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Bootcamp\Project\Excel\"/>
    </mc:Choice>
  </mc:AlternateContent>
  <xr:revisionPtr revIDLastSave="0" documentId="13_ncr:1_{FBABA4A1-2701-4E34-A6E8-740A93EBB1BC}" xr6:coauthVersionLast="47" xr6:coauthVersionMax="47" xr10:uidLastSave="{00000000-0000-0000-0000-000000000000}"/>
  <bookViews>
    <workbookView xWindow="-108" yWindow="-108" windowWidth="23256" windowHeight="12456" activeTab="1" xr2:uid="{E71F9093-FF5B-4082-870F-F0DCB3DF0E8C}"/>
  </bookViews>
  <sheets>
    <sheet name="employee_data" sheetId="2" r:id="rId1"/>
    <sheet name="Clean Data" sheetId="8" r:id="rId2"/>
    <sheet name="Data IF Mark" sheetId="9" r:id="rId3"/>
    <sheet name="Clean Data (2)" sheetId="5" state="hidden" r:id="rId4"/>
    <sheet name="DashBoard" sheetId="6" r:id="rId5"/>
  </sheets>
  <definedNames>
    <definedName name="_xlcn.WorksheetConnection_employee_data.xlsxemployee_data" hidden="1">employee_data[]</definedName>
    <definedName name="_xlcn.WorksheetConnection_employee_data.xlsxemployee_data3" hidden="1">employee_data3[]</definedName>
    <definedName name="_xlcn.WorksheetConnection_employee_data.xlsxemployee_data36" hidden="1">employee_data36[]</definedName>
    <definedName name="_xlcn.WorksheetConnection_employee_data.xlsxemployee_data3PayZoneCurrentEmployeeRating" hidden="1">employee_data3[[PayZone]:[Current Employee Rating]]</definedName>
    <definedName name="ExternalData_1" localSheetId="1" hidden="1">'Clean Data'!$A$1:$AC$3001</definedName>
    <definedName name="ExternalData_1" localSheetId="3" hidden="1">'Clean Data (2)'!$A$1:$AD$3001</definedName>
    <definedName name="ExternalData_1" localSheetId="2" hidden="1">'Data IF Mark'!$A$1:$AG$3001</definedName>
    <definedName name="ExternalData_1" localSheetId="0" hidden="1">employee_data!$A$1:$Z$3001</definedName>
    <definedName name="Slicer_DepartmentType">#N/A</definedName>
    <definedName name="Slicer_EmployeeType">#N/A</definedName>
    <definedName name="Slicer_GenderCode">#N/A</definedName>
    <definedName name="Timeline_Start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_data36" name="employee_data36" connection="WorksheetConnection_employee_data.xlsx!employee_data36"/>
          <x15:modelTable id="employee_data3  PayZone   Current Employee Rating" name="employee_data3  PayZone   Current Employee Rating" connection="WorksheetConnection_employee_data.xlsx!employee_data3[[PayZone]:[Current Employee Rating]]"/>
          <x15:modelTable id="employee_data3" name="employee_data3" connection="WorksheetConnection_employee_data.xlsx!employee_data3"/>
          <x15:modelTable id="employee_data" name="employee_data" connection="WorksheetConnection_employee_data.xlsx!employee_data"/>
        </x15:modelTables>
        <x15:extLst>
          <ext xmlns:x16="http://schemas.microsoft.com/office/spreadsheetml/2014/11/main" uri="{9835A34E-60A6-4A7C-AAB8-D5F71C897F49}">
            <x16:modelTimeGroupings>
              <x16:modelTimeGrouping tableName="employee_data" columnName="StartDate" columnId="StartDate">
                <x16:calculatedTimeColumn columnName="StartDate (Year)" columnId="StartDate (Year)" contentType="years" isSelected="1"/>
                <x16:calculatedTimeColumn columnName="StartDate (Quarter)" columnId="StartDate (Quarter)" contentType="quarters" isSelected="1"/>
                <x16:calculatedTimeColumn columnName="StartDate (Month Index)" columnId="StartDate (Month Index)" contentType="monthsindex" isSelected="1"/>
                <x16:calculatedTimeColumn columnName="StartDate (Month)" columnId="StartDate (Month)" contentType="months" isSelected="1"/>
              </x16:modelTimeGrouping>
              <x16:modelTimeGrouping tableName="employee_data" columnName="ExitDate" columnId="ExitDate">
                <x16:calculatedTimeColumn columnName="ExitDate (Year)" columnId="ExitDate (Year)" contentType="years" isSelected="1"/>
                <x16:calculatedTimeColumn columnName="ExitDate (Quarter)" columnId="ExitDate (Quarter)" contentType="quarters" isSelected="1"/>
                <x16:calculatedTimeColumn columnName="ExitDate (Month Index)" columnId="ExitDate (Month Index)" contentType="monthsindex" isSelected="1"/>
                <x16:calculatedTimeColumn columnName="ExitDate (Month)" columnId="ExitDate (Month)" contentType="months" isSelected="1"/>
              </x16:modelTimeGrouping>
              <x16:modelTimeGrouping tableName="employee_data3" columnName="StartDate" columnId="StartDate">
                <x16:calculatedTimeColumn columnName="StartDate (Year)" columnId="StartDate (Year)" contentType="years" isSelected="1"/>
                <x16:calculatedTimeColumn columnName="StartDate (Quarter)" columnId="StartDate (Quarter)" contentType="quarters" isSelected="1"/>
                <x16:calculatedTimeColumn columnName="StartDate (Month Index)" columnId="StartDate (Month Index)" contentType="monthsindex" isSelected="1"/>
                <x16:calculatedTimeColumn columnName="StartDate (Month)" columnId="Start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E42" i="8" l="1"/>
  <c r="AE43" i="8"/>
  <c r="AE44" i="8"/>
  <c r="AE59" i="8"/>
  <c r="AE62" i="8"/>
  <c r="AE111" i="8"/>
  <c r="AE143" i="8"/>
  <c r="AE169" i="8"/>
  <c r="AE217" i="8"/>
  <c r="AE233" i="8"/>
  <c r="AE272" i="8"/>
  <c r="AE313" i="8"/>
  <c r="AE331" i="8"/>
  <c r="AE334" i="8"/>
  <c r="AE351" i="8"/>
  <c r="AE352" i="8"/>
  <c r="AE353" i="8"/>
  <c r="AE416" i="8"/>
  <c r="AE456" i="8"/>
  <c r="AE457" i="8"/>
  <c r="AE505" i="8"/>
  <c r="AE528" i="8"/>
  <c r="AE543" i="8"/>
  <c r="AE544" i="8"/>
  <c r="AE587" i="8"/>
  <c r="AE592" i="8"/>
  <c r="AE719" i="8"/>
  <c r="AE720" i="8"/>
  <c r="AE728" i="8"/>
  <c r="AE832" i="8"/>
  <c r="AE892" i="8"/>
  <c r="AE922" i="8"/>
  <c r="AE1007" i="8"/>
  <c r="AE1008" i="8"/>
  <c r="AE1064" i="8"/>
  <c r="AE1086" i="8"/>
  <c r="AE1128" i="8"/>
  <c r="AE1129" i="8"/>
  <c r="AE1184" i="8"/>
  <c r="AE1188" i="8"/>
  <c r="AE1196" i="8"/>
  <c r="AE1280" i="8"/>
  <c r="AE1292" i="8"/>
  <c r="AE1295" i="8"/>
  <c r="AE1297" i="8"/>
  <c r="AE1299" i="8"/>
  <c r="AE1308" i="8"/>
  <c r="AE1392" i="8"/>
  <c r="AE1401" i="8"/>
  <c r="AE1419" i="8"/>
  <c r="AE1454" i="8"/>
  <c r="AE1520" i="8"/>
  <c r="AE1532" i="8"/>
  <c r="AE1535" i="8"/>
  <c r="AE1588" i="8"/>
  <c r="AE1672" i="8"/>
  <c r="AE1708" i="8"/>
  <c r="AE1743" i="8"/>
  <c r="AE1794" i="8"/>
  <c r="AE1795" i="8"/>
  <c r="AE1798" i="8"/>
  <c r="AE1838" i="8"/>
  <c r="AE1915" i="8"/>
  <c r="AE1967" i="8"/>
  <c r="AE2009" i="8"/>
  <c r="AE2014" i="8"/>
  <c r="AE2019" i="8"/>
  <c r="AE2043" i="8"/>
  <c r="AE2104" i="8"/>
  <c r="AE2153" i="8"/>
  <c r="AE2203" i="8"/>
  <c r="AE2268" i="8"/>
  <c r="AE2269" i="8"/>
  <c r="AE2299" i="8"/>
  <c r="AE2349" i="8"/>
  <c r="AE2383" i="8"/>
  <c r="AE2396" i="8"/>
  <c r="AE2463" i="8"/>
  <c r="AE2475" i="8"/>
  <c r="AE2494" i="8"/>
  <c r="AE2499" i="8"/>
  <c r="AE2524" i="8"/>
  <c r="AE2574" i="8"/>
  <c r="AE2656" i="8"/>
  <c r="AE2716" i="8"/>
  <c r="AE2720" i="8"/>
  <c r="AE2780" i="8"/>
  <c r="AE2801" i="8"/>
  <c r="AE2812" i="8"/>
  <c r="AE2892" i="8"/>
  <c r="AE2912" i="8"/>
  <c r="AE2913" i="8"/>
  <c r="AE2942" i="8"/>
  <c r="AD2" i="8"/>
  <c r="AE2" i="8" s="1"/>
  <c r="AD3" i="8"/>
  <c r="AE3" i="8" s="1"/>
  <c r="AD4" i="8"/>
  <c r="AE4" i="8" s="1"/>
  <c r="AD5" i="8"/>
  <c r="AE5" i="8" s="1"/>
  <c r="AD6" i="8"/>
  <c r="AE6" i="8" s="1"/>
  <c r="AD7" i="8"/>
  <c r="AE7" i="8" s="1"/>
  <c r="AD8" i="8"/>
  <c r="AE8" i="8" s="1"/>
  <c r="AD9" i="8"/>
  <c r="AE9" i="8" s="1"/>
  <c r="AD10" i="8"/>
  <c r="AE10" i="8" s="1"/>
  <c r="AD11" i="8"/>
  <c r="AE11" i="8" s="1"/>
  <c r="AD12" i="8"/>
  <c r="AE12" i="8" s="1"/>
  <c r="AD13" i="8"/>
  <c r="AE13" i="8" s="1"/>
  <c r="AD14" i="8"/>
  <c r="AE14" i="8" s="1"/>
  <c r="AD15" i="8"/>
  <c r="AE15" i="8" s="1"/>
  <c r="AD16" i="8"/>
  <c r="AE16" i="8" s="1"/>
  <c r="AD17" i="8"/>
  <c r="AE17" i="8" s="1"/>
  <c r="AD18" i="8"/>
  <c r="AE18" i="8" s="1"/>
  <c r="AD19" i="8"/>
  <c r="AE19" i="8" s="1"/>
  <c r="AD20" i="8"/>
  <c r="AE20" i="8" s="1"/>
  <c r="AD21" i="8"/>
  <c r="AE21" i="8" s="1"/>
  <c r="AD22" i="8"/>
  <c r="AE22" i="8" s="1"/>
  <c r="AD23" i="8"/>
  <c r="AE23" i="8" s="1"/>
  <c r="AD24" i="8"/>
  <c r="AE24" i="8" s="1"/>
  <c r="AD25" i="8"/>
  <c r="AE25" i="8" s="1"/>
  <c r="AD26" i="8"/>
  <c r="AE26" i="8" s="1"/>
  <c r="AD27" i="8"/>
  <c r="AE27" i="8" s="1"/>
  <c r="AD28" i="8"/>
  <c r="AE28" i="8" s="1"/>
  <c r="AD29" i="8"/>
  <c r="AE29" i="8" s="1"/>
  <c r="AD30" i="8"/>
  <c r="AE30" i="8" s="1"/>
  <c r="AD31" i="8"/>
  <c r="AE31" i="8" s="1"/>
  <c r="AD32" i="8"/>
  <c r="AE32" i="8" s="1"/>
  <c r="AD33" i="8"/>
  <c r="AE33" i="8" s="1"/>
  <c r="AD34" i="8"/>
  <c r="AE34" i="8" s="1"/>
  <c r="AD35" i="8"/>
  <c r="AE35" i="8" s="1"/>
  <c r="AD36" i="8"/>
  <c r="AE36" i="8" s="1"/>
  <c r="AD37" i="8"/>
  <c r="AE37" i="8" s="1"/>
  <c r="AD38" i="8"/>
  <c r="AE38" i="8" s="1"/>
  <c r="AD39" i="8"/>
  <c r="AE39" i="8" s="1"/>
  <c r="AD40" i="8"/>
  <c r="AE40" i="8" s="1"/>
  <c r="AD41" i="8"/>
  <c r="AE41" i="8" s="1"/>
  <c r="AD42" i="8"/>
  <c r="AD43" i="8"/>
  <c r="AD44" i="8"/>
  <c r="AD45" i="8"/>
  <c r="AE45" i="8" s="1"/>
  <c r="AD46" i="8"/>
  <c r="AE46" i="8" s="1"/>
  <c r="AD47" i="8"/>
  <c r="AE47" i="8" s="1"/>
  <c r="AD48" i="8"/>
  <c r="AE48" i="8" s="1"/>
  <c r="AD49" i="8"/>
  <c r="AE49" i="8" s="1"/>
  <c r="AD50" i="8"/>
  <c r="AE50" i="8" s="1"/>
  <c r="AD51" i="8"/>
  <c r="AE51" i="8" s="1"/>
  <c r="AD52" i="8"/>
  <c r="AE52" i="8" s="1"/>
  <c r="AD53" i="8"/>
  <c r="AE53" i="8" s="1"/>
  <c r="AD54" i="8"/>
  <c r="AE54" i="8" s="1"/>
  <c r="AD55" i="8"/>
  <c r="AE55" i="8" s="1"/>
  <c r="AD56" i="8"/>
  <c r="AE56" i="8" s="1"/>
  <c r="AD57" i="8"/>
  <c r="AE57" i="8" s="1"/>
  <c r="AD58" i="8"/>
  <c r="AE58" i="8" s="1"/>
  <c r="AD59" i="8"/>
  <c r="AD60" i="8"/>
  <c r="AE60" i="8" s="1"/>
  <c r="AD61" i="8"/>
  <c r="AE61" i="8" s="1"/>
  <c r="AD62" i="8"/>
  <c r="AD63" i="8"/>
  <c r="AE63" i="8" s="1"/>
  <c r="AD64" i="8"/>
  <c r="AE64" i="8" s="1"/>
  <c r="AD65" i="8"/>
  <c r="AE65" i="8" s="1"/>
  <c r="AD66" i="8"/>
  <c r="AE66" i="8" s="1"/>
  <c r="AD67" i="8"/>
  <c r="AE67" i="8" s="1"/>
  <c r="AD68" i="8"/>
  <c r="AE68" i="8" s="1"/>
  <c r="AD69" i="8"/>
  <c r="AE69" i="8" s="1"/>
  <c r="AD70" i="8"/>
  <c r="AE70" i="8" s="1"/>
  <c r="AD71" i="8"/>
  <c r="AE71" i="8" s="1"/>
  <c r="AD72" i="8"/>
  <c r="AE72" i="8" s="1"/>
  <c r="AD73" i="8"/>
  <c r="AE73" i="8" s="1"/>
  <c r="AD74" i="8"/>
  <c r="AE74" i="8" s="1"/>
  <c r="AD75" i="8"/>
  <c r="AE75" i="8" s="1"/>
  <c r="AD76" i="8"/>
  <c r="AE76" i="8" s="1"/>
  <c r="AD77" i="8"/>
  <c r="AE77" i="8" s="1"/>
  <c r="AD78" i="8"/>
  <c r="AE78" i="8" s="1"/>
  <c r="AD79" i="8"/>
  <c r="AE79" i="8" s="1"/>
  <c r="AD80" i="8"/>
  <c r="AE80" i="8" s="1"/>
  <c r="AD81" i="8"/>
  <c r="AE81" i="8" s="1"/>
  <c r="AD82" i="8"/>
  <c r="AE82" i="8" s="1"/>
  <c r="AD83" i="8"/>
  <c r="AE83" i="8" s="1"/>
  <c r="AD84" i="8"/>
  <c r="AE84" i="8" s="1"/>
  <c r="AD85" i="8"/>
  <c r="AE85" i="8" s="1"/>
  <c r="AD86" i="8"/>
  <c r="AE86" i="8" s="1"/>
  <c r="AD87" i="8"/>
  <c r="AE87" i="8" s="1"/>
  <c r="AD88" i="8"/>
  <c r="AE88" i="8" s="1"/>
  <c r="AD89" i="8"/>
  <c r="AE89" i="8" s="1"/>
  <c r="AD90" i="8"/>
  <c r="AE90" i="8" s="1"/>
  <c r="AD91" i="8"/>
  <c r="AE91" i="8" s="1"/>
  <c r="AD92" i="8"/>
  <c r="AE92" i="8" s="1"/>
  <c r="AD93" i="8"/>
  <c r="AE93" i="8" s="1"/>
  <c r="AD94" i="8"/>
  <c r="AE94" i="8" s="1"/>
  <c r="AD95" i="8"/>
  <c r="AE95" i="8" s="1"/>
  <c r="AD96" i="8"/>
  <c r="AE96" i="8" s="1"/>
  <c r="AD97" i="8"/>
  <c r="AE97" i="8" s="1"/>
  <c r="AD98" i="8"/>
  <c r="AE98" i="8" s="1"/>
  <c r="AD99" i="8"/>
  <c r="AE99" i="8" s="1"/>
  <c r="AD100" i="8"/>
  <c r="AE100" i="8" s="1"/>
  <c r="AD101" i="8"/>
  <c r="AE101" i="8" s="1"/>
  <c r="AD102" i="8"/>
  <c r="AE102" i="8" s="1"/>
  <c r="AD103" i="8"/>
  <c r="AE103" i="8" s="1"/>
  <c r="AD104" i="8"/>
  <c r="AE104" i="8" s="1"/>
  <c r="AD105" i="8"/>
  <c r="AE105" i="8" s="1"/>
  <c r="AD106" i="8"/>
  <c r="AE106" i="8" s="1"/>
  <c r="AD107" i="8"/>
  <c r="AE107" i="8" s="1"/>
  <c r="AD108" i="8"/>
  <c r="AE108" i="8" s="1"/>
  <c r="AD109" i="8"/>
  <c r="AE109" i="8" s="1"/>
  <c r="AD110" i="8"/>
  <c r="AE110" i="8" s="1"/>
  <c r="AD111" i="8"/>
  <c r="AD112" i="8"/>
  <c r="AE112" i="8" s="1"/>
  <c r="AD113" i="8"/>
  <c r="AE113" i="8" s="1"/>
  <c r="AD114" i="8"/>
  <c r="AE114" i="8" s="1"/>
  <c r="AD115" i="8"/>
  <c r="AE115" i="8" s="1"/>
  <c r="AD116" i="8"/>
  <c r="AE116" i="8" s="1"/>
  <c r="AD117" i="8"/>
  <c r="AE117" i="8" s="1"/>
  <c r="AD118" i="8"/>
  <c r="AE118" i="8" s="1"/>
  <c r="AD119" i="8"/>
  <c r="AE119" i="8" s="1"/>
  <c r="AD120" i="8"/>
  <c r="AE120" i="8" s="1"/>
  <c r="AD121" i="8"/>
  <c r="AE121" i="8" s="1"/>
  <c r="AD122" i="8"/>
  <c r="AE122" i="8" s="1"/>
  <c r="AD123" i="8"/>
  <c r="AE123" i="8" s="1"/>
  <c r="AD124" i="8"/>
  <c r="AE124" i="8" s="1"/>
  <c r="AD125" i="8"/>
  <c r="AE125" i="8" s="1"/>
  <c r="AD126" i="8"/>
  <c r="AE126" i="8" s="1"/>
  <c r="AD127" i="8"/>
  <c r="AE127" i="8" s="1"/>
  <c r="AD128" i="8"/>
  <c r="AE128" i="8" s="1"/>
  <c r="AD129" i="8"/>
  <c r="AE129" i="8" s="1"/>
  <c r="AD130" i="8"/>
  <c r="AE130" i="8" s="1"/>
  <c r="AD131" i="8"/>
  <c r="AE131" i="8" s="1"/>
  <c r="AD132" i="8"/>
  <c r="AE132" i="8" s="1"/>
  <c r="AD133" i="8"/>
  <c r="AE133" i="8" s="1"/>
  <c r="AD134" i="8"/>
  <c r="AE134" i="8" s="1"/>
  <c r="AD135" i="8"/>
  <c r="AE135" i="8" s="1"/>
  <c r="AD136" i="8"/>
  <c r="AE136" i="8" s="1"/>
  <c r="AD137" i="8"/>
  <c r="AE137" i="8" s="1"/>
  <c r="AD138" i="8"/>
  <c r="AE138" i="8" s="1"/>
  <c r="AD139" i="8"/>
  <c r="AE139" i="8" s="1"/>
  <c r="AD140" i="8"/>
  <c r="AE140" i="8" s="1"/>
  <c r="AD141" i="8"/>
  <c r="AE141" i="8" s="1"/>
  <c r="AD142" i="8"/>
  <c r="AE142" i="8" s="1"/>
  <c r="AD143" i="8"/>
  <c r="AD144" i="8"/>
  <c r="AE144" i="8" s="1"/>
  <c r="AD145" i="8"/>
  <c r="AE145" i="8" s="1"/>
  <c r="AD146" i="8"/>
  <c r="AE146" i="8" s="1"/>
  <c r="AD147" i="8"/>
  <c r="AE147" i="8" s="1"/>
  <c r="AD148" i="8"/>
  <c r="AE148" i="8" s="1"/>
  <c r="AD149" i="8"/>
  <c r="AE149" i="8" s="1"/>
  <c r="AD150" i="8"/>
  <c r="AE150" i="8" s="1"/>
  <c r="AD151" i="8"/>
  <c r="AE151" i="8" s="1"/>
  <c r="AD152" i="8"/>
  <c r="AE152" i="8" s="1"/>
  <c r="AD153" i="8"/>
  <c r="AE153" i="8" s="1"/>
  <c r="AD154" i="8"/>
  <c r="AE154" i="8" s="1"/>
  <c r="AD155" i="8"/>
  <c r="AE155" i="8" s="1"/>
  <c r="AD156" i="8"/>
  <c r="AE156" i="8" s="1"/>
  <c r="AD157" i="8"/>
  <c r="AE157" i="8" s="1"/>
  <c r="AD158" i="8"/>
  <c r="AE158" i="8" s="1"/>
  <c r="AD159" i="8"/>
  <c r="AE159" i="8" s="1"/>
  <c r="AD160" i="8"/>
  <c r="AE160" i="8" s="1"/>
  <c r="AD161" i="8"/>
  <c r="AE161" i="8" s="1"/>
  <c r="AD162" i="8"/>
  <c r="AE162" i="8" s="1"/>
  <c r="AD163" i="8"/>
  <c r="AE163" i="8" s="1"/>
  <c r="AD164" i="8"/>
  <c r="AE164" i="8" s="1"/>
  <c r="AD165" i="8"/>
  <c r="AE165" i="8" s="1"/>
  <c r="AD166" i="8"/>
  <c r="AE166" i="8" s="1"/>
  <c r="AD167" i="8"/>
  <c r="AE167" i="8" s="1"/>
  <c r="AD168" i="8"/>
  <c r="AE168" i="8" s="1"/>
  <c r="AD169" i="8"/>
  <c r="AD170" i="8"/>
  <c r="AE170" i="8" s="1"/>
  <c r="AD171" i="8"/>
  <c r="AE171" i="8" s="1"/>
  <c r="AD172" i="8"/>
  <c r="AE172" i="8" s="1"/>
  <c r="AD173" i="8"/>
  <c r="AE173" i="8" s="1"/>
  <c r="AD174" i="8"/>
  <c r="AE174" i="8" s="1"/>
  <c r="AD175" i="8"/>
  <c r="AE175" i="8" s="1"/>
  <c r="AD176" i="8"/>
  <c r="AE176" i="8" s="1"/>
  <c r="AD177" i="8"/>
  <c r="AE177" i="8" s="1"/>
  <c r="AD178" i="8"/>
  <c r="AE178" i="8" s="1"/>
  <c r="AD179" i="8"/>
  <c r="AE179" i="8" s="1"/>
  <c r="AD180" i="8"/>
  <c r="AE180" i="8" s="1"/>
  <c r="AD181" i="8"/>
  <c r="AE181" i="8" s="1"/>
  <c r="AD182" i="8"/>
  <c r="AE182" i="8" s="1"/>
  <c r="AD183" i="8"/>
  <c r="AE183" i="8" s="1"/>
  <c r="AD184" i="8"/>
  <c r="AE184" i="8" s="1"/>
  <c r="AD185" i="8"/>
  <c r="AE185" i="8" s="1"/>
  <c r="AD186" i="8"/>
  <c r="AE186" i="8" s="1"/>
  <c r="AD187" i="8"/>
  <c r="AE187" i="8" s="1"/>
  <c r="AD188" i="8"/>
  <c r="AE188" i="8" s="1"/>
  <c r="AD189" i="8"/>
  <c r="AE189" i="8" s="1"/>
  <c r="AD190" i="8"/>
  <c r="AE190" i="8" s="1"/>
  <c r="AD191" i="8"/>
  <c r="AE191" i="8" s="1"/>
  <c r="AD192" i="8"/>
  <c r="AE192" i="8" s="1"/>
  <c r="AD193" i="8"/>
  <c r="AE193" i="8" s="1"/>
  <c r="AD194" i="8"/>
  <c r="AE194" i="8" s="1"/>
  <c r="AD195" i="8"/>
  <c r="AE195" i="8" s="1"/>
  <c r="AD196" i="8"/>
  <c r="AE196" i="8" s="1"/>
  <c r="AD197" i="8"/>
  <c r="AE197" i="8" s="1"/>
  <c r="AD198" i="8"/>
  <c r="AE198" i="8" s="1"/>
  <c r="AD199" i="8"/>
  <c r="AE199" i="8" s="1"/>
  <c r="AD200" i="8"/>
  <c r="AE200" i="8" s="1"/>
  <c r="AD201" i="8"/>
  <c r="AE201" i="8" s="1"/>
  <c r="AD202" i="8"/>
  <c r="AE202" i="8" s="1"/>
  <c r="AD203" i="8"/>
  <c r="AE203" i="8" s="1"/>
  <c r="AD204" i="8"/>
  <c r="AE204" i="8" s="1"/>
  <c r="AD205" i="8"/>
  <c r="AE205" i="8" s="1"/>
  <c r="AD206" i="8"/>
  <c r="AE206" i="8" s="1"/>
  <c r="AD207" i="8"/>
  <c r="AE207" i="8" s="1"/>
  <c r="AD208" i="8"/>
  <c r="AE208" i="8" s="1"/>
  <c r="AD209" i="8"/>
  <c r="AE209" i="8" s="1"/>
  <c r="AD210" i="8"/>
  <c r="AE210" i="8" s="1"/>
  <c r="AD211" i="8"/>
  <c r="AE211" i="8" s="1"/>
  <c r="AD212" i="8"/>
  <c r="AE212" i="8" s="1"/>
  <c r="AD213" i="8"/>
  <c r="AE213" i="8" s="1"/>
  <c r="AD214" i="8"/>
  <c r="AE214" i="8" s="1"/>
  <c r="AD215" i="8"/>
  <c r="AE215" i="8" s="1"/>
  <c r="AD216" i="8"/>
  <c r="AE216" i="8" s="1"/>
  <c r="AD217" i="8"/>
  <c r="AD218" i="8"/>
  <c r="AE218" i="8" s="1"/>
  <c r="AD219" i="8"/>
  <c r="AE219" i="8" s="1"/>
  <c r="AD220" i="8"/>
  <c r="AE220" i="8" s="1"/>
  <c r="AD221" i="8"/>
  <c r="AE221" i="8" s="1"/>
  <c r="AD222" i="8"/>
  <c r="AE222" i="8" s="1"/>
  <c r="AD223" i="8"/>
  <c r="AE223" i="8" s="1"/>
  <c r="AD224" i="8"/>
  <c r="AE224" i="8" s="1"/>
  <c r="AD225" i="8"/>
  <c r="AE225" i="8" s="1"/>
  <c r="AD226" i="8"/>
  <c r="AE226" i="8" s="1"/>
  <c r="AD227" i="8"/>
  <c r="AE227" i="8" s="1"/>
  <c r="AD228" i="8"/>
  <c r="AE228" i="8" s="1"/>
  <c r="AD229" i="8"/>
  <c r="AE229" i="8" s="1"/>
  <c r="AD230" i="8"/>
  <c r="AE230" i="8" s="1"/>
  <c r="AD231" i="8"/>
  <c r="AE231" i="8" s="1"/>
  <c r="AD232" i="8"/>
  <c r="AE232" i="8" s="1"/>
  <c r="AD233" i="8"/>
  <c r="AD234" i="8"/>
  <c r="AE234" i="8" s="1"/>
  <c r="AD235" i="8"/>
  <c r="AE235" i="8" s="1"/>
  <c r="AD236" i="8"/>
  <c r="AE236" i="8" s="1"/>
  <c r="AD237" i="8"/>
  <c r="AE237" i="8" s="1"/>
  <c r="AD238" i="8"/>
  <c r="AE238" i="8" s="1"/>
  <c r="AD239" i="8"/>
  <c r="AE239" i="8" s="1"/>
  <c r="AD240" i="8"/>
  <c r="AE240" i="8" s="1"/>
  <c r="AD241" i="8"/>
  <c r="AE241" i="8" s="1"/>
  <c r="AD242" i="8"/>
  <c r="AE242" i="8" s="1"/>
  <c r="AD243" i="8"/>
  <c r="AE243" i="8" s="1"/>
  <c r="AD244" i="8"/>
  <c r="AE244" i="8" s="1"/>
  <c r="AD245" i="8"/>
  <c r="AE245" i="8" s="1"/>
  <c r="AD246" i="8"/>
  <c r="AE246" i="8" s="1"/>
  <c r="AD247" i="8"/>
  <c r="AE247" i="8" s="1"/>
  <c r="AD248" i="8"/>
  <c r="AE248" i="8" s="1"/>
  <c r="AD249" i="8"/>
  <c r="AE249" i="8" s="1"/>
  <c r="AD250" i="8"/>
  <c r="AE250" i="8" s="1"/>
  <c r="AD251" i="8"/>
  <c r="AE251" i="8" s="1"/>
  <c r="AD252" i="8"/>
  <c r="AE252" i="8" s="1"/>
  <c r="AD253" i="8"/>
  <c r="AE253" i="8" s="1"/>
  <c r="AD254" i="8"/>
  <c r="AE254" i="8" s="1"/>
  <c r="AD255" i="8"/>
  <c r="AE255" i="8" s="1"/>
  <c r="AD256" i="8"/>
  <c r="AE256" i="8" s="1"/>
  <c r="AD257" i="8"/>
  <c r="AE257" i="8" s="1"/>
  <c r="AD258" i="8"/>
  <c r="AE258" i="8" s="1"/>
  <c r="AD259" i="8"/>
  <c r="AE259" i="8" s="1"/>
  <c r="AD260" i="8"/>
  <c r="AE260" i="8" s="1"/>
  <c r="AD261" i="8"/>
  <c r="AE261" i="8" s="1"/>
  <c r="AD262" i="8"/>
  <c r="AE262" i="8" s="1"/>
  <c r="AD263" i="8"/>
  <c r="AE263" i="8" s="1"/>
  <c r="AD264" i="8"/>
  <c r="AE264" i="8" s="1"/>
  <c r="AD265" i="8"/>
  <c r="AE265" i="8" s="1"/>
  <c r="AD266" i="8"/>
  <c r="AE266" i="8" s="1"/>
  <c r="AD267" i="8"/>
  <c r="AE267" i="8" s="1"/>
  <c r="AD268" i="8"/>
  <c r="AE268" i="8" s="1"/>
  <c r="AD269" i="8"/>
  <c r="AE269" i="8" s="1"/>
  <c r="AD270" i="8"/>
  <c r="AE270" i="8" s="1"/>
  <c r="AD271" i="8"/>
  <c r="AE271" i="8" s="1"/>
  <c r="AD272" i="8"/>
  <c r="AD273" i="8"/>
  <c r="AE273" i="8" s="1"/>
  <c r="AD274" i="8"/>
  <c r="AE274" i="8" s="1"/>
  <c r="AD275" i="8"/>
  <c r="AE275" i="8" s="1"/>
  <c r="AD276" i="8"/>
  <c r="AE276" i="8" s="1"/>
  <c r="AD277" i="8"/>
  <c r="AE277" i="8" s="1"/>
  <c r="AD278" i="8"/>
  <c r="AE278" i="8" s="1"/>
  <c r="AD279" i="8"/>
  <c r="AE279" i="8" s="1"/>
  <c r="AD280" i="8"/>
  <c r="AE280" i="8" s="1"/>
  <c r="AD281" i="8"/>
  <c r="AE281" i="8" s="1"/>
  <c r="AD282" i="8"/>
  <c r="AE282" i="8" s="1"/>
  <c r="AD283" i="8"/>
  <c r="AE283" i="8" s="1"/>
  <c r="AD284" i="8"/>
  <c r="AE284" i="8" s="1"/>
  <c r="AD285" i="8"/>
  <c r="AE285" i="8" s="1"/>
  <c r="AD286" i="8"/>
  <c r="AE286" i="8" s="1"/>
  <c r="AD287" i="8"/>
  <c r="AE287" i="8" s="1"/>
  <c r="AD288" i="8"/>
  <c r="AE288" i="8" s="1"/>
  <c r="AD289" i="8"/>
  <c r="AE289" i="8" s="1"/>
  <c r="AD290" i="8"/>
  <c r="AE290" i="8" s="1"/>
  <c r="AD291" i="8"/>
  <c r="AE291" i="8" s="1"/>
  <c r="AD292" i="8"/>
  <c r="AE292" i="8" s="1"/>
  <c r="AD293" i="8"/>
  <c r="AE293" i="8" s="1"/>
  <c r="AD294" i="8"/>
  <c r="AE294" i="8" s="1"/>
  <c r="AD295" i="8"/>
  <c r="AE295" i="8" s="1"/>
  <c r="AD296" i="8"/>
  <c r="AE296" i="8" s="1"/>
  <c r="AD297" i="8"/>
  <c r="AE297" i="8" s="1"/>
  <c r="AD298" i="8"/>
  <c r="AE298" i="8" s="1"/>
  <c r="AD299" i="8"/>
  <c r="AE299" i="8" s="1"/>
  <c r="AD300" i="8"/>
  <c r="AE300" i="8" s="1"/>
  <c r="AD301" i="8"/>
  <c r="AE301" i="8" s="1"/>
  <c r="AD302" i="8"/>
  <c r="AE302" i="8" s="1"/>
  <c r="AD303" i="8"/>
  <c r="AE303" i="8" s="1"/>
  <c r="AD304" i="8"/>
  <c r="AE304" i="8" s="1"/>
  <c r="AD305" i="8"/>
  <c r="AE305" i="8" s="1"/>
  <c r="AD306" i="8"/>
  <c r="AE306" i="8" s="1"/>
  <c r="AD307" i="8"/>
  <c r="AE307" i="8" s="1"/>
  <c r="AD308" i="8"/>
  <c r="AE308" i="8" s="1"/>
  <c r="AD309" i="8"/>
  <c r="AE309" i="8" s="1"/>
  <c r="AD310" i="8"/>
  <c r="AE310" i="8" s="1"/>
  <c r="AD311" i="8"/>
  <c r="AE311" i="8" s="1"/>
  <c r="AD312" i="8"/>
  <c r="AE312" i="8" s="1"/>
  <c r="AD313" i="8"/>
  <c r="AD314" i="8"/>
  <c r="AE314" i="8" s="1"/>
  <c r="AD315" i="8"/>
  <c r="AE315" i="8" s="1"/>
  <c r="AD316" i="8"/>
  <c r="AE316" i="8" s="1"/>
  <c r="AD317" i="8"/>
  <c r="AE317" i="8" s="1"/>
  <c r="AD318" i="8"/>
  <c r="AE318" i="8" s="1"/>
  <c r="AD319" i="8"/>
  <c r="AE319" i="8" s="1"/>
  <c r="AD320" i="8"/>
  <c r="AE320" i="8" s="1"/>
  <c r="AD321" i="8"/>
  <c r="AE321" i="8" s="1"/>
  <c r="AD322" i="8"/>
  <c r="AE322" i="8" s="1"/>
  <c r="AD323" i="8"/>
  <c r="AE323" i="8" s="1"/>
  <c r="AD324" i="8"/>
  <c r="AE324" i="8" s="1"/>
  <c r="AD325" i="8"/>
  <c r="AE325" i="8" s="1"/>
  <c r="AD326" i="8"/>
  <c r="AE326" i="8" s="1"/>
  <c r="AD327" i="8"/>
  <c r="AE327" i="8" s="1"/>
  <c r="AD328" i="8"/>
  <c r="AE328" i="8" s="1"/>
  <c r="AD329" i="8"/>
  <c r="AE329" i="8" s="1"/>
  <c r="AD330" i="8"/>
  <c r="AE330" i="8" s="1"/>
  <c r="AD331" i="8"/>
  <c r="AD332" i="8"/>
  <c r="AE332" i="8" s="1"/>
  <c r="AD333" i="8"/>
  <c r="AE333" i="8" s="1"/>
  <c r="AD334" i="8"/>
  <c r="AD335" i="8"/>
  <c r="AE335" i="8" s="1"/>
  <c r="AD336" i="8"/>
  <c r="AE336" i="8" s="1"/>
  <c r="AD337" i="8"/>
  <c r="AE337" i="8" s="1"/>
  <c r="AD338" i="8"/>
  <c r="AE338" i="8" s="1"/>
  <c r="AD339" i="8"/>
  <c r="AE339" i="8" s="1"/>
  <c r="AD340" i="8"/>
  <c r="AE340" i="8" s="1"/>
  <c r="AD341" i="8"/>
  <c r="AE341" i="8" s="1"/>
  <c r="AD342" i="8"/>
  <c r="AE342" i="8" s="1"/>
  <c r="AD343" i="8"/>
  <c r="AE343" i="8" s="1"/>
  <c r="AD344" i="8"/>
  <c r="AE344" i="8" s="1"/>
  <c r="AD345" i="8"/>
  <c r="AE345" i="8" s="1"/>
  <c r="AD346" i="8"/>
  <c r="AE346" i="8" s="1"/>
  <c r="AD347" i="8"/>
  <c r="AE347" i="8" s="1"/>
  <c r="AD348" i="8"/>
  <c r="AE348" i="8" s="1"/>
  <c r="AD349" i="8"/>
  <c r="AE349" i="8" s="1"/>
  <c r="AD350" i="8"/>
  <c r="AE350" i="8" s="1"/>
  <c r="AD351" i="8"/>
  <c r="AD352" i="8"/>
  <c r="AD353" i="8"/>
  <c r="AD354" i="8"/>
  <c r="AE354" i="8" s="1"/>
  <c r="AD355" i="8"/>
  <c r="AE355" i="8" s="1"/>
  <c r="AD356" i="8"/>
  <c r="AE356" i="8" s="1"/>
  <c r="AD357" i="8"/>
  <c r="AE357" i="8" s="1"/>
  <c r="AD358" i="8"/>
  <c r="AE358" i="8" s="1"/>
  <c r="AD359" i="8"/>
  <c r="AE359" i="8" s="1"/>
  <c r="AD360" i="8"/>
  <c r="AE360" i="8" s="1"/>
  <c r="AD361" i="8"/>
  <c r="AE361" i="8" s="1"/>
  <c r="AD362" i="8"/>
  <c r="AE362" i="8" s="1"/>
  <c r="AD363" i="8"/>
  <c r="AE363" i="8" s="1"/>
  <c r="AD364" i="8"/>
  <c r="AE364" i="8" s="1"/>
  <c r="AD365" i="8"/>
  <c r="AE365" i="8" s="1"/>
  <c r="AD366" i="8"/>
  <c r="AE366" i="8" s="1"/>
  <c r="AD367" i="8"/>
  <c r="AE367" i="8" s="1"/>
  <c r="AD368" i="8"/>
  <c r="AE368" i="8" s="1"/>
  <c r="AD369" i="8"/>
  <c r="AE369" i="8" s="1"/>
  <c r="AD370" i="8"/>
  <c r="AE370" i="8" s="1"/>
  <c r="AD371" i="8"/>
  <c r="AE371" i="8" s="1"/>
  <c r="AD372" i="8"/>
  <c r="AE372" i="8" s="1"/>
  <c r="AD373" i="8"/>
  <c r="AE373" i="8" s="1"/>
  <c r="AD374" i="8"/>
  <c r="AE374" i="8" s="1"/>
  <c r="AD375" i="8"/>
  <c r="AE375" i="8" s="1"/>
  <c r="AD376" i="8"/>
  <c r="AE376" i="8" s="1"/>
  <c r="AD377" i="8"/>
  <c r="AE377" i="8" s="1"/>
  <c r="AD378" i="8"/>
  <c r="AE378" i="8" s="1"/>
  <c r="AD379" i="8"/>
  <c r="AE379" i="8" s="1"/>
  <c r="AD380" i="8"/>
  <c r="AE380" i="8" s="1"/>
  <c r="AD381" i="8"/>
  <c r="AE381" i="8" s="1"/>
  <c r="AD382" i="8"/>
  <c r="AE382" i="8" s="1"/>
  <c r="AD383" i="8"/>
  <c r="AE383" i="8" s="1"/>
  <c r="AD384" i="8"/>
  <c r="AE384" i="8" s="1"/>
  <c r="AD385" i="8"/>
  <c r="AE385" i="8" s="1"/>
  <c r="AD386" i="8"/>
  <c r="AE386" i="8" s="1"/>
  <c r="AD387" i="8"/>
  <c r="AE387" i="8" s="1"/>
  <c r="AD388" i="8"/>
  <c r="AE388" i="8" s="1"/>
  <c r="AD389" i="8"/>
  <c r="AE389" i="8" s="1"/>
  <c r="AD390" i="8"/>
  <c r="AE390" i="8" s="1"/>
  <c r="AD391" i="8"/>
  <c r="AE391" i="8" s="1"/>
  <c r="AD392" i="8"/>
  <c r="AE392" i="8" s="1"/>
  <c r="AD393" i="8"/>
  <c r="AE393" i="8" s="1"/>
  <c r="AD394" i="8"/>
  <c r="AE394" i="8" s="1"/>
  <c r="AD395" i="8"/>
  <c r="AE395" i="8" s="1"/>
  <c r="AD396" i="8"/>
  <c r="AE396" i="8" s="1"/>
  <c r="AD397" i="8"/>
  <c r="AE397" i="8" s="1"/>
  <c r="AD398" i="8"/>
  <c r="AE398" i="8" s="1"/>
  <c r="AD399" i="8"/>
  <c r="AE399" i="8" s="1"/>
  <c r="AD400" i="8"/>
  <c r="AE400" i="8" s="1"/>
  <c r="AD401" i="8"/>
  <c r="AE401" i="8" s="1"/>
  <c r="AD402" i="8"/>
  <c r="AE402" i="8" s="1"/>
  <c r="AD403" i="8"/>
  <c r="AE403" i="8" s="1"/>
  <c r="AD404" i="8"/>
  <c r="AE404" i="8" s="1"/>
  <c r="AD405" i="8"/>
  <c r="AE405" i="8" s="1"/>
  <c r="AD406" i="8"/>
  <c r="AE406" i="8" s="1"/>
  <c r="AD407" i="8"/>
  <c r="AE407" i="8" s="1"/>
  <c r="AD408" i="8"/>
  <c r="AE408" i="8" s="1"/>
  <c r="AD409" i="8"/>
  <c r="AE409" i="8" s="1"/>
  <c r="AD410" i="8"/>
  <c r="AE410" i="8" s="1"/>
  <c r="AD411" i="8"/>
  <c r="AE411" i="8" s="1"/>
  <c r="AD412" i="8"/>
  <c r="AE412" i="8" s="1"/>
  <c r="AD413" i="8"/>
  <c r="AE413" i="8" s="1"/>
  <c r="AD414" i="8"/>
  <c r="AE414" i="8" s="1"/>
  <c r="AD415" i="8"/>
  <c r="AE415" i="8" s="1"/>
  <c r="AD416" i="8"/>
  <c r="AD417" i="8"/>
  <c r="AE417" i="8" s="1"/>
  <c r="AD418" i="8"/>
  <c r="AE418" i="8" s="1"/>
  <c r="AD419" i="8"/>
  <c r="AE419" i="8" s="1"/>
  <c r="AD420" i="8"/>
  <c r="AE420" i="8" s="1"/>
  <c r="AD421" i="8"/>
  <c r="AE421" i="8" s="1"/>
  <c r="AD422" i="8"/>
  <c r="AE422" i="8" s="1"/>
  <c r="AD423" i="8"/>
  <c r="AE423" i="8" s="1"/>
  <c r="AD424" i="8"/>
  <c r="AE424" i="8" s="1"/>
  <c r="AD425" i="8"/>
  <c r="AE425" i="8" s="1"/>
  <c r="AD426" i="8"/>
  <c r="AE426" i="8" s="1"/>
  <c r="AD427" i="8"/>
  <c r="AE427" i="8" s="1"/>
  <c r="AD428" i="8"/>
  <c r="AE428" i="8" s="1"/>
  <c r="AD429" i="8"/>
  <c r="AE429" i="8" s="1"/>
  <c r="AD430" i="8"/>
  <c r="AE430" i="8" s="1"/>
  <c r="AD431" i="8"/>
  <c r="AE431" i="8" s="1"/>
  <c r="AD432" i="8"/>
  <c r="AE432" i="8" s="1"/>
  <c r="AD433" i="8"/>
  <c r="AE433" i="8" s="1"/>
  <c r="AD434" i="8"/>
  <c r="AE434" i="8" s="1"/>
  <c r="AD435" i="8"/>
  <c r="AE435" i="8" s="1"/>
  <c r="AD436" i="8"/>
  <c r="AE436" i="8" s="1"/>
  <c r="AD437" i="8"/>
  <c r="AE437" i="8" s="1"/>
  <c r="AD438" i="8"/>
  <c r="AE438" i="8" s="1"/>
  <c r="AD439" i="8"/>
  <c r="AE439" i="8" s="1"/>
  <c r="AD440" i="8"/>
  <c r="AE440" i="8" s="1"/>
  <c r="AD441" i="8"/>
  <c r="AE441" i="8" s="1"/>
  <c r="AD442" i="8"/>
  <c r="AE442" i="8" s="1"/>
  <c r="AD443" i="8"/>
  <c r="AE443" i="8" s="1"/>
  <c r="AD444" i="8"/>
  <c r="AE444" i="8" s="1"/>
  <c r="AD445" i="8"/>
  <c r="AE445" i="8" s="1"/>
  <c r="AD446" i="8"/>
  <c r="AE446" i="8" s="1"/>
  <c r="AD447" i="8"/>
  <c r="AE447" i="8" s="1"/>
  <c r="AD448" i="8"/>
  <c r="AE448" i="8" s="1"/>
  <c r="AD449" i="8"/>
  <c r="AE449" i="8" s="1"/>
  <c r="AD450" i="8"/>
  <c r="AE450" i="8" s="1"/>
  <c r="AD451" i="8"/>
  <c r="AE451" i="8" s="1"/>
  <c r="AD452" i="8"/>
  <c r="AE452" i="8" s="1"/>
  <c r="AD453" i="8"/>
  <c r="AE453" i="8" s="1"/>
  <c r="AD454" i="8"/>
  <c r="AE454" i="8" s="1"/>
  <c r="AD455" i="8"/>
  <c r="AE455" i="8" s="1"/>
  <c r="AD456" i="8"/>
  <c r="AD457" i="8"/>
  <c r="AD458" i="8"/>
  <c r="AE458" i="8" s="1"/>
  <c r="AD459" i="8"/>
  <c r="AE459" i="8" s="1"/>
  <c r="AD460" i="8"/>
  <c r="AE460" i="8" s="1"/>
  <c r="AD461" i="8"/>
  <c r="AE461" i="8" s="1"/>
  <c r="AD462" i="8"/>
  <c r="AE462" i="8" s="1"/>
  <c r="AD463" i="8"/>
  <c r="AE463" i="8" s="1"/>
  <c r="AD464" i="8"/>
  <c r="AE464" i="8" s="1"/>
  <c r="AD465" i="8"/>
  <c r="AE465" i="8" s="1"/>
  <c r="AD466" i="8"/>
  <c r="AE466" i="8" s="1"/>
  <c r="AD467" i="8"/>
  <c r="AE467" i="8" s="1"/>
  <c r="AD468" i="8"/>
  <c r="AE468" i="8" s="1"/>
  <c r="AD469" i="8"/>
  <c r="AE469" i="8" s="1"/>
  <c r="AD470" i="8"/>
  <c r="AE470" i="8" s="1"/>
  <c r="AD471" i="8"/>
  <c r="AE471" i="8" s="1"/>
  <c r="AD472" i="8"/>
  <c r="AE472" i="8" s="1"/>
  <c r="AD473" i="8"/>
  <c r="AE473" i="8" s="1"/>
  <c r="AD474" i="8"/>
  <c r="AE474" i="8" s="1"/>
  <c r="AD475" i="8"/>
  <c r="AE475" i="8" s="1"/>
  <c r="AD476" i="8"/>
  <c r="AE476" i="8" s="1"/>
  <c r="AD477" i="8"/>
  <c r="AE477" i="8" s="1"/>
  <c r="AD478" i="8"/>
  <c r="AE478" i="8" s="1"/>
  <c r="AD479" i="8"/>
  <c r="AE479" i="8" s="1"/>
  <c r="AD480" i="8"/>
  <c r="AE480" i="8" s="1"/>
  <c r="AD481" i="8"/>
  <c r="AE481" i="8" s="1"/>
  <c r="AD482" i="8"/>
  <c r="AE482" i="8" s="1"/>
  <c r="AD483" i="8"/>
  <c r="AE483" i="8" s="1"/>
  <c r="AD484" i="8"/>
  <c r="AE484" i="8" s="1"/>
  <c r="AD485" i="8"/>
  <c r="AE485" i="8" s="1"/>
  <c r="AD486" i="8"/>
  <c r="AE486" i="8" s="1"/>
  <c r="AD487" i="8"/>
  <c r="AE487" i="8" s="1"/>
  <c r="AD488" i="8"/>
  <c r="AE488" i="8" s="1"/>
  <c r="AD489" i="8"/>
  <c r="AE489" i="8" s="1"/>
  <c r="AD490" i="8"/>
  <c r="AE490" i="8" s="1"/>
  <c r="AD491" i="8"/>
  <c r="AE491" i="8" s="1"/>
  <c r="AD492" i="8"/>
  <c r="AE492" i="8" s="1"/>
  <c r="AD493" i="8"/>
  <c r="AE493" i="8" s="1"/>
  <c r="AD494" i="8"/>
  <c r="AE494" i="8" s="1"/>
  <c r="AD495" i="8"/>
  <c r="AE495" i="8" s="1"/>
  <c r="AD496" i="8"/>
  <c r="AE496" i="8" s="1"/>
  <c r="AD497" i="8"/>
  <c r="AE497" i="8" s="1"/>
  <c r="AD498" i="8"/>
  <c r="AE498" i="8" s="1"/>
  <c r="AD499" i="8"/>
  <c r="AE499" i="8" s="1"/>
  <c r="AD500" i="8"/>
  <c r="AE500" i="8" s="1"/>
  <c r="AD501" i="8"/>
  <c r="AE501" i="8" s="1"/>
  <c r="AD502" i="8"/>
  <c r="AE502" i="8" s="1"/>
  <c r="AD503" i="8"/>
  <c r="AE503" i="8" s="1"/>
  <c r="AD504" i="8"/>
  <c r="AE504" i="8" s="1"/>
  <c r="AD505" i="8"/>
  <c r="AD506" i="8"/>
  <c r="AE506" i="8" s="1"/>
  <c r="AD507" i="8"/>
  <c r="AE507" i="8" s="1"/>
  <c r="AD508" i="8"/>
  <c r="AE508" i="8" s="1"/>
  <c r="AD509" i="8"/>
  <c r="AE509" i="8" s="1"/>
  <c r="AD510" i="8"/>
  <c r="AE510" i="8" s="1"/>
  <c r="AD511" i="8"/>
  <c r="AE511" i="8" s="1"/>
  <c r="AD512" i="8"/>
  <c r="AE512" i="8" s="1"/>
  <c r="AD513" i="8"/>
  <c r="AE513" i="8" s="1"/>
  <c r="AD514" i="8"/>
  <c r="AE514" i="8" s="1"/>
  <c r="AD515" i="8"/>
  <c r="AE515" i="8" s="1"/>
  <c r="AD516" i="8"/>
  <c r="AE516" i="8" s="1"/>
  <c r="AD517" i="8"/>
  <c r="AE517" i="8" s="1"/>
  <c r="AD518" i="8"/>
  <c r="AE518" i="8" s="1"/>
  <c r="AD519" i="8"/>
  <c r="AE519" i="8" s="1"/>
  <c r="AD520" i="8"/>
  <c r="AE520" i="8" s="1"/>
  <c r="AD521" i="8"/>
  <c r="AE521" i="8" s="1"/>
  <c r="AD522" i="8"/>
  <c r="AE522" i="8" s="1"/>
  <c r="AD523" i="8"/>
  <c r="AE523" i="8" s="1"/>
  <c r="AD524" i="8"/>
  <c r="AE524" i="8" s="1"/>
  <c r="AD525" i="8"/>
  <c r="AE525" i="8" s="1"/>
  <c r="AD526" i="8"/>
  <c r="AE526" i="8" s="1"/>
  <c r="AD527" i="8"/>
  <c r="AE527" i="8" s="1"/>
  <c r="AD528" i="8"/>
  <c r="AD529" i="8"/>
  <c r="AE529" i="8" s="1"/>
  <c r="AD530" i="8"/>
  <c r="AE530" i="8" s="1"/>
  <c r="AD531" i="8"/>
  <c r="AE531" i="8" s="1"/>
  <c r="AD532" i="8"/>
  <c r="AE532" i="8" s="1"/>
  <c r="AD533" i="8"/>
  <c r="AE533" i="8" s="1"/>
  <c r="AD534" i="8"/>
  <c r="AE534" i="8" s="1"/>
  <c r="AD535" i="8"/>
  <c r="AE535" i="8" s="1"/>
  <c r="AD536" i="8"/>
  <c r="AE536" i="8" s="1"/>
  <c r="AD537" i="8"/>
  <c r="AE537" i="8" s="1"/>
  <c r="AD538" i="8"/>
  <c r="AE538" i="8" s="1"/>
  <c r="AD539" i="8"/>
  <c r="AE539" i="8" s="1"/>
  <c r="AD540" i="8"/>
  <c r="AE540" i="8" s="1"/>
  <c r="AD541" i="8"/>
  <c r="AE541" i="8" s="1"/>
  <c r="AD542" i="8"/>
  <c r="AE542" i="8" s="1"/>
  <c r="AD543" i="8"/>
  <c r="AD544" i="8"/>
  <c r="AD545" i="8"/>
  <c r="AE545" i="8" s="1"/>
  <c r="AD546" i="8"/>
  <c r="AE546" i="8" s="1"/>
  <c r="AD547" i="8"/>
  <c r="AE547" i="8" s="1"/>
  <c r="AD548" i="8"/>
  <c r="AE548" i="8" s="1"/>
  <c r="AD549" i="8"/>
  <c r="AE549" i="8" s="1"/>
  <c r="AD550" i="8"/>
  <c r="AE550" i="8" s="1"/>
  <c r="AD551" i="8"/>
  <c r="AE551" i="8" s="1"/>
  <c r="AD552" i="8"/>
  <c r="AE552" i="8" s="1"/>
  <c r="AD553" i="8"/>
  <c r="AE553" i="8" s="1"/>
  <c r="AD554" i="8"/>
  <c r="AE554" i="8" s="1"/>
  <c r="AD555" i="8"/>
  <c r="AE555" i="8" s="1"/>
  <c r="AD556" i="8"/>
  <c r="AE556" i="8" s="1"/>
  <c r="AD557" i="8"/>
  <c r="AE557" i="8" s="1"/>
  <c r="AD558" i="8"/>
  <c r="AE558" i="8" s="1"/>
  <c r="AD559" i="8"/>
  <c r="AE559" i="8" s="1"/>
  <c r="AD560" i="8"/>
  <c r="AE560" i="8" s="1"/>
  <c r="AD561" i="8"/>
  <c r="AE561" i="8" s="1"/>
  <c r="AD562" i="8"/>
  <c r="AE562" i="8" s="1"/>
  <c r="AD563" i="8"/>
  <c r="AE563" i="8" s="1"/>
  <c r="AD564" i="8"/>
  <c r="AE564" i="8" s="1"/>
  <c r="AD565" i="8"/>
  <c r="AE565" i="8" s="1"/>
  <c r="AD566" i="8"/>
  <c r="AE566" i="8" s="1"/>
  <c r="AD567" i="8"/>
  <c r="AE567" i="8" s="1"/>
  <c r="AD568" i="8"/>
  <c r="AE568" i="8" s="1"/>
  <c r="AD569" i="8"/>
  <c r="AE569" i="8" s="1"/>
  <c r="AD570" i="8"/>
  <c r="AE570" i="8" s="1"/>
  <c r="AD571" i="8"/>
  <c r="AE571" i="8" s="1"/>
  <c r="AD572" i="8"/>
  <c r="AE572" i="8" s="1"/>
  <c r="AD573" i="8"/>
  <c r="AE573" i="8" s="1"/>
  <c r="AD574" i="8"/>
  <c r="AE574" i="8" s="1"/>
  <c r="AD575" i="8"/>
  <c r="AE575" i="8" s="1"/>
  <c r="AD576" i="8"/>
  <c r="AE576" i="8" s="1"/>
  <c r="AD577" i="8"/>
  <c r="AE577" i="8" s="1"/>
  <c r="AD578" i="8"/>
  <c r="AE578" i="8" s="1"/>
  <c r="AD579" i="8"/>
  <c r="AE579" i="8" s="1"/>
  <c r="AD580" i="8"/>
  <c r="AE580" i="8" s="1"/>
  <c r="AD581" i="8"/>
  <c r="AE581" i="8" s="1"/>
  <c r="AD582" i="8"/>
  <c r="AE582" i="8" s="1"/>
  <c r="AD583" i="8"/>
  <c r="AE583" i="8" s="1"/>
  <c r="AD584" i="8"/>
  <c r="AE584" i="8" s="1"/>
  <c r="AD585" i="8"/>
  <c r="AE585" i="8" s="1"/>
  <c r="AD586" i="8"/>
  <c r="AE586" i="8" s="1"/>
  <c r="AD587" i="8"/>
  <c r="AD588" i="8"/>
  <c r="AE588" i="8" s="1"/>
  <c r="AD589" i="8"/>
  <c r="AE589" i="8" s="1"/>
  <c r="AD590" i="8"/>
  <c r="AE590" i="8" s="1"/>
  <c r="AD591" i="8"/>
  <c r="AE591" i="8" s="1"/>
  <c r="AD592" i="8"/>
  <c r="AD593" i="8"/>
  <c r="AE593" i="8" s="1"/>
  <c r="AD594" i="8"/>
  <c r="AE594" i="8" s="1"/>
  <c r="AD595" i="8"/>
  <c r="AE595" i="8" s="1"/>
  <c r="AD596" i="8"/>
  <c r="AE596" i="8" s="1"/>
  <c r="AD597" i="8"/>
  <c r="AE597" i="8" s="1"/>
  <c r="AD598" i="8"/>
  <c r="AE598" i="8" s="1"/>
  <c r="AD599" i="8"/>
  <c r="AE599" i="8" s="1"/>
  <c r="AD600" i="8"/>
  <c r="AE600" i="8" s="1"/>
  <c r="AD601" i="8"/>
  <c r="AE601" i="8" s="1"/>
  <c r="AD602" i="8"/>
  <c r="AE602" i="8" s="1"/>
  <c r="AD603" i="8"/>
  <c r="AE603" i="8" s="1"/>
  <c r="AD604" i="8"/>
  <c r="AE604" i="8" s="1"/>
  <c r="AD605" i="8"/>
  <c r="AE605" i="8" s="1"/>
  <c r="AD606" i="8"/>
  <c r="AE606" i="8" s="1"/>
  <c r="AD607" i="8"/>
  <c r="AE607" i="8" s="1"/>
  <c r="AD608" i="8"/>
  <c r="AE608" i="8" s="1"/>
  <c r="AD609" i="8"/>
  <c r="AE609" i="8" s="1"/>
  <c r="AD610" i="8"/>
  <c r="AE610" i="8" s="1"/>
  <c r="AD611" i="8"/>
  <c r="AE611" i="8" s="1"/>
  <c r="AD612" i="8"/>
  <c r="AE612" i="8" s="1"/>
  <c r="AD613" i="8"/>
  <c r="AE613" i="8" s="1"/>
  <c r="AD614" i="8"/>
  <c r="AE614" i="8" s="1"/>
  <c r="AD615" i="8"/>
  <c r="AE615" i="8" s="1"/>
  <c r="AD616" i="8"/>
  <c r="AE616" i="8" s="1"/>
  <c r="AD617" i="8"/>
  <c r="AE617" i="8" s="1"/>
  <c r="AD618" i="8"/>
  <c r="AE618" i="8" s="1"/>
  <c r="AD619" i="8"/>
  <c r="AE619" i="8" s="1"/>
  <c r="AD620" i="8"/>
  <c r="AE620" i="8" s="1"/>
  <c r="AD621" i="8"/>
  <c r="AE621" i="8" s="1"/>
  <c r="AD622" i="8"/>
  <c r="AE622" i="8" s="1"/>
  <c r="AD623" i="8"/>
  <c r="AE623" i="8" s="1"/>
  <c r="AD624" i="8"/>
  <c r="AE624" i="8" s="1"/>
  <c r="AD625" i="8"/>
  <c r="AE625" i="8" s="1"/>
  <c r="AD626" i="8"/>
  <c r="AE626" i="8" s="1"/>
  <c r="AD627" i="8"/>
  <c r="AE627" i="8" s="1"/>
  <c r="AD628" i="8"/>
  <c r="AE628" i="8" s="1"/>
  <c r="AD629" i="8"/>
  <c r="AE629" i="8" s="1"/>
  <c r="AD630" i="8"/>
  <c r="AE630" i="8" s="1"/>
  <c r="AD631" i="8"/>
  <c r="AE631" i="8" s="1"/>
  <c r="AD632" i="8"/>
  <c r="AE632" i="8" s="1"/>
  <c r="AD633" i="8"/>
  <c r="AE633" i="8" s="1"/>
  <c r="AD634" i="8"/>
  <c r="AE634" i="8" s="1"/>
  <c r="AD635" i="8"/>
  <c r="AE635" i="8" s="1"/>
  <c r="AD636" i="8"/>
  <c r="AE636" i="8" s="1"/>
  <c r="AD637" i="8"/>
  <c r="AE637" i="8" s="1"/>
  <c r="AD638" i="8"/>
  <c r="AE638" i="8" s="1"/>
  <c r="AD639" i="8"/>
  <c r="AE639" i="8" s="1"/>
  <c r="AD640" i="8"/>
  <c r="AE640" i="8" s="1"/>
  <c r="AD641" i="8"/>
  <c r="AE641" i="8" s="1"/>
  <c r="AD642" i="8"/>
  <c r="AE642" i="8" s="1"/>
  <c r="AD643" i="8"/>
  <c r="AE643" i="8" s="1"/>
  <c r="AD644" i="8"/>
  <c r="AE644" i="8" s="1"/>
  <c r="AD645" i="8"/>
  <c r="AE645" i="8" s="1"/>
  <c r="AD646" i="8"/>
  <c r="AE646" i="8" s="1"/>
  <c r="AD647" i="8"/>
  <c r="AE647" i="8" s="1"/>
  <c r="AD648" i="8"/>
  <c r="AE648" i="8" s="1"/>
  <c r="AD649" i="8"/>
  <c r="AE649" i="8" s="1"/>
  <c r="AD650" i="8"/>
  <c r="AE650" i="8" s="1"/>
  <c r="AD651" i="8"/>
  <c r="AE651" i="8" s="1"/>
  <c r="AD652" i="8"/>
  <c r="AE652" i="8" s="1"/>
  <c r="AD653" i="8"/>
  <c r="AE653" i="8" s="1"/>
  <c r="AD654" i="8"/>
  <c r="AE654" i="8" s="1"/>
  <c r="AD655" i="8"/>
  <c r="AE655" i="8" s="1"/>
  <c r="AD656" i="8"/>
  <c r="AE656" i="8" s="1"/>
  <c r="AD657" i="8"/>
  <c r="AE657" i="8" s="1"/>
  <c r="AD658" i="8"/>
  <c r="AE658" i="8" s="1"/>
  <c r="AD659" i="8"/>
  <c r="AE659" i="8" s="1"/>
  <c r="AD660" i="8"/>
  <c r="AE660" i="8" s="1"/>
  <c r="AD661" i="8"/>
  <c r="AE661" i="8" s="1"/>
  <c r="AD662" i="8"/>
  <c r="AE662" i="8" s="1"/>
  <c r="AD663" i="8"/>
  <c r="AE663" i="8" s="1"/>
  <c r="AD664" i="8"/>
  <c r="AE664" i="8" s="1"/>
  <c r="AD665" i="8"/>
  <c r="AE665" i="8" s="1"/>
  <c r="AD666" i="8"/>
  <c r="AE666" i="8" s="1"/>
  <c r="AD667" i="8"/>
  <c r="AE667" i="8" s="1"/>
  <c r="AD668" i="8"/>
  <c r="AE668" i="8" s="1"/>
  <c r="AD669" i="8"/>
  <c r="AE669" i="8" s="1"/>
  <c r="AD670" i="8"/>
  <c r="AE670" i="8" s="1"/>
  <c r="AD671" i="8"/>
  <c r="AE671" i="8" s="1"/>
  <c r="AD672" i="8"/>
  <c r="AE672" i="8" s="1"/>
  <c r="AD673" i="8"/>
  <c r="AE673" i="8" s="1"/>
  <c r="AD674" i="8"/>
  <c r="AE674" i="8" s="1"/>
  <c r="AD675" i="8"/>
  <c r="AE675" i="8" s="1"/>
  <c r="AD676" i="8"/>
  <c r="AE676" i="8" s="1"/>
  <c r="AD677" i="8"/>
  <c r="AE677" i="8" s="1"/>
  <c r="AD678" i="8"/>
  <c r="AE678" i="8" s="1"/>
  <c r="AD679" i="8"/>
  <c r="AE679" i="8" s="1"/>
  <c r="AD680" i="8"/>
  <c r="AE680" i="8" s="1"/>
  <c r="AD681" i="8"/>
  <c r="AE681" i="8" s="1"/>
  <c r="AD682" i="8"/>
  <c r="AE682" i="8" s="1"/>
  <c r="AD683" i="8"/>
  <c r="AE683" i="8" s="1"/>
  <c r="AD684" i="8"/>
  <c r="AE684" i="8" s="1"/>
  <c r="AD685" i="8"/>
  <c r="AE685" i="8" s="1"/>
  <c r="AD686" i="8"/>
  <c r="AE686" i="8" s="1"/>
  <c r="AD687" i="8"/>
  <c r="AE687" i="8" s="1"/>
  <c r="AD688" i="8"/>
  <c r="AE688" i="8" s="1"/>
  <c r="AD689" i="8"/>
  <c r="AE689" i="8" s="1"/>
  <c r="AD690" i="8"/>
  <c r="AE690" i="8" s="1"/>
  <c r="AD691" i="8"/>
  <c r="AE691" i="8" s="1"/>
  <c r="AD692" i="8"/>
  <c r="AE692" i="8" s="1"/>
  <c r="AD693" i="8"/>
  <c r="AE693" i="8" s="1"/>
  <c r="AD694" i="8"/>
  <c r="AE694" i="8" s="1"/>
  <c r="AD695" i="8"/>
  <c r="AE695" i="8" s="1"/>
  <c r="AD696" i="8"/>
  <c r="AE696" i="8" s="1"/>
  <c r="AD697" i="8"/>
  <c r="AE697" i="8" s="1"/>
  <c r="AD698" i="8"/>
  <c r="AE698" i="8" s="1"/>
  <c r="AD699" i="8"/>
  <c r="AE699" i="8" s="1"/>
  <c r="AD700" i="8"/>
  <c r="AE700" i="8" s="1"/>
  <c r="AD701" i="8"/>
  <c r="AE701" i="8" s="1"/>
  <c r="AD702" i="8"/>
  <c r="AE702" i="8" s="1"/>
  <c r="AD703" i="8"/>
  <c r="AE703" i="8" s="1"/>
  <c r="AD704" i="8"/>
  <c r="AE704" i="8" s="1"/>
  <c r="AD705" i="8"/>
  <c r="AE705" i="8" s="1"/>
  <c r="AD706" i="8"/>
  <c r="AE706" i="8" s="1"/>
  <c r="AD707" i="8"/>
  <c r="AE707" i="8" s="1"/>
  <c r="AD708" i="8"/>
  <c r="AE708" i="8" s="1"/>
  <c r="AD709" i="8"/>
  <c r="AE709" i="8" s="1"/>
  <c r="AD710" i="8"/>
  <c r="AE710" i="8" s="1"/>
  <c r="AD711" i="8"/>
  <c r="AE711" i="8" s="1"/>
  <c r="AD712" i="8"/>
  <c r="AE712" i="8" s="1"/>
  <c r="AD713" i="8"/>
  <c r="AE713" i="8" s="1"/>
  <c r="AD714" i="8"/>
  <c r="AE714" i="8" s="1"/>
  <c r="AD715" i="8"/>
  <c r="AE715" i="8" s="1"/>
  <c r="AD716" i="8"/>
  <c r="AE716" i="8" s="1"/>
  <c r="AD717" i="8"/>
  <c r="AE717" i="8" s="1"/>
  <c r="AD718" i="8"/>
  <c r="AE718" i="8" s="1"/>
  <c r="AD719" i="8"/>
  <c r="AD720" i="8"/>
  <c r="AD721" i="8"/>
  <c r="AE721" i="8" s="1"/>
  <c r="AD722" i="8"/>
  <c r="AE722" i="8" s="1"/>
  <c r="AD723" i="8"/>
  <c r="AE723" i="8" s="1"/>
  <c r="AD724" i="8"/>
  <c r="AE724" i="8" s="1"/>
  <c r="AD725" i="8"/>
  <c r="AE725" i="8" s="1"/>
  <c r="AD726" i="8"/>
  <c r="AE726" i="8" s="1"/>
  <c r="AD727" i="8"/>
  <c r="AE727" i="8" s="1"/>
  <c r="AD728" i="8"/>
  <c r="AD729" i="8"/>
  <c r="AE729" i="8" s="1"/>
  <c r="AD730" i="8"/>
  <c r="AE730" i="8" s="1"/>
  <c r="AD731" i="8"/>
  <c r="AE731" i="8" s="1"/>
  <c r="AD732" i="8"/>
  <c r="AE732" i="8" s="1"/>
  <c r="AD733" i="8"/>
  <c r="AE733" i="8" s="1"/>
  <c r="AD734" i="8"/>
  <c r="AE734" i="8" s="1"/>
  <c r="AD735" i="8"/>
  <c r="AE735" i="8" s="1"/>
  <c r="AD736" i="8"/>
  <c r="AE736" i="8" s="1"/>
  <c r="AD737" i="8"/>
  <c r="AE737" i="8" s="1"/>
  <c r="AD738" i="8"/>
  <c r="AE738" i="8" s="1"/>
  <c r="AD739" i="8"/>
  <c r="AE739" i="8" s="1"/>
  <c r="AD740" i="8"/>
  <c r="AE740" i="8" s="1"/>
  <c r="AD741" i="8"/>
  <c r="AE741" i="8" s="1"/>
  <c r="AD742" i="8"/>
  <c r="AE742" i="8" s="1"/>
  <c r="AD743" i="8"/>
  <c r="AE743" i="8" s="1"/>
  <c r="AD744" i="8"/>
  <c r="AE744" i="8" s="1"/>
  <c r="AD745" i="8"/>
  <c r="AE745" i="8" s="1"/>
  <c r="AD746" i="8"/>
  <c r="AE746" i="8" s="1"/>
  <c r="AD747" i="8"/>
  <c r="AE747" i="8" s="1"/>
  <c r="AD748" i="8"/>
  <c r="AE748" i="8" s="1"/>
  <c r="AD749" i="8"/>
  <c r="AE749" i="8" s="1"/>
  <c r="AD750" i="8"/>
  <c r="AE750" i="8" s="1"/>
  <c r="AD751" i="8"/>
  <c r="AE751" i="8" s="1"/>
  <c r="AD752" i="8"/>
  <c r="AE752" i="8" s="1"/>
  <c r="AD753" i="8"/>
  <c r="AE753" i="8" s="1"/>
  <c r="AD754" i="8"/>
  <c r="AE754" i="8" s="1"/>
  <c r="AD755" i="8"/>
  <c r="AE755" i="8" s="1"/>
  <c r="AD756" i="8"/>
  <c r="AE756" i="8" s="1"/>
  <c r="AD757" i="8"/>
  <c r="AE757" i="8" s="1"/>
  <c r="AD758" i="8"/>
  <c r="AE758" i="8" s="1"/>
  <c r="AD759" i="8"/>
  <c r="AE759" i="8" s="1"/>
  <c r="AD760" i="8"/>
  <c r="AE760" i="8" s="1"/>
  <c r="AD761" i="8"/>
  <c r="AE761" i="8" s="1"/>
  <c r="AD762" i="8"/>
  <c r="AE762" i="8" s="1"/>
  <c r="AD763" i="8"/>
  <c r="AE763" i="8" s="1"/>
  <c r="AD764" i="8"/>
  <c r="AE764" i="8" s="1"/>
  <c r="AD765" i="8"/>
  <c r="AE765" i="8" s="1"/>
  <c r="AD766" i="8"/>
  <c r="AE766" i="8" s="1"/>
  <c r="AD767" i="8"/>
  <c r="AE767" i="8" s="1"/>
  <c r="AD768" i="8"/>
  <c r="AE768" i="8" s="1"/>
  <c r="AD769" i="8"/>
  <c r="AE769" i="8" s="1"/>
  <c r="AD770" i="8"/>
  <c r="AE770" i="8" s="1"/>
  <c r="AD771" i="8"/>
  <c r="AE771" i="8" s="1"/>
  <c r="AD772" i="8"/>
  <c r="AE772" i="8" s="1"/>
  <c r="AD773" i="8"/>
  <c r="AE773" i="8" s="1"/>
  <c r="AD774" i="8"/>
  <c r="AE774" i="8" s="1"/>
  <c r="AD775" i="8"/>
  <c r="AE775" i="8" s="1"/>
  <c r="AD776" i="8"/>
  <c r="AE776" i="8" s="1"/>
  <c r="AD777" i="8"/>
  <c r="AE777" i="8" s="1"/>
  <c r="AD778" i="8"/>
  <c r="AE778" i="8" s="1"/>
  <c r="AD779" i="8"/>
  <c r="AE779" i="8" s="1"/>
  <c r="AD780" i="8"/>
  <c r="AE780" i="8" s="1"/>
  <c r="AD781" i="8"/>
  <c r="AE781" i="8" s="1"/>
  <c r="AD782" i="8"/>
  <c r="AE782" i="8" s="1"/>
  <c r="AD783" i="8"/>
  <c r="AE783" i="8" s="1"/>
  <c r="AD784" i="8"/>
  <c r="AE784" i="8" s="1"/>
  <c r="AD785" i="8"/>
  <c r="AE785" i="8" s="1"/>
  <c r="AD786" i="8"/>
  <c r="AE786" i="8" s="1"/>
  <c r="AD787" i="8"/>
  <c r="AE787" i="8" s="1"/>
  <c r="AD788" i="8"/>
  <c r="AE788" i="8" s="1"/>
  <c r="AD789" i="8"/>
  <c r="AE789" i="8" s="1"/>
  <c r="AD790" i="8"/>
  <c r="AE790" i="8" s="1"/>
  <c r="AD791" i="8"/>
  <c r="AE791" i="8" s="1"/>
  <c r="AD792" i="8"/>
  <c r="AE792" i="8" s="1"/>
  <c r="AD793" i="8"/>
  <c r="AE793" i="8" s="1"/>
  <c r="AD794" i="8"/>
  <c r="AE794" i="8" s="1"/>
  <c r="AD795" i="8"/>
  <c r="AE795" i="8" s="1"/>
  <c r="AD796" i="8"/>
  <c r="AE796" i="8" s="1"/>
  <c r="AD797" i="8"/>
  <c r="AE797" i="8" s="1"/>
  <c r="AD798" i="8"/>
  <c r="AE798" i="8" s="1"/>
  <c r="AD799" i="8"/>
  <c r="AE799" i="8" s="1"/>
  <c r="AD800" i="8"/>
  <c r="AE800" i="8" s="1"/>
  <c r="AD801" i="8"/>
  <c r="AE801" i="8" s="1"/>
  <c r="AD802" i="8"/>
  <c r="AE802" i="8" s="1"/>
  <c r="AD803" i="8"/>
  <c r="AE803" i="8" s="1"/>
  <c r="AD804" i="8"/>
  <c r="AE804" i="8" s="1"/>
  <c r="AD805" i="8"/>
  <c r="AE805" i="8" s="1"/>
  <c r="AD806" i="8"/>
  <c r="AE806" i="8" s="1"/>
  <c r="AD807" i="8"/>
  <c r="AE807" i="8" s="1"/>
  <c r="AD808" i="8"/>
  <c r="AE808" i="8" s="1"/>
  <c r="AD809" i="8"/>
  <c r="AE809" i="8" s="1"/>
  <c r="AD810" i="8"/>
  <c r="AE810" i="8" s="1"/>
  <c r="AD811" i="8"/>
  <c r="AE811" i="8" s="1"/>
  <c r="AD812" i="8"/>
  <c r="AE812" i="8" s="1"/>
  <c r="AD813" i="8"/>
  <c r="AE813" i="8" s="1"/>
  <c r="AD814" i="8"/>
  <c r="AE814" i="8" s="1"/>
  <c r="AD815" i="8"/>
  <c r="AE815" i="8" s="1"/>
  <c r="AD816" i="8"/>
  <c r="AE816" i="8" s="1"/>
  <c r="AD817" i="8"/>
  <c r="AE817" i="8" s="1"/>
  <c r="AD818" i="8"/>
  <c r="AE818" i="8" s="1"/>
  <c r="AD819" i="8"/>
  <c r="AE819" i="8" s="1"/>
  <c r="AD820" i="8"/>
  <c r="AE820" i="8" s="1"/>
  <c r="AD821" i="8"/>
  <c r="AE821" i="8" s="1"/>
  <c r="AD822" i="8"/>
  <c r="AE822" i="8" s="1"/>
  <c r="AD823" i="8"/>
  <c r="AE823" i="8" s="1"/>
  <c r="AD824" i="8"/>
  <c r="AE824" i="8" s="1"/>
  <c r="AD825" i="8"/>
  <c r="AE825" i="8" s="1"/>
  <c r="AD826" i="8"/>
  <c r="AE826" i="8" s="1"/>
  <c r="AD827" i="8"/>
  <c r="AE827" i="8" s="1"/>
  <c r="AD828" i="8"/>
  <c r="AE828" i="8" s="1"/>
  <c r="AD829" i="8"/>
  <c r="AE829" i="8" s="1"/>
  <c r="AD830" i="8"/>
  <c r="AE830" i="8" s="1"/>
  <c r="AD831" i="8"/>
  <c r="AE831" i="8" s="1"/>
  <c r="AD832" i="8"/>
  <c r="AD833" i="8"/>
  <c r="AE833" i="8" s="1"/>
  <c r="AD834" i="8"/>
  <c r="AE834" i="8" s="1"/>
  <c r="AD835" i="8"/>
  <c r="AE835" i="8" s="1"/>
  <c r="AD836" i="8"/>
  <c r="AE836" i="8" s="1"/>
  <c r="AD837" i="8"/>
  <c r="AE837" i="8" s="1"/>
  <c r="AD838" i="8"/>
  <c r="AE838" i="8" s="1"/>
  <c r="AD839" i="8"/>
  <c r="AE839" i="8" s="1"/>
  <c r="AD840" i="8"/>
  <c r="AE840" i="8" s="1"/>
  <c r="AD841" i="8"/>
  <c r="AE841" i="8" s="1"/>
  <c r="AD842" i="8"/>
  <c r="AE842" i="8" s="1"/>
  <c r="AD843" i="8"/>
  <c r="AE843" i="8" s="1"/>
  <c r="AD844" i="8"/>
  <c r="AE844" i="8" s="1"/>
  <c r="AD845" i="8"/>
  <c r="AE845" i="8" s="1"/>
  <c r="AD846" i="8"/>
  <c r="AE846" i="8" s="1"/>
  <c r="AD847" i="8"/>
  <c r="AE847" i="8" s="1"/>
  <c r="AD848" i="8"/>
  <c r="AE848" i="8" s="1"/>
  <c r="AD849" i="8"/>
  <c r="AE849" i="8" s="1"/>
  <c r="AD850" i="8"/>
  <c r="AE850" i="8" s="1"/>
  <c r="AD851" i="8"/>
  <c r="AE851" i="8" s="1"/>
  <c r="AD852" i="8"/>
  <c r="AE852" i="8" s="1"/>
  <c r="AD853" i="8"/>
  <c r="AE853" i="8" s="1"/>
  <c r="AD854" i="8"/>
  <c r="AE854" i="8" s="1"/>
  <c r="AD855" i="8"/>
  <c r="AE855" i="8" s="1"/>
  <c r="AD856" i="8"/>
  <c r="AE856" i="8" s="1"/>
  <c r="AD857" i="8"/>
  <c r="AE857" i="8" s="1"/>
  <c r="AD858" i="8"/>
  <c r="AE858" i="8" s="1"/>
  <c r="AD859" i="8"/>
  <c r="AE859" i="8" s="1"/>
  <c r="AD860" i="8"/>
  <c r="AE860" i="8" s="1"/>
  <c r="AD861" i="8"/>
  <c r="AE861" i="8" s="1"/>
  <c r="AD862" i="8"/>
  <c r="AE862" i="8" s="1"/>
  <c r="AD863" i="8"/>
  <c r="AE863" i="8" s="1"/>
  <c r="AD864" i="8"/>
  <c r="AE864" i="8" s="1"/>
  <c r="AD865" i="8"/>
  <c r="AE865" i="8" s="1"/>
  <c r="AD866" i="8"/>
  <c r="AE866" i="8" s="1"/>
  <c r="AD867" i="8"/>
  <c r="AE867" i="8" s="1"/>
  <c r="AD868" i="8"/>
  <c r="AE868" i="8" s="1"/>
  <c r="AD869" i="8"/>
  <c r="AE869" i="8" s="1"/>
  <c r="AD870" i="8"/>
  <c r="AE870" i="8" s="1"/>
  <c r="AD871" i="8"/>
  <c r="AE871" i="8" s="1"/>
  <c r="AD872" i="8"/>
  <c r="AE872" i="8" s="1"/>
  <c r="AD873" i="8"/>
  <c r="AE873" i="8" s="1"/>
  <c r="AD874" i="8"/>
  <c r="AE874" i="8" s="1"/>
  <c r="AD875" i="8"/>
  <c r="AE875" i="8" s="1"/>
  <c r="AD876" i="8"/>
  <c r="AE876" i="8" s="1"/>
  <c r="AD877" i="8"/>
  <c r="AE877" i="8" s="1"/>
  <c r="AD878" i="8"/>
  <c r="AE878" i="8" s="1"/>
  <c r="AD879" i="8"/>
  <c r="AE879" i="8" s="1"/>
  <c r="AD880" i="8"/>
  <c r="AE880" i="8" s="1"/>
  <c r="AD881" i="8"/>
  <c r="AE881" i="8" s="1"/>
  <c r="AD882" i="8"/>
  <c r="AE882" i="8" s="1"/>
  <c r="AD883" i="8"/>
  <c r="AE883" i="8" s="1"/>
  <c r="AD884" i="8"/>
  <c r="AE884" i="8" s="1"/>
  <c r="AD885" i="8"/>
  <c r="AE885" i="8" s="1"/>
  <c r="AD886" i="8"/>
  <c r="AE886" i="8" s="1"/>
  <c r="AD887" i="8"/>
  <c r="AE887" i="8" s="1"/>
  <c r="AD888" i="8"/>
  <c r="AE888" i="8" s="1"/>
  <c r="AD889" i="8"/>
  <c r="AE889" i="8" s="1"/>
  <c r="AD890" i="8"/>
  <c r="AE890" i="8" s="1"/>
  <c r="AD891" i="8"/>
  <c r="AE891" i="8" s="1"/>
  <c r="AD892" i="8"/>
  <c r="AD893" i="8"/>
  <c r="AE893" i="8" s="1"/>
  <c r="AD894" i="8"/>
  <c r="AE894" i="8" s="1"/>
  <c r="AD895" i="8"/>
  <c r="AE895" i="8" s="1"/>
  <c r="AD896" i="8"/>
  <c r="AE896" i="8" s="1"/>
  <c r="AD897" i="8"/>
  <c r="AE897" i="8" s="1"/>
  <c r="AD898" i="8"/>
  <c r="AE898" i="8" s="1"/>
  <c r="AD899" i="8"/>
  <c r="AE899" i="8" s="1"/>
  <c r="AD900" i="8"/>
  <c r="AE900" i="8" s="1"/>
  <c r="AD901" i="8"/>
  <c r="AE901" i="8" s="1"/>
  <c r="AD902" i="8"/>
  <c r="AE902" i="8" s="1"/>
  <c r="AD903" i="8"/>
  <c r="AE903" i="8" s="1"/>
  <c r="AD904" i="8"/>
  <c r="AE904" i="8" s="1"/>
  <c r="AD905" i="8"/>
  <c r="AE905" i="8" s="1"/>
  <c r="AD906" i="8"/>
  <c r="AE906" i="8" s="1"/>
  <c r="AD907" i="8"/>
  <c r="AE907" i="8" s="1"/>
  <c r="AD908" i="8"/>
  <c r="AE908" i="8" s="1"/>
  <c r="AD909" i="8"/>
  <c r="AE909" i="8" s="1"/>
  <c r="AD910" i="8"/>
  <c r="AE910" i="8" s="1"/>
  <c r="AD911" i="8"/>
  <c r="AE911" i="8" s="1"/>
  <c r="AD912" i="8"/>
  <c r="AE912" i="8" s="1"/>
  <c r="AD913" i="8"/>
  <c r="AE913" i="8" s="1"/>
  <c r="AD914" i="8"/>
  <c r="AE914" i="8" s="1"/>
  <c r="AD915" i="8"/>
  <c r="AE915" i="8" s="1"/>
  <c r="AD916" i="8"/>
  <c r="AE916" i="8" s="1"/>
  <c r="AD917" i="8"/>
  <c r="AE917" i="8" s="1"/>
  <c r="AD918" i="8"/>
  <c r="AE918" i="8" s="1"/>
  <c r="AD919" i="8"/>
  <c r="AE919" i="8" s="1"/>
  <c r="AD920" i="8"/>
  <c r="AE920" i="8" s="1"/>
  <c r="AD921" i="8"/>
  <c r="AE921" i="8" s="1"/>
  <c r="AD922" i="8"/>
  <c r="AD923" i="8"/>
  <c r="AE923" i="8" s="1"/>
  <c r="AD924" i="8"/>
  <c r="AE924" i="8" s="1"/>
  <c r="AD925" i="8"/>
  <c r="AE925" i="8" s="1"/>
  <c r="AD926" i="8"/>
  <c r="AE926" i="8" s="1"/>
  <c r="AD927" i="8"/>
  <c r="AE927" i="8" s="1"/>
  <c r="AD928" i="8"/>
  <c r="AE928" i="8" s="1"/>
  <c r="AD929" i="8"/>
  <c r="AE929" i="8" s="1"/>
  <c r="AD930" i="8"/>
  <c r="AE930" i="8" s="1"/>
  <c r="AD931" i="8"/>
  <c r="AE931" i="8" s="1"/>
  <c r="AD932" i="8"/>
  <c r="AE932" i="8" s="1"/>
  <c r="AD933" i="8"/>
  <c r="AE933" i="8" s="1"/>
  <c r="AD934" i="8"/>
  <c r="AE934" i="8" s="1"/>
  <c r="AD935" i="8"/>
  <c r="AE935" i="8" s="1"/>
  <c r="AD936" i="8"/>
  <c r="AE936" i="8" s="1"/>
  <c r="AD937" i="8"/>
  <c r="AE937" i="8" s="1"/>
  <c r="AD938" i="8"/>
  <c r="AE938" i="8" s="1"/>
  <c r="AD939" i="8"/>
  <c r="AE939" i="8" s="1"/>
  <c r="AD940" i="8"/>
  <c r="AE940" i="8" s="1"/>
  <c r="AD941" i="8"/>
  <c r="AE941" i="8" s="1"/>
  <c r="AD942" i="8"/>
  <c r="AE942" i="8" s="1"/>
  <c r="AD943" i="8"/>
  <c r="AE943" i="8" s="1"/>
  <c r="AD944" i="8"/>
  <c r="AE944" i="8" s="1"/>
  <c r="AD945" i="8"/>
  <c r="AE945" i="8" s="1"/>
  <c r="AD946" i="8"/>
  <c r="AE946" i="8" s="1"/>
  <c r="AD947" i="8"/>
  <c r="AE947" i="8" s="1"/>
  <c r="AD948" i="8"/>
  <c r="AE948" i="8" s="1"/>
  <c r="AD949" i="8"/>
  <c r="AE949" i="8" s="1"/>
  <c r="AD950" i="8"/>
  <c r="AE950" i="8" s="1"/>
  <c r="AD951" i="8"/>
  <c r="AE951" i="8" s="1"/>
  <c r="AD952" i="8"/>
  <c r="AE952" i="8" s="1"/>
  <c r="AD953" i="8"/>
  <c r="AE953" i="8" s="1"/>
  <c r="AD954" i="8"/>
  <c r="AE954" i="8" s="1"/>
  <c r="AD955" i="8"/>
  <c r="AE955" i="8" s="1"/>
  <c r="AD956" i="8"/>
  <c r="AE956" i="8" s="1"/>
  <c r="AD957" i="8"/>
  <c r="AE957" i="8" s="1"/>
  <c r="AD958" i="8"/>
  <c r="AE958" i="8" s="1"/>
  <c r="AD959" i="8"/>
  <c r="AE959" i="8" s="1"/>
  <c r="AD960" i="8"/>
  <c r="AE960" i="8" s="1"/>
  <c r="AD961" i="8"/>
  <c r="AE961" i="8" s="1"/>
  <c r="AD962" i="8"/>
  <c r="AE962" i="8" s="1"/>
  <c r="AD963" i="8"/>
  <c r="AE963" i="8" s="1"/>
  <c r="AD964" i="8"/>
  <c r="AE964" i="8" s="1"/>
  <c r="AD965" i="8"/>
  <c r="AE965" i="8" s="1"/>
  <c r="AD966" i="8"/>
  <c r="AE966" i="8" s="1"/>
  <c r="AD967" i="8"/>
  <c r="AE967" i="8" s="1"/>
  <c r="AD968" i="8"/>
  <c r="AE968" i="8" s="1"/>
  <c r="AD969" i="8"/>
  <c r="AE969" i="8" s="1"/>
  <c r="AD970" i="8"/>
  <c r="AE970" i="8" s="1"/>
  <c r="AD971" i="8"/>
  <c r="AE971" i="8" s="1"/>
  <c r="AD972" i="8"/>
  <c r="AE972" i="8" s="1"/>
  <c r="AD973" i="8"/>
  <c r="AE973" i="8" s="1"/>
  <c r="AD974" i="8"/>
  <c r="AE974" i="8" s="1"/>
  <c r="AD975" i="8"/>
  <c r="AE975" i="8" s="1"/>
  <c r="AD976" i="8"/>
  <c r="AE976" i="8" s="1"/>
  <c r="AD977" i="8"/>
  <c r="AE977" i="8" s="1"/>
  <c r="AD978" i="8"/>
  <c r="AE978" i="8" s="1"/>
  <c r="AD979" i="8"/>
  <c r="AE979" i="8" s="1"/>
  <c r="AD980" i="8"/>
  <c r="AE980" i="8" s="1"/>
  <c r="AD981" i="8"/>
  <c r="AE981" i="8" s="1"/>
  <c r="AD982" i="8"/>
  <c r="AE982" i="8" s="1"/>
  <c r="AD983" i="8"/>
  <c r="AE983" i="8" s="1"/>
  <c r="AD984" i="8"/>
  <c r="AE984" i="8" s="1"/>
  <c r="AD985" i="8"/>
  <c r="AE985" i="8" s="1"/>
  <c r="AD986" i="8"/>
  <c r="AE986" i="8" s="1"/>
  <c r="AD987" i="8"/>
  <c r="AE987" i="8" s="1"/>
  <c r="AD988" i="8"/>
  <c r="AE988" i="8" s="1"/>
  <c r="AD989" i="8"/>
  <c r="AE989" i="8" s="1"/>
  <c r="AD990" i="8"/>
  <c r="AE990" i="8" s="1"/>
  <c r="AD991" i="8"/>
  <c r="AE991" i="8" s="1"/>
  <c r="AD992" i="8"/>
  <c r="AE992" i="8" s="1"/>
  <c r="AD993" i="8"/>
  <c r="AE993" i="8" s="1"/>
  <c r="AD994" i="8"/>
  <c r="AE994" i="8" s="1"/>
  <c r="AD995" i="8"/>
  <c r="AE995" i="8" s="1"/>
  <c r="AD996" i="8"/>
  <c r="AE996" i="8" s="1"/>
  <c r="AD997" i="8"/>
  <c r="AE997" i="8" s="1"/>
  <c r="AD998" i="8"/>
  <c r="AE998" i="8" s="1"/>
  <c r="AD999" i="8"/>
  <c r="AE999" i="8" s="1"/>
  <c r="AD1000" i="8"/>
  <c r="AE1000" i="8" s="1"/>
  <c r="AD1001" i="8"/>
  <c r="AE1001" i="8" s="1"/>
  <c r="AD1002" i="8"/>
  <c r="AE1002" i="8" s="1"/>
  <c r="AD1003" i="8"/>
  <c r="AE1003" i="8" s="1"/>
  <c r="AD1004" i="8"/>
  <c r="AE1004" i="8" s="1"/>
  <c r="AD1005" i="8"/>
  <c r="AE1005" i="8" s="1"/>
  <c r="AD1006" i="8"/>
  <c r="AE1006" i="8" s="1"/>
  <c r="AD1007" i="8"/>
  <c r="AD1008" i="8"/>
  <c r="AD1009" i="8"/>
  <c r="AE1009" i="8" s="1"/>
  <c r="AD1010" i="8"/>
  <c r="AE1010" i="8" s="1"/>
  <c r="AD1011" i="8"/>
  <c r="AE1011" i="8" s="1"/>
  <c r="AD1012" i="8"/>
  <c r="AE1012" i="8" s="1"/>
  <c r="AD1013" i="8"/>
  <c r="AE1013" i="8" s="1"/>
  <c r="AD1014" i="8"/>
  <c r="AE1014" i="8" s="1"/>
  <c r="AD1015" i="8"/>
  <c r="AE1015" i="8" s="1"/>
  <c r="AD1016" i="8"/>
  <c r="AE1016" i="8" s="1"/>
  <c r="AD1017" i="8"/>
  <c r="AE1017" i="8" s="1"/>
  <c r="AD1018" i="8"/>
  <c r="AE1018" i="8" s="1"/>
  <c r="AD1019" i="8"/>
  <c r="AE1019" i="8" s="1"/>
  <c r="AD1020" i="8"/>
  <c r="AE1020" i="8" s="1"/>
  <c r="AD1021" i="8"/>
  <c r="AE1021" i="8" s="1"/>
  <c r="AD1022" i="8"/>
  <c r="AE1022" i="8" s="1"/>
  <c r="AD1023" i="8"/>
  <c r="AE1023" i="8" s="1"/>
  <c r="AD1024" i="8"/>
  <c r="AE1024" i="8" s="1"/>
  <c r="AD1025" i="8"/>
  <c r="AE1025" i="8" s="1"/>
  <c r="AD1026" i="8"/>
  <c r="AE1026" i="8" s="1"/>
  <c r="AD1027" i="8"/>
  <c r="AE1027" i="8" s="1"/>
  <c r="AD1028" i="8"/>
  <c r="AE1028" i="8" s="1"/>
  <c r="AD1029" i="8"/>
  <c r="AE1029" i="8" s="1"/>
  <c r="AD1030" i="8"/>
  <c r="AE1030" i="8" s="1"/>
  <c r="AD1031" i="8"/>
  <c r="AE1031" i="8" s="1"/>
  <c r="AD1032" i="8"/>
  <c r="AE1032" i="8" s="1"/>
  <c r="AD1033" i="8"/>
  <c r="AE1033" i="8" s="1"/>
  <c r="AD1034" i="8"/>
  <c r="AE1034" i="8" s="1"/>
  <c r="AD1035" i="8"/>
  <c r="AE1035" i="8" s="1"/>
  <c r="AD1036" i="8"/>
  <c r="AE1036" i="8" s="1"/>
  <c r="AD1037" i="8"/>
  <c r="AE1037" i="8" s="1"/>
  <c r="AD1038" i="8"/>
  <c r="AE1038" i="8" s="1"/>
  <c r="AD1039" i="8"/>
  <c r="AE1039" i="8" s="1"/>
  <c r="AD1040" i="8"/>
  <c r="AE1040" i="8" s="1"/>
  <c r="AD1041" i="8"/>
  <c r="AE1041" i="8" s="1"/>
  <c r="AD1042" i="8"/>
  <c r="AE1042" i="8" s="1"/>
  <c r="AD1043" i="8"/>
  <c r="AE1043" i="8" s="1"/>
  <c r="AD1044" i="8"/>
  <c r="AE1044" i="8" s="1"/>
  <c r="AD1045" i="8"/>
  <c r="AE1045" i="8" s="1"/>
  <c r="AD1046" i="8"/>
  <c r="AE1046" i="8" s="1"/>
  <c r="AD1047" i="8"/>
  <c r="AE1047" i="8" s="1"/>
  <c r="AD1048" i="8"/>
  <c r="AE1048" i="8" s="1"/>
  <c r="AD1049" i="8"/>
  <c r="AE1049" i="8" s="1"/>
  <c r="AD1050" i="8"/>
  <c r="AE1050" i="8" s="1"/>
  <c r="AD1051" i="8"/>
  <c r="AE1051" i="8" s="1"/>
  <c r="AD1052" i="8"/>
  <c r="AE1052" i="8" s="1"/>
  <c r="AD1053" i="8"/>
  <c r="AE1053" i="8" s="1"/>
  <c r="AD1054" i="8"/>
  <c r="AE1054" i="8" s="1"/>
  <c r="AD1055" i="8"/>
  <c r="AE1055" i="8" s="1"/>
  <c r="AD1056" i="8"/>
  <c r="AE1056" i="8" s="1"/>
  <c r="AD1057" i="8"/>
  <c r="AE1057" i="8" s="1"/>
  <c r="AD1058" i="8"/>
  <c r="AE1058" i="8" s="1"/>
  <c r="AD1059" i="8"/>
  <c r="AE1059" i="8" s="1"/>
  <c r="AD1060" i="8"/>
  <c r="AE1060" i="8" s="1"/>
  <c r="AD1061" i="8"/>
  <c r="AE1061" i="8" s="1"/>
  <c r="AD1062" i="8"/>
  <c r="AE1062" i="8" s="1"/>
  <c r="AD1063" i="8"/>
  <c r="AE1063" i="8" s="1"/>
  <c r="AD1064" i="8"/>
  <c r="AD1065" i="8"/>
  <c r="AE1065" i="8" s="1"/>
  <c r="AD1066" i="8"/>
  <c r="AE1066" i="8" s="1"/>
  <c r="AD1067" i="8"/>
  <c r="AE1067" i="8" s="1"/>
  <c r="AD1068" i="8"/>
  <c r="AE1068" i="8" s="1"/>
  <c r="AD1069" i="8"/>
  <c r="AE1069" i="8" s="1"/>
  <c r="AD1070" i="8"/>
  <c r="AE1070" i="8" s="1"/>
  <c r="AD1071" i="8"/>
  <c r="AE1071" i="8" s="1"/>
  <c r="AD1072" i="8"/>
  <c r="AE1072" i="8" s="1"/>
  <c r="AD1073" i="8"/>
  <c r="AE1073" i="8" s="1"/>
  <c r="AD1074" i="8"/>
  <c r="AE1074" i="8" s="1"/>
  <c r="AD1075" i="8"/>
  <c r="AE1075" i="8" s="1"/>
  <c r="AD1076" i="8"/>
  <c r="AE1076" i="8" s="1"/>
  <c r="AD1077" i="8"/>
  <c r="AE1077" i="8" s="1"/>
  <c r="AD1078" i="8"/>
  <c r="AE1078" i="8" s="1"/>
  <c r="AD1079" i="8"/>
  <c r="AE1079" i="8" s="1"/>
  <c r="AD1080" i="8"/>
  <c r="AE1080" i="8" s="1"/>
  <c r="AD1081" i="8"/>
  <c r="AE1081" i="8" s="1"/>
  <c r="AD1082" i="8"/>
  <c r="AE1082" i="8" s="1"/>
  <c r="AD1083" i="8"/>
  <c r="AE1083" i="8" s="1"/>
  <c r="AD1084" i="8"/>
  <c r="AE1084" i="8" s="1"/>
  <c r="AD1085" i="8"/>
  <c r="AE1085" i="8" s="1"/>
  <c r="AD1086" i="8"/>
  <c r="AD1087" i="8"/>
  <c r="AE1087" i="8" s="1"/>
  <c r="AD1088" i="8"/>
  <c r="AE1088" i="8" s="1"/>
  <c r="AD1089" i="8"/>
  <c r="AE1089" i="8" s="1"/>
  <c r="AD1090" i="8"/>
  <c r="AE1090" i="8" s="1"/>
  <c r="AD1091" i="8"/>
  <c r="AE1091" i="8" s="1"/>
  <c r="AD1092" i="8"/>
  <c r="AE1092" i="8" s="1"/>
  <c r="AD1093" i="8"/>
  <c r="AE1093" i="8" s="1"/>
  <c r="AD1094" i="8"/>
  <c r="AE1094" i="8" s="1"/>
  <c r="AD1095" i="8"/>
  <c r="AE1095" i="8" s="1"/>
  <c r="AD1096" i="8"/>
  <c r="AE1096" i="8" s="1"/>
  <c r="AD1097" i="8"/>
  <c r="AE1097" i="8" s="1"/>
  <c r="AD1098" i="8"/>
  <c r="AE1098" i="8" s="1"/>
  <c r="AD1099" i="8"/>
  <c r="AE1099" i="8" s="1"/>
  <c r="AD1100" i="8"/>
  <c r="AE1100" i="8" s="1"/>
  <c r="AD1101" i="8"/>
  <c r="AE1101" i="8" s="1"/>
  <c r="AD1102" i="8"/>
  <c r="AE1102" i="8" s="1"/>
  <c r="AD1103" i="8"/>
  <c r="AE1103" i="8" s="1"/>
  <c r="AD1104" i="8"/>
  <c r="AE1104" i="8" s="1"/>
  <c r="AD1105" i="8"/>
  <c r="AE1105" i="8" s="1"/>
  <c r="AD1106" i="8"/>
  <c r="AE1106" i="8" s="1"/>
  <c r="AD1107" i="8"/>
  <c r="AE1107" i="8" s="1"/>
  <c r="AD1108" i="8"/>
  <c r="AE1108" i="8" s="1"/>
  <c r="AD1109" i="8"/>
  <c r="AE1109" i="8" s="1"/>
  <c r="AD1110" i="8"/>
  <c r="AE1110" i="8" s="1"/>
  <c r="AD1111" i="8"/>
  <c r="AE1111" i="8" s="1"/>
  <c r="AD1112" i="8"/>
  <c r="AE1112" i="8" s="1"/>
  <c r="AD1113" i="8"/>
  <c r="AE1113" i="8" s="1"/>
  <c r="AD1114" i="8"/>
  <c r="AE1114" i="8" s="1"/>
  <c r="AD1115" i="8"/>
  <c r="AE1115" i="8" s="1"/>
  <c r="AD1116" i="8"/>
  <c r="AE1116" i="8" s="1"/>
  <c r="AD1117" i="8"/>
  <c r="AE1117" i="8" s="1"/>
  <c r="AD1118" i="8"/>
  <c r="AE1118" i="8" s="1"/>
  <c r="AD1119" i="8"/>
  <c r="AE1119" i="8" s="1"/>
  <c r="AD1120" i="8"/>
  <c r="AE1120" i="8" s="1"/>
  <c r="AD1121" i="8"/>
  <c r="AE1121" i="8" s="1"/>
  <c r="AD1122" i="8"/>
  <c r="AE1122" i="8" s="1"/>
  <c r="AD1123" i="8"/>
  <c r="AE1123" i="8" s="1"/>
  <c r="AD1124" i="8"/>
  <c r="AE1124" i="8" s="1"/>
  <c r="AD1125" i="8"/>
  <c r="AE1125" i="8" s="1"/>
  <c r="AD1126" i="8"/>
  <c r="AE1126" i="8" s="1"/>
  <c r="AD1127" i="8"/>
  <c r="AE1127" i="8" s="1"/>
  <c r="AD1128" i="8"/>
  <c r="AD1129" i="8"/>
  <c r="AD1130" i="8"/>
  <c r="AE1130" i="8" s="1"/>
  <c r="AD1131" i="8"/>
  <c r="AE1131" i="8" s="1"/>
  <c r="AD1132" i="8"/>
  <c r="AE1132" i="8" s="1"/>
  <c r="AD1133" i="8"/>
  <c r="AE1133" i="8" s="1"/>
  <c r="AD1134" i="8"/>
  <c r="AE1134" i="8" s="1"/>
  <c r="AD1135" i="8"/>
  <c r="AE1135" i="8" s="1"/>
  <c r="AD1136" i="8"/>
  <c r="AE1136" i="8" s="1"/>
  <c r="AD1137" i="8"/>
  <c r="AE1137" i="8" s="1"/>
  <c r="AD1138" i="8"/>
  <c r="AE1138" i="8" s="1"/>
  <c r="AD1139" i="8"/>
  <c r="AE1139" i="8" s="1"/>
  <c r="AD1140" i="8"/>
  <c r="AE1140" i="8" s="1"/>
  <c r="AD1141" i="8"/>
  <c r="AE1141" i="8" s="1"/>
  <c r="AD1142" i="8"/>
  <c r="AE1142" i="8" s="1"/>
  <c r="AD1143" i="8"/>
  <c r="AE1143" i="8" s="1"/>
  <c r="AD1144" i="8"/>
  <c r="AE1144" i="8" s="1"/>
  <c r="AD1145" i="8"/>
  <c r="AE1145" i="8" s="1"/>
  <c r="AD1146" i="8"/>
  <c r="AE1146" i="8" s="1"/>
  <c r="AD1147" i="8"/>
  <c r="AE1147" i="8" s="1"/>
  <c r="AD1148" i="8"/>
  <c r="AE1148" i="8" s="1"/>
  <c r="AD1149" i="8"/>
  <c r="AE1149" i="8" s="1"/>
  <c r="AD1150" i="8"/>
  <c r="AE1150" i="8" s="1"/>
  <c r="AD1151" i="8"/>
  <c r="AE1151" i="8" s="1"/>
  <c r="AD1152" i="8"/>
  <c r="AE1152" i="8" s="1"/>
  <c r="AD1153" i="8"/>
  <c r="AE1153" i="8" s="1"/>
  <c r="AD1154" i="8"/>
  <c r="AE1154" i="8" s="1"/>
  <c r="AD1155" i="8"/>
  <c r="AE1155" i="8" s="1"/>
  <c r="AD1156" i="8"/>
  <c r="AE1156" i="8" s="1"/>
  <c r="AD1157" i="8"/>
  <c r="AE1157" i="8" s="1"/>
  <c r="AD1158" i="8"/>
  <c r="AE1158" i="8" s="1"/>
  <c r="AD1159" i="8"/>
  <c r="AE1159" i="8" s="1"/>
  <c r="AD1160" i="8"/>
  <c r="AE1160" i="8" s="1"/>
  <c r="AD1161" i="8"/>
  <c r="AE1161" i="8" s="1"/>
  <c r="AD1162" i="8"/>
  <c r="AE1162" i="8" s="1"/>
  <c r="AD1163" i="8"/>
  <c r="AE1163" i="8" s="1"/>
  <c r="AD1164" i="8"/>
  <c r="AE1164" i="8" s="1"/>
  <c r="AD1165" i="8"/>
  <c r="AE1165" i="8" s="1"/>
  <c r="AD1166" i="8"/>
  <c r="AE1166" i="8" s="1"/>
  <c r="AD1167" i="8"/>
  <c r="AE1167" i="8" s="1"/>
  <c r="AD1168" i="8"/>
  <c r="AE1168" i="8" s="1"/>
  <c r="AD1169" i="8"/>
  <c r="AE1169" i="8" s="1"/>
  <c r="AD1170" i="8"/>
  <c r="AE1170" i="8" s="1"/>
  <c r="AD1171" i="8"/>
  <c r="AE1171" i="8" s="1"/>
  <c r="AD1172" i="8"/>
  <c r="AE1172" i="8" s="1"/>
  <c r="AD1173" i="8"/>
  <c r="AE1173" i="8" s="1"/>
  <c r="AD1174" i="8"/>
  <c r="AE1174" i="8" s="1"/>
  <c r="AD1175" i="8"/>
  <c r="AE1175" i="8" s="1"/>
  <c r="AD1176" i="8"/>
  <c r="AE1176" i="8" s="1"/>
  <c r="AD1177" i="8"/>
  <c r="AE1177" i="8" s="1"/>
  <c r="AD1178" i="8"/>
  <c r="AE1178" i="8" s="1"/>
  <c r="AD1179" i="8"/>
  <c r="AE1179" i="8" s="1"/>
  <c r="AD1180" i="8"/>
  <c r="AE1180" i="8" s="1"/>
  <c r="AD1181" i="8"/>
  <c r="AE1181" i="8" s="1"/>
  <c r="AD1182" i="8"/>
  <c r="AE1182" i="8" s="1"/>
  <c r="AD1183" i="8"/>
  <c r="AE1183" i="8" s="1"/>
  <c r="AD1184" i="8"/>
  <c r="AD1185" i="8"/>
  <c r="AE1185" i="8" s="1"/>
  <c r="AD1186" i="8"/>
  <c r="AE1186" i="8" s="1"/>
  <c r="AD1187" i="8"/>
  <c r="AE1187" i="8" s="1"/>
  <c r="AD1188" i="8"/>
  <c r="AD1189" i="8"/>
  <c r="AE1189" i="8" s="1"/>
  <c r="AD1190" i="8"/>
  <c r="AE1190" i="8" s="1"/>
  <c r="AD1191" i="8"/>
  <c r="AE1191" i="8" s="1"/>
  <c r="AD1192" i="8"/>
  <c r="AE1192" i="8" s="1"/>
  <c r="AD1193" i="8"/>
  <c r="AE1193" i="8" s="1"/>
  <c r="AD1194" i="8"/>
  <c r="AE1194" i="8" s="1"/>
  <c r="AD1195" i="8"/>
  <c r="AE1195" i="8" s="1"/>
  <c r="AD1196" i="8"/>
  <c r="AD1197" i="8"/>
  <c r="AE1197" i="8" s="1"/>
  <c r="AD1198" i="8"/>
  <c r="AE1198" i="8" s="1"/>
  <c r="AD1199" i="8"/>
  <c r="AE1199" i="8" s="1"/>
  <c r="AD1200" i="8"/>
  <c r="AE1200" i="8" s="1"/>
  <c r="AD1201" i="8"/>
  <c r="AE1201" i="8" s="1"/>
  <c r="AD1202" i="8"/>
  <c r="AE1202" i="8" s="1"/>
  <c r="AD1203" i="8"/>
  <c r="AE1203" i="8" s="1"/>
  <c r="AD1204" i="8"/>
  <c r="AE1204" i="8" s="1"/>
  <c r="AD1205" i="8"/>
  <c r="AE1205" i="8" s="1"/>
  <c r="AD1206" i="8"/>
  <c r="AE1206" i="8" s="1"/>
  <c r="AD1207" i="8"/>
  <c r="AE1207" i="8" s="1"/>
  <c r="AD1208" i="8"/>
  <c r="AE1208" i="8" s="1"/>
  <c r="AD1209" i="8"/>
  <c r="AE1209" i="8" s="1"/>
  <c r="AD1210" i="8"/>
  <c r="AE1210" i="8" s="1"/>
  <c r="AD1211" i="8"/>
  <c r="AE1211" i="8" s="1"/>
  <c r="AD1212" i="8"/>
  <c r="AE1212" i="8" s="1"/>
  <c r="AD1213" i="8"/>
  <c r="AE1213" i="8" s="1"/>
  <c r="AD1214" i="8"/>
  <c r="AE1214" i="8" s="1"/>
  <c r="AD1215" i="8"/>
  <c r="AE1215" i="8" s="1"/>
  <c r="AD1216" i="8"/>
  <c r="AE1216" i="8" s="1"/>
  <c r="AD1217" i="8"/>
  <c r="AE1217" i="8" s="1"/>
  <c r="AD1218" i="8"/>
  <c r="AE1218" i="8" s="1"/>
  <c r="AD1219" i="8"/>
  <c r="AE1219" i="8" s="1"/>
  <c r="AD1220" i="8"/>
  <c r="AE1220" i="8" s="1"/>
  <c r="AD1221" i="8"/>
  <c r="AE1221" i="8" s="1"/>
  <c r="AD1222" i="8"/>
  <c r="AE1222" i="8" s="1"/>
  <c r="AD1223" i="8"/>
  <c r="AE1223" i="8" s="1"/>
  <c r="AD1224" i="8"/>
  <c r="AE1224" i="8" s="1"/>
  <c r="AD1225" i="8"/>
  <c r="AE1225" i="8" s="1"/>
  <c r="AD1226" i="8"/>
  <c r="AE1226" i="8" s="1"/>
  <c r="AD1227" i="8"/>
  <c r="AE1227" i="8" s="1"/>
  <c r="AD1228" i="8"/>
  <c r="AE1228" i="8" s="1"/>
  <c r="AD1229" i="8"/>
  <c r="AE1229" i="8" s="1"/>
  <c r="AD1230" i="8"/>
  <c r="AE1230" i="8" s="1"/>
  <c r="AD1231" i="8"/>
  <c r="AE1231" i="8" s="1"/>
  <c r="AD1232" i="8"/>
  <c r="AE1232" i="8" s="1"/>
  <c r="AD1233" i="8"/>
  <c r="AE1233" i="8" s="1"/>
  <c r="AD1234" i="8"/>
  <c r="AE1234" i="8" s="1"/>
  <c r="AD1235" i="8"/>
  <c r="AE1235" i="8" s="1"/>
  <c r="AD1236" i="8"/>
  <c r="AE1236" i="8" s="1"/>
  <c r="AD1237" i="8"/>
  <c r="AE1237" i="8" s="1"/>
  <c r="AD1238" i="8"/>
  <c r="AE1238" i="8" s="1"/>
  <c r="AD1239" i="8"/>
  <c r="AE1239" i="8" s="1"/>
  <c r="AD1240" i="8"/>
  <c r="AE1240" i="8" s="1"/>
  <c r="AD1241" i="8"/>
  <c r="AE1241" i="8" s="1"/>
  <c r="AD1242" i="8"/>
  <c r="AE1242" i="8" s="1"/>
  <c r="AD1243" i="8"/>
  <c r="AE1243" i="8" s="1"/>
  <c r="AD1244" i="8"/>
  <c r="AE1244" i="8" s="1"/>
  <c r="AD1245" i="8"/>
  <c r="AE1245" i="8" s="1"/>
  <c r="AD1246" i="8"/>
  <c r="AE1246" i="8" s="1"/>
  <c r="AD1247" i="8"/>
  <c r="AE1247" i="8" s="1"/>
  <c r="AD1248" i="8"/>
  <c r="AE1248" i="8" s="1"/>
  <c r="AD1249" i="8"/>
  <c r="AE1249" i="8" s="1"/>
  <c r="AD1250" i="8"/>
  <c r="AE1250" i="8" s="1"/>
  <c r="AD1251" i="8"/>
  <c r="AE1251" i="8" s="1"/>
  <c r="AD1252" i="8"/>
  <c r="AE1252" i="8" s="1"/>
  <c r="AD1253" i="8"/>
  <c r="AE1253" i="8" s="1"/>
  <c r="AD1254" i="8"/>
  <c r="AE1254" i="8" s="1"/>
  <c r="AD1255" i="8"/>
  <c r="AE1255" i="8" s="1"/>
  <c r="AD1256" i="8"/>
  <c r="AE1256" i="8" s="1"/>
  <c r="AD1257" i="8"/>
  <c r="AE1257" i="8" s="1"/>
  <c r="AD1258" i="8"/>
  <c r="AE1258" i="8" s="1"/>
  <c r="AD1259" i="8"/>
  <c r="AE1259" i="8" s="1"/>
  <c r="AD1260" i="8"/>
  <c r="AE1260" i="8" s="1"/>
  <c r="AD1261" i="8"/>
  <c r="AE1261" i="8" s="1"/>
  <c r="AD1262" i="8"/>
  <c r="AE1262" i="8" s="1"/>
  <c r="AD1263" i="8"/>
  <c r="AE1263" i="8" s="1"/>
  <c r="AD1264" i="8"/>
  <c r="AE1264" i="8" s="1"/>
  <c r="AD1265" i="8"/>
  <c r="AE1265" i="8" s="1"/>
  <c r="AD1266" i="8"/>
  <c r="AE1266" i="8" s="1"/>
  <c r="AD1267" i="8"/>
  <c r="AE1267" i="8" s="1"/>
  <c r="AD1268" i="8"/>
  <c r="AE1268" i="8" s="1"/>
  <c r="AD1269" i="8"/>
  <c r="AE1269" i="8" s="1"/>
  <c r="AD1270" i="8"/>
  <c r="AE1270" i="8" s="1"/>
  <c r="AD1271" i="8"/>
  <c r="AE1271" i="8" s="1"/>
  <c r="AD1272" i="8"/>
  <c r="AE1272" i="8" s="1"/>
  <c r="AD1273" i="8"/>
  <c r="AE1273" i="8" s="1"/>
  <c r="AD1274" i="8"/>
  <c r="AE1274" i="8" s="1"/>
  <c r="AD1275" i="8"/>
  <c r="AE1275" i="8" s="1"/>
  <c r="AD1276" i="8"/>
  <c r="AE1276" i="8" s="1"/>
  <c r="AD1277" i="8"/>
  <c r="AE1277" i="8" s="1"/>
  <c r="AD1278" i="8"/>
  <c r="AE1278" i="8" s="1"/>
  <c r="AD1279" i="8"/>
  <c r="AE1279" i="8" s="1"/>
  <c r="AD1280" i="8"/>
  <c r="AD1281" i="8"/>
  <c r="AE1281" i="8" s="1"/>
  <c r="AD1282" i="8"/>
  <c r="AE1282" i="8" s="1"/>
  <c r="AD1283" i="8"/>
  <c r="AE1283" i="8" s="1"/>
  <c r="AD1284" i="8"/>
  <c r="AE1284" i="8" s="1"/>
  <c r="AD1285" i="8"/>
  <c r="AE1285" i="8" s="1"/>
  <c r="AD1286" i="8"/>
  <c r="AE1286" i="8" s="1"/>
  <c r="AD1287" i="8"/>
  <c r="AE1287" i="8" s="1"/>
  <c r="AD1288" i="8"/>
  <c r="AE1288" i="8" s="1"/>
  <c r="AD1289" i="8"/>
  <c r="AE1289" i="8" s="1"/>
  <c r="AD1290" i="8"/>
  <c r="AE1290" i="8" s="1"/>
  <c r="AD1291" i="8"/>
  <c r="AE1291" i="8" s="1"/>
  <c r="AD1292" i="8"/>
  <c r="AD1293" i="8"/>
  <c r="AE1293" i="8" s="1"/>
  <c r="AD1294" i="8"/>
  <c r="AE1294" i="8" s="1"/>
  <c r="AD1295" i="8"/>
  <c r="AD1296" i="8"/>
  <c r="AE1296" i="8" s="1"/>
  <c r="AD1297" i="8"/>
  <c r="AD1298" i="8"/>
  <c r="AE1298" i="8" s="1"/>
  <c r="AD1299" i="8"/>
  <c r="AD1300" i="8"/>
  <c r="AE1300" i="8" s="1"/>
  <c r="AD1301" i="8"/>
  <c r="AE1301" i="8" s="1"/>
  <c r="AD1302" i="8"/>
  <c r="AE1302" i="8" s="1"/>
  <c r="AD1303" i="8"/>
  <c r="AE1303" i="8" s="1"/>
  <c r="AD1304" i="8"/>
  <c r="AE1304" i="8" s="1"/>
  <c r="AD1305" i="8"/>
  <c r="AE1305" i="8" s="1"/>
  <c r="AD1306" i="8"/>
  <c r="AE1306" i="8" s="1"/>
  <c r="AD1307" i="8"/>
  <c r="AE1307" i="8" s="1"/>
  <c r="AD1308" i="8"/>
  <c r="AD1309" i="8"/>
  <c r="AE1309" i="8" s="1"/>
  <c r="AD1310" i="8"/>
  <c r="AE1310" i="8" s="1"/>
  <c r="AD1311" i="8"/>
  <c r="AE1311" i="8" s="1"/>
  <c r="AD1312" i="8"/>
  <c r="AE1312" i="8" s="1"/>
  <c r="AD1313" i="8"/>
  <c r="AE1313" i="8" s="1"/>
  <c r="AD1314" i="8"/>
  <c r="AE1314" i="8" s="1"/>
  <c r="AD1315" i="8"/>
  <c r="AE1315" i="8" s="1"/>
  <c r="AD1316" i="8"/>
  <c r="AE1316" i="8" s="1"/>
  <c r="AD1317" i="8"/>
  <c r="AE1317" i="8" s="1"/>
  <c r="AD1318" i="8"/>
  <c r="AE1318" i="8" s="1"/>
  <c r="AD1319" i="8"/>
  <c r="AE1319" i="8" s="1"/>
  <c r="AD1320" i="8"/>
  <c r="AE1320" i="8" s="1"/>
  <c r="AD1321" i="8"/>
  <c r="AE1321" i="8" s="1"/>
  <c r="AD1322" i="8"/>
  <c r="AE1322" i="8" s="1"/>
  <c r="AD1323" i="8"/>
  <c r="AE1323" i="8" s="1"/>
  <c r="AD1324" i="8"/>
  <c r="AE1324" i="8" s="1"/>
  <c r="AD1325" i="8"/>
  <c r="AE1325" i="8" s="1"/>
  <c r="AD1326" i="8"/>
  <c r="AE1326" i="8" s="1"/>
  <c r="AD1327" i="8"/>
  <c r="AE1327" i="8" s="1"/>
  <c r="AD1328" i="8"/>
  <c r="AE1328" i="8" s="1"/>
  <c r="AD1329" i="8"/>
  <c r="AE1329" i="8" s="1"/>
  <c r="AD1330" i="8"/>
  <c r="AE1330" i="8" s="1"/>
  <c r="AD1331" i="8"/>
  <c r="AE1331" i="8" s="1"/>
  <c r="AD1332" i="8"/>
  <c r="AE1332" i="8" s="1"/>
  <c r="AD1333" i="8"/>
  <c r="AE1333" i="8" s="1"/>
  <c r="AD1334" i="8"/>
  <c r="AE1334" i="8" s="1"/>
  <c r="AD1335" i="8"/>
  <c r="AE1335" i="8" s="1"/>
  <c r="AD1336" i="8"/>
  <c r="AE1336" i="8" s="1"/>
  <c r="AD1337" i="8"/>
  <c r="AE1337" i="8" s="1"/>
  <c r="AD1338" i="8"/>
  <c r="AE1338" i="8" s="1"/>
  <c r="AD1339" i="8"/>
  <c r="AE1339" i="8" s="1"/>
  <c r="AD1340" i="8"/>
  <c r="AE1340" i="8" s="1"/>
  <c r="AD1341" i="8"/>
  <c r="AE1341" i="8" s="1"/>
  <c r="AD1342" i="8"/>
  <c r="AE1342" i="8" s="1"/>
  <c r="AD1343" i="8"/>
  <c r="AE1343" i="8" s="1"/>
  <c r="AD1344" i="8"/>
  <c r="AE1344" i="8" s="1"/>
  <c r="AD1345" i="8"/>
  <c r="AE1345" i="8" s="1"/>
  <c r="AD1346" i="8"/>
  <c r="AE1346" i="8" s="1"/>
  <c r="AD1347" i="8"/>
  <c r="AE1347" i="8" s="1"/>
  <c r="AD1348" i="8"/>
  <c r="AE1348" i="8" s="1"/>
  <c r="AD1349" i="8"/>
  <c r="AE1349" i="8" s="1"/>
  <c r="AD1350" i="8"/>
  <c r="AE1350" i="8" s="1"/>
  <c r="AD1351" i="8"/>
  <c r="AE1351" i="8" s="1"/>
  <c r="AD1352" i="8"/>
  <c r="AE1352" i="8" s="1"/>
  <c r="AD1353" i="8"/>
  <c r="AE1353" i="8" s="1"/>
  <c r="AD1354" i="8"/>
  <c r="AE1354" i="8" s="1"/>
  <c r="AD1355" i="8"/>
  <c r="AE1355" i="8" s="1"/>
  <c r="AD1356" i="8"/>
  <c r="AE1356" i="8" s="1"/>
  <c r="AD1357" i="8"/>
  <c r="AE1357" i="8" s="1"/>
  <c r="AD1358" i="8"/>
  <c r="AE1358" i="8" s="1"/>
  <c r="AD1359" i="8"/>
  <c r="AE1359" i="8" s="1"/>
  <c r="AD1360" i="8"/>
  <c r="AE1360" i="8" s="1"/>
  <c r="AD1361" i="8"/>
  <c r="AE1361" i="8" s="1"/>
  <c r="AD1362" i="8"/>
  <c r="AE1362" i="8" s="1"/>
  <c r="AD1363" i="8"/>
  <c r="AE1363" i="8" s="1"/>
  <c r="AD1364" i="8"/>
  <c r="AE1364" i="8" s="1"/>
  <c r="AD1365" i="8"/>
  <c r="AE1365" i="8" s="1"/>
  <c r="AD1366" i="8"/>
  <c r="AE1366" i="8" s="1"/>
  <c r="AD1367" i="8"/>
  <c r="AE1367" i="8" s="1"/>
  <c r="AD1368" i="8"/>
  <c r="AE1368" i="8" s="1"/>
  <c r="AD1369" i="8"/>
  <c r="AE1369" i="8" s="1"/>
  <c r="AD1370" i="8"/>
  <c r="AE1370" i="8" s="1"/>
  <c r="AD1371" i="8"/>
  <c r="AE1371" i="8" s="1"/>
  <c r="AD1372" i="8"/>
  <c r="AE1372" i="8" s="1"/>
  <c r="AD1373" i="8"/>
  <c r="AE1373" i="8" s="1"/>
  <c r="AD1374" i="8"/>
  <c r="AE1374" i="8" s="1"/>
  <c r="AD1375" i="8"/>
  <c r="AE1375" i="8" s="1"/>
  <c r="AD1376" i="8"/>
  <c r="AE1376" i="8" s="1"/>
  <c r="AD1377" i="8"/>
  <c r="AE1377" i="8" s="1"/>
  <c r="AD1378" i="8"/>
  <c r="AE1378" i="8" s="1"/>
  <c r="AD1379" i="8"/>
  <c r="AE1379" i="8" s="1"/>
  <c r="AD1380" i="8"/>
  <c r="AE1380" i="8" s="1"/>
  <c r="AD1381" i="8"/>
  <c r="AE1381" i="8" s="1"/>
  <c r="AD1382" i="8"/>
  <c r="AE1382" i="8" s="1"/>
  <c r="AD1383" i="8"/>
  <c r="AE1383" i="8" s="1"/>
  <c r="AD1384" i="8"/>
  <c r="AE1384" i="8" s="1"/>
  <c r="AD1385" i="8"/>
  <c r="AE1385" i="8" s="1"/>
  <c r="AD1386" i="8"/>
  <c r="AE1386" i="8" s="1"/>
  <c r="AD1387" i="8"/>
  <c r="AE1387" i="8" s="1"/>
  <c r="AD1388" i="8"/>
  <c r="AE1388" i="8" s="1"/>
  <c r="AD1389" i="8"/>
  <c r="AE1389" i="8" s="1"/>
  <c r="AD1390" i="8"/>
  <c r="AE1390" i="8" s="1"/>
  <c r="AD1391" i="8"/>
  <c r="AE1391" i="8" s="1"/>
  <c r="AD1392" i="8"/>
  <c r="AD1393" i="8"/>
  <c r="AE1393" i="8" s="1"/>
  <c r="AD1394" i="8"/>
  <c r="AE1394" i="8" s="1"/>
  <c r="AD1395" i="8"/>
  <c r="AE1395" i="8" s="1"/>
  <c r="AD1396" i="8"/>
  <c r="AE1396" i="8" s="1"/>
  <c r="AD1397" i="8"/>
  <c r="AE1397" i="8" s="1"/>
  <c r="AD1398" i="8"/>
  <c r="AE1398" i="8" s="1"/>
  <c r="AD1399" i="8"/>
  <c r="AE1399" i="8" s="1"/>
  <c r="AD1400" i="8"/>
  <c r="AE1400" i="8" s="1"/>
  <c r="AD1401" i="8"/>
  <c r="AD1402" i="8"/>
  <c r="AE1402" i="8" s="1"/>
  <c r="AD1403" i="8"/>
  <c r="AE1403" i="8" s="1"/>
  <c r="AD1404" i="8"/>
  <c r="AE1404" i="8" s="1"/>
  <c r="AD1405" i="8"/>
  <c r="AE1405" i="8" s="1"/>
  <c r="AD1406" i="8"/>
  <c r="AE1406" i="8" s="1"/>
  <c r="AD1407" i="8"/>
  <c r="AE1407" i="8" s="1"/>
  <c r="AD1408" i="8"/>
  <c r="AE1408" i="8" s="1"/>
  <c r="AD1409" i="8"/>
  <c r="AE1409" i="8" s="1"/>
  <c r="AD1410" i="8"/>
  <c r="AE1410" i="8" s="1"/>
  <c r="AD1411" i="8"/>
  <c r="AE1411" i="8" s="1"/>
  <c r="AD1412" i="8"/>
  <c r="AE1412" i="8" s="1"/>
  <c r="AD1413" i="8"/>
  <c r="AE1413" i="8" s="1"/>
  <c r="AD1414" i="8"/>
  <c r="AE1414" i="8" s="1"/>
  <c r="AD1415" i="8"/>
  <c r="AE1415" i="8" s="1"/>
  <c r="AD1416" i="8"/>
  <c r="AE1416" i="8" s="1"/>
  <c r="AD1417" i="8"/>
  <c r="AE1417" i="8" s="1"/>
  <c r="AD1418" i="8"/>
  <c r="AE1418" i="8" s="1"/>
  <c r="AD1419" i="8"/>
  <c r="AD1420" i="8"/>
  <c r="AE1420" i="8" s="1"/>
  <c r="AD1421" i="8"/>
  <c r="AE1421" i="8" s="1"/>
  <c r="AD1422" i="8"/>
  <c r="AE1422" i="8" s="1"/>
  <c r="AD1423" i="8"/>
  <c r="AE1423" i="8" s="1"/>
  <c r="AD1424" i="8"/>
  <c r="AE1424" i="8" s="1"/>
  <c r="AD1425" i="8"/>
  <c r="AE1425" i="8" s="1"/>
  <c r="AD1426" i="8"/>
  <c r="AE1426" i="8" s="1"/>
  <c r="AD1427" i="8"/>
  <c r="AE1427" i="8" s="1"/>
  <c r="AD1428" i="8"/>
  <c r="AE1428" i="8" s="1"/>
  <c r="AD1429" i="8"/>
  <c r="AE1429" i="8" s="1"/>
  <c r="AD1430" i="8"/>
  <c r="AE1430" i="8" s="1"/>
  <c r="AD1431" i="8"/>
  <c r="AE1431" i="8" s="1"/>
  <c r="AD1432" i="8"/>
  <c r="AE1432" i="8" s="1"/>
  <c r="AD1433" i="8"/>
  <c r="AE1433" i="8" s="1"/>
  <c r="AD1434" i="8"/>
  <c r="AE1434" i="8" s="1"/>
  <c r="AD1435" i="8"/>
  <c r="AE1435" i="8" s="1"/>
  <c r="AD1436" i="8"/>
  <c r="AE1436" i="8" s="1"/>
  <c r="AD1437" i="8"/>
  <c r="AE1437" i="8" s="1"/>
  <c r="AD1438" i="8"/>
  <c r="AE1438" i="8" s="1"/>
  <c r="AD1439" i="8"/>
  <c r="AE1439" i="8" s="1"/>
  <c r="AD1440" i="8"/>
  <c r="AE1440" i="8" s="1"/>
  <c r="AD1441" i="8"/>
  <c r="AE1441" i="8" s="1"/>
  <c r="AD1442" i="8"/>
  <c r="AE1442" i="8" s="1"/>
  <c r="AD1443" i="8"/>
  <c r="AE1443" i="8" s="1"/>
  <c r="AD1444" i="8"/>
  <c r="AE1444" i="8" s="1"/>
  <c r="AD1445" i="8"/>
  <c r="AE1445" i="8" s="1"/>
  <c r="AD1446" i="8"/>
  <c r="AE1446" i="8" s="1"/>
  <c r="AD1447" i="8"/>
  <c r="AE1447" i="8" s="1"/>
  <c r="AD1448" i="8"/>
  <c r="AE1448" i="8" s="1"/>
  <c r="AD1449" i="8"/>
  <c r="AE1449" i="8" s="1"/>
  <c r="AD1450" i="8"/>
  <c r="AE1450" i="8" s="1"/>
  <c r="AD1451" i="8"/>
  <c r="AE1451" i="8" s="1"/>
  <c r="AD1452" i="8"/>
  <c r="AE1452" i="8" s="1"/>
  <c r="AD1453" i="8"/>
  <c r="AE1453" i="8" s="1"/>
  <c r="AD1454" i="8"/>
  <c r="AD1455" i="8"/>
  <c r="AE1455" i="8" s="1"/>
  <c r="AD1456" i="8"/>
  <c r="AE1456" i="8" s="1"/>
  <c r="AD1457" i="8"/>
  <c r="AE1457" i="8" s="1"/>
  <c r="AD1458" i="8"/>
  <c r="AE1458" i="8" s="1"/>
  <c r="AD1459" i="8"/>
  <c r="AE1459" i="8" s="1"/>
  <c r="AD1460" i="8"/>
  <c r="AE1460" i="8" s="1"/>
  <c r="AD1461" i="8"/>
  <c r="AE1461" i="8" s="1"/>
  <c r="AD1462" i="8"/>
  <c r="AE1462" i="8" s="1"/>
  <c r="AD1463" i="8"/>
  <c r="AE1463" i="8" s="1"/>
  <c r="AD1464" i="8"/>
  <c r="AE1464" i="8" s="1"/>
  <c r="AD1465" i="8"/>
  <c r="AE1465" i="8" s="1"/>
  <c r="AD1466" i="8"/>
  <c r="AE1466" i="8" s="1"/>
  <c r="AD1467" i="8"/>
  <c r="AE1467" i="8" s="1"/>
  <c r="AD1468" i="8"/>
  <c r="AE1468" i="8" s="1"/>
  <c r="AD1469" i="8"/>
  <c r="AE1469" i="8" s="1"/>
  <c r="AD1470" i="8"/>
  <c r="AE1470" i="8" s="1"/>
  <c r="AD1471" i="8"/>
  <c r="AE1471" i="8" s="1"/>
  <c r="AD1472" i="8"/>
  <c r="AE1472" i="8" s="1"/>
  <c r="AD1473" i="8"/>
  <c r="AE1473" i="8" s="1"/>
  <c r="AD1474" i="8"/>
  <c r="AE1474" i="8" s="1"/>
  <c r="AD1475" i="8"/>
  <c r="AE1475" i="8" s="1"/>
  <c r="AD1476" i="8"/>
  <c r="AE1476" i="8" s="1"/>
  <c r="AD1477" i="8"/>
  <c r="AE1477" i="8" s="1"/>
  <c r="AD1478" i="8"/>
  <c r="AE1478" i="8" s="1"/>
  <c r="AD1479" i="8"/>
  <c r="AE1479" i="8" s="1"/>
  <c r="AD1480" i="8"/>
  <c r="AE1480" i="8" s="1"/>
  <c r="AD1481" i="8"/>
  <c r="AE1481" i="8" s="1"/>
  <c r="AD1482" i="8"/>
  <c r="AE1482" i="8" s="1"/>
  <c r="AD1483" i="8"/>
  <c r="AE1483" i="8" s="1"/>
  <c r="AD1484" i="8"/>
  <c r="AE1484" i="8" s="1"/>
  <c r="AD1485" i="8"/>
  <c r="AE1485" i="8" s="1"/>
  <c r="AD1486" i="8"/>
  <c r="AE1486" i="8" s="1"/>
  <c r="AD1487" i="8"/>
  <c r="AE1487" i="8" s="1"/>
  <c r="AD1488" i="8"/>
  <c r="AE1488" i="8" s="1"/>
  <c r="AD1489" i="8"/>
  <c r="AE1489" i="8" s="1"/>
  <c r="AD1490" i="8"/>
  <c r="AE1490" i="8" s="1"/>
  <c r="AD1491" i="8"/>
  <c r="AE1491" i="8" s="1"/>
  <c r="AD1492" i="8"/>
  <c r="AE1492" i="8" s="1"/>
  <c r="AD1493" i="8"/>
  <c r="AE1493" i="8" s="1"/>
  <c r="AD1494" i="8"/>
  <c r="AE1494" i="8" s="1"/>
  <c r="AD1495" i="8"/>
  <c r="AE1495" i="8" s="1"/>
  <c r="AD1496" i="8"/>
  <c r="AE1496" i="8" s="1"/>
  <c r="AD1497" i="8"/>
  <c r="AE1497" i="8" s="1"/>
  <c r="AD1498" i="8"/>
  <c r="AE1498" i="8" s="1"/>
  <c r="AD1499" i="8"/>
  <c r="AE1499" i="8" s="1"/>
  <c r="AD1500" i="8"/>
  <c r="AE1500" i="8" s="1"/>
  <c r="AD1501" i="8"/>
  <c r="AE1501" i="8" s="1"/>
  <c r="AD1502" i="8"/>
  <c r="AE1502" i="8" s="1"/>
  <c r="AD1503" i="8"/>
  <c r="AE1503" i="8" s="1"/>
  <c r="AD1504" i="8"/>
  <c r="AE1504" i="8" s="1"/>
  <c r="AD1505" i="8"/>
  <c r="AE1505" i="8" s="1"/>
  <c r="AD1506" i="8"/>
  <c r="AE1506" i="8" s="1"/>
  <c r="AD1507" i="8"/>
  <c r="AE1507" i="8" s="1"/>
  <c r="AD1508" i="8"/>
  <c r="AE1508" i="8" s="1"/>
  <c r="AD1509" i="8"/>
  <c r="AE1509" i="8" s="1"/>
  <c r="AD1510" i="8"/>
  <c r="AE1510" i="8" s="1"/>
  <c r="AD1511" i="8"/>
  <c r="AE1511" i="8" s="1"/>
  <c r="AD1512" i="8"/>
  <c r="AE1512" i="8" s="1"/>
  <c r="AD1513" i="8"/>
  <c r="AE1513" i="8" s="1"/>
  <c r="AD1514" i="8"/>
  <c r="AE1514" i="8" s="1"/>
  <c r="AD1515" i="8"/>
  <c r="AE1515" i="8" s="1"/>
  <c r="AD1516" i="8"/>
  <c r="AE1516" i="8" s="1"/>
  <c r="AD1517" i="8"/>
  <c r="AE1517" i="8" s="1"/>
  <c r="AD1518" i="8"/>
  <c r="AE1518" i="8" s="1"/>
  <c r="AD1519" i="8"/>
  <c r="AE1519" i="8" s="1"/>
  <c r="AD1520" i="8"/>
  <c r="AD1521" i="8"/>
  <c r="AE1521" i="8" s="1"/>
  <c r="AD1522" i="8"/>
  <c r="AE1522" i="8" s="1"/>
  <c r="AD1523" i="8"/>
  <c r="AE1523" i="8" s="1"/>
  <c r="AD1524" i="8"/>
  <c r="AE1524" i="8" s="1"/>
  <c r="AD1525" i="8"/>
  <c r="AE1525" i="8" s="1"/>
  <c r="AD1526" i="8"/>
  <c r="AE1526" i="8" s="1"/>
  <c r="AD1527" i="8"/>
  <c r="AE1527" i="8" s="1"/>
  <c r="AD1528" i="8"/>
  <c r="AE1528" i="8" s="1"/>
  <c r="AD1529" i="8"/>
  <c r="AE1529" i="8" s="1"/>
  <c r="AD1530" i="8"/>
  <c r="AE1530" i="8" s="1"/>
  <c r="AD1531" i="8"/>
  <c r="AE1531" i="8" s="1"/>
  <c r="AD1532" i="8"/>
  <c r="AD1533" i="8"/>
  <c r="AE1533" i="8" s="1"/>
  <c r="AD1534" i="8"/>
  <c r="AE1534" i="8" s="1"/>
  <c r="AD1535" i="8"/>
  <c r="AD1536" i="8"/>
  <c r="AE1536" i="8" s="1"/>
  <c r="AD1537" i="8"/>
  <c r="AE1537" i="8" s="1"/>
  <c r="AD1538" i="8"/>
  <c r="AE1538" i="8" s="1"/>
  <c r="AD1539" i="8"/>
  <c r="AE1539" i="8" s="1"/>
  <c r="AD1540" i="8"/>
  <c r="AE1540" i="8" s="1"/>
  <c r="AD1541" i="8"/>
  <c r="AE1541" i="8" s="1"/>
  <c r="AD1542" i="8"/>
  <c r="AE1542" i="8" s="1"/>
  <c r="AD1543" i="8"/>
  <c r="AE1543" i="8" s="1"/>
  <c r="AD1544" i="8"/>
  <c r="AE1544" i="8" s="1"/>
  <c r="AD1545" i="8"/>
  <c r="AE1545" i="8" s="1"/>
  <c r="AD1546" i="8"/>
  <c r="AE1546" i="8" s="1"/>
  <c r="AD1547" i="8"/>
  <c r="AE1547" i="8" s="1"/>
  <c r="AD1548" i="8"/>
  <c r="AE1548" i="8" s="1"/>
  <c r="AD1549" i="8"/>
  <c r="AE1549" i="8" s="1"/>
  <c r="AD1550" i="8"/>
  <c r="AE1550" i="8" s="1"/>
  <c r="AD1551" i="8"/>
  <c r="AE1551" i="8" s="1"/>
  <c r="AD1552" i="8"/>
  <c r="AE1552" i="8" s="1"/>
  <c r="AD1553" i="8"/>
  <c r="AE1553" i="8" s="1"/>
  <c r="AD1554" i="8"/>
  <c r="AE1554" i="8" s="1"/>
  <c r="AD1555" i="8"/>
  <c r="AE1555" i="8" s="1"/>
  <c r="AD1556" i="8"/>
  <c r="AE1556" i="8" s="1"/>
  <c r="AD1557" i="8"/>
  <c r="AE1557" i="8" s="1"/>
  <c r="AD1558" i="8"/>
  <c r="AE1558" i="8" s="1"/>
  <c r="AD1559" i="8"/>
  <c r="AE1559" i="8" s="1"/>
  <c r="AD1560" i="8"/>
  <c r="AE1560" i="8" s="1"/>
  <c r="AD1561" i="8"/>
  <c r="AE1561" i="8" s="1"/>
  <c r="AD1562" i="8"/>
  <c r="AE1562" i="8" s="1"/>
  <c r="AD1563" i="8"/>
  <c r="AE1563" i="8" s="1"/>
  <c r="AD1564" i="8"/>
  <c r="AE1564" i="8" s="1"/>
  <c r="AD1565" i="8"/>
  <c r="AE1565" i="8" s="1"/>
  <c r="AD1566" i="8"/>
  <c r="AE1566" i="8" s="1"/>
  <c r="AD1567" i="8"/>
  <c r="AE1567" i="8" s="1"/>
  <c r="AD1568" i="8"/>
  <c r="AE1568" i="8" s="1"/>
  <c r="AD1569" i="8"/>
  <c r="AE1569" i="8" s="1"/>
  <c r="AD1570" i="8"/>
  <c r="AE1570" i="8" s="1"/>
  <c r="AD1571" i="8"/>
  <c r="AE1571" i="8" s="1"/>
  <c r="AD1572" i="8"/>
  <c r="AE1572" i="8" s="1"/>
  <c r="AD1573" i="8"/>
  <c r="AE1573" i="8" s="1"/>
  <c r="AD1574" i="8"/>
  <c r="AE1574" i="8" s="1"/>
  <c r="AD1575" i="8"/>
  <c r="AE1575" i="8" s="1"/>
  <c r="AD1576" i="8"/>
  <c r="AE1576" i="8" s="1"/>
  <c r="AD1577" i="8"/>
  <c r="AE1577" i="8" s="1"/>
  <c r="AD1578" i="8"/>
  <c r="AE1578" i="8" s="1"/>
  <c r="AD1579" i="8"/>
  <c r="AE1579" i="8" s="1"/>
  <c r="AD1580" i="8"/>
  <c r="AE1580" i="8" s="1"/>
  <c r="AD1581" i="8"/>
  <c r="AE1581" i="8" s="1"/>
  <c r="AD1582" i="8"/>
  <c r="AE1582" i="8" s="1"/>
  <c r="AD1583" i="8"/>
  <c r="AE1583" i="8" s="1"/>
  <c r="AD1584" i="8"/>
  <c r="AE1584" i="8" s="1"/>
  <c r="AD1585" i="8"/>
  <c r="AE1585" i="8" s="1"/>
  <c r="AD1586" i="8"/>
  <c r="AE1586" i="8" s="1"/>
  <c r="AD1587" i="8"/>
  <c r="AE1587" i="8" s="1"/>
  <c r="AD1588" i="8"/>
  <c r="AD1589" i="8"/>
  <c r="AE1589" i="8" s="1"/>
  <c r="AD1590" i="8"/>
  <c r="AE1590" i="8" s="1"/>
  <c r="AD1591" i="8"/>
  <c r="AE1591" i="8" s="1"/>
  <c r="AD1592" i="8"/>
  <c r="AE1592" i="8" s="1"/>
  <c r="AD1593" i="8"/>
  <c r="AE1593" i="8" s="1"/>
  <c r="AD1594" i="8"/>
  <c r="AE1594" i="8" s="1"/>
  <c r="AD1595" i="8"/>
  <c r="AE1595" i="8" s="1"/>
  <c r="AD1596" i="8"/>
  <c r="AE1596" i="8" s="1"/>
  <c r="AD1597" i="8"/>
  <c r="AE1597" i="8" s="1"/>
  <c r="AD1598" i="8"/>
  <c r="AE1598" i="8" s="1"/>
  <c r="AD1599" i="8"/>
  <c r="AE1599" i="8" s="1"/>
  <c r="AD1600" i="8"/>
  <c r="AE1600" i="8" s="1"/>
  <c r="AD1601" i="8"/>
  <c r="AE1601" i="8" s="1"/>
  <c r="AD1602" i="8"/>
  <c r="AE1602" i="8" s="1"/>
  <c r="AD1603" i="8"/>
  <c r="AE1603" i="8" s="1"/>
  <c r="AD1604" i="8"/>
  <c r="AE1604" i="8" s="1"/>
  <c r="AD1605" i="8"/>
  <c r="AE1605" i="8" s="1"/>
  <c r="AD1606" i="8"/>
  <c r="AE1606" i="8" s="1"/>
  <c r="AD1607" i="8"/>
  <c r="AE1607" i="8" s="1"/>
  <c r="AD1608" i="8"/>
  <c r="AE1608" i="8" s="1"/>
  <c r="AD1609" i="8"/>
  <c r="AE1609" i="8" s="1"/>
  <c r="AD1610" i="8"/>
  <c r="AE1610" i="8" s="1"/>
  <c r="AD1611" i="8"/>
  <c r="AE1611" i="8" s="1"/>
  <c r="AD1612" i="8"/>
  <c r="AE1612" i="8" s="1"/>
  <c r="AD1613" i="8"/>
  <c r="AE1613" i="8" s="1"/>
  <c r="AD1614" i="8"/>
  <c r="AE1614" i="8" s="1"/>
  <c r="AD1615" i="8"/>
  <c r="AE1615" i="8" s="1"/>
  <c r="AD1616" i="8"/>
  <c r="AE1616" i="8" s="1"/>
  <c r="AD1617" i="8"/>
  <c r="AE1617" i="8" s="1"/>
  <c r="AD1618" i="8"/>
  <c r="AE1618" i="8" s="1"/>
  <c r="AD1619" i="8"/>
  <c r="AE1619" i="8" s="1"/>
  <c r="AD1620" i="8"/>
  <c r="AE1620" i="8" s="1"/>
  <c r="AD1621" i="8"/>
  <c r="AE1621" i="8" s="1"/>
  <c r="AD1622" i="8"/>
  <c r="AE1622" i="8" s="1"/>
  <c r="AD1623" i="8"/>
  <c r="AE1623" i="8" s="1"/>
  <c r="AD1624" i="8"/>
  <c r="AE1624" i="8" s="1"/>
  <c r="AD1625" i="8"/>
  <c r="AE1625" i="8" s="1"/>
  <c r="AD1626" i="8"/>
  <c r="AE1626" i="8" s="1"/>
  <c r="AD1627" i="8"/>
  <c r="AE1627" i="8" s="1"/>
  <c r="AD1628" i="8"/>
  <c r="AE1628" i="8" s="1"/>
  <c r="AD1629" i="8"/>
  <c r="AE1629" i="8" s="1"/>
  <c r="AD1630" i="8"/>
  <c r="AE1630" i="8" s="1"/>
  <c r="AD1631" i="8"/>
  <c r="AE1631" i="8" s="1"/>
  <c r="AD1632" i="8"/>
  <c r="AE1632" i="8" s="1"/>
  <c r="AD1633" i="8"/>
  <c r="AE1633" i="8" s="1"/>
  <c r="AD1634" i="8"/>
  <c r="AE1634" i="8" s="1"/>
  <c r="AD1635" i="8"/>
  <c r="AE1635" i="8" s="1"/>
  <c r="AD1636" i="8"/>
  <c r="AE1636" i="8" s="1"/>
  <c r="AD1637" i="8"/>
  <c r="AE1637" i="8" s="1"/>
  <c r="AD1638" i="8"/>
  <c r="AE1638" i="8" s="1"/>
  <c r="AD1639" i="8"/>
  <c r="AE1639" i="8" s="1"/>
  <c r="AD1640" i="8"/>
  <c r="AE1640" i="8" s="1"/>
  <c r="AD1641" i="8"/>
  <c r="AE1641" i="8" s="1"/>
  <c r="AD1642" i="8"/>
  <c r="AE1642" i="8" s="1"/>
  <c r="AD1643" i="8"/>
  <c r="AE1643" i="8" s="1"/>
  <c r="AD1644" i="8"/>
  <c r="AE1644" i="8" s="1"/>
  <c r="AD1645" i="8"/>
  <c r="AE1645" i="8" s="1"/>
  <c r="AD1646" i="8"/>
  <c r="AE1646" i="8" s="1"/>
  <c r="AD1647" i="8"/>
  <c r="AE1647" i="8" s="1"/>
  <c r="AD1648" i="8"/>
  <c r="AE1648" i="8" s="1"/>
  <c r="AD1649" i="8"/>
  <c r="AE1649" i="8" s="1"/>
  <c r="AD1650" i="8"/>
  <c r="AE1650" i="8" s="1"/>
  <c r="AD1651" i="8"/>
  <c r="AE1651" i="8" s="1"/>
  <c r="AD1652" i="8"/>
  <c r="AE1652" i="8" s="1"/>
  <c r="AD1653" i="8"/>
  <c r="AE1653" i="8" s="1"/>
  <c r="AD1654" i="8"/>
  <c r="AE1654" i="8" s="1"/>
  <c r="AD1655" i="8"/>
  <c r="AE1655" i="8" s="1"/>
  <c r="AD1656" i="8"/>
  <c r="AE1656" i="8" s="1"/>
  <c r="AD1657" i="8"/>
  <c r="AE1657" i="8" s="1"/>
  <c r="AD1658" i="8"/>
  <c r="AE1658" i="8" s="1"/>
  <c r="AD1659" i="8"/>
  <c r="AE1659" i="8" s="1"/>
  <c r="AD1660" i="8"/>
  <c r="AE1660" i="8" s="1"/>
  <c r="AD1661" i="8"/>
  <c r="AE1661" i="8" s="1"/>
  <c r="AD1662" i="8"/>
  <c r="AE1662" i="8" s="1"/>
  <c r="AD1663" i="8"/>
  <c r="AE1663" i="8" s="1"/>
  <c r="AD1664" i="8"/>
  <c r="AE1664" i="8" s="1"/>
  <c r="AD1665" i="8"/>
  <c r="AE1665" i="8" s="1"/>
  <c r="AD1666" i="8"/>
  <c r="AE1666" i="8" s="1"/>
  <c r="AD1667" i="8"/>
  <c r="AE1667" i="8" s="1"/>
  <c r="AD1668" i="8"/>
  <c r="AE1668" i="8" s="1"/>
  <c r="AD1669" i="8"/>
  <c r="AE1669" i="8" s="1"/>
  <c r="AD1670" i="8"/>
  <c r="AE1670" i="8" s="1"/>
  <c r="AD1671" i="8"/>
  <c r="AE1671" i="8" s="1"/>
  <c r="AD1672" i="8"/>
  <c r="AD1673" i="8"/>
  <c r="AE1673" i="8" s="1"/>
  <c r="AD1674" i="8"/>
  <c r="AE1674" i="8" s="1"/>
  <c r="AD1675" i="8"/>
  <c r="AE1675" i="8" s="1"/>
  <c r="AD1676" i="8"/>
  <c r="AE1676" i="8" s="1"/>
  <c r="AD1677" i="8"/>
  <c r="AE1677" i="8" s="1"/>
  <c r="AD1678" i="8"/>
  <c r="AE1678" i="8" s="1"/>
  <c r="AD1679" i="8"/>
  <c r="AE1679" i="8" s="1"/>
  <c r="AD1680" i="8"/>
  <c r="AE1680" i="8" s="1"/>
  <c r="AD1681" i="8"/>
  <c r="AE1681" i="8" s="1"/>
  <c r="AD1682" i="8"/>
  <c r="AE1682" i="8" s="1"/>
  <c r="AD1683" i="8"/>
  <c r="AE1683" i="8" s="1"/>
  <c r="AD1684" i="8"/>
  <c r="AE1684" i="8" s="1"/>
  <c r="AD1685" i="8"/>
  <c r="AE1685" i="8" s="1"/>
  <c r="AD1686" i="8"/>
  <c r="AE1686" i="8" s="1"/>
  <c r="AD1687" i="8"/>
  <c r="AE1687" i="8" s="1"/>
  <c r="AD1688" i="8"/>
  <c r="AE1688" i="8" s="1"/>
  <c r="AD1689" i="8"/>
  <c r="AE1689" i="8" s="1"/>
  <c r="AD1690" i="8"/>
  <c r="AE1690" i="8" s="1"/>
  <c r="AD1691" i="8"/>
  <c r="AE1691" i="8" s="1"/>
  <c r="AD1692" i="8"/>
  <c r="AE1692" i="8" s="1"/>
  <c r="AD1693" i="8"/>
  <c r="AE1693" i="8" s="1"/>
  <c r="AD1694" i="8"/>
  <c r="AE1694" i="8" s="1"/>
  <c r="AD1695" i="8"/>
  <c r="AE1695" i="8" s="1"/>
  <c r="AD1696" i="8"/>
  <c r="AE1696" i="8" s="1"/>
  <c r="AD1697" i="8"/>
  <c r="AE1697" i="8" s="1"/>
  <c r="AD1698" i="8"/>
  <c r="AE1698" i="8" s="1"/>
  <c r="AD1699" i="8"/>
  <c r="AE1699" i="8" s="1"/>
  <c r="AD1700" i="8"/>
  <c r="AE1700" i="8" s="1"/>
  <c r="AD1701" i="8"/>
  <c r="AE1701" i="8" s="1"/>
  <c r="AD1702" i="8"/>
  <c r="AE1702" i="8" s="1"/>
  <c r="AD1703" i="8"/>
  <c r="AE1703" i="8" s="1"/>
  <c r="AD1704" i="8"/>
  <c r="AE1704" i="8" s="1"/>
  <c r="AD1705" i="8"/>
  <c r="AE1705" i="8" s="1"/>
  <c r="AD1706" i="8"/>
  <c r="AE1706" i="8" s="1"/>
  <c r="AD1707" i="8"/>
  <c r="AE1707" i="8" s="1"/>
  <c r="AD1708" i="8"/>
  <c r="AD1709" i="8"/>
  <c r="AE1709" i="8" s="1"/>
  <c r="AD1710" i="8"/>
  <c r="AE1710" i="8" s="1"/>
  <c r="AD1711" i="8"/>
  <c r="AE1711" i="8" s="1"/>
  <c r="AD1712" i="8"/>
  <c r="AE1712" i="8" s="1"/>
  <c r="AD1713" i="8"/>
  <c r="AE1713" i="8" s="1"/>
  <c r="AD1714" i="8"/>
  <c r="AE1714" i="8" s="1"/>
  <c r="AD1715" i="8"/>
  <c r="AE1715" i="8" s="1"/>
  <c r="AD1716" i="8"/>
  <c r="AE1716" i="8" s="1"/>
  <c r="AD1717" i="8"/>
  <c r="AE1717" i="8" s="1"/>
  <c r="AD1718" i="8"/>
  <c r="AE1718" i="8" s="1"/>
  <c r="AD1719" i="8"/>
  <c r="AE1719" i="8" s="1"/>
  <c r="AD1720" i="8"/>
  <c r="AE1720" i="8" s="1"/>
  <c r="AD1721" i="8"/>
  <c r="AE1721" i="8" s="1"/>
  <c r="AD1722" i="8"/>
  <c r="AE1722" i="8" s="1"/>
  <c r="AD1723" i="8"/>
  <c r="AE1723" i="8" s="1"/>
  <c r="AD1724" i="8"/>
  <c r="AE1724" i="8" s="1"/>
  <c r="AD1725" i="8"/>
  <c r="AE1725" i="8" s="1"/>
  <c r="AD1726" i="8"/>
  <c r="AE1726" i="8" s="1"/>
  <c r="AD1727" i="8"/>
  <c r="AE1727" i="8" s="1"/>
  <c r="AD1728" i="8"/>
  <c r="AE1728" i="8" s="1"/>
  <c r="AD1729" i="8"/>
  <c r="AE1729" i="8" s="1"/>
  <c r="AD1730" i="8"/>
  <c r="AE1730" i="8" s="1"/>
  <c r="AD1731" i="8"/>
  <c r="AE1731" i="8" s="1"/>
  <c r="AD1732" i="8"/>
  <c r="AE1732" i="8" s="1"/>
  <c r="AD1733" i="8"/>
  <c r="AE1733" i="8" s="1"/>
  <c r="AD1734" i="8"/>
  <c r="AE1734" i="8" s="1"/>
  <c r="AD1735" i="8"/>
  <c r="AE1735" i="8" s="1"/>
  <c r="AD1736" i="8"/>
  <c r="AE1736" i="8" s="1"/>
  <c r="AD1737" i="8"/>
  <c r="AE1737" i="8" s="1"/>
  <c r="AD1738" i="8"/>
  <c r="AE1738" i="8" s="1"/>
  <c r="AD1739" i="8"/>
  <c r="AE1739" i="8" s="1"/>
  <c r="AD1740" i="8"/>
  <c r="AE1740" i="8" s="1"/>
  <c r="AD1741" i="8"/>
  <c r="AE1741" i="8" s="1"/>
  <c r="AD1742" i="8"/>
  <c r="AE1742" i="8" s="1"/>
  <c r="AD1743" i="8"/>
  <c r="AD1744" i="8"/>
  <c r="AE1744" i="8" s="1"/>
  <c r="AD1745" i="8"/>
  <c r="AE1745" i="8" s="1"/>
  <c r="AD1746" i="8"/>
  <c r="AE1746" i="8" s="1"/>
  <c r="AD1747" i="8"/>
  <c r="AE1747" i="8" s="1"/>
  <c r="AD1748" i="8"/>
  <c r="AE1748" i="8" s="1"/>
  <c r="AD1749" i="8"/>
  <c r="AE1749" i="8" s="1"/>
  <c r="AD1750" i="8"/>
  <c r="AE1750" i="8" s="1"/>
  <c r="AD1751" i="8"/>
  <c r="AE1751" i="8" s="1"/>
  <c r="AD1752" i="8"/>
  <c r="AE1752" i="8" s="1"/>
  <c r="AD1753" i="8"/>
  <c r="AE1753" i="8" s="1"/>
  <c r="AD1754" i="8"/>
  <c r="AE1754" i="8" s="1"/>
  <c r="AD1755" i="8"/>
  <c r="AE1755" i="8" s="1"/>
  <c r="AD1756" i="8"/>
  <c r="AE1756" i="8" s="1"/>
  <c r="AD1757" i="8"/>
  <c r="AE1757" i="8" s="1"/>
  <c r="AD1758" i="8"/>
  <c r="AE1758" i="8" s="1"/>
  <c r="AD1759" i="8"/>
  <c r="AE1759" i="8" s="1"/>
  <c r="AD1760" i="8"/>
  <c r="AE1760" i="8" s="1"/>
  <c r="AD1761" i="8"/>
  <c r="AE1761" i="8" s="1"/>
  <c r="AD1762" i="8"/>
  <c r="AE1762" i="8" s="1"/>
  <c r="AD1763" i="8"/>
  <c r="AE1763" i="8" s="1"/>
  <c r="AD1764" i="8"/>
  <c r="AE1764" i="8" s="1"/>
  <c r="AD1765" i="8"/>
  <c r="AE1765" i="8" s="1"/>
  <c r="AD1766" i="8"/>
  <c r="AE1766" i="8" s="1"/>
  <c r="AD1767" i="8"/>
  <c r="AE1767" i="8" s="1"/>
  <c r="AD1768" i="8"/>
  <c r="AE1768" i="8" s="1"/>
  <c r="AD1769" i="8"/>
  <c r="AE1769" i="8" s="1"/>
  <c r="AD1770" i="8"/>
  <c r="AE1770" i="8" s="1"/>
  <c r="AD1771" i="8"/>
  <c r="AE1771" i="8" s="1"/>
  <c r="AD1772" i="8"/>
  <c r="AE1772" i="8" s="1"/>
  <c r="AD1773" i="8"/>
  <c r="AE1773" i="8" s="1"/>
  <c r="AD1774" i="8"/>
  <c r="AE1774" i="8" s="1"/>
  <c r="AD1775" i="8"/>
  <c r="AE1775" i="8" s="1"/>
  <c r="AD1776" i="8"/>
  <c r="AE1776" i="8" s="1"/>
  <c r="AD1777" i="8"/>
  <c r="AE1777" i="8" s="1"/>
  <c r="AD1778" i="8"/>
  <c r="AE1778" i="8" s="1"/>
  <c r="AD1779" i="8"/>
  <c r="AE1779" i="8" s="1"/>
  <c r="AD1780" i="8"/>
  <c r="AE1780" i="8" s="1"/>
  <c r="AD1781" i="8"/>
  <c r="AE1781" i="8" s="1"/>
  <c r="AD1782" i="8"/>
  <c r="AE1782" i="8" s="1"/>
  <c r="AD1783" i="8"/>
  <c r="AE1783" i="8" s="1"/>
  <c r="AD1784" i="8"/>
  <c r="AE1784" i="8" s="1"/>
  <c r="AD1785" i="8"/>
  <c r="AE1785" i="8" s="1"/>
  <c r="AD1786" i="8"/>
  <c r="AE1786" i="8" s="1"/>
  <c r="AD1787" i="8"/>
  <c r="AE1787" i="8" s="1"/>
  <c r="AD1788" i="8"/>
  <c r="AE1788" i="8" s="1"/>
  <c r="AD1789" i="8"/>
  <c r="AE1789" i="8" s="1"/>
  <c r="AD1790" i="8"/>
  <c r="AE1790" i="8" s="1"/>
  <c r="AD1791" i="8"/>
  <c r="AE1791" i="8" s="1"/>
  <c r="AD1792" i="8"/>
  <c r="AE1792" i="8" s="1"/>
  <c r="AD1793" i="8"/>
  <c r="AE1793" i="8" s="1"/>
  <c r="AD1794" i="8"/>
  <c r="AD1795" i="8"/>
  <c r="AD1796" i="8"/>
  <c r="AE1796" i="8" s="1"/>
  <c r="AD1797" i="8"/>
  <c r="AE1797" i="8" s="1"/>
  <c r="AD1798" i="8"/>
  <c r="AD1799" i="8"/>
  <c r="AE1799" i="8" s="1"/>
  <c r="AD1800" i="8"/>
  <c r="AE1800" i="8" s="1"/>
  <c r="AD1801" i="8"/>
  <c r="AE1801" i="8" s="1"/>
  <c r="AD1802" i="8"/>
  <c r="AE1802" i="8" s="1"/>
  <c r="AD1803" i="8"/>
  <c r="AE1803" i="8" s="1"/>
  <c r="AD1804" i="8"/>
  <c r="AE1804" i="8" s="1"/>
  <c r="AD1805" i="8"/>
  <c r="AE1805" i="8" s="1"/>
  <c r="AD1806" i="8"/>
  <c r="AE1806" i="8" s="1"/>
  <c r="AD1807" i="8"/>
  <c r="AE1807" i="8" s="1"/>
  <c r="AD1808" i="8"/>
  <c r="AE1808" i="8" s="1"/>
  <c r="AD1809" i="8"/>
  <c r="AE1809" i="8" s="1"/>
  <c r="AD1810" i="8"/>
  <c r="AE1810" i="8" s="1"/>
  <c r="AD1811" i="8"/>
  <c r="AE1811" i="8" s="1"/>
  <c r="AD1812" i="8"/>
  <c r="AE1812" i="8" s="1"/>
  <c r="AD1813" i="8"/>
  <c r="AE1813" i="8" s="1"/>
  <c r="AD1814" i="8"/>
  <c r="AE1814" i="8" s="1"/>
  <c r="AD1815" i="8"/>
  <c r="AE1815" i="8" s="1"/>
  <c r="AD1816" i="8"/>
  <c r="AE1816" i="8" s="1"/>
  <c r="AD1817" i="8"/>
  <c r="AE1817" i="8" s="1"/>
  <c r="AD1818" i="8"/>
  <c r="AE1818" i="8" s="1"/>
  <c r="AD1819" i="8"/>
  <c r="AE1819" i="8" s="1"/>
  <c r="AD1820" i="8"/>
  <c r="AE1820" i="8" s="1"/>
  <c r="AD1821" i="8"/>
  <c r="AE1821" i="8" s="1"/>
  <c r="AD1822" i="8"/>
  <c r="AE1822" i="8" s="1"/>
  <c r="AD1823" i="8"/>
  <c r="AE1823" i="8" s="1"/>
  <c r="AD1824" i="8"/>
  <c r="AE1824" i="8" s="1"/>
  <c r="AD1825" i="8"/>
  <c r="AE1825" i="8" s="1"/>
  <c r="AD1826" i="8"/>
  <c r="AE1826" i="8" s="1"/>
  <c r="AD1827" i="8"/>
  <c r="AE1827" i="8" s="1"/>
  <c r="AD1828" i="8"/>
  <c r="AE1828" i="8" s="1"/>
  <c r="AD1829" i="8"/>
  <c r="AE1829" i="8" s="1"/>
  <c r="AD1830" i="8"/>
  <c r="AE1830" i="8" s="1"/>
  <c r="AD1831" i="8"/>
  <c r="AE1831" i="8" s="1"/>
  <c r="AD1832" i="8"/>
  <c r="AE1832" i="8" s="1"/>
  <c r="AD1833" i="8"/>
  <c r="AE1833" i="8" s="1"/>
  <c r="AD1834" i="8"/>
  <c r="AE1834" i="8" s="1"/>
  <c r="AD1835" i="8"/>
  <c r="AE1835" i="8" s="1"/>
  <c r="AD1836" i="8"/>
  <c r="AE1836" i="8" s="1"/>
  <c r="AD1837" i="8"/>
  <c r="AE1837" i="8" s="1"/>
  <c r="AD1838" i="8"/>
  <c r="AD1839" i="8"/>
  <c r="AE1839" i="8" s="1"/>
  <c r="AD1840" i="8"/>
  <c r="AE1840" i="8" s="1"/>
  <c r="AD1841" i="8"/>
  <c r="AE1841" i="8" s="1"/>
  <c r="AD1842" i="8"/>
  <c r="AE1842" i="8" s="1"/>
  <c r="AD1843" i="8"/>
  <c r="AE1843" i="8" s="1"/>
  <c r="AD1844" i="8"/>
  <c r="AE1844" i="8" s="1"/>
  <c r="AD1845" i="8"/>
  <c r="AE1845" i="8" s="1"/>
  <c r="AD1846" i="8"/>
  <c r="AE1846" i="8" s="1"/>
  <c r="AD1847" i="8"/>
  <c r="AE1847" i="8" s="1"/>
  <c r="AD1848" i="8"/>
  <c r="AE1848" i="8" s="1"/>
  <c r="AD1849" i="8"/>
  <c r="AE1849" i="8" s="1"/>
  <c r="AD1850" i="8"/>
  <c r="AE1850" i="8" s="1"/>
  <c r="AD1851" i="8"/>
  <c r="AE1851" i="8" s="1"/>
  <c r="AD1852" i="8"/>
  <c r="AE1852" i="8" s="1"/>
  <c r="AD1853" i="8"/>
  <c r="AE1853" i="8" s="1"/>
  <c r="AD1854" i="8"/>
  <c r="AE1854" i="8" s="1"/>
  <c r="AD1855" i="8"/>
  <c r="AE1855" i="8" s="1"/>
  <c r="AD1856" i="8"/>
  <c r="AE1856" i="8" s="1"/>
  <c r="AD1857" i="8"/>
  <c r="AE1857" i="8" s="1"/>
  <c r="AD1858" i="8"/>
  <c r="AE1858" i="8" s="1"/>
  <c r="AD1859" i="8"/>
  <c r="AE1859" i="8" s="1"/>
  <c r="AD1860" i="8"/>
  <c r="AE1860" i="8" s="1"/>
  <c r="AD1861" i="8"/>
  <c r="AE1861" i="8" s="1"/>
  <c r="AD1862" i="8"/>
  <c r="AE1862" i="8" s="1"/>
  <c r="AD1863" i="8"/>
  <c r="AE1863" i="8" s="1"/>
  <c r="AD1864" i="8"/>
  <c r="AE1864" i="8" s="1"/>
  <c r="AD1865" i="8"/>
  <c r="AE1865" i="8" s="1"/>
  <c r="AD1866" i="8"/>
  <c r="AE1866" i="8" s="1"/>
  <c r="AD1867" i="8"/>
  <c r="AE1867" i="8" s="1"/>
  <c r="AD1868" i="8"/>
  <c r="AE1868" i="8" s="1"/>
  <c r="AD1869" i="8"/>
  <c r="AE1869" i="8" s="1"/>
  <c r="AD1870" i="8"/>
  <c r="AE1870" i="8" s="1"/>
  <c r="AD1871" i="8"/>
  <c r="AE1871" i="8" s="1"/>
  <c r="AD1872" i="8"/>
  <c r="AE1872" i="8" s="1"/>
  <c r="AD1873" i="8"/>
  <c r="AE1873" i="8" s="1"/>
  <c r="AD1874" i="8"/>
  <c r="AE1874" i="8" s="1"/>
  <c r="AD1875" i="8"/>
  <c r="AE1875" i="8" s="1"/>
  <c r="AD1876" i="8"/>
  <c r="AE1876" i="8" s="1"/>
  <c r="AD1877" i="8"/>
  <c r="AE1877" i="8" s="1"/>
  <c r="AD1878" i="8"/>
  <c r="AE1878" i="8" s="1"/>
  <c r="AD1879" i="8"/>
  <c r="AE1879" i="8" s="1"/>
  <c r="AD1880" i="8"/>
  <c r="AE1880" i="8" s="1"/>
  <c r="AD1881" i="8"/>
  <c r="AE1881" i="8" s="1"/>
  <c r="AD1882" i="8"/>
  <c r="AE1882" i="8" s="1"/>
  <c r="AD1883" i="8"/>
  <c r="AE1883" i="8" s="1"/>
  <c r="AD1884" i="8"/>
  <c r="AE1884" i="8" s="1"/>
  <c r="AD1885" i="8"/>
  <c r="AE1885" i="8" s="1"/>
  <c r="AD1886" i="8"/>
  <c r="AE1886" i="8" s="1"/>
  <c r="AD1887" i="8"/>
  <c r="AE1887" i="8" s="1"/>
  <c r="AD1888" i="8"/>
  <c r="AE1888" i="8" s="1"/>
  <c r="AD1889" i="8"/>
  <c r="AE1889" i="8" s="1"/>
  <c r="AD1890" i="8"/>
  <c r="AE1890" i="8" s="1"/>
  <c r="AD1891" i="8"/>
  <c r="AE1891" i="8" s="1"/>
  <c r="AD1892" i="8"/>
  <c r="AE1892" i="8" s="1"/>
  <c r="AD1893" i="8"/>
  <c r="AE1893" i="8" s="1"/>
  <c r="AD1894" i="8"/>
  <c r="AE1894" i="8" s="1"/>
  <c r="AD1895" i="8"/>
  <c r="AE1895" i="8" s="1"/>
  <c r="AD1896" i="8"/>
  <c r="AE1896" i="8" s="1"/>
  <c r="AD1897" i="8"/>
  <c r="AE1897" i="8" s="1"/>
  <c r="AD1898" i="8"/>
  <c r="AE1898" i="8" s="1"/>
  <c r="AD1899" i="8"/>
  <c r="AE1899" i="8" s="1"/>
  <c r="AD1900" i="8"/>
  <c r="AE1900" i="8" s="1"/>
  <c r="AD1901" i="8"/>
  <c r="AE1901" i="8" s="1"/>
  <c r="AD1902" i="8"/>
  <c r="AE1902" i="8" s="1"/>
  <c r="AD1903" i="8"/>
  <c r="AE1903" i="8" s="1"/>
  <c r="AD1904" i="8"/>
  <c r="AE1904" i="8" s="1"/>
  <c r="AD1905" i="8"/>
  <c r="AE1905" i="8" s="1"/>
  <c r="AD1906" i="8"/>
  <c r="AE1906" i="8" s="1"/>
  <c r="AD1907" i="8"/>
  <c r="AE1907" i="8" s="1"/>
  <c r="AD1908" i="8"/>
  <c r="AE1908" i="8" s="1"/>
  <c r="AD1909" i="8"/>
  <c r="AE1909" i="8" s="1"/>
  <c r="AD1910" i="8"/>
  <c r="AE1910" i="8" s="1"/>
  <c r="AD1911" i="8"/>
  <c r="AE1911" i="8" s="1"/>
  <c r="AD1912" i="8"/>
  <c r="AE1912" i="8" s="1"/>
  <c r="AD1913" i="8"/>
  <c r="AE1913" i="8" s="1"/>
  <c r="AD1914" i="8"/>
  <c r="AE1914" i="8" s="1"/>
  <c r="AD1915" i="8"/>
  <c r="AD1916" i="8"/>
  <c r="AE1916" i="8" s="1"/>
  <c r="AD1917" i="8"/>
  <c r="AE1917" i="8" s="1"/>
  <c r="AD1918" i="8"/>
  <c r="AE1918" i="8" s="1"/>
  <c r="AD1919" i="8"/>
  <c r="AE1919" i="8" s="1"/>
  <c r="AD1920" i="8"/>
  <c r="AE1920" i="8" s="1"/>
  <c r="AD1921" i="8"/>
  <c r="AE1921" i="8" s="1"/>
  <c r="AD1922" i="8"/>
  <c r="AE1922" i="8" s="1"/>
  <c r="AD1923" i="8"/>
  <c r="AE1923" i="8" s="1"/>
  <c r="AD1924" i="8"/>
  <c r="AE1924" i="8" s="1"/>
  <c r="AD1925" i="8"/>
  <c r="AE1925" i="8" s="1"/>
  <c r="AD1926" i="8"/>
  <c r="AE1926" i="8" s="1"/>
  <c r="AD1927" i="8"/>
  <c r="AE1927" i="8" s="1"/>
  <c r="AD1928" i="8"/>
  <c r="AE1928" i="8" s="1"/>
  <c r="AD1929" i="8"/>
  <c r="AE1929" i="8" s="1"/>
  <c r="AD1930" i="8"/>
  <c r="AE1930" i="8" s="1"/>
  <c r="AD1931" i="8"/>
  <c r="AE1931" i="8" s="1"/>
  <c r="AD1932" i="8"/>
  <c r="AE1932" i="8" s="1"/>
  <c r="AD1933" i="8"/>
  <c r="AE1933" i="8" s="1"/>
  <c r="AD1934" i="8"/>
  <c r="AE1934" i="8" s="1"/>
  <c r="AD1935" i="8"/>
  <c r="AE1935" i="8" s="1"/>
  <c r="AD1936" i="8"/>
  <c r="AE1936" i="8" s="1"/>
  <c r="AD1937" i="8"/>
  <c r="AE1937" i="8" s="1"/>
  <c r="AD1938" i="8"/>
  <c r="AE1938" i="8" s="1"/>
  <c r="AD1939" i="8"/>
  <c r="AE1939" i="8" s="1"/>
  <c r="AD1940" i="8"/>
  <c r="AE1940" i="8" s="1"/>
  <c r="AD1941" i="8"/>
  <c r="AE1941" i="8" s="1"/>
  <c r="AD1942" i="8"/>
  <c r="AE1942" i="8" s="1"/>
  <c r="AD1943" i="8"/>
  <c r="AE1943" i="8" s="1"/>
  <c r="AD1944" i="8"/>
  <c r="AE1944" i="8" s="1"/>
  <c r="AD1945" i="8"/>
  <c r="AE1945" i="8" s="1"/>
  <c r="AD1946" i="8"/>
  <c r="AE1946" i="8" s="1"/>
  <c r="AD1947" i="8"/>
  <c r="AE1947" i="8" s="1"/>
  <c r="AD1948" i="8"/>
  <c r="AE1948" i="8" s="1"/>
  <c r="AD1949" i="8"/>
  <c r="AE1949" i="8" s="1"/>
  <c r="AD1950" i="8"/>
  <c r="AE1950" i="8" s="1"/>
  <c r="AD1951" i="8"/>
  <c r="AE1951" i="8" s="1"/>
  <c r="AD1952" i="8"/>
  <c r="AE1952" i="8" s="1"/>
  <c r="AD1953" i="8"/>
  <c r="AE1953" i="8" s="1"/>
  <c r="AD1954" i="8"/>
  <c r="AE1954" i="8" s="1"/>
  <c r="AD1955" i="8"/>
  <c r="AE1955" i="8" s="1"/>
  <c r="AD1956" i="8"/>
  <c r="AE1956" i="8" s="1"/>
  <c r="AD1957" i="8"/>
  <c r="AE1957" i="8" s="1"/>
  <c r="AD1958" i="8"/>
  <c r="AE1958" i="8" s="1"/>
  <c r="AD1959" i="8"/>
  <c r="AE1959" i="8" s="1"/>
  <c r="AD1960" i="8"/>
  <c r="AE1960" i="8" s="1"/>
  <c r="AD1961" i="8"/>
  <c r="AE1961" i="8" s="1"/>
  <c r="AD1962" i="8"/>
  <c r="AE1962" i="8" s="1"/>
  <c r="AD1963" i="8"/>
  <c r="AE1963" i="8" s="1"/>
  <c r="AD1964" i="8"/>
  <c r="AE1964" i="8" s="1"/>
  <c r="AD1965" i="8"/>
  <c r="AE1965" i="8" s="1"/>
  <c r="AD1966" i="8"/>
  <c r="AE1966" i="8" s="1"/>
  <c r="AD1967" i="8"/>
  <c r="AD1968" i="8"/>
  <c r="AE1968" i="8" s="1"/>
  <c r="AD1969" i="8"/>
  <c r="AE1969" i="8" s="1"/>
  <c r="AD1970" i="8"/>
  <c r="AE1970" i="8" s="1"/>
  <c r="AD1971" i="8"/>
  <c r="AE1971" i="8" s="1"/>
  <c r="AD1972" i="8"/>
  <c r="AE1972" i="8" s="1"/>
  <c r="AD1973" i="8"/>
  <c r="AE1973" i="8" s="1"/>
  <c r="AD1974" i="8"/>
  <c r="AE1974" i="8" s="1"/>
  <c r="AD1975" i="8"/>
  <c r="AE1975" i="8" s="1"/>
  <c r="AD1976" i="8"/>
  <c r="AE1976" i="8" s="1"/>
  <c r="AD1977" i="8"/>
  <c r="AE1977" i="8" s="1"/>
  <c r="AD1978" i="8"/>
  <c r="AE1978" i="8" s="1"/>
  <c r="AD1979" i="8"/>
  <c r="AE1979" i="8" s="1"/>
  <c r="AD1980" i="8"/>
  <c r="AE1980" i="8" s="1"/>
  <c r="AD1981" i="8"/>
  <c r="AE1981" i="8" s="1"/>
  <c r="AD1982" i="8"/>
  <c r="AE1982" i="8" s="1"/>
  <c r="AD1983" i="8"/>
  <c r="AE1983" i="8" s="1"/>
  <c r="AD1984" i="8"/>
  <c r="AE1984" i="8" s="1"/>
  <c r="AD1985" i="8"/>
  <c r="AE1985" i="8" s="1"/>
  <c r="AD1986" i="8"/>
  <c r="AE1986" i="8" s="1"/>
  <c r="AD1987" i="8"/>
  <c r="AE1987" i="8" s="1"/>
  <c r="AD1988" i="8"/>
  <c r="AE1988" i="8" s="1"/>
  <c r="AD1989" i="8"/>
  <c r="AE1989" i="8" s="1"/>
  <c r="AD1990" i="8"/>
  <c r="AE1990" i="8" s="1"/>
  <c r="AD1991" i="8"/>
  <c r="AE1991" i="8" s="1"/>
  <c r="AD1992" i="8"/>
  <c r="AE1992" i="8" s="1"/>
  <c r="AD1993" i="8"/>
  <c r="AE1993" i="8" s="1"/>
  <c r="AD1994" i="8"/>
  <c r="AE1994" i="8" s="1"/>
  <c r="AD1995" i="8"/>
  <c r="AE1995" i="8" s="1"/>
  <c r="AD1996" i="8"/>
  <c r="AE1996" i="8" s="1"/>
  <c r="AD1997" i="8"/>
  <c r="AE1997" i="8" s="1"/>
  <c r="AD1998" i="8"/>
  <c r="AE1998" i="8" s="1"/>
  <c r="AD1999" i="8"/>
  <c r="AE1999" i="8" s="1"/>
  <c r="AD2000" i="8"/>
  <c r="AE2000" i="8" s="1"/>
  <c r="AD2001" i="8"/>
  <c r="AE2001" i="8" s="1"/>
  <c r="AD2002" i="8"/>
  <c r="AE2002" i="8" s="1"/>
  <c r="AD2003" i="8"/>
  <c r="AE2003" i="8" s="1"/>
  <c r="AD2004" i="8"/>
  <c r="AE2004" i="8" s="1"/>
  <c r="AD2005" i="8"/>
  <c r="AE2005" i="8" s="1"/>
  <c r="AD2006" i="8"/>
  <c r="AE2006" i="8" s="1"/>
  <c r="AD2007" i="8"/>
  <c r="AE2007" i="8" s="1"/>
  <c r="AD2008" i="8"/>
  <c r="AE2008" i="8" s="1"/>
  <c r="AD2009" i="8"/>
  <c r="AD2010" i="8"/>
  <c r="AE2010" i="8" s="1"/>
  <c r="AD2011" i="8"/>
  <c r="AE2011" i="8" s="1"/>
  <c r="AD2012" i="8"/>
  <c r="AE2012" i="8" s="1"/>
  <c r="AD2013" i="8"/>
  <c r="AE2013" i="8" s="1"/>
  <c r="AD2014" i="8"/>
  <c r="AD2015" i="8"/>
  <c r="AE2015" i="8" s="1"/>
  <c r="AD2016" i="8"/>
  <c r="AE2016" i="8" s="1"/>
  <c r="AD2017" i="8"/>
  <c r="AE2017" i="8" s="1"/>
  <c r="AD2018" i="8"/>
  <c r="AE2018" i="8" s="1"/>
  <c r="AD2019" i="8"/>
  <c r="AD2020" i="8"/>
  <c r="AE2020" i="8" s="1"/>
  <c r="AD2021" i="8"/>
  <c r="AE2021" i="8" s="1"/>
  <c r="AD2022" i="8"/>
  <c r="AE2022" i="8" s="1"/>
  <c r="AD2023" i="8"/>
  <c r="AE2023" i="8" s="1"/>
  <c r="AD2024" i="8"/>
  <c r="AE2024" i="8" s="1"/>
  <c r="AD2025" i="8"/>
  <c r="AE2025" i="8" s="1"/>
  <c r="AD2026" i="8"/>
  <c r="AE2026" i="8" s="1"/>
  <c r="AD2027" i="8"/>
  <c r="AE2027" i="8" s="1"/>
  <c r="AD2028" i="8"/>
  <c r="AE2028" i="8" s="1"/>
  <c r="AD2029" i="8"/>
  <c r="AE2029" i="8" s="1"/>
  <c r="AD2030" i="8"/>
  <c r="AE2030" i="8" s="1"/>
  <c r="AD2031" i="8"/>
  <c r="AE2031" i="8" s="1"/>
  <c r="AD2032" i="8"/>
  <c r="AE2032" i="8" s="1"/>
  <c r="AD2033" i="8"/>
  <c r="AE2033" i="8" s="1"/>
  <c r="AD2034" i="8"/>
  <c r="AE2034" i="8" s="1"/>
  <c r="AD2035" i="8"/>
  <c r="AE2035" i="8" s="1"/>
  <c r="AD2036" i="8"/>
  <c r="AE2036" i="8" s="1"/>
  <c r="AD2037" i="8"/>
  <c r="AE2037" i="8" s="1"/>
  <c r="AD2038" i="8"/>
  <c r="AE2038" i="8" s="1"/>
  <c r="AD2039" i="8"/>
  <c r="AE2039" i="8" s="1"/>
  <c r="AD2040" i="8"/>
  <c r="AE2040" i="8" s="1"/>
  <c r="AD2041" i="8"/>
  <c r="AE2041" i="8" s="1"/>
  <c r="AD2042" i="8"/>
  <c r="AE2042" i="8" s="1"/>
  <c r="AD2043" i="8"/>
  <c r="AD2044" i="8"/>
  <c r="AE2044" i="8" s="1"/>
  <c r="AD2045" i="8"/>
  <c r="AE2045" i="8" s="1"/>
  <c r="AD2046" i="8"/>
  <c r="AE2046" i="8" s="1"/>
  <c r="AD2047" i="8"/>
  <c r="AE2047" i="8" s="1"/>
  <c r="AD2048" i="8"/>
  <c r="AE2048" i="8" s="1"/>
  <c r="AD2049" i="8"/>
  <c r="AE2049" i="8" s="1"/>
  <c r="AD2050" i="8"/>
  <c r="AE2050" i="8" s="1"/>
  <c r="AD2051" i="8"/>
  <c r="AE2051" i="8" s="1"/>
  <c r="AD2052" i="8"/>
  <c r="AE2052" i="8" s="1"/>
  <c r="AD2053" i="8"/>
  <c r="AE2053" i="8" s="1"/>
  <c r="AD2054" i="8"/>
  <c r="AE2054" i="8" s="1"/>
  <c r="AD2055" i="8"/>
  <c r="AE2055" i="8" s="1"/>
  <c r="AD2056" i="8"/>
  <c r="AE2056" i="8" s="1"/>
  <c r="AD2057" i="8"/>
  <c r="AE2057" i="8" s="1"/>
  <c r="AD2058" i="8"/>
  <c r="AE2058" i="8" s="1"/>
  <c r="AD2059" i="8"/>
  <c r="AE2059" i="8" s="1"/>
  <c r="AD2060" i="8"/>
  <c r="AE2060" i="8" s="1"/>
  <c r="AD2061" i="8"/>
  <c r="AE2061" i="8" s="1"/>
  <c r="AD2062" i="8"/>
  <c r="AE2062" i="8" s="1"/>
  <c r="AD2063" i="8"/>
  <c r="AE2063" i="8" s="1"/>
  <c r="AD2064" i="8"/>
  <c r="AE2064" i="8" s="1"/>
  <c r="AD2065" i="8"/>
  <c r="AE2065" i="8" s="1"/>
  <c r="AD2066" i="8"/>
  <c r="AE2066" i="8" s="1"/>
  <c r="AD2067" i="8"/>
  <c r="AE2067" i="8" s="1"/>
  <c r="AD2068" i="8"/>
  <c r="AE2068" i="8" s="1"/>
  <c r="AD2069" i="8"/>
  <c r="AE2069" i="8" s="1"/>
  <c r="AD2070" i="8"/>
  <c r="AE2070" i="8" s="1"/>
  <c r="AD2071" i="8"/>
  <c r="AE2071" i="8" s="1"/>
  <c r="AD2072" i="8"/>
  <c r="AE2072" i="8" s="1"/>
  <c r="AD2073" i="8"/>
  <c r="AE2073" i="8" s="1"/>
  <c r="AD2074" i="8"/>
  <c r="AE2074" i="8" s="1"/>
  <c r="AD2075" i="8"/>
  <c r="AE2075" i="8" s="1"/>
  <c r="AD2076" i="8"/>
  <c r="AE2076" i="8" s="1"/>
  <c r="AD2077" i="8"/>
  <c r="AE2077" i="8" s="1"/>
  <c r="AD2078" i="8"/>
  <c r="AE2078" i="8" s="1"/>
  <c r="AD2079" i="8"/>
  <c r="AE2079" i="8" s="1"/>
  <c r="AD2080" i="8"/>
  <c r="AE2080" i="8" s="1"/>
  <c r="AD2081" i="8"/>
  <c r="AE2081" i="8" s="1"/>
  <c r="AD2082" i="8"/>
  <c r="AE2082" i="8" s="1"/>
  <c r="AD2083" i="8"/>
  <c r="AE2083" i="8" s="1"/>
  <c r="AD2084" i="8"/>
  <c r="AE2084" i="8" s="1"/>
  <c r="AD2085" i="8"/>
  <c r="AE2085" i="8" s="1"/>
  <c r="AD2086" i="8"/>
  <c r="AE2086" i="8" s="1"/>
  <c r="AD2087" i="8"/>
  <c r="AE2087" i="8" s="1"/>
  <c r="AD2088" i="8"/>
  <c r="AE2088" i="8" s="1"/>
  <c r="AD2089" i="8"/>
  <c r="AE2089" i="8" s="1"/>
  <c r="AD2090" i="8"/>
  <c r="AE2090" i="8" s="1"/>
  <c r="AD2091" i="8"/>
  <c r="AE2091" i="8" s="1"/>
  <c r="AD2092" i="8"/>
  <c r="AE2092" i="8" s="1"/>
  <c r="AD2093" i="8"/>
  <c r="AE2093" i="8" s="1"/>
  <c r="AD2094" i="8"/>
  <c r="AE2094" i="8" s="1"/>
  <c r="AD2095" i="8"/>
  <c r="AE2095" i="8" s="1"/>
  <c r="AD2096" i="8"/>
  <c r="AE2096" i="8" s="1"/>
  <c r="AD2097" i="8"/>
  <c r="AE2097" i="8" s="1"/>
  <c r="AD2098" i="8"/>
  <c r="AE2098" i="8" s="1"/>
  <c r="AD2099" i="8"/>
  <c r="AE2099" i="8" s="1"/>
  <c r="AD2100" i="8"/>
  <c r="AE2100" i="8" s="1"/>
  <c r="AD2101" i="8"/>
  <c r="AE2101" i="8" s="1"/>
  <c r="AD2102" i="8"/>
  <c r="AE2102" i="8" s="1"/>
  <c r="AD2103" i="8"/>
  <c r="AE2103" i="8" s="1"/>
  <c r="AD2104" i="8"/>
  <c r="AD2105" i="8"/>
  <c r="AE2105" i="8" s="1"/>
  <c r="AD2106" i="8"/>
  <c r="AE2106" i="8" s="1"/>
  <c r="AD2107" i="8"/>
  <c r="AE2107" i="8" s="1"/>
  <c r="AD2108" i="8"/>
  <c r="AE2108" i="8" s="1"/>
  <c r="AD2109" i="8"/>
  <c r="AE2109" i="8" s="1"/>
  <c r="AD2110" i="8"/>
  <c r="AE2110" i="8" s="1"/>
  <c r="AD2111" i="8"/>
  <c r="AE2111" i="8" s="1"/>
  <c r="AD2112" i="8"/>
  <c r="AE2112" i="8" s="1"/>
  <c r="AD2113" i="8"/>
  <c r="AE2113" i="8" s="1"/>
  <c r="AD2114" i="8"/>
  <c r="AE2114" i="8" s="1"/>
  <c r="AD2115" i="8"/>
  <c r="AE2115" i="8" s="1"/>
  <c r="AD2116" i="8"/>
  <c r="AE2116" i="8" s="1"/>
  <c r="AD2117" i="8"/>
  <c r="AE2117" i="8" s="1"/>
  <c r="AD2118" i="8"/>
  <c r="AE2118" i="8" s="1"/>
  <c r="AD2119" i="8"/>
  <c r="AE2119" i="8" s="1"/>
  <c r="AD2120" i="8"/>
  <c r="AE2120" i="8" s="1"/>
  <c r="AD2121" i="8"/>
  <c r="AE2121" i="8" s="1"/>
  <c r="AD2122" i="8"/>
  <c r="AE2122" i="8" s="1"/>
  <c r="AD2123" i="8"/>
  <c r="AE2123" i="8" s="1"/>
  <c r="AD2124" i="8"/>
  <c r="AE2124" i="8" s="1"/>
  <c r="AD2125" i="8"/>
  <c r="AE2125" i="8" s="1"/>
  <c r="AD2126" i="8"/>
  <c r="AE2126" i="8" s="1"/>
  <c r="AD2127" i="8"/>
  <c r="AE2127" i="8" s="1"/>
  <c r="AD2128" i="8"/>
  <c r="AE2128" i="8" s="1"/>
  <c r="AD2129" i="8"/>
  <c r="AE2129" i="8" s="1"/>
  <c r="AD2130" i="8"/>
  <c r="AE2130" i="8" s="1"/>
  <c r="AD2131" i="8"/>
  <c r="AE2131" i="8" s="1"/>
  <c r="AD2132" i="8"/>
  <c r="AE2132" i="8" s="1"/>
  <c r="AD2133" i="8"/>
  <c r="AE2133" i="8" s="1"/>
  <c r="AD2134" i="8"/>
  <c r="AE2134" i="8" s="1"/>
  <c r="AD2135" i="8"/>
  <c r="AE2135" i="8" s="1"/>
  <c r="AD2136" i="8"/>
  <c r="AE2136" i="8" s="1"/>
  <c r="AD2137" i="8"/>
  <c r="AE2137" i="8" s="1"/>
  <c r="AD2138" i="8"/>
  <c r="AE2138" i="8" s="1"/>
  <c r="AD2139" i="8"/>
  <c r="AE2139" i="8" s="1"/>
  <c r="AD2140" i="8"/>
  <c r="AE2140" i="8" s="1"/>
  <c r="AD2141" i="8"/>
  <c r="AE2141" i="8" s="1"/>
  <c r="AD2142" i="8"/>
  <c r="AE2142" i="8" s="1"/>
  <c r="AD2143" i="8"/>
  <c r="AE2143" i="8" s="1"/>
  <c r="AD2144" i="8"/>
  <c r="AE2144" i="8" s="1"/>
  <c r="AD2145" i="8"/>
  <c r="AE2145" i="8" s="1"/>
  <c r="AD2146" i="8"/>
  <c r="AE2146" i="8" s="1"/>
  <c r="AD2147" i="8"/>
  <c r="AE2147" i="8" s="1"/>
  <c r="AD2148" i="8"/>
  <c r="AE2148" i="8" s="1"/>
  <c r="AD2149" i="8"/>
  <c r="AE2149" i="8" s="1"/>
  <c r="AD2150" i="8"/>
  <c r="AE2150" i="8" s="1"/>
  <c r="AD2151" i="8"/>
  <c r="AE2151" i="8" s="1"/>
  <c r="AD2152" i="8"/>
  <c r="AE2152" i="8" s="1"/>
  <c r="AD2153" i="8"/>
  <c r="AD2154" i="8"/>
  <c r="AE2154" i="8" s="1"/>
  <c r="AD2155" i="8"/>
  <c r="AE2155" i="8" s="1"/>
  <c r="AD2156" i="8"/>
  <c r="AE2156" i="8" s="1"/>
  <c r="AD2157" i="8"/>
  <c r="AE2157" i="8" s="1"/>
  <c r="AD2158" i="8"/>
  <c r="AE2158" i="8" s="1"/>
  <c r="AD2159" i="8"/>
  <c r="AE2159" i="8" s="1"/>
  <c r="AD2160" i="8"/>
  <c r="AE2160" i="8" s="1"/>
  <c r="AD2161" i="8"/>
  <c r="AE2161" i="8" s="1"/>
  <c r="AD2162" i="8"/>
  <c r="AE2162" i="8" s="1"/>
  <c r="AD2163" i="8"/>
  <c r="AE2163" i="8" s="1"/>
  <c r="AD2164" i="8"/>
  <c r="AE2164" i="8" s="1"/>
  <c r="AD2165" i="8"/>
  <c r="AE2165" i="8" s="1"/>
  <c r="AD2166" i="8"/>
  <c r="AE2166" i="8" s="1"/>
  <c r="AD2167" i="8"/>
  <c r="AE2167" i="8" s="1"/>
  <c r="AD2168" i="8"/>
  <c r="AE2168" i="8" s="1"/>
  <c r="AD2169" i="8"/>
  <c r="AE2169" i="8" s="1"/>
  <c r="AD2170" i="8"/>
  <c r="AE2170" i="8" s="1"/>
  <c r="AD2171" i="8"/>
  <c r="AE2171" i="8" s="1"/>
  <c r="AD2172" i="8"/>
  <c r="AE2172" i="8" s="1"/>
  <c r="AD2173" i="8"/>
  <c r="AE2173" i="8" s="1"/>
  <c r="AD2174" i="8"/>
  <c r="AE2174" i="8" s="1"/>
  <c r="AD2175" i="8"/>
  <c r="AE2175" i="8" s="1"/>
  <c r="AD2176" i="8"/>
  <c r="AE2176" i="8" s="1"/>
  <c r="AD2177" i="8"/>
  <c r="AE2177" i="8" s="1"/>
  <c r="AD2178" i="8"/>
  <c r="AE2178" i="8" s="1"/>
  <c r="AD2179" i="8"/>
  <c r="AE2179" i="8" s="1"/>
  <c r="AD2180" i="8"/>
  <c r="AE2180" i="8" s="1"/>
  <c r="AD2181" i="8"/>
  <c r="AE2181" i="8" s="1"/>
  <c r="AD2182" i="8"/>
  <c r="AE2182" i="8" s="1"/>
  <c r="AD2183" i="8"/>
  <c r="AE2183" i="8" s="1"/>
  <c r="AD2184" i="8"/>
  <c r="AE2184" i="8" s="1"/>
  <c r="AD2185" i="8"/>
  <c r="AE2185" i="8" s="1"/>
  <c r="AD2186" i="8"/>
  <c r="AE2186" i="8" s="1"/>
  <c r="AD2187" i="8"/>
  <c r="AE2187" i="8" s="1"/>
  <c r="AD2188" i="8"/>
  <c r="AE2188" i="8" s="1"/>
  <c r="AD2189" i="8"/>
  <c r="AE2189" i="8" s="1"/>
  <c r="AD2190" i="8"/>
  <c r="AE2190" i="8" s="1"/>
  <c r="AD2191" i="8"/>
  <c r="AE2191" i="8" s="1"/>
  <c r="AD2192" i="8"/>
  <c r="AE2192" i="8" s="1"/>
  <c r="AD2193" i="8"/>
  <c r="AE2193" i="8" s="1"/>
  <c r="AD2194" i="8"/>
  <c r="AE2194" i="8" s="1"/>
  <c r="AD2195" i="8"/>
  <c r="AE2195" i="8" s="1"/>
  <c r="AD2196" i="8"/>
  <c r="AE2196" i="8" s="1"/>
  <c r="AD2197" i="8"/>
  <c r="AE2197" i="8" s="1"/>
  <c r="AD2198" i="8"/>
  <c r="AE2198" i="8" s="1"/>
  <c r="AD2199" i="8"/>
  <c r="AE2199" i="8" s="1"/>
  <c r="AD2200" i="8"/>
  <c r="AE2200" i="8" s="1"/>
  <c r="AD2201" i="8"/>
  <c r="AE2201" i="8" s="1"/>
  <c r="AD2202" i="8"/>
  <c r="AE2202" i="8" s="1"/>
  <c r="AD2203" i="8"/>
  <c r="AD2204" i="8"/>
  <c r="AE2204" i="8" s="1"/>
  <c r="AD2205" i="8"/>
  <c r="AE2205" i="8" s="1"/>
  <c r="AD2206" i="8"/>
  <c r="AE2206" i="8" s="1"/>
  <c r="AD2207" i="8"/>
  <c r="AE2207" i="8" s="1"/>
  <c r="AD2208" i="8"/>
  <c r="AE2208" i="8" s="1"/>
  <c r="AD2209" i="8"/>
  <c r="AE2209" i="8" s="1"/>
  <c r="AD2210" i="8"/>
  <c r="AE2210" i="8" s="1"/>
  <c r="AD2211" i="8"/>
  <c r="AE2211" i="8" s="1"/>
  <c r="AD2212" i="8"/>
  <c r="AE2212" i="8" s="1"/>
  <c r="AD2213" i="8"/>
  <c r="AE2213" i="8" s="1"/>
  <c r="AD2214" i="8"/>
  <c r="AE2214" i="8" s="1"/>
  <c r="AD2215" i="8"/>
  <c r="AE2215" i="8" s="1"/>
  <c r="AD2216" i="8"/>
  <c r="AE2216" i="8" s="1"/>
  <c r="AD2217" i="8"/>
  <c r="AE2217" i="8" s="1"/>
  <c r="AD2218" i="8"/>
  <c r="AE2218" i="8" s="1"/>
  <c r="AD2219" i="8"/>
  <c r="AE2219" i="8" s="1"/>
  <c r="AD2220" i="8"/>
  <c r="AE2220" i="8" s="1"/>
  <c r="AD2221" i="8"/>
  <c r="AE2221" i="8" s="1"/>
  <c r="AD2222" i="8"/>
  <c r="AE2222" i="8" s="1"/>
  <c r="AD2223" i="8"/>
  <c r="AE2223" i="8" s="1"/>
  <c r="AD2224" i="8"/>
  <c r="AE2224" i="8" s="1"/>
  <c r="AD2225" i="8"/>
  <c r="AE2225" i="8" s="1"/>
  <c r="AD2226" i="8"/>
  <c r="AE2226" i="8" s="1"/>
  <c r="AD2227" i="8"/>
  <c r="AE2227" i="8" s="1"/>
  <c r="AD2228" i="8"/>
  <c r="AE2228" i="8" s="1"/>
  <c r="AD2229" i="8"/>
  <c r="AE2229" i="8" s="1"/>
  <c r="AD2230" i="8"/>
  <c r="AE2230" i="8" s="1"/>
  <c r="AD2231" i="8"/>
  <c r="AE2231" i="8" s="1"/>
  <c r="AD2232" i="8"/>
  <c r="AE2232" i="8" s="1"/>
  <c r="AD2233" i="8"/>
  <c r="AE2233" i="8" s="1"/>
  <c r="AD2234" i="8"/>
  <c r="AE2234" i="8" s="1"/>
  <c r="AD2235" i="8"/>
  <c r="AE2235" i="8" s="1"/>
  <c r="AD2236" i="8"/>
  <c r="AE2236" i="8" s="1"/>
  <c r="AD2237" i="8"/>
  <c r="AE2237" i="8" s="1"/>
  <c r="AD2238" i="8"/>
  <c r="AE2238" i="8" s="1"/>
  <c r="AD2239" i="8"/>
  <c r="AE2239" i="8" s="1"/>
  <c r="AD2240" i="8"/>
  <c r="AE2240" i="8" s="1"/>
  <c r="AD2241" i="8"/>
  <c r="AE2241" i="8" s="1"/>
  <c r="AD2242" i="8"/>
  <c r="AE2242" i="8" s="1"/>
  <c r="AD2243" i="8"/>
  <c r="AE2243" i="8" s="1"/>
  <c r="AD2244" i="8"/>
  <c r="AE2244" i="8" s="1"/>
  <c r="AD2245" i="8"/>
  <c r="AE2245" i="8" s="1"/>
  <c r="AD2246" i="8"/>
  <c r="AE2246" i="8" s="1"/>
  <c r="AD2247" i="8"/>
  <c r="AE2247" i="8" s="1"/>
  <c r="AD2248" i="8"/>
  <c r="AE2248" i="8" s="1"/>
  <c r="AD2249" i="8"/>
  <c r="AE2249" i="8" s="1"/>
  <c r="AD2250" i="8"/>
  <c r="AE2250" i="8" s="1"/>
  <c r="AD2251" i="8"/>
  <c r="AE2251" i="8" s="1"/>
  <c r="AD2252" i="8"/>
  <c r="AE2252" i="8" s="1"/>
  <c r="AD2253" i="8"/>
  <c r="AE2253" i="8" s="1"/>
  <c r="AD2254" i="8"/>
  <c r="AE2254" i="8" s="1"/>
  <c r="AD2255" i="8"/>
  <c r="AE2255" i="8" s="1"/>
  <c r="AD2256" i="8"/>
  <c r="AE2256" i="8" s="1"/>
  <c r="AD2257" i="8"/>
  <c r="AE2257" i="8" s="1"/>
  <c r="AD2258" i="8"/>
  <c r="AE2258" i="8" s="1"/>
  <c r="AD2259" i="8"/>
  <c r="AE2259" i="8" s="1"/>
  <c r="AD2260" i="8"/>
  <c r="AE2260" i="8" s="1"/>
  <c r="AD2261" i="8"/>
  <c r="AE2261" i="8" s="1"/>
  <c r="AD2262" i="8"/>
  <c r="AE2262" i="8" s="1"/>
  <c r="AD2263" i="8"/>
  <c r="AE2263" i="8" s="1"/>
  <c r="AD2264" i="8"/>
  <c r="AE2264" i="8" s="1"/>
  <c r="AD2265" i="8"/>
  <c r="AE2265" i="8" s="1"/>
  <c r="AD2266" i="8"/>
  <c r="AE2266" i="8" s="1"/>
  <c r="AD2267" i="8"/>
  <c r="AE2267" i="8" s="1"/>
  <c r="AD2268" i="8"/>
  <c r="AD2269" i="8"/>
  <c r="AD2270" i="8"/>
  <c r="AE2270" i="8" s="1"/>
  <c r="AD2271" i="8"/>
  <c r="AE2271" i="8" s="1"/>
  <c r="AD2272" i="8"/>
  <c r="AE2272" i="8" s="1"/>
  <c r="AD2273" i="8"/>
  <c r="AE2273" i="8" s="1"/>
  <c r="AD2274" i="8"/>
  <c r="AE2274" i="8" s="1"/>
  <c r="AD2275" i="8"/>
  <c r="AE2275" i="8" s="1"/>
  <c r="AD2276" i="8"/>
  <c r="AE2276" i="8" s="1"/>
  <c r="AD2277" i="8"/>
  <c r="AE2277" i="8" s="1"/>
  <c r="AD2278" i="8"/>
  <c r="AE2278" i="8" s="1"/>
  <c r="AD2279" i="8"/>
  <c r="AE2279" i="8" s="1"/>
  <c r="AD2280" i="8"/>
  <c r="AE2280" i="8" s="1"/>
  <c r="AD2281" i="8"/>
  <c r="AE2281" i="8" s="1"/>
  <c r="AD2282" i="8"/>
  <c r="AE2282" i="8" s="1"/>
  <c r="AD2283" i="8"/>
  <c r="AE2283" i="8" s="1"/>
  <c r="AD2284" i="8"/>
  <c r="AE2284" i="8" s="1"/>
  <c r="AD2285" i="8"/>
  <c r="AE2285" i="8" s="1"/>
  <c r="AD2286" i="8"/>
  <c r="AE2286" i="8" s="1"/>
  <c r="AD2287" i="8"/>
  <c r="AE2287" i="8" s="1"/>
  <c r="AD2288" i="8"/>
  <c r="AE2288" i="8" s="1"/>
  <c r="AD2289" i="8"/>
  <c r="AE2289" i="8" s="1"/>
  <c r="AD2290" i="8"/>
  <c r="AE2290" i="8" s="1"/>
  <c r="AD2291" i="8"/>
  <c r="AE2291" i="8" s="1"/>
  <c r="AD2292" i="8"/>
  <c r="AE2292" i="8" s="1"/>
  <c r="AD2293" i="8"/>
  <c r="AE2293" i="8" s="1"/>
  <c r="AD2294" i="8"/>
  <c r="AE2294" i="8" s="1"/>
  <c r="AD2295" i="8"/>
  <c r="AE2295" i="8" s="1"/>
  <c r="AD2296" i="8"/>
  <c r="AE2296" i="8" s="1"/>
  <c r="AD2297" i="8"/>
  <c r="AE2297" i="8" s="1"/>
  <c r="AD2298" i="8"/>
  <c r="AE2298" i="8" s="1"/>
  <c r="AD2299" i="8"/>
  <c r="AD2300" i="8"/>
  <c r="AE2300" i="8" s="1"/>
  <c r="AD2301" i="8"/>
  <c r="AE2301" i="8" s="1"/>
  <c r="AD2302" i="8"/>
  <c r="AE2302" i="8" s="1"/>
  <c r="AD2303" i="8"/>
  <c r="AE2303" i="8" s="1"/>
  <c r="AD2304" i="8"/>
  <c r="AE2304" i="8" s="1"/>
  <c r="AD2305" i="8"/>
  <c r="AE2305" i="8" s="1"/>
  <c r="AD2306" i="8"/>
  <c r="AE2306" i="8" s="1"/>
  <c r="AD2307" i="8"/>
  <c r="AE2307" i="8" s="1"/>
  <c r="AD2308" i="8"/>
  <c r="AE2308" i="8" s="1"/>
  <c r="AD2309" i="8"/>
  <c r="AE2309" i="8" s="1"/>
  <c r="AD2310" i="8"/>
  <c r="AE2310" i="8" s="1"/>
  <c r="AD2311" i="8"/>
  <c r="AE2311" i="8" s="1"/>
  <c r="AD2312" i="8"/>
  <c r="AE2312" i="8" s="1"/>
  <c r="AD2313" i="8"/>
  <c r="AE2313" i="8" s="1"/>
  <c r="AD2314" i="8"/>
  <c r="AE2314" i="8" s="1"/>
  <c r="AD2315" i="8"/>
  <c r="AE2315" i="8" s="1"/>
  <c r="AD2316" i="8"/>
  <c r="AE2316" i="8" s="1"/>
  <c r="AD2317" i="8"/>
  <c r="AE2317" i="8" s="1"/>
  <c r="AD2318" i="8"/>
  <c r="AE2318" i="8" s="1"/>
  <c r="AD2319" i="8"/>
  <c r="AE2319" i="8" s="1"/>
  <c r="AD2320" i="8"/>
  <c r="AE2320" i="8" s="1"/>
  <c r="AD2321" i="8"/>
  <c r="AE2321" i="8" s="1"/>
  <c r="AD2322" i="8"/>
  <c r="AE2322" i="8" s="1"/>
  <c r="AD2323" i="8"/>
  <c r="AE2323" i="8" s="1"/>
  <c r="AD2324" i="8"/>
  <c r="AE2324" i="8" s="1"/>
  <c r="AD2325" i="8"/>
  <c r="AE2325" i="8" s="1"/>
  <c r="AD2326" i="8"/>
  <c r="AE2326" i="8" s="1"/>
  <c r="AD2327" i="8"/>
  <c r="AE2327" i="8" s="1"/>
  <c r="AD2328" i="8"/>
  <c r="AE2328" i="8" s="1"/>
  <c r="AD2329" i="8"/>
  <c r="AE2329" i="8" s="1"/>
  <c r="AD2330" i="8"/>
  <c r="AE2330" i="8" s="1"/>
  <c r="AD2331" i="8"/>
  <c r="AE2331" i="8" s="1"/>
  <c r="AD2332" i="8"/>
  <c r="AE2332" i="8" s="1"/>
  <c r="AD2333" i="8"/>
  <c r="AE2333" i="8" s="1"/>
  <c r="AD2334" i="8"/>
  <c r="AE2334" i="8" s="1"/>
  <c r="AD2335" i="8"/>
  <c r="AE2335" i="8" s="1"/>
  <c r="AD2336" i="8"/>
  <c r="AE2336" i="8" s="1"/>
  <c r="AD2337" i="8"/>
  <c r="AE2337" i="8" s="1"/>
  <c r="AD2338" i="8"/>
  <c r="AE2338" i="8" s="1"/>
  <c r="AD2339" i="8"/>
  <c r="AE2339" i="8" s="1"/>
  <c r="AD2340" i="8"/>
  <c r="AE2340" i="8" s="1"/>
  <c r="AD2341" i="8"/>
  <c r="AE2341" i="8" s="1"/>
  <c r="AD2342" i="8"/>
  <c r="AE2342" i="8" s="1"/>
  <c r="AD2343" i="8"/>
  <c r="AE2343" i="8" s="1"/>
  <c r="AD2344" i="8"/>
  <c r="AE2344" i="8" s="1"/>
  <c r="AD2345" i="8"/>
  <c r="AE2345" i="8" s="1"/>
  <c r="AD2346" i="8"/>
  <c r="AE2346" i="8" s="1"/>
  <c r="AD2347" i="8"/>
  <c r="AE2347" i="8" s="1"/>
  <c r="AD2348" i="8"/>
  <c r="AE2348" i="8" s="1"/>
  <c r="AD2349" i="8"/>
  <c r="AD2350" i="8"/>
  <c r="AE2350" i="8" s="1"/>
  <c r="AD2351" i="8"/>
  <c r="AE2351" i="8" s="1"/>
  <c r="AD2352" i="8"/>
  <c r="AE2352" i="8" s="1"/>
  <c r="AD2353" i="8"/>
  <c r="AE2353" i="8" s="1"/>
  <c r="AD2354" i="8"/>
  <c r="AE2354" i="8" s="1"/>
  <c r="AD2355" i="8"/>
  <c r="AE2355" i="8" s="1"/>
  <c r="AD2356" i="8"/>
  <c r="AE2356" i="8" s="1"/>
  <c r="AD2357" i="8"/>
  <c r="AE2357" i="8" s="1"/>
  <c r="AD2358" i="8"/>
  <c r="AE2358" i="8" s="1"/>
  <c r="AD2359" i="8"/>
  <c r="AE2359" i="8" s="1"/>
  <c r="AD2360" i="8"/>
  <c r="AE2360" i="8" s="1"/>
  <c r="AD2361" i="8"/>
  <c r="AE2361" i="8" s="1"/>
  <c r="AD2362" i="8"/>
  <c r="AE2362" i="8" s="1"/>
  <c r="AD2363" i="8"/>
  <c r="AE2363" i="8" s="1"/>
  <c r="AD2364" i="8"/>
  <c r="AE2364" i="8" s="1"/>
  <c r="AD2365" i="8"/>
  <c r="AE2365" i="8" s="1"/>
  <c r="AD2366" i="8"/>
  <c r="AE2366" i="8" s="1"/>
  <c r="AD2367" i="8"/>
  <c r="AE2367" i="8" s="1"/>
  <c r="AD2368" i="8"/>
  <c r="AE2368" i="8" s="1"/>
  <c r="AD2369" i="8"/>
  <c r="AE2369" i="8" s="1"/>
  <c r="AD2370" i="8"/>
  <c r="AE2370" i="8" s="1"/>
  <c r="AD2371" i="8"/>
  <c r="AE2371" i="8" s="1"/>
  <c r="AD2372" i="8"/>
  <c r="AE2372" i="8" s="1"/>
  <c r="AD2373" i="8"/>
  <c r="AE2373" i="8" s="1"/>
  <c r="AD2374" i="8"/>
  <c r="AE2374" i="8" s="1"/>
  <c r="AD2375" i="8"/>
  <c r="AE2375" i="8" s="1"/>
  <c r="AD2376" i="8"/>
  <c r="AE2376" i="8" s="1"/>
  <c r="AD2377" i="8"/>
  <c r="AE2377" i="8" s="1"/>
  <c r="AD2378" i="8"/>
  <c r="AE2378" i="8" s="1"/>
  <c r="AD2379" i="8"/>
  <c r="AE2379" i="8" s="1"/>
  <c r="AD2380" i="8"/>
  <c r="AE2380" i="8" s="1"/>
  <c r="AD2381" i="8"/>
  <c r="AE2381" i="8" s="1"/>
  <c r="AD2382" i="8"/>
  <c r="AE2382" i="8" s="1"/>
  <c r="AD2383" i="8"/>
  <c r="AD2384" i="8"/>
  <c r="AE2384" i="8" s="1"/>
  <c r="AD2385" i="8"/>
  <c r="AE2385" i="8" s="1"/>
  <c r="AD2386" i="8"/>
  <c r="AE2386" i="8" s="1"/>
  <c r="AD2387" i="8"/>
  <c r="AE2387" i="8" s="1"/>
  <c r="AD2388" i="8"/>
  <c r="AE2388" i="8" s="1"/>
  <c r="AD2389" i="8"/>
  <c r="AE2389" i="8" s="1"/>
  <c r="AD2390" i="8"/>
  <c r="AE2390" i="8" s="1"/>
  <c r="AD2391" i="8"/>
  <c r="AE2391" i="8" s="1"/>
  <c r="AD2392" i="8"/>
  <c r="AE2392" i="8" s="1"/>
  <c r="AD2393" i="8"/>
  <c r="AE2393" i="8" s="1"/>
  <c r="AD2394" i="8"/>
  <c r="AE2394" i="8" s="1"/>
  <c r="AD2395" i="8"/>
  <c r="AE2395" i="8" s="1"/>
  <c r="AD2396" i="8"/>
  <c r="AD2397" i="8"/>
  <c r="AE2397" i="8" s="1"/>
  <c r="AD2398" i="8"/>
  <c r="AE2398" i="8" s="1"/>
  <c r="AD2399" i="8"/>
  <c r="AE2399" i="8" s="1"/>
  <c r="AD2400" i="8"/>
  <c r="AE2400" i="8" s="1"/>
  <c r="AD2401" i="8"/>
  <c r="AE2401" i="8" s="1"/>
  <c r="AD2402" i="8"/>
  <c r="AE2402" i="8" s="1"/>
  <c r="AD2403" i="8"/>
  <c r="AE2403" i="8" s="1"/>
  <c r="AD2404" i="8"/>
  <c r="AE2404" i="8" s="1"/>
  <c r="AD2405" i="8"/>
  <c r="AE2405" i="8" s="1"/>
  <c r="AD2406" i="8"/>
  <c r="AE2406" i="8" s="1"/>
  <c r="AD2407" i="8"/>
  <c r="AE2407" i="8" s="1"/>
  <c r="AD2408" i="8"/>
  <c r="AE2408" i="8" s="1"/>
  <c r="AD2409" i="8"/>
  <c r="AE2409" i="8" s="1"/>
  <c r="AD2410" i="8"/>
  <c r="AE2410" i="8" s="1"/>
  <c r="AD2411" i="8"/>
  <c r="AE2411" i="8" s="1"/>
  <c r="AD2412" i="8"/>
  <c r="AE2412" i="8" s="1"/>
  <c r="AD2413" i="8"/>
  <c r="AE2413" i="8" s="1"/>
  <c r="AD2414" i="8"/>
  <c r="AE2414" i="8" s="1"/>
  <c r="AD2415" i="8"/>
  <c r="AE2415" i="8" s="1"/>
  <c r="AD2416" i="8"/>
  <c r="AE2416" i="8" s="1"/>
  <c r="AD2417" i="8"/>
  <c r="AE2417" i="8" s="1"/>
  <c r="AD2418" i="8"/>
  <c r="AE2418" i="8" s="1"/>
  <c r="AD2419" i="8"/>
  <c r="AE2419" i="8" s="1"/>
  <c r="AD2420" i="8"/>
  <c r="AE2420" i="8" s="1"/>
  <c r="AD2421" i="8"/>
  <c r="AE2421" i="8" s="1"/>
  <c r="AD2422" i="8"/>
  <c r="AE2422" i="8" s="1"/>
  <c r="AD2423" i="8"/>
  <c r="AE2423" i="8" s="1"/>
  <c r="AD2424" i="8"/>
  <c r="AE2424" i="8" s="1"/>
  <c r="AD2425" i="8"/>
  <c r="AE2425" i="8" s="1"/>
  <c r="AD2426" i="8"/>
  <c r="AE2426" i="8" s="1"/>
  <c r="AD2427" i="8"/>
  <c r="AE2427" i="8" s="1"/>
  <c r="AD2428" i="8"/>
  <c r="AE2428" i="8" s="1"/>
  <c r="AD2429" i="8"/>
  <c r="AE2429" i="8" s="1"/>
  <c r="AD2430" i="8"/>
  <c r="AE2430" i="8" s="1"/>
  <c r="AD2431" i="8"/>
  <c r="AE2431" i="8" s="1"/>
  <c r="AD2432" i="8"/>
  <c r="AE2432" i="8" s="1"/>
  <c r="AD2433" i="8"/>
  <c r="AE2433" i="8" s="1"/>
  <c r="AD2434" i="8"/>
  <c r="AE2434" i="8" s="1"/>
  <c r="AD2435" i="8"/>
  <c r="AE2435" i="8" s="1"/>
  <c r="AD2436" i="8"/>
  <c r="AE2436" i="8" s="1"/>
  <c r="AD2437" i="8"/>
  <c r="AE2437" i="8" s="1"/>
  <c r="AD2438" i="8"/>
  <c r="AE2438" i="8" s="1"/>
  <c r="AD2439" i="8"/>
  <c r="AE2439" i="8" s="1"/>
  <c r="AD2440" i="8"/>
  <c r="AE2440" i="8" s="1"/>
  <c r="AD2441" i="8"/>
  <c r="AE2441" i="8" s="1"/>
  <c r="AD2442" i="8"/>
  <c r="AE2442" i="8" s="1"/>
  <c r="AD2443" i="8"/>
  <c r="AE2443" i="8" s="1"/>
  <c r="AD2444" i="8"/>
  <c r="AE2444" i="8" s="1"/>
  <c r="AD2445" i="8"/>
  <c r="AE2445" i="8" s="1"/>
  <c r="AD2446" i="8"/>
  <c r="AE2446" i="8" s="1"/>
  <c r="AD2447" i="8"/>
  <c r="AE2447" i="8" s="1"/>
  <c r="AD2448" i="8"/>
  <c r="AE2448" i="8" s="1"/>
  <c r="AD2449" i="8"/>
  <c r="AE2449" i="8" s="1"/>
  <c r="AD2450" i="8"/>
  <c r="AE2450" i="8" s="1"/>
  <c r="AD2451" i="8"/>
  <c r="AE2451" i="8" s="1"/>
  <c r="AD2452" i="8"/>
  <c r="AE2452" i="8" s="1"/>
  <c r="AD2453" i="8"/>
  <c r="AE2453" i="8" s="1"/>
  <c r="AD2454" i="8"/>
  <c r="AE2454" i="8" s="1"/>
  <c r="AD2455" i="8"/>
  <c r="AE2455" i="8" s="1"/>
  <c r="AD2456" i="8"/>
  <c r="AE2456" i="8" s="1"/>
  <c r="AD2457" i="8"/>
  <c r="AE2457" i="8" s="1"/>
  <c r="AD2458" i="8"/>
  <c r="AE2458" i="8" s="1"/>
  <c r="AD2459" i="8"/>
  <c r="AE2459" i="8" s="1"/>
  <c r="AD2460" i="8"/>
  <c r="AE2460" i="8" s="1"/>
  <c r="AD2461" i="8"/>
  <c r="AE2461" i="8" s="1"/>
  <c r="AD2462" i="8"/>
  <c r="AE2462" i="8" s="1"/>
  <c r="AD2463" i="8"/>
  <c r="AD2464" i="8"/>
  <c r="AE2464" i="8" s="1"/>
  <c r="AD2465" i="8"/>
  <c r="AE2465" i="8" s="1"/>
  <c r="AD2466" i="8"/>
  <c r="AE2466" i="8" s="1"/>
  <c r="AD2467" i="8"/>
  <c r="AE2467" i="8" s="1"/>
  <c r="AD2468" i="8"/>
  <c r="AE2468" i="8" s="1"/>
  <c r="AD2469" i="8"/>
  <c r="AE2469" i="8" s="1"/>
  <c r="AD2470" i="8"/>
  <c r="AE2470" i="8" s="1"/>
  <c r="AD2471" i="8"/>
  <c r="AE2471" i="8" s="1"/>
  <c r="AD2472" i="8"/>
  <c r="AE2472" i="8" s="1"/>
  <c r="AD2473" i="8"/>
  <c r="AE2473" i="8" s="1"/>
  <c r="AD2474" i="8"/>
  <c r="AE2474" i="8" s="1"/>
  <c r="AD2475" i="8"/>
  <c r="AD2476" i="8"/>
  <c r="AE2476" i="8" s="1"/>
  <c r="AD2477" i="8"/>
  <c r="AE2477" i="8" s="1"/>
  <c r="AD2478" i="8"/>
  <c r="AE2478" i="8" s="1"/>
  <c r="AD2479" i="8"/>
  <c r="AE2479" i="8" s="1"/>
  <c r="AD2480" i="8"/>
  <c r="AE2480" i="8" s="1"/>
  <c r="AD2481" i="8"/>
  <c r="AE2481" i="8" s="1"/>
  <c r="AD2482" i="8"/>
  <c r="AE2482" i="8" s="1"/>
  <c r="AD2483" i="8"/>
  <c r="AE2483" i="8" s="1"/>
  <c r="AD2484" i="8"/>
  <c r="AE2484" i="8" s="1"/>
  <c r="AD2485" i="8"/>
  <c r="AE2485" i="8" s="1"/>
  <c r="AD2486" i="8"/>
  <c r="AE2486" i="8" s="1"/>
  <c r="AD2487" i="8"/>
  <c r="AE2487" i="8" s="1"/>
  <c r="AD2488" i="8"/>
  <c r="AE2488" i="8" s="1"/>
  <c r="AD2489" i="8"/>
  <c r="AE2489" i="8" s="1"/>
  <c r="AD2490" i="8"/>
  <c r="AE2490" i="8" s="1"/>
  <c r="AD2491" i="8"/>
  <c r="AE2491" i="8" s="1"/>
  <c r="AD2492" i="8"/>
  <c r="AE2492" i="8" s="1"/>
  <c r="AD2493" i="8"/>
  <c r="AE2493" i="8" s="1"/>
  <c r="AD2494" i="8"/>
  <c r="AD2495" i="8"/>
  <c r="AE2495" i="8" s="1"/>
  <c r="AD2496" i="8"/>
  <c r="AE2496" i="8" s="1"/>
  <c r="AD2497" i="8"/>
  <c r="AE2497" i="8" s="1"/>
  <c r="AD2498" i="8"/>
  <c r="AE2498" i="8" s="1"/>
  <c r="AD2499" i="8"/>
  <c r="AD2500" i="8"/>
  <c r="AE2500" i="8" s="1"/>
  <c r="AD2501" i="8"/>
  <c r="AE2501" i="8" s="1"/>
  <c r="AD2502" i="8"/>
  <c r="AE2502" i="8" s="1"/>
  <c r="AD2503" i="8"/>
  <c r="AE2503" i="8" s="1"/>
  <c r="AD2504" i="8"/>
  <c r="AE2504" i="8" s="1"/>
  <c r="AD2505" i="8"/>
  <c r="AE2505" i="8" s="1"/>
  <c r="AD2506" i="8"/>
  <c r="AE2506" i="8" s="1"/>
  <c r="AD2507" i="8"/>
  <c r="AE2507" i="8" s="1"/>
  <c r="AD2508" i="8"/>
  <c r="AE2508" i="8" s="1"/>
  <c r="AD2509" i="8"/>
  <c r="AE2509" i="8" s="1"/>
  <c r="AD2510" i="8"/>
  <c r="AE2510" i="8" s="1"/>
  <c r="AD2511" i="8"/>
  <c r="AE2511" i="8" s="1"/>
  <c r="AD2512" i="8"/>
  <c r="AE2512" i="8" s="1"/>
  <c r="AD2513" i="8"/>
  <c r="AE2513" i="8" s="1"/>
  <c r="AD2514" i="8"/>
  <c r="AE2514" i="8" s="1"/>
  <c r="AD2515" i="8"/>
  <c r="AE2515" i="8" s="1"/>
  <c r="AD2516" i="8"/>
  <c r="AE2516" i="8" s="1"/>
  <c r="AD2517" i="8"/>
  <c r="AE2517" i="8" s="1"/>
  <c r="AD2518" i="8"/>
  <c r="AE2518" i="8" s="1"/>
  <c r="AD2519" i="8"/>
  <c r="AE2519" i="8" s="1"/>
  <c r="AD2520" i="8"/>
  <c r="AE2520" i="8" s="1"/>
  <c r="AD2521" i="8"/>
  <c r="AE2521" i="8" s="1"/>
  <c r="AD2522" i="8"/>
  <c r="AE2522" i="8" s="1"/>
  <c r="AD2523" i="8"/>
  <c r="AE2523" i="8" s="1"/>
  <c r="AD2524" i="8"/>
  <c r="AD2525" i="8"/>
  <c r="AE2525" i="8" s="1"/>
  <c r="AD2526" i="8"/>
  <c r="AE2526" i="8" s="1"/>
  <c r="AD2527" i="8"/>
  <c r="AE2527" i="8" s="1"/>
  <c r="AD2528" i="8"/>
  <c r="AE2528" i="8" s="1"/>
  <c r="AD2529" i="8"/>
  <c r="AE2529" i="8" s="1"/>
  <c r="AD2530" i="8"/>
  <c r="AE2530" i="8" s="1"/>
  <c r="AD2531" i="8"/>
  <c r="AE2531" i="8" s="1"/>
  <c r="AD2532" i="8"/>
  <c r="AE2532" i="8" s="1"/>
  <c r="AD2533" i="8"/>
  <c r="AE2533" i="8" s="1"/>
  <c r="AD2534" i="8"/>
  <c r="AE2534" i="8" s="1"/>
  <c r="AD2535" i="8"/>
  <c r="AE2535" i="8" s="1"/>
  <c r="AD2536" i="8"/>
  <c r="AE2536" i="8" s="1"/>
  <c r="AD2537" i="8"/>
  <c r="AE2537" i="8" s="1"/>
  <c r="AD2538" i="8"/>
  <c r="AE2538" i="8" s="1"/>
  <c r="AD2539" i="8"/>
  <c r="AE2539" i="8" s="1"/>
  <c r="AD2540" i="8"/>
  <c r="AE2540" i="8" s="1"/>
  <c r="AD2541" i="8"/>
  <c r="AE2541" i="8" s="1"/>
  <c r="AD2542" i="8"/>
  <c r="AE2542" i="8" s="1"/>
  <c r="AD2543" i="8"/>
  <c r="AE2543" i="8" s="1"/>
  <c r="AD2544" i="8"/>
  <c r="AE2544" i="8" s="1"/>
  <c r="AD2545" i="8"/>
  <c r="AE2545" i="8" s="1"/>
  <c r="AD2546" i="8"/>
  <c r="AE2546" i="8" s="1"/>
  <c r="AD2547" i="8"/>
  <c r="AE2547" i="8" s="1"/>
  <c r="AD2548" i="8"/>
  <c r="AE2548" i="8" s="1"/>
  <c r="AD2549" i="8"/>
  <c r="AE2549" i="8" s="1"/>
  <c r="AD2550" i="8"/>
  <c r="AE2550" i="8" s="1"/>
  <c r="AD2551" i="8"/>
  <c r="AE2551" i="8" s="1"/>
  <c r="AD2552" i="8"/>
  <c r="AE2552" i="8" s="1"/>
  <c r="AD2553" i="8"/>
  <c r="AE2553" i="8" s="1"/>
  <c r="AD2554" i="8"/>
  <c r="AE2554" i="8" s="1"/>
  <c r="AD2555" i="8"/>
  <c r="AE2555" i="8" s="1"/>
  <c r="AD2556" i="8"/>
  <c r="AE2556" i="8" s="1"/>
  <c r="AD2557" i="8"/>
  <c r="AE2557" i="8" s="1"/>
  <c r="AD2558" i="8"/>
  <c r="AE2558" i="8" s="1"/>
  <c r="AD2559" i="8"/>
  <c r="AE2559" i="8" s="1"/>
  <c r="AD2560" i="8"/>
  <c r="AE2560" i="8" s="1"/>
  <c r="AD2561" i="8"/>
  <c r="AE2561" i="8" s="1"/>
  <c r="AD2562" i="8"/>
  <c r="AE2562" i="8" s="1"/>
  <c r="AD2563" i="8"/>
  <c r="AE2563" i="8" s="1"/>
  <c r="AD2564" i="8"/>
  <c r="AE2564" i="8" s="1"/>
  <c r="AD2565" i="8"/>
  <c r="AE2565" i="8" s="1"/>
  <c r="AD2566" i="8"/>
  <c r="AE2566" i="8" s="1"/>
  <c r="AD2567" i="8"/>
  <c r="AE2567" i="8" s="1"/>
  <c r="AD2568" i="8"/>
  <c r="AE2568" i="8" s="1"/>
  <c r="AD2569" i="8"/>
  <c r="AE2569" i="8" s="1"/>
  <c r="AD2570" i="8"/>
  <c r="AE2570" i="8" s="1"/>
  <c r="AD2571" i="8"/>
  <c r="AE2571" i="8" s="1"/>
  <c r="AD2572" i="8"/>
  <c r="AE2572" i="8" s="1"/>
  <c r="AD2573" i="8"/>
  <c r="AE2573" i="8" s="1"/>
  <c r="AD2574" i="8"/>
  <c r="AD2575" i="8"/>
  <c r="AE2575" i="8" s="1"/>
  <c r="AD2576" i="8"/>
  <c r="AE2576" i="8" s="1"/>
  <c r="AD2577" i="8"/>
  <c r="AE2577" i="8" s="1"/>
  <c r="AD2578" i="8"/>
  <c r="AE2578" i="8" s="1"/>
  <c r="AD2579" i="8"/>
  <c r="AE2579" i="8" s="1"/>
  <c r="AD2580" i="8"/>
  <c r="AE2580" i="8" s="1"/>
  <c r="AD2581" i="8"/>
  <c r="AE2581" i="8" s="1"/>
  <c r="AD2582" i="8"/>
  <c r="AE2582" i="8" s="1"/>
  <c r="AD2583" i="8"/>
  <c r="AE2583" i="8" s="1"/>
  <c r="AD2584" i="8"/>
  <c r="AE2584" i="8" s="1"/>
  <c r="AD2585" i="8"/>
  <c r="AE2585" i="8" s="1"/>
  <c r="AD2586" i="8"/>
  <c r="AE2586" i="8" s="1"/>
  <c r="AD2587" i="8"/>
  <c r="AE2587" i="8" s="1"/>
  <c r="AD2588" i="8"/>
  <c r="AE2588" i="8" s="1"/>
  <c r="AD2589" i="8"/>
  <c r="AE2589" i="8" s="1"/>
  <c r="AD2590" i="8"/>
  <c r="AE2590" i="8" s="1"/>
  <c r="AD2591" i="8"/>
  <c r="AE2591" i="8" s="1"/>
  <c r="AD2592" i="8"/>
  <c r="AE2592" i="8" s="1"/>
  <c r="AD2593" i="8"/>
  <c r="AE2593" i="8" s="1"/>
  <c r="AD2594" i="8"/>
  <c r="AE2594" i="8" s="1"/>
  <c r="AD2595" i="8"/>
  <c r="AE2595" i="8" s="1"/>
  <c r="AD2596" i="8"/>
  <c r="AE2596" i="8" s="1"/>
  <c r="AD2597" i="8"/>
  <c r="AE2597" i="8" s="1"/>
  <c r="AD2598" i="8"/>
  <c r="AE2598" i="8" s="1"/>
  <c r="AD2599" i="8"/>
  <c r="AE2599" i="8" s="1"/>
  <c r="AD2600" i="8"/>
  <c r="AE2600" i="8" s="1"/>
  <c r="AD2601" i="8"/>
  <c r="AE2601" i="8" s="1"/>
  <c r="AD2602" i="8"/>
  <c r="AE2602" i="8" s="1"/>
  <c r="AD2603" i="8"/>
  <c r="AE2603" i="8" s="1"/>
  <c r="AD2604" i="8"/>
  <c r="AE2604" i="8" s="1"/>
  <c r="AD2605" i="8"/>
  <c r="AE2605" i="8" s="1"/>
  <c r="AD2606" i="8"/>
  <c r="AE2606" i="8" s="1"/>
  <c r="AD2607" i="8"/>
  <c r="AE2607" i="8" s="1"/>
  <c r="AD2608" i="8"/>
  <c r="AE2608" i="8" s="1"/>
  <c r="AD2609" i="8"/>
  <c r="AE2609" i="8" s="1"/>
  <c r="AD2610" i="8"/>
  <c r="AE2610" i="8" s="1"/>
  <c r="AD2611" i="8"/>
  <c r="AE2611" i="8" s="1"/>
  <c r="AD2612" i="8"/>
  <c r="AE2612" i="8" s="1"/>
  <c r="AD2613" i="8"/>
  <c r="AE2613" i="8" s="1"/>
  <c r="AD2614" i="8"/>
  <c r="AE2614" i="8" s="1"/>
  <c r="AD2615" i="8"/>
  <c r="AE2615" i="8" s="1"/>
  <c r="AD2616" i="8"/>
  <c r="AE2616" i="8" s="1"/>
  <c r="AD2617" i="8"/>
  <c r="AE2617" i="8" s="1"/>
  <c r="AD2618" i="8"/>
  <c r="AE2618" i="8" s="1"/>
  <c r="AD2619" i="8"/>
  <c r="AE2619" i="8" s="1"/>
  <c r="AD2620" i="8"/>
  <c r="AE2620" i="8" s="1"/>
  <c r="AD2621" i="8"/>
  <c r="AE2621" i="8" s="1"/>
  <c r="AD2622" i="8"/>
  <c r="AE2622" i="8" s="1"/>
  <c r="AD2623" i="8"/>
  <c r="AE2623" i="8" s="1"/>
  <c r="AD2624" i="8"/>
  <c r="AE2624" i="8" s="1"/>
  <c r="AD2625" i="8"/>
  <c r="AE2625" i="8" s="1"/>
  <c r="AD2626" i="8"/>
  <c r="AE2626" i="8" s="1"/>
  <c r="AD2627" i="8"/>
  <c r="AE2627" i="8" s="1"/>
  <c r="AD2628" i="8"/>
  <c r="AE2628" i="8" s="1"/>
  <c r="AD2629" i="8"/>
  <c r="AE2629" i="8" s="1"/>
  <c r="AD2630" i="8"/>
  <c r="AE2630" i="8" s="1"/>
  <c r="AD2631" i="8"/>
  <c r="AE2631" i="8" s="1"/>
  <c r="AD2632" i="8"/>
  <c r="AE2632" i="8" s="1"/>
  <c r="AD2633" i="8"/>
  <c r="AE2633" i="8" s="1"/>
  <c r="AD2634" i="8"/>
  <c r="AE2634" i="8" s="1"/>
  <c r="AD2635" i="8"/>
  <c r="AE2635" i="8" s="1"/>
  <c r="AD2636" i="8"/>
  <c r="AE2636" i="8" s="1"/>
  <c r="AD2637" i="8"/>
  <c r="AE2637" i="8" s="1"/>
  <c r="AD2638" i="8"/>
  <c r="AE2638" i="8" s="1"/>
  <c r="AD2639" i="8"/>
  <c r="AE2639" i="8" s="1"/>
  <c r="AD2640" i="8"/>
  <c r="AE2640" i="8" s="1"/>
  <c r="AD2641" i="8"/>
  <c r="AE2641" i="8" s="1"/>
  <c r="AD2642" i="8"/>
  <c r="AE2642" i="8" s="1"/>
  <c r="AD2643" i="8"/>
  <c r="AE2643" i="8" s="1"/>
  <c r="AD2644" i="8"/>
  <c r="AE2644" i="8" s="1"/>
  <c r="AD2645" i="8"/>
  <c r="AE2645" i="8" s="1"/>
  <c r="AD2646" i="8"/>
  <c r="AE2646" i="8" s="1"/>
  <c r="AD2647" i="8"/>
  <c r="AE2647" i="8" s="1"/>
  <c r="AD2648" i="8"/>
  <c r="AE2648" i="8" s="1"/>
  <c r="AD2649" i="8"/>
  <c r="AE2649" i="8" s="1"/>
  <c r="AD2650" i="8"/>
  <c r="AE2650" i="8" s="1"/>
  <c r="AD2651" i="8"/>
  <c r="AE2651" i="8" s="1"/>
  <c r="AD2652" i="8"/>
  <c r="AE2652" i="8" s="1"/>
  <c r="AD2653" i="8"/>
  <c r="AE2653" i="8" s="1"/>
  <c r="AD2654" i="8"/>
  <c r="AE2654" i="8" s="1"/>
  <c r="AD2655" i="8"/>
  <c r="AE2655" i="8" s="1"/>
  <c r="AD2656" i="8"/>
  <c r="AD2657" i="8"/>
  <c r="AE2657" i="8" s="1"/>
  <c r="AD2658" i="8"/>
  <c r="AE2658" i="8" s="1"/>
  <c r="AD2659" i="8"/>
  <c r="AE2659" i="8" s="1"/>
  <c r="AD2660" i="8"/>
  <c r="AE2660" i="8" s="1"/>
  <c r="AD2661" i="8"/>
  <c r="AE2661" i="8" s="1"/>
  <c r="AD2662" i="8"/>
  <c r="AE2662" i="8" s="1"/>
  <c r="AD2663" i="8"/>
  <c r="AE2663" i="8" s="1"/>
  <c r="AD2664" i="8"/>
  <c r="AE2664" i="8" s="1"/>
  <c r="AD2665" i="8"/>
  <c r="AE2665" i="8" s="1"/>
  <c r="AD2666" i="8"/>
  <c r="AE2666" i="8" s="1"/>
  <c r="AD2667" i="8"/>
  <c r="AE2667" i="8" s="1"/>
  <c r="AD2668" i="8"/>
  <c r="AE2668" i="8" s="1"/>
  <c r="AD2669" i="8"/>
  <c r="AE2669" i="8" s="1"/>
  <c r="AD2670" i="8"/>
  <c r="AE2670" i="8" s="1"/>
  <c r="AD2671" i="8"/>
  <c r="AE2671" i="8" s="1"/>
  <c r="AD2672" i="8"/>
  <c r="AE2672" i="8" s="1"/>
  <c r="AD2673" i="8"/>
  <c r="AE2673" i="8" s="1"/>
  <c r="AD2674" i="8"/>
  <c r="AE2674" i="8" s="1"/>
  <c r="AD2675" i="8"/>
  <c r="AE2675" i="8" s="1"/>
  <c r="AD2676" i="8"/>
  <c r="AE2676" i="8" s="1"/>
  <c r="AD2677" i="8"/>
  <c r="AE2677" i="8" s="1"/>
  <c r="AD2678" i="8"/>
  <c r="AE2678" i="8" s="1"/>
  <c r="AD2679" i="8"/>
  <c r="AE2679" i="8" s="1"/>
  <c r="AD2680" i="8"/>
  <c r="AE2680" i="8" s="1"/>
  <c r="AD2681" i="8"/>
  <c r="AE2681" i="8" s="1"/>
  <c r="AD2682" i="8"/>
  <c r="AE2682" i="8" s="1"/>
  <c r="AD2683" i="8"/>
  <c r="AE2683" i="8" s="1"/>
  <c r="AD2684" i="8"/>
  <c r="AE2684" i="8" s="1"/>
  <c r="AD2685" i="8"/>
  <c r="AE2685" i="8" s="1"/>
  <c r="AD2686" i="8"/>
  <c r="AE2686" i="8" s="1"/>
  <c r="AD2687" i="8"/>
  <c r="AE2687" i="8" s="1"/>
  <c r="AD2688" i="8"/>
  <c r="AE2688" i="8" s="1"/>
  <c r="AD2689" i="8"/>
  <c r="AE2689" i="8" s="1"/>
  <c r="AD2690" i="8"/>
  <c r="AE2690" i="8" s="1"/>
  <c r="AD2691" i="8"/>
  <c r="AE2691" i="8" s="1"/>
  <c r="AD2692" i="8"/>
  <c r="AE2692" i="8" s="1"/>
  <c r="AD2693" i="8"/>
  <c r="AE2693" i="8" s="1"/>
  <c r="AD2694" i="8"/>
  <c r="AE2694" i="8" s="1"/>
  <c r="AD2695" i="8"/>
  <c r="AE2695" i="8" s="1"/>
  <c r="AD2696" i="8"/>
  <c r="AE2696" i="8" s="1"/>
  <c r="AD2697" i="8"/>
  <c r="AE2697" i="8" s="1"/>
  <c r="AD2698" i="8"/>
  <c r="AE2698" i="8" s="1"/>
  <c r="AD2699" i="8"/>
  <c r="AE2699" i="8" s="1"/>
  <c r="AD2700" i="8"/>
  <c r="AE2700" i="8" s="1"/>
  <c r="AD2701" i="8"/>
  <c r="AE2701" i="8" s="1"/>
  <c r="AD2702" i="8"/>
  <c r="AE2702" i="8" s="1"/>
  <c r="AD2703" i="8"/>
  <c r="AE2703" i="8" s="1"/>
  <c r="AD2704" i="8"/>
  <c r="AE2704" i="8" s="1"/>
  <c r="AD2705" i="8"/>
  <c r="AE2705" i="8" s="1"/>
  <c r="AD2706" i="8"/>
  <c r="AE2706" i="8" s="1"/>
  <c r="AD2707" i="8"/>
  <c r="AE2707" i="8" s="1"/>
  <c r="AD2708" i="8"/>
  <c r="AE2708" i="8" s="1"/>
  <c r="AD2709" i="8"/>
  <c r="AE2709" i="8" s="1"/>
  <c r="AD2710" i="8"/>
  <c r="AE2710" i="8" s="1"/>
  <c r="AD2711" i="8"/>
  <c r="AE2711" i="8" s="1"/>
  <c r="AD2712" i="8"/>
  <c r="AE2712" i="8" s="1"/>
  <c r="AD2713" i="8"/>
  <c r="AE2713" i="8" s="1"/>
  <c r="AD2714" i="8"/>
  <c r="AE2714" i="8" s="1"/>
  <c r="AD2715" i="8"/>
  <c r="AE2715" i="8" s="1"/>
  <c r="AD2716" i="8"/>
  <c r="AD2717" i="8"/>
  <c r="AE2717" i="8" s="1"/>
  <c r="AD2718" i="8"/>
  <c r="AE2718" i="8" s="1"/>
  <c r="AD2719" i="8"/>
  <c r="AE2719" i="8" s="1"/>
  <c r="AD2720" i="8"/>
  <c r="AD2721" i="8"/>
  <c r="AE2721" i="8" s="1"/>
  <c r="AD2722" i="8"/>
  <c r="AE2722" i="8" s="1"/>
  <c r="AD2723" i="8"/>
  <c r="AE2723" i="8" s="1"/>
  <c r="AD2724" i="8"/>
  <c r="AE2724" i="8" s="1"/>
  <c r="AD2725" i="8"/>
  <c r="AE2725" i="8" s="1"/>
  <c r="AD2726" i="8"/>
  <c r="AE2726" i="8" s="1"/>
  <c r="AD2727" i="8"/>
  <c r="AE2727" i="8" s="1"/>
  <c r="AD2728" i="8"/>
  <c r="AE2728" i="8" s="1"/>
  <c r="AD2729" i="8"/>
  <c r="AE2729" i="8" s="1"/>
  <c r="AD2730" i="8"/>
  <c r="AE2730" i="8" s="1"/>
  <c r="AD2731" i="8"/>
  <c r="AE2731" i="8" s="1"/>
  <c r="AD2732" i="8"/>
  <c r="AE2732" i="8" s="1"/>
  <c r="AD2733" i="8"/>
  <c r="AE2733" i="8" s="1"/>
  <c r="AD2734" i="8"/>
  <c r="AE2734" i="8" s="1"/>
  <c r="AD2735" i="8"/>
  <c r="AE2735" i="8" s="1"/>
  <c r="AD2736" i="8"/>
  <c r="AE2736" i="8" s="1"/>
  <c r="AD2737" i="8"/>
  <c r="AE2737" i="8" s="1"/>
  <c r="AD2738" i="8"/>
  <c r="AE2738" i="8" s="1"/>
  <c r="AD2739" i="8"/>
  <c r="AE2739" i="8" s="1"/>
  <c r="AD2740" i="8"/>
  <c r="AE2740" i="8" s="1"/>
  <c r="AD2741" i="8"/>
  <c r="AE2741" i="8" s="1"/>
  <c r="AD2742" i="8"/>
  <c r="AE2742" i="8" s="1"/>
  <c r="AD2743" i="8"/>
  <c r="AE2743" i="8" s="1"/>
  <c r="AD2744" i="8"/>
  <c r="AE2744" i="8" s="1"/>
  <c r="AD2745" i="8"/>
  <c r="AE2745" i="8" s="1"/>
  <c r="AD2746" i="8"/>
  <c r="AE2746" i="8" s="1"/>
  <c r="AD2747" i="8"/>
  <c r="AE2747" i="8" s="1"/>
  <c r="AD2748" i="8"/>
  <c r="AE2748" i="8" s="1"/>
  <c r="AD2749" i="8"/>
  <c r="AE2749" i="8" s="1"/>
  <c r="AD2750" i="8"/>
  <c r="AE2750" i="8" s="1"/>
  <c r="AD2751" i="8"/>
  <c r="AE2751" i="8" s="1"/>
  <c r="AD2752" i="8"/>
  <c r="AE2752" i="8" s="1"/>
  <c r="AD2753" i="8"/>
  <c r="AE2753" i="8" s="1"/>
  <c r="AD2754" i="8"/>
  <c r="AE2754" i="8" s="1"/>
  <c r="AD2755" i="8"/>
  <c r="AE2755" i="8" s="1"/>
  <c r="AD2756" i="8"/>
  <c r="AE2756" i="8" s="1"/>
  <c r="AD2757" i="8"/>
  <c r="AE2757" i="8" s="1"/>
  <c r="AD2758" i="8"/>
  <c r="AE2758" i="8" s="1"/>
  <c r="AD2759" i="8"/>
  <c r="AE2759" i="8" s="1"/>
  <c r="AD2760" i="8"/>
  <c r="AE2760" i="8" s="1"/>
  <c r="AD2761" i="8"/>
  <c r="AE2761" i="8" s="1"/>
  <c r="AD2762" i="8"/>
  <c r="AE2762" i="8" s="1"/>
  <c r="AD2763" i="8"/>
  <c r="AE2763" i="8" s="1"/>
  <c r="AD2764" i="8"/>
  <c r="AE2764" i="8" s="1"/>
  <c r="AD2765" i="8"/>
  <c r="AE2765" i="8" s="1"/>
  <c r="AD2766" i="8"/>
  <c r="AE2766" i="8" s="1"/>
  <c r="AD2767" i="8"/>
  <c r="AE2767" i="8" s="1"/>
  <c r="AD2768" i="8"/>
  <c r="AE2768" i="8" s="1"/>
  <c r="AD2769" i="8"/>
  <c r="AE2769" i="8" s="1"/>
  <c r="AD2770" i="8"/>
  <c r="AE2770" i="8" s="1"/>
  <c r="AD2771" i="8"/>
  <c r="AE2771" i="8" s="1"/>
  <c r="AD2772" i="8"/>
  <c r="AE2772" i="8" s="1"/>
  <c r="AD2773" i="8"/>
  <c r="AE2773" i="8" s="1"/>
  <c r="AD2774" i="8"/>
  <c r="AE2774" i="8" s="1"/>
  <c r="AD2775" i="8"/>
  <c r="AE2775" i="8" s="1"/>
  <c r="AD2776" i="8"/>
  <c r="AE2776" i="8" s="1"/>
  <c r="AD2777" i="8"/>
  <c r="AE2777" i="8" s="1"/>
  <c r="AD2778" i="8"/>
  <c r="AE2778" i="8" s="1"/>
  <c r="AD2779" i="8"/>
  <c r="AE2779" i="8" s="1"/>
  <c r="AD2780" i="8"/>
  <c r="AD2781" i="8"/>
  <c r="AE2781" i="8" s="1"/>
  <c r="AD2782" i="8"/>
  <c r="AE2782" i="8" s="1"/>
  <c r="AD2783" i="8"/>
  <c r="AE2783" i="8" s="1"/>
  <c r="AD2784" i="8"/>
  <c r="AE2784" i="8" s="1"/>
  <c r="AD2785" i="8"/>
  <c r="AE2785" i="8" s="1"/>
  <c r="AD2786" i="8"/>
  <c r="AE2786" i="8" s="1"/>
  <c r="AD2787" i="8"/>
  <c r="AE2787" i="8" s="1"/>
  <c r="AD2788" i="8"/>
  <c r="AE2788" i="8" s="1"/>
  <c r="AD2789" i="8"/>
  <c r="AE2789" i="8" s="1"/>
  <c r="AD2790" i="8"/>
  <c r="AE2790" i="8" s="1"/>
  <c r="AD2791" i="8"/>
  <c r="AE2791" i="8" s="1"/>
  <c r="AD2792" i="8"/>
  <c r="AE2792" i="8" s="1"/>
  <c r="AD2793" i="8"/>
  <c r="AE2793" i="8" s="1"/>
  <c r="AD2794" i="8"/>
  <c r="AE2794" i="8" s="1"/>
  <c r="AD2795" i="8"/>
  <c r="AE2795" i="8" s="1"/>
  <c r="AD2796" i="8"/>
  <c r="AE2796" i="8" s="1"/>
  <c r="AD2797" i="8"/>
  <c r="AE2797" i="8" s="1"/>
  <c r="AD2798" i="8"/>
  <c r="AE2798" i="8" s="1"/>
  <c r="AD2799" i="8"/>
  <c r="AE2799" i="8" s="1"/>
  <c r="AD2800" i="8"/>
  <c r="AE2800" i="8" s="1"/>
  <c r="AD2801" i="8"/>
  <c r="AD2802" i="8"/>
  <c r="AE2802" i="8" s="1"/>
  <c r="AD2803" i="8"/>
  <c r="AE2803" i="8" s="1"/>
  <c r="AD2804" i="8"/>
  <c r="AE2804" i="8" s="1"/>
  <c r="AD2805" i="8"/>
  <c r="AE2805" i="8" s="1"/>
  <c r="AD2806" i="8"/>
  <c r="AE2806" i="8" s="1"/>
  <c r="AD2807" i="8"/>
  <c r="AE2807" i="8" s="1"/>
  <c r="AD2808" i="8"/>
  <c r="AE2808" i="8" s="1"/>
  <c r="AD2809" i="8"/>
  <c r="AE2809" i="8" s="1"/>
  <c r="AD2810" i="8"/>
  <c r="AE2810" i="8" s="1"/>
  <c r="AD2811" i="8"/>
  <c r="AE2811" i="8" s="1"/>
  <c r="AD2812" i="8"/>
  <c r="AD2813" i="8"/>
  <c r="AE2813" i="8" s="1"/>
  <c r="AD2814" i="8"/>
  <c r="AE2814" i="8" s="1"/>
  <c r="AD2815" i="8"/>
  <c r="AE2815" i="8" s="1"/>
  <c r="AD2816" i="8"/>
  <c r="AE2816" i="8" s="1"/>
  <c r="AD2817" i="8"/>
  <c r="AE2817" i="8" s="1"/>
  <c r="AD2818" i="8"/>
  <c r="AE2818" i="8" s="1"/>
  <c r="AD2819" i="8"/>
  <c r="AE2819" i="8" s="1"/>
  <c r="AD2820" i="8"/>
  <c r="AE2820" i="8" s="1"/>
  <c r="AD2821" i="8"/>
  <c r="AE2821" i="8" s="1"/>
  <c r="AD2822" i="8"/>
  <c r="AE2822" i="8" s="1"/>
  <c r="AD2823" i="8"/>
  <c r="AE2823" i="8" s="1"/>
  <c r="AD2824" i="8"/>
  <c r="AE2824" i="8" s="1"/>
  <c r="AD2825" i="8"/>
  <c r="AE2825" i="8" s="1"/>
  <c r="AD2826" i="8"/>
  <c r="AE2826" i="8" s="1"/>
  <c r="AD2827" i="8"/>
  <c r="AE2827" i="8" s="1"/>
  <c r="AD2828" i="8"/>
  <c r="AE2828" i="8" s="1"/>
  <c r="AD2829" i="8"/>
  <c r="AE2829" i="8" s="1"/>
  <c r="AD2830" i="8"/>
  <c r="AE2830" i="8" s="1"/>
  <c r="AD2831" i="8"/>
  <c r="AE2831" i="8" s="1"/>
  <c r="AD2832" i="8"/>
  <c r="AE2832" i="8" s="1"/>
  <c r="AD2833" i="8"/>
  <c r="AE2833" i="8" s="1"/>
  <c r="AD2834" i="8"/>
  <c r="AE2834" i="8" s="1"/>
  <c r="AD2835" i="8"/>
  <c r="AE2835" i="8" s="1"/>
  <c r="AD2836" i="8"/>
  <c r="AE2836" i="8" s="1"/>
  <c r="AD2837" i="8"/>
  <c r="AE2837" i="8" s="1"/>
  <c r="AD2838" i="8"/>
  <c r="AE2838" i="8" s="1"/>
  <c r="AD2839" i="8"/>
  <c r="AE2839" i="8" s="1"/>
  <c r="AD2840" i="8"/>
  <c r="AE2840" i="8" s="1"/>
  <c r="AD2841" i="8"/>
  <c r="AE2841" i="8" s="1"/>
  <c r="AD2842" i="8"/>
  <c r="AE2842" i="8" s="1"/>
  <c r="AD2843" i="8"/>
  <c r="AE2843" i="8" s="1"/>
  <c r="AD2844" i="8"/>
  <c r="AE2844" i="8" s="1"/>
  <c r="AD2845" i="8"/>
  <c r="AE2845" i="8" s="1"/>
  <c r="AD2846" i="8"/>
  <c r="AE2846" i="8" s="1"/>
  <c r="AD2847" i="8"/>
  <c r="AE2847" i="8" s="1"/>
  <c r="AD2848" i="8"/>
  <c r="AE2848" i="8" s="1"/>
  <c r="AD2849" i="8"/>
  <c r="AE2849" i="8" s="1"/>
  <c r="AD2850" i="8"/>
  <c r="AE2850" i="8" s="1"/>
  <c r="AD2851" i="8"/>
  <c r="AE2851" i="8" s="1"/>
  <c r="AD2852" i="8"/>
  <c r="AE2852" i="8" s="1"/>
  <c r="AD2853" i="8"/>
  <c r="AE2853" i="8" s="1"/>
  <c r="AD2854" i="8"/>
  <c r="AE2854" i="8" s="1"/>
  <c r="AD2855" i="8"/>
  <c r="AE2855" i="8" s="1"/>
  <c r="AD2856" i="8"/>
  <c r="AE2856" i="8" s="1"/>
  <c r="AD2857" i="8"/>
  <c r="AE2857" i="8" s="1"/>
  <c r="AD2858" i="8"/>
  <c r="AE2858" i="8" s="1"/>
  <c r="AD2859" i="8"/>
  <c r="AE2859" i="8" s="1"/>
  <c r="AD2860" i="8"/>
  <c r="AE2860" i="8" s="1"/>
  <c r="AD2861" i="8"/>
  <c r="AE2861" i="8" s="1"/>
  <c r="AD2862" i="8"/>
  <c r="AE2862" i="8" s="1"/>
  <c r="AD2863" i="8"/>
  <c r="AE2863" i="8" s="1"/>
  <c r="AD2864" i="8"/>
  <c r="AE2864" i="8" s="1"/>
  <c r="AD2865" i="8"/>
  <c r="AE2865" i="8" s="1"/>
  <c r="AD2866" i="8"/>
  <c r="AE2866" i="8" s="1"/>
  <c r="AD2867" i="8"/>
  <c r="AE2867" i="8" s="1"/>
  <c r="AD2868" i="8"/>
  <c r="AE2868" i="8" s="1"/>
  <c r="AD2869" i="8"/>
  <c r="AE2869" i="8" s="1"/>
  <c r="AD2870" i="8"/>
  <c r="AE2870" i="8" s="1"/>
  <c r="AD2871" i="8"/>
  <c r="AE2871" i="8" s="1"/>
  <c r="AD2872" i="8"/>
  <c r="AE2872" i="8" s="1"/>
  <c r="AD2873" i="8"/>
  <c r="AE2873" i="8" s="1"/>
  <c r="AD2874" i="8"/>
  <c r="AE2874" i="8" s="1"/>
  <c r="AD2875" i="8"/>
  <c r="AE2875" i="8" s="1"/>
  <c r="AD2876" i="8"/>
  <c r="AE2876" i="8" s="1"/>
  <c r="AD2877" i="8"/>
  <c r="AE2877" i="8" s="1"/>
  <c r="AD2878" i="8"/>
  <c r="AE2878" i="8" s="1"/>
  <c r="AD2879" i="8"/>
  <c r="AE2879" i="8" s="1"/>
  <c r="AD2880" i="8"/>
  <c r="AE2880" i="8" s="1"/>
  <c r="AD2881" i="8"/>
  <c r="AE2881" i="8" s="1"/>
  <c r="AD2882" i="8"/>
  <c r="AE2882" i="8" s="1"/>
  <c r="AD2883" i="8"/>
  <c r="AE2883" i="8" s="1"/>
  <c r="AD2884" i="8"/>
  <c r="AE2884" i="8" s="1"/>
  <c r="AD2885" i="8"/>
  <c r="AE2885" i="8" s="1"/>
  <c r="AD2886" i="8"/>
  <c r="AE2886" i="8" s="1"/>
  <c r="AD2887" i="8"/>
  <c r="AE2887" i="8" s="1"/>
  <c r="AD2888" i="8"/>
  <c r="AE2888" i="8" s="1"/>
  <c r="AD2889" i="8"/>
  <c r="AE2889" i="8" s="1"/>
  <c r="AD2890" i="8"/>
  <c r="AE2890" i="8" s="1"/>
  <c r="AD2891" i="8"/>
  <c r="AE2891" i="8" s="1"/>
  <c r="AD2892" i="8"/>
  <c r="AD2893" i="8"/>
  <c r="AE2893" i="8" s="1"/>
  <c r="AD2894" i="8"/>
  <c r="AE2894" i="8" s="1"/>
  <c r="AD2895" i="8"/>
  <c r="AE2895" i="8" s="1"/>
  <c r="AD2896" i="8"/>
  <c r="AE2896" i="8" s="1"/>
  <c r="AD2897" i="8"/>
  <c r="AE2897" i="8" s="1"/>
  <c r="AD2898" i="8"/>
  <c r="AE2898" i="8" s="1"/>
  <c r="AD2899" i="8"/>
  <c r="AE2899" i="8" s="1"/>
  <c r="AD2900" i="8"/>
  <c r="AE2900" i="8" s="1"/>
  <c r="AD2901" i="8"/>
  <c r="AE2901" i="8" s="1"/>
  <c r="AD2902" i="8"/>
  <c r="AE2902" i="8" s="1"/>
  <c r="AD2903" i="8"/>
  <c r="AE2903" i="8" s="1"/>
  <c r="AD2904" i="8"/>
  <c r="AE2904" i="8" s="1"/>
  <c r="AD2905" i="8"/>
  <c r="AE2905" i="8" s="1"/>
  <c r="AD2906" i="8"/>
  <c r="AE2906" i="8" s="1"/>
  <c r="AD2907" i="8"/>
  <c r="AE2907" i="8" s="1"/>
  <c r="AD2908" i="8"/>
  <c r="AE2908" i="8" s="1"/>
  <c r="AD2909" i="8"/>
  <c r="AE2909" i="8" s="1"/>
  <c r="AD2910" i="8"/>
  <c r="AE2910" i="8" s="1"/>
  <c r="AD2911" i="8"/>
  <c r="AE2911" i="8" s="1"/>
  <c r="AD2912" i="8"/>
  <c r="AD2913" i="8"/>
  <c r="AD2914" i="8"/>
  <c r="AE2914" i="8" s="1"/>
  <c r="AD2915" i="8"/>
  <c r="AE2915" i="8" s="1"/>
  <c r="AD2916" i="8"/>
  <c r="AE2916" i="8" s="1"/>
  <c r="AD2917" i="8"/>
  <c r="AE2917" i="8" s="1"/>
  <c r="AD2918" i="8"/>
  <c r="AE2918" i="8" s="1"/>
  <c r="AD2919" i="8"/>
  <c r="AE2919" i="8" s="1"/>
  <c r="AD2920" i="8"/>
  <c r="AE2920" i="8" s="1"/>
  <c r="AD2921" i="8"/>
  <c r="AE2921" i="8" s="1"/>
  <c r="AD2922" i="8"/>
  <c r="AE2922" i="8" s="1"/>
  <c r="AD2923" i="8"/>
  <c r="AE2923" i="8" s="1"/>
  <c r="AD2924" i="8"/>
  <c r="AE2924" i="8" s="1"/>
  <c r="AD2925" i="8"/>
  <c r="AE2925" i="8" s="1"/>
  <c r="AD2926" i="8"/>
  <c r="AE2926" i="8" s="1"/>
  <c r="AD2927" i="8"/>
  <c r="AE2927" i="8" s="1"/>
  <c r="AD2928" i="8"/>
  <c r="AE2928" i="8" s="1"/>
  <c r="AD2929" i="8"/>
  <c r="AE2929" i="8" s="1"/>
  <c r="AD2930" i="8"/>
  <c r="AE2930" i="8" s="1"/>
  <c r="AD2931" i="8"/>
  <c r="AE2931" i="8" s="1"/>
  <c r="AD2932" i="8"/>
  <c r="AE2932" i="8" s="1"/>
  <c r="AD2933" i="8"/>
  <c r="AE2933" i="8" s="1"/>
  <c r="AD2934" i="8"/>
  <c r="AE2934" i="8" s="1"/>
  <c r="AD2935" i="8"/>
  <c r="AE2935" i="8" s="1"/>
  <c r="AD2936" i="8"/>
  <c r="AE2936" i="8" s="1"/>
  <c r="AD2937" i="8"/>
  <c r="AE2937" i="8" s="1"/>
  <c r="AD2938" i="8"/>
  <c r="AE2938" i="8" s="1"/>
  <c r="AD2939" i="8"/>
  <c r="AE2939" i="8" s="1"/>
  <c r="AD2940" i="8"/>
  <c r="AE2940" i="8" s="1"/>
  <c r="AD2941" i="8"/>
  <c r="AE2941" i="8" s="1"/>
  <c r="AD2942" i="8"/>
  <c r="AD2943" i="8"/>
  <c r="AE2943" i="8" s="1"/>
  <c r="AD2944" i="8"/>
  <c r="AE2944" i="8" s="1"/>
  <c r="AD2945" i="8"/>
  <c r="AE2945" i="8" s="1"/>
  <c r="AD2946" i="8"/>
  <c r="AE2946" i="8" s="1"/>
  <c r="AD2947" i="8"/>
  <c r="AE2947" i="8" s="1"/>
  <c r="AD2948" i="8"/>
  <c r="AE2948" i="8" s="1"/>
  <c r="AD2949" i="8"/>
  <c r="AE2949" i="8" s="1"/>
  <c r="AD2950" i="8"/>
  <c r="AE2950" i="8" s="1"/>
  <c r="AD2951" i="8"/>
  <c r="AE2951" i="8" s="1"/>
  <c r="AD2952" i="8"/>
  <c r="AE2952" i="8" s="1"/>
  <c r="AD2953" i="8"/>
  <c r="AE2953" i="8" s="1"/>
  <c r="AD2954" i="8"/>
  <c r="AE2954" i="8" s="1"/>
  <c r="AD2955" i="8"/>
  <c r="AE2955" i="8" s="1"/>
  <c r="AD2956" i="8"/>
  <c r="AE2956" i="8" s="1"/>
  <c r="AD2957" i="8"/>
  <c r="AE2957" i="8" s="1"/>
  <c r="AD2958" i="8"/>
  <c r="AE2958" i="8" s="1"/>
  <c r="AD2959" i="8"/>
  <c r="AE2959" i="8" s="1"/>
  <c r="AD2960" i="8"/>
  <c r="AE2960" i="8" s="1"/>
  <c r="AD2961" i="8"/>
  <c r="AE2961" i="8" s="1"/>
  <c r="AD2962" i="8"/>
  <c r="AE2962" i="8" s="1"/>
  <c r="AD2963" i="8"/>
  <c r="AE2963" i="8" s="1"/>
  <c r="AD2964" i="8"/>
  <c r="AE2964" i="8" s="1"/>
  <c r="AD2965" i="8"/>
  <c r="AE2965" i="8" s="1"/>
  <c r="AD2966" i="8"/>
  <c r="AE2966" i="8" s="1"/>
  <c r="AD2967" i="8"/>
  <c r="AE2967" i="8" s="1"/>
  <c r="AD2968" i="8"/>
  <c r="AE2968" i="8" s="1"/>
  <c r="AD2969" i="8"/>
  <c r="AE2969" i="8" s="1"/>
  <c r="AD2970" i="8"/>
  <c r="AE2970" i="8" s="1"/>
  <c r="AD2971" i="8"/>
  <c r="AE2971" i="8" s="1"/>
  <c r="AD2972" i="8"/>
  <c r="AE2972" i="8" s="1"/>
  <c r="AD2973" i="8"/>
  <c r="AE2973" i="8" s="1"/>
  <c r="AD2974" i="8"/>
  <c r="AE2974" i="8" s="1"/>
  <c r="AD2975" i="8"/>
  <c r="AE2975" i="8" s="1"/>
  <c r="AD2976" i="8"/>
  <c r="AE2976" i="8" s="1"/>
  <c r="AD2977" i="8"/>
  <c r="AE2977" i="8" s="1"/>
  <c r="AD2978" i="8"/>
  <c r="AE2978" i="8" s="1"/>
  <c r="AD2979" i="8"/>
  <c r="AE2979" i="8" s="1"/>
  <c r="AD2980" i="8"/>
  <c r="AE2980" i="8" s="1"/>
  <c r="AD2981" i="8"/>
  <c r="AE2981" i="8" s="1"/>
  <c r="AD2982" i="8"/>
  <c r="AE2982" i="8" s="1"/>
  <c r="AD2983" i="8"/>
  <c r="AE2983" i="8" s="1"/>
  <c r="AD2984" i="8"/>
  <c r="AE2984" i="8" s="1"/>
  <c r="AD2985" i="8"/>
  <c r="AE2985" i="8" s="1"/>
  <c r="AD2986" i="8"/>
  <c r="AE2986" i="8" s="1"/>
  <c r="AD2987" i="8"/>
  <c r="AE2987" i="8" s="1"/>
  <c r="AD2988" i="8"/>
  <c r="AE2988" i="8" s="1"/>
  <c r="AD2989" i="8"/>
  <c r="AE2989" i="8" s="1"/>
  <c r="AD2990" i="8"/>
  <c r="AE2990" i="8" s="1"/>
  <c r="AD2991" i="8"/>
  <c r="AE2991" i="8" s="1"/>
  <c r="AD2992" i="8"/>
  <c r="AE2992" i="8" s="1"/>
  <c r="AD2993" i="8"/>
  <c r="AE2993" i="8" s="1"/>
  <c r="AD2994" i="8"/>
  <c r="AE2994" i="8" s="1"/>
  <c r="AD2995" i="8"/>
  <c r="AE2995" i="8" s="1"/>
  <c r="AD2996" i="8"/>
  <c r="AE2996" i="8" s="1"/>
  <c r="AD2997" i="8"/>
  <c r="AE2997" i="8" s="1"/>
  <c r="AD2998" i="8"/>
  <c r="AE2998" i="8" s="1"/>
  <c r="AD2999" i="8"/>
  <c r="AE2999" i="8" s="1"/>
  <c r="AD3000" i="8"/>
  <c r="AE3000" i="8" s="1"/>
  <c r="AD3001" i="8"/>
  <c r="AE3001" i="8" s="1"/>
  <c r="X2" i="9"/>
  <c r="X2851" i="9"/>
  <c r="X2339" i="9"/>
  <c r="X1712" i="9"/>
  <c r="X1458" i="9"/>
  <c r="X1412" i="9"/>
  <c r="X1362" i="9"/>
  <c r="X1361" i="9"/>
  <c r="X1235" i="9"/>
  <c r="X1186" i="9"/>
  <c r="X1171" i="9"/>
  <c r="X834" i="9"/>
  <c r="X787" i="9"/>
  <c r="X756" i="9"/>
  <c r="X753" i="9"/>
  <c r="X740" i="9"/>
  <c r="X580" i="9"/>
  <c r="X579" i="9"/>
  <c r="X536" i="9"/>
  <c r="X291" i="9"/>
  <c r="X290" i="9"/>
  <c r="X257" i="9"/>
  <c r="X241" i="9"/>
  <c r="X225" i="9"/>
  <c r="X177" i="9"/>
  <c r="X161" i="9"/>
  <c r="X113" i="9"/>
  <c r="X97" i="9"/>
  <c r="W2" i="9"/>
  <c r="W3" i="9"/>
  <c r="W4"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W171" i="9"/>
  <c r="W172" i="9"/>
  <c r="W173" i="9"/>
  <c r="W174" i="9"/>
  <c r="W175" i="9"/>
  <c r="W176" i="9"/>
  <c r="W177" i="9"/>
  <c r="W178" i="9"/>
  <c r="W179" i="9"/>
  <c r="W180" i="9"/>
  <c r="W181" i="9"/>
  <c r="W182" i="9"/>
  <c r="W183" i="9"/>
  <c r="W184" i="9"/>
  <c r="W185" i="9"/>
  <c r="W186" i="9"/>
  <c r="W187" i="9"/>
  <c r="W188"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504" i="9"/>
  <c r="W505" i="9"/>
  <c r="W506" i="9"/>
  <c r="W507" i="9"/>
  <c r="W508" i="9"/>
  <c r="W509" i="9"/>
  <c r="W510" i="9"/>
  <c r="W511" i="9"/>
  <c r="W512" i="9"/>
  <c r="W513" i="9"/>
  <c r="W514" i="9"/>
  <c r="W515" i="9"/>
  <c r="W516" i="9"/>
  <c r="W517" i="9"/>
  <c r="W518" i="9"/>
  <c r="W519" i="9"/>
  <c r="W520" i="9"/>
  <c r="W521" i="9"/>
  <c r="W522" i="9"/>
  <c r="W523" i="9"/>
  <c r="W524" i="9"/>
  <c r="W525" i="9"/>
  <c r="W526" i="9"/>
  <c r="W527" i="9"/>
  <c r="W528" i="9"/>
  <c r="W529" i="9"/>
  <c r="W530" i="9"/>
  <c r="W531" i="9"/>
  <c r="W532" i="9"/>
  <c r="W533" i="9"/>
  <c r="W534" i="9"/>
  <c r="W535" i="9"/>
  <c r="W536" i="9"/>
  <c r="W537" i="9"/>
  <c r="W538" i="9"/>
  <c r="W539" i="9"/>
  <c r="W540" i="9"/>
  <c r="W541" i="9"/>
  <c r="W542" i="9"/>
  <c r="W543" i="9"/>
  <c r="W544" i="9"/>
  <c r="W545" i="9"/>
  <c r="W546" i="9"/>
  <c r="W547" i="9"/>
  <c r="W548" i="9"/>
  <c r="W549" i="9"/>
  <c r="W550" i="9"/>
  <c r="W551" i="9"/>
  <c r="W552" i="9"/>
  <c r="W553" i="9"/>
  <c r="W554" i="9"/>
  <c r="W555" i="9"/>
  <c r="W556" i="9"/>
  <c r="W557" i="9"/>
  <c r="W558" i="9"/>
  <c r="W559" i="9"/>
  <c r="W560" i="9"/>
  <c r="W561" i="9"/>
  <c r="W562" i="9"/>
  <c r="W563" i="9"/>
  <c r="W564" i="9"/>
  <c r="W565" i="9"/>
  <c r="W566" i="9"/>
  <c r="W567" i="9"/>
  <c r="W568" i="9"/>
  <c r="W569" i="9"/>
  <c r="W570" i="9"/>
  <c r="W571" i="9"/>
  <c r="W572" i="9"/>
  <c r="W573" i="9"/>
  <c r="W574" i="9"/>
  <c r="W575" i="9"/>
  <c r="W576" i="9"/>
  <c r="W577" i="9"/>
  <c r="W578" i="9"/>
  <c r="W579" i="9"/>
  <c r="W580" i="9"/>
  <c r="W581" i="9"/>
  <c r="W582" i="9"/>
  <c r="W583" i="9"/>
  <c r="W584" i="9"/>
  <c r="W585" i="9"/>
  <c r="W586" i="9"/>
  <c r="W587" i="9"/>
  <c r="W588" i="9"/>
  <c r="W589" i="9"/>
  <c r="W590" i="9"/>
  <c r="W591" i="9"/>
  <c r="W592" i="9"/>
  <c r="W593" i="9"/>
  <c r="W594" i="9"/>
  <c r="W595" i="9"/>
  <c r="W596" i="9"/>
  <c r="W597" i="9"/>
  <c r="W598" i="9"/>
  <c r="W599" i="9"/>
  <c r="W600" i="9"/>
  <c r="W601" i="9"/>
  <c r="W602" i="9"/>
  <c r="W603" i="9"/>
  <c r="W604" i="9"/>
  <c r="W605" i="9"/>
  <c r="W606" i="9"/>
  <c r="W607" i="9"/>
  <c r="W608" i="9"/>
  <c r="W609" i="9"/>
  <c r="W610" i="9"/>
  <c r="W611" i="9"/>
  <c r="W612" i="9"/>
  <c r="W613" i="9"/>
  <c r="W614" i="9"/>
  <c r="W615" i="9"/>
  <c r="W616" i="9"/>
  <c r="W617" i="9"/>
  <c r="W618" i="9"/>
  <c r="W619" i="9"/>
  <c r="W620" i="9"/>
  <c r="W621" i="9"/>
  <c r="W622" i="9"/>
  <c r="W623" i="9"/>
  <c r="W624" i="9"/>
  <c r="W625" i="9"/>
  <c r="W626" i="9"/>
  <c r="W627" i="9"/>
  <c r="W628" i="9"/>
  <c r="W629" i="9"/>
  <c r="W630" i="9"/>
  <c r="W631" i="9"/>
  <c r="W632" i="9"/>
  <c r="W633" i="9"/>
  <c r="W634" i="9"/>
  <c r="W635" i="9"/>
  <c r="W636" i="9"/>
  <c r="W637" i="9"/>
  <c r="W638" i="9"/>
  <c r="W639" i="9"/>
  <c r="W640" i="9"/>
  <c r="W641" i="9"/>
  <c r="W642" i="9"/>
  <c r="W643" i="9"/>
  <c r="W644" i="9"/>
  <c r="W645" i="9"/>
  <c r="W646" i="9"/>
  <c r="W647" i="9"/>
  <c r="W648" i="9"/>
  <c r="W649" i="9"/>
  <c r="W650" i="9"/>
  <c r="W651" i="9"/>
  <c r="W652" i="9"/>
  <c r="W653" i="9"/>
  <c r="W654" i="9"/>
  <c r="W655" i="9"/>
  <c r="W656" i="9"/>
  <c r="W657" i="9"/>
  <c r="W658" i="9"/>
  <c r="W659" i="9"/>
  <c r="W660" i="9"/>
  <c r="W661" i="9"/>
  <c r="W662" i="9"/>
  <c r="W663" i="9"/>
  <c r="W664" i="9"/>
  <c r="W665" i="9"/>
  <c r="W666" i="9"/>
  <c r="W667" i="9"/>
  <c r="W668" i="9"/>
  <c r="W669" i="9"/>
  <c r="W670" i="9"/>
  <c r="W671" i="9"/>
  <c r="W672" i="9"/>
  <c r="W673" i="9"/>
  <c r="W674" i="9"/>
  <c r="W675" i="9"/>
  <c r="W676" i="9"/>
  <c r="W677" i="9"/>
  <c r="W678" i="9"/>
  <c r="W679" i="9"/>
  <c r="W680" i="9"/>
  <c r="W681" i="9"/>
  <c r="W682" i="9"/>
  <c r="W683" i="9"/>
  <c r="W684" i="9"/>
  <c r="W685" i="9"/>
  <c r="W686" i="9"/>
  <c r="W687" i="9"/>
  <c r="W688" i="9"/>
  <c r="W689" i="9"/>
  <c r="W690" i="9"/>
  <c r="W691" i="9"/>
  <c r="W692" i="9"/>
  <c r="W693" i="9"/>
  <c r="W694" i="9"/>
  <c r="W695" i="9"/>
  <c r="W696" i="9"/>
  <c r="W697" i="9"/>
  <c r="W698" i="9"/>
  <c r="W699" i="9"/>
  <c r="W700" i="9"/>
  <c r="W701" i="9"/>
  <c r="W702" i="9"/>
  <c r="W703" i="9"/>
  <c r="W704" i="9"/>
  <c r="W705" i="9"/>
  <c r="W706" i="9"/>
  <c r="W707" i="9"/>
  <c r="W708" i="9"/>
  <c r="W709" i="9"/>
  <c r="W710" i="9"/>
  <c r="W711" i="9"/>
  <c r="W712" i="9"/>
  <c r="W713" i="9"/>
  <c r="W714" i="9"/>
  <c r="W715" i="9"/>
  <c r="W716" i="9"/>
  <c r="W717" i="9"/>
  <c r="W718" i="9"/>
  <c r="W719" i="9"/>
  <c r="W720" i="9"/>
  <c r="W721" i="9"/>
  <c r="W722" i="9"/>
  <c r="W723" i="9"/>
  <c r="W724" i="9"/>
  <c r="W725" i="9"/>
  <c r="W726" i="9"/>
  <c r="W727" i="9"/>
  <c r="W728" i="9"/>
  <c r="W729" i="9"/>
  <c r="W730" i="9"/>
  <c r="W731" i="9"/>
  <c r="W732" i="9"/>
  <c r="W733" i="9"/>
  <c r="W734" i="9"/>
  <c r="W735" i="9"/>
  <c r="W736" i="9"/>
  <c r="W737" i="9"/>
  <c r="W738" i="9"/>
  <c r="W739" i="9"/>
  <c r="W740" i="9"/>
  <c r="W741" i="9"/>
  <c r="W742" i="9"/>
  <c r="W743" i="9"/>
  <c r="W744" i="9"/>
  <c r="W745" i="9"/>
  <c r="W746" i="9"/>
  <c r="W747" i="9"/>
  <c r="W748" i="9"/>
  <c r="W749" i="9"/>
  <c r="W750" i="9"/>
  <c r="W751" i="9"/>
  <c r="W752" i="9"/>
  <c r="W753" i="9"/>
  <c r="W754" i="9"/>
  <c r="W755" i="9"/>
  <c r="W756" i="9"/>
  <c r="W757" i="9"/>
  <c r="W758" i="9"/>
  <c r="W759" i="9"/>
  <c r="W760" i="9"/>
  <c r="W761" i="9"/>
  <c r="W762" i="9"/>
  <c r="W763" i="9"/>
  <c r="W764" i="9"/>
  <c r="W765" i="9"/>
  <c r="W766" i="9"/>
  <c r="W767" i="9"/>
  <c r="W768" i="9"/>
  <c r="W769" i="9"/>
  <c r="W770" i="9"/>
  <c r="W771" i="9"/>
  <c r="W772" i="9"/>
  <c r="W773" i="9"/>
  <c r="W774" i="9"/>
  <c r="W775" i="9"/>
  <c r="W776" i="9"/>
  <c r="W777" i="9"/>
  <c r="W778" i="9"/>
  <c r="W779" i="9"/>
  <c r="W780" i="9"/>
  <c r="W781" i="9"/>
  <c r="W782" i="9"/>
  <c r="W783" i="9"/>
  <c r="W784" i="9"/>
  <c r="W785" i="9"/>
  <c r="W786" i="9"/>
  <c r="W787" i="9"/>
  <c r="W788" i="9"/>
  <c r="W789" i="9"/>
  <c r="W790" i="9"/>
  <c r="W791" i="9"/>
  <c r="W792" i="9"/>
  <c r="W793" i="9"/>
  <c r="W794" i="9"/>
  <c r="W795" i="9"/>
  <c r="W796" i="9"/>
  <c r="W797" i="9"/>
  <c r="W798" i="9"/>
  <c r="W799" i="9"/>
  <c r="W800" i="9"/>
  <c r="W801" i="9"/>
  <c r="W802" i="9"/>
  <c r="W803" i="9"/>
  <c r="W804" i="9"/>
  <c r="W805" i="9"/>
  <c r="W806" i="9"/>
  <c r="W807" i="9"/>
  <c r="W808" i="9"/>
  <c r="W809" i="9"/>
  <c r="W810" i="9"/>
  <c r="W811" i="9"/>
  <c r="W812" i="9"/>
  <c r="W813" i="9"/>
  <c r="W814" i="9"/>
  <c r="W815" i="9"/>
  <c r="W816" i="9"/>
  <c r="W817" i="9"/>
  <c r="W818" i="9"/>
  <c r="W819" i="9"/>
  <c r="W820" i="9"/>
  <c r="W821" i="9"/>
  <c r="W822" i="9"/>
  <c r="W823" i="9"/>
  <c r="W824" i="9"/>
  <c r="W825" i="9"/>
  <c r="W826" i="9"/>
  <c r="W827" i="9"/>
  <c r="W828" i="9"/>
  <c r="W829" i="9"/>
  <c r="W830" i="9"/>
  <c r="W831" i="9"/>
  <c r="W832" i="9"/>
  <c r="W833" i="9"/>
  <c r="W834" i="9"/>
  <c r="W835" i="9"/>
  <c r="W836" i="9"/>
  <c r="W837" i="9"/>
  <c r="W838" i="9"/>
  <c r="W839" i="9"/>
  <c r="W840" i="9"/>
  <c r="W841" i="9"/>
  <c r="W842" i="9"/>
  <c r="W843" i="9"/>
  <c r="W844" i="9"/>
  <c r="W845" i="9"/>
  <c r="W846" i="9"/>
  <c r="W847" i="9"/>
  <c r="W848" i="9"/>
  <c r="W849" i="9"/>
  <c r="W850" i="9"/>
  <c r="W851" i="9"/>
  <c r="W852" i="9"/>
  <c r="W853" i="9"/>
  <c r="W854" i="9"/>
  <c r="W855" i="9"/>
  <c r="W856" i="9"/>
  <c r="W857" i="9"/>
  <c r="W858" i="9"/>
  <c r="W859" i="9"/>
  <c r="W860" i="9"/>
  <c r="W861" i="9"/>
  <c r="W862" i="9"/>
  <c r="W863" i="9"/>
  <c r="W864" i="9"/>
  <c r="W865" i="9"/>
  <c r="W866" i="9"/>
  <c r="W867" i="9"/>
  <c r="W868" i="9"/>
  <c r="W869" i="9"/>
  <c r="W870" i="9"/>
  <c r="W871" i="9"/>
  <c r="W872" i="9"/>
  <c r="W873" i="9"/>
  <c r="W874" i="9"/>
  <c r="W875" i="9"/>
  <c r="W876" i="9"/>
  <c r="W877" i="9"/>
  <c r="W878" i="9"/>
  <c r="W879" i="9"/>
  <c r="W880" i="9"/>
  <c r="W881" i="9"/>
  <c r="W882" i="9"/>
  <c r="W883" i="9"/>
  <c r="W884" i="9"/>
  <c r="W885" i="9"/>
  <c r="W886" i="9"/>
  <c r="W887" i="9"/>
  <c r="W888" i="9"/>
  <c r="W889" i="9"/>
  <c r="W890" i="9"/>
  <c r="W891" i="9"/>
  <c r="W892" i="9"/>
  <c r="W893" i="9"/>
  <c r="W894" i="9"/>
  <c r="W895" i="9"/>
  <c r="W896" i="9"/>
  <c r="W897" i="9"/>
  <c r="W898" i="9"/>
  <c r="W899" i="9"/>
  <c r="W900" i="9"/>
  <c r="W901" i="9"/>
  <c r="W902" i="9"/>
  <c r="W903" i="9"/>
  <c r="W904" i="9"/>
  <c r="W905" i="9"/>
  <c r="W906" i="9"/>
  <c r="W907" i="9"/>
  <c r="W908" i="9"/>
  <c r="W909" i="9"/>
  <c r="W910" i="9"/>
  <c r="W911" i="9"/>
  <c r="W912" i="9"/>
  <c r="W913" i="9"/>
  <c r="W914" i="9"/>
  <c r="W915" i="9"/>
  <c r="W916" i="9"/>
  <c r="W917" i="9"/>
  <c r="W918" i="9"/>
  <c r="W919" i="9"/>
  <c r="W920" i="9"/>
  <c r="W921" i="9"/>
  <c r="W922" i="9"/>
  <c r="W923" i="9"/>
  <c r="W924" i="9"/>
  <c r="W925" i="9"/>
  <c r="W926" i="9"/>
  <c r="W927" i="9"/>
  <c r="W928" i="9"/>
  <c r="W929" i="9"/>
  <c r="W930" i="9"/>
  <c r="W931" i="9"/>
  <c r="W932" i="9"/>
  <c r="W933" i="9"/>
  <c r="W934" i="9"/>
  <c r="W935" i="9"/>
  <c r="W936" i="9"/>
  <c r="W937" i="9"/>
  <c r="W938" i="9"/>
  <c r="W939" i="9"/>
  <c r="W940" i="9"/>
  <c r="W941" i="9"/>
  <c r="W942" i="9"/>
  <c r="W943" i="9"/>
  <c r="W944" i="9"/>
  <c r="W945" i="9"/>
  <c r="W946" i="9"/>
  <c r="W947" i="9"/>
  <c r="W948" i="9"/>
  <c r="W949" i="9"/>
  <c r="W950" i="9"/>
  <c r="W951" i="9"/>
  <c r="W952" i="9"/>
  <c r="W953" i="9"/>
  <c r="W954" i="9"/>
  <c r="W955" i="9"/>
  <c r="W956" i="9"/>
  <c r="W957" i="9"/>
  <c r="W958" i="9"/>
  <c r="W959" i="9"/>
  <c r="W960" i="9"/>
  <c r="W961" i="9"/>
  <c r="W962" i="9"/>
  <c r="W963" i="9"/>
  <c r="W964" i="9"/>
  <c r="W965" i="9"/>
  <c r="W966" i="9"/>
  <c r="W967" i="9"/>
  <c r="W968" i="9"/>
  <c r="W969" i="9"/>
  <c r="W970" i="9"/>
  <c r="W971" i="9"/>
  <c r="W972" i="9"/>
  <c r="W973" i="9"/>
  <c r="W974" i="9"/>
  <c r="W975" i="9"/>
  <c r="W976" i="9"/>
  <c r="W977" i="9"/>
  <c r="W978" i="9"/>
  <c r="W979" i="9"/>
  <c r="W980" i="9"/>
  <c r="W981" i="9"/>
  <c r="W982" i="9"/>
  <c r="W983" i="9"/>
  <c r="W984" i="9"/>
  <c r="W985" i="9"/>
  <c r="W986" i="9"/>
  <c r="W987" i="9"/>
  <c r="W988" i="9"/>
  <c r="W989" i="9"/>
  <c r="W990" i="9"/>
  <c r="W991" i="9"/>
  <c r="W992" i="9"/>
  <c r="W993" i="9"/>
  <c r="W994" i="9"/>
  <c r="W995" i="9"/>
  <c r="W996" i="9"/>
  <c r="W997" i="9"/>
  <c r="W998" i="9"/>
  <c r="W999" i="9"/>
  <c r="W1000" i="9"/>
  <c r="W1001" i="9"/>
  <c r="W1002" i="9"/>
  <c r="W1003" i="9"/>
  <c r="W1004" i="9"/>
  <c r="W1005" i="9"/>
  <c r="W1006" i="9"/>
  <c r="W1007" i="9"/>
  <c r="W1008" i="9"/>
  <c r="W1009" i="9"/>
  <c r="W1010" i="9"/>
  <c r="W1011" i="9"/>
  <c r="W1012" i="9"/>
  <c r="W1013" i="9"/>
  <c r="W1014" i="9"/>
  <c r="W1015" i="9"/>
  <c r="W1016" i="9"/>
  <c r="W1017" i="9"/>
  <c r="W1018" i="9"/>
  <c r="W1019" i="9"/>
  <c r="W1020" i="9"/>
  <c r="W1021" i="9"/>
  <c r="W1022" i="9"/>
  <c r="W1023" i="9"/>
  <c r="W1024" i="9"/>
  <c r="W1025" i="9"/>
  <c r="W1026" i="9"/>
  <c r="W1027" i="9"/>
  <c r="W1028" i="9"/>
  <c r="W1029" i="9"/>
  <c r="W1030" i="9"/>
  <c r="W1031" i="9"/>
  <c r="W1032" i="9"/>
  <c r="W1033" i="9"/>
  <c r="W1034" i="9"/>
  <c r="W1035" i="9"/>
  <c r="W1036" i="9"/>
  <c r="W1037" i="9"/>
  <c r="W1038" i="9"/>
  <c r="W1039" i="9"/>
  <c r="W1040" i="9"/>
  <c r="W1041" i="9"/>
  <c r="W1042" i="9"/>
  <c r="W1043" i="9"/>
  <c r="W1044" i="9"/>
  <c r="W1045" i="9"/>
  <c r="W1046" i="9"/>
  <c r="W1047" i="9"/>
  <c r="W1048" i="9"/>
  <c r="W1049" i="9"/>
  <c r="W1050" i="9"/>
  <c r="W1051" i="9"/>
  <c r="W1052" i="9"/>
  <c r="W1053" i="9"/>
  <c r="W1054" i="9"/>
  <c r="W1055" i="9"/>
  <c r="W1056" i="9"/>
  <c r="W1057" i="9"/>
  <c r="W1058" i="9"/>
  <c r="W1059" i="9"/>
  <c r="W1060" i="9"/>
  <c r="W1061" i="9"/>
  <c r="W1062" i="9"/>
  <c r="W1063" i="9"/>
  <c r="W1064" i="9"/>
  <c r="W1065" i="9"/>
  <c r="W1066" i="9"/>
  <c r="W1067" i="9"/>
  <c r="W1068" i="9"/>
  <c r="W1069" i="9"/>
  <c r="W1070" i="9"/>
  <c r="W1071" i="9"/>
  <c r="W1072" i="9"/>
  <c r="W1073" i="9"/>
  <c r="W1074" i="9"/>
  <c r="W1075" i="9"/>
  <c r="W1076" i="9"/>
  <c r="W1077" i="9"/>
  <c r="W1078" i="9"/>
  <c r="W1079" i="9"/>
  <c r="W1080" i="9"/>
  <c r="W1081" i="9"/>
  <c r="W1082" i="9"/>
  <c r="W1083" i="9"/>
  <c r="W1084" i="9"/>
  <c r="W1085" i="9"/>
  <c r="W1086" i="9"/>
  <c r="W1087" i="9"/>
  <c r="W1088" i="9"/>
  <c r="W1089" i="9"/>
  <c r="W1090" i="9"/>
  <c r="W1091" i="9"/>
  <c r="W1092" i="9"/>
  <c r="W1093" i="9"/>
  <c r="W1094" i="9"/>
  <c r="W1095" i="9"/>
  <c r="W1096" i="9"/>
  <c r="W1097" i="9"/>
  <c r="W1098" i="9"/>
  <c r="W1099" i="9"/>
  <c r="W1100" i="9"/>
  <c r="W1101" i="9"/>
  <c r="W1102" i="9"/>
  <c r="W1103" i="9"/>
  <c r="W1104" i="9"/>
  <c r="W1105" i="9"/>
  <c r="W1106" i="9"/>
  <c r="W1107" i="9"/>
  <c r="W1108" i="9"/>
  <c r="W1109" i="9"/>
  <c r="W1110" i="9"/>
  <c r="W1111" i="9"/>
  <c r="W1112" i="9"/>
  <c r="W1113" i="9"/>
  <c r="W1114" i="9"/>
  <c r="W1115" i="9"/>
  <c r="W1116" i="9"/>
  <c r="W1117" i="9"/>
  <c r="W1118" i="9"/>
  <c r="W1119" i="9"/>
  <c r="W1120" i="9"/>
  <c r="W1121" i="9"/>
  <c r="W1122" i="9"/>
  <c r="W1123" i="9"/>
  <c r="W1124" i="9"/>
  <c r="W1125" i="9"/>
  <c r="W1126" i="9"/>
  <c r="W1127" i="9"/>
  <c r="W1128" i="9"/>
  <c r="W1129" i="9"/>
  <c r="W1130" i="9"/>
  <c r="W1131" i="9"/>
  <c r="W1132" i="9"/>
  <c r="W1133" i="9"/>
  <c r="W1134" i="9"/>
  <c r="W1135" i="9"/>
  <c r="W1136" i="9"/>
  <c r="W1137" i="9"/>
  <c r="W1138" i="9"/>
  <c r="W1139" i="9"/>
  <c r="W1140" i="9"/>
  <c r="W1141" i="9"/>
  <c r="W1142" i="9"/>
  <c r="W1143" i="9"/>
  <c r="W1144" i="9"/>
  <c r="W1145" i="9"/>
  <c r="W1146" i="9"/>
  <c r="W1147" i="9"/>
  <c r="W1148" i="9"/>
  <c r="W1149" i="9"/>
  <c r="W1150" i="9"/>
  <c r="W1151" i="9"/>
  <c r="W1152" i="9"/>
  <c r="W1153" i="9"/>
  <c r="W1154" i="9"/>
  <c r="W1155" i="9"/>
  <c r="W1156" i="9"/>
  <c r="W1157" i="9"/>
  <c r="W1158" i="9"/>
  <c r="W1159" i="9"/>
  <c r="W1160" i="9"/>
  <c r="W1161" i="9"/>
  <c r="W1162" i="9"/>
  <c r="W1163" i="9"/>
  <c r="W1164" i="9"/>
  <c r="W1165" i="9"/>
  <c r="W1166" i="9"/>
  <c r="W1167" i="9"/>
  <c r="W1168" i="9"/>
  <c r="W1169" i="9"/>
  <c r="W1170" i="9"/>
  <c r="W1171" i="9"/>
  <c r="W1172" i="9"/>
  <c r="W1173" i="9"/>
  <c r="W1174" i="9"/>
  <c r="W1175" i="9"/>
  <c r="W1176" i="9"/>
  <c r="W1177" i="9"/>
  <c r="W1178" i="9"/>
  <c r="W1179" i="9"/>
  <c r="W1180" i="9"/>
  <c r="W1181" i="9"/>
  <c r="W1182" i="9"/>
  <c r="W1183" i="9"/>
  <c r="W1184" i="9"/>
  <c r="W1185" i="9"/>
  <c r="W1186" i="9"/>
  <c r="W1187" i="9"/>
  <c r="W1188" i="9"/>
  <c r="W1189" i="9"/>
  <c r="W1190" i="9"/>
  <c r="W1191" i="9"/>
  <c r="W1192" i="9"/>
  <c r="W1193" i="9"/>
  <c r="W1194" i="9"/>
  <c r="W1195" i="9"/>
  <c r="W1196" i="9"/>
  <c r="W1197" i="9"/>
  <c r="W1198" i="9"/>
  <c r="W1199" i="9"/>
  <c r="W1200" i="9"/>
  <c r="W1201" i="9"/>
  <c r="W1202" i="9"/>
  <c r="W1203" i="9"/>
  <c r="W1204" i="9"/>
  <c r="W1205" i="9"/>
  <c r="W1206" i="9"/>
  <c r="W1207" i="9"/>
  <c r="W1208" i="9"/>
  <c r="W1209" i="9"/>
  <c r="W1210" i="9"/>
  <c r="W1211" i="9"/>
  <c r="W1212" i="9"/>
  <c r="W1213" i="9"/>
  <c r="W1214" i="9"/>
  <c r="W1215" i="9"/>
  <c r="W1216" i="9"/>
  <c r="W1217" i="9"/>
  <c r="W1218" i="9"/>
  <c r="W1219" i="9"/>
  <c r="W1220" i="9"/>
  <c r="W1221" i="9"/>
  <c r="W1222" i="9"/>
  <c r="W1223" i="9"/>
  <c r="W1224" i="9"/>
  <c r="W1225" i="9"/>
  <c r="W1226" i="9"/>
  <c r="W1227" i="9"/>
  <c r="W1228" i="9"/>
  <c r="W1229" i="9"/>
  <c r="W1230" i="9"/>
  <c r="W1231" i="9"/>
  <c r="W1232" i="9"/>
  <c r="W1233" i="9"/>
  <c r="W1234" i="9"/>
  <c r="W1235" i="9"/>
  <c r="W1236" i="9"/>
  <c r="W1237" i="9"/>
  <c r="W1238" i="9"/>
  <c r="W1239" i="9"/>
  <c r="W1240" i="9"/>
  <c r="W1241" i="9"/>
  <c r="W1242" i="9"/>
  <c r="W1243" i="9"/>
  <c r="W1244" i="9"/>
  <c r="W1245" i="9"/>
  <c r="W1246" i="9"/>
  <c r="W1247" i="9"/>
  <c r="W1248" i="9"/>
  <c r="W1249" i="9"/>
  <c r="W1250" i="9"/>
  <c r="W1251" i="9"/>
  <c r="W1252" i="9"/>
  <c r="W1253" i="9"/>
  <c r="W1254" i="9"/>
  <c r="W1255" i="9"/>
  <c r="W1256" i="9"/>
  <c r="W1257" i="9"/>
  <c r="W1258" i="9"/>
  <c r="W1259" i="9"/>
  <c r="W1260" i="9"/>
  <c r="W1261" i="9"/>
  <c r="W1262" i="9"/>
  <c r="W1263" i="9"/>
  <c r="W1264" i="9"/>
  <c r="W1265" i="9"/>
  <c r="W1266" i="9"/>
  <c r="W1267" i="9"/>
  <c r="W1268" i="9"/>
  <c r="W1269" i="9"/>
  <c r="W1270" i="9"/>
  <c r="W1271" i="9"/>
  <c r="W1272" i="9"/>
  <c r="W1273" i="9"/>
  <c r="W1274" i="9"/>
  <c r="W1275" i="9"/>
  <c r="W1276" i="9"/>
  <c r="W1277" i="9"/>
  <c r="W1278" i="9"/>
  <c r="W1279" i="9"/>
  <c r="W1280" i="9"/>
  <c r="W1281" i="9"/>
  <c r="W1282" i="9"/>
  <c r="W1283" i="9"/>
  <c r="W1284" i="9"/>
  <c r="W1285" i="9"/>
  <c r="W1286" i="9"/>
  <c r="W1287" i="9"/>
  <c r="W1288" i="9"/>
  <c r="W1289" i="9"/>
  <c r="W1290" i="9"/>
  <c r="W1291" i="9"/>
  <c r="W1292" i="9"/>
  <c r="W1293" i="9"/>
  <c r="W1294" i="9"/>
  <c r="W1295" i="9"/>
  <c r="W1296" i="9"/>
  <c r="W1297" i="9"/>
  <c r="W1298" i="9"/>
  <c r="W1299" i="9"/>
  <c r="W1300" i="9"/>
  <c r="W1301" i="9"/>
  <c r="W1302" i="9"/>
  <c r="W1303" i="9"/>
  <c r="W1304" i="9"/>
  <c r="W1305" i="9"/>
  <c r="W1306" i="9"/>
  <c r="W1307" i="9"/>
  <c r="W1308" i="9"/>
  <c r="W1309" i="9"/>
  <c r="W1310" i="9"/>
  <c r="W1311" i="9"/>
  <c r="W1312" i="9"/>
  <c r="W1313" i="9"/>
  <c r="W1314" i="9"/>
  <c r="W1315" i="9"/>
  <c r="W1316" i="9"/>
  <c r="W1317" i="9"/>
  <c r="W1318" i="9"/>
  <c r="W1319" i="9"/>
  <c r="W1320" i="9"/>
  <c r="W1321" i="9"/>
  <c r="W1322" i="9"/>
  <c r="W1323" i="9"/>
  <c r="W1324" i="9"/>
  <c r="W1325" i="9"/>
  <c r="W1326" i="9"/>
  <c r="W1327" i="9"/>
  <c r="W1328" i="9"/>
  <c r="W1329" i="9"/>
  <c r="W1330" i="9"/>
  <c r="W1331" i="9"/>
  <c r="W1332" i="9"/>
  <c r="W1333" i="9"/>
  <c r="W1334" i="9"/>
  <c r="W1335" i="9"/>
  <c r="W1336" i="9"/>
  <c r="W1337" i="9"/>
  <c r="W1338" i="9"/>
  <c r="W1339" i="9"/>
  <c r="W1340" i="9"/>
  <c r="W1341" i="9"/>
  <c r="W1342" i="9"/>
  <c r="W1343" i="9"/>
  <c r="W1344" i="9"/>
  <c r="W1345" i="9"/>
  <c r="W1346" i="9"/>
  <c r="W1347" i="9"/>
  <c r="W1348" i="9"/>
  <c r="W1349" i="9"/>
  <c r="W1350" i="9"/>
  <c r="W1351" i="9"/>
  <c r="W1352" i="9"/>
  <c r="W1353" i="9"/>
  <c r="W1354" i="9"/>
  <c r="W1355" i="9"/>
  <c r="W1356" i="9"/>
  <c r="W1357" i="9"/>
  <c r="W1358" i="9"/>
  <c r="W1359" i="9"/>
  <c r="W1360" i="9"/>
  <c r="W1361" i="9"/>
  <c r="W1362" i="9"/>
  <c r="W1363" i="9"/>
  <c r="W1364" i="9"/>
  <c r="W1365" i="9"/>
  <c r="W1366" i="9"/>
  <c r="W1367" i="9"/>
  <c r="W1368" i="9"/>
  <c r="W1369" i="9"/>
  <c r="W1370" i="9"/>
  <c r="W1371" i="9"/>
  <c r="W1372" i="9"/>
  <c r="W1373" i="9"/>
  <c r="W1374" i="9"/>
  <c r="W1375" i="9"/>
  <c r="W1376" i="9"/>
  <c r="W1377" i="9"/>
  <c r="W1378" i="9"/>
  <c r="W1379" i="9"/>
  <c r="W1380" i="9"/>
  <c r="W1381" i="9"/>
  <c r="W1382" i="9"/>
  <c r="W1383" i="9"/>
  <c r="W1384" i="9"/>
  <c r="W1385" i="9"/>
  <c r="W1386" i="9"/>
  <c r="W1387" i="9"/>
  <c r="W1388" i="9"/>
  <c r="W1389" i="9"/>
  <c r="W1390" i="9"/>
  <c r="W1391" i="9"/>
  <c r="W1392" i="9"/>
  <c r="W1393" i="9"/>
  <c r="W1394" i="9"/>
  <c r="W1395" i="9"/>
  <c r="W1396" i="9"/>
  <c r="W1397" i="9"/>
  <c r="W1398" i="9"/>
  <c r="W1399" i="9"/>
  <c r="W1400" i="9"/>
  <c r="W1401" i="9"/>
  <c r="W1402" i="9"/>
  <c r="W1403" i="9"/>
  <c r="W1404" i="9"/>
  <c r="W1405" i="9"/>
  <c r="W1406" i="9"/>
  <c r="W1407" i="9"/>
  <c r="W1408" i="9"/>
  <c r="W1409" i="9"/>
  <c r="W1410" i="9"/>
  <c r="W1411" i="9"/>
  <c r="W1412" i="9"/>
  <c r="W1413" i="9"/>
  <c r="W1414" i="9"/>
  <c r="W1415" i="9"/>
  <c r="W1416" i="9"/>
  <c r="W1417" i="9"/>
  <c r="W1418" i="9"/>
  <c r="W1419" i="9"/>
  <c r="W1420" i="9"/>
  <c r="W1421" i="9"/>
  <c r="W1422" i="9"/>
  <c r="W1423" i="9"/>
  <c r="W1424" i="9"/>
  <c r="W1425" i="9"/>
  <c r="W1426" i="9"/>
  <c r="W1427" i="9"/>
  <c r="W1428" i="9"/>
  <c r="W1429" i="9"/>
  <c r="W1430" i="9"/>
  <c r="W1431" i="9"/>
  <c r="W1432" i="9"/>
  <c r="W1433" i="9"/>
  <c r="W1434" i="9"/>
  <c r="W1435" i="9"/>
  <c r="W1436" i="9"/>
  <c r="W1437" i="9"/>
  <c r="W1438" i="9"/>
  <c r="W1439" i="9"/>
  <c r="W1440" i="9"/>
  <c r="W1441" i="9"/>
  <c r="W1442" i="9"/>
  <c r="W1443" i="9"/>
  <c r="W1444" i="9"/>
  <c r="W1445" i="9"/>
  <c r="W1446" i="9"/>
  <c r="W1447" i="9"/>
  <c r="W1448" i="9"/>
  <c r="W1449" i="9"/>
  <c r="W1450" i="9"/>
  <c r="W1451" i="9"/>
  <c r="W1452" i="9"/>
  <c r="W1453" i="9"/>
  <c r="W1454" i="9"/>
  <c r="W1455" i="9"/>
  <c r="W1456" i="9"/>
  <c r="W1457" i="9"/>
  <c r="W1458" i="9"/>
  <c r="W1459" i="9"/>
  <c r="W1460" i="9"/>
  <c r="W1461" i="9"/>
  <c r="W1462" i="9"/>
  <c r="W1463" i="9"/>
  <c r="W1464" i="9"/>
  <c r="W1465" i="9"/>
  <c r="W1466" i="9"/>
  <c r="W1467" i="9"/>
  <c r="W1468" i="9"/>
  <c r="W1469" i="9"/>
  <c r="W1470" i="9"/>
  <c r="W1471" i="9"/>
  <c r="W1472" i="9"/>
  <c r="W1473" i="9"/>
  <c r="W1474" i="9"/>
  <c r="W1475" i="9"/>
  <c r="W1476" i="9"/>
  <c r="W1477" i="9"/>
  <c r="W1478" i="9"/>
  <c r="W1479" i="9"/>
  <c r="W1480" i="9"/>
  <c r="W1481" i="9"/>
  <c r="W1482" i="9"/>
  <c r="W1483" i="9"/>
  <c r="W1484" i="9"/>
  <c r="W1485" i="9"/>
  <c r="W1486" i="9"/>
  <c r="W1487" i="9"/>
  <c r="W1488" i="9"/>
  <c r="W1489" i="9"/>
  <c r="W1490" i="9"/>
  <c r="W1491" i="9"/>
  <c r="W1492" i="9"/>
  <c r="W1493" i="9"/>
  <c r="W1494" i="9"/>
  <c r="W1495" i="9"/>
  <c r="W1496" i="9"/>
  <c r="W1497" i="9"/>
  <c r="W1498" i="9"/>
  <c r="W1499" i="9"/>
  <c r="W1500" i="9"/>
  <c r="W1501" i="9"/>
  <c r="W1502" i="9"/>
  <c r="W1503" i="9"/>
  <c r="W1504" i="9"/>
  <c r="W1505" i="9"/>
  <c r="W1506" i="9"/>
  <c r="W1507" i="9"/>
  <c r="W1508" i="9"/>
  <c r="W1509" i="9"/>
  <c r="W1510" i="9"/>
  <c r="W1511" i="9"/>
  <c r="W1512" i="9"/>
  <c r="W1513" i="9"/>
  <c r="W1514" i="9"/>
  <c r="W1515" i="9"/>
  <c r="W1516" i="9"/>
  <c r="W1517" i="9"/>
  <c r="W1518" i="9"/>
  <c r="W1519" i="9"/>
  <c r="W1520" i="9"/>
  <c r="W1521" i="9"/>
  <c r="W1522" i="9"/>
  <c r="W1523" i="9"/>
  <c r="W1524" i="9"/>
  <c r="W1525" i="9"/>
  <c r="W1526" i="9"/>
  <c r="W1527" i="9"/>
  <c r="W1528" i="9"/>
  <c r="W1529" i="9"/>
  <c r="W1530" i="9"/>
  <c r="W1531" i="9"/>
  <c r="W1532" i="9"/>
  <c r="W1533" i="9"/>
  <c r="W1534" i="9"/>
  <c r="W1535" i="9"/>
  <c r="W1536" i="9"/>
  <c r="W1537" i="9"/>
  <c r="W1538" i="9"/>
  <c r="W1539" i="9"/>
  <c r="W1540" i="9"/>
  <c r="W1541" i="9"/>
  <c r="W1542" i="9"/>
  <c r="W1543" i="9"/>
  <c r="W1544" i="9"/>
  <c r="W1545" i="9"/>
  <c r="W1546" i="9"/>
  <c r="W1547" i="9"/>
  <c r="W1548" i="9"/>
  <c r="W1549" i="9"/>
  <c r="W1550" i="9"/>
  <c r="W1551" i="9"/>
  <c r="W1552" i="9"/>
  <c r="W1553" i="9"/>
  <c r="W1554" i="9"/>
  <c r="W1555" i="9"/>
  <c r="W1556" i="9"/>
  <c r="W1557" i="9"/>
  <c r="W1558" i="9"/>
  <c r="W1559" i="9"/>
  <c r="W1560" i="9"/>
  <c r="W1561" i="9"/>
  <c r="W1562" i="9"/>
  <c r="W1563" i="9"/>
  <c r="W1564" i="9"/>
  <c r="W1565" i="9"/>
  <c r="W1566" i="9"/>
  <c r="W1567" i="9"/>
  <c r="W1568" i="9"/>
  <c r="W1569" i="9"/>
  <c r="W1570" i="9"/>
  <c r="W1571" i="9"/>
  <c r="W1572" i="9"/>
  <c r="W1573" i="9"/>
  <c r="W1574" i="9"/>
  <c r="W1575" i="9"/>
  <c r="W1576" i="9"/>
  <c r="W1577" i="9"/>
  <c r="W1578" i="9"/>
  <c r="W1579" i="9"/>
  <c r="W1580" i="9"/>
  <c r="W1581" i="9"/>
  <c r="W1582" i="9"/>
  <c r="W1583" i="9"/>
  <c r="W1584" i="9"/>
  <c r="W1585" i="9"/>
  <c r="W1586" i="9"/>
  <c r="W1587" i="9"/>
  <c r="W1588" i="9"/>
  <c r="W1589" i="9"/>
  <c r="W1590" i="9"/>
  <c r="W1591" i="9"/>
  <c r="W1592" i="9"/>
  <c r="W1593" i="9"/>
  <c r="W1594" i="9"/>
  <c r="W1595" i="9"/>
  <c r="W1596" i="9"/>
  <c r="W1597" i="9"/>
  <c r="W1598" i="9"/>
  <c r="W1599" i="9"/>
  <c r="W1600" i="9"/>
  <c r="W1601" i="9"/>
  <c r="W1602" i="9"/>
  <c r="W1603" i="9"/>
  <c r="W1604" i="9"/>
  <c r="W1605" i="9"/>
  <c r="W1606" i="9"/>
  <c r="W1607" i="9"/>
  <c r="W1608" i="9"/>
  <c r="W1609" i="9"/>
  <c r="W1610" i="9"/>
  <c r="W1611" i="9"/>
  <c r="W1612" i="9"/>
  <c r="W1613" i="9"/>
  <c r="W1614" i="9"/>
  <c r="W1615" i="9"/>
  <c r="W1616" i="9"/>
  <c r="W1617" i="9"/>
  <c r="W1618" i="9"/>
  <c r="W1619" i="9"/>
  <c r="W1620" i="9"/>
  <c r="W1621" i="9"/>
  <c r="W1622" i="9"/>
  <c r="W1623" i="9"/>
  <c r="W1624" i="9"/>
  <c r="W1625" i="9"/>
  <c r="W1626" i="9"/>
  <c r="W1627" i="9"/>
  <c r="W1628" i="9"/>
  <c r="W1629" i="9"/>
  <c r="W1630" i="9"/>
  <c r="W1631" i="9"/>
  <c r="W1632" i="9"/>
  <c r="W1633" i="9"/>
  <c r="W1634" i="9"/>
  <c r="W1635" i="9"/>
  <c r="W1636" i="9"/>
  <c r="W1637" i="9"/>
  <c r="W1638" i="9"/>
  <c r="W1639" i="9"/>
  <c r="W1640" i="9"/>
  <c r="W1641" i="9"/>
  <c r="W1642" i="9"/>
  <c r="W1643" i="9"/>
  <c r="W1644" i="9"/>
  <c r="W1645" i="9"/>
  <c r="W1646" i="9"/>
  <c r="W1647" i="9"/>
  <c r="W1648" i="9"/>
  <c r="W1649" i="9"/>
  <c r="W1650" i="9"/>
  <c r="W1651" i="9"/>
  <c r="W1652" i="9"/>
  <c r="W1653" i="9"/>
  <c r="W1654" i="9"/>
  <c r="W1655" i="9"/>
  <c r="W1656" i="9"/>
  <c r="W1657" i="9"/>
  <c r="W1658" i="9"/>
  <c r="W1659" i="9"/>
  <c r="W1660" i="9"/>
  <c r="W1661" i="9"/>
  <c r="W1662" i="9"/>
  <c r="W1663" i="9"/>
  <c r="W1664" i="9"/>
  <c r="W1665" i="9"/>
  <c r="W1666" i="9"/>
  <c r="W1667" i="9"/>
  <c r="W1668" i="9"/>
  <c r="W1669" i="9"/>
  <c r="W1670" i="9"/>
  <c r="W1671" i="9"/>
  <c r="W1672" i="9"/>
  <c r="W1673" i="9"/>
  <c r="W1674" i="9"/>
  <c r="W1675" i="9"/>
  <c r="W1676" i="9"/>
  <c r="W1677" i="9"/>
  <c r="W1678" i="9"/>
  <c r="W1679" i="9"/>
  <c r="W1680" i="9"/>
  <c r="W1681" i="9"/>
  <c r="W1682" i="9"/>
  <c r="W1683" i="9"/>
  <c r="W1684" i="9"/>
  <c r="W1685" i="9"/>
  <c r="W1686" i="9"/>
  <c r="W1687" i="9"/>
  <c r="W1688" i="9"/>
  <c r="W1689" i="9"/>
  <c r="W1690" i="9"/>
  <c r="W1691" i="9"/>
  <c r="W1692" i="9"/>
  <c r="W1693" i="9"/>
  <c r="W1694" i="9"/>
  <c r="W1695" i="9"/>
  <c r="W1696" i="9"/>
  <c r="W1697" i="9"/>
  <c r="W1698" i="9"/>
  <c r="W1699" i="9"/>
  <c r="W1700" i="9"/>
  <c r="W1701" i="9"/>
  <c r="W1702" i="9"/>
  <c r="W1703" i="9"/>
  <c r="W1704" i="9"/>
  <c r="W1705" i="9"/>
  <c r="W1706" i="9"/>
  <c r="W1707" i="9"/>
  <c r="W1708" i="9"/>
  <c r="W1709" i="9"/>
  <c r="W1710" i="9"/>
  <c r="W1711" i="9"/>
  <c r="W1712" i="9"/>
  <c r="W1713" i="9"/>
  <c r="W1714" i="9"/>
  <c r="W1715" i="9"/>
  <c r="W1716" i="9"/>
  <c r="W1717" i="9"/>
  <c r="W1718" i="9"/>
  <c r="W1719" i="9"/>
  <c r="W1720" i="9"/>
  <c r="W1721" i="9"/>
  <c r="W1722" i="9"/>
  <c r="W1723" i="9"/>
  <c r="W1724" i="9"/>
  <c r="W1725" i="9"/>
  <c r="W1726" i="9"/>
  <c r="W1727" i="9"/>
  <c r="W1728" i="9"/>
  <c r="W1729" i="9"/>
  <c r="W1730" i="9"/>
  <c r="W1731" i="9"/>
  <c r="W1732" i="9"/>
  <c r="W1733" i="9"/>
  <c r="W1734" i="9"/>
  <c r="W1735" i="9"/>
  <c r="W1736" i="9"/>
  <c r="W1737" i="9"/>
  <c r="W1738" i="9"/>
  <c r="W1739" i="9"/>
  <c r="W1740" i="9"/>
  <c r="W1741" i="9"/>
  <c r="W1742" i="9"/>
  <c r="W1743" i="9"/>
  <c r="W1744" i="9"/>
  <c r="W1745" i="9"/>
  <c r="W1746" i="9"/>
  <c r="W1747" i="9"/>
  <c r="W1748" i="9"/>
  <c r="W1749" i="9"/>
  <c r="W1750" i="9"/>
  <c r="W1751" i="9"/>
  <c r="W1752" i="9"/>
  <c r="W1753" i="9"/>
  <c r="W1754" i="9"/>
  <c r="W1755" i="9"/>
  <c r="W1756" i="9"/>
  <c r="W1757" i="9"/>
  <c r="W1758" i="9"/>
  <c r="W1759" i="9"/>
  <c r="W1760" i="9"/>
  <c r="W1761" i="9"/>
  <c r="W1762" i="9"/>
  <c r="W1763" i="9"/>
  <c r="W1764" i="9"/>
  <c r="W1765" i="9"/>
  <c r="W1766" i="9"/>
  <c r="W1767" i="9"/>
  <c r="W1768" i="9"/>
  <c r="W1769" i="9"/>
  <c r="W1770" i="9"/>
  <c r="W1771" i="9"/>
  <c r="W1772" i="9"/>
  <c r="W1773" i="9"/>
  <c r="W1774" i="9"/>
  <c r="W1775" i="9"/>
  <c r="W1776" i="9"/>
  <c r="W1777" i="9"/>
  <c r="W1778" i="9"/>
  <c r="W1779" i="9"/>
  <c r="W1780" i="9"/>
  <c r="W1781" i="9"/>
  <c r="W1782" i="9"/>
  <c r="W1783" i="9"/>
  <c r="W1784" i="9"/>
  <c r="W1785" i="9"/>
  <c r="W1786" i="9"/>
  <c r="W1787" i="9"/>
  <c r="W1788" i="9"/>
  <c r="W1789" i="9"/>
  <c r="W1790" i="9"/>
  <c r="W1791" i="9"/>
  <c r="W1792" i="9"/>
  <c r="W1793" i="9"/>
  <c r="W1794" i="9"/>
  <c r="W1795" i="9"/>
  <c r="W1796" i="9"/>
  <c r="W1797" i="9"/>
  <c r="W1798" i="9"/>
  <c r="W1799" i="9"/>
  <c r="W1800" i="9"/>
  <c r="W1801" i="9"/>
  <c r="W1802" i="9"/>
  <c r="W1803" i="9"/>
  <c r="W1804" i="9"/>
  <c r="W1805" i="9"/>
  <c r="W1806" i="9"/>
  <c r="W1807" i="9"/>
  <c r="W1808" i="9"/>
  <c r="W1809" i="9"/>
  <c r="W1810" i="9"/>
  <c r="W1811" i="9"/>
  <c r="W1812" i="9"/>
  <c r="W1813" i="9"/>
  <c r="W1814" i="9"/>
  <c r="W1815" i="9"/>
  <c r="W1816" i="9"/>
  <c r="W1817" i="9"/>
  <c r="W1818" i="9"/>
  <c r="W1819" i="9"/>
  <c r="W1820" i="9"/>
  <c r="W1821" i="9"/>
  <c r="W1822" i="9"/>
  <c r="W1823" i="9"/>
  <c r="W1824" i="9"/>
  <c r="W1825" i="9"/>
  <c r="W1826" i="9"/>
  <c r="W1827" i="9"/>
  <c r="W1828" i="9"/>
  <c r="W1829" i="9"/>
  <c r="W1830" i="9"/>
  <c r="W1831" i="9"/>
  <c r="W1832" i="9"/>
  <c r="W1833" i="9"/>
  <c r="W1834" i="9"/>
  <c r="W1835" i="9"/>
  <c r="W1836" i="9"/>
  <c r="W1837" i="9"/>
  <c r="W1838" i="9"/>
  <c r="W1839" i="9"/>
  <c r="W1840" i="9"/>
  <c r="W1841" i="9"/>
  <c r="W1842" i="9"/>
  <c r="W1843" i="9"/>
  <c r="W1844" i="9"/>
  <c r="W1845" i="9"/>
  <c r="W1846" i="9"/>
  <c r="W1847" i="9"/>
  <c r="W1848" i="9"/>
  <c r="W1849" i="9"/>
  <c r="W1850" i="9"/>
  <c r="W1851" i="9"/>
  <c r="W1852" i="9"/>
  <c r="W1853" i="9"/>
  <c r="W1854" i="9"/>
  <c r="W1855" i="9"/>
  <c r="W1856" i="9"/>
  <c r="W1857" i="9"/>
  <c r="W1858" i="9"/>
  <c r="W1859" i="9"/>
  <c r="W1860" i="9"/>
  <c r="W1861" i="9"/>
  <c r="W1862" i="9"/>
  <c r="W1863" i="9"/>
  <c r="W1864" i="9"/>
  <c r="W1865" i="9"/>
  <c r="W1866" i="9"/>
  <c r="W1867" i="9"/>
  <c r="W1868" i="9"/>
  <c r="W1869" i="9"/>
  <c r="W1870" i="9"/>
  <c r="W1871" i="9"/>
  <c r="W1872" i="9"/>
  <c r="W1873" i="9"/>
  <c r="W1874" i="9"/>
  <c r="W1875" i="9"/>
  <c r="W1876" i="9"/>
  <c r="W1877" i="9"/>
  <c r="W1878" i="9"/>
  <c r="W1879" i="9"/>
  <c r="W1880" i="9"/>
  <c r="W1881" i="9"/>
  <c r="W1882" i="9"/>
  <c r="W1883" i="9"/>
  <c r="W1884" i="9"/>
  <c r="W1885" i="9"/>
  <c r="W1886" i="9"/>
  <c r="W1887" i="9"/>
  <c r="W1888" i="9"/>
  <c r="W1889" i="9"/>
  <c r="W1890" i="9"/>
  <c r="W1891" i="9"/>
  <c r="W1892" i="9"/>
  <c r="W1893" i="9"/>
  <c r="W1894" i="9"/>
  <c r="W1895" i="9"/>
  <c r="W1896" i="9"/>
  <c r="W1897" i="9"/>
  <c r="W1898" i="9"/>
  <c r="W1899" i="9"/>
  <c r="W1900" i="9"/>
  <c r="W1901" i="9"/>
  <c r="W1902" i="9"/>
  <c r="W1903" i="9"/>
  <c r="W1904" i="9"/>
  <c r="W1905" i="9"/>
  <c r="W1906" i="9"/>
  <c r="W1907" i="9"/>
  <c r="W1908" i="9"/>
  <c r="W1909" i="9"/>
  <c r="W1910" i="9"/>
  <c r="W1911" i="9"/>
  <c r="W1912" i="9"/>
  <c r="W1913" i="9"/>
  <c r="W1914" i="9"/>
  <c r="W1915" i="9"/>
  <c r="W1916" i="9"/>
  <c r="W1917" i="9"/>
  <c r="W1918" i="9"/>
  <c r="W1919" i="9"/>
  <c r="W1920" i="9"/>
  <c r="W1921" i="9"/>
  <c r="W1922" i="9"/>
  <c r="W1923" i="9"/>
  <c r="W1924" i="9"/>
  <c r="W1925" i="9"/>
  <c r="W1926" i="9"/>
  <c r="W1927" i="9"/>
  <c r="W1928" i="9"/>
  <c r="W1929" i="9"/>
  <c r="W1930" i="9"/>
  <c r="W1931" i="9"/>
  <c r="W1932" i="9"/>
  <c r="W1933" i="9"/>
  <c r="W1934" i="9"/>
  <c r="W1935" i="9"/>
  <c r="W1936" i="9"/>
  <c r="W1937" i="9"/>
  <c r="W1938" i="9"/>
  <c r="W1939" i="9"/>
  <c r="W1940" i="9"/>
  <c r="W1941" i="9"/>
  <c r="W1942" i="9"/>
  <c r="W1943" i="9"/>
  <c r="W1944" i="9"/>
  <c r="W1945" i="9"/>
  <c r="W1946" i="9"/>
  <c r="W1947" i="9"/>
  <c r="W1948" i="9"/>
  <c r="W1949" i="9"/>
  <c r="W1950" i="9"/>
  <c r="W1951" i="9"/>
  <c r="W1952" i="9"/>
  <c r="W1953" i="9"/>
  <c r="W1954" i="9"/>
  <c r="W1955" i="9"/>
  <c r="W1956" i="9"/>
  <c r="W1957" i="9"/>
  <c r="W1958" i="9"/>
  <c r="W1959" i="9"/>
  <c r="W1960" i="9"/>
  <c r="W1961" i="9"/>
  <c r="W1962" i="9"/>
  <c r="W1963" i="9"/>
  <c r="W1964" i="9"/>
  <c r="W1965" i="9"/>
  <c r="W1966" i="9"/>
  <c r="W1967" i="9"/>
  <c r="W1968" i="9"/>
  <c r="W1969" i="9"/>
  <c r="W1970" i="9"/>
  <c r="W1971" i="9"/>
  <c r="W1972" i="9"/>
  <c r="W1973" i="9"/>
  <c r="W1974" i="9"/>
  <c r="W1975" i="9"/>
  <c r="W1976" i="9"/>
  <c r="W1977" i="9"/>
  <c r="W1978" i="9"/>
  <c r="W1979" i="9"/>
  <c r="W1980" i="9"/>
  <c r="W1981" i="9"/>
  <c r="W1982" i="9"/>
  <c r="W1983" i="9"/>
  <c r="W1984" i="9"/>
  <c r="W1985" i="9"/>
  <c r="W1986" i="9"/>
  <c r="W1987" i="9"/>
  <c r="W1988" i="9"/>
  <c r="W1989" i="9"/>
  <c r="W1990" i="9"/>
  <c r="W1991" i="9"/>
  <c r="W1992" i="9"/>
  <c r="W1993" i="9"/>
  <c r="W1994" i="9"/>
  <c r="W1995" i="9"/>
  <c r="W1996" i="9"/>
  <c r="W1997" i="9"/>
  <c r="W1998" i="9"/>
  <c r="W1999" i="9"/>
  <c r="W2000" i="9"/>
  <c r="W2001" i="9"/>
  <c r="W2002" i="9"/>
  <c r="W2003" i="9"/>
  <c r="W2004" i="9"/>
  <c r="W2005" i="9"/>
  <c r="W2006" i="9"/>
  <c r="W2007" i="9"/>
  <c r="W2008" i="9"/>
  <c r="W2009" i="9"/>
  <c r="W2010" i="9"/>
  <c r="W2011" i="9"/>
  <c r="W2012" i="9"/>
  <c r="W2013" i="9"/>
  <c r="W2014" i="9"/>
  <c r="W2015" i="9"/>
  <c r="W2016" i="9"/>
  <c r="W2017" i="9"/>
  <c r="W2018" i="9"/>
  <c r="W2019" i="9"/>
  <c r="W2020" i="9"/>
  <c r="W2021" i="9"/>
  <c r="W2022" i="9"/>
  <c r="W2023" i="9"/>
  <c r="W2024" i="9"/>
  <c r="W2025" i="9"/>
  <c r="W2026" i="9"/>
  <c r="W2027" i="9"/>
  <c r="W2028" i="9"/>
  <c r="W2029" i="9"/>
  <c r="W2030" i="9"/>
  <c r="W2031" i="9"/>
  <c r="W2032" i="9"/>
  <c r="W2033" i="9"/>
  <c r="W2034" i="9"/>
  <c r="W2035" i="9"/>
  <c r="W2036" i="9"/>
  <c r="W2037" i="9"/>
  <c r="W2038" i="9"/>
  <c r="W2039" i="9"/>
  <c r="W2040" i="9"/>
  <c r="W2041" i="9"/>
  <c r="W2042" i="9"/>
  <c r="W2043" i="9"/>
  <c r="W2044" i="9"/>
  <c r="W2045" i="9"/>
  <c r="W2046" i="9"/>
  <c r="W2047" i="9"/>
  <c r="W2048" i="9"/>
  <c r="W2049" i="9"/>
  <c r="W2050" i="9"/>
  <c r="W2051" i="9"/>
  <c r="W2052" i="9"/>
  <c r="W2053" i="9"/>
  <c r="W2054" i="9"/>
  <c r="W2055" i="9"/>
  <c r="W2056" i="9"/>
  <c r="W2057" i="9"/>
  <c r="W2058" i="9"/>
  <c r="W2059" i="9"/>
  <c r="W2060" i="9"/>
  <c r="W2061" i="9"/>
  <c r="W2062" i="9"/>
  <c r="W2063" i="9"/>
  <c r="W2064" i="9"/>
  <c r="W2065" i="9"/>
  <c r="W2066" i="9"/>
  <c r="W2067" i="9"/>
  <c r="W2068" i="9"/>
  <c r="W2069" i="9"/>
  <c r="W2070" i="9"/>
  <c r="W2071" i="9"/>
  <c r="W2072" i="9"/>
  <c r="W2073" i="9"/>
  <c r="W2074" i="9"/>
  <c r="W2075" i="9"/>
  <c r="W2076" i="9"/>
  <c r="W2077" i="9"/>
  <c r="W2078" i="9"/>
  <c r="W2079" i="9"/>
  <c r="W2080" i="9"/>
  <c r="W2081" i="9"/>
  <c r="W2082" i="9"/>
  <c r="W2083" i="9"/>
  <c r="W2084" i="9"/>
  <c r="W2085" i="9"/>
  <c r="W2086" i="9"/>
  <c r="W2087" i="9"/>
  <c r="W2088" i="9"/>
  <c r="W2089" i="9"/>
  <c r="W2090" i="9"/>
  <c r="W2091" i="9"/>
  <c r="W2092" i="9"/>
  <c r="W2093" i="9"/>
  <c r="W2094" i="9"/>
  <c r="W2095" i="9"/>
  <c r="W2096" i="9"/>
  <c r="W2097" i="9"/>
  <c r="W2098" i="9"/>
  <c r="W2099" i="9"/>
  <c r="W2100" i="9"/>
  <c r="W2101" i="9"/>
  <c r="W2102" i="9"/>
  <c r="W2103" i="9"/>
  <c r="W2104" i="9"/>
  <c r="W2105" i="9"/>
  <c r="W2106" i="9"/>
  <c r="W2107" i="9"/>
  <c r="W2108" i="9"/>
  <c r="W2109" i="9"/>
  <c r="W2110" i="9"/>
  <c r="W2111" i="9"/>
  <c r="W2112" i="9"/>
  <c r="W2113" i="9"/>
  <c r="W2114" i="9"/>
  <c r="W2115" i="9"/>
  <c r="W2116" i="9"/>
  <c r="W2117" i="9"/>
  <c r="W2118" i="9"/>
  <c r="W2119" i="9"/>
  <c r="W2120" i="9"/>
  <c r="W2121" i="9"/>
  <c r="W2122" i="9"/>
  <c r="W2123" i="9"/>
  <c r="W2124" i="9"/>
  <c r="W2125" i="9"/>
  <c r="W2126" i="9"/>
  <c r="W2127" i="9"/>
  <c r="W2128" i="9"/>
  <c r="W2129" i="9"/>
  <c r="W2130" i="9"/>
  <c r="W2131" i="9"/>
  <c r="W2132" i="9"/>
  <c r="W2133" i="9"/>
  <c r="W2134" i="9"/>
  <c r="W2135" i="9"/>
  <c r="W2136" i="9"/>
  <c r="W2137" i="9"/>
  <c r="W2138" i="9"/>
  <c r="W2139" i="9"/>
  <c r="W2140" i="9"/>
  <c r="W2141" i="9"/>
  <c r="W2142" i="9"/>
  <c r="W2143" i="9"/>
  <c r="W2144" i="9"/>
  <c r="W2145" i="9"/>
  <c r="W2146" i="9"/>
  <c r="W2147" i="9"/>
  <c r="W2148" i="9"/>
  <c r="W2149" i="9"/>
  <c r="W2150" i="9"/>
  <c r="W2151" i="9"/>
  <c r="W2152" i="9"/>
  <c r="W2153" i="9"/>
  <c r="W2154" i="9"/>
  <c r="W2155" i="9"/>
  <c r="W2156" i="9"/>
  <c r="W2157" i="9"/>
  <c r="W2158" i="9"/>
  <c r="W2159" i="9"/>
  <c r="W2160" i="9"/>
  <c r="W2161" i="9"/>
  <c r="W2162" i="9"/>
  <c r="W2163" i="9"/>
  <c r="W2164" i="9"/>
  <c r="W2165" i="9"/>
  <c r="W2166" i="9"/>
  <c r="W2167" i="9"/>
  <c r="W2168" i="9"/>
  <c r="W2169" i="9"/>
  <c r="W2170" i="9"/>
  <c r="W2171" i="9"/>
  <c r="W2172" i="9"/>
  <c r="W2173" i="9"/>
  <c r="W2174" i="9"/>
  <c r="W2175" i="9"/>
  <c r="W2176" i="9"/>
  <c r="W2177" i="9"/>
  <c r="W2178" i="9"/>
  <c r="W2179" i="9"/>
  <c r="W2180" i="9"/>
  <c r="W2181" i="9"/>
  <c r="W2182" i="9"/>
  <c r="W2183" i="9"/>
  <c r="W2184" i="9"/>
  <c r="W2185" i="9"/>
  <c r="W2186" i="9"/>
  <c r="W2187" i="9"/>
  <c r="W2188" i="9"/>
  <c r="W2189" i="9"/>
  <c r="W2190" i="9"/>
  <c r="W2191" i="9"/>
  <c r="W2192" i="9"/>
  <c r="W2193" i="9"/>
  <c r="W2194" i="9"/>
  <c r="W2195" i="9"/>
  <c r="W2196" i="9"/>
  <c r="W2197" i="9"/>
  <c r="W2198" i="9"/>
  <c r="W2199" i="9"/>
  <c r="W2200" i="9"/>
  <c r="W2201" i="9"/>
  <c r="W2202" i="9"/>
  <c r="W2203" i="9"/>
  <c r="W2204" i="9"/>
  <c r="W2205" i="9"/>
  <c r="W2206" i="9"/>
  <c r="W2207" i="9"/>
  <c r="W2208" i="9"/>
  <c r="W2209" i="9"/>
  <c r="W2210" i="9"/>
  <c r="W2211" i="9"/>
  <c r="W2212" i="9"/>
  <c r="W2213" i="9"/>
  <c r="W2214" i="9"/>
  <c r="W2215" i="9"/>
  <c r="W2216" i="9"/>
  <c r="W2217" i="9"/>
  <c r="W2218" i="9"/>
  <c r="W2219" i="9"/>
  <c r="W2220" i="9"/>
  <c r="W2221" i="9"/>
  <c r="W2222" i="9"/>
  <c r="W2223" i="9"/>
  <c r="W2224" i="9"/>
  <c r="W2225" i="9"/>
  <c r="W2226" i="9"/>
  <c r="W2227" i="9"/>
  <c r="W2228" i="9"/>
  <c r="W2229" i="9"/>
  <c r="W2230" i="9"/>
  <c r="W2231" i="9"/>
  <c r="W2232" i="9"/>
  <c r="W2233" i="9"/>
  <c r="W2234" i="9"/>
  <c r="W2235" i="9"/>
  <c r="W2236" i="9"/>
  <c r="W2237" i="9"/>
  <c r="W2238" i="9"/>
  <c r="W2239" i="9"/>
  <c r="W2240" i="9"/>
  <c r="W2241" i="9"/>
  <c r="W2242" i="9"/>
  <c r="W2243" i="9"/>
  <c r="W2244" i="9"/>
  <c r="W2245" i="9"/>
  <c r="W2246" i="9"/>
  <c r="W2247" i="9"/>
  <c r="W2248" i="9"/>
  <c r="W2249" i="9"/>
  <c r="W2250" i="9"/>
  <c r="W2251" i="9"/>
  <c r="W2252" i="9"/>
  <c r="W2253" i="9"/>
  <c r="W2254" i="9"/>
  <c r="W2255" i="9"/>
  <c r="W2256" i="9"/>
  <c r="W2257" i="9"/>
  <c r="W2258" i="9"/>
  <c r="W2259" i="9"/>
  <c r="W2260" i="9"/>
  <c r="W2261" i="9"/>
  <c r="W2262" i="9"/>
  <c r="W2263" i="9"/>
  <c r="W2264" i="9"/>
  <c r="W2265" i="9"/>
  <c r="W2266" i="9"/>
  <c r="W2267" i="9"/>
  <c r="W2268" i="9"/>
  <c r="W2269" i="9"/>
  <c r="W2270" i="9"/>
  <c r="W2271" i="9"/>
  <c r="W2272" i="9"/>
  <c r="W2273" i="9"/>
  <c r="W2274" i="9"/>
  <c r="W2275" i="9"/>
  <c r="W2276" i="9"/>
  <c r="W2277" i="9"/>
  <c r="W2278" i="9"/>
  <c r="W2279" i="9"/>
  <c r="W2280" i="9"/>
  <c r="W2281" i="9"/>
  <c r="W2282" i="9"/>
  <c r="W2283" i="9"/>
  <c r="W2284" i="9"/>
  <c r="W2285" i="9"/>
  <c r="W2286" i="9"/>
  <c r="W2287" i="9"/>
  <c r="W2288" i="9"/>
  <c r="W2289" i="9"/>
  <c r="W2290" i="9"/>
  <c r="W2291" i="9"/>
  <c r="W2292" i="9"/>
  <c r="W2293" i="9"/>
  <c r="W2294" i="9"/>
  <c r="W2295" i="9"/>
  <c r="W2296" i="9"/>
  <c r="W2297" i="9"/>
  <c r="W2298" i="9"/>
  <c r="W2299" i="9"/>
  <c r="W2300" i="9"/>
  <c r="W2301" i="9"/>
  <c r="W2302" i="9"/>
  <c r="W2303" i="9"/>
  <c r="W2304" i="9"/>
  <c r="W2305" i="9"/>
  <c r="W2306" i="9"/>
  <c r="W2307" i="9"/>
  <c r="W2308" i="9"/>
  <c r="W2309" i="9"/>
  <c r="W2310" i="9"/>
  <c r="W2311" i="9"/>
  <c r="W2312" i="9"/>
  <c r="W2313" i="9"/>
  <c r="W2314" i="9"/>
  <c r="W2315" i="9"/>
  <c r="W2316" i="9"/>
  <c r="W2317" i="9"/>
  <c r="W2318" i="9"/>
  <c r="W2319" i="9"/>
  <c r="W2320" i="9"/>
  <c r="W2321" i="9"/>
  <c r="W2322" i="9"/>
  <c r="W2323" i="9"/>
  <c r="W2324" i="9"/>
  <c r="W2325" i="9"/>
  <c r="W2326" i="9"/>
  <c r="W2327" i="9"/>
  <c r="W2328" i="9"/>
  <c r="W2329" i="9"/>
  <c r="W2330" i="9"/>
  <c r="W2331" i="9"/>
  <c r="W2332" i="9"/>
  <c r="W2333" i="9"/>
  <c r="W2334" i="9"/>
  <c r="W2335" i="9"/>
  <c r="W2336" i="9"/>
  <c r="W2337" i="9"/>
  <c r="W2338" i="9"/>
  <c r="W2339" i="9"/>
  <c r="W2340" i="9"/>
  <c r="W2341" i="9"/>
  <c r="W2342" i="9"/>
  <c r="W2343" i="9"/>
  <c r="W2344" i="9"/>
  <c r="W2345" i="9"/>
  <c r="W2346" i="9"/>
  <c r="W2347" i="9"/>
  <c r="W2348" i="9"/>
  <c r="W2349" i="9"/>
  <c r="W2350" i="9"/>
  <c r="W2351" i="9"/>
  <c r="W2352" i="9"/>
  <c r="W2353" i="9"/>
  <c r="W2354" i="9"/>
  <c r="W2355" i="9"/>
  <c r="W2356" i="9"/>
  <c r="W2357" i="9"/>
  <c r="W2358" i="9"/>
  <c r="W2359" i="9"/>
  <c r="W2360" i="9"/>
  <c r="W2361" i="9"/>
  <c r="W2362" i="9"/>
  <c r="W2363" i="9"/>
  <c r="W2364" i="9"/>
  <c r="W2365" i="9"/>
  <c r="W2366" i="9"/>
  <c r="W2367" i="9"/>
  <c r="W2368" i="9"/>
  <c r="W2369" i="9"/>
  <c r="W2370" i="9"/>
  <c r="W2371" i="9"/>
  <c r="W2372" i="9"/>
  <c r="W2373" i="9"/>
  <c r="W2374" i="9"/>
  <c r="W2375" i="9"/>
  <c r="W2376" i="9"/>
  <c r="W2377" i="9"/>
  <c r="W2378" i="9"/>
  <c r="W2379" i="9"/>
  <c r="W2380" i="9"/>
  <c r="W2381" i="9"/>
  <c r="W2382" i="9"/>
  <c r="W2383" i="9"/>
  <c r="W2384" i="9"/>
  <c r="W2385" i="9"/>
  <c r="W2386" i="9"/>
  <c r="W2387" i="9"/>
  <c r="W2388" i="9"/>
  <c r="W2389" i="9"/>
  <c r="W2390" i="9"/>
  <c r="W2391" i="9"/>
  <c r="W2392" i="9"/>
  <c r="W2393" i="9"/>
  <c r="W2394" i="9"/>
  <c r="W2395" i="9"/>
  <c r="W2396" i="9"/>
  <c r="W2397" i="9"/>
  <c r="W2398" i="9"/>
  <c r="W2399" i="9"/>
  <c r="W2400" i="9"/>
  <c r="W2401" i="9"/>
  <c r="W2402" i="9"/>
  <c r="W2403" i="9"/>
  <c r="W2404" i="9"/>
  <c r="W2405" i="9"/>
  <c r="W2406" i="9"/>
  <c r="W2407" i="9"/>
  <c r="W2408" i="9"/>
  <c r="W2409" i="9"/>
  <c r="W2410" i="9"/>
  <c r="W2411" i="9"/>
  <c r="W2412" i="9"/>
  <c r="W2413" i="9"/>
  <c r="W2414" i="9"/>
  <c r="W2415" i="9"/>
  <c r="W2416" i="9"/>
  <c r="W2417" i="9"/>
  <c r="W2418" i="9"/>
  <c r="W2419" i="9"/>
  <c r="W2420" i="9"/>
  <c r="W2421" i="9"/>
  <c r="W2422" i="9"/>
  <c r="W2423" i="9"/>
  <c r="W2424" i="9"/>
  <c r="W2425" i="9"/>
  <c r="W2426" i="9"/>
  <c r="W2427" i="9"/>
  <c r="W2428" i="9"/>
  <c r="W2429" i="9"/>
  <c r="W2430" i="9"/>
  <c r="W2431" i="9"/>
  <c r="W2432" i="9"/>
  <c r="W2433" i="9"/>
  <c r="W2434" i="9"/>
  <c r="W2435" i="9"/>
  <c r="W2436" i="9"/>
  <c r="W2437" i="9"/>
  <c r="W2438" i="9"/>
  <c r="W2439" i="9"/>
  <c r="W2440" i="9"/>
  <c r="W2441" i="9"/>
  <c r="W2442" i="9"/>
  <c r="W2443" i="9"/>
  <c r="W2444" i="9"/>
  <c r="W2445" i="9"/>
  <c r="W2446" i="9"/>
  <c r="W2447" i="9"/>
  <c r="W2448" i="9"/>
  <c r="W2449" i="9"/>
  <c r="W2450" i="9"/>
  <c r="W2451" i="9"/>
  <c r="W2452" i="9"/>
  <c r="W2453" i="9"/>
  <c r="W2454" i="9"/>
  <c r="W2455" i="9"/>
  <c r="W2456" i="9"/>
  <c r="W2457" i="9"/>
  <c r="W2458" i="9"/>
  <c r="W2459" i="9"/>
  <c r="W2460" i="9"/>
  <c r="W2461" i="9"/>
  <c r="W2462" i="9"/>
  <c r="W2463" i="9"/>
  <c r="W2464" i="9"/>
  <c r="W2465" i="9"/>
  <c r="W2466" i="9"/>
  <c r="W2467" i="9"/>
  <c r="W2468" i="9"/>
  <c r="W2469" i="9"/>
  <c r="W2470" i="9"/>
  <c r="W2471" i="9"/>
  <c r="W2472" i="9"/>
  <c r="W2473" i="9"/>
  <c r="W2474" i="9"/>
  <c r="W2475" i="9"/>
  <c r="W2476" i="9"/>
  <c r="W2477" i="9"/>
  <c r="W2478" i="9"/>
  <c r="W2479" i="9"/>
  <c r="W2480" i="9"/>
  <c r="W2481" i="9"/>
  <c r="W2482" i="9"/>
  <c r="W2483" i="9"/>
  <c r="W2484" i="9"/>
  <c r="W2485" i="9"/>
  <c r="W2486" i="9"/>
  <c r="W2487" i="9"/>
  <c r="W2488" i="9"/>
  <c r="W2489" i="9"/>
  <c r="W2490" i="9"/>
  <c r="W2491" i="9"/>
  <c r="W2492" i="9"/>
  <c r="W2493" i="9"/>
  <c r="W2494" i="9"/>
  <c r="W2495" i="9"/>
  <c r="W2496" i="9"/>
  <c r="W2497" i="9"/>
  <c r="W2498" i="9"/>
  <c r="W2499" i="9"/>
  <c r="W2500" i="9"/>
  <c r="W2501" i="9"/>
  <c r="W2502" i="9"/>
  <c r="W2503" i="9"/>
  <c r="W2504" i="9"/>
  <c r="W2505" i="9"/>
  <c r="W2506" i="9"/>
  <c r="W2507" i="9"/>
  <c r="W2508" i="9"/>
  <c r="W2509" i="9"/>
  <c r="W2510" i="9"/>
  <c r="W2511" i="9"/>
  <c r="W2512" i="9"/>
  <c r="W2513" i="9"/>
  <c r="W2514" i="9"/>
  <c r="W2515" i="9"/>
  <c r="W2516" i="9"/>
  <c r="W2517" i="9"/>
  <c r="W2518" i="9"/>
  <c r="W2519" i="9"/>
  <c r="W2520" i="9"/>
  <c r="W2521" i="9"/>
  <c r="W2522" i="9"/>
  <c r="W2523" i="9"/>
  <c r="W2524" i="9"/>
  <c r="W2525" i="9"/>
  <c r="W2526" i="9"/>
  <c r="W2527" i="9"/>
  <c r="W2528" i="9"/>
  <c r="W2529" i="9"/>
  <c r="W2530" i="9"/>
  <c r="W2531" i="9"/>
  <c r="W2532" i="9"/>
  <c r="W2533" i="9"/>
  <c r="W2534" i="9"/>
  <c r="W2535" i="9"/>
  <c r="W2536" i="9"/>
  <c r="W2537" i="9"/>
  <c r="W2538" i="9"/>
  <c r="W2539" i="9"/>
  <c r="W2540" i="9"/>
  <c r="W2541" i="9"/>
  <c r="W2542" i="9"/>
  <c r="W2543" i="9"/>
  <c r="W2544" i="9"/>
  <c r="W2545" i="9"/>
  <c r="W2546" i="9"/>
  <c r="W2547" i="9"/>
  <c r="W2548" i="9"/>
  <c r="W2549" i="9"/>
  <c r="W2550" i="9"/>
  <c r="W2551" i="9"/>
  <c r="W2552" i="9"/>
  <c r="W2553" i="9"/>
  <c r="W2554" i="9"/>
  <c r="W2555" i="9"/>
  <c r="W2556" i="9"/>
  <c r="W2557" i="9"/>
  <c r="W2558" i="9"/>
  <c r="W2559" i="9"/>
  <c r="W2560" i="9"/>
  <c r="W2561" i="9"/>
  <c r="W2562" i="9"/>
  <c r="W2563" i="9"/>
  <c r="W2564" i="9"/>
  <c r="W2565" i="9"/>
  <c r="W2566" i="9"/>
  <c r="W2567" i="9"/>
  <c r="W2568" i="9"/>
  <c r="W2569" i="9"/>
  <c r="W2570" i="9"/>
  <c r="W2571" i="9"/>
  <c r="W2572" i="9"/>
  <c r="W2573" i="9"/>
  <c r="W2574" i="9"/>
  <c r="W2575" i="9"/>
  <c r="W2576" i="9"/>
  <c r="W2577" i="9"/>
  <c r="W2578" i="9"/>
  <c r="W2579" i="9"/>
  <c r="W2580" i="9"/>
  <c r="W2581" i="9"/>
  <c r="W2582" i="9"/>
  <c r="W2583" i="9"/>
  <c r="W2584" i="9"/>
  <c r="W2585" i="9"/>
  <c r="W2586" i="9"/>
  <c r="W2587" i="9"/>
  <c r="W2588" i="9"/>
  <c r="W2589" i="9"/>
  <c r="W2590" i="9"/>
  <c r="W2591" i="9"/>
  <c r="W2592" i="9"/>
  <c r="W2593" i="9"/>
  <c r="W2594" i="9"/>
  <c r="W2595" i="9"/>
  <c r="W2596" i="9"/>
  <c r="W2597" i="9"/>
  <c r="W2598" i="9"/>
  <c r="W2599" i="9"/>
  <c r="W2600" i="9"/>
  <c r="W2601" i="9"/>
  <c r="W2602" i="9"/>
  <c r="W2603" i="9"/>
  <c r="W2604" i="9"/>
  <c r="W2605" i="9"/>
  <c r="W2606" i="9"/>
  <c r="W2607" i="9"/>
  <c r="W2608" i="9"/>
  <c r="W2609" i="9"/>
  <c r="W2610" i="9"/>
  <c r="W2611" i="9"/>
  <c r="W2612" i="9"/>
  <c r="W2613" i="9"/>
  <c r="W2614" i="9"/>
  <c r="W2615" i="9"/>
  <c r="W2616" i="9"/>
  <c r="W2617" i="9"/>
  <c r="W2618" i="9"/>
  <c r="W2619" i="9"/>
  <c r="W2620" i="9"/>
  <c r="W2621" i="9"/>
  <c r="W2622" i="9"/>
  <c r="W2623" i="9"/>
  <c r="W2624" i="9"/>
  <c r="W2625" i="9"/>
  <c r="W2626" i="9"/>
  <c r="W2627" i="9"/>
  <c r="W2628" i="9"/>
  <c r="W2629" i="9"/>
  <c r="W2630" i="9"/>
  <c r="W2631" i="9"/>
  <c r="W2632" i="9"/>
  <c r="W2633" i="9"/>
  <c r="W2634" i="9"/>
  <c r="W2635" i="9"/>
  <c r="W2636" i="9"/>
  <c r="W2637" i="9"/>
  <c r="W2638" i="9"/>
  <c r="W2639" i="9"/>
  <c r="W2640" i="9"/>
  <c r="W2641" i="9"/>
  <c r="W2642" i="9"/>
  <c r="W2643" i="9"/>
  <c r="W2644" i="9"/>
  <c r="W2645" i="9"/>
  <c r="W2646" i="9"/>
  <c r="W2647" i="9"/>
  <c r="W2648" i="9"/>
  <c r="W2649" i="9"/>
  <c r="W2650" i="9"/>
  <c r="W2651" i="9"/>
  <c r="W2652" i="9"/>
  <c r="W2653" i="9"/>
  <c r="W2654" i="9"/>
  <c r="W2655" i="9"/>
  <c r="W2656" i="9"/>
  <c r="W2657" i="9"/>
  <c r="W2658" i="9"/>
  <c r="W2659" i="9"/>
  <c r="W2660" i="9"/>
  <c r="W2661" i="9"/>
  <c r="W2662" i="9"/>
  <c r="W2663" i="9"/>
  <c r="W2664" i="9"/>
  <c r="W2665" i="9"/>
  <c r="W2666" i="9"/>
  <c r="W2667" i="9"/>
  <c r="W2668" i="9"/>
  <c r="W2669" i="9"/>
  <c r="W2670" i="9"/>
  <c r="W2671" i="9"/>
  <c r="W2672" i="9"/>
  <c r="W2673" i="9"/>
  <c r="W2674" i="9"/>
  <c r="W2675" i="9"/>
  <c r="W2676" i="9"/>
  <c r="W2677" i="9"/>
  <c r="W2678" i="9"/>
  <c r="W2679" i="9"/>
  <c r="W2680" i="9"/>
  <c r="W2681" i="9"/>
  <c r="W2682" i="9"/>
  <c r="W2683" i="9"/>
  <c r="W2684" i="9"/>
  <c r="W2685" i="9"/>
  <c r="W2686" i="9"/>
  <c r="W2687" i="9"/>
  <c r="W2688" i="9"/>
  <c r="W2689" i="9"/>
  <c r="W2690" i="9"/>
  <c r="W2691" i="9"/>
  <c r="W2692" i="9"/>
  <c r="W2693" i="9"/>
  <c r="W2694" i="9"/>
  <c r="W2695" i="9"/>
  <c r="W2696" i="9"/>
  <c r="W2697" i="9"/>
  <c r="W2698" i="9"/>
  <c r="W2699" i="9"/>
  <c r="W2700" i="9"/>
  <c r="W2701" i="9"/>
  <c r="W2702" i="9"/>
  <c r="W2703" i="9"/>
  <c r="W2704" i="9"/>
  <c r="W2705" i="9"/>
  <c r="W2706" i="9"/>
  <c r="W2707" i="9"/>
  <c r="W2708" i="9"/>
  <c r="W2709" i="9"/>
  <c r="W2710" i="9"/>
  <c r="W2711" i="9"/>
  <c r="W2712" i="9"/>
  <c r="W2713" i="9"/>
  <c r="W2714" i="9"/>
  <c r="W2715" i="9"/>
  <c r="W2716" i="9"/>
  <c r="W2717" i="9"/>
  <c r="W2718" i="9"/>
  <c r="W2719" i="9"/>
  <c r="W2720" i="9"/>
  <c r="W2721" i="9"/>
  <c r="W2722" i="9"/>
  <c r="W2723" i="9"/>
  <c r="W2724" i="9"/>
  <c r="W2725" i="9"/>
  <c r="W2726" i="9"/>
  <c r="W2727" i="9"/>
  <c r="W2728" i="9"/>
  <c r="W2729" i="9"/>
  <c r="W2730" i="9"/>
  <c r="W2731" i="9"/>
  <c r="W2732" i="9"/>
  <c r="W2733" i="9"/>
  <c r="W2734" i="9"/>
  <c r="W2735" i="9"/>
  <c r="W2736" i="9"/>
  <c r="W2737" i="9"/>
  <c r="W2738" i="9"/>
  <c r="W2739" i="9"/>
  <c r="W2740" i="9"/>
  <c r="W2741" i="9"/>
  <c r="W2742" i="9"/>
  <c r="W2743" i="9"/>
  <c r="W2744" i="9"/>
  <c r="W2745" i="9"/>
  <c r="W2746" i="9"/>
  <c r="W2747" i="9"/>
  <c r="W2748" i="9"/>
  <c r="W2749" i="9"/>
  <c r="W2750" i="9"/>
  <c r="W2751" i="9"/>
  <c r="W2752" i="9"/>
  <c r="W2753" i="9"/>
  <c r="W2754" i="9"/>
  <c r="W2755" i="9"/>
  <c r="W2756" i="9"/>
  <c r="W2757" i="9"/>
  <c r="W2758" i="9"/>
  <c r="W2759" i="9"/>
  <c r="W2760" i="9"/>
  <c r="W2761" i="9"/>
  <c r="W2762" i="9"/>
  <c r="W2763" i="9"/>
  <c r="W2764" i="9"/>
  <c r="W2765" i="9"/>
  <c r="W2766" i="9"/>
  <c r="W2767" i="9"/>
  <c r="W2768" i="9"/>
  <c r="W2769" i="9"/>
  <c r="W2770" i="9"/>
  <c r="W2771" i="9"/>
  <c r="W2772" i="9"/>
  <c r="W2773" i="9"/>
  <c r="W2774" i="9"/>
  <c r="W2775" i="9"/>
  <c r="W2776" i="9"/>
  <c r="W2777" i="9"/>
  <c r="W2778" i="9"/>
  <c r="W2779" i="9"/>
  <c r="W2780" i="9"/>
  <c r="W2781" i="9"/>
  <c r="W2782" i="9"/>
  <c r="W2783" i="9"/>
  <c r="W2784" i="9"/>
  <c r="W2785" i="9"/>
  <c r="W2786" i="9"/>
  <c r="W2787" i="9"/>
  <c r="W2788" i="9"/>
  <c r="W2789" i="9"/>
  <c r="W2790" i="9"/>
  <c r="W2791" i="9"/>
  <c r="W2792" i="9"/>
  <c r="W2793" i="9"/>
  <c r="W2794" i="9"/>
  <c r="W2795" i="9"/>
  <c r="W2796" i="9"/>
  <c r="W2797" i="9"/>
  <c r="W2798" i="9"/>
  <c r="W2799" i="9"/>
  <c r="W2800" i="9"/>
  <c r="W2801" i="9"/>
  <c r="W2802" i="9"/>
  <c r="W2803" i="9"/>
  <c r="W2804" i="9"/>
  <c r="W2805" i="9"/>
  <c r="W2806" i="9"/>
  <c r="W2807" i="9"/>
  <c r="W2808" i="9"/>
  <c r="W2809" i="9"/>
  <c r="W2810" i="9"/>
  <c r="W2811" i="9"/>
  <c r="W2812" i="9"/>
  <c r="W2813" i="9"/>
  <c r="W2814" i="9"/>
  <c r="W2815" i="9"/>
  <c r="W2816" i="9"/>
  <c r="W2817" i="9"/>
  <c r="W2818" i="9"/>
  <c r="W2819" i="9"/>
  <c r="W2820" i="9"/>
  <c r="W2821" i="9"/>
  <c r="W2822" i="9"/>
  <c r="W2823" i="9"/>
  <c r="W2824" i="9"/>
  <c r="W2825" i="9"/>
  <c r="W2826" i="9"/>
  <c r="W2827" i="9"/>
  <c r="W2828" i="9"/>
  <c r="W2829" i="9"/>
  <c r="W2830" i="9"/>
  <c r="W2831" i="9"/>
  <c r="W2832" i="9"/>
  <c r="W2833" i="9"/>
  <c r="W2834" i="9"/>
  <c r="W2835" i="9"/>
  <c r="W2836" i="9"/>
  <c r="W2837" i="9"/>
  <c r="W2838" i="9"/>
  <c r="W2839" i="9"/>
  <c r="W2840" i="9"/>
  <c r="W2841" i="9"/>
  <c r="W2842" i="9"/>
  <c r="W2843" i="9"/>
  <c r="W2844" i="9"/>
  <c r="W2845" i="9"/>
  <c r="W2846" i="9"/>
  <c r="W2847" i="9"/>
  <c r="W2848" i="9"/>
  <c r="W2849" i="9"/>
  <c r="W2850" i="9"/>
  <c r="W2851" i="9"/>
  <c r="W2852" i="9"/>
  <c r="W2853" i="9"/>
  <c r="W2854" i="9"/>
  <c r="W2855" i="9"/>
  <c r="W2856" i="9"/>
  <c r="W2857" i="9"/>
  <c r="W2858" i="9"/>
  <c r="W2859" i="9"/>
  <c r="W2860" i="9"/>
  <c r="W2861" i="9"/>
  <c r="W2862" i="9"/>
  <c r="W2863" i="9"/>
  <c r="W2864" i="9"/>
  <c r="W2865" i="9"/>
  <c r="W2866" i="9"/>
  <c r="W2867" i="9"/>
  <c r="W2868" i="9"/>
  <c r="W2869" i="9"/>
  <c r="W2870" i="9"/>
  <c r="W2871" i="9"/>
  <c r="W2872" i="9"/>
  <c r="W2873" i="9"/>
  <c r="W2874" i="9"/>
  <c r="W2875" i="9"/>
  <c r="W2876" i="9"/>
  <c r="W2877" i="9"/>
  <c r="W2878" i="9"/>
  <c r="W2879" i="9"/>
  <c r="W2880" i="9"/>
  <c r="W2881" i="9"/>
  <c r="W2882" i="9"/>
  <c r="W2883" i="9"/>
  <c r="W2884" i="9"/>
  <c r="W2885" i="9"/>
  <c r="W2886" i="9"/>
  <c r="W2887" i="9"/>
  <c r="W2888" i="9"/>
  <c r="W2889" i="9"/>
  <c r="W2890" i="9"/>
  <c r="W2891" i="9"/>
  <c r="W2892" i="9"/>
  <c r="W2893" i="9"/>
  <c r="W2894" i="9"/>
  <c r="W2895" i="9"/>
  <c r="W2896" i="9"/>
  <c r="W2897" i="9"/>
  <c r="W2898" i="9"/>
  <c r="W2899" i="9"/>
  <c r="W2900" i="9"/>
  <c r="W2901" i="9"/>
  <c r="W2902" i="9"/>
  <c r="W2903" i="9"/>
  <c r="W2904" i="9"/>
  <c r="W2905" i="9"/>
  <c r="W2906" i="9"/>
  <c r="W2907" i="9"/>
  <c r="W2908" i="9"/>
  <c r="W2909" i="9"/>
  <c r="W2910" i="9"/>
  <c r="W2911" i="9"/>
  <c r="W2912" i="9"/>
  <c r="W2913" i="9"/>
  <c r="W2914" i="9"/>
  <c r="W2915" i="9"/>
  <c r="W2916" i="9"/>
  <c r="W2917" i="9"/>
  <c r="W2918" i="9"/>
  <c r="W2919" i="9"/>
  <c r="W2920" i="9"/>
  <c r="W2921" i="9"/>
  <c r="W2922" i="9"/>
  <c r="W2923" i="9"/>
  <c r="W2924" i="9"/>
  <c r="W2925" i="9"/>
  <c r="W2926" i="9"/>
  <c r="W2927" i="9"/>
  <c r="W2928" i="9"/>
  <c r="W2929" i="9"/>
  <c r="W2930" i="9"/>
  <c r="W2931" i="9"/>
  <c r="W2932" i="9"/>
  <c r="W2933" i="9"/>
  <c r="W2934" i="9"/>
  <c r="W2935" i="9"/>
  <c r="W2936" i="9"/>
  <c r="W2937" i="9"/>
  <c r="W2938" i="9"/>
  <c r="W2939" i="9"/>
  <c r="W2940" i="9"/>
  <c r="W2941" i="9"/>
  <c r="W2942" i="9"/>
  <c r="W2943" i="9"/>
  <c r="W2944" i="9"/>
  <c r="W2945" i="9"/>
  <c r="W2946" i="9"/>
  <c r="W2947" i="9"/>
  <c r="W2948" i="9"/>
  <c r="W2949" i="9"/>
  <c r="W2950" i="9"/>
  <c r="W2951" i="9"/>
  <c r="W2952" i="9"/>
  <c r="W2953" i="9"/>
  <c r="W2954" i="9"/>
  <c r="W2955" i="9"/>
  <c r="W2956" i="9"/>
  <c r="W2957" i="9"/>
  <c r="W2958" i="9"/>
  <c r="W2959" i="9"/>
  <c r="W2960" i="9"/>
  <c r="W2961" i="9"/>
  <c r="W2962" i="9"/>
  <c r="W2963" i="9"/>
  <c r="W2964" i="9"/>
  <c r="W2965" i="9"/>
  <c r="W2966" i="9"/>
  <c r="W2967" i="9"/>
  <c r="W2968" i="9"/>
  <c r="W2969" i="9"/>
  <c r="W2970" i="9"/>
  <c r="W2971" i="9"/>
  <c r="W2972" i="9"/>
  <c r="W2973" i="9"/>
  <c r="W2974" i="9"/>
  <c r="W2975" i="9"/>
  <c r="W2976" i="9"/>
  <c r="W2977" i="9"/>
  <c r="W2978" i="9"/>
  <c r="W2979" i="9"/>
  <c r="W2980" i="9"/>
  <c r="W2981" i="9"/>
  <c r="W2982" i="9"/>
  <c r="W2983" i="9"/>
  <c r="W2984" i="9"/>
  <c r="W2985" i="9"/>
  <c r="W2986" i="9"/>
  <c r="W2987" i="9"/>
  <c r="W2988" i="9"/>
  <c r="W2989" i="9"/>
  <c r="W2990" i="9"/>
  <c r="W2991" i="9"/>
  <c r="W2992" i="9"/>
  <c r="W2993" i="9"/>
  <c r="W2994" i="9"/>
  <c r="W2995" i="9"/>
  <c r="W2996" i="9"/>
  <c r="W2997" i="9"/>
  <c r="W2998" i="9"/>
  <c r="W2999" i="9"/>
  <c r="W3000" i="9"/>
  <c r="W3001" i="9"/>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K2358" i="8"/>
  <c r="K2359" i="8"/>
  <c r="K2360" i="8"/>
  <c r="K2361" i="8"/>
  <c r="K2362" i="8"/>
  <c r="K2363" i="8"/>
  <c r="K2364" i="8"/>
  <c r="K2365" i="8"/>
  <c r="K2366" i="8"/>
  <c r="K2367" i="8"/>
  <c r="K2368" i="8"/>
  <c r="K2369" i="8"/>
  <c r="K2370" i="8"/>
  <c r="K2371" i="8"/>
  <c r="K2372" i="8"/>
  <c r="K2373" i="8"/>
  <c r="K2374" i="8"/>
  <c r="K2375" i="8"/>
  <c r="K2376" i="8"/>
  <c r="K2377" i="8"/>
  <c r="K2378" i="8"/>
  <c r="K2379" i="8"/>
  <c r="K2380" i="8"/>
  <c r="K2381" i="8"/>
  <c r="K2382" i="8"/>
  <c r="K2383" i="8"/>
  <c r="K2384" i="8"/>
  <c r="K2385" i="8"/>
  <c r="K2386" i="8"/>
  <c r="K2387" i="8"/>
  <c r="K2388" i="8"/>
  <c r="K2389" i="8"/>
  <c r="K2390" i="8"/>
  <c r="K2391" i="8"/>
  <c r="K2392" i="8"/>
  <c r="K2393" i="8"/>
  <c r="K2394" i="8"/>
  <c r="K2395" i="8"/>
  <c r="K2396" i="8"/>
  <c r="K2397" i="8"/>
  <c r="K2398" i="8"/>
  <c r="K2399" i="8"/>
  <c r="K2400" i="8"/>
  <c r="K2401" i="8"/>
  <c r="K2402" i="8"/>
  <c r="K2403" i="8"/>
  <c r="K2404" i="8"/>
  <c r="K2405" i="8"/>
  <c r="K2406" i="8"/>
  <c r="K2407" i="8"/>
  <c r="K2408" i="8"/>
  <c r="K2409" i="8"/>
  <c r="K2410" i="8"/>
  <c r="K2411" i="8"/>
  <c r="K2412" i="8"/>
  <c r="K2413" i="8"/>
  <c r="K2414" i="8"/>
  <c r="K2415" i="8"/>
  <c r="K2416" i="8"/>
  <c r="K2417" i="8"/>
  <c r="K2418" i="8"/>
  <c r="K2419" i="8"/>
  <c r="K2420" i="8"/>
  <c r="K2421" i="8"/>
  <c r="K2422" i="8"/>
  <c r="K2423" i="8"/>
  <c r="K2424" i="8"/>
  <c r="K2425" i="8"/>
  <c r="K2426" i="8"/>
  <c r="K2427" i="8"/>
  <c r="K2428" i="8"/>
  <c r="K2429" i="8"/>
  <c r="K2430" i="8"/>
  <c r="K2431" i="8"/>
  <c r="K2432" i="8"/>
  <c r="K2433" i="8"/>
  <c r="K2434" i="8"/>
  <c r="K2435" i="8"/>
  <c r="K2436" i="8"/>
  <c r="K2437" i="8"/>
  <c r="K2438" i="8"/>
  <c r="K2439" i="8"/>
  <c r="K2440" i="8"/>
  <c r="K2441" i="8"/>
  <c r="K2442" i="8"/>
  <c r="K2443" i="8"/>
  <c r="K2444" i="8"/>
  <c r="K2445" i="8"/>
  <c r="K2446" i="8"/>
  <c r="K2447" i="8"/>
  <c r="K2448" i="8"/>
  <c r="K2449" i="8"/>
  <c r="K2450" i="8"/>
  <c r="K2451" i="8"/>
  <c r="K2452" i="8"/>
  <c r="K2453" i="8"/>
  <c r="K2454" i="8"/>
  <c r="K2455" i="8"/>
  <c r="K2456" i="8"/>
  <c r="K2457" i="8"/>
  <c r="K2458" i="8"/>
  <c r="K2459" i="8"/>
  <c r="K2460" i="8"/>
  <c r="K2461" i="8"/>
  <c r="K2462" i="8"/>
  <c r="K2463" i="8"/>
  <c r="K2464" i="8"/>
  <c r="K2465" i="8"/>
  <c r="K2466" i="8"/>
  <c r="K2467" i="8"/>
  <c r="K2468" i="8"/>
  <c r="K2469" i="8"/>
  <c r="K2470" i="8"/>
  <c r="K2471" i="8"/>
  <c r="K2472" i="8"/>
  <c r="K2473" i="8"/>
  <c r="K2474" i="8"/>
  <c r="K2475" i="8"/>
  <c r="K2476" i="8"/>
  <c r="K2477" i="8"/>
  <c r="K2478" i="8"/>
  <c r="K2479" i="8"/>
  <c r="K2480" i="8"/>
  <c r="K2481" i="8"/>
  <c r="K2482" i="8"/>
  <c r="K2483" i="8"/>
  <c r="K2484" i="8"/>
  <c r="K2485" i="8"/>
  <c r="K2486" i="8"/>
  <c r="K2487" i="8"/>
  <c r="K2488" i="8"/>
  <c r="K2489" i="8"/>
  <c r="K2490" i="8"/>
  <c r="K2491" i="8"/>
  <c r="K2492" i="8"/>
  <c r="K2493" i="8"/>
  <c r="K2494" i="8"/>
  <c r="K2495" i="8"/>
  <c r="K2496" i="8"/>
  <c r="K2497" i="8"/>
  <c r="K2498" i="8"/>
  <c r="K2499" i="8"/>
  <c r="K2500" i="8"/>
  <c r="K2501" i="8"/>
  <c r="K2502" i="8"/>
  <c r="K2503" i="8"/>
  <c r="K2504" i="8"/>
  <c r="K2505" i="8"/>
  <c r="K2506" i="8"/>
  <c r="K2507" i="8"/>
  <c r="K2508" i="8"/>
  <c r="K2509" i="8"/>
  <c r="K2510" i="8"/>
  <c r="K2511" i="8"/>
  <c r="K2512" i="8"/>
  <c r="K2513" i="8"/>
  <c r="K2514" i="8"/>
  <c r="K2515" i="8"/>
  <c r="K2516" i="8"/>
  <c r="K2517" i="8"/>
  <c r="K2518" i="8"/>
  <c r="K2519" i="8"/>
  <c r="K2520" i="8"/>
  <c r="K2521" i="8"/>
  <c r="K2522" i="8"/>
  <c r="K2523" i="8"/>
  <c r="K2524" i="8"/>
  <c r="K2525" i="8"/>
  <c r="K2526" i="8"/>
  <c r="K2527" i="8"/>
  <c r="K2528" i="8"/>
  <c r="K2529" i="8"/>
  <c r="K2530" i="8"/>
  <c r="K2531" i="8"/>
  <c r="K2532" i="8"/>
  <c r="K2533" i="8"/>
  <c r="K2534" i="8"/>
  <c r="K2535" i="8"/>
  <c r="K2536" i="8"/>
  <c r="K2537" i="8"/>
  <c r="K2538" i="8"/>
  <c r="K2539" i="8"/>
  <c r="K2540" i="8"/>
  <c r="K2541" i="8"/>
  <c r="K2542" i="8"/>
  <c r="K2543" i="8"/>
  <c r="K2544" i="8"/>
  <c r="K2545" i="8"/>
  <c r="K2546" i="8"/>
  <c r="K2547" i="8"/>
  <c r="K2548" i="8"/>
  <c r="K2549" i="8"/>
  <c r="K2550" i="8"/>
  <c r="K2551" i="8"/>
  <c r="K2552" i="8"/>
  <c r="K2553" i="8"/>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K2661" i="8"/>
  <c r="K2662" i="8"/>
  <c r="K2663" i="8"/>
  <c r="K2664" i="8"/>
  <c r="K2665" i="8"/>
  <c r="K2666" i="8"/>
  <c r="K2667" i="8"/>
  <c r="K2668" i="8"/>
  <c r="K2669" i="8"/>
  <c r="K2670" i="8"/>
  <c r="K2671" i="8"/>
  <c r="K2672" i="8"/>
  <c r="K2673" i="8"/>
  <c r="K2674" i="8"/>
  <c r="K2675" i="8"/>
  <c r="K2676" i="8"/>
  <c r="K2677" i="8"/>
  <c r="K2678" i="8"/>
  <c r="K2679" i="8"/>
  <c r="K2680" i="8"/>
  <c r="K2681" i="8"/>
  <c r="K2682" i="8"/>
  <c r="K2683" i="8"/>
  <c r="K2684" i="8"/>
  <c r="K2685" i="8"/>
  <c r="K2686" i="8"/>
  <c r="K2687" i="8"/>
  <c r="K2688" i="8"/>
  <c r="K2689" i="8"/>
  <c r="K2690" i="8"/>
  <c r="K2691" i="8"/>
  <c r="K2692" i="8"/>
  <c r="K2693" i="8"/>
  <c r="K2694" i="8"/>
  <c r="K2695" i="8"/>
  <c r="K2696" i="8"/>
  <c r="K2697" i="8"/>
  <c r="K2698" i="8"/>
  <c r="K2699" i="8"/>
  <c r="K2700" i="8"/>
  <c r="K2701" i="8"/>
  <c r="K2702" i="8"/>
  <c r="K2703" i="8"/>
  <c r="K2704" i="8"/>
  <c r="K2705" i="8"/>
  <c r="K2706" i="8"/>
  <c r="K2707" i="8"/>
  <c r="K2708" i="8"/>
  <c r="K2709" i="8"/>
  <c r="K2710" i="8"/>
  <c r="K2711" i="8"/>
  <c r="K2712" i="8"/>
  <c r="K2713" i="8"/>
  <c r="K2714" i="8"/>
  <c r="K2715" i="8"/>
  <c r="K2716" i="8"/>
  <c r="K2717" i="8"/>
  <c r="K2718" i="8"/>
  <c r="K2719" i="8"/>
  <c r="K2720" i="8"/>
  <c r="K2721" i="8"/>
  <c r="K2722" i="8"/>
  <c r="K2723" i="8"/>
  <c r="K2724" i="8"/>
  <c r="K2725" i="8"/>
  <c r="K2726" i="8"/>
  <c r="K2727" i="8"/>
  <c r="K2728" i="8"/>
  <c r="K2729" i="8"/>
  <c r="K2730" i="8"/>
  <c r="K2731" i="8"/>
  <c r="K2732" i="8"/>
  <c r="K2733" i="8"/>
  <c r="K2734" i="8"/>
  <c r="K2735" i="8"/>
  <c r="K2736" i="8"/>
  <c r="K2737" i="8"/>
  <c r="K2738" i="8"/>
  <c r="K2739" i="8"/>
  <c r="K2740" i="8"/>
  <c r="K2741" i="8"/>
  <c r="K2742" i="8"/>
  <c r="K2743" i="8"/>
  <c r="K2744" i="8"/>
  <c r="K2745" i="8"/>
  <c r="K2746" i="8"/>
  <c r="K2747" i="8"/>
  <c r="K2748" i="8"/>
  <c r="K2749" i="8"/>
  <c r="K2750" i="8"/>
  <c r="K2751" i="8"/>
  <c r="K2752" i="8"/>
  <c r="K2753" i="8"/>
  <c r="K2754" i="8"/>
  <c r="K2755" i="8"/>
  <c r="K2756" i="8"/>
  <c r="K2757" i="8"/>
  <c r="K2758" i="8"/>
  <c r="K2759" i="8"/>
  <c r="K2760" i="8"/>
  <c r="K2761" i="8"/>
  <c r="K2762" i="8"/>
  <c r="K2763" i="8"/>
  <c r="K2764" i="8"/>
  <c r="K2765" i="8"/>
  <c r="K2766" i="8"/>
  <c r="K2767" i="8"/>
  <c r="K2768" i="8"/>
  <c r="K2769" i="8"/>
  <c r="K2770" i="8"/>
  <c r="K2771" i="8"/>
  <c r="K2772" i="8"/>
  <c r="K2773" i="8"/>
  <c r="K2774" i="8"/>
  <c r="K2775" i="8"/>
  <c r="K2776" i="8"/>
  <c r="K2777" i="8"/>
  <c r="K2778" i="8"/>
  <c r="K2779" i="8"/>
  <c r="K2780" i="8"/>
  <c r="K2781" i="8"/>
  <c r="K2782" i="8"/>
  <c r="K2783" i="8"/>
  <c r="K2784" i="8"/>
  <c r="K2785" i="8"/>
  <c r="K2786" i="8"/>
  <c r="K2787" i="8"/>
  <c r="K2788" i="8"/>
  <c r="K2789" i="8"/>
  <c r="K2790" i="8"/>
  <c r="K2791" i="8"/>
  <c r="K2792" i="8"/>
  <c r="K2793" i="8"/>
  <c r="K2794" i="8"/>
  <c r="K2795" i="8"/>
  <c r="K2796" i="8"/>
  <c r="K2797" i="8"/>
  <c r="K2798" i="8"/>
  <c r="K2799" i="8"/>
  <c r="K2800" i="8"/>
  <c r="K2801" i="8"/>
  <c r="K2802" i="8"/>
  <c r="K2803" i="8"/>
  <c r="K2804" i="8"/>
  <c r="K2805" i="8"/>
  <c r="K2806" i="8"/>
  <c r="K2807" i="8"/>
  <c r="K2808" i="8"/>
  <c r="K2809" i="8"/>
  <c r="K2810" i="8"/>
  <c r="K2811" i="8"/>
  <c r="K2812" i="8"/>
  <c r="K2813" i="8"/>
  <c r="K2814" i="8"/>
  <c r="K2815" i="8"/>
  <c r="K2816" i="8"/>
  <c r="K2817" i="8"/>
  <c r="K2818" i="8"/>
  <c r="K2819" i="8"/>
  <c r="K2820" i="8"/>
  <c r="K2821" i="8"/>
  <c r="K2822" i="8"/>
  <c r="K2823" i="8"/>
  <c r="K2824" i="8"/>
  <c r="K2825" i="8"/>
  <c r="K2826" i="8"/>
  <c r="K2827" i="8"/>
  <c r="K2828" i="8"/>
  <c r="K2829" i="8"/>
  <c r="K2830" i="8"/>
  <c r="K2831" i="8"/>
  <c r="K2832" i="8"/>
  <c r="K2833" i="8"/>
  <c r="K2834" i="8"/>
  <c r="K2835" i="8"/>
  <c r="K2836" i="8"/>
  <c r="K2837" i="8"/>
  <c r="K2838" i="8"/>
  <c r="K2839" i="8"/>
  <c r="K2840" i="8"/>
  <c r="K2841" i="8"/>
  <c r="K2842" i="8"/>
  <c r="K2843" i="8"/>
  <c r="K2844" i="8"/>
  <c r="K2845" i="8"/>
  <c r="K2846" i="8"/>
  <c r="K2847" i="8"/>
  <c r="K2848" i="8"/>
  <c r="K2849" i="8"/>
  <c r="K2850" i="8"/>
  <c r="K2851" i="8"/>
  <c r="K2852" i="8"/>
  <c r="K2853" i="8"/>
  <c r="K2854" i="8"/>
  <c r="K2855" i="8"/>
  <c r="K2856" i="8"/>
  <c r="K2857" i="8"/>
  <c r="K2858" i="8"/>
  <c r="K2859" i="8"/>
  <c r="K2860" i="8"/>
  <c r="K2861" i="8"/>
  <c r="K2862" i="8"/>
  <c r="K2863" i="8"/>
  <c r="K2864" i="8"/>
  <c r="K2865" i="8"/>
  <c r="K2866" i="8"/>
  <c r="K2867" i="8"/>
  <c r="K2868" i="8"/>
  <c r="K2869" i="8"/>
  <c r="K2870" i="8"/>
  <c r="K2871" i="8"/>
  <c r="K2872" i="8"/>
  <c r="K2873" i="8"/>
  <c r="K2874" i="8"/>
  <c r="K2875" i="8"/>
  <c r="K2876" i="8"/>
  <c r="K2877" i="8"/>
  <c r="K2878" i="8"/>
  <c r="K2879" i="8"/>
  <c r="K2880" i="8"/>
  <c r="K2881" i="8"/>
  <c r="K2882" i="8"/>
  <c r="K2883" i="8"/>
  <c r="K2884" i="8"/>
  <c r="K2885" i="8"/>
  <c r="K2886" i="8"/>
  <c r="K2887" i="8"/>
  <c r="K2888" i="8"/>
  <c r="K2889" i="8"/>
  <c r="K2890" i="8"/>
  <c r="K2891" i="8"/>
  <c r="K2892" i="8"/>
  <c r="K2893" i="8"/>
  <c r="K2894" i="8"/>
  <c r="K2895" i="8"/>
  <c r="K2896" i="8"/>
  <c r="K2897" i="8"/>
  <c r="K2898" i="8"/>
  <c r="K2899" i="8"/>
  <c r="K2900" i="8"/>
  <c r="K2901" i="8"/>
  <c r="K2902" i="8"/>
  <c r="K2903" i="8"/>
  <c r="K2904" i="8"/>
  <c r="K2905" i="8"/>
  <c r="K2906" i="8"/>
  <c r="K2907" i="8"/>
  <c r="K2908" i="8"/>
  <c r="K2909" i="8"/>
  <c r="K2910" i="8"/>
  <c r="K2911" i="8"/>
  <c r="K2912" i="8"/>
  <c r="K2913" i="8"/>
  <c r="K2914" i="8"/>
  <c r="K2915" i="8"/>
  <c r="K2916" i="8"/>
  <c r="K2917" i="8"/>
  <c r="K2918" i="8"/>
  <c r="K2919" i="8"/>
  <c r="K2920" i="8"/>
  <c r="K2921" i="8"/>
  <c r="K2922" i="8"/>
  <c r="K2923" i="8"/>
  <c r="K2924" i="8"/>
  <c r="K2925" i="8"/>
  <c r="K2926" i="8"/>
  <c r="K2927" i="8"/>
  <c r="K2928" i="8"/>
  <c r="K2929" i="8"/>
  <c r="K2930" i="8"/>
  <c r="K2931" i="8"/>
  <c r="K2932" i="8"/>
  <c r="K2933" i="8"/>
  <c r="K2934" i="8"/>
  <c r="K2935" i="8"/>
  <c r="K2936" i="8"/>
  <c r="K2937" i="8"/>
  <c r="K2938" i="8"/>
  <c r="K2939" i="8"/>
  <c r="K2940" i="8"/>
  <c r="K2941" i="8"/>
  <c r="K2942" i="8"/>
  <c r="K2943" i="8"/>
  <c r="K2944" i="8"/>
  <c r="K2945" i="8"/>
  <c r="K2946" i="8"/>
  <c r="K2947" i="8"/>
  <c r="K2948" i="8"/>
  <c r="K2949" i="8"/>
  <c r="K2950" i="8"/>
  <c r="K2951" i="8"/>
  <c r="K2952" i="8"/>
  <c r="K2953" i="8"/>
  <c r="K2954" i="8"/>
  <c r="K2955" i="8"/>
  <c r="K2956" i="8"/>
  <c r="K2957" i="8"/>
  <c r="K2958" i="8"/>
  <c r="K2959" i="8"/>
  <c r="K2960" i="8"/>
  <c r="K2961" i="8"/>
  <c r="K2962" i="8"/>
  <c r="K2963" i="8"/>
  <c r="K2964" i="8"/>
  <c r="K2965" i="8"/>
  <c r="K2966" i="8"/>
  <c r="K2967" i="8"/>
  <c r="K2968" i="8"/>
  <c r="K2969" i="8"/>
  <c r="K2970" i="8"/>
  <c r="K2971" i="8"/>
  <c r="K2972" i="8"/>
  <c r="K2973" i="8"/>
  <c r="K2974" i="8"/>
  <c r="K2975" i="8"/>
  <c r="K2976" i="8"/>
  <c r="K2977" i="8"/>
  <c r="K2978" i="8"/>
  <c r="K2979" i="8"/>
  <c r="K2980" i="8"/>
  <c r="K2981" i="8"/>
  <c r="K2982" i="8"/>
  <c r="K2983" i="8"/>
  <c r="K2984" i="8"/>
  <c r="K2985" i="8"/>
  <c r="K2986" i="8"/>
  <c r="K2987" i="8"/>
  <c r="K2988" i="8"/>
  <c r="K2989" i="8"/>
  <c r="K2990" i="8"/>
  <c r="K2991" i="8"/>
  <c r="K2992" i="8"/>
  <c r="K2993" i="8"/>
  <c r="K2994" i="8"/>
  <c r="K2995" i="8"/>
  <c r="K2996" i="8"/>
  <c r="K2997" i="8"/>
  <c r="K2998" i="8"/>
  <c r="K2999" i="8"/>
  <c r="K3000" i="8"/>
  <c r="K3001" i="8"/>
  <c r="T2" i="8"/>
  <c r="U2" i="8" s="1"/>
  <c r="T3" i="8"/>
  <c r="X3" i="9" s="1"/>
  <c r="T4" i="8"/>
  <c r="X4" i="9" s="1"/>
  <c r="T5" i="8"/>
  <c r="X5" i="9" s="1"/>
  <c r="T6" i="8"/>
  <c r="X6" i="9" s="1"/>
  <c r="T7" i="8"/>
  <c r="X7" i="9" s="1"/>
  <c r="T8" i="8"/>
  <c r="T9" i="8"/>
  <c r="U9" i="8" s="1"/>
  <c r="T10" i="8"/>
  <c r="U10" i="8" s="1"/>
  <c r="T11" i="8"/>
  <c r="X11" i="9" s="1"/>
  <c r="T12" i="8"/>
  <c r="X12" i="9" s="1"/>
  <c r="T13" i="8"/>
  <c r="X13" i="9" s="1"/>
  <c r="T14" i="8"/>
  <c r="X14" i="9" s="1"/>
  <c r="T15" i="8"/>
  <c r="X15" i="9" s="1"/>
  <c r="T16" i="8"/>
  <c r="X16" i="9" s="1"/>
  <c r="T17" i="8"/>
  <c r="U17" i="8" s="1"/>
  <c r="T18" i="8"/>
  <c r="X18" i="9" s="1"/>
  <c r="T19" i="8"/>
  <c r="X19" i="9" s="1"/>
  <c r="T20" i="8"/>
  <c r="X20" i="9" s="1"/>
  <c r="T21" i="8"/>
  <c r="X21" i="9" s="1"/>
  <c r="T22" i="8"/>
  <c r="X22" i="9" s="1"/>
  <c r="T23" i="8"/>
  <c r="X23" i="9" s="1"/>
  <c r="T24" i="8"/>
  <c r="X24" i="9" s="1"/>
  <c r="T25" i="8"/>
  <c r="U25" i="8" s="1"/>
  <c r="T26" i="8"/>
  <c r="U26" i="8" s="1"/>
  <c r="T27" i="8"/>
  <c r="X27" i="9" s="1"/>
  <c r="T28" i="8"/>
  <c r="X28" i="9" s="1"/>
  <c r="T29" i="8"/>
  <c r="X29" i="9" s="1"/>
  <c r="T30" i="8"/>
  <c r="U30" i="8" s="1"/>
  <c r="T31" i="8"/>
  <c r="X31" i="9" s="1"/>
  <c r="T32" i="8"/>
  <c r="X32" i="9" s="1"/>
  <c r="T33" i="8"/>
  <c r="X33" i="9" s="1"/>
  <c r="T34" i="8"/>
  <c r="X34" i="9" s="1"/>
  <c r="T35" i="8"/>
  <c r="X35" i="9" s="1"/>
  <c r="T36" i="8"/>
  <c r="X36" i="9" s="1"/>
  <c r="T37" i="8"/>
  <c r="X37" i="9" s="1"/>
  <c r="T38" i="8"/>
  <c r="X38" i="9" s="1"/>
  <c r="T39" i="8"/>
  <c r="T40" i="8"/>
  <c r="X40" i="9" s="1"/>
  <c r="T41" i="8"/>
  <c r="X41" i="9" s="1"/>
  <c r="T42" i="8"/>
  <c r="X42" i="9" s="1"/>
  <c r="T43" i="8"/>
  <c r="X43" i="9" s="1"/>
  <c r="T44" i="8"/>
  <c r="X44" i="9" s="1"/>
  <c r="T45" i="8"/>
  <c r="X45" i="9" s="1"/>
  <c r="T46" i="8"/>
  <c r="X46" i="9" s="1"/>
  <c r="T47" i="8"/>
  <c r="U47" i="8" s="1"/>
  <c r="T48" i="8"/>
  <c r="U48" i="8" s="1"/>
  <c r="T49" i="8"/>
  <c r="X49" i="9" s="1"/>
  <c r="T50" i="8"/>
  <c r="X50" i="9" s="1"/>
  <c r="T51" i="8"/>
  <c r="X51" i="9" s="1"/>
  <c r="T52" i="8"/>
  <c r="X52" i="9" s="1"/>
  <c r="T53" i="8"/>
  <c r="T54" i="8"/>
  <c r="X54" i="9" s="1"/>
  <c r="T55" i="8"/>
  <c r="X55" i="9" s="1"/>
  <c r="T56" i="8"/>
  <c r="X56" i="9" s="1"/>
  <c r="T57" i="8"/>
  <c r="U57" i="8" s="1"/>
  <c r="T58" i="8"/>
  <c r="X58" i="9" s="1"/>
  <c r="T59" i="8"/>
  <c r="X59" i="9" s="1"/>
  <c r="T60" i="8"/>
  <c r="X60" i="9" s="1"/>
  <c r="T61" i="8"/>
  <c r="X61" i="9" s="1"/>
  <c r="T62" i="8"/>
  <c r="X62" i="9" s="1"/>
  <c r="T63" i="8"/>
  <c r="X63" i="9" s="1"/>
  <c r="T64" i="8"/>
  <c r="X64" i="9" s="1"/>
  <c r="T65" i="8"/>
  <c r="U65" i="8" s="1"/>
  <c r="T66" i="8"/>
  <c r="X66" i="9" s="1"/>
  <c r="T67" i="8"/>
  <c r="X67" i="9" s="1"/>
  <c r="T68" i="8"/>
  <c r="X68" i="9" s="1"/>
  <c r="T69" i="8"/>
  <c r="X69" i="9" s="1"/>
  <c r="T70" i="8"/>
  <c r="X70" i="9" s="1"/>
  <c r="T71" i="8"/>
  <c r="X71" i="9" s="1"/>
  <c r="T72" i="8"/>
  <c r="T73" i="8"/>
  <c r="X73" i="9" s="1"/>
  <c r="T74" i="8"/>
  <c r="X74" i="9" s="1"/>
  <c r="T75" i="8"/>
  <c r="T76" i="8"/>
  <c r="X76" i="9" s="1"/>
  <c r="T77" i="8"/>
  <c r="X77" i="9" s="1"/>
  <c r="T78" i="8"/>
  <c r="X78" i="9" s="1"/>
  <c r="T79" i="8"/>
  <c r="X79" i="9" s="1"/>
  <c r="T80" i="8"/>
  <c r="X80" i="9" s="1"/>
  <c r="T81" i="8"/>
  <c r="U81" i="8" s="1"/>
  <c r="T82" i="8"/>
  <c r="X82" i="9" s="1"/>
  <c r="T83" i="8"/>
  <c r="X83" i="9" s="1"/>
  <c r="T84" i="8"/>
  <c r="X84" i="9" s="1"/>
  <c r="T85" i="8"/>
  <c r="X85" i="9" s="1"/>
  <c r="T86" i="8"/>
  <c r="X86" i="9" s="1"/>
  <c r="T87" i="8"/>
  <c r="X87" i="9" s="1"/>
  <c r="T88" i="8"/>
  <c r="X88" i="9" s="1"/>
  <c r="T89" i="8"/>
  <c r="X89" i="9" s="1"/>
  <c r="T90" i="8"/>
  <c r="X90" i="9" s="1"/>
  <c r="T91" i="8"/>
  <c r="X91" i="9" s="1"/>
  <c r="T92" i="8"/>
  <c r="X92" i="9" s="1"/>
  <c r="T93" i="8"/>
  <c r="X93" i="9" s="1"/>
  <c r="T94" i="8"/>
  <c r="U94" i="8" s="1"/>
  <c r="T95" i="8"/>
  <c r="U95" i="8" s="1"/>
  <c r="T96" i="8"/>
  <c r="X96" i="9" s="1"/>
  <c r="T97" i="8"/>
  <c r="T98" i="8"/>
  <c r="X98" i="9" s="1"/>
  <c r="T99" i="8"/>
  <c r="X99" i="9" s="1"/>
  <c r="T100" i="8"/>
  <c r="X100" i="9" s="1"/>
  <c r="T101" i="8"/>
  <c r="X101" i="9" s="1"/>
  <c r="T102" i="8"/>
  <c r="X102" i="9" s="1"/>
  <c r="T103" i="8"/>
  <c r="X103" i="9" s="1"/>
  <c r="T104" i="8"/>
  <c r="X104" i="9" s="1"/>
  <c r="T105" i="8"/>
  <c r="X105" i="9" s="1"/>
  <c r="T106" i="8"/>
  <c r="X106" i="9" s="1"/>
  <c r="T107" i="8"/>
  <c r="X107" i="9" s="1"/>
  <c r="T108" i="8"/>
  <c r="X108" i="9" s="1"/>
  <c r="T109" i="8"/>
  <c r="X109" i="9" s="1"/>
  <c r="T110" i="8"/>
  <c r="X110" i="9" s="1"/>
  <c r="T111" i="8"/>
  <c r="U111" i="8" s="1"/>
  <c r="T112" i="8"/>
  <c r="X112" i="9" s="1"/>
  <c r="T113" i="8"/>
  <c r="U113" i="8" s="1"/>
  <c r="T114" i="8"/>
  <c r="X114" i="9" s="1"/>
  <c r="T115" i="8"/>
  <c r="X115" i="9" s="1"/>
  <c r="T116" i="8"/>
  <c r="X116" i="9" s="1"/>
  <c r="T117" i="8"/>
  <c r="X117" i="9" s="1"/>
  <c r="T118" i="8"/>
  <c r="X118" i="9" s="1"/>
  <c r="T119" i="8"/>
  <c r="X119" i="9" s="1"/>
  <c r="T120" i="8"/>
  <c r="X120" i="9" s="1"/>
  <c r="T121" i="8"/>
  <c r="U121" i="8" s="1"/>
  <c r="T122" i="8"/>
  <c r="U122" i="8" s="1"/>
  <c r="T123" i="8"/>
  <c r="X123" i="9" s="1"/>
  <c r="T124" i="8"/>
  <c r="X124" i="9" s="1"/>
  <c r="T125" i="8"/>
  <c r="X125" i="9" s="1"/>
  <c r="T126" i="8"/>
  <c r="X126" i="9" s="1"/>
  <c r="T127" i="8"/>
  <c r="X127" i="9" s="1"/>
  <c r="T128" i="8"/>
  <c r="X128" i="9" s="1"/>
  <c r="T129" i="8"/>
  <c r="X129" i="9" s="1"/>
  <c r="T130" i="8"/>
  <c r="X130" i="9" s="1"/>
  <c r="T131" i="8"/>
  <c r="X131" i="9" s="1"/>
  <c r="T132" i="8"/>
  <c r="X132" i="9" s="1"/>
  <c r="T133" i="8"/>
  <c r="X133" i="9" s="1"/>
  <c r="T134" i="8"/>
  <c r="X134" i="9" s="1"/>
  <c r="T135" i="8"/>
  <c r="X135" i="9" s="1"/>
  <c r="T136" i="8"/>
  <c r="X136" i="9" s="1"/>
  <c r="T137" i="8"/>
  <c r="U137" i="8" s="1"/>
  <c r="T138" i="8"/>
  <c r="X138" i="9" s="1"/>
  <c r="T139" i="8"/>
  <c r="X139" i="9" s="1"/>
  <c r="T140" i="8"/>
  <c r="X140" i="9" s="1"/>
  <c r="T141" i="8"/>
  <c r="X141" i="9" s="1"/>
  <c r="T142" i="8"/>
  <c r="X142" i="9" s="1"/>
  <c r="T143" i="8"/>
  <c r="U143" i="8" s="1"/>
  <c r="T144" i="8"/>
  <c r="U144" i="8" s="1"/>
  <c r="T145" i="8"/>
  <c r="X145" i="9" s="1"/>
  <c r="T146" i="8"/>
  <c r="X146" i="9" s="1"/>
  <c r="T147" i="8"/>
  <c r="X147" i="9" s="1"/>
  <c r="T148" i="8"/>
  <c r="X148" i="9" s="1"/>
  <c r="T149" i="8"/>
  <c r="X149" i="9" s="1"/>
  <c r="T150" i="8"/>
  <c r="X150" i="9" s="1"/>
  <c r="T151" i="8"/>
  <c r="X151" i="9" s="1"/>
  <c r="T152" i="8"/>
  <c r="X152" i="9" s="1"/>
  <c r="T153" i="8"/>
  <c r="X153" i="9" s="1"/>
  <c r="T154" i="8"/>
  <c r="U154" i="8" s="1"/>
  <c r="T155" i="8"/>
  <c r="X155" i="9" s="1"/>
  <c r="T156" i="8"/>
  <c r="X156" i="9" s="1"/>
  <c r="T157" i="8"/>
  <c r="X157" i="9" s="1"/>
  <c r="T158" i="8"/>
  <c r="X158" i="9" s="1"/>
  <c r="T159" i="8"/>
  <c r="X159" i="9" s="1"/>
  <c r="T160" i="8"/>
  <c r="X160" i="9" s="1"/>
  <c r="T161" i="8"/>
  <c r="T162" i="8"/>
  <c r="X162" i="9" s="1"/>
  <c r="T163" i="8"/>
  <c r="X163" i="9" s="1"/>
  <c r="T164" i="8"/>
  <c r="X164" i="9" s="1"/>
  <c r="T165" i="8"/>
  <c r="X165" i="9" s="1"/>
  <c r="T166" i="8"/>
  <c r="X166" i="9" s="1"/>
  <c r="T167" i="8"/>
  <c r="X167" i="9" s="1"/>
  <c r="T168" i="8"/>
  <c r="X168" i="9" s="1"/>
  <c r="T169" i="8"/>
  <c r="X169" i="9" s="1"/>
  <c r="T170" i="8"/>
  <c r="U170" i="8" s="1"/>
  <c r="T171" i="8"/>
  <c r="X171" i="9" s="1"/>
  <c r="T172" i="8"/>
  <c r="X172" i="9" s="1"/>
  <c r="T173" i="8"/>
  <c r="X173" i="9" s="1"/>
  <c r="T174" i="8"/>
  <c r="U174" i="8" s="1"/>
  <c r="T175" i="8"/>
  <c r="X175" i="9" s="1"/>
  <c r="T176" i="8"/>
  <c r="X176" i="9" s="1"/>
  <c r="T177" i="8"/>
  <c r="T178" i="8"/>
  <c r="X178" i="9" s="1"/>
  <c r="T179" i="8"/>
  <c r="X179" i="9" s="1"/>
  <c r="T180" i="8"/>
  <c r="X180" i="9" s="1"/>
  <c r="T181" i="8"/>
  <c r="X181" i="9" s="1"/>
  <c r="T182" i="8"/>
  <c r="X182" i="9" s="1"/>
  <c r="T183" i="8"/>
  <c r="X183" i="9" s="1"/>
  <c r="T184" i="8"/>
  <c r="X184" i="9" s="1"/>
  <c r="T185" i="8"/>
  <c r="X185" i="9" s="1"/>
  <c r="T186" i="8"/>
  <c r="X186" i="9" s="1"/>
  <c r="T187" i="8"/>
  <c r="X187" i="9" s="1"/>
  <c r="T188" i="8"/>
  <c r="X188" i="9" s="1"/>
  <c r="T189" i="8"/>
  <c r="X189" i="9" s="1"/>
  <c r="T190" i="8"/>
  <c r="U190" i="8" s="1"/>
  <c r="T191" i="8"/>
  <c r="X191" i="9" s="1"/>
  <c r="T192" i="8"/>
  <c r="U192" i="8" s="1"/>
  <c r="T193" i="8"/>
  <c r="U193" i="8" s="1"/>
  <c r="T194" i="8"/>
  <c r="X194" i="9" s="1"/>
  <c r="T195" i="8"/>
  <c r="X195" i="9" s="1"/>
  <c r="T196" i="8"/>
  <c r="X196" i="9" s="1"/>
  <c r="T197" i="8"/>
  <c r="X197" i="9" s="1"/>
  <c r="T198" i="8"/>
  <c r="X198" i="9" s="1"/>
  <c r="T199" i="8"/>
  <c r="X199" i="9" s="1"/>
  <c r="T200" i="8"/>
  <c r="X200" i="9" s="1"/>
  <c r="T201" i="8"/>
  <c r="U201" i="8" s="1"/>
  <c r="T202" i="8"/>
  <c r="X202" i="9" s="1"/>
  <c r="T203" i="8"/>
  <c r="X203" i="9" s="1"/>
  <c r="T204" i="8"/>
  <c r="X204" i="9" s="1"/>
  <c r="T205" i="8"/>
  <c r="X205" i="9" s="1"/>
  <c r="T206" i="8"/>
  <c r="X206" i="9" s="1"/>
  <c r="T207" i="8"/>
  <c r="X207" i="9" s="1"/>
  <c r="T208" i="8"/>
  <c r="X208" i="9" s="1"/>
  <c r="T209" i="8"/>
  <c r="U209" i="8" s="1"/>
  <c r="T210" i="8"/>
  <c r="X210" i="9" s="1"/>
  <c r="T211" i="8"/>
  <c r="X211" i="9" s="1"/>
  <c r="T212" i="8"/>
  <c r="X212" i="9" s="1"/>
  <c r="T213" i="8"/>
  <c r="X213" i="9" s="1"/>
  <c r="T214" i="8"/>
  <c r="X214" i="9" s="1"/>
  <c r="T215" i="8"/>
  <c r="X215" i="9" s="1"/>
  <c r="T216" i="8"/>
  <c r="X216" i="9" s="1"/>
  <c r="T217" i="8"/>
  <c r="X217" i="9" s="1"/>
  <c r="T218" i="8"/>
  <c r="X218" i="9" s="1"/>
  <c r="T219" i="8"/>
  <c r="X219" i="9" s="1"/>
  <c r="T220" i="8"/>
  <c r="X220" i="9" s="1"/>
  <c r="T221" i="8"/>
  <c r="X221" i="9" s="1"/>
  <c r="T222" i="8"/>
  <c r="U222" i="8" s="1"/>
  <c r="T223" i="8"/>
  <c r="T224" i="8"/>
  <c r="X224" i="9" s="1"/>
  <c r="T225" i="8"/>
  <c r="T226" i="8"/>
  <c r="X226" i="9" s="1"/>
  <c r="T227" i="8"/>
  <c r="X227" i="9" s="1"/>
  <c r="T228" i="8"/>
  <c r="X228" i="9" s="1"/>
  <c r="T229" i="8"/>
  <c r="X229" i="9" s="1"/>
  <c r="T230" i="8"/>
  <c r="X230" i="9" s="1"/>
  <c r="T231" i="8"/>
  <c r="X231" i="9" s="1"/>
  <c r="T232" i="8"/>
  <c r="X232" i="9" s="1"/>
  <c r="T233" i="8"/>
  <c r="X233" i="9" s="1"/>
  <c r="T234" i="8"/>
  <c r="X234" i="9" s="1"/>
  <c r="T235" i="8"/>
  <c r="X235" i="9" s="1"/>
  <c r="T236" i="8"/>
  <c r="X236" i="9" s="1"/>
  <c r="T237" i="8"/>
  <c r="X237" i="9" s="1"/>
  <c r="T238" i="8"/>
  <c r="X238" i="9" s="1"/>
  <c r="T239" i="8"/>
  <c r="X239" i="9" s="1"/>
  <c r="T240" i="8"/>
  <c r="X240" i="9" s="1"/>
  <c r="T241" i="8"/>
  <c r="U241" i="8" s="1"/>
  <c r="T242" i="8"/>
  <c r="X242" i="9" s="1"/>
  <c r="T243" i="8"/>
  <c r="X243" i="9" s="1"/>
  <c r="T244" i="8"/>
  <c r="X244" i="9" s="1"/>
  <c r="T245" i="8"/>
  <c r="X245" i="9" s="1"/>
  <c r="T246" i="8"/>
  <c r="X246" i="9" s="1"/>
  <c r="T247" i="8"/>
  <c r="X247" i="9" s="1"/>
  <c r="T248" i="8"/>
  <c r="X248" i="9" s="1"/>
  <c r="T249" i="8"/>
  <c r="X249" i="9" s="1"/>
  <c r="T250" i="8"/>
  <c r="U250" i="8" s="1"/>
  <c r="T251" i="8"/>
  <c r="X251" i="9" s="1"/>
  <c r="T252" i="8"/>
  <c r="X252" i="9" s="1"/>
  <c r="T253" i="8"/>
  <c r="X253" i="9" s="1"/>
  <c r="T254" i="8"/>
  <c r="X254" i="9" s="1"/>
  <c r="T255" i="8"/>
  <c r="X255" i="9" s="1"/>
  <c r="T256" i="8"/>
  <c r="X256" i="9" s="1"/>
  <c r="T257" i="8"/>
  <c r="T258" i="8"/>
  <c r="U258" i="8" s="1"/>
  <c r="T259" i="8"/>
  <c r="X259" i="9" s="1"/>
  <c r="T260" i="8"/>
  <c r="X260" i="9" s="1"/>
  <c r="T261" i="8"/>
  <c r="X261" i="9" s="1"/>
  <c r="T262" i="8"/>
  <c r="X262" i="9" s="1"/>
  <c r="T263" i="8"/>
  <c r="X263" i="9" s="1"/>
  <c r="T264" i="8"/>
  <c r="X264" i="9" s="1"/>
  <c r="T265" i="8"/>
  <c r="X265" i="9" s="1"/>
  <c r="T266" i="8"/>
  <c r="X266" i="9" s="1"/>
  <c r="T267" i="8"/>
  <c r="X267" i="9" s="1"/>
  <c r="T268" i="8"/>
  <c r="X268" i="9" s="1"/>
  <c r="T269" i="8"/>
  <c r="X269" i="9" s="1"/>
  <c r="T270" i="8"/>
  <c r="X270" i="9" s="1"/>
  <c r="T271" i="8"/>
  <c r="U271" i="8" s="1"/>
  <c r="T272" i="8"/>
  <c r="T273" i="8"/>
  <c r="X273" i="9" s="1"/>
  <c r="T274" i="8"/>
  <c r="X274" i="9" s="1"/>
  <c r="T275" i="8"/>
  <c r="X275" i="9" s="1"/>
  <c r="T276" i="8"/>
  <c r="X276" i="9" s="1"/>
  <c r="T277" i="8"/>
  <c r="X277" i="9" s="1"/>
  <c r="T278" i="8"/>
  <c r="X278" i="9" s="1"/>
  <c r="T279" i="8"/>
  <c r="X279" i="9" s="1"/>
  <c r="T280" i="8"/>
  <c r="T281" i="8"/>
  <c r="X281" i="9" s="1"/>
  <c r="T282" i="8"/>
  <c r="T283" i="8"/>
  <c r="X283" i="9" s="1"/>
  <c r="T284" i="8"/>
  <c r="X284" i="9" s="1"/>
  <c r="T285" i="8"/>
  <c r="X285" i="9" s="1"/>
  <c r="T286" i="8"/>
  <c r="X286" i="9" s="1"/>
  <c r="T287" i="8"/>
  <c r="X287" i="9" s="1"/>
  <c r="T288" i="8"/>
  <c r="T289" i="8"/>
  <c r="X289" i="9" s="1"/>
  <c r="T290" i="8"/>
  <c r="U290" i="8" s="1"/>
  <c r="T291" i="8"/>
  <c r="T292" i="8"/>
  <c r="X292" i="9" s="1"/>
  <c r="T293" i="8"/>
  <c r="X293" i="9" s="1"/>
  <c r="T294" i="8"/>
  <c r="X294" i="9" s="1"/>
  <c r="T295" i="8"/>
  <c r="X295" i="9" s="1"/>
  <c r="T296" i="8"/>
  <c r="X296" i="9" s="1"/>
  <c r="T297" i="8"/>
  <c r="X297" i="9" s="1"/>
  <c r="T298" i="8"/>
  <c r="T299" i="8"/>
  <c r="X299" i="9" s="1"/>
  <c r="T300" i="8"/>
  <c r="X300" i="9" s="1"/>
  <c r="T301" i="8"/>
  <c r="X301" i="9" s="1"/>
  <c r="T302" i="8"/>
  <c r="U302" i="8" s="1"/>
  <c r="T303" i="8"/>
  <c r="X303" i="9" s="1"/>
  <c r="T304" i="8"/>
  <c r="X304" i="9" s="1"/>
  <c r="T305" i="8"/>
  <c r="X305" i="9" s="1"/>
  <c r="T306" i="8"/>
  <c r="X306" i="9" s="1"/>
  <c r="T307" i="8"/>
  <c r="X307" i="9" s="1"/>
  <c r="T308" i="8"/>
  <c r="X308" i="9" s="1"/>
  <c r="T309" i="8"/>
  <c r="X309" i="9" s="1"/>
  <c r="T310" i="8"/>
  <c r="U310" i="8" s="1"/>
  <c r="T311" i="8"/>
  <c r="X311" i="9" s="1"/>
  <c r="T312" i="8"/>
  <c r="X312" i="9" s="1"/>
  <c r="T313" i="8"/>
  <c r="X313" i="9" s="1"/>
  <c r="T314" i="8"/>
  <c r="X314" i="9" s="1"/>
  <c r="T315" i="8"/>
  <c r="X315" i="9" s="1"/>
  <c r="T316" i="8"/>
  <c r="X316" i="9" s="1"/>
  <c r="T317" i="8"/>
  <c r="X317" i="9" s="1"/>
  <c r="T318" i="8"/>
  <c r="X318" i="9" s="1"/>
  <c r="T319" i="8"/>
  <c r="X319" i="9" s="1"/>
  <c r="T320" i="8"/>
  <c r="T321" i="8"/>
  <c r="T322" i="8"/>
  <c r="X322" i="9" s="1"/>
  <c r="T323" i="8"/>
  <c r="X323" i="9" s="1"/>
  <c r="T324" i="8"/>
  <c r="X324" i="9" s="1"/>
  <c r="T325" i="8"/>
  <c r="X325" i="9" s="1"/>
  <c r="T326" i="8"/>
  <c r="X326" i="9" s="1"/>
  <c r="T327" i="8"/>
  <c r="X327" i="9" s="1"/>
  <c r="T328" i="8"/>
  <c r="U328" i="8" s="1"/>
  <c r="T329" i="8"/>
  <c r="U329" i="8" s="1"/>
  <c r="T330" i="8"/>
  <c r="X330" i="9" s="1"/>
  <c r="T331" i="8"/>
  <c r="X331" i="9" s="1"/>
  <c r="T332" i="8"/>
  <c r="X332" i="9" s="1"/>
  <c r="T333" i="8"/>
  <c r="X333" i="9" s="1"/>
  <c r="T334" i="8"/>
  <c r="X334" i="9" s="1"/>
  <c r="T335" i="8"/>
  <c r="T336" i="8"/>
  <c r="X336" i="9" s="1"/>
  <c r="T337" i="8"/>
  <c r="T338" i="8"/>
  <c r="X338" i="9" s="1"/>
  <c r="T339" i="8"/>
  <c r="X339" i="9" s="1"/>
  <c r="T340" i="8"/>
  <c r="X340" i="9" s="1"/>
  <c r="T341" i="8"/>
  <c r="X341" i="9" s="1"/>
  <c r="T342" i="8"/>
  <c r="X342" i="9" s="1"/>
  <c r="T343" i="8"/>
  <c r="X343" i="9" s="1"/>
  <c r="T344" i="8"/>
  <c r="X344" i="9" s="1"/>
  <c r="T345" i="8"/>
  <c r="X345" i="9" s="1"/>
  <c r="T346" i="8"/>
  <c r="X346" i="9" s="1"/>
  <c r="T347" i="8"/>
  <c r="X347" i="9" s="1"/>
  <c r="T348" i="8"/>
  <c r="X348" i="9" s="1"/>
  <c r="T349" i="8"/>
  <c r="X349" i="9" s="1"/>
  <c r="T350" i="8"/>
  <c r="X350" i="9" s="1"/>
  <c r="T351" i="8"/>
  <c r="T352" i="8"/>
  <c r="T353" i="8"/>
  <c r="X353" i="9" s="1"/>
  <c r="T354" i="8"/>
  <c r="X354" i="9" s="1"/>
  <c r="T355" i="8"/>
  <c r="X355" i="9" s="1"/>
  <c r="T356" i="8"/>
  <c r="X356" i="9" s="1"/>
  <c r="T357" i="8"/>
  <c r="X357" i="9" s="1"/>
  <c r="T358" i="8"/>
  <c r="X358" i="9" s="1"/>
  <c r="T359" i="8"/>
  <c r="X359" i="9" s="1"/>
  <c r="T360" i="8"/>
  <c r="X360" i="9" s="1"/>
  <c r="T361" i="8"/>
  <c r="X361" i="9" s="1"/>
  <c r="T362" i="8"/>
  <c r="X362" i="9" s="1"/>
  <c r="T363" i="8"/>
  <c r="X363" i="9" s="1"/>
  <c r="T364" i="8"/>
  <c r="X364" i="9" s="1"/>
  <c r="T365" i="8"/>
  <c r="X365" i="9" s="1"/>
  <c r="T366" i="8"/>
  <c r="X366" i="9" s="1"/>
  <c r="T367" i="8"/>
  <c r="X367" i="9" s="1"/>
  <c r="T368" i="8"/>
  <c r="X368" i="9" s="1"/>
  <c r="T369" i="8"/>
  <c r="U369" i="8" s="1"/>
  <c r="T370" i="8"/>
  <c r="X370" i="9" s="1"/>
  <c r="T371" i="8"/>
  <c r="X371" i="9" s="1"/>
  <c r="T372" i="8"/>
  <c r="X372" i="9" s="1"/>
  <c r="T373" i="8"/>
  <c r="X373" i="9" s="1"/>
  <c r="T374" i="8"/>
  <c r="X374" i="9" s="1"/>
  <c r="T375" i="8"/>
  <c r="X375" i="9" s="1"/>
  <c r="T376" i="8"/>
  <c r="X376" i="9" s="1"/>
  <c r="T377" i="8"/>
  <c r="X377" i="9" s="1"/>
  <c r="T378" i="8"/>
  <c r="X378" i="9" s="1"/>
  <c r="T379" i="8"/>
  <c r="X379" i="9" s="1"/>
  <c r="T380" i="8"/>
  <c r="X380" i="9" s="1"/>
  <c r="T381" i="8"/>
  <c r="X381" i="9" s="1"/>
  <c r="T382" i="8"/>
  <c r="X382" i="9" s="1"/>
  <c r="T383" i="8"/>
  <c r="T384" i="8"/>
  <c r="T385" i="8"/>
  <c r="X385" i="9" s="1"/>
  <c r="T386" i="8"/>
  <c r="X386" i="9" s="1"/>
  <c r="T387" i="8"/>
  <c r="X387" i="9" s="1"/>
  <c r="T388" i="8"/>
  <c r="X388" i="9" s="1"/>
  <c r="T389" i="8"/>
  <c r="X389" i="9" s="1"/>
  <c r="T390" i="8"/>
  <c r="X390" i="9" s="1"/>
  <c r="T391" i="8"/>
  <c r="X391" i="9" s="1"/>
  <c r="T392" i="8"/>
  <c r="X392" i="9" s="1"/>
  <c r="T393" i="8"/>
  <c r="U393" i="8" s="1"/>
  <c r="T394" i="8"/>
  <c r="X394" i="9" s="1"/>
  <c r="T395" i="8"/>
  <c r="X395" i="9" s="1"/>
  <c r="T396" i="8"/>
  <c r="X396" i="9" s="1"/>
  <c r="T397" i="8"/>
  <c r="X397" i="9" s="1"/>
  <c r="T398" i="8"/>
  <c r="X398" i="9" s="1"/>
  <c r="T399" i="8"/>
  <c r="X399" i="9" s="1"/>
  <c r="T400" i="8"/>
  <c r="X400" i="9" s="1"/>
  <c r="T401" i="8"/>
  <c r="X401" i="9" s="1"/>
  <c r="T402" i="8"/>
  <c r="X402" i="9" s="1"/>
  <c r="T403" i="8"/>
  <c r="X403" i="9" s="1"/>
  <c r="T404" i="8"/>
  <c r="X404" i="9" s="1"/>
  <c r="T405" i="8"/>
  <c r="X405" i="9" s="1"/>
  <c r="T406" i="8"/>
  <c r="X406" i="9" s="1"/>
  <c r="T407" i="8"/>
  <c r="X407" i="9" s="1"/>
  <c r="T408" i="8"/>
  <c r="X408" i="9" s="1"/>
  <c r="T409" i="8"/>
  <c r="X409" i="9" s="1"/>
  <c r="T410" i="8"/>
  <c r="X410" i="9" s="1"/>
  <c r="T411" i="8"/>
  <c r="X411" i="9" s="1"/>
  <c r="T412" i="8"/>
  <c r="X412" i="9" s="1"/>
  <c r="T413" i="8"/>
  <c r="X413" i="9" s="1"/>
  <c r="T414" i="8"/>
  <c r="U414" i="8" s="1"/>
  <c r="T415" i="8"/>
  <c r="X415" i="9" s="1"/>
  <c r="T416" i="8"/>
  <c r="X416" i="9" s="1"/>
  <c r="T417" i="8"/>
  <c r="X417" i="9" s="1"/>
  <c r="T418" i="8"/>
  <c r="X418" i="9" s="1"/>
  <c r="T419" i="8"/>
  <c r="X419" i="9" s="1"/>
  <c r="T420" i="8"/>
  <c r="X420" i="9" s="1"/>
  <c r="T421" i="8"/>
  <c r="X421" i="9" s="1"/>
  <c r="T422" i="8"/>
  <c r="X422" i="9" s="1"/>
  <c r="T423" i="8"/>
  <c r="X423" i="9" s="1"/>
  <c r="T424" i="8"/>
  <c r="X424" i="9" s="1"/>
  <c r="T425" i="8"/>
  <c r="X425" i="9" s="1"/>
  <c r="T426" i="8"/>
  <c r="X426" i="9" s="1"/>
  <c r="T427" i="8"/>
  <c r="X427" i="9" s="1"/>
  <c r="T428" i="8"/>
  <c r="X428" i="9" s="1"/>
  <c r="T429" i="8"/>
  <c r="X429" i="9" s="1"/>
  <c r="T430" i="8"/>
  <c r="U430" i="8" s="1"/>
  <c r="T431" i="8"/>
  <c r="X431" i="9" s="1"/>
  <c r="T432" i="8"/>
  <c r="X432" i="9" s="1"/>
  <c r="T433" i="8"/>
  <c r="X433" i="9" s="1"/>
  <c r="T434" i="8"/>
  <c r="X434" i="9" s="1"/>
  <c r="T435" i="8"/>
  <c r="X435" i="9" s="1"/>
  <c r="T436" i="8"/>
  <c r="X436" i="9" s="1"/>
  <c r="T437" i="8"/>
  <c r="X437" i="9" s="1"/>
  <c r="T438" i="8"/>
  <c r="X438" i="9" s="1"/>
  <c r="T439" i="8"/>
  <c r="X439" i="9" s="1"/>
  <c r="T440" i="8"/>
  <c r="X440" i="9" s="1"/>
  <c r="T441" i="8"/>
  <c r="X441" i="9" s="1"/>
  <c r="T442" i="8"/>
  <c r="X442" i="9" s="1"/>
  <c r="T443" i="8"/>
  <c r="X443" i="9" s="1"/>
  <c r="T444" i="8"/>
  <c r="X444" i="9" s="1"/>
  <c r="T445" i="8"/>
  <c r="X445" i="9" s="1"/>
  <c r="T446" i="8"/>
  <c r="X446" i="9" s="1"/>
  <c r="T447" i="8"/>
  <c r="X447" i="9" s="1"/>
  <c r="T448" i="8"/>
  <c r="X448" i="9" s="1"/>
  <c r="T449" i="8"/>
  <c r="U449" i="8" s="1"/>
  <c r="T450" i="8"/>
  <c r="X450" i="9" s="1"/>
  <c r="T451" i="8"/>
  <c r="X451" i="9" s="1"/>
  <c r="T452" i="8"/>
  <c r="X452" i="9" s="1"/>
  <c r="T453" i="8"/>
  <c r="X453" i="9" s="1"/>
  <c r="T454" i="8"/>
  <c r="U454" i="8" s="1"/>
  <c r="T455" i="8"/>
  <c r="X455" i="9" s="1"/>
  <c r="T456" i="8"/>
  <c r="X456" i="9" s="1"/>
  <c r="T457" i="8"/>
  <c r="X457" i="9" s="1"/>
  <c r="T458" i="8"/>
  <c r="X458" i="9" s="1"/>
  <c r="T459" i="8"/>
  <c r="T460" i="8"/>
  <c r="X460" i="9" s="1"/>
  <c r="T461" i="8"/>
  <c r="X461" i="9" s="1"/>
  <c r="T462" i="8"/>
  <c r="X462" i="9" s="1"/>
  <c r="T463" i="8"/>
  <c r="T464" i="8"/>
  <c r="X464" i="9" s="1"/>
  <c r="T465" i="8"/>
  <c r="X465" i="9" s="1"/>
  <c r="T466" i="8"/>
  <c r="X466" i="9" s="1"/>
  <c r="T467" i="8"/>
  <c r="X467" i="9" s="1"/>
  <c r="T468" i="8"/>
  <c r="X468" i="9" s="1"/>
  <c r="T469" i="8"/>
  <c r="X469" i="9" s="1"/>
  <c r="T470" i="8"/>
  <c r="X470" i="9" s="1"/>
  <c r="T471" i="8"/>
  <c r="X471" i="9" s="1"/>
  <c r="T472" i="8"/>
  <c r="X472" i="9" s="1"/>
  <c r="T473" i="8"/>
  <c r="X473" i="9" s="1"/>
  <c r="T474" i="8"/>
  <c r="X474" i="9" s="1"/>
  <c r="T475" i="8"/>
  <c r="X475" i="9" s="1"/>
  <c r="T476" i="8"/>
  <c r="X476" i="9" s="1"/>
  <c r="T477" i="8"/>
  <c r="X477" i="9" s="1"/>
  <c r="T478" i="8"/>
  <c r="X478" i="9" s="1"/>
  <c r="T479" i="8"/>
  <c r="X479" i="9" s="1"/>
  <c r="T480" i="8"/>
  <c r="X480" i="9" s="1"/>
  <c r="T481" i="8"/>
  <c r="X481" i="9" s="1"/>
  <c r="T482" i="8"/>
  <c r="X482" i="9" s="1"/>
  <c r="T483" i="8"/>
  <c r="X483" i="9" s="1"/>
  <c r="T484" i="8"/>
  <c r="X484" i="9" s="1"/>
  <c r="T485" i="8"/>
  <c r="X485" i="9" s="1"/>
  <c r="T486" i="8"/>
  <c r="X486" i="9" s="1"/>
  <c r="T487" i="8"/>
  <c r="X487" i="9" s="1"/>
  <c r="T488" i="8"/>
  <c r="X488" i="9" s="1"/>
  <c r="T489" i="8"/>
  <c r="X489" i="9" s="1"/>
  <c r="T490" i="8"/>
  <c r="X490" i="9" s="1"/>
  <c r="T491" i="8"/>
  <c r="X491" i="9" s="1"/>
  <c r="T492" i="8"/>
  <c r="X492" i="9" s="1"/>
  <c r="T493" i="8"/>
  <c r="X493" i="9" s="1"/>
  <c r="T494" i="8"/>
  <c r="X494" i="9" s="1"/>
  <c r="T495" i="8"/>
  <c r="T496" i="8"/>
  <c r="X496" i="9" s="1"/>
  <c r="T497" i="8"/>
  <c r="U497" i="8" s="1"/>
  <c r="T498" i="8"/>
  <c r="X498" i="9" s="1"/>
  <c r="T499" i="8"/>
  <c r="X499" i="9" s="1"/>
  <c r="T500" i="8"/>
  <c r="X500" i="9" s="1"/>
  <c r="T501" i="8"/>
  <c r="X501" i="9" s="1"/>
  <c r="T502" i="8"/>
  <c r="X502" i="9" s="1"/>
  <c r="T503" i="8"/>
  <c r="X503" i="9" s="1"/>
  <c r="T504" i="8"/>
  <c r="X504" i="9" s="1"/>
  <c r="T505" i="8"/>
  <c r="X505" i="9" s="1"/>
  <c r="T506" i="8"/>
  <c r="X506" i="9" s="1"/>
  <c r="T507" i="8"/>
  <c r="X507" i="9" s="1"/>
  <c r="T508" i="8"/>
  <c r="X508" i="9" s="1"/>
  <c r="T509" i="8"/>
  <c r="X509" i="9" s="1"/>
  <c r="T510" i="8"/>
  <c r="U510" i="8" s="1"/>
  <c r="T511" i="8"/>
  <c r="X511" i="9" s="1"/>
  <c r="T512" i="8"/>
  <c r="X512" i="9" s="1"/>
  <c r="T513" i="8"/>
  <c r="X513" i="9" s="1"/>
  <c r="T514" i="8"/>
  <c r="X514" i="9" s="1"/>
  <c r="T515" i="8"/>
  <c r="X515" i="9" s="1"/>
  <c r="T516" i="8"/>
  <c r="X516" i="9" s="1"/>
  <c r="T517" i="8"/>
  <c r="X517" i="9" s="1"/>
  <c r="T518" i="8"/>
  <c r="X518" i="9" s="1"/>
  <c r="T519" i="8"/>
  <c r="X519" i="9" s="1"/>
  <c r="T520" i="8"/>
  <c r="X520" i="9" s="1"/>
  <c r="T521" i="8"/>
  <c r="X521" i="9" s="1"/>
  <c r="T522" i="8"/>
  <c r="X522" i="9" s="1"/>
  <c r="T523" i="8"/>
  <c r="X523" i="9" s="1"/>
  <c r="T524" i="8"/>
  <c r="X524" i="9" s="1"/>
  <c r="T525" i="8"/>
  <c r="X525" i="9" s="1"/>
  <c r="T526" i="8"/>
  <c r="X526" i="9" s="1"/>
  <c r="T527" i="8"/>
  <c r="X527" i="9" s="1"/>
  <c r="T528" i="8"/>
  <c r="X528" i="9" s="1"/>
  <c r="T529" i="8"/>
  <c r="X529" i="9" s="1"/>
  <c r="T530" i="8"/>
  <c r="X530" i="9" s="1"/>
  <c r="T531" i="8"/>
  <c r="X531" i="9" s="1"/>
  <c r="T532" i="8"/>
  <c r="X532" i="9" s="1"/>
  <c r="T533" i="8"/>
  <c r="X533" i="9" s="1"/>
  <c r="T534" i="8"/>
  <c r="X534" i="9" s="1"/>
  <c r="T535" i="8"/>
  <c r="U535" i="8" s="1"/>
  <c r="T536" i="8"/>
  <c r="T537" i="8"/>
  <c r="X537" i="9" s="1"/>
  <c r="T538" i="8"/>
  <c r="X538" i="9" s="1"/>
  <c r="T539" i="8"/>
  <c r="X539" i="9" s="1"/>
  <c r="T540" i="8"/>
  <c r="X540" i="9" s="1"/>
  <c r="T541" i="8"/>
  <c r="X541" i="9" s="1"/>
  <c r="T542" i="8"/>
  <c r="U542" i="8" s="1"/>
  <c r="T543" i="8"/>
  <c r="X543" i="9" s="1"/>
  <c r="T544" i="8"/>
  <c r="X544" i="9" s="1"/>
  <c r="T545" i="8"/>
  <c r="X545" i="9" s="1"/>
  <c r="T546" i="8"/>
  <c r="X546" i="9" s="1"/>
  <c r="T547" i="8"/>
  <c r="X547" i="9" s="1"/>
  <c r="T548" i="8"/>
  <c r="X548" i="9" s="1"/>
  <c r="T549" i="8"/>
  <c r="X549" i="9" s="1"/>
  <c r="T550" i="8"/>
  <c r="X550" i="9" s="1"/>
  <c r="T551" i="8"/>
  <c r="X551" i="9" s="1"/>
  <c r="T552" i="8"/>
  <c r="X552" i="9" s="1"/>
  <c r="T553" i="8"/>
  <c r="X553" i="9" s="1"/>
  <c r="T554" i="8"/>
  <c r="X554" i="9" s="1"/>
  <c r="T555" i="8"/>
  <c r="X555" i="9" s="1"/>
  <c r="T556" i="8"/>
  <c r="X556" i="9" s="1"/>
  <c r="T557" i="8"/>
  <c r="X557" i="9" s="1"/>
  <c r="T558" i="8"/>
  <c r="U558" i="8" s="1"/>
  <c r="T559" i="8"/>
  <c r="X559" i="9" s="1"/>
  <c r="T560" i="8"/>
  <c r="X560" i="9" s="1"/>
  <c r="T561" i="8"/>
  <c r="X561" i="9" s="1"/>
  <c r="T562" i="8"/>
  <c r="X562" i="9" s="1"/>
  <c r="T563" i="8"/>
  <c r="X563" i="9" s="1"/>
  <c r="T564" i="8"/>
  <c r="X564" i="9" s="1"/>
  <c r="T565" i="8"/>
  <c r="X565" i="9" s="1"/>
  <c r="T566" i="8"/>
  <c r="X566" i="9" s="1"/>
  <c r="T567" i="8"/>
  <c r="X567" i="9" s="1"/>
  <c r="T568" i="8"/>
  <c r="X568" i="9" s="1"/>
  <c r="T569" i="8"/>
  <c r="X569" i="9" s="1"/>
  <c r="T570" i="8"/>
  <c r="X570" i="9" s="1"/>
  <c r="T571" i="8"/>
  <c r="X571" i="9" s="1"/>
  <c r="T572" i="8"/>
  <c r="X572" i="9" s="1"/>
  <c r="T573" i="8"/>
  <c r="X573" i="9" s="1"/>
  <c r="T574" i="8"/>
  <c r="X574" i="9" s="1"/>
  <c r="T575" i="8"/>
  <c r="X575" i="9" s="1"/>
  <c r="T576" i="8"/>
  <c r="X576" i="9" s="1"/>
  <c r="T577" i="8"/>
  <c r="U577" i="8" s="1"/>
  <c r="T578" i="8"/>
  <c r="X578" i="9" s="1"/>
  <c r="T579" i="8"/>
  <c r="T580" i="8"/>
  <c r="T581" i="8"/>
  <c r="X581" i="9" s="1"/>
  <c r="T582" i="8"/>
  <c r="X582" i="9" s="1"/>
  <c r="T583" i="8"/>
  <c r="X583" i="9" s="1"/>
  <c r="T584" i="8"/>
  <c r="X584" i="9" s="1"/>
  <c r="T585" i="8"/>
  <c r="X585" i="9" s="1"/>
  <c r="T586" i="8"/>
  <c r="X586" i="9" s="1"/>
  <c r="T587" i="8"/>
  <c r="X587" i="9" s="1"/>
  <c r="T588" i="8"/>
  <c r="X588" i="9" s="1"/>
  <c r="T589" i="8"/>
  <c r="X589" i="9" s="1"/>
  <c r="T590" i="8"/>
  <c r="X590" i="9" s="1"/>
  <c r="T591" i="8"/>
  <c r="T592" i="8"/>
  <c r="X592" i="9" s="1"/>
  <c r="T593" i="8"/>
  <c r="T594" i="8"/>
  <c r="X594" i="9" s="1"/>
  <c r="T595" i="8"/>
  <c r="X595" i="9" s="1"/>
  <c r="T596" i="8"/>
  <c r="X596" i="9" s="1"/>
  <c r="T597" i="8"/>
  <c r="U597" i="8" s="1"/>
  <c r="T598" i="8"/>
  <c r="X598" i="9" s="1"/>
  <c r="T599" i="8"/>
  <c r="X599" i="9" s="1"/>
  <c r="T600" i="8"/>
  <c r="X600" i="9" s="1"/>
  <c r="T601" i="8"/>
  <c r="X601" i="9" s="1"/>
  <c r="T602" i="8"/>
  <c r="X602" i="9" s="1"/>
  <c r="T603" i="8"/>
  <c r="X603" i="9" s="1"/>
  <c r="T604" i="8"/>
  <c r="X604" i="9" s="1"/>
  <c r="T605" i="8"/>
  <c r="X605" i="9" s="1"/>
  <c r="T606" i="8"/>
  <c r="X606" i="9" s="1"/>
  <c r="T607" i="8"/>
  <c r="X607" i="9" s="1"/>
  <c r="T608" i="8"/>
  <c r="X608" i="9" s="1"/>
  <c r="T609" i="8"/>
  <c r="X609" i="9" s="1"/>
  <c r="T610" i="8"/>
  <c r="X610" i="9" s="1"/>
  <c r="T611" i="8"/>
  <c r="X611" i="9" s="1"/>
  <c r="T612" i="8"/>
  <c r="X612" i="9" s="1"/>
  <c r="T613" i="8"/>
  <c r="X613" i="9" s="1"/>
  <c r="T614" i="8"/>
  <c r="X614" i="9" s="1"/>
  <c r="T615" i="8"/>
  <c r="X615" i="9" s="1"/>
  <c r="T616" i="8"/>
  <c r="X616" i="9" s="1"/>
  <c r="T617" i="8"/>
  <c r="X617" i="9" s="1"/>
  <c r="T618" i="8"/>
  <c r="X618" i="9" s="1"/>
  <c r="T619" i="8"/>
  <c r="X619" i="9" s="1"/>
  <c r="T620" i="8"/>
  <c r="X620" i="9" s="1"/>
  <c r="T621" i="8"/>
  <c r="X621" i="9" s="1"/>
  <c r="T622" i="8"/>
  <c r="X622" i="9" s="1"/>
  <c r="T623" i="8"/>
  <c r="T624" i="8"/>
  <c r="X624" i="9" s="1"/>
  <c r="T625" i="8"/>
  <c r="U625" i="8" s="1"/>
  <c r="T626" i="8"/>
  <c r="X626" i="9" s="1"/>
  <c r="T627" i="8"/>
  <c r="X627" i="9" s="1"/>
  <c r="T628" i="8"/>
  <c r="X628" i="9" s="1"/>
  <c r="T629" i="8"/>
  <c r="X629" i="9" s="1"/>
  <c r="T630" i="8"/>
  <c r="X630" i="9" s="1"/>
  <c r="T631" i="8"/>
  <c r="X631" i="9" s="1"/>
  <c r="T632" i="8"/>
  <c r="X632" i="9" s="1"/>
  <c r="T633" i="8"/>
  <c r="X633" i="9" s="1"/>
  <c r="T634" i="8"/>
  <c r="X634" i="9" s="1"/>
  <c r="T635" i="8"/>
  <c r="X635" i="9" s="1"/>
  <c r="T636" i="8"/>
  <c r="X636" i="9" s="1"/>
  <c r="T637" i="8"/>
  <c r="X637" i="9" s="1"/>
  <c r="T638" i="8"/>
  <c r="U638" i="8" s="1"/>
  <c r="T639" i="8"/>
  <c r="T640" i="8"/>
  <c r="X640" i="9" s="1"/>
  <c r="T641" i="8"/>
  <c r="X641" i="9" s="1"/>
  <c r="T642" i="8"/>
  <c r="T643" i="8"/>
  <c r="X643" i="9" s="1"/>
  <c r="T644" i="8"/>
  <c r="X644" i="9" s="1"/>
  <c r="T645" i="8"/>
  <c r="X645" i="9" s="1"/>
  <c r="T646" i="8"/>
  <c r="X646" i="9" s="1"/>
  <c r="T647" i="8"/>
  <c r="X647" i="9" s="1"/>
  <c r="T648" i="8"/>
  <c r="X648" i="9" s="1"/>
  <c r="T649" i="8"/>
  <c r="X649" i="9" s="1"/>
  <c r="T650" i="8"/>
  <c r="X650" i="9" s="1"/>
  <c r="T651" i="8"/>
  <c r="X651" i="9" s="1"/>
  <c r="T652" i="8"/>
  <c r="X652" i="9" s="1"/>
  <c r="T653" i="8"/>
  <c r="X653" i="9" s="1"/>
  <c r="T654" i="8"/>
  <c r="X654" i="9" s="1"/>
  <c r="T655" i="8"/>
  <c r="T656" i="8"/>
  <c r="X656" i="9" s="1"/>
  <c r="T657" i="8"/>
  <c r="X657" i="9" s="1"/>
  <c r="T658" i="8"/>
  <c r="X658" i="9" s="1"/>
  <c r="T659" i="8"/>
  <c r="X659" i="9" s="1"/>
  <c r="T660" i="8"/>
  <c r="X660" i="9" s="1"/>
  <c r="T661" i="8"/>
  <c r="X661" i="9" s="1"/>
  <c r="T662" i="8"/>
  <c r="X662" i="9" s="1"/>
  <c r="T663" i="8"/>
  <c r="U663" i="8" s="1"/>
  <c r="T664" i="8"/>
  <c r="X664" i="9" s="1"/>
  <c r="T665" i="8"/>
  <c r="X665" i="9" s="1"/>
  <c r="T666" i="8"/>
  <c r="X666" i="9" s="1"/>
  <c r="T667" i="8"/>
  <c r="X667" i="9" s="1"/>
  <c r="T668" i="8"/>
  <c r="X668" i="9" s="1"/>
  <c r="T669" i="8"/>
  <c r="X669" i="9" s="1"/>
  <c r="T670" i="8"/>
  <c r="U670" i="8" s="1"/>
  <c r="T671" i="8"/>
  <c r="X671" i="9" s="1"/>
  <c r="T672" i="8"/>
  <c r="X672" i="9" s="1"/>
  <c r="T673" i="8"/>
  <c r="X673" i="9" s="1"/>
  <c r="T674" i="8"/>
  <c r="X674" i="9" s="1"/>
  <c r="T675" i="8"/>
  <c r="X675" i="9" s="1"/>
  <c r="T676" i="8"/>
  <c r="X676" i="9" s="1"/>
  <c r="T677" i="8"/>
  <c r="X677" i="9" s="1"/>
  <c r="T678" i="8"/>
  <c r="X678" i="9" s="1"/>
  <c r="T679" i="8"/>
  <c r="X679" i="9" s="1"/>
  <c r="T680" i="8"/>
  <c r="X680" i="9" s="1"/>
  <c r="T681" i="8"/>
  <c r="U681" i="8" s="1"/>
  <c r="T682" i="8"/>
  <c r="X682" i="9" s="1"/>
  <c r="T683" i="8"/>
  <c r="X683" i="9" s="1"/>
  <c r="T684" i="8"/>
  <c r="X684" i="9" s="1"/>
  <c r="T685" i="8"/>
  <c r="X685" i="9" s="1"/>
  <c r="T686" i="8"/>
  <c r="U686" i="8" s="1"/>
  <c r="T687" i="8"/>
  <c r="X687" i="9" s="1"/>
  <c r="T688" i="8"/>
  <c r="X688" i="9" s="1"/>
  <c r="T689" i="8"/>
  <c r="U689" i="8" s="1"/>
  <c r="T690" i="8"/>
  <c r="X690" i="9" s="1"/>
  <c r="T691" i="8"/>
  <c r="X691" i="9" s="1"/>
  <c r="T692" i="8"/>
  <c r="X692" i="9" s="1"/>
  <c r="T693" i="8"/>
  <c r="X693" i="9" s="1"/>
  <c r="T694" i="8"/>
  <c r="X694" i="9" s="1"/>
  <c r="T695" i="8"/>
  <c r="X695" i="9" s="1"/>
  <c r="T696" i="8"/>
  <c r="X696" i="9" s="1"/>
  <c r="T697" i="8"/>
  <c r="X697" i="9" s="1"/>
  <c r="T698" i="8"/>
  <c r="X698" i="9" s="1"/>
  <c r="T699" i="8"/>
  <c r="X699" i="9" s="1"/>
  <c r="T700" i="8"/>
  <c r="X700" i="9" s="1"/>
  <c r="T701" i="8"/>
  <c r="X701" i="9" s="1"/>
  <c r="T702" i="8"/>
  <c r="X702" i="9" s="1"/>
  <c r="T703" i="8"/>
  <c r="X703" i="9" s="1"/>
  <c r="T704" i="8"/>
  <c r="X704" i="9" s="1"/>
  <c r="T705" i="8"/>
  <c r="T706" i="8"/>
  <c r="X706" i="9" s="1"/>
  <c r="T707" i="8"/>
  <c r="X707" i="9" s="1"/>
  <c r="T708" i="8"/>
  <c r="X708" i="9" s="1"/>
  <c r="T709" i="8"/>
  <c r="X709" i="9" s="1"/>
  <c r="T710" i="8"/>
  <c r="U710" i="8" s="1"/>
  <c r="T711" i="8"/>
  <c r="X711" i="9" s="1"/>
  <c r="T712" i="8"/>
  <c r="X712" i="9" s="1"/>
  <c r="T713" i="8"/>
  <c r="X713" i="9" s="1"/>
  <c r="T714" i="8"/>
  <c r="X714" i="9" s="1"/>
  <c r="T715" i="8"/>
  <c r="X715" i="9" s="1"/>
  <c r="T716" i="8"/>
  <c r="X716" i="9" s="1"/>
  <c r="T717" i="8"/>
  <c r="X717" i="9" s="1"/>
  <c r="T718" i="8"/>
  <c r="X718" i="9" s="1"/>
  <c r="T719" i="8"/>
  <c r="T720" i="8"/>
  <c r="X720" i="9" s="1"/>
  <c r="T721" i="8"/>
  <c r="T722" i="8"/>
  <c r="X722" i="9" s="1"/>
  <c r="T723" i="8"/>
  <c r="X723" i="9" s="1"/>
  <c r="T724" i="8"/>
  <c r="X724" i="9" s="1"/>
  <c r="T725" i="8"/>
  <c r="X725" i="9" s="1"/>
  <c r="T726" i="8"/>
  <c r="X726" i="9" s="1"/>
  <c r="T727" i="8"/>
  <c r="X727" i="9" s="1"/>
  <c r="T728" i="8"/>
  <c r="X728" i="9" s="1"/>
  <c r="T729" i="8"/>
  <c r="X729" i="9" s="1"/>
  <c r="T730" i="8"/>
  <c r="X730" i="9" s="1"/>
  <c r="T731" i="8"/>
  <c r="X731" i="9" s="1"/>
  <c r="T732" i="8"/>
  <c r="X732" i="9" s="1"/>
  <c r="T733" i="8"/>
  <c r="X733" i="9" s="1"/>
  <c r="T734" i="8"/>
  <c r="X734" i="9" s="1"/>
  <c r="T735" i="8"/>
  <c r="X735" i="9" s="1"/>
  <c r="T736" i="8"/>
  <c r="X736" i="9" s="1"/>
  <c r="T737" i="8"/>
  <c r="X737" i="9" s="1"/>
  <c r="T738" i="8"/>
  <c r="X738" i="9" s="1"/>
  <c r="T739" i="8"/>
  <c r="X739" i="9" s="1"/>
  <c r="T740" i="8"/>
  <c r="T741" i="8"/>
  <c r="X741" i="9" s="1"/>
  <c r="T742" i="8"/>
  <c r="X742" i="9" s="1"/>
  <c r="T743" i="8"/>
  <c r="X743" i="9" s="1"/>
  <c r="T744" i="8"/>
  <c r="X744" i="9" s="1"/>
  <c r="T745" i="8"/>
  <c r="X745" i="9" s="1"/>
  <c r="T746" i="8"/>
  <c r="X746" i="9" s="1"/>
  <c r="T747" i="8"/>
  <c r="X747" i="9" s="1"/>
  <c r="T748" i="8"/>
  <c r="X748" i="9" s="1"/>
  <c r="T749" i="8"/>
  <c r="X749" i="9" s="1"/>
  <c r="T750" i="8"/>
  <c r="X750" i="9" s="1"/>
  <c r="T751" i="8"/>
  <c r="X751" i="9" s="1"/>
  <c r="T752" i="8"/>
  <c r="X752" i="9" s="1"/>
  <c r="T753" i="8"/>
  <c r="U753" i="8" s="1"/>
  <c r="T754" i="8"/>
  <c r="X754" i="9" s="1"/>
  <c r="T755" i="8"/>
  <c r="X755" i="9" s="1"/>
  <c r="T756" i="8"/>
  <c r="T757" i="8"/>
  <c r="X757" i="9" s="1"/>
  <c r="T758" i="8"/>
  <c r="X758" i="9" s="1"/>
  <c r="T759" i="8"/>
  <c r="X759" i="9" s="1"/>
  <c r="T760" i="8"/>
  <c r="X760" i="9" s="1"/>
  <c r="T761" i="8"/>
  <c r="X761" i="9" s="1"/>
  <c r="T762" i="8"/>
  <c r="X762" i="9" s="1"/>
  <c r="T763" i="8"/>
  <c r="X763" i="9" s="1"/>
  <c r="T764" i="8"/>
  <c r="X764" i="9" s="1"/>
  <c r="T765" i="8"/>
  <c r="U765" i="8" s="1"/>
  <c r="T766" i="8"/>
  <c r="U766" i="8" s="1"/>
  <c r="T767" i="8"/>
  <c r="T768" i="8"/>
  <c r="X768" i="9" s="1"/>
  <c r="T769" i="8"/>
  <c r="X769" i="9" s="1"/>
  <c r="T770" i="8"/>
  <c r="X770" i="9" s="1"/>
  <c r="T771" i="8"/>
  <c r="X771" i="9" s="1"/>
  <c r="T772" i="8"/>
  <c r="X772" i="9" s="1"/>
  <c r="T773" i="8"/>
  <c r="X773" i="9" s="1"/>
  <c r="T774" i="8"/>
  <c r="X774" i="9" s="1"/>
  <c r="T775" i="8"/>
  <c r="U775" i="8" s="1"/>
  <c r="T776" i="8"/>
  <c r="X776" i="9" s="1"/>
  <c r="T777" i="8"/>
  <c r="X777" i="9" s="1"/>
  <c r="T778" i="8"/>
  <c r="X778" i="9" s="1"/>
  <c r="T779" i="8"/>
  <c r="X779" i="9" s="1"/>
  <c r="T780" i="8"/>
  <c r="X780" i="9" s="1"/>
  <c r="T781" i="8"/>
  <c r="X781" i="9" s="1"/>
  <c r="T782" i="8"/>
  <c r="X782" i="9" s="1"/>
  <c r="T783" i="8"/>
  <c r="X783" i="9" s="1"/>
  <c r="T784" i="8"/>
  <c r="X784" i="9" s="1"/>
  <c r="T785" i="8"/>
  <c r="X785" i="9" s="1"/>
  <c r="T786" i="8"/>
  <c r="X786" i="9" s="1"/>
  <c r="T787" i="8"/>
  <c r="T788" i="8"/>
  <c r="X788" i="9" s="1"/>
  <c r="T789" i="8"/>
  <c r="X789" i="9" s="1"/>
  <c r="T790" i="8"/>
  <c r="X790" i="9" s="1"/>
  <c r="T791" i="8"/>
  <c r="X791" i="9" s="1"/>
  <c r="T792" i="8"/>
  <c r="X792" i="9" s="1"/>
  <c r="T793" i="8"/>
  <c r="X793" i="9" s="1"/>
  <c r="T794" i="8"/>
  <c r="X794" i="9" s="1"/>
  <c r="T795" i="8"/>
  <c r="X795" i="9" s="1"/>
  <c r="T796" i="8"/>
  <c r="X796" i="9" s="1"/>
  <c r="T797" i="8"/>
  <c r="X797" i="9" s="1"/>
  <c r="T798" i="8"/>
  <c r="U798" i="8" s="1"/>
  <c r="T799" i="8"/>
  <c r="X799" i="9" s="1"/>
  <c r="T800" i="8"/>
  <c r="X800" i="9" s="1"/>
  <c r="T801" i="8"/>
  <c r="X801" i="9" s="1"/>
  <c r="T802" i="8"/>
  <c r="X802" i="9" s="1"/>
  <c r="T803" i="8"/>
  <c r="X803" i="9" s="1"/>
  <c r="T804" i="8"/>
  <c r="X804" i="9" s="1"/>
  <c r="T805" i="8"/>
  <c r="U805" i="8" s="1"/>
  <c r="T806" i="8"/>
  <c r="X806" i="9" s="1"/>
  <c r="T807" i="8"/>
  <c r="X807" i="9" s="1"/>
  <c r="T808" i="8"/>
  <c r="X808" i="9" s="1"/>
  <c r="T809" i="8"/>
  <c r="X809" i="9" s="1"/>
  <c r="T810" i="8"/>
  <c r="X810" i="9" s="1"/>
  <c r="T811" i="8"/>
  <c r="X811" i="9" s="1"/>
  <c r="T812" i="8"/>
  <c r="X812" i="9" s="1"/>
  <c r="T813" i="8"/>
  <c r="X813" i="9" s="1"/>
  <c r="T814" i="8"/>
  <c r="X814" i="9" s="1"/>
  <c r="T815" i="8"/>
  <c r="X815" i="9" s="1"/>
  <c r="T816" i="8"/>
  <c r="X816" i="9" s="1"/>
  <c r="T817" i="8"/>
  <c r="X817" i="9" s="1"/>
  <c r="T818" i="8"/>
  <c r="X818" i="9" s="1"/>
  <c r="T819" i="8"/>
  <c r="X819" i="9" s="1"/>
  <c r="T820" i="8"/>
  <c r="X820" i="9" s="1"/>
  <c r="T821" i="8"/>
  <c r="X821" i="9" s="1"/>
  <c r="T822" i="8"/>
  <c r="X822" i="9" s="1"/>
  <c r="T823" i="8"/>
  <c r="X823" i="9" s="1"/>
  <c r="T824" i="8"/>
  <c r="X824" i="9" s="1"/>
  <c r="T825" i="8"/>
  <c r="U825" i="8" s="1"/>
  <c r="T826" i="8"/>
  <c r="X826" i="9" s="1"/>
  <c r="T827" i="8"/>
  <c r="X827" i="9" s="1"/>
  <c r="T828" i="8"/>
  <c r="X828" i="9" s="1"/>
  <c r="T829" i="8"/>
  <c r="X829" i="9" s="1"/>
  <c r="T830" i="8"/>
  <c r="X830" i="9" s="1"/>
  <c r="T831" i="8"/>
  <c r="X831" i="9" s="1"/>
  <c r="T832" i="8"/>
  <c r="X832" i="9" s="1"/>
  <c r="T833" i="8"/>
  <c r="U833" i="8" s="1"/>
  <c r="T834" i="8"/>
  <c r="U834" i="8" s="1"/>
  <c r="T835" i="8"/>
  <c r="X835" i="9" s="1"/>
  <c r="T836" i="8"/>
  <c r="X836" i="9" s="1"/>
  <c r="T837" i="8"/>
  <c r="X837" i="9" s="1"/>
  <c r="T838" i="8"/>
  <c r="X838" i="9" s="1"/>
  <c r="T839" i="8"/>
  <c r="X839" i="9" s="1"/>
  <c r="T840" i="8"/>
  <c r="X840" i="9" s="1"/>
  <c r="T841" i="8"/>
  <c r="X841" i="9" s="1"/>
  <c r="T842" i="8"/>
  <c r="X842" i="9" s="1"/>
  <c r="T843" i="8"/>
  <c r="X843" i="9" s="1"/>
  <c r="T844" i="8"/>
  <c r="X844" i="9" s="1"/>
  <c r="T845" i="8"/>
  <c r="X845" i="9" s="1"/>
  <c r="T846" i="8"/>
  <c r="X846" i="9" s="1"/>
  <c r="T847" i="8"/>
  <c r="T848" i="8"/>
  <c r="X848" i="9" s="1"/>
  <c r="T849" i="8"/>
  <c r="T850" i="8"/>
  <c r="X850" i="9" s="1"/>
  <c r="T851" i="8"/>
  <c r="X851" i="9" s="1"/>
  <c r="T852" i="8"/>
  <c r="X852" i="9" s="1"/>
  <c r="T853" i="8"/>
  <c r="X853" i="9" s="1"/>
  <c r="T854" i="8"/>
  <c r="X854" i="9" s="1"/>
  <c r="T855" i="8"/>
  <c r="X855" i="9" s="1"/>
  <c r="T856" i="8"/>
  <c r="X856" i="9" s="1"/>
  <c r="T857" i="8"/>
  <c r="X857" i="9" s="1"/>
  <c r="T858" i="8"/>
  <c r="X858" i="9" s="1"/>
  <c r="T859" i="8"/>
  <c r="X859" i="9" s="1"/>
  <c r="T860" i="8"/>
  <c r="X860" i="9" s="1"/>
  <c r="T861" i="8"/>
  <c r="X861" i="9" s="1"/>
  <c r="T862" i="8"/>
  <c r="X862" i="9" s="1"/>
  <c r="T863" i="8"/>
  <c r="X863" i="9" s="1"/>
  <c r="T864" i="8"/>
  <c r="X864" i="9" s="1"/>
  <c r="T865" i="8"/>
  <c r="X865" i="9" s="1"/>
  <c r="T866" i="8"/>
  <c r="X866" i="9" s="1"/>
  <c r="T867" i="8"/>
  <c r="X867" i="9" s="1"/>
  <c r="T868" i="8"/>
  <c r="X868" i="9" s="1"/>
  <c r="T869" i="8"/>
  <c r="X869" i="9" s="1"/>
  <c r="T870" i="8"/>
  <c r="X870" i="9" s="1"/>
  <c r="T871" i="8"/>
  <c r="X871" i="9" s="1"/>
  <c r="T872" i="8"/>
  <c r="X872" i="9" s="1"/>
  <c r="T873" i="8"/>
  <c r="X873" i="9" s="1"/>
  <c r="T874" i="8"/>
  <c r="X874" i="9" s="1"/>
  <c r="T875" i="8"/>
  <c r="X875" i="9" s="1"/>
  <c r="T876" i="8"/>
  <c r="X876" i="9" s="1"/>
  <c r="T877" i="8"/>
  <c r="X877" i="9" s="1"/>
  <c r="T878" i="8"/>
  <c r="X878" i="9" s="1"/>
  <c r="T879" i="8"/>
  <c r="X879" i="9" s="1"/>
  <c r="T880" i="8"/>
  <c r="X880" i="9" s="1"/>
  <c r="T881" i="8"/>
  <c r="U881" i="8" s="1"/>
  <c r="T882" i="8"/>
  <c r="X882" i="9" s="1"/>
  <c r="T883" i="8"/>
  <c r="X883" i="9" s="1"/>
  <c r="T884" i="8"/>
  <c r="X884" i="9" s="1"/>
  <c r="T885" i="8"/>
  <c r="X885" i="9" s="1"/>
  <c r="T886" i="8"/>
  <c r="X886" i="9" s="1"/>
  <c r="T887" i="8"/>
  <c r="X887" i="9" s="1"/>
  <c r="T888" i="8"/>
  <c r="X888" i="9" s="1"/>
  <c r="T889" i="8"/>
  <c r="X889" i="9" s="1"/>
  <c r="T890" i="8"/>
  <c r="X890" i="9" s="1"/>
  <c r="T891" i="8"/>
  <c r="X891" i="9" s="1"/>
  <c r="T892" i="8"/>
  <c r="X892" i="9" s="1"/>
  <c r="T893" i="8"/>
  <c r="X893" i="9" s="1"/>
  <c r="T894" i="8"/>
  <c r="T895" i="8"/>
  <c r="T896" i="8"/>
  <c r="X896" i="9" s="1"/>
  <c r="T897" i="8"/>
  <c r="X897" i="9" s="1"/>
  <c r="T898" i="8"/>
  <c r="X898" i="9" s="1"/>
  <c r="T899" i="8"/>
  <c r="X899" i="9" s="1"/>
  <c r="T900" i="8"/>
  <c r="X900" i="9" s="1"/>
  <c r="T901" i="8"/>
  <c r="X901" i="9" s="1"/>
  <c r="T902" i="8"/>
  <c r="X902" i="9" s="1"/>
  <c r="T903" i="8"/>
  <c r="X903" i="9" s="1"/>
  <c r="T904" i="8"/>
  <c r="X904" i="9" s="1"/>
  <c r="T905" i="8"/>
  <c r="U905" i="8" s="1"/>
  <c r="T906" i="8"/>
  <c r="X906" i="9" s="1"/>
  <c r="T907" i="8"/>
  <c r="X907" i="9" s="1"/>
  <c r="T908" i="8"/>
  <c r="X908" i="9" s="1"/>
  <c r="T909" i="8"/>
  <c r="X909" i="9" s="1"/>
  <c r="T910" i="8"/>
  <c r="X910" i="9" s="1"/>
  <c r="T911" i="8"/>
  <c r="X911" i="9" s="1"/>
  <c r="T912" i="8"/>
  <c r="X912" i="9" s="1"/>
  <c r="T913" i="8"/>
  <c r="X913" i="9" s="1"/>
  <c r="T914" i="8"/>
  <c r="X914" i="9" s="1"/>
  <c r="T915" i="8"/>
  <c r="X915" i="9" s="1"/>
  <c r="T916" i="8"/>
  <c r="X916" i="9" s="1"/>
  <c r="T917" i="8"/>
  <c r="X917" i="9" s="1"/>
  <c r="T918" i="8"/>
  <c r="X918" i="9" s="1"/>
  <c r="T919" i="8"/>
  <c r="X919" i="9" s="1"/>
  <c r="T920" i="8"/>
  <c r="X920" i="9" s="1"/>
  <c r="T921" i="8"/>
  <c r="X921" i="9" s="1"/>
  <c r="T922" i="8"/>
  <c r="X922" i="9" s="1"/>
  <c r="T923" i="8"/>
  <c r="X923" i="9" s="1"/>
  <c r="T924" i="8"/>
  <c r="X924" i="9" s="1"/>
  <c r="T925" i="8"/>
  <c r="X925" i="9" s="1"/>
  <c r="T926" i="8"/>
  <c r="U926" i="8" s="1"/>
  <c r="T927" i="8"/>
  <c r="X927" i="9" s="1"/>
  <c r="T928" i="8"/>
  <c r="X928" i="9" s="1"/>
  <c r="T929" i="8"/>
  <c r="X929" i="9" s="1"/>
  <c r="T930" i="8"/>
  <c r="X930" i="9" s="1"/>
  <c r="T931" i="8"/>
  <c r="X931" i="9" s="1"/>
  <c r="T932" i="8"/>
  <c r="X932" i="9" s="1"/>
  <c r="T933" i="8"/>
  <c r="X933" i="9" s="1"/>
  <c r="T934" i="8"/>
  <c r="X934" i="9" s="1"/>
  <c r="T935" i="8"/>
  <c r="X935" i="9" s="1"/>
  <c r="T936" i="8"/>
  <c r="X936" i="9" s="1"/>
  <c r="T937" i="8"/>
  <c r="X937" i="9" s="1"/>
  <c r="T938" i="8"/>
  <c r="X938" i="9" s="1"/>
  <c r="T939" i="8"/>
  <c r="X939" i="9" s="1"/>
  <c r="T940" i="8"/>
  <c r="X940" i="9" s="1"/>
  <c r="T941" i="8"/>
  <c r="X941" i="9" s="1"/>
  <c r="T942" i="8"/>
  <c r="X942" i="9" s="1"/>
  <c r="T943" i="8"/>
  <c r="X943" i="9" s="1"/>
  <c r="T944" i="8"/>
  <c r="X944" i="9" s="1"/>
  <c r="T945" i="8"/>
  <c r="X945" i="9" s="1"/>
  <c r="T946" i="8"/>
  <c r="X946" i="9" s="1"/>
  <c r="T947" i="8"/>
  <c r="X947" i="9" s="1"/>
  <c r="T948" i="8"/>
  <c r="X948" i="9" s="1"/>
  <c r="T949" i="8"/>
  <c r="X949" i="9" s="1"/>
  <c r="T950" i="8"/>
  <c r="X950" i="9" s="1"/>
  <c r="T951" i="8"/>
  <c r="X951" i="9" s="1"/>
  <c r="T952" i="8"/>
  <c r="X952" i="9" s="1"/>
  <c r="T953" i="8"/>
  <c r="X953" i="9" s="1"/>
  <c r="T954" i="8"/>
  <c r="X954" i="9" s="1"/>
  <c r="T955" i="8"/>
  <c r="X955" i="9" s="1"/>
  <c r="T956" i="8"/>
  <c r="X956" i="9" s="1"/>
  <c r="T957" i="8"/>
  <c r="X957" i="9" s="1"/>
  <c r="T958" i="8"/>
  <c r="X958" i="9" s="1"/>
  <c r="T959" i="8"/>
  <c r="X959" i="9" s="1"/>
  <c r="T960" i="8"/>
  <c r="X960" i="9" s="1"/>
  <c r="T961" i="8"/>
  <c r="U961" i="8" s="1"/>
  <c r="T962" i="8"/>
  <c r="X962" i="9" s="1"/>
  <c r="T963" i="8"/>
  <c r="X963" i="9" s="1"/>
  <c r="T964" i="8"/>
  <c r="X964" i="9" s="1"/>
  <c r="T965" i="8"/>
  <c r="X965" i="9" s="1"/>
  <c r="T966" i="8"/>
  <c r="X966" i="9" s="1"/>
  <c r="T967" i="8"/>
  <c r="X967" i="9" s="1"/>
  <c r="T968" i="8"/>
  <c r="X968" i="9" s="1"/>
  <c r="T969" i="8"/>
  <c r="X969" i="9" s="1"/>
  <c r="T970" i="8"/>
  <c r="X970" i="9" s="1"/>
  <c r="T971" i="8"/>
  <c r="X971" i="9" s="1"/>
  <c r="T972" i="8"/>
  <c r="X972" i="9" s="1"/>
  <c r="T973" i="8"/>
  <c r="X973" i="9" s="1"/>
  <c r="T974" i="8"/>
  <c r="X974" i="9" s="1"/>
  <c r="T975" i="8"/>
  <c r="T976" i="8"/>
  <c r="X976" i="9" s="1"/>
  <c r="T977" i="8"/>
  <c r="X977" i="9" s="1"/>
  <c r="T978" i="8"/>
  <c r="X978" i="9" s="1"/>
  <c r="T979" i="8"/>
  <c r="X979" i="9" s="1"/>
  <c r="T980" i="8"/>
  <c r="X980" i="9" s="1"/>
  <c r="T981" i="8"/>
  <c r="X981" i="9" s="1"/>
  <c r="T982" i="8"/>
  <c r="X982" i="9" s="1"/>
  <c r="T983" i="8"/>
  <c r="X983" i="9" s="1"/>
  <c r="T984" i="8"/>
  <c r="X984" i="9" s="1"/>
  <c r="T985" i="8"/>
  <c r="X985" i="9" s="1"/>
  <c r="T986" i="8"/>
  <c r="T987" i="8"/>
  <c r="X987" i="9" s="1"/>
  <c r="T988" i="8"/>
  <c r="X988" i="9" s="1"/>
  <c r="T989" i="8"/>
  <c r="X989" i="9" s="1"/>
  <c r="T990" i="8"/>
  <c r="X990" i="9" s="1"/>
  <c r="T991" i="8"/>
  <c r="X991" i="9" s="1"/>
  <c r="T992" i="8"/>
  <c r="X992" i="9" s="1"/>
  <c r="T993" i="8"/>
  <c r="X993" i="9" s="1"/>
  <c r="T994" i="8"/>
  <c r="X994" i="9" s="1"/>
  <c r="T995" i="8"/>
  <c r="X995" i="9" s="1"/>
  <c r="T996" i="8"/>
  <c r="X996" i="9" s="1"/>
  <c r="T997" i="8"/>
  <c r="X997" i="9" s="1"/>
  <c r="T998" i="8"/>
  <c r="X998" i="9" s="1"/>
  <c r="T999" i="8"/>
  <c r="X999" i="9" s="1"/>
  <c r="T1000" i="8"/>
  <c r="X1000" i="9" s="1"/>
  <c r="T1001" i="8"/>
  <c r="X1001" i="9" s="1"/>
  <c r="T1002" i="8"/>
  <c r="X1002" i="9" s="1"/>
  <c r="T1003" i="8"/>
  <c r="X1003" i="9" s="1"/>
  <c r="T1004" i="8"/>
  <c r="X1004" i="9" s="1"/>
  <c r="T1005" i="8"/>
  <c r="X1005" i="9" s="1"/>
  <c r="T1006" i="8"/>
  <c r="X1006" i="9" s="1"/>
  <c r="T1007" i="8"/>
  <c r="X1007" i="9" s="1"/>
  <c r="T1008" i="8"/>
  <c r="X1008" i="9" s="1"/>
  <c r="T1009" i="8"/>
  <c r="X1009" i="9" s="1"/>
  <c r="T1010" i="8"/>
  <c r="X1010" i="9" s="1"/>
  <c r="T1011" i="8"/>
  <c r="X1011" i="9" s="1"/>
  <c r="T1012" i="8"/>
  <c r="X1012" i="9" s="1"/>
  <c r="T1013" i="8"/>
  <c r="X1013" i="9" s="1"/>
  <c r="T1014" i="8"/>
  <c r="X1014" i="9" s="1"/>
  <c r="T1015" i="8"/>
  <c r="X1015" i="9" s="1"/>
  <c r="T1016" i="8"/>
  <c r="X1016" i="9" s="1"/>
  <c r="T1017" i="8"/>
  <c r="X1017" i="9" s="1"/>
  <c r="T1018" i="8"/>
  <c r="X1018" i="9" s="1"/>
  <c r="T1019" i="8"/>
  <c r="X1019" i="9" s="1"/>
  <c r="T1020" i="8"/>
  <c r="X1020" i="9" s="1"/>
  <c r="T1021" i="8"/>
  <c r="X1021" i="9" s="1"/>
  <c r="T1022" i="8"/>
  <c r="X1022" i="9" s="1"/>
  <c r="T1023" i="8"/>
  <c r="X1023" i="9" s="1"/>
  <c r="T1024" i="8"/>
  <c r="X1024" i="9" s="1"/>
  <c r="T1025" i="8"/>
  <c r="X1025" i="9" s="1"/>
  <c r="T1026" i="8"/>
  <c r="X1026" i="9" s="1"/>
  <c r="T1027" i="8"/>
  <c r="X1027" i="9" s="1"/>
  <c r="T1028" i="8"/>
  <c r="X1028" i="9" s="1"/>
  <c r="T1029" i="8"/>
  <c r="X1029" i="9" s="1"/>
  <c r="T1030" i="8"/>
  <c r="X1030" i="9" s="1"/>
  <c r="T1031" i="8"/>
  <c r="X1031" i="9" s="1"/>
  <c r="T1032" i="8"/>
  <c r="X1032" i="9" s="1"/>
  <c r="T1033" i="8"/>
  <c r="X1033" i="9" s="1"/>
  <c r="T1034" i="8"/>
  <c r="X1034" i="9" s="1"/>
  <c r="T1035" i="8"/>
  <c r="X1035" i="9" s="1"/>
  <c r="T1036" i="8"/>
  <c r="X1036" i="9" s="1"/>
  <c r="T1037" i="8"/>
  <c r="X1037" i="9" s="1"/>
  <c r="T1038" i="8"/>
  <c r="X1038" i="9" s="1"/>
  <c r="T1039" i="8"/>
  <c r="X1039" i="9" s="1"/>
  <c r="T1040" i="8"/>
  <c r="X1040" i="9" s="1"/>
  <c r="T1041" i="8"/>
  <c r="X1041" i="9" s="1"/>
  <c r="T1042" i="8"/>
  <c r="X1042" i="9" s="1"/>
  <c r="T1043" i="8"/>
  <c r="X1043" i="9" s="1"/>
  <c r="T1044" i="8"/>
  <c r="X1044" i="9" s="1"/>
  <c r="T1045" i="8"/>
  <c r="X1045" i="9" s="1"/>
  <c r="T1046" i="8"/>
  <c r="X1046" i="9" s="1"/>
  <c r="T1047" i="8"/>
  <c r="X1047" i="9" s="1"/>
  <c r="T1048" i="8"/>
  <c r="X1048" i="9" s="1"/>
  <c r="T1049" i="8"/>
  <c r="X1049" i="9" s="1"/>
  <c r="T1050" i="8"/>
  <c r="X1050" i="9" s="1"/>
  <c r="T1051" i="8"/>
  <c r="X1051" i="9" s="1"/>
  <c r="T1052" i="8"/>
  <c r="X1052" i="9" s="1"/>
  <c r="T1053" i="8"/>
  <c r="X1053" i="9" s="1"/>
  <c r="T1054" i="8"/>
  <c r="X1054" i="9" s="1"/>
  <c r="T1055" i="8"/>
  <c r="X1055" i="9" s="1"/>
  <c r="T1056" i="8"/>
  <c r="X1056" i="9" s="1"/>
  <c r="T1057" i="8"/>
  <c r="X1057" i="9" s="1"/>
  <c r="T1058" i="8"/>
  <c r="X1058" i="9" s="1"/>
  <c r="T1059" i="8"/>
  <c r="X1059" i="9" s="1"/>
  <c r="T1060" i="8"/>
  <c r="X1060" i="9" s="1"/>
  <c r="T1061" i="8"/>
  <c r="X1061" i="9" s="1"/>
  <c r="T1062" i="8"/>
  <c r="X1062" i="9" s="1"/>
  <c r="T1063" i="8"/>
  <c r="X1063" i="9" s="1"/>
  <c r="T1064" i="8"/>
  <c r="X1064" i="9" s="1"/>
  <c r="T1065" i="8"/>
  <c r="X1065" i="9" s="1"/>
  <c r="T1066" i="8"/>
  <c r="X1066" i="9" s="1"/>
  <c r="T1067" i="8"/>
  <c r="X1067" i="9" s="1"/>
  <c r="T1068" i="8"/>
  <c r="X1068" i="9" s="1"/>
  <c r="T1069" i="8"/>
  <c r="X1069" i="9" s="1"/>
  <c r="T1070" i="8"/>
  <c r="X1070" i="9" s="1"/>
  <c r="T1071" i="8"/>
  <c r="T1072" i="8"/>
  <c r="X1072" i="9" s="1"/>
  <c r="T1073" i="8"/>
  <c r="X1073" i="9" s="1"/>
  <c r="T1074" i="8"/>
  <c r="X1074" i="9" s="1"/>
  <c r="T1075" i="8"/>
  <c r="X1075" i="9" s="1"/>
  <c r="T1076" i="8"/>
  <c r="X1076" i="9" s="1"/>
  <c r="T1077" i="8"/>
  <c r="X1077" i="9" s="1"/>
  <c r="T1078" i="8"/>
  <c r="X1078" i="9" s="1"/>
  <c r="T1079" i="8"/>
  <c r="X1079" i="9" s="1"/>
  <c r="T1080" i="8"/>
  <c r="X1080" i="9" s="1"/>
  <c r="T1081" i="8"/>
  <c r="X1081" i="9" s="1"/>
  <c r="T1082" i="8"/>
  <c r="X1082" i="9" s="1"/>
  <c r="T1083" i="8"/>
  <c r="X1083" i="9" s="1"/>
  <c r="T1084" i="8"/>
  <c r="X1084" i="9" s="1"/>
  <c r="T1085" i="8"/>
  <c r="X1085" i="9" s="1"/>
  <c r="T1086" i="8"/>
  <c r="T1087" i="8"/>
  <c r="X1087" i="9" s="1"/>
  <c r="T1088" i="8"/>
  <c r="X1088" i="9" s="1"/>
  <c r="T1089" i="8"/>
  <c r="X1089" i="9" s="1"/>
  <c r="T1090" i="8"/>
  <c r="X1090" i="9" s="1"/>
  <c r="T1091" i="8"/>
  <c r="X1091" i="9" s="1"/>
  <c r="T1092" i="8"/>
  <c r="X1092" i="9" s="1"/>
  <c r="T1093" i="8"/>
  <c r="X1093" i="9" s="1"/>
  <c r="T1094" i="8"/>
  <c r="X1094" i="9" s="1"/>
  <c r="T1095" i="8"/>
  <c r="X1095" i="9" s="1"/>
  <c r="T1096" i="8"/>
  <c r="T1097" i="8"/>
  <c r="X1097" i="9" s="1"/>
  <c r="T1098" i="8"/>
  <c r="X1098" i="9" s="1"/>
  <c r="T1099" i="8"/>
  <c r="X1099" i="9" s="1"/>
  <c r="T1100" i="8"/>
  <c r="X1100" i="9" s="1"/>
  <c r="T1101" i="8"/>
  <c r="X1101" i="9" s="1"/>
  <c r="T1102" i="8"/>
  <c r="X1102" i="9" s="1"/>
  <c r="T1103" i="8"/>
  <c r="X1103" i="9" s="1"/>
  <c r="T1104" i="8"/>
  <c r="X1104" i="9" s="1"/>
  <c r="T1105" i="8"/>
  <c r="X1105" i="9" s="1"/>
  <c r="T1106" i="8"/>
  <c r="X1106" i="9" s="1"/>
  <c r="T1107" i="8"/>
  <c r="X1107" i="9" s="1"/>
  <c r="T1108" i="8"/>
  <c r="X1108" i="9" s="1"/>
  <c r="T1109" i="8"/>
  <c r="X1109" i="9" s="1"/>
  <c r="T1110" i="8"/>
  <c r="X1110" i="9" s="1"/>
  <c r="T1111" i="8"/>
  <c r="X1111" i="9" s="1"/>
  <c r="T1112" i="8"/>
  <c r="X1112" i="9" s="1"/>
  <c r="T1113" i="8"/>
  <c r="X1113" i="9" s="1"/>
  <c r="T1114" i="8"/>
  <c r="X1114" i="9" s="1"/>
  <c r="T1115" i="8"/>
  <c r="X1115" i="9" s="1"/>
  <c r="T1116" i="8"/>
  <c r="X1116" i="9" s="1"/>
  <c r="T1117" i="8"/>
  <c r="X1117" i="9" s="1"/>
  <c r="T1118" i="8"/>
  <c r="X1118" i="9" s="1"/>
  <c r="T1119" i="8"/>
  <c r="T1120" i="8"/>
  <c r="T1121" i="8"/>
  <c r="T1122" i="8"/>
  <c r="X1122" i="9" s="1"/>
  <c r="T1123" i="8"/>
  <c r="X1123" i="9" s="1"/>
  <c r="T1124" i="8"/>
  <c r="X1124" i="9" s="1"/>
  <c r="T1125" i="8"/>
  <c r="X1125" i="9" s="1"/>
  <c r="T1126" i="8"/>
  <c r="X1126" i="9" s="1"/>
  <c r="T1127" i="8"/>
  <c r="X1127" i="9" s="1"/>
  <c r="T1128" i="8"/>
  <c r="X1128" i="9" s="1"/>
  <c r="T1129" i="8"/>
  <c r="X1129" i="9" s="1"/>
  <c r="T1130" i="8"/>
  <c r="X1130" i="9" s="1"/>
  <c r="T1131" i="8"/>
  <c r="X1131" i="9" s="1"/>
  <c r="T1132" i="8"/>
  <c r="X1132" i="9" s="1"/>
  <c r="T1133" i="8"/>
  <c r="X1133" i="9" s="1"/>
  <c r="T1134" i="8"/>
  <c r="X1134" i="9" s="1"/>
  <c r="T1135" i="8"/>
  <c r="X1135" i="9" s="1"/>
  <c r="T1136" i="8"/>
  <c r="X1136" i="9" s="1"/>
  <c r="T1137" i="8"/>
  <c r="X1137" i="9" s="1"/>
  <c r="T1138" i="8"/>
  <c r="X1138" i="9" s="1"/>
  <c r="T1139" i="8"/>
  <c r="X1139" i="9" s="1"/>
  <c r="T1140" i="8"/>
  <c r="X1140" i="9" s="1"/>
  <c r="T1141" i="8"/>
  <c r="X1141" i="9" s="1"/>
  <c r="T1142" i="8"/>
  <c r="X1142" i="9" s="1"/>
  <c r="T1143" i="8"/>
  <c r="X1143" i="9" s="1"/>
  <c r="T1144" i="8"/>
  <c r="X1144" i="9" s="1"/>
  <c r="T1145" i="8"/>
  <c r="X1145" i="9" s="1"/>
  <c r="T1146" i="8"/>
  <c r="X1146" i="9" s="1"/>
  <c r="T1147" i="8"/>
  <c r="X1147" i="9" s="1"/>
  <c r="T1148" i="8"/>
  <c r="X1148" i="9" s="1"/>
  <c r="T1149" i="8"/>
  <c r="X1149" i="9" s="1"/>
  <c r="T1150" i="8"/>
  <c r="X1150" i="9" s="1"/>
  <c r="T1151" i="8"/>
  <c r="X1151" i="9" s="1"/>
  <c r="T1152" i="8"/>
  <c r="X1152" i="9" s="1"/>
  <c r="T1153" i="8"/>
  <c r="X1153" i="9" s="1"/>
  <c r="T1154" i="8"/>
  <c r="X1154" i="9" s="1"/>
  <c r="T1155" i="8"/>
  <c r="X1155" i="9" s="1"/>
  <c r="T1156" i="8"/>
  <c r="X1156" i="9" s="1"/>
  <c r="T1157" i="8"/>
  <c r="X1157" i="9" s="1"/>
  <c r="T1158" i="8"/>
  <c r="X1158" i="9" s="1"/>
  <c r="T1159" i="8"/>
  <c r="X1159" i="9" s="1"/>
  <c r="T1160" i="8"/>
  <c r="X1160" i="9" s="1"/>
  <c r="T1161" i="8"/>
  <c r="X1161" i="9" s="1"/>
  <c r="T1162" i="8"/>
  <c r="X1162" i="9" s="1"/>
  <c r="T1163" i="8"/>
  <c r="X1163" i="9" s="1"/>
  <c r="T1164" i="8"/>
  <c r="X1164" i="9" s="1"/>
  <c r="T1165" i="8"/>
  <c r="X1165" i="9" s="1"/>
  <c r="T1166" i="8"/>
  <c r="X1166" i="9" s="1"/>
  <c r="T1167" i="8"/>
  <c r="T1168" i="8"/>
  <c r="X1168" i="9" s="1"/>
  <c r="T1169" i="8"/>
  <c r="X1169" i="9" s="1"/>
  <c r="T1170" i="8"/>
  <c r="X1170" i="9" s="1"/>
  <c r="T1171" i="8"/>
  <c r="T1172" i="8"/>
  <c r="X1172" i="9" s="1"/>
  <c r="T1173" i="8"/>
  <c r="X1173" i="9" s="1"/>
  <c r="T1174" i="8"/>
  <c r="X1174" i="9" s="1"/>
  <c r="T1175" i="8"/>
  <c r="X1175" i="9" s="1"/>
  <c r="T1176" i="8"/>
  <c r="X1176" i="9" s="1"/>
  <c r="T1177" i="8"/>
  <c r="X1177" i="9" s="1"/>
  <c r="T1178" i="8"/>
  <c r="X1178" i="9" s="1"/>
  <c r="T1179" i="8"/>
  <c r="X1179" i="9" s="1"/>
  <c r="T1180" i="8"/>
  <c r="X1180" i="9" s="1"/>
  <c r="T1181" i="8"/>
  <c r="X1181" i="9" s="1"/>
  <c r="T1182" i="8"/>
  <c r="X1182" i="9" s="1"/>
  <c r="T1183" i="8"/>
  <c r="X1183" i="9" s="1"/>
  <c r="T1184" i="8"/>
  <c r="X1184" i="9" s="1"/>
  <c r="T1185" i="8"/>
  <c r="X1185" i="9" s="1"/>
  <c r="T1186" i="8"/>
  <c r="T1187" i="8"/>
  <c r="X1187" i="9" s="1"/>
  <c r="T1188" i="8"/>
  <c r="X1188" i="9" s="1"/>
  <c r="T1189" i="8"/>
  <c r="X1189" i="9" s="1"/>
  <c r="T1190" i="8"/>
  <c r="X1190" i="9" s="1"/>
  <c r="T1191" i="8"/>
  <c r="X1191" i="9" s="1"/>
  <c r="T1192" i="8"/>
  <c r="X1192" i="9" s="1"/>
  <c r="T1193" i="8"/>
  <c r="X1193" i="9" s="1"/>
  <c r="T1194" i="8"/>
  <c r="T1195" i="8"/>
  <c r="T1196" i="8"/>
  <c r="X1196" i="9" s="1"/>
  <c r="T1197" i="8"/>
  <c r="X1197" i="9" s="1"/>
  <c r="T1198" i="8"/>
  <c r="X1198" i="9" s="1"/>
  <c r="T1199" i="8"/>
  <c r="X1199" i="9" s="1"/>
  <c r="T1200" i="8"/>
  <c r="X1200" i="9" s="1"/>
  <c r="T1201" i="8"/>
  <c r="X1201" i="9" s="1"/>
  <c r="T1202" i="8"/>
  <c r="X1202" i="9" s="1"/>
  <c r="T1203" i="8"/>
  <c r="X1203" i="9" s="1"/>
  <c r="T1204" i="8"/>
  <c r="X1204" i="9" s="1"/>
  <c r="T1205" i="8"/>
  <c r="X1205" i="9" s="1"/>
  <c r="T1206" i="8"/>
  <c r="X1206" i="9" s="1"/>
  <c r="T1207" i="8"/>
  <c r="X1207" i="9" s="1"/>
  <c r="T1208" i="8"/>
  <c r="X1208" i="9" s="1"/>
  <c r="T1209" i="8"/>
  <c r="T1210" i="8"/>
  <c r="X1210" i="9" s="1"/>
  <c r="T1211" i="8"/>
  <c r="X1211" i="9" s="1"/>
  <c r="T1212" i="8"/>
  <c r="X1212" i="9" s="1"/>
  <c r="T1213" i="8"/>
  <c r="X1213" i="9" s="1"/>
  <c r="T1214" i="8"/>
  <c r="X1214" i="9" s="1"/>
  <c r="T1215" i="8"/>
  <c r="X1215" i="9" s="1"/>
  <c r="T1216" i="8"/>
  <c r="X1216" i="9" s="1"/>
  <c r="T1217" i="8"/>
  <c r="X1217" i="9" s="1"/>
  <c r="T1218" i="8"/>
  <c r="X1218" i="9" s="1"/>
  <c r="T1219" i="8"/>
  <c r="X1219" i="9" s="1"/>
  <c r="T1220" i="8"/>
  <c r="X1220" i="9" s="1"/>
  <c r="T1221" i="8"/>
  <c r="X1221" i="9" s="1"/>
  <c r="T1222" i="8"/>
  <c r="X1222" i="9" s="1"/>
  <c r="T1223" i="8"/>
  <c r="X1223" i="9" s="1"/>
  <c r="T1224" i="8"/>
  <c r="X1224" i="9" s="1"/>
  <c r="T1225" i="8"/>
  <c r="X1225" i="9" s="1"/>
  <c r="T1226" i="8"/>
  <c r="X1226" i="9" s="1"/>
  <c r="T1227" i="8"/>
  <c r="X1227" i="9" s="1"/>
  <c r="T1228" i="8"/>
  <c r="X1228" i="9" s="1"/>
  <c r="T1229" i="8"/>
  <c r="X1229" i="9" s="1"/>
  <c r="T1230" i="8"/>
  <c r="X1230" i="9" s="1"/>
  <c r="T1231" i="8"/>
  <c r="X1231" i="9" s="1"/>
  <c r="T1232" i="8"/>
  <c r="T1233" i="8"/>
  <c r="X1233" i="9" s="1"/>
  <c r="T1234" i="8"/>
  <c r="X1234" i="9" s="1"/>
  <c r="T1235" i="8"/>
  <c r="T1236" i="8"/>
  <c r="X1236" i="9" s="1"/>
  <c r="T1237" i="8"/>
  <c r="X1237" i="9" s="1"/>
  <c r="T1238" i="8"/>
  <c r="X1238" i="9" s="1"/>
  <c r="T1239" i="8"/>
  <c r="X1239" i="9" s="1"/>
  <c r="T1240" i="8"/>
  <c r="X1240" i="9" s="1"/>
  <c r="T1241" i="8"/>
  <c r="X1241" i="9" s="1"/>
  <c r="T1242" i="8"/>
  <c r="X1242" i="9" s="1"/>
  <c r="T1243" i="8"/>
  <c r="X1243" i="9" s="1"/>
  <c r="T1244" i="8"/>
  <c r="X1244" i="9" s="1"/>
  <c r="T1245" i="8"/>
  <c r="X1245" i="9" s="1"/>
  <c r="T1246" i="8"/>
  <c r="X1246" i="9" s="1"/>
  <c r="T1247" i="8"/>
  <c r="T1248" i="8"/>
  <c r="X1248" i="9" s="1"/>
  <c r="T1249" i="8"/>
  <c r="X1249" i="9" s="1"/>
  <c r="T1250" i="8"/>
  <c r="X1250" i="9" s="1"/>
  <c r="T1251" i="8"/>
  <c r="X1251" i="9" s="1"/>
  <c r="T1252" i="8"/>
  <c r="X1252" i="9" s="1"/>
  <c r="T1253" i="8"/>
  <c r="X1253" i="9" s="1"/>
  <c r="T1254" i="8"/>
  <c r="X1254" i="9" s="1"/>
  <c r="T1255" i="8"/>
  <c r="X1255" i="9" s="1"/>
  <c r="T1256" i="8"/>
  <c r="X1256" i="9" s="1"/>
  <c r="T1257" i="8"/>
  <c r="X1257" i="9" s="1"/>
  <c r="T1258" i="8"/>
  <c r="T1259" i="8"/>
  <c r="X1259" i="9" s="1"/>
  <c r="T1260" i="8"/>
  <c r="X1260" i="9" s="1"/>
  <c r="T1261" i="8"/>
  <c r="X1261" i="9" s="1"/>
  <c r="T1262" i="8"/>
  <c r="X1262" i="9" s="1"/>
  <c r="T1263" i="8"/>
  <c r="X1263" i="9" s="1"/>
  <c r="T1264" i="8"/>
  <c r="X1264" i="9" s="1"/>
  <c r="T1265" i="8"/>
  <c r="X1265" i="9" s="1"/>
  <c r="T1266" i="8"/>
  <c r="X1266" i="9" s="1"/>
  <c r="T1267" i="8"/>
  <c r="X1267" i="9" s="1"/>
  <c r="T1268" i="8"/>
  <c r="X1268" i="9" s="1"/>
  <c r="T1269" i="8"/>
  <c r="X1269" i="9" s="1"/>
  <c r="T1270" i="8"/>
  <c r="X1270" i="9" s="1"/>
  <c r="T1271" i="8"/>
  <c r="X1271" i="9" s="1"/>
  <c r="T1272" i="8"/>
  <c r="X1272" i="9" s="1"/>
  <c r="T1273" i="8"/>
  <c r="X1273" i="9" s="1"/>
  <c r="T1274" i="8"/>
  <c r="X1274" i="9" s="1"/>
  <c r="T1275" i="8"/>
  <c r="X1275" i="9" s="1"/>
  <c r="T1276" i="8"/>
  <c r="X1276" i="9" s="1"/>
  <c r="T1277" i="8"/>
  <c r="X1277" i="9" s="1"/>
  <c r="T1278" i="8"/>
  <c r="X1278" i="9" s="1"/>
  <c r="T1279" i="8"/>
  <c r="T1280" i="8"/>
  <c r="X1280" i="9" s="1"/>
  <c r="T1281" i="8"/>
  <c r="X1281" i="9" s="1"/>
  <c r="T1282" i="8"/>
  <c r="X1282" i="9" s="1"/>
  <c r="T1283" i="8"/>
  <c r="X1283" i="9" s="1"/>
  <c r="T1284" i="8"/>
  <c r="X1284" i="9" s="1"/>
  <c r="T1285" i="8"/>
  <c r="X1285" i="9" s="1"/>
  <c r="T1286" i="8"/>
  <c r="X1286" i="9" s="1"/>
  <c r="T1287" i="8"/>
  <c r="X1287" i="9" s="1"/>
  <c r="T1288" i="8"/>
  <c r="X1288" i="9" s="1"/>
  <c r="T1289" i="8"/>
  <c r="X1289" i="9" s="1"/>
  <c r="T1290" i="8"/>
  <c r="X1290" i="9" s="1"/>
  <c r="T1291" i="8"/>
  <c r="X1291" i="9" s="1"/>
  <c r="T1292" i="8"/>
  <c r="X1292" i="9" s="1"/>
  <c r="T1293" i="8"/>
  <c r="X1293" i="9" s="1"/>
  <c r="T1294" i="8"/>
  <c r="X1294" i="9" s="1"/>
  <c r="T1295" i="8"/>
  <c r="T1296" i="8"/>
  <c r="T1297" i="8"/>
  <c r="X1297" i="9" s="1"/>
  <c r="T1298" i="8"/>
  <c r="X1298" i="9" s="1"/>
  <c r="T1299" i="8"/>
  <c r="X1299" i="9" s="1"/>
  <c r="T1300" i="8"/>
  <c r="X1300" i="9" s="1"/>
  <c r="T1301" i="8"/>
  <c r="X1301" i="9" s="1"/>
  <c r="T1302" i="8"/>
  <c r="X1302" i="9" s="1"/>
  <c r="T1303" i="8"/>
  <c r="X1303" i="9" s="1"/>
  <c r="T1304" i="8"/>
  <c r="T1305" i="8"/>
  <c r="X1305" i="9" s="1"/>
  <c r="T1306" i="8"/>
  <c r="X1306" i="9" s="1"/>
  <c r="T1307" i="8"/>
  <c r="X1307" i="9" s="1"/>
  <c r="T1308" i="8"/>
  <c r="X1308" i="9" s="1"/>
  <c r="T1309" i="8"/>
  <c r="X1309" i="9" s="1"/>
  <c r="T1310" i="8"/>
  <c r="X1310" i="9" s="1"/>
  <c r="T1311" i="8"/>
  <c r="T1312" i="8"/>
  <c r="X1312" i="9" s="1"/>
  <c r="T1313" i="8"/>
  <c r="X1313" i="9" s="1"/>
  <c r="T1314" i="8"/>
  <c r="X1314" i="9" s="1"/>
  <c r="T1315" i="8"/>
  <c r="X1315" i="9" s="1"/>
  <c r="T1316" i="8"/>
  <c r="X1316" i="9" s="1"/>
  <c r="T1317" i="8"/>
  <c r="X1317" i="9" s="1"/>
  <c r="T1318" i="8"/>
  <c r="X1318" i="9" s="1"/>
  <c r="T1319" i="8"/>
  <c r="X1319" i="9" s="1"/>
  <c r="T1320" i="8"/>
  <c r="X1320" i="9" s="1"/>
  <c r="T1321" i="8"/>
  <c r="X1321" i="9" s="1"/>
  <c r="T1322" i="8"/>
  <c r="X1322" i="9" s="1"/>
  <c r="T1323" i="8"/>
  <c r="X1323" i="9" s="1"/>
  <c r="T1324" i="8"/>
  <c r="X1324" i="9" s="1"/>
  <c r="T1325" i="8"/>
  <c r="X1325" i="9" s="1"/>
  <c r="T1326" i="8"/>
  <c r="X1326" i="9" s="1"/>
  <c r="T1327" i="8"/>
  <c r="X1327" i="9" s="1"/>
  <c r="T1328" i="8"/>
  <c r="X1328" i="9" s="1"/>
  <c r="T1329" i="8"/>
  <c r="T1330" i="8"/>
  <c r="X1330" i="9" s="1"/>
  <c r="T1331" i="8"/>
  <c r="X1331" i="9" s="1"/>
  <c r="T1332" i="8"/>
  <c r="X1332" i="9" s="1"/>
  <c r="T1333" i="8"/>
  <c r="X1333" i="9" s="1"/>
  <c r="T1334" i="8"/>
  <c r="X1334" i="9" s="1"/>
  <c r="T1335" i="8"/>
  <c r="X1335" i="9" s="1"/>
  <c r="T1336" i="8"/>
  <c r="X1336" i="9" s="1"/>
  <c r="T1337" i="8"/>
  <c r="X1337" i="9" s="1"/>
  <c r="T1338" i="8"/>
  <c r="X1338" i="9" s="1"/>
  <c r="T1339" i="8"/>
  <c r="X1339" i="9" s="1"/>
  <c r="T1340" i="8"/>
  <c r="X1340" i="9" s="1"/>
  <c r="T1341" i="8"/>
  <c r="X1341" i="9" s="1"/>
  <c r="T1342" i="8"/>
  <c r="X1342" i="9" s="1"/>
  <c r="T1343" i="8"/>
  <c r="T1344" i="8"/>
  <c r="X1344" i="9" s="1"/>
  <c r="T1345" i="8"/>
  <c r="X1345" i="9" s="1"/>
  <c r="T1346" i="8"/>
  <c r="X1346" i="9" s="1"/>
  <c r="T1347" i="8"/>
  <c r="X1347" i="9" s="1"/>
  <c r="T1348" i="8"/>
  <c r="X1348" i="9" s="1"/>
  <c r="T1349" i="8"/>
  <c r="X1349" i="9" s="1"/>
  <c r="T1350" i="8"/>
  <c r="X1350" i="9" s="1"/>
  <c r="T1351" i="8"/>
  <c r="X1351" i="9" s="1"/>
  <c r="T1352" i="8"/>
  <c r="X1352" i="9" s="1"/>
  <c r="T1353" i="8"/>
  <c r="X1353" i="9" s="1"/>
  <c r="T1354" i="8"/>
  <c r="X1354" i="9" s="1"/>
  <c r="T1355" i="8"/>
  <c r="X1355" i="9" s="1"/>
  <c r="T1356" i="8"/>
  <c r="X1356" i="9" s="1"/>
  <c r="T1357" i="8"/>
  <c r="X1357" i="9" s="1"/>
  <c r="T1358" i="8"/>
  <c r="X1358" i="9" s="1"/>
  <c r="T1359" i="8"/>
  <c r="X1359" i="9" s="1"/>
  <c r="T1360" i="8"/>
  <c r="X1360" i="9" s="1"/>
  <c r="T1361" i="8"/>
  <c r="T1362" i="8"/>
  <c r="T1363" i="8"/>
  <c r="X1363" i="9" s="1"/>
  <c r="T1364" i="8"/>
  <c r="X1364" i="9" s="1"/>
  <c r="T1365" i="8"/>
  <c r="X1365" i="9" s="1"/>
  <c r="T1366" i="8"/>
  <c r="X1366" i="9" s="1"/>
  <c r="T1367" i="8"/>
  <c r="X1367" i="9" s="1"/>
  <c r="T1368" i="8"/>
  <c r="X1368" i="9" s="1"/>
  <c r="T1369" i="8"/>
  <c r="X1369" i="9" s="1"/>
  <c r="T1370" i="8"/>
  <c r="X1370" i="9" s="1"/>
  <c r="T1371" i="8"/>
  <c r="X1371" i="9" s="1"/>
  <c r="T1372" i="8"/>
  <c r="X1372" i="9" s="1"/>
  <c r="T1373" i="8"/>
  <c r="X1373" i="9" s="1"/>
  <c r="T1374" i="8"/>
  <c r="X1374" i="9" s="1"/>
  <c r="T1375" i="8"/>
  <c r="X1375" i="9" s="1"/>
  <c r="T1376" i="8"/>
  <c r="X1376" i="9" s="1"/>
  <c r="T1377" i="8"/>
  <c r="X1377" i="9" s="1"/>
  <c r="T1378" i="8"/>
  <c r="X1378" i="9" s="1"/>
  <c r="T1379" i="8"/>
  <c r="X1379" i="9" s="1"/>
  <c r="T1380" i="8"/>
  <c r="X1380" i="9" s="1"/>
  <c r="T1381" i="8"/>
  <c r="X1381" i="9" s="1"/>
  <c r="T1382" i="8"/>
  <c r="X1382" i="9" s="1"/>
  <c r="T1383" i="8"/>
  <c r="X1383" i="9" s="1"/>
  <c r="T1384" i="8"/>
  <c r="X1384" i="9" s="1"/>
  <c r="T1385" i="8"/>
  <c r="X1385" i="9" s="1"/>
  <c r="T1386" i="8"/>
  <c r="T1387" i="8"/>
  <c r="X1387" i="9" s="1"/>
  <c r="T1388" i="8"/>
  <c r="X1388" i="9" s="1"/>
  <c r="T1389" i="8"/>
  <c r="U1389" i="8" s="1"/>
  <c r="T1390" i="8"/>
  <c r="X1390" i="9" s="1"/>
  <c r="T1391" i="8"/>
  <c r="X1391" i="9" s="1"/>
  <c r="T1392" i="8"/>
  <c r="T1393" i="8"/>
  <c r="X1393" i="9" s="1"/>
  <c r="T1394" i="8"/>
  <c r="X1394" i="9" s="1"/>
  <c r="T1395" i="8"/>
  <c r="X1395" i="9" s="1"/>
  <c r="T1396" i="8"/>
  <c r="X1396" i="9" s="1"/>
  <c r="T1397" i="8"/>
  <c r="X1397" i="9" s="1"/>
  <c r="T1398" i="8"/>
  <c r="X1398" i="9" s="1"/>
  <c r="T1399" i="8"/>
  <c r="X1399" i="9" s="1"/>
  <c r="T1400" i="8"/>
  <c r="X1400" i="9" s="1"/>
  <c r="T1401" i="8"/>
  <c r="X1401" i="9" s="1"/>
  <c r="T1402" i="8"/>
  <c r="X1402" i="9" s="1"/>
  <c r="T1403" i="8"/>
  <c r="X1403" i="9" s="1"/>
  <c r="T1404" i="8"/>
  <c r="X1404" i="9" s="1"/>
  <c r="T1405" i="8"/>
  <c r="X1405" i="9" s="1"/>
  <c r="T1406" i="8"/>
  <c r="X1406" i="9" s="1"/>
  <c r="T1407" i="8"/>
  <c r="X1407" i="9" s="1"/>
  <c r="T1408" i="8"/>
  <c r="T1409" i="8"/>
  <c r="X1409" i="9" s="1"/>
  <c r="T1410" i="8"/>
  <c r="X1410" i="9" s="1"/>
  <c r="T1411" i="8"/>
  <c r="X1411" i="9" s="1"/>
  <c r="T1412" i="8"/>
  <c r="T1413" i="8"/>
  <c r="X1413" i="9" s="1"/>
  <c r="T1414" i="8"/>
  <c r="X1414" i="9" s="1"/>
  <c r="T1415" i="8"/>
  <c r="X1415" i="9" s="1"/>
  <c r="T1416" i="8"/>
  <c r="X1416" i="9" s="1"/>
  <c r="T1417" i="8"/>
  <c r="X1417" i="9" s="1"/>
  <c r="T1418" i="8"/>
  <c r="X1418" i="9" s="1"/>
  <c r="T1419" i="8"/>
  <c r="X1419" i="9" s="1"/>
  <c r="T1420" i="8"/>
  <c r="X1420" i="9" s="1"/>
  <c r="T1421" i="8"/>
  <c r="X1421" i="9" s="1"/>
  <c r="T1422" i="8"/>
  <c r="T1423" i="8"/>
  <c r="X1423" i="9" s="1"/>
  <c r="T1424" i="8"/>
  <c r="X1424" i="9" s="1"/>
  <c r="T1425" i="8"/>
  <c r="X1425" i="9" s="1"/>
  <c r="T1426" i="8"/>
  <c r="X1426" i="9" s="1"/>
  <c r="T1427" i="8"/>
  <c r="X1427" i="9" s="1"/>
  <c r="T1428" i="8"/>
  <c r="X1428" i="9" s="1"/>
  <c r="T1429" i="8"/>
  <c r="X1429" i="9" s="1"/>
  <c r="T1430" i="8"/>
  <c r="X1430" i="9" s="1"/>
  <c r="T1431" i="8"/>
  <c r="X1431" i="9" s="1"/>
  <c r="T1432" i="8"/>
  <c r="X1432" i="9" s="1"/>
  <c r="T1433" i="8"/>
  <c r="U1433" i="8" s="1"/>
  <c r="T1434" i="8"/>
  <c r="X1434" i="9" s="1"/>
  <c r="T1435" i="8"/>
  <c r="X1435" i="9" s="1"/>
  <c r="T1436" i="8"/>
  <c r="X1436" i="9" s="1"/>
  <c r="T1437" i="8"/>
  <c r="X1437" i="9" s="1"/>
  <c r="T1438" i="8"/>
  <c r="X1438" i="9" s="1"/>
  <c r="T1439" i="8"/>
  <c r="X1439" i="9" s="1"/>
  <c r="T1440" i="8"/>
  <c r="X1440" i="9" s="1"/>
  <c r="T1441" i="8"/>
  <c r="X1441" i="9" s="1"/>
  <c r="T1442" i="8"/>
  <c r="X1442" i="9" s="1"/>
  <c r="T1443" i="8"/>
  <c r="X1443" i="9" s="1"/>
  <c r="T1444" i="8"/>
  <c r="X1444" i="9" s="1"/>
  <c r="T1445" i="8"/>
  <c r="X1445" i="9" s="1"/>
  <c r="T1446" i="8"/>
  <c r="X1446" i="9" s="1"/>
  <c r="T1447" i="8"/>
  <c r="X1447" i="9" s="1"/>
  <c r="T1448" i="8"/>
  <c r="T1449" i="8"/>
  <c r="X1449" i="9" s="1"/>
  <c r="T1450" i="8"/>
  <c r="X1450" i="9" s="1"/>
  <c r="T1451" i="8"/>
  <c r="T1452" i="8"/>
  <c r="X1452" i="9" s="1"/>
  <c r="T1453" i="8"/>
  <c r="X1453" i="9" s="1"/>
  <c r="T1454" i="8"/>
  <c r="X1454" i="9" s="1"/>
  <c r="T1455" i="8"/>
  <c r="X1455" i="9" s="1"/>
  <c r="T1456" i="8"/>
  <c r="X1456" i="9" s="1"/>
  <c r="T1457" i="8"/>
  <c r="X1457" i="9" s="1"/>
  <c r="T1458" i="8"/>
  <c r="T1459" i="8"/>
  <c r="X1459" i="9" s="1"/>
  <c r="T1460" i="8"/>
  <c r="X1460" i="9" s="1"/>
  <c r="T1461" i="8"/>
  <c r="X1461" i="9" s="1"/>
  <c r="T1462" i="8"/>
  <c r="X1462" i="9" s="1"/>
  <c r="T1463" i="8"/>
  <c r="X1463" i="9" s="1"/>
  <c r="T1464" i="8"/>
  <c r="X1464" i="9" s="1"/>
  <c r="T1465" i="8"/>
  <c r="X1465" i="9" s="1"/>
  <c r="T1466" i="8"/>
  <c r="X1466" i="9" s="1"/>
  <c r="T1467" i="8"/>
  <c r="X1467" i="9" s="1"/>
  <c r="T1468" i="8"/>
  <c r="X1468" i="9" s="1"/>
  <c r="T1469" i="8"/>
  <c r="X1469" i="9" s="1"/>
  <c r="T1470" i="8"/>
  <c r="X1470" i="9" s="1"/>
  <c r="T1471" i="8"/>
  <c r="X1471" i="9" s="1"/>
  <c r="T1472" i="8"/>
  <c r="T1473" i="8"/>
  <c r="X1473" i="9" s="1"/>
  <c r="T1474" i="8"/>
  <c r="X1474" i="9" s="1"/>
  <c r="T1475" i="8"/>
  <c r="X1475" i="9" s="1"/>
  <c r="T1476" i="8"/>
  <c r="X1476" i="9" s="1"/>
  <c r="T1477" i="8"/>
  <c r="X1477" i="9" s="1"/>
  <c r="T1478" i="8"/>
  <c r="X1478" i="9" s="1"/>
  <c r="T1479" i="8"/>
  <c r="X1479" i="9" s="1"/>
  <c r="T1480" i="8"/>
  <c r="X1480" i="9" s="1"/>
  <c r="T1481" i="8"/>
  <c r="X1481" i="9" s="1"/>
  <c r="T1482" i="8"/>
  <c r="X1482" i="9" s="1"/>
  <c r="T1483" i="8"/>
  <c r="X1483" i="9" s="1"/>
  <c r="T1484" i="8"/>
  <c r="X1484" i="9" s="1"/>
  <c r="T1485" i="8"/>
  <c r="X1485" i="9" s="1"/>
  <c r="T1486" i="8"/>
  <c r="X1486" i="9" s="1"/>
  <c r="T1487" i="8"/>
  <c r="X1487" i="9" s="1"/>
  <c r="T1488" i="8"/>
  <c r="X1488" i="9" s="1"/>
  <c r="T1489" i="8"/>
  <c r="X1489" i="9" s="1"/>
  <c r="T1490" i="8"/>
  <c r="X1490" i="9" s="1"/>
  <c r="T1491" i="8"/>
  <c r="X1491" i="9" s="1"/>
  <c r="T1492" i="8"/>
  <c r="X1492" i="9" s="1"/>
  <c r="T1493" i="8"/>
  <c r="X1493" i="9" s="1"/>
  <c r="T1494" i="8"/>
  <c r="X1494" i="9" s="1"/>
  <c r="T1495" i="8"/>
  <c r="X1495" i="9" s="1"/>
  <c r="T1496" i="8"/>
  <c r="X1496" i="9" s="1"/>
  <c r="T1497" i="8"/>
  <c r="X1497" i="9" s="1"/>
  <c r="T1498" i="8"/>
  <c r="X1498" i="9" s="1"/>
  <c r="T1499" i="8"/>
  <c r="X1499" i="9" s="1"/>
  <c r="T1500" i="8"/>
  <c r="X1500" i="9" s="1"/>
  <c r="T1501" i="8"/>
  <c r="X1501" i="9" s="1"/>
  <c r="T1502" i="8"/>
  <c r="X1502" i="9" s="1"/>
  <c r="T1503" i="8"/>
  <c r="X1503" i="9" s="1"/>
  <c r="T1504" i="8"/>
  <c r="X1504" i="9" s="1"/>
  <c r="T1505" i="8"/>
  <c r="X1505" i="9" s="1"/>
  <c r="T1506" i="8"/>
  <c r="X1506" i="9" s="1"/>
  <c r="T1507" i="8"/>
  <c r="X1507" i="9" s="1"/>
  <c r="T1508" i="8"/>
  <c r="X1508" i="9" s="1"/>
  <c r="T1509" i="8"/>
  <c r="X1509" i="9" s="1"/>
  <c r="T1510" i="8"/>
  <c r="X1510" i="9" s="1"/>
  <c r="T1511" i="8"/>
  <c r="X1511" i="9" s="1"/>
  <c r="T1512" i="8"/>
  <c r="X1512" i="9" s="1"/>
  <c r="T1513" i="8"/>
  <c r="X1513" i="9" s="1"/>
  <c r="T1514" i="8"/>
  <c r="X1514" i="9" s="1"/>
  <c r="T1515" i="8"/>
  <c r="X1515" i="9" s="1"/>
  <c r="T1516" i="8"/>
  <c r="X1516" i="9" s="1"/>
  <c r="T1517" i="8"/>
  <c r="X1517" i="9" s="1"/>
  <c r="T1518" i="8"/>
  <c r="X1518" i="9" s="1"/>
  <c r="T1519" i="8"/>
  <c r="X1519" i="9" s="1"/>
  <c r="T1520" i="8"/>
  <c r="X1520" i="9" s="1"/>
  <c r="T1521" i="8"/>
  <c r="X1521" i="9" s="1"/>
  <c r="T1522" i="8"/>
  <c r="X1522" i="9" s="1"/>
  <c r="T1523" i="8"/>
  <c r="X1523" i="9" s="1"/>
  <c r="T1524" i="8"/>
  <c r="X1524" i="9" s="1"/>
  <c r="T1525" i="8"/>
  <c r="X1525" i="9" s="1"/>
  <c r="T1526" i="8"/>
  <c r="X1526" i="9" s="1"/>
  <c r="T1527" i="8"/>
  <c r="X1527" i="9" s="1"/>
  <c r="T1528" i="8"/>
  <c r="X1528" i="9" s="1"/>
  <c r="T1529" i="8"/>
  <c r="X1529" i="9" s="1"/>
  <c r="T1530" i="8"/>
  <c r="X1530" i="9" s="1"/>
  <c r="T1531" i="8"/>
  <c r="X1531" i="9" s="1"/>
  <c r="T1532" i="8"/>
  <c r="X1532" i="9" s="1"/>
  <c r="T1533" i="8"/>
  <c r="X1533" i="9" s="1"/>
  <c r="T1534" i="8"/>
  <c r="X1534" i="9" s="1"/>
  <c r="T1535" i="8"/>
  <c r="X1535" i="9" s="1"/>
  <c r="T1536" i="8"/>
  <c r="X1536" i="9" s="1"/>
  <c r="T1537" i="8"/>
  <c r="X1537" i="9" s="1"/>
  <c r="T1538" i="8"/>
  <c r="X1538" i="9" s="1"/>
  <c r="T1539" i="8"/>
  <c r="X1539" i="9" s="1"/>
  <c r="T1540" i="8"/>
  <c r="X1540" i="9" s="1"/>
  <c r="T1541" i="8"/>
  <c r="X1541" i="9" s="1"/>
  <c r="T1542" i="8"/>
  <c r="X1542" i="9" s="1"/>
  <c r="T1543" i="8"/>
  <c r="X1543" i="9" s="1"/>
  <c r="T1544" i="8"/>
  <c r="X1544" i="9" s="1"/>
  <c r="T1545" i="8"/>
  <c r="X1545" i="9" s="1"/>
  <c r="T1546" i="8"/>
  <c r="X1546" i="9" s="1"/>
  <c r="T1547" i="8"/>
  <c r="X1547" i="9" s="1"/>
  <c r="T1548" i="8"/>
  <c r="X1548" i="9" s="1"/>
  <c r="T1549" i="8"/>
  <c r="X1549" i="9" s="1"/>
  <c r="T1550" i="8"/>
  <c r="X1550" i="9" s="1"/>
  <c r="T1551" i="8"/>
  <c r="X1551" i="9" s="1"/>
  <c r="T1552" i="8"/>
  <c r="X1552" i="9" s="1"/>
  <c r="T1553" i="8"/>
  <c r="T1554" i="8"/>
  <c r="X1554" i="9" s="1"/>
  <c r="T1555" i="8"/>
  <c r="X1555" i="9" s="1"/>
  <c r="T1556" i="8"/>
  <c r="X1556" i="9" s="1"/>
  <c r="T1557" i="8"/>
  <c r="X1557" i="9" s="1"/>
  <c r="T1558" i="8"/>
  <c r="X1558" i="9" s="1"/>
  <c r="T1559" i="8"/>
  <c r="X1559" i="9" s="1"/>
  <c r="T1560" i="8"/>
  <c r="X1560" i="9" s="1"/>
  <c r="T1561" i="8"/>
  <c r="U1561" i="8" s="1"/>
  <c r="T1562" i="8"/>
  <c r="X1562" i="9" s="1"/>
  <c r="T1563" i="8"/>
  <c r="X1563" i="9" s="1"/>
  <c r="T1564" i="8"/>
  <c r="X1564" i="9" s="1"/>
  <c r="T1565" i="8"/>
  <c r="X1565" i="9" s="1"/>
  <c r="T1566" i="8"/>
  <c r="X1566" i="9" s="1"/>
  <c r="T1567" i="8"/>
  <c r="U1567" i="8" s="1"/>
  <c r="T1568" i="8"/>
  <c r="U1568" i="8" s="1"/>
  <c r="T1569" i="8"/>
  <c r="X1569" i="9" s="1"/>
  <c r="T1570" i="8"/>
  <c r="X1570" i="9" s="1"/>
  <c r="T1571" i="8"/>
  <c r="X1571" i="9" s="1"/>
  <c r="T1572" i="8"/>
  <c r="X1572" i="9" s="1"/>
  <c r="T1573" i="8"/>
  <c r="X1573" i="9" s="1"/>
  <c r="T1574" i="8"/>
  <c r="X1574" i="9" s="1"/>
  <c r="T1575" i="8"/>
  <c r="X1575" i="9" s="1"/>
  <c r="T1576" i="8"/>
  <c r="X1576" i="9" s="1"/>
  <c r="T1577" i="8"/>
  <c r="X1577" i="9" s="1"/>
  <c r="T1578" i="8"/>
  <c r="X1578" i="9" s="1"/>
  <c r="T1579" i="8"/>
  <c r="T1580" i="8"/>
  <c r="X1580" i="9" s="1"/>
  <c r="T1581" i="8"/>
  <c r="X1581" i="9" s="1"/>
  <c r="T1582" i="8"/>
  <c r="X1582" i="9" s="1"/>
  <c r="T1583" i="8"/>
  <c r="T1584" i="8"/>
  <c r="X1584" i="9" s="1"/>
  <c r="T1585" i="8"/>
  <c r="T1586" i="8"/>
  <c r="X1586" i="9" s="1"/>
  <c r="T1587" i="8"/>
  <c r="X1587" i="9" s="1"/>
  <c r="T1588" i="8"/>
  <c r="X1588" i="9" s="1"/>
  <c r="T1589" i="8"/>
  <c r="X1589" i="9" s="1"/>
  <c r="T1590" i="8"/>
  <c r="X1590" i="9" s="1"/>
  <c r="T1591" i="8"/>
  <c r="X1591" i="9" s="1"/>
  <c r="T1592" i="8"/>
  <c r="X1592" i="9" s="1"/>
  <c r="T1593" i="8"/>
  <c r="X1593" i="9" s="1"/>
  <c r="T1594" i="8"/>
  <c r="X1594" i="9" s="1"/>
  <c r="T1595" i="8"/>
  <c r="X1595" i="9" s="1"/>
  <c r="T1596" i="8"/>
  <c r="X1596" i="9" s="1"/>
  <c r="T1597" i="8"/>
  <c r="X1597" i="9" s="1"/>
  <c r="T1598" i="8"/>
  <c r="T1599" i="8"/>
  <c r="T1600" i="8"/>
  <c r="X1600" i="9" s="1"/>
  <c r="T1601" i="8"/>
  <c r="X1601" i="9" s="1"/>
  <c r="T1602" i="8"/>
  <c r="X1602" i="9" s="1"/>
  <c r="T1603" i="8"/>
  <c r="X1603" i="9" s="1"/>
  <c r="T1604" i="8"/>
  <c r="X1604" i="9" s="1"/>
  <c r="T1605" i="8"/>
  <c r="X1605" i="9" s="1"/>
  <c r="T1606" i="8"/>
  <c r="X1606" i="9" s="1"/>
  <c r="T1607" i="8"/>
  <c r="X1607" i="9" s="1"/>
  <c r="T1608" i="8"/>
  <c r="X1608" i="9" s="1"/>
  <c r="T1609" i="8"/>
  <c r="X1609" i="9" s="1"/>
  <c r="T1610" i="8"/>
  <c r="X1610" i="9" s="1"/>
  <c r="T1611" i="8"/>
  <c r="X1611" i="9" s="1"/>
  <c r="T1612" i="8"/>
  <c r="X1612" i="9" s="1"/>
  <c r="T1613" i="8"/>
  <c r="X1613" i="9" s="1"/>
  <c r="T1614" i="8"/>
  <c r="X1614" i="9" s="1"/>
  <c r="T1615" i="8"/>
  <c r="X1615" i="9" s="1"/>
  <c r="T1616" i="8"/>
  <c r="X1616" i="9" s="1"/>
  <c r="T1617" i="8"/>
  <c r="X1617" i="9" s="1"/>
  <c r="T1618" i="8"/>
  <c r="X1618" i="9" s="1"/>
  <c r="T1619" i="8"/>
  <c r="X1619" i="9" s="1"/>
  <c r="T1620" i="8"/>
  <c r="X1620" i="9" s="1"/>
  <c r="T1621" i="8"/>
  <c r="X1621" i="9" s="1"/>
  <c r="T1622" i="8"/>
  <c r="X1622" i="9" s="1"/>
  <c r="T1623" i="8"/>
  <c r="X1623" i="9" s="1"/>
  <c r="T1624" i="8"/>
  <c r="X1624" i="9" s="1"/>
  <c r="T1625" i="8"/>
  <c r="X1625" i="9" s="1"/>
  <c r="T1626" i="8"/>
  <c r="X1626" i="9" s="1"/>
  <c r="T1627" i="8"/>
  <c r="U1627" i="8" s="1"/>
  <c r="T1628" i="8"/>
  <c r="X1628" i="9" s="1"/>
  <c r="T1629" i="8"/>
  <c r="X1629" i="9" s="1"/>
  <c r="T1630" i="8"/>
  <c r="X1630" i="9" s="1"/>
  <c r="T1631" i="8"/>
  <c r="X1631" i="9" s="1"/>
  <c r="T1632" i="8"/>
  <c r="X1632" i="9" s="1"/>
  <c r="T1633" i="8"/>
  <c r="X1633" i="9" s="1"/>
  <c r="T1634" i="8"/>
  <c r="X1634" i="9" s="1"/>
  <c r="T1635" i="8"/>
  <c r="X1635" i="9" s="1"/>
  <c r="T1636" i="8"/>
  <c r="X1636" i="9" s="1"/>
  <c r="T1637" i="8"/>
  <c r="X1637" i="9" s="1"/>
  <c r="T1638" i="8"/>
  <c r="X1638" i="9" s="1"/>
  <c r="T1639" i="8"/>
  <c r="X1639" i="9" s="1"/>
  <c r="T1640" i="8"/>
  <c r="X1640" i="9" s="1"/>
  <c r="T1641" i="8"/>
  <c r="X1641" i="9" s="1"/>
  <c r="T1642" i="8"/>
  <c r="X1642" i="9" s="1"/>
  <c r="T1643" i="8"/>
  <c r="X1643" i="9" s="1"/>
  <c r="T1644" i="8"/>
  <c r="X1644" i="9" s="1"/>
  <c r="T1645" i="8"/>
  <c r="X1645" i="9" s="1"/>
  <c r="T1646" i="8"/>
  <c r="T1647" i="8"/>
  <c r="X1647" i="9" s="1"/>
  <c r="T1648" i="8"/>
  <c r="X1648" i="9" s="1"/>
  <c r="T1649" i="8"/>
  <c r="X1649" i="9" s="1"/>
  <c r="T1650" i="8"/>
  <c r="X1650" i="9" s="1"/>
  <c r="T1651" i="8"/>
  <c r="X1651" i="9" s="1"/>
  <c r="T1652" i="8"/>
  <c r="X1652" i="9" s="1"/>
  <c r="T1653" i="8"/>
  <c r="X1653" i="9" s="1"/>
  <c r="T1654" i="8"/>
  <c r="X1654" i="9" s="1"/>
  <c r="T1655" i="8"/>
  <c r="X1655" i="9" s="1"/>
  <c r="T1656" i="8"/>
  <c r="X1656" i="9" s="1"/>
  <c r="T1657" i="8"/>
  <c r="X1657" i="9" s="1"/>
  <c r="T1658" i="8"/>
  <c r="X1658" i="9" s="1"/>
  <c r="T1659" i="8"/>
  <c r="X1659" i="9" s="1"/>
  <c r="T1660" i="8"/>
  <c r="X1660" i="9" s="1"/>
  <c r="T1661" i="8"/>
  <c r="X1661" i="9" s="1"/>
  <c r="T1662" i="8"/>
  <c r="X1662" i="9" s="1"/>
  <c r="T1663" i="8"/>
  <c r="T1664" i="8"/>
  <c r="X1664" i="9" s="1"/>
  <c r="T1665" i="8"/>
  <c r="X1665" i="9" s="1"/>
  <c r="T1666" i="8"/>
  <c r="X1666" i="9" s="1"/>
  <c r="T1667" i="8"/>
  <c r="X1667" i="9" s="1"/>
  <c r="T1668" i="8"/>
  <c r="X1668" i="9" s="1"/>
  <c r="T1669" i="8"/>
  <c r="X1669" i="9" s="1"/>
  <c r="T1670" i="8"/>
  <c r="X1670" i="9" s="1"/>
  <c r="T1671" i="8"/>
  <c r="X1671" i="9" s="1"/>
  <c r="T1672" i="8"/>
  <c r="X1672" i="9" s="1"/>
  <c r="T1673" i="8"/>
  <c r="X1673" i="9" s="1"/>
  <c r="T1674" i="8"/>
  <c r="X1674" i="9" s="1"/>
  <c r="T1675" i="8"/>
  <c r="X1675" i="9" s="1"/>
  <c r="T1676" i="8"/>
  <c r="X1676" i="9" s="1"/>
  <c r="T1677" i="8"/>
  <c r="X1677" i="9" s="1"/>
  <c r="T1678" i="8"/>
  <c r="X1678" i="9" s="1"/>
  <c r="T1679" i="8"/>
  <c r="X1679" i="9" s="1"/>
  <c r="T1680" i="8"/>
  <c r="X1680" i="9" s="1"/>
  <c r="T1681" i="8"/>
  <c r="X1681" i="9" s="1"/>
  <c r="T1682" i="8"/>
  <c r="X1682" i="9" s="1"/>
  <c r="T1683" i="8"/>
  <c r="X1683" i="9" s="1"/>
  <c r="T1684" i="8"/>
  <c r="X1684" i="9" s="1"/>
  <c r="T1685" i="8"/>
  <c r="X1685" i="9" s="1"/>
  <c r="T1686" i="8"/>
  <c r="X1686" i="9" s="1"/>
  <c r="T1687" i="8"/>
  <c r="X1687" i="9" s="1"/>
  <c r="T1688" i="8"/>
  <c r="X1688" i="9" s="1"/>
  <c r="T1689" i="8"/>
  <c r="X1689" i="9" s="1"/>
  <c r="T1690" i="8"/>
  <c r="X1690" i="9" s="1"/>
  <c r="T1691" i="8"/>
  <c r="X1691" i="9" s="1"/>
  <c r="T1692" i="8"/>
  <c r="X1692" i="9" s="1"/>
  <c r="T1693" i="8"/>
  <c r="X1693" i="9" s="1"/>
  <c r="T1694" i="8"/>
  <c r="X1694" i="9" s="1"/>
  <c r="T1695" i="8"/>
  <c r="T1696" i="8"/>
  <c r="X1696" i="9" s="1"/>
  <c r="T1697" i="8"/>
  <c r="X1697" i="9" s="1"/>
  <c r="T1698" i="8"/>
  <c r="X1698" i="9" s="1"/>
  <c r="T1699" i="8"/>
  <c r="X1699" i="9" s="1"/>
  <c r="T1700" i="8"/>
  <c r="X1700" i="9" s="1"/>
  <c r="T1701" i="8"/>
  <c r="X1701" i="9" s="1"/>
  <c r="T1702" i="8"/>
  <c r="X1702" i="9" s="1"/>
  <c r="T1703" i="8"/>
  <c r="X1703" i="9" s="1"/>
  <c r="T1704" i="8"/>
  <c r="X1704" i="9" s="1"/>
  <c r="T1705" i="8"/>
  <c r="X1705" i="9" s="1"/>
  <c r="T1706" i="8"/>
  <c r="X1706" i="9" s="1"/>
  <c r="T1707" i="8"/>
  <c r="X1707" i="9" s="1"/>
  <c r="T1708" i="8"/>
  <c r="X1708" i="9" s="1"/>
  <c r="T1709" i="8"/>
  <c r="X1709" i="9" s="1"/>
  <c r="T1710" i="8"/>
  <c r="X1710" i="9" s="1"/>
  <c r="T1711" i="8"/>
  <c r="X1711" i="9" s="1"/>
  <c r="T1712" i="8"/>
  <c r="T1713" i="8"/>
  <c r="X1713" i="9" s="1"/>
  <c r="T1714" i="8"/>
  <c r="X1714" i="9" s="1"/>
  <c r="T1715" i="8"/>
  <c r="X1715" i="9" s="1"/>
  <c r="T1716" i="8"/>
  <c r="X1716" i="9" s="1"/>
  <c r="T1717" i="8"/>
  <c r="X1717" i="9" s="1"/>
  <c r="T1718" i="8"/>
  <c r="X1718" i="9" s="1"/>
  <c r="T1719" i="8"/>
  <c r="X1719" i="9" s="1"/>
  <c r="T1720" i="8"/>
  <c r="X1720" i="9" s="1"/>
  <c r="T1721" i="8"/>
  <c r="X1721" i="9" s="1"/>
  <c r="T1722" i="8"/>
  <c r="X1722" i="9" s="1"/>
  <c r="T1723" i="8"/>
  <c r="X1723" i="9" s="1"/>
  <c r="T1724" i="8"/>
  <c r="X1724" i="9" s="1"/>
  <c r="T1725" i="8"/>
  <c r="X1725" i="9" s="1"/>
  <c r="T1726" i="8"/>
  <c r="X1726" i="9" s="1"/>
  <c r="T1727" i="8"/>
  <c r="X1727" i="9" s="1"/>
  <c r="T1728" i="8"/>
  <c r="X1728" i="9" s="1"/>
  <c r="T1729" i="8"/>
  <c r="X1729" i="9" s="1"/>
  <c r="T1730" i="8"/>
  <c r="X1730" i="9" s="1"/>
  <c r="T1731" i="8"/>
  <c r="X1731" i="9" s="1"/>
  <c r="T1732" i="8"/>
  <c r="X1732" i="9" s="1"/>
  <c r="T1733" i="8"/>
  <c r="X1733" i="9" s="1"/>
  <c r="T1734" i="8"/>
  <c r="X1734" i="9" s="1"/>
  <c r="T1735" i="8"/>
  <c r="X1735" i="9" s="1"/>
  <c r="T1736" i="8"/>
  <c r="X1736" i="9" s="1"/>
  <c r="T1737" i="8"/>
  <c r="X1737" i="9" s="1"/>
  <c r="T1738" i="8"/>
  <c r="X1738" i="9" s="1"/>
  <c r="T1739" i="8"/>
  <c r="X1739" i="9" s="1"/>
  <c r="T1740" i="8"/>
  <c r="X1740" i="9" s="1"/>
  <c r="T1741" i="8"/>
  <c r="X1741" i="9" s="1"/>
  <c r="T1742" i="8"/>
  <c r="X1742" i="9" s="1"/>
  <c r="T1743" i="8"/>
  <c r="X1743" i="9" s="1"/>
  <c r="T1744" i="8"/>
  <c r="X1744" i="9" s="1"/>
  <c r="T1745" i="8"/>
  <c r="X1745" i="9" s="1"/>
  <c r="T1746" i="8"/>
  <c r="X1746" i="9" s="1"/>
  <c r="T1747" i="8"/>
  <c r="X1747" i="9" s="1"/>
  <c r="T1748" i="8"/>
  <c r="X1748" i="9" s="1"/>
  <c r="T1749" i="8"/>
  <c r="X1749" i="9" s="1"/>
  <c r="T1750" i="8"/>
  <c r="X1750" i="9" s="1"/>
  <c r="T1751" i="8"/>
  <c r="X1751" i="9" s="1"/>
  <c r="T1752" i="8"/>
  <c r="X1752" i="9" s="1"/>
  <c r="T1753" i="8"/>
  <c r="X1753" i="9" s="1"/>
  <c r="T1754" i="8"/>
  <c r="X1754" i="9" s="1"/>
  <c r="T1755" i="8"/>
  <c r="X1755" i="9" s="1"/>
  <c r="T1756" i="8"/>
  <c r="X1756" i="9" s="1"/>
  <c r="T1757" i="8"/>
  <c r="T1758" i="8"/>
  <c r="X1758" i="9" s="1"/>
  <c r="T1759" i="8"/>
  <c r="X1759" i="9" s="1"/>
  <c r="T1760" i="8"/>
  <c r="X1760" i="9" s="1"/>
  <c r="T1761" i="8"/>
  <c r="X1761" i="9" s="1"/>
  <c r="T1762" i="8"/>
  <c r="X1762" i="9" s="1"/>
  <c r="T1763" i="8"/>
  <c r="X1763" i="9" s="1"/>
  <c r="T1764" i="8"/>
  <c r="X1764" i="9" s="1"/>
  <c r="T1765" i="8"/>
  <c r="X1765" i="9" s="1"/>
  <c r="T1766" i="8"/>
  <c r="X1766" i="9" s="1"/>
  <c r="T1767" i="8"/>
  <c r="X1767" i="9" s="1"/>
  <c r="T1768" i="8"/>
  <c r="X1768" i="9" s="1"/>
  <c r="T1769" i="8"/>
  <c r="T1770" i="8"/>
  <c r="X1770" i="9" s="1"/>
  <c r="T1771" i="8"/>
  <c r="X1771" i="9" s="1"/>
  <c r="T1772" i="8"/>
  <c r="X1772" i="9" s="1"/>
  <c r="T1773" i="8"/>
  <c r="X1773" i="9" s="1"/>
  <c r="T1774" i="8"/>
  <c r="X1774" i="9" s="1"/>
  <c r="T1775" i="8"/>
  <c r="X1775" i="9" s="1"/>
  <c r="T1776" i="8"/>
  <c r="X1776" i="9" s="1"/>
  <c r="T1777" i="8"/>
  <c r="X1777" i="9" s="1"/>
  <c r="T1778" i="8"/>
  <c r="X1778" i="9" s="1"/>
  <c r="T1779" i="8"/>
  <c r="X1779" i="9" s="1"/>
  <c r="T1780" i="8"/>
  <c r="X1780" i="9" s="1"/>
  <c r="T1781" i="8"/>
  <c r="X1781" i="9" s="1"/>
  <c r="T1782" i="8"/>
  <c r="X1782" i="9" s="1"/>
  <c r="T1783" i="8"/>
  <c r="X1783" i="9" s="1"/>
  <c r="T1784" i="8"/>
  <c r="X1784" i="9" s="1"/>
  <c r="T1785" i="8"/>
  <c r="X1785" i="9" s="1"/>
  <c r="T1786" i="8"/>
  <c r="X1786" i="9" s="1"/>
  <c r="T1787" i="8"/>
  <c r="X1787" i="9" s="1"/>
  <c r="T1788" i="8"/>
  <c r="X1788" i="9" s="1"/>
  <c r="T1789" i="8"/>
  <c r="X1789" i="9" s="1"/>
  <c r="T1790" i="8"/>
  <c r="X1790" i="9" s="1"/>
  <c r="T1791" i="8"/>
  <c r="X1791" i="9" s="1"/>
  <c r="T1792" i="8"/>
  <c r="X1792" i="9" s="1"/>
  <c r="T1793" i="8"/>
  <c r="X1793" i="9" s="1"/>
  <c r="T1794" i="8"/>
  <c r="X1794" i="9" s="1"/>
  <c r="T1795" i="8"/>
  <c r="X1795" i="9" s="1"/>
  <c r="T1796" i="8"/>
  <c r="X1796" i="9" s="1"/>
  <c r="T1797" i="8"/>
  <c r="X1797" i="9" s="1"/>
  <c r="T1798" i="8"/>
  <c r="X1798" i="9" s="1"/>
  <c r="T1799" i="8"/>
  <c r="X1799" i="9" s="1"/>
  <c r="T1800" i="8"/>
  <c r="X1800" i="9" s="1"/>
  <c r="T1801" i="8"/>
  <c r="X1801" i="9" s="1"/>
  <c r="T1802" i="8"/>
  <c r="X1802" i="9" s="1"/>
  <c r="T1803" i="8"/>
  <c r="X1803" i="9" s="1"/>
  <c r="T1804" i="8"/>
  <c r="X1804" i="9" s="1"/>
  <c r="T1805" i="8"/>
  <c r="X1805" i="9" s="1"/>
  <c r="T1806" i="8"/>
  <c r="X1806" i="9" s="1"/>
  <c r="T1807" i="8"/>
  <c r="T1808" i="8"/>
  <c r="X1808" i="9" s="1"/>
  <c r="T1809" i="8"/>
  <c r="X1809" i="9" s="1"/>
  <c r="T1810" i="8"/>
  <c r="X1810" i="9" s="1"/>
  <c r="T1811" i="8"/>
  <c r="X1811" i="9" s="1"/>
  <c r="T1812" i="8"/>
  <c r="X1812" i="9" s="1"/>
  <c r="T1813" i="8"/>
  <c r="X1813" i="9" s="1"/>
  <c r="T1814" i="8"/>
  <c r="X1814" i="9" s="1"/>
  <c r="T1815" i="8"/>
  <c r="X1815" i="9" s="1"/>
  <c r="T1816" i="8"/>
  <c r="X1816" i="9" s="1"/>
  <c r="T1817" i="8"/>
  <c r="X1817" i="9" s="1"/>
  <c r="T1818" i="8"/>
  <c r="X1818" i="9" s="1"/>
  <c r="T1819" i="8"/>
  <c r="X1819" i="9" s="1"/>
  <c r="T1820" i="8"/>
  <c r="X1820" i="9" s="1"/>
  <c r="T1821" i="8"/>
  <c r="X1821" i="9" s="1"/>
  <c r="T1822" i="8"/>
  <c r="X1822" i="9" s="1"/>
  <c r="T1823" i="8"/>
  <c r="T1824" i="8"/>
  <c r="X1824" i="9" s="1"/>
  <c r="T1825" i="8"/>
  <c r="X1825" i="9" s="1"/>
  <c r="T1826" i="8"/>
  <c r="X1826" i="9" s="1"/>
  <c r="T1827" i="8"/>
  <c r="X1827" i="9" s="1"/>
  <c r="T1828" i="8"/>
  <c r="X1828" i="9" s="1"/>
  <c r="T1829" i="8"/>
  <c r="X1829" i="9" s="1"/>
  <c r="T1830" i="8"/>
  <c r="X1830" i="9" s="1"/>
  <c r="T1831" i="8"/>
  <c r="X1831" i="9" s="1"/>
  <c r="T1832" i="8"/>
  <c r="X1832" i="9" s="1"/>
  <c r="T1833" i="8"/>
  <c r="X1833" i="9" s="1"/>
  <c r="T1834" i="8"/>
  <c r="X1834" i="9" s="1"/>
  <c r="T1835" i="8"/>
  <c r="X1835" i="9" s="1"/>
  <c r="T1836" i="8"/>
  <c r="X1836" i="9" s="1"/>
  <c r="T1837" i="8"/>
  <c r="X1837" i="9" s="1"/>
  <c r="T1838" i="8"/>
  <c r="X1838" i="9" s="1"/>
  <c r="T1839" i="8"/>
  <c r="X1839" i="9" s="1"/>
  <c r="T1840" i="8"/>
  <c r="X1840" i="9" s="1"/>
  <c r="T1841" i="8"/>
  <c r="X1841" i="9" s="1"/>
  <c r="T1842" i="8"/>
  <c r="X1842" i="9" s="1"/>
  <c r="T1843" i="8"/>
  <c r="X1843" i="9" s="1"/>
  <c r="T1844" i="8"/>
  <c r="X1844" i="9" s="1"/>
  <c r="T1845" i="8"/>
  <c r="X1845" i="9" s="1"/>
  <c r="T1846" i="8"/>
  <c r="X1846" i="9" s="1"/>
  <c r="T1847" i="8"/>
  <c r="X1847" i="9" s="1"/>
  <c r="T1848" i="8"/>
  <c r="X1848" i="9" s="1"/>
  <c r="T1849" i="8"/>
  <c r="X1849" i="9" s="1"/>
  <c r="T1850" i="8"/>
  <c r="X1850" i="9" s="1"/>
  <c r="T1851" i="8"/>
  <c r="X1851" i="9" s="1"/>
  <c r="T1852" i="8"/>
  <c r="X1852" i="9" s="1"/>
  <c r="T1853" i="8"/>
  <c r="X1853" i="9" s="1"/>
  <c r="T1854" i="8"/>
  <c r="T1855" i="8"/>
  <c r="X1855" i="9" s="1"/>
  <c r="T1856" i="8"/>
  <c r="X1856" i="9" s="1"/>
  <c r="T1857" i="8"/>
  <c r="X1857" i="9" s="1"/>
  <c r="T1858" i="8"/>
  <c r="X1858" i="9" s="1"/>
  <c r="T1859" i="8"/>
  <c r="X1859" i="9" s="1"/>
  <c r="T1860" i="8"/>
  <c r="X1860" i="9" s="1"/>
  <c r="T1861" i="8"/>
  <c r="X1861" i="9" s="1"/>
  <c r="T1862" i="8"/>
  <c r="X1862" i="9" s="1"/>
  <c r="T1863" i="8"/>
  <c r="X1863" i="9" s="1"/>
  <c r="T1864" i="8"/>
  <c r="X1864" i="9" s="1"/>
  <c r="T1865" i="8"/>
  <c r="X1865" i="9" s="1"/>
  <c r="T1866" i="8"/>
  <c r="T1867" i="8"/>
  <c r="X1867" i="9" s="1"/>
  <c r="T1868" i="8"/>
  <c r="X1868" i="9" s="1"/>
  <c r="T1869" i="8"/>
  <c r="X1869" i="9" s="1"/>
  <c r="T1870" i="8"/>
  <c r="X1870" i="9" s="1"/>
  <c r="T1871" i="8"/>
  <c r="X1871" i="9" s="1"/>
  <c r="T1872" i="8"/>
  <c r="X1872" i="9" s="1"/>
  <c r="T1873" i="8"/>
  <c r="X1873" i="9" s="1"/>
  <c r="T1874" i="8"/>
  <c r="X1874" i="9" s="1"/>
  <c r="T1875" i="8"/>
  <c r="X1875" i="9" s="1"/>
  <c r="T1876" i="8"/>
  <c r="X1876" i="9" s="1"/>
  <c r="T1877" i="8"/>
  <c r="X1877" i="9" s="1"/>
  <c r="T1878" i="8"/>
  <c r="X1878" i="9" s="1"/>
  <c r="T1879" i="8"/>
  <c r="X1879" i="9" s="1"/>
  <c r="T1880" i="8"/>
  <c r="X1880" i="9" s="1"/>
  <c r="T1881" i="8"/>
  <c r="X1881" i="9" s="1"/>
  <c r="T1882" i="8"/>
  <c r="X1882" i="9" s="1"/>
  <c r="T1883" i="8"/>
  <c r="X1883" i="9" s="1"/>
  <c r="T1884" i="8"/>
  <c r="X1884" i="9" s="1"/>
  <c r="T1885" i="8"/>
  <c r="X1885" i="9" s="1"/>
  <c r="T1886" i="8"/>
  <c r="T1887" i="8"/>
  <c r="X1887" i="9" s="1"/>
  <c r="T1888" i="8"/>
  <c r="X1888" i="9" s="1"/>
  <c r="T1889" i="8"/>
  <c r="T1890" i="8"/>
  <c r="X1890" i="9" s="1"/>
  <c r="T1891" i="8"/>
  <c r="X1891" i="9" s="1"/>
  <c r="T1892" i="8"/>
  <c r="X1892" i="9" s="1"/>
  <c r="T1893" i="8"/>
  <c r="X1893" i="9" s="1"/>
  <c r="T1894" i="8"/>
  <c r="X1894" i="9" s="1"/>
  <c r="T1895" i="8"/>
  <c r="X1895" i="9" s="1"/>
  <c r="T1896" i="8"/>
  <c r="X1896" i="9" s="1"/>
  <c r="T1897" i="8"/>
  <c r="T1898" i="8"/>
  <c r="X1898" i="9" s="1"/>
  <c r="T1899" i="8"/>
  <c r="X1899" i="9" s="1"/>
  <c r="T1900" i="8"/>
  <c r="X1900" i="9" s="1"/>
  <c r="T1901" i="8"/>
  <c r="X1901" i="9" s="1"/>
  <c r="T1902" i="8"/>
  <c r="T1903" i="8"/>
  <c r="X1903" i="9" s="1"/>
  <c r="T1904" i="8"/>
  <c r="X1904" i="9" s="1"/>
  <c r="T1905" i="8"/>
  <c r="X1905" i="9" s="1"/>
  <c r="T1906" i="8"/>
  <c r="X1906" i="9" s="1"/>
  <c r="T1907" i="8"/>
  <c r="X1907" i="9" s="1"/>
  <c r="T1908" i="8"/>
  <c r="X1908" i="9" s="1"/>
  <c r="T1909" i="8"/>
  <c r="X1909" i="9" s="1"/>
  <c r="T1910" i="8"/>
  <c r="U1910" i="8" s="1"/>
  <c r="T1911" i="8"/>
  <c r="X1911" i="9" s="1"/>
  <c r="T1912" i="8"/>
  <c r="X1912" i="9" s="1"/>
  <c r="T1913" i="8"/>
  <c r="X1913" i="9" s="1"/>
  <c r="T1914" i="8"/>
  <c r="X1914" i="9" s="1"/>
  <c r="T1915" i="8"/>
  <c r="X1915" i="9" s="1"/>
  <c r="T1916" i="8"/>
  <c r="X1916" i="9" s="1"/>
  <c r="T1917" i="8"/>
  <c r="X1917" i="9" s="1"/>
  <c r="T1918" i="8"/>
  <c r="X1918" i="9" s="1"/>
  <c r="T1919" i="8"/>
  <c r="X1919" i="9" s="1"/>
  <c r="T1920" i="8"/>
  <c r="X1920" i="9" s="1"/>
  <c r="T1921" i="8"/>
  <c r="X1921" i="9" s="1"/>
  <c r="T1922" i="8"/>
  <c r="X1922" i="9" s="1"/>
  <c r="T1923" i="8"/>
  <c r="X1923" i="9" s="1"/>
  <c r="T1924" i="8"/>
  <c r="X1924" i="9" s="1"/>
  <c r="T1925" i="8"/>
  <c r="X1925" i="9" s="1"/>
  <c r="T1926" i="8"/>
  <c r="X1926" i="9" s="1"/>
  <c r="T1927" i="8"/>
  <c r="X1927" i="9" s="1"/>
  <c r="T1928" i="8"/>
  <c r="X1928" i="9" s="1"/>
  <c r="T1929" i="8"/>
  <c r="X1929" i="9" s="1"/>
  <c r="T1930" i="8"/>
  <c r="X1930" i="9" s="1"/>
  <c r="T1931" i="8"/>
  <c r="X1931" i="9" s="1"/>
  <c r="T1932" i="8"/>
  <c r="X1932" i="9" s="1"/>
  <c r="T1933" i="8"/>
  <c r="X1933" i="9" s="1"/>
  <c r="T1934" i="8"/>
  <c r="X1934" i="9" s="1"/>
  <c r="T1935" i="8"/>
  <c r="X1935" i="9" s="1"/>
  <c r="T1936" i="8"/>
  <c r="X1936" i="9" s="1"/>
  <c r="T1937" i="8"/>
  <c r="T1938" i="8"/>
  <c r="X1938" i="9" s="1"/>
  <c r="T1939" i="8"/>
  <c r="X1939" i="9" s="1"/>
  <c r="T1940" i="8"/>
  <c r="X1940" i="9" s="1"/>
  <c r="T1941" i="8"/>
  <c r="X1941" i="9" s="1"/>
  <c r="T1942" i="8"/>
  <c r="X1942" i="9" s="1"/>
  <c r="T1943" i="8"/>
  <c r="X1943" i="9" s="1"/>
  <c r="T1944" i="8"/>
  <c r="X1944" i="9" s="1"/>
  <c r="T1945" i="8"/>
  <c r="X1945" i="9" s="1"/>
  <c r="T1946" i="8"/>
  <c r="X1946" i="9" s="1"/>
  <c r="T1947" i="8"/>
  <c r="X1947" i="9" s="1"/>
  <c r="T1948" i="8"/>
  <c r="X1948" i="9" s="1"/>
  <c r="T1949" i="8"/>
  <c r="X1949" i="9" s="1"/>
  <c r="T1950" i="8"/>
  <c r="X1950" i="9" s="1"/>
  <c r="T1951" i="8"/>
  <c r="X1951" i="9" s="1"/>
  <c r="T1952" i="8"/>
  <c r="X1952" i="9" s="1"/>
  <c r="T1953" i="8"/>
  <c r="X1953" i="9" s="1"/>
  <c r="T1954" i="8"/>
  <c r="X1954" i="9" s="1"/>
  <c r="T1955" i="8"/>
  <c r="X1955" i="9" s="1"/>
  <c r="T1956" i="8"/>
  <c r="X1956" i="9" s="1"/>
  <c r="T1957" i="8"/>
  <c r="X1957" i="9" s="1"/>
  <c r="T1958" i="8"/>
  <c r="X1958" i="9" s="1"/>
  <c r="T1959" i="8"/>
  <c r="X1959" i="9" s="1"/>
  <c r="T1960" i="8"/>
  <c r="X1960" i="9" s="1"/>
  <c r="T1961" i="8"/>
  <c r="X1961" i="9" s="1"/>
  <c r="T1962" i="8"/>
  <c r="X1962" i="9" s="1"/>
  <c r="T1963" i="8"/>
  <c r="X1963" i="9" s="1"/>
  <c r="T1964" i="8"/>
  <c r="X1964" i="9" s="1"/>
  <c r="T1965" i="8"/>
  <c r="X1965" i="9" s="1"/>
  <c r="T1966" i="8"/>
  <c r="X1966" i="9" s="1"/>
  <c r="T1967" i="8"/>
  <c r="X1967" i="9" s="1"/>
  <c r="T1968" i="8"/>
  <c r="X1968" i="9" s="1"/>
  <c r="T1969" i="8"/>
  <c r="X1969" i="9" s="1"/>
  <c r="T1970" i="8"/>
  <c r="X1970" i="9" s="1"/>
  <c r="T1971" i="8"/>
  <c r="X1971" i="9" s="1"/>
  <c r="T1972" i="8"/>
  <c r="T1973" i="8"/>
  <c r="X1973" i="9" s="1"/>
  <c r="T1974" i="8"/>
  <c r="X1974" i="9" s="1"/>
  <c r="T1975" i="8"/>
  <c r="X1975" i="9" s="1"/>
  <c r="T1976" i="8"/>
  <c r="X1976" i="9" s="1"/>
  <c r="T1977" i="8"/>
  <c r="X1977" i="9" s="1"/>
  <c r="T1978" i="8"/>
  <c r="X1978" i="9" s="1"/>
  <c r="T1979" i="8"/>
  <c r="X1979" i="9" s="1"/>
  <c r="T1980" i="8"/>
  <c r="X1980" i="9" s="1"/>
  <c r="T1981" i="8"/>
  <c r="X1981" i="9" s="1"/>
  <c r="T1982" i="8"/>
  <c r="X1982" i="9" s="1"/>
  <c r="T1983" i="8"/>
  <c r="X1983" i="9" s="1"/>
  <c r="T1984" i="8"/>
  <c r="X1984" i="9" s="1"/>
  <c r="T1985" i="8"/>
  <c r="X1985" i="9" s="1"/>
  <c r="T1986" i="8"/>
  <c r="X1986" i="9" s="1"/>
  <c r="T1987" i="8"/>
  <c r="X1987" i="9" s="1"/>
  <c r="T1988" i="8"/>
  <c r="X1988" i="9" s="1"/>
  <c r="T1989" i="8"/>
  <c r="X1989" i="9" s="1"/>
  <c r="T1990" i="8"/>
  <c r="X1990" i="9" s="1"/>
  <c r="T1991" i="8"/>
  <c r="X1991" i="9" s="1"/>
  <c r="T1992" i="8"/>
  <c r="X1992" i="9" s="1"/>
  <c r="T1993" i="8"/>
  <c r="X1993" i="9" s="1"/>
  <c r="T1994" i="8"/>
  <c r="X1994" i="9" s="1"/>
  <c r="T1995" i="8"/>
  <c r="X1995" i="9" s="1"/>
  <c r="T1996" i="8"/>
  <c r="X1996" i="9" s="1"/>
  <c r="T1997" i="8"/>
  <c r="X1997" i="9" s="1"/>
  <c r="T1998" i="8"/>
  <c r="X1998" i="9" s="1"/>
  <c r="T1999" i="8"/>
  <c r="X1999" i="9" s="1"/>
  <c r="T2000" i="8"/>
  <c r="X2000" i="9" s="1"/>
  <c r="T2001" i="8"/>
  <c r="X2001" i="9" s="1"/>
  <c r="T2002" i="8"/>
  <c r="X2002" i="9" s="1"/>
  <c r="T2003" i="8"/>
  <c r="X2003" i="9" s="1"/>
  <c r="T2004" i="8"/>
  <c r="X2004" i="9" s="1"/>
  <c r="T2005" i="8"/>
  <c r="X2005" i="9" s="1"/>
  <c r="T2006" i="8"/>
  <c r="X2006" i="9" s="1"/>
  <c r="T2007" i="8"/>
  <c r="X2007" i="9" s="1"/>
  <c r="T2008" i="8"/>
  <c r="X2008" i="9" s="1"/>
  <c r="T2009" i="8"/>
  <c r="X2009" i="9" s="1"/>
  <c r="T2010" i="8"/>
  <c r="X2010" i="9" s="1"/>
  <c r="T2011" i="8"/>
  <c r="X2011" i="9" s="1"/>
  <c r="T2012" i="8"/>
  <c r="X2012" i="9" s="1"/>
  <c r="T2013" i="8"/>
  <c r="X2013" i="9" s="1"/>
  <c r="T2014" i="8"/>
  <c r="X2014" i="9" s="1"/>
  <c r="T2015" i="8"/>
  <c r="X2015" i="9" s="1"/>
  <c r="T2016" i="8"/>
  <c r="X2016" i="9" s="1"/>
  <c r="T2017" i="8"/>
  <c r="X2017" i="9" s="1"/>
  <c r="T2018" i="8"/>
  <c r="X2018" i="9" s="1"/>
  <c r="T2019" i="8"/>
  <c r="X2019" i="9" s="1"/>
  <c r="T2020" i="8"/>
  <c r="X2020" i="9" s="1"/>
  <c r="T2021" i="8"/>
  <c r="X2021" i="9" s="1"/>
  <c r="T2022" i="8"/>
  <c r="X2022" i="9" s="1"/>
  <c r="T2023" i="8"/>
  <c r="X2023" i="9" s="1"/>
  <c r="T2024" i="8"/>
  <c r="T2025" i="8"/>
  <c r="X2025" i="9" s="1"/>
  <c r="T2026" i="8"/>
  <c r="X2026" i="9" s="1"/>
  <c r="T2027" i="8"/>
  <c r="T2028" i="8"/>
  <c r="X2028" i="9" s="1"/>
  <c r="T2029" i="8"/>
  <c r="X2029" i="9" s="1"/>
  <c r="T2030" i="8"/>
  <c r="X2030" i="9" s="1"/>
  <c r="T2031" i="8"/>
  <c r="X2031" i="9" s="1"/>
  <c r="T2032" i="8"/>
  <c r="X2032" i="9" s="1"/>
  <c r="T2033" i="8"/>
  <c r="X2033" i="9" s="1"/>
  <c r="T2034" i="8"/>
  <c r="X2034" i="9" s="1"/>
  <c r="T2035" i="8"/>
  <c r="X2035" i="9" s="1"/>
  <c r="T2036" i="8"/>
  <c r="X2036" i="9" s="1"/>
  <c r="T2037" i="8"/>
  <c r="X2037" i="9" s="1"/>
  <c r="T2038" i="8"/>
  <c r="X2038" i="9" s="1"/>
  <c r="T2039" i="8"/>
  <c r="X2039" i="9" s="1"/>
  <c r="T2040" i="8"/>
  <c r="X2040" i="9" s="1"/>
  <c r="T2041" i="8"/>
  <c r="T2042" i="8"/>
  <c r="X2042" i="9" s="1"/>
  <c r="T2043" i="8"/>
  <c r="X2043" i="9" s="1"/>
  <c r="T2044" i="8"/>
  <c r="X2044" i="9" s="1"/>
  <c r="T2045" i="8"/>
  <c r="X2045" i="9" s="1"/>
  <c r="T2046" i="8"/>
  <c r="X2046" i="9" s="1"/>
  <c r="T2047" i="8"/>
  <c r="X2047" i="9" s="1"/>
  <c r="T2048" i="8"/>
  <c r="X2048" i="9" s="1"/>
  <c r="T2049" i="8"/>
  <c r="T2050" i="8"/>
  <c r="X2050" i="9" s="1"/>
  <c r="T2051" i="8"/>
  <c r="X2051" i="9" s="1"/>
  <c r="T2052" i="8"/>
  <c r="X2052" i="9" s="1"/>
  <c r="T2053" i="8"/>
  <c r="X2053" i="9" s="1"/>
  <c r="T2054" i="8"/>
  <c r="X2054" i="9" s="1"/>
  <c r="T2055" i="8"/>
  <c r="X2055" i="9" s="1"/>
  <c r="T2056" i="8"/>
  <c r="X2056" i="9" s="1"/>
  <c r="T2057" i="8"/>
  <c r="X2057" i="9" s="1"/>
  <c r="T2058" i="8"/>
  <c r="X2058" i="9" s="1"/>
  <c r="T2059" i="8"/>
  <c r="X2059" i="9" s="1"/>
  <c r="T2060" i="8"/>
  <c r="X2060" i="9" s="1"/>
  <c r="T2061" i="8"/>
  <c r="X2061" i="9" s="1"/>
  <c r="T2062" i="8"/>
  <c r="X2062" i="9" s="1"/>
  <c r="T2063" i="8"/>
  <c r="T2064" i="8"/>
  <c r="X2064" i="9" s="1"/>
  <c r="T2065" i="8"/>
  <c r="T2066" i="8"/>
  <c r="X2066" i="9" s="1"/>
  <c r="T2067" i="8"/>
  <c r="X2067" i="9" s="1"/>
  <c r="T2068" i="8"/>
  <c r="X2068" i="9" s="1"/>
  <c r="T2069" i="8"/>
  <c r="X2069" i="9" s="1"/>
  <c r="T2070" i="8"/>
  <c r="X2070" i="9" s="1"/>
  <c r="T2071" i="8"/>
  <c r="X2071" i="9" s="1"/>
  <c r="T2072" i="8"/>
  <c r="T2073" i="8"/>
  <c r="X2073" i="9" s="1"/>
  <c r="T2074" i="8"/>
  <c r="X2074" i="9" s="1"/>
  <c r="T2075" i="8"/>
  <c r="T2076" i="8"/>
  <c r="X2076" i="9" s="1"/>
  <c r="T2077" i="8"/>
  <c r="X2077" i="9" s="1"/>
  <c r="T2078" i="8"/>
  <c r="X2078" i="9" s="1"/>
  <c r="T2079" i="8"/>
  <c r="X2079" i="9" s="1"/>
  <c r="T2080" i="8"/>
  <c r="X2080" i="9" s="1"/>
  <c r="T2081" i="8"/>
  <c r="X2081" i="9" s="1"/>
  <c r="T2082" i="8"/>
  <c r="X2082" i="9" s="1"/>
  <c r="T2083" i="8"/>
  <c r="X2083" i="9" s="1"/>
  <c r="T2084" i="8"/>
  <c r="X2084" i="9" s="1"/>
  <c r="T2085" i="8"/>
  <c r="X2085" i="9" s="1"/>
  <c r="T2086" i="8"/>
  <c r="X2086" i="9" s="1"/>
  <c r="T2087" i="8"/>
  <c r="X2087" i="9" s="1"/>
  <c r="T2088" i="8"/>
  <c r="X2088" i="9" s="1"/>
  <c r="T2089" i="8"/>
  <c r="T2090" i="8"/>
  <c r="X2090" i="9" s="1"/>
  <c r="T2091" i="8"/>
  <c r="X2091" i="9" s="1"/>
  <c r="T2092" i="8"/>
  <c r="X2092" i="9" s="1"/>
  <c r="T2093" i="8"/>
  <c r="X2093" i="9" s="1"/>
  <c r="T2094" i="8"/>
  <c r="X2094" i="9" s="1"/>
  <c r="T2095" i="8"/>
  <c r="T2096" i="8"/>
  <c r="X2096" i="9" s="1"/>
  <c r="T2097" i="8"/>
  <c r="T2098" i="8"/>
  <c r="X2098" i="9" s="1"/>
  <c r="T2099" i="8"/>
  <c r="X2099" i="9" s="1"/>
  <c r="T2100" i="8"/>
  <c r="X2100" i="9" s="1"/>
  <c r="T2101" i="8"/>
  <c r="X2101" i="9" s="1"/>
  <c r="T2102" i="8"/>
  <c r="X2102" i="9" s="1"/>
  <c r="T2103" i="8"/>
  <c r="X2103" i="9" s="1"/>
  <c r="T2104" i="8"/>
  <c r="X2104" i="9" s="1"/>
  <c r="T2105" i="8"/>
  <c r="X2105" i="9" s="1"/>
  <c r="T2106" i="8"/>
  <c r="X2106" i="9" s="1"/>
  <c r="T2107" i="8"/>
  <c r="X2107" i="9" s="1"/>
  <c r="T2108" i="8"/>
  <c r="X2108" i="9" s="1"/>
  <c r="T2109" i="8"/>
  <c r="X2109" i="9" s="1"/>
  <c r="T2110" i="8"/>
  <c r="T2111" i="8"/>
  <c r="T2112" i="8"/>
  <c r="X2112" i="9" s="1"/>
  <c r="T2113" i="8"/>
  <c r="X2113" i="9" s="1"/>
  <c r="T2114" i="8"/>
  <c r="X2114" i="9" s="1"/>
  <c r="T2115" i="8"/>
  <c r="X2115" i="9" s="1"/>
  <c r="T2116" i="8"/>
  <c r="X2116" i="9" s="1"/>
  <c r="T2117" i="8"/>
  <c r="X2117" i="9" s="1"/>
  <c r="T2118" i="8"/>
  <c r="X2118" i="9" s="1"/>
  <c r="T2119" i="8"/>
  <c r="X2119" i="9" s="1"/>
  <c r="T2120" i="8"/>
  <c r="X2120" i="9" s="1"/>
  <c r="T2121" i="8"/>
  <c r="X2121" i="9" s="1"/>
  <c r="T2122" i="8"/>
  <c r="X2122" i="9" s="1"/>
  <c r="T2123" i="8"/>
  <c r="X2123" i="9" s="1"/>
  <c r="T2124" i="8"/>
  <c r="X2124" i="9" s="1"/>
  <c r="T2125" i="8"/>
  <c r="X2125" i="9" s="1"/>
  <c r="T2126" i="8"/>
  <c r="X2126" i="9" s="1"/>
  <c r="T2127" i="8"/>
  <c r="X2127" i="9" s="1"/>
  <c r="T2128" i="8"/>
  <c r="X2128" i="9" s="1"/>
  <c r="T2129" i="8"/>
  <c r="X2129" i="9" s="1"/>
  <c r="T2130" i="8"/>
  <c r="X2130" i="9" s="1"/>
  <c r="T2131" i="8"/>
  <c r="X2131" i="9" s="1"/>
  <c r="T2132" i="8"/>
  <c r="X2132" i="9" s="1"/>
  <c r="T2133" i="8"/>
  <c r="X2133" i="9" s="1"/>
  <c r="T2134" i="8"/>
  <c r="X2134" i="9" s="1"/>
  <c r="T2135" i="8"/>
  <c r="U2135" i="8" s="1"/>
  <c r="T2136" i="8"/>
  <c r="X2136" i="9" s="1"/>
  <c r="T2137" i="8"/>
  <c r="X2137" i="9" s="1"/>
  <c r="T2138" i="8"/>
  <c r="X2138" i="9" s="1"/>
  <c r="T2139" i="8"/>
  <c r="X2139" i="9" s="1"/>
  <c r="T2140" i="8"/>
  <c r="X2140" i="9" s="1"/>
  <c r="T2141" i="8"/>
  <c r="X2141" i="9" s="1"/>
  <c r="T2142" i="8"/>
  <c r="X2142" i="9" s="1"/>
  <c r="T2143" i="8"/>
  <c r="X2143" i="9" s="1"/>
  <c r="T2144" i="8"/>
  <c r="X2144" i="9" s="1"/>
  <c r="T2145" i="8"/>
  <c r="X2145" i="9" s="1"/>
  <c r="T2146" i="8"/>
  <c r="X2146" i="9" s="1"/>
  <c r="T2147" i="8"/>
  <c r="X2147" i="9" s="1"/>
  <c r="T2148" i="8"/>
  <c r="X2148" i="9" s="1"/>
  <c r="T2149" i="8"/>
  <c r="X2149" i="9" s="1"/>
  <c r="T2150" i="8"/>
  <c r="X2150" i="9" s="1"/>
  <c r="T2151" i="8"/>
  <c r="X2151" i="9" s="1"/>
  <c r="T2152" i="8"/>
  <c r="X2152" i="9" s="1"/>
  <c r="T2153" i="8"/>
  <c r="X2153" i="9" s="1"/>
  <c r="T2154" i="8"/>
  <c r="X2154" i="9" s="1"/>
  <c r="T2155" i="8"/>
  <c r="X2155" i="9" s="1"/>
  <c r="T2156" i="8"/>
  <c r="X2156" i="9" s="1"/>
  <c r="T2157" i="8"/>
  <c r="X2157" i="9" s="1"/>
  <c r="T2158" i="8"/>
  <c r="X2158" i="9" s="1"/>
  <c r="T2159" i="8"/>
  <c r="X2159" i="9" s="1"/>
  <c r="T2160" i="8"/>
  <c r="X2160" i="9" s="1"/>
  <c r="T2161" i="8"/>
  <c r="X2161" i="9" s="1"/>
  <c r="T2162" i="8"/>
  <c r="X2162" i="9" s="1"/>
  <c r="T2163" i="8"/>
  <c r="X2163" i="9" s="1"/>
  <c r="T2164" i="8"/>
  <c r="X2164" i="9" s="1"/>
  <c r="T2165" i="8"/>
  <c r="X2165" i="9" s="1"/>
  <c r="T2166" i="8"/>
  <c r="X2166" i="9" s="1"/>
  <c r="T2167" i="8"/>
  <c r="X2167" i="9" s="1"/>
  <c r="T2168" i="8"/>
  <c r="X2168" i="9" s="1"/>
  <c r="T2169" i="8"/>
  <c r="X2169" i="9" s="1"/>
  <c r="T2170" i="8"/>
  <c r="X2170" i="9" s="1"/>
  <c r="T2171" i="8"/>
  <c r="X2171" i="9" s="1"/>
  <c r="T2172" i="8"/>
  <c r="X2172" i="9" s="1"/>
  <c r="T2173" i="8"/>
  <c r="X2173" i="9" s="1"/>
  <c r="T2174" i="8"/>
  <c r="X2174" i="9" s="1"/>
  <c r="T2175" i="8"/>
  <c r="X2175" i="9" s="1"/>
  <c r="T2176" i="8"/>
  <c r="X2176" i="9" s="1"/>
  <c r="T2177" i="8"/>
  <c r="X2177" i="9" s="1"/>
  <c r="T2178" i="8"/>
  <c r="X2178" i="9" s="1"/>
  <c r="T2179" i="8"/>
  <c r="X2179" i="9" s="1"/>
  <c r="T2180" i="8"/>
  <c r="X2180" i="9" s="1"/>
  <c r="T2181" i="8"/>
  <c r="X2181" i="9" s="1"/>
  <c r="T2182" i="8"/>
  <c r="X2182" i="9" s="1"/>
  <c r="T2183" i="8"/>
  <c r="X2183" i="9" s="1"/>
  <c r="T2184" i="8"/>
  <c r="X2184" i="9" s="1"/>
  <c r="T2185" i="8"/>
  <c r="X2185" i="9" s="1"/>
  <c r="T2186" i="8"/>
  <c r="X2186" i="9" s="1"/>
  <c r="T2187" i="8"/>
  <c r="X2187" i="9" s="1"/>
  <c r="T2188" i="8"/>
  <c r="X2188" i="9" s="1"/>
  <c r="T2189" i="8"/>
  <c r="X2189" i="9" s="1"/>
  <c r="T2190" i="8"/>
  <c r="X2190" i="9" s="1"/>
  <c r="T2191" i="8"/>
  <c r="X2191" i="9" s="1"/>
  <c r="T2192" i="8"/>
  <c r="X2192" i="9" s="1"/>
  <c r="T2193" i="8"/>
  <c r="X2193" i="9" s="1"/>
  <c r="T2194" i="8"/>
  <c r="X2194" i="9" s="1"/>
  <c r="T2195" i="8"/>
  <c r="X2195" i="9" s="1"/>
  <c r="T2196" i="8"/>
  <c r="X2196" i="9" s="1"/>
  <c r="T2197" i="8"/>
  <c r="X2197" i="9" s="1"/>
  <c r="T2198" i="8"/>
  <c r="X2198" i="9" s="1"/>
  <c r="T2199" i="8"/>
  <c r="X2199" i="9" s="1"/>
  <c r="T2200" i="8"/>
  <c r="X2200" i="9" s="1"/>
  <c r="T2201" i="8"/>
  <c r="X2201" i="9" s="1"/>
  <c r="T2202" i="8"/>
  <c r="X2202" i="9" s="1"/>
  <c r="T2203" i="8"/>
  <c r="X2203" i="9" s="1"/>
  <c r="T2204" i="8"/>
  <c r="X2204" i="9" s="1"/>
  <c r="T2205" i="8"/>
  <c r="X2205" i="9" s="1"/>
  <c r="T2206" i="8"/>
  <c r="X2206" i="9" s="1"/>
  <c r="T2207" i="8"/>
  <c r="X2207" i="9" s="1"/>
  <c r="T2208" i="8"/>
  <c r="X2208" i="9" s="1"/>
  <c r="T2209" i="8"/>
  <c r="X2209" i="9" s="1"/>
  <c r="T2210" i="8"/>
  <c r="X2210" i="9" s="1"/>
  <c r="T2211" i="8"/>
  <c r="X2211" i="9" s="1"/>
  <c r="T2212" i="8"/>
  <c r="X2212" i="9" s="1"/>
  <c r="T2213" i="8"/>
  <c r="X2213" i="9" s="1"/>
  <c r="T2214" i="8"/>
  <c r="X2214" i="9" s="1"/>
  <c r="T2215" i="8"/>
  <c r="X2215" i="9" s="1"/>
  <c r="T2216" i="8"/>
  <c r="T2217" i="8"/>
  <c r="X2217" i="9" s="1"/>
  <c r="T2218" i="8"/>
  <c r="X2218" i="9" s="1"/>
  <c r="T2219" i="8"/>
  <c r="X2219" i="9" s="1"/>
  <c r="T2220" i="8"/>
  <c r="X2220" i="9" s="1"/>
  <c r="T2221" i="8"/>
  <c r="X2221" i="9" s="1"/>
  <c r="T2222" i="8"/>
  <c r="X2222" i="9" s="1"/>
  <c r="T2223" i="8"/>
  <c r="X2223" i="9" s="1"/>
  <c r="T2224" i="8"/>
  <c r="X2224" i="9" s="1"/>
  <c r="T2225" i="8"/>
  <c r="X2225" i="9" s="1"/>
  <c r="T2226" i="8"/>
  <c r="X2226" i="9" s="1"/>
  <c r="T2227" i="8"/>
  <c r="X2227" i="9" s="1"/>
  <c r="T2228" i="8"/>
  <c r="X2228" i="9" s="1"/>
  <c r="T2229" i="8"/>
  <c r="X2229" i="9" s="1"/>
  <c r="T2230" i="8"/>
  <c r="X2230" i="9" s="1"/>
  <c r="T2231" i="8"/>
  <c r="X2231" i="9" s="1"/>
  <c r="T2232" i="8"/>
  <c r="X2232" i="9" s="1"/>
  <c r="T2233" i="8"/>
  <c r="X2233" i="9" s="1"/>
  <c r="T2234" i="8"/>
  <c r="X2234" i="9" s="1"/>
  <c r="T2235" i="8"/>
  <c r="X2235" i="9" s="1"/>
  <c r="T2236" i="8"/>
  <c r="X2236" i="9" s="1"/>
  <c r="T2237" i="8"/>
  <c r="X2237" i="9" s="1"/>
  <c r="T2238" i="8"/>
  <c r="U2238" i="8" s="1"/>
  <c r="T2239" i="8"/>
  <c r="X2239" i="9" s="1"/>
  <c r="T2240" i="8"/>
  <c r="X2240" i="9" s="1"/>
  <c r="T2241" i="8"/>
  <c r="X2241" i="9" s="1"/>
  <c r="T2242" i="8"/>
  <c r="X2242" i="9" s="1"/>
  <c r="T2243" i="8"/>
  <c r="X2243" i="9" s="1"/>
  <c r="T2244" i="8"/>
  <c r="X2244" i="9" s="1"/>
  <c r="T2245" i="8"/>
  <c r="X2245" i="9" s="1"/>
  <c r="T2246" i="8"/>
  <c r="X2246" i="9" s="1"/>
  <c r="T2247" i="8"/>
  <c r="X2247" i="9" s="1"/>
  <c r="T2248" i="8"/>
  <c r="X2248" i="9" s="1"/>
  <c r="T2249" i="8"/>
  <c r="T2250" i="8"/>
  <c r="X2250" i="9" s="1"/>
  <c r="T2251" i="8"/>
  <c r="X2251" i="9" s="1"/>
  <c r="T2252" i="8"/>
  <c r="X2252" i="9" s="1"/>
  <c r="T2253" i="8"/>
  <c r="X2253" i="9" s="1"/>
  <c r="T2254" i="8"/>
  <c r="X2254" i="9" s="1"/>
  <c r="T2255" i="8"/>
  <c r="X2255" i="9" s="1"/>
  <c r="T2256" i="8"/>
  <c r="X2256" i="9" s="1"/>
  <c r="T2257" i="8"/>
  <c r="X2257" i="9" s="1"/>
  <c r="T2258" i="8"/>
  <c r="X2258" i="9" s="1"/>
  <c r="T2259" i="8"/>
  <c r="X2259" i="9" s="1"/>
  <c r="T2260" i="8"/>
  <c r="X2260" i="9" s="1"/>
  <c r="T2261" i="8"/>
  <c r="X2261" i="9" s="1"/>
  <c r="T2262" i="8"/>
  <c r="X2262" i="9" s="1"/>
  <c r="T2263" i="8"/>
  <c r="X2263" i="9" s="1"/>
  <c r="T2264" i="8"/>
  <c r="X2264" i="9" s="1"/>
  <c r="T2265" i="8"/>
  <c r="U2265" i="8" s="1"/>
  <c r="T2266" i="8"/>
  <c r="X2266" i="9" s="1"/>
  <c r="T2267" i="8"/>
  <c r="X2267" i="9" s="1"/>
  <c r="T2268" i="8"/>
  <c r="X2268" i="9" s="1"/>
  <c r="T2269" i="8"/>
  <c r="X2269" i="9" s="1"/>
  <c r="T2270" i="8"/>
  <c r="X2270" i="9" s="1"/>
  <c r="T2271" i="8"/>
  <c r="X2271" i="9" s="1"/>
  <c r="T2272" i="8"/>
  <c r="X2272" i="9" s="1"/>
  <c r="T2273" i="8"/>
  <c r="X2273" i="9" s="1"/>
  <c r="T2274" i="8"/>
  <c r="X2274" i="9" s="1"/>
  <c r="T2275" i="8"/>
  <c r="X2275" i="9" s="1"/>
  <c r="T2276" i="8"/>
  <c r="X2276" i="9" s="1"/>
  <c r="T2277" i="8"/>
  <c r="X2277" i="9" s="1"/>
  <c r="T2278" i="8"/>
  <c r="X2278" i="9" s="1"/>
  <c r="T2279" i="8"/>
  <c r="X2279" i="9" s="1"/>
  <c r="T2280" i="8"/>
  <c r="X2280" i="9" s="1"/>
  <c r="T2281" i="8"/>
  <c r="X2281" i="9" s="1"/>
  <c r="T2282" i="8"/>
  <c r="X2282" i="9" s="1"/>
  <c r="T2283" i="8"/>
  <c r="X2283" i="9" s="1"/>
  <c r="T2284" i="8"/>
  <c r="X2284" i="9" s="1"/>
  <c r="T2285" i="8"/>
  <c r="X2285" i="9" s="1"/>
  <c r="T2286" i="8"/>
  <c r="X2286" i="9" s="1"/>
  <c r="T2287" i="8"/>
  <c r="X2287" i="9" s="1"/>
  <c r="T2288" i="8"/>
  <c r="X2288" i="9" s="1"/>
  <c r="T2289" i="8"/>
  <c r="X2289" i="9" s="1"/>
  <c r="T2290" i="8"/>
  <c r="X2290" i="9" s="1"/>
  <c r="T2291" i="8"/>
  <c r="X2291" i="9" s="1"/>
  <c r="T2292" i="8"/>
  <c r="X2292" i="9" s="1"/>
  <c r="T2293" i="8"/>
  <c r="X2293" i="9" s="1"/>
  <c r="T2294" i="8"/>
  <c r="X2294" i="9" s="1"/>
  <c r="T2295" i="8"/>
  <c r="X2295" i="9" s="1"/>
  <c r="T2296" i="8"/>
  <c r="X2296" i="9" s="1"/>
  <c r="T2297" i="8"/>
  <c r="X2297" i="9" s="1"/>
  <c r="T2298" i="8"/>
  <c r="X2298" i="9" s="1"/>
  <c r="T2299" i="8"/>
  <c r="X2299" i="9" s="1"/>
  <c r="T2300" i="8"/>
  <c r="X2300" i="9" s="1"/>
  <c r="T2301" i="8"/>
  <c r="X2301" i="9" s="1"/>
  <c r="T2302" i="8"/>
  <c r="X2302" i="9" s="1"/>
  <c r="T2303" i="8"/>
  <c r="X2303" i="9" s="1"/>
  <c r="T2304" i="8"/>
  <c r="X2304" i="9" s="1"/>
  <c r="T2305" i="8"/>
  <c r="T2306" i="8"/>
  <c r="X2306" i="9" s="1"/>
  <c r="T2307" i="8"/>
  <c r="X2307" i="9" s="1"/>
  <c r="T2308" i="8"/>
  <c r="X2308" i="9" s="1"/>
  <c r="T2309" i="8"/>
  <c r="X2309" i="9" s="1"/>
  <c r="T2310" i="8"/>
  <c r="X2310" i="9" s="1"/>
  <c r="T2311" i="8"/>
  <c r="X2311" i="9" s="1"/>
  <c r="T2312" i="8"/>
  <c r="X2312" i="9" s="1"/>
  <c r="T2313" i="8"/>
  <c r="X2313" i="9" s="1"/>
  <c r="T2314" i="8"/>
  <c r="X2314" i="9" s="1"/>
  <c r="T2315" i="8"/>
  <c r="X2315" i="9" s="1"/>
  <c r="T2316" i="8"/>
  <c r="X2316" i="9" s="1"/>
  <c r="T2317" i="8"/>
  <c r="X2317" i="9" s="1"/>
  <c r="T2318" i="8"/>
  <c r="X2318" i="9" s="1"/>
  <c r="T2319" i="8"/>
  <c r="T2320" i="8"/>
  <c r="X2320" i="9" s="1"/>
  <c r="T2321" i="8"/>
  <c r="T2322" i="8"/>
  <c r="X2322" i="9" s="1"/>
  <c r="T2323" i="8"/>
  <c r="X2323" i="9" s="1"/>
  <c r="T2324" i="8"/>
  <c r="X2324" i="9" s="1"/>
  <c r="T2325" i="8"/>
  <c r="X2325" i="9" s="1"/>
  <c r="T2326" i="8"/>
  <c r="X2326" i="9" s="1"/>
  <c r="T2327" i="8"/>
  <c r="X2327" i="9" s="1"/>
  <c r="T2328" i="8"/>
  <c r="X2328" i="9" s="1"/>
  <c r="T2329" i="8"/>
  <c r="X2329" i="9" s="1"/>
  <c r="T2330" i="8"/>
  <c r="T2331" i="8"/>
  <c r="X2331" i="9" s="1"/>
  <c r="T2332" i="8"/>
  <c r="X2332" i="9" s="1"/>
  <c r="T2333" i="8"/>
  <c r="X2333" i="9" s="1"/>
  <c r="T2334" i="8"/>
  <c r="X2334" i="9" s="1"/>
  <c r="T2335" i="8"/>
  <c r="X2335" i="9" s="1"/>
  <c r="T2336" i="8"/>
  <c r="X2336" i="9" s="1"/>
  <c r="T2337" i="8"/>
  <c r="X2337" i="9" s="1"/>
  <c r="T2338" i="8"/>
  <c r="X2338" i="9" s="1"/>
  <c r="T2339" i="8"/>
  <c r="T2340" i="8"/>
  <c r="X2340" i="9" s="1"/>
  <c r="T2341" i="8"/>
  <c r="X2341" i="9" s="1"/>
  <c r="T2342" i="8"/>
  <c r="X2342" i="9" s="1"/>
  <c r="T2343" i="8"/>
  <c r="X2343" i="9" s="1"/>
  <c r="T2344" i="8"/>
  <c r="X2344" i="9" s="1"/>
  <c r="T2345" i="8"/>
  <c r="X2345" i="9" s="1"/>
  <c r="T2346" i="8"/>
  <c r="X2346" i="9" s="1"/>
  <c r="T2347" i="8"/>
  <c r="X2347" i="9" s="1"/>
  <c r="T2348" i="8"/>
  <c r="X2348" i="9" s="1"/>
  <c r="T2349" i="8"/>
  <c r="X2349" i="9" s="1"/>
  <c r="T2350" i="8"/>
  <c r="X2350" i="9" s="1"/>
  <c r="T2351" i="8"/>
  <c r="X2351" i="9" s="1"/>
  <c r="T2352" i="8"/>
  <c r="X2352" i="9" s="1"/>
  <c r="T2353" i="8"/>
  <c r="X2353" i="9" s="1"/>
  <c r="T2354" i="8"/>
  <c r="X2354" i="9" s="1"/>
  <c r="T2355" i="8"/>
  <c r="X2355" i="9" s="1"/>
  <c r="T2356" i="8"/>
  <c r="X2356" i="9" s="1"/>
  <c r="T2357" i="8"/>
  <c r="X2357" i="9" s="1"/>
  <c r="T2358" i="8"/>
  <c r="X2358" i="9" s="1"/>
  <c r="T2359" i="8"/>
  <c r="X2359" i="9" s="1"/>
  <c r="T2360" i="8"/>
  <c r="X2360" i="9" s="1"/>
  <c r="T2361" i="8"/>
  <c r="X2361" i="9" s="1"/>
  <c r="T2362" i="8"/>
  <c r="X2362" i="9" s="1"/>
  <c r="T2363" i="8"/>
  <c r="X2363" i="9" s="1"/>
  <c r="T2364" i="8"/>
  <c r="X2364" i="9" s="1"/>
  <c r="T2365" i="8"/>
  <c r="X2365" i="9" s="1"/>
  <c r="T2366" i="8"/>
  <c r="X2366" i="9" s="1"/>
  <c r="T2367" i="8"/>
  <c r="X2367" i="9" s="1"/>
  <c r="T2368" i="8"/>
  <c r="X2368" i="9" s="1"/>
  <c r="T2369" i="8"/>
  <c r="X2369" i="9" s="1"/>
  <c r="T2370" i="8"/>
  <c r="X2370" i="9" s="1"/>
  <c r="T2371" i="8"/>
  <c r="X2371" i="9" s="1"/>
  <c r="T2372" i="8"/>
  <c r="X2372" i="9" s="1"/>
  <c r="T2373" i="8"/>
  <c r="X2373" i="9" s="1"/>
  <c r="T2374" i="8"/>
  <c r="X2374" i="9" s="1"/>
  <c r="T2375" i="8"/>
  <c r="X2375" i="9" s="1"/>
  <c r="T2376" i="8"/>
  <c r="X2376" i="9" s="1"/>
  <c r="T2377" i="8"/>
  <c r="X2377" i="9" s="1"/>
  <c r="T2378" i="8"/>
  <c r="X2378" i="9" s="1"/>
  <c r="T2379" i="8"/>
  <c r="X2379" i="9" s="1"/>
  <c r="T2380" i="8"/>
  <c r="X2380" i="9" s="1"/>
  <c r="T2381" i="8"/>
  <c r="X2381" i="9" s="1"/>
  <c r="T2382" i="8"/>
  <c r="X2382" i="9" s="1"/>
  <c r="T2383" i="8"/>
  <c r="X2383" i="9" s="1"/>
  <c r="T2384" i="8"/>
  <c r="X2384" i="9" s="1"/>
  <c r="T2385" i="8"/>
  <c r="X2385" i="9" s="1"/>
  <c r="T2386" i="8"/>
  <c r="X2386" i="9" s="1"/>
  <c r="T2387" i="8"/>
  <c r="X2387" i="9" s="1"/>
  <c r="T2388" i="8"/>
  <c r="X2388" i="9" s="1"/>
  <c r="T2389" i="8"/>
  <c r="X2389" i="9" s="1"/>
  <c r="T2390" i="8"/>
  <c r="X2390" i="9" s="1"/>
  <c r="T2391" i="8"/>
  <c r="X2391" i="9" s="1"/>
  <c r="T2392" i="8"/>
  <c r="X2392" i="9" s="1"/>
  <c r="T2393" i="8"/>
  <c r="T2394" i="8"/>
  <c r="X2394" i="9" s="1"/>
  <c r="T2395" i="8"/>
  <c r="X2395" i="9" s="1"/>
  <c r="T2396" i="8"/>
  <c r="X2396" i="9" s="1"/>
  <c r="T2397" i="8"/>
  <c r="X2397" i="9" s="1"/>
  <c r="T2398" i="8"/>
  <c r="X2398" i="9" s="1"/>
  <c r="T2399" i="8"/>
  <c r="X2399" i="9" s="1"/>
  <c r="T2400" i="8"/>
  <c r="X2400" i="9" s="1"/>
  <c r="T2401" i="8"/>
  <c r="X2401" i="9" s="1"/>
  <c r="T2402" i="8"/>
  <c r="X2402" i="9" s="1"/>
  <c r="T2403" i="8"/>
  <c r="X2403" i="9" s="1"/>
  <c r="T2404" i="8"/>
  <c r="X2404" i="9" s="1"/>
  <c r="T2405" i="8"/>
  <c r="X2405" i="9" s="1"/>
  <c r="T2406" i="8"/>
  <c r="X2406" i="9" s="1"/>
  <c r="T2407" i="8"/>
  <c r="X2407" i="9" s="1"/>
  <c r="T2408" i="8"/>
  <c r="X2408" i="9" s="1"/>
  <c r="T2409" i="8"/>
  <c r="X2409" i="9" s="1"/>
  <c r="T2410" i="8"/>
  <c r="X2410" i="9" s="1"/>
  <c r="T2411" i="8"/>
  <c r="X2411" i="9" s="1"/>
  <c r="T2412" i="8"/>
  <c r="X2412" i="9" s="1"/>
  <c r="T2413" i="8"/>
  <c r="X2413" i="9" s="1"/>
  <c r="T2414" i="8"/>
  <c r="X2414" i="9" s="1"/>
  <c r="T2415" i="8"/>
  <c r="X2415" i="9" s="1"/>
  <c r="T2416" i="8"/>
  <c r="X2416" i="9" s="1"/>
  <c r="T2417" i="8"/>
  <c r="X2417" i="9" s="1"/>
  <c r="T2418" i="8"/>
  <c r="X2418" i="9" s="1"/>
  <c r="T2419" i="8"/>
  <c r="X2419" i="9" s="1"/>
  <c r="T2420" i="8"/>
  <c r="X2420" i="9" s="1"/>
  <c r="T2421" i="8"/>
  <c r="X2421" i="9" s="1"/>
  <c r="T2422" i="8"/>
  <c r="X2422" i="9" s="1"/>
  <c r="T2423" i="8"/>
  <c r="X2423" i="9" s="1"/>
  <c r="T2424" i="8"/>
  <c r="X2424" i="9" s="1"/>
  <c r="T2425" i="8"/>
  <c r="T2426" i="8"/>
  <c r="T2427" i="8"/>
  <c r="X2427" i="9" s="1"/>
  <c r="T2428" i="8"/>
  <c r="X2428" i="9" s="1"/>
  <c r="T2429" i="8"/>
  <c r="X2429" i="9" s="1"/>
  <c r="T2430" i="8"/>
  <c r="X2430" i="9" s="1"/>
  <c r="T2431" i="8"/>
  <c r="X2431" i="9" s="1"/>
  <c r="T2432" i="8"/>
  <c r="X2432" i="9" s="1"/>
  <c r="T2433" i="8"/>
  <c r="X2433" i="9" s="1"/>
  <c r="T2434" i="8"/>
  <c r="X2434" i="9" s="1"/>
  <c r="T2435" i="8"/>
  <c r="X2435" i="9" s="1"/>
  <c r="T2436" i="8"/>
  <c r="X2436" i="9" s="1"/>
  <c r="T2437" i="8"/>
  <c r="X2437" i="9" s="1"/>
  <c r="T2438" i="8"/>
  <c r="X2438" i="9" s="1"/>
  <c r="T2439" i="8"/>
  <c r="X2439" i="9" s="1"/>
  <c r="T2440" i="8"/>
  <c r="X2440" i="9" s="1"/>
  <c r="T2441" i="8"/>
  <c r="X2441" i="9" s="1"/>
  <c r="T2442" i="8"/>
  <c r="X2442" i="9" s="1"/>
  <c r="T2443" i="8"/>
  <c r="X2443" i="9" s="1"/>
  <c r="T2444" i="8"/>
  <c r="X2444" i="9" s="1"/>
  <c r="T2445" i="8"/>
  <c r="X2445" i="9" s="1"/>
  <c r="T2446" i="8"/>
  <c r="X2446" i="9" s="1"/>
  <c r="T2447" i="8"/>
  <c r="X2447" i="9" s="1"/>
  <c r="T2448" i="8"/>
  <c r="X2448" i="9" s="1"/>
  <c r="T2449" i="8"/>
  <c r="X2449" i="9" s="1"/>
  <c r="T2450" i="8"/>
  <c r="X2450" i="9" s="1"/>
  <c r="T2451" i="8"/>
  <c r="X2451" i="9" s="1"/>
  <c r="T2452" i="8"/>
  <c r="X2452" i="9" s="1"/>
  <c r="T2453" i="8"/>
  <c r="X2453" i="9" s="1"/>
  <c r="T2454" i="8"/>
  <c r="X2454" i="9" s="1"/>
  <c r="T2455" i="8"/>
  <c r="X2455" i="9" s="1"/>
  <c r="T2456" i="8"/>
  <c r="X2456" i="9" s="1"/>
  <c r="T2457" i="8"/>
  <c r="X2457" i="9" s="1"/>
  <c r="T2458" i="8"/>
  <c r="T2459" i="8"/>
  <c r="X2459" i="9" s="1"/>
  <c r="T2460" i="8"/>
  <c r="X2460" i="9" s="1"/>
  <c r="T2461" i="8"/>
  <c r="X2461" i="9" s="1"/>
  <c r="T2462" i="8"/>
  <c r="X2462" i="9" s="1"/>
  <c r="T2463" i="8"/>
  <c r="X2463" i="9" s="1"/>
  <c r="T2464" i="8"/>
  <c r="X2464" i="9" s="1"/>
  <c r="T2465" i="8"/>
  <c r="X2465" i="9" s="1"/>
  <c r="T2466" i="8"/>
  <c r="X2466" i="9" s="1"/>
  <c r="T2467" i="8"/>
  <c r="X2467" i="9" s="1"/>
  <c r="T2468" i="8"/>
  <c r="X2468" i="9" s="1"/>
  <c r="T2469" i="8"/>
  <c r="X2469" i="9" s="1"/>
  <c r="T2470" i="8"/>
  <c r="X2470" i="9" s="1"/>
  <c r="T2471" i="8"/>
  <c r="X2471" i="9" s="1"/>
  <c r="T2472" i="8"/>
  <c r="X2472" i="9" s="1"/>
  <c r="T2473" i="8"/>
  <c r="X2473" i="9" s="1"/>
  <c r="T2474" i="8"/>
  <c r="T2475" i="8"/>
  <c r="X2475" i="9" s="1"/>
  <c r="T2476" i="8"/>
  <c r="X2476" i="9" s="1"/>
  <c r="T2477" i="8"/>
  <c r="X2477" i="9" s="1"/>
  <c r="T2478" i="8"/>
  <c r="X2478" i="9" s="1"/>
  <c r="T2479" i="8"/>
  <c r="X2479" i="9" s="1"/>
  <c r="T2480" i="8"/>
  <c r="X2480" i="9" s="1"/>
  <c r="T2481" i="8"/>
  <c r="X2481" i="9" s="1"/>
  <c r="T2482" i="8"/>
  <c r="X2482" i="9" s="1"/>
  <c r="T2483" i="8"/>
  <c r="X2483" i="9" s="1"/>
  <c r="T2484" i="8"/>
  <c r="X2484" i="9" s="1"/>
  <c r="T2485" i="8"/>
  <c r="X2485" i="9" s="1"/>
  <c r="T2486" i="8"/>
  <c r="X2486" i="9" s="1"/>
  <c r="T2487" i="8"/>
  <c r="X2487" i="9" s="1"/>
  <c r="T2488" i="8"/>
  <c r="X2488" i="9" s="1"/>
  <c r="T2489" i="8"/>
  <c r="X2489" i="9" s="1"/>
  <c r="T2490" i="8"/>
  <c r="X2490" i="9" s="1"/>
  <c r="T2491" i="8"/>
  <c r="X2491" i="9" s="1"/>
  <c r="T2492" i="8"/>
  <c r="X2492" i="9" s="1"/>
  <c r="T2493" i="8"/>
  <c r="X2493" i="9" s="1"/>
  <c r="T2494" i="8"/>
  <c r="X2494" i="9" s="1"/>
  <c r="T2495" i="8"/>
  <c r="X2495" i="9" s="1"/>
  <c r="T2496" i="8"/>
  <c r="X2496" i="9" s="1"/>
  <c r="T2497" i="8"/>
  <c r="X2497" i="9" s="1"/>
  <c r="T2498" i="8"/>
  <c r="X2498" i="9" s="1"/>
  <c r="T2499" i="8"/>
  <c r="X2499" i="9" s="1"/>
  <c r="T2500" i="8"/>
  <c r="X2500" i="9" s="1"/>
  <c r="T2501" i="8"/>
  <c r="X2501" i="9" s="1"/>
  <c r="T2502" i="8"/>
  <c r="X2502" i="9" s="1"/>
  <c r="T2503" i="8"/>
  <c r="X2503" i="9" s="1"/>
  <c r="T2504" i="8"/>
  <c r="X2504" i="9" s="1"/>
  <c r="T2505" i="8"/>
  <c r="X2505" i="9" s="1"/>
  <c r="T2506" i="8"/>
  <c r="X2506" i="9" s="1"/>
  <c r="T2507" i="8"/>
  <c r="X2507" i="9" s="1"/>
  <c r="T2508" i="8"/>
  <c r="X2508" i="9" s="1"/>
  <c r="T2509" i="8"/>
  <c r="X2509" i="9" s="1"/>
  <c r="T2510" i="8"/>
  <c r="X2510" i="9" s="1"/>
  <c r="T2511" i="8"/>
  <c r="X2511" i="9" s="1"/>
  <c r="T2512" i="8"/>
  <c r="X2512" i="9" s="1"/>
  <c r="T2513" i="8"/>
  <c r="X2513" i="9" s="1"/>
  <c r="T2514" i="8"/>
  <c r="X2514" i="9" s="1"/>
  <c r="T2515" i="8"/>
  <c r="X2515" i="9" s="1"/>
  <c r="T2516" i="8"/>
  <c r="X2516" i="9" s="1"/>
  <c r="T2517" i="8"/>
  <c r="X2517" i="9" s="1"/>
  <c r="T2518" i="8"/>
  <c r="X2518" i="9" s="1"/>
  <c r="T2519" i="8"/>
  <c r="X2519" i="9" s="1"/>
  <c r="T2520" i="8"/>
  <c r="X2520" i="9" s="1"/>
  <c r="T2521" i="8"/>
  <c r="U2521" i="8" s="1"/>
  <c r="T2522" i="8"/>
  <c r="X2522" i="9" s="1"/>
  <c r="T2523" i="8"/>
  <c r="X2523" i="9" s="1"/>
  <c r="T2524" i="8"/>
  <c r="X2524" i="9" s="1"/>
  <c r="T2525" i="8"/>
  <c r="X2525" i="9" s="1"/>
  <c r="T2526" i="8"/>
  <c r="X2526" i="9" s="1"/>
  <c r="T2527" i="8"/>
  <c r="X2527" i="9" s="1"/>
  <c r="T2528" i="8"/>
  <c r="X2528" i="9" s="1"/>
  <c r="T2529" i="8"/>
  <c r="X2529" i="9" s="1"/>
  <c r="T2530" i="8"/>
  <c r="X2530" i="9" s="1"/>
  <c r="T2531" i="8"/>
  <c r="X2531" i="9" s="1"/>
  <c r="T2532" i="8"/>
  <c r="X2532" i="9" s="1"/>
  <c r="T2533" i="8"/>
  <c r="X2533" i="9" s="1"/>
  <c r="T2534" i="8"/>
  <c r="X2534" i="9" s="1"/>
  <c r="T2535" i="8"/>
  <c r="X2535" i="9" s="1"/>
  <c r="T2536" i="8"/>
  <c r="X2536" i="9" s="1"/>
  <c r="T2537" i="8"/>
  <c r="X2537" i="9" s="1"/>
  <c r="T2538" i="8"/>
  <c r="X2538" i="9" s="1"/>
  <c r="T2539" i="8"/>
  <c r="X2539" i="9" s="1"/>
  <c r="T2540" i="8"/>
  <c r="X2540" i="9" s="1"/>
  <c r="T2541" i="8"/>
  <c r="X2541" i="9" s="1"/>
  <c r="T2542" i="8"/>
  <c r="X2542" i="9" s="1"/>
  <c r="T2543" i="8"/>
  <c r="X2543" i="9" s="1"/>
  <c r="T2544" i="8"/>
  <c r="X2544" i="9" s="1"/>
  <c r="T2545" i="8"/>
  <c r="X2545" i="9" s="1"/>
  <c r="T2546" i="8"/>
  <c r="X2546" i="9" s="1"/>
  <c r="T2547" i="8"/>
  <c r="X2547" i="9" s="1"/>
  <c r="T2548" i="8"/>
  <c r="X2548" i="9" s="1"/>
  <c r="T2549" i="8"/>
  <c r="X2549" i="9" s="1"/>
  <c r="T2550" i="8"/>
  <c r="X2550" i="9" s="1"/>
  <c r="T2551" i="8"/>
  <c r="X2551" i="9" s="1"/>
  <c r="T2552" i="8"/>
  <c r="X2552" i="9" s="1"/>
  <c r="T2553" i="8"/>
  <c r="X2553" i="9" s="1"/>
  <c r="T2554" i="8"/>
  <c r="X2554" i="9" s="1"/>
  <c r="T2555" i="8"/>
  <c r="X2555" i="9" s="1"/>
  <c r="T2556" i="8"/>
  <c r="X2556" i="9" s="1"/>
  <c r="T2557" i="8"/>
  <c r="X2557" i="9" s="1"/>
  <c r="T2558" i="8"/>
  <c r="X2558" i="9" s="1"/>
  <c r="T2559" i="8"/>
  <c r="X2559" i="9" s="1"/>
  <c r="T2560" i="8"/>
  <c r="X2560" i="9" s="1"/>
  <c r="T2561" i="8"/>
  <c r="X2561" i="9" s="1"/>
  <c r="T2562" i="8"/>
  <c r="X2562" i="9" s="1"/>
  <c r="T2563" i="8"/>
  <c r="X2563" i="9" s="1"/>
  <c r="T2564" i="8"/>
  <c r="X2564" i="9" s="1"/>
  <c r="T2565" i="8"/>
  <c r="X2565" i="9" s="1"/>
  <c r="T2566" i="8"/>
  <c r="X2566" i="9" s="1"/>
  <c r="T2567" i="8"/>
  <c r="X2567" i="9" s="1"/>
  <c r="T2568" i="8"/>
  <c r="X2568" i="9" s="1"/>
  <c r="T2569" i="8"/>
  <c r="X2569" i="9" s="1"/>
  <c r="T2570" i="8"/>
  <c r="X2570" i="9" s="1"/>
  <c r="T2571" i="8"/>
  <c r="X2571" i="9" s="1"/>
  <c r="T2572" i="8"/>
  <c r="X2572" i="9" s="1"/>
  <c r="T2573" i="8"/>
  <c r="X2573" i="9" s="1"/>
  <c r="T2574" i="8"/>
  <c r="X2574" i="9" s="1"/>
  <c r="T2575" i="8"/>
  <c r="X2575" i="9" s="1"/>
  <c r="T2576" i="8"/>
  <c r="X2576" i="9" s="1"/>
  <c r="T2577" i="8"/>
  <c r="X2577" i="9" s="1"/>
  <c r="T2578" i="8"/>
  <c r="X2578" i="9" s="1"/>
  <c r="T2579" i="8"/>
  <c r="X2579" i="9" s="1"/>
  <c r="T2580" i="8"/>
  <c r="X2580" i="9" s="1"/>
  <c r="T2581" i="8"/>
  <c r="X2581" i="9" s="1"/>
  <c r="T2582" i="8"/>
  <c r="X2582" i="9" s="1"/>
  <c r="T2583" i="8"/>
  <c r="X2583" i="9" s="1"/>
  <c r="T2584" i="8"/>
  <c r="X2584" i="9" s="1"/>
  <c r="T2585" i="8"/>
  <c r="X2585" i="9" s="1"/>
  <c r="T2586" i="8"/>
  <c r="X2586" i="9" s="1"/>
  <c r="T2587" i="8"/>
  <c r="X2587" i="9" s="1"/>
  <c r="T2588" i="8"/>
  <c r="X2588" i="9" s="1"/>
  <c r="T2589" i="8"/>
  <c r="X2589" i="9" s="1"/>
  <c r="T2590" i="8"/>
  <c r="X2590" i="9" s="1"/>
  <c r="T2591" i="8"/>
  <c r="X2591" i="9" s="1"/>
  <c r="T2592" i="8"/>
  <c r="X2592" i="9" s="1"/>
  <c r="T2593" i="8"/>
  <c r="X2593" i="9" s="1"/>
  <c r="T2594" i="8"/>
  <c r="X2594" i="9" s="1"/>
  <c r="T2595" i="8"/>
  <c r="X2595" i="9" s="1"/>
  <c r="T2596" i="8"/>
  <c r="X2596" i="9" s="1"/>
  <c r="T2597" i="8"/>
  <c r="X2597" i="9" s="1"/>
  <c r="T2598" i="8"/>
  <c r="X2598" i="9" s="1"/>
  <c r="T2599" i="8"/>
  <c r="X2599" i="9" s="1"/>
  <c r="T2600" i="8"/>
  <c r="X2600" i="9" s="1"/>
  <c r="T2601" i="8"/>
  <c r="X2601" i="9" s="1"/>
  <c r="T2602" i="8"/>
  <c r="T2603" i="8"/>
  <c r="X2603" i="9" s="1"/>
  <c r="T2604" i="8"/>
  <c r="X2604" i="9" s="1"/>
  <c r="T2605" i="8"/>
  <c r="X2605" i="9" s="1"/>
  <c r="T2606" i="8"/>
  <c r="X2606" i="9" s="1"/>
  <c r="T2607" i="8"/>
  <c r="X2607" i="9" s="1"/>
  <c r="T2608" i="8"/>
  <c r="X2608" i="9" s="1"/>
  <c r="T2609" i="8"/>
  <c r="X2609" i="9" s="1"/>
  <c r="T2610" i="8"/>
  <c r="X2610" i="9" s="1"/>
  <c r="T2611" i="8"/>
  <c r="T2612" i="8"/>
  <c r="X2612" i="9" s="1"/>
  <c r="T2613" i="8"/>
  <c r="X2613" i="9" s="1"/>
  <c r="T2614" i="8"/>
  <c r="X2614" i="9" s="1"/>
  <c r="T2615" i="8"/>
  <c r="X2615" i="9" s="1"/>
  <c r="T2616" i="8"/>
  <c r="X2616" i="9" s="1"/>
  <c r="T2617" i="8"/>
  <c r="X2617" i="9" s="1"/>
  <c r="T2618" i="8"/>
  <c r="X2618" i="9" s="1"/>
  <c r="T2619" i="8"/>
  <c r="X2619" i="9" s="1"/>
  <c r="T2620" i="8"/>
  <c r="X2620" i="9" s="1"/>
  <c r="T2621" i="8"/>
  <c r="X2621" i="9" s="1"/>
  <c r="T2622" i="8"/>
  <c r="X2622" i="9" s="1"/>
  <c r="T2623" i="8"/>
  <c r="X2623" i="9" s="1"/>
  <c r="T2624" i="8"/>
  <c r="X2624" i="9" s="1"/>
  <c r="T2625" i="8"/>
  <c r="X2625" i="9" s="1"/>
  <c r="T2626" i="8"/>
  <c r="X2626" i="9" s="1"/>
  <c r="T2627" i="8"/>
  <c r="X2627" i="9" s="1"/>
  <c r="T2628" i="8"/>
  <c r="X2628" i="9" s="1"/>
  <c r="T2629" i="8"/>
  <c r="X2629" i="9" s="1"/>
  <c r="T2630" i="8"/>
  <c r="X2630" i="9" s="1"/>
  <c r="T2631" i="8"/>
  <c r="X2631" i="9" s="1"/>
  <c r="T2632" i="8"/>
  <c r="X2632" i="9" s="1"/>
  <c r="T2633" i="8"/>
  <c r="T2634" i="8"/>
  <c r="X2634" i="9" s="1"/>
  <c r="T2635" i="8"/>
  <c r="X2635" i="9" s="1"/>
  <c r="T2636" i="8"/>
  <c r="X2636" i="9" s="1"/>
  <c r="T2637" i="8"/>
  <c r="X2637" i="9" s="1"/>
  <c r="T2638" i="8"/>
  <c r="X2638" i="9" s="1"/>
  <c r="T2639" i="8"/>
  <c r="X2639" i="9" s="1"/>
  <c r="T2640" i="8"/>
  <c r="X2640" i="9" s="1"/>
  <c r="T2641" i="8"/>
  <c r="X2641" i="9" s="1"/>
  <c r="T2642" i="8"/>
  <c r="X2642" i="9" s="1"/>
  <c r="T2643" i="8"/>
  <c r="X2643" i="9" s="1"/>
  <c r="T2644" i="8"/>
  <c r="X2644" i="9" s="1"/>
  <c r="T2645" i="8"/>
  <c r="X2645" i="9" s="1"/>
  <c r="T2646" i="8"/>
  <c r="X2646" i="9" s="1"/>
  <c r="T2647" i="8"/>
  <c r="X2647" i="9" s="1"/>
  <c r="T2648" i="8"/>
  <c r="X2648" i="9" s="1"/>
  <c r="T2649" i="8"/>
  <c r="T2650" i="8"/>
  <c r="X2650" i="9" s="1"/>
  <c r="T2651" i="8"/>
  <c r="X2651" i="9" s="1"/>
  <c r="T2652" i="8"/>
  <c r="X2652" i="9" s="1"/>
  <c r="T2653" i="8"/>
  <c r="X2653" i="9" s="1"/>
  <c r="T2654" i="8"/>
  <c r="X2654" i="9" s="1"/>
  <c r="T2655" i="8"/>
  <c r="X2655" i="9" s="1"/>
  <c r="T2656" i="8"/>
  <c r="X2656" i="9" s="1"/>
  <c r="T2657" i="8"/>
  <c r="X2657" i="9" s="1"/>
  <c r="T2658" i="8"/>
  <c r="X2658" i="9" s="1"/>
  <c r="T2659" i="8"/>
  <c r="X2659" i="9" s="1"/>
  <c r="T2660" i="8"/>
  <c r="X2660" i="9" s="1"/>
  <c r="T2661" i="8"/>
  <c r="X2661" i="9" s="1"/>
  <c r="T2662" i="8"/>
  <c r="X2662" i="9" s="1"/>
  <c r="T2663" i="8"/>
  <c r="X2663" i="9" s="1"/>
  <c r="T2664" i="8"/>
  <c r="X2664" i="9" s="1"/>
  <c r="T2665" i="8"/>
  <c r="X2665" i="9" s="1"/>
  <c r="T2666" i="8"/>
  <c r="X2666" i="9" s="1"/>
  <c r="T2667" i="8"/>
  <c r="X2667" i="9" s="1"/>
  <c r="T2668" i="8"/>
  <c r="X2668" i="9" s="1"/>
  <c r="T2669" i="8"/>
  <c r="X2669" i="9" s="1"/>
  <c r="T2670" i="8"/>
  <c r="X2670" i="9" s="1"/>
  <c r="T2671" i="8"/>
  <c r="X2671" i="9" s="1"/>
  <c r="T2672" i="8"/>
  <c r="X2672" i="9" s="1"/>
  <c r="T2673" i="8"/>
  <c r="X2673" i="9" s="1"/>
  <c r="T2674" i="8"/>
  <c r="X2674" i="9" s="1"/>
  <c r="T2675" i="8"/>
  <c r="X2675" i="9" s="1"/>
  <c r="T2676" i="8"/>
  <c r="X2676" i="9" s="1"/>
  <c r="T2677" i="8"/>
  <c r="X2677" i="9" s="1"/>
  <c r="T2678" i="8"/>
  <c r="X2678" i="9" s="1"/>
  <c r="T2679" i="8"/>
  <c r="X2679" i="9" s="1"/>
  <c r="T2680" i="8"/>
  <c r="X2680" i="9" s="1"/>
  <c r="T2681" i="8"/>
  <c r="X2681" i="9" s="1"/>
  <c r="T2682" i="8"/>
  <c r="T2683" i="8"/>
  <c r="X2683" i="9" s="1"/>
  <c r="T2684" i="8"/>
  <c r="X2684" i="9" s="1"/>
  <c r="T2685" i="8"/>
  <c r="X2685" i="9" s="1"/>
  <c r="T2686" i="8"/>
  <c r="X2686" i="9" s="1"/>
  <c r="T2687" i="8"/>
  <c r="X2687" i="9" s="1"/>
  <c r="T2688" i="8"/>
  <c r="X2688" i="9" s="1"/>
  <c r="T2689" i="8"/>
  <c r="X2689" i="9" s="1"/>
  <c r="T2690" i="8"/>
  <c r="X2690" i="9" s="1"/>
  <c r="T2691" i="8"/>
  <c r="X2691" i="9" s="1"/>
  <c r="T2692" i="8"/>
  <c r="X2692" i="9" s="1"/>
  <c r="T2693" i="8"/>
  <c r="X2693" i="9" s="1"/>
  <c r="T2694" i="8"/>
  <c r="X2694" i="9" s="1"/>
  <c r="T2695" i="8"/>
  <c r="X2695" i="9" s="1"/>
  <c r="T2696" i="8"/>
  <c r="X2696" i="9" s="1"/>
  <c r="T2697" i="8"/>
  <c r="X2697" i="9" s="1"/>
  <c r="T2698" i="8"/>
  <c r="X2698" i="9" s="1"/>
  <c r="T2699" i="8"/>
  <c r="X2699" i="9" s="1"/>
  <c r="T2700" i="8"/>
  <c r="X2700" i="9" s="1"/>
  <c r="T2701" i="8"/>
  <c r="X2701" i="9" s="1"/>
  <c r="T2702" i="8"/>
  <c r="X2702" i="9" s="1"/>
  <c r="T2703" i="8"/>
  <c r="X2703" i="9" s="1"/>
  <c r="T2704" i="8"/>
  <c r="X2704" i="9" s="1"/>
  <c r="T2705" i="8"/>
  <c r="X2705" i="9" s="1"/>
  <c r="T2706" i="8"/>
  <c r="X2706" i="9" s="1"/>
  <c r="T2707" i="8"/>
  <c r="X2707" i="9" s="1"/>
  <c r="T2708" i="8"/>
  <c r="X2708" i="9" s="1"/>
  <c r="T2709" i="8"/>
  <c r="X2709" i="9" s="1"/>
  <c r="T2710" i="8"/>
  <c r="X2710" i="9" s="1"/>
  <c r="T2711" i="8"/>
  <c r="X2711" i="9" s="1"/>
  <c r="T2712" i="8"/>
  <c r="X2712" i="9" s="1"/>
  <c r="T2713" i="8"/>
  <c r="X2713" i="9" s="1"/>
  <c r="T2714" i="8"/>
  <c r="X2714" i="9" s="1"/>
  <c r="T2715" i="8"/>
  <c r="X2715" i="9" s="1"/>
  <c r="T2716" i="8"/>
  <c r="X2716" i="9" s="1"/>
  <c r="T2717" i="8"/>
  <c r="X2717" i="9" s="1"/>
  <c r="T2718" i="8"/>
  <c r="X2718" i="9" s="1"/>
  <c r="T2719" i="8"/>
  <c r="X2719" i="9" s="1"/>
  <c r="T2720" i="8"/>
  <c r="X2720" i="9" s="1"/>
  <c r="T2721" i="8"/>
  <c r="X2721" i="9" s="1"/>
  <c r="T2722" i="8"/>
  <c r="X2722" i="9" s="1"/>
  <c r="T2723" i="8"/>
  <c r="X2723" i="9" s="1"/>
  <c r="T2724" i="8"/>
  <c r="X2724" i="9" s="1"/>
  <c r="T2725" i="8"/>
  <c r="X2725" i="9" s="1"/>
  <c r="T2726" i="8"/>
  <c r="X2726" i="9" s="1"/>
  <c r="T2727" i="8"/>
  <c r="X2727" i="9" s="1"/>
  <c r="T2728" i="8"/>
  <c r="X2728" i="9" s="1"/>
  <c r="T2729" i="8"/>
  <c r="X2729" i="9" s="1"/>
  <c r="T2730" i="8"/>
  <c r="X2730" i="9" s="1"/>
  <c r="T2731" i="8"/>
  <c r="X2731" i="9" s="1"/>
  <c r="T2732" i="8"/>
  <c r="X2732" i="9" s="1"/>
  <c r="T2733" i="8"/>
  <c r="X2733" i="9" s="1"/>
  <c r="T2734" i="8"/>
  <c r="X2734" i="9" s="1"/>
  <c r="T2735" i="8"/>
  <c r="X2735" i="9" s="1"/>
  <c r="T2736" i="8"/>
  <c r="X2736" i="9" s="1"/>
  <c r="T2737" i="8"/>
  <c r="X2737" i="9" s="1"/>
  <c r="T2738" i="8"/>
  <c r="X2738" i="9" s="1"/>
  <c r="T2739" i="8"/>
  <c r="X2739" i="9" s="1"/>
  <c r="T2740" i="8"/>
  <c r="X2740" i="9" s="1"/>
  <c r="T2741" i="8"/>
  <c r="X2741" i="9" s="1"/>
  <c r="T2742" i="8"/>
  <c r="X2742" i="9" s="1"/>
  <c r="T2743" i="8"/>
  <c r="X2743" i="9" s="1"/>
  <c r="T2744" i="8"/>
  <c r="X2744" i="9" s="1"/>
  <c r="T2745" i="8"/>
  <c r="X2745" i="9" s="1"/>
  <c r="T2746" i="8"/>
  <c r="X2746" i="9" s="1"/>
  <c r="T2747" i="8"/>
  <c r="X2747" i="9" s="1"/>
  <c r="T2748" i="8"/>
  <c r="X2748" i="9" s="1"/>
  <c r="T2749" i="8"/>
  <c r="X2749" i="9" s="1"/>
  <c r="T2750" i="8"/>
  <c r="X2750" i="9" s="1"/>
  <c r="T2751" i="8"/>
  <c r="X2751" i="9" s="1"/>
  <c r="T2752" i="8"/>
  <c r="X2752" i="9" s="1"/>
  <c r="T2753" i="8"/>
  <c r="X2753" i="9" s="1"/>
  <c r="T2754" i="8"/>
  <c r="X2754" i="9" s="1"/>
  <c r="T2755" i="8"/>
  <c r="X2755" i="9" s="1"/>
  <c r="T2756" i="8"/>
  <c r="X2756" i="9" s="1"/>
  <c r="T2757" i="8"/>
  <c r="X2757" i="9" s="1"/>
  <c r="T2758" i="8"/>
  <c r="X2758" i="9" s="1"/>
  <c r="T2759" i="8"/>
  <c r="X2759" i="9" s="1"/>
  <c r="T2760" i="8"/>
  <c r="X2760" i="9" s="1"/>
  <c r="T2761" i="8"/>
  <c r="X2761" i="9" s="1"/>
  <c r="T2762" i="8"/>
  <c r="X2762" i="9" s="1"/>
  <c r="T2763" i="8"/>
  <c r="X2763" i="9" s="1"/>
  <c r="T2764" i="8"/>
  <c r="X2764" i="9" s="1"/>
  <c r="T2765" i="8"/>
  <c r="X2765" i="9" s="1"/>
  <c r="T2766" i="8"/>
  <c r="X2766" i="9" s="1"/>
  <c r="T2767" i="8"/>
  <c r="X2767" i="9" s="1"/>
  <c r="T2768" i="8"/>
  <c r="X2768" i="9" s="1"/>
  <c r="T2769" i="8"/>
  <c r="X2769" i="9" s="1"/>
  <c r="T2770" i="8"/>
  <c r="X2770" i="9" s="1"/>
  <c r="T2771" i="8"/>
  <c r="X2771" i="9" s="1"/>
  <c r="T2772" i="8"/>
  <c r="X2772" i="9" s="1"/>
  <c r="T2773" i="8"/>
  <c r="X2773" i="9" s="1"/>
  <c r="T2774" i="8"/>
  <c r="X2774" i="9" s="1"/>
  <c r="T2775" i="8"/>
  <c r="X2775" i="9" s="1"/>
  <c r="T2776" i="8"/>
  <c r="X2776" i="9" s="1"/>
  <c r="T2777" i="8"/>
  <c r="X2777" i="9" s="1"/>
  <c r="T2778" i="8"/>
  <c r="X2778" i="9" s="1"/>
  <c r="T2779" i="8"/>
  <c r="X2779" i="9" s="1"/>
  <c r="T2780" i="8"/>
  <c r="X2780" i="9" s="1"/>
  <c r="T2781" i="8"/>
  <c r="X2781" i="9" s="1"/>
  <c r="T2782" i="8"/>
  <c r="X2782" i="9" s="1"/>
  <c r="T2783" i="8"/>
  <c r="X2783" i="9" s="1"/>
  <c r="T2784" i="8"/>
  <c r="X2784" i="9" s="1"/>
  <c r="T2785" i="8"/>
  <c r="X2785" i="9" s="1"/>
  <c r="T2786" i="8"/>
  <c r="X2786" i="9" s="1"/>
  <c r="T2787" i="8"/>
  <c r="X2787" i="9" s="1"/>
  <c r="T2788" i="8"/>
  <c r="X2788" i="9" s="1"/>
  <c r="T2789" i="8"/>
  <c r="X2789" i="9" s="1"/>
  <c r="T2790" i="8"/>
  <c r="X2790" i="9" s="1"/>
  <c r="T2791" i="8"/>
  <c r="X2791" i="9" s="1"/>
  <c r="T2792" i="8"/>
  <c r="X2792" i="9" s="1"/>
  <c r="T2793" i="8"/>
  <c r="X2793" i="9" s="1"/>
  <c r="T2794" i="8"/>
  <c r="X2794" i="9" s="1"/>
  <c r="T2795" i="8"/>
  <c r="X2795" i="9" s="1"/>
  <c r="T2796" i="8"/>
  <c r="X2796" i="9" s="1"/>
  <c r="T2797" i="8"/>
  <c r="X2797" i="9" s="1"/>
  <c r="T2798" i="8"/>
  <c r="X2798" i="9" s="1"/>
  <c r="T2799" i="8"/>
  <c r="X2799" i="9" s="1"/>
  <c r="T2800" i="8"/>
  <c r="X2800" i="9" s="1"/>
  <c r="T2801" i="8"/>
  <c r="X2801" i="9" s="1"/>
  <c r="T2802" i="8"/>
  <c r="X2802" i="9" s="1"/>
  <c r="T2803" i="8"/>
  <c r="X2803" i="9" s="1"/>
  <c r="T2804" i="8"/>
  <c r="X2804" i="9" s="1"/>
  <c r="T2805" i="8"/>
  <c r="X2805" i="9" s="1"/>
  <c r="T2806" i="8"/>
  <c r="X2806" i="9" s="1"/>
  <c r="T2807" i="8"/>
  <c r="X2807" i="9" s="1"/>
  <c r="T2808" i="8"/>
  <c r="X2808" i="9" s="1"/>
  <c r="T2809" i="8"/>
  <c r="T2810" i="8"/>
  <c r="T2811" i="8"/>
  <c r="X2811" i="9" s="1"/>
  <c r="T2812" i="8"/>
  <c r="X2812" i="9" s="1"/>
  <c r="T2813" i="8"/>
  <c r="X2813" i="9" s="1"/>
  <c r="T2814" i="8"/>
  <c r="X2814" i="9" s="1"/>
  <c r="T2815" i="8"/>
  <c r="X2815" i="9" s="1"/>
  <c r="T2816" i="8"/>
  <c r="X2816" i="9" s="1"/>
  <c r="T2817" i="8"/>
  <c r="X2817" i="9" s="1"/>
  <c r="T2818" i="8"/>
  <c r="X2818" i="9" s="1"/>
  <c r="T2819" i="8"/>
  <c r="X2819" i="9" s="1"/>
  <c r="T2820" i="8"/>
  <c r="X2820" i="9" s="1"/>
  <c r="T2821" i="8"/>
  <c r="X2821" i="9" s="1"/>
  <c r="T2822" i="8"/>
  <c r="X2822" i="9" s="1"/>
  <c r="T2823" i="8"/>
  <c r="X2823" i="9" s="1"/>
  <c r="T2824" i="8"/>
  <c r="X2824" i="9" s="1"/>
  <c r="T2825" i="8"/>
  <c r="X2825" i="9" s="1"/>
  <c r="T2826" i="8"/>
  <c r="X2826" i="9" s="1"/>
  <c r="T2827" i="8"/>
  <c r="X2827" i="9" s="1"/>
  <c r="T2828" i="8"/>
  <c r="X2828" i="9" s="1"/>
  <c r="T2829" i="8"/>
  <c r="X2829" i="9" s="1"/>
  <c r="T2830" i="8"/>
  <c r="X2830" i="9" s="1"/>
  <c r="T2831" i="8"/>
  <c r="X2831" i="9" s="1"/>
  <c r="T2832" i="8"/>
  <c r="X2832" i="9" s="1"/>
  <c r="T2833" i="8"/>
  <c r="X2833" i="9" s="1"/>
  <c r="T2834" i="8"/>
  <c r="X2834" i="9" s="1"/>
  <c r="T2835" i="8"/>
  <c r="X2835" i="9" s="1"/>
  <c r="T2836" i="8"/>
  <c r="X2836" i="9" s="1"/>
  <c r="T2837" i="8"/>
  <c r="X2837" i="9" s="1"/>
  <c r="T2838" i="8"/>
  <c r="X2838" i="9" s="1"/>
  <c r="T2839" i="8"/>
  <c r="X2839" i="9" s="1"/>
  <c r="T2840" i="8"/>
  <c r="X2840" i="9" s="1"/>
  <c r="T2841" i="8"/>
  <c r="X2841" i="9" s="1"/>
  <c r="T2842" i="8"/>
  <c r="T2843" i="8"/>
  <c r="X2843" i="9" s="1"/>
  <c r="T2844" i="8"/>
  <c r="X2844" i="9" s="1"/>
  <c r="T2845" i="8"/>
  <c r="X2845" i="9" s="1"/>
  <c r="T2846" i="8"/>
  <c r="X2846" i="9" s="1"/>
  <c r="T2847" i="8"/>
  <c r="X2847" i="9" s="1"/>
  <c r="T2848" i="8"/>
  <c r="X2848" i="9" s="1"/>
  <c r="T2849" i="8"/>
  <c r="X2849" i="9" s="1"/>
  <c r="T2850" i="8"/>
  <c r="X2850" i="9" s="1"/>
  <c r="T2851" i="8"/>
  <c r="T2852" i="8"/>
  <c r="X2852" i="9" s="1"/>
  <c r="T2853" i="8"/>
  <c r="X2853" i="9" s="1"/>
  <c r="T2854" i="8"/>
  <c r="X2854" i="9" s="1"/>
  <c r="T2855" i="8"/>
  <c r="X2855" i="9" s="1"/>
  <c r="T2856" i="8"/>
  <c r="X2856" i="9" s="1"/>
  <c r="T2857" i="8"/>
  <c r="X2857" i="9" s="1"/>
  <c r="T2858" i="8"/>
  <c r="T2859" i="8"/>
  <c r="X2859" i="9" s="1"/>
  <c r="T2860" i="8"/>
  <c r="X2860" i="9" s="1"/>
  <c r="T2861" i="8"/>
  <c r="X2861" i="9" s="1"/>
  <c r="T2862" i="8"/>
  <c r="X2862" i="9" s="1"/>
  <c r="T2863" i="8"/>
  <c r="X2863" i="9" s="1"/>
  <c r="T2864" i="8"/>
  <c r="X2864" i="9" s="1"/>
  <c r="T2865" i="8"/>
  <c r="X2865" i="9" s="1"/>
  <c r="T2866" i="8"/>
  <c r="X2866" i="9" s="1"/>
  <c r="T2867" i="8"/>
  <c r="X2867" i="9" s="1"/>
  <c r="T2868" i="8"/>
  <c r="X2868" i="9" s="1"/>
  <c r="T2869" i="8"/>
  <c r="X2869" i="9" s="1"/>
  <c r="T2870" i="8"/>
  <c r="X2870" i="9" s="1"/>
  <c r="T2871" i="8"/>
  <c r="X2871" i="9" s="1"/>
  <c r="T2872" i="8"/>
  <c r="X2872" i="9" s="1"/>
  <c r="T2873" i="8"/>
  <c r="X2873" i="9" s="1"/>
  <c r="T2874" i="8"/>
  <c r="X2874" i="9" s="1"/>
  <c r="T2875" i="8"/>
  <c r="X2875" i="9" s="1"/>
  <c r="T2876" i="8"/>
  <c r="X2876" i="9" s="1"/>
  <c r="T2877" i="8"/>
  <c r="X2877" i="9" s="1"/>
  <c r="T2878" i="8"/>
  <c r="X2878" i="9" s="1"/>
  <c r="T2879" i="8"/>
  <c r="X2879" i="9" s="1"/>
  <c r="T2880" i="8"/>
  <c r="X2880" i="9" s="1"/>
  <c r="T2881" i="8"/>
  <c r="X2881" i="9" s="1"/>
  <c r="T2882" i="8"/>
  <c r="X2882" i="9" s="1"/>
  <c r="T2883" i="8"/>
  <c r="X2883" i="9" s="1"/>
  <c r="T2884" i="8"/>
  <c r="X2884" i="9" s="1"/>
  <c r="T2885" i="8"/>
  <c r="X2885" i="9" s="1"/>
  <c r="T2886" i="8"/>
  <c r="X2886" i="9" s="1"/>
  <c r="T2887" i="8"/>
  <c r="X2887" i="9" s="1"/>
  <c r="T2888" i="8"/>
  <c r="X2888" i="9" s="1"/>
  <c r="T2889" i="8"/>
  <c r="X2889" i="9" s="1"/>
  <c r="T2890" i="8"/>
  <c r="X2890" i="9" s="1"/>
  <c r="T2891" i="8"/>
  <c r="X2891" i="9" s="1"/>
  <c r="T2892" i="8"/>
  <c r="X2892" i="9" s="1"/>
  <c r="T2893" i="8"/>
  <c r="X2893" i="9" s="1"/>
  <c r="T2894" i="8"/>
  <c r="X2894" i="9" s="1"/>
  <c r="T2895" i="8"/>
  <c r="X2895" i="9" s="1"/>
  <c r="T2896" i="8"/>
  <c r="X2896" i="9" s="1"/>
  <c r="T2897" i="8"/>
  <c r="X2897" i="9" s="1"/>
  <c r="T2898" i="8"/>
  <c r="X2898" i="9" s="1"/>
  <c r="T2899" i="8"/>
  <c r="X2899" i="9" s="1"/>
  <c r="T2900" i="8"/>
  <c r="X2900" i="9" s="1"/>
  <c r="T2901" i="8"/>
  <c r="X2901" i="9" s="1"/>
  <c r="T2902" i="8"/>
  <c r="X2902" i="9" s="1"/>
  <c r="T2903" i="8"/>
  <c r="X2903" i="9" s="1"/>
  <c r="T2904" i="8"/>
  <c r="X2904" i="9" s="1"/>
  <c r="T2905" i="8"/>
  <c r="X2905" i="9" s="1"/>
  <c r="T2906" i="8"/>
  <c r="X2906" i="9" s="1"/>
  <c r="T2907" i="8"/>
  <c r="X2907" i="9" s="1"/>
  <c r="T2908" i="8"/>
  <c r="X2908" i="9" s="1"/>
  <c r="T2909" i="8"/>
  <c r="X2909" i="9" s="1"/>
  <c r="T2910" i="8"/>
  <c r="X2910" i="9" s="1"/>
  <c r="T2911" i="8"/>
  <c r="X2911" i="9" s="1"/>
  <c r="T2912" i="8"/>
  <c r="X2912" i="9" s="1"/>
  <c r="T2913" i="8"/>
  <c r="X2913" i="9" s="1"/>
  <c r="T2914" i="8"/>
  <c r="X2914" i="9" s="1"/>
  <c r="T2915" i="8"/>
  <c r="X2915" i="9" s="1"/>
  <c r="T2916" i="8"/>
  <c r="X2916" i="9" s="1"/>
  <c r="T2917" i="8"/>
  <c r="X2917" i="9" s="1"/>
  <c r="T2918" i="8"/>
  <c r="X2918" i="9" s="1"/>
  <c r="T2919" i="8"/>
  <c r="X2919" i="9" s="1"/>
  <c r="T2920" i="8"/>
  <c r="X2920" i="9" s="1"/>
  <c r="T2921" i="8"/>
  <c r="X2921" i="9" s="1"/>
  <c r="T2922" i="8"/>
  <c r="X2922" i="9" s="1"/>
  <c r="T2923" i="8"/>
  <c r="X2923" i="9" s="1"/>
  <c r="T2924" i="8"/>
  <c r="X2924" i="9" s="1"/>
  <c r="T2925" i="8"/>
  <c r="X2925" i="9" s="1"/>
  <c r="T2926" i="8"/>
  <c r="X2926" i="9" s="1"/>
  <c r="T2927" i="8"/>
  <c r="X2927" i="9" s="1"/>
  <c r="T2928" i="8"/>
  <c r="X2928" i="9" s="1"/>
  <c r="T2929" i="8"/>
  <c r="X2929" i="9" s="1"/>
  <c r="T2930" i="8"/>
  <c r="X2930" i="9" s="1"/>
  <c r="T2931" i="8"/>
  <c r="X2931" i="9" s="1"/>
  <c r="T2932" i="8"/>
  <c r="X2932" i="9" s="1"/>
  <c r="T2933" i="8"/>
  <c r="X2933" i="9" s="1"/>
  <c r="T2934" i="8"/>
  <c r="T2935" i="8"/>
  <c r="X2935" i="9" s="1"/>
  <c r="T2936" i="8"/>
  <c r="T2937" i="8"/>
  <c r="X2937" i="9" s="1"/>
  <c r="T2938" i="8"/>
  <c r="X2938" i="9" s="1"/>
  <c r="T2939" i="8"/>
  <c r="X2939" i="9" s="1"/>
  <c r="T2940" i="8"/>
  <c r="X2940" i="9" s="1"/>
  <c r="T2941" i="8"/>
  <c r="X2941" i="9" s="1"/>
  <c r="T2942" i="8"/>
  <c r="X2942" i="9" s="1"/>
  <c r="T2943" i="8"/>
  <c r="X2943" i="9" s="1"/>
  <c r="T2944" i="8"/>
  <c r="X2944" i="9" s="1"/>
  <c r="T2945" i="8"/>
  <c r="X2945" i="9" s="1"/>
  <c r="T2946" i="8"/>
  <c r="X2946" i="9" s="1"/>
  <c r="T2947" i="8"/>
  <c r="X2947" i="9" s="1"/>
  <c r="T2948" i="8"/>
  <c r="X2948" i="9" s="1"/>
  <c r="T2949" i="8"/>
  <c r="X2949" i="9" s="1"/>
  <c r="T2950" i="8"/>
  <c r="X2950" i="9" s="1"/>
  <c r="T2951" i="8"/>
  <c r="X2951" i="9" s="1"/>
  <c r="T2952" i="8"/>
  <c r="X2952" i="9" s="1"/>
  <c r="T2953" i="8"/>
  <c r="X2953" i="9" s="1"/>
  <c r="T2954" i="8"/>
  <c r="X2954" i="9" s="1"/>
  <c r="T2955" i="8"/>
  <c r="X2955" i="9" s="1"/>
  <c r="T2956" i="8"/>
  <c r="X2956" i="9" s="1"/>
  <c r="T2957" i="8"/>
  <c r="X2957" i="9" s="1"/>
  <c r="T2958" i="8"/>
  <c r="X2958" i="9" s="1"/>
  <c r="T2959" i="8"/>
  <c r="X2959" i="9" s="1"/>
  <c r="T2960" i="8"/>
  <c r="X2960" i="9" s="1"/>
  <c r="T2961" i="8"/>
  <c r="X2961" i="9" s="1"/>
  <c r="T2962" i="8"/>
  <c r="X2962" i="9" s="1"/>
  <c r="T2963" i="8"/>
  <c r="X2963" i="9" s="1"/>
  <c r="T2964" i="8"/>
  <c r="X2964" i="9" s="1"/>
  <c r="T2965" i="8"/>
  <c r="X2965" i="9" s="1"/>
  <c r="T2966" i="8"/>
  <c r="X2966" i="9" s="1"/>
  <c r="T2967" i="8"/>
  <c r="X2967" i="9" s="1"/>
  <c r="T2968" i="8"/>
  <c r="X2968" i="9" s="1"/>
  <c r="T2969" i="8"/>
  <c r="X2969" i="9" s="1"/>
  <c r="T2970" i="8"/>
  <c r="X2970" i="9" s="1"/>
  <c r="T2971" i="8"/>
  <c r="X2971" i="9" s="1"/>
  <c r="T2972" i="8"/>
  <c r="X2972" i="9" s="1"/>
  <c r="T2973" i="8"/>
  <c r="X2973" i="9" s="1"/>
  <c r="T2974" i="8"/>
  <c r="X2974" i="9" s="1"/>
  <c r="T2975" i="8"/>
  <c r="X2975" i="9" s="1"/>
  <c r="T2976" i="8"/>
  <c r="X2976" i="9" s="1"/>
  <c r="T2977" i="8"/>
  <c r="X2977" i="9" s="1"/>
  <c r="T2978" i="8"/>
  <c r="X2978" i="9" s="1"/>
  <c r="T2979" i="8"/>
  <c r="X2979" i="9" s="1"/>
  <c r="T2980" i="8"/>
  <c r="X2980" i="9" s="1"/>
  <c r="T2981" i="8"/>
  <c r="X2981" i="9" s="1"/>
  <c r="T2982" i="8"/>
  <c r="X2982" i="9" s="1"/>
  <c r="T2983" i="8"/>
  <c r="X2983" i="9" s="1"/>
  <c r="T2984" i="8"/>
  <c r="X2984" i="9" s="1"/>
  <c r="T2985" i="8"/>
  <c r="X2985" i="9" s="1"/>
  <c r="T2986" i="8"/>
  <c r="X2986" i="9" s="1"/>
  <c r="T2987" i="8"/>
  <c r="X2987" i="9" s="1"/>
  <c r="T2988" i="8"/>
  <c r="X2988" i="9" s="1"/>
  <c r="T2989" i="8"/>
  <c r="X2989" i="9" s="1"/>
  <c r="T2990" i="8"/>
  <c r="X2990" i="9" s="1"/>
  <c r="T2991" i="8"/>
  <c r="X2991" i="9" s="1"/>
  <c r="T2992" i="8"/>
  <c r="X2992" i="9" s="1"/>
  <c r="T2993" i="8"/>
  <c r="X2993" i="9" s="1"/>
  <c r="T2994" i="8"/>
  <c r="X2994" i="9" s="1"/>
  <c r="T2995" i="8"/>
  <c r="X2995" i="9" s="1"/>
  <c r="T2996" i="8"/>
  <c r="X2996" i="9" s="1"/>
  <c r="T2997" i="8"/>
  <c r="X2997" i="9" s="1"/>
  <c r="T2998" i="8"/>
  <c r="X2998" i="9" s="1"/>
  <c r="T2999" i="8"/>
  <c r="X2999" i="9" s="1"/>
  <c r="T3000" i="8"/>
  <c r="X3000" i="9" s="1"/>
  <c r="T3001" i="8"/>
  <c r="U3001" i="8" s="1"/>
  <c r="U3" i="8"/>
  <c r="U210" i="8"/>
  <c r="U267" i="8"/>
  <c r="U309" i="8"/>
  <c r="U1504" i="8"/>
  <c r="U2226" i="8"/>
  <c r="U2339" i="8"/>
  <c r="U2851" i="8"/>
  <c r="U2867" i="8"/>
  <c r="U2905" i="8"/>
  <c r="U2968" i="8"/>
  <c r="U35" i="8"/>
  <c r="U162" i="8"/>
  <c r="U226" i="8"/>
  <c r="U1009" i="8"/>
  <c r="U1010" i="8"/>
  <c r="U1155" i="8"/>
  <c r="U1192" i="8"/>
  <c r="U1241" i="8"/>
  <c r="U1256" i="8"/>
  <c r="U1673" i="8"/>
  <c r="U1728" i="8"/>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337" i="9"/>
  <c r="M2338" i="9"/>
  <c r="M2339" i="9"/>
  <c r="M2340" i="9"/>
  <c r="M2341" i="9"/>
  <c r="M2342" i="9"/>
  <c r="M2343" i="9"/>
  <c r="M2344" i="9"/>
  <c r="M2345" i="9"/>
  <c r="M2346" i="9"/>
  <c r="M2347" i="9"/>
  <c r="M2348" i="9"/>
  <c r="M2349" i="9"/>
  <c r="M2350" i="9"/>
  <c r="M2351" i="9"/>
  <c r="M2352" i="9"/>
  <c r="M2353" i="9"/>
  <c r="M2354" i="9"/>
  <c r="M2355" i="9"/>
  <c r="M2356" i="9"/>
  <c r="M2357" i="9"/>
  <c r="M2358" i="9"/>
  <c r="M2359" i="9"/>
  <c r="M2360" i="9"/>
  <c r="M2361" i="9"/>
  <c r="M2362" i="9"/>
  <c r="M2363" i="9"/>
  <c r="M2364" i="9"/>
  <c r="M2365" i="9"/>
  <c r="M2366" i="9"/>
  <c r="M2367" i="9"/>
  <c r="M2368" i="9"/>
  <c r="M2369" i="9"/>
  <c r="M2370" i="9"/>
  <c r="M2371" i="9"/>
  <c r="M2372" i="9"/>
  <c r="M2373" i="9"/>
  <c r="M2374" i="9"/>
  <c r="M2375" i="9"/>
  <c r="M2376" i="9"/>
  <c r="M2377" i="9"/>
  <c r="M2378" i="9"/>
  <c r="M2379" i="9"/>
  <c r="M2380" i="9"/>
  <c r="M2381" i="9"/>
  <c r="M2382" i="9"/>
  <c r="M2383" i="9"/>
  <c r="M2384" i="9"/>
  <c r="M2385" i="9"/>
  <c r="M2386" i="9"/>
  <c r="M2387" i="9"/>
  <c r="M2388" i="9"/>
  <c r="M2389" i="9"/>
  <c r="M2390" i="9"/>
  <c r="M2391" i="9"/>
  <c r="M2392" i="9"/>
  <c r="M2393" i="9"/>
  <c r="M2394" i="9"/>
  <c r="M2395" i="9"/>
  <c r="M2396" i="9"/>
  <c r="M2397" i="9"/>
  <c r="M2398" i="9"/>
  <c r="M2399" i="9"/>
  <c r="M2400" i="9"/>
  <c r="M2401" i="9"/>
  <c r="M2402" i="9"/>
  <c r="M2403" i="9"/>
  <c r="M2404" i="9"/>
  <c r="M2405" i="9"/>
  <c r="M2406" i="9"/>
  <c r="M2407" i="9"/>
  <c r="M2408" i="9"/>
  <c r="M2409" i="9"/>
  <c r="M2410" i="9"/>
  <c r="M2411" i="9"/>
  <c r="M2412" i="9"/>
  <c r="M2413" i="9"/>
  <c r="M2414" i="9"/>
  <c r="M2415" i="9"/>
  <c r="M2416" i="9"/>
  <c r="M2417" i="9"/>
  <c r="M2418" i="9"/>
  <c r="M2419" i="9"/>
  <c r="M2420" i="9"/>
  <c r="M2421" i="9"/>
  <c r="M2422" i="9"/>
  <c r="M2423" i="9"/>
  <c r="M2424" i="9"/>
  <c r="M2425" i="9"/>
  <c r="M2426" i="9"/>
  <c r="M2427" i="9"/>
  <c r="M2428" i="9"/>
  <c r="M2429" i="9"/>
  <c r="M2430" i="9"/>
  <c r="M2431" i="9"/>
  <c r="M2432" i="9"/>
  <c r="M2433" i="9"/>
  <c r="M2434" i="9"/>
  <c r="M2435" i="9"/>
  <c r="M2436" i="9"/>
  <c r="M2437" i="9"/>
  <c r="M2438" i="9"/>
  <c r="M2439" i="9"/>
  <c r="M2440" i="9"/>
  <c r="M2441" i="9"/>
  <c r="M2442" i="9"/>
  <c r="M2443" i="9"/>
  <c r="M2444" i="9"/>
  <c r="M2445" i="9"/>
  <c r="M2446" i="9"/>
  <c r="M2447" i="9"/>
  <c r="M2448" i="9"/>
  <c r="M2449" i="9"/>
  <c r="M2450" i="9"/>
  <c r="M2451" i="9"/>
  <c r="M2452" i="9"/>
  <c r="M2453" i="9"/>
  <c r="M2454" i="9"/>
  <c r="M2455" i="9"/>
  <c r="M2456" i="9"/>
  <c r="M2457" i="9"/>
  <c r="M2458" i="9"/>
  <c r="M2459" i="9"/>
  <c r="M2460" i="9"/>
  <c r="M2461" i="9"/>
  <c r="M2462" i="9"/>
  <c r="M2463" i="9"/>
  <c r="M2464" i="9"/>
  <c r="M2465" i="9"/>
  <c r="M2466" i="9"/>
  <c r="M2467" i="9"/>
  <c r="M2468" i="9"/>
  <c r="M2469" i="9"/>
  <c r="M2470" i="9"/>
  <c r="M2471" i="9"/>
  <c r="M2472" i="9"/>
  <c r="M2473" i="9"/>
  <c r="M2474" i="9"/>
  <c r="M2475" i="9"/>
  <c r="M2476" i="9"/>
  <c r="M2477" i="9"/>
  <c r="M2478" i="9"/>
  <c r="M2479" i="9"/>
  <c r="M2480" i="9"/>
  <c r="M2481" i="9"/>
  <c r="M2482" i="9"/>
  <c r="M2483" i="9"/>
  <c r="M2484" i="9"/>
  <c r="M2485" i="9"/>
  <c r="M2486" i="9"/>
  <c r="M2487" i="9"/>
  <c r="M2488" i="9"/>
  <c r="M2489" i="9"/>
  <c r="M2490" i="9"/>
  <c r="M2491" i="9"/>
  <c r="M2492" i="9"/>
  <c r="M2493" i="9"/>
  <c r="M2494" i="9"/>
  <c r="M2495" i="9"/>
  <c r="M2496" i="9"/>
  <c r="M2497" i="9"/>
  <c r="M2498" i="9"/>
  <c r="M2499" i="9"/>
  <c r="M2500" i="9"/>
  <c r="M2501" i="9"/>
  <c r="M2502" i="9"/>
  <c r="M2503" i="9"/>
  <c r="M2504" i="9"/>
  <c r="M2505" i="9"/>
  <c r="M2506" i="9"/>
  <c r="M2507" i="9"/>
  <c r="M2508" i="9"/>
  <c r="M2509" i="9"/>
  <c r="M2510" i="9"/>
  <c r="M2511" i="9"/>
  <c r="M2512" i="9"/>
  <c r="M2513" i="9"/>
  <c r="M2514" i="9"/>
  <c r="M2515" i="9"/>
  <c r="M2516" i="9"/>
  <c r="M2517" i="9"/>
  <c r="M2518" i="9"/>
  <c r="M2519" i="9"/>
  <c r="M2520" i="9"/>
  <c r="M2521" i="9"/>
  <c r="M2522" i="9"/>
  <c r="M2523" i="9"/>
  <c r="M2524" i="9"/>
  <c r="M2525" i="9"/>
  <c r="M2526" i="9"/>
  <c r="M2527" i="9"/>
  <c r="M2528" i="9"/>
  <c r="M2529" i="9"/>
  <c r="M2530" i="9"/>
  <c r="M2531" i="9"/>
  <c r="M2532" i="9"/>
  <c r="M2533" i="9"/>
  <c r="M2534" i="9"/>
  <c r="M2535" i="9"/>
  <c r="M2536" i="9"/>
  <c r="M2537" i="9"/>
  <c r="M2538" i="9"/>
  <c r="M2539" i="9"/>
  <c r="M2540" i="9"/>
  <c r="M2541" i="9"/>
  <c r="M2542" i="9"/>
  <c r="M2543" i="9"/>
  <c r="M2544" i="9"/>
  <c r="M2545" i="9"/>
  <c r="M2546" i="9"/>
  <c r="M2547" i="9"/>
  <c r="M2548" i="9"/>
  <c r="M2549" i="9"/>
  <c r="M2550" i="9"/>
  <c r="M2551" i="9"/>
  <c r="M2552" i="9"/>
  <c r="M2553" i="9"/>
  <c r="M2554" i="9"/>
  <c r="M2555" i="9"/>
  <c r="M2556" i="9"/>
  <c r="M2557" i="9"/>
  <c r="M2558" i="9"/>
  <c r="M2559" i="9"/>
  <c r="M2560" i="9"/>
  <c r="M2561" i="9"/>
  <c r="M2562" i="9"/>
  <c r="M2563" i="9"/>
  <c r="M2564" i="9"/>
  <c r="M2565" i="9"/>
  <c r="M2566" i="9"/>
  <c r="M2567" i="9"/>
  <c r="M2568" i="9"/>
  <c r="M2569" i="9"/>
  <c r="M2570" i="9"/>
  <c r="M2571" i="9"/>
  <c r="M2572" i="9"/>
  <c r="M2573" i="9"/>
  <c r="M2574" i="9"/>
  <c r="M2575" i="9"/>
  <c r="M2576" i="9"/>
  <c r="M2577" i="9"/>
  <c r="M2578" i="9"/>
  <c r="M2579" i="9"/>
  <c r="M2580" i="9"/>
  <c r="M2581" i="9"/>
  <c r="M2582" i="9"/>
  <c r="M2583" i="9"/>
  <c r="M2584" i="9"/>
  <c r="M2585" i="9"/>
  <c r="M2586" i="9"/>
  <c r="M2587" i="9"/>
  <c r="M2588" i="9"/>
  <c r="M2589" i="9"/>
  <c r="M2590" i="9"/>
  <c r="M2591" i="9"/>
  <c r="M2592" i="9"/>
  <c r="M2593" i="9"/>
  <c r="M2594" i="9"/>
  <c r="M2595" i="9"/>
  <c r="M2596" i="9"/>
  <c r="M2597" i="9"/>
  <c r="M2598" i="9"/>
  <c r="M2599" i="9"/>
  <c r="M2600" i="9"/>
  <c r="M2601" i="9"/>
  <c r="M2602" i="9"/>
  <c r="M2603" i="9"/>
  <c r="M2604" i="9"/>
  <c r="M2605" i="9"/>
  <c r="M2606" i="9"/>
  <c r="M2607" i="9"/>
  <c r="M2608" i="9"/>
  <c r="M2609" i="9"/>
  <c r="M2610" i="9"/>
  <c r="M2611" i="9"/>
  <c r="M2612" i="9"/>
  <c r="M2613" i="9"/>
  <c r="M2614" i="9"/>
  <c r="M2615" i="9"/>
  <c r="M2616" i="9"/>
  <c r="M2617" i="9"/>
  <c r="M2618" i="9"/>
  <c r="M2619" i="9"/>
  <c r="M2620" i="9"/>
  <c r="M2621" i="9"/>
  <c r="M2622" i="9"/>
  <c r="M2623" i="9"/>
  <c r="M2624" i="9"/>
  <c r="M2625" i="9"/>
  <c r="M2626" i="9"/>
  <c r="M2627" i="9"/>
  <c r="M2628" i="9"/>
  <c r="M2629" i="9"/>
  <c r="M2630" i="9"/>
  <c r="M2631" i="9"/>
  <c r="M2632" i="9"/>
  <c r="M2633" i="9"/>
  <c r="M2634" i="9"/>
  <c r="M2635" i="9"/>
  <c r="M2636" i="9"/>
  <c r="M2637" i="9"/>
  <c r="M2638" i="9"/>
  <c r="M2639" i="9"/>
  <c r="M2640" i="9"/>
  <c r="M2641" i="9"/>
  <c r="M2642" i="9"/>
  <c r="M2643" i="9"/>
  <c r="M2644" i="9"/>
  <c r="M2645" i="9"/>
  <c r="M2646" i="9"/>
  <c r="M2647" i="9"/>
  <c r="M2648" i="9"/>
  <c r="M2649" i="9"/>
  <c r="M2650" i="9"/>
  <c r="M2651" i="9"/>
  <c r="M2652" i="9"/>
  <c r="M2653" i="9"/>
  <c r="M2654" i="9"/>
  <c r="M2655" i="9"/>
  <c r="M2656" i="9"/>
  <c r="M2657" i="9"/>
  <c r="M2658" i="9"/>
  <c r="M2659" i="9"/>
  <c r="M2660" i="9"/>
  <c r="M2661" i="9"/>
  <c r="M2662" i="9"/>
  <c r="M2663" i="9"/>
  <c r="M2664" i="9"/>
  <c r="M2665" i="9"/>
  <c r="M2666" i="9"/>
  <c r="M2667" i="9"/>
  <c r="M2668" i="9"/>
  <c r="M2669" i="9"/>
  <c r="M2670" i="9"/>
  <c r="M2671" i="9"/>
  <c r="M2672" i="9"/>
  <c r="M2673" i="9"/>
  <c r="M2674" i="9"/>
  <c r="M2675" i="9"/>
  <c r="M2676" i="9"/>
  <c r="M2677" i="9"/>
  <c r="M2678" i="9"/>
  <c r="M2679" i="9"/>
  <c r="M2680" i="9"/>
  <c r="M2681" i="9"/>
  <c r="M2682" i="9"/>
  <c r="M2683" i="9"/>
  <c r="M2684" i="9"/>
  <c r="M2685" i="9"/>
  <c r="M2686" i="9"/>
  <c r="M2687" i="9"/>
  <c r="M2688" i="9"/>
  <c r="M2689" i="9"/>
  <c r="M2690" i="9"/>
  <c r="M2691" i="9"/>
  <c r="M2692" i="9"/>
  <c r="M2693" i="9"/>
  <c r="M2694" i="9"/>
  <c r="M2695" i="9"/>
  <c r="M2696" i="9"/>
  <c r="M2697" i="9"/>
  <c r="M2698" i="9"/>
  <c r="M2699" i="9"/>
  <c r="M2700" i="9"/>
  <c r="M2701" i="9"/>
  <c r="M2702" i="9"/>
  <c r="M2703" i="9"/>
  <c r="M2704" i="9"/>
  <c r="M2705" i="9"/>
  <c r="M2706" i="9"/>
  <c r="M2707" i="9"/>
  <c r="M2708" i="9"/>
  <c r="M2709" i="9"/>
  <c r="M2710" i="9"/>
  <c r="M2711" i="9"/>
  <c r="M2712" i="9"/>
  <c r="M2713" i="9"/>
  <c r="M2714" i="9"/>
  <c r="M2715" i="9"/>
  <c r="M2716" i="9"/>
  <c r="M2717" i="9"/>
  <c r="M2718" i="9"/>
  <c r="M2719" i="9"/>
  <c r="M2720" i="9"/>
  <c r="M2721" i="9"/>
  <c r="M2722" i="9"/>
  <c r="M2723" i="9"/>
  <c r="M2724" i="9"/>
  <c r="M2725" i="9"/>
  <c r="M2726" i="9"/>
  <c r="M2727" i="9"/>
  <c r="M2728" i="9"/>
  <c r="M2729" i="9"/>
  <c r="M2730" i="9"/>
  <c r="M2731" i="9"/>
  <c r="M2732" i="9"/>
  <c r="M2733" i="9"/>
  <c r="M2734" i="9"/>
  <c r="M2735" i="9"/>
  <c r="M2736" i="9"/>
  <c r="M2737" i="9"/>
  <c r="M2738" i="9"/>
  <c r="M2739" i="9"/>
  <c r="M2740" i="9"/>
  <c r="M2741" i="9"/>
  <c r="M2742" i="9"/>
  <c r="M2743" i="9"/>
  <c r="M2744" i="9"/>
  <c r="M2745" i="9"/>
  <c r="M2746" i="9"/>
  <c r="M2747" i="9"/>
  <c r="M2748" i="9"/>
  <c r="M2749" i="9"/>
  <c r="M2750" i="9"/>
  <c r="M2751" i="9"/>
  <c r="M2752" i="9"/>
  <c r="M2753" i="9"/>
  <c r="M2754" i="9"/>
  <c r="M2755" i="9"/>
  <c r="M2756" i="9"/>
  <c r="M2757" i="9"/>
  <c r="M2758" i="9"/>
  <c r="M2759" i="9"/>
  <c r="M2760" i="9"/>
  <c r="M2761" i="9"/>
  <c r="M2762" i="9"/>
  <c r="M2763" i="9"/>
  <c r="M2764" i="9"/>
  <c r="M2765" i="9"/>
  <c r="M2766" i="9"/>
  <c r="M2767" i="9"/>
  <c r="M2768" i="9"/>
  <c r="M2769" i="9"/>
  <c r="M2770" i="9"/>
  <c r="M2771" i="9"/>
  <c r="M2772" i="9"/>
  <c r="M2773" i="9"/>
  <c r="M2774" i="9"/>
  <c r="M2775" i="9"/>
  <c r="M2776" i="9"/>
  <c r="M2777" i="9"/>
  <c r="M2778" i="9"/>
  <c r="M2779" i="9"/>
  <c r="M2780" i="9"/>
  <c r="M2781" i="9"/>
  <c r="M2782" i="9"/>
  <c r="M2783" i="9"/>
  <c r="M2784" i="9"/>
  <c r="M2785" i="9"/>
  <c r="M2786" i="9"/>
  <c r="M2787" i="9"/>
  <c r="M2788" i="9"/>
  <c r="M2789" i="9"/>
  <c r="M2790" i="9"/>
  <c r="M2791" i="9"/>
  <c r="M2792" i="9"/>
  <c r="M2793" i="9"/>
  <c r="M2794" i="9"/>
  <c r="M2795" i="9"/>
  <c r="M2796" i="9"/>
  <c r="M2797" i="9"/>
  <c r="M2798" i="9"/>
  <c r="M2799" i="9"/>
  <c r="M2800" i="9"/>
  <c r="M2801" i="9"/>
  <c r="M2802" i="9"/>
  <c r="M2803" i="9"/>
  <c r="M2804" i="9"/>
  <c r="M2805" i="9"/>
  <c r="M2806" i="9"/>
  <c r="M2807" i="9"/>
  <c r="M2808" i="9"/>
  <c r="M2809" i="9"/>
  <c r="M2810" i="9"/>
  <c r="M2811" i="9"/>
  <c r="M2812" i="9"/>
  <c r="M2813" i="9"/>
  <c r="M2814" i="9"/>
  <c r="M2815" i="9"/>
  <c r="M2816" i="9"/>
  <c r="M2817" i="9"/>
  <c r="M2818" i="9"/>
  <c r="M2819" i="9"/>
  <c r="M2820" i="9"/>
  <c r="M2821" i="9"/>
  <c r="M2822" i="9"/>
  <c r="M2823" i="9"/>
  <c r="M2824" i="9"/>
  <c r="M2825" i="9"/>
  <c r="M2826" i="9"/>
  <c r="M2827" i="9"/>
  <c r="M2828" i="9"/>
  <c r="M2829" i="9"/>
  <c r="M2830" i="9"/>
  <c r="M2831" i="9"/>
  <c r="M2832" i="9"/>
  <c r="M2833" i="9"/>
  <c r="M2834" i="9"/>
  <c r="M2835" i="9"/>
  <c r="M2836" i="9"/>
  <c r="M2837" i="9"/>
  <c r="M2838" i="9"/>
  <c r="M2839" i="9"/>
  <c r="M2840" i="9"/>
  <c r="M2841" i="9"/>
  <c r="M2842" i="9"/>
  <c r="M2843" i="9"/>
  <c r="M2844" i="9"/>
  <c r="M2845" i="9"/>
  <c r="M2846" i="9"/>
  <c r="M2847" i="9"/>
  <c r="M2848" i="9"/>
  <c r="M2849" i="9"/>
  <c r="M2850" i="9"/>
  <c r="M2851" i="9"/>
  <c r="M2852" i="9"/>
  <c r="M2853" i="9"/>
  <c r="M2854" i="9"/>
  <c r="M2855" i="9"/>
  <c r="M2856" i="9"/>
  <c r="M2857" i="9"/>
  <c r="M2858" i="9"/>
  <c r="M2859" i="9"/>
  <c r="M2860" i="9"/>
  <c r="M2861" i="9"/>
  <c r="M2862" i="9"/>
  <c r="M2863" i="9"/>
  <c r="M2864" i="9"/>
  <c r="M2865" i="9"/>
  <c r="M2866" i="9"/>
  <c r="M2867" i="9"/>
  <c r="M2868" i="9"/>
  <c r="M2869" i="9"/>
  <c r="M2870" i="9"/>
  <c r="M2871" i="9"/>
  <c r="M2872" i="9"/>
  <c r="M2873" i="9"/>
  <c r="M2874" i="9"/>
  <c r="M2875" i="9"/>
  <c r="M2876" i="9"/>
  <c r="M2877" i="9"/>
  <c r="M2878" i="9"/>
  <c r="M2879" i="9"/>
  <c r="M2880" i="9"/>
  <c r="M2881" i="9"/>
  <c r="M2882" i="9"/>
  <c r="M2883" i="9"/>
  <c r="M2884" i="9"/>
  <c r="M2885" i="9"/>
  <c r="M2886" i="9"/>
  <c r="M2887" i="9"/>
  <c r="M2888" i="9"/>
  <c r="M2889" i="9"/>
  <c r="M2890" i="9"/>
  <c r="M2891" i="9"/>
  <c r="M2892" i="9"/>
  <c r="M2893" i="9"/>
  <c r="M2894" i="9"/>
  <c r="M2895" i="9"/>
  <c r="M2896" i="9"/>
  <c r="M2897" i="9"/>
  <c r="M2898" i="9"/>
  <c r="M2899" i="9"/>
  <c r="M2900" i="9"/>
  <c r="M2901" i="9"/>
  <c r="M2902" i="9"/>
  <c r="M2903" i="9"/>
  <c r="M2904" i="9"/>
  <c r="M2905" i="9"/>
  <c r="M2906" i="9"/>
  <c r="M2907" i="9"/>
  <c r="M2908" i="9"/>
  <c r="M2909" i="9"/>
  <c r="M2910" i="9"/>
  <c r="M2911" i="9"/>
  <c r="M2912" i="9"/>
  <c r="M2913" i="9"/>
  <c r="M2914" i="9"/>
  <c r="M2915" i="9"/>
  <c r="M2916" i="9"/>
  <c r="M2917" i="9"/>
  <c r="M2918" i="9"/>
  <c r="M2919" i="9"/>
  <c r="M2920" i="9"/>
  <c r="M2921" i="9"/>
  <c r="M2922" i="9"/>
  <c r="M2923" i="9"/>
  <c r="M2924" i="9"/>
  <c r="M2925" i="9"/>
  <c r="M2926" i="9"/>
  <c r="M2927" i="9"/>
  <c r="M2928" i="9"/>
  <c r="M2929" i="9"/>
  <c r="M2930" i="9"/>
  <c r="M2931" i="9"/>
  <c r="M2932" i="9"/>
  <c r="M2933" i="9"/>
  <c r="M2934" i="9"/>
  <c r="M2935" i="9"/>
  <c r="M2936" i="9"/>
  <c r="M2937" i="9"/>
  <c r="M2938" i="9"/>
  <c r="M2939" i="9"/>
  <c r="M2940" i="9"/>
  <c r="M2941" i="9"/>
  <c r="M2942" i="9"/>
  <c r="M2943" i="9"/>
  <c r="M2944" i="9"/>
  <c r="M2945" i="9"/>
  <c r="M2946" i="9"/>
  <c r="M2947" i="9"/>
  <c r="M2948" i="9"/>
  <c r="M2949" i="9"/>
  <c r="M2950" i="9"/>
  <c r="M2951" i="9"/>
  <c r="M2952" i="9"/>
  <c r="M2953" i="9"/>
  <c r="M2954" i="9"/>
  <c r="M2955" i="9"/>
  <c r="M2956" i="9"/>
  <c r="M2957" i="9"/>
  <c r="M2958" i="9"/>
  <c r="M2959" i="9"/>
  <c r="M2960" i="9"/>
  <c r="M2961" i="9"/>
  <c r="M2962" i="9"/>
  <c r="M2963" i="9"/>
  <c r="M2964" i="9"/>
  <c r="M2965" i="9"/>
  <c r="M2966" i="9"/>
  <c r="M2967" i="9"/>
  <c r="M2968" i="9"/>
  <c r="M2969" i="9"/>
  <c r="M2970" i="9"/>
  <c r="M2971" i="9"/>
  <c r="M2972" i="9"/>
  <c r="M2973" i="9"/>
  <c r="M2974" i="9"/>
  <c r="M2975" i="9"/>
  <c r="M2976" i="9"/>
  <c r="M2977" i="9"/>
  <c r="M2978" i="9"/>
  <c r="M2979" i="9"/>
  <c r="M2980" i="9"/>
  <c r="M2981" i="9"/>
  <c r="M2982" i="9"/>
  <c r="M2983" i="9"/>
  <c r="M2984" i="9"/>
  <c r="M2985" i="9"/>
  <c r="M2986" i="9"/>
  <c r="M2987" i="9"/>
  <c r="M2988" i="9"/>
  <c r="M2989" i="9"/>
  <c r="M2990" i="9"/>
  <c r="M2991" i="9"/>
  <c r="M2992" i="9"/>
  <c r="M2993" i="9"/>
  <c r="M2994" i="9"/>
  <c r="M2995" i="9"/>
  <c r="M2996" i="9"/>
  <c r="M2997" i="9"/>
  <c r="M2998" i="9"/>
  <c r="M2999" i="9"/>
  <c r="M3000" i="9"/>
  <c r="M3001" i="9"/>
  <c r="L2" i="5"/>
  <c r="Y1142" i="9"/>
  <c r="Y1302" i="9"/>
  <c r="Y1382" i="9"/>
  <c r="Y2339" i="9"/>
  <c r="Y2503" i="9"/>
  <c r="Y2534" i="9"/>
  <c r="Y2615" i="9"/>
  <c r="Y2622"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2" i="5"/>
  <c r="D2" i="9"/>
  <c r="Y2" i="9" s="1"/>
  <c r="D3" i="9"/>
  <c r="Y3" i="9" s="1"/>
  <c r="D4" i="9"/>
  <c r="Y4" i="9" s="1"/>
  <c r="D5" i="9"/>
  <c r="Y5" i="9" s="1"/>
  <c r="D6" i="9"/>
  <c r="Y6" i="9" s="1"/>
  <c r="D7" i="9"/>
  <c r="Y7" i="9" s="1"/>
  <c r="D8" i="9"/>
  <c r="Y8" i="9" s="1"/>
  <c r="D9" i="9"/>
  <c r="Y9" i="9" s="1"/>
  <c r="D10" i="9"/>
  <c r="Y10" i="9" s="1"/>
  <c r="D11" i="9"/>
  <c r="Y11" i="9" s="1"/>
  <c r="D12" i="9"/>
  <c r="Y12" i="9" s="1"/>
  <c r="D13" i="9"/>
  <c r="Y13" i="9" s="1"/>
  <c r="D14" i="9"/>
  <c r="Y14" i="9" s="1"/>
  <c r="D15" i="9"/>
  <c r="Y15" i="9" s="1"/>
  <c r="D16" i="9"/>
  <c r="Y16" i="9" s="1"/>
  <c r="D17" i="9"/>
  <c r="Y17" i="9" s="1"/>
  <c r="D18" i="9"/>
  <c r="Y18" i="9" s="1"/>
  <c r="D19" i="9"/>
  <c r="Y19" i="9" s="1"/>
  <c r="D20" i="9"/>
  <c r="Y20" i="9" s="1"/>
  <c r="D21" i="9"/>
  <c r="Y21" i="9" s="1"/>
  <c r="D22" i="9"/>
  <c r="Y22" i="9" s="1"/>
  <c r="D23" i="9"/>
  <c r="Y23" i="9" s="1"/>
  <c r="D24" i="9"/>
  <c r="Y24" i="9" s="1"/>
  <c r="D25" i="9"/>
  <c r="Y25" i="9" s="1"/>
  <c r="D26" i="9"/>
  <c r="Y26" i="9" s="1"/>
  <c r="D27" i="9"/>
  <c r="Y27" i="9" s="1"/>
  <c r="D28" i="9"/>
  <c r="Y28" i="9" s="1"/>
  <c r="D29" i="9"/>
  <c r="Y29" i="9" s="1"/>
  <c r="D30" i="9"/>
  <c r="Y30" i="9" s="1"/>
  <c r="D31" i="9"/>
  <c r="Y31" i="9" s="1"/>
  <c r="D32" i="9"/>
  <c r="Y32" i="9" s="1"/>
  <c r="D33" i="9"/>
  <c r="Y33" i="9" s="1"/>
  <c r="D34" i="9"/>
  <c r="Y34" i="9" s="1"/>
  <c r="D35" i="9"/>
  <c r="Y35" i="9" s="1"/>
  <c r="D36" i="9"/>
  <c r="Y36" i="9" s="1"/>
  <c r="D37" i="9"/>
  <c r="Y37" i="9" s="1"/>
  <c r="D38" i="9"/>
  <c r="Y38" i="9" s="1"/>
  <c r="D39" i="9"/>
  <c r="Y39" i="9" s="1"/>
  <c r="D40" i="9"/>
  <c r="Y40" i="9" s="1"/>
  <c r="D41" i="9"/>
  <c r="Y41" i="9" s="1"/>
  <c r="D42" i="9"/>
  <c r="Y42" i="9" s="1"/>
  <c r="D43" i="9"/>
  <c r="Y43" i="9" s="1"/>
  <c r="D44" i="9"/>
  <c r="Y44" i="9" s="1"/>
  <c r="D45" i="9"/>
  <c r="Y45" i="9" s="1"/>
  <c r="D46" i="9"/>
  <c r="Y46" i="9" s="1"/>
  <c r="D47" i="9"/>
  <c r="Y47" i="9" s="1"/>
  <c r="D48" i="9"/>
  <c r="Y48" i="9" s="1"/>
  <c r="D49" i="9"/>
  <c r="Y49" i="9" s="1"/>
  <c r="D50" i="9"/>
  <c r="Y50" i="9" s="1"/>
  <c r="D51" i="9"/>
  <c r="Y51" i="9" s="1"/>
  <c r="D52" i="9"/>
  <c r="Y52" i="9" s="1"/>
  <c r="D53" i="9"/>
  <c r="Y53" i="9" s="1"/>
  <c r="D54" i="9"/>
  <c r="Y54" i="9" s="1"/>
  <c r="D55" i="9"/>
  <c r="Y55" i="9" s="1"/>
  <c r="D56" i="9"/>
  <c r="Y56" i="9" s="1"/>
  <c r="D57" i="9"/>
  <c r="Y57" i="9" s="1"/>
  <c r="D58" i="9"/>
  <c r="Y58" i="9" s="1"/>
  <c r="D59" i="9"/>
  <c r="Y59" i="9" s="1"/>
  <c r="D60" i="9"/>
  <c r="Y60" i="9" s="1"/>
  <c r="D61" i="9"/>
  <c r="Y61" i="9" s="1"/>
  <c r="D62" i="9"/>
  <c r="Y62" i="9" s="1"/>
  <c r="D63" i="9"/>
  <c r="Y63" i="9" s="1"/>
  <c r="D64" i="9"/>
  <c r="Y64" i="9" s="1"/>
  <c r="D65" i="9"/>
  <c r="Y65" i="9" s="1"/>
  <c r="D66" i="9"/>
  <c r="Y66" i="9" s="1"/>
  <c r="D67" i="9"/>
  <c r="Y67" i="9" s="1"/>
  <c r="D68" i="9"/>
  <c r="Y68" i="9" s="1"/>
  <c r="D69" i="9"/>
  <c r="Y69" i="9" s="1"/>
  <c r="D70" i="9"/>
  <c r="Y70" i="9" s="1"/>
  <c r="D71" i="9"/>
  <c r="Y71" i="9" s="1"/>
  <c r="D72" i="9"/>
  <c r="Y72" i="9" s="1"/>
  <c r="D73" i="9"/>
  <c r="Y73" i="9" s="1"/>
  <c r="D74" i="9"/>
  <c r="Y74" i="9" s="1"/>
  <c r="D75" i="9"/>
  <c r="Y75" i="9" s="1"/>
  <c r="D76" i="9"/>
  <c r="Y76" i="9" s="1"/>
  <c r="D77" i="9"/>
  <c r="Y77" i="9" s="1"/>
  <c r="D78" i="9"/>
  <c r="Y78" i="9" s="1"/>
  <c r="D79" i="9"/>
  <c r="Y79" i="9" s="1"/>
  <c r="D80" i="9"/>
  <c r="Y80" i="9" s="1"/>
  <c r="D81" i="9"/>
  <c r="Y81" i="9" s="1"/>
  <c r="D82" i="9"/>
  <c r="Y82" i="9" s="1"/>
  <c r="D83" i="9"/>
  <c r="Y83" i="9" s="1"/>
  <c r="D84" i="9"/>
  <c r="Y84" i="9" s="1"/>
  <c r="D85" i="9"/>
  <c r="Y85" i="9" s="1"/>
  <c r="D86" i="9"/>
  <c r="Y86" i="9" s="1"/>
  <c r="D87" i="9"/>
  <c r="Y87" i="9" s="1"/>
  <c r="D88" i="9"/>
  <c r="Y88" i="9" s="1"/>
  <c r="D89" i="9"/>
  <c r="Y89" i="9" s="1"/>
  <c r="D90" i="9"/>
  <c r="Y90" i="9" s="1"/>
  <c r="D91" i="9"/>
  <c r="Y91" i="9" s="1"/>
  <c r="D92" i="9"/>
  <c r="Y92" i="9" s="1"/>
  <c r="D93" i="9"/>
  <c r="Y93" i="9" s="1"/>
  <c r="D94" i="9"/>
  <c r="Y94" i="9" s="1"/>
  <c r="D95" i="9"/>
  <c r="Y95" i="9" s="1"/>
  <c r="D96" i="9"/>
  <c r="Y96" i="9" s="1"/>
  <c r="D97" i="9"/>
  <c r="Y97" i="9" s="1"/>
  <c r="D98" i="9"/>
  <c r="Y98" i="9" s="1"/>
  <c r="D99" i="9"/>
  <c r="Y99" i="9" s="1"/>
  <c r="D100" i="9"/>
  <c r="Y100" i="9" s="1"/>
  <c r="D101" i="9"/>
  <c r="Y101" i="9" s="1"/>
  <c r="D102" i="9"/>
  <c r="Y102" i="9" s="1"/>
  <c r="D103" i="9"/>
  <c r="Y103" i="9" s="1"/>
  <c r="D104" i="9"/>
  <c r="Y104" i="9" s="1"/>
  <c r="D105" i="9"/>
  <c r="Y105" i="9" s="1"/>
  <c r="D106" i="9"/>
  <c r="Y106" i="9" s="1"/>
  <c r="D107" i="9"/>
  <c r="Y107" i="9" s="1"/>
  <c r="D108" i="9"/>
  <c r="Y108" i="9" s="1"/>
  <c r="D109" i="9"/>
  <c r="Y109" i="9" s="1"/>
  <c r="D110" i="9"/>
  <c r="Y110" i="9" s="1"/>
  <c r="D111" i="9"/>
  <c r="Y111" i="9" s="1"/>
  <c r="D112" i="9"/>
  <c r="Y112" i="9" s="1"/>
  <c r="D113" i="9"/>
  <c r="Y113" i="9" s="1"/>
  <c r="D114" i="9"/>
  <c r="Y114" i="9" s="1"/>
  <c r="D115" i="9"/>
  <c r="Y115" i="9" s="1"/>
  <c r="D116" i="9"/>
  <c r="Y116" i="9" s="1"/>
  <c r="D117" i="9"/>
  <c r="Y117" i="9" s="1"/>
  <c r="D118" i="9"/>
  <c r="Y118" i="9" s="1"/>
  <c r="D119" i="9"/>
  <c r="Y119" i="9" s="1"/>
  <c r="D120" i="9"/>
  <c r="Y120" i="9" s="1"/>
  <c r="D121" i="9"/>
  <c r="Y121" i="9" s="1"/>
  <c r="D122" i="9"/>
  <c r="Y122" i="9" s="1"/>
  <c r="D123" i="9"/>
  <c r="Y123" i="9" s="1"/>
  <c r="D124" i="9"/>
  <c r="Y124" i="9" s="1"/>
  <c r="D125" i="9"/>
  <c r="Y125" i="9" s="1"/>
  <c r="D126" i="9"/>
  <c r="Y126" i="9" s="1"/>
  <c r="D127" i="9"/>
  <c r="Y127" i="9" s="1"/>
  <c r="D128" i="9"/>
  <c r="Y128" i="9" s="1"/>
  <c r="D129" i="9"/>
  <c r="Y129" i="9" s="1"/>
  <c r="D130" i="9"/>
  <c r="Y130" i="9" s="1"/>
  <c r="D131" i="9"/>
  <c r="Y131" i="9" s="1"/>
  <c r="D132" i="9"/>
  <c r="Y132" i="9" s="1"/>
  <c r="D133" i="9"/>
  <c r="Y133" i="9" s="1"/>
  <c r="D134" i="9"/>
  <c r="Y134" i="9" s="1"/>
  <c r="D135" i="9"/>
  <c r="Y135" i="9" s="1"/>
  <c r="D136" i="9"/>
  <c r="Y136" i="9" s="1"/>
  <c r="D137" i="9"/>
  <c r="Y137" i="9" s="1"/>
  <c r="D138" i="9"/>
  <c r="Y138" i="9" s="1"/>
  <c r="D139" i="9"/>
  <c r="Y139" i="9" s="1"/>
  <c r="D140" i="9"/>
  <c r="Y140" i="9" s="1"/>
  <c r="D141" i="9"/>
  <c r="Y141" i="9" s="1"/>
  <c r="D142" i="9"/>
  <c r="Y142" i="9" s="1"/>
  <c r="D143" i="9"/>
  <c r="Y143" i="9" s="1"/>
  <c r="D144" i="9"/>
  <c r="Y144" i="9" s="1"/>
  <c r="D145" i="9"/>
  <c r="Y145" i="9" s="1"/>
  <c r="D146" i="9"/>
  <c r="Y146" i="9" s="1"/>
  <c r="D147" i="9"/>
  <c r="Y147" i="9" s="1"/>
  <c r="D148" i="9"/>
  <c r="Y148" i="9" s="1"/>
  <c r="D149" i="9"/>
  <c r="Y149" i="9" s="1"/>
  <c r="D150" i="9"/>
  <c r="Y150" i="9" s="1"/>
  <c r="D151" i="9"/>
  <c r="Y151" i="9" s="1"/>
  <c r="D152" i="9"/>
  <c r="Y152" i="9" s="1"/>
  <c r="D153" i="9"/>
  <c r="Y153" i="9" s="1"/>
  <c r="D154" i="9"/>
  <c r="Y154" i="9" s="1"/>
  <c r="D155" i="9"/>
  <c r="Y155" i="9" s="1"/>
  <c r="D156" i="9"/>
  <c r="Y156" i="9" s="1"/>
  <c r="D157" i="9"/>
  <c r="Y157" i="9" s="1"/>
  <c r="D158" i="9"/>
  <c r="Y158" i="9" s="1"/>
  <c r="D159" i="9"/>
  <c r="Y159" i="9" s="1"/>
  <c r="D160" i="9"/>
  <c r="Y160" i="9" s="1"/>
  <c r="D161" i="9"/>
  <c r="Y161" i="9" s="1"/>
  <c r="D162" i="9"/>
  <c r="Y162" i="9" s="1"/>
  <c r="D163" i="9"/>
  <c r="Y163" i="9" s="1"/>
  <c r="D164" i="9"/>
  <c r="Y164" i="9" s="1"/>
  <c r="D165" i="9"/>
  <c r="Y165" i="9" s="1"/>
  <c r="D166" i="9"/>
  <c r="Y166" i="9" s="1"/>
  <c r="D167" i="9"/>
  <c r="Y167" i="9" s="1"/>
  <c r="D168" i="9"/>
  <c r="Y168" i="9" s="1"/>
  <c r="D169" i="9"/>
  <c r="Y169" i="9" s="1"/>
  <c r="D170" i="9"/>
  <c r="Y170" i="9" s="1"/>
  <c r="D171" i="9"/>
  <c r="Y171" i="9" s="1"/>
  <c r="D172" i="9"/>
  <c r="Y172" i="9" s="1"/>
  <c r="D173" i="9"/>
  <c r="Y173" i="9" s="1"/>
  <c r="D174" i="9"/>
  <c r="Y174" i="9" s="1"/>
  <c r="D175" i="9"/>
  <c r="Y175" i="9" s="1"/>
  <c r="D176" i="9"/>
  <c r="Y176" i="9" s="1"/>
  <c r="D177" i="9"/>
  <c r="Y177" i="9" s="1"/>
  <c r="D178" i="9"/>
  <c r="Y178" i="9" s="1"/>
  <c r="D179" i="9"/>
  <c r="Y179" i="9" s="1"/>
  <c r="D180" i="9"/>
  <c r="Y180" i="9" s="1"/>
  <c r="D181" i="9"/>
  <c r="Y181" i="9" s="1"/>
  <c r="D182" i="9"/>
  <c r="Y182" i="9" s="1"/>
  <c r="D183" i="9"/>
  <c r="Y183" i="9" s="1"/>
  <c r="D184" i="9"/>
  <c r="Y184" i="9" s="1"/>
  <c r="D185" i="9"/>
  <c r="Y185" i="9" s="1"/>
  <c r="D186" i="9"/>
  <c r="Y186" i="9" s="1"/>
  <c r="D187" i="9"/>
  <c r="Y187" i="9" s="1"/>
  <c r="D188" i="9"/>
  <c r="Y188" i="9" s="1"/>
  <c r="D189" i="9"/>
  <c r="Y189" i="9" s="1"/>
  <c r="D190" i="9"/>
  <c r="Y190" i="9" s="1"/>
  <c r="D191" i="9"/>
  <c r="Y191" i="9" s="1"/>
  <c r="D192" i="9"/>
  <c r="Y192" i="9" s="1"/>
  <c r="D193" i="9"/>
  <c r="Y193" i="9" s="1"/>
  <c r="D194" i="9"/>
  <c r="Y194" i="9" s="1"/>
  <c r="D195" i="9"/>
  <c r="Y195" i="9" s="1"/>
  <c r="D196" i="9"/>
  <c r="Y196" i="9" s="1"/>
  <c r="D197" i="9"/>
  <c r="Y197" i="9" s="1"/>
  <c r="D198" i="9"/>
  <c r="Y198" i="9" s="1"/>
  <c r="D199" i="9"/>
  <c r="Y199" i="9" s="1"/>
  <c r="D200" i="9"/>
  <c r="Y200" i="9" s="1"/>
  <c r="D201" i="9"/>
  <c r="Y201" i="9" s="1"/>
  <c r="D202" i="9"/>
  <c r="Y202" i="9" s="1"/>
  <c r="D203" i="9"/>
  <c r="Y203" i="9" s="1"/>
  <c r="D204" i="9"/>
  <c r="Y204" i="9" s="1"/>
  <c r="D205" i="9"/>
  <c r="Y205" i="9" s="1"/>
  <c r="D206" i="9"/>
  <c r="Y206" i="9" s="1"/>
  <c r="D207" i="9"/>
  <c r="Y207" i="9" s="1"/>
  <c r="D208" i="9"/>
  <c r="Y208" i="9" s="1"/>
  <c r="D209" i="9"/>
  <c r="Y209" i="9" s="1"/>
  <c r="D210" i="9"/>
  <c r="Y210" i="9" s="1"/>
  <c r="D211" i="9"/>
  <c r="Y211" i="9" s="1"/>
  <c r="D212" i="9"/>
  <c r="Y212" i="9" s="1"/>
  <c r="D213" i="9"/>
  <c r="Y213" i="9" s="1"/>
  <c r="D214" i="9"/>
  <c r="Y214" i="9" s="1"/>
  <c r="D215" i="9"/>
  <c r="Y215" i="9" s="1"/>
  <c r="D216" i="9"/>
  <c r="Y216" i="9" s="1"/>
  <c r="D217" i="9"/>
  <c r="Y217" i="9" s="1"/>
  <c r="D218" i="9"/>
  <c r="Y218" i="9" s="1"/>
  <c r="D219" i="9"/>
  <c r="Y219" i="9" s="1"/>
  <c r="D220" i="9"/>
  <c r="Y220" i="9" s="1"/>
  <c r="D221" i="9"/>
  <c r="Y221" i="9" s="1"/>
  <c r="D222" i="9"/>
  <c r="Y222" i="9" s="1"/>
  <c r="D223" i="9"/>
  <c r="Y223" i="9" s="1"/>
  <c r="D224" i="9"/>
  <c r="Y224" i="9" s="1"/>
  <c r="D225" i="9"/>
  <c r="Y225" i="9" s="1"/>
  <c r="D226" i="9"/>
  <c r="Y226" i="9" s="1"/>
  <c r="D227" i="9"/>
  <c r="Y227" i="9" s="1"/>
  <c r="D228" i="9"/>
  <c r="Y228" i="9" s="1"/>
  <c r="D229" i="9"/>
  <c r="Y229" i="9" s="1"/>
  <c r="D230" i="9"/>
  <c r="Y230" i="9" s="1"/>
  <c r="D231" i="9"/>
  <c r="Y231" i="9" s="1"/>
  <c r="D232" i="9"/>
  <c r="Y232" i="9" s="1"/>
  <c r="D233" i="9"/>
  <c r="Y233" i="9" s="1"/>
  <c r="D234" i="9"/>
  <c r="Y234" i="9" s="1"/>
  <c r="D235" i="9"/>
  <c r="Y235" i="9" s="1"/>
  <c r="D236" i="9"/>
  <c r="Y236" i="9" s="1"/>
  <c r="D237" i="9"/>
  <c r="Y237" i="9" s="1"/>
  <c r="D238" i="9"/>
  <c r="Y238" i="9" s="1"/>
  <c r="D239" i="9"/>
  <c r="Y239" i="9" s="1"/>
  <c r="D240" i="9"/>
  <c r="Y240" i="9" s="1"/>
  <c r="D241" i="9"/>
  <c r="Y241" i="9" s="1"/>
  <c r="D242" i="9"/>
  <c r="Y242" i="9" s="1"/>
  <c r="D243" i="9"/>
  <c r="Y243" i="9" s="1"/>
  <c r="D244" i="9"/>
  <c r="Y244" i="9" s="1"/>
  <c r="D245" i="9"/>
  <c r="Y245" i="9" s="1"/>
  <c r="D246" i="9"/>
  <c r="Y246" i="9" s="1"/>
  <c r="D247" i="9"/>
  <c r="Y247" i="9" s="1"/>
  <c r="D248" i="9"/>
  <c r="Y248" i="9" s="1"/>
  <c r="D249" i="9"/>
  <c r="Y249" i="9" s="1"/>
  <c r="D250" i="9"/>
  <c r="Y250" i="9" s="1"/>
  <c r="D251" i="9"/>
  <c r="Y251" i="9" s="1"/>
  <c r="D252" i="9"/>
  <c r="Y252" i="9" s="1"/>
  <c r="D253" i="9"/>
  <c r="Y253" i="9" s="1"/>
  <c r="D254" i="9"/>
  <c r="Y254" i="9" s="1"/>
  <c r="D255" i="9"/>
  <c r="Y255" i="9" s="1"/>
  <c r="D256" i="9"/>
  <c r="Y256" i="9" s="1"/>
  <c r="D257" i="9"/>
  <c r="Y257" i="9" s="1"/>
  <c r="D258" i="9"/>
  <c r="Y258" i="9" s="1"/>
  <c r="D259" i="9"/>
  <c r="Y259" i="9" s="1"/>
  <c r="D260" i="9"/>
  <c r="Y260" i="9" s="1"/>
  <c r="D261" i="9"/>
  <c r="Y261" i="9" s="1"/>
  <c r="D262" i="9"/>
  <c r="Y262" i="9" s="1"/>
  <c r="D263" i="9"/>
  <c r="Y263" i="9" s="1"/>
  <c r="D264" i="9"/>
  <c r="Y264" i="9" s="1"/>
  <c r="D265" i="9"/>
  <c r="Y265" i="9" s="1"/>
  <c r="D266" i="9"/>
  <c r="Y266" i="9" s="1"/>
  <c r="D267" i="9"/>
  <c r="Y267" i="9" s="1"/>
  <c r="D268" i="9"/>
  <c r="Y268" i="9" s="1"/>
  <c r="D269" i="9"/>
  <c r="Y269" i="9" s="1"/>
  <c r="D270" i="9"/>
  <c r="Y270" i="9" s="1"/>
  <c r="D271" i="9"/>
  <c r="Y271" i="9" s="1"/>
  <c r="D272" i="9"/>
  <c r="Y272" i="9" s="1"/>
  <c r="D273" i="9"/>
  <c r="Y273" i="9" s="1"/>
  <c r="D274" i="9"/>
  <c r="Y274" i="9" s="1"/>
  <c r="D275" i="9"/>
  <c r="Y275" i="9" s="1"/>
  <c r="D276" i="9"/>
  <c r="Y276" i="9" s="1"/>
  <c r="D277" i="9"/>
  <c r="Y277" i="9" s="1"/>
  <c r="D278" i="9"/>
  <c r="Y278" i="9" s="1"/>
  <c r="D279" i="9"/>
  <c r="Y279" i="9" s="1"/>
  <c r="D280" i="9"/>
  <c r="Y280" i="9" s="1"/>
  <c r="D281" i="9"/>
  <c r="Y281" i="9" s="1"/>
  <c r="D282" i="9"/>
  <c r="Y282" i="9" s="1"/>
  <c r="D283" i="9"/>
  <c r="Y283" i="9" s="1"/>
  <c r="D284" i="9"/>
  <c r="Y284" i="9" s="1"/>
  <c r="D285" i="9"/>
  <c r="Y285" i="9" s="1"/>
  <c r="D286" i="9"/>
  <c r="Y286" i="9" s="1"/>
  <c r="D287" i="9"/>
  <c r="Y287" i="9" s="1"/>
  <c r="D288" i="9"/>
  <c r="Y288" i="9" s="1"/>
  <c r="D289" i="9"/>
  <c r="Y289" i="9" s="1"/>
  <c r="D290" i="9"/>
  <c r="Y290" i="9" s="1"/>
  <c r="D291" i="9"/>
  <c r="Y291" i="9" s="1"/>
  <c r="D292" i="9"/>
  <c r="Y292" i="9" s="1"/>
  <c r="D293" i="9"/>
  <c r="Y293" i="9" s="1"/>
  <c r="D294" i="9"/>
  <c r="Y294" i="9" s="1"/>
  <c r="D295" i="9"/>
  <c r="Y295" i="9" s="1"/>
  <c r="D296" i="9"/>
  <c r="Y296" i="9" s="1"/>
  <c r="D297" i="9"/>
  <c r="Y297" i="9" s="1"/>
  <c r="D298" i="9"/>
  <c r="Y298" i="9" s="1"/>
  <c r="D299" i="9"/>
  <c r="Y299" i="9" s="1"/>
  <c r="D300" i="9"/>
  <c r="Y300" i="9" s="1"/>
  <c r="D301" i="9"/>
  <c r="Y301" i="9" s="1"/>
  <c r="D302" i="9"/>
  <c r="Y302" i="9" s="1"/>
  <c r="D303" i="9"/>
  <c r="Y303" i="9" s="1"/>
  <c r="D304" i="9"/>
  <c r="Y304" i="9" s="1"/>
  <c r="D305" i="9"/>
  <c r="Y305" i="9" s="1"/>
  <c r="D306" i="9"/>
  <c r="Y306" i="9" s="1"/>
  <c r="D307" i="9"/>
  <c r="Y307" i="9" s="1"/>
  <c r="D308" i="9"/>
  <c r="Y308" i="9" s="1"/>
  <c r="D309" i="9"/>
  <c r="Y309" i="9" s="1"/>
  <c r="D310" i="9"/>
  <c r="Y310" i="9" s="1"/>
  <c r="D311" i="9"/>
  <c r="Y311" i="9" s="1"/>
  <c r="D312" i="9"/>
  <c r="Y312" i="9" s="1"/>
  <c r="D313" i="9"/>
  <c r="Y313" i="9" s="1"/>
  <c r="D314" i="9"/>
  <c r="Y314" i="9" s="1"/>
  <c r="D315" i="9"/>
  <c r="Y315" i="9" s="1"/>
  <c r="D316" i="9"/>
  <c r="Y316" i="9" s="1"/>
  <c r="D317" i="9"/>
  <c r="Y317" i="9" s="1"/>
  <c r="D318" i="9"/>
  <c r="Y318" i="9" s="1"/>
  <c r="D319" i="9"/>
  <c r="Y319" i="9" s="1"/>
  <c r="D320" i="9"/>
  <c r="Y320" i="9" s="1"/>
  <c r="D321" i="9"/>
  <c r="Y321" i="9" s="1"/>
  <c r="D322" i="9"/>
  <c r="Y322" i="9" s="1"/>
  <c r="D323" i="9"/>
  <c r="Y323" i="9" s="1"/>
  <c r="D324" i="9"/>
  <c r="Y324" i="9" s="1"/>
  <c r="D325" i="9"/>
  <c r="Y325" i="9" s="1"/>
  <c r="D326" i="9"/>
  <c r="Y326" i="9" s="1"/>
  <c r="D327" i="9"/>
  <c r="Y327" i="9" s="1"/>
  <c r="D328" i="9"/>
  <c r="Y328" i="9" s="1"/>
  <c r="D329" i="9"/>
  <c r="Y329" i="9" s="1"/>
  <c r="D330" i="9"/>
  <c r="Y330" i="9" s="1"/>
  <c r="D331" i="9"/>
  <c r="Y331" i="9" s="1"/>
  <c r="D332" i="9"/>
  <c r="Y332" i="9" s="1"/>
  <c r="D333" i="9"/>
  <c r="Y333" i="9" s="1"/>
  <c r="D334" i="9"/>
  <c r="Y334" i="9" s="1"/>
  <c r="D335" i="9"/>
  <c r="Y335" i="9" s="1"/>
  <c r="D336" i="9"/>
  <c r="Y336" i="9" s="1"/>
  <c r="D337" i="9"/>
  <c r="Y337" i="9" s="1"/>
  <c r="D338" i="9"/>
  <c r="Y338" i="9" s="1"/>
  <c r="D339" i="9"/>
  <c r="Y339" i="9" s="1"/>
  <c r="D340" i="9"/>
  <c r="Y340" i="9" s="1"/>
  <c r="D341" i="9"/>
  <c r="Y341" i="9" s="1"/>
  <c r="D342" i="9"/>
  <c r="Y342" i="9" s="1"/>
  <c r="D343" i="9"/>
  <c r="Y343" i="9" s="1"/>
  <c r="D344" i="9"/>
  <c r="Y344" i="9" s="1"/>
  <c r="D345" i="9"/>
  <c r="Y345" i="9" s="1"/>
  <c r="D346" i="9"/>
  <c r="Y346" i="9" s="1"/>
  <c r="D347" i="9"/>
  <c r="Y347" i="9" s="1"/>
  <c r="D348" i="9"/>
  <c r="Y348" i="9" s="1"/>
  <c r="D349" i="9"/>
  <c r="Y349" i="9" s="1"/>
  <c r="D350" i="9"/>
  <c r="Y350" i="9" s="1"/>
  <c r="D351" i="9"/>
  <c r="Y351" i="9" s="1"/>
  <c r="D352" i="9"/>
  <c r="Y352" i="9" s="1"/>
  <c r="D353" i="9"/>
  <c r="Y353" i="9" s="1"/>
  <c r="D354" i="9"/>
  <c r="Y354" i="9" s="1"/>
  <c r="D355" i="9"/>
  <c r="Y355" i="9" s="1"/>
  <c r="D356" i="9"/>
  <c r="Y356" i="9" s="1"/>
  <c r="D357" i="9"/>
  <c r="Y357" i="9" s="1"/>
  <c r="D358" i="9"/>
  <c r="Y358" i="9" s="1"/>
  <c r="D359" i="9"/>
  <c r="Y359" i="9" s="1"/>
  <c r="D360" i="9"/>
  <c r="Y360" i="9" s="1"/>
  <c r="D361" i="9"/>
  <c r="Y361" i="9" s="1"/>
  <c r="D362" i="9"/>
  <c r="Y362" i="9" s="1"/>
  <c r="D363" i="9"/>
  <c r="Y363" i="9" s="1"/>
  <c r="D364" i="9"/>
  <c r="Y364" i="9" s="1"/>
  <c r="D365" i="9"/>
  <c r="Y365" i="9" s="1"/>
  <c r="D366" i="9"/>
  <c r="Y366" i="9" s="1"/>
  <c r="D367" i="9"/>
  <c r="Y367" i="9" s="1"/>
  <c r="D368" i="9"/>
  <c r="Y368" i="9" s="1"/>
  <c r="D369" i="9"/>
  <c r="Y369" i="9" s="1"/>
  <c r="D370" i="9"/>
  <c r="Y370" i="9" s="1"/>
  <c r="D371" i="9"/>
  <c r="Y371" i="9" s="1"/>
  <c r="D372" i="9"/>
  <c r="Y372" i="9" s="1"/>
  <c r="D373" i="9"/>
  <c r="Y373" i="9" s="1"/>
  <c r="D374" i="9"/>
  <c r="Y374" i="9" s="1"/>
  <c r="D375" i="9"/>
  <c r="Y375" i="9" s="1"/>
  <c r="D376" i="9"/>
  <c r="Y376" i="9" s="1"/>
  <c r="D377" i="9"/>
  <c r="Y377" i="9" s="1"/>
  <c r="D378" i="9"/>
  <c r="Y378" i="9" s="1"/>
  <c r="D379" i="9"/>
  <c r="Y379" i="9" s="1"/>
  <c r="D380" i="9"/>
  <c r="Y380" i="9" s="1"/>
  <c r="D381" i="9"/>
  <c r="Y381" i="9" s="1"/>
  <c r="D382" i="9"/>
  <c r="Y382" i="9" s="1"/>
  <c r="D383" i="9"/>
  <c r="Y383" i="9" s="1"/>
  <c r="D384" i="9"/>
  <c r="Y384" i="9" s="1"/>
  <c r="D385" i="9"/>
  <c r="Y385" i="9" s="1"/>
  <c r="D386" i="9"/>
  <c r="Y386" i="9" s="1"/>
  <c r="D387" i="9"/>
  <c r="Y387" i="9" s="1"/>
  <c r="D388" i="9"/>
  <c r="Y388" i="9" s="1"/>
  <c r="D389" i="9"/>
  <c r="Y389" i="9" s="1"/>
  <c r="D390" i="9"/>
  <c r="Y390" i="9" s="1"/>
  <c r="D391" i="9"/>
  <c r="Y391" i="9" s="1"/>
  <c r="D392" i="9"/>
  <c r="Y392" i="9" s="1"/>
  <c r="D393" i="9"/>
  <c r="Y393" i="9" s="1"/>
  <c r="D394" i="9"/>
  <c r="Y394" i="9" s="1"/>
  <c r="D395" i="9"/>
  <c r="Y395" i="9" s="1"/>
  <c r="D396" i="9"/>
  <c r="Y396" i="9" s="1"/>
  <c r="D397" i="9"/>
  <c r="Y397" i="9" s="1"/>
  <c r="D398" i="9"/>
  <c r="Y398" i="9" s="1"/>
  <c r="D399" i="9"/>
  <c r="Y399" i="9" s="1"/>
  <c r="D400" i="9"/>
  <c r="Y400" i="9" s="1"/>
  <c r="D401" i="9"/>
  <c r="Y401" i="9" s="1"/>
  <c r="D402" i="9"/>
  <c r="Y402" i="9" s="1"/>
  <c r="D403" i="9"/>
  <c r="Y403" i="9" s="1"/>
  <c r="D404" i="9"/>
  <c r="Y404" i="9" s="1"/>
  <c r="D405" i="9"/>
  <c r="Y405" i="9" s="1"/>
  <c r="D406" i="9"/>
  <c r="Y406" i="9" s="1"/>
  <c r="D407" i="9"/>
  <c r="Y407" i="9" s="1"/>
  <c r="D408" i="9"/>
  <c r="Y408" i="9" s="1"/>
  <c r="D409" i="9"/>
  <c r="Y409" i="9" s="1"/>
  <c r="D410" i="9"/>
  <c r="Y410" i="9" s="1"/>
  <c r="D411" i="9"/>
  <c r="Y411" i="9" s="1"/>
  <c r="D412" i="9"/>
  <c r="Y412" i="9" s="1"/>
  <c r="D413" i="9"/>
  <c r="Y413" i="9" s="1"/>
  <c r="D414" i="9"/>
  <c r="Y414" i="9" s="1"/>
  <c r="D415" i="9"/>
  <c r="Y415" i="9" s="1"/>
  <c r="D416" i="9"/>
  <c r="Y416" i="9" s="1"/>
  <c r="D417" i="9"/>
  <c r="Y417" i="9" s="1"/>
  <c r="D418" i="9"/>
  <c r="Y418" i="9" s="1"/>
  <c r="D419" i="9"/>
  <c r="Y419" i="9" s="1"/>
  <c r="D420" i="9"/>
  <c r="Y420" i="9" s="1"/>
  <c r="D421" i="9"/>
  <c r="Y421" i="9" s="1"/>
  <c r="D422" i="9"/>
  <c r="Y422" i="9" s="1"/>
  <c r="D423" i="9"/>
  <c r="Y423" i="9" s="1"/>
  <c r="D424" i="9"/>
  <c r="Y424" i="9" s="1"/>
  <c r="D425" i="9"/>
  <c r="Y425" i="9" s="1"/>
  <c r="D426" i="9"/>
  <c r="Y426" i="9" s="1"/>
  <c r="D427" i="9"/>
  <c r="Y427" i="9" s="1"/>
  <c r="D428" i="9"/>
  <c r="Y428" i="9" s="1"/>
  <c r="D429" i="9"/>
  <c r="Y429" i="9" s="1"/>
  <c r="D430" i="9"/>
  <c r="Y430" i="9" s="1"/>
  <c r="D431" i="9"/>
  <c r="Y431" i="9" s="1"/>
  <c r="D432" i="9"/>
  <c r="Y432" i="9" s="1"/>
  <c r="D433" i="9"/>
  <c r="Y433" i="9" s="1"/>
  <c r="D434" i="9"/>
  <c r="Y434" i="9" s="1"/>
  <c r="D435" i="9"/>
  <c r="Y435" i="9" s="1"/>
  <c r="D436" i="9"/>
  <c r="Y436" i="9" s="1"/>
  <c r="D437" i="9"/>
  <c r="Y437" i="9" s="1"/>
  <c r="D438" i="9"/>
  <c r="Y438" i="9" s="1"/>
  <c r="D439" i="9"/>
  <c r="Y439" i="9" s="1"/>
  <c r="D440" i="9"/>
  <c r="Y440" i="9" s="1"/>
  <c r="D441" i="9"/>
  <c r="Y441" i="9" s="1"/>
  <c r="D442" i="9"/>
  <c r="Y442" i="9" s="1"/>
  <c r="D443" i="9"/>
  <c r="Y443" i="9" s="1"/>
  <c r="D444" i="9"/>
  <c r="Y444" i="9" s="1"/>
  <c r="D445" i="9"/>
  <c r="Y445" i="9" s="1"/>
  <c r="D446" i="9"/>
  <c r="Y446" i="9" s="1"/>
  <c r="D447" i="9"/>
  <c r="Y447" i="9" s="1"/>
  <c r="D448" i="9"/>
  <c r="Y448" i="9" s="1"/>
  <c r="D449" i="9"/>
  <c r="Y449" i="9" s="1"/>
  <c r="D450" i="9"/>
  <c r="Y450" i="9" s="1"/>
  <c r="D451" i="9"/>
  <c r="Y451" i="9" s="1"/>
  <c r="D452" i="9"/>
  <c r="Y452" i="9" s="1"/>
  <c r="D453" i="9"/>
  <c r="Y453" i="9" s="1"/>
  <c r="D454" i="9"/>
  <c r="Y454" i="9" s="1"/>
  <c r="D455" i="9"/>
  <c r="Y455" i="9" s="1"/>
  <c r="D456" i="9"/>
  <c r="Y456" i="9" s="1"/>
  <c r="D457" i="9"/>
  <c r="Y457" i="9" s="1"/>
  <c r="D458" i="9"/>
  <c r="Y458" i="9" s="1"/>
  <c r="D459" i="9"/>
  <c r="Y459" i="9" s="1"/>
  <c r="D460" i="9"/>
  <c r="Y460" i="9" s="1"/>
  <c r="D461" i="9"/>
  <c r="Y461" i="9" s="1"/>
  <c r="D462" i="9"/>
  <c r="Y462" i="9" s="1"/>
  <c r="D463" i="9"/>
  <c r="Y463" i="9" s="1"/>
  <c r="D464" i="9"/>
  <c r="Y464" i="9" s="1"/>
  <c r="D465" i="9"/>
  <c r="Y465" i="9" s="1"/>
  <c r="D466" i="9"/>
  <c r="Y466" i="9" s="1"/>
  <c r="D467" i="9"/>
  <c r="Y467" i="9" s="1"/>
  <c r="D468" i="9"/>
  <c r="Y468" i="9" s="1"/>
  <c r="D469" i="9"/>
  <c r="Y469" i="9" s="1"/>
  <c r="D470" i="9"/>
  <c r="Y470" i="9" s="1"/>
  <c r="D471" i="9"/>
  <c r="Y471" i="9" s="1"/>
  <c r="D472" i="9"/>
  <c r="Y472" i="9" s="1"/>
  <c r="D473" i="9"/>
  <c r="Y473" i="9" s="1"/>
  <c r="D474" i="9"/>
  <c r="Y474" i="9" s="1"/>
  <c r="D475" i="9"/>
  <c r="Y475" i="9" s="1"/>
  <c r="D476" i="9"/>
  <c r="Y476" i="9" s="1"/>
  <c r="D477" i="9"/>
  <c r="Y477" i="9" s="1"/>
  <c r="D478" i="9"/>
  <c r="Y478" i="9" s="1"/>
  <c r="D479" i="9"/>
  <c r="Y479" i="9" s="1"/>
  <c r="D480" i="9"/>
  <c r="Y480" i="9" s="1"/>
  <c r="D481" i="9"/>
  <c r="Y481" i="9" s="1"/>
  <c r="D482" i="9"/>
  <c r="Y482" i="9" s="1"/>
  <c r="D483" i="9"/>
  <c r="Y483" i="9" s="1"/>
  <c r="D484" i="9"/>
  <c r="Y484" i="9" s="1"/>
  <c r="D485" i="9"/>
  <c r="Y485" i="9" s="1"/>
  <c r="D486" i="9"/>
  <c r="Y486" i="9" s="1"/>
  <c r="D487" i="9"/>
  <c r="Y487" i="9" s="1"/>
  <c r="D488" i="9"/>
  <c r="Y488" i="9" s="1"/>
  <c r="D489" i="9"/>
  <c r="Y489" i="9" s="1"/>
  <c r="D490" i="9"/>
  <c r="Y490" i="9" s="1"/>
  <c r="D491" i="9"/>
  <c r="Y491" i="9" s="1"/>
  <c r="D492" i="9"/>
  <c r="Y492" i="9" s="1"/>
  <c r="D493" i="9"/>
  <c r="Y493" i="9" s="1"/>
  <c r="D494" i="9"/>
  <c r="Y494" i="9" s="1"/>
  <c r="D495" i="9"/>
  <c r="Y495" i="9" s="1"/>
  <c r="D496" i="9"/>
  <c r="Y496" i="9" s="1"/>
  <c r="D497" i="9"/>
  <c r="Y497" i="9" s="1"/>
  <c r="D498" i="9"/>
  <c r="Y498" i="9" s="1"/>
  <c r="D499" i="9"/>
  <c r="Y499" i="9" s="1"/>
  <c r="D500" i="9"/>
  <c r="Y500" i="9" s="1"/>
  <c r="D501" i="9"/>
  <c r="Y501" i="9" s="1"/>
  <c r="D502" i="9"/>
  <c r="Y502" i="9" s="1"/>
  <c r="D503" i="9"/>
  <c r="Y503" i="9" s="1"/>
  <c r="D504" i="9"/>
  <c r="Y504" i="9" s="1"/>
  <c r="D505" i="9"/>
  <c r="Y505" i="9" s="1"/>
  <c r="D506" i="9"/>
  <c r="Y506" i="9" s="1"/>
  <c r="D507" i="9"/>
  <c r="Y507" i="9" s="1"/>
  <c r="D508" i="9"/>
  <c r="Y508" i="9" s="1"/>
  <c r="D509" i="9"/>
  <c r="Y509" i="9" s="1"/>
  <c r="D510" i="9"/>
  <c r="Y510" i="9" s="1"/>
  <c r="D511" i="9"/>
  <c r="Y511" i="9" s="1"/>
  <c r="D512" i="9"/>
  <c r="Y512" i="9" s="1"/>
  <c r="D513" i="9"/>
  <c r="Y513" i="9" s="1"/>
  <c r="D514" i="9"/>
  <c r="Y514" i="9" s="1"/>
  <c r="D515" i="9"/>
  <c r="Y515" i="9" s="1"/>
  <c r="D516" i="9"/>
  <c r="Y516" i="9" s="1"/>
  <c r="D517" i="9"/>
  <c r="Y517" i="9" s="1"/>
  <c r="D518" i="9"/>
  <c r="Y518" i="9" s="1"/>
  <c r="D519" i="9"/>
  <c r="Y519" i="9" s="1"/>
  <c r="D520" i="9"/>
  <c r="Y520" i="9" s="1"/>
  <c r="D521" i="9"/>
  <c r="Y521" i="9" s="1"/>
  <c r="D522" i="9"/>
  <c r="Y522" i="9" s="1"/>
  <c r="D523" i="9"/>
  <c r="Y523" i="9" s="1"/>
  <c r="D524" i="9"/>
  <c r="Y524" i="9" s="1"/>
  <c r="D525" i="9"/>
  <c r="Y525" i="9" s="1"/>
  <c r="D526" i="9"/>
  <c r="Y526" i="9" s="1"/>
  <c r="D527" i="9"/>
  <c r="Y527" i="9" s="1"/>
  <c r="D528" i="9"/>
  <c r="Y528" i="9" s="1"/>
  <c r="D529" i="9"/>
  <c r="Y529" i="9" s="1"/>
  <c r="D530" i="9"/>
  <c r="Y530" i="9" s="1"/>
  <c r="D531" i="9"/>
  <c r="Y531" i="9" s="1"/>
  <c r="D532" i="9"/>
  <c r="Y532" i="9" s="1"/>
  <c r="D533" i="9"/>
  <c r="Y533" i="9" s="1"/>
  <c r="D534" i="9"/>
  <c r="Y534" i="9" s="1"/>
  <c r="D535" i="9"/>
  <c r="Y535" i="9" s="1"/>
  <c r="D536" i="9"/>
  <c r="Y536" i="9" s="1"/>
  <c r="D537" i="9"/>
  <c r="Y537" i="9" s="1"/>
  <c r="D538" i="9"/>
  <c r="Y538" i="9" s="1"/>
  <c r="D539" i="9"/>
  <c r="Y539" i="9" s="1"/>
  <c r="D540" i="9"/>
  <c r="Y540" i="9" s="1"/>
  <c r="D541" i="9"/>
  <c r="Y541" i="9" s="1"/>
  <c r="D542" i="9"/>
  <c r="Y542" i="9" s="1"/>
  <c r="D543" i="9"/>
  <c r="Y543" i="9" s="1"/>
  <c r="D544" i="9"/>
  <c r="Y544" i="9" s="1"/>
  <c r="D545" i="9"/>
  <c r="Y545" i="9" s="1"/>
  <c r="D546" i="9"/>
  <c r="Y546" i="9" s="1"/>
  <c r="D547" i="9"/>
  <c r="Y547" i="9" s="1"/>
  <c r="D548" i="9"/>
  <c r="Y548" i="9" s="1"/>
  <c r="D549" i="9"/>
  <c r="Y549" i="9" s="1"/>
  <c r="D550" i="9"/>
  <c r="Y550" i="9" s="1"/>
  <c r="D551" i="9"/>
  <c r="Y551" i="9" s="1"/>
  <c r="D552" i="9"/>
  <c r="Y552" i="9" s="1"/>
  <c r="D553" i="9"/>
  <c r="Y553" i="9" s="1"/>
  <c r="D554" i="9"/>
  <c r="Y554" i="9" s="1"/>
  <c r="D555" i="9"/>
  <c r="Y555" i="9" s="1"/>
  <c r="D556" i="9"/>
  <c r="Y556" i="9" s="1"/>
  <c r="D557" i="9"/>
  <c r="Y557" i="9" s="1"/>
  <c r="D558" i="9"/>
  <c r="Y558" i="9" s="1"/>
  <c r="D559" i="9"/>
  <c r="Y559" i="9" s="1"/>
  <c r="D560" i="9"/>
  <c r="Y560" i="9" s="1"/>
  <c r="D561" i="9"/>
  <c r="Y561" i="9" s="1"/>
  <c r="D562" i="9"/>
  <c r="Y562" i="9" s="1"/>
  <c r="D563" i="9"/>
  <c r="Y563" i="9" s="1"/>
  <c r="D564" i="9"/>
  <c r="Y564" i="9" s="1"/>
  <c r="D565" i="9"/>
  <c r="Y565" i="9" s="1"/>
  <c r="D566" i="9"/>
  <c r="Y566" i="9" s="1"/>
  <c r="D567" i="9"/>
  <c r="Y567" i="9" s="1"/>
  <c r="D568" i="9"/>
  <c r="Y568" i="9" s="1"/>
  <c r="D569" i="9"/>
  <c r="Y569" i="9" s="1"/>
  <c r="D570" i="9"/>
  <c r="Y570" i="9" s="1"/>
  <c r="D571" i="9"/>
  <c r="Y571" i="9" s="1"/>
  <c r="D572" i="9"/>
  <c r="Y572" i="9" s="1"/>
  <c r="D573" i="9"/>
  <c r="Y573" i="9" s="1"/>
  <c r="D574" i="9"/>
  <c r="Y574" i="9" s="1"/>
  <c r="D575" i="9"/>
  <c r="Y575" i="9" s="1"/>
  <c r="D576" i="9"/>
  <c r="Y576" i="9" s="1"/>
  <c r="D577" i="9"/>
  <c r="Y577" i="9" s="1"/>
  <c r="D578" i="9"/>
  <c r="Y578" i="9" s="1"/>
  <c r="D579" i="9"/>
  <c r="Y579" i="9" s="1"/>
  <c r="D580" i="9"/>
  <c r="Y580" i="9" s="1"/>
  <c r="D581" i="9"/>
  <c r="Y581" i="9" s="1"/>
  <c r="D582" i="9"/>
  <c r="Y582" i="9" s="1"/>
  <c r="D583" i="9"/>
  <c r="Y583" i="9" s="1"/>
  <c r="D584" i="9"/>
  <c r="Y584" i="9" s="1"/>
  <c r="D585" i="9"/>
  <c r="Y585" i="9" s="1"/>
  <c r="D586" i="9"/>
  <c r="Y586" i="9" s="1"/>
  <c r="D587" i="9"/>
  <c r="Y587" i="9" s="1"/>
  <c r="D588" i="9"/>
  <c r="Y588" i="9" s="1"/>
  <c r="D589" i="9"/>
  <c r="Y589" i="9" s="1"/>
  <c r="D590" i="9"/>
  <c r="Y590" i="9" s="1"/>
  <c r="D591" i="9"/>
  <c r="Y591" i="9" s="1"/>
  <c r="D592" i="9"/>
  <c r="Y592" i="9" s="1"/>
  <c r="D593" i="9"/>
  <c r="Y593" i="9" s="1"/>
  <c r="D594" i="9"/>
  <c r="Y594" i="9" s="1"/>
  <c r="D595" i="9"/>
  <c r="Y595" i="9" s="1"/>
  <c r="D596" i="9"/>
  <c r="Y596" i="9" s="1"/>
  <c r="D597" i="9"/>
  <c r="Y597" i="9" s="1"/>
  <c r="D598" i="9"/>
  <c r="Y598" i="9" s="1"/>
  <c r="D599" i="9"/>
  <c r="Y599" i="9" s="1"/>
  <c r="D600" i="9"/>
  <c r="Y600" i="9" s="1"/>
  <c r="D601" i="9"/>
  <c r="Y601" i="9" s="1"/>
  <c r="D602" i="9"/>
  <c r="Y602" i="9" s="1"/>
  <c r="D603" i="9"/>
  <c r="Y603" i="9" s="1"/>
  <c r="D604" i="9"/>
  <c r="Y604" i="9" s="1"/>
  <c r="D605" i="9"/>
  <c r="Y605" i="9" s="1"/>
  <c r="D606" i="9"/>
  <c r="Y606" i="9" s="1"/>
  <c r="D607" i="9"/>
  <c r="Y607" i="9" s="1"/>
  <c r="D608" i="9"/>
  <c r="Y608" i="9" s="1"/>
  <c r="D609" i="9"/>
  <c r="Y609" i="9" s="1"/>
  <c r="D610" i="9"/>
  <c r="Y610" i="9" s="1"/>
  <c r="D611" i="9"/>
  <c r="Y611" i="9" s="1"/>
  <c r="D612" i="9"/>
  <c r="Y612" i="9" s="1"/>
  <c r="D613" i="9"/>
  <c r="Y613" i="9" s="1"/>
  <c r="D614" i="9"/>
  <c r="Y614" i="9" s="1"/>
  <c r="D615" i="9"/>
  <c r="Y615" i="9" s="1"/>
  <c r="D616" i="9"/>
  <c r="Y616" i="9" s="1"/>
  <c r="D617" i="9"/>
  <c r="Y617" i="9" s="1"/>
  <c r="D618" i="9"/>
  <c r="Y618" i="9" s="1"/>
  <c r="D619" i="9"/>
  <c r="Y619" i="9" s="1"/>
  <c r="D620" i="9"/>
  <c r="Y620" i="9" s="1"/>
  <c r="D621" i="9"/>
  <c r="Y621" i="9" s="1"/>
  <c r="D622" i="9"/>
  <c r="Y622" i="9" s="1"/>
  <c r="D623" i="9"/>
  <c r="Y623" i="9" s="1"/>
  <c r="D624" i="9"/>
  <c r="Y624" i="9" s="1"/>
  <c r="D625" i="9"/>
  <c r="Y625" i="9" s="1"/>
  <c r="D626" i="9"/>
  <c r="Y626" i="9" s="1"/>
  <c r="D627" i="9"/>
  <c r="Y627" i="9" s="1"/>
  <c r="D628" i="9"/>
  <c r="Y628" i="9" s="1"/>
  <c r="D629" i="9"/>
  <c r="Y629" i="9" s="1"/>
  <c r="D630" i="9"/>
  <c r="Y630" i="9" s="1"/>
  <c r="D631" i="9"/>
  <c r="Y631" i="9" s="1"/>
  <c r="D632" i="9"/>
  <c r="Y632" i="9" s="1"/>
  <c r="D633" i="9"/>
  <c r="Y633" i="9" s="1"/>
  <c r="D634" i="9"/>
  <c r="Y634" i="9" s="1"/>
  <c r="D635" i="9"/>
  <c r="Y635" i="9" s="1"/>
  <c r="D636" i="9"/>
  <c r="Y636" i="9" s="1"/>
  <c r="D637" i="9"/>
  <c r="Y637" i="9" s="1"/>
  <c r="D638" i="9"/>
  <c r="Y638" i="9" s="1"/>
  <c r="D639" i="9"/>
  <c r="Y639" i="9" s="1"/>
  <c r="D640" i="9"/>
  <c r="Y640" i="9" s="1"/>
  <c r="D641" i="9"/>
  <c r="Y641" i="9" s="1"/>
  <c r="D642" i="9"/>
  <c r="Y642" i="9" s="1"/>
  <c r="D643" i="9"/>
  <c r="Y643" i="9" s="1"/>
  <c r="D644" i="9"/>
  <c r="Y644" i="9" s="1"/>
  <c r="D645" i="9"/>
  <c r="Y645" i="9" s="1"/>
  <c r="D646" i="9"/>
  <c r="Y646" i="9" s="1"/>
  <c r="D647" i="9"/>
  <c r="Y647" i="9" s="1"/>
  <c r="D648" i="9"/>
  <c r="Y648" i="9" s="1"/>
  <c r="D649" i="9"/>
  <c r="Y649" i="9" s="1"/>
  <c r="D650" i="9"/>
  <c r="Y650" i="9" s="1"/>
  <c r="D651" i="9"/>
  <c r="Y651" i="9" s="1"/>
  <c r="D652" i="9"/>
  <c r="Y652" i="9" s="1"/>
  <c r="D653" i="9"/>
  <c r="Y653" i="9" s="1"/>
  <c r="D654" i="9"/>
  <c r="Y654" i="9" s="1"/>
  <c r="D655" i="9"/>
  <c r="Y655" i="9" s="1"/>
  <c r="D656" i="9"/>
  <c r="Y656" i="9" s="1"/>
  <c r="D657" i="9"/>
  <c r="Y657" i="9" s="1"/>
  <c r="D658" i="9"/>
  <c r="Y658" i="9" s="1"/>
  <c r="D659" i="9"/>
  <c r="Y659" i="9" s="1"/>
  <c r="D660" i="9"/>
  <c r="Y660" i="9" s="1"/>
  <c r="D661" i="9"/>
  <c r="Y661" i="9" s="1"/>
  <c r="D662" i="9"/>
  <c r="Y662" i="9" s="1"/>
  <c r="D663" i="9"/>
  <c r="Y663" i="9" s="1"/>
  <c r="D664" i="9"/>
  <c r="Y664" i="9" s="1"/>
  <c r="D665" i="9"/>
  <c r="Y665" i="9" s="1"/>
  <c r="D666" i="9"/>
  <c r="Y666" i="9" s="1"/>
  <c r="D667" i="9"/>
  <c r="Y667" i="9" s="1"/>
  <c r="D668" i="9"/>
  <c r="Y668" i="9" s="1"/>
  <c r="D669" i="9"/>
  <c r="Y669" i="9" s="1"/>
  <c r="D670" i="9"/>
  <c r="Y670" i="9" s="1"/>
  <c r="D671" i="9"/>
  <c r="Y671" i="9" s="1"/>
  <c r="D672" i="9"/>
  <c r="Y672" i="9" s="1"/>
  <c r="D673" i="9"/>
  <c r="Y673" i="9" s="1"/>
  <c r="D674" i="9"/>
  <c r="Y674" i="9" s="1"/>
  <c r="D675" i="9"/>
  <c r="Y675" i="9" s="1"/>
  <c r="D676" i="9"/>
  <c r="Y676" i="9" s="1"/>
  <c r="D677" i="9"/>
  <c r="Y677" i="9" s="1"/>
  <c r="D678" i="9"/>
  <c r="Y678" i="9" s="1"/>
  <c r="D679" i="9"/>
  <c r="Y679" i="9" s="1"/>
  <c r="D680" i="9"/>
  <c r="Y680" i="9" s="1"/>
  <c r="D681" i="9"/>
  <c r="Y681" i="9" s="1"/>
  <c r="D682" i="9"/>
  <c r="Y682" i="9" s="1"/>
  <c r="D683" i="9"/>
  <c r="Y683" i="9" s="1"/>
  <c r="D684" i="9"/>
  <c r="Y684" i="9" s="1"/>
  <c r="D685" i="9"/>
  <c r="Y685" i="9" s="1"/>
  <c r="D686" i="9"/>
  <c r="Y686" i="9" s="1"/>
  <c r="D687" i="9"/>
  <c r="Y687" i="9" s="1"/>
  <c r="D688" i="9"/>
  <c r="Y688" i="9" s="1"/>
  <c r="D689" i="9"/>
  <c r="Y689" i="9" s="1"/>
  <c r="D690" i="9"/>
  <c r="Y690" i="9" s="1"/>
  <c r="D691" i="9"/>
  <c r="Y691" i="9" s="1"/>
  <c r="D692" i="9"/>
  <c r="Y692" i="9" s="1"/>
  <c r="D693" i="9"/>
  <c r="Y693" i="9" s="1"/>
  <c r="D694" i="9"/>
  <c r="Y694" i="9" s="1"/>
  <c r="D695" i="9"/>
  <c r="Y695" i="9" s="1"/>
  <c r="D696" i="9"/>
  <c r="Y696" i="9" s="1"/>
  <c r="D697" i="9"/>
  <c r="Y697" i="9" s="1"/>
  <c r="D698" i="9"/>
  <c r="Y698" i="9" s="1"/>
  <c r="D699" i="9"/>
  <c r="Y699" i="9" s="1"/>
  <c r="D700" i="9"/>
  <c r="Y700" i="9" s="1"/>
  <c r="D701" i="9"/>
  <c r="Y701" i="9" s="1"/>
  <c r="D702" i="9"/>
  <c r="Y702" i="9" s="1"/>
  <c r="D703" i="9"/>
  <c r="Y703" i="9" s="1"/>
  <c r="D704" i="9"/>
  <c r="Y704" i="9" s="1"/>
  <c r="D705" i="9"/>
  <c r="Y705" i="9" s="1"/>
  <c r="D706" i="9"/>
  <c r="Y706" i="9" s="1"/>
  <c r="D707" i="9"/>
  <c r="Y707" i="9" s="1"/>
  <c r="D708" i="9"/>
  <c r="Y708" i="9" s="1"/>
  <c r="D709" i="9"/>
  <c r="Y709" i="9" s="1"/>
  <c r="D710" i="9"/>
  <c r="Y710" i="9" s="1"/>
  <c r="D711" i="9"/>
  <c r="Y711" i="9" s="1"/>
  <c r="D712" i="9"/>
  <c r="Y712" i="9" s="1"/>
  <c r="D713" i="9"/>
  <c r="Y713" i="9" s="1"/>
  <c r="D714" i="9"/>
  <c r="Y714" i="9" s="1"/>
  <c r="D715" i="9"/>
  <c r="Y715" i="9" s="1"/>
  <c r="D716" i="9"/>
  <c r="Y716" i="9" s="1"/>
  <c r="D717" i="9"/>
  <c r="Y717" i="9" s="1"/>
  <c r="D718" i="9"/>
  <c r="Y718" i="9" s="1"/>
  <c r="D719" i="9"/>
  <c r="Y719" i="9" s="1"/>
  <c r="D720" i="9"/>
  <c r="Y720" i="9" s="1"/>
  <c r="D721" i="9"/>
  <c r="Y721" i="9" s="1"/>
  <c r="D722" i="9"/>
  <c r="Y722" i="9" s="1"/>
  <c r="D723" i="9"/>
  <c r="Y723" i="9" s="1"/>
  <c r="D724" i="9"/>
  <c r="Y724" i="9" s="1"/>
  <c r="D725" i="9"/>
  <c r="Y725" i="9" s="1"/>
  <c r="D726" i="9"/>
  <c r="Y726" i="9" s="1"/>
  <c r="D727" i="9"/>
  <c r="Y727" i="9" s="1"/>
  <c r="D728" i="9"/>
  <c r="Y728" i="9" s="1"/>
  <c r="D729" i="9"/>
  <c r="Y729" i="9" s="1"/>
  <c r="D730" i="9"/>
  <c r="Y730" i="9" s="1"/>
  <c r="D731" i="9"/>
  <c r="Y731" i="9" s="1"/>
  <c r="D732" i="9"/>
  <c r="Y732" i="9" s="1"/>
  <c r="D733" i="9"/>
  <c r="Y733" i="9" s="1"/>
  <c r="D734" i="9"/>
  <c r="Y734" i="9" s="1"/>
  <c r="D735" i="9"/>
  <c r="Y735" i="9" s="1"/>
  <c r="D736" i="9"/>
  <c r="Y736" i="9" s="1"/>
  <c r="D737" i="9"/>
  <c r="Y737" i="9" s="1"/>
  <c r="D738" i="9"/>
  <c r="Y738" i="9" s="1"/>
  <c r="D739" i="9"/>
  <c r="Y739" i="9" s="1"/>
  <c r="D740" i="9"/>
  <c r="Y740" i="9" s="1"/>
  <c r="D741" i="9"/>
  <c r="Y741" i="9" s="1"/>
  <c r="D742" i="9"/>
  <c r="Y742" i="9" s="1"/>
  <c r="D743" i="9"/>
  <c r="Y743" i="9" s="1"/>
  <c r="D744" i="9"/>
  <c r="Y744" i="9" s="1"/>
  <c r="D745" i="9"/>
  <c r="Y745" i="9" s="1"/>
  <c r="D746" i="9"/>
  <c r="Y746" i="9" s="1"/>
  <c r="D747" i="9"/>
  <c r="Y747" i="9" s="1"/>
  <c r="D748" i="9"/>
  <c r="Y748" i="9" s="1"/>
  <c r="D749" i="9"/>
  <c r="Y749" i="9" s="1"/>
  <c r="D750" i="9"/>
  <c r="Y750" i="9" s="1"/>
  <c r="D751" i="9"/>
  <c r="Y751" i="9" s="1"/>
  <c r="D752" i="9"/>
  <c r="Y752" i="9" s="1"/>
  <c r="D753" i="9"/>
  <c r="Y753" i="9" s="1"/>
  <c r="D754" i="9"/>
  <c r="Y754" i="9" s="1"/>
  <c r="D755" i="9"/>
  <c r="Y755" i="9" s="1"/>
  <c r="D756" i="9"/>
  <c r="Y756" i="9" s="1"/>
  <c r="D757" i="9"/>
  <c r="Y757" i="9" s="1"/>
  <c r="D758" i="9"/>
  <c r="Y758" i="9" s="1"/>
  <c r="D759" i="9"/>
  <c r="Y759" i="9" s="1"/>
  <c r="D760" i="9"/>
  <c r="Y760" i="9" s="1"/>
  <c r="D761" i="9"/>
  <c r="Y761" i="9" s="1"/>
  <c r="D762" i="9"/>
  <c r="Y762" i="9" s="1"/>
  <c r="D763" i="9"/>
  <c r="Y763" i="9" s="1"/>
  <c r="D764" i="9"/>
  <c r="Y764" i="9" s="1"/>
  <c r="D765" i="9"/>
  <c r="Y765" i="9" s="1"/>
  <c r="D766" i="9"/>
  <c r="Y766" i="9" s="1"/>
  <c r="D767" i="9"/>
  <c r="Y767" i="9" s="1"/>
  <c r="D768" i="9"/>
  <c r="Y768" i="9" s="1"/>
  <c r="D769" i="9"/>
  <c r="Y769" i="9" s="1"/>
  <c r="D770" i="9"/>
  <c r="Y770" i="9" s="1"/>
  <c r="D771" i="9"/>
  <c r="Y771" i="9" s="1"/>
  <c r="D772" i="9"/>
  <c r="Y772" i="9" s="1"/>
  <c r="D773" i="9"/>
  <c r="Y773" i="9" s="1"/>
  <c r="D774" i="9"/>
  <c r="Y774" i="9" s="1"/>
  <c r="D775" i="9"/>
  <c r="Y775" i="9" s="1"/>
  <c r="D776" i="9"/>
  <c r="Y776" i="9" s="1"/>
  <c r="D777" i="9"/>
  <c r="Y777" i="9" s="1"/>
  <c r="D778" i="9"/>
  <c r="Y778" i="9" s="1"/>
  <c r="D779" i="9"/>
  <c r="Y779" i="9" s="1"/>
  <c r="D780" i="9"/>
  <c r="Y780" i="9" s="1"/>
  <c r="D781" i="9"/>
  <c r="Y781" i="9" s="1"/>
  <c r="D782" i="9"/>
  <c r="Y782" i="9" s="1"/>
  <c r="D783" i="9"/>
  <c r="Y783" i="9" s="1"/>
  <c r="D784" i="9"/>
  <c r="Y784" i="9" s="1"/>
  <c r="D785" i="9"/>
  <c r="Y785" i="9" s="1"/>
  <c r="D786" i="9"/>
  <c r="Y786" i="9" s="1"/>
  <c r="D787" i="9"/>
  <c r="Y787" i="9" s="1"/>
  <c r="D788" i="9"/>
  <c r="Y788" i="9" s="1"/>
  <c r="D789" i="9"/>
  <c r="Y789" i="9" s="1"/>
  <c r="D790" i="9"/>
  <c r="Y790" i="9" s="1"/>
  <c r="D791" i="9"/>
  <c r="Y791" i="9" s="1"/>
  <c r="D792" i="9"/>
  <c r="Y792" i="9" s="1"/>
  <c r="D793" i="9"/>
  <c r="Y793" i="9" s="1"/>
  <c r="D794" i="9"/>
  <c r="Y794" i="9" s="1"/>
  <c r="D795" i="9"/>
  <c r="Y795" i="9" s="1"/>
  <c r="D796" i="9"/>
  <c r="Y796" i="9" s="1"/>
  <c r="D797" i="9"/>
  <c r="Y797" i="9" s="1"/>
  <c r="D798" i="9"/>
  <c r="Y798" i="9" s="1"/>
  <c r="D799" i="9"/>
  <c r="Y799" i="9" s="1"/>
  <c r="D800" i="9"/>
  <c r="Y800" i="9" s="1"/>
  <c r="D801" i="9"/>
  <c r="Y801" i="9" s="1"/>
  <c r="D802" i="9"/>
  <c r="Y802" i="9" s="1"/>
  <c r="D803" i="9"/>
  <c r="Y803" i="9" s="1"/>
  <c r="D804" i="9"/>
  <c r="Y804" i="9" s="1"/>
  <c r="D805" i="9"/>
  <c r="Y805" i="9" s="1"/>
  <c r="D806" i="9"/>
  <c r="Y806" i="9" s="1"/>
  <c r="D807" i="9"/>
  <c r="Y807" i="9" s="1"/>
  <c r="D808" i="9"/>
  <c r="Y808" i="9" s="1"/>
  <c r="D809" i="9"/>
  <c r="Y809" i="9" s="1"/>
  <c r="D810" i="9"/>
  <c r="Y810" i="9" s="1"/>
  <c r="D811" i="9"/>
  <c r="Y811" i="9" s="1"/>
  <c r="D812" i="9"/>
  <c r="Y812" i="9" s="1"/>
  <c r="D813" i="9"/>
  <c r="Y813" i="9" s="1"/>
  <c r="D814" i="9"/>
  <c r="Y814" i="9" s="1"/>
  <c r="D815" i="9"/>
  <c r="Y815" i="9" s="1"/>
  <c r="D816" i="9"/>
  <c r="Y816" i="9" s="1"/>
  <c r="D817" i="9"/>
  <c r="Y817" i="9" s="1"/>
  <c r="D818" i="9"/>
  <c r="Y818" i="9" s="1"/>
  <c r="D819" i="9"/>
  <c r="Y819" i="9" s="1"/>
  <c r="D820" i="9"/>
  <c r="Y820" i="9" s="1"/>
  <c r="D821" i="9"/>
  <c r="Y821" i="9" s="1"/>
  <c r="D822" i="9"/>
  <c r="Y822" i="9" s="1"/>
  <c r="D823" i="9"/>
  <c r="Y823" i="9" s="1"/>
  <c r="D824" i="9"/>
  <c r="Y824" i="9" s="1"/>
  <c r="D825" i="9"/>
  <c r="Y825" i="9" s="1"/>
  <c r="D826" i="9"/>
  <c r="Y826" i="9" s="1"/>
  <c r="D827" i="9"/>
  <c r="Y827" i="9" s="1"/>
  <c r="D828" i="9"/>
  <c r="Y828" i="9" s="1"/>
  <c r="D829" i="9"/>
  <c r="Y829" i="9" s="1"/>
  <c r="D830" i="9"/>
  <c r="Y830" i="9" s="1"/>
  <c r="D831" i="9"/>
  <c r="Y831" i="9" s="1"/>
  <c r="D832" i="9"/>
  <c r="Y832" i="9" s="1"/>
  <c r="D833" i="9"/>
  <c r="Y833" i="9" s="1"/>
  <c r="D834" i="9"/>
  <c r="Y834" i="9" s="1"/>
  <c r="D835" i="9"/>
  <c r="Y835" i="9" s="1"/>
  <c r="D836" i="9"/>
  <c r="Y836" i="9" s="1"/>
  <c r="D837" i="9"/>
  <c r="Y837" i="9" s="1"/>
  <c r="D838" i="9"/>
  <c r="Y838" i="9" s="1"/>
  <c r="D839" i="9"/>
  <c r="Y839" i="9" s="1"/>
  <c r="D840" i="9"/>
  <c r="Y840" i="9" s="1"/>
  <c r="D841" i="9"/>
  <c r="Y841" i="9" s="1"/>
  <c r="D842" i="9"/>
  <c r="Y842" i="9" s="1"/>
  <c r="D843" i="9"/>
  <c r="Y843" i="9" s="1"/>
  <c r="D844" i="9"/>
  <c r="Y844" i="9" s="1"/>
  <c r="D845" i="9"/>
  <c r="Y845" i="9" s="1"/>
  <c r="D846" i="9"/>
  <c r="Y846" i="9" s="1"/>
  <c r="D847" i="9"/>
  <c r="Y847" i="9" s="1"/>
  <c r="D848" i="9"/>
  <c r="Y848" i="9" s="1"/>
  <c r="D849" i="9"/>
  <c r="Y849" i="9" s="1"/>
  <c r="D850" i="9"/>
  <c r="Y850" i="9" s="1"/>
  <c r="D851" i="9"/>
  <c r="Y851" i="9" s="1"/>
  <c r="D852" i="9"/>
  <c r="Y852" i="9" s="1"/>
  <c r="D853" i="9"/>
  <c r="Y853" i="9" s="1"/>
  <c r="D854" i="9"/>
  <c r="Y854" i="9" s="1"/>
  <c r="D855" i="9"/>
  <c r="Y855" i="9" s="1"/>
  <c r="D856" i="9"/>
  <c r="Y856" i="9" s="1"/>
  <c r="D857" i="9"/>
  <c r="Y857" i="9" s="1"/>
  <c r="D858" i="9"/>
  <c r="Y858" i="9" s="1"/>
  <c r="D859" i="9"/>
  <c r="Y859" i="9" s="1"/>
  <c r="D860" i="9"/>
  <c r="Y860" i="9" s="1"/>
  <c r="D861" i="9"/>
  <c r="Y861" i="9" s="1"/>
  <c r="D862" i="9"/>
  <c r="Y862" i="9" s="1"/>
  <c r="D863" i="9"/>
  <c r="Y863" i="9" s="1"/>
  <c r="D864" i="9"/>
  <c r="Y864" i="9" s="1"/>
  <c r="D865" i="9"/>
  <c r="Y865" i="9" s="1"/>
  <c r="D866" i="9"/>
  <c r="Y866" i="9" s="1"/>
  <c r="D867" i="9"/>
  <c r="Y867" i="9" s="1"/>
  <c r="D868" i="9"/>
  <c r="Y868" i="9" s="1"/>
  <c r="D869" i="9"/>
  <c r="Y869" i="9" s="1"/>
  <c r="D870" i="9"/>
  <c r="Y870" i="9" s="1"/>
  <c r="D871" i="9"/>
  <c r="Y871" i="9" s="1"/>
  <c r="D872" i="9"/>
  <c r="Y872" i="9" s="1"/>
  <c r="D873" i="9"/>
  <c r="Y873" i="9" s="1"/>
  <c r="D874" i="9"/>
  <c r="Y874" i="9" s="1"/>
  <c r="D875" i="9"/>
  <c r="Y875" i="9" s="1"/>
  <c r="D876" i="9"/>
  <c r="Y876" i="9" s="1"/>
  <c r="D877" i="9"/>
  <c r="Y877" i="9" s="1"/>
  <c r="D878" i="9"/>
  <c r="Y878" i="9" s="1"/>
  <c r="D879" i="9"/>
  <c r="Y879" i="9" s="1"/>
  <c r="D880" i="9"/>
  <c r="Y880" i="9" s="1"/>
  <c r="D881" i="9"/>
  <c r="Y881" i="9" s="1"/>
  <c r="D882" i="9"/>
  <c r="Y882" i="9" s="1"/>
  <c r="D883" i="9"/>
  <c r="Y883" i="9" s="1"/>
  <c r="D884" i="9"/>
  <c r="Y884" i="9" s="1"/>
  <c r="D885" i="9"/>
  <c r="Y885" i="9" s="1"/>
  <c r="D886" i="9"/>
  <c r="Y886" i="9" s="1"/>
  <c r="D887" i="9"/>
  <c r="Y887" i="9" s="1"/>
  <c r="D888" i="9"/>
  <c r="Y888" i="9" s="1"/>
  <c r="D889" i="9"/>
  <c r="Y889" i="9" s="1"/>
  <c r="D890" i="9"/>
  <c r="Y890" i="9" s="1"/>
  <c r="D891" i="9"/>
  <c r="Y891" i="9" s="1"/>
  <c r="D892" i="9"/>
  <c r="Y892" i="9" s="1"/>
  <c r="D893" i="9"/>
  <c r="Y893" i="9" s="1"/>
  <c r="D894" i="9"/>
  <c r="Y894" i="9" s="1"/>
  <c r="D895" i="9"/>
  <c r="Y895" i="9" s="1"/>
  <c r="D896" i="9"/>
  <c r="Y896" i="9" s="1"/>
  <c r="D897" i="9"/>
  <c r="Y897" i="9" s="1"/>
  <c r="D898" i="9"/>
  <c r="Y898" i="9" s="1"/>
  <c r="D899" i="9"/>
  <c r="Y899" i="9" s="1"/>
  <c r="D900" i="9"/>
  <c r="Y900" i="9" s="1"/>
  <c r="D901" i="9"/>
  <c r="Y901" i="9" s="1"/>
  <c r="D902" i="9"/>
  <c r="Y902" i="9" s="1"/>
  <c r="D903" i="9"/>
  <c r="Y903" i="9" s="1"/>
  <c r="D904" i="9"/>
  <c r="Y904" i="9" s="1"/>
  <c r="D905" i="9"/>
  <c r="Y905" i="9" s="1"/>
  <c r="D906" i="9"/>
  <c r="Y906" i="9" s="1"/>
  <c r="D907" i="9"/>
  <c r="Y907" i="9" s="1"/>
  <c r="D908" i="9"/>
  <c r="Y908" i="9" s="1"/>
  <c r="D909" i="9"/>
  <c r="Y909" i="9" s="1"/>
  <c r="D910" i="9"/>
  <c r="Y910" i="9" s="1"/>
  <c r="D911" i="9"/>
  <c r="Y911" i="9" s="1"/>
  <c r="D912" i="9"/>
  <c r="Y912" i="9" s="1"/>
  <c r="D913" i="9"/>
  <c r="Y913" i="9" s="1"/>
  <c r="D914" i="9"/>
  <c r="Y914" i="9" s="1"/>
  <c r="D915" i="9"/>
  <c r="Y915" i="9" s="1"/>
  <c r="D916" i="9"/>
  <c r="Y916" i="9" s="1"/>
  <c r="D917" i="9"/>
  <c r="Y917" i="9" s="1"/>
  <c r="D918" i="9"/>
  <c r="Y918" i="9" s="1"/>
  <c r="D919" i="9"/>
  <c r="Y919" i="9" s="1"/>
  <c r="D920" i="9"/>
  <c r="Y920" i="9" s="1"/>
  <c r="D921" i="9"/>
  <c r="Y921" i="9" s="1"/>
  <c r="D922" i="9"/>
  <c r="Y922" i="9" s="1"/>
  <c r="D923" i="9"/>
  <c r="Y923" i="9" s="1"/>
  <c r="D924" i="9"/>
  <c r="Y924" i="9" s="1"/>
  <c r="D925" i="9"/>
  <c r="Y925" i="9" s="1"/>
  <c r="D926" i="9"/>
  <c r="Y926" i="9" s="1"/>
  <c r="D927" i="9"/>
  <c r="Y927" i="9" s="1"/>
  <c r="D928" i="9"/>
  <c r="Y928" i="9" s="1"/>
  <c r="D929" i="9"/>
  <c r="Y929" i="9" s="1"/>
  <c r="D930" i="9"/>
  <c r="Y930" i="9" s="1"/>
  <c r="D931" i="9"/>
  <c r="Y931" i="9" s="1"/>
  <c r="D932" i="9"/>
  <c r="Y932" i="9" s="1"/>
  <c r="D933" i="9"/>
  <c r="Y933" i="9" s="1"/>
  <c r="D934" i="9"/>
  <c r="Y934" i="9" s="1"/>
  <c r="D935" i="9"/>
  <c r="Y935" i="9" s="1"/>
  <c r="D936" i="9"/>
  <c r="Y936" i="9" s="1"/>
  <c r="D937" i="9"/>
  <c r="Y937" i="9" s="1"/>
  <c r="D938" i="9"/>
  <c r="Y938" i="9" s="1"/>
  <c r="D939" i="9"/>
  <c r="Y939" i="9" s="1"/>
  <c r="D940" i="9"/>
  <c r="Y940" i="9" s="1"/>
  <c r="D941" i="9"/>
  <c r="Y941" i="9" s="1"/>
  <c r="D942" i="9"/>
  <c r="Y942" i="9" s="1"/>
  <c r="D943" i="9"/>
  <c r="Y943" i="9" s="1"/>
  <c r="D944" i="9"/>
  <c r="Y944" i="9" s="1"/>
  <c r="D945" i="9"/>
  <c r="Y945" i="9" s="1"/>
  <c r="D946" i="9"/>
  <c r="Y946" i="9" s="1"/>
  <c r="D947" i="9"/>
  <c r="Y947" i="9" s="1"/>
  <c r="D948" i="9"/>
  <c r="Y948" i="9" s="1"/>
  <c r="D949" i="9"/>
  <c r="Y949" i="9" s="1"/>
  <c r="D950" i="9"/>
  <c r="Y950" i="9" s="1"/>
  <c r="D951" i="9"/>
  <c r="Y951" i="9" s="1"/>
  <c r="D952" i="9"/>
  <c r="Y952" i="9" s="1"/>
  <c r="D953" i="9"/>
  <c r="Y953" i="9" s="1"/>
  <c r="D954" i="9"/>
  <c r="Y954" i="9" s="1"/>
  <c r="D955" i="9"/>
  <c r="Y955" i="9" s="1"/>
  <c r="D956" i="9"/>
  <c r="Y956" i="9" s="1"/>
  <c r="D957" i="9"/>
  <c r="Y957" i="9" s="1"/>
  <c r="D958" i="9"/>
  <c r="Y958" i="9" s="1"/>
  <c r="D959" i="9"/>
  <c r="Y959" i="9" s="1"/>
  <c r="D960" i="9"/>
  <c r="Y960" i="9" s="1"/>
  <c r="D961" i="9"/>
  <c r="Y961" i="9" s="1"/>
  <c r="D962" i="9"/>
  <c r="Y962" i="9" s="1"/>
  <c r="D963" i="9"/>
  <c r="Y963" i="9" s="1"/>
  <c r="D964" i="9"/>
  <c r="Y964" i="9" s="1"/>
  <c r="D965" i="9"/>
  <c r="Y965" i="9" s="1"/>
  <c r="D966" i="9"/>
  <c r="Y966" i="9" s="1"/>
  <c r="D967" i="9"/>
  <c r="Y967" i="9" s="1"/>
  <c r="D968" i="9"/>
  <c r="Y968" i="9" s="1"/>
  <c r="D969" i="9"/>
  <c r="Y969" i="9" s="1"/>
  <c r="D970" i="9"/>
  <c r="Y970" i="9" s="1"/>
  <c r="D971" i="9"/>
  <c r="Y971" i="9" s="1"/>
  <c r="D972" i="9"/>
  <c r="Y972" i="9" s="1"/>
  <c r="D973" i="9"/>
  <c r="Y973" i="9" s="1"/>
  <c r="D974" i="9"/>
  <c r="Y974" i="9" s="1"/>
  <c r="D975" i="9"/>
  <c r="Y975" i="9" s="1"/>
  <c r="D976" i="9"/>
  <c r="Y976" i="9" s="1"/>
  <c r="D977" i="9"/>
  <c r="Y977" i="9" s="1"/>
  <c r="D978" i="9"/>
  <c r="Y978" i="9" s="1"/>
  <c r="D979" i="9"/>
  <c r="Y979" i="9" s="1"/>
  <c r="D980" i="9"/>
  <c r="Y980" i="9" s="1"/>
  <c r="D981" i="9"/>
  <c r="Y981" i="9" s="1"/>
  <c r="D982" i="9"/>
  <c r="Y982" i="9" s="1"/>
  <c r="D983" i="9"/>
  <c r="Y983" i="9" s="1"/>
  <c r="D984" i="9"/>
  <c r="Y984" i="9" s="1"/>
  <c r="D985" i="9"/>
  <c r="Y985" i="9" s="1"/>
  <c r="D986" i="9"/>
  <c r="Y986" i="9" s="1"/>
  <c r="D987" i="9"/>
  <c r="Y987" i="9" s="1"/>
  <c r="D988" i="9"/>
  <c r="Y988" i="9" s="1"/>
  <c r="D989" i="9"/>
  <c r="Y989" i="9" s="1"/>
  <c r="D990" i="9"/>
  <c r="Y990" i="9" s="1"/>
  <c r="D991" i="9"/>
  <c r="Y991" i="9" s="1"/>
  <c r="D992" i="9"/>
  <c r="Y992" i="9" s="1"/>
  <c r="D993" i="9"/>
  <c r="Y993" i="9" s="1"/>
  <c r="D994" i="9"/>
  <c r="Y994" i="9" s="1"/>
  <c r="D995" i="9"/>
  <c r="Y995" i="9" s="1"/>
  <c r="D996" i="9"/>
  <c r="Y996" i="9" s="1"/>
  <c r="D997" i="9"/>
  <c r="Y997" i="9" s="1"/>
  <c r="D998" i="9"/>
  <c r="Y998" i="9" s="1"/>
  <c r="D999" i="9"/>
  <c r="Y999" i="9" s="1"/>
  <c r="D1000" i="9"/>
  <c r="Y1000" i="9" s="1"/>
  <c r="D1001" i="9"/>
  <c r="Y1001" i="9" s="1"/>
  <c r="D1002" i="9"/>
  <c r="Y1002" i="9" s="1"/>
  <c r="D1003" i="9"/>
  <c r="Y1003" i="9" s="1"/>
  <c r="D1004" i="9"/>
  <c r="Y1004" i="9" s="1"/>
  <c r="D1005" i="9"/>
  <c r="Y1005" i="9" s="1"/>
  <c r="D1006" i="9"/>
  <c r="Y1006" i="9" s="1"/>
  <c r="D1007" i="9"/>
  <c r="Y1007" i="9" s="1"/>
  <c r="D1008" i="9"/>
  <c r="Y1008" i="9" s="1"/>
  <c r="D1009" i="9"/>
  <c r="Y1009" i="9" s="1"/>
  <c r="D1010" i="9"/>
  <c r="Y1010" i="9" s="1"/>
  <c r="D1011" i="9"/>
  <c r="Y1011" i="9" s="1"/>
  <c r="D1012" i="9"/>
  <c r="Y1012" i="9" s="1"/>
  <c r="D1013" i="9"/>
  <c r="Y1013" i="9" s="1"/>
  <c r="D1014" i="9"/>
  <c r="Y1014" i="9" s="1"/>
  <c r="D1015" i="9"/>
  <c r="Y1015" i="9" s="1"/>
  <c r="D1016" i="9"/>
  <c r="Y1016" i="9" s="1"/>
  <c r="D1017" i="9"/>
  <c r="Y1017" i="9" s="1"/>
  <c r="D1018" i="9"/>
  <c r="Y1018" i="9" s="1"/>
  <c r="D1019" i="9"/>
  <c r="Y1019" i="9" s="1"/>
  <c r="D1020" i="9"/>
  <c r="Y1020" i="9" s="1"/>
  <c r="D1021" i="9"/>
  <c r="Y1021" i="9" s="1"/>
  <c r="D1022" i="9"/>
  <c r="Y1022" i="9" s="1"/>
  <c r="D1023" i="9"/>
  <c r="Y1023" i="9" s="1"/>
  <c r="D1024" i="9"/>
  <c r="Y1024" i="9" s="1"/>
  <c r="D1025" i="9"/>
  <c r="Y1025" i="9" s="1"/>
  <c r="D1026" i="9"/>
  <c r="Y1026" i="9" s="1"/>
  <c r="D1027" i="9"/>
  <c r="Y1027" i="9" s="1"/>
  <c r="D1028" i="9"/>
  <c r="Y1028" i="9" s="1"/>
  <c r="D1029" i="9"/>
  <c r="Y1029" i="9" s="1"/>
  <c r="D1030" i="9"/>
  <c r="Y1030" i="9" s="1"/>
  <c r="D1031" i="9"/>
  <c r="Y1031" i="9" s="1"/>
  <c r="D1032" i="9"/>
  <c r="Y1032" i="9" s="1"/>
  <c r="D1033" i="9"/>
  <c r="Y1033" i="9" s="1"/>
  <c r="D1034" i="9"/>
  <c r="Y1034" i="9" s="1"/>
  <c r="D1035" i="9"/>
  <c r="Y1035" i="9" s="1"/>
  <c r="D1036" i="9"/>
  <c r="Y1036" i="9" s="1"/>
  <c r="D1037" i="9"/>
  <c r="Y1037" i="9" s="1"/>
  <c r="D1038" i="9"/>
  <c r="Y1038" i="9" s="1"/>
  <c r="D1039" i="9"/>
  <c r="Y1039" i="9" s="1"/>
  <c r="D1040" i="9"/>
  <c r="Y1040" i="9" s="1"/>
  <c r="D1041" i="9"/>
  <c r="Y1041" i="9" s="1"/>
  <c r="D1042" i="9"/>
  <c r="Y1042" i="9" s="1"/>
  <c r="D1043" i="9"/>
  <c r="Y1043" i="9" s="1"/>
  <c r="D1044" i="9"/>
  <c r="Y1044" i="9" s="1"/>
  <c r="D1045" i="9"/>
  <c r="Y1045" i="9" s="1"/>
  <c r="D1046" i="9"/>
  <c r="Y1046" i="9" s="1"/>
  <c r="D1047" i="9"/>
  <c r="Y1047" i="9" s="1"/>
  <c r="D1048" i="9"/>
  <c r="Y1048" i="9" s="1"/>
  <c r="D1049" i="9"/>
  <c r="Y1049" i="9" s="1"/>
  <c r="D1050" i="9"/>
  <c r="Y1050" i="9" s="1"/>
  <c r="D1051" i="9"/>
  <c r="Y1051" i="9" s="1"/>
  <c r="D1052" i="9"/>
  <c r="Y1052" i="9" s="1"/>
  <c r="D1053" i="9"/>
  <c r="Y1053" i="9" s="1"/>
  <c r="D1054" i="9"/>
  <c r="Y1054" i="9" s="1"/>
  <c r="D1055" i="9"/>
  <c r="Y1055" i="9" s="1"/>
  <c r="D1056" i="9"/>
  <c r="Y1056" i="9" s="1"/>
  <c r="D1057" i="9"/>
  <c r="Y1057" i="9" s="1"/>
  <c r="D1058" i="9"/>
  <c r="Y1058" i="9" s="1"/>
  <c r="D1059" i="9"/>
  <c r="Y1059" i="9" s="1"/>
  <c r="D1060" i="9"/>
  <c r="Y1060" i="9" s="1"/>
  <c r="D1061" i="9"/>
  <c r="Y1061" i="9" s="1"/>
  <c r="D1062" i="9"/>
  <c r="Y1062" i="9" s="1"/>
  <c r="D1063" i="9"/>
  <c r="Y1063" i="9" s="1"/>
  <c r="D1064" i="9"/>
  <c r="Y1064" i="9" s="1"/>
  <c r="D1065" i="9"/>
  <c r="Y1065" i="9" s="1"/>
  <c r="D1066" i="9"/>
  <c r="Y1066" i="9" s="1"/>
  <c r="D1067" i="9"/>
  <c r="Y1067" i="9" s="1"/>
  <c r="D1068" i="9"/>
  <c r="Y1068" i="9" s="1"/>
  <c r="D1069" i="9"/>
  <c r="Y1069" i="9" s="1"/>
  <c r="D1070" i="9"/>
  <c r="Y1070" i="9" s="1"/>
  <c r="D1071" i="9"/>
  <c r="Y1071" i="9" s="1"/>
  <c r="D1072" i="9"/>
  <c r="Y1072" i="9" s="1"/>
  <c r="D1073" i="9"/>
  <c r="Y1073" i="9" s="1"/>
  <c r="D1074" i="9"/>
  <c r="Y1074" i="9" s="1"/>
  <c r="D1075" i="9"/>
  <c r="Y1075" i="9" s="1"/>
  <c r="D1076" i="9"/>
  <c r="Y1076" i="9" s="1"/>
  <c r="D1077" i="9"/>
  <c r="Y1077" i="9" s="1"/>
  <c r="D1078" i="9"/>
  <c r="Y1078" i="9" s="1"/>
  <c r="D1079" i="9"/>
  <c r="Y1079" i="9" s="1"/>
  <c r="D1080" i="9"/>
  <c r="Y1080" i="9" s="1"/>
  <c r="D1081" i="9"/>
  <c r="Y1081" i="9" s="1"/>
  <c r="D1082" i="9"/>
  <c r="Y1082" i="9" s="1"/>
  <c r="D1083" i="9"/>
  <c r="Y1083" i="9" s="1"/>
  <c r="D1084" i="9"/>
  <c r="Y1084" i="9" s="1"/>
  <c r="D1085" i="9"/>
  <c r="Y1085" i="9" s="1"/>
  <c r="D1086" i="9"/>
  <c r="Y1086" i="9" s="1"/>
  <c r="D1087" i="9"/>
  <c r="Y1087" i="9" s="1"/>
  <c r="D1088" i="9"/>
  <c r="Y1088" i="9" s="1"/>
  <c r="D1089" i="9"/>
  <c r="Y1089" i="9" s="1"/>
  <c r="D1090" i="9"/>
  <c r="Y1090" i="9" s="1"/>
  <c r="D1091" i="9"/>
  <c r="Y1091" i="9" s="1"/>
  <c r="D1092" i="9"/>
  <c r="Y1092" i="9" s="1"/>
  <c r="D1093" i="9"/>
  <c r="Y1093" i="9" s="1"/>
  <c r="D1094" i="9"/>
  <c r="Y1094" i="9" s="1"/>
  <c r="D1095" i="9"/>
  <c r="Y1095" i="9" s="1"/>
  <c r="D1096" i="9"/>
  <c r="Y1096" i="9" s="1"/>
  <c r="D1097" i="9"/>
  <c r="Y1097" i="9" s="1"/>
  <c r="D1098" i="9"/>
  <c r="Y1098" i="9" s="1"/>
  <c r="D1099" i="9"/>
  <c r="Y1099" i="9" s="1"/>
  <c r="D1100" i="9"/>
  <c r="Y1100" i="9" s="1"/>
  <c r="D1101" i="9"/>
  <c r="Y1101" i="9" s="1"/>
  <c r="D1102" i="9"/>
  <c r="Y1102" i="9" s="1"/>
  <c r="D1103" i="9"/>
  <c r="Y1103" i="9" s="1"/>
  <c r="D1104" i="9"/>
  <c r="Y1104" i="9" s="1"/>
  <c r="D1105" i="9"/>
  <c r="Y1105" i="9" s="1"/>
  <c r="D1106" i="9"/>
  <c r="Y1106" i="9" s="1"/>
  <c r="D1107" i="9"/>
  <c r="Y1107" i="9" s="1"/>
  <c r="D1108" i="9"/>
  <c r="Y1108" i="9" s="1"/>
  <c r="D1109" i="9"/>
  <c r="Y1109" i="9" s="1"/>
  <c r="D1110" i="9"/>
  <c r="Y1110" i="9" s="1"/>
  <c r="D1111" i="9"/>
  <c r="Y1111" i="9" s="1"/>
  <c r="D1112" i="9"/>
  <c r="Y1112" i="9" s="1"/>
  <c r="D1113" i="9"/>
  <c r="Y1113" i="9" s="1"/>
  <c r="D1114" i="9"/>
  <c r="Y1114" i="9" s="1"/>
  <c r="D1115" i="9"/>
  <c r="Y1115" i="9" s="1"/>
  <c r="D1116" i="9"/>
  <c r="Y1116" i="9" s="1"/>
  <c r="D1117" i="9"/>
  <c r="Y1117" i="9" s="1"/>
  <c r="D1118" i="9"/>
  <c r="Y1118" i="9" s="1"/>
  <c r="D1119" i="9"/>
  <c r="Y1119" i="9" s="1"/>
  <c r="D1120" i="9"/>
  <c r="Y1120" i="9" s="1"/>
  <c r="D1121" i="9"/>
  <c r="Y1121" i="9" s="1"/>
  <c r="D1122" i="9"/>
  <c r="Y1122" i="9" s="1"/>
  <c r="D1123" i="9"/>
  <c r="Y1123" i="9" s="1"/>
  <c r="D1124" i="9"/>
  <c r="Y1124" i="9" s="1"/>
  <c r="D1125" i="9"/>
  <c r="Y1125" i="9" s="1"/>
  <c r="D1126" i="9"/>
  <c r="Y1126" i="9" s="1"/>
  <c r="D1127" i="9"/>
  <c r="Y1127" i="9" s="1"/>
  <c r="D1128" i="9"/>
  <c r="Y1128" i="9" s="1"/>
  <c r="D1129" i="9"/>
  <c r="Y1129" i="9" s="1"/>
  <c r="D1130" i="9"/>
  <c r="Y1130" i="9" s="1"/>
  <c r="D1131" i="9"/>
  <c r="Y1131" i="9" s="1"/>
  <c r="D1132" i="9"/>
  <c r="Y1132" i="9" s="1"/>
  <c r="D1133" i="9"/>
  <c r="Y1133" i="9" s="1"/>
  <c r="D1134" i="9"/>
  <c r="Y1134" i="9" s="1"/>
  <c r="D1135" i="9"/>
  <c r="Y1135" i="9" s="1"/>
  <c r="D1136" i="9"/>
  <c r="Y1136" i="9" s="1"/>
  <c r="D1137" i="9"/>
  <c r="Y1137" i="9" s="1"/>
  <c r="D1138" i="9"/>
  <c r="Y1138" i="9" s="1"/>
  <c r="D1139" i="9"/>
  <c r="Y1139" i="9" s="1"/>
  <c r="D1140" i="9"/>
  <c r="Y1140" i="9" s="1"/>
  <c r="D1141" i="9"/>
  <c r="Y1141" i="9" s="1"/>
  <c r="D1142" i="9"/>
  <c r="D1143" i="9"/>
  <c r="Y1143" i="9" s="1"/>
  <c r="D1144" i="9"/>
  <c r="Y1144" i="9" s="1"/>
  <c r="D1145" i="9"/>
  <c r="Y1145" i="9" s="1"/>
  <c r="D1146" i="9"/>
  <c r="Y1146" i="9" s="1"/>
  <c r="D1147" i="9"/>
  <c r="Y1147" i="9" s="1"/>
  <c r="D1148" i="9"/>
  <c r="Y1148" i="9" s="1"/>
  <c r="D1149" i="9"/>
  <c r="Y1149" i="9" s="1"/>
  <c r="D1150" i="9"/>
  <c r="Y1150" i="9" s="1"/>
  <c r="D1151" i="9"/>
  <c r="Y1151" i="9" s="1"/>
  <c r="D1152" i="9"/>
  <c r="Y1152" i="9" s="1"/>
  <c r="D1153" i="9"/>
  <c r="Y1153" i="9" s="1"/>
  <c r="D1154" i="9"/>
  <c r="Y1154" i="9" s="1"/>
  <c r="D1155" i="9"/>
  <c r="Y1155" i="9" s="1"/>
  <c r="D1156" i="9"/>
  <c r="Y1156" i="9" s="1"/>
  <c r="D1157" i="9"/>
  <c r="Y1157" i="9" s="1"/>
  <c r="D1158" i="9"/>
  <c r="Y1158" i="9" s="1"/>
  <c r="D1159" i="9"/>
  <c r="Y1159" i="9" s="1"/>
  <c r="D1160" i="9"/>
  <c r="Y1160" i="9" s="1"/>
  <c r="D1161" i="9"/>
  <c r="Y1161" i="9" s="1"/>
  <c r="D1162" i="9"/>
  <c r="Y1162" i="9" s="1"/>
  <c r="D1163" i="9"/>
  <c r="Y1163" i="9" s="1"/>
  <c r="D1164" i="9"/>
  <c r="Y1164" i="9" s="1"/>
  <c r="D1165" i="9"/>
  <c r="Y1165" i="9" s="1"/>
  <c r="D1166" i="9"/>
  <c r="Y1166" i="9" s="1"/>
  <c r="D1167" i="9"/>
  <c r="Y1167" i="9" s="1"/>
  <c r="D1168" i="9"/>
  <c r="Y1168" i="9" s="1"/>
  <c r="D1169" i="9"/>
  <c r="Y1169" i="9" s="1"/>
  <c r="D1170" i="9"/>
  <c r="Y1170" i="9" s="1"/>
  <c r="D1171" i="9"/>
  <c r="Y1171" i="9" s="1"/>
  <c r="D1172" i="9"/>
  <c r="Y1172" i="9" s="1"/>
  <c r="D1173" i="9"/>
  <c r="Y1173" i="9" s="1"/>
  <c r="D1174" i="9"/>
  <c r="Y1174" i="9" s="1"/>
  <c r="D1175" i="9"/>
  <c r="Y1175" i="9" s="1"/>
  <c r="D1176" i="9"/>
  <c r="Y1176" i="9" s="1"/>
  <c r="D1177" i="9"/>
  <c r="Y1177" i="9" s="1"/>
  <c r="D1178" i="9"/>
  <c r="Y1178" i="9" s="1"/>
  <c r="D1179" i="9"/>
  <c r="Y1179" i="9" s="1"/>
  <c r="D1180" i="9"/>
  <c r="Y1180" i="9" s="1"/>
  <c r="D1181" i="9"/>
  <c r="Y1181" i="9" s="1"/>
  <c r="D1182" i="9"/>
  <c r="Y1182" i="9" s="1"/>
  <c r="D1183" i="9"/>
  <c r="Y1183" i="9" s="1"/>
  <c r="D1184" i="9"/>
  <c r="Y1184" i="9" s="1"/>
  <c r="D1185" i="9"/>
  <c r="Y1185" i="9" s="1"/>
  <c r="D1186" i="9"/>
  <c r="Y1186" i="9" s="1"/>
  <c r="D1187" i="9"/>
  <c r="Y1187" i="9" s="1"/>
  <c r="D1188" i="9"/>
  <c r="Y1188" i="9" s="1"/>
  <c r="D1189" i="9"/>
  <c r="Y1189" i="9" s="1"/>
  <c r="D1190" i="9"/>
  <c r="Y1190" i="9" s="1"/>
  <c r="D1191" i="9"/>
  <c r="Y1191" i="9" s="1"/>
  <c r="D1192" i="9"/>
  <c r="Y1192" i="9" s="1"/>
  <c r="D1193" i="9"/>
  <c r="Y1193" i="9" s="1"/>
  <c r="D1194" i="9"/>
  <c r="Y1194" i="9" s="1"/>
  <c r="D1195" i="9"/>
  <c r="Y1195" i="9" s="1"/>
  <c r="D1196" i="9"/>
  <c r="Y1196" i="9" s="1"/>
  <c r="D1197" i="9"/>
  <c r="Y1197" i="9" s="1"/>
  <c r="D1198" i="9"/>
  <c r="Y1198" i="9" s="1"/>
  <c r="D1199" i="9"/>
  <c r="Y1199" i="9" s="1"/>
  <c r="D1200" i="9"/>
  <c r="Y1200" i="9" s="1"/>
  <c r="D1201" i="9"/>
  <c r="Y1201" i="9" s="1"/>
  <c r="D1202" i="9"/>
  <c r="Y1202" i="9" s="1"/>
  <c r="D1203" i="9"/>
  <c r="Y1203" i="9" s="1"/>
  <c r="D1204" i="9"/>
  <c r="Y1204" i="9" s="1"/>
  <c r="D1205" i="9"/>
  <c r="Y1205" i="9" s="1"/>
  <c r="D1206" i="9"/>
  <c r="Y1206" i="9" s="1"/>
  <c r="D1207" i="9"/>
  <c r="Y1207" i="9" s="1"/>
  <c r="D1208" i="9"/>
  <c r="Y1208" i="9" s="1"/>
  <c r="D1209" i="9"/>
  <c r="Y1209" i="9" s="1"/>
  <c r="D1210" i="9"/>
  <c r="Y1210" i="9" s="1"/>
  <c r="D1211" i="9"/>
  <c r="Y1211" i="9" s="1"/>
  <c r="D1212" i="9"/>
  <c r="Y1212" i="9" s="1"/>
  <c r="D1213" i="9"/>
  <c r="Y1213" i="9" s="1"/>
  <c r="D1214" i="9"/>
  <c r="Y1214" i="9" s="1"/>
  <c r="D1215" i="9"/>
  <c r="Y1215" i="9" s="1"/>
  <c r="D1216" i="9"/>
  <c r="Y1216" i="9" s="1"/>
  <c r="D1217" i="9"/>
  <c r="Y1217" i="9" s="1"/>
  <c r="D1218" i="9"/>
  <c r="Y1218" i="9" s="1"/>
  <c r="D1219" i="9"/>
  <c r="Y1219" i="9" s="1"/>
  <c r="D1220" i="9"/>
  <c r="Y1220" i="9" s="1"/>
  <c r="D1221" i="9"/>
  <c r="Y1221" i="9" s="1"/>
  <c r="D1222" i="9"/>
  <c r="Y1222" i="9" s="1"/>
  <c r="D1223" i="9"/>
  <c r="Y1223" i="9" s="1"/>
  <c r="D1224" i="9"/>
  <c r="Y1224" i="9" s="1"/>
  <c r="D1225" i="9"/>
  <c r="Y1225" i="9" s="1"/>
  <c r="D1226" i="9"/>
  <c r="Y1226" i="9" s="1"/>
  <c r="D1227" i="9"/>
  <c r="Y1227" i="9" s="1"/>
  <c r="D1228" i="9"/>
  <c r="Y1228" i="9" s="1"/>
  <c r="D1229" i="9"/>
  <c r="Y1229" i="9" s="1"/>
  <c r="D1230" i="9"/>
  <c r="Y1230" i="9" s="1"/>
  <c r="D1231" i="9"/>
  <c r="Y1231" i="9" s="1"/>
  <c r="D1232" i="9"/>
  <c r="Y1232" i="9" s="1"/>
  <c r="D1233" i="9"/>
  <c r="Y1233" i="9" s="1"/>
  <c r="D1234" i="9"/>
  <c r="Y1234" i="9" s="1"/>
  <c r="D1235" i="9"/>
  <c r="Y1235" i="9" s="1"/>
  <c r="D1236" i="9"/>
  <c r="Y1236" i="9" s="1"/>
  <c r="D1237" i="9"/>
  <c r="Y1237" i="9" s="1"/>
  <c r="D1238" i="9"/>
  <c r="Y1238" i="9" s="1"/>
  <c r="D1239" i="9"/>
  <c r="Y1239" i="9" s="1"/>
  <c r="D1240" i="9"/>
  <c r="Y1240" i="9" s="1"/>
  <c r="D1241" i="9"/>
  <c r="Y1241" i="9" s="1"/>
  <c r="D1242" i="9"/>
  <c r="Y1242" i="9" s="1"/>
  <c r="D1243" i="9"/>
  <c r="Y1243" i="9" s="1"/>
  <c r="D1244" i="9"/>
  <c r="Y1244" i="9" s="1"/>
  <c r="D1245" i="9"/>
  <c r="Y1245" i="9" s="1"/>
  <c r="D1246" i="9"/>
  <c r="Y1246" i="9" s="1"/>
  <c r="D1247" i="9"/>
  <c r="Y1247" i="9" s="1"/>
  <c r="D1248" i="9"/>
  <c r="Y1248" i="9" s="1"/>
  <c r="D1249" i="9"/>
  <c r="Y1249" i="9" s="1"/>
  <c r="D1250" i="9"/>
  <c r="Y1250" i="9" s="1"/>
  <c r="D1251" i="9"/>
  <c r="Y1251" i="9" s="1"/>
  <c r="D1252" i="9"/>
  <c r="Y1252" i="9" s="1"/>
  <c r="D1253" i="9"/>
  <c r="Y1253" i="9" s="1"/>
  <c r="D1254" i="9"/>
  <c r="Y1254" i="9" s="1"/>
  <c r="D1255" i="9"/>
  <c r="Y1255" i="9" s="1"/>
  <c r="D1256" i="9"/>
  <c r="Y1256" i="9" s="1"/>
  <c r="D1257" i="9"/>
  <c r="Y1257" i="9" s="1"/>
  <c r="D1258" i="9"/>
  <c r="Y1258" i="9" s="1"/>
  <c r="D1259" i="9"/>
  <c r="Y1259" i="9" s="1"/>
  <c r="D1260" i="9"/>
  <c r="Y1260" i="9" s="1"/>
  <c r="D1261" i="9"/>
  <c r="Y1261" i="9" s="1"/>
  <c r="D1262" i="9"/>
  <c r="Y1262" i="9" s="1"/>
  <c r="D1263" i="9"/>
  <c r="Y1263" i="9" s="1"/>
  <c r="D1264" i="9"/>
  <c r="Y1264" i="9" s="1"/>
  <c r="D1265" i="9"/>
  <c r="Y1265" i="9" s="1"/>
  <c r="D1266" i="9"/>
  <c r="Y1266" i="9" s="1"/>
  <c r="D1267" i="9"/>
  <c r="Y1267" i="9" s="1"/>
  <c r="D1268" i="9"/>
  <c r="Y1268" i="9" s="1"/>
  <c r="D1269" i="9"/>
  <c r="Y1269" i="9" s="1"/>
  <c r="D1270" i="9"/>
  <c r="Y1270" i="9" s="1"/>
  <c r="D1271" i="9"/>
  <c r="Y1271" i="9" s="1"/>
  <c r="D1272" i="9"/>
  <c r="Y1272" i="9" s="1"/>
  <c r="D1273" i="9"/>
  <c r="Y1273" i="9" s="1"/>
  <c r="D1274" i="9"/>
  <c r="Y1274" i="9" s="1"/>
  <c r="D1275" i="9"/>
  <c r="Y1275" i="9" s="1"/>
  <c r="D1276" i="9"/>
  <c r="Y1276" i="9" s="1"/>
  <c r="D1277" i="9"/>
  <c r="Y1277" i="9" s="1"/>
  <c r="D1278" i="9"/>
  <c r="Y1278" i="9" s="1"/>
  <c r="D1279" i="9"/>
  <c r="Y1279" i="9" s="1"/>
  <c r="D1280" i="9"/>
  <c r="Y1280" i="9" s="1"/>
  <c r="D1281" i="9"/>
  <c r="Y1281" i="9" s="1"/>
  <c r="D1282" i="9"/>
  <c r="Y1282" i="9" s="1"/>
  <c r="D1283" i="9"/>
  <c r="Y1283" i="9" s="1"/>
  <c r="D1284" i="9"/>
  <c r="Y1284" i="9" s="1"/>
  <c r="D1285" i="9"/>
  <c r="Y1285" i="9" s="1"/>
  <c r="D1286" i="9"/>
  <c r="Y1286" i="9" s="1"/>
  <c r="D1287" i="9"/>
  <c r="Y1287" i="9" s="1"/>
  <c r="D1288" i="9"/>
  <c r="Y1288" i="9" s="1"/>
  <c r="D1289" i="9"/>
  <c r="Y1289" i="9" s="1"/>
  <c r="D1290" i="9"/>
  <c r="Y1290" i="9" s="1"/>
  <c r="D1291" i="9"/>
  <c r="Y1291" i="9" s="1"/>
  <c r="D1292" i="9"/>
  <c r="Y1292" i="9" s="1"/>
  <c r="D1293" i="9"/>
  <c r="Y1293" i="9" s="1"/>
  <c r="D1294" i="9"/>
  <c r="Y1294" i="9" s="1"/>
  <c r="D1295" i="9"/>
  <c r="Y1295" i="9" s="1"/>
  <c r="D1296" i="9"/>
  <c r="Y1296" i="9" s="1"/>
  <c r="D1297" i="9"/>
  <c r="Y1297" i="9" s="1"/>
  <c r="D1298" i="9"/>
  <c r="Y1298" i="9" s="1"/>
  <c r="D1299" i="9"/>
  <c r="Y1299" i="9" s="1"/>
  <c r="D1300" i="9"/>
  <c r="Y1300" i="9" s="1"/>
  <c r="D1301" i="9"/>
  <c r="Y1301" i="9" s="1"/>
  <c r="D1302" i="9"/>
  <c r="D1303" i="9"/>
  <c r="Y1303" i="9" s="1"/>
  <c r="D1304" i="9"/>
  <c r="Y1304" i="9" s="1"/>
  <c r="D1305" i="9"/>
  <c r="Y1305" i="9" s="1"/>
  <c r="D1306" i="9"/>
  <c r="Y1306" i="9" s="1"/>
  <c r="D1307" i="9"/>
  <c r="Y1307" i="9" s="1"/>
  <c r="D1308" i="9"/>
  <c r="Y1308" i="9" s="1"/>
  <c r="D1309" i="9"/>
  <c r="Y1309" i="9" s="1"/>
  <c r="D1310" i="9"/>
  <c r="Y1310" i="9" s="1"/>
  <c r="D1311" i="9"/>
  <c r="Y1311" i="9" s="1"/>
  <c r="D1312" i="9"/>
  <c r="Y1312" i="9" s="1"/>
  <c r="D1313" i="9"/>
  <c r="Y1313" i="9" s="1"/>
  <c r="D1314" i="9"/>
  <c r="Y1314" i="9" s="1"/>
  <c r="D1315" i="9"/>
  <c r="Y1315" i="9" s="1"/>
  <c r="D1316" i="9"/>
  <c r="Y1316" i="9" s="1"/>
  <c r="D1317" i="9"/>
  <c r="Y1317" i="9" s="1"/>
  <c r="D1318" i="9"/>
  <c r="Y1318" i="9" s="1"/>
  <c r="D1319" i="9"/>
  <c r="Y1319" i="9" s="1"/>
  <c r="D1320" i="9"/>
  <c r="Y1320" i="9" s="1"/>
  <c r="D1321" i="9"/>
  <c r="Y1321" i="9" s="1"/>
  <c r="D1322" i="9"/>
  <c r="Y1322" i="9" s="1"/>
  <c r="D1323" i="9"/>
  <c r="Y1323" i="9" s="1"/>
  <c r="D1324" i="9"/>
  <c r="Y1324" i="9" s="1"/>
  <c r="D1325" i="9"/>
  <c r="Y1325" i="9" s="1"/>
  <c r="D1326" i="9"/>
  <c r="Y1326" i="9" s="1"/>
  <c r="D1327" i="9"/>
  <c r="Y1327" i="9" s="1"/>
  <c r="D1328" i="9"/>
  <c r="Y1328" i="9" s="1"/>
  <c r="D1329" i="9"/>
  <c r="Y1329" i="9" s="1"/>
  <c r="D1330" i="9"/>
  <c r="Y1330" i="9" s="1"/>
  <c r="D1331" i="9"/>
  <c r="Y1331" i="9" s="1"/>
  <c r="D1332" i="9"/>
  <c r="Y1332" i="9" s="1"/>
  <c r="D1333" i="9"/>
  <c r="Y1333" i="9" s="1"/>
  <c r="D1334" i="9"/>
  <c r="Y1334" i="9" s="1"/>
  <c r="D1335" i="9"/>
  <c r="Y1335" i="9" s="1"/>
  <c r="D1336" i="9"/>
  <c r="Y1336" i="9" s="1"/>
  <c r="D1337" i="9"/>
  <c r="Y1337" i="9" s="1"/>
  <c r="D1338" i="9"/>
  <c r="Y1338" i="9" s="1"/>
  <c r="D1339" i="9"/>
  <c r="Y1339" i="9" s="1"/>
  <c r="D1340" i="9"/>
  <c r="Y1340" i="9" s="1"/>
  <c r="D1341" i="9"/>
  <c r="Y1341" i="9" s="1"/>
  <c r="D1342" i="9"/>
  <c r="Y1342" i="9" s="1"/>
  <c r="D1343" i="9"/>
  <c r="Y1343" i="9" s="1"/>
  <c r="D1344" i="9"/>
  <c r="Y1344" i="9" s="1"/>
  <c r="D1345" i="9"/>
  <c r="Y1345" i="9" s="1"/>
  <c r="D1346" i="9"/>
  <c r="Y1346" i="9" s="1"/>
  <c r="D1347" i="9"/>
  <c r="Y1347" i="9" s="1"/>
  <c r="D1348" i="9"/>
  <c r="Y1348" i="9" s="1"/>
  <c r="D1349" i="9"/>
  <c r="Y1349" i="9" s="1"/>
  <c r="D1350" i="9"/>
  <c r="Y1350" i="9" s="1"/>
  <c r="D1351" i="9"/>
  <c r="Y1351" i="9" s="1"/>
  <c r="D1352" i="9"/>
  <c r="Y1352" i="9" s="1"/>
  <c r="D1353" i="9"/>
  <c r="Y1353" i="9" s="1"/>
  <c r="D1354" i="9"/>
  <c r="Y1354" i="9" s="1"/>
  <c r="D1355" i="9"/>
  <c r="Y1355" i="9" s="1"/>
  <c r="D1356" i="9"/>
  <c r="Y1356" i="9" s="1"/>
  <c r="D1357" i="9"/>
  <c r="Y1357" i="9" s="1"/>
  <c r="D1358" i="9"/>
  <c r="Y1358" i="9" s="1"/>
  <c r="D1359" i="9"/>
  <c r="Y1359" i="9" s="1"/>
  <c r="D1360" i="9"/>
  <c r="Y1360" i="9" s="1"/>
  <c r="D1361" i="9"/>
  <c r="Y1361" i="9" s="1"/>
  <c r="D1362" i="9"/>
  <c r="Y1362" i="9" s="1"/>
  <c r="D1363" i="9"/>
  <c r="Y1363" i="9" s="1"/>
  <c r="D1364" i="9"/>
  <c r="Y1364" i="9" s="1"/>
  <c r="D1365" i="9"/>
  <c r="Y1365" i="9" s="1"/>
  <c r="D1366" i="9"/>
  <c r="Y1366" i="9" s="1"/>
  <c r="D1367" i="9"/>
  <c r="Y1367" i="9" s="1"/>
  <c r="D1368" i="9"/>
  <c r="Y1368" i="9" s="1"/>
  <c r="D1369" i="9"/>
  <c r="Y1369" i="9" s="1"/>
  <c r="D1370" i="9"/>
  <c r="Y1370" i="9" s="1"/>
  <c r="D1371" i="9"/>
  <c r="Y1371" i="9" s="1"/>
  <c r="D1372" i="9"/>
  <c r="Y1372" i="9" s="1"/>
  <c r="D1373" i="9"/>
  <c r="Y1373" i="9" s="1"/>
  <c r="D1374" i="9"/>
  <c r="Y1374" i="9" s="1"/>
  <c r="D1375" i="9"/>
  <c r="Y1375" i="9" s="1"/>
  <c r="D1376" i="9"/>
  <c r="Y1376" i="9" s="1"/>
  <c r="D1377" i="9"/>
  <c r="Y1377" i="9" s="1"/>
  <c r="D1378" i="9"/>
  <c r="Y1378" i="9" s="1"/>
  <c r="D1379" i="9"/>
  <c r="Y1379" i="9" s="1"/>
  <c r="D1380" i="9"/>
  <c r="Y1380" i="9" s="1"/>
  <c r="D1381" i="9"/>
  <c r="Y1381" i="9" s="1"/>
  <c r="D1382" i="9"/>
  <c r="D1383" i="9"/>
  <c r="Y1383" i="9" s="1"/>
  <c r="D1384" i="9"/>
  <c r="Y1384" i="9" s="1"/>
  <c r="D1385" i="9"/>
  <c r="Y1385" i="9" s="1"/>
  <c r="D1386" i="9"/>
  <c r="Y1386" i="9" s="1"/>
  <c r="D1387" i="9"/>
  <c r="Y1387" i="9" s="1"/>
  <c r="D1388" i="9"/>
  <c r="Y1388" i="9" s="1"/>
  <c r="D1389" i="9"/>
  <c r="Y1389" i="9" s="1"/>
  <c r="D1390" i="9"/>
  <c r="Y1390" i="9" s="1"/>
  <c r="D1391" i="9"/>
  <c r="Y1391" i="9" s="1"/>
  <c r="D1392" i="9"/>
  <c r="Y1392" i="9" s="1"/>
  <c r="D1393" i="9"/>
  <c r="Y1393" i="9" s="1"/>
  <c r="D1394" i="9"/>
  <c r="Y1394" i="9" s="1"/>
  <c r="D1395" i="9"/>
  <c r="Y1395" i="9" s="1"/>
  <c r="D1396" i="9"/>
  <c r="Y1396" i="9" s="1"/>
  <c r="D1397" i="9"/>
  <c r="Y1397" i="9" s="1"/>
  <c r="D1398" i="9"/>
  <c r="Y1398" i="9" s="1"/>
  <c r="D1399" i="9"/>
  <c r="Y1399" i="9" s="1"/>
  <c r="D1400" i="9"/>
  <c r="Y1400" i="9" s="1"/>
  <c r="D1401" i="9"/>
  <c r="Y1401" i="9" s="1"/>
  <c r="D1402" i="9"/>
  <c r="Y1402" i="9" s="1"/>
  <c r="D1403" i="9"/>
  <c r="Y1403" i="9" s="1"/>
  <c r="D1404" i="9"/>
  <c r="Y1404" i="9" s="1"/>
  <c r="D1405" i="9"/>
  <c r="Y1405" i="9" s="1"/>
  <c r="D1406" i="9"/>
  <c r="Y1406" i="9" s="1"/>
  <c r="D1407" i="9"/>
  <c r="Y1407" i="9" s="1"/>
  <c r="D1408" i="9"/>
  <c r="Y1408" i="9" s="1"/>
  <c r="D1409" i="9"/>
  <c r="Y1409" i="9" s="1"/>
  <c r="D1410" i="9"/>
  <c r="Y1410" i="9" s="1"/>
  <c r="D1411" i="9"/>
  <c r="Y1411" i="9" s="1"/>
  <c r="D1412" i="9"/>
  <c r="Y1412" i="9" s="1"/>
  <c r="D1413" i="9"/>
  <c r="Y1413" i="9" s="1"/>
  <c r="D1414" i="9"/>
  <c r="Y1414" i="9" s="1"/>
  <c r="D1415" i="9"/>
  <c r="Y1415" i="9" s="1"/>
  <c r="D1416" i="9"/>
  <c r="Y1416" i="9" s="1"/>
  <c r="D1417" i="9"/>
  <c r="Y1417" i="9" s="1"/>
  <c r="D1418" i="9"/>
  <c r="Y1418" i="9" s="1"/>
  <c r="D1419" i="9"/>
  <c r="Y1419" i="9" s="1"/>
  <c r="D1420" i="9"/>
  <c r="Y1420" i="9" s="1"/>
  <c r="D1421" i="9"/>
  <c r="Y1421" i="9" s="1"/>
  <c r="D1422" i="9"/>
  <c r="Y1422" i="9" s="1"/>
  <c r="D1423" i="9"/>
  <c r="Y1423" i="9" s="1"/>
  <c r="D1424" i="9"/>
  <c r="Y1424" i="9" s="1"/>
  <c r="D1425" i="9"/>
  <c r="Y1425" i="9" s="1"/>
  <c r="D1426" i="9"/>
  <c r="Y1426" i="9" s="1"/>
  <c r="D1427" i="9"/>
  <c r="Y1427" i="9" s="1"/>
  <c r="D1428" i="9"/>
  <c r="Y1428" i="9" s="1"/>
  <c r="D1429" i="9"/>
  <c r="Y1429" i="9" s="1"/>
  <c r="D1430" i="9"/>
  <c r="Y1430" i="9" s="1"/>
  <c r="D1431" i="9"/>
  <c r="Y1431" i="9" s="1"/>
  <c r="D1432" i="9"/>
  <c r="Y1432" i="9" s="1"/>
  <c r="D1433" i="9"/>
  <c r="Y1433" i="9" s="1"/>
  <c r="D1434" i="9"/>
  <c r="Y1434" i="9" s="1"/>
  <c r="D1435" i="9"/>
  <c r="Y1435" i="9" s="1"/>
  <c r="D1436" i="9"/>
  <c r="Y1436" i="9" s="1"/>
  <c r="D1437" i="9"/>
  <c r="Y1437" i="9" s="1"/>
  <c r="D1438" i="9"/>
  <c r="Y1438" i="9" s="1"/>
  <c r="D1439" i="9"/>
  <c r="Y1439" i="9" s="1"/>
  <c r="D1440" i="9"/>
  <c r="Y1440" i="9" s="1"/>
  <c r="D1441" i="9"/>
  <c r="Y1441" i="9" s="1"/>
  <c r="D1442" i="9"/>
  <c r="Y1442" i="9" s="1"/>
  <c r="D1443" i="9"/>
  <c r="Y1443" i="9" s="1"/>
  <c r="D1444" i="9"/>
  <c r="Y1444" i="9" s="1"/>
  <c r="D1445" i="9"/>
  <c r="Y1445" i="9" s="1"/>
  <c r="D1446" i="9"/>
  <c r="Y1446" i="9" s="1"/>
  <c r="D1447" i="9"/>
  <c r="Y1447" i="9" s="1"/>
  <c r="D1448" i="9"/>
  <c r="Y1448" i="9" s="1"/>
  <c r="D1449" i="9"/>
  <c r="Y1449" i="9" s="1"/>
  <c r="D1450" i="9"/>
  <c r="Y1450" i="9" s="1"/>
  <c r="D1451" i="9"/>
  <c r="Y1451" i="9" s="1"/>
  <c r="D1452" i="9"/>
  <c r="Y1452" i="9" s="1"/>
  <c r="D1453" i="9"/>
  <c r="Y1453" i="9" s="1"/>
  <c r="D1454" i="9"/>
  <c r="Y1454" i="9" s="1"/>
  <c r="D1455" i="9"/>
  <c r="Y1455" i="9" s="1"/>
  <c r="D1456" i="9"/>
  <c r="Y1456" i="9" s="1"/>
  <c r="D1457" i="9"/>
  <c r="Y1457" i="9" s="1"/>
  <c r="D1458" i="9"/>
  <c r="Y1458" i="9" s="1"/>
  <c r="D1459" i="9"/>
  <c r="Y1459" i="9" s="1"/>
  <c r="D1460" i="9"/>
  <c r="Y1460" i="9" s="1"/>
  <c r="D1461" i="9"/>
  <c r="Y1461" i="9" s="1"/>
  <c r="D1462" i="9"/>
  <c r="Y1462" i="9" s="1"/>
  <c r="D1463" i="9"/>
  <c r="Y1463" i="9" s="1"/>
  <c r="D1464" i="9"/>
  <c r="Y1464" i="9" s="1"/>
  <c r="D1465" i="9"/>
  <c r="Y1465" i="9" s="1"/>
  <c r="D1466" i="9"/>
  <c r="Y1466" i="9" s="1"/>
  <c r="D1467" i="9"/>
  <c r="Y1467" i="9" s="1"/>
  <c r="D1468" i="9"/>
  <c r="Y1468" i="9" s="1"/>
  <c r="D1469" i="9"/>
  <c r="Y1469" i="9" s="1"/>
  <c r="D1470" i="9"/>
  <c r="Y1470" i="9" s="1"/>
  <c r="D1471" i="9"/>
  <c r="Y1471" i="9" s="1"/>
  <c r="D1472" i="9"/>
  <c r="Y1472" i="9" s="1"/>
  <c r="D1473" i="9"/>
  <c r="Y1473" i="9" s="1"/>
  <c r="D1474" i="9"/>
  <c r="Y1474" i="9" s="1"/>
  <c r="D1475" i="9"/>
  <c r="Y1475" i="9" s="1"/>
  <c r="D1476" i="9"/>
  <c r="Y1476" i="9" s="1"/>
  <c r="D1477" i="9"/>
  <c r="Y1477" i="9" s="1"/>
  <c r="D1478" i="9"/>
  <c r="Y1478" i="9" s="1"/>
  <c r="D1479" i="9"/>
  <c r="Y1479" i="9" s="1"/>
  <c r="D1480" i="9"/>
  <c r="Y1480" i="9" s="1"/>
  <c r="D1481" i="9"/>
  <c r="Y1481" i="9" s="1"/>
  <c r="D1482" i="9"/>
  <c r="Y1482" i="9" s="1"/>
  <c r="D1483" i="9"/>
  <c r="Y1483" i="9" s="1"/>
  <c r="D1484" i="9"/>
  <c r="Y1484" i="9" s="1"/>
  <c r="D1485" i="9"/>
  <c r="Y1485" i="9" s="1"/>
  <c r="D1486" i="9"/>
  <c r="Y1486" i="9" s="1"/>
  <c r="D1487" i="9"/>
  <c r="Y1487" i="9" s="1"/>
  <c r="D1488" i="9"/>
  <c r="Y1488" i="9" s="1"/>
  <c r="D1489" i="9"/>
  <c r="Y1489" i="9" s="1"/>
  <c r="D1490" i="9"/>
  <c r="Y1490" i="9" s="1"/>
  <c r="D1491" i="9"/>
  <c r="Y1491" i="9" s="1"/>
  <c r="D1492" i="9"/>
  <c r="Y1492" i="9" s="1"/>
  <c r="D1493" i="9"/>
  <c r="Y1493" i="9" s="1"/>
  <c r="D1494" i="9"/>
  <c r="Y1494" i="9" s="1"/>
  <c r="D1495" i="9"/>
  <c r="Y1495" i="9" s="1"/>
  <c r="D1496" i="9"/>
  <c r="Y1496" i="9" s="1"/>
  <c r="D1497" i="9"/>
  <c r="Y1497" i="9" s="1"/>
  <c r="D1498" i="9"/>
  <c r="Y1498" i="9" s="1"/>
  <c r="D1499" i="9"/>
  <c r="Y1499" i="9" s="1"/>
  <c r="D1500" i="9"/>
  <c r="Y1500" i="9" s="1"/>
  <c r="D1501" i="9"/>
  <c r="Y1501" i="9" s="1"/>
  <c r="D1502" i="9"/>
  <c r="Y1502" i="9" s="1"/>
  <c r="D1503" i="9"/>
  <c r="Y1503" i="9" s="1"/>
  <c r="D1504" i="9"/>
  <c r="Y1504" i="9" s="1"/>
  <c r="D1505" i="9"/>
  <c r="Y1505" i="9" s="1"/>
  <c r="D1506" i="9"/>
  <c r="Y1506" i="9" s="1"/>
  <c r="D1507" i="9"/>
  <c r="Y1507" i="9" s="1"/>
  <c r="D1508" i="9"/>
  <c r="Y1508" i="9" s="1"/>
  <c r="D1509" i="9"/>
  <c r="Y1509" i="9" s="1"/>
  <c r="D1510" i="9"/>
  <c r="Y1510" i="9" s="1"/>
  <c r="D1511" i="9"/>
  <c r="Y1511" i="9" s="1"/>
  <c r="D1512" i="9"/>
  <c r="Y1512" i="9" s="1"/>
  <c r="D1513" i="9"/>
  <c r="Y1513" i="9" s="1"/>
  <c r="D1514" i="9"/>
  <c r="Y1514" i="9" s="1"/>
  <c r="D1515" i="9"/>
  <c r="Y1515" i="9" s="1"/>
  <c r="D1516" i="9"/>
  <c r="Y1516" i="9" s="1"/>
  <c r="D1517" i="9"/>
  <c r="Y1517" i="9" s="1"/>
  <c r="D1518" i="9"/>
  <c r="Y1518" i="9" s="1"/>
  <c r="D1519" i="9"/>
  <c r="Y1519" i="9" s="1"/>
  <c r="D1520" i="9"/>
  <c r="Y1520" i="9" s="1"/>
  <c r="D1521" i="9"/>
  <c r="Y1521" i="9" s="1"/>
  <c r="D1522" i="9"/>
  <c r="Y1522" i="9" s="1"/>
  <c r="D1523" i="9"/>
  <c r="Y1523" i="9" s="1"/>
  <c r="D1524" i="9"/>
  <c r="Y1524" i="9" s="1"/>
  <c r="D1525" i="9"/>
  <c r="Y1525" i="9" s="1"/>
  <c r="D1526" i="9"/>
  <c r="Y1526" i="9" s="1"/>
  <c r="D1527" i="9"/>
  <c r="Y1527" i="9" s="1"/>
  <c r="D1528" i="9"/>
  <c r="Y1528" i="9" s="1"/>
  <c r="D1529" i="9"/>
  <c r="Y1529" i="9" s="1"/>
  <c r="D1530" i="9"/>
  <c r="Y1530" i="9" s="1"/>
  <c r="D1531" i="9"/>
  <c r="Y1531" i="9" s="1"/>
  <c r="D1532" i="9"/>
  <c r="Y1532" i="9" s="1"/>
  <c r="D1533" i="9"/>
  <c r="Y1533" i="9" s="1"/>
  <c r="D1534" i="9"/>
  <c r="Y1534" i="9" s="1"/>
  <c r="D1535" i="9"/>
  <c r="Y1535" i="9" s="1"/>
  <c r="D1536" i="9"/>
  <c r="Y1536" i="9" s="1"/>
  <c r="D1537" i="9"/>
  <c r="Y1537" i="9" s="1"/>
  <c r="D1538" i="9"/>
  <c r="Y1538" i="9" s="1"/>
  <c r="D1539" i="9"/>
  <c r="Y1539" i="9" s="1"/>
  <c r="D1540" i="9"/>
  <c r="Y1540" i="9" s="1"/>
  <c r="D1541" i="9"/>
  <c r="Y1541" i="9" s="1"/>
  <c r="D1542" i="9"/>
  <c r="Y1542" i="9" s="1"/>
  <c r="D1543" i="9"/>
  <c r="Y1543" i="9" s="1"/>
  <c r="D1544" i="9"/>
  <c r="Y1544" i="9" s="1"/>
  <c r="D1545" i="9"/>
  <c r="Y1545" i="9" s="1"/>
  <c r="D1546" i="9"/>
  <c r="Y1546" i="9" s="1"/>
  <c r="D1547" i="9"/>
  <c r="Y1547" i="9" s="1"/>
  <c r="D1548" i="9"/>
  <c r="Y1548" i="9" s="1"/>
  <c r="D1549" i="9"/>
  <c r="Y1549" i="9" s="1"/>
  <c r="D1550" i="9"/>
  <c r="Y1550" i="9" s="1"/>
  <c r="D1551" i="9"/>
  <c r="Y1551" i="9" s="1"/>
  <c r="D1552" i="9"/>
  <c r="Y1552" i="9" s="1"/>
  <c r="D1553" i="9"/>
  <c r="Y1553" i="9" s="1"/>
  <c r="D1554" i="9"/>
  <c r="Y1554" i="9" s="1"/>
  <c r="D1555" i="9"/>
  <c r="Y1555" i="9" s="1"/>
  <c r="D1556" i="9"/>
  <c r="Y1556" i="9" s="1"/>
  <c r="D1557" i="9"/>
  <c r="Y1557" i="9" s="1"/>
  <c r="D1558" i="9"/>
  <c r="Y1558" i="9" s="1"/>
  <c r="D1559" i="9"/>
  <c r="Y1559" i="9" s="1"/>
  <c r="D1560" i="9"/>
  <c r="Y1560" i="9" s="1"/>
  <c r="D1561" i="9"/>
  <c r="Y1561" i="9" s="1"/>
  <c r="D1562" i="9"/>
  <c r="Y1562" i="9" s="1"/>
  <c r="D1563" i="9"/>
  <c r="Y1563" i="9" s="1"/>
  <c r="D1564" i="9"/>
  <c r="Y1564" i="9" s="1"/>
  <c r="D1565" i="9"/>
  <c r="Y1565" i="9" s="1"/>
  <c r="D1566" i="9"/>
  <c r="Y1566" i="9" s="1"/>
  <c r="D1567" i="9"/>
  <c r="Y1567" i="9" s="1"/>
  <c r="D1568" i="9"/>
  <c r="Y1568" i="9" s="1"/>
  <c r="D1569" i="9"/>
  <c r="Y1569" i="9" s="1"/>
  <c r="D1570" i="9"/>
  <c r="Y1570" i="9" s="1"/>
  <c r="D1571" i="9"/>
  <c r="Y1571" i="9" s="1"/>
  <c r="D1572" i="9"/>
  <c r="Y1572" i="9" s="1"/>
  <c r="D1573" i="9"/>
  <c r="Y1573" i="9" s="1"/>
  <c r="D1574" i="9"/>
  <c r="Y1574" i="9" s="1"/>
  <c r="D1575" i="9"/>
  <c r="Y1575" i="9" s="1"/>
  <c r="D1576" i="9"/>
  <c r="Y1576" i="9" s="1"/>
  <c r="D1577" i="9"/>
  <c r="Y1577" i="9" s="1"/>
  <c r="D1578" i="9"/>
  <c r="Y1578" i="9" s="1"/>
  <c r="D1579" i="9"/>
  <c r="Y1579" i="9" s="1"/>
  <c r="D1580" i="9"/>
  <c r="Y1580" i="9" s="1"/>
  <c r="D1581" i="9"/>
  <c r="Y1581" i="9" s="1"/>
  <c r="D1582" i="9"/>
  <c r="Y1582" i="9" s="1"/>
  <c r="D1583" i="9"/>
  <c r="Y1583" i="9" s="1"/>
  <c r="D1584" i="9"/>
  <c r="Y1584" i="9" s="1"/>
  <c r="D1585" i="9"/>
  <c r="Y1585" i="9" s="1"/>
  <c r="D1586" i="9"/>
  <c r="Y1586" i="9" s="1"/>
  <c r="D1587" i="9"/>
  <c r="Y1587" i="9" s="1"/>
  <c r="D1588" i="9"/>
  <c r="Y1588" i="9" s="1"/>
  <c r="D1589" i="9"/>
  <c r="Y1589" i="9" s="1"/>
  <c r="D1590" i="9"/>
  <c r="Y1590" i="9" s="1"/>
  <c r="D1591" i="9"/>
  <c r="Y1591" i="9" s="1"/>
  <c r="D1592" i="9"/>
  <c r="Y1592" i="9" s="1"/>
  <c r="D1593" i="9"/>
  <c r="Y1593" i="9" s="1"/>
  <c r="D1594" i="9"/>
  <c r="Y1594" i="9" s="1"/>
  <c r="D1595" i="9"/>
  <c r="Y1595" i="9" s="1"/>
  <c r="D1596" i="9"/>
  <c r="Y1596" i="9" s="1"/>
  <c r="D1597" i="9"/>
  <c r="Y1597" i="9" s="1"/>
  <c r="D1598" i="9"/>
  <c r="Y1598" i="9" s="1"/>
  <c r="D1599" i="9"/>
  <c r="Y1599" i="9" s="1"/>
  <c r="D1600" i="9"/>
  <c r="Y1600" i="9" s="1"/>
  <c r="D1601" i="9"/>
  <c r="Y1601" i="9" s="1"/>
  <c r="D1602" i="9"/>
  <c r="Y1602" i="9" s="1"/>
  <c r="D1603" i="9"/>
  <c r="Y1603" i="9" s="1"/>
  <c r="D1604" i="9"/>
  <c r="Y1604" i="9" s="1"/>
  <c r="D1605" i="9"/>
  <c r="Y1605" i="9" s="1"/>
  <c r="D1606" i="9"/>
  <c r="Y1606" i="9" s="1"/>
  <c r="D1607" i="9"/>
  <c r="Y1607" i="9" s="1"/>
  <c r="D1608" i="9"/>
  <c r="Y1608" i="9" s="1"/>
  <c r="D1609" i="9"/>
  <c r="Y1609" i="9" s="1"/>
  <c r="D1610" i="9"/>
  <c r="Y1610" i="9" s="1"/>
  <c r="D1611" i="9"/>
  <c r="Y1611" i="9" s="1"/>
  <c r="D1612" i="9"/>
  <c r="Y1612" i="9" s="1"/>
  <c r="D1613" i="9"/>
  <c r="Y1613" i="9" s="1"/>
  <c r="D1614" i="9"/>
  <c r="Y1614" i="9" s="1"/>
  <c r="D1615" i="9"/>
  <c r="Y1615" i="9" s="1"/>
  <c r="D1616" i="9"/>
  <c r="Y1616" i="9" s="1"/>
  <c r="D1617" i="9"/>
  <c r="Y1617" i="9" s="1"/>
  <c r="D1618" i="9"/>
  <c r="Y1618" i="9" s="1"/>
  <c r="D1619" i="9"/>
  <c r="Y1619" i="9" s="1"/>
  <c r="D1620" i="9"/>
  <c r="Y1620" i="9" s="1"/>
  <c r="D1621" i="9"/>
  <c r="Y1621" i="9" s="1"/>
  <c r="D1622" i="9"/>
  <c r="Y1622" i="9" s="1"/>
  <c r="D1623" i="9"/>
  <c r="Y1623" i="9" s="1"/>
  <c r="D1624" i="9"/>
  <c r="Y1624" i="9" s="1"/>
  <c r="D1625" i="9"/>
  <c r="Y1625" i="9" s="1"/>
  <c r="D1626" i="9"/>
  <c r="Y1626" i="9" s="1"/>
  <c r="D1627" i="9"/>
  <c r="Y1627" i="9" s="1"/>
  <c r="D1628" i="9"/>
  <c r="Y1628" i="9" s="1"/>
  <c r="D1629" i="9"/>
  <c r="Y1629" i="9" s="1"/>
  <c r="D1630" i="9"/>
  <c r="Y1630" i="9" s="1"/>
  <c r="D1631" i="9"/>
  <c r="Y1631" i="9" s="1"/>
  <c r="D1632" i="9"/>
  <c r="Y1632" i="9" s="1"/>
  <c r="D1633" i="9"/>
  <c r="Y1633" i="9" s="1"/>
  <c r="D1634" i="9"/>
  <c r="Y1634" i="9" s="1"/>
  <c r="D1635" i="9"/>
  <c r="Y1635" i="9" s="1"/>
  <c r="D1636" i="9"/>
  <c r="Y1636" i="9" s="1"/>
  <c r="D1637" i="9"/>
  <c r="Y1637" i="9" s="1"/>
  <c r="D1638" i="9"/>
  <c r="Y1638" i="9" s="1"/>
  <c r="D1639" i="9"/>
  <c r="Y1639" i="9" s="1"/>
  <c r="D1640" i="9"/>
  <c r="Y1640" i="9" s="1"/>
  <c r="D1641" i="9"/>
  <c r="Y1641" i="9" s="1"/>
  <c r="D1642" i="9"/>
  <c r="Y1642" i="9" s="1"/>
  <c r="D1643" i="9"/>
  <c r="Y1643" i="9" s="1"/>
  <c r="D1644" i="9"/>
  <c r="Y1644" i="9" s="1"/>
  <c r="D1645" i="9"/>
  <c r="Y1645" i="9" s="1"/>
  <c r="D1646" i="9"/>
  <c r="Y1646" i="9" s="1"/>
  <c r="D1647" i="9"/>
  <c r="Y1647" i="9" s="1"/>
  <c r="D1648" i="9"/>
  <c r="Y1648" i="9" s="1"/>
  <c r="D1649" i="9"/>
  <c r="Y1649" i="9" s="1"/>
  <c r="D1650" i="9"/>
  <c r="Y1650" i="9" s="1"/>
  <c r="D1651" i="9"/>
  <c r="Y1651" i="9" s="1"/>
  <c r="D1652" i="9"/>
  <c r="Y1652" i="9" s="1"/>
  <c r="D1653" i="9"/>
  <c r="Y1653" i="9" s="1"/>
  <c r="D1654" i="9"/>
  <c r="Y1654" i="9" s="1"/>
  <c r="D1655" i="9"/>
  <c r="Y1655" i="9" s="1"/>
  <c r="D1656" i="9"/>
  <c r="Y1656" i="9" s="1"/>
  <c r="D1657" i="9"/>
  <c r="Y1657" i="9" s="1"/>
  <c r="D1658" i="9"/>
  <c r="Y1658" i="9" s="1"/>
  <c r="D1659" i="9"/>
  <c r="Y1659" i="9" s="1"/>
  <c r="D1660" i="9"/>
  <c r="Y1660" i="9" s="1"/>
  <c r="D1661" i="9"/>
  <c r="Y1661" i="9" s="1"/>
  <c r="D1662" i="9"/>
  <c r="Y1662" i="9" s="1"/>
  <c r="D1663" i="9"/>
  <c r="Y1663" i="9" s="1"/>
  <c r="D1664" i="9"/>
  <c r="Y1664" i="9" s="1"/>
  <c r="D1665" i="9"/>
  <c r="Y1665" i="9" s="1"/>
  <c r="D1666" i="9"/>
  <c r="Y1666" i="9" s="1"/>
  <c r="D1667" i="9"/>
  <c r="Y1667" i="9" s="1"/>
  <c r="D1668" i="9"/>
  <c r="Y1668" i="9" s="1"/>
  <c r="D1669" i="9"/>
  <c r="Y1669" i="9" s="1"/>
  <c r="D1670" i="9"/>
  <c r="Y1670" i="9" s="1"/>
  <c r="D1671" i="9"/>
  <c r="Y1671" i="9" s="1"/>
  <c r="D1672" i="9"/>
  <c r="Y1672" i="9" s="1"/>
  <c r="D1673" i="9"/>
  <c r="Y1673" i="9" s="1"/>
  <c r="D1674" i="9"/>
  <c r="Y1674" i="9" s="1"/>
  <c r="D1675" i="9"/>
  <c r="Y1675" i="9" s="1"/>
  <c r="D1676" i="9"/>
  <c r="Y1676" i="9" s="1"/>
  <c r="D1677" i="9"/>
  <c r="Y1677" i="9" s="1"/>
  <c r="D1678" i="9"/>
  <c r="Y1678" i="9" s="1"/>
  <c r="D1679" i="9"/>
  <c r="Y1679" i="9" s="1"/>
  <c r="D1680" i="9"/>
  <c r="Y1680" i="9" s="1"/>
  <c r="D1681" i="9"/>
  <c r="Y1681" i="9" s="1"/>
  <c r="D1682" i="9"/>
  <c r="Y1682" i="9" s="1"/>
  <c r="D1683" i="9"/>
  <c r="Y1683" i="9" s="1"/>
  <c r="D1684" i="9"/>
  <c r="Y1684" i="9" s="1"/>
  <c r="D1685" i="9"/>
  <c r="Y1685" i="9" s="1"/>
  <c r="D1686" i="9"/>
  <c r="Y1686" i="9" s="1"/>
  <c r="D1687" i="9"/>
  <c r="Y1687" i="9" s="1"/>
  <c r="D1688" i="9"/>
  <c r="Y1688" i="9" s="1"/>
  <c r="D1689" i="9"/>
  <c r="Y1689" i="9" s="1"/>
  <c r="D1690" i="9"/>
  <c r="Y1690" i="9" s="1"/>
  <c r="D1691" i="9"/>
  <c r="Y1691" i="9" s="1"/>
  <c r="D1692" i="9"/>
  <c r="Y1692" i="9" s="1"/>
  <c r="D1693" i="9"/>
  <c r="Y1693" i="9" s="1"/>
  <c r="D1694" i="9"/>
  <c r="Y1694" i="9" s="1"/>
  <c r="D1695" i="9"/>
  <c r="Y1695" i="9" s="1"/>
  <c r="D1696" i="9"/>
  <c r="Y1696" i="9" s="1"/>
  <c r="D1697" i="9"/>
  <c r="Y1697" i="9" s="1"/>
  <c r="D1698" i="9"/>
  <c r="Y1698" i="9" s="1"/>
  <c r="D1699" i="9"/>
  <c r="Y1699" i="9" s="1"/>
  <c r="D1700" i="9"/>
  <c r="Y1700" i="9" s="1"/>
  <c r="D1701" i="9"/>
  <c r="Y1701" i="9" s="1"/>
  <c r="D1702" i="9"/>
  <c r="Y1702" i="9" s="1"/>
  <c r="D1703" i="9"/>
  <c r="Y1703" i="9" s="1"/>
  <c r="D1704" i="9"/>
  <c r="Y1704" i="9" s="1"/>
  <c r="D1705" i="9"/>
  <c r="Y1705" i="9" s="1"/>
  <c r="D1706" i="9"/>
  <c r="Y1706" i="9" s="1"/>
  <c r="D1707" i="9"/>
  <c r="Y1707" i="9" s="1"/>
  <c r="D1708" i="9"/>
  <c r="Y1708" i="9" s="1"/>
  <c r="D1709" i="9"/>
  <c r="Y1709" i="9" s="1"/>
  <c r="D1710" i="9"/>
  <c r="Y1710" i="9" s="1"/>
  <c r="D1711" i="9"/>
  <c r="Y1711" i="9" s="1"/>
  <c r="D1712" i="9"/>
  <c r="Y1712" i="9" s="1"/>
  <c r="D1713" i="9"/>
  <c r="Y1713" i="9" s="1"/>
  <c r="D1714" i="9"/>
  <c r="Y1714" i="9" s="1"/>
  <c r="D1715" i="9"/>
  <c r="Y1715" i="9" s="1"/>
  <c r="D1716" i="9"/>
  <c r="Y1716" i="9" s="1"/>
  <c r="D1717" i="9"/>
  <c r="Y1717" i="9" s="1"/>
  <c r="D1718" i="9"/>
  <c r="Y1718" i="9" s="1"/>
  <c r="D1719" i="9"/>
  <c r="Y1719" i="9" s="1"/>
  <c r="D1720" i="9"/>
  <c r="Y1720" i="9" s="1"/>
  <c r="D1721" i="9"/>
  <c r="Y1721" i="9" s="1"/>
  <c r="D1722" i="9"/>
  <c r="Y1722" i="9" s="1"/>
  <c r="D1723" i="9"/>
  <c r="Y1723" i="9" s="1"/>
  <c r="D1724" i="9"/>
  <c r="Y1724" i="9" s="1"/>
  <c r="D1725" i="9"/>
  <c r="Y1725" i="9" s="1"/>
  <c r="D1726" i="9"/>
  <c r="Y1726" i="9" s="1"/>
  <c r="D1727" i="9"/>
  <c r="Y1727" i="9" s="1"/>
  <c r="D1728" i="9"/>
  <c r="Y1728" i="9" s="1"/>
  <c r="D1729" i="9"/>
  <c r="Y1729" i="9" s="1"/>
  <c r="D1730" i="9"/>
  <c r="Y1730" i="9" s="1"/>
  <c r="D1731" i="9"/>
  <c r="Y1731" i="9" s="1"/>
  <c r="D1732" i="9"/>
  <c r="Y1732" i="9" s="1"/>
  <c r="D1733" i="9"/>
  <c r="Y1733" i="9" s="1"/>
  <c r="D1734" i="9"/>
  <c r="Y1734" i="9" s="1"/>
  <c r="D1735" i="9"/>
  <c r="Y1735" i="9" s="1"/>
  <c r="D1736" i="9"/>
  <c r="Y1736" i="9" s="1"/>
  <c r="D1737" i="9"/>
  <c r="Y1737" i="9" s="1"/>
  <c r="D1738" i="9"/>
  <c r="Y1738" i="9" s="1"/>
  <c r="D1739" i="9"/>
  <c r="Y1739" i="9" s="1"/>
  <c r="D1740" i="9"/>
  <c r="Y1740" i="9" s="1"/>
  <c r="D1741" i="9"/>
  <c r="Y1741" i="9" s="1"/>
  <c r="D1742" i="9"/>
  <c r="Y1742" i="9" s="1"/>
  <c r="D1743" i="9"/>
  <c r="Y1743" i="9" s="1"/>
  <c r="D1744" i="9"/>
  <c r="Y1744" i="9" s="1"/>
  <c r="D1745" i="9"/>
  <c r="Y1745" i="9" s="1"/>
  <c r="D1746" i="9"/>
  <c r="Y1746" i="9" s="1"/>
  <c r="D1747" i="9"/>
  <c r="Y1747" i="9" s="1"/>
  <c r="D1748" i="9"/>
  <c r="Y1748" i="9" s="1"/>
  <c r="D1749" i="9"/>
  <c r="Y1749" i="9" s="1"/>
  <c r="D1750" i="9"/>
  <c r="Y1750" i="9" s="1"/>
  <c r="D1751" i="9"/>
  <c r="Y1751" i="9" s="1"/>
  <c r="D1752" i="9"/>
  <c r="Y1752" i="9" s="1"/>
  <c r="D1753" i="9"/>
  <c r="Y1753" i="9" s="1"/>
  <c r="D1754" i="9"/>
  <c r="Y1754" i="9" s="1"/>
  <c r="D1755" i="9"/>
  <c r="Y1755" i="9" s="1"/>
  <c r="D1756" i="9"/>
  <c r="Y1756" i="9" s="1"/>
  <c r="D1757" i="9"/>
  <c r="Y1757" i="9" s="1"/>
  <c r="D1758" i="9"/>
  <c r="Y1758" i="9" s="1"/>
  <c r="D1759" i="9"/>
  <c r="Y1759" i="9" s="1"/>
  <c r="D1760" i="9"/>
  <c r="Y1760" i="9" s="1"/>
  <c r="D1761" i="9"/>
  <c r="Y1761" i="9" s="1"/>
  <c r="D1762" i="9"/>
  <c r="Y1762" i="9" s="1"/>
  <c r="D1763" i="9"/>
  <c r="Y1763" i="9" s="1"/>
  <c r="D1764" i="9"/>
  <c r="Y1764" i="9" s="1"/>
  <c r="D1765" i="9"/>
  <c r="Y1765" i="9" s="1"/>
  <c r="D1766" i="9"/>
  <c r="Y1766" i="9" s="1"/>
  <c r="D1767" i="9"/>
  <c r="Y1767" i="9" s="1"/>
  <c r="D1768" i="9"/>
  <c r="Y1768" i="9" s="1"/>
  <c r="D1769" i="9"/>
  <c r="Y1769" i="9" s="1"/>
  <c r="D1770" i="9"/>
  <c r="Y1770" i="9" s="1"/>
  <c r="D1771" i="9"/>
  <c r="Y1771" i="9" s="1"/>
  <c r="D1772" i="9"/>
  <c r="Y1772" i="9" s="1"/>
  <c r="D1773" i="9"/>
  <c r="Y1773" i="9" s="1"/>
  <c r="D1774" i="9"/>
  <c r="Y1774" i="9" s="1"/>
  <c r="D1775" i="9"/>
  <c r="Y1775" i="9" s="1"/>
  <c r="D1776" i="9"/>
  <c r="Y1776" i="9" s="1"/>
  <c r="D1777" i="9"/>
  <c r="Y1777" i="9" s="1"/>
  <c r="D1778" i="9"/>
  <c r="Y1778" i="9" s="1"/>
  <c r="D1779" i="9"/>
  <c r="Y1779" i="9" s="1"/>
  <c r="D1780" i="9"/>
  <c r="Y1780" i="9" s="1"/>
  <c r="D1781" i="9"/>
  <c r="Y1781" i="9" s="1"/>
  <c r="D1782" i="9"/>
  <c r="Y1782" i="9" s="1"/>
  <c r="D1783" i="9"/>
  <c r="Y1783" i="9" s="1"/>
  <c r="D1784" i="9"/>
  <c r="Y1784" i="9" s="1"/>
  <c r="D1785" i="9"/>
  <c r="Y1785" i="9" s="1"/>
  <c r="D1786" i="9"/>
  <c r="Y1786" i="9" s="1"/>
  <c r="D1787" i="9"/>
  <c r="Y1787" i="9" s="1"/>
  <c r="D1788" i="9"/>
  <c r="Y1788" i="9" s="1"/>
  <c r="D1789" i="9"/>
  <c r="Y1789" i="9" s="1"/>
  <c r="D1790" i="9"/>
  <c r="Y1790" i="9" s="1"/>
  <c r="D1791" i="9"/>
  <c r="Y1791" i="9" s="1"/>
  <c r="D1792" i="9"/>
  <c r="Y1792" i="9" s="1"/>
  <c r="D1793" i="9"/>
  <c r="Y1793" i="9" s="1"/>
  <c r="D1794" i="9"/>
  <c r="Y1794" i="9" s="1"/>
  <c r="D1795" i="9"/>
  <c r="Y1795" i="9" s="1"/>
  <c r="D1796" i="9"/>
  <c r="Y1796" i="9" s="1"/>
  <c r="D1797" i="9"/>
  <c r="Y1797" i="9" s="1"/>
  <c r="D1798" i="9"/>
  <c r="Y1798" i="9" s="1"/>
  <c r="D1799" i="9"/>
  <c r="Y1799" i="9" s="1"/>
  <c r="D1800" i="9"/>
  <c r="Y1800" i="9" s="1"/>
  <c r="D1801" i="9"/>
  <c r="Y1801" i="9" s="1"/>
  <c r="D1802" i="9"/>
  <c r="Y1802" i="9" s="1"/>
  <c r="D1803" i="9"/>
  <c r="Y1803" i="9" s="1"/>
  <c r="D1804" i="9"/>
  <c r="Y1804" i="9" s="1"/>
  <c r="D1805" i="9"/>
  <c r="Y1805" i="9" s="1"/>
  <c r="D1806" i="9"/>
  <c r="Y1806" i="9" s="1"/>
  <c r="D1807" i="9"/>
  <c r="Y1807" i="9" s="1"/>
  <c r="D1808" i="9"/>
  <c r="Y1808" i="9" s="1"/>
  <c r="D1809" i="9"/>
  <c r="Y1809" i="9" s="1"/>
  <c r="D1810" i="9"/>
  <c r="Y1810" i="9" s="1"/>
  <c r="D1811" i="9"/>
  <c r="Y1811" i="9" s="1"/>
  <c r="D1812" i="9"/>
  <c r="Y1812" i="9" s="1"/>
  <c r="D1813" i="9"/>
  <c r="Y1813" i="9" s="1"/>
  <c r="D1814" i="9"/>
  <c r="Y1814" i="9" s="1"/>
  <c r="D1815" i="9"/>
  <c r="Y1815" i="9" s="1"/>
  <c r="D1816" i="9"/>
  <c r="Y1816" i="9" s="1"/>
  <c r="D1817" i="9"/>
  <c r="Y1817" i="9" s="1"/>
  <c r="D1818" i="9"/>
  <c r="Y1818" i="9" s="1"/>
  <c r="D1819" i="9"/>
  <c r="Y1819" i="9" s="1"/>
  <c r="D1820" i="9"/>
  <c r="Y1820" i="9" s="1"/>
  <c r="D1821" i="9"/>
  <c r="Y1821" i="9" s="1"/>
  <c r="D1822" i="9"/>
  <c r="Y1822" i="9" s="1"/>
  <c r="D1823" i="9"/>
  <c r="Y1823" i="9" s="1"/>
  <c r="D1824" i="9"/>
  <c r="Y1824" i="9" s="1"/>
  <c r="D1825" i="9"/>
  <c r="Y1825" i="9" s="1"/>
  <c r="D1826" i="9"/>
  <c r="Y1826" i="9" s="1"/>
  <c r="D1827" i="9"/>
  <c r="Y1827" i="9" s="1"/>
  <c r="D1828" i="9"/>
  <c r="Y1828" i="9" s="1"/>
  <c r="D1829" i="9"/>
  <c r="Y1829" i="9" s="1"/>
  <c r="D1830" i="9"/>
  <c r="Y1830" i="9" s="1"/>
  <c r="D1831" i="9"/>
  <c r="Y1831" i="9" s="1"/>
  <c r="D1832" i="9"/>
  <c r="Y1832" i="9" s="1"/>
  <c r="D1833" i="9"/>
  <c r="Y1833" i="9" s="1"/>
  <c r="D1834" i="9"/>
  <c r="Y1834" i="9" s="1"/>
  <c r="D1835" i="9"/>
  <c r="Y1835" i="9" s="1"/>
  <c r="D1836" i="9"/>
  <c r="Y1836" i="9" s="1"/>
  <c r="D1837" i="9"/>
  <c r="Y1837" i="9" s="1"/>
  <c r="D1838" i="9"/>
  <c r="Y1838" i="9" s="1"/>
  <c r="D1839" i="9"/>
  <c r="Y1839" i="9" s="1"/>
  <c r="D1840" i="9"/>
  <c r="Y1840" i="9" s="1"/>
  <c r="D1841" i="9"/>
  <c r="Y1841" i="9" s="1"/>
  <c r="D1842" i="9"/>
  <c r="Y1842" i="9" s="1"/>
  <c r="D1843" i="9"/>
  <c r="Y1843" i="9" s="1"/>
  <c r="D1844" i="9"/>
  <c r="Y1844" i="9" s="1"/>
  <c r="D1845" i="9"/>
  <c r="Y1845" i="9" s="1"/>
  <c r="D1846" i="9"/>
  <c r="Y1846" i="9" s="1"/>
  <c r="D1847" i="9"/>
  <c r="Y1847" i="9" s="1"/>
  <c r="D1848" i="9"/>
  <c r="Y1848" i="9" s="1"/>
  <c r="D1849" i="9"/>
  <c r="Y1849" i="9" s="1"/>
  <c r="D1850" i="9"/>
  <c r="Y1850" i="9" s="1"/>
  <c r="D1851" i="9"/>
  <c r="Y1851" i="9" s="1"/>
  <c r="D1852" i="9"/>
  <c r="Y1852" i="9" s="1"/>
  <c r="D1853" i="9"/>
  <c r="Y1853" i="9" s="1"/>
  <c r="D1854" i="9"/>
  <c r="Y1854" i="9" s="1"/>
  <c r="D1855" i="9"/>
  <c r="Y1855" i="9" s="1"/>
  <c r="D1856" i="9"/>
  <c r="Y1856" i="9" s="1"/>
  <c r="D1857" i="9"/>
  <c r="Y1857" i="9" s="1"/>
  <c r="D1858" i="9"/>
  <c r="Y1858" i="9" s="1"/>
  <c r="D1859" i="9"/>
  <c r="Y1859" i="9" s="1"/>
  <c r="D1860" i="9"/>
  <c r="Y1860" i="9" s="1"/>
  <c r="D1861" i="9"/>
  <c r="Y1861" i="9" s="1"/>
  <c r="D1862" i="9"/>
  <c r="Y1862" i="9" s="1"/>
  <c r="D1863" i="9"/>
  <c r="Y1863" i="9" s="1"/>
  <c r="D1864" i="9"/>
  <c r="Y1864" i="9" s="1"/>
  <c r="D1865" i="9"/>
  <c r="Y1865" i="9" s="1"/>
  <c r="D1866" i="9"/>
  <c r="Y1866" i="9" s="1"/>
  <c r="D1867" i="9"/>
  <c r="Y1867" i="9" s="1"/>
  <c r="D1868" i="9"/>
  <c r="Y1868" i="9" s="1"/>
  <c r="D1869" i="9"/>
  <c r="Y1869" i="9" s="1"/>
  <c r="D1870" i="9"/>
  <c r="Y1870" i="9" s="1"/>
  <c r="D1871" i="9"/>
  <c r="Y1871" i="9" s="1"/>
  <c r="D1872" i="9"/>
  <c r="Y1872" i="9" s="1"/>
  <c r="D1873" i="9"/>
  <c r="Y1873" i="9" s="1"/>
  <c r="D1874" i="9"/>
  <c r="Y1874" i="9" s="1"/>
  <c r="D1875" i="9"/>
  <c r="Y1875" i="9" s="1"/>
  <c r="D1876" i="9"/>
  <c r="Y1876" i="9" s="1"/>
  <c r="D1877" i="9"/>
  <c r="Y1877" i="9" s="1"/>
  <c r="D1878" i="9"/>
  <c r="Y1878" i="9" s="1"/>
  <c r="D1879" i="9"/>
  <c r="Y1879" i="9" s="1"/>
  <c r="D1880" i="9"/>
  <c r="Y1880" i="9" s="1"/>
  <c r="D1881" i="9"/>
  <c r="Y1881" i="9" s="1"/>
  <c r="D1882" i="9"/>
  <c r="Y1882" i="9" s="1"/>
  <c r="D1883" i="9"/>
  <c r="Y1883" i="9" s="1"/>
  <c r="D1884" i="9"/>
  <c r="Y1884" i="9" s="1"/>
  <c r="D1885" i="9"/>
  <c r="Y1885" i="9" s="1"/>
  <c r="D1886" i="9"/>
  <c r="Y1886" i="9" s="1"/>
  <c r="D1887" i="9"/>
  <c r="Y1887" i="9" s="1"/>
  <c r="D1888" i="9"/>
  <c r="Y1888" i="9" s="1"/>
  <c r="D1889" i="9"/>
  <c r="Y1889" i="9" s="1"/>
  <c r="D1890" i="9"/>
  <c r="Y1890" i="9" s="1"/>
  <c r="D1891" i="9"/>
  <c r="Y1891" i="9" s="1"/>
  <c r="D1892" i="9"/>
  <c r="Y1892" i="9" s="1"/>
  <c r="D1893" i="9"/>
  <c r="Y1893" i="9" s="1"/>
  <c r="D1894" i="9"/>
  <c r="Y1894" i="9" s="1"/>
  <c r="D1895" i="9"/>
  <c r="Y1895" i="9" s="1"/>
  <c r="D1896" i="9"/>
  <c r="Y1896" i="9" s="1"/>
  <c r="D1897" i="9"/>
  <c r="Y1897" i="9" s="1"/>
  <c r="D1898" i="9"/>
  <c r="Y1898" i="9" s="1"/>
  <c r="D1899" i="9"/>
  <c r="Y1899" i="9" s="1"/>
  <c r="D1900" i="9"/>
  <c r="Y1900" i="9" s="1"/>
  <c r="D1901" i="9"/>
  <c r="Y1901" i="9" s="1"/>
  <c r="D1902" i="9"/>
  <c r="Y1902" i="9" s="1"/>
  <c r="D1903" i="9"/>
  <c r="Y1903" i="9" s="1"/>
  <c r="D1904" i="9"/>
  <c r="Y1904" i="9" s="1"/>
  <c r="D1905" i="9"/>
  <c r="Y1905" i="9" s="1"/>
  <c r="D1906" i="9"/>
  <c r="Y1906" i="9" s="1"/>
  <c r="D1907" i="9"/>
  <c r="Y1907" i="9" s="1"/>
  <c r="D1908" i="9"/>
  <c r="Y1908" i="9" s="1"/>
  <c r="D1909" i="9"/>
  <c r="Y1909" i="9" s="1"/>
  <c r="D1910" i="9"/>
  <c r="Y1910" i="9" s="1"/>
  <c r="D1911" i="9"/>
  <c r="Y1911" i="9" s="1"/>
  <c r="D1912" i="9"/>
  <c r="Y1912" i="9" s="1"/>
  <c r="D1913" i="9"/>
  <c r="Y1913" i="9" s="1"/>
  <c r="D1914" i="9"/>
  <c r="Y1914" i="9" s="1"/>
  <c r="D1915" i="9"/>
  <c r="Y1915" i="9" s="1"/>
  <c r="D1916" i="9"/>
  <c r="Y1916" i="9" s="1"/>
  <c r="D1917" i="9"/>
  <c r="Y1917" i="9" s="1"/>
  <c r="D1918" i="9"/>
  <c r="Y1918" i="9" s="1"/>
  <c r="D1919" i="9"/>
  <c r="Y1919" i="9" s="1"/>
  <c r="D1920" i="9"/>
  <c r="Y1920" i="9" s="1"/>
  <c r="D1921" i="9"/>
  <c r="Y1921" i="9" s="1"/>
  <c r="D1922" i="9"/>
  <c r="Y1922" i="9" s="1"/>
  <c r="D1923" i="9"/>
  <c r="Y1923" i="9" s="1"/>
  <c r="D1924" i="9"/>
  <c r="Y1924" i="9" s="1"/>
  <c r="D1925" i="9"/>
  <c r="Y1925" i="9" s="1"/>
  <c r="D1926" i="9"/>
  <c r="Y1926" i="9" s="1"/>
  <c r="D1927" i="9"/>
  <c r="Y1927" i="9" s="1"/>
  <c r="D1928" i="9"/>
  <c r="Y1928" i="9" s="1"/>
  <c r="D1929" i="9"/>
  <c r="Y1929" i="9" s="1"/>
  <c r="D1930" i="9"/>
  <c r="Y1930" i="9" s="1"/>
  <c r="D1931" i="9"/>
  <c r="Y1931" i="9" s="1"/>
  <c r="D1932" i="9"/>
  <c r="Y1932" i="9" s="1"/>
  <c r="D1933" i="9"/>
  <c r="Y1933" i="9" s="1"/>
  <c r="D1934" i="9"/>
  <c r="Y1934" i="9" s="1"/>
  <c r="D1935" i="9"/>
  <c r="Y1935" i="9" s="1"/>
  <c r="D1936" i="9"/>
  <c r="Y1936" i="9" s="1"/>
  <c r="D1937" i="9"/>
  <c r="Y1937" i="9" s="1"/>
  <c r="D1938" i="9"/>
  <c r="Y1938" i="9" s="1"/>
  <c r="D1939" i="9"/>
  <c r="Y1939" i="9" s="1"/>
  <c r="D1940" i="9"/>
  <c r="Y1940" i="9" s="1"/>
  <c r="D1941" i="9"/>
  <c r="Y1941" i="9" s="1"/>
  <c r="D1942" i="9"/>
  <c r="Y1942" i="9" s="1"/>
  <c r="D1943" i="9"/>
  <c r="Y1943" i="9" s="1"/>
  <c r="D1944" i="9"/>
  <c r="Y1944" i="9" s="1"/>
  <c r="D1945" i="9"/>
  <c r="Y1945" i="9" s="1"/>
  <c r="D1946" i="9"/>
  <c r="Y1946" i="9" s="1"/>
  <c r="D1947" i="9"/>
  <c r="Y1947" i="9" s="1"/>
  <c r="D1948" i="9"/>
  <c r="Y1948" i="9" s="1"/>
  <c r="D1949" i="9"/>
  <c r="Y1949" i="9" s="1"/>
  <c r="D1950" i="9"/>
  <c r="Y1950" i="9" s="1"/>
  <c r="D1951" i="9"/>
  <c r="Y1951" i="9" s="1"/>
  <c r="D1952" i="9"/>
  <c r="Y1952" i="9" s="1"/>
  <c r="D1953" i="9"/>
  <c r="Y1953" i="9" s="1"/>
  <c r="D1954" i="9"/>
  <c r="Y1954" i="9" s="1"/>
  <c r="D1955" i="9"/>
  <c r="Y1955" i="9" s="1"/>
  <c r="D1956" i="9"/>
  <c r="Y1956" i="9" s="1"/>
  <c r="D1957" i="9"/>
  <c r="Y1957" i="9" s="1"/>
  <c r="D1958" i="9"/>
  <c r="Y1958" i="9" s="1"/>
  <c r="D1959" i="9"/>
  <c r="Y1959" i="9" s="1"/>
  <c r="D1960" i="9"/>
  <c r="Y1960" i="9" s="1"/>
  <c r="D1961" i="9"/>
  <c r="Y1961" i="9" s="1"/>
  <c r="D1962" i="9"/>
  <c r="Y1962" i="9" s="1"/>
  <c r="D1963" i="9"/>
  <c r="Y1963" i="9" s="1"/>
  <c r="D1964" i="9"/>
  <c r="Y1964" i="9" s="1"/>
  <c r="D1965" i="9"/>
  <c r="Y1965" i="9" s="1"/>
  <c r="D1966" i="9"/>
  <c r="Y1966" i="9" s="1"/>
  <c r="D1967" i="9"/>
  <c r="Y1967" i="9" s="1"/>
  <c r="D1968" i="9"/>
  <c r="Y1968" i="9" s="1"/>
  <c r="D1969" i="9"/>
  <c r="Y1969" i="9" s="1"/>
  <c r="D1970" i="9"/>
  <c r="Y1970" i="9" s="1"/>
  <c r="D1971" i="9"/>
  <c r="Y1971" i="9" s="1"/>
  <c r="D1972" i="9"/>
  <c r="Y1972" i="9" s="1"/>
  <c r="D1973" i="9"/>
  <c r="Y1973" i="9" s="1"/>
  <c r="D1974" i="9"/>
  <c r="Y1974" i="9" s="1"/>
  <c r="D1975" i="9"/>
  <c r="Y1975" i="9" s="1"/>
  <c r="D1976" i="9"/>
  <c r="Y1976" i="9" s="1"/>
  <c r="D1977" i="9"/>
  <c r="Y1977" i="9" s="1"/>
  <c r="D1978" i="9"/>
  <c r="Y1978" i="9" s="1"/>
  <c r="D1979" i="9"/>
  <c r="Y1979" i="9" s="1"/>
  <c r="D1980" i="9"/>
  <c r="Y1980" i="9" s="1"/>
  <c r="D1981" i="9"/>
  <c r="Y1981" i="9" s="1"/>
  <c r="D1982" i="9"/>
  <c r="Y1982" i="9" s="1"/>
  <c r="D1983" i="9"/>
  <c r="Y1983" i="9" s="1"/>
  <c r="D1984" i="9"/>
  <c r="Y1984" i="9" s="1"/>
  <c r="D1985" i="9"/>
  <c r="Y1985" i="9" s="1"/>
  <c r="D1986" i="9"/>
  <c r="Y1986" i="9" s="1"/>
  <c r="D1987" i="9"/>
  <c r="Y1987" i="9" s="1"/>
  <c r="D1988" i="9"/>
  <c r="Y1988" i="9" s="1"/>
  <c r="D1989" i="9"/>
  <c r="Y1989" i="9" s="1"/>
  <c r="D1990" i="9"/>
  <c r="Y1990" i="9" s="1"/>
  <c r="D1991" i="9"/>
  <c r="Y1991" i="9" s="1"/>
  <c r="D1992" i="9"/>
  <c r="Y1992" i="9" s="1"/>
  <c r="D1993" i="9"/>
  <c r="Y1993" i="9" s="1"/>
  <c r="D1994" i="9"/>
  <c r="Y1994" i="9" s="1"/>
  <c r="D1995" i="9"/>
  <c r="Y1995" i="9" s="1"/>
  <c r="D1996" i="9"/>
  <c r="Y1996" i="9" s="1"/>
  <c r="D1997" i="9"/>
  <c r="Y1997" i="9" s="1"/>
  <c r="D1998" i="9"/>
  <c r="Y1998" i="9" s="1"/>
  <c r="D1999" i="9"/>
  <c r="Y1999" i="9" s="1"/>
  <c r="D2000" i="9"/>
  <c r="Y2000" i="9" s="1"/>
  <c r="D2001" i="9"/>
  <c r="Y2001" i="9" s="1"/>
  <c r="D2002" i="9"/>
  <c r="Y2002" i="9" s="1"/>
  <c r="D2003" i="9"/>
  <c r="Y2003" i="9" s="1"/>
  <c r="D2004" i="9"/>
  <c r="Y2004" i="9" s="1"/>
  <c r="D2005" i="9"/>
  <c r="Y2005" i="9" s="1"/>
  <c r="D2006" i="9"/>
  <c r="Y2006" i="9" s="1"/>
  <c r="D2007" i="9"/>
  <c r="Y2007" i="9" s="1"/>
  <c r="D2008" i="9"/>
  <c r="Y2008" i="9" s="1"/>
  <c r="D2009" i="9"/>
  <c r="Y2009" i="9" s="1"/>
  <c r="D2010" i="9"/>
  <c r="Y2010" i="9" s="1"/>
  <c r="D2011" i="9"/>
  <c r="Y2011" i="9" s="1"/>
  <c r="D2012" i="9"/>
  <c r="Y2012" i="9" s="1"/>
  <c r="D2013" i="9"/>
  <c r="Y2013" i="9" s="1"/>
  <c r="D2014" i="9"/>
  <c r="Y2014" i="9" s="1"/>
  <c r="D2015" i="9"/>
  <c r="Y2015" i="9" s="1"/>
  <c r="D2016" i="9"/>
  <c r="Y2016" i="9" s="1"/>
  <c r="D2017" i="9"/>
  <c r="Y2017" i="9" s="1"/>
  <c r="D2018" i="9"/>
  <c r="Y2018" i="9" s="1"/>
  <c r="D2019" i="9"/>
  <c r="Y2019" i="9" s="1"/>
  <c r="D2020" i="9"/>
  <c r="Y2020" i="9" s="1"/>
  <c r="D2021" i="9"/>
  <c r="Y2021" i="9" s="1"/>
  <c r="D2022" i="9"/>
  <c r="Y2022" i="9" s="1"/>
  <c r="D2023" i="9"/>
  <c r="Y2023" i="9" s="1"/>
  <c r="D2024" i="9"/>
  <c r="Y2024" i="9" s="1"/>
  <c r="D2025" i="9"/>
  <c r="Y2025" i="9" s="1"/>
  <c r="D2026" i="9"/>
  <c r="Y2026" i="9" s="1"/>
  <c r="D2027" i="9"/>
  <c r="Y2027" i="9" s="1"/>
  <c r="D2028" i="9"/>
  <c r="Y2028" i="9" s="1"/>
  <c r="D2029" i="9"/>
  <c r="Y2029" i="9" s="1"/>
  <c r="D2030" i="9"/>
  <c r="Y2030" i="9" s="1"/>
  <c r="D2031" i="9"/>
  <c r="Y2031" i="9" s="1"/>
  <c r="D2032" i="9"/>
  <c r="Y2032" i="9" s="1"/>
  <c r="D2033" i="9"/>
  <c r="Y2033" i="9" s="1"/>
  <c r="D2034" i="9"/>
  <c r="Y2034" i="9" s="1"/>
  <c r="D2035" i="9"/>
  <c r="Y2035" i="9" s="1"/>
  <c r="D2036" i="9"/>
  <c r="Y2036" i="9" s="1"/>
  <c r="D2037" i="9"/>
  <c r="Y2037" i="9" s="1"/>
  <c r="D2038" i="9"/>
  <c r="Y2038" i="9" s="1"/>
  <c r="D2039" i="9"/>
  <c r="Y2039" i="9" s="1"/>
  <c r="D2040" i="9"/>
  <c r="Y2040" i="9" s="1"/>
  <c r="D2041" i="9"/>
  <c r="Y2041" i="9" s="1"/>
  <c r="D2042" i="9"/>
  <c r="Y2042" i="9" s="1"/>
  <c r="D2043" i="9"/>
  <c r="Y2043" i="9" s="1"/>
  <c r="D2044" i="9"/>
  <c r="Y2044" i="9" s="1"/>
  <c r="D2045" i="9"/>
  <c r="Y2045" i="9" s="1"/>
  <c r="D2046" i="9"/>
  <c r="Y2046" i="9" s="1"/>
  <c r="D2047" i="9"/>
  <c r="Y2047" i="9" s="1"/>
  <c r="D2048" i="9"/>
  <c r="Y2048" i="9" s="1"/>
  <c r="D2049" i="9"/>
  <c r="Y2049" i="9" s="1"/>
  <c r="D2050" i="9"/>
  <c r="Y2050" i="9" s="1"/>
  <c r="D2051" i="9"/>
  <c r="Y2051" i="9" s="1"/>
  <c r="D2052" i="9"/>
  <c r="Y2052" i="9" s="1"/>
  <c r="D2053" i="9"/>
  <c r="Y2053" i="9" s="1"/>
  <c r="D2054" i="9"/>
  <c r="Y2054" i="9" s="1"/>
  <c r="D2055" i="9"/>
  <c r="Y2055" i="9" s="1"/>
  <c r="D2056" i="9"/>
  <c r="Y2056" i="9" s="1"/>
  <c r="D2057" i="9"/>
  <c r="Y2057" i="9" s="1"/>
  <c r="D2058" i="9"/>
  <c r="Y2058" i="9" s="1"/>
  <c r="D2059" i="9"/>
  <c r="Y2059" i="9" s="1"/>
  <c r="D2060" i="9"/>
  <c r="Y2060" i="9" s="1"/>
  <c r="D2061" i="9"/>
  <c r="Y2061" i="9" s="1"/>
  <c r="D2062" i="9"/>
  <c r="Y2062" i="9" s="1"/>
  <c r="D2063" i="9"/>
  <c r="Y2063" i="9" s="1"/>
  <c r="D2064" i="9"/>
  <c r="Y2064" i="9" s="1"/>
  <c r="D2065" i="9"/>
  <c r="Y2065" i="9" s="1"/>
  <c r="D2066" i="9"/>
  <c r="Y2066" i="9" s="1"/>
  <c r="D2067" i="9"/>
  <c r="Y2067" i="9" s="1"/>
  <c r="D2068" i="9"/>
  <c r="Y2068" i="9" s="1"/>
  <c r="D2069" i="9"/>
  <c r="Y2069" i="9" s="1"/>
  <c r="D2070" i="9"/>
  <c r="Y2070" i="9" s="1"/>
  <c r="D2071" i="9"/>
  <c r="Y2071" i="9" s="1"/>
  <c r="D2072" i="9"/>
  <c r="Y2072" i="9" s="1"/>
  <c r="D2073" i="9"/>
  <c r="Y2073" i="9" s="1"/>
  <c r="D2074" i="9"/>
  <c r="Y2074" i="9" s="1"/>
  <c r="D2075" i="9"/>
  <c r="Y2075" i="9" s="1"/>
  <c r="D2076" i="9"/>
  <c r="Y2076" i="9" s="1"/>
  <c r="D2077" i="9"/>
  <c r="Y2077" i="9" s="1"/>
  <c r="D2078" i="9"/>
  <c r="Y2078" i="9" s="1"/>
  <c r="D2079" i="9"/>
  <c r="Y2079" i="9" s="1"/>
  <c r="D2080" i="9"/>
  <c r="Y2080" i="9" s="1"/>
  <c r="D2081" i="9"/>
  <c r="Y2081" i="9" s="1"/>
  <c r="D2082" i="9"/>
  <c r="Y2082" i="9" s="1"/>
  <c r="D2083" i="9"/>
  <c r="Y2083" i="9" s="1"/>
  <c r="D2084" i="9"/>
  <c r="Y2084" i="9" s="1"/>
  <c r="D2085" i="9"/>
  <c r="Y2085" i="9" s="1"/>
  <c r="D2086" i="9"/>
  <c r="Y2086" i="9" s="1"/>
  <c r="D2087" i="9"/>
  <c r="Y2087" i="9" s="1"/>
  <c r="D2088" i="9"/>
  <c r="Y2088" i="9" s="1"/>
  <c r="D2089" i="9"/>
  <c r="Y2089" i="9" s="1"/>
  <c r="D2090" i="9"/>
  <c r="Y2090" i="9" s="1"/>
  <c r="D2091" i="9"/>
  <c r="Y2091" i="9" s="1"/>
  <c r="D2092" i="9"/>
  <c r="Y2092" i="9" s="1"/>
  <c r="D2093" i="9"/>
  <c r="Y2093" i="9" s="1"/>
  <c r="D2094" i="9"/>
  <c r="Y2094" i="9" s="1"/>
  <c r="D2095" i="9"/>
  <c r="Y2095" i="9" s="1"/>
  <c r="D2096" i="9"/>
  <c r="Y2096" i="9" s="1"/>
  <c r="D2097" i="9"/>
  <c r="Y2097" i="9" s="1"/>
  <c r="D2098" i="9"/>
  <c r="Y2098" i="9" s="1"/>
  <c r="D2099" i="9"/>
  <c r="Y2099" i="9" s="1"/>
  <c r="D2100" i="9"/>
  <c r="Y2100" i="9" s="1"/>
  <c r="D2101" i="9"/>
  <c r="Y2101" i="9" s="1"/>
  <c r="D2102" i="9"/>
  <c r="Y2102" i="9" s="1"/>
  <c r="D2103" i="9"/>
  <c r="Y2103" i="9" s="1"/>
  <c r="D2104" i="9"/>
  <c r="Y2104" i="9" s="1"/>
  <c r="D2105" i="9"/>
  <c r="Y2105" i="9" s="1"/>
  <c r="D2106" i="9"/>
  <c r="Y2106" i="9" s="1"/>
  <c r="D2107" i="9"/>
  <c r="Y2107" i="9" s="1"/>
  <c r="D2108" i="9"/>
  <c r="Y2108" i="9" s="1"/>
  <c r="D2109" i="9"/>
  <c r="Y2109" i="9" s="1"/>
  <c r="D2110" i="9"/>
  <c r="Y2110" i="9" s="1"/>
  <c r="D2111" i="9"/>
  <c r="Y2111" i="9" s="1"/>
  <c r="D2112" i="9"/>
  <c r="Y2112" i="9" s="1"/>
  <c r="D2113" i="9"/>
  <c r="Y2113" i="9" s="1"/>
  <c r="D2114" i="9"/>
  <c r="Y2114" i="9" s="1"/>
  <c r="D2115" i="9"/>
  <c r="Y2115" i="9" s="1"/>
  <c r="D2116" i="9"/>
  <c r="Y2116" i="9" s="1"/>
  <c r="D2117" i="9"/>
  <c r="Y2117" i="9" s="1"/>
  <c r="D2118" i="9"/>
  <c r="Y2118" i="9" s="1"/>
  <c r="D2119" i="9"/>
  <c r="Y2119" i="9" s="1"/>
  <c r="D2120" i="9"/>
  <c r="Y2120" i="9" s="1"/>
  <c r="D2121" i="9"/>
  <c r="Y2121" i="9" s="1"/>
  <c r="D2122" i="9"/>
  <c r="Y2122" i="9" s="1"/>
  <c r="D2123" i="9"/>
  <c r="Y2123" i="9" s="1"/>
  <c r="D2124" i="9"/>
  <c r="Y2124" i="9" s="1"/>
  <c r="D2125" i="9"/>
  <c r="Y2125" i="9" s="1"/>
  <c r="D2126" i="9"/>
  <c r="Y2126" i="9" s="1"/>
  <c r="D2127" i="9"/>
  <c r="Y2127" i="9" s="1"/>
  <c r="D2128" i="9"/>
  <c r="Y2128" i="9" s="1"/>
  <c r="D2129" i="9"/>
  <c r="Y2129" i="9" s="1"/>
  <c r="D2130" i="9"/>
  <c r="Y2130" i="9" s="1"/>
  <c r="D2131" i="9"/>
  <c r="Y2131" i="9" s="1"/>
  <c r="D2132" i="9"/>
  <c r="Y2132" i="9" s="1"/>
  <c r="D2133" i="9"/>
  <c r="Y2133" i="9" s="1"/>
  <c r="D2134" i="9"/>
  <c r="Y2134" i="9" s="1"/>
  <c r="D2135" i="9"/>
  <c r="Y2135" i="9" s="1"/>
  <c r="D2136" i="9"/>
  <c r="Y2136" i="9" s="1"/>
  <c r="D2137" i="9"/>
  <c r="Y2137" i="9" s="1"/>
  <c r="D2138" i="9"/>
  <c r="Y2138" i="9" s="1"/>
  <c r="D2139" i="9"/>
  <c r="Y2139" i="9" s="1"/>
  <c r="D2140" i="9"/>
  <c r="Y2140" i="9" s="1"/>
  <c r="D2141" i="9"/>
  <c r="Y2141" i="9" s="1"/>
  <c r="D2142" i="9"/>
  <c r="Y2142" i="9" s="1"/>
  <c r="D2143" i="9"/>
  <c r="Y2143" i="9" s="1"/>
  <c r="D2144" i="9"/>
  <c r="Y2144" i="9" s="1"/>
  <c r="D2145" i="9"/>
  <c r="Y2145" i="9" s="1"/>
  <c r="D2146" i="9"/>
  <c r="Y2146" i="9" s="1"/>
  <c r="D2147" i="9"/>
  <c r="Y2147" i="9" s="1"/>
  <c r="D2148" i="9"/>
  <c r="Y2148" i="9" s="1"/>
  <c r="D2149" i="9"/>
  <c r="Y2149" i="9" s="1"/>
  <c r="D2150" i="9"/>
  <c r="Y2150" i="9" s="1"/>
  <c r="D2151" i="9"/>
  <c r="Y2151" i="9" s="1"/>
  <c r="D2152" i="9"/>
  <c r="Y2152" i="9" s="1"/>
  <c r="D2153" i="9"/>
  <c r="Y2153" i="9" s="1"/>
  <c r="D2154" i="9"/>
  <c r="Y2154" i="9" s="1"/>
  <c r="D2155" i="9"/>
  <c r="Y2155" i="9" s="1"/>
  <c r="D2156" i="9"/>
  <c r="Y2156" i="9" s="1"/>
  <c r="D2157" i="9"/>
  <c r="Y2157" i="9" s="1"/>
  <c r="D2158" i="9"/>
  <c r="Y2158" i="9" s="1"/>
  <c r="D2159" i="9"/>
  <c r="Y2159" i="9" s="1"/>
  <c r="D2160" i="9"/>
  <c r="Y2160" i="9" s="1"/>
  <c r="D2161" i="9"/>
  <c r="Y2161" i="9" s="1"/>
  <c r="D2162" i="9"/>
  <c r="Y2162" i="9" s="1"/>
  <c r="D2163" i="9"/>
  <c r="Y2163" i="9" s="1"/>
  <c r="D2164" i="9"/>
  <c r="Y2164" i="9" s="1"/>
  <c r="D2165" i="9"/>
  <c r="Y2165" i="9" s="1"/>
  <c r="D2166" i="9"/>
  <c r="Y2166" i="9" s="1"/>
  <c r="D2167" i="9"/>
  <c r="Y2167" i="9" s="1"/>
  <c r="D2168" i="9"/>
  <c r="Y2168" i="9" s="1"/>
  <c r="D2169" i="9"/>
  <c r="Y2169" i="9" s="1"/>
  <c r="D2170" i="9"/>
  <c r="Y2170" i="9" s="1"/>
  <c r="D2171" i="9"/>
  <c r="Y2171" i="9" s="1"/>
  <c r="D2172" i="9"/>
  <c r="Y2172" i="9" s="1"/>
  <c r="D2173" i="9"/>
  <c r="Y2173" i="9" s="1"/>
  <c r="D2174" i="9"/>
  <c r="Y2174" i="9" s="1"/>
  <c r="D2175" i="9"/>
  <c r="Y2175" i="9" s="1"/>
  <c r="D2176" i="9"/>
  <c r="Y2176" i="9" s="1"/>
  <c r="D2177" i="9"/>
  <c r="Y2177" i="9" s="1"/>
  <c r="D2178" i="9"/>
  <c r="Y2178" i="9" s="1"/>
  <c r="D2179" i="9"/>
  <c r="Y2179" i="9" s="1"/>
  <c r="D2180" i="9"/>
  <c r="Y2180" i="9" s="1"/>
  <c r="D2181" i="9"/>
  <c r="Y2181" i="9" s="1"/>
  <c r="D2182" i="9"/>
  <c r="Y2182" i="9" s="1"/>
  <c r="D2183" i="9"/>
  <c r="Y2183" i="9" s="1"/>
  <c r="D2184" i="9"/>
  <c r="Y2184" i="9" s="1"/>
  <c r="D2185" i="9"/>
  <c r="Y2185" i="9" s="1"/>
  <c r="D2186" i="9"/>
  <c r="Y2186" i="9" s="1"/>
  <c r="D2187" i="9"/>
  <c r="Y2187" i="9" s="1"/>
  <c r="D2188" i="9"/>
  <c r="Y2188" i="9" s="1"/>
  <c r="D2189" i="9"/>
  <c r="Y2189" i="9" s="1"/>
  <c r="D2190" i="9"/>
  <c r="Y2190" i="9" s="1"/>
  <c r="D2191" i="9"/>
  <c r="Y2191" i="9" s="1"/>
  <c r="D2192" i="9"/>
  <c r="Y2192" i="9" s="1"/>
  <c r="D2193" i="9"/>
  <c r="Y2193" i="9" s="1"/>
  <c r="D2194" i="9"/>
  <c r="Y2194" i="9" s="1"/>
  <c r="D2195" i="9"/>
  <c r="Y2195" i="9" s="1"/>
  <c r="D2196" i="9"/>
  <c r="Y2196" i="9" s="1"/>
  <c r="D2197" i="9"/>
  <c r="Y2197" i="9" s="1"/>
  <c r="D2198" i="9"/>
  <c r="Y2198" i="9" s="1"/>
  <c r="D2199" i="9"/>
  <c r="Y2199" i="9" s="1"/>
  <c r="D2200" i="9"/>
  <c r="Y2200" i="9" s="1"/>
  <c r="D2201" i="9"/>
  <c r="Y2201" i="9" s="1"/>
  <c r="D2202" i="9"/>
  <c r="Y2202" i="9" s="1"/>
  <c r="D2203" i="9"/>
  <c r="Y2203" i="9" s="1"/>
  <c r="D2204" i="9"/>
  <c r="Y2204" i="9" s="1"/>
  <c r="D2205" i="9"/>
  <c r="Y2205" i="9" s="1"/>
  <c r="D2206" i="9"/>
  <c r="Y2206" i="9" s="1"/>
  <c r="D2207" i="9"/>
  <c r="Y2207" i="9" s="1"/>
  <c r="D2208" i="9"/>
  <c r="Y2208" i="9" s="1"/>
  <c r="D2209" i="9"/>
  <c r="Y2209" i="9" s="1"/>
  <c r="D2210" i="9"/>
  <c r="Y2210" i="9" s="1"/>
  <c r="D2211" i="9"/>
  <c r="Y2211" i="9" s="1"/>
  <c r="D2212" i="9"/>
  <c r="Y2212" i="9" s="1"/>
  <c r="D2213" i="9"/>
  <c r="Y2213" i="9" s="1"/>
  <c r="D2214" i="9"/>
  <c r="Y2214" i="9" s="1"/>
  <c r="D2215" i="9"/>
  <c r="Y2215" i="9" s="1"/>
  <c r="D2216" i="9"/>
  <c r="Y2216" i="9" s="1"/>
  <c r="D2217" i="9"/>
  <c r="Y2217" i="9" s="1"/>
  <c r="D2218" i="9"/>
  <c r="Y2218" i="9" s="1"/>
  <c r="D2219" i="9"/>
  <c r="Y2219" i="9" s="1"/>
  <c r="D2220" i="9"/>
  <c r="Y2220" i="9" s="1"/>
  <c r="D2221" i="9"/>
  <c r="Y2221" i="9" s="1"/>
  <c r="D2222" i="9"/>
  <c r="Y2222" i="9" s="1"/>
  <c r="D2223" i="9"/>
  <c r="Y2223" i="9" s="1"/>
  <c r="D2224" i="9"/>
  <c r="Y2224" i="9" s="1"/>
  <c r="D2225" i="9"/>
  <c r="Y2225" i="9" s="1"/>
  <c r="D2226" i="9"/>
  <c r="Y2226" i="9" s="1"/>
  <c r="D2227" i="9"/>
  <c r="Y2227" i="9" s="1"/>
  <c r="D2228" i="9"/>
  <c r="Y2228" i="9" s="1"/>
  <c r="D2229" i="9"/>
  <c r="Y2229" i="9" s="1"/>
  <c r="D2230" i="9"/>
  <c r="Y2230" i="9" s="1"/>
  <c r="D2231" i="9"/>
  <c r="Y2231" i="9" s="1"/>
  <c r="D2232" i="9"/>
  <c r="Y2232" i="9" s="1"/>
  <c r="D2233" i="9"/>
  <c r="Y2233" i="9" s="1"/>
  <c r="D2234" i="9"/>
  <c r="Y2234" i="9" s="1"/>
  <c r="D2235" i="9"/>
  <c r="Y2235" i="9" s="1"/>
  <c r="D2236" i="9"/>
  <c r="Y2236" i="9" s="1"/>
  <c r="D2237" i="9"/>
  <c r="Y2237" i="9" s="1"/>
  <c r="D2238" i="9"/>
  <c r="Y2238" i="9" s="1"/>
  <c r="D2239" i="9"/>
  <c r="Y2239" i="9" s="1"/>
  <c r="D2240" i="9"/>
  <c r="Y2240" i="9" s="1"/>
  <c r="D2241" i="9"/>
  <c r="Y2241" i="9" s="1"/>
  <c r="D2242" i="9"/>
  <c r="Y2242" i="9" s="1"/>
  <c r="D2243" i="9"/>
  <c r="Y2243" i="9" s="1"/>
  <c r="D2244" i="9"/>
  <c r="Y2244" i="9" s="1"/>
  <c r="D2245" i="9"/>
  <c r="Y2245" i="9" s="1"/>
  <c r="D2246" i="9"/>
  <c r="Y2246" i="9" s="1"/>
  <c r="D2247" i="9"/>
  <c r="Y2247" i="9" s="1"/>
  <c r="D2248" i="9"/>
  <c r="Y2248" i="9" s="1"/>
  <c r="D2249" i="9"/>
  <c r="Y2249" i="9" s="1"/>
  <c r="D2250" i="9"/>
  <c r="Y2250" i="9" s="1"/>
  <c r="D2251" i="9"/>
  <c r="Y2251" i="9" s="1"/>
  <c r="D2252" i="9"/>
  <c r="Y2252" i="9" s="1"/>
  <c r="D2253" i="9"/>
  <c r="Y2253" i="9" s="1"/>
  <c r="D2254" i="9"/>
  <c r="Y2254" i="9" s="1"/>
  <c r="D2255" i="9"/>
  <c r="Y2255" i="9" s="1"/>
  <c r="D2256" i="9"/>
  <c r="Y2256" i="9" s="1"/>
  <c r="D2257" i="9"/>
  <c r="Y2257" i="9" s="1"/>
  <c r="D2258" i="9"/>
  <c r="Y2258" i="9" s="1"/>
  <c r="D2259" i="9"/>
  <c r="Y2259" i="9" s="1"/>
  <c r="D2260" i="9"/>
  <c r="Y2260" i="9" s="1"/>
  <c r="D2261" i="9"/>
  <c r="Y2261" i="9" s="1"/>
  <c r="D2262" i="9"/>
  <c r="Y2262" i="9" s="1"/>
  <c r="D2263" i="9"/>
  <c r="Y2263" i="9" s="1"/>
  <c r="D2264" i="9"/>
  <c r="Y2264" i="9" s="1"/>
  <c r="D2265" i="9"/>
  <c r="Y2265" i="9" s="1"/>
  <c r="D2266" i="9"/>
  <c r="Y2266" i="9" s="1"/>
  <c r="D2267" i="9"/>
  <c r="Y2267" i="9" s="1"/>
  <c r="D2268" i="9"/>
  <c r="Y2268" i="9" s="1"/>
  <c r="D2269" i="9"/>
  <c r="Y2269" i="9" s="1"/>
  <c r="D2270" i="9"/>
  <c r="Y2270" i="9" s="1"/>
  <c r="D2271" i="9"/>
  <c r="Y2271" i="9" s="1"/>
  <c r="D2272" i="9"/>
  <c r="Y2272" i="9" s="1"/>
  <c r="D2273" i="9"/>
  <c r="Y2273" i="9" s="1"/>
  <c r="D2274" i="9"/>
  <c r="Y2274" i="9" s="1"/>
  <c r="D2275" i="9"/>
  <c r="Y2275" i="9" s="1"/>
  <c r="D2276" i="9"/>
  <c r="Y2276" i="9" s="1"/>
  <c r="D2277" i="9"/>
  <c r="Y2277" i="9" s="1"/>
  <c r="D2278" i="9"/>
  <c r="Y2278" i="9" s="1"/>
  <c r="D2279" i="9"/>
  <c r="Y2279" i="9" s="1"/>
  <c r="D2280" i="9"/>
  <c r="Y2280" i="9" s="1"/>
  <c r="D2281" i="9"/>
  <c r="Y2281" i="9" s="1"/>
  <c r="D2282" i="9"/>
  <c r="Y2282" i="9" s="1"/>
  <c r="D2283" i="9"/>
  <c r="Y2283" i="9" s="1"/>
  <c r="D2284" i="9"/>
  <c r="Y2284" i="9" s="1"/>
  <c r="D2285" i="9"/>
  <c r="Y2285" i="9" s="1"/>
  <c r="D2286" i="9"/>
  <c r="Y2286" i="9" s="1"/>
  <c r="D2287" i="9"/>
  <c r="Y2287" i="9" s="1"/>
  <c r="D2288" i="9"/>
  <c r="Y2288" i="9" s="1"/>
  <c r="D2289" i="9"/>
  <c r="Y2289" i="9" s="1"/>
  <c r="D2290" i="9"/>
  <c r="Y2290" i="9" s="1"/>
  <c r="D2291" i="9"/>
  <c r="Y2291" i="9" s="1"/>
  <c r="D2292" i="9"/>
  <c r="Y2292" i="9" s="1"/>
  <c r="D2293" i="9"/>
  <c r="Y2293" i="9" s="1"/>
  <c r="D2294" i="9"/>
  <c r="Y2294" i="9" s="1"/>
  <c r="D2295" i="9"/>
  <c r="Y2295" i="9" s="1"/>
  <c r="D2296" i="9"/>
  <c r="Y2296" i="9" s="1"/>
  <c r="D2297" i="9"/>
  <c r="Y2297" i="9" s="1"/>
  <c r="D2298" i="9"/>
  <c r="Y2298" i="9" s="1"/>
  <c r="D2299" i="9"/>
  <c r="Y2299" i="9" s="1"/>
  <c r="D2300" i="9"/>
  <c r="Y2300" i="9" s="1"/>
  <c r="D2301" i="9"/>
  <c r="Y2301" i="9" s="1"/>
  <c r="D2302" i="9"/>
  <c r="Y2302" i="9" s="1"/>
  <c r="D2303" i="9"/>
  <c r="Y2303" i="9" s="1"/>
  <c r="D2304" i="9"/>
  <c r="Y2304" i="9" s="1"/>
  <c r="D2305" i="9"/>
  <c r="Y2305" i="9" s="1"/>
  <c r="D2306" i="9"/>
  <c r="Y2306" i="9" s="1"/>
  <c r="D2307" i="9"/>
  <c r="Y2307" i="9" s="1"/>
  <c r="D2308" i="9"/>
  <c r="Y2308" i="9" s="1"/>
  <c r="D2309" i="9"/>
  <c r="Y2309" i="9" s="1"/>
  <c r="D2310" i="9"/>
  <c r="Y2310" i="9" s="1"/>
  <c r="D2311" i="9"/>
  <c r="Y2311" i="9" s="1"/>
  <c r="D2312" i="9"/>
  <c r="Y2312" i="9" s="1"/>
  <c r="D2313" i="9"/>
  <c r="Y2313" i="9" s="1"/>
  <c r="D2314" i="9"/>
  <c r="Y2314" i="9" s="1"/>
  <c r="D2315" i="9"/>
  <c r="Y2315" i="9" s="1"/>
  <c r="D2316" i="9"/>
  <c r="Y2316" i="9" s="1"/>
  <c r="D2317" i="9"/>
  <c r="Y2317" i="9" s="1"/>
  <c r="D2318" i="9"/>
  <c r="Y2318" i="9" s="1"/>
  <c r="D2319" i="9"/>
  <c r="Y2319" i="9" s="1"/>
  <c r="D2320" i="9"/>
  <c r="Y2320" i="9" s="1"/>
  <c r="D2321" i="9"/>
  <c r="Y2321" i="9" s="1"/>
  <c r="D2322" i="9"/>
  <c r="Y2322" i="9" s="1"/>
  <c r="D2323" i="9"/>
  <c r="Y2323" i="9" s="1"/>
  <c r="D2324" i="9"/>
  <c r="Y2324" i="9" s="1"/>
  <c r="D2325" i="9"/>
  <c r="Y2325" i="9" s="1"/>
  <c r="D2326" i="9"/>
  <c r="Y2326" i="9" s="1"/>
  <c r="D2327" i="9"/>
  <c r="Y2327" i="9" s="1"/>
  <c r="D2328" i="9"/>
  <c r="Y2328" i="9" s="1"/>
  <c r="D2329" i="9"/>
  <c r="Y2329" i="9" s="1"/>
  <c r="D2330" i="9"/>
  <c r="Y2330" i="9" s="1"/>
  <c r="D2331" i="9"/>
  <c r="Y2331" i="9" s="1"/>
  <c r="D2332" i="9"/>
  <c r="Y2332" i="9" s="1"/>
  <c r="D2333" i="9"/>
  <c r="Y2333" i="9" s="1"/>
  <c r="D2334" i="9"/>
  <c r="Y2334" i="9" s="1"/>
  <c r="D2335" i="9"/>
  <c r="Y2335" i="9" s="1"/>
  <c r="D2336" i="9"/>
  <c r="Y2336" i="9" s="1"/>
  <c r="D2337" i="9"/>
  <c r="Y2337" i="9" s="1"/>
  <c r="D2338" i="9"/>
  <c r="Y2338" i="9" s="1"/>
  <c r="D2339" i="9"/>
  <c r="D2340" i="9"/>
  <c r="Y2340" i="9" s="1"/>
  <c r="D2341" i="9"/>
  <c r="Y2341" i="9" s="1"/>
  <c r="D2342" i="9"/>
  <c r="Y2342" i="9" s="1"/>
  <c r="D2343" i="9"/>
  <c r="Y2343" i="9" s="1"/>
  <c r="D2344" i="9"/>
  <c r="Y2344" i="9" s="1"/>
  <c r="D2345" i="9"/>
  <c r="Y2345" i="9" s="1"/>
  <c r="D2346" i="9"/>
  <c r="Y2346" i="9" s="1"/>
  <c r="D2347" i="9"/>
  <c r="Y2347" i="9" s="1"/>
  <c r="D2348" i="9"/>
  <c r="Y2348" i="9" s="1"/>
  <c r="D2349" i="9"/>
  <c r="Y2349" i="9" s="1"/>
  <c r="D2350" i="9"/>
  <c r="Y2350" i="9" s="1"/>
  <c r="D2351" i="9"/>
  <c r="Y2351" i="9" s="1"/>
  <c r="D2352" i="9"/>
  <c r="Y2352" i="9" s="1"/>
  <c r="D2353" i="9"/>
  <c r="Y2353" i="9" s="1"/>
  <c r="D2354" i="9"/>
  <c r="Y2354" i="9" s="1"/>
  <c r="D2355" i="9"/>
  <c r="Y2355" i="9" s="1"/>
  <c r="D2356" i="9"/>
  <c r="Y2356" i="9" s="1"/>
  <c r="D2357" i="9"/>
  <c r="Y2357" i="9" s="1"/>
  <c r="D2358" i="9"/>
  <c r="Y2358" i="9" s="1"/>
  <c r="D2359" i="9"/>
  <c r="Y2359" i="9" s="1"/>
  <c r="D2360" i="9"/>
  <c r="Y2360" i="9" s="1"/>
  <c r="D2361" i="9"/>
  <c r="Y2361" i="9" s="1"/>
  <c r="D2362" i="9"/>
  <c r="Y2362" i="9" s="1"/>
  <c r="D2363" i="9"/>
  <c r="Y2363" i="9" s="1"/>
  <c r="D2364" i="9"/>
  <c r="Y2364" i="9" s="1"/>
  <c r="D2365" i="9"/>
  <c r="Y2365" i="9" s="1"/>
  <c r="D2366" i="9"/>
  <c r="Y2366" i="9" s="1"/>
  <c r="D2367" i="9"/>
  <c r="Y2367" i="9" s="1"/>
  <c r="D2368" i="9"/>
  <c r="Y2368" i="9" s="1"/>
  <c r="D2369" i="9"/>
  <c r="Y2369" i="9" s="1"/>
  <c r="D2370" i="9"/>
  <c r="Y2370" i="9" s="1"/>
  <c r="D2371" i="9"/>
  <c r="Y2371" i="9" s="1"/>
  <c r="D2372" i="9"/>
  <c r="Y2372" i="9" s="1"/>
  <c r="D2373" i="9"/>
  <c r="Y2373" i="9" s="1"/>
  <c r="D2374" i="9"/>
  <c r="Y2374" i="9" s="1"/>
  <c r="D2375" i="9"/>
  <c r="Y2375" i="9" s="1"/>
  <c r="D2376" i="9"/>
  <c r="Y2376" i="9" s="1"/>
  <c r="D2377" i="9"/>
  <c r="Y2377" i="9" s="1"/>
  <c r="D2378" i="9"/>
  <c r="Y2378" i="9" s="1"/>
  <c r="D2379" i="9"/>
  <c r="Y2379" i="9" s="1"/>
  <c r="D2380" i="9"/>
  <c r="Y2380" i="9" s="1"/>
  <c r="D2381" i="9"/>
  <c r="Y2381" i="9" s="1"/>
  <c r="D2382" i="9"/>
  <c r="Y2382" i="9" s="1"/>
  <c r="D2383" i="9"/>
  <c r="Y2383" i="9" s="1"/>
  <c r="D2384" i="9"/>
  <c r="Y2384" i="9" s="1"/>
  <c r="D2385" i="9"/>
  <c r="Y2385" i="9" s="1"/>
  <c r="D2386" i="9"/>
  <c r="Y2386" i="9" s="1"/>
  <c r="D2387" i="9"/>
  <c r="Y2387" i="9" s="1"/>
  <c r="D2388" i="9"/>
  <c r="Y2388" i="9" s="1"/>
  <c r="D2389" i="9"/>
  <c r="Y2389" i="9" s="1"/>
  <c r="D2390" i="9"/>
  <c r="Y2390" i="9" s="1"/>
  <c r="D2391" i="9"/>
  <c r="Y2391" i="9" s="1"/>
  <c r="D2392" i="9"/>
  <c r="Y2392" i="9" s="1"/>
  <c r="D2393" i="9"/>
  <c r="Y2393" i="9" s="1"/>
  <c r="D2394" i="9"/>
  <c r="Y2394" i="9" s="1"/>
  <c r="D2395" i="9"/>
  <c r="Y2395" i="9" s="1"/>
  <c r="D2396" i="9"/>
  <c r="Y2396" i="9" s="1"/>
  <c r="D2397" i="9"/>
  <c r="Y2397" i="9" s="1"/>
  <c r="D2398" i="9"/>
  <c r="Y2398" i="9" s="1"/>
  <c r="D2399" i="9"/>
  <c r="Y2399" i="9" s="1"/>
  <c r="D2400" i="9"/>
  <c r="Y2400" i="9" s="1"/>
  <c r="D2401" i="9"/>
  <c r="Y2401" i="9" s="1"/>
  <c r="D2402" i="9"/>
  <c r="Y2402" i="9" s="1"/>
  <c r="D2403" i="9"/>
  <c r="Y2403" i="9" s="1"/>
  <c r="D2404" i="9"/>
  <c r="Y2404" i="9" s="1"/>
  <c r="D2405" i="9"/>
  <c r="Y2405" i="9" s="1"/>
  <c r="D2406" i="9"/>
  <c r="Y2406" i="9" s="1"/>
  <c r="D2407" i="9"/>
  <c r="Y2407" i="9" s="1"/>
  <c r="D2408" i="9"/>
  <c r="Y2408" i="9" s="1"/>
  <c r="D2409" i="9"/>
  <c r="Y2409" i="9" s="1"/>
  <c r="D2410" i="9"/>
  <c r="Y2410" i="9" s="1"/>
  <c r="D2411" i="9"/>
  <c r="Y2411" i="9" s="1"/>
  <c r="D2412" i="9"/>
  <c r="Y2412" i="9" s="1"/>
  <c r="D2413" i="9"/>
  <c r="Y2413" i="9" s="1"/>
  <c r="D2414" i="9"/>
  <c r="Y2414" i="9" s="1"/>
  <c r="D2415" i="9"/>
  <c r="Y2415" i="9" s="1"/>
  <c r="D2416" i="9"/>
  <c r="Y2416" i="9" s="1"/>
  <c r="D2417" i="9"/>
  <c r="Y2417" i="9" s="1"/>
  <c r="D2418" i="9"/>
  <c r="Y2418" i="9" s="1"/>
  <c r="D2419" i="9"/>
  <c r="Y2419" i="9" s="1"/>
  <c r="D2420" i="9"/>
  <c r="Y2420" i="9" s="1"/>
  <c r="D2421" i="9"/>
  <c r="Y2421" i="9" s="1"/>
  <c r="D2422" i="9"/>
  <c r="Y2422" i="9" s="1"/>
  <c r="D2423" i="9"/>
  <c r="Y2423" i="9" s="1"/>
  <c r="D2424" i="9"/>
  <c r="Y2424" i="9" s="1"/>
  <c r="D2425" i="9"/>
  <c r="Y2425" i="9" s="1"/>
  <c r="D2426" i="9"/>
  <c r="Y2426" i="9" s="1"/>
  <c r="D2427" i="9"/>
  <c r="Y2427" i="9" s="1"/>
  <c r="D2428" i="9"/>
  <c r="Y2428" i="9" s="1"/>
  <c r="D2429" i="9"/>
  <c r="Y2429" i="9" s="1"/>
  <c r="D2430" i="9"/>
  <c r="Y2430" i="9" s="1"/>
  <c r="D2431" i="9"/>
  <c r="Y2431" i="9" s="1"/>
  <c r="D2432" i="9"/>
  <c r="Y2432" i="9" s="1"/>
  <c r="D2433" i="9"/>
  <c r="Y2433" i="9" s="1"/>
  <c r="D2434" i="9"/>
  <c r="Y2434" i="9" s="1"/>
  <c r="D2435" i="9"/>
  <c r="Y2435" i="9" s="1"/>
  <c r="D2436" i="9"/>
  <c r="Y2436" i="9" s="1"/>
  <c r="D2437" i="9"/>
  <c r="Y2437" i="9" s="1"/>
  <c r="D2438" i="9"/>
  <c r="Y2438" i="9" s="1"/>
  <c r="D2439" i="9"/>
  <c r="Y2439" i="9" s="1"/>
  <c r="D2440" i="9"/>
  <c r="Y2440" i="9" s="1"/>
  <c r="D2441" i="9"/>
  <c r="Y2441" i="9" s="1"/>
  <c r="D2442" i="9"/>
  <c r="Y2442" i="9" s="1"/>
  <c r="D2443" i="9"/>
  <c r="Y2443" i="9" s="1"/>
  <c r="D2444" i="9"/>
  <c r="Y2444" i="9" s="1"/>
  <c r="D2445" i="9"/>
  <c r="Y2445" i="9" s="1"/>
  <c r="D2446" i="9"/>
  <c r="Y2446" i="9" s="1"/>
  <c r="D2447" i="9"/>
  <c r="Y2447" i="9" s="1"/>
  <c r="D2448" i="9"/>
  <c r="Y2448" i="9" s="1"/>
  <c r="D2449" i="9"/>
  <c r="Y2449" i="9" s="1"/>
  <c r="D2450" i="9"/>
  <c r="Y2450" i="9" s="1"/>
  <c r="D2451" i="9"/>
  <c r="Y2451" i="9" s="1"/>
  <c r="D2452" i="9"/>
  <c r="Y2452" i="9" s="1"/>
  <c r="D2453" i="9"/>
  <c r="Y2453" i="9" s="1"/>
  <c r="D2454" i="9"/>
  <c r="Y2454" i="9" s="1"/>
  <c r="D2455" i="9"/>
  <c r="Y2455" i="9" s="1"/>
  <c r="D2456" i="9"/>
  <c r="Y2456" i="9" s="1"/>
  <c r="D2457" i="9"/>
  <c r="Y2457" i="9" s="1"/>
  <c r="D2458" i="9"/>
  <c r="Y2458" i="9" s="1"/>
  <c r="D2459" i="9"/>
  <c r="Y2459" i="9" s="1"/>
  <c r="D2460" i="9"/>
  <c r="Y2460" i="9" s="1"/>
  <c r="D2461" i="9"/>
  <c r="Y2461" i="9" s="1"/>
  <c r="D2462" i="9"/>
  <c r="Y2462" i="9" s="1"/>
  <c r="D2463" i="9"/>
  <c r="Y2463" i="9" s="1"/>
  <c r="D2464" i="9"/>
  <c r="Y2464" i="9" s="1"/>
  <c r="D2465" i="9"/>
  <c r="Y2465" i="9" s="1"/>
  <c r="D2466" i="9"/>
  <c r="Y2466" i="9" s="1"/>
  <c r="D2467" i="9"/>
  <c r="Y2467" i="9" s="1"/>
  <c r="D2468" i="9"/>
  <c r="Y2468" i="9" s="1"/>
  <c r="D2469" i="9"/>
  <c r="Y2469" i="9" s="1"/>
  <c r="D2470" i="9"/>
  <c r="Y2470" i="9" s="1"/>
  <c r="D2471" i="9"/>
  <c r="Y2471" i="9" s="1"/>
  <c r="D2472" i="9"/>
  <c r="Y2472" i="9" s="1"/>
  <c r="D2473" i="9"/>
  <c r="Y2473" i="9" s="1"/>
  <c r="D2474" i="9"/>
  <c r="Y2474" i="9" s="1"/>
  <c r="D2475" i="9"/>
  <c r="Y2475" i="9" s="1"/>
  <c r="D2476" i="9"/>
  <c r="Y2476" i="9" s="1"/>
  <c r="D2477" i="9"/>
  <c r="Y2477" i="9" s="1"/>
  <c r="D2478" i="9"/>
  <c r="Y2478" i="9" s="1"/>
  <c r="D2479" i="9"/>
  <c r="Y2479" i="9" s="1"/>
  <c r="D2480" i="9"/>
  <c r="Y2480" i="9" s="1"/>
  <c r="D2481" i="9"/>
  <c r="Y2481" i="9" s="1"/>
  <c r="D2482" i="9"/>
  <c r="Y2482" i="9" s="1"/>
  <c r="D2483" i="9"/>
  <c r="Y2483" i="9" s="1"/>
  <c r="D2484" i="9"/>
  <c r="Y2484" i="9" s="1"/>
  <c r="D2485" i="9"/>
  <c r="Y2485" i="9" s="1"/>
  <c r="D2486" i="9"/>
  <c r="Y2486" i="9" s="1"/>
  <c r="D2487" i="9"/>
  <c r="Y2487" i="9" s="1"/>
  <c r="D2488" i="9"/>
  <c r="Y2488" i="9" s="1"/>
  <c r="D2489" i="9"/>
  <c r="Y2489" i="9" s="1"/>
  <c r="D2490" i="9"/>
  <c r="Y2490" i="9" s="1"/>
  <c r="D2491" i="9"/>
  <c r="Y2491" i="9" s="1"/>
  <c r="D2492" i="9"/>
  <c r="Y2492" i="9" s="1"/>
  <c r="D2493" i="9"/>
  <c r="Y2493" i="9" s="1"/>
  <c r="D2494" i="9"/>
  <c r="Y2494" i="9" s="1"/>
  <c r="D2495" i="9"/>
  <c r="Y2495" i="9" s="1"/>
  <c r="D2496" i="9"/>
  <c r="Y2496" i="9" s="1"/>
  <c r="D2497" i="9"/>
  <c r="Y2497" i="9" s="1"/>
  <c r="D2498" i="9"/>
  <c r="Y2498" i="9" s="1"/>
  <c r="D2499" i="9"/>
  <c r="Y2499" i="9" s="1"/>
  <c r="D2500" i="9"/>
  <c r="Y2500" i="9" s="1"/>
  <c r="D2501" i="9"/>
  <c r="Y2501" i="9" s="1"/>
  <c r="D2502" i="9"/>
  <c r="Y2502" i="9" s="1"/>
  <c r="D2503" i="9"/>
  <c r="D2504" i="9"/>
  <c r="Y2504" i="9" s="1"/>
  <c r="D2505" i="9"/>
  <c r="Y2505" i="9" s="1"/>
  <c r="D2506" i="9"/>
  <c r="Y2506" i="9" s="1"/>
  <c r="D2507" i="9"/>
  <c r="Y2507" i="9" s="1"/>
  <c r="D2508" i="9"/>
  <c r="Y2508" i="9" s="1"/>
  <c r="D2509" i="9"/>
  <c r="Y2509" i="9" s="1"/>
  <c r="D2510" i="9"/>
  <c r="Y2510" i="9" s="1"/>
  <c r="D2511" i="9"/>
  <c r="Y2511" i="9" s="1"/>
  <c r="D2512" i="9"/>
  <c r="Y2512" i="9" s="1"/>
  <c r="D2513" i="9"/>
  <c r="Y2513" i="9" s="1"/>
  <c r="D2514" i="9"/>
  <c r="Y2514" i="9" s="1"/>
  <c r="D2515" i="9"/>
  <c r="Y2515" i="9" s="1"/>
  <c r="D2516" i="9"/>
  <c r="Y2516" i="9" s="1"/>
  <c r="D2517" i="9"/>
  <c r="Y2517" i="9" s="1"/>
  <c r="D2518" i="9"/>
  <c r="Y2518" i="9" s="1"/>
  <c r="D2519" i="9"/>
  <c r="Y2519" i="9" s="1"/>
  <c r="D2520" i="9"/>
  <c r="Y2520" i="9" s="1"/>
  <c r="D2521" i="9"/>
  <c r="Y2521" i="9" s="1"/>
  <c r="D2522" i="9"/>
  <c r="Y2522" i="9" s="1"/>
  <c r="D2523" i="9"/>
  <c r="Y2523" i="9" s="1"/>
  <c r="D2524" i="9"/>
  <c r="Y2524" i="9" s="1"/>
  <c r="D2525" i="9"/>
  <c r="Y2525" i="9" s="1"/>
  <c r="D2526" i="9"/>
  <c r="Y2526" i="9" s="1"/>
  <c r="D2527" i="9"/>
  <c r="Y2527" i="9" s="1"/>
  <c r="D2528" i="9"/>
  <c r="Y2528" i="9" s="1"/>
  <c r="D2529" i="9"/>
  <c r="Y2529" i="9" s="1"/>
  <c r="D2530" i="9"/>
  <c r="Y2530" i="9" s="1"/>
  <c r="D2531" i="9"/>
  <c r="Y2531" i="9" s="1"/>
  <c r="D2532" i="9"/>
  <c r="Y2532" i="9" s="1"/>
  <c r="D2533" i="9"/>
  <c r="Y2533" i="9" s="1"/>
  <c r="D2534" i="9"/>
  <c r="D2535" i="9"/>
  <c r="Y2535" i="9" s="1"/>
  <c r="D2536" i="9"/>
  <c r="Y2536" i="9" s="1"/>
  <c r="D2537" i="9"/>
  <c r="Y2537" i="9" s="1"/>
  <c r="D2538" i="9"/>
  <c r="Y2538" i="9" s="1"/>
  <c r="D2539" i="9"/>
  <c r="Y2539" i="9" s="1"/>
  <c r="D2540" i="9"/>
  <c r="Y2540" i="9" s="1"/>
  <c r="D2541" i="9"/>
  <c r="Y2541" i="9" s="1"/>
  <c r="D2542" i="9"/>
  <c r="Y2542" i="9" s="1"/>
  <c r="D2543" i="9"/>
  <c r="Y2543" i="9" s="1"/>
  <c r="D2544" i="9"/>
  <c r="Y2544" i="9" s="1"/>
  <c r="D2545" i="9"/>
  <c r="Y2545" i="9" s="1"/>
  <c r="D2546" i="9"/>
  <c r="Y2546" i="9" s="1"/>
  <c r="D2547" i="9"/>
  <c r="Y2547" i="9" s="1"/>
  <c r="D2548" i="9"/>
  <c r="Y2548" i="9" s="1"/>
  <c r="D2549" i="9"/>
  <c r="Y2549" i="9" s="1"/>
  <c r="D2550" i="9"/>
  <c r="Y2550" i="9" s="1"/>
  <c r="D2551" i="9"/>
  <c r="Y2551" i="9" s="1"/>
  <c r="D2552" i="9"/>
  <c r="Y2552" i="9" s="1"/>
  <c r="D2553" i="9"/>
  <c r="Y2553" i="9" s="1"/>
  <c r="D2554" i="9"/>
  <c r="Y2554" i="9" s="1"/>
  <c r="D2555" i="9"/>
  <c r="Y2555" i="9" s="1"/>
  <c r="D2556" i="9"/>
  <c r="Y2556" i="9" s="1"/>
  <c r="D2557" i="9"/>
  <c r="Y2557" i="9" s="1"/>
  <c r="D2558" i="9"/>
  <c r="Y2558" i="9" s="1"/>
  <c r="D2559" i="9"/>
  <c r="Y2559" i="9" s="1"/>
  <c r="D2560" i="9"/>
  <c r="Y2560" i="9" s="1"/>
  <c r="D2561" i="9"/>
  <c r="Y2561" i="9" s="1"/>
  <c r="D2562" i="9"/>
  <c r="Y2562" i="9" s="1"/>
  <c r="D2563" i="9"/>
  <c r="Y2563" i="9" s="1"/>
  <c r="D2564" i="9"/>
  <c r="Y2564" i="9" s="1"/>
  <c r="D2565" i="9"/>
  <c r="Y2565" i="9" s="1"/>
  <c r="D2566" i="9"/>
  <c r="Y2566" i="9" s="1"/>
  <c r="D2567" i="9"/>
  <c r="Y2567" i="9" s="1"/>
  <c r="D2568" i="9"/>
  <c r="Y2568" i="9" s="1"/>
  <c r="D2569" i="9"/>
  <c r="Y2569" i="9" s="1"/>
  <c r="D2570" i="9"/>
  <c r="Y2570" i="9" s="1"/>
  <c r="D2571" i="9"/>
  <c r="Y2571" i="9" s="1"/>
  <c r="D2572" i="9"/>
  <c r="Y2572" i="9" s="1"/>
  <c r="D2573" i="9"/>
  <c r="Y2573" i="9" s="1"/>
  <c r="D2574" i="9"/>
  <c r="Y2574" i="9" s="1"/>
  <c r="D2575" i="9"/>
  <c r="Y2575" i="9" s="1"/>
  <c r="D2576" i="9"/>
  <c r="Y2576" i="9" s="1"/>
  <c r="D2577" i="9"/>
  <c r="Y2577" i="9" s="1"/>
  <c r="D2578" i="9"/>
  <c r="Y2578" i="9" s="1"/>
  <c r="D2579" i="9"/>
  <c r="Y2579" i="9" s="1"/>
  <c r="D2580" i="9"/>
  <c r="Y2580" i="9" s="1"/>
  <c r="D2581" i="9"/>
  <c r="Y2581" i="9" s="1"/>
  <c r="D2582" i="9"/>
  <c r="Y2582" i="9" s="1"/>
  <c r="D2583" i="9"/>
  <c r="Y2583" i="9" s="1"/>
  <c r="D2584" i="9"/>
  <c r="Y2584" i="9" s="1"/>
  <c r="D2585" i="9"/>
  <c r="Y2585" i="9" s="1"/>
  <c r="D2586" i="9"/>
  <c r="Y2586" i="9" s="1"/>
  <c r="D2587" i="9"/>
  <c r="Y2587" i="9" s="1"/>
  <c r="D2588" i="9"/>
  <c r="Y2588" i="9" s="1"/>
  <c r="D2589" i="9"/>
  <c r="Y2589" i="9" s="1"/>
  <c r="D2590" i="9"/>
  <c r="Y2590" i="9" s="1"/>
  <c r="D2591" i="9"/>
  <c r="Y2591" i="9" s="1"/>
  <c r="D2592" i="9"/>
  <c r="Y2592" i="9" s="1"/>
  <c r="D2593" i="9"/>
  <c r="Y2593" i="9" s="1"/>
  <c r="D2594" i="9"/>
  <c r="Y2594" i="9" s="1"/>
  <c r="D2595" i="9"/>
  <c r="Y2595" i="9" s="1"/>
  <c r="D2596" i="9"/>
  <c r="Y2596" i="9" s="1"/>
  <c r="D2597" i="9"/>
  <c r="Y2597" i="9" s="1"/>
  <c r="D2598" i="9"/>
  <c r="Y2598" i="9" s="1"/>
  <c r="D2599" i="9"/>
  <c r="Y2599" i="9" s="1"/>
  <c r="D2600" i="9"/>
  <c r="Y2600" i="9" s="1"/>
  <c r="D2601" i="9"/>
  <c r="Y2601" i="9" s="1"/>
  <c r="D2602" i="9"/>
  <c r="Y2602" i="9" s="1"/>
  <c r="D2603" i="9"/>
  <c r="Y2603" i="9" s="1"/>
  <c r="D2604" i="9"/>
  <c r="Y2604" i="9" s="1"/>
  <c r="D2605" i="9"/>
  <c r="Y2605" i="9" s="1"/>
  <c r="D2606" i="9"/>
  <c r="Y2606" i="9" s="1"/>
  <c r="D2607" i="9"/>
  <c r="Y2607" i="9" s="1"/>
  <c r="D2608" i="9"/>
  <c r="Y2608" i="9" s="1"/>
  <c r="D2609" i="9"/>
  <c r="Y2609" i="9" s="1"/>
  <c r="D2610" i="9"/>
  <c r="Y2610" i="9" s="1"/>
  <c r="D2611" i="9"/>
  <c r="Y2611" i="9" s="1"/>
  <c r="D2612" i="9"/>
  <c r="Y2612" i="9" s="1"/>
  <c r="D2613" i="9"/>
  <c r="Y2613" i="9" s="1"/>
  <c r="D2614" i="9"/>
  <c r="Y2614" i="9" s="1"/>
  <c r="D2615" i="9"/>
  <c r="D2616" i="9"/>
  <c r="Y2616" i="9" s="1"/>
  <c r="D2617" i="9"/>
  <c r="Y2617" i="9" s="1"/>
  <c r="D2618" i="9"/>
  <c r="Y2618" i="9" s="1"/>
  <c r="D2619" i="9"/>
  <c r="Y2619" i="9" s="1"/>
  <c r="D2620" i="9"/>
  <c r="Y2620" i="9" s="1"/>
  <c r="D2621" i="9"/>
  <c r="Y2621" i="9" s="1"/>
  <c r="D2622" i="9"/>
  <c r="D2623" i="9"/>
  <c r="Y2623" i="9" s="1"/>
  <c r="D2624" i="9"/>
  <c r="Y2624" i="9" s="1"/>
  <c r="D2625" i="9"/>
  <c r="Y2625" i="9" s="1"/>
  <c r="D2626" i="9"/>
  <c r="Y2626" i="9" s="1"/>
  <c r="D2627" i="9"/>
  <c r="Y2627" i="9" s="1"/>
  <c r="D2628" i="9"/>
  <c r="Y2628" i="9" s="1"/>
  <c r="D2629" i="9"/>
  <c r="Y2629" i="9" s="1"/>
  <c r="D2630" i="9"/>
  <c r="Y2630" i="9" s="1"/>
  <c r="D2631" i="9"/>
  <c r="Y2631" i="9" s="1"/>
  <c r="D2632" i="9"/>
  <c r="Y2632" i="9" s="1"/>
  <c r="D2633" i="9"/>
  <c r="Y2633" i="9" s="1"/>
  <c r="D2634" i="9"/>
  <c r="Y2634" i="9" s="1"/>
  <c r="D2635" i="9"/>
  <c r="Y2635" i="9" s="1"/>
  <c r="D2636" i="9"/>
  <c r="Y2636" i="9" s="1"/>
  <c r="D2637" i="9"/>
  <c r="Y2637" i="9" s="1"/>
  <c r="D2638" i="9"/>
  <c r="Y2638" i="9" s="1"/>
  <c r="D2639" i="9"/>
  <c r="Y2639" i="9" s="1"/>
  <c r="D2640" i="9"/>
  <c r="Y2640" i="9" s="1"/>
  <c r="D2641" i="9"/>
  <c r="Y2641" i="9" s="1"/>
  <c r="D2642" i="9"/>
  <c r="Y2642" i="9" s="1"/>
  <c r="D2643" i="9"/>
  <c r="Y2643" i="9" s="1"/>
  <c r="D2644" i="9"/>
  <c r="Y2644" i="9" s="1"/>
  <c r="D2645" i="9"/>
  <c r="Y2645" i="9" s="1"/>
  <c r="D2646" i="9"/>
  <c r="Y2646" i="9" s="1"/>
  <c r="D2647" i="9"/>
  <c r="Y2647" i="9" s="1"/>
  <c r="D2648" i="9"/>
  <c r="Y2648" i="9" s="1"/>
  <c r="D2649" i="9"/>
  <c r="Y2649" i="9" s="1"/>
  <c r="D2650" i="9"/>
  <c r="Y2650" i="9" s="1"/>
  <c r="D2651" i="9"/>
  <c r="Y2651" i="9" s="1"/>
  <c r="D2652" i="9"/>
  <c r="Y2652" i="9" s="1"/>
  <c r="D2653" i="9"/>
  <c r="Y2653" i="9" s="1"/>
  <c r="D2654" i="9"/>
  <c r="Y2654" i="9" s="1"/>
  <c r="D2655" i="9"/>
  <c r="Y2655" i="9" s="1"/>
  <c r="D2656" i="9"/>
  <c r="Y2656" i="9" s="1"/>
  <c r="D2657" i="9"/>
  <c r="Y2657" i="9" s="1"/>
  <c r="D2658" i="9"/>
  <c r="Y2658" i="9" s="1"/>
  <c r="D2659" i="9"/>
  <c r="Y2659" i="9" s="1"/>
  <c r="D2660" i="9"/>
  <c r="Y2660" i="9" s="1"/>
  <c r="D2661" i="9"/>
  <c r="Y2661" i="9" s="1"/>
  <c r="D2662" i="9"/>
  <c r="Y2662" i="9" s="1"/>
  <c r="D2663" i="9"/>
  <c r="Y2663" i="9" s="1"/>
  <c r="D2664" i="9"/>
  <c r="Y2664" i="9" s="1"/>
  <c r="D2665" i="9"/>
  <c r="Y2665" i="9" s="1"/>
  <c r="D2666" i="9"/>
  <c r="Y2666" i="9" s="1"/>
  <c r="D2667" i="9"/>
  <c r="Y2667" i="9" s="1"/>
  <c r="D2668" i="9"/>
  <c r="Y2668" i="9" s="1"/>
  <c r="D2669" i="9"/>
  <c r="Y2669" i="9" s="1"/>
  <c r="D2670" i="9"/>
  <c r="Y2670" i="9" s="1"/>
  <c r="D2671" i="9"/>
  <c r="Y2671" i="9" s="1"/>
  <c r="D2672" i="9"/>
  <c r="Y2672" i="9" s="1"/>
  <c r="D2673" i="9"/>
  <c r="Y2673" i="9" s="1"/>
  <c r="D2674" i="9"/>
  <c r="Y2674" i="9" s="1"/>
  <c r="D2675" i="9"/>
  <c r="Y2675" i="9" s="1"/>
  <c r="D2676" i="9"/>
  <c r="Y2676" i="9" s="1"/>
  <c r="D2677" i="9"/>
  <c r="Y2677" i="9" s="1"/>
  <c r="D2678" i="9"/>
  <c r="Y2678" i="9" s="1"/>
  <c r="D2679" i="9"/>
  <c r="Y2679" i="9" s="1"/>
  <c r="D2680" i="9"/>
  <c r="Y2680" i="9" s="1"/>
  <c r="D2681" i="9"/>
  <c r="Y2681" i="9" s="1"/>
  <c r="D2682" i="9"/>
  <c r="Y2682" i="9" s="1"/>
  <c r="D2683" i="9"/>
  <c r="Y2683" i="9" s="1"/>
  <c r="D2684" i="9"/>
  <c r="Y2684" i="9" s="1"/>
  <c r="D2685" i="9"/>
  <c r="Y2685" i="9" s="1"/>
  <c r="D2686" i="9"/>
  <c r="Y2686" i="9" s="1"/>
  <c r="D2687" i="9"/>
  <c r="Y2687" i="9" s="1"/>
  <c r="D2688" i="9"/>
  <c r="Y2688" i="9" s="1"/>
  <c r="D2689" i="9"/>
  <c r="Y2689" i="9" s="1"/>
  <c r="D2690" i="9"/>
  <c r="Y2690" i="9" s="1"/>
  <c r="D2691" i="9"/>
  <c r="Y2691" i="9" s="1"/>
  <c r="D2692" i="9"/>
  <c r="Y2692" i="9" s="1"/>
  <c r="D2693" i="9"/>
  <c r="Y2693" i="9" s="1"/>
  <c r="D2694" i="9"/>
  <c r="Y2694" i="9" s="1"/>
  <c r="D2695" i="9"/>
  <c r="Y2695" i="9" s="1"/>
  <c r="D2696" i="9"/>
  <c r="Y2696" i="9" s="1"/>
  <c r="D2697" i="9"/>
  <c r="Y2697" i="9" s="1"/>
  <c r="D2698" i="9"/>
  <c r="Y2698" i="9" s="1"/>
  <c r="D2699" i="9"/>
  <c r="Y2699" i="9" s="1"/>
  <c r="D2700" i="9"/>
  <c r="Y2700" i="9" s="1"/>
  <c r="D2701" i="9"/>
  <c r="Y2701" i="9" s="1"/>
  <c r="D2702" i="9"/>
  <c r="Y2702" i="9" s="1"/>
  <c r="D2703" i="9"/>
  <c r="Y2703" i="9" s="1"/>
  <c r="D2704" i="9"/>
  <c r="Y2704" i="9" s="1"/>
  <c r="D2705" i="9"/>
  <c r="Y2705" i="9" s="1"/>
  <c r="D2706" i="9"/>
  <c r="Y2706" i="9" s="1"/>
  <c r="D2707" i="9"/>
  <c r="Y2707" i="9" s="1"/>
  <c r="D2708" i="9"/>
  <c r="Y2708" i="9" s="1"/>
  <c r="D2709" i="9"/>
  <c r="Y2709" i="9" s="1"/>
  <c r="D2710" i="9"/>
  <c r="Y2710" i="9" s="1"/>
  <c r="D2711" i="9"/>
  <c r="Y2711" i="9" s="1"/>
  <c r="D2712" i="9"/>
  <c r="Y2712" i="9" s="1"/>
  <c r="D2713" i="9"/>
  <c r="Y2713" i="9" s="1"/>
  <c r="D2714" i="9"/>
  <c r="Y2714" i="9" s="1"/>
  <c r="D2715" i="9"/>
  <c r="Y2715" i="9" s="1"/>
  <c r="D2716" i="9"/>
  <c r="Y2716" i="9" s="1"/>
  <c r="D2717" i="9"/>
  <c r="Y2717" i="9" s="1"/>
  <c r="D2718" i="9"/>
  <c r="Y2718" i="9" s="1"/>
  <c r="D2719" i="9"/>
  <c r="Y2719" i="9" s="1"/>
  <c r="D2720" i="9"/>
  <c r="Y2720" i="9" s="1"/>
  <c r="D2721" i="9"/>
  <c r="Y2721" i="9" s="1"/>
  <c r="D2722" i="9"/>
  <c r="Y2722" i="9" s="1"/>
  <c r="D2723" i="9"/>
  <c r="Y2723" i="9" s="1"/>
  <c r="D2724" i="9"/>
  <c r="Y2724" i="9" s="1"/>
  <c r="D2725" i="9"/>
  <c r="Y2725" i="9" s="1"/>
  <c r="D2726" i="9"/>
  <c r="Y2726" i="9" s="1"/>
  <c r="D2727" i="9"/>
  <c r="Y2727" i="9" s="1"/>
  <c r="D2728" i="9"/>
  <c r="Y2728" i="9" s="1"/>
  <c r="D2729" i="9"/>
  <c r="Y2729" i="9" s="1"/>
  <c r="D2730" i="9"/>
  <c r="Y2730" i="9" s="1"/>
  <c r="D2731" i="9"/>
  <c r="Y2731" i="9" s="1"/>
  <c r="D2732" i="9"/>
  <c r="Y2732" i="9" s="1"/>
  <c r="D2733" i="9"/>
  <c r="Y2733" i="9" s="1"/>
  <c r="D2734" i="9"/>
  <c r="Y2734" i="9" s="1"/>
  <c r="D2735" i="9"/>
  <c r="Y2735" i="9" s="1"/>
  <c r="D2736" i="9"/>
  <c r="Y2736" i="9" s="1"/>
  <c r="D2737" i="9"/>
  <c r="Y2737" i="9" s="1"/>
  <c r="D2738" i="9"/>
  <c r="Y2738" i="9" s="1"/>
  <c r="D2739" i="9"/>
  <c r="Y2739" i="9" s="1"/>
  <c r="D2740" i="9"/>
  <c r="Y2740" i="9" s="1"/>
  <c r="D2741" i="9"/>
  <c r="Y2741" i="9" s="1"/>
  <c r="D2742" i="9"/>
  <c r="Y2742" i="9" s="1"/>
  <c r="D2743" i="9"/>
  <c r="Y2743" i="9" s="1"/>
  <c r="D2744" i="9"/>
  <c r="Y2744" i="9" s="1"/>
  <c r="D2745" i="9"/>
  <c r="Y2745" i="9" s="1"/>
  <c r="D2746" i="9"/>
  <c r="Y2746" i="9" s="1"/>
  <c r="D2747" i="9"/>
  <c r="Y2747" i="9" s="1"/>
  <c r="D2748" i="9"/>
  <c r="Y2748" i="9" s="1"/>
  <c r="D2749" i="9"/>
  <c r="Y2749" i="9" s="1"/>
  <c r="D2750" i="9"/>
  <c r="Y2750" i="9" s="1"/>
  <c r="D2751" i="9"/>
  <c r="Y2751" i="9" s="1"/>
  <c r="D2752" i="9"/>
  <c r="Y2752" i="9" s="1"/>
  <c r="D2753" i="9"/>
  <c r="Y2753" i="9" s="1"/>
  <c r="D2754" i="9"/>
  <c r="Y2754" i="9" s="1"/>
  <c r="D2755" i="9"/>
  <c r="Y2755" i="9" s="1"/>
  <c r="D2756" i="9"/>
  <c r="Y2756" i="9" s="1"/>
  <c r="D2757" i="9"/>
  <c r="Y2757" i="9" s="1"/>
  <c r="D2758" i="9"/>
  <c r="Y2758" i="9" s="1"/>
  <c r="D2759" i="9"/>
  <c r="Y2759" i="9" s="1"/>
  <c r="D2760" i="9"/>
  <c r="Y2760" i="9" s="1"/>
  <c r="D2761" i="9"/>
  <c r="Y2761" i="9" s="1"/>
  <c r="D2762" i="9"/>
  <c r="Y2762" i="9" s="1"/>
  <c r="D2763" i="9"/>
  <c r="Y2763" i="9" s="1"/>
  <c r="D2764" i="9"/>
  <c r="Y2764" i="9" s="1"/>
  <c r="D2765" i="9"/>
  <c r="Y2765" i="9" s="1"/>
  <c r="D2766" i="9"/>
  <c r="Y2766" i="9" s="1"/>
  <c r="D2767" i="9"/>
  <c r="Y2767" i="9" s="1"/>
  <c r="D2768" i="9"/>
  <c r="Y2768" i="9" s="1"/>
  <c r="D2769" i="9"/>
  <c r="Y2769" i="9" s="1"/>
  <c r="D2770" i="9"/>
  <c r="Y2770" i="9" s="1"/>
  <c r="D2771" i="9"/>
  <c r="Y2771" i="9" s="1"/>
  <c r="D2772" i="9"/>
  <c r="Y2772" i="9" s="1"/>
  <c r="D2773" i="9"/>
  <c r="Y2773" i="9" s="1"/>
  <c r="D2774" i="9"/>
  <c r="Y2774" i="9" s="1"/>
  <c r="D2775" i="9"/>
  <c r="Y2775" i="9" s="1"/>
  <c r="D2776" i="9"/>
  <c r="Y2776" i="9" s="1"/>
  <c r="D2777" i="9"/>
  <c r="Y2777" i="9" s="1"/>
  <c r="D2778" i="9"/>
  <c r="Y2778" i="9" s="1"/>
  <c r="D2779" i="9"/>
  <c r="Y2779" i="9" s="1"/>
  <c r="D2780" i="9"/>
  <c r="Y2780" i="9" s="1"/>
  <c r="D2781" i="9"/>
  <c r="Y2781" i="9" s="1"/>
  <c r="D2782" i="9"/>
  <c r="Y2782" i="9" s="1"/>
  <c r="D2783" i="9"/>
  <c r="Y2783" i="9" s="1"/>
  <c r="D2784" i="9"/>
  <c r="Y2784" i="9" s="1"/>
  <c r="D2785" i="9"/>
  <c r="Y2785" i="9" s="1"/>
  <c r="D2786" i="9"/>
  <c r="Y2786" i="9" s="1"/>
  <c r="D2787" i="9"/>
  <c r="Y2787" i="9" s="1"/>
  <c r="D2788" i="9"/>
  <c r="Y2788" i="9" s="1"/>
  <c r="D2789" i="9"/>
  <c r="Y2789" i="9" s="1"/>
  <c r="D2790" i="9"/>
  <c r="Y2790" i="9" s="1"/>
  <c r="D2791" i="9"/>
  <c r="Y2791" i="9" s="1"/>
  <c r="D2792" i="9"/>
  <c r="Y2792" i="9" s="1"/>
  <c r="D2793" i="9"/>
  <c r="Y2793" i="9" s="1"/>
  <c r="D2794" i="9"/>
  <c r="Y2794" i="9" s="1"/>
  <c r="D2795" i="9"/>
  <c r="Y2795" i="9" s="1"/>
  <c r="D2796" i="9"/>
  <c r="Y2796" i="9" s="1"/>
  <c r="D2797" i="9"/>
  <c r="Y2797" i="9" s="1"/>
  <c r="D2798" i="9"/>
  <c r="Y2798" i="9" s="1"/>
  <c r="D2799" i="9"/>
  <c r="Y2799" i="9" s="1"/>
  <c r="D2800" i="9"/>
  <c r="Y2800" i="9" s="1"/>
  <c r="D2801" i="9"/>
  <c r="Y2801" i="9" s="1"/>
  <c r="D2802" i="9"/>
  <c r="Y2802" i="9" s="1"/>
  <c r="D2803" i="9"/>
  <c r="Y2803" i="9" s="1"/>
  <c r="D2804" i="9"/>
  <c r="Y2804" i="9" s="1"/>
  <c r="D2805" i="9"/>
  <c r="Y2805" i="9" s="1"/>
  <c r="D2806" i="9"/>
  <c r="Y2806" i="9" s="1"/>
  <c r="D2807" i="9"/>
  <c r="Y2807" i="9" s="1"/>
  <c r="D2808" i="9"/>
  <c r="Y2808" i="9" s="1"/>
  <c r="D2809" i="9"/>
  <c r="Y2809" i="9" s="1"/>
  <c r="D2810" i="9"/>
  <c r="Y2810" i="9" s="1"/>
  <c r="D2811" i="9"/>
  <c r="Y2811" i="9" s="1"/>
  <c r="D2812" i="9"/>
  <c r="Y2812" i="9" s="1"/>
  <c r="D2813" i="9"/>
  <c r="Y2813" i="9" s="1"/>
  <c r="D2814" i="9"/>
  <c r="Y2814" i="9" s="1"/>
  <c r="D2815" i="9"/>
  <c r="Y2815" i="9" s="1"/>
  <c r="D2816" i="9"/>
  <c r="Y2816" i="9" s="1"/>
  <c r="D2817" i="9"/>
  <c r="Y2817" i="9" s="1"/>
  <c r="D2818" i="9"/>
  <c r="Y2818" i="9" s="1"/>
  <c r="D2819" i="9"/>
  <c r="Y2819" i="9" s="1"/>
  <c r="D2820" i="9"/>
  <c r="Y2820" i="9" s="1"/>
  <c r="D2821" i="9"/>
  <c r="Y2821" i="9" s="1"/>
  <c r="D2822" i="9"/>
  <c r="Y2822" i="9" s="1"/>
  <c r="D2823" i="9"/>
  <c r="Y2823" i="9" s="1"/>
  <c r="D2824" i="9"/>
  <c r="Y2824" i="9" s="1"/>
  <c r="D2825" i="9"/>
  <c r="Y2825" i="9" s="1"/>
  <c r="D2826" i="9"/>
  <c r="Y2826" i="9" s="1"/>
  <c r="D2827" i="9"/>
  <c r="Y2827" i="9" s="1"/>
  <c r="D2828" i="9"/>
  <c r="Y2828" i="9" s="1"/>
  <c r="D2829" i="9"/>
  <c r="Y2829" i="9" s="1"/>
  <c r="D2830" i="9"/>
  <c r="Y2830" i="9" s="1"/>
  <c r="D2831" i="9"/>
  <c r="Y2831" i="9" s="1"/>
  <c r="D2832" i="9"/>
  <c r="Y2832" i="9" s="1"/>
  <c r="D2833" i="9"/>
  <c r="Y2833" i="9" s="1"/>
  <c r="D2834" i="9"/>
  <c r="Y2834" i="9" s="1"/>
  <c r="D2835" i="9"/>
  <c r="Y2835" i="9" s="1"/>
  <c r="D2836" i="9"/>
  <c r="Y2836" i="9" s="1"/>
  <c r="D2837" i="9"/>
  <c r="Y2837" i="9" s="1"/>
  <c r="D2838" i="9"/>
  <c r="Y2838" i="9" s="1"/>
  <c r="D2839" i="9"/>
  <c r="Y2839" i="9" s="1"/>
  <c r="D2840" i="9"/>
  <c r="Y2840" i="9" s="1"/>
  <c r="D2841" i="9"/>
  <c r="Y2841" i="9" s="1"/>
  <c r="D2842" i="9"/>
  <c r="Y2842" i="9" s="1"/>
  <c r="D2843" i="9"/>
  <c r="Y2843" i="9" s="1"/>
  <c r="D2844" i="9"/>
  <c r="Y2844" i="9" s="1"/>
  <c r="D2845" i="9"/>
  <c r="Y2845" i="9" s="1"/>
  <c r="D2846" i="9"/>
  <c r="Y2846" i="9" s="1"/>
  <c r="D2847" i="9"/>
  <c r="Y2847" i="9" s="1"/>
  <c r="D2848" i="9"/>
  <c r="Y2848" i="9" s="1"/>
  <c r="D2849" i="9"/>
  <c r="Y2849" i="9" s="1"/>
  <c r="D2850" i="9"/>
  <c r="Y2850" i="9" s="1"/>
  <c r="D2851" i="9"/>
  <c r="Y2851" i="9" s="1"/>
  <c r="D2852" i="9"/>
  <c r="Y2852" i="9" s="1"/>
  <c r="D2853" i="9"/>
  <c r="Y2853" i="9" s="1"/>
  <c r="D2854" i="9"/>
  <c r="Y2854" i="9" s="1"/>
  <c r="D2855" i="9"/>
  <c r="Y2855" i="9" s="1"/>
  <c r="D2856" i="9"/>
  <c r="Y2856" i="9" s="1"/>
  <c r="D2857" i="9"/>
  <c r="Y2857" i="9" s="1"/>
  <c r="D2858" i="9"/>
  <c r="Y2858" i="9" s="1"/>
  <c r="D2859" i="9"/>
  <c r="Y2859" i="9" s="1"/>
  <c r="D2860" i="9"/>
  <c r="Y2860" i="9" s="1"/>
  <c r="D2861" i="9"/>
  <c r="Y2861" i="9" s="1"/>
  <c r="D2862" i="9"/>
  <c r="Y2862" i="9" s="1"/>
  <c r="D2863" i="9"/>
  <c r="Y2863" i="9" s="1"/>
  <c r="D2864" i="9"/>
  <c r="Y2864" i="9" s="1"/>
  <c r="D2865" i="9"/>
  <c r="Y2865" i="9" s="1"/>
  <c r="D2866" i="9"/>
  <c r="Y2866" i="9" s="1"/>
  <c r="D2867" i="9"/>
  <c r="Y2867" i="9" s="1"/>
  <c r="D2868" i="9"/>
  <c r="Y2868" i="9" s="1"/>
  <c r="D2869" i="9"/>
  <c r="Y2869" i="9" s="1"/>
  <c r="D2870" i="9"/>
  <c r="Y2870" i="9" s="1"/>
  <c r="D2871" i="9"/>
  <c r="Y2871" i="9" s="1"/>
  <c r="D2872" i="9"/>
  <c r="Y2872" i="9" s="1"/>
  <c r="D2873" i="9"/>
  <c r="Y2873" i="9" s="1"/>
  <c r="D2874" i="9"/>
  <c r="Y2874" i="9" s="1"/>
  <c r="D2875" i="9"/>
  <c r="Y2875" i="9" s="1"/>
  <c r="D2876" i="9"/>
  <c r="Y2876" i="9" s="1"/>
  <c r="D2877" i="9"/>
  <c r="Y2877" i="9" s="1"/>
  <c r="D2878" i="9"/>
  <c r="Y2878" i="9" s="1"/>
  <c r="D2879" i="9"/>
  <c r="Y2879" i="9" s="1"/>
  <c r="D2880" i="9"/>
  <c r="Y2880" i="9" s="1"/>
  <c r="D2881" i="9"/>
  <c r="Y2881" i="9" s="1"/>
  <c r="D2882" i="9"/>
  <c r="Y2882" i="9" s="1"/>
  <c r="D2883" i="9"/>
  <c r="Y2883" i="9" s="1"/>
  <c r="D2884" i="9"/>
  <c r="Y2884" i="9" s="1"/>
  <c r="D2885" i="9"/>
  <c r="Y2885" i="9" s="1"/>
  <c r="D2886" i="9"/>
  <c r="Y2886" i="9" s="1"/>
  <c r="D2887" i="9"/>
  <c r="Y2887" i="9" s="1"/>
  <c r="D2888" i="9"/>
  <c r="Y2888" i="9" s="1"/>
  <c r="D2889" i="9"/>
  <c r="Y2889" i="9" s="1"/>
  <c r="D2890" i="9"/>
  <c r="Y2890" i="9" s="1"/>
  <c r="D2891" i="9"/>
  <c r="Y2891" i="9" s="1"/>
  <c r="D2892" i="9"/>
  <c r="Y2892" i="9" s="1"/>
  <c r="D2893" i="9"/>
  <c r="Y2893" i="9" s="1"/>
  <c r="D2894" i="9"/>
  <c r="Y2894" i="9" s="1"/>
  <c r="D2895" i="9"/>
  <c r="Y2895" i="9" s="1"/>
  <c r="D2896" i="9"/>
  <c r="Y2896" i="9" s="1"/>
  <c r="D2897" i="9"/>
  <c r="Y2897" i="9" s="1"/>
  <c r="D2898" i="9"/>
  <c r="Y2898" i="9" s="1"/>
  <c r="D2899" i="9"/>
  <c r="Y2899" i="9" s="1"/>
  <c r="D2900" i="9"/>
  <c r="Y2900" i="9" s="1"/>
  <c r="D2901" i="9"/>
  <c r="Y2901" i="9" s="1"/>
  <c r="D2902" i="9"/>
  <c r="Y2902" i="9" s="1"/>
  <c r="D2903" i="9"/>
  <c r="Y2903" i="9" s="1"/>
  <c r="D2904" i="9"/>
  <c r="Y2904" i="9" s="1"/>
  <c r="D2905" i="9"/>
  <c r="Y2905" i="9" s="1"/>
  <c r="D2906" i="9"/>
  <c r="Y2906" i="9" s="1"/>
  <c r="D2907" i="9"/>
  <c r="Y2907" i="9" s="1"/>
  <c r="D2908" i="9"/>
  <c r="Y2908" i="9" s="1"/>
  <c r="D2909" i="9"/>
  <c r="Y2909" i="9" s="1"/>
  <c r="D2910" i="9"/>
  <c r="Y2910" i="9" s="1"/>
  <c r="D2911" i="9"/>
  <c r="Y2911" i="9" s="1"/>
  <c r="D2912" i="9"/>
  <c r="Y2912" i="9" s="1"/>
  <c r="D2913" i="9"/>
  <c r="Y2913" i="9" s="1"/>
  <c r="D2914" i="9"/>
  <c r="Y2914" i="9" s="1"/>
  <c r="D2915" i="9"/>
  <c r="Y2915" i="9" s="1"/>
  <c r="D2916" i="9"/>
  <c r="Y2916" i="9" s="1"/>
  <c r="D2917" i="9"/>
  <c r="Y2917" i="9" s="1"/>
  <c r="D2918" i="9"/>
  <c r="Y2918" i="9" s="1"/>
  <c r="D2919" i="9"/>
  <c r="Y2919" i="9" s="1"/>
  <c r="D2920" i="9"/>
  <c r="Y2920" i="9" s="1"/>
  <c r="D2921" i="9"/>
  <c r="Y2921" i="9" s="1"/>
  <c r="D2922" i="9"/>
  <c r="Y2922" i="9" s="1"/>
  <c r="D2923" i="9"/>
  <c r="Y2923" i="9" s="1"/>
  <c r="D2924" i="9"/>
  <c r="Y2924" i="9" s="1"/>
  <c r="D2925" i="9"/>
  <c r="Y2925" i="9" s="1"/>
  <c r="D2926" i="9"/>
  <c r="Y2926" i="9" s="1"/>
  <c r="D2927" i="9"/>
  <c r="Y2927" i="9" s="1"/>
  <c r="D2928" i="9"/>
  <c r="Y2928" i="9" s="1"/>
  <c r="D2929" i="9"/>
  <c r="Y2929" i="9" s="1"/>
  <c r="D2930" i="9"/>
  <c r="Y2930" i="9" s="1"/>
  <c r="D2931" i="9"/>
  <c r="Y2931" i="9" s="1"/>
  <c r="D2932" i="9"/>
  <c r="Y2932" i="9" s="1"/>
  <c r="D2933" i="9"/>
  <c r="Y2933" i="9" s="1"/>
  <c r="D2934" i="9"/>
  <c r="Y2934" i="9" s="1"/>
  <c r="D2935" i="9"/>
  <c r="Y2935" i="9" s="1"/>
  <c r="D2936" i="9"/>
  <c r="Y2936" i="9" s="1"/>
  <c r="D2937" i="9"/>
  <c r="Y2937" i="9" s="1"/>
  <c r="D2938" i="9"/>
  <c r="Y2938" i="9" s="1"/>
  <c r="D2939" i="9"/>
  <c r="Y2939" i="9" s="1"/>
  <c r="D2940" i="9"/>
  <c r="Y2940" i="9" s="1"/>
  <c r="D2941" i="9"/>
  <c r="Y2941" i="9" s="1"/>
  <c r="D2942" i="9"/>
  <c r="Y2942" i="9" s="1"/>
  <c r="D2943" i="9"/>
  <c r="Y2943" i="9" s="1"/>
  <c r="D2944" i="9"/>
  <c r="Y2944" i="9" s="1"/>
  <c r="D2945" i="9"/>
  <c r="Y2945" i="9" s="1"/>
  <c r="D2946" i="9"/>
  <c r="Y2946" i="9" s="1"/>
  <c r="D2947" i="9"/>
  <c r="Y2947" i="9" s="1"/>
  <c r="D2948" i="9"/>
  <c r="Y2948" i="9" s="1"/>
  <c r="D2949" i="9"/>
  <c r="Y2949" i="9" s="1"/>
  <c r="D2950" i="9"/>
  <c r="Y2950" i="9" s="1"/>
  <c r="D2951" i="9"/>
  <c r="Y2951" i="9" s="1"/>
  <c r="D2952" i="9"/>
  <c r="Y2952" i="9" s="1"/>
  <c r="D2953" i="9"/>
  <c r="Y2953" i="9" s="1"/>
  <c r="D2954" i="9"/>
  <c r="Y2954" i="9" s="1"/>
  <c r="D2955" i="9"/>
  <c r="Y2955" i="9" s="1"/>
  <c r="D2956" i="9"/>
  <c r="Y2956" i="9" s="1"/>
  <c r="D2957" i="9"/>
  <c r="Y2957" i="9" s="1"/>
  <c r="D2958" i="9"/>
  <c r="Y2958" i="9" s="1"/>
  <c r="D2959" i="9"/>
  <c r="Y2959" i="9" s="1"/>
  <c r="D2960" i="9"/>
  <c r="Y2960" i="9" s="1"/>
  <c r="D2961" i="9"/>
  <c r="Y2961" i="9" s="1"/>
  <c r="D2962" i="9"/>
  <c r="Y2962" i="9" s="1"/>
  <c r="D2963" i="9"/>
  <c r="Y2963" i="9" s="1"/>
  <c r="D2964" i="9"/>
  <c r="Y2964" i="9" s="1"/>
  <c r="D2965" i="9"/>
  <c r="Y2965" i="9" s="1"/>
  <c r="D2966" i="9"/>
  <c r="Y2966" i="9" s="1"/>
  <c r="D2967" i="9"/>
  <c r="Y2967" i="9" s="1"/>
  <c r="D2968" i="9"/>
  <c r="Y2968" i="9" s="1"/>
  <c r="D2969" i="9"/>
  <c r="Y2969" i="9" s="1"/>
  <c r="D2970" i="9"/>
  <c r="Y2970" i="9" s="1"/>
  <c r="D2971" i="9"/>
  <c r="Y2971" i="9" s="1"/>
  <c r="D2972" i="9"/>
  <c r="Y2972" i="9" s="1"/>
  <c r="D2973" i="9"/>
  <c r="Y2973" i="9" s="1"/>
  <c r="D2974" i="9"/>
  <c r="Y2974" i="9" s="1"/>
  <c r="D2975" i="9"/>
  <c r="Y2975" i="9" s="1"/>
  <c r="D2976" i="9"/>
  <c r="Y2976" i="9" s="1"/>
  <c r="D2977" i="9"/>
  <c r="Y2977" i="9" s="1"/>
  <c r="D2978" i="9"/>
  <c r="Y2978" i="9" s="1"/>
  <c r="D2979" i="9"/>
  <c r="Y2979" i="9" s="1"/>
  <c r="D2980" i="9"/>
  <c r="Y2980" i="9" s="1"/>
  <c r="D2981" i="9"/>
  <c r="Y2981" i="9" s="1"/>
  <c r="D2982" i="9"/>
  <c r="Y2982" i="9" s="1"/>
  <c r="D2983" i="9"/>
  <c r="Y2983" i="9" s="1"/>
  <c r="D2984" i="9"/>
  <c r="Y2984" i="9" s="1"/>
  <c r="D2985" i="9"/>
  <c r="Y2985" i="9" s="1"/>
  <c r="D2986" i="9"/>
  <c r="Y2986" i="9" s="1"/>
  <c r="D2987" i="9"/>
  <c r="Y2987" i="9" s="1"/>
  <c r="D2988" i="9"/>
  <c r="Y2988" i="9" s="1"/>
  <c r="D2989" i="9"/>
  <c r="Y2989" i="9" s="1"/>
  <c r="D2990" i="9"/>
  <c r="Y2990" i="9" s="1"/>
  <c r="D2991" i="9"/>
  <c r="Y2991" i="9" s="1"/>
  <c r="D2992" i="9"/>
  <c r="Y2992" i="9" s="1"/>
  <c r="D2993" i="9"/>
  <c r="Y2993" i="9" s="1"/>
  <c r="D2994" i="9"/>
  <c r="Y2994" i="9" s="1"/>
  <c r="D2995" i="9"/>
  <c r="Y2995" i="9" s="1"/>
  <c r="D2996" i="9"/>
  <c r="Y2996" i="9" s="1"/>
  <c r="D2997" i="9"/>
  <c r="Y2997" i="9" s="1"/>
  <c r="D2998" i="9"/>
  <c r="Y2998" i="9" s="1"/>
  <c r="D2999" i="9"/>
  <c r="Y2999" i="9" s="1"/>
  <c r="D3000" i="9"/>
  <c r="Y3000" i="9" s="1"/>
  <c r="D3001" i="9"/>
  <c r="Y3001" i="9" s="1"/>
  <c r="D2" i="5"/>
  <c r="N3001" i="9"/>
  <c r="N3000" i="9"/>
  <c r="N2999" i="9"/>
  <c r="N2998" i="9"/>
  <c r="N2997" i="9"/>
  <c r="N2996" i="9"/>
  <c r="N2995" i="9"/>
  <c r="N2994" i="9"/>
  <c r="N2993" i="9"/>
  <c r="N2992" i="9"/>
  <c r="N2991" i="9"/>
  <c r="N2990" i="9"/>
  <c r="N2989" i="9"/>
  <c r="N2988" i="9"/>
  <c r="N2987" i="9"/>
  <c r="N2986" i="9"/>
  <c r="N2985" i="9"/>
  <c r="N2984" i="9"/>
  <c r="N2983" i="9"/>
  <c r="N2982" i="9"/>
  <c r="N2981" i="9"/>
  <c r="N2980" i="9"/>
  <c r="N2979" i="9"/>
  <c r="N2978" i="9"/>
  <c r="N2977" i="9"/>
  <c r="N2976" i="9"/>
  <c r="N2975" i="9"/>
  <c r="N2974" i="9"/>
  <c r="N2973" i="9"/>
  <c r="N2972" i="9"/>
  <c r="N2971" i="9"/>
  <c r="N2970" i="9"/>
  <c r="N2969" i="9"/>
  <c r="N2968" i="9"/>
  <c r="N2967" i="9"/>
  <c r="N2966" i="9"/>
  <c r="N2965" i="9"/>
  <c r="N2964" i="9"/>
  <c r="N2963" i="9"/>
  <c r="N2962" i="9"/>
  <c r="N2961" i="9"/>
  <c r="N2960" i="9"/>
  <c r="N2959" i="9"/>
  <c r="N2958" i="9"/>
  <c r="N2957" i="9"/>
  <c r="N2956" i="9"/>
  <c r="N2955" i="9"/>
  <c r="N2954" i="9"/>
  <c r="N2953" i="9"/>
  <c r="N2952" i="9"/>
  <c r="N2951" i="9"/>
  <c r="N2950" i="9"/>
  <c r="N2949" i="9"/>
  <c r="N2948" i="9"/>
  <c r="N2947" i="9"/>
  <c r="N2946" i="9"/>
  <c r="N2945" i="9"/>
  <c r="N2944" i="9"/>
  <c r="N2943" i="9"/>
  <c r="N2942" i="9"/>
  <c r="N2941" i="9"/>
  <c r="N2940" i="9"/>
  <c r="N2939" i="9"/>
  <c r="N2938" i="9"/>
  <c r="N2937" i="9"/>
  <c r="N2936" i="9"/>
  <c r="N2935" i="9"/>
  <c r="N2934" i="9"/>
  <c r="N2933" i="9"/>
  <c r="N2932" i="9"/>
  <c r="N2931" i="9"/>
  <c r="N2930" i="9"/>
  <c r="N2929" i="9"/>
  <c r="N2928" i="9"/>
  <c r="N2927" i="9"/>
  <c r="N2926" i="9"/>
  <c r="N2925" i="9"/>
  <c r="N2924" i="9"/>
  <c r="N2923" i="9"/>
  <c r="N2922" i="9"/>
  <c r="N2921" i="9"/>
  <c r="N2920" i="9"/>
  <c r="N2919" i="9"/>
  <c r="N2918" i="9"/>
  <c r="N2917" i="9"/>
  <c r="N2916" i="9"/>
  <c r="N2915" i="9"/>
  <c r="N2914" i="9"/>
  <c r="N2913" i="9"/>
  <c r="N2912" i="9"/>
  <c r="N2911" i="9"/>
  <c r="N2910" i="9"/>
  <c r="N2909" i="9"/>
  <c r="N2908" i="9"/>
  <c r="N2907" i="9"/>
  <c r="N2906" i="9"/>
  <c r="N2905" i="9"/>
  <c r="N2904" i="9"/>
  <c r="N2903" i="9"/>
  <c r="N2902" i="9"/>
  <c r="N2901" i="9"/>
  <c r="N2900" i="9"/>
  <c r="N2899" i="9"/>
  <c r="N2898" i="9"/>
  <c r="N2897" i="9"/>
  <c r="N2896" i="9"/>
  <c r="N2895" i="9"/>
  <c r="N2894" i="9"/>
  <c r="N2893" i="9"/>
  <c r="N2892" i="9"/>
  <c r="N2891" i="9"/>
  <c r="N2890" i="9"/>
  <c r="N2889" i="9"/>
  <c r="N2888" i="9"/>
  <c r="N2887" i="9"/>
  <c r="N2886" i="9"/>
  <c r="N2885" i="9"/>
  <c r="N2884" i="9"/>
  <c r="N2883" i="9"/>
  <c r="N2882" i="9"/>
  <c r="N2881" i="9"/>
  <c r="N2880" i="9"/>
  <c r="N2879" i="9"/>
  <c r="N2878" i="9"/>
  <c r="N2877" i="9"/>
  <c r="N2876" i="9"/>
  <c r="N2875" i="9"/>
  <c r="N2874" i="9"/>
  <c r="N2873" i="9"/>
  <c r="N2872" i="9"/>
  <c r="N2871" i="9"/>
  <c r="N2870" i="9"/>
  <c r="N2869" i="9"/>
  <c r="N2868" i="9"/>
  <c r="N2867" i="9"/>
  <c r="N2866" i="9"/>
  <c r="N2865" i="9"/>
  <c r="N2864" i="9"/>
  <c r="N2863" i="9"/>
  <c r="N2862" i="9"/>
  <c r="N2861" i="9"/>
  <c r="N2860" i="9"/>
  <c r="N2859" i="9"/>
  <c r="N2858" i="9"/>
  <c r="N2857" i="9"/>
  <c r="N2856" i="9"/>
  <c r="N2855" i="9"/>
  <c r="N2854" i="9"/>
  <c r="N2853" i="9"/>
  <c r="N2852" i="9"/>
  <c r="N2851" i="9"/>
  <c r="N2850" i="9"/>
  <c r="N2849" i="9"/>
  <c r="N2848" i="9"/>
  <c r="N2847" i="9"/>
  <c r="N2846" i="9"/>
  <c r="N2845" i="9"/>
  <c r="N2844" i="9"/>
  <c r="N2843" i="9"/>
  <c r="N2842" i="9"/>
  <c r="N2841" i="9"/>
  <c r="N2840" i="9"/>
  <c r="N2839" i="9"/>
  <c r="N2838" i="9"/>
  <c r="N2837" i="9"/>
  <c r="N2836" i="9"/>
  <c r="N2835" i="9"/>
  <c r="N2834" i="9"/>
  <c r="N2833" i="9"/>
  <c r="N2832" i="9"/>
  <c r="N2831" i="9"/>
  <c r="N2830" i="9"/>
  <c r="N2829" i="9"/>
  <c r="N2828" i="9"/>
  <c r="N2827" i="9"/>
  <c r="N2826" i="9"/>
  <c r="N2825" i="9"/>
  <c r="N2824" i="9"/>
  <c r="N2823" i="9"/>
  <c r="N2822" i="9"/>
  <c r="N2821" i="9"/>
  <c r="N2820" i="9"/>
  <c r="N2819" i="9"/>
  <c r="N2818" i="9"/>
  <c r="N2817" i="9"/>
  <c r="N2816" i="9"/>
  <c r="N2815" i="9"/>
  <c r="N2814" i="9"/>
  <c r="N2813" i="9"/>
  <c r="N2812" i="9"/>
  <c r="N2811" i="9"/>
  <c r="N2810" i="9"/>
  <c r="N2809" i="9"/>
  <c r="N2808" i="9"/>
  <c r="N2807" i="9"/>
  <c r="N2806" i="9"/>
  <c r="N2805" i="9"/>
  <c r="N2804" i="9"/>
  <c r="N2803" i="9"/>
  <c r="N2802" i="9"/>
  <c r="N2801" i="9"/>
  <c r="N2800" i="9"/>
  <c r="N2799" i="9"/>
  <c r="N2798" i="9"/>
  <c r="N2797" i="9"/>
  <c r="N2796" i="9"/>
  <c r="N2795" i="9"/>
  <c r="N2794" i="9"/>
  <c r="N2793" i="9"/>
  <c r="N2792" i="9"/>
  <c r="N2791" i="9"/>
  <c r="N2790" i="9"/>
  <c r="N2789" i="9"/>
  <c r="N2788" i="9"/>
  <c r="N2787" i="9"/>
  <c r="N2786" i="9"/>
  <c r="N2785" i="9"/>
  <c r="N2784" i="9"/>
  <c r="N2783" i="9"/>
  <c r="N2782" i="9"/>
  <c r="N2781" i="9"/>
  <c r="N2780" i="9"/>
  <c r="N2779" i="9"/>
  <c r="N2778" i="9"/>
  <c r="N2777" i="9"/>
  <c r="N2776" i="9"/>
  <c r="N2775" i="9"/>
  <c r="N2774" i="9"/>
  <c r="N2773" i="9"/>
  <c r="N2772" i="9"/>
  <c r="N2771" i="9"/>
  <c r="N2770" i="9"/>
  <c r="N2769" i="9"/>
  <c r="N2768" i="9"/>
  <c r="N2767" i="9"/>
  <c r="N2766" i="9"/>
  <c r="N2765" i="9"/>
  <c r="N2764" i="9"/>
  <c r="N2763" i="9"/>
  <c r="N2762" i="9"/>
  <c r="N2761" i="9"/>
  <c r="N2760" i="9"/>
  <c r="N2759" i="9"/>
  <c r="N2758" i="9"/>
  <c r="N2757" i="9"/>
  <c r="N2756" i="9"/>
  <c r="N2755" i="9"/>
  <c r="N2754" i="9"/>
  <c r="N2753" i="9"/>
  <c r="N2752" i="9"/>
  <c r="N2751" i="9"/>
  <c r="N2750" i="9"/>
  <c r="N2749" i="9"/>
  <c r="N2748" i="9"/>
  <c r="N2747" i="9"/>
  <c r="N2746" i="9"/>
  <c r="N2745" i="9"/>
  <c r="N2744" i="9"/>
  <c r="N2743" i="9"/>
  <c r="N2742" i="9"/>
  <c r="N2741" i="9"/>
  <c r="N2740" i="9"/>
  <c r="N2739" i="9"/>
  <c r="N2738" i="9"/>
  <c r="N2737" i="9"/>
  <c r="N2736" i="9"/>
  <c r="N2735" i="9"/>
  <c r="N2734" i="9"/>
  <c r="N2733" i="9"/>
  <c r="N2732" i="9"/>
  <c r="N2731" i="9"/>
  <c r="N2730" i="9"/>
  <c r="N2729" i="9"/>
  <c r="N2728" i="9"/>
  <c r="N2727" i="9"/>
  <c r="N2726" i="9"/>
  <c r="N2725" i="9"/>
  <c r="N2724" i="9"/>
  <c r="N2723" i="9"/>
  <c r="N2722" i="9"/>
  <c r="N2721" i="9"/>
  <c r="N2720" i="9"/>
  <c r="N2719" i="9"/>
  <c r="N2718" i="9"/>
  <c r="N2717" i="9"/>
  <c r="N2716" i="9"/>
  <c r="N2715" i="9"/>
  <c r="N2714" i="9"/>
  <c r="N2713" i="9"/>
  <c r="N2712" i="9"/>
  <c r="N2711" i="9"/>
  <c r="N2710" i="9"/>
  <c r="N2709" i="9"/>
  <c r="N2708" i="9"/>
  <c r="N2707" i="9"/>
  <c r="N2706" i="9"/>
  <c r="N2705" i="9"/>
  <c r="N2704" i="9"/>
  <c r="N2703" i="9"/>
  <c r="N2702" i="9"/>
  <c r="N2701" i="9"/>
  <c r="N2700" i="9"/>
  <c r="N2699" i="9"/>
  <c r="N2698" i="9"/>
  <c r="N2697" i="9"/>
  <c r="N2696" i="9"/>
  <c r="N2695" i="9"/>
  <c r="N2694" i="9"/>
  <c r="N2693" i="9"/>
  <c r="N2692" i="9"/>
  <c r="N2691" i="9"/>
  <c r="N2690" i="9"/>
  <c r="N2689" i="9"/>
  <c r="N2688" i="9"/>
  <c r="N2687" i="9"/>
  <c r="N2686" i="9"/>
  <c r="N2685" i="9"/>
  <c r="N2684" i="9"/>
  <c r="N2683" i="9"/>
  <c r="N2682" i="9"/>
  <c r="N2681" i="9"/>
  <c r="N2680" i="9"/>
  <c r="N2679" i="9"/>
  <c r="N2678" i="9"/>
  <c r="N2677" i="9"/>
  <c r="N2676" i="9"/>
  <c r="N2675" i="9"/>
  <c r="N2674" i="9"/>
  <c r="N2673" i="9"/>
  <c r="N2672" i="9"/>
  <c r="N2671" i="9"/>
  <c r="N2670" i="9"/>
  <c r="N2669" i="9"/>
  <c r="N2668" i="9"/>
  <c r="N2667" i="9"/>
  <c r="N2666" i="9"/>
  <c r="N2665" i="9"/>
  <c r="N2664" i="9"/>
  <c r="N2663" i="9"/>
  <c r="N2662" i="9"/>
  <c r="N2661" i="9"/>
  <c r="N2660" i="9"/>
  <c r="N2659" i="9"/>
  <c r="N2658" i="9"/>
  <c r="N2657" i="9"/>
  <c r="N2656" i="9"/>
  <c r="N2655" i="9"/>
  <c r="N2654" i="9"/>
  <c r="N2653" i="9"/>
  <c r="N2652" i="9"/>
  <c r="N2651" i="9"/>
  <c r="N2650" i="9"/>
  <c r="N2649" i="9"/>
  <c r="N2648" i="9"/>
  <c r="N2647" i="9"/>
  <c r="N2646" i="9"/>
  <c r="N2645" i="9"/>
  <c r="N2644" i="9"/>
  <c r="N2643" i="9"/>
  <c r="N2642" i="9"/>
  <c r="N2641" i="9"/>
  <c r="N2640" i="9"/>
  <c r="N2639" i="9"/>
  <c r="N2638" i="9"/>
  <c r="N2637" i="9"/>
  <c r="N2636" i="9"/>
  <c r="N2635" i="9"/>
  <c r="N2634" i="9"/>
  <c r="N2633" i="9"/>
  <c r="N2632" i="9"/>
  <c r="N2631" i="9"/>
  <c r="N2630" i="9"/>
  <c r="N2629" i="9"/>
  <c r="N2628" i="9"/>
  <c r="N2627" i="9"/>
  <c r="N2626" i="9"/>
  <c r="N2625" i="9"/>
  <c r="N2624" i="9"/>
  <c r="N2623" i="9"/>
  <c r="N2622" i="9"/>
  <c r="N2621" i="9"/>
  <c r="N2620" i="9"/>
  <c r="N2619" i="9"/>
  <c r="N2618" i="9"/>
  <c r="N2617" i="9"/>
  <c r="N2616" i="9"/>
  <c r="N2615" i="9"/>
  <c r="N2614" i="9"/>
  <c r="N2613" i="9"/>
  <c r="N2612" i="9"/>
  <c r="N2611" i="9"/>
  <c r="N2610" i="9"/>
  <c r="N2609" i="9"/>
  <c r="N2608" i="9"/>
  <c r="N2607" i="9"/>
  <c r="N2606" i="9"/>
  <c r="N2605" i="9"/>
  <c r="N2604" i="9"/>
  <c r="N2603" i="9"/>
  <c r="N2602" i="9"/>
  <c r="N2601" i="9"/>
  <c r="N2600" i="9"/>
  <c r="N2599" i="9"/>
  <c r="N2598" i="9"/>
  <c r="N2597" i="9"/>
  <c r="N2596" i="9"/>
  <c r="N2595" i="9"/>
  <c r="N2594" i="9"/>
  <c r="N2593" i="9"/>
  <c r="N2592" i="9"/>
  <c r="N2591" i="9"/>
  <c r="N2590" i="9"/>
  <c r="N2589" i="9"/>
  <c r="N2588" i="9"/>
  <c r="N2587" i="9"/>
  <c r="N2586" i="9"/>
  <c r="N2585" i="9"/>
  <c r="N2584" i="9"/>
  <c r="N2583" i="9"/>
  <c r="N2582" i="9"/>
  <c r="N2581" i="9"/>
  <c r="N2580" i="9"/>
  <c r="N2579" i="9"/>
  <c r="N2578" i="9"/>
  <c r="N2577" i="9"/>
  <c r="N2576" i="9"/>
  <c r="N2575" i="9"/>
  <c r="N2574" i="9"/>
  <c r="N2573" i="9"/>
  <c r="N2572" i="9"/>
  <c r="N2571" i="9"/>
  <c r="N2570" i="9"/>
  <c r="N2569" i="9"/>
  <c r="N2568" i="9"/>
  <c r="N2567" i="9"/>
  <c r="N2566" i="9"/>
  <c r="N2565" i="9"/>
  <c r="N2564" i="9"/>
  <c r="N2563" i="9"/>
  <c r="N2562" i="9"/>
  <c r="N2561" i="9"/>
  <c r="N2560" i="9"/>
  <c r="N2559" i="9"/>
  <c r="N2558" i="9"/>
  <c r="N2557" i="9"/>
  <c r="N2556" i="9"/>
  <c r="N2555" i="9"/>
  <c r="N2554" i="9"/>
  <c r="N2553" i="9"/>
  <c r="N2552" i="9"/>
  <c r="N2551" i="9"/>
  <c r="N2550" i="9"/>
  <c r="N2549" i="9"/>
  <c r="N2548" i="9"/>
  <c r="N2547" i="9"/>
  <c r="N2546" i="9"/>
  <c r="N2545" i="9"/>
  <c r="N2544" i="9"/>
  <c r="N2543" i="9"/>
  <c r="N2542" i="9"/>
  <c r="N2541" i="9"/>
  <c r="N2540" i="9"/>
  <c r="N2539" i="9"/>
  <c r="N2538" i="9"/>
  <c r="N2537" i="9"/>
  <c r="N2536" i="9"/>
  <c r="N2535" i="9"/>
  <c r="N2534" i="9"/>
  <c r="N2533" i="9"/>
  <c r="N2532" i="9"/>
  <c r="N2531" i="9"/>
  <c r="N2530" i="9"/>
  <c r="N2529" i="9"/>
  <c r="N2528" i="9"/>
  <c r="N2527" i="9"/>
  <c r="N2526" i="9"/>
  <c r="N2525" i="9"/>
  <c r="N2524" i="9"/>
  <c r="N2523" i="9"/>
  <c r="N2522" i="9"/>
  <c r="N2521" i="9"/>
  <c r="N2520" i="9"/>
  <c r="N2519" i="9"/>
  <c r="N2518" i="9"/>
  <c r="N2517" i="9"/>
  <c r="N2516" i="9"/>
  <c r="N2515" i="9"/>
  <c r="N2514" i="9"/>
  <c r="N2513" i="9"/>
  <c r="N2512" i="9"/>
  <c r="N2511" i="9"/>
  <c r="N2510" i="9"/>
  <c r="N2509" i="9"/>
  <c r="N2508" i="9"/>
  <c r="N2507" i="9"/>
  <c r="N2506" i="9"/>
  <c r="N2505" i="9"/>
  <c r="N2504" i="9"/>
  <c r="N2503" i="9"/>
  <c r="N2502" i="9"/>
  <c r="N2501" i="9"/>
  <c r="N2500" i="9"/>
  <c r="N2499" i="9"/>
  <c r="N2498" i="9"/>
  <c r="N2497" i="9"/>
  <c r="N2496" i="9"/>
  <c r="N2495" i="9"/>
  <c r="N2494" i="9"/>
  <c r="N2493" i="9"/>
  <c r="N2492" i="9"/>
  <c r="N2491" i="9"/>
  <c r="N2490" i="9"/>
  <c r="N2489" i="9"/>
  <c r="N2488" i="9"/>
  <c r="N2487" i="9"/>
  <c r="N2486" i="9"/>
  <c r="N2485" i="9"/>
  <c r="N2484" i="9"/>
  <c r="N2483" i="9"/>
  <c r="N2482" i="9"/>
  <c r="N2481" i="9"/>
  <c r="N2480" i="9"/>
  <c r="N2479" i="9"/>
  <c r="N2478" i="9"/>
  <c r="N2477" i="9"/>
  <c r="N2476" i="9"/>
  <c r="N2475" i="9"/>
  <c r="N2474" i="9"/>
  <c r="N2473" i="9"/>
  <c r="N2472" i="9"/>
  <c r="N2471" i="9"/>
  <c r="N2470" i="9"/>
  <c r="N2469" i="9"/>
  <c r="N2468" i="9"/>
  <c r="N2467" i="9"/>
  <c r="N2466" i="9"/>
  <c r="N2465" i="9"/>
  <c r="N2464" i="9"/>
  <c r="N2463" i="9"/>
  <c r="N2462" i="9"/>
  <c r="N2461" i="9"/>
  <c r="N2460" i="9"/>
  <c r="N2459" i="9"/>
  <c r="N2458" i="9"/>
  <c r="N2457" i="9"/>
  <c r="N2456" i="9"/>
  <c r="N2455" i="9"/>
  <c r="N2454" i="9"/>
  <c r="N2453" i="9"/>
  <c r="N2452" i="9"/>
  <c r="N2451" i="9"/>
  <c r="N2450" i="9"/>
  <c r="N2449" i="9"/>
  <c r="N2448" i="9"/>
  <c r="N2447" i="9"/>
  <c r="N2446" i="9"/>
  <c r="N2445" i="9"/>
  <c r="N2444" i="9"/>
  <c r="N2443" i="9"/>
  <c r="N2442" i="9"/>
  <c r="N2441" i="9"/>
  <c r="N2440" i="9"/>
  <c r="N2439" i="9"/>
  <c r="N2438" i="9"/>
  <c r="N2437" i="9"/>
  <c r="N2436" i="9"/>
  <c r="N2435" i="9"/>
  <c r="N2434" i="9"/>
  <c r="N2433" i="9"/>
  <c r="N2432" i="9"/>
  <c r="N2431" i="9"/>
  <c r="N2430" i="9"/>
  <c r="N2429" i="9"/>
  <c r="N2428" i="9"/>
  <c r="N2427" i="9"/>
  <c r="N2426" i="9"/>
  <c r="N2425" i="9"/>
  <c r="N2424" i="9"/>
  <c r="N2423" i="9"/>
  <c r="N2422" i="9"/>
  <c r="N2421" i="9"/>
  <c r="N2420" i="9"/>
  <c r="N2419" i="9"/>
  <c r="N2418" i="9"/>
  <c r="N2417" i="9"/>
  <c r="N2416" i="9"/>
  <c r="N2415" i="9"/>
  <c r="N2414" i="9"/>
  <c r="N2413" i="9"/>
  <c r="N2412" i="9"/>
  <c r="N2411" i="9"/>
  <c r="N2410" i="9"/>
  <c r="N2409" i="9"/>
  <c r="N2408" i="9"/>
  <c r="N2407" i="9"/>
  <c r="N2406" i="9"/>
  <c r="N2405" i="9"/>
  <c r="N2404" i="9"/>
  <c r="N2403" i="9"/>
  <c r="N2402" i="9"/>
  <c r="N2401" i="9"/>
  <c r="N2400" i="9"/>
  <c r="N2399" i="9"/>
  <c r="N2398" i="9"/>
  <c r="N2397" i="9"/>
  <c r="N2396" i="9"/>
  <c r="N2395" i="9"/>
  <c r="N2394" i="9"/>
  <c r="N2393" i="9"/>
  <c r="N2392" i="9"/>
  <c r="N2391" i="9"/>
  <c r="N2390" i="9"/>
  <c r="N2389" i="9"/>
  <c r="N2388" i="9"/>
  <c r="N2387" i="9"/>
  <c r="N2386" i="9"/>
  <c r="N2385" i="9"/>
  <c r="N2384" i="9"/>
  <c r="N2383" i="9"/>
  <c r="N2382" i="9"/>
  <c r="N2381" i="9"/>
  <c r="N2380" i="9"/>
  <c r="N2379" i="9"/>
  <c r="N2378" i="9"/>
  <c r="N2377" i="9"/>
  <c r="N2376" i="9"/>
  <c r="N2375" i="9"/>
  <c r="N2374" i="9"/>
  <c r="N2373" i="9"/>
  <c r="N2372" i="9"/>
  <c r="N2371" i="9"/>
  <c r="N2370" i="9"/>
  <c r="N2369" i="9"/>
  <c r="N2368" i="9"/>
  <c r="N2367" i="9"/>
  <c r="N2366" i="9"/>
  <c r="N2365" i="9"/>
  <c r="N2364" i="9"/>
  <c r="N2363" i="9"/>
  <c r="N2362" i="9"/>
  <c r="N2361" i="9"/>
  <c r="N2360" i="9"/>
  <c r="N2359" i="9"/>
  <c r="N2358" i="9"/>
  <c r="N2357" i="9"/>
  <c r="N2356" i="9"/>
  <c r="N2355" i="9"/>
  <c r="N2354" i="9"/>
  <c r="N2353" i="9"/>
  <c r="N2352" i="9"/>
  <c r="N2351" i="9"/>
  <c r="N2350" i="9"/>
  <c r="N2349" i="9"/>
  <c r="N2348" i="9"/>
  <c r="N2347" i="9"/>
  <c r="N2346" i="9"/>
  <c r="N2345" i="9"/>
  <c r="N2344" i="9"/>
  <c r="N2343" i="9"/>
  <c r="N2342" i="9"/>
  <c r="N2341" i="9"/>
  <c r="N2340" i="9"/>
  <c r="N2339" i="9"/>
  <c r="N2338" i="9"/>
  <c r="N2337" i="9"/>
  <c r="N2336" i="9"/>
  <c r="N2335" i="9"/>
  <c r="N2334" i="9"/>
  <c r="N2333" i="9"/>
  <c r="N2332" i="9"/>
  <c r="N2331" i="9"/>
  <c r="N2330" i="9"/>
  <c r="N2329" i="9"/>
  <c r="N2328" i="9"/>
  <c r="N2327" i="9"/>
  <c r="N2326" i="9"/>
  <c r="N2325" i="9"/>
  <c r="N2324" i="9"/>
  <c r="N2323" i="9"/>
  <c r="N2322" i="9"/>
  <c r="N2321" i="9"/>
  <c r="N2320" i="9"/>
  <c r="N2319" i="9"/>
  <c r="N2318" i="9"/>
  <c r="N2317" i="9"/>
  <c r="N2316" i="9"/>
  <c r="N2315" i="9"/>
  <c r="N2314" i="9"/>
  <c r="N2313" i="9"/>
  <c r="N2312" i="9"/>
  <c r="N2311" i="9"/>
  <c r="N2310" i="9"/>
  <c r="N2309" i="9"/>
  <c r="N2308" i="9"/>
  <c r="N2307" i="9"/>
  <c r="N2306" i="9"/>
  <c r="N2305" i="9"/>
  <c r="N2304" i="9"/>
  <c r="N2303" i="9"/>
  <c r="N2302" i="9"/>
  <c r="N2301" i="9"/>
  <c r="N2300" i="9"/>
  <c r="N2299" i="9"/>
  <c r="N2298" i="9"/>
  <c r="N2297" i="9"/>
  <c r="N2296" i="9"/>
  <c r="N2295" i="9"/>
  <c r="N2294" i="9"/>
  <c r="N2293" i="9"/>
  <c r="N2292" i="9"/>
  <c r="N2291" i="9"/>
  <c r="N2290" i="9"/>
  <c r="N2289" i="9"/>
  <c r="N2288" i="9"/>
  <c r="N2287" i="9"/>
  <c r="N2286" i="9"/>
  <c r="N2285" i="9"/>
  <c r="N2284" i="9"/>
  <c r="N2283" i="9"/>
  <c r="N2282" i="9"/>
  <c r="N2281" i="9"/>
  <c r="N2280" i="9"/>
  <c r="N2279" i="9"/>
  <c r="N2278" i="9"/>
  <c r="N2277" i="9"/>
  <c r="N2276" i="9"/>
  <c r="N2275" i="9"/>
  <c r="N2274" i="9"/>
  <c r="N2273" i="9"/>
  <c r="N2272" i="9"/>
  <c r="N2271" i="9"/>
  <c r="N2270" i="9"/>
  <c r="N2269" i="9"/>
  <c r="N2268" i="9"/>
  <c r="N2267" i="9"/>
  <c r="N2266" i="9"/>
  <c r="N2265" i="9"/>
  <c r="N2264" i="9"/>
  <c r="N2263" i="9"/>
  <c r="N2262" i="9"/>
  <c r="N2261" i="9"/>
  <c r="N2260" i="9"/>
  <c r="N2259" i="9"/>
  <c r="N2258" i="9"/>
  <c r="N2257" i="9"/>
  <c r="N2256" i="9"/>
  <c r="N2255" i="9"/>
  <c r="N2254" i="9"/>
  <c r="N2253" i="9"/>
  <c r="N2252" i="9"/>
  <c r="N2251" i="9"/>
  <c r="N2250" i="9"/>
  <c r="N2249" i="9"/>
  <c r="N2248" i="9"/>
  <c r="N2247" i="9"/>
  <c r="N2246" i="9"/>
  <c r="N2245" i="9"/>
  <c r="N2244" i="9"/>
  <c r="N2243" i="9"/>
  <c r="N2242" i="9"/>
  <c r="N2241" i="9"/>
  <c r="N2240" i="9"/>
  <c r="N2239" i="9"/>
  <c r="N2238" i="9"/>
  <c r="N2237" i="9"/>
  <c r="N2236" i="9"/>
  <c r="N2235" i="9"/>
  <c r="N2234" i="9"/>
  <c r="N2233" i="9"/>
  <c r="N2232" i="9"/>
  <c r="N2231" i="9"/>
  <c r="N2230" i="9"/>
  <c r="N2229" i="9"/>
  <c r="N2228" i="9"/>
  <c r="N2227" i="9"/>
  <c r="N2226" i="9"/>
  <c r="N2225" i="9"/>
  <c r="N2224" i="9"/>
  <c r="N2223" i="9"/>
  <c r="N2222" i="9"/>
  <c r="N2221" i="9"/>
  <c r="N2220" i="9"/>
  <c r="N2219" i="9"/>
  <c r="N2218" i="9"/>
  <c r="N2217" i="9"/>
  <c r="N2216" i="9"/>
  <c r="N2215" i="9"/>
  <c r="N2214" i="9"/>
  <c r="N2213" i="9"/>
  <c r="N2212" i="9"/>
  <c r="N2211" i="9"/>
  <c r="N2210" i="9"/>
  <c r="N2209" i="9"/>
  <c r="N2208" i="9"/>
  <c r="N2207" i="9"/>
  <c r="N2206" i="9"/>
  <c r="N2205" i="9"/>
  <c r="N2204" i="9"/>
  <c r="N2203" i="9"/>
  <c r="N2202" i="9"/>
  <c r="N2201" i="9"/>
  <c r="N2200" i="9"/>
  <c r="N2199" i="9"/>
  <c r="N2198" i="9"/>
  <c r="N2197" i="9"/>
  <c r="N2196" i="9"/>
  <c r="N2195" i="9"/>
  <c r="N2194" i="9"/>
  <c r="N2193" i="9"/>
  <c r="N2192" i="9"/>
  <c r="N2191" i="9"/>
  <c r="N2190" i="9"/>
  <c r="N2189" i="9"/>
  <c r="N2188" i="9"/>
  <c r="N2187" i="9"/>
  <c r="N2186" i="9"/>
  <c r="N2185" i="9"/>
  <c r="N2184" i="9"/>
  <c r="N2183" i="9"/>
  <c r="N2182" i="9"/>
  <c r="N2181" i="9"/>
  <c r="N2180" i="9"/>
  <c r="N2179" i="9"/>
  <c r="N2178" i="9"/>
  <c r="N2177" i="9"/>
  <c r="N2176" i="9"/>
  <c r="N2175" i="9"/>
  <c r="N2174" i="9"/>
  <c r="N2173" i="9"/>
  <c r="N2172" i="9"/>
  <c r="N2171" i="9"/>
  <c r="N2170" i="9"/>
  <c r="N2169" i="9"/>
  <c r="N2168" i="9"/>
  <c r="N2167" i="9"/>
  <c r="N2166" i="9"/>
  <c r="N2165" i="9"/>
  <c r="N2164" i="9"/>
  <c r="N2163" i="9"/>
  <c r="N2162" i="9"/>
  <c r="N2161" i="9"/>
  <c r="N2160" i="9"/>
  <c r="N2159" i="9"/>
  <c r="N2158" i="9"/>
  <c r="N2157" i="9"/>
  <c r="N2156" i="9"/>
  <c r="N2155" i="9"/>
  <c r="N2154" i="9"/>
  <c r="N2153" i="9"/>
  <c r="N2152" i="9"/>
  <c r="N2151" i="9"/>
  <c r="N2150" i="9"/>
  <c r="N2149" i="9"/>
  <c r="N2148" i="9"/>
  <c r="N2147" i="9"/>
  <c r="N2146" i="9"/>
  <c r="N2145" i="9"/>
  <c r="N2144" i="9"/>
  <c r="N2143" i="9"/>
  <c r="N2142" i="9"/>
  <c r="N2141" i="9"/>
  <c r="N2140" i="9"/>
  <c r="N2139" i="9"/>
  <c r="N2138" i="9"/>
  <c r="N2137" i="9"/>
  <c r="N2136" i="9"/>
  <c r="N2135" i="9"/>
  <c r="N2134" i="9"/>
  <c r="N2133" i="9"/>
  <c r="N2132" i="9"/>
  <c r="N2131" i="9"/>
  <c r="N2130" i="9"/>
  <c r="N2129" i="9"/>
  <c r="N2128" i="9"/>
  <c r="N2127" i="9"/>
  <c r="N2126" i="9"/>
  <c r="N2125" i="9"/>
  <c r="N2124" i="9"/>
  <c r="N2123" i="9"/>
  <c r="N2122" i="9"/>
  <c r="N2121" i="9"/>
  <c r="N2120" i="9"/>
  <c r="N2119" i="9"/>
  <c r="N2118" i="9"/>
  <c r="N2117" i="9"/>
  <c r="N2116" i="9"/>
  <c r="N2115" i="9"/>
  <c r="N2114" i="9"/>
  <c r="N2113" i="9"/>
  <c r="N2112" i="9"/>
  <c r="N2111" i="9"/>
  <c r="N2110" i="9"/>
  <c r="N2109" i="9"/>
  <c r="N2108" i="9"/>
  <c r="N2107" i="9"/>
  <c r="N2106" i="9"/>
  <c r="N2105" i="9"/>
  <c r="N2104" i="9"/>
  <c r="N2103" i="9"/>
  <c r="N2102" i="9"/>
  <c r="N2101" i="9"/>
  <c r="N2100" i="9"/>
  <c r="N2099" i="9"/>
  <c r="N2098" i="9"/>
  <c r="N2097" i="9"/>
  <c r="N2096" i="9"/>
  <c r="N2095" i="9"/>
  <c r="N2094" i="9"/>
  <c r="N2093" i="9"/>
  <c r="N2092" i="9"/>
  <c r="N2091" i="9"/>
  <c r="N2090" i="9"/>
  <c r="N2089" i="9"/>
  <c r="N2088" i="9"/>
  <c r="N2087" i="9"/>
  <c r="N2086" i="9"/>
  <c r="N2085" i="9"/>
  <c r="N2084" i="9"/>
  <c r="N2083" i="9"/>
  <c r="N2082" i="9"/>
  <c r="N2081" i="9"/>
  <c r="N2080" i="9"/>
  <c r="N2079" i="9"/>
  <c r="N2078" i="9"/>
  <c r="N2077" i="9"/>
  <c r="N2076" i="9"/>
  <c r="N2075" i="9"/>
  <c r="N2074" i="9"/>
  <c r="N2073" i="9"/>
  <c r="N2072" i="9"/>
  <c r="N2071" i="9"/>
  <c r="N2070" i="9"/>
  <c r="N2069" i="9"/>
  <c r="N2068" i="9"/>
  <c r="N2067" i="9"/>
  <c r="N2066" i="9"/>
  <c r="N2065" i="9"/>
  <c r="N2064" i="9"/>
  <c r="N2063" i="9"/>
  <c r="N2062" i="9"/>
  <c r="N2061" i="9"/>
  <c r="N2060" i="9"/>
  <c r="N2059" i="9"/>
  <c r="N2058" i="9"/>
  <c r="N2057" i="9"/>
  <c r="N2056" i="9"/>
  <c r="N2055" i="9"/>
  <c r="N2054" i="9"/>
  <c r="N2053" i="9"/>
  <c r="N2052" i="9"/>
  <c r="N2051" i="9"/>
  <c r="N2050" i="9"/>
  <c r="N2049" i="9"/>
  <c r="N2048" i="9"/>
  <c r="N2047" i="9"/>
  <c r="N2046" i="9"/>
  <c r="N2045" i="9"/>
  <c r="N2044" i="9"/>
  <c r="N2043" i="9"/>
  <c r="N2042" i="9"/>
  <c r="N2041" i="9"/>
  <c r="N2040" i="9"/>
  <c r="N2039" i="9"/>
  <c r="N2038" i="9"/>
  <c r="N2037" i="9"/>
  <c r="N2036" i="9"/>
  <c r="N2035" i="9"/>
  <c r="N2034" i="9"/>
  <c r="N2033" i="9"/>
  <c r="N2032" i="9"/>
  <c r="N2031" i="9"/>
  <c r="N2030" i="9"/>
  <c r="N2029" i="9"/>
  <c r="N2028" i="9"/>
  <c r="N2027" i="9"/>
  <c r="N2026" i="9"/>
  <c r="N2025" i="9"/>
  <c r="N2024" i="9"/>
  <c r="N2023" i="9"/>
  <c r="N2022" i="9"/>
  <c r="N2021" i="9"/>
  <c r="N2020" i="9"/>
  <c r="N2019" i="9"/>
  <c r="N2018" i="9"/>
  <c r="N2017" i="9"/>
  <c r="N2016" i="9"/>
  <c r="N2015" i="9"/>
  <c r="N2014" i="9"/>
  <c r="N2013" i="9"/>
  <c r="N2012" i="9"/>
  <c r="N2011" i="9"/>
  <c r="N2010" i="9"/>
  <c r="N2009" i="9"/>
  <c r="N2008" i="9"/>
  <c r="N2007" i="9"/>
  <c r="N2006" i="9"/>
  <c r="N2005" i="9"/>
  <c r="N2004" i="9"/>
  <c r="N2003" i="9"/>
  <c r="N2002" i="9"/>
  <c r="N2001" i="9"/>
  <c r="N2000" i="9"/>
  <c r="N1999" i="9"/>
  <c r="N1998" i="9"/>
  <c r="N1997" i="9"/>
  <c r="N1996" i="9"/>
  <c r="N1995" i="9"/>
  <c r="N1994" i="9"/>
  <c r="N1993" i="9"/>
  <c r="N1992" i="9"/>
  <c r="N1991" i="9"/>
  <c r="N1990" i="9"/>
  <c r="N1989" i="9"/>
  <c r="N1988" i="9"/>
  <c r="N1987" i="9"/>
  <c r="N1986" i="9"/>
  <c r="N1985" i="9"/>
  <c r="N1984" i="9"/>
  <c r="N1983" i="9"/>
  <c r="N1982" i="9"/>
  <c r="N1981" i="9"/>
  <c r="N1980" i="9"/>
  <c r="N1979" i="9"/>
  <c r="N1978" i="9"/>
  <c r="N1977" i="9"/>
  <c r="N1976" i="9"/>
  <c r="N1975" i="9"/>
  <c r="N1974" i="9"/>
  <c r="N1973" i="9"/>
  <c r="N1972" i="9"/>
  <c r="N1971" i="9"/>
  <c r="N1970" i="9"/>
  <c r="N1969" i="9"/>
  <c r="N1968" i="9"/>
  <c r="N1967" i="9"/>
  <c r="N1966" i="9"/>
  <c r="N1965" i="9"/>
  <c r="N1964" i="9"/>
  <c r="N1963" i="9"/>
  <c r="N1962" i="9"/>
  <c r="N1961" i="9"/>
  <c r="N1960" i="9"/>
  <c r="N1959" i="9"/>
  <c r="N1958" i="9"/>
  <c r="N1957" i="9"/>
  <c r="N1956" i="9"/>
  <c r="N1955" i="9"/>
  <c r="N1954" i="9"/>
  <c r="N1953" i="9"/>
  <c r="N1952" i="9"/>
  <c r="N1951" i="9"/>
  <c r="N1950" i="9"/>
  <c r="N1949" i="9"/>
  <c r="N1948" i="9"/>
  <c r="N1947" i="9"/>
  <c r="N1946" i="9"/>
  <c r="N1945" i="9"/>
  <c r="N1944" i="9"/>
  <c r="N1943" i="9"/>
  <c r="N1942" i="9"/>
  <c r="N1941" i="9"/>
  <c r="N1940" i="9"/>
  <c r="N1939" i="9"/>
  <c r="N1938" i="9"/>
  <c r="N1937" i="9"/>
  <c r="N1936" i="9"/>
  <c r="N1935" i="9"/>
  <c r="N1934" i="9"/>
  <c r="N1933" i="9"/>
  <c r="N1932" i="9"/>
  <c r="N1931" i="9"/>
  <c r="N1930" i="9"/>
  <c r="N1929" i="9"/>
  <c r="N1928" i="9"/>
  <c r="N1927" i="9"/>
  <c r="N1926" i="9"/>
  <c r="N1925" i="9"/>
  <c r="N1924" i="9"/>
  <c r="N1923" i="9"/>
  <c r="N1922" i="9"/>
  <c r="N1921" i="9"/>
  <c r="N1920" i="9"/>
  <c r="N1919" i="9"/>
  <c r="N1918" i="9"/>
  <c r="N1917" i="9"/>
  <c r="N1916" i="9"/>
  <c r="N1915" i="9"/>
  <c r="N1914" i="9"/>
  <c r="N1913" i="9"/>
  <c r="N1912" i="9"/>
  <c r="N1911" i="9"/>
  <c r="N1910" i="9"/>
  <c r="N1909" i="9"/>
  <c r="N1908" i="9"/>
  <c r="N1907" i="9"/>
  <c r="N1906" i="9"/>
  <c r="N1905" i="9"/>
  <c r="N1904" i="9"/>
  <c r="N1903" i="9"/>
  <c r="N1902" i="9"/>
  <c r="N1901" i="9"/>
  <c r="N1900" i="9"/>
  <c r="N1899" i="9"/>
  <c r="N1898" i="9"/>
  <c r="N1897" i="9"/>
  <c r="N1896" i="9"/>
  <c r="N1895" i="9"/>
  <c r="N1894" i="9"/>
  <c r="N1893" i="9"/>
  <c r="N1892" i="9"/>
  <c r="N1891" i="9"/>
  <c r="N1890" i="9"/>
  <c r="N1889" i="9"/>
  <c r="N1888" i="9"/>
  <c r="N1887" i="9"/>
  <c r="N1886" i="9"/>
  <c r="N1885" i="9"/>
  <c r="N1884" i="9"/>
  <c r="N1883" i="9"/>
  <c r="N1882" i="9"/>
  <c r="N1881" i="9"/>
  <c r="N1880" i="9"/>
  <c r="N1879" i="9"/>
  <c r="N1878" i="9"/>
  <c r="N1877" i="9"/>
  <c r="N1876" i="9"/>
  <c r="N1875" i="9"/>
  <c r="N1874" i="9"/>
  <c r="N1873" i="9"/>
  <c r="N1872" i="9"/>
  <c r="N1871" i="9"/>
  <c r="N1870" i="9"/>
  <c r="N1869" i="9"/>
  <c r="N1868" i="9"/>
  <c r="N1867" i="9"/>
  <c r="N1866" i="9"/>
  <c r="N1865" i="9"/>
  <c r="N1864" i="9"/>
  <c r="N1863" i="9"/>
  <c r="N1862" i="9"/>
  <c r="N1861" i="9"/>
  <c r="N1860" i="9"/>
  <c r="N1859" i="9"/>
  <c r="N1858" i="9"/>
  <c r="N1857" i="9"/>
  <c r="N1856" i="9"/>
  <c r="N1855" i="9"/>
  <c r="N1854" i="9"/>
  <c r="N1853" i="9"/>
  <c r="N1852" i="9"/>
  <c r="N1851" i="9"/>
  <c r="N1850" i="9"/>
  <c r="N1849" i="9"/>
  <c r="N1848" i="9"/>
  <c r="N1847" i="9"/>
  <c r="N1846" i="9"/>
  <c r="N1845" i="9"/>
  <c r="N1844" i="9"/>
  <c r="N1843" i="9"/>
  <c r="N1842" i="9"/>
  <c r="N1841" i="9"/>
  <c r="N1840" i="9"/>
  <c r="N1839" i="9"/>
  <c r="N1838" i="9"/>
  <c r="N1837" i="9"/>
  <c r="N1836" i="9"/>
  <c r="N1835" i="9"/>
  <c r="N1834" i="9"/>
  <c r="N1833" i="9"/>
  <c r="N1832" i="9"/>
  <c r="N1831" i="9"/>
  <c r="N1830" i="9"/>
  <c r="N1829" i="9"/>
  <c r="N1828" i="9"/>
  <c r="N1827" i="9"/>
  <c r="N1826" i="9"/>
  <c r="N1825" i="9"/>
  <c r="N1824" i="9"/>
  <c r="N1823" i="9"/>
  <c r="N1822" i="9"/>
  <c r="N1821" i="9"/>
  <c r="N1820" i="9"/>
  <c r="N1819" i="9"/>
  <c r="N1818" i="9"/>
  <c r="N1817" i="9"/>
  <c r="N1816" i="9"/>
  <c r="N1815" i="9"/>
  <c r="N1814" i="9"/>
  <c r="N1813" i="9"/>
  <c r="N1812" i="9"/>
  <c r="N1811" i="9"/>
  <c r="N1810" i="9"/>
  <c r="N1809" i="9"/>
  <c r="N1808" i="9"/>
  <c r="N1807" i="9"/>
  <c r="N1806" i="9"/>
  <c r="N1805" i="9"/>
  <c r="N1804" i="9"/>
  <c r="N1803" i="9"/>
  <c r="N1802" i="9"/>
  <c r="N1801" i="9"/>
  <c r="N1800" i="9"/>
  <c r="N1799" i="9"/>
  <c r="N1798" i="9"/>
  <c r="N1797" i="9"/>
  <c r="N1796" i="9"/>
  <c r="N1795" i="9"/>
  <c r="N1794" i="9"/>
  <c r="N1793" i="9"/>
  <c r="N1792" i="9"/>
  <c r="N1791" i="9"/>
  <c r="N1790" i="9"/>
  <c r="N1789" i="9"/>
  <c r="N1788" i="9"/>
  <c r="N1787" i="9"/>
  <c r="N1786" i="9"/>
  <c r="N1785" i="9"/>
  <c r="N1784" i="9"/>
  <c r="N1783" i="9"/>
  <c r="N1782" i="9"/>
  <c r="N1781" i="9"/>
  <c r="N1780" i="9"/>
  <c r="N1779" i="9"/>
  <c r="N1778" i="9"/>
  <c r="N1777" i="9"/>
  <c r="N1776" i="9"/>
  <c r="N1775" i="9"/>
  <c r="N1774" i="9"/>
  <c r="N1773" i="9"/>
  <c r="N1772" i="9"/>
  <c r="N1771" i="9"/>
  <c r="N1770" i="9"/>
  <c r="N1769" i="9"/>
  <c r="N1768" i="9"/>
  <c r="N1767" i="9"/>
  <c r="N1766" i="9"/>
  <c r="N1765" i="9"/>
  <c r="N1764" i="9"/>
  <c r="N1763" i="9"/>
  <c r="N1762" i="9"/>
  <c r="N1761" i="9"/>
  <c r="N1760" i="9"/>
  <c r="N1759" i="9"/>
  <c r="N1758" i="9"/>
  <c r="N1757" i="9"/>
  <c r="N1756" i="9"/>
  <c r="N1755" i="9"/>
  <c r="N1754" i="9"/>
  <c r="N1753" i="9"/>
  <c r="N1752" i="9"/>
  <c r="N1751" i="9"/>
  <c r="N1750" i="9"/>
  <c r="N1749" i="9"/>
  <c r="N1748" i="9"/>
  <c r="N1747" i="9"/>
  <c r="N1746" i="9"/>
  <c r="N1745" i="9"/>
  <c r="N1744" i="9"/>
  <c r="N1743" i="9"/>
  <c r="N1742" i="9"/>
  <c r="N1741" i="9"/>
  <c r="N1740" i="9"/>
  <c r="N1739" i="9"/>
  <c r="N1738" i="9"/>
  <c r="N1737" i="9"/>
  <c r="N1736" i="9"/>
  <c r="N1735" i="9"/>
  <c r="N1734" i="9"/>
  <c r="N1733" i="9"/>
  <c r="N1732" i="9"/>
  <c r="N1731" i="9"/>
  <c r="N1730" i="9"/>
  <c r="N1729" i="9"/>
  <c r="N1728" i="9"/>
  <c r="N1727" i="9"/>
  <c r="N1726" i="9"/>
  <c r="N1725" i="9"/>
  <c r="N1724" i="9"/>
  <c r="N1723" i="9"/>
  <c r="N1722" i="9"/>
  <c r="N1721" i="9"/>
  <c r="N1720" i="9"/>
  <c r="N1719" i="9"/>
  <c r="N1718" i="9"/>
  <c r="N1717" i="9"/>
  <c r="N1716" i="9"/>
  <c r="N1715" i="9"/>
  <c r="N1714" i="9"/>
  <c r="N1713" i="9"/>
  <c r="N1712" i="9"/>
  <c r="N1711" i="9"/>
  <c r="N1710" i="9"/>
  <c r="N1709" i="9"/>
  <c r="N1708" i="9"/>
  <c r="N1707" i="9"/>
  <c r="N1706" i="9"/>
  <c r="N1705" i="9"/>
  <c r="N1704" i="9"/>
  <c r="N1703" i="9"/>
  <c r="N1702" i="9"/>
  <c r="N1701" i="9"/>
  <c r="N1700" i="9"/>
  <c r="N1699" i="9"/>
  <c r="N1698" i="9"/>
  <c r="N1697" i="9"/>
  <c r="N1696" i="9"/>
  <c r="N1695" i="9"/>
  <c r="N1694" i="9"/>
  <c r="N1693" i="9"/>
  <c r="N1692" i="9"/>
  <c r="N1691" i="9"/>
  <c r="N1690" i="9"/>
  <c r="N1689" i="9"/>
  <c r="N1688" i="9"/>
  <c r="N1687" i="9"/>
  <c r="N1686" i="9"/>
  <c r="N1685" i="9"/>
  <c r="N1684" i="9"/>
  <c r="N1683" i="9"/>
  <c r="N1682" i="9"/>
  <c r="N1681" i="9"/>
  <c r="N1680" i="9"/>
  <c r="N1679" i="9"/>
  <c r="N1678" i="9"/>
  <c r="N1677" i="9"/>
  <c r="N1676" i="9"/>
  <c r="N1675" i="9"/>
  <c r="N1674" i="9"/>
  <c r="N1673" i="9"/>
  <c r="N1672" i="9"/>
  <c r="N1671" i="9"/>
  <c r="N1670" i="9"/>
  <c r="N1669" i="9"/>
  <c r="N1668" i="9"/>
  <c r="N1667" i="9"/>
  <c r="N1666" i="9"/>
  <c r="N1665" i="9"/>
  <c r="N1664" i="9"/>
  <c r="N1663" i="9"/>
  <c r="N1662" i="9"/>
  <c r="N1661" i="9"/>
  <c r="N1660" i="9"/>
  <c r="N1659" i="9"/>
  <c r="N1658" i="9"/>
  <c r="N1657" i="9"/>
  <c r="N1656" i="9"/>
  <c r="N1655" i="9"/>
  <c r="N1654" i="9"/>
  <c r="N1653" i="9"/>
  <c r="N1652" i="9"/>
  <c r="N1651" i="9"/>
  <c r="N1650" i="9"/>
  <c r="N1649" i="9"/>
  <c r="N1648" i="9"/>
  <c r="N1647" i="9"/>
  <c r="N1646" i="9"/>
  <c r="N1645" i="9"/>
  <c r="N1644" i="9"/>
  <c r="N1643" i="9"/>
  <c r="N1642" i="9"/>
  <c r="N1641" i="9"/>
  <c r="N1640" i="9"/>
  <c r="N1639" i="9"/>
  <c r="N1638" i="9"/>
  <c r="N1637" i="9"/>
  <c r="N1636" i="9"/>
  <c r="N1635" i="9"/>
  <c r="N1634" i="9"/>
  <c r="N1633" i="9"/>
  <c r="N1632" i="9"/>
  <c r="N1631" i="9"/>
  <c r="N1630" i="9"/>
  <c r="N1629" i="9"/>
  <c r="N1628" i="9"/>
  <c r="N1627" i="9"/>
  <c r="N1626" i="9"/>
  <c r="N1625" i="9"/>
  <c r="N1624" i="9"/>
  <c r="N1623" i="9"/>
  <c r="N1622" i="9"/>
  <c r="N1621" i="9"/>
  <c r="N1620" i="9"/>
  <c r="N1619" i="9"/>
  <c r="N1618" i="9"/>
  <c r="N1617" i="9"/>
  <c r="N1616" i="9"/>
  <c r="N1615" i="9"/>
  <c r="N1614" i="9"/>
  <c r="N1613" i="9"/>
  <c r="N1612" i="9"/>
  <c r="N1611" i="9"/>
  <c r="N1610" i="9"/>
  <c r="N1609" i="9"/>
  <c r="N1608" i="9"/>
  <c r="N1607" i="9"/>
  <c r="N1606" i="9"/>
  <c r="N1605" i="9"/>
  <c r="N1604" i="9"/>
  <c r="N1603" i="9"/>
  <c r="N1602" i="9"/>
  <c r="N1601" i="9"/>
  <c r="N1600" i="9"/>
  <c r="N1599" i="9"/>
  <c r="N1598" i="9"/>
  <c r="N1597" i="9"/>
  <c r="N1596" i="9"/>
  <c r="N1595" i="9"/>
  <c r="N1594" i="9"/>
  <c r="N1593" i="9"/>
  <c r="N1592" i="9"/>
  <c r="N1591" i="9"/>
  <c r="N1590" i="9"/>
  <c r="N1589" i="9"/>
  <c r="N1588" i="9"/>
  <c r="N1587" i="9"/>
  <c r="N1586" i="9"/>
  <c r="N1585" i="9"/>
  <c r="N1584" i="9"/>
  <c r="N1583" i="9"/>
  <c r="N1582" i="9"/>
  <c r="N1581" i="9"/>
  <c r="N1580" i="9"/>
  <c r="N1579" i="9"/>
  <c r="N1578" i="9"/>
  <c r="N1577" i="9"/>
  <c r="N1576" i="9"/>
  <c r="N1575" i="9"/>
  <c r="N1574" i="9"/>
  <c r="N1573" i="9"/>
  <c r="N1572" i="9"/>
  <c r="N1571" i="9"/>
  <c r="N1570" i="9"/>
  <c r="N1569" i="9"/>
  <c r="N1568" i="9"/>
  <c r="N1567" i="9"/>
  <c r="N1566" i="9"/>
  <c r="N1565" i="9"/>
  <c r="N1564" i="9"/>
  <c r="N1563" i="9"/>
  <c r="N1562" i="9"/>
  <c r="N1561" i="9"/>
  <c r="N1560" i="9"/>
  <c r="N1559" i="9"/>
  <c r="N1558" i="9"/>
  <c r="N1557" i="9"/>
  <c r="N1556" i="9"/>
  <c r="N1555" i="9"/>
  <c r="N1554" i="9"/>
  <c r="N1553" i="9"/>
  <c r="N1552" i="9"/>
  <c r="N1551" i="9"/>
  <c r="N1550" i="9"/>
  <c r="N1549" i="9"/>
  <c r="N1548" i="9"/>
  <c r="N1547" i="9"/>
  <c r="N1546" i="9"/>
  <c r="N1545" i="9"/>
  <c r="N1544" i="9"/>
  <c r="N1543" i="9"/>
  <c r="N1542" i="9"/>
  <c r="N1541" i="9"/>
  <c r="N1540" i="9"/>
  <c r="N1539" i="9"/>
  <c r="N1538" i="9"/>
  <c r="N1537" i="9"/>
  <c r="N1536" i="9"/>
  <c r="N1535" i="9"/>
  <c r="N1534" i="9"/>
  <c r="N1533" i="9"/>
  <c r="N1532" i="9"/>
  <c r="N1531" i="9"/>
  <c r="N1530" i="9"/>
  <c r="N1529" i="9"/>
  <c r="N1528" i="9"/>
  <c r="N1527" i="9"/>
  <c r="N1526" i="9"/>
  <c r="N1525" i="9"/>
  <c r="N1524" i="9"/>
  <c r="N1523" i="9"/>
  <c r="N1522" i="9"/>
  <c r="N1521" i="9"/>
  <c r="N1520" i="9"/>
  <c r="N1519" i="9"/>
  <c r="N1518" i="9"/>
  <c r="N1517" i="9"/>
  <c r="N1516" i="9"/>
  <c r="N1515" i="9"/>
  <c r="N1514" i="9"/>
  <c r="N1513" i="9"/>
  <c r="N1512" i="9"/>
  <c r="N1511" i="9"/>
  <c r="N1510" i="9"/>
  <c r="N1509" i="9"/>
  <c r="N1508" i="9"/>
  <c r="N1507" i="9"/>
  <c r="N1506" i="9"/>
  <c r="N1505" i="9"/>
  <c r="N1504" i="9"/>
  <c r="N1503" i="9"/>
  <c r="N1502" i="9"/>
  <c r="N1501" i="9"/>
  <c r="N1500" i="9"/>
  <c r="N1499" i="9"/>
  <c r="N1498" i="9"/>
  <c r="N1497" i="9"/>
  <c r="N1496" i="9"/>
  <c r="N1495" i="9"/>
  <c r="N1494" i="9"/>
  <c r="N1493" i="9"/>
  <c r="N1492" i="9"/>
  <c r="N1491" i="9"/>
  <c r="N1490" i="9"/>
  <c r="N1489" i="9"/>
  <c r="N1488" i="9"/>
  <c r="N1487" i="9"/>
  <c r="N1486" i="9"/>
  <c r="N1485" i="9"/>
  <c r="N1484" i="9"/>
  <c r="N1483" i="9"/>
  <c r="N1482" i="9"/>
  <c r="N1481" i="9"/>
  <c r="N1480" i="9"/>
  <c r="N1479" i="9"/>
  <c r="N1478" i="9"/>
  <c r="N1477" i="9"/>
  <c r="N1476" i="9"/>
  <c r="N1475" i="9"/>
  <c r="N1474" i="9"/>
  <c r="N1473" i="9"/>
  <c r="N1472" i="9"/>
  <c r="N1471" i="9"/>
  <c r="N1470" i="9"/>
  <c r="N1469" i="9"/>
  <c r="N1468" i="9"/>
  <c r="N1467" i="9"/>
  <c r="N1466" i="9"/>
  <c r="N1465" i="9"/>
  <c r="N1464" i="9"/>
  <c r="N1463" i="9"/>
  <c r="N1462" i="9"/>
  <c r="N1461" i="9"/>
  <c r="N1460" i="9"/>
  <c r="N1459" i="9"/>
  <c r="N1458" i="9"/>
  <c r="N1457" i="9"/>
  <c r="N1456" i="9"/>
  <c r="N1455" i="9"/>
  <c r="N1454" i="9"/>
  <c r="N1453" i="9"/>
  <c r="N1452" i="9"/>
  <c r="N1451" i="9"/>
  <c r="N1450" i="9"/>
  <c r="N1449" i="9"/>
  <c r="N1448" i="9"/>
  <c r="N1447" i="9"/>
  <c r="N1446" i="9"/>
  <c r="N1445" i="9"/>
  <c r="N1444" i="9"/>
  <c r="N1443" i="9"/>
  <c r="N1442" i="9"/>
  <c r="N1441" i="9"/>
  <c r="N1440" i="9"/>
  <c r="N1439" i="9"/>
  <c r="N1438" i="9"/>
  <c r="N1437" i="9"/>
  <c r="N1436" i="9"/>
  <c r="N1435" i="9"/>
  <c r="N1434" i="9"/>
  <c r="N1433" i="9"/>
  <c r="N1432" i="9"/>
  <c r="N1431" i="9"/>
  <c r="N1430" i="9"/>
  <c r="N1429" i="9"/>
  <c r="N1428" i="9"/>
  <c r="N1427" i="9"/>
  <c r="N1426" i="9"/>
  <c r="N1425" i="9"/>
  <c r="N1424" i="9"/>
  <c r="N1423" i="9"/>
  <c r="N1422" i="9"/>
  <c r="N1421" i="9"/>
  <c r="N1420" i="9"/>
  <c r="N1419" i="9"/>
  <c r="N1418" i="9"/>
  <c r="N1417" i="9"/>
  <c r="N1416" i="9"/>
  <c r="N1415" i="9"/>
  <c r="N1414" i="9"/>
  <c r="N1413" i="9"/>
  <c r="N1412" i="9"/>
  <c r="N1411" i="9"/>
  <c r="N1410" i="9"/>
  <c r="N1409" i="9"/>
  <c r="N1408" i="9"/>
  <c r="N1407" i="9"/>
  <c r="N1406" i="9"/>
  <c r="N1405" i="9"/>
  <c r="N1404" i="9"/>
  <c r="N1403" i="9"/>
  <c r="N1402" i="9"/>
  <c r="N1401" i="9"/>
  <c r="N1400" i="9"/>
  <c r="N1399" i="9"/>
  <c r="N1398" i="9"/>
  <c r="N1397" i="9"/>
  <c r="N1396" i="9"/>
  <c r="N1395" i="9"/>
  <c r="N1394" i="9"/>
  <c r="N1393" i="9"/>
  <c r="N1392" i="9"/>
  <c r="N1391" i="9"/>
  <c r="N1390" i="9"/>
  <c r="N1389" i="9"/>
  <c r="N1388" i="9"/>
  <c r="N1387" i="9"/>
  <c r="N1386" i="9"/>
  <c r="N1385" i="9"/>
  <c r="N1384" i="9"/>
  <c r="N1383" i="9"/>
  <c r="N1382" i="9"/>
  <c r="N1381" i="9"/>
  <c r="N1380" i="9"/>
  <c r="N1379" i="9"/>
  <c r="N1378" i="9"/>
  <c r="N1377" i="9"/>
  <c r="N1376" i="9"/>
  <c r="N1375" i="9"/>
  <c r="N1374" i="9"/>
  <c r="N1373" i="9"/>
  <c r="N1372" i="9"/>
  <c r="N1371" i="9"/>
  <c r="N1370" i="9"/>
  <c r="N1369" i="9"/>
  <c r="N1368" i="9"/>
  <c r="N1367" i="9"/>
  <c r="N1366" i="9"/>
  <c r="N1365" i="9"/>
  <c r="N1364" i="9"/>
  <c r="N1363" i="9"/>
  <c r="N1362" i="9"/>
  <c r="N1361" i="9"/>
  <c r="N1360" i="9"/>
  <c r="N1359" i="9"/>
  <c r="N1358" i="9"/>
  <c r="N1357" i="9"/>
  <c r="N1356" i="9"/>
  <c r="N1355" i="9"/>
  <c r="N1354" i="9"/>
  <c r="N1353" i="9"/>
  <c r="N1352" i="9"/>
  <c r="N1351" i="9"/>
  <c r="N1350" i="9"/>
  <c r="N1349" i="9"/>
  <c r="N1348" i="9"/>
  <c r="N1347" i="9"/>
  <c r="N1346" i="9"/>
  <c r="N1345" i="9"/>
  <c r="N1344" i="9"/>
  <c r="N1343" i="9"/>
  <c r="N1342" i="9"/>
  <c r="N1341" i="9"/>
  <c r="N1340" i="9"/>
  <c r="N1339" i="9"/>
  <c r="N1338" i="9"/>
  <c r="N1337" i="9"/>
  <c r="N1336" i="9"/>
  <c r="N1335" i="9"/>
  <c r="N1334" i="9"/>
  <c r="N1333" i="9"/>
  <c r="N1332" i="9"/>
  <c r="N1331" i="9"/>
  <c r="N1330" i="9"/>
  <c r="N1329" i="9"/>
  <c r="N1328" i="9"/>
  <c r="N1327" i="9"/>
  <c r="N1326" i="9"/>
  <c r="N1325" i="9"/>
  <c r="N1324" i="9"/>
  <c r="N1323" i="9"/>
  <c r="N1322" i="9"/>
  <c r="N1321" i="9"/>
  <c r="N1320" i="9"/>
  <c r="N1319" i="9"/>
  <c r="N1318" i="9"/>
  <c r="N1317" i="9"/>
  <c r="N1316" i="9"/>
  <c r="N1315" i="9"/>
  <c r="N1314" i="9"/>
  <c r="N1313" i="9"/>
  <c r="N1312" i="9"/>
  <c r="N1311" i="9"/>
  <c r="N1310" i="9"/>
  <c r="N1309" i="9"/>
  <c r="N1308" i="9"/>
  <c r="N1307" i="9"/>
  <c r="N1306" i="9"/>
  <c r="N1305" i="9"/>
  <c r="N1304" i="9"/>
  <c r="N1303" i="9"/>
  <c r="N1302" i="9"/>
  <c r="N1301" i="9"/>
  <c r="N1300" i="9"/>
  <c r="N1299" i="9"/>
  <c r="N1298" i="9"/>
  <c r="N1297" i="9"/>
  <c r="N1296" i="9"/>
  <c r="N1295" i="9"/>
  <c r="N1294" i="9"/>
  <c r="N1293" i="9"/>
  <c r="N1292" i="9"/>
  <c r="N1291" i="9"/>
  <c r="N1290" i="9"/>
  <c r="N1289" i="9"/>
  <c r="N1288" i="9"/>
  <c r="N1287" i="9"/>
  <c r="N1286" i="9"/>
  <c r="N1285" i="9"/>
  <c r="N1284" i="9"/>
  <c r="N1283" i="9"/>
  <c r="N1282" i="9"/>
  <c r="N1281" i="9"/>
  <c r="N1280" i="9"/>
  <c r="N1279" i="9"/>
  <c r="N1278" i="9"/>
  <c r="N1277" i="9"/>
  <c r="N1276" i="9"/>
  <c r="N1275" i="9"/>
  <c r="N1274" i="9"/>
  <c r="N1273" i="9"/>
  <c r="N1272" i="9"/>
  <c r="N1271" i="9"/>
  <c r="N1270" i="9"/>
  <c r="N1269" i="9"/>
  <c r="N1268" i="9"/>
  <c r="N1267" i="9"/>
  <c r="N1266" i="9"/>
  <c r="N1265" i="9"/>
  <c r="N1264" i="9"/>
  <c r="N1263" i="9"/>
  <c r="N1262" i="9"/>
  <c r="N1261" i="9"/>
  <c r="N1260" i="9"/>
  <c r="N1259" i="9"/>
  <c r="N1258" i="9"/>
  <c r="N1257" i="9"/>
  <c r="N1256" i="9"/>
  <c r="N1255" i="9"/>
  <c r="N1254" i="9"/>
  <c r="N1253" i="9"/>
  <c r="N1252" i="9"/>
  <c r="N1251" i="9"/>
  <c r="N1250" i="9"/>
  <c r="N1249" i="9"/>
  <c r="N1248" i="9"/>
  <c r="N1247" i="9"/>
  <c r="N1246" i="9"/>
  <c r="N1245" i="9"/>
  <c r="N1244" i="9"/>
  <c r="N1243" i="9"/>
  <c r="N1242" i="9"/>
  <c r="N1241" i="9"/>
  <c r="N1240" i="9"/>
  <c r="N1239" i="9"/>
  <c r="N1238" i="9"/>
  <c r="N1237" i="9"/>
  <c r="N1236" i="9"/>
  <c r="N1235" i="9"/>
  <c r="N1234" i="9"/>
  <c r="N1233" i="9"/>
  <c r="N1232" i="9"/>
  <c r="N1231" i="9"/>
  <c r="N1230" i="9"/>
  <c r="N1229" i="9"/>
  <c r="N1228" i="9"/>
  <c r="N1227" i="9"/>
  <c r="N1226" i="9"/>
  <c r="N1225" i="9"/>
  <c r="N1224" i="9"/>
  <c r="N1223" i="9"/>
  <c r="N1222" i="9"/>
  <c r="N1221" i="9"/>
  <c r="N1220" i="9"/>
  <c r="N1219" i="9"/>
  <c r="N1218" i="9"/>
  <c r="N1217" i="9"/>
  <c r="N1216" i="9"/>
  <c r="N1215" i="9"/>
  <c r="N1214" i="9"/>
  <c r="N1213" i="9"/>
  <c r="N1212" i="9"/>
  <c r="N1211" i="9"/>
  <c r="N1210" i="9"/>
  <c r="N1209" i="9"/>
  <c r="N1208" i="9"/>
  <c r="N1207" i="9"/>
  <c r="N1206" i="9"/>
  <c r="N1205" i="9"/>
  <c r="N1204" i="9"/>
  <c r="N1203" i="9"/>
  <c r="N1202" i="9"/>
  <c r="N1201" i="9"/>
  <c r="N1200" i="9"/>
  <c r="N1199" i="9"/>
  <c r="N1198" i="9"/>
  <c r="N1197" i="9"/>
  <c r="N1196" i="9"/>
  <c r="N1195" i="9"/>
  <c r="N1194" i="9"/>
  <c r="N1193" i="9"/>
  <c r="N1192" i="9"/>
  <c r="N1191" i="9"/>
  <c r="N1190" i="9"/>
  <c r="N1189" i="9"/>
  <c r="N1188" i="9"/>
  <c r="N1187" i="9"/>
  <c r="N1186" i="9"/>
  <c r="N1185" i="9"/>
  <c r="N1184" i="9"/>
  <c r="N1183" i="9"/>
  <c r="N1182" i="9"/>
  <c r="N1181" i="9"/>
  <c r="N1180" i="9"/>
  <c r="N1179" i="9"/>
  <c r="N1178" i="9"/>
  <c r="N1177" i="9"/>
  <c r="N1176" i="9"/>
  <c r="N1175" i="9"/>
  <c r="N1174" i="9"/>
  <c r="N1173" i="9"/>
  <c r="N1172" i="9"/>
  <c r="N1171" i="9"/>
  <c r="N1170" i="9"/>
  <c r="N1169" i="9"/>
  <c r="N1168" i="9"/>
  <c r="N1167" i="9"/>
  <c r="N1166" i="9"/>
  <c r="N1165" i="9"/>
  <c r="N1164" i="9"/>
  <c r="N1163" i="9"/>
  <c r="N1162" i="9"/>
  <c r="N1161" i="9"/>
  <c r="N1160" i="9"/>
  <c r="N1159" i="9"/>
  <c r="N1158" i="9"/>
  <c r="N1157" i="9"/>
  <c r="N1156" i="9"/>
  <c r="N1155" i="9"/>
  <c r="N1154" i="9"/>
  <c r="N1153" i="9"/>
  <c r="N1152" i="9"/>
  <c r="N1151" i="9"/>
  <c r="N1150" i="9"/>
  <c r="N1149" i="9"/>
  <c r="N1148" i="9"/>
  <c r="N1147" i="9"/>
  <c r="N1146" i="9"/>
  <c r="N1145" i="9"/>
  <c r="N1144" i="9"/>
  <c r="N1143" i="9"/>
  <c r="N1142" i="9"/>
  <c r="N1141" i="9"/>
  <c r="N1140" i="9"/>
  <c r="N1139" i="9"/>
  <c r="N1138" i="9"/>
  <c r="N1137" i="9"/>
  <c r="N1136" i="9"/>
  <c r="N1135" i="9"/>
  <c r="N1134" i="9"/>
  <c r="N1133" i="9"/>
  <c r="N1132" i="9"/>
  <c r="N1131" i="9"/>
  <c r="N1130" i="9"/>
  <c r="N1129" i="9"/>
  <c r="N1128" i="9"/>
  <c r="N1127" i="9"/>
  <c r="N1126" i="9"/>
  <c r="N1125" i="9"/>
  <c r="N1124" i="9"/>
  <c r="N1123" i="9"/>
  <c r="N1122" i="9"/>
  <c r="N1121" i="9"/>
  <c r="N1120" i="9"/>
  <c r="N1119" i="9"/>
  <c r="N1118" i="9"/>
  <c r="N1117" i="9"/>
  <c r="N1116" i="9"/>
  <c r="N1115" i="9"/>
  <c r="N1114" i="9"/>
  <c r="N1113" i="9"/>
  <c r="N1112" i="9"/>
  <c r="N1111" i="9"/>
  <c r="N1110" i="9"/>
  <c r="N1109" i="9"/>
  <c r="N1108" i="9"/>
  <c r="N1107" i="9"/>
  <c r="N1106" i="9"/>
  <c r="N1105" i="9"/>
  <c r="N1104" i="9"/>
  <c r="N1103" i="9"/>
  <c r="N1102" i="9"/>
  <c r="N1101" i="9"/>
  <c r="N1100" i="9"/>
  <c r="N1099" i="9"/>
  <c r="N1098" i="9"/>
  <c r="N1097" i="9"/>
  <c r="N1096" i="9"/>
  <c r="N1095" i="9"/>
  <c r="N1094" i="9"/>
  <c r="N1093" i="9"/>
  <c r="N1092" i="9"/>
  <c r="N1091" i="9"/>
  <c r="N1090" i="9"/>
  <c r="N1089" i="9"/>
  <c r="N1088" i="9"/>
  <c r="N1087" i="9"/>
  <c r="N1086" i="9"/>
  <c r="N1085" i="9"/>
  <c r="N1084" i="9"/>
  <c r="N1083" i="9"/>
  <c r="N1082" i="9"/>
  <c r="N1081" i="9"/>
  <c r="N1080" i="9"/>
  <c r="N1079" i="9"/>
  <c r="N1078" i="9"/>
  <c r="N1077" i="9"/>
  <c r="N1076" i="9"/>
  <c r="N1075" i="9"/>
  <c r="N1074" i="9"/>
  <c r="N1073" i="9"/>
  <c r="N1072" i="9"/>
  <c r="N1071" i="9"/>
  <c r="N1070" i="9"/>
  <c r="N1069" i="9"/>
  <c r="N1068" i="9"/>
  <c r="N1067" i="9"/>
  <c r="N1066" i="9"/>
  <c r="N1065" i="9"/>
  <c r="N1064" i="9"/>
  <c r="N1063" i="9"/>
  <c r="N1062" i="9"/>
  <c r="N1061" i="9"/>
  <c r="N1060" i="9"/>
  <c r="N1059" i="9"/>
  <c r="N1058" i="9"/>
  <c r="N1057" i="9"/>
  <c r="N1056" i="9"/>
  <c r="N1055" i="9"/>
  <c r="N1054" i="9"/>
  <c r="N1053" i="9"/>
  <c r="N1052" i="9"/>
  <c r="N1051" i="9"/>
  <c r="N1050" i="9"/>
  <c r="N1049" i="9"/>
  <c r="N1048" i="9"/>
  <c r="N1047" i="9"/>
  <c r="N1046" i="9"/>
  <c r="N1045" i="9"/>
  <c r="N1044" i="9"/>
  <c r="N1043" i="9"/>
  <c r="N1042" i="9"/>
  <c r="N1041" i="9"/>
  <c r="N1040" i="9"/>
  <c r="N1039" i="9"/>
  <c r="N1038" i="9"/>
  <c r="N1037" i="9"/>
  <c r="N1036" i="9"/>
  <c r="N1035" i="9"/>
  <c r="N1034" i="9"/>
  <c r="N1033" i="9"/>
  <c r="N1032" i="9"/>
  <c r="N1031" i="9"/>
  <c r="N1030" i="9"/>
  <c r="N1029" i="9"/>
  <c r="N1028" i="9"/>
  <c r="N1027" i="9"/>
  <c r="N1026" i="9"/>
  <c r="N1025" i="9"/>
  <c r="N1024" i="9"/>
  <c r="N1023" i="9"/>
  <c r="N1022" i="9"/>
  <c r="N1021" i="9"/>
  <c r="N1020" i="9"/>
  <c r="N1019" i="9"/>
  <c r="N1018" i="9"/>
  <c r="N1017" i="9"/>
  <c r="N1016" i="9"/>
  <c r="N1015" i="9"/>
  <c r="N1014" i="9"/>
  <c r="N1013" i="9"/>
  <c r="N1012" i="9"/>
  <c r="N1011" i="9"/>
  <c r="N1010" i="9"/>
  <c r="N1009" i="9"/>
  <c r="N1008" i="9"/>
  <c r="N1007" i="9"/>
  <c r="N1006" i="9"/>
  <c r="N1005" i="9"/>
  <c r="N1004" i="9"/>
  <c r="N1003" i="9"/>
  <c r="N1002" i="9"/>
  <c r="N1001" i="9"/>
  <c r="N1000" i="9"/>
  <c r="N999" i="9"/>
  <c r="N998" i="9"/>
  <c r="N997" i="9"/>
  <c r="N996" i="9"/>
  <c r="N995" i="9"/>
  <c r="N994" i="9"/>
  <c r="N993" i="9"/>
  <c r="N992" i="9"/>
  <c r="N991" i="9"/>
  <c r="N990" i="9"/>
  <c r="N989" i="9"/>
  <c r="N988" i="9"/>
  <c r="N987" i="9"/>
  <c r="N986" i="9"/>
  <c r="N985" i="9"/>
  <c r="N984" i="9"/>
  <c r="N983" i="9"/>
  <c r="N982" i="9"/>
  <c r="N981" i="9"/>
  <c r="N980" i="9"/>
  <c r="N979" i="9"/>
  <c r="N978" i="9"/>
  <c r="N977" i="9"/>
  <c r="N976" i="9"/>
  <c r="N975" i="9"/>
  <c r="N974" i="9"/>
  <c r="N973" i="9"/>
  <c r="N972" i="9"/>
  <c r="N971" i="9"/>
  <c r="N970" i="9"/>
  <c r="N969" i="9"/>
  <c r="N968" i="9"/>
  <c r="N967" i="9"/>
  <c r="N966" i="9"/>
  <c r="N965" i="9"/>
  <c r="N964" i="9"/>
  <c r="N963" i="9"/>
  <c r="N962" i="9"/>
  <c r="N961" i="9"/>
  <c r="N960" i="9"/>
  <c r="N959" i="9"/>
  <c r="N958" i="9"/>
  <c r="N957" i="9"/>
  <c r="N956" i="9"/>
  <c r="N955" i="9"/>
  <c r="N954" i="9"/>
  <c r="N953" i="9"/>
  <c r="N952" i="9"/>
  <c r="N951" i="9"/>
  <c r="N950" i="9"/>
  <c r="N949" i="9"/>
  <c r="N948" i="9"/>
  <c r="N947" i="9"/>
  <c r="N946" i="9"/>
  <c r="N945" i="9"/>
  <c r="N944" i="9"/>
  <c r="N943" i="9"/>
  <c r="N942" i="9"/>
  <c r="N941" i="9"/>
  <c r="N940" i="9"/>
  <c r="N939" i="9"/>
  <c r="N938" i="9"/>
  <c r="N937" i="9"/>
  <c r="N936" i="9"/>
  <c r="N935" i="9"/>
  <c r="N934" i="9"/>
  <c r="N933" i="9"/>
  <c r="N932" i="9"/>
  <c r="N931" i="9"/>
  <c r="N930" i="9"/>
  <c r="N929" i="9"/>
  <c r="N928" i="9"/>
  <c r="N927" i="9"/>
  <c r="N926" i="9"/>
  <c r="N925" i="9"/>
  <c r="N924" i="9"/>
  <c r="N923" i="9"/>
  <c r="N922" i="9"/>
  <c r="N921" i="9"/>
  <c r="N920" i="9"/>
  <c r="N919" i="9"/>
  <c r="N918" i="9"/>
  <c r="N917" i="9"/>
  <c r="N916" i="9"/>
  <c r="N915" i="9"/>
  <c r="N914" i="9"/>
  <c r="N913" i="9"/>
  <c r="N912" i="9"/>
  <c r="N911" i="9"/>
  <c r="N910" i="9"/>
  <c r="N909" i="9"/>
  <c r="N908" i="9"/>
  <c r="N907" i="9"/>
  <c r="N906" i="9"/>
  <c r="N905" i="9"/>
  <c r="N904" i="9"/>
  <c r="N903" i="9"/>
  <c r="N902" i="9"/>
  <c r="N901" i="9"/>
  <c r="N900" i="9"/>
  <c r="N899" i="9"/>
  <c r="N898" i="9"/>
  <c r="N897" i="9"/>
  <c r="N896" i="9"/>
  <c r="N895" i="9"/>
  <c r="N894" i="9"/>
  <c r="N893" i="9"/>
  <c r="N892" i="9"/>
  <c r="N891" i="9"/>
  <c r="N890" i="9"/>
  <c r="N889" i="9"/>
  <c r="N888" i="9"/>
  <c r="N887" i="9"/>
  <c r="N886" i="9"/>
  <c r="N885" i="9"/>
  <c r="N884" i="9"/>
  <c r="N883" i="9"/>
  <c r="N882" i="9"/>
  <c r="N881" i="9"/>
  <c r="N880" i="9"/>
  <c r="N879" i="9"/>
  <c r="N878" i="9"/>
  <c r="N877" i="9"/>
  <c r="N876" i="9"/>
  <c r="N875" i="9"/>
  <c r="N874" i="9"/>
  <c r="N873" i="9"/>
  <c r="N872" i="9"/>
  <c r="N871" i="9"/>
  <c r="N870" i="9"/>
  <c r="N869" i="9"/>
  <c r="N868" i="9"/>
  <c r="N867" i="9"/>
  <c r="N866" i="9"/>
  <c r="N865" i="9"/>
  <c r="N864" i="9"/>
  <c r="N863" i="9"/>
  <c r="N862" i="9"/>
  <c r="N861" i="9"/>
  <c r="N860" i="9"/>
  <c r="N859" i="9"/>
  <c r="N858" i="9"/>
  <c r="N857" i="9"/>
  <c r="N856" i="9"/>
  <c r="N855" i="9"/>
  <c r="N854" i="9"/>
  <c r="N853" i="9"/>
  <c r="N852" i="9"/>
  <c r="N851" i="9"/>
  <c r="N850" i="9"/>
  <c r="N849" i="9"/>
  <c r="N848" i="9"/>
  <c r="N847" i="9"/>
  <c r="N846" i="9"/>
  <c r="N845" i="9"/>
  <c r="N844" i="9"/>
  <c r="N843" i="9"/>
  <c r="N842" i="9"/>
  <c r="N841" i="9"/>
  <c r="N840" i="9"/>
  <c r="N839" i="9"/>
  <c r="N838" i="9"/>
  <c r="N837" i="9"/>
  <c r="N836" i="9"/>
  <c r="N835" i="9"/>
  <c r="N834" i="9"/>
  <c r="N833" i="9"/>
  <c r="N832" i="9"/>
  <c r="N831" i="9"/>
  <c r="N830" i="9"/>
  <c r="N829" i="9"/>
  <c r="N828" i="9"/>
  <c r="N827" i="9"/>
  <c r="N826" i="9"/>
  <c r="N825" i="9"/>
  <c r="N824" i="9"/>
  <c r="N823" i="9"/>
  <c r="N822" i="9"/>
  <c r="N821" i="9"/>
  <c r="N820" i="9"/>
  <c r="N819" i="9"/>
  <c r="N818" i="9"/>
  <c r="N817" i="9"/>
  <c r="N816" i="9"/>
  <c r="N815" i="9"/>
  <c r="N814" i="9"/>
  <c r="N813" i="9"/>
  <c r="N812" i="9"/>
  <c r="N811" i="9"/>
  <c r="N810" i="9"/>
  <c r="N809" i="9"/>
  <c r="N808" i="9"/>
  <c r="N807" i="9"/>
  <c r="N806" i="9"/>
  <c r="N805" i="9"/>
  <c r="N804" i="9"/>
  <c r="N803" i="9"/>
  <c r="N802" i="9"/>
  <c r="N801" i="9"/>
  <c r="N800" i="9"/>
  <c r="N799" i="9"/>
  <c r="N798" i="9"/>
  <c r="N797" i="9"/>
  <c r="N796" i="9"/>
  <c r="N795" i="9"/>
  <c r="N794" i="9"/>
  <c r="N793" i="9"/>
  <c r="N792" i="9"/>
  <c r="N791" i="9"/>
  <c r="N790" i="9"/>
  <c r="N789" i="9"/>
  <c r="N788" i="9"/>
  <c r="N787" i="9"/>
  <c r="N786" i="9"/>
  <c r="N785" i="9"/>
  <c r="N784" i="9"/>
  <c r="N783" i="9"/>
  <c r="N782" i="9"/>
  <c r="N781" i="9"/>
  <c r="N780" i="9"/>
  <c r="N779" i="9"/>
  <c r="N778" i="9"/>
  <c r="N777" i="9"/>
  <c r="N776" i="9"/>
  <c r="N775" i="9"/>
  <c r="N774" i="9"/>
  <c r="N773" i="9"/>
  <c r="N772" i="9"/>
  <c r="N771" i="9"/>
  <c r="N770" i="9"/>
  <c r="N769" i="9"/>
  <c r="N768" i="9"/>
  <c r="N767" i="9"/>
  <c r="N766" i="9"/>
  <c r="N765" i="9"/>
  <c r="N764" i="9"/>
  <c r="N763" i="9"/>
  <c r="N762" i="9"/>
  <c r="N761" i="9"/>
  <c r="N760" i="9"/>
  <c r="N759" i="9"/>
  <c r="N758" i="9"/>
  <c r="N757" i="9"/>
  <c r="N756" i="9"/>
  <c r="N755" i="9"/>
  <c r="N754" i="9"/>
  <c r="N753" i="9"/>
  <c r="N752" i="9"/>
  <c r="N751" i="9"/>
  <c r="N750" i="9"/>
  <c r="N749" i="9"/>
  <c r="N748" i="9"/>
  <c r="N747" i="9"/>
  <c r="N746" i="9"/>
  <c r="N745" i="9"/>
  <c r="N744" i="9"/>
  <c r="N743" i="9"/>
  <c r="N742" i="9"/>
  <c r="N741" i="9"/>
  <c r="N740" i="9"/>
  <c r="N739" i="9"/>
  <c r="N738" i="9"/>
  <c r="N737" i="9"/>
  <c r="N736" i="9"/>
  <c r="N735" i="9"/>
  <c r="N734" i="9"/>
  <c r="N733" i="9"/>
  <c r="N732" i="9"/>
  <c r="N731" i="9"/>
  <c r="N730" i="9"/>
  <c r="N729" i="9"/>
  <c r="N728" i="9"/>
  <c r="N727" i="9"/>
  <c r="N726" i="9"/>
  <c r="N725" i="9"/>
  <c r="N724" i="9"/>
  <c r="N723" i="9"/>
  <c r="N722" i="9"/>
  <c r="N721" i="9"/>
  <c r="N720" i="9"/>
  <c r="N719" i="9"/>
  <c r="N718" i="9"/>
  <c r="N717" i="9"/>
  <c r="N716" i="9"/>
  <c r="N715" i="9"/>
  <c r="N714" i="9"/>
  <c r="N713" i="9"/>
  <c r="N712" i="9"/>
  <c r="N711" i="9"/>
  <c r="N710" i="9"/>
  <c r="N709" i="9"/>
  <c r="N708" i="9"/>
  <c r="N707" i="9"/>
  <c r="N706" i="9"/>
  <c r="N705" i="9"/>
  <c r="N704" i="9"/>
  <c r="N703" i="9"/>
  <c r="N702" i="9"/>
  <c r="N701" i="9"/>
  <c r="N700" i="9"/>
  <c r="N699" i="9"/>
  <c r="N698" i="9"/>
  <c r="N697" i="9"/>
  <c r="N696" i="9"/>
  <c r="N695" i="9"/>
  <c r="N694" i="9"/>
  <c r="N693" i="9"/>
  <c r="N692" i="9"/>
  <c r="N691" i="9"/>
  <c r="N690" i="9"/>
  <c r="N689" i="9"/>
  <c r="N688" i="9"/>
  <c r="N687" i="9"/>
  <c r="N686" i="9"/>
  <c r="N685" i="9"/>
  <c r="N684" i="9"/>
  <c r="N683" i="9"/>
  <c r="N682" i="9"/>
  <c r="N681" i="9"/>
  <c r="N680" i="9"/>
  <c r="N679" i="9"/>
  <c r="N678" i="9"/>
  <c r="N677" i="9"/>
  <c r="N676" i="9"/>
  <c r="N675" i="9"/>
  <c r="N674" i="9"/>
  <c r="N673" i="9"/>
  <c r="N672" i="9"/>
  <c r="N671" i="9"/>
  <c r="N670" i="9"/>
  <c r="N669" i="9"/>
  <c r="N668" i="9"/>
  <c r="N667" i="9"/>
  <c r="N666" i="9"/>
  <c r="N665" i="9"/>
  <c r="N664" i="9"/>
  <c r="N663" i="9"/>
  <c r="N662" i="9"/>
  <c r="N661" i="9"/>
  <c r="N660" i="9"/>
  <c r="N659" i="9"/>
  <c r="N658" i="9"/>
  <c r="N657" i="9"/>
  <c r="N656" i="9"/>
  <c r="N655" i="9"/>
  <c r="N654" i="9"/>
  <c r="N653" i="9"/>
  <c r="N652" i="9"/>
  <c r="N651" i="9"/>
  <c r="N650" i="9"/>
  <c r="N649" i="9"/>
  <c r="N648" i="9"/>
  <c r="N647" i="9"/>
  <c r="N646" i="9"/>
  <c r="N645" i="9"/>
  <c r="N644" i="9"/>
  <c r="N643" i="9"/>
  <c r="N642" i="9"/>
  <c r="N641" i="9"/>
  <c r="N640" i="9"/>
  <c r="N639" i="9"/>
  <c r="N638" i="9"/>
  <c r="N637" i="9"/>
  <c r="N636" i="9"/>
  <c r="N635" i="9"/>
  <c r="N634" i="9"/>
  <c r="N633" i="9"/>
  <c r="N632" i="9"/>
  <c r="N631" i="9"/>
  <c r="N630" i="9"/>
  <c r="N629" i="9"/>
  <c r="N628" i="9"/>
  <c r="N627" i="9"/>
  <c r="N626" i="9"/>
  <c r="N625" i="9"/>
  <c r="N624" i="9"/>
  <c r="N623" i="9"/>
  <c r="N622" i="9"/>
  <c r="N621" i="9"/>
  <c r="N620" i="9"/>
  <c r="N619" i="9"/>
  <c r="N618" i="9"/>
  <c r="N617" i="9"/>
  <c r="N616" i="9"/>
  <c r="N615" i="9"/>
  <c r="N614" i="9"/>
  <c r="N613" i="9"/>
  <c r="N612" i="9"/>
  <c r="N611" i="9"/>
  <c r="N610" i="9"/>
  <c r="N609" i="9"/>
  <c r="N608" i="9"/>
  <c r="N607" i="9"/>
  <c r="N606" i="9"/>
  <c r="N605" i="9"/>
  <c r="N604" i="9"/>
  <c r="N603" i="9"/>
  <c r="N602" i="9"/>
  <c r="N601" i="9"/>
  <c r="N600" i="9"/>
  <c r="N599" i="9"/>
  <c r="N598" i="9"/>
  <c r="N597" i="9"/>
  <c r="N596" i="9"/>
  <c r="N595" i="9"/>
  <c r="N594" i="9"/>
  <c r="N593" i="9"/>
  <c r="N592" i="9"/>
  <c r="N591" i="9"/>
  <c r="N590" i="9"/>
  <c r="N589" i="9"/>
  <c r="N588" i="9"/>
  <c r="N587" i="9"/>
  <c r="N586" i="9"/>
  <c r="N585" i="9"/>
  <c r="N584" i="9"/>
  <c r="N583" i="9"/>
  <c r="N582" i="9"/>
  <c r="N581" i="9"/>
  <c r="N580" i="9"/>
  <c r="N579" i="9"/>
  <c r="N578" i="9"/>
  <c r="N577" i="9"/>
  <c r="N576" i="9"/>
  <c r="N575" i="9"/>
  <c r="N574" i="9"/>
  <c r="N573" i="9"/>
  <c r="N572" i="9"/>
  <c r="N571" i="9"/>
  <c r="N570" i="9"/>
  <c r="N569" i="9"/>
  <c r="N568" i="9"/>
  <c r="N567" i="9"/>
  <c r="N566" i="9"/>
  <c r="N565" i="9"/>
  <c r="N564" i="9"/>
  <c r="N563" i="9"/>
  <c r="N562" i="9"/>
  <c r="N561" i="9"/>
  <c r="N560" i="9"/>
  <c r="N559" i="9"/>
  <c r="N558" i="9"/>
  <c r="N557" i="9"/>
  <c r="N556" i="9"/>
  <c r="N555" i="9"/>
  <c r="N554" i="9"/>
  <c r="N553" i="9"/>
  <c r="N552" i="9"/>
  <c r="N551" i="9"/>
  <c r="N550" i="9"/>
  <c r="N549" i="9"/>
  <c r="N548" i="9"/>
  <c r="N547" i="9"/>
  <c r="N546" i="9"/>
  <c r="N545" i="9"/>
  <c r="N544" i="9"/>
  <c r="N543" i="9"/>
  <c r="N542" i="9"/>
  <c r="N541" i="9"/>
  <c r="N540" i="9"/>
  <c r="N539" i="9"/>
  <c r="N538" i="9"/>
  <c r="N537" i="9"/>
  <c r="N536" i="9"/>
  <c r="N535" i="9"/>
  <c r="N534" i="9"/>
  <c r="N533" i="9"/>
  <c r="N532" i="9"/>
  <c r="N531" i="9"/>
  <c r="N530" i="9"/>
  <c r="N529" i="9"/>
  <c r="N528" i="9"/>
  <c r="N527" i="9"/>
  <c r="N526" i="9"/>
  <c r="N525" i="9"/>
  <c r="N524" i="9"/>
  <c r="N523" i="9"/>
  <c r="N522" i="9"/>
  <c r="N521" i="9"/>
  <c r="N520" i="9"/>
  <c r="N519" i="9"/>
  <c r="N518" i="9"/>
  <c r="N517" i="9"/>
  <c r="N516" i="9"/>
  <c r="N515" i="9"/>
  <c r="N514" i="9"/>
  <c r="N513" i="9"/>
  <c r="N512" i="9"/>
  <c r="N511" i="9"/>
  <c r="N510" i="9"/>
  <c r="N509" i="9"/>
  <c r="N508" i="9"/>
  <c r="N507" i="9"/>
  <c r="N506" i="9"/>
  <c r="N505" i="9"/>
  <c r="N504" i="9"/>
  <c r="N503" i="9"/>
  <c r="N502" i="9"/>
  <c r="N501" i="9"/>
  <c r="N500" i="9"/>
  <c r="N499" i="9"/>
  <c r="N498" i="9"/>
  <c r="N497" i="9"/>
  <c r="N496" i="9"/>
  <c r="N495" i="9"/>
  <c r="N494" i="9"/>
  <c r="N493" i="9"/>
  <c r="N492" i="9"/>
  <c r="N491" i="9"/>
  <c r="N490" i="9"/>
  <c r="N489" i="9"/>
  <c r="N488" i="9"/>
  <c r="N487" i="9"/>
  <c r="N486" i="9"/>
  <c r="N485" i="9"/>
  <c r="N484" i="9"/>
  <c r="N483" i="9"/>
  <c r="N482" i="9"/>
  <c r="N481" i="9"/>
  <c r="N480" i="9"/>
  <c r="N479" i="9"/>
  <c r="N478" i="9"/>
  <c r="N477" i="9"/>
  <c r="N476" i="9"/>
  <c r="N475" i="9"/>
  <c r="N474" i="9"/>
  <c r="N473" i="9"/>
  <c r="N472" i="9"/>
  <c r="N471" i="9"/>
  <c r="N470" i="9"/>
  <c r="N469" i="9"/>
  <c r="N468" i="9"/>
  <c r="N467" i="9"/>
  <c r="N466" i="9"/>
  <c r="N465" i="9"/>
  <c r="N464" i="9"/>
  <c r="N463" i="9"/>
  <c r="N462" i="9"/>
  <c r="N461" i="9"/>
  <c r="N460" i="9"/>
  <c r="N459" i="9"/>
  <c r="N458" i="9"/>
  <c r="N457" i="9"/>
  <c r="N456" i="9"/>
  <c r="N455" i="9"/>
  <c r="N454" i="9"/>
  <c r="N453" i="9"/>
  <c r="N452" i="9"/>
  <c r="N451" i="9"/>
  <c r="N450" i="9"/>
  <c r="N449" i="9"/>
  <c r="N448" i="9"/>
  <c r="N447" i="9"/>
  <c r="N446" i="9"/>
  <c r="N445" i="9"/>
  <c r="N444" i="9"/>
  <c r="N443" i="9"/>
  <c r="N442" i="9"/>
  <c r="N441" i="9"/>
  <c r="N440" i="9"/>
  <c r="N439" i="9"/>
  <c r="N438" i="9"/>
  <c r="N437" i="9"/>
  <c r="N436" i="9"/>
  <c r="N435" i="9"/>
  <c r="N434" i="9"/>
  <c r="N433" i="9"/>
  <c r="N432" i="9"/>
  <c r="N431" i="9"/>
  <c r="N430" i="9"/>
  <c r="N429" i="9"/>
  <c r="N428" i="9"/>
  <c r="N427" i="9"/>
  <c r="N426" i="9"/>
  <c r="N425" i="9"/>
  <c r="N424" i="9"/>
  <c r="N423" i="9"/>
  <c r="N422" i="9"/>
  <c r="N421" i="9"/>
  <c r="N420" i="9"/>
  <c r="N419" i="9"/>
  <c r="N418" i="9"/>
  <c r="N417" i="9"/>
  <c r="N416" i="9"/>
  <c r="N415" i="9"/>
  <c r="N414" i="9"/>
  <c r="N413" i="9"/>
  <c r="N412" i="9"/>
  <c r="N411" i="9"/>
  <c r="N410" i="9"/>
  <c r="N409" i="9"/>
  <c r="N408" i="9"/>
  <c r="N407" i="9"/>
  <c r="N406" i="9"/>
  <c r="N405" i="9"/>
  <c r="N404" i="9"/>
  <c r="N403" i="9"/>
  <c r="N402" i="9"/>
  <c r="N401" i="9"/>
  <c r="N400" i="9"/>
  <c r="N399" i="9"/>
  <c r="N398" i="9"/>
  <c r="N397" i="9"/>
  <c r="N396" i="9"/>
  <c r="N395" i="9"/>
  <c r="N394" i="9"/>
  <c r="N393" i="9"/>
  <c r="N392" i="9"/>
  <c r="N391" i="9"/>
  <c r="N390" i="9"/>
  <c r="N389" i="9"/>
  <c r="N388" i="9"/>
  <c r="N387" i="9"/>
  <c r="N386" i="9"/>
  <c r="N385" i="9"/>
  <c r="N384" i="9"/>
  <c r="N383" i="9"/>
  <c r="N382" i="9"/>
  <c r="N381" i="9"/>
  <c r="N380" i="9"/>
  <c r="N379" i="9"/>
  <c r="N378" i="9"/>
  <c r="N377" i="9"/>
  <c r="N376" i="9"/>
  <c r="N375" i="9"/>
  <c r="N374" i="9"/>
  <c r="N373" i="9"/>
  <c r="N372" i="9"/>
  <c r="N371" i="9"/>
  <c r="N370" i="9"/>
  <c r="N369" i="9"/>
  <c r="N368" i="9"/>
  <c r="N367" i="9"/>
  <c r="N366" i="9"/>
  <c r="N365" i="9"/>
  <c r="N364" i="9"/>
  <c r="N363" i="9"/>
  <c r="N362" i="9"/>
  <c r="N361" i="9"/>
  <c r="N360" i="9"/>
  <c r="N359" i="9"/>
  <c r="N358" i="9"/>
  <c r="N357" i="9"/>
  <c r="N356" i="9"/>
  <c r="N355" i="9"/>
  <c r="N354" i="9"/>
  <c r="N353" i="9"/>
  <c r="N352" i="9"/>
  <c r="N351" i="9"/>
  <c r="N350" i="9"/>
  <c r="N349" i="9"/>
  <c r="N348" i="9"/>
  <c r="N347" i="9"/>
  <c r="N346" i="9"/>
  <c r="N345" i="9"/>
  <c r="N344" i="9"/>
  <c r="N343" i="9"/>
  <c r="N342" i="9"/>
  <c r="N341" i="9"/>
  <c r="N340" i="9"/>
  <c r="N339" i="9"/>
  <c r="N338" i="9"/>
  <c r="N337" i="9"/>
  <c r="N336" i="9"/>
  <c r="N335" i="9"/>
  <c r="N334" i="9"/>
  <c r="N333" i="9"/>
  <c r="N332" i="9"/>
  <c r="N331" i="9"/>
  <c r="N330" i="9"/>
  <c r="N329" i="9"/>
  <c r="N328" i="9"/>
  <c r="N327" i="9"/>
  <c r="N326" i="9"/>
  <c r="N325" i="9"/>
  <c r="N324" i="9"/>
  <c r="N323" i="9"/>
  <c r="N322" i="9"/>
  <c r="N321" i="9"/>
  <c r="N320" i="9"/>
  <c r="N319" i="9"/>
  <c r="N318" i="9"/>
  <c r="N317" i="9"/>
  <c r="N316" i="9"/>
  <c r="N315" i="9"/>
  <c r="N314" i="9"/>
  <c r="N313" i="9"/>
  <c r="N312" i="9"/>
  <c r="N311" i="9"/>
  <c r="N310" i="9"/>
  <c r="N309" i="9"/>
  <c r="N308" i="9"/>
  <c r="N307" i="9"/>
  <c r="N306" i="9"/>
  <c r="N305" i="9"/>
  <c r="N304" i="9"/>
  <c r="N303" i="9"/>
  <c r="N302" i="9"/>
  <c r="N301" i="9"/>
  <c r="N300" i="9"/>
  <c r="N299" i="9"/>
  <c r="N298" i="9"/>
  <c r="N297" i="9"/>
  <c r="N296" i="9"/>
  <c r="N295" i="9"/>
  <c r="N294" i="9"/>
  <c r="N293" i="9"/>
  <c r="N292" i="9"/>
  <c r="N291" i="9"/>
  <c r="N290" i="9"/>
  <c r="N289" i="9"/>
  <c r="N288" i="9"/>
  <c r="N287" i="9"/>
  <c r="N286" i="9"/>
  <c r="N285" i="9"/>
  <c r="N284" i="9"/>
  <c r="N283" i="9"/>
  <c r="N282" i="9"/>
  <c r="N281" i="9"/>
  <c r="N280" i="9"/>
  <c r="N279" i="9"/>
  <c r="N278" i="9"/>
  <c r="N277" i="9"/>
  <c r="N276" i="9"/>
  <c r="N275" i="9"/>
  <c r="N274" i="9"/>
  <c r="N273" i="9"/>
  <c r="N272" i="9"/>
  <c r="N271" i="9"/>
  <c r="N270" i="9"/>
  <c r="N269" i="9"/>
  <c r="N268" i="9"/>
  <c r="N267" i="9"/>
  <c r="N266" i="9"/>
  <c r="N265" i="9"/>
  <c r="N264" i="9"/>
  <c r="N263" i="9"/>
  <c r="N262" i="9"/>
  <c r="N261" i="9"/>
  <c r="N260" i="9"/>
  <c r="N259" i="9"/>
  <c r="N258" i="9"/>
  <c r="N257" i="9"/>
  <c r="N256" i="9"/>
  <c r="N255" i="9"/>
  <c r="N254" i="9"/>
  <c r="N253" i="9"/>
  <c r="N252" i="9"/>
  <c r="N251" i="9"/>
  <c r="N250" i="9"/>
  <c r="N249" i="9"/>
  <c r="N248" i="9"/>
  <c r="N247" i="9"/>
  <c r="N246" i="9"/>
  <c r="N245" i="9"/>
  <c r="N244" i="9"/>
  <c r="N243" i="9"/>
  <c r="N242" i="9"/>
  <c r="N241" i="9"/>
  <c r="N240" i="9"/>
  <c r="N239" i="9"/>
  <c r="N238" i="9"/>
  <c r="N237" i="9"/>
  <c r="N236" i="9"/>
  <c r="N235" i="9"/>
  <c r="N234" i="9"/>
  <c r="N233" i="9"/>
  <c r="N232" i="9"/>
  <c r="N231" i="9"/>
  <c r="N230" i="9"/>
  <c r="N229" i="9"/>
  <c r="N228" i="9"/>
  <c r="N227" i="9"/>
  <c r="N226" i="9"/>
  <c r="N225" i="9"/>
  <c r="N224" i="9"/>
  <c r="N223" i="9"/>
  <c r="N222" i="9"/>
  <c r="N221" i="9"/>
  <c r="N220" i="9"/>
  <c r="N219" i="9"/>
  <c r="N218" i="9"/>
  <c r="N217" i="9"/>
  <c r="N216" i="9"/>
  <c r="N215" i="9"/>
  <c r="N214" i="9"/>
  <c r="N213" i="9"/>
  <c r="N212" i="9"/>
  <c r="N211" i="9"/>
  <c r="N210" i="9"/>
  <c r="N209" i="9"/>
  <c r="N208" i="9"/>
  <c r="N207" i="9"/>
  <c r="N206" i="9"/>
  <c r="N205" i="9"/>
  <c r="N204" i="9"/>
  <c r="N203" i="9"/>
  <c r="N202" i="9"/>
  <c r="N201" i="9"/>
  <c r="N200" i="9"/>
  <c r="N199" i="9"/>
  <c r="N198" i="9"/>
  <c r="N197" i="9"/>
  <c r="N196" i="9"/>
  <c r="N195" i="9"/>
  <c r="N194" i="9"/>
  <c r="N193" i="9"/>
  <c r="N192" i="9"/>
  <c r="N191" i="9"/>
  <c r="N190" i="9"/>
  <c r="N189" i="9"/>
  <c r="N188" i="9"/>
  <c r="N187" i="9"/>
  <c r="N186" i="9"/>
  <c r="N185" i="9"/>
  <c r="N184" i="9"/>
  <c r="N183" i="9"/>
  <c r="N182" i="9"/>
  <c r="N181" i="9"/>
  <c r="N180" i="9"/>
  <c r="N179" i="9"/>
  <c r="N178" i="9"/>
  <c r="N177" i="9"/>
  <c r="N176" i="9"/>
  <c r="N175" i="9"/>
  <c r="N174" i="9"/>
  <c r="N173" i="9"/>
  <c r="N172" i="9"/>
  <c r="N171" i="9"/>
  <c r="N170" i="9"/>
  <c r="N169" i="9"/>
  <c r="N168" i="9"/>
  <c r="N167" i="9"/>
  <c r="N166" i="9"/>
  <c r="N165" i="9"/>
  <c r="N164" i="9"/>
  <c r="N163" i="9"/>
  <c r="N162" i="9"/>
  <c r="N161" i="9"/>
  <c r="N160" i="9"/>
  <c r="N159" i="9"/>
  <c r="N158" i="9"/>
  <c r="N157" i="9"/>
  <c r="N156" i="9"/>
  <c r="N155" i="9"/>
  <c r="N154" i="9"/>
  <c r="N153" i="9"/>
  <c r="N152" i="9"/>
  <c r="N151" i="9"/>
  <c r="N150" i="9"/>
  <c r="N149" i="9"/>
  <c r="N148" i="9"/>
  <c r="N147" i="9"/>
  <c r="N146" i="9"/>
  <c r="N145" i="9"/>
  <c r="N144" i="9"/>
  <c r="N143" i="9"/>
  <c r="N142" i="9"/>
  <c r="N141" i="9"/>
  <c r="N140" i="9"/>
  <c r="N139" i="9"/>
  <c r="N138" i="9"/>
  <c r="N137" i="9"/>
  <c r="N136" i="9"/>
  <c r="N135" i="9"/>
  <c r="N134" i="9"/>
  <c r="N133" i="9"/>
  <c r="N132" i="9"/>
  <c r="N131" i="9"/>
  <c r="N130" i="9"/>
  <c r="N129" i="9"/>
  <c r="N128" i="9"/>
  <c r="N127" i="9"/>
  <c r="N126" i="9"/>
  <c r="N125" i="9"/>
  <c r="N124" i="9"/>
  <c r="N123" i="9"/>
  <c r="N122" i="9"/>
  <c r="N121" i="9"/>
  <c r="N120" i="9"/>
  <c r="N119" i="9"/>
  <c r="N118" i="9"/>
  <c r="N117" i="9"/>
  <c r="N116" i="9"/>
  <c r="N115" i="9"/>
  <c r="N114" i="9"/>
  <c r="N113" i="9"/>
  <c r="N112" i="9"/>
  <c r="N111" i="9"/>
  <c r="N110" i="9"/>
  <c r="N109" i="9"/>
  <c r="N108" i="9"/>
  <c r="N107" i="9"/>
  <c r="N106" i="9"/>
  <c r="N105" i="9"/>
  <c r="N104" i="9"/>
  <c r="N103" i="9"/>
  <c r="N102" i="9"/>
  <c r="N101" i="9"/>
  <c r="N100" i="9"/>
  <c r="N99" i="9"/>
  <c r="N98" i="9"/>
  <c r="N97" i="9"/>
  <c r="N96" i="9"/>
  <c r="N95" i="9"/>
  <c r="N94" i="9"/>
  <c r="N93" i="9"/>
  <c r="N92" i="9"/>
  <c r="N91" i="9"/>
  <c r="N90" i="9"/>
  <c r="N89" i="9"/>
  <c r="N88" i="9"/>
  <c r="N87" i="9"/>
  <c r="N86" i="9"/>
  <c r="N85" i="9"/>
  <c r="N84" i="9"/>
  <c r="N83" i="9"/>
  <c r="N82" i="9"/>
  <c r="N81" i="9"/>
  <c r="N80" i="9"/>
  <c r="N79" i="9"/>
  <c r="N78" i="9"/>
  <c r="N77" i="9"/>
  <c r="N76" i="9"/>
  <c r="N75" i="9"/>
  <c r="N74" i="9"/>
  <c r="N73" i="9"/>
  <c r="N72" i="9"/>
  <c r="N71" i="9"/>
  <c r="N70" i="9"/>
  <c r="N69" i="9"/>
  <c r="N68" i="9"/>
  <c r="N67" i="9"/>
  <c r="N66" i="9"/>
  <c r="N65" i="9"/>
  <c r="N64" i="9"/>
  <c r="N63" i="9"/>
  <c r="N62" i="9"/>
  <c r="N61" i="9"/>
  <c r="N60" i="9"/>
  <c r="N59" i="9"/>
  <c r="N58" i="9"/>
  <c r="N57" i="9"/>
  <c r="N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6" i="9"/>
  <c r="N5" i="9"/>
  <c r="N4" i="9"/>
  <c r="N3" i="9"/>
  <c r="N2" i="9"/>
  <c r="V2" i="5"/>
  <c r="M2" i="5"/>
  <c r="AG2" i="5"/>
  <c r="D3" i="5"/>
  <c r="D4" i="5"/>
  <c r="D5" i="5"/>
  <c r="D6" i="5"/>
  <c r="V6" i="5" s="1"/>
  <c r="D7" i="5"/>
  <c r="D8" i="5"/>
  <c r="D9" i="5"/>
  <c r="V9" i="5" s="1"/>
  <c r="D10" i="5"/>
  <c r="V10" i="5" s="1"/>
  <c r="D11" i="5"/>
  <c r="V11" i="5" s="1"/>
  <c r="D12" i="5"/>
  <c r="V12" i="5" s="1"/>
  <c r="D13" i="5"/>
  <c r="V13" i="5" s="1"/>
  <c r="D14" i="5"/>
  <c r="V14" i="5" s="1"/>
  <c r="D15" i="5"/>
  <c r="V15" i="5" s="1"/>
  <c r="D16" i="5"/>
  <c r="V16" i="5" s="1"/>
  <c r="D17" i="5"/>
  <c r="V17" i="5" s="1"/>
  <c r="D18" i="5"/>
  <c r="D19" i="5"/>
  <c r="D20" i="5"/>
  <c r="D21" i="5"/>
  <c r="V21" i="5" s="1"/>
  <c r="D22" i="5"/>
  <c r="V22" i="5" s="1"/>
  <c r="D23" i="5"/>
  <c r="V23" i="5" s="1"/>
  <c r="D24" i="5"/>
  <c r="V24" i="5" s="1"/>
  <c r="D25" i="5"/>
  <c r="V25" i="5" s="1"/>
  <c r="D26" i="5"/>
  <c r="V26" i="5" s="1"/>
  <c r="D27" i="5"/>
  <c r="V27" i="5" s="1"/>
  <c r="D28" i="5"/>
  <c r="V28" i="5" s="1"/>
  <c r="D29" i="5"/>
  <c r="V29" i="5" s="1"/>
  <c r="D30" i="5"/>
  <c r="V30" i="5" s="1"/>
  <c r="D31" i="5"/>
  <c r="V31" i="5" s="1"/>
  <c r="D32" i="5"/>
  <c r="V32" i="5" s="1"/>
  <c r="D33" i="5"/>
  <c r="V33" i="5" s="1"/>
  <c r="D34" i="5"/>
  <c r="D35" i="5"/>
  <c r="D36" i="5"/>
  <c r="D37" i="5"/>
  <c r="D38" i="5"/>
  <c r="V38" i="5" s="1"/>
  <c r="D39" i="5"/>
  <c r="D40" i="5"/>
  <c r="D41" i="5"/>
  <c r="D42" i="5"/>
  <c r="V42" i="5" s="1"/>
  <c r="D43" i="5"/>
  <c r="V43" i="5" s="1"/>
  <c r="D44" i="5"/>
  <c r="V44" i="5" s="1"/>
  <c r="D45" i="5"/>
  <c r="V45" i="5" s="1"/>
  <c r="D46" i="5"/>
  <c r="V46" i="5" s="1"/>
  <c r="D47" i="5"/>
  <c r="V47" i="5" s="1"/>
  <c r="D48" i="5"/>
  <c r="V48" i="5" s="1"/>
  <c r="D49" i="5"/>
  <c r="V49" i="5" s="1"/>
  <c r="D50" i="5"/>
  <c r="D51" i="5"/>
  <c r="D52" i="5"/>
  <c r="D53" i="5"/>
  <c r="D54" i="5"/>
  <c r="V54" i="5" s="1"/>
  <c r="D55" i="5"/>
  <c r="V55" i="5" s="1"/>
  <c r="D56" i="5"/>
  <c r="V56" i="5" s="1"/>
  <c r="D57" i="5"/>
  <c r="V57" i="5" s="1"/>
  <c r="D58" i="5"/>
  <c r="V58" i="5" s="1"/>
  <c r="D59" i="5"/>
  <c r="V59" i="5" s="1"/>
  <c r="D60" i="5"/>
  <c r="V60" i="5" s="1"/>
  <c r="D61" i="5"/>
  <c r="V61" i="5" s="1"/>
  <c r="D62" i="5"/>
  <c r="V62" i="5" s="1"/>
  <c r="D63" i="5"/>
  <c r="V63" i="5" s="1"/>
  <c r="D64" i="5"/>
  <c r="V64" i="5" s="1"/>
  <c r="D65" i="5"/>
  <c r="V65" i="5" s="1"/>
  <c r="D66" i="5"/>
  <c r="D67" i="5"/>
  <c r="D68" i="5"/>
  <c r="D69" i="5"/>
  <c r="D70" i="5"/>
  <c r="V70" i="5" s="1"/>
  <c r="D71" i="5"/>
  <c r="V71" i="5" s="1"/>
  <c r="D72" i="5"/>
  <c r="V72" i="5" s="1"/>
  <c r="D73" i="5"/>
  <c r="V73" i="5" s="1"/>
  <c r="D74" i="5"/>
  <c r="V74" i="5" s="1"/>
  <c r="D75" i="5"/>
  <c r="V75" i="5" s="1"/>
  <c r="D76" i="5"/>
  <c r="V76" i="5" s="1"/>
  <c r="D77" i="5"/>
  <c r="V77" i="5" s="1"/>
  <c r="D78" i="5"/>
  <c r="V78" i="5" s="1"/>
  <c r="D79" i="5"/>
  <c r="V79" i="5" s="1"/>
  <c r="D80" i="5"/>
  <c r="V80" i="5" s="1"/>
  <c r="D81" i="5"/>
  <c r="V81" i="5" s="1"/>
  <c r="D82" i="5"/>
  <c r="D83" i="5"/>
  <c r="D84" i="5"/>
  <c r="D85" i="5"/>
  <c r="D86" i="5"/>
  <c r="V86" i="5" s="1"/>
  <c r="D87" i="5"/>
  <c r="D88" i="5"/>
  <c r="V88" i="5" s="1"/>
  <c r="D89" i="5"/>
  <c r="V89" i="5" s="1"/>
  <c r="D90" i="5"/>
  <c r="V90" i="5" s="1"/>
  <c r="D91" i="5"/>
  <c r="V91" i="5" s="1"/>
  <c r="D92" i="5"/>
  <c r="V92" i="5" s="1"/>
  <c r="D93" i="5"/>
  <c r="V93" i="5" s="1"/>
  <c r="D94" i="5"/>
  <c r="V94" i="5" s="1"/>
  <c r="D95" i="5"/>
  <c r="V95" i="5" s="1"/>
  <c r="D96" i="5"/>
  <c r="V96" i="5" s="1"/>
  <c r="D97" i="5"/>
  <c r="V97" i="5" s="1"/>
  <c r="D98" i="5"/>
  <c r="D99" i="5"/>
  <c r="D100" i="5"/>
  <c r="D101" i="5"/>
  <c r="D102" i="5"/>
  <c r="V102" i="5" s="1"/>
  <c r="D103" i="5"/>
  <c r="V103" i="5" s="1"/>
  <c r="D104" i="5"/>
  <c r="V104" i="5" s="1"/>
  <c r="D105" i="5"/>
  <c r="V105" i="5" s="1"/>
  <c r="D106" i="5"/>
  <c r="V106" i="5" s="1"/>
  <c r="D107" i="5"/>
  <c r="V107" i="5" s="1"/>
  <c r="D108" i="5"/>
  <c r="V108" i="5" s="1"/>
  <c r="D109" i="5"/>
  <c r="V109" i="5" s="1"/>
  <c r="D110" i="5"/>
  <c r="V110" i="5" s="1"/>
  <c r="D111" i="5"/>
  <c r="V111" i="5" s="1"/>
  <c r="D112" i="5"/>
  <c r="V112" i="5" s="1"/>
  <c r="D113" i="5"/>
  <c r="V113" i="5" s="1"/>
  <c r="D114" i="5"/>
  <c r="D115" i="5"/>
  <c r="D116" i="5"/>
  <c r="D117" i="5"/>
  <c r="D118" i="5"/>
  <c r="V118" i="5" s="1"/>
  <c r="D119" i="5"/>
  <c r="D120" i="5"/>
  <c r="D121" i="5"/>
  <c r="V121" i="5" s="1"/>
  <c r="D122" i="5"/>
  <c r="V122" i="5" s="1"/>
  <c r="D123" i="5"/>
  <c r="V123" i="5" s="1"/>
  <c r="D124" i="5"/>
  <c r="V124" i="5" s="1"/>
  <c r="D125" i="5"/>
  <c r="V125" i="5" s="1"/>
  <c r="D126" i="5"/>
  <c r="V126" i="5" s="1"/>
  <c r="D127" i="5"/>
  <c r="V127" i="5" s="1"/>
  <c r="D128" i="5"/>
  <c r="V128" i="5" s="1"/>
  <c r="D129" i="5"/>
  <c r="V129" i="5" s="1"/>
  <c r="D130" i="5"/>
  <c r="D131" i="5"/>
  <c r="D132" i="5"/>
  <c r="D133" i="5"/>
  <c r="D134" i="5"/>
  <c r="V134" i="5" s="1"/>
  <c r="D135" i="5"/>
  <c r="D136" i="5"/>
  <c r="V136" i="5" s="1"/>
  <c r="D137" i="5"/>
  <c r="V137" i="5" s="1"/>
  <c r="D138" i="5"/>
  <c r="V138" i="5" s="1"/>
  <c r="D139" i="5"/>
  <c r="V139" i="5" s="1"/>
  <c r="D140" i="5"/>
  <c r="V140" i="5" s="1"/>
  <c r="D141" i="5"/>
  <c r="V141" i="5" s="1"/>
  <c r="D142" i="5"/>
  <c r="V142" i="5" s="1"/>
  <c r="D143" i="5"/>
  <c r="V143" i="5" s="1"/>
  <c r="D144" i="5"/>
  <c r="V144" i="5" s="1"/>
  <c r="D145" i="5"/>
  <c r="V145" i="5" s="1"/>
  <c r="D146" i="5"/>
  <c r="D147" i="5"/>
  <c r="D148" i="5"/>
  <c r="D149" i="5"/>
  <c r="D150" i="5"/>
  <c r="V150" i="5" s="1"/>
  <c r="D151" i="5"/>
  <c r="V151" i="5" s="1"/>
  <c r="D152" i="5"/>
  <c r="V152" i="5" s="1"/>
  <c r="D153" i="5"/>
  <c r="V153" i="5" s="1"/>
  <c r="D154" i="5"/>
  <c r="V154" i="5" s="1"/>
  <c r="D155" i="5"/>
  <c r="V155" i="5" s="1"/>
  <c r="D156" i="5"/>
  <c r="V156" i="5" s="1"/>
  <c r="D157" i="5"/>
  <c r="V157" i="5" s="1"/>
  <c r="D158" i="5"/>
  <c r="V158" i="5" s="1"/>
  <c r="D159" i="5"/>
  <c r="V159" i="5" s="1"/>
  <c r="D160" i="5"/>
  <c r="V160" i="5" s="1"/>
  <c r="D161" i="5"/>
  <c r="V161" i="5" s="1"/>
  <c r="D162" i="5"/>
  <c r="D163" i="5"/>
  <c r="D164" i="5"/>
  <c r="D165" i="5"/>
  <c r="D166" i="5"/>
  <c r="V166" i="5" s="1"/>
  <c r="D167" i="5"/>
  <c r="D168" i="5"/>
  <c r="V168" i="5" s="1"/>
  <c r="D169" i="5"/>
  <c r="V169" i="5" s="1"/>
  <c r="D170" i="5"/>
  <c r="V170" i="5" s="1"/>
  <c r="D171" i="5"/>
  <c r="V171" i="5" s="1"/>
  <c r="D172" i="5"/>
  <c r="V172" i="5" s="1"/>
  <c r="D173" i="5"/>
  <c r="V173" i="5" s="1"/>
  <c r="D174" i="5"/>
  <c r="V174" i="5" s="1"/>
  <c r="D175" i="5"/>
  <c r="V175" i="5" s="1"/>
  <c r="D176" i="5"/>
  <c r="V176" i="5" s="1"/>
  <c r="D177" i="5"/>
  <c r="V177" i="5" s="1"/>
  <c r="D178" i="5"/>
  <c r="D179" i="5"/>
  <c r="D180" i="5"/>
  <c r="D181" i="5"/>
  <c r="D182" i="5"/>
  <c r="V182" i="5" s="1"/>
  <c r="D183" i="5"/>
  <c r="V183" i="5" s="1"/>
  <c r="D184" i="5"/>
  <c r="V184" i="5" s="1"/>
  <c r="D185" i="5"/>
  <c r="V185" i="5" s="1"/>
  <c r="D186" i="5"/>
  <c r="V186" i="5" s="1"/>
  <c r="D187" i="5"/>
  <c r="V187" i="5" s="1"/>
  <c r="D188" i="5"/>
  <c r="V188" i="5" s="1"/>
  <c r="D189" i="5"/>
  <c r="V189" i="5" s="1"/>
  <c r="D190" i="5"/>
  <c r="V190" i="5" s="1"/>
  <c r="D191" i="5"/>
  <c r="V191" i="5" s="1"/>
  <c r="D192" i="5"/>
  <c r="V192" i="5" s="1"/>
  <c r="D193" i="5"/>
  <c r="V193" i="5" s="1"/>
  <c r="D194" i="5"/>
  <c r="D195" i="5"/>
  <c r="D196" i="5"/>
  <c r="D197" i="5"/>
  <c r="D198" i="5"/>
  <c r="V198" i="5" s="1"/>
  <c r="D199" i="5"/>
  <c r="D200" i="5"/>
  <c r="V200" i="5" s="1"/>
  <c r="D201" i="5"/>
  <c r="V201" i="5" s="1"/>
  <c r="D202" i="5"/>
  <c r="V202" i="5" s="1"/>
  <c r="D203" i="5"/>
  <c r="V203" i="5" s="1"/>
  <c r="D204" i="5"/>
  <c r="V204" i="5" s="1"/>
  <c r="D205" i="5"/>
  <c r="V205" i="5" s="1"/>
  <c r="D206" i="5"/>
  <c r="V206" i="5" s="1"/>
  <c r="D207" i="5"/>
  <c r="V207" i="5" s="1"/>
  <c r="D208" i="5"/>
  <c r="V208" i="5" s="1"/>
  <c r="D209" i="5"/>
  <c r="V209" i="5" s="1"/>
  <c r="D210" i="5"/>
  <c r="D211" i="5"/>
  <c r="D212" i="5"/>
  <c r="D213" i="5"/>
  <c r="D214" i="5"/>
  <c r="V214" i="5" s="1"/>
  <c r="D215" i="5"/>
  <c r="D216" i="5"/>
  <c r="D217" i="5"/>
  <c r="V217" i="5" s="1"/>
  <c r="D218" i="5"/>
  <c r="V218" i="5" s="1"/>
  <c r="D219" i="5"/>
  <c r="V219" i="5" s="1"/>
  <c r="D220" i="5"/>
  <c r="V220" i="5" s="1"/>
  <c r="D221" i="5"/>
  <c r="V221" i="5" s="1"/>
  <c r="D222" i="5"/>
  <c r="V222" i="5" s="1"/>
  <c r="D223" i="5"/>
  <c r="V223" i="5" s="1"/>
  <c r="D224" i="5"/>
  <c r="V224" i="5" s="1"/>
  <c r="D225" i="5"/>
  <c r="V225" i="5" s="1"/>
  <c r="D226" i="5"/>
  <c r="V226" i="5" s="1"/>
  <c r="D227" i="5"/>
  <c r="D228" i="5"/>
  <c r="D229" i="5"/>
  <c r="V229" i="5" s="1"/>
  <c r="D230" i="5"/>
  <c r="V230" i="5" s="1"/>
  <c r="D231" i="5"/>
  <c r="V231" i="5" s="1"/>
  <c r="D232" i="5"/>
  <c r="V232" i="5" s="1"/>
  <c r="D233" i="5"/>
  <c r="V233" i="5" s="1"/>
  <c r="D234" i="5"/>
  <c r="V234" i="5" s="1"/>
  <c r="D235" i="5"/>
  <c r="V235" i="5" s="1"/>
  <c r="D236" i="5"/>
  <c r="V236" i="5" s="1"/>
  <c r="D237" i="5"/>
  <c r="V237" i="5" s="1"/>
  <c r="D238" i="5"/>
  <c r="V238" i="5" s="1"/>
  <c r="D239" i="5"/>
  <c r="V239" i="5" s="1"/>
  <c r="D240" i="5"/>
  <c r="V240" i="5" s="1"/>
  <c r="D241" i="5"/>
  <c r="V241" i="5" s="1"/>
  <c r="D242" i="5"/>
  <c r="V242" i="5" s="1"/>
  <c r="D243" i="5"/>
  <c r="D244" i="5"/>
  <c r="D245" i="5"/>
  <c r="D246" i="5"/>
  <c r="V246" i="5" s="1"/>
  <c r="D247" i="5"/>
  <c r="D248" i="5"/>
  <c r="V248" i="5" s="1"/>
  <c r="D249" i="5"/>
  <c r="V249" i="5" s="1"/>
  <c r="D250" i="5"/>
  <c r="V250" i="5" s="1"/>
  <c r="D251" i="5"/>
  <c r="V251" i="5" s="1"/>
  <c r="D252" i="5"/>
  <c r="V252" i="5" s="1"/>
  <c r="D253" i="5"/>
  <c r="V253" i="5" s="1"/>
  <c r="D254" i="5"/>
  <c r="V254" i="5" s="1"/>
  <c r="D255" i="5"/>
  <c r="V255" i="5" s="1"/>
  <c r="D256" i="5"/>
  <c r="V256" i="5" s="1"/>
  <c r="D257" i="5"/>
  <c r="V257" i="5" s="1"/>
  <c r="D258" i="5"/>
  <c r="D259" i="5"/>
  <c r="D260" i="5"/>
  <c r="D261" i="5"/>
  <c r="D262" i="5"/>
  <c r="V262" i="5" s="1"/>
  <c r="D263" i="5"/>
  <c r="D264" i="5"/>
  <c r="D265" i="5"/>
  <c r="V265" i="5" s="1"/>
  <c r="D266" i="5"/>
  <c r="V266" i="5" s="1"/>
  <c r="D267" i="5"/>
  <c r="V267" i="5" s="1"/>
  <c r="D268" i="5"/>
  <c r="V268" i="5" s="1"/>
  <c r="D269" i="5"/>
  <c r="V269" i="5" s="1"/>
  <c r="D270" i="5"/>
  <c r="V270" i="5" s="1"/>
  <c r="D271" i="5"/>
  <c r="V271" i="5" s="1"/>
  <c r="D272" i="5"/>
  <c r="V272" i="5" s="1"/>
  <c r="D273" i="5"/>
  <c r="V273" i="5" s="1"/>
  <c r="D274" i="5"/>
  <c r="D275" i="5"/>
  <c r="D276" i="5"/>
  <c r="D277" i="5"/>
  <c r="V277" i="5" s="1"/>
  <c r="D278" i="5"/>
  <c r="V278" i="5" s="1"/>
  <c r="D279" i="5"/>
  <c r="V279" i="5" s="1"/>
  <c r="D280" i="5"/>
  <c r="V280" i="5" s="1"/>
  <c r="D281" i="5"/>
  <c r="V281" i="5" s="1"/>
  <c r="D282" i="5"/>
  <c r="V282" i="5" s="1"/>
  <c r="D283" i="5"/>
  <c r="V283" i="5" s="1"/>
  <c r="D284" i="5"/>
  <c r="V284" i="5" s="1"/>
  <c r="D285" i="5"/>
  <c r="V285" i="5" s="1"/>
  <c r="D286" i="5"/>
  <c r="V286" i="5" s="1"/>
  <c r="D287" i="5"/>
  <c r="V287" i="5" s="1"/>
  <c r="D288" i="5"/>
  <c r="V288" i="5" s="1"/>
  <c r="D289" i="5"/>
  <c r="V289" i="5" s="1"/>
  <c r="D290" i="5"/>
  <c r="D291" i="5"/>
  <c r="D292" i="5"/>
  <c r="D293" i="5"/>
  <c r="D294" i="5"/>
  <c r="V294" i="5" s="1"/>
  <c r="D295" i="5"/>
  <c r="D296" i="5"/>
  <c r="D297" i="5"/>
  <c r="D298" i="5"/>
  <c r="V298" i="5" s="1"/>
  <c r="D299" i="5"/>
  <c r="V299" i="5" s="1"/>
  <c r="D300" i="5"/>
  <c r="V300" i="5" s="1"/>
  <c r="D301" i="5"/>
  <c r="V301" i="5" s="1"/>
  <c r="D302" i="5"/>
  <c r="V302" i="5" s="1"/>
  <c r="D303" i="5"/>
  <c r="V303" i="5" s="1"/>
  <c r="D304" i="5"/>
  <c r="V304" i="5" s="1"/>
  <c r="D305" i="5"/>
  <c r="V305" i="5" s="1"/>
  <c r="D306" i="5"/>
  <c r="D307" i="5"/>
  <c r="D308" i="5"/>
  <c r="D309" i="5"/>
  <c r="D310" i="5"/>
  <c r="V310" i="5" s="1"/>
  <c r="D311" i="5"/>
  <c r="V311" i="5" s="1"/>
  <c r="D312" i="5"/>
  <c r="V312" i="5" s="1"/>
  <c r="D313" i="5"/>
  <c r="V313" i="5" s="1"/>
  <c r="D314" i="5"/>
  <c r="V314" i="5" s="1"/>
  <c r="D315" i="5"/>
  <c r="V315" i="5" s="1"/>
  <c r="D316" i="5"/>
  <c r="V316" i="5" s="1"/>
  <c r="D317" i="5"/>
  <c r="V317" i="5" s="1"/>
  <c r="D318" i="5"/>
  <c r="V318" i="5" s="1"/>
  <c r="D319" i="5"/>
  <c r="V319" i="5" s="1"/>
  <c r="D320" i="5"/>
  <c r="V320" i="5" s="1"/>
  <c r="D321" i="5"/>
  <c r="V321" i="5" s="1"/>
  <c r="D322" i="5"/>
  <c r="D323" i="5"/>
  <c r="D324" i="5"/>
  <c r="D325" i="5"/>
  <c r="D326" i="5"/>
  <c r="V326" i="5" s="1"/>
  <c r="D327" i="5"/>
  <c r="V327" i="5" s="1"/>
  <c r="D328" i="5"/>
  <c r="V328" i="5" s="1"/>
  <c r="D329" i="5"/>
  <c r="V329" i="5" s="1"/>
  <c r="D330" i="5"/>
  <c r="V330" i="5" s="1"/>
  <c r="D331" i="5"/>
  <c r="V331" i="5" s="1"/>
  <c r="D332" i="5"/>
  <c r="V332" i="5" s="1"/>
  <c r="D333" i="5"/>
  <c r="V333" i="5" s="1"/>
  <c r="D334" i="5"/>
  <c r="V334" i="5" s="1"/>
  <c r="D335" i="5"/>
  <c r="V335" i="5" s="1"/>
  <c r="D336" i="5"/>
  <c r="V336" i="5" s="1"/>
  <c r="D337" i="5"/>
  <c r="V337" i="5" s="1"/>
  <c r="D338" i="5"/>
  <c r="D339" i="5"/>
  <c r="D340" i="5"/>
  <c r="D341" i="5"/>
  <c r="D342" i="5"/>
  <c r="V342" i="5" s="1"/>
  <c r="D343" i="5"/>
  <c r="D344" i="5"/>
  <c r="D345" i="5"/>
  <c r="V345" i="5" s="1"/>
  <c r="D346" i="5"/>
  <c r="V346" i="5" s="1"/>
  <c r="D347" i="5"/>
  <c r="V347" i="5" s="1"/>
  <c r="D348" i="5"/>
  <c r="V348" i="5" s="1"/>
  <c r="D349" i="5"/>
  <c r="V349" i="5" s="1"/>
  <c r="D350" i="5"/>
  <c r="V350" i="5" s="1"/>
  <c r="D351" i="5"/>
  <c r="V351" i="5" s="1"/>
  <c r="D352" i="5"/>
  <c r="V352" i="5" s="1"/>
  <c r="D353" i="5"/>
  <c r="V353" i="5" s="1"/>
  <c r="D354" i="5"/>
  <c r="D355" i="5"/>
  <c r="D356" i="5"/>
  <c r="D357" i="5"/>
  <c r="V357" i="5" s="1"/>
  <c r="D358" i="5"/>
  <c r="V358" i="5" s="1"/>
  <c r="D359" i="5"/>
  <c r="V359" i="5" s="1"/>
  <c r="D360" i="5"/>
  <c r="V360" i="5" s="1"/>
  <c r="D361" i="5"/>
  <c r="V361" i="5" s="1"/>
  <c r="D362" i="5"/>
  <c r="V362" i="5" s="1"/>
  <c r="D363" i="5"/>
  <c r="V363" i="5" s="1"/>
  <c r="D364" i="5"/>
  <c r="V364" i="5" s="1"/>
  <c r="D365" i="5"/>
  <c r="V365" i="5" s="1"/>
  <c r="D366" i="5"/>
  <c r="V366" i="5" s="1"/>
  <c r="D367" i="5"/>
  <c r="V367" i="5" s="1"/>
  <c r="D368" i="5"/>
  <c r="V368" i="5" s="1"/>
  <c r="D369" i="5"/>
  <c r="V369" i="5" s="1"/>
  <c r="D370" i="5"/>
  <c r="V370" i="5" s="1"/>
  <c r="D371" i="5"/>
  <c r="D372" i="5"/>
  <c r="D373" i="5"/>
  <c r="D374" i="5"/>
  <c r="V374" i="5" s="1"/>
  <c r="D375" i="5"/>
  <c r="D376" i="5"/>
  <c r="D377" i="5"/>
  <c r="D378" i="5"/>
  <c r="V378" i="5" s="1"/>
  <c r="D379" i="5"/>
  <c r="V379" i="5" s="1"/>
  <c r="D380" i="5"/>
  <c r="V380" i="5" s="1"/>
  <c r="D381" i="5"/>
  <c r="V381" i="5" s="1"/>
  <c r="D382" i="5"/>
  <c r="V382" i="5" s="1"/>
  <c r="D383" i="5"/>
  <c r="V383" i="5" s="1"/>
  <c r="D384" i="5"/>
  <c r="V384" i="5" s="1"/>
  <c r="D385" i="5"/>
  <c r="D386" i="5"/>
  <c r="D387" i="5"/>
  <c r="D388" i="5"/>
  <c r="D389" i="5"/>
  <c r="D390" i="5"/>
  <c r="V390" i="5" s="1"/>
  <c r="D391" i="5"/>
  <c r="V391" i="5" s="1"/>
  <c r="D392" i="5"/>
  <c r="V392" i="5" s="1"/>
  <c r="D393" i="5"/>
  <c r="V393" i="5" s="1"/>
  <c r="D394" i="5"/>
  <c r="V394" i="5" s="1"/>
  <c r="D395" i="5"/>
  <c r="V395" i="5" s="1"/>
  <c r="D396" i="5"/>
  <c r="V396" i="5" s="1"/>
  <c r="D397" i="5"/>
  <c r="V397" i="5" s="1"/>
  <c r="D398" i="5"/>
  <c r="V398" i="5" s="1"/>
  <c r="D399" i="5"/>
  <c r="V399" i="5" s="1"/>
  <c r="D400" i="5"/>
  <c r="V400" i="5" s="1"/>
  <c r="D401" i="5"/>
  <c r="V401" i="5" s="1"/>
  <c r="D402" i="5"/>
  <c r="D403" i="5"/>
  <c r="D404" i="5"/>
  <c r="D405" i="5"/>
  <c r="D406" i="5"/>
  <c r="D407" i="5"/>
  <c r="D408" i="5"/>
  <c r="D409" i="5"/>
  <c r="D410" i="5"/>
  <c r="V410" i="5" s="1"/>
  <c r="D411" i="5"/>
  <c r="V411" i="5" s="1"/>
  <c r="D412" i="5"/>
  <c r="V412" i="5" s="1"/>
  <c r="D413" i="5"/>
  <c r="V413" i="5" s="1"/>
  <c r="D414" i="5"/>
  <c r="V414" i="5" s="1"/>
  <c r="D415" i="5"/>
  <c r="V415" i="5" s="1"/>
  <c r="D416" i="5"/>
  <c r="V416" i="5" s="1"/>
  <c r="D417" i="5"/>
  <c r="V417" i="5" s="1"/>
  <c r="D418" i="5"/>
  <c r="D419" i="5"/>
  <c r="D420" i="5"/>
  <c r="D421" i="5"/>
  <c r="D422" i="5"/>
  <c r="V422" i="5" s="1"/>
  <c r="D423" i="5"/>
  <c r="D424" i="5"/>
  <c r="D425" i="5"/>
  <c r="V425" i="5" s="1"/>
  <c r="D426" i="5"/>
  <c r="V426" i="5" s="1"/>
  <c r="D427" i="5"/>
  <c r="V427" i="5" s="1"/>
  <c r="D428" i="5"/>
  <c r="V428" i="5" s="1"/>
  <c r="D429" i="5"/>
  <c r="V429" i="5" s="1"/>
  <c r="D430" i="5"/>
  <c r="V430" i="5" s="1"/>
  <c r="D431" i="5"/>
  <c r="V431" i="5" s="1"/>
  <c r="D432" i="5"/>
  <c r="V432" i="5" s="1"/>
  <c r="D433" i="5"/>
  <c r="V433" i="5" s="1"/>
  <c r="D434" i="5"/>
  <c r="D435" i="5"/>
  <c r="D436" i="5"/>
  <c r="D437" i="5"/>
  <c r="V437" i="5" s="1"/>
  <c r="D438" i="5"/>
  <c r="V438" i="5" s="1"/>
  <c r="D439" i="5"/>
  <c r="V439" i="5" s="1"/>
  <c r="D440" i="5"/>
  <c r="V440" i="5" s="1"/>
  <c r="D441" i="5"/>
  <c r="V441" i="5" s="1"/>
  <c r="D442" i="5"/>
  <c r="V442" i="5" s="1"/>
  <c r="D443" i="5"/>
  <c r="V443" i="5" s="1"/>
  <c r="D444" i="5"/>
  <c r="V444" i="5" s="1"/>
  <c r="D445" i="5"/>
  <c r="V445" i="5" s="1"/>
  <c r="D446" i="5"/>
  <c r="V446" i="5" s="1"/>
  <c r="D447" i="5"/>
  <c r="V447" i="5" s="1"/>
  <c r="D448" i="5"/>
  <c r="V448" i="5" s="1"/>
  <c r="D449" i="5"/>
  <c r="V449" i="5" s="1"/>
  <c r="D450" i="5"/>
  <c r="D451" i="5"/>
  <c r="D452" i="5"/>
  <c r="D453" i="5"/>
  <c r="D454" i="5"/>
  <c r="V454" i="5" s="1"/>
  <c r="D455" i="5"/>
  <c r="D456" i="5"/>
  <c r="D457" i="5"/>
  <c r="D458" i="5"/>
  <c r="V458" i="5" s="1"/>
  <c r="D459" i="5"/>
  <c r="V459" i="5" s="1"/>
  <c r="D460" i="5"/>
  <c r="V460" i="5" s="1"/>
  <c r="D461" i="5"/>
  <c r="V461" i="5" s="1"/>
  <c r="D462" i="5"/>
  <c r="V462" i="5" s="1"/>
  <c r="D463" i="5"/>
  <c r="V463" i="5" s="1"/>
  <c r="D464" i="5"/>
  <c r="V464" i="5" s="1"/>
  <c r="D465" i="5"/>
  <c r="V465" i="5" s="1"/>
  <c r="D466" i="5"/>
  <c r="D467" i="5"/>
  <c r="D468" i="5"/>
  <c r="D469" i="5"/>
  <c r="V469" i="5" s="1"/>
  <c r="D470" i="5"/>
  <c r="V470" i="5" s="1"/>
  <c r="D471" i="5"/>
  <c r="V471" i="5" s="1"/>
  <c r="D472" i="5"/>
  <c r="V472" i="5" s="1"/>
  <c r="D473" i="5"/>
  <c r="V473" i="5" s="1"/>
  <c r="D474" i="5"/>
  <c r="V474" i="5" s="1"/>
  <c r="D475" i="5"/>
  <c r="V475" i="5" s="1"/>
  <c r="D476" i="5"/>
  <c r="V476" i="5" s="1"/>
  <c r="D477" i="5"/>
  <c r="V477" i="5" s="1"/>
  <c r="D478" i="5"/>
  <c r="V478" i="5" s="1"/>
  <c r="D479" i="5"/>
  <c r="V479" i="5" s="1"/>
  <c r="D480" i="5"/>
  <c r="V480" i="5" s="1"/>
  <c r="D481" i="5"/>
  <c r="V481" i="5" s="1"/>
  <c r="D482" i="5"/>
  <c r="D483" i="5"/>
  <c r="D484" i="5"/>
  <c r="D485" i="5"/>
  <c r="D486" i="5"/>
  <c r="D487" i="5"/>
  <c r="D488" i="5"/>
  <c r="D489" i="5"/>
  <c r="D490" i="5"/>
  <c r="V490" i="5" s="1"/>
  <c r="D491" i="5"/>
  <c r="V491" i="5" s="1"/>
  <c r="D492" i="5"/>
  <c r="V492" i="5" s="1"/>
  <c r="D493" i="5"/>
  <c r="V493" i="5" s="1"/>
  <c r="D494" i="5"/>
  <c r="V494" i="5" s="1"/>
  <c r="D495" i="5"/>
  <c r="V495" i="5" s="1"/>
  <c r="D496" i="5"/>
  <c r="V496" i="5" s="1"/>
  <c r="D497" i="5"/>
  <c r="V497" i="5" s="1"/>
  <c r="D498" i="5"/>
  <c r="D499" i="5"/>
  <c r="D500" i="5"/>
  <c r="D501" i="5"/>
  <c r="D502" i="5"/>
  <c r="V502" i="5" s="1"/>
  <c r="D503" i="5"/>
  <c r="V503" i="5" s="1"/>
  <c r="D504" i="5"/>
  <c r="V504" i="5" s="1"/>
  <c r="D505" i="5"/>
  <c r="V505" i="5" s="1"/>
  <c r="D506" i="5"/>
  <c r="V506" i="5" s="1"/>
  <c r="D507" i="5"/>
  <c r="V507" i="5" s="1"/>
  <c r="D508" i="5"/>
  <c r="V508" i="5" s="1"/>
  <c r="D509" i="5"/>
  <c r="V509" i="5" s="1"/>
  <c r="D510" i="5"/>
  <c r="V510" i="5" s="1"/>
  <c r="D511" i="5"/>
  <c r="V511" i="5" s="1"/>
  <c r="D512" i="5"/>
  <c r="V512" i="5" s="1"/>
  <c r="D513" i="5"/>
  <c r="V513" i="5" s="1"/>
  <c r="D514" i="5"/>
  <c r="D515" i="5"/>
  <c r="D516" i="5"/>
  <c r="D517" i="5"/>
  <c r="D518" i="5"/>
  <c r="V518" i="5" s="1"/>
  <c r="D519" i="5"/>
  <c r="V519" i="5" s="1"/>
  <c r="D520" i="5"/>
  <c r="V520" i="5" s="1"/>
  <c r="D521" i="5"/>
  <c r="V521" i="5" s="1"/>
  <c r="D522" i="5"/>
  <c r="V522" i="5" s="1"/>
  <c r="D523" i="5"/>
  <c r="V523" i="5" s="1"/>
  <c r="D524" i="5"/>
  <c r="V524" i="5" s="1"/>
  <c r="D525" i="5"/>
  <c r="V525" i="5" s="1"/>
  <c r="D526" i="5"/>
  <c r="V526" i="5" s="1"/>
  <c r="D527" i="5"/>
  <c r="V527" i="5" s="1"/>
  <c r="D528" i="5"/>
  <c r="V528" i="5" s="1"/>
  <c r="D529" i="5"/>
  <c r="V529" i="5" s="1"/>
  <c r="D530" i="5"/>
  <c r="D531" i="5"/>
  <c r="D532" i="5"/>
  <c r="D533" i="5"/>
  <c r="D534" i="5"/>
  <c r="V534" i="5" s="1"/>
  <c r="D535" i="5"/>
  <c r="D536" i="5"/>
  <c r="V536" i="5" s="1"/>
  <c r="D537" i="5"/>
  <c r="V537" i="5" s="1"/>
  <c r="D538" i="5"/>
  <c r="V538" i="5" s="1"/>
  <c r="D539" i="5"/>
  <c r="V539" i="5" s="1"/>
  <c r="D540" i="5"/>
  <c r="V540" i="5" s="1"/>
  <c r="D541" i="5"/>
  <c r="V541" i="5" s="1"/>
  <c r="D542" i="5"/>
  <c r="V542" i="5" s="1"/>
  <c r="D543" i="5"/>
  <c r="V543" i="5" s="1"/>
  <c r="D544" i="5"/>
  <c r="V544" i="5" s="1"/>
  <c r="D545" i="5"/>
  <c r="V545" i="5" s="1"/>
  <c r="D546" i="5"/>
  <c r="D547" i="5"/>
  <c r="D548" i="5"/>
  <c r="D549" i="5"/>
  <c r="D550" i="5"/>
  <c r="V550" i="5" s="1"/>
  <c r="D551" i="5"/>
  <c r="V551" i="5" s="1"/>
  <c r="D552" i="5"/>
  <c r="V552" i="5" s="1"/>
  <c r="D553" i="5"/>
  <c r="V553" i="5" s="1"/>
  <c r="D554" i="5"/>
  <c r="V554" i="5" s="1"/>
  <c r="D555" i="5"/>
  <c r="V555" i="5" s="1"/>
  <c r="D556" i="5"/>
  <c r="V556" i="5" s="1"/>
  <c r="D557" i="5"/>
  <c r="V557" i="5" s="1"/>
  <c r="D558" i="5"/>
  <c r="V558" i="5" s="1"/>
  <c r="D559" i="5"/>
  <c r="V559" i="5" s="1"/>
  <c r="D560" i="5"/>
  <c r="V560" i="5" s="1"/>
  <c r="D561" i="5"/>
  <c r="V561" i="5" s="1"/>
  <c r="D562" i="5"/>
  <c r="D563" i="5"/>
  <c r="D564" i="5"/>
  <c r="D565" i="5"/>
  <c r="D566" i="5"/>
  <c r="V566" i="5" s="1"/>
  <c r="D567" i="5"/>
  <c r="D568" i="5"/>
  <c r="V568" i="5" s="1"/>
  <c r="D569" i="5"/>
  <c r="V569" i="5" s="1"/>
  <c r="D570" i="5"/>
  <c r="V570" i="5" s="1"/>
  <c r="D571" i="5"/>
  <c r="V571" i="5" s="1"/>
  <c r="D572" i="5"/>
  <c r="V572" i="5" s="1"/>
  <c r="D573" i="5"/>
  <c r="V573" i="5" s="1"/>
  <c r="D574" i="5"/>
  <c r="V574" i="5" s="1"/>
  <c r="D575" i="5"/>
  <c r="V575" i="5" s="1"/>
  <c r="D576" i="5"/>
  <c r="V576" i="5" s="1"/>
  <c r="D577" i="5"/>
  <c r="V577" i="5" s="1"/>
  <c r="D578" i="5"/>
  <c r="D579" i="5"/>
  <c r="D580" i="5"/>
  <c r="D581" i="5"/>
  <c r="D582" i="5"/>
  <c r="V582" i="5" s="1"/>
  <c r="D583" i="5"/>
  <c r="V583" i="5" s="1"/>
  <c r="D584" i="5"/>
  <c r="V584" i="5" s="1"/>
  <c r="D585" i="5"/>
  <c r="V585" i="5" s="1"/>
  <c r="D586" i="5"/>
  <c r="V586" i="5" s="1"/>
  <c r="D587" i="5"/>
  <c r="V587" i="5" s="1"/>
  <c r="D588" i="5"/>
  <c r="V588" i="5" s="1"/>
  <c r="D589" i="5"/>
  <c r="V589" i="5" s="1"/>
  <c r="D590" i="5"/>
  <c r="V590" i="5" s="1"/>
  <c r="D591" i="5"/>
  <c r="V591" i="5" s="1"/>
  <c r="D592" i="5"/>
  <c r="V592" i="5" s="1"/>
  <c r="D593" i="5"/>
  <c r="V593" i="5" s="1"/>
  <c r="D594" i="5"/>
  <c r="D595" i="5"/>
  <c r="D596" i="5"/>
  <c r="D597" i="5"/>
  <c r="D598" i="5"/>
  <c r="V598" i="5" s="1"/>
  <c r="D599" i="5"/>
  <c r="D600" i="5"/>
  <c r="D601" i="5"/>
  <c r="D602" i="5"/>
  <c r="V602" i="5" s="1"/>
  <c r="D603" i="5"/>
  <c r="V603" i="5" s="1"/>
  <c r="D604" i="5"/>
  <c r="V604" i="5" s="1"/>
  <c r="D605" i="5"/>
  <c r="V605" i="5" s="1"/>
  <c r="D606" i="5"/>
  <c r="V606" i="5" s="1"/>
  <c r="D607" i="5"/>
  <c r="V607" i="5" s="1"/>
  <c r="D608" i="5"/>
  <c r="V608" i="5" s="1"/>
  <c r="D609" i="5"/>
  <c r="V609" i="5" s="1"/>
  <c r="D610" i="5"/>
  <c r="D611" i="5"/>
  <c r="D612" i="5"/>
  <c r="D613" i="5"/>
  <c r="D614" i="5"/>
  <c r="V614" i="5" s="1"/>
  <c r="D615" i="5"/>
  <c r="V615" i="5" s="1"/>
  <c r="D616" i="5"/>
  <c r="V616" i="5" s="1"/>
  <c r="D617" i="5"/>
  <c r="V617" i="5" s="1"/>
  <c r="D618" i="5"/>
  <c r="V618" i="5" s="1"/>
  <c r="D619" i="5"/>
  <c r="V619" i="5" s="1"/>
  <c r="D620" i="5"/>
  <c r="V620" i="5" s="1"/>
  <c r="D621" i="5"/>
  <c r="V621" i="5" s="1"/>
  <c r="D622" i="5"/>
  <c r="V622" i="5" s="1"/>
  <c r="D623" i="5"/>
  <c r="V623" i="5" s="1"/>
  <c r="D624" i="5"/>
  <c r="V624" i="5" s="1"/>
  <c r="D625" i="5"/>
  <c r="V625" i="5" s="1"/>
  <c r="D626" i="5"/>
  <c r="V626" i="5" s="1"/>
  <c r="D627" i="5"/>
  <c r="D628" i="5"/>
  <c r="D629" i="5"/>
  <c r="V629" i="5" s="1"/>
  <c r="D630" i="5"/>
  <c r="V630" i="5" s="1"/>
  <c r="D631" i="5"/>
  <c r="V631" i="5" s="1"/>
  <c r="D632" i="5"/>
  <c r="V632" i="5" s="1"/>
  <c r="D633" i="5"/>
  <c r="V633" i="5" s="1"/>
  <c r="D634" i="5"/>
  <c r="V634" i="5" s="1"/>
  <c r="D635" i="5"/>
  <c r="V635" i="5" s="1"/>
  <c r="D636" i="5"/>
  <c r="V636" i="5" s="1"/>
  <c r="D637" i="5"/>
  <c r="V637" i="5" s="1"/>
  <c r="D638" i="5"/>
  <c r="V638" i="5" s="1"/>
  <c r="D639" i="5"/>
  <c r="V639" i="5" s="1"/>
  <c r="D640" i="5"/>
  <c r="V640" i="5" s="1"/>
  <c r="D641" i="5"/>
  <c r="V641" i="5" s="1"/>
  <c r="D642" i="5"/>
  <c r="D643" i="5"/>
  <c r="D644" i="5"/>
  <c r="D645" i="5"/>
  <c r="D646" i="5"/>
  <c r="V646" i="5" s="1"/>
  <c r="D647" i="5"/>
  <c r="D648" i="5"/>
  <c r="D649" i="5"/>
  <c r="V649" i="5" s="1"/>
  <c r="D650" i="5"/>
  <c r="V650" i="5" s="1"/>
  <c r="D651" i="5"/>
  <c r="V651" i="5" s="1"/>
  <c r="D652" i="5"/>
  <c r="V652" i="5" s="1"/>
  <c r="D653" i="5"/>
  <c r="V653" i="5" s="1"/>
  <c r="D654" i="5"/>
  <c r="V654" i="5" s="1"/>
  <c r="D655" i="5"/>
  <c r="V655" i="5" s="1"/>
  <c r="D656" i="5"/>
  <c r="V656" i="5" s="1"/>
  <c r="D657" i="5"/>
  <c r="V657" i="5" s="1"/>
  <c r="D658" i="5"/>
  <c r="D659" i="5"/>
  <c r="D660" i="5"/>
  <c r="D661" i="5"/>
  <c r="D662" i="5"/>
  <c r="V662" i="5" s="1"/>
  <c r="D663" i="5"/>
  <c r="V663" i="5" s="1"/>
  <c r="D664" i="5"/>
  <c r="V664" i="5" s="1"/>
  <c r="D665" i="5"/>
  <c r="V665" i="5" s="1"/>
  <c r="D666" i="5"/>
  <c r="V666" i="5" s="1"/>
  <c r="D667" i="5"/>
  <c r="V667" i="5" s="1"/>
  <c r="D668" i="5"/>
  <c r="V668" i="5" s="1"/>
  <c r="D669" i="5"/>
  <c r="V669" i="5" s="1"/>
  <c r="D670" i="5"/>
  <c r="V670" i="5" s="1"/>
  <c r="D671" i="5"/>
  <c r="V671" i="5" s="1"/>
  <c r="D672" i="5"/>
  <c r="V672" i="5" s="1"/>
  <c r="D673" i="5"/>
  <c r="V673" i="5" s="1"/>
  <c r="D674" i="5"/>
  <c r="D675" i="5"/>
  <c r="D676" i="5"/>
  <c r="D677" i="5"/>
  <c r="D678" i="5"/>
  <c r="V678" i="5" s="1"/>
  <c r="D679" i="5"/>
  <c r="D680" i="5"/>
  <c r="V680" i="5" s="1"/>
  <c r="D681" i="5"/>
  <c r="V681" i="5" s="1"/>
  <c r="D682" i="5"/>
  <c r="V682" i="5" s="1"/>
  <c r="D683" i="5"/>
  <c r="V683" i="5" s="1"/>
  <c r="D684" i="5"/>
  <c r="V684" i="5" s="1"/>
  <c r="D685" i="5"/>
  <c r="V685" i="5" s="1"/>
  <c r="D686" i="5"/>
  <c r="V686" i="5" s="1"/>
  <c r="D687" i="5"/>
  <c r="V687" i="5" s="1"/>
  <c r="D688" i="5"/>
  <c r="V688" i="5" s="1"/>
  <c r="D689" i="5"/>
  <c r="V689" i="5" s="1"/>
  <c r="D690" i="5"/>
  <c r="D691" i="5"/>
  <c r="D692" i="5"/>
  <c r="D693" i="5"/>
  <c r="D694" i="5"/>
  <c r="V694" i="5" s="1"/>
  <c r="D695" i="5"/>
  <c r="D696" i="5"/>
  <c r="D697" i="5"/>
  <c r="V697" i="5" s="1"/>
  <c r="D698" i="5"/>
  <c r="V698" i="5" s="1"/>
  <c r="D699" i="5"/>
  <c r="V699" i="5" s="1"/>
  <c r="D700" i="5"/>
  <c r="V700" i="5" s="1"/>
  <c r="D701" i="5"/>
  <c r="V701" i="5" s="1"/>
  <c r="D702" i="5"/>
  <c r="V702" i="5" s="1"/>
  <c r="D703" i="5"/>
  <c r="V703" i="5" s="1"/>
  <c r="D704" i="5"/>
  <c r="V704" i="5" s="1"/>
  <c r="D705" i="5"/>
  <c r="V705" i="5" s="1"/>
  <c r="D706" i="5"/>
  <c r="D707" i="5"/>
  <c r="D708" i="5"/>
  <c r="D709" i="5"/>
  <c r="V709" i="5" s="1"/>
  <c r="D710" i="5"/>
  <c r="V710" i="5" s="1"/>
  <c r="D711" i="5"/>
  <c r="V711" i="5" s="1"/>
  <c r="D712" i="5"/>
  <c r="V712" i="5" s="1"/>
  <c r="D713" i="5"/>
  <c r="V713" i="5" s="1"/>
  <c r="D714" i="5"/>
  <c r="V714" i="5" s="1"/>
  <c r="D715" i="5"/>
  <c r="V715" i="5" s="1"/>
  <c r="D716" i="5"/>
  <c r="V716" i="5" s="1"/>
  <c r="D717" i="5"/>
  <c r="V717" i="5" s="1"/>
  <c r="D718" i="5"/>
  <c r="V718" i="5" s="1"/>
  <c r="D719" i="5"/>
  <c r="V719" i="5" s="1"/>
  <c r="D720" i="5"/>
  <c r="V720" i="5" s="1"/>
  <c r="D721" i="5"/>
  <c r="V721" i="5" s="1"/>
  <c r="D722" i="5"/>
  <c r="D723" i="5"/>
  <c r="D724" i="5"/>
  <c r="D725" i="5"/>
  <c r="D726" i="5"/>
  <c r="V726" i="5" s="1"/>
  <c r="D727" i="5"/>
  <c r="D728" i="5"/>
  <c r="D729" i="5"/>
  <c r="D730" i="5"/>
  <c r="V730" i="5" s="1"/>
  <c r="D731" i="5"/>
  <c r="V731" i="5" s="1"/>
  <c r="D732" i="5"/>
  <c r="V732" i="5" s="1"/>
  <c r="D733" i="5"/>
  <c r="V733" i="5" s="1"/>
  <c r="D734" i="5"/>
  <c r="V734" i="5" s="1"/>
  <c r="D735" i="5"/>
  <c r="V735" i="5" s="1"/>
  <c r="D736" i="5"/>
  <c r="V736" i="5" s="1"/>
  <c r="D737" i="5"/>
  <c r="V737" i="5" s="1"/>
  <c r="D738" i="5"/>
  <c r="D739" i="5"/>
  <c r="D740" i="5"/>
  <c r="D741" i="5"/>
  <c r="D742" i="5"/>
  <c r="V742" i="5" s="1"/>
  <c r="D743" i="5"/>
  <c r="V743" i="5" s="1"/>
  <c r="D744" i="5"/>
  <c r="V744" i="5" s="1"/>
  <c r="D745" i="5"/>
  <c r="V745" i="5" s="1"/>
  <c r="D746" i="5"/>
  <c r="V746" i="5" s="1"/>
  <c r="D747" i="5"/>
  <c r="V747" i="5" s="1"/>
  <c r="D748" i="5"/>
  <c r="V748" i="5" s="1"/>
  <c r="D749" i="5"/>
  <c r="V749" i="5" s="1"/>
  <c r="D750" i="5"/>
  <c r="V750" i="5" s="1"/>
  <c r="D751" i="5"/>
  <c r="V751" i="5" s="1"/>
  <c r="D752" i="5"/>
  <c r="V752" i="5" s="1"/>
  <c r="D753" i="5"/>
  <c r="V753" i="5" s="1"/>
  <c r="D754" i="5"/>
  <c r="V754" i="5" s="1"/>
  <c r="D755" i="5"/>
  <c r="D756" i="5"/>
  <c r="D757" i="5"/>
  <c r="D758" i="5"/>
  <c r="V758" i="5" s="1"/>
  <c r="D759" i="5"/>
  <c r="V759" i="5" s="1"/>
  <c r="D760" i="5"/>
  <c r="V760" i="5" s="1"/>
  <c r="D761" i="5"/>
  <c r="V761" i="5" s="1"/>
  <c r="D762" i="5"/>
  <c r="V762" i="5" s="1"/>
  <c r="D763" i="5"/>
  <c r="V763" i="5" s="1"/>
  <c r="D764" i="5"/>
  <c r="V764" i="5" s="1"/>
  <c r="D765" i="5"/>
  <c r="V765" i="5" s="1"/>
  <c r="D766" i="5"/>
  <c r="V766" i="5" s="1"/>
  <c r="D767" i="5"/>
  <c r="V767" i="5" s="1"/>
  <c r="D768" i="5"/>
  <c r="V768" i="5" s="1"/>
  <c r="D769" i="5"/>
  <c r="V769" i="5" s="1"/>
  <c r="D770" i="5"/>
  <c r="D771" i="5"/>
  <c r="D772" i="5"/>
  <c r="D773" i="5"/>
  <c r="D774" i="5"/>
  <c r="V774" i="5" s="1"/>
  <c r="D775" i="5"/>
  <c r="V775" i="5" s="1"/>
  <c r="D776" i="5"/>
  <c r="V776" i="5" s="1"/>
  <c r="D777" i="5"/>
  <c r="V777" i="5" s="1"/>
  <c r="D778" i="5"/>
  <c r="V778" i="5" s="1"/>
  <c r="D779" i="5"/>
  <c r="V779" i="5" s="1"/>
  <c r="D780" i="5"/>
  <c r="V780" i="5" s="1"/>
  <c r="D781" i="5"/>
  <c r="V781" i="5" s="1"/>
  <c r="D782" i="5"/>
  <c r="V782" i="5" s="1"/>
  <c r="D783" i="5"/>
  <c r="V783" i="5" s="1"/>
  <c r="D784" i="5"/>
  <c r="V784" i="5" s="1"/>
  <c r="D785" i="5"/>
  <c r="V785" i="5" s="1"/>
  <c r="D786" i="5"/>
  <c r="D787" i="5"/>
  <c r="D788" i="5"/>
  <c r="D789" i="5"/>
  <c r="D790" i="5"/>
  <c r="V790" i="5" s="1"/>
  <c r="D791" i="5"/>
  <c r="D792" i="5"/>
  <c r="V792" i="5" s="1"/>
  <c r="D793" i="5"/>
  <c r="V793" i="5" s="1"/>
  <c r="D794" i="5"/>
  <c r="V794" i="5" s="1"/>
  <c r="D795" i="5"/>
  <c r="V795" i="5" s="1"/>
  <c r="D796" i="5"/>
  <c r="V796" i="5" s="1"/>
  <c r="D797" i="5"/>
  <c r="V797" i="5" s="1"/>
  <c r="D798" i="5"/>
  <c r="V798" i="5" s="1"/>
  <c r="D799" i="5"/>
  <c r="V799" i="5" s="1"/>
  <c r="D800" i="5"/>
  <c r="V800" i="5" s="1"/>
  <c r="D801" i="5"/>
  <c r="V801" i="5" s="1"/>
  <c r="D802" i="5"/>
  <c r="D803" i="5"/>
  <c r="D804" i="5"/>
  <c r="D805" i="5"/>
  <c r="D806" i="5"/>
  <c r="V806" i="5" s="1"/>
  <c r="D807" i="5"/>
  <c r="D808" i="5"/>
  <c r="V808" i="5" s="1"/>
  <c r="D809" i="5"/>
  <c r="V809" i="5" s="1"/>
  <c r="D810" i="5"/>
  <c r="V810" i="5" s="1"/>
  <c r="D811" i="5"/>
  <c r="V811" i="5" s="1"/>
  <c r="D812" i="5"/>
  <c r="V812" i="5" s="1"/>
  <c r="D813" i="5"/>
  <c r="V813" i="5" s="1"/>
  <c r="D814" i="5"/>
  <c r="V814" i="5" s="1"/>
  <c r="D815" i="5"/>
  <c r="V815" i="5" s="1"/>
  <c r="D816" i="5"/>
  <c r="V816" i="5" s="1"/>
  <c r="D817" i="5"/>
  <c r="V817" i="5" s="1"/>
  <c r="D818" i="5"/>
  <c r="D819" i="5"/>
  <c r="D820" i="5"/>
  <c r="D821" i="5"/>
  <c r="D822" i="5"/>
  <c r="V822" i="5" s="1"/>
  <c r="D823" i="5"/>
  <c r="V823" i="5" s="1"/>
  <c r="D824" i="5"/>
  <c r="V824" i="5" s="1"/>
  <c r="D825" i="5"/>
  <c r="V825" i="5" s="1"/>
  <c r="D826" i="5"/>
  <c r="V826" i="5" s="1"/>
  <c r="D827" i="5"/>
  <c r="V827" i="5" s="1"/>
  <c r="D828" i="5"/>
  <c r="V828" i="5" s="1"/>
  <c r="D829" i="5"/>
  <c r="V829" i="5" s="1"/>
  <c r="D830" i="5"/>
  <c r="V830" i="5" s="1"/>
  <c r="D831" i="5"/>
  <c r="V831" i="5" s="1"/>
  <c r="D832" i="5"/>
  <c r="V832" i="5" s="1"/>
  <c r="D833" i="5"/>
  <c r="V833" i="5" s="1"/>
  <c r="D834" i="5"/>
  <c r="D835" i="5"/>
  <c r="D836" i="5"/>
  <c r="D837" i="5"/>
  <c r="D838" i="5"/>
  <c r="V838" i="5" s="1"/>
  <c r="D839" i="5"/>
  <c r="D840" i="5"/>
  <c r="D841" i="5"/>
  <c r="D842" i="5"/>
  <c r="V842" i="5" s="1"/>
  <c r="D843" i="5"/>
  <c r="V843" i="5" s="1"/>
  <c r="D844" i="5"/>
  <c r="V844" i="5" s="1"/>
  <c r="D845" i="5"/>
  <c r="D846" i="5"/>
  <c r="V846" i="5" s="1"/>
  <c r="D847" i="5"/>
  <c r="V847" i="5" s="1"/>
  <c r="D848" i="5"/>
  <c r="D849" i="5"/>
  <c r="V849" i="5" s="1"/>
  <c r="D850" i="5"/>
  <c r="D851" i="5"/>
  <c r="D852" i="5"/>
  <c r="D853" i="5"/>
  <c r="V853" i="5" s="1"/>
  <c r="D854" i="5"/>
  <c r="V854" i="5" s="1"/>
  <c r="D855" i="5"/>
  <c r="V855" i="5" s="1"/>
  <c r="D856" i="5"/>
  <c r="V856" i="5" s="1"/>
  <c r="D857" i="5"/>
  <c r="V857" i="5" s="1"/>
  <c r="D858" i="5"/>
  <c r="V858" i="5" s="1"/>
  <c r="D859" i="5"/>
  <c r="V859" i="5" s="1"/>
  <c r="D860" i="5"/>
  <c r="V860" i="5" s="1"/>
  <c r="D861" i="5"/>
  <c r="V861" i="5" s="1"/>
  <c r="D862" i="5"/>
  <c r="V862" i="5" s="1"/>
  <c r="D863" i="5"/>
  <c r="V863" i="5" s="1"/>
  <c r="D864" i="5"/>
  <c r="V864" i="5" s="1"/>
  <c r="D865" i="5"/>
  <c r="V865" i="5" s="1"/>
  <c r="D866" i="5"/>
  <c r="D867" i="5"/>
  <c r="D868" i="5"/>
  <c r="D869" i="5"/>
  <c r="D870" i="5"/>
  <c r="V870" i="5" s="1"/>
  <c r="D871" i="5"/>
  <c r="D872" i="5"/>
  <c r="D873" i="5"/>
  <c r="D874" i="5"/>
  <c r="V874" i="5" s="1"/>
  <c r="D875" i="5"/>
  <c r="V875" i="5" s="1"/>
  <c r="D876" i="5"/>
  <c r="V876" i="5" s="1"/>
  <c r="D877" i="5"/>
  <c r="V877" i="5" s="1"/>
  <c r="D878" i="5"/>
  <c r="V878" i="5" s="1"/>
  <c r="D879" i="5"/>
  <c r="V879" i="5" s="1"/>
  <c r="D880" i="5"/>
  <c r="V880" i="5" s="1"/>
  <c r="D881" i="5"/>
  <c r="V881" i="5" s="1"/>
  <c r="D882" i="5"/>
  <c r="V882" i="5" s="1"/>
  <c r="D883" i="5"/>
  <c r="D884" i="5"/>
  <c r="D885" i="5"/>
  <c r="D886" i="5"/>
  <c r="V886" i="5" s="1"/>
  <c r="D887" i="5"/>
  <c r="V887" i="5" s="1"/>
  <c r="D888" i="5"/>
  <c r="V888" i="5" s="1"/>
  <c r="D889" i="5"/>
  <c r="V889" i="5" s="1"/>
  <c r="D890" i="5"/>
  <c r="V890" i="5" s="1"/>
  <c r="D891" i="5"/>
  <c r="V891" i="5" s="1"/>
  <c r="D892" i="5"/>
  <c r="V892" i="5" s="1"/>
  <c r="D893" i="5"/>
  <c r="V893" i="5" s="1"/>
  <c r="D894" i="5"/>
  <c r="V894" i="5" s="1"/>
  <c r="D895" i="5"/>
  <c r="V895" i="5" s="1"/>
  <c r="D896" i="5"/>
  <c r="V896" i="5" s="1"/>
  <c r="D897" i="5"/>
  <c r="V897" i="5" s="1"/>
  <c r="D898" i="5"/>
  <c r="D899" i="5"/>
  <c r="D900" i="5"/>
  <c r="D901" i="5"/>
  <c r="V901" i="5" s="1"/>
  <c r="D902" i="5"/>
  <c r="V902" i="5" s="1"/>
  <c r="D903" i="5"/>
  <c r="V903" i="5" s="1"/>
  <c r="D904" i="5"/>
  <c r="V904" i="5" s="1"/>
  <c r="D905" i="5"/>
  <c r="V905" i="5" s="1"/>
  <c r="D906" i="5"/>
  <c r="V906" i="5" s="1"/>
  <c r="D907" i="5"/>
  <c r="V907" i="5" s="1"/>
  <c r="D908" i="5"/>
  <c r="V908" i="5" s="1"/>
  <c r="D909" i="5"/>
  <c r="V909" i="5" s="1"/>
  <c r="D910" i="5"/>
  <c r="V910" i="5" s="1"/>
  <c r="D911" i="5"/>
  <c r="V911" i="5" s="1"/>
  <c r="D912" i="5"/>
  <c r="D913" i="5"/>
  <c r="V913" i="5" s="1"/>
  <c r="D914" i="5"/>
  <c r="D915" i="5"/>
  <c r="D916" i="5"/>
  <c r="D917" i="5"/>
  <c r="D918" i="5"/>
  <c r="V918" i="5" s="1"/>
  <c r="D919" i="5"/>
  <c r="D920" i="5"/>
  <c r="V920" i="5" s="1"/>
  <c r="D921" i="5"/>
  <c r="V921" i="5" s="1"/>
  <c r="D922" i="5"/>
  <c r="V922" i="5" s="1"/>
  <c r="D923" i="5"/>
  <c r="V923" i="5" s="1"/>
  <c r="D924" i="5"/>
  <c r="V924" i="5" s="1"/>
  <c r="D925" i="5"/>
  <c r="V925" i="5" s="1"/>
  <c r="D926" i="5"/>
  <c r="V926" i="5" s="1"/>
  <c r="D927" i="5"/>
  <c r="V927" i="5" s="1"/>
  <c r="D928" i="5"/>
  <c r="V928" i="5" s="1"/>
  <c r="D929" i="5"/>
  <c r="V929" i="5" s="1"/>
  <c r="D930" i="5"/>
  <c r="D931" i="5"/>
  <c r="D932" i="5"/>
  <c r="D933" i="5"/>
  <c r="V933" i="5" s="1"/>
  <c r="D934" i="5"/>
  <c r="V934" i="5" s="1"/>
  <c r="D935" i="5"/>
  <c r="V935" i="5" s="1"/>
  <c r="D936" i="5"/>
  <c r="V936" i="5" s="1"/>
  <c r="D937" i="5"/>
  <c r="V937" i="5" s="1"/>
  <c r="D938" i="5"/>
  <c r="V938" i="5" s="1"/>
  <c r="D939" i="5"/>
  <c r="V939" i="5" s="1"/>
  <c r="D940" i="5"/>
  <c r="V940" i="5" s="1"/>
  <c r="D941" i="5"/>
  <c r="V941" i="5" s="1"/>
  <c r="D942" i="5"/>
  <c r="V942" i="5" s="1"/>
  <c r="D943" i="5"/>
  <c r="V943" i="5" s="1"/>
  <c r="D944" i="5"/>
  <c r="V944" i="5" s="1"/>
  <c r="D945" i="5"/>
  <c r="V945" i="5" s="1"/>
  <c r="D946" i="5"/>
  <c r="D947" i="5"/>
  <c r="D948" i="5"/>
  <c r="D949" i="5"/>
  <c r="D950" i="5"/>
  <c r="V950" i="5" s="1"/>
  <c r="D951" i="5"/>
  <c r="D952" i="5"/>
  <c r="D953" i="5"/>
  <c r="D954" i="5"/>
  <c r="V954" i="5" s="1"/>
  <c r="D955" i="5"/>
  <c r="V955" i="5" s="1"/>
  <c r="D956" i="5"/>
  <c r="V956" i="5" s="1"/>
  <c r="D957" i="5"/>
  <c r="V957" i="5" s="1"/>
  <c r="D958" i="5"/>
  <c r="V958" i="5" s="1"/>
  <c r="D959" i="5"/>
  <c r="V959" i="5" s="1"/>
  <c r="D960" i="5"/>
  <c r="V960" i="5" s="1"/>
  <c r="D961" i="5"/>
  <c r="V961" i="5" s="1"/>
  <c r="D962" i="5"/>
  <c r="D963" i="5"/>
  <c r="D964" i="5"/>
  <c r="D965" i="5"/>
  <c r="D966" i="5"/>
  <c r="V966" i="5" s="1"/>
  <c r="D967" i="5"/>
  <c r="V967" i="5" s="1"/>
  <c r="D968" i="5"/>
  <c r="V968" i="5" s="1"/>
  <c r="D969" i="5"/>
  <c r="V969" i="5" s="1"/>
  <c r="D970" i="5"/>
  <c r="V970" i="5" s="1"/>
  <c r="D971" i="5"/>
  <c r="V971" i="5" s="1"/>
  <c r="D972" i="5"/>
  <c r="V972" i="5" s="1"/>
  <c r="D973" i="5"/>
  <c r="V973" i="5" s="1"/>
  <c r="D974" i="5"/>
  <c r="V974" i="5" s="1"/>
  <c r="D975" i="5"/>
  <c r="V975" i="5" s="1"/>
  <c r="D976" i="5"/>
  <c r="V976" i="5" s="1"/>
  <c r="D977" i="5"/>
  <c r="V977" i="5" s="1"/>
  <c r="D978" i="5"/>
  <c r="D979" i="5"/>
  <c r="D980" i="5"/>
  <c r="D981" i="5"/>
  <c r="D982" i="5"/>
  <c r="V982" i="5" s="1"/>
  <c r="D983" i="5"/>
  <c r="D984" i="5"/>
  <c r="D985" i="5"/>
  <c r="D986" i="5"/>
  <c r="V986" i="5" s="1"/>
  <c r="D987" i="5"/>
  <c r="V987" i="5" s="1"/>
  <c r="D988" i="5"/>
  <c r="V988" i="5" s="1"/>
  <c r="D989" i="5"/>
  <c r="V989" i="5" s="1"/>
  <c r="D990" i="5"/>
  <c r="V990" i="5" s="1"/>
  <c r="D991" i="5"/>
  <c r="V991" i="5" s="1"/>
  <c r="D992" i="5"/>
  <c r="V992" i="5" s="1"/>
  <c r="D993" i="5"/>
  <c r="V993" i="5" s="1"/>
  <c r="D994" i="5"/>
  <c r="D995" i="5"/>
  <c r="D996" i="5"/>
  <c r="D997" i="5"/>
  <c r="D998" i="5"/>
  <c r="D999" i="5"/>
  <c r="V999" i="5" s="1"/>
  <c r="D1000" i="5"/>
  <c r="V1000" i="5" s="1"/>
  <c r="D1001" i="5"/>
  <c r="V1001" i="5" s="1"/>
  <c r="D1002" i="5"/>
  <c r="V1002" i="5" s="1"/>
  <c r="D1003" i="5"/>
  <c r="V1003" i="5" s="1"/>
  <c r="D1004" i="5"/>
  <c r="V1004" i="5" s="1"/>
  <c r="D1005" i="5"/>
  <c r="V1005" i="5" s="1"/>
  <c r="D1006" i="5"/>
  <c r="V1006" i="5" s="1"/>
  <c r="D1007" i="5"/>
  <c r="V1007" i="5" s="1"/>
  <c r="D1008" i="5"/>
  <c r="V1008" i="5" s="1"/>
  <c r="D1009" i="5"/>
  <c r="V1009" i="5" s="1"/>
  <c r="D1010" i="5"/>
  <c r="V1010" i="5" s="1"/>
  <c r="D1011" i="5"/>
  <c r="D1012" i="5"/>
  <c r="D1013" i="5"/>
  <c r="V1013" i="5" s="1"/>
  <c r="D1014" i="5"/>
  <c r="V1014" i="5" s="1"/>
  <c r="D1015" i="5"/>
  <c r="V1015" i="5" s="1"/>
  <c r="D1016" i="5"/>
  <c r="V1016" i="5" s="1"/>
  <c r="D1017" i="5"/>
  <c r="V1017" i="5" s="1"/>
  <c r="D1018" i="5"/>
  <c r="V1018" i="5" s="1"/>
  <c r="D1019" i="5"/>
  <c r="V1019" i="5" s="1"/>
  <c r="D1020" i="5"/>
  <c r="V1020" i="5" s="1"/>
  <c r="D1021" i="5"/>
  <c r="V1021" i="5" s="1"/>
  <c r="D1022" i="5"/>
  <c r="V1022" i="5" s="1"/>
  <c r="D1023" i="5"/>
  <c r="V1023" i="5" s="1"/>
  <c r="D1024" i="5"/>
  <c r="V1024" i="5" s="1"/>
  <c r="D1025" i="5"/>
  <c r="V1025" i="5" s="1"/>
  <c r="D1026" i="5"/>
  <c r="D1027" i="5"/>
  <c r="D1028" i="5"/>
  <c r="D1029" i="5"/>
  <c r="D1030" i="5"/>
  <c r="V1030" i="5" s="1"/>
  <c r="D1031" i="5"/>
  <c r="D1032" i="5"/>
  <c r="V1032" i="5" s="1"/>
  <c r="D1033" i="5"/>
  <c r="V1033" i="5" s="1"/>
  <c r="D1034" i="5"/>
  <c r="V1034" i="5" s="1"/>
  <c r="D1035" i="5"/>
  <c r="V1035" i="5" s="1"/>
  <c r="D1036" i="5"/>
  <c r="V1036" i="5" s="1"/>
  <c r="D1037" i="5"/>
  <c r="V1037" i="5" s="1"/>
  <c r="D1038" i="5"/>
  <c r="V1038" i="5" s="1"/>
  <c r="D1039" i="5"/>
  <c r="V1039" i="5" s="1"/>
  <c r="D1040" i="5"/>
  <c r="V1040" i="5" s="1"/>
  <c r="D1041" i="5"/>
  <c r="V1041" i="5" s="1"/>
  <c r="D1042" i="5"/>
  <c r="D1043" i="5"/>
  <c r="D1044" i="5"/>
  <c r="D1045" i="5"/>
  <c r="D1046" i="5"/>
  <c r="V1046" i="5" s="1"/>
  <c r="D1047" i="5"/>
  <c r="V1047" i="5" s="1"/>
  <c r="D1048" i="5"/>
  <c r="V1048" i="5" s="1"/>
  <c r="D1049" i="5"/>
  <c r="V1049" i="5" s="1"/>
  <c r="D1050" i="5"/>
  <c r="V1050" i="5" s="1"/>
  <c r="D1051" i="5"/>
  <c r="V1051" i="5" s="1"/>
  <c r="D1052" i="5"/>
  <c r="V1052" i="5" s="1"/>
  <c r="D1053" i="5"/>
  <c r="V1053" i="5" s="1"/>
  <c r="D1054" i="5"/>
  <c r="V1054" i="5" s="1"/>
  <c r="D1055" i="5"/>
  <c r="V1055" i="5" s="1"/>
  <c r="D1056" i="5"/>
  <c r="V1056" i="5" s="1"/>
  <c r="D1057" i="5"/>
  <c r="V1057" i="5" s="1"/>
  <c r="D1058" i="5"/>
  <c r="D1059" i="5"/>
  <c r="D1060" i="5"/>
  <c r="D1061" i="5"/>
  <c r="D1062" i="5"/>
  <c r="V1062" i="5" s="1"/>
  <c r="D1063" i="5"/>
  <c r="V1063" i="5" s="1"/>
  <c r="D1064" i="5"/>
  <c r="V1064" i="5" s="1"/>
  <c r="D1065" i="5"/>
  <c r="V1065" i="5" s="1"/>
  <c r="D1066" i="5"/>
  <c r="V1066" i="5" s="1"/>
  <c r="D1067" i="5"/>
  <c r="V1067" i="5" s="1"/>
  <c r="D1068" i="5"/>
  <c r="V1068" i="5" s="1"/>
  <c r="D1069" i="5"/>
  <c r="V1069" i="5" s="1"/>
  <c r="D1070" i="5"/>
  <c r="V1070" i="5" s="1"/>
  <c r="D1071" i="5"/>
  <c r="V1071" i="5" s="1"/>
  <c r="D1072" i="5"/>
  <c r="V1072" i="5" s="1"/>
  <c r="D1073" i="5"/>
  <c r="V1073" i="5" s="1"/>
  <c r="D1074" i="5"/>
  <c r="D1075" i="5"/>
  <c r="D1076" i="5"/>
  <c r="D1077" i="5"/>
  <c r="D1078" i="5"/>
  <c r="D1079" i="5"/>
  <c r="D1080" i="5"/>
  <c r="D1081" i="5"/>
  <c r="V1081" i="5" s="1"/>
  <c r="D1082" i="5"/>
  <c r="V1082" i="5" s="1"/>
  <c r="D1083" i="5"/>
  <c r="V1083" i="5" s="1"/>
  <c r="D1084" i="5"/>
  <c r="V1084" i="5" s="1"/>
  <c r="D1085" i="5"/>
  <c r="V1085" i="5" s="1"/>
  <c r="D1086" i="5"/>
  <c r="V1086" i="5" s="1"/>
  <c r="D1087" i="5"/>
  <c r="V1087" i="5" s="1"/>
  <c r="D1088" i="5"/>
  <c r="V1088" i="5" s="1"/>
  <c r="D1089" i="5"/>
  <c r="V1089" i="5" s="1"/>
  <c r="D1090" i="5"/>
  <c r="V1090" i="5" s="1"/>
  <c r="D1091" i="5"/>
  <c r="D1092" i="5"/>
  <c r="D1093" i="5"/>
  <c r="V1093" i="5" s="1"/>
  <c r="D1094" i="5"/>
  <c r="V1094" i="5" s="1"/>
  <c r="D1095" i="5"/>
  <c r="V1095" i="5" s="1"/>
  <c r="D1096" i="5"/>
  <c r="V1096" i="5" s="1"/>
  <c r="D1097" i="5"/>
  <c r="V1097" i="5" s="1"/>
  <c r="D1098" i="5"/>
  <c r="V1098" i="5" s="1"/>
  <c r="D1099" i="5"/>
  <c r="V1099" i="5" s="1"/>
  <c r="D1100" i="5"/>
  <c r="V1100" i="5" s="1"/>
  <c r="D1101" i="5"/>
  <c r="V1101" i="5" s="1"/>
  <c r="D1102" i="5"/>
  <c r="V1102" i="5" s="1"/>
  <c r="D1103" i="5"/>
  <c r="V1103" i="5" s="1"/>
  <c r="D1104" i="5"/>
  <c r="V1104" i="5" s="1"/>
  <c r="D1105" i="5"/>
  <c r="V1105" i="5" s="1"/>
  <c r="D1106" i="5"/>
  <c r="D1107" i="5"/>
  <c r="D1108" i="5"/>
  <c r="D1109" i="5"/>
  <c r="D1110" i="5"/>
  <c r="V1110" i="5" s="1"/>
  <c r="D1111" i="5"/>
  <c r="D1112" i="5"/>
  <c r="D1113" i="5"/>
  <c r="D1114" i="5"/>
  <c r="V1114" i="5" s="1"/>
  <c r="D1115" i="5"/>
  <c r="V1115" i="5" s="1"/>
  <c r="D1116" i="5"/>
  <c r="V1116" i="5" s="1"/>
  <c r="D1117" i="5"/>
  <c r="V1117" i="5" s="1"/>
  <c r="D1118" i="5"/>
  <c r="V1118" i="5" s="1"/>
  <c r="D1119" i="5"/>
  <c r="V1119" i="5" s="1"/>
  <c r="D1120" i="5"/>
  <c r="D1121" i="5"/>
  <c r="V1121" i="5" s="1"/>
  <c r="D1122" i="5"/>
  <c r="V1122" i="5" s="1"/>
  <c r="D1123" i="5"/>
  <c r="D1124" i="5"/>
  <c r="D1125" i="5"/>
  <c r="D1126" i="5"/>
  <c r="V1126" i="5" s="1"/>
  <c r="D1127" i="5"/>
  <c r="V1127" i="5" s="1"/>
  <c r="D1128" i="5"/>
  <c r="V1128" i="5" s="1"/>
  <c r="D1129" i="5"/>
  <c r="V1129" i="5" s="1"/>
  <c r="D1130" i="5"/>
  <c r="V1130" i="5" s="1"/>
  <c r="D1131" i="5"/>
  <c r="V1131" i="5" s="1"/>
  <c r="D1132" i="5"/>
  <c r="V1132" i="5" s="1"/>
  <c r="D1133" i="5"/>
  <c r="V1133" i="5" s="1"/>
  <c r="D1134" i="5"/>
  <c r="V1134" i="5" s="1"/>
  <c r="D1135" i="5"/>
  <c r="V1135" i="5" s="1"/>
  <c r="D1136" i="5"/>
  <c r="V1136" i="5" s="1"/>
  <c r="D1137" i="5"/>
  <c r="V1137" i="5" s="1"/>
  <c r="D1138" i="5"/>
  <c r="D1139" i="5"/>
  <c r="D1140" i="5"/>
  <c r="D1141" i="5"/>
  <c r="D1142" i="5"/>
  <c r="V1142" i="5" s="1"/>
  <c r="D1143" i="5"/>
  <c r="D1144" i="5"/>
  <c r="D1145" i="5"/>
  <c r="D1146" i="5"/>
  <c r="V1146" i="5" s="1"/>
  <c r="D1147" i="5"/>
  <c r="V1147" i="5" s="1"/>
  <c r="D1148" i="5"/>
  <c r="V1148" i="5" s="1"/>
  <c r="D1149" i="5"/>
  <c r="V1149" i="5" s="1"/>
  <c r="D1150" i="5"/>
  <c r="V1150" i="5" s="1"/>
  <c r="D1151" i="5"/>
  <c r="V1151" i="5" s="1"/>
  <c r="D1152" i="5"/>
  <c r="V1152" i="5" s="1"/>
  <c r="D1153" i="5"/>
  <c r="V1153" i="5" s="1"/>
  <c r="D1154" i="5"/>
  <c r="D1155" i="5"/>
  <c r="D1156" i="5"/>
  <c r="D1157" i="5"/>
  <c r="D1158" i="5"/>
  <c r="V1158" i="5" s="1"/>
  <c r="D1159" i="5"/>
  <c r="D1160" i="5"/>
  <c r="V1160" i="5" s="1"/>
  <c r="D1161" i="5"/>
  <c r="V1161" i="5" s="1"/>
  <c r="D1162" i="5"/>
  <c r="V1162" i="5" s="1"/>
  <c r="D1163" i="5"/>
  <c r="V1163" i="5" s="1"/>
  <c r="D1164" i="5"/>
  <c r="V1164" i="5" s="1"/>
  <c r="D1165" i="5"/>
  <c r="V1165" i="5" s="1"/>
  <c r="D1166" i="5"/>
  <c r="V1166" i="5" s="1"/>
  <c r="D1167" i="5"/>
  <c r="V1167" i="5" s="1"/>
  <c r="D1168" i="5"/>
  <c r="V1168" i="5" s="1"/>
  <c r="D1169" i="5"/>
  <c r="V1169" i="5" s="1"/>
  <c r="D1170" i="5"/>
  <c r="D1171" i="5"/>
  <c r="D1172" i="5"/>
  <c r="D1173" i="5"/>
  <c r="V1173" i="5" s="1"/>
  <c r="D1174" i="5"/>
  <c r="V1174" i="5" s="1"/>
  <c r="D1175" i="5"/>
  <c r="V1175" i="5" s="1"/>
  <c r="D1176" i="5"/>
  <c r="V1176" i="5" s="1"/>
  <c r="D1177" i="5"/>
  <c r="V1177" i="5" s="1"/>
  <c r="D1178" i="5"/>
  <c r="V1178" i="5" s="1"/>
  <c r="D1179" i="5"/>
  <c r="V1179" i="5" s="1"/>
  <c r="D1180" i="5"/>
  <c r="V1180" i="5" s="1"/>
  <c r="D1181" i="5"/>
  <c r="V1181" i="5" s="1"/>
  <c r="D1182" i="5"/>
  <c r="V1182" i="5" s="1"/>
  <c r="D1183" i="5"/>
  <c r="V1183" i="5" s="1"/>
  <c r="D1184" i="5"/>
  <c r="V1184" i="5" s="1"/>
  <c r="D1185" i="5"/>
  <c r="V1185" i="5" s="1"/>
  <c r="D1186" i="5"/>
  <c r="V1186" i="5" s="1"/>
  <c r="D1187" i="5"/>
  <c r="D1188" i="5"/>
  <c r="D1189" i="5"/>
  <c r="D1190" i="5"/>
  <c r="V1190" i="5" s="1"/>
  <c r="D1191" i="5"/>
  <c r="D1192" i="5"/>
  <c r="V1192" i="5" s="1"/>
  <c r="D1193" i="5"/>
  <c r="V1193" i="5" s="1"/>
  <c r="D1194" i="5"/>
  <c r="V1194" i="5" s="1"/>
  <c r="D1195" i="5"/>
  <c r="V1195" i="5" s="1"/>
  <c r="D1196" i="5"/>
  <c r="V1196" i="5" s="1"/>
  <c r="D1197" i="5"/>
  <c r="V1197" i="5" s="1"/>
  <c r="D1198" i="5"/>
  <c r="V1198" i="5" s="1"/>
  <c r="D1199" i="5"/>
  <c r="V1199" i="5" s="1"/>
  <c r="D1200" i="5"/>
  <c r="V1200" i="5" s="1"/>
  <c r="D1201" i="5"/>
  <c r="V1201" i="5" s="1"/>
  <c r="D1202" i="5"/>
  <c r="D1203" i="5"/>
  <c r="D1204" i="5"/>
  <c r="D1205" i="5"/>
  <c r="D1206" i="5"/>
  <c r="V1206" i="5" s="1"/>
  <c r="D1207" i="5"/>
  <c r="V1207" i="5" s="1"/>
  <c r="D1208" i="5"/>
  <c r="V1208" i="5" s="1"/>
  <c r="D1209" i="5"/>
  <c r="V1209" i="5" s="1"/>
  <c r="D1210" i="5"/>
  <c r="V1210" i="5" s="1"/>
  <c r="D1211" i="5"/>
  <c r="V1211" i="5" s="1"/>
  <c r="D1212" i="5"/>
  <c r="V1212" i="5" s="1"/>
  <c r="D1213" i="5"/>
  <c r="V1213" i="5" s="1"/>
  <c r="D1214" i="5"/>
  <c r="V1214" i="5" s="1"/>
  <c r="D1215" i="5"/>
  <c r="V1215" i="5" s="1"/>
  <c r="D1216" i="5"/>
  <c r="V1216" i="5" s="1"/>
  <c r="D1217" i="5"/>
  <c r="V1217" i="5" s="1"/>
  <c r="D1218" i="5"/>
  <c r="V1218" i="5" s="1"/>
  <c r="D1219" i="5"/>
  <c r="D1220" i="5"/>
  <c r="D1221" i="5"/>
  <c r="D1222" i="5"/>
  <c r="V1222" i="5" s="1"/>
  <c r="D1223" i="5"/>
  <c r="D1224" i="5"/>
  <c r="V1224" i="5" s="1"/>
  <c r="D1225" i="5"/>
  <c r="V1225" i="5" s="1"/>
  <c r="D1226" i="5"/>
  <c r="V1226" i="5" s="1"/>
  <c r="D1227" i="5"/>
  <c r="V1227" i="5" s="1"/>
  <c r="D1228" i="5"/>
  <c r="V1228" i="5" s="1"/>
  <c r="D1229" i="5"/>
  <c r="V1229" i="5" s="1"/>
  <c r="D1230" i="5"/>
  <c r="V1230" i="5" s="1"/>
  <c r="D1231" i="5"/>
  <c r="V1231" i="5" s="1"/>
  <c r="D1232" i="5"/>
  <c r="V1232" i="5" s="1"/>
  <c r="D1233" i="5"/>
  <c r="V1233" i="5" s="1"/>
  <c r="D1234" i="5"/>
  <c r="V1234" i="5" s="1"/>
  <c r="D1235" i="5"/>
  <c r="D1236" i="5"/>
  <c r="D1237" i="5"/>
  <c r="D1238" i="5"/>
  <c r="V1238" i="5" s="1"/>
  <c r="D1239" i="5"/>
  <c r="D1240" i="5"/>
  <c r="D1241" i="5"/>
  <c r="D1242" i="5"/>
  <c r="V1242" i="5" s="1"/>
  <c r="D1243" i="5"/>
  <c r="V1243" i="5" s="1"/>
  <c r="D1244" i="5"/>
  <c r="V1244" i="5" s="1"/>
  <c r="D1245" i="5"/>
  <c r="V1245" i="5" s="1"/>
  <c r="D1246" i="5"/>
  <c r="V1246" i="5" s="1"/>
  <c r="D1247" i="5"/>
  <c r="V1247" i="5" s="1"/>
  <c r="D1248" i="5"/>
  <c r="V1248" i="5" s="1"/>
  <c r="D1249" i="5"/>
  <c r="V1249" i="5" s="1"/>
  <c r="D1250" i="5"/>
  <c r="D1251" i="5"/>
  <c r="D1252" i="5"/>
  <c r="D1253" i="5"/>
  <c r="V1253" i="5" s="1"/>
  <c r="D1254" i="5"/>
  <c r="V1254" i="5" s="1"/>
  <c r="D1255" i="5"/>
  <c r="V1255" i="5" s="1"/>
  <c r="D1256" i="5"/>
  <c r="V1256" i="5" s="1"/>
  <c r="D1257" i="5"/>
  <c r="V1257" i="5" s="1"/>
  <c r="D1258" i="5"/>
  <c r="V1258" i="5" s="1"/>
  <c r="D1259" i="5"/>
  <c r="V1259" i="5" s="1"/>
  <c r="D1260" i="5"/>
  <c r="V1260" i="5" s="1"/>
  <c r="D1261" i="5"/>
  <c r="V1261" i="5" s="1"/>
  <c r="D1262" i="5"/>
  <c r="V1262" i="5" s="1"/>
  <c r="D1263" i="5"/>
  <c r="V1263" i="5" s="1"/>
  <c r="D1264" i="5"/>
  <c r="V1264" i="5" s="1"/>
  <c r="D1265" i="5"/>
  <c r="V1265" i="5" s="1"/>
  <c r="D1266" i="5"/>
  <c r="D1267" i="5"/>
  <c r="D1268" i="5"/>
  <c r="D1269" i="5"/>
  <c r="D1270" i="5"/>
  <c r="V1270" i="5" s="1"/>
  <c r="D1271" i="5"/>
  <c r="D1272" i="5"/>
  <c r="D1273" i="5"/>
  <c r="V1273" i="5" s="1"/>
  <c r="D1274" i="5"/>
  <c r="V1274" i="5" s="1"/>
  <c r="D1275" i="5"/>
  <c r="V1275" i="5" s="1"/>
  <c r="D1276" i="5"/>
  <c r="V1276" i="5" s="1"/>
  <c r="D1277" i="5"/>
  <c r="V1277" i="5" s="1"/>
  <c r="D1278" i="5"/>
  <c r="V1278" i="5" s="1"/>
  <c r="D1279" i="5"/>
  <c r="V1279" i="5" s="1"/>
  <c r="D1280" i="5"/>
  <c r="V1280" i="5" s="1"/>
  <c r="D1281" i="5"/>
  <c r="V1281" i="5" s="1"/>
  <c r="D1282" i="5"/>
  <c r="D1283" i="5"/>
  <c r="D1284" i="5"/>
  <c r="D1285" i="5"/>
  <c r="D1286" i="5"/>
  <c r="V1286" i="5" s="1"/>
  <c r="D1287" i="5"/>
  <c r="V1287" i="5" s="1"/>
  <c r="D1288" i="5"/>
  <c r="V1288" i="5" s="1"/>
  <c r="D1289" i="5"/>
  <c r="V1289" i="5" s="1"/>
  <c r="D1290" i="5"/>
  <c r="V1290" i="5" s="1"/>
  <c r="D1291" i="5"/>
  <c r="V1291" i="5" s="1"/>
  <c r="D1292" i="5"/>
  <c r="V1292" i="5" s="1"/>
  <c r="D1293" i="5"/>
  <c r="V1293" i="5" s="1"/>
  <c r="D1294" i="5"/>
  <c r="V1294" i="5" s="1"/>
  <c r="D1295" i="5"/>
  <c r="V1295" i="5" s="1"/>
  <c r="D1296" i="5"/>
  <c r="V1296" i="5" s="1"/>
  <c r="D1297" i="5"/>
  <c r="V1297" i="5" s="1"/>
  <c r="D1298" i="5"/>
  <c r="D1299" i="5"/>
  <c r="D1300" i="5"/>
  <c r="D1301" i="5"/>
  <c r="D1302" i="5"/>
  <c r="V1302" i="5" s="1"/>
  <c r="D1303" i="5"/>
  <c r="D1304" i="5"/>
  <c r="V1304" i="5" s="1"/>
  <c r="D1305" i="5"/>
  <c r="V1305" i="5" s="1"/>
  <c r="D1306" i="5"/>
  <c r="V1306" i="5" s="1"/>
  <c r="D1307" i="5"/>
  <c r="V1307" i="5" s="1"/>
  <c r="D1308" i="5"/>
  <c r="V1308" i="5" s="1"/>
  <c r="D1309" i="5"/>
  <c r="V1309" i="5" s="1"/>
  <c r="D1310" i="5"/>
  <c r="V1310" i="5" s="1"/>
  <c r="D1311" i="5"/>
  <c r="V1311" i="5" s="1"/>
  <c r="D1312" i="5"/>
  <c r="V1312" i="5" s="1"/>
  <c r="D1313" i="5"/>
  <c r="V1313" i="5" s="1"/>
  <c r="D1314" i="5"/>
  <c r="D1315" i="5"/>
  <c r="D1316" i="5"/>
  <c r="D1317" i="5"/>
  <c r="D1318" i="5"/>
  <c r="V1318" i="5" s="1"/>
  <c r="D1319" i="5"/>
  <c r="V1319" i="5" s="1"/>
  <c r="D1320" i="5"/>
  <c r="D1321" i="5"/>
  <c r="D1322" i="5"/>
  <c r="V1322" i="5" s="1"/>
  <c r="D1323" i="5"/>
  <c r="V1323" i="5" s="1"/>
  <c r="D1324" i="5"/>
  <c r="V1324" i="5" s="1"/>
  <c r="D1325" i="5"/>
  <c r="V1325" i="5" s="1"/>
  <c r="D1326" i="5"/>
  <c r="V1326" i="5" s="1"/>
  <c r="D1327" i="5"/>
  <c r="V1327" i="5" s="1"/>
  <c r="D1328" i="5"/>
  <c r="V1328" i="5" s="1"/>
  <c r="D1329" i="5"/>
  <c r="V1329" i="5" s="1"/>
  <c r="D1330" i="5"/>
  <c r="D1331" i="5"/>
  <c r="D1332" i="5"/>
  <c r="D1333" i="5"/>
  <c r="V1333" i="5" s="1"/>
  <c r="D1334" i="5"/>
  <c r="V1334" i="5" s="1"/>
  <c r="D1335" i="5"/>
  <c r="V1335" i="5" s="1"/>
  <c r="D1336" i="5"/>
  <c r="V1336" i="5" s="1"/>
  <c r="D1337" i="5"/>
  <c r="V1337" i="5" s="1"/>
  <c r="D1338" i="5"/>
  <c r="V1338" i="5" s="1"/>
  <c r="D1339" i="5"/>
  <c r="V1339" i="5" s="1"/>
  <c r="D1340" i="5"/>
  <c r="V1340" i="5" s="1"/>
  <c r="D1341" i="5"/>
  <c r="V1341" i="5" s="1"/>
  <c r="D1342" i="5"/>
  <c r="V1342" i="5" s="1"/>
  <c r="D1343" i="5"/>
  <c r="V1343" i="5" s="1"/>
  <c r="D1344" i="5"/>
  <c r="V1344" i="5" s="1"/>
  <c r="D1345" i="5"/>
  <c r="V1345" i="5" s="1"/>
  <c r="D1346" i="5"/>
  <c r="D1347" i="5"/>
  <c r="D1348" i="5"/>
  <c r="D1349" i="5"/>
  <c r="D1350" i="5"/>
  <c r="D1351" i="5"/>
  <c r="D1352" i="5"/>
  <c r="D1353" i="5"/>
  <c r="D1354" i="5"/>
  <c r="V1354" i="5" s="1"/>
  <c r="D1355" i="5"/>
  <c r="V1355" i="5" s="1"/>
  <c r="D1356" i="5"/>
  <c r="V1356" i="5" s="1"/>
  <c r="D1357" i="5"/>
  <c r="V1357" i="5" s="1"/>
  <c r="D1358" i="5"/>
  <c r="V1358" i="5" s="1"/>
  <c r="D1359" i="5"/>
  <c r="V1359" i="5" s="1"/>
  <c r="D1360" i="5"/>
  <c r="D1361" i="5"/>
  <c r="V1361" i="5" s="1"/>
  <c r="D1362" i="5"/>
  <c r="V1362" i="5" s="1"/>
  <c r="D1363" i="5"/>
  <c r="D1364" i="5"/>
  <c r="D1365" i="5"/>
  <c r="D1366" i="5"/>
  <c r="V1366" i="5" s="1"/>
  <c r="D1367" i="5"/>
  <c r="V1367" i="5" s="1"/>
  <c r="D1368" i="5"/>
  <c r="V1368" i="5" s="1"/>
  <c r="D1369" i="5"/>
  <c r="V1369" i="5" s="1"/>
  <c r="D1370" i="5"/>
  <c r="V1370" i="5" s="1"/>
  <c r="D1371" i="5"/>
  <c r="V1371" i="5" s="1"/>
  <c r="D1372" i="5"/>
  <c r="V1372" i="5" s="1"/>
  <c r="D1373" i="5"/>
  <c r="V1373" i="5" s="1"/>
  <c r="D1374" i="5"/>
  <c r="V1374" i="5" s="1"/>
  <c r="D1375" i="5"/>
  <c r="V1375" i="5" s="1"/>
  <c r="D1376" i="5"/>
  <c r="V1376" i="5" s="1"/>
  <c r="D1377" i="5"/>
  <c r="V1377" i="5" s="1"/>
  <c r="D1378" i="5"/>
  <c r="D1379" i="5"/>
  <c r="D1380" i="5"/>
  <c r="D1381" i="5"/>
  <c r="D1382" i="5"/>
  <c r="V1382" i="5" s="1"/>
  <c r="D1383" i="5"/>
  <c r="V1383" i="5" s="1"/>
  <c r="D1384" i="5"/>
  <c r="V1384" i="5" s="1"/>
  <c r="D1385" i="5"/>
  <c r="V1385" i="5" s="1"/>
  <c r="D1386" i="5"/>
  <c r="V1386" i="5" s="1"/>
  <c r="D1387" i="5"/>
  <c r="V1387" i="5" s="1"/>
  <c r="D1388" i="5"/>
  <c r="V1388" i="5" s="1"/>
  <c r="D1389" i="5"/>
  <c r="V1389" i="5" s="1"/>
  <c r="D1390" i="5"/>
  <c r="V1390" i="5" s="1"/>
  <c r="D1391" i="5"/>
  <c r="V1391" i="5" s="1"/>
  <c r="D1392" i="5"/>
  <c r="D1393" i="5"/>
  <c r="V1393" i="5" s="1"/>
  <c r="D1394" i="5"/>
  <c r="D1395" i="5"/>
  <c r="D1396" i="5"/>
  <c r="D1397" i="5"/>
  <c r="D1398" i="5"/>
  <c r="V1398" i="5" s="1"/>
  <c r="D1399" i="5"/>
  <c r="D1400" i="5"/>
  <c r="V1400" i="5" s="1"/>
  <c r="D1401" i="5"/>
  <c r="V1401" i="5" s="1"/>
  <c r="D1402" i="5"/>
  <c r="V1402" i="5" s="1"/>
  <c r="D1403" i="5"/>
  <c r="V1403" i="5" s="1"/>
  <c r="D1404" i="5"/>
  <c r="V1404" i="5" s="1"/>
  <c r="D1405" i="5"/>
  <c r="V1405" i="5" s="1"/>
  <c r="D1406" i="5"/>
  <c r="V1406" i="5" s="1"/>
  <c r="D1407" i="5"/>
  <c r="V1407" i="5" s="1"/>
  <c r="D1408" i="5"/>
  <c r="V1408" i="5" s="1"/>
  <c r="D1409" i="5"/>
  <c r="V1409" i="5" s="1"/>
  <c r="D1410" i="5"/>
  <c r="D1411" i="5"/>
  <c r="D1412" i="5"/>
  <c r="D1413" i="5"/>
  <c r="V1413" i="5" s="1"/>
  <c r="D1414" i="5"/>
  <c r="V1414" i="5" s="1"/>
  <c r="D1415" i="5"/>
  <c r="V1415" i="5" s="1"/>
  <c r="D1416" i="5"/>
  <c r="V1416" i="5" s="1"/>
  <c r="D1417" i="5"/>
  <c r="V1417" i="5" s="1"/>
  <c r="D1418" i="5"/>
  <c r="V1418" i="5" s="1"/>
  <c r="D1419" i="5"/>
  <c r="V1419" i="5" s="1"/>
  <c r="D1420" i="5"/>
  <c r="V1420" i="5" s="1"/>
  <c r="D1421" i="5"/>
  <c r="V1421" i="5" s="1"/>
  <c r="D1422" i="5"/>
  <c r="V1422" i="5" s="1"/>
  <c r="D1423" i="5"/>
  <c r="V1423" i="5" s="1"/>
  <c r="D1424" i="5"/>
  <c r="V1424" i="5" s="1"/>
  <c r="D1425" i="5"/>
  <c r="V1425" i="5" s="1"/>
  <c r="D1426" i="5"/>
  <c r="D1427" i="5"/>
  <c r="D1428" i="5"/>
  <c r="D1429" i="5"/>
  <c r="D1430" i="5"/>
  <c r="V1430" i="5" s="1"/>
  <c r="D1431" i="5"/>
  <c r="D1432" i="5"/>
  <c r="V1432" i="5" s="1"/>
  <c r="D1433" i="5"/>
  <c r="V1433" i="5" s="1"/>
  <c r="D1434" i="5"/>
  <c r="V1434" i="5" s="1"/>
  <c r="D1435" i="5"/>
  <c r="V1435" i="5" s="1"/>
  <c r="D1436" i="5"/>
  <c r="V1436" i="5" s="1"/>
  <c r="D1437" i="5"/>
  <c r="V1437" i="5" s="1"/>
  <c r="D1438" i="5"/>
  <c r="V1438" i="5" s="1"/>
  <c r="D1439" i="5"/>
  <c r="V1439" i="5" s="1"/>
  <c r="D1440" i="5"/>
  <c r="V1440" i="5" s="1"/>
  <c r="D1441" i="5"/>
  <c r="V1441" i="5" s="1"/>
  <c r="D1442" i="5"/>
  <c r="D1443" i="5"/>
  <c r="D1444" i="5"/>
  <c r="D1445" i="5"/>
  <c r="D1446" i="5"/>
  <c r="V1446" i="5" s="1"/>
  <c r="D1447" i="5"/>
  <c r="V1447" i="5" s="1"/>
  <c r="D1448" i="5"/>
  <c r="V1448" i="5" s="1"/>
  <c r="D1449" i="5"/>
  <c r="V1449" i="5" s="1"/>
  <c r="D1450" i="5"/>
  <c r="V1450" i="5" s="1"/>
  <c r="D1451" i="5"/>
  <c r="V1451" i="5" s="1"/>
  <c r="D1452" i="5"/>
  <c r="V1452" i="5" s="1"/>
  <c r="D1453" i="5"/>
  <c r="V1453" i="5" s="1"/>
  <c r="D1454" i="5"/>
  <c r="V1454" i="5" s="1"/>
  <c r="D1455" i="5"/>
  <c r="V1455" i="5" s="1"/>
  <c r="D1456" i="5"/>
  <c r="V1456" i="5" s="1"/>
  <c r="D1457" i="5"/>
  <c r="V1457" i="5" s="1"/>
  <c r="D1458" i="5"/>
  <c r="D1459" i="5"/>
  <c r="D1460" i="5"/>
  <c r="D1461" i="5"/>
  <c r="D1462" i="5"/>
  <c r="V1462" i="5" s="1"/>
  <c r="D1463" i="5"/>
  <c r="D1464" i="5"/>
  <c r="D1465" i="5"/>
  <c r="D1466" i="5"/>
  <c r="V1466" i="5" s="1"/>
  <c r="D1467" i="5"/>
  <c r="V1467" i="5" s="1"/>
  <c r="D1468" i="5"/>
  <c r="V1468" i="5" s="1"/>
  <c r="D1469" i="5"/>
  <c r="V1469" i="5" s="1"/>
  <c r="D1470" i="5"/>
  <c r="V1470" i="5" s="1"/>
  <c r="D1471" i="5"/>
  <c r="V1471" i="5" s="1"/>
  <c r="D1472" i="5"/>
  <c r="V1472" i="5" s="1"/>
  <c r="D1473" i="5"/>
  <c r="V1473" i="5" s="1"/>
  <c r="D1474" i="5"/>
  <c r="D1475" i="5"/>
  <c r="D1476" i="5"/>
  <c r="D1477" i="5"/>
  <c r="D1478" i="5"/>
  <c r="V1478" i="5" s="1"/>
  <c r="D1479" i="5"/>
  <c r="D1480" i="5"/>
  <c r="V1480" i="5" s="1"/>
  <c r="D1481" i="5"/>
  <c r="V1481" i="5" s="1"/>
  <c r="D1482" i="5"/>
  <c r="V1482" i="5" s="1"/>
  <c r="D1483" i="5"/>
  <c r="V1483" i="5" s="1"/>
  <c r="D1484" i="5"/>
  <c r="V1484" i="5" s="1"/>
  <c r="D1485" i="5"/>
  <c r="V1485" i="5" s="1"/>
  <c r="D1486" i="5"/>
  <c r="V1486" i="5" s="1"/>
  <c r="D1487" i="5"/>
  <c r="V1487" i="5" s="1"/>
  <c r="D1488" i="5"/>
  <c r="V1488" i="5" s="1"/>
  <c r="D1489" i="5"/>
  <c r="V1489" i="5" s="1"/>
  <c r="D1490" i="5"/>
  <c r="V1490" i="5" s="1"/>
  <c r="D1491" i="5"/>
  <c r="D1492" i="5"/>
  <c r="D1493" i="5"/>
  <c r="V1493" i="5" s="1"/>
  <c r="D1494" i="5"/>
  <c r="V1494" i="5" s="1"/>
  <c r="D1495" i="5"/>
  <c r="V1495" i="5" s="1"/>
  <c r="D1496" i="5"/>
  <c r="V1496" i="5" s="1"/>
  <c r="D1497" i="5"/>
  <c r="V1497" i="5" s="1"/>
  <c r="D1498" i="5"/>
  <c r="V1498" i="5" s="1"/>
  <c r="D1499" i="5"/>
  <c r="V1499" i="5" s="1"/>
  <c r="D1500" i="5"/>
  <c r="V1500" i="5" s="1"/>
  <c r="D1501" i="5"/>
  <c r="V1501" i="5" s="1"/>
  <c r="D1502" i="5"/>
  <c r="V1502" i="5" s="1"/>
  <c r="D1503" i="5"/>
  <c r="V1503" i="5" s="1"/>
  <c r="D1504" i="5"/>
  <c r="V1504" i="5" s="1"/>
  <c r="D1505" i="5"/>
  <c r="V1505" i="5" s="1"/>
  <c r="D1506" i="5"/>
  <c r="D1507" i="5"/>
  <c r="D1508" i="5"/>
  <c r="D1509" i="5"/>
  <c r="D1510" i="5"/>
  <c r="V1510" i="5" s="1"/>
  <c r="D1511" i="5"/>
  <c r="D1512" i="5"/>
  <c r="V1512" i="5" s="1"/>
  <c r="D1513" i="5"/>
  <c r="V1513" i="5" s="1"/>
  <c r="D1514" i="5"/>
  <c r="V1514" i="5" s="1"/>
  <c r="D1515" i="5"/>
  <c r="V1515" i="5" s="1"/>
  <c r="D1516" i="5"/>
  <c r="V1516" i="5" s="1"/>
  <c r="D1517" i="5"/>
  <c r="V1517" i="5" s="1"/>
  <c r="D1518" i="5"/>
  <c r="V1518" i="5" s="1"/>
  <c r="D1519" i="5"/>
  <c r="V1519" i="5" s="1"/>
  <c r="D1520" i="5"/>
  <c r="V1520" i="5" s="1"/>
  <c r="D1521" i="5"/>
  <c r="V1521" i="5" s="1"/>
  <c r="D1522" i="5"/>
  <c r="D1523" i="5"/>
  <c r="D1524" i="5"/>
  <c r="D1525" i="5"/>
  <c r="D1526" i="5"/>
  <c r="V1526" i="5" s="1"/>
  <c r="D1527" i="5"/>
  <c r="V1527" i="5" s="1"/>
  <c r="D1528" i="5"/>
  <c r="V1528" i="5" s="1"/>
  <c r="D1529" i="5"/>
  <c r="V1529" i="5" s="1"/>
  <c r="D1530" i="5"/>
  <c r="V1530" i="5" s="1"/>
  <c r="D1531" i="5"/>
  <c r="V1531" i="5" s="1"/>
  <c r="D1532" i="5"/>
  <c r="V1532" i="5" s="1"/>
  <c r="D1533" i="5"/>
  <c r="V1533" i="5" s="1"/>
  <c r="D1534" i="5"/>
  <c r="V1534" i="5" s="1"/>
  <c r="D1535" i="5"/>
  <c r="V1535" i="5" s="1"/>
  <c r="D1536" i="5"/>
  <c r="V1536" i="5" s="1"/>
  <c r="D1537" i="5"/>
  <c r="V1537" i="5" s="1"/>
  <c r="D1538" i="5"/>
  <c r="D1539" i="5"/>
  <c r="D1540" i="5"/>
  <c r="D1541" i="5"/>
  <c r="D1542" i="5"/>
  <c r="V1542" i="5" s="1"/>
  <c r="D1543" i="5"/>
  <c r="D1544" i="5"/>
  <c r="V1544" i="5" s="1"/>
  <c r="D1545" i="5"/>
  <c r="V1545" i="5" s="1"/>
  <c r="D1546" i="5"/>
  <c r="V1546" i="5" s="1"/>
  <c r="D1547" i="5"/>
  <c r="V1547" i="5" s="1"/>
  <c r="D1548" i="5"/>
  <c r="V1548" i="5" s="1"/>
  <c r="D1549" i="5"/>
  <c r="V1549" i="5" s="1"/>
  <c r="D1550" i="5"/>
  <c r="V1550" i="5" s="1"/>
  <c r="D1551" i="5"/>
  <c r="V1551" i="5" s="1"/>
  <c r="D1552" i="5"/>
  <c r="V1552" i="5" s="1"/>
  <c r="D1553" i="5"/>
  <c r="V1553" i="5" s="1"/>
  <c r="D1554" i="5"/>
  <c r="D1555" i="5"/>
  <c r="D1556" i="5"/>
  <c r="D1557" i="5"/>
  <c r="D1558" i="5"/>
  <c r="V1558" i="5" s="1"/>
  <c r="D1559" i="5"/>
  <c r="D1560" i="5"/>
  <c r="D1561" i="5"/>
  <c r="D1562" i="5"/>
  <c r="V1562" i="5" s="1"/>
  <c r="D1563" i="5"/>
  <c r="V1563" i="5" s="1"/>
  <c r="D1564" i="5"/>
  <c r="V1564" i="5" s="1"/>
  <c r="D1565" i="5"/>
  <c r="V1565" i="5" s="1"/>
  <c r="D1566" i="5"/>
  <c r="V1566" i="5" s="1"/>
  <c r="D1567" i="5"/>
  <c r="V1567" i="5" s="1"/>
  <c r="D1568" i="5"/>
  <c r="V1568" i="5" s="1"/>
  <c r="D1569" i="5"/>
  <c r="V1569" i="5" s="1"/>
  <c r="D1570" i="5"/>
  <c r="D1571" i="5"/>
  <c r="D1572" i="5"/>
  <c r="D1573" i="5"/>
  <c r="V1573" i="5" s="1"/>
  <c r="D1574" i="5"/>
  <c r="V1574" i="5" s="1"/>
  <c r="D1575" i="5"/>
  <c r="V1575" i="5" s="1"/>
  <c r="D1576" i="5"/>
  <c r="V1576" i="5" s="1"/>
  <c r="D1577" i="5"/>
  <c r="V1577" i="5" s="1"/>
  <c r="D1578" i="5"/>
  <c r="V1578" i="5" s="1"/>
  <c r="D1579" i="5"/>
  <c r="V1579" i="5" s="1"/>
  <c r="D1580" i="5"/>
  <c r="V1580" i="5" s="1"/>
  <c r="D1581" i="5"/>
  <c r="V1581" i="5" s="1"/>
  <c r="D1582" i="5"/>
  <c r="V1582" i="5" s="1"/>
  <c r="D1583" i="5"/>
  <c r="V1583" i="5" s="1"/>
  <c r="D1584" i="5"/>
  <c r="V1584" i="5" s="1"/>
  <c r="D1585" i="5"/>
  <c r="V1585" i="5" s="1"/>
  <c r="D1586" i="5"/>
  <c r="D1587" i="5"/>
  <c r="D1588" i="5"/>
  <c r="D1589" i="5"/>
  <c r="D1590" i="5"/>
  <c r="V1590" i="5" s="1"/>
  <c r="D1591" i="5"/>
  <c r="D1592" i="5"/>
  <c r="D1593" i="5"/>
  <c r="D1594" i="5"/>
  <c r="V1594" i="5" s="1"/>
  <c r="D1595" i="5"/>
  <c r="V1595" i="5" s="1"/>
  <c r="D1596" i="5"/>
  <c r="V1596" i="5" s="1"/>
  <c r="D1597" i="5"/>
  <c r="V1597" i="5" s="1"/>
  <c r="D1598" i="5"/>
  <c r="V1598" i="5" s="1"/>
  <c r="D1599" i="5"/>
  <c r="V1599" i="5" s="1"/>
  <c r="D1600" i="5"/>
  <c r="V1600" i="5" s="1"/>
  <c r="D1601" i="5"/>
  <c r="V1601" i="5" s="1"/>
  <c r="D1602" i="5"/>
  <c r="D1603" i="5"/>
  <c r="D1604" i="5"/>
  <c r="D1605" i="5"/>
  <c r="D1606" i="5"/>
  <c r="V1606" i="5" s="1"/>
  <c r="D1607" i="5"/>
  <c r="V1607" i="5" s="1"/>
  <c r="D1608" i="5"/>
  <c r="V1608" i="5" s="1"/>
  <c r="D1609" i="5"/>
  <c r="V1609" i="5" s="1"/>
  <c r="D1610" i="5"/>
  <c r="V1610" i="5" s="1"/>
  <c r="D1611" i="5"/>
  <c r="V1611" i="5" s="1"/>
  <c r="D1612" i="5"/>
  <c r="V1612" i="5" s="1"/>
  <c r="D1613" i="5"/>
  <c r="V1613" i="5" s="1"/>
  <c r="D1614" i="5"/>
  <c r="V1614" i="5" s="1"/>
  <c r="D1615" i="5"/>
  <c r="V1615" i="5" s="1"/>
  <c r="D1616" i="5"/>
  <c r="V1616" i="5" s="1"/>
  <c r="D1617" i="5"/>
  <c r="V1617" i="5" s="1"/>
  <c r="D1618" i="5"/>
  <c r="V1618" i="5" s="1"/>
  <c r="D1619" i="5"/>
  <c r="D1620" i="5"/>
  <c r="D1621" i="5"/>
  <c r="V1621" i="5" s="1"/>
  <c r="D1622" i="5"/>
  <c r="V1622" i="5" s="1"/>
  <c r="D1623" i="5"/>
  <c r="V1623" i="5" s="1"/>
  <c r="D1624" i="5"/>
  <c r="V1624" i="5" s="1"/>
  <c r="D1625" i="5"/>
  <c r="V1625" i="5" s="1"/>
  <c r="D1626" i="5"/>
  <c r="V1626" i="5" s="1"/>
  <c r="D1627" i="5"/>
  <c r="V1627" i="5" s="1"/>
  <c r="D1628" i="5"/>
  <c r="V1628" i="5" s="1"/>
  <c r="D1629" i="5"/>
  <c r="V1629" i="5" s="1"/>
  <c r="D1630" i="5"/>
  <c r="V1630" i="5" s="1"/>
  <c r="D1631" i="5"/>
  <c r="V1631" i="5" s="1"/>
  <c r="D1632" i="5"/>
  <c r="D1633" i="5"/>
  <c r="V1633" i="5" s="1"/>
  <c r="D1634" i="5"/>
  <c r="D1635" i="5"/>
  <c r="D1636" i="5"/>
  <c r="D1637" i="5"/>
  <c r="D1638" i="5"/>
  <c r="V1638" i="5" s="1"/>
  <c r="D1639" i="5"/>
  <c r="D1640" i="5"/>
  <c r="V1640" i="5" s="1"/>
  <c r="D1641" i="5"/>
  <c r="V1641" i="5" s="1"/>
  <c r="D1642" i="5"/>
  <c r="V1642" i="5" s="1"/>
  <c r="D1643" i="5"/>
  <c r="V1643" i="5" s="1"/>
  <c r="D1644" i="5"/>
  <c r="V1644" i="5" s="1"/>
  <c r="D1645" i="5"/>
  <c r="V1645" i="5" s="1"/>
  <c r="D1646" i="5"/>
  <c r="V1646" i="5" s="1"/>
  <c r="D1647" i="5"/>
  <c r="V1647" i="5" s="1"/>
  <c r="D1648" i="5"/>
  <c r="V1648" i="5" s="1"/>
  <c r="D1649" i="5"/>
  <c r="V1649" i="5" s="1"/>
  <c r="D1650" i="5"/>
  <c r="D1651" i="5"/>
  <c r="D1652" i="5"/>
  <c r="D1653" i="5"/>
  <c r="D1654" i="5"/>
  <c r="V1654" i="5" s="1"/>
  <c r="D1655" i="5"/>
  <c r="V1655" i="5" s="1"/>
  <c r="D1656" i="5"/>
  <c r="V1656" i="5" s="1"/>
  <c r="D1657" i="5"/>
  <c r="V1657" i="5" s="1"/>
  <c r="D1658" i="5"/>
  <c r="V1658" i="5" s="1"/>
  <c r="D1659" i="5"/>
  <c r="V1659" i="5" s="1"/>
  <c r="D1660" i="5"/>
  <c r="V1660" i="5" s="1"/>
  <c r="D1661" i="5"/>
  <c r="V1661" i="5" s="1"/>
  <c r="D1662" i="5"/>
  <c r="V1662" i="5" s="1"/>
  <c r="D1663" i="5"/>
  <c r="V1663" i="5" s="1"/>
  <c r="D1664" i="5"/>
  <c r="V1664" i="5" s="1"/>
  <c r="D1665" i="5"/>
  <c r="V1665" i="5" s="1"/>
  <c r="D1666" i="5"/>
  <c r="D1667" i="5"/>
  <c r="D1668" i="5"/>
  <c r="D1669" i="5"/>
  <c r="D1670" i="5"/>
  <c r="D1671" i="5"/>
  <c r="D1672" i="5"/>
  <c r="D1673" i="5"/>
  <c r="D1674" i="5"/>
  <c r="V1674" i="5" s="1"/>
  <c r="D1675" i="5"/>
  <c r="V1675" i="5" s="1"/>
  <c r="D1676" i="5"/>
  <c r="D1677" i="5"/>
  <c r="V1677" i="5" s="1"/>
  <c r="D1678" i="5"/>
  <c r="V1678" i="5" s="1"/>
  <c r="D1679" i="5"/>
  <c r="V1679" i="5" s="1"/>
  <c r="D1680" i="5"/>
  <c r="V1680" i="5" s="1"/>
  <c r="D1681" i="5"/>
  <c r="V1681" i="5" s="1"/>
  <c r="D1682" i="5"/>
  <c r="D1683" i="5"/>
  <c r="D1684" i="5"/>
  <c r="D1685" i="5"/>
  <c r="D1686" i="5"/>
  <c r="V1686" i="5" s="1"/>
  <c r="D1687" i="5"/>
  <c r="V1687" i="5" s="1"/>
  <c r="D1688" i="5"/>
  <c r="V1688" i="5" s="1"/>
  <c r="D1689" i="5"/>
  <c r="V1689" i="5" s="1"/>
  <c r="D1690" i="5"/>
  <c r="V1690" i="5" s="1"/>
  <c r="D1691" i="5"/>
  <c r="V1691" i="5" s="1"/>
  <c r="D1692" i="5"/>
  <c r="V1692" i="5" s="1"/>
  <c r="D1693" i="5"/>
  <c r="V1693" i="5" s="1"/>
  <c r="D1694" i="5"/>
  <c r="V1694" i="5" s="1"/>
  <c r="D1695" i="5"/>
  <c r="V1695" i="5" s="1"/>
  <c r="D1696" i="5"/>
  <c r="V1696" i="5" s="1"/>
  <c r="D1697" i="5"/>
  <c r="V1697" i="5" s="1"/>
  <c r="D1698" i="5"/>
  <c r="D1699" i="5"/>
  <c r="D1700" i="5"/>
  <c r="D1701" i="5"/>
  <c r="D1702" i="5"/>
  <c r="V1702" i="5" s="1"/>
  <c r="D1703" i="5"/>
  <c r="V1703" i="5" s="1"/>
  <c r="D1704" i="5"/>
  <c r="V1704" i="5" s="1"/>
  <c r="D1705" i="5"/>
  <c r="V1705" i="5" s="1"/>
  <c r="D1706" i="5"/>
  <c r="V1706" i="5" s="1"/>
  <c r="D1707" i="5"/>
  <c r="V1707" i="5" s="1"/>
  <c r="D1708" i="5"/>
  <c r="V1708" i="5" s="1"/>
  <c r="D1709" i="5"/>
  <c r="V1709" i="5" s="1"/>
  <c r="D1710" i="5"/>
  <c r="V1710" i="5" s="1"/>
  <c r="D1711" i="5"/>
  <c r="V1711" i="5" s="1"/>
  <c r="D1712" i="5"/>
  <c r="V1712" i="5" s="1"/>
  <c r="D1713" i="5"/>
  <c r="V1713" i="5" s="1"/>
  <c r="D1714" i="5"/>
  <c r="D1715" i="5"/>
  <c r="D1716" i="5"/>
  <c r="D1717" i="5"/>
  <c r="D1718" i="5"/>
  <c r="V1718" i="5" s="1"/>
  <c r="D1719" i="5"/>
  <c r="D1720" i="5"/>
  <c r="V1720" i="5" s="1"/>
  <c r="D1721" i="5"/>
  <c r="V1721" i="5" s="1"/>
  <c r="D1722" i="5"/>
  <c r="V1722" i="5" s="1"/>
  <c r="D1723" i="5"/>
  <c r="V1723" i="5" s="1"/>
  <c r="D1724" i="5"/>
  <c r="V1724" i="5" s="1"/>
  <c r="D1725" i="5"/>
  <c r="V1725" i="5" s="1"/>
  <c r="D1726" i="5"/>
  <c r="V1726" i="5" s="1"/>
  <c r="D1727" i="5"/>
  <c r="V1727" i="5" s="1"/>
  <c r="D1728" i="5"/>
  <c r="V1728" i="5" s="1"/>
  <c r="D1729" i="5"/>
  <c r="V1729" i="5" s="1"/>
  <c r="D1730" i="5"/>
  <c r="D1731" i="5"/>
  <c r="D1732" i="5"/>
  <c r="D1733" i="5"/>
  <c r="D1734" i="5"/>
  <c r="V1734" i="5" s="1"/>
  <c r="D1735" i="5"/>
  <c r="V1735" i="5" s="1"/>
  <c r="D1736" i="5"/>
  <c r="V1736" i="5" s="1"/>
  <c r="D1737" i="5"/>
  <c r="V1737" i="5" s="1"/>
  <c r="D1738" i="5"/>
  <c r="V1738" i="5" s="1"/>
  <c r="D1739" i="5"/>
  <c r="V1739" i="5" s="1"/>
  <c r="D1740" i="5"/>
  <c r="V1740" i="5" s="1"/>
  <c r="D1741" i="5"/>
  <c r="V1741" i="5" s="1"/>
  <c r="D1742" i="5"/>
  <c r="V1742" i="5" s="1"/>
  <c r="D1743" i="5"/>
  <c r="V1743" i="5" s="1"/>
  <c r="D1744" i="5"/>
  <c r="D1745" i="5"/>
  <c r="V1745" i="5" s="1"/>
  <c r="D1746" i="5"/>
  <c r="V1746" i="5" s="1"/>
  <c r="D1747" i="5"/>
  <c r="D1748" i="5"/>
  <c r="D1749" i="5"/>
  <c r="D1750" i="5"/>
  <c r="V1750" i="5" s="1"/>
  <c r="D1751" i="5"/>
  <c r="D1752" i="5"/>
  <c r="V1752" i="5" s="1"/>
  <c r="D1753" i="5"/>
  <c r="V1753" i="5" s="1"/>
  <c r="D1754" i="5"/>
  <c r="V1754" i="5" s="1"/>
  <c r="D1755" i="5"/>
  <c r="V1755" i="5" s="1"/>
  <c r="D1756" i="5"/>
  <c r="V1756" i="5" s="1"/>
  <c r="D1757" i="5"/>
  <c r="V1757" i="5" s="1"/>
  <c r="D1758" i="5"/>
  <c r="V1758" i="5" s="1"/>
  <c r="D1759" i="5"/>
  <c r="V1759" i="5" s="1"/>
  <c r="D1760" i="5"/>
  <c r="V1760" i="5" s="1"/>
  <c r="D1761" i="5"/>
  <c r="V1761" i="5" s="1"/>
  <c r="D1762" i="5"/>
  <c r="D1763" i="5"/>
  <c r="D1764" i="5"/>
  <c r="D1765" i="5"/>
  <c r="D1766" i="5"/>
  <c r="V1766" i="5" s="1"/>
  <c r="D1767" i="5"/>
  <c r="D1768" i="5"/>
  <c r="V1768" i="5" s="1"/>
  <c r="D1769" i="5"/>
  <c r="V1769" i="5" s="1"/>
  <c r="D1770" i="5"/>
  <c r="V1770" i="5" s="1"/>
  <c r="D1771" i="5"/>
  <c r="V1771" i="5" s="1"/>
  <c r="D1772" i="5"/>
  <c r="V1772" i="5" s="1"/>
  <c r="D1773" i="5"/>
  <c r="V1773" i="5" s="1"/>
  <c r="D1774" i="5"/>
  <c r="V1774" i="5" s="1"/>
  <c r="D1775" i="5"/>
  <c r="V1775" i="5" s="1"/>
  <c r="D1776" i="5"/>
  <c r="V1776" i="5" s="1"/>
  <c r="D1777" i="5"/>
  <c r="V1777" i="5" s="1"/>
  <c r="D1778" i="5"/>
  <c r="D1779" i="5"/>
  <c r="D1780" i="5"/>
  <c r="D1781" i="5"/>
  <c r="D1782" i="5"/>
  <c r="V1782" i="5" s="1"/>
  <c r="D1783" i="5"/>
  <c r="D1784" i="5"/>
  <c r="D1785" i="5"/>
  <c r="D1786" i="5"/>
  <c r="V1786" i="5" s="1"/>
  <c r="D1787" i="5"/>
  <c r="V1787" i="5" s="1"/>
  <c r="D1788" i="5"/>
  <c r="V1788" i="5" s="1"/>
  <c r="D1789" i="5"/>
  <c r="V1789" i="5" s="1"/>
  <c r="D1790" i="5"/>
  <c r="V1790" i="5" s="1"/>
  <c r="D1791" i="5"/>
  <c r="V1791" i="5" s="1"/>
  <c r="D1792" i="5"/>
  <c r="V1792" i="5" s="1"/>
  <c r="D1793" i="5"/>
  <c r="V1793" i="5" s="1"/>
  <c r="D1794" i="5"/>
  <c r="D1795" i="5"/>
  <c r="D1796" i="5"/>
  <c r="D1797" i="5"/>
  <c r="D1798" i="5"/>
  <c r="V1798" i="5" s="1"/>
  <c r="D1799" i="5"/>
  <c r="D1800" i="5"/>
  <c r="V1800" i="5" s="1"/>
  <c r="D1801" i="5"/>
  <c r="V1801" i="5" s="1"/>
  <c r="D1802" i="5"/>
  <c r="V1802" i="5" s="1"/>
  <c r="D1803" i="5"/>
  <c r="V1803" i="5" s="1"/>
  <c r="D1804" i="5"/>
  <c r="V1804" i="5" s="1"/>
  <c r="D1805" i="5"/>
  <c r="V1805" i="5" s="1"/>
  <c r="D1806" i="5"/>
  <c r="V1806" i="5" s="1"/>
  <c r="D1807" i="5"/>
  <c r="V1807" i="5" s="1"/>
  <c r="D1808" i="5"/>
  <c r="V1808" i="5" s="1"/>
  <c r="D1809" i="5"/>
  <c r="V1809" i="5" s="1"/>
  <c r="D1810" i="5"/>
  <c r="D1811" i="5"/>
  <c r="D1812" i="5"/>
  <c r="D1813" i="5"/>
  <c r="V1813" i="5" s="1"/>
  <c r="D1814" i="5"/>
  <c r="V1814" i="5" s="1"/>
  <c r="D1815" i="5"/>
  <c r="V1815" i="5" s="1"/>
  <c r="D1816" i="5"/>
  <c r="V1816" i="5" s="1"/>
  <c r="D1817" i="5"/>
  <c r="V1817" i="5" s="1"/>
  <c r="D1818" i="5"/>
  <c r="V1818" i="5" s="1"/>
  <c r="D1819" i="5"/>
  <c r="V1819" i="5" s="1"/>
  <c r="D1820" i="5"/>
  <c r="V1820" i="5" s="1"/>
  <c r="D1821" i="5"/>
  <c r="V1821" i="5" s="1"/>
  <c r="D1822" i="5"/>
  <c r="V1822" i="5" s="1"/>
  <c r="D1823" i="5"/>
  <c r="V1823" i="5" s="1"/>
  <c r="D1824" i="5"/>
  <c r="V1824" i="5" s="1"/>
  <c r="D1825" i="5"/>
  <c r="V1825" i="5" s="1"/>
  <c r="D1826" i="5"/>
  <c r="D1827" i="5"/>
  <c r="D1828" i="5"/>
  <c r="D1829" i="5"/>
  <c r="D1830" i="5"/>
  <c r="V1830" i="5" s="1"/>
  <c r="D1831" i="5"/>
  <c r="D1832" i="5"/>
  <c r="V1832" i="5" s="1"/>
  <c r="D1833" i="5"/>
  <c r="V1833" i="5" s="1"/>
  <c r="D1834" i="5"/>
  <c r="V1834" i="5" s="1"/>
  <c r="D1835" i="5"/>
  <c r="V1835" i="5" s="1"/>
  <c r="D1836" i="5"/>
  <c r="V1836" i="5" s="1"/>
  <c r="D1837" i="5"/>
  <c r="V1837" i="5" s="1"/>
  <c r="D1838" i="5"/>
  <c r="V1838" i="5" s="1"/>
  <c r="D1839" i="5"/>
  <c r="V1839" i="5" s="1"/>
  <c r="D1840" i="5"/>
  <c r="V1840" i="5" s="1"/>
  <c r="D1841" i="5"/>
  <c r="V1841" i="5" s="1"/>
  <c r="D1842" i="5"/>
  <c r="D1843" i="5"/>
  <c r="D1844" i="5"/>
  <c r="D1845" i="5"/>
  <c r="D1846" i="5"/>
  <c r="V1846" i="5" s="1"/>
  <c r="D1847" i="5"/>
  <c r="V1847" i="5" s="1"/>
  <c r="D1848" i="5"/>
  <c r="V1848" i="5" s="1"/>
  <c r="D1849" i="5"/>
  <c r="V1849" i="5" s="1"/>
  <c r="D1850" i="5"/>
  <c r="V1850" i="5" s="1"/>
  <c r="D1851" i="5"/>
  <c r="V1851" i="5" s="1"/>
  <c r="D1852" i="5"/>
  <c r="V1852" i="5" s="1"/>
  <c r="D1853" i="5"/>
  <c r="V1853" i="5" s="1"/>
  <c r="D1854" i="5"/>
  <c r="V1854" i="5" s="1"/>
  <c r="D1855" i="5"/>
  <c r="V1855" i="5" s="1"/>
  <c r="D1856" i="5"/>
  <c r="V1856" i="5" s="1"/>
  <c r="D1857" i="5"/>
  <c r="V1857" i="5" s="1"/>
  <c r="D1858" i="5"/>
  <c r="D1859" i="5"/>
  <c r="D1860" i="5"/>
  <c r="D1861" i="5"/>
  <c r="D1862" i="5"/>
  <c r="V1862" i="5" s="1"/>
  <c r="D1863" i="5"/>
  <c r="D1864" i="5"/>
  <c r="V1864" i="5" s="1"/>
  <c r="D1865" i="5"/>
  <c r="V1865" i="5" s="1"/>
  <c r="D1866" i="5"/>
  <c r="V1866" i="5" s="1"/>
  <c r="D1867" i="5"/>
  <c r="V1867" i="5" s="1"/>
  <c r="D1868" i="5"/>
  <c r="V1868" i="5" s="1"/>
  <c r="D1869" i="5"/>
  <c r="V1869" i="5" s="1"/>
  <c r="D1870" i="5"/>
  <c r="V1870" i="5" s="1"/>
  <c r="D1871" i="5"/>
  <c r="V1871" i="5" s="1"/>
  <c r="D1872" i="5"/>
  <c r="V1872" i="5" s="1"/>
  <c r="D1873" i="5"/>
  <c r="V1873" i="5" s="1"/>
  <c r="D1874" i="5"/>
  <c r="V1874" i="5" s="1"/>
  <c r="D1875" i="5"/>
  <c r="D1876" i="5"/>
  <c r="D1877" i="5"/>
  <c r="D1878" i="5"/>
  <c r="V1878" i="5" s="1"/>
  <c r="D1879" i="5"/>
  <c r="D1880" i="5"/>
  <c r="D1881" i="5"/>
  <c r="D1882" i="5"/>
  <c r="V1882" i="5" s="1"/>
  <c r="D1883" i="5"/>
  <c r="V1883" i="5" s="1"/>
  <c r="D1884" i="5"/>
  <c r="V1884" i="5" s="1"/>
  <c r="D1885" i="5"/>
  <c r="V1885" i="5" s="1"/>
  <c r="D1886" i="5"/>
  <c r="V1886" i="5" s="1"/>
  <c r="D1887" i="5"/>
  <c r="V1887" i="5" s="1"/>
  <c r="D1888" i="5"/>
  <c r="V1888" i="5" s="1"/>
  <c r="D1889" i="5"/>
  <c r="V1889" i="5" s="1"/>
  <c r="D1890" i="5"/>
  <c r="D1891" i="5"/>
  <c r="D1892" i="5"/>
  <c r="D1893" i="5"/>
  <c r="V1893" i="5" s="1"/>
  <c r="D1894" i="5"/>
  <c r="V1894" i="5" s="1"/>
  <c r="D1895" i="5"/>
  <c r="V1895" i="5" s="1"/>
  <c r="D1896" i="5"/>
  <c r="V1896" i="5" s="1"/>
  <c r="D1897" i="5"/>
  <c r="V1897" i="5" s="1"/>
  <c r="D1898" i="5"/>
  <c r="V1898" i="5" s="1"/>
  <c r="D1899" i="5"/>
  <c r="V1899" i="5" s="1"/>
  <c r="D1900" i="5"/>
  <c r="V1900" i="5" s="1"/>
  <c r="D1901" i="5"/>
  <c r="V1901" i="5" s="1"/>
  <c r="D1902" i="5"/>
  <c r="V1902" i="5" s="1"/>
  <c r="D1903" i="5"/>
  <c r="V1903" i="5" s="1"/>
  <c r="D1904" i="5"/>
  <c r="V1904" i="5" s="1"/>
  <c r="D1905" i="5"/>
  <c r="V1905" i="5" s="1"/>
  <c r="D1906" i="5"/>
  <c r="D1907" i="5"/>
  <c r="D1908" i="5"/>
  <c r="D1909" i="5"/>
  <c r="D1910" i="5"/>
  <c r="V1910" i="5" s="1"/>
  <c r="D1911" i="5"/>
  <c r="D1912" i="5"/>
  <c r="D1913" i="5"/>
  <c r="V1913" i="5" s="1"/>
  <c r="D1914" i="5"/>
  <c r="V1914" i="5" s="1"/>
  <c r="D1915" i="5"/>
  <c r="V1915" i="5" s="1"/>
  <c r="D1916" i="5"/>
  <c r="V1916" i="5" s="1"/>
  <c r="D1917" i="5"/>
  <c r="V1917" i="5" s="1"/>
  <c r="D1918" i="5"/>
  <c r="V1918" i="5" s="1"/>
  <c r="D1919" i="5"/>
  <c r="V1919" i="5" s="1"/>
  <c r="D1920" i="5"/>
  <c r="V1920" i="5" s="1"/>
  <c r="D1921" i="5"/>
  <c r="V1921" i="5" s="1"/>
  <c r="D1922" i="5"/>
  <c r="D1923" i="5"/>
  <c r="D1924" i="5"/>
  <c r="D1925" i="5"/>
  <c r="D1926" i="5"/>
  <c r="V1926" i="5" s="1"/>
  <c r="D1927" i="5"/>
  <c r="V1927" i="5" s="1"/>
  <c r="D1928" i="5"/>
  <c r="V1928" i="5" s="1"/>
  <c r="D1929" i="5"/>
  <c r="V1929" i="5" s="1"/>
  <c r="D1930" i="5"/>
  <c r="V1930" i="5" s="1"/>
  <c r="D1931" i="5"/>
  <c r="V1931" i="5" s="1"/>
  <c r="D1932" i="5"/>
  <c r="V1932" i="5" s="1"/>
  <c r="D1933" i="5"/>
  <c r="V1933" i="5" s="1"/>
  <c r="D1934" i="5"/>
  <c r="V1934" i="5" s="1"/>
  <c r="D1935" i="5"/>
  <c r="V1935" i="5" s="1"/>
  <c r="D1936" i="5"/>
  <c r="V1936" i="5" s="1"/>
  <c r="D1937" i="5"/>
  <c r="V1937" i="5" s="1"/>
  <c r="D1938" i="5"/>
  <c r="D1939" i="5"/>
  <c r="D1940" i="5"/>
  <c r="D1941" i="5"/>
  <c r="D1942" i="5"/>
  <c r="V1942" i="5" s="1"/>
  <c r="D1943" i="5"/>
  <c r="D1944" i="5"/>
  <c r="V1944" i="5" s="1"/>
  <c r="D1945" i="5"/>
  <c r="V1945" i="5" s="1"/>
  <c r="D1946" i="5"/>
  <c r="V1946" i="5" s="1"/>
  <c r="D1947" i="5"/>
  <c r="V1947" i="5" s="1"/>
  <c r="D1948" i="5"/>
  <c r="V1948" i="5" s="1"/>
  <c r="D1949" i="5"/>
  <c r="V1949" i="5" s="1"/>
  <c r="D1950" i="5"/>
  <c r="V1950" i="5" s="1"/>
  <c r="D1951" i="5"/>
  <c r="V1951" i="5" s="1"/>
  <c r="D1952" i="5"/>
  <c r="V1952" i="5" s="1"/>
  <c r="D1953" i="5"/>
  <c r="V1953" i="5" s="1"/>
  <c r="D1954" i="5"/>
  <c r="D1955" i="5"/>
  <c r="D1956" i="5"/>
  <c r="D1957" i="5"/>
  <c r="D1958" i="5"/>
  <c r="V1958" i="5" s="1"/>
  <c r="D1959" i="5"/>
  <c r="D1960" i="5"/>
  <c r="D1961" i="5"/>
  <c r="V1961" i="5" s="1"/>
  <c r="D1962" i="5"/>
  <c r="V1962" i="5" s="1"/>
  <c r="D1963" i="5"/>
  <c r="V1963" i="5" s="1"/>
  <c r="D1964" i="5"/>
  <c r="V1964" i="5" s="1"/>
  <c r="D1965" i="5"/>
  <c r="V1965" i="5" s="1"/>
  <c r="D1966" i="5"/>
  <c r="V1966" i="5" s="1"/>
  <c r="D1967" i="5"/>
  <c r="V1967" i="5" s="1"/>
  <c r="D1968" i="5"/>
  <c r="V1968" i="5" s="1"/>
  <c r="D1969" i="5"/>
  <c r="V1969" i="5" s="1"/>
  <c r="D1970" i="5"/>
  <c r="D1971" i="5"/>
  <c r="D1972" i="5"/>
  <c r="D1973" i="5"/>
  <c r="V1973" i="5" s="1"/>
  <c r="D1974" i="5"/>
  <c r="V1974" i="5" s="1"/>
  <c r="D1975" i="5"/>
  <c r="V1975" i="5" s="1"/>
  <c r="D1976" i="5"/>
  <c r="V1976" i="5" s="1"/>
  <c r="D1977" i="5"/>
  <c r="V1977" i="5" s="1"/>
  <c r="D1978" i="5"/>
  <c r="V1978" i="5" s="1"/>
  <c r="D1979" i="5"/>
  <c r="V1979" i="5" s="1"/>
  <c r="D1980" i="5"/>
  <c r="V1980" i="5" s="1"/>
  <c r="D1981" i="5"/>
  <c r="V1981" i="5" s="1"/>
  <c r="D1982" i="5"/>
  <c r="V1982" i="5" s="1"/>
  <c r="D1983" i="5"/>
  <c r="V1983" i="5" s="1"/>
  <c r="D1984" i="5"/>
  <c r="V1984" i="5" s="1"/>
  <c r="D1985" i="5"/>
  <c r="V1985" i="5" s="1"/>
  <c r="D1986" i="5"/>
  <c r="D1987" i="5"/>
  <c r="D1988" i="5"/>
  <c r="D1989" i="5"/>
  <c r="D1990" i="5"/>
  <c r="D1991" i="5"/>
  <c r="D1992" i="5"/>
  <c r="D1993" i="5"/>
  <c r="D1994" i="5"/>
  <c r="V1994" i="5" s="1"/>
  <c r="D1995" i="5"/>
  <c r="V1995" i="5" s="1"/>
  <c r="D1996" i="5"/>
  <c r="V1996" i="5" s="1"/>
  <c r="D1997" i="5"/>
  <c r="V1997" i="5" s="1"/>
  <c r="D1998" i="5"/>
  <c r="V1998" i="5" s="1"/>
  <c r="D1999" i="5"/>
  <c r="V1999" i="5" s="1"/>
  <c r="D2000" i="5"/>
  <c r="V2000" i="5" s="1"/>
  <c r="D2001" i="5"/>
  <c r="V2001" i="5" s="1"/>
  <c r="D2002" i="5"/>
  <c r="V2002" i="5" s="1"/>
  <c r="D2003" i="5"/>
  <c r="D2004" i="5"/>
  <c r="D2005" i="5"/>
  <c r="D2006" i="5"/>
  <c r="V2006" i="5" s="1"/>
  <c r="D2007" i="5"/>
  <c r="V2007" i="5" s="1"/>
  <c r="D2008" i="5"/>
  <c r="V2008" i="5" s="1"/>
  <c r="D2009" i="5"/>
  <c r="V2009" i="5" s="1"/>
  <c r="D2010" i="5"/>
  <c r="V2010" i="5" s="1"/>
  <c r="D2011" i="5"/>
  <c r="V2011" i="5" s="1"/>
  <c r="D2012" i="5"/>
  <c r="V2012" i="5" s="1"/>
  <c r="D2013" i="5"/>
  <c r="V2013" i="5" s="1"/>
  <c r="D2014" i="5"/>
  <c r="V2014" i="5" s="1"/>
  <c r="D2015" i="5"/>
  <c r="V2015" i="5" s="1"/>
  <c r="D2016" i="5"/>
  <c r="V2016" i="5" s="1"/>
  <c r="D2017" i="5"/>
  <c r="V2017" i="5" s="1"/>
  <c r="D2018" i="5"/>
  <c r="D2019" i="5"/>
  <c r="D2020" i="5"/>
  <c r="D2021" i="5"/>
  <c r="D2022" i="5"/>
  <c r="V2022" i="5" s="1"/>
  <c r="D2023" i="5"/>
  <c r="D2024" i="5"/>
  <c r="D2025" i="5"/>
  <c r="D2026" i="5"/>
  <c r="V2026" i="5" s="1"/>
  <c r="D2027" i="5"/>
  <c r="V2027" i="5" s="1"/>
  <c r="D2028" i="5"/>
  <c r="V2028" i="5" s="1"/>
  <c r="D2029" i="5"/>
  <c r="V2029" i="5" s="1"/>
  <c r="D2030" i="5"/>
  <c r="V2030" i="5" s="1"/>
  <c r="D2031" i="5"/>
  <c r="V2031" i="5" s="1"/>
  <c r="D2032" i="5"/>
  <c r="V2032" i="5" s="1"/>
  <c r="D2033" i="5"/>
  <c r="V2033" i="5" s="1"/>
  <c r="D2034" i="5"/>
  <c r="D2035" i="5"/>
  <c r="D2036" i="5"/>
  <c r="D2037" i="5"/>
  <c r="D2038" i="5"/>
  <c r="V2038" i="5" s="1"/>
  <c r="D2039" i="5"/>
  <c r="D2040" i="5"/>
  <c r="V2040" i="5" s="1"/>
  <c r="D2041" i="5"/>
  <c r="V2041" i="5" s="1"/>
  <c r="D2042" i="5"/>
  <c r="V2042" i="5" s="1"/>
  <c r="D2043" i="5"/>
  <c r="V2043" i="5" s="1"/>
  <c r="D2044" i="5"/>
  <c r="V2044" i="5" s="1"/>
  <c r="D2045" i="5"/>
  <c r="V2045" i="5" s="1"/>
  <c r="D2046" i="5"/>
  <c r="V2046" i="5" s="1"/>
  <c r="D2047" i="5"/>
  <c r="V2047" i="5" s="1"/>
  <c r="D2048" i="5"/>
  <c r="V2048" i="5" s="1"/>
  <c r="D2049" i="5"/>
  <c r="V2049" i="5" s="1"/>
  <c r="D2050" i="5"/>
  <c r="D2051" i="5"/>
  <c r="D2052" i="5"/>
  <c r="D2053" i="5"/>
  <c r="D2054" i="5"/>
  <c r="V2054" i="5" s="1"/>
  <c r="D2055" i="5"/>
  <c r="V2055" i="5" s="1"/>
  <c r="D2056" i="5"/>
  <c r="V2056" i="5" s="1"/>
  <c r="D2057" i="5"/>
  <c r="V2057" i="5" s="1"/>
  <c r="D2058" i="5"/>
  <c r="V2058" i="5" s="1"/>
  <c r="D2059" i="5"/>
  <c r="V2059" i="5" s="1"/>
  <c r="D2060" i="5"/>
  <c r="V2060" i="5" s="1"/>
  <c r="D2061" i="5"/>
  <c r="V2061" i="5" s="1"/>
  <c r="D2062" i="5"/>
  <c r="V2062" i="5" s="1"/>
  <c r="D2063" i="5"/>
  <c r="V2063" i="5" s="1"/>
  <c r="D2064" i="5"/>
  <c r="V2064" i="5" s="1"/>
  <c r="D2065" i="5"/>
  <c r="V2065" i="5" s="1"/>
  <c r="D2066" i="5"/>
  <c r="D2067" i="5"/>
  <c r="D2068" i="5"/>
  <c r="D2069" i="5"/>
  <c r="D2070" i="5"/>
  <c r="V2070" i="5" s="1"/>
  <c r="D2071" i="5"/>
  <c r="D2072" i="5"/>
  <c r="D2073" i="5"/>
  <c r="D2074" i="5"/>
  <c r="V2074" i="5" s="1"/>
  <c r="D2075" i="5"/>
  <c r="V2075" i="5" s="1"/>
  <c r="D2076" i="5"/>
  <c r="V2076" i="5" s="1"/>
  <c r="D2077" i="5"/>
  <c r="V2077" i="5" s="1"/>
  <c r="D2078" i="5"/>
  <c r="V2078" i="5" s="1"/>
  <c r="D2079" i="5"/>
  <c r="V2079" i="5" s="1"/>
  <c r="D2080" i="5"/>
  <c r="V2080" i="5" s="1"/>
  <c r="D2081" i="5"/>
  <c r="V2081" i="5" s="1"/>
  <c r="D2082" i="5"/>
  <c r="D2083" i="5"/>
  <c r="D2084" i="5"/>
  <c r="D2085" i="5"/>
  <c r="D2086" i="5"/>
  <c r="V2086" i="5" s="1"/>
  <c r="D2087" i="5"/>
  <c r="V2087" i="5" s="1"/>
  <c r="D2088" i="5"/>
  <c r="V2088" i="5" s="1"/>
  <c r="D2089" i="5"/>
  <c r="V2089" i="5" s="1"/>
  <c r="D2090" i="5"/>
  <c r="V2090" i="5" s="1"/>
  <c r="D2091" i="5"/>
  <c r="V2091" i="5" s="1"/>
  <c r="D2092" i="5"/>
  <c r="V2092" i="5" s="1"/>
  <c r="D2093" i="5"/>
  <c r="V2093" i="5" s="1"/>
  <c r="D2094" i="5"/>
  <c r="V2094" i="5" s="1"/>
  <c r="D2095" i="5"/>
  <c r="V2095" i="5" s="1"/>
  <c r="D2096" i="5"/>
  <c r="V2096" i="5" s="1"/>
  <c r="D2097" i="5"/>
  <c r="V2097" i="5" s="1"/>
  <c r="D2098" i="5"/>
  <c r="D2099" i="5"/>
  <c r="D2100" i="5"/>
  <c r="D2101" i="5"/>
  <c r="D2102" i="5"/>
  <c r="V2102" i="5" s="1"/>
  <c r="D2103" i="5"/>
  <c r="D2104" i="5"/>
  <c r="D2105" i="5"/>
  <c r="D2106" i="5"/>
  <c r="V2106" i="5" s="1"/>
  <c r="D2107" i="5"/>
  <c r="V2107" i="5" s="1"/>
  <c r="D2108" i="5"/>
  <c r="V2108" i="5" s="1"/>
  <c r="D2109" i="5"/>
  <c r="V2109" i="5" s="1"/>
  <c r="D2110" i="5"/>
  <c r="V2110" i="5" s="1"/>
  <c r="D2111" i="5"/>
  <c r="V2111" i="5" s="1"/>
  <c r="D2112" i="5"/>
  <c r="V2112" i="5" s="1"/>
  <c r="D2113" i="5"/>
  <c r="V2113" i="5" s="1"/>
  <c r="D2114" i="5"/>
  <c r="D2115" i="5"/>
  <c r="D2116" i="5"/>
  <c r="D2117" i="5"/>
  <c r="D2118" i="5"/>
  <c r="V2118" i="5" s="1"/>
  <c r="D2119" i="5"/>
  <c r="D2120" i="5"/>
  <c r="V2120" i="5" s="1"/>
  <c r="D2121" i="5"/>
  <c r="V2121" i="5" s="1"/>
  <c r="D2122" i="5"/>
  <c r="V2122" i="5" s="1"/>
  <c r="D2123" i="5"/>
  <c r="V2123" i="5" s="1"/>
  <c r="D2124" i="5"/>
  <c r="V2124" i="5" s="1"/>
  <c r="D2125" i="5"/>
  <c r="V2125" i="5" s="1"/>
  <c r="D2126" i="5"/>
  <c r="V2126" i="5" s="1"/>
  <c r="D2127" i="5"/>
  <c r="V2127" i="5" s="1"/>
  <c r="D2128" i="5"/>
  <c r="V2128" i="5" s="1"/>
  <c r="D2129" i="5"/>
  <c r="V2129" i="5" s="1"/>
  <c r="D2130" i="5"/>
  <c r="V2130" i="5" s="1"/>
  <c r="D2131" i="5"/>
  <c r="D2132" i="5"/>
  <c r="D2133" i="5"/>
  <c r="V2133" i="5" s="1"/>
  <c r="D2134" i="5"/>
  <c r="V2134" i="5" s="1"/>
  <c r="D2135" i="5"/>
  <c r="V2135" i="5" s="1"/>
  <c r="D2136" i="5"/>
  <c r="V2136" i="5" s="1"/>
  <c r="D2137" i="5"/>
  <c r="V2137" i="5" s="1"/>
  <c r="D2138" i="5"/>
  <c r="V2138" i="5" s="1"/>
  <c r="D2139" i="5"/>
  <c r="V2139" i="5" s="1"/>
  <c r="D2140" i="5"/>
  <c r="V2140" i="5" s="1"/>
  <c r="D2141" i="5"/>
  <c r="V2141" i="5" s="1"/>
  <c r="D2142" i="5"/>
  <c r="V2142" i="5" s="1"/>
  <c r="D2143" i="5"/>
  <c r="V2143" i="5" s="1"/>
  <c r="D2144" i="5"/>
  <c r="D2145" i="5"/>
  <c r="V2145" i="5" s="1"/>
  <c r="D2146" i="5"/>
  <c r="D2147" i="5"/>
  <c r="D2148" i="5"/>
  <c r="D2149" i="5"/>
  <c r="D2150" i="5"/>
  <c r="V2150" i="5" s="1"/>
  <c r="D2151" i="5"/>
  <c r="D2152" i="5"/>
  <c r="V2152" i="5" s="1"/>
  <c r="D2153" i="5"/>
  <c r="V2153" i="5" s="1"/>
  <c r="D2154" i="5"/>
  <c r="V2154" i="5" s="1"/>
  <c r="D2155" i="5"/>
  <c r="V2155" i="5" s="1"/>
  <c r="D2156" i="5"/>
  <c r="V2156" i="5" s="1"/>
  <c r="D2157" i="5"/>
  <c r="V2157" i="5" s="1"/>
  <c r="D2158" i="5"/>
  <c r="V2158" i="5" s="1"/>
  <c r="D2159" i="5"/>
  <c r="V2159" i="5" s="1"/>
  <c r="D2160" i="5"/>
  <c r="V2160" i="5" s="1"/>
  <c r="D2161" i="5"/>
  <c r="V2161" i="5" s="1"/>
  <c r="D2162" i="5"/>
  <c r="D2163" i="5"/>
  <c r="D2164" i="5"/>
  <c r="D2165" i="5"/>
  <c r="D2166" i="5"/>
  <c r="V2166" i="5" s="1"/>
  <c r="D2167" i="5"/>
  <c r="V2167" i="5" s="1"/>
  <c r="D2168" i="5"/>
  <c r="V2168" i="5" s="1"/>
  <c r="D2169" i="5"/>
  <c r="V2169" i="5" s="1"/>
  <c r="D2170" i="5"/>
  <c r="V2170" i="5" s="1"/>
  <c r="D2171" i="5"/>
  <c r="V2171" i="5" s="1"/>
  <c r="D2172" i="5"/>
  <c r="V2172" i="5" s="1"/>
  <c r="D2173" i="5"/>
  <c r="V2173" i="5" s="1"/>
  <c r="D2174" i="5"/>
  <c r="V2174" i="5" s="1"/>
  <c r="D2175" i="5"/>
  <c r="V2175" i="5" s="1"/>
  <c r="D2176" i="5"/>
  <c r="V2176" i="5" s="1"/>
  <c r="D2177" i="5"/>
  <c r="V2177" i="5" s="1"/>
  <c r="D2178" i="5"/>
  <c r="D2179" i="5"/>
  <c r="D2180" i="5"/>
  <c r="D2181" i="5"/>
  <c r="D2182" i="5"/>
  <c r="V2182" i="5" s="1"/>
  <c r="D2183" i="5"/>
  <c r="D2184" i="5"/>
  <c r="D2185" i="5"/>
  <c r="D2186" i="5"/>
  <c r="V2186" i="5" s="1"/>
  <c r="D2187" i="5"/>
  <c r="V2187" i="5" s="1"/>
  <c r="D2188" i="5"/>
  <c r="V2188" i="5" s="1"/>
  <c r="D2189" i="5"/>
  <c r="V2189" i="5" s="1"/>
  <c r="D2190" i="5"/>
  <c r="V2190" i="5" s="1"/>
  <c r="D2191" i="5"/>
  <c r="V2191" i="5" s="1"/>
  <c r="D2192" i="5"/>
  <c r="V2192" i="5" s="1"/>
  <c r="D2193" i="5"/>
  <c r="V2193" i="5" s="1"/>
  <c r="D2194" i="5"/>
  <c r="D2195" i="5"/>
  <c r="D2196" i="5"/>
  <c r="D2197" i="5"/>
  <c r="D2198" i="5"/>
  <c r="V2198" i="5" s="1"/>
  <c r="D2199" i="5"/>
  <c r="V2199" i="5" s="1"/>
  <c r="D2200" i="5"/>
  <c r="V2200" i="5" s="1"/>
  <c r="D2201" i="5"/>
  <c r="V2201" i="5" s="1"/>
  <c r="D2202" i="5"/>
  <c r="V2202" i="5" s="1"/>
  <c r="D2203" i="5"/>
  <c r="V2203" i="5" s="1"/>
  <c r="D2204" i="5"/>
  <c r="V2204" i="5" s="1"/>
  <c r="D2205" i="5"/>
  <c r="V2205" i="5" s="1"/>
  <c r="D2206" i="5"/>
  <c r="V2206" i="5" s="1"/>
  <c r="D2207" i="5"/>
  <c r="V2207" i="5" s="1"/>
  <c r="D2208" i="5"/>
  <c r="V2208" i="5" s="1"/>
  <c r="D2209" i="5"/>
  <c r="V2209" i="5" s="1"/>
  <c r="D2210" i="5"/>
  <c r="D2211" i="5"/>
  <c r="D2212" i="5"/>
  <c r="D2213" i="5"/>
  <c r="D2214" i="5"/>
  <c r="V2214" i="5" s="1"/>
  <c r="D2215" i="5"/>
  <c r="D2216" i="5"/>
  <c r="D2217" i="5"/>
  <c r="D2218" i="5"/>
  <c r="V2218" i="5" s="1"/>
  <c r="D2219" i="5"/>
  <c r="V2219" i="5" s="1"/>
  <c r="D2220" i="5"/>
  <c r="V2220" i="5" s="1"/>
  <c r="D2221" i="5"/>
  <c r="V2221" i="5" s="1"/>
  <c r="D2222" i="5"/>
  <c r="V2222" i="5" s="1"/>
  <c r="D2223" i="5"/>
  <c r="V2223" i="5" s="1"/>
  <c r="D2224" i="5"/>
  <c r="V2224" i="5" s="1"/>
  <c r="D2225" i="5"/>
  <c r="V2225" i="5" s="1"/>
  <c r="D2226" i="5"/>
  <c r="D2227" i="5"/>
  <c r="D2228" i="5"/>
  <c r="D2229" i="5"/>
  <c r="D2230" i="5"/>
  <c r="V2230" i="5" s="1"/>
  <c r="D2231" i="5"/>
  <c r="D2232" i="5"/>
  <c r="D2233" i="5"/>
  <c r="V2233" i="5" s="1"/>
  <c r="D2234" i="5"/>
  <c r="V2234" i="5" s="1"/>
  <c r="D2235" i="5"/>
  <c r="V2235" i="5" s="1"/>
  <c r="D2236" i="5"/>
  <c r="V2236" i="5" s="1"/>
  <c r="D2237" i="5"/>
  <c r="V2237" i="5" s="1"/>
  <c r="D2238" i="5"/>
  <c r="V2238" i="5" s="1"/>
  <c r="D2239" i="5"/>
  <c r="V2239" i="5" s="1"/>
  <c r="D2240" i="5"/>
  <c r="V2240" i="5" s="1"/>
  <c r="D2241" i="5"/>
  <c r="V2241" i="5" s="1"/>
  <c r="D2242" i="5"/>
  <c r="D2243" i="5"/>
  <c r="D2244" i="5"/>
  <c r="D2245" i="5"/>
  <c r="V2245" i="5" s="1"/>
  <c r="D2246" i="5"/>
  <c r="V2246" i="5" s="1"/>
  <c r="D2247" i="5"/>
  <c r="V2247" i="5" s="1"/>
  <c r="D2248" i="5"/>
  <c r="V2248" i="5" s="1"/>
  <c r="D2249" i="5"/>
  <c r="V2249" i="5" s="1"/>
  <c r="D2250" i="5"/>
  <c r="V2250" i="5" s="1"/>
  <c r="D2251" i="5"/>
  <c r="V2251" i="5" s="1"/>
  <c r="D2252" i="5"/>
  <c r="V2252" i="5" s="1"/>
  <c r="D2253" i="5"/>
  <c r="V2253" i="5" s="1"/>
  <c r="D2254" i="5"/>
  <c r="V2254" i="5" s="1"/>
  <c r="D2255" i="5"/>
  <c r="V2255" i="5" s="1"/>
  <c r="D2256" i="5"/>
  <c r="V2256" i="5" s="1"/>
  <c r="D2257" i="5"/>
  <c r="V2257" i="5" s="1"/>
  <c r="D2258" i="5"/>
  <c r="D2259" i="5"/>
  <c r="D2260" i="5"/>
  <c r="D2261" i="5"/>
  <c r="D2262" i="5"/>
  <c r="D2263" i="5"/>
  <c r="D2264" i="5"/>
  <c r="V2264" i="5" s="1"/>
  <c r="D2265" i="5"/>
  <c r="V2265" i="5" s="1"/>
  <c r="D2266" i="5"/>
  <c r="V2266" i="5" s="1"/>
  <c r="D2267" i="5"/>
  <c r="V2267" i="5" s="1"/>
  <c r="D2268" i="5"/>
  <c r="V2268" i="5" s="1"/>
  <c r="D2269" i="5"/>
  <c r="V2269" i="5" s="1"/>
  <c r="D2270" i="5"/>
  <c r="V2270" i="5" s="1"/>
  <c r="D2271" i="5"/>
  <c r="V2271" i="5" s="1"/>
  <c r="D2272" i="5"/>
  <c r="V2272" i="5" s="1"/>
  <c r="D2273" i="5"/>
  <c r="V2273" i="5" s="1"/>
  <c r="D2274" i="5"/>
  <c r="D2275" i="5"/>
  <c r="D2276" i="5"/>
  <c r="D2277" i="5"/>
  <c r="D2278" i="5"/>
  <c r="V2278" i="5" s="1"/>
  <c r="D2279" i="5"/>
  <c r="V2279" i="5" s="1"/>
  <c r="D2280" i="5"/>
  <c r="V2280" i="5" s="1"/>
  <c r="D2281" i="5"/>
  <c r="V2281" i="5" s="1"/>
  <c r="D2282" i="5"/>
  <c r="V2282" i="5" s="1"/>
  <c r="D2283" i="5"/>
  <c r="V2283" i="5" s="1"/>
  <c r="D2284" i="5"/>
  <c r="V2284" i="5" s="1"/>
  <c r="D2285" i="5"/>
  <c r="V2285" i="5" s="1"/>
  <c r="D2286" i="5"/>
  <c r="V2286" i="5" s="1"/>
  <c r="D2287" i="5"/>
  <c r="V2287" i="5" s="1"/>
  <c r="D2288" i="5"/>
  <c r="V2288" i="5" s="1"/>
  <c r="D2289" i="5"/>
  <c r="V2289" i="5" s="1"/>
  <c r="D2290" i="5"/>
  <c r="V2290" i="5" s="1"/>
  <c r="D2291" i="5"/>
  <c r="D2292" i="5"/>
  <c r="D2293" i="5"/>
  <c r="D2294" i="5"/>
  <c r="V2294" i="5" s="1"/>
  <c r="D2295" i="5"/>
  <c r="D2296" i="5"/>
  <c r="V2296" i="5" s="1"/>
  <c r="D2297" i="5"/>
  <c r="V2297" i="5" s="1"/>
  <c r="D2298" i="5"/>
  <c r="V2298" i="5" s="1"/>
  <c r="D2299" i="5"/>
  <c r="V2299" i="5" s="1"/>
  <c r="D2300" i="5"/>
  <c r="V2300" i="5" s="1"/>
  <c r="D2301" i="5"/>
  <c r="V2301" i="5" s="1"/>
  <c r="D2302" i="5"/>
  <c r="V2302" i="5" s="1"/>
  <c r="D2303" i="5"/>
  <c r="V2303" i="5" s="1"/>
  <c r="D2304" i="5"/>
  <c r="V2304" i="5" s="1"/>
  <c r="D2305" i="5"/>
  <c r="V2305" i="5" s="1"/>
  <c r="D2306" i="5"/>
  <c r="D2307" i="5"/>
  <c r="D2308" i="5"/>
  <c r="D2309" i="5"/>
  <c r="D2310" i="5"/>
  <c r="V2310" i="5" s="1"/>
  <c r="D2311" i="5"/>
  <c r="V2311" i="5" s="1"/>
  <c r="D2312" i="5"/>
  <c r="V2312" i="5" s="1"/>
  <c r="D2313" i="5"/>
  <c r="V2313" i="5" s="1"/>
  <c r="D2314" i="5"/>
  <c r="V2314" i="5" s="1"/>
  <c r="D2315" i="5"/>
  <c r="V2315" i="5" s="1"/>
  <c r="D2316" i="5"/>
  <c r="V2316" i="5" s="1"/>
  <c r="D2317" i="5"/>
  <c r="V2317" i="5" s="1"/>
  <c r="D2318" i="5"/>
  <c r="V2318" i="5" s="1"/>
  <c r="D2319" i="5"/>
  <c r="V2319" i="5" s="1"/>
  <c r="D2320" i="5"/>
  <c r="V2320" i="5" s="1"/>
  <c r="D2321" i="5"/>
  <c r="V2321" i="5" s="1"/>
  <c r="D2322" i="5"/>
  <c r="D2323" i="5"/>
  <c r="D2324" i="5"/>
  <c r="D2325" i="5"/>
  <c r="D2326" i="5"/>
  <c r="V2326" i="5" s="1"/>
  <c r="D2327" i="5"/>
  <c r="D2328" i="5"/>
  <c r="D2329" i="5"/>
  <c r="D2330" i="5"/>
  <c r="V2330" i="5" s="1"/>
  <c r="D2331" i="5"/>
  <c r="D2332" i="5"/>
  <c r="V2332" i="5" s="1"/>
  <c r="D2333" i="5"/>
  <c r="V2333" i="5" s="1"/>
  <c r="D2334" i="5"/>
  <c r="V2334" i="5" s="1"/>
  <c r="D2335" i="5"/>
  <c r="V2335" i="5" s="1"/>
  <c r="D2336" i="5"/>
  <c r="V2336" i="5" s="1"/>
  <c r="D2337" i="5"/>
  <c r="V2337" i="5" s="1"/>
  <c r="D2338" i="5"/>
  <c r="D2339" i="5"/>
  <c r="D2340" i="5"/>
  <c r="D2341" i="5"/>
  <c r="D2342" i="5"/>
  <c r="V2342" i="5" s="1"/>
  <c r="D2343" i="5"/>
  <c r="V2343" i="5" s="1"/>
  <c r="D2344" i="5"/>
  <c r="V2344" i="5" s="1"/>
  <c r="D2345" i="5"/>
  <c r="V2345" i="5" s="1"/>
  <c r="D2346" i="5"/>
  <c r="V2346" i="5" s="1"/>
  <c r="D2347" i="5"/>
  <c r="V2347" i="5" s="1"/>
  <c r="D2348" i="5"/>
  <c r="V2348" i="5" s="1"/>
  <c r="D2349" i="5"/>
  <c r="V2349" i="5" s="1"/>
  <c r="D2350" i="5"/>
  <c r="V2350" i="5" s="1"/>
  <c r="D2351" i="5"/>
  <c r="V2351" i="5" s="1"/>
  <c r="D2352" i="5"/>
  <c r="V2352" i="5" s="1"/>
  <c r="D2353" i="5"/>
  <c r="V2353" i="5" s="1"/>
  <c r="D2354" i="5"/>
  <c r="D2355" i="5"/>
  <c r="D2356" i="5"/>
  <c r="D2357" i="5"/>
  <c r="D2358" i="5"/>
  <c r="V2358" i="5" s="1"/>
  <c r="D2359" i="5"/>
  <c r="V2359" i="5" s="1"/>
  <c r="D2360" i="5"/>
  <c r="V2360" i="5" s="1"/>
  <c r="D2361" i="5"/>
  <c r="V2361" i="5" s="1"/>
  <c r="D2362" i="5"/>
  <c r="V2362" i="5" s="1"/>
  <c r="D2363" i="5"/>
  <c r="V2363" i="5" s="1"/>
  <c r="D2364" i="5"/>
  <c r="V2364" i="5" s="1"/>
  <c r="D2365" i="5"/>
  <c r="V2365" i="5" s="1"/>
  <c r="D2366" i="5"/>
  <c r="V2366" i="5" s="1"/>
  <c r="D2367" i="5"/>
  <c r="V2367" i="5" s="1"/>
  <c r="D2368" i="5"/>
  <c r="D2369" i="5"/>
  <c r="D2370" i="5"/>
  <c r="D2371" i="5"/>
  <c r="D2372" i="5"/>
  <c r="D2373" i="5"/>
  <c r="D2374" i="5"/>
  <c r="V2374" i="5" s="1"/>
  <c r="D2375" i="5"/>
  <c r="V2375" i="5" s="1"/>
  <c r="D2376" i="5"/>
  <c r="V2376" i="5" s="1"/>
  <c r="D2377" i="5"/>
  <c r="V2377" i="5" s="1"/>
  <c r="D2378" i="5"/>
  <c r="V2378" i="5" s="1"/>
  <c r="D2379" i="5"/>
  <c r="V2379" i="5" s="1"/>
  <c r="D2380" i="5"/>
  <c r="V2380" i="5" s="1"/>
  <c r="D2381" i="5"/>
  <c r="V2381" i="5" s="1"/>
  <c r="D2382" i="5"/>
  <c r="V2382" i="5" s="1"/>
  <c r="D2383" i="5"/>
  <c r="V2383" i="5" s="1"/>
  <c r="D2384" i="5"/>
  <c r="V2384" i="5" s="1"/>
  <c r="D2385" i="5"/>
  <c r="V2385" i="5" s="1"/>
  <c r="D2386" i="5"/>
  <c r="D2387" i="5"/>
  <c r="D2388" i="5"/>
  <c r="D2389" i="5"/>
  <c r="D2390" i="5"/>
  <c r="D2391" i="5"/>
  <c r="D2392" i="5"/>
  <c r="D2393" i="5"/>
  <c r="D2394" i="5"/>
  <c r="V2394" i="5" s="1"/>
  <c r="D2395" i="5"/>
  <c r="V2395" i="5" s="1"/>
  <c r="D2396" i="5"/>
  <c r="V2396" i="5" s="1"/>
  <c r="D2397" i="5"/>
  <c r="V2397" i="5" s="1"/>
  <c r="D2398" i="5"/>
  <c r="V2398" i="5" s="1"/>
  <c r="D2399" i="5"/>
  <c r="V2399" i="5" s="1"/>
  <c r="D2400" i="5"/>
  <c r="V2400" i="5" s="1"/>
  <c r="D2401" i="5"/>
  <c r="V2401" i="5" s="1"/>
  <c r="D2402" i="5"/>
  <c r="D2403" i="5"/>
  <c r="D2404" i="5"/>
  <c r="D2405" i="5"/>
  <c r="D2406" i="5"/>
  <c r="V2406" i="5" s="1"/>
  <c r="D2407" i="5"/>
  <c r="D2408" i="5"/>
  <c r="D2409" i="5"/>
  <c r="V2409" i="5" s="1"/>
  <c r="D2410" i="5"/>
  <c r="V2410" i="5" s="1"/>
  <c r="D2411" i="5"/>
  <c r="V2411" i="5" s="1"/>
  <c r="D2412" i="5"/>
  <c r="V2412" i="5" s="1"/>
  <c r="D2413" i="5"/>
  <c r="V2413" i="5" s="1"/>
  <c r="D2414" i="5"/>
  <c r="V2414" i="5" s="1"/>
  <c r="D2415" i="5"/>
  <c r="V2415" i="5" s="1"/>
  <c r="D2416" i="5"/>
  <c r="V2416" i="5" s="1"/>
  <c r="D2417" i="5"/>
  <c r="V2417" i="5" s="1"/>
  <c r="D2418" i="5"/>
  <c r="D2419" i="5"/>
  <c r="D2420" i="5"/>
  <c r="D2421" i="5"/>
  <c r="D2422" i="5"/>
  <c r="V2422" i="5" s="1"/>
  <c r="D2423" i="5"/>
  <c r="D2424" i="5"/>
  <c r="V2424" i="5" s="1"/>
  <c r="D2425" i="5"/>
  <c r="V2425" i="5" s="1"/>
  <c r="D2426" i="5"/>
  <c r="V2426" i="5" s="1"/>
  <c r="D2427" i="5"/>
  <c r="V2427" i="5" s="1"/>
  <c r="D2428" i="5"/>
  <c r="V2428" i="5" s="1"/>
  <c r="D2429" i="5"/>
  <c r="V2429" i="5" s="1"/>
  <c r="D2430" i="5"/>
  <c r="V2430" i="5" s="1"/>
  <c r="D2431" i="5"/>
  <c r="V2431" i="5" s="1"/>
  <c r="D2432" i="5"/>
  <c r="V2432" i="5" s="1"/>
  <c r="D2433" i="5"/>
  <c r="V2433" i="5" s="1"/>
  <c r="D2434" i="5"/>
  <c r="D2435" i="5"/>
  <c r="D2436" i="5"/>
  <c r="D2437" i="5"/>
  <c r="D2438" i="5"/>
  <c r="V2438" i="5" s="1"/>
  <c r="D2439" i="5"/>
  <c r="D2440" i="5"/>
  <c r="D2441" i="5"/>
  <c r="D2442" i="5"/>
  <c r="V2442" i="5" s="1"/>
  <c r="D2443" i="5"/>
  <c r="D2444" i="5"/>
  <c r="V2444" i="5" s="1"/>
  <c r="D2445" i="5"/>
  <c r="V2445" i="5" s="1"/>
  <c r="D2446" i="5"/>
  <c r="V2446" i="5" s="1"/>
  <c r="D2447" i="5"/>
  <c r="V2447" i="5" s="1"/>
  <c r="D2448" i="5"/>
  <c r="V2448" i="5" s="1"/>
  <c r="D2449" i="5"/>
  <c r="V2449" i="5" s="1"/>
  <c r="D2450" i="5"/>
  <c r="D2451" i="5"/>
  <c r="D2452" i="5"/>
  <c r="D2453" i="5"/>
  <c r="V2453" i="5" s="1"/>
  <c r="D2454" i="5"/>
  <c r="V2454" i="5" s="1"/>
  <c r="D2455" i="5"/>
  <c r="V2455" i="5" s="1"/>
  <c r="D2456" i="5"/>
  <c r="V2456" i="5" s="1"/>
  <c r="D2457" i="5"/>
  <c r="V2457" i="5" s="1"/>
  <c r="D2458" i="5"/>
  <c r="V2458" i="5" s="1"/>
  <c r="D2459" i="5"/>
  <c r="V2459" i="5" s="1"/>
  <c r="D2460" i="5"/>
  <c r="V2460" i="5" s="1"/>
  <c r="D2461" i="5"/>
  <c r="V2461" i="5" s="1"/>
  <c r="D2462" i="5"/>
  <c r="V2462" i="5" s="1"/>
  <c r="D2463" i="5"/>
  <c r="V2463" i="5" s="1"/>
  <c r="D2464" i="5"/>
  <c r="V2464" i="5" s="1"/>
  <c r="D2465" i="5"/>
  <c r="V2465" i="5" s="1"/>
  <c r="D2466" i="5"/>
  <c r="V2466" i="5" s="1"/>
  <c r="D2467" i="5"/>
  <c r="D2468" i="5"/>
  <c r="D2469" i="5"/>
  <c r="D2470" i="5"/>
  <c r="V2470" i="5" s="1"/>
  <c r="D2471" i="5"/>
  <c r="D2472" i="5"/>
  <c r="D2473" i="5"/>
  <c r="D2474" i="5"/>
  <c r="V2474" i="5" s="1"/>
  <c r="D2475" i="5"/>
  <c r="V2475" i="5" s="1"/>
  <c r="D2476" i="5"/>
  <c r="V2476" i="5" s="1"/>
  <c r="D2477" i="5"/>
  <c r="V2477" i="5" s="1"/>
  <c r="D2478" i="5"/>
  <c r="V2478" i="5" s="1"/>
  <c r="D2479" i="5"/>
  <c r="V2479" i="5" s="1"/>
  <c r="D2480" i="5"/>
  <c r="V2480" i="5" s="1"/>
  <c r="D2481" i="5"/>
  <c r="V2481" i="5" s="1"/>
  <c r="D2482" i="5"/>
  <c r="D2483" i="5"/>
  <c r="D2484" i="5"/>
  <c r="D2485" i="5"/>
  <c r="D2486" i="5"/>
  <c r="V2486" i="5" s="1"/>
  <c r="D2487" i="5"/>
  <c r="D2488" i="5"/>
  <c r="V2488" i="5" s="1"/>
  <c r="D2489" i="5"/>
  <c r="V2489" i="5" s="1"/>
  <c r="D2490" i="5"/>
  <c r="V2490" i="5" s="1"/>
  <c r="D2491" i="5"/>
  <c r="V2491" i="5" s="1"/>
  <c r="D2492" i="5"/>
  <c r="V2492" i="5" s="1"/>
  <c r="D2493" i="5"/>
  <c r="V2493" i="5" s="1"/>
  <c r="D2494" i="5"/>
  <c r="V2494" i="5" s="1"/>
  <c r="D2495" i="5"/>
  <c r="V2495" i="5" s="1"/>
  <c r="D2496" i="5"/>
  <c r="V2496" i="5" s="1"/>
  <c r="D2497" i="5"/>
  <c r="V2497" i="5" s="1"/>
  <c r="D2498" i="5"/>
  <c r="D2499" i="5"/>
  <c r="D2500" i="5"/>
  <c r="D2501" i="5"/>
  <c r="V2501" i="5" s="1"/>
  <c r="D2502" i="5"/>
  <c r="V2502" i="5" s="1"/>
  <c r="D2503" i="5"/>
  <c r="V2503" i="5" s="1"/>
  <c r="D2504" i="5"/>
  <c r="V2504" i="5" s="1"/>
  <c r="D2505" i="5"/>
  <c r="V2505" i="5" s="1"/>
  <c r="D2506" i="5"/>
  <c r="V2506" i="5" s="1"/>
  <c r="D2507" i="5"/>
  <c r="V2507" i="5" s="1"/>
  <c r="D2508" i="5"/>
  <c r="V2508" i="5" s="1"/>
  <c r="D2509" i="5"/>
  <c r="V2509" i="5" s="1"/>
  <c r="D2510" i="5"/>
  <c r="V2510" i="5" s="1"/>
  <c r="D2511" i="5"/>
  <c r="V2511" i="5" s="1"/>
  <c r="D2512" i="5"/>
  <c r="V2512" i="5" s="1"/>
  <c r="D2513" i="5"/>
  <c r="V2513" i="5" s="1"/>
  <c r="D2514" i="5"/>
  <c r="D2515" i="5"/>
  <c r="D2516" i="5"/>
  <c r="D2517" i="5"/>
  <c r="D2518" i="5"/>
  <c r="V2518" i="5" s="1"/>
  <c r="D2519" i="5"/>
  <c r="D2520" i="5"/>
  <c r="V2520" i="5" s="1"/>
  <c r="D2521" i="5"/>
  <c r="V2521" i="5" s="1"/>
  <c r="D2522" i="5"/>
  <c r="V2522" i="5" s="1"/>
  <c r="D2523" i="5"/>
  <c r="V2523" i="5" s="1"/>
  <c r="D2524" i="5"/>
  <c r="V2524" i="5" s="1"/>
  <c r="D2525" i="5"/>
  <c r="V2525" i="5" s="1"/>
  <c r="D2526" i="5"/>
  <c r="V2526" i="5" s="1"/>
  <c r="D2527" i="5"/>
  <c r="V2527" i="5" s="1"/>
  <c r="D2528" i="5"/>
  <c r="V2528" i="5" s="1"/>
  <c r="D2529" i="5"/>
  <c r="V2529" i="5" s="1"/>
  <c r="D2530" i="5"/>
  <c r="D2531" i="5"/>
  <c r="D2532" i="5"/>
  <c r="D2533" i="5"/>
  <c r="V2533" i="5" s="1"/>
  <c r="D2534" i="5"/>
  <c r="V2534" i="5" s="1"/>
  <c r="D2535" i="5"/>
  <c r="V2535" i="5" s="1"/>
  <c r="D2536" i="5"/>
  <c r="V2536" i="5" s="1"/>
  <c r="D2537" i="5"/>
  <c r="V2537" i="5" s="1"/>
  <c r="D2538" i="5"/>
  <c r="V2538" i="5" s="1"/>
  <c r="D2539" i="5"/>
  <c r="V2539" i="5" s="1"/>
  <c r="D2540" i="5"/>
  <c r="V2540" i="5" s="1"/>
  <c r="D2541" i="5"/>
  <c r="V2541" i="5" s="1"/>
  <c r="D2542" i="5"/>
  <c r="V2542" i="5" s="1"/>
  <c r="D2543" i="5"/>
  <c r="V2543" i="5" s="1"/>
  <c r="D2544" i="5"/>
  <c r="D2545" i="5"/>
  <c r="V2545" i="5" s="1"/>
  <c r="D2546" i="5"/>
  <c r="V2546" i="5" s="1"/>
  <c r="D2547" i="5"/>
  <c r="D2548" i="5"/>
  <c r="D2549" i="5"/>
  <c r="D2550" i="5"/>
  <c r="V2550" i="5" s="1"/>
  <c r="D2551" i="5"/>
  <c r="D2552" i="5"/>
  <c r="V2552" i="5" s="1"/>
  <c r="D2553" i="5"/>
  <c r="V2553" i="5" s="1"/>
  <c r="D2554" i="5"/>
  <c r="V2554" i="5" s="1"/>
  <c r="D2555" i="5"/>
  <c r="V2555" i="5" s="1"/>
  <c r="D2556" i="5"/>
  <c r="V2556" i="5" s="1"/>
  <c r="D2557" i="5"/>
  <c r="V2557" i="5" s="1"/>
  <c r="D2558" i="5"/>
  <c r="V2558" i="5" s="1"/>
  <c r="D2559" i="5"/>
  <c r="V2559" i="5" s="1"/>
  <c r="D2560" i="5"/>
  <c r="V2560" i="5" s="1"/>
  <c r="D2561" i="5"/>
  <c r="V2561" i="5" s="1"/>
  <c r="D2562" i="5"/>
  <c r="D2563" i="5"/>
  <c r="D2564" i="5"/>
  <c r="D2565" i="5"/>
  <c r="D2566" i="5"/>
  <c r="V2566" i="5" s="1"/>
  <c r="D2567" i="5"/>
  <c r="D2568" i="5"/>
  <c r="D2569" i="5"/>
  <c r="V2569" i="5" s="1"/>
  <c r="D2570" i="5"/>
  <c r="V2570" i="5" s="1"/>
  <c r="D2571" i="5"/>
  <c r="V2571" i="5" s="1"/>
  <c r="D2572" i="5"/>
  <c r="V2572" i="5" s="1"/>
  <c r="D2573" i="5"/>
  <c r="V2573" i="5" s="1"/>
  <c r="D2574" i="5"/>
  <c r="V2574" i="5" s="1"/>
  <c r="D2575" i="5"/>
  <c r="V2575" i="5" s="1"/>
  <c r="D2576" i="5"/>
  <c r="V2576" i="5" s="1"/>
  <c r="D2577" i="5"/>
  <c r="V2577" i="5" s="1"/>
  <c r="D2578" i="5"/>
  <c r="D2579" i="5"/>
  <c r="D2580" i="5"/>
  <c r="D2581" i="5"/>
  <c r="V2581" i="5" s="1"/>
  <c r="D2582" i="5"/>
  <c r="V2582" i="5" s="1"/>
  <c r="D2583" i="5"/>
  <c r="V2583" i="5" s="1"/>
  <c r="D2584" i="5"/>
  <c r="V2584" i="5" s="1"/>
  <c r="D2585" i="5"/>
  <c r="V2585" i="5" s="1"/>
  <c r="D2586" i="5"/>
  <c r="V2586" i="5" s="1"/>
  <c r="D2587" i="5"/>
  <c r="V2587" i="5" s="1"/>
  <c r="D2588" i="5"/>
  <c r="V2588" i="5" s="1"/>
  <c r="D2589" i="5"/>
  <c r="V2589" i="5" s="1"/>
  <c r="D2590" i="5"/>
  <c r="V2590" i="5" s="1"/>
  <c r="D2591" i="5"/>
  <c r="V2591" i="5" s="1"/>
  <c r="D2592" i="5"/>
  <c r="V2592" i="5" s="1"/>
  <c r="D2593" i="5"/>
  <c r="V2593" i="5" s="1"/>
  <c r="D2594" i="5"/>
  <c r="D2595" i="5"/>
  <c r="D2596" i="5"/>
  <c r="D2597" i="5"/>
  <c r="D2598" i="5"/>
  <c r="V2598" i="5" s="1"/>
  <c r="D2599" i="5"/>
  <c r="D2600" i="5"/>
  <c r="V2600" i="5" s="1"/>
  <c r="D2601" i="5"/>
  <c r="V2601" i="5" s="1"/>
  <c r="D2602" i="5"/>
  <c r="V2602" i="5" s="1"/>
  <c r="D2603" i="5"/>
  <c r="V2603" i="5" s="1"/>
  <c r="D2604" i="5"/>
  <c r="V2604" i="5" s="1"/>
  <c r="D2605" i="5"/>
  <c r="V2605" i="5" s="1"/>
  <c r="D2606" i="5"/>
  <c r="V2606" i="5" s="1"/>
  <c r="D2607" i="5"/>
  <c r="V2607" i="5" s="1"/>
  <c r="D2608" i="5"/>
  <c r="V2608" i="5" s="1"/>
  <c r="D2609" i="5"/>
  <c r="V2609" i="5" s="1"/>
  <c r="D2610" i="5"/>
  <c r="D2611" i="5"/>
  <c r="D2612" i="5"/>
  <c r="D2613" i="5"/>
  <c r="V2613" i="5" s="1"/>
  <c r="D2614" i="5"/>
  <c r="V2614" i="5" s="1"/>
  <c r="D2615" i="5"/>
  <c r="V2615" i="5" s="1"/>
  <c r="D2616" i="5"/>
  <c r="V2616" i="5" s="1"/>
  <c r="D2617" i="5"/>
  <c r="V2617" i="5" s="1"/>
  <c r="D2618" i="5"/>
  <c r="V2618" i="5" s="1"/>
  <c r="D2619" i="5"/>
  <c r="V2619" i="5" s="1"/>
  <c r="D2620" i="5"/>
  <c r="V2620" i="5" s="1"/>
  <c r="D2621" i="5"/>
  <c r="V2621" i="5" s="1"/>
  <c r="D2622" i="5"/>
  <c r="V2622" i="5" s="1"/>
  <c r="D2623" i="5"/>
  <c r="V2623" i="5" s="1"/>
  <c r="D2624" i="5"/>
  <c r="V2624" i="5" s="1"/>
  <c r="D2625" i="5"/>
  <c r="V2625" i="5" s="1"/>
  <c r="D2626" i="5"/>
  <c r="D2627" i="5"/>
  <c r="D2628" i="5"/>
  <c r="D2629" i="5"/>
  <c r="D2630" i="5"/>
  <c r="V2630" i="5" s="1"/>
  <c r="D2631" i="5"/>
  <c r="D2632" i="5"/>
  <c r="V2632" i="5" s="1"/>
  <c r="D2633" i="5"/>
  <c r="V2633" i="5" s="1"/>
  <c r="D2634" i="5"/>
  <c r="V2634" i="5" s="1"/>
  <c r="D2635" i="5"/>
  <c r="V2635" i="5" s="1"/>
  <c r="D2636" i="5"/>
  <c r="V2636" i="5" s="1"/>
  <c r="D2637" i="5"/>
  <c r="V2637" i="5" s="1"/>
  <c r="D2638" i="5"/>
  <c r="V2638" i="5" s="1"/>
  <c r="D2639" i="5"/>
  <c r="V2639" i="5" s="1"/>
  <c r="D2640" i="5"/>
  <c r="V2640" i="5" s="1"/>
  <c r="D2641" i="5"/>
  <c r="V2641" i="5" s="1"/>
  <c r="D2642" i="5"/>
  <c r="D2643" i="5"/>
  <c r="D2644" i="5"/>
  <c r="D2645" i="5"/>
  <c r="D2646" i="5"/>
  <c r="D2647" i="5"/>
  <c r="D2648" i="5"/>
  <c r="V2648" i="5" s="1"/>
  <c r="D2649" i="5"/>
  <c r="V2649" i="5" s="1"/>
  <c r="D2650" i="5"/>
  <c r="V2650" i="5" s="1"/>
  <c r="D2651" i="5"/>
  <c r="V2651" i="5" s="1"/>
  <c r="D2652" i="5"/>
  <c r="V2652" i="5" s="1"/>
  <c r="D2653" i="5"/>
  <c r="V2653" i="5" s="1"/>
  <c r="D2654" i="5"/>
  <c r="V2654" i="5" s="1"/>
  <c r="D2655" i="5"/>
  <c r="V2655" i="5" s="1"/>
  <c r="D2656" i="5"/>
  <c r="V2656" i="5" s="1"/>
  <c r="D2657" i="5"/>
  <c r="V2657" i="5" s="1"/>
  <c r="D2658" i="5"/>
  <c r="D2659" i="5"/>
  <c r="D2660" i="5"/>
  <c r="D2661" i="5"/>
  <c r="D2662" i="5"/>
  <c r="V2662" i="5" s="1"/>
  <c r="D2663" i="5"/>
  <c r="V2663" i="5" s="1"/>
  <c r="D2664" i="5"/>
  <c r="V2664" i="5" s="1"/>
  <c r="D2665" i="5"/>
  <c r="V2665" i="5" s="1"/>
  <c r="D2666" i="5"/>
  <c r="V2666" i="5" s="1"/>
  <c r="D2667" i="5"/>
  <c r="V2667" i="5" s="1"/>
  <c r="D2668" i="5"/>
  <c r="V2668" i="5" s="1"/>
  <c r="D2669" i="5"/>
  <c r="V2669" i="5" s="1"/>
  <c r="D2670" i="5"/>
  <c r="V2670" i="5" s="1"/>
  <c r="D2671" i="5"/>
  <c r="V2671" i="5" s="1"/>
  <c r="D2672" i="5"/>
  <c r="V2672" i="5" s="1"/>
  <c r="D2673" i="5"/>
  <c r="V2673" i="5" s="1"/>
  <c r="D2674" i="5"/>
  <c r="D2675" i="5"/>
  <c r="D2676" i="5"/>
  <c r="D2677" i="5"/>
  <c r="D2678" i="5"/>
  <c r="V2678" i="5" s="1"/>
  <c r="D2679" i="5"/>
  <c r="D2680" i="5"/>
  <c r="D2681" i="5"/>
  <c r="V2681" i="5" s="1"/>
  <c r="D2682" i="5"/>
  <c r="V2682" i="5" s="1"/>
  <c r="D2683" i="5"/>
  <c r="V2683" i="5" s="1"/>
  <c r="D2684" i="5"/>
  <c r="V2684" i="5" s="1"/>
  <c r="D2685" i="5"/>
  <c r="V2685" i="5" s="1"/>
  <c r="D2686" i="5"/>
  <c r="V2686" i="5" s="1"/>
  <c r="D2687" i="5"/>
  <c r="V2687" i="5" s="1"/>
  <c r="D2688" i="5"/>
  <c r="V2688" i="5" s="1"/>
  <c r="D2689" i="5"/>
  <c r="V2689" i="5" s="1"/>
  <c r="D2690" i="5"/>
  <c r="D2691" i="5"/>
  <c r="D2692" i="5"/>
  <c r="D2693" i="5"/>
  <c r="V2693" i="5" s="1"/>
  <c r="D2694" i="5"/>
  <c r="V2694" i="5" s="1"/>
  <c r="D2695" i="5"/>
  <c r="V2695" i="5" s="1"/>
  <c r="D2696" i="5"/>
  <c r="V2696" i="5" s="1"/>
  <c r="D2697" i="5"/>
  <c r="V2697" i="5" s="1"/>
  <c r="D2698" i="5"/>
  <c r="V2698" i="5" s="1"/>
  <c r="D2699" i="5"/>
  <c r="V2699" i="5" s="1"/>
  <c r="D2700" i="5"/>
  <c r="V2700" i="5" s="1"/>
  <c r="D2701" i="5"/>
  <c r="V2701" i="5" s="1"/>
  <c r="D2702" i="5"/>
  <c r="V2702" i="5" s="1"/>
  <c r="D2703" i="5"/>
  <c r="V2703" i="5" s="1"/>
  <c r="D2704" i="5"/>
  <c r="D2705" i="5"/>
  <c r="V2705" i="5" s="1"/>
  <c r="D2706" i="5"/>
  <c r="D2707" i="5"/>
  <c r="D2708" i="5"/>
  <c r="D2709" i="5"/>
  <c r="D2710" i="5"/>
  <c r="V2710" i="5" s="1"/>
  <c r="D2711" i="5"/>
  <c r="D2712" i="5"/>
  <c r="V2712" i="5" s="1"/>
  <c r="D2713" i="5"/>
  <c r="V2713" i="5" s="1"/>
  <c r="D2714" i="5"/>
  <c r="V2714" i="5" s="1"/>
  <c r="D2715" i="5"/>
  <c r="V2715" i="5" s="1"/>
  <c r="D2716" i="5"/>
  <c r="V2716" i="5" s="1"/>
  <c r="D2717" i="5"/>
  <c r="V2717" i="5" s="1"/>
  <c r="D2718" i="5"/>
  <c r="V2718" i="5" s="1"/>
  <c r="D2719" i="5"/>
  <c r="V2719" i="5" s="1"/>
  <c r="D2720" i="5"/>
  <c r="V2720" i="5" s="1"/>
  <c r="D2721" i="5"/>
  <c r="V2721" i="5" s="1"/>
  <c r="D2722" i="5"/>
  <c r="V2722" i="5" s="1"/>
  <c r="D2723" i="5"/>
  <c r="D2724" i="5"/>
  <c r="D2725" i="5"/>
  <c r="V2725" i="5" s="1"/>
  <c r="D2726" i="5"/>
  <c r="V2726" i="5" s="1"/>
  <c r="D2727" i="5"/>
  <c r="V2727" i="5" s="1"/>
  <c r="D2728" i="5"/>
  <c r="V2728" i="5" s="1"/>
  <c r="D2729" i="5"/>
  <c r="V2729" i="5" s="1"/>
  <c r="D2730" i="5"/>
  <c r="V2730" i="5" s="1"/>
  <c r="D2731" i="5"/>
  <c r="V2731" i="5" s="1"/>
  <c r="D2732" i="5"/>
  <c r="V2732" i="5" s="1"/>
  <c r="D2733" i="5"/>
  <c r="V2733" i="5" s="1"/>
  <c r="D2734" i="5"/>
  <c r="V2734" i="5" s="1"/>
  <c r="D2735" i="5"/>
  <c r="V2735" i="5" s="1"/>
  <c r="D2736" i="5"/>
  <c r="V2736" i="5" s="1"/>
  <c r="D2737" i="5"/>
  <c r="V2737" i="5" s="1"/>
  <c r="D2738" i="5"/>
  <c r="D2739" i="5"/>
  <c r="D2740" i="5"/>
  <c r="D2741" i="5"/>
  <c r="D2742" i="5"/>
  <c r="V2742" i="5" s="1"/>
  <c r="D2743" i="5"/>
  <c r="D2744" i="5"/>
  <c r="V2744" i="5" s="1"/>
  <c r="D2745" i="5"/>
  <c r="V2745" i="5" s="1"/>
  <c r="D2746" i="5"/>
  <c r="V2746" i="5" s="1"/>
  <c r="D2747" i="5"/>
  <c r="V2747" i="5" s="1"/>
  <c r="D2748" i="5"/>
  <c r="V2748" i="5" s="1"/>
  <c r="D2749" i="5"/>
  <c r="V2749" i="5" s="1"/>
  <c r="D2750" i="5"/>
  <c r="V2750" i="5" s="1"/>
  <c r="D2751" i="5"/>
  <c r="V2751" i="5" s="1"/>
  <c r="D2752" i="5"/>
  <c r="V2752" i="5" s="1"/>
  <c r="D2753" i="5"/>
  <c r="V2753" i="5" s="1"/>
  <c r="D2754" i="5"/>
  <c r="D2755" i="5"/>
  <c r="D2756" i="5"/>
  <c r="D2757" i="5"/>
  <c r="D2758" i="5"/>
  <c r="V2758" i="5" s="1"/>
  <c r="D2759" i="5"/>
  <c r="D2760" i="5"/>
  <c r="D2761" i="5"/>
  <c r="V2761" i="5" s="1"/>
  <c r="D2762" i="5"/>
  <c r="V2762" i="5" s="1"/>
  <c r="D2763" i="5"/>
  <c r="V2763" i="5" s="1"/>
  <c r="D2764" i="5"/>
  <c r="V2764" i="5" s="1"/>
  <c r="D2765" i="5"/>
  <c r="V2765" i="5" s="1"/>
  <c r="D2766" i="5"/>
  <c r="V2766" i="5" s="1"/>
  <c r="D2767" i="5"/>
  <c r="V2767" i="5" s="1"/>
  <c r="D2768" i="5"/>
  <c r="V2768" i="5" s="1"/>
  <c r="D2769" i="5"/>
  <c r="V2769" i="5" s="1"/>
  <c r="D2770" i="5"/>
  <c r="D2771" i="5"/>
  <c r="D2772" i="5"/>
  <c r="D2773" i="5"/>
  <c r="D2774" i="5"/>
  <c r="V2774" i="5" s="1"/>
  <c r="D2775" i="5"/>
  <c r="V2775" i="5" s="1"/>
  <c r="D2776" i="5"/>
  <c r="V2776" i="5" s="1"/>
  <c r="D2777" i="5"/>
  <c r="V2777" i="5" s="1"/>
  <c r="D2778" i="5"/>
  <c r="V2778" i="5" s="1"/>
  <c r="D2779" i="5"/>
  <c r="V2779" i="5" s="1"/>
  <c r="D2780" i="5"/>
  <c r="V2780" i="5" s="1"/>
  <c r="D2781" i="5"/>
  <c r="V2781" i="5" s="1"/>
  <c r="D2782" i="5"/>
  <c r="V2782" i="5" s="1"/>
  <c r="D2783" i="5"/>
  <c r="V2783" i="5" s="1"/>
  <c r="D2784" i="5"/>
  <c r="V2784" i="5" s="1"/>
  <c r="D2785" i="5"/>
  <c r="V2785" i="5" s="1"/>
  <c r="D2786" i="5"/>
  <c r="D2787" i="5"/>
  <c r="D2788" i="5"/>
  <c r="D2789" i="5"/>
  <c r="D2790" i="5"/>
  <c r="V2790" i="5" s="1"/>
  <c r="D2791" i="5"/>
  <c r="D2792" i="5"/>
  <c r="D2793" i="5"/>
  <c r="V2793" i="5" s="1"/>
  <c r="D2794" i="5"/>
  <c r="V2794" i="5" s="1"/>
  <c r="D2795" i="5"/>
  <c r="V2795" i="5" s="1"/>
  <c r="D2796" i="5"/>
  <c r="V2796" i="5" s="1"/>
  <c r="D2797" i="5"/>
  <c r="V2797" i="5" s="1"/>
  <c r="D2798" i="5"/>
  <c r="V2798" i="5" s="1"/>
  <c r="D2799" i="5"/>
  <c r="V2799" i="5" s="1"/>
  <c r="D2800" i="5"/>
  <c r="V2800" i="5" s="1"/>
  <c r="D2801" i="5"/>
  <c r="V2801" i="5" s="1"/>
  <c r="D2802" i="5"/>
  <c r="D2803" i="5"/>
  <c r="D2804" i="5"/>
  <c r="D2805" i="5"/>
  <c r="V2805" i="5" s="1"/>
  <c r="D2806" i="5"/>
  <c r="V2806" i="5" s="1"/>
  <c r="D2807" i="5"/>
  <c r="V2807" i="5" s="1"/>
  <c r="D2808" i="5"/>
  <c r="V2808" i="5" s="1"/>
  <c r="D2809" i="5"/>
  <c r="V2809" i="5" s="1"/>
  <c r="D2810" i="5"/>
  <c r="V2810" i="5" s="1"/>
  <c r="D2811" i="5"/>
  <c r="V2811" i="5" s="1"/>
  <c r="D2812" i="5"/>
  <c r="V2812" i="5" s="1"/>
  <c r="D2813" i="5"/>
  <c r="V2813" i="5" s="1"/>
  <c r="D2814" i="5"/>
  <c r="V2814" i="5" s="1"/>
  <c r="D2815" i="5"/>
  <c r="V2815" i="5" s="1"/>
  <c r="D2816" i="5"/>
  <c r="V2816" i="5" s="1"/>
  <c r="D2817" i="5"/>
  <c r="V2817" i="5" s="1"/>
  <c r="D2818" i="5"/>
  <c r="D2819" i="5"/>
  <c r="D2820" i="5"/>
  <c r="D2821" i="5"/>
  <c r="D2822" i="5"/>
  <c r="V2822" i="5" s="1"/>
  <c r="D2823" i="5"/>
  <c r="D2824" i="5"/>
  <c r="V2824" i="5" s="1"/>
  <c r="D2825" i="5"/>
  <c r="V2825" i="5" s="1"/>
  <c r="D2826" i="5"/>
  <c r="V2826" i="5" s="1"/>
  <c r="D2827" i="5"/>
  <c r="V2827" i="5" s="1"/>
  <c r="D2828" i="5"/>
  <c r="V2828" i="5" s="1"/>
  <c r="D2829" i="5"/>
  <c r="V2829" i="5" s="1"/>
  <c r="D2830" i="5"/>
  <c r="V2830" i="5" s="1"/>
  <c r="D2831" i="5"/>
  <c r="V2831" i="5" s="1"/>
  <c r="D2832" i="5"/>
  <c r="V2832" i="5" s="1"/>
  <c r="D2833" i="5"/>
  <c r="V2833" i="5" s="1"/>
  <c r="D2834" i="5"/>
  <c r="D2835" i="5"/>
  <c r="D2836" i="5"/>
  <c r="D2837" i="5"/>
  <c r="D2838" i="5"/>
  <c r="V2838" i="5" s="1"/>
  <c r="D2839" i="5"/>
  <c r="D2840" i="5"/>
  <c r="D2841" i="5"/>
  <c r="D2842" i="5"/>
  <c r="V2842" i="5" s="1"/>
  <c r="D2843" i="5"/>
  <c r="V2843" i="5" s="1"/>
  <c r="D2844" i="5"/>
  <c r="V2844" i="5" s="1"/>
  <c r="D2845" i="5"/>
  <c r="V2845" i="5" s="1"/>
  <c r="D2846" i="5"/>
  <c r="V2846" i="5" s="1"/>
  <c r="D2847" i="5"/>
  <c r="V2847" i="5" s="1"/>
  <c r="D2848" i="5"/>
  <c r="D2849" i="5"/>
  <c r="V2849" i="5" s="1"/>
  <c r="D2850" i="5"/>
  <c r="D2851" i="5"/>
  <c r="D2852" i="5"/>
  <c r="D2853" i="5"/>
  <c r="D2854" i="5"/>
  <c r="V2854" i="5" s="1"/>
  <c r="D2855" i="5"/>
  <c r="V2855" i="5" s="1"/>
  <c r="D2856" i="5"/>
  <c r="V2856" i="5" s="1"/>
  <c r="D2857" i="5"/>
  <c r="V2857" i="5" s="1"/>
  <c r="D2858" i="5"/>
  <c r="V2858" i="5" s="1"/>
  <c r="D2859" i="5"/>
  <c r="V2859" i="5" s="1"/>
  <c r="D2860" i="5"/>
  <c r="V2860" i="5" s="1"/>
  <c r="D2861" i="5"/>
  <c r="V2861" i="5" s="1"/>
  <c r="D2862" i="5"/>
  <c r="V2862" i="5" s="1"/>
  <c r="D2863" i="5"/>
  <c r="V2863" i="5" s="1"/>
  <c r="D2864" i="5"/>
  <c r="V2864" i="5" s="1"/>
  <c r="D2865" i="5"/>
  <c r="V2865" i="5" s="1"/>
  <c r="D2866" i="5"/>
  <c r="D2867" i="5"/>
  <c r="D2868" i="5"/>
  <c r="D2869" i="5"/>
  <c r="D2870" i="5"/>
  <c r="V2870" i="5" s="1"/>
  <c r="D2871" i="5"/>
  <c r="D2872" i="5"/>
  <c r="D2873" i="5"/>
  <c r="D2874" i="5"/>
  <c r="V2874" i="5" s="1"/>
  <c r="D2875" i="5"/>
  <c r="V2875" i="5" s="1"/>
  <c r="D2876" i="5"/>
  <c r="V2876" i="5" s="1"/>
  <c r="D2877" i="5"/>
  <c r="V2877" i="5" s="1"/>
  <c r="D2878" i="5"/>
  <c r="V2878" i="5" s="1"/>
  <c r="D2879" i="5"/>
  <c r="V2879" i="5" s="1"/>
  <c r="D2880" i="5"/>
  <c r="V2880" i="5" s="1"/>
  <c r="D2881" i="5"/>
  <c r="V2881" i="5" s="1"/>
  <c r="D2882" i="5"/>
  <c r="D2883" i="5"/>
  <c r="D2884" i="5"/>
  <c r="D2885" i="5"/>
  <c r="V2885" i="5" s="1"/>
  <c r="D2886" i="5"/>
  <c r="V2886" i="5" s="1"/>
  <c r="D2887" i="5"/>
  <c r="V2887" i="5" s="1"/>
  <c r="D2888" i="5"/>
  <c r="V2888" i="5" s="1"/>
  <c r="D2889" i="5"/>
  <c r="V2889" i="5" s="1"/>
  <c r="D2890" i="5"/>
  <c r="V2890" i="5" s="1"/>
  <c r="D2891" i="5"/>
  <c r="V2891" i="5" s="1"/>
  <c r="D2892" i="5"/>
  <c r="V2892" i="5" s="1"/>
  <c r="D2893" i="5"/>
  <c r="V2893" i="5" s="1"/>
  <c r="D2894" i="5"/>
  <c r="V2894" i="5" s="1"/>
  <c r="D2895" i="5"/>
  <c r="V2895" i="5" s="1"/>
  <c r="D2896" i="5"/>
  <c r="V2896" i="5" s="1"/>
  <c r="D2897" i="5"/>
  <c r="V2897" i="5" s="1"/>
  <c r="D2898" i="5"/>
  <c r="D2899" i="5"/>
  <c r="D2900" i="5"/>
  <c r="D2901" i="5"/>
  <c r="D2902" i="5"/>
  <c r="V2902" i="5" s="1"/>
  <c r="D2903" i="5"/>
  <c r="D2904" i="5"/>
  <c r="V2904" i="5" s="1"/>
  <c r="D2905" i="5"/>
  <c r="V2905" i="5" s="1"/>
  <c r="D2906" i="5"/>
  <c r="V2906" i="5" s="1"/>
  <c r="D2907" i="5"/>
  <c r="V2907" i="5" s="1"/>
  <c r="D2908" i="5"/>
  <c r="V2908" i="5" s="1"/>
  <c r="D2909" i="5"/>
  <c r="V2909" i="5" s="1"/>
  <c r="D2910" i="5"/>
  <c r="V2910" i="5" s="1"/>
  <c r="D2911" i="5"/>
  <c r="V2911" i="5" s="1"/>
  <c r="D2912" i="5"/>
  <c r="V2912" i="5" s="1"/>
  <c r="D2913" i="5"/>
  <c r="V2913" i="5" s="1"/>
  <c r="D2914" i="5"/>
  <c r="D2915" i="5"/>
  <c r="D2916" i="5"/>
  <c r="D2917" i="5"/>
  <c r="D2918" i="5"/>
  <c r="D2919" i="5"/>
  <c r="V2919" i="5" s="1"/>
  <c r="D2920" i="5"/>
  <c r="V2920" i="5" s="1"/>
  <c r="D2921" i="5"/>
  <c r="V2921" i="5" s="1"/>
  <c r="D2922" i="5"/>
  <c r="V2922" i="5" s="1"/>
  <c r="D2923" i="5"/>
  <c r="V2923" i="5" s="1"/>
  <c r="D2924" i="5"/>
  <c r="V2924" i="5" s="1"/>
  <c r="D2925" i="5"/>
  <c r="V2925" i="5" s="1"/>
  <c r="D2926" i="5"/>
  <c r="V2926" i="5" s="1"/>
  <c r="D2927" i="5"/>
  <c r="V2927" i="5" s="1"/>
  <c r="D2928" i="5"/>
  <c r="V2928" i="5" s="1"/>
  <c r="D2929" i="5"/>
  <c r="V2929" i="5" s="1"/>
  <c r="D2930" i="5"/>
  <c r="D2931" i="5"/>
  <c r="D2932" i="5"/>
  <c r="D2933" i="5"/>
  <c r="D2934" i="5"/>
  <c r="V2934" i="5" s="1"/>
  <c r="D2935" i="5"/>
  <c r="D2936" i="5"/>
  <c r="V2936" i="5" s="1"/>
  <c r="D2937" i="5"/>
  <c r="V2937" i="5" s="1"/>
  <c r="D2938" i="5"/>
  <c r="V2938" i="5" s="1"/>
  <c r="D2939" i="5"/>
  <c r="V2939" i="5" s="1"/>
  <c r="D2940" i="5"/>
  <c r="V2940" i="5" s="1"/>
  <c r="D2941" i="5"/>
  <c r="V2941" i="5" s="1"/>
  <c r="D2942" i="5"/>
  <c r="V2942" i="5" s="1"/>
  <c r="D2943" i="5"/>
  <c r="V2943" i="5" s="1"/>
  <c r="D2944" i="5"/>
  <c r="V2944" i="5" s="1"/>
  <c r="D2945" i="5"/>
  <c r="V2945" i="5" s="1"/>
  <c r="D2946" i="5"/>
  <c r="D2947" i="5"/>
  <c r="D2948" i="5"/>
  <c r="D2949" i="5"/>
  <c r="D2950" i="5"/>
  <c r="D2951" i="5"/>
  <c r="D2952" i="5"/>
  <c r="D2953" i="5"/>
  <c r="V2953" i="5" s="1"/>
  <c r="D2954" i="5"/>
  <c r="V2954" i="5" s="1"/>
  <c r="D2955" i="5"/>
  <c r="V2955" i="5" s="1"/>
  <c r="D2956" i="5"/>
  <c r="V2956" i="5" s="1"/>
  <c r="D2957" i="5"/>
  <c r="V2957" i="5" s="1"/>
  <c r="D2958" i="5"/>
  <c r="V2958" i="5" s="1"/>
  <c r="D2959" i="5"/>
  <c r="V2959" i="5" s="1"/>
  <c r="D2960" i="5"/>
  <c r="V2960" i="5" s="1"/>
  <c r="D2961" i="5"/>
  <c r="V2961" i="5" s="1"/>
  <c r="D2962" i="5"/>
  <c r="D2963" i="5"/>
  <c r="D2964" i="5"/>
  <c r="D2965" i="5"/>
  <c r="D2966" i="5"/>
  <c r="D2967" i="5"/>
  <c r="D2968" i="5"/>
  <c r="D2969" i="5"/>
  <c r="D2970" i="5"/>
  <c r="V2970" i="5" s="1"/>
  <c r="D2971" i="5"/>
  <c r="V2971" i="5" s="1"/>
  <c r="D2972" i="5"/>
  <c r="V2972" i="5" s="1"/>
  <c r="D2973" i="5"/>
  <c r="V2973" i="5" s="1"/>
  <c r="D2974" i="5"/>
  <c r="V2974" i="5" s="1"/>
  <c r="D2975" i="5"/>
  <c r="V2975" i="5" s="1"/>
  <c r="D2976" i="5"/>
  <c r="V2976" i="5" s="1"/>
  <c r="D2977" i="5"/>
  <c r="V2977" i="5" s="1"/>
  <c r="D2978" i="5"/>
  <c r="D2979" i="5"/>
  <c r="D2980" i="5"/>
  <c r="D2981" i="5"/>
  <c r="D2982" i="5"/>
  <c r="D2983" i="5"/>
  <c r="D2984" i="5"/>
  <c r="V2984" i="5" s="1"/>
  <c r="D2985" i="5"/>
  <c r="V2985" i="5" s="1"/>
  <c r="D2986" i="5"/>
  <c r="V2986" i="5" s="1"/>
  <c r="D2987" i="5"/>
  <c r="V2987" i="5" s="1"/>
  <c r="D2988" i="5"/>
  <c r="V2988" i="5" s="1"/>
  <c r="D2989" i="5"/>
  <c r="V2989" i="5" s="1"/>
  <c r="D2990" i="5"/>
  <c r="V2990" i="5" s="1"/>
  <c r="D2991" i="5"/>
  <c r="V2991" i="5" s="1"/>
  <c r="D2992" i="5"/>
  <c r="V2992" i="5" s="1"/>
  <c r="D2993" i="5"/>
  <c r="V2993" i="5" s="1"/>
  <c r="D2994" i="5"/>
  <c r="D2995" i="5"/>
  <c r="D2996" i="5"/>
  <c r="D2997" i="5"/>
  <c r="V2997" i="5" s="1"/>
  <c r="D2998" i="5"/>
  <c r="V2998" i="5" s="1"/>
  <c r="D2999" i="5"/>
  <c r="V2999" i="5" s="1"/>
  <c r="D3000" i="5"/>
  <c r="V3000" i="5" s="1"/>
  <c r="D3001" i="5"/>
  <c r="V3001" i="5" s="1"/>
  <c r="V3" i="5"/>
  <c r="V4" i="5"/>
  <c r="V5" i="5"/>
  <c r="V7" i="5"/>
  <c r="V8" i="5"/>
  <c r="V18" i="5"/>
  <c r="V19" i="5"/>
  <c r="V20" i="5"/>
  <c r="V34" i="5"/>
  <c r="V35" i="5"/>
  <c r="V36" i="5"/>
  <c r="V37" i="5"/>
  <c r="V39" i="5"/>
  <c r="V40" i="5"/>
  <c r="V41" i="5"/>
  <c r="V50" i="5"/>
  <c r="V51" i="5"/>
  <c r="V52" i="5"/>
  <c r="V53" i="5"/>
  <c r="V66" i="5"/>
  <c r="V67" i="5"/>
  <c r="V68" i="5"/>
  <c r="V69" i="5"/>
  <c r="V82" i="5"/>
  <c r="V83" i="5"/>
  <c r="V84" i="5"/>
  <c r="V85" i="5"/>
  <c r="V87" i="5"/>
  <c r="V98" i="5"/>
  <c r="V99" i="5"/>
  <c r="V100" i="5"/>
  <c r="V101" i="5"/>
  <c r="V114" i="5"/>
  <c r="V115" i="5"/>
  <c r="V116" i="5"/>
  <c r="V117" i="5"/>
  <c r="V119" i="5"/>
  <c r="V120" i="5"/>
  <c r="V130" i="5"/>
  <c r="V131" i="5"/>
  <c r="V132" i="5"/>
  <c r="V133" i="5"/>
  <c r="V135" i="5"/>
  <c r="V146" i="5"/>
  <c r="V147" i="5"/>
  <c r="V148" i="5"/>
  <c r="V149" i="5"/>
  <c r="V162" i="5"/>
  <c r="V163" i="5"/>
  <c r="V164" i="5"/>
  <c r="V165" i="5"/>
  <c r="V167" i="5"/>
  <c r="V178" i="5"/>
  <c r="V179" i="5"/>
  <c r="V180" i="5"/>
  <c r="V181" i="5"/>
  <c r="V194" i="5"/>
  <c r="V195" i="5"/>
  <c r="V196" i="5"/>
  <c r="V197" i="5"/>
  <c r="V199" i="5"/>
  <c r="V210" i="5"/>
  <c r="V211" i="5"/>
  <c r="V212" i="5"/>
  <c r="V213" i="5"/>
  <c r="V215" i="5"/>
  <c r="V216" i="5"/>
  <c r="V227" i="5"/>
  <c r="V228" i="5"/>
  <c r="V243" i="5"/>
  <c r="V244" i="5"/>
  <c r="V245" i="5"/>
  <c r="V247" i="5"/>
  <c r="V258" i="5"/>
  <c r="V259" i="5"/>
  <c r="V260" i="5"/>
  <c r="V261" i="5"/>
  <c r="V263" i="5"/>
  <c r="V264" i="5"/>
  <c r="V274" i="5"/>
  <c r="V275" i="5"/>
  <c r="V276" i="5"/>
  <c r="V290" i="5"/>
  <c r="V291" i="5"/>
  <c r="V292" i="5"/>
  <c r="V293" i="5"/>
  <c r="V295" i="5"/>
  <c r="V296" i="5"/>
  <c r="V297" i="5"/>
  <c r="V306" i="5"/>
  <c r="V307" i="5"/>
  <c r="V308" i="5"/>
  <c r="V309" i="5"/>
  <c r="V322" i="5"/>
  <c r="V323" i="5"/>
  <c r="V324" i="5"/>
  <c r="V325" i="5"/>
  <c r="V338" i="5"/>
  <c r="V339" i="5"/>
  <c r="V340" i="5"/>
  <c r="V341" i="5"/>
  <c r="V343" i="5"/>
  <c r="V344" i="5"/>
  <c r="V354" i="5"/>
  <c r="V355" i="5"/>
  <c r="V356" i="5"/>
  <c r="V371" i="5"/>
  <c r="V372" i="5"/>
  <c r="V373" i="5"/>
  <c r="V375" i="5"/>
  <c r="V376" i="5"/>
  <c r="V377" i="5"/>
  <c r="V385" i="5"/>
  <c r="V386" i="5"/>
  <c r="V387" i="5"/>
  <c r="V388" i="5"/>
  <c r="V389" i="5"/>
  <c r="V402" i="5"/>
  <c r="V403" i="5"/>
  <c r="V404" i="5"/>
  <c r="V405" i="5"/>
  <c r="V406" i="5"/>
  <c r="V407" i="5"/>
  <c r="V408" i="5"/>
  <c r="V409" i="5"/>
  <c r="V418" i="5"/>
  <c r="V419" i="5"/>
  <c r="V420" i="5"/>
  <c r="V421" i="5"/>
  <c r="V423" i="5"/>
  <c r="V424" i="5"/>
  <c r="V434" i="5"/>
  <c r="V435" i="5"/>
  <c r="V436" i="5"/>
  <c r="V450" i="5"/>
  <c r="V451" i="5"/>
  <c r="V452" i="5"/>
  <c r="V453" i="5"/>
  <c r="V455" i="5"/>
  <c r="V456" i="5"/>
  <c r="V457" i="5"/>
  <c r="V466" i="5"/>
  <c r="V467" i="5"/>
  <c r="V468" i="5"/>
  <c r="V482" i="5"/>
  <c r="V483" i="5"/>
  <c r="V484" i="5"/>
  <c r="V485" i="5"/>
  <c r="V486" i="5"/>
  <c r="V487" i="5"/>
  <c r="V488" i="5"/>
  <c r="V489" i="5"/>
  <c r="V498" i="5"/>
  <c r="V499" i="5"/>
  <c r="V500" i="5"/>
  <c r="V501" i="5"/>
  <c r="V514" i="5"/>
  <c r="V515" i="5"/>
  <c r="V516" i="5"/>
  <c r="V517" i="5"/>
  <c r="V530" i="5"/>
  <c r="V531" i="5"/>
  <c r="V532" i="5"/>
  <c r="V533" i="5"/>
  <c r="V535" i="5"/>
  <c r="V546" i="5"/>
  <c r="V547" i="5"/>
  <c r="V548" i="5"/>
  <c r="V549" i="5"/>
  <c r="V562" i="5"/>
  <c r="V563" i="5"/>
  <c r="V564" i="5"/>
  <c r="V565" i="5"/>
  <c r="V567" i="5"/>
  <c r="V578" i="5"/>
  <c r="V579" i="5"/>
  <c r="V580" i="5"/>
  <c r="V581" i="5"/>
  <c r="V594" i="5"/>
  <c r="V595" i="5"/>
  <c r="V596" i="5"/>
  <c r="V597" i="5"/>
  <c r="V599" i="5"/>
  <c r="V600" i="5"/>
  <c r="V601" i="5"/>
  <c r="V610" i="5"/>
  <c r="V611" i="5"/>
  <c r="V612" i="5"/>
  <c r="V613" i="5"/>
  <c r="V627" i="5"/>
  <c r="V628" i="5"/>
  <c r="V642" i="5"/>
  <c r="V643" i="5"/>
  <c r="V644" i="5"/>
  <c r="V645" i="5"/>
  <c r="V647" i="5"/>
  <c r="V648" i="5"/>
  <c r="V658" i="5"/>
  <c r="V659" i="5"/>
  <c r="V660" i="5"/>
  <c r="V661" i="5"/>
  <c r="V674" i="5"/>
  <c r="V675" i="5"/>
  <c r="V676" i="5"/>
  <c r="V677" i="5"/>
  <c r="V679" i="5"/>
  <c r="V690" i="5"/>
  <c r="V691" i="5"/>
  <c r="V692" i="5"/>
  <c r="V693" i="5"/>
  <c r="V695" i="5"/>
  <c r="V696" i="5"/>
  <c r="V706" i="5"/>
  <c r="V707" i="5"/>
  <c r="V708" i="5"/>
  <c r="V722" i="5"/>
  <c r="V723" i="5"/>
  <c r="V724" i="5"/>
  <c r="V725" i="5"/>
  <c r="V727" i="5"/>
  <c r="V728" i="5"/>
  <c r="V729" i="5"/>
  <c r="V738" i="5"/>
  <c r="V739" i="5"/>
  <c r="V740" i="5"/>
  <c r="V741" i="5"/>
  <c r="V755" i="5"/>
  <c r="V756" i="5"/>
  <c r="V757" i="5"/>
  <c r="V770" i="5"/>
  <c r="V771" i="5"/>
  <c r="V772" i="5"/>
  <c r="V773" i="5"/>
  <c r="V786" i="5"/>
  <c r="V787" i="5"/>
  <c r="V788" i="5"/>
  <c r="V789" i="5"/>
  <c r="V791" i="5"/>
  <c r="V802" i="5"/>
  <c r="V803" i="5"/>
  <c r="V804" i="5"/>
  <c r="V805" i="5"/>
  <c r="V807" i="5"/>
  <c r="V818" i="5"/>
  <c r="V819" i="5"/>
  <c r="V820" i="5"/>
  <c r="V821" i="5"/>
  <c r="V834" i="5"/>
  <c r="V835" i="5"/>
  <c r="V836" i="5"/>
  <c r="V837" i="5"/>
  <c r="V839" i="5"/>
  <c r="V840" i="5"/>
  <c r="V841" i="5"/>
  <c r="V845" i="5"/>
  <c r="V848" i="5"/>
  <c r="V850" i="5"/>
  <c r="V851" i="5"/>
  <c r="V852" i="5"/>
  <c r="V866" i="5"/>
  <c r="V867" i="5"/>
  <c r="V868" i="5"/>
  <c r="V869" i="5"/>
  <c r="V871" i="5"/>
  <c r="V872" i="5"/>
  <c r="V873" i="5"/>
  <c r="V883" i="5"/>
  <c r="V884" i="5"/>
  <c r="V885" i="5"/>
  <c r="V898" i="5"/>
  <c r="V899" i="5"/>
  <c r="V900" i="5"/>
  <c r="V912" i="5"/>
  <c r="V914" i="5"/>
  <c r="V915" i="5"/>
  <c r="V916" i="5"/>
  <c r="V917" i="5"/>
  <c r="V919" i="5"/>
  <c r="V930" i="5"/>
  <c r="V931" i="5"/>
  <c r="V932" i="5"/>
  <c r="V946" i="5"/>
  <c r="V947" i="5"/>
  <c r="V948" i="5"/>
  <c r="V949" i="5"/>
  <c r="V951" i="5"/>
  <c r="V952" i="5"/>
  <c r="V953" i="5"/>
  <c r="V962" i="5"/>
  <c r="V963" i="5"/>
  <c r="V964" i="5"/>
  <c r="V965" i="5"/>
  <c r="V978" i="5"/>
  <c r="V979" i="5"/>
  <c r="V980" i="5"/>
  <c r="V981" i="5"/>
  <c r="V983" i="5"/>
  <c r="V984" i="5"/>
  <c r="V985" i="5"/>
  <c r="V994" i="5"/>
  <c r="V995" i="5"/>
  <c r="V996" i="5"/>
  <c r="V997" i="5"/>
  <c r="V998" i="5"/>
  <c r="V1011" i="5"/>
  <c r="V1012" i="5"/>
  <c r="V1026" i="5"/>
  <c r="V1027" i="5"/>
  <c r="V1028" i="5"/>
  <c r="V1029" i="5"/>
  <c r="V1031" i="5"/>
  <c r="V1042" i="5"/>
  <c r="V1043" i="5"/>
  <c r="V1044" i="5"/>
  <c r="V1045" i="5"/>
  <c r="V1058" i="5"/>
  <c r="V1059" i="5"/>
  <c r="V1060" i="5"/>
  <c r="V1061" i="5"/>
  <c r="V1074" i="5"/>
  <c r="V1075" i="5"/>
  <c r="V1076" i="5"/>
  <c r="V1077" i="5"/>
  <c r="V1078" i="5"/>
  <c r="V1079" i="5"/>
  <c r="V1080" i="5"/>
  <c r="V1091" i="5"/>
  <c r="V1092" i="5"/>
  <c r="V1106" i="5"/>
  <c r="V1107" i="5"/>
  <c r="V1108" i="5"/>
  <c r="V1109" i="5"/>
  <c r="V1111" i="5"/>
  <c r="V1112" i="5"/>
  <c r="V1113" i="5"/>
  <c r="V1120" i="5"/>
  <c r="V1123" i="5"/>
  <c r="V1124" i="5"/>
  <c r="V1125" i="5"/>
  <c r="V1138" i="5"/>
  <c r="V1139" i="5"/>
  <c r="V1140" i="5"/>
  <c r="V1141" i="5"/>
  <c r="V1143" i="5"/>
  <c r="V1144" i="5"/>
  <c r="V1145" i="5"/>
  <c r="V1154" i="5"/>
  <c r="V1155" i="5"/>
  <c r="V1156" i="5"/>
  <c r="V1157" i="5"/>
  <c r="V1159" i="5"/>
  <c r="V1170" i="5"/>
  <c r="V1171" i="5"/>
  <c r="V1172" i="5"/>
  <c r="V1187" i="5"/>
  <c r="V1188" i="5"/>
  <c r="V1189" i="5"/>
  <c r="V1191" i="5"/>
  <c r="V1202" i="5"/>
  <c r="V1203" i="5"/>
  <c r="V1204" i="5"/>
  <c r="V1205" i="5"/>
  <c r="V1219" i="5"/>
  <c r="V1220" i="5"/>
  <c r="V1221" i="5"/>
  <c r="V1223" i="5"/>
  <c r="V1235" i="5"/>
  <c r="V1236" i="5"/>
  <c r="V1237" i="5"/>
  <c r="V1239" i="5"/>
  <c r="V1240" i="5"/>
  <c r="V1241" i="5"/>
  <c r="V1250" i="5"/>
  <c r="V1251" i="5"/>
  <c r="V1252" i="5"/>
  <c r="V1266" i="5"/>
  <c r="V1267" i="5"/>
  <c r="V1268" i="5"/>
  <c r="V1269" i="5"/>
  <c r="V1271" i="5"/>
  <c r="V1272" i="5"/>
  <c r="V1282" i="5"/>
  <c r="V1283" i="5"/>
  <c r="V1284" i="5"/>
  <c r="V1285" i="5"/>
  <c r="V1298" i="5"/>
  <c r="V1299" i="5"/>
  <c r="V1300" i="5"/>
  <c r="V1301" i="5"/>
  <c r="V1303" i="5"/>
  <c r="V1314" i="5"/>
  <c r="V1315" i="5"/>
  <c r="V1316" i="5"/>
  <c r="V1317" i="5"/>
  <c r="V1320" i="5"/>
  <c r="V1321" i="5"/>
  <c r="V1330" i="5"/>
  <c r="V1331" i="5"/>
  <c r="V1332" i="5"/>
  <c r="V1346" i="5"/>
  <c r="V1347" i="5"/>
  <c r="V1348" i="5"/>
  <c r="V1349" i="5"/>
  <c r="V1350" i="5"/>
  <c r="V1351" i="5"/>
  <c r="V1352" i="5"/>
  <c r="V1353" i="5"/>
  <c r="V1360" i="5"/>
  <c r="V1363" i="5"/>
  <c r="V1364" i="5"/>
  <c r="V1365" i="5"/>
  <c r="V1378" i="5"/>
  <c r="V1379" i="5"/>
  <c r="V1380" i="5"/>
  <c r="V1381" i="5"/>
  <c r="V1392" i="5"/>
  <c r="V1394" i="5"/>
  <c r="V1395" i="5"/>
  <c r="V1396" i="5"/>
  <c r="V1397" i="5"/>
  <c r="V1399" i="5"/>
  <c r="V1410" i="5"/>
  <c r="V1411" i="5"/>
  <c r="V1412" i="5"/>
  <c r="V1426" i="5"/>
  <c r="V1427" i="5"/>
  <c r="V1428" i="5"/>
  <c r="V1429" i="5"/>
  <c r="V1431" i="5"/>
  <c r="V1442" i="5"/>
  <c r="V1443" i="5"/>
  <c r="V1444" i="5"/>
  <c r="V1445" i="5"/>
  <c r="V1458" i="5"/>
  <c r="V1459" i="5"/>
  <c r="V1460" i="5"/>
  <c r="V1461" i="5"/>
  <c r="V1463" i="5"/>
  <c r="V1464" i="5"/>
  <c r="V1465" i="5"/>
  <c r="V1474" i="5"/>
  <c r="V1475" i="5"/>
  <c r="V1476" i="5"/>
  <c r="V1477" i="5"/>
  <c r="V1479" i="5"/>
  <c r="V1491" i="5"/>
  <c r="V1492" i="5"/>
  <c r="V1506" i="5"/>
  <c r="V1507" i="5"/>
  <c r="V1508" i="5"/>
  <c r="V1509" i="5"/>
  <c r="V1511" i="5"/>
  <c r="V1522" i="5"/>
  <c r="V1523" i="5"/>
  <c r="V1524" i="5"/>
  <c r="V1525" i="5"/>
  <c r="V1538" i="5"/>
  <c r="V1539" i="5"/>
  <c r="V1540" i="5"/>
  <c r="V1541" i="5"/>
  <c r="V1543" i="5"/>
  <c r="V1554" i="5"/>
  <c r="V1555" i="5"/>
  <c r="V1556" i="5"/>
  <c r="V1557" i="5"/>
  <c r="V1559" i="5"/>
  <c r="V1560" i="5"/>
  <c r="V1561" i="5"/>
  <c r="V1570" i="5"/>
  <c r="V1571" i="5"/>
  <c r="V1572" i="5"/>
  <c r="V1586" i="5"/>
  <c r="V1587" i="5"/>
  <c r="V1588" i="5"/>
  <c r="V1589" i="5"/>
  <c r="V1591" i="5"/>
  <c r="V1592" i="5"/>
  <c r="V1593" i="5"/>
  <c r="V1602" i="5"/>
  <c r="V1603" i="5"/>
  <c r="V1604" i="5"/>
  <c r="V1605" i="5"/>
  <c r="V1619" i="5"/>
  <c r="V1620" i="5"/>
  <c r="V1632" i="5"/>
  <c r="V1634" i="5"/>
  <c r="V1635" i="5"/>
  <c r="V1636" i="5"/>
  <c r="V1637" i="5"/>
  <c r="V1639" i="5"/>
  <c r="V1650" i="5"/>
  <c r="V1651" i="5"/>
  <c r="V1652" i="5"/>
  <c r="V1653" i="5"/>
  <c r="V1666" i="5"/>
  <c r="V1667" i="5"/>
  <c r="V1668" i="5"/>
  <c r="V1669" i="5"/>
  <c r="V1670" i="5"/>
  <c r="V1671" i="5"/>
  <c r="V1672" i="5"/>
  <c r="V1673" i="5"/>
  <c r="V1676" i="5"/>
  <c r="V1682" i="5"/>
  <c r="V1683" i="5"/>
  <c r="V1684" i="5"/>
  <c r="V1685" i="5"/>
  <c r="V1698" i="5"/>
  <c r="V1699" i="5"/>
  <c r="V1700" i="5"/>
  <c r="V1701" i="5"/>
  <c r="V1714" i="5"/>
  <c r="V1715" i="5"/>
  <c r="V1716" i="5"/>
  <c r="V1717" i="5"/>
  <c r="V1719" i="5"/>
  <c r="V1730" i="5"/>
  <c r="V1731" i="5"/>
  <c r="V1732" i="5"/>
  <c r="V1733" i="5"/>
  <c r="V1744" i="5"/>
  <c r="V1747" i="5"/>
  <c r="V1748" i="5"/>
  <c r="V1749" i="5"/>
  <c r="V1751" i="5"/>
  <c r="V1762" i="5"/>
  <c r="V1763" i="5"/>
  <c r="V1764" i="5"/>
  <c r="V1765" i="5"/>
  <c r="V1767" i="5"/>
  <c r="V1778" i="5"/>
  <c r="V1779" i="5"/>
  <c r="V1780" i="5"/>
  <c r="V1781" i="5"/>
  <c r="V1783" i="5"/>
  <c r="V1784" i="5"/>
  <c r="V1785" i="5"/>
  <c r="V1794" i="5"/>
  <c r="V1795" i="5"/>
  <c r="V1796" i="5"/>
  <c r="V1797" i="5"/>
  <c r="V1799" i="5"/>
  <c r="V1810" i="5"/>
  <c r="V1811" i="5"/>
  <c r="V1812" i="5"/>
  <c r="V1826" i="5"/>
  <c r="V1827" i="5"/>
  <c r="V1828" i="5"/>
  <c r="V1829" i="5"/>
  <c r="V1831" i="5"/>
  <c r="V1842" i="5"/>
  <c r="V1843" i="5"/>
  <c r="V1844" i="5"/>
  <c r="V1845" i="5"/>
  <c r="V1858" i="5"/>
  <c r="V1859" i="5"/>
  <c r="V1860" i="5"/>
  <c r="V1861" i="5"/>
  <c r="V1863" i="5"/>
  <c r="V1875" i="5"/>
  <c r="V1876" i="5"/>
  <c r="V1877" i="5"/>
  <c r="V1879" i="5"/>
  <c r="V1880" i="5"/>
  <c r="V1881" i="5"/>
  <c r="V1890" i="5"/>
  <c r="V1891" i="5"/>
  <c r="V1892" i="5"/>
  <c r="V1906" i="5"/>
  <c r="V1907" i="5"/>
  <c r="V1908" i="5"/>
  <c r="V1909" i="5"/>
  <c r="V1911" i="5"/>
  <c r="V1912" i="5"/>
  <c r="V1922" i="5"/>
  <c r="V1923" i="5"/>
  <c r="V1924" i="5"/>
  <c r="V1925" i="5"/>
  <c r="V1938" i="5"/>
  <c r="V1939" i="5"/>
  <c r="V1940" i="5"/>
  <c r="V1941" i="5"/>
  <c r="V1943" i="5"/>
  <c r="V1954" i="5"/>
  <c r="V1955" i="5"/>
  <c r="V1956" i="5"/>
  <c r="V1957" i="5"/>
  <c r="V1959" i="5"/>
  <c r="V1960" i="5"/>
  <c r="V1970" i="5"/>
  <c r="V1971" i="5"/>
  <c r="V1972" i="5"/>
  <c r="V1986" i="5"/>
  <c r="V1987" i="5"/>
  <c r="V1988" i="5"/>
  <c r="V1989" i="5"/>
  <c r="V1990" i="5"/>
  <c r="V1991" i="5"/>
  <c r="V1992" i="5"/>
  <c r="V1993" i="5"/>
  <c r="V2003" i="5"/>
  <c r="V2004" i="5"/>
  <c r="V2005" i="5"/>
  <c r="V2018" i="5"/>
  <c r="V2019" i="5"/>
  <c r="V2020" i="5"/>
  <c r="V2021" i="5"/>
  <c r="V2023" i="5"/>
  <c r="V2024" i="5"/>
  <c r="V2025" i="5"/>
  <c r="V2034" i="5"/>
  <c r="V2035" i="5"/>
  <c r="V2036" i="5"/>
  <c r="V2037" i="5"/>
  <c r="V2039" i="5"/>
  <c r="V2050" i="5"/>
  <c r="V2051" i="5"/>
  <c r="V2052" i="5"/>
  <c r="V2053" i="5"/>
  <c r="V2066" i="5"/>
  <c r="V2067" i="5"/>
  <c r="V2068" i="5"/>
  <c r="V2069" i="5"/>
  <c r="V2071" i="5"/>
  <c r="V2072" i="5"/>
  <c r="V2073" i="5"/>
  <c r="V2082" i="5"/>
  <c r="V2083" i="5"/>
  <c r="V2084" i="5"/>
  <c r="V2085" i="5"/>
  <c r="V2098" i="5"/>
  <c r="V2099" i="5"/>
  <c r="V2100" i="5"/>
  <c r="V2101" i="5"/>
  <c r="V2103" i="5"/>
  <c r="V2104" i="5"/>
  <c r="V2105" i="5"/>
  <c r="V2114" i="5"/>
  <c r="V2115" i="5"/>
  <c r="V2116" i="5"/>
  <c r="V2117" i="5"/>
  <c r="V2119" i="5"/>
  <c r="V2131" i="5"/>
  <c r="V2132" i="5"/>
  <c r="V2144" i="5"/>
  <c r="V2146" i="5"/>
  <c r="V2147" i="5"/>
  <c r="V2148" i="5"/>
  <c r="V2149" i="5"/>
  <c r="V2151" i="5"/>
  <c r="V2162" i="5"/>
  <c r="V2163" i="5"/>
  <c r="V2164" i="5"/>
  <c r="V2165" i="5"/>
  <c r="V2178" i="5"/>
  <c r="V2179" i="5"/>
  <c r="V2180" i="5"/>
  <c r="V2181" i="5"/>
  <c r="V2183" i="5"/>
  <c r="V2184" i="5"/>
  <c r="V2185" i="5"/>
  <c r="V2194" i="5"/>
  <c r="V2195" i="5"/>
  <c r="V2196" i="5"/>
  <c r="V2197" i="5"/>
  <c r="V2210" i="5"/>
  <c r="V2211" i="5"/>
  <c r="V2212" i="5"/>
  <c r="V2213" i="5"/>
  <c r="V2215" i="5"/>
  <c r="V2216" i="5"/>
  <c r="V2217" i="5"/>
  <c r="V2226" i="5"/>
  <c r="V2227" i="5"/>
  <c r="V2228" i="5"/>
  <c r="V2229" i="5"/>
  <c r="V2231" i="5"/>
  <c r="V2232" i="5"/>
  <c r="V2242" i="5"/>
  <c r="V2243" i="5"/>
  <c r="V2244" i="5"/>
  <c r="V2258" i="5"/>
  <c r="V2259" i="5"/>
  <c r="V2260" i="5"/>
  <c r="V2261" i="5"/>
  <c r="V2262" i="5"/>
  <c r="V2263" i="5"/>
  <c r="V2274" i="5"/>
  <c r="V2275" i="5"/>
  <c r="V2276" i="5"/>
  <c r="V2277" i="5"/>
  <c r="V2291" i="5"/>
  <c r="V2292" i="5"/>
  <c r="V2293" i="5"/>
  <c r="V2295" i="5"/>
  <c r="V2306" i="5"/>
  <c r="V2307" i="5"/>
  <c r="V2308" i="5"/>
  <c r="V2309" i="5"/>
  <c r="V2322" i="5"/>
  <c r="V2323" i="5"/>
  <c r="V2324" i="5"/>
  <c r="V2325" i="5"/>
  <c r="V2327" i="5"/>
  <c r="V2328" i="5"/>
  <c r="V2329" i="5"/>
  <c r="V2331" i="5"/>
  <c r="V2338" i="5"/>
  <c r="V2339" i="5"/>
  <c r="V2340" i="5"/>
  <c r="V2341" i="5"/>
  <c r="V2354" i="5"/>
  <c r="V2355" i="5"/>
  <c r="V2356" i="5"/>
  <c r="V2357" i="5"/>
  <c r="V2368" i="5"/>
  <c r="V2369" i="5"/>
  <c r="V2370" i="5"/>
  <c r="V2371" i="5"/>
  <c r="V2372" i="5"/>
  <c r="V2373" i="5"/>
  <c r="V2386" i="5"/>
  <c r="V2387" i="5"/>
  <c r="V2388" i="5"/>
  <c r="V2389" i="5"/>
  <c r="V2390" i="5"/>
  <c r="V2391" i="5"/>
  <c r="V2392" i="5"/>
  <c r="V2393" i="5"/>
  <c r="V2402" i="5"/>
  <c r="V2403" i="5"/>
  <c r="V2404" i="5"/>
  <c r="V2405" i="5"/>
  <c r="V2407" i="5"/>
  <c r="V2408" i="5"/>
  <c r="V2418" i="5"/>
  <c r="V2419" i="5"/>
  <c r="V2420" i="5"/>
  <c r="V2421" i="5"/>
  <c r="V2423" i="5"/>
  <c r="V2434" i="5"/>
  <c r="V2435" i="5"/>
  <c r="V2436" i="5"/>
  <c r="V2437" i="5"/>
  <c r="V2439" i="5"/>
  <c r="V2440" i="5"/>
  <c r="V2441" i="5"/>
  <c r="V2443" i="5"/>
  <c r="V2450" i="5"/>
  <c r="V2451" i="5"/>
  <c r="V2452" i="5"/>
  <c r="V2467" i="5"/>
  <c r="V2468" i="5"/>
  <c r="V2469" i="5"/>
  <c r="V2471" i="5"/>
  <c r="V2472" i="5"/>
  <c r="V2473" i="5"/>
  <c r="V2482" i="5"/>
  <c r="V2483" i="5"/>
  <c r="V2484" i="5"/>
  <c r="V2485" i="5"/>
  <c r="V2487" i="5"/>
  <c r="V2498" i="5"/>
  <c r="V2499" i="5"/>
  <c r="V2500" i="5"/>
  <c r="V2514" i="5"/>
  <c r="V2515" i="5"/>
  <c r="V2516" i="5"/>
  <c r="V2517" i="5"/>
  <c r="V2519" i="5"/>
  <c r="V2530" i="5"/>
  <c r="V2531" i="5"/>
  <c r="V2532" i="5"/>
  <c r="V2544" i="5"/>
  <c r="V2547" i="5"/>
  <c r="V2548" i="5"/>
  <c r="V2549" i="5"/>
  <c r="V2551" i="5"/>
  <c r="V2562" i="5"/>
  <c r="V2563" i="5"/>
  <c r="V2564" i="5"/>
  <c r="V2565" i="5"/>
  <c r="V2567" i="5"/>
  <c r="V2568" i="5"/>
  <c r="V2578" i="5"/>
  <c r="V2579" i="5"/>
  <c r="V2580" i="5"/>
  <c r="V2594" i="5"/>
  <c r="V2595" i="5"/>
  <c r="V2596" i="5"/>
  <c r="V2597" i="5"/>
  <c r="V2599" i="5"/>
  <c r="V2610" i="5"/>
  <c r="V2611" i="5"/>
  <c r="V2612" i="5"/>
  <c r="V2626" i="5"/>
  <c r="V2627" i="5"/>
  <c r="V2628" i="5"/>
  <c r="V2629" i="5"/>
  <c r="V2631" i="5"/>
  <c r="V2642" i="5"/>
  <c r="V2643" i="5"/>
  <c r="V2644" i="5"/>
  <c r="V2645" i="5"/>
  <c r="V2646" i="5"/>
  <c r="V2647" i="5"/>
  <c r="V2658" i="5"/>
  <c r="V2659" i="5"/>
  <c r="V2660" i="5"/>
  <c r="V2661" i="5"/>
  <c r="V2674" i="5"/>
  <c r="V2675" i="5"/>
  <c r="V2676" i="5"/>
  <c r="V2677" i="5"/>
  <c r="V2679" i="5"/>
  <c r="V2680" i="5"/>
  <c r="V2690" i="5"/>
  <c r="V2691" i="5"/>
  <c r="V2692" i="5"/>
  <c r="V2704" i="5"/>
  <c r="V2706" i="5"/>
  <c r="V2707" i="5"/>
  <c r="V2708" i="5"/>
  <c r="V2709" i="5"/>
  <c r="V2711" i="5"/>
  <c r="V2723" i="5"/>
  <c r="V2724" i="5"/>
  <c r="V2738" i="5"/>
  <c r="V2739" i="5"/>
  <c r="V2740" i="5"/>
  <c r="V2741" i="5"/>
  <c r="V2743" i="5"/>
  <c r="V2754" i="5"/>
  <c r="V2755" i="5"/>
  <c r="V2756" i="5"/>
  <c r="V2757" i="5"/>
  <c r="V2759" i="5"/>
  <c r="V2760" i="5"/>
  <c r="V2770" i="5"/>
  <c r="V2771" i="5"/>
  <c r="V2772" i="5"/>
  <c r="V2773" i="5"/>
  <c r="V2786" i="5"/>
  <c r="V2787" i="5"/>
  <c r="V2788" i="5"/>
  <c r="V2789" i="5"/>
  <c r="V2791" i="5"/>
  <c r="V2792" i="5"/>
  <c r="V2802" i="5"/>
  <c r="V2803" i="5"/>
  <c r="V2804" i="5"/>
  <c r="V2818" i="5"/>
  <c r="V2819" i="5"/>
  <c r="V2820" i="5"/>
  <c r="V2821" i="5"/>
  <c r="V2823" i="5"/>
  <c r="V2834" i="5"/>
  <c r="V2835" i="5"/>
  <c r="V2836" i="5"/>
  <c r="V2837" i="5"/>
  <c r="V2839" i="5"/>
  <c r="V2840" i="5"/>
  <c r="V2841" i="5"/>
  <c r="V2848" i="5"/>
  <c r="V2850" i="5"/>
  <c r="V2851" i="5"/>
  <c r="V2852" i="5"/>
  <c r="V2853" i="5"/>
  <c r="V2866" i="5"/>
  <c r="V2867" i="5"/>
  <c r="V2868" i="5"/>
  <c r="V2869" i="5"/>
  <c r="V2871" i="5"/>
  <c r="V2872" i="5"/>
  <c r="V2873" i="5"/>
  <c r="V2882" i="5"/>
  <c r="V2883" i="5"/>
  <c r="V2884" i="5"/>
  <c r="V2898" i="5"/>
  <c r="V2899" i="5"/>
  <c r="V2900" i="5"/>
  <c r="V2901" i="5"/>
  <c r="V2903" i="5"/>
  <c r="V2914" i="5"/>
  <c r="V2915" i="5"/>
  <c r="V2916" i="5"/>
  <c r="V2917" i="5"/>
  <c r="V2918" i="5"/>
  <c r="V2930" i="5"/>
  <c r="V2931" i="5"/>
  <c r="V2932" i="5"/>
  <c r="V2933" i="5"/>
  <c r="V2935" i="5"/>
  <c r="V2946" i="5"/>
  <c r="V2947" i="5"/>
  <c r="V2948" i="5"/>
  <c r="V2949" i="5"/>
  <c r="V2950" i="5"/>
  <c r="V2951" i="5"/>
  <c r="V2952" i="5"/>
  <c r="V2962" i="5"/>
  <c r="V2963" i="5"/>
  <c r="V2964" i="5"/>
  <c r="V2965" i="5"/>
  <c r="V2966" i="5"/>
  <c r="V2967" i="5"/>
  <c r="V2968" i="5"/>
  <c r="V2969" i="5"/>
  <c r="V2978" i="5"/>
  <c r="V2979" i="5"/>
  <c r="V2980" i="5"/>
  <c r="V2981" i="5"/>
  <c r="V2982" i="5"/>
  <c r="V2983" i="5"/>
  <c r="V2994" i="5"/>
  <c r="V2995" i="5"/>
  <c r="V2996" i="5"/>
  <c r="M3001" i="5"/>
  <c r="L3001" i="5"/>
  <c r="G3001" i="5"/>
  <c r="M3000" i="5"/>
  <c r="L3000" i="5"/>
  <c r="G3000" i="5"/>
  <c r="M2999" i="5"/>
  <c r="L2999" i="5"/>
  <c r="G2999" i="5"/>
  <c r="M2998" i="5"/>
  <c r="L2998" i="5"/>
  <c r="G2998" i="5"/>
  <c r="M2997" i="5"/>
  <c r="L2997" i="5"/>
  <c r="G2997" i="5"/>
  <c r="M2996" i="5"/>
  <c r="L2996" i="5"/>
  <c r="G2996" i="5"/>
  <c r="M2995" i="5"/>
  <c r="L2995" i="5"/>
  <c r="G2995" i="5"/>
  <c r="M2994" i="5"/>
  <c r="L2994" i="5"/>
  <c r="G2994" i="5"/>
  <c r="M2993" i="5"/>
  <c r="L2993" i="5"/>
  <c r="G2993" i="5"/>
  <c r="M2992" i="5"/>
  <c r="L2992" i="5"/>
  <c r="G2992" i="5"/>
  <c r="M2991" i="5"/>
  <c r="L2991" i="5"/>
  <c r="G2991" i="5"/>
  <c r="M2990" i="5"/>
  <c r="L2990" i="5"/>
  <c r="G2990" i="5"/>
  <c r="M2989" i="5"/>
  <c r="L2989" i="5"/>
  <c r="G2989" i="5"/>
  <c r="M2988" i="5"/>
  <c r="L2988" i="5"/>
  <c r="G2988" i="5"/>
  <c r="M2987" i="5"/>
  <c r="L2987" i="5"/>
  <c r="G2987" i="5"/>
  <c r="M2986" i="5"/>
  <c r="L2986" i="5"/>
  <c r="G2986" i="5"/>
  <c r="M2985" i="5"/>
  <c r="L2985" i="5"/>
  <c r="G2985" i="5"/>
  <c r="M2984" i="5"/>
  <c r="L2984" i="5"/>
  <c r="G2984" i="5"/>
  <c r="M2983" i="5"/>
  <c r="L2983" i="5"/>
  <c r="G2983" i="5"/>
  <c r="M2982" i="5"/>
  <c r="L2982" i="5"/>
  <c r="G2982" i="5"/>
  <c r="M2981" i="5"/>
  <c r="L2981" i="5"/>
  <c r="G2981" i="5"/>
  <c r="M2980" i="5"/>
  <c r="L2980" i="5"/>
  <c r="G2980" i="5"/>
  <c r="M2979" i="5"/>
  <c r="L2979" i="5"/>
  <c r="G2979" i="5"/>
  <c r="M2978" i="5"/>
  <c r="L2978" i="5"/>
  <c r="G2978" i="5"/>
  <c r="M2977" i="5"/>
  <c r="L2977" i="5"/>
  <c r="G2977" i="5"/>
  <c r="M2976" i="5"/>
  <c r="L2976" i="5"/>
  <c r="G2976" i="5"/>
  <c r="M2975" i="5"/>
  <c r="L2975" i="5"/>
  <c r="G2975" i="5"/>
  <c r="M2974" i="5"/>
  <c r="L2974" i="5"/>
  <c r="G2974" i="5"/>
  <c r="M2973" i="5"/>
  <c r="L2973" i="5"/>
  <c r="G2973" i="5"/>
  <c r="M2972" i="5"/>
  <c r="L2972" i="5"/>
  <c r="G2972" i="5"/>
  <c r="M2971" i="5"/>
  <c r="L2971" i="5"/>
  <c r="G2971" i="5"/>
  <c r="M2970" i="5"/>
  <c r="L2970" i="5"/>
  <c r="G2970" i="5"/>
  <c r="M2969" i="5"/>
  <c r="L2969" i="5"/>
  <c r="G2969" i="5"/>
  <c r="M2968" i="5"/>
  <c r="L2968" i="5"/>
  <c r="G2968" i="5"/>
  <c r="M2967" i="5"/>
  <c r="L2967" i="5"/>
  <c r="G2967" i="5"/>
  <c r="M2966" i="5"/>
  <c r="L2966" i="5"/>
  <c r="G2966" i="5"/>
  <c r="M2965" i="5"/>
  <c r="L2965" i="5"/>
  <c r="G2965" i="5"/>
  <c r="M2964" i="5"/>
  <c r="L2964" i="5"/>
  <c r="G2964" i="5"/>
  <c r="M2963" i="5"/>
  <c r="L2963" i="5"/>
  <c r="G2963" i="5"/>
  <c r="M2962" i="5"/>
  <c r="L2962" i="5"/>
  <c r="G2962" i="5"/>
  <c r="M2961" i="5"/>
  <c r="L2961" i="5"/>
  <c r="G2961" i="5"/>
  <c r="M2960" i="5"/>
  <c r="L2960" i="5"/>
  <c r="G2960" i="5"/>
  <c r="M2959" i="5"/>
  <c r="L2959" i="5"/>
  <c r="G2959" i="5"/>
  <c r="M2958" i="5"/>
  <c r="L2958" i="5"/>
  <c r="G2958" i="5"/>
  <c r="M2957" i="5"/>
  <c r="L2957" i="5"/>
  <c r="G2957" i="5"/>
  <c r="M2956" i="5"/>
  <c r="L2956" i="5"/>
  <c r="G2956" i="5"/>
  <c r="M2955" i="5"/>
  <c r="L2955" i="5"/>
  <c r="G2955" i="5"/>
  <c r="M2954" i="5"/>
  <c r="L2954" i="5"/>
  <c r="G2954" i="5"/>
  <c r="M2953" i="5"/>
  <c r="L2953" i="5"/>
  <c r="G2953" i="5"/>
  <c r="M2952" i="5"/>
  <c r="L2952" i="5"/>
  <c r="G2952" i="5"/>
  <c r="M2951" i="5"/>
  <c r="L2951" i="5"/>
  <c r="G2951" i="5"/>
  <c r="M2950" i="5"/>
  <c r="L2950" i="5"/>
  <c r="G2950" i="5"/>
  <c r="M2949" i="5"/>
  <c r="L2949" i="5"/>
  <c r="G2949" i="5"/>
  <c r="M2948" i="5"/>
  <c r="L2948" i="5"/>
  <c r="G2948" i="5"/>
  <c r="M2947" i="5"/>
  <c r="L2947" i="5"/>
  <c r="G2947" i="5"/>
  <c r="M2946" i="5"/>
  <c r="L2946" i="5"/>
  <c r="G2946" i="5"/>
  <c r="M2945" i="5"/>
  <c r="L2945" i="5"/>
  <c r="G2945" i="5"/>
  <c r="M2944" i="5"/>
  <c r="L2944" i="5"/>
  <c r="G2944" i="5"/>
  <c r="M2943" i="5"/>
  <c r="L2943" i="5"/>
  <c r="G2943" i="5"/>
  <c r="M2942" i="5"/>
  <c r="L2942" i="5"/>
  <c r="G2942" i="5"/>
  <c r="M2941" i="5"/>
  <c r="L2941" i="5"/>
  <c r="G2941" i="5"/>
  <c r="M2940" i="5"/>
  <c r="L2940" i="5"/>
  <c r="G2940" i="5"/>
  <c r="M2939" i="5"/>
  <c r="L2939" i="5"/>
  <c r="G2939" i="5"/>
  <c r="M2938" i="5"/>
  <c r="L2938" i="5"/>
  <c r="G2938" i="5"/>
  <c r="M2937" i="5"/>
  <c r="L2937" i="5"/>
  <c r="G2937" i="5"/>
  <c r="M2936" i="5"/>
  <c r="L2936" i="5"/>
  <c r="G2936" i="5"/>
  <c r="M2935" i="5"/>
  <c r="L2935" i="5"/>
  <c r="G2935" i="5"/>
  <c r="M2934" i="5"/>
  <c r="L2934" i="5"/>
  <c r="G2934" i="5"/>
  <c r="M2933" i="5"/>
  <c r="L2933" i="5"/>
  <c r="G2933" i="5"/>
  <c r="M2932" i="5"/>
  <c r="L2932" i="5"/>
  <c r="G2932" i="5"/>
  <c r="M2931" i="5"/>
  <c r="L2931" i="5"/>
  <c r="G2931" i="5"/>
  <c r="M2930" i="5"/>
  <c r="L2930" i="5"/>
  <c r="G2930" i="5"/>
  <c r="M2929" i="5"/>
  <c r="L2929" i="5"/>
  <c r="G2929" i="5"/>
  <c r="M2928" i="5"/>
  <c r="L2928" i="5"/>
  <c r="G2928" i="5"/>
  <c r="M2927" i="5"/>
  <c r="L2927" i="5"/>
  <c r="G2927" i="5"/>
  <c r="M2926" i="5"/>
  <c r="L2926" i="5"/>
  <c r="G2926" i="5"/>
  <c r="M2925" i="5"/>
  <c r="L2925" i="5"/>
  <c r="G2925" i="5"/>
  <c r="M2924" i="5"/>
  <c r="L2924" i="5"/>
  <c r="G2924" i="5"/>
  <c r="M2923" i="5"/>
  <c r="L2923" i="5"/>
  <c r="G2923" i="5"/>
  <c r="M2922" i="5"/>
  <c r="L2922" i="5"/>
  <c r="G2922" i="5"/>
  <c r="M2921" i="5"/>
  <c r="L2921" i="5"/>
  <c r="G2921" i="5"/>
  <c r="M2920" i="5"/>
  <c r="L2920" i="5"/>
  <c r="G2920" i="5"/>
  <c r="M2919" i="5"/>
  <c r="L2919" i="5"/>
  <c r="G2919" i="5"/>
  <c r="M2918" i="5"/>
  <c r="L2918" i="5"/>
  <c r="G2918" i="5"/>
  <c r="M2917" i="5"/>
  <c r="L2917" i="5"/>
  <c r="G2917" i="5"/>
  <c r="M2916" i="5"/>
  <c r="L2916" i="5"/>
  <c r="G2916" i="5"/>
  <c r="M2915" i="5"/>
  <c r="L2915" i="5"/>
  <c r="G2915" i="5"/>
  <c r="M2914" i="5"/>
  <c r="L2914" i="5"/>
  <c r="G2914" i="5"/>
  <c r="M2913" i="5"/>
  <c r="L2913" i="5"/>
  <c r="G2913" i="5"/>
  <c r="M2912" i="5"/>
  <c r="L2912" i="5"/>
  <c r="G2912" i="5"/>
  <c r="M2911" i="5"/>
  <c r="L2911" i="5"/>
  <c r="G2911" i="5"/>
  <c r="M2910" i="5"/>
  <c r="L2910" i="5"/>
  <c r="G2910" i="5"/>
  <c r="M2909" i="5"/>
  <c r="L2909" i="5"/>
  <c r="G2909" i="5"/>
  <c r="M2908" i="5"/>
  <c r="L2908" i="5"/>
  <c r="G2908" i="5"/>
  <c r="M2907" i="5"/>
  <c r="L2907" i="5"/>
  <c r="G2907" i="5"/>
  <c r="M2906" i="5"/>
  <c r="L2906" i="5"/>
  <c r="G2906" i="5"/>
  <c r="M2905" i="5"/>
  <c r="L2905" i="5"/>
  <c r="G2905" i="5"/>
  <c r="M2904" i="5"/>
  <c r="L2904" i="5"/>
  <c r="G2904" i="5"/>
  <c r="M2903" i="5"/>
  <c r="L2903" i="5"/>
  <c r="G2903" i="5"/>
  <c r="M2902" i="5"/>
  <c r="L2902" i="5"/>
  <c r="G2902" i="5"/>
  <c r="M2901" i="5"/>
  <c r="L2901" i="5"/>
  <c r="G2901" i="5"/>
  <c r="M2900" i="5"/>
  <c r="L2900" i="5"/>
  <c r="G2900" i="5"/>
  <c r="M2899" i="5"/>
  <c r="L2899" i="5"/>
  <c r="G2899" i="5"/>
  <c r="M2898" i="5"/>
  <c r="L2898" i="5"/>
  <c r="G2898" i="5"/>
  <c r="M2897" i="5"/>
  <c r="L2897" i="5"/>
  <c r="G2897" i="5"/>
  <c r="M2896" i="5"/>
  <c r="L2896" i="5"/>
  <c r="G2896" i="5"/>
  <c r="M2895" i="5"/>
  <c r="L2895" i="5"/>
  <c r="G2895" i="5"/>
  <c r="M2894" i="5"/>
  <c r="L2894" i="5"/>
  <c r="G2894" i="5"/>
  <c r="M2893" i="5"/>
  <c r="L2893" i="5"/>
  <c r="G2893" i="5"/>
  <c r="M2892" i="5"/>
  <c r="L2892" i="5"/>
  <c r="G2892" i="5"/>
  <c r="M2891" i="5"/>
  <c r="L2891" i="5"/>
  <c r="G2891" i="5"/>
  <c r="M2890" i="5"/>
  <c r="L2890" i="5"/>
  <c r="G2890" i="5"/>
  <c r="M2889" i="5"/>
  <c r="L2889" i="5"/>
  <c r="G2889" i="5"/>
  <c r="M2888" i="5"/>
  <c r="L2888" i="5"/>
  <c r="G2888" i="5"/>
  <c r="M2887" i="5"/>
  <c r="L2887" i="5"/>
  <c r="G2887" i="5"/>
  <c r="M2886" i="5"/>
  <c r="L2886" i="5"/>
  <c r="G2886" i="5"/>
  <c r="M2885" i="5"/>
  <c r="L2885" i="5"/>
  <c r="G2885" i="5"/>
  <c r="M2884" i="5"/>
  <c r="L2884" i="5"/>
  <c r="G2884" i="5"/>
  <c r="M2883" i="5"/>
  <c r="L2883" i="5"/>
  <c r="G2883" i="5"/>
  <c r="M2882" i="5"/>
  <c r="L2882" i="5"/>
  <c r="G2882" i="5"/>
  <c r="M2881" i="5"/>
  <c r="L2881" i="5"/>
  <c r="G2881" i="5"/>
  <c r="M2880" i="5"/>
  <c r="L2880" i="5"/>
  <c r="G2880" i="5"/>
  <c r="M2879" i="5"/>
  <c r="L2879" i="5"/>
  <c r="G2879" i="5"/>
  <c r="M2878" i="5"/>
  <c r="L2878" i="5"/>
  <c r="G2878" i="5"/>
  <c r="M2877" i="5"/>
  <c r="L2877" i="5"/>
  <c r="G2877" i="5"/>
  <c r="M2876" i="5"/>
  <c r="L2876" i="5"/>
  <c r="G2876" i="5"/>
  <c r="M2875" i="5"/>
  <c r="L2875" i="5"/>
  <c r="G2875" i="5"/>
  <c r="M2874" i="5"/>
  <c r="L2874" i="5"/>
  <c r="G2874" i="5"/>
  <c r="M2873" i="5"/>
  <c r="L2873" i="5"/>
  <c r="G2873" i="5"/>
  <c r="M2872" i="5"/>
  <c r="L2872" i="5"/>
  <c r="G2872" i="5"/>
  <c r="M2871" i="5"/>
  <c r="L2871" i="5"/>
  <c r="G2871" i="5"/>
  <c r="M2870" i="5"/>
  <c r="L2870" i="5"/>
  <c r="G2870" i="5"/>
  <c r="M2869" i="5"/>
  <c r="L2869" i="5"/>
  <c r="G2869" i="5"/>
  <c r="M2868" i="5"/>
  <c r="L2868" i="5"/>
  <c r="G2868" i="5"/>
  <c r="M2867" i="5"/>
  <c r="L2867" i="5"/>
  <c r="G2867" i="5"/>
  <c r="M2866" i="5"/>
  <c r="L2866" i="5"/>
  <c r="G2866" i="5"/>
  <c r="M2865" i="5"/>
  <c r="L2865" i="5"/>
  <c r="G2865" i="5"/>
  <c r="M2864" i="5"/>
  <c r="L2864" i="5"/>
  <c r="G2864" i="5"/>
  <c r="M2863" i="5"/>
  <c r="L2863" i="5"/>
  <c r="G2863" i="5"/>
  <c r="M2862" i="5"/>
  <c r="L2862" i="5"/>
  <c r="G2862" i="5"/>
  <c r="M2861" i="5"/>
  <c r="L2861" i="5"/>
  <c r="G2861" i="5"/>
  <c r="M2860" i="5"/>
  <c r="L2860" i="5"/>
  <c r="G2860" i="5"/>
  <c r="M2859" i="5"/>
  <c r="L2859" i="5"/>
  <c r="G2859" i="5"/>
  <c r="M2858" i="5"/>
  <c r="L2858" i="5"/>
  <c r="G2858" i="5"/>
  <c r="M2857" i="5"/>
  <c r="L2857" i="5"/>
  <c r="G2857" i="5"/>
  <c r="M2856" i="5"/>
  <c r="L2856" i="5"/>
  <c r="G2856" i="5"/>
  <c r="M2855" i="5"/>
  <c r="L2855" i="5"/>
  <c r="G2855" i="5"/>
  <c r="M2854" i="5"/>
  <c r="L2854" i="5"/>
  <c r="G2854" i="5"/>
  <c r="M2853" i="5"/>
  <c r="L2853" i="5"/>
  <c r="G2853" i="5"/>
  <c r="M2852" i="5"/>
  <c r="L2852" i="5"/>
  <c r="G2852" i="5"/>
  <c r="M2851" i="5"/>
  <c r="L2851" i="5"/>
  <c r="G2851" i="5"/>
  <c r="M2850" i="5"/>
  <c r="L2850" i="5"/>
  <c r="G2850" i="5"/>
  <c r="M2849" i="5"/>
  <c r="L2849" i="5"/>
  <c r="G2849" i="5"/>
  <c r="M2848" i="5"/>
  <c r="L2848" i="5"/>
  <c r="G2848" i="5"/>
  <c r="M2847" i="5"/>
  <c r="L2847" i="5"/>
  <c r="G2847" i="5"/>
  <c r="M2846" i="5"/>
  <c r="L2846" i="5"/>
  <c r="G2846" i="5"/>
  <c r="M2845" i="5"/>
  <c r="L2845" i="5"/>
  <c r="G2845" i="5"/>
  <c r="M2844" i="5"/>
  <c r="L2844" i="5"/>
  <c r="G2844" i="5"/>
  <c r="M2843" i="5"/>
  <c r="L2843" i="5"/>
  <c r="G2843" i="5"/>
  <c r="M2842" i="5"/>
  <c r="L2842" i="5"/>
  <c r="G2842" i="5"/>
  <c r="M2841" i="5"/>
  <c r="L2841" i="5"/>
  <c r="G2841" i="5"/>
  <c r="M2840" i="5"/>
  <c r="L2840" i="5"/>
  <c r="G2840" i="5"/>
  <c r="M2839" i="5"/>
  <c r="L2839" i="5"/>
  <c r="G2839" i="5"/>
  <c r="M2838" i="5"/>
  <c r="L2838" i="5"/>
  <c r="G2838" i="5"/>
  <c r="M2837" i="5"/>
  <c r="L2837" i="5"/>
  <c r="G2837" i="5"/>
  <c r="M2836" i="5"/>
  <c r="L2836" i="5"/>
  <c r="G2836" i="5"/>
  <c r="M2835" i="5"/>
  <c r="L2835" i="5"/>
  <c r="G2835" i="5"/>
  <c r="M2834" i="5"/>
  <c r="L2834" i="5"/>
  <c r="G2834" i="5"/>
  <c r="M2833" i="5"/>
  <c r="L2833" i="5"/>
  <c r="G2833" i="5"/>
  <c r="M2832" i="5"/>
  <c r="L2832" i="5"/>
  <c r="G2832" i="5"/>
  <c r="M2831" i="5"/>
  <c r="L2831" i="5"/>
  <c r="G2831" i="5"/>
  <c r="M2830" i="5"/>
  <c r="L2830" i="5"/>
  <c r="G2830" i="5"/>
  <c r="M2829" i="5"/>
  <c r="L2829" i="5"/>
  <c r="G2829" i="5"/>
  <c r="M2828" i="5"/>
  <c r="L2828" i="5"/>
  <c r="G2828" i="5"/>
  <c r="M2827" i="5"/>
  <c r="L2827" i="5"/>
  <c r="G2827" i="5"/>
  <c r="M2826" i="5"/>
  <c r="L2826" i="5"/>
  <c r="G2826" i="5"/>
  <c r="M2825" i="5"/>
  <c r="L2825" i="5"/>
  <c r="G2825" i="5"/>
  <c r="M2824" i="5"/>
  <c r="L2824" i="5"/>
  <c r="G2824" i="5"/>
  <c r="M2823" i="5"/>
  <c r="L2823" i="5"/>
  <c r="G2823" i="5"/>
  <c r="M2822" i="5"/>
  <c r="L2822" i="5"/>
  <c r="G2822" i="5"/>
  <c r="M2821" i="5"/>
  <c r="L2821" i="5"/>
  <c r="G2821" i="5"/>
  <c r="M2820" i="5"/>
  <c r="L2820" i="5"/>
  <c r="G2820" i="5"/>
  <c r="M2819" i="5"/>
  <c r="L2819" i="5"/>
  <c r="G2819" i="5"/>
  <c r="M2818" i="5"/>
  <c r="L2818" i="5"/>
  <c r="G2818" i="5"/>
  <c r="M2817" i="5"/>
  <c r="L2817" i="5"/>
  <c r="G2817" i="5"/>
  <c r="M2816" i="5"/>
  <c r="L2816" i="5"/>
  <c r="G2816" i="5"/>
  <c r="M2815" i="5"/>
  <c r="L2815" i="5"/>
  <c r="G2815" i="5"/>
  <c r="M2814" i="5"/>
  <c r="L2814" i="5"/>
  <c r="G2814" i="5"/>
  <c r="M2813" i="5"/>
  <c r="L2813" i="5"/>
  <c r="G2813" i="5"/>
  <c r="M2812" i="5"/>
  <c r="L2812" i="5"/>
  <c r="G2812" i="5"/>
  <c r="M2811" i="5"/>
  <c r="L2811" i="5"/>
  <c r="G2811" i="5"/>
  <c r="M2810" i="5"/>
  <c r="L2810" i="5"/>
  <c r="G2810" i="5"/>
  <c r="M2809" i="5"/>
  <c r="L2809" i="5"/>
  <c r="G2809" i="5"/>
  <c r="M2808" i="5"/>
  <c r="L2808" i="5"/>
  <c r="G2808" i="5"/>
  <c r="M2807" i="5"/>
  <c r="L2807" i="5"/>
  <c r="G2807" i="5"/>
  <c r="M2806" i="5"/>
  <c r="L2806" i="5"/>
  <c r="G2806" i="5"/>
  <c r="M2805" i="5"/>
  <c r="L2805" i="5"/>
  <c r="G2805" i="5"/>
  <c r="M2804" i="5"/>
  <c r="L2804" i="5"/>
  <c r="G2804" i="5"/>
  <c r="M2803" i="5"/>
  <c r="L2803" i="5"/>
  <c r="G2803" i="5"/>
  <c r="M2802" i="5"/>
  <c r="L2802" i="5"/>
  <c r="G2802" i="5"/>
  <c r="M2801" i="5"/>
  <c r="L2801" i="5"/>
  <c r="G2801" i="5"/>
  <c r="M2800" i="5"/>
  <c r="L2800" i="5"/>
  <c r="G2800" i="5"/>
  <c r="M2799" i="5"/>
  <c r="L2799" i="5"/>
  <c r="G2799" i="5"/>
  <c r="M2798" i="5"/>
  <c r="L2798" i="5"/>
  <c r="G2798" i="5"/>
  <c r="M2797" i="5"/>
  <c r="L2797" i="5"/>
  <c r="G2797" i="5"/>
  <c r="M2796" i="5"/>
  <c r="L2796" i="5"/>
  <c r="G2796" i="5"/>
  <c r="M2795" i="5"/>
  <c r="L2795" i="5"/>
  <c r="G2795" i="5"/>
  <c r="M2794" i="5"/>
  <c r="L2794" i="5"/>
  <c r="G2794" i="5"/>
  <c r="M2793" i="5"/>
  <c r="L2793" i="5"/>
  <c r="G2793" i="5"/>
  <c r="M2792" i="5"/>
  <c r="L2792" i="5"/>
  <c r="G2792" i="5"/>
  <c r="M2791" i="5"/>
  <c r="L2791" i="5"/>
  <c r="G2791" i="5"/>
  <c r="M2790" i="5"/>
  <c r="L2790" i="5"/>
  <c r="G2790" i="5"/>
  <c r="M2789" i="5"/>
  <c r="L2789" i="5"/>
  <c r="G2789" i="5"/>
  <c r="M2788" i="5"/>
  <c r="L2788" i="5"/>
  <c r="G2788" i="5"/>
  <c r="M2787" i="5"/>
  <c r="L2787" i="5"/>
  <c r="G2787" i="5"/>
  <c r="M2786" i="5"/>
  <c r="L2786" i="5"/>
  <c r="G2786" i="5"/>
  <c r="M2785" i="5"/>
  <c r="L2785" i="5"/>
  <c r="G2785" i="5"/>
  <c r="M2784" i="5"/>
  <c r="L2784" i="5"/>
  <c r="G2784" i="5"/>
  <c r="M2783" i="5"/>
  <c r="L2783" i="5"/>
  <c r="G2783" i="5"/>
  <c r="M2782" i="5"/>
  <c r="L2782" i="5"/>
  <c r="G2782" i="5"/>
  <c r="M2781" i="5"/>
  <c r="L2781" i="5"/>
  <c r="G2781" i="5"/>
  <c r="M2780" i="5"/>
  <c r="L2780" i="5"/>
  <c r="G2780" i="5"/>
  <c r="M2779" i="5"/>
  <c r="L2779" i="5"/>
  <c r="G2779" i="5"/>
  <c r="M2778" i="5"/>
  <c r="L2778" i="5"/>
  <c r="G2778" i="5"/>
  <c r="M2777" i="5"/>
  <c r="L2777" i="5"/>
  <c r="G2777" i="5"/>
  <c r="M2776" i="5"/>
  <c r="L2776" i="5"/>
  <c r="G2776" i="5"/>
  <c r="M2775" i="5"/>
  <c r="L2775" i="5"/>
  <c r="G2775" i="5"/>
  <c r="M2774" i="5"/>
  <c r="L2774" i="5"/>
  <c r="G2774" i="5"/>
  <c r="M2773" i="5"/>
  <c r="L2773" i="5"/>
  <c r="G2773" i="5"/>
  <c r="M2772" i="5"/>
  <c r="L2772" i="5"/>
  <c r="G2772" i="5"/>
  <c r="M2771" i="5"/>
  <c r="L2771" i="5"/>
  <c r="G2771" i="5"/>
  <c r="M2770" i="5"/>
  <c r="L2770" i="5"/>
  <c r="G2770" i="5"/>
  <c r="M2769" i="5"/>
  <c r="L2769" i="5"/>
  <c r="G2769" i="5"/>
  <c r="M2768" i="5"/>
  <c r="L2768" i="5"/>
  <c r="G2768" i="5"/>
  <c r="M2767" i="5"/>
  <c r="L2767" i="5"/>
  <c r="G2767" i="5"/>
  <c r="M2766" i="5"/>
  <c r="L2766" i="5"/>
  <c r="G2766" i="5"/>
  <c r="M2765" i="5"/>
  <c r="L2765" i="5"/>
  <c r="G2765" i="5"/>
  <c r="M2764" i="5"/>
  <c r="L2764" i="5"/>
  <c r="G2764" i="5"/>
  <c r="M2763" i="5"/>
  <c r="L2763" i="5"/>
  <c r="G2763" i="5"/>
  <c r="M2762" i="5"/>
  <c r="L2762" i="5"/>
  <c r="G2762" i="5"/>
  <c r="M2761" i="5"/>
  <c r="L2761" i="5"/>
  <c r="G2761" i="5"/>
  <c r="M2760" i="5"/>
  <c r="L2760" i="5"/>
  <c r="G2760" i="5"/>
  <c r="M2759" i="5"/>
  <c r="L2759" i="5"/>
  <c r="G2759" i="5"/>
  <c r="M2758" i="5"/>
  <c r="L2758" i="5"/>
  <c r="G2758" i="5"/>
  <c r="M2757" i="5"/>
  <c r="L2757" i="5"/>
  <c r="G2757" i="5"/>
  <c r="M2756" i="5"/>
  <c r="L2756" i="5"/>
  <c r="G2756" i="5"/>
  <c r="M2755" i="5"/>
  <c r="L2755" i="5"/>
  <c r="G2755" i="5"/>
  <c r="M2754" i="5"/>
  <c r="L2754" i="5"/>
  <c r="G2754" i="5"/>
  <c r="M2753" i="5"/>
  <c r="L2753" i="5"/>
  <c r="G2753" i="5"/>
  <c r="M2752" i="5"/>
  <c r="L2752" i="5"/>
  <c r="G2752" i="5"/>
  <c r="M2751" i="5"/>
  <c r="L2751" i="5"/>
  <c r="G2751" i="5"/>
  <c r="M2750" i="5"/>
  <c r="L2750" i="5"/>
  <c r="G2750" i="5"/>
  <c r="M2749" i="5"/>
  <c r="L2749" i="5"/>
  <c r="G2749" i="5"/>
  <c r="M2748" i="5"/>
  <c r="L2748" i="5"/>
  <c r="G2748" i="5"/>
  <c r="M2747" i="5"/>
  <c r="L2747" i="5"/>
  <c r="G2747" i="5"/>
  <c r="M2746" i="5"/>
  <c r="L2746" i="5"/>
  <c r="G2746" i="5"/>
  <c r="M2745" i="5"/>
  <c r="L2745" i="5"/>
  <c r="G2745" i="5"/>
  <c r="M2744" i="5"/>
  <c r="L2744" i="5"/>
  <c r="G2744" i="5"/>
  <c r="M2743" i="5"/>
  <c r="L2743" i="5"/>
  <c r="G2743" i="5"/>
  <c r="M2742" i="5"/>
  <c r="L2742" i="5"/>
  <c r="G2742" i="5"/>
  <c r="M2741" i="5"/>
  <c r="L2741" i="5"/>
  <c r="G2741" i="5"/>
  <c r="M2740" i="5"/>
  <c r="L2740" i="5"/>
  <c r="G2740" i="5"/>
  <c r="M2739" i="5"/>
  <c r="L2739" i="5"/>
  <c r="G2739" i="5"/>
  <c r="M2738" i="5"/>
  <c r="L2738" i="5"/>
  <c r="G2738" i="5"/>
  <c r="M2737" i="5"/>
  <c r="L2737" i="5"/>
  <c r="G2737" i="5"/>
  <c r="M2736" i="5"/>
  <c r="L2736" i="5"/>
  <c r="G2736" i="5"/>
  <c r="M2735" i="5"/>
  <c r="L2735" i="5"/>
  <c r="G2735" i="5"/>
  <c r="M2734" i="5"/>
  <c r="L2734" i="5"/>
  <c r="G2734" i="5"/>
  <c r="M2733" i="5"/>
  <c r="L2733" i="5"/>
  <c r="G2733" i="5"/>
  <c r="M2732" i="5"/>
  <c r="L2732" i="5"/>
  <c r="G2732" i="5"/>
  <c r="M2731" i="5"/>
  <c r="L2731" i="5"/>
  <c r="G2731" i="5"/>
  <c r="M2730" i="5"/>
  <c r="L2730" i="5"/>
  <c r="G2730" i="5"/>
  <c r="M2729" i="5"/>
  <c r="L2729" i="5"/>
  <c r="G2729" i="5"/>
  <c r="M2728" i="5"/>
  <c r="L2728" i="5"/>
  <c r="G2728" i="5"/>
  <c r="M2727" i="5"/>
  <c r="L2727" i="5"/>
  <c r="G2727" i="5"/>
  <c r="M2726" i="5"/>
  <c r="L2726" i="5"/>
  <c r="G2726" i="5"/>
  <c r="M2725" i="5"/>
  <c r="L2725" i="5"/>
  <c r="G2725" i="5"/>
  <c r="M2724" i="5"/>
  <c r="L2724" i="5"/>
  <c r="G2724" i="5"/>
  <c r="M2723" i="5"/>
  <c r="L2723" i="5"/>
  <c r="G2723" i="5"/>
  <c r="M2722" i="5"/>
  <c r="L2722" i="5"/>
  <c r="G2722" i="5"/>
  <c r="M2721" i="5"/>
  <c r="L2721" i="5"/>
  <c r="G2721" i="5"/>
  <c r="M2720" i="5"/>
  <c r="L2720" i="5"/>
  <c r="G2720" i="5"/>
  <c r="M2719" i="5"/>
  <c r="L2719" i="5"/>
  <c r="G2719" i="5"/>
  <c r="M2718" i="5"/>
  <c r="L2718" i="5"/>
  <c r="G2718" i="5"/>
  <c r="M2717" i="5"/>
  <c r="L2717" i="5"/>
  <c r="G2717" i="5"/>
  <c r="M2716" i="5"/>
  <c r="L2716" i="5"/>
  <c r="G2716" i="5"/>
  <c r="M2715" i="5"/>
  <c r="L2715" i="5"/>
  <c r="G2715" i="5"/>
  <c r="M2714" i="5"/>
  <c r="L2714" i="5"/>
  <c r="G2714" i="5"/>
  <c r="M2713" i="5"/>
  <c r="L2713" i="5"/>
  <c r="G2713" i="5"/>
  <c r="M2712" i="5"/>
  <c r="L2712" i="5"/>
  <c r="G2712" i="5"/>
  <c r="M2711" i="5"/>
  <c r="L2711" i="5"/>
  <c r="G2711" i="5"/>
  <c r="M2710" i="5"/>
  <c r="L2710" i="5"/>
  <c r="G2710" i="5"/>
  <c r="M2709" i="5"/>
  <c r="L2709" i="5"/>
  <c r="G2709" i="5"/>
  <c r="M2708" i="5"/>
  <c r="L2708" i="5"/>
  <c r="G2708" i="5"/>
  <c r="M2707" i="5"/>
  <c r="L2707" i="5"/>
  <c r="G2707" i="5"/>
  <c r="M2706" i="5"/>
  <c r="L2706" i="5"/>
  <c r="G2706" i="5"/>
  <c r="M2705" i="5"/>
  <c r="L2705" i="5"/>
  <c r="G2705" i="5"/>
  <c r="M2704" i="5"/>
  <c r="L2704" i="5"/>
  <c r="G2704" i="5"/>
  <c r="M2703" i="5"/>
  <c r="L2703" i="5"/>
  <c r="G2703" i="5"/>
  <c r="M2702" i="5"/>
  <c r="L2702" i="5"/>
  <c r="G2702" i="5"/>
  <c r="M2701" i="5"/>
  <c r="L2701" i="5"/>
  <c r="G2701" i="5"/>
  <c r="M2700" i="5"/>
  <c r="L2700" i="5"/>
  <c r="G2700" i="5"/>
  <c r="M2699" i="5"/>
  <c r="L2699" i="5"/>
  <c r="G2699" i="5"/>
  <c r="M2698" i="5"/>
  <c r="L2698" i="5"/>
  <c r="G2698" i="5"/>
  <c r="M2697" i="5"/>
  <c r="L2697" i="5"/>
  <c r="G2697" i="5"/>
  <c r="M2696" i="5"/>
  <c r="L2696" i="5"/>
  <c r="G2696" i="5"/>
  <c r="M2695" i="5"/>
  <c r="L2695" i="5"/>
  <c r="G2695" i="5"/>
  <c r="M2694" i="5"/>
  <c r="L2694" i="5"/>
  <c r="G2694" i="5"/>
  <c r="M2693" i="5"/>
  <c r="L2693" i="5"/>
  <c r="G2693" i="5"/>
  <c r="M2692" i="5"/>
  <c r="L2692" i="5"/>
  <c r="G2692" i="5"/>
  <c r="M2691" i="5"/>
  <c r="L2691" i="5"/>
  <c r="G2691" i="5"/>
  <c r="M2690" i="5"/>
  <c r="L2690" i="5"/>
  <c r="G2690" i="5"/>
  <c r="M2689" i="5"/>
  <c r="L2689" i="5"/>
  <c r="G2689" i="5"/>
  <c r="M2688" i="5"/>
  <c r="L2688" i="5"/>
  <c r="G2688" i="5"/>
  <c r="M2687" i="5"/>
  <c r="L2687" i="5"/>
  <c r="G2687" i="5"/>
  <c r="M2686" i="5"/>
  <c r="L2686" i="5"/>
  <c r="G2686" i="5"/>
  <c r="M2685" i="5"/>
  <c r="L2685" i="5"/>
  <c r="G2685" i="5"/>
  <c r="M2684" i="5"/>
  <c r="L2684" i="5"/>
  <c r="G2684" i="5"/>
  <c r="M2683" i="5"/>
  <c r="L2683" i="5"/>
  <c r="G2683" i="5"/>
  <c r="M2682" i="5"/>
  <c r="L2682" i="5"/>
  <c r="G2682" i="5"/>
  <c r="M2681" i="5"/>
  <c r="L2681" i="5"/>
  <c r="G2681" i="5"/>
  <c r="M2680" i="5"/>
  <c r="L2680" i="5"/>
  <c r="G2680" i="5"/>
  <c r="M2679" i="5"/>
  <c r="L2679" i="5"/>
  <c r="G2679" i="5"/>
  <c r="M2678" i="5"/>
  <c r="L2678" i="5"/>
  <c r="G2678" i="5"/>
  <c r="M2677" i="5"/>
  <c r="L2677" i="5"/>
  <c r="G2677" i="5"/>
  <c r="M2676" i="5"/>
  <c r="L2676" i="5"/>
  <c r="G2676" i="5"/>
  <c r="M2675" i="5"/>
  <c r="L2675" i="5"/>
  <c r="G2675" i="5"/>
  <c r="M2674" i="5"/>
  <c r="L2674" i="5"/>
  <c r="G2674" i="5"/>
  <c r="M2673" i="5"/>
  <c r="L2673" i="5"/>
  <c r="G2673" i="5"/>
  <c r="M2672" i="5"/>
  <c r="L2672" i="5"/>
  <c r="G2672" i="5"/>
  <c r="M2671" i="5"/>
  <c r="L2671" i="5"/>
  <c r="G2671" i="5"/>
  <c r="M2670" i="5"/>
  <c r="L2670" i="5"/>
  <c r="G2670" i="5"/>
  <c r="M2669" i="5"/>
  <c r="L2669" i="5"/>
  <c r="G2669" i="5"/>
  <c r="M2668" i="5"/>
  <c r="L2668" i="5"/>
  <c r="G2668" i="5"/>
  <c r="M2667" i="5"/>
  <c r="L2667" i="5"/>
  <c r="G2667" i="5"/>
  <c r="M2666" i="5"/>
  <c r="L2666" i="5"/>
  <c r="G2666" i="5"/>
  <c r="M2665" i="5"/>
  <c r="L2665" i="5"/>
  <c r="G2665" i="5"/>
  <c r="M2664" i="5"/>
  <c r="L2664" i="5"/>
  <c r="G2664" i="5"/>
  <c r="M2663" i="5"/>
  <c r="L2663" i="5"/>
  <c r="G2663" i="5"/>
  <c r="M2662" i="5"/>
  <c r="L2662" i="5"/>
  <c r="G2662" i="5"/>
  <c r="M2661" i="5"/>
  <c r="L2661" i="5"/>
  <c r="G2661" i="5"/>
  <c r="M2660" i="5"/>
  <c r="L2660" i="5"/>
  <c r="G2660" i="5"/>
  <c r="M2659" i="5"/>
  <c r="L2659" i="5"/>
  <c r="G2659" i="5"/>
  <c r="M2658" i="5"/>
  <c r="L2658" i="5"/>
  <c r="G2658" i="5"/>
  <c r="M2657" i="5"/>
  <c r="L2657" i="5"/>
  <c r="G2657" i="5"/>
  <c r="M2656" i="5"/>
  <c r="L2656" i="5"/>
  <c r="G2656" i="5"/>
  <c r="M2655" i="5"/>
  <c r="L2655" i="5"/>
  <c r="G2655" i="5"/>
  <c r="M2654" i="5"/>
  <c r="L2654" i="5"/>
  <c r="G2654" i="5"/>
  <c r="M2653" i="5"/>
  <c r="L2653" i="5"/>
  <c r="G2653" i="5"/>
  <c r="M2652" i="5"/>
  <c r="L2652" i="5"/>
  <c r="G2652" i="5"/>
  <c r="M2651" i="5"/>
  <c r="L2651" i="5"/>
  <c r="G2651" i="5"/>
  <c r="M2650" i="5"/>
  <c r="L2650" i="5"/>
  <c r="G2650" i="5"/>
  <c r="M2649" i="5"/>
  <c r="L2649" i="5"/>
  <c r="G2649" i="5"/>
  <c r="M2648" i="5"/>
  <c r="L2648" i="5"/>
  <c r="G2648" i="5"/>
  <c r="M2647" i="5"/>
  <c r="L2647" i="5"/>
  <c r="G2647" i="5"/>
  <c r="M2646" i="5"/>
  <c r="L2646" i="5"/>
  <c r="G2646" i="5"/>
  <c r="M2645" i="5"/>
  <c r="L2645" i="5"/>
  <c r="G2645" i="5"/>
  <c r="M2644" i="5"/>
  <c r="L2644" i="5"/>
  <c r="G2644" i="5"/>
  <c r="M2643" i="5"/>
  <c r="L2643" i="5"/>
  <c r="G2643" i="5"/>
  <c r="M2642" i="5"/>
  <c r="L2642" i="5"/>
  <c r="G2642" i="5"/>
  <c r="M2641" i="5"/>
  <c r="L2641" i="5"/>
  <c r="G2641" i="5"/>
  <c r="M2640" i="5"/>
  <c r="L2640" i="5"/>
  <c r="G2640" i="5"/>
  <c r="M2639" i="5"/>
  <c r="L2639" i="5"/>
  <c r="G2639" i="5"/>
  <c r="M2638" i="5"/>
  <c r="L2638" i="5"/>
  <c r="G2638" i="5"/>
  <c r="M2637" i="5"/>
  <c r="L2637" i="5"/>
  <c r="G2637" i="5"/>
  <c r="M2636" i="5"/>
  <c r="L2636" i="5"/>
  <c r="G2636" i="5"/>
  <c r="M2635" i="5"/>
  <c r="L2635" i="5"/>
  <c r="G2635" i="5"/>
  <c r="M2634" i="5"/>
  <c r="L2634" i="5"/>
  <c r="G2634" i="5"/>
  <c r="M2633" i="5"/>
  <c r="L2633" i="5"/>
  <c r="G2633" i="5"/>
  <c r="M2632" i="5"/>
  <c r="L2632" i="5"/>
  <c r="G2632" i="5"/>
  <c r="M2631" i="5"/>
  <c r="L2631" i="5"/>
  <c r="G2631" i="5"/>
  <c r="M2630" i="5"/>
  <c r="L2630" i="5"/>
  <c r="G2630" i="5"/>
  <c r="M2629" i="5"/>
  <c r="L2629" i="5"/>
  <c r="G2629" i="5"/>
  <c r="M2628" i="5"/>
  <c r="L2628" i="5"/>
  <c r="G2628" i="5"/>
  <c r="M2627" i="5"/>
  <c r="L2627" i="5"/>
  <c r="G2627" i="5"/>
  <c r="M2626" i="5"/>
  <c r="L2626" i="5"/>
  <c r="G2626" i="5"/>
  <c r="M2625" i="5"/>
  <c r="L2625" i="5"/>
  <c r="G2625" i="5"/>
  <c r="M2624" i="5"/>
  <c r="L2624" i="5"/>
  <c r="G2624" i="5"/>
  <c r="M2623" i="5"/>
  <c r="L2623" i="5"/>
  <c r="G2623" i="5"/>
  <c r="M2622" i="5"/>
  <c r="L2622" i="5"/>
  <c r="G2622" i="5"/>
  <c r="M2621" i="5"/>
  <c r="L2621" i="5"/>
  <c r="G2621" i="5"/>
  <c r="M2620" i="5"/>
  <c r="L2620" i="5"/>
  <c r="G2620" i="5"/>
  <c r="M2619" i="5"/>
  <c r="L2619" i="5"/>
  <c r="G2619" i="5"/>
  <c r="M2618" i="5"/>
  <c r="L2618" i="5"/>
  <c r="G2618" i="5"/>
  <c r="M2617" i="5"/>
  <c r="L2617" i="5"/>
  <c r="G2617" i="5"/>
  <c r="M2616" i="5"/>
  <c r="L2616" i="5"/>
  <c r="G2616" i="5"/>
  <c r="M2615" i="5"/>
  <c r="L2615" i="5"/>
  <c r="G2615" i="5"/>
  <c r="M2614" i="5"/>
  <c r="L2614" i="5"/>
  <c r="G2614" i="5"/>
  <c r="M2613" i="5"/>
  <c r="L2613" i="5"/>
  <c r="G2613" i="5"/>
  <c r="M2612" i="5"/>
  <c r="L2612" i="5"/>
  <c r="G2612" i="5"/>
  <c r="M2611" i="5"/>
  <c r="L2611" i="5"/>
  <c r="G2611" i="5"/>
  <c r="M2610" i="5"/>
  <c r="L2610" i="5"/>
  <c r="G2610" i="5"/>
  <c r="M2609" i="5"/>
  <c r="L2609" i="5"/>
  <c r="G2609" i="5"/>
  <c r="M2608" i="5"/>
  <c r="L2608" i="5"/>
  <c r="G2608" i="5"/>
  <c r="M2607" i="5"/>
  <c r="L2607" i="5"/>
  <c r="G2607" i="5"/>
  <c r="M2606" i="5"/>
  <c r="L2606" i="5"/>
  <c r="G2606" i="5"/>
  <c r="M2605" i="5"/>
  <c r="L2605" i="5"/>
  <c r="G2605" i="5"/>
  <c r="M2604" i="5"/>
  <c r="L2604" i="5"/>
  <c r="G2604" i="5"/>
  <c r="M2603" i="5"/>
  <c r="L2603" i="5"/>
  <c r="G2603" i="5"/>
  <c r="M2602" i="5"/>
  <c r="L2602" i="5"/>
  <c r="G2602" i="5"/>
  <c r="M2601" i="5"/>
  <c r="L2601" i="5"/>
  <c r="G2601" i="5"/>
  <c r="M2600" i="5"/>
  <c r="L2600" i="5"/>
  <c r="G2600" i="5"/>
  <c r="M2599" i="5"/>
  <c r="L2599" i="5"/>
  <c r="G2599" i="5"/>
  <c r="M2598" i="5"/>
  <c r="L2598" i="5"/>
  <c r="G2598" i="5"/>
  <c r="M2597" i="5"/>
  <c r="L2597" i="5"/>
  <c r="G2597" i="5"/>
  <c r="M2596" i="5"/>
  <c r="L2596" i="5"/>
  <c r="G2596" i="5"/>
  <c r="M2595" i="5"/>
  <c r="L2595" i="5"/>
  <c r="G2595" i="5"/>
  <c r="M2594" i="5"/>
  <c r="L2594" i="5"/>
  <c r="G2594" i="5"/>
  <c r="M2593" i="5"/>
  <c r="L2593" i="5"/>
  <c r="G2593" i="5"/>
  <c r="M2592" i="5"/>
  <c r="L2592" i="5"/>
  <c r="G2592" i="5"/>
  <c r="M2591" i="5"/>
  <c r="L2591" i="5"/>
  <c r="G2591" i="5"/>
  <c r="M2590" i="5"/>
  <c r="L2590" i="5"/>
  <c r="G2590" i="5"/>
  <c r="M2589" i="5"/>
  <c r="L2589" i="5"/>
  <c r="G2589" i="5"/>
  <c r="M2588" i="5"/>
  <c r="L2588" i="5"/>
  <c r="G2588" i="5"/>
  <c r="M2587" i="5"/>
  <c r="L2587" i="5"/>
  <c r="G2587" i="5"/>
  <c r="M2586" i="5"/>
  <c r="L2586" i="5"/>
  <c r="G2586" i="5"/>
  <c r="M2585" i="5"/>
  <c r="L2585" i="5"/>
  <c r="G2585" i="5"/>
  <c r="M2584" i="5"/>
  <c r="L2584" i="5"/>
  <c r="G2584" i="5"/>
  <c r="M2583" i="5"/>
  <c r="L2583" i="5"/>
  <c r="G2583" i="5"/>
  <c r="M2582" i="5"/>
  <c r="L2582" i="5"/>
  <c r="G2582" i="5"/>
  <c r="M2581" i="5"/>
  <c r="L2581" i="5"/>
  <c r="G2581" i="5"/>
  <c r="M2580" i="5"/>
  <c r="L2580" i="5"/>
  <c r="G2580" i="5"/>
  <c r="M2579" i="5"/>
  <c r="L2579" i="5"/>
  <c r="G2579" i="5"/>
  <c r="M2578" i="5"/>
  <c r="L2578" i="5"/>
  <c r="G2578" i="5"/>
  <c r="M2577" i="5"/>
  <c r="L2577" i="5"/>
  <c r="G2577" i="5"/>
  <c r="M2576" i="5"/>
  <c r="L2576" i="5"/>
  <c r="G2576" i="5"/>
  <c r="M2575" i="5"/>
  <c r="L2575" i="5"/>
  <c r="G2575" i="5"/>
  <c r="M2574" i="5"/>
  <c r="L2574" i="5"/>
  <c r="G2574" i="5"/>
  <c r="M2573" i="5"/>
  <c r="L2573" i="5"/>
  <c r="G2573" i="5"/>
  <c r="M2572" i="5"/>
  <c r="L2572" i="5"/>
  <c r="G2572" i="5"/>
  <c r="M2571" i="5"/>
  <c r="L2571" i="5"/>
  <c r="G2571" i="5"/>
  <c r="M2570" i="5"/>
  <c r="L2570" i="5"/>
  <c r="G2570" i="5"/>
  <c r="M2569" i="5"/>
  <c r="L2569" i="5"/>
  <c r="G2569" i="5"/>
  <c r="M2568" i="5"/>
  <c r="L2568" i="5"/>
  <c r="G2568" i="5"/>
  <c r="M2567" i="5"/>
  <c r="L2567" i="5"/>
  <c r="G2567" i="5"/>
  <c r="M2566" i="5"/>
  <c r="L2566" i="5"/>
  <c r="G2566" i="5"/>
  <c r="M2565" i="5"/>
  <c r="L2565" i="5"/>
  <c r="G2565" i="5"/>
  <c r="M2564" i="5"/>
  <c r="L2564" i="5"/>
  <c r="G2564" i="5"/>
  <c r="M2563" i="5"/>
  <c r="L2563" i="5"/>
  <c r="G2563" i="5"/>
  <c r="M2562" i="5"/>
  <c r="L2562" i="5"/>
  <c r="G2562" i="5"/>
  <c r="M2561" i="5"/>
  <c r="L2561" i="5"/>
  <c r="G2561" i="5"/>
  <c r="M2560" i="5"/>
  <c r="L2560" i="5"/>
  <c r="G2560" i="5"/>
  <c r="M2559" i="5"/>
  <c r="L2559" i="5"/>
  <c r="G2559" i="5"/>
  <c r="M2558" i="5"/>
  <c r="L2558" i="5"/>
  <c r="G2558" i="5"/>
  <c r="M2557" i="5"/>
  <c r="L2557" i="5"/>
  <c r="G2557" i="5"/>
  <c r="M2556" i="5"/>
  <c r="L2556" i="5"/>
  <c r="G2556" i="5"/>
  <c r="M2555" i="5"/>
  <c r="L2555" i="5"/>
  <c r="G2555" i="5"/>
  <c r="M2554" i="5"/>
  <c r="L2554" i="5"/>
  <c r="G2554" i="5"/>
  <c r="M2553" i="5"/>
  <c r="L2553" i="5"/>
  <c r="G2553" i="5"/>
  <c r="M2552" i="5"/>
  <c r="L2552" i="5"/>
  <c r="G2552" i="5"/>
  <c r="M2551" i="5"/>
  <c r="L2551" i="5"/>
  <c r="G2551" i="5"/>
  <c r="M2550" i="5"/>
  <c r="L2550" i="5"/>
  <c r="G2550" i="5"/>
  <c r="M2549" i="5"/>
  <c r="L2549" i="5"/>
  <c r="G2549" i="5"/>
  <c r="M2548" i="5"/>
  <c r="L2548" i="5"/>
  <c r="G2548" i="5"/>
  <c r="M2547" i="5"/>
  <c r="L2547" i="5"/>
  <c r="G2547" i="5"/>
  <c r="M2546" i="5"/>
  <c r="L2546" i="5"/>
  <c r="G2546" i="5"/>
  <c r="M2545" i="5"/>
  <c r="L2545" i="5"/>
  <c r="G2545" i="5"/>
  <c r="M2544" i="5"/>
  <c r="L2544" i="5"/>
  <c r="G2544" i="5"/>
  <c r="M2543" i="5"/>
  <c r="L2543" i="5"/>
  <c r="G2543" i="5"/>
  <c r="M2542" i="5"/>
  <c r="L2542" i="5"/>
  <c r="G2542" i="5"/>
  <c r="M2541" i="5"/>
  <c r="L2541" i="5"/>
  <c r="G2541" i="5"/>
  <c r="M2540" i="5"/>
  <c r="L2540" i="5"/>
  <c r="G2540" i="5"/>
  <c r="M2539" i="5"/>
  <c r="L2539" i="5"/>
  <c r="G2539" i="5"/>
  <c r="M2538" i="5"/>
  <c r="L2538" i="5"/>
  <c r="G2538" i="5"/>
  <c r="M2537" i="5"/>
  <c r="L2537" i="5"/>
  <c r="G2537" i="5"/>
  <c r="M2536" i="5"/>
  <c r="L2536" i="5"/>
  <c r="G2536" i="5"/>
  <c r="M2535" i="5"/>
  <c r="L2535" i="5"/>
  <c r="G2535" i="5"/>
  <c r="M2534" i="5"/>
  <c r="L2534" i="5"/>
  <c r="G2534" i="5"/>
  <c r="M2533" i="5"/>
  <c r="L2533" i="5"/>
  <c r="G2533" i="5"/>
  <c r="M2532" i="5"/>
  <c r="L2532" i="5"/>
  <c r="G2532" i="5"/>
  <c r="M2531" i="5"/>
  <c r="L2531" i="5"/>
  <c r="G2531" i="5"/>
  <c r="M2530" i="5"/>
  <c r="L2530" i="5"/>
  <c r="G2530" i="5"/>
  <c r="M2529" i="5"/>
  <c r="L2529" i="5"/>
  <c r="G2529" i="5"/>
  <c r="M2528" i="5"/>
  <c r="L2528" i="5"/>
  <c r="G2528" i="5"/>
  <c r="M2527" i="5"/>
  <c r="L2527" i="5"/>
  <c r="G2527" i="5"/>
  <c r="M2526" i="5"/>
  <c r="L2526" i="5"/>
  <c r="G2526" i="5"/>
  <c r="M2525" i="5"/>
  <c r="L2525" i="5"/>
  <c r="G2525" i="5"/>
  <c r="M2524" i="5"/>
  <c r="L2524" i="5"/>
  <c r="G2524" i="5"/>
  <c r="M2523" i="5"/>
  <c r="L2523" i="5"/>
  <c r="G2523" i="5"/>
  <c r="M2522" i="5"/>
  <c r="L2522" i="5"/>
  <c r="G2522" i="5"/>
  <c r="M2521" i="5"/>
  <c r="L2521" i="5"/>
  <c r="G2521" i="5"/>
  <c r="M2520" i="5"/>
  <c r="L2520" i="5"/>
  <c r="G2520" i="5"/>
  <c r="M2519" i="5"/>
  <c r="L2519" i="5"/>
  <c r="G2519" i="5"/>
  <c r="M2518" i="5"/>
  <c r="L2518" i="5"/>
  <c r="G2518" i="5"/>
  <c r="M2517" i="5"/>
  <c r="L2517" i="5"/>
  <c r="G2517" i="5"/>
  <c r="M2516" i="5"/>
  <c r="L2516" i="5"/>
  <c r="G2516" i="5"/>
  <c r="M2515" i="5"/>
  <c r="L2515" i="5"/>
  <c r="G2515" i="5"/>
  <c r="M2514" i="5"/>
  <c r="L2514" i="5"/>
  <c r="G2514" i="5"/>
  <c r="M2513" i="5"/>
  <c r="L2513" i="5"/>
  <c r="G2513" i="5"/>
  <c r="M2512" i="5"/>
  <c r="L2512" i="5"/>
  <c r="G2512" i="5"/>
  <c r="M2511" i="5"/>
  <c r="L2511" i="5"/>
  <c r="G2511" i="5"/>
  <c r="M2510" i="5"/>
  <c r="L2510" i="5"/>
  <c r="G2510" i="5"/>
  <c r="M2509" i="5"/>
  <c r="L2509" i="5"/>
  <c r="G2509" i="5"/>
  <c r="M2508" i="5"/>
  <c r="L2508" i="5"/>
  <c r="G2508" i="5"/>
  <c r="M2507" i="5"/>
  <c r="L2507" i="5"/>
  <c r="G2507" i="5"/>
  <c r="M2506" i="5"/>
  <c r="L2506" i="5"/>
  <c r="G2506" i="5"/>
  <c r="M2505" i="5"/>
  <c r="L2505" i="5"/>
  <c r="G2505" i="5"/>
  <c r="M2504" i="5"/>
  <c r="L2504" i="5"/>
  <c r="G2504" i="5"/>
  <c r="M2503" i="5"/>
  <c r="L2503" i="5"/>
  <c r="G2503" i="5"/>
  <c r="M2502" i="5"/>
  <c r="L2502" i="5"/>
  <c r="G2502" i="5"/>
  <c r="M2501" i="5"/>
  <c r="L2501" i="5"/>
  <c r="G2501" i="5"/>
  <c r="M2500" i="5"/>
  <c r="L2500" i="5"/>
  <c r="G2500" i="5"/>
  <c r="M2499" i="5"/>
  <c r="L2499" i="5"/>
  <c r="G2499" i="5"/>
  <c r="M2498" i="5"/>
  <c r="L2498" i="5"/>
  <c r="G2498" i="5"/>
  <c r="M2497" i="5"/>
  <c r="L2497" i="5"/>
  <c r="G2497" i="5"/>
  <c r="M2496" i="5"/>
  <c r="L2496" i="5"/>
  <c r="G2496" i="5"/>
  <c r="M2495" i="5"/>
  <c r="L2495" i="5"/>
  <c r="G2495" i="5"/>
  <c r="M2494" i="5"/>
  <c r="L2494" i="5"/>
  <c r="G2494" i="5"/>
  <c r="M2493" i="5"/>
  <c r="L2493" i="5"/>
  <c r="G2493" i="5"/>
  <c r="M2492" i="5"/>
  <c r="L2492" i="5"/>
  <c r="G2492" i="5"/>
  <c r="M2491" i="5"/>
  <c r="L2491" i="5"/>
  <c r="G2491" i="5"/>
  <c r="M2490" i="5"/>
  <c r="L2490" i="5"/>
  <c r="G2490" i="5"/>
  <c r="M2489" i="5"/>
  <c r="L2489" i="5"/>
  <c r="G2489" i="5"/>
  <c r="M2488" i="5"/>
  <c r="L2488" i="5"/>
  <c r="G2488" i="5"/>
  <c r="M2487" i="5"/>
  <c r="L2487" i="5"/>
  <c r="G2487" i="5"/>
  <c r="M2486" i="5"/>
  <c r="L2486" i="5"/>
  <c r="G2486" i="5"/>
  <c r="M2485" i="5"/>
  <c r="L2485" i="5"/>
  <c r="G2485" i="5"/>
  <c r="M2484" i="5"/>
  <c r="L2484" i="5"/>
  <c r="G2484" i="5"/>
  <c r="M2483" i="5"/>
  <c r="L2483" i="5"/>
  <c r="G2483" i="5"/>
  <c r="M2482" i="5"/>
  <c r="L2482" i="5"/>
  <c r="G2482" i="5"/>
  <c r="M2481" i="5"/>
  <c r="L2481" i="5"/>
  <c r="G2481" i="5"/>
  <c r="M2480" i="5"/>
  <c r="L2480" i="5"/>
  <c r="G2480" i="5"/>
  <c r="M2479" i="5"/>
  <c r="L2479" i="5"/>
  <c r="G2479" i="5"/>
  <c r="M2478" i="5"/>
  <c r="L2478" i="5"/>
  <c r="G2478" i="5"/>
  <c r="M2477" i="5"/>
  <c r="L2477" i="5"/>
  <c r="G2477" i="5"/>
  <c r="M2476" i="5"/>
  <c r="L2476" i="5"/>
  <c r="G2476" i="5"/>
  <c r="M2475" i="5"/>
  <c r="L2475" i="5"/>
  <c r="G2475" i="5"/>
  <c r="M2474" i="5"/>
  <c r="L2474" i="5"/>
  <c r="G2474" i="5"/>
  <c r="M2473" i="5"/>
  <c r="L2473" i="5"/>
  <c r="G2473" i="5"/>
  <c r="M2472" i="5"/>
  <c r="L2472" i="5"/>
  <c r="G2472" i="5"/>
  <c r="M2471" i="5"/>
  <c r="L2471" i="5"/>
  <c r="G2471" i="5"/>
  <c r="M2470" i="5"/>
  <c r="L2470" i="5"/>
  <c r="G2470" i="5"/>
  <c r="M2469" i="5"/>
  <c r="L2469" i="5"/>
  <c r="G2469" i="5"/>
  <c r="M2468" i="5"/>
  <c r="L2468" i="5"/>
  <c r="G2468" i="5"/>
  <c r="M2467" i="5"/>
  <c r="L2467" i="5"/>
  <c r="G2467" i="5"/>
  <c r="M2466" i="5"/>
  <c r="L2466" i="5"/>
  <c r="G2466" i="5"/>
  <c r="M2465" i="5"/>
  <c r="L2465" i="5"/>
  <c r="G2465" i="5"/>
  <c r="M2464" i="5"/>
  <c r="L2464" i="5"/>
  <c r="G2464" i="5"/>
  <c r="M2463" i="5"/>
  <c r="L2463" i="5"/>
  <c r="G2463" i="5"/>
  <c r="M2462" i="5"/>
  <c r="L2462" i="5"/>
  <c r="G2462" i="5"/>
  <c r="M2461" i="5"/>
  <c r="L2461" i="5"/>
  <c r="G2461" i="5"/>
  <c r="M2460" i="5"/>
  <c r="L2460" i="5"/>
  <c r="G2460" i="5"/>
  <c r="M2459" i="5"/>
  <c r="L2459" i="5"/>
  <c r="G2459" i="5"/>
  <c r="M2458" i="5"/>
  <c r="L2458" i="5"/>
  <c r="G2458" i="5"/>
  <c r="M2457" i="5"/>
  <c r="L2457" i="5"/>
  <c r="G2457" i="5"/>
  <c r="M2456" i="5"/>
  <c r="L2456" i="5"/>
  <c r="G2456" i="5"/>
  <c r="M2455" i="5"/>
  <c r="L2455" i="5"/>
  <c r="G2455" i="5"/>
  <c r="M2454" i="5"/>
  <c r="L2454" i="5"/>
  <c r="G2454" i="5"/>
  <c r="M2453" i="5"/>
  <c r="L2453" i="5"/>
  <c r="G2453" i="5"/>
  <c r="M2452" i="5"/>
  <c r="L2452" i="5"/>
  <c r="G2452" i="5"/>
  <c r="M2451" i="5"/>
  <c r="L2451" i="5"/>
  <c r="G2451" i="5"/>
  <c r="M2450" i="5"/>
  <c r="L2450" i="5"/>
  <c r="G2450" i="5"/>
  <c r="M2449" i="5"/>
  <c r="L2449" i="5"/>
  <c r="G2449" i="5"/>
  <c r="M2448" i="5"/>
  <c r="L2448" i="5"/>
  <c r="G2448" i="5"/>
  <c r="M2447" i="5"/>
  <c r="L2447" i="5"/>
  <c r="G2447" i="5"/>
  <c r="M2446" i="5"/>
  <c r="L2446" i="5"/>
  <c r="G2446" i="5"/>
  <c r="M2445" i="5"/>
  <c r="L2445" i="5"/>
  <c r="G2445" i="5"/>
  <c r="M2444" i="5"/>
  <c r="L2444" i="5"/>
  <c r="G2444" i="5"/>
  <c r="M2443" i="5"/>
  <c r="L2443" i="5"/>
  <c r="G2443" i="5"/>
  <c r="M2442" i="5"/>
  <c r="L2442" i="5"/>
  <c r="G2442" i="5"/>
  <c r="M2441" i="5"/>
  <c r="L2441" i="5"/>
  <c r="G2441" i="5"/>
  <c r="M2440" i="5"/>
  <c r="L2440" i="5"/>
  <c r="G2440" i="5"/>
  <c r="M2439" i="5"/>
  <c r="L2439" i="5"/>
  <c r="G2439" i="5"/>
  <c r="M2438" i="5"/>
  <c r="L2438" i="5"/>
  <c r="G2438" i="5"/>
  <c r="M2437" i="5"/>
  <c r="L2437" i="5"/>
  <c r="G2437" i="5"/>
  <c r="M2436" i="5"/>
  <c r="L2436" i="5"/>
  <c r="G2436" i="5"/>
  <c r="M2435" i="5"/>
  <c r="L2435" i="5"/>
  <c r="G2435" i="5"/>
  <c r="M2434" i="5"/>
  <c r="L2434" i="5"/>
  <c r="G2434" i="5"/>
  <c r="M2433" i="5"/>
  <c r="L2433" i="5"/>
  <c r="G2433" i="5"/>
  <c r="M2432" i="5"/>
  <c r="L2432" i="5"/>
  <c r="G2432" i="5"/>
  <c r="M2431" i="5"/>
  <c r="L2431" i="5"/>
  <c r="G2431" i="5"/>
  <c r="M2430" i="5"/>
  <c r="L2430" i="5"/>
  <c r="G2430" i="5"/>
  <c r="M2429" i="5"/>
  <c r="L2429" i="5"/>
  <c r="G2429" i="5"/>
  <c r="M2428" i="5"/>
  <c r="L2428" i="5"/>
  <c r="G2428" i="5"/>
  <c r="M2427" i="5"/>
  <c r="L2427" i="5"/>
  <c r="G2427" i="5"/>
  <c r="M2426" i="5"/>
  <c r="L2426" i="5"/>
  <c r="G2426" i="5"/>
  <c r="M2425" i="5"/>
  <c r="L2425" i="5"/>
  <c r="G2425" i="5"/>
  <c r="M2424" i="5"/>
  <c r="L2424" i="5"/>
  <c r="G2424" i="5"/>
  <c r="M2423" i="5"/>
  <c r="L2423" i="5"/>
  <c r="G2423" i="5"/>
  <c r="M2422" i="5"/>
  <c r="L2422" i="5"/>
  <c r="G2422" i="5"/>
  <c r="M2421" i="5"/>
  <c r="L2421" i="5"/>
  <c r="G2421" i="5"/>
  <c r="M2420" i="5"/>
  <c r="L2420" i="5"/>
  <c r="G2420" i="5"/>
  <c r="M2419" i="5"/>
  <c r="L2419" i="5"/>
  <c r="G2419" i="5"/>
  <c r="M2418" i="5"/>
  <c r="L2418" i="5"/>
  <c r="G2418" i="5"/>
  <c r="M2417" i="5"/>
  <c r="L2417" i="5"/>
  <c r="G2417" i="5"/>
  <c r="M2416" i="5"/>
  <c r="L2416" i="5"/>
  <c r="G2416" i="5"/>
  <c r="M2415" i="5"/>
  <c r="L2415" i="5"/>
  <c r="G2415" i="5"/>
  <c r="M2414" i="5"/>
  <c r="L2414" i="5"/>
  <c r="G2414" i="5"/>
  <c r="M2413" i="5"/>
  <c r="L2413" i="5"/>
  <c r="G2413" i="5"/>
  <c r="M2412" i="5"/>
  <c r="L2412" i="5"/>
  <c r="G2412" i="5"/>
  <c r="M2411" i="5"/>
  <c r="L2411" i="5"/>
  <c r="G2411" i="5"/>
  <c r="M2410" i="5"/>
  <c r="L2410" i="5"/>
  <c r="G2410" i="5"/>
  <c r="M2409" i="5"/>
  <c r="L2409" i="5"/>
  <c r="G2409" i="5"/>
  <c r="M2408" i="5"/>
  <c r="L2408" i="5"/>
  <c r="G2408" i="5"/>
  <c r="M2407" i="5"/>
  <c r="L2407" i="5"/>
  <c r="G2407" i="5"/>
  <c r="M2406" i="5"/>
  <c r="L2406" i="5"/>
  <c r="G2406" i="5"/>
  <c r="M2405" i="5"/>
  <c r="L2405" i="5"/>
  <c r="G2405" i="5"/>
  <c r="M2404" i="5"/>
  <c r="L2404" i="5"/>
  <c r="G2404" i="5"/>
  <c r="M2403" i="5"/>
  <c r="L2403" i="5"/>
  <c r="G2403" i="5"/>
  <c r="M2402" i="5"/>
  <c r="L2402" i="5"/>
  <c r="G2402" i="5"/>
  <c r="M2401" i="5"/>
  <c r="L2401" i="5"/>
  <c r="G2401" i="5"/>
  <c r="M2400" i="5"/>
  <c r="L2400" i="5"/>
  <c r="G2400" i="5"/>
  <c r="M2399" i="5"/>
  <c r="L2399" i="5"/>
  <c r="G2399" i="5"/>
  <c r="M2398" i="5"/>
  <c r="L2398" i="5"/>
  <c r="G2398" i="5"/>
  <c r="M2397" i="5"/>
  <c r="L2397" i="5"/>
  <c r="G2397" i="5"/>
  <c r="M2396" i="5"/>
  <c r="L2396" i="5"/>
  <c r="G2396" i="5"/>
  <c r="M2395" i="5"/>
  <c r="L2395" i="5"/>
  <c r="G2395" i="5"/>
  <c r="M2394" i="5"/>
  <c r="L2394" i="5"/>
  <c r="G2394" i="5"/>
  <c r="M2393" i="5"/>
  <c r="L2393" i="5"/>
  <c r="G2393" i="5"/>
  <c r="M2392" i="5"/>
  <c r="L2392" i="5"/>
  <c r="G2392" i="5"/>
  <c r="M2391" i="5"/>
  <c r="L2391" i="5"/>
  <c r="G2391" i="5"/>
  <c r="M2390" i="5"/>
  <c r="L2390" i="5"/>
  <c r="G2390" i="5"/>
  <c r="M2389" i="5"/>
  <c r="L2389" i="5"/>
  <c r="G2389" i="5"/>
  <c r="M2388" i="5"/>
  <c r="L2388" i="5"/>
  <c r="G2388" i="5"/>
  <c r="M2387" i="5"/>
  <c r="L2387" i="5"/>
  <c r="G2387" i="5"/>
  <c r="M2386" i="5"/>
  <c r="L2386" i="5"/>
  <c r="G2386" i="5"/>
  <c r="M2385" i="5"/>
  <c r="L2385" i="5"/>
  <c r="G2385" i="5"/>
  <c r="M2384" i="5"/>
  <c r="L2384" i="5"/>
  <c r="G2384" i="5"/>
  <c r="M2383" i="5"/>
  <c r="L2383" i="5"/>
  <c r="G2383" i="5"/>
  <c r="M2382" i="5"/>
  <c r="L2382" i="5"/>
  <c r="G2382" i="5"/>
  <c r="M2381" i="5"/>
  <c r="L2381" i="5"/>
  <c r="G2381" i="5"/>
  <c r="M2380" i="5"/>
  <c r="L2380" i="5"/>
  <c r="G2380" i="5"/>
  <c r="M2379" i="5"/>
  <c r="L2379" i="5"/>
  <c r="G2379" i="5"/>
  <c r="M2378" i="5"/>
  <c r="L2378" i="5"/>
  <c r="G2378" i="5"/>
  <c r="M2377" i="5"/>
  <c r="L2377" i="5"/>
  <c r="G2377" i="5"/>
  <c r="M2376" i="5"/>
  <c r="L2376" i="5"/>
  <c r="G2376" i="5"/>
  <c r="M2375" i="5"/>
  <c r="L2375" i="5"/>
  <c r="G2375" i="5"/>
  <c r="M2374" i="5"/>
  <c r="L2374" i="5"/>
  <c r="G2374" i="5"/>
  <c r="M2373" i="5"/>
  <c r="L2373" i="5"/>
  <c r="G2373" i="5"/>
  <c r="M2372" i="5"/>
  <c r="L2372" i="5"/>
  <c r="G2372" i="5"/>
  <c r="M2371" i="5"/>
  <c r="L2371" i="5"/>
  <c r="G2371" i="5"/>
  <c r="M2370" i="5"/>
  <c r="L2370" i="5"/>
  <c r="G2370" i="5"/>
  <c r="M2369" i="5"/>
  <c r="L2369" i="5"/>
  <c r="G2369" i="5"/>
  <c r="M2368" i="5"/>
  <c r="L2368" i="5"/>
  <c r="G2368" i="5"/>
  <c r="M2367" i="5"/>
  <c r="L2367" i="5"/>
  <c r="G2367" i="5"/>
  <c r="M2366" i="5"/>
  <c r="L2366" i="5"/>
  <c r="G2366" i="5"/>
  <c r="M2365" i="5"/>
  <c r="L2365" i="5"/>
  <c r="G2365" i="5"/>
  <c r="M2364" i="5"/>
  <c r="L2364" i="5"/>
  <c r="G2364" i="5"/>
  <c r="M2363" i="5"/>
  <c r="L2363" i="5"/>
  <c r="G2363" i="5"/>
  <c r="M2362" i="5"/>
  <c r="L2362" i="5"/>
  <c r="G2362" i="5"/>
  <c r="M2361" i="5"/>
  <c r="L2361" i="5"/>
  <c r="G2361" i="5"/>
  <c r="M2360" i="5"/>
  <c r="L2360" i="5"/>
  <c r="G2360" i="5"/>
  <c r="M2359" i="5"/>
  <c r="L2359" i="5"/>
  <c r="G2359" i="5"/>
  <c r="M2358" i="5"/>
  <c r="L2358" i="5"/>
  <c r="G2358" i="5"/>
  <c r="M2357" i="5"/>
  <c r="L2357" i="5"/>
  <c r="G2357" i="5"/>
  <c r="M2356" i="5"/>
  <c r="L2356" i="5"/>
  <c r="G2356" i="5"/>
  <c r="M2355" i="5"/>
  <c r="L2355" i="5"/>
  <c r="G2355" i="5"/>
  <c r="M2354" i="5"/>
  <c r="L2354" i="5"/>
  <c r="G2354" i="5"/>
  <c r="M2353" i="5"/>
  <c r="L2353" i="5"/>
  <c r="G2353" i="5"/>
  <c r="M2352" i="5"/>
  <c r="L2352" i="5"/>
  <c r="G2352" i="5"/>
  <c r="M2351" i="5"/>
  <c r="L2351" i="5"/>
  <c r="G2351" i="5"/>
  <c r="M2350" i="5"/>
  <c r="L2350" i="5"/>
  <c r="G2350" i="5"/>
  <c r="M2349" i="5"/>
  <c r="L2349" i="5"/>
  <c r="G2349" i="5"/>
  <c r="M2348" i="5"/>
  <c r="L2348" i="5"/>
  <c r="G2348" i="5"/>
  <c r="M2347" i="5"/>
  <c r="L2347" i="5"/>
  <c r="G2347" i="5"/>
  <c r="M2346" i="5"/>
  <c r="L2346" i="5"/>
  <c r="G2346" i="5"/>
  <c r="M2345" i="5"/>
  <c r="L2345" i="5"/>
  <c r="G2345" i="5"/>
  <c r="M2344" i="5"/>
  <c r="L2344" i="5"/>
  <c r="G2344" i="5"/>
  <c r="M2343" i="5"/>
  <c r="L2343" i="5"/>
  <c r="G2343" i="5"/>
  <c r="M2342" i="5"/>
  <c r="L2342" i="5"/>
  <c r="G2342" i="5"/>
  <c r="M2341" i="5"/>
  <c r="L2341" i="5"/>
  <c r="G2341" i="5"/>
  <c r="M2340" i="5"/>
  <c r="L2340" i="5"/>
  <c r="G2340" i="5"/>
  <c r="M2339" i="5"/>
  <c r="L2339" i="5"/>
  <c r="G2339" i="5"/>
  <c r="M2338" i="5"/>
  <c r="L2338" i="5"/>
  <c r="G2338" i="5"/>
  <c r="M2337" i="5"/>
  <c r="L2337" i="5"/>
  <c r="G2337" i="5"/>
  <c r="M2336" i="5"/>
  <c r="L2336" i="5"/>
  <c r="G2336" i="5"/>
  <c r="M2335" i="5"/>
  <c r="L2335" i="5"/>
  <c r="G2335" i="5"/>
  <c r="M2334" i="5"/>
  <c r="L2334" i="5"/>
  <c r="G2334" i="5"/>
  <c r="M2333" i="5"/>
  <c r="L2333" i="5"/>
  <c r="G2333" i="5"/>
  <c r="M2332" i="5"/>
  <c r="L2332" i="5"/>
  <c r="G2332" i="5"/>
  <c r="M2331" i="5"/>
  <c r="L2331" i="5"/>
  <c r="G2331" i="5"/>
  <c r="M2330" i="5"/>
  <c r="L2330" i="5"/>
  <c r="G2330" i="5"/>
  <c r="M2329" i="5"/>
  <c r="L2329" i="5"/>
  <c r="G2329" i="5"/>
  <c r="M2328" i="5"/>
  <c r="L2328" i="5"/>
  <c r="G2328" i="5"/>
  <c r="M2327" i="5"/>
  <c r="L2327" i="5"/>
  <c r="G2327" i="5"/>
  <c r="M2326" i="5"/>
  <c r="L2326" i="5"/>
  <c r="G2326" i="5"/>
  <c r="M2325" i="5"/>
  <c r="L2325" i="5"/>
  <c r="G2325" i="5"/>
  <c r="M2324" i="5"/>
  <c r="L2324" i="5"/>
  <c r="G2324" i="5"/>
  <c r="M2323" i="5"/>
  <c r="L2323" i="5"/>
  <c r="G2323" i="5"/>
  <c r="M2322" i="5"/>
  <c r="L2322" i="5"/>
  <c r="G2322" i="5"/>
  <c r="M2321" i="5"/>
  <c r="L2321" i="5"/>
  <c r="G2321" i="5"/>
  <c r="M2320" i="5"/>
  <c r="L2320" i="5"/>
  <c r="G2320" i="5"/>
  <c r="M2319" i="5"/>
  <c r="L2319" i="5"/>
  <c r="G2319" i="5"/>
  <c r="M2318" i="5"/>
  <c r="L2318" i="5"/>
  <c r="G2318" i="5"/>
  <c r="M2317" i="5"/>
  <c r="L2317" i="5"/>
  <c r="G2317" i="5"/>
  <c r="M2316" i="5"/>
  <c r="L2316" i="5"/>
  <c r="G2316" i="5"/>
  <c r="M2315" i="5"/>
  <c r="L2315" i="5"/>
  <c r="G2315" i="5"/>
  <c r="M2314" i="5"/>
  <c r="L2314" i="5"/>
  <c r="G2314" i="5"/>
  <c r="M2313" i="5"/>
  <c r="L2313" i="5"/>
  <c r="G2313" i="5"/>
  <c r="M2312" i="5"/>
  <c r="L2312" i="5"/>
  <c r="G2312" i="5"/>
  <c r="M2311" i="5"/>
  <c r="L2311" i="5"/>
  <c r="G2311" i="5"/>
  <c r="M2310" i="5"/>
  <c r="L2310" i="5"/>
  <c r="G2310" i="5"/>
  <c r="M2309" i="5"/>
  <c r="L2309" i="5"/>
  <c r="G2309" i="5"/>
  <c r="M2308" i="5"/>
  <c r="L2308" i="5"/>
  <c r="G2308" i="5"/>
  <c r="M2307" i="5"/>
  <c r="L2307" i="5"/>
  <c r="G2307" i="5"/>
  <c r="M2306" i="5"/>
  <c r="L2306" i="5"/>
  <c r="G2306" i="5"/>
  <c r="M2305" i="5"/>
  <c r="L2305" i="5"/>
  <c r="G2305" i="5"/>
  <c r="M2304" i="5"/>
  <c r="L2304" i="5"/>
  <c r="G2304" i="5"/>
  <c r="M2303" i="5"/>
  <c r="L2303" i="5"/>
  <c r="G2303" i="5"/>
  <c r="M2302" i="5"/>
  <c r="L2302" i="5"/>
  <c r="G2302" i="5"/>
  <c r="M2301" i="5"/>
  <c r="L2301" i="5"/>
  <c r="G2301" i="5"/>
  <c r="M2300" i="5"/>
  <c r="L2300" i="5"/>
  <c r="G2300" i="5"/>
  <c r="M2299" i="5"/>
  <c r="L2299" i="5"/>
  <c r="G2299" i="5"/>
  <c r="M2298" i="5"/>
  <c r="L2298" i="5"/>
  <c r="G2298" i="5"/>
  <c r="M2297" i="5"/>
  <c r="L2297" i="5"/>
  <c r="G2297" i="5"/>
  <c r="M2296" i="5"/>
  <c r="L2296" i="5"/>
  <c r="G2296" i="5"/>
  <c r="M2295" i="5"/>
  <c r="L2295" i="5"/>
  <c r="G2295" i="5"/>
  <c r="M2294" i="5"/>
  <c r="L2294" i="5"/>
  <c r="G2294" i="5"/>
  <c r="M2293" i="5"/>
  <c r="L2293" i="5"/>
  <c r="G2293" i="5"/>
  <c r="M2292" i="5"/>
  <c r="L2292" i="5"/>
  <c r="G2292" i="5"/>
  <c r="M2291" i="5"/>
  <c r="L2291" i="5"/>
  <c r="G2291" i="5"/>
  <c r="M2290" i="5"/>
  <c r="L2290" i="5"/>
  <c r="G2290" i="5"/>
  <c r="M2289" i="5"/>
  <c r="L2289" i="5"/>
  <c r="G2289" i="5"/>
  <c r="M2288" i="5"/>
  <c r="L2288" i="5"/>
  <c r="G2288" i="5"/>
  <c r="M2287" i="5"/>
  <c r="L2287" i="5"/>
  <c r="G2287" i="5"/>
  <c r="M2286" i="5"/>
  <c r="L2286" i="5"/>
  <c r="G2286" i="5"/>
  <c r="M2285" i="5"/>
  <c r="L2285" i="5"/>
  <c r="G2285" i="5"/>
  <c r="M2284" i="5"/>
  <c r="L2284" i="5"/>
  <c r="G2284" i="5"/>
  <c r="M2283" i="5"/>
  <c r="L2283" i="5"/>
  <c r="G2283" i="5"/>
  <c r="M2282" i="5"/>
  <c r="L2282" i="5"/>
  <c r="G2282" i="5"/>
  <c r="M2281" i="5"/>
  <c r="L2281" i="5"/>
  <c r="G2281" i="5"/>
  <c r="M2280" i="5"/>
  <c r="L2280" i="5"/>
  <c r="G2280" i="5"/>
  <c r="M2279" i="5"/>
  <c r="L2279" i="5"/>
  <c r="G2279" i="5"/>
  <c r="M2278" i="5"/>
  <c r="L2278" i="5"/>
  <c r="G2278" i="5"/>
  <c r="M2277" i="5"/>
  <c r="L2277" i="5"/>
  <c r="G2277" i="5"/>
  <c r="M2276" i="5"/>
  <c r="L2276" i="5"/>
  <c r="G2276" i="5"/>
  <c r="M2275" i="5"/>
  <c r="L2275" i="5"/>
  <c r="G2275" i="5"/>
  <c r="M2274" i="5"/>
  <c r="L2274" i="5"/>
  <c r="G2274" i="5"/>
  <c r="M2273" i="5"/>
  <c r="L2273" i="5"/>
  <c r="G2273" i="5"/>
  <c r="M2272" i="5"/>
  <c r="L2272" i="5"/>
  <c r="G2272" i="5"/>
  <c r="M2271" i="5"/>
  <c r="L2271" i="5"/>
  <c r="G2271" i="5"/>
  <c r="M2270" i="5"/>
  <c r="L2270" i="5"/>
  <c r="G2270" i="5"/>
  <c r="M2269" i="5"/>
  <c r="L2269" i="5"/>
  <c r="G2269" i="5"/>
  <c r="M2268" i="5"/>
  <c r="L2268" i="5"/>
  <c r="G2268" i="5"/>
  <c r="M2267" i="5"/>
  <c r="L2267" i="5"/>
  <c r="G2267" i="5"/>
  <c r="M2266" i="5"/>
  <c r="L2266" i="5"/>
  <c r="G2266" i="5"/>
  <c r="M2265" i="5"/>
  <c r="L2265" i="5"/>
  <c r="G2265" i="5"/>
  <c r="M2264" i="5"/>
  <c r="L2264" i="5"/>
  <c r="G2264" i="5"/>
  <c r="M2263" i="5"/>
  <c r="L2263" i="5"/>
  <c r="G2263" i="5"/>
  <c r="M2262" i="5"/>
  <c r="L2262" i="5"/>
  <c r="G2262" i="5"/>
  <c r="M2261" i="5"/>
  <c r="L2261" i="5"/>
  <c r="G2261" i="5"/>
  <c r="M2260" i="5"/>
  <c r="L2260" i="5"/>
  <c r="G2260" i="5"/>
  <c r="M2259" i="5"/>
  <c r="L2259" i="5"/>
  <c r="G2259" i="5"/>
  <c r="M2258" i="5"/>
  <c r="L2258" i="5"/>
  <c r="G2258" i="5"/>
  <c r="M2257" i="5"/>
  <c r="L2257" i="5"/>
  <c r="G2257" i="5"/>
  <c r="M2256" i="5"/>
  <c r="L2256" i="5"/>
  <c r="G2256" i="5"/>
  <c r="M2255" i="5"/>
  <c r="L2255" i="5"/>
  <c r="G2255" i="5"/>
  <c r="M2254" i="5"/>
  <c r="L2254" i="5"/>
  <c r="G2254" i="5"/>
  <c r="M2253" i="5"/>
  <c r="L2253" i="5"/>
  <c r="G2253" i="5"/>
  <c r="M2252" i="5"/>
  <c r="L2252" i="5"/>
  <c r="G2252" i="5"/>
  <c r="M2251" i="5"/>
  <c r="L2251" i="5"/>
  <c r="G2251" i="5"/>
  <c r="M2250" i="5"/>
  <c r="L2250" i="5"/>
  <c r="G2250" i="5"/>
  <c r="M2249" i="5"/>
  <c r="L2249" i="5"/>
  <c r="G2249" i="5"/>
  <c r="M2248" i="5"/>
  <c r="L2248" i="5"/>
  <c r="G2248" i="5"/>
  <c r="M2247" i="5"/>
  <c r="L2247" i="5"/>
  <c r="G2247" i="5"/>
  <c r="M2246" i="5"/>
  <c r="L2246" i="5"/>
  <c r="G2246" i="5"/>
  <c r="M2245" i="5"/>
  <c r="L2245" i="5"/>
  <c r="G2245" i="5"/>
  <c r="M2244" i="5"/>
  <c r="L2244" i="5"/>
  <c r="G2244" i="5"/>
  <c r="M2243" i="5"/>
  <c r="L2243" i="5"/>
  <c r="G2243" i="5"/>
  <c r="M2242" i="5"/>
  <c r="L2242" i="5"/>
  <c r="G2242" i="5"/>
  <c r="M2241" i="5"/>
  <c r="L2241" i="5"/>
  <c r="G2241" i="5"/>
  <c r="M2240" i="5"/>
  <c r="L2240" i="5"/>
  <c r="G2240" i="5"/>
  <c r="M2239" i="5"/>
  <c r="L2239" i="5"/>
  <c r="G2239" i="5"/>
  <c r="M2238" i="5"/>
  <c r="L2238" i="5"/>
  <c r="G2238" i="5"/>
  <c r="M2237" i="5"/>
  <c r="L2237" i="5"/>
  <c r="G2237" i="5"/>
  <c r="M2236" i="5"/>
  <c r="L2236" i="5"/>
  <c r="G2236" i="5"/>
  <c r="M2235" i="5"/>
  <c r="L2235" i="5"/>
  <c r="G2235" i="5"/>
  <c r="M2234" i="5"/>
  <c r="L2234" i="5"/>
  <c r="G2234" i="5"/>
  <c r="M2233" i="5"/>
  <c r="L2233" i="5"/>
  <c r="G2233" i="5"/>
  <c r="M2232" i="5"/>
  <c r="L2232" i="5"/>
  <c r="G2232" i="5"/>
  <c r="M2231" i="5"/>
  <c r="L2231" i="5"/>
  <c r="G2231" i="5"/>
  <c r="M2230" i="5"/>
  <c r="L2230" i="5"/>
  <c r="G2230" i="5"/>
  <c r="M2229" i="5"/>
  <c r="L2229" i="5"/>
  <c r="G2229" i="5"/>
  <c r="M2228" i="5"/>
  <c r="L2228" i="5"/>
  <c r="G2228" i="5"/>
  <c r="M2227" i="5"/>
  <c r="L2227" i="5"/>
  <c r="G2227" i="5"/>
  <c r="M2226" i="5"/>
  <c r="L2226" i="5"/>
  <c r="G2226" i="5"/>
  <c r="M2225" i="5"/>
  <c r="L2225" i="5"/>
  <c r="G2225" i="5"/>
  <c r="M2224" i="5"/>
  <c r="L2224" i="5"/>
  <c r="G2224" i="5"/>
  <c r="M2223" i="5"/>
  <c r="L2223" i="5"/>
  <c r="G2223" i="5"/>
  <c r="M2222" i="5"/>
  <c r="L2222" i="5"/>
  <c r="G2222" i="5"/>
  <c r="M2221" i="5"/>
  <c r="L2221" i="5"/>
  <c r="G2221" i="5"/>
  <c r="M2220" i="5"/>
  <c r="L2220" i="5"/>
  <c r="G2220" i="5"/>
  <c r="M2219" i="5"/>
  <c r="L2219" i="5"/>
  <c r="G2219" i="5"/>
  <c r="M2218" i="5"/>
  <c r="L2218" i="5"/>
  <c r="G2218" i="5"/>
  <c r="M2217" i="5"/>
  <c r="L2217" i="5"/>
  <c r="G2217" i="5"/>
  <c r="M2216" i="5"/>
  <c r="L2216" i="5"/>
  <c r="G2216" i="5"/>
  <c r="M2215" i="5"/>
  <c r="L2215" i="5"/>
  <c r="G2215" i="5"/>
  <c r="M2214" i="5"/>
  <c r="L2214" i="5"/>
  <c r="G2214" i="5"/>
  <c r="M2213" i="5"/>
  <c r="L2213" i="5"/>
  <c r="G2213" i="5"/>
  <c r="M2212" i="5"/>
  <c r="L2212" i="5"/>
  <c r="G2212" i="5"/>
  <c r="M2211" i="5"/>
  <c r="L2211" i="5"/>
  <c r="G2211" i="5"/>
  <c r="M2210" i="5"/>
  <c r="L2210" i="5"/>
  <c r="G2210" i="5"/>
  <c r="M2209" i="5"/>
  <c r="L2209" i="5"/>
  <c r="G2209" i="5"/>
  <c r="M2208" i="5"/>
  <c r="L2208" i="5"/>
  <c r="G2208" i="5"/>
  <c r="M2207" i="5"/>
  <c r="L2207" i="5"/>
  <c r="G2207" i="5"/>
  <c r="M2206" i="5"/>
  <c r="L2206" i="5"/>
  <c r="G2206" i="5"/>
  <c r="M2205" i="5"/>
  <c r="L2205" i="5"/>
  <c r="G2205" i="5"/>
  <c r="M2204" i="5"/>
  <c r="L2204" i="5"/>
  <c r="G2204" i="5"/>
  <c r="M2203" i="5"/>
  <c r="L2203" i="5"/>
  <c r="G2203" i="5"/>
  <c r="M2202" i="5"/>
  <c r="L2202" i="5"/>
  <c r="G2202" i="5"/>
  <c r="M2201" i="5"/>
  <c r="L2201" i="5"/>
  <c r="G2201" i="5"/>
  <c r="M2200" i="5"/>
  <c r="L2200" i="5"/>
  <c r="G2200" i="5"/>
  <c r="M2199" i="5"/>
  <c r="L2199" i="5"/>
  <c r="G2199" i="5"/>
  <c r="M2198" i="5"/>
  <c r="L2198" i="5"/>
  <c r="G2198" i="5"/>
  <c r="M2197" i="5"/>
  <c r="L2197" i="5"/>
  <c r="G2197" i="5"/>
  <c r="M2196" i="5"/>
  <c r="L2196" i="5"/>
  <c r="G2196" i="5"/>
  <c r="M2195" i="5"/>
  <c r="L2195" i="5"/>
  <c r="G2195" i="5"/>
  <c r="M2194" i="5"/>
  <c r="L2194" i="5"/>
  <c r="G2194" i="5"/>
  <c r="M2193" i="5"/>
  <c r="L2193" i="5"/>
  <c r="G2193" i="5"/>
  <c r="M2192" i="5"/>
  <c r="L2192" i="5"/>
  <c r="G2192" i="5"/>
  <c r="M2191" i="5"/>
  <c r="L2191" i="5"/>
  <c r="G2191" i="5"/>
  <c r="M2190" i="5"/>
  <c r="L2190" i="5"/>
  <c r="G2190" i="5"/>
  <c r="M2189" i="5"/>
  <c r="L2189" i="5"/>
  <c r="G2189" i="5"/>
  <c r="M2188" i="5"/>
  <c r="L2188" i="5"/>
  <c r="G2188" i="5"/>
  <c r="M2187" i="5"/>
  <c r="L2187" i="5"/>
  <c r="G2187" i="5"/>
  <c r="M2186" i="5"/>
  <c r="L2186" i="5"/>
  <c r="G2186" i="5"/>
  <c r="M2185" i="5"/>
  <c r="L2185" i="5"/>
  <c r="G2185" i="5"/>
  <c r="M2184" i="5"/>
  <c r="L2184" i="5"/>
  <c r="G2184" i="5"/>
  <c r="M2183" i="5"/>
  <c r="L2183" i="5"/>
  <c r="G2183" i="5"/>
  <c r="M2182" i="5"/>
  <c r="L2182" i="5"/>
  <c r="G2182" i="5"/>
  <c r="M2181" i="5"/>
  <c r="L2181" i="5"/>
  <c r="G2181" i="5"/>
  <c r="M2180" i="5"/>
  <c r="L2180" i="5"/>
  <c r="G2180" i="5"/>
  <c r="M2179" i="5"/>
  <c r="L2179" i="5"/>
  <c r="G2179" i="5"/>
  <c r="M2178" i="5"/>
  <c r="L2178" i="5"/>
  <c r="G2178" i="5"/>
  <c r="M2177" i="5"/>
  <c r="L2177" i="5"/>
  <c r="G2177" i="5"/>
  <c r="M2176" i="5"/>
  <c r="L2176" i="5"/>
  <c r="G2176" i="5"/>
  <c r="M2175" i="5"/>
  <c r="L2175" i="5"/>
  <c r="G2175" i="5"/>
  <c r="M2174" i="5"/>
  <c r="L2174" i="5"/>
  <c r="G2174" i="5"/>
  <c r="M2173" i="5"/>
  <c r="L2173" i="5"/>
  <c r="G2173" i="5"/>
  <c r="M2172" i="5"/>
  <c r="L2172" i="5"/>
  <c r="G2172" i="5"/>
  <c r="M2171" i="5"/>
  <c r="L2171" i="5"/>
  <c r="G2171" i="5"/>
  <c r="M2170" i="5"/>
  <c r="L2170" i="5"/>
  <c r="G2170" i="5"/>
  <c r="M2169" i="5"/>
  <c r="L2169" i="5"/>
  <c r="G2169" i="5"/>
  <c r="M2168" i="5"/>
  <c r="L2168" i="5"/>
  <c r="G2168" i="5"/>
  <c r="M2167" i="5"/>
  <c r="L2167" i="5"/>
  <c r="G2167" i="5"/>
  <c r="M2166" i="5"/>
  <c r="L2166" i="5"/>
  <c r="G2166" i="5"/>
  <c r="M2165" i="5"/>
  <c r="L2165" i="5"/>
  <c r="G2165" i="5"/>
  <c r="M2164" i="5"/>
  <c r="L2164" i="5"/>
  <c r="G2164" i="5"/>
  <c r="M2163" i="5"/>
  <c r="L2163" i="5"/>
  <c r="G2163" i="5"/>
  <c r="M2162" i="5"/>
  <c r="L2162" i="5"/>
  <c r="G2162" i="5"/>
  <c r="M2161" i="5"/>
  <c r="L2161" i="5"/>
  <c r="G2161" i="5"/>
  <c r="M2160" i="5"/>
  <c r="L2160" i="5"/>
  <c r="G2160" i="5"/>
  <c r="M2159" i="5"/>
  <c r="L2159" i="5"/>
  <c r="G2159" i="5"/>
  <c r="M2158" i="5"/>
  <c r="L2158" i="5"/>
  <c r="G2158" i="5"/>
  <c r="M2157" i="5"/>
  <c r="L2157" i="5"/>
  <c r="G2157" i="5"/>
  <c r="M2156" i="5"/>
  <c r="L2156" i="5"/>
  <c r="G2156" i="5"/>
  <c r="M2155" i="5"/>
  <c r="L2155" i="5"/>
  <c r="G2155" i="5"/>
  <c r="M2154" i="5"/>
  <c r="L2154" i="5"/>
  <c r="G2154" i="5"/>
  <c r="M2153" i="5"/>
  <c r="L2153" i="5"/>
  <c r="G2153" i="5"/>
  <c r="M2152" i="5"/>
  <c r="L2152" i="5"/>
  <c r="G2152" i="5"/>
  <c r="M2151" i="5"/>
  <c r="L2151" i="5"/>
  <c r="G2151" i="5"/>
  <c r="M2150" i="5"/>
  <c r="L2150" i="5"/>
  <c r="G2150" i="5"/>
  <c r="M2149" i="5"/>
  <c r="L2149" i="5"/>
  <c r="G2149" i="5"/>
  <c r="M2148" i="5"/>
  <c r="L2148" i="5"/>
  <c r="G2148" i="5"/>
  <c r="M2147" i="5"/>
  <c r="L2147" i="5"/>
  <c r="G2147" i="5"/>
  <c r="M2146" i="5"/>
  <c r="L2146" i="5"/>
  <c r="G2146" i="5"/>
  <c r="M2145" i="5"/>
  <c r="L2145" i="5"/>
  <c r="G2145" i="5"/>
  <c r="M2144" i="5"/>
  <c r="L2144" i="5"/>
  <c r="G2144" i="5"/>
  <c r="M2143" i="5"/>
  <c r="L2143" i="5"/>
  <c r="G2143" i="5"/>
  <c r="M2142" i="5"/>
  <c r="L2142" i="5"/>
  <c r="G2142" i="5"/>
  <c r="M2141" i="5"/>
  <c r="L2141" i="5"/>
  <c r="G2141" i="5"/>
  <c r="M2140" i="5"/>
  <c r="L2140" i="5"/>
  <c r="G2140" i="5"/>
  <c r="M2139" i="5"/>
  <c r="L2139" i="5"/>
  <c r="G2139" i="5"/>
  <c r="M2138" i="5"/>
  <c r="L2138" i="5"/>
  <c r="G2138" i="5"/>
  <c r="M2137" i="5"/>
  <c r="L2137" i="5"/>
  <c r="G2137" i="5"/>
  <c r="M2136" i="5"/>
  <c r="L2136" i="5"/>
  <c r="G2136" i="5"/>
  <c r="M2135" i="5"/>
  <c r="L2135" i="5"/>
  <c r="G2135" i="5"/>
  <c r="M2134" i="5"/>
  <c r="L2134" i="5"/>
  <c r="G2134" i="5"/>
  <c r="M2133" i="5"/>
  <c r="L2133" i="5"/>
  <c r="G2133" i="5"/>
  <c r="M2132" i="5"/>
  <c r="L2132" i="5"/>
  <c r="G2132" i="5"/>
  <c r="M2131" i="5"/>
  <c r="L2131" i="5"/>
  <c r="G2131" i="5"/>
  <c r="M2130" i="5"/>
  <c r="L2130" i="5"/>
  <c r="G2130" i="5"/>
  <c r="M2129" i="5"/>
  <c r="L2129" i="5"/>
  <c r="G2129" i="5"/>
  <c r="M2128" i="5"/>
  <c r="L2128" i="5"/>
  <c r="G2128" i="5"/>
  <c r="M2127" i="5"/>
  <c r="L2127" i="5"/>
  <c r="G2127" i="5"/>
  <c r="M2126" i="5"/>
  <c r="L2126" i="5"/>
  <c r="G2126" i="5"/>
  <c r="M2125" i="5"/>
  <c r="L2125" i="5"/>
  <c r="G2125" i="5"/>
  <c r="M2124" i="5"/>
  <c r="L2124" i="5"/>
  <c r="G2124" i="5"/>
  <c r="M2123" i="5"/>
  <c r="L2123" i="5"/>
  <c r="G2123" i="5"/>
  <c r="M2122" i="5"/>
  <c r="L2122" i="5"/>
  <c r="G2122" i="5"/>
  <c r="M2121" i="5"/>
  <c r="L2121" i="5"/>
  <c r="G2121" i="5"/>
  <c r="M2120" i="5"/>
  <c r="L2120" i="5"/>
  <c r="G2120" i="5"/>
  <c r="M2119" i="5"/>
  <c r="L2119" i="5"/>
  <c r="G2119" i="5"/>
  <c r="M2118" i="5"/>
  <c r="L2118" i="5"/>
  <c r="G2118" i="5"/>
  <c r="M2117" i="5"/>
  <c r="L2117" i="5"/>
  <c r="G2117" i="5"/>
  <c r="M2116" i="5"/>
  <c r="L2116" i="5"/>
  <c r="G2116" i="5"/>
  <c r="M2115" i="5"/>
  <c r="L2115" i="5"/>
  <c r="G2115" i="5"/>
  <c r="M2114" i="5"/>
  <c r="L2114" i="5"/>
  <c r="G2114" i="5"/>
  <c r="M2113" i="5"/>
  <c r="L2113" i="5"/>
  <c r="G2113" i="5"/>
  <c r="M2112" i="5"/>
  <c r="L2112" i="5"/>
  <c r="G2112" i="5"/>
  <c r="M2111" i="5"/>
  <c r="L2111" i="5"/>
  <c r="G2111" i="5"/>
  <c r="M2110" i="5"/>
  <c r="L2110" i="5"/>
  <c r="G2110" i="5"/>
  <c r="M2109" i="5"/>
  <c r="L2109" i="5"/>
  <c r="G2109" i="5"/>
  <c r="M2108" i="5"/>
  <c r="L2108" i="5"/>
  <c r="G2108" i="5"/>
  <c r="M2107" i="5"/>
  <c r="L2107" i="5"/>
  <c r="G2107" i="5"/>
  <c r="M2106" i="5"/>
  <c r="L2106" i="5"/>
  <c r="G2106" i="5"/>
  <c r="M2105" i="5"/>
  <c r="L2105" i="5"/>
  <c r="G2105" i="5"/>
  <c r="M2104" i="5"/>
  <c r="L2104" i="5"/>
  <c r="G2104" i="5"/>
  <c r="M2103" i="5"/>
  <c r="L2103" i="5"/>
  <c r="G2103" i="5"/>
  <c r="M2102" i="5"/>
  <c r="L2102" i="5"/>
  <c r="G2102" i="5"/>
  <c r="M2101" i="5"/>
  <c r="L2101" i="5"/>
  <c r="G2101" i="5"/>
  <c r="M2100" i="5"/>
  <c r="L2100" i="5"/>
  <c r="G2100" i="5"/>
  <c r="M2099" i="5"/>
  <c r="L2099" i="5"/>
  <c r="G2099" i="5"/>
  <c r="M2098" i="5"/>
  <c r="L2098" i="5"/>
  <c r="G2098" i="5"/>
  <c r="M2097" i="5"/>
  <c r="L2097" i="5"/>
  <c r="G2097" i="5"/>
  <c r="M2096" i="5"/>
  <c r="L2096" i="5"/>
  <c r="G2096" i="5"/>
  <c r="M2095" i="5"/>
  <c r="L2095" i="5"/>
  <c r="G2095" i="5"/>
  <c r="M2094" i="5"/>
  <c r="L2094" i="5"/>
  <c r="G2094" i="5"/>
  <c r="M2093" i="5"/>
  <c r="L2093" i="5"/>
  <c r="G2093" i="5"/>
  <c r="M2092" i="5"/>
  <c r="L2092" i="5"/>
  <c r="G2092" i="5"/>
  <c r="M2091" i="5"/>
  <c r="L2091" i="5"/>
  <c r="G2091" i="5"/>
  <c r="M2090" i="5"/>
  <c r="L2090" i="5"/>
  <c r="G2090" i="5"/>
  <c r="M2089" i="5"/>
  <c r="L2089" i="5"/>
  <c r="G2089" i="5"/>
  <c r="M2088" i="5"/>
  <c r="L2088" i="5"/>
  <c r="G2088" i="5"/>
  <c r="M2087" i="5"/>
  <c r="L2087" i="5"/>
  <c r="G2087" i="5"/>
  <c r="M2086" i="5"/>
  <c r="L2086" i="5"/>
  <c r="G2086" i="5"/>
  <c r="M2085" i="5"/>
  <c r="L2085" i="5"/>
  <c r="G2085" i="5"/>
  <c r="M2084" i="5"/>
  <c r="L2084" i="5"/>
  <c r="G2084" i="5"/>
  <c r="M2083" i="5"/>
  <c r="L2083" i="5"/>
  <c r="G2083" i="5"/>
  <c r="M2082" i="5"/>
  <c r="L2082" i="5"/>
  <c r="G2082" i="5"/>
  <c r="M2081" i="5"/>
  <c r="L2081" i="5"/>
  <c r="G2081" i="5"/>
  <c r="M2080" i="5"/>
  <c r="L2080" i="5"/>
  <c r="G2080" i="5"/>
  <c r="M2079" i="5"/>
  <c r="L2079" i="5"/>
  <c r="G2079" i="5"/>
  <c r="M2078" i="5"/>
  <c r="L2078" i="5"/>
  <c r="G2078" i="5"/>
  <c r="M2077" i="5"/>
  <c r="L2077" i="5"/>
  <c r="G2077" i="5"/>
  <c r="M2076" i="5"/>
  <c r="L2076" i="5"/>
  <c r="G2076" i="5"/>
  <c r="M2075" i="5"/>
  <c r="L2075" i="5"/>
  <c r="G2075" i="5"/>
  <c r="M2074" i="5"/>
  <c r="L2074" i="5"/>
  <c r="G2074" i="5"/>
  <c r="M2073" i="5"/>
  <c r="L2073" i="5"/>
  <c r="G2073" i="5"/>
  <c r="M2072" i="5"/>
  <c r="L2072" i="5"/>
  <c r="G2072" i="5"/>
  <c r="M2071" i="5"/>
  <c r="L2071" i="5"/>
  <c r="G2071" i="5"/>
  <c r="M2070" i="5"/>
  <c r="L2070" i="5"/>
  <c r="G2070" i="5"/>
  <c r="M2069" i="5"/>
  <c r="L2069" i="5"/>
  <c r="G2069" i="5"/>
  <c r="M2068" i="5"/>
  <c r="L2068" i="5"/>
  <c r="G2068" i="5"/>
  <c r="M2067" i="5"/>
  <c r="L2067" i="5"/>
  <c r="G2067" i="5"/>
  <c r="M2066" i="5"/>
  <c r="L2066" i="5"/>
  <c r="G2066" i="5"/>
  <c r="M2065" i="5"/>
  <c r="L2065" i="5"/>
  <c r="G2065" i="5"/>
  <c r="M2064" i="5"/>
  <c r="L2064" i="5"/>
  <c r="G2064" i="5"/>
  <c r="M2063" i="5"/>
  <c r="L2063" i="5"/>
  <c r="G2063" i="5"/>
  <c r="M2062" i="5"/>
  <c r="L2062" i="5"/>
  <c r="G2062" i="5"/>
  <c r="M2061" i="5"/>
  <c r="L2061" i="5"/>
  <c r="G2061" i="5"/>
  <c r="M2060" i="5"/>
  <c r="L2060" i="5"/>
  <c r="G2060" i="5"/>
  <c r="M2059" i="5"/>
  <c r="L2059" i="5"/>
  <c r="G2059" i="5"/>
  <c r="M2058" i="5"/>
  <c r="L2058" i="5"/>
  <c r="G2058" i="5"/>
  <c r="M2057" i="5"/>
  <c r="L2057" i="5"/>
  <c r="G2057" i="5"/>
  <c r="M2056" i="5"/>
  <c r="L2056" i="5"/>
  <c r="G2056" i="5"/>
  <c r="M2055" i="5"/>
  <c r="L2055" i="5"/>
  <c r="G2055" i="5"/>
  <c r="M2054" i="5"/>
  <c r="L2054" i="5"/>
  <c r="G2054" i="5"/>
  <c r="M2053" i="5"/>
  <c r="L2053" i="5"/>
  <c r="G2053" i="5"/>
  <c r="M2052" i="5"/>
  <c r="L2052" i="5"/>
  <c r="G2052" i="5"/>
  <c r="M2051" i="5"/>
  <c r="L2051" i="5"/>
  <c r="G2051" i="5"/>
  <c r="M2050" i="5"/>
  <c r="L2050" i="5"/>
  <c r="G2050" i="5"/>
  <c r="M2049" i="5"/>
  <c r="L2049" i="5"/>
  <c r="G2049" i="5"/>
  <c r="M2048" i="5"/>
  <c r="L2048" i="5"/>
  <c r="G2048" i="5"/>
  <c r="M2047" i="5"/>
  <c r="L2047" i="5"/>
  <c r="G2047" i="5"/>
  <c r="M2046" i="5"/>
  <c r="L2046" i="5"/>
  <c r="G2046" i="5"/>
  <c r="M2045" i="5"/>
  <c r="L2045" i="5"/>
  <c r="G2045" i="5"/>
  <c r="M2044" i="5"/>
  <c r="L2044" i="5"/>
  <c r="G2044" i="5"/>
  <c r="M2043" i="5"/>
  <c r="L2043" i="5"/>
  <c r="G2043" i="5"/>
  <c r="M2042" i="5"/>
  <c r="L2042" i="5"/>
  <c r="G2042" i="5"/>
  <c r="M2041" i="5"/>
  <c r="L2041" i="5"/>
  <c r="G2041" i="5"/>
  <c r="M2040" i="5"/>
  <c r="L2040" i="5"/>
  <c r="G2040" i="5"/>
  <c r="M2039" i="5"/>
  <c r="L2039" i="5"/>
  <c r="G2039" i="5"/>
  <c r="M2038" i="5"/>
  <c r="L2038" i="5"/>
  <c r="G2038" i="5"/>
  <c r="M2037" i="5"/>
  <c r="L2037" i="5"/>
  <c r="G2037" i="5"/>
  <c r="M2036" i="5"/>
  <c r="L2036" i="5"/>
  <c r="G2036" i="5"/>
  <c r="M2035" i="5"/>
  <c r="L2035" i="5"/>
  <c r="G2035" i="5"/>
  <c r="M2034" i="5"/>
  <c r="L2034" i="5"/>
  <c r="G2034" i="5"/>
  <c r="M2033" i="5"/>
  <c r="L2033" i="5"/>
  <c r="G2033" i="5"/>
  <c r="M2032" i="5"/>
  <c r="L2032" i="5"/>
  <c r="G2032" i="5"/>
  <c r="M2031" i="5"/>
  <c r="L2031" i="5"/>
  <c r="G2031" i="5"/>
  <c r="M2030" i="5"/>
  <c r="L2030" i="5"/>
  <c r="G2030" i="5"/>
  <c r="M2029" i="5"/>
  <c r="L2029" i="5"/>
  <c r="G2029" i="5"/>
  <c r="M2028" i="5"/>
  <c r="L2028" i="5"/>
  <c r="G2028" i="5"/>
  <c r="M2027" i="5"/>
  <c r="L2027" i="5"/>
  <c r="G2027" i="5"/>
  <c r="M2026" i="5"/>
  <c r="L2026" i="5"/>
  <c r="G2026" i="5"/>
  <c r="M2025" i="5"/>
  <c r="L2025" i="5"/>
  <c r="G2025" i="5"/>
  <c r="M2024" i="5"/>
  <c r="L2024" i="5"/>
  <c r="G2024" i="5"/>
  <c r="M2023" i="5"/>
  <c r="L2023" i="5"/>
  <c r="G2023" i="5"/>
  <c r="M2022" i="5"/>
  <c r="L2022" i="5"/>
  <c r="G2022" i="5"/>
  <c r="M2021" i="5"/>
  <c r="L2021" i="5"/>
  <c r="G2021" i="5"/>
  <c r="M2020" i="5"/>
  <c r="L2020" i="5"/>
  <c r="G2020" i="5"/>
  <c r="M2019" i="5"/>
  <c r="L2019" i="5"/>
  <c r="G2019" i="5"/>
  <c r="M2018" i="5"/>
  <c r="L2018" i="5"/>
  <c r="G2018" i="5"/>
  <c r="M2017" i="5"/>
  <c r="L2017" i="5"/>
  <c r="G2017" i="5"/>
  <c r="M2016" i="5"/>
  <c r="L2016" i="5"/>
  <c r="G2016" i="5"/>
  <c r="M2015" i="5"/>
  <c r="L2015" i="5"/>
  <c r="G2015" i="5"/>
  <c r="M2014" i="5"/>
  <c r="L2014" i="5"/>
  <c r="G2014" i="5"/>
  <c r="M2013" i="5"/>
  <c r="L2013" i="5"/>
  <c r="G2013" i="5"/>
  <c r="M2012" i="5"/>
  <c r="L2012" i="5"/>
  <c r="G2012" i="5"/>
  <c r="M2011" i="5"/>
  <c r="L2011" i="5"/>
  <c r="G2011" i="5"/>
  <c r="M2010" i="5"/>
  <c r="L2010" i="5"/>
  <c r="G2010" i="5"/>
  <c r="M2009" i="5"/>
  <c r="L2009" i="5"/>
  <c r="G2009" i="5"/>
  <c r="M2008" i="5"/>
  <c r="L2008" i="5"/>
  <c r="G2008" i="5"/>
  <c r="M2007" i="5"/>
  <c r="L2007" i="5"/>
  <c r="G2007" i="5"/>
  <c r="M2006" i="5"/>
  <c r="L2006" i="5"/>
  <c r="G2006" i="5"/>
  <c r="M2005" i="5"/>
  <c r="L2005" i="5"/>
  <c r="G2005" i="5"/>
  <c r="M2004" i="5"/>
  <c r="L2004" i="5"/>
  <c r="G2004" i="5"/>
  <c r="M2003" i="5"/>
  <c r="L2003" i="5"/>
  <c r="G2003" i="5"/>
  <c r="M2002" i="5"/>
  <c r="L2002" i="5"/>
  <c r="G2002" i="5"/>
  <c r="M2001" i="5"/>
  <c r="L2001" i="5"/>
  <c r="G2001" i="5"/>
  <c r="M2000" i="5"/>
  <c r="L2000" i="5"/>
  <c r="G2000" i="5"/>
  <c r="M1999" i="5"/>
  <c r="L1999" i="5"/>
  <c r="G1999" i="5"/>
  <c r="M1998" i="5"/>
  <c r="L1998" i="5"/>
  <c r="G1998" i="5"/>
  <c r="M1997" i="5"/>
  <c r="L1997" i="5"/>
  <c r="G1997" i="5"/>
  <c r="M1996" i="5"/>
  <c r="L1996" i="5"/>
  <c r="G1996" i="5"/>
  <c r="M1995" i="5"/>
  <c r="L1995" i="5"/>
  <c r="G1995" i="5"/>
  <c r="M1994" i="5"/>
  <c r="L1994" i="5"/>
  <c r="G1994" i="5"/>
  <c r="M1993" i="5"/>
  <c r="L1993" i="5"/>
  <c r="G1993" i="5"/>
  <c r="M1992" i="5"/>
  <c r="L1992" i="5"/>
  <c r="G1992" i="5"/>
  <c r="M1991" i="5"/>
  <c r="L1991" i="5"/>
  <c r="G1991" i="5"/>
  <c r="M1990" i="5"/>
  <c r="L1990" i="5"/>
  <c r="G1990" i="5"/>
  <c r="M1989" i="5"/>
  <c r="L1989" i="5"/>
  <c r="G1989" i="5"/>
  <c r="M1988" i="5"/>
  <c r="L1988" i="5"/>
  <c r="G1988" i="5"/>
  <c r="M1987" i="5"/>
  <c r="L1987" i="5"/>
  <c r="G1987" i="5"/>
  <c r="M1986" i="5"/>
  <c r="L1986" i="5"/>
  <c r="G1986" i="5"/>
  <c r="M1985" i="5"/>
  <c r="L1985" i="5"/>
  <c r="G1985" i="5"/>
  <c r="M1984" i="5"/>
  <c r="L1984" i="5"/>
  <c r="G1984" i="5"/>
  <c r="M1983" i="5"/>
  <c r="L1983" i="5"/>
  <c r="G1983" i="5"/>
  <c r="M1982" i="5"/>
  <c r="L1982" i="5"/>
  <c r="G1982" i="5"/>
  <c r="M1981" i="5"/>
  <c r="L1981" i="5"/>
  <c r="G1981" i="5"/>
  <c r="M1980" i="5"/>
  <c r="L1980" i="5"/>
  <c r="G1980" i="5"/>
  <c r="M1979" i="5"/>
  <c r="L1979" i="5"/>
  <c r="G1979" i="5"/>
  <c r="M1978" i="5"/>
  <c r="L1978" i="5"/>
  <c r="G1978" i="5"/>
  <c r="M1977" i="5"/>
  <c r="L1977" i="5"/>
  <c r="G1977" i="5"/>
  <c r="M1976" i="5"/>
  <c r="L1976" i="5"/>
  <c r="G1976" i="5"/>
  <c r="M1975" i="5"/>
  <c r="L1975" i="5"/>
  <c r="G1975" i="5"/>
  <c r="M1974" i="5"/>
  <c r="L1974" i="5"/>
  <c r="G1974" i="5"/>
  <c r="M1973" i="5"/>
  <c r="L1973" i="5"/>
  <c r="G1973" i="5"/>
  <c r="M1972" i="5"/>
  <c r="L1972" i="5"/>
  <c r="G1972" i="5"/>
  <c r="M1971" i="5"/>
  <c r="L1971" i="5"/>
  <c r="G1971" i="5"/>
  <c r="M1970" i="5"/>
  <c r="L1970" i="5"/>
  <c r="G1970" i="5"/>
  <c r="M1969" i="5"/>
  <c r="L1969" i="5"/>
  <c r="G1969" i="5"/>
  <c r="M1968" i="5"/>
  <c r="L1968" i="5"/>
  <c r="G1968" i="5"/>
  <c r="M1967" i="5"/>
  <c r="L1967" i="5"/>
  <c r="G1967" i="5"/>
  <c r="M1966" i="5"/>
  <c r="L1966" i="5"/>
  <c r="G1966" i="5"/>
  <c r="M1965" i="5"/>
  <c r="L1965" i="5"/>
  <c r="G1965" i="5"/>
  <c r="M1964" i="5"/>
  <c r="L1964" i="5"/>
  <c r="G1964" i="5"/>
  <c r="M1963" i="5"/>
  <c r="L1963" i="5"/>
  <c r="G1963" i="5"/>
  <c r="M1962" i="5"/>
  <c r="L1962" i="5"/>
  <c r="G1962" i="5"/>
  <c r="M1961" i="5"/>
  <c r="L1961" i="5"/>
  <c r="G1961" i="5"/>
  <c r="M1960" i="5"/>
  <c r="L1960" i="5"/>
  <c r="G1960" i="5"/>
  <c r="M1959" i="5"/>
  <c r="L1959" i="5"/>
  <c r="G1959" i="5"/>
  <c r="M1958" i="5"/>
  <c r="L1958" i="5"/>
  <c r="G1958" i="5"/>
  <c r="M1957" i="5"/>
  <c r="L1957" i="5"/>
  <c r="G1957" i="5"/>
  <c r="M1956" i="5"/>
  <c r="L1956" i="5"/>
  <c r="G1956" i="5"/>
  <c r="M1955" i="5"/>
  <c r="L1955" i="5"/>
  <c r="G1955" i="5"/>
  <c r="M1954" i="5"/>
  <c r="L1954" i="5"/>
  <c r="G1954" i="5"/>
  <c r="M1953" i="5"/>
  <c r="L1953" i="5"/>
  <c r="G1953" i="5"/>
  <c r="M1952" i="5"/>
  <c r="L1952" i="5"/>
  <c r="G1952" i="5"/>
  <c r="M1951" i="5"/>
  <c r="L1951" i="5"/>
  <c r="G1951" i="5"/>
  <c r="M1950" i="5"/>
  <c r="L1950" i="5"/>
  <c r="G1950" i="5"/>
  <c r="M1949" i="5"/>
  <c r="L1949" i="5"/>
  <c r="G1949" i="5"/>
  <c r="M1948" i="5"/>
  <c r="L1948" i="5"/>
  <c r="G1948" i="5"/>
  <c r="M1947" i="5"/>
  <c r="L1947" i="5"/>
  <c r="G1947" i="5"/>
  <c r="M1946" i="5"/>
  <c r="L1946" i="5"/>
  <c r="G1946" i="5"/>
  <c r="M1945" i="5"/>
  <c r="L1945" i="5"/>
  <c r="G1945" i="5"/>
  <c r="M1944" i="5"/>
  <c r="L1944" i="5"/>
  <c r="G1944" i="5"/>
  <c r="M1943" i="5"/>
  <c r="L1943" i="5"/>
  <c r="G1943" i="5"/>
  <c r="M1942" i="5"/>
  <c r="L1942" i="5"/>
  <c r="G1942" i="5"/>
  <c r="M1941" i="5"/>
  <c r="L1941" i="5"/>
  <c r="G1941" i="5"/>
  <c r="M1940" i="5"/>
  <c r="L1940" i="5"/>
  <c r="G1940" i="5"/>
  <c r="M1939" i="5"/>
  <c r="L1939" i="5"/>
  <c r="G1939" i="5"/>
  <c r="M1938" i="5"/>
  <c r="L1938" i="5"/>
  <c r="G1938" i="5"/>
  <c r="M1937" i="5"/>
  <c r="L1937" i="5"/>
  <c r="G1937" i="5"/>
  <c r="M1936" i="5"/>
  <c r="L1936" i="5"/>
  <c r="G1936" i="5"/>
  <c r="M1935" i="5"/>
  <c r="L1935" i="5"/>
  <c r="G1935" i="5"/>
  <c r="M1934" i="5"/>
  <c r="L1934" i="5"/>
  <c r="G1934" i="5"/>
  <c r="M1933" i="5"/>
  <c r="L1933" i="5"/>
  <c r="G1933" i="5"/>
  <c r="M1932" i="5"/>
  <c r="L1932" i="5"/>
  <c r="G1932" i="5"/>
  <c r="M1931" i="5"/>
  <c r="L1931" i="5"/>
  <c r="G1931" i="5"/>
  <c r="M1930" i="5"/>
  <c r="L1930" i="5"/>
  <c r="G1930" i="5"/>
  <c r="M1929" i="5"/>
  <c r="L1929" i="5"/>
  <c r="G1929" i="5"/>
  <c r="M1928" i="5"/>
  <c r="L1928" i="5"/>
  <c r="G1928" i="5"/>
  <c r="M1927" i="5"/>
  <c r="L1927" i="5"/>
  <c r="G1927" i="5"/>
  <c r="M1926" i="5"/>
  <c r="L1926" i="5"/>
  <c r="G1926" i="5"/>
  <c r="M1925" i="5"/>
  <c r="L1925" i="5"/>
  <c r="G1925" i="5"/>
  <c r="M1924" i="5"/>
  <c r="L1924" i="5"/>
  <c r="G1924" i="5"/>
  <c r="M1923" i="5"/>
  <c r="L1923" i="5"/>
  <c r="G1923" i="5"/>
  <c r="M1922" i="5"/>
  <c r="L1922" i="5"/>
  <c r="G1922" i="5"/>
  <c r="M1921" i="5"/>
  <c r="L1921" i="5"/>
  <c r="G1921" i="5"/>
  <c r="M1920" i="5"/>
  <c r="L1920" i="5"/>
  <c r="G1920" i="5"/>
  <c r="M1919" i="5"/>
  <c r="L1919" i="5"/>
  <c r="G1919" i="5"/>
  <c r="M1918" i="5"/>
  <c r="L1918" i="5"/>
  <c r="G1918" i="5"/>
  <c r="M1917" i="5"/>
  <c r="L1917" i="5"/>
  <c r="G1917" i="5"/>
  <c r="M1916" i="5"/>
  <c r="L1916" i="5"/>
  <c r="G1916" i="5"/>
  <c r="M1915" i="5"/>
  <c r="L1915" i="5"/>
  <c r="G1915" i="5"/>
  <c r="M1914" i="5"/>
  <c r="L1914" i="5"/>
  <c r="G1914" i="5"/>
  <c r="M1913" i="5"/>
  <c r="L1913" i="5"/>
  <c r="G1913" i="5"/>
  <c r="M1912" i="5"/>
  <c r="L1912" i="5"/>
  <c r="G1912" i="5"/>
  <c r="M1911" i="5"/>
  <c r="L1911" i="5"/>
  <c r="G1911" i="5"/>
  <c r="M1910" i="5"/>
  <c r="L1910" i="5"/>
  <c r="G1910" i="5"/>
  <c r="M1909" i="5"/>
  <c r="L1909" i="5"/>
  <c r="G1909" i="5"/>
  <c r="M1908" i="5"/>
  <c r="L1908" i="5"/>
  <c r="G1908" i="5"/>
  <c r="M1907" i="5"/>
  <c r="L1907" i="5"/>
  <c r="G1907" i="5"/>
  <c r="M1906" i="5"/>
  <c r="L1906" i="5"/>
  <c r="G1906" i="5"/>
  <c r="M1905" i="5"/>
  <c r="L1905" i="5"/>
  <c r="G1905" i="5"/>
  <c r="M1904" i="5"/>
  <c r="L1904" i="5"/>
  <c r="G1904" i="5"/>
  <c r="M1903" i="5"/>
  <c r="L1903" i="5"/>
  <c r="G1903" i="5"/>
  <c r="M1902" i="5"/>
  <c r="L1902" i="5"/>
  <c r="G1902" i="5"/>
  <c r="M1901" i="5"/>
  <c r="L1901" i="5"/>
  <c r="G1901" i="5"/>
  <c r="M1900" i="5"/>
  <c r="L1900" i="5"/>
  <c r="G1900" i="5"/>
  <c r="M1899" i="5"/>
  <c r="L1899" i="5"/>
  <c r="G1899" i="5"/>
  <c r="M1898" i="5"/>
  <c r="L1898" i="5"/>
  <c r="G1898" i="5"/>
  <c r="M1897" i="5"/>
  <c r="L1897" i="5"/>
  <c r="G1897" i="5"/>
  <c r="M1896" i="5"/>
  <c r="L1896" i="5"/>
  <c r="G1896" i="5"/>
  <c r="M1895" i="5"/>
  <c r="L1895" i="5"/>
  <c r="G1895" i="5"/>
  <c r="M1894" i="5"/>
  <c r="L1894" i="5"/>
  <c r="G1894" i="5"/>
  <c r="M1893" i="5"/>
  <c r="L1893" i="5"/>
  <c r="G1893" i="5"/>
  <c r="M1892" i="5"/>
  <c r="L1892" i="5"/>
  <c r="G1892" i="5"/>
  <c r="M1891" i="5"/>
  <c r="L1891" i="5"/>
  <c r="G1891" i="5"/>
  <c r="M1890" i="5"/>
  <c r="L1890" i="5"/>
  <c r="G1890" i="5"/>
  <c r="M1889" i="5"/>
  <c r="L1889" i="5"/>
  <c r="G1889" i="5"/>
  <c r="M1888" i="5"/>
  <c r="L1888" i="5"/>
  <c r="G1888" i="5"/>
  <c r="M1887" i="5"/>
  <c r="L1887" i="5"/>
  <c r="G1887" i="5"/>
  <c r="M1886" i="5"/>
  <c r="L1886" i="5"/>
  <c r="G1886" i="5"/>
  <c r="M1885" i="5"/>
  <c r="L1885" i="5"/>
  <c r="G1885" i="5"/>
  <c r="M1884" i="5"/>
  <c r="L1884" i="5"/>
  <c r="G1884" i="5"/>
  <c r="M1883" i="5"/>
  <c r="L1883" i="5"/>
  <c r="G1883" i="5"/>
  <c r="M1882" i="5"/>
  <c r="L1882" i="5"/>
  <c r="G1882" i="5"/>
  <c r="M1881" i="5"/>
  <c r="L1881" i="5"/>
  <c r="G1881" i="5"/>
  <c r="M1880" i="5"/>
  <c r="L1880" i="5"/>
  <c r="G1880" i="5"/>
  <c r="M1879" i="5"/>
  <c r="L1879" i="5"/>
  <c r="G1879" i="5"/>
  <c r="M1878" i="5"/>
  <c r="L1878" i="5"/>
  <c r="G1878" i="5"/>
  <c r="M1877" i="5"/>
  <c r="L1877" i="5"/>
  <c r="G1877" i="5"/>
  <c r="M1876" i="5"/>
  <c r="L1876" i="5"/>
  <c r="G1876" i="5"/>
  <c r="M1875" i="5"/>
  <c r="L1875" i="5"/>
  <c r="G1875" i="5"/>
  <c r="M1874" i="5"/>
  <c r="L1874" i="5"/>
  <c r="G1874" i="5"/>
  <c r="M1873" i="5"/>
  <c r="L1873" i="5"/>
  <c r="G1873" i="5"/>
  <c r="M1872" i="5"/>
  <c r="L1872" i="5"/>
  <c r="G1872" i="5"/>
  <c r="M1871" i="5"/>
  <c r="L1871" i="5"/>
  <c r="G1871" i="5"/>
  <c r="M1870" i="5"/>
  <c r="L1870" i="5"/>
  <c r="G1870" i="5"/>
  <c r="M1869" i="5"/>
  <c r="L1869" i="5"/>
  <c r="G1869" i="5"/>
  <c r="M1868" i="5"/>
  <c r="L1868" i="5"/>
  <c r="G1868" i="5"/>
  <c r="M1867" i="5"/>
  <c r="L1867" i="5"/>
  <c r="G1867" i="5"/>
  <c r="M1866" i="5"/>
  <c r="L1866" i="5"/>
  <c r="G1866" i="5"/>
  <c r="M1865" i="5"/>
  <c r="L1865" i="5"/>
  <c r="G1865" i="5"/>
  <c r="M1864" i="5"/>
  <c r="L1864" i="5"/>
  <c r="G1864" i="5"/>
  <c r="M1863" i="5"/>
  <c r="L1863" i="5"/>
  <c r="G1863" i="5"/>
  <c r="M1862" i="5"/>
  <c r="L1862" i="5"/>
  <c r="G1862" i="5"/>
  <c r="M1861" i="5"/>
  <c r="L1861" i="5"/>
  <c r="G1861" i="5"/>
  <c r="M1860" i="5"/>
  <c r="L1860" i="5"/>
  <c r="G1860" i="5"/>
  <c r="M1859" i="5"/>
  <c r="L1859" i="5"/>
  <c r="G1859" i="5"/>
  <c r="M1858" i="5"/>
  <c r="L1858" i="5"/>
  <c r="G1858" i="5"/>
  <c r="M1857" i="5"/>
  <c r="L1857" i="5"/>
  <c r="G1857" i="5"/>
  <c r="M1856" i="5"/>
  <c r="L1856" i="5"/>
  <c r="G1856" i="5"/>
  <c r="M1855" i="5"/>
  <c r="L1855" i="5"/>
  <c r="G1855" i="5"/>
  <c r="M1854" i="5"/>
  <c r="L1854" i="5"/>
  <c r="G1854" i="5"/>
  <c r="M1853" i="5"/>
  <c r="L1853" i="5"/>
  <c r="G1853" i="5"/>
  <c r="M1852" i="5"/>
  <c r="L1852" i="5"/>
  <c r="G1852" i="5"/>
  <c r="M1851" i="5"/>
  <c r="L1851" i="5"/>
  <c r="G1851" i="5"/>
  <c r="M1850" i="5"/>
  <c r="L1850" i="5"/>
  <c r="G1850" i="5"/>
  <c r="M1849" i="5"/>
  <c r="L1849" i="5"/>
  <c r="G1849" i="5"/>
  <c r="M1848" i="5"/>
  <c r="L1848" i="5"/>
  <c r="G1848" i="5"/>
  <c r="M1847" i="5"/>
  <c r="L1847" i="5"/>
  <c r="G1847" i="5"/>
  <c r="M1846" i="5"/>
  <c r="L1846" i="5"/>
  <c r="G1846" i="5"/>
  <c r="M1845" i="5"/>
  <c r="L1845" i="5"/>
  <c r="G1845" i="5"/>
  <c r="M1844" i="5"/>
  <c r="L1844" i="5"/>
  <c r="G1844" i="5"/>
  <c r="M1843" i="5"/>
  <c r="L1843" i="5"/>
  <c r="G1843" i="5"/>
  <c r="M1842" i="5"/>
  <c r="L1842" i="5"/>
  <c r="G1842" i="5"/>
  <c r="M1841" i="5"/>
  <c r="L1841" i="5"/>
  <c r="G1841" i="5"/>
  <c r="M1840" i="5"/>
  <c r="L1840" i="5"/>
  <c r="G1840" i="5"/>
  <c r="M1839" i="5"/>
  <c r="L1839" i="5"/>
  <c r="G1839" i="5"/>
  <c r="M1838" i="5"/>
  <c r="L1838" i="5"/>
  <c r="G1838" i="5"/>
  <c r="M1837" i="5"/>
  <c r="L1837" i="5"/>
  <c r="G1837" i="5"/>
  <c r="M1836" i="5"/>
  <c r="L1836" i="5"/>
  <c r="G1836" i="5"/>
  <c r="M1835" i="5"/>
  <c r="L1835" i="5"/>
  <c r="G1835" i="5"/>
  <c r="M1834" i="5"/>
  <c r="L1834" i="5"/>
  <c r="G1834" i="5"/>
  <c r="M1833" i="5"/>
  <c r="L1833" i="5"/>
  <c r="G1833" i="5"/>
  <c r="M1832" i="5"/>
  <c r="L1832" i="5"/>
  <c r="G1832" i="5"/>
  <c r="M1831" i="5"/>
  <c r="L1831" i="5"/>
  <c r="G1831" i="5"/>
  <c r="M1830" i="5"/>
  <c r="L1830" i="5"/>
  <c r="G1830" i="5"/>
  <c r="M1829" i="5"/>
  <c r="L1829" i="5"/>
  <c r="G1829" i="5"/>
  <c r="M1828" i="5"/>
  <c r="L1828" i="5"/>
  <c r="G1828" i="5"/>
  <c r="M1827" i="5"/>
  <c r="L1827" i="5"/>
  <c r="G1827" i="5"/>
  <c r="M1826" i="5"/>
  <c r="L1826" i="5"/>
  <c r="G1826" i="5"/>
  <c r="M1825" i="5"/>
  <c r="L1825" i="5"/>
  <c r="G1825" i="5"/>
  <c r="M1824" i="5"/>
  <c r="L1824" i="5"/>
  <c r="G1824" i="5"/>
  <c r="M1823" i="5"/>
  <c r="L1823" i="5"/>
  <c r="G1823" i="5"/>
  <c r="M1822" i="5"/>
  <c r="L1822" i="5"/>
  <c r="G1822" i="5"/>
  <c r="M1821" i="5"/>
  <c r="L1821" i="5"/>
  <c r="G1821" i="5"/>
  <c r="M1820" i="5"/>
  <c r="L1820" i="5"/>
  <c r="G1820" i="5"/>
  <c r="M1819" i="5"/>
  <c r="L1819" i="5"/>
  <c r="G1819" i="5"/>
  <c r="M1818" i="5"/>
  <c r="L1818" i="5"/>
  <c r="G1818" i="5"/>
  <c r="M1817" i="5"/>
  <c r="L1817" i="5"/>
  <c r="G1817" i="5"/>
  <c r="M1816" i="5"/>
  <c r="L1816" i="5"/>
  <c r="G1816" i="5"/>
  <c r="M1815" i="5"/>
  <c r="L1815" i="5"/>
  <c r="G1815" i="5"/>
  <c r="M1814" i="5"/>
  <c r="L1814" i="5"/>
  <c r="G1814" i="5"/>
  <c r="M1813" i="5"/>
  <c r="L1813" i="5"/>
  <c r="G1813" i="5"/>
  <c r="M1812" i="5"/>
  <c r="L1812" i="5"/>
  <c r="G1812" i="5"/>
  <c r="M1811" i="5"/>
  <c r="L1811" i="5"/>
  <c r="G1811" i="5"/>
  <c r="M1810" i="5"/>
  <c r="L1810" i="5"/>
  <c r="G1810" i="5"/>
  <c r="M1809" i="5"/>
  <c r="L1809" i="5"/>
  <c r="G1809" i="5"/>
  <c r="M1808" i="5"/>
  <c r="L1808" i="5"/>
  <c r="G1808" i="5"/>
  <c r="M1807" i="5"/>
  <c r="L1807" i="5"/>
  <c r="G1807" i="5"/>
  <c r="M1806" i="5"/>
  <c r="L1806" i="5"/>
  <c r="G1806" i="5"/>
  <c r="M1805" i="5"/>
  <c r="L1805" i="5"/>
  <c r="G1805" i="5"/>
  <c r="M1804" i="5"/>
  <c r="L1804" i="5"/>
  <c r="G1804" i="5"/>
  <c r="M1803" i="5"/>
  <c r="L1803" i="5"/>
  <c r="G1803" i="5"/>
  <c r="M1802" i="5"/>
  <c r="L1802" i="5"/>
  <c r="G1802" i="5"/>
  <c r="M1801" i="5"/>
  <c r="L1801" i="5"/>
  <c r="G1801" i="5"/>
  <c r="M1800" i="5"/>
  <c r="L1800" i="5"/>
  <c r="G1800" i="5"/>
  <c r="M1799" i="5"/>
  <c r="L1799" i="5"/>
  <c r="G1799" i="5"/>
  <c r="M1798" i="5"/>
  <c r="L1798" i="5"/>
  <c r="G1798" i="5"/>
  <c r="M1797" i="5"/>
  <c r="L1797" i="5"/>
  <c r="G1797" i="5"/>
  <c r="M1796" i="5"/>
  <c r="L1796" i="5"/>
  <c r="G1796" i="5"/>
  <c r="M1795" i="5"/>
  <c r="L1795" i="5"/>
  <c r="G1795" i="5"/>
  <c r="M1794" i="5"/>
  <c r="L1794" i="5"/>
  <c r="G1794" i="5"/>
  <c r="M1793" i="5"/>
  <c r="L1793" i="5"/>
  <c r="G1793" i="5"/>
  <c r="M1792" i="5"/>
  <c r="L1792" i="5"/>
  <c r="G1792" i="5"/>
  <c r="M1791" i="5"/>
  <c r="L1791" i="5"/>
  <c r="G1791" i="5"/>
  <c r="M1790" i="5"/>
  <c r="L1790" i="5"/>
  <c r="G1790" i="5"/>
  <c r="M1789" i="5"/>
  <c r="L1789" i="5"/>
  <c r="G1789" i="5"/>
  <c r="M1788" i="5"/>
  <c r="L1788" i="5"/>
  <c r="G1788" i="5"/>
  <c r="M1787" i="5"/>
  <c r="L1787" i="5"/>
  <c r="G1787" i="5"/>
  <c r="M1786" i="5"/>
  <c r="L1786" i="5"/>
  <c r="G1786" i="5"/>
  <c r="M1785" i="5"/>
  <c r="L1785" i="5"/>
  <c r="G1785" i="5"/>
  <c r="M1784" i="5"/>
  <c r="L1784" i="5"/>
  <c r="G1784" i="5"/>
  <c r="M1783" i="5"/>
  <c r="L1783" i="5"/>
  <c r="G1783" i="5"/>
  <c r="M1782" i="5"/>
  <c r="L1782" i="5"/>
  <c r="G1782" i="5"/>
  <c r="M1781" i="5"/>
  <c r="L1781" i="5"/>
  <c r="G1781" i="5"/>
  <c r="M1780" i="5"/>
  <c r="L1780" i="5"/>
  <c r="G1780" i="5"/>
  <c r="M1779" i="5"/>
  <c r="L1779" i="5"/>
  <c r="G1779" i="5"/>
  <c r="M1778" i="5"/>
  <c r="L1778" i="5"/>
  <c r="G1778" i="5"/>
  <c r="M1777" i="5"/>
  <c r="L1777" i="5"/>
  <c r="G1777" i="5"/>
  <c r="M1776" i="5"/>
  <c r="L1776" i="5"/>
  <c r="G1776" i="5"/>
  <c r="M1775" i="5"/>
  <c r="L1775" i="5"/>
  <c r="G1775" i="5"/>
  <c r="M1774" i="5"/>
  <c r="L1774" i="5"/>
  <c r="G1774" i="5"/>
  <c r="M1773" i="5"/>
  <c r="L1773" i="5"/>
  <c r="G1773" i="5"/>
  <c r="M1772" i="5"/>
  <c r="L1772" i="5"/>
  <c r="G1772" i="5"/>
  <c r="M1771" i="5"/>
  <c r="L1771" i="5"/>
  <c r="G1771" i="5"/>
  <c r="M1770" i="5"/>
  <c r="L1770" i="5"/>
  <c r="G1770" i="5"/>
  <c r="M1769" i="5"/>
  <c r="L1769" i="5"/>
  <c r="G1769" i="5"/>
  <c r="M1768" i="5"/>
  <c r="L1768" i="5"/>
  <c r="G1768" i="5"/>
  <c r="M1767" i="5"/>
  <c r="L1767" i="5"/>
  <c r="G1767" i="5"/>
  <c r="M1766" i="5"/>
  <c r="L1766" i="5"/>
  <c r="G1766" i="5"/>
  <c r="M1765" i="5"/>
  <c r="L1765" i="5"/>
  <c r="G1765" i="5"/>
  <c r="M1764" i="5"/>
  <c r="L1764" i="5"/>
  <c r="G1764" i="5"/>
  <c r="M1763" i="5"/>
  <c r="L1763" i="5"/>
  <c r="G1763" i="5"/>
  <c r="M1762" i="5"/>
  <c r="L1762" i="5"/>
  <c r="G1762" i="5"/>
  <c r="M1761" i="5"/>
  <c r="L1761" i="5"/>
  <c r="G1761" i="5"/>
  <c r="M1760" i="5"/>
  <c r="L1760" i="5"/>
  <c r="G1760" i="5"/>
  <c r="M1759" i="5"/>
  <c r="L1759" i="5"/>
  <c r="G1759" i="5"/>
  <c r="M1758" i="5"/>
  <c r="L1758" i="5"/>
  <c r="G1758" i="5"/>
  <c r="M1757" i="5"/>
  <c r="L1757" i="5"/>
  <c r="G1757" i="5"/>
  <c r="M1756" i="5"/>
  <c r="L1756" i="5"/>
  <c r="G1756" i="5"/>
  <c r="M1755" i="5"/>
  <c r="L1755" i="5"/>
  <c r="G1755" i="5"/>
  <c r="M1754" i="5"/>
  <c r="L1754" i="5"/>
  <c r="G1754" i="5"/>
  <c r="M1753" i="5"/>
  <c r="L1753" i="5"/>
  <c r="G1753" i="5"/>
  <c r="M1752" i="5"/>
  <c r="L1752" i="5"/>
  <c r="G1752" i="5"/>
  <c r="M1751" i="5"/>
  <c r="L1751" i="5"/>
  <c r="G1751" i="5"/>
  <c r="M1750" i="5"/>
  <c r="L1750" i="5"/>
  <c r="G1750" i="5"/>
  <c r="M1749" i="5"/>
  <c r="L1749" i="5"/>
  <c r="G1749" i="5"/>
  <c r="M1748" i="5"/>
  <c r="L1748" i="5"/>
  <c r="G1748" i="5"/>
  <c r="M1747" i="5"/>
  <c r="L1747" i="5"/>
  <c r="G1747" i="5"/>
  <c r="M1746" i="5"/>
  <c r="L1746" i="5"/>
  <c r="G1746" i="5"/>
  <c r="M1745" i="5"/>
  <c r="L1745" i="5"/>
  <c r="G1745" i="5"/>
  <c r="M1744" i="5"/>
  <c r="L1744" i="5"/>
  <c r="G1744" i="5"/>
  <c r="M1743" i="5"/>
  <c r="L1743" i="5"/>
  <c r="G1743" i="5"/>
  <c r="M1742" i="5"/>
  <c r="L1742" i="5"/>
  <c r="G1742" i="5"/>
  <c r="M1741" i="5"/>
  <c r="L1741" i="5"/>
  <c r="G1741" i="5"/>
  <c r="M1740" i="5"/>
  <c r="L1740" i="5"/>
  <c r="G1740" i="5"/>
  <c r="M1739" i="5"/>
  <c r="L1739" i="5"/>
  <c r="G1739" i="5"/>
  <c r="M1738" i="5"/>
  <c r="L1738" i="5"/>
  <c r="G1738" i="5"/>
  <c r="M1737" i="5"/>
  <c r="L1737" i="5"/>
  <c r="G1737" i="5"/>
  <c r="M1736" i="5"/>
  <c r="L1736" i="5"/>
  <c r="G1736" i="5"/>
  <c r="M1735" i="5"/>
  <c r="L1735" i="5"/>
  <c r="G1735" i="5"/>
  <c r="M1734" i="5"/>
  <c r="L1734" i="5"/>
  <c r="G1734" i="5"/>
  <c r="M1733" i="5"/>
  <c r="L1733" i="5"/>
  <c r="G1733" i="5"/>
  <c r="M1732" i="5"/>
  <c r="L1732" i="5"/>
  <c r="G1732" i="5"/>
  <c r="M1731" i="5"/>
  <c r="L1731" i="5"/>
  <c r="G1731" i="5"/>
  <c r="M1730" i="5"/>
  <c r="L1730" i="5"/>
  <c r="G1730" i="5"/>
  <c r="M1729" i="5"/>
  <c r="L1729" i="5"/>
  <c r="G1729" i="5"/>
  <c r="M1728" i="5"/>
  <c r="L1728" i="5"/>
  <c r="G1728" i="5"/>
  <c r="M1727" i="5"/>
  <c r="L1727" i="5"/>
  <c r="G1727" i="5"/>
  <c r="M1726" i="5"/>
  <c r="L1726" i="5"/>
  <c r="G1726" i="5"/>
  <c r="M1725" i="5"/>
  <c r="L1725" i="5"/>
  <c r="G1725" i="5"/>
  <c r="M1724" i="5"/>
  <c r="L1724" i="5"/>
  <c r="G1724" i="5"/>
  <c r="M1723" i="5"/>
  <c r="L1723" i="5"/>
  <c r="G1723" i="5"/>
  <c r="M1722" i="5"/>
  <c r="L1722" i="5"/>
  <c r="G1722" i="5"/>
  <c r="M1721" i="5"/>
  <c r="L1721" i="5"/>
  <c r="G1721" i="5"/>
  <c r="M1720" i="5"/>
  <c r="L1720" i="5"/>
  <c r="G1720" i="5"/>
  <c r="M1719" i="5"/>
  <c r="L1719" i="5"/>
  <c r="G1719" i="5"/>
  <c r="M1718" i="5"/>
  <c r="L1718" i="5"/>
  <c r="G1718" i="5"/>
  <c r="M1717" i="5"/>
  <c r="L1717" i="5"/>
  <c r="G1717" i="5"/>
  <c r="M1716" i="5"/>
  <c r="L1716" i="5"/>
  <c r="G1716" i="5"/>
  <c r="M1715" i="5"/>
  <c r="L1715" i="5"/>
  <c r="G1715" i="5"/>
  <c r="M1714" i="5"/>
  <c r="L1714" i="5"/>
  <c r="G1714" i="5"/>
  <c r="M1713" i="5"/>
  <c r="L1713" i="5"/>
  <c r="G1713" i="5"/>
  <c r="M1712" i="5"/>
  <c r="L1712" i="5"/>
  <c r="G1712" i="5"/>
  <c r="M1711" i="5"/>
  <c r="L1711" i="5"/>
  <c r="G1711" i="5"/>
  <c r="M1710" i="5"/>
  <c r="L1710" i="5"/>
  <c r="G1710" i="5"/>
  <c r="M1709" i="5"/>
  <c r="L1709" i="5"/>
  <c r="G1709" i="5"/>
  <c r="M1708" i="5"/>
  <c r="L1708" i="5"/>
  <c r="G1708" i="5"/>
  <c r="M1707" i="5"/>
  <c r="L1707" i="5"/>
  <c r="G1707" i="5"/>
  <c r="M1706" i="5"/>
  <c r="L1706" i="5"/>
  <c r="G1706" i="5"/>
  <c r="M1705" i="5"/>
  <c r="L1705" i="5"/>
  <c r="G1705" i="5"/>
  <c r="M1704" i="5"/>
  <c r="L1704" i="5"/>
  <c r="G1704" i="5"/>
  <c r="M1703" i="5"/>
  <c r="L1703" i="5"/>
  <c r="G1703" i="5"/>
  <c r="M1702" i="5"/>
  <c r="L1702" i="5"/>
  <c r="G1702" i="5"/>
  <c r="M1701" i="5"/>
  <c r="L1701" i="5"/>
  <c r="G1701" i="5"/>
  <c r="M1700" i="5"/>
  <c r="L1700" i="5"/>
  <c r="G1700" i="5"/>
  <c r="M1699" i="5"/>
  <c r="L1699" i="5"/>
  <c r="G1699" i="5"/>
  <c r="M1698" i="5"/>
  <c r="L1698" i="5"/>
  <c r="G1698" i="5"/>
  <c r="M1697" i="5"/>
  <c r="L1697" i="5"/>
  <c r="G1697" i="5"/>
  <c r="M1696" i="5"/>
  <c r="L1696" i="5"/>
  <c r="G1696" i="5"/>
  <c r="M1695" i="5"/>
  <c r="L1695" i="5"/>
  <c r="G1695" i="5"/>
  <c r="M1694" i="5"/>
  <c r="L1694" i="5"/>
  <c r="G1694" i="5"/>
  <c r="M1693" i="5"/>
  <c r="L1693" i="5"/>
  <c r="G1693" i="5"/>
  <c r="M1692" i="5"/>
  <c r="L1692" i="5"/>
  <c r="G1692" i="5"/>
  <c r="M1691" i="5"/>
  <c r="L1691" i="5"/>
  <c r="G1691" i="5"/>
  <c r="M1690" i="5"/>
  <c r="L1690" i="5"/>
  <c r="G1690" i="5"/>
  <c r="M1689" i="5"/>
  <c r="L1689" i="5"/>
  <c r="G1689" i="5"/>
  <c r="M1688" i="5"/>
  <c r="L1688" i="5"/>
  <c r="G1688" i="5"/>
  <c r="M1687" i="5"/>
  <c r="L1687" i="5"/>
  <c r="G1687" i="5"/>
  <c r="M1686" i="5"/>
  <c r="L1686" i="5"/>
  <c r="G1686" i="5"/>
  <c r="M1685" i="5"/>
  <c r="L1685" i="5"/>
  <c r="G1685" i="5"/>
  <c r="M1684" i="5"/>
  <c r="L1684" i="5"/>
  <c r="G1684" i="5"/>
  <c r="M1683" i="5"/>
  <c r="L1683" i="5"/>
  <c r="G1683" i="5"/>
  <c r="M1682" i="5"/>
  <c r="L1682" i="5"/>
  <c r="G1682" i="5"/>
  <c r="M1681" i="5"/>
  <c r="L1681" i="5"/>
  <c r="G1681" i="5"/>
  <c r="M1680" i="5"/>
  <c r="L1680" i="5"/>
  <c r="G1680" i="5"/>
  <c r="M1679" i="5"/>
  <c r="L1679" i="5"/>
  <c r="G1679" i="5"/>
  <c r="M1678" i="5"/>
  <c r="L1678" i="5"/>
  <c r="G1678" i="5"/>
  <c r="M1677" i="5"/>
  <c r="L1677" i="5"/>
  <c r="G1677" i="5"/>
  <c r="M1676" i="5"/>
  <c r="L1676" i="5"/>
  <c r="G1676" i="5"/>
  <c r="M1675" i="5"/>
  <c r="L1675" i="5"/>
  <c r="G1675" i="5"/>
  <c r="M1674" i="5"/>
  <c r="L1674" i="5"/>
  <c r="G1674" i="5"/>
  <c r="M1673" i="5"/>
  <c r="L1673" i="5"/>
  <c r="G1673" i="5"/>
  <c r="M1672" i="5"/>
  <c r="L1672" i="5"/>
  <c r="G1672" i="5"/>
  <c r="M1671" i="5"/>
  <c r="L1671" i="5"/>
  <c r="G1671" i="5"/>
  <c r="M1670" i="5"/>
  <c r="L1670" i="5"/>
  <c r="G1670" i="5"/>
  <c r="M1669" i="5"/>
  <c r="L1669" i="5"/>
  <c r="G1669" i="5"/>
  <c r="M1668" i="5"/>
  <c r="L1668" i="5"/>
  <c r="G1668" i="5"/>
  <c r="M1667" i="5"/>
  <c r="L1667" i="5"/>
  <c r="G1667" i="5"/>
  <c r="M1666" i="5"/>
  <c r="L1666" i="5"/>
  <c r="G1666" i="5"/>
  <c r="M1665" i="5"/>
  <c r="L1665" i="5"/>
  <c r="G1665" i="5"/>
  <c r="M1664" i="5"/>
  <c r="L1664" i="5"/>
  <c r="G1664" i="5"/>
  <c r="M1663" i="5"/>
  <c r="L1663" i="5"/>
  <c r="G1663" i="5"/>
  <c r="M1662" i="5"/>
  <c r="L1662" i="5"/>
  <c r="G1662" i="5"/>
  <c r="M1661" i="5"/>
  <c r="L1661" i="5"/>
  <c r="G1661" i="5"/>
  <c r="M1660" i="5"/>
  <c r="L1660" i="5"/>
  <c r="G1660" i="5"/>
  <c r="M1659" i="5"/>
  <c r="L1659" i="5"/>
  <c r="G1659" i="5"/>
  <c r="M1658" i="5"/>
  <c r="L1658" i="5"/>
  <c r="G1658" i="5"/>
  <c r="M1657" i="5"/>
  <c r="L1657" i="5"/>
  <c r="G1657" i="5"/>
  <c r="M1656" i="5"/>
  <c r="L1656" i="5"/>
  <c r="G1656" i="5"/>
  <c r="M1655" i="5"/>
  <c r="L1655" i="5"/>
  <c r="G1655" i="5"/>
  <c r="M1654" i="5"/>
  <c r="L1654" i="5"/>
  <c r="G1654" i="5"/>
  <c r="M1653" i="5"/>
  <c r="L1653" i="5"/>
  <c r="G1653" i="5"/>
  <c r="M1652" i="5"/>
  <c r="L1652" i="5"/>
  <c r="G1652" i="5"/>
  <c r="M1651" i="5"/>
  <c r="L1651" i="5"/>
  <c r="G1651" i="5"/>
  <c r="M1650" i="5"/>
  <c r="L1650" i="5"/>
  <c r="G1650" i="5"/>
  <c r="M1649" i="5"/>
  <c r="L1649" i="5"/>
  <c r="G1649" i="5"/>
  <c r="M1648" i="5"/>
  <c r="L1648" i="5"/>
  <c r="G1648" i="5"/>
  <c r="M1647" i="5"/>
  <c r="L1647" i="5"/>
  <c r="G1647" i="5"/>
  <c r="M1646" i="5"/>
  <c r="L1646" i="5"/>
  <c r="G1646" i="5"/>
  <c r="M1645" i="5"/>
  <c r="L1645" i="5"/>
  <c r="G1645" i="5"/>
  <c r="M1644" i="5"/>
  <c r="L1644" i="5"/>
  <c r="G1644" i="5"/>
  <c r="M1643" i="5"/>
  <c r="L1643" i="5"/>
  <c r="G1643" i="5"/>
  <c r="M1642" i="5"/>
  <c r="L1642" i="5"/>
  <c r="G1642" i="5"/>
  <c r="M1641" i="5"/>
  <c r="L1641" i="5"/>
  <c r="G1641" i="5"/>
  <c r="M1640" i="5"/>
  <c r="L1640" i="5"/>
  <c r="G1640" i="5"/>
  <c r="M1639" i="5"/>
  <c r="L1639" i="5"/>
  <c r="G1639" i="5"/>
  <c r="M1638" i="5"/>
  <c r="L1638" i="5"/>
  <c r="G1638" i="5"/>
  <c r="M1637" i="5"/>
  <c r="L1637" i="5"/>
  <c r="G1637" i="5"/>
  <c r="M1636" i="5"/>
  <c r="L1636" i="5"/>
  <c r="G1636" i="5"/>
  <c r="M1635" i="5"/>
  <c r="L1635" i="5"/>
  <c r="G1635" i="5"/>
  <c r="M1634" i="5"/>
  <c r="L1634" i="5"/>
  <c r="G1634" i="5"/>
  <c r="M1633" i="5"/>
  <c r="L1633" i="5"/>
  <c r="G1633" i="5"/>
  <c r="M1632" i="5"/>
  <c r="L1632" i="5"/>
  <c r="G1632" i="5"/>
  <c r="M1631" i="5"/>
  <c r="L1631" i="5"/>
  <c r="G1631" i="5"/>
  <c r="M1630" i="5"/>
  <c r="L1630" i="5"/>
  <c r="G1630" i="5"/>
  <c r="M1629" i="5"/>
  <c r="L1629" i="5"/>
  <c r="G1629" i="5"/>
  <c r="M1628" i="5"/>
  <c r="L1628" i="5"/>
  <c r="G1628" i="5"/>
  <c r="M1627" i="5"/>
  <c r="L1627" i="5"/>
  <c r="G1627" i="5"/>
  <c r="M1626" i="5"/>
  <c r="L1626" i="5"/>
  <c r="G1626" i="5"/>
  <c r="M1625" i="5"/>
  <c r="L1625" i="5"/>
  <c r="G1625" i="5"/>
  <c r="M1624" i="5"/>
  <c r="L1624" i="5"/>
  <c r="G1624" i="5"/>
  <c r="M1623" i="5"/>
  <c r="L1623" i="5"/>
  <c r="G1623" i="5"/>
  <c r="M1622" i="5"/>
  <c r="L1622" i="5"/>
  <c r="G1622" i="5"/>
  <c r="M1621" i="5"/>
  <c r="L1621" i="5"/>
  <c r="G1621" i="5"/>
  <c r="M1620" i="5"/>
  <c r="L1620" i="5"/>
  <c r="G1620" i="5"/>
  <c r="M1619" i="5"/>
  <c r="L1619" i="5"/>
  <c r="G1619" i="5"/>
  <c r="M1618" i="5"/>
  <c r="L1618" i="5"/>
  <c r="G1618" i="5"/>
  <c r="M1617" i="5"/>
  <c r="L1617" i="5"/>
  <c r="G1617" i="5"/>
  <c r="M1616" i="5"/>
  <c r="L1616" i="5"/>
  <c r="G1616" i="5"/>
  <c r="M1615" i="5"/>
  <c r="L1615" i="5"/>
  <c r="G1615" i="5"/>
  <c r="M1614" i="5"/>
  <c r="L1614" i="5"/>
  <c r="G1614" i="5"/>
  <c r="M1613" i="5"/>
  <c r="L1613" i="5"/>
  <c r="G1613" i="5"/>
  <c r="M1612" i="5"/>
  <c r="L1612" i="5"/>
  <c r="G1612" i="5"/>
  <c r="M1611" i="5"/>
  <c r="L1611" i="5"/>
  <c r="G1611" i="5"/>
  <c r="M1610" i="5"/>
  <c r="L1610" i="5"/>
  <c r="G1610" i="5"/>
  <c r="M1609" i="5"/>
  <c r="L1609" i="5"/>
  <c r="G1609" i="5"/>
  <c r="M1608" i="5"/>
  <c r="L1608" i="5"/>
  <c r="G1608" i="5"/>
  <c r="M1607" i="5"/>
  <c r="L1607" i="5"/>
  <c r="G1607" i="5"/>
  <c r="M1606" i="5"/>
  <c r="L1606" i="5"/>
  <c r="G1606" i="5"/>
  <c r="M1605" i="5"/>
  <c r="L1605" i="5"/>
  <c r="G1605" i="5"/>
  <c r="M1604" i="5"/>
  <c r="L1604" i="5"/>
  <c r="G1604" i="5"/>
  <c r="M1603" i="5"/>
  <c r="L1603" i="5"/>
  <c r="G1603" i="5"/>
  <c r="M1602" i="5"/>
  <c r="L1602" i="5"/>
  <c r="G1602" i="5"/>
  <c r="M1601" i="5"/>
  <c r="L1601" i="5"/>
  <c r="G1601" i="5"/>
  <c r="M1600" i="5"/>
  <c r="L1600" i="5"/>
  <c r="G1600" i="5"/>
  <c r="M1599" i="5"/>
  <c r="L1599" i="5"/>
  <c r="G1599" i="5"/>
  <c r="M1598" i="5"/>
  <c r="L1598" i="5"/>
  <c r="G1598" i="5"/>
  <c r="M1597" i="5"/>
  <c r="L1597" i="5"/>
  <c r="G1597" i="5"/>
  <c r="M1596" i="5"/>
  <c r="L1596" i="5"/>
  <c r="G1596" i="5"/>
  <c r="M1595" i="5"/>
  <c r="L1595" i="5"/>
  <c r="G1595" i="5"/>
  <c r="M1594" i="5"/>
  <c r="L1594" i="5"/>
  <c r="G1594" i="5"/>
  <c r="M1593" i="5"/>
  <c r="L1593" i="5"/>
  <c r="G1593" i="5"/>
  <c r="M1592" i="5"/>
  <c r="L1592" i="5"/>
  <c r="G1592" i="5"/>
  <c r="M1591" i="5"/>
  <c r="L1591" i="5"/>
  <c r="G1591" i="5"/>
  <c r="M1590" i="5"/>
  <c r="L1590" i="5"/>
  <c r="G1590" i="5"/>
  <c r="M1589" i="5"/>
  <c r="L1589" i="5"/>
  <c r="G1589" i="5"/>
  <c r="M1588" i="5"/>
  <c r="L1588" i="5"/>
  <c r="G1588" i="5"/>
  <c r="M1587" i="5"/>
  <c r="L1587" i="5"/>
  <c r="G1587" i="5"/>
  <c r="M1586" i="5"/>
  <c r="L1586" i="5"/>
  <c r="G1586" i="5"/>
  <c r="M1585" i="5"/>
  <c r="L1585" i="5"/>
  <c r="G1585" i="5"/>
  <c r="M1584" i="5"/>
  <c r="L1584" i="5"/>
  <c r="G1584" i="5"/>
  <c r="M1583" i="5"/>
  <c r="L1583" i="5"/>
  <c r="G1583" i="5"/>
  <c r="M1582" i="5"/>
  <c r="L1582" i="5"/>
  <c r="G1582" i="5"/>
  <c r="M1581" i="5"/>
  <c r="L1581" i="5"/>
  <c r="G1581" i="5"/>
  <c r="M1580" i="5"/>
  <c r="L1580" i="5"/>
  <c r="G1580" i="5"/>
  <c r="M1579" i="5"/>
  <c r="L1579" i="5"/>
  <c r="G1579" i="5"/>
  <c r="M1578" i="5"/>
  <c r="L1578" i="5"/>
  <c r="G1578" i="5"/>
  <c r="M1577" i="5"/>
  <c r="L1577" i="5"/>
  <c r="G1577" i="5"/>
  <c r="M1576" i="5"/>
  <c r="L1576" i="5"/>
  <c r="G1576" i="5"/>
  <c r="M1575" i="5"/>
  <c r="L1575" i="5"/>
  <c r="G1575" i="5"/>
  <c r="M1574" i="5"/>
  <c r="L1574" i="5"/>
  <c r="G1574" i="5"/>
  <c r="M1573" i="5"/>
  <c r="L1573" i="5"/>
  <c r="G1573" i="5"/>
  <c r="M1572" i="5"/>
  <c r="L1572" i="5"/>
  <c r="G1572" i="5"/>
  <c r="M1571" i="5"/>
  <c r="L1571" i="5"/>
  <c r="G1571" i="5"/>
  <c r="M1570" i="5"/>
  <c r="L1570" i="5"/>
  <c r="G1570" i="5"/>
  <c r="M1569" i="5"/>
  <c r="L1569" i="5"/>
  <c r="G1569" i="5"/>
  <c r="M1568" i="5"/>
  <c r="L1568" i="5"/>
  <c r="G1568" i="5"/>
  <c r="M1567" i="5"/>
  <c r="L1567" i="5"/>
  <c r="G1567" i="5"/>
  <c r="M1566" i="5"/>
  <c r="L1566" i="5"/>
  <c r="G1566" i="5"/>
  <c r="M1565" i="5"/>
  <c r="L1565" i="5"/>
  <c r="G1565" i="5"/>
  <c r="M1564" i="5"/>
  <c r="L1564" i="5"/>
  <c r="G1564" i="5"/>
  <c r="M1563" i="5"/>
  <c r="L1563" i="5"/>
  <c r="G1563" i="5"/>
  <c r="M1562" i="5"/>
  <c r="L1562" i="5"/>
  <c r="G1562" i="5"/>
  <c r="M1561" i="5"/>
  <c r="L1561" i="5"/>
  <c r="G1561" i="5"/>
  <c r="M1560" i="5"/>
  <c r="L1560" i="5"/>
  <c r="G1560" i="5"/>
  <c r="M1559" i="5"/>
  <c r="L1559" i="5"/>
  <c r="G1559" i="5"/>
  <c r="M1558" i="5"/>
  <c r="L1558" i="5"/>
  <c r="G1558" i="5"/>
  <c r="M1557" i="5"/>
  <c r="L1557" i="5"/>
  <c r="G1557" i="5"/>
  <c r="M1556" i="5"/>
  <c r="L1556" i="5"/>
  <c r="G1556" i="5"/>
  <c r="M1555" i="5"/>
  <c r="L1555" i="5"/>
  <c r="G1555" i="5"/>
  <c r="M1554" i="5"/>
  <c r="L1554" i="5"/>
  <c r="G1554" i="5"/>
  <c r="M1553" i="5"/>
  <c r="L1553" i="5"/>
  <c r="G1553" i="5"/>
  <c r="M1552" i="5"/>
  <c r="L1552" i="5"/>
  <c r="G1552" i="5"/>
  <c r="M1551" i="5"/>
  <c r="L1551" i="5"/>
  <c r="G1551" i="5"/>
  <c r="M1550" i="5"/>
  <c r="L1550" i="5"/>
  <c r="G1550" i="5"/>
  <c r="M1549" i="5"/>
  <c r="L1549" i="5"/>
  <c r="G1549" i="5"/>
  <c r="M1548" i="5"/>
  <c r="L1548" i="5"/>
  <c r="G1548" i="5"/>
  <c r="M1547" i="5"/>
  <c r="L1547" i="5"/>
  <c r="G1547" i="5"/>
  <c r="M1546" i="5"/>
  <c r="L1546" i="5"/>
  <c r="G1546" i="5"/>
  <c r="M1545" i="5"/>
  <c r="L1545" i="5"/>
  <c r="G1545" i="5"/>
  <c r="M1544" i="5"/>
  <c r="L1544" i="5"/>
  <c r="G1544" i="5"/>
  <c r="M1543" i="5"/>
  <c r="L1543" i="5"/>
  <c r="G1543" i="5"/>
  <c r="M1542" i="5"/>
  <c r="L1542" i="5"/>
  <c r="G1542" i="5"/>
  <c r="M1541" i="5"/>
  <c r="L1541" i="5"/>
  <c r="G1541" i="5"/>
  <c r="M1540" i="5"/>
  <c r="L1540" i="5"/>
  <c r="G1540" i="5"/>
  <c r="M1539" i="5"/>
  <c r="L1539" i="5"/>
  <c r="G1539" i="5"/>
  <c r="M1538" i="5"/>
  <c r="L1538" i="5"/>
  <c r="G1538" i="5"/>
  <c r="M1537" i="5"/>
  <c r="L1537" i="5"/>
  <c r="G1537" i="5"/>
  <c r="M1536" i="5"/>
  <c r="L1536" i="5"/>
  <c r="G1536" i="5"/>
  <c r="M1535" i="5"/>
  <c r="L1535" i="5"/>
  <c r="G1535" i="5"/>
  <c r="M1534" i="5"/>
  <c r="L1534" i="5"/>
  <c r="G1534" i="5"/>
  <c r="M1533" i="5"/>
  <c r="L1533" i="5"/>
  <c r="G1533" i="5"/>
  <c r="M1532" i="5"/>
  <c r="L1532" i="5"/>
  <c r="G1532" i="5"/>
  <c r="M1531" i="5"/>
  <c r="L1531" i="5"/>
  <c r="G1531" i="5"/>
  <c r="M1530" i="5"/>
  <c r="L1530" i="5"/>
  <c r="G1530" i="5"/>
  <c r="M1529" i="5"/>
  <c r="L1529" i="5"/>
  <c r="G1529" i="5"/>
  <c r="M1528" i="5"/>
  <c r="L1528" i="5"/>
  <c r="G1528" i="5"/>
  <c r="M1527" i="5"/>
  <c r="L1527" i="5"/>
  <c r="G1527" i="5"/>
  <c r="M1526" i="5"/>
  <c r="L1526" i="5"/>
  <c r="G1526" i="5"/>
  <c r="M1525" i="5"/>
  <c r="L1525" i="5"/>
  <c r="G1525" i="5"/>
  <c r="M1524" i="5"/>
  <c r="L1524" i="5"/>
  <c r="G1524" i="5"/>
  <c r="M1523" i="5"/>
  <c r="L1523" i="5"/>
  <c r="G1523" i="5"/>
  <c r="M1522" i="5"/>
  <c r="L1522" i="5"/>
  <c r="G1522" i="5"/>
  <c r="M1521" i="5"/>
  <c r="L1521" i="5"/>
  <c r="G1521" i="5"/>
  <c r="M1520" i="5"/>
  <c r="L1520" i="5"/>
  <c r="G1520" i="5"/>
  <c r="M1519" i="5"/>
  <c r="L1519" i="5"/>
  <c r="G1519" i="5"/>
  <c r="M1518" i="5"/>
  <c r="L1518" i="5"/>
  <c r="G1518" i="5"/>
  <c r="M1517" i="5"/>
  <c r="L1517" i="5"/>
  <c r="G1517" i="5"/>
  <c r="M1516" i="5"/>
  <c r="L1516" i="5"/>
  <c r="G1516" i="5"/>
  <c r="M1515" i="5"/>
  <c r="L1515" i="5"/>
  <c r="G1515" i="5"/>
  <c r="M1514" i="5"/>
  <c r="L1514" i="5"/>
  <c r="G1514" i="5"/>
  <c r="M1513" i="5"/>
  <c r="L1513" i="5"/>
  <c r="G1513" i="5"/>
  <c r="M1512" i="5"/>
  <c r="L1512" i="5"/>
  <c r="G1512" i="5"/>
  <c r="M1511" i="5"/>
  <c r="L1511" i="5"/>
  <c r="G1511" i="5"/>
  <c r="M1510" i="5"/>
  <c r="L1510" i="5"/>
  <c r="G1510" i="5"/>
  <c r="M1509" i="5"/>
  <c r="L1509" i="5"/>
  <c r="G1509" i="5"/>
  <c r="M1508" i="5"/>
  <c r="L1508" i="5"/>
  <c r="G1508" i="5"/>
  <c r="M1507" i="5"/>
  <c r="L1507" i="5"/>
  <c r="G1507" i="5"/>
  <c r="M1506" i="5"/>
  <c r="L1506" i="5"/>
  <c r="G1506" i="5"/>
  <c r="M1505" i="5"/>
  <c r="L1505" i="5"/>
  <c r="G1505" i="5"/>
  <c r="M1504" i="5"/>
  <c r="L1504" i="5"/>
  <c r="G1504" i="5"/>
  <c r="M1503" i="5"/>
  <c r="L1503" i="5"/>
  <c r="G1503" i="5"/>
  <c r="M1502" i="5"/>
  <c r="L1502" i="5"/>
  <c r="G1502" i="5"/>
  <c r="M1501" i="5"/>
  <c r="L1501" i="5"/>
  <c r="G1501" i="5"/>
  <c r="M1500" i="5"/>
  <c r="L1500" i="5"/>
  <c r="G1500" i="5"/>
  <c r="M1499" i="5"/>
  <c r="L1499" i="5"/>
  <c r="G1499" i="5"/>
  <c r="M1498" i="5"/>
  <c r="L1498" i="5"/>
  <c r="G1498" i="5"/>
  <c r="M1497" i="5"/>
  <c r="L1497" i="5"/>
  <c r="G1497" i="5"/>
  <c r="M1496" i="5"/>
  <c r="L1496" i="5"/>
  <c r="G1496" i="5"/>
  <c r="M1495" i="5"/>
  <c r="L1495" i="5"/>
  <c r="G1495" i="5"/>
  <c r="M1494" i="5"/>
  <c r="L1494" i="5"/>
  <c r="G1494" i="5"/>
  <c r="M1493" i="5"/>
  <c r="L1493" i="5"/>
  <c r="G1493" i="5"/>
  <c r="M1492" i="5"/>
  <c r="L1492" i="5"/>
  <c r="G1492" i="5"/>
  <c r="M1491" i="5"/>
  <c r="L1491" i="5"/>
  <c r="G1491" i="5"/>
  <c r="M1490" i="5"/>
  <c r="L1490" i="5"/>
  <c r="G1490" i="5"/>
  <c r="M1489" i="5"/>
  <c r="L1489" i="5"/>
  <c r="G1489" i="5"/>
  <c r="M1488" i="5"/>
  <c r="L1488" i="5"/>
  <c r="G1488" i="5"/>
  <c r="M1487" i="5"/>
  <c r="L1487" i="5"/>
  <c r="G1487" i="5"/>
  <c r="M1486" i="5"/>
  <c r="L1486" i="5"/>
  <c r="G1486" i="5"/>
  <c r="M1485" i="5"/>
  <c r="L1485" i="5"/>
  <c r="G1485" i="5"/>
  <c r="M1484" i="5"/>
  <c r="L1484" i="5"/>
  <c r="G1484" i="5"/>
  <c r="M1483" i="5"/>
  <c r="L1483" i="5"/>
  <c r="G1483" i="5"/>
  <c r="M1482" i="5"/>
  <c r="L1482" i="5"/>
  <c r="G1482" i="5"/>
  <c r="M1481" i="5"/>
  <c r="L1481" i="5"/>
  <c r="G1481" i="5"/>
  <c r="M1480" i="5"/>
  <c r="L1480" i="5"/>
  <c r="G1480" i="5"/>
  <c r="M1479" i="5"/>
  <c r="L1479" i="5"/>
  <c r="G1479" i="5"/>
  <c r="M1478" i="5"/>
  <c r="L1478" i="5"/>
  <c r="G1478" i="5"/>
  <c r="M1477" i="5"/>
  <c r="L1477" i="5"/>
  <c r="G1477" i="5"/>
  <c r="M1476" i="5"/>
  <c r="L1476" i="5"/>
  <c r="G1476" i="5"/>
  <c r="M1475" i="5"/>
  <c r="L1475" i="5"/>
  <c r="G1475" i="5"/>
  <c r="M1474" i="5"/>
  <c r="L1474" i="5"/>
  <c r="G1474" i="5"/>
  <c r="M1473" i="5"/>
  <c r="L1473" i="5"/>
  <c r="G1473" i="5"/>
  <c r="M1472" i="5"/>
  <c r="L1472" i="5"/>
  <c r="G1472" i="5"/>
  <c r="M1471" i="5"/>
  <c r="L1471" i="5"/>
  <c r="G1471" i="5"/>
  <c r="M1470" i="5"/>
  <c r="L1470" i="5"/>
  <c r="G1470" i="5"/>
  <c r="M1469" i="5"/>
  <c r="L1469" i="5"/>
  <c r="G1469" i="5"/>
  <c r="M1468" i="5"/>
  <c r="L1468" i="5"/>
  <c r="G1468" i="5"/>
  <c r="M1467" i="5"/>
  <c r="L1467" i="5"/>
  <c r="G1467" i="5"/>
  <c r="M1466" i="5"/>
  <c r="L1466" i="5"/>
  <c r="G1466" i="5"/>
  <c r="M1465" i="5"/>
  <c r="L1465" i="5"/>
  <c r="G1465" i="5"/>
  <c r="M1464" i="5"/>
  <c r="L1464" i="5"/>
  <c r="G1464" i="5"/>
  <c r="M1463" i="5"/>
  <c r="L1463" i="5"/>
  <c r="G1463" i="5"/>
  <c r="M1462" i="5"/>
  <c r="L1462" i="5"/>
  <c r="G1462" i="5"/>
  <c r="M1461" i="5"/>
  <c r="L1461" i="5"/>
  <c r="G1461" i="5"/>
  <c r="M1460" i="5"/>
  <c r="L1460" i="5"/>
  <c r="G1460" i="5"/>
  <c r="M1459" i="5"/>
  <c r="L1459" i="5"/>
  <c r="G1459" i="5"/>
  <c r="M1458" i="5"/>
  <c r="L1458" i="5"/>
  <c r="G1458" i="5"/>
  <c r="M1457" i="5"/>
  <c r="L1457" i="5"/>
  <c r="G1457" i="5"/>
  <c r="M1456" i="5"/>
  <c r="L1456" i="5"/>
  <c r="G1456" i="5"/>
  <c r="M1455" i="5"/>
  <c r="L1455" i="5"/>
  <c r="G1455" i="5"/>
  <c r="M1454" i="5"/>
  <c r="L1454" i="5"/>
  <c r="G1454" i="5"/>
  <c r="M1453" i="5"/>
  <c r="L1453" i="5"/>
  <c r="G1453" i="5"/>
  <c r="M1452" i="5"/>
  <c r="L1452" i="5"/>
  <c r="G1452" i="5"/>
  <c r="M1451" i="5"/>
  <c r="L1451" i="5"/>
  <c r="G1451" i="5"/>
  <c r="M1450" i="5"/>
  <c r="L1450" i="5"/>
  <c r="G1450" i="5"/>
  <c r="M1449" i="5"/>
  <c r="L1449" i="5"/>
  <c r="G1449" i="5"/>
  <c r="M1448" i="5"/>
  <c r="L1448" i="5"/>
  <c r="G1448" i="5"/>
  <c r="M1447" i="5"/>
  <c r="L1447" i="5"/>
  <c r="G1447" i="5"/>
  <c r="M1446" i="5"/>
  <c r="L1446" i="5"/>
  <c r="G1446" i="5"/>
  <c r="M1445" i="5"/>
  <c r="L1445" i="5"/>
  <c r="G1445" i="5"/>
  <c r="M1444" i="5"/>
  <c r="L1444" i="5"/>
  <c r="G1444" i="5"/>
  <c r="M1443" i="5"/>
  <c r="L1443" i="5"/>
  <c r="G1443" i="5"/>
  <c r="M1442" i="5"/>
  <c r="L1442" i="5"/>
  <c r="G1442" i="5"/>
  <c r="M1441" i="5"/>
  <c r="L1441" i="5"/>
  <c r="G1441" i="5"/>
  <c r="M1440" i="5"/>
  <c r="L1440" i="5"/>
  <c r="G1440" i="5"/>
  <c r="M1439" i="5"/>
  <c r="L1439" i="5"/>
  <c r="G1439" i="5"/>
  <c r="M1438" i="5"/>
  <c r="L1438" i="5"/>
  <c r="G1438" i="5"/>
  <c r="M1437" i="5"/>
  <c r="L1437" i="5"/>
  <c r="G1437" i="5"/>
  <c r="M1436" i="5"/>
  <c r="L1436" i="5"/>
  <c r="G1436" i="5"/>
  <c r="M1435" i="5"/>
  <c r="L1435" i="5"/>
  <c r="G1435" i="5"/>
  <c r="M1434" i="5"/>
  <c r="L1434" i="5"/>
  <c r="G1434" i="5"/>
  <c r="M1433" i="5"/>
  <c r="L1433" i="5"/>
  <c r="G1433" i="5"/>
  <c r="M1432" i="5"/>
  <c r="L1432" i="5"/>
  <c r="G1432" i="5"/>
  <c r="M1431" i="5"/>
  <c r="L1431" i="5"/>
  <c r="G1431" i="5"/>
  <c r="M1430" i="5"/>
  <c r="L1430" i="5"/>
  <c r="G1430" i="5"/>
  <c r="M1429" i="5"/>
  <c r="L1429" i="5"/>
  <c r="G1429" i="5"/>
  <c r="M1428" i="5"/>
  <c r="L1428" i="5"/>
  <c r="G1428" i="5"/>
  <c r="M1427" i="5"/>
  <c r="L1427" i="5"/>
  <c r="G1427" i="5"/>
  <c r="M1426" i="5"/>
  <c r="L1426" i="5"/>
  <c r="G1426" i="5"/>
  <c r="M1425" i="5"/>
  <c r="L1425" i="5"/>
  <c r="G1425" i="5"/>
  <c r="M1424" i="5"/>
  <c r="L1424" i="5"/>
  <c r="G1424" i="5"/>
  <c r="M1423" i="5"/>
  <c r="L1423" i="5"/>
  <c r="G1423" i="5"/>
  <c r="M1422" i="5"/>
  <c r="L1422" i="5"/>
  <c r="G1422" i="5"/>
  <c r="M1421" i="5"/>
  <c r="L1421" i="5"/>
  <c r="G1421" i="5"/>
  <c r="M1420" i="5"/>
  <c r="L1420" i="5"/>
  <c r="G1420" i="5"/>
  <c r="M1419" i="5"/>
  <c r="L1419" i="5"/>
  <c r="G1419" i="5"/>
  <c r="M1418" i="5"/>
  <c r="L1418" i="5"/>
  <c r="G1418" i="5"/>
  <c r="M1417" i="5"/>
  <c r="L1417" i="5"/>
  <c r="G1417" i="5"/>
  <c r="M1416" i="5"/>
  <c r="L1416" i="5"/>
  <c r="G1416" i="5"/>
  <c r="M1415" i="5"/>
  <c r="L1415" i="5"/>
  <c r="G1415" i="5"/>
  <c r="M1414" i="5"/>
  <c r="L1414" i="5"/>
  <c r="G1414" i="5"/>
  <c r="M1413" i="5"/>
  <c r="L1413" i="5"/>
  <c r="G1413" i="5"/>
  <c r="M1412" i="5"/>
  <c r="L1412" i="5"/>
  <c r="G1412" i="5"/>
  <c r="M1411" i="5"/>
  <c r="L1411" i="5"/>
  <c r="G1411" i="5"/>
  <c r="M1410" i="5"/>
  <c r="L1410" i="5"/>
  <c r="G1410" i="5"/>
  <c r="M1409" i="5"/>
  <c r="L1409" i="5"/>
  <c r="G1409" i="5"/>
  <c r="M1408" i="5"/>
  <c r="L1408" i="5"/>
  <c r="G1408" i="5"/>
  <c r="M1407" i="5"/>
  <c r="L1407" i="5"/>
  <c r="G1407" i="5"/>
  <c r="M1406" i="5"/>
  <c r="L1406" i="5"/>
  <c r="G1406" i="5"/>
  <c r="M1405" i="5"/>
  <c r="L1405" i="5"/>
  <c r="G1405" i="5"/>
  <c r="M1404" i="5"/>
  <c r="L1404" i="5"/>
  <c r="G1404" i="5"/>
  <c r="M1403" i="5"/>
  <c r="L1403" i="5"/>
  <c r="G1403" i="5"/>
  <c r="M1402" i="5"/>
  <c r="L1402" i="5"/>
  <c r="G1402" i="5"/>
  <c r="M1401" i="5"/>
  <c r="L1401" i="5"/>
  <c r="G1401" i="5"/>
  <c r="M1400" i="5"/>
  <c r="L1400" i="5"/>
  <c r="G1400" i="5"/>
  <c r="M1399" i="5"/>
  <c r="L1399" i="5"/>
  <c r="G1399" i="5"/>
  <c r="M1398" i="5"/>
  <c r="L1398" i="5"/>
  <c r="G1398" i="5"/>
  <c r="M1397" i="5"/>
  <c r="L1397" i="5"/>
  <c r="G1397" i="5"/>
  <c r="M1396" i="5"/>
  <c r="L1396" i="5"/>
  <c r="G1396" i="5"/>
  <c r="M1395" i="5"/>
  <c r="L1395" i="5"/>
  <c r="G1395" i="5"/>
  <c r="M1394" i="5"/>
  <c r="L1394" i="5"/>
  <c r="G1394" i="5"/>
  <c r="M1393" i="5"/>
  <c r="L1393" i="5"/>
  <c r="G1393" i="5"/>
  <c r="M1392" i="5"/>
  <c r="L1392" i="5"/>
  <c r="G1392" i="5"/>
  <c r="M1391" i="5"/>
  <c r="L1391" i="5"/>
  <c r="G1391" i="5"/>
  <c r="M1390" i="5"/>
  <c r="L1390" i="5"/>
  <c r="G1390" i="5"/>
  <c r="M1389" i="5"/>
  <c r="L1389" i="5"/>
  <c r="G1389" i="5"/>
  <c r="M1388" i="5"/>
  <c r="L1388" i="5"/>
  <c r="G1388" i="5"/>
  <c r="M1387" i="5"/>
  <c r="L1387" i="5"/>
  <c r="G1387" i="5"/>
  <c r="M1386" i="5"/>
  <c r="L1386" i="5"/>
  <c r="G1386" i="5"/>
  <c r="M1385" i="5"/>
  <c r="L1385" i="5"/>
  <c r="G1385" i="5"/>
  <c r="M1384" i="5"/>
  <c r="L1384" i="5"/>
  <c r="G1384" i="5"/>
  <c r="M1383" i="5"/>
  <c r="L1383" i="5"/>
  <c r="G1383" i="5"/>
  <c r="M1382" i="5"/>
  <c r="L1382" i="5"/>
  <c r="G1382" i="5"/>
  <c r="M1381" i="5"/>
  <c r="L1381" i="5"/>
  <c r="G1381" i="5"/>
  <c r="M1380" i="5"/>
  <c r="L1380" i="5"/>
  <c r="G1380" i="5"/>
  <c r="M1379" i="5"/>
  <c r="L1379" i="5"/>
  <c r="G1379" i="5"/>
  <c r="M1378" i="5"/>
  <c r="L1378" i="5"/>
  <c r="G1378" i="5"/>
  <c r="M1377" i="5"/>
  <c r="L1377" i="5"/>
  <c r="G1377" i="5"/>
  <c r="M1376" i="5"/>
  <c r="L1376" i="5"/>
  <c r="G1376" i="5"/>
  <c r="M1375" i="5"/>
  <c r="L1375" i="5"/>
  <c r="G1375" i="5"/>
  <c r="M1374" i="5"/>
  <c r="L1374" i="5"/>
  <c r="G1374" i="5"/>
  <c r="M1373" i="5"/>
  <c r="L1373" i="5"/>
  <c r="G1373" i="5"/>
  <c r="M1372" i="5"/>
  <c r="L1372" i="5"/>
  <c r="G1372" i="5"/>
  <c r="M1371" i="5"/>
  <c r="L1371" i="5"/>
  <c r="G1371" i="5"/>
  <c r="M1370" i="5"/>
  <c r="L1370" i="5"/>
  <c r="G1370" i="5"/>
  <c r="M1369" i="5"/>
  <c r="L1369" i="5"/>
  <c r="G1369" i="5"/>
  <c r="M1368" i="5"/>
  <c r="L1368" i="5"/>
  <c r="G1368" i="5"/>
  <c r="M1367" i="5"/>
  <c r="L1367" i="5"/>
  <c r="G1367" i="5"/>
  <c r="M1366" i="5"/>
  <c r="L1366" i="5"/>
  <c r="G1366" i="5"/>
  <c r="M1365" i="5"/>
  <c r="L1365" i="5"/>
  <c r="G1365" i="5"/>
  <c r="M1364" i="5"/>
  <c r="L1364" i="5"/>
  <c r="G1364" i="5"/>
  <c r="M1363" i="5"/>
  <c r="L1363" i="5"/>
  <c r="G1363" i="5"/>
  <c r="M1362" i="5"/>
  <c r="L1362" i="5"/>
  <c r="G1362" i="5"/>
  <c r="M1361" i="5"/>
  <c r="L1361" i="5"/>
  <c r="G1361" i="5"/>
  <c r="M1360" i="5"/>
  <c r="L1360" i="5"/>
  <c r="G1360" i="5"/>
  <c r="M1359" i="5"/>
  <c r="L1359" i="5"/>
  <c r="G1359" i="5"/>
  <c r="M1358" i="5"/>
  <c r="L1358" i="5"/>
  <c r="G1358" i="5"/>
  <c r="M1357" i="5"/>
  <c r="L1357" i="5"/>
  <c r="G1357" i="5"/>
  <c r="M1356" i="5"/>
  <c r="L1356" i="5"/>
  <c r="G1356" i="5"/>
  <c r="M1355" i="5"/>
  <c r="L1355" i="5"/>
  <c r="G1355" i="5"/>
  <c r="M1354" i="5"/>
  <c r="L1354" i="5"/>
  <c r="G1354" i="5"/>
  <c r="M1353" i="5"/>
  <c r="L1353" i="5"/>
  <c r="G1353" i="5"/>
  <c r="M1352" i="5"/>
  <c r="L1352" i="5"/>
  <c r="G1352" i="5"/>
  <c r="M1351" i="5"/>
  <c r="L1351" i="5"/>
  <c r="G1351" i="5"/>
  <c r="M1350" i="5"/>
  <c r="L1350" i="5"/>
  <c r="G1350" i="5"/>
  <c r="M1349" i="5"/>
  <c r="L1349" i="5"/>
  <c r="G1349" i="5"/>
  <c r="M1348" i="5"/>
  <c r="L1348" i="5"/>
  <c r="G1348" i="5"/>
  <c r="M1347" i="5"/>
  <c r="L1347" i="5"/>
  <c r="G1347" i="5"/>
  <c r="M1346" i="5"/>
  <c r="L1346" i="5"/>
  <c r="G1346" i="5"/>
  <c r="M1345" i="5"/>
  <c r="L1345" i="5"/>
  <c r="G1345" i="5"/>
  <c r="M1344" i="5"/>
  <c r="L1344" i="5"/>
  <c r="G1344" i="5"/>
  <c r="M1343" i="5"/>
  <c r="L1343" i="5"/>
  <c r="G1343" i="5"/>
  <c r="M1342" i="5"/>
  <c r="L1342" i="5"/>
  <c r="G1342" i="5"/>
  <c r="M1341" i="5"/>
  <c r="L1341" i="5"/>
  <c r="G1341" i="5"/>
  <c r="M1340" i="5"/>
  <c r="L1340" i="5"/>
  <c r="G1340" i="5"/>
  <c r="M1339" i="5"/>
  <c r="L1339" i="5"/>
  <c r="G1339" i="5"/>
  <c r="M1338" i="5"/>
  <c r="L1338" i="5"/>
  <c r="G1338" i="5"/>
  <c r="M1337" i="5"/>
  <c r="L1337" i="5"/>
  <c r="G1337" i="5"/>
  <c r="M1336" i="5"/>
  <c r="L1336" i="5"/>
  <c r="G1336" i="5"/>
  <c r="M1335" i="5"/>
  <c r="L1335" i="5"/>
  <c r="G1335" i="5"/>
  <c r="M1334" i="5"/>
  <c r="L1334" i="5"/>
  <c r="G1334" i="5"/>
  <c r="M1333" i="5"/>
  <c r="L1333" i="5"/>
  <c r="G1333" i="5"/>
  <c r="M1332" i="5"/>
  <c r="L1332" i="5"/>
  <c r="G1332" i="5"/>
  <c r="M1331" i="5"/>
  <c r="L1331" i="5"/>
  <c r="G1331" i="5"/>
  <c r="M1330" i="5"/>
  <c r="L1330" i="5"/>
  <c r="G1330" i="5"/>
  <c r="M1329" i="5"/>
  <c r="L1329" i="5"/>
  <c r="G1329" i="5"/>
  <c r="M1328" i="5"/>
  <c r="L1328" i="5"/>
  <c r="G1328" i="5"/>
  <c r="M1327" i="5"/>
  <c r="L1327" i="5"/>
  <c r="G1327" i="5"/>
  <c r="M1326" i="5"/>
  <c r="L1326" i="5"/>
  <c r="G1326" i="5"/>
  <c r="M1325" i="5"/>
  <c r="L1325" i="5"/>
  <c r="G1325" i="5"/>
  <c r="M1324" i="5"/>
  <c r="L1324" i="5"/>
  <c r="G1324" i="5"/>
  <c r="M1323" i="5"/>
  <c r="L1323" i="5"/>
  <c r="G1323" i="5"/>
  <c r="M1322" i="5"/>
  <c r="L1322" i="5"/>
  <c r="G1322" i="5"/>
  <c r="M1321" i="5"/>
  <c r="L1321" i="5"/>
  <c r="G1321" i="5"/>
  <c r="M1320" i="5"/>
  <c r="L1320" i="5"/>
  <c r="G1320" i="5"/>
  <c r="M1319" i="5"/>
  <c r="L1319" i="5"/>
  <c r="G1319" i="5"/>
  <c r="M1318" i="5"/>
  <c r="L1318" i="5"/>
  <c r="G1318" i="5"/>
  <c r="M1317" i="5"/>
  <c r="L1317" i="5"/>
  <c r="G1317" i="5"/>
  <c r="M1316" i="5"/>
  <c r="L1316" i="5"/>
  <c r="G1316" i="5"/>
  <c r="M1315" i="5"/>
  <c r="L1315" i="5"/>
  <c r="G1315" i="5"/>
  <c r="M1314" i="5"/>
  <c r="L1314" i="5"/>
  <c r="G1314" i="5"/>
  <c r="M1313" i="5"/>
  <c r="L1313" i="5"/>
  <c r="G1313" i="5"/>
  <c r="M1312" i="5"/>
  <c r="L1312" i="5"/>
  <c r="G1312" i="5"/>
  <c r="M1311" i="5"/>
  <c r="L1311" i="5"/>
  <c r="G1311" i="5"/>
  <c r="M1310" i="5"/>
  <c r="L1310" i="5"/>
  <c r="G1310" i="5"/>
  <c r="M1309" i="5"/>
  <c r="L1309" i="5"/>
  <c r="G1309" i="5"/>
  <c r="M1308" i="5"/>
  <c r="L1308" i="5"/>
  <c r="G1308" i="5"/>
  <c r="M1307" i="5"/>
  <c r="L1307" i="5"/>
  <c r="G1307" i="5"/>
  <c r="M1306" i="5"/>
  <c r="L1306" i="5"/>
  <c r="G1306" i="5"/>
  <c r="M1305" i="5"/>
  <c r="L1305" i="5"/>
  <c r="G1305" i="5"/>
  <c r="M1304" i="5"/>
  <c r="L1304" i="5"/>
  <c r="G1304" i="5"/>
  <c r="M1303" i="5"/>
  <c r="L1303" i="5"/>
  <c r="G1303" i="5"/>
  <c r="M1302" i="5"/>
  <c r="L1302" i="5"/>
  <c r="G1302" i="5"/>
  <c r="M1301" i="5"/>
  <c r="L1301" i="5"/>
  <c r="G1301" i="5"/>
  <c r="M1300" i="5"/>
  <c r="L1300" i="5"/>
  <c r="G1300" i="5"/>
  <c r="M1299" i="5"/>
  <c r="L1299" i="5"/>
  <c r="G1299" i="5"/>
  <c r="M1298" i="5"/>
  <c r="L1298" i="5"/>
  <c r="G1298" i="5"/>
  <c r="M1297" i="5"/>
  <c r="L1297" i="5"/>
  <c r="G1297" i="5"/>
  <c r="M1296" i="5"/>
  <c r="L1296" i="5"/>
  <c r="G1296" i="5"/>
  <c r="M1295" i="5"/>
  <c r="L1295" i="5"/>
  <c r="G1295" i="5"/>
  <c r="M1294" i="5"/>
  <c r="L1294" i="5"/>
  <c r="G1294" i="5"/>
  <c r="M1293" i="5"/>
  <c r="L1293" i="5"/>
  <c r="G1293" i="5"/>
  <c r="M1292" i="5"/>
  <c r="L1292" i="5"/>
  <c r="G1292" i="5"/>
  <c r="M1291" i="5"/>
  <c r="L1291" i="5"/>
  <c r="G1291" i="5"/>
  <c r="M1290" i="5"/>
  <c r="L1290" i="5"/>
  <c r="G1290" i="5"/>
  <c r="M1289" i="5"/>
  <c r="L1289" i="5"/>
  <c r="G1289" i="5"/>
  <c r="M1288" i="5"/>
  <c r="L1288" i="5"/>
  <c r="G1288" i="5"/>
  <c r="M1287" i="5"/>
  <c r="L1287" i="5"/>
  <c r="G1287" i="5"/>
  <c r="M1286" i="5"/>
  <c r="L1286" i="5"/>
  <c r="G1286" i="5"/>
  <c r="M1285" i="5"/>
  <c r="L1285" i="5"/>
  <c r="G1285" i="5"/>
  <c r="M1284" i="5"/>
  <c r="L1284" i="5"/>
  <c r="G1284" i="5"/>
  <c r="M1283" i="5"/>
  <c r="L1283" i="5"/>
  <c r="G1283" i="5"/>
  <c r="M1282" i="5"/>
  <c r="L1282" i="5"/>
  <c r="G1282" i="5"/>
  <c r="M1281" i="5"/>
  <c r="L1281" i="5"/>
  <c r="G1281" i="5"/>
  <c r="M1280" i="5"/>
  <c r="L1280" i="5"/>
  <c r="G1280" i="5"/>
  <c r="M1279" i="5"/>
  <c r="L1279" i="5"/>
  <c r="G1279" i="5"/>
  <c r="M1278" i="5"/>
  <c r="L1278" i="5"/>
  <c r="G1278" i="5"/>
  <c r="M1277" i="5"/>
  <c r="L1277" i="5"/>
  <c r="G1277" i="5"/>
  <c r="M1276" i="5"/>
  <c r="L1276" i="5"/>
  <c r="G1276" i="5"/>
  <c r="M1275" i="5"/>
  <c r="L1275" i="5"/>
  <c r="G1275" i="5"/>
  <c r="M1274" i="5"/>
  <c r="L1274" i="5"/>
  <c r="G1274" i="5"/>
  <c r="M1273" i="5"/>
  <c r="L1273" i="5"/>
  <c r="G1273" i="5"/>
  <c r="M1272" i="5"/>
  <c r="L1272" i="5"/>
  <c r="G1272" i="5"/>
  <c r="M1271" i="5"/>
  <c r="L1271" i="5"/>
  <c r="G1271" i="5"/>
  <c r="M1270" i="5"/>
  <c r="L1270" i="5"/>
  <c r="G1270" i="5"/>
  <c r="M1269" i="5"/>
  <c r="L1269" i="5"/>
  <c r="G1269" i="5"/>
  <c r="M1268" i="5"/>
  <c r="L1268" i="5"/>
  <c r="G1268" i="5"/>
  <c r="M1267" i="5"/>
  <c r="L1267" i="5"/>
  <c r="G1267" i="5"/>
  <c r="M1266" i="5"/>
  <c r="L1266" i="5"/>
  <c r="G1266" i="5"/>
  <c r="M1265" i="5"/>
  <c r="L1265" i="5"/>
  <c r="G1265" i="5"/>
  <c r="M1264" i="5"/>
  <c r="L1264" i="5"/>
  <c r="G1264" i="5"/>
  <c r="M1263" i="5"/>
  <c r="L1263" i="5"/>
  <c r="G1263" i="5"/>
  <c r="M1262" i="5"/>
  <c r="L1262" i="5"/>
  <c r="G1262" i="5"/>
  <c r="M1261" i="5"/>
  <c r="L1261" i="5"/>
  <c r="G1261" i="5"/>
  <c r="M1260" i="5"/>
  <c r="L1260" i="5"/>
  <c r="G1260" i="5"/>
  <c r="M1259" i="5"/>
  <c r="L1259" i="5"/>
  <c r="G1259" i="5"/>
  <c r="M1258" i="5"/>
  <c r="L1258" i="5"/>
  <c r="G1258" i="5"/>
  <c r="M1257" i="5"/>
  <c r="L1257" i="5"/>
  <c r="G1257" i="5"/>
  <c r="M1256" i="5"/>
  <c r="L1256" i="5"/>
  <c r="G1256" i="5"/>
  <c r="M1255" i="5"/>
  <c r="L1255" i="5"/>
  <c r="G1255" i="5"/>
  <c r="M1254" i="5"/>
  <c r="L1254" i="5"/>
  <c r="G1254" i="5"/>
  <c r="M1253" i="5"/>
  <c r="L1253" i="5"/>
  <c r="G1253" i="5"/>
  <c r="M1252" i="5"/>
  <c r="L1252" i="5"/>
  <c r="G1252" i="5"/>
  <c r="M1251" i="5"/>
  <c r="L1251" i="5"/>
  <c r="G1251" i="5"/>
  <c r="M1250" i="5"/>
  <c r="L1250" i="5"/>
  <c r="G1250" i="5"/>
  <c r="M1249" i="5"/>
  <c r="L1249" i="5"/>
  <c r="G1249" i="5"/>
  <c r="M1248" i="5"/>
  <c r="L1248" i="5"/>
  <c r="G1248" i="5"/>
  <c r="M1247" i="5"/>
  <c r="L1247" i="5"/>
  <c r="G1247" i="5"/>
  <c r="M1246" i="5"/>
  <c r="L1246" i="5"/>
  <c r="G1246" i="5"/>
  <c r="M1245" i="5"/>
  <c r="L1245" i="5"/>
  <c r="G1245" i="5"/>
  <c r="M1244" i="5"/>
  <c r="L1244" i="5"/>
  <c r="G1244" i="5"/>
  <c r="M1243" i="5"/>
  <c r="L1243" i="5"/>
  <c r="G1243" i="5"/>
  <c r="M1242" i="5"/>
  <c r="L1242" i="5"/>
  <c r="G1242" i="5"/>
  <c r="M1241" i="5"/>
  <c r="L1241" i="5"/>
  <c r="G1241" i="5"/>
  <c r="M1240" i="5"/>
  <c r="L1240" i="5"/>
  <c r="G1240" i="5"/>
  <c r="M1239" i="5"/>
  <c r="L1239" i="5"/>
  <c r="G1239" i="5"/>
  <c r="M1238" i="5"/>
  <c r="L1238" i="5"/>
  <c r="G1238" i="5"/>
  <c r="M1237" i="5"/>
  <c r="L1237" i="5"/>
  <c r="G1237" i="5"/>
  <c r="M1236" i="5"/>
  <c r="L1236" i="5"/>
  <c r="G1236" i="5"/>
  <c r="M1235" i="5"/>
  <c r="L1235" i="5"/>
  <c r="G1235" i="5"/>
  <c r="M1234" i="5"/>
  <c r="L1234" i="5"/>
  <c r="G1234" i="5"/>
  <c r="M1233" i="5"/>
  <c r="L1233" i="5"/>
  <c r="G1233" i="5"/>
  <c r="M1232" i="5"/>
  <c r="L1232" i="5"/>
  <c r="G1232" i="5"/>
  <c r="M1231" i="5"/>
  <c r="L1231" i="5"/>
  <c r="G1231" i="5"/>
  <c r="M1230" i="5"/>
  <c r="L1230" i="5"/>
  <c r="G1230" i="5"/>
  <c r="M1229" i="5"/>
  <c r="L1229" i="5"/>
  <c r="G1229" i="5"/>
  <c r="M1228" i="5"/>
  <c r="L1228" i="5"/>
  <c r="G1228" i="5"/>
  <c r="M1227" i="5"/>
  <c r="L1227" i="5"/>
  <c r="G1227" i="5"/>
  <c r="M1226" i="5"/>
  <c r="L1226" i="5"/>
  <c r="G1226" i="5"/>
  <c r="M1225" i="5"/>
  <c r="L1225" i="5"/>
  <c r="G1225" i="5"/>
  <c r="M1224" i="5"/>
  <c r="L1224" i="5"/>
  <c r="G1224" i="5"/>
  <c r="M1223" i="5"/>
  <c r="L1223" i="5"/>
  <c r="G1223" i="5"/>
  <c r="M1222" i="5"/>
  <c r="L1222" i="5"/>
  <c r="G1222" i="5"/>
  <c r="M1221" i="5"/>
  <c r="L1221" i="5"/>
  <c r="G1221" i="5"/>
  <c r="M1220" i="5"/>
  <c r="L1220" i="5"/>
  <c r="G1220" i="5"/>
  <c r="M1219" i="5"/>
  <c r="L1219" i="5"/>
  <c r="G1219" i="5"/>
  <c r="M1218" i="5"/>
  <c r="L1218" i="5"/>
  <c r="G1218" i="5"/>
  <c r="M1217" i="5"/>
  <c r="L1217" i="5"/>
  <c r="G1217" i="5"/>
  <c r="M1216" i="5"/>
  <c r="L1216" i="5"/>
  <c r="G1216" i="5"/>
  <c r="M1215" i="5"/>
  <c r="L1215" i="5"/>
  <c r="G1215" i="5"/>
  <c r="M1214" i="5"/>
  <c r="L1214" i="5"/>
  <c r="G1214" i="5"/>
  <c r="M1213" i="5"/>
  <c r="L1213" i="5"/>
  <c r="G1213" i="5"/>
  <c r="M1212" i="5"/>
  <c r="L1212" i="5"/>
  <c r="G1212" i="5"/>
  <c r="M1211" i="5"/>
  <c r="L1211" i="5"/>
  <c r="G1211" i="5"/>
  <c r="M1210" i="5"/>
  <c r="L1210" i="5"/>
  <c r="G1210" i="5"/>
  <c r="M1209" i="5"/>
  <c r="L1209" i="5"/>
  <c r="G1209" i="5"/>
  <c r="M1208" i="5"/>
  <c r="L1208" i="5"/>
  <c r="G1208" i="5"/>
  <c r="M1207" i="5"/>
  <c r="L1207" i="5"/>
  <c r="G1207" i="5"/>
  <c r="M1206" i="5"/>
  <c r="L1206" i="5"/>
  <c r="G1206" i="5"/>
  <c r="M1205" i="5"/>
  <c r="L1205" i="5"/>
  <c r="G1205" i="5"/>
  <c r="M1204" i="5"/>
  <c r="L1204" i="5"/>
  <c r="G1204" i="5"/>
  <c r="M1203" i="5"/>
  <c r="L1203" i="5"/>
  <c r="G1203" i="5"/>
  <c r="M1202" i="5"/>
  <c r="L1202" i="5"/>
  <c r="G1202" i="5"/>
  <c r="M1201" i="5"/>
  <c r="L1201" i="5"/>
  <c r="G1201" i="5"/>
  <c r="M1200" i="5"/>
  <c r="L1200" i="5"/>
  <c r="G1200" i="5"/>
  <c r="M1199" i="5"/>
  <c r="L1199" i="5"/>
  <c r="G1199" i="5"/>
  <c r="M1198" i="5"/>
  <c r="L1198" i="5"/>
  <c r="G1198" i="5"/>
  <c r="M1197" i="5"/>
  <c r="L1197" i="5"/>
  <c r="G1197" i="5"/>
  <c r="M1196" i="5"/>
  <c r="L1196" i="5"/>
  <c r="G1196" i="5"/>
  <c r="M1195" i="5"/>
  <c r="L1195" i="5"/>
  <c r="G1195" i="5"/>
  <c r="M1194" i="5"/>
  <c r="L1194" i="5"/>
  <c r="G1194" i="5"/>
  <c r="M1193" i="5"/>
  <c r="L1193" i="5"/>
  <c r="G1193" i="5"/>
  <c r="M1192" i="5"/>
  <c r="L1192" i="5"/>
  <c r="G1192" i="5"/>
  <c r="M1191" i="5"/>
  <c r="L1191" i="5"/>
  <c r="G1191" i="5"/>
  <c r="M1190" i="5"/>
  <c r="L1190" i="5"/>
  <c r="G1190" i="5"/>
  <c r="M1189" i="5"/>
  <c r="L1189" i="5"/>
  <c r="G1189" i="5"/>
  <c r="M1188" i="5"/>
  <c r="L1188" i="5"/>
  <c r="G1188" i="5"/>
  <c r="M1187" i="5"/>
  <c r="L1187" i="5"/>
  <c r="G1187" i="5"/>
  <c r="M1186" i="5"/>
  <c r="L1186" i="5"/>
  <c r="G1186" i="5"/>
  <c r="M1185" i="5"/>
  <c r="L1185" i="5"/>
  <c r="G1185" i="5"/>
  <c r="M1184" i="5"/>
  <c r="L1184" i="5"/>
  <c r="G1184" i="5"/>
  <c r="M1183" i="5"/>
  <c r="L1183" i="5"/>
  <c r="G1183" i="5"/>
  <c r="M1182" i="5"/>
  <c r="L1182" i="5"/>
  <c r="G1182" i="5"/>
  <c r="M1181" i="5"/>
  <c r="L1181" i="5"/>
  <c r="G1181" i="5"/>
  <c r="M1180" i="5"/>
  <c r="L1180" i="5"/>
  <c r="G1180" i="5"/>
  <c r="M1179" i="5"/>
  <c r="L1179" i="5"/>
  <c r="G1179" i="5"/>
  <c r="M1178" i="5"/>
  <c r="L1178" i="5"/>
  <c r="G1178" i="5"/>
  <c r="M1177" i="5"/>
  <c r="L1177" i="5"/>
  <c r="G1177" i="5"/>
  <c r="M1176" i="5"/>
  <c r="L1176" i="5"/>
  <c r="G1176" i="5"/>
  <c r="M1175" i="5"/>
  <c r="L1175" i="5"/>
  <c r="G1175" i="5"/>
  <c r="M1174" i="5"/>
  <c r="L1174" i="5"/>
  <c r="G1174" i="5"/>
  <c r="M1173" i="5"/>
  <c r="L1173" i="5"/>
  <c r="G1173" i="5"/>
  <c r="M1172" i="5"/>
  <c r="L1172" i="5"/>
  <c r="G1172" i="5"/>
  <c r="M1171" i="5"/>
  <c r="L1171" i="5"/>
  <c r="G1171" i="5"/>
  <c r="M1170" i="5"/>
  <c r="L1170" i="5"/>
  <c r="G1170" i="5"/>
  <c r="M1169" i="5"/>
  <c r="L1169" i="5"/>
  <c r="G1169" i="5"/>
  <c r="M1168" i="5"/>
  <c r="L1168" i="5"/>
  <c r="G1168" i="5"/>
  <c r="M1167" i="5"/>
  <c r="L1167" i="5"/>
  <c r="G1167" i="5"/>
  <c r="M1166" i="5"/>
  <c r="L1166" i="5"/>
  <c r="G1166" i="5"/>
  <c r="M1165" i="5"/>
  <c r="L1165" i="5"/>
  <c r="G1165" i="5"/>
  <c r="M1164" i="5"/>
  <c r="L1164" i="5"/>
  <c r="G1164" i="5"/>
  <c r="M1163" i="5"/>
  <c r="L1163" i="5"/>
  <c r="G1163" i="5"/>
  <c r="M1162" i="5"/>
  <c r="L1162" i="5"/>
  <c r="G1162" i="5"/>
  <c r="M1161" i="5"/>
  <c r="L1161" i="5"/>
  <c r="G1161" i="5"/>
  <c r="M1160" i="5"/>
  <c r="L1160" i="5"/>
  <c r="G1160" i="5"/>
  <c r="M1159" i="5"/>
  <c r="L1159" i="5"/>
  <c r="G1159" i="5"/>
  <c r="M1158" i="5"/>
  <c r="L1158" i="5"/>
  <c r="G1158" i="5"/>
  <c r="M1157" i="5"/>
  <c r="L1157" i="5"/>
  <c r="G1157" i="5"/>
  <c r="M1156" i="5"/>
  <c r="L1156" i="5"/>
  <c r="G1156" i="5"/>
  <c r="M1155" i="5"/>
  <c r="L1155" i="5"/>
  <c r="G1155" i="5"/>
  <c r="M1154" i="5"/>
  <c r="L1154" i="5"/>
  <c r="G1154" i="5"/>
  <c r="M1153" i="5"/>
  <c r="L1153" i="5"/>
  <c r="G1153" i="5"/>
  <c r="M1152" i="5"/>
  <c r="L1152" i="5"/>
  <c r="G1152" i="5"/>
  <c r="M1151" i="5"/>
  <c r="L1151" i="5"/>
  <c r="G1151" i="5"/>
  <c r="M1150" i="5"/>
  <c r="L1150" i="5"/>
  <c r="G1150" i="5"/>
  <c r="M1149" i="5"/>
  <c r="L1149" i="5"/>
  <c r="G1149" i="5"/>
  <c r="M1148" i="5"/>
  <c r="L1148" i="5"/>
  <c r="G1148" i="5"/>
  <c r="M1147" i="5"/>
  <c r="L1147" i="5"/>
  <c r="G1147" i="5"/>
  <c r="M1146" i="5"/>
  <c r="L1146" i="5"/>
  <c r="G1146" i="5"/>
  <c r="M1145" i="5"/>
  <c r="L1145" i="5"/>
  <c r="G1145" i="5"/>
  <c r="M1144" i="5"/>
  <c r="L1144" i="5"/>
  <c r="G1144" i="5"/>
  <c r="M1143" i="5"/>
  <c r="L1143" i="5"/>
  <c r="G1143" i="5"/>
  <c r="M1142" i="5"/>
  <c r="L1142" i="5"/>
  <c r="G1142" i="5"/>
  <c r="M1141" i="5"/>
  <c r="L1141" i="5"/>
  <c r="G1141" i="5"/>
  <c r="M1140" i="5"/>
  <c r="L1140" i="5"/>
  <c r="G1140" i="5"/>
  <c r="M1139" i="5"/>
  <c r="L1139" i="5"/>
  <c r="G1139" i="5"/>
  <c r="M1138" i="5"/>
  <c r="L1138" i="5"/>
  <c r="G1138" i="5"/>
  <c r="M1137" i="5"/>
  <c r="L1137" i="5"/>
  <c r="G1137" i="5"/>
  <c r="M1136" i="5"/>
  <c r="L1136" i="5"/>
  <c r="G1136" i="5"/>
  <c r="M1135" i="5"/>
  <c r="L1135" i="5"/>
  <c r="G1135" i="5"/>
  <c r="M1134" i="5"/>
  <c r="L1134" i="5"/>
  <c r="G1134" i="5"/>
  <c r="M1133" i="5"/>
  <c r="L1133" i="5"/>
  <c r="G1133" i="5"/>
  <c r="M1132" i="5"/>
  <c r="L1132" i="5"/>
  <c r="G1132" i="5"/>
  <c r="M1131" i="5"/>
  <c r="L1131" i="5"/>
  <c r="G1131" i="5"/>
  <c r="M1130" i="5"/>
  <c r="L1130" i="5"/>
  <c r="G1130" i="5"/>
  <c r="M1129" i="5"/>
  <c r="L1129" i="5"/>
  <c r="G1129" i="5"/>
  <c r="M1128" i="5"/>
  <c r="L1128" i="5"/>
  <c r="G1128" i="5"/>
  <c r="M1127" i="5"/>
  <c r="L1127" i="5"/>
  <c r="G1127" i="5"/>
  <c r="M1126" i="5"/>
  <c r="L1126" i="5"/>
  <c r="G1126" i="5"/>
  <c r="M1125" i="5"/>
  <c r="L1125" i="5"/>
  <c r="G1125" i="5"/>
  <c r="M1124" i="5"/>
  <c r="L1124" i="5"/>
  <c r="G1124" i="5"/>
  <c r="M1123" i="5"/>
  <c r="L1123" i="5"/>
  <c r="G1123" i="5"/>
  <c r="M1122" i="5"/>
  <c r="L1122" i="5"/>
  <c r="G1122" i="5"/>
  <c r="M1121" i="5"/>
  <c r="L1121" i="5"/>
  <c r="G1121" i="5"/>
  <c r="M1120" i="5"/>
  <c r="L1120" i="5"/>
  <c r="G1120" i="5"/>
  <c r="M1119" i="5"/>
  <c r="L1119" i="5"/>
  <c r="G1119" i="5"/>
  <c r="M1118" i="5"/>
  <c r="L1118" i="5"/>
  <c r="G1118" i="5"/>
  <c r="M1117" i="5"/>
  <c r="L1117" i="5"/>
  <c r="G1117" i="5"/>
  <c r="M1116" i="5"/>
  <c r="L1116" i="5"/>
  <c r="G1116" i="5"/>
  <c r="M1115" i="5"/>
  <c r="L1115" i="5"/>
  <c r="G1115" i="5"/>
  <c r="M1114" i="5"/>
  <c r="L1114" i="5"/>
  <c r="G1114" i="5"/>
  <c r="M1113" i="5"/>
  <c r="L1113" i="5"/>
  <c r="G1113" i="5"/>
  <c r="M1112" i="5"/>
  <c r="L1112" i="5"/>
  <c r="G1112" i="5"/>
  <c r="M1111" i="5"/>
  <c r="L1111" i="5"/>
  <c r="G1111" i="5"/>
  <c r="M1110" i="5"/>
  <c r="L1110" i="5"/>
  <c r="G1110" i="5"/>
  <c r="M1109" i="5"/>
  <c r="L1109" i="5"/>
  <c r="G1109" i="5"/>
  <c r="M1108" i="5"/>
  <c r="L1108" i="5"/>
  <c r="G1108" i="5"/>
  <c r="M1107" i="5"/>
  <c r="L1107" i="5"/>
  <c r="G1107" i="5"/>
  <c r="M1106" i="5"/>
  <c r="L1106" i="5"/>
  <c r="G1106" i="5"/>
  <c r="M1105" i="5"/>
  <c r="L1105" i="5"/>
  <c r="G1105" i="5"/>
  <c r="M1104" i="5"/>
  <c r="L1104" i="5"/>
  <c r="G1104" i="5"/>
  <c r="M1103" i="5"/>
  <c r="L1103" i="5"/>
  <c r="G1103" i="5"/>
  <c r="M1102" i="5"/>
  <c r="L1102" i="5"/>
  <c r="G1102" i="5"/>
  <c r="M1101" i="5"/>
  <c r="L1101" i="5"/>
  <c r="G1101" i="5"/>
  <c r="M1100" i="5"/>
  <c r="L1100" i="5"/>
  <c r="G1100" i="5"/>
  <c r="M1099" i="5"/>
  <c r="L1099" i="5"/>
  <c r="G1099" i="5"/>
  <c r="M1098" i="5"/>
  <c r="L1098" i="5"/>
  <c r="G1098" i="5"/>
  <c r="M1097" i="5"/>
  <c r="L1097" i="5"/>
  <c r="G1097" i="5"/>
  <c r="M1096" i="5"/>
  <c r="L1096" i="5"/>
  <c r="G1096" i="5"/>
  <c r="M1095" i="5"/>
  <c r="L1095" i="5"/>
  <c r="G1095" i="5"/>
  <c r="M1094" i="5"/>
  <c r="L1094" i="5"/>
  <c r="G1094" i="5"/>
  <c r="M1093" i="5"/>
  <c r="L1093" i="5"/>
  <c r="G1093" i="5"/>
  <c r="M1092" i="5"/>
  <c r="L1092" i="5"/>
  <c r="G1092" i="5"/>
  <c r="M1091" i="5"/>
  <c r="L1091" i="5"/>
  <c r="G1091" i="5"/>
  <c r="M1090" i="5"/>
  <c r="L1090" i="5"/>
  <c r="G1090" i="5"/>
  <c r="M1089" i="5"/>
  <c r="L1089" i="5"/>
  <c r="G1089" i="5"/>
  <c r="M1088" i="5"/>
  <c r="L1088" i="5"/>
  <c r="G1088" i="5"/>
  <c r="M1087" i="5"/>
  <c r="L1087" i="5"/>
  <c r="G1087" i="5"/>
  <c r="M1086" i="5"/>
  <c r="L1086" i="5"/>
  <c r="G1086" i="5"/>
  <c r="M1085" i="5"/>
  <c r="L1085" i="5"/>
  <c r="G1085" i="5"/>
  <c r="M1084" i="5"/>
  <c r="L1084" i="5"/>
  <c r="G1084" i="5"/>
  <c r="M1083" i="5"/>
  <c r="L1083" i="5"/>
  <c r="G1083" i="5"/>
  <c r="M1082" i="5"/>
  <c r="L1082" i="5"/>
  <c r="G1082" i="5"/>
  <c r="M1081" i="5"/>
  <c r="L1081" i="5"/>
  <c r="G1081" i="5"/>
  <c r="M1080" i="5"/>
  <c r="L1080" i="5"/>
  <c r="G1080" i="5"/>
  <c r="M1079" i="5"/>
  <c r="L1079" i="5"/>
  <c r="G1079" i="5"/>
  <c r="M1078" i="5"/>
  <c r="L1078" i="5"/>
  <c r="G1078" i="5"/>
  <c r="M1077" i="5"/>
  <c r="L1077" i="5"/>
  <c r="G1077" i="5"/>
  <c r="M1076" i="5"/>
  <c r="L1076" i="5"/>
  <c r="G1076" i="5"/>
  <c r="M1075" i="5"/>
  <c r="L1075" i="5"/>
  <c r="G1075" i="5"/>
  <c r="M1074" i="5"/>
  <c r="L1074" i="5"/>
  <c r="G1074" i="5"/>
  <c r="M1073" i="5"/>
  <c r="L1073" i="5"/>
  <c r="G1073" i="5"/>
  <c r="M1072" i="5"/>
  <c r="L1072" i="5"/>
  <c r="G1072" i="5"/>
  <c r="M1071" i="5"/>
  <c r="L1071" i="5"/>
  <c r="G1071" i="5"/>
  <c r="M1070" i="5"/>
  <c r="L1070" i="5"/>
  <c r="G1070" i="5"/>
  <c r="M1069" i="5"/>
  <c r="L1069" i="5"/>
  <c r="G1069" i="5"/>
  <c r="M1068" i="5"/>
  <c r="L1068" i="5"/>
  <c r="G1068" i="5"/>
  <c r="M1067" i="5"/>
  <c r="L1067" i="5"/>
  <c r="G1067" i="5"/>
  <c r="M1066" i="5"/>
  <c r="L1066" i="5"/>
  <c r="G1066" i="5"/>
  <c r="M1065" i="5"/>
  <c r="L1065" i="5"/>
  <c r="G1065" i="5"/>
  <c r="M1064" i="5"/>
  <c r="L1064" i="5"/>
  <c r="G1064" i="5"/>
  <c r="M1063" i="5"/>
  <c r="L1063" i="5"/>
  <c r="G1063" i="5"/>
  <c r="M1062" i="5"/>
  <c r="L1062" i="5"/>
  <c r="G1062" i="5"/>
  <c r="M1061" i="5"/>
  <c r="L1061" i="5"/>
  <c r="G1061" i="5"/>
  <c r="M1060" i="5"/>
  <c r="L1060" i="5"/>
  <c r="G1060" i="5"/>
  <c r="M1059" i="5"/>
  <c r="L1059" i="5"/>
  <c r="G1059" i="5"/>
  <c r="M1058" i="5"/>
  <c r="L1058" i="5"/>
  <c r="G1058" i="5"/>
  <c r="M1057" i="5"/>
  <c r="L1057" i="5"/>
  <c r="G1057" i="5"/>
  <c r="M1056" i="5"/>
  <c r="L1056" i="5"/>
  <c r="G1056" i="5"/>
  <c r="M1055" i="5"/>
  <c r="L1055" i="5"/>
  <c r="G1055" i="5"/>
  <c r="M1054" i="5"/>
  <c r="L1054" i="5"/>
  <c r="G1054" i="5"/>
  <c r="M1053" i="5"/>
  <c r="L1053" i="5"/>
  <c r="G1053" i="5"/>
  <c r="M1052" i="5"/>
  <c r="L1052" i="5"/>
  <c r="G1052" i="5"/>
  <c r="M1051" i="5"/>
  <c r="L1051" i="5"/>
  <c r="G1051" i="5"/>
  <c r="M1050" i="5"/>
  <c r="L1050" i="5"/>
  <c r="G1050" i="5"/>
  <c r="M1049" i="5"/>
  <c r="L1049" i="5"/>
  <c r="G1049" i="5"/>
  <c r="M1048" i="5"/>
  <c r="L1048" i="5"/>
  <c r="G1048" i="5"/>
  <c r="M1047" i="5"/>
  <c r="L1047" i="5"/>
  <c r="G1047" i="5"/>
  <c r="M1046" i="5"/>
  <c r="L1046" i="5"/>
  <c r="G1046" i="5"/>
  <c r="M1045" i="5"/>
  <c r="L1045" i="5"/>
  <c r="G1045" i="5"/>
  <c r="M1044" i="5"/>
  <c r="L1044" i="5"/>
  <c r="G1044" i="5"/>
  <c r="M1043" i="5"/>
  <c r="L1043" i="5"/>
  <c r="G1043" i="5"/>
  <c r="M1042" i="5"/>
  <c r="L1042" i="5"/>
  <c r="G1042" i="5"/>
  <c r="M1041" i="5"/>
  <c r="L1041" i="5"/>
  <c r="G1041" i="5"/>
  <c r="M1040" i="5"/>
  <c r="L1040" i="5"/>
  <c r="G1040" i="5"/>
  <c r="M1039" i="5"/>
  <c r="L1039" i="5"/>
  <c r="G1039" i="5"/>
  <c r="M1038" i="5"/>
  <c r="L1038" i="5"/>
  <c r="G1038" i="5"/>
  <c r="M1037" i="5"/>
  <c r="L1037" i="5"/>
  <c r="G1037" i="5"/>
  <c r="M1036" i="5"/>
  <c r="L1036" i="5"/>
  <c r="G1036" i="5"/>
  <c r="M1035" i="5"/>
  <c r="L1035" i="5"/>
  <c r="G1035" i="5"/>
  <c r="M1034" i="5"/>
  <c r="L1034" i="5"/>
  <c r="G1034" i="5"/>
  <c r="M1033" i="5"/>
  <c r="L1033" i="5"/>
  <c r="G1033" i="5"/>
  <c r="M1032" i="5"/>
  <c r="L1032" i="5"/>
  <c r="G1032" i="5"/>
  <c r="M1031" i="5"/>
  <c r="L1031" i="5"/>
  <c r="G1031" i="5"/>
  <c r="M1030" i="5"/>
  <c r="L1030" i="5"/>
  <c r="G1030" i="5"/>
  <c r="M1029" i="5"/>
  <c r="L1029" i="5"/>
  <c r="G1029" i="5"/>
  <c r="M1028" i="5"/>
  <c r="L1028" i="5"/>
  <c r="G1028" i="5"/>
  <c r="M1027" i="5"/>
  <c r="L1027" i="5"/>
  <c r="G1027" i="5"/>
  <c r="M1026" i="5"/>
  <c r="L1026" i="5"/>
  <c r="G1026" i="5"/>
  <c r="M1025" i="5"/>
  <c r="L1025" i="5"/>
  <c r="G1025" i="5"/>
  <c r="M1024" i="5"/>
  <c r="L1024" i="5"/>
  <c r="G1024" i="5"/>
  <c r="M1023" i="5"/>
  <c r="L1023" i="5"/>
  <c r="G1023" i="5"/>
  <c r="M1022" i="5"/>
  <c r="L1022" i="5"/>
  <c r="G1022" i="5"/>
  <c r="M1021" i="5"/>
  <c r="L1021" i="5"/>
  <c r="G1021" i="5"/>
  <c r="M1020" i="5"/>
  <c r="L1020" i="5"/>
  <c r="G1020" i="5"/>
  <c r="M1019" i="5"/>
  <c r="L1019" i="5"/>
  <c r="G1019" i="5"/>
  <c r="M1018" i="5"/>
  <c r="L1018" i="5"/>
  <c r="G1018" i="5"/>
  <c r="M1017" i="5"/>
  <c r="L1017" i="5"/>
  <c r="G1017" i="5"/>
  <c r="M1016" i="5"/>
  <c r="L1016" i="5"/>
  <c r="G1016" i="5"/>
  <c r="M1015" i="5"/>
  <c r="L1015" i="5"/>
  <c r="G1015" i="5"/>
  <c r="M1014" i="5"/>
  <c r="L1014" i="5"/>
  <c r="G1014" i="5"/>
  <c r="M1013" i="5"/>
  <c r="L1013" i="5"/>
  <c r="G1013" i="5"/>
  <c r="M1012" i="5"/>
  <c r="L1012" i="5"/>
  <c r="G1012" i="5"/>
  <c r="M1011" i="5"/>
  <c r="L1011" i="5"/>
  <c r="G1011" i="5"/>
  <c r="M1010" i="5"/>
  <c r="L1010" i="5"/>
  <c r="G1010" i="5"/>
  <c r="M1009" i="5"/>
  <c r="L1009" i="5"/>
  <c r="G1009" i="5"/>
  <c r="M1008" i="5"/>
  <c r="L1008" i="5"/>
  <c r="G1008" i="5"/>
  <c r="M1007" i="5"/>
  <c r="L1007" i="5"/>
  <c r="G1007" i="5"/>
  <c r="M1006" i="5"/>
  <c r="L1006" i="5"/>
  <c r="G1006" i="5"/>
  <c r="M1005" i="5"/>
  <c r="L1005" i="5"/>
  <c r="G1005" i="5"/>
  <c r="M1004" i="5"/>
  <c r="L1004" i="5"/>
  <c r="G1004" i="5"/>
  <c r="M1003" i="5"/>
  <c r="L1003" i="5"/>
  <c r="G1003" i="5"/>
  <c r="M1002" i="5"/>
  <c r="L1002" i="5"/>
  <c r="G1002" i="5"/>
  <c r="M1001" i="5"/>
  <c r="L1001" i="5"/>
  <c r="G1001" i="5"/>
  <c r="M1000" i="5"/>
  <c r="L1000" i="5"/>
  <c r="G1000" i="5"/>
  <c r="M999" i="5"/>
  <c r="L999" i="5"/>
  <c r="G999" i="5"/>
  <c r="M998" i="5"/>
  <c r="L998" i="5"/>
  <c r="G998" i="5"/>
  <c r="M997" i="5"/>
  <c r="L997" i="5"/>
  <c r="G997" i="5"/>
  <c r="M996" i="5"/>
  <c r="L996" i="5"/>
  <c r="G996" i="5"/>
  <c r="M995" i="5"/>
  <c r="L995" i="5"/>
  <c r="G995" i="5"/>
  <c r="M994" i="5"/>
  <c r="L994" i="5"/>
  <c r="G994" i="5"/>
  <c r="M993" i="5"/>
  <c r="L993" i="5"/>
  <c r="G993" i="5"/>
  <c r="M992" i="5"/>
  <c r="L992" i="5"/>
  <c r="G992" i="5"/>
  <c r="M991" i="5"/>
  <c r="L991" i="5"/>
  <c r="G991" i="5"/>
  <c r="M990" i="5"/>
  <c r="L990" i="5"/>
  <c r="G990" i="5"/>
  <c r="M989" i="5"/>
  <c r="L989" i="5"/>
  <c r="G989" i="5"/>
  <c r="M988" i="5"/>
  <c r="L988" i="5"/>
  <c r="G988" i="5"/>
  <c r="M987" i="5"/>
  <c r="L987" i="5"/>
  <c r="G987" i="5"/>
  <c r="M986" i="5"/>
  <c r="L986" i="5"/>
  <c r="G986" i="5"/>
  <c r="M985" i="5"/>
  <c r="L985" i="5"/>
  <c r="G985" i="5"/>
  <c r="M984" i="5"/>
  <c r="L984" i="5"/>
  <c r="G984" i="5"/>
  <c r="M983" i="5"/>
  <c r="L983" i="5"/>
  <c r="G983" i="5"/>
  <c r="M982" i="5"/>
  <c r="L982" i="5"/>
  <c r="G982" i="5"/>
  <c r="M981" i="5"/>
  <c r="L981" i="5"/>
  <c r="G981" i="5"/>
  <c r="M980" i="5"/>
  <c r="L980" i="5"/>
  <c r="G980" i="5"/>
  <c r="M979" i="5"/>
  <c r="L979" i="5"/>
  <c r="G979" i="5"/>
  <c r="M978" i="5"/>
  <c r="L978" i="5"/>
  <c r="G978" i="5"/>
  <c r="M977" i="5"/>
  <c r="L977" i="5"/>
  <c r="G977" i="5"/>
  <c r="M976" i="5"/>
  <c r="L976" i="5"/>
  <c r="G976" i="5"/>
  <c r="M975" i="5"/>
  <c r="L975" i="5"/>
  <c r="G975" i="5"/>
  <c r="M974" i="5"/>
  <c r="L974" i="5"/>
  <c r="G974" i="5"/>
  <c r="M973" i="5"/>
  <c r="L973" i="5"/>
  <c r="G973" i="5"/>
  <c r="M972" i="5"/>
  <c r="L972" i="5"/>
  <c r="G972" i="5"/>
  <c r="M971" i="5"/>
  <c r="L971" i="5"/>
  <c r="G971" i="5"/>
  <c r="M970" i="5"/>
  <c r="L970" i="5"/>
  <c r="G970" i="5"/>
  <c r="M969" i="5"/>
  <c r="L969" i="5"/>
  <c r="G969" i="5"/>
  <c r="M968" i="5"/>
  <c r="L968" i="5"/>
  <c r="G968" i="5"/>
  <c r="M967" i="5"/>
  <c r="L967" i="5"/>
  <c r="G967" i="5"/>
  <c r="M966" i="5"/>
  <c r="L966" i="5"/>
  <c r="G966" i="5"/>
  <c r="M965" i="5"/>
  <c r="L965" i="5"/>
  <c r="G965" i="5"/>
  <c r="M964" i="5"/>
  <c r="L964" i="5"/>
  <c r="G964" i="5"/>
  <c r="M963" i="5"/>
  <c r="L963" i="5"/>
  <c r="G963" i="5"/>
  <c r="M962" i="5"/>
  <c r="L962" i="5"/>
  <c r="G962" i="5"/>
  <c r="M961" i="5"/>
  <c r="L961" i="5"/>
  <c r="G961" i="5"/>
  <c r="M960" i="5"/>
  <c r="L960" i="5"/>
  <c r="G960" i="5"/>
  <c r="M959" i="5"/>
  <c r="L959" i="5"/>
  <c r="G959" i="5"/>
  <c r="M958" i="5"/>
  <c r="L958" i="5"/>
  <c r="G958" i="5"/>
  <c r="M957" i="5"/>
  <c r="L957" i="5"/>
  <c r="G957" i="5"/>
  <c r="M956" i="5"/>
  <c r="L956" i="5"/>
  <c r="G956" i="5"/>
  <c r="M955" i="5"/>
  <c r="L955" i="5"/>
  <c r="G955" i="5"/>
  <c r="M954" i="5"/>
  <c r="L954" i="5"/>
  <c r="G954" i="5"/>
  <c r="M953" i="5"/>
  <c r="L953" i="5"/>
  <c r="G953" i="5"/>
  <c r="M952" i="5"/>
  <c r="L952" i="5"/>
  <c r="G952" i="5"/>
  <c r="M951" i="5"/>
  <c r="L951" i="5"/>
  <c r="G951" i="5"/>
  <c r="M950" i="5"/>
  <c r="L950" i="5"/>
  <c r="G950" i="5"/>
  <c r="M949" i="5"/>
  <c r="L949" i="5"/>
  <c r="G949" i="5"/>
  <c r="M948" i="5"/>
  <c r="L948" i="5"/>
  <c r="G948" i="5"/>
  <c r="M947" i="5"/>
  <c r="L947" i="5"/>
  <c r="G947" i="5"/>
  <c r="M946" i="5"/>
  <c r="L946" i="5"/>
  <c r="G946" i="5"/>
  <c r="M945" i="5"/>
  <c r="L945" i="5"/>
  <c r="G945" i="5"/>
  <c r="M944" i="5"/>
  <c r="L944" i="5"/>
  <c r="G944" i="5"/>
  <c r="M943" i="5"/>
  <c r="L943" i="5"/>
  <c r="G943" i="5"/>
  <c r="M942" i="5"/>
  <c r="L942" i="5"/>
  <c r="G942" i="5"/>
  <c r="M941" i="5"/>
  <c r="L941" i="5"/>
  <c r="G941" i="5"/>
  <c r="M940" i="5"/>
  <c r="L940" i="5"/>
  <c r="G940" i="5"/>
  <c r="M939" i="5"/>
  <c r="L939" i="5"/>
  <c r="G939" i="5"/>
  <c r="M938" i="5"/>
  <c r="L938" i="5"/>
  <c r="G938" i="5"/>
  <c r="M937" i="5"/>
  <c r="L937" i="5"/>
  <c r="G937" i="5"/>
  <c r="M936" i="5"/>
  <c r="L936" i="5"/>
  <c r="G936" i="5"/>
  <c r="M935" i="5"/>
  <c r="L935" i="5"/>
  <c r="G935" i="5"/>
  <c r="M934" i="5"/>
  <c r="L934" i="5"/>
  <c r="G934" i="5"/>
  <c r="M933" i="5"/>
  <c r="L933" i="5"/>
  <c r="G933" i="5"/>
  <c r="M932" i="5"/>
  <c r="L932" i="5"/>
  <c r="G932" i="5"/>
  <c r="M931" i="5"/>
  <c r="L931" i="5"/>
  <c r="G931" i="5"/>
  <c r="M930" i="5"/>
  <c r="L930" i="5"/>
  <c r="G930" i="5"/>
  <c r="M929" i="5"/>
  <c r="L929" i="5"/>
  <c r="G929" i="5"/>
  <c r="M928" i="5"/>
  <c r="L928" i="5"/>
  <c r="G928" i="5"/>
  <c r="M927" i="5"/>
  <c r="L927" i="5"/>
  <c r="G927" i="5"/>
  <c r="M926" i="5"/>
  <c r="L926" i="5"/>
  <c r="G926" i="5"/>
  <c r="M925" i="5"/>
  <c r="L925" i="5"/>
  <c r="G925" i="5"/>
  <c r="M924" i="5"/>
  <c r="L924" i="5"/>
  <c r="G924" i="5"/>
  <c r="M923" i="5"/>
  <c r="L923" i="5"/>
  <c r="G923" i="5"/>
  <c r="M922" i="5"/>
  <c r="L922" i="5"/>
  <c r="G922" i="5"/>
  <c r="M921" i="5"/>
  <c r="L921" i="5"/>
  <c r="G921" i="5"/>
  <c r="M920" i="5"/>
  <c r="L920" i="5"/>
  <c r="G920" i="5"/>
  <c r="M919" i="5"/>
  <c r="L919" i="5"/>
  <c r="G919" i="5"/>
  <c r="M918" i="5"/>
  <c r="L918" i="5"/>
  <c r="G918" i="5"/>
  <c r="M917" i="5"/>
  <c r="L917" i="5"/>
  <c r="G917" i="5"/>
  <c r="M916" i="5"/>
  <c r="L916" i="5"/>
  <c r="G916" i="5"/>
  <c r="M915" i="5"/>
  <c r="L915" i="5"/>
  <c r="G915" i="5"/>
  <c r="M914" i="5"/>
  <c r="L914" i="5"/>
  <c r="G914" i="5"/>
  <c r="M913" i="5"/>
  <c r="L913" i="5"/>
  <c r="G913" i="5"/>
  <c r="M912" i="5"/>
  <c r="L912" i="5"/>
  <c r="G912" i="5"/>
  <c r="M911" i="5"/>
  <c r="L911" i="5"/>
  <c r="G911" i="5"/>
  <c r="M910" i="5"/>
  <c r="L910" i="5"/>
  <c r="G910" i="5"/>
  <c r="M909" i="5"/>
  <c r="L909" i="5"/>
  <c r="G909" i="5"/>
  <c r="M908" i="5"/>
  <c r="L908" i="5"/>
  <c r="G908" i="5"/>
  <c r="M907" i="5"/>
  <c r="L907" i="5"/>
  <c r="G907" i="5"/>
  <c r="M906" i="5"/>
  <c r="L906" i="5"/>
  <c r="G906" i="5"/>
  <c r="M905" i="5"/>
  <c r="L905" i="5"/>
  <c r="G905" i="5"/>
  <c r="M904" i="5"/>
  <c r="L904" i="5"/>
  <c r="G904" i="5"/>
  <c r="M903" i="5"/>
  <c r="L903" i="5"/>
  <c r="G903" i="5"/>
  <c r="M902" i="5"/>
  <c r="L902" i="5"/>
  <c r="G902" i="5"/>
  <c r="M901" i="5"/>
  <c r="L901" i="5"/>
  <c r="G901" i="5"/>
  <c r="M900" i="5"/>
  <c r="L900" i="5"/>
  <c r="G900" i="5"/>
  <c r="M899" i="5"/>
  <c r="L899" i="5"/>
  <c r="G899" i="5"/>
  <c r="M898" i="5"/>
  <c r="L898" i="5"/>
  <c r="G898" i="5"/>
  <c r="M897" i="5"/>
  <c r="L897" i="5"/>
  <c r="G897" i="5"/>
  <c r="M896" i="5"/>
  <c r="L896" i="5"/>
  <c r="G896" i="5"/>
  <c r="M895" i="5"/>
  <c r="L895" i="5"/>
  <c r="G895" i="5"/>
  <c r="M894" i="5"/>
  <c r="L894" i="5"/>
  <c r="G894" i="5"/>
  <c r="M893" i="5"/>
  <c r="L893" i="5"/>
  <c r="G893" i="5"/>
  <c r="M892" i="5"/>
  <c r="L892" i="5"/>
  <c r="G892" i="5"/>
  <c r="M891" i="5"/>
  <c r="L891" i="5"/>
  <c r="G891" i="5"/>
  <c r="M890" i="5"/>
  <c r="L890" i="5"/>
  <c r="G890" i="5"/>
  <c r="M889" i="5"/>
  <c r="L889" i="5"/>
  <c r="G889" i="5"/>
  <c r="M888" i="5"/>
  <c r="L888" i="5"/>
  <c r="G888" i="5"/>
  <c r="M887" i="5"/>
  <c r="L887" i="5"/>
  <c r="G887" i="5"/>
  <c r="M886" i="5"/>
  <c r="L886" i="5"/>
  <c r="G886" i="5"/>
  <c r="M885" i="5"/>
  <c r="L885" i="5"/>
  <c r="G885" i="5"/>
  <c r="M884" i="5"/>
  <c r="L884" i="5"/>
  <c r="G884" i="5"/>
  <c r="M883" i="5"/>
  <c r="L883" i="5"/>
  <c r="G883" i="5"/>
  <c r="M882" i="5"/>
  <c r="L882" i="5"/>
  <c r="G882" i="5"/>
  <c r="M881" i="5"/>
  <c r="L881" i="5"/>
  <c r="G881" i="5"/>
  <c r="M880" i="5"/>
  <c r="L880" i="5"/>
  <c r="G880" i="5"/>
  <c r="M879" i="5"/>
  <c r="L879" i="5"/>
  <c r="G879" i="5"/>
  <c r="M878" i="5"/>
  <c r="L878" i="5"/>
  <c r="G878" i="5"/>
  <c r="M877" i="5"/>
  <c r="L877" i="5"/>
  <c r="G877" i="5"/>
  <c r="M876" i="5"/>
  <c r="L876" i="5"/>
  <c r="G876" i="5"/>
  <c r="M875" i="5"/>
  <c r="L875" i="5"/>
  <c r="G875" i="5"/>
  <c r="M874" i="5"/>
  <c r="L874" i="5"/>
  <c r="G874" i="5"/>
  <c r="M873" i="5"/>
  <c r="L873" i="5"/>
  <c r="G873" i="5"/>
  <c r="M872" i="5"/>
  <c r="L872" i="5"/>
  <c r="G872" i="5"/>
  <c r="M871" i="5"/>
  <c r="L871" i="5"/>
  <c r="G871" i="5"/>
  <c r="M870" i="5"/>
  <c r="L870" i="5"/>
  <c r="G870" i="5"/>
  <c r="M869" i="5"/>
  <c r="L869" i="5"/>
  <c r="G869" i="5"/>
  <c r="M868" i="5"/>
  <c r="L868" i="5"/>
  <c r="G868" i="5"/>
  <c r="M867" i="5"/>
  <c r="L867" i="5"/>
  <c r="G867" i="5"/>
  <c r="M866" i="5"/>
  <c r="L866" i="5"/>
  <c r="G866" i="5"/>
  <c r="M865" i="5"/>
  <c r="L865" i="5"/>
  <c r="G865" i="5"/>
  <c r="M864" i="5"/>
  <c r="L864" i="5"/>
  <c r="G864" i="5"/>
  <c r="M863" i="5"/>
  <c r="L863" i="5"/>
  <c r="G863" i="5"/>
  <c r="M862" i="5"/>
  <c r="L862" i="5"/>
  <c r="G862" i="5"/>
  <c r="M861" i="5"/>
  <c r="L861" i="5"/>
  <c r="G861" i="5"/>
  <c r="M860" i="5"/>
  <c r="L860" i="5"/>
  <c r="G860" i="5"/>
  <c r="M859" i="5"/>
  <c r="L859" i="5"/>
  <c r="G859" i="5"/>
  <c r="M858" i="5"/>
  <c r="L858" i="5"/>
  <c r="G858" i="5"/>
  <c r="M857" i="5"/>
  <c r="L857" i="5"/>
  <c r="G857" i="5"/>
  <c r="M856" i="5"/>
  <c r="L856" i="5"/>
  <c r="G856" i="5"/>
  <c r="M855" i="5"/>
  <c r="L855" i="5"/>
  <c r="G855" i="5"/>
  <c r="M854" i="5"/>
  <c r="L854" i="5"/>
  <c r="G854" i="5"/>
  <c r="M853" i="5"/>
  <c r="L853" i="5"/>
  <c r="G853" i="5"/>
  <c r="M852" i="5"/>
  <c r="L852" i="5"/>
  <c r="G852" i="5"/>
  <c r="M851" i="5"/>
  <c r="L851" i="5"/>
  <c r="G851" i="5"/>
  <c r="M850" i="5"/>
  <c r="L850" i="5"/>
  <c r="G850" i="5"/>
  <c r="M849" i="5"/>
  <c r="L849" i="5"/>
  <c r="G849" i="5"/>
  <c r="M848" i="5"/>
  <c r="L848" i="5"/>
  <c r="G848" i="5"/>
  <c r="M847" i="5"/>
  <c r="L847" i="5"/>
  <c r="G847" i="5"/>
  <c r="M846" i="5"/>
  <c r="L846" i="5"/>
  <c r="G846" i="5"/>
  <c r="M845" i="5"/>
  <c r="L845" i="5"/>
  <c r="G845" i="5"/>
  <c r="M844" i="5"/>
  <c r="L844" i="5"/>
  <c r="G844" i="5"/>
  <c r="M843" i="5"/>
  <c r="L843" i="5"/>
  <c r="G843" i="5"/>
  <c r="M842" i="5"/>
  <c r="L842" i="5"/>
  <c r="G842" i="5"/>
  <c r="M841" i="5"/>
  <c r="L841" i="5"/>
  <c r="G841" i="5"/>
  <c r="M840" i="5"/>
  <c r="L840" i="5"/>
  <c r="G840" i="5"/>
  <c r="M839" i="5"/>
  <c r="L839" i="5"/>
  <c r="G839" i="5"/>
  <c r="M838" i="5"/>
  <c r="L838" i="5"/>
  <c r="G838" i="5"/>
  <c r="M837" i="5"/>
  <c r="L837" i="5"/>
  <c r="G837" i="5"/>
  <c r="M836" i="5"/>
  <c r="L836" i="5"/>
  <c r="G836" i="5"/>
  <c r="M835" i="5"/>
  <c r="L835" i="5"/>
  <c r="G835" i="5"/>
  <c r="M834" i="5"/>
  <c r="L834" i="5"/>
  <c r="G834" i="5"/>
  <c r="M833" i="5"/>
  <c r="L833" i="5"/>
  <c r="G833" i="5"/>
  <c r="M832" i="5"/>
  <c r="L832" i="5"/>
  <c r="G832" i="5"/>
  <c r="M831" i="5"/>
  <c r="L831" i="5"/>
  <c r="G831" i="5"/>
  <c r="M830" i="5"/>
  <c r="L830" i="5"/>
  <c r="G830" i="5"/>
  <c r="M829" i="5"/>
  <c r="L829" i="5"/>
  <c r="G829" i="5"/>
  <c r="M828" i="5"/>
  <c r="L828" i="5"/>
  <c r="G828" i="5"/>
  <c r="M827" i="5"/>
  <c r="L827" i="5"/>
  <c r="G827" i="5"/>
  <c r="M826" i="5"/>
  <c r="L826" i="5"/>
  <c r="G826" i="5"/>
  <c r="M825" i="5"/>
  <c r="L825" i="5"/>
  <c r="G825" i="5"/>
  <c r="M824" i="5"/>
  <c r="L824" i="5"/>
  <c r="G824" i="5"/>
  <c r="M823" i="5"/>
  <c r="L823" i="5"/>
  <c r="G823" i="5"/>
  <c r="M822" i="5"/>
  <c r="L822" i="5"/>
  <c r="G822" i="5"/>
  <c r="M821" i="5"/>
  <c r="L821" i="5"/>
  <c r="G821" i="5"/>
  <c r="M820" i="5"/>
  <c r="L820" i="5"/>
  <c r="G820" i="5"/>
  <c r="M819" i="5"/>
  <c r="L819" i="5"/>
  <c r="G819" i="5"/>
  <c r="M818" i="5"/>
  <c r="L818" i="5"/>
  <c r="G818" i="5"/>
  <c r="M817" i="5"/>
  <c r="L817" i="5"/>
  <c r="G817" i="5"/>
  <c r="M816" i="5"/>
  <c r="L816" i="5"/>
  <c r="G816" i="5"/>
  <c r="M815" i="5"/>
  <c r="L815" i="5"/>
  <c r="G815" i="5"/>
  <c r="M814" i="5"/>
  <c r="L814" i="5"/>
  <c r="G814" i="5"/>
  <c r="M813" i="5"/>
  <c r="L813" i="5"/>
  <c r="G813" i="5"/>
  <c r="M812" i="5"/>
  <c r="L812" i="5"/>
  <c r="G812" i="5"/>
  <c r="M811" i="5"/>
  <c r="L811" i="5"/>
  <c r="G811" i="5"/>
  <c r="M810" i="5"/>
  <c r="L810" i="5"/>
  <c r="G810" i="5"/>
  <c r="M809" i="5"/>
  <c r="L809" i="5"/>
  <c r="G809" i="5"/>
  <c r="M808" i="5"/>
  <c r="L808" i="5"/>
  <c r="G808" i="5"/>
  <c r="M807" i="5"/>
  <c r="L807" i="5"/>
  <c r="G807" i="5"/>
  <c r="M806" i="5"/>
  <c r="L806" i="5"/>
  <c r="G806" i="5"/>
  <c r="M805" i="5"/>
  <c r="L805" i="5"/>
  <c r="G805" i="5"/>
  <c r="M804" i="5"/>
  <c r="L804" i="5"/>
  <c r="G804" i="5"/>
  <c r="M803" i="5"/>
  <c r="L803" i="5"/>
  <c r="G803" i="5"/>
  <c r="M802" i="5"/>
  <c r="L802" i="5"/>
  <c r="G802" i="5"/>
  <c r="M801" i="5"/>
  <c r="L801" i="5"/>
  <c r="G801" i="5"/>
  <c r="M800" i="5"/>
  <c r="L800" i="5"/>
  <c r="G800" i="5"/>
  <c r="M799" i="5"/>
  <c r="L799" i="5"/>
  <c r="G799" i="5"/>
  <c r="M798" i="5"/>
  <c r="L798" i="5"/>
  <c r="G798" i="5"/>
  <c r="M797" i="5"/>
  <c r="L797" i="5"/>
  <c r="G797" i="5"/>
  <c r="M796" i="5"/>
  <c r="L796" i="5"/>
  <c r="G796" i="5"/>
  <c r="M795" i="5"/>
  <c r="L795" i="5"/>
  <c r="G795" i="5"/>
  <c r="M794" i="5"/>
  <c r="L794" i="5"/>
  <c r="G794" i="5"/>
  <c r="M793" i="5"/>
  <c r="L793" i="5"/>
  <c r="G793" i="5"/>
  <c r="M792" i="5"/>
  <c r="L792" i="5"/>
  <c r="G792" i="5"/>
  <c r="M791" i="5"/>
  <c r="L791" i="5"/>
  <c r="G791" i="5"/>
  <c r="M790" i="5"/>
  <c r="L790" i="5"/>
  <c r="G790" i="5"/>
  <c r="M789" i="5"/>
  <c r="L789" i="5"/>
  <c r="G789" i="5"/>
  <c r="M788" i="5"/>
  <c r="L788" i="5"/>
  <c r="G788" i="5"/>
  <c r="M787" i="5"/>
  <c r="L787" i="5"/>
  <c r="G787" i="5"/>
  <c r="M786" i="5"/>
  <c r="L786" i="5"/>
  <c r="G786" i="5"/>
  <c r="M785" i="5"/>
  <c r="L785" i="5"/>
  <c r="G785" i="5"/>
  <c r="M784" i="5"/>
  <c r="L784" i="5"/>
  <c r="G784" i="5"/>
  <c r="M783" i="5"/>
  <c r="L783" i="5"/>
  <c r="G783" i="5"/>
  <c r="M782" i="5"/>
  <c r="L782" i="5"/>
  <c r="G782" i="5"/>
  <c r="M781" i="5"/>
  <c r="L781" i="5"/>
  <c r="G781" i="5"/>
  <c r="M780" i="5"/>
  <c r="L780" i="5"/>
  <c r="G780" i="5"/>
  <c r="M779" i="5"/>
  <c r="L779" i="5"/>
  <c r="G779" i="5"/>
  <c r="M778" i="5"/>
  <c r="L778" i="5"/>
  <c r="G778" i="5"/>
  <c r="M777" i="5"/>
  <c r="L777" i="5"/>
  <c r="G777" i="5"/>
  <c r="M776" i="5"/>
  <c r="L776" i="5"/>
  <c r="G776" i="5"/>
  <c r="M775" i="5"/>
  <c r="L775" i="5"/>
  <c r="G775" i="5"/>
  <c r="M774" i="5"/>
  <c r="L774" i="5"/>
  <c r="G774" i="5"/>
  <c r="M773" i="5"/>
  <c r="L773" i="5"/>
  <c r="G773" i="5"/>
  <c r="M772" i="5"/>
  <c r="L772" i="5"/>
  <c r="G772" i="5"/>
  <c r="M771" i="5"/>
  <c r="L771" i="5"/>
  <c r="G771" i="5"/>
  <c r="M770" i="5"/>
  <c r="L770" i="5"/>
  <c r="G770" i="5"/>
  <c r="M769" i="5"/>
  <c r="L769" i="5"/>
  <c r="G769" i="5"/>
  <c r="M768" i="5"/>
  <c r="L768" i="5"/>
  <c r="G768" i="5"/>
  <c r="M767" i="5"/>
  <c r="L767" i="5"/>
  <c r="G767" i="5"/>
  <c r="M766" i="5"/>
  <c r="L766" i="5"/>
  <c r="G766" i="5"/>
  <c r="M765" i="5"/>
  <c r="L765" i="5"/>
  <c r="G765" i="5"/>
  <c r="M764" i="5"/>
  <c r="L764" i="5"/>
  <c r="G764" i="5"/>
  <c r="M763" i="5"/>
  <c r="L763" i="5"/>
  <c r="G763" i="5"/>
  <c r="M762" i="5"/>
  <c r="L762" i="5"/>
  <c r="G762" i="5"/>
  <c r="M761" i="5"/>
  <c r="L761" i="5"/>
  <c r="G761" i="5"/>
  <c r="M760" i="5"/>
  <c r="L760" i="5"/>
  <c r="G760" i="5"/>
  <c r="M759" i="5"/>
  <c r="L759" i="5"/>
  <c r="G759" i="5"/>
  <c r="M758" i="5"/>
  <c r="L758" i="5"/>
  <c r="G758" i="5"/>
  <c r="M757" i="5"/>
  <c r="L757" i="5"/>
  <c r="G757" i="5"/>
  <c r="M756" i="5"/>
  <c r="L756" i="5"/>
  <c r="G756" i="5"/>
  <c r="M755" i="5"/>
  <c r="L755" i="5"/>
  <c r="G755" i="5"/>
  <c r="M754" i="5"/>
  <c r="L754" i="5"/>
  <c r="G754" i="5"/>
  <c r="M753" i="5"/>
  <c r="L753" i="5"/>
  <c r="G753" i="5"/>
  <c r="M752" i="5"/>
  <c r="L752" i="5"/>
  <c r="G752" i="5"/>
  <c r="M751" i="5"/>
  <c r="L751" i="5"/>
  <c r="G751" i="5"/>
  <c r="M750" i="5"/>
  <c r="L750" i="5"/>
  <c r="G750" i="5"/>
  <c r="M749" i="5"/>
  <c r="L749" i="5"/>
  <c r="G749" i="5"/>
  <c r="M748" i="5"/>
  <c r="L748" i="5"/>
  <c r="G748" i="5"/>
  <c r="M747" i="5"/>
  <c r="L747" i="5"/>
  <c r="G747" i="5"/>
  <c r="M746" i="5"/>
  <c r="L746" i="5"/>
  <c r="G746" i="5"/>
  <c r="M745" i="5"/>
  <c r="L745" i="5"/>
  <c r="G745" i="5"/>
  <c r="M744" i="5"/>
  <c r="L744" i="5"/>
  <c r="G744" i="5"/>
  <c r="M743" i="5"/>
  <c r="L743" i="5"/>
  <c r="G743" i="5"/>
  <c r="M742" i="5"/>
  <c r="L742" i="5"/>
  <c r="G742" i="5"/>
  <c r="M741" i="5"/>
  <c r="L741" i="5"/>
  <c r="G741" i="5"/>
  <c r="M740" i="5"/>
  <c r="L740" i="5"/>
  <c r="G740" i="5"/>
  <c r="M739" i="5"/>
  <c r="L739" i="5"/>
  <c r="G739" i="5"/>
  <c r="M738" i="5"/>
  <c r="L738" i="5"/>
  <c r="G738" i="5"/>
  <c r="M737" i="5"/>
  <c r="L737" i="5"/>
  <c r="G737" i="5"/>
  <c r="M736" i="5"/>
  <c r="L736" i="5"/>
  <c r="G736" i="5"/>
  <c r="M735" i="5"/>
  <c r="L735" i="5"/>
  <c r="G735" i="5"/>
  <c r="M734" i="5"/>
  <c r="L734" i="5"/>
  <c r="G734" i="5"/>
  <c r="M733" i="5"/>
  <c r="L733" i="5"/>
  <c r="G733" i="5"/>
  <c r="M732" i="5"/>
  <c r="L732" i="5"/>
  <c r="G732" i="5"/>
  <c r="M731" i="5"/>
  <c r="L731" i="5"/>
  <c r="G731" i="5"/>
  <c r="M730" i="5"/>
  <c r="L730" i="5"/>
  <c r="G730" i="5"/>
  <c r="M729" i="5"/>
  <c r="L729" i="5"/>
  <c r="G729" i="5"/>
  <c r="M728" i="5"/>
  <c r="L728" i="5"/>
  <c r="G728" i="5"/>
  <c r="M727" i="5"/>
  <c r="L727" i="5"/>
  <c r="G727" i="5"/>
  <c r="M726" i="5"/>
  <c r="L726" i="5"/>
  <c r="G726" i="5"/>
  <c r="M725" i="5"/>
  <c r="L725" i="5"/>
  <c r="G725" i="5"/>
  <c r="M724" i="5"/>
  <c r="L724" i="5"/>
  <c r="G724" i="5"/>
  <c r="M723" i="5"/>
  <c r="L723" i="5"/>
  <c r="G723" i="5"/>
  <c r="M722" i="5"/>
  <c r="L722" i="5"/>
  <c r="G722" i="5"/>
  <c r="M721" i="5"/>
  <c r="L721" i="5"/>
  <c r="G721" i="5"/>
  <c r="M720" i="5"/>
  <c r="L720" i="5"/>
  <c r="G720" i="5"/>
  <c r="M719" i="5"/>
  <c r="L719" i="5"/>
  <c r="G719" i="5"/>
  <c r="M718" i="5"/>
  <c r="L718" i="5"/>
  <c r="G718" i="5"/>
  <c r="M717" i="5"/>
  <c r="L717" i="5"/>
  <c r="G717" i="5"/>
  <c r="M716" i="5"/>
  <c r="L716" i="5"/>
  <c r="G716" i="5"/>
  <c r="M715" i="5"/>
  <c r="L715" i="5"/>
  <c r="G715" i="5"/>
  <c r="M714" i="5"/>
  <c r="L714" i="5"/>
  <c r="G714" i="5"/>
  <c r="M713" i="5"/>
  <c r="L713" i="5"/>
  <c r="G713" i="5"/>
  <c r="M712" i="5"/>
  <c r="L712" i="5"/>
  <c r="G712" i="5"/>
  <c r="M711" i="5"/>
  <c r="L711" i="5"/>
  <c r="G711" i="5"/>
  <c r="M710" i="5"/>
  <c r="L710" i="5"/>
  <c r="G710" i="5"/>
  <c r="M709" i="5"/>
  <c r="L709" i="5"/>
  <c r="G709" i="5"/>
  <c r="M708" i="5"/>
  <c r="L708" i="5"/>
  <c r="G708" i="5"/>
  <c r="M707" i="5"/>
  <c r="L707" i="5"/>
  <c r="G707" i="5"/>
  <c r="M706" i="5"/>
  <c r="L706" i="5"/>
  <c r="G706" i="5"/>
  <c r="M705" i="5"/>
  <c r="L705" i="5"/>
  <c r="G705" i="5"/>
  <c r="M704" i="5"/>
  <c r="L704" i="5"/>
  <c r="G704" i="5"/>
  <c r="M703" i="5"/>
  <c r="L703" i="5"/>
  <c r="G703" i="5"/>
  <c r="M702" i="5"/>
  <c r="L702" i="5"/>
  <c r="G702" i="5"/>
  <c r="M701" i="5"/>
  <c r="L701" i="5"/>
  <c r="G701" i="5"/>
  <c r="M700" i="5"/>
  <c r="L700" i="5"/>
  <c r="G700" i="5"/>
  <c r="M699" i="5"/>
  <c r="L699" i="5"/>
  <c r="G699" i="5"/>
  <c r="M698" i="5"/>
  <c r="L698" i="5"/>
  <c r="G698" i="5"/>
  <c r="M697" i="5"/>
  <c r="L697" i="5"/>
  <c r="G697" i="5"/>
  <c r="M696" i="5"/>
  <c r="L696" i="5"/>
  <c r="G696" i="5"/>
  <c r="M695" i="5"/>
  <c r="L695" i="5"/>
  <c r="G695" i="5"/>
  <c r="M694" i="5"/>
  <c r="L694" i="5"/>
  <c r="G694" i="5"/>
  <c r="M693" i="5"/>
  <c r="L693" i="5"/>
  <c r="G693" i="5"/>
  <c r="M692" i="5"/>
  <c r="L692" i="5"/>
  <c r="G692" i="5"/>
  <c r="M691" i="5"/>
  <c r="L691" i="5"/>
  <c r="G691" i="5"/>
  <c r="M690" i="5"/>
  <c r="L690" i="5"/>
  <c r="G690" i="5"/>
  <c r="M689" i="5"/>
  <c r="L689" i="5"/>
  <c r="G689" i="5"/>
  <c r="M688" i="5"/>
  <c r="L688" i="5"/>
  <c r="G688" i="5"/>
  <c r="M687" i="5"/>
  <c r="L687" i="5"/>
  <c r="G687" i="5"/>
  <c r="M686" i="5"/>
  <c r="L686" i="5"/>
  <c r="G686" i="5"/>
  <c r="M685" i="5"/>
  <c r="L685" i="5"/>
  <c r="G685" i="5"/>
  <c r="M684" i="5"/>
  <c r="L684" i="5"/>
  <c r="G684" i="5"/>
  <c r="M683" i="5"/>
  <c r="L683" i="5"/>
  <c r="G683" i="5"/>
  <c r="M682" i="5"/>
  <c r="L682" i="5"/>
  <c r="G682" i="5"/>
  <c r="M681" i="5"/>
  <c r="L681" i="5"/>
  <c r="G681" i="5"/>
  <c r="M680" i="5"/>
  <c r="L680" i="5"/>
  <c r="G680" i="5"/>
  <c r="M679" i="5"/>
  <c r="L679" i="5"/>
  <c r="G679" i="5"/>
  <c r="M678" i="5"/>
  <c r="L678" i="5"/>
  <c r="G678" i="5"/>
  <c r="M677" i="5"/>
  <c r="L677" i="5"/>
  <c r="G677" i="5"/>
  <c r="M676" i="5"/>
  <c r="L676" i="5"/>
  <c r="G676" i="5"/>
  <c r="M675" i="5"/>
  <c r="L675" i="5"/>
  <c r="G675" i="5"/>
  <c r="M674" i="5"/>
  <c r="L674" i="5"/>
  <c r="G674" i="5"/>
  <c r="M673" i="5"/>
  <c r="L673" i="5"/>
  <c r="G673" i="5"/>
  <c r="M672" i="5"/>
  <c r="L672" i="5"/>
  <c r="G672" i="5"/>
  <c r="M671" i="5"/>
  <c r="L671" i="5"/>
  <c r="G671" i="5"/>
  <c r="M670" i="5"/>
  <c r="L670" i="5"/>
  <c r="G670" i="5"/>
  <c r="M669" i="5"/>
  <c r="L669" i="5"/>
  <c r="G669" i="5"/>
  <c r="M668" i="5"/>
  <c r="L668" i="5"/>
  <c r="G668" i="5"/>
  <c r="M667" i="5"/>
  <c r="L667" i="5"/>
  <c r="G667" i="5"/>
  <c r="M666" i="5"/>
  <c r="L666" i="5"/>
  <c r="G666" i="5"/>
  <c r="M665" i="5"/>
  <c r="L665" i="5"/>
  <c r="G665" i="5"/>
  <c r="M664" i="5"/>
  <c r="L664" i="5"/>
  <c r="G664" i="5"/>
  <c r="M663" i="5"/>
  <c r="L663" i="5"/>
  <c r="G663" i="5"/>
  <c r="M662" i="5"/>
  <c r="L662" i="5"/>
  <c r="G662" i="5"/>
  <c r="M661" i="5"/>
  <c r="L661" i="5"/>
  <c r="G661" i="5"/>
  <c r="M660" i="5"/>
  <c r="L660" i="5"/>
  <c r="G660" i="5"/>
  <c r="M659" i="5"/>
  <c r="L659" i="5"/>
  <c r="G659" i="5"/>
  <c r="M658" i="5"/>
  <c r="L658" i="5"/>
  <c r="G658" i="5"/>
  <c r="M657" i="5"/>
  <c r="L657" i="5"/>
  <c r="G657" i="5"/>
  <c r="M656" i="5"/>
  <c r="L656" i="5"/>
  <c r="G656" i="5"/>
  <c r="M655" i="5"/>
  <c r="L655" i="5"/>
  <c r="G655" i="5"/>
  <c r="M654" i="5"/>
  <c r="L654" i="5"/>
  <c r="G654" i="5"/>
  <c r="M653" i="5"/>
  <c r="L653" i="5"/>
  <c r="G653" i="5"/>
  <c r="M652" i="5"/>
  <c r="L652" i="5"/>
  <c r="G652" i="5"/>
  <c r="M651" i="5"/>
  <c r="L651" i="5"/>
  <c r="G651" i="5"/>
  <c r="M650" i="5"/>
  <c r="L650" i="5"/>
  <c r="G650" i="5"/>
  <c r="M649" i="5"/>
  <c r="L649" i="5"/>
  <c r="G649" i="5"/>
  <c r="M648" i="5"/>
  <c r="L648" i="5"/>
  <c r="G648" i="5"/>
  <c r="M647" i="5"/>
  <c r="L647" i="5"/>
  <c r="G647" i="5"/>
  <c r="M646" i="5"/>
  <c r="L646" i="5"/>
  <c r="G646" i="5"/>
  <c r="M645" i="5"/>
  <c r="L645" i="5"/>
  <c r="G645" i="5"/>
  <c r="M644" i="5"/>
  <c r="L644" i="5"/>
  <c r="G644" i="5"/>
  <c r="M643" i="5"/>
  <c r="L643" i="5"/>
  <c r="G643" i="5"/>
  <c r="M642" i="5"/>
  <c r="L642" i="5"/>
  <c r="G642" i="5"/>
  <c r="M641" i="5"/>
  <c r="L641" i="5"/>
  <c r="G641" i="5"/>
  <c r="M640" i="5"/>
  <c r="L640" i="5"/>
  <c r="G640" i="5"/>
  <c r="M639" i="5"/>
  <c r="L639" i="5"/>
  <c r="G639" i="5"/>
  <c r="M638" i="5"/>
  <c r="L638" i="5"/>
  <c r="G638" i="5"/>
  <c r="M637" i="5"/>
  <c r="L637" i="5"/>
  <c r="G637" i="5"/>
  <c r="M636" i="5"/>
  <c r="L636" i="5"/>
  <c r="G636" i="5"/>
  <c r="M635" i="5"/>
  <c r="L635" i="5"/>
  <c r="G635" i="5"/>
  <c r="M634" i="5"/>
  <c r="L634" i="5"/>
  <c r="G634" i="5"/>
  <c r="M633" i="5"/>
  <c r="L633" i="5"/>
  <c r="G633" i="5"/>
  <c r="M632" i="5"/>
  <c r="L632" i="5"/>
  <c r="G632" i="5"/>
  <c r="M631" i="5"/>
  <c r="L631" i="5"/>
  <c r="G631" i="5"/>
  <c r="M630" i="5"/>
  <c r="L630" i="5"/>
  <c r="G630" i="5"/>
  <c r="M629" i="5"/>
  <c r="L629" i="5"/>
  <c r="G629" i="5"/>
  <c r="M628" i="5"/>
  <c r="L628" i="5"/>
  <c r="G628" i="5"/>
  <c r="M627" i="5"/>
  <c r="L627" i="5"/>
  <c r="G627" i="5"/>
  <c r="M626" i="5"/>
  <c r="L626" i="5"/>
  <c r="G626" i="5"/>
  <c r="M625" i="5"/>
  <c r="L625" i="5"/>
  <c r="G625" i="5"/>
  <c r="M624" i="5"/>
  <c r="L624" i="5"/>
  <c r="G624" i="5"/>
  <c r="M623" i="5"/>
  <c r="L623" i="5"/>
  <c r="G623" i="5"/>
  <c r="M622" i="5"/>
  <c r="L622" i="5"/>
  <c r="G622" i="5"/>
  <c r="M621" i="5"/>
  <c r="L621" i="5"/>
  <c r="G621" i="5"/>
  <c r="M620" i="5"/>
  <c r="L620" i="5"/>
  <c r="G620" i="5"/>
  <c r="M619" i="5"/>
  <c r="L619" i="5"/>
  <c r="G619" i="5"/>
  <c r="M618" i="5"/>
  <c r="L618" i="5"/>
  <c r="G618" i="5"/>
  <c r="M617" i="5"/>
  <c r="L617" i="5"/>
  <c r="G617" i="5"/>
  <c r="M616" i="5"/>
  <c r="L616" i="5"/>
  <c r="G616" i="5"/>
  <c r="M615" i="5"/>
  <c r="L615" i="5"/>
  <c r="G615" i="5"/>
  <c r="M614" i="5"/>
  <c r="L614" i="5"/>
  <c r="G614" i="5"/>
  <c r="M613" i="5"/>
  <c r="L613" i="5"/>
  <c r="G613" i="5"/>
  <c r="M612" i="5"/>
  <c r="L612" i="5"/>
  <c r="G612" i="5"/>
  <c r="M611" i="5"/>
  <c r="L611" i="5"/>
  <c r="G611" i="5"/>
  <c r="M610" i="5"/>
  <c r="L610" i="5"/>
  <c r="G610" i="5"/>
  <c r="M609" i="5"/>
  <c r="L609" i="5"/>
  <c r="G609" i="5"/>
  <c r="M608" i="5"/>
  <c r="L608" i="5"/>
  <c r="G608" i="5"/>
  <c r="M607" i="5"/>
  <c r="L607" i="5"/>
  <c r="G607" i="5"/>
  <c r="M606" i="5"/>
  <c r="L606" i="5"/>
  <c r="G606" i="5"/>
  <c r="M605" i="5"/>
  <c r="L605" i="5"/>
  <c r="G605" i="5"/>
  <c r="M604" i="5"/>
  <c r="L604" i="5"/>
  <c r="G604" i="5"/>
  <c r="M603" i="5"/>
  <c r="L603" i="5"/>
  <c r="G603" i="5"/>
  <c r="M602" i="5"/>
  <c r="L602" i="5"/>
  <c r="G602" i="5"/>
  <c r="M601" i="5"/>
  <c r="L601" i="5"/>
  <c r="G601" i="5"/>
  <c r="M600" i="5"/>
  <c r="L600" i="5"/>
  <c r="G600" i="5"/>
  <c r="M599" i="5"/>
  <c r="L599" i="5"/>
  <c r="G599" i="5"/>
  <c r="M598" i="5"/>
  <c r="L598" i="5"/>
  <c r="G598" i="5"/>
  <c r="M597" i="5"/>
  <c r="L597" i="5"/>
  <c r="G597" i="5"/>
  <c r="M596" i="5"/>
  <c r="L596" i="5"/>
  <c r="G596" i="5"/>
  <c r="M595" i="5"/>
  <c r="L595" i="5"/>
  <c r="G595" i="5"/>
  <c r="M594" i="5"/>
  <c r="L594" i="5"/>
  <c r="G594" i="5"/>
  <c r="M593" i="5"/>
  <c r="L593" i="5"/>
  <c r="G593" i="5"/>
  <c r="M592" i="5"/>
  <c r="L592" i="5"/>
  <c r="G592" i="5"/>
  <c r="M591" i="5"/>
  <c r="L591" i="5"/>
  <c r="G591" i="5"/>
  <c r="M590" i="5"/>
  <c r="L590" i="5"/>
  <c r="G590" i="5"/>
  <c r="M589" i="5"/>
  <c r="L589" i="5"/>
  <c r="G589" i="5"/>
  <c r="M588" i="5"/>
  <c r="L588" i="5"/>
  <c r="G588" i="5"/>
  <c r="M587" i="5"/>
  <c r="L587" i="5"/>
  <c r="G587" i="5"/>
  <c r="M586" i="5"/>
  <c r="L586" i="5"/>
  <c r="G586" i="5"/>
  <c r="M585" i="5"/>
  <c r="L585" i="5"/>
  <c r="G585" i="5"/>
  <c r="M584" i="5"/>
  <c r="L584" i="5"/>
  <c r="G584" i="5"/>
  <c r="M583" i="5"/>
  <c r="L583" i="5"/>
  <c r="G583" i="5"/>
  <c r="M582" i="5"/>
  <c r="L582" i="5"/>
  <c r="G582" i="5"/>
  <c r="M581" i="5"/>
  <c r="L581" i="5"/>
  <c r="G581" i="5"/>
  <c r="M580" i="5"/>
  <c r="L580" i="5"/>
  <c r="G580" i="5"/>
  <c r="M579" i="5"/>
  <c r="L579" i="5"/>
  <c r="G579" i="5"/>
  <c r="M578" i="5"/>
  <c r="L578" i="5"/>
  <c r="G578" i="5"/>
  <c r="M577" i="5"/>
  <c r="L577" i="5"/>
  <c r="G577" i="5"/>
  <c r="M576" i="5"/>
  <c r="L576" i="5"/>
  <c r="G576" i="5"/>
  <c r="M575" i="5"/>
  <c r="L575" i="5"/>
  <c r="G575" i="5"/>
  <c r="M574" i="5"/>
  <c r="L574" i="5"/>
  <c r="G574" i="5"/>
  <c r="M573" i="5"/>
  <c r="L573" i="5"/>
  <c r="G573" i="5"/>
  <c r="M572" i="5"/>
  <c r="L572" i="5"/>
  <c r="G572" i="5"/>
  <c r="M571" i="5"/>
  <c r="L571" i="5"/>
  <c r="G571" i="5"/>
  <c r="M570" i="5"/>
  <c r="L570" i="5"/>
  <c r="G570" i="5"/>
  <c r="M569" i="5"/>
  <c r="L569" i="5"/>
  <c r="G569" i="5"/>
  <c r="M568" i="5"/>
  <c r="L568" i="5"/>
  <c r="G568" i="5"/>
  <c r="M567" i="5"/>
  <c r="L567" i="5"/>
  <c r="G567" i="5"/>
  <c r="M566" i="5"/>
  <c r="L566" i="5"/>
  <c r="G566" i="5"/>
  <c r="M565" i="5"/>
  <c r="L565" i="5"/>
  <c r="G565" i="5"/>
  <c r="M564" i="5"/>
  <c r="L564" i="5"/>
  <c r="G564" i="5"/>
  <c r="M563" i="5"/>
  <c r="L563" i="5"/>
  <c r="G563" i="5"/>
  <c r="M562" i="5"/>
  <c r="L562" i="5"/>
  <c r="G562" i="5"/>
  <c r="M561" i="5"/>
  <c r="L561" i="5"/>
  <c r="G561" i="5"/>
  <c r="M560" i="5"/>
  <c r="L560" i="5"/>
  <c r="G560" i="5"/>
  <c r="M559" i="5"/>
  <c r="L559" i="5"/>
  <c r="G559" i="5"/>
  <c r="M558" i="5"/>
  <c r="L558" i="5"/>
  <c r="G558" i="5"/>
  <c r="M557" i="5"/>
  <c r="L557" i="5"/>
  <c r="G557" i="5"/>
  <c r="M556" i="5"/>
  <c r="L556" i="5"/>
  <c r="G556" i="5"/>
  <c r="M555" i="5"/>
  <c r="L555" i="5"/>
  <c r="G555" i="5"/>
  <c r="M554" i="5"/>
  <c r="L554" i="5"/>
  <c r="G554" i="5"/>
  <c r="M553" i="5"/>
  <c r="L553" i="5"/>
  <c r="G553" i="5"/>
  <c r="M552" i="5"/>
  <c r="L552" i="5"/>
  <c r="G552" i="5"/>
  <c r="M551" i="5"/>
  <c r="L551" i="5"/>
  <c r="G551" i="5"/>
  <c r="M550" i="5"/>
  <c r="L550" i="5"/>
  <c r="G550" i="5"/>
  <c r="M549" i="5"/>
  <c r="L549" i="5"/>
  <c r="G549" i="5"/>
  <c r="M548" i="5"/>
  <c r="L548" i="5"/>
  <c r="G548" i="5"/>
  <c r="M547" i="5"/>
  <c r="L547" i="5"/>
  <c r="G547" i="5"/>
  <c r="M546" i="5"/>
  <c r="L546" i="5"/>
  <c r="G546" i="5"/>
  <c r="M545" i="5"/>
  <c r="L545" i="5"/>
  <c r="G545" i="5"/>
  <c r="M544" i="5"/>
  <c r="L544" i="5"/>
  <c r="G544" i="5"/>
  <c r="M543" i="5"/>
  <c r="L543" i="5"/>
  <c r="G543" i="5"/>
  <c r="M542" i="5"/>
  <c r="L542" i="5"/>
  <c r="G542" i="5"/>
  <c r="M541" i="5"/>
  <c r="L541" i="5"/>
  <c r="G541" i="5"/>
  <c r="M540" i="5"/>
  <c r="L540" i="5"/>
  <c r="G540" i="5"/>
  <c r="M539" i="5"/>
  <c r="L539" i="5"/>
  <c r="G539" i="5"/>
  <c r="M538" i="5"/>
  <c r="L538" i="5"/>
  <c r="G538" i="5"/>
  <c r="M537" i="5"/>
  <c r="L537" i="5"/>
  <c r="G537" i="5"/>
  <c r="M536" i="5"/>
  <c r="L536" i="5"/>
  <c r="G536" i="5"/>
  <c r="M535" i="5"/>
  <c r="L535" i="5"/>
  <c r="G535" i="5"/>
  <c r="M534" i="5"/>
  <c r="L534" i="5"/>
  <c r="G534" i="5"/>
  <c r="M533" i="5"/>
  <c r="L533" i="5"/>
  <c r="G533" i="5"/>
  <c r="M532" i="5"/>
  <c r="L532" i="5"/>
  <c r="G532" i="5"/>
  <c r="M531" i="5"/>
  <c r="L531" i="5"/>
  <c r="G531" i="5"/>
  <c r="M530" i="5"/>
  <c r="L530" i="5"/>
  <c r="G530" i="5"/>
  <c r="M529" i="5"/>
  <c r="L529" i="5"/>
  <c r="G529" i="5"/>
  <c r="M528" i="5"/>
  <c r="L528" i="5"/>
  <c r="G528" i="5"/>
  <c r="M527" i="5"/>
  <c r="L527" i="5"/>
  <c r="G527" i="5"/>
  <c r="M526" i="5"/>
  <c r="L526" i="5"/>
  <c r="G526" i="5"/>
  <c r="M525" i="5"/>
  <c r="L525" i="5"/>
  <c r="G525" i="5"/>
  <c r="M524" i="5"/>
  <c r="L524" i="5"/>
  <c r="G524" i="5"/>
  <c r="M523" i="5"/>
  <c r="L523" i="5"/>
  <c r="G523" i="5"/>
  <c r="M522" i="5"/>
  <c r="L522" i="5"/>
  <c r="G522" i="5"/>
  <c r="M521" i="5"/>
  <c r="L521" i="5"/>
  <c r="G521" i="5"/>
  <c r="M520" i="5"/>
  <c r="L520" i="5"/>
  <c r="G520" i="5"/>
  <c r="M519" i="5"/>
  <c r="L519" i="5"/>
  <c r="G519" i="5"/>
  <c r="M518" i="5"/>
  <c r="L518" i="5"/>
  <c r="G518" i="5"/>
  <c r="M517" i="5"/>
  <c r="L517" i="5"/>
  <c r="G517" i="5"/>
  <c r="M516" i="5"/>
  <c r="L516" i="5"/>
  <c r="G516" i="5"/>
  <c r="M515" i="5"/>
  <c r="L515" i="5"/>
  <c r="G515" i="5"/>
  <c r="M514" i="5"/>
  <c r="L514" i="5"/>
  <c r="G514" i="5"/>
  <c r="M513" i="5"/>
  <c r="L513" i="5"/>
  <c r="G513" i="5"/>
  <c r="M512" i="5"/>
  <c r="L512" i="5"/>
  <c r="G512" i="5"/>
  <c r="M511" i="5"/>
  <c r="L511" i="5"/>
  <c r="G511" i="5"/>
  <c r="M510" i="5"/>
  <c r="L510" i="5"/>
  <c r="G510" i="5"/>
  <c r="M509" i="5"/>
  <c r="L509" i="5"/>
  <c r="G509" i="5"/>
  <c r="M508" i="5"/>
  <c r="L508" i="5"/>
  <c r="G508" i="5"/>
  <c r="M507" i="5"/>
  <c r="L507" i="5"/>
  <c r="G507" i="5"/>
  <c r="M506" i="5"/>
  <c r="L506" i="5"/>
  <c r="G506" i="5"/>
  <c r="M505" i="5"/>
  <c r="L505" i="5"/>
  <c r="G505" i="5"/>
  <c r="M504" i="5"/>
  <c r="L504" i="5"/>
  <c r="G504" i="5"/>
  <c r="M503" i="5"/>
  <c r="L503" i="5"/>
  <c r="G503" i="5"/>
  <c r="M502" i="5"/>
  <c r="L502" i="5"/>
  <c r="G502" i="5"/>
  <c r="M501" i="5"/>
  <c r="L501" i="5"/>
  <c r="G501" i="5"/>
  <c r="M500" i="5"/>
  <c r="L500" i="5"/>
  <c r="G500" i="5"/>
  <c r="M499" i="5"/>
  <c r="L499" i="5"/>
  <c r="G499" i="5"/>
  <c r="M498" i="5"/>
  <c r="L498" i="5"/>
  <c r="G498" i="5"/>
  <c r="M497" i="5"/>
  <c r="L497" i="5"/>
  <c r="G497" i="5"/>
  <c r="M496" i="5"/>
  <c r="L496" i="5"/>
  <c r="G496" i="5"/>
  <c r="M495" i="5"/>
  <c r="L495" i="5"/>
  <c r="G495" i="5"/>
  <c r="M494" i="5"/>
  <c r="L494" i="5"/>
  <c r="G494" i="5"/>
  <c r="M493" i="5"/>
  <c r="L493" i="5"/>
  <c r="G493" i="5"/>
  <c r="M492" i="5"/>
  <c r="L492" i="5"/>
  <c r="G492" i="5"/>
  <c r="M491" i="5"/>
  <c r="L491" i="5"/>
  <c r="G491" i="5"/>
  <c r="M490" i="5"/>
  <c r="L490" i="5"/>
  <c r="G490" i="5"/>
  <c r="M489" i="5"/>
  <c r="L489" i="5"/>
  <c r="G489" i="5"/>
  <c r="M488" i="5"/>
  <c r="L488" i="5"/>
  <c r="G488" i="5"/>
  <c r="M487" i="5"/>
  <c r="L487" i="5"/>
  <c r="G487" i="5"/>
  <c r="M486" i="5"/>
  <c r="L486" i="5"/>
  <c r="G486" i="5"/>
  <c r="M485" i="5"/>
  <c r="L485" i="5"/>
  <c r="G485" i="5"/>
  <c r="M484" i="5"/>
  <c r="L484" i="5"/>
  <c r="G484" i="5"/>
  <c r="M483" i="5"/>
  <c r="L483" i="5"/>
  <c r="G483" i="5"/>
  <c r="M482" i="5"/>
  <c r="L482" i="5"/>
  <c r="G482" i="5"/>
  <c r="M481" i="5"/>
  <c r="L481" i="5"/>
  <c r="G481" i="5"/>
  <c r="M480" i="5"/>
  <c r="L480" i="5"/>
  <c r="G480" i="5"/>
  <c r="M479" i="5"/>
  <c r="L479" i="5"/>
  <c r="G479" i="5"/>
  <c r="M478" i="5"/>
  <c r="L478" i="5"/>
  <c r="G478" i="5"/>
  <c r="M477" i="5"/>
  <c r="L477" i="5"/>
  <c r="G477" i="5"/>
  <c r="M476" i="5"/>
  <c r="L476" i="5"/>
  <c r="G476" i="5"/>
  <c r="M475" i="5"/>
  <c r="L475" i="5"/>
  <c r="G475" i="5"/>
  <c r="M474" i="5"/>
  <c r="L474" i="5"/>
  <c r="G474" i="5"/>
  <c r="M473" i="5"/>
  <c r="L473" i="5"/>
  <c r="G473" i="5"/>
  <c r="M472" i="5"/>
  <c r="L472" i="5"/>
  <c r="G472" i="5"/>
  <c r="M471" i="5"/>
  <c r="L471" i="5"/>
  <c r="G471" i="5"/>
  <c r="M470" i="5"/>
  <c r="L470" i="5"/>
  <c r="G470" i="5"/>
  <c r="M469" i="5"/>
  <c r="L469" i="5"/>
  <c r="G469" i="5"/>
  <c r="M468" i="5"/>
  <c r="L468" i="5"/>
  <c r="G468" i="5"/>
  <c r="M467" i="5"/>
  <c r="L467" i="5"/>
  <c r="G467" i="5"/>
  <c r="M466" i="5"/>
  <c r="L466" i="5"/>
  <c r="G466" i="5"/>
  <c r="M465" i="5"/>
  <c r="L465" i="5"/>
  <c r="G465" i="5"/>
  <c r="M464" i="5"/>
  <c r="L464" i="5"/>
  <c r="G464" i="5"/>
  <c r="M463" i="5"/>
  <c r="L463" i="5"/>
  <c r="G463" i="5"/>
  <c r="M462" i="5"/>
  <c r="L462" i="5"/>
  <c r="G462" i="5"/>
  <c r="M461" i="5"/>
  <c r="L461" i="5"/>
  <c r="G461" i="5"/>
  <c r="M460" i="5"/>
  <c r="L460" i="5"/>
  <c r="G460" i="5"/>
  <c r="M459" i="5"/>
  <c r="L459" i="5"/>
  <c r="G459" i="5"/>
  <c r="M458" i="5"/>
  <c r="L458" i="5"/>
  <c r="G458" i="5"/>
  <c r="M457" i="5"/>
  <c r="L457" i="5"/>
  <c r="G457" i="5"/>
  <c r="M456" i="5"/>
  <c r="L456" i="5"/>
  <c r="G456" i="5"/>
  <c r="M455" i="5"/>
  <c r="L455" i="5"/>
  <c r="G455" i="5"/>
  <c r="M454" i="5"/>
  <c r="L454" i="5"/>
  <c r="G454" i="5"/>
  <c r="M453" i="5"/>
  <c r="L453" i="5"/>
  <c r="G453" i="5"/>
  <c r="M452" i="5"/>
  <c r="L452" i="5"/>
  <c r="G452" i="5"/>
  <c r="M451" i="5"/>
  <c r="L451" i="5"/>
  <c r="G451" i="5"/>
  <c r="M450" i="5"/>
  <c r="L450" i="5"/>
  <c r="G450" i="5"/>
  <c r="M449" i="5"/>
  <c r="L449" i="5"/>
  <c r="G449" i="5"/>
  <c r="M448" i="5"/>
  <c r="L448" i="5"/>
  <c r="G448" i="5"/>
  <c r="M447" i="5"/>
  <c r="L447" i="5"/>
  <c r="G447" i="5"/>
  <c r="M446" i="5"/>
  <c r="L446" i="5"/>
  <c r="G446" i="5"/>
  <c r="M445" i="5"/>
  <c r="L445" i="5"/>
  <c r="G445" i="5"/>
  <c r="M444" i="5"/>
  <c r="L444" i="5"/>
  <c r="G444" i="5"/>
  <c r="M443" i="5"/>
  <c r="L443" i="5"/>
  <c r="G443" i="5"/>
  <c r="M442" i="5"/>
  <c r="L442" i="5"/>
  <c r="G442" i="5"/>
  <c r="M441" i="5"/>
  <c r="L441" i="5"/>
  <c r="G441" i="5"/>
  <c r="M440" i="5"/>
  <c r="L440" i="5"/>
  <c r="G440" i="5"/>
  <c r="M439" i="5"/>
  <c r="L439" i="5"/>
  <c r="G439" i="5"/>
  <c r="M438" i="5"/>
  <c r="L438" i="5"/>
  <c r="G438" i="5"/>
  <c r="M437" i="5"/>
  <c r="L437" i="5"/>
  <c r="G437" i="5"/>
  <c r="M436" i="5"/>
  <c r="L436" i="5"/>
  <c r="G436" i="5"/>
  <c r="M435" i="5"/>
  <c r="L435" i="5"/>
  <c r="G435" i="5"/>
  <c r="M434" i="5"/>
  <c r="L434" i="5"/>
  <c r="G434" i="5"/>
  <c r="M433" i="5"/>
  <c r="L433" i="5"/>
  <c r="G433" i="5"/>
  <c r="M432" i="5"/>
  <c r="L432" i="5"/>
  <c r="G432" i="5"/>
  <c r="M431" i="5"/>
  <c r="L431" i="5"/>
  <c r="G431" i="5"/>
  <c r="M430" i="5"/>
  <c r="L430" i="5"/>
  <c r="G430" i="5"/>
  <c r="M429" i="5"/>
  <c r="L429" i="5"/>
  <c r="G429" i="5"/>
  <c r="M428" i="5"/>
  <c r="L428" i="5"/>
  <c r="G428" i="5"/>
  <c r="M427" i="5"/>
  <c r="L427" i="5"/>
  <c r="G427" i="5"/>
  <c r="M426" i="5"/>
  <c r="L426" i="5"/>
  <c r="G426" i="5"/>
  <c r="M425" i="5"/>
  <c r="L425" i="5"/>
  <c r="G425" i="5"/>
  <c r="M424" i="5"/>
  <c r="L424" i="5"/>
  <c r="G424" i="5"/>
  <c r="M423" i="5"/>
  <c r="L423" i="5"/>
  <c r="G423" i="5"/>
  <c r="M422" i="5"/>
  <c r="L422" i="5"/>
  <c r="G422" i="5"/>
  <c r="M421" i="5"/>
  <c r="L421" i="5"/>
  <c r="G421" i="5"/>
  <c r="M420" i="5"/>
  <c r="L420" i="5"/>
  <c r="G420" i="5"/>
  <c r="M419" i="5"/>
  <c r="L419" i="5"/>
  <c r="G419" i="5"/>
  <c r="M418" i="5"/>
  <c r="L418" i="5"/>
  <c r="G418" i="5"/>
  <c r="M417" i="5"/>
  <c r="L417" i="5"/>
  <c r="G417" i="5"/>
  <c r="M416" i="5"/>
  <c r="L416" i="5"/>
  <c r="G416" i="5"/>
  <c r="M415" i="5"/>
  <c r="L415" i="5"/>
  <c r="G415" i="5"/>
  <c r="M414" i="5"/>
  <c r="L414" i="5"/>
  <c r="G414" i="5"/>
  <c r="M413" i="5"/>
  <c r="L413" i="5"/>
  <c r="G413" i="5"/>
  <c r="M412" i="5"/>
  <c r="L412" i="5"/>
  <c r="G412" i="5"/>
  <c r="M411" i="5"/>
  <c r="L411" i="5"/>
  <c r="G411" i="5"/>
  <c r="M410" i="5"/>
  <c r="L410" i="5"/>
  <c r="G410" i="5"/>
  <c r="M409" i="5"/>
  <c r="L409" i="5"/>
  <c r="G409" i="5"/>
  <c r="M408" i="5"/>
  <c r="L408" i="5"/>
  <c r="G408" i="5"/>
  <c r="M407" i="5"/>
  <c r="L407" i="5"/>
  <c r="G407" i="5"/>
  <c r="M406" i="5"/>
  <c r="L406" i="5"/>
  <c r="G406" i="5"/>
  <c r="M405" i="5"/>
  <c r="L405" i="5"/>
  <c r="G405" i="5"/>
  <c r="M404" i="5"/>
  <c r="L404" i="5"/>
  <c r="G404" i="5"/>
  <c r="M403" i="5"/>
  <c r="L403" i="5"/>
  <c r="G403" i="5"/>
  <c r="M402" i="5"/>
  <c r="L402" i="5"/>
  <c r="G402" i="5"/>
  <c r="M401" i="5"/>
  <c r="L401" i="5"/>
  <c r="G401" i="5"/>
  <c r="M400" i="5"/>
  <c r="L400" i="5"/>
  <c r="G400" i="5"/>
  <c r="M399" i="5"/>
  <c r="L399" i="5"/>
  <c r="G399" i="5"/>
  <c r="M398" i="5"/>
  <c r="L398" i="5"/>
  <c r="G398" i="5"/>
  <c r="M397" i="5"/>
  <c r="L397" i="5"/>
  <c r="G397" i="5"/>
  <c r="M396" i="5"/>
  <c r="L396" i="5"/>
  <c r="G396" i="5"/>
  <c r="M395" i="5"/>
  <c r="L395" i="5"/>
  <c r="G395" i="5"/>
  <c r="M394" i="5"/>
  <c r="L394" i="5"/>
  <c r="G394" i="5"/>
  <c r="M393" i="5"/>
  <c r="L393" i="5"/>
  <c r="G393" i="5"/>
  <c r="M392" i="5"/>
  <c r="L392" i="5"/>
  <c r="G392" i="5"/>
  <c r="M391" i="5"/>
  <c r="L391" i="5"/>
  <c r="G391" i="5"/>
  <c r="M390" i="5"/>
  <c r="L390" i="5"/>
  <c r="G390" i="5"/>
  <c r="M389" i="5"/>
  <c r="L389" i="5"/>
  <c r="G389" i="5"/>
  <c r="M388" i="5"/>
  <c r="L388" i="5"/>
  <c r="G388" i="5"/>
  <c r="M387" i="5"/>
  <c r="L387" i="5"/>
  <c r="G387" i="5"/>
  <c r="M386" i="5"/>
  <c r="L386" i="5"/>
  <c r="G386" i="5"/>
  <c r="M385" i="5"/>
  <c r="L385" i="5"/>
  <c r="G385" i="5"/>
  <c r="M384" i="5"/>
  <c r="L384" i="5"/>
  <c r="G384" i="5"/>
  <c r="M383" i="5"/>
  <c r="L383" i="5"/>
  <c r="G383" i="5"/>
  <c r="M382" i="5"/>
  <c r="L382" i="5"/>
  <c r="G382" i="5"/>
  <c r="M381" i="5"/>
  <c r="L381" i="5"/>
  <c r="G381" i="5"/>
  <c r="M380" i="5"/>
  <c r="L380" i="5"/>
  <c r="G380" i="5"/>
  <c r="M379" i="5"/>
  <c r="L379" i="5"/>
  <c r="G379" i="5"/>
  <c r="M378" i="5"/>
  <c r="L378" i="5"/>
  <c r="G378" i="5"/>
  <c r="M377" i="5"/>
  <c r="L377" i="5"/>
  <c r="G377" i="5"/>
  <c r="M376" i="5"/>
  <c r="L376" i="5"/>
  <c r="G376" i="5"/>
  <c r="M375" i="5"/>
  <c r="L375" i="5"/>
  <c r="G375" i="5"/>
  <c r="M374" i="5"/>
  <c r="L374" i="5"/>
  <c r="G374" i="5"/>
  <c r="M373" i="5"/>
  <c r="L373" i="5"/>
  <c r="G373" i="5"/>
  <c r="M372" i="5"/>
  <c r="L372" i="5"/>
  <c r="G372" i="5"/>
  <c r="M371" i="5"/>
  <c r="L371" i="5"/>
  <c r="G371" i="5"/>
  <c r="M370" i="5"/>
  <c r="L370" i="5"/>
  <c r="G370" i="5"/>
  <c r="M369" i="5"/>
  <c r="L369" i="5"/>
  <c r="G369" i="5"/>
  <c r="M368" i="5"/>
  <c r="L368" i="5"/>
  <c r="G368" i="5"/>
  <c r="M367" i="5"/>
  <c r="L367" i="5"/>
  <c r="G367" i="5"/>
  <c r="M366" i="5"/>
  <c r="L366" i="5"/>
  <c r="G366" i="5"/>
  <c r="M365" i="5"/>
  <c r="L365" i="5"/>
  <c r="G365" i="5"/>
  <c r="M364" i="5"/>
  <c r="L364" i="5"/>
  <c r="G364" i="5"/>
  <c r="M363" i="5"/>
  <c r="L363" i="5"/>
  <c r="G363" i="5"/>
  <c r="M362" i="5"/>
  <c r="L362" i="5"/>
  <c r="G362" i="5"/>
  <c r="M361" i="5"/>
  <c r="L361" i="5"/>
  <c r="G361" i="5"/>
  <c r="M360" i="5"/>
  <c r="L360" i="5"/>
  <c r="G360" i="5"/>
  <c r="M359" i="5"/>
  <c r="L359" i="5"/>
  <c r="G359" i="5"/>
  <c r="M358" i="5"/>
  <c r="L358" i="5"/>
  <c r="G358" i="5"/>
  <c r="M357" i="5"/>
  <c r="L357" i="5"/>
  <c r="G357" i="5"/>
  <c r="M356" i="5"/>
  <c r="L356" i="5"/>
  <c r="G356" i="5"/>
  <c r="M355" i="5"/>
  <c r="L355" i="5"/>
  <c r="G355" i="5"/>
  <c r="M354" i="5"/>
  <c r="L354" i="5"/>
  <c r="G354" i="5"/>
  <c r="M353" i="5"/>
  <c r="L353" i="5"/>
  <c r="G353" i="5"/>
  <c r="M352" i="5"/>
  <c r="L352" i="5"/>
  <c r="G352" i="5"/>
  <c r="M351" i="5"/>
  <c r="L351" i="5"/>
  <c r="G351" i="5"/>
  <c r="M350" i="5"/>
  <c r="L350" i="5"/>
  <c r="G350" i="5"/>
  <c r="M349" i="5"/>
  <c r="L349" i="5"/>
  <c r="G349" i="5"/>
  <c r="M348" i="5"/>
  <c r="L348" i="5"/>
  <c r="G348" i="5"/>
  <c r="M347" i="5"/>
  <c r="L347" i="5"/>
  <c r="G347" i="5"/>
  <c r="M346" i="5"/>
  <c r="L346" i="5"/>
  <c r="G346" i="5"/>
  <c r="M345" i="5"/>
  <c r="L345" i="5"/>
  <c r="G345" i="5"/>
  <c r="M344" i="5"/>
  <c r="L344" i="5"/>
  <c r="G344" i="5"/>
  <c r="M343" i="5"/>
  <c r="L343" i="5"/>
  <c r="G343" i="5"/>
  <c r="M342" i="5"/>
  <c r="L342" i="5"/>
  <c r="G342" i="5"/>
  <c r="M341" i="5"/>
  <c r="L341" i="5"/>
  <c r="G341" i="5"/>
  <c r="M340" i="5"/>
  <c r="L340" i="5"/>
  <c r="G340" i="5"/>
  <c r="M339" i="5"/>
  <c r="L339" i="5"/>
  <c r="G339" i="5"/>
  <c r="M338" i="5"/>
  <c r="L338" i="5"/>
  <c r="G338" i="5"/>
  <c r="M337" i="5"/>
  <c r="L337" i="5"/>
  <c r="G337" i="5"/>
  <c r="M336" i="5"/>
  <c r="L336" i="5"/>
  <c r="G336" i="5"/>
  <c r="M335" i="5"/>
  <c r="L335" i="5"/>
  <c r="G335" i="5"/>
  <c r="M334" i="5"/>
  <c r="L334" i="5"/>
  <c r="G334" i="5"/>
  <c r="M333" i="5"/>
  <c r="L333" i="5"/>
  <c r="G333" i="5"/>
  <c r="M332" i="5"/>
  <c r="L332" i="5"/>
  <c r="G332" i="5"/>
  <c r="M331" i="5"/>
  <c r="L331" i="5"/>
  <c r="G331" i="5"/>
  <c r="M330" i="5"/>
  <c r="L330" i="5"/>
  <c r="G330" i="5"/>
  <c r="M329" i="5"/>
  <c r="L329" i="5"/>
  <c r="G329" i="5"/>
  <c r="M328" i="5"/>
  <c r="L328" i="5"/>
  <c r="G328" i="5"/>
  <c r="M327" i="5"/>
  <c r="L327" i="5"/>
  <c r="G327" i="5"/>
  <c r="M326" i="5"/>
  <c r="L326" i="5"/>
  <c r="G326" i="5"/>
  <c r="M325" i="5"/>
  <c r="L325" i="5"/>
  <c r="G325" i="5"/>
  <c r="M324" i="5"/>
  <c r="L324" i="5"/>
  <c r="G324" i="5"/>
  <c r="M323" i="5"/>
  <c r="L323" i="5"/>
  <c r="G323" i="5"/>
  <c r="M322" i="5"/>
  <c r="L322" i="5"/>
  <c r="G322" i="5"/>
  <c r="M321" i="5"/>
  <c r="L321" i="5"/>
  <c r="G321" i="5"/>
  <c r="M320" i="5"/>
  <c r="L320" i="5"/>
  <c r="G320" i="5"/>
  <c r="M319" i="5"/>
  <c r="L319" i="5"/>
  <c r="G319" i="5"/>
  <c r="M318" i="5"/>
  <c r="L318" i="5"/>
  <c r="G318" i="5"/>
  <c r="M317" i="5"/>
  <c r="L317" i="5"/>
  <c r="G317" i="5"/>
  <c r="M316" i="5"/>
  <c r="L316" i="5"/>
  <c r="G316" i="5"/>
  <c r="M315" i="5"/>
  <c r="L315" i="5"/>
  <c r="G315" i="5"/>
  <c r="M314" i="5"/>
  <c r="L314" i="5"/>
  <c r="G314" i="5"/>
  <c r="M313" i="5"/>
  <c r="L313" i="5"/>
  <c r="G313" i="5"/>
  <c r="M312" i="5"/>
  <c r="L312" i="5"/>
  <c r="G312" i="5"/>
  <c r="M311" i="5"/>
  <c r="L311" i="5"/>
  <c r="G311" i="5"/>
  <c r="M310" i="5"/>
  <c r="L310" i="5"/>
  <c r="G310" i="5"/>
  <c r="M309" i="5"/>
  <c r="L309" i="5"/>
  <c r="G309" i="5"/>
  <c r="M308" i="5"/>
  <c r="L308" i="5"/>
  <c r="G308" i="5"/>
  <c r="M307" i="5"/>
  <c r="L307" i="5"/>
  <c r="G307" i="5"/>
  <c r="M306" i="5"/>
  <c r="L306" i="5"/>
  <c r="G306" i="5"/>
  <c r="M305" i="5"/>
  <c r="L305" i="5"/>
  <c r="G305" i="5"/>
  <c r="M304" i="5"/>
  <c r="L304" i="5"/>
  <c r="G304" i="5"/>
  <c r="M303" i="5"/>
  <c r="L303" i="5"/>
  <c r="G303" i="5"/>
  <c r="M302" i="5"/>
  <c r="L302" i="5"/>
  <c r="G302" i="5"/>
  <c r="M301" i="5"/>
  <c r="L301" i="5"/>
  <c r="G301" i="5"/>
  <c r="M300" i="5"/>
  <c r="L300" i="5"/>
  <c r="G300" i="5"/>
  <c r="M299" i="5"/>
  <c r="L299" i="5"/>
  <c r="G299" i="5"/>
  <c r="M298" i="5"/>
  <c r="L298" i="5"/>
  <c r="G298" i="5"/>
  <c r="M297" i="5"/>
  <c r="L297" i="5"/>
  <c r="G297" i="5"/>
  <c r="M296" i="5"/>
  <c r="L296" i="5"/>
  <c r="G296" i="5"/>
  <c r="M295" i="5"/>
  <c r="L295" i="5"/>
  <c r="G295" i="5"/>
  <c r="M294" i="5"/>
  <c r="L294" i="5"/>
  <c r="G294" i="5"/>
  <c r="M293" i="5"/>
  <c r="L293" i="5"/>
  <c r="G293" i="5"/>
  <c r="M292" i="5"/>
  <c r="L292" i="5"/>
  <c r="G292" i="5"/>
  <c r="M291" i="5"/>
  <c r="L291" i="5"/>
  <c r="G291" i="5"/>
  <c r="M290" i="5"/>
  <c r="L290" i="5"/>
  <c r="G290" i="5"/>
  <c r="M289" i="5"/>
  <c r="L289" i="5"/>
  <c r="G289" i="5"/>
  <c r="M288" i="5"/>
  <c r="L288" i="5"/>
  <c r="G288" i="5"/>
  <c r="M287" i="5"/>
  <c r="L287" i="5"/>
  <c r="G287" i="5"/>
  <c r="M286" i="5"/>
  <c r="L286" i="5"/>
  <c r="G286" i="5"/>
  <c r="M285" i="5"/>
  <c r="L285" i="5"/>
  <c r="G285" i="5"/>
  <c r="M284" i="5"/>
  <c r="L284" i="5"/>
  <c r="G284" i="5"/>
  <c r="M283" i="5"/>
  <c r="L283" i="5"/>
  <c r="G283" i="5"/>
  <c r="M282" i="5"/>
  <c r="L282" i="5"/>
  <c r="G282" i="5"/>
  <c r="M281" i="5"/>
  <c r="L281" i="5"/>
  <c r="G281" i="5"/>
  <c r="M280" i="5"/>
  <c r="L280" i="5"/>
  <c r="G280" i="5"/>
  <c r="M279" i="5"/>
  <c r="L279" i="5"/>
  <c r="G279" i="5"/>
  <c r="M278" i="5"/>
  <c r="L278" i="5"/>
  <c r="G278" i="5"/>
  <c r="M277" i="5"/>
  <c r="L277" i="5"/>
  <c r="G277" i="5"/>
  <c r="M276" i="5"/>
  <c r="L276" i="5"/>
  <c r="G276" i="5"/>
  <c r="M275" i="5"/>
  <c r="L275" i="5"/>
  <c r="G275" i="5"/>
  <c r="M274" i="5"/>
  <c r="L274" i="5"/>
  <c r="G274" i="5"/>
  <c r="M273" i="5"/>
  <c r="L273" i="5"/>
  <c r="G273" i="5"/>
  <c r="M272" i="5"/>
  <c r="L272" i="5"/>
  <c r="G272" i="5"/>
  <c r="M271" i="5"/>
  <c r="L271" i="5"/>
  <c r="G271" i="5"/>
  <c r="M270" i="5"/>
  <c r="L270" i="5"/>
  <c r="G270" i="5"/>
  <c r="M269" i="5"/>
  <c r="L269" i="5"/>
  <c r="G269" i="5"/>
  <c r="M268" i="5"/>
  <c r="L268" i="5"/>
  <c r="G268" i="5"/>
  <c r="M267" i="5"/>
  <c r="L267" i="5"/>
  <c r="G267" i="5"/>
  <c r="M266" i="5"/>
  <c r="L266" i="5"/>
  <c r="G266" i="5"/>
  <c r="M265" i="5"/>
  <c r="L265" i="5"/>
  <c r="G265" i="5"/>
  <c r="M264" i="5"/>
  <c r="L264" i="5"/>
  <c r="G264" i="5"/>
  <c r="M263" i="5"/>
  <c r="L263" i="5"/>
  <c r="G263" i="5"/>
  <c r="M262" i="5"/>
  <c r="L262" i="5"/>
  <c r="G262" i="5"/>
  <c r="M261" i="5"/>
  <c r="L261" i="5"/>
  <c r="G261" i="5"/>
  <c r="M260" i="5"/>
  <c r="L260" i="5"/>
  <c r="G260" i="5"/>
  <c r="M259" i="5"/>
  <c r="L259" i="5"/>
  <c r="G259" i="5"/>
  <c r="M258" i="5"/>
  <c r="L258" i="5"/>
  <c r="G258" i="5"/>
  <c r="M257" i="5"/>
  <c r="L257" i="5"/>
  <c r="G257" i="5"/>
  <c r="M256" i="5"/>
  <c r="L256" i="5"/>
  <c r="G256" i="5"/>
  <c r="M255" i="5"/>
  <c r="L255" i="5"/>
  <c r="G255" i="5"/>
  <c r="M254" i="5"/>
  <c r="L254" i="5"/>
  <c r="G254" i="5"/>
  <c r="M253" i="5"/>
  <c r="L253" i="5"/>
  <c r="G253" i="5"/>
  <c r="M252" i="5"/>
  <c r="L252" i="5"/>
  <c r="G252" i="5"/>
  <c r="M251" i="5"/>
  <c r="L251" i="5"/>
  <c r="G251" i="5"/>
  <c r="M250" i="5"/>
  <c r="L250" i="5"/>
  <c r="G250" i="5"/>
  <c r="M249" i="5"/>
  <c r="L249" i="5"/>
  <c r="G249" i="5"/>
  <c r="M248" i="5"/>
  <c r="L248" i="5"/>
  <c r="G248" i="5"/>
  <c r="M247" i="5"/>
  <c r="L247" i="5"/>
  <c r="G247" i="5"/>
  <c r="M246" i="5"/>
  <c r="L246" i="5"/>
  <c r="G246" i="5"/>
  <c r="M245" i="5"/>
  <c r="L245" i="5"/>
  <c r="G245" i="5"/>
  <c r="M244" i="5"/>
  <c r="L244" i="5"/>
  <c r="G244" i="5"/>
  <c r="M243" i="5"/>
  <c r="L243" i="5"/>
  <c r="G243" i="5"/>
  <c r="M242" i="5"/>
  <c r="L242" i="5"/>
  <c r="G242" i="5"/>
  <c r="M241" i="5"/>
  <c r="L241" i="5"/>
  <c r="G241" i="5"/>
  <c r="M240" i="5"/>
  <c r="L240" i="5"/>
  <c r="G240" i="5"/>
  <c r="M239" i="5"/>
  <c r="L239" i="5"/>
  <c r="G239" i="5"/>
  <c r="M238" i="5"/>
  <c r="L238" i="5"/>
  <c r="G238" i="5"/>
  <c r="M237" i="5"/>
  <c r="L237" i="5"/>
  <c r="G237" i="5"/>
  <c r="M236" i="5"/>
  <c r="L236" i="5"/>
  <c r="G236" i="5"/>
  <c r="M235" i="5"/>
  <c r="L235" i="5"/>
  <c r="G235" i="5"/>
  <c r="M234" i="5"/>
  <c r="L234" i="5"/>
  <c r="G234" i="5"/>
  <c r="M233" i="5"/>
  <c r="L233" i="5"/>
  <c r="G233" i="5"/>
  <c r="M232" i="5"/>
  <c r="L232" i="5"/>
  <c r="G232" i="5"/>
  <c r="M231" i="5"/>
  <c r="L231" i="5"/>
  <c r="G231" i="5"/>
  <c r="M230" i="5"/>
  <c r="L230" i="5"/>
  <c r="G230" i="5"/>
  <c r="M229" i="5"/>
  <c r="L229" i="5"/>
  <c r="G229" i="5"/>
  <c r="M228" i="5"/>
  <c r="L228" i="5"/>
  <c r="G228" i="5"/>
  <c r="M227" i="5"/>
  <c r="L227" i="5"/>
  <c r="G227" i="5"/>
  <c r="M226" i="5"/>
  <c r="L226" i="5"/>
  <c r="G226" i="5"/>
  <c r="M225" i="5"/>
  <c r="L225" i="5"/>
  <c r="G225" i="5"/>
  <c r="M224" i="5"/>
  <c r="L224" i="5"/>
  <c r="G224" i="5"/>
  <c r="M223" i="5"/>
  <c r="L223" i="5"/>
  <c r="G223" i="5"/>
  <c r="M222" i="5"/>
  <c r="L222" i="5"/>
  <c r="G222" i="5"/>
  <c r="M221" i="5"/>
  <c r="L221" i="5"/>
  <c r="G221" i="5"/>
  <c r="M220" i="5"/>
  <c r="L220" i="5"/>
  <c r="G220" i="5"/>
  <c r="M219" i="5"/>
  <c r="L219" i="5"/>
  <c r="G219" i="5"/>
  <c r="M218" i="5"/>
  <c r="L218" i="5"/>
  <c r="G218" i="5"/>
  <c r="M217" i="5"/>
  <c r="L217" i="5"/>
  <c r="G217" i="5"/>
  <c r="M216" i="5"/>
  <c r="L216" i="5"/>
  <c r="G216" i="5"/>
  <c r="M215" i="5"/>
  <c r="L215" i="5"/>
  <c r="G215" i="5"/>
  <c r="M214" i="5"/>
  <c r="L214" i="5"/>
  <c r="G214" i="5"/>
  <c r="M213" i="5"/>
  <c r="L213" i="5"/>
  <c r="G213" i="5"/>
  <c r="M212" i="5"/>
  <c r="L212" i="5"/>
  <c r="G212" i="5"/>
  <c r="M211" i="5"/>
  <c r="L211" i="5"/>
  <c r="G211" i="5"/>
  <c r="M210" i="5"/>
  <c r="L210" i="5"/>
  <c r="G210" i="5"/>
  <c r="M209" i="5"/>
  <c r="L209" i="5"/>
  <c r="G209" i="5"/>
  <c r="M208" i="5"/>
  <c r="L208" i="5"/>
  <c r="G208" i="5"/>
  <c r="M207" i="5"/>
  <c r="L207" i="5"/>
  <c r="G207" i="5"/>
  <c r="M206" i="5"/>
  <c r="L206" i="5"/>
  <c r="G206" i="5"/>
  <c r="M205" i="5"/>
  <c r="L205" i="5"/>
  <c r="G205" i="5"/>
  <c r="M204" i="5"/>
  <c r="L204" i="5"/>
  <c r="G204" i="5"/>
  <c r="M203" i="5"/>
  <c r="L203" i="5"/>
  <c r="G203" i="5"/>
  <c r="M202" i="5"/>
  <c r="L202" i="5"/>
  <c r="G202" i="5"/>
  <c r="M201" i="5"/>
  <c r="L201" i="5"/>
  <c r="G201" i="5"/>
  <c r="M200" i="5"/>
  <c r="L200" i="5"/>
  <c r="G200" i="5"/>
  <c r="M199" i="5"/>
  <c r="L199" i="5"/>
  <c r="G199" i="5"/>
  <c r="M198" i="5"/>
  <c r="L198" i="5"/>
  <c r="G198" i="5"/>
  <c r="M197" i="5"/>
  <c r="L197" i="5"/>
  <c r="G197" i="5"/>
  <c r="M196" i="5"/>
  <c r="L196" i="5"/>
  <c r="G196" i="5"/>
  <c r="M195" i="5"/>
  <c r="L195" i="5"/>
  <c r="G195" i="5"/>
  <c r="M194" i="5"/>
  <c r="L194" i="5"/>
  <c r="G194" i="5"/>
  <c r="M193" i="5"/>
  <c r="L193" i="5"/>
  <c r="G193" i="5"/>
  <c r="M192" i="5"/>
  <c r="L192" i="5"/>
  <c r="G192" i="5"/>
  <c r="M191" i="5"/>
  <c r="L191" i="5"/>
  <c r="G191" i="5"/>
  <c r="M190" i="5"/>
  <c r="L190" i="5"/>
  <c r="G190" i="5"/>
  <c r="M189" i="5"/>
  <c r="L189" i="5"/>
  <c r="G189" i="5"/>
  <c r="M188" i="5"/>
  <c r="L188" i="5"/>
  <c r="G188" i="5"/>
  <c r="M187" i="5"/>
  <c r="L187" i="5"/>
  <c r="G187" i="5"/>
  <c r="M186" i="5"/>
  <c r="L186" i="5"/>
  <c r="G186" i="5"/>
  <c r="M185" i="5"/>
  <c r="L185" i="5"/>
  <c r="G185" i="5"/>
  <c r="M184" i="5"/>
  <c r="L184" i="5"/>
  <c r="G184" i="5"/>
  <c r="M183" i="5"/>
  <c r="L183" i="5"/>
  <c r="G183" i="5"/>
  <c r="M182" i="5"/>
  <c r="L182" i="5"/>
  <c r="G182" i="5"/>
  <c r="M181" i="5"/>
  <c r="L181" i="5"/>
  <c r="G181" i="5"/>
  <c r="M180" i="5"/>
  <c r="L180" i="5"/>
  <c r="G180" i="5"/>
  <c r="M179" i="5"/>
  <c r="L179" i="5"/>
  <c r="G179" i="5"/>
  <c r="M178" i="5"/>
  <c r="L178" i="5"/>
  <c r="G178" i="5"/>
  <c r="M177" i="5"/>
  <c r="L177" i="5"/>
  <c r="G177" i="5"/>
  <c r="M176" i="5"/>
  <c r="L176" i="5"/>
  <c r="G176" i="5"/>
  <c r="M175" i="5"/>
  <c r="L175" i="5"/>
  <c r="G175" i="5"/>
  <c r="M174" i="5"/>
  <c r="L174" i="5"/>
  <c r="G174" i="5"/>
  <c r="M173" i="5"/>
  <c r="L173" i="5"/>
  <c r="G173" i="5"/>
  <c r="M172" i="5"/>
  <c r="L172" i="5"/>
  <c r="G172" i="5"/>
  <c r="M171" i="5"/>
  <c r="L171" i="5"/>
  <c r="G171" i="5"/>
  <c r="M170" i="5"/>
  <c r="L170" i="5"/>
  <c r="G170" i="5"/>
  <c r="M169" i="5"/>
  <c r="L169" i="5"/>
  <c r="G169" i="5"/>
  <c r="M168" i="5"/>
  <c r="L168" i="5"/>
  <c r="G168" i="5"/>
  <c r="M167" i="5"/>
  <c r="L167" i="5"/>
  <c r="G167" i="5"/>
  <c r="M166" i="5"/>
  <c r="L166" i="5"/>
  <c r="G166" i="5"/>
  <c r="M165" i="5"/>
  <c r="L165" i="5"/>
  <c r="G165" i="5"/>
  <c r="M164" i="5"/>
  <c r="L164" i="5"/>
  <c r="G164" i="5"/>
  <c r="M163" i="5"/>
  <c r="L163" i="5"/>
  <c r="G163" i="5"/>
  <c r="M162" i="5"/>
  <c r="L162" i="5"/>
  <c r="G162" i="5"/>
  <c r="M161" i="5"/>
  <c r="L161" i="5"/>
  <c r="G161" i="5"/>
  <c r="M160" i="5"/>
  <c r="L160" i="5"/>
  <c r="G160" i="5"/>
  <c r="M159" i="5"/>
  <c r="L159" i="5"/>
  <c r="G159" i="5"/>
  <c r="M158" i="5"/>
  <c r="L158" i="5"/>
  <c r="G158" i="5"/>
  <c r="M157" i="5"/>
  <c r="L157" i="5"/>
  <c r="G157" i="5"/>
  <c r="M156" i="5"/>
  <c r="L156" i="5"/>
  <c r="G156" i="5"/>
  <c r="M155" i="5"/>
  <c r="L155" i="5"/>
  <c r="G155" i="5"/>
  <c r="M154" i="5"/>
  <c r="L154" i="5"/>
  <c r="G154" i="5"/>
  <c r="M153" i="5"/>
  <c r="L153" i="5"/>
  <c r="G153" i="5"/>
  <c r="M152" i="5"/>
  <c r="L152" i="5"/>
  <c r="G152" i="5"/>
  <c r="M151" i="5"/>
  <c r="L151" i="5"/>
  <c r="G151" i="5"/>
  <c r="M150" i="5"/>
  <c r="L150" i="5"/>
  <c r="G150" i="5"/>
  <c r="M149" i="5"/>
  <c r="L149" i="5"/>
  <c r="G149" i="5"/>
  <c r="M148" i="5"/>
  <c r="L148" i="5"/>
  <c r="G148" i="5"/>
  <c r="M147" i="5"/>
  <c r="L147" i="5"/>
  <c r="G147" i="5"/>
  <c r="M146" i="5"/>
  <c r="L146" i="5"/>
  <c r="G146" i="5"/>
  <c r="M145" i="5"/>
  <c r="L145" i="5"/>
  <c r="G145" i="5"/>
  <c r="M144" i="5"/>
  <c r="L144" i="5"/>
  <c r="G144" i="5"/>
  <c r="M143" i="5"/>
  <c r="L143" i="5"/>
  <c r="G143" i="5"/>
  <c r="M142" i="5"/>
  <c r="L142" i="5"/>
  <c r="G142" i="5"/>
  <c r="M141" i="5"/>
  <c r="L141" i="5"/>
  <c r="G141" i="5"/>
  <c r="M140" i="5"/>
  <c r="L140" i="5"/>
  <c r="G140" i="5"/>
  <c r="M139" i="5"/>
  <c r="L139" i="5"/>
  <c r="G139" i="5"/>
  <c r="M138" i="5"/>
  <c r="L138" i="5"/>
  <c r="G138" i="5"/>
  <c r="M137" i="5"/>
  <c r="L137" i="5"/>
  <c r="G137" i="5"/>
  <c r="M136" i="5"/>
  <c r="L136" i="5"/>
  <c r="G136" i="5"/>
  <c r="M135" i="5"/>
  <c r="L135" i="5"/>
  <c r="G135" i="5"/>
  <c r="M134" i="5"/>
  <c r="L134" i="5"/>
  <c r="G134" i="5"/>
  <c r="M133" i="5"/>
  <c r="L133" i="5"/>
  <c r="G133" i="5"/>
  <c r="M132" i="5"/>
  <c r="L132" i="5"/>
  <c r="G132" i="5"/>
  <c r="M131" i="5"/>
  <c r="L131" i="5"/>
  <c r="G131" i="5"/>
  <c r="M130" i="5"/>
  <c r="L130" i="5"/>
  <c r="G130" i="5"/>
  <c r="M129" i="5"/>
  <c r="L129" i="5"/>
  <c r="G129" i="5"/>
  <c r="M128" i="5"/>
  <c r="L128" i="5"/>
  <c r="G128" i="5"/>
  <c r="M127" i="5"/>
  <c r="L127" i="5"/>
  <c r="G127" i="5"/>
  <c r="M126" i="5"/>
  <c r="L126" i="5"/>
  <c r="G126" i="5"/>
  <c r="M125" i="5"/>
  <c r="L125" i="5"/>
  <c r="G125" i="5"/>
  <c r="M124" i="5"/>
  <c r="L124" i="5"/>
  <c r="G124" i="5"/>
  <c r="M123" i="5"/>
  <c r="L123" i="5"/>
  <c r="G123" i="5"/>
  <c r="M122" i="5"/>
  <c r="L122" i="5"/>
  <c r="G122" i="5"/>
  <c r="M121" i="5"/>
  <c r="L121" i="5"/>
  <c r="G121" i="5"/>
  <c r="M120" i="5"/>
  <c r="L120" i="5"/>
  <c r="G120" i="5"/>
  <c r="M119" i="5"/>
  <c r="L119" i="5"/>
  <c r="G119" i="5"/>
  <c r="M118" i="5"/>
  <c r="L118" i="5"/>
  <c r="G118" i="5"/>
  <c r="M117" i="5"/>
  <c r="L117" i="5"/>
  <c r="G117" i="5"/>
  <c r="M116" i="5"/>
  <c r="L116" i="5"/>
  <c r="G116" i="5"/>
  <c r="M115" i="5"/>
  <c r="L115" i="5"/>
  <c r="G115" i="5"/>
  <c r="M114" i="5"/>
  <c r="L114" i="5"/>
  <c r="G114" i="5"/>
  <c r="M113" i="5"/>
  <c r="L113" i="5"/>
  <c r="G113" i="5"/>
  <c r="M112" i="5"/>
  <c r="L112" i="5"/>
  <c r="G112" i="5"/>
  <c r="M111" i="5"/>
  <c r="L111" i="5"/>
  <c r="G111" i="5"/>
  <c r="M110" i="5"/>
  <c r="L110" i="5"/>
  <c r="G110" i="5"/>
  <c r="M109" i="5"/>
  <c r="L109" i="5"/>
  <c r="G109" i="5"/>
  <c r="M108" i="5"/>
  <c r="L108" i="5"/>
  <c r="G108" i="5"/>
  <c r="M107" i="5"/>
  <c r="L107" i="5"/>
  <c r="G107" i="5"/>
  <c r="M106" i="5"/>
  <c r="L106" i="5"/>
  <c r="G106" i="5"/>
  <c r="M105" i="5"/>
  <c r="L105" i="5"/>
  <c r="G105" i="5"/>
  <c r="M104" i="5"/>
  <c r="L104" i="5"/>
  <c r="G104" i="5"/>
  <c r="M103" i="5"/>
  <c r="L103" i="5"/>
  <c r="G103" i="5"/>
  <c r="M102" i="5"/>
  <c r="L102" i="5"/>
  <c r="G102" i="5"/>
  <c r="M101" i="5"/>
  <c r="L101" i="5"/>
  <c r="G101" i="5"/>
  <c r="M100" i="5"/>
  <c r="L100" i="5"/>
  <c r="G100" i="5"/>
  <c r="M99" i="5"/>
  <c r="L99" i="5"/>
  <c r="G99" i="5"/>
  <c r="M98" i="5"/>
  <c r="L98" i="5"/>
  <c r="G98" i="5"/>
  <c r="M97" i="5"/>
  <c r="L97" i="5"/>
  <c r="G97" i="5"/>
  <c r="M96" i="5"/>
  <c r="L96" i="5"/>
  <c r="G96" i="5"/>
  <c r="M95" i="5"/>
  <c r="L95" i="5"/>
  <c r="G95" i="5"/>
  <c r="M94" i="5"/>
  <c r="L94" i="5"/>
  <c r="G94" i="5"/>
  <c r="M93" i="5"/>
  <c r="L93" i="5"/>
  <c r="G93" i="5"/>
  <c r="M92" i="5"/>
  <c r="L92" i="5"/>
  <c r="G92" i="5"/>
  <c r="M91" i="5"/>
  <c r="L91" i="5"/>
  <c r="G91" i="5"/>
  <c r="M90" i="5"/>
  <c r="L90" i="5"/>
  <c r="G90" i="5"/>
  <c r="M89" i="5"/>
  <c r="L89" i="5"/>
  <c r="G89" i="5"/>
  <c r="M88" i="5"/>
  <c r="L88" i="5"/>
  <c r="G88" i="5"/>
  <c r="M87" i="5"/>
  <c r="L87" i="5"/>
  <c r="G87" i="5"/>
  <c r="M86" i="5"/>
  <c r="L86" i="5"/>
  <c r="G86" i="5"/>
  <c r="M85" i="5"/>
  <c r="L85" i="5"/>
  <c r="G85" i="5"/>
  <c r="M84" i="5"/>
  <c r="L84" i="5"/>
  <c r="G84" i="5"/>
  <c r="M83" i="5"/>
  <c r="L83" i="5"/>
  <c r="G83" i="5"/>
  <c r="M82" i="5"/>
  <c r="L82" i="5"/>
  <c r="G82" i="5"/>
  <c r="M81" i="5"/>
  <c r="L81" i="5"/>
  <c r="G81" i="5"/>
  <c r="M80" i="5"/>
  <c r="L80" i="5"/>
  <c r="G80" i="5"/>
  <c r="M79" i="5"/>
  <c r="L79" i="5"/>
  <c r="G79" i="5"/>
  <c r="M78" i="5"/>
  <c r="L78" i="5"/>
  <c r="G78" i="5"/>
  <c r="M77" i="5"/>
  <c r="L77" i="5"/>
  <c r="G77" i="5"/>
  <c r="M76" i="5"/>
  <c r="L76" i="5"/>
  <c r="G76" i="5"/>
  <c r="M75" i="5"/>
  <c r="L75" i="5"/>
  <c r="G75" i="5"/>
  <c r="M74" i="5"/>
  <c r="L74" i="5"/>
  <c r="G74" i="5"/>
  <c r="M73" i="5"/>
  <c r="L73" i="5"/>
  <c r="G73" i="5"/>
  <c r="M72" i="5"/>
  <c r="L72" i="5"/>
  <c r="G72" i="5"/>
  <c r="M71" i="5"/>
  <c r="L71" i="5"/>
  <c r="G71" i="5"/>
  <c r="M70" i="5"/>
  <c r="L70" i="5"/>
  <c r="G70" i="5"/>
  <c r="M69" i="5"/>
  <c r="L69" i="5"/>
  <c r="G69" i="5"/>
  <c r="M68" i="5"/>
  <c r="L68" i="5"/>
  <c r="G68" i="5"/>
  <c r="M67" i="5"/>
  <c r="L67" i="5"/>
  <c r="G67" i="5"/>
  <c r="M66" i="5"/>
  <c r="L66" i="5"/>
  <c r="G66" i="5"/>
  <c r="M65" i="5"/>
  <c r="L65" i="5"/>
  <c r="G65" i="5"/>
  <c r="M64" i="5"/>
  <c r="L64" i="5"/>
  <c r="G64" i="5"/>
  <c r="M63" i="5"/>
  <c r="L63" i="5"/>
  <c r="G63" i="5"/>
  <c r="M62" i="5"/>
  <c r="L62" i="5"/>
  <c r="G62" i="5"/>
  <c r="M61" i="5"/>
  <c r="L61" i="5"/>
  <c r="G61" i="5"/>
  <c r="M60" i="5"/>
  <c r="L60" i="5"/>
  <c r="G60" i="5"/>
  <c r="M59" i="5"/>
  <c r="L59" i="5"/>
  <c r="G59" i="5"/>
  <c r="M58" i="5"/>
  <c r="L58" i="5"/>
  <c r="G58" i="5"/>
  <c r="M57" i="5"/>
  <c r="L57" i="5"/>
  <c r="G57" i="5"/>
  <c r="M56" i="5"/>
  <c r="L56" i="5"/>
  <c r="G56" i="5"/>
  <c r="M55" i="5"/>
  <c r="L55" i="5"/>
  <c r="G55" i="5"/>
  <c r="M54" i="5"/>
  <c r="L54" i="5"/>
  <c r="G54" i="5"/>
  <c r="M53" i="5"/>
  <c r="L53" i="5"/>
  <c r="G53" i="5"/>
  <c r="M52" i="5"/>
  <c r="L52" i="5"/>
  <c r="G52" i="5"/>
  <c r="M51" i="5"/>
  <c r="L51" i="5"/>
  <c r="G51" i="5"/>
  <c r="M50" i="5"/>
  <c r="L50" i="5"/>
  <c r="G50" i="5"/>
  <c r="M49" i="5"/>
  <c r="L49" i="5"/>
  <c r="G49" i="5"/>
  <c r="M48" i="5"/>
  <c r="L48" i="5"/>
  <c r="G48" i="5"/>
  <c r="M47" i="5"/>
  <c r="L47" i="5"/>
  <c r="G47" i="5"/>
  <c r="M46" i="5"/>
  <c r="L46" i="5"/>
  <c r="G46" i="5"/>
  <c r="M45" i="5"/>
  <c r="L45" i="5"/>
  <c r="G45" i="5"/>
  <c r="M44" i="5"/>
  <c r="L44" i="5"/>
  <c r="G44" i="5"/>
  <c r="M43" i="5"/>
  <c r="L43" i="5"/>
  <c r="G43" i="5"/>
  <c r="M42" i="5"/>
  <c r="L42" i="5"/>
  <c r="G42" i="5"/>
  <c r="M41" i="5"/>
  <c r="L41" i="5"/>
  <c r="G41" i="5"/>
  <c r="M40" i="5"/>
  <c r="L40" i="5"/>
  <c r="G40" i="5"/>
  <c r="M39" i="5"/>
  <c r="L39" i="5"/>
  <c r="G39" i="5"/>
  <c r="M38" i="5"/>
  <c r="L38" i="5"/>
  <c r="G38" i="5"/>
  <c r="M37" i="5"/>
  <c r="L37" i="5"/>
  <c r="G37" i="5"/>
  <c r="M36" i="5"/>
  <c r="L36" i="5"/>
  <c r="G36" i="5"/>
  <c r="M35" i="5"/>
  <c r="L35" i="5"/>
  <c r="G35" i="5"/>
  <c r="M34" i="5"/>
  <c r="L34" i="5"/>
  <c r="G34" i="5"/>
  <c r="M33" i="5"/>
  <c r="L33" i="5"/>
  <c r="G33" i="5"/>
  <c r="M32" i="5"/>
  <c r="L32" i="5"/>
  <c r="G32" i="5"/>
  <c r="M31" i="5"/>
  <c r="L31" i="5"/>
  <c r="G31" i="5"/>
  <c r="M30" i="5"/>
  <c r="L30" i="5"/>
  <c r="G30" i="5"/>
  <c r="M29" i="5"/>
  <c r="L29" i="5"/>
  <c r="G29" i="5"/>
  <c r="M28" i="5"/>
  <c r="L28" i="5"/>
  <c r="G28" i="5"/>
  <c r="M27" i="5"/>
  <c r="L27" i="5"/>
  <c r="G27" i="5"/>
  <c r="M26" i="5"/>
  <c r="L26" i="5"/>
  <c r="G26" i="5"/>
  <c r="M25" i="5"/>
  <c r="L25" i="5"/>
  <c r="G25" i="5"/>
  <c r="M24" i="5"/>
  <c r="L24" i="5"/>
  <c r="G24" i="5"/>
  <c r="M23" i="5"/>
  <c r="L23" i="5"/>
  <c r="G23" i="5"/>
  <c r="M22" i="5"/>
  <c r="L22" i="5"/>
  <c r="G22" i="5"/>
  <c r="M21" i="5"/>
  <c r="L21" i="5"/>
  <c r="G21" i="5"/>
  <c r="M20" i="5"/>
  <c r="L20" i="5"/>
  <c r="G20" i="5"/>
  <c r="M19" i="5"/>
  <c r="L19" i="5"/>
  <c r="G19" i="5"/>
  <c r="M18" i="5"/>
  <c r="L18" i="5"/>
  <c r="G18" i="5"/>
  <c r="M17" i="5"/>
  <c r="L17" i="5"/>
  <c r="G17" i="5"/>
  <c r="M16" i="5"/>
  <c r="L16" i="5"/>
  <c r="G16" i="5"/>
  <c r="M15" i="5"/>
  <c r="L15" i="5"/>
  <c r="G15" i="5"/>
  <c r="M14" i="5"/>
  <c r="L14" i="5"/>
  <c r="G14" i="5"/>
  <c r="M13" i="5"/>
  <c r="L13" i="5"/>
  <c r="G13" i="5"/>
  <c r="M12" i="5"/>
  <c r="L12" i="5"/>
  <c r="G12" i="5"/>
  <c r="M11" i="5"/>
  <c r="L11" i="5"/>
  <c r="G11" i="5"/>
  <c r="M10" i="5"/>
  <c r="L10" i="5"/>
  <c r="G10" i="5"/>
  <c r="M9" i="5"/>
  <c r="L9" i="5"/>
  <c r="G9" i="5"/>
  <c r="M8" i="5"/>
  <c r="L8" i="5"/>
  <c r="G8" i="5"/>
  <c r="M7" i="5"/>
  <c r="L7" i="5"/>
  <c r="G7" i="5"/>
  <c r="M6" i="5"/>
  <c r="L6" i="5"/>
  <c r="G6" i="5"/>
  <c r="M5" i="5"/>
  <c r="L5" i="5"/>
  <c r="G5" i="5"/>
  <c r="M4" i="5"/>
  <c r="L4" i="5"/>
  <c r="G4" i="5"/>
  <c r="M3" i="5"/>
  <c r="L3" i="5"/>
  <c r="G3" i="5"/>
  <c r="AG2" i="8" l="1"/>
  <c r="U184" i="8"/>
  <c r="U182" i="8"/>
  <c r="U38" i="8"/>
  <c r="X328" i="9"/>
  <c r="U823" i="8"/>
  <c r="U2294" i="8"/>
  <c r="X369" i="9"/>
  <c r="U566" i="8"/>
  <c r="U1874" i="8"/>
  <c r="X497" i="9"/>
  <c r="X961" i="9"/>
  <c r="U614" i="8"/>
  <c r="X65" i="9"/>
  <c r="U233" i="8"/>
  <c r="U466" i="8"/>
  <c r="X81" i="9"/>
  <c r="X2265" i="9"/>
  <c r="U239" i="8"/>
  <c r="U942" i="8"/>
  <c r="U1785" i="8"/>
  <c r="U55" i="8"/>
  <c r="U152" i="8"/>
  <c r="U56" i="8"/>
  <c r="U1928" i="8"/>
  <c r="U567" i="8"/>
  <c r="X670" i="9"/>
  <c r="U41" i="8"/>
  <c r="U1645" i="8"/>
  <c r="X193" i="9"/>
  <c r="U1705" i="8"/>
  <c r="U249" i="8"/>
  <c r="U1570" i="8"/>
  <c r="X17" i="9"/>
  <c r="X209" i="9"/>
  <c r="U223" i="8"/>
  <c r="X223" i="9"/>
  <c r="X329" i="9"/>
  <c r="U153" i="8"/>
  <c r="U114" i="8"/>
  <c r="X625" i="9"/>
  <c r="U2178" i="8"/>
  <c r="U809" i="8"/>
  <c r="U98" i="8"/>
  <c r="U2076" i="8"/>
  <c r="X393" i="9"/>
  <c r="U814" i="8"/>
  <c r="U777" i="8"/>
  <c r="U82" i="8"/>
  <c r="U1970" i="8"/>
  <c r="X3001" i="9"/>
  <c r="U940" i="8"/>
  <c r="U2014" i="8"/>
  <c r="U1629" i="8"/>
  <c r="U829" i="8"/>
  <c r="X222" i="9"/>
  <c r="X686" i="9"/>
  <c r="X798" i="9"/>
  <c r="U1580" i="8"/>
  <c r="X174" i="9"/>
  <c r="X926" i="9"/>
  <c r="X2238" i="9"/>
  <c r="U2028" i="8"/>
  <c r="U1947" i="8"/>
  <c r="U1436" i="8"/>
  <c r="X190" i="9"/>
  <c r="U553" i="8"/>
  <c r="U160" i="8"/>
  <c r="U2889" i="8"/>
  <c r="U1935" i="8"/>
  <c r="U1404" i="8"/>
  <c r="X430" i="9"/>
  <c r="U1502" i="8"/>
  <c r="U1276" i="8"/>
  <c r="X30" i="9"/>
  <c r="X510" i="9"/>
  <c r="U1452" i="8"/>
  <c r="U511" i="8"/>
  <c r="U1932" i="8"/>
  <c r="U1131" i="8"/>
  <c r="U1931" i="8"/>
  <c r="U1197" i="8"/>
  <c r="X95" i="9"/>
  <c r="X638" i="9"/>
  <c r="X1567" i="9"/>
  <c r="U1020" i="8"/>
  <c r="U425" i="8"/>
  <c r="U2681" i="8"/>
  <c r="U1084" i="8"/>
  <c r="U105" i="8"/>
  <c r="U1916" i="8"/>
  <c r="X414" i="9"/>
  <c r="X94" i="9"/>
  <c r="X144" i="9"/>
  <c r="X192" i="9"/>
  <c r="X1561" i="9"/>
  <c r="X558" i="9"/>
  <c r="U391" i="8"/>
  <c r="U988" i="8"/>
  <c r="X905" i="9"/>
  <c r="X1389" i="9"/>
  <c r="X48" i="9"/>
  <c r="X542" i="9"/>
  <c r="X1568" i="9"/>
  <c r="U2566" i="8"/>
  <c r="U1081" i="8"/>
  <c r="U374" i="8"/>
  <c r="U102" i="8"/>
  <c r="U2553" i="8"/>
  <c r="U966" i="8"/>
  <c r="U361" i="8"/>
  <c r="U1868" i="8"/>
  <c r="U981" i="8"/>
  <c r="U953" i="8"/>
  <c r="U318" i="8"/>
  <c r="U89" i="8"/>
  <c r="U2297" i="8"/>
  <c r="U1693" i="8"/>
  <c r="U946" i="8"/>
  <c r="U2842" i="8"/>
  <c r="X2842" i="9"/>
  <c r="U1258" i="8"/>
  <c r="X1258" i="9"/>
  <c r="U2602" i="8"/>
  <c r="X2602" i="9"/>
  <c r="U582" i="8"/>
  <c r="U247" i="8"/>
  <c r="U167" i="8"/>
  <c r="U54" i="8"/>
  <c r="U2678" i="8"/>
  <c r="U1173" i="8"/>
  <c r="U2809" i="8"/>
  <c r="X2809" i="9"/>
  <c r="U2633" i="8"/>
  <c r="X2633" i="9"/>
  <c r="U2425" i="8"/>
  <c r="X2425" i="9"/>
  <c r="U1769" i="8"/>
  <c r="X1769" i="9"/>
  <c r="X1209" i="9"/>
  <c r="U1209" i="8"/>
  <c r="X57" i="9"/>
  <c r="X121" i="9"/>
  <c r="X1433" i="9"/>
  <c r="U1783" i="8"/>
  <c r="U1222" i="8"/>
  <c r="U822" i="8"/>
  <c r="U407" i="8"/>
  <c r="U2948" i="8"/>
  <c r="U2310" i="8"/>
  <c r="U341" i="8"/>
  <c r="U2649" i="8"/>
  <c r="X2649" i="9"/>
  <c r="U2393" i="8"/>
  <c r="X2393" i="9"/>
  <c r="U2249" i="8"/>
  <c r="X2249" i="9"/>
  <c r="U2089" i="8"/>
  <c r="X2089" i="9"/>
  <c r="U2041" i="8"/>
  <c r="X2041" i="9"/>
  <c r="U1897" i="8"/>
  <c r="X1897" i="9"/>
  <c r="X25" i="9"/>
  <c r="U1219" i="8"/>
  <c r="U985" i="8"/>
  <c r="U569" i="8"/>
  <c r="U242" i="8"/>
  <c r="U166" i="8"/>
  <c r="U103" i="8"/>
  <c r="U51" i="8"/>
  <c r="U2937" i="8"/>
  <c r="U2595" i="8"/>
  <c r="U2298" i="8"/>
  <c r="U1529" i="8"/>
  <c r="U322" i="8"/>
  <c r="U2936" i="8"/>
  <c r="X2936" i="9"/>
  <c r="U2216" i="8"/>
  <c r="X2216" i="9"/>
  <c r="U2072" i="8"/>
  <c r="X2072" i="9"/>
  <c r="U2024" i="8"/>
  <c r="X2024" i="9"/>
  <c r="U1448" i="8"/>
  <c r="X1448" i="9"/>
  <c r="U1304" i="8"/>
  <c r="X1304" i="9"/>
  <c r="U1096" i="8"/>
  <c r="X1096" i="9"/>
  <c r="U280" i="8"/>
  <c r="X280" i="9"/>
  <c r="U72" i="8"/>
  <c r="X72" i="9"/>
  <c r="U8" i="8"/>
  <c r="X8" i="9"/>
  <c r="X26" i="9"/>
  <c r="X122" i="9"/>
  <c r="X154" i="9"/>
  <c r="X250" i="9"/>
  <c r="X449" i="9"/>
  <c r="X577" i="9"/>
  <c r="U2426" i="8"/>
  <c r="X2426" i="9"/>
  <c r="U282" i="8"/>
  <c r="X282" i="9"/>
  <c r="U2586" i="8"/>
  <c r="U1386" i="8"/>
  <c r="X1386" i="9"/>
  <c r="U298" i="8"/>
  <c r="X298" i="9"/>
  <c r="U791" i="8"/>
  <c r="X710" i="9"/>
  <c r="X1910" i="9"/>
  <c r="U53" i="8"/>
  <c r="X53" i="9"/>
  <c r="X805" i="9"/>
  <c r="X454" i="9"/>
  <c r="U1146" i="8"/>
  <c r="U87" i="8"/>
  <c r="U2682" i="8"/>
  <c r="X2682" i="9"/>
  <c r="X39" i="9"/>
  <c r="U39" i="8"/>
  <c r="X535" i="9"/>
  <c r="X2934" i="9"/>
  <c r="U2934" i="8"/>
  <c r="U951" i="8"/>
  <c r="U2554" i="8"/>
  <c r="U1462" i="8"/>
  <c r="U2167" i="8"/>
  <c r="U950" i="8"/>
  <c r="U359" i="8"/>
  <c r="U949" i="8"/>
  <c r="U199" i="8"/>
  <c r="X1972" i="9"/>
  <c r="U1972" i="8"/>
  <c r="U2166" i="8"/>
  <c r="U1607" i="8"/>
  <c r="U2458" i="8"/>
  <c r="X2458" i="9"/>
  <c r="U1866" i="8"/>
  <c r="X1866" i="9"/>
  <c r="X663" i="9"/>
  <c r="U521" i="8"/>
  <c r="U2550" i="8"/>
  <c r="X2135" i="9"/>
  <c r="U937" i="8"/>
  <c r="U23" i="8"/>
  <c r="U1094" i="8"/>
  <c r="U150" i="8"/>
  <c r="U2777" i="8"/>
  <c r="U1780" i="8"/>
  <c r="U131" i="8"/>
  <c r="U2097" i="8"/>
  <c r="X2097" i="9"/>
  <c r="U2065" i="8"/>
  <c r="X2065" i="9"/>
  <c r="U1553" i="8"/>
  <c r="X1553" i="9"/>
  <c r="U1329" i="8"/>
  <c r="X1329" i="9"/>
  <c r="U1121" i="8"/>
  <c r="X1121" i="9"/>
  <c r="U849" i="8"/>
  <c r="X849" i="9"/>
  <c r="U721" i="8"/>
  <c r="X721" i="9"/>
  <c r="U705" i="8"/>
  <c r="X705" i="9"/>
  <c r="U593" i="8"/>
  <c r="X593" i="9"/>
  <c r="U337" i="8"/>
  <c r="X337" i="9"/>
  <c r="U321" i="8"/>
  <c r="X321" i="9"/>
  <c r="X9" i="9"/>
  <c r="X137" i="9"/>
  <c r="X201" i="9"/>
  <c r="U1609" i="8"/>
  <c r="U742" i="8"/>
  <c r="U230" i="8"/>
  <c r="U2213" i="8"/>
  <c r="U1097" i="8"/>
  <c r="U151" i="8"/>
  <c r="U2054" i="8"/>
  <c r="U1558" i="8"/>
  <c r="U919" i="8"/>
  <c r="U697" i="8"/>
  <c r="U215" i="8"/>
  <c r="U74" i="8"/>
  <c r="U22" i="8"/>
  <c r="U2483" i="8"/>
  <c r="U2165" i="8"/>
  <c r="U930" i="8"/>
  <c r="U2321" i="8"/>
  <c r="X2321" i="9"/>
  <c r="U2305" i="8"/>
  <c r="X2305" i="9"/>
  <c r="U2049" i="8"/>
  <c r="X2049" i="9"/>
  <c r="U1937" i="8"/>
  <c r="X1937" i="9"/>
  <c r="U1889" i="8"/>
  <c r="X1889" i="9"/>
  <c r="U1585" i="8"/>
  <c r="X1585" i="9"/>
  <c r="U1526" i="8"/>
  <c r="U1062" i="8"/>
  <c r="U695" i="8"/>
  <c r="U486" i="8"/>
  <c r="U312" i="8"/>
  <c r="U214" i="8"/>
  <c r="U146" i="8"/>
  <c r="U71" i="8"/>
  <c r="U19" i="8"/>
  <c r="U2761" i="8"/>
  <c r="U2467" i="8"/>
  <c r="U2159" i="8"/>
  <c r="U1718" i="8"/>
  <c r="U1385" i="8"/>
  <c r="U130" i="8"/>
  <c r="X10" i="9"/>
  <c r="X170" i="9"/>
  <c r="X597" i="9"/>
  <c r="X681" i="9"/>
  <c r="X775" i="9"/>
  <c r="X2521" i="9"/>
  <c r="U986" i="8"/>
  <c r="X986" i="9"/>
  <c r="U2822" i="8"/>
  <c r="X2611" i="9"/>
  <c r="U2611" i="8"/>
  <c r="U2806" i="8"/>
  <c r="U1060" i="8"/>
  <c r="U18" i="8"/>
  <c r="U2319" i="8"/>
  <c r="X2319" i="9"/>
  <c r="U2095" i="8"/>
  <c r="X2095" i="9"/>
  <c r="U1823" i="8"/>
  <c r="X1823" i="9"/>
  <c r="U1807" i="8"/>
  <c r="X1807" i="9"/>
  <c r="U1695" i="8"/>
  <c r="X1695" i="9"/>
  <c r="U1663" i="8"/>
  <c r="X1663" i="9"/>
  <c r="U1599" i="8"/>
  <c r="X1599" i="9"/>
  <c r="U1583" i="8"/>
  <c r="X1583" i="9"/>
  <c r="U1343" i="8"/>
  <c r="X1343" i="9"/>
  <c r="U1311" i="8"/>
  <c r="X1311" i="9"/>
  <c r="U1295" i="8"/>
  <c r="X1295" i="9"/>
  <c r="U1279" i="8"/>
  <c r="X1279" i="9"/>
  <c r="U1247" i="8"/>
  <c r="X1247" i="9"/>
  <c r="U1167" i="8"/>
  <c r="X1167" i="9"/>
  <c r="U1119" i="8"/>
  <c r="X1119" i="9"/>
  <c r="U1071" i="8"/>
  <c r="X1071" i="9"/>
  <c r="U975" i="8"/>
  <c r="X975" i="9"/>
  <c r="U895" i="8"/>
  <c r="X895" i="9"/>
  <c r="U847" i="8"/>
  <c r="X847" i="9"/>
  <c r="U767" i="8"/>
  <c r="X767" i="9"/>
  <c r="U719" i="8"/>
  <c r="X719" i="9"/>
  <c r="U655" i="8"/>
  <c r="X655" i="9"/>
  <c r="U639" i="8"/>
  <c r="X639" i="9"/>
  <c r="U623" i="8"/>
  <c r="X623" i="9"/>
  <c r="U591" i="8"/>
  <c r="X591" i="9"/>
  <c r="U495" i="8"/>
  <c r="X495" i="9"/>
  <c r="U463" i="8"/>
  <c r="X463" i="9"/>
  <c r="U383" i="8"/>
  <c r="X383" i="9"/>
  <c r="U351" i="8"/>
  <c r="X351" i="9"/>
  <c r="U335" i="8"/>
  <c r="X335" i="9"/>
  <c r="U1159" i="8"/>
  <c r="U1993" i="8"/>
  <c r="U694" i="8"/>
  <c r="U70" i="8"/>
  <c r="U2111" i="8"/>
  <c r="X2111" i="9"/>
  <c r="U2063" i="8"/>
  <c r="X2063" i="9"/>
  <c r="U1983" i="8"/>
  <c r="U1379" i="8"/>
  <c r="U1046" i="8"/>
  <c r="U879" i="8"/>
  <c r="U200" i="8"/>
  <c r="U135" i="8"/>
  <c r="U67" i="8"/>
  <c r="U6" i="8"/>
  <c r="U2730" i="8"/>
  <c r="U2422" i="8"/>
  <c r="U2124" i="8"/>
  <c r="U1698" i="8"/>
  <c r="U1317" i="8"/>
  <c r="U85" i="8"/>
  <c r="X271" i="9"/>
  <c r="X310" i="9"/>
  <c r="X689" i="9"/>
  <c r="X825" i="9"/>
  <c r="U2858" i="8"/>
  <c r="X2858" i="9"/>
  <c r="U2810" i="8"/>
  <c r="X2810" i="9"/>
  <c r="U2474" i="8"/>
  <c r="X2474" i="9"/>
  <c r="X2330" i="9"/>
  <c r="U2330" i="8"/>
  <c r="U1194" i="8"/>
  <c r="X1194" i="9"/>
  <c r="U1703" i="8"/>
  <c r="U1639" i="8"/>
  <c r="U231" i="8"/>
  <c r="U1383" i="8"/>
  <c r="U903" i="8"/>
  <c r="U2739" i="8"/>
  <c r="U2438" i="8"/>
  <c r="U2130" i="8"/>
  <c r="U1714" i="8"/>
  <c r="U1378" i="8"/>
  <c r="U1958" i="8"/>
  <c r="U1353" i="8"/>
  <c r="U1044" i="8"/>
  <c r="U870" i="8"/>
  <c r="U441" i="8"/>
  <c r="U279" i="8"/>
  <c r="U194" i="8"/>
  <c r="U134" i="8"/>
  <c r="U66" i="8"/>
  <c r="U2723" i="8"/>
  <c r="U2377" i="8"/>
  <c r="U2123" i="8"/>
  <c r="U1285" i="8"/>
  <c r="U770" i="8"/>
  <c r="U50" i="8"/>
  <c r="X881" i="9"/>
  <c r="X1627" i="9"/>
  <c r="U342" i="8"/>
  <c r="U86" i="8"/>
  <c r="U181" i="8"/>
  <c r="U2505" i="8"/>
  <c r="U179" i="8"/>
  <c r="U1926" i="8"/>
  <c r="U1331" i="8"/>
  <c r="U838" i="8"/>
  <c r="U649" i="8"/>
  <c r="U439" i="8"/>
  <c r="U274" i="8"/>
  <c r="U119" i="8"/>
  <c r="U2714" i="8"/>
  <c r="U2355" i="8"/>
  <c r="X47" i="9"/>
  <c r="X111" i="9"/>
  <c r="X143" i="9"/>
  <c r="U642" i="8"/>
  <c r="X642" i="9"/>
  <c r="X258" i="9"/>
  <c r="U1012" i="8"/>
  <c r="U647" i="8"/>
  <c r="U438" i="8"/>
  <c r="U183" i="8"/>
  <c r="U118" i="8"/>
  <c r="U2970" i="8"/>
  <c r="U2694" i="8"/>
  <c r="U2346" i="8"/>
  <c r="U1205" i="8"/>
  <c r="U505" i="8"/>
  <c r="U5" i="8"/>
  <c r="U2075" i="8"/>
  <c r="X2075" i="9"/>
  <c r="U2027" i="8"/>
  <c r="X2027" i="9"/>
  <c r="U1579" i="8"/>
  <c r="X1579" i="9"/>
  <c r="U1451" i="8"/>
  <c r="X1451" i="9"/>
  <c r="U1195" i="8"/>
  <c r="X1195" i="9"/>
  <c r="U459" i="8"/>
  <c r="X459" i="9"/>
  <c r="U75" i="8"/>
  <c r="X75" i="9"/>
  <c r="X833" i="9"/>
  <c r="X765" i="9"/>
  <c r="X766" i="9"/>
  <c r="U1472" i="8"/>
  <c r="X1472" i="9"/>
  <c r="U1408" i="8"/>
  <c r="X1408" i="9"/>
  <c r="U1392" i="8"/>
  <c r="X1392" i="9"/>
  <c r="U1296" i="8"/>
  <c r="X1296" i="9"/>
  <c r="U1232" i="8"/>
  <c r="X1232" i="9"/>
  <c r="U1120" i="8"/>
  <c r="X1120" i="9"/>
  <c r="U384" i="8"/>
  <c r="X384" i="9"/>
  <c r="U352" i="8"/>
  <c r="X352" i="9"/>
  <c r="U320" i="8"/>
  <c r="X320" i="9"/>
  <c r="U288" i="8"/>
  <c r="X288" i="9"/>
  <c r="U272" i="8"/>
  <c r="X272" i="9"/>
  <c r="U2110" i="8"/>
  <c r="X2110" i="9"/>
  <c r="U1902" i="8"/>
  <c r="X1902" i="9"/>
  <c r="U1886" i="8"/>
  <c r="X1886" i="9"/>
  <c r="U1854" i="8"/>
  <c r="X1854" i="9"/>
  <c r="U1646" i="8"/>
  <c r="X1646" i="9"/>
  <c r="U1598" i="8"/>
  <c r="X1598" i="9"/>
  <c r="U1422" i="8"/>
  <c r="X1422" i="9"/>
  <c r="U1086" i="8"/>
  <c r="X1086" i="9"/>
  <c r="U894" i="8"/>
  <c r="X894" i="9"/>
  <c r="U1757" i="8"/>
  <c r="X1757" i="9"/>
  <c r="X302" i="9"/>
  <c r="U2231" i="8"/>
  <c r="U2103" i="8"/>
  <c r="U2071" i="8"/>
  <c r="U1847" i="8"/>
  <c r="U1815" i="8"/>
  <c r="U1767" i="8"/>
  <c r="U1751" i="8"/>
  <c r="U1735" i="8"/>
  <c r="U1575" i="8"/>
  <c r="U1543" i="8"/>
  <c r="U1495" i="8"/>
  <c r="U1463" i="8"/>
  <c r="U1431" i="8"/>
  <c r="U1415" i="8"/>
  <c r="U1367" i="8"/>
  <c r="U1335" i="8"/>
  <c r="U1271" i="8"/>
  <c r="U1127" i="8"/>
  <c r="U1079" i="8"/>
  <c r="U679" i="8"/>
  <c r="U551" i="8"/>
  <c r="U503" i="8"/>
  <c r="U423" i="8"/>
  <c r="U375" i="8"/>
  <c r="U343" i="8"/>
  <c r="U327" i="8"/>
  <c r="U295" i="8"/>
  <c r="U2983" i="8"/>
  <c r="U1991" i="8"/>
  <c r="U1831" i="8"/>
  <c r="U1655" i="8"/>
  <c r="U519" i="8"/>
  <c r="U2214" i="8"/>
  <c r="U2150" i="8"/>
  <c r="U2134" i="8"/>
  <c r="U2118" i="8"/>
  <c r="U2102" i="8"/>
  <c r="U2086" i="8"/>
  <c r="U2070" i="8"/>
  <c r="U1990" i="8"/>
  <c r="U1942" i="8"/>
  <c r="U1894" i="8"/>
  <c r="U1878" i="8"/>
  <c r="U1862" i="8"/>
  <c r="U1830" i="8"/>
  <c r="U1814" i="8"/>
  <c r="U1798" i="8"/>
  <c r="U1782" i="8"/>
  <c r="U1766" i="8"/>
  <c r="U1750" i="8"/>
  <c r="U1734" i="8"/>
  <c r="U1702" i="8"/>
  <c r="U1686" i="8"/>
  <c r="U1670" i="8"/>
  <c r="U1654" i="8"/>
  <c r="U1638" i="8"/>
  <c r="U1590" i="8"/>
  <c r="U1542" i="8"/>
  <c r="U1494" i="8"/>
  <c r="U1446" i="8"/>
  <c r="U1430" i="8"/>
  <c r="U1414" i="8"/>
  <c r="U1398" i="8"/>
  <c r="U1350" i="8"/>
  <c r="U1334" i="8"/>
  <c r="U1318" i="8"/>
  <c r="U1302" i="8"/>
  <c r="U1286" i="8"/>
  <c r="U1270" i="8"/>
  <c r="U1254" i="8"/>
  <c r="U1238" i="8"/>
  <c r="U1206" i="8"/>
  <c r="U1190" i="8"/>
  <c r="U1174" i="8"/>
  <c r="U1158" i="8"/>
  <c r="U1142" i="8"/>
  <c r="U1126" i="8"/>
  <c r="U1110" i="8"/>
  <c r="U1078" i="8"/>
  <c r="U1030" i="8"/>
  <c r="U1014" i="8"/>
  <c r="U998" i="8"/>
  <c r="U982" i="8"/>
  <c r="U934" i="8"/>
  <c r="U918" i="8"/>
  <c r="U902" i="8"/>
  <c r="U886" i="8"/>
  <c r="U854" i="8"/>
  <c r="U806" i="8"/>
  <c r="U790" i="8"/>
  <c r="U774" i="8"/>
  <c r="U758" i="8"/>
  <c r="U726" i="8"/>
  <c r="U678" i="8"/>
  <c r="U662" i="8"/>
  <c r="U646" i="8"/>
  <c r="U630" i="8"/>
  <c r="U598" i="8"/>
  <c r="U550" i="8"/>
  <c r="U534" i="8"/>
  <c r="U518" i="8"/>
  <c r="U502" i="8"/>
  <c r="U470" i="8"/>
  <c r="U422" i="8"/>
  <c r="U406" i="8"/>
  <c r="U390" i="8"/>
  <c r="U358" i="8"/>
  <c r="U326" i="8"/>
  <c r="U294" i="8"/>
  <c r="U278" i="8"/>
  <c r="U262" i="8"/>
  <c r="U246" i="8"/>
  <c r="U198" i="8"/>
  <c r="U2982" i="8"/>
  <c r="U2947" i="8"/>
  <c r="U2903" i="8"/>
  <c r="U2820" i="8"/>
  <c r="U2775" i="8"/>
  <c r="U2692" i="8"/>
  <c r="U2647" i="8"/>
  <c r="U2564" i="8"/>
  <c r="U2519" i="8"/>
  <c r="U2436" i="8"/>
  <c r="U2391" i="8"/>
  <c r="U2308" i="8"/>
  <c r="U2263" i="8"/>
  <c r="U2176" i="8"/>
  <c r="U2128" i="8"/>
  <c r="U2080" i="8"/>
  <c r="U2039" i="8"/>
  <c r="U1988" i="8"/>
  <c r="U1828" i="8"/>
  <c r="U1649" i="8"/>
  <c r="U1457" i="8"/>
  <c r="U1091" i="8"/>
  <c r="U2997" i="8"/>
  <c r="U2981" i="8"/>
  <c r="U2965" i="8"/>
  <c r="U2949" i="8"/>
  <c r="U2933" i="8"/>
  <c r="U2917" i="8"/>
  <c r="U2901" i="8"/>
  <c r="U2885" i="8"/>
  <c r="U2869" i="8"/>
  <c r="U2853" i="8"/>
  <c r="U2837" i="8"/>
  <c r="U2821" i="8"/>
  <c r="U2805" i="8"/>
  <c r="U2789" i="8"/>
  <c r="U2773" i="8"/>
  <c r="U2757" i="8"/>
  <c r="U2741" i="8"/>
  <c r="U2725" i="8"/>
  <c r="U2709" i="8"/>
  <c r="U2693" i="8"/>
  <c r="U2677" i="8"/>
  <c r="U2661" i="8"/>
  <c r="U2645" i="8"/>
  <c r="U2629" i="8"/>
  <c r="U2613" i="8"/>
  <c r="U2597" i="8"/>
  <c r="U2581" i="8"/>
  <c r="U2565" i="8"/>
  <c r="U2549" i="8"/>
  <c r="U2533" i="8"/>
  <c r="U2517" i="8"/>
  <c r="U2501" i="8"/>
  <c r="U2485" i="8"/>
  <c r="U2469" i="8"/>
  <c r="U2453" i="8"/>
  <c r="U2437" i="8"/>
  <c r="U2421" i="8"/>
  <c r="U2405" i="8"/>
  <c r="U2389" i="8"/>
  <c r="U2373" i="8"/>
  <c r="U2357" i="8"/>
  <c r="U2341" i="8"/>
  <c r="U2325" i="8"/>
  <c r="U2309" i="8"/>
  <c r="U2293" i="8"/>
  <c r="U2277" i="8"/>
  <c r="U2261" i="8"/>
  <c r="U2245" i="8"/>
  <c r="U2197" i="8"/>
  <c r="U2149" i="8"/>
  <c r="U2133" i="8"/>
  <c r="U2117" i="8"/>
  <c r="U2101" i="8"/>
  <c r="U2085" i="8"/>
  <c r="U2069" i="8"/>
  <c r="U2053" i="8"/>
  <c r="U2037" i="8"/>
  <c r="U2021" i="8"/>
  <c r="U2005" i="8"/>
  <c r="U1989" i="8"/>
  <c r="U1973" i="8"/>
  <c r="U1957" i="8"/>
  <c r="U1941" i="8"/>
  <c r="U1925" i="8"/>
  <c r="U1909" i="8"/>
  <c r="U1893" i="8"/>
  <c r="U1877" i="8"/>
  <c r="U1861" i="8"/>
  <c r="U1845" i="8"/>
  <c r="U1829" i="8"/>
  <c r="U1813" i="8"/>
  <c r="U1797" i="8"/>
  <c r="U1781" i="8"/>
  <c r="U1765" i="8"/>
  <c r="U1749" i="8"/>
  <c r="U1733" i="8"/>
  <c r="U1717" i="8"/>
  <c r="U1701" i="8"/>
  <c r="U1685" i="8"/>
  <c r="U1669" i="8"/>
  <c r="U1653" i="8"/>
  <c r="U1637" i="8"/>
  <c r="U1621" i="8"/>
  <c r="U1605" i="8"/>
  <c r="U1589" i="8"/>
  <c r="U1573" i="8"/>
  <c r="U1557" i="8"/>
  <c r="U1541" i="8"/>
  <c r="U1525" i="8"/>
  <c r="U1509" i="8"/>
  <c r="U1493" i="8"/>
  <c r="U1477" i="8"/>
  <c r="U1461" i="8"/>
  <c r="U1445" i="8"/>
  <c r="U1429" i="8"/>
  <c r="U1413" i="8"/>
  <c r="U1397" i="8"/>
  <c r="U1381" i="8"/>
  <c r="U1365" i="8"/>
  <c r="U1333" i="8"/>
  <c r="U1301" i="8"/>
  <c r="U1269" i="8"/>
  <c r="U1253" i="8"/>
  <c r="U1221" i="8"/>
  <c r="U1189" i="8"/>
  <c r="U1157" i="8"/>
  <c r="U1141" i="8"/>
  <c r="U1109" i="8"/>
  <c r="U1093" i="8"/>
  <c r="U1077" i="8"/>
  <c r="U1061" i="8"/>
  <c r="U1029" i="8"/>
  <c r="U1013" i="8"/>
  <c r="U965" i="8"/>
  <c r="U933" i="8"/>
  <c r="U917" i="8"/>
  <c r="U901" i="8"/>
  <c r="U885" i="8"/>
  <c r="U869" i="8"/>
  <c r="U853" i="8"/>
  <c r="U837" i="8"/>
  <c r="U821" i="8"/>
  <c r="U789" i="8"/>
  <c r="U773" i="8"/>
  <c r="U757" i="8"/>
  <c r="U741" i="8"/>
  <c r="U725" i="8"/>
  <c r="U709" i="8"/>
  <c r="U677" i="8"/>
  <c r="U661" i="8"/>
  <c r="U645" i="8"/>
  <c r="U629" i="8"/>
  <c r="U613" i="8"/>
  <c r="U581" i="8"/>
  <c r="U565" i="8"/>
  <c r="U549" i="8"/>
  <c r="U517" i="8"/>
  <c r="U485" i="8"/>
  <c r="U469" i="8"/>
  <c r="U453" i="8"/>
  <c r="U437" i="8"/>
  <c r="U421" i="8"/>
  <c r="U405" i="8"/>
  <c r="U389" i="8"/>
  <c r="U373" i="8"/>
  <c r="U357" i="8"/>
  <c r="U325" i="8"/>
  <c r="U293" i="8"/>
  <c r="U277" i="8"/>
  <c r="U245" i="8"/>
  <c r="U229" i="8"/>
  <c r="U197" i="8"/>
  <c r="U2980" i="8"/>
  <c r="U2938" i="8"/>
  <c r="U2902" i="8"/>
  <c r="U2857" i="8"/>
  <c r="U2819" i="8"/>
  <c r="U2774" i="8"/>
  <c r="U2729" i="8"/>
  <c r="U2691" i="8"/>
  <c r="U2646" i="8"/>
  <c r="U2601" i="8"/>
  <c r="U2563" i="8"/>
  <c r="U2518" i="8"/>
  <c r="U2473" i="8"/>
  <c r="U2435" i="8"/>
  <c r="U2390" i="8"/>
  <c r="U2345" i="8"/>
  <c r="U2307" i="8"/>
  <c r="U2262" i="8"/>
  <c r="U2215" i="8"/>
  <c r="U2175" i="8"/>
  <c r="U2127" i="8"/>
  <c r="U2079" i="8"/>
  <c r="U2038" i="8"/>
  <c r="U1987" i="8"/>
  <c r="U1934" i="8"/>
  <c r="U1885" i="8"/>
  <c r="U1826" i="8"/>
  <c r="U1768" i="8"/>
  <c r="U1713" i="8"/>
  <c r="U1648" i="8"/>
  <c r="U1582" i="8"/>
  <c r="U1524" i="8"/>
  <c r="U1455" i="8"/>
  <c r="U1388" i="8"/>
  <c r="U1309" i="8"/>
  <c r="U1203" i="8"/>
  <c r="U1090" i="8"/>
  <c r="U978" i="8"/>
  <c r="U651" i="8"/>
  <c r="U501" i="8"/>
  <c r="U331" i="8"/>
  <c r="U139" i="8"/>
  <c r="U2119" i="8"/>
  <c r="U1687" i="8"/>
  <c r="U1671" i="8"/>
  <c r="U1623" i="8"/>
  <c r="U1527" i="8"/>
  <c r="U1303" i="8"/>
  <c r="U1255" i="8"/>
  <c r="U1239" i="8"/>
  <c r="U1223" i="8"/>
  <c r="U1207" i="8"/>
  <c r="U1191" i="8"/>
  <c r="U1143" i="8"/>
  <c r="U1095" i="8"/>
  <c r="U743" i="8"/>
  <c r="U711" i="8"/>
  <c r="U311" i="8"/>
  <c r="U2228" i="8"/>
  <c r="U2180" i="8"/>
  <c r="U2132" i="8"/>
  <c r="U2116" i="8"/>
  <c r="U2100" i="8"/>
  <c r="U2084" i="8"/>
  <c r="U2068" i="8"/>
  <c r="U2052" i="8"/>
  <c r="U2036" i="8"/>
  <c r="U2004" i="8"/>
  <c r="U1956" i="8"/>
  <c r="U1940" i="8"/>
  <c r="U1924" i="8"/>
  <c r="U1876" i="8"/>
  <c r="U1860" i="8"/>
  <c r="U1812" i="8"/>
  <c r="U1796" i="8"/>
  <c r="U1748" i="8"/>
  <c r="U1732" i="8"/>
  <c r="U1716" i="8"/>
  <c r="U1684" i="8"/>
  <c r="U1652" i="8"/>
  <c r="U1636" i="8"/>
  <c r="U1620" i="8"/>
  <c r="U1604" i="8"/>
  <c r="U1588" i="8"/>
  <c r="U1572" i="8"/>
  <c r="U1556" i="8"/>
  <c r="U1540" i="8"/>
  <c r="U1492" i="8"/>
  <c r="U1476" i="8"/>
  <c r="U1460" i="8"/>
  <c r="U1444" i="8"/>
  <c r="U1396" i="8"/>
  <c r="U1380" i="8"/>
  <c r="U1348" i="8"/>
  <c r="U1332" i="8"/>
  <c r="U1316" i="8"/>
  <c r="U1300" i="8"/>
  <c r="U1284" i="8"/>
  <c r="U1268" i="8"/>
  <c r="U1252" i="8"/>
  <c r="U1236" i="8"/>
  <c r="U1220" i="8"/>
  <c r="U1204" i="8"/>
  <c r="U1188" i="8"/>
  <c r="U1172" i="8"/>
  <c r="U1156" i="8"/>
  <c r="U1140" i="8"/>
  <c r="U1124" i="8"/>
  <c r="U1108" i="8"/>
  <c r="U1092" i="8"/>
  <c r="U2979" i="8"/>
  <c r="U2900" i="8"/>
  <c r="U2855" i="8"/>
  <c r="U2772" i="8"/>
  <c r="U2727" i="8"/>
  <c r="U2644" i="8"/>
  <c r="U2599" i="8"/>
  <c r="U2516" i="8"/>
  <c r="U2471" i="8"/>
  <c r="U2388" i="8"/>
  <c r="U2343" i="8"/>
  <c r="U2260" i="8"/>
  <c r="U1985" i="8"/>
  <c r="U1824" i="8"/>
  <c r="U1764" i="8"/>
  <c r="U1700" i="8"/>
  <c r="U1510" i="8"/>
  <c r="U807" i="8"/>
  <c r="U643" i="8"/>
  <c r="U2151" i="8"/>
  <c r="U2087" i="8"/>
  <c r="U1959" i="8"/>
  <c r="U1927" i="8"/>
  <c r="U1879" i="8"/>
  <c r="U1799" i="8"/>
  <c r="U1591" i="8"/>
  <c r="U1287" i="8"/>
  <c r="U999" i="8"/>
  <c r="U935" i="8"/>
  <c r="U615" i="8"/>
  <c r="U2211" i="8"/>
  <c r="U2163" i="8"/>
  <c r="U2115" i="8"/>
  <c r="U2099" i="8"/>
  <c r="U2083" i="8"/>
  <c r="U2067" i="8"/>
  <c r="U2051" i="8"/>
  <c r="U2035" i="8"/>
  <c r="U2019" i="8"/>
  <c r="U1971" i="8"/>
  <c r="U1955" i="8"/>
  <c r="U1939" i="8"/>
  <c r="U1923" i="8"/>
  <c r="U1907" i="8"/>
  <c r="U1891" i="8"/>
  <c r="U1875" i="8"/>
  <c r="U1859" i="8"/>
  <c r="U1843" i="8"/>
  <c r="U1827" i="8"/>
  <c r="U1811" i="8"/>
  <c r="U1795" i="8"/>
  <c r="U1779" i="8"/>
  <c r="U1763" i="8"/>
  <c r="U1747" i="8"/>
  <c r="U1731" i="8"/>
  <c r="U1715" i="8"/>
  <c r="U1699" i="8"/>
  <c r="U1683" i="8"/>
  <c r="U1667" i="8"/>
  <c r="U1651" i="8"/>
  <c r="U1635" i="8"/>
  <c r="U1619" i="8"/>
  <c r="U1603" i="8"/>
  <c r="U1587" i="8"/>
  <c r="U1571" i="8"/>
  <c r="U1555" i="8"/>
  <c r="U1539" i="8"/>
  <c r="U1523" i="8"/>
  <c r="U1507" i="8"/>
  <c r="U1491" i="8"/>
  <c r="U1475" i="8"/>
  <c r="U1459" i="8"/>
  <c r="U1443" i="8"/>
  <c r="U1427" i="8"/>
  <c r="U1411" i="8"/>
  <c r="U1395" i="8"/>
  <c r="U1363" i="8"/>
  <c r="U1347" i="8"/>
  <c r="U1315" i="8"/>
  <c r="U1299" i="8"/>
  <c r="U1267" i="8"/>
  <c r="U1251" i="8"/>
  <c r="U1235" i="8"/>
  <c r="U1187" i="8"/>
  <c r="U1171" i="8"/>
  <c r="U1139" i="8"/>
  <c r="U1107" i="8"/>
  <c r="U1075" i="8"/>
  <c r="U1059" i="8"/>
  <c r="U1043" i="8"/>
  <c r="U1027" i="8"/>
  <c r="U1011" i="8"/>
  <c r="U995" i="8"/>
  <c r="U979" i="8"/>
  <c r="U963" i="8"/>
  <c r="U947" i="8"/>
  <c r="U931" i="8"/>
  <c r="U915" i="8"/>
  <c r="U899" i="8"/>
  <c r="U867" i="8"/>
  <c r="U851" i="8"/>
  <c r="U819" i="8"/>
  <c r="U803" i="8"/>
  <c r="U787" i="8"/>
  <c r="U739" i="8"/>
  <c r="U723" i="8"/>
  <c r="U707" i="8"/>
  <c r="U691" i="8"/>
  <c r="U675" i="8"/>
  <c r="U659" i="8"/>
  <c r="U627" i="8"/>
  <c r="U611" i="8"/>
  <c r="U595" i="8"/>
  <c r="U579" i="8"/>
  <c r="U563" i="8"/>
  <c r="U547" i="8"/>
  <c r="U531" i="8"/>
  <c r="U515" i="8"/>
  <c r="U499" i="8"/>
  <c r="U483" i="8"/>
  <c r="U467" i="8"/>
  <c r="U451" i="8"/>
  <c r="U435" i="8"/>
  <c r="U419" i="8"/>
  <c r="U403" i="8"/>
  <c r="U371" i="8"/>
  <c r="U355" i="8"/>
  <c r="U339" i="8"/>
  <c r="U323" i="8"/>
  <c r="U307" i="8"/>
  <c r="U2899" i="8"/>
  <c r="U2854" i="8"/>
  <c r="U2771" i="8"/>
  <c r="U2726" i="8"/>
  <c r="U2643" i="8"/>
  <c r="U2598" i="8"/>
  <c r="U2515" i="8"/>
  <c r="U2470" i="8"/>
  <c r="U2387" i="8"/>
  <c r="U2342" i="8"/>
  <c r="U2259" i="8"/>
  <c r="U2212" i="8"/>
  <c r="U2164" i="8"/>
  <c r="U1984" i="8"/>
  <c r="U1873" i="8"/>
  <c r="U1761" i="8"/>
  <c r="U1508" i="8"/>
  <c r="U1283" i="8"/>
  <c r="U465" i="8"/>
  <c r="U2183" i="8"/>
  <c r="U2023" i="8"/>
  <c r="U1975" i="8"/>
  <c r="U1943" i="8"/>
  <c r="U1911" i="8"/>
  <c r="U1863" i="8"/>
  <c r="U1559" i="8"/>
  <c r="U1511" i="8"/>
  <c r="U1479" i="8"/>
  <c r="U1447" i="8"/>
  <c r="U1399" i="8"/>
  <c r="U1319" i="8"/>
  <c r="U1111" i="8"/>
  <c r="U1063" i="8"/>
  <c r="U855" i="8"/>
  <c r="U839" i="8"/>
  <c r="U759" i="8"/>
  <c r="U727" i="8"/>
  <c r="U631" i="8"/>
  <c r="U599" i="8"/>
  <c r="U487" i="8"/>
  <c r="U471" i="8"/>
  <c r="U2994" i="8"/>
  <c r="U2978" i="8"/>
  <c r="U2962" i="8"/>
  <c r="U2946" i="8"/>
  <c r="U2930" i="8"/>
  <c r="U2914" i="8"/>
  <c r="U2898" i="8"/>
  <c r="U2882" i="8"/>
  <c r="U2866" i="8"/>
  <c r="U2850" i="8"/>
  <c r="U2834" i="8"/>
  <c r="U2818" i="8"/>
  <c r="U2802" i="8"/>
  <c r="U2786" i="8"/>
  <c r="U2770" i="8"/>
  <c r="U2754" i="8"/>
  <c r="U2738" i="8"/>
  <c r="U2722" i="8"/>
  <c r="U2706" i="8"/>
  <c r="U2690" i="8"/>
  <c r="U2674" i="8"/>
  <c r="U2658" i="8"/>
  <c r="U2642" i="8"/>
  <c r="U2626" i="8"/>
  <c r="U2610" i="8"/>
  <c r="U2594" i="8"/>
  <c r="U2578" i="8"/>
  <c r="U2562" i="8"/>
  <c r="U2546" i="8"/>
  <c r="U2530" i="8"/>
  <c r="U2514" i="8"/>
  <c r="U2498" i="8"/>
  <c r="U2482" i="8"/>
  <c r="U2466" i="8"/>
  <c r="U2450" i="8"/>
  <c r="U2434" i="8"/>
  <c r="U2418" i="8"/>
  <c r="U2402" i="8"/>
  <c r="U2386" i="8"/>
  <c r="U2370" i="8"/>
  <c r="U2354" i="8"/>
  <c r="U2338" i="8"/>
  <c r="U2322" i="8"/>
  <c r="U2306" i="8"/>
  <c r="U2290" i="8"/>
  <c r="U2274" i="8"/>
  <c r="U2258" i="8"/>
  <c r="U2242" i="8"/>
  <c r="U2194" i="8"/>
  <c r="U2146" i="8"/>
  <c r="U2098" i="8"/>
  <c r="U2082" i="8"/>
  <c r="U2066" i="8"/>
  <c r="U2050" i="8"/>
  <c r="U2034" i="8"/>
  <c r="U2018" i="8"/>
  <c r="U1986" i="8"/>
  <c r="U1938" i="8"/>
  <c r="U1922" i="8"/>
  <c r="U1906" i="8"/>
  <c r="U1890" i="8"/>
  <c r="U1858" i="8"/>
  <c r="U1842" i="8"/>
  <c r="U1794" i="8"/>
  <c r="U1778" i="8"/>
  <c r="U1762" i="8"/>
  <c r="U1746" i="8"/>
  <c r="U1730" i="8"/>
  <c r="U1682" i="8"/>
  <c r="U1650" i="8"/>
  <c r="U1634" i="8"/>
  <c r="U1618" i="8"/>
  <c r="U1586" i="8"/>
  <c r="U1554" i="8"/>
  <c r="U1538" i="8"/>
  <c r="U1522" i="8"/>
  <c r="U1506" i="8"/>
  <c r="U1490" i="8"/>
  <c r="U1458" i="8"/>
  <c r="U1442" i="8"/>
  <c r="U1394" i="8"/>
  <c r="U1362" i="8"/>
  <c r="U1346" i="8"/>
  <c r="U1314" i="8"/>
  <c r="U1298" i="8"/>
  <c r="U1282" i="8"/>
  <c r="U1266" i="8"/>
  <c r="U1218" i="8"/>
  <c r="U1202" i="8"/>
  <c r="U1186" i="8"/>
  <c r="U1170" i="8"/>
  <c r="U1138" i="8"/>
  <c r="U1122" i="8"/>
  <c r="U1106" i="8"/>
  <c r="U1058" i="8"/>
  <c r="U1042" i="8"/>
  <c r="U994" i="8"/>
  <c r="U962" i="8"/>
  <c r="U914" i="8"/>
  <c r="U866" i="8"/>
  <c r="U850" i="8"/>
  <c r="U818" i="8"/>
  <c r="U802" i="8"/>
  <c r="U786" i="8"/>
  <c r="U754" i="8"/>
  <c r="U738" i="8"/>
  <c r="U722" i="8"/>
  <c r="U706" i="8"/>
  <c r="U674" i="8"/>
  <c r="U658" i="8"/>
  <c r="U626" i="8"/>
  <c r="U610" i="8"/>
  <c r="U594" i="8"/>
  <c r="U562" i="8"/>
  <c r="U546" i="8"/>
  <c r="U514" i="8"/>
  <c r="U498" i="8"/>
  <c r="U482" i="8"/>
  <c r="U450" i="8"/>
  <c r="U434" i="8"/>
  <c r="U418" i="8"/>
  <c r="U402" i="8"/>
  <c r="U386" i="8"/>
  <c r="U370" i="8"/>
  <c r="U354" i="8"/>
  <c r="U2969" i="8"/>
  <c r="U2935" i="8"/>
  <c r="U2890" i="8"/>
  <c r="U2852" i="8"/>
  <c r="U2807" i="8"/>
  <c r="U2762" i="8"/>
  <c r="U2724" i="8"/>
  <c r="U2679" i="8"/>
  <c r="U2634" i="8"/>
  <c r="U2596" i="8"/>
  <c r="U2551" i="8"/>
  <c r="U2506" i="8"/>
  <c r="U2468" i="8"/>
  <c r="U2423" i="8"/>
  <c r="U2378" i="8"/>
  <c r="U2340" i="8"/>
  <c r="U2295" i="8"/>
  <c r="U2250" i="8"/>
  <c r="U2210" i="8"/>
  <c r="U2162" i="8"/>
  <c r="U2114" i="8"/>
  <c r="U2073" i="8"/>
  <c r="U2025" i="8"/>
  <c r="U1974" i="8"/>
  <c r="U1929" i="8"/>
  <c r="U1869" i="8"/>
  <c r="U1810" i="8"/>
  <c r="U1758" i="8"/>
  <c r="U1696" i="8"/>
  <c r="U1630" i="8"/>
  <c r="U1574" i="8"/>
  <c r="U1505" i="8"/>
  <c r="U1438" i="8"/>
  <c r="U1382" i="8"/>
  <c r="U1281" i="8"/>
  <c r="U1175" i="8"/>
  <c r="U1074" i="8"/>
  <c r="U943" i="8"/>
  <c r="U771" i="8"/>
  <c r="U633" i="8"/>
  <c r="U461" i="8"/>
  <c r="U281" i="8"/>
  <c r="U125" i="8"/>
  <c r="U983" i="8"/>
  <c r="U2961" i="8"/>
  <c r="U1681" i="8"/>
  <c r="U1633" i="8"/>
  <c r="U1569" i="8"/>
  <c r="U1169" i="8"/>
  <c r="U289" i="8"/>
  <c r="U2992" i="8"/>
  <c r="U2960" i="8"/>
  <c r="U2944" i="8"/>
  <c r="U2912" i="8"/>
  <c r="U2896" i="8"/>
  <c r="U2880" i="8"/>
  <c r="U2864" i="8"/>
  <c r="U2848" i="8"/>
  <c r="U2832" i="8"/>
  <c r="U2816" i="8"/>
  <c r="U2784" i="8"/>
  <c r="U2768" i="8"/>
  <c r="U2752" i="8"/>
  <c r="U2736" i="8"/>
  <c r="U2720" i="8"/>
  <c r="U2704" i="8"/>
  <c r="U2688" i="8"/>
  <c r="U2672" i="8"/>
  <c r="U2656" i="8"/>
  <c r="U2640" i="8"/>
  <c r="U2624" i="8"/>
  <c r="U2608" i="8"/>
  <c r="U2592" i="8"/>
  <c r="U2576" i="8"/>
  <c r="U2560" i="8"/>
  <c r="U2544" i="8"/>
  <c r="U2528" i="8"/>
  <c r="U2512" i="8"/>
  <c r="U2496" i="8"/>
  <c r="U2480" i="8"/>
  <c r="U2464" i="8"/>
  <c r="U2448" i="8"/>
  <c r="U2432" i="8"/>
  <c r="U2416" i="8"/>
  <c r="U2400" i="8"/>
  <c r="U2384" i="8"/>
  <c r="U2368" i="8"/>
  <c r="U2352" i="8"/>
  <c r="U2336" i="8"/>
  <c r="U2320" i="8"/>
  <c r="U2304" i="8"/>
  <c r="U2288" i="8"/>
  <c r="U2272" i="8"/>
  <c r="U2256" i="8"/>
  <c r="U2240" i="8"/>
  <c r="U2224" i="8"/>
  <c r="U2208" i="8"/>
  <c r="U2160" i="8"/>
  <c r="U2112" i="8"/>
  <c r="U2064" i="8"/>
  <c r="U2048" i="8"/>
  <c r="U2032" i="8"/>
  <c r="U2016" i="8"/>
  <c r="U2000" i="8"/>
  <c r="U1968" i="8"/>
  <c r="U1952" i="8"/>
  <c r="U1936" i="8"/>
  <c r="U1920" i="8"/>
  <c r="U1904" i="8"/>
  <c r="U1888" i="8"/>
  <c r="U1872" i="8"/>
  <c r="U1856" i="8"/>
  <c r="U1840" i="8"/>
  <c r="U1808" i="8"/>
  <c r="U1792" i="8"/>
  <c r="U1776" i="8"/>
  <c r="U1760" i="8"/>
  <c r="U1744" i="8"/>
  <c r="U1712" i="8"/>
  <c r="U1680" i="8"/>
  <c r="U1664" i="8"/>
  <c r="U1632" i="8"/>
  <c r="U1616" i="8"/>
  <c r="U1600" i="8"/>
  <c r="U1584" i="8"/>
  <c r="U1552" i="8"/>
  <c r="U1536" i="8"/>
  <c r="U1520" i="8"/>
  <c r="U1488" i="8"/>
  <c r="U1456" i="8"/>
  <c r="U1440" i="8"/>
  <c r="U1424" i="8"/>
  <c r="U1376" i="8"/>
  <c r="U1360" i="8"/>
  <c r="U1344" i="8"/>
  <c r="U1328" i="8"/>
  <c r="U1312" i="8"/>
  <c r="U1280" i="8"/>
  <c r="U1264" i="8"/>
  <c r="U1248" i="8"/>
  <c r="U1216" i="8"/>
  <c r="U1200" i="8"/>
  <c r="U1184" i="8"/>
  <c r="U1168" i="8"/>
  <c r="U1152" i="8"/>
  <c r="U1104" i="8"/>
  <c r="U1088" i="8"/>
  <c r="U1072" i="8"/>
  <c r="U1056" i="8"/>
  <c r="U1040" i="8"/>
  <c r="U1024" i="8"/>
  <c r="U1008" i="8"/>
  <c r="U992" i="8"/>
  <c r="U976" i="8"/>
  <c r="U960" i="8"/>
  <c r="U944" i="8"/>
  <c r="U928" i="8"/>
  <c r="U912" i="8"/>
  <c r="U896" i="8"/>
  <c r="U880" i="8"/>
  <c r="U864" i="8"/>
  <c r="U848" i="8"/>
  <c r="U832" i="8"/>
  <c r="U816" i="8"/>
  <c r="U800" i="8"/>
  <c r="U784" i="8"/>
  <c r="U768" i="8"/>
  <c r="U752" i="8"/>
  <c r="U736" i="8"/>
  <c r="U720" i="8"/>
  <c r="U704" i="8"/>
  <c r="U688" i="8"/>
  <c r="U672" i="8"/>
  <c r="U656" i="8"/>
  <c r="U640" i="8"/>
  <c r="U624" i="8"/>
  <c r="U608" i="8"/>
  <c r="U592" i="8"/>
  <c r="U576" i="8"/>
  <c r="U560" i="8"/>
  <c r="U544" i="8"/>
  <c r="U528" i="8"/>
  <c r="U512" i="8"/>
  <c r="U496" i="8"/>
  <c r="U480" i="8"/>
  <c r="U464" i="8"/>
  <c r="U448" i="8"/>
  <c r="U432" i="8"/>
  <c r="U416" i="8"/>
  <c r="U400" i="8"/>
  <c r="U368" i="8"/>
  <c r="U336" i="8"/>
  <c r="U304" i="8"/>
  <c r="U256" i="8"/>
  <c r="U240" i="8"/>
  <c r="U224" i="8"/>
  <c r="U208" i="8"/>
  <c r="U176" i="8"/>
  <c r="U128" i="8"/>
  <c r="U112" i="8"/>
  <c r="U96" i="8"/>
  <c r="U80" i="8"/>
  <c r="U64" i="8"/>
  <c r="U32" i="8"/>
  <c r="U16" i="8"/>
  <c r="U2967" i="8"/>
  <c r="U2932" i="8"/>
  <c r="U2887" i="8"/>
  <c r="U2804" i="8"/>
  <c r="U2759" i="8"/>
  <c r="U2676" i="8"/>
  <c r="U2631" i="8"/>
  <c r="U2548" i="8"/>
  <c r="U2503" i="8"/>
  <c r="U2420" i="8"/>
  <c r="U2375" i="8"/>
  <c r="U2292" i="8"/>
  <c r="U2247" i="8"/>
  <c r="U2199" i="8"/>
  <c r="U2022" i="8"/>
  <c r="U1745" i="8"/>
  <c r="U1366" i="8"/>
  <c r="U1047" i="8"/>
  <c r="U455" i="8"/>
  <c r="U263" i="8"/>
  <c r="U1031" i="8"/>
  <c r="U2913" i="8"/>
  <c r="U2849" i="8"/>
  <c r="U2801" i="8"/>
  <c r="U2737" i="8"/>
  <c r="U2673" i="8"/>
  <c r="U2609" i="8"/>
  <c r="U2561" i="8"/>
  <c r="U2497" i="8"/>
  <c r="U2465" i="8"/>
  <c r="U2417" i="8"/>
  <c r="U2385" i="8"/>
  <c r="U2353" i="8"/>
  <c r="U2241" i="8"/>
  <c r="U2129" i="8"/>
  <c r="U2033" i="8"/>
  <c r="U2017" i="8"/>
  <c r="U2001" i="8"/>
  <c r="U1921" i="8"/>
  <c r="U1537" i="8"/>
  <c r="U1521" i="8"/>
  <c r="U1489" i="8"/>
  <c r="U1441" i="8"/>
  <c r="U1425" i="8"/>
  <c r="U1409" i="8"/>
  <c r="U1393" i="8"/>
  <c r="U1377" i="8"/>
  <c r="U1345" i="8"/>
  <c r="U1313" i="8"/>
  <c r="U1265" i="8"/>
  <c r="U1217" i="8"/>
  <c r="U1137" i="8"/>
  <c r="U1105" i="8"/>
  <c r="U1057" i="8"/>
  <c r="U929" i="8"/>
  <c r="U913" i="8"/>
  <c r="U897" i="8"/>
  <c r="U865" i="8"/>
  <c r="U737" i="8"/>
  <c r="U529" i="8"/>
  <c r="U225" i="8"/>
  <c r="U177" i="8"/>
  <c r="U2113" i="8"/>
  <c r="U2976" i="8"/>
  <c r="U2928" i="8"/>
  <c r="U2800" i="8"/>
  <c r="U1136" i="8"/>
  <c r="U2991" i="8"/>
  <c r="U2975" i="8"/>
  <c r="U2959" i="8"/>
  <c r="U2943" i="8"/>
  <c r="U2927" i="8"/>
  <c r="U2911" i="8"/>
  <c r="U2895" i="8"/>
  <c r="U2879" i="8"/>
  <c r="U2863" i="8"/>
  <c r="U2847" i="8"/>
  <c r="U2831" i="8"/>
  <c r="U2815" i="8"/>
  <c r="U2799" i="8"/>
  <c r="U2783" i="8"/>
  <c r="U2767" i="8"/>
  <c r="U2751" i="8"/>
  <c r="U2735" i="8"/>
  <c r="U2719" i="8"/>
  <c r="U2703" i="8"/>
  <c r="U2687" i="8"/>
  <c r="U2671" i="8"/>
  <c r="U2655" i="8"/>
  <c r="U2639" i="8"/>
  <c r="U2623" i="8"/>
  <c r="U2607" i="8"/>
  <c r="U2591" i="8"/>
  <c r="U2575" i="8"/>
  <c r="U2559" i="8"/>
  <c r="U2543" i="8"/>
  <c r="U2527" i="8"/>
  <c r="U2511" i="8"/>
  <c r="U2495" i="8"/>
  <c r="U2479" i="8"/>
  <c r="U2463" i="8"/>
  <c r="U2447" i="8"/>
  <c r="U2431" i="8"/>
  <c r="U2415" i="8"/>
  <c r="U2399" i="8"/>
  <c r="U2383" i="8"/>
  <c r="U2367" i="8"/>
  <c r="U2351" i="8"/>
  <c r="U2335" i="8"/>
  <c r="U2303" i="8"/>
  <c r="U2287" i="8"/>
  <c r="U2271" i="8"/>
  <c r="U2255" i="8"/>
  <c r="U2239" i="8"/>
  <c r="U2223" i="8"/>
  <c r="U2207" i="8"/>
  <c r="U2191" i="8"/>
  <c r="U2143" i="8"/>
  <c r="U2047" i="8"/>
  <c r="U2031" i="8"/>
  <c r="U2015" i="8"/>
  <c r="U1999" i="8"/>
  <c r="U1919" i="8"/>
  <c r="U1903" i="8"/>
  <c r="U1887" i="8"/>
  <c r="U1871" i="8"/>
  <c r="U1855" i="8"/>
  <c r="U1839" i="8"/>
  <c r="U1791" i="8"/>
  <c r="U1775" i="8"/>
  <c r="U1759" i="8"/>
  <c r="U1727" i="8"/>
  <c r="U1711" i="8"/>
  <c r="U1679" i="8"/>
  <c r="U1647" i="8"/>
  <c r="U1631" i="8"/>
  <c r="U1615" i="8"/>
  <c r="U1535" i="8"/>
  <c r="U1519" i="8"/>
  <c r="U1503" i="8"/>
  <c r="U1487" i="8"/>
  <c r="U1471" i="8"/>
  <c r="U1439" i="8"/>
  <c r="U1423" i="8"/>
  <c r="U1391" i="8"/>
  <c r="U1375" i="8"/>
  <c r="U1359" i="8"/>
  <c r="U1263" i="8"/>
  <c r="U1231" i="8"/>
  <c r="U1215" i="8"/>
  <c r="U1199" i="8"/>
  <c r="U1183" i="8"/>
  <c r="U1151" i="8"/>
  <c r="U1135" i="8"/>
  <c r="U1103" i="8"/>
  <c r="U1087" i="8"/>
  <c r="U1055" i="8"/>
  <c r="U1007" i="8"/>
  <c r="U991" i="8"/>
  <c r="U959" i="8"/>
  <c r="U927" i="8"/>
  <c r="U911" i="8"/>
  <c r="U863" i="8"/>
  <c r="U831" i="8"/>
  <c r="U815" i="8"/>
  <c r="U799" i="8"/>
  <c r="U783" i="8"/>
  <c r="U735" i="8"/>
  <c r="U703" i="8"/>
  <c r="U687" i="8"/>
  <c r="U671" i="8"/>
  <c r="U607" i="8"/>
  <c r="U575" i="8"/>
  <c r="U559" i="8"/>
  <c r="U543" i="8"/>
  <c r="U527" i="8"/>
  <c r="U479" i="8"/>
  <c r="U447" i="8"/>
  <c r="U431" i="8"/>
  <c r="U399" i="8"/>
  <c r="U367" i="8"/>
  <c r="U319" i="8"/>
  <c r="U303" i="8"/>
  <c r="U287" i="8"/>
  <c r="U255" i="8"/>
  <c r="U207" i="8"/>
  <c r="U191" i="8"/>
  <c r="U175" i="8"/>
  <c r="U159" i="8"/>
  <c r="U127" i="8"/>
  <c r="U31" i="8"/>
  <c r="U15" i="8"/>
  <c r="U3000" i="8"/>
  <c r="U2966" i="8"/>
  <c r="U2931" i="8"/>
  <c r="U2886" i="8"/>
  <c r="U2841" i="8"/>
  <c r="U2803" i="8"/>
  <c r="U2758" i="8"/>
  <c r="U2713" i="8"/>
  <c r="U2675" i="8"/>
  <c r="U2630" i="8"/>
  <c r="U2585" i="8"/>
  <c r="U2547" i="8"/>
  <c r="U2502" i="8"/>
  <c r="U2457" i="8"/>
  <c r="U2419" i="8"/>
  <c r="U2374" i="8"/>
  <c r="U2329" i="8"/>
  <c r="U2291" i="8"/>
  <c r="U2246" i="8"/>
  <c r="U2198" i="8"/>
  <c r="U2157" i="8"/>
  <c r="U2109" i="8"/>
  <c r="U2061" i="8"/>
  <c r="U2020" i="8"/>
  <c r="U1969" i="8"/>
  <c r="U1915" i="8"/>
  <c r="U1865" i="8"/>
  <c r="U1806" i="8"/>
  <c r="U1743" i="8"/>
  <c r="U1691" i="8"/>
  <c r="U1626" i="8"/>
  <c r="U1560" i="8"/>
  <c r="U1501" i="8"/>
  <c r="U1432" i="8"/>
  <c r="U1364" i="8"/>
  <c r="U1275" i="8"/>
  <c r="U1161" i="8"/>
  <c r="U1045" i="8"/>
  <c r="U924" i="8"/>
  <c r="U761" i="8"/>
  <c r="U583" i="8"/>
  <c r="U261" i="8"/>
  <c r="U79" i="8"/>
  <c r="U2990" i="8"/>
  <c r="U2974" i="8"/>
  <c r="U2958" i="8"/>
  <c r="U2942" i="8"/>
  <c r="U2926" i="8"/>
  <c r="U2910" i="8"/>
  <c r="U2894" i="8"/>
  <c r="U2878" i="8"/>
  <c r="U2862" i="8"/>
  <c r="U2846" i="8"/>
  <c r="U2830" i="8"/>
  <c r="U2814" i="8"/>
  <c r="U2798" i="8"/>
  <c r="U2782" i="8"/>
  <c r="U2766" i="8"/>
  <c r="U2750" i="8"/>
  <c r="U2734" i="8"/>
  <c r="U2718" i="8"/>
  <c r="U2702" i="8"/>
  <c r="U2686" i="8"/>
  <c r="U2670" i="8"/>
  <c r="U2654" i="8"/>
  <c r="U2638" i="8"/>
  <c r="U2622" i="8"/>
  <c r="U2606" i="8"/>
  <c r="U2590" i="8"/>
  <c r="U2574" i="8"/>
  <c r="U2558" i="8"/>
  <c r="U2542" i="8"/>
  <c r="U2526" i="8"/>
  <c r="U2510" i="8"/>
  <c r="U2494" i="8"/>
  <c r="U2478" i="8"/>
  <c r="U2462" i="8"/>
  <c r="U2446" i="8"/>
  <c r="U2430" i="8"/>
  <c r="U2414" i="8"/>
  <c r="U2398" i="8"/>
  <c r="U2382" i="8"/>
  <c r="U2366" i="8"/>
  <c r="U2350" i="8"/>
  <c r="U2334" i="8"/>
  <c r="U2318" i="8"/>
  <c r="U2302" i="8"/>
  <c r="U2286" i="8"/>
  <c r="U2270" i="8"/>
  <c r="U2254" i="8"/>
  <c r="U2222" i="8"/>
  <c r="U2206" i="8"/>
  <c r="U2190" i="8"/>
  <c r="U2174" i="8"/>
  <c r="U2158" i="8"/>
  <c r="U2142" i="8"/>
  <c r="U2126" i="8"/>
  <c r="U2094" i="8"/>
  <c r="U2078" i="8"/>
  <c r="U2062" i="8"/>
  <c r="U2046" i="8"/>
  <c r="U2030" i="8"/>
  <c r="U1998" i="8"/>
  <c r="U1982" i="8"/>
  <c r="U1918" i="8"/>
  <c r="U1870" i="8"/>
  <c r="U1838" i="8"/>
  <c r="U1822" i="8"/>
  <c r="U1774" i="8"/>
  <c r="U1742" i="8"/>
  <c r="U1726" i="8"/>
  <c r="U1710" i="8"/>
  <c r="U1694" i="8"/>
  <c r="U1662" i="8"/>
  <c r="U1614" i="8"/>
  <c r="U1566" i="8"/>
  <c r="U1550" i="8"/>
  <c r="U1518" i="8"/>
  <c r="U1470" i="8"/>
  <c r="U1454" i="8"/>
  <c r="U1406" i="8"/>
  <c r="U1390" i="8"/>
  <c r="U1374" i="8"/>
  <c r="U1358" i="8"/>
  <c r="U1342" i="8"/>
  <c r="U1326" i="8"/>
  <c r="U1310" i="8"/>
  <c r="U1294" i="8"/>
  <c r="U1278" i="8"/>
  <c r="U1262" i="8"/>
  <c r="U1246" i="8"/>
  <c r="U1230" i="8"/>
  <c r="U1214" i="8"/>
  <c r="U1198" i="8"/>
  <c r="U1182" i="8"/>
  <c r="U1166" i="8"/>
  <c r="U1150" i="8"/>
  <c r="U1134" i="8"/>
  <c r="U1118" i="8"/>
  <c r="U1102" i="8"/>
  <c r="U1070" i="8"/>
  <c r="U1054" i="8"/>
  <c r="U1038" i="8"/>
  <c r="U1022" i="8"/>
  <c r="U1006" i="8"/>
  <c r="U990" i="8"/>
  <c r="U974" i="8"/>
  <c r="U958" i="8"/>
  <c r="U910" i="8"/>
  <c r="U878" i="8"/>
  <c r="U862" i="8"/>
  <c r="U846" i="8"/>
  <c r="U830" i="8"/>
  <c r="U782" i="8"/>
  <c r="U750" i="8"/>
  <c r="U734" i="8"/>
  <c r="U718" i="8"/>
  <c r="U702" i="8"/>
  <c r="U654" i="8"/>
  <c r="U622" i="8"/>
  <c r="U606" i="8"/>
  <c r="U590" i="8"/>
  <c r="U574" i="8"/>
  <c r="U526" i="8"/>
  <c r="U494" i="8"/>
  <c r="U478" i="8"/>
  <c r="U462" i="8"/>
  <c r="U446" i="8"/>
  <c r="U398" i="8"/>
  <c r="U382" i="8"/>
  <c r="U366" i="8"/>
  <c r="U350" i="8"/>
  <c r="U334" i="8"/>
  <c r="U286" i="8"/>
  <c r="U270" i="8"/>
  <c r="U254" i="8"/>
  <c r="U238" i="8"/>
  <c r="U206" i="8"/>
  <c r="U158" i="8"/>
  <c r="U142" i="8"/>
  <c r="U126" i="8"/>
  <c r="U110" i="8"/>
  <c r="U78" i="8"/>
  <c r="U62" i="8"/>
  <c r="U46" i="8"/>
  <c r="U14" i="8"/>
  <c r="U2999" i="8"/>
  <c r="U2964" i="8"/>
  <c r="U2922" i="8"/>
  <c r="U2884" i="8"/>
  <c r="U2839" i="8"/>
  <c r="U2794" i="8"/>
  <c r="U2756" i="8"/>
  <c r="U2711" i="8"/>
  <c r="U2666" i="8"/>
  <c r="U2628" i="8"/>
  <c r="U2583" i="8"/>
  <c r="U2538" i="8"/>
  <c r="U2500" i="8"/>
  <c r="U2455" i="8"/>
  <c r="U2410" i="8"/>
  <c r="U2372" i="8"/>
  <c r="U2327" i="8"/>
  <c r="U2282" i="8"/>
  <c r="U2244" i="8"/>
  <c r="U2196" i="8"/>
  <c r="U2148" i="8"/>
  <c r="U2107" i="8"/>
  <c r="U2059" i="8"/>
  <c r="U2010" i="8"/>
  <c r="U1967" i="8"/>
  <c r="U1913" i="8"/>
  <c r="U1853" i="8"/>
  <c r="U1804" i="8"/>
  <c r="U1740" i="8"/>
  <c r="U1678" i="8"/>
  <c r="U1624" i="8"/>
  <c r="U1486" i="8"/>
  <c r="U1428" i="8"/>
  <c r="U1361" i="8"/>
  <c r="U1250" i="8"/>
  <c r="U1039" i="8"/>
  <c r="U898" i="8"/>
  <c r="U755" i="8"/>
  <c r="U578" i="8"/>
  <c r="U415" i="8"/>
  <c r="U257" i="8"/>
  <c r="U63" i="8"/>
  <c r="U2989" i="8"/>
  <c r="U2973" i="8"/>
  <c r="U2957" i="8"/>
  <c r="U2941" i="8"/>
  <c r="U2925" i="8"/>
  <c r="U2909" i="8"/>
  <c r="U2893" i="8"/>
  <c r="U2877" i="8"/>
  <c r="U2861" i="8"/>
  <c r="U2845" i="8"/>
  <c r="U2829" i="8"/>
  <c r="U2813" i="8"/>
  <c r="U2797" i="8"/>
  <c r="U2781" i="8"/>
  <c r="U2765" i="8"/>
  <c r="U2749" i="8"/>
  <c r="U2733" i="8"/>
  <c r="U2717" i="8"/>
  <c r="U2701" i="8"/>
  <c r="U2685" i="8"/>
  <c r="U2669" i="8"/>
  <c r="U2653" i="8"/>
  <c r="U2637" i="8"/>
  <c r="U2621" i="8"/>
  <c r="U2605" i="8"/>
  <c r="U2589" i="8"/>
  <c r="U2573" i="8"/>
  <c r="U2557" i="8"/>
  <c r="U2541" i="8"/>
  <c r="U2525" i="8"/>
  <c r="U2509" i="8"/>
  <c r="U2493" i="8"/>
  <c r="U2477" i="8"/>
  <c r="U2461" i="8"/>
  <c r="U2445" i="8"/>
  <c r="U2429" i="8"/>
  <c r="U2413" i="8"/>
  <c r="U2397" i="8"/>
  <c r="U2381" i="8"/>
  <c r="U2365" i="8"/>
  <c r="U2349" i="8"/>
  <c r="U2333" i="8"/>
  <c r="U2317" i="8"/>
  <c r="U2301" i="8"/>
  <c r="U2285" i="8"/>
  <c r="U2269" i="8"/>
  <c r="U2253" i="8"/>
  <c r="U2237" i="8"/>
  <c r="U2221" i="8"/>
  <c r="U2205" i="8"/>
  <c r="U2189" i="8"/>
  <c r="U2173" i="8"/>
  <c r="U2125" i="8"/>
  <c r="U2077" i="8"/>
  <c r="U2029" i="8"/>
  <c r="U2013" i="8"/>
  <c r="U1997" i="8"/>
  <c r="U1981" i="8"/>
  <c r="U1965" i="8"/>
  <c r="U1949" i="8"/>
  <c r="U1933" i="8"/>
  <c r="U1917" i="8"/>
  <c r="U1901" i="8"/>
  <c r="U1837" i="8"/>
  <c r="U1821" i="8"/>
  <c r="U1805" i="8"/>
  <c r="U1773" i="8"/>
  <c r="U1741" i="8"/>
  <c r="U1725" i="8"/>
  <c r="U1709" i="8"/>
  <c r="U1661" i="8"/>
  <c r="U1613" i="8"/>
  <c r="U1597" i="8"/>
  <c r="U1581" i="8"/>
  <c r="U1565" i="8"/>
  <c r="U1533" i="8"/>
  <c r="U1517" i="8"/>
  <c r="U1469" i="8"/>
  <c r="U1453" i="8"/>
  <c r="U1437" i="8"/>
  <c r="U1421" i="8"/>
  <c r="U1373" i="8"/>
  <c r="U1341" i="8"/>
  <c r="U1325" i="8"/>
  <c r="U1293" i="8"/>
  <c r="U1277" i="8"/>
  <c r="U1261" i="8"/>
  <c r="U1229" i="8"/>
  <c r="U1213" i="8"/>
  <c r="U1181" i="8"/>
  <c r="U1165" i="8"/>
  <c r="U1149" i="8"/>
  <c r="U1133" i="8"/>
  <c r="U1117" i="8"/>
  <c r="U1101" i="8"/>
  <c r="U1085" i="8"/>
  <c r="U1069" i="8"/>
  <c r="U1053" i="8"/>
  <c r="U1037" i="8"/>
  <c r="U1021" i="8"/>
  <c r="U1005" i="8"/>
  <c r="U973" i="8"/>
  <c r="U957" i="8"/>
  <c r="U941" i="8"/>
  <c r="U925" i="8"/>
  <c r="U909" i="8"/>
  <c r="U893" i="8"/>
  <c r="U877" i="8"/>
  <c r="U861" i="8"/>
  <c r="U845" i="8"/>
  <c r="U813" i="8"/>
  <c r="U797" i="8"/>
  <c r="U781" i="8"/>
  <c r="U749" i="8"/>
  <c r="U733" i="8"/>
  <c r="U717" i="8"/>
  <c r="U701" i="8"/>
  <c r="U685" i="8"/>
  <c r="U669" i="8"/>
  <c r="U653" i="8"/>
  <c r="U637" i="8"/>
  <c r="U621" i="8"/>
  <c r="U605" i="8"/>
  <c r="U589" i="8"/>
  <c r="U557" i="8"/>
  <c r="U541" i="8"/>
  <c r="U525" i="8"/>
  <c r="U509" i="8"/>
  <c r="U493" i="8"/>
  <c r="U477" i="8"/>
  <c r="U445" i="8"/>
  <c r="U429" i="8"/>
  <c r="U413" i="8"/>
  <c r="U397" i="8"/>
  <c r="U365" i="8"/>
  <c r="U349" i="8"/>
  <c r="U333" i="8"/>
  <c r="U317" i="8"/>
  <c r="U301" i="8"/>
  <c r="U285" i="8"/>
  <c r="U269" i="8"/>
  <c r="U237" i="8"/>
  <c r="U221" i="8"/>
  <c r="U189" i="8"/>
  <c r="U173" i="8"/>
  <c r="U157" i="8"/>
  <c r="U141" i="8"/>
  <c r="U109" i="8"/>
  <c r="U93" i="8"/>
  <c r="U77" i="8"/>
  <c r="U45" i="8"/>
  <c r="U29" i="8"/>
  <c r="U13" i="8"/>
  <c r="U2998" i="8"/>
  <c r="U2963" i="8"/>
  <c r="U2921" i="8"/>
  <c r="U2883" i="8"/>
  <c r="U2838" i="8"/>
  <c r="U2793" i="8"/>
  <c r="U2755" i="8"/>
  <c r="U2710" i="8"/>
  <c r="U2665" i="8"/>
  <c r="U2627" i="8"/>
  <c r="U2582" i="8"/>
  <c r="U2537" i="8"/>
  <c r="U2499" i="8"/>
  <c r="U2454" i="8"/>
  <c r="U2409" i="8"/>
  <c r="U2371" i="8"/>
  <c r="U2326" i="8"/>
  <c r="U2281" i="8"/>
  <c r="U2243" i="8"/>
  <c r="U2195" i="8"/>
  <c r="U2147" i="8"/>
  <c r="U2106" i="8"/>
  <c r="U2058" i="8"/>
  <c r="U2009" i="8"/>
  <c r="U1966" i="8"/>
  <c r="U1912" i="8"/>
  <c r="U1851" i="8"/>
  <c r="U1803" i="8"/>
  <c r="U1739" i="8"/>
  <c r="U1677" i="8"/>
  <c r="U1622" i="8"/>
  <c r="U1551" i="8"/>
  <c r="U1485" i="8"/>
  <c r="U1426" i="8"/>
  <c r="U1357" i="8"/>
  <c r="U1249" i="8"/>
  <c r="U1154" i="8"/>
  <c r="U1033" i="8"/>
  <c r="U887" i="8"/>
  <c r="U751" i="8"/>
  <c r="U409" i="8"/>
  <c r="U253" i="8"/>
  <c r="U61" i="8"/>
  <c r="U2977" i="8"/>
  <c r="U2897" i="8"/>
  <c r="U2817" i="8"/>
  <c r="U2753" i="8"/>
  <c r="U2689" i="8"/>
  <c r="U2625" i="8"/>
  <c r="U2577" i="8"/>
  <c r="U2513" i="8"/>
  <c r="U2449" i="8"/>
  <c r="U2273" i="8"/>
  <c r="U2225" i="8"/>
  <c r="U1857" i="8"/>
  <c r="U1841" i="8"/>
  <c r="U1777" i="8"/>
  <c r="U1473" i="8"/>
  <c r="U1233" i="8"/>
  <c r="U1201" i="8"/>
  <c r="U1089" i="8"/>
  <c r="U1073" i="8"/>
  <c r="U1041" i="8"/>
  <c r="U1025" i="8"/>
  <c r="U977" i="8"/>
  <c r="U769" i="8"/>
  <c r="U657" i="8"/>
  <c r="U641" i="8"/>
  <c r="U609" i="8"/>
  <c r="U545" i="8"/>
  <c r="U481" i="8"/>
  <c r="U433" i="8"/>
  <c r="U353" i="8"/>
  <c r="U305" i="8"/>
  <c r="U161" i="8"/>
  <c r="U145" i="8"/>
  <c r="U129" i="8"/>
  <c r="U2209" i="8"/>
  <c r="U2988" i="8"/>
  <c r="U2972" i="8"/>
  <c r="U2956" i="8"/>
  <c r="U2940" i="8"/>
  <c r="U2924" i="8"/>
  <c r="U2908" i="8"/>
  <c r="U2892" i="8"/>
  <c r="U2876" i="8"/>
  <c r="U2860" i="8"/>
  <c r="U2844" i="8"/>
  <c r="U2828" i="8"/>
  <c r="U2812" i="8"/>
  <c r="U2796" i="8"/>
  <c r="U2780" i="8"/>
  <c r="U2764" i="8"/>
  <c r="U2748" i="8"/>
  <c r="U2732" i="8"/>
  <c r="U2716" i="8"/>
  <c r="U2700" i="8"/>
  <c r="U2684" i="8"/>
  <c r="U2668" i="8"/>
  <c r="U2652" i="8"/>
  <c r="U2636" i="8"/>
  <c r="U2620" i="8"/>
  <c r="U2604" i="8"/>
  <c r="U2588" i="8"/>
  <c r="U2572" i="8"/>
  <c r="U2556" i="8"/>
  <c r="U2540" i="8"/>
  <c r="U2524" i="8"/>
  <c r="U2508" i="8"/>
  <c r="U2492" i="8"/>
  <c r="U2476" i="8"/>
  <c r="U2460" i="8"/>
  <c r="U2444" i="8"/>
  <c r="U2428" i="8"/>
  <c r="U2412" i="8"/>
  <c r="U2396" i="8"/>
  <c r="U2380" i="8"/>
  <c r="U2364" i="8"/>
  <c r="U2348" i="8"/>
  <c r="U2332" i="8"/>
  <c r="U2316" i="8"/>
  <c r="U2300" i="8"/>
  <c r="U2284" i="8"/>
  <c r="U2268" i="8"/>
  <c r="U2252" i="8"/>
  <c r="U2236" i="8"/>
  <c r="U2220" i="8"/>
  <c r="U2204" i="8"/>
  <c r="U2188" i="8"/>
  <c r="U2172" i="8"/>
  <c r="U2156" i="8"/>
  <c r="U2108" i="8"/>
  <c r="U2060" i="8"/>
  <c r="U2012" i="8"/>
  <c r="U1996" i="8"/>
  <c r="U1980" i="8"/>
  <c r="U1964" i="8"/>
  <c r="U1900" i="8"/>
  <c r="U1884" i="8"/>
  <c r="U1852" i="8"/>
  <c r="U1836" i="8"/>
  <c r="U1820" i="8"/>
  <c r="U1788" i="8"/>
  <c r="U1772" i="8"/>
  <c r="U1756" i="8"/>
  <c r="U1724" i="8"/>
  <c r="U1708" i="8"/>
  <c r="U1692" i="8"/>
  <c r="U1676" i="8"/>
  <c r="U1660" i="8"/>
  <c r="U1644" i="8"/>
  <c r="U1628" i="8"/>
  <c r="U1612" i="8"/>
  <c r="U1596" i="8"/>
  <c r="U1564" i="8"/>
  <c r="U1516" i="8"/>
  <c r="U1500" i="8"/>
  <c r="U1484" i="8"/>
  <c r="U1468" i="8"/>
  <c r="U1420" i="8"/>
  <c r="U1372" i="8"/>
  <c r="U1356" i="8"/>
  <c r="U1340" i="8"/>
  <c r="U1324" i="8"/>
  <c r="U1308" i="8"/>
  <c r="U1292" i="8"/>
  <c r="U1260" i="8"/>
  <c r="U1228" i="8"/>
  <c r="U1196" i="8"/>
  <c r="U1180" i="8"/>
  <c r="U1164" i="8"/>
  <c r="U1148" i="8"/>
  <c r="U1116" i="8"/>
  <c r="U1100" i="8"/>
  <c r="U1068" i="8"/>
  <c r="U1052" i="8"/>
  <c r="U1036" i="8"/>
  <c r="U1004" i="8"/>
  <c r="U972" i="8"/>
  <c r="U956" i="8"/>
  <c r="U908" i="8"/>
  <c r="U892" i="8"/>
  <c r="U876" i="8"/>
  <c r="U860" i="8"/>
  <c r="U844" i="8"/>
  <c r="U828" i="8"/>
  <c r="U812" i="8"/>
  <c r="U796" i="8"/>
  <c r="U780" i="8"/>
  <c r="U764" i="8"/>
  <c r="U748" i="8"/>
  <c r="U732" i="8"/>
  <c r="U716" i="8"/>
  <c r="U700" i="8"/>
  <c r="U684" i="8"/>
  <c r="U668" i="8"/>
  <c r="U652" i="8"/>
  <c r="U636" i="8"/>
  <c r="U620" i="8"/>
  <c r="U604" i="8"/>
  <c r="U588" i="8"/>
  <c r="U572" i="8"/>
  <c r="U556" i="8"/>
  <c r="U540" i="8"/>
  <c r="U524" i="8"/>
  <c r="U508" i="8"/>
  <c r="U492" i="8"/>
  <c r="U476" i="8"/>
  <c r="U460" i="8"/>
  <c r="U444" i="8"/>
  <c r="U428" i="8"/>
  <c r="U412" i="8"/>
  <c r="U396" i="8"/>
  <c r="U2996" i="8"/>
  <c r="U2954" i="8"/>
  <c r="U2919" i="8"/>
  <c r="U2874" i="8"/>
  <c r="U2836" i="8"/>
  <c r="U2791" i="8"/>
  <c r="U2746" i="8"/>
  <c r="U2708" i="8"/>
  <c r="U2663" i="8"/>
  <c r="U2618" i="8"/>
  <c r="U2580" i="8"/>
  <c r="U2535" i="8"/>
  <c r="U2490" i="8"/>
  <c r="U2452" i="8"/>
  <c r="U2407" i="8"/>
  <c r="U2362" i="8"/>
  <c r="U2324" i="8"/>
  <c r="U2279" i="8"/>
  <c r="U2233" i="8"/>
  <c r="U2193" i="8"/>
  <c r="U2145" i="8"/>
  <c r="U2056" i="8"/>
  <c r="U2007" i="8"/>
  <c r="U1954" i="8"/>
  <c r="U1908" i="8"/>
  <c r="U1849" i="8"/>
  <c r="U1790" i="8"/>
  <c r="U1737" i="8"/>
  <c r="U1675" i="8"/>
  <c r="U1608" i="8"/>
  <c r="U1549" i="8"/>
  <c r="U1483" i="8"/>
  <c r="U1412" i="8"/>
  <c r="U1351" i="8"/>
  <c r="U1245" i="8"/>
  <c r="U1132" i="8"/>
  <c r="U1026" i="8"/>
  <c r="U883" i="8"/>
  <c r="U573" i="8"/>
  <c r="U213" i="8"/>
  <c r="U2945" i="8"/>
  <c r="U2865" i="8"/>
  <c r="U2785" i="8"/>
  <c r="U2721" i="8"/>
  <c r="U2641" i="8"/>
  <c r="U2545" i="8"/>
  <c r="U2081" i="8"/>
  <c r="U1825" i="8"/>
  <c r="U1697" i="8"/>
  <c r="U1153" i="8"/>
  <c r="U817" i="8"/>
  <c r="U785" i="8"/>
  <c r="U673" i="8"/>
  <c r="U417" i="8"/>
  <c r="U273" i="8"/>
  <c r="U2161" i="8"/>
  <c r="U1809" i="8"/>
  <c r="U2987" i="8"/>
  <c r="U2971" i="8"/>
  <c r="U2955" i="8"/>
  <c r="U2939" i="8"/>
  <c r="U2923" i="8"/>
  <c r="U2907" i="8"/>
  <c r="U2891" i="8"/>
  <c r="U2875" i="8"/>
  <c r="U2859" i="8"/>
  <c r="U2843" i="8"/>
  <c r="U2827" i="8"/>
  <c r="U2811" i="8"/>
  <c r="U2795" i="8"/>
  <c r="U2779" i="8"/>
  <c r="U2763" i="8"/>
  <c r="U2747" i="8"/>
  <c r="U2731" i="8"/>
  <c r="U2715" i="8"/>
  <c r="U2699" i="8"/>
  <c r="U2683" i="8"/>
  <c r="U2667" i="8"/>
  <c r="U2651" i="8"/>
  <c r="U2635" i="8"/>
  <c r="U2619" i="8"/>
  <c r="U2603" i="8"/>
  <c r="U2587" i="8"/>
  <c r="U2571" i="8"/>
  <c r="U2555" i="8"/>
  <c r="U2539" i="8"/>
  <c r="U2523" i="8"/>
  <c r="U2507" i="8"/>
  <c r="U2491" i="8"/>
  <c r="U2475" i="8"/>
  <c r="U2459" i="8"/>
  <c r="U2443" i="8"/>
  <c r="U2427" i="8"/>
  <c r="U2411" i="8"/>
  <c r="U2395" i="8"/>
  <c r="U2379" i="8"/>
  <c r="U2363" i="8"/>
  <c r="U2347" i="8"/>
  <c r="U2331" i="8"/>
  <c r="U2315" i="8"/>
  <c r="U2299" i="8"/>
  <c r="U2283" i="8"/>
  <c r="U2267" i="8"/>
  <c r="U2251" i="8"/>
  <c r="U2235" i="8"/>
  <c r="U2219" i="8"/>
  <c r="U2203" i="8"/>
  <c r="U2187" i="8"/>
  <c r="U2171" i="8"/>
  <c r="U2155" i="8"/>
  <c r="U2139" i="8"/>
  <c r="U2091" i="8"/>
  <c r="U2043" i="8"/>
  <c r="U2011" i="8"/>
  <c r="U1995" i="8"/>
  <c r="U1979" i="8"/>
  <c r="U1963" i="8"/>
  <c r="U1899" i="8"/>
  <c r="U1883" i="8"/>
  <c r="U1867" i="8"/>
  <c r="U1835" i="8"/>
  <c r="U1819" i="8"/>
  <c r="U1771" i="8"/>
  <c r="U1755" i="8"/>
  <c r="U1723" i="8"/>
  <c r="U1707" i="8"/>
  <c r="U1659" i="8"/>
  <c r="U1643" i="8"/>
  <c r="U1611" i="8"/>
  <c r="U1595" i="8"/>
  <c r="U1563" i="8"/>
  <c r="U1547" i="8"/>
  <c r="U1531" i="8"/>
  <c r="U1515" i="8"/>
  <c r="U1499" i="8"/>
  <c r="U1467" i="8"/>
  <c r="U1435" i="8"/>
  <c r="U1419" i="8"/>
  <c r="U1403" i="8"/>
  <c r="U1387" i="8"/>
  <c r="U1371" i="8"/>
  <c r="U1355" i="8"/>
  <c r="U1339" i="8"/>
  <c r="U1323" i="8"/>
  <c r="U1307" i="8"/>
  <c r="U1291" i="8"/>
  <c r="U1259" i="8"/>
  <c r="U1243" i="8"/>
  <c r="U1227" i="8"/>
  <c r="U1211" i="8"/>
  <c r="U1179" i="8"/>
  <c r="U1163" i="8"/>
  <c r="U1147" i="8"/>
  <c r="U1115" i="8"/>
  <c r="U1099" i="8"/>
  <c r="U1083" i="8"/>
  <c r="U1067" i="8"/>
  <c r="U1051" i="8"/>
  <c r="U1035" i="8"/>
  <c r="U1019" i="8"/>
  <c r="U1003" i="8"/>
  <c r="U987" i="8"/>
  <c r="U971" i="8"/>
  <c r="U955" i="8"/>
  <c r="U939" i="8"/>
  <c r="U923" i="8"/>
  <c r="U907" i="8"/>
  <c r="U891" i="8"/>
  <c r="U859" i="8"/>
  <c r="U843" i="8"/>
  <c r="U827" i="8"/>
  <c r="U811" i="8"/>
  <c r="U795" i="8"/>
  <c r="U779" i="8"/>
  <c r="U763" i="8"/>
  <c r="U747" i="8"/>
  <c r="U731" i="8"/>
  <c r="U699" i="8"/>
  <c r="U683" i="8"/>
  <c r="U667" i="8"/>
  <c r="U635" i="8"/>
  <c r="U619" i="8"/>
  <c r="U603" i="8"/>
  <c r="U587" i="8"/>
  <c r="U555" i="8"/>
  <c r="U539" i="8"/>
  <c r="U507" i="8"/>
  <c r="U491" i="8"/>
  <c r="U475" i="8"/>
  <c r="U443" i="8"/>
  <c r="U427" i="8"/>
  <c r="U411" i="8"/>
  <c r="U395" i="8"/>
  <c r="U379" i="8"/>
  <c r="U363" i="8"/>
  <c r="U347" i="8"/>
  <c r="U315" i="8"/>
  <c r="U299" i="8"/>
  <c r="U283" i="8"/>
  <c r="U251" i="8"/>
  <c r="U235" i="8"/>
  <c r="U219" i="8"/>
  <c r="U203" i="8"/>
  <c r="U187" i="8"/>
  <c r="U171" i="8"/>
  <c r="U155" i="8"/>
  <c r="U123" i="8"/>
  <c r="U107" i="8"/>
  <c r="U91" i="8"/>
  <c r="U59" i="8"/>
  <c r="U43" i="8"/>
  <c r="U27" i="8"/>
  <c r="U2995" i="8"/>
  <c r="U2953" i="8"/>
  <c r="U2918" i="8"/>
  <c r="U2873" i="8"/>
  <c r="U2835" i="8"/>
  <c r="U2790" i="8"/>
  <c r="U2745" i="8"/>
  <c r="U2707" i="8"/>
  <c r="U2662" i="8"/>
  <c r="U2617" i="8"/>
  <c r="U2579" i="8"/>
  <c r="U2534" i="8"/>
  <c r="U2489" i="8"/>
  <c r="U2451" i="8"/>
  <c r="U2406" i="8"/>
  <c r="U2361" i="8"/>
  <c r="U2323" i="8"/>
  <c r="U2278" i="8"/>
  <c r="U2232" i="8"/>
  <c r="U2192" i="8"/>
  <c r="U2144" i="8"/>
  <c r="U2096" i="8"/>
  <c r="U2055" i="8"/>
  <c r="U2006" i="8"/>
  <c r="U1953" i="8"/>
  <c r="U1905" i="8"/>
  <c r="U1848" i="8"/>
  <c r="U1789" i="8"/>
  <c r="U1736" i="8"/>
  <c r="U1606" i="8"/>
  <c r="U1548" i="8"/>
  <c r="U1482" i="8"/>
  <c r="U1410" i="8"/>
  <c r="U1349" i="8"/>
  <c r="U1244" i="8"/>
  <c r="U1129" i="8"/>
  <c r="U1023" i="8"/>
  <c r="U882" i="8"/>
  <c r="U715" i="8"/>
  <c r="U571" i="8"/>
  <c r="U387" i="8"/>
  <c r="U1015" i="8"/>
  <c r="U2234" i="8"/>
  <c r="U2218" i="8"/>
  <c r="U2202" i="8"/>
  <c r="U2186" i="8"/>
  <c r="U2170" i="8"/>
  <c r="U2154" i="8"/>
  <c r="U2138" i="8"/>
  <c r="U2122" i="8"/>
  <c r="U2074" i="8"/>
  <c r="U2026" i="8"/>
  <c r="U1994" i="8"/>
  <c r="U1978" i="8"/>
  <c r="U1962" i="8"/>
  <c r="U1946" i="8"/>
  <c r="U1930" i="8"/>
  <c r="U1914" i="8"/>
  <c r="U1898" i="8"/>
  <c r="U1882" i="8"/>
  <c r="U1850" i="8"/>
  <c r="U1834" i="8"/>
  <c r="U1818" i="8"/>
  <c r="U1802" i="8"/>
  <c r="U1770" i="8"/>
  <c r="U1754" i="8"/>
  <c r="U1738" i="8"/>
  <c r="U1706" i="8"/>
  <c r="U1690" i="8"/>
  <c r="U1674" i="8"/>
  <c r="U1658" i="8"/>
  <c r="U1642" i="8"/>
  <c r="U1610" i="8"/>
  <c r="U1594" i="8"/>
  <c r="U1578" i="8"/>
  <c r="U1562" i="8"/>
  <c r="U1546" i="8"/>
  <c r="U1514" i="8"/>
  <c r="U1498" i="8"/>
  <c r="U1466" i="8"/>
  <c r="U1450" i="8"/>
  <c r="U1434" i="8"/>
  <c r="U1418" i="8"/>
  <c r="U1402" i="8"/>
  <c r="U1370" i="8"/>
  <c r="U1354" i="8"/>
  <c r="U1338" i="8"/>
  <c r="U1322" i="8"/>
  <c r="U1306" i="8"/>
  <c r="U1290" i="8"/>
  <c r="U1274" i="8"/>
  <c r="U1242" i="8"/>
  <c r="U1226" i="8"/>
  <c r="U1210" i="8"/>
  <c r="U1178" i="8"/>
  <c r="U1162" i="8"/>
  <c r="U1130" i="8"/>
  <c r="U1114" i="8"/>
  <c r="U1098" i="8"/>
  <c r="U1082" i="8"/>
  <c r="U1066" i="8"/>
  <c r="U1050" i="8"/>
  <c r="U1034" i="8"/>
  <c r="U1018" i="8"/>
  <c r="U1002" i="8"/>
  <c r="U970" i="8"/>
  <c r="U954" i="8"/>
  <c r="U938" i="8"/>
  <c r="U922" i="8"/>
  <c r="U906" i="8"/>
  <c r="U890" i="8"/>
  <c r="U874" i="8"/>
  <c r="U858" i="8"/>
  <c r="U842" i="8"/>
  <c r="U826" i="8"/>
  <c r="U810" i="8"/>
  <c r="U794" i="8"/>
  <c r="U778" i="8"/>
  <c r="U762" i="8"/>
  <c r="U746" i="8"/>
  <c r="U730" i="8"/>
  <c r="U714" i="8"/>
  <c r="U698" i="8"/>
  <c r="U682" i="8"/>
  <c r="U666" i="8"/>
  <c r="U650" i="8"/>
  <c r="U634" i="8"/>
  <c r="U618" i="8"/>
  <c r="U602" i="8"/>
  <c r="U586" i="8"/>
  <c r="U570" i="8"/>
  <c r="U554" i="8"/>
  <c r="U538" i="8"/>
  <c r="U522" i="8"/>
  <c r="U506" i="8"/>
  <c r="U490" i="8"/>
  <c r="U474" i="8"/>
  <c r="U458" i="8"/>
  <c r="U442" i="8"/>
  <c r="U426" i="8"/>
  <c r="U410" i="8"/>
  <c r="U394" i="8"/>
  <c r="U378" i="8"/>
  <c r="U362" i="8"/>
  <c r="U346" i="8"/>
  <c r="U330" i="8"/>
  <c r="U314" i="8"/>
  <c r="U266" i="8"/>
  <c r="U234" i="8"/>
  <c r="U218" i="8"/>
  <c r="U202" i="8"/>
  <c r="U186" i="8"/>
  <c r="U138" i="8"/>
  <c r="U106" i="8"/>
  <c r="U90" i="8"/>
  <c r="U58" i="8"/>
  <c r="U42" i="8"/>
  <c r="U2986" i="8"/>
  <c r="U2952" i="8"/>
  <c r="U2916" i="8"/>
  <c r="U2871" i="8"/>
  <c r="U2826" i="8"/>
  <c r="U2788" i="8"/>
  <c r="U2743" i="8"/>
  <c r="U2698" i="8"/>
  <c r="U2660" i="8"/>
  <c r="U2615" i="8"/>
  <c r="U2570" i="8"/>
  <c r="U2532" i="8"/>
  <c r="U2487" i="8"/>
  <c r="U2442" i="8"/>
  <c r="U2404" i="8"/>
  <c r="U2359" i="8"/>
  <c r="U2314" i="8"/>
  <c r="U2276" i="8"/>
  <c r="U2230" i="8"/>
  <c r="U2182" i="8"/>
  <c r="U2141" i="8"/>
  <c r="U2093" i="8"/>
  <c r="U2045" i="8"/>
  <c r="U2003" i="8"/>
  <c r="U1951" i="8"/>
  <c r="U1896" i="8"/>
  <c r="U1846" i="8"/>
  <c r="U1787" i="8"/>
  <c r="U1722" i="8"/>
  <c r="U1668" i="8"/>
  <c r="U1602" i="8"/>
  <c r="U1534" i="8"/>
  <c r="U1478" i="8"/>
  <c r="U1330" i="8"/>
  <c r="U1237" i="8"/>
  <c r="U1125" i="8"/>
  <c r="U997" i="8"/>
  <c r="U875" i="8"/>
  <c r="U533" i="8"/>
  <c r="U385" i="8"/>
  <c r="U205" i="8"/>
  <c r="U11" i="8"/>
  <c r="U967" i="8"/>
  <c r="U2993" i="8"/>
  <c r="U2929" i="8"/>
  <c r="U2881" i="8"/>
  <c r="U2833" i="8"/>
  <c r="U2769" i="8"/>
  <c r="U2705" i="8"/>
  <c r="U2657" i="8"/>
  <c r="U2593" i="8"/>
  <c r="U2529" i="8"/>
  <c r="U2481" i="8"/>
  <c r="U2433" i="8"/>
  <c r="U2401" i="8"/>
  <c r="U2369" i="8"/>
  <c r="U2337" i="8"/>
  <c r="U2289" i="8"/>
  <c r="U2257" i="8"/>
  <c r="U2177" i="8"/>
  <c r="U1793" i="8"/>
  <c r="U1729" i="8"/>
  <c r="U1665" i="8"/>
  <c r="U1617" i="8"/>
  <c r="U1297" i="8"/>
  <c r="U1185" i="8"/>
  <c r="U945" i="8"/>
  <c r="U801" i="8"/>
  <c r="U561" i="8"/>
  <c r="U513" i="8"/>
  <c r="U401" i="8"/>
  <c r="U97" i="8"/>
  <c r="U49" i="8"/>
  <c r="U33" i="8"/>
  <c r="U2217" i="8"/>
  <c r="U2201" i="8"/>
  <c r="U2185" i="8"/>
  <c r="U2169" i="8"/>
  <c r="U2153" i="8"/>
  <c r="U2137" i="8"/>
  <c r="U2121" i="8"/>
  <c r="U2105" i="8"/>
  <c r="U2057" i="8"/>
  <c r="U1977" i="8"/>
  <c r="U1961" i="8"/>
  <c r="U1945" i="8"/>
  <c r="U1881" i="8"/>
  <c r="U1833" i="8"/>
  <c r="U1817" i="8"/>
  <c r="U1801" i="8"/>
  <c r="U1753" i="8"/>
  <c r="U1689" i="8"/>
  <c r="U1641" i="8"/>
  <c r="U1625" i="8"/>
  <c r="U1593" i="8"/>
  <c r="U1577" i="8"/>
  <c r="U1545" i="8"/>
  <c r="U1513" i="8"/>
  <c r="U1497" i="8"/>
  <c r="U1481" i="8"/>
  <c r="U1465" i="8"/>
  <c r="U1449" i="8"/>
  <c r="U1417" i="8"/>
  <c r="U1401" i="8"/>
  <c r="U1369" i="8"/>
  <c r="U1337" i="8"/>
  <c r="U1305" i="8"/>
  <c r="U1289" i="8"/>
  <c r="U1273" i="8"/>
  <c r="U1257" i="8"/>
  <c r="U1225" i="8"/>
  <c r="U1193" i="8"/>
  <c r="U1177" i="8"/>
  <c r="U1145" i="8"/>
  <c r="U1113" i="8"/>
  <c r="U1065" i="8"/>
  <c r="U1049" i="8"/>
  <c r="U1017" i="8"/>
  <c r="U1001" i="8"/>
  <c r="U969" i="8"/>
  <c r="U921" i="8"/>
  <c r="U889" i="8"/>
  <c r="U873" i="8"/>
  <c r="U857" i="8"/>
  <c r="U841" i="8"/>
  <c r="U793" i="8"/>
  <c r="U745" i="8"/>
  <c r="U729" i="8"/>
  <c r="U713" i="8"/>
  <c r="U665" i="8"/>
  <c r="U617" i="8"/>
  <c r="U601" i="8"/>
  <c r="U585" i="8"/>
  <c r="U537" i="8"/>
  <c r="U489" i="8"/>
  <c r="U473" i="8"/>
  <c r="U457" i="8"/>
  <c r="U377" i="8"/>
  <c r="U313" i="8"/>
  <c r="U297" i="8"/>
  <c r="U265" i="8"/>
  <c r="U217" i="8"/>
  <c r="U185" i="8"/>
  <c r="U169" i="8"/>
  <c r="U2985" i="8"/>
  <c r="U2951" i="8"/>
  <c r="U2915" i="8"/>
  <c r="U2870" i="8"/>
  <c r="U2825" i="8"/>
  <c r="U2787" i="8"/>
  <c r="U2742" i="8"/>
  <c r="U2697" i="8"/>
  <c r="U2659" i="8"/>
  <c r="U2614" i="8"/>
  <c r="U2569" i="8"/>
  <c r="U2531" i="8"/>
  <c r="U2486" i="8"/>
  <c r="U2441" i="8"/>
  <c r="U2403" i="8"/>
  <c r="U2358" i="8"/>
  <c r="U2313" i="8"/>
  <c r="U2275" i="8"/>
  <c r="U2229" i="8"/>
  <c r="U2181" i="8"/>
  <c r="U2140" i="8"/>
  <c r="U2092" i="8"/>
  <c r="U2044" i="8"/>
  <c r="U2002" i="8"/>
  <c r="U1950" i="8"/>
  <c r="U1895" i="8"/>
  <c r="U1844" i="8"/>
  <c r="U1786" i="8"/>
  <c r="U1721" i="8"/>
  <c r="U1666" i="8"/>
  <c r="U1601" i="8"/>
  <c r="U1532" i="8"/>
  <c r="U1474" i="8"/>
  <c r="U1407" i="8"/>
  <c r="U1327" i="8"/>
  <c r="U1234" i="8"/>
  <c r="U1123" i="8"/>
  <c r="U993" i="8"/>
  <c r="U871" i="8"/>
  <c r="U693" i="8"/>
  <c r="U530" i="8"/>
  <c r="U381" i="8"/>
  <c r="U2920" i="8"/>
  <c r="U2904" i="8"/>
  <c r="U2888" i="8"/>
  <c r="U2872" i="8"/>
  <c r="U2856" i="8"/>
  <c r="U2840" i="8"/>
  <c r="U2824" i="8"/>
  <c r="U2808" i="8"/>
  <c r="U2792" i="8"/>
  <c r="U2776" i="8"/>
  <c r="U2760" i="8"/>
  <c r="U2744" i="8"/>
  <c r="U2728" i="8"/>
  <c r="U2712" i="8"/>
  <c r="U2696" i="8"/>
  <c r="U2680" i="8"/>
  <c r="U2664" i="8"/>
  <c r="U2648" i="8"/>
  <c r="U2632" i="8"/>
  <c r="U2616" i="8"/>
  <c r="U2600" i="8"/>
  <c r="U2584" i="8"/>
  <c r="U2568" i="8"/>
  <c r="U2552" i="8"/>
  <c r="U2536" i="8"/>
  <c r="U2520" i="8"/>
  <c r="U2504" i="8"/>
  <c r="U2488" i="8"/>
  <c r="U2472" i="8"/>
  <c r="U2456" i="8"/>
  <c r="U2440" i="8"/>
  <c r="U2424" i="8"/>
  <c r="U2408" i="8"/>
  <c r="U2392" i="8"/>
  <c r="U2376" i="8"/>
  <c r="U2360" i="8"/>
  <c r="U2344" i="8"/>
  <c r="U2328" i="8"/>
  <c r="U2312" i="8"/>
  <c r="U2296" i="8"/>
  <c r="U2280" i="8"/>
  <c r="U2264" i="8"/>
  <c r="U2248" i="8"/>
  <c r="U2200" i="8"/>
  <c r="U2184" i="8"/>
  <c r="U2168" i="8"/>
  <c r="U2152" i="8"/>
  <c r="U2136" i="8"/>
  <c r="U2120" i="8"/>
  <c r="U2104" i="8"/>
  <c r="U2088" i="8"/>
  <c r="U2040" i="8"/>
  <c r="U2008" i="8"/>
  <c r="U1976" i="8"/>
  <c r="U1960" i="8"/>
  <c r="U1944" i="8"/>
  <c r="U1880" i="8"/>
  <c r="U1864" i="8"/>
  <c r="U1816" i="8"/>
  <c r="U1800" i="8"/>
  <c r="U1784" i="8"/>
  <c r="U1752" i="8"/>
  <c r="U1720" i="8"/>
  <c r="U1704" i="8"/>
  <c r="U1688" i="8"/>
  <c r="U1672" i="8"/>
  <c r="U1656" i="8"/>
  <c r="U1640" i="8"/>
  <c r="U1592" i="8"/>
  <c r="U1576" i="8"/>
  <c r="U1544" i="8"/>
  <c r="U1528" i="8"/>
  <c r="U1512" i="8"/>
  <c r="U1496" i="8"/>
  <c r="U1480" i="8"/>
  <c r="U1416" i="8"/>
  <c r="U1400" i="8"/>
  <c r="U1384" i="8"/>
  <c r="U1368" i="8"/>
  <c r="U1352" i="8"/>
  <c r="U1336" i="8"/>
  <c r="U1320" i="8"/>
  <c r="U1288" i="8"/>
  <c r="U1272" i="8"/>
  <c r="U1240" i="8"/>
  <c r="U1224" i="8"/>
  <c r="U1208" i="8"/>
  <c r="U1176" i="8"/>
  <c r="U1160" i="8"/>
  <c r="U1144" i="8"/>
  <c r="U1128" i="8"/>
  <c r="U1112" i="8"/>
  <c r="U1080" i="8"/>
  <c r="U1064" i="8"/>
  <c r="U1048" i="8"/>
  <c r="U1032" i="8"/>
  <c r="U1016" i="8"/>
  <c r="U1000" i="8"/>
  <c r="U984" i="8"/>
  <c r="U968" i="8"/>
  <c r="U952" i="8"/>
  <c r="U936" i="8"/>
  <c r="U920" i="8"/>
  <c r="U904" i="8"/>
  <c r="U888" i="8"/>
  <c r="U872" i="8"/>
  <c r="U856" i="8"/>
  <c r="U840" i="8"/>
  <c r="U824" i="8"/>
  <c r="U808" i="8"/>
  <c r="U792" i="8"/>
  <c r="U776" i="8"/>
  <c r="U760" i="8"/>
  <c r="U744" i="8"/>
  <c r="U728" i="8"/>
  <c r="U712" i="8"/>
  <c r="U696" i="8"/>
  <c r="U680" i="8"/>
  <c r="U664" i="8"/>
  <c r="U648" i="8"/>
  <c r="U632" i="8"/>
  <c r="U616" i="8"/>
  <c r="U600" i="8"/>
  <c r="U584" i="8"/>
  <c r="U568" i="8"/>
  <c r="U552" i="8"/>
  <c r="U536" i="8"/>
  <c r="U520" i="8"/>
  <c r="U504" i="8"/>
  <c r="U488" i="8"/>
  <c r="U472" i="8"/>
  <c r="U456" i="8"/>
  <c r="U440" i="8"/>
  <c r="U424" i="8"/>
  <c r="U408" i="8"/>
  <c r="U392" i="8"/>
  <c r="U376" i="8"/>
  <c r="U360" i="8"/>
  <c r="U344" i="8"/>
  <c r="U296" i="8"/>
  <c r="U264" i="8"/>
  <c r="U248" i="8"/>
  <c r="U232" i="8"/>
  <c r="U216" i="8"/>
  <c r="U168" i="8"/>
  <c r="U136" i="8"/>
  <c r="U120" i="8"/>
  <c r="U104" i="8"/>
  <c r="U88" i="8"/>
  <c r="U40" i="8"/>
  <c r="U24" i="8"/>
  <c r="U2984" i="8"/>
  <c r="U2950" i="8"/>
  <c r="U2906" i="8"/>
  <c r="U2868" i="8"/>
  <c r="U2823" i="8"/>
  <c r="U2778" i="8"/>
  <c r="U2740" i="8"/>
  <c r="U2695" i="8"/>
  <c r="U2650" i="8"/>
  <c r="U2612" i="8"/>
  <c r="U2567" i="8"/>
  <c r="U2522" i="8"/>
  <c r="U2484" i="8"/>
  <c r="U2439" i="8"/>
  <c r="U2394" i="8"/>
  <c r="U2356" i="8"/>
  <c r="U2311" i="8"/>
  <c r="U2266" i="8"/>
  <c r="U2227" i="8"/>
  <c r="U2179" i="8"/>
  <c r="U2131" i="8"/>
  <c r="U2090" i="8"/>
  <c r="U2042" i="8"/>
  <c r="U1992" i="8"/>
  <c r="U1948" i="8"/>
  <c r="U1892" i="8"/>
  <c r="U1832" i="8"/>
  <c r="U1719" i="8"/>
  <c r="U1657" i="8"/>
  <c r="U1530" i="8"/>
  <c r="U1464" i="8"/>
  <c r="U1405" i="8"/>
  <c r="U1321" i="8"/>
  <c r="U1212" i="8"/>
  <c r="U989" i="8"/>
  <c r="U835" i="8"/>
  <c r="U690" i="8"/>
  <c r="U523" i="8"/>
  <c r="U345" i="8"/>
  <c r="U338" i="8"/>
  <c r="U73" i="8"/>
  <c r="U7" i="8"/>
  <c r="U380" i="8"/>
  <c r="U364" i="8"/>
  <c r="U348" i="8"/>
  <c r="U332" i="8"/>
  <c r="U316" i="8"/>
  <c r="U300" i="8"/>
  <c r="U284" i="8"/>
  <c r="U268" i="8"/>
  <c r="U252" i="8"/>
  <c r="U236" i="8"/>
  <c r="U220" i="8"/>
  <c r="U204" i="8"/>
  <c r="U188" i="8"/>
  <c r="U172" i="8"/>
  <c r="U156" i="8"/>
  <c r="U140" i="8"/>
  <c r="U124" i="8"/>
  <c r="U108" i="8"/>
  <c r="U92" i="8"/>
  <c r="U76" i="8"/>
  <c r="U60" i="8"/>
  <c r="U44" i="8"/>
  <c r="U28" i="8"/>
  <c r="U12" i="8"/>
  <c r="U259" i="8"/>
  <c r="U306" i="8"/>
  <c r="U178" i="8"/>
  <c r="U117" i="8"/>
  <c r="U243" i="8"/>
  <c r="U101" i="8"/>
  <c r="U99" i="8"/>
  <c r="U227" i="8"/>
  <c r="U37" i="8"/>
  <c r="U165" i="8"/>
  <c r="U149" i="8"/>
  <c r="U133" i="8"/>
  <c r="U69" i="8"/>
  <c r="U21" i="8"/>
  <c r="U34" i="8"/>
  <c r="U1076" i="8"/>
  <c r="U1028" i="8"/>
  <c r="U996" i="8"/>
  <c r="U980" i="8"/>
  <c r="U964" i="8"/>
  <c r="U948" i="8"/>
  <c r="U932" i="8"/>
  <c r="U916" i="8"/>
  <c r="U900" i="8"/>
  <c r="U884" i="8"/>
  <c r="U868" i="8"/>
  <c r="U852" i="8"/>
  <c r="U836" i="8"/>
  <c r="U820" i="8"/>
  <c r="U804" i="8"/>
  <c r="U788" i="8"/>
  <c r="U772" i="8"/>
  <c r="U756" i="8"/>
  <c r="U740" i="8"/>
  <c r="U724" i="8"/>
  <c r="U708" i="8"/>
  <c r="U692" i="8"/>
  <c r="U676" i="8"/>
  <c r="U660" i="8"/>
  <c r="U644" i="8"/>
  <c r="U628" i="8"/>
  <c r="U612" i="8"/>
  <c r="U596" i="8"/>
  <c r="U580" i="8"/>
  <c r="U564" i="8"/>
  <c r="U548" i="8"/>
  <c r="U532" i="8"/>
  <c r="U516" i="8"/>
  <c r="U500" i="8"/>
  <c r="U484" i="8"/>
  <c r="U468" i="8"/>
  <c r="U452" i="8"/>
  <c r="U436" i="8"/>
  <c r="U420" i="8"/>
  <c r="U404" i="8"/>
  <c r="U388" i="8"/>
  <c r="U372" i="8"/>
  <c r="U356" i="8"/>
  <c r="U340" i="8"/>
  <c r="U324" i="8"/>
  <c r="U308" i="8"/>
  <c r="U292" i="8"/>
  <c r="U276" i="8"/>
  <c r="U260" i="8"/>
  <c r="U244" i="8"/>
  <c r="U228" i="8"/>
  <c r="U212" i="8"/>
  <c r="U196" i="8"/>
  <c r="U180" i="8"/>
  <c r="U164" i="8"/>
  <c r="U148" i="8"/>
  <c r="U132" i="8"/>
  <c r="U116" i="8"/>
  <c r="U100" i="8"/>
  <c r="U84" i="8"/>
  <c r="U68" i="8"/>
  <c r="U52" i="8"/>
  <c r="U36" i="8"/>
  <c r="U20" i="8"/>
  <c r="U4" i="8"/>
  <c r="U275" i="8"/>
  <c r="U211" i="8"/>
  <c r="U195" i="8"/>
  <c r="U163" i="8"/>
  <c r="U147" i="8"/>
  <c r="U115" i="8"/>
  <c r="U83" i="8"/>
  <c r="U29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037862-216A-42E7-9905-79B86B583039}" keepAlive="1" name="Query - employee_data" description="Connection to the 'employee_data' query in the workbook." type="5" refreshedVersion="8" background="1" saveData="1">
    <dbPr connection="Provider=Microsoft.Mashup.OleDb.1;Data Source=$Workbook$;Location=employee_data;Extended Properties=&quot;&quot;" command="SELECT * FROM [employee_data]"/>
  </connection>
  <connection id="2" xr16:uid="{B8C44892-5806-4C71-A765-F7F2E031CCCE}" keepAlive="1" name="Query - employee_data (2)" description="Connection to the 'employee_data (2)' query in the workbook." type="5" refreshedVersion="8" background="1" saveData="1">
    <dbPr connection="Provider=Microsoft.Mashup.OleDb.1;Data Source=$Workbook$;Location=&quot;employee_data (2)&quot;;Extended Properties=&quot;&quot;" command="SELECT * FROM [employee_data (2)]"/>
  </connection>
  <connection id="3" xr16:uid="{01397C2D-EC64-4075-A4BC-37256F2A036A}" keepAlive="1" name="Query - employee_data (3)" description="Connection to the 'employee_data (3)' query in the workbook." type="5" refreshedVersion="8" background="1" saveData="1">
    <dbPr connection="Provider=Microsoft.Mashup.OleDb.1;Data Source=$Workbook$;Location=&quot;employee_data (3)&quot;;Extended Properties=&quot;&quot;" command="SELECT * FROM [employee_data (3)]"/>
  </connection>
  <connection id="4" xr16:uid="{6EB23725-EAD3-47C5-866A-F61912FBEC3A}" keepAlive="1" name="Query - employee_data (4)" description="Connection to the 'employee_data (4)' query in the workbook." type="5" refreshedVersion="8" background="1" saveData="1">
    <dbPr connection="Provider=Microsoft.Mashup.OleDb.1;Data Source=$Workbook$;Location=&quot;employee_data (4)&quot;;Extended Properties=&quot;&quot;" command="SELECT * FROM [employee_data (4)]"/>
  </connection>
  <connection id="5" xr16:uid="{90B5CF99-1639-4028-B50D-C7436EC52D47}" keepAlive="1" name="Query - employee_data (5)" description="Connection to the 'employee_data (5)' query in the workbook." type="5" refreshedVersion="8" background="1" saveData="1">
    <dbPr connection="Provider=Microsoft.Mashup.OleDb.1;Data Source=$Workbook$;Location=&quot;employee_data (5)&quot;;Extended Properties=&quot;&quot;" command="SELECT * FROM [employee_data (5)]"/>
  </connection>
  <connection id="6" xr16:uid="{C9369860-E237-4EB6-9C0A-46561B79A603}" keepAlive="1" name="Query - employee_data (6)" description="Connection to the 'employee_data (6)' query in the workbook." type="5" refreshedVersion="8" background="1" saveData="1">
    <dbPr connection="Provider=Microsoft.Mashup.OleDb.1;Data Source=$Workbook$;Location=&quot;employee_data (6)&quot;;Extended Properties=&quot;&quot;" command="SELECT * FROM [employee_data (6)]"/>
  </connection>
  <connection id="7" xr16:uid="{AE7BED1A-6793-4ABF-BEDC-6524BB6049AC}" keepAlive="1" name="Query - employee_data (7)" description="Connection to the 'employee_data (7)' query in the workbook." type="5" refreshedVersion="8" background="1" saveData="1">
    <dbPr connection="Provider=Microsoft.Mashup.OleDb.1;Data Source=$Workbook$;Location=&quot;employee_data (7)&quot;;Extended Properties=&quot;&quot;" command="SELECT * FROM [employee_data (7)]"/>
  </connection>
  <connection id="8" xr16:uid="{A774DDCF-7541-439F-A5C2-8ABCE38404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97DCC5F6-ACC7-44C6-BBE9-9DDD74A1C2D6}" name="WorksheetConnection_employee_data.xlsx!employee_data" type="102" refreshedVersion="8" minRefreshableVersion="5">
    <extLst>
      <ext xmlns:x15="http://schemas.microsoft.com/office/spreadsheetml/2010/11/main" uri="{DE250136-89BD-433C-8126-D09CA5730AF9}">
        <x15:connection id="employee_data">
          <x15:rangePr sourceName="_xlcn.WorksheetConnection_employee_data.xlsxemployee_data"/>
        </x15:connection>
      </ext>
    </extLst>
  </connection>
  <connection id="10" xr16:uid="{A7DA92D6-4C8B-47AC-88D9-B0A723838EF0}" name="WorksheetConnection_employee_data.xlsx!employee_data3" type="102" refreshedVersion="8" minRefreshableVersion="5">
    <extLst>
      <ext xmlns:x15="http://schemas.microsoft.com/office/spreadsheetml/2010/11/main" uri="{DE250136-89BD-433C-8126-D09CA5730AF9}">
        <x15:connection id="employee_data3" autoDelete="1">
          <x15:rangePr sourceName="_xlcn.WorksheetConnection_employee_data.xlsxemployee_data3"/>
        </x15:connection>
      </ext>
    </extLst>
  </connection>
  <connection id="11" xr16:uid="{F4AB3FE7-52CC-41B4-8E19-EA8CD092E7C7}" name="WorksheetConnection_employee_data.xlsx!employee_data3[[PayZone]:[Current Employee Rating]]" type="102" refreshedVersion="8" minRefreshableVersion="5">
    <extLst>
      <ext xmlns:x15="http://schemas.microsoft.com/office/spreadsheetml/2010/11/main" uri="{DE250136-89BD-433C-8126-D09CA5730AF9}">
        <x15:connection id="employee_data3  PayZone   Current Employee Rating" autoDelete="1">
          <x15:rangePr sourceName="_xlcn.WorksheetConnection_employee_data.xlsxemployee_data3PayZoneCurrentEmployeeRating"/>
        </x15:connection>
      </ext>
    </extLst>
  </connection>
  <connection id="12" xr16:uid="{26E69370-80B0-4441-85E9-46ACB01A789F}" name="WorksheetConnection_employee_data.xlsx!employee_data36" type="102" refreshedVersion="8" minRefreshableVersion="5">
    <extLst>
      <ext xmlns:x15="http://schemas.microsoft.com/office/spreadsheetml/2010/11/main" uri="{DE250136-89BD-433C-8126-D09CA5730AF9}">
        <x15:connection id="employee_data36">
          <x15:rangePr sourceName="_xlcn.WorksheetConnection_employee_data.xlsxemployee_data36"/>
        </x15:connection>
      </ext>
    </extLst>
  </connection>
</connections>
</file>

<file path=xl/sharedStrings.xml><?xml version="1.0" encoding="utf-8"?>
<sst xmlns="http://schemas.openxmlformats.org/spreadsheetml/2006/main" count="237188" uniqueCount="10339">
  <si>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</si>
  <si>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</si>
  <si>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</si>
  <si>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</si>
  <si>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</si>
  <si>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</si>
  <si>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</si>
  <si>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</si>
  <si>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</si>
  <si>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</si>
  <si>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</si>
  <si>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</si>
  <si>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</si>
  <si>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</si>
  <si>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</si>
  <si>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</si>
  <si>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</si>
  <si>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</si>
  <si>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</si>
  <si>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</si>
  <si>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</si>
  <si>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</si>
  <si>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</si>
  <si>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</si>
  <si>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</si>
  <si>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</si>
  <si>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</si>
  <si>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</si>
  <si>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</si>
  <si>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</si>
  <si>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</si>
  <si>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</si>
  <si>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</si>
  <si>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</si>
  <si>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</si>
  <si>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</si>
  <si>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</si>
  <si>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</si>
  <si>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</si>
  <si>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</si>
  <si>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</si>
  <si>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</si>
  <si>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</si>
  <si>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</si>
  <si>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</si>
  <si>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</si>
  <si>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</si>
  <si>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</si>
  <si>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</si>
  <si>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</si>
  <si>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</si>
  <si>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</si>
  <si>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</si>
  <si>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</si>
  <si>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</si>
  <si>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</si>
  <si>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</si>
  <si>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</si>
  <si>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</si>
  <si>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</si>
  <si>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</si>
  <si>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</si>
  <si>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</si>
  <si>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</si>
  <si>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</si>
  <si>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</si>
  <si>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</si>
  <si>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</si>
  <si>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</si>
  <si>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</si>
  <si>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</si>
  <si>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</si>
  <si>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</si>
  <si>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</si>
  <si>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</si>
  <si>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</si>
  <si>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</si>
  <si>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</si>
  <si>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</si>
  <si>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</si>
  <si>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</si>
  <si>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</si>
  <si>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</si>
  <si>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</si>
  <si>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</si>
  <si>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</si>
  <si>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</si>
  <si>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</si>
  <si>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</si>
  <si>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</si>
  <si>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</si>
  <si>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</si>
  <si>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</si>
  <si>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</si>
  <si>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</si>
  <si>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</si>
  <si>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</si>
  <si>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</si>
  <si>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</si>
  <si>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</si>
  <si>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</si>
  <si>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</si>
  <si>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</si>
  <si>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</si>
  <si>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</si>
  <si>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</si>
  <si>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</si>
  <si>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</si>
  <si>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</si>
  <si>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</si>
  <si>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</si>
  <si>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</si>
  <si>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</si>
  <si>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</si>
  <si>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</si>
  <si>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</si>
  <si>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</si>
  <si>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</si>
  <si>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</si>
  <si>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</si>
  <si>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</si>
  <si>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</si>
  <si>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</si>
  <si>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</si>
  <si>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</si>
  <si>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</si>
  <si>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</si>
  <si>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</si>
  <si>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</si>
  <si>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</si>
  <si>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</si>
  <si>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</si>
  <si>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</si>
  <si>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</si>
  <si>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</si>
  <si>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</si>
  <si>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</si>
  <si>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</si>
  <si>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</si>
  <si>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</si>
  <si>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</si>
  <si>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</si>
  <si>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</si>
  <si>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</si>
  <si>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</si>
  <si>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</si>
  <si>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</si>
  <si>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</si>
  <si>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</si>
  <si>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</si>
  <si>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</si>
  <si>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</si>
  <si>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</si>
  <si>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</si>
  <si>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</si>
  <si>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</si>
  <si>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</si>
  <si>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</si>
  <si>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</si>
  <si>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</si>
  <si>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</si>
  <si>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</si>
  <si>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</si>
  <si>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</si>
  <si>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</si>
  <si>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</si>
  <si>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</si>
  <si>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</si>
  <si>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</si>
  <si>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</si>
  <si>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</si>
  <si>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</si>
  <si>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</si>
  <si>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</si>
  <si>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</si>
  <si>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</si>
  <si>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</si>
  <si>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</si>
  <si>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</si>
  <si>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</si>
  <si>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</si>
  <si>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</si>
  <si>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</si>
  <si>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</si>
  <si>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</si>
  <si>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</si>
  <si>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</si>
  <si>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</si>
  <si>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</si>
  <si>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</si>
  <si>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</si>
  <si>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</si>
  <si>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</si>
  <si>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</si>
  <si>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</si>
  <si>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</si>
  <si>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</si>
  <si>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</si>
  <si>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</si>
  <si>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</si>
  <si>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</si>
  <si>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</si>
  <si>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</si>
  <si>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</si>
  <si>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</si>
  <si>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</si>
  <si>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</si>
  <si>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</si>
  <si>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</si>
  <si>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</si>
  <si>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</si>
  <si>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</si>
  <si>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</si>
  <si>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</si>
  <si>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</si>
  <si>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</si>
  <si>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</si>
  <si>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</si>
  <si>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</si>
  <si>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</si>
  <si>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</si>
  <si>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</si>
  <si>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</si>
  <si>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</si>
  <si>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</si>
  <si>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</si>
  <si>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</si>
  <si>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</si>
  <si>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</si>
  <si>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</si>
  <si>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</si>
  <si>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</si>
  <si>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</si>
  <si>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</si>
  <si>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</si>
  <si>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</si>
  <si>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</si>
  <si>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</si>
  <si>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</si>
  <si>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</si>
  <si>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</si>
  <si>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</si>
  <si>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</si>
  <si>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</si>
  <si>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</si>
  <si>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</si>
  <si>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</si>
  <si>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</si>
  <si>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</si>
  <si>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</si>
  <si>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</si>
  <si>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</si>
  <si>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</si>
  <si>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</si>
  <si>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</si>
  <si>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</si>
  <si>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</si>
  <si>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</si>
  <si>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</si>
  <si>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</si>
  <si>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</si>
  <si>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</si>
  <si>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</si>
  <si>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</si>
  <si>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</si>
  <si>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</si>
  <si>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</si>
  <si>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</si>
  <si>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</si>
  <si>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</si>
  <si>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</si>
  <si>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</si>
  <si>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</si>
  <si>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</si>
  <si>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</si>
  <si>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</si>
  <si>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</si>
  <si>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</si>
  <si>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</si>
  <si>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</si>
  <si>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</si>
  <si>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</si>
  <si>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</si>
  <si>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</si>
  <si>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</si>
  <si>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</si>
  <si>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</si>
  <si>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</si>
  <si>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</si>
  <si>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</si>
  <si>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</si>
  <si>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</si>
  <si>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</si>
  <si>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</si>
  <si>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</si>
  <si>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</si>
  <si>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</si>
  <si>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</si>
  <si>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</si>
  <si>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</si>
  <si>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</si>
  <si>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</si>
  <si>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</si>
  <si>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</si>
  <si>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</si>
  <si>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</si>
  <si>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</si>
  <si>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</si>
  <si>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</si>
  <si>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</si>
  <si>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</si>
  <si>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</si>
  <si>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</si>
  <si>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</si>
  <si>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</si>
  <si>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</si>
  <si>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</si>
  <si>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</si>
  <si>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</si>
  <si>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</si>
  <si>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</si>
  <si>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</si>
  <si>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</si>
  <si>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</si>
  <si>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</si>
  <si>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</si>
  <si>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</si>
  <si>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</si>
  <si>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</si>
  <si>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</si>
  <si>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</si>
  <si>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</si>
  <si>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</si>
  <si>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</si>
  <si>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</si>
  <si>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</si>
  <si>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</si>
  <si>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</si>
  <si>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</si>
  <si>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</si>
  <si>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</si>
  <si>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</si>
  <si>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</si>
  <si>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</si>
  <si>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</si>
  <si>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</si>
  <si>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</si>
  <si>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</si>
  <si>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</si>
  <si>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</si>
  <si>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</si>
  <si>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</si>
  <si>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</si>
  <si>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</si>
  <si>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</si>
  <si>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</si>
  <si>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</si>
  <si>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</si>
  <si>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</si>
  <si>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</si>
  <si>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</si>
  <si>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</si>
  <si>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</si>
  <si>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</si>
  <si>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</si>
  <si>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</si>
  <si>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</si>
  <si>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</si>
  <si>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</si>
  <si>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</si>
  <si>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</si>
  <si>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</si>
  <si>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</si>
  <si>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</si>
  <si>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</si>
  <si>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</si>
  <si>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</si>
  <si>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</si>
  <si>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</si>
  <si>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</si>
  <si>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</si>
  <si>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</si>
  <si>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</si>
  <si>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</si>
  <si>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</si>
  <si>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</si>
  <si>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</si>
  <si>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</si>
  <si>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</si>
  <si>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</si>
  <si>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</si>
  <si>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</si>
  <si>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</si>
  <si>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</si>
  <si>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</si>
  <si>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</si>
  <si>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</si>
  <si>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</si>
  <si>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</si>
  <si>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</si>
  <si>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</si>
  <si>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</si>
  <si>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</si>
  <si>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</si>
  <si>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</si>
  <si>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</si>
  <si>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</si>
  <si>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</si>
  <si>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</si>
  <si>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</si>
  <si>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</si>
  <si>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</si>
  <si>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</si>
  <si>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</si>
  <si>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</si>
  <si>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</si>
  <si>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</si>
  <si>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</si>
  <si>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</si>
  <si>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</si>
  <si>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</si>
  <si>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</si>
  <si>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</si>
  <si>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</si>
  <si>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</si>
  <si>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</si>
  <si>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</si>
  <si>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</si>
  <si>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</si>
  <si>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</si>
  <si>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</si>
  <si>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</si>
  <si>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</si>
  <si>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</si>
  <si>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</si>
  <si>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</si>
  <si>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</si>
  <si>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</si>
  <si>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</si>
  <si>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</si>
  <si>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</si>
  <si>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</si>
  <si>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</si>
  <si>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</si>
  <si>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</si>
  <si>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</si>
  <si>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</si>
  <si>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</si>
  <si>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</si>
  <si>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</si>
  <si>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</si>
  <si>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</si>
  <si>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</si>
  <si>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</si>
  <si>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</si>
  <si>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</si>
  <si>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</si>
  <si>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</si>
  <si>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</si>
  <si>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</si>
  <si>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</si>
  <si>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</si>
  <si>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</si>
  <si>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</si>
  <si>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</si>
  <si>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</si>
  <si>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</si>
  <si>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</si>
  <si>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</si>
  <si>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</si>
  <si>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</si>
  <si>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</si>
  <si>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</si>
  <si>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</si>
  <si>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</si>
  <si>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</si>
  <si>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</si>
  <si>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</si>
  <si>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</si>
  <si>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</si>
  <si>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</si>
  <si>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</si>
  <si>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</si>
  <si>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</si>
  <si>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</si>
  <si>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</si>
  <si>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</si>
  <si>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</si>
  <si>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</si>
  <si>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</si>
  <si>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</si>
  <si>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</si>
  <si>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</si>
  <si>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</si>
  <si>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</si>
  <si>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</si>
  <si>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</si>
  <si>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</si>
  <si>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</si>
  <si>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</si>
  <si>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</si>
  <si>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</si>
  <si>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</si>
  <si>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</si>
  <si>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</si>
  <si>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</si>
  <si>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</si>
  <si>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</si>
  <si>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</si>
  <si>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</si>
  <si>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</si>
  <si>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</si>
  <si>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</si>
  <si>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</si>
  <si>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</si>
  <si>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</si>
  <si>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</si>
  <si>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</si>
  <si>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</si>
  <si>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</si>
  <si>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</si>
  <si>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</si>
  <si>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</si>
  <si>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</si>
  <si>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</si>
  <si>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</si>
  <si>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</si>
  <si>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</si>
  <si>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</si>
  <si>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</si>
  <si>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</si>
  <si>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</si>
  <si>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</si>
  <si>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</si>
  <si>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</si>
  <si>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</si>
  <si>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</si>
  <si>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</si>
  <si>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</si>
  <si>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</si>
  <si>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</si>
  <si>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</si>
  <si>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</si>
  <si>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</si>
  <si>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</si>
  <si>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</si>
  <si>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</si>
  <si>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</si>
  <si>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</si>
  <si>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</si>
  <si>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</si>
  <si>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</si>
  <si>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</si>
  <si>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</si>
  <si>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</si>
  <si>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</si>
  <si>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</si>
  <si>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</si>
  <si>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</si>
  <si>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</si>
  <si>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</si>
  <si>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</si>
  <si>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</si>
  <si>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</si>
  <si>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</si>
  <si>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</si>
  <si>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</si>
  <si>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</si>
  <si>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</si>
  <si>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</si>
  <si>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</si>
  <si>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</si>
  <si>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</si>
  <si>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</si>
  <si>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</si>
  <si>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</si>
  <si>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</si>
  <si>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</si>
  <si>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</si>
  <si>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</si>
  <si>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</si>
  <si>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</si>
  <si>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</si>
  <si>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</si>
  <si>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</si>
  <si>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</si>
  <si>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</si>
  <si>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</si>
  <si>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</si>
  <si>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</si>
  <si>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</si>
  <si>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</si>
  <si>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</si>
  <si>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</si>
  <si>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</si>
  <si>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</si>
  <si>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</si>
  <si>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</si>
  <si>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</si>
  <si>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</si>
  <si>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</si>
  <si>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</si>
  <si>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</si>
  <si>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</si>
  <si>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</si>
  <si>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</si>
  <si>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</si>
  <si>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</si>
  <si>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</si>
  <si>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</si>
  <si>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</si>
  <si>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</si>
  <si>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</si>
  <si>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</si>
  <si>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</si>
  <si>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</si>
  <si>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</si>
  <si>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</si>
  <si>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</si>
  <si>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</si>
  <si>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</si>
  <si>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</si>
  <si>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</si>
  <si>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</si>
  <si>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</si>
  <si>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</si>
  <si>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</si>
  <si>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</si>
  <si>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</si>
  <si>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</si>
  <si>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</si>
  <si>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</si>
  <si>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</si>
  <si>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</si>
  <si>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</si>
  <si>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</si>
  <si>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</si>
  <si>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</si>
  <si>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</si>
  <si>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</si>
  <si>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</si>
  <si>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</si>
  <si>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</si>
  <si>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</si>
  <si>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</si>
  <si>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</si>
  <si>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</si>
  <si>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</si>
  <si>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</si>
  <si>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</si>
  <si>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</si>
  <si>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</si>
  <si>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</si>
  <si>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</si>
  <si>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</si>
  <si>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</si>
  <si>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</si>
  <si>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</si>
  <si>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</si>
  <si>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</si>
  <si>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</si>
  <si>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</si>
  <si>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</si>
  <si>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</si>
  <si>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</si>
  <si>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</si>
  <si>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</si>
  <si>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</si>
  <si>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</si>
  <si>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</si>
  <si>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</si>
  <si>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</si>
  <si>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</si>
  <si>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</si>
  <si>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</si>
  <si>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</si>
  <si>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</si>
  <si>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</si>
  <si>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</si>
  <si>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</si>
  <si>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</si>
  <si>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</si>
  <si>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</si>
  <si>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</si>
  <si>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</si>
  <si>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</si>
  <si>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</si>
  <si>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</si>
  <si>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</si>
  <si>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</si>
  <si>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</si>
  <si>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</si>
  <si>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</si>
  <si>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</si>
  <si>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</si>
  <si>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</si>
  <si>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</si>
  <si>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</si>
  <si>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</si>
  <si>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</si>
  <si>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</si>
  <si>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</si>
  <si>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</si>
  <si>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</si>
  <si>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</si>
  <si>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</si>
  <si>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</si>
  <si>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</si>
  <si>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</si>
  <si>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</si>
  <si>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</si>
  <si>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</si>
  <si>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</si>
  <si>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</si>
  <si>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</si>
  <si>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</si>
  <si>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</si>
  <si>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</si>
  <si>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</si>
  <si>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</si>
  <si>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</si>
  <si>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</si>
  <si>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</si>
  <si>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</si>
  <si>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</si>
  <si>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</si>
  <si>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</si>
  <si>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</si>
  <si>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</si>
  <si>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</si>
  <si>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</si>
  <si>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</si>
  <si>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</si>
  <si>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</si>
  <si>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</si>
  <si>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</si>
  <si>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</si>
  <si>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</si>
  <si>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</si>
  <si>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</si>
  <si>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</si>
  <si>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</si>
  <si>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</si>
  <si>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</si>
  <si>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</si>
  <si>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</si>
  <si>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</si>
  <si>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</si>
  <si>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</si>
  <si>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</si>
  <si>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</si>
  <si>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</si>
  <si>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</si>
  <si>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</si>
  <si>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</si>
  <si>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</si>
  <si>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</si>
  <si>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</si>
  <si>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</si>
  <si>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</si>
  <si>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</si>
  <si>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</si>
  <si>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</si>
  <si>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</si>
  <si>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</si>
  <si>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</si>
  <si>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</si>
  <si>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</si>
  <si>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</si>
  <si>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</si>
  <si>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</si>
  <si>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</si>
  <si>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</si>
  <si>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</si>
  <si>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</si>
  <si>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</si>
  <si>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</si>
  <si>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</si>
  <si>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</si>
  <si>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</si>
  <si>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</si>
  <si>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</si>
  <si>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</si>
  <si>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</si>
  <si>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</si>
  <si>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</si>
  <si>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</si>
  <si>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</si>
  <si>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</si>
  <si>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</si>
  <si>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</si>
  <si>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</si>
  <si>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</si>
  <si>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</si>
  <si>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</si>
  <si>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</si>
  <si>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</si>
  <si>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</si>
  <si>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</si>
  <si>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</si>
  <si>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</si>
  <si>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</si>
  <si>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</si>
  <si>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</si>
  <si>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</si>
  <si>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</si>
  <si>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</si>
  <si>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</si>
  <si>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</si>
  <si>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</si>
  <si>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</si>
  <si>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</si>
  <si>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</si>
  <si>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</si>
  <si>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</si>
  <si>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</si>
  <si>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</si>
  <si>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</si>
  <si>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</si>
  <si>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</si>
  <si>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</si>
  <si>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</si>
  <si>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</si>
  <si>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</si>
  <si>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</si>
  <si>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</si>
  <si>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</si>
  <si>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</si>
  <si>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</si>
  <si>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</si>
  <si>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</si>
  <si>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</si>
  <si>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</si>
  <si>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</si>
  <si>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</si>
  <si>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</si>
  <si>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</si>
  <si>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</si>
  <si>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</si>
  <si>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</si>
  <si>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</si>
  <si>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</si>
  <si>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</si>
  <si>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</si>
  <si>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</si>
  <si>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</si>
  <si>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</si>
  <si>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</si>
  <si>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</si>
  <si>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</si>
  <si>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</si>
  <si>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</si>
  <si>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</si>
  <si>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</si>
  <si>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</si>
  <si>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</si>
  <si>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</si>
  <si>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</si>
  <si>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</si>
  <si>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</si>
  <si>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</si>
  <si>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</si>
  <si>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</si>
  <si>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</si>
  <si>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</si>
  <si>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</si>
  <si>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</si>
  <si>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</si>
  <si>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</si>
  <si>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</si>
  <si>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</si>
  <si>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</si>
  <si>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</si>
  <si>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</si>
  <si>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</si>
  <si>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</si>
  <si>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</si>
  <si>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</si>
  <si>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</si>
  <si>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</si>
  <si>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</si>
  <si>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</si>
  <si>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</si>
  <si>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</si>
  <si>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</si>
  <si>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</si>
  <si>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</si>
  <si>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</si>
  <si>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</si>
  <si>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</si>
  <si>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</si>
  <si>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</si>
  <si>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</si>
  <si>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</si>
  <si>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</si>
  <si>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</si>
  <si>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</si>
  <si>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</si>
  <si>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</si>
  <si>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</si>
  <si>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</si>
  <si>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</si>
  <si>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</si>
  <si>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</si>
  <si>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</si>
  <si>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</si>
  <si>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</si>
  <si>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</si>
  <si>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</si>
  <si>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</si>
  <si>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</si>
  <si>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</si>
  <si>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</si>
  <si>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</si>
  <si>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</si>
  <si>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</si>
  <si>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</si>
  <si>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</si>
  <si>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</si>
  <si>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</si>
  <si>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</si>
  <si>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</si>
  <si>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</si>
  <si>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</si>
  <si>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</si>
  <si>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</si>
  <si>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</si>
  <si>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</si>
  <si>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</si>
  <si>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</si>
  <si>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</si>
  <si>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</si>
  <si>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</si>
  <si>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</si>
  <si>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</si>
  <si>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</si>
  <si>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</si>
  <si>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</si>
  <si>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</si>
  <si>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</si>
  <si>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</si>
  <si>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</si>
  <si>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</si>
  <si>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</si>
  <si>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</si>
  <si>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</si>
  <si>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</si>
  <si>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</si>
  <si>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</si>
  <si>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</si>
  <si>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</si>
  <si>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</si>
  <si>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</si>
  <si>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</si>
  <si>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</si>
  <si>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</si>
  <si>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</si>
  <si>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</si>
  <si>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</si>
  <si>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</si>
  <si>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</si>
  <si>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</si>
  <si>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</si>
  <si>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</si>
  <si>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</si>
  <si>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</si>
  <si>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</si>
  <si>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</si>
  <si>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</si>
  <si>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</si>
  <si>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</si>
  <si>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</si>
  <si>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</si>
  <si>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</si>
  <si>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</si>
  <si>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</si>
  <si>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</si>
  <si>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</si>
  <si>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</si>
  <si>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</si>
  <si>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</si>
  <si>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</si>
  <si>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</si>
  <si>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</si>
  <si>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</si>
  <si>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</si>
  <si>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</si>
  <si>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</si>
  <si>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</si>
  <si>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</si>
  <si>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</si>
  <si>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</si>
  <si>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</si>
  <si>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</si>
  <si>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</si>
  <si>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</si>
  <si>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</si>
  <si>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</si>
  <si>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</si>
  <si>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</si>
  <si>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</si>
  <si>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</si>
  <si>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</si>
  <si>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</si>
  <si>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</si>
  <si>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</si>
  <si>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</si>
  <si>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</si>
  <si>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</si>
  <si>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</si>
  <si>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</si>
  <si>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</si>
  <si>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</si>
  <si>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</si>
  <si>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</si>
  <si>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</si>
  <si>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</si>
  <si>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</si>
  <si>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</si>
  <si>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</si>
  <si>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</si>
  <si>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</si>
  <si>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</si>
  <si>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</si>
  <si>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</si>
  <si>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</si>
  <si>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</si>
  <si>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</si>
  <si>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</si>
  <si>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</si>
  <si>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</si>
  <si>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</si>
  <si>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</si>
  <si>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</si>
  <si>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</si>
  <si>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</si>
  <si>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</si>
  <si>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</si>
  <si>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</si>
  <si>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</si>
  <si>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</si>
  <si>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</si>
  <si>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</si>
  <si>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</si>
  <si>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</si>
  <si>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</si>
  <si>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</si>
  <si>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</si>
  <si>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</si>
  <si>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</si>
  <si>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</si>
  <si>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</si>
  <si>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</si>
  <si>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</si>
  <si>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</si>
  <si>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</si>
  <si>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</si>
  <si>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</si>
  <si>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</si>
  <si>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</si>
  <si>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</si>
  <si>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</si>
  <si>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</si>
  <si>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</si>
  <si>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</si>
  <si>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</si>
  <si>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</si>
  <si>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</si>
  <si>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</si>
  <si>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</si>
  <si>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</si>
  <si>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</si>
  <si>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</si>
  <si>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</si>
  <si>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</si>
  <si>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</si>
  <si>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</si>
  <si>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</si>
  <si>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</si>
  <si>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</si>
  <si>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</si>
  <si>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</si>
  <si>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</si>
  <si>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</si>
  <si>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</si>
  <si>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</si>
  <si>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</si>
  <si>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</si>
  <si>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</si>
  <si>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</si>
  <si>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</si>
  <si>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</si>
  <si>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</si>
  <si>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</si>
  <si>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</si>
  <si>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</si>
  <si>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</si>
  <si>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</si>
  <si>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</si>
  <si>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</si>
  <si>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</si>
  <si>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</si>
  <si>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</si>
  <si>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</si>
  <si>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</si>
  <si>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</si>
  <si>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</si>
  <si>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</si>
  <si>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</si>
  <si>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</si>
  <si>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</si>
  <si>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</si>
  <si>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</si>
  <si>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</si>
  <si>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</si>
  <si>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</si>
  <si>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</si>
  <si>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</si>
  <si>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</si>
  <si>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</si>
  <si>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</si>
  <si>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</si>
  <si>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</si>
  <si>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</si>
  <si>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</si>
  <si>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</si>
  <si>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</si>
  <si>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</si>
  <si>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</si>
  <si>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</si>
  <si>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</si>
  <si>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</si>
  <si>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</si>
  <si>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</si>
  <si>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</si>
  <si>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</si>
  <si>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</si>
  <si>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</si>
  <si>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</si>
  <si>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</si>
  <si>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</si>
  <si>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</si>
  <si>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</si>
  <si>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</si>
  <si>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</si>
  <si>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</si>
  <si>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</si>
  <si>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</si>
  <si>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</si>
  <si>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</si>
  <si>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</si>
  <si>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</si>
  <si>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</si>
  <si>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</si>
  <si>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</si>
  <si>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</si>
  <si>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</si>
  <si>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</si>
  <si>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</si>
  <si>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</si>
  <si>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</si>
  <si>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</si>
  <si>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</si>
  <si>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</si>
  <si>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</si>
  <si>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</si>
  <si>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</si>
  <si>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</si>
  <si>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</si>
  <si>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</si>
  <si>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</si>
  <si>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</si>
  <si>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</si>
  <si>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</si>
  <si>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</si>
  <si>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</si>
  <si>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</si>
  <si>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</si>
  <si>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</si>
  <si>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</si>
  <si>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</si>
  <si>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</si>
  <si>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</si>
  <si>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</si>
  <si>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</si>
  <si>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</si>
  <si>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</si>
  <si>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</si>
  <si>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</si>
  <si>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</si>
  <si>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</si>
  <si>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</si>
  <si>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</si>
  <si>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</si>
  <si>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</si>
  <si>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</si>
  <si>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</si>
  <si>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</si>
  <si>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</si>
  <si>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</si>
  <si>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</si>
  <si>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</si>
  <si>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</si>
  <si>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</si>
  <si>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</si>
  <si>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</si>
  <si>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</si>
  <si>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</si>
  <si>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</si>
  <si>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</si>
  <si>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</si>
  <si>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</si>
  <si>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</si>
  <si>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</si>
  <si>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</si>
  <si>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</si>
  <si>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</si>
  <si>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</si>
  <si>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</si>
  <si>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</si>
  <si>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</si>
  <si>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</si>
  <si>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</si>
  <si>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</si>
  <si>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</si>
  <si>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</si>
  <si>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</si>
  <si>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</si>
  <si>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</si>
  <si>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</si>
  <si>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</si>
  <si>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</si>
  <si>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</si>
  <si>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</si>
  <si>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</si>
  <si>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</si>
  <si>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</si>
  <si>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</si>
  <si>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</si>
  <si>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</si>
  <si>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</si>
  <si>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</si>
  <si>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</si>
  <si>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</si>
  <si>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</si>
  <si>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</si>
  <si>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</si>
  <si>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</si>
  <si>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</si>
  <si>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</si>
  <si>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</si>
  <si>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</si>
  <si>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</si>
  <si>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</si>
  <si>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</si>
  <si>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</si>
  <si>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</si>
  <si>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</si>
  <si>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</si>
  <si>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</si>
  <si>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</si>
  <si>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</si>
  <si>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</si>
  <si>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</si>
  <si>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</si>
  <si>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</si>
  <si>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</si>
  <si>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</si>
  <si>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</si>
  <si>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</si>
  <si>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</si>
  <si>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</si>
  <si>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</si>
  <si>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</si>
  <si>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</si>
  <si>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</si>
  <si>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</si>
  <si>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</si>
  <si>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</si>
  <si>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</si>
  <si>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</si>
  <si>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</si>
  <si>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</si>
  <si>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</si>
  <si>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</si>
  <si>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</si>
  <si>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</si>
  <si>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</si>
  <si>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</si>
  <si>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</si>
  <si>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</si>
  <si>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</si>
  <si>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</si>
  <si>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</si>
  <si>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</si>
  <si>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</si>
  <si>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</si>
  <si>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</si>
  <si>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</si>
  <si>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</si>
  <si>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</si>
  <si>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</si>
  <si>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</si>
  <si>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</si>
  <si>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</si>
  <si>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</si>
  <si>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</si>
  <si>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</si>
  <si>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</si>
  <si>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</si>
  <si>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</si>
  <si>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</si>
  <si>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</si>
  <si>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</si>
  <si>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</si>
  <si>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</si>
  <si>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</si>
  <si>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</si>
  <si>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</si>
  <si>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</si>
  <si>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</si>
  <si>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</si>
  <si>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</si>
  <si>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</si>
  <si>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</si>
  <si>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</si>
  <si>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</si>
  <si>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</si>
  <si>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</si>
  <si>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</si>
  <si>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</si>
  <si>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</si>
  <si>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</si>
  <si>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</si>
  <si>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</si>
  <si>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</si>
  <si>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</si>
  <si>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</si>
  <si>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</si>
  <si>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</si>
  <si>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</si>
  <si>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</si>
  <si>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</si>
  <si>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</si>
  <si>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</si>
  <si>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</si>
  <si>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</si>
  <si>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</si>
  <si>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</si>
  <si>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</si>
  <si>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</si>
  <si>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</si>
  <si>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</si>
  <si>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</si>
  <si>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</si>
  <si>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</si>
  <si>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</si>
  <si>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</si>
  <si>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</si>
  <si>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</si>
  <si>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</si>
  <si>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</si>
  <si>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</si>
  <si>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</si>
  <si>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</si>
  <si>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</si>
  <si>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</si>
  <si>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</si>
  <si>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</si>
  <si>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</si>
  <si>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</si>
  <si>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</si>
  <si>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</si>
  <si>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</si>
  <si>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</si>
  <si>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</si>
  <si>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</si>
  <si>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</si>
  <si>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</si>
  <si>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</si>
  <si>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</si>
  <si>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</si>
  <si>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</si>
  <si>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</si>
  <si>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</si>
  <si>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</si>
  <si>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</si>
  <si>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</si>
  <si>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</si>
  <si>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</si>
  <si>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</si>
  <si>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</si>
  <si>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</si>
  <si>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</si>
  <si>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</si>
  <si>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</si>
  <si>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</si>
  <si>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</si>
  <si>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</si>
  <si>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</si>
  <si>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</si>
  <si>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</si>
  <si>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</si>
  <si>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</si>
  <si>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</si>
  <si>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</si>
  <si>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</si>
  <si>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</si>
  <si>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</si>
  <si>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</si>
  <si>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</si>
  <si>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</si>
  <si>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</si>
  <si>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</si>
  <si>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</si>
  <si>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</si>
  <si>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</si>
  <si>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</si>
  <si>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</si>
  <si>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</si>
  <si>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</si>
  <si>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</si>
  <si>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</si>
  <si>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</si>
  <si>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</si>
  <si>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</si>
  <si>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</si>
  <si>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</si>
  <si>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</si>
  <si>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</si>
  <si>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</si>
  <si>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</si>
  <si>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</si>
  <si>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</si>
  <si>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</si>
  <si>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</si>
  <si>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</si>
  <si>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</si>
  <si>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</si>
  <si>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</si>
  <si>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</si>
  <si>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</si>
  <si>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</si>
  <si>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</si>
  <si>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</si>
  <si>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</si>
  <si>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</si>
  <si>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</si>
  <si>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</si>
  <si>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</si>
  <si>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</si>
  <si>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</si>
  <si>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</si>
  <si>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</si>
  <si>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</si>
  <si>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</si>
  <si>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</si>
  <si>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</si>
  <si>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</si>
  <si>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</si>
  <si>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</si>
  <si>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</si>
  <si>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</si>
  <si>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</si>
  <si>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</si>
  <si>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</si>
  <si>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</si>
  <si>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</si>
  <si>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</si>
  <si>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</si>
  <si>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</si>
  <si>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</si>
  <si>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</si>
  <si>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</si>
  <si>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</si>
  <si>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</si>
  <si>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</si>
  <si>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</si>
  <si>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</si>
  <si>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</si>
  <si>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</si>
  <si>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</si>
  <si>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</si>
  <si>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</si>
  <si>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</si>
  <si>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</si>
  <si>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</si>
  <si>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</si>
  <si>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</si>
  <si>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</si>
  <si>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</si>
  <si>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</si>
  <si>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</si>
  <si>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</si>
  <si>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</si>
  <si>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</si>
  <si>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</si>
  <si>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</si>
  <si>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</si>
  <si>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</si>
  <si>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</si>
  <si>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</si>
  <si>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</si>
  <si>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</si>
  <si>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</si>
  <si>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</si>
  <si>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</si>
  <si>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</si>
  <si>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</si>
  <si>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</si>
  <si>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</si>
  <si>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</si>
  <si>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</si>
  <si>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</si>
  <si>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</si>
  <si>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</si>
  <si>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</si>
  <si>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</si>
  <si>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</si>
  <si>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</si>
  <si>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</si>
  <si>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</si>
  <si>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</si>
  <si>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</si>
  <si>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</si>
  <si>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</si>
  <si>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</si>
  <si>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</si>
  <si>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</si>
  <si>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</si>
  <si>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</si>
  <si>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</si>
  <si>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</si>
  <si>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</si>
  <si>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</si>
  <si>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</si>
  <si>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</si>
  <si>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</si>
  <si>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</si>
  <si>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</si>
  <si>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</si>
  <si>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</si>
  <si>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</si>
  <si>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</si>
  <si>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</si>
  <si>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</si>
  <si>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</si>
  <si>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</si>
  <si>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</si>
  <si>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</si>
  <si>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</si>
  <si>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</si>
  <si>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</si>
  <si>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</si>
  <si>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</si>
  <si>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</si>
  <si>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</si>
  <si>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</si>
  <si>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</si>
  <si>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</si>
  <si>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</si>
  <si>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</si>
  <si>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</si>
  <si>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</si>
  <si>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</si>
  <si>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</si>
  <si>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</si>
  <si>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</si>
  <si>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</si>
  <si>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</si>
  <si>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</si>
  <si>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</si>
  <si>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</si>
  <si>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</si>
  <si>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</si>
  <si>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</si>
  <si>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</si>
  <si>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</si>
  <si>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</si>
  <si>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</si>
  <si>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</si>
  <si>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</si>
  <si>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</si>
  <si>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</si>
  <si>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</si>
  <si>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</si>
  <si>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</si>
  <si>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</si>
  <si>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</si>
  <si>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</si>
  <si>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</si>
  <si>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</si>
  <si>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</si>
  <si>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</si>
  <si>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</si>
  <si>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</si>
  <si>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</si>
  <si>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</si>
  <si>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</si>
  <si>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</si>
  <si>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</si>
  <si>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</si>
  <si>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</si>
  <si>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</si>
  <si>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</si>
  <si>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</si>
  <si>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</si>
  <si>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</si>
  <si>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</si>
  <si>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</si>
  <si>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</si>
  <si>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</si>
  <si>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</si>
  <si>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</si>
  <si>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</si>
  <si>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</si>
  <si>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</si>
  <si>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</si>
  <si>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</si>
  <si>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</si>
  <si>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</si>
  <si>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</si>
  <si>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</si>
  <si>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</si>
  <si>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</si>
  <si>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</si>
  <si>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</si>
  <si>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</si>
  <si>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</si>
  <si>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</si>
  <si>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</si>
  <si>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</si>
  <si>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</si>
  <si>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</si>
  <si>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</si>
  <si>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</si>
  <si>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</si>
  <si>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</si>
  <si>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</si>
  <si>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</si>
  <si>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</si>
  <si>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</si>
  <si>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</si>
  <si>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</si>
  <si>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</si>
  <si>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</si>
  <si>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</si>
  <si>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</si>
  <si>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</si>
  <si>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</si>
  <si>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</si>
  <si>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</si>
  <si>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</si>
  <si>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</si>
  <si>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</si>
  <si>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</si>
  <si>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</si>
  <si>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</si>
  <si>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</si>
  <si>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</si>
  <si>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</si>
  <si>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</si>
  <si>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</si>
  <si>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</si>
  <si>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</si>
  <si>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</si>
  <si>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</si>
  <si>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</si>
  <si>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</si>
  <si>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</si>
  <si>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</si>
  <si>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</si>
  <si>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</si>
  <si>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</si>
  <si>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</si>
  <si>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</si>
  <si>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</si>
  <si>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</si>
  <si>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</si>
  <si>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</si>
  <si>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</si>
  <si>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</si>
  <si>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</si>
  <si>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</si>
  <si>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</si>
  <si>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</si>
  <si>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</si>
  <si>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</si>
  <si>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</si>
  <si>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</si>
  <si>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</si>
  <si>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</si>
  <si>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</si>
  <si>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</si>
  <si>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</si>
  <si>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</si>
  <si>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</si>
  <si>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</si>
  <si>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</si>
  <si>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</si>
  <si>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</si>
  <si>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</si>
  <si>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</si>
  <si>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</si>
  <si>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</si>
  <si>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</si>
  <si>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</si>
  <si>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</si>
  <si>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</si>
  <si>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</si>
  <si>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</si>
  <si>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</si>
  <si>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</si>
  <si>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</si>
  <si>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</si>
  <si>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</si>
  <si>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</si>
  <si>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</si>
  <si>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</si>
  <si>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</si>
  <si>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</si>
  <si>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</si>
  <si>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</si>
  <si>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</si>
  <si>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</si>
  <si>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</si>
  <si>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</si>
  <si>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</si>
  <si>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</si>
  <si>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</si>
  <si>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</si>
  <si>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</si>
  <si>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</si>
  <si>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</si>
  <si>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</si>
  <si>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</si>
  <si>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</si>
  <si>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</si>
  <si>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</si>
  <si>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</si>
  <si>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</si>
  <si>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</si>
  <si>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</si>
  <si>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</si>
  <si>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</si>
  <si>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</si>
  <si>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</si>
  <si>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</si>
  <si>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</si>
  <si>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</si>
  <si>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</si>
  <si>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</si>
  <si>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</si>
  <si>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</si>
  <si>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</si>
  <si>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</si>
  <si>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</si>
  <si>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</si>
  <si>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</si>
  <si>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</si>
  <si>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</si>
  <si>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</si>
  <si>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</si>
  <si>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</si>
  <si>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</si>
  <si>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</si>
  <si>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</si>
  <si>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</si>
  <si>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</si>
  <si>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</si>
  <si>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</si>
  <si>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</si>
  <si>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</si>
  <si>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</si>
  <si>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</si>
  <si>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</si>
  <si>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</si>
  <si>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</si>
  <si>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</si>
  <si>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</si>
  <si>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</si>
  <si>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</si>
  <si>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</si>
  <si>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</si>
  <si>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</si>
  <si>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</si>
  <si>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</si>
  <si>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</si>
  <si>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</si>
  <si>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</si>
  <si>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</si>
  <si>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</si>
  <si>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</si>
  <si>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</si>
  <si>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</si>
  <si>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</si>
  <si>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</si>
  <si>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</si>
  <si>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</si>
  <si>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</si>
  <si>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</si>
  <si>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</si>
  <si>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</si>
  <si>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</si>
  <si>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</si>
  <si>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</si>
  <si>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</si>
  <si>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</si>
  <si>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</si>
  <si>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</si>
  <si>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</si>
  <si>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</si>
  <si>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</si>
  <si>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</si>
  <si>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</si>
  <si>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</si>
  <si>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</si>
  <si>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</si>
  <si>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</si>
  <si>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</si>
  <si>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</si>
  <si>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</si>
  <si>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</si>
  <si>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</si>
  <si>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</si>
  <si>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</si>
  <si>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</si>
  <si>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</si>
  <si>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</si>
  <si>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</si>
  <si>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</si>
  <si>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</si>
  <si>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</si>
  <si>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</si>
  <si>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</si>
  <si>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</si>
  <si>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</si>
  <si>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</si>
  <si>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</si>
  <si>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</si>
  <si>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</si>
  <si>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</si>
  <si>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</si>
  <si>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</si>
  <si>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</si>
  <si>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</si>
  <si>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</si>
  <si>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</si>
  <si>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</si>
  <si>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</si>
  <si>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</si>
  <si>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</si>
  <si>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</si>
  <si>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</si>
  <si>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</si>
  <si>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</si>
  <si>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</si>
  <si>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</si>
  <si>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</si>
  <si>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</si>
  <si>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</si>
  <si>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</si>
  <si>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</si>
  <si>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</si>
  <si>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</si>
  <si>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</si>
  <si>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</si>
  <si>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</si>
  <si>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</si>
  <si>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</si>
  <si>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</si>
  <si>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</si>
  <si>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</si>
  <si>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</si>
  <si>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</si>
  <si>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</si>
  <si>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</si>
  <si>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</si>
  <si>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</si>
  <si>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</si>
  <si>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</si>
  <si>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</si>
  <si>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</si>
  <si>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</si>
  <si>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</si>
  <si>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</si>
  <si>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</si>
  <si>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</si>
  <si>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</si>
  <si>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</si>
  <si>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</si>
  <si>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</si>
  <si>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</si>
  <si>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</si>
  <si>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</si>
  <si>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</si>
  <si>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</si>
  <si>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</si>
  <si>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</si>
  <si>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</si>
  <si>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</si>
  <si>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</si>
  <si>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</si>
  <si>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</si>
  <si>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</si>
  <si>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</si>
  <si>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</si>
  <si>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</si>
  <si>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</si>
  <si>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</si>
  <si>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</si>
  <si>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</si>
  <si>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</si>
  <si>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</si>
  <si>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</si>
  <si>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</si>
  <si>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</si>
  <si>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</si>
  <si>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</si>
  <si>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</si>
  <si>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</si>
  <si>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</si>
  <si>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</si>
  <si>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</si>
  <si>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</si>
  <si>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</si>
  <si>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</si>
  <si>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</si>
  <si>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</si>
  <si>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</si>
  <si>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</si>
  <si>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</si>
  <si>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</si>
  <si>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</si>
  <si>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</si>
  <si>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</si>
  <si>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</si>
  <si>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</si>
  <si>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</si>
  <si>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</si>
  <si>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</si>
  <si>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</si>
  <si>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</si>
  <si>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</si>
  <si>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</si>
  <si>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</si>
  <si>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</si>
  <si>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</si>
  <si>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</si>
  <si>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</si>
  <si>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</si>
  <si>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</si>
  <si>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</si>
  <si>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</si>
  <si>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</si>
  <si>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</si>
  <si>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</si>
  <si>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</si>
  <si>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</si>
  <si>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</si>
  <si>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</si>
  <si>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</si>
  <si>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</si>
  <si>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</si>
  <si>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</si>
  <si>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</si>
  <si>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</si>
  <si>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</si>
  <si>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</si>
  <si>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</si>
  <si>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</si>
  <si>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</si>
  <si>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</si>
  <si>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</si>
  <si>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</si>
  <si>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</si>
  <si>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</si>
  <si>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</si>
  <si>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</si>
  <si>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</si>
  <si>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</si>
  <si>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</si>
  <si>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</si>
  <si>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</si>
  <si>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</si>
  <si>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</si>
  <si>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</si>
  <si>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</si>
  <si>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</si>
  <si>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</si>
  <si>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</si>
  <si>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</si>
  <si>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</si>
  <si>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</si>
  <si>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</si>
  <si>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</si>
  <si>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</si>
  <si>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</si>
  <si>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</si>
  <si>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</si>
  <si>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</si>
  <si>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</si>
  <si>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</si>
  <si>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</si>
  <si>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</si>
  <si>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</si>
  <si>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</si>
  <si>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</si>
  <si>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</si>
  <si>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</si>
  <si>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</si>
  <si>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</si>
  <si>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</si>
  <si>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</si>
  <si>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</si>
  <si>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</si>
  <si>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</si>
  <si>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</si>
  <si>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</si>
  <si>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</si>
  <si>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</si>
  <si>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</si>
  <si>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</si>
  <si>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</si>
  <si>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</si>
  <si>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</si>
  <si>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</si>
  <si>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</si>
  <si>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</si>
  <si>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</si>
  <si>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</si>
  <si>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</si>
  <si>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</si>
  <si>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</si>
  <si>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</si>
  <si>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</si>
  <si>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</si>
  <si>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</si>
  <si>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</si>
  <si>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</si>
  <si>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</si>
  <si>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</si>
  <si>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</si>
  <si>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</si>
  <si>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</si>
  <si>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</si>
  <si>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</si>
  <si>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</si>
  <si>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</si>
  <si>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</si>
  <si>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</si>
  <si>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</si>
  <si>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</si>
  <si>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</si>
  <si>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</si>
  <si>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</si>
  <si>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</si>
  <si>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</si>
  <si>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</si>
  <si>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</si>
  <si>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</si>
  <si>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</si>
  <si>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</si>
  <si>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</si>
  <si>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</si>
  <si>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</si>
  <si>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</si>
  <si>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</si>
  <si>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</si>
  <si>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</si>
  <si>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</si>
  <si>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</si>
  <si>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</si>
  <si>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</si>
  <si>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</si>
  <si>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</si>
  <si>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</si>
  <si>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</si>
  <si>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</si>
  <si>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</si>
  <si>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</si>
  <si>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</si>
  <si>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</si>
  <si>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</si>
  <si>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</si>
  <si>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</si>
  <si>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</si>
  <si>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</si>
  <si>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</si>
  <si>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</si>
  <si>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</si>
  <si>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</si>
  <si>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</si>
  <si>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</si>
  <si>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</si>
  <si>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</si>
  <si>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</si>
  <si>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</si>
  <si>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</si>
  <si>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</si>
  <si>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</si>
  <si>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</si>
  <si>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</si>
  <si>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</si>
  <si>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</si>
  <si>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</si>
  <si>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</si>
  <si>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</si>
  <si>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</si>
  <si>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</si>
  <si>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</si>
  <si>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</si>
  <si>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</si>
  <si>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</si>
  <si>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</si>
  <si>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</si>
  <si>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</si>
  <si>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</si>
  <si>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</si>
  <si>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</si>
  <si>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</si>
  <si>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</si>
  <si>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</si>
  <si>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</si>
  <si>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</si>
  <si>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</si>
  <si>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</si>
  <si>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</si>
  <si>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</si>
  <si>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</si>
  <si>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</si>
  <si>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</si>
  <si>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</si>
  <si>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</si>
  <si>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</si>
  <si>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</si>
  <si>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</si>
  <si>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</si>
  <si>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</si>
  <si>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</si>
  <si>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</si>
  <si>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</si>
  <si>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</si>
  <si>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</si>
  <si>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</si>
  <si>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</si>
  <si>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</si>
  <si>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</si>
  <si>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</si>
  <si>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</si>
  <si>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</si>
  <si>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</si>
  <si>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</si>
  <si>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</si>
  <si>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</si>
  <si>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</si>
  <si>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</si>
  <si>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</si>
  <si>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</si>
  <si>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</si>
  <si>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</si>
  <si>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</si>
  <si>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</si>
  <si>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</si>
  <si>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</si>
  <si>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</si>
  <si>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</si>
  <si>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</si>
  <si>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</si>
  <si>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</si>
  <si>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</si>
  <si>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</si>
  <si>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</si>
  <si>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</si>
  <si>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</si>
  <si>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</si>
  <si>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</si>
  <si>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</si>
  <si>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</si>
  <si>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</si>
  <si>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</si>
  <si>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</si>
  <si>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</si>
  <si>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</si>
  <si>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</si>
  <si>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</si>
  <si>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</si>
  <si>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</si>
  <si>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</si>
  <si>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</si>
  <si>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</si>
  <si>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</si>
  <si>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</si>
  <si>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</si>
  <si>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</si>
  <si>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</si>
  <si>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</si>
  <si>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</si>
  <si>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</si>
  <si>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</si>
  <si>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</si>
  <si>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</si>
  <si>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</si>
  <si>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</si>
  <si>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</si>
  <si>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</si>
  <si>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</si>
  <si>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</si>
  <si>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</si>
  <si>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</si>
  <si>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</si>
  <si>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</si>
  <si>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</si>
  <si>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</si>
  <si>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</si>
  <si>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</si>
  <si>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</si>
  <si>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</si>
  <si>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</si>
  <si>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</si>
  <si>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</si>
  <si>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</si>
  <si>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</si>
  <si>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</si>
  <si>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</si>
  <si>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</si>
  <si>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</si>
  <si>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</si>
  <si>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</si>
  <si>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</si>
  <si>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</si>
  <si>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</si>
  <si>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</si>
  <si>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</si>
  <si>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</si>
  <si>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</si>
  <si>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</si>
  <si>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</si>
  <si>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</si>
  <si>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</si>
  <si>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</si>
  <si>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</si>
  <si>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</si>
  <si>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</si>
  <si>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</si>
  <si>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</si>
  <si>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</si>
  <si>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</si>
  <si>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</si>
  <si>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</si>
  <si>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</si>
  <si>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</si>
  <si>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</si>
  <si>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</si>
  <si>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</si>
  <si>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</si>
  <si>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</si>
  <si>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</si>
  <si>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</si>
  <si>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</si>
  <si>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</si>
  <si>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</si>
  <si>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</si>
  <si>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</si>
  <si>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</si>
  <si>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</si>
  <si>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</si>
  <si>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</si>
  <si>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</si>
  <si>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</si>
  <si>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</si>
  <si>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</si>
  <si>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</si>
  <si>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</si>
  <si>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</si>
  <si>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</si>
  <si>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</si>
  <si>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</si>
  <si>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</si>
  <si>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</si>
  <si>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</si>
  <si>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</si>
  <si>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</si>
  <si>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</si>
  <si>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</si>
  <si>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</si>
  <si>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</si>
  <si>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</si>
  <si>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</si>
  <si>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</si>
  <si>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</si>
  <si>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</si>
  <si>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</si>
  <si>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</si>
  <si>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</si>
  <si>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</si>
  <si>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</si>
  <si>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</si>
  <si>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</si>
  <si>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</si>
  <si>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</si>
  <si>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</si>
  <si>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</si>
  <si>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</si>
  <si>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</si>
  <si>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</si>
  <si>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</si>
  <si>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</si>
  <si>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</si>
  <si>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</si>
  <si>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</si>
  <si>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</si>
  <si>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</si>
  <si>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</si>
  <si>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</si>
  <si>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</si>
  <si>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</si>
  <si>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</si>
  <si>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</si>
  <si>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</si>
  <si>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</si>
  <si>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</si>
  <si>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</si>
  <si>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</si>
  <si>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</si>
  <si>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</si>
  <si>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</si>
  <si>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</si>
  <si>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</si>
  <si>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</si>
  <si>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</si>
  <si>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</si>
  <si>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</si>
  <si>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</si>
  <si>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</si>
  <si>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</si>
  <si>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</si>
  <si>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</si>
  <si>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</si>
  <si>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</si>
  <si>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</si>
  <si>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</si>
  <si>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</si>
  <si>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</si>
  <si>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</si>
  <si>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</si>
  <si>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</si>
  <si>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</si>
  <si>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</si>
  <si>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</si>
  <si>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</si>
  <si>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</si>
  <si>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</si>
  <si>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</si>
  <si>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</si>
  <si>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</si>
  <si>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</si>
  <si>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</si>
  <si>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</si>
  <si>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</si>
  <si>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</si>
  <si>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</si>
  <si>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</si>
  <si>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</si>
  <si>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</si>
  <si>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</si>
  <si>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</si>
  <si>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</si>
  <si>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</si>
  <si>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</si>
  <si>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</si>
  <si>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</si>
  <si>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</si>
  <si>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</si>
  <si>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</si>
  <si>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</si>
  <si>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</si>
  <si>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</si>
  <si>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</si>
  <si>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</si>
  <si>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</si>
  <si>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</si>
  <si>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</si>
  <si>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</si>
  <si>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</si>
  <si>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</si>
  <si>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</si>
  <si>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</si>
  <si>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</si>
  <si>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</si>
  <si>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</si>
  <si>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</si>
  <si>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</si>
  <si>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</si>
  <si>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</si>
  <si>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</si>
  <si>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</si>
  <si>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</si>
  <si>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</si>
  <si>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</si>
  <si>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</si>
  <si>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</si>
  <si>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</si>
  <si>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</si>
  <si>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</si>
  <si>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</si>
  <si>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</si>
  <si>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</si>
  <si>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</si>
  <si>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</si>
  <si>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</si>
  <si>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</si>
  <si>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</si>
  <si>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</si>
  <si>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</si>
  <si>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</si>
  <si>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</si>
  <si>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</si>
  <si>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</si>
  <si>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</si>
  <si>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</si>
  <si>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</si>
  <si>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</si>
  <si>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</si>
  <si>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</si>
  <si>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</si>
  <si>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</si>
  <si>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</si>
  <si>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</si>
  <si>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</si>
  <si>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</si>
  <si>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</si>
  <si>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</si>
  <si>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</si>
  <si>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</si>
  <si>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</si>
  <si>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</si>
  <si>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</si>
  <si>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</si>
  <si>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</si>
  <si>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</si>
  <si>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</si>
  <si>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</si>
  <si>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</si>
  <si>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</si>
  <si>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</si>
  <si>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</si>
  <si>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</si>
  <si>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</si>
  <si>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</si>
  <si>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</si>
  <si>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</si>
  <si>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</si>
  <si>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</si>
  <si>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</si>
  <si>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</si>
  <si>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</si>
  <si>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</si>
  <si>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</si>
  <si>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</si>
  <si>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</si>
  <si>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</si>
  <si>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</si>
  <si>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</si>
  <si>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</si>
  <si>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</si>
  <si>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</si>
  <si>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</si>
  <si>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</si>
  <si>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</si>
  <si>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</si>
  <si>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</si>
  <si>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</si>
  <si>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</si>
  <si>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</si>
  <si>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</si>
  <si>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</si>
  <si>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</si>
  <si>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</si>
  <si>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</si>
  <si>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</si>
  <si>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</si>
  <si>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</si>
  <si>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</si>
  <si>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</si>
  <si>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</si>
  <si>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</si>
  <si>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</si>
  <si>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</si>
  <si>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</si>
  <si>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</si>
  <si>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</si>
  <si>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</si>
  <si>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</si>
  <si>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</si>
  <si>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</si>
  <si>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</si>
  <si>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</si>
  <si>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</si>
  <si>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</si>
  <si>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</si>
  <si>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</si>
  <si>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</si>
  <si>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</si>
  <si>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</si>
  <si>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</si>
  <si>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</si>
  <si>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</si>
  <si>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</si>
  <si>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</si>
  <si>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</si>
  <si>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</si>
  <si>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</si>
  <si>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</si>
  <si>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</si>
  <si>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</si>
  <si>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</si>
  <si>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</si>
  <si>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</si>
  <si>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</si>
  <si>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</si>
  <si>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</si>
  <si>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</si>
  <si>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</si>
  <si>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</si>
  <si>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</si>
  <si>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</si>
  <si>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</si>
  <si>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</si>
  <si>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</si>
  <si>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</si>
  <si>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</si>
  <si>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</si>
  <si>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</si>
  <si>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</si>
  <si>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</si>
  <si>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</si>
  <si>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</si>
  <si>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</si>
  <si>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</si>
  <si>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</si>
  <si>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</si>
  <si>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</si>
  <si>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</si>
  <si>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</si>
  <si>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</si>
  <si>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</si>
  <si>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</si>
  <si>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</si>
  <si>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</si>
  <si>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</si>
  <si>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</si>
  <si>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</si>
  <si>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</si>
  <si>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</si>
  <si>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</si>
  <si>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</si>
  <si>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</si>
  <si>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</si>
  <si>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</si>
  <si>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</si>
  <si>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</si>
  <si>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</si>
  <si>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</si>
  <si>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</si>
  <si>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</si>
  <si>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</si>
  <si>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</si>
  <si>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</si>
  <si>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</si>
  <si>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</si>
  <si>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</si>
  <si>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</si>
  <si>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</si>
  <si>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</si>
  <si>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</si>
  <si>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</si>
  <si>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</si>
  <si>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</si>
  <si>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</si>
  <si>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</si>
  <si>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TRUE</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</si>
  <si>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</si>
  <si>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</si>
  <si>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</si>
  <si>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</si>
  <si>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</si>
  <si>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</si>
  <si>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</si>
  <si>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</si>
  <si>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</si>
  <si>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</si>
  <si>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</si>
  <si>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</si>
  <si>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</si>
  <si>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</si>
  <si>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</si>
  <si>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</si>
  <si>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</si>
  <si>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</si>
  <si>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</si>
  <si>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</si>
  <si>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</si>
  <si>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</si>
  <si>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</si>
  <si>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</si>
  <si>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</si>
  <si>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</si>
  <si>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</si>
  <si>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</si>
  <si>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</si>
  <si>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</si>
  <si>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</si>
  <si>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</si>
  <si>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</si>
  <si>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</si>
  <si>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</si>
  <si>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</si>
  <si>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</si>
  <si>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</si>
  <si>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</si>
  <si>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</si>
  <si>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</si>
  <si>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</si>
  <si>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</si>
  <si>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</si>
  <si>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</si>
  <si>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</si>
  <si>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</si>
  <si>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</si>
  <si>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</si>
  <si>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</si>
  <si>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</si>
  <si>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</si>
  <si>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</si>
  <si>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</si>
  <si>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</si>
  <si>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</si>
  <si>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</si>
  <si>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</si>
  <si>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</si>
  <si>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</si>
  <si>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</si>
  <si>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</si>
  <si>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</si>
  <si>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</si>
  <si>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</si>
  <si>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</si>
  <si>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</si>
  <si>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</si>
  <si>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</si>
  <si>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</si>
  <si>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</si>
  <si>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</si>
  <si>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</si>
  <si>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</si>
  <si>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</si>
  <si>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</si>
  <si>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</si>
  <si>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</si>
  <si>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</si>
  <si>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</si>
  <si>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</si>
  <si>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</si>
  <si>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</si>
  <si>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</si>
  <si>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</si>
  <si>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</si>
  <si>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</si>
  <si>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</si>
  <si>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</si>
  <si>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</si>
  <si>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</si>
  <si>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</si>
  <si>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</si>
  <si>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</si>
  <si>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</si>
  <si>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</si>
  <si>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</si>
  <si>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</si>
  <si>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</si>
  <si>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</si>
  <si>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</si>
  <si>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</si>
  <si>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</si>
  <si>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</si>
  <si>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</si>
  <si>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</si>
  <si>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</si>
  <si>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</si>
  <si>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</si>
  <si>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</si>
  <si>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</si>
  <si>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</si>
  <si>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</si>
  <si>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</si>
  <si>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</si>
  <si>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</si>
  <si>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</si>
  <si>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</si>
  <si>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</si>
  <si>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</si>
  <si>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</si>
  <si>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</si>
  <si>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</si>
  <si>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</si>
  <si>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</si>
  <si>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</si>
  <si>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</si>
  <si>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</si>
  <si>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</si>
  <si>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</si>
  <si>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</si>
  <si>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</si>
  <si>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</si>
  <si>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</si>
  <si>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</si>
  <si>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</si>
  <si>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</si>
  <si>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</si>
  <si>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</si>
  <si>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</si>
  <si>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</si>
  <si>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</si>
  <si>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</si>
  <si>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</si>
  <si>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</si>
  <si>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</si>
  <si>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</si>
  <si>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</si>
  <si>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</si>
  <si>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</si>
  <si>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</si>
  <si>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</si>
  <si>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</si>
  <si>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</si>
  <si>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</si>
  <si>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</si>
  <si>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</si>
  <si>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</si>
  <si>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</si>
  <si>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</si>
  <si>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</si>
  <si>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</si>
  <si>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</si>
  <si>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</si>
  <si>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</si>
  <si>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</si>
  <si>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</si>
  <si>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</si>
  <si>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</si>
  <si>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</si>
  <si>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</si>
  <si>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</si>
  <si>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</si>
  <si>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</si>
  <si>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</si>
  <si>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</si>
  <si>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</si>
  <si>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</si>
  <si>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</si>
  <si>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</si>
  <si>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</si>
  <si>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</si>
  <si>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</si>
  <si>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</si>
  <si>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</si>
  <si>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</si>
  <si>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</si>
  <si>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</si>
  <si>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</si>
  <si>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</si>
  <si>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</si>
  <si>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</si>
  <si>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</si>
  <si>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</si>
  <si>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</si>
  <si>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</si>
  <si>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</si>
  <si>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</si>
  <si>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</si>
  <si>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</si>
  <si>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</si>
  <si>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</si>
  <si>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</si>
  <si>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</si>
  <si>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</si>
  <si>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</si>
  <si>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</si>
  <si>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</si>
  <si>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</si>
  <si>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</si>
  <si>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</si>
  <si>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</si>
  <si>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</si>
  <si>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</si>
  <si>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</si>
  <si>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</si>
  <si>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</si>
  <si>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</si>
  <si>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</si>
  <si>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</si>
  <si>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</si>
  <si>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</si>
  <si>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</si>
  <si>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</si>
  <si>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</si>
  <si>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</si>
  <si>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</si>
  <si>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</si>
  <si>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</si>
  <si>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</si>
  <si>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</si>
  <si>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</si>
  <si>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</si>
  <si>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</si>
  <si>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</si>
  <si>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</si>
  <si>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</si>
  <si>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</si>
  <si>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</si>
  <si>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</si>
  <si>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</si>
  <si>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</si>
  <si>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</si>
  <si>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</si>
  <si>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</si>
  <si>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</si>
  <si>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</si>
  <si>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</si>
  <si>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</si>
  <si>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</si>
  <si>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</si>
  <si>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</si>
  <si>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</si>
  <si>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</si>
  <si>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</si>
  <si>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</si>
  <si>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</si>
  <si>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</si>
  <si>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</si>
  <si>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</si>
  <si>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</si>
  <si>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</si>
  <si>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</si>
  <si>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</si>
  <si>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</si>
  <si>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</si>
  <si>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</si>
  <si>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</si>
  <si>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</si>
  <si>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</si>
  <si>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</si>
  <si>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</si>
  <si>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</si>
  <si>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</si>
  <si>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</si>
  <si>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</si>
  <si>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</si>
  <si>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</si>
  <si>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</si>
  <si>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</si>
  <si>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</si>
  <si>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</si>
  <si>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</si>
  <si>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</si>
  <si>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</si>
  <si>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</si>
  <si>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</si>
  <si>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</si>
  <si>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</si>
  <si>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</si>
  <si>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</si>
  <si>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</si>
  <si>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</si>
  <si>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</si>
  <si>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</si>
  <si>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</si>
  <si>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</si>
  <si>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</si>
  <si>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</si>
  <si>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</si>
  <si>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</si>
  <si>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</si>
  <si>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</si>
  <si>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</si>
  <si>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</si>
  <si>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</si>
  <si>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</si>
  <si>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</si>
  <si>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</si>
  <si>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</si>
  <si>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</si>
  <si>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</si>
  <si>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</si>
  <si>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</si>
  <si>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</si>
  <si>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</si>
  <si>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</si>
  <si>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</si>
  <si>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</si>
  <si>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</si>
  <si>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</si>
  <si>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</si>
  <si>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</si>
  <si>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</si>
  <si>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</si>
  <si>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</si>
  <si>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</si>
  <si>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</si>
  <si>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</si>
  <si>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</si>
  <si>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</si>
  <si>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</si>
  <si>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</si>
  <si>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</si>
  <si>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</si>
  <si>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</si>
  <si>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</si>
  <si>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</si>
  <si>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</si>
  <si>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</si>
  <si>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</si>
  <si>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</si>
  <si>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</si>
  <si>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</si>
  <si>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</si>
  <si>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</si>
  <si>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</si>
  <si>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</si>
  <si>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</si>
  <si>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</si>
  <si>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</si>
  <si>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</si>
  <si>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</si>
  <si>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</si>
  <si>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</si>
  <si>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</si>
  <si>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</si>
  <si>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</si>
  <si>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</si>
  <si>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</si>
  <si>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</si>
  <si>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</si>
  <si>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</si>
  <si>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</si>
  <si>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</si>
  <si>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</si>
  <si>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</si>
  <si>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</si>
  <si>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</si>
  <si>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</si>
  <si>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</si>
  <si>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</si>
  <si>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</si>
  <si>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</si>
  <si>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</si>
  <si>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</si>
  <si>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</si>
  <si>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</si>
  <si>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</si>
  <si>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</si>
  <si>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</si>
  <si>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</si>
  <si>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</si>
  <si>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</si>
  <si>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</si>
  <si>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</si>
  <si>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</si>
  <si>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</si>
  <si>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</si>
  <si>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</si>
  <si>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</si>
  <si>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</si>
  <si>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</si>
  <si>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</si>
  <si>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</si>
  <si>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</si>
  <si>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</si>
  <si>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</si>
  <si>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</si>
  <si>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</si>
  <si>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</si>
  <si>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</si>
  <si>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</si>
  <si>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</si>
  <si>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</si>
  <si>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</si>
  <si>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</si>
  <si>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</si>
  <si>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</si>
  <si>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</si>
  <si>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</si>
  <si>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</si>
  <si>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</si>
  <si>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</si>
  <si>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</si>
  <si>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</si>
  <si>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</si>
  <si>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</si>
  <si>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</si>
  <si>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</si>
  <si>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</si>
  <si>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</si>
  <si>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</si>
  <si>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</si>
  <si>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</si>
  <si>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</si>
  <si>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</si>
  <si>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</si>
  <si>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</si>
  <si>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</si>
  <si>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</si>
  <si>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</si>
  <si>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</si>
  <si>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</si>
  <si>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</si>
  <si>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</si>
  <si>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</si>
  <si>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</si>
  <si>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</si>
  <si>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</si>
  <si>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</si>
  <si>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</si>
  <si>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</si>
  <si>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</si>
  <si>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</si>
  <si>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</si>
  <si>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</si>
  <si>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</si>
  <si>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</si>
  <si>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</si>
  <si>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</si>
  <si>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</si>
  <si>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</si>
  <si>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</si>
  <si>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</si>
  <si>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</si>
  <si>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</si>
  <si>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</si>
  <si>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</si>
  <si>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</si>
  <si>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</si>
  <si>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</si>
  <si>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</si>
  <si>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</si>
  <si>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</si>
  <si>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</si>
  <si>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</si>
  <si>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</si>
  <si>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</si>
  <si>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</si>
  <si>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</si>
  <si>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</si>
  <si>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</si>
  <si>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</si>
  <si>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</si>
  <si>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</si>
  <si>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</si>
  <si>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</si>
  <si>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</si>
  <si>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</si>
  <si>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</si>
  <si>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</si>
  <si>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</si>
  <si>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</si>
  <si>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</si>
  <si>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</si>
  <si>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</si>
  <si>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</si>
  <si>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</si>
  <si>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</si>
  <si>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</si>
  <si>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</si>
  <si>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</si>
  <si>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</si>
  <si>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</si>
  <si>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</si>
  <si>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</si>
  <si>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</si>
  <si>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</si>
  <si>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</si>
  <si>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</si>
  <si>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</si>
  <si>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</si>
  <si>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</si>
  <si>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</si>
  <si>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</si>
  <si>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</si>
  <si>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</si>
  <si>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</si>
  <si>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</si>
  <si>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</si>
  <si>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</si>
  <si>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</si>
  <si>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</si>
  <si>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</si>
  <si>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</si>
  <si>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</si>
  <si>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</si>
  <si>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</si>
  <si>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</si>
  <si>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</si>
  <si>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</si>
  <si>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</si>
  <si>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</si>
  <si>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</si>
  <si>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</si>
  <si>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</si>
  <si>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</si>
  <si>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</si>
  <si>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</si>
  <si>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</si>
  <si>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</si>
  <si>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</si>
  <si>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</si>
  <si>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</si>
  <si>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</si>
  <si>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</si>
  <si>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</si>
  <si>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</si>
  <si>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</si>
  <si>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</si>
  <si>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</si>
  <si>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</si>
  <si>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</si>
  <si>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</si>
  <si>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</si>
  <si>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</si>
  <si>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</si>
  <si>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</si>
  <si>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</si>
  <si>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</si>
  <si>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</si>
  <si>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</si>
  <si>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</si>
  <si>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</si>
  <si>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</si>
  <si>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</si>
  <si>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</si>
  <si>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</si>
  <si>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</si>
  <si>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</si>
  <si>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</si>
  <si>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</si>
  <si>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</si>
  <si>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</si>
  <si>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</si>
  <si>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</si>
  <si>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</si>
  <si>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</si>
  <si>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</si>
  <si>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</si>
  <si>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</si>
  <si>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</si>
  <si>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</si>
  <si>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</si>
  <si>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</si>
  <si>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</si>
  <si>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</si>
  <si>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</si>
  <si>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</si>
  <si>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</si>
  <si>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</si>
  <si>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</si>
  <si>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</si>
  <si>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</si>
  <si>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</si>
  <si>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</si>
  <si>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</si>
  <si>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</si>
  <si>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</si>
  <si>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</si>
  <si>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</si>
  <si>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</si>
  <si>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</si>
  <si>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</si>
  <si>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</si>
  <si>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</si>
  <si>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</si>
  <si>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</si>
  <si>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</si>
  <si>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</si>
  <si>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</si>
  <si>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</si>
  <si>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</si>
  <si>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</si>
  <si>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</si>
  <si>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</si>
  <si>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</si>
  <si>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</si>
  <si>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</si>
  <si>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</si>
  <si>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</si>
  <si>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</si>
  <si>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</si>
  <si>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</si>
  <si>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</si>
  <si>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</si>
  <si>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</si>
  <si>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</si>
  <si>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</si>
  <si>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</si>
  <si>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</si>
  <si>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</si>
  <si>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</si>
  <si>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</si>
  <si>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</si>
  <si>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</si>
  <si>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</si>
  <si>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</si>
  <si>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</si>
  <si>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</si>
  <si>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</si>
  <si>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</si>
  <si>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</si>
  <si>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</si>
  <si>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</si>
  <si>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</si>
  <si>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</si>
  <si>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</si>
  <si>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</si>
  <si>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</si>
  <si>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</si>
  <si>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</si>
  <si>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</si>
  <si>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</si>
  <si>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</si>
  <si>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</si>
  <si>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</si>
  <si>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</si>
  <si>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</si>
  <si>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</si>
  <si>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</si>
  <si>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</si>
  <si>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</si>
  <si>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</si>
  <si>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</si>
  <si>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</si>
  <si>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</si>
  <si>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</si>
  <si>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</si>
  <si>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</si>
  <si>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</si>
  <si>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</si>
  <si>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</si>
  <si>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</si>
  <si>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</si>
  <si>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</si>
  <si>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</si>
  <si>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</si>
  <si>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</si>
  <si>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</si>
  <si>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</si>
  <si>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</si>
  <si>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</si>
  <si>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</si>
  <si>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</si>
  <si>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</si>
  <si>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</si>
  <si>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</si>
  <si>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</si>
  <si>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</si>
  <si>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</si>
  <si>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</si>
  <si>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</si>
  <si>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</si>
  <si>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</si>
  <si>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</si>
  <si>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</si>
  <si>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</si>
  <si>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</si>
  <si>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</si>
  <si>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</si>
  <si>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</si>
  <si>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</si>
  <si>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</si>
  <si>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</si>
  <si>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</si>
  <si>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</si>
  <si>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</si>
  <si>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</si>
  <si>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</si>
  <si>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</si>
  <si>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</si>
  <si>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</si>
  <si>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</si>
  <si>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</si>
  <si>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</si>
  <si>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</si>
  <si>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</si>
  <si>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</si>
  <si>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</si>
  <si>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</si>
  <si>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</si>
  <si>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</si>
  <si>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</si>
  <si>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</si>
  <si>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</si>
  <si>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</si>
  <si>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</si>
  <si>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</si>
  <si>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</si>
  <si>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</si>
  <si>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</si>
  <si>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</si>
  <si>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</si>
  <si>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</si>
  <si>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</si>
  <si>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</si>
  <si>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</si>
  <si>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</si>
  <si>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</si>
  <si>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</si>
  <si>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</si>
  <si>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</si>
  <si>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</si>
  <si>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</si>
  <si>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</si>
  <si>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</si>
  <si>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</si>
  <si>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</si>
  <si>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</si>
  <si>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</si>
  <si>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</si>
  <si>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</si>
  <si>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</si>
  <si>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</si>
  <si>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</si>
  <si>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</si>
  <si>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</si>
  <si>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</si>
  <si>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</si>
  <si>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</si>
  <si>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</si>
  <si>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</si>
  <si>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</si>
  <si>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</si>
  <si>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</si>
  <si>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</si>
  <si>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</si>
  <si>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</si>
  <si>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</si>
  <si>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</si>
  <si>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</si>
  <si>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</si>
  <si>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</si>
  <si>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</si>
  <si>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</si>
  <si>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</si>
  <si>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</si>
  <si>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</si>
  <si>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</si>
  <si>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</si>
  <si>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</si>
  <si>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</si>
  <si>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</si>
  <si>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</si>
  <si>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</si>
  <si>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</si>
  <si>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</si>
  <si>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</si>
  <si>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</si>
  <si>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</si>
  <si>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</si>
  <si>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</si>
  <si>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</si>
  <si>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</si>
  <si>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</si>
  <si>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</si>
  <si>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</si>
  <si>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</si>
  <si>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</si>
  <si>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</si>
  <si>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</si>
  <si>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</si>
  <si>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</si>
  <si>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</si>
  <si>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</si>
  <si>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</si>
  <si>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</si>
  <si>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</si>
  <si>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</si>
  <si>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</si>
  <si>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</si>
  <si>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</si>
  <si>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</si>
  <si>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</si>
  <si>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</si>
  <si>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</si>
  <si>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</si>
  <si>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</si>
  <si>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</si>
  <si>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</si>
  <si>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</si>
  <si>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</si>
  <si>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</si>
  <si>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</si>
  <si>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</si>
  <si>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</si>
  <si>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</si>
  <si>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</si>
  <si>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</si>
  <si>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</si>
  <si>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</si>
  <si>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</si>
  <si>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</si>
  <si>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</si>
  <si>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</si>
  <si>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</si>
  <si>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</si>
  <si>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</si>
  <si>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</si>
  <si>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</si>
  <si>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</si>
  <si>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</si>
  <si>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</si>
  <si>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</si>
  <si>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</si>
  <si>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</si>
  <si>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</si>
  <si>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</si>
  <si>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</si>
  <si>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</si>
  <si>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</si>
  <si>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</si>
  <si>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</si>
  <si>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</si>
  <si>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</si>
  <si>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</si>
  <si>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</si>
  <si>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</si>
  <si>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</si>
  <si>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</si>
  <si>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</si>
  <si>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</si>
  <si>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</si>
  <si>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</si>
  <si>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</si>
  <si>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</si>
  <si>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</si>
  <si>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</si>
  <si>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</si>
  <si>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</si>
  <si>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</si>
  <si>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</si>
  <si>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</si>
  <si>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</si>
  <si>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</si>
  <si>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</si>
  <si>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</si>
  <si>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</si>
  <si>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</si>
  <si>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</si>
  <si>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</si>
  <si>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</si>
  <si>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</si>
  <si>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</si>
  <si>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</si>
  <si>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</si>
  <si>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</si>
  <si>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</si>
  <si>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</si>
  <si>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</si>
  <si>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</si>
  <si>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</si>
  <si>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</si>
  <si>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</si>
  <si>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</si>
  <si>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</si>
  <si>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</si>
  <si>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</si>
  <si>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</si>
  <si>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</si>
  <si>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</si>
  <si>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</si>
  <si>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</si>
  <si>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</si>
  <si>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</si>
  <si>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</si>
  <si>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</si>
  <si>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</si>
  <si>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</si>
  <si>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</si>
  <si>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</si>
  <si>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</si>
  <si>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</si>
  <si>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</si>
  <si>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</si>
  <si>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</si>
  <si>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</si>
  <si>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</si>
  <si>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</si>
  <si>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</si>
  <si>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</si>
  <si>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</si>
  <si>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</si>
  <si>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</si>
  <si>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</si>
  <si>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</si>
  <si>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</si>
  <si>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</si>
  <si>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</si>
  <si>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</si>
  <si>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</si>
  <si>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</si>
  <si>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</si>
  <si>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</si>
  <si>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</si>
  <si>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</si>
  <si>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</si>
  <si>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</si>
  <si>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</si>
  <si>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</si>
  <si>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</si>
  <si>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</si>
  <si>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</si>
  <si>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</si>
  <si>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</si>
  <si>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</si>
  <si>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</si>
  <si>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</si>
  <si>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</si>
  <si>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</si>
  <si>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</si>
  <si>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</si>
  <si>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</si>
  <si>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</si>
  <si>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</si>
  <si>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</si>
  <si>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</si>
  <si>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</si>
  <si>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</si>
  <si>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</si>
  <si>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</si>
  <si>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</si>
  <si>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</si>
  <si>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</si>
  <si>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</si>
  <si>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</si>
  <si>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</si>
  <si>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</si>
  <si>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</si>
  <si>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</si>
  <si>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</si>
  <si>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</si>
  <si>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</si>
  <si>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</si>
  <si>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</si>
  <si>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</si>
  <si>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</si>
  <si>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</si>
  <si>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</si>
  <si>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</si>
  <si>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</si>
  <si>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</si>
  <si>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</si>
  <si>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</si>
  <si>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</si>
  <si>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</si>
  <si>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</si>
  <si>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</si>
  <si>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</si>
  <si>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</si>
  <si>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</si>
  <si>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</si>
  <si>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</si>
  <si>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</si>
  <si>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</si>
  <si>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</si>
  <si>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</si>
  <si>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</si>
  <si>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</si>
  <si>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</si>
  <si>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</si>
  <si>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</si>
  <si>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</si>
  <si>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</si>
  <si>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</si>
  <si>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</si>
  <si>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</si>
  <si>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</si>
  <si>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</si>
  <si>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</si>
  <si>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</si>
  <si>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</si>
  <si>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</si>
  <si>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</si>
  <si>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</si>
  <si>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</si>
  <si>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</si>
  <si>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</si>
  <si>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</si>
  <si>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</si>
  <si>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</si>
  <si>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</si>
  <si>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</si>
  <si>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</si>
  <si>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</si>
  <si>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</si>
  <si>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</si>
  <si>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</si>
  <si>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</si>
  <si>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</si>
  <si>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</si>
  <si>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</si>
  <si>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</si>
  <si>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</si>
  <si>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</si>
  <si>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</si>
  <si>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</si>
  <si>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</si>
  <si>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</si>
  <si>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</si>
  <si>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</si>
  <si>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</si>
  <si>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</si>
  <si>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</si>
  <si>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</si>
  <si>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</si>
  <si>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</si>
  <si>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</si>
  <si>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</si>
  <si>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</si>
  <si>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</si>
  <si>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</si>
  <si>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</si>
  <si>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</si>
  <si>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</si>
  <si>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</si>
  <si>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</si>
  <si>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</si>
  <si>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</si>
  <si>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</si>
  <si>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</si>
  <si>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</si>
  <si>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</si>
  <si>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</si>
  <si>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</si>
  <si>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</si>
  <si>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</si>
  <si>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</si>
  <si>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</si>
  <si>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</si>
  <si>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</si>
  <si>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</si>
  <si>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</si>
  <si>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</si>
  <si>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</si>
  <si>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</si>
  <si>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</si>
  <si>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</si>
  <si>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</si>
  <si>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</si>
  <si>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</si>
  <si>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</si>
  <si>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</si>
  <si>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</si>
  <si>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</si>
  <si>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</si>
  <si>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</si>
  <si>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</si>
  <si>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</si>
  <si>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</si>
  <si>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</si>
  <si>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</si>
  <si>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</si>
  <si>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</si>
  <si>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</si>
  <si>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</si>
  <si>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</si>
  <si>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</si>
  <si>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</si>
  <si>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</si>
  <si>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</si>
  <si>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</si>
  <si>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</si>
  <si>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</si>
  <si>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</si>
  <si>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</si>
  <si>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</si>
  <si>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</si>
  <si>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</si>
  <si>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</si>
  <si>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</si>
  <si>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</si>
  <si>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</si>
  <si>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</si>
  <si>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</si>
  <si>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</si>
  <si>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</si>
  <si>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</si>
  <si>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</si>
  <si>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</si>
  <si>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</si>
  <si>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</si>
  <si>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</si>
  <si>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</si>
  <si>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</si>
  <si>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</si>
  <si>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</si>
  <si>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</si>
  <si>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</si>
  <si>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</si>
  <si>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</si>
  <si>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</si>
  <si>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</si>
  <si>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</si>
  <si>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</si>
  <si>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</si>
  <si>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</si>
  <si>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</si>
  <si>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</si>
  <si>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</si>
  <si>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</si>
  <si>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</si>
  <si>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</si>
  <si>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</si>
  <si>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</si>
  <si>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</si>
  <si>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</si>
  <si>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</si>
  <si>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</si>
  <si>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</si>
  <si>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</si>
  <si>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</si>
  <si>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</si>
  <si>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</si>
  <si>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</si>
  <si>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</si>
  <si>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</si>
  <si>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</si>
  <si>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</si>
  <si>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</si>
  <si>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</si>
  <si>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</si>
  <si>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</si>
  <si>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</si>
  <si>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</si>
  <si>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</si>
  <si>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</si>
  <si>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</si>
  <si>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</si>
  <si>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</si>
  <si>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</si>
  <si>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</si>
  <si>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</si>
  <si>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</si>
  <si>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</si>
  <si>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</si>
  <si>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</si>
  <si>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</si>
  <si>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</si>
  <si>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</si>
  <si>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</si>
  <si>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</si>
  <si>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</si>
  <si>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</si>
  <si>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</si>
  <si>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</si>
  <si>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</si>
  <si>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</si>
  <si>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</si>
  <si>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</si>
  <si>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</si>
  <si>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</si>
  <si>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</si>
  <si>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</si>
  <si>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</si>
  <si>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</si>
  <si>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</si>
  <si>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</si>
  <si>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</si>
  <si>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</si>
  <si>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</si>
  <si>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</si>
  <si>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</si>
  <si>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</si>
  <si>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</si>
  <si>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</si>
  <si>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</si>
  <si>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</si>
  <si>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</si>
  <si>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</si>
  <si>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</si>
  <si>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</si>
  <si>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</si>
  <si>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</si>
  <si>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</si>
  <si>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</si>
  <si>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</si>
  <si>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</si>
  <si>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</si>
  <si>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</si>
  <si>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</si>
  <si>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</si>
  <si>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</si>
  <si>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</si>
  <si>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</si>
  <si>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</si>
  <si>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</si>
  <si>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</si>
  <si>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</si>
  <si>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</si>
  <si>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</si>
  <si>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</si>
  <si>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</si>
  <si>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</si>
  <si>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</si>
  <si>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</si>
  <si>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</si>
  <si>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</si>
  <si>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</si>
  <si>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</si>
  <si>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</si>
  <si>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</si>
  <si>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</si>
  <si>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</si>
  <si>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</si>
  <si>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</si>
  <si>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</si>
  <si>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</si>
  <si>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</si>
  <si>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</si>
  <si>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</si>
  <si>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</si>
  <si>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</si>
  <si>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</si>
  <si>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</si>
  <si>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</si>
  <si>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</si>
  <si>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</si>
  <si>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</si>
  <si>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</si>
  <si>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</si>
  <si>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</si>
  <si>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</si>
  <si>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</si>
  <si>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</si>
  <si>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</si>
  <si>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</si>
  <si>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</si>
  <si>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</si>
  <si>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</si>
  <si>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</si>
  <si>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</si>
  <si>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</si>
  <si>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</si>
  <si>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</si>
  <si>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</si>
  <si>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</si>
  <si>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</si>
  <si>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</si>
  <si>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</si>
  <si>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</si>
  <si>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</si>
  <si>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</si>
  <si>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</si>
  <si>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</si>
  <si>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</si>
  <si>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</si>
  <si>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</si>
  <si>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</si>
  <si>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</si>
  <si>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</si>
  <si>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</si>
  <si>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</si>
  <si>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</si>
  <si>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</si>
  <si>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</si>
  <si>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</si>
  <si>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</si>
  <si>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</si>
  <si>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</si>
  <si>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</si>
  <si>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</si>
  <si>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</si>
  <si>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</si>
  <si>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</si>
  <si>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</si>
  <si>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</si>
  <si>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</si>
  <si>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</si>
  <si>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</si>
  <si>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</si>
  <si>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</si>
  <si>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</si>
  <si>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</si>
  <si>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</si>
  <si>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</si>
  <si>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</si>
  <si>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</si>
  <si>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</si>
  <si>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</si>
  <si>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</si>
  <si>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</si>
  <si>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</si>
  <si>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</si>
  <si>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</si>
  <si>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</si>
  <si>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</si>
  <si>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</si>
  <si>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</si>
  <si>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</si>
  <si>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</si>
  <si>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</si>
  <si>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</si>
  <si>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</si>
  <si>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</si>
  <si>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</si>
  <si>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</si>
  <si>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</si>
  <si>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</si>
  <si>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</si>
  <si>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</si>
  <si>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</si>
  <si>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</si>
  <si>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</si>
  <si>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</si>
  <si>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</si>
  <si>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</si>
  <si>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</si>
  <si>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</si>
  <si>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</si>
  <si>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</si>
  <si>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</si>
  <si>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</si>
  <si>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</si>
  <si>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</si>
  <si>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</si>
  <si>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</si>
  <si>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</si>
  <si>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</si>
  <si>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</si>
  <si>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</si>
  <si>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</si>
  <si>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</si>
  <si>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</si>
  <si>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</si>
  <si>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</si>
  <si>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</si>
  <si>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</si>
  <si>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</si>
  <si>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</si>
  <si>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</si>
  <si>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</si>
  <si>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</si>
  <si>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</si>
  <si>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</si>
  <si>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</si>
  <si>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</si>
  <si>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</si>
  <si>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</si>
  <si>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</si>
  <si>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</si>
  <si>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</si>
  <si>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</si>
  <si>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</si>
  <si>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</si>
  <si>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</si>
  <si>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</si>
  <si>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</si>
  <si>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</si>
  <si>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</si>
  <si>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</si>
  <si>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</si>
  <si>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</si>
  <si>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</si>
  <si>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</si>
  <si>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</si>
  <si>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</si>
  <si>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</si>
  <si>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</si>
  <si>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</si>
  <si>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</si>
  <si>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</si>
  <si>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</si>
  <si>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</si>
  <si>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</si>
  <si>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</si>
  <si>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</si>
  <si>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</si>
  <si>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</si>
  <si>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</si>
  <si>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</si>
  <si>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</si>
  <si>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</si>
  <si>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</si>
  <si>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</si>
  <si>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</si>
  <si>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</si>
  <si>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</si>
  <si>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</si>
  <si>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</si>
  <si>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</si>
  <si>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</si>
  <si>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</si>
  <si>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</si>
  <si>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</si>
  <si>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</si>
  <si>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</si>
  <si>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</si>
  <si>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</si>
  <si>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</si>
  <si>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</si>
  <si>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</si>
  <si>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</si>
  <si>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</si>
  <si>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</si>
  <si>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</si>
  <si>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</si>
  <si>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</si>
  <si>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</si>
  <si>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</si>
  <si>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</si>
  <si>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</si>
  <si>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</si>
  <si>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</si>
  <si>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</si>
  <si>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</si>
  <si>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</si>
  <si>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</si>
  <si>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</si>
  <si>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</si>
  <si>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</si>
  <si>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</si>
  <si>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</si>
  <si>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</si>
  <si>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</si>
  <si>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</si>
  <si>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</si>
  <si>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</si>
  <si>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</si>
  <si>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</si>
  <si>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</si>
  <si>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</si>
  <si>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</si>
  <si>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</si>
  <si>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</si>
  <si>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</si>
  <si>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</si>
  <si>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</si>
  <si>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</si>
  <si>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</si>
  <si>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</si>
  <si>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</si>
  <si>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</si>
  <si>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</si>
  <si>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</si>
  <si>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</si>
  <si>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</si>
  <si>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</si>
  <si>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</si>
  <si>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</si>
  <si>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</si>
  <si>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</si>
  <si>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</si>
  <si>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</si>
  <si>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</si>
  <si>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</si>
  <si>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</si>
  <si>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</si>
  <si>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</si>
  <si>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</si>
  <si>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</si>
  <si>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</si>
  <si>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</si>
  <si>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</si>
  <si>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</si>
  <si>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</si>
  <si>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</si>
  <si>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</si>
  <si>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</si>
  <si>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</si>
  <si>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</si>
  <si>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</si>
  <si>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</si>
  <si>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</si>
  <si>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</si>
  <si>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</si>
  <si>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</si>
  <si>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</si>
  <si>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</si>
  <si>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</si>
  <si>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</si>
  <si>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</si>
  <si>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</si>
  <si>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</si>
  <si>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</si>
  <si>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</si>
  <si>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</si>
  <si>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</si>
  <si>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</si>
  <si>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</si>
  <si>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</si>
  <si>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</si>
  <si>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</si>
  <si>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</si>
  <si>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</si>
  <si>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</si>
  <si>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</si>
  <si>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</si>
  <si>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</si>
  <si>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</si>
  <si>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</si>
  <si>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</si>
  <si>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</si>
  <si>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</si>
  <si>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</si>
  <si>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</si>
  <si>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</si>
  <si>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</si>
  <si>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</si>
  <si>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</si>
  <si>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</si>
  <si>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</si>
  <si>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</si>
  <si>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</si>
  <si>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</si>
  <si>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</si>
  <si>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</si>
  <si>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</si>
  <si>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</si>
  <si>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</si>
  <si>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</si>
  <si>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</si>
  <si>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</si>
  <si>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</si>
  <si>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</si>
  <si>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</si>
  <si>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</si>
  <si>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</si>
  <si>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</si>
  <si>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</si>
  <si>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</si>
  <si>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</si>
  <si>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</si>
  <si>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</si>
  <si>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</si>
  <si>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</si>
  <si>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</si>
  <si>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</si>
  <si>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</si>
  <si>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</si>
  <si>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</si>
  <si>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</si>
  <si>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</si>
  <si>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</si>
  <si>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</si>
  <si>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</si>
  <si>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</si>
  <si>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</si>
  <si>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</si>
  <si>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</si>
  <si>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</si>
  <si>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</si>
  <si>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</si>
  <si>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</si>
  <si>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</si>
  <si>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</si>
  <si>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</si>
  <si>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</si>
  <si>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</si>
  <si>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</si>
  <si>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</si>
  <si>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</si>
  <si>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</si>
  <si>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</si>
  <si>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</si>
  <si>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</si>
  <si>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</si>
  <si>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</si>
  <si>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</si>
  <si>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</si>
  <si>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</si>
  <si>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</si>
  <si>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</si>
  <si>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</si>
  <si>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</si>
  <si>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</si>
  <si>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</si>
  <si>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</si>
  <si>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</si>
  <si>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</si>
  <si>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</si>
  <si>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</si>
  <si>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</si>
  <si>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</si>
  <si>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</si>
  <si>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</si>
  <si>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</si>
  <si>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</si>
  <si>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</si>
  <si>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</si>
  <si>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</si>
  <si>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</si>
  <si>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</si>
  <si>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</si>
  <si>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</si>
  <si>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</si>
  <si>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</si>
  <si>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</si>
  <si>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</si>
  <si>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</si>
  <si>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</si>
  <si>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</si>
  <si>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</si>
  <si>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</si>
  <si>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</si>
  <si>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</si>
  <si>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</si>
  <si>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</si>
  <si>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</si>
  <si>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</si>
  <si>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</si>
  <si>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</si>
  <si>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</si>
  <si>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</si>
  <si>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</si>
  <si>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</si>
  <si>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</si>
  <si>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</si>
  <si>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</si>
  <si>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</si>
  <si>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</si>
  <si>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</si>
  <si>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</si>
  <si>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</si>
  <si>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</si>
  <si>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</si>
  <si>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</si>
  <si>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</si>
  <si>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</si>
  <si>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</si>
  <si>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</si>
  <si>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</si>
  <si>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</si>
  <si>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</si>
  <si>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</si>
  <si>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</si>
  <si>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</si>
  <si>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</si>
  <si>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</si>
  <si>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</si>
  <si>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</si>
  <si>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</si>
  <si>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</si>
  <si>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</si>
  <si>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</si>
  <si>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</si>
  <si>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</si>
  <si>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</si>
  <si>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</si>
  <si>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</si>
  <si>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</si>
  <si>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</si>
  <si>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</si>
  <si>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</si>
  <si>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</si>
  <si>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</si>
  <si>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</si>
  <si>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</si>
  <si>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</si>
  <si>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</si>
  <si>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</si>
  <si>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</si>
  <si>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</si>
  <si>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</si>
  <si>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</si>
  <si>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</si>
  <si>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</si>
  <si>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</si>
  <si>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</si>
  <si>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</si>
  <si>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</si>
  <si>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</si>
  <si>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</si>
  <si>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</si>
  <si>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</si>
  <si>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</si>
  <si>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</si>
  <si>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</si>
  <si>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</si>
  <si>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</si>
  <si>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</si>
  <si>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</si>
  <si>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</si>
  <si>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</si>
  <si>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</si>
  <si>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</si>
  <si>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</si>
  <si>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</si>
  <si>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</si>
  <si>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</si>
  <si>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</si>
  <si>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</si>
  <si>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</si>
  <si>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</si>
  <si>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</si>
  <si>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</si>
  <si>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</si>
  <si>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</si>
  <si>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</si>
  <si>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</si>
  <si>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</si>
  <si>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</si>
  <si>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</si>
  <si>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</si>
  <si>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</si>
  <si>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</si>
  <si>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</si>
  <si>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</si>
  <si>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</si>
  <si>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</si>
  <si>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</si>
  <si>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</si>
  <si>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</si>
  <si>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</si>
  <si>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</si>
  <si>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</si>
  <si>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</si>
  <si>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</si>
  <si>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</si>
  <si>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</si>
  <si>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</si>
  <si>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</si>
  <si>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</si>
  <si>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</si>
  <si>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</si>
  <si>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</si>
  <si>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</si>
  <si>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</si>
  <si>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</si>
  <si>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</si>
  <si>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</si>
  <si>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</si>
  <si>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</si>
  <si>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</si>
  <si>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</si>
  <si>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</si>
  <si>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</si>
  <si>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</si>
  <si>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</si>
  <si>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</si>
  <si>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</si>
  <si>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</si>
  <si>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</si>
  <si>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</si>
  <si>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</si>
  <si>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</si>
  <si>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</si>
  <si>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</si>
  <si>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</si>
  <si>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</si>
  <si>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</si>
  <si>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</si>
  <si>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</si>
  <si>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</si>
  <si>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</si>
  <si>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</si>
  <si>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</si>
  <si>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</si>
  <si>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</si>
  <si>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</si>
  <si>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</si>
  <si>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</si>
  <si>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</si>
  <si>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</si>
  <si>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</si>
  <si>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</si>
  <si>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</si>
  <si>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</si>
  <si>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</si>
  <si>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</si>
  <si>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</si>
  <si>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</si>
  <si>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</si>
  <si>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</si>
  <si>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</si>
  <si>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</si>
  <si>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</si>
  <si>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</si>
  <si>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</si>
  <si>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</si>
  <si>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</si>
  <si>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</si>
  <si>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</si>
  <si>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</si>
  <si>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</si>
  <si>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</si>
  <si>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</si>
  <si>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</si>
  <si>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</si>
  <si>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</si>
  <si>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</si>
  <si>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</si>
  <si>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</si>
  <si>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</si>
  <si>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</si>
  <si>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</si>
  <si>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</si>
  <si>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</si>
  <si>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</si>
  <si>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</si>
  <si>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</si>
  <si>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</si>
  <si>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</si>
  <si>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</si>
  <si>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</si>
  <si>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</si>
  <si>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</si>
  <si>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</si>
  <si>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</si>
  <si>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</si>
  <si>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</si>
  <si>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</si>
  <si>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</si>
  <si>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</si>
  <si>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</si>
  <si>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</si>
  <si>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</si>
  <si>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</si>
  <si>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</si>
  <si>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</si>
  <si>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</si>
  <si>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</si>
  <si>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</si>
  <si>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</si>
  <si>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</si>
  <si>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</si>
  <si>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</si>
  <si>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</si>
  <si>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</si>
  <si>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</si>
  <si>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</si>
  <si>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</si>
  <si>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</si>
  <si>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</si>
  <si>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</si>
  <si>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</si>
  <si>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</si>
  <si>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</si>
  <si>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</si>
  <si>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</si>
  <si>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</si>
  <si>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</si>
  <si>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</si>
  <si>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</si>
  <si>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</si>
  <si>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</si>
  <si>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</si>
  <si>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</si>
  <si>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</si>
  <si>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</si>
  <si>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</si>
  <si>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</si>
  <si>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</si>
  <si>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</si>
  <si>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</si>
  <si>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</si>
  <si>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</si>
  <si>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</si>
  <si>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</si>
  <si>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</si>
  <si>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</si>
  <si>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</si>
  <si>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</si>
  <si>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</si>
  <si>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</si>
  <si>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</si>
  <si>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</si>
  <si>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</si>
  <si>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</si>
  <si>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</si>
  <si>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</si>
  <si>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</si>
  <si>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</si>
  <si>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</si>
  <si>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</si>
  <si>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</si>
  <si>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</si>
  <si>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</si>
  <si>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</si>
  <si>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</si>
  <si>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</si>
  <si>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</si>
  <si>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</si>
  <si>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</si>
  <si>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</si>
  <si>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</si>
  <si>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</si>
  <si>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</si>
  <si>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</si>
  <si>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</si>
  <si>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</si>
  <si>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</si>
  <si>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</si>
  <si>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</si>
  <si>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</si>
  <si>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</si>
  <si>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</si>
  <si>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</si>
  <si>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</si>
  <si>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</si>
  <si>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</si>
  <si>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</si>
  <si>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</si>
  <si>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</si>
  <si>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</si>
  <si>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</si>
  <si>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</si>
  <si>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</si>
  <si>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</si>
  <si>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</si>
  <si>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</si>
  <si>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</si>
  <si>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</si>
  <si>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</si>
  <si>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</si>
  <si>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</si>
  <si>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</si>
  <si>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</si>
  <si>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</si>
  <si>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</si>
  <si>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</si>
  <si>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</si>
  <si>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</si>
  <si>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</si>
  <si>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</si>
  <si>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</si>
  <si>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</si>
  <si>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</si>
  <si>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</si>
  <si>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</si>
  <si>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</si>
  <si>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</si>
  <si>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</si>
  <si>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</si>
  <si>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</si>
  <si>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</si>
  <si>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</si>
  <si>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</si>
  <si>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</si>
  <si>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</si>
  <si>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</si>
  <si>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</si>
  <si>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</si>
  <si>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</si>
  <si>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</si>
  <si>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</si>
  <si>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</si>
  <si>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</si>
  <si>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</si>
  <si>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</si>
  <si>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</si>
  <si>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</si>
  <si>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</si>
  <si>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</si>
  <si>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</si>
  <si>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</si>
  <si>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</si>
  <si>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</si>
  <si>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</si>
  <si>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</si>
  <si>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</si>
  <si>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</si>
  <si>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</si>
  <si>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</si>
  <si>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</si>
  <si>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</si>
  <si>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</si>
  <si>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</si>
  <si>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</si>
  <si>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</si>
  <si>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</si>
  <si>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</si>
  <si>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</si>
  <si>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</si>
  <si>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</si>
  <si>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</si>
  <si>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</si>
  <si>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</si>
  <si>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</si>
  <si>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</si>
  <si>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</si>
  <si>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</si>
  <si>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</si>
  <si>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</si>
  <si>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</si>
  <si>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</si>
  <si>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</si>
  <si>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</si>
  <si>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</si>
  <si>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</si>
  <si>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</si>
  <si>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</si>
  <si>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</si>
  <si>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</si>
  <si>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</si>
  <si>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</si>
  <si>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</si>
  <si>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</si>
  <si>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</si>
  <si>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</si>
  <si>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</si>
  <si>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</si>
  <si>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</si>
  <si>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</si>
  <si>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</si>
  <si>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</si>
  <si>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</si>
  <si>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</si>
  <si>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</si>
  <si>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</si>
  <si>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</si>
  <si>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</si>
  <si>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</si>
  <si>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</si>
  <si>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</si>
  <si>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</si>
  <si>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</si>
  <si>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</si>
  <si>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</si>
  <si>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</si>
  <si>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</si>
  <si>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</si>
  <si>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</si>
  <si>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</si>
  <si>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</si>
  <si>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</si>
  <si>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</si>
  <si>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</si>
  <si>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</si>
  <si>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</si>
  <si>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</si>
  <si>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</si>
  <si>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</si>
  <si>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</si>
  <si>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</si>
  <si>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</si>
  <si>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</si>
  <si>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</si>
  <si>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</si>
  <si>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</si>
  <si>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</si>
  <si>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</si>
  <si>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</si>
  <si>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</si>
  <si>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</si>
  <si>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</si>
  <si>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</si>
  <si>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</si>
  <si>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</si>
  <si>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</si>
  <si>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</si>
  <si>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</si>
  <si>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</si>
  <si>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</si>
  <si>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</si>
  <si>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</si>
  <si>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</si>
  <si>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</si>
  <si>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</si>
  <si>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</si>
  <si>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</si>
  <si>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</si>
  <si>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</si>
  <si>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</si>
  <si>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</si>
  <si>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</si>
  <si>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</si>
  <si>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</si>
  <si>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</si>
  <si>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</si>
  <si>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</si>
  <si>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</si>
  <si>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</si>
  <si>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</si>
  <si>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</si>
  <si>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</si>
  <si>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</si>
  <si>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</si>
  <si>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</si>
  <si>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</si>
  <si>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</si>
  <si>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</si>
  <si>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</si>
  <si>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</si>
  <si>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</si>
  <si>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</si>
  <si>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</si>
  <si>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</si>
  <si>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</si>
  <si>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</si>
  <si>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</si>
  <si>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</si>
  <si>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</si>
  <si>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</si>
  <si>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</si>
  <si>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</si>
  <si>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</si>
  <si>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</si>
  <si>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</si>
  <si>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</si>
  <si>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</si>
  <si>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</si>
  <si>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</si>
  <si>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</si>
  <si>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</si>
  <si>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</si>
  <si>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</si>
  <si>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</si>
  <si>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</si>
  <si>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</si>
  <si>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</si>
  <si>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</si>
  <si>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</si>
  <si>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</si>
  <si>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</si>
  <si>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</si>
  <si>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</si>
  <si>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</si>
  <si>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</si>
  <si>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</si>
  <si>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</si>
  <si>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</si>
  <si>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</si>
  <si>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</si>
  <si>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</si>
  <si>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</si>
  <si>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</si>
  <si>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</si>
  <si>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</si>
  <si>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</si>
  <si>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</si>
  <si>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</si>
  <si>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</si>
  <si>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</si>
  <si>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</si>
  <si>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</si>
  <si>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</si>
  <si>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</si>
  <si>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</si>
  <si>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</si>
  <si>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</si>
  <si>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</si>
  <si>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</si>
  <si>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</si>
  <si>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</si>
  <si>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</si>
  <si>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</si>
  <si>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</si>
  <si>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</si>
  <si>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</si>
  <si>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</si>
  <si>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</si>
  <si>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</si>
  <si>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</si>
  <si>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</si>
  <si>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</si>
  <si>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</si>
  <si>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</si>
  <si>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</si>
  <si>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</si>
  <si>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</si>
  <si>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</si>
  <si>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</si>
  <si>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</si>
  <si>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</si>
  <si>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</si>
  <si>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</si>
  <si>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</si>
  <si>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</si>
  <si>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</si>
  <si>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</si>
  <si>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</si>
  <si>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</si>
  <si>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</si>
  <si>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</si>
  <si>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</si>
  <si>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</si>
  <si>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</si>
  <si>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</si>
  <si>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</si>
  <si>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</si>
  <si>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</si>
  <si>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</si>
  <si>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</si>
  <si>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</si>
  <si>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</si>
  <si>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</si>
  <si>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</si>
  <si>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</si>
  <si>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</si>
  <si>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</si>
  <si>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</si>
  <si>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</si>
  <si>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</si>
  <si>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</si>
  <si>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</si>
  <si>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</si>
  <si>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</si>
  <si>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</si>
  <si>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</si>
  <si>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</si>
  <si>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</si>
  <si>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</si>
  <si>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</si>
  <si>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</si>
  <si>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</si>
  <si>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</si>
  <si>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</si>
  <si>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</si>
  <si>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</si>
  <si>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</si>
  <si>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</si>
  <si>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</si>
  <si>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</si>
  <si>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</si>
  <si>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</si>
  <si>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</si>
  <si>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</si>
  <si>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</si>
  <si>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</si>
  <si>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</si>
  <si>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</si>
  <si>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</si>
  <si>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</si>
  <si>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</si>
  <si>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</si>
  <si>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</si>
  <si>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</si>
  <si>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</si>
  <si>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</si>
  <si>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</si>
  <si>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</si>
  <si>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</si>
  <si>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</si>
  <si>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</si>
  <si>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</si>
  <si>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</si>
  <si>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</si>
  <si>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</si>
  <si>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</si>
  <si>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</si>
  <si>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</si>
  <si>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</si>
  <si>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</si>
  <si>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</si>
  <si>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</si>
  <si>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</si>
  <si>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</si>
  <si>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</si>
  <si>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</si>
  <si>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</si>
  <si>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</si>
  <si>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</si>
  <si>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</si>
  <si>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</si>
  <si>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</si>
  <si>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</si>
  <si>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</si>
  <si>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</si>
  <si>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</si>
  <si>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</si>
  <si>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</si>
  <si>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</si>
  <si>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</si>
  <si>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</si>
  <si>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</si>
  <si>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</si>
  <si>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</si>
  <si>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</si>
  <si>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</si>
  <si>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</si>
  <si>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</si>
  <si>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</si>
  <si>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</si>
  <si>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</si>
  <si>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</si>
  <si>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</si>
  <si>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</si>
  <si>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</si>
  <si>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</si>
  <si>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</si>
  <si>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</si>
  <si>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</si>
  <si>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</si>
  <si>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</si>
  <si>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</si>
  <si>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</si>
  <si>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</si>
  <si>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</si>
  <si>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</si>
  <si>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</si>
  <si>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</si>
  <si>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</si>
  <si>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</si>
  <si>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</si>
  <si>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</si>
  <si>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</si>
  <si>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</si>
  <si>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</si>
  <si>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</si>
  <si>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</si>
  <si>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</si>
  <si>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</si>
  <si>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</si>
  <si>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</si>
  <si>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</si>
  <si>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</si>
  <si>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</si>
  <si>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</si>
  <si>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</si>
  <si>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</si>
  <si>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</si>
  <si>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</si>
  <si>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</si>
  <si>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</si>
  <si>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</si>
  <si>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</si>
  <si>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</si>
  <si>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</si>
  <si>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</si>
  <si>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</si>
  <si>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</si>
  <si>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</si>
  <si>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</si>
  <si>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</si>
  <si>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</si>
  <si>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</si>
  <si>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</si>
  <si>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</si>
  <si>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</si>
  <si>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</si>
  <si>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</si>
  <si>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</si>
  <si>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</si>
  <si>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</si>
  <si>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</si>
  <si>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</si>
  <si>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</si>
  <si>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</si>
  <si>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</si>
  <si>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</si>
  <si>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</si>
  <si>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</si>
  <si>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</si>
  <si>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</si>
  <si>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</si>
  <si>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</si>
  <si>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</si>
  <si>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</si>
  <si>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</si>
  <si>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</si>
  <si>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</si>
  <si>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</si>
  <si>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</si>
  <si>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</si>
  <si>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</si>
  <si>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</si>
  <si>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</si>
  <si>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</si>
  <si>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</si>
  <si>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</si>
  <si>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</si>
  <si>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</si>
  <si>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</si>
  <si>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</si>
  <si>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</si>
  <si>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</si>
  <si>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</si>
  <si>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</si>
  <si>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</si>
  <si>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</si>
  <si>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</si>
  <si>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</si>
  <si>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</si>
  <si>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</si>
  <si>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</si>
  <si>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</si>
  <si>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</si>
  <si>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</si>
  <si>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</si>
  <si>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</si>
  <si>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</si>
  <si>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</si>
  <si>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</si>
  <si>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</si>
  <si>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</si>
  <si>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</si>
  <si>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</si>
  <si>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</si>
  <si>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</si>
  <si>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</si>
  <si>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</si>
  <si>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</si>
  <si>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</si>
  <si>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</si>
  <si>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</si>
  <si>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</si>
  <si>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</si>
  <si>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</si>
  <si>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</si>
  <si>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</si>
  <si>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</si>
  <si>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</si>
  <si>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</si>
  <si>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</si>
  <si>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</si>
  <si>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</si>
  <si>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</si>
  <si>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</si>
  <si>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</si>
  <si>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</si>
  <si>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</si>
  <si>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</si>
  <si>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</si>
  <si>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</si>
  <si>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</si>
  <si>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</si>
  <si>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</si>
  <si>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</si>
  <si>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</si>
  <si>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</si>
  <si>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</si>
  <si>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</si>
  <si>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</si>
  <si>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</si>
  <si>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</si>
  <si>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</si>
  <si>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</si>
  <si>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</si>
  <si>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</si>
  <si>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</si>
  <si>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</si>
  <si>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</si>
  <si>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</si>
  <si>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</si>
  <si>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</si>
  <si>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</si>
  <si>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</si>
  <si>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</si>
  <si>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</si>
  <si>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</si>
  <si>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</si>
  <si>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</si>
  <si>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</si>
  <si>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</si>
  <si>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</si>
  <si>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</si>
  <si>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</si>
  <si>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</si>
  <si>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</si>
  <si>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</si>
  <si>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</si>
  <si>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</si>
  <si>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</si>
  <si>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</si>
  <si>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</si>
  <si>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</si>
  <si>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</si>
  <si>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</si>
  <si>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</si>
  <si>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</si>
  <si>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</si>
  <si>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</si>
  <si>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</si>
  <si>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</si>
  <si>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</si>
  <si>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</si>
  <si>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</si>
  <si>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</si>
  <si>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</si>
  <si>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</si>
  <si>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</si>
  <si>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</si>
  <si>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</si>
  <si>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</si>
  <si>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</si>
  <si>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</si>
  <si>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</si>
  <si>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</si>
  <si>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</si>
  <si>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</si>
  <si>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</si>
  <si>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</si>
  <si>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</si>
  <si>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</si>
  <si>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</si>
  <si>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</si>
  <si>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</si>
  <si>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</si>
  <si>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</si>
  <si>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</si>
  <si>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</si>
  <si>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</si>
  <si>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</si>
  <si>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</si>
  <si>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</si>
  <si>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</si>
  <si>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</si>
  <si>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</si>
  <si>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</si>
  <si>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</si>
  <si>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</si>
  <si>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</si>
  <si>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</si>
  <si>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</si>
  <si>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</si>
  <si>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</si>
  <si>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</si>
  <si>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</si>
  <si>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</si>
  <si>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</si>
  <si>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</si>
  <si>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</si>
  <si>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</si>
  <si>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</si>
  <si>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</si>
  <si>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</si>
  <si>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</si>
  <si>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</si>
  <si>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</si>
  <si>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</si>
  <si>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</si>
  <si>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</si>
  <si>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</si>
  <si>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</si>
  <si>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</si>
  <si>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</si>
  <si>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</si>
  <si>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</si>
  <si>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</si>
  <si>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</si>
  <si>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</si>
  <si>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</si>
  <si>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</si>
  <si>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</si>
  <si>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</si>
  <si>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</si>
  <si>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</si>
  <si>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</si>
  <si>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</si>
  <si>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</si>
  <si>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</si>
  <si>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</si>
  <si>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</si>
  <si>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</si>
  <si>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</si>
  <si>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</si>
  <si>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</si>
  <si>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</si>
  <si>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</si>
  <si>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</si>
  <si>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</si>
  <si>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</si>
  <si>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</si>
  <si>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</si>
  <si>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</si>
  <si>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</si>
  <si>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</si>
  <si>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</si>
  <si>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</si>
  <si>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</si>
  <si>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</si>
  <si>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</si>
  <si>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</si>
  <si>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</si>
  <si>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</si>
  <si>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</si>
  <si>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</si>
  <si>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</si>
  <si>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</si>
  <si>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</si>
  <si>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</si>
  <si>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</si>
  <si>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</si>
  <si>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</si>
  <si>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</si>
  <si>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</si>
  <si>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</si>
  <si>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</si>
  <si>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</si>
  <si>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</si>
  <si>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</si>
  <si>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</si>
  <si>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</si>
  <si>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</si>
  <si>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</si>
  <si>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</si>
  <si>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</si>
  <si>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</si>
  <si>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</si>
  <si>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</si>
  <si>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</si>
  <si>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</si>
  <si>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</si>
  <si>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</si>
  <si>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</si>
  <si>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</si>
  <si>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</si>
  <si>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</si>
  <si>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</si>
  <si>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</si>
  <si>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</si>
  <si>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</si>
  <si>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</si>
  <si>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</si>
  <si>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</si>
  <si>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</si>
  <si>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</si>
  <si>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</si>
  <si>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</si>
  <si>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</si>
  <si>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</si>
  <si>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</si>
  <si>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</si>
  <si>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</si>
  <si>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</si>
  <si>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</si>
  <si>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</si>
  <si>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</si>
  <si>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</si>
  <si>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</si>
  <si>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</si>
  <si>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</si>
  <si>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</si>
  <si>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</si>
  <si>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</si>
  <si>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</si>
  <si>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</si>
  <si>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</si>
  <si>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</si>
  <si>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</si>
  <si>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</si>
  <si>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</si>
  <si>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</si>
  <si>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</si>
  <si>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</si>
  <si>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</si>
  <si>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</si>
  <si>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</si>
  <si>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</si>
  <si>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</si>
  <si>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</si>
  <si>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</si>
  <si>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</si>
  <si>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</si>
  <si>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</si>
  <si>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</si>
  <si>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</si>
  <si>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</si>
  <si>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</si>
  <si>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</si>
  <si>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</si>
  <si>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</si>
  <si>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</si>
  <si>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</si>
  <si>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</si>
  <si>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</si>
  <si>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</si>
  <si>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</si>
  <si>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</si>
  <si>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</si>
  <si>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</si>
  <si>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</si>
  <si>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</si>
  <si>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</si>
  <si>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</si>
  <si>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</si>
  <si>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</si>
  <si>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</si>
  <si>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</si>
  <si>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</si>
  <si>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</si>
  <si>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</si>
  <si>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</si>
  <si>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</si>
  <si>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</si>
  <si>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</si>
  <si>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</si>
  <si>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</si>
  <si>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</si>
  <si>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</si>
  <si>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</si>
  <si>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</si>
  <si>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</si>
  <si>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</si>
  <si>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</si>
  <si>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</si>
  <si>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</si>
  <si>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</si>
  <si>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</si>
  <si>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</si>
  <si>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</si>
  <si>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</si>
  <si>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</si>
  <si>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</si>
  <si>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</si>
  <si>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</si>
  <si>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</si>
  <si>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</si>
  <si>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</si>
  <si>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</si>
  <si>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</si>
  <si>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</si>
  <si>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</si>
  <si>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</si>
  <si>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</si>
  <si>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</si>
  <si>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</si>
  <si>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</si>
  <si>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</si>
  <si>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</si>
  <si>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</si>
  <si>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</si>
  <si>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</si>
  <si>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</si>
  <si>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</si>
  <si>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</si>
  <si>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</si>
  <si>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</si>
  <si>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</si>
  <si>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</si>
  <si>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</si>
  <si>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</si>
  <si>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</si>
  <si>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</si>
  <si>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</si>
  <si>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</si>
  <si>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</si>
  <si>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</si>
  <si>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</si>
  <si>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</si>
  <si>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</si>
  <si>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</si>
  <si>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</si>
  <si>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</si>
  <si>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</si>
  <si>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</si>
  <si>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</si>
  <si>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</si>
  <si>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</si>
  <si>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</si>
  <si>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</si>
  <si>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</si>
  <si>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</si>
  <si>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</si>
  <si>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</si>
  <si>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</si>
  <si>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</si>
  <si>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</si>
  <si>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</si>
  <si>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</si>
  <si>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</si>
  <si>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</si>
  <si>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</si>
  <si>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</si>
  <si>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</si>
  <si>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</si>
  <si>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</si>
  <si>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</si>
  <si>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</si>
  <si>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</si>
  <si>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</si>
  <si>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</si>
  <si>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</si>
  <si>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</si>
  <si>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</si>
  <si>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</si>
  <si>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</si>
  <si>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</si>
  <si>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</si>
  <si>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</si>
  <si>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</si>
  <si>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</si>
  <si>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</si>
  <si>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</si>
  <si>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</si>
  <si>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</si>
  <si>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</si>
  <si>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</si>
  <si>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</si>
  <si>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</si>
  <si>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</si>
  <si>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</si>
  <si>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</si>
  <si>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</si>
  <si>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</si>
  <si>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</si>
  <si>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</si>
  <si>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</si>
  <si>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</si>
  <si>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</si>
  <si>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</si>
  <si>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</si>
  <si>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</si>
  <si>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</si>
  <si>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</si>
  <si>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</si>
  <si>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</si>
  <si>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</si>
  <si>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</si>
  <si>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</si>
  <si>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</si>
  <si>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</si>
  <si>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</si>
  <si>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</si>
  <si>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</si>
  <si>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</si>
  <si>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</si>
  <si>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</si>
  <si>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</si>
  <si>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</si>
  <si>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</si>
  <si>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</si>
  <si>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</si>
  <si>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</si>
  <si>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</si>
  <si>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</si>
  <si>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</si>
  <si>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</si>
  <si>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</si>
  <si>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</si>
  <si>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</si>
  <si>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</si>
  <si>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</si>
  <si>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</si>
  <si>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</si>
  <si>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</si>
  <si>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</si>
  <si>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</si>
  <si>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</si>
  <si>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</si>
  <si>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</si>
  <si>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</si>
  <si>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</si>
  <si>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</si>
  <si>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</si>
  <si>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</si>
  <si>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</si>
  <si>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</si>
  <si>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</si>
  <si>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</si>
  <si>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</si>
  <si>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</si>
  <si>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</si>
  <si>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</si>
  <si>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</si>
  <si>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</si>
  <si>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</si>
  <si>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</si>
  <si>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</si>
  <si>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</si>
  <si>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</si>
  <si>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</si>
  <si>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</si>
  <si>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</si>
  <si>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</si>
  <si>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</si>
  <si>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</si>
  <si>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</si>
  <si>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</si>
  <si>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</si>
  <si>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</si>
  <si>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</si>
  <si>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</si>
  <si>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</si>
  <si>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</si>
  <si>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</si>
  <si>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</si>
  <si>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</si>
  <si>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</si>
  <si>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</si>
  <si>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</si>
  <si>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</si>
  <si>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</si>
  <si>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</si>
  <si>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</si>
  <si>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</si>
  <si>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</si>
  <si>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</si>
  <si>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</si>
  <si>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</si>
  <si>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</si>
  <si>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</si>
  <si>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</si>
  <si>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</si>
  <si>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</si>
  <si>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</si>
  <si>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</si>
  <si>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</si>
  <si>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</si>
  <si>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</si>
  <si>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</si>
  <si>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</si>
  <si>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</si>
  <si>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</si>
  <si>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</si>
  <si>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</si>
  <si>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</si>
  <si>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</si>
  <si>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</si>
  <si>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</si>
  <si>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</si>
  <si>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</si>
  <si>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</si>
  <si>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</si>
  <si>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</si>
  <si>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</si>
  <si>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</si>
  <si>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</si>
  <si>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</si>
  <si>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</si>
  <si>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</si>
  <si>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</si>
  <si>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</si>
  <si>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</si>
  <si>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</si>
  <si>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</si>
  <si>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</si>
  <si>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</si>
  <si>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</si>
  <si>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</si>
  <si>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</si>
  <si>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</si>
  <si>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</si>
  <si>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</si>
  <si>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</si>
  <si>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</si>
  <si>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</si>
  <si>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</si>
  <si>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</si>
  <si>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</si>
  <si>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</si>
  <si>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</si>
  <si>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</si>
  <si>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</si>
  <si>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</si>
  <si>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</si>
  <si>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</si>
  <si>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</si>
  <si>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</si>
  <si>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</si>
  <si>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</si>
  <si>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</si>
  <si>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</si>
  <si>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</si>
  <si>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</si>
  <si>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</si>
  <si>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</si>
  <si>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</si>
  <si>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</si>
  <si>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</si>
  <si>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</si>
  <si>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</si>
  <si>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</si>
  <si>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</si>
  <si>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</si>
  <si>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</si>
  <si>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</si>
  <si>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</si>
  <si>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</si>
  <si>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</si>
  <si>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</si>
  <si>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</si>
  <si>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</si>
  <si>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</si>
  <si>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</si>
  <si>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</si>
  <si>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</si>
  <si>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</si>
  <si>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</si>
  <si>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</si>
  <si>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</si>
  <si>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</si>
  <si>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</si>
  <si>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</si>
  <si>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</si>
  <si>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</si>
  <si>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</si>
  <si>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</si>
  <si>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</si>
  <si>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</si>
  <si>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</si>
  <si>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</si>
  <si>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</si>
  <si>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</si>
  <si>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</si>
  <si>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</si>
  <si>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</si>
  <si>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</si>
  <si>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</si>
  <si>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</si>
  <si>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</si>
  <si>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</si>
  <si>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</si>
  <si>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</si>
  <si>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</si>
  <si>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</si>
  <si>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</si>
  <si>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</si>
  <si>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</si>
  <si>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</si>
  <si>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</si>
  <si>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</si>
  <si>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</si>
  <si>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</si>
  <si>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</si>
  <si>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</si>
  <si>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</si>
  <si>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</si>
  <si>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</si>
  <si>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</si>
  <si>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</si>
  <si>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</si>
  <si>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</si>
  <si>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</si>
  <si>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</si>
  <si>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</si>
  <si>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</si>
  <si>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</si>
  <si>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</si>
  <si>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</si>
  <si>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</si>
  <si>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</si>
  <si>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</si>
  <si>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</si>
  <si>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</si>
  <si>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</si>
  <si>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</si>
  <si>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</si>
  <si>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</si>
  <si>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</si>
  <si>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</si>
  <si>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</si>
  <si>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</si>
  <si>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</si>
  <si>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</si>
  <si>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</si>
  <si>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</si>
  <si>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</si>
  <si>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</si>
  <si>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</si>
  <si>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</si>
  <si>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</si>
  <si>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</si>
  <si>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</si>
  <si>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</si>
  <si>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</si>
  <si>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</si>
  <si>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</si>
  <si>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</si>
  <si>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</si>
  <si>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</si>
  <si>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</si>
  <si>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</si>
  <si>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</si>
  <si>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</si>
  <si>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</si>
  <si>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</si>
  <si>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</si>
  <si>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</si>
  <si>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</si>
  <si>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</si>
  <si>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</si>
  <si>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</si>
  <si>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</si>
  <si>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</si>
  <si>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</si>
  <si>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</si>
  <si>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</si>
  <si>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</si>
  <si>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</si>
  <si>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</si>
  <si>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</si>
  <si>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</si>
  <si>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</si>
  <si>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</si>
  <si>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</si>
  <si>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</si>
  <si>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</si>
  <si>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</si>
  <si>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</si>
  <si>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</si>
  <si>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</si>
  <si>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</si>
  <si>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</si>
  <si>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</si>
  <si>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</si>
  <si>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</si>
  <si>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</si>
  <si>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</si>
  <si>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</si>
  <si>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</si>
  <si>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</si>
  <si>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</si>
  <si>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</si>
  <si>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</si>
  <si>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</si>
  <si>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</si>
  <si>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</si>
  <si>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</si>
  <si>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</si>
  <si>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</si>
  <si>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</si>
  <si>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</si>
  <si>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</si>
  <si>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</si>
  <si>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</si>
  <si>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</si>
  <si>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</si>
  <si>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</si>
  <si>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</si>
  <si>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</si>
  <si>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</si>
  <si>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</si>
  <si>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</si>
  <si>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</si>
  <si>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</si>
  <si>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</si>
  <si>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</si>
  <si>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</si>
  <si>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</si>
  <si>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</si>
  <si>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</si>
  <si>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</si>
  <si>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</si>
  <si>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</si>
  <si>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</si>
  <si>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</si>
  <si>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</si>
  <si>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</si>
  <si>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</si>
  <si>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</si>
  <si>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</si>
  <si>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</si>
  <si>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</si>
  <si>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</si>
  <si>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</si>
  <si>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</si>
  <si>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</si>
  <si>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</si>
  <si>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</si>
  <si>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</si>
  <si>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</si>
  <si>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</si>
  <si>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</si>
  <si>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</si>
  <si>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</si>
  <si>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</si>
  <si>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</si>
  <si>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</si>
  <si>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</si>
  <si>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</si>
  <si>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</si>
  <si>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</si>
  <si>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</si>
  <si>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</si>
  <si>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</si>
  <si>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</si>
  <si>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</si>
  <si>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</si>
  <si>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</si>
  <si>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</si>
  <si>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</si>
  <si>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</si>
  <si>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</si>
  <si>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</si>
  <si>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</si>
  <si>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</si>
  <si>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</si>
  <si>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</si>
  <si>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</si>
  <si>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</si>
  <si>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</si>
  <si>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</si>
  <si>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</si>
  <si>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</si>
  <si>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</si>
  <si>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</si>
  <si>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</si>
  <si>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</si>
  <si>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</si>
  <si>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</si>
  <si>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</si>
  <si>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</si>
  <si>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</si>
  <si>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</si>
  <si>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</si>
  <si>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</si>
  <si>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</si>
  <si>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</si>
  <si>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</si>
  <si>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</si>
  <si>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</si>
  <si>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</si>
  <si>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</si>
  <si>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</si>
  <si>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</si>
  <si>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</si>
  <si>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</si>
  <si>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</si>
  <si>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</si>
  <si>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</si>
  <si>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</si>
  <si>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</si>
  <si>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</si>
  <si>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</si>
  <si>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</si>
  <si>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</si>
  <si>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</si>
  <si>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</si>
  <si>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</si>
  <si>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</si>
  <si>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</si>
  <si>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</si>
  <si>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</si>
  <si>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</si>
  <si>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</si>
  <si>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</si>
  <si>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</si>
  <si>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</si>
  <si>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</si>
  <si>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</si>
  <si>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</si>
  <si>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</si>
  <si>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</si>
  <si>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</si>
  <si>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</si>
  <si>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</si>
  <si>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</si>
  <si>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</si>
  <si>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</si>
  <si>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</si>
  <si>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</si>
  <si>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</si>
  <si>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</si>
  <si>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</si>
  <si>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</si>
  <si>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</si>
  <si>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</si>
  <si>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</si>
  <si>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</si>
  <si>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</si>
  <si>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</si>
  <si>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</si>
  <si>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</si>
  <si>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</si>
  <si>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</si>
  <si>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</si>
  <si>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</si>
  <si>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</si>
  <si>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</si>
  <si>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</si>
  <si>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</si>
  <si>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</si>
  <si>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</si>
  <si>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</si>
  <si>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</si>
  <si>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</si>
  <si>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</si>
  <si>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</si>
  <si>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</si>
  <si>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</si>
  <si>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</si>
  <si>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</si>
  <si>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</si>
  <si>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</si>
  <si>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</si>
  <si>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</si>
  <si>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</si>
  <si>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</si>
  <si>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</si>
  <si>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</si>
  <si>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</si>
  <si>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</si>
  <si>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</si>
  <si>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</si>
  <si>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</si>
  <si>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</si>
  <si>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</si>
  <si>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</si>
  <si>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</si>
  <si>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</si>
  <si>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</si>
  <si>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</si>
  <si>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</si>
  <si>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</si>
  <si>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</si>
  <si>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</si>
  <si>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</si>
  <si>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</si>
  <si>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</si>
  <si>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</si>
  <si>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</si>
  <si>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</si>
  <si>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</si>
  <si>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</si>
  <si>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</si>
  <si>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</si>
  <si>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</si>
  <si>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</si>
  <si>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</si>
  <si>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</si>
  <si>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</si>
  <si>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</si>
  <si>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</si>
  <si>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</si>
  <si>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</si>
  <si>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</si>
  <si>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</si>
  <si>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</si>
  <si>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</si>
  <si>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</si>
  <si>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</si>
  <si>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</si>
  <si>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</si>
  <si>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</si>
  <si>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</si>
  <si>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</si>
  <si>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</si>
  <si>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</si>
  <si>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</si>
  <si>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</si>
  <si>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</si>
  <si>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</si>
  <si>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</si>
  <si>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</si>
  <si>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</si>
  <si>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</si>
  <si>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</si>
  <si>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</si>
  <si>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</si>
  <si>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</si>
  <si>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</si>
  <si>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</si>
  <si>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</si>
  <si>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</si>
  <si>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</si>
  <si>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</si>
  <si>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</si>
  <si>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</si>
  <si>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</si>
  <si>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</si>
  <si>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</si>
  <si>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</si>
  <si>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</si>
  <si>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</si>
  <si>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</si>
  <si>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</si>
  <si>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</si>
  <si>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</si>
  <si>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</si>
  <si>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</si>
  <si>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</si>
  <si>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</si>
  <si>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</si>
  <si>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</si>
  <si>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</si>
  <si>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</si>
  <si>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</si>
  <si>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</si>
  <si>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</si>
  <si>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</si>
  <si>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</si>
  <si>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</si>
  <si>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</si>
  <si>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</si>
  <si>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</si>
  <si>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</si>
  <si>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</si>
  <si>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</si>
  <si>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</si>
  <si>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</si>
  <si>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</si>
  <si>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</si>
  <si>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</si>
  <si>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</si>
  <si>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</si>
  <si>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</si>
  <si>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</si>
  <si>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</si>
  <si>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</si>
  <si>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</si>
  <si>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</si>
  <si>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</si>
  <si>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</si>
  <si>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</si>
  <si>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</si>
  <si>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</si>
  <si>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</si>
  <si>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</si>
  <si>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</si>
  <si>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</si>
  <si>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</si>
  <si>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</si>
  <si>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</si>
  <si>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</si>
  <si>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</si>
  <si>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</si>
  <si>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</si>
  <si>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</si>
  <si>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</si>
  <si>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</si>
  <si>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</si>
  <si>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</si>
  <si>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</si>
  <si>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</si>
  <si>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</si>
  <si>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</si>
  <si>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</si>
  <si>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</si>
  <si>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</si>
  <si>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</si>
  <si>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</si>
  <si>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</si>
  <si>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</si>
  <si>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</si>
  <si>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</si>
  <si>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</si>
  <si>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</si>
  <si>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</si>
  <si>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</si>
  <si>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</si>
  <si>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</si>
  <si>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</si>
  <si>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</si>
  <si>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</si>
  <si>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</si>
  <si>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</si>
  <si>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</si>
  <si>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</si>
  <si>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</si>
  <si>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</si>
  <si>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</si>
  <si>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</si>
  <si>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</si>
  <si>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</si>
  <si>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</si>
  <si>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</si>
  <si>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</si>
  <si>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</si>
  <si>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</si>
  <si>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</si>
  <si>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</si>
  <si>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</si>
  <si>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</si>
  <si>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</si>
  <si>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</si>
  <si>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</si>
  <si>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</si>
  <si>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</si>
  <si>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</si>
  <si>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</si>
  <si>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</si>
  <si>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</si>
  <si>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</si>
  <si>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</si>
  <si>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</si>
  <si>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</si>
  <si>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</si>
  <si>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</si>
  <si>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</si>
  <si>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</si>
  <si>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</si>
  <si>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</si>
  <si>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</si>
  <si>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</si>
  <si>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</si>
  <si>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</si>
  <si>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</si>
  <si>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</si>
  <si>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</si>
  <si>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</si>
  <si>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</si>
  <si>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</si>
  <si>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</si>
  <si>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</si>
  <si>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</si>
  <si>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</si>
  <si>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</si>
  <si>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</si>
  <si>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</si>
  <si>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</si>
  <si>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</si>
  <si>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</si>
  <si>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</si>
  <si>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</si>
  <si>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</si>
  <si>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</si>
  <si>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</si>
  <si>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</si>
  <si>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</si>
  <si>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</si>
  <si>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</si>
  <si>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</si>
  <si>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</si>
  <si>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</si>
  <si>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</si>
  <si>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</si>
  <si>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</si>
  <si>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</si>
  <si>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</si>
  <si>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</si>
  <si>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</si>
  <si>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</si>
  <si>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</si>
  <si>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</si>
  <si>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</si>
  <si>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</si>
  <si>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</si>
  <si>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</si>
  <si>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</si>
  <si>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</si>
  <si>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</si>
  <si>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</si>
  <si>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</si>
  <si>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</si>
  <si>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</si>
  <si>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</si>
  <si>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</si>
  <si>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</si>
  <si>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</si>
  <si>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</si>
  <si>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</si>
  <si>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</si>
  <si>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</si>
  <si>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</si>
  <si>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</si>
  <si>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</si>
  <si>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</si>
  <si>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</si>
  <si>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</si>
  <si>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</si>
  <si>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</si>
  <si>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</si>
  <si>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</si>
  <si>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</si>
  <si>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</si>
  <si>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</si>
  <si>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</si>
  <si>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</si>
  <si>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</si>
  <si>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</si>
  <si>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</si>
  <si>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</si>
  <si>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</si>
  <si>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</si>
  <si>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</si>
  <si>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</si>
  <si>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</si>
  <si>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</si>
  <si>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</si>
  <si>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</si>
  <si>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</si>
  <si>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</si>
  <si>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</si>
  <si>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</si>
  <si>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</si>
  <si>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</si>
  <si>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</si>
  <si>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</si>
  <si>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</si>
  <si>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</si>
  <si>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</si>
  <si>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</si>
  <si>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</si>
  <si>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</si>
  <si>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</si>
  <si>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</si>
  <si>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</si>
  <si>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</si>
  <si>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</si>
  <si>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</si>
  <si>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</si>
  <si>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</si>
  <si>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</si>
  <si>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</si>
  <si>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</si>
  <si>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</si>
  <si>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</si>
  <si>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</si>
  <si>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</si>
  <si>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</si>
  <si>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</si>
  <si>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</si>
  <si>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</si>
  <si>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</si>
  <si>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</si>
  <si>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</si>
  <si>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</si>
  <si>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</si>
  <si>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</si>
  <si>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</si>
  <si>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</si>
  <si>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</si>
  <si>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</si>
  <si>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</si>
  <si>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</si>
  <si>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</si>
  <si>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</si>
  <si>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</si>
  <si>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</si>
  <si>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</si>
  <si>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</si>
  <si>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</si>
  <si>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</si>
  <si>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</si>
  <si>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</si>
  <si>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</si>
  <si>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</si>
  <si>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</si>
  <si>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</si>
  <si>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</si>
  <si>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</si>
  <si>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</si>
  <si>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</si>
  <si>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</si>
  <si>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</si>
  <si>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</si>
  <si>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</si>
  <si>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</si>
  <si>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</si>
  <si>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</si>
  <si>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</si>
  <si>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</si>
  <si>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</si>
  <si>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</si>
  <si>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</si>
  <si>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</si>
  <si>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</si>
  <si>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</si>
  <si>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</si>
  <si>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</si>
  <si>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</si>
  <si>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</si>
  <si>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</si>
  <si>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</si>
  <si>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</si>
  <si>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</si>
  <si>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</si>
  <si>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</si>
  <si>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</si>
  <si>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</si>
  <si>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</si>
  <si>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</si>
  <si>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</si>
  <si>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</si>
  <si>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</si>
  <si>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</si>
  <si>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</si>
  <si>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</si>
  <si>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</si>
  <si>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</si>
  <si>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</si>
  <si>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</si>
  <si>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</si>
  <si>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</si>
  <si>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</si>
  <si>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</si>
  <si>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</si>
  <si>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</si>
  <si>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</si>
  <si>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</si>
  <si>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</si>
  <si>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</si>
  <si>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</si>
  <si>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</si>
  <si>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</si>
  <si>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</si>
  <si>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</si>
  <si>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</si>
  <si>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</si>
  <si>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</si>
  <si>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</si>
  <si>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</si>
  <si>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</si>
  <si>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</si>
  <si>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</si>
  <si>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</si>
  <si>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</si>
  <si>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</si>
  <si>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</si>
  <si>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</si>
  <si>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</si>
  <si>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</si>
  <si>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</si>
  <si>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</si>
  <si>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</si>
  <si>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</si>
  <si>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</si>
  <si>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</si>
  <si>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</si>
  <si>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</si>
  <si>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</si>
  <si>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</si>
  <si>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</si>
  <si>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</si>
  <si>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</si>
  <si>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</si>
  <si>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</si>
  <si>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</si>
  <si>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</si>
  <si>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</si>
  <si>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</si>
  <si>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</si>
  <si>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</si>
  <si>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</si>
  <si>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</si>
  <si>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</si>
  <si>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</si>
  <si>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</si>
  <si>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</si>
  <si>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</si>
  <si>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</si>
  <si>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</si>
  <si>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</si>
  <si>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</si>
  <si>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</si>
  <si>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</si>
  <si>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</si>
  <si>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</si>
  <si>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</si>
  <si>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</si>
  <si>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</si>
  <si>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</si>
  <si>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</si>
  <si>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</si>
  <si>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</si>
  <si>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</si>
  <si>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</si>
  <si>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</si>
  <si>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</si>
  <si>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</si>
  <si>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</si>
  <si>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</si>
  <si>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</si>
  <si>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</si>
  <si>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</si>
  <si>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</si>
  <si>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</si>
  <si>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</si>
  <si>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</si>
  <si>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</si>
  <si>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</si>
  <si>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</si>
  <si>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</si>
  <si>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</si>
  <si>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</si>
  <si>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</si>
  <si>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</si>
  <si>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</si>
  <si>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</si>
  <si>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</si>
  <si>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</si>
  <si>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</si>
  <si>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</si>
  <si>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</si>
  <si>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</si>
  <si>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</si>
  <si>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</si>
  <si>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</si>
  <si>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</si>
  <si>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</si>
  <si>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</si>
  <si>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</si>
  <si>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</si>
  <si>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</si>
  <si>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</si>
  <si>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</si>
  <si>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</si>
  <si>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</si>
  <si>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</si>
  <si>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</si>
  <si>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</si>
  <si>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</si>
  <si>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</si>
  <si>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</si>
  <si>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</si>
  <si>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</si>
  <si>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</si>
  <si>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</si>
  <si>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</si>
  <si>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</si>
  <si>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</si>
  <si>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</si>
  <si>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</si>
  <si>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</si>
  <si>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</si>
  <si>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</si>
  <si>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</si>
  <si>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</si>
  <si>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</si>
  <si>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</si>
  <si>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</si>
  <si>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</si>
  <si>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</si>
  <si>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</si>
  <si>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</si>
  <si>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</si>
  <si>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</si>
  <si>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</si>
  <si>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</si>
  <si>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</si>
  <si>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</si>
  <si>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</si>
  <si>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</si>
  <si>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</si>
  <si>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</si>
  <si>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</si>
  <si>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</si>
  <si>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</si>
  <si>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</si>
  <si>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</si>
  <si>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</si>
  <si>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</si>
  <si>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</si>
  <si>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</si>
  <si>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</si>
  <si>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</si>
  <si>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</si>
  <si>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</si>
  <si>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</si>
  <si>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</si>
  <si>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</si>
  <si>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</si>
  <si>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</si>
  <si>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</si>
  <si>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</si>
  <si>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</si>
  <si>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</si>
  <si>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</si>
  <si>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</si>
  <si>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</si>
  <si>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</si>
  <si>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</si>
  <si>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</si>
  <si>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</si>
  <si>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</si>
  <si>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</si>
  <si>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</si>
  <si>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</si>
  <si>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</si>
  <si>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</si>
  <si>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</si>
  <si>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</si>
  <si>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</si>
  <si>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</si>
  <si>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</si>
  <si>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</si>
  <si>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</si>
  <si>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</si>
  <si>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</si>
  <si>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</si>
  <si>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</si>
  <si>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</si>
  <si>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</si>
  <si>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</si>
  <si>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</si>
  <si>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</si>
  <si>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</si>
  <si>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</si>
  <si>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</si>
  <si>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</si>
  <si>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</si>
  <si>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</si>
  <si>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</si>
  <si>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</si>
  <si>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</si>
  <si>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</si>
  <si>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</si>
  <si>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</si>
  <si>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</si>
  <si>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</si>
  <si>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</si>
  <si>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</si>
  <si>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</si>
  <si>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</si>
  <si>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</si>
  <si>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</si>
  <si>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</si>
  <si>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</si>
  <si>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</si>
  <si>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</si>
  <si>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</si>
  <si>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</si>
  <si>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</si>
  <si>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</si>
  <si>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</si>
  <si>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</si>
  <si>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</si>
  <si>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</si>
  <si>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</si>
  <si>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</si>
  <si>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</si>
  <si>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</si>
  <si>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</si>
  <si>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</si>
  <si>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</si>
  <si>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</si>
  <si>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</si>
  <si>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</si>
  <si>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</si>
  <si>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</si>
  <si>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</si>
  <si>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</si>
  <si>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</si>
  <si>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</si>
  <si>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</si>
  <si>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</si>
  <si>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</si>
  <si>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</si>
  <si>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</si>
  <si>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</si>
  <si>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</si>
  <si>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</si>
  <si>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</si>
  <si>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</si>
  <si>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</si>
  <si>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</si>
  <si>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</si>
  <si>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</si>
  <si>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</si>
  <si>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</si>
  <si>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</si>
  <si>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</si>
  <si>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</si>
  <si>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</si>
  <si>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</si>
  <si>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</si>
  <si>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</si>
  <si>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</si>
  <si>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</si>
  <si>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</si>
  <si>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</si>
  <si>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</si>
  <si>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</si>
  <si>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</si>
  <si>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</si>
  <si>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</si>
  <si>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</si>
  <si>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</si>
  <si>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</si>
  <si>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</si>
  <si>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</si>
  <si>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</si>
  <si>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</si>
  <si>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</si>
  <si>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</si>
  <si>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</si>
  <si>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</si>
  <si>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</si>
  <si>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</si>
  <si>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</si>
  <si>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</si>
  <si>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</si>
  <si>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</si>
  <si>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</si>
  <si>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</si>
  <si>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</si>
  <si>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</si>
  <si>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</si>
  <si>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</si>
  <si>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</si>
  <si>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</si>
  <si>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</si>
  <si>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</si>
  <si>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</si>
  <si>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</si>
  <si>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</si>
  <si>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</si>
  <si>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</si>
  <si>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</si>
  <si>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</si>
  <si>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</si>
  <si>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</si>
  <si>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</si>
  <si>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</si>
  <si>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</si>
  <si>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</si>
  <si>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</si>
  <si>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</si>
  <si>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</si>
  <si>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</si>
  <si>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</si>
  <si>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</si>
  <si>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</si>
  <si>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</si>
  <si>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</si>
  <si>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</si>
  <si>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</si>
  <si>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</si>
  <si>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</si>
  <si>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</si>
  <si>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</si>
  <si>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</si>
  <si>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</si>
  <si>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</si>
  <si>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</si>
  <si>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</si>
  <si>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</si>
  <si>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</si>
  <si>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</si>
  <si>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</si>
  <si>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</si>
  <si>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</si>
  <si>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</si>
  <si>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</si>
  <si>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</si>
  <si>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</si>
  <si>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</si>
  <si>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</si>
  <si>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</si>
  <si>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</si>
  <si>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</si>
  <si>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</si>
  <si>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</si>
  <si>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</si>
  <si>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</si>
  <si>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</si>
  <si>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</si>
  <si>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</si>
  <si>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</si>
  <si>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</si>
  <si>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</si>
  <si>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</si>
  <si>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</si>
  <si>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</si>
  <si>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</si>
  <si>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</si>
  <si>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</si>
  <si>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</si>
  <si>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</si>
  <si>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</si>
  <si>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</si>
  <si>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</si>
  <si>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</si>
  <si>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</si>
  <si>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</si>
  <si>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</si>
  <si>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</si>
  <si>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</si>
  <si>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</si>
  <si>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</si>
  <si>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</si>
  <si>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</si>
  <si>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</si>
  <si>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</si>
  <si>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</si>
  <si>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</si>
  <si>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</si>
  <si>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</si>
  <si>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</si>
  <si>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</si>
  <si>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</si>
  <si>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</si>
  <si>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</si>
  <si>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</si>
  <si>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</si>
  <si>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</si>
  <si>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</si>
  <si>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</si>
  <si>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</si>
  <si>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</si>
  <si>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</si>
  <si>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</si>
  <si>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</si>
  <si>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</si>
  <si>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</si>
  <si>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</si>
  <si>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</si>
  <si>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</si>
  <si>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</si>
  <si>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</si>
  <si>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</si>
  <si>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</si>
  <si>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</si>
  <si>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</si>
  <si>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</si>
  <si>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</si>
  <si>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</si>
  <si>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</si>
  <si>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</si>
  <si>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</si>
  <si>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</si>
  <si>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</si>
  <si>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</si>
  <si>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</si>
  <si>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</si>
  <si>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</si>
  <si>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</si>
  <si>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</si>
  <si>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</si>
  <si>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</si>
  <si>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</si>
  <si>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</si>
  <si>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</si>
  <si>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</si>
  <si>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</si>
  <si>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</si>
  <si>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</si>
  <si>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</si>
  <si>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</si>
  <si>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</si>
  <si>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</si>
  <si>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</si>
  <si>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</si>
  <si>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</si>
  <si>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</si>
  <si>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</si>
  <si>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</si>
  <si>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</si>
  <si>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</si>
  <si>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</si>
  <si>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</si>
  <si>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</si>
  <si>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</si>
  <si>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</si>
  <si>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</si>
  <si>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</si>
  <si>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</si>
  <si>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</si>
  <si>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</si>
  <si>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</si>
  <si>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</si>
  <si>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</si>
  <si>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</si>
  <si>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</si>
  <si>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</si>
  <si>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</si>
  <si>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</si>
  <si>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</si>
  <si>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</si>
  <si>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</si>
  <si>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</si>
  <si>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</si>
  <si>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</si>
  <si>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</si>
  <si>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</si>
  <si>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</si>
  <si>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</si>
  <si>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</si>
  <si>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</si>
  <si>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</si>
  <si>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</si>
  <si>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</si>
  <si>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</si>
  <si>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</si>
  <si>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</si>
  <si>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</si>
  <si>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</si>
  <si>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</si>
  <si>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</si>
  <si>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</si>
  <si>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</si>
  <si>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</si>
  <si>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</si>
  <si>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</si>
  <si>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</si>
  <si>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</si>
  <si>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</si>
  <si>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</si>
  <si>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</si>
  <si>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</si>
  <si>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</si>
  <si>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</si>
  <si>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</si>
  <si>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</si>
  <si>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</si>
  <si>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</si>
  <si>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</si>
  <si>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</si>
  <si>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</si>
  <si>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</si>
  <si>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</si>
  <si>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</si>
  <si>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</si>
  <si>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</si>
  <si>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</si>
  <si>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</si>
  <si>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</si>
  <si>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</si>
  <si>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</si>
  <si>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</si>
  <si>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</si>
  <si>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</si>
  <si>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</si>
  <si>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</si>
  <si>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</si>
  <si>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</si>
  <si>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</si>
  <si>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</si>
  <si>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</si>
  <si>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</si>
  <si>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</si>
  <si>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</si>
  <si>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</si>
  <si>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</si>
  <si>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</si>
  <si>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</si>
  <si>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</si>
  <si>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</si>
  <si>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</si>
  <si>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</si>
  <si>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</si>
  <si>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</si>
  <si>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</si>
  <si>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</si>
  <si>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</si>
  <si>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</si>
  <si>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</si>
  <si>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</si>
  <si>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</si>
  <si>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</si>
  <si>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</si>
  <si>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</si>
  <si>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</si>
  <si>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</si>
  <si>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</si>
  <si>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</si>
  <si>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</si>
  <si>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</si>
  <si>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</si>
  <si>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</si>
  <si>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</si>
  <si>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</si>
  <si>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</si>
  <si>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</si>
  <si>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</si>
  <si>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</si>
  <si>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</si>
  <si>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</si>
  <si>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</si>
  <si>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</si>
  <si>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</si>
  <si>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</si>
  <si>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</si>
  <si>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</si>
  <si>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</si>
  <si>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</si>
  <si>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</si>
  <si>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</si>
  <si>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</si>
  <si>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</si>
  <si>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</si>
  <si>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</si>
  <si>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</si>
  <si>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</si>
  <si>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</si>
  <si>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</si>
  <si>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</si>
  <si>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</si>
  <si>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</si>
  <si>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</si>
  <si>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</si>
  <si>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</si>
  <si>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</si>
  <si>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</si>
  <si>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</si>
  <si>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</si>
  <si>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</si>
  <si>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</si>
  <si>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</si>
  <si>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</si>
  <si>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</si>
  <si>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</si>
  <si>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</si>
  <si>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</si>
  <si>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</si>
  <si>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</si>
  <si>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</si>
  <si>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</si>
  <si>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</si>
  <si>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</si>
  <si>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</si>
  <si>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</si>
  <si>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</si>
  <si>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</si>
  <si>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</si>
  <si>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</si>
  <si>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</si>
  <si>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</si>
  <si>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</si>
  <si>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</si>
  <si>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</si>
  <si>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</si>
  <si>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</si>
  <si>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</si>
  <si>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</si>
  <si>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</si>
  <si>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</si>
  <si>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</si>
  <si>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</si>
  <si>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</si>
  <si>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</si>
  <si>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</si>
  <si>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</si>
  <si>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</si>
  <si>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</si>
  <si>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</si>
  <si>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</si>
  <si>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</si>
  <si>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</si>
  <si>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</si>
  <si>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</si>
  <si>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</si>
  <si>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</si>
  <si>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</si>
  <si>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</si>
  <si>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</si>
  <si>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</si>
  <si>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</si>
  <si>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</si>
  <si>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</si>
  <si>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</si>
  <si>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</si>
  <si>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</si>
  <si>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</si>
  <si>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</si>
  <si>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</si>
  <si>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</si>
  <si>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</si>
  <si>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</si>
  <si>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</si>
  <si>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</si>
  <si>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</si>
  <si>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</si>
  <si>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</si>
  <si>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</si>
  <si>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</si>
  <si>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</si>
  <si>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</si>
  <si>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</si>
  <si>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</si>
  <si>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</si>
  <si>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</si>
  <si>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</si>
  <si>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</si>
  <si>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</si>
  <si>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</si>
  <si>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</si>
  <si>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</si>
  <si>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</si>
  <si>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</si>
  <si>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</si>
  <si>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</si>
  <si>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</si>
  <si>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</si>
  <si>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</si>
  <si>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</si>
  <si>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</si>
  <si>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</si>
  <si>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</si>
  <si>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</si>
  <si>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</si>
  <si>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</si>
  <si>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</si>
  <si>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</si>
  <si>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</si>
  <si>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</si>
  <si>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</si>
  <si>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</si>
  <si>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</si>
  <si>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</si>
  <si>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</si>
  <si>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</si>
  <si>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</si>
  <si>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</si>
  <si>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</si>
  <si>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</si>
  <si>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</si>
  <si>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</si>
  <si>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</si>
  <si>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</si>
  <si>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</si>
  <si>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</si>
  <si>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</si>
  <si>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</si>
  <si>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</si>
  <si>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</si>
  <si>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</si>
  <si>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</si>
  <si>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</si>
  <si>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</si>
  <si>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</si>
  <si>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</si>
  <si>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</si>
  <si>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</si>
  <si>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</si>
  <si>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</si>
  <si>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</si>
  <si>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</si>
  <si>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</si>
  <si>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</si>
  <si>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</si>
  <si>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</si>
  <si>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</si>
  <si>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</si>
  <si>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</si>
  <si>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</si>
  <si>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</si>
  <si>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</si>
  <si>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</si>
  <si>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</si>
  <si>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</si>
  <si>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</si>
  <si>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</si>
  <si>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</si>
  <si>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</si>
  <si>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</si>
  <si>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</si>
  <si>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</si>
  <si>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</si>
  <si>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</si>
  <si>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</si>
  <si>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</si>
  <si>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</si>
  <si>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</si>
  <si>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</si>
  <si>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</si>
  <si>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</si>
  <si>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</si>
  <si>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</si>
  <si>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</si>
  <si>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</si>
  <si>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</si>
  <si>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</si>
  <si>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</si>
  <si>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</si>
  <si>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</si>
  <si>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</si>
  <si>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</si>
  <si>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</si>
  <si>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</si>
  <si>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</si>
  <si>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</si>
  <si>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</si>
  <si>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</si>
  <si>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</si>
  <si>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</si>
  <si>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</si>
  <si>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</si>
  <si>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</si>
  <si>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</si>
  <si>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</si>
  <si>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</si>
  <si>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</si>
  <si>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</si>
  <si>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</si>
  <si>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</si>
  <si>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</si>
  <si>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</si>
  <si>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</si>
  <si>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</si>
  <si>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</si>
  <si>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</si>
  <si>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</si>
  <si>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</si>
  <si>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</si>
  <si>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</si>
  <si>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</si>
  <si>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</si>
  <si>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</si>
  <si>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</si>
  <si>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</si>
  <si>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</si>
  <si>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</si>
  <si>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</si>
  <si>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</si>
  <si>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</si>
  <si>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</si>
  <si>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</si>
  <si>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</si>
  <si>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</si>
  <si>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</si>
  <si>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</si>
  <si>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</si>
  <si>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</si>
  <si>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</si>
  <si>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</si>
  <si>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</si>
  <si>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</si>
  <si>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</si>
  <si>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</si>
  <si>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</si>
  <si>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</si>
  <si>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</si>
  <si>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</si>
  <si>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</si>
  <si>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</si>
  <si>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</si>
  <si>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</si>
  <si>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</si>
  <si>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</si>
  <si>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</si>
  <si>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</si>
  <si>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</si>
  <si>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</si>
  <si>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</si>
  <si>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</si>
  <si>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</si>
  <si>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</si>
  <si>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</si>
  <si>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</si>
  <si>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</si>
  <si>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</si>
  <si>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</si>
  <si>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</si>
  <si>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</si>
  <si>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</si>
  <si>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</si>
  <si>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</si>
  <si>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</si>
  <si>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</si>
  <si>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</si>
  <si>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</si>
  <si>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</si>
  <si>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</si>
  <si>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</si>
  <si>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</si>
  <si>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</si>
  <si>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</si>
  <si>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</si>
  <si>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</si>
  <si>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</si>
  <si>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</si>
  <si>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</si>
  <si>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</si>
  <si>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</si>
  <si>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</si>
  <si>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</si>
  <si>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</si>
  <si>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</si>
  <si>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</si>
  <si>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</si>
  <si>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</si>
  <si>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</si>
  <si>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</si>
  <si>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</si>
  <si>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</si>
  <si>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</si>
  <si>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</si>
  <si>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</si>
  <si>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</si>
  <si>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</si>
  <si>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</si>
  <si>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</si>
  <si>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</si>
  <si>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</si>
  <si>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</si>
  <si>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</si>
  <si>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</si>
  <si>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</si>
  <si>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</si>
  <si>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</si>
  <si>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</si>
  <si>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</si>
  <si>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</si>
  <si>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</si>
  <si>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</si>
  <si>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</si>
  <si>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</si>
  <si>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</si>
  <si>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</si>
  <si>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</si>
  <si>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</si>
  <si>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</si>
  <si>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</si>
  <si>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</si>
  <si>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</si>
  <si>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</si>
  <si>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</si>
  <si>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</si>
  <si>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</si>
  <si>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</si>
  <si>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</si>
  <si>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</si>
  <si>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</si>
  <si>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</si>
  <si>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</si>
  <si>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</si>
  <si>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</si>
  <si>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</si>
  <si>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</si>
  <si>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</si>
  <si>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</si>
  <si>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</si>
  <si>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</si>
  <si>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</si>
  <si>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</si>
  <si>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</si>
  <si>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</si>
  <si>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</si>
  <si>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</si>
  <si>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</si>
  <si>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</si>
  <si>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</si>
  <si>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</si>
  <si>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</si>
  <si>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</si>
  <si>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</si>
  <si>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</si>
  <si>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</si>
  <si>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</si>
  <si>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</si>
  <si>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</si>
  <si>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</si>
  <si>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</si>
  <si>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</si>
  <si>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</si>
  <si>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</si>
  <si>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</si>
  <si>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</si>
  <si>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</si>
  <si>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</si>
  <si>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</si>
  <si>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</si>
  <si>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</si>
  <si>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</si>
  <si>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</si>
  <si>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</si>
  <si>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</si>
  <si>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</si>
  <si>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</si>
  <si>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</si>
  <si>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</si>
  <si>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</si>
  <si>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</si>
  <si>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</si>
  <si>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</si>
  <si>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</si>
  <si>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</si>
  <si>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</si>
  <si>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</si>
  <si>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</si>
  <si>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</si>
  <si>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</si>
  <si>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</si>
  <si>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</si>
  <si>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</si>
  <si>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</si>
  <si>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</si>
  <si>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</si>
  <si>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</si>
  <si>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</si>
  <si>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</si>
  <si>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</si>
  <si>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</si>
  <si>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</si>
  <si>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</si>
  <si>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</si>
  <si>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</si>
  <si>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</si>
  <si>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</si>
  <si>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</si>
  <si>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</si>
  <si>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</si>
  <si>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</si>
  <si>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</si>
  <si>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</si>
  <si>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</si>
  <si>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</si>
  <si>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</si>
  <si>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</si>
  <si>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</si>
  <si>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</si>
  <si>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</si>
  <si>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</si>
  <si>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</si>
  <si>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</si>
  <si>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</si>
  <si>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</si>
  <si>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</si>
  <si>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</si>
  <si>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</si>
  <si>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</si>
  <si>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</si>
  <si>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</si>
  <si>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</si>
  <si>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</si>
  <si>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</si>
  <si>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</si>
  <si>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</si>
  <si>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</si>
  <si>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</si>
  <si>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</si>
  <si>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</si>
  <si>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</si>
  <si>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</si>
  <si>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</si>
  <si>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</si>
  <si>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</si>
  <si>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</si>
  <si>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</si>
  <si>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</si>
  <si>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</si>
  <si>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</si>
  <si>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</si>
  <si>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</si>
  <si>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</si>
  <si>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</si>
  <si>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</si>
  <si>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</si>
  <si>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</si>
  <si>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</si>
  <si>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</si>
  <si>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</si>
  <si>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</si>
  <si>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</si>
  <si>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</si>
  <si>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</si>
  <si>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</si>
  <si>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</si>
  <si>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</si>
  <si>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</si>
  <si>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</si>
  <si>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</si>
  <si>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</si>
  <si>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</si>
  <si>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</si>
  <si>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</si>
  <si>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</si>
  <si>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</si>
  <si>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</si>
  <si>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</si>
  <si>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</si>
  <si>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</si>
  <si>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</si>
  <si>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</si>
  <si>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</si>
  <si>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</si>
  <si>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</si>
  <si>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</si>
  <si>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</si>
  <si>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</si>
  <si>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</si>
  <si>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</si>
  <si>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</si>
  <si>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</si>
  <si>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</si>
  <si>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</si>
  <si>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</si>
  <si>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</si>
  <si>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</si>
  <si>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</si>
  <si>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</si>
  <si>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</si>
  <si>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</si>
  <si>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</si>
  <si>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</si>
  <si>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</si>
  <si>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</si>
  <si>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</si>
  <si>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</si>
  <si>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</si>
  <si>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</si>
  <si>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</si>
  <si>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</si>
  <si>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</si>
  <si>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</si>
  <si>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</si>
  <si>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</si>
  <si>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</si>
  <si>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</si>
  <si>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</si>
  <si>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</si>
  <si>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</si>
  <si>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</si>
  <si>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</si>
  <si>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</si>
  <si>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</si>
  <si>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</si>
  <si>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</si>
  <si>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</si>
  <si>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</si>
  <si>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</si>
  <si>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</si>
  <si>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</si>
  <si>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</si>
  <si>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</si>
  <si>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</si>
  <si>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</si>
  <si>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</si>
  <si>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</si>
  <si>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</si>
  <si>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</si>
  <si>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</si>
  <si>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</si>
  <si>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</si>
  <si>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</si>
  <si>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</si>
  <si>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</si>
  <si>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</si>
  <si>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</si>
  <si>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</si>
  <si>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</si>
  <si>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</si>
  <si>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</si>
  <si>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</si>
  <si>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</si>
  <si>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</si>
  <si>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</si>
  <si>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</si>
  <si>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</si>
  <si>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</si>
  <si>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</si>
  <si>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</si>
  <si>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</si>
  <si>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</si>
  <si>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</si>
  <si>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</si>
  <si>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</si>
  <si>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</si>
  <si>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</si>
  <si>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</si>
  <si>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</si>
  <si>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</si>
  <si>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</si>
  <si>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</si>
  <si>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</si>
  <si>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</si>
  <si>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</si>
  <si>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</si>
  <si>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</si>
  <si>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</si>
  <si>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</si>
  <si>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</si>
  <si>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</si>
  <si>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</si>
  <si>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</si>
  <si>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</si>
  <si>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</si>
  <si>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</si>
  <si>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</si>
  <si>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</si>
  <si>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</si>
  <si>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</si>
  <si>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</si>
  <si>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</si>
  <si>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</si>
  <si>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</si>
  <si>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</si>
  <si>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</si>
  <si>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</si>
  <si>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</si>
  <si>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</si>
  <si>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</si>
  <si>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</si>
  <si>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</si>
  <si>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</si>
  <si>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</si>
  <si>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</si>
  <si>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</si>
  <si>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</si>
  <si>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</si>
  <si>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</si>
  <si>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</si>
  <si>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</si>
  <si>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</si>
  <si>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</si>
  <si>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</si>
  <si>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</si>
  <si>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</si>
  <si>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</si>
  <si>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</si>
  <si>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</si>
  <si>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</si>
  <si>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</si>
  <si>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</si>
  <si>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</si>
  <si>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</si>
  <si>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</si>
  <si>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</si>
  <si>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</si>
  <si>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</si>
  <si>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</si>
  <si>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</si>
  <si>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</si>
  <si>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</si>
  <si>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</si>
  <si>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</si>
  <si>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</si>
  <si>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</si>
  <si>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</si>
  <si>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</si>
  <si>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</si>
  <si>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</si>
  <si>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</si>
  <si>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</si>
  <si>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</si>
  <si>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</si>
  <si>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</si>
  <si>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</si>
  <si>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</si>
  <si>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</si>
  <si>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</si>
  <si>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</si>
  <si>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</si>
  <si>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</si>
  <si>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</si>
  <si>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</si>
  <si>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</si>
  <si>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</si>
  <si>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</si>
  <si>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</si>
  <si>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</si>
  <si>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</si>
  <si>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</si>
  <si>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</si>
  <si>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</si>
  <si>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</si>
  <si>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</si>
  <si>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</si>
  <si>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</si>
  <si>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</si>
  <si>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</si>
  <si>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</si>
  <si>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</si>
  <si>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</si>
  <si>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</si>
  <si>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</si>
  <si>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</si>
  <si>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</si>
  <si>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</si>
  <si>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</si>
  <si>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</si>
  <si>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</si>
  <si>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</si>
  <si>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</si>
  <si>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</si>
  <si>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</si>
  <si>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</si>
  <si>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</si>
  <si>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</si>
  <si>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</si>
  <si>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</si>
  <si>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</si>
  <si>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</si>
  <si>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</si>
  <si>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</si>
  <si>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</si>
  <si>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</si>
  <si>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</si>
  <si>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</si>
  <si>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</si>
  <si>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</si>
  <si>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</si>
  <si>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</si>
  <si>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</si>
  <si>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</si>
  <si>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</si>
  <si>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</si>
  <si>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</si>
  <si>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</si>
  <si>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</si>
  <si>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</si>
  <si>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</si>
  <si>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</si>
  <si>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</si>
  <si>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</si>
  <si>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</si>
  <si>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</si>
  <si>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</si>
  <si>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</si>
  <si>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</si>
  <si>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</si>
  <si>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</si>
  <si>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</si>
  <si>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</si>
  <si>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</si>
  <si>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</si>
  <si>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</si>
  <si>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</si>
  <si>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</si>
  <si>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</si>
  <si>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</si>
  <si>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</si>
  <si>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</si>
  <si>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</si>
  <si>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</si>
  <si>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</si>
  <si>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</si>
  <si>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</si>
  <si>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</si>
  <si>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</si>
  <si>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</si>
  <si>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</si>
  <si>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</si>
  <si>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</si>
  <si>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</si>
  <si>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</si>
  <si>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</si>
  <si>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</si>
  <si>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</si>
  <si>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</si>
  <si>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</si>
  <si>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</si>
  <si>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</si>
  <si>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</si>
  <si>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</si>
  <si>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</si>
  <si>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</si>
  <si>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</si>
  <si>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</si>
  <si>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</si>
  <si>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</si>
  <si>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</si>
  <si>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</si>
  <si>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</si>
  <si>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</si>
  <si>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</si>
  <si>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</si>
  <si>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</si>
  <si>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</si>
  <si>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</si>
  <si>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</si>
  <si>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</si>
  <si>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</si>
  <si>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</si>
  <si>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</si>
  <si>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</si>
  <si>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</si>
  <si>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</si>
  <si>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</si>
  <si>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</si>
  <si>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</si>
  <si>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</si>
  <si>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</si>
  <si>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</si>
  <si>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</si>
  <si>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</si>
  <si>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</si>
  <si>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</si>
  <si>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</si>
  <si>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</si>
  <si>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</si>
  <si>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</si>
  <si>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</si>
  <si>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</si>
  <si>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</si>
  <si>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</si>
  <si>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</si>
  <si>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</si>
  <si>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</si>
  <si>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</si>
  <si>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</si>
  <si>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</si>
  <si>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</si>
  <si>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</si>
  <si>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</si>
  <si>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</si>
  <si>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</si>
  <si>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</si>
  <si>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</si>
  <si>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</si>
  <si>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</si>
  <si>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</si>
  <si>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</si>
  <si>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</si>
  <si>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</si>
  <si>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</si>
  <si>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</si>
  <si>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</si>
  <si>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</si>
  <si>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</si>
  <si>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</si>
  <si>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</si>
  <si>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</si>
  <si>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</si>
  <si>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</si>
  <si>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</si>
  <si>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</si>
  <si>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</si>
  <si>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</si>
  <si>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</si>
  <si>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</si>
  <si>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</si>
  <si>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</si>
  <si>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</si>
  <si>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</si>
  <si>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</si>
  <si>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</si>
  <si>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</si>
  <si>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</si>
  <si>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</si>
  <si>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</si>
  <si>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</si>
  <si>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</si>
  <si>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</si>
  <si>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</si>
  <si>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</si>
  <si>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</si>
  <si>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</si>
  <si>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</si>
  <si>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</si>
  <si>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</si>
  <si>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</si>
  <si>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</si>
  <si>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</si>
  <si>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</si>
  <si>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</si>
  <si>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</si>
  <si>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</si>
  <si>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</si>
  <si>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</si>
  <si>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</si>
  <si>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</si>
  <si>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</si>
  <si>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</si>
  <si>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</si>
  <si>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</si>
  <si>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</si>
  <si>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</si>
  <si>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</si>
  <si>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</si>
  <si>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</si>
  <si>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</si>
  <si>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</si>
  <si>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</si>
  <si>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</si>
  <si>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</si>
  <si>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</si>
  <si>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</si>
  <si>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</si>
  <si>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</si>
  <si>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</si>
  <si>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</si>
  <si>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</si>
  <si>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</si>
  <si>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</si>
  <si>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</si>
  <si>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</si>
  <si>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</si>
  <si>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</si>
  <si>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</si>
  <si>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</si>
  <si>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</si>
  <si>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</si>
  <si>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</si>
  <si>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</si>
  <si>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</si>
  <si>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</si>
  <si>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</si>
  <si>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</si>
  <si>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</si>
  <si>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</si>
  <si>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</si>
  <si>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</si>
  <si>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</si>
  <si>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</si>
  <si>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</si>
  <si>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</si>
  <si>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</si>
  <si>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</si>
  <si>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</si>
  <si>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</si>
  <si>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</si>
  <si>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</si>
  <si>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</si>
  <si>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</si>
  <si>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</si>
  <si>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</si>
  <si>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</si>
  <si>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</si>
  <si>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</si>
  <si>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</si>
  <si>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</si>
  <si>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</si>
  <si>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</si>
  <si>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</si>
  <si>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</si>
  <si>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</si>
  <si>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</si>
  <si>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</si>
  <si>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</si>
  <si>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</si>
  <si>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</si>
  <si>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</si>
  <si>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</si>
  <si>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</si>
  <si>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</si>
  <si>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</si>
  <si>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</si>
  <si>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</si>
  <si>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</si>
  <si>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</si>
  <si>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</si>
  <si>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</si>
  <si>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</si>
  <si>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</si>
  <si>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</si>
  <si>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</si>
  <si>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</si>
  <si>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</si>
  <si>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</si>
  <si>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</si>
  <si>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</si>
  <si>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</si>
  <si>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</si>
  <si>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</si>
  <si>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</si>
  <si>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</si>
  <si>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</si>
  <si>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</si>
  <si>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</si>
  <si>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</si>
  <si>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</si>
  <si>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</si>
  <si>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</si>
  <si>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</si>
  <si>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</si>
  <si>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</si>
  <si>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</si>
  <si>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</si>
  <si>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</si>
  <si>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</si>
  <si>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</si>
  <si>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</si>
  <si>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</si>
  <si>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</si>
  <si>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</si>
  <si>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</si>
  <si>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</si>
  <si>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</si>
  <si>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</si>
  <si>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</si>
  <si>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</si>
  <si>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</si>
  <si>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</si>
  <si>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</si>
  <si>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</si>
  <si>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</si>
  <si>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</si>
  <si>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</si>
  <si>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</si>
  <si>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</si>
  <si>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</si>
  <si>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</si>
  <si>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</si>
  <si>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</si>
  <si>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</si>
  <si>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</si>
  <si>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</si>
  <si>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</si>
  <si>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</si>
  <si>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</si>
  <si>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</si>
  <si>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</si>
  <si>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</si>
  <si>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</si>
  <si>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</si>
  <si>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</si>
  <si>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</si>
  <si>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</si>
  <si>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</si>
  <si>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</si>
  <si>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</si>
  <si>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</si>
  <si>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</si>
  <si>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</si>
  <si>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</si>
  <si>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</si>
  <si>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</si>
  <si>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</si>
  <si>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</si>
  <si>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</si>
  <si>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</si>
  <si>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</si>
  <si>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</si>
  <si>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</si>
  <si>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</si>
  <si>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</si>
  <si>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</si>
  <si>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</si>
  <si>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</si>
  <si>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</si>
  <si>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</si>
  <si>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</si>
  <si>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</si>
  <si>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</si>
  <si>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</si>
  <si>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</si>
  <si>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</si>
  <si>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</si>
  <si>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</si>
  <si>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</si>
  <si>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</si>
  <si>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</si>
  <si>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</si>
  <si>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</si>
  <si>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</si>
  <si>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</si>
  <si>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</si>
  <si>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</si>
  <si>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</si>
  <si>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</si>
  <si>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</si>
  <si>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</si>
  <si>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</si>
  <si>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</si>
  <si>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</si>
  <si>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</si>
  <si>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</si>
  <si>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</si>
  <si>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</si>
  <si>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</si>
  <si>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</si>
  <si>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</si>
  <si>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</si>
  <si>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</si>
  <si>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</si>
  <si>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</si>
  <si>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</si>
  <si>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</si>
  <si>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</si>
  <si>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</si>
  <si>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</si>
  <si>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</si>
  <si>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</si>
  <si>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</si>
  <si>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</si>
  <si>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</si>
  <si>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</si>
  <si>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</si>
  <si>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</si>
  <si>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</si>
  <si>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</si>
  <si>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</si>
  <si>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</si>
  <si>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</si>
  <si>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</si>
  <si>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</si>
  <si>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</si>
  <si>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</si>
  <si>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</si>
  <si>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</si>
  <si>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</si>
  <si>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</si>
  <si>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</si>
  <si>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</si>
  <si>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</si>
  <si>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</si>
  <si>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</si>
  <si>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</si>
  <si>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</si>
  <si>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</si>
  <si>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</si>
  <si>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</si>
  <si>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</si>
  <si>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</si>
  <si>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</si>
  <si>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</si>
  <si>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</si>
  <si>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</si>
  <si>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</si>
  <si>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</si>
  <si>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</si>
  <si>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</si>
  <si>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</si>
  <si>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</si>
  <si>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</si>
  <si>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</si>
  <si>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</si>
  <si>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</si>
  <si>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</si>
  <si>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</si>
  <si>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</si>
  <si>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</si>
  <si>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</si>
  <si>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</si>
  <si>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</si>
  <si>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</si>
  <si>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</si>
  <si>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</si>
  <si>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</si>
  <si>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</si>
  <si>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</si>
  <si>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</si>
  <si>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</si>
  <si>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</si>
  <si>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</si>
  <si>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</si>
  <si>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</si>
  <si>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</si>
  <si>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</si>
  <si>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</si>
  <si>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</si>
  <si>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</si>
  <si>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</si>
  <si>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</si>
  <si>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</si>
  <si>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</si>
  <si>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</si>
  <si>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</si>
  <si>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</si>
  <si>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</si>
  <si>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</si>
  <si>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</si>
  <si>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</si>
  <si>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</si>
  <si>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</si>
  <si>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</si>
  <si>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</si>
  <si>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</si>
  <si>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</si>
  <si>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</si>
  <si>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</si>
  <si>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</si>
  <si>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</si>
  <si>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</si>
  <si>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</si>
  <si>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</si>
  <si>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</si>
  <si>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</si>
  <si>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</si>
  <si>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</si>
  <si>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</si>
  <si>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</si>
  <si>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</si>
  <si>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</si>
  <si>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</si>
  <si>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</si>
  <si>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</si>
  <si>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</si>
  <si>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</si>
  <si>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</si>
  <si>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</si>
  <si>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</si>
  <si>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</si>
  <si>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</si>
  <si>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</si>
  <si>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</si>
  <si>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</si>
  <si>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</si>
  <si>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</si>
  <si>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</si>
  <si>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</si>
  <si>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</si>
  <si>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</si>
  <si>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</si>
  <si>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</si>
  <si>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</si>
  <si>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</si>
  <si>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</si>
  <si>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</si>
  <si>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</si>
  <si>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</si>
  <si>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</si>
  <si>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</si>
  <si>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</si>
  <si>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</si>
  <si>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</si>
  <si>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</si>
  <si>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</si>
  <si>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</si>
  <si>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</si>
  <si>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</si>
  <si>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</si>
  <si>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</si>
  <si>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</si>
  <si>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</si>
  <si>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</si>
  <si>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</si>
  <si>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</si>
  <si>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</si>
  <si>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</si>
  <si>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</si>
  <si>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</si>
  <si>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</si>
  <si>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</si>
  <si>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</si>
  <si>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</si>
  <si>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</si>
  <si>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</si>
  <si>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</si>
  <si>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</si>
  <si>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</si>
  <si>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</si>
  <si>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</si>
  <si>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</si>
  <si>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</si>
  <si>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</si>
  <si>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</si>
  <si>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</si>
  <si>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</si>
  <si>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</si>
  <si>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</si>
  <si>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</si>
  <si>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</si>
  <si>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</si>
  <si>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</si>
  <si>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</si>
  <si>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</si>
  <si>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</si>
  <si>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</si>
  <si>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</si>
  <si>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</si>
  <si>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</si>
  <si>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</si>
  <si>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</si>
  <si>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</si>
  <si>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</si>
  <si>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</si>
  <si>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</si>
  <si>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</si>
  <si>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</si>
  <si>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</si>
  <si>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</si>
  <si>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</si>
  <si>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</si>
  <si>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</si>
  <si>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</si>
  <si>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</si>
  <si>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</si>
  <si>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</si>
  <si>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</si>
  <si>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</si>
  <si>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</si>
  <si>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</si>
  <si>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</si>
  <si>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</si>
  <si>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</si>
  <si>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</si>
  <si>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</si>
  <si>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</si>
  <si>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</si>
  <si>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</si>
  <si>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</si>
  <si>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</si>
  <si>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</si>
  <si>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</si>
  <si>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</si>
  <si>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</si>
  <si>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</si>
  <si>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</si>
  <si>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</si>
  <si>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</si>
  <si>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</si>
  <si>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</si>
  <si>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</si>
  <si>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</si>
  <si>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</si>
  <si>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</si>
  <si>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</si>
  <si>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</si>
  <si>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</si>
  <si>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</si>
  <si>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</si>
  <si>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</si>
  <si>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</si>
  <si>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</si>
  <si>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</si>
  <si>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</si>
  <si>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</si>
  <si>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</si>
  <si>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</si>
  <si>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</si>
  <si>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</si>
  <si>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</si>
  <si>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</si>
  <si>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</si>
  <si>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</si>
  <si>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</si>
  <si>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</si>
  <si>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</si>
  <si>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</si>
  <si>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</si>
  <si>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</si>
  <si>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</si>
  <si>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</si>
  <si>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</si>
  <si>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</si>
  <si>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</si>
  <si>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</si>
  <si>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</si>
  <si>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</si>
  <si>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</si>
  <si>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</si>
  <si>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</si>
  <si>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</si>
  <si>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</si>
  <si>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</si>
  <si>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</si>
  <si>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</si>
  <si>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</si>
  <si>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</si>
  <si>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</si>
  <si>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</si>
  <si>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</si>
  <si>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</si>
  <si>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</si>
  <si>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</si>
  <si>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</si>
  <si>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</si>
  <si>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</si>
  <si>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</si>
  <si>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</si>
  <si>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</si>
  <si>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</si>
  <si>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</si>
  <si>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</si>
  <si>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</si>
  <si>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</si>
  <si>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</si>
  <si>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</si>
  <si>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</si>
  <si>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</si>
  <si>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</si>
  <si>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</si>
  <si>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</si>
  <si>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</si>
  <si>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</si>
  <si>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</si>
  <si>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</si>
  <si>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</si>
  <si>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</si>
  <si>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</si>
  <si>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</si>
  <si>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</si>
  <si>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</si>
  <si>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</si>
  <si>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</si>
  <si>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</si>
  <si>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</si>
  <si>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</si>
  <si>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</si>
  <si>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</si>
  <si>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</si>
  <si>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</si>
  <si>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</si>
  <si>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</si>
  <si>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</si>
  <si>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</si>
  <si>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</si>
  <si>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</si>
  <si>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</si>
  <si>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</si>
  <si>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</si>
  <si>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</si>
  <si>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</si>
  <si>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</si>
  <si>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</si>
  <si>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</si>
  <si>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</si>
  <si>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</si>
  <si>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</si>
  <si>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</si>
  <si>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</si>
  <si>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</si>
  <si>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</si>
  <si>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</si>
  <si>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</si>
  <si>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</si>
  <si>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</si>
  <si>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</si>
  <si>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</si>
  <si>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</si>
  <si>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</si>
  <si>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</si>
  <si>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</si>
  <si>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</si>
  <si>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</si>
  <si>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</si>
  <si>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</si>
  <si>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</si>
  <si>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</si>
  <si>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</si>
  <si>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</si>
  <si>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</si>
  <si>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</si>
  <si>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</si>
  <si>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</si>
  <si>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</si>
  <si>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</si>
  <si>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</si>
  <si>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</si>
  <si>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</si>
  <si>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</si>
  <si>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</si>
  <si>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</si>
  <si>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</si>
  <si>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</si>
  <si>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</si>
  <si>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</si>
  <si>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</si>
  <si>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</si>
  <si>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</si>
  <si>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</si>
  <si>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</si>
  <si>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</si>
  <si>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</si>
  <si>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</si>
  <si>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</si>
  <si>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</si>
  <si>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</si>
  <si>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</si>
  <si>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</si>
  <si>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</si>
  <si>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</si>
  <si>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</si>
  <si>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</si>
  <si>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</si>
  <si>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</si>
  <si>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</si>
  <si>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</si>
  <si>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</si>
  <si>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</si>
  <si>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</si>
  <si>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</si>
  <si>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</si>
  <si>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</si>
  <si>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</si>
  <si>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</si>
  <si>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</si>
  <si>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</si>
  <si>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</si>
  <si>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</si>
  <si>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</si>
  <si>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</si>
  <si>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</si>
  <si>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</si>
  <si>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</si>
  <si>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</si>
  <si>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</si>
  <si>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</si>
  <si>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</si>
  <si>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</si>
  <si>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</si>
  <si>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</si>
  <si>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</si>
  <si>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</si>
  <si>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</si>
  <si>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</si>
  <si>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</si>
  <si>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</si>
  <si>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</si>
  <si>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</si>
  <si>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</si>
  <si>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</si>
  <si>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</si>
  <si>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</si>
  <si>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</si>
  <si>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</si>
  <si>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</si>
  <si>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</si>
  <si>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</si>
  <si>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</si>
  <si>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</si>
  <si>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</si>
  <si>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</si>
  <si>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</si>
  <si>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</si>
  <si>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</si>
  <si>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</si>
  <si>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</si>
  <si>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</si>
  <si>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</si>
  <si>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</si>
  <si>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</si>
  <si>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</si>
  <si>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</si>
  <si>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</si>
  <si>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</si>
  <si>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</si>
  <si>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</si>
  <si>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</si>
  <si>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</si>
  <si>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</si>
  <si>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</si>
  <si>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</si>
  <si>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</si>
  <si>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</si>
  <si>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</si>
  <si>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</si>
  <si>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</si>
  <si>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</si>
  <si>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</si>
  <si>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</si>
  <si>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</si>
  <si>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</si>
  <si>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</si>
  <si>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</si>
  <si>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</si>
  <si>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</si>
  <si>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</si>
  <si>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</si>
  <si>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</si>
  <si>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</si>
  <si>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</si>
  <si>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</si>
  <si>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</si>
  <si>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</si>
  <si>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</si>
  <si>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</si>
  <si>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</si>
  <si>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</si>
  <si>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</si>
  <si>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</si>
  <si>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</si>
  <si>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</si>
  <si>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</si>
  <si>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</si>
  <si>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</si>
  <si>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</si>
  <si>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</si>
  <si>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</si>
  <si>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</si>
  <si>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</si>
  <si>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</si>
  <si>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</si>
  <si>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</si>
  <si>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</si>
  <si>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</si>
  <si>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</si>
  <si>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</si>
  <si>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</si>
  <si>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</si>
  <si>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</si>
  <si>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</si>
  <si>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</si>
  <si>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</si>
  <si>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</si>
  <si>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</si>
  <si>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</si>
  <si>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</si>
  <si>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</si>
  <si>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</si>
  <si>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</si>
  <si>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</si>
  <si>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</si>
  <si>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</si>
  <si>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</si>
  <si>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</si>
  <si>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</si>
  <si>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</si>
  <si>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</si>
  <si>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</si>
  <si>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</si>
  <si>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</si>
  <si>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</si>
  <si>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</si>
  <si>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</si>
  <si>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</si>
  <si>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</si>
  <si>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</si>
  <si>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</si>
  <si>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</si>
  <si>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</si>
  <si>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</si>
  <si>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</si>
  <si>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</si>
  <si>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</si>
  <si>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</si>
  <si>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</si>
  <si>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</si>
  <si>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</si>
  <si>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</si>
  <si>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</si>
  <si>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</si>
  <si>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</si>
  <si>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</si>
  <si>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</si>
  <si>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</si>
  <si>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</si>
  <si>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</si>
  <si>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</si>
  <si>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</si>
  <si>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</si>
  <si>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</si>
  <si>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</si>
  <si>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</si>
  <si>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</si>
  <si>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</si>
  <si>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</si>
  <si>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</si>
  <si>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</si>
  <si>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</si>
  <si>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</si>
  <si>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</si>
  <si>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</si>
  <si>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</si>
  <si>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</si>
  <si>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</si>
  <si>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</si>
  <si>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</si>
  <si>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</si>
  <si>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</si>
  <si>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</si>
  <si>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</si>
  <si>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</si>
  <si>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</si>
  <si>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</si>
  <si>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</si>
  <si>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</si>
  <si>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</si>
  <si>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</si>
  <si>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</si>
  <si>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</si>
  <si>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</si>
  <si>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</si>
  <si>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</si>
  <si>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</si>
  <si>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</si>
  <si>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</si>
  <si>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</si>
  <si>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</si>
  <si>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</si>
  <si>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</si>
  <si>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</si>
  <si>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</si>
  <si>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</si>
  <si>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</si>
  <si>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</si>
  <si>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</si>
  <si>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</si>
  <si>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</si>
  <si>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</si>
  <si>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</si>
  <si>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</si>
  <si>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</si>
  <si>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</si>
  <si>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</si>
  <si>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</si>
  <si>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</si>
  <si>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</si>
  <si>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</si>
  <si>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</si>
  <si>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</si>
  <si>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</si>
  <si>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</si>
  <si>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</si>
  <si>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</si>
  <si>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</si>
  <si>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</si>
  <si>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</si>
  <si>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</si>
  <si>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</si>
  <si>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</si>
  <si>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</si>
  <si>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</si>
  <si>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</si>
  <si>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</si>
  <si>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</si>
  <si>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</si>
  <si>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</si>
  <si>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</si>
  <si>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</si>
  <si>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</si>
  <si>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</si>
  <si>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</si>
  <si>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</si>
  <si>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</si>
  <si>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</si>
  <si>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</si>
  <si>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</si>
  <si>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</si>
  <si>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</si>
  <si>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</si>
  <si>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</si>
  <si>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</si>
  <si>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</si>
  <si>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</si>
  <si>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</si>
  <si>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</si>
  <si>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</si>
  <si>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</si>
  <si>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</si>
  <si>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</si>
  <si>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</si>
  <si>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</si>
  <si>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</si>
  <si>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</si>
  <si>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</si>
  <si>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</si>
  <si>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</si>
  <si>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</si>
  <si>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</si>
  <si>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</si>
  <si>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</si>
  <si>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</si>
  <si>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</si>
  <si>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</si>
  <si>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</si>
  <si>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</si>
  <si>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</si>
  <si>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</si>
  <si>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</si>
  <si>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</si>
  <si>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</si>
  <si>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</si>
  <si>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</si>
  <si>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</si>
  <si>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</si>
  <si>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</si>
  <si>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</si>
  <si>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</si>
  <si>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</si>
  <si>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</si>
  <si>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</si>
  <si>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</si>
  <si>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</si>
  <si>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</si>
  <si>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</si>
  <si>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</si>
  <si>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</si>
  <si>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</si>
  <si>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</si>
  <si>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</si>
  <si>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</si>
  <si>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</si>
  <si>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</si>
  <si>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</si>
  <si>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</si>
  <si>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</si>
  <si>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</si>
  <si>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</si>
  <si>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</si>
  <si>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</si>
  <si>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</si>
  <si>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</si>
  <si>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</si>
  <si>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</si>
  <si>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</si>
  <si>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</si>
  <si>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</si>
  <si>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</si>
  <si>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</si>
  <si>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</si>
  <si>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</si>
  <si>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</si>
  <si>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</si>
  <si>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</si>
  <si>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</si>
  <si>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</si>
  <si>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</si>
  <si>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</si>
  <si>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</si>
  <si>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</si>
  <si>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</si>
  <si>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</si>
  <si>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</si>
  <si>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</si>
  <si>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</si>
  <si>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</si>
  <si>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</si>
  <si>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</si>
  <si>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</si>
  <si>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</si>
  <si>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</si>
  <si>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</si>
  <si>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</si>
  <si>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</si>
  <si>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</si>
  <si>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</si>
  <si>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</si>
  <si>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</si>
  <si>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</si>
  <si>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</si>
  <si>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</si>
  <si>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</si>
  <si>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</si>
  <si>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</si>
  <si>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</si>
  <si>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</si>
  <si>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</si>
  <si>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</si>
  <si>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</si>
  <si>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</si>
  <si>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</si>
  <si>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</si>
  <si>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</si>
  <si>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</si>
  <si>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</si>
  <si>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</si>
  <si>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</si>
  <si>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</si>
  <si>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</si>
  <si>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</si>
  <si>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</si>
  <si>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</si>
  <si>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</si>
  <si>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</si>
  <si>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</si>
  <si>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</si>
  <si>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</si>
  <si>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</si>
  <si>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</si>
  <si>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</si>
  <si>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</si>
  <si>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</si>
  <si>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</si>
  <si>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</si>
  <si>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</si>
  <si>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</si>
  <si>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</si>
  <si>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</si>
  <si>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</si>
  <si>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</si>
  <si>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</si>
  <si>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</si>
  <si>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</si>
  <si>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</si>
  <si>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</si>
  <si>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</si>
  <si>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</si>
  <si>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</si>
  <si>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</si>
  <si>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</si>
  <si>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</si>
  <si>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</si>
  <si>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</si>
  <si>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</si>
  <si>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</si>
  <si>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</si>
  <si>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</si>
  <si>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</si>
  <si>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</si>
  <si>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</si>
  <si>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</si>
  <si>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</si>
  <si>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</si>
  <si>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</si>
  <si>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</si>
  <si>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</si>
  <si>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</si>
  <si>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</si>
  <si>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</si>
  <si>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</si>
  <si>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</si>
  <si>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</si>
  <si>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</si>
  <si>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</si>
  <si>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</si>
  <si>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</si>
  <si>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</si>
  <si>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</si>
  <si>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</si>
  <si>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</si>
  <si>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</si>
  <si>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</si>
  <si>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</si>
  <si>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</si>
  <si>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</si>
  <si>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</si>
  <si>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</si>
  <si>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</si>
  <si>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</si>
  <si>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</si>
  <si>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</si>
  <si>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</si>
  <si>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</si>
  <si>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</si>
  <si>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</si>
  <si>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</si>
  <si>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</si>
  <si>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</si>
  <si>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</si>
  <si>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</si>
  <si>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</si>
  <si>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</si>
  <si>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</si>
  <si>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</si>
  <si>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</si>
  <si>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</si>
  <si>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</si>
  <si>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</si>
  <si>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</si>
  <si>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</si>
  <si>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</si>
  <si>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</si>
  <si>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</si>
  <si>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</si>
  <si>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</si>
  <si>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</si>
  <si>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</si>
  <si>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</si>
  <si>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</si>
  <si>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</si>
  <si>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</si>
  <si>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</si>
  <si>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</si>
  <si>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</si>
  <si>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</si>
  <si>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</si>
  <si>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</si>
  <si>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</si>
  <si>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</si>
  <si>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</si>
  <si>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</si>
  <si>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</si>
  <si>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</si>
  <si>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</si>
  <si>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</si>
  <si>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</si>
  <si>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</si>
  <si>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</si>
  <si>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</si>
  <si>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</si>
  <si>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</si>
  <si>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</si>
  <si>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</si>
  <si>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</si>
  <si>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</si>
  <si>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</si>
  <si>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</si>
  <si>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</si>
  <si>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</si>
  <si>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</si>
  <si>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</si>
  <si>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</si>
  <si>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</si>
  <si>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</si>
  <si>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</si>
  <si>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</si>
  <si>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</si>
  <si>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</si>
  <si>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</si>
  <si>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</si>
  <si>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</si>
  <si>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</si>
  <si>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</si>
  <si>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</si>
  <si>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</si>
  <si>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</si>
  <si>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</si>
  <si>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</si>
  <si>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</si>
  <si>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</si>
  <si>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</si>
  <si>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</si>
  <si>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</si>
  <si>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</si>
  <si>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</si>
  <si>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</si>
  <si>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</si>
  <si>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</si>
  <si>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</si>
  <si>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</si>
  <si>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</si>
  <si>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</si>
  <si>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</si>
  <si>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</si>
  <si>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</si>
  <si>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</si>
  <si>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</si>
  <si>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</si>
  <si>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</si>
  <si>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</si>
  <si>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</si>
  <si>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</si>
  <si>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</si>
  <si>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</si>
  <si>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</si>
  <si>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</si>
  <si>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</si>
  <si>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</si>
  <si>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</si>
  <si>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</si>
  <si>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</si>
  <si>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</si>
  <si>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</si>
  <si>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</si>
  <si>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</si>
  <si>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</si>
  <si>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</si>
  <si>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</si>
  <si>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</si>
  <si>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</si>
  <si>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</si>
  <si>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</si>
  <si>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</si>
  <si>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</si>
  <si>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</si>
  <si>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</si>
  <si>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</si>
  <si>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</si>
  <si>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</si>
  <si>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</si>
  <si>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</si>
  <si>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</si>
  <si>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</si>
  <si>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</si>
  <si>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</si>
  <si>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</si>
  <si>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</si>
  <si>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</si>
  <si>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</si>
  <si>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</si>
  <si>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</si>
  <si>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</si>
  <si>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</si>
  <si>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</si>
  <si>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</si>
  <si>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</si>
  <si>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</si>
  <si>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</si>
  <si>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</si>
  <si>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</si>
  <si>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</si>
  <si>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</si>
  <si>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</si>
  <si>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</si>
  <si>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</si>
  <si>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</si>
  <si>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</si>
  <si>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</si>
  <si>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</si>
  <si>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</si>
  <si>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</si>
  <si>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</si>
  <si>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</si>
  <si>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</si>
  <si>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</si>
  <si>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</si>
  <si>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</si>
  <si>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</si>
  <si>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</si>
  <si>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</si>
  <si>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</si>
  <si>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</si>
  <si>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</si>
  <si>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</si>
  <si>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</si>
  <si>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</si>
  <si>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</si>
  <si>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</si>
  <si>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</si>
  <si>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</si>
  <si>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</si>
  <si>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</si>
  <si>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</si>
  <si>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</si>
  <si>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</si>
  <si>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</si>
  <si>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</si>
  <si>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</si>
  <si>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</si>
  <si>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</si>
  <si>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</si>
  <si>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</si>
  <si>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</si>
  <si>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</si>
  <si>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</si>
  <si>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</si>
  <si>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</si>
  <si>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</si>
  <si>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</si>
  <si>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</si>
  <si>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</si>
  <si>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</si>
  <si>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</si>
  <si>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</si>
  <si>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</si>
  <si>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</si>
  <si>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</si>
  <si>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</si>
  <si>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</si>
  <si>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</si>
  <si>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</si>
  <si>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</si>
  <si>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</si>
  <si>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</si>
  <si>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</si>
  <si>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</si>
  <si>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</si>
  <si>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</si>
  <si>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</si>
  <si>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</si>
  <si>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</si>
  <si>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</si>
  <si>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</si>
  <si>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</si>
  <si>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</si>
  <si>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</si>
  <si>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</si>
  <si>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</si>
  <si>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</si>
  <si>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</si>
  <si>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</si>
  <si>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</si>
  <si>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</si>
  <si>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</si>
  <si>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</si>
  <si>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</si>
  <si>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</si>
  <si>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</si>
  <si>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</si>
  <si>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</si>
  <si>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</si>
  <si>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</si>
  <si>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</si>
  <si>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</si>
  <si>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</si>
  <si>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</si>
  <si>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</si>
  <si>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</si>
  <si>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</si>
  <si>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</si>
  <si>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</si>
  <si>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</si>
  <si>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</si>
  <si>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</si>
  <si>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</si>
  <si>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</si>
  <si>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</si>
  <si>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</si>
  <si>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</si>
  <si>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</si>
  <si>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</si>
  <si>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</si>
  <si>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</si>
  <si>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</si>
  <si>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</si>
  <si>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</si>
  <si>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</si>
  <si>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</si>
  <si>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</si>
  <si>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</si>
  <si>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</si>
  <si>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</si>
  <si>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</si>
  <si>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</si>
  <si>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</si>
  <si>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</si>
  <si>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</si>
  <si>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</si>
  <si>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</si>
  <si>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</si>
  <si>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</si>
  <si>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</si>
  <si>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</si>
  <si>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</si>
  <si>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</si>
  <si>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</si>
  <si>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</si>
  <si>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</si>
  <si>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</si>
  <si>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</si>
  <si>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</si>
  <si>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</si>
  <si>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</si>
  <si>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</si>
  <si>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</si>
  <si>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</si>
  <si>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</si>
  <si>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</si>
  <si>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</si>
  <si>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</si>
  <si>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</si>
  <si>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</si>
  <si>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</si>
  <si>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</si>
  <si>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</si>
  <si>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</si>
  <si>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</si>
  <si>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</si>
  <si>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</si>
  <si>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</si>
  <si>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</si>
  <si>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</si>
  <si>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</si>
  <si>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</si>
  <si>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</si>
  <si>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</si>
  <si>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</si>
  <si>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</si>
  <si>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</si>
  <si>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</si>
  <si>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</si>
  <si>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</si>
  <si>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</si>
  <si>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</si>
  <si>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</si>
  <si>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</si>
  <si>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</si>
  <si>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</si>
  <si>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</si>
  <si>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</si>
  <si>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</si>
  <si>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</si>
  <si>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</si>
  <si>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</si>
  <si>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</si>
  <si>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</si>
  <si>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</si>
  <si>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</si>
  <si>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</si>
  <si>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</si>
  <si>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</si>
  <si>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</si>
  <si>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</si>
  <si>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</si>
  <si>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</si>
  <si>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</si>
  <si>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</si>
  <si>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</si>
  <si>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</si>
  <si>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</si>
  <si>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</si>
  <si>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</si>
  <si>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</si>
  <si>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</si>
  <si>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</si>
  <si>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</si>
  <si>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</si>
  <si>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</si>
  <si>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</si>
  <si>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</si>
  <si>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</si>
  <si>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</si>
  <si>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</si>
  <si>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</si>
  <si>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</si>
  <si>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</si>
  <si>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</si>
  <si>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</si>
  <si>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</si>
  <si>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</si>
  <si>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</si>
  <si>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</si>
  <si>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</si>
  <si>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</si>
  <si>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</si>
  <si>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</si>
  <si>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</si>
  <si>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</si>
  <si>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</si>
  <si>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</si>
  <si>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</si>
  <si>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</si>
  <si>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</si>
  <si>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</si>
  <si>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</si>
  <si>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</si>
  <si>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</si>
  <si>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</si>
  <si>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</si>
  <si>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</si>
  <si>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</si>
  <si>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</si>
  <si>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</si>
  <si>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</si>
  <si>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</si>
  <si>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</si>
  <si>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</si>
  <si>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</si>
  <si>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</si>
  <si>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</si>
  <si>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</si>
  <si>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</si>
  <si>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</si>
  <si>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</si>
  <si>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</si>
  <si>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</si>
  <si>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</si>
  <si>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</si>
  <si>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</si>
  <si>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</si>
  <si>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</si>
  <si>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</si>
  <si>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</si>
  <si>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</si>
  <si>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</si>
  <si>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</si>
  <si>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</si>
  <si>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</si>
  <si>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</si>
  <si>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</si>
  <si>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</si>
  <si>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</si>
  <si>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</si>
  <si>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</si>
  <si>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</si>
  <si>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</si>
  <si>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</si>
  <si>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</si>
  <si>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</si>
  <si>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</si>
  <si>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</si>
  <si>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</si>
  <si>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</si>
  <si>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</si>
  <si>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</si>
  <si>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</si>
  <si>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</si>
  <si>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</si>
  <si>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</si>
  <si>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</si>
  <si>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</si>
  <si>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</si>
  <si>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</si>
  <si>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</si>
  <si>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</si>
  <si>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</si>
  <si>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</si>
  <si>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</si>
  <si>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</si>
  <si>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</si>
  <si>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</si>
  <si>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</si>
  <si>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</si>
  <si>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</si>
  <si>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</si>
  <si>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</si>
  <si>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</si>
  <si>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</si>
  <si>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</si>
  <si>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</si>
  <si>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</si>
  <si>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</si>
  <si>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</si>
  <si>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</si>
  <si>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</si>
  <si>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</si>
  <si>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</si>
  <si>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</si>
  <si>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</si>
  <si>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</si>
  <si>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</si>
  <si>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</si>
  <si>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</si>
  <si>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</si>
  <si>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</si>
  <si>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</si>
  <si>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</si>
  <si>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</si>
  <si>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</si>
  <si>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</si>
  <si>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</si>
  <si>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</si>
  <si>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</si>
  <si>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</si>
  <si>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</si>
  <si>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</si>
  <si>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</si>
  <si>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</si>
  <si>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</si>
  <si>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</si>
  <si>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</si>
  <si>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</si>
  <si>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</si>
  <si>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</si>
  <si>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</si>
  <si>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</si>
  <si>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</si>
  <si>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</si>
  <si>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</si>
  <si>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</si>
  <si>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</si>
  <si>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</si>
  <si>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</si>
  <si>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</si>
  <si>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</si>
  <si>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</si>
  <si>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</si>
  <si>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</si>
  <si>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</si>
  <si>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</si>
  <si>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</si>
  <si>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</si>
  <si>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</si>
  <si>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</si>
  <si>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</si>
  <si>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</si>
  <si>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</si>
  <si>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</si>
  <si>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</si>
  <si>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</si>
  <si>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</si>
  <si>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</si>
  <si>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</si>
  <si>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</si>
  <si>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</si>
  <si>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</si>
  <si>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</si>
  <si>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</si>
  <si>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</si>
  <si>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</si>
  <si>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</si>
  <si>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</si>
  <si>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</si>
  <si>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</si>
  <si>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</si>
  <si>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</si>
  <si>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</si>
  <si>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</si>
  <si>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</si>
  <si>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</si>
  <si>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</si>
  <si>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</si>
  <si>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</si>
  <si>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</si>
  <si>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</si>
  <si>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</si>
  <si>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</si>
  <si>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</si>
  <si>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</si>
  <si>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</si>
  <si>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</si>
  <si>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</si>
  <si>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</si>
  <si>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</si>
  <si>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</si>
  <si>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</si>
  <si>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</si>
  <si>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</si>
  <si>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</si>
  <si>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</si>
  <si>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</si>
  <si>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</si>
  <si>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</si>
  <si>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</si>
  <si>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</si>
  <si>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</si>
  <si>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</si>
  <si>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</si>
  <si>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</si>
  <si>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</si>
  <si>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</si>
  <si>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</si>
  <si>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</si>
  <si>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</si>
  <si>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</si>
  <si>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</si>
  <si>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</si>
  <si>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</si>
  <si>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</si>
  <si>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</si>
  <si>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</si>
  <si>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</si>
  <si>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</si>
  <si>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</si>
  <si>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</si>
  <si>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</si>
  <si>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</si>
  <si>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</si>
  <si>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</si>
  <si>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</si>
  <si>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</si>
  <si>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</si>
  <si>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</si>
  <si>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</si>
  <si>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</si>
  <si>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</si>
  <si>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</si>
  <si>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</si>
  <si>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</si>
  <si>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</si>
  <si>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</si>
  <si>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</si>
  <si>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</si>
  <si>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</si>
  <si>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</si>
  <si>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</si>
  <si>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</si>
  <si>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</si>
  <si>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</si>
  <si>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</si>
  <si>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</si>
  <si>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</si>
  <si>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</si>
  <si>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</si>
  <si>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</si>
  <si>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</si>
  <si>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</si>
  <si>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</si>
  <si>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</si>
  <si>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</si>
  <si>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</si>
  <si>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</si>
  <si>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</si>
  <si>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</si>
  <si>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</si>
  <si>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</si>
  <si>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</si>
  <si>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</si>
  <si>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</si>
  <si>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</si>
  <si>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</si>
  <si>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</si>
  <si>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</si>
  <si>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</si>
  <si>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</si>
  <si>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</si>
  <si>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</si>
  <si>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</si>
  <si>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</si>
  <si>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</si>
  <si>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</si>
  <si>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</si>
  <si>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</si>
  <si>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</si>
  <si>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</si>
  <si>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</si>
  <si>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</si>
  <si>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</si>
  <si>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</si>
  <si>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</si>
  <si>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</si>
  <si>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</si>
  <si>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</si>
  <si>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</si>
  <si>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</si>
  <si>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</si>
  <si>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</si>
  <si>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</si>
  <si>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</si>
  <si>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</si>
  <si>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</si>
  <si>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</si>
  <si>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</si>
  <si>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</si>
  <si>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</si>
  <si>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</si>
  <si>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</si>
  <si>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</si>
  <si>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</si>
  <si>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</si>
  <si>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</si>
  <si>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</si>
  <si>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</si>
  <si>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</si>
  <si>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</si>
  <si>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</si>
  <si>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</si>
  <si>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</si>
  <si>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</si>
  <si>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</si>
  <si>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</si>
  <si>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</si>
  <si>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</si>
  <si>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</si>
  <si>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</si>
  <si>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</si>
  <si>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</si>
  <si>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</si>
  <si>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</si>
  <si>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</si>
  <si>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</si>
  <si>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</si>
  <si>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</si>
  <si>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</si>
  <si>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</si>
  <si>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</si>
  <si>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</si>
  <si>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</si>
  <si>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</si>
  <si>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</si>
  <si>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</si>
  <si>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</si>
  <si>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</si>
  <si>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</si>
  <si>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</si>
  <si>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</si>
  <si>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</si>
  <si>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</si>
  <si>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</si>
  <si>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</si>
  <si>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</si>
  <si>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</si>
  <si>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</si>
  <si>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</si>
  <si>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</si>
  <si>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</si>
  <si>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</si>
  <si>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</si>
  <si>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</si>
  <si>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</si>
  <si>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</si>
  <si>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</si>
  <si>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</si>
  <si>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</si>
  <si>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</si>
  <si>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</si>
  <si>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</si>
  <si>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</si>
  <si>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</si>
  <si>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</si>
  <si>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</si>
  <si>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</si>
  <si>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</si>
  <si>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</si>
  <si>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</si>
  <si>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</si>
  <si>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</si>
  <si>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</si>
  <si>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</si>
  <si>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</si>
  <si>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</si>
  <si>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</si>
  <si>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</si>
  <si>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</si>
  <si>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</si>
  <si>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</si>
  <si>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</si>
  <si>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</si>
  <si>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</si>
  <si>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</si>
  <si>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</si>
  <si>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</si>
  <si>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</si>
  <si>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</si>
  <si>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</si>
  <si>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</si>
  <si>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</si>
  <si>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</si>
  <si>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</si>
  <si>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</si>
  <si>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</si>
  <si>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</si>
  <si>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</si>
  <si>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</si>
  <si>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</si>
  <si>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</si>
  <si>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</si>
  <si>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</si>
  <si>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</si>
  <si>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</si>
  <si>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</si>
  <si>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</si>
  <si>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</si>
  <si>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</si>
  <si>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</si>
  <si>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</si>
  <si>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</si>
  <si>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</si>
  <si>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</si>
  <si>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</si>
  <si>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</si>
  <si>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</si>
  <si>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</si>
  <si>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</si>
  <si>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</si>
  <si>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</si>
  <si>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</si>
  <si>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</si>
  <si>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</si>
  <si>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</si>
  <si>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</si>
  <si>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</si>
  <si>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</si>
  <si>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</si>
  <si>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</si>
  <si>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</si>
  <si>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</si>
  <si>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</si>
  <si>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</si>
  <si>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</si>
  <si>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</si>
  <si>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</si>
  <si>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</si>
  <si>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</si>
  <si>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</si>
  <si>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</si>
  <si>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</si>
  <si>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</si>
  <si>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</si>
  <si>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</si>
  <si>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</si>
  <si>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</si>
  <si>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</si>
  <si>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</si>
  <si>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</si>
  <si>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</si>
  <si>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</si>
  <si>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</si>
  <si>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</si>
  <si>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</si>
  <si>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</si>
  <si>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</si>
  <si>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</si>
  <si>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</si>
  <si>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</si>
  <si>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</si>
  <si>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</si>
  <si>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</si>
  <si>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</si>
  <si>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</si>
  <si>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</si>
  <si>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</si>
  <si>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</si>
  <si>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</si>
  <si>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</si>
  <si>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</si>
  <si>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</si>
  <si>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</si>
  <si>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</si>
  <si>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</si>
  <si>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</si>
  <si>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</si>
  <si>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</si>
  <si>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</si>
  <si>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</si>
  <si>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</si>
  <si>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</si>
  <si>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</si>
  <si>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</si>
  <si>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</si>
  <si>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</si>
  <si>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</si>
  <si>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</si>
  <si>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</si>
  <si>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</si>
  <si>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</si>
  <si>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</si>
  <si>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</si>
  <si>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</si>
  <si>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</si>
  <si>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</si>
  <si>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</si>
  <si>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</si>
  <si>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</si>
  <si>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</si>
  <si>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</si>
  <si>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</si>
  <si>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</si>
  <si>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</si>
  <si>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</si>
  <si>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</si>
  <si>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</si>
  <si>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</si>
  <si>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</si>
  <si>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</si>
  <si>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</si>
  <si>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</si>
  <si>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</si>
  <si>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</si>
  <si>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</si>
  <si>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</si>
  <si>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</si>
  <si>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</si>
  <si>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</si>
  <si>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</si>
  <si>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</si>
  <si>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</si>
  <si>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</si>
  <si>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</si>
  <si>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</si>
  <si>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</si>
  <si>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</si>
  <si>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</si>
  <si>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</si>
  <si>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</si>
  <si>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</si>
  <si>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</si>
  <si>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</si>
  <si>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</si>
  <si>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</si>
  <si>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</si>
  <si>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</si>
  <si>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</si>
  <si>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</si>
  <si>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</si>
  <si>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</si>
  <si>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</si>
  <si>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</si>
  <si>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</si>
  <si>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</si>
  <si>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</si>
  <si>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</si>
  <si>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</si>
  <si>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</si>
  <si>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</si>
  <si>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</si>
  <si>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</si>
  <si>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</si>
  <si>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</si>
  <si>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</si>
  <si>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</si>
  <si>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</si>
  <si>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</si>
  <si>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</si>
  <si>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</si>
  <si>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</si>
  <si>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</si>
  <si>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</si>
  <si>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</si>
  <si>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</si>
  <si>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</si>
  <si>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</si>
  <si>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</si>
  <si>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</si>
  <si>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</si>
  <si>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</si>
  <si>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</si>
  <si>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</si>
  <si>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</si>
  <si>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</si>
  <si>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</si>
  <si>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</si>
  <si>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</si>
  <si>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</si>
  <si>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</si>
  <si>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</si>
  <si>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</si>
  <si>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</si>
  <si>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</si>
  <si>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</si>
  <si>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</si>
  <si>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</si>
  <si>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</si>
  <si>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</si>
  <si>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</si>
  <si>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</si>
  <si>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</si>
  <si>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</si>
  <si>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</si>
  <si>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</si>
  <si>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</si>
  <si>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</si>
  <si>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</si>
  <si>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</si>
  <si>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</si>
  <si>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</si>
  <si>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</si>
  <si>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</si>
  <si>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</si>
  <si>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</si>
  <si>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</si>
  <si>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</si>
  <si>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</si>
  <si>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</si>
  <si>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</si>
  <si>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</si>
  <si>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</si>
  <si>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</si>
  <si>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</si>
  <si>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</si>
  <si>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</si>
  <si>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</si>
  <si>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</si>
  <si>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</si>
  <si>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</si>
  <si>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</si>
  <si>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</si>
  <si>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</si>
  <si>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</si>
  <si>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</si>
  <si>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</si>
  <si>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</si>
  <si>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</si>
  <si>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</si>
  <si>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</si>
  <si>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</si>
  <si>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</si>
  <si>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</si>
  <si>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</si>
  <si>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</si>
  <si>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</si>
  <si>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</si>
  <si>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</si>
  <si>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</si>
  <si>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</si>
  <si>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</si>
  <si>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</si>
  <si>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</si>
  <si>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</si>
  <si>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</si>
  <si>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</si>
  <si>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</si>
  <si>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</si>
  <si>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</si>
  <si>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</si>
  <si>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</si>
  <si>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</si>
  <si>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</si>
  <si>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</si>
  <si>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</si>
  <si>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</si>
  <si>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</si>
  <si>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</si>
  <si>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</si>
  <si>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</si>
  <si>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</si>
  <si>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</si>
  <si>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</si>
  <si>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</si>
  <si>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</si>
  <si>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</si>
  <si>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</si>
  <si>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</si>
  <si>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</si>
  <si>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</si>
  <si>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</si>
  <si>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</si>
  <si>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</si>
  <si>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</si>
  <si>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</si>
  <si>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</si>
  <si>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</si>
  <si>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</si>
  <si>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</si>
  <si>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</si>
  <si>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</si>
  <si>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</si>
  <si>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</si>
  <si>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</si>
  <si>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</si>
  <si>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</si>
  <si>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</si>
  <si>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</si>
  <si>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</si>
  <si>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</si>
  <si>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</si>
  <si>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</si>
  <si>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</si>
  <si>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</si>
  <si>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</si>
  <si>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</si>
  <si>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</si>
  <si>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</si>
  <si>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</si>
  <si>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</si>
  <si>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</si>
  <si>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</si>
  <si>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</si>
  <si>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</si>
  <si>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</si>
  <si>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</si>
  <si>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</si>
  <si>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</si>
  <si>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</si>
  <si>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</si>
  <si>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</si>
  <si>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</si>
  <si>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</si>
  <si>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</si>
  <si>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</si>
  <si>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</si>
  <si>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</si>
  <si>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</si>
  <si>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</si>
  <si>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</si>
  <si>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</si>
  <si>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</si>
  <si>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</si>
  <si>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</si>
  <si>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</si>
  <si>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</si>
  <si>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</si>
  <si>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</si>
  <si>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</si>
  <si>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</si>
  <si>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</si>
  <si>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</si>
  <si>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</si>
  <si>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</si>
  <si>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</si>
  <si>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</si>
  <si>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</si>
  <si>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</si>
  <si>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</si>
  <si>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</si>
  <si>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</si>
  <si>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</si>
  <si>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</si>
  <si>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</si>
  <si>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</si>
  <si>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</si>
  <si>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</si>
  <si>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</si>
  <si>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</si>
  <si>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</si>
  <si>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</si>
  <si>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</si>
  <si>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</si>
  <si>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</si>
  <si>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</si>
  <si>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</si>
  <si>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</si>
  <si>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</si>
  <si>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</si>
  <si>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</si>
  <si>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</si>
  <si>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</si>
  <si>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</si>
  <si>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</si>
  <si>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</si>
  <si>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</si>
  <si>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</si>
  <si>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</si>
  <si>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</si>
  <si>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</si>
  <si>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</si>
  <si>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</si>
  <si>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</si>
  <si>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</si>
  <si>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</si>
  <si>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</si>
  <si>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</si>
  <si>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</si>
  <si>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</si>
  <si>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</si>
  <si>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</si>
  <si>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</si>
  <si>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</si>
  <si>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</si>
  <si>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</si>
  <si>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</si>
  <si>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</si>
  <si>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</si>
  <si>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</si>
  <si>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</si>
  <si>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</si>
  <si>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</si>
  <si>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</si>
  <si>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</si>
  <si>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</si>
  <si>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</si>
  <si>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</si>
  <si>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</si>
  <si>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</si>
  <si>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</si>
  <si>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</si>
  <si>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</si>
  <si>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</si>
  <si>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</si>
  <si>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</si>
  <si>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</si>
  <si>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</si>
  <si>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</si>
  <si>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</si>
  <si>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</si>
  <si>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</si>
  <si>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</si>
  <si>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</si>
  <si>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</si>
  <si>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</si>
  <si>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</si>
  <si>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</si>
  <si>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</si>
  <si>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</si>
  <si>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</si>
  <si>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</si>
  <si>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</si>
  <si>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</si>
  <si>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</si>
  <si>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</si>
  <si>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</si>
  <si>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</si>
  <si>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</si>
  <si>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</si>
  <si>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</si>
  <si>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</si>
  <si>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</si>
  <si>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</si>
  <si>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</si>
  <si>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</si>
  <si>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</si>
  <si>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</si>
  <si>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</si>
  <si>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</si>
  <si>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</si>
  <si>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</si>
  <si>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</si>
  <si>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</si>
  <si>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</si>
  <si>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</si>
  <si>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</si>
  <si>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</si>
  <si>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</si>
  <si>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</si>
  <si>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</si>
  <si>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</si>
  <si>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</si>
  <si>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</si>
  <si>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</si>
  <si>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</si>
  <si>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</si>
  <si>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</si>
  <si>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</si>
  <si>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</si>
  <si>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</si>
  <si>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</si>
  <si>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</si>
  <si>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</si>
  <si>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</si>
  <si>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</si>
  <si>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</si>
  <si>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</si>
  <si>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</si>
  <si>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</si>
  <si>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</si>
  <si>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</si>
  <si>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</si>
  <si>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</si>
  <si>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</si>
  <si>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</si>
  <si>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</si>
  <si>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</si>
  <si>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</si>
  <si>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</si>
  <si>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</si>
  <si>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</si>
  <si>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</si>
  <si>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</si>
  <si>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</si>
  <si>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</si>
  <si>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</si>
  <si>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</si>
  <si>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</si>
  <si>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</si>
  <si>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</si>
  <si>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</si>
  <si>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</si>
  <si>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</si>
  <si>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</si>
  <si>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</si>
  <si>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</si>
  <si>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</si>
  <si>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</si>
  <si>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</si>
  <si>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</si>
  <si>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</si>
  <si>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</si>
  <si>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</si>
  <si>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</si>
  <si>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</si>
  <si>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</si>
  <si>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</si>
  <si>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</si>
  <si>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</si>
  <si>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</si>
  <si>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</si>
  <si>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</si>
  <si>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</si>
  <si>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</si>
  <si>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</si>
  <si>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</si>
  <si>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</si>
  <si>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</si>
  <si>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</si>
  <si>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</si>
  <si>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</si>
  <si>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</si>
  <si>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</si>
  <si>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</si>
  <si>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</si>
  <si>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</si>
  <si>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</si>
  <si>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</si>
  <si>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</si>
  <si>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</si>
  <si>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</si>
  <si>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</si>
  <si>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</si>
  <si>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</si>
  <si>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</si>
  <si>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</si>
  <si>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</si>
  <si>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</si>
  <si>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</si>
  <si>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</si>
  <si>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</si>
  <si>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</si>
  <si>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</si>
  <si>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</si>
  <si>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</si>
  <si>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</si>
  <si>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</si>
  <si>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</si>
  <si>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</si>
  <si>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</si>
  <si>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</si>
  <si>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</si>
  <si>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</si>
  <si>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</si>
  <si>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</si>
  <si>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</si>
  <si>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</si>
  <si>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</si>
  <si>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</si>
  <si>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</si>
  <si>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</si>
  <si>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</si>
  <si>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</si>
  <si>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</si>
  <si>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</si>
  <si>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</si>
  <si>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</si>
  <si>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</si>
  <si>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</si>
  <si>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</si>
  <si>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</si>
  <si>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</si>
  <si>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</si>
  <si>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</si>
  <si>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</si>
  <si>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</si>
  <si>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</si>
  <si>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</si>
  <si>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</si>
  <si>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</si>
  <si>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</si>
  <si>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</si>
  <si>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</si>
  <si>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</si>
  <si>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</si>
  <si>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</si>
  <si>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</si>
  <si>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</si>
  <si>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</si>
  <si>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</si>
  <si>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</si>
  <si>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</si>
  <si>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</si>
  <si>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</si>
  <si>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</si>
  <si>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</si>
  <si>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</si>
  <si>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</si>
  <si>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</si>
  <si>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</si>
  <si>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</si>
  <si>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</si>
  <si>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</si>
  <si>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</si>
  <si>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</si>
  <si>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</si>
  <si>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</si>
  <si>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</si>
  <si>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</si>
  <si>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</si>
  <si>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</si>
  <si>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</si>
  <si>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</si>
  <si>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</si>
  <si>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</si>
  <si>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</si>
  <si>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</si>
  <si>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</si>
  <si>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</si>
  <si>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</si>
  <si>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</si>
  <si>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</si>
  <si>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</si>
  <si>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</si>
  <si>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</si>
  <si>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</si>
  <si>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</si>
  <si>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</si>
  <si>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</si>
  <si>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</si>
  <si>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</si>
  <si>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</si>
  <si>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</si>
  <si>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</si>
  <si>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</si>
  <si>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</si>
  <si>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</si>
  <si>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</si>
  <si>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</si>
  <si>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</si>
  <si>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</si>
  <si>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</si>
  <si>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</si>
  <si>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</si>
  <si>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</si>
  <si>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</si>
  <si>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</si>
  <si>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</si>
  <si>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</si>
  <si>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</si>
  <si>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</si>
  <si>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</si>
  <si>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</si>
  <si>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</si>
  <si>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</si>
  <si>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</si>
  <si>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</si>
  <si>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</si>
  <si>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</si>
  <si>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</si>
  <si>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</si>
  <si>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</si>
  <si>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</si>
  <si>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</si>
  <si>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</si>
  <si>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</si>
  <si>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</si>
  <si>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</si>
  <si>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</si>
  <si>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</si>
  <si>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</si>
  <si>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</si>
  <si>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</si>
  <si>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</si>
  <si>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</si>
  <si>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</si>
  <si>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</si>
  <si>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</si>
  <si>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</si>
  <si>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</si>
  <si>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</si>
  <si>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</si>
  <si>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</si>
  <si>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</si>
  <si>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</si>
  <si>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</si>
  <si>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</si>
  <si>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</si>
  <si>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</si>
  <si>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</si>
  <si>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</si>
  <si>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</si>
  <si>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</si>
  <si>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</si>
  <si>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</si>
  <si>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</si>
  <si>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</si>
  <si>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</si>
  <si>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</si>
  <si>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</si>
  <si>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</si>
  <si>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</si>
  <si>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</si>
  <si>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</si>
  <si>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</si>
  <si>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</si>
  <si>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</si>
  <si>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</si>
  <si>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</si>
  <si>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</si>
  <si>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</si>
  <si>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</si>
  <si>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</si>
  <si>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</si>
  <si>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</si>
  <si>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</si>
  <si>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</si>
  <si>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</si>
  <si>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</si>
  <si>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</si>
  <si>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</si>
  <si>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</si>
  <si>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</si>
  <si>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</si>
  <si>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</si>
  <si>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</si>
  <si>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</si>
  <si>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</si>
  <si>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</si>
  <si>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</si>
  <si>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</si>
  <si>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</si>
  <si>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</si>
  <si>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</si>
  <si>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</si>
  <si>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</si>
  <si>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</si>
  <si>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</si>
  <si>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</si>
  <si>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</si>
  <si>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</si>
  <si>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</si>
  <si>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</si>
  <si>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</si>
  <si>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</si>
  <si>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</si>
  <si>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</si>
  <si>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</si>
  <si>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</si>
  <si>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</si>
  <si>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</si>
  <si>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</si>
  <si>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</si>
  <si>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</si>
  <si>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</si>
  <si>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</si>
  <si>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</si>
  <si>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</si>
  <si>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</si>
  <si>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</si>
  <si>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</si>
  <si>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</si>
  <si>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</si>
  <si>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</si>
  <si>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</si>
  <si>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</si>
  <si>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</si>
  <si>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</si>
  <si>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</si>
  <si>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</si>
  <si>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</si>
  <si>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</si>
  <si>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</si>
  <si>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</si>
  <si>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</si>
  <si>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</si>
  <si>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</si>
  <si>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</si>
  <si>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</si>
  <si>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</si>
  <si>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</si>
  <si>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</si>
  <si>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</si>
  <si>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</si>
  <si>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</si>
  <si>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</si>
  <si>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</si>
  <si>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</si>
  <si>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Colom  IF</t>
  </si>
  <si>
    <t>First-LastName</t>
  </si>
  <si>
    <t>Nama-DOB</t>
  </si>
  <si>
    <t>Blank or not</t>
  </si>
  <si>
    <t>Grand Total</t>
  </si>
  <si>
    <t>EmployeeStatus Type</t>
  </si>
  <si>
    <t>BlankOrNot</t>
  </si>
  <si>
    <t>Colom IF</t>
  </si>
  <si>
    <t>Status</t>
  </si>
  <si>
    <t>AgeType</t>
  </si>
  <si>
    <t>AgeWorker</t>
  </si>
  <si>
    <t>EmployeeStatusType</t>
  </si>
  <si>
    <t>Column Labels</t>
  </si>
  <si>
    <t>Attrition</t>
  </si>
  <si>
    <t>Count of EmployeeStatusType</t>
  </si>
  <si>
    <t>Age</t>
  </si>
  <si>
    <t>Dewasa</t>
  </si>
  <si>
    <t>Lansia</t>
  </si>
  <si>
    <t>Remaja</t>
  </si>
  <si>
    <t>Count of EmployeeStatusType2</t>
  </si>
  <si>
    <t>AGE</t>
  </si>
  <si>
    <t>Count of PayZone</t>
  </si>
  <si>
    <t>Gender</t>
  </si>
  <si>
    <t>2018</t>
  </si>
  <si>
    <t>2019</t>
  </si>
  <si>
    <t>2020</t>
  </si>
  <si>
    <t>2021</t>
  </si>
  <si>
    <t>2022</t>
  </si>
  <si>
    <t>2023</t>
  </si>
  <si>
    <t>years</t>
  </si>
  <si>
    <t>YEARS</t>
  </si>
  <si>
    <t>Production</t>
  </si>
  <si>
    <t>Count of Performance Score</t>
  </si>
  <si>
    <t>Employee Type</t>
  </si>
  <si>
    <t>Z Score</t>
  </si>
  <si>
    <t>Outlier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</si>
</sst>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5" tint="-0.249977111117893"/>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14" fontId="0" fillId="4" borderId="0" xfId="0" applyNumberFormat="1" applyFill="1"/>
    <xf numFmtId="0" fontId="1" fillId="4" borderId="0" xfId="0" applyFont="1" applyFill="1"/>
    <xf numFmtId="10" fontId="0" fillId="0" borderId="0" xfId="0" applyNumberFormat="1"/>
    <xf numFmtId="0" fontId="0" fillId="4" borderId="0" xfId="0" applyFill="1" applyAlignment="1">
      <alignment horizontal="left"/>
    </xf>
    <xf numFmtId="0" fontId="0" fillId="0" borderId="0" xfId="0" applyNumberFormat="1"/>
  </cellXfs>
  <cellStyles count="1">
    <cellStyle name="Normal" xfId="0" builtinId="0"/>
  </cellStyles>
  <dxfs count="10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fill>
        <patternFill patternType="solid">
          <fgColor indexed="64"/>
          <bgColor theme="5" tint="0.79998168889431442"/>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5" tint="0.79998168889431442"/>
        </patternFill>
      </fill>
    </dxf>
    <dxf>
      <numFmt numFmtId="0" formatCode="General"/>
    </dxf>
    <dxf>
      <numFmt numFmtId="0" formatCode="General"/>
    </dxf>
    <dxf>
      <numFmt numFmtId="0" formatCode="General"/>
    </dxf>
    <dxf>
      <numFmt numFmtId="0" formatCode="General"/>
    </dxf>
    <dxf>
      <numFmt numFmtId="19" formatCode="dd/mm/yyyy"/>
      <fill>
        <patternFill patternType="solid">
          <fgColor indexed="64"/>
          <bgColor theme="5" tint="0.79998168889431442"/>
        </patternFill>
      </fill>
    </dxf>
    <dxf>
      <numFmt numFmtId="19" formatCode="dd/mm/yyyy"/>
    </dxf>
    <dxf>
      <numFmt numFmtId="19" formatCode="dd/mm/yyyy"/>
    </dxf>
    <dxf>
      <numFmt numFmtId="0" formatCode="General"/>
      <fill>
        <patternFill patternType="solid">
          <fgColor indexed="64"/>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fill>
        <patternFill patternType="solid">
          <fgColor indexed="64"/>
          <bgColor theme="5" tint="0.79998168889431442"/>
        </patternFill>
      </fill>
    </dxf>
    <dxf>
      <numFmt numFmtId="0" formatCode="General"/>
      <fill>
        <patternFill patternType="solid">
          <fgColor indexed="64"/>
          <bgColor theme="5" tint="0.79998168889431442"/>
        </patternFill>
      </fill>
    </dxf>
    <dxf>
      <numFmt numFmtId="0" formatCode="General"/>
      <fill>
        <patternFill patternType="solid">
          <fgColor indexed="64"/>
          <bgColor theme="5" tint="0.79998168889431442"/>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5" tint="0.79998168889431442"/>
        </patternFill>
      </fill>
    </dxf>
    <dxf>
      <numFmt numFmtId="0" formatCode="General"/>
      <fill>
        <patternFill patternType="solid">
          <fgColor indexed="64"/>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19" formatCode="dd/mm/yyyy"/>
      <fill>
        <patternFill patternType="solid">
          <fgColor indexed="64"/>
          <bgColor theme="5" tint="0.79998168889431442"/>
        </patternFill>
      </fill>
    </dxf>
    <dxf>
      <numFmt numFmtId="19" formatCode="dd/mm/yyyy"/>
    </dxf>
    <dxf>
      <numFmt numFmtId="19" formatCode="dd/mm/yyyy"/>
    </dxf>
    <dxf>
      <numFmt numFmtId="0" formatCode="General"/>
      <fill>
        <patternFill patternType="solid">
          <fgColor indexed="64"/>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colors>
    <mruColors>
      <color rgb="FFC85116"/>
      <color rgb="FF990099"/>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50000"/>
            </a:schemeClr>
          </a:solidFill>
          <a:ln w="19050">
            <a:solidFill>
              <a:schemeClr val="lt1"/>
            </a:solidFill>
          </a:ln>
          <a:effectLst/>
        </c:spPr>
        <c:dLbl>
          <c:idx val="0"/>
          <c:layout>
            <c:manualLayout>
              <c:x val="-0.11413349310258687"/>
              <c:y val="-0.1768053494006895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lumMod val="75000"/>
            </a:schemeClr>
          </a:solidFill>
          <a:ln w="19050">
            <a:solidFill>
              <a:schemeClr val="lt1"/>
            </a:solidFill>
          </a:ln>
          <a:effectLst/>
        </c:spPr>
        <c:dLbl>
          <c:idx val="0"/>
          <c:layout>
            <c:manualLayout>
              <c:x val="9.373123362001573E-2"/>
              <c:y val="0.1598509893615941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DashBoard!$C$3</c:f>
              <c:strCache>
                <c:ptCount val="1"/>
                <c:pt idx="0">
                  <c:v>Count of EmployeeStatusType</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5484-436B-B004-EB356A6ADAA5}"/>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4-5484-436B-B004-EB356A6ADAA5}"/>
              </c:ext>
            </c:extLst>
          </c:dPt>
          <c:dLbls>
            <c:dLbl>
              <c:idx val="0"/>
              <c:layout>
                <c:manualLayout>
                  <c:x val="-0.11413349310258687"/>
                  <c:y val="-0.176805349400689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84-436B-B004-EB356A6ADAA5}"/>
                </c:ext>
              </c:extLst>
            </c:dLbl>
            <c:dLbl>
              <c:idx val="1"/>
              <c:layout>
                <c:manualLayout>
                  <c:x val="9.373123362001573E-2"/>
                  <c:y val="0.159850989361594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484-436B-B004-EB356A6ADAA5}"/>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DashBoard!$B$4:$B$6</c:f>
              <c:strCache>
                <c:ptCount val="2"/>
                <c:pt idx="0">
                  <c:v>Active</c:v>
                </c:pt>
                <c:pt idx="1">
                  <c:v>Attrition</c:v>
                </c:pt>
              </c:strCache>
            </c:strRef>
          </c:cat>
          <c:val>
            <c:numRef>
              <c:f>DashBoard!$C$4:$C$6</c:f>
              <c:numCache>
                <c:formatCode>General</c:formatCode>
                <c:ptCount val="2"/>
                <c:pt idx="0">
                  <c:v>2458</c:v>
                </c:pt>
                <c:pt idx="1">
                  <c:v>542</c:v>
                </c:pt>
              </c:numCache>
            </c:numRef>
          </c:val>
          <c:extLst>
            <c:ext xmlns:c16="http://schemas.microsoft.com/office/drawing/2014/chart" uri="{C3380CC4-5D6E-409C-BE32-E72D297353CC}">
              <c16:uniqueId val="{00000000-5484-436B-B004-EB356A6ADAA5}"/>
            </c:ext>
          </c:extLst>
        </c:ser>
        <c:ser>
          <c:idx val="1"/>
          <c:order val="1"/>
          <c:tx>
            <c:strRef>
              <c:f>DashBoard!$D$3</c:f>
              <c:strCache>
                <c:ptCount val="1"/>
                <c:pt idx="0">
                  <c:v>Count of EmployeeStatusType2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EB0-425E-B556-5BDFBB23C2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EB0-425E-B556-5BDFBB23C2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DashBoard!$B$4:$B$6</c:f>
              <c:strCache>
                <c:ptCount val="2"/>
                <c:pt idx="0">
                  <c:v>Active</c:v>
                </c:pt>
                <c:pt idx="1">
                  <c:v>Attrition</c:v>
                </c:pt>
              </c:strCache>
            </c:strRef>
          </c:cat>
          <c:val>
            <c:numRef>
              <c:f>DashBoard!$D$4:$D$6</c:f>
              <c:numCache>
                <c:formatCode>0.00%</c:formatCode>
                <c:ptCount val="2"/>
                <c:pt idx="0">
                  <c:v>0.81933333333333336</c:v>
                </c:pt>
                <c:pt idx="1">
                  <c:v>0.18066666666666667</c:v>
                </c:pt>
              </c:numCache>
            </c:numRef>
          </c:val>
          <c:extLst>
            <c:ext xmlns:c16="http://schemas.microsoft.com/office/drawing/2014/chart" uri="{C3380CC4-5D6E-409C-BE32-E72D297353CC}">
              <c16:uniqueId val="{00000001-5484-436B-B004-EB356A6ADAA5}"/>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ATTRITION</a:t>
            </a:r>
            <a:r>
              <a:rPr lang="en-ID" baseline="0"/>
              <a:t> AGE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DashBoard!$C$10:$C$11</c:f>
              <c:strCache>
                <c:ptCount val="1"/>
                <c:pt idx="0">
                  <c:v>Attrition</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DashBoard!$B$12:$B$15</c:f>
              <c:strCache>
                <c:ptCount val="3"/>
                <c:pt idx="0">
                  <c:v>Dewasa</c:v>
                </c:pt>
                <c:pt idx="1">
                  <c:v>Lansia</c:v>
                </c:pt>
                <c:pt idx="2">
                  <c:v>Remaja</c:v>
                </c:pt>
              </c:strCache>
            </c:strRef>
          </c:cat>
          <c:val>
            <c:numRef>
              <c:f>DashBoard!$C$12:$C$15</c:f>
              <c:numCache>
                <c:formatCode>General</c:formatCode>
                <c:ptCount val="3"/>
                <c:pt idx="0">
                  <c:v>268</c:v>
                </c:pt>
                <c:pt idx="1">
                  <c:v>228</c:v>
                </c:pt>
                <c:pt idx="2">
                  <c:v>46</c:v>
                </c:pt>
              </c:numCache>
            </c:numRef>
          </c:val>
          <c:extLst>
            <c:ext xmlns:c16="http://schemas.microsoft.com/office/drawing/2014/chart" uri="{C3380CC4-5D6E-409C-BE32-E72D297353CC}">
              <c16:uniqueId val="{00000000-33B4-4F67-AF99-6BF1814C5D95}"/>
            </c:ext>
          </c:extLst>
        </c:ser>
        <c:dLbls>
          <c:dLblPos val="outEnd"/>
          <c:showLegendKey val="0"/>
          <c:showVal val="1"/>
          <c:showCatName val="0"/>
          <c:showSerName val="0"/>
          <c:showPercent val="0"/>
          <c:showBubbleSize val="0"/>
        </c:dLbls>
        <c:gapWidth val="219"/>
        <c:overlap val="-27"/>
        <c:axId val="1376707823"/>
        <c:axId val="1379316751"/>
      </c:barChart>
      <c:catAx>
        <c:axId val="137670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16751"/>
        <c:crosses val="autoZero"/>
        <c:auto val="1"/>
        <c:lblAlgn val="ctr"/>
        <c:lblOffset val="100"/>
        <c:noMultiLvlLbl val="0"/>
      </c:catAx>
      <c:valAx>
        <c:axId val="137931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0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DashBoard!$C$18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DashBoard!$B$19:$B$22</c:f>
              <c:strCache>
                <c:ptCount val="3"/>
                <c:pt idx="0">
                  <c:v>Zone A</c:v>
                </c:pt>
                <c:pt idx="1">
                  <c:v>Zone B</c:v>
                </c:pt>
                <c:pt idx="2">
                  <c:v>Zone C</c:v>
                </c:pt>
              </c:strCache>
            </c:strRef>
          </c:cat>
          <c:val>
            <c:numRef>
              <c:f>DashBoard!$C$19:$C$22</c:f>
              <c:numCache>
                <c:formatCode>General</c:formatCode>
                <c:ptCount val="3"/>
                <c:pt idx="0">
                  <c:v>1062</c:v>
                </c:pt>
                <c:pt idx="1">
                  <c:v>985</c:v>
                </c:pt>
                <c:pt idx="2">
                  <c:v>953</c:v>
                </c:pt>
              </c:numCache>
            </c:numRef>
          </c:val>
          <c:extLst>
            <c:ext xmlns:c16="http://schemas.microsoft.com/office/drawing/2014/chart" uri="{C3380CC4-5D6E-409C-BE32-E72D297353CC}">
              <c16:uniqueId val="{00000000-1898-4F44-A551-5303B8D69BD3}"/>
            </c:ext>
          </c:extLst>
        </c:ser>
        <c:dLbls>
          <c:dLblPos val="outEnd"/>
          <c:showLegendKey val="0"/>
          <c:showVal val="1"/>
          <c:showCatName val="0"/>
          <c:showSerName val="0"/>
          <c:showPercent val="0"/>
          <c:showBubbleSize val="0"/>
        </c:dLbls>
        <c:gapWidth val="182"/>
        <c:axId val="73390527"/>
        <c:axId val="1379264911"/>
      </c:barChart>
      <c:catAx>
        <c:axId val="7339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64911"/>
        <c:crosses val="autoZero"/>
        <c:auto val="1"/>
        <c:lblAlgn val="ctr"/>
        <c:lblOffset val="100"/>
        <c:noMultiLvlLbl val="0"/>
      </c:catAx>
      <c:valAx>
        <c:axId val="137926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itle>
    <c:autoTitleDeleted val="0"/>
    <c:pivotFmts>
      <c:pivotFmt>
        <c:idx val="0"/>
        <c:spPr>
          <a:solidFill>
            <a:schemeClr val="accent2">
              <a:lumMod val="75000"/>
            </a:schemeClr>
          </a:solidFill>
        </c:spPr>
        <c:marker>
          <c:symbol val="none"/>
        </c:marker>
        <c:dLbl>
          <c:idx val="0"/>
          <c:spPr>
            <a:noFill/>
            <a:ln>
              <a:noFill/>
            </a:ln>
            <a:effectLst/>
          </c:spPr>
          <c:txPr>
            <a:bodyPr rot="0" spcFirstLastPara="1" vertOverflow="ellipsis" vert="horz" wrap="square" lIns="39600" tIns="19050" rIns="38100" bIns="19050" spcCol="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6431974180909753"/>
              <c:y val="2.2531758947015437E-2"/>
            </c:manualLayout>
          </c:layout>
          <c:tx>
            <c:rich>
              <a:bodyPr rot="0" spcFirstLastPara="1" vertOverflow="ellipsis" vert="horz" wrap="square" lIns="39600" tIns="19050" rIns="38100" bIns="19050" spcCol="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D2AA4498-4C37-4892-B203-C87887A35759}" type="PERCENTAGE">
                  <a:rPr lang="en-US" sz="1200"/>
                  <a:pPr>
                    <a:defRPr sz="1200" b="0" i="0" u="none" strike="noStrike" kern="1200" baseline="0">
                      <a:solidFill>
                        <a:schemeClr val="tx1">
                          <a:lumMod val="75000"/>
                          <a:lumOff val="25000"/>
                        </a:schemeClr>
                      </a:solidFill>
                      <a:latin typeface="+mn-lt"/>
                      <a:ea typeface="+mn-ea"/>
                      <a:cs typeface="+mn-cs"/>
                    </a:defRPr>
                  </a:pPr>
                  <a:t>[PERCENTAGE]</a:t>
                </a:fld>
                <a:endParaRPr lang="en-ID"/>
              </a:p>
            </c:rich>
          </c:tx>
          <c:spPr>
            <a:noFill/>
            <a:ln>
              <a:noFill/>
            </a:ln>
            <a:effectLst/>
          </c:sp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
        <c:spPr>
          <a:solidFill>
            <a:schemeClr val="accent2">
              <a:lumMod val="60000"/>
              <a:lumOff val="40000"/>
            </a:schemeClr>
          </a:solidFill>
          <a:ln w="19050">
            <a:solidFill>
              <a:schemeClr val="lt1"/>
            </a:solidFill>
          </a:ln>
          <a:effectLst/>
        </c:spPr>
        <c:dLbl>
          <c:idx val="0"/>
          <c:layout>
            <c:manualLayout>
              <c:x val="-0.16061010879164142"/>
              <c:y val="-1.5533249813823109E-2"/>
            </c:manualLayout>
          </c:layout>
          <c:spPr>
            <a:noFill/>
            <a:ln>
              <a:noFill/>
            </a:ln>
            <a:effectLst/>
          </c:spPr>
          <c:txPr>
            <a:bodyPr rot="0" spcFirstLastPara="1" vertOverflow="ellipsis" vert="horz" wrap="square" lIns="39600" tIns="19050" rIns="38100" bIns="19050" spcCol="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DashBoard!$C$25</c:f>
              <c:strCache>
                <c:ptCount val="1"/>
                <c:pt idx="0">
                  <c:v>Count of EmployeeStatusType</c:v>
                </c:pt>
              </c:strCache>
            </c:strRef>
          </c:tx>
          <c:spPr>
            <a:solidFill>
              <a:schemeClr val="accent2">
                <a:lumMod val="75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4-5ABC-4CE9-A0EE-E648B8F4F5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BC-4CE9-A0EE-E648B8F4F540}"/>
              </c:ext>
            </c:extLst>
          </c:dPt>
          <c:dLbls>
            <c:dLbl>
              <c:idx val="0"/>
              <c:layout>
                <c:manualLayout>
                  <c:x val="-0.16061010879164142"/>
                  <c:y val="-1.55332498138231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ABC-4CE9-A0EE-E648B8F4F540}"/>
                </c:ext>
              </c:extLst>
            </c:dLbl>
            <c:dLbl>
              <c:idx val="1"/>
              <c:layout>
                <c:manualLayout>
                  <c:x val="0.16431974180909753"/>
                  <c:y val="2.2531758947015437E-2"/>
                </c:manualLayout>
              </c:layout>
              <c:tx>
                <c:rich>
                  <a:bodyPr/>
                  <a:lstStyle/>
                  <a:p>
                    <a:fld id="{D2AA4498-4C37-4892-B203-C87887A35759}" type="PERCENTAGE">
                      <a:rPr lang="en-US" sz="1200"/>
                      <a:pPr/>
                      <a:t>[PERCENTAGE]</a:t>
                    </a:fld>
                    <a:endParaRPr lang="en-ID"/>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ABC-4CE9-A0EE-E648B8F4F540}"/>
                </c:ext>
              </c:extLst>
            </c:dLbl>
            <c:spPr>
              <a:noFill/>
              <a:ln>
                <a:noFill/>
              </a:ln>
              <a:effectLst/>
            </c:spPr>
            <c:txPr>
              <a:bodyPr rot="0" spcFirstLastPara="1" vertOverflow="ellipsis" vert="horz" wrap="square" lIns="39600" tIns="19050" rIns="38100" bIns="19050" spcCol="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DashBoard!$B$26:$B$28</c:f>
              <c:strCache>
                <c:ptCount val="2"/>
                <c:pt idx="0">
                  <c:v>Female</c:v>
                </c:pt>
                <c:pt idx="1">
                  <c:v>Male</c:v>
                </c:pt>
              </c:strCache>
            </c:strRef>
          </c:cat>
          <c:val>
            <c:numRef>
              <c:f>DashBoard!$C$26:$C$28</c:f>
              <c:numCache>
                <c:formatCode>General</c:formatCode>
                <c:ptCount val="2"/>
                <c:pt idx="0">
                  <c:v>1682</c:v>
                </c:pt>
                <c:pt idx="1">
                  <c:v>1318</c:v>
                </c:pt>
              </c:numCache>
            </c:numRef>
          </c:val>
          <c:extLst>
            <c:ext xmlns:c16="http://schemas.microsoft.com/office/drawing/2014/chart" uri="{C3380CC4-5D6E-409C-BE32-E72D297353CC}">
              <c16:uniqueId val="{00000000-5ABC-4CE9-A0EE-E648B8F4F540}"/>
            </c:ext>
          </c:extLst>
        </c:ser>
        <c:ser>
          <c:idx val="1"/>
          <c:order val="1"/>
          <c:tx>
            <c:strRef>
              <c:f>DashBoard!$D$25</c:f>
              <c:strCache>
                <c:ptCount val="1"/>
                <c:pt idx="0">
                  <c:v>Count of EmployeeStatusType2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373-4AC9-9210-1EAA648BE9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373-4AC9-9210-1EAA648BE9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DashBoard!$B$26:$B$28</c:f>
              <c:strCache>
                <c:ptCount val="2"/>
                <c:pt idx="0">
                  <c:v>Female</c:v>
                </c:pt>
                <c:pt idx="1">
                  <c:v>Male</c:v>
                </c:pt>
              </c:strCache>
            </c:strRef>
          </c:cat>
          <c:val>
            <c:numRef>
              <c:f>DashBoard!$D$26:$D$28</c:f>
              <c:numCache>
                <c:formatCode>0.00%</c:formatCode>
                <c:ptCount val="2"/>
                <c:pt idx="0">
                  <c:v>0.56066666666666665</c:v>
                </c:pt>
                <c:pt idx="1">
                  <c:v>0.43933333333333335</c:v>
                </c:pt>
              </c:numCache>
            </c:numRef>
          </c:val>
          <c:extLst>
            <c:ext xmlns:c16="http://schemas.microsoft.com/office/drawing/2014/chart" uri="{C3380CC4-5D6E-409C-BE32-E72D297353CC}">
              <c16:uniqueId val="{00000002-5ABC-4CE9-A0EE-E648B8F4F540}"/>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EMPLOYEE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pPr>
            <a:solidFill>
              <a:schemeClr val="accent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pivotFmt>
      <c:pivotFmt>
        <c:idx val="4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DashBoard!$C$31:$C$32</c:f>
              <c:strCache>
                <c:ptCount val="1"/>
                <c:pt idx="0">
                  <c:v>Active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DashBoard!$B$33:$B$39</c:f>
              <c:strCache>
                <c:ptCount val="6"/>
                <c:pt idx="0">
                  <c:v>2018</c:v>
                </c:pt>
                <c:pt idx="1">
                  <c:v>2019</c:v>
                </c:pt>
                <c:pt idx="2">
                  <c:v>2020</c:v>
                </c:pt>
                <c:pt idx="3">
                  <c:v>2021</c:v>
                </c:pt>
                <c:pt idx="4">
                  <c:v>2022</c:v>
                </c:pt>
                <c:pt idx="5">
                  <c:v>2023</c:v>
                </c:pt>
              </c:strCache>
            </c:strRef>
          </c:cat>
          <c:val>
            <c:numRef>
              <c:f>DashBoard!$C$33:$C$39</c:f>
              <c:numCache>
                <c:formatCode>General</c:formatCode>
                <c:ptCount val="6"/>
                <c:pt idx="0">
                  <c:v>208</c:v>
                </c:pt>
                <c:pt idx="1">
                  <c:v>471</c:v>
                </c:pt>
                <c:pt idx="2">
                  <c:v>490</c:v>
                </c:pt>
                <c:pt idx="3">
                  <c:v>486</c:v>
                </c:pt>
                <c:pt idx="4">
                  <c:v>515</c:v>
                </c:pt>
                <c:pt idx="5">
                  <c:v>288</c:v>
                </c:pt>
              </c:numCache>
            </c:numRef>
          </c:val>
          <c:extLst>
            <c:ext xmlns:c16="http://schemas.microsoft.com/office/drawing/2014/chart" uri="{C3380CC4-5D6E-409C-BE32-E72D297353CC}">
              <c16:uniqueId val="{0000001B-0A25-44E2-868E-256227B1232C}"/>
            </c:ext>
          </c:extLst>
        </c:ser>
        <c:dLbls>
          <c:showLegendKey val="0"/>
          <c:showVal val="1"/>
          <c:showCatName val="0"/>
          <c:showSerName val="0"/>
          <c:showPercent val="0"/>
          <c:showBubbleSize val="0"/>
        </c:dLbls>
        <c:gapWidth val="75"/>
        <c:overlap val="100"/>
        <c:axId val="1376699471"/>
        <c:axId val="1379295631"/>
      </c:barChart>
      <c:catAx>
        <c:axId val="137669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95631"/>
        <c:crosses val="autoZero"/>
        <c:auto val="1"/>
        <c:lblAlgn val="ctr"/>
        <c:lblOffset val="100"/>
        <c:noMultiLvlLbl val="0"/>
      </c:catAx>
      <c:valAx>
        <c:axId val="1379295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699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DEPTARTMENT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dLbl>
          <c:idx val="0"/>
          <c:layout>
            <c:manualLayout>
              <c:x val="-2.7211099306337144E-3"/>
              <c:y val="-0.127775344562948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75000"/>
            </a:schemeClr>
          </a:solidFill>
          <a:ln w="19050">
            <a:solidFill>
              <a:schemeClr val="lt1"/>
            </a:solidFill>
          </a:ln>
          <a:effectLst/>
        </c:spPr>
        <c:dLbl>
          <c:idx val="0"/>
          <c:layout>
            <c:manualLayout>
              <c:x val="1.951503081565557E-2"/>
              <c:y val="-0.12387012443831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0992641337886622E-2"/>
              <c:y val="-0.109483188757327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lumMod val="60000"/>
              <a:lumOff val="40000"/>
            </a:schemeClr>
          </a:solidFill>
          <a:ln w="19050">
            <a:solidFill>
              <a:schemeClr val="lt1"/>
            </a:solidFill>
          </a:ln>
          <a:effectLst/>
        </c:spPr>
        <c:dLbl>
          <c:idx val="0"/>
          <c:layout>
            <c:manualLayout>
              <c:x val="-0.22389672551331111"/>
              <c:y val="-0.2744504910131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40000"/>
              <a:lumOff val="60000"/>
            </a:schemeClr>
          </a:solidFill>
          <a:ln w="19050">
            <a:solidFill>
              <a:schemeClr val="lt1"/>
            </a:solidFill>
          </a:ln>
          <a:effectLst/>
        </c:spPr>
        <c:dLbl>
          <c:idx val="0"/>
          <c:layout>
            <c:manualLayout>
              <c:x val="-6.0908235637342059E-2"/>
              <c:y val="-0.10083445518287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20000"/>
              <a:lumOff val="80000"/>
            </a:schemeClr>
          </a:solidFill>
          <a:ln w="19050">
            <a:solidFill>
              <a:schemeClr val="lt1"/>
            </a:solidFill>
          </a:ln>
          <a:effectLst/>
        </c:spPr>
        <c:dLbl>
          <c:idx val="0"/>
          <c:layout>
            <c:manualLayout>
              <c:x val="-1.9398810658751865E-2"/>
              <c:y val="-0.11937411736178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DashBoard!$C$42</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2-F9D5-4800-985C-2D40EDC18884}"/>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F9D5-4800-985C-2D40EDC1888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4-F9D5-4800-985C-2D40EDC18884}"/>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F9D5-4800-985C-2D40EDC18884}"/>
              </c:ext>
            </c:extLst>
          </c:dPt>
          <c:dPt>
            <c:idx val="4"/>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6-F9D5-4800-985C-2D40EDC18884}"/>
              </c:ext>
            </c:extLst>
          </c:dPt>
          <c:dPt>
            <c:idx val="5"/>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7-F9D5-4800-985C-2D40EDC18884}"/>
              </c:ext>
            </c:extLst>
          </c:dPt>
          <c:dLbls>
            <c:dLbl>
              <c:idx val="0"/>
              <c:layout>
                <c:manualLayout>
                  <c:x val="-2.7211099306337144E-3"/>
                  <c:y val="-0.127775344562948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9D5-4800-985C-2D40EDC18884}"/>
                </c:ext>
              </c:extLst>
            </c:dLbl>
            <c:dLbl>
              <c:idx val="1"/>
              <c:layout>
                <c:manualLayout>
                  <c:x val="1.951503081565557E-2"/>
                  <c:y val="-0.1238701244383130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D5-4800-985C-2D40EDC18884}"/>
                </c:ext>
              </c:extLst>
            </c:dLbl>
            <c:dLbl>
              <c:idx val="2"/>
              <c:layout>
                <c:manualLayout>
                  <c:x val="6.0992641337886622E-2"/>
                  <c:y val="-0.1094831887573279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9D5-4800-985C-2D40EDC18884}"/>
                </c:ext>
              </c:extLst>
            </c:dLbl>
            <c:dLbl>
              <c:idx val="3"/>
              <c:layout>
                <c:manualLayout>
                  <c:x val="-0.22389672551331111"/>
                  <c:y val="-0.2744504910131870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D5-4800-985C-2D40EDC18884}"/>
                </c:ext>
              </c:extLst>
            </c:dLbl>
            <c:dLbl>
              <c:idx val="4"/>
              <c:layout>
                <c:manualLayout>
                  <c:x val="-6.0908235637342059E-2"/>
                  <c:y val="-0.100834455182873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9D5-4800-985C-2D40EDC18884}"/>
                </c:ext>
              </c:extLst>
            </c:dLbl>
            <c:dLbl>
              <c:idx val="5"/>
              <c:layout>
                <c:manualLayout>
                  <c:x val="-1.9398810658751865E-2"/>
                  <c:y val="-0.1193741173617829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9D5-4800-985C-2D40EDC188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bg2">
                      <a:lumMod val="75000"/>
                    </a:schemeClr>
                  </a:solidFill>
                  <a:round/>
                </a:ln>
                <a:effectLst/>
              </c:spPr>
            </c:leaderLines>
            <c:extLst>
              <c:ext xmlns:c15="http://schemas.microsoft.com/office/drawing/2012/chart" uri="{CE6537A1-D6FC-4f65-9D91-7224C49458BB}"/>
            </c:extLst>
          </c:dLbls>
          <c:cat>
            <c:strRef>
              <c:f>DashBoard!$B$43:$B$49</c:f>
              <c:strCache>
                <c:ptCount val="6"/>
                <c:pt idx="0">
                  <c:v>Admin Offices</c:v>
                </c:pt>
                <c:pt idx="1">
                  <c:v>Executive Office</c:v>
                </c:pt>
                <c:pt idx="2">
                  <c:v>IT/IS</c:v>
                </c:pt>
                <c:pt idx="3">
                  <c:v>Production</c:v>
                </c:pt>
                <c:pt idx="4">
                  <c:v>Sales</c:v>
                </c:pt>
                <c:pt idx="5">
                  <c:v>Software Engineering</c:v>
                </c:pt>
              </c:strCache>
            </c:strRef>
          </c:cat>
          <c:val>
            <c:numRef>
              <c:f>DashBoard!$C$43:$C$49</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F9D5-4800-985C-2D40EDC1888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DashBoard!$C$52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DashBoard!$B$53:$B$57</c:f>
              <c:strCache>
                <c:ptCount val="4"/>
                <c:pt idx="0">
                  <c:v>Exceeds</c:v>
                </c:pt>
                <c:pt idx="1">
                  <c:v>Fully Meets</c:v>
                </c:pt>
                <c:pt idx="2">
                  <c:v>Needs Improvement</c:v>
                </c:pt>
                <c:pt idx="3">
                  <c:v>PIP</c:v>
                </c:pt>
              </c:strCache>
            </c:strRef>
          </c:cat>
          <c:val>
            <c:numRef>
              <c:f>DashBoard!$C$53:$C$57</c:f>
              <c:numCache>
                <c:formatCode>General</c:formatCode>
                <c:ptCount val="4"/>
                <c:pt idx="0">
                  <c:v>369</c:v>
                </c:pt>
                <c:pt idx="1">
                  <c:v>2361</c:v>
                </c:pt>
                <c:pt idx="2">
                  <c:v>177</c:v>
                </c:pt>
                <c:pt idx="3">
                  <c:v>93</c:v>
                </c:pt>
              </c:numCache>
            </c:numRef>
          </c:val>
          <c:extLst>
            <c:ext xmlns:c16="http://schemas.microsoft.com/office/drawing/2014/chart" uri="{C3380CC4-5D6E-409C-BE32-E72D297353CC}">
              <c16:uniqueId val="{00000000-7909-4A3F-844F-92C8C6A6FE71}"/>
            </c:ext>
          </c:extLst>
        </c:ser>
        <c:dLbls>
          <c:dLblPos val="outEnd"/>
          <c:showLegendKey val="0"/>
          <c:showVal val="1"/>
          <c:showCatName val="0"/>
          <c:showSerName val="0"/>
          <c:showPercent val="0"/>
          <c:showBubbleSize val="0"/>
        </c:dLbls>
        <c:gapWidth val="150"/>
        <c:axId val="209852127"/>
        <c:axId val="1379315311"/>
      </c:barChart>
      <c:catAx>
        <c:axId val="20985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15311"/>
        <c:crosses val="autoZero"/>
        <c:auto val="1"/>
        <c:lblAlgn val="ctr"/>
        <c:lblOffset val="100"/>
        <c:noMultiLvlLbl val="0"/>
      </c:catAx>
      <c:valAx>
        <c:axId val="137931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5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[employee_data_Raka Dewa.xlsx]DashBoard!PivotTable8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DashBoard!$C$60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DashBoard!$B$61:$B$64</c:f>
              <c:strCache>
                <c:ptCount val="3"/>
                <c:pt idx="0">
                  <c:v>Contract</c:v>
                </c:pt>
                <c:pt idx="1">
                  <c:v>Full-Time</c:v>
                </c:pt>
                <c:pt idx="2">
                  <c:v>Part-Time</c:v>
                </c:pt>
              </c:strCache>
            </c:strRef>
          </c:cat>
          <c:val>
            <c:numRef>
              <c:f>DashBoard!$C$61:$C$64</c:f>
              <c:numCache>
                <c:formatCode>General</c:formatCode>
                <c:ptCount val="3"/>
                <c:pt idx="0">
                  <c:v>1008</c:v>
                </c:pt>
                <c:pt idx="1">
                  <c:v>1038</c:v>
                </c:pt>
                <c:pt idx="2">
                  <c:v>954</c:v>
                </c:pt>
              </c:numCache>
            </c:numRef>
          </c:val>
          <c:extLst>
            <c:ext xmlns:c16="http://schemas.microsoft.com/office/drawing/2014/chart" uri="{C3380CC4-5D6E-409C-BE32-E72D297353CC}">
              <c16:uniqueId val="{00000000-83D7-4FBB-BFC6-187B96687B8F}"/>
            </c:ext>
          </c:extLst>
        </c:ser>
        <c:dLbls>
          <c:dLblPos val="outEnd"/>
          <c:showLegendKey val="0"/>
          <c:showVal val="1"/>
          <c:showCatName val="0"/>
          <c:showSerName val="0"/>
          <c:showPercent val="0"/>
          <c:showBubbleSize val="0"/>
        </c:dLbls>
        <c:gapWidth val="182"/>
        <c:axId val="209781135"/>
        <c:axId val="1379262031"/>
      </c:barChart>
      <c:catAx>
        <c:axId val="20978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62031"/>
        <c:crosses val="autoZero"/>
        <c:auto val="1"/>
        <c:lblAlgn val="ctr"/>
        <c:lblOffset val="100"/>
        <c:noMultiLvlLbl val="0"/>
      </c:catAx>
      <c:valAx>
        <c:axId val="137926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8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hyperlink" Target="https://www.kaggle.com/datasets/ravindrasinghrana/employeedataset?select=employee_data.csv" TargetMode="Externa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29811</xdr:colOff>
      <xdr:row>19</xdr:row>
      <xdr:rowOff>25249</xdr:rowOff>
    </xdr:from>
    <xdr:to>
      <xdr:col>36</xdr:col>
      <xdr:colOff>128789</xdr:colOff>
      <xdr:row>58</xdr:row>
      <xdr:rowOff>22227</xdr:rowOff>
    </xdr:to>
    <xdr:sp macro="" textlink="">
      <xdr:nvSpPr>
        <xdr:cNvPr id="3" name="Rectangle 2">
          <a:extLst>
            <a:ext uri="{FF2B5EF4-FFF2-40B4-BE49-F238E27FC236}">
              <a16:creationId xmlns:a16="http://schemas.microsoft.com/office/drawing/2014/main" id="{21830AB9-18E6-7668-510A-75E4420377F8}"/>
            </a:ext>
          </a:extLst>
        </xdr:cNvPr>
        <xdr:cNvSpPr/>
      </xdr:nvSpPr>
      <xdr:spPr>
        <a:xfrm>
          <a:off x="7671276" y="3491812"/>
          <a:ext cx="18161598" cy="7112556"/>
        </a:xfrm>
        <a:prstGeom prst="rect">
          <a:avLst/>
        </a:prstGeom>
        <a:solidFill>
          <a:schemeClr val="accent2">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D" sz="1100"/>
        </a:p>
      </xdr:txBody>
    </xdr:sp>
    <xdr:clientData/>
  </xdr:twoCellAnchor>
  <xdr:twoCellAnchor>
    <xdr:from>
      <xdr:col>19</xdr:col>
      <xdr:colOff>87510</xdr:colOff>
      <xdr:row>16</xdr:row>
      <xdr:rowOff>139246</xdr:rowOff>
    </xdr:from>
    <xdr:to>
      <xdr:col>29</xdr:col>
      <xdr:colOff>395112</xdr:colOff>
      <xdr:row>20</xdr:row>
      <xdr:rowOff>87272</xdr:rowOff>
    </xdr:to>
    <xdr:sp macro="" textlink="">
      <xdr:nvSpPr>
        <xdr:cNvPr id="4" name="Rectangle: Rounded Corners 3">
          <a:extLst>
            <a:ext uri="{FF2B5EF4-FFF2-40B4-BE49-F238E27FC236}">
              <a16:creationId xmlns:a16="http://schemas.microsoft.com/office/drawing/2014/main" id="{A54E278D-E53E-6A32-B341-53C299FFDE26}"/>
            </a:ext>
          </a:extLst>
        </xdr:cNvPr>
        <xdr:cNvSpPr/>
      </xdr:nvSpPr>
      <xdr:spPr>
        <a:xfrm>
          <a:off x="16019172" y="3140354"/>
          <a:ext cx="7575909" cy="698303"/>
        </a:xfrm>
        <a:prstGeom prst="roundRect">
          <a:avLst/>
        </a:prstGeom>
        <a:solidFill>
          <a:schemeClr val="accent2">
            <a:lumMod val="75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D" sz="3600"/>
            <a:t>HR ATTRITION</a:t>
          </a:r>
          <a:r>
            <a:rPr lang="en-ID" sz="3600" baseline="0"/>
            <a:t> ANALYTICS DASHBOARD</a:t>
          </a:r>
          <a:endParaRPr lang="en-ID" sz="3600"/>
        </a:p>
      </xdr:txBody>
    </xdr:sp>
    <xdr:clientData/>
  </xdr:twoCellAnchor>
  <xdr:twoCellAnchor editAs="oneCell">
    <xdr:from>
      <xdr:col>11</xdr:col>
      <xdr:colOff>216170</xdr:colOff>
      <xdr:row>20</xdr:row>
      <xdr:rowOff>174243</xdr:rowOff>
    </xdr:from>
    <xdr:to>
      <xdr:col>13</xdr:col>
      <xdr:colOff>324556</xdr:colOff>
      <xdr:row>30</xdr:row>
      <xdr:rowOff>29886</xdr:rowOff>
    </xdr:to>
    <xdr:pic>
      <xdr:nvPicPr>
        <xdr:cNvPr id="18" name="Picture 17">
          <a:extLst>
            <a:ext uri="{FF2B5EF4-FFF2-40B4-BE49-F238E27FC236}">
              <a16:creationId xmlns:a16="http://schemas.microsoft.com/office/drawing/2014/main" id="{AB83CA86-4BF8-BA21-AB3D-4304096D4699}"/>
            </a:ext>
          </a:extLst>
        </xdr:cNvPr>
        <xdr:cNvPicPr>
          <a:picLocks noChangeAspect="1"/>
        </xdr:cNvPicPr>
      </xdr:nvPicPr>
      <xdr:blipFill>
        <a:blip xmlns:r="http://schemas.openxmlformats.org/officeDocument/2006/relationships" r:embed="rId1"/>
        <a:stretch>
          <a:fillRect/>
        </a:stretch>
      </xdr:blipFill>
      <xdr:spPr>
        <a:xfrm>
          <a:off x="10940614" y="3843132"/>
          <a:ext cx="1110275" cy="1690087"/>
        </a:xfrm>
        <a:prstGeom prst="rect">
          <a:avLst/>
        </a:prstGeom>
      </xdr:spPr>
    </xdr:pic>
    <xdr:clientData/>
  </xdr:twoCellAnchor>
  <xdr:twoCellAnchor>
    <xdr:from>
      <xdr:col>31</xdr:col>
      <xdr:colOff>90976</xdr:colOff>
      <xdr:row>43</xdr:row>
      <xdr:rowOff>24074</xdr:rowOff>
    </xdr:from>
    <xdr:to>
      <xdr:col>36</xdr:col>
      <xdr:colOff>30689</xdr:colOff>
      <xdr:row>57</xdr:row>
      <xdr:rowOff>143213</xdr:rowOff>
    </xdr:to>
    <xdr:graphicFrame macro="">
      <xdr:nvGraphicFramePr>
        <xdr:cNvPr id="2" name="Chart 1">
          <a:extLst>
            <a:ext uri="{FF2B5EF4-FFF2-40B4-BE49-F238E27FC236}">
              <a16:creationId xmlns:a16="http://schemas.microsoft.com/office/drawing/2014/main" id="{BE0352BA-F868-CE1B-F89E-E3FAE0B53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97680</xdr:colOff>
      <xdr:row>43</xdr:row>
      <xdr:rowOff>34824</xdr:rowOff>
    </xdr:from>
    <xdr:to>
      <xdr:col>31</xdr:col>
      <xdr:colOff>36064</xdr:colOff>
      <xdr:row>57</xdr:row>
      <xdr:rowOff>151783</xdr:rowOff>
    </xdr:to>
    <xdr:graphicFrame macro="">
      <xdr:nvGraphicFramePr>
        <xdr:cNvPr id="5" name="Chart 4">
          <a:extLst>
            <a:ext uri="{FF2B5EF4-FFF2-40B4-BE49-F238E27FC236}">
              <a16:creationId xmlns:a16="http://schemas.microsoft.com/office/drawing/2014/main" id="{3AAB693A-B064-DA93-B72C-9F948D95A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95188</xdr:colOff>
      <xdr:row>27</xdr:row>
      <xdr:rowOff>160690</xdr:rowOff>
    </xdr:from>
    <xdr:to>
      <xdr:col>31</xdr:col>
      <xdr:colOff>32916</xdr:colOff>
      <xdr:row>42</xdr:row>
      <xdr:rowOff>160689</xdr:rowOff>
    </xdr:to>
    <xdr:graphicFrame macro="">
      <xdr:nvGraphicFramePr>
        <xdr:cNvPr id="6" name="Chart 5">
          <a:extLst>
            <a:ext uri="{FF2B5EF4-FFF2-40B4-BE49-F238E27FC236}">
              <a16:creationId xmlns:a16="http://schemas.microsoft.com/office/drawing/2014/main" id="{AF545203-004D-EFE9-2353-D46CD4C74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101854</xdr:colOff>
      <xdr:row>27</xdr:row>
      <xdr:rowOff>157712</xdr:rowOff>
    </xdr:from>
    <xdr:to>
      <xdr:col>36</xdr:col>
      <xdr:colOff>45093</xdr:colOff>
      <xdr:row>42</xdr:row>
      <xdr:rowOff>151545</xdr:rowOff>
    </xdr:to>
    <xdr:graphicFrame macro="">
      <xdr:nvGraphicFramePr>
        <xdr:cNvPr id="7" name="Chart 6">
          <a:extLst>
            <a:ext uri="{FF2B5EF4-FFF2-40B4-BE49-F238E27FC236}">
              <a16:creationId xmlns:a16="http://schemas.microsoft.com/office/drawing/2014/main" id="{FAC5D233-EEC2-D761-0CD9-2F42ADEDC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544384</xdr:colOff>
      <xdr:row>43</xdr:row>
      <xdr:rowOff>45720</xdr:rowOff>
    </xdr:from>
    <xdr:to>
      <xdr:col>21</xdr:col>
      <xdr:colOff>21922</xdr:colOff>
      <xdr:row>57</xdr:row>
      <xdr:rowOff>160020</xdr:rowOff>
    </xdr:to>
    <xdr:graphicFrame macro="">
      <xdr:nvGraphicFramePr>
        <xdr:cNvPr id="8" name="Chart 7">
          <a:extLst>
            <a:ext uri="{FF2B5EF4-FFF2-40B4-BE49-F238E27FC236}">
              <a16:creationId xmlns:a16="http://schemas.microsoft.com/office/drawing/2014/main" id="{9EE629F5-3501-3CAB-CD08-655872C1A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533375</xdr:colOff>
      <xdr:row>27</xdr:row>
      <xdr:rowOff>139836</xdr:rowOff>
    </xdr:from>
    <xdr:to>
      <xdr:col>21</xdr:col>
      <xdr:colOff>37630</xdr:colOff>
      <xdr:row>42</xdr:row>
      <xdr:rowOff>152400</xdr:rowOff>
    </xdr:to>
    <xdr:graphicFrame macro="">
      <xdr:nvGraphicFramePr>
        <xdr:cNvPr id="9" name="Chart 8">
          <a:extLst>
            <a:ext uri="{FF2B5EF4-FFF2-40B4-BE49-F238E27FC236}">
              <a16:creationId xmlns:a16="http://schemas.microsoft.com/office/drawing/2014/main" id="{220608EA-FBF3-9BBC-2293-C4096101A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640168</xdr:colOff>
      <xdr:row>22</xdr:row>
      <xdr:rowOff>170236</xdr:rowOff>
    </xdr:from>
    <xdr:to>
      <xdr:col>22</xdr:col>
      <xdr:colOff>249259</xdr:colOff>
      <xdr:row>27</xdr:row>
      <xdr:rowOff>57872</xdr:rowOff>
    </xdr:to>
    <xdr:sp macro="" textlink="">
      <xdr:nvSpPr>
        <xdr:cNvPr id="10" name="Rectangle: Rounded Corners 9">
          <a:extLst>
            <a:ext uri="{FF2B5EF4-FFF2-40B4-BE49-F238E27FC236}">
              <a16:creationId xmlns:a16="http://schemas.microsoft.com/office/drawing/2014/main" id="{0745F0A7-1814-EAE6-5C1C-E282BFB7A9BA}"/>
            </a:ext>
          </a:extLst>
        </xdr:cNvPr>
        <xdr:cNvSpPr/>
      </xdr:nvSpPr>
      <xdr:spPr>
        <a:xfrm>
          <a:off x="13937605" y="4184151"/>
          <a:ext cx="1798499" cy="79989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D" sz="2000"/>
            <a:t>EMPLOYEE</a:t>
          </a:r>
        </a:p>
        <a:p>
          <a:pPr algn="ctr"/>
          <a:r>
            <a:rPr lang="en-ID" sz="2000"/>
            <a:t>3000</a:t>
          </a:r>
        </a:p>
      </xdr:txBody>
    </xdr:sp>
    <xdr:clientData/>
  </xdr:twoCellAnchor>
  <xdr:twoCellAnchor>
    <xdr:from>
      <xdr:col>23</xdr:col>
      <xdr:colOff>112240</xdr:colOff>
      <xdr:row>22</xdr:row>
      <xdr:rowOff>144564</xdr:rowOff>
    </xdr:from>
    <xdr:to>
      <xdr:col>25</xdr:col>
      <xdr:colOff>451135</xdr:colOff>
      <xdr:row>27</xdr:row>
      <xdr:rowOff>38731</xdr:rowOff>
    </xdr:to>
    <xdr:sp macro="" textlink="">
      <xdr:nvSpPr>
        <xdr:cNvPr id="11" name="Rectangle: Rounded Corners 10">
          <a:extLst>
            <a:ext uri="{FF2B5EF4-FFF2-40B4-BE49-F238E27FC236}">
              <a16:creationId xmlns:a16="http://schemas.microsoft.com/office/drawing/2014/main" id="{D469B693-6294-4C93-92DA-E454F59D8646}"/>
            </a:ext>
          </a:extLst>
        </xdr:cNvPr>
        <xdr:cNvSpPr/>
      </xdr:nvSpPr>
      <xdr:spPr>
        <a:xfrm>
          <a:off x="16328888" y="4158479"/>
          <a:ext cx="1798501" cy="80642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D" sz="2000"/>
            <a:t>ACTIVE</a:t>
          </a:r>
        </a:p>
        <a:p>
          <a:pPr algn="ctr"/>
          <a:r>
            <a:rPr lang="en-ID" sz="2000"/>
            <a:t>2458</a:t>
          </a:r>
        </a:p>
      </xdr:txBody>
    </xdr:sp>
    <xdr:clientData/>
  </xdr:twoCellAnchor>
  <xdr:twoCellAnchor>
    <xdr:from>
      <xdr:col>26</xdr:col>
      <xdr:colOff>420393</xdr:colOff>
      <xdr:row>22</xdr:row>
      <xdr:rowOff>154382</xdr:rowOff>
    </xdr:from>
    <xdr:to>
      <xdr:col>29</xdr:col>
      <xdr:colOff>28810</xdr:colOff>
      <xdr:row>27</xdr:row>
      <xdr:rowOff>42018</xdr:rowOff>
    </xdr:to>
    <xdr:sp macro="" textlink="">
      <xdr:nvSpPr>
        <xdr:cNvPr id="13" name="Rectangle: Rounded Corners 12">
          <a:extLst>
            <a:ext uri="{FF2B5EF4-FFF2-40B4-BE49-F238E27FC236}">
              <a16:creationId xmlns:a16="http://schemas.microsoft.com/office/drawing/2014/main" id="{60CBE960-8872-4C0D-A841-E8206B85D427}"/>
            </a:ext>
          </a:extLst>
        </xdr:cNvPr>
        <xdr:cNvSpPr/>
      </xdr:nvSpPr>
      <xdr:spPr>
        <a:xfrm>
          <a:off x="18826449" y="4168297"/>
          <a:ext cx="1797826" cy="79989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D" sz="2000"/>
            <a:t>ATTRITION</a:t>
          </a:r>
        </a:p>
        <a:p>
          <a:pPr algn="ctr"/>
          <a:r>
            <a:rPr lang="en-ID" sz="2000"/>
            <a:t>542</a:t>
          </a:r>
        </a:p>
      </xdr:txBody>
    </xdr:sp>
    <xdr:clientData/>
  </xdr:twoCellAnchor>
  <xdr:twoCellAnchor editAs="oneCell">
    <xdr:from>
      <xdr:col>14</xdr:col>
      <xdr:colOff>540596</xdr:colOff>
      <xdr:row>21</xdr:row>
      <xdr:rowOff>56746</xdr:rowOff>
    </xdr:from>
    <xdr:to>
      <xdr:col>19</xdr:col>
      <xdr:colOff>105384</xdr:colOff>
      <xdr:row>27</xdr:row>
      <xdr:rowOff>69427</xdr:rowOff>
    </xdr:to>
    <mc:AlternateContent xmlns:mc="http://schemas.openxmlformats.org/markup-compatibility/2006" xmlns:tsle="http://schemas.microsoft.com/office/drawing/2012/timeslicer">
      <mc:Choice Requires="tsle">
        <xdr:graphicFrame macro="">
          <xdr:nvGraphicFramePr>
            <xdr:cNvPr id="15" name="StartDate">
              <a:extLst>
                <a:ext uri="{FF2B5EF4-FFF2-40B4-BE49-F238E27FC236}">
                  <a16:creationId xmlns:a16="http://schemas.microsoft.com/office/drawing/2014/main" id="{E1E236C5-B3AA-DDBD-D4B9-F117F384915B}"/>
                </a:ext>
              </a:extLst>
            </xdr:cNvPr>
            <xdr:cNvGraphicFramePr/>
          </xdr:nvGraphicFramePr>
          <xdr:xfrm>
            <a:off x="0" y="0"/>
            <a:ext cx="0" cy="0"/>
          </xdr:xfrm>
          <a:graphic>
            <a:graphicData uri="http://schemas.microsoft.com/office/drawing/2012/timeslicer">
              <tsle:timeslicer name="StartDate"/>
            </a:graphicData>
          </a:graphic>
        </xdr:graphicFrame>
      </mc:Choice>
      <mc:Fallback xmlns="">
        <xdr:sp macro="" textlink="">
          <xdr:nvSpPr>
            <xdr:cNvPr id="0" name=""/>
            <xdr:cNvSpPr>
              <a:spLocks noTextEdit="1"/>
            </xdr:cNvSpPr>
          </xdr:nvSpPr>
          <xdr:spPr>
            <a:xfrm>
              <a:off x="12829188" y="3888211"/>
              <a:ext cx="3203068" cy="110738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30</xdr:col>
      <xdr:colOff>82527</xdr:colOff>
      <xdr:row>22</xdr:row>
      <xdr:rowOff>179708</xdr:rowOff>
    </xdr:from>
    <xdr:to>
      <xdr:col>32</xdr:col>
      <xdr:colOff>420520</xdr:colOff>
      <xdr:row>27</xdr:row>
      <xdr:rowOff>67344</xdr:rowOff>
    </xdr:to>
    <xdr:sp macro="" textlink="">
      <xdr:nvSpPr>
        <xdr:cNvPr id="16" name="Rectangle: Rounded Corners 15">
          <a:extLst>
            <a:ext uri="{FF2B5EF4-FFF2-40B4-BE49-F238E27FC236}">
              <a16:creationId xmlns:a16="http://schemas.microsoft.com/office/drawing/2014/main" id="{79656CD1-82BB-4402-9EEE-48E097A1A040}"/>
            </a:ext>
          </a:extLst>
        </xdr:cNvPr>
        <xdr:cNvSpPr/>
      </xdr:nvSpPr>
      <xdr:spPr>
        <a:xfrm>
          <a:off x="21407795" y="4193623"/>
          <a:ext cx="1797598" cy="79989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D" sz="2000"/>
            <a:t>ATTRITION %</a:t>
          </a:r>
        </a:p>
        <a:p>
          <a:pPr algn="ctr"/>
          <a:r>
            <a:rPr lang="en-ID" sz="2000"/>
            <a:t>18%</a:t>
          </a:r>
        </a:p>
      </xdr:txBody>
    </xdr:sp>
    <xdr:clientData/>
  </xdr:twoCellAnchor>
  <xdr:twoCellAnchor>
    <xdr:from>
      <xdr:col>21</xdr:col>
      <xdr:colOff>117563</xdr:colOff>
      <xdr:row>43</xdr:row>
      <xdr:rowOff>30726</xdr:rowOff>
    </xdr:from>
    <xdr:to>
      <xdr:col>26</xdr:col>
      <xdr:colOff>41964</xdr:colOff>
      <xdr:row>57</xdr:row>
      <xdr:rowOff>156148</xdr:rowOff>
    </xdr:to>
    <xdr:graphicFrame macro="">
      <xdr:nvGraphicFramePr>
        <xdr:cNvPr id="17" name="Chart 16">
          <a:extLst>
            <a:ext uri="{FF2B5EF4-FFF2-40B4-BE49-F238E27FC236}">
              <a16:creationId xmlns:a16="http://schemas.microsoft.com/office/drawing/2014/main" id="{676E4263-28F8-4468-2EEA-FC13C1D6E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108424</xdr:colOff>
      <xdr:row>27</xdr:row>
      <xdr:rowOff>153629</xdr:rowOff>
    </xdr:from>
    <xdr:to>
      <xdr:col>26</xdr:col>
      <xdr:colOff>29169</xdr:colOff>
      <xdr:row>42</xdr:row>
      <xdr:rowOff>153628</xdr:rowOff>
    </xdr:to>
    <xdr:graphicFrame macro="">
      <xdr:nvGraphicFramePr>
        <xdr:cNvPr id="20" name="Chart 19">
          <a:extLst>
            <a:ext uri="{FF2B5EF4-FFF2-40B4-BE49-F238E27FC236}">
              <a16:creationId xmlns:a16="http://schemas.microsoft.com/office/drawing/2014/main" id="{2BAD8218-CC50-4567-1DFB-953FDD1E5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392626</xdr:colOff>
      <xdr:row>23</xdr:row>
      <xdr:rowOff>10045</xdr:rowOff>
    </xdr:from>
    <xdr:to>
      <xdr:col>36</xdr:col>
      <xdr:colOff>815</xdr:colOff>
      <xdr:row>27</xdr:row>
      <xdr:rowOff>80132</xdr:rowOff>
    </xdr:to>
    <xdr:sp macro="" textlink="">
      <xdr:nvSpPr>
        <xdr:cNvPr id="21" name="Rectangle: Rounded Corners 20">
          <a:extLst>
            <a:ext uri="{FF2B5EF4-FFF2-40B4-BE49-F238E27FC236}">
              <a16:creationId xmlns:a16="http://schemas.microsoft.com/office/drawing/2014/main" id="{B3B22BDF-D22E-4B62-B527-BB70270BF970}"/>
            </a:ext>
          </a:extLst>
        </xdr:cNvPr>
        <xdr:cNvSpPr/>
      </xdr:nvSpPr>
      <xdr:spPr>
        <a:xfrm>
          <a:off x="23907302" y="4206411"/>
          <a:ext cx="1797598" cy="79989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D" sz="2000"/>
            <a:t>FULL TIME</a:t>
          </a:r>
        </a:p>
        <a:p>
          <a:pPr algn="ctr"/>
          <a:r>
            <a:rPr lang="en-ID" sz="2000"/>
            <a:t>1038</a:t>
          </a:r>
        </a:p>
      </xdr:txBody>
    </xdr:sp>
    <xdr:clientData/>
  </xdr:twoCellAnchor>
  <xdr:twoCellAnchor editAs="oneCell">
    <xdr:from>
      <xdr:col>10</xdr:col>
      <xdr:colOff>413397</xdr:colOff>
      <xdr:row>31</xdr:row>
      <xdr:rowOff>22832</xdr:rowOff>
    </xdr:from>
    <xdr:to>
      <xdr:col>14</xdr:col>
      <xdr:colOff>218956</xdr:colOff>
      <xdr:row>36</xdr:row>
      <xdr:rowOff>102185</xdr:rowOff>
    </xdr:to>
    <mc:AlternateContent xmlns:mc="http://schemas.openxmlformats.org/markup-compatibility/2006" xmlns:a14="http://schemas.microsoft.com/office/drawing/2010/main">
      <mc:Choice Requires="a14">
        <xdr:graphicFrame macro="">
          <xdr:nvGraphicFramePr>
            <xdr:cNvPr id="22" name="GenderCode">
              <a:extLst>
                <a:ext uri="{FF2B5EF4-FFF2-40B4-BE49-F238E27FC236}">
                  <a16:creationId xmlns:a16="http://schemas.microsoft.com/office/drawing/2014/main" id="{96E57D3C-D915-078B-B744-C2C29ED715B2}"/>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0684298" y="5678804"/>
              <a:ext cx="1823250" cy="99160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399286</xdr:colOff>
      <xdr:row>37</xdr:row>
      <xdr:rowOff>81378</xdr:rowOff>
    </xdr:from>
    <xdr:to>
      <xdr:col>14</xdr:col>
      <xdr:colOff>204845</xdr:colOff>
      <xdr:row>48</xdr:row>
      <xdr:rowOff>79801</xdr:rowOff>
    </xdr:to>
    <mc:AlternateContent xmlns:mc="http://schemas.openxmlformats.org/markup-compatibility/2006" xmlns:a14="http://schemas.microsoft.com/office/drawing/2010/main">
      <mc:Choice Requires="a14">
        <xdr:graphicFrame macro="">
          <xdr:nvGraphicFramePr>
            <xdr:cNvPr id="23" name="DepartmentType">
              <a:extLst>
                <a:ext uri="{FF2B5EF4-FFF2-40B4-BE49-F238E27FC236}">
                  <a16:creationId xmlns:a16="http://schemas.microsoft.com/office/drawing/2014/main" id="{B648F9FE-7E54-7409-F9D4-1A46B5A9C647}"/>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10670187" y="6832054"/>
              <a:ext cx="1823250" cy="20053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385175</xdr:colOff>
      <xdr:row>49</xdr:row>
      <xdr:rowOff>42936</xdr:rowOff>
    </xdr:from>
    <xdr:to>
      <xdr:col>14</xdr:col>
      <xdr:colOff>190734</xdr:colOff>
      <xdr:row>55</xdr:row>
      <xdr:rowOff>133325</xdr:rowOff>
    </xdr:to>
    <mc:AlternateContent xmlns:mc="http://schemas.openxmlformats.org/markup-compatibility/2006" xmlns:a14="http://schemas.microsoft.com/office/drawing/2010/main">
      <mc:Choice Requires="a14">
        <xdr:graphicFrame macro="">
          <xdr:nvGraphicFramePr>
            <xdr:cNvPr id="24" name="EmployeeType">
              <a:extLst>
                <a:ext uri="{FF2B5EF4-FFF2-40B4-BE49-F238E27FC236}">
                  <a16:creationId xmlns:a16="http://schemas.microsoft.com/office/drawing/2014/main" id="{63D0BC7D-3CCC-7473-B389-3A4B074D811D}"/>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mlns="">
        <xdr:sp macro="" textlink="">
          <xdr:nvSpPr>
            <xdr:cNvPr id="0" name=""/>
            <xdr:cNvSpPr>
              <a:spLocks noTextEdit="1"/>
            </xdr:cNvSpPr>
          </xdr:nvSpPr>
          <xdr:spPr>
            <a:xfrm>
              <a:off x="10656076" y="8983021"/>
              <a:ext cx="1823250" cy="11850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508000</xdr:colOff>
      <xdr:row>19</xdr:row>
      <xdr:rowOff>14112</xdr:rowOff>
    </xdr:from>
    <xdr:to>
      <xdr:col>46</xdr:col>
      <xdr:colOff>691445</xdr:colOff>
      <xdr:row>58</xdr:row>
      <xdr:rowOff>42333</xdr:rowOff>
    </xdr:to>
    <xdr:sp macro="" textlink="">
      <xdr:nvSpPr>
        <xdr:cNvPr id="25" name="Rectangle 24">
          <a:extLst>
            <a:ext uri="{FF2B5EF4-FFF2-40B4-BE49-F238E27FC236}">
              <a16:creationId xmlns:a16="http://schemas.microsoft.com/office/drawing/2014/main" id="{0AC2EDD3-9222-4810-2DF3-7D7F66AAAAEF}"/>
            </a:ext>
          </a:extLst>
        </xdr:cNvPr>
        <xdr:cNvSpPr/>
      </xdr:nvSpPr>
      <xdr:spPr>
        <a:xfrm>
          <a:off x="28899556" y="3499556"/>
          <a:ext cx="7521222" cy="7182555"/>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D" sz="1100"/>
        </a:p>
      </xdr:txBody>
    </xdr:sp>
    <xdr:clientData/>
  </xdr:twoCellAnchor>
  <xdr:twoCellAnchor>
    <xdr:from>
      <xdr:col>37</xdr:col>
      <xdr:colOff>18683</xdr:colOff>
      <xdr:row>23</xdr:row>
      <xdr:rowOff>70555</xdr:rowOff>
    </xdr:from>
    <xdr:to>
      <xdr:col>46</xdr:col>
      <xdr:colOff>423931</xdr:colOff>
      <xdr:row>57</xdr:row>
      <xdr:rowOff>42333</xdr:rowOff>
    </xdr:to>
    <xdr:sp macro="" textlink="">
      <xdr:nvSpPr>
        <xdr:cNvPr id="26" name="Rectangle 25">
          <a:hlinkClick xmlns:r="http://schemas.openxmlformats.org/officeDocument/2006/relationships" r:id="rId10"/>
          <a:extLst>
            <a:ext uri="{FF2B5EF4-FFF2-40B4-BE49-F238E27FC236}">
              <a16:creationId xmlns:a16="http://schemas.microsoft.com/office/drawing/2014/main" id="{B8D00398-C09F-06E3-CF56-5F9BCE1F3B3C}"/>
            </a:ext>
          </a:extLst>
        </xdr:cNvPr>
        <xdr:cNvSpPr/>
      </xdr:nvSpPr>
      <xdr:spPr>
        <a:xfrm>
          <a:off x="29078592" y="4319282"/>
          <a:ext cx="6951521" cy="625250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D" sz="2500"/>
            <a:t>Topik Dashboard &amp; Tujuan Analisis</a:t>
          </a:r>
        </a:p>
        <a:p>
          <a:pPr algn="l"/>
          <a:r>
            <a:rPr lang="en-ID" sz="1300"/>
            <a:t>- </a:t>
          </a:r>
          <a:r>
            <a:rPr lang="en-ID" sz="1300" b="0" i="0">
              <a:solidFill>
                <a:schemeClr val="dk1"/>
              </a:solidFill>
              <a:effectLst/>
              <a:latin typeface="+mn-lt"/>
              <a:ea typeface="+mn-ea"/>
              <a:cs typeface="+mn-cs"/>
            </a:rPr>
            <a:t>Dashboard ini dirancang untuk memberikan gambaran menyeluruh dan interaktif mengenai data karyawan di perusahaan. Topik utamanya adalah menganalisis berbagai aspek sumber daya manusia (SDM) yang mencakup.</a:t>
          </a:r>
        </a:p>
        <a:p>
          <a:pPr algn="l"/>
          <a:r>
            <a:rPr lang="en-ID" sz="1300" b="0" i="0">
              <a:solidFill>
                <a:schemeClr val="dk1"/>
              </a:solidFill>
              <a:effectLst/>
              <a:latin typeface="+mn-lt"/>
              <a:ea typeface="+mn-ea"/>
              <a:cs typeface="+mn-cs"/>
            </a:rPr>
            <a:t>- Tujuan utama dari analisis data ini adalah untuk memberikan wawasan yang dapat ditindaklanjuti bagi manajemen.</a:t>
          </a:r>
        </a:p>
        <a:p>
          <a:pPr algn="l"/>
          <a:endParaRPr lang="en-ID" sz="1300" b="0" i="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2500">
              <a:solidFill>
                <a:schemeClr val="dk1"/>
              </a:solidFill>
              <a:effectLst/>
              <a:latin typeface="+mn-lt"/>
              <a:ea typeface="+mn-ea"/>
              <a:cs typeface="+mn-cs"/>
            </a:rPr>
            <a:t>Sumber Data Yang Digunakan</a:t>
          </a:r>
        </a:p>
        <a:p>
          <a:pPr marL="0" marR="0" lvl="0" indent="0" algn="l" defTabSz="914400" eaLnBrk="1" fontAlgn="auto" latinLnBrk="0" hangingPunct="1">
            <a:lnSpc>
              <a:spcPct val="100000"/>
            </a:lnSpc>
            <a:spcBef>
              <a:spcPts val="0"/>
            </a:spcBef>
            <a:spcAft>
              <a:spcPts val="0"/>
            </a:spcAft>
            <a:buClrTx/>
            <a:buSzTx/>
            <a:buFontTx/>
            <a:buNone/>
            <a:tabLst/>
            <a:defRPr/>
          </a:pPr>
          <a:r>
            <a:rPr lang="en-ID" sz="1400" b="0" i="0">
              <a:effectLst/>
            </a:rPr>
            <a:t>Data ini</a:t>
          </a:r>
          <a:r>
            <a:rPr lang="en-ID" sz="1400" b="0" i="0" baseline="0">
              <a:effectLst/>
            </a:rPr>
            <a:t> buat oleh </a:t>
          </a:r>
          <a:r>
            <a:rPr lang="en-ID" sz="1400" b="1" i="0">
              <a:effectLst/>
            </a:rPr>
            <a:t>Ravender Singh Rana </a:t>
          </a:r>
          <a:r>
            <a:rPr lang="en-ID" sz="1400" b="0" i="0">
              <a:effectLst/>
            </a:rPr>
            <a:t>di</a:t>
          </a:r>
          <a:r>
            <a:rPr lang="en-ID" sz="1400" b="0" i="0" baseline="0">
              <a:effectLst/>
            </a:rPr>
            <a:t> website:</a:t>
          </a:r>
          <a:br>
            <a:rPr lang="en-ID" sz="1400" b="0" i="0" baseline="0">
              <a:effectLst/>
            </a:rPr>
          </a:br>
          <a:r>
            <a:rPr lang="en-ID" sz="1400" b="0" i="0" baseline="0">
              <a:effectLst/>
            </a:rPr>
            <a:t>https://www.kaggle.com/datasets/ravindrasinghrana/employeedataset?select=employee_data.csv</a:t>
          </a:r>
          <a:br>
            <a:rPr lang="en-ID" sz="1400" b="0" i="0" baseline="0">
              <a:effectLst/>
            </a:rPr>
          </a:br>
          <a:br>
            <a:rPr lang="en-ID" sz="1400" b="0" i="0" baseline="0">
              <a:effectLst/>
            </a:rPr>
          </a:br>
          <a:r>
            <a:rPr lang="en-ID" sz="2500" b="0" i="0" baseline="0">
              <a:effectLst/>
            </a:rPr>
            <a:t>Firtual Utama Yang Ada di Dashboard</a:t>
          </a:r>
        </a:p>
        <a:p>
          <a:pPr marL="0" marR="0" lvl="0" indent="0" algn="l" defTabSz="914400" rtl="0" eaLnBrk="1" fontAlgn="auto" latinLnBrk="0" hangingPunct="1">
            <a:lnSpc>
              <a:spcPct val="100000"/>
            </a:lnSpc>
            <a:spcBef>
              <a:spcPts val="0"/>
            </a:spcBef>
            <a:spcAft>
              <a:spcPts val="0"/>
            </a:spcAft>
            <a:buClrTx/>
            <a:buSzTx/>
            <a:buFontTx/>
            <a:buNone/>
            <a:tabLst/>
            <a:defRPr/>
          </a:pPr>
          <a:r>
            <a:rPr lang="en-ID" sz="1400" b="0" i="0" baseline="0">
              <a:effectLst/>
            </a:rPr>
            <a:t>- </a:t>
          </a:r>
          <a:r>
            <a:rPr lang="en-US" sz="1100" b="0" i="0" baseline="0">
              <a:solidFill>
                <a:schemeClr val="dk1"/>
              </a:solidFill>
              <a:effectLst/>
              <a:latin typeface="+mn-lt"/>
              <a:ea typeface="+mn-ea"/>
              <a:cs typeface="+mn-cs"/>
            </a:rPr>
            <a:t>EMPLOYEE STATUS</a:t>
          </a:r>
          <a:endParaRPr lang="en-ID" sz="14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300">
              <a:effectLst/>
            </a:rPr>
            <a:t>- AGE</a:t>
          </a:r>
        </a:p>
        <a:p>
          <a:pPr marL="0" marR="0" lvl="0" indent="0" algn="l" defTabSz="914400" eaLnBrk="1" fontAlgn="auto" latinLnBrk="0" hangingPunct="1">
            <a:lnSpc>
              <a:spcPct val="100000"/>
            </a:lnSpc>
            <a:spcBef>
              <a:spcPts val="0"/>
            </a:spcBef>
            <a:spcAft>
              <a:spcPts val="0"/>
            </a:spcAft>
            <a:buClrTx/>
            <a:buSzTx/>
            <a:buFontTx/>
            <a:buNone/>
            <a:tabLst/>
            <a:defRPr/>
          </a:pPr>
          <a:r>
            <a:rPr lang="en-ID" sz="1300">
              <a:effectLst/>
            </a:rPr>
            <a:t>- PERFORMANCE SCORE</a:t>
          </a:r>
        </a:p>
        <a:p>
          <a:pPr marL="0" marR="0" lvl="0" indent="0" algn="l" defTabSz="914400" eaLnBrk="1" fontAlgn="auto" latinLnBrk="0" hangingPunct="1">
            <a:lnSpc>
              <a:spcPct val="100000"/>
            </a:lnSpc>
            <a:spcBef>
              <a:spcPts val="0"/>
            </a:spcBef>
            <a:spcAft>
              <a:spcPts val="0"/>
            </a:spcAft>
            <a:buClrTx/>
            <a:buSzTx/>
            <a:buFontTx/>
            <a:buNone/>
            <a:tabLst/>
            <a:defRPr/>
          </a:pPr>
          <a:r>
            <a:rPr lang="en-ID" sz="1300">
              <a:effectLst/>
            </a:rPr>
            <a:t>-GENDER</a:t>
          </a:r>
        </a:p>
        <a:p>
          <a:pPr marL="0" marR="0" lvl="0" indent="0" algn="l" defTabSz="914400" eaLnBrk="1" fontAlgn="auto" latinLnBrk="0" hangingPunct="1">
            <a:lnSpc>
              <a:spcPct val="100000"/>
            </a:lnSpc>
            <a:spcBef>
              <a:spcPts val="0"/>
            </a:spcBef>
            <a:spcAft>
              <a:spcPts val="0"/>
            </a:spcAft>
            <a:buClrTx/>
            <a:buSzTx/>
            <a:buFontTx/>
            <a:buNone/>
            <a:tabLst/>
            <a:defRPr/>
          </a:pPr>
          <a:r>
            <a:rPr lang="en-ID" sz="1300">
              <a:effectLst/>
            </a:rPr>
            <a:t>-</a:t>
          </a:r>
          <a:r>
            <a:rPr lang="en-ID" sz="1300" baseline="0">
              <a:effectLst/>
            </a:rPr>
            <a:t> PAY ZONE</a:t>
          </a:r>
        </a:p>
        <a:p>
          <a:pPr marL="0" marR="0" lvl="0" indent="0" algn="l" defTabSz="914400" eaLnBrk="1" fontAlgn="auto" latinLnBrk="0" hangingPunct="1">
            <a:lnSpc>
              <a:spcPct val="100000"/>
            </a:lnSpc>
            <a:spcBef>
              <a:spcPts val="0"/>
            </a:spcBef>
            <a:spcAft>
              <a:spcPts val="0"/>
            </a:spcAft>
            <a:buClrTx/>
            <a:buSzTx/>
            <a:buFontTx/>
            <a:buNone/>
            <a:tabLst/>
            <a:defRPr/>
          </a:pPr>
          <a:r>
            <a:rPr lang="en-ID" sz="1300" baseline="0">
              <a:effectLst/>
            </a:rPr>
            <a:t>- EMPLOYEE TYPE</a:t>
          </a:r>
          <a:endParaRPr lang="en-ID" sz="1300">
            <a:effectLst/>
          </a:endParaRPr>
        </a:p>
        <a:p>
          <a:pPr algn="l"/>
          <a:endParaRPr lang="en-ID" sz="1300" b="0" i="0">
            <a:solidFill>
              <a:schemeClr val="dk1"/>
            </a:solidFill>
            <a:effectLst/>
            <a:latin typeface="+mn-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806043750003" backgroundQuery="1" createdVersion="8" refreshedVersion="8" minRefreshableVersion="3" recordCount="0" supportSubquery="1" supportAdvancedDrill="1" xr:uid="{159D8BA3-4D2A-4574-9A90-2DE93B17748F}">
  <cacheSource type="external" connectionId="8"/>
  <cacheFields count="3">
    <cacheField name="[employee_data3].[EmployeeStatusType].[EmployeeStatusType]" caption="EmployeeStatusType" numFmtId="0" hierarchy="42" level="1">
      <sharedItems count="1">
        <s v="Attrition"/>
      </sharedItems>
    </cacheField>
    <cacheField name="[employee_data3].[PayZone].[PayZone]" caption="PayZone" numFmtId="0" hierarchy="44" level="1">
      <sharedItems count="3">
        <s v="Zone A"/>
        <s v="Zone B"/>
        <s v="Zone C"/>
      </sharedItems>
    </cacheField>
    <cacheField name="[Measures].[Count of PayZone]" caption="Count of PayZone" numFmtId="0" hierarchy="129" level="32767"/>
  </cacheFields>
  <cacheHierarchies count="132">
    <cacheHierarchy uniqueName="[employee_data].[EmpID]" caption="EmpID" attribute="1" defaultMemberUniqueName="[employee_data].[EmpID].[All]" allUniqueName="[employee_data].[EmpID].[All]" dimensionUniqueName="[employee_data]" displayFolder="" count="0" memberValueDatatype="2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LocationCode]" caption="LocationCode" attribute="1" defaultMemberUniqueName="[employee_data].[LocationCode].[All]" allUniqueName="[employee_data].[LocationCode].[All]" dimensionUniqueName="[employee_data]" displayFolder="" count="0" memberValueDatatype="2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StartDate (Year)]" caption="StartDate (Year)" attribute="1" defaultMemberUniqueName="[employee_data].[StartDate (Year)].[All]" allUniqueName="[employee_data].[StartDate (Year)].[All]" dimensionUniqueName="[employee_data]" displayFolder="" count="0"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0" memberValueDatatype="130" unbalanced="0"/>
    <cacheHierarchy uniqueName="[employee_data].[StartDate (Month)]" caption="StartDate (Month)" attribute="1" defaultMemberUniqueName="[employee_data].[StartDate (Month)].[All]" allUniqueName="[employee_data].[StartDate (Month)].[All]" dimensionUniqueName="[employee_data]" displayFolder="" count="0" memberValueDatatype="13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data3].[EmpID]" caption="EmpID" attribute="1" defaultMemberUniqueName="[employee_data3].[EmpID].[All]" allUniqueName="[employee_data3].[EmpID].[All]" dimensionUniqueName="[employee_data3]" displayFolder="" count="0" memberValueDatatype="20" unbalanced="0"/>
    <cacheHierarchy uniqueName="[employee_data3].[FirstName]" caption="FirstName" attribute="1" defaultMemberUniqueName="[employee_data3].[FirstName].[All]" allUniqueName="[employee_data3].[FirstName].[All]" dimensionUniqueName="[employee_data3]" displayFolder="" count="0" memberValueDatatype="130" unbalanced="0"/>
    <cacheHierarchy uniqueName="[employee_data3].[LastName]" caption="LastName" attribute="1" defaultMemberUniqueName="[employee_data3].[LastName].[All]" allUniqueName="[employee_data3].[LastName].[All]" dimensionUniqueName="[employee_data3]" displayFolder="" count="0" memberValueDatatype="130" unbalanced="0"/>
    <cacheHierarchy uniqueName="[employee_data3].[StartDate]" caption="StartDate" attribute="1" time="1" defaultMemberUniqueName="[employee_data3].[StartDate].[All]" allUniqueName="[employee_data3].[StartDate].[All]" dimensionUniqueName="[employee_data3]" displayFolder="" count="0" memberValueDatatype="7" unbalanced="0"/>
    <cacheHierarchy uniqueName="[employee_data3].[ExitDate]" caption="ExitDate" attribute="1" time="1" defaultMemberUniqueName="[employee_data3].[ExitDate].[All]" allUniqueName="[employee_data3].[ExitDate].[All]" dimensionUniqueName="[employee_data3]" displayFolder="" count="0" memberValueDatatype="7" unbalanced="0"/>
    <cacheHierarchy uniqueName="[employee_data3].[Title]" caption="Title" attribute="1" defaultMemberUniqueName="[employee_data3].[Title].[All]" allUniqueName="[employee_data3].[Title].[All]" dimensionUniqueName="[employee_data3]" displayFolder="" count="0" memberValueDatatype="130" unbalanced="0"/>
    <cacheHierarchy uniqueName="[employee_data3].[Supervisor]" caption="Supervisor" attribute="1" defaultMemberUniqueName="[employee_data3].[Supervisor].[All]" allUniqueName="[employee_data3].[Supervisor].[All]" dimensionUniqueName="[employee_data3]" displayFolder="" count="0" memberValueDatatype="130" unbalanced="0"/>
    <cacheHierarchy uniqueName="[employee_data3].[ADEmail]" caption="ADEmail" attribute="1" defaultMemberUniqueName="[employee_data3].[ADEmail].[All]" allUniqueName="[employee_data3].[ADEmail].[All]" dimensionUniqueName="[employee_data3]" displayFolder="" count="0" memberValueDatatype="130" unbalanced="0"/>
    <cacheHierarchy uniqueName="[employee_data3].[BusinessUnit]" caption="BusinessUnit" attribute="1" defaultMemberUniqueName="[employee_data3].[BusinessUnit].[All]" allUniqueName="[employee_data3].[BusinessUnit].[All]" dimensionUniqueName="[employee_data3]" displayFolder="" count="0" memberValueDatatype="130" unbalanced="0"/>
    <cacheHierarchy uniqueName="[employee_data3].[EmployeeStatus]" caption="EmployeeStatus" attribute="1" defaultMemberUniqueName="[employee_data3].[EmployeeStatus].[All]" allUniqueName="[employee_data3].[EmployeeStatus].[All]" dimensionUniqueName="[employee_data3]" displayFolder="" count="0"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2" memberValueDatatype="130" unbalanced="0">
      <fieldsUsage count="2">
        <fieldUsage x="-1"/>
        <fieldUsage x="0"/>
      </fieldsUsage>
    </cacheHierarchy>
    <cacheHierarchy uniqueName="[employee_data3].[EmployeeType]" caption="EmployeeType" attribute="1" defaultMemberUniqueName="[employee_data3].[EmployeeType].[All]" allUniqueName="[employee_data3].[EmployeeType].[All]" dimensionUniqueName="[employee_data3]" displayFolder="" count="0" memberValueDatatype="130" unbalanced="0"/>
    <cacheHierarchy uniqueName="[employee_data3].[PayZone]" caption="PayZone" attribute="1" defaultMemberUniqueName="[employee_data3].[PayZone].[All]" allUniqueName="[employee_data3].[PayZone].[All]" dimensionUniqueName="[employee_data3]" displayFolder="" count="2" memberValueDatatype="130" unbalanced="0">
      <fieldsUsage count="2">
        <fieldUsage x="-1"/>
        <fieldUsage x="1"/>
      </fieldsUsage>
    </cacheHierarchy>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0"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0"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0" memberValueDatatype="130" unbalanced="0"/>
    <cacheHierarchy uniqueName="[employee_data3].[DepartmentType]" caption="DepartmentType" attribute="1" defaultMemberUniqueName="[employee_data3].[DepartmentType].[All]" allUniqueName="[employee_data3].[DepartmentType].[All]" dimensionUniqueName="[employee_data3]" displayFolder="" count="0" memberValueDatatype="130" unbalanced="0"/>
    <cacheHierarchy uniqueName="[employee_data3].[Division]" caption="Division" attribute="1" defaultMemberUniqueName="[employee_data3].[Division].[All]" allUniqueName="[employee_data3].[Division].[All]" dimensionUniqueName="[employee_data3]" displayFolder="" count="0" memberValueDatatype="130" unbalanced="0"/>
    <cacheHierarchy uniqueName="[employee_data3].[DOB]" caption="DOB" attribute="1" time="1" defaultMemberUniqueName="[employee_data3].[DOB].[All]" allUniqueName="[employee_data3].[DOB].[All]" dimensionUniqueName="[employee_data3]" displayFolder="" count="0" memberValueDatatype="7" unbalanced="0"/>
    <cacheHierarchy uniqueName="[employee_data3].[AgeWorker]" caption="AgeWorker" attribute="1" defaultMemberUniqueName="[employee_data3].[AgeWorker].[All]" allUniqueName="[employee_data3].[AgeWorker].[All]" dimensionUniqueName="[employee_data3]" displayFolder="" count="0" memberValueDatatype="20" unbalanced="0"/>
    <cacheHierarchy uniqueName="[employee_data3].[AgeType]" caption="AgeType" attribute="1" defaultMemberUniqueName="[employee_data3].[AgeType].[All]" allUniqueName="[employee_data3].[AgeType].[All]" dimensionUniqueName="[employee_data3]" displayFolder="" count="0" memberValueDatatype="130" unbalanced="0"/>
    <cacheHierarchy uniqueName="[employee_data3].[State]" caption="State" attribute="1" defaultMemberUniqueName="[employee_data3].[State].[All]" allUniqueName="[employee_data3].[State].[All]" dimensionUniqueName="[employee_data3]" displayFolder="" count="0"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0" memberValueDatatype="130" unbalanced="0"/>
    <cacheHierarchy uniqueName="[employee_data3].[GenderCode]" caption="GenderCode" attribute="1" defaultMemberUniqueName="[employee_data3].[GenderCode].[All]" allUniqueName="[employee_data3].[GenderCode].[All]" dimensionUniqueName="[employee_data3]" displayFolder="" count="0" memberValueDatatype="130" unbalanced="0"/>
    <cacheHierarchy uniqueName="[employee_data3].[LocationCode]" caption="LocationCode" attribute="1" defaultMemberUniqueName="[employee_data3].[LocationCode].[All]" allUniqueName="[employee_data3].[LocationCode].[All]" dimensionUniqueName="[employee_data3]" displayFolder="" count="0" memberValueDatatype="20" unbalanced="0"/>
    <cacheHierarchy uniqueName="[employee_data3].[RaceDesc]" caption="RaceDesc" attribute="1" defaultMemberUniqueName="[employee_data3].[RaceDesc].[All]" allUniqueName="[employee_data3].[RaceDesc].[All]" dimensionUniqueName="[employee_data3]" displayFolder="" count="0" memberValueDatatype="130" unbalanced="0"/>
    <cacheHierarchy uniqueName="[employee_data3].[MaritalDesc]" caption="MaritalDesc" attribute="1" defaultMemberUniqueName="[employee_data3].[MaritalDesc].[All]" allUniqueName="[employee_data3].[MaritalDesc].[All]" dimensionUniqueName="[employee_data3]" displayFolder="" count="0"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0"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0" memberValueDatatype="20" unbalanced="0"/>
    <cacheHierarchy uniqueName="[employee_data3].[StartDate (Year)]" caption="StartDate (Year)" attribute="1" defaultMemberUniqueName="[employee_data3].[StartDate (Year)].[All]" allUniqueName="[employee_data3].[StartDate (Year)].[All]" dimensionUniqueName="[employee_data3]" displayFolder="" count="0"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0"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0"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0"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0"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0"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0"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0"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0"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0"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0"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0"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0"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0"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0"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0"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0"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0"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0" memberValueDatatype="20" unbalanced="0"/>
    <cacheHierarchy uniqueName="[employee_data36].[EmpID]" caption="EmpID" attribute="1" defaultMemberUniqueName="[employee_data36].[EmpID].[All]" allUniqueName="[employee_data36].[EmpID].[All]" dimensionUniqueName="[employee_data36]" displayFolder="" count="0" memberValueDatatype="20" unbalanced="0"/>
    <cacheHierarchy uniqueName="[employee_data36].[FirstName]" caption="FirstName" attribute="1" defaultMemberUniqueName="[employee_data36].[FirstName].[All]" allUniqueName="[employee_data36].[FirstName].[All]" dimensionUniqueName="[employee_data36]" displayFolder="" count="0" memberValueDatatype="130" unbalanced="0"/>
    <cacheHierarchy uniqueName="[employee_data36].[LastName]" caption="LastName" attribute="1" defaultMemberUniqueName="[employee_data36].[LastName].[All]" allUniqueName="[employee_data36].[LastName].[All]" dimensionUniqueName="[employee_data36]" displayFolder="" count="0" memberValueDatatype="130" unbalanced="0"/>
    <cacheHierarchy uniqueName="[employee_data36].[First-LastName]" caption="First-LastName" attribute="1" defaultMemberUniqueName="[employee_data36].[First-LastName].[All]" allUniqueName="[employee_data36].[First-LastName].[All]" dimensionUniqueName="[employee_data36]" displayFolder="" count="0" memberValueDatatype="130" unbalanced="0"/>
    <cacheHierarchy uniqueName="[employee_data36].[StartDate]" caption="StartDate" attribute="1" time="1" defaultMemberUniqueName="[employee_data36].[StartDate].[All]" allUniqueName="[employee_data36].[StartDate].[All]" dimensionUniqueName="[employee_data36]" displayFolder="" count="0" memberValueDatatype="7" unbalanced="0"/>
    <cacheHierarchy uniqueName="[employee_data36].[ExitDate]" caption="ExitDate" attribute="1" time="1" defaultMemberUniqueName="[employee_data36].[ExitDate].[All]" allUniqueName="[employee_data36].[ExitDate].[All]" dimensionUniqueName="[employee_data36]" displayFolder="" count="0" memberValueDatatype="7" unbalanced="0"/>
    <cacheHierarchy uniqueName="[employee_data36].[BlankOrNot]" caption="BlankOrNot" attribute="1" defaultMemberUniqueName="[employee_data36].[BlankOrNot].[All]" allUniqueName="[employee_data36].[BlankOrNot].[All]" dimensionUniqueName="[employee_data36]" displayFolder="" count="0" memberValueDatatype="130" unbalanced="0"/>
    <cacheHierarchy uniqueName="[employee_data36].[Title]" caption="Title" attribute="1" defaultMemberUniqueName="[employee_data36].[Title].[All]" allUniqueName="[employee_data36].[Title].[All]" dimensionUniqueName="[employee_data36]" displayFolder="" count="0" memberValueDatatype="130" unbalanced="0"/>
    <cacheHierarchy uniqueName="[employee_data36].[Supervisor]" caption="Supervisor" attribute="1" defaultMemberUniqueName="[employee_data36].[Supervisor].[All]" allUniqueName="[employee_data36].[Supervisor].[All]" dimensionUniqueName="[employee_data36]" displayFolder="" count="0" memberValueDatatype="130" unbalanced="0"/>
    <cacheHierarchy uniqueName="[employee_data36].[ADEmail]" caption="ADEmail" attribute="1" defaultMemberUniqueName="[employee_data36].[ADEmail].[All]" allUniqueName="[employee_data36].[ADEmail].[All]" dimensionUniqueName="[employee_data36]" displayFolder="" count="0" memberValueDatatype="130" unbalanced="0"/>
    <cacheHierarchy uniqueName="[employee_data36].[BusinessUnit]" caption="BusinessUnit" attribute="1" defaultMemberUniqueName="[employee_data36].[BusinessUnit].[All]" allUniqueName="[employee_data36].[BusinessUnit].[All]" dimensionUniqueName="[employee_data36]" displayFolder="" count="0"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0" memberValueDatatype="130" unbalanced="0"/>
    <cacheHierarchy uniqueName="[employee_data36].[Colom IF]" caption="Colom IF" attribute="1" defaultMemberUniqueName="[employee_data36].[Colom IF].[All]" allUniqueName="[employee_data36].[Colom IF].[All]" dimensionUniqueName="[employee_data36]" displayFolder="" count="0"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0" memberValueDatatype="130" unbalanced="0"/>
    <cacheHierarchy uniqueName="[employee_data36].[EmployeeType]" caption="EmployeeType" attribute="1" defaultMemberUniqueName="[employee_data36].[EmployeeType].[All]" allUniqueName="[employee_data36].[EmployeeType].[All]" dimensionUniqueName="[employee_data36]" displayFolder="" count="0" memberValueDatatype="130" unbalanced="0"/>
    <cacheHierarchy uniqueName="[employee_data36].[PayZone]" caption="PayZone" attribute="1" defaultMemberUniqueName="[employee_data36].[PayZone].[All]" allUniqueName="[employee_data36].[PayZone].[All]" dimensionUniqueName="[employee_data36]" displayFolder="" count="0"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0"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0"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0"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0" memberValueDatatype="130" unbalanced="0"/>
    <cacheHierarchy uniqueName="[employee_data36].[Division]" caption="Division" attribute="1" defaultMemberUniqueName="[employee_data36].[Division].[All]" allUniqueName="[employee_data36].[Division].[All]" dimensionUniqueName="[employee_data36]" displayFolder="" count="0" memberValueDatatype="130" unbalanced="0"/>
    <cacheHierarchy uniqueName="[employee_data36].[DOB]" caption="DOB" attribute="1" time="1" defaultMemberUniqueName="[employee_data36].[DOB].[All]" allUniqueName="[employee_data36].[DOB].[All]" dimensionUniqueName="[employee_data36]" displayFolder="" count="0" memberValueDatatype="7" unbalanced="0"/>
    <cacheHierarchy uniqueName="[employee_data36].[DOBValue]" caption="DOBValue" attribute="1" time="1" defaultMemberUniqueName="[employee_data36].[DOBValue].[All]" allUniqueName="[employee_data36].[DOBValue].[All]" dimensionUniqueName="[employee_data36]" displayFolder="" count="0" memberValueDatatype="7" unbalanced="0"/>
    <cacheHierarchy uniqueName="[employee_data36].[AgeWorker]" caption="AgeWorker" attribute="1" defaultMemberUniqueName="[employee_data36].[AgeWorker].[All]" allUniqueName="[employee_data36].[AgeWorker].[All]" dimensionUniqueName="[employee_data36]" displayFolder="" count="0" memberValueDatatype="20" unbalanced="0"/>
    <cacheHierarchy uniqueName="[employee_data36].[Nama-DOB]" caption="Nama-DOB" attribute="1" defaultMemberUniqueName="[employee_data36].[Nama-DOB].[All]" allUniqueName="[employee_data36].[Nama-DOB].[All]" dimensionUniqueName="[employee_data36]" displayFolder="" count="0" memberValueDatatype="130" unbalanced="0"/>
    <cacheHierarchy uniqueName="[employee_data36].[State]" caption="State" attribute="1" defaultMemberUniqueName="[employee_data36].[State].[All]" allUniqueName="[employee_data36].[State].[All]" dimensionUniqueName="[employee_data36]" displayFolder="" count="0"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0" memberValueDatatype="130" unbalanced="0"/>
    <cacheHierarchy uniqueName="[employee_data36].[GenderCode]" caption="GenderCode" attribute="1" defaultMemberUniqueName="[employee_data36].[GenderCode].[All]" allUniqueName="[employee_data36].[GenderCode].[All]" dimensionUniqueName="[employee_data36]" displayFolder="" count="0" memberValueDatatype="130" unbalanced="0"/>
    <cacheHierarchy uniqueName="[employee_data36].[LocationCode]" caption="LocationCode" attribute="1" defaultMemberUniqueName="[employee_data36].[LocationCode].[All]" allUniqueName="[employee_data36].[LocationCode].[All]" dimensionUniqueName="[employee_data36]" displayFolder="" count="0" memberValueDatatype="20" unbalanced="0"/>
    <cacheHierarchy uniqueName="[employee_data36].[RaceDesc]" caption="RaceDesc" attribute="1" defaultMemberUniqueName="[employee_data36].[RaceDesc].[All]" allUniqueName="[employee_data36].[RaceDesc].[All]" dimensionUniqueName="[employee_data36]" displayFolder="" count="0" memberValueDatatype="130" unbalanced="0"/>
    <cacheHierarchy uniqueName="[employee_data36].[MaritalDesc]" caption="MaritalDesc" attribute="1" defaultMemberUniqueName="[employee_data36].[MaritalDesc].[All]" allUniqueName="[employee_data36].[MaritalDesc].[All]" dimensionUniqueName="[employee_data36]" displayFolder="" count="0"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0"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0"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0"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0"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hidden="1">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806045949073" backgroundQuery="1" createdVersion="8" refreshedVersion="8" minRefreshableVersion="3" recordCount="0" supportSubquery="1" supportAdvancedDrill="1" xr:uid="{2000296A-AB7B-471C-9960-61A2D20DAB5F}">
  <cacheSource type="external" connectionId="8"/>
  <cacheFields count="3">
    <cacheField name="[employee_data3].[EmployeeStatusType].[EmployeeStatusType]" caption="EmployeeStatusType" numFmtId="0" hierarchy="42" level="1">
      <sharedItems count="1">
        <s v="Attrition"/>
      </sharedItems>
    </cacheField>
    <cacheField name="[Measures].[Count of EmployeeStatusType]" caption="Count of EmployeeStatusType" numFmtId="0" hierarchy="128" level="32767"/>
    <cacheField name="[employee_data3].[AgeType].[AgeType]" caption="AgeType" numFmtId="0" hierarchy="52" level="1">
      <sharedItems count="3">
        <s v="Dewasa"/>
        <s v="Lansia"/>
        <s v="Remaja"/>
      </sharedItems>
    </cacheField>
  </cacheFields>
  <cacheHierarchies count="132">
    <cacheHierarchy uniqueName="[employee_data].[EmpID]" caption="EmpID" attribute="1" defaultMemberUniqueName="[employee_data].[EmpID].[All]" allUniqueName="[employee_data].[EmpID].[All]" dimensionUniqueName="[employee_data]" displayFolder="" count="0" memberValueDatatype="2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LocationCode]" caption="LocationCode" attribute="1" defaultMemberUniqueName="[employee_data].[LocationCode].[All]" allUniqueName="[employee_data].[LocationCode].[All]" dimensionUniqueName="[employee_data]" displayFolder="" count="0" memberValueDatatype="2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StartDate (Year)]" caption="StartDate (Year)" attribute="1" defaultMemberUniqueName="[employee_data].[StartDate (Year)].[All]" allUniqueName="[employee_data].[StartDate (Year)].[All]" dimensionUniqueName="[employee_data]" displayFolder="" count="0"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0" memberValueDatatype="130" unbalanced="0"/>
    <cacheHierarchy uniqueName="[employee_data].[StartDate (Month)]" caption="StartDate (Month)" attribute="1" defaultMemberUniqueName="[employee_data].[StartDate (Month)].[All]" allUniqueName="[employee_data].[StartDate (Month)].[All]" dimensionUniqueName="[employee_data]" displayFolder="" count="0" memberValueDatatype="13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data3].[EmpID]" caption="EmpID" attribute="1" defaultMemberUniqueName="[employee_data3].[EmpID].[All]" allUniqueName="[employee_data3].[EmpID].[All]" dimensionUniqueName="[employee_data3]" displayFolder="" count="0" memberValueDatatype="20" unbalanced="0"/>
    <cacheHierarchy uniqueName="[employee_data3].[FirstName]" caption="FirstName" attribute="1" defaultMemberUniqueName="[employee_data3].[FirstName].[All]" allUniqueName="[employee_data3].[FirstName].[All]" dimensionUniqueName="[employee_data3]" displayFolder="" count="0" memberValueDatatype="130" unbalanced="0"/>
    <cacheHierarchy uniqueName="[employee_data3].[LastName]" caption="LastName" attribute="1" defaultMemberUniqueName="[employee_data3].[LastName].[All]" allUniqueName="[employee_data3].[LastName].[All]" dimensionUniqueName="[employee_data3]" displayFolder="" count="0" memberValueDatatype="130" unbalanced="0"/>
    <cacheHierarchy uniqueName="[employee_data3].[StartDate]" caption="StartDate" attribute="1" time="1" defaultMemberUniqueName="[employee_data3].[StartDate].[All]" allUniqueName="[employee_data3].[StartDate].[All]" dimensionUniqueName="[employee_data3]" displayFolder="" count="0" memberValueDatatype="7" unbalanced="0"/>
    <cacheHierarchy uniqueName="[employee_data3].[ExitDate]" caption="ExitDate" attribute="1" time="1" defaultMemberUniqueName="[employee_data3].[ExitDate].[All]" allUniqueName="[employee_data3].[ExitDate].[All]" dimensionUniqueName="[employee_data3]" displayFolder="" count="0" memberValueDatatype="7" unbalanced="0"/>
    <cacheHierarchy uniqueName="[employee_data3].[Title]" caption="Title" attribute="1" defaultMemberUniqueName="[employee_data3].[Title].[All]" allUniqueName="[employee_data3].[Title].[All]" dimensionUniqueName="[employee_data3]" displayFolder="" count="0" memberValueDatatype="130" unbalanced="0"/>
    <cacheHierarchy uniqueName="[employee_data3].[Supervisor]" caption="Supervisor" attribute="1" defaultMemberUniqueName="[employee_data3].[Supervisor].[All]" allUniqueName="[employee_data3].[Supervisor].[All]" dimensionUniqueName="[employee_data3]" displayFolder="" count="0" memberValueDatatype="130" unbalanced="0"/>
    <cacheHierarchy uniqueName="[employee_data3].[ADEmail]" caption="ADEmail" attribute="1" defaultMemberUniqueName="[employee_data3].[ADEmail].[All]" allUniqueName="[employee_data3].[ADEmail].[All]" dimensionUniqueName="[employee_data3]" displayFolder="" count="0" memberValueDatatype="130" unbalanced="0"/>
    <cacheHierarchy uniqueName="[employee_data3].[BusinessUnit]" caption="BusinessUnit" attribute="1" defaultMemberUniqueName="[employee_data3].[BusinessUnit].[All]" allUniqueName="[employee_data3].[BusinessUnit].[All]" dimensionUniqueName="[employee_data3]" displayFolder="" count="0" memberValueDatatype="130" unbalanced="0"/>
    <cacheHierarchy uniqueName="[employee_data3].[EmployeeStatus]" caption="EmployeeStatus" attribute="1" defaultMemberUniqueName="[employee_data3].[EmployeeStatus].[All]" allUniqueName="[employee_data3].[EmployeeStatus].[All]" dimensionUniqueName="[employee_data3]" displayFolder="" count="0"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2" memberValueDatatype="130" unbalanced="0">
      <fieldsUsage count="2">
        <fieldUsage x="-1"/>
        <fieldUsage x="0"/>
      </fieldsUsage>
    </cacheHierarchy>
    <cacheHierarchy uniqueName="[employee_data3].[EmployeeType]" caption="EmployeeType" attribute="1" defaultMemberUniqueName="[employee_data3].[EmployeeType].[All]" allUniqueName="[employee_data3].[EmployeeType].[All]" dimensionUniqueName="[employee_data3]" displayFolder="" count="0" memberValueDatatype="130" unbalanced="0"/>
    <cacheHierarchy uniqueName="[employee_data3].[PayZone]" caption="PayZone" attribute="1" defaultMemberUniqueName="[employee_data3].[PayZone].[All]" allUniqueName="[employee_data3].[PayZone].[All]" dimensionUniqueName="[employee_data3]" displayFolder="" count="0"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0"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0"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0" memberValueDatatype="130" unbalanced="0"/>
    <cacheHierarchy uniqueName="[employee_data3].[DepartmentType]" caption="DepartmentType" attribute="1" defaultMemberUniqueName="[employee_data3].[DepartmentType].[All]" allUniqueName="[employee_data3].[DepartmentType].[All]" dimensionUniqueName="[employee_data3]" displayFolder="" count="0" memberValueDatatype="130" unbalanced="0"/>
    <cacheHierarchy uniqueName="[employee_data3].[Division]" caption="Division" attribute="1" defaultMemberUniqueName="[employee_data3].[Division].[All]" allUniqueName="[employee_data3].[Division].[All]" dimensionUniqueName="[employee_data3]" displayFolder="" count="0" memberValueDatatype="130" unbalanced="0"/>
    <cacheHierarchy uniqueName="[employee_data3].[DOB]" caption="DOB" attribute="1" time="1" defaultMemberUniqueName="[employee_data3].[DOB].[All]" allUniqueName="[employee_data3].[DOB].[All]" dimensionUniqueName="[employee_data3]" displayFolder="" count="0" memberValueDatatype="7" unbalanced="0"/>
    <cacheHierarchy uniqueName="[employee_data3].[AgeWorker]" caption="AgeWorker" attribute="1" defaultMemberUniqueName="[employee_data3].[AgeWorker].[All]" allUniqueName="[employee_data3].[AgeWorker].[All]" dimensionUniqueName="[employee_data3]" displayFolder="" count="0" memberValueDatatype="20" unbalanced="0"/>
    <cacheHierarchy uniqueName="[employee_data3].[AgeType]" caption="AgeType" attribute="1" defaultMemberUniqueName="[employee_data3].[AgeType].[All]" allUniqueName="[employee_data3].[AgeType].[All]" dimensionUniqueName="[employee_data3]" displayFolder="" count="2" memberValueDatatype="130" unbalanced="0">
      <fieldsUsage count="2">
        <fieldUsage x="-1"/>
        <fieldUsage x="2"/>
      </fieldsUsage>
    </cacheHierarchy>
    <cacheHierarchy uniqueName="[employee_data3].[State]" caption="State" attribute="1" defaultMemberUniqueName="[employee_data3].[State].[All]" allUniqueName="[employee_data3].[State].[All]" dimensionUniqueName="[employee_data3]" displayFolder="" count="0"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0" memberValueDatatype="130" unbalanced="0"/>
    <cacheHierarchy uniqueName="[employee_data3].[GenderCode]" caption="GenderCode" attribute="1" defaultMemberUniqueName="[employee_data3].[GenderCode].[All]" allUniqueName="[employee_data3].[GenderCode].[All]" dimensionUniqueName="[employee_data3]" displayFolder="" count="0" memberValueDatatype="130" unbalanced="0"/>
    <cacheHierarchy uniqueName="[employee_data3].[LocationCode]" caption="LocationCode" attribute="1" defaultMemberUniqueName="[employee_data3].[LocationCode].[All]" allUniqueName="[employee_data3].[LocationCode].[All]" dimensionUniqueName="[employee_data3]" displayFolder="" count="0" memberValueDatatype="20" unbalanced="0"/>
    <cacheHierarchy uniqueName="[employee_data3].[RaceDesc]" caption="RaceDesc" attribute="1" defaultMemberUniqueName="[employee_data3].[RaceDesc].[All]" allUniqueName="[employee_data3].[RaceDesc].[All]" dimensionUniqueName="[employee_data3]" displayFolder="" count="0" memberValueDatatype="130" unbalanced="0"/>
    <cacheHierarchy uniqueName="[employee_data3].[MaritalDesc]" caption="MaritalDesc" attribute="1" defaultMemberUniqueName="[employee_data3].[MaritalDesc].[All]" allUniqueName="[employee_data3].[MaritalDesc].[All]" dimensionUniqueName="[employee_data3]" displayFolder="" count="0"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0"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0" memberValueDatatype="20" unbalanced="0"/>
    <cacheHierarchy uniqueName="[employee_data3].[StartDate (Year)]" caption="StartDate (Year)" attribute="1" defaultMemberUniqueName="[employee_data3].[StartDate (Year)].[All]" allUniqueName="[employee_data3].[StartDate (Year)].[All]" dimensionUniqueName="[employee_data3]" displayFolder="" count="0"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0"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0"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0"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0"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0"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0"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0"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0"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0"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0"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0"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0"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0"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0"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0"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0"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0"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0" memberValueDatatype="20" unbalanced="0"/>
    <cacheHierarchy uniqueName="[employee_data36].[EmpID]" caption="EmpID" attribute="1" defaultMemberUniqueName="[employee_data36].[EmpID].[All]" allUniqueName="[employee_data36].[EmpID].[All]" dimensionUniqueName="[employee_data36]" displayFolder="" count="0" memberValueDatatype="20" unbalanced="0"/>
    <cacheHierarchy uniqueName="[employee_data36].[FirstName]" caption="FirstName" attribute="1" defaultMemberUniqueName="[employee_data36].[FirstName].[All]" allUniqueName="[employee_data36].[FirstName].[All]" dimensionUniqueName="[employee_data36]" displayFolder="" count="0" memberValueDatatype="130" unbalanced="0"/>
    <cacheHierarchy uniqueName="[employee_data36].[LastName]" caption="LastName" attribute="1" defaultMemberUniqueName="[employee_data36].[LastName].[All]" allUniqueName="[employee_data36].[LastName].[All]" dimensionUniqueName="[employee_data36]" displayFolder="" count="0" memberValueDatatype="130" unbalanced="0"/>
    <cacheHierarchy uniqueName="[employee_data36].[First-LastName]" caption="First-LastName" attribute="1" defaultMemberUniqueName="[employee_data36].[First-LastName].[All]" allUniqueName="[employee_data36].[First-LastName].[All]" dimensionUniqueName="[employee_data36]" displayFolder="" count="0" memberValueDatatype="130" unbalanced="0"/>
    <cacheHierarchy uniqueName="[employee_data36].[StartDate]" caption="StartDate" attribute="1" time="1" defaultMemberUniqueName="[employee_data36].[StartDate].[All]" allUniqueName="[employee_data36].[StartDate].[All]" dimensionUniqueName="[employee_data36]" displayFolder="" count="0" memberValueDatatype="7" unbalanced="0"/>
    <cacheHierarchy uniqueName="[employee_data36].[ExitDate]" caption="ExitDate" attribute="1" time="1" defaultMemberUniqueName="[employee_data36].[ExitDate].[All]" allUniqueName="[employee_data36].[ExitDate].[All]" dimensionUniqueName="[employee_data36]" displayFolder="" count="0" memberValueDatatype="7" unbalanced="0"/>
    <cacheHierarchy uniqueName="[employee_data36].[BlankOrNot]" caption="BlankOrNot" attribute="1" defaultMemberUniqueName="[employee_data36].[BlankOrNot].[All]" allUniqueName="[employee_data36].[BlankOrNot].[All]" dimensionUniqueName="[employee_data36]" displayFolder="" count="0" memberValueDatatype="130" unbalanced="0"/>
    <cacheHierarchy uniqueName="[employee_data36].[Title]" caption="Title" attribute="1" defaultMemberUniqueName="[employee_data36].[Title].[All]" allUniqueName="[employee_data36].[Title].[All]" dimensionUniqueName="[employee_data36]" displayFolder="" count="0" memberValueDatatype="130" unbalanced="0"/>
    <cacheHierarchy uniqueName="[employee_data36].[Supervisor]" caption="Supervisor" attribute="1" defaultMemberUniqueName="[employee_data36].[Supervisor].[All]" allUniqueName="[employee_data36].[Supervisor].[All]" dimensionUniqueName="[employee_data36]" displayFolder="" count="0" memberValueDatatype="130" unbalanced="0"/>
    <cacheHierarchy uniqueName="[employee_data36].[ADEmail]" caption="ADEmail" attribute="1" defaultMemberUniqueName="[employee_data36].[ADEmail].[All]" allUniqueName="[employee_data36].[ADEmail].[All]" dimensionUniqueName="[employee_data36]" displayFolder="" count="0" memberValueDatatype="130" unbalanced="0"/>
    <cacheHierarchy uniqueName="[employee_data36].[BusinessUnit]" caption="BusinessUnit" attribute="1" defaultMemberUniqueName="[employee_data36].[BusinessUnit].[All]" allUniqueName="[employee_data36].[BusinessUnit].[All]" dimensionUniqueName="[employee_data36]" displayFolder="" count="0"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0" memberValueDatatype="130" unbalanced="0"/>
    <cacheHierarchy uniqueName="[employee_data36].[Colom IF]" caption="Colom IF" attribute="1" defaultMemberUniqueName="[employee_data36].[Colom IF].[All]" allUniqueName="[employee_data36].[Colom IF].[All]" dimensionUniqueName="[employee_data36]" displayFolder="" count="0"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0" memberValueDatatype="130" unbalanced="0"/>
    <cacheHierarchy uniqueName="[employee_data36].[EmployeeType]" caption="EmployeeType" attribute="1" defaultMemberUniqueName="[employee_data36].[EmployeeType].[All]" allUniqueName="[employee_data36].[EmployeeType].[All]" dimensionUniqueName="[employee_data36]" displayFolder="" count="0" memberValueDatatype="130" unbalanced="0"/>
    <cacheHierarchy uniqueName="[employee_data36].[PayZone]" caption="PayZone" attribute="1" defaultMemberUniqueName="[employee_data36].[PayZone].[All]" allUniqueName="[employee_data36].[PayZone].[All]" dimensionUniqueName="[employee_data36]" displayFolder="" count="0"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0"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0"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0"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0" memberValueDatatype="130" unbalanced="0"/>
    <cacheHierarchy uniqueName="[employee_data36].[Division]" caption="Division" attribute="1" defaultMemberUniqueName="[employee_data36].[Division].[All]" allUniqueName="[employee_data36].[Division].[All]" dimensionUniqueName="[employee_data36]" displayFolder="" count="0" memberValueDatatype="130" unbalanced="0"/>
    <cacheHierarchy uniqueName="[employee_data36].[DOB]" caption="DOB" attribute="1" time="1" defaultMemberUniqueName="[employee_data36].[DOB].[All]" allUniqueName="[employee_data36].[DOB].[All]" dimensionUniqueName="[employee_data36]" displayFolder="" count="0" memberValueDatatype="7" unbalanced="0"/>
    <cacheHierarchy uniqueName="[employee_data36].[DOBValue]" caption="DOBValue" attribute="1" time="1" defaultMemberUniqueName="[employee_data36].[DOBValue].[All]" allUniqueName="[employee_data36].[DOBValue].[All]" dimensionUniqueName="[employee_data36]" displayFolder="" count="0" memberValueDatatype="7" unbalanced="0"/>
    <cacheHierarchy uniqueName="[employee_data36].[AgeWorker]" caption="AgeWorker" attribute="1" defaultMemberUniqueName="[employee_data36].[AgeWorker].[All]" allUniqueName="[employee_data36].[AgeWorker].[All]" dimensionUniqueName="[employee_data36]" displayFolder="" count="0" memberValueDatatype="20" unbalanced="0"/>
    <cacheHierarchy uniqueName="[employee_data36].[Nama-DOB]" caption="Nama-DOB" attribute="1" defaultMemberUniqueName="[employee_data36].[Nama-DOB].[All]" allUniqueName="[employee_data36].[Nama-DOB].[All]" dimensionUniqueName="[employee_data36]" displayFolder="" count="0" memberValueDatatype="130" unbalanced="0"/>
    <cacheHierarchy uniqueName="[employee_data36].[State]" caption="State" attribute="1" defaultMemberUniqueName="[employee_data36].[State].[All]" allUniqueName="[employee_data36].[State].[All]" dimensionUniqueName="[employee_data36]" displayFolder="" count="0"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0" memberValueDatatype="130" unbalanced="0"/>
    <cacheHierarchy uniqueName="[employee_data36].[GenderCode]" caption="GenderCode" attribute="1" defaultMemberUniqueName="[employee_data36].[GenderCode].[All]" allUniqueName="[employee_data36].[GenderCode].[All]" dimensionUniqueName="[employee_data36]" displayFolder="" count="0" memberValueDatatype="130" unbalanced="0"/>
    <cacheHierarchy uniqueName="[employee_data36].[LocationCode]" caption="LocationCode" attribute="1" defaultMemberUniqueName="[employee_data36].[LocationCode].[All]" allUniqueName="[employee_data36].[LocationCode].[All]" dimensionUniqueName="[employee_data36]" displayFolder="" count="0" memberValueDatatype="20" unbalanced="0"/>
    <cacheHierarchy uniqueName="[employee_data36].[RaceDesc]" caption="RaceDesc" attribute="1" defaultMemberUniqueName="[employee_data36].[RaceDesc].[All]" allUniqueName="[employee_data36].[RaceDesc].[All]" dimensionUniqueName="[employee_data36]" displayFolder="" count="0" memberValueDatatype="130" unbalanced="0"/>
    <cacheHierarchy uniqueName="[employee_data36].[MaritalDesc]" caption="MaritalDesc" attribute="1" defaultMemberUniqueName="[employee_data36].[MaritalDesc].[All]" allUniqueName="[employee_data36].[MaritalDesc].[All]" dimensionUniqueName="[employee_data36]" displayFolder="" count="0"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0"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0"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0"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0"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806044907411" backgroundQuery="1" createdVersion="8" refreshedVersion="8" minRefreshableVersion="3" recordCount="0" supportSubquery="1" supportAdvancedDrill="1" xr:uid="{2855E20F-3180-403E-B19E-659787BB8A5C}">
  <cacheSource type="external" connectionId="8"/>
  <cacheFields count="3">
    <cacheField name="[employee_data3].[EmployeeStatusType].[EmployeeStatusType]" caption="EmployeeStatusType" numFmtId="0" hierarchy="42" level="1">
      <sharedItems count="2">
        <s v="Active"/>
        <s v="Attrition"/>
      </sharedItems>
    </cacheField>
    <cacheField name="[Measures].[Count of EmployeeStatusType]" caption="Count of EmployeeStatusType" numFmtId="0" hierarchy="128" level="32767"/>
    <cacheField name="Unsupported0" numFmtId="0" hierarchy="132" level="32767">
      <extLst>
        <ext xmlns:x14="http://schemas.microsoft.com/office/spreadsheetml/2009/9/main" uri="{63CAB8AC-B538-458d-9737-405883B0398D}">
          <x14:cacheField ignore="1"/>
        </ext>
      </extLst>
    </cacheField>
  </cacheFields>
  <cacheHierarchies count="133">
    <cacheHierarchy uniqueName="[employee_data].[EmpID]" caption="EmpID" attribute="1" defaultMemberUniqueName="[employee_data].[EmpID].[All]" allUniqueName="[employee_data].[EmpID].[All]" dimensionUniqueName="[employee_data]" displayFolder="" count="0" memberValueDatatype="2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LocationCode]" caption="LocationCode" attribute="1" defaultMemberUniqueName="[employee_data].[LocationCode].[All]" allUniqueName="[employee_data].[LocationCode].[All]" dimensionUniqueName="[employee_data]" displayFolder="" count="0" memberValueDatatype="2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StartDate (Year)]" caption="StartDate (Year)" attribute="1" defaultMemberUniqueName="[employee_data].[StartDate (Year)].[All]" allUniqueName="[employee_data].[StartDate (Year)].[All]" dimensionUniqueName="[employee_data]" displayFolder="" count="0"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0" memberValueDatatype="130" unbalanced="0"/>
    <cacheHierarchy uniqueName="[employee_data].[StartDate (Month)]" caption="StartDate (Month)" attribute="1" defaultMemberUniqueName="[employee_data].[StartDate (Month)].[All]" allUniqueName="[employee_data].[StartDate (Month)].[All]" dimensionUniqueName="[employee_data]" displayFolder="" count="0" memberValueDatatype="13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data3].[EmpID]" caption="EmpID" attribute="1" defaultMemberUniqueName="[employee_data3].[EmpID].[All]" allUniqueName="[employee_data3].[EmpID].[All]" dimensionUniqueName="[employee_data3]" displayFolder="" count="0" memberValueDatatype="20" unbalanced="0"/>
    <cacheHierarchy uniqueName="[employee_data3].[FirstName]" caption="FirstName" attribute="1" defaultMemberUniqueName="[employee_data3].[FirstName].[All]" allUniqueName="[employee_data3].[FirstName].[All]" dimensionUniqueName="[employee_data3]" displayFolder="" count="0" memberValueDatatype="130" unbalanced="0"/>
    <cacheHierarchy uniqueName="[employee_data3].[LastName]" caption="LastName" attribute="1" defaultMemberUniqueName="[employee_data3].[LastName].[All]" allUniqueName="[employee_data3].[LastName].[All]" dimensionUniqueName="[employee_data3]" displayFolder="" count="0" memberValueDatatype="130" unbalanced="0"/>
    <cacheHierarchy uniqueName="[employee_data3].[StartDate]" caption="StartDate" attribute="1" time="1" defaultMemberUniqueName="[employee_data3].[StartDate].[All]" allUniqueName="[employee_data3].[StartDate].[All]" dimensionUniqueName="[employee_data3]" displayFolder="" count="0" memberValueDatatype="7" unbalanced="0"/>
    <cacheHierarchy uniqueName="[employee_data3].[ExitDate]" caption="ExitDate" attribute="1" time="1" defaultMemberUniqueName="[employee_data3].[ExitDate].[All]" allUniqueName="[employee_data3].[ExitDate].[All]" dimensionUniqueName="[employee_data3]" displayFolder="" count="0" memberValueDatatype="7" unbalanced="0"/>
    <cacheHierarchy uniqueName="[employee_data3].[Title]" caption="Title" attribute="1" defaultMemberUniqueName="[employee_data3].[Title].[All]" allUniqueName="[employee_data3].[Title].[All]" dimensionUniqueName="[employee_data3]" displayFolder="" count="0" memberValueDatatype="130" unbalanced="0"/>
    <cacheHierarchy uniqueName="[employee_data3].[Supervisor]" caption="Supervisor" attribute="1" defaultMemberUniqueName="[employee_data3].[Supervisor].[All]" allUniqueName="[employee_data3].[Supervisor].[All]" dimensionUniqueName="[employee_data3]" displayFolder="" count="0" memberValueDatatype="130" unbalanced="0"/>
    <cacheHierarchy uniqueName="[employee_data3].[ADEmail]" caption="ADEmail" attribute="1" defaultMemberUniqueName="[employee_data3].[ADEmail].[All]" allUniqueName="[employee_data3].[ADEmail].[All]" dimensionUniqueName="[employee_data3]" displayFolder="" count="0" memberValueDatatype="130" unbalanced="0"/>
    <cacheHierarchy uniqueName="[employee_data3].[BusinessUnit]" caption="BusinessUnit" attribute="1" defaultMemberUniqueName="[employee_data3].[BusinessUnit].[All]" allUniqueName="[employee_data3].[BusinessUnit].[All]" dimensionUniqueName="[employee_data3]" displayFolder="" count="0" memberValueDatatype="130" unbalanced="0"/>
    <cacheHierarchy uniqueName="[employee_data3].[EmployeeStatus]" caption="EmployeeStatus" attribute="1" defaultMemberUniqueName="[employee_data3].[EmployeeStatus].[All]" allUniqueName="[employee_data3].[EmployeeStatus].[All]" dimensionUniqueName="[employee_data3]" displayFolder="" count="0"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2" memberValueDatatype="130" unbalanced="0">
      <fieldsUsage count="2">
        <fieldUsage x="-1"/>
        <fieldUsage x="0"/>
      </fieldsUsage>
    </cacheHierarchy>
    <cacheHierarchy uniqueName="[employee_data3].[EmployeeType]" caption="EmployeeType" attribute="1" defaultMemberUniqueName="[employee_data3].[EmployeeType].[All]" allUniqueName="[employee_data3].[EmployeeType].[All]" dimensionUniqueName="[employee_data3]" displayFolder="" count="0" memberValueDatatype="130" unbalanced="0"/>
    <cacheHierarchy uniqueName="[employee_data3].[PayZone]" caption="PayZone" attribute="1" defaultMemberUniqueName="[employee_data3].[PayZone].[All]" allUniqueName="[employee_data3].[PayZone].[All]" dimensionUniqueName="[employee_data3]" displayFolder="" count="0"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0"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0"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0" memberValueDatatype="130" unbalanced="0"/>
    <cacheHierarchy uniqueName="[employee_data3].[DepartmentType]" caption="DepartmentType" attribute="1" defaultMemberUniqueName="[employee_data3].[DepartmentType].[All]" allUniqueName="[employee_data3].[DepartmentType].[All]" dimensionUniqueName="[employee_data3]" displayFolder="" count="0" memberValueDatatype="130" unbalanced="0"/>
    <cacheHierarchy uniqueName="[employee_data3].[Division]" caption="Division" attribute="1" defaultMemberUniqueName="[employee_data3].[Division].[All]" allUniqueName="[employee_data3].[Division].[All]" dimensionUniqueName="[employee_data3]" displayFolder="" count="0" memberValueDatatype="130" unbalanced="0"/>
    <cacheHierarchy uniqueName="[employee_data3].[DOB]" caption="DOB" attribute="1" time="1" defaultMemberUniqueName="[employee_data3].[DOB].[All]" allUniqueName="[employee_data3].[DOB].[All]" dimensionUniqueName="[employee_data3]" displayFolder="" count="0" memberValueDatatype="7" unbalanced="0"/>
    <cacheHierarchy uniqueName="[employee_data3].[AgeWorker]" caption="AgeWorker" attribute="1" defaultMemberUniqueName="[employee_data3].[AgeWorker].[All]" allUniqueName="[employee_data3].[AgeWorker].[All]" dimensionUniqueName="[employee_data3]" displayFolder="" count="0" memberValueDatatype="20" unbalanced="0"/>
    <cacheHierarchy uniqueName="[employee_data3].[AgeType]" caption="AgeType" attribute="1" defaultMemberUniqueName="[employee_data3].[AgeType].[All]" allUniqueName="[employee_data3].[AgeType].[All]" dimensionUniqueName="[employee_data3]" displayFolder="" count="0" memberValueDatatype="130" unbalanced="0"/>
    <cacheHierarchy uniqueName="[employee_data3].[State]" caption="State" attribute="1" defaultMemberUniqueName="[employee_data3].[State].[All]" allUniqueName="[employee_data3].[State].[All]" dimensionUniqueName="[employee_data3]" displayFolder="" count="0"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0" memberValueDatatype="130" unbalanced="0"/>
    <cacheHierarchy uniqueName="[employee_data3].[GenderCode]" caption="GenderCode" attribute="1" defaultMemberUniqueName="[employee_data3].[GenderCode].[All]" allUniqueName="[employee_data3].[GenderCode].[All]" dimensionUniqueName="[employee_data3]" displayFolder="" count="0" memberValueDatatype="130" unbalanced="0"/>
    <cacheHierarchy uniqueName="[employee_data3].[LocationCode]" caption="LocationCode" attribute="1" defaultMemberUniqueName="[employee_data3].[LocationCode].[All]" allUniqueName="[employee_data3].[LocationCode].[All]" dimensionUniqueName="[employee_data3]" displayFolder="" count="0" memberValueDatatype="20" unbalanced="0"/>
    <cacheHierarchy uniqueName="[employee_data3].[RaceDesc]" caption="RaceDesc" attribute="1" defaultMemberUniqueName="[employee_data3].[RaceDesc].[All]" allUniqueName="[employee_data3].[RaceDesc].[All]" dimensionUniqueName="[employee_data3]" displayFolder="" count="0" memberValueDatatype="130" unbalanced="0"/>
    <cacheHierarchy uniqueName="[employee_data3].[MaritalDesc]" caption="MaritalDesc" attribute="1" defaultMemberUniqueName="[employee_data3].[MaritalDesc].[All]" allUniqueName="[employee_data3].[MaritalDesc].[All]" dimensionUniqueName="[employee_data3]" displayFolder="" count="0"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0"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0" memberValueDatatype="20" unbalanced="0"/>
    <cacheHierarchy uniqueName="[employee_data3].[StartDate (Year)]" caption="StartDate (Year)" attribute="1" defaultMemberUniqueName="[employee_data3].[StartDate (Year)].[All]" allUniqueName="[employee_data3].[StartDate (Year)].[All]" dimensionUniqueName="[employee_data3]" displayFolder="" count="0"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0"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0"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0"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0"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0"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0"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0"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0"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0"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0"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0"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0"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0"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0"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0"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0"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0"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0" memberValueDatatype="20" unbalanced="0"/>
    <cacheHierarchy uniqueName="[employee_data36].[EmpID]" caption="EmpID" attribute="1" defaultMemberUniqueName="[employee_data36].[EmpID].[All]" allUniqueName="[employee_data36].[EmpID].[All]" dimensionUniqueName="[employee_data36]" displayFolder="" count="0" memberValueDatatype="20" unbalanced="0"/>
    <cacheHierarchy uniqueName="[employee_data36].[FirstName]" caption="FirstName" attribute="1" defaultMemberUniqueName="[employee_data36].[FirstName].[All]" allUniqueName="[employee_data36].[FirstName].[All]" dimensionUniqueName="[employee_data36]" displayFolder="" count="0" memberValueDatatype="130" unbalanced="0"/>
    <cacheHierarchy uniqueName="[employee_data36].[LastName]" caption="LastName" attribute="1" defaultMemberUniqueName="[employee_data36].[LastName].[All]" allUniqueName="[employee_data36].[LastName].[All]" dimensionUniqueName="[employee_data36]" displayFolder="" count="0" memberValueDatatype="130" unbalanced="0"/>
    <cacheHierarchy uniqueName="[employee_data36].[First-LastName]" caption="First-LastName" attribute="1" defaultMemberUniqueName="[employee_data36].[First-LastName].[All]" allUniqueName="[employee_data36].[First-LastName].[All]" dimensionUniqueName="[employee_data36]" displayFolder="" count="0" memberValueDatatype="130" unbalanced="0"/>
    <cacheHierarchy uniqueName="[employee_data36].[StartDate]" caption="StartDate" attribute="1" time="1" defaultMemberUniqueName="[employee_data36].[StartDate].[All]" allUniqueName="[employee_data36].[StartDate].[All]" dimensionUniqueName="[employee_data36]" displayFolder="" count="0" memberValueDatatype="7" unbalanced="0"/>
    <cacheHierarchy uniqueName="[employee_data36].[ExitDate]" caption="ExitDate" attribute="1" time="1" defaultMemberUniqueName="[employee_data36].[ExitDate].[All]" allUniqueName="[employee_data36].[ExitDate].[All]" dimensionUniqueName="[employee_data36]" displayFolder="" count="0" memberValueDatatype="7" unbalanced="0"/>
    <cacheHierarchy uniqueName="[employee_data36].[BlankOrNot]" caption="BlankOrNot" attribute="1" defaultMemberUniqueName="[employee_data36].[BlankOrNot].[All]" allUniqueName="[employee_data36].[BlankOrNot].[All]" dimensionUniqueName="[employee_data36]" displayFolder="" count="0" memberValueDatatype="130" unbalanced="0"/>
    <cacheHierarchy uniqueName="[employee_data36].[Title]" caption="Title" attribute="1" defaultMemberUniqueName="[employee_data36].[Title].[All]" allUniqueName="[employee_data36].[Title].[All]" dimensionUniqueName="[employee_data36]" displayFolder="" count="0" memberValueDatatype="130" unbalanced="0"/>
    <cacheHierarchy uniqueName="[employee_data36].[Supervisor]" caption="Supervisor" attribute="1" defaultMemberUniqueName="[employee_data36].[Supervisor].[All]" allUniqueName="[employee_data36].[Supervisor].[All]" dimensionUniqueName="[employee_data36]" displayFolder="" count="0" memberValueDatatype="130" unbalanced="0"/>
    <cacheHierarchy uniqueName="[employee_data36].[ADEmail]" caption="ADEmail" attribute="1" defaultMemberUniqueName="[employee_data36].[ADEmail].[All]" allUniqueName="[employee_data36].[ADEmail].[All]" dimensionUniqueName="[employee_data36]" displayFolder="" count="0" memberValueDatatype="130" unbalanced="0"/>
    <cacheHierarchy uniqueName="[employee_data36].[BusinessUnit]" caption="BusinessUnit" attribute="1" defaultMemberUniqueName="[employee_data36].[BusinessUnit].[All]" allUniqueName="[employee_data36].[BusinessUnit].[All]" dimensionUniqueName="[employee_data36]" displayFolder="" count="0"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0" memberValueDatatype="130" unbalanced="0"/>
    <cacheHierarchy uniqueName="[employee_data36].[Colom IF]" caption="Colom IF" attribute="1" defaultMemberUniqueName="[employee_data36].[Colom IF].[All]" allUniqueName="[employee_data36].[Colom IF].[All]" dimensionUniqueName="[employee_data36]" displayFolder="" count="0"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0" memberValueDatatype="130" unbalanced="0"/>
    <cacheHierarchy uniqueName="[employee_data36].[EmployeeType]" caption="EmployeeType" attribute="1" defaultMemberUniqueName="[employee_data36].[EmployeeType].[All]" allUniqueName="[employee_data36].[EmployeeType].[All]" dimensionUniqueName="[employee_data36]" displayFolder="" count="0" memberValueDatatype="130" unbalanced="0"/>
    <cacheHierarchy uniqueName="[employee_data36].[PayZone]" caption="PayZone" attribute="1" defaultMemberUniqueName="[employee_data36].[PayZone].[All]" allUniqueName="[employee_data36].[PayZone].[All]" dimensionUniqueName="[employee_data36]" displayFolder="" count="0"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0"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0"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0"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0" memberValueDatatype="130" unbalanced="0"/>
    <cacheHierarchy uniqueName="[employee_data36].[Division]" caption="Division" attribute="1" defaultMemberUniqueName="[employee_data36].[Division].[All]" allUniqueName="[employee_data36].[Division].[All]" dimensionUniqueName="[employee_data36]" displayFolder="" count="0" memberValueDatatype="130" unbalanced="0"/>
    <cacheHierarchy uniqueName="[employee_data36].[DOB]" caption="DOB" attribute="1" time="1" defaultMemberUniqueName="[employee_data36].[DOB].[All]" allUniqueName="[employee_data36].[DOB].[All]" dimensionUniqueName="[employee_data36]" displayFolder="" count="0" memberValueDatatype="7" unbalanced="0"/>
    <cacheHierarchy uniqueName="[employee_data36].[DOBValue]" caption="DOBValue" attribute="1" time="1" defaultMemberUniqueName="[employee_data36].[DOBValue].[All]" allUniqueName="[employee_data36].[DOBValue].[All]" dimensionUniqueName="[employee_data36]" displayFolder="" count="0" memberValueDatatype="7" unbalanced="0"/>
    <cacheHierarchy uniqueName="[employee_data36].[AgeWorker]" caption="AgeWorker" attribute="1" defaultMemberUniqueName="[employee_data36].[AgeWorker].[All]" allUniqueName="[employee_data36].[AgeWorker].[All]" dimensionUniqueName="[employee_data36]" displayFolder="" count="0" memberValueDatatype="20" unbalanced="0"/>
    <cacheHierarchy uniqueName="[employee_data36].[Nama-DOB]" caption="Nama-DOB" attribute="1" defaultMemberUniqueName="[employee_data36].[Nama-DOB].[All]" allUniqueName="[employee_data36].[Nama-DOB].[All]" dimensionUniqueName="[employee_data36]" displayFolder="" count="0" memberValueDatatype="130" unbalanced="0"/>
    <cacheHierarchy uniqueName="[employee_data36].[State]" caption="State" attribute="1" defaultMemberUniqueName="[employee_data36].[State].[All]" allUniqueName="[employee_data36].[State].[All]" dimensionUniqueName="[employee_data36]" displayFolder="" count="0"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0" memberValueDatatype="130" unbalanced="0"/>
    <cacheHierarchy uniqueName="[employee_data36].[GenderCode]" caption="GenderCode" attribute="1" defaultMemberUniqueName="[employee_data36].[GenderCode].[All]" allUniqueName="[employee_data36].[GenderCode].[All]" dimensionUniqueName="[employee_data36]" displayFolder="" count="0" memberValueDatatype="130" unbalanced="0"/>
    <cacheHierarchy uniqueName="[employee_data36].[LocationCode]" caption="LocationCode" attribute="1" defaultMemberUniqueName="[employee_data36].[LocationCode].[All]" allUniqueName="[employee_data36].[LocationCode].[All]" dimensionUniqueName="[employee_data36]" displayFolder="" count="0" memberValueDatatype="20" unbalanced="0"/>
    <cacheHierarchy uniqueName="[employee_data36].[RaceDesc]" caption="RaceDesc" attribute="1" defaultMemberUniqueName="[employee_data36].[RaceDesc].[All]" allUniqueName="[employee_data36].[RaceDesc].[All]" dimensionUniqueName="[employee_data36]" displayFolder="" count="0" memberValueDatatype="130" unbalanced="0"/>
    <cacheHierarchy uniqueName="[employee_data36].[MaritalDesc]" caption="MaritalDesc" attribute="1" defaultMemberUniqueName="[employee_data36].[MaritalDesc].[All]" allUniqueName="[employee_data36].[MaritalDesc].[All]" dimensionUniqueName="[employee_data36]" displayFolder="" count="0"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0"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0"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0"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0"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y uniqueName="Unsupported0" caption="EmpID" measure="1" count="0">
      <extLst>
        <ext xmlns:x14="http://schemas.microsoft.com/office/spreadsheetml/2009/9/main" uri="{8CF416AD-EC4C-4aba-99F5-12A058AE0983}">
          <x14:cacheHierarchy ignore="1"/>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917558796296" backgroundQuery="1" createdVersion="8" refreshedVersion="8" minRefreshableVersion="3" recordCount="0" supportSubquery="1" supportAdvancedDrill="1" xr:uid="{2076FCE4-C9F8-48C9-862F-69E0B489D298}">
  <cacheSource type="external" connectionId="8"/>
  <cacheFields count="2">
    <cacheField name="[employee_data3].[Performance Score].[Performance Score]" caption="Performance Score" numFmtId="0" hierarchy="59" level="1">
      <sharedItems count="4">
        <s v="Exceeds"/>
        <s v="Fully Meets"/>
        <s v="Needs Improvement"/>
        <s v="PIP"/>
      </sharedItems>
    </cacheField>
    <cacheField name="[Measures].[Count of Performance Score]" caption="Count of Performance Score" numFmtId="0" hierarchy="131" level="32767"/>
  </cacheFields>
  <cacheHierarchies count="132">
    <cacheHierarchy uniqueName="[employee_data].[EmpID]" caption="EmpID" attribute="1" defaultMemberUniqueName="[employee_data].[EmpID].[All]" allUniqueName="[employee_data].[EmpID].[All]" dimensionUniqueName="[employee_data]" displayFolder="" count="0" memberValueDatatype="2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LocationCode]" caption="LocationCode" attribute="1" defaultMemberUniqueName="[employee_data].[LocationCode].[All]" allUniqueName="[employee_data].[LocationCode].[All]" dimensionUniqueName="[employee_data]" displayFolder="" count="0" memberValueDatatype="2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StartDate (Year)]" caption="StartDate (Year)" attribute="1" defaultMemberUniqueName="[employee_data].[StartDate (Year)].[All]" allUniqueName="[employee_data].[StartDate (Year)].[All]" dimensionUniqueName="[employee_data]" displayFolder="" count="0"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0" memberValueDatatype="130" unbalanced="0"/>
    <cacheHierarchy uniqueName="[employee_data].[StartDate (Month)]" caption="StartDate (Month)" attribute="1" defaultMemberUniqueName="[employee_data].[StartDate (Month)].[All]" allUniqueName="[employee_data].[StartDate (Month)].[All]" dimensionUniqueName="[employee_data]" displayFolder="" count="0" memberValueDatatype="13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data3].[EmpID]" caption="EmpID" attribute="1" defaultMemberUniqueName="[employee_data3].[EmpID].[All]" allUniqueName="[employee_data3].[EmpID].[All]" dimensionUniqueName="[employee_data3]" displayFolder="" count="0" memberValueDatatype="20" unbalanced="0"/>
    <cacheHierarchy uniqueName="[employee_data3].[FirstName]" caption="FirstName" attribute="1" defaultMemberUniqueName="[employee_data3].[FirstName].[All]" allUniqueName="[employee_data3].[FirstName].[All]" dimensionUniqueName="[employee_data3]" displayFolder="" count="0" memberValueDatatype="130" unbalanced="0"/>
    <cacheHierarchy uniqueName="[employee_data3].[LastName]" caption="LastName" attribute="1" defaultMemberUniqueName="[employee_data3].[LastName].[All]" allUniqueName="[employee_data3].[LastName].[All]" dimensionUniqueName="[employee_data3]" displayFolder="" count="0" memberValueDatatype="130" unbalanced="0"/>
    <cacheHierarchy uniqueName="[employee_data3].[StartDate]" caption="StartDate" attribute="1" time="1" defaultMemberUniqueName="[employee_data3].[StartDate].[All]" allUniqueName="[employee_data3].[StartDate].[All]" dimensionUniqueName="[employee_data3]" displayFolder="" count="0" memberValueDatatype="7" unbalanced="0"/>
    <cacheHierarchy uniqueName="[employee_data3].[ExitDate]" caption="ExitDate" attribute="1" time="1" defaultMemberUniqueName="[employee_data3].[ExitDate].[All]" allUniqueName="[employee_data3].[ExitDate].[All]" dimensionUniqueName="[employee_data3]" displayFolder="" count="0" memberValueDatatype="7" unbalanced="0"/>
    <cacheHierarchy uniqueName="[employee_data3].[Title]" caption="Title" attribute="1" defaultMemberUniqueName="[employee_data3].[Title].[All]" allUniqueName="[employee_data3].[Title].[All]" dimensionUniqueName="[employee_data3]" displayFolder="" count="0" memberValueDatatype="130" unbalanced="0"/>
    <cacheHierarchy uniqueName="[employee_data3].[Supervisor]" caption="Supervisor" attribute="1" defaultMemberUniqueName="[employee_data3].[Supervisor].[All]" allUniqueName="[employee_data3].[Supervisor].[All]" dimensionUniqueName="[employee_data3]" displayFolder="" count="0" memberValueDatatype="130" unbalanced="0"/>
    <cacheHierarchy uniqueName="[employee_data3].[ADEmail]" caption="ADEmail" attribute="1" defaultMemberUniqueName="[employee_data3].[ADEmail].[All]" allUniqueName="[employee_data3].[ADEmail].[All]" dimensionUniqueName="[employee_data3]" displayFolder="" count="0" memberValueDatatype="130" unbalanced="0"/>
    <cacheHierarchy uniqueName="[employee_data3].[BusinessUnit]" caption="BusinessUnit" attribute="1" defaultMemberUniqueName="[employee_data3].[BusinessUnit].[All]" allUniqueName="[employee_data3].[BusinessUnit].[All]" dimensionUniqueName="[employee_data3]" displayFolder="" count="0" memberValueDatatype="130" unbalanced="0"/>
    <cacheHierarchy uniqueName="[employee_data3].[EmployeeStatus]" caption="EmployeeStatus" attribute="1" defaultMemberUniqueName="[employee_data3].[EmployeeStatus].[All]" allUniqueName="[employee_data3].[EmployeeStatus].[All]" dimensionUniqueName="[employee_data3]" displayFolder="" count="0"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0" memberValueDatatype="130" unbalanced="0"/>
    <cacheHierarchy uniqueName="[employee_data3].[EmployeeType]" caption="EmployeeType" attribute="1" defaultMemberUniqueName="[employee_data3].[EmployeeType].[All]" allUniqueName="[employee_data3].[EmployeeType].[All]" dimensionUniqueName="[employee_data3]" displayFolder="" count="0" memberValueDatatype="130" unbalanced="0"/>
    <cacheHierarchy uniqueName="[employee_data3].[PayZone]" caption="PayZone" attribute="1" defaultMemberUniqueName="[employee_data3].[PayZone].[All]" allUniqueName="[employee_data3].[PayZone].[All]" dimensionUniqueName="[employee_data3]" displayFolder="" count="0"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0"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0"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0" memberValueDatatype="130" unbalanced="0"/>
    <cacheHierarchy uniqueName="[employee_data3].[DepartmentType]" caption="DepartmentType" attribute="1" defaultMemberUniqueName="[employee_data3].[DepartmentType].[All]" allUniqueName="[employee_data3].[DepartmentType].[All]" dimensionUniqueName="[employee_data3]" displayFolder="" count="0" memberValueDatatype="130" unbalanced="0"/>
    <cacheHierarchy uniqueName="[employee_data3].[Division]" caption="Division" attribute="1" defaultMemberUniqueName="[employee_data3].[Division].[All]" allUniqueName="[employee_data3].[Division].[All]" dimensionUniqueName="[employee_data3]" displayFolder="" count="0" memberValueDatatype="130" unbalanced="0"/>
    <cacheHierarchy uniqueName="[employee_data3].[DOB]" caption="DOB" attribute="1" time="1" defaultMemberUniqueName="[employee_data3].[DOB].[All]" allUniqueName="[employee_data3].[DOB].[All]" dimensionUniqueName="[employee_data3]" displayFolder="" count="0" memberValueDatatype="7" unbalanced="0"/>
    <cacheHierarchy uniqueName="[employee_data3].[AgeWorker]" caption="AgeWorker" attribute="1" defaultMemberUniqueName="[employee_data3].[AgeWorker].[All]" allUniqueName="[employee_data3].[AgeWorker].[All]" dimensionUniqueName="[employee_data3]" displayFolder="" count="0" memberValueDatatype="20" unbalanced="0"/>
    <cacheHierarchy uniqueName="[employee_data3].[AgeType]" caption="AgeType" attribute="1" defaultMemberUniqueName="[employee_data3].[AgeType].[All]" allUniqueName="[employee_data3].[AgeType].[All]" dimensionUniqueName="[employee_data3]" displayFolder="" count="0" memberValueDatatype="130" unbalanced="0"/>
    <cacheHierarchy uniqueName="[employee_data3].[State]" caption="State" attribute="1" defaultMemberUniqueName="[employee_data3].[State].[All]" allUniqueName="[employee_data3].[State].[All]" dimensionUniqueName="[employee_data3]" displayFolder="" count="0"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0" memberValueDatatype="130" unbalanced="0"/>
    <cacheHierarchy uniqueName="[employee_data3].[GenderCode]" caption="GenderCode" attribute="1" defaultMemberUniqueName="[employee_data3].[GenderCode].[All]" allUniqueName="[employee_data3].[GenderCode].[All]" dimensionUniqueName="[employee_data3]" displayFolder="" count="0" memberValueDatatype="130" unbalanced="0"/>
    <cacheHierarchy uniqueName="[employee_data3].[LocationCode]" caption="LocationCode" attribute="1" defaultMemberUniqueName="[employee_data3].[LocationCode].[All]" allUniqueName="[employee_data3].[LocationCode].[All]" dimensionUniqueName="[employee_data3]" displayFolder="" count="0" memberValueDatatype="20" unbalanced="0"/>
    <cacheHierarchy uniqueName="[employee_data3].[RaceDesc]" caption="RaceDesc" attribute="1" defaultMemberUniqueName="[employee_data3].[RaceDesc].[All]" allUniqueName="[employee_data3].[RaceDesc].[All]" dimensionUniqueName="[employee_data3]" displayFolder="" count="0" memberValueDatatype="130" unbalanced="0"/>
    <cacheHierarchy uniqueName="[employee_data3].[MaritalDesc]" caption="MaritalDesc" attribute="1" defaultMemberUniqueName="[employee_data3].[MaritalDesc].[All]" allUniqueName="[employee_data3].[MaritalDesc].[All]" dimensionUniqueName="[employee_data3]" displayFolder="" count="0"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2" memberValueDatatype="130" unbalanced="0">
      <fieldsUsage count="2">
        <fieldUsage x="-1"/>
        <fieldUsage x="0"/>
      </fieldsUsage>
    </cacheHierarchy>
    <cacheHierarchy uniqueName="[employee_data3].[Current Employee Rating]" caption="Current Employee Rating" attribute="1" defaultMemberUniqueName="[employee_data3].[Current Employee Rating].[All]" allUniqueName="[employee_data3].[Current Employee Rating].[All]" dimensionUniqueName="[employee_data3]" displayFolder="" count="0" memberValueDatatype="20" unbalanced="0"/>
    <cacheHierarchy uniqueName="[employee_data3].[StartDate (Year)]" caption="StartDate (Year)" attribute="1" defaultMemberUniqueName="[employee_data3].[StartDate (Year)].[All]" allUniqueName="[employee_data3].[StartDate (Year)].[All]" dimensionUniqueName="[employee_data3]" displayFolder="" count="0"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0"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0"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0"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0"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0"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0"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0"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0"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0"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0"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0"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0"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0"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0"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0"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0"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0"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0" memberValueDatatype="20" unbalanced="0"/>
    <cacheHierarchy uniqueName="[employee_data36].[EmpID]" caption="EmpID" attribute="1" defaultMemberUniqueName="[employee_data36].[EmpID].[All]" allUniqueName="[employee_data36].[EmpID].[All]" dimensionUniqueName="[employee_data36]" displayFolder="" count="0" memberValueDatatype="20" unbalanced="0"/>
    <cacheHierarchy uniqueName="[employee_data36].[FirstName]" caption="FirstName" attribute="1" defaultMemberUniqueName="[employee_data36].[FirstName].[All]" allUniqueName="[employee_data36].[FirstName].[All]" dimensionUniqueName="[employee_data36]" displayFolder="" count="0" memberValueDatatype="130" unbalanced="0"/>
    <cacheHierarchy uniqueName="[employee_data36].[LastName]" caption="LastName" attribute="1" defaultMemberUniqueName="[employee_data36].[LastName].[All]" allUniqueName="[employee_data36].[LastName].[All]" dimensionUniqueName="[employee_data36]" displayFolder="" count="0" memberValueDatatype="130" unbalanced="0"/>
    <cacheHierarchy uniqueName="[employee_data36].[First-LastName]" caption="First-LastName" attribute="1" defaultMemberUniqueName="[employee_data36].[First-LastName].[All]" allUniqueName="[employee_data36].[First-LastName].[All]" dimensionUniqueName="[employee_data36]" displayFolder="" count="0" memberValueDatatype="130" unbalanced="0"/>
    <cacheHierarchy uniqueName="[employee_data36].[StartDate]" caption="StartDate" attribute="1" time="1" defaultMemberUniqueName="[employee_data36].[StartDate].[All]" allUniqueName="[employee_data36].[StartDate].[All]" dimensionUniqueName="[employee_data36]" displayFolder="" count="0" memberValueDatatype="7" unbalanced="0"/>
    <cacheHierarchy uniqueName="[employee_data36].[ExitDate]" caption="ExitDate" attribute="1" time="1" defaultMemberUniqueName="[employee_data36].[ExitDate].[All]" allUniqueName="[employee_data36].[ExitDate].[All]" dimensionUniqueName="[employee_data36]" displayFolder="" count="0" memberValueDatatype="7" unbalanced="0"/>
    <cacheHierarchy uniqueName="[employee_data36].[BlankOrNot]" caption="BlankOrNot" attribute="1" defaultMemberUniqueName="[employee_data36].[BlankOrNot].[All]" allUniqueName="[employee_data36].[BlankOrNot].[All]" dimensionUniqueName="[employee_data36]" displayFolder="" count="0" memberValueDatatype="130" unbalanced="0"/>
    <cacheHierarchy uniqueName="[employee_data36].[Title]" caption="Title" attribute="1" defaultMemberUniqueName="[employee_data36].[Title].[All]" allUniqueName="[employee_data36].[Title].[All]" dimensionUniqueName="[employee_data36]" displayFolder="" count="0" memberValueDatatype="130" unbalanced="0"/>
    <cacheHierarchy uniqueName="[employee_data36].[Supervisor]" caption="Supervisor" attribute="1" defaultMemberUniqueName="[employee_data36].[Supervisor].[All]" allUniqueName="[employee_data36].[Supervisor].[All]" dimensionUniqueName="[employee_data36]" displayFolder="" count="0" memberValueDatatype="130" unbalanced="0"/>
    <cacheHierarchy uniqueName="[employee_data36].[ADEmail]" caption="ADEmail" attribute="1" defaultMemberUniqueName="[employee_data36].[ADEmail].[All]" allUniqueName="[employee_data36].[ADEmail].[All]" dimensionUniqueName="[employee_data36]" displayFolder="" count="0" memberValueDatatype="130" unbalanced="0"/>
    <cacheHierarchy uniqueName="[employee_data36].[BusinessUnit]" caption="BusinessUnit" attribute="1" defaultMemberUniqueName="[employee_data36].[BusinessUnit].[All]" allUniqueName="[employee_data36].[BusinessUnit].[All]" dimensionUniqueName="[employee_data36]" displayFolder="" count="0"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0" memberValueDatatype="130" unbalanced="0"/>
    <cacheHierarchy uniqueName="[employee_data36].[Colom IF]" caption="Colom IF" attribute="1" defaultMemberUniqueName="[employee_data36].[Colom IF].[All]" allUniqueName="[employee_data36].[Colom IF].[All]" dimensionUniqueName="[employee_data36]" displayFolder="" count="0"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0" memberValueDatatype="130" unbalanced="0"/>
    <cacheHierarchy uniqueName="[employee_data36].[EmployeeType]" caption="EmployeeType" attribute="1" defaultMemberUniqueName="[employee_data36].[EmployeeType].[All]" allUniqueName="[employee_data36].[EmployeeType].[All]" dimensionUniqueName="[employee_data36]" displayFolder="" count="0" memberValueDatatype="130" unbalanced="0"/>
    <cacheHierarchy uniqueName="[employee_data36].[PayZone]" caption="PayZone" attribute="1" defaultMemberUniqueName="[employee_data36].[PayZone].[All]" allUniqueName="[employee_data36].[PayZone].[All]" dimensionUniqueName="[employee_data36]" displayFolder="" count="0"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0"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0"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0"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0" memberValueDatatype="130" unbalanced="0"/>
    <cacheHierarchy uniqueName="[employee_data36].[Division]" caption="Division" attribute="1" defaultMemberUniqueName="[employee_data36].[Division].[All]" allUniqueName="[employee_data36].[Division].[All]" dimensionUniqueName="[employee_data36]" displayFolder="" count="0" memberValueDatatype="130" unbalanced="0"/>
    <cacheHierarchy uniqueName="[employee_data36].[DOB]" caption="DOB" attribute="1" time="1" defaultMemberUniqueName="[employee_data36].[DOB].[All]" allUniqueName="[employee_data36].[DOB].[All]" dimensionUniqueName="[employee_data36]" displayFolder="" count="0" memberValueDatatype="7" unbalanced="0"/>
    <cacheHierarchy uniqueName="[employee_data36].[DOBValue]" caption="DOBValue" attribute="1" time="1" defaultMemberUniqueName="[employee_data36].[DOBValue].[All]" allUniqueName="[employee_data36].[DOBValue].[All]" dimensionUniqueName="[employee_data36]" displayFolder="" count="0" memberValueDatatype="7" unbalanced="0"/>
    <cacheHierarchy uniqueName="[employee_data36].[AgeWorker]" caption="AgeWorker" attribute="1" defaultMemberUniqueName="[employee_data36].[AgeWorker].[All]" allUniqueName="[employee_data36].[AgeWorker].[All]" dimensionUniqueName="[employee_data36]" displayFolder="" count="0" memberValueDatatype="20" unbalanced="0"/>
    <cacheHierarchy uniqueName="[employee_data36].[Nama-DOB]" caption="Nama-DOB" attribute="1" defaultMemberUniqueName="[employee_data36].[Nama-DOB].[All]" allUniqueName="[employee_data36].[Nama-DOB].[All]" dimensionUniqueName="[employee_data36]" displayFolder="" count="0" memberValueDatatype="130" unbalanced="0"/>
    <cacheHierarchy uniqueName="[employee_data36].[State]" caption="State" attribute="1" defaultMemberUniqueName="[employee_data36].[State].[All]" allUniqueName="[employee_data36].[State].[All]" dimensionUniqueName="[employee_data36]" displayFolder="" count="0"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0" memberValueDatatype="130" unbalanced="0"/>
    <cacheHierarchy uniqueName="[employee_data36].[GenderCode]" caption="GenderCode" attribute="1" defaultMemberUniqueName="[employee_data36].[GenderCode].[All]" allUniqueName="[employee_data36].[GenderCode].[All]" dimensionUniqueName="[employee_data36]" displayFolder="" count="0" memberValueDatatype="130" unbalanced="0"/>
    <cacheHierarchy uniqueName="[employee_data36].[LocationCode]" caption="LocationCode" attribute="1" defaultMemberUniqueName="[employee_data36].[LocationCode].[All]" allUniqueName="[employee_data36].[LocationCode].[All]" dimensionUniqueName="[employee_data36]" displayFolder="" count="0" memberValueDatatype="20" unbalanced="0"/>
    <cacheHierarchy uniqueName="[employee_data36].[RaceDesc]" caption="RaceDesc" attribute="1" defaultMemberUniqueName="[employee_data36].[RaceDesc].[All]" allUniqueName="[employee_data36].[RaceDesc].[All]" dimensionUniqueName="[employee_data36]" displayFolder="" count="0" memberValueDatatype="130" unbalanced="0"/>
    <cacheHierarchy uniqueName="[employee_data36].[MaritalDesc]" caption="MaritalDesc" attribute="1" defaultMemberUniqueName="[employee_data36].[MaritalDesc].[All]" allUniqueName="[employee_data36].[MaritalDesc].[All]" dimensionUniqueName="[employee_data36]" displayFolder="" count="0"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0"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0"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0"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0"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hidden="1">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oneField="1" hidden="1">
      <fieldsUsage count="1">
        <fieldUsage x="1"/>
      </fieldsUsage>
      <extLst>
        <ext xmlns:x15="http://schemas.microsoft.com/office/spreadsheetml/2010/11/main" uri="{B97F6D7D-B522-45F9-BDA1-12C45D357490}">
          <x15:cacheHierarchy aggregatedColumn="59"/>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926972337962" backgroundQuery="1" createdVersion="8" refreshedVersion="8" minRefreshableVersion="3" recordCount="0" supportSubquery="1" supportAdvancedDrill="1" xr:uid="{08B16996-F98B-4DC4-BF22-D18781A33883}">
  <cacheSource type="external" connectionId="8"/>
  <cacheFields count="4">
    <cacheField name="[employee_data3].[EmployeeStatusType].[EmployeeStatusType]" caption="EmployeeStatusType" numFmtId="0" hierarchy="42" level="1">
      <sharedItems count="1">
        <s v="Attrition"/>
      </sharedItems>
    </cacheField>
    <cacheField name="[employee_data3].[GenderCode].[GenderCode]" caption="GenderCode" numFmtId="0" hierarchy="55" level="1">
      <sharedItems count="2">
        <s v="Female"/>
        <s v="Male"/>
      </sharedItems>
    </cacheField>
    <cacheField name="[Measures].[Count of EmployeeStatusType]" caption="Count of EmployeeStatusType" numFmtId="0" hierarchy="128" level="32767"/>
    <cacheField name="Unsupported0" numFmtId="0" hierarchy="132" level="32767">
      <extLst>
        <ext xmlns:x14="http://schemas.microsoft.com/office/spreadsheetml/2009/9/main" uri="{63CAB8AC-B538-458d-9737-405883B0398D}">
          <x14:cacheField ignore="1"/>
        </ext>
      </extLst>
    </cacheField>
  </cacheFields>
  <cacheHierarchies count="133">
    <cacheHierarchy uniqueName="[employee_data].[EmpID]" caption="EmpID" attribute="1" defaultMemberUniqueName="[employee_data].[EmpID].[All]" allUniqueName="[employee_data].[EmpID].[All]" dimensionUniqueName="[employee_data]" displayFolder="" count="2" memberValueDatatype="20" unbalanced="0"/>
    <cacheHierarchy uniqueName="[employee_data].[FirstName]" caption="FirstName" attribute="1" defaultMemberUniqueName="[employee_data].[FirstName].[All]" allUniqueName="[employee_data].[FirstName].[All]" dimensionUniqueName="[employee_data]" displayFolder="" count="2" memberValueDatatype="130" unbalanced="0"/>
    <cacheHierarchy uniqueName="[employee_data].[LastName]" caption="LastName" attribute="1" defaultMemberUniqueName="[employee_data].[LastName].[All]" allUniqueName="[employee_data].[LastName].[All]" dimensionUniqueName="[employee_data]" displayFolder="" count="2"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cacheHierarchy uniqueName="[employee_data].[ExitDate]" caption="ExitDate" attribute="1" time="1" defaultMemberUniqueName="[employee_data].[ExitDate].[All]" allUniqueName="[employee_data].[ExitDate].[All]" dimensionUniqueName="[employee_data]" displayFolder="" count="2" memberValueDatatype="7" unbalanced="0"/>
    <cacheHierarchy uniqueName="[employee_data].[Title]" caption="Title" attribute="1" defaultMemberUniqueName="[employee_data].[Title].[All]" allUniqueName="[employee_data].[Title].[All]" dimensionUniqueName="[employee_data]" displayFolder="" count="2" memberValueDatatype="130" unbalanced="0"/>
    <cacheHierarchy uniqueName="[employee_data].[Supervisor]" caption="Supervisor" attribute="1" defaultMemberUniqueName="[employee_data].[Supervisor].[All]" allUniqueName="[employee_data].[Supervisor].[All]" dimensionUniqueName="[employee_data]" displayFolder="" count="2" memberValueDatatype="130" unbalanced="0"/>
    <cacheHierarchy uniqueName="[employee_data].[ADEmail]" caption="ADEmail" attribute="1" defaultMemberUniqueName="[employee_data].[ADEmail].[All]" allUniqueName="[employee_data].[ADEmail].[All]" dimensionUniqueName="[employee_data]" displayFolder="" count="2" memberValueDatatype="130" unbalanced="0"/>
    <cacheHierarchy uniqueName="[employee_data].[BusinessUnit]" caption="BusinessUnit" attribute="1" defaultMemberUniqueName="[employee_data].[BusinessUnit].[All]" allUniqueName="[employee_data].[BusinessUnit].[All]" dimensionUniqueName="[employee_data]" displayFolder="" count="2" memberValueDatatype="130" unbalanced="0"/>
    <cacheHierarchy uniqueName="[employee_data].[EmployeeStatus]" caption="EmployeeStatus" attribute="1" defaultMemberUniqueName="[employee_data].[EmployeeStatus].[All]" allUniqueName="[employee_data].[EmployeeStatus].[All]" dimensionUniqueName="[employee_data]" displayFolder="" count="2" memberValueDatatype="130" unbalanced="0"/>
    <cacheHierarchy uniqueName="[employee_data].[EmployeeType]" caption="EmployeeType" attribute="1" defaultMemberUniqueName="[employee_data].[EmployeeType].[All]" allUniqueName="[employee_data].[EmployeeType].[All]" dimensionUniqueName="[employee_data]" displayFolder="" count="2" memberValueDatatype="130" unbalanced="0"/>
    <cacheHierarchy uniqueName="[employee_data].[PayZone]" caption="PayZone" attribute="1" defaultMemberUniqueName="[employee_data].[PayZone].[All]" allUniqueName="[employee_data].[PayZone].[All]" dimensionUniqueName="[employee_data]" displayFolder="" count="2"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2" memberValueDatatype="130" unbalanced="0"/>
    <cacheHierarchy uniqueName="[employee_data].[TerminationType]" caption="TerminationType" attribute="1" defaultMemberUniqueName="[employee_data].[TerminationType].[All]" allUniqueName="[employee_data].[TerminationType].[All]" dimensionUniqueName="[employee_data]" displayFolder="" count="2"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2" memberValueDatatype="130" unbalanced="0"/>
    <cacheHierarchy uniqueName="[employee_data].[DepartmentType]" caption="DepartmentType" attribute="1" defaultMemberUniqueName="[employee_data].[DepartmentType].[All]" allUniqueName="[employee_data].[DepartmentType].[All]" dimensionUniqueName="[employee_data]" displayFolder="" count="2" memberValueDatatype="130" unbalanced="0"/>
    <cacheHierarchy uniqueName="[employee_data].[Division]" caption="Division" attribute="1" defaultMemberUniqueName="[employee_data].[Division].[All]" allUniqueName="[employee_data].[Division].[All]" dimensionUniqueName="[employee_data]" displayFolder="" count="2" memberValueDatatype="130" unbalanced="0"/>
    <cacheHierarchy uniqueName="[employee_data].[DOB]" caption="DOB" attribute="1" time="1" defaultMemberUniqueName="[employee_data].[DOB].[All]" allUniqueName="[employee_data].[DOB].[All]" dimensionUniqueName="[employee_data]" displayFolder="" count="2" memberValueDatatype="7" unbalanced="0"/>
    <cacheHierarchy uniqueName="[employee_data].[State]" caption="State" attribute="1" defaultMemberUniqueName="[employee_data].[State].[All]" allUniqueName="[employee_data].[State].[All]" dimensionUniqueName="[employee_data]" displayFolder="" count="2"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2" memberValueDatatype="130" unbalanced="0"/>
    <cacheHierarchy uniqueName="[employee_data].[GenderCode]" caption="GenderCode" attribute="1" defaultMemberUniqueName="[employee_data].[GenderCode].[All]" allUniqueName="[employee_data].[GenderCode].[All]" dimensionUniqueName="[employee_data]" displayFolder="" count="2" memberValueDatatype="130" unbalanced="0"/>
    <cacheHierarchy uniqueName="[employee_data].[LocationCode]" caption="LocationCode" attribute="1" defaultMemberUniqueName="[employee_data].[LocationCode].[All]" allUniqueName="[employee_data].[LocationCode].[All]" dimensionUniqueName="[employee_data]" displayFolder="" count="2" memberValueDatatype="20" unbalanced="0"/>
    <cacheHierarchy uniqueName="[employee_data].[RaceDesc]" caption="RaceDesc" attribute="1" defaultMemberUniqueName="[employee_data].[RaceDesc].[All]" allUniqueName="[employee_data].[RaceDesc].[All]" dimensionUniqueName="[employee_data]" displayFolder="" count="2" memberValueDatatype="130" unbalanced="0"/>
    <cacheHierarchy uniqueName="[employee_data].[MaritalDesc]" caption="MaritalDesc" attribute="1" defaultMemberUniqueName="[employee_data].[MaritalDesc].[All]" allUniqueName="[employee_data].[MaritalDesc].[All]" dimensionUniqueName="[employee_data]" displayFolder="" count="2"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2"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2" memberValueDatatype="20" unbalanced="0"/>
    <cacheHierarchy uniqueName="[employee_data].[StartDate (Year)]" caption="StartDate (Year)" attribute="1" defaultMemberUniqueName="[employee_data].[StartDate (Year)].[All]" allUniqueName="[employee_data].[StartDate (Year)].[All]" dimensionUniqueName="[employee_data]" displayFolder="" count="2"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2" memberValueDatatype="130" unbalanced="0"/>
    <cacheHierarchy uniqueName="[employee_data].[StartDate (Month)]" caption="StartDate (Month)" attribute="1" defaultMemberUniqueName="[employee_data].[StartDate (Month)].[All]" allUniqueName="[employee_data].[StartDate (Month)].[All]" dimensionUniqueName="[employee_data]" displayFolder="" count="2" memberValueDatatype="130" unbalanced="0"/>
    <cacheHierarchy uniqueName="[employee_data].[ExitDate (Year)]" caption="ExitDate (Year)" attribute="1" defaultMemberUniqueName="[employee_data].[ExitDate (Year)].[All]" allUniqueName="[employee_data].[ExitDate (Year)].[All]" dimensionUniqueName="[employee_data]" displayFolder="" count="2"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2" memberValueDatatype="130" unbalanced="0"/>
    <cacheHierarchy uniqueName="[employee_data].[ExitDate (Month)]" caption="ExitDate (Month)" attribute="1" defaultMemberUniqueName="[employee_data].[ExitDate (Month)].[All]" allUniqueName="[employee_data].[ExitDate (Month)].[All]" dimensionUniqueName="[employee_data]" displayFolder="" count="2" memberValueDatatype="130" unbalanced="0"/>
    <cacheHierarchy uniqueName="[employee_data3].[EmpID]" caption="EmpID" attribute="1" defaultMemberUniqueName="[employee_data3].[EmpID].[All]" allUniqueName="[employee_data3].[EmpID].[All]" dimensionUniqueName="[employee_data3]" displayFolder="" count="2" memberValueDatatype="20" unbalanced="0"/>
    <cacheHierarchy uniqueName="[employee_data3].[FirstName]" caption="FirstName" attribute="1" defaultMemberUniqueName="[employee_data3].[FirstName].[All]" allUniqueName="[employee_data3].[FirstName].[All]" dimensionUniqueName="[employee_data3]" displayFolder="" count="2" memberValueDatatype="130" unbalanced="0"/>
    <cacheHierarchy uniqueName="[employee_data3].[LastName]" caption="LastName" attribute="1" defaultMemberUniqueName="[employee_data3].[LastName].[All]" allUniqueName="[employee_data3].[LastName].[All]" dimensionUniqueName="[employee_data3]" displayFolder="" count="2" memberValueDatatype="130" unbalanced="0"/>
    <cacheHierarchy uniqueName="[employee_data3].[StartDate]" caption="StartDate" attribute="1" time="1" defaultMemberUniqueName="[employee_data3].[StartDate].[All]" allUniqueName="[employee_data3].[StartDate].[All]" dimensionUniqueName="[employee_data3]" displayFolder="" count="2" memberValueDatatype="7" unbalanced="0"/>
    <cacheHierarchy uniqueName="[employee_data3].[ExitDate]" caption="ExitDate" attribute="1" time="1" defaultMemberUniqueName="[employee_data3].[ExitDate].[All]" allUniqueName="[employee_data3].[ExitDate].[All]" dimensionUniqueName="[employee_data3]" displayFolder="" count="2" memberValueDatatype="7" unbalanced="0"/>
    <cacheHierarchy uniqueName="[employee_data3].[Title]" caption="Title" attribute="1" defaultMemberUniqueName="[employee_data3].[Title].[All]" allUniqueName="[employee_data3].[Title].[All]" dimensionUniqueName="[employee_data3]" displayFolder="" count="2" memberValueDatatype="130" unbalanced="0"/>
    <cacheHierarchy uniqueName="[employee_data3].[Supervisor]" caption="Supervisor" attribute="1" defaultMemberUniqueName="[employee_data3].[Supervisor].[All]" allUniqueName="[employee_data3].[Supervisor].[All]" dimensionUniqueName="[employee_data3]" displayFolder="" count="2" memberValueDatatype="130" unbalanced="0"/>
    <cacheHierarchy uniqueName="[employee_data3].[ADEmail]" caption="ADEmail" attribute="1" defaultMemberUniqueName="[employee_data3].[ADEmail].[All]" allUniqueName="[employee_data3].[ADEmail].[All]" dimensionUniqueName="[employee_data3]" displayFolder="" count="2" memberValueDatatype="130" unbalanced="0"/>
    <cacheHierarchy uniqueName="[employee_data3].[BusinessUnit]" caption="BusinessUnit" attribute="1" defaultMemberUniqueName="[employee_data3].[BusinessUnit].[All]" allUniqueName="[employee_data3].[BusinessUnit].[All]" dimensionUniqueName="[employee_data3]" displayFolder="" count="2" memberValueDatatype="130" unbalanced="0"/>
    <cacheHierarchy uniqueName="[employee_data3].[EmployeeStatus]" caption="EmployeeStatus" attribute="1" defaultMemberUniqueName="[employee_data3].[EmployeeStatus].[All]" allUniqueName="[employee_data3].[EmployeeStatus].[All]" dimensionUniqueName="[employee_data3]" displayFolder="" count="2"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2" memberValueDatatype="130" unbalanced="0">
      <fieldsUsage count="2">
        <fieldUsage x="-1"/>
        <fieldUsage x="0"/>
      </fieldsUsage>
    </cacheHierarchy>
    <cacheHierarchy uniqueName="[employee_data3].[EmployeeType]" caption="EmployeeType" attribute="1" defaultMemberUniqueName="[employee_data3].[EmployeeType].[All]" allUniqueName="[employee_data3].[EmployeeType].[All]" dimensionUniqueName="[employee_data3]" displayFolder="" count="2" memberValueDatatype="130" unbalanced="0"/>
    <cacheHierarchy uniqueName="[employee_data3].[PayZone]" caption="PayZone" attribute="1" defaultMemberUniqueName="[employee_data3].[PayZone].[All]" allUniqueName="[employee_data3].[PayZone].[All]" dimensionUniqueName="[employee_data3]" displayFolder="" count="2"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2"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2"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2" memberValueDatatype="130" unbalanced="0"/>
    <cacheHierarchy uniqueName="[employee_data3].[DepartmentType]" caption="DepartmentType" attribute="1" defaultMemberUniqueName="[employee_data3].[DepartmentType].[All]" allUniqueName="[employee_data3].[DepartmentType].[All]" dimensionUniqueName="[employee_data3]" displayFolder="" count="2" memberValueDatatype="130" unbalanced="0"/>
    <cacheHierarchy uniqueName="[employee_data3].[Division]" caption="Division" attribute="1" defaultMemberUniqueName="[employee_data3].[Division].[All]" allUniqueName="[employee_data3].[Division].[All]" dimensionUniqueName="[employee_data3]" displayFolder="" count="2" memberValueDatatype="130" unbalanced="0"/>
    <cacheHierarchy uniqueName="[employee_data3].[DOB]" caption="DOB" attribute="1" time="1" defaultMemberUniqueName="[employee_data3].[DOB].[All]" allUniqueName="[employee_data3].[DOB].[All]" dimensionUniqueName="[employee_data3]" displayFolder="" count="2" memberValueDatatype="7" unbalanced="0"/>
    <cacheHierarchy uniqueName="[employee_data3].[AgeWorker]" caption="AgeWorker" attribute="1" defaultMemberUniqueName="[employee_data3].[AgeWorker].[All]" allUniqueName="[employee_data3].[AgeWorker].[All]" dimensionUniqueName="[employee_data3]" displayFolder="" count="2" memberValueDatatype="20" unbalanced="0"/>
    <cacheHierarchy uniqueName="[employee_data3].[AgeType]" caption="AgeType" attribute="1" defaultMemberUniqueName="[employee_data3].[AgeType].[All]" allUniqueName="[employee_data3].[AgeType].[All]" dimensionUniqueName="[employee_data3]" displayFolder="" count="2" memberValueDatatype="130" unbalanced="0"/>
    <cacheHierarchy uniqueName="[employee_data3].[State]" caption="State" attribute="1" defaultMemberUniqueName="[employee_data3].[State].[All]" allUniqueName="[employee_data3].[State].[All]" dimensionUniqueName="[employee_data3]" displayFolder="" count="2"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2" memberValueDatatype="130" unbalanced="0"/>
    <cacheHierarchy uniqueName="[employee_data3].[GenderCode]" caption="GenderCode" attribute="1" defaultMemberUniqueName="[employee_data3].[GenderCode].[All]" allUniqueName="[employee_data3].[GenderCode].[All]" dimensionUniqueName="[employee_data3]" displayFolder="" count="2" memberValueDatatype="130" unbalanced="0">
      <fieldsUsage count="2">
        <fieldUsage x="-1"/>
        <fieldUsage x="1"/>
      </fieldsUsage>
    </cacheHierarchy>
    <cacheHierarchy uniqueName="[employee_data3].[LocationCode]" caption="LocationCode" attribute="1" defaultMemberUniqueName="[employee_data3].[LocationCode].[All]" allUniqueName="[employee_data3].[LocationCode].[All]" dimensionUniqueName="[employee_data3]" displayFolder="" count="2" memberValueDatatype="20" unbalanced="0"/>
    <cacheHierarchy uniqueName="[employee_data3].[RaceDesc]" caption="RaceDesc" attribute="1" defaultMemberUniqueName="[employee_data3].[RaceDesc].[All]" allUniqueName="[employee_data3].[RaceDesc].[All]" dimensionUniqueName="[employee_data3]" displayFolder="" count="2" memberValueDatatype="130" unbalanced="0"/>
    <cacheHierarchy uniqueName="[employee_data3].[MaritalDesc]" caption="MaritalDesc" attribute="1" defaultMemberUniqueName="[employee_data3].[MaritalDesc].[All]" allUniqueName="[employee_data3].[MaritalDesc].[All]" dimensionUniqueName="[employee_data3]" displayFolder="" count="2"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2"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2" memberValueDatatype="20" unbalanced="0"/>
    <cacheHierarchy uniqueName="[employee_data3].[StartDate (Year)]" caption="StartDate (Year)" attribute="1" defaultMemberUniqueName="[employee_data3].[StartDate (Year)].[All]" allUniqueName="[employee_data3].[StartDate (Year)].[All]" dimensionUniqueName="[employee_data3]" displayFolder="" count="2"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2"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2"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2"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2"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2"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2"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2"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2"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2"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2"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2"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2"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2"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2"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2"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2"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2"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2" memberValueDatatype="20" unbalanced="0"/>
    <cacheHierarchy uniqueName="[employee_data36].[EmpID]" caption="EmpID" attribute="1" defaultMemberUniqueName="[employee_data36].[EmpID].[All]" allUniqueName="[employee_data36].[EmpID].[All]" dimensionUniqueName="[employee_data36]" displayFolder="" count="2" memberValueDatatype="20" unbalanced="0"/>
    <cacheHierarchy uniqueName="[employee_data36].[FirstName]" caption="FirstName" attribute="1" defaultMemberUniqueName="[employee_data36].[FirstName].[All]" allUniqueName="[employee_data36].[FirstName].[All]" dimensionUniqueName="[employee_data36]" displayFolder="" count="2" memberValueDatatype="130" unbalanced="0"/>
    <cacheHierarchy uniqueName="[employee_data36].[LastName]" caption="LastName" attribute="1" defaultMemberUniqueName="[employee_data36].[LastName].[All]" allUniqueName="[employee_data36].[LastName].[All]" dimensionUniqueName="[employee_data36]" displayFolder="" count="2" memberValueDatatype="130" unbalanced="0"/>
    <cacheHierarchy uniqueName="[employee_data36].[First-LastName]" caption="First-LastName" attribute="1" defaultMemberUniqueName="[employee_data36].[First-LastName].[All]" allUniqueName="[employee_data36].[First-LastName].[All]" dimensionUniqueName="[employee_data36]" displayFolder="" count="2" memberValueDatatype="130" unbalanced="0"/>
    <cacheHierarchy uniqueName="[employee_data36].[StartDate]" caption="StartDate" attribute="1" time="1" defaultMemberUniqueName="[employee_data36].[StartDate].[All]" allUniqueName="[employee_data36].[StartDate].[All]" dimensionUniqueName="[employee_data36]" displayFolder="" count="2" memberValueDatatype="7" unbalanced="0"/>
    <cacheHierarchy uniqueName="[employee_data36].[ExitDate]" caption="ExitDate" attribute="1" time="1" defaultMemberUniqueName="[employee_data36].[ExitDate].[All]" allUniqueName="[employee_data36].[ExitDate].[All]" dimensionUniqueName="[employee_data36]" displayFolder="" count="2" memberValueDatatype="7" unbalanced="0"/>
    <cacheHierarchy uniqueName="[employee_data36].[BlankOrNot]" caption="BlankOrNot" attribute="1" defaultMemberUniqueName="[employee_data36].[BlankOrNot].[All]" allUniqueName="[employee_data36].[BlankOrNot].[All]" dimensionUniqueName="[employee_data36]" displayFolder="" count="2" memberValueDatatype="130" unbalanced="0"/>
    <cacheHierarchy uniqueName="[employee_data36].[Title]" caption="Title" attribute="1" defaultMemberUniqueName="[employee_data36].[Title].[All]" allUniqueName="[employee_data36].[Title].[All]" dimensionUniqueName="[employee_data36]" displayFolder="" count="2" memberValueDatatype="130" unbalanced="0"/>
    <cacheHierarchy uniqueName="[employee_data36].[Supervisor]" caption="Supervisor" attribute="1" defaultMemberUniqueName="[employee_data36].[Supervisor].[All]" allUniqueName="[employee_data36].[Supervisor].[All]" dimensionUniqueName="[employee_data36]" displayFolder="" count="2" memberValueDatatype="130" unbalanced="0"/>
    <cacheHierarchy uniqueName="[employee_data36].[ADEmail]" caption="ADEmail" attribute="1" defaultMemberUniqueName="[employee_data36].[ADEmail].[All]" allUniqueName="[employee_data36].[ADEmail].[All]" dimensionUniqueName="[employee_data36]" displayFolder="" count="2" memberValueDatatype="130" unbalanced="0"/>
    <cacheHierarchy uniqueName="[employee_data36].[BusinessUnit]" caption="BusinessUnit" attribute="1" defaultMemberUniqueName="[employee_data36].[BusinessUnit].[All]" allUniqueName="[employee_data36].[BusinessUnit].[All]" dimensionUniqueName="[employee_data36]" displayFolder="" count="2"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2" memberValueDatatype="130" unbalanced="0"/>
    <cacheHierarchy uniqueName="[employee_data36].[Colom IF]" caption="Colom IF" attribute="1" defaultMemberUniqueName="[employee_data36].[Colom IF].[All]" allUniqueName="[employee_data36].[Colom IF].[All]" dimensionUniqueName="[employee_data36]" displayFolder="" count="2"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2" memberValueDatatype="130" unbalanced="0"/>
    <cacheHierarchy uniqueName="[employee_data36].[EmployeeType]" caption="EmployeeType" attribute="1" defaultMemberUniqueName="[employee_data36].[EmployeeType].[All]" allUniqueName="[employee_data36].[EmployeeType].[All]" dimensionUniqueName="[employee_data36]" displayFolder="" count="2" memberValueDatatype="130" unbalanced="0"/>
    <cacheHierarchy uniqueName="[employee_data36].[PayZone]" caption="PayZone" attribute="1" defaultMemberUniqueName="[employee_data36].[PayZone].[All]" allUniqueName="[employee_data36].[PayZone].[All]" dimensionUniqueName="[employee_data36]" displayFolder="" count="2"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2"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2"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2"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2" memberValueDatatype="130" unbalanced="0"/>
    <cacheHierarchy uniqueName="[employee_data36].[Division]" caption="Division" attribute="1" defaultMemberUniqueName="[employee_data36].[Division].[All]" allUniqueName="[employee_data36].[Division].[All]" dimensionUniqueName="[employee_data36]" displayFolder="" count="2" memberValueDatatype="130" unbalanced="0"/>
    <cacheHierarchy uniqueName="[employee_data36].[DOB]" caption="DOB" attribute="1" time="1" defaultMemberUniqueName="[employee_data36].[DOB].[All]" allUniqueName="[employee_data36].[DOB].[All]" dimensionUniqueName="[employee_data36]" displayFolder="" count="2" memberValueDatatype="7" unbalanced="0"/>
    <cacheHierarchy uniqueName="[employee_data36].[DOBValue]" caption="DOBValue" attribute="1" time="1" defaultMemberUniqueName="[employee_data36].[DOBValue].[All]" allUniqueName="[employee_data36].[DOBValue].[All]" dimensionUniqueName="[employee_data36]" displayFolder="" count="2" memberValueDatatype="7" unbalanced="0"/>
    <cacheHierarchy uniqueName="[employee_data36].[AgeWorker]" caption="AgeWorker" attribute="1" defaultMemberUniqueName="[employee_data36].[AgeWorker].[All]" allUniqueName="[employee_data36].[AgeWorker].[All]" dimensionUniqueName="[employee_data36]" displayFolder="" count="2" memberValueDatatype="20" unbalanced="0"/>
    <cacheHierarchy uniqueName="[employee_data36].[Nama-DOB]" caption="Nama-DOB" attribute="1" defaultMemberUniqueName="[employee_data36].[Nama-DOB].[All]" allUniqueName="[employee_data36].[Nama-DOB].[All]" dimensionUniqueName="[employee_data36]" displayFolder="" count="2" memberValueDatatype="130" unbalanced="0"/>
    <cacheHierarchy uniqueName="[employee_data36].[State]" caption="State" attribute="1" defaultMemberUniqueName="[employee_data36].[State].[All]" allUniqueName="[employee_data36].[State].[All]" dimensionUniqueName="[employee_data36]" displayFolder="" count="2"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2" memberValueDatatype="130" unbalanced="0"/>
    <cacheHierarchy uniqueName="[employee_data36].[GenderCode]" caption="GenderCode" attribute="1" defaultMemberUniqueName="[employee_data36].[GenderCode].[All]" allUniqueName="[employee_data36].[GenderCode].[All]" dimensionUniqueName="[employee_data36]" displayFolder="" count="2" memberValueDatatype="130" unbalanced="0"/>
    <cacheHierarchy uniqueName="[employee_data36].[LocationCode]" caption="LocationCode" attribute="1" defaultMemberUniqueName="[employee_data36].[LocationCode].[All]" allUniqueName="[employee_data36].[LocationCode].[All]" dimensionUniqueName="[employee_data36]" displayFolder="" count="2" memberValueDatatype="20" unbalanced="0"/>
    <cacheHierarchy uniqueName="[employee_data36].[RaceDesc]" caption="RaceDesc" attribute="1" defaultMemberUniqueName="[employee_data36].[RaceDesc].[All]" allUniqueName="[employee_data36].[RaceDesc].[All]" dimensionUniqueName="[employee_data36]" displayFolder="" count="2" memberValueDatatype="130" unbalanced="0"/>
    <cacheHierarchy uniqueName="[employee_data36].[MaritalDesc]" caption="MaritalDesc" attribute="1" defaultMemberUniqueName="[employee_data36].[MaritalDesc].[All]" allUniqueName="[employee_data36].[MaritalDesc].[All]" dimensionUniqueName="[employee_data36]" displayFolder="" count="2"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2"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2"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2"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2"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2"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y uniqueName="Unsupported0" caption="EmpID" measure="1" count="0">
      <extLst>
        <ext xmlns:x14="http://schemas.microsoft.com/office/spreadsheetml/2009/9/main" uri="{8CF416AD-EC4C-4aba-99F5-12A058AE0983}">
          <x14:cacheHierarchy ignore="1"/>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92739016204" backgroundQuery="1" createdVersion="8" refreshedVersion="8" minRefreshableVersion="3" recordCount="0" supportSubquery="1" supportAdvancedDrill="1" xr:uid="{1FA751B1-99D5-408B-BA50-9EAC1F593628}">
  <cacheSource type="external" connectionId="8"/>
  <cacheFields count="3">
    <cacheField name="[employee_data3].[DepartmentType].[DepartmentType]" caption="DepartmentType" numFmtId="0" hierarchy="48" level="1">
      <sharedItems count="6">
        <s v="Admin Offices"/>
        <s v="Executive Office"/>
        <s v="IT/IS"/>
        <s v="Production"/>
        <s v="Sales"/>
        <s v="Software Engineering"/>
      </sharedItems>
    </cacheField>
    <cacheField name="[employee_data3].[EmployeeStatusType].[EmployeeStatusType]" caption="EmployeeStatusType" numFmtId="0" hierarchy="42" level="1">
      <sharedItems count="1">
        <s v="Attrition"/>
      </sharedItems>
    </cacheField>
    <cacheField name="[Measures].[Count of EmployeeStatusType]" caption="Count of EmployeeStatusType" numFmtId="0" hierarchy="128" level="32767"/>
  </cacheFields>
  <cacheHierarchies count="132">
    <cacheHierarchy uniqueName="[employee_data].[EmpID]" caption="EmpID" attribute="1" defaultMemberUniqueName="[employee_data].[EmpID].[All]" allUniqueName="[employee_data].[EmpID].[All]" dimensionUniqueName="[employee_data]" displayFolder="" count="2" memberValueDatatype="20" unbalanced="0"/>
    <cacheHierarchy uniqueName="[employee_data].[FirstName]" caption="FirstName" attribute="1" defaultMemberUniqueName="[employee_data].[FirstName].[All]" allUniqueName="[employee_data].[FirstName].[All]" dimensionUniqueName="[employee_data]" displayFolder="" count="2" memberValueDatatype="130" unbalanced="0"/>
    <cacheHierarchy uniqueName="[employee_data].[LastName]" caption="LastName" attribute="1" defaultMemberUniqueName="[employee_data].[LastName].[All]" allUniqueName="[employee_data].[LastName].[All]" dimensionUniqueName="[employee_data]" displayFolder="" count="2"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cacheHierarchy uniqueName="[employee_data].[ExitDate]" caption="ExitDate" attribute="1" time="1" defaultMemberUniqueName="[employee_data].[ExitDate].[All]" allUniqueName="[employee_data].[ExitDate].[All]" dimensionUniqueName="[employee_data]" displayFolder="" count="2" memberValueDatatype="7" unbalanced="0"/>
    <cacheHierarchy uniqueName="[employee_data].[Title]" caption="Title" attribute="1" defaultMemberUniqueName="[employee_data].[Title].[All]" allUniqueName="[employee_data].[Title].[All]" dimensionUniqueName="[employee_data]" displayFolder="" count="2" memberValueDatatype="130" unbalanced="0"/>
    <cacheHierarchy uniqueName="[employee_data].[Supervisor]" caption="Supervisor" attribute="1" defaultMemberUniqueName="[employee_data].[Supervisor].[All]" allUniqueName="[employee_data].[Supervisor].[All]" dimensionUniqueName="[employee_data]" displayFolder="" count="2" memberValueDatatype="130" unbalanced="0"/>
    <cacheHierarchy uniqueName="[employee_data].[ADEmail]" caption="ADEmail" attribute="1" defaultMemberUniqueName="[employee_data].[ADEmail].[All]" allUniqueName="[employee_data].[ADEmail].[All]" dimensionUniqueName="[employee_data]" displayFolder="" count="2" memberValueDatatype="130" unbalanced="0"/>
    <cacheHierarchy uniqueName="[employee_data].[BusinessUnit]" caption="BusinessUnit" attribute="1" defaultMemberUniqueName="[employee_data].[BusinessUnit].[All]" allUniqueName="[employee_data].[BusinessUnit].[All]" dimensionUniqueName="[employee_data]" displayFolder="" count="2" memberValueDatatype="130" unbalanced="0"/>
    <cacheHierarchy uniqueName="[employee_data].[EmployeeStatus]" caption="EmployeeStatus" attribute="1" defaultMemberUniqueName="[employee_data].[EmployeeStatus].[All]" allUniqueName="[employee_data].[EmployeeStatus].[All]" dimensionUniqueName="[employee_data]" displayFolder="" count="2" memberValueDatatype="130" unbalanced="0"/>
    <cacheHierarchy uniqueName="[employee_data].[EmployeeType]" caption="EmployeeType" attribute="1" defaultMemberUniqueName="[employee_data].[EmployeeType].[All]" allUniqueName="[employee_data].[EmployeeType].[All]" dimensionUniqueName="[employee_data]" displayFolder="" count="2" memberValueDatatype="130" unbalanced="0"/>
    <cacheHierarchy uniqueName="[employee_data].[PayZone]" caption="PayZone" attribute="1" defaultMemberUniqueName="[employee_data].[PayZone].[All]" allUniqueName="[employee_data].[PayZone].[All]" dimensionUniqueName="[employee_data]" displayFolder="" count="2"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2" memberValueDatatype="130" unbalanced="0"/>
    <cacheHierarchy uniqueName="[employee_data].[TerminationType]" caption="TerminationType" attribute="1" defaultMemberUniqueName="[employee_data].[TerminationType].[All]" allUniqueName="[employee_data].[TerminationType].[All]" dimensionUniqueName="[employee_data]" displayFolder="" count="2"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2" memberValueDatatype="130" unbalanced="0"/>
    <cacheHierarchy uniqueName="[employee_data].[DepartmentType]" caption="DepartmentType" attribute="1" defaultMemberUniqueName="[employee_data].[DepartmentType].[All]" allUniqueName="[employee_data].[DepartmentType].[All]" dimensionUniqueName="[employee_data]" displayFolder="" count="2" memberValueDatatype="130" unbalanced="0"/>
    <cacheHierarchy uniqueName="[employee_data].[Division]" caption="Division" attribute="1" defaultMemberUniqueName="[employee_data].[Division].[All]" allUniqueName="[employee_data].[Division].[All]" dimensionUniqueName="[employee_data]" displayFolder="" count="2" memberValueDatatype="130" unbalanced="0"/>
    <cacheHierarchy uniqueName="[employee_data].[DOB]" caption="DOB" attribute="1" time="1" defaultMemberUniqueName="[employee_data].[DOB].[All]" allUniqueName="[employee_data].[DOB].[All]" dimensionUniqueName="[employee_data]" displayFolder="" count="2" memberValueDatatype="7" unbalanced="0"/>
    <cacheHierarchy uniqueName="[employee_data].[State]" caption="State" attribute="1" defaultMemberUniqueName="[employee_data].[State].[All]" allUniqueName="[employee_data].[State].[All]" dimensionUniqueName="[employee_data]" displayFolder="" count="2"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2" memberValueDatatype="130" unbalanced="0"/>
    <cacheHierarchy uniqueName="[employee_data].[GenderCode]" caption="GenderCode" attribute="1" defaultMemberUniqueName="[employee_data].[GenderCode].[All]" allUniqueName="[employee_data].[GenderCode].[All]" dimensionUniqueName="[employee_data]" displayFolder="" count="2" memberValueDatatype="130" unbalanced="0"/>
    <cacheHierarchy uniqueName="[employee_data].[LocationCode]" caption="LocationCode" attribute="1" defaultMemberUniqueName="[employee_data].[LocationCode].[All]" allUniqueName="[employee_data].[LocationCode].[All]" dimensionUniqueName="[employee_data]" displayFolder="" count="2" memberValueDatatype="20" unbalanced="0"/>
    <cacheHierarchy uniqueName="[employee_data].[RaceDesc]" caption="RaceDesc" attribute="1" defaultMemberUniqueName="[employee_data].[RaceDesc].[All]" allUniqueName="[employee_data].[RaceDesc].[All]" dimensionUniqueName="[employee_data]" displayFolder="" count="2" memberValueDatatype="130" unbalanced="0"/>
    <cacheHierarchy uniqueName="[employee_data].[MaritalDesc]" caption="MaritalDesc" attribute="1" defaultMemberUniqueName="[employee_data].[MaritalDesc].[All]" allUniqueName="[employee_data].[MaritalDesc].[All]" dimensionUniqueName="[employee_data]" displayFolder="" count="2"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2"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2" memberValueDatatype="20" unbalanced="0"/>
    <cacheHierarchy uniqueName="[employee_data].[StartDate (Year)]" caption="StartDate (Year)" attribute="1" defaultMemberUniqueName="[employee_data].[StartDate (Year)].[All]" allUniqueName="[employee_data].[StartDate (Year)].[All]" dimensionUniqueName="[employee_data]" displayFolder="" count="2"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2" memberValueDatatype="130" unbalanced="0"/>
    <cacheHierarchy uniqueName="[employee_data].[StartDate (Month)]" caption="StartDate (Month)" attribute="1" defaultMemberUniqueName="[employee_data].[StartDate (Month)].[All]" allUniqueName="[employee_data].[StartDate (Month)].[All]" dimensionUniqueName="[employee_data]" displayFolder="" count="2" memberValueDatatype="130" unbalanced="0"/>
    <cacheHierarchy uniqueName="[employee_data].[ExitDate (Year)]" caption="ExitDate (Year)" attribute="1" defaultMemberUniqueName="[employee_data].[ExitDate (Year)].[All]" allUniqueName="[employee_data].[ExitDate (Year)].[All]" dimensionUniqueName="[employee_data]" displayFolder="" count="2"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2" memberValueDatatype="130" unbalanced="0"/>
    <cacheHierarchy uniqueName="[employee_data].[ExitDate (Month)]" caption="ExitDate (Month)" attribute="1" defaultMemberUniqueName="[employee_data].[ExitDate (Month)].[All]" allUniqueName="[employee_data].[ExitDate (Month)].[All]" dimensionUniqueName="[employee_data]" displayFolder="" count="2" memberValueDatatype="130" unbalanced="0"/>
    <cacheHierarchy uniqueName="[employee_data3].[EmpID]" caption="EmpID" attribute="1" defaultMemberUniqueName="[employee_data3].[EmpID].[All]" allUniqueName="[employee_data3].[EmpID].[All]" dimensionUniqueName="[employee_data3]" displayFolder="" count="2" memberValueDatatype="20" unbalanced="0"/>
    <cacheHierarchy uniqueName="[employee_data3].[FirstName]" caption="FirstName" attribute="1" defaultMemberUniqueName="[employee_data3].[FirstName].[All]" allUniqueName="[employee_data3].[FirstName].[All]" dimensionUniqueName="[employee_data3]" displayFolder="" count="2" memberValueDatatype="130" unbalanced="0"/>
    <cacheHierarchy uniqueName="[employee_data3].[LastName]" caption="LastName" attribute="1" defaultMemberUniqueName="[employee_data3].[LastName].[All]" allUniqueName="[employee_data3].[LastName].[All]" dimensionUniqueName="[employee_data3]" displayFolder="" count="2" memberValueDatatype="130" unbalanced="0"/>
    <cacheHierarchy uniqueName="[employee_data3].[StartDate]" caption="StartDate" attribute="1" time="1" defaultMemberUniqueName="[employee_data3].[StartDate].[All]" allUniqueName="[employee_data3].[StartDate].[All]" dimensionUniqueName="[employee_data3]" displayFolder="" count="2" memberValueDatatype="7" unbalanced="0"/>
    <cacheHierarchy uniqueName="[employee_data3].[ExitDate]" caption="ExitDate" attribute="1" time="1" defaultMemberUniqueName="[employee_data3].[ExitDate].[All]" allUniqueName="[employee_data3].[ExitDate].[All]" dimensionUniqueName="[employee_data3]" displayFolder="" count="2" memberValueDatatype="7" unbalanced="0"/>
    <cacheHierarchy uniqueName="[employee_data3].[Title]" caption="Title" attribute="1" defaultMemberUniqueName="[employee_data3].[Title].[All]" allUniqueName="[employee_data3].[Title].[All]" dimensionUniqueName="[employee_data3]" displayFolder="" count="2" memberValueDatatype="130" unbalanced="0"/>
    <cacheHierarchy uniqueName="[employee_data3].[Supervisor]" caption="Supervisor" attribute="1" defaultMemberUniqueName="[employee_data3].[Supervisor].[All]" allUniqueName="[employee_data3].[Supervisor].[All]" dimensionUniqueName="[employee_data3]" displayFolder="" count="2" memberValueDatatype="130" unbalanced="0"/>
    <cacheHierarchy uniqueName="[employee_data3].[ADEmail]" caption="ADEmail" attribute="1" defaultMemberUniqueName="[employee_data3].[ADEmail].[All]" allUniqueName="[employee_data3].[ADEmail].[All]" dimensionUniqueName="[employee_data3]" displayFolder="" count="2" memberValueDatatype="130" unbalanced="0"/>
    <cacheHierarchy uniqueName="[employee_data3].[BusinessUnit]" caption="BusinessUnit" attribute="1" defaultMemberUniqueName="[employee_data3].[BusinessUnit].[All]" allUniqueName="[employee_data3].[BusinessUnit].[All]" dimensionUniqueName="[employee_data3]" displayFolder="" count="2" memberValueDatatype="130" unbalanced="0"/>
    <cacheHierarchy uniqueName="[employee_data3].[EmployeeStatus]" caption="EmployeeStatus" attribute="1" defaultMemberUniqueName="[employee_data3].[EmployeeStatus].[All]" allUniqueName="[employee_data3].[EmployeeStatus].[All]" dimensionUniqueName="[employee_data3]" displayFolder="" count="2"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2" memberValueDatatype="130" unbalanced="0">
      <fieldsUsage count="2">
        <fieldUsage x="-1"/>
        <fieldUsage x="1"/>
      </fieldsUsage>
    </cacheHierarchy>
    <cacheHierarchy uniqueName="[employee_data3].[EmployeeType]" caption="EmployeeType" attribute="1" defaultMemberUniqueName="[employee_data3].[EmployeeType].[All]" allUniqueName="[employee_data3].[EmployeeType].[All]" dimensionUniqueName="[employee_data3]" displayFolder="" count="2" memberValueDatatype="130" unbalanced="0"/>
    <cacheHierarchy uniqueName="[employee_data3].[PayZone]" caption="PayZone" attribute="1" defaultMemberUniqueName="[employee_data3].[PayZone].[All]" allUniqueName="[employee_data3].[PayZone].[All]" dimensionUniqueName="[employee_data3]" displayFolder="" count="2"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2"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2"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2" memberValueDatatype="130" unbalanced="0"/>
    <cacheHierarchy uniqueName="[employee_data3].[DepartmentType]" caption="DepartmentType" attribute="1" defaultMemberUniqueName="[employee_data3].[DepartmentType].[All]" allUniqueName="[employee_data3].[DepartmentType].[All]" dimensionUniqueName="[employee_data3]" displayFolder="" count="2" memberValueDatatype="130" unbalanced="0">
      <fieldsUsage count="2">
        <fieldUsage x="-1"/>
        <fieldUsage x="0"/>
      </fieldsUsage>
    </cacheHierarchy>
    <cacheHierarchy uniqueName="[employee_data3].[Division]" caption="Division" attribute="1" defaultMemberUniqueName="[employee_data3].[Division].[All]" allUniqueName="[employee_data3].[Division].[All]" dimensionUniqueName="[employee_data3]" displayFolder="" count="2" memberValueDatatype="130" unbalanced="0"/>
    <cacheHierarchy uniqueName="[employee_data3].[DOB]" caption="DOB" attribute="1" time="1" defaultMemberUniqueName="[employee_data3].[DOB].[All]" allUniqueName="[employee_data3].[DOB].[All]" dimensionUniqueName="[employee_data3]" displayFolder="" count="2" memberValueDatatype="7" unbalanced="0"/>
    <cacheHierarchy uniqueName="[employee_data3].[AgeWorker]" caption="AgeWorker" attribute="1" defaultMemberUniqueName="[employee_data3].[AgeWorker].[All]" allUniqueName="[employee_data3].[AgeWorker].[All]" dimensionUniqueName="[employee_data3]" displayFolder="" count="2" memberValueDatatype="20" unbalanced="0"/>
    <cacheHierarchy uniqueName="[employee_data3].[AgeType]" caption="AgeType" attribute="1" defaultMemberUniqueName="[employee_data3].[AgeType].[All]" allUniqueName="[employee_data3].[AgeType].[All]" dimensionUniqueName="[employee_data3]" displayFolder="" count="2" memberValueDatatype="130" unbalanced="0"/>
    <cacheHierarchy uniqueName="[employee_data3].[State]" caption="State" attribute="1" defaultMemberUniqueName="[employee_data3].[State].[All]" allUniqueName="[employee_data3].[State].[All]" dimensionUniqueName="[employee_data3]" displayFolder="" count="2"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2" memberValueDatatype="130" unbalanced="0"/>
    <cacheHierarchy uniqueName="[employee_data3].[GenderCode]" caption="GenderCode" attribute="1" defaultMemberUniqueName="[employee_data3].[GenderCode].[All]" allUniqueName="[employee_data3].[GenderCode].[All]" dimensionUniqueName="[employee_data3]" displayFolder="" count="2" memberValueDatatype="130" unbalanced="0"/>
    <cacheHierarchy uniqueName="[employee_data3].[LocationCode]" caption="LocationCode" attribute="1" defaultMemberUniqueName="[employee_data3].[LocationCode].[All]" allUniqueName="[employee_data3].[LocationCode].[All]" dimensionUniqueName="[employee_data3]" displayFolder="" count="2" memberValueDatatype="20" unbalanced="0"/>
    <cacheHierarchy uniqueName="[employee_data3].[RaceDesc]" caption="RaceDesc" attribute="1" defaultMemberUniqueName="[employee_data3].[RaceDesc].[All]" allUniqueName="[employee_data3].[RaceDesc].[All]" dimensionUniqueName="[employee_data3]" displayFolder="" count="2" memberValueDatatype="130" unbalanced="0"/>
    <cacheHierarchy uniqueName="[employee_data3].[MaritalDesc]" caption="MaritalDesc" attribute="1" defaultMemberUniqueName="[employee_data3].[MaritalDesc].[All]" allUniqueName="[employee_data3].[MaritalDesc].[All]" dimensionUniqueName="[employee_data3]" displayFolder="" count="2"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2"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2" memberValueDatatype="20" unbalanced="0"/>
    <cacheHierarchy uniqueName="[employee_data3].[StartDate (Year)]" caption="StartDate (Year)" attribute="1" defaultMemberUniqueName="[employee_data3].[StartDate (Year)].[All]" allUniqueName="[employee_data3].[StartDate (Year)].[All]" dimensionUniqueName="[employee_data3]" displayFolder="" count="2"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2"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2"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2"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2"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2"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2"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2"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2"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2"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2"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2"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2"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2"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2"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2"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2"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2"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2" memberValueDatatype="20" unbalanced="0"/>
    <cacheHierarchy uniqueName="[employee_data36].[EmpID]" caption="EmpID" attribute="1" defaultMemberUniqueName="[employee_data36].[EmpID].[All]" allUniqueName="[employee_data36].[EmpID].[All]" dimensionUniqueName="[employee_data36]" displayFolder="" count="2" memberValueDatatype="20" unbalanced="0"/>
    <cacheHierarchy uniqueName="[employee_data36].[FirstName]" caption="FirstName" attribute="1" defaultMemberUniqueName="[employee_data36].[FirstName].[All]" allUniqueName="[employee_data36].[FirstName].[All]" dimensionUniqueName="[employee_data36]" displayFolder="" count="2" memberValueDatatype="130" unbalanced="0"/>
    <cacheHierarchy uniqueName="[employee_data36].[LastName]" caption="LastName" attribute="1" defaultMemberUniqueName="[employee_data36].[LastName].[All]" allUniqueName="[employee_data36].[LastName].[All]" dimensionUniqueName="[employee_data36]" displayFolder="" count="2" memberValueDatatype="130" unbalanced="0"/>
    <cacheHierarchy uniqueName="[employee_data36].[First-LastName]" caption="First-LastName" attribute="1" defaultMemberUniqueName="[employee_data36].[First-LastName].[All]" allUniqueName="[employee_data36].[First-LastName].[All]" dimensionUniqueName="[employee_data36]" displayFolder="" count="2" memberValueDatatype="130" unbalanced="0"/>
    <cacheHierarchy uniqueName="[employee_data36].[StartDate]" caption="StartDate" attribute="1" time="1" defaultMemberUniqueName="[employee_data36].[StartDate].[All]" allUniqueName="[employee_data36].[StartDate].[All]" dimensionUniqueName="[employee_data36]" displayFolder="" count="2" memberValueDatatype="7" unbalanced="0"/>
    <cacheHierarchy uniqueName="[employee_data36].[ExitDate]" caption="ExitDate" attribute="1" time="1" defaultMemberUniqueName="[employee_data36].[ExitDate].[All]" allUniqueName="[employee_data36].[ExitDate].[All]" dimensionUniqueName="[employee_data36]" displayFolder="" count="2" memberValueDatatype="7" unbalanced="0"/>
    <cacheHierarchy uniqueName="[employee_data36].[BlankOrNot]" caption="BlankOrNot" attribute="1" defaultMemberUniqueName="[employee_data36].[BlankOrNot].[All]" allUniqueName="[employee_data36].[BlankOrNot].[All]" dimensionUniqueName="[employee_data36]" displayFolder="" count="2" memberValueDatatype="130" unbalanced="0"/>
    <cacheHierarchy uniqueName="[employee_data36].[Title]" caption="Title" attribute="1" defaultMemberUniqueName="[employee_data36].[Title].[All]" allUniqueName="[employee_data36].[Title].[All]" dimensionUniqueName="[employee_data36]" displayFolder="" count="2" memberValueDatatype="130" unbalanced="0"/>
    <cacheHierarchy uniqueName="[employee_data36].[Supervisor]" caption="Supervisor" attribute="1" defaultMemberUniqueName="[employee_data36].[Supervisor].[All]" allUniqueName="[employee_data36].[Supervisor].[All]" dimensionUniqueName="[employee_data36]" displayFolder="" count="2" memberValueDatatype="130" unbalanced="0"/>
    <cacheHierarchy uniqueName="[employee_data36].[ADEmail]" caption="ADEmail" attribute="1" defaultMemberUniqueName="[employee_data36].[ADEmail].[All]" allUniqueName="[employee_data36].[ADEmail].[All]" dimensionUniqueName="[employee_data36]" displayFolder="" count="2" memberValueDatatype="130" unbalanced="0"/>
    <cacheHierarchy uniqueName="[employee_data36].[BusinessUnit]" caption="BusinessUnit" attribute="1" defaultMemberUniqueName="[employee_data36].[BusinessUnit].[All]" allUniqueName="[employee_data36].[BusinessUnit].[All]" dimensionUniqueName="[employee_data36]" displayFolder="" count="2"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2" memberValueDatatype="130" unbalanced="0"/>
    <cacheHierarchy uniqueName="[employee_data36].[Colom IF]" caption="Colom IF" attribute="1" defaultMemberUniqueName="[employee_data36].[Colom IF].[All]" allUniqueName="[employee_data36].[Colom IF].[All]" dimensionUniqueName="[employee_data36]" displayFolder="" count="2"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2" memberValueDatatype="130" unbalanced="0"/>
    <cacheHierarchy uniqueName="[employee_data36].[EmployeeType]" caption="EmployeeType" attribute="1" defaultMemberUniqueName="[employee_data36].[EmployeeType].[All]" allUniqueName="[employee_data36].[EmployeeType].[All]" dimensionUniqueName="[employee_data36]" displayFolder="" count="2" memberValueDatatype="130" unbalanced="0"/>
    <cacheHierarchy uniqueName="[employee_data36].[PayZone]" caption="PayZone" attribute="1" defaultMemberUniqueName="[employee_data36].[PayZone].[All]" allUniqueName="[employee_data36].[PayZone].[All]" dimensionUniqueName="[employee_data36]" displayFolder="" count="2"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2"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2"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2"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2" memberValueDatatype="130" unbalanced="0"/>
    <cacheHierarchy uniqueName="[employee_data36].[Division]" caption="Division" attribute="1" defaultMemberUniqueName="[employee_data36].[Division].[All]" allUniqueName="[employee_data36].[Division].[All]" dimensionUniqueName="[employee_data36]" displayFolder="" count="2" memberValueDatatype="130" unbalanced="0"/>
    <cacheHierarchy uniqueName="[employee_data36].[DOB]" caption="DOB" attribute="1" time="1" defaultMemberUniqueName="[employee_data36].[DOB].[All]" allUniqueName="[employee_data36].[DOB].[All]" dimensionUniqueName="[employee_data36]" displayFolder="" count="2" memberValueDatatype="7" unbalanced="0"/>
    <cacheHierarchy uniqueName="[employee_data36].[DOBValue]" caption="DOBValue" attribute="1" time="1" defaultMemberUniqueName="[employee_data36].[DOBValue].[All]" allUniqueName="[employee_data36].[DOBValue].[All]" dimensionUniqueName="[employee_data36]" displayFolder="" count="2" memberValueDatatype="7" unbalanced="0"/>
    <cacheHierarchy uniqueName="[employee_data36].[AgeWorker]" caption="AgeWorker" attribute="1" defaultMemberUniqueName="[employee_data36].[AgeWorker].[All]" allUniqueName="[employee_data36].[AgeWorker].[All]" dimensionUniqueName="[employee_data36]" displayFolder="" count="2" memberValueDatatype="20" unbalanced="0"/>
    <cacheHierarchy uniqueName="[employee_data36].[Nama-DOB]" caption="Nama-DOB" attribute="1" defaultMemberUniqueName="[employee_data36].[Nama-DOB].[All]" allUniqueName="[employee_data36].[Nama-DOB].[All]" dimensionUniqueName="[employee_data36]" displayFolder="" count="2" memberValueDatatype="130" unbalanced="0"/>
    <cacheHierarchy uniqueName="[employee_data36].[State]" caption="State" attribute="1" defaultMemberUniqueName="[employee_data36].[State].[All]" allUniqueName="[employee_data36].[State].[All]" dimensionUniqueName="[employee_data36]" displayFolder="" count="2"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2" memberValueDatatype="130" unbalanced="0"/>
    <cacheHierarchy uniqueName="[employee_data36].[GenderCode]" caption="GenderCode" attribute="1" defaultMemberUniqueName="[employee_data36].[GenderCode].[All]" allUniqueName="[employee_data36].[GenderCode].[All]" dimensionUniqueName="[employee_data36]" displayFolder="" count="2" memberValueDatatype="130" unbalanced="0"/>
    <cacheHierarchy uniqueName="[employee_data36].[LocationCode]" caption="LocationCode" attribute="1" defaultMemberUniqueName="[employee_data36].[LocationCode].[All]" allUniqueName="[employee_data36].[LocationCode].[All]" dimensionUniqueName="[employee_data36]" displayFolder="" count="2" memberValueDatatype="20" unbalanced="0"/>
    <cacheHierarchy uniqueName="[employee_data36].[RaceDesc]" caption="RaceDesc" attribute="1" defaultMemberUniqueName="[employee_data36].[RaceDesc].[All]" allUniqueName="[employee_data36].[RaceDesc].[All]" dimensionUniqueName="[employee_data36]" displayFolder="" count="2" memberValueDatatype="130" unbalanced="0"/>
    <cacheHierarchy uniqueName="[employee_data36].[MaritalDesc]" caption="MaritalDesc" attribute="1" defaultMemberUniqueName="[employee_data36].[MaritalDesc].[All]" allUniqueName="[employee_data36].[MaritalDesc].[All]" dimensionUniqueName="[employee_data36]" displayFolder="" count="2"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2"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2"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2"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2"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2"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927662731483" backgroundQuery="1" createdVersion="8" refreshedVersion="8" minRefreshableVersion="3" recordCount="0" supportSubquery="1" supportAdvancedDrill="1" xr:uid="{3AB61CDC-0095-48DD-99E5-6717F02DBCA3}">
  <cacheSource type="external" connectionId="8"/>
  <cacheFields count="3">
    <cacheField name="[employee_data3].[EmployeeType].[EmployeeType]" caption="EmployeeType" numFmtId="0" hierarchy="43" level="1">
      <sharedItems count="3">
        <s v="Contract"/>
        <s v="Full-Time"/>
        <s v="Part-Time"/>
      </sharedItems>
    </cacheField>
    <cacheField name="[employee_data3].[EmployeeStatusType].[EmployeeStatusType]" caption="EmployeeStatusType" numFmtId="0" hierarchy="42" level="1">
      <sharedItems count="1">
        <s v="Attrition"/>
      </sharedItems>
    </cacheField>
    <cacheField name="[Measures].[Count of EmployeeStatusType]" caption="Count of EmployeeStatusType" numFmtId="0" hierarchy="128" level="32767"/>
  </cacheFields>
  <cacheHierarchies count="132">
    <cacheHierarchy uniqueName="[employee_data].[EmpID]" caption="EmpID" attribute="1" defaultMemberUniqueName="[employee_data].[EmpID].[All]" allUniqueName="[employee_data].[EmpID].[All]" dimensionUniqueName="[employee_data]" displayFolder="" count="2" memberValueDatatype="20" unbalanced="0"/>
    <cacheHierarchy uniqueName="[employee_data].[FirstName]" caption="FirstName" attribute="1" defaultMemberUniqueName="[employee_data].[FirstName].[All]" allUniqueName="[employee_data].[FirstName].[All]" dimensionUniqueName="[employee_data]" displayFolder="" count="2" memberValueDatatype="130" unbalanced="0"/>
    <cacheHierarchy uniqueName="[employee_data].[LastName]" caption="LastName" attribute="1" defaultMemberUniqueName="[employee_data].[LastName].[All]" allUniqueName="[employee_data].[LastName].[All]" dimensionUniqueName="[employee_data]" displayFolder="" count="2" memberValueDatatype="130" unbalanced="0"/>
    <cacheHierarchy uniqueName="[employee_data].[StartDate]" caption="StartDate" attribute="1" time="1" defaultMemberUniqueName="[employee_data].[StartDate].[All]" allUniqueName="[employee_data].[StartDate].[All]" dimensionUniqueName="[employee_data]" displayFolder="" count="2" memberValueDatatype="7" unbalanced="0"/>
    <cacheHierarchy uniqueName="[employee_data].[ExitDate]" caption="ExitDate" attribute="1" time="1" defaultMemberUniqueName="[employee_data].[ExitDate].[All]" allUniqueName="[employee_data].[ExitDate].[All]" dimensionUniqueName="[employee_data]" displayFolder="" count="2" memberValueDatatype="7" unbalanced="0"/>
    <cacheHierarchy uniqueName="[employee_data].[Title]" caption="Title" attribute="1" defaultMemberUniqueName="[employee_data].[Title].[All]" allUniqueName="[employee_data].[Title].[All]" dimensionUniqueName="[employee_data]" displayFolder="" count="2" memberValueDatatype="130" unbalanced="0"/>
    <cacheHierarchy uniqueName="[employee_data].[Supervisor]" caption="Supervisor" attribute="1" defaultMemberUniqueName="[employee_data].[Supervisor].[All]" allUniqueName="[employee_data].[Supervisor].[All]" dimensionUniqueName="[employee_data]" displayFolder="" count="2" memberValueDatatype="130" unbalanced="0"/>
    <cacheHierarchy uniqueName="[employee_data].[ADEmail]" caption="ADEmail" attribute="1" defaultMemberUniqueName="[employee_data].[ADEmail].[All]" allUniqueName="[employee_data].[ADEmail].[All]" dimensionUniqueName="[employee_data]" displayFolder="" count="2" memberValueDatatype="130" unbalanced="0"/>
    <cacheHierarchy uniqueName="[employee_data].[BusinessUnit]" caption="BusinessUnit" attribute="1" defaultMemberUniqueName="[employee_data].[BusinessUnit].[All]" allUniqueName="[employee_data].[BusinessUnit].[All]" dimensionUniqueName="[employee_data]" displayFolder="" count="2" memberValueDatatype="130" unbalanced="0"/>
    <cacheHierarchy uniqueName="[employee_data].[EmployeeStatus]" caption="EmployeeStatus" attribute="1" defaultMemberUniqueName="[employee_data].[EmployeeStatus].[All]" allUniqueName="[employee_data].[EmployeeStatus].[All]" dimensionUniqueName="[employee_data]" displayFolder="" count="2" memberValueDatatype="130" unbalanced="0"/>
    <cacheHierarchy uniqueName="[employee_data].[EmployeeType]" caption="EmployeeType" attribute="1" defaultMemberUniqueName="[employee_data].[EmployeeType].[All]" allUniqueName="[employee_data].[EmployeeType].[All]" dimensionUniqueName="[employee_data]" displayFolder="" count="2" memberValueDatatype="130" unbalanced="0"/>
    <cacheHierarchy uniqueName="[employee_data].[PayZone]" caption="PayZone" attribute="1" defaultMemberUniqueName="[employee_data].[PayZone].[All]" allUniqueName="[employee_data].[PayZone].[All]" dimensionUniqueName="[employee_data]" displayFolder="" count="2"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2" memberValueDatatype="130" unbalanced="0"/>
    <cacheHierarchy uniqueName="[employee_data].[TerminationType]" caption="TerminationType" attribute="1" defaultMemberUniqueName="[employee_data].[TerminationType].[All]" allUniqueName="[employee_data].[TerminationType].[All]" dimensionUniqueName="[employee_data]" displayFolder="" count="2"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2" memberValueDatatype="130" unbalanced="0"/>
    <cacheHierarchy uniqueName="[employee_data].[DepartmentType]" caption="DepartmentType" attribute="1" defaultMemberUniqueName="[employee_data].[DepartmentType].[All]" allUniqueName="[employee_data].[DepartmentType].[All]" dimensionUniqueName="[employee_data]" displayFolder="" count="2" memberValueDatatype="130" unbalanced="0"/>
    <cacheHierarchy uniqueName="[employee_data].[Division]" caption="Division" attribute="1" defaultMemberUniqueName="[employee_data].[Division].[All]" allUniqueName="[employee_data].[Division].[All]" dimensionUniqueName="[employee_data]" displayFolder="" count="2" memberValueDatatype="130" unbalanced="0"/>
    <cacheHierarchy uniqueName="[employee_data].[DOB]" caption="DOB" attribute="1" time="1" defaultMemberUniqueName="[employee_data].[DOB].[All]" allUniqueName="[employee_data].[DOB].[All]" dimensionUniqueName="[employee_data]" displayFolder="" count="2" memberValueDatatype="7" unbalanced="0"/>
    <cacheHierarchy uniqueName="[employee_data].[State]" caption="State" attribute="1" defaultMemberUniqueName="[employee_data].[State].[All]" allUniqueName="[employee_data].[State].[All]" dimensionUniqueName="[employee_data]" displayFolder="" count="2"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2" memberValueDatatype="130" unbalanced="0"/>
    <cacheHierarchy uniqueName="[employee_data].[GenderCode]" caption="GenderCode" attribute="1" defaultMemberUniqueName="[employee_data].[GenderCode].[All]" allUniqueName="[employee_data].[GenderCode].[All]" dimensionUniqueName="[employee_data]" displayFolder="" count="2" memberValueDatatype="130" unbalanced="0"/>
    <cacheHierarchy uniqueName="[employee_data].[LocationCode]" caption="LocationCode" attribute="1" defaultMemberUniqueName="[employee_data].[LocationCode].[All]" allUniqueName="[employee_data].[LocationCode].[All]" dimensionUniqueName="[employee_data]" displayFolder="" count="2" memberValueDatatype="20" unbalanced="0"/>
    <cacheHierarchy uniqueName="[employee_data].[RaceDesc]" caption="RaceDesc" attribute="1" defaultMemberUniqueName="[employee_data].[RaceDesc].[All]" allUniqueName="[employee_data].[RaceDesc].[All]" dimensionUniqueName="[employee_data]" displayFolder="" count="2" memberValueDatatype="130" unbalanced="0"/>
    <cacheHierarchy uniqueName="[employee_data].[MaritalDesc]" caption="MaritalDesc" attribute="1" defaultMemberUniqueName="[employee_data].[MaritalDesc].[All]" allUniqueName="[employee_data].[MaritalDesc].[All]" dimensionUniqueName="[employee_data]" displayFolder="" count="2"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2"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2" memberValueDatatype="20" unbalanced="0"/>
    <cacheHierarchy uniqueName="[employee_data].[StartDate (Year)]" caption="StartDate (Year)" attribute="1" defaultMemberUniqueName="[employee_data].[StartDate (Year)].[All]" allUniqueName="[employee_data].[StartDate (Year)].[All]" dimensionUniqueName="[employee_data]" displayFolder="" count="2"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2" memberValueDatatype="130" unbalanced="0"/>
    <cacheHierarchy uniqueName="[employee_data].[StartDate (Month)]" caption="StartDate (Month)" attribute="1" defaultMemberUniqueName="[employee_data].[StartDate (Month)].[All]" allUniqueName="[employee_data].[StartDate (Month)].[All]" dimensionUniqueName="[employee_data]" displayFolder="" count="2" memberValueDatatype="130" unbalanced="0"/>
    <cacheHierarchy uniqueName="[employee_data].[ExitDate (Year)]" caption="ExitDate (Year)" attribute="1" defaultMemberUniqueName="[employee_data].[ExitDate (Year)].[All]" allUniqueName="[employee_data].[ExitDate (Year)].[All]" dimensionUniqueName="[employee_data]" displayFolder="" count="2"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2" memberValueDatatype="130" unbalanced="0"/>
    <cacheHierarchy uniqueName="[employee_data].[ExitDate (Month)]" caption="ExitDate (Month)" attribute="1" defaultMemberUniqueName="[employee_data].[ExitDate (Month)].[All]" allUniqueName="[employee_data].[ExitDate (Month)].[All]" dimensionUniqueName="[employee_data]" displayFolder="" count="2" memberValueDatatype="130" unbalanced="0"/>
    <cacheHierarchy uniqueName="[employee_data3].[EmpID]" caption="EmpID" attribute="1" defaultMemberUniqueName="[employee_data3].[EmpID].[All]" allUniqueName="[employee_data3].[EmpID].[All]" dimensionUniqueName="[employee_data3]" displayFolder="" count="2" memberValueDatatype="20" unbalanced="0"/>
    <cacheHierarchy uniqueName="[employee_data3].[FirstName]" caption="FirstName" attribute="1" defaultMemberUniqueName="[employee_data3].[FirstName].[All]" allUniqueName="[employee_data3].[FirstName].[All]" dimensionUniqueName="[employee_data3]" displayFolder="" count="2" memberValueDatatype="130" unbalanced="0"/>
    <cacheHierarchy uniqueName="[employee_data3].[LastName]" caption="LastName" attribute="1" defaultMemberUniqueName="[employee_data3].[LastName].[All]" allUniqueName="[employee_data3].[LastName].[All]" dimensionUniqueName="[employee_data3]" displayFolder="" count="2" memberValueDatatype="130" unbalanced="0"/>
    <cacheHierarchy uniqueName="[employee_data3].[StartDate]" caption="StartDate" attribute="1" time="1" defaultMemberUniqueName="[employee_data3].[StartDate].[All]" allUniqueName="[employee_data3].[StartDate].[All]" dimensionUniqueName="[employee_data3]" displayFolder="" count="2" memberValueDatatype="7" unbalanced="0"/>
    <cacheHierarchy uniqueName="[employee_data3].[ExitDate]" caption="ExitDate" attribute="1" time="1" defaultMemberUniqueName="[employee_data3].[ExitDate].[All]" allUniqueName="[employee_data3].[ExitDate].[All]" dimensionUniqueName="[employee_data3]" displayFolder="" count="2" memberValueDatatype="7" unbalanced="0"/>
    <cacheHierarchy uniqueName="[employee_data3].[Title]" caption="Title" attribute="1" defaultMemberUniqueName="[employee_data3].[Title].[All]" allUniqueName="[employee_data3].[Title].[All]" dimensionUniqueName="[employee_data3]" displayFolder="" count="2" memberValueDatatype="130" unbalanced="0"/>
    <cacheHierarchy uniqueName="[employee_data3].[Supervisor]" caption="Supervisor" attribute="1" defaultMemberUniqueName="[employee_data3].[Supervisor].[All]" allUniqueName="[employee_data3].[Supervisor].[All]" dimensionUniqueName="[employee_data3]" displayFolder="" count="2" memberValueDatatype="130" unbalanced="0"/>
    <cacheHierarchy uniqueName="[employee_data3].[ADEmail]" caption="ADEmail" attribute="1" defaultMemberUniqueName="[employee_data3].[ADEmail].[All]" allUniqueName="[employee_data3].[ADEmail].[All]" dimensionUniqueName="[employee_data3]" displayFolder="" count="2" memberValueDatatype="130" unbalanced="0"/>
    <cacheHierarchy uniqueName="[employee_data3].[BusinessUnit]" caption="BusinessUnit" attribute="1" defaultMemberUniqueName="[employee_data3].[BusinessUnit].[All]" allUniqueName="[employee_data3].[BusinessUnit].[All]" dimensionUniqueName="[employee_data3]" displayFolder="" count="2" memberValueDatatype="130" unbalanced="0"/>
    <cacheHierarchy uniqueName="[employee_data3].[EmployeeStatus]" caption="EmployeeStatus" attribute="1" defaultMemberUniqueName="[employee_data3].[EmployeeStatus].[All]" allUniqueName="[employee_data3].[EmployeeStatus].[All]" dimensionUniqueName="[employee_data3]" displayFolder="" count="2"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2" memberValueDatatype="130" unbalanced="0">
      <fieldsUsage count="2">
        <fieldUsage x="-1"/>
        <fieldUsage x="1"/>
      </fieldsUsage>
    </cacheHierarchy>
    <cacheHierarchy uniqueName="[employee_data3].[EmployeeType]" caption="EmployeeType" attribute="1" defaultMemberUniqueName="[employee_data3].[EmployeeType].[All]" allUniqueName="[employee_data3].[EmployeeType].[All]" dimensionUniqueName="[employee_data3]" displayFolder="" count="2" memberValueDatatype="130" unbalanced="0">
      <fieldsUsage count="2">
        <fieldUsage x="-1"/>
        <fieldUsage x="0"/>
      </fieldsUsage>
    </cacheHierarchy>
    <cacheHierarchy uniqueName="[employee_data3].[PayZone]" caption="PayZone" attribute="1" defaultMemberUniqueName="[employee_data3].[PayZone].[All]" allUniqueName="[employee_data3].[PayZone].[All]" dimensionUniqueName="[employee_data3]" displayFolder="" count="2"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2"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2"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2" memberValueDatatype="130" unbalanced="0"/>
    <cacheHierarchy uniqueName="[employee_data3].[DepartmentType]" caption="DepartmentType" attribute="1" defaultMemberUniqueName="[employee_data3].[DepartmentType].[All]" allUniqueName="[employee_data3].[DepartmentType].[All]" dimensionUniqueName="[employee_data3]" displayFolder="" count="2" memberValueDatatype="130" unbalanced="0"/>
    <cacheHierarchy uniqueName="[employee_data3].[Division]" caption="Division" attribute="1" defaultMemberUniqueName="[employee_data3].[Division].[All]" allUniqueName="[employee_data3].[Division].[All]" dimensionUniqueName="[employee_data3]" displayFolder="" count="2" memberValueDatatype="130" unbalanced="0"/>
    <cacheHierarchy uniqueName="[employee_data3].[DOB]" caption="DOB" attribute="1" time="1" defaultMemberUniqueName="[employee_data3].[DOB].[All]" allUniqueName="[employee_data3].[DOB].[All]" dimensionUniqueName="[employee_data3]" displayFolder="" count="2" memberValueDatatype="7" unbalanced="0"/>
    <cacheHierarchy uniqueName="[employee_data3].[AgeWorker]" caption="AgeWorker" attribute="1" defaultMemberUniqueName="[employee_data3].[AgeWorker].[All]" allUniqueName="[employee_data3].[AgeWorker].[All]" dimensionUniqueName="[employee_data3]" displayFolder="" count="2" memberValueDatatype="20" unbalanced="0"/>
    <cacheHierarchy uniqueName="[employee_data3].[AgeType]" caption="AgeType" attribute="1" defaultMemberUniqueName="[employee_data3].[AgeType].[All]" allUniqueName="[employee_data3].[AgeType].[All]" dimensionUniqueName="[employee_data3]" displayFolder="" count="2" memberValueDatatype="130" unbalanced="0"/>
    <cacheHierarchy uniqueName="[employee_data3].[State]" caption="State" attribute="1" defaultMemberUniqueName="[employee_data3].[State].[All]" allUniqueName="[employee_data3].[State].[All]" dimensionUniqueName="[employee_data3]" displayFolder="" count="2"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2" memberValueDatatype="130" unbalanced="0"/>
    <cacheHierarchy uniqueName="[employee_data3].[GenderCode]" caption="GenderCode" attribute="1" defaultMemberUniqueName="[employee_data3].[GenderCode].[All]" allUniqueName="[employee_data3].[GenderCode].[All]" dimensionUniqueName="[employee_data3]" displayFolder="" count="2" memberValueDatatype="130" unbalanced="0"/>
    <cacheHierarchy uniqueName="[employee_data3].[LocationCode]" caption="LocationCode" attribute="1" defaultMemberUniqueName="[employee_data3].[LocationCode].[All]" allUniqueName="[employee_data3].[LocationCode].[All]" dimensionUniqueName="[employee_data3]" displayFolder="" count="2" memberValueDatatype="20" unbalanced="0"/>
    <cacheHierarchy uniqueName="[employee_data3].[RaceDesc]" caption="RaceDesc" attribute="1" defaultMemberUniqueName="[employee_data3].[RaceDesc].[All]" allUniqueName="[employee_data3].[RaceDesc].[All]" dimensionUniqueName="[employee_data3]" displayFolder="" count="2" memberValueDatatype="130" unbalanced="0"/>
    <cacheHierarchy uniqueName="[employee_data3].[MaritalDesc]" caption="MaritalDesc" attribute="1" defaultMemberUniqueName="[employee_data3].[MaritalDesc].[All]" allUniqueName="[employee_data3].[MaritalDesc].[All]" dimensionUniqueName="[employee_data3]" displayFolder="" count="2"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2"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2" memberValueDatatype="20" unbalanced="0"/>
    <cacheHierarchy uniqueName="[employee_data3].[StartDate (Year)]" caption="StartDate (Year)" attribute="1" defaultMemberUniqueName="[employee_data3].[StartDate (Year)].[All]" allUniqueName="[employee_data3].[StartDate (Year)].[All]" dimensionUniqueName="[employee_data3]" displayFolder="" count="2"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2"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2"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2"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2"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2"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2"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2"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2"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2"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2"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2"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2"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2"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2"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2"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2"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2"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2" memberValueDatatype="20" unbalanced="0"/>
    <cacheHierarchy uniqueName="[employee_data36].[EmpID]" caption="EmpID" attribute="1" defaultMemberUniqueName="[employee_data36].[EmpID].[All]" allUniqueName="[employee_data36].[EmpID].[All]" dimensionUniqueName="[employee_data36]" displayFolder="" count="2" memberValueDatatype="20" unbalanced="0"/>
    <cacheHierarchy uniqueName="[employee_data36].[FirstName]" caption="FirstName" attribute="1" defaultMemberUniqueName="[employee_data36].[FirstName].[All]" allUniqueName="[employee_data36].[FirstName].[All]" dimensionUniqueName="[employee_data36]" displayFolder="" count="2" memberValueDatatype="130" unbalanced="0"/>
    <cacheHierarchy uniqueName="[employee_data36].[LastName]" caption="LastName" attribute="1" defaultMemberUniqueName="[employee_data36].[LastName].[All]" allUniqueName="[employee_data36].[LastName].[All]" dimensionUniqueName="[employee_data36]" displayFolder="" count="2" memberValueDatatype="130" unbalanced="0"/>
    <cacheHierarchy uniqueName="[employee_data36].[First-LastName]" caption="First-LastName" attribute="1" defaultMemberUniqueName="[employee_data36].[First-LastName].[All]" allUniqueName="[employee_data36].[First-LastName].[All]" dimensionUniqueName="[employee_data36]" displayFolder="" count="2" memberValueDatatype="130" unbalanced="0"/>
    <cacheHierarchy uniqueName="[employee_data36].[StartDate]" caption="StartDate" attribute="1" time="1" defaultMemberUniqueName="[employee_data36].[StartDate].[All]" allUniqueName="[employee_data36].[StartDate].[All]" dimensionUniqueName="[employee_data36]" displayFolder="" count="2" memberValueDatatype="7" unbalanced="0"/>
    <cacheHierarchy uniqueName="[employee_data36].[ExitDate]" caption="ExitDate" attribute="1" time="1" defaultMemberUniqueName="[employee_data36].[ExitDate].[All]" allUniqueName="[employee_data36].[ExitDate].[All]" dimensionUniqueName="[employee_data36]" displayFolder="" count="2" memberValueDatatype="7" unbalanced="0"/>
    <cacheHierarchy uniqueName="[employee_data36].[BlankOrNot]" caption="BlankOrNot" attribute="1" defaultMemberUniqueName="[employee_data36].[BlankOrNot].[All]" allUniqueName="[employee_data36].[BlankOrNot].[All]" dimensionUniqueName="[employee_data36]" displayFolder="" count="2" memberValueDatatype="130" unbalanced="0"/>
    <cacheHierarchy uniqueName="[employee_data36].[Title]" caption="Title" attribute="1" defaultMemberUniqueName="[employee_data36].[Title].[All]" allUniqueName="[employee_data36].[Title].[All]" dimensionUniqueName="[employee_data36]" displayFolder="" count="2" memberValueDatatype="130" unbalanced="0"/>
    <cacheHierarchy uniqueName="[employee_data36].[Supervisor]" caption="Supervisor" attribute="1" defaultMemberUniqueName="[employee_data36].[Supervisor].[All]" allUniqueName="[employee_data36].[Supervisor].[All]" dimensionUniqueName="[employee_data36]" displayFolder="" count="2" memberValueDatatype="130" unbalanced="0"/>
    <cacheHierarchy uniqueName="[employee_data36].[ADEmail]" caption="ADEmail" attribute="1" defaultMemberUniqueName="[employee_data36].[ADEmail].[All]" allUniqueName="[employee_data36].[ADEmail].[All]" dimensionUniqueName="[employee_data36]" displayFolder="" count="2" memberValueDatatype="130" unbalanced="0"/>
    <cacheHierarchy uniqueName="[employee_data36].[BusinessUnit]" caption="BusinessUnit" attribute="1" defaultMemberUniqueName="[employee_data36].[BusinessUnit].[All]" allUniqueName="[employee_data36].[BusinessUnit].[All]" dimensionUniqueName="[employee_data36]" displayFolder="" count="2"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2" memberValueDatatype="130" unbalanced="0"/>
    <cacheHierarchy uniqueName="[employee_data36].[Colom IF]" caption="Colom IF" attribute="1" defaultMemberUniqueName="[employee_data36].[Colom IF].[All]" allUniqueName="[employee_data36].[Colom IF].[All]" dimensionUniqueName="[employee_data36]" displayFolder="" count="2"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2" memberValueDatatype="130" unbalanced="0"/>
    <cacheHierarchy uniqueName="[employee_data36].[EmployeeType]" caption="EmployeeType" attribute="1" defaultMemberUniqueName="[employee_data36].[EmployeeType].[All]" allUniqueName="[employee_data36].[EmployeeType].[All]" dimensionUniqueName="[employee_data36]" displayFolder="" count="2" memberValueDatatype="130" unbalanced="0"/>
    <cacheHierarchy uniqueName="[employee_data36].[PayZone]" caption="PayZone" attribute="1" defaultMemberUniqueName="[employee_data36].[PayZone].[All]" allUniqueName="[employee_data36].[PayZone].[All]" dimensionUniqueName="[employee_data36]" displayFolder="" count="2"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2"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2"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2"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2" memberValueDatatype="130" unbalanced="0"/>
    <cacheHierarchy uniqueName="[employee_data36].[Division]" caption="Division" attribute="1" defaultMemberUniqueName="[employee_data36].[Division].[All]" allUniqueName="[employee_data36].[Division].[All]" dimensionUniqueName="[employee_data36]" displayFolder="" count="2" memberValueDatatype="130" unbalanced="0"/>
    <cacheHierarchy uniqueName="[employee_data36].[DOB]" caption="DOB" attribute="1" time="1" defaultMemberUniqueName="[employee_data36].[DOB].[All]" allUniqueName="[employee_data36].[DOB].[All]" dimensionUniqueName="[employee_data36]" displayFolder="" count="2" memberValueDatatype="7" unbalanced="0"/>
    <cacheHierarchy uniqueName="[employee_data36].[DOBValue]" caption="DOBValue" attribute="1" time="1" defaultMemberUniqueName="[employee_data36].[DOBValue].[All]" allUniqueName="[employee_data36].[DOBValue].[All]" dimensionUniqueName="[employee_data36]" displayFolder="" count="2" memberValueDatatype="7" unbalanced="0"/>
    <cacheHierarchy uniqueName="[employee_data36].[AgeWorker]" caption="AgeWorker" attribute="1" defaultMemberUniqueName="[employee_data36].[AgeWorker].[All]" allUniqueName="[employee_data36].[AgeWorker].[All]" dimensionUniqueName="[employee_data36]" displayFolder="" count="2" memberValueDatatype="20" unbalanced="0"/>
    <cacheHierarchy uniqueName="[employee_data36].[Nama-DOB]" caption="Nama-DOB" attribute="1" defaultMemberUniqueName="[employee_data36].[Nama-DOB].[All]" allUniqueName="[employee_data36].[Nama-DOB].[All]" dimensionUniqueName="[employee_data36]" displayFolder="" count="2" memberValueDatatype="130" unbalanced="0"/>
    <cacheHierarchy uniqueName="[employee_data36].[State]" caption="State" attribute="1" defaultMemberUniqueName="[employee_data36].[State].[All]" allUniqueName="[employee_data36].[State].[All]" dimensionUniqueName="[employee_data36]" displayFolder="" count="2"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2" memberValueDatatype="130" unbalanced="0"/>
    <cacheHierarchy uniqueName="[employee_data36].[GenderCode]" caption="GenderCode" attribute="1" defaultMemberUniqueName="[employee_data36].[GenderCode].[All]" allUniqueName="[employee_data36].[GenderCode].[All]" dimensionUniqueName="[employee_data36]" displayFolder="" count="2" memberValueDatatype="130" unbalanced="0"/>
    <cacheHierarchy uniqueName="[employee_data36].[LocationCode]" caption="LocationCode" attribute="1" defaultMemberUniqueName="[employee_data36].[LocationCode].[All]" allUniqueName="[employee_data36].[LocationCode].[All]" dimensionUniqueName="[employee_data36]" displayFolder="" count="2" memberValueDatatype="20" unbalanced="0"/>
    <cacheHierarchy uniqueName="[employee_data36].[RaceDesc]" caption="RaceDesc" attribute="1" defaultMemberUniqueName="[employee_data36].[RaceDesc].[All]" allUniqueName="[employee_data36].[RaceDesc].[All]" dimensionUniqueName="[employee_data36]" displayFolder="" count="2" memberValueDatatype="130" unbalanced="0"/>
    <cacheHierarchy uniqueName="[employee_data36].[MaritalDesc]" caption="MaritalDesc" attribute="1" defaultMemberUniqueName="[employee_data36].[MaritalDesc].[All]" allUniqueName="[employee_data36].[MaritalDesc].[All]" dimensionUniqueName="[employee_data36]" displayFolder="" count="2"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2"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2"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2"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2"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2"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2.423280324074" backgroundQuery="1" createdVersion="8" refreshedVersion="8" minRefreshableVersion="3" recordCount="0" supportSubquery="1" supportAdvancedDrill="1" xr:uid="{B06BEB6D-CC1D-42F4-92DB-D088006C3C52}">
  <cacheSource type="external" connectionId="8"/>
  <cacheFields count="3">
    <cacheField name="[employee_data3].[StartDate (Year)].[StartDate (Year)]" caption="StartDate (Year)" numFmtId="0" hierarchy="61" level="1">
      <sharedItems count="6">
        <s v="2018"/>
        <s v="2019"/>
        <s v="2020"/>
        <s v="2021"/>
        <s v="2022"/>
        <s v="2023"/>
      </sharedItems>
    </cacheField>
    <cacheField name="[employee_data3].[EmployeeStatusType].[EmployeeStatusType]" caption="EmployeeStatusType" numFmtId="0" hierarchy="42" level="1">
      <sharedItems count="2">
        <s v="Active"/>
        <s v="Attrition" u="1"/>
      </sharedItems>
    </cacheField>
    <cacheField name="[Measures].[Count of EmployeeStatusType]" caption="Count of EmployeeStatusType" numFmtId="0" hierarchy="128" level="32767"/>
  </cacheFields>
  <cacheHierarchies count="132">
    <cacheHierarchy uniqueName="[employee_data].[EmpID]" caption="EmpID" attribute="1" defaultMemberUniqueName="[employee_data].[EmpID].[All]" allUniqueName="[employee_data].[EmpID].[All]" dimensionUniqueName="[employee_data]" displayFolder="" count="0" memberValueDatatype="2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LocationCode]" caption="LocationCode" attribute="1" defaultMemberUniqueName="[employee_data].[LocationCode].[All]" allUniqueName="[employee_data].[LocationCode].[All]" dimensionUniqueName="[employee_data]" displayFolder="" count="0" memberValueDatatype="2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StartDate (Year)]" caption="StartDate (Year)" attribute="1" defaultMemberUniqueName="[employee_data].[StartDate (Year)].[All]" allUniqueName="[employee_data].[StartDate (Year)].[All]" dimensionUniqueName="[employee_data]" displayFolder="" count="0"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0" memberValueDatatype="130" unbalanced="0"/>
    <cacheHierarchy uniqueName="[employee_data].[StartDate (Month)]" caption="StartDate (Month)" attribute="1" defaultMemberUniqueName="[employee_data].[StartDate (Month)].[All]" allUniqueName="[employee_data].[StartDate (Month)].[All]" dimensionUniqueName="[employee_data]" displayFolder="" count="0" memberValueDatatype="13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data3].[EmpID]" caption="EmpID" attribute="1" defaultMemberUniqueName="[employee_data3].[EmpID].[All]" allUniqueName="[employee_data3].[EmpID].[All]" dimensionUniqueName="[employee_data3]" displayFolder="" count="0" memberValueDatatype="20" unbalanced="0"/>
    <cacheHierarchy uniqueName="[employee_data3].[FirstName]" caption="FirstName" attribute="1" defaultMemberUniqueName="[employee_data3].[FirstName].[All]" allUniqueName="[employee_data3].[FirstName].[All]" dimensionUniqueName="[employee_data3]" displayFolder="" count="0" memberValueDatatype="130" unbalanced="0"/>
    <cacheHierarchy uniqueName="[employee_data3].[LastName]" caption="LastName" attribute="1" defaultMemberUniqueName="[employee_data3].[LastName].[All]" allUniqueName="[employee_data3].[LastName].[All]" dimensionUniqueName="[employee_data3]" displayFolder="" count="0" memberValueDatatype="130" unbalanced="0"/>
    <cacheHierarchy uniqueName="[employee_data3].[StartDate]" caption="StartDate" attribute="1" time="1" defaultMemberUniqueName="[employee_data3].[StartDate].[All]" allUniqueName="[employee_data3].[StartDate].[All]" dimensionUniqueName="[employee_data3]" displayFolder="" count="2" memberValueDatatype="7" unbalanced="0"/>
    <cacheHierarchy uniqueName="[employee_data3].[ExitDate]" caption="ExitDate" attribute="1" time="1" defaultMemberUniqueName="[employee_data3].[ExitDate].[All]" allUniqueName="[employee_data3].[ExitDate].[All]" dimensionUniqueName="[employee_data3]" displayFolder="" count="0" memberValueDatatype="7" unbalanced="0"/>
    <cacheHierarchy uniqueName="[employee_data3].[Title]" caption="Title" attribute="1" defaultMemberUniqueName="[employee_data3].[Title].[All]" allUniqueName="[employee_data3].[Title].[All]" dimensionUniqueName="[employee_data3]" displayFolder="" count="0" memberValueDatatype="130" unbalanced="0"/>
    <cacheHierarchy uniqueName="[employee_data3].[Supervisor]" caption="Supervisor" attribute="1" defaultMemberUniqueName="[employee_data3].[Supervisor].[All]" allUniqueName="[employee_data3].[Supervisor].[All]" dimensionUniqueName="[employee_data3]" displayFolder="" count="0" memberValueDatatype="130" unbalanced="0"/>
    <cacheHierarchy uniqueName="[employee_data3].[ADEmail]" caption="ADEmail" attribute="1" defaultMemberUniqueName="[employee_data3].[ADEmail].[All]" allUniqueName="[employee_data3].[ADEmail].[All]" dimensionUniqueName="[employee_data3]" displayFolder="" count="0" memberValueDatatype="130" unbalanced="0"/>
    <cacheHierarchy uniqueName="[employee_data3].[BusinessUnit]" caption="BusinessUnit" attribute="1" defaultMemberUniqueName="[employee_data3].[BusinessUnit].[All]" allUniqueName="[employee_data3].[BusinessUnit].[All]" dimensionUniqueName="[employee_data3]" displayFolder="" count="0" memberValueDatatype="130" unbalanced="0"/>
    <cacheHierarchy uniqueName="[employee_data3].[EmployeeStatus]" caption="EmployeeStatus" attribute="1" defaultMemberUniqueName="[employee_data3].[EmployeeStatus].[All]" allUniqueName="[employee_data3].[EmployeeStatus].[All]" dimensionUniqueName="[employee_data3]" displayFolder="" count="0"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2" memberValueDatatype="130" unbalanced="0">
      <fieldsUsage count="2">
        <fieldUsage x="-1"/>
        <fieldUsage x="1"/>
      </fieldsUsage>
    </cacheHierarchy>
    <cacheHierarchy uniqueName="[employee_data3].[EmployeeType]" caption="EmployeeType" attribute="1" defaultMemberUniqueName="[employee_data3].[EmployeeType].[All]" allUniqueName="[employee_data3].[EmployeeType].[All]" dimensionUniqueName="[employee_data3]" displayFolder="" count="0" memberValueDatatype="130" unbalanced="0"/>
    <cacheHierarchy uniqueName="[employee_data3].[PayZone]" caption="PayZone" attribute="1" defaultMemberUniqueName="[employee_data3].[PayZone].[All]" allUniqueName="[employee_data3].[PayZone].[All]" dimensionUniqueName="[employee_data3]" displayFolder="" count="0"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0"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0"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0" memberValueDatatype="130" unbalanced="0"/>
    <cacheHierarchy uniqueName="[employee_data3].[DepartmentType]" caption="DepartmentType" attribute="1" defaultMemberUniqueName="[employee_data3].[DepartmentType].[All]" allUniqueName="[employee_data3].[DepartmentType].[All]" dimensionUniqueName="[employee_data3]" displayFolder="" count="0" memberValueDatatype="130" unbalanced="0"/>
    <cacheHierarchy uniqueName="[employee_data3].[Division]" caption="Division" attribute="1" defaultMemberUniqueName="[employee_data3].[Division].[All]" allUniqueName="[employee_data3].[Division].[All]" dimensionUniqueName="[employee_data3]" displayFolder="" count="0" memberValueDatatype="130" unbalanced="0"/>
    <cacheHierarchy uniqueName="[employee_data3].[DOB]" caption="DOB" attribute="1" time="1" defaultMemberUniqueName="[employee_data3].[DOB].[All]" allUniqueName="[employee_data3].[DOB].[All]" dimensionUniqueName="[employee_data3]" displayFolder="" count="0" memberValueDatatype="7" unbalanced="0"/>
    <cacheHierarchy uniqueName="[employee_data3].[AgeWorker]" caption="AgeWorker" attribute="1" defaultMemberUniqueName="[employee_data3].[AgeWorker].[All]" allUniqueName="[employee_data3].[AgeWorker].[All]" dimensionUniqueName="[employee_data3]" displayFolder="" count="0" memberValueDatatype="20" unbalanced="0"/>
    <cacheHierarchy uniqueName="[employee_data3].[AgeType]" caption="AgeType" attribute="1" defaultMemberUniqueName="[employee_data3].[AgeType].[All]" allUniqueName="[employee_data3].[AgeType].[All]" dimensionUniqueName="[employee_data3]" displayFolder="" count="0" memberValueDatatype="130" unbalanced="0"/>
    <cacheHierarchy uniqueName="[employee_data3].[State]" caption="State" attribute="1" defaultMemberUniqueName="[employee_data3].[State].[All]" allUniqueName="[employee_data3].[State].[All]" dimensionUniqueName="[employee_data3]" displayFolder="" count="0"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0" memberValueDatatype="130" unbalanced="0"/>
    <cacheHierarchy uniqueName="[employee_data3].[GenderCode]" caption="GenderCode" attribute="1" defaultMemberUniqueName="[employee_data3].[GenderCode].[All]" allUniqueName="[employee_data3].[GenderCode].[All]" dimensionUniqueName="[employee_data3]" displayFolder="" count="0" memberValueDatatype="130" unbalanced="0"/>
    <cacheHierarchy uniqueName="[employee_data3].[LocationCode]" caption="LocationCode" attribute="1" defaultMemberUniqueName="[employee_data3].[LocationCode].[All]" allUniqueName="[employee_data3].[LocationCode].[All]" dimensionUniqueName="[employee_data3]" displayFolder="" count="0" memberValueDatatype="20" unbalanced="0"/>
    <cacheHierarchy uniqueName="[employee_data3].[RaceDesc]" caption="RaceDesc" attribute="1" defaultMemberUniqueName="[employee_data3].[RaceDesc].[All]" allUniqueName="[employee_data3].[RaceDesc].[All]" dimensionUniqueName="[employee_data3]" displayFolder="" count="0" memberValueDatatype="130" unbalanced="0"/>
    <cacheHierarchy uniqueName="[employee_data3].[MaritalDesc]" caption="MaritalDesc" attribute="1" defaultMemberUniqueName="[employee_data3].[MaritalDesc].[All]" allUniqueName="[employee_data3].[MaritalDesc].[All]" dimensionUniqueName="[employee_data3]" displayFolder="" count="0"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0"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0" memberValueDatatype="20" unbalanced="0"/>
    <cacheHierarchy uniqueName="[employee_data3].[StartDate (Year)]" caption="StartDate (Year)" attribute="1" defaultMemberUniqueName="[employee_data3].[StartDate (Year)].[All]" allUniqueName="[employee_data3].[StartDate (Year)].[All]" dimensionUniqueName="[employee_data3]" displayFolder="" count="2" memberValueDatatype="130" unbalanced="0">
      <fieldsUsage count="2">
        <fieldUsage x="-1"/>
        <fieldUsage x="0"/>
      </fieldsUsage>
    </cacheHierarchy>
    <cacheHierarchy uniqueName="[employee_data3].[StartDate (Quarter)]" caption="StartDate (Quarter)" attribute="1" defaultMemberUniqueName="[employee_data3].[StartDate (Quarter)].[All]" allUniqueName="[employee_data3].[StartDate (Quarter)].[All]" dimensionUniqueName="[employee_data3]" displayFolder="" count="0"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0"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0"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0"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0"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0"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0"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0"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0"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0"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0"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0"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0"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0"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0"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0"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0"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0" memberValueDatatype="20" unbalanced="0"/>
    <cacheHierarchy uniqueName="[employee_data36].[EmpID]" caption="EmpID" attribute="1" defaultMemberUniqueName="[employee_data36].[EmpID].[All]" allUniqueName="[employee_data36].[EmpID].[All]" dimensionUniqueName="[employee_data36]" displayFolder="" count="0" memberValueDatatype="20" unbalanced="0"/>
    <cacheHierarchy uniqueName="[employee_data36].[FirstName]" caption="FirstName" attribute="1" defaultMemberUniqueName="[employee_data36].[FirstName].[All]" allUniqueName="[employee_data36].[FirstName].[All]" dimensionUniqueName="[employee_data36]" displayFolder="" count="0" memberValueDatatype="130" unbalanced="0"/>
    <cacheHierarchy uniqueName="[employee_data36].[LastName]" caption="LastName" attribute="1" defaultMemberUniqueName="[employee_data36].[LastName].[All]" allUniqueName="[employee_data36].[LastName].[All]" dimensionUniqueName="[employee_data36]" displayFolder="" count="0" memberValueDatatype="130" unbalanced="0"/>
    <cacheHierarchy uniqueName="[employee_data36].[First-LastName]" caption="First-LastName" attribute="1" defaultMemberUniqueName="[employee_data36].[First-LastName].[All]" allUniqueName="[employee_data36].[First-LastName].[All]" dimensionUniqueName="[employee_data36]" displayFolder="" count="0" memberValueDatatype="130" unbalanced="0"/>
    <cacheHierarchy uniqueName="[employee_data36].[StartDate]" caption="StartDate" attribute="1" time="1" defaultMemberUniqueName="[employee_data36].[StartDate].[All]" allUniqueName="[employee_data36].[StartDate].[All]" dimensionUniqueName="[employee_data36]" displayFolder="" count="0" memberValueDatatype="7" unbalanced="0"/>
    <cacheHierarchy uniqueName="[employee_data36].[ExitDate]" caption="ExitDate" attribute="1" time="1" defaultMemberUniqueName="[employee_data36].[ExitDate].[All]" allUniqueName="[employee_data36].[ExitDate].[All]" dimensionUniqueName="[employee_data36]" displayFolder="" count="0" memberValueDatatype="7" unbalanced="0"/>
    <cacheHierarchy uniqueName="[employee_data36].[BlankOrNot]" caption="BlankOrNot" attribute="1" defaultMemberUniqueName="[employee_data36].[BlankOrNot].[All]" allUniqueName="[employee_data36].[BlankOrNot].[All]" dimensionUniqueName="[employee_data36]" displayFolder="" count="0" memberValueDatatype="130" unbalanced="0"/>
    <cacheHierarchy uniqueName="[employee_data36].[Title]" caption="Title" attribute="1" defaultMemberUniqueName="[employee_data36].[Title].[All]" allUniqueName="[employee_data36].[Title].[All]" dimensionUniqueName="[employee_data36]" displayFolder="" count="0" memberValueDatatype="130" unbalanced="0"/>
    <cacheHierarchy uniqueName="[employee_data36].[Supervisor]" caption="Supervisor" attribute="1" defaultMemberUniqueName="[employee_data36].[Supervisor].[All]" allUniqueName="[employee_data36].[Supervisor].[All]" dimensionUniqueName="[employee_data36]" displayFolder="" count="0" memberValueDatatype="130" unbalanced="0"/>
    <cacheHierarchy uniqueName="[employee_data36].[ADEmail]" caption="ADEmail" attribute="1" defaultMemberUniqueName="[employee_data36].[ADEmail].[All]" allUniqueName="[employee_data36].[ADEmail].[All]" dimensionUniqueName="[employee_data36]" displayFolder="" count="0" memberValueDatatype="130" unbalanced="0"/>
    <cacheHierarchy uniqueName="[employee_data36].[BusinessUnit]" caption="BusinessUnit" attribute="1" defaultMemberUniqueName="[employee_data36].[BusinessUnit].[All]" allUniqueName="[employee_data36].[BusinessUnit].[All]" dimensionUniqueName="[employee_data36]" displayFolder="" count="0"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0" memberValueDatatype="130" unbalanced="0"/>
    <cacheHierarchy uniqueName="[employee_data36].[Colom IF]" caption="Colom IF" attribute="1" defaultMemberUniqueName="[employee_data36].[Colom IF].[All]" allUniqueName="[employee_data36].[Colom IF].[All]" dimensionUniqueName="[employee_data36]" displayFolder="" count="0"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0" memberValueDatatype="130" unbalanced="0"/>
    <cacheHierarchy uniqueName="[employee_data36].[EmployeeType]" caption="EmployeeType" attribute="1" defaultMemberUniqueName="[employee_data36].[EmployeeType].[All]" allUniqueName="[employee_data36].[EmployeeType].[All]" dimensionUniqueName="[employee_data36]" displayFolder="" count="0" memberValueDatatype="130" unbalanced="0"/>
    <cacheHierarchy uniqueName="[employee_data36].[PayZone]" caption="PayZone" attribute="1" defaultMemberUniqueName="[employee_data36].[PayZone].[All]" allUniqueName="[employee_data36].[PayZone].[All]" dimensionUniqueName="[employee_data36]" displayFolder="" count="0"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0"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0"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0"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0" memberValueDatatype="130" unbalanced="0"/>
    <cacheHierarchy uniqueName="[employee_data36].[Division]" caption="Division" attribute="1" defaultMemberUniqueName="[employee_data36].[Division].[All]" allUniqueName="[employee_data36].[Division].[All]" dimensionUniqueName="[employee_data36]" displayFolder="" count="0" memberValueDatatype="130" unbalanced="0"/>
    <cacheHierarchy uniqueName="[employee_data36].[DOB]" caption="DOB" attribute="1" time="1" defaultMemberUniqueName="[employee_data36].[DOB].[All]" allUniqueName="[employee_data36].[DOB].[All]" dimensionUniqueName="[employee_data36]" displayFolder="" count="0" memberValueDatatype="7" unbalanced="0"/>
    <cacheHierarchy uniqueName="[employee_data36].[DOBValue]" caption="DOBValue" attribute="1" time="1" defaultMemberUniqueName="[employee_data36].[DOBValue].[All]" allUniqueName="[employee_data36].[DOBValue].[All]" dimensionUniqueName="[employee_data36]" displayFolder="" count="0" memberValueDatatype="7" unbalanced="0"/>
    <cacheHierarchy uniqueName="[employee_data36].[AgeWorker]" caption="AgeWorker" attribute="1" defaultMemberUniqueName="[employee_data36].[AgeWorker].[All]" allUniqueName="[employee_data36].[AgeWorker].[All]" dimensionUniqueName="[employee_data36]" displayFolder="" count="0" memberValueDatatype="20" unbalanced="0"/>
    <cacheHierarchy uniqueName="[employee_data36].[Nama-DOB]" caption="Nama-DOB" attribute="1" defaultMemberUniqueName="[employee_data36].[Nama-DOB].[All]" allUniqueName="[employee_data36].[Nama-DOB].[All]" dimensionUniqueName="[employee_data36]" displayFolder="" count="0" memberValueDatatype="130" unbalanced="0"/>
    <cacheHierarchy uniqueName="[employee_data36].[State]" caption="State" attribute="1" defaultMemberUniqueName="[employee_data36].[State].[All]" allUniqueName="[employee_data36].[State].[All]" dimensionUniqueName="[employee_data36]" displayFolder="" count="0"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0" memberValueDatatype="130" unbalanced="0"/>
    <cacheHierarchy uniqueName="[employee_data36].[GenderCode]" caption="GenderCode" attribute="1" defaultMemberUniqueName="[employee_data36].[GenderCode].[All]" allUniqueName="[employee_data36].[GenderCode].[All]" dimensionUniqueName="[employee_data36]" displayFolder="" count="0" memberValueDatatype="130" unbalanced="0"/>
    <cacheHierarchy uniqueName="[employee_data36].[LocationCode]" caption="LocationCode" attribute="1" defaultMemberUniqueName="[employee_data36].[LocationCode].[All]" allUniqueName="[employee_data36].[LocationCode].[All]" dimensionUniqueName="[employee_data36]" displayFolder="" count="0" memberValueDatatype="20" unbalanced="0"/>
    <cacheHierarchy uniqueName="[employee_data36].[RaceDesc]" caption="RaceDesc" attribute="1" defaultMemberUniqueName="[employee_data36].[RaceDesc].[All]" allUniqueName="[employee_data36].[RaceDesc].[All]" dimensionUniqueName="[employee_data36]" displayFolder="" count="0" memberValueDatatype="130" unbalanced="0"/>
    <cacheHierarchy uniqueName="[employee_data36].[MaritalDesc]" caption="MaritalDesc" attribute="1" defaultMemberUniqueName="[employee_data36].[MaritalDesc].[All]" allUniqueName="[employee_data36].[MaritalDesc].[All]" dimensionUniqueName="[employee_data36]" displayFolder="" count="0"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0"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0"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0"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0"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oneField="1" hidden="1">
      <fieldsUsage count="1">
        <fieldUsage x="2"/>
      </fieldsUsage>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ies>
  <kpis count="0"/>
  <dimensions count="5">
    <dimension name="employee_data" uniqueName="[employee_data]" caption="employee_data"/>
    <dimension name="employee_data3" uniqueName="[employee_data3]" caption="employee_data3"/>
    <dimension name="employee_data3  PayZone   Current Employee Rating" uniqueName="[employee_data3  PayZone   Current Employee Rating]" caption="employee_data3  PayZone   Current Employee Rating"/>
    <dimension name="employee_data36" uniqueName="[employee_data36]" caption="employee_data36"/>
    <dimension measure="1" name="Measures" uniqueName="[Measures]" caption="Measures"/>
  </dimensions>
  <measureGroups count="4">
    <measureGroup name="employee_data" caption="employee_data"/>
    <measureGroup name="employee_data3" caption="employee_data3"/>
    <measureGroup name="employee_data3  PayZone   Current Employee Rating" caption="employee_data3  PayZone   Current Employee Rating"/>
    <measureGroup name="employee_data36" caption="employee_data36"/>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926970138891" backgroundQuery="1" createdVersion="3" refreshedVersion="8" minRefreshableVersion="3" recordCount="0" supportSubquery="1" supportAdvancedDrill="1" xr:uid="{7BFA1C00-AAA0-478E-8D4D-A0524EE66E62}">
  <cacheSource type="external" connectionId="8">
    <extLst>
      <ext xmlns:x14="http://schemas.microsoft.com/office/spreadsheetml/2009/9/main" uri="{F057638F-6D5F-4e77-A914-E7F072B9BCA8}">
        <x14:sourceConnection name="ThisWorkbookDataModel"/>
      </ext>
    </extLst>
  </cacheSource>
  <cacheFields count="0"/>
  <cacheHierarchies count="132">
    <cacheHierarchy uniqueName="[employee_data].[EmpID]" caption="EmpID" attribute="1" defaultMemberUniqueName="[employee_data].[EmpID].[All]" allUniqueName="[employee_data].[EmpID].[All]" dimensionUniqueName="[employee_data]" displayFolder="" count="0" memberValueDatatype="2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LocationCode]" caption="LocationCode" attribute="1" defaultMemberUniqueName="[employee_data].[LocationCode].[All]" allUniqueName="[employee_data].[LocationCode].[All]" dimensionUniqueName="[employee_data]" displayFolder="" count="0" memberValueDatatype="2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StartDate (Year)]" caption="StartDate (Year)" attribute="1" defaultMemberUniqueName="[employee_data].[StartDate (Year)].[All]" allUniqueName="[employee_data].[StartDate (Year)].[All]" dimensionUniqueName="[employee_data]" displayFolder="" count="0"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0" memberValueDatatype="130" unbalanced="0"/>
    <cacheHierarchy uniqueName="[employee_data].[StartDate (Month)]" caption="StartDate (Month)" attribute="1" defaultMemberUniqueName="[employee_data].[StartDate (Month)].[All]" allUniqueName="[employee_data].[StartDate (Month)].[All]" dimensionUniqueName="[employee_data]" displayFolder="" count="0" memberValueDatatype="13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data3].[EmpID]" caption="EmpID" attribute="1" defaultMemberUniqueName="[employee_data3].[EmpID].[All]" allUniqueName="[employee_data3].[EmpID].[All]" dimensionUniqueName="[employee_data3]" displayFolder="" count="0" memberValueDatatype="20" unbalanced="0"/>
    <cacheHierarchy uniqueName="[employee_data3].[FirstName]" caption="FirstName" attribute="1" defaultMemberUniqueName="[employee_data3].[FirstName].[All]" allUniqueName="[employee_data3].[FirstName].[All]" dimensionUniqueName="[employee_data3]" displayFolder="" count="0" memberValueDatatype="130" unbalanced="0"/>
    <cacheHierarchy uniqueName="[employee_data3].[LastName]" caption="LastName" attribute="1" defaultMemberUniqueName="[employee_data3].[LastName].[All]" allUniqueName="[employee_data3].[LastName].[All]" dimensionUniqueName="[employee_data3]" displayFolder="" count="0" memberValueDatatype="130" unbalanced="0"/>
    <cacheHierarchy uniqueName="[employee_data3].[StartDate]" caption="StartDate" attribute="1" time="1" defaultMemberUniqueName="[employee_data3].[StartDate].[All]" allUniqueName="[employee_data3].[StartDate].[All]" dimensionUniqueName="[employee_data3]" displayFolder="" count="0" memberValueDatatype="7" unbalanced="0"/>
    <cacheHierarchy uniqueName="[employee_data3].[ExitDate]" caption="ExitDate" attribute="1" time="1" defaultMemberUniqueName="[employee_data3].[ExitDate].[All]" allUniqueName="[employee_data3].[ExitDate].[All]" dimensionUniqueName="[employee_data3]" displayFolder="" count="0" memberValueDatatype="7" unbalanced="0"/>
    <cacheHierarchy uniqueName="[employee_data3].[Title]" caption="Title" attribute="1" defaultMemberUniqueName="[employee_data3].[Title].[All]" allUniqueName="[employee_data3].[Title].[All]" dimensionUniqueName="[employee_data3]" displayFolder="" count="0" memberValueDatatype="130" unbalanced="0"/>
    <cacheHierarchy uniqueName="[employee_data3].[Supervisor]" caption="Supervisor" attribute="1" defaultMemberUniqueName="[employee_data3].[Supervisor].[All]" allUniqueName="[employee_data3].[Supervisor].[All]" dimensionUniqueName="[employee_data3]" displayFolder="" count="0" memberValueDatatype="130" unbalanced="0"/>
    <cacheHierarchy uniqueName="[employee_data3].[ADEmail]" caption="ADEmail" attribute="1" defaultMemberUniqueName="[employee_data3].[ADEmail].[All]" allUniqueName="[employee_data3].[ADEmail].[All]" dimensionUniqueName="[employee_data3]" displayFolder="" count="0" memberValueDatatype="130" unbalanced="0"/>
    <cacheHierarchy uniqueName="[employee_data3].[BusinessUnit]" caption="BusinessUnit" attribute="1" defaultMemberUniqueName="[employee_data3].[BusinessUnit].[All]" allUniqueName="[employee_data3].[BusinessUnit].[All]" dimensionUniqueName="[employee_data3]" displayFolder="" count="0" memberValueDatatype="130" unbalanced="0"/>
    <cacheHierarchy uniqueName="[employee_data3].[EmployeeStatus]" caption="EmployeeStatus" attribute="1" defaultMemberUniqueName="[employee_data3].[EmployeeStatus].[All]" allUniqueName="[employee_data3].[EmployeeStatus].[All]" dimensionUniqueName="[employee_data3]" displayFolder="" count="0"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0" memberValueDatatype="130" unbalanced="0"/>
    <cacheHierarchy uniqueName="[employee_data3].[EmployeeType]" caption="EmployeeType" attribute="1" defaultMemberUniqueName="[employee_data3].[EmployeeType].[All]" allUniqueName="[employee_data3].[EmployeeType].[All]" dimensionUniqueName="[employee_data3]" displayFolder="" count="2" memberValueDatatype="130" unbalanced="0"/>
    <cacheHierarchy uniqueName="[employee_data3].[PayZone]" caption="PayZone" attribute="1" defaultMemberUniqueName="[employee_data3].[PayZone].[All]" allUniqueName="[employee_data3].[PayZone].[All]" dimensionUniqueName="[employee_data3]" displayFolder="" count="0"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0"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0"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0" memberValueDatatype="130" unbalanced="0"/>
    <cacheHierarchy uniqueName="[employee_data3].[DepartmentType]" caption="DepartmentType" attribute="1" defaultMemberUniqueName="[employee_data3].[DepartmentType].[All]" allUniqueName="[employee_data3].[DepartmentType].[All]" dimensionUniqueName="[employee_data3]" displayFolder="" count="2" memberValueDatatype="130" unbalanced="0"/>
    <cacheHierarchy uniqueName="[employee_data3].[Division]" caption="Division" attribute="1" defaultMemberUniqueName="[employee_data3].[Division].[All]" allUniqueName="[employee_data3].[Division].[All]" dimensionUniqueName="[employee_data3]" displayFolder="" count="0" memberValueDatatype="130" unbalanced="0"/>
    <cacheHierarchy uniqueName="[employee_data3].[DOB]" caption="DOB" attribute="1" time="1" defaultMemberUniqueName="[employee_data3].[DOB].[All]" allUniqueName="[employee_data3].[DOB].[All]" dimensionUniqueName="[employee_data3]" displayFolder="" count="0" memberValueDatatype="7" unbalanced="0"/>
    <cacheHierarchy uniqueName="[employee_data3].[AgeWorker]" caption="AgeWorker" attribute="1" defaultMemberUniqueName="[employee_data3].[AgeWorker].[All]" allUniqueName="[employee_data3].[AgeWorker].[All]" dimensionUniqueName="[employee_data3]" displayFolder="" count="0" memberValueDatatype="20" unbalanced="0"/>
    <cacheHierarchy uniqueName="[employee_data3].[AgeType]" caption="AgeType" attribute="1" defaultMemberUniqueName="[employee_data3].[AgeType].[All]" allUniqueName="[employee_data3].[AgeType].[All]" dimensionUniqueName="[employee_data3]" displayFolder="" count="0" memberValueDatatype="130" unbalanced="0"/>
    <cacheHierarchy uniqueName="[employee_data3].[State]" caption="State" attribute="1" defaultMemberUniqueName="[employee_data3].[State].[All]" allUniqueName="[employee_data3].[State].[All]" dimensionUniqueName="[employee_data3]" displayFolder="" count="0"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0" memberValueDatatype="130" unbalanced="0"/>
    <cacheHierarchy uniqueName="[employee_data3].[GenderCode]" caption="GenderCode" attribute="1" defaultMemberUniqueName="[employee_data3].[GenderCode].[All]" allUniqueName="[employee_data3].[GenderCode].[All]" dimensionUniqueName="[employee_data3]" displayFolder="" count="2" memberValueDatatype="130" unbalanced="0"/>
    <cacheHierarchy uniqueName="[employee_data3].[LocationCode]" caption="LocationCode" attribute="1" defaultMemberUniqueName="[employee_data3].[LocationCode].[All]" allUniqueName="[employee_data3].[LocationCode].[All]" dimensionUniqueName="[employee_data3]" displayFolder="" count="0" memberValueDatatype="20" unbalanced="0"/>
    <cacheHierarchy uniqueName="[employee_data3].[RaceDesc]" caption="RaceDesc" attribute="1" defaultMemberUniqueName="[employee_data3].[RaceDesc].[All]" allUniqueName="[employee_data3].[RaceDesc].[All]" dimensionUniqueName="[employee_data3]" displayFolder="" count="0" memberValueDatatype="130" unbalanced="0"/>
    <cacheHierarchy uniqueName="[employee_data3].[MaritalDesc]" caption="MaritalDesc" attribute="1" defaultMemberUniqueName="[employee_data3].[MaritalDesc].[All]" allUniqueName="[employee_data3].[MaritalDesc].[All]" dimensionUniqueName="[employee_data3]" displayFolder="" count="0"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0"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0" memberValueDatatype="20" unbalanced="0"/>
    <cacheHierarchy uniqueName="[employee_data3].[StartDate (Year)]" caption="StartDate (Year)" attribute="1" defaultMemberUniqueName="[employee_data3].[StartDate (Year)].[All]" allUniqueName="[employee_data3].[StartDate (Year)].[All]" dimensionUniqueName="[employee_data3]" displayFolder="" count="0"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0"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0"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0"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0"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0"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0"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0"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0"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0"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0"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0"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0"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0"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0"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0"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0"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0"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0" memberValueDatatype="20" unbalanced="0"/>
    <cacheHierarchy uniqueName="[employee_data36].[EmpID]" caption="EmpID" attribute="1" defaultMemberUniqueName="[employee_data36].[EmpID].[All]" allUniqueName="[employee_data36].[EmpID].[All]" dimensionUniqueName="[employee_data36]" displayFolder="" count="0" memberValueDatatype="20" unbalanced="0"/>
    <cacheHierarchy uniqueName="[employee_data36].[FirstName]" caption="FirstName" attribute="1" defaultMemberUniqueName="[employee_data36].[FirstName].[All]" allUniqueName="[employee_data36].[FirstName].[All]" dimensionUniqueName="[employee_data36]" displayFolder="" count="0" memberValueDatatype="130" unbalanced="0"/>
    <cacheHierarchy uniqueName="[employee_data36].[LastName]" caption="LastName" attribute="1" defaultMemberUniqueName="[employee_data36].[LastName].[All]" allUniqueName="[employee_data36].[LastName].[All]" dimensionUniqueName="[employee_data36]" displayFolder="" count="0" memberValueDatatype="130" unbalanced="0"/>
    <cacheHierarchy uniqueName="[employee_data36].[First-LastName]" caption="First-LastName" attribute="1" defaultMemberUniqueName="[employee_data36].[First-LastName].[All]" allUniqueName="[employee_data36].[First-LastName].[All]" dimensionUniqueName="[employee_data36]" displayFolder="" count="0" memberValueDatatype="130" unbalanced="0"/>
    <cacheHierarchy uniqueName="[employee_data36].[StartDate]" caption="StartDate" attribute="1" time="1" defaultMemberUniqueName="[employee_data36].[StartDate].[All]" allUniqueName="[employee_data36].[StartDate].[All]" dimensionUniqueName="[employee_data36]" displayFolder="" count="0" memberValueDatatype="7" unbalanced="0"/>
    <cacheHierarchy uniqueName="[employee_data36].[ExitDate]" caption="ExitDate" attribute="1" time="1" defaultMemberUniqueName="[employee_data36].[ExitDate].[All]" allUniqueName="[employee_data36].[ExitDate].[All]" dimensionUniqueName="[employee_data36]" displayFolder="" count="0" memberValueDatatype="7" unbalanced="0"/>
    <cacheHierarchy uniqueName="[employee_data36].[BlankOrNot]" caption="BlankOrNot" attribute="1" defaultMemberUniqueName="[employee_data36].[BlankOrNot].[All]" allUniqueName="[employee_data36].[BlankOrNot].[All]" dimensionUniqueName="[employee_data36]" displayFolder="" count="0" memberValueDatatype="130" unbalanced="0"/>
    <cacheHierarchy uniqueName="[employee_data36].[Title]" caption="Title" attribute="1" defaultMemberUniqueName="[employee_data36].[Title].[All]" allUniqueName="[employee_data36].[Title].[All]" dimensionUniqueName="[employee_data36]" displayFolder="" count="0" memberValueDatatype="130" unbalanced="0"/>
    <cacheHierarchy uniqueName="[employee_data36].[Supervisor]" caption="Supervisor" attribute="1" defaultMemberUniqueName="[employee_data36].[Supervisor].[All]" allUniqueName="[employee_data36].[Supervisor].[All]" dimensionUniqueName="[employee_data36]" displayFolder="" count="0" memberValueDatatype="130" unbalanced="0"/>
    <cacheHierarchy uniqueName="[employee_data36].[ADEmail]" caption="ADEmail" attribute="1" defaultMemberUniqueName="[employee_data36].[ADEmail].[All]" allUniqueName="[employee_data36].[ADEmail].[All]" dimensionUniqueName="[employee_data36]" displayFolder="" count="0" memberValueDatatype="130" unbalanced="0"/>
    <cacheHierarchy uniqueName="[employee_data36].[BusinessUnit]" caption="BusinessUnit" attribute="1" defaultMemberUniqueName="[employee_data36].[BusinessUnit].[All]" allUniqueName="[employee_data36].[BusinessUnit].[All]" dimensionUniqueName="[employee_data36]" displayFolder="" count="0"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0" memberValueDatatype="130" unbalanced="0"/>
    <cacheHierarchy uniqueName="[employee_data36].[Colom IF]" caption="Colom IF" attribute="1" defaultMemberUniqueName="[employee_data36].[Colom IF].[All]" allUniqueName="[employee_data36].[Colom IF].[All]" dimensionUniqueName="[employee_data36]" displayFolder="" count="0"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0" memberValueDatatype="130" unbalanced="0"/>
    <cacheHierarchy uniqueName="[employee_data36].[EmployeeType]" caption="EmployeeType" attribute="1" defaultMemberUniqueName="[employee_data36].[EmployeeType].[All]" allUniqueName="[employee_data36].[EmployeeType].[All]" dimensionUniqueName="[employee_data36]" displayFolder="" count="0" memberValueDatatype="130" unbalanced="0"/>
    <cacheHierarchy uniqueName="[employee_data36].[PayZone]" caption="PayZone" attribute="1" defaultMemberUniqueName="[employee_data36].[PayZone].[All]" allUniqueName="[employee_data36].[PayZone].[All]" dimensionUniqueName="[employee_data36]" displayFolder="" count="0"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0"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0"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0"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0" memberValueDatatype="130" unbalanced="0"/>
    <cacheHierarchy uniqueName="[employee_data36].[Division]" caption="Division" attribute="1" defaultMemberUniqueName="[employee_data36].[Division].[All]" allUniqueName="[employee_data36].[Division].[All]" dimensionUniqueName="[employee_data36]" displayFolder="" count="0" memberValueDatatype="130" unbalanced="0"/>
    <cacheHierarchy uniqueName="[employee_data36].[DOB]" caption="DOB" attribute="1" time="1" defaultMemberUniqueName="[employee_data36].[DOB].[All]" allUniqueName="[employee_data36].[DOB].[All]" dimensionUniqueName="[employee_data36]" displayFolder="" count="0" memberValueDatatype="7" unbalanced="0"/>
    <cacheHierarchy uniqueName="[employee_data36].[DOBValue]" caption="DOBValue" attribute="1" time="1" defaultMemberUniqueName="[employee_data36].[DOBValue].[All]" allUniqueName="[employee_data36].[DOBValue].[All]" dimensionUniqueName="[employee_data36]" displayFolder="" count="0" memberValueDatatype="7" unbalanced="0"/>
    <cacheHierarchy uniqueName="[employee_data36].[AgeWorker]" caption="AgeWorker" attribute="1" defaultMemberUniqueName="[employee_data36].[AgeWorker].[All]" allUniqueName="[employee_data36].[AgeWorker].[All]" dimensionUniqueName="[employee_data36]" displayFolder="" count="0" memberValueDatatype="20" unbalanced="0"/>
    <cacheHierarchy uniqueName="[employee_data36].[Nama-DOB]" caption="Nama-DOB" attribute="1" defaultMemberUniqueName="[employee_data36].[Nama-DOB].[All]" allUniqueName="[employee_data36].[Nama-DOB].[All]" dimensionUniqueName="[employee_data36]" displayFolder="" count="0" memberValueDatatype="130" unbalanced="0"/>
    <cacheHierarchy uniqueName="[employee_data36].[State]" caption="State" attribute="1" defaultMemberUniqueName="[employee_data36].[State].[All]" allUniqueName="[employee_data36].[State].[All]" dimensionUniqueName="[employee_data36]" displayFolder="" count="0"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0" memberValueDatatype="130" unbalanced="0"/>
    <cacheHierarchy uniqueName="[employee_data36].[GenderCode]" caption="GenderCode" attribute="1" defaultMemberUniqueName="[employee_data36].[GenderCode].[All]" allUniqueName="[employee_data36].[GenderCode].[All]" dimensionUniqueName="[employee_data36]" displayFolder="" count="0" memberValueDatatype="130" unbalanced="0"/>
    <cacheHierarchy uniqueName="[employee_data36].[LocationCode]" caption="LocationCode" attribute="1" defaultMemberUniqueName="[employee_data36].[LocationCode].[All]" allUniqueName="[employee_data36].[LocationCode].[All]" dimensionUniqueName="[employee_data36]" displayFolder="" count="0" memberValueDatatype="20" unbalanced="0"/>
    <cacheHierarchy uniqueName="[employee_data36].[RaceDesc]" caption="RaceDesc" attribute="1" defaultMemberUniqueName="[employee_data36].[RaceDesc].[All]" allUniqueName="[employee_data36].[RaceDesc].[All]" dimensionUniqueName="[employee_data36]" displayFolder="" count="0" memberValueDatatype="130" unbalanced="0"/>
    <cacheHierarchy uniqueName="[employee_data36].[MaritalDesc]" caption="MaritalDesc" attribute="1" defaultMemberUniqueName="[employee_data36].[MaritalDesc].[All]" allUniqueName="[employee_data36].[MaritalDesc].[All]" dimensionUniqueName="[employee_data36]" displayFolder="" count="0"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0"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0"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0"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0"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hidden="1">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y uniqueName="[Measures].[Count of Performance Score]" caption="Count of Performance Score" measure="1" displayFolder="" measureGroup="employee_data3"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slicerData="1" pivotCacheId="58437029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a Dewa" refreshedDate="46250.887694097219" backgroundQuery="1" createdVersion="3" refreshedVersion="8" minRefreshableVersion="3" recordCount="0" supportSubquery="1" supportAdvancedDrill="1" xr:uid="{873E8233-0755-4173-9DF7-2E1CF6F5B154}">
  <cacheSource type="external" connectionId="8">
    <extLst>
      <ext xmlns:x14="http://schemas.microsoft.com/office/spreadsheetml/2009/9/main" uri="{F057638F-6D5F-4e77-A914-E7F072B9BCA8}">
        <x14:sourceConnection name="ThisWorkbookDataModel"/>
      </ext>
    </extLst>
  </cacheSource>
  <cacheFields count="0"/>
  <cacheHierarchies count="131">
    <cacheHierarchy uniqueName="[employee_data].[EmpID]" caption="EmpID" attribute="1" defaultMemberUniqueName="[employee_data].[EmpID].[All]" allUniqueName="[employee_data].[EmpID].[All]" dimensionUniqueName="[employee_data]" displayFolder="" count="0" memberValueDatatype="20" unbalanced="0"/>
    <cacheHierarchy uniqueName="[employee_data].[FirstName]" caption="FirstName" attribute="1" defaultMemberUniqueName="[employee_data].[FirstName].[All]" allUniqueName="[employee_data].[FirstName].[All]" dimensionUniqueName="[employee_data]" displayFolder="" count="0" memberValueDatatype="130" unbalanced="0"/>
    <cacheHierarchy uniqueName="[employee_data].[LastName]" caption="LastName" attribute="1" defaultMemberUniqueName="[employee_data].[LastName].[All]" allUniqueName="[employee_data].[LastName].[All]" dimensionUniqueName="[employee_data]" displayFolder="" count="0" memberValueDatatype="130" unbalanced="0"/>
    <cacheHierarchy uniqueName="[employee_data].[StartDate]" caption="StartDate" attribute="1" time="1" defaultMemberUniqueName="[employee_data].[StartDate].[All]" allUniqueName="[employee_data].[StartDate].[All]" dimensionUniqueName="[employee_data]" displayFolder="" count="0" memberValueDatatype="7" unbalanced="0"/>
    <cacheHierarchy uniqueName="[employee_data].[ExitDate]" caption="ExitDate" attribute="1" time="1" defaultMemberUniqueName="[employee_data].[ExitDate].[All]" allUniqueName="[employee_data].[ExitDate].[All]" dimensionUniqueName="[employee_data]" displayFolder="" count="0" memberValueDatatype="7" unbalanced="0"/>
    <cacheHierarchy uniqueName="[employee_data].[Title]" caption="Title" attribute="1" defaultMemberUniqueName="[employee_data].[Title].[All]" allUniqueName="[employee_data].[Title].[All]" dimensionUniqueName="[employee_data]" displayFolder="" count="0" memberValueDatatype="130" unbalanced="0"/>
    <cacheHierarchy uniqueName="[employee_data].[Supervisor]" caption="Supervisor" attribute="1" defaultMemberUniqueName="[employee_data].[Supervisor].[All]" allUniqueName="[employee_data].[Supervisor].[All]" dimensionUniqueName="[employee_data]" displayFolder="" count="0" memberValueDatatype="130" unbalanced="0"/>
    <cacheHierarchy uniqueName="[employee_data].[ADEmail]" caption="ADEmail" attribute="1" defaultMemberUniqueName="[employee_data].[ADEmail].[All]" allUniqueName="[employee_data].[ADEmail].[All]" dimensionUniqueName="[employee_data]" displayFolder="" count="0" memberValueDatatype="130" unbalanced="0"/>
    <cacheHierarchy uniqueName="[employee_data].[BusinessUnit]" caption="BusinessUnit" attribute="1" defaultMemberUniqueName="[employee_data].[BusinessUnit].[All]" allUniqueName="[employee_data].[BusinessUnit].[All]" dimensionUniqueName="[employee_data]" displayFolder="" count="0" memberValueDatatype="130" unbalanced="0"/>
    <cacheHierarchy uniqueName="[employee_data].[EmployeeStatus]" caption="EmployeeStatus" attribute="1" defaultMemberUniqueName="[employee_data].[EmployeeStatus].[All]" allUniqueName="[employee_data].[EmployeeStatus].[All]" dimensionUniqueName="[employee_data]" displayFolder="" count="0" memberValueDatatype="130" unbalanced="0"/>
    <cacheHierarchy uniqueName="[employee_data].[EmployeeType]" caption="EmployeeType" attribute="1" defaultMemberUniqueName="[employee_data].[EmployeeType].[All]" allUniqueName="[employee_data].[EmployeeType].[All]" dimensionUniqueName="[employee_data]" displayFolder="" count="0" memberValueDatatype="130" unbalanced="0"/>
    <cacheHierarchy uniqueName="[employee_data].[PayZone]" caption="PayZone" attribute="1" defaultMemberUniqueName="[employee_data].[PayZone].[All]" allUniqueName="[employee_data].[PayZone].[All]" dimensionUniqueName="[employee_data]" displayFolder="" count="0" memberValueDatatype="130" unbalanced="0"/>
    <cacheHierarchy uniqueName="[employee_data].[EmployeeClassificationType]" caption="EmployeeClassificationType" attribute="1" defaultMemberUniqueName="[employee_data].[EmployeeClassificationType].[All]" allUniqueName="[employee_data].[EmployeeClassificationType].[All]" dimensionUniqueName="[employee_data]" displayFolder="" count="0" memberValueDatatype="130" unbalanced="0"/>
    <cacheHierarchy uniqueName="[employee_data].[TerminationType]" caption="TerminationType" attribute="1" defaultMemberUniqueName="[employee_data].[TerminationType].[All]" allUniqueName="[employee_data].[TerminationType].[All]" dimensionUniqueName="[employee_data]" displayFolder="" count="0" memberValueDatatype="130" unbalanced="0"/>
    <cacheHierarchy uniqueName="[employee_data].[TerminationDescription]" caption="TerminationDescription" attribute="1" defaultMemberUniqueName="[employee_data].[TerminationDescription].[All]" allUniqueName="[employee_data].[TerminationDescription].[All]" dimensionUniqueName="[employee_data]" displayFolder="" count="0" memberValueDatatype="130" unbalanced="0"/>
    <cacheHierarchy uniqueName="[employee_data].[DepartmentType]" caption="DepartmentType" attribute="1" defaultMemberUniqueName="[employee_data].[DepartmentType].[All]" allUniqueName="[employee_data].[DepartmentType].[All]" dimensionUniqueName="[employee_data]" displayFolder="" count="0" memberValueDatatype="130" unbalanced="0"/>
    <cacheHierarchy uniqueName="[employee_data].[Division]" caption="Division" attribute="1" defaultMemberUniqueName="[employee_data].[Division].[All]" allUniqueName="[employee_data].[Division].[All]" dimensionUniqueName="[employee_data]" displayFolder="" count="0" memberValueDatatype="130" unbalanced="0"/>
    <cacheHierarchy uniqueName="[employee_data].[DOB]" caption="DOB" attribute="1" time="1" defaultMemberUniqueName="[employee_data].[DOB].[All]" allUniqueName="[employee_data].[DOB].[All]" dimensionUniqueName="[employee_data]" displayFolder="" count="0" memberValueDatatype="7" unbalanced="0"/>
    <cacheHierarchy uniqueName="[employee_data].[State]" caption="State" attribute="1" defaultMemberUniqueName="[employee_data].[State].[All]" allUniqueName="[employee_data].[State].[All]" dimensionUniqueName="[employee_data]" displayFolder="" count="0" memberValueDatatype="130" unbalanced="0"/>
    <cacheHierarchy uniqueName="[employee_data].[JobFunctionDescription]" caption="JobFunctionDescription" attribute="1" defaultMemberUniqueName="[employee_data].[JobFunctionDescription].[All]" allUniqueName="[employee_data].[JobFunctionDescription].[All]" dimensionUniqueName="[employee_data]" displayFolder="" count="0" memberValueDatatype="130" unbalanced="0"/>
    <cacheHierarchy uniqueName="[employee_data].[GenderCode]" caption="GenderCode" attribute="1" defaultMemberUniqueName="[employee_data].[GenderCode].[All]" allUniqueName="[employee_data].[GenderCode].[All]" dimensionUniqueName="[employee_data]" displayFolder="" count="0" memberValueDatatype="130" unbalanced="0"/>
    <cacheHierarchy uniqueName="[employee_data].[LocationCode]" caption="LocationCode" attribute="1" defaultMemberUniqueName="[employee_data].[LocationCode].[All]" allUniqueName="[employee_data].[LocationCode].[All]" dimensionUniqueName="[employee_data]" displayFolder="" count="0" memberValueDatatype="20" unbalanced="0"/>
    <cacheHierarchy uniqueName="[employee_data].[RaceDesc]" caption="RaceDesc" attribute="1" defaultMemberUniqueName="[employee_data].[RaceDesc].[All]" allUniqueName="[employee_data].[RaceDesc].[All]" dimensionUniqueName="[employee_data]" displayFolder="" count="0" memberValueDatatype="130" unbalanced="0"/>
    <cacheHierarchy uniqueName="[employee_data].[MaritalDesc]" caption="MaritalDesc" attribute="1" defaultMemberUniqueName="[employee_data].[MaritalDesc].[All]" allUniqueName="[employee_data].[MaritalDesc].[All]" dimensionUniqueName="[employee_data]" displayFolder="" count="0" memberValueDatatype="130" unbalanced="0"/>
    <cacheHierarchy uniqueName="[employee_data].[Performance Score]" caption="Performance Score" attribute="1" defaultMemberUniqueName="[employee_data].[Performance Score].[All]" allUniqueName="[employee_data].[Performance Score].[All]" dimensionUniqueName="[employee_data]" displayFolder="" count="0" memberValueDatatype="130" unbalanced="0"/>
    <cacheHierarchy uniqueName="[employee_data].[Current Employee Rating]" caption="Current Employee Rating" attribute="1" defaultMemberUniqueName="[employee_data].[Current Employee Rating].[All]" allUniqueName="[employee_data].[Current Employee Rating].[All]" dimensionUniqueName="[employee_data]" displayFolder="" count="0" memberValueDatatype="20" unbalanced="0"/>
    <cacheHierarchy uniqueName="[employee_data].[StartDate (Year)]" caption="StartDate (Year)" attribute="1" defaultMemberUniqueName="[employee_data].[StartDate (Year)].[All]" allUniqueName="[employee_data].[StartDate (Year)].[All]" dimensionUniqueName="[employee_data]" displayFolder="" count="0" memberValueDatatype="130" unbalanced="0"/>
    <cacheHierarchy uniqueName="[employee_data].[StartDate (Quarter)]" caption="StartDate (Quarter)" attribute="1" defaultMemberUniqueName="[employee_data].[StartDate (Quarter)].[All]" allUniqueName="[employee_data].[StartDate (Quarter)].[All]" dimensionUniqueName="[employee_data]" displayFolder="" count="0" memberValueDatatype="130" unbalanced="0"/>
    <cacheHierarchy uniqueName="[employee_data].[StartDate (Month)]" caption="StartDate (Month)" attribute="1" defaultMemberUniqueName="[employee_data].[StartDate (Month)].[All]" allUniqueName="[employee_data].[StartDate (Month)].[All]" dimensionUniqueName="[employee_data]" displayFolder="" count="0" memberValueDatatype="130" unbalanced="0"/>
    <cacheHierarchy uniqueName="[employee_data].[ExitDate (Year)]" caption="ExitDate (Year)" attribute="1" defaultMemberUniqueName="[employee_data].[ExitDate (Year)].[All]" allUniqueName="[employee_data].[ExitDate (Year)].[All]" dimensionUniqueName="[employee_data]" displayFolder="" count="0" memberValueDatatype="130" unbalanced="0"/>
    <cacheHierarchy uniqueName="[employee_data].[ExitDate (Quarter)]" caption="ExitDate (Quarter)" attribute="1" defaultMemberUniqueName="[employee_data].[ExitDate (Quarter)].[All]" allUniqueName="[employee_data].[ExitDate (Quarter)].[All]" dimensionUniqueName="[employee_data]" displayFolder="" count="0" memberValueDatatype="130" unbalanced="0"/>
    <cacheHierarchy uniqueName="[employee_data].[ExitDate (Month)]" caption="ExitDate (Month)" attribute="1" defaultMemberUniqueName="[employee_data].[ExitDate (Month)].[All]" allUniqueName="[employee_data].[ExitDate (Month)].[All]" dimensionUniqueName="[employee_data]" displayFolder="" count="0" memberValueDatatype="130" unbalanced="0"/>
    <cacheHierarchy uniqueName="[employee_data3].[EmpID]" caption="EmpID" attribute="1" defaultMemberUniqueName="[employee_data3].[EmpID].[All]" allUniqueName="[employee_data3].[EmpID].[All]" dimensionUniqueName="[employee_data3]" displayFolder="" count="0" memberValueDatatype="20" unbalanced="0"/>
    <cacheHierarchy uniqueName="[employee_data3].[FirstName]" caption="FirstName" attribute="1" defaultMemberUniqueName="[employee_data3].[FirstName].[All]" allUniqueName="[employee_data3].[FirstName].[All]" dimensionUniqueName="[employee_data3]" displayFolder="" count="0" memberValueDatatype="130" unbalanced="0"/>
    <cacheHierarchy uniqueName="[employee_data3].[LastName]" caption="LastName" attribute="1" defaultMemberUniqueName="[employee_data3].[LastName].[All]" allUniqueName="[employee_data3].[LastName].[All]" dimensionUniqueName="[employee_data3]" displayFolder="" count="0" memberValueDatatype="130" unbalanced="0"/>
    <cacheHierarchy uniqueName="[employee_data3].[StartDate]" caption="StartDate" attribute="1" time="1" defaultMemberUniqueName="[employee_data3].[StartDate].[All]" allUniqueName="[employee_data3].[StartDate].[All]" dimensionUniqueName="[employee_data3]" displayFolder="" count="2" memberValueDatatype="7" unbalanced="0"/>
    <cacheHierarchy uniqueName="[employee_data3].[ExitDate]" caption="ExitDate" attribute="1" time="1" defaultMemberUniqueName="[employee_data3].[ExitDate].[All]" allUniqueName="[employee_data3].[ExitDate].[All]" dimensionUniqueName="[employee_data3]" displayFolder="" count="0" memberValueDatatype="7" unbalanced="0"/>
    <cacheHierarchy uniqueName="[employee_data3].[Title]" caption="Title" attribute="1" defaultMemberUniqueName="[employee_data3].[Title].[All]" allUniqueName="[employee_data3].[Title].[All]" dimensionUniqueName="[employee_data3]" displayFolder="" count="0" memberValueDatatype="130" unbalanced="0"/>
    <cacheHierarchy uniqueName="[employee_data3].[Supervisor]" caption="Supervisor" attribute="1" defaultMemberUniqueName="[employee_data3].[Supervisor].[All]" allUniqueName="[employee_data3].[Supervisor].[All]" dimensionUniqueName="[employee_data3]" displayFolder="" count="0" memberValueDatatype="130" unbalanced="0"/>
    <cacheHierarchy uniqueName="[employee_data3].[ADEmail]" caption="ADEmail" attribute="1" defaultMemberUniqueName="[employee_data3].[ADEmail].[All]" allUniqueName="[employee_data3].[ADEmail].[All]" dimensionUniqueName="[employee_data3]" displayFolder="" count="0" memberValueDatatype="130" unbalanced="0"/>
    <cacheHierarchy uniqueName="[employee_data3].[BusinessUnit]" caption="BusinessUnit" attribute="1" defaultMemberUniqueName="[employee_data3].[BusinessUnit].[All]" allUniqueName="[employee_data3].[BusinessUnit].[All]" dimensionUniqueName="[employee_data3]" displayFolder="" count="0" memberValueDatatype="130" unbalanced="0"/>
    <cacheHierarchy uniqueName="[employee_data3].[EmployeeStatus]" caption="EmployeeStatus" attribute="1" defaultMemberUniqueName="[employee_data3].[EmployeeStatus].[All]" allUniqueName="[employee_data3].[EmployeeStatus].[All]" dimensionUniqueName="[employee_data3]" displayFolder="" count="0" memberValueDatatype="130" unbalanced="0"/>
    <cacheHierarchy uniqueName="[employee_data3].[EmployeeStatusType]" caption="EmployeeStatusType" attribute="1" defaultMemberUniqueName="[employee_data3].[EmployeeStatusType].[All]" allUniqueName="[employee_data3].[EmployeeStatusType].[All]" dimensionUniqueName="[employee_data3]" displayFolder="" count="0" memberValueDatatype="130" unbalanced="0"/>
    <cacheHierarchy uniqueName="[employee_data3].[EmployeeType]" caption="EmployeeType" attribute="1" defaultMemberUniqueName="[employee_data3].[EmployeeType].[All]" allUniqueName="[employee_data3].[EmployeeType].[All]" dimensionUniqueName="[employee_data3]" displayFolder="" count="0" memberValueDatatype="130" unbalanced="0"/>
    <cacheHierarchy uniqueName="[employee_data3].[PayZone]" caption="PayZone" attribute="1" defaultMemberUniqueName="[employee_data3].[PayZone].[All]" allUniqueName="[employee_data3].[PayZone].[All]" dimensionUniqueName="[employee_data3]" displayFolder="" count="0" memberValueDatatype="130" unbalanced="0"/>
    <cacheHierarchy uniqueName="[employee_data3].[EmployeeClassificationType]" caption="EmployeeClassificationType" attribute="1" defaultMemberUniqueName="[employee_data3].[EmployeeClassificationType].[All]" allUniqueName="[employee_data3].[EmployeeClassificationType].[All]" dimensionUniqueName="[employee_data3]" displayFolder="" count="0" memberValueDatatype="130" unbalanced="0"/>
    <cacheHierarchy uniqueName="[employee_data3].[TerminationType]" caption="TerminationType" attribute="1" defaultMemberUniqueName="[employee_data3].[TerminationType].[All]" allUniqueName="[employee_data3].[TerminationType].[All]" dimensionUniqueName="[employee_data3]" displayFolder="" count="0" memberValueDatatype="130" unbalanced="0"/>
    <cacheHierarchy uniqueName="[employee_data3].[TerminationDescription]" caption="TerminationDescription" attribute="1" defaultMemberUniqueName="[employee_data3].[TerminationDescription].[All]" allUniqueName="[employee_data3].[TerminationDescription].[All]" dimensionUniqueName="[employee_data3]" displayFolder="" count="0" memberValueDatatype="130" unbalanced="0"/>
    <cacheHierarchy uniqueName="[employee_data3].[DepartmentType]" caption="DepartmentType" attribute="1" defaultMemberUniqueName="[employee_data3].[DepartmentType].[All]" allUniqueName="[employee_data3].[DepartmentType].[All]" dimensionUniqueName="[employee_data3]" displayFolder="" count="0" memberValueDatatype="130" unbalanced="0"/>
    <cacheHierarchy uniqueName="[employee_data3].[Division]" caption="Division" attribute="1" defaultMemberUniqueName="[employee_data3].[Division].[All]" allUniqueName="[employee_data3].[Division].[All]" dimensionUniqueName="[employee_data3]" displayFolder="" count="0" memberValueDatatype="130" unbalanced="0"/>
    <cacheHierarchy uniqueName="[employee_data3].[DOB]" caption="DOB" attribute="1" time="1" defaultMemberUniqueName="[employee_data3].[DOB].[All]" allUniqueName="[employee_data3].[DOB].[All]" dimensionUniqueName="[employee_data3]" displayFolder="" count="0" memberValueDatatype="7" unbalanced="0"/>
    <cacheHierarchy uniqueName="[employee_data3].[AgeWorker]" caption="AgeWorker" attribute="1" defaultMemberUniqueName="[employee_data3].[AgeWorker].[All]" allUniqueName="[employee_data3].[AgeWorker].[All]" dimensionUniqueName="[employee_data3]" displayFolder="" count="0" memberValueDatatype="20" unbalanced="0"/>
    <cacheHierarchy uniqueName="[employee_data3].[AgeType]" caption="AgeType" attribute="1" defaultMemberUniqueName="[employee_data3].[AgeType].[All]" allUniqueName="[employee_data3].[AgeType].[All]" dimensionUniqueName="[employee_data3]" displayFolder="" count="0" memberValueDatatype="130" unbalanced="0"/>
    <cacheHierarchy uniqueName="[employee_data3].[State]" caption="State" attribute="1" defaultMemberUniqueName="[employee_data3].[State].[All]" allUniqueName="[employee_data3].[State].[All]" dimensionUniqueName="[employee_data3]" displayFolder="" count="0" memberValueDatatype="130" unbalanced="0"/>
    <cacheHierarchy uniqueName="[employee_data3].[JobFunctionDescription]" caption="JobFunctionDescription" attribute="1" defaultMemberUniqueName="[employee_data3].[JobFunctionDescription].[All]" allUniqueName="[employee_data3].[JobFunctionDescription].[All]" dimensionUniqueName="[employee_data3]" displayFolder="" count="0" memberValueDatatype="130" unbalanced="0"/>
    <cacheHierarchy uniqueName="[employee_data3].[GenderCode]" caption="GenderCode" attribute="1" defaultMemberUniqueName="[employee_data3].[GenderCode].[All]" allUniqueName="[employee_data3].[GenderCode].[All]" dimensionUniqueName="[employee_data3]" displayFolder="" count="0" memberValueDatatype="130" unbalanced="0"/>
    <cacheHierarchy uniqueName="[employee_data3].[LocationCode]" caption="LocationCode" attribute="1" defaultMemberUniqueName="[employee_data3].[LocationCode].[All]" allUniqueName="[employee_data3].[LocationCode].[All]" dimensionUniqueName="[employee_data3]" displayFolder="" count="0" memberValueDatatype="20" unbalanced="0"/>
    <cacheHierarchy uniqueName="[employee_data3].[RaceDesc]" caption="RaceDesc" attribute="1" defaultMemberUniqueName="[employee_data3].[RaceDesc].[All]" allUniqueName="[employee_data3].[RaceDesc].[All]" dimensionUniqueName="[employee_data3]" displayFolder="" count="0" memberValueDatatype="130" unbalanced="0"/>
    <cacheHierarchy uniqueName="[employee_data3].[MaritalDesc]" caption="MaritalDesc" attribute="1" defaultMemberUniqueName="[employee_data3].[MaritalDesc].[All]" allUniqueName="[employee_data3].[MaritalDesc].[All]" dimensionUniqueName="[employee_data3]" displayFolder="" count="0" memberValueDatatype="130" unbalanced="0"/>
    <cacheHierarchy uniqueName="[employee_data3].[Performance Score]" caption="Performance Score" attribute="1" defaultMemberUniqueName="[employee_data3].[Performance Score].[All]" allUniqueName="[employee_data3].[Performance Score].[All]" dimensionUniqueName="[employee_data3]" displayFolder="" count="0" memberValueDatatype="130" unbalanced="0"/>
    <cacheHierarchy uniqueName="[employee_data3].[Current Employee Rating]" caption="Current Employee Rating" attribute="1" defaultMemberUniqueName="[employee_data3].[Current Employee Rating].[All]" allUniqueName="[employee_data3].[Current Employee Rating].[All]" dimensionUniqueName="[employee_data3]" displayFolder="" count="0" memberValueDatatype="20" unbalanced="0"/>
    <cacheHierarchy uniqueName="[employee_data3].[StartDate (Year)]" caption="StartDate (Year)" attribute="1" defaultMemberUniqueName="[employee_data3].[StartDate (Year)].[All]" allUniqueName="[employee_data3].[StartDate (Year)].[All]" dimensionUniqueName="[employee_data3]" displayFolder="" count="0" memberValueDatatype="130" unbalanced="0"/>
    <cacheHierarchy uniqueName="[employee_data3].[StartDate (Quarter)]" caption="StartDate (Quarter)" attribute="1" defaultMemberUniqueName="[employee_data3].[StartDate (Quarter)].[All]" allUniqueName="[employee_data3].[StartDate (Quarter)].[All]" dimensionUniqueName="[employee_data3]" displayFolder="" count="0" memberValueDatatype="130" unbalanced="0"/>
    <cacheHierarchy uniqueName="[employee_data3].[StartDate (Month)]" caption="StartDate (Month)" attribute="1" defaultMemberUniqueName="[employee_data3].[StartDate (Month)].[All]" allUniqueName="[employee_data3].[StartDate (Month)].[All]" dimensionUniqueName="[employee_data3]" displayFolder="" count="0" memberValueDatatype="130" unbalanced="0"/>
    <cacheHierarchy uniqueName="[employee_data3  PayZone   Current Employee Rating].[PayZone]" caption="PayZone" attribute="1" defaultMemberUniqueName="[employee_data3  PayZone   Current Employee Rating].[PayZone].[All]" allUniqueName="[employee_data3  PayZone   Current Employee Rating].[PayZone].[All]" dimensionUniqueName="[employee_data3  PayZone   Current Employee Rating]" displayFolder="" count="0" memberValueDatatype="130" unbalanced="0"/>
    <cacheHierarchy uniqueName="[employee_data3  PayZone   Current Employee Rating].[EmployeeClassificationType]" caption="EmployeeClassificationType" attribute="1" defaultMemberUniqueName="[employee_data3  PayZone   Current Employee Rating].[EmployeeClassificationType].[All]" allUniqueName="[employee_data3  PayZone   Current Employee Rating].[EmployeeClassificationType].[All]" dimensionUniqueName="[employee_data3  PayZone   Current Employee Rating]" displayFolder="" count="0" memberValueDatatype="130" unbalanced="0"/>
    <cacheHierarchy uniqueName="[employee_data3  PayZone   Current Employee Rating].[TerminationType]" caption="TerminationType" attribute="1" defaultMemberUniqueName="[employee_data3  PayZone   Current Employee Rating].[TerminationType].[All]" allUniqueName="[employee_data3  PayZone   Current Employee Rating].[TerminationType].[All]" dimensionUniqueName="[employee_data3  PayZone   Current Employee Rating]" displayFolder="" count="0" memberValueDatatype="130" unbalanced="0"/>
    <cacheHierarchy uniqueName="[employee_data3  PayZone   Current Employee Rating].[TerminationDescription]" caption="TerminationDescription" attribute="1" defaultMemberUniqueName="[employee_data3  PayZone   Current Employee Rating].[TerminationDescription].[All]" allUniqueName="[employee_data3  PayZone   Current Employee Rating].[TerminationDescription].[All]" dimensionUniqueName="[employee_data3  PayZone   Current Employee Rating]" displayFolder="" count="0" memberValueDatatype="130" unbalanced="0"/>
    <cacheHierarchy uniqueName="[employee_data3  PayZone   Current Employee Rating].[DepartmentType]" caption="DepartmentType" attribute="1" defaultMemberUniqueName="[employee_data3  PayZone   Current Employee Rating].[DepartmentType].[All]" allUniqueName="[employee_data3  PayZone   Current Employee Rating].[DepartmentType].[All]" dimensionUniqueName="[employee_data3  PayZone   Current Employee Rating]" displayFolder="" count="0" memberValueDatatype="130" unbalanced="0"/>
    <cacheHierarchy uniqueName="[employee_data3  PayZone   Current Employee Rating].[Division]" caption="Division" attribute="1" defaultMemberUniqueName="[employee_data3  PayZone   Current Employee Rating].[Division].[All]" allUniqueName="[employee_data3  PayZone   Current Employee Rating].[Division].[All]" dimensionUniqueName="[employee_data3  PayZone   Current Employee Rating]" displayFolder="" count="0" memberValueDatatype="130" unbalanced="0"/>
    <cacheHierarchy uniqueName="[employee_data3  PayZone   Current Employee Rating].[DOB]" caption="DOB" attribute="1" time="1" defaultMemberUniqueName="[employee_data3  PayZone   Current Employee Rating].[DOB].[All]" allUniqueName="[employee_data3  PayZone   Current Employee Rating].[DOB].[All]" dimensionUniqueName="[employee_data3  PayZone   Current Employee Rating]" displayFolder="" count="0" memberValueDatatype="7" unbalanced="0"/>
    <cacheHierarchy uniqueName="[employee_data3  PayZone   Current Employee Rating].[Nama-DOB]" caption="Nama-DOB" attribute="1" defaultMemberUniqueName="[employee_data3  PayZone   Current Employee Rating].[Nama-DOB].[All]" allUniqueName="[employee_data3  PayZone   Current Employee Rating].[Nama-DOB].[All]" dimensionUniqueName="[employee_data3  PayZone   Current Employee Rating]" displayFolder="" count="0" memberValueDatatype="130" unbalanced="0"/>
    <cacheHierarchy uniqueName="[employee_data3  PayZone   Current Employee Rating].[State]" caption="State" attribute="1" defaultMemberUniqueName="[employee_data3  PayZone   Current Employee Rating].[State].[All]" allUniqueName="[employee_data3  PayZone   Current Employee Rating].[State].[All]" dimensionUniqueName="[employee_data3  PayZone   Current Employee Rating]" displayFolder="" count="0" memberValueDatatype="130" unbalanced="0"/>
    <cacheHierarchy uniqueName="[employee_data3  PayZone   Current Employee Rating].[JobFunctionDescription]" caption="JobFunctionDescription" attribute="1" defaultMemberUniqueName="[employee_data3  PayZone   Current Employee Rating].[JobFunctionDescription].[All]" allUniqueName="[employee_data3  PayZone   Current Employee Rating].[JobFunctionDescription].[All]" dimensionUniqueName="[employee_data3  PayZone   Current Employee Rating]" displayFolder="" count="0" memberValueDatatype="130" unbalanced="0"/>
    <cacheHierarchy uniqueName="[employee_data3  PayZone   Current Employee Rating].[GenderCode]" caption="GenderCode" attribute="1" defaultMemberUniqueName="[employee_data3  PayZone   Current Employee Rating].[GenderCode].[All]" allUniqueName="[employee_data3  PayZone   Current Employee Rating].[GenderCode].[All]" dimensionUniqueName="[employee_data3  PayZone   Current Employee Rating]" displayFolder="" count="0" memberValueDatatype="130" unbalanced="0"/>
    <cacheHierarchy uniqueName="[employee_data3  PayZone   Current Employee Rating].[LocationCode]" caption="LocationCode" attribute="1" defaultMemberUniqueName="[employee_data3  PayZone   Current Employee Rating].[LocationCode].[All]" allUniqueName="[employee_data3  PayZone   Current Employee Rating].[LocationCode].[All]" dimensionUniqueName="[employee_data3  PayZone   Current Employee Rating]" displayFolder="" count="0" memberValueDatatype="20" unbalanced="0"/>
    <cacheHierarchy uniqueName="[employee_data3  PayZone   Current Employee Rating].[RaceDesc]" caption="RaceDesc" attribute="1" defaultMemberUniqueName="[employee_data3  PayZone   Current Employee Rating].[RaceDesc].[All]" allUniqueName="[employee_data3  PayZone   Current Employee Rating].[RaceDesc].[All]" dimensionUniqueName="[employee_data3  PayZone   Current Employee Rating]" displayFolder="" count="0" memberValueDatatype="130" unbalanced="0"/>
    <cacheHierarchy uniqueName="[employee_data3  PayZone   Current Employee Rating].[MaritalDesc]" caption="MaritalDesc" attribute="1" defaultMemberUniqueName="[employee_data3  PayZone   Current Employee Rating].[MaritalDesc].[All]" allUniqueName="[employee_data3  PayZone   Current Employee Rating].[MaritalDesc].[All]" dimensionUniqueName="[employee_data3  PayZone   Current Employee Rating]" displayFolder="" count="0" memberValueDatatype="130" unbalanced="0"/>
    <cacheHierarchy uniqueName="[employee_data3  PayZone   Current Employee Rating].[Performance Score]" caption="Performance Score" attribute="1" defaultMemberUniqueName="[employee_data3  PayZone   Current Employee Rating].[Performance Score].[All]" allUniqueName="[employee_data3  PayZone   Current Employee Rating].[Performance Score].[All]" dimensionUniqueName="[employee_data3  PayZone   Current Employee Rating]" displayFolder="" count="0" memberValueDatatype="130" unbalanced="0"/>
    <cacheHierarchy uniqueName="[employee_data3  PayZone   Current Employee Rating].[Current Employee Rating]" caption="Current Employee Rating" attribute="1" defaultMemberUniqueName="[employee_data3  PayZone   Current Employee Rating].[Current Employee Rating].[All]" allUniqueName="[employee_data3  PayZone   Current Employee Rating].[Current Employee Rating].[All]" dimensionUniqueName="[employee_data3  PayZone   Current Employee Rating]" displayFolder="" count="0" memberValueDatatype="20" unbalanced="0"/>
    <cacheHierarchy uniqueName="[employee_data36].[EmpID]" caption="EmpID" attribute="1" defaultMemberUniqueName="[employee_data36].[EmpID].[All]" allUniqueName="[employee_data36].[EmpID].[All]" dimensionUniqueName="[employee_data36]" displayFolder="" count="0" memberValueDatatype="20" unbalanced="0"/>
    <cacheHierarchy uniqueName="[employee_data36].[FirstName]" caption="FirstName" attribute="1" defaultMemberUniqueName="[employee_data36].[FirstName].[All]" allUniqueName="[employee_data36].[FirstName].[All]" dimensionUniqueName="[employee_data36]" displayFolder="" count="0" memberValueDatatype="130" unbalanced="0"/>
    <cacheHierarchy uniqueName="[employee_data36].[LastName]" caption="LastName" attribute="1" defaultMemberUniqueName="[employee_data36].[LastName].[All]" allUniqueName="[employee_data36].[LastName].[All]" dimensionUniqueName="[employee_data36]" displayFolder="" count="0" memberValueDatatype="130" unbalanced="0"/>
    <cacheHierarchy uniqueName="[employee_data36].[First-LastName]" caption="First-LastName" attribute="1" defaultMemberUniqueName="[employee_data36].[First-LastName].[All]" allUniqueName="[employee_data36].[First-LastName].[All]" dimensionUniqueName="[employee_data36]" displayFolder="" count="0" memberValueDatatype="130" unbalanced="0"/>
    <cacheHierarchy uniqueName="[employee_data36].[StartDate]" caption="StartDate" attribute="1" time="1" defaultMemberUniqueName="[employee_data36].[StartDate].[All]" allUniqueName="[employee_data36].[StartDate].[All]" dimensionUniqueName="[employee_data36]" displayFolder="" count="0" memberValueDatatype="7" unbalanced="0"/>
    <cacheHierarchy uniqueName="[employee_data36].[ExitDate]" caption="ExitDate" attribute="1" time="1" defaultMemberUniqueName="[employee_data36].[ExitDate].[All]" allUniqueName="[employee_data36].[ExitDate].[All]" dimensionUniqueName="[employee_data36]" displayFolder="" count="0" memberValueDatatype="7" unbalanced="0"/>
    <cacheHierarchy uniqueName="[employee_data36].[BlankOrNot]" caption="BlankOrNot" attribute="1" defaultMemberUniqueName="[employee_data36].[BlankOrNot].[All]" allUniqueName="[employee_data36].[BlankOrNot].[All]" dimensionUniqueName="[employee_data36]" displayFolder="" count="0" memberValueDatatype="130" unbalanced="0"/>
    <cacheHierarchy uniqueName="[employee_data36].[Title]" caption="Title" attribute="1" defaultMemberUniqueName="[employee_data36].[Title].[All]" allUniqueName="[employee_data36].[Title].[All]" dimensionUniqueName="[employee_data36]" displayFolder="" count="0" memberValueDatatype="130" unbalanced="0"/>
    <cacheHierarchy uniqueName="[employee_data36].[Supervisor]" caption="Supervisor" attribute="1" defaultMemberUniqueName="[employee_data36].[Supervisor].[All]" allUniqueName="[employee_data36].[Supervisor].[All]" dimensionUniqueName="[employee_data36]" displayFolder="" count="0" memberValueDatatype="130" unbalanced="0"/>
    <cacheHierarchy uniqueName="[employee_data36].[ADEmail]" caption="ADEmail" attribute="1" defaultMemberUniqueName="[employee_data36].[ADEmail].[All]" allUniqueName="[employee_data36].[ADEmail].[All]" dimensionUniqueName="[employee_data36]" displayFolder="" count="0" memberValueDatatype="130" unbalanced="0"/>
    <cacheHierarchy uniqueName="[employee_data36].[BusinessUnit]" caption="BusinessUnit" attribute="1" defaultMemberUniqueName="[employee_data36].[BusinessUnit].[All]" allUniqueName="[employee_data36].[BusinessUnit].[All]" dimensionUniqueName="[employee_data36]" displayFolder="" count="0" memberValueDatatype="130" unbalanced="0"/>
    <cacheHierarchy uniqueName="[employee_data36].[EmployeeStatus]" caption="EmployeeStatus" attribute="1" defaultMemberUniqueName="[employee_data36].[EmployeeStatus].[All]" allUniqueName="[employee_data36].[EmployeeStatus].[All]" dimensionUniqueName="[employee_data36]" displayFolder="" count="0" memberValueDatatype="130" unbalanced="0"/>
    <cacheHierarchy uniqueName="[employee_data36].[Colom IF]" caption="Colom IF" attribute="1" defaultMemberUniqueName="[employee_data36].[Colom IF].[All]" allUniqueName="[employee_data36].[Colom IF].[All]" dimensionUniqueName="[employee_data36]" displayFolder="" count="0" memberValueDatatype="130" unbalanced="0"/>
    <cacheHierarchy uniqueName="[employee_data36].[EmployeeStatus Type]" caption="EmployeeStatus Type" attribute="1" defaultMemberUniqueName="[employee_data36].[EmployeeStatus Type].[All]" allUniqueName="[employee_data36].[EmployeeStatus Type].[All]" dimensionUniqueName="[employee_data36]" displayFolder="" count="0" memberValueDatatype="130" unbalanced="0"/>
    <cacheHierarchy uniqueName="[employee_data36].[EmployeeType]" caption="EmployeeType" attribute="1" defaultMemberUniqueName="[employee_data36].[EmployeeType].[All]" allUniqueName="[employee_data36].[EmployeeType].[All]" dimensionUniqueName="[employee_data36]" displayFolder="" count="0" memberValueDatatype="130" unbalanced="0"/>
    <cacheHierarchy uniqueName="[employee_data36].[PayZone]" caption="PayZone" attribute="1" defaultMemberUniqueName="[employee_data36].[PayZone].[All]" allUniqueName="[employee_data36].[PayZone].[All]" dimensionUniqueName="[employee_data36]" displayFolder="" count="0" memberValueDatatype="130" unbalanced="0"/>
    <cacheHierarchy uniqueName="[employee_data36].[EmployeeClassificationType]" caption="EmployeeClassificationType" attribute="1" defaultMemberUniqueName="[employee_data36].[EmployeeClassificationType].[All]" allUniqueName="[employee_data36].[EmployeeClassificationType].[All]" dimensionUniqueName="[employee_data36]" displayFolder="" count="0" memberValueDatatype="130" unbalanced="0"/>
    <cacheHierarchy uniqueName="[employee_data36].[TerminationType]" caption="TerminationType" attribute="1" defaultMemberUniqueName="[employee_data36].[TerminationType].[All]" allUniqueName="[employee_data36].[TerminationType].[All]" dimensionUniqueName="[employee_data36]" displayFolder="" count="0" memberValueDatatype="130" unbalanced="0"/>
    <cacheHierarchy uniqueName="[employee_data36].[TerminationDescription]" caption="TerminationDescription" attribute="1" defaultMemberUniqueName="[employee_data36].[TerminationDescription].[All]" allUniqueName="[employee_data36].[TerminationDescription].[All]" dimensionUniqueName="[employee_data36]" displayFolder="" count="0" memberValueDatatype="130" unbalanced="0"/>
    <cacheHierarchy uniqueName="[employee_data36].[DepartmentType]" caption="DepartmentType" attribute="1" defaultMemberUniqueName="[employee_data36].[DepartmentType].[All]" allUniqueName="[employee_data36].[DepartmentType].[All]" dimensionUniqueName="[employee_data36]" displayFolder="" count="0" memberValueDatatype="130" unbalanced="0"/>
    <cacheHierarchy uniqueName="[employee_data36].[Division]" caption="Division" attribute="1" defaultMemberUniqueName="[employee_data36].[Division].[All]" allUniqueName="[employee_data36].[Division].[All]" dimensionUniqueName="[employee_data36]" displayFolder="" count="0" memberValueDatatype="130" unbalanced="0"/>
    <cacheHierarchy uniqueName="[employee_data36].[DOB]" caption="DOB" attribute="1" time="1" defaultMemberUniqueName="[employee_data36].[DOB].[All]" allUniqueName="[employee_data36].[DOB].[All]" dimensionUniqueName="[employee_data36]" displayFolder="" count="0" memberValueDatatype="7" unbalanced="0"/>
    <cacheHierarchy uniqueName="[employee_data36].[DOBValue]" caption="DOBValue" attribute="1" time="1" defaultMemberUniqueName="[employee_data36].[DOBValue].[All]" allUniqueName="[employee_data36].[DOBValue].[All]" dimensionUniqueName="[employee_data36]" displayFolder="" count="0" memberValueDatatype="7" unbalanced="0"/>
    <cacheHierarchy uniqueName="[employee_data36].[AgeWorker]" caption="AgeWorker" attribute="1" defaultMemberUniqueName="[employee_data36].[AgeWorker].[All]" allUniqueName="[employee_data36].[AgeWorker].[All]" dimensionUniqueName="[employee_data36]" displayFolder="" count="0" memberValueDatatype="20" unbalanced="0"/>
    <cacheHierarchy uniqueName="[employee_data36].[Nama-DOB]" caption="Nama-DOB" attribute="1" defaultMemberUniqueName="[employee_data36].[Nama-DOB].[All]" allUniqueName="[employee_data36].[Nama-DOB].[All]" dimensionUniqueName="[employee_data36]" displayFolder="" count="0" memberValueDatatype="130" unbalanced="0"/>
    <cacheHierarchy uniqueName="[employee_data36].[State]" caption="State" attribute="1" defaultMemberUniqueName="[employee_data36].[State].[All]" allUniqueName="[employee_data36].[State].[All]" dimensionUniqueName="[employee_data36]" displayFolder="" count="0" memberValueDatatype="130" unbalanced="0"/>
    <cacheHierarchy uniqueName="[employee_data36].[JobFunctionDescription]" caption="JobFunctionDescription" attribute="1" defaultMemberUniqueName="[employee_data36].[JobFunctionDescription].[All]" allUniqueName="[employee_data36].[JobFunctionDescription].[All]" dimensionUniqueName="[employee_data36]" displayFolder="" count="0" memberValueDatatype="130" unbalanced="0"/>
    <cacheHierarchy uniqueName="[employee_data36].[GenderCode]" caption="GenderCode" attribute="1" defaultMemberUniqueName="[employee_data36].[GenderCode].[All]" allUniqueName="[employee_data36].[GenderCode].[All]" dimensionUniqueName="[employee_data36]" displayFolder="" count="0" memberValueDatatype="130" unbalanced="0"/>
    <cacheHierarchy uniqueName="[employee_data36].[LocationCode]" caption="LocationCode" attribute="1" defaultMemberUniqueName="[employee_data36].[LocationCode].[All]" allUniqueName="[employee_data36].[LocationCode].[All]" dimensionUniqueName="[employee_data36]" displayFolder="" count="0" memberValueDatatype="20" unbalanced="0"/>
    <cacheHierarchy uniqueName="[employee_data36].[RaceDesc]" caption="RaceDesc" attribute="1" defaultMemberUniqueName="[employee_data36].[RaceDesc].[All]" allUniqueName="[employee_data36].[RaceDesc].[All]" dimensionUniqueName="[employee_data36]" displayFolder="" count="0" memberValueDatatype="130" unbalanced="0"/>
    <cacheHierarchy uniqueName="[employee_data36].[MaritalDesc]" caption="MaritalDesc" attribute="1" defaultMemberUniqueName="[employee_data36].[MaritalDesc].[All]" allUniqueName="[employee_data36].[MaritalDesc].[All]" dimensionUniqueName="[employee_data36]" displayFolder="" count="0" memberValueDatatype="130" unbalanced="0"/>
    <cacheHierarchy uniqueName="[employee_data36].[Performance Score]" caption="Performance Score" attribute="1" defaultMemberUniqueName="[employee_data36].[Performance Score].[All]" allUniqueName="[employee_data36].[Performance Score].[All]" dimensionUniqueName="[employee_data36]" displayFolder="" count="0" memberValueDatatype="130" unbalanced="0"/>
    <cacheHierarchy uniqueName="[employee_data36].[Current Employee Rating]" caption="Current Employee Rating" attribute="1" defaultMemberUniqueName="[employee_data36].[Current Employee Rating].[All]" allUniqueName="[employee_data36].[Current Employee Rating].[All]" dimensionUniqueName="[employee_data36]" displayFolder="" count="0" memberValueDatatype="20" unbalanced="0"/>
    <cacheHierarchy uniqueName="[employee_data].[ExitDate (Month Index)]" caption="ExitDate (Month Index)" attribute="1" defaultMemberUniqueName="[employee_data].[ExitDate (Month Index)].[All]" allUniqueName="[employee_data].[ExitDate (Month Index)].[All]" dimensionUniqueName="[employee_data]" displayFolder="" count="0" memberValueDatatype="20" unbalanced="0" hidden="1"/>
    <cacheHierarchy uniqueName="[employee_data].[StartDate (Month Index)]" caption="StartDate (Month Index)" attribute="1" defaultMemberUniqueName="[employee_data].[StartDate (Month Index)].[All]" allUniqueName="[employee_data].[StartDate (Month Index)].[All]" dimensionUniqueName="[employee_data]" displayFolder="" count="0" memberValueDatatype="20" unbalanced="0" hidden="1"/>
    <cacheHierarchy uniqueName="[employee_data3].[StartDate (Month Index)]" caption="StartDate (Month Index)" attribute="1" defaultMemberUniqueName="[employee_data3].[StartDate (Month Index)].[All]" allUniqueName="[employee_data3].[StartDate (Month Index)].[All]" dimensionUniqueName="[employee_data3]" displayFolder="" count="0" memberValueDatatype="20" unbalanced="0" hidden="1"/>
    <cacheHierarchy uniqueName="[Measures].[__XL_Count employee_data3  PayZone   Current Employee Rating]" caption="__XL_Count employee_data3  PayZone   Current Employee Rating" measure="1" displayFolder="" measureGroup="employee_data3  PayZone   Current Employee Rating" count="0" hidden="1"/>
    <cacheHierarchy uniqueName="[Measures].[__XL_Count employee_data]" caption="__XL_Count employee_data" measure="1" displayFolder="" measureGroup="employee_data" count="0" hidden="1"/>
    <cacheHierarchy uniqueName="[Measures].[__XL_Count employee_data36]" caption="__XL_Count employee_data36" measure="1" displayFolder="" measureGroup="employee_data36" count="0" hidden="1"/>
    <cacheHierarchy uniqueName="[Measures].[__XL_Count employee_data3]" caption="__XL_Count employee_data3" measure="1" displayFolder="" measureGroup="employee_data3" count="0" hidden="1"/>
    <cacheHierarchy uniqueName="[Measures].[__No measures defined]" caption="__No measures defined" measure="1" displayFolder="" count="0" hidden="1"/>
    <cacheHierarchy uniqueName="[Measures].[Sum of Current Employee Rating]" caption="Sum of Current Employee Rating" measure="1" displayFolder="" measureGroup="employee_data3  PayZone   Current Employee Rating" count="0" hidden="1">
      <extLst>
        <ext xmlns:x15="http://schemas.microsoft.com/office/spreadsheetml/2010/11/main" uri="{B97F6D7D-B522-45F9-BDA1-12C45D357490}">
          <x15:cacheHierarchy aggregatedColumn="79"/>
        </ext>
      </extLst>
    </cacheHierarchy>
    <cacheHierarchy uniqueName="[Measures].[Sum of LocationCode]" caption="Sum of LocationCode" measure="1" displayFolder="" measureGroup="employee_data" count="0" hidden="1">
      <extLst>
        <ext xmlns:x15="http://schemas.microsoft.com/office/spreadsheetml/2010/11/main" uri="{B97F6D7D-B522-45F9-BDA1-12C45D357490}">
          <x15:cacheHierarchy aggregatedColumn="21"/>
        </ext>
      </extLst>
    </cacheHierarchy>
    <cacheHierarchy uniqueName="[Measures].[Count of EmployeeStatus]" caption="Count of EmployeeStatus" measure="1" displayFolder="" measureGroup="employee_data" count="0" hidden="1">
      <extLst>
        <ext xmlns:x15="http://schemas.microsoft.com/office/spreadsheetml/2010/11/main" uri="{B97F6D7D-B522-45F9-BDA1-12C45D357490}">
          <x15:cacheHierarchy aggregatedColumn="9"/>
        </ext>
      </extLst>
    </cacheHierarchy>
    <cacheHierarchy uniqueName="[Measures].[Count of StartDate]" caption="Count of StartDate" measure="1" displayFolder="" measureGroup="employee_data" count="0" hidden="1">
      <extLst>
        <ext xmlns:x15="http://schemas.microsoft.com/office/spreadsheetml/2010/11/main" uri="{B97F6D7D-B522-45F9-BDA1-12C45D357490}">
          <x15:cacheHierarchy aggregatedColumn="3"/>
        </ext>
      </extLst>
    </cacheHierarchy>
    <cacheHierarchy uniqueName="[Measures].[Count of ExitDate]" caption="Count of ExitDate" measure="1" displayFolder="" measureGroup="employee_data" count="0" hidden="1">
      <extLst>
        <ext xmlns:x15="http://schemas.microsoft.com/office/spreadsheetml/2010/11/main" uri="{B97F6D7D-B522-45F9-BDA1-12C45D357490}">
          <x15:cacheHierarchy aggregatedColumn="4"/>
        </ext>
      </extLst>
    </cacheHierarchy>
    <cacheHierarchy uniqueName="[Measures].[Count of ExitDate (Year)]" caption="Count of ExitDate (Year)" measure="1" displayFolder="" measureGroup="employee_data" count="0" hidden="1">
      <extLst>
        <ext xmlns:x15="http://schemas.microsoft.com/office/spreadsheetml/2010/11/main" uri="{B97F6D7D-B522-45F9-BDA1-12C45D357490}">
          <x15:cacheHierarchy aggregatedColumn="29"/>
        </ext>
      </extLst>
    </cacheHierarchy>
    <cacheHierarchy uniqueName="[Measures].[Sum of AgeWorker]" caption="Sum of AgeWorker" measure="1" displayFolder="" measureGroup="employee_data36" count="0" hidden="1">
      <extLst>
        <ext xmlns:x15="http://schemas.microsoft.com/office/spreadsheetml/2010/11/main" uri="{B97F6D7D-B522-45F9-BDA1-12C45D357490}">
          <x15:cacheHierarchy aggregatedColumn="103"/>
        </ext>
      </extLst>
    </cacheHierarchy>
    <cacheHierarchy uniqueName="[Measures].[Count of EmployeeStatusType]" caption="Count of EmployeeStatusType" measure="1" displayFolder="" measureGroup="employee_data3" count="0" hidden="1">
      <extLst>
        <ext xmlns:x15="http://schemas.microsoft.com/office/spreadsheetml/2010/11/main" uri="{B97F6D7D-B522-45F9-BDA1-12C45D357490}">
          <x15:cacheHierarchy aggregatedColumn="42"/>
        </ext>
      </extLst>
    </cacheHierarchy>
    <cacheHierarchy uniqueName="[Measures].[Count of PayZone]" caption="Count of PayZone" measure="1" displayFolder="" measureGroup="employee_data3" count="0" hidden="1">
      <extLst>
        <ext xmlns:x15="http://schemas.microsoft.com/office/spreadsheetml/2010/11/main" uri="{B97F6D7D-B522-45F9-BDA1-12C45D357490}">
          <x15:cacheHierarchy aggregatedColumn="44"/>
        </ext>
      </extLst>
    </cacheHierarchy>
    <cacheHierarchy uniqueName="[Measures].[Count of StartDate (Year)]" caption="Count of StartDate (Year)" measure="1" displayFolder="" measureGroup="employee_data3" count="0" hidden="1">
      <extLst>
        <ext xmlns:x15="http://schemas.microsoft.com/office/spreadsheetml/2010/11/main" uri="{B97F6D7D-B522-45F9-BDA1-12C45D357490}">
          <x15:cacheHierarchy aggregatedColumn="61"/>
        </ext>
      </extLst>
    </cacheHierarchy>
  </cacheHierarchies>
  <kpis count="0"/>
  <extLst>
    <ext xmlns:x14="http://schemas.microsoft.com/office/spreadsheetml/2009/9/main" uri="{725AE2AE-9491-48be-B2B4-4EB974FC3084}">
      <x14:pivotCacheDefinition pivotCacheId="13546277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BCFA3-AB50-4FC2-8675-FFA39F65B7C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erformance Score">
  <location ref="B52:C5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Performance Scor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C17790-A376-4873-A935-67E3988828E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us">
  <location ref="B10:D15" firstHeaderRow="1" firstDataRow="2" firstDataCol="1"/>
  <pivotFields count="3">
    <pivotField axis="axisCol"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2">
    <i>
      <x/>
    </i>
    <i t="grand">
      <x/>
    </i>
  </colItems>
  <dataFields count="1">
    <dataField name="Count of EmployeeStatusType" fld="1" subtotal="count" baseField="0" baseItem="0"/>
  </dataFields>
  <chartFormats count="1">
    <chartFormat chart="0" format="0" series="1">
      <pivotArea type="data" outline="0" fieldPosition="0">
        <references count="2">
          <reference field="4294967294" count="1" selected="0">
            <x v="0"/>
          </reference>
          <reference field="0"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9C6C76-BCBE-478F-891F-00532B5AAE67}" name="PivotTable3"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years">
  <location ref="B31:D39" firstHeaderRow="1" firstDataRow="2" firstDataCol="1"/>
  <pivotFields count="3">
    <pivotField axis="axisRow" allDrilled="1" subtotalTop="0" showAll="0" defaultSubtotal="0" defaultAttributeDrillState="1">
      <items count="6">
        <item x="0"/>
        <item x="1"/>
        <item x="2"/>
        <item x="3"/>
        <item x="4"/>
        <item x="5"/>
      </items>
    </pivotField>
    <pivotField axis="axisCol" allDrilled="1" subtotalTop="0" showAll="0" dataSourceSort="1" defaultSubtotal="0" defaultAttributeDrillState="1">
      <items count="2">
        <item s="1" x="0"/>
        <item x="1"/>
      </items>
    </pivotField>
    <pivotField dataField="1" subtotalTop="0" showAll="0" defaultSubtotal="0"/>
  </pivotFields>
  <rowFields count="1">
    <field x="0"/>
  </rowFields>
  <rowItems count="7">
    <i>
      <x/>
    </i>
    <i>
      <x v="1"/>
    </i>
    <i>
      <x v="2"/>
    </i>
    <i>
      <x v="3"/>
    </i>
    <i>
      <x v="4"/>
    </i>
    <i>
      <x v="5"/>
    </i>
    <i t="grand">
      <x/>
    </i>
  </rowItems>
  <colFields count="1">
    <field x="1"/>
  </colFields>
  <colItems count="2">
    <i>
      <x/>
    </i>
    <i t="grand">
      <x/>
    </i>
  </colItems>
  <dataFields count="1">
    <dataField name="Count of EmployeeStatusType" fld="2" subtotal="count" baseField="0" baseItem="0"/>
  </dataFields>
  <chartFormats count="17">
    <chartFormat chart="4" format="19" series="1">
      <pivotArea type="data" outline="0" fieldPosition="0">
        <references count="1">
          <reference field="0" count="1" selected="0">
            <x v="0"/>
          </reference>
        </references>
      </pivotArea>
    </chartFormat>
    <chartFormat chart="4" format="20" series="1">
      <pivotArea type="data" outline="0" fieldPosition="0">
        <references count="1">
          <reference field="0" count="1" selected="0">
            <x v="1"/>
          </reference>
        </references>
      </pivotArea>
    </chartFormat>
    <chartFormat chart="4" format="21" series="1">
      <pivotArea type="data" outline="0" fieldPosition="0">
        <references count="1">
          <reference field="0" count="1" selected="0">
            <x v="2"/>
          </reference>
        </references>
      </pivotArea>
    </chartFormat>
    <chartFormat chart="4" format="22" series="1">
      <pivotArea type="data" outline="0" fieldPosition="0">
        <references count="1">
          <reference field="0" count="1" selected="0">
            <x v="3"/>
          </reference>
        </references>
      </pivotArea>
    </chartFormat>
    <chartFormat chart="4" format="23" series="1">
      <pivotArea type="data" outline="0" fieldPosition="0">
        <references count="1">
          <reference field="0" count="1" selected="0">
            <x v="4"/>
          </reference>
        </references>
      </pivotArea>
    </chartFormat>
    <chartFormat chart="4" format="24" series="1">
      <pivotArea type="data" outline="0" fieldPosition="0">
        <references count="1">
          <reference field="0" count="1" selected="0">
            <x v="5"/>
          </reference>
        </references>
      </pivotArea>
    </chartFormat>
    <chartFormat chart="4" format="33" series="1">
      <pivotArea type="data" outline="0" fieldPosition="0">
        <references count="1">
          <reference field="1" count="1" selected="0">
            <x v="0"/>
          </reference>
        </references>
      </pivotArea>
    </chartFormat>
    <chartFormat chart="4" format="34" series="1">
      <pivotArea type="data" outline="0" fieldPosition="0">
        <references count="1">
          <reference field="1" count="1" selected="0">
            <x v="1"/>
          </reference>
        </references>
      </pivotArea>
    </chartFormat>
    <chartFormat chart="4" format="35" series="1">
      <pivotArea type="data" outline="0" fieldPosition="0">
        <references count="3">
          <reference field="4294967294" count="1" selected="0">
            <x v="0"/>
          </reference>
          <reference field="0" count="1" selected="0">
            <x v="3"/>
          </reference>
          <reference field="1" count="1" selected="0">
            <x v="0"/>
          </reference>
        </references>
      </pivotArea>
    </chartFormat>
    <chartFormat chart="4" format="36" series="1">
      <pivotArea type="data" outline="0" fieldPosition="0">
        <references count="3">
          <reference field="4294967294" count="1" selected="0">
            <x v="0"/>
          </reference>
          <reference field="0" count="1" selected="0">
            <x v="3"/>
          </reference>
          <reference field="1" count="1" selected="0">
            <x v="1"/>
          </reference>
        </references>
      </pivotArea>
    </chartFormat>
    <chartFormat chart="4" format="37" series="1">
      <pivotArea type="data" outline="0" fieldPosition="0">
        <references count="3">
          <reference field="4294967294" count="1" selected="0">
            <x v="0"/>
          </reference>
          <reference field="0" count="1" selected="0">
            <x v="4"/>
          </reference>
          <reference field="1" count="1" selected="0">
            <x v="0"/>
          </reference>
        </references>
      </pivotArea>
    </chartFormat>
    <chartFormat chart="4" format="38" series="1">
      <pivotArea type="data" outline="0" fieldPosition="0">
        <references count="3">
          <reference field="4294967294" count="1" selected="0">
            <x v="0"/>
          </reference>
          <reference field="0" count="1" selected="0">
            <x v="4"/>
          </reference>
          <reference field="1" count="1" selected="0">
            <x v="1"/>
          </reference>
        </references>
      </pivotArea>
    </chartFormat>
    <chartFormat chart="4" format="39" series="1">
      <pivotArea type="data" outline="0" fieldPosition="0">
        <references count="3">
          <reference field="4294967294" count="1" selected="0">
            <x v="0"/>
          </reference>
          <reference field="0" count="1" selected="0">
            <x v="5"/>
          </reference>
          <reference field="1" count="1" selected="0">
            <x v="0"/>
          </reference>
        </references>
      </pivotArea>
    </chartFormat>
    <chartFormat chart="4" format="40" series="1">
      <pivotArea type="data" outline="0" fieldPosition="0">
        <references count="3">
          <reference field="4294967294" count="1" selected="0">
            <x v="0"/>
          </reference>
          <reference field="0" count="1" selected="0">
            <x v="5"/>
          </reference>
          <reference field="1" count="1" selected="0">
            <x v="1"/>
          </reference>
        </references>
      </pivotArea>
    </chartFormat>
    <chartFormat chart="4" format="41" series="1">
      <pivotArea type="data" outline="0" fieldPosition="0">
        <references count="2">
          <reference field="4294967294" count="1" selected="0">
            <x v="0"/>
          </reference>
          <reference field="1" count="1" selected="0">
            <x v="0"/>
          </reference>
        </references>
      </pivotArea>
    </chartFormat>
    <chartFormat chart="4" format="42">
      <pivotArea type="data" outline="0" fieldPosition="0">
        <references count="3">
          <reference field="4294967294" count="1" selected="0">
            <x v="0"/>
          </reference>
          <reference field="0" count="1" selected="0">
            <x v="5"/>
          </reference>
          <reference field="1" count="1" selected="0">
            <x v="0"/>
          </reference>
        </references>
      </pivotArea>
    </chartFormat>
    <chartFormat chart="4" format="43" series="1">
      <pivotArea type="data" outline="0" fieldPosition="0">
        <references count="2">
          <reference field="4294967294" count="1" selected="0">
            <x v="0"/>
          </reference>
          <reference field="1"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69909-8CA1-430D-AC40-EB0F051EC9F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Gender">
  <location ref="B25:D28" firstHeaderRow="0"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EmployeeStatusType" fld="2" subtotal="count" baseField="1" baseItem="0"/>
    <dataField name="Count of EmployeeStatusType2" fld="3" subtotal="count" showDataAs="percentOfTotal" baseField="1" baseItem="0" numFmtId="10">
      <extLst>
        <ext xmlns:x14="http://schemas.microsoft.com/office/spreadsheetml/2009/9/main" uri="{E15A36E0-9728-4e99-A89B-3F7291B0FE68}">
          <x14:dataField sourceField="2" uniqueName="[__Xl2].[Measures].[Count of EmployeeStatusType]"/>
        </ext>
      </extLst>
    </dataField>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1"/>
          </reference>
          <reference field="1" count="1" selected="0">
            <x v="0"/>
          </reference>
        </references>
      </pivotArea>
    </chartFormat>
    <chartFormat chart="4" format="5">
      <pivotArea type="data" outline="0" fieldPosition="0">
        <references count="2">
          <reference field="4294967294" count="1" selected="0">
            <x v="1"/>
          </reference>
          <reference field="1" count="1" selected="0">
            <x v="1"/>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48E7B-C99E-447D-B302-1F50732286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Zone">
  <location ref="B18:C22" firstHeaderRow="1" firstDataRow="1" firstDataCol="1"/>
  <pivotFields count="3">
    <pivotField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PayZone" fld="2" subtotal="count" baseField="1" baseItem="0"/>
  </dataFields>
  <chartFormats count="1">
    <chartFormat chart="2"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E5778F-1DB9-477C-977F-161F4B26A28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atus">
  <location ref="B3:D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EmployeeStatusType" fld="1" subtotal="count" baseField="0" baseItem="0"/>
    <dataField name="Count of EmployeeStatusType2" fld="2" subtotal="count" showDataAs="percentOfTotal" baseField="0" baseItem="0" numFmtId="10">
      <extLst>
        <ext xmlns:x14="http://schemas.microsoft.com/office/spreadsheetml/2009/9/main" uri="{E15A36E0-9728-4e99-A89B-3F7291B0FE68}">
          <x14:dataField sourceField="1" uniqueName="[__Xl2].[Measures].[Count of EmployeeStatusType]"/>
        </ext>
      </extLst>
    </dataField>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6C22BC-131A-45C1-8B71-76742AA61FC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Type">
  <location ref="B42:C49" firstHeaderRow="1" firstDataRow="1" firstDataCol="1"/>
  <pivotFields count="3">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items count="1">
        <item s="1" x="0"/>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EmployeeStatusType"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8AA461-9362-4117-9643-498FD862F4E5}"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mployee Type">
  <location ref="B60:C64" firstHeaderRow="1" firstDataRow="1" firstDataCol="1"/>
  <pivotFields count="3">
    <pivotField axis="axisRow" allDrilled="1" subtotalTop="0" showAll="0" dataSourceSort="1" defaultSubtotal="0" defaultAttributeDrillState="1">
      <items count="3">
        <item x="0"/>
        <item x="1"/>
        <item x="2"/>
      </items>
    </pivotField>
    <pivotField allDrilled="1" subtotalTop="0" showAll="0" dataSourceSort="1" defaultSubtotal="0" defaultAttributeDrillState="1">
      <items count="1">
        <item s="1" x="0"/>
      </items>
    </pivotField>
    <pivotField dataField="1" subtotalTop="0" showAll="0" defaultSubtotal="0"/>
  </pivotFields>
  <rowFields count="1">
    <field x="0"/>
  </rowFields>
  <rowItems count="4">
    <i>
      <x/>
    </i>
    <i>
      <x v="1"/>
    </i>
    <i>
      <x v="2"/>
    </i>
    <i t="grand">
      <x/>
    </i>
  </rowItems>
  <colItems count="1">
    <i/>
  </colItems>
  <dataFields count="1">
    <dataField name="Count of EmployeeStatusType"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employee_data3">
        <x15:activeTabTopLevelEntity name="[employee_data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F36103-0A22-48D6-9E71-D65FA95BC9D8}" autoFormatId="16" applyNumberFormats="0" applyBorderFormats="0" applyFontFormats="0" applyPatternFormats="0" applyAlignmentFormats="0" applyWidthHeightFormats="0">
  <queryTableRefresh nextId="27">
    <queryTableFields count="26">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C3CCFD7D-0FA4-4758-972B-15476659D369}" autoFormatId="16" applyNumberFormats="0" applyBorderFormats="0" applyFontFormats="0" applyPatternFormats="0" applyAlignmentFormats="0" applyWidthHeightFormats="0">
  <queryTableRefresh nextId="34" unboundColumnsRight="2">
    <queryTableFields count="31">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27" dataBound="0" tableColumnId="28"/>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29" dataBound="0" tableColumnId="29"/>
      <queryTableField id="30" dataBound="0" tableColumnId="30"/>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 id="31" dataBound="0" tableColumnId="27"/>
      <queryTableField id="32" dataBound="0"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CF824D51-F6F2-4B31-8A6E-B3DA171BCE64}" autoFormatId="16" applyNumberFormats="0" applyBorderFormats="0" applyFontFormats="0" applyPatternFormats="0" applyAlignmentFormats="0" applyWidthHeightFormats="0">
  <queryTableRefresh nextId="35">
    <queryTableFields count="33">
      <queryTableField id="1" name="EmpID" tableColumnId="1"/>
      <queryTableField id="2" name="FirstName" tableColumnId="2"/>
      <queryTableField id="3" name="LastName" tableColumnId="3"/>
      <queryTableField id="28" dataBound="0" tableColumnId="32"/>
      <queryTableField id="4" name="StartDate" tableColumnId="4"/>
      <queryTableField id="5" name="ExitDate" tableColumnId="5"/>
      <queryTableField id="29" dataBound="0" tableColumnId="33"/>
      <queryTableField id="6" name="Title" tableColumnId="6"/>
      <queryTableField id="7" name="Supervisor" tableColumnId="7"/>
      <queryTableField id="8" name="ADEmail" tableColumnId="8"/>
      <queryTableField id="9" name="BusinessUnit" tableColumnId="9"/>
      <queryTableField id="10" name="EmployeeStatus" tableColumnId="10"/>
      <queryTableField id="31" dataBound="0" tableColumnId="35"/>
      <queryTableField id="27" dataBound="0" tableColumnId="28"/>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32" dataBound="0" tableColumnId="29"/>
      <queryTableField id="34" dataBound="0" tableColumnId="30"/>
      <queryTableField id="30" dataBound="0" tableColumnId="34"/>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DC0DFBA6-25E8-4040-94CF-5AA1EC3E9BE1}" autoFormatId="16" applyNumberFormats="0" applyBorderFormats="0" applyFontFormats="0" applyPatternFormats="0" applyAlignmentFormats="0" applyWidthHeightFormats="0">
  <queryTableRefresh nextId="32">
    <queryTableFields count="30">
      <queryTableField id="1" name="EmpID" tableColumnId="1"/>
      <queryTableField id="2" name="FirstName" tableColumnId="2"/>
      <queryTableField id="3" name="LastName" tableColumnId="3"/>
      <queryTableField id="28" dataBound="0" tableColumnId="30"/>
      <queryTableField id="4" name="StartDate" tableColumnId="4"/>
      <queryTableField id="5" name="ExitDate" tableColumnId="5"/>
      <queryTableField id="30" dataBound="0" tableColumnId="32"/>
      <queryTableField id="6" name="Title" tableColumnId="6"/>
      <queryTableField id="7" name="Supervisor" tableColumnId="7"/>
      <queryTableField id="8" name="ADEmail" tableColumnId="8"/>
      <queryTableField id="9" name="BusinessUnit" tableColumnId="9"/>
      <queryTableField id="27" dataBound="0" tableColumnId="29"/>
      <queryTableField id="10" dataBound="0"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29" dataBound="0" tableColumnId="31"/>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s>
    <queryTableDeletedFields count="1">
      <deletedField name="EmployeeStatu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1C80CDEF-62BF-4818-8EBA-C86F894522CB}" sourceName="[employee_data3].[GenderCode]">
  <pivotTables>
    <pivotTable tabId="6" name="PivotTable2"/>
  </pivotTables>
  <data>
    <olap pivotCacheId="584370297">
      <levels count="2">
        <level uniqueName="[employee_data3].[GenderCode].[(All)]" sourceCaption="(All)" count="0"/>
        <level uniqueName="[employee_data3].[GenderCode].[GenderCode]" sourceCaption="GenderCode" count="2">
          <ranges>
            <range startItem="0">
              <i n="[employee_data3].[GenderCode].&amp;[Female]" c="Female"/>
              <i n="[employee_data3].[GenderCode].&amp;[Male]" c="Male"/>
            </range>
          </ranges>
        </level>
      </levels>
      <selections count="1">
        <selection n="[employee_data3].[GenderC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4E807BC6-55AD-4FDF-8B92-150E09FA8778}" sourceName="[employee_data3].[DepartmentType]">
  <pivotTables>
    <pivotTable tabId="6" name="PivotTable4"/>
  </pivotTables>
  <data>
    <olap pivotCacheId="584370297">
      <levels count="2">
        <level uniqueName="[employee_data3].[DepartmentType].[(All)]" sourceCaption="(All)" count="0"/>
        <level uniqueName="[employee_data3].[DepartmentType].[DepartmentType]" sourceCaption="DepartmentType" count="6">
          <ranges>
            <range startItem="0">
              <i n="[employee_data3].[DepartmentType].&amp;[Admin Offices]" c="Admin Offices"/>
              <i n="[employee_data3].[DepartmentType].&amp;[Executive Office]" c="Executive Office"/>
              <i n="[employee_data3].[DepartmentType].&amp;[IT/IS]" c="IT/IS"/>
              <i n="[employee_data3].[DepartmentType].&amp;[Production]" c="Production"/>
              <i n="[employee_data3].[DepartmentType].&amp;[Sales]" c="Sales"/>
              <i n="[employee_data3].[DepartmentType].&amp;[Software Engineering]" c="Software Engineering"/>
            </range>
          </ranges>
        </level>
      </levels>
      <selections count="1">
        <selection n="[employee_data3].[Department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EE4D6E13-18AE-4560-8E79-DA14E6C60E83}" sourceName="[employee_data3].[EmployeeType]">
  <pivotTables>
    <pivotTable tabId="6" name="PivotTable8"/>
  </pivotTables>
  <data>
    <olap pivotCacheId="584370297">
      <levels count="2">
        <level uniqueName="[employee_data3].[EmployeeType].[(All)]" sourceCaption="(All)" count="0"/>
        <level uniqueName="[employee_data3].[EmployeeType].[EmployeeType]" sourceCaption="EmployeeType" count="3">
          <ranges>
            <range startItem="0">
              <i n="[employee_data3].[EmployeeType].&amp;[Contract]" c="Contract"/>
              <i n="[employee_data3].[EmployeeType].&amp;[Full-Time]" c="Full-Time"/>
              <i n="[employee_data3].[EmployeeType].&amp;[Part-Time]" c="Part-Time"/>
            </range>
          </ranges>
        </level>
      </levels>
      <selections count="1">
        <selection n="[employee_data3].[Employee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Code" xr10:uid="{4CAF6DAD-CC9A-48FC-BA64-982E6B563DAD}" cache="Slicer_GenderCode" caption="GenderCode" level="1" style="SlicerStyleLight2" rowHeight="247650"/>
  <slicer name="DepartmentType" xr10:uid="{FFF1D02C-07DC-44EF-BDF2-91B19172D4E2}" cache="Slicer_DepartmentType" caption="DepartmentType" level="1" style="SlicerStyleLight2" rowHeight="247650"/>
  <slicer name="EmployeeType" xr10:uid="{8BC7A18A-4720-43A6-AB99-60779389AF29}" cache="Slicer_EmployeeType" caption="EmployeeType" level="1"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1A4743-6AAE-4758-A0A4-64F19A6FC082}" name="employee_data" displayName="employee_data" ref="A1:Z3001" tableType="queryTable" totalsRowShown="0">
  <autoFilter ref="A1:Z3001" xr:uid="{051A4743-6AAE-4758-A0A4-64F19A6FC082}"/>
  <tableColumns count="26">
    <tableColumn id="1" xr3:uid="{022B6C3C-81D3-484C-9817-A29C302F78DE}" uniqueName="1" name="EmpID" queryTableFieldId="1"/>
    <tableColumn id="2" xr3:uid="{D303B6C8-7A6A-49C5-BBB6-859E5D34C030}" uniqueName="2" name="FirstName" queryTableFieldId="2" dataDxfId="107"/>
    <tableColumn id="3" xr3:uid="{DAADD85D-3859-4916-816E-6D12B42538C7}" uniqueName="3" name="LastName" queryTableFieldId="3" dataDxfId="106"/>
    <tableColumn id="4" xr3:uid="{37CE5EC9-E366-414F-9D36-09A078E2A190}" uniqueName="4" name="StartDate" queryTableFieldId="4" dataDxfId="105"/>
    <tableColumn id="5" xr3:uid="{C07A3C43-EA0D-4427-97AC-A5F3FBDB5AA7}" uniqueName="5" name="ExitDate" queryTableFieldId="5" dataDxfId="104"/>
    <tableColumn id="6" xr3:uid="{56577E59-90DA-4D41-9CAE-4481DA387881}" uniqueName="6" name="Title" queryTableFieldId="6" dataDxfId="103"/>
    <tableColumn id="7" xr3:uid="{9A259064-DE49-4525-AF58-5FDE00C0499B}" uniqueName="7" name="Supervisor" queryTableFieldId="7" dataDxfId="102"/>
    <tableColumn id="8" xr3:uid="{765984F4-88A7-4F0C-8C8D-CB4B255B03AF}" uniqueName="8" name="ADEmail" queryTableFieldId="8" dataDxfId="101"/>
    <tableColumn id="9" xr3:uid="{B84FBC5B-52AD-48BF-8F5C-F56FD238C7C4}" uniqueName="9" name="BusinessUnit" queryTableFieldId="9" dataDxfId="100"/>
    <tableColumn id="10" xr3:uid="{E25A4761-373E-47B3-9B64-F2FB94613B0E}" uniqueName="10" name="EmployeeStatus" queryTableFieldId="10" dataDxfId="99"/>
    <tableColumn id="11" xr3:uid="{49D18611-10DF-4257-80FE-B177028F7D70}" uniqueName="11" name="EmployeeType" queryTableFieldId="11" dataDxfId="98"/>
    <tableColumn id="12" xr3:uid="{843180AD-A7BA-46D9-95E1-363DBCF70640}" uniqueName="12" name="PayZone" queryTableFieldId="12" dataDxfId="97"/>
    <tableColumn id="13" xr3:uid="{0940BEE0-D33D-4EE2-89A0-13F8D7B61FB3}" uniqueName="13" name="EmployeeClassificationType" queryTableFieldId="13" dataDxfId="96"/>
    <tableColumn id="14" xr3:uid="{82D0674D-7402-4DA2-9A7B-00A2645B9D16}" uniqueName="14" name="TerminationType" queryTableFieldId="14" dataDxfId="95"/>
    <tableColumn id="15" xr3:uid="{4C3BAFD3-3CF1-4A2D-BDE5-71AFCE212918}" uniqueName="15" name="TerminationDescription" queryTableFieldId="15" dataDxfId="94"/>
    <tableColumn id="16" xr3:uid="{280DA091-9195-4892-B0F3-573EB61F2938}" uniqueName="16" name="DepartmentType" queryTableFieldId="16" dataDxfId="93"/>
    <tableColumn id="17" xr3:uid="{F4307E3D-37F5-4C77-997A-4E4042BA2403}" uniqueName="17" name="Division" queryTableFieldId="17" dataDxfId="92"/>
    <tableColumn id="18" xr3:uid="{3664D826-6E42-4080-B176-FE603F109638}" uniqueName="18" name="DOB" queryTableFieldId="18" dataDxfId="91"/>
    <tableColumn id="19" xr3:uid="{8BDD1A88-D958-4364-93A9-593BC4795E7E}" uniqueName="19" name="State" queryTableFieldId="19" dataDxfId="90"/>
    <tableColumn id="20" xr3:uid="{CD1797E7-0F74-44EB-9287-5E99422EB9F7}" uniqueName="20" name="JobFunctionDescription" queryTableFieldId="20" dataDxfId="89"/>
    <tableColumn id="21" xr3:uid="{B5C487F8-F3C7-47CD-B7DB-15907AC9AFC2}" uniqueName="21" name="GenderCode" queryTableFieldId="21" dataDxfId="88"/>
    <tableColumn id="22" xr3:uid="{575F9A9A-5306-494A-898A-5EB252AB04FF}" uniqueName="22" name="LocationCode" queryTableFieldId="22"/>
    <tableColumn id="23" xr3:uid="{70ED438E-F177-48C7-B8F8-DC2F6D2B4B1E}" uniqueName="23" name="RaceDesc" queryTableFieldId="23" dataDxfId="87"/>
    <tableColumn id="24" xr3:uid="{875C197C-874C-4EC8-A558-0C1614EF05D4}" uniqueName="24" name="MaritalDesc" queryTableFieldId="24" dataDxfId="86"/>
    <tableColumn id="25" xr3:uid="{FA6543A1-5F68-4C2D-8716-E66BDD7CEF94}" uniqueName="25" name="Performance Score" queryTableFieldId="25" dataDxfId="85"/>
    <tableColumn id="26" xr3:uid="{08252095-2205-4279-88F2-041C5DC48E67}" uniqueName="26" name="Current Employee Rating"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16B6D5-39F5-42C0-95CD-AEF92FDCAED8}" name="employee_data3" displayName="employee_data3" ref="A1:AE3001" tableType="queryTable" totalsRowShown="0">
  <autoFilter ref="A1:AE3001" xr:uid="{051A4743-6AAE-4758-A0A4-64F19A6FC082}"/>
  <tableColumns count="31">
    <tableColumn id="1" xr3:uid="{05143132-AAE0-478A-B778-C25EFAEE8075}" uniqueName="1" name="EmpID" queryTableFieldId="1"/>
    <tableColumn id="2" xr3:uid="{BC2E3295-528E-450F-B6E2-7B59451AD81C}" uniqueName="2" name="FirstName" queryTableFieldId="2" dataDxfId="84"/>
    <tableColumn id="3" xr3:uid="{6FEAA422-2DD1-4E40-B8E1-92D83EBF0654}" uniqueName="3" name="LastName" queryTableFieldId="3" dataDxfId="83"/>
    <tableColumn id="4" xr3:uid="{B5217EBC-EFE5-4C96-9833-1E2CCB6B2904}" uniqueName="4" name="StartDate" queryTableFieldId="4" dataDxfId="82"/>
    <tableColumn id="5" xr3:uid="{69CF17B8-AB53-4976-9BA1-54771DD025A3}" uniqueName="5" name="ExitDate" queryTableFieldId="5" dataDxfId="81"/>
    <tableColumn id="6" xr3:uid="{22156283-2ABB-4B44-A95C-7B7038A2AB81}" uniqueName="6" name="Title" queryTableFieldId="6" dataDxfId="80"/>
    <tableColumn id="7" xr3:uid="{B1DB8430-A7A7-47E9-B5C6-E8708CA63882}" uniqueName="7" name="Supervisor" queryTableFieldId="7" dataDxfId="79"/>
    <tableColumn id="8" xr3:uid="{3BEF9AB1-667C-425B-B7E1-7EC93E374864}" uniqueName="8" name="ADEmail" queryTableFieldId="8" dataDxfId="78"/>
    <tableColumn id="9" xr3:uid="{340E3BED-B3C8-437B-B1A3-F87D21E774C4}" uniqueName="9" name="BusinessUnit" queryTableFieldId="9" dataDxfId="77"/>
    <tableColumn id="10" xr3:uid="{FEAD4DE5-9489-4262-86A6-E436C2B22884}" uniqueName="10" name="EmployeeStatus" queryTableFieldId="10" dataDxfId="76"/>
    <tableColumn id="28" xr3:uid="{9CCABDAA-B03A-4148-801B-560B17F34426}" uniqueName="28" name="EmployeeStatusType" queryTableFieldId="27" dataDxfId="75">
      <calculatedColumnFormula>IF(employee_data3[[#This Row],[EmployeeStatus]]="Active", "Active", "Attrition")</calculatedColumnFormula>
    </tableColumn>
    <tableColumn id="11" xr3:uid="{F6779D20-2B82-403F-8F23-1A5B3E99F922}" uniqueName="11" name="EmployeeType" queryTableFieldId="11" dataDxfId="74"/>
    <tableColumn id="12" xr3:uid="{B052362B-5258-43D0-92A5-A31DA2661129}" uniqueName="12" name="PayZone" queryTableFieldId="12" dataDxfId="73"/>
    <tableColumn id="13" xr3:uid="{C2DAD65D-2CE6-44BE-8DBF-60ED36BCB25E}" uniqueName="13" name="EmployeeClassificationType" queryTableFieldId="13" dataDxfId="72"/>
    <tableColumn id="14" xr3:uid="{49E0BFC8-6F61-40DB-B374-96314F50D5A3}" uniqueName="14" name="TerminationType" queryTableFieldId="14" dataDxfId="71"/>
    <tableColumn id="15" xr3:uid="{ECE6C1E8-B334-4296-9BA6-4674FB9AF20C}" uniqueName="15" name="TerminationDescription" queryTableFieldId="15" dataDxfId="70"/>
    <tableColumn id="16" xr3:uid="{2F0CDB4F-9A91-4222-A276-EEBF0C81FAA6}" uniqueName="16" name="DepartmentType" queryTableFieldId="16" dataDxfId="69"/>
    <tableColumn id="17" xr3:uid="{0E281EFB-F1ED-45D3-AF94-AB71AA215909}" uniqueName="17" name="Division" queryTableFieldId="17" dataDxfId="68"/>
    <tableColumn id="18" xr3:uid="{1DA888B7-187E-49AF-9E5B-274590781446}" uniqueName="18" name="DOB" queryTableFieldId="18" dataDxfId="67"/>
    <tableColumn id="29" xr3:uid="{1AAB56F5-EB97-4AD7-946A-41B3835C3DAB}" uniqueName="29" name="Age" queryTableFieldId="29" dataDxfId="66">
      <calculatedColumnFormula>DATEDIF(employee_data3[[#This Row],[DOB]],DATE(2023, 1, 1), "Y")</calculatedColumnFormula>
    </tableColumn>
    <tableColumn id="30" xr3:uid="{DFF461B7-34F7-4452-9282-277D3924B894}" uniqueName="30" name="AgeType" queryTableFieldId="30" dataDxfId="65">
      <calculatedColumnFormula>IF(employee_data3[[#This Row],[Age]]&lt;=25, "Remaja", IF(employee_data3[[#This Row],[Age]]&lt;=55, "Dewasa", "Lansia"))</calculatedColumnFormula>
    </tableColumn>
    <tableColumn id="19" xr3:uid="{A11A6BBF-1AD3-45F5-9EE2-016228A0131A}" uniqueName="19" name="State" queryTableFieldId="19" dataDxfId="64"/>
    <tableColumn id="20" xr3:uid="{E85BB700-B0CF-4BB9-A045-1632708183AA}" uniqueName="20" name="JobFunctionDescription" queryTableFieldId="20" dataDxfId="63"/>
    <tableColumn id="21" xr3:uid="{28DB61A8-962B-440E-9861-3713AB402B21}" uniqueName="21" name="GenderCode" queryTableFieldId="21" dataDxfId="62"/>
    <tableColumn id="22" xr3:uid="{6DF0BF96-B0A0-463F-8A5F-ACDC639DB997}" uniqueName="22" name="LocationCode" queryTableFieldId="22"/>
    <tableColumn id="23" xr3:uid="{C1E59CA1-AE3E-4081-A552-6C11AD53F337}" uniqueName="23" name="RaceDesc" queryTableFieldId="23" dataDxfId="61"/>
    <tableColumn id="24" xr3:uid="{0BD80DD9-74F8-4FBF-85E1-C3E0393F99B4}" uniqueName="24" name="MaritalDesc" queryTableFieldId="24" dataDxfId="60"/>
    <tableColumn id="25" xr3:uid="{91834B01-E912-4753-A935-F38713BA1F27}" uniqueName="25" name="Performance Score" queryTableFieldId="25" dataDxfId="59"/>
    <tableColumn id="26" xr3:uid="{84DF3264-40C7-484A-AE92-11B0056F7036}" uniqueName="26" name="Current Employee Rating" queryTableFieldId="26"/>
    <tableColumn id="27" xr3:uid="{0C1AA878-1139-49F3-B551-1C7ED2A4CC44}" uniqueName="27" name="Z Score" queryTableFieldId="31" dataDxfId="1">
      <calculatedColumnFormula>(employee_data3[[#This Row],[Current Employee Rating]]-AVERAGE(employee_data3[Current Employee Rating]))/STDEV(employee_data3[Current Employee Rating])</calculatedColumnFormula>
    </tableColumn>
    <tableColumn id="31" xr3:uid="{BE7F40F1-08DD-4FC4-9E1E-6AF9AD9BA086}" uniqueName="31" name="Outlier" queryTableFieldId="32" dataDxfId="0">
      <calculatedColumnFormula>IF(employee_data3[[#This Row],[Z Score]]&gt;3,"Yes","No")</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D92E90-570B-492C-A07F-721E1AB2DA5A}" name="employee_data36" displayName="employee_data36" ref="A1:AG3001" tableType="queryTable" totalsRowShown="0">
  <autoFilter ref="A1:AG3001" xr:uid="{051A4743-6AAE-4758-A0A4-64F19A6FC082}"/>
  <tableColumns count="33">
    <tableColumn id="1" xr3:uid="{1844A127-7AAA-4284-845A-C26CBA72B23A}" uniqueName="1" name="EmpID" queryTableFieldId="1"/>
    <tableColumn id="2" xr3:uid="{85E78274-1962-4CC8-87C0-EDFCAB773A04}" uniqueName="2" name="FirstName" queryTableFieldId="2" dataDxfId="58"/>
    <tableColumn id="3" xr3:uid="{BB6F9BF1-EE11-4368-989C-47C2AEC060C6}" uniqueName="3" name="LastName" queryTableFieldId="3" dataDxfId="57"/>
    <tableColumn id="32" xr3:uid="{D560B021-BB3E-4222-BEF2-2E7A6ABCE7D9}" uniqueName="32" name="First-LastName" queryTableFieldId="28" dataDxfId="56">
      <calculatedColumnFormula>CONCATENATE(employee_data36[[#This Row],[FirstName]], "-",employee_data36[[#This Row],[LastName]] )</calculatedColumnFormula>
    </tableColumn>
    <tableColumn id="4" xr3:uid="{CA9643E9-898A-482B-BB5B-9A74D0CCC0E1}" uniqueName="4" name="StartDate" queryTableFieldId="4" dataDxfId="55"/>
    <tableColumn id="5" xr3:uid="{8E3E5B30-FD6A-4DEA-8E1A-62941A562C6A}" uniqueName="5" name="ExitDate" queryTableFieldId="5" dataDxfId="54"/>
    <tableColumn id="33" xr3:uid="{4FA6D201-7249-44B1-AC8A-4D97B7CBD07A}" uniqueName="33" name="BlankOrNot" queryTableFieldId="29" dataDxfId="53">
      <calculatedColumnFormula>IF(ISBLANK(employee_data36[[#This Row],[ExitDate]]),"Yes","")</calculatedColumnFormula>
    </tableColumn>
    <tableColumn id="6" xr3:uid="{53E9BE6D-136B-452C-8A90-7607DC4E36B0}" uniqueName="6" name="Title" queryTableFieldId="6" dataDxfId="52"/>
    <tableColumn id="7" xr3:uid="{3AF66556-BBB0-465E-A55E-B1728698EECA}" uniqueName="7" name="Supervisor" queryTableFieldId="7" dataDxfId="51"/>
    <tableColumn id="8" xr3:uid="{F521A5E9-DC5D-4028-9320-5A3E17F03587}" uniqueName="8" name="ADEmail" queryTableFieldId="8" dataDxfId="50"/>
    <tableColumn id="9" xr3:uid="{8084903D-CD0B-45A3-AD6A-A6513CD36150}" uniqueName="9" name="BusinessUnit" queryTableFieldId="9" dataDxfId="49"/>
    <tableColumn id="10" xr3:uid="{4AFB5A5F-1302-4D07-914B-1FF52C12F14E}" uniqueName="10" name="EmployeeStatus" queryTableFieldId="10" dataDxfId="48"/>
    <tableColumn id="35" xr3:uid="{C2F22D83-1F4F-485F-B875-0F91B905AC9E}" uniqueName="35" name="Colom IF" queryTableFieldId="31" dataDxfId="47">
      <calculatedColumnFormula>IF(ISBLANK(employee_data36[[#This Row],[ExitDate]]),"1","0")</calculatedColumnFormula>
    </tableColumn>
    <tableColumn id="28" xr3:uid="{8DCE9E04-6628-46CA-9171-78605E20951C}" uniqueName="28" name="EmployeeStatus Type" queryTableFieldId="27" dataDxfId="46">
      <calculatedColumnFormula>IF(employee_data36[[#This Row],[EmployeeStatus]]="Active", "Active", "Tidak Active")</calculatedColumnFormula>
    </tableColumn>
    <tableColumn id="11" xr3:uid="{BFF2831E-92E7-417B-BCAE-151F2AC4AF86}" uniqueName="11" name="EmployeeType" queryTableFieldId="11" dataDxfId="45"/>
    <tableColumn id="12" xr3:uid="{067D3B0A-A12F-4D64-A598-0174D01C2499}" uniqueName="12" name="PayZone" queryTableFieldId="12" dataDxfId="44"/>
    <tableColumn id="13" xr3:uid="{7B0A3786-2381-4D71-8541-E8EF0FBE1867}" uniqueName="13" name="EmployeeClassificationType" queryTableFieldId="13" dataDxfId="43"/>
    <tableColumn id="14" xr3:uid="{5B6D70EB-2EDE-45EC-BD21-0538529FF0FF}" uniqueName="14" name="TerminationType" queryTableFieldId="14" dataDxfId="42"/>
    <tableColumn id="15" xr3:uid="{4081EE25-7141-4A8C-92EA-DFDD98830CB4}" uniqueName="15" name="TerminationDescription" queryTableFieldId="15" dataDxfId="41"/>
    <tableColumn id="16" xr3:uid="{D377F5AF-4FD7-4DA6-AE5F-59D1B79D8A35}" uniqueName="16" name="DepartmentType" queryTableFieldId="16" dataDxfId="40"/>
    <tableColumn id="17" xr3:uid="{EA912D41-675F-4FA9-B2D5-7B002CDCF8CE}" uniqueName="17" name="Division" queryTableFieldId="17" dataDxfId="39"/>
    <tableColumn id="18" xr3:uid="{A2CC50FC-56F8-4C6D-8A95-3E0220897C2B}" uniqueName="18" name="DOB" queryTableFieldId="18" dataDxfId="38"/>
    <tableColumn id="29" xr3:uid="{DE3E7B15-08B1-4BE9-AC6E-7C4C7C651FB0}" uniqueName="29" name="AgeWorker" queryTableFieldId="32" dataDxfId="37">
      <calculatedColumnFormula>DATEDIF(employee_data36[[#This Row],[DOB]],DATE(2023, 1, 1), "Y")</calculatedColumnFormula>
    </tableColumn>
    <tableColumn id="30" xr3:uid="{DE2E4ED9-9665-4764-9E78-AB5B632EEB0C}" uniqueName="30" name="AgeType" queryTableFieldId="34" dataDxfId="36">
      <calculatedColumnFormula>IF(employee_data3[[#This Row],[Age]]&lt;=25, "Remaja", IF(employee_data3[[#This Row],[Age]]&lt;=55, "Dewasa", "Lansia"))</calculatedColumnFormula>
    </tableColumn>
    <tableColumn id="34" xr3:uid="{6977ECB8-94A7-49E2-B677-97FF439367D7}" uniqueName="34" name="Nama-DOB" queryTableFieldId="30" dataDxfId="35">
      <calculatedColumnFormula>CONCATENATE(employee_data36[[#This Row],[First-LastName]]," ",employee_data36[[#This Row],[DOB]])</calculatedColumnFormula>
    </tableColumn>
    <tableColumn id="19" xr3:uid="{60B6A5D1-E3BD-423A-AB7E-7BF99B7458F2}" uniqueName="19" name="State" queryTableFieldId="19" dataDxfId="34"/>
    <tableColumn id="20" xr3:uid="{EF74ED06-9A1A-4DA1-9E3F-C62E6D2C68E8}" uniqueName="20" name="JobFunctionDescription" queryTableFieldId="20" dataDxfId="33"/>
    <tableColumn id="21" xr3:uid="{F23432AE-56B0-47AA-88E0-2557D491A61B}" uniqueName="21" name="GenderCode" queryTableFieldId="21" dataDxfId="32"/>
    <tableColumn id="22" xr3:uid="{1F83DCF5-4882-4958-9AD1-96C977932AEB}" uniqueName="22" name="LocationCode" queryTableFieldId="22"/>
    <tableColumn id="23" xr3:uid="{99E91D0A-F7EF-47BA-9C13-A8F42B0B0EBF}" uniqueName="23" name="RaceDesc" queryTableFieldId="23" dataDxfId="31"/>
    <tableColumn id="24" xr3:uid="{52153EC8-38DC-47F1-A26C-A5B722A56D59}" uniqueName="24" name="MaritalDesc" queryTableFieldId="24" dataDxfId="30"/>
    <tableColumn id="25" xr3:uid="{E3F935C4-1D91-4C32-88B2-899648452B07}" uniqueName="25" name="Performance Score" queryTableFieldId="25" dataDxfId="29"/>
    <tableColumn id="26" xr3:uid="{CB7FA26B-BE1D-4A2F-B025-9F6F8A200F1A}" uniqueName="26" name="Current Employee Rating" queryTableFieldId="26"/>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EE65AB-9E05-4589-B1DE-7A8AF094BB2A}" name="employee_data35" displayName="employee_data35" ref="A1:AD3001" tableType="queryTable" totalsRowShown="0">
  <autoFilter ref="A1:AD3001" xr:uid="{5E70D639-D24E-4641-9E2C-9ADAE0AB532D}"/>
  <tableColumns count="30">
    <tableColumn id="1" xr3:uid="{3E23F112-77D5-4A7F-A7D9-DA686C212E95}" uniqueName="1" name="EmpID" queryTableFieldId="1"/>
    <tableColumn id="2" xr3:uid="{57A0CE6E-21EE-4CA8-9063-42056D566FE2}" uniqueName="2" name="FirstName" queryTableFieldId="2" dataDxfId="28"/>
    <tableColumn id="3" xr3:uid="{17991428-A4C3-4B4A-8D0C-0456A5790B1A}" uniqueName="3" name="LastName" queryTableFieldId="3" dataDxfId="27"/>
    <tableColumn id="30" xr3:uid="{3D6FAA39-508F-4F2D-9DD5-D93231EFC8D7}" uniqueName="30" name="First-LastName" queryTableFieldId="28" dataDxfId="26">
      <calculatedColumnFormula>CONCATENATE(employee_data35[[#This Row],[FirstName]], "-",employee_data35[[#This Row],[LastName]] )</calculatedColumnFormula>
    </tableColumn>
    <tableColumn id="4" xr3:uid="{67579101-B2EC-4B5E-82F9-72E56476F710}" uniqueName="4" name="StartDate" queryTableFieldId="4" dataDxfId="25"/>
    <tableColumn id="5" xr3:uid="{69333179-912D-4CC0-B4E0-9BA8F8486195}" uniqueName="5" name="ExitDate" queryTableFieldId="5" dataDxfId="24"/>
    <tableColumn id="32" xr3:uid="{7B7A6881-16DA-4BB1-A428-FAB0F1D01276}" uniqueName="32" name="Blank or not" queryTableFieldId="30" dataDxfId="23">
      <calculatedColumnFormula>IF(ISBLANK(employee_data35[[#This Row],[ExitDate]]),"Yes","")</calculatedColumnFormula>
    </tableColumn>
    <tableColumn id="6" xr3:uid="{55375DE9-B952-4282-BAD3-38810E9661D9}" uniqueName="6" name="Title" queryTableFieldId="6" dataDxfId="22"/>
    <tableColumn id="7" xr3:uid="{F357FC15-A887-4DFF-BEE5-2C5AE439EA62}" uniqueName="7" name="Supervisor" queryTableFieldId="7" dataDxfId="21"/>
    <tableColumn id="8" xr3:uid="{727DF9CE-5946-4480-B457-D3069C937EA3}" uniqueName="8" name="ADEmail" queryTableFieldId="8" dataDxfId="20"/>
    <tableColumn id="9" xr3:uid="{64EC2D08-B02C-4F5E-B9C4-76547699B602}" uniqueName="9" name="BusinessUnit" queryTableFieldId="9" dataDxfId="19"/>
    <tableColumn id="29" xr3:uid="{173484C8-487C-4287-919C-A3FE9ECA45BE}" uniqueName="29" name="Colom  IF" queryTableFieldId="27" dataDxfId="18">
      <calculatedColumnFormula>IF(ISBLANK(employee_data35[[#This Row],[ExitDate]]),"1","0")</calculatedColumnFormula>
    </tableColumn>
    <tableColumn id="10" xr3:uid="{7044BAC9-F8E9-40A4-9679-B3811952090A}" uniqueName="10" name="EmployeeStatus" queryTableFieldId="10" dataDxfId="17">
      <calculatedColumnFormula>IF(ISBLANK(employee_data35[[#This Row],[ExitDate]]),"Active","Tidak Active")</calculatedColumnFormula>
    </tableColumn>
    <tableColumn id="11" xr3:uid="{0F317680-E4F4-4C7E-AE00-8B69BBCE072E}" uniqueName="11" name="EmployeeType" queryTableFieldId="11" dataDxfId="16"/>
    <tableColumn id="12" xr3:uid="{D01C5CBE-36FA-4F6D-96B1-283A749FBD43}" uniqueName="12" name="PayZone" queryTableFieldId="12" dataDxfId="15"/>
    <tableColumn id="13" xr3:uid="{816FB824-44DC-432C-AA6C-CB8C84834DBB}" uniqueName="13" name="EmployeeClassificationType" queryTableFieldId="13" dataDxfId="14"/>
    <tableColumn id="14" xr3:uid="{A3166140-93FB-4111-9B16-18113C976D12}" uniqueName="14" name="TerminationType" queryTableFieldId="14" dataDxfId="13"/>
    <tableColumn id="15" xr3:uid="{E0754E67-EE50-46F8-AF02-E02E445CC7B7}" uniqueName="15" name="TerminationDescription" queryTableFieldId="15" dataDxfId="12"/>
    <tableColumn id="16" xr3:uid="{F46E95EA-AFAC-4DEA-8B8F-94D2FA2FE385}" uniqueName="16" name="DepartmentType" queryTableFieldId="16" dataDxfId="11"/>
    <tableColumn id="17" xr3:uid="{994451F1-0C2C-4AC4-A39C-99CFA13BA5C7}" uniqueName="17" name="Division" queryTableFieldId="17" dataDxfId="10"/>
    <tableColumn id="18" xr3:uid="{359B95E0-43B5-49FA-967A-974AB3A0DDB2}" uniqueName="18" name="DOB" queryTableFieldId="18" dataDxfId="9"/>
    <tableColumn id="31" xr3:uid="{C5A3C8E3-3AFF-4309-8C2A-386C0AF789BB}" uniqueName="31" name="Nama-DOB" queryTableFieldId="29" dataDxfId="8">
      <calculatedColumnFormula>CONCATENATE(employee_data35[[#This Row],[First-LastName]]&amp;" "&amp;employee_data35[[#This Row],[DOB]])</calculatedColumnFormula>
    </tableColumn>
    <tableColumn id="19" xr3:uid="{19EBD991-2E0A-471E-899B-B74F22F8C39D}" uniqueName="19" name="State" queryTableFieldId="19" dataDxfId="7"/>
    <tableColumn id="20" xr3:uid="{8CE1992B-2688-4DC7-B1E7-B20A8E5A82D7}" uniqueName="20" name="JobFunctionDescription" queryTableFieldId="20" dataDxfId="6"/>
    <tableColumn id="21" xr3:uid="{EA02E749-D369-4E6C-AC09-FDB9A1F91E0C}" uniqueName="21" name="GenderCode" queryTableFieldId="21" dataDxfId="5"/>
    <tableColumn id="22" xr3:uid="{B7954FF4-A6C1-427B-9269-6811D7A8844B}" uniqueName="22" name="LocationCode" queryTableFieldId="22"/>
    <tableColumn id="23" xr3:uid="{55E0AA2F-DD46-4ABF-9C48-CA5FF0E4C485}" uniqueName="23" name="RaceDesc" queryTableFieldId="23" dataDxfId="4"/>
    <tableColumn id="24" xr3:uid="{92C9C662-1561-4F09-8E6D-A9CFAEFE0020}" uniqueName="24" name="MaritalDesc" queryTableFieldId="24" dataDxfId="3"/>
    <tableColumn id="25" xr3:uid="{6FF646D8-AB8A-497B-BB22-6EBC295ED629}" uniqueName="25" name="Performance Score" queryTableFieldId="25" dataDxfId="2"/>
    <tableColumn id="26" xr3:uid="{8477D1F9-2EEC-48F8-A256-914A6321538B}" uniqueName="26" name="Current Employee Rating" queryTableFieldId="26"/>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rtDate" xr10:uid="{3F545A20-25A1-48B1-BAF3-F664936C216E}" sourceName="[employee_data3].[StartDate]">
  <pivotTables>
    <pivotTable tabId="6" name="PivotTable3"/>
  </pivotTables>
  <state minimalRefreshVersion="6" lastRefreshVersion="6" pivotCacheId="1354627768" filterType="unknown">
    <bounds startDate="2018-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Date" xr10:uid="{C839A0DC-C201-4D75-AC2C-0ADBF47DDB26}" cache="Timeline_StartDate" caption="StartDate" level="0" selectionLevel="0" scrollPosition="2018-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6063-7133-4EEE-B545-F720E7CA16C8}">
  <sheetPr>
    <tabColor theme="6" tint="0.79998168889431442"/>
  </sheetPr>
  <dimension ref="A1:Z3001"/>
  <sheetViews>
    <sheetView topLeftCell="G1" workbookViewId="0">
      <selection activeCell="J1" sqref="J1:J1048576"/>
    </sheetView>
  </sheetViews>
  <sheetFormatPr defaultRowHeight="14.4" x14ac:dyDescent="0.3"/>
  <cols>
    <col min="1" max="1" width="8.77734375" bestFit="1" customWidth="1"/>
    <col min="2" max="2" width="12" bestFit="1" customWidth="1"/>
    <col min="3" max="3" width="14.77734375" bestFit="1" customWidth="1"/>
    <col min="4" max="4" width="11.21875" bestFit="1" customWidth="1"/>
    <col min="5" max="5" width="10.33203125" bestFit="1" customWidth="1"/>
    <col min="6" max="6" width="25.5546875" bestFit="1" customWidth="1"/>
    <col min="7" max="7" width="24" bestFit="1" customWidth="1"/>
    <col min="8" max="8" width="34.21875" bestFit="1" customWidth="1"/>
    <col min="9" max="9" width="14" bestFit="1" customWidth="1"/>
    <col min="10" max="10" width="19.109375" bestFit="1" customWidth="1"/>
    <col min="11" max="11" width="15.44140625" bestFit="1" customWidth="1"/>
    <col min="12" max="12" width="10.21875" bestFit="1" customWidth="1"/>
    <col min="13" max="13" width="27.109375" bestFit="1" customWidth="1"/>
    <col min="14" max="14" width="17.21875" bestFit="1" customWidth="1"/>
    <col min="15" max="15" width="45.33203125" bestFit="1" customWidth="1"/>
    <col min="16" max="16" width="18" bestFit="1" customWidth="1"/>
    <col min="17" max="17" width="22.44140625" bestFit="1" customWidth="1"/>
    <col min="18" max="18" width="10.33203125" bestFit="1" customWidth="1"/>
    <col min="19" max="19" width="7.6640625" bestFit="1" customWidth="1"/>
    <col min="20" max="20" width="23.109375" bestFit="1" customWidth="1"/>
    <col min="21" max="21" width="13.6640625" bestFit="1" customWidth="1"/>
    <col min="22" max="22" width="14.6640625" bestFit="1" customWidth="1"/>
    <col min="23" max="23" width="11.44140625" bestFit="1" customWidth="1"/>
    <col min="24" max="24" width="13.21875" bestFit="1" customWidth="1"/>
    <col min="25" max="25" width="19.109375" bestFit="1" customWidth="1"/>
    <col min="26" max="26" width="23.8867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3427</v>
      </c>
      <c r="B2" t="s">
        <v>26</v>
      </c>
      <c r="C2" t="s">
        <v>27</v>
      </c>
      <c r="D2" s="1">
        <v>43728</v>
      </c>
      <c r="E2" s="1"/>
      <c r="F2" t="s">
        <v>28</v>
      </c>
      <c r="G2" t="s">
        <v>29</v>
      </c>
      <c r="H2" t="s">
        <v>30</v>
      </c>
      <c r="I2" t="s">
        <v>31</v>
      </c>
      <c r="J2" t="s">
        <v>32</v>
      </c>
      <c r="K2" t="s">
        <v>33</v>
      </c>
      <c r="L2" t="s">
        <v>34</v>
      </c>
      <c r="M2" t="s">
        <v>35</v>
      </c>
      <c r="N2" t="s">
        <v>36</v>
      </c>
      <c r="O2" t="s">
        <v>37</v>
      </c>
      <c r="P2" t="s">
        <v>38</v>
      </c>
      <c r="Q2" t="s">
        <v>39</v>
      </c>
      <c r="R2" s="1">
        <v>25483</v>
      </c>
      <c r="S2" t="s">
        <v>40</v>
      </c>
      <c r="T2" t="s">
        <v>41</v>
      </c>
      <c r="U2" t="s">
        <v>42</v>
      </c>
      <c r="V2">
        <v>34904</v>
      </c>
      <c r="W2" t="s">
        <v>43</v>
      </c>
      <c r="X2" t="s">
        <v>44</v>
      </c>
      <c r="Y2" t="s">
        <v>45</v>
      </c>
      <c r="Z2">
        <v>4</v>
      </c>
    </row>
    <row r="3" spans="1:26" x14ac:dyDescent="0.3">
      <c r="A3">
        <v>3428</v>
      </c>
      <c r="B3" t="s">
        <v>46</v>
      </c>
      <c r="C3" t="s">
        <v>47</v>
      </c>
      <c r="D3" s="1">
        <v>44968</v>
      </c>
      <c r="E3" s="1"/>
      <c r="F3" t="s">
        <v>28</v>
      </c>
      <c r="G3" t="s">
        <v>48</v>
      </c>
      <c r="H3" t="s">
        <v>49</v>
      </c>
      <c r="I3" t="s">
        <v>50</v>
      </c>
      <c r="J3" t="s">
        <v>32</v>
      </c>
      <c r="K3" t="s">
        <v>33</v>
      </c>
      <c r="L3" t="s">
        <v>51</v>
      </c>
      <c r="M3" t="s">
        <v>52</v>
      </c>
      <c r="N3" t="s">
        <v>36</v>
      </c>
      <c r="O3" t="s">
        <v>37</v>
      </c>
      <c r="P3" t="s">
        <v>38</v>
      </c>
      <c r="Q3" t="s">
        <v>53</v>
      </c>
      <c r="R3" s="1">
        <v>23984</v>
      </c>
      <c r="S3" t="s">
        <v>40</v>
      </c>
      <c r="T3" t="s">
        <v>54</v>
      </c>
      <c r="U3" t="s">
        <v>55</v>
      </c>
      <c r="V3">
        <v>6593</v>
      </c>
      <c r="W3" t="s">
        <v>56</v>
      </c>
      <c r="X3" t="s">
        <v>44</v>
      </c>
      <c r="Y3" t="s">
        <v>45</v>
      </c>
      <c r="Z3">
        <v>3</v>
      </c>
    </row>
    <row r="4" spans="1:26" x14ac:dyDescent="0.3">
      <c r="A4">
        <v>3429</v>
      </c>
      <c r="B4" t="s">
        <v>57</v>
      </c>
      <c r="C4" t="s">
        <v>58</v>
      </c>
      <c r="D4" s="1">
        <v>43444</v>
      </c>
      <c r="E4" s="1"/>
      <c r="F4" t="s">
        <v>59</v>
      </c>
      <c r="G4" t="s">
        <v>60</v>
      </c>
      <c r="H4" t="s">
        <v>61</v>
      </c>
      <c r="I4" t="s">
        <v>62</v>
      </c>
      <c r="J4" t="s">
        <v>32</v>
      </c>
      <c r="K4" t="s">
        <v>63</v>
      </c>
      <c r="L4" t="s">
        <v>64</v>
      </c>
      <c r="M4" t="s">
        <v>52</v>
      </c>
      <c r="N4" t="s">
        <v>36</v>
      </c>
      <c r="O4" t="s">
        <v>37</v>
      </c>
      <c r="P4" t="s">
        <v>65</v>
      </c>
      <c r="Q4" t="s">
        <v>66</v>
      </c>
      <c r="R4" s="1">
        <v>33517</v>
      </c>
      <c r="S4" t="s">
        <v>40</v>
      </c>
      <c r="T4" t="s">
        <v>67</v>
      </c>
      <c r="U4" t="s">
        <v>55</v>
      </c>
      <c r="V4">
        <v>2330</v>
      </c>
      <c r="W4" t="s">
        <v>56</v>
      </c>
      <c r="X4" t="s">
        <v>44</v>
      </c>
      <c r="Y4" t="s">
        <v>45</v>
      </c>
      <c r="Z4">
        <v>4</v>
      </c>
    </row>
    <row r="5" spans="1:26" x14ac:dyDescent="0.3">
      <c r="A5">
        <v>3430</v>
      </c>
      <c r="B5" t="s">
        <v>68</v>
      </c>
      <c r="C5" t="s">
        <v>69</v>
      </c>
      <c r="D5" s="1">
        <v>44368</v>
      </c>
      <c r="E5" s="1"/>
      <c r="F5" t="s">
        <v>59</v>
      </c>
      <c r="G5" t="s">
        <v>70</v>
      </c>
      <c r="H5" t="s">
        <v>71</v>
      </c>
      <c r="I5" t="s">
        <v>31</v>
      </c>
      <c r="J5" t="s">
        <v>32</v>
      </c>
      <c r="K5" t="s">
        <v>33</v>
      </c>
      <c r="L5" t="s">
        <v>51</v>
      </c>
      <c r="M5" t="s">
        <v>63</v>
      </c>
      <c r="N5" t="s">
        <v>36</v>
      </c>
      <c r="O5" t="s">
        <v>37</v>
      </c>
      <c r="P5" t="s">
        <v>65</v>
      </c>
      <c r="Q5" t="s">
        <v>39</v>
      </c>
      <c r="R5" s="1">
        <v>35889</v>
      </c>
      <c r="S5" t="s">
        <v>72</v>
      </c>
      <c r="T5" t="s">
        <v>73</v>
      </c>
      <c r="U5" t="s">
        <v>55</v>
      </c>
      <c r="V5">
        <v>58782</v>
      </c>
      <c r="W5" t="s">
        <v>74</v>
      </c>
      <c r="X5" t="s">
        <v>75</v>
      </c>
      <c r="Y5" t="s">
        <v>45</v>
      </c>
      <c r="Z5">
        <v>2</v>
      </c>
    </row>
    <row r="6" spans="1:26" x14ac:dyDescent="0.3">
      <c r="A6">
        <v>3431</v>
      </c>
      <c r="B6" t="s">
        <v>76</v>
      </c>
      <c r="C6" t="s">
        <v>77</v>
      </c>
      <c r="D6" s="1">
        <v>43645</v>
      </c>
      <c r="E6" s="1"/>
      <c r="F6" t="s">
        <v>59</v>
      </c>
      <c r="G6" t="s">
        <v>78</v>
      </c>
      <c r="H6" t="s">
        <v>79</v>
      </c>
      <c r="I6" t="s">
        <v>80</v>
      </c>
      <c r="J6" t="s">
        <v>32</v>
      </c>
      <c r="K6" t="s">
        <v>33</v>
      </c>
      <c r="L6" t="s">
        <v>51</v>
      </c>
      <c r="M6" t="s">
        <v>35</v>
      </c>
      <c r="N6" t="s">
        <v>36</v>
      </c>
      <c r="O6" t="s">
        <v>37</v>
      </c>
      <c r="P6" t="s">
        <v>65</v>
      </c>
      <c r="Q6" t="s">
        <v>81</v>
      </c>
      <c r="R6" s="1">
        <v>25444</v>
      </c>
      <c r="S6" t="s">
        <v>82</v>
      </c>
      <c r="T6" t="s">
        <v>83</v>
      </c>
      <c r="U6" t="s">
        <v>42</v>
      </c>
      <c r="V6">
        <v>33174</v>
      </c>
      <c r="W6" t="s">
        <v>74</v>
      </c>
      <c r="X6" t="s">
        <v>84</v>
      </c>
      <c r="Y6" t="s">
        <v>45</v>
      </c>
      <c r="Z6">
        <v>3</v>
      </c>
    </row>
    <row r="7" spans="1:26" x14ac:dyDescent="0.3">
      <c r="A7">
        <v>3432</v>
      </c>
      <c r="B7" t="s">
        <v>85</v>
      </c>
      <c r="C7" t="s">
        <v>86</v>
      </c>
      <c r="D7" s="1">
        <v>43847</v>
      </c>
      <c r="E7" s="1"/>
      <c r="F7" t="s">
        <v>59</v>
      </c>
      <c r="G7" t="s">
        <v>87</v>
      </c>
      <c r="H7" t="s">
        <v>88</v>
      </c>
      <c r="I7" t="s">
        <v>89</v>
      </c>
      <c r="J7" t="s">
        <v>32</v>
      </c>
      <c r="K7" t="s">
        <v>33</v>
      </c>
      <c r="L7" t="s">
        <v>64</v>
      </c>
      <c r="M7" t="s">
        <v>63</v>
      </c>
      <c r="N7" t="s">
        <v>36</v>
      </c>
      <c r="O7" t="s">
        <v>37</v>
      </c>
      <c r="P7" t="s">
        <v>65</v>
      </c>
      <c r="Q7" t="s">
        <v>90</v>
      </c>
      <c r="R7" s="1">
        <v>17991</v>
      </c>
      <c r="S7" t="s">
        <v>91</v>
      </c>
      <c r="T7" t="s">
        <v>92</v>
      </c>
      <c r="U7" t="s">
        <v>55</v>
      </c>
      <c r="V7">
        <v>6050</v>
      </c>
      <c r="W7" t="s">
        <v>93</v>
      </c>
      <c r="X7" t="s">
        <v>84</v>
      </c>
      <c r="Y7" t="s">
        <v>45</v>
      </c>
      <c r="Z7">
        <v>3</v>
      </c>
    </row>
    <row r="8" spans="1:26" x14ac:dyDescent="0.3">
      <c r="A8">
        <v>3433</v>
      </c>
      <c r="B8" t="s">
        <v>94</v>
      </c>
      <c r="C8" t="s">
        <v>95</v>
      </c>
      <c r="D8" s="1">
        <v>44657</v>
      </c>
      <c r="E8" s="1">
        <v>45110</v>
      </c>
      <c r="F8" t="s">
        <v>59</v>
      </c>
      <c r="G8" t="s">
        <v>96</v>
      </c>
      <c r="H8" t="s">
        <v>97</v>
      </c>
      <c r="I8" t="s">
        <v>98</v>
      </c>
      <c r="J8" t="s">
        <v>32</v>
      </c>
      <c r="K8" t="s">
        <v>63</v>
      </c>
      <c r="L8" t="s">
        <v>64</v>
      </c>
      <c r="M8" t="s">
        <v>35</v>
      </c>
      <c r="N8" t="s">
        <v>99</v>
      </c>
      <c r="O8" t="s">
        <v>100</v>
      </c>
      <c r="P8" t="s">
        <v>65</v>
      </c>
      <c r="Q8" t="s">
        <v>101</v>
      </c>
      <c r="R8" s="1">
        <v>15523</v>
      </c>
      <c r="S8" t="s">
        <v>102</v>
      </c>
      <c r="T8" t="s">
        <v>103</v>
      </c>
      <c r="U8" t="s">
        <v>42</v>
      </c>
      <c r="V8">
        <v>90007</v>
      </c>
      <c r="W8" t="s">
        <v>56</v>
      </c>
      <c r="X8" t="s">
        <v>104</v>
      </c>
      <c r="Y8" t="s">
        <v>105</v>
      </c>
      <c r="Z8">
        <v>4</v>
      </c>
    </row>
    <row r="9" spans="1:26" x14ac:dyDescent="0.3">
      <c r="A9">
        <v>3434</v>
      </c>
      <c r="B9" t="s">
        <v>106</v>
      </c>
      <c r="C9" t="s">
        <v>107</v>
      </c>
      <c r="D9" s="1">
        <v>44141</v>
      </c>
      <c r="E9" s="1">
        <v>44955</v>
      </c>
      <c r="F9" t="s">
        <v>59</v>
      </c>
      <c r="G9" t="s">
        <v>108</v>
      </c>
      <c r="H9" t="s">
        <v>109</v>
      </c>
      <c r="I9" t="s">
        <v>31</v>
      </c>
      <c r="J9" t="s">
        <v>32</v>
      </c>
      <c r="K9" t="s">
        <v>33</v>
      </c>
      <c r="L9" t="s">
        <v>34</v>
      </c>
      <c r="M9" t="s">
        <v>63</v>
      </c>
      <c r="N9" t="s">
        <v>99</v>
      </c>
      <c r="O9" t="s">
        <v>110</v>
      </c>
      <c r="P9" t="s">
        <v>65</v>
      </c>
      <c r="Q9" t="s">
        <v>111</v>
      </c>
      <c r="R9" s="1">
        <v>20886</v>
      </c>
      <c r="S9" t="s">
        <v>112</v>
      </c>
      <c r="T9" t="s">
        <v>113</v>
      </c>
      <c r="U9" t="s">
        <v>42</v>
      </c>
      <c r="V9">
        <v>97756</v>
      </c>
      <c r="W9" t="s">
        <v>43</v>
      </c>
      <c r="X9" t="s">
        <v>104</v>
      </c>
      <c r="Y9" t="s">
        <v>45</v>
      </c>
      <c r="Z9">
        <v>2</v>
      </c>
    </row>
    <row r="10" spans="1:26" x14ac:dyDescent="0.3">
      <c r="A10">
        <v>3435</v>
      </c>
      <c r="B10" t="s">
        <v>114</v>
      </c>
      <c r="C10" t="s">
        <v>115</v>
      </c>
      <c r="D10" s="1">
        <v>43330</v>
      </c>
      <c r="E10" s="1"/>
      <c r="F10" t="s">
        <v>59</v>
      </c>
      <c r="G10" t="s">
        <v>116</v>
      </c>
      <c r="H10" t="s">
        <v>117</v>
      </c>
      <c r="I10" t="s">
        <v>118</v>
      </c>
      <c r="J10" t="s">
        <v>32</v>
      </c>
      <c r="K10" t="s">
        <v>33</v>
      </c>
      <c r="L10" t="s">
        <v>64</v>
      </c>
      <c r="M10" t="s">
        <v>52</v>
      </c>
      <c r="N10" t="s">
        <v>36</v>
      </c>
      <c r="O10" t="s">
        <v>37</v>
      </c>
      <c r="P10" t="s">
        <v>65</v>
      </c>
      <c r="Q10" t="s">
        <v>119</v>
      </c>
      <c r="R10" s="1">
        <v>27164</v>
      </c>
      <c r="S10" t="s">
        <v>120</v>
      </c>
      <c r="T10" t="s">
        <v>121</v>
      </c>
      <c r="U10" t="s">
        <v>55</v>
      </c>
      <c r="V10">
        <v>78789</v>
      </c>
      <c r="W10" t="s">
        <v>93</v>
      </c>
      <c r="X10" t="s">
        <v>44</v>
      </c>
      <c r="Y10" t="s">
        <v>105</v>
      </c>
      <c r="Z10">
        <v>3</v>
      </c>
    </row>
    <row r="11" spans="1:26" x14ac:dyDescent="0.3">
      <c r="A11">
        <v>3436</v>
      </c>
      <c r="B11" t="s">
        <v>122</v>
      </c>
      <c r="C11" t="s">
        <v>123</v>
      </c>
      <c r="D11" s="1">
        <v>44582</v>
      </c>
      <c r="E11" s="1">
        <v>45106</v>
      </c>
      <c r="F11" t="s">
        <v>59</v>
      </c>
      <c r="G11" t="s">
        <v>124</v>
      </c>
      <c r="H11" t="s">
        <v>125</v>
      </c>
      <c r="I11" t="s">
        <v>89</v>
      </c>
      <c r="J11" t="s">
        <v>32</v>
      </c>
      <c r="K11" t="s">
        <v>52</v>
      </c>
      <c r="L11" t="s">
        <v>64</v>
      </c>
      <c r="M11" t="s">
        <v>35</v>
      </c>
      <c r="N11" t="s">
        <v>126</v>
      </c>
      <c r="O11" t="s">
        <v>127</v>
      </c>
      <c r="P11" t="s">
        <v>65</v>
      </c>
      <c r="Q11" t="s">
        <v>111</v>
      </c>
      <c r="R11" s="1">
        <v>18213</v>
      </c>
      <c r="S11" t="s">
        <v>120</v>
      </c>
      <c r="T11" t="s">
        <v>113</v>
      </c>
      <c r="U11" t="s">
        <v>55</v>
      </c>
      <c r="V11">
        <v>78207</v>
      </c>
      <c r="W11" t="s">
        <v>128</v>
      </c>
      <c r="X11" t="s">
        <v>44</v>
      </c>
      <c r="Y11" t="s">
        <v>45</v>
      </c>
      <c r="Z11">
        <v>5</v>
      </c>
    </row>
    <row r="12" spans="1:26" x14ac:dyDescent="0.3">
      <c r="A12">
        <v>3437</v>
      </c>
      <c r="B12" t="s">
        <v>129</v>
      </c>
      <c r="C12" t="s">
        <v>130</v>
      </c>
      <c r="D12" s="1">
        <v>45142</v>
      </c>
      <c r="E12" s="1"/>
      <c r="F12" t="s">
        <v>59</v>
      </c>
      <c r="G12" t="s">
        <v>131</v>
      </c>
      <c r="H12" t="s">
        <v>132</v>
      </c>
      <c r="I12" t="s">
        <v>133</v>
      </c>
      <c r="J12" t="s">
        <v>32</v>
      </c>
      <c r="K12" t="s">
        <v>33</v>
      </c>
      <c r="L12" t="s">
        <v>64</v>
      </c>
      <c r="M12" t="s">
        <v>35</v>
      </c>
      <c r="N12" t="s">
        <v>36</v>
      </c>
      <c r="O12" t="s">
        <v>37</v>
      </c>
      <c r="P12" t="s">
        <v>65</v>
      </c>
      <c r="Q12" t="s">
        <v>90</v>
      </c>
      <c r="R12" s="1">
        <v>23402</v>
      </c>
      <c r="S12" t="s">
        <v>134</v>
      </c>
      <c r="T12" t="s">
        <v>103</v>
      </c>
      <c r="U12" t="s">
        <v>42</v>
      </c>
      <c r="V12">
        <v>46204</v>
      </c>
      <c r="W12" t="s">
        <v>74</v>
      </c>
      <c r="X12" t="s">
        <v>75</v>
      </c>
      <c r="Y12" t="s">
        <v>45</v>
      </c>
      <c r="Z12">
        <v>5</v>
      </c>
    </row>
    <row r="13" spans="1:26" x14ac:dyDescent="0.3">
      <c r="A13">
        <v>3438</v>
      </c>
      <c r="B13" t="s">
        <v>135</v>
      </c>
      <c r="C13" t="s">
        <v>136</v>
      </c>
      <c r="D13" s="1">
        <v>43322</v>
      </c>
      <c r="E13" s="1">
        <v>43773</v>
      </c>
      <c r="F13" t="s">
        <v>59</v>
      </c>
      <c r="G13" t="s">
        <v>137</v>
      </c>
      <c r="H13" t="s">
        <v>138</v>
      </c>
      <c r="I13" t="s">
        <v>139</v>
      </c>
      <c r="J13" t="s">
        <v>32</v>
      </c>
      <c r="K13" t="s">
        <v>63</v>
      </c>
      <c r="L13" t="s">
        <v>34</v>
      </c>
      <c r="M13" t="s">
        <v>35</v>
      </c>
      <c r="N13" t="s">
        <v>140</v>
      </c>
      <c r="O13" t="s">
        <v>141</v>
      </c>
      <c r="P13" t="s">
        <v>65</v>
      </c>
      <c r="Q13" t="s">
        <v>81</v>
      </c>
      <c r="R13" s="1">
        <v>17629</v>
      </c>
      <c r="S13" t="s">
        <v>142</v>
      </c>
      <c r="T13" t="s">
        <v>103</v>
      </c>
      <c r="U13" t="s">
        <v>42</v>
      </c>
      <c r="V13">
        <v>30428</v>
      </c>
      <c r="W13" t="s">
        <v>128</v>
      </c>
      <c r="X13" t="s">
        <v>84</v>
      </c>
      <c r="Y13" t="s">
        <v>45</v>
      </c>
      <c r="Z13">
        <v>3</v>
      </c>
    </row>
    <row r="14" spans="1:26" x14ac:dyDescent="0.3">
      <c r="A14">
        <v>3439</v>
      </c>
      <c r="B14" t="s">
        <v>143</v>
      </c>
      <c r="C14" t="s">
        <v>144</v>
      </c>
      <c r="D14" s="1">
        <v>44706</v>
      </c>
      <c r="E14" s="1">
        <v>44892</v>
      </c>
      <c r="F14" t="s">
        <v>59</v>
      </c>
      <c r="G14" t="s">
        <v>145</v>
      </c>
      <c r="H14" t="s">
        <v>146</v>
      </c>
      <c r="I14" t="s">
        <v>50</v>
      </c>
      <c r="J14" t="s">
        <v>32</v>
      </c>
      <c r="K14" t="s">
        <v>63</v>
      </c>
      <c r="L14" t="s">
        <v>51</v>
      </c>
      <c r="M14" t="s">
        <v>35</v>
      </c>
      <c r="N14" t="s">
        <v>99</v>
      </c>
      <c r="O14" t="s">
        <v>147</v>
      </c>
      <c r="P14" t="s">
        <v>65</v>
      </c>
      <c r="Q14" t="s">
        <v>148</v>
      </c>
      <c r="R14" s="1">
        <v>29914</v>
      </c>
      <c r="S14" t="s">
        <v>149</v>
      </c>
      <c r="T14" t="s">
        <v>150</v>
      </c>
      <c r="U14" t="s">
        <v>55</v>
      </c>
      <c r="V14">
        <v>80820</v>
      </c>
      <c r="W14" t="s">
        <v>74</v>
      </c>
      <c r="X14" t="s">
        <v>75</v>
      </c>
      <c r="Y14" t="s">
        <v>45</v>
      </c>
      <c r="Z14">
        <v>3</v>
      </c>
    </row>
    <row r="15" spans="1:26" x14ac:dyDescent="0.3">
      <c r="A15">
        <v>3440</v>
      </c>
      <c r="B15" t="s">
        <v>151</v>
      </c>
      <c r="C15" t="s">
        <v>152</v>
      </c>
      <c r="D15" s="1">
        <v>43804</v>
      </c>
      <c r="E15" s="1">
        <v>44974</v>
      </c>
      <c r="F15" t="s">
        <v>59</v>
      </c>
      <c r="G15" t="s">
        <v>153</v>
      </c>
      <c r="H15" t="s">
        <v>154</v>
      </c>
      <c r="I15" t="s">
        <v>31</v>
      </c>
      <c r="J15" t="s">
        <v>32</v>
      </c>
      <c r="K15" t="s">
        <v>33</v>
      </c>
      <c r="L15" t="s">
        <v>51</v>
      </c>
      <c r="M15" t="s">
        <v>63</v>
      </c>
      <c r="N15" t="s">
        <v>126</v>
      </c>
      <c r="O15" t="s">
        <v>155</v>
      </c>
      <c r="P15" t="s">
        <v>65</v>
      </c>
      <c r="Q15" t="s">
        <v>39</v>
      </c>
      <c r="R15" s="1">
        <v>18938</v>
      </c>
      <c r="S15" t="s">
        <v>156</v>
      </c>
      <c r="T15" t="s">
        <v>157</v>
      </c>
      <c r="U15" t="s">
        <v>42</v>
      </c>
      <c r="V15">
        <v>40220</v>
      </c>
      <c r="W15" t="s">
        <v>43</v>
      </c>
      <c r="X15" t="s">
        <v>104</v>
      </c>
      <c r="Y15" t="s">
        <v>45</v>
      </c>
      <c r="Z15">
        <v>3</v>
      </c>
    </row>
    <row r="16" spans="1:26" x14ac:dyDescent="0.3">
      <c r="A16">
        <v>3441</v>
      </c>
      <c r="B16" t="s">
        <v>158</v>
      </c>
      <c r="C16" t="s">
        <v>159</v>
      </c>
      <c r="D16" s="1">
        <v>43583</v>
      </c>
      <c r="E16" s="1"/>
      <c r="F16" t="s">
        <v>59</v>
      </c>
      <c r="G16" t="s">
        <v>160</v>
      </c>
      <c r="H16" t="s">
        <v>161</v>
      </c>
      <c r="I16" t="s">
        <v>89</v>
      </c>
      <c r="J16" t="s">
        <v>32</v>
      </c>
      <c r="K16" t="s">
        <v>52</v>
      </c>
      <c r="L16" t="s">
        <v>51</v>
      </c>
      <c r="M16" t="s">
        <v>52</v>
      </c>
      <c r="N16" t="s">
        <v>36</v>
      </c>
      <c r="O16" t="s">
        <v>37</v>
      </c>
      <c r="P16" t="s">
        <v>65</v>
      </c>
      <c r="Q16" t="s">
        <v>81</v>
      </c>
      <c r="R16" s="1">
        <v>32833</v>
      </c>
      <c r="S16" t="s">
        <v>162</v>
      </c>
      <c r="T16" t="s">
        <v>163</v>
      </c>
      <c r="U16" t="s">
        <v>55</v>
      </c>
      <c r="V16">
        <v>89139</v>
      </c>
      <c r="W16" t="s">
        <v>128</v>
      </c>
      <c r="X16" t="s">
        <v>44</v>
      </c>
      <c r="Y16" t="s">
        <v>105</v>
      </c>
      <c r="Z16">
        <v>4</v>
      </c>
    </row>
    <row r="17" spans="1:26" x14ac:dyDescent="0.3">
      <c r="A17">
        <v>3442</v>
      </c>
      <c r="B17" t="s">
        <v>164</v>
      </c>
      <c r="C17" t="s">
        <v>165</v>
      </c>
      <c r="D17" s="1">
        <v>43655</v>
      </c>
      <c r="E17" s="1">
        <v>44728</v>
      </c>
      <c r="F17" t="s">
        <v>59</v>
      </c>
      <c r="G17" t="s">
        <v>166</v>
      </c>
      <c r="H17" t="s">
        <v>167</v>
      </c>
      <c r="I17" t="s">
        <v>168</v>
      </c>
      <c r="J17" t="s">
        <v>32</v>
      </c>
      <c r="K17" t="s">
        <v>63</v>
      </c>
      <c r="L17" t="s">
        <v>51</v>
      </c>
      <c r="M17" t="s">
        <v>63</v>
      </c>
      <c r="N17" t="s">
        <v>140</v>
      </c>
      <c r="O17" t="s">
        <v>169</v>
      </c>
      <c r="P17" t="s">
        <v>170</v>
      </c>
      <c r="Q17" t="s">
        <v>90</v>
      </c>
      <c r="R17" s="1">
        <v>19322</v>
      </c>
      <c r="S17" t="s">
        <v>40</v>
      </c>
      <c r="T17" t="s">
        <v>83</v>
      </c>
      <c r="U17" t="s">
        <v>55</v>
      </c>
      <c r="V17">
        <v>2810</v>
      </c>
      <c r="W17" t="s">
        <v>93</v>
      </c>
      <c r="X17" t="s">
        <v>75</v>
      </c>
      <c r="Y17" t="s">
        <v>105</v>
      </c>
      <c r="Z17">
        <v>2</v>
      </c>
    </row>
    <row r="18" spans="1:26" x14ac:dyDescent="0.3">
      <c r="A18">
        <v>3443</v>
      </c>
      <c r="B18" t="s">
        <v>171</v>
      </c>
      <c r="C18" t="s">
        <v>172</v>
      </c>
      <c r="D18" s="1">
        <v>44291</v>
      </c>
      <c r="E18" s="1">
        <v>45058</v>
      </c>
      <c r="F18" t="s">
        <v>59</v>
      </c>
      <c r="G18" t="s">
        <v>173</v>
      </c>
      <c r="H18" t="s">
        <v>174</v>
      </c>
      <c r="I18" t="s">
        <v>98</v>
      </c>
      <c r="J18" t="s">
        <v>32</v>
      </c>
      <c r="K18" t="s">
        <v>63</v>
      </c>
      <c r="L18" t="s">
        <v>34</v>
      </c>
      <c r="M18" t="s">
        <v>52</v>
      </c>
      <c r="N18" t="s">
        <v>175</v>
      </c>
      <c r="O18" t="s">
        <v>176</v>
      </c>
      <c r="P18" t="s">
        <v>170</v>
      </c>
      <c r="Q18" t="s">
        <v>177</v>
      </c>
      <c r="R18" s="1">
        <v>34432</v>
      </c>
      <c r="S18" t="s">
        <v>156</v>
      </c>
      <c r="T18" t="s">
        <v>178</v>
      </c>
      <c r="U18" t="s">
        <v>55</v>
      </c>
      <c r="V18">
        <v>2621</v>
      </c>
      <c r="W18" t="s">
        <v>128</v>
      </c>
      <c r="X18" t="s">
        <v>44</v>
      </c>
      <c r="Y18" t="s">
        <v>45</v>
      </c>
      <c r="Z18">
        <v>3</v>
      </c>
    </row>
    <row r="19" spans="1:26" x14ac:dyDescent="0.3">
      <c r="A19">
        <v>3444</v>
      </c>
      <c r="B19" t="s">
        <v>179</v>
      </c>
      <c r="C19" t="s">
        <v>180</v>
      </c>
      <c r="D19" s="1">
        <v>44528</v>
      </c>
      <c r="E19" s="1">
        <v>44596</v>
      </c>
      <c r="F19" t="s">
        <v>59</v>
      </c>
      <c r="G19" t="s">
        <v>181</v>
      </c>
      <c r="H19" t="s">
        <v>182</v>
      </c>
      <c r="I19" t="s">
        <v>118</v>
      </c>
      <c r="J19" t="s">
        <v>32</v>
      </c>
      <c r="K19" t="s">
        <v>33</v>
      </c>
      <c r="L19" t="s">
        <v>51</v>
      </c>
      <c r="M19" t="s">
        <v>52</v>
      </c>
      <c r="N19" t="s">
        <v>175</v>
      </c>
      <c r="O19" t="s">
        <v>183</v>
      </c>
      <c r="P19" t="s">
        <v>65</v>
      </c>
      <c r="Q19" t="s">
        <v>111</v>
      </c>
      <c r="R19" s="1">
        <v>30635</v>
      </c>
      <c r="S19" t="s">
        <v>156</v>
      </c>
      <c r="T19" t="s">
        <v>184</v>
      </c>
      <c r="U19" t="s">
        <v>55</v>
      </c>
      <c r="V19">
        <v>44553</v>
      </c>
      <c r="W19" t="s">
        <v>74</v>
      </c>
      <c r="X19" t="s">
        <v>44</v>
      </c>
      <c r="Y19" t="s">
        <v>45</v>
      </c>
      <c r="Z19">
        <v>3</v>
      </c>
    </row>
    <row r="20" spans="1:26" x14ac:dyDescent="0.3">
      <c r="A20">
        <v>3445</v>
      </c>
      <c r="B20" t="s">
        <v>185</v>
      </c>
      <c r="C20" t="s">
        <v>186</v>
      </c>
      <c r="D20" s="1">
        <v>44212</v>
      </c>
      <c r="E20" s="1"/>
      <c r="F20" t="s">
        <v>59</v>
      </c>
      <c r="G20" t="s">
        <v>187</v>
      </c>
      <c r="H20" t="s">
        <v>188</v>
      </c>
      <c r="I20" t="s">
        <v>62</v>
      </c>
      <c r="J20" t="s">
        <v>32</v>
      </c>
      <c r="K20" t="s">
        <v>33</v>
      </c>
      <c r="L20" t="s">
        <v>34</v>
      </c>
      <c r="M20" t="s">
        <v>63</v>
      </c>
      <c r="N20" t="s">
        <v>36</v>
      </c>
      <c r="O20" t="s">
        <v>37</v>
      </c>
      <c r="P20" t="s">
        <v>65</v>
      </c>
      <c r="Q20" t="s">
        <v>177</v>
      </c>
      <c r="R20" s="1">
        <v>31388</v>
      </c>
      <c r="S20" t="s">
        <v>156</v>
      </c>
      <c r="T20" t="s">
        <v>6</v>
      </c>
      <c r="U20" t="s">
        <v>42</v>
      </c>
      <c r="V20">
        <v>5360</v>
      </c>
      <c r="W20" t="s">
        <v>74</v>
      </c>
      <c r="X20" t="s">
        <v>84</v>
      </c>
      <c r="Y20" t="s">
        <v>105</v>
      </c>
      <c r="Z20">
        <v>4</v>
      </c>
    </row>
    <row r="21" spans="1:26" x14ac:dyDescent="0.3">
      <c r="A21">
        <v>3446</v>
      </c>
      <c r="B21" t="s">
        <v>189</v>
      </c>
      <c r="C21" t="s">
        <v>190</v>
      </c>
      <c r="D21" s="1">
        <v>44432</v>
      </c>
      <c r="E21" s="1"/>
      <c r="F21" t="s">
        <v>59</v>
      </c>
      <c r="G21" t="s">
        <v>191</v>
      </c>
      <c r="H21" t="s">
        <v>192</v>
      </c>
      <c r="I21" t="s">
        <v>89</v>
      </c>
      <c r="J21" t="s">
        <v>32</v>
      </c>
      <c r="K21" t="s">
        <v>52</v>
      </c>
      <c r="L21" t="s">
        <v>51</v>
      </c>
      <c r="M21" t="s">
        <v>52</v>
      </c>
      <c r="N21" t="s">
        <v>36</v>
      </c>
      <c r="O21" t="s">
        <v>37</v>
      </c>
      <c r="P21" t="s">
        <v>65</v>
      </c>
      <c r="Q21" t="s">
        <v>90</v>
      </c>
      <c r="R21" s="1">
        <v>35186</v>
      </c>
      <c r="S21" t="s">
        <v>120</v>
      </c>
      <c r="T21" t="s">
        <v>193</v>
      </c>
      <c r="U21" t="s">
        <v>42</v>
      </c>
      <c r="V21">
        <v>16325</v>
      </c>
      <c r="W21" t="s">
        <v>43</v>
      </c>
      <c r="X21" t="s">
        <v>104</v>
      </c>
      <c r="Y21" t="s">
        <v>105</v>
      </c>
      <c r="Z21">
        <v>2</v>
      </c>
    </row>
    <row r="22" spans="1:26" x14ac:dyDescent="0.3">
      <c r="A22">
        <v>3447</v>
      </c>
      <c r="B22" t="s">
        <v>194</v>
      </c>
      <c r="C22" t="s">
        <v>195</v>
      </c>
      <c r="D22" s="1">
        <v>43977</v>
      </c>
      <c r="E22" s="1">
        <v>45095</v>
      </c>
      <c r="F22" t="s">
        <v>59</v>
      </c>
      <c r="G22" t="s">
        <v>196</v>
      </c>
      <c r="H22" t="s">
        <v>197</v>
      </c>
      <c r="I22" t="s">
        <v>31</v>
      </c>
      <c r="J22" t="s">
        <v>198</v>
      </c>
      <c r="K22" t="s">
        <v>52</v>
      </c>
      <c r="L22" t="s">
        <v>34</v>
      </c>
      <c r="M22" t="s">
        <v>52</v>
      </c>
      <c r="N22" t="s">
        <v>99</v>
      </c>
      <c r="O22" t="s">
        <v>199</v>
      </c>
      <c r="P22" t="s">
        <v>65</v>
      </c>
      <c r="Q22" t="s">
        <v>81</v>
      </c>
      <c r="R22" s="1">
        <v>23424</v>
      </c>
      <c r="S22" t="s">
        <v>120</v>
      </c>
      <c r="T22" t="s">
        <v>103</v>
      </c>
      <c r="U22" t="s">
        <v>42</v>
      </c>
      <c r="V22">
        <v>43481</v>
      </c>
      <c r="W22" t="s">
        <v>128</v>
      </c>
      <c r="X22" t="s">
        <v>44</v>
      </c>
      <c r="Y22" t="s">
        <v>45</v>
      </c>
      <c r="Z22">
        <v>3</v>
      </c>
    </row>
    <row r="23" spans="1:26" x14ac:dyDescent="0.3">
      <c r="A23">
        <v>3448</v>
      </c>
      <c r="B23" t="s">
        <v>200</v>
      </c>
      <c r="C23" t="s">
        <v>201</v>
      </c>
      <c r="D23" s="1">
        <v>43739</v>
      </c>
      <c r="E23" s="1">
        <v>44141</v>
      </c>
      <c r="F23" t="s">
        <v>59</v>
      </c>
      <c r="G23" t="s">
        <v>202</v>
      </c>
      <c r="H23" t="s">
        <v>203</v>
      </c>
      <c r="I23" t="s">
        <v>133</v>
      </c>
      <c r="J23" t="s">
        <v>198</v>
      </c>
      <c r="K23" t="s">
        <v>63</v>
      </c>
      <c r="L23" t="s">
        <v>51</v>
      </c>
      <c r="M23" t="s">
        <v>35</v>
      </c>
      <c r="N23" t="s">
        <v>140</v>
      </c>
      <c r="O23" t="s">
        <v>204</v>
      </c>
      <c r="P23" t="s">
        <v>65</v>
      </c>
      <c r="Q23" t="s">
        <v>111</v>
      </c>
      <c r="R23" s="1">
        <v>21317</v>
      </c>
      <c r="S23" t="s">
        <v>120</v>
      </c>
      <c r="T23" t="s">
        <v>205</v>
      </c>
      <c r="U23" t="s">
        <v>55</v>
      </c>
      <c r="V23">
        <v>50705</v>
      </c>
      <c r="W23" t="s">
        <v>128</v>
      </c>
      <c r="X23" t="s">
        <v>44</v>
      </c>
      <c r="Y23" t="s">
        <v>45</v>
      </c>
      <c r="Z23">
        <v>3</v>
      </c>
    </row>
    <row r="24" spans="1:26" x14ac:dyDescent="0.3">
      <c r="A24">
        <v>3449</v>
      </c>
      <c r="B24" t="s">
        <v>206</v>
      </c>
      <c r="C24" t="s">
        <v>207</v>
      </c>
      <c r="D24" s="1">
        <v>45056</v>
      </c>
      <c r="E24" s="1">
        <v>45073</v>
      </c>
      <c r="F24" t="s">
        <v>59</v>
      </c>
      <c r="G24" t="s">
        <v>208</v>
      </c>
      <c r="H24" t="s">
        <v>209</v>
      </c>
      <c r="I24" t="s">
        <v>50</v>
      </c>
      <c r="J24" t="s">
        <v>198</v>
      </c>
      <c r="K24" t="s">
        <v>33</v>
      </c>
      <c r="L24" t="s">
        <v>64</v>
      </c>
      <c r="M24" t="s">
        <v>35</v>
      </c>
      <c r="N24" t="s">
        <v>99</v>
      </c>
      <c r="O24" t="s">
        <v>210</v>
      </c>
      <c r="P24" t="s">
        <v>65</v>
      </c>
      <c r="Q24" t="s">
        <v>101</v>
      </c>
      <c r="R24" s="1">
        <v>33865</v>
      </c>
      <c r="S24" t="s">
        <v>149</v>
      </c>
      <c r="T24" t="s">
        <v>103</v>
      </c>
      <c r="U24" t="s">
        <v>55</v>
      </c>
      <c r="V24">
        <v>5168</v>
      </c>
      <c r="W24" t="s">
        <v>93</v>
      </c>
      <c r="X24" t="s">
        <v>75</v>
      </c>
      <c r="Y24" t="s">
        <v>45</v>
      </c>
      <c r="Z24">
        <v>5</v>
      </c>
    </row>
    <row r="25" spans="1:26" x14ac:dyDescent="0.3">
      <c r="A25">
        <v>3450</v>
      </c>
      <c r="B25" t="s">
        <v>211</v>
      </c>
      <c r="C25" t="s">
        <v>212</v>
      </c>
      <c r="D25" s="1">
        <v>44075</v>
      </c>
      <c r="E25" s="1">
        <v>44899</v>
      </c>
      <c r="F25" t="s">
        <v>59</v>
      </c>
      <c r="G25" t="s">
        <v>213</v>
      </c>
      <c r="H25" t="s">
        <v>214</v>
      </c>
      <c r="I25" t="s">
        <v>139</v>
      </c>
      <c r="J25" t="s">
        <v>32</v>
      </c>
      <c r="K25" t="s">
        <v>33</v>
      </c>
      <c r="L25" t="s">
        <v>34</v>
      </c>
      <c r="M25" t="s">
        <v>35</v>
      </c>
      <c r="N25" t="s">
        <v>126</v>
      </c>
      <c r="O25" t="s">
        <v>215</v>
      </c>
      <c r="P25" t="s">
        <v>65</v>
      </c>
      <c r="Q25" t="s">
        <v>90</v>
      </c>
      <c r="R25" s="1">
        <v>34557</v>
      </c>
      <c r="S25" t="s">
        <v>149</v>
      </c>
      <c r="T25" t="s">
        <v>216</v>
      </c>
      <c r="U25" t="s">
        <v>55</v>
      </c>
      <c r="V25">
        <v>11765</v>
      </c>
      <c r="W25" t="s">
        <v>74</v>
      </c>
      <c r="X25" t="s">
        <v>75</v>
      </c>
      <c r="Y25" t="s">
        <v>105</v>
      </c>
      <c r="Z25">
        <v>2</v>
      </c>
    </row>
    <row r="26" spans="1:26" x14ac:dyDescent="0.3">
      <c r="A26">
        <v>3451</v>
      </c>
      <c r="B26" t="s">
        <v>217</v>
      </c>
      <c r="C26" t="s">
        <v>218</v>
      </c>
      <c r="D26" s="1">
        <v>44245</v>
      </c>
      <c r="E26" s="1">
        <v>44876</v>
      </c>
      <c r="F26" t="s">
        <v>59</v>
      </c>
      <c r="G26" t="s">
        <v>219</v>
      </c>
      <c r="H26" t="s">
        <v>220</v>
      </c>
      <c r="I26" t="s">
        <v>80</v>
      </c>
      <c r="J26" t="s">
        <v>32</v>
      </c>
      <c r="K26" t="s">
        <v>33</v>
      </c>
      <c r="L26" t="s">
        <v>34</v>
      </c>
      <c r="M26" t="s">
        <v>63</v>
      </c>
      <c r="N26" t="s">
        <v>175</v>
      </c>
      <c r="O26" t="s">
        <v>221</v>
      </c>
      <c r="P26" t="s">
        <v>65</v>
      </c>
      <c r="Q26" t="s">
        <v>81</v>
      </c>
      <c r="R26" s="1">
        <v>24852</v>
      </c>
      <c r="S26" t="s">
        <v>149</v>
      </c>
      <c r="T26" t="s">
        <v>103</v>
      </c>
      <c r="U26" t="s">
        <v>55</v>
      </c>
      <c r="V26">
        <v>71071</v>
      </c>
      <c r="W26" t="s">
        <v>74</v>
      </c>
      <c r="X26" t="s">
        <v>104</v>
      </c>
      <c r="Y26" t="s">
        <v>105</v>
      </c>
      <c r="Z26">
        <v>3</v>
      </c>
    </row>
    <row r="27" spans="1:26" x14ac:dyDescent="0.3">
      <c r="A27">
        <v>3452</v>
      </c>
      <c r="B27" t="s">
        <v>222</v>
      </c>
      <c r="C27" t="s">
        <v>223</v>
      </c>
      <c r="D27" s="1">
        <v>44873</v>
      </c>
      <c r="E27" s="1"/>
      <c r="F27" t="s">
        <v>59</v>
      </c>
      <c r="G27" t="s">
        <v>224</v>
      </c>
      <c r="H27" t="s">
        <v>225</v>
      </c>
      <c r="I27" t="s">
        <v>168</v>
      </c>
      <c r="J27" t="s">
        <v>32</v>
      </c>
      <c r="K27" t="s">
        <v>52</v>
      </c>
      <c r="L27" t="s">
        <v>51</v>
      </c>
      <c r="M27" t="s">
        <v>52</v>
      </c>
      <c r="N27" t="s">
        <v>36</v>
      </c>
      <c r="O27" t="s">
        <v>37</v>
      </c>
      <c r="P27" t="s">
        <v>65</v>
      </c>
      <c r="Q27" t="s">
        <v>81</v>
      </c>
      <c r="R27" s="1">
        <v>17174</v>
      </c>
      <c r="S27" t="s">
        <v>134</v>
      </c>
      <c r="T27" t="s">
        <v>226</v>
      </c>
      <c r="U27" t="s">
        <v>55</v>
      </c>
      <c r="V27">
        <v>12122</v>
      </c>
      <c r="W27" t="s">
        <v>93</v>
      </c>
      <c r="X27" t="s">
        <v>104</v>
      </c>
      <c r="Y27" t="s">
        <v>45</v>
      </c>
      <c r="Z27">
        <v>2</v>
      </c>
    </row>
    <row r="28" spans="1:26" x14ac:dyDescent="0.3">
      <c r="A28">
        <v>3453</v>
      </c>
      <c r="B28" t="s">
        <v>227</v>
      </c>
      <c r="C28" t="s">
        <v>228</v>
      </c>
      <c r="D28" s="1">
        <v>44847</v>
      </c>
      <c r="E28" s="1"/>
      <c r="F28" t="s">
        <v>59</v>
      </c>
      <c r="G28" t="s">
        <v>229</v>
      </c>
      <c r="H28" t="s">
        <v>230</v>
      </c>
      <c r="I28" t="s">
        <v>98</v>
      </c>
      <c r="J28" t="s">
        <v>32</v>
      </c>
      <c r="K28" t="s">
        <v>33</v>
      </c>
      <c r="L28" t="s">
        <v>34</v>
      </c>
      <c r="M28" t="s">
        <v>52</v>
      </c>
      <c r="N28" t="s">
        <v>36</v>
      </c>
      <c r="O28" t="s">
        <v>37</v>
      </c>
      <c r="P28" t="s">
        <v>65</v>
      </c>
      <c r="Q28" t="s">
        <v>231</v>
      </c>
      <c r="R28" s="1">
        <v>30048</v>
      </c>
      <c r="S28" t="s">
        <v>40</v>
      </c>
      <c r="T28" t="s">
        <v>113</v>
      </c>
      <c r="U28" t="s">
        <v>55</v>
      </c>
      <c r="V28">
        <v>87065</v>
      </c>
      <c r="W28" t="s">
        <v>43</v>
      </c>
      <c r="X28" t="s">
        <v>44</v>
      </c>
      <c r="Y28" t="s">
        <v>45</v>
      </c>
      <c r="Z28">
        <v>4</v>
      </c>
    </row>
    <row r="29" spans="1:26" x14ac:dyDescent="0.3">
      <c r="A29">
        <v>3454</v>
      </c>
      <c r="B29" t="s">
        <v>232</v>
      </c>
      <c r="C29" t="s">
        <v>233</v>
      </c>
      <c r="D29" s="1">
        <v>44815</v>
      </c>
      <c r="E29" s="1"/>
      <c r="F29" t="s">
        <v>59</v>
      </c>
      <c r="G29" t="s">
        <v>234</v>
      </c>
      <c r="H29" t="s">
        <v>235</v>
      </c>
      <c r="I29" t="s">
        <v>168</v>
      </c>
      <c r="J29" t="s">
        <v>32</v>
      </c>
      <c r="K29" t="s">
        <v>63</v>
      </c>
      <c r="L29" t="s">
        <v>34</v>
      </c>
      <c r="M29" t="s">
        <v>63</v>
      </c>
      <c r="N29" t="s">
        <v>36</v>
      </c>
      <c r="O29" t="s">
        <v>37</v>
      </c>
      <c r="P29" t="s">
        <v>170</v>
      </c>
      <c r="Q29" t="s">
        <v>81</v>
      </c>
      <c r="R29" s="1">
        <v>25597</v>
      </c>
      <c r="S29" t="s">
        <v>156</v>
      </c>
      <c r="T29" t="s">
        <v>226</v>
      </c>
      <c r="U29" t="s">
        <v>55</v>
      </c>
      <c r="V29">
        <v>10415</v>
      </c>
      <c r="W29" t="s">
        <v>56</v>
      </c>
      <c r="X29" t="s">
        <v>84</v>
      </c>
      <c r="Y29" t="s">
        <v>236</v>
      </c>
      <c r="Z29">
        <v>4</v>
      </c>
    </row>
    <row r="30" spans="1:26" x14ac:dyDescent="0.3">
      <c r="A30">
        <v>3455</v>
      </c>
      <c r="B30" t="s">
        <v>237</v>
      </c>
      <c r="C30" t="s">
        <v>238</v>
      </c>
      <c r="D30" s="1">
        <v>44376</v>
      </c>
      <c r="E30" s="1">
        <v>44747</v>
      </c>
      <c r="F30" t="s">
        <v>59</v>
      </c>
      <c r="G30" t="s">
        <v>239</v>
      </c>
      <c r="H30" t="s">
        <v>240</v>
      </c>
      <c r="I30" t="s">
        <v>98</v>
      </c>
      <c r="J30" t="s">
        <v>32</v>
      </c>
      <c r="K30" t="s">
        <v>63</v>
      </c>
      <c r="L30" t="s">
        <v>34</v>
      </c>
      <c r="M30" t="s">
        <v>35</v>
      </c>
      <c r="N30" t="s">
        <v>126</v>
      </c>
      <c r="O30" t="s">
        <v>241</v>
      </c>
      <c r="P30" t="s">
        <v>65</v>
      </c>
      <c r="Q30" t="s">
        <v>242</v>
      </c>
      <c r="R30" s="1">
        <v>36178</v>
      </c>
      <c r="S30" t="s">
        <v>156</v>
      </c>
      <c r="T30" t="s">
        <v>243</v>
      </c>
      <c r="U30" t="s">
        <v>55</v>
      </c>
      <c r="V30">
        <v>3763</v>
      </c>
      <c r="W30" t="s">
        <v>74</v>
      </c>
      <c r="X30" t="s">
        <v>44</v>
      </c>
      <c r="Y30" t="s">
        <v>105</v>
      </c>
      <c r="Z30">
        <v>4</v>
      </c>
    </row>
    <row r="31" spans="1:26" x14ac:dyDescent="0.3">
      <c r="A31">
        <v>3456</v>
      </c>
      <c r="B31" t="s">
        <v>244</v>
      </c>
      <c r="C31" t="s">
        <v>245</v>
      </c>
      <c r="D31" s="1">
        <v>44991</v>
      </c>
      <c r="E31" s="1"/>
      <c r="F31" t="s">
        <v>59</v>
      </c>
      <c r="G31" t="s">
        <v>246</v>
      </c>
      <c r="H31" t="s">
        <v>247</v>
      </c>
      <c r="I31" t="s">
        <v>118</v>
      </c>
      <c r="J31" t="s">
        <v>32</v>
      </c>
      <c r="K31" t="s">
        <v>63</v>
      </c>
      <c r="L31" t="s">
        <v>51</v>
      </c>
      <c r="M31" t="s">
        <v>35</v>
      </c>
      <c r="N31" t="s">
        <v>36</v>
      </c>
      <c r="O31" t="s">
        <v>37</v>
      </c>
      <c r="P31" t="s">
        <v>65</v>
      </c>
      <c r="Q31" t="s">
        <v>90</v>
      </c>
      <c r="R31" s="1">
        <v>17070</v>
      </c>
      <c r="S31" t="s">
        <v>156</v>
      </c>
      <c r="T31" t="s">
        <v>103</v>
      </c>
      <c r="U31" t="s">
        <v>42</v>
      </c>
      <c r="V31">
        <v>79623</v>
      </c>
      <c r="W31" t="s">
        <v>93</v>
      </c>
      <c r="X31" t="s">
        <v>104</v>
      </c>
      <c r="Y31" t="s">
        <v>45</v>
      </c>
      <c r="Z31">
        <v>3</v>
      </c>
    </row>
    <row r="32" spans="1:26" x14ac:dyDescent="0.3">
      <c r="A32">
        <v>3457</v>
      </c>
      <c r="B32" t="s">
        <v>248</v>
      </c>
      <c r="C32" t="s">
        <v>249</v>
      </c>
      <c r="D32" s="1">
        <v>44099</v>
      </c>
      <c r="E32" s="1"/>
      <c r="F32" t="s">
        <v>59</v>
      </c>
      <c r="G32" t="s">
        <v>250</v>
      </c>
      <c r="H32" t="s">
        <v>251</v>
      </c>
      <c r="I32" t="s">
        <v>62</v>
      </c>
      <c r="J32" t="s">
        <v>32</v>
      </c>
      <c r="K32" t="s">
        <v>63</v>
      </c>
      <c r="L32" t="s">
        <v>64</v>
      </c>
      <c r="M32" t="s">
        <v>35</v>
      </c>
      <c r="N32" t="s">
        <v>36</v>
      </c>
      <c r="O32" t="s">
        <v>37</v>
      </c>
      <c r="P32" t="s">
        <v>65</v>
      </c>
      <c r="Q32" t="s">
        <v>111</v>
      </c>
      <c r="R32" s="1">
        <v>17402</v>
      </c>
      <c r="S32" t="s">
        <v>156</v>
      </c>
      <c r="T32" t="s">
        <v>103</v>
      </c>
      <c r="U32" t="s">
        <v>42</v>
      </c>
      <c r="V32">
        <v>69189</v>
      </c>
      <c r="W32" t="s">
        <v>43</v>
      </c>
      <c r="X32" t="s">
        <v>104</v>
      </c>
      <c r="Y32" t="s">
        <v>236</v>
      </c>
      <c r="Z32">
        <v>3</v>
      </c>
    </row>
    <row r="33" spans="1:26" x14ac:dyDescent="0.3">
      <c r="A33">
        <v>3458</v>
      </c>
      <c r="B33" t="s">
        <v>252</v>
      </c>
      <c r="C33" t="s">
        <v>253</v>
      </c>
      <c r="D33" s="1">
        <v>44679</v>
      </c>
      <c r="E33" s="1">
        <v>45070</v>
      </c>
      <c r="F33" t="s">
        <v>59</v>
      </c>
      <c r="G33" t="s">
        <v>254</v>
      </c>
      <c r="H33" t="s">
        <v>255</v>
      </c>
      <c r="I33" t="s">
        <v>89</v>
      </c>
      <c r="J33" t="s">
        <v>198</v>
      </c>
      <c r="K33" t="s">
        <v>33</v>
      </c>
      <c r="L33" t="s">
        <v>51</v>
      </c>
      <c r="M33" t="s">
        <v>63</v>
      </c>
      <c r="N33" t="s">
        <v>175</v>
      </c>
      <c r="O33" t="s">
        <v>256</v>
      </c>
      <c r="P33" t="s">
        <v>65</v>
      </c>
      <c r="Q33" t="s">
        <v>90</v>
      </c>
      <c r="R33" s="1">
        <v>35289</v>
      </c>
      <c r="S33" t="s">
        <v>120</v>
      </c>
      <c r="T33" t="s">
        <v>83</v>
      </c>
      <c r="U33" t="s">
        <v>42</v>
      </c>
      <c r="V33">
        <v>5194</v>
      </c>
      <c r="W33" t="s">
        <v>56</v>
      </c>
      <c r="X33" t="s">
        <v>75</v>
      </c>
      <c r="Y33" t="s">
        <v>236</v>
      </c>
      <c r="Z33">
        <v>3</v>
      </c>
    </row>
    <row r="34" spans="1:26" x14ac:dyDescent="0.3">
      <c r="A34">
        <v>3459</v>
      </c>
      <c r="B34" t="s">
        <v>257</v>
      </c>
      <c r="C34" t="s">
        <v>258</v>
      </c>
      <c r="D34" s="1">
        <v>44304</v>
      </c>
      <c r="E34" s="1">
        <v>44733</v>
      </c>
      <c r="F34" t="s">
        <v>59</v>
      </c>
      <c r="G34" t="s">
        <v>259</v>
      </c>
      <c r="H34" t="s">
        <v>260</v>
      </c>
      <c r="I34" t="s">
        <v>31</v>
      </c>
      <c r="J34" t="s">
        <v>198</v>
      </c>
      <c r="K34" t="s">
        <v>52</v>
      </c>
      <c r="L34" t="s">
        <v>51</v>
      </c>
      <c r="M34" t="s">
        <v>63</v>
      </c>
      <c r="N34" t="s">
        <v>140</v>
      </c>
      <c r="O34" t="s">
        <v>261</v>
      </c>
      <c r="P34" t="s">
        <v>65</v>
      </c>
      <c r="Q34" t="s">
        <v>81</v>
      </c>
      <c r="R34" s="1">
        <v>16111</v>
      </c>
      <c r="S34" t="s">
        <v>120</v>
      </c>
      <c r="T34" t="s">
        <v>150</v>
      </c>
      <c r="U34" t="s">
        <v>55</v>
      </c>
      <c r="V34">
        <v>8779</v>
      </c>
      <c r="W34" t="s">
        <v>93</v>
      </c>
      <c r="X34" t="s">
        <v>44</v>
      </c>
      <c r="Y34" t="s">
        <v>105</v>
      </c>
      <c r="Z34">
        <v>2</v>
      </c>
    </row>
    <row r="35" spans="1:26" x14ac:dyDescent="0.3">
      <c r="A35">
        <v>3460</v>
      </c>
      <c r="B35" t="s">
        <v>262</v>
      </c>
      <c r="C35" t="s">
        <v>263</v>
      </c>
      <c r="D35" s="1">
        <v>43880</v>
      </c>
      <c r="E35" s="1"/>
      <c r="F35" t="s">
        <v>59</v>
      </c>
      <c r="G35" t="s">
        <v>264</v>
      </c>
      <c r="H35" t="s">
        <v>265</v>
      </c>
      <c r="I35" t="s">
        <v>133</v>
      </c>
      <c r="J35" t="s">
        <v>32</v>
      </c>
      <c r="K35" t="s">
        <v>63</v>
      </c>
      <c r="L35" t="s">
        <v>51</v>
      </c>
      <c r="M35" t="s">
        <v>63</v>
      </c>
      <c r="N35" t="s">
        <v>36</v>
      </c>
      <c r="O35" t="s">
        <v>37</v>
      </c>
      <c r="P35" t="s">
        <v>65</v>
      </c>
      <c r="Q35" t="s">
        <v>53</v>
      </c>
      <c r="R35" s="1">
        <v>16112</v>
      </c>
      <c r="S35" t="s">
        <v>120</v>
      </c>
      <c r="T35" t="s">
        <v>163</v>
      </c>
      <c r="U35" t="s">
        <v>55</v>
      </c>
      <c r="V35">
        <v>74682</v>
      </c>
      <c r="W35" t="s">
        <v>128</v>
      </c>
      <c r="X35" t="s">
        <v>84</v>
      </c>
      <c r="Y35" t="s">
        <v>45</v>
      </c>
      <c r="Z35">
        <v>3</v>
      </c>
    </row>
    <row r="36" spans="1:26" x14ac:dyDescent="0.3">
      <c r="A36">
        <v>3461</v>
      </c>
      <c r="B36" t="s">
        <v>266</v>
      </c>
      <c r="C36" t="s">
        <v>267</v>
      </c>
      <c r="D36" s="1">
        <v>43664</v>
      </c>
      <c r="E36" s="1">
        <v>44470</v>
      </c>
      <c r="F36" t="s">
        <v>59</v>
      </c>
      <c r="G36" t="s">
        <v>268</v>
      </c>
      <c r="H36" t="s">
        <v>269</v>
      </c>
      <c r="I36" t="s">
        <v>50</v>
      </c>
      <c r="J36" t="s">
        <v>198</v>
      </c>
      <c r="K36" t="s">
        <v>63</v>
      </c>
      <c r="L36" t="s">
        <v>34</v>
      </c>
      <c r="M36" t="s">
        <v>52</v>
      </c>
      <c r="N36" t="s">
        <v>126</v>
      </c>
      <c r="O36" t="s">
        <v>270</v>
      </c>
      <c r="P36" t="s">
        <v>65</v>
      </c>
      <c r="Q36" t="s">
        <v>81</v>
      </c>
      <c r="R36" s="1">
        <v>35793</v>
      </c>
      <c r="S36" t="s">
        <v>149</v>
      </c>
      <c r="T36" t="s">
        <v>226</v>
      </c>
      <c r="U36" t="s">
        <v>55</v>
      </c>
      <c r="V36">
        <v>78046</v>
      </c>
      <c r="W36" t="s">
        <v>56</v>
      </c>
      <c r="X36" t="s">
        <v>84</v>
      </c>
      <c r="Y36" t="s">
        <v>236</v>
      </c>
      <c r="Z36">
        <v>1</v>
      </c>
    </row>
    <row r="37" spans="1:26" x14ac:dyDescent="0.3">
      <c r="A37">
        <v>3462</v>
      </c>
      <c r="B37" t="s">
        <v>271</v>
      </c>
      <c r="C37" t="s">
        <v>272</v>
      </c>
      <c r="D37" s="1">
        <v>43356</v>
      </c>
      <c r="E37" s="1">
        <v>44456</v>
      </c>
      <c r="F37" t="s">
        <v>59</v>
      </c>
      <c r="G37" t="s">
        <v>273</v>
      </c>
      <c r="H37" t="s">
        <v>274</v>
      </c>
      <c r="I37" t="s">
        <v>139</v>
      </c>
      <c r="J37" t="s">
        <v>32</v>
      </c>
      <c r="K37" t="s">
        <v>33</v>
      </c>
      <c r="L37" t="s">
        <v>51</v>
      </c>
      <c r="M37" t="s">
        <v>63</v>
      </c>
      <c r="N37" t="s">
        <v>99</v>
      </c>
      <c r="O37" t="s">
        <v>275</v>
      </c>
      <c r="P37" t="s">
        <v>65</v>
      </c>
      <c r="Q37" t="s">
        <v>90</v>
      </c>
      <c r="R37" s="1">
        <v>15562</v>
      </c>
      <c r="S37" t="s">
        <v>149</v>
      </c>
      <c r="T37" t="s">
        <v>178</v>
      </c>
      <c r="U37" t="s">
        <v>55</v>
      </c>
      <c r="V37">
        <v>27270</v>
      </c>
      <c r="W37" t="s">
        <v>56</v>
      </c>
      <c r="X37" t="s">
        <v>104</v>
      </c>
      <c r="Y37" t="s">
        <v>236</v>
      </c>
      <c r="Z37">
        <v>3</v>
      </c>
    </row>
    <row r="38" spans="1:26" x14ac:dyDescent="0.3">
      <c r="A38">
        <v>3463</v>
      </c>
      <c r="B38" t="s">
        <v>276</v>
      </c>
      <c r="C38" t="s">
        <v>277</v>
      </c>
      <c r="D38" s="1">
        <v>43951</v>
      </c>
      <c r="E38" s="1">
        <v>44395</v>
      </c>
      <c r="F38" t="s">
        <v>59</v>
      </c>
      <c r="G38" t="s">
        <v>278</v>
      </c>
      <c r="H38" t="s">
        <v>279</v>
      </c>
      <c r="I38" t="s">
        <v>80</v>
      </c>
      <c r="J38" t="s">
        <v>32</v>
      </c>
      <c r="K38" t="s">
        <v>52</v>
      </c>
      <c r="L38" t="s">
        <v>51</v>
      </c>
      <c r="M38" t="s">
        <v>35</v>
      </c>
      <c r="N38" t="s">
        <v>140</v>
      </c>
      <c r="O38" t="s">
        <v>280</v>
      </c>
      <c r="P38" t="s">
        <v>65</v>
      </c>
      <c r="Q38" t="s">
        <v>90</v>
      </c>
      <c r="R38" s="1">
        <v>18800</v>
      </c>
      <c r="S38" t="s">
        <v>134</v>
      </c>
      <c r="T38" t="s">
        <v>281</v>
      </c>
      <c r="U38" t="s">
        <v>55</v>
      </c>
      <c r="V38">
        <v>12703</v>
      </c>
      <c r="W38" t="s">
        <v>56</v>
      </c>
      <c r="X38" t="s">
        <v>75</v>
      </c>
      <c r="Y38" t="s">
        <v>45</v>
      </c>
      <c r="Z38">
        <v>1</v>
      </c>
    </row>
    <row r="39" spans="1:26" x14ac:dyDescent="0.3">
      <c r="A39">
        <v>3464</v>
      </c>
      <c r="B39" t="s">
        <v>263</v>
      </c>
      <c r="C39" t="s">
        <v>282</v>
      </c>
      <c r="D39" s="1">
        <v>43437</v>
      </c>
      <c r="E39" s="1">
        <v>44813</v>
      </c>
      <c r="F39" t="s">
        <v>59</v>
      </c>
      <c r="G39" t="s">
        <v>283</v>
      </c>
      <c r="H39" t="s">
        <v>284</v>
      </c>
      <c r="I39" t="s">
        <v>168</v>
      </c>
      <c r="J39" t="s">
        <v>32</v>
      </c>
      <c r="K39" t="s">
        <v>33</v>
      </c>
      <c r="L39" t="s">
        <v>64</v>
      </c>
      <c r="M39" t="s">
        <v>63</v>
      </c>
      <c r="N39" t="s">
        <v>99</v>
      </c>
      <c r="O39" t="s">
        <v>285</v>
      </c>
      <c r="P39" t="s">
        <v>65</v>
      </c>
      <c r="Q39" t="s">
        <v>286</v>
      </c>
      <c r="R39" s="1">
        <v>35963</v>
      </c>
      <c r="S39" t="s">
        <v>40</v>
      </c>
      <c r="T39" t="s">
        <v>287</v>
      </c>
      <c r="U39" t="s">
        <v>55</v>
      </c>
      <c r="V39">
        <v>66835</v>
      </c>
      <c r="W39" t="s">
        <v>93</v>
      </c>
      <c r="X39" t="s">
        <v>44</v>
      </c>
      <c r="Y39" t="s">
        <v>236</v>
      </c>
      <c r="Z39">
        <v>5</v>
      </c>
    </row>
    <row r="40" spans="1:26" x14ac:dyDescent="0.3">
      <c r="A40">
        <v>3465</v>
      </c>
      <c r="B40" t="s">
        <v>288</v>
      </c>
      <c r="C40" t="s">
        <v>289</v>
      </c>
      <c r="D40" s="1">
        <v>44508</v>
      </c>
      <c r="E40" s="1"/>
      <c r="F40" t="s">
        <v>59</v>
      </c>
      <c r="G40" t="s">
        <v>290</v>
      </c>
      <c r="H40" t="s">
        <v>291</v>
      </c>
      <c r="I40" t="s">
        <v>98</v>
      </c>
      <c r="J40" t="s">
        <v>32</v>
      </c>
      <c r="K40" t="s">
        <v>63</v>
      </c>
      <c r="L40" t="s">
        <v>64</v>
      </c>
      <c r="M40" t="s">
        <v>63</v>
      </c>
      <c r="N40" t="s">
        <v>36</v>
      </c>
      <c r="O40" t="s">
        <v>37</v>
      </c>
      <c r="P40" t="s">
        <v>65</v>
      </c>
      <c r="Q40" t="s">
        <v>81</v>
      </c>
      <c r="R40" s="1">
        <v>22653</v>
      </c>
      <c r="S40" t="s">
        <v>40</v>
      </c>
      <c r="T40" t="s">
        <v>292</v>
      </c>
      <c r="U40" t="s">
        <v>55</v>
      </c>
      <c r="V40">
        <v>66150</v>
      </c>
      <c r="W40" t="s">
        <v>128</v>
      </c>
      <c r="X40" t="s">
        <v>104</v>
      </c>
      <c r="Y40" t="s">
        <v>236</v>
      </c>
      <c r="Z40">
        <v>3</v>
      </c>
    </row>
    <row r="41" spans="1:26" x14ac:dyDescent="0.3">
      <c r="A41">
        <v>3466</v>
      </c>
      <c r="B41" t="s">
        <v>293</v>
      </c>
      <c r="C41" t="s">
        <v>294</v>
      </c>
      <c r="D41" s="1">
        <v>44664</v>
      </c>
      <c r="E41" s="1">
        <v>45026</v>
      </c>
      <c r="F41" t="s">
        <v>59</v>
      </c>
      <c r="G41" t="s">
        <v>295</v>
      </c>
      <c r="H41" t="s">
        <v>296</v>
      </c>
      <c r="I41" t="s">
        <v>168</v>
      </c>
      <c r="J41" t="s">
        <v>32</v>
      </c>
      <c r="K41" t="s">
        <v>52</v>
      </c>
      <c r="L41" t="s">
        <v>34</v>
      </c>
      <c r="M41" t="s">
        <v>63</v>
      </c>
      <c r="N41" t="s">
        <v>140</v>
      </c>
      <c r="O41" t="s">
        <v>297</v>
      </c>
      <c r="P41" t="s">
        <v>170</v>
      </c>
      <c r="Q41" t="s">
        <v>53</v>
      </c>
      <c r="R41" s="1">
        <v>28881</v>
      </c>
      <c r="S41" t="s">
        <v>156</v>
      </c>
      <c r="T41" t="s">
        <v>6</v>
      </c>
      <c r="U41" t="s">
        <v>55</v>
      </c>
      <c r="V41">
        <v>64288</v>
      </c>
      <c r="W41" t="s">
        <v>74</v>
      </c>
      <c r="X41" t="s">
        <v>84</v>
      </c>
      <c r="Y41" t="s">
        <v>105</v>
      </c>
      <c r="Z41">
        <v>4</v>
      </c>
    </row>
    <row r="42" spans="1:26" x14ac:dyDescent="0.3">
      <c r="A42">
        <v>3467</v>
      </c>
      <c r="B42" t="s">
        <v>298</v>
      </c>
      <c r="C42" t="s">
        <v>299</v>
      </c>
      <c r="D42" s="1">
        <v>43957</v>
      </c>
      <c r="E42" s="1"/>
      <c r="F42" t="s">
        <v>59</v>
      </c>
      <c r="G42" t="s">
        <v>300</v>
      </c>
      <c r="H42" t="s">
        <v>301</v>
      </c>
      <c r="I42" t="s">
        <v>98</v>
      </c>
      <c r="J42" t="s">
        <v>32</v>
      </c>
      <c r="K42" t="s">
        <v>33</v>
      </c>
      <c r="L42" t="s">
        <v>51</v>
      </c>
      <c r="M42" t="s">
        <v>52</v>
      </c>
      <c r="N42" t="s">
        <v>36</v>
      </c>
      <c r="O42" t="s">
        <v>37</v>
      </c>
      <c r="P42" t="s">
        <v>65</v>
      </c>
      <c r="Q42" t="s">
        <v>231</v>
      </c>
      <c r="R42" s="1">
        <v>31911</v>
      </c>
      <c r="S42" t="s">
        <v>156</v>
      </c>
      <c r="T42" t="s">
        <v>113</v>
      </c>
      <c r="U42" t="s">
        <v>42</v>
      </c>
      <c r="V42">
        <v>94333</v>
      </c>
      <c r="W42" t="s">
        <v>128</v>
      </c>
      <c r="X42" t="s">
        <v>104</v>
      </c>
      <c r="Y42" t="s">
        <v>105</v>
      </c>
      <c r="Z42">
        <v>1</v>
      </c>
    </row>
    <row r="43" spans="1:26" x14ac:dyDescent="0.3">
      <c r="A43">
        <v>3468</v>
      </c>
      <c r="B43" t="s">
        <v>302</v>
      </c>
      <c r="C43" t="s">
        <v>211</v>
      </c>
      <c r="D43" s="1">
        <v>43717</v>
      </c>
      <c r="E43" s="1"/>
      <c r="F43" t="s">
        <v>59</v>
      </c>
      <c r="G43" t="s">
        <v>303</v>
      </c>
      <c r="H43" t="s">
        <v>304</v>
      </c>
      <c r="I43" t="s">
        <v>118</v>
      </c>
      <c r="J43" t="s">
        <v>32</v>
      </c>
      <c r="K43" t="s">
        <v>33</v>
      </c>
      <c r="L43" t="s">
        <v>64</v>
      </c>
      <c r="M43" t="s">
        <v>35</v>
      </c>
      <c r="N43" t="s">
        <v>36</v>
      </c>
      <c r="O43" t="s">
        <v>37</v>
      </c>
      <c r="P43" t="s">
        <v>65</v>
      </c>
      <c r="Q43" t="s">
        <v>305</v>
      </c>
      <c r="R43" s="1">
        <v>35911</v>
      </c>
      <c r="S43" t="s">
        <v>156</v>
      </c>
      <c r="T43" t="s">
        <v>226</v>
      </c>
      <c r="U43" t="s">
        <v>42</v>
      </c>
      <c r="V43">
        <v>45453</v>
      </c>
      <c r="W43" t="s">
        <v>93</v>
      </c>
      <c r="X43" t="s">
        <v>75</v>
      </c>
      <c r="Y43" t="s">
        <v>45</v>
      </c>
      <c r="Z43">
        <v>4</v>
      </c>
    </row>
    <row r="44" spans="1:26" x14ac:dyDescent="0.3">
      <c r="A44">
        <v>3469</v>
      </c>
      <c r="B44" t="s">
        <v>306</v>
      </c>
      <c r="C44" t="s">
        <v>307</v>
      </c>
      <c r="D44" s="1">
        <v>44041</v>
      </c>
      <c r="E44" s="1">
        <v>44931</v>
      </c>
      <c r="F44" t="s">
        <v>59</v>
      </c>
      <c r="G44" t="s">
        <v>308</v>
      </c>
      <c r="H44" t="s">
        <v>309</v>
      </c>
      <c r="I44" t="s">
        <v>62</v>
      </c>
      <c r="J44" t="s">
        <v>198</v>
      </c>
      <c r="K44" t="s">
        <v>33</v>
      </c>
      <c r="L44" t="s">
        <v>64</v>
      </c>
      <c r="M44" t="s">
        <v>63</v>
      </c>
      <c r="N44" t="s">
        <v>126</v>
      </c>
      <c r="O44" t="s">
        <v>310</v>
      </c>
      <c r="P44" t="s">
        <v>65</v>
      </c>
      <c r="Q44" t="s">
        <v>90</v>
      </c>
      <c r="R44" s="1">
        <v>16489</v>
      </c>
      <c r="S44" t="s">
        <v>120</v>
      </c>
      <c r="T44" t="s">
        <v>92</v>
      </c>
      <c r="U44" t="s">
        <v>42</v>
      </c>
      <c r="V44">
        <v>81905</v>
      </c>
      <c r="W44" t="s">
        <v>128</v>
      </c>
      <c r="X44" t="s">
        <v>104</v>
      </c>
      <c r="Y44" t="s">
        <v>236</v>
      </c>
      <c r="Z44">
        <v>3</v>
      </c>
    </row>
    <row r="45" spans="1:26" x14ac:dyDescent="0.3">
      <c r="A45">
        <v>3470</v>
      </c>
      <c r="B45" t="s">
        <v>311</v>
      </c>
      <c r="C45" t="s">
        <v>312</v>
      </c>
      <c r="D45" s="1">
        <v>43418</v>
      </c>
      <c r="E45" s="1">
        <v>43766</v>
      </c>
      <c r="F45" t="s">
        <v>59</v>
      </c>
      <c r="G45" t="s">
        <v>313</v>
      </c>
      <c r="H45" t="s">
        <v>314</v>
      </c>
      <c r="I45" t="s">
        <v>89</v>
      </c>
      <c r="J45" t="s">
        <v>198</v>
      </c>
      <c r="K45" t="s">
        <v>33</v>
      </c>
      <c r="L45" t="s">
        <v>34</v>
      </c>
      <c r="M45" t="s">
        <v>52</v>
      </c>
      <c r="N45" t="s">
        <v>140</v>
      </c>
      <c r="O45" t="s">
        <v>315</v>
      </c>
      <c r="P45" t="s">
        <v>65</v>
      </c>
      <c r="Q45" t="s">
        <v>90</v>
      </c>
      <c r="R45" s="1">
        <v>35581</v>
      </c>
      <c r="S45" t="s">
        <v>120</v>
      </c>
      <c r="T45" t="s">
        <v>103</v>
      </c>
      <c r="U45" t="s">
        <v>42</v>
      </c>
      <c r="V45">
        <v>12491</v>
      </c>
      <c r="W45" t="s">
        <v>93</v>
      </c>
      <c r="X45" t="s">
        <v>84</v>
      </c>
      <c r="Y45" t="s">
        <v>236</v>
      </c>
      <c r="Z45">
        <v>3</v>
      </c>
    </row>
    <row r="46" spans="1:26" x14ac:dyDescent="0.3">
      <c r="A46">
        <v>3471</v>
      </c>
      <c r="B46" t="s">
        <v>316</v>
      </c>
      <c r="C46" t="s">
        <v>317</v>
      </c>
      <c r="D46" s="1">
        <v>43890</v>
      </c>
      <c r="E46" s="1"/>
      <c r="F46" t="s">
        <v>59</v>
      </c>
      <c r="G46" t="s">
        <v>318</v>
      </c>
      <c r="H46" t="s">
        <v>319</v>
      </c>
      <c r="I46" t="s">
        <v>31</v>
      </c>
      <c r="J46" t="s">
        <v>32</v>
      </c>
      <c r="K46" t="s">
        <v>52</v>
      </c>
      <c r="L46" t="s">
        <v>34</v>
      </c>
      <c r="M46" t="s">
        <v>35</v>
      </c>
      <c r="N46" t="s">
        <v>36</v>
      </c>
      <c r="O46" t="s">
        <v>37</v>
      </c>
      <c r="P46" t="s">
        <v>65</v>
      </c>
      <c r="Q46" t="s">
        <v>90</v>
      </c>
      <c r="R46" s="1">
        <v>24475</v>
      </c>
      <c r="S46" t="s">
        <v>120</v>
      </c>
      <c r="T46" t="s">
        <v>226</v>
      </c>
      <c r="U46" t="s">
        <v>55</v>
      </c>
      <c r="V46">
        <v>64350</v>
      </c>
      <c r="W46" t="s">
        <v>128</v>
      </c>
      <c r="X46" t="s">
        <v>84</v>
      </c>
      <c r="Y46" t="s">
        <v>45</v>
      </c>
      <c r="Z46">
        <v>4</v>
      </c>
    </row>
    <row r="47" spans="1:26" x14ac:dyDescent="0.3">
      <c r="A47">
        <v>3472</v>
      </c>
      <c r="B47" t="s">
        <v>320</v>
      </c>
      <c r="C47" t="s">
        <v>321</v>
      </c>
      <c r="D47" s="1">
        <v>44941</v>
      </c>
      <c r="E47" s="1"/>
      <c r="F47" t="s">
        <v>59</v>
      </c>
      <c r="G47" t="s">
        <v>322</v>
      </c>
      <c r="H47" t="s">
        <v>323</v>
      </c>
      <c r="I47" t="s">
        <v>133</v>
      </c>
      <c r="J47" t="s">
        <v>32</v>
      </c>
      <c r="K47" t="s">
        <v>33</v>
      </c>
      <c r="L47" t="s">
        <v>34</v>
      </c>
      <c r="M47" t="s">
        <v>63</v>
      </c>
      <c r="N47" t="s">
        <v>36</v>
      </c>
      <c r="O47" t="s">
        <v>37</v>
      </c>
      <c r="P47" t="s">
        <v>65</v>
      </c>
      <c r="Q47" t="s">
        <v>177</v>
      </c>
      <c r="R47" s="1">
        <v>29963</v>
      </c>
      <c r="S47" t="s">
        <v>120</v>
      </c>
      <c r="T47" t="s">
        <v>184</v>
      </c>
      <c r="U47" t="s">
        <v>55</v>
      </c>
      <c r="V47">
        <v>74124</v>
      </c>
      <c r="W47" t="s">
        <v>74</v>
      </c>
      <c r="X47" t="s">
        <v>84</v>
      </c>
      <c r="Y47" t="s">
        <v>105</v>
      </c>
      <c r="Z47">
        <v>4</v>
      </c>
    </row>
    <row r="48" spans="1:26" x14ac:dyDescent="0.3">
      <c r="A48">
        <v>3473</v>
      </c>
      <c r="B48" t="s">
        <v>324</v>
      </c>
      <c r="C48" t="s">
        <v>325</v>
      </c>
      <c r="D48" s="1">
        <v>45106</v>
      </c>
      <c r="E48" s="1"/>
      <c r="F48" t="s">
        <v>59</v>
      </c>
      <c r="G48" t="s">
        <v>326</v>
      </c>
      <c r="H48" t="s">
        <v>327</v>
      </c>
      <c r="I48" t="s">
        <v>50</v>
      </c>
      <c r="J48" t="s">
        <v>32</v>
      </c>
      <c r="K48" t="s">
        <v>52</v>
      </c>
      <c r="L48" t="s">
        <v>51</v>
      </c>
      <c r="M48" t="s">
        <v>35</v>
      </c>
      <c r="N48" t="s">
        <v>36</v>
      </c>
      <c r="O48" t="s">
        <v>37</v>
      </c>
      <c r="P48" t="s">
        <v>65</v>
      </c>
      <c r="Q48" t="s">
        <v>286</v>
      </c>
      <c r="R48" s="1">
        <v>18537</v>
      </c>
      <c r="S48" t="s">
        <v>149</v>
      </c>
      <c r="T48" t="s">
        <v>243</v>
      </c>
      <c r="U48" t="s">
        <v>55</v>
      </c>
      <c r="V48">
        <v>33379</v>
      </c>
      <c r="W48" t="s">
        <v>56</v>
      </c>
      <c r="X48" t="s">
        <v>44</v>
      </c>
      <c r="Y48" t="s">
        <v>105</v>
      </c>
      <c r="Z48">
        <v>2</v>
      </c>
    </row>
    <row r="49" spans="1:26" x14ac:dyDescent="0.3">
      <c r="A49">
        <v>3474</v>
      </c>
      <c r="B49" t="s">
        <v>328</v>
      </c>
      <c r="C49" t="s">
        <v>329</v>
      </c>
      <c r="D49" s="1">
        <v>43899</v>
      </c>
      <c r="E49" s="1"/>
      <c r="F49" t="s">
        <v>59</v>
      </c>
      <c r="G49" t="s">
        <v>330</v>
      </c>
      <c r="H49" t="s">
        <v>331</v>
      </c>
      <c r="I49" t="s">
        <v>139</v>
      </c>
      <c r="J49" t="s">
        <v>32</v>
      </c>
      <c r="K49" t="s">
        <v>63</v>
      </c>
      <c r="L49" t="s">
        <v>51</v>
      </c>
      <c r="M49" t="s">
        <v>35</v>
      </c>
      <c r="N49" t="s">
        <v>36</v>
      </c>
      <c r="O49" t="s">
        <v>37</v>
      </c>
      <c r="P49" t="s">
        <v>65</v>
      </c>
      <c r="Q49" t="s">
        <v>332</v>
      </c>
      <c r="R49" s="1">
        <v>24092</v>
      </c>
      <c r="S49" t="s">
        <v>149</v>
      </c>
      <c r="T49" t="s">
        <v>83</v>
      </c>
      <c r="U49" t="s">
        <v>55</v>
      </c>
      <c r="V49">
        <v>34481</v>
      </c>
      <c r="W49" t="s">
        <v>74</v>
      </c>
      <c r="X49" t="s">
        <v>104</v>
      </c>
      <c r="Y49" t="s">
        <v>45</v>
      </c>
      <c r="Z49">
        <v>2</v>
      </c>
    </row>
    <row r="50" spans="1:26" x14ac:dyDescent="0.3">
      <c r="A50">
        <v>3475</v>
      </c>
      <c r="B50" t="s">
        <v>333</v>
      </c>
      <c r="C50" t="s">
        <v>334</v>
      </c>
      <c r="D50" s="1">
        <v>44460</v>
      </c>
      <c r="E50" s="1">
        <v>45029</v>
      </c>
      <c r="F50" t="s">
        <v>59</v>
      </c>
      <c r="G50" t="s">
        <v>335</v>
      </c>
      <c r="H50" t="s">
        <v>336</v>
      </c>
      <c r="I50" t="s">
        <v>80</v>
      </c>
      <c r="J50" t="s">
        <v>32</v>
      </c>
      <c r="K50" t="s">
        <v>63</v>
      </c>
      <c r="L50" t="s">
        <v>34</v>
      </c>
      <c r="M50" t="s">
        <v>35</v>
      </c>
      <c r="N50" t="s">
        <v>126</v>
      </c>
      <c r="O50" t="s">
        <v>337</v>
      </c>
      <c r="P50" t="s">
        <v>65</v>
      </c>
      <c r="Q50" t="s">
        <v>81</v>
      </c>
      <c r="R50" s="1">
        <v>21179</v>
      </c>
      <c r="S50" t="s">
        <v>134</v>
      </c>
      <c r="T50" t="s">
        <v>226</v>
      </c>
      <c r="U50" t="s">
        <v>55</v>
      </c>
      <c r="V50">
        <v>90406</v>
      </c>
      <c r="W50" t="s">
        <v>128</v>
      </c>
      <c r="X50" t="s">
        <v>44</v>
      </c>
      <c r="Y50" t="s">
        <v>45</v>
      </c>
      <c r="Z50">
        <v>2</v>
      </c>
    </row>
    <row r="51" spans="1:26" x14ac:dyDescent="0.3">
      <c r="A51">
        <v>3476</v>
      </c>
      <c r="B51" t="s">
        <v>338</v>
      </c>
      <c r="C51" t="s">
        <v>339</v>
      </c>
      <c r="D51" s="1">
        <v>45089</v>
      </c>
      <c r="E51" s="1">
        <v>45113</v>
      </c>
      <c r="F51" t="s">
        <v>59</v>
      </c>
      <c r="G51" t="s">
        <v>340</v>
      </c>
      <c r="H51" t="s">
        <v>341</v>
      </c>
      <c r="I51" t="s">
        <v>168</v>
      </c>
      <c r="J51" t="s">
        <v>32</v>
      </c>
      <c r="K51" t="s">
        <v>52</v>
      </c>
      <c r="L51" t="s">
        <v>51</v>
      </c>
      <c r="M51" t="s">
        <v>35</v>
      </c>
      <c r="N51" t="s">
        <v>175</v>
      </c>
      <c r="O51" t="s">
        <v>342</v>
      </c>
      <c r="P51" t="s">
        <v>65</v>
      </c>
      <c r="Q51" t="s">
        <v>231</v>
      </c>
      <c r="R51" s="1">
        <v>16608</v>
      </c>
      <c r="S51" t="s">
        <v>40</v>
      </c>
      <c r="T51" t="s">
        <v>113</v>
      </c>
      <c r="U51" t="s">
        <v>55</v>
      </c>
      <c r="V51">
        <v>95774</v>
      </c>
      <c r="W51" t="s">
        <v>128</v>
      </c>
      <c r="X51" t="s">
        <v>104</v>
      </c>
      <c r="Y51" t="s">
        <v>236</v>
      </c>
      <c r="Z51">
        <v>2</v>
      </c>
    </row>
    <row r="52" spans="1:26" x14ac:dyDescent="0.3">
      <c r="A52">
        <v>3477</v>
      </c>
      <c r="B52" t="s">
        <v>343</v>
      </c>
      <c r="C52" t="s">
        <v>344</v>
      </c>
      <c r="D52" s="1">
        <v>43562</v>
      </c>
      <c r="E52" s="1"/>
      <c r="F52" t="s">
        <v>59</v>
      </c>
      <c r="G52" t="s">
        <v>345</v>
      </c>
      <c r="H52" t="s">
        <v>346</v>
      </c>
      <c r="I52" t="s">
        <v>168</v>
      </c>
      <c r="J52" t="s">
        <v>32</v>
      </c>
      <c r="K52" t="s">
        <v>52</v>
      </c>
      <c r="L52" t="s">
        <v>51</v>
      </c>
      <c r="M52" t="s">
        <v>63</v>
      </c>
      <c r="N52" t="s">
        <v>36</v>
      </c>
      <c r="O52" t="s">
        <v>37</v>
      </c>
      <c r="P52" t="s">
        <v>170</v>
      </c>
      <c r="Q52" t="s">
        <v>53</v>
      </c>
      <c r="R52" s="1">
        <v>25540</v>
      </c>
      <c r="S52" t="s">
        <v>156</v>
      </c>
      <c r="T52" t="s">
        <v>83</v>
      </c>
      <c r="U52" t="s">
        <v>42</v>
      </c>
      <c r="V52">
        <v>16058</v>
      </c>
      <c r="W52" t="s">
        <v>128</v>
      </c>
      <c r="X52" t="s">
        <v>44</v>
      </c>
      <c r="Y52" t="s">
        <v>236</v>
      </c>
      <c r="Z52">
        <v>2</v>
      </c>
    </row>
    <row r="53" spans="1:26" x14ac:dyDescent="0.3">
      <c r="A53">
        <v>3478</v>
      </c>
      <c r="B53" t="s">
        <v>347</v>
      </c>
      <c r="C53" t="s">
        <v>348</v>
      </c>
      <c r="D53" s="1">
        <v>43360</v>
      </c>
      <c r="E53" s="1">
        <v>43474</v>
      </c>
      <c r="F53" t="s">
        <v>59</v>
      </c>
      <c r="G53" t="s">
        <v>349</v>
      </c>
      <c r="H53" t="s">
        <v>350</v>
      </c>
      <c r="I53" t="s">
        <v>98</v>
      </c>
      <c r="J53" t="s">
        <v>32</v>
      </c>
      <c r="K53" t="s">
        <v>63</v>
      </c>
      <c r="L53" t="s">
        <v>34</v>
      </c>
      <c r="M53" t="s">
        <v>35</v>
      </c>
      <c r="N53" t="s">
        <v>126</v>
      </c>
      <c r="O53" t="s">
        <v>351</v>
      </c>
      <c r="P53" t="s">
        <v>65</v>
      </c>
      <c r="Q53" t="s">
        <v>305</v>
      </c>
      <c r="R53" s="1">
        <v>21103</v>
      </c>
      <c r="S53" t="s">
        <v>156</v>
      </c>
      <c r="T53" t="s">
        <v>352</v>
      </c>
      <c r="U53" t="s">
        <v>42</v>
      </c>
      <c r="V53">
        <v>45149</v>
      </c>
      <c r="W53" t="s">
        <v>56</v>
      </c>
      <c r="X53" t="s">
        <v>84</v>
      </c>
      <c r="Y53" t="s">
        <v>45</v>
      </c>
      <c r="Z53">
        <v>2</v>
      </c>
    </row>
    <row r="54" spans="1:26" x14ac:dyDescent="0.3">
      <c r="A54">
        <v>3479</v>
      </c>
      <c r="B54" t="s">
        <v>353</v>
      </c>
      <c r="C54" t="s">
        <v>354</v>
      </c>
      <c r="D54" s="1">
        <v>44775</v>
      </c>
      <c r="E54" s="1">
        <v>45018</v>
      </c>
      <c r="F54" t="s">
        <v>59</v>
      </c>
      <c r="G54" t="s">
        <v>355</v>
      </c>
      <c r="H54" t="s">
        <v>356</v>
      </c>
      <c r="I54" t="s">
        <v>118</v>
      </c>
      <c r="J54" t="s">
        <v>32</v>
      </c>
      <c r="K54" t="s">
        <v>33</v>
      </c>
      <c r="L54" t="s">
        <v>51</v>
      </c>
      <c r="M54" t="s">
        <v>52</v>
      </c>
      <c r="N54" t="s">
        <v>99</v>
      </c>
      <c r="O54" t="s">
        <v>357</v>
      </c>
      <c r="P54" t="s">
        <v>65</v>
      </c>
      <c r="Q54" t="s">
        <v>177</v>
      </c>
      <c r="R54" s="1">
        <v>22783</v>
      </c>
      <c r="S54" t="s">
        <v>120</v>
      </c>
      <c r="T54" t="s">
        <v>103</v>
      </c>
      <c r="U54" t="s">
        <v>42</v>
      </c>
      <c r="V54">
        <v>96336</v>
      </c>
      <c r="W54" t="s">
        <v>56</v>
      </c>
      <c r="X54" t="s">
        <v>44</v>
      </c>
      <c r="Y54" t="s">
        <v>45</v>
      </c>
      <c r="Z54">
        <v>2</v>
      </c>
    </row>
    <row r="55" spans="1:26" x14ac:dyDescent="0.3">
      <c r="A55">
        <v>3480</v>
      </c>
      <c r="B55" t="s">
        <v>358</v>
      </c>
      <c r="C55" t="s">
        <v>359</v>
      </c>
      <c r="D55" s="1">
        <v>44812</v>
      </c>
      <c r="E55" s="1">
        <v>44850</v>
      </c>
      <c r="F55" t="s">
        <v>59</v>
      </c>
      <c r="G55" t="s">
        <v>360</v>
      </c>
      <c r="H55" t="s">
        <v>361</v>
      </c>
      <c r="I55" t="s">
        <v>62</v>
      </c>
      <c r="J55" t="s">
        <v>198</v>
      </c>
      <c r="K55" t="s">
        <v>63</v>
      </c>
      <c r="L55" t="s">
        <v>34</v>
      </c>
      <c r="M55" t="s">
        <v>35</v>
      </c>
      <c r="N55" t="s">
        <v>140</v>
      </c>
      <c r="O55" t="s">
        <v>362</v>
      </c>
      <c r="P55" t="s">
        <v>65</v>
      </c>
      <c r="Q55" t="s">
        <v>332</v>
      </c>
      <c r="R55" s="1">
        <v>17023</v>
      </c>
      <c r="S55" t="s">
        <v>120</v>
      </c>
      <c r="T55" t="s">
        <v>6</v>
      </c>
      <c r="U55" t="s">
        <v>42</v>
      </c>
      <c r="V55">
        <v>75671</v>
      </c>
      <c r="W55" t="s">
        <v>93</v>
      </c>
      <c r="X55" t="s">
        <v>44</v>
      </c>
      <c r="Y55" t="s">
        <v>45</v>
      </c>
      <c r="Z55">
        <v>1</v>
      </c>
    </row>
    <row r="56" spans="1:26" x14ac:dyDescent="0.3">
      <c r="A56">
        <v>3481</v>
      </c>
      <c r="B56" t="s">
        <v>363</v>
      </c>
      <c r="C56" t="s">
        <v>364</v>
      </c>
      <c r="D56" s="1">
        <v>43531</v>
      </c>
      <c r="E56" s="1">
        <v>44347</v>
      </c>
      <c r="F56" t="s">
        <v>59</v>
      </c>
      <c r="G56" t="s">
        <v>365</v>
      </c>
      <c r="H56" t="s">
        <v>366</v>
      </c>
      <c r="I56" t="s">
        <v>89</v>
      </c>
      <c r="J56" t="s">
        <v>198</v>
      </c>
      <c r="K56" t="s">
        <v>63</v>
      </c>
      <c r="L56" t="s">
        <v>34</v>
      </c>
      <c r="M56" t="s">
        <v>52</v>
      </c>
      <c r="N56" t="s">
        <v>175</v>
      </c>
      <c r="O56" t="s">
        <v>367</v>
      </c>
      <c r="P56" t="s">
        <v>65</v>
      </c>
      <c r="Q56" t="s">
        <v>305</v>
      </c>
      <c r="R56" s="1">
        <v>24087</v>
      </c>
      <c r="S56" t="s">
        <v>120</v>
      </c>
      <c r="T56" t="s">
        <v>150</v>
      </c>
      <c r="U56" t="s">
        <v>55</v>
      </c>
      <c r="V56">
        <v>61149</v>
      </c>
      <c r="W56" t="s">
        <v>74</v>
      </c>
      <c r="X56" t="s">
        <v>44</v>
      </c>
      <c r="Y56" t="s">
        <v>45</v>
      </c>
      <c r="Z56">
        <v>4</v>
      </c>
    </row>
    <row r="57" spans="1:26" x14ac:dyDescent="0.3">
      <c r="A57">
        <v>3482</v>
      </c>
      <c r="B57" t="s">
        <v>368</v>
      </c>
      <c r="C57" t="s">
        <v>369</v>
      </c>
      <c r="D57" s="1">
        <v>43767</v>
      </c>
      <c r="E57" s="1">
        <v>44234</v>
      </c>
      <c r="F57" t="s">
        <v>59</v>
      </c>
      <c r="G57" t="s">
        <v>370</v>
      </c>
      <c r="H57" t="s">
        <v>371</v>
      </c>
      <c r="I57" t="s">
        <v>31</v>
      </c>
      <c r="J57" t="s">
        <v>198</v>
      </c>
      <c r="K57" t="s">
        <v>63</v>
      </c>
      <c r="L57" t="s">
        <v>51</v>
      </c>
      <c r="M57" t="s">
        <v>35</v>
      </c>
      <c r="N57" t="s">
        <v>126</v>
      </c>
      <c r="O57" t="s">
        <v>372</v>
      </c>
      <c r="P57" t="s">
        <v>65</v>
      </c>
      <c r="Q57" t="s">
        <v>332</v>
      </c>
      <c r="R57" s="1">
        <v>32915</v>
      </c>
      <c r="S57" t="s">
        <v>120</v>
      </c>
      <c r="T57" t="s">
        <v>163</v>
      </c>
      <c r="U57" t="s">
        <v>55</v>
      </c>
      <c r="V57">
        <v>57302</v>
      </c>
      <c r="W57" t="s">
        <v>128</v>
      </c>
      <c r="X57" t="s">
        <v>104</v>
      </c>
      <c r="Y57" t="s">
        <v>236</v>
      </c>
      <c r="Z57">
        <v>2</v>
      </c>
    </row>
    <row r="58" spans="1:26" x14ac:dyDescent="0.3">
      <c r="A58">
        <v>3483</v>
      </c>
      <c r="B58" t="s">
        <v>373</v>
      </c>
      <c r="C58" t="s">
        <v>374</v>
      </c>
      <c r="D58" s="1">
        <v>44465</v>
      </c>
      <c r="E58" s="1"/>
      <c r="F58" t="s">
        <v>59</v>
      </c>
      <c r="G58" t="s">
        <v>375</v>
      </c>
      <c r="H58" t="s">
        <v>376</v>
      </c>
      <c r="I58" t="s">
        <v>133</v>
      </c>
      <c r="J58" t="s">
        <v>32</v>
      </c>
      <c r="K58" t="s">
        <v>52</v>
      </c>
      <c r="L58" t="s">
        <v>64</v>
      </c>
      <c r="M58" t="s">
        <v>35</v>
      </c>
      <c r="N58" t="s">
        <v>36</v>
      </c>
      <c r="O58" t="s">
        <v>37</v>
      </c>
      <c r="P58" t="s">
        <v>65</v>
      </c>
      <c r="Q58" t="s">
        <v>177</v>
      </c>
      <c r="R58" s="1">
        <v>23547</v>
      </c>
      <c r="S58" t="s">
        <v>149</v>
      </c>
      <c r="T58" t="s">
        <v>178</v>
      </c>
      <c r="U58" t="s">
        <v>55</v>
      </c>
      <c r="V58">
        <v>42605</v>
      </c>
      <c r="W58" t="s">
        <v>128</v>
      </c>
      <c r="X58" t="s">
        <v>44</v>
      </c>
      <c r="Y58" t="s">
        <v>45</v>
      </c>
      <c r="Z58">
        <v>1</v>
      </c>
    </row>
    <row r="59" spans="1:26" x14ac:dyDescent="0.3">
      <c r="A59">
        <v>3484</v>
      </c>
      <c r="B59" t="s">
        <v>377</v>
      </c>
      <c r="C59" t="s">
        <v>378</v>
      </c>
      <c r="D59" s="1">
        <v>43341</v>
      </c>
      <c r="E59" s="1"/>
      <c r="F59" t="s">
        <v>59</v>
      </c>
      <c r="G59" t="s">
        <v>379</v>
      </c>
      <c r="H59" t="s">
        <v>380</v>
      </c>
      <c r="I59" t="s">
        <v>50</v>
      </c>
      <c r="J59" t="s">
        <v>32</v>
      </c>
      <c r="K59" t="s">
        <v>52</v>
      </c>
      <c r="L59" t="s">
        <v>64</v>
      </c>
      <c r="M59" t="s">
        <v>63</v>
      </c>
      <c r="N59" t="s">
        <v>36</v>
      </c>
      <c r="O59" t="s">
        <v>37</v>
      </c>
      <c r="P59" t="s">
        <v>65</v>
      </c>
      <c r="Q59" t="s">
        <v>81</v>
      </c>
      <c r="R59" s="1">
        <v>34898</v>
      </c>
      <c r="S59" t="s">
        <v>149</v>
      </c>
      <c r="T59" t="s">
        <v>381</v>
      </c>
      <c r="U59" t="s">
        <v>55</v>
      </c>
      <c r="V59">
        <v>64036</v>
      </c>
      <c r="W59" t="s">
        <v>74</v>
      </c>
      <c r="X59" t="s">
        <v>75</v>
      </c>
      <c r="Y59" t="s">
        <v>45</v>
      </c>
      <c r="Z59">
        <v>4</v>
      </c>
    </row>
    <row r="60" spans="1:26" x14ac:dyDescent="0.3">
      <c r="A60">
        <v>3485</v>
      </c>
      <c r="B60" t="s">
        <v>382</v>
      </c>
      <c r="C60" t="s">
        <v>383</v>
      </c>
      <c r="D60" s="1">
        <v>44495</v>
      </c>
      <c r="E60" s="1"/>
      <c r="F60" t="s">
        <v>59</v>
      </c>
      <c r="G60" t="s">
        <v>384</v>
      </c>
      <c r="H60" t="s">
        <v>385</v>
      </c>
      <c r="I60" t="s">
        <v>139</v>
      </c>
      <c r="J60" t="s">
        <v>32</v>
      </c>
      <c r="K60" t="s">
        <v>33</v>
      </c>
      <c r="L60" t="s">
        <v>34</v>
      </c>
      <c r="M60" t="s">
        <v>63</v>
      </c>
      <c r="N60" t="s">
        <v>36</v>
      </c>
      <c r="O60" t="s">
        <v>37</v>
      </c>
      <c r="P60" t="s">
        <v>65</v>
      </c>
      <c r="Q60" t="s">
        <v>90</v>
      </c>
      <c r="R60" s="1">
        <v>34568</v>
      </c>
      <c r="S60" t="s">
        <v>149</v>
      </c>
      <c r="T60" t="s">
        <v>83</v>
      </c>
      <c r="U60" t="s">
        <v>55</v>
      </c>
      <c r="V60">
        <v>23173</v>
      </c>
      <c r="W60" t="s">
        <v>43</v>
      </c>
      <c r="X60" t="s">
        <v>44</v>
      </c>
      <c r="Y60" t="s">
        <v>45</v>
      </c>
      <c r="Z60">
        <v>5</v>
      </c>
    </row>
    <row r="61" spans="1:26" x14ac:dyDescent="0.3">
      <c r="A61">
        <v>3486</v>
      </c>
      <c r="B61" t="s">
        <v>386</v>
      </c>
      <c r="C61" t="s">
        <v>387</v>
      </c>
      <c r="D61" s="1">
        <v>44865</v>
      </c>
      <c r="E61" s="1">
        <v>45085</v>
      </c>
      <c r="F61" t="s">
        <v>59</v>
      </c>
      <c r="G61" t="s">
        <v>388</v>
      </c>
      <c r="H61" t="s">
        <v>389</v>
      </c>
      <c r="I61" t="s">
        <v>80</v>
      </c>
      <c r="J61" t="s">
        <v>32</v>
      </c>
      <c r="K61" t="s">
        <v>52</v>
      </c>
      <c r="L61" t="s">
        <v>34</v>
      </c>
      <c r="M61" t="s">
        <v>35</v>
      </c>
      <c r="N61" t="s">
        <v>99</v>
      </c>
      <c r="O61" t="s">
        <v>390</v>
      </c>
      <c r="P61" t="s">
        <v>65</v>
      </c>
      <c r="Q61" t="s">
        <v>231</v>
      </c>
      <c r="R61" s="1">
        <v>33191</v>
      </c>
      <c r="S61" t="s">
        <v>134</v>
      </c>
      <c r="T61" t="s">
        <v>113</v>
      </c>
      <c r="U61" t="s">
        <v>55</v>
      </c>
      <c r="V61">
        <v>19665</v>
      </c>
      <c r="W61" t="s">
        <v>74</v>
      </c>
      <c r="X61" t="s">
        <v>44</v>
      </c>
      <c r="Y61" t="s">
        <v>45</v>
      </c>
      <c r="Z61">
        <v>4</v>
      </c>
    </row>
    <row r="62" spans="1:26" x14ac:dyDescent="0.3">
      <c r="A62">
        <v>3487</v>
      </c>
      <c r="B62" t="s">
        <v>391</v>
      </c>
      <c r="C62" t="s">
        <v>392</v>
      </c>
      <c r="D62" s="1">
        <v>45000</v>
      </c>
      <c r="E62" s="1"/>
      <c r="F62" t="s">
        <v>59</v>
      </c>
      <c r="G62" t="s">
        <v>393</v>
      </c>
      <c r="H62" t="s">
        <v>394</v>
      </c>
      <c r="I62" t="s">
        <v>89</v>
      </c>
      <c r="J62" t="s">
        <v>32</v>
      </c>
      <c r="K62" t="s">
        <v>33</v>
      </c>
      <c r="L62" t="s">
        <v>64</v>
      </c>
      <c r="M62" t="s">
        <v>52</v>
      </c>
      <c r="N62" t="s">
        <v>36</v>
      </c>
      <c r="O62" t="s">
        <v>37</v>
      </c>
      <c r="P62" t="s">
        <v>65</v>
      </c>
      <c r="Q62" t="s">
        <v>66</v>
      </c>
      <c r="R62" s="1">
        <v>34366</v>
      </c>
      <c r="S62" t="s">
        <v>156</v>
      </c>
      <c r="T62" t="s">
        <v>395</v>
      </c>
      <c r="U62" t="s">
        <v>42</v>
      </c>
      <c r="V62">
        <v>41161</v>
      </c>
      <c r="W62" t="s">
        <v>74</v>
      </c>
      <c r="X62" t="s">
        <v>104</v>
      </c>
      <c r="Y62" t="s">
        <v>45</v>
      </c>
      <c r="Z62">
        <v>4</v>
      </c>
    </row>
    <row r="63" spans="1:26" x14ac:dyDescent="0.3">
      <c r="A63">
        <v>3488</v>
      </c>
      <c r="B63" t="s">
        <v>396</v>
      </c>
      <c r="C63" t="s">
        <v>397</v>
      </c>
      <c r="D63" s="1">
        <v>44813</v>
      </c>
      <c r="E63" s="1"/>
      <c r="F63" t="s">
        <v>59</v>
      </c>
      <c r="G63" t="s">
        <v>398</v>
      </c>
      <c r="H63" t="s">
        <v>399</v>
      </c>
      <c r="I63" t="s">
        <v>31</v>
      </c>
      <c r="J63" t="s">
        <v>32</v>
      </c>
      <c r="K63" t="s">
        <v>33</v>
      </c>
      <c r="L63" t="s">
        <v>64</v>
      </c>
      <c r="M63" t="s">
        <v>63</v>
      </c>
      <c r="N63" t="s">
        <v>36</v>
      </c>
      <c r="O63" t="s">
        <v>37</v>
      </c>
      <c r="P63" t="s">
        <v>65</v>
      </c>
      <c r="Q63" t="s">
        <v>305</v>
      </c>
      <c r="R63" s="1">
        <v>35746</v>
      </c>
      <c r="S63" t="s">
        <v>156</v>
      </c>
      <c r="T63" t="s">
        <v>163</v>
      </c>
      <c r="U63" t="s">
        <v>42</v>
      </c>
      <c r="V63">
        <v>52499</v>
      </c>
      <c r="W63" t="s">
        <v>128</v>
      </c>
      <c r="X63" t="s">
        <v>75</v>
      </c>
      <c r="Y63" t="s">
        <v>45</v>
      </c>
      <c r="Z63">
        <v>2</v>
      </c>
    </row>
    <row r="64" spans="1:26" x14ac:dyDescent="0.3">
      <c r="A64">
        <v>3489</v>
      </c>
      <c r="B64" t="s">
        <v>400</v>
      </c>
      <c r="C64" t="s">
        <v>401</v>
      </c>
      <c r="D64" s="1">
        <v>44624</v>
      </c>
      <c r="E64" s="1"/>
      <c r="F64" t="s">
        <v>59</v>
      </c>
      <c r="G64" t="s">
        <v>402</v>
      </c>
      <c r="H64" t="s">
        <v>403</v>
      </c>
      <c r="I64" t="s">
        <v>50</v>
      </c>
      <c r="J64" t="s">
        <v>32</v>
      </c>
      <c r="K64" t="s">
        <v>52</v>
      </c>
      <c r="L64" t="s">
        <v>51</v>
      </c>
      <c r="M64" t="s">
        <v>35</v>
      </c>
      <c r="N64" t="s">
        <v>36</v>
      </c>
      <c r="O64" t="s">
        <v>37</v>
      </c>
      <c r="P64" t="s">
        <v>65</v>
      </c>
      <c r="Q64" t="s">
        <v>90</v>
      </c>
      <c r="R64" s="1">
        <v>19481</v>
      </c>
      <c r="S64" t="s">
        <v>120</v>
      </c>
      <c r="T64" t="s">
        <v>83</v>
      </c>
      <c r="U64" t="s">
        <v>42</v>
      </c>
      <c r="V64">
        <v>25634</v>
      </c>
      <c r="W64" t="s">
        <v>93</v>
      </c>
      <c r="X64" t="s">
        <v>104</v>
      </c>
      <c r="Y64" t="s">
        <v>45</v>
      </c>
      <c r="Z64">
        <v>2</v>
      </c>
    </row>
    <row r="65" spans="1:26" x14ac:dyDescent="0.3">
      <c r="A65">
        <v>3490</v>
      </c>
      <c r="B65" t="s">
        <v>404</v>
      </c>
      <c r="C65" t="s">
        <v>207</v>
      </c>
      <c r="D65" s="1">
        <v>43507</v>
      </c>
      <c r="E65" s="1"/>
      <c r="F65" t="s">
        <v>59</v>
      </c>
      <c r="G65" t="s">
        <v>405</v>
      </c>
      <c r="H65" t="s">
        <v>406</v>
      </c>
      <c r="I65" t="s">
        <v>139</v>
      </c>
      <c r="J65" t="s">
        <v>32</v>
      </c>
      <c r="K65" t="s">
        <v>52</v>
      </c>
      <c r="L65" t="s">
        <v>51</v>
      </c>
      <c r="M65" t="s">
        <v>52</v>
      </c>
      <c r="N65" t="s">
        <v>36</v>
      </c>
      <c r="O65" t="s">
        <v>37</v>
      </c>
      <c r="P65" t="s">
        <v>65</v>
      </c>
      <c r="Q65" t="s">
        <v>66</v>
      </c>
      <c r="R65" s="1">
        <v>33429</v>
      </c>
      <c r="S65" t="s">
        <v>120</v>
      </c>
      <c r="T65" t="s">
        <v>184</v>
      </c>
      <c r="U65" t="s">
        <v>42</v>
      </c>
      <c r="V65">
        <v>37965</v>
      </c>
      <c r="W65" t="s">
        <v>56</v>
      </c>
      <c r="X65" t="s">
        <v>104</v>
      </c>
      <c r="Y65" t="s">
        <v>45</v>
      </c>
      <c r="Z65">
        <v>2</v>
      </c>
    </row>
    <row r="66" spans="1:26" x14ac:dyDescent="0.3">
      <c r="A66">
        <v>3491</v>
      </c>
      <c r="B66" t="s">
        <v>407</v>
      </c>
      <c r="C66" t="s">
        <v>408</v>
      </c>
      <c r="D66" s="1">
        <v>44222</v>
      </c>
      <c r="E66" s="1"/>
      <c r="F66" t="s">
        <v>59</v>
      </c>
      <c r="G66" t="s">
        <v>409</v>
      </c>
      <c r="H66" t="s">
        <v>410</v>
      </c>
      <c r="I66" t="s">
        <v>118</v>
      </c>
      <c r="J66" t="s">
        <v>32</v>
      </c>
      <c r="K66" t="s">
        <v>33</v>
      </c>
      <c r="L66" t="s">
        <v>64</v>
      </c>
      <c r="M66" t="s">
        <v>63</v>
      </c>
      <c r="N66" t="s">
        <v>36</v>
      </c>
      <c r="O66" t="s">
        <v>37</v>
      </c>
      <c r="P66" t="s">
        <v>65</v>
      </c>
      <c r="Q66" t="s">
        <v>90</v>
      </c>
      <c r="R66" s="1">
        <v>26817</v>
      </c>
      <c r="S66" t="s">
        <v>120</v>
      </c>
      <c r="T66" t="s">
        <v>92</v>
      </c>
      <c r="U66" t="s">
        <v>55</v>
      </c>
      <c r="V66">
        <v>39504</v>
      </c>
      <c r="W66" t="s">
        <v>43</v>
      </c>
      <c r="X66" t="s">
        <v>44</v>
      </c>
      <c r="Y66" t="s">
        <v>45</v>
      </c>
      <c r="Z66">
        <v>5</v>
      </c>
    </row>
    <row r="67" spans="1:26" x14ac:dyDescent="0.3">
      <c r="A67">
        <v>3492</v>
      </c>
      <c r="B67" t="s">
        <v>411</v>
      </c>
      <c r="C67" t="s">
        <v>412</v>
      </c>
      <c r="D67" s="1">
        <v>43795</v>
      </c>
      <c r="E67" s="1"/>
      <c r="F67" t="s">
        <v>59</v>
      </c>
      <c r="G67" t="s">
        <v>413</v>
      </c>
      <c r="H67" t="s">
        <v>414</v>
      </c>
      <c r="I67" t="s">
        <v>62</v>
      </c>
      <c r="J67" t="s">
        <v>32</v>
      </c>
      <c r="K67" t="s">
        <v>63</v>
      </c>
      <c r="L67" t="s">
        <v>34</v>
      </c>
      <c r="M67" t="s">
        <v>63</v>
      </c>
      <c r="N67" t="s">
        <v>36</v>
      </c>
      <c r="O67" t="s">
        <v>37</v>
      </c>
      <c r="P67" t="s">
        <v>65</v>
      </c>
      <c r="Q67" t="s">
        <v>81</v>
      </c>
      <c r="R67" s="1">
        <v>33977</v>
      </c>
      <c r="S67" t="s">
        <v>149</v>
      </c>
      <c r="T67" t="s">
        <v>73</v>
      </c>
      <c r="U67" t="s">
        <v>55</v>
      </c>
      <c r="V67">
        <v>31676</v>
      </c>
      <c r="W67" t="s">
        <v>128</v>
      </c>
      <c r="X67" t="s">
        <v>84</v>
      </c>
      <c r="Y67" t="s">
        <v>45</v>
      </c>
      <c r="Z67">
        <v>1</v>
      </c>
    </row>
    <row r="68" spans="1:26" x14ac:dyDescent="0.3">
      <c r="A68">
        <v>3493</v>
      </c>
      <c r="B68" t="s">
        <v>415</v>
      </c>
      <c r="C68" t="s">
        <v>416</v>
      </c>
      <c r="D68" s="1">
        <v>43661</v>
      </c>
      <c r="E68" s="1"/>
      <c r="F68" t="s">
        <v>59</v>
      </c>
      <c r="G68" t="s">
        <v>417</v>
      </c>
      <c r="H68" t="s">
        <v>418</v>
      </c>
      <c r="I68" t="s">
        <v>168</v>
      </c>
      <c r="J68" t="s">
        <v>32</v>
      </c>
      <c r="K68" t="s">
        <v>63</v>
      </c>
      <c r="L68" t="s">
        <v>34</v>
      </c>
      <c r="M68" t="s">
        <v>63</v>
      </c>
      <c r="N68" t="s">
        <v>36</v>
      </c>
      <c r="O68" t="s">
        <v>37</v>
      </c>
      <c r="P68" t="s">
        <v>65</v>
      </c>
      <c r="Q68" t="s">
        <v>177</v>
      </c>
      <c r="R68" s="1">
        <v>30789</v>
      </c>
      <c r="S68" t="s">
        <v>149</v>
      </c>
      <c r="T68" t="s">
        <v>419</v>
      </c>
      <c r="U68" t="s">
        <v>55</v>
      </c>
      <c r="V68">
        <v>28784</v>
      </c>
      <c r="W68" t="s">
        <v>128</v>
      </c>
      <c r="X68" t="s">
        <v>44</v>
      </c>
      <c r="Y68" t="s">
        <v>45</v>
      </c>
      <c r="Z68">
        <v>5</v>
      </c>
    </row>
    <row r="69" spans="1:26" x14ac:dyDescent="0.3">
      <c r="A69">
        <v>3494</v>
      </c>
      <c r="B69" t="s">
        <v>420</v>
      </c>
      <c r="C69" t="s">
        <v>421</v>
      </c>
      <c r="D69" s="1">
        <v>44000</v>
      </c>
      <c r="E69" s="1"/>
      <c r="F69" t="s">
        <v>59</v>
      </c>
      <c r="G69" t="s">
        <v>422</v>
      </c>
      <c r="H69" t="s">
        <v>423</v>
      </c>
      <c r="I69" t="s">
        <v>133</v>
      </c>
      <c r="J69" t="s">
        <v>32</v>
      </c>
      <c r="K69" t="s">
        <v>33</v>
      </c>
      <c r="L69" t="s">
        <v>64</v>
      </c>
      <c r="M69" t="s">
        <v>63</v>
      </c>
      <c r="N69" t="s">
        <v>36</v>
      </c>
      <c r="O69" t="s">
        <v>37</v>
      </c>
      <c r="P69" t="s">
        <v>65</v>
      </c>
      <c r="Q69" t="s">
        <v>81</v>
      </c>
      <c r="R69" s="1">
        <v>34373</v>
      </c>
      <c r="S69" t="s">
        <v>149</v>
      </c>
      <c r="T69" t="s">
        <v>103</v>
      </c>
      <c r="U69" t="s">
        <v>55</v>
      </c>
      <c r="V69">
        <v>90983</v>
      </c>
      <c r="W69" t="s">
        <v>93</v>
      </c>
      <c r="X69" t="s">
        <v>75</v>
      </c>
      <c r="Y69" t="s">
        <v>45</v>
      </c>
      <c r="Z69">
        <v>4</v>
      </c>
    </row>
    <row r="70" spans="1:26" x14ac:dyDescent="0.3">
      <c r="A70">
        <v>3495</v>
      </c>
      <c r="B70" t="s">
        <v>424</v>
      </c>
      <c r="C70" t="s">
        <v>425</v>
      </c>
      <c r="D70" s="1">
        <v>45099</v>
      </c>
      <c r="E70" s="1">
        <v>45129</v>
      </c>
      <c r="F70" t="s">
        <v>59</v>
      </c>
      <c r="G70" t="s">
        <v>426</v>
      </c>
      <c r="H70" t="s">
        <v>427</v>
      </c>
      <c r="I70" t="s">
        <v>80</v>
      </c>
      <c r="J70" t="s">
        <v>32</v>
      </c>
      <c r="K70" t="s">
        <v>52</v>
      </c>
      <c r="L70" t="s">
        <v>64</v>
      </c>
      <c r="M70" t="s">
        <v>35</v>
      </c>
      <c r="N70" t="s">
        <v>140</v>
      </c>
      <c r="O70" t="s">
        <v>428</v>
      </c>
      <c r="P70" t="s">
        <v>65</v>
      </c>
      <c r="Q70" t="s">
        <v>305</v>
      </c>
      <c r="R70" s="1">
        <v>33996</v>
      </c>
      <c r="S70" t="s">
        <v>134</v>
      </c>
      <c r="T70" t="s">
        <v>83</v>
      </c>
      <c r="U70" t="s">
        <v>55</v>
      </c>
      <c r="V70">
        <v>1115</v>
      </c>
      <c r="W70" t="s">
        <v>74</v>
      </c>
      <c r="X70" t="s">
        <v>84</v>
      </c>
      <c r="Y70" t="s">
        <v>45</v>
      </c>
      <c r="Z70">
        <v>4</v>
      </c>
    </row>
    <row r="71" spans="1:26" x14ac:dyDescent="0.3">
      <c r="A71">
        <v>3496</v>
      </c>
      <c r="B71" t="s">
        <v>429</v>
      </c>
      <c r="C71" t="s">
        <v>430</v>
      </c>
      <c r="D71" s="1">
        <v>44532</v>
      </c>
      <c r="E71" s="1"/>
      <c r="F71" t="s">
        <v>59</v>
      </c>
      <c r="G71" t="s">
        <v>431</v>
      </c>
      <c r="H71" t="s">
        <v>432</v>
      </c>
      <c r="I71" t="s">
        <v>98</v>
      </c>
      <c r="J71" t="s">
        <v>32</v>
      </c>
      <c r="K71" t="s">
        <v>33</v>
      </c>
      <c r="L71" t="s">
        <v>51</v>
      </c>
      <c r="M71" t="s">
        <v>52</v>
      </c>
      <c r="N71" t="s">
        <v>36</v>
      </c>
      <c r="O71" t="s">
        <v>37</v>
      </c>
      <c r="P71" t="s">
        <v>65</v>
      </c>
      <c r="Q71" t="s">
        <v>66</v>
      </c>
      <c r="R71" s="1">
        <v>23639</v>
      </c>
      <c r="S71" t="s">
        <v>102</v>
      </c>
      <c r="T71" t="s">
        <v>395</v>
      </c>
      <c r="U71" t="s">
        <v>55</v>
      </c>
      <c r="V71">
        <v>72233</v>
      </c>
      <c r="W71" t="s">
        <v>74</v>
      </c>
      <c r="X71" t="s">
        <v>44</v>
      </c>
      <c r="Y71" t="s">
        <v>45</v>
      </c>
      <c r="Z71">
        <v>5</v>
      </c>
    </row>
    <row r="72" spans="1:26" x14ac:dyDescent="0.3">
      <c r="A72">
        <v>3497</v>
      </c>
      <c r="B72" t="s">
        <v>433</v>
      </c>
      <c r="C72" t="s">
        <v>434</v>
      </c>
      <c r="D72" s="1">
        <v>44538</v>
      </c>
      <c r="E72" s="1"/>
      <c r="F72" t="s">
        <v>59</v>
      </c>
      <c r="G72" t="s">
        <v>435</v>
      </c>
      <c r="H72" t="s">
        <v>436</v>
      </c>
      <c r="I72" t="s">
        <v>80</v>
      </c>
      <c r="J72" t="s">
        <v>32</v>
      </c>
      <c r="K72" t="s">
        <v>52</v>
      </c>
      <c r="L72" t="s">
        <v>34</v>
      </c>
      <c r="M72" t="s">
        <v>35</v>
      </c>
      <c r="N72" t="s">
        <v>36</v>
      </c>
      <c r="O72" t="s">
        <v>37</v>
      </c>
      <c r="P72" t="s">
        <v>65</v>
      </c>
      <c r="Q72" t="s">
        <v>177</v>
      </c>
      <c r="R72" s="1">
        <v>29635</v>
      </c>
      <c r="S72" t="s">
        <v>112</v>
      </c>
      <c r="T72" t="s">
        <v>163</v>
      </c>
      <c r="U72" t="s">
        <v>42</v>
      </c>
      <c r="V72">
        <v>58210</v>
      </c>
      <c r="W72" t="s">
        <v>56</v>
      </c>
      <c r="X72" t="s">
        <v>44</v>
      </c>
      <c r="Y72" t="s">
        <v>45</v>
      </c>
      <c r="Z72">
        <v>1</v>
      </c>
    </row>
    <row r="73" spans="1:26" x14ac:dyDescent="0.3">
      <c r="A73">
        <v>3498</v>
      </c>
      <c r="B73" t="s">
        <v>437</v>
      </c>
      <c r="C73" t="s">
        <v>438</v>
      </c>
      <c r="D73" s="1">
        <v>45042</v>
      </c>
      <c r="E73" s="1">
        <v>45099</v>
      </c>
      <c r="F73" t="s">
        <v>59</v>
      </c>
      <c r="G73" t="s">
        <v>439</v>
      </c>
      <c r="H73" t="s">
        <v>440</v>
      </c>
      <c r="I73" t="s">
        <v>168</v>
      </c>
      <c r="J73" t="s">
        <v>32</v>
      </c>
      <c r="K73" t="s">
        <v>63</v>
      </c>
      <c r="L73" t="s">
        <v>51</v>
      </c>
      <c r="M73" t="s">
        <v>63</v>
      </c>
      <c r="N73" t="s">
        <v>175</v>
      </c>
      <c r="O73" t="s">
        <v>441</v>
      </c>
      <c r="P73" t="s">
        <v>65</v>
      </c>
      <c r="Q73" t="s">
        <v>66</v>
      </c>
      <c r="R73" s="1">
        <v>36085</v>
      </c>
      <c r="S73" t="s">
        <v>156</v>
      </c>
      <c r="T73" t="s">
        <v>83</v>
      </c>
      <c r="U73" t="s">
        <v>42</v>
      </c>
      <c r="V73">
        <v>36087</v>
      </c>
      <c r="W73" t="s">
        <v>43</v>
      </c>
      <c r="X73" t="s">
        <v>44</v>
      </c>
      <c r="Y73" t="s">
        <v>45</v>
      </c>
      <c r="Z73">
        <v>2</v>
      </c>
    </row>
    <row r="74" spans="1:26" x14ac:dyDescent="0.3">
      <c r="A74">
        <v>3499</v>
      </c>
      <c r="B74" t="s">
        <v>442</v>
      </c>
      <c r="C74" t="s">
        <v>443</v>
      </c>
      <c r="D74" s="1">
        <v>43368</v>
      </c>
      <c r="E74" s="1">
        <v>44550</v>
      </c>
      <c r="F74" t="s">
        <v>59</v>
      </c>
      <c r="G74" t="s">
        <v>444</v>
      </c>
      <c r="H74" t="s">
        <v>445</v>
      </c>
      <c r="I74" t="s">
        <v>98</v>
      </c>
      <c r="J74" t="s">
        <v>32</v>
      </c>
      <c r="K74" t="s">
        <v>52</v>
      </c>
      <c r="L74" t="s">
        <v>34</v>
      </c>
      <c r="M74" t="s">
        <v>35</v>
      </c>
      <c r="N74" t="s">
        <v>99</v>
      </c>
      <c r="O74" t="s">
        <v>446</v>
      </c>
      <c r="P74" t="s">
        <v>65</v>
      </c>
      <c r="Q74" t="s">
        <v>90</v>
      </c>
      <c r="R74" s="1">
        <v>25949</v>
      </c>
      <c r="S74" t="s">
        <v>156</v>
      </c>
      <c r="T74" t="s">
        <v>103</v>
      </c>
      <c r="U74" t="s">
        <v>42</v>
      </c>
      <c r="V74">
        <v>61457</v>
      </c>
      <c r="W74" t="s">
        <v>128</v>
      </c>
      <c r="X74" t="s">
        <v>44</v>
      </c>
      <c r="Y74" t="s">
        <v>45</v>
      </c>
      <c r="Z74">
        <v>5</v>
      </c>
    </row>
    <row r="75" spans="1:26" x14ac:dyDescent="0.3">
      <c r="A75">
        <v>3500</v>
      </c>
      <c r="B75" t="s">
        <v>320</v>
      </c>
      <c r="C75" t="s">
        <v>447</v>
      </c>
      <c r="D75" s="1">
        <v>43424</v>
      </c>
      <c r="E75" s="1">
        <v>44003</v>
      </c>
      <c r="F75" t="s">
        <v>59</v>
      </c>
      <c r="G75" t="s">
        <v>448</v>
      </c>
      <c r="H75" t="s">
        <v>449</v>
      </c>
      <c r="I75" t="s">
        <v>118</v>
      </c>
      <c r="J75" t="s">
        <v>32</v>
      </c>
      <c r="K75" t="s">
        <v>63</v>
      </c>
      <c r="L75" t="s">
        <v>64</v>
      </c>
      <c r="M75" t="s">
        <v>52</v>
      </c>
      <c r="N75" t="s">
        <v>175</v>
      </c>
      <c r="O75" t="s">
        <v>450</v>
      </c>
      <c r="P75" t="s">
        <v>65</v>
      </c>
      <c r="Q75" t="s">
        <v>286</v>
      </c>
      <c r="R75" s="1">
        <v>36581</v>
      </c>
      <c r="S75" t="s">
        <v>120</v>
      </c>
      <c r="T75" t="s">
        <v>287</v>
      </c>
      <c r="U75" t="s">
        <v>42</v>
      </c>
      <c r="V75">
        <v>80424</v>
      </c>
      <c r="W75" t="s">
        <v>43</v>
      </c>
      <c r="X75" t="s">
        <v>104</v>
      </c>
      <c r="Y75" t="s">
        <v>45</v>
      </c>
      <c r="Z75">
        <v>1</v>
      </c>
    </row>
    <row r="76" spans="1:26" x14ac:dyDescent="0.3">
      <c r="A76">
        <v>3501</v>
      </c>
      <c r="B76" t="s">
        <v>451</v>
      </c>
      <c r="C76" t="s">
        <v>452</v>
      </c>
      <c r="D76" s="1">
        <v>44073</v>
      </c>
      <c r="E76" s="1">
        <v>44803</v>
      </c>
      <c r="F76" t="s">
        <v>59</v>
      </c>
      <c r="G76" t="s">
        <v>453</v>
      </c>
      <c r="H76" t="s">
        <v>454</v>
      </c>
      <c r="I76" t="s">
        <v>62</v>
      </c>
      <c r="J76" t="s">
        <v>198</v>
      </c>
      <c r="K76" t="s">
        <v>52</v>
      </c>
      <c r="L76" t="s">
        <v>51</v>
      </c>
      <c r="M76" t="s">
        <v>52</v>
      </c>
      <c r="N76" t="s">
        <v>140</v>
      </c>
      <c r="O76" t="s">
        <v>455</v>
      </c>
      <c r="P76" t="s">
        <v>65</v>
      </c>
      <c r="Q76" t="s">
        <v>81</v>
      </c>
      <c r="R76" s="1">
        <v>21659</v>
      </c>
      <c r="S76" t="s">
        <v>120</v>
      </c>
      <c r="T76" t="s">
        <v>103</v>
      </c>
      <c r="U76" t="s">
        <v>55</v>
      </c>
      <c r="V76">
        <v>6240</v>
      </c>
      <c r="W76" t="s">
        <v>74</v>
      </c>
      <c r="X76" t="s">
        <v>44</v>
      </c>
      <c r="Y76" t="s">
        <v>45</v>
      </c>
      <c r="Z76">
        <v>4</v>
      </c>
    </row>
    <row r="77" spans="1:26" x14ac:dyDescent="0.3">
      <c r="A77">
        <v>3502</v>
      </c>
      <c r="B77" t="s">
        <v>456</v>
      </c>
      <c r="C77" t="s">
        <v>457</v>
      </c>
      <c r="D77" s="1">
        <v>43739</v>
      </c>
      <c r="E77" s="1"/>
      <c r="F77" t="s">
        <v>59</v>
      </c>
      <c r="G77" t="s">
        <v>458</v>
      </c>
      <c r="H77" t="s">
        <v>459</v>
      </c>
      <c r="I77" t="s">
        <v>89</v>
      </c>
      <c r="J77" t="s">
        <v>32</v>
      </c>
      <c r="K77" t="s">
        <v>63</v>
      </c>
      <c r="L77" t="s">
        <v>34</v>
      </c>
      <c r="M77" t="s">
        <v>35</v>
      </c>
      <c r="N77" t="s">
        <v>36</v>
      </c>
      <c r="O77" t="s">
        <v>37</v>
      </c>
      <c r="P77" t="s">
        <v>65</v>
      </c>
      <c r="Q77" t="s">
        <v>148</v>
      </c>
      <c r="R77" s="1">
        <v>27940</v>
      </c>
      <c r="S77" t="s">
        <v>120</v>
      </c>
      <c r="T77" t="s">
        <v>460</v>
      </c>
      <c r="U77" t="s">
        <v>55</v>
      </c>
      <c r="V77">
        <v>49914</v>
      </c>
      <c r="W77" t="s">
        <v>43</v>
      </c>
      <c r="X77" t="s">
        <v>84</v>
      </c>
      <c r="Y77" t="s">
        <v>45</v>
      </c>
      <c r="Z77">
        <v>1</v>
      </c>
    </row>
    <row r="78" spans="1:26" x14ac:dyDescent="0.3">
      <c r="A78">
        <v>3503</v>
      </c>
      <c r="B78" t="s">
        <v>461</v>
      </c>
      <c r="C78" t="s">
        <v>462</v>
      </c>
      <c r="D78" s="1">
        <v>44581</v>
      </c>
      <c r="E78" s="1"/>
      <c r="F78" t="s">
        <v>59</v>
      </c>
      <c r="G78" t="s">
        <v>463</v>
      </c>
      <c r="H78" t="s">
        <v>464</v>
      </c>
      <c r="I78" t="s">
        <v>31</v>
      </c>
      <c r="J78" t="s">
        <v>32</v>
      </c>
      <c r="K78" t="s">
        <v>52</v>
      </c>
      <c r="L78" t="s">
        <v>51</v>
      </c>
      <c r="M78" t="s">
        <v>35</v>
      </c>
      <c r="N78" t="s">
        <v>36</v>
      </c>
      <c r="O78" t="s">
        <v>37</v>
      </c>
      <c r="P78" t="s">
        <v>65</v>
      </c>
      <c r="Q78" t="s">
        <v>177</v>
      </c>
      <c r="R78" s="1">
        <v>18836</v>
      </c>
      <c r="S78" t="s">
        <v>149</v>
      </c>
      <c r="T78" t="s">
        <v>243</v>
      </c>
      <c r="U78" t="s">
        <v>55</v>
      </c>
      <c r="V78">
        <v>71319</v>
      </c>
      <c r="W78" t="s">
        <v>74</v>
      </c>
      <c r="X78" t="s">
        <v>75</v>
      </c>
      <c r="Y78" t="s">
        <v>45</v>
      </c>
      <c r="Z78">
        <v>4</v>
      </c>
    </row>
    <row r="79" spans="1:26" x14ac:dyDescent="0.3">
      <c r="A79">
        <v>3504</v>
      </c>
      <c r="B79" t="s">
        <v>465</v>
      </c>
      <c r="C79" t="s">
        <v>466</v>
      </c>
      <c r="D79" s="1">
        <v>44479</v>
      </c>
      <c r="E79" s="1"/>
      <c r="F79" t="s">
        <v>59</v>
      </c>
      <c r="G79" t="s">
        <v>467</v>
      </c>
      <c r="H79" t="s">
        <v>468</v>
      </c>
      <c r="I79" t="s">
        <v>133</v>
      </c>
      <c r="J79" t="s">
        <v>32</v>
      </c>
      <c r="K79" t="s">
        <v>63</v>
      </c>
      <c r="L79" t="s">
        <v>64</v>
      </c>
      <c r="M79" t="s">
        <v>52</v>
      </c>
      <c r="N79" t="s">
        <v>36</v>
      </c>
      <c r="O79" t="s">
        <v>37</v>
      </c>
      <c r="P79" t="s">
        <v>65</v>
      </c>
      <c r="Q79" t="s">
        <v>81</v>
      </c>
      <c r="R79" s="1">
        <v>29456</v>
      </c>
      <c r="S79" t="s">
        <v>149</v>
      </c>
      <c r="T79" t="s">
        <v>83</v>
      </c>
      <c r="U79" t="s">
        <v>55</v>
      </c>
      <c r="V79">
        <v>27992</v>
      </c>
      <c r="W79" t="s">
        <v>56</v>
      </c>
      <c r="X79" t="s">
        <v>84</v>
      </c>
      <c r="Y79" t="s">
        <v>45</v>
      </c>
      <c r="Z79">
        <v>2</v>
      </c>
    </row>
    <row r="80" spans="1:26" x14ac:dyDescent="0.3">
      <c r="A80">
        <v>3505</v>
      </c>
      <c r="B80" t="s">
        <v>469</v>
      </c>
      <c r="C80" t="s">
        <v>470</v>
      </c>
      <c r="D80" s="1">
        <v>44072</v>
      </c>
      <c r="E80" s="1"/>
      <c r="F80" t="s">
        <v>59</v>
      </c>
      <c r="G80" t="s">
        <v>471</v>
      </c>
      <c r="H80" t="s">
        <v>472</v>
      </c>
      <c r="I80" t="s">
        <v>50</v>
      </c>
      <c r="J80" t="s">
        <v>32</v>
      </c>
      <c r="K80" t="s">
        <v>33</v>
      </c>
      <c r="L80" t="s">
        <v>64</v>
      </c>
      <c r="M80" t="s">
        <v>35</v>
      </c>
      <c r="N80" t="s">
        <v>36</v>
      </c>
      <c r="O80" t="s">
        <v>37</v>
      </c>
      <c r="P80" t="s">
        <v>65</v>
      </c>
      <c r="Q80" t="s">
        <v>90</v>
      </c>
      <c r="R80" s="1">
        <v>15911</v>
      </c>
      <c r="S80" t="s">
        <v>134</v>
      </c>
      <c r="T80" t="s">
        <v>352</v>
      </c>
      <c r="U80" t="s">
        <v>55</v>
      </c>
      <c r="V80">
        <v>72324</v>
      </c>
      <c r="W80" t="s">
        <v>56</v>
      </c>
      <c r="X80" t="s">
        <v>44</v>
      </c>
      <c r="Y80" t="s">
        <v>45</v>
      </c>
      <c r="Z80">
        <v>1</v>
      </c>
    </row>
    <row r="81" spans="1:26" x14ac:dyDescent="0.3">
      <c r="A81">
        <v>3506</v>
      </c>
      <c r="B81" t="s">
        <v>473</v>
      </c>
      <c r="C81" t="s">
        <v>474</v>
      </c>
      <c r="D81" s="1">
        <v>43704</v>
      </c>
      <c r="E81" s="1">
        <v>45056</v>
      </c>
      <c r="F81" t="s">
        <v>59</v>
      </c>
      <c r="G81" t="s">
        <v>475</v>
      </c>
      <c r="H81" t="s">
        <v>476</v>
      </c>
      <c r="I81" t="s">
        <v>139</v>
      </c>
      <c r="J81" t="s">
        <v>32</v>
      </c>
      <c r="K81" t="s">
        <v>63</v>
      </c>
      <c r="L81" t="s">
        <v>64</v>
      </c>
      <c r="M81" t="s">
        <v>35</v>
      </c>
      <c r="N81" t="s">
        <v>175</v>
      </c>
      <c r="O81" t="s">
        <v>477</v>
      </c>
      <c r="P81" t="s">
        <v>65</v>
      </c>
      <c r="Q81" t="s">
        <v>90</v>
      </c>
      <c r="R81" s="1">
        <v>32330</v>
      </c>
      <c r="S81" t="s">
        <v>134</v>
      </c>
      <c r="T81" t="s">
        <v>103</v>
      </c>
      <c r="U81" t="s">
        <v>55</v>
      </c>
      <c r="V81">
        <v>38740</v>
      </c>
      <c r="W81" t="s">
        <v>74</v>
      </c>
      <c r="X81" t="s">
        <v>84</v>
      </c>
      <c r="Y81" t="s">
        <v>45</v>
      </c>
      <c r="Z81">
        <v>2</v>
      </c>
    </row>
    <row r="82" spans="1:26" x14ac:dyDescent="0.3">
      <c r="A82">
        <v>3507</v>
      </c>
      <c r="B82" t="s">
        <v>478</v>
      </c>
      <c r="C82" t="s">
        <v>479</v>
      </c>
      <c r="D82" s="1">
        <v>44252</v>
      </c>
      <c r="E82" s="1">
        <v>45023</v>
      </c>
      <c r="F82" t="s">
        <v>59</v>
      </c>
      <c r="G82" t="s">
        <v>480</v>
      </c>
      <c r="H82" t="s">
        <v>481</v>
      </c>
      <c r="I82" t="s">
        <v>80</v>
      </c>
      <c r="J82" t="s">
        <v>32</v>
      </c>
      <c r="K82" t="s">
        <v>63</v>
      </c>
      <c r="L82" t="s">
        <v>51</v>
      </c>
      <c r="M82" t="s">
        <v>63</v>
      </c>
      <c r="N82" t="s">
        <v>140</v>
      </c>
      <c r="O82" t="s">
        <v>482</v>
      </c>
      <c r="P82" t="s">
        <v>65</v>
      </c>
      <c r="Q82" t="s">
        <v>177</v>
      </c>
      <c r="R82" s="1">
        <v>26747</v>
      </c>
      <c r="S82" t="s">
        <v>102</v>
      </c>
      <c r="T82" t="s">
        <v>243</v>
      </c>
      <c r="U82" t="s">
        <v>55</v>
      </c>
      <c r="V82">
        <v>9437</v>
      </c>
      <c r="W82" t="s">
        <v>43</v>
      </c>
      <c r="X82" t="s">
        <v>75</v>
      </c>
      <c r="Y82" t="s">
        <v>45</v>
      </c>
      <c r="Z82">
        <v>4</v>
      </c>
    </row>
    <row r="83" spans="1:26" x14ac:dyDescent="0.3">
      <c r="A83">
        <v>3508</v>
      </c>
      <c r="B83" t="s">
        <v>483</v>
      </c>
      <c r="C83" t="s">
        <v>374</v>
      </c>
      <c r="D83" s="1">
        <v>44390</v>
      </c>
      <c r="E83" s="1"/>
      <c r="F83" t="s">
        <v>59</v>
      </c>
      <c r="G83" t="s">
        <v>484</v>
      </c>
      <c r="H83" t="s">
        <v>485</v>
      </c>
      <c r="I83" t="s">
        <v>31</v>
      </c>
      <c r="J83" t="s">
        <v>32</v>
      </c>
      <c r="K83" t="s">
        <v>63</v>
      </c>
      <c r="L83" t="s">
        <v>64</v>
      </c>
      <c r="M83" t="s">
        <v>52</v>
      </c>
      <c r="N83" t="s">
        <v>36</v>
      </c>
      <c r="O83" t="s">
        <v>37</v>
      </c>
      <c r="P83" t="s">
        <v>65</v>
      </c>
      <c r="Q83" t="s">
        <v>53</v>
      </c>
      <c r="R83" s="1">
        <v>15487</v>
      </c>
      <c r="S83" t="s">
        <v>112</v>
      </c>
      <c r="T83" t="s">
        <v>83</v>
      </c>
      <c r="U83" t="s">
        <v>55</v>
      </c>
      <c r="V83">
        <v>9385</v>
      </c>
      <c r="W83" t="s">
        <v>128</v>
      </c>
      <c r="X83" t="s">
        <v>75</v>
      </c>
      <c r="Y83" t="s">
        <v>45</v>
      </c>
      <c r="Z83">
        <v>5</v>
      </c>
    </row>
    <row r="84" spans="1:26" x14ac:dyDescent="0.3">
      <c r="A84">
        <v>3509</v>
      </c>
      <c r="B84" t="s">
        <v>486</v>
      </c>
      <c r="C84" t="s">
        <v>487</v>
      </c>
      <c r="D84" s="1">
        <v>44300</v>
      </c>
      <c r="E84" s="1"/>
      <c r="F84" t="s">
        <v>59</v>
      </c>
      <c r="G84" t="s">
        <v>488</v>
      </c>
      <c r="H84" t="s">
        <v>489</v>
      </c>
      <c r="I84" t="s">
        <v>89</v>
      </c>
      <c r="J84" t="s">
        <v>32</v>
      </c>
      <c r="K84" t="s">
        <v>52</v>
      </c>
      <c r="L84" t="s">
        <v>34</v>
      </c>
      <c r="M84" t="s">
        <v>63</v>
      </c>
      <c r="N84" t="s">
        <v>36</v>
      </c>
      <c r="O84" t="s">
        <v>37</v>
      </c>
      <c r="P84" t="s">
        <v>65</v>
      </c>
      <c r="Q84" t="s">
        <v>66</v>
      </c>
      <c r="R84" s="1">
        <v>28433</v>
      </c>
      <c r="S84" t="s">
        <v>156</v>
      </c>
      <c r="T84" t="s">
        <v>490</v>
      </c>
      <c r="U84" t="s">
        <v>42</v>
      </c>
      <c r="V84">
        <v>75993</v>
      </c>
      <c r="W84" t="s">
        <v>93</v>
      </c>
      <c r="X84" t="s">
        <v>84</v>
      </c>
      <c r="Y84" t="s">
        <v>45</v>
      </c>
      <c r="Z84">
        <v>2</v>
      </c>
    </row>
    <row r="85" spans="1:26" x14ac:dyDescent="0.3">
      <c r="A85">
        <v>3510</v>
      </c>
      <c r="B85" t="s">
        <v>491</v>
      </c>
      <c r="C85" t="s">
        <v>339</v>
      </c>
      <c r="D85" s="1">
        <v>43871</v>
      </c>
      <c r="E85" s="1"/>
      <c r="F85" t="s">
        <v>59</v>
      </c>
      <c r="G85" t="s">
        <v>492</v>
      </c>
      <c r="H85" t="s">
        <v>493</v>
      </c>
      <c r="I85" t="s">
        <v>168</v>
      </c>
      <c r="J85" t="s">
        <v>32</v>
      </c>
      <c r="K85" t="s">
        <v>52</v>
      </c>
      <c r="L85" t="s">
        <v>51</v>
      </c>
      <c r="M85" t="s">
        <v>63</v>
      </c>
      <c r="N85" t="s">
        <v>36</v>
      </c>
      <c r="O85" t="s">
        <v>37</v>
      </c>
      <c r="P85" t="s">
        <v>65</v>
      </c>
      <c r="Q85" t="s">
        <v>81</v>
      </c>
      <c r="R85" s="1">
        <v>20745</v>
      </c>
      <c r="S85" t="s">
        <v>156</v>
      </c>
      <c r="T85" t="s">
        <v>83</v>
      </c>
      <c r="U85" t="s">
        <v>42</v>
      </c>
      <c r="V85">
        <v>65329</v>
      </c>
      <c r="W85" t="s">
        <v>56</v>
      </c>
      <c r="X85" t="s">
        <v>84</v>
      </c>
      <c r="Y85" t="s">
        <v>45</v>
      </c>
      <c r="Z85">
        <v>2</v>
      </c>
    </row>
    <row r="86" spans="1:26" x14ac:dyDescent="0.3">
      <c r="A86">
        <v>3511</v>
      </c>
      <c r="B86" t="s">
        <v>494</v>
      </c>
      <c r="C86" t="s">
        <v>495</v>
      </c>
      <c r="D86" s="1">
        <v>44425</v>
      </c>
      <c r="E86" s="1">
        <v>44561</v>
      </c>
      <c r="F86" t="s">
        <v>59</v>
      </c>
      <c r="G86" t="s">
        <v>496</v>
      </c>
      <c r="H86" t="s">
        <v>497</v>
      </c>
      <c r="I86" t="s">
        <v>98</v>
      </c>
      <c r="J86" t="s">
        <v>32</v>
      </c>
      <c r="K86" t="s">
        <v>52</v>
      </c>
      <c r="L86" t="s">
        <v>64</v>
      </c>
      <c r="M86" t="s">
        <v>63</v>
      </c>
      <c r="N86" t="s">
        <v>126</v>
      </c>
      <c r="O86" t="s">
        <v>498</v>
      </c>
      <c r="P86" t="s">
        <v>65</v>
      </c>
      <c r="Q86" t="s">
        <v>39</v>
      </c>
      <c r="R86" s="1">
        <v>35479</v>
      </c>
      <c r="S86" t="s">
        <v>156</v>
      </c>
      <c r="T86" t="s">
        <v>184</v>
      </c>
      <c r="U86" t="s">
        <v>42</v>
      </c>
      <c r="V86">
        <v>41111</v>
      </c>
      <c r="W86" t="s">
        <v>128</v>
      </c>
      <c r="X86" t="s">
        <v>104</v>
      </c>
      <c r="Y86" t="s">
        <v>45</v>
      </c>
      <c r="Z86">
        <v>4</v>
      </c>
    </row>
    <row r="87" spans="1:26" x14ac:dyDescent="0.3">
      <c r="A87">
        <v>3512</v>
      </c>
      <c r="B87" t="s">
        <v>499</v>
      </c>
      <c r="C87" t="s">
        <v>500</v>
      </c>
      <c r="D87" s="1">
        <v>45033</v>
      </c>
      <c r="E87" s="1">
        <v>45099</v>
      </c>
      <c r="F87" t="s">
        <v>59</v>
      </c>
      <c r="G87" t="s">
        <v>501</v>
      </c>
      <c r="H87" t="s">
        <v>502</v>
      </c>
      <c r="I87" t="s">
        <v>118</v>
      </c>
      <c r="J87" t="s">
        <v>198</v>
      </c>
      <c r="K87" t="s">
        <v>33</v>
      </c>
      <c r="L87" t="s">
        <v>34</v>
      </c>
      <c r="M87" t="s">
        <v>35</v>
      </c>
      <c r="N87" t="s">
        <v>175</v>
      </c>
      <c r="O87" t="s">
        <v>503</v>
      </c>
      <c r="P87" t="s">
        <v>65</v>
      </c>
      <c r="Q87" t="s">
        <v>504</v>
      </c>
      <c r="R87" s="1">
        <v>35363</v>
      </c>
      <c r="S87" t="s">
        <v>120</v>
      </c>
      <c r="T87" t="s">
        <v>178</v>
      </c>
      <c r="U87" t="s">
        <v>42</v>
      </c>
      <c r="V87">
        <v>58860</v>
      </c>
      <c r="W87" t="s">
        <v>93</v>
      </c>
      <c r="X87" t="s">
        <v>75</v>
      </c>
      <c r="Y87" t="s">
        <v>45</v>
      </c>
      <c r="Z87">
        <v>2</v>
      </c>
    </row>
    <row r="88" spans="1:26" x14ac:dyDescent="0.3">
      <c r="A88">
        <v>3513</v>
      </c>
      <c r="B88" t="s">
        <v>505</v>
      </c>
      <c r="C88" t="s">
        <v>506</v>
      </c>
      <c r="D88" s="1">
        <v>44806</v>
      </c>
      <c r="E88" s="1">
        <v>45070</v>
      </c>
      <c r="F88" t="s">
        <v>59</v>
      </c>
      <c r="G88" t="s">
        <v>507</v>
      </c>
      <c r="H88" t="s">
        <v>508</v>
      </c>
      <c r="I88" t="s">
        <v>62</v>
      </c>
      <c r="J88" t="s">
        <v>198</v>
      </c>
      <c r="K88" t="s">
        <v>33</v>
      </c>
      <c r="L88" t="s">
        <v>34</v>
      </c>
      <c r="M88" t="s">
        <v>35</v>
      </c>
      <c r="N88" t="s">
        <v>99</v>
      </c>
      <c r="O88" t="s">
        <v>509</v>
      </c>
      <c r="P88" t="s">
        <v>65</v>
      </c>
      <c r="Q88" t="s">
        <v>81</v>
      </c>
      <c r="R88" s="1">
        <v>21867</v>
      </c>
      <c r="S88" t="s">
        <v>120</v>
      </c>
      <c r="T88" t="s">
        <v>83</v>
      </c>
      <c r="U88" t="s">
        <v>55</v>
      </c>
      <c r="V88">
        <v>93051</v>
      </c>
      <c r="W88" t="s">
        <v>74</v>
      </c>
      <c r="X88" t="s">
        <v>84</v>
      </c>
      <c r="Y88" t="s">
        <v>45</v>
      </c>
      <c r="Z88">
        <v>5</v>
      </c>
    </row>
    <row r="89" spans="1:26" x14ac:dyDescent="0.3">
      <c r="A89">
        <v>3514</v>
      </c>
      <c r="B89" t="s">
        <v>510</v>
      </c>
      <c r="C89" t="s">
        <v>511</v>
      </c>
      <c r="D89" s="1">
        <v>43936</v>
      </c>
      <c r="E89" s="1"/>
      <c r="F89" t="s">
        <v>59</v>
      </c>
      <c r="G89" t="s">
        <v>512</v>
      </c>
      <c r="H89" t="s">
        <v>513</v>
      </c>
      <c r="I89" t="s">
        <v>89</v>
      </c>
      <c r="J89" t="s">
        <v>32</v>
      </c>
      <c r="K89" t="s">
        <v>63</v>
      </c>
      <c r="L89" t="s">
        <v>64</v>
      </c>
      <c r="M89" t="s">
        <v>52</v>
      </c>
      <c r="N89" t="s">
        <v>36</v>
      </c>
      <c r="O89" t="s">
        <v>37</v>
      </c>
      <c r="P89" t="s">
        <v>65</v>
      </c>
      <c r="Q89" t="s">
        <v>305</v>
      </c>
      <c r="R89" s="1">
        <v>21188</v>
      </c>
      <c r="S89" t="s">
        <v>120</v>
      </c>
      <c r="T89" t="s">
        <v>243</v>
      </c>
      <c r="U89" t="s">
        <v>55</v>
      </c>
      <c r="V89">
        <v>17419</v>
      </c>
      <c r="W89" t="s">
        <v>128</v>
      </c>
      <c r="X89" t="s">
        <v>84</v>
      </c>
      <c r="Y89" t="s">
        <v>45</v>
      </c>
      <c r="Z89">
        <v>1</v>
      </c>
    </row>
    <row r="90" spans="1:26" x14ac:dyDescent="0.3">
      <c r="A90">
        <v>3515</v>
      </c>
      <c r="B90" t="s">
        <v>514</v>
      </c>
      <c r="C90" t="s">
        <v>515</v>
      </c>
      <c r="D90" s="1">
        <v>44629</v>
      </c>
      <c r="E90" s="1">
        <v>44905</v>
      </c>
      <c r="F90" t="s">
        <v>59</v>
      </c>
      <c r="G90" t="s">
        <v>516</v>
      </c>
      <c r="H90" t="s">
        <v>517</v>
      </c>
      <c r="I90" t="s">
        <v>31</v>
      </c>
      <c r="J90" t="s">
        <v>198</v>
      </c>
      <c r="K90" t="s">
        <v>52</v>
      </c>
      <c r="L90" t="s">
        <v>51</v>
      </c>
      <c r="M90" t="s">
        <v>52</v>
      </c>
      <c r="N90" t="s">
        <v>140</v>
      </c>
      <c r="O90" t="s">
        <v>518</v>
      </c>
      <c r="P90" t="s">
        <v>65</v>
      </c>
      <c r="Q90" t="s">
        <v>39</v>
      </c>
      <c r="R90" s="1">
        <v>35549</v>
      </c>
      <c r="S90" t="s">
        <v>149</v>
      </c>
      <c r="T90" t="s">
        <v>157</v>
      </c>
      <c r="U90" t="s">
        <v>55</v>
      </c>
      <c r="V90">
        <v>59593</v>
      </c>
      <c r="W90" t="s">
        <v>43</v>
      </c>
      <c r="X90" t="s">
        <v>75</v>
      </c>
      <c r="Y90" t="s">
        <v>45</v>
      </c>
      <c r="Z90">
        <v>4</v>
      </c>
    </row>
    <row r="91" spans="1:26" x14ac:dyDescent="0.3">
      <c r="A91">
        <v>3516</v>
      </c>
      <c r="B91" t="s">
        <v>519</v>
      </c>
      <c r="C91" t="s">
        <v>520</v>
      </c>
      <c r="D91" s="1">
        <v>44658</v>
      </c>
      <c r="E91" s="1">
        <v>44948</v>
      </c>
      <c r="F91" t="s">
        <v>59</v>
      </c>
      <c r="G91" t="s">
        <v>521</v>
      </c>
      <c r="H91" t="s">
        <v>522</v>
      </c>
      <c r="I91" t="s">
        <v>133</v>
      </c>
      <c r="J91" t="s">
        <v>32</v>
      </c>
      <c r="K91" t="s">
        <v>33</v>
      </c>
      <c r="L91" t="s">
        <v>64</v>
      </c>
      <c r="M91" t="s">
        <v>52</v>
      </c>
      <c r="N91" t="s">
        <v>140</v>
      </c>
      <c r="O91" t="s">
        <v>523</v>
      </c>
      <c r="P91" t="s">
        <v>65</v>
      </c>
      <c r="Q91" t="s">
        <v>177</v>
      </c>
      <c r="R91" s="1">
        <v>32319</v>
      </c>
      <c r="S91" t="s">
        <v>149</v>
      </c>
      <c r="T91" t="s">
        <v>178</v>
      </c>
      <c r="U91" t="s">
        <v>55</v>
      </c>
      <c r="V91">
        <v>96350</v>
      </c>
      <c r="W91" t="s">
        <v>128</v>
      </c>
      <c r="X91" t="s">
        <v>104</v>
      </c>
      <c r="Y91" t="s">
        <v>45</v>
      </c>
      <c r="Z91">
        <v>5</v>
      </c>
    </row>
    <row r="92" spans="1:26" x14ac:dyDescent="0.3">
      <c r="A92">
        <v>3517</v>
      </c>
      <c r="B92" t="s">
        <v>524</v>
      </c>
      <c r="C92" t="s">
        <v>525</v>
      </c>
      <c r="D92" s="1">
        <v>43880</v>
      </c>
      <c r="E92" s="1"/>
      <c r="F92" t="s">
        <v>59</v>
      </c>
      <c r="G92" t="s">
        <v>526</v>
      </c>
      <c r="H92" t="s">
        <v>527</v>
      </c>
      <c r="I92" t="s">
        <v>50</v>
      </c>
      <c r="J92" t="s">
        <v>32</v>
      </c>
      <c r="K92" t="s">
        <v>52</v>
      </c>
      <c r="L92" t="s">
        <v>51</v>
      </c>
      <c r="M92" t="s">
        <v>52</v>
      </c>
      <c r="N92" t="s">
        <v>36</v>
      </c>
      <c r="O92" t="s">
        <v>37</v>
      </c>
      <c r="P92" t="s">
        <v>65</v>
      </c>
      <c r="Q92" t="s">
        <v>148</v>
      </c>
      <c r="R92" s="1">
        <v>15345</v>
      </c>
      <c r="S92" t="s">
        <v>134</v>
      </c>
      <c r="T92" t="s">
        <v>150</v>
      </c>
      <c r="U92" t="s">
        <v>55</v>
      </c>
      <c r="V92">
        <v>44469</v>
      </c>
      <c r="W92" t="s">
        <v>56</v>
      </c>
      <c r="X92" t="s">
        <v>44</v>
      </c>
      <c r="Y92" t="s">
        <v>45</v>
      </c>
      <c r="Z92">
        <v>4</v>
      </c>
    </row>
    <row r="93" spans="1:26" x14ac:dyDescent="0.3">
      <c r="A93">
        <v>3518</v>
      </c>
      <c r="B93" t="s">
        <v>528</v>
      </c>
      <c r="C93" t="s">
        <v>68</v>
      </c>
      <c r="D93" s="1">
        <v>44296</v>
      </c>
      <c r="E93" s="1">
        <v>44746</v>
      </c>
      <c r="F93" t="s">
        <v>59</v>
      </c>
      <c r="G93" t="s">
        <v>529</v>
      </c>
      <c r="H93" t="s">
        <v>530</v>
      </c>
      <c r="I93" t="s">
        <v>139</v>
      </c>
      <c r="J93" t="s">
        <v>32</v>
      </c>
      <c r="K93" t="s">
        <v>33</v>
      </c>
      <c r="L93" t="s">
        <v>64</v>
      </c>
      <c r="M93" t="s">
        <v>52</v>
      </c>
      <c r="N93" t="s">
        <v>99</v>
      </c>
      <c r="O93" t="s">
        <v>531</v>
      </c>
      <c r="P93" t="s">
        <v>65</v>
      </c>
      <c r="Q93" t="s">
        <v>101</v>
      </c>
      <c r="R93" s="1">
        <v>25347</v>
      </c>
      <c r="S93" t="s">
        <v>102</v>
      </c>
      <c r="T93" t="s">
        <v>178</v>
      </c>
      <c r="U93" t="s">
        <v>42</v>
      </c>
      <c r="V93">
        <v>13249</v>
      </c>
      <c r="W93" t="s">
        <v>56</v>
      </c>
      <c r="X93" t="s">
        <v>84</v>
      </c>
      <c r="Y93" t="s">
        <v>45</v>
      </c>
      <c r="Z93">
        <v>2</v>
      </c>
    </row>
    <row r="94" spans="1:26" x14ac:dyDescent="0.3">
      <c r="A94">
        <v>3519</v>
      </c>
      <c r="B94" t="s">
        <v>532</v>
      </c>
      <c r="C94" t="s">
        <v>533</v>
      </c>
      <c r="D94" s="1">
        <v>44549</v>
      </c>
      <c r="E94" s="1">
        <v>44622</v>
      </c>
      <c r="F94" t="s">
        <v>59</v>
      </c>
      <c r="G94" t="s">
        <v>534</v>
      </c>
      <c r="H94" t="s">
        <v>535</v>
      </c>
      <c r="I94" t="s">
        <v>80</v>
      </c>
      <c r="J94" t="s">
        <v>32</v>
      </c>
      <c r="K94" t="s">
        <v>52</v>
      </c>
      <c r="L94" t="s">
        <v>34</v>
      </c>
      <c r="M94" t="s">
        <v>35</v>
      </c>
      <c r="N94" t="s">
        <v>126</v>
      </c>
      <c r="O94" t="s">
        <v>536</v>
      </c>
      <c r="P94" t="s">
        <v>65</v>
      </c>
      <c r="Q94" t="s">
        <v>53</v>
      </c>
      <c r="R94" s="1">
        <v>18715</v>
      </c>
      <c r="S94" t="s">
        <v>102</v>
      </c>
      <c r="T94" t="s">
        <v>352</v>
      </c>
      <c r="U94" t="s">
        <v>55</v>
      </c>
      <c r="V94">
        <v>17123</v>
      </c>
      <c r="W94" t="s">
        <v>56</v>
      </c>
      <c r="X94" t="s">
        <v>44</v>
      </c>
      <c r="Y94" t="s">
        <v>45</v>
      </c>
      <c r="Z94">
        <v>2</v>
      </c>
    </row>
    <row r="95" spans="1:26" x14ac:dyDescent="0.3">
      <c r="A95">
        <v>3520</v>
      </c>
      <c r="B95" t="s">
        <v>537</v>
      </c>
      <c r="C95" t="s">
        <v>538</v>
      </c>
      <c r="D95" s="1">
        <v>44178</v>
      </c>
      <c r="E95" s="1">
        <v>44939</v>
      </c>
      <c r="F95" t="s">
        <v>59</v>
      </c>
      <c r="G95" t="s">
        <v>539</v>
      </c>
      <c r="H95" t="s">
        <v>540</v>
      </c>
      <c r="I95" t="s">
        <v>80</v>
      </c>
      <c r="J95" t="s">
        <v>32</v>
      </c>
      <c r="K95" t="s">
        <v>63</v>
      </c>
      <c r="L95" t="s">
        <v>34</v>
      </c>
      <c r="M95" t="s">
        <v>35</v>
      </c>
      <c r="N95" t="s">
        <v>99</v>
      </c>
      <c r="O95" t="s">
        <v>541</v>
      </c>
      <c r="P95" t="s">
        <v>65</v>
      </c>
      <c r="Q95" t="s">
        <v>177</v>
      </c>
      <c r="R95" s="1">
        <v>23071</v>
      </c>
      <c r="S95" t="s">
        <v>72</v>
      </c>
      <c r="T95" t="s">
        <v>243</v>
      </c>
      <c r="U95" t="s">
        <v>42</v>
      </c>
      <c r="V95">
        <v>18983</v>
      </c>
      <c r="W95" t="s">
        <v>93</v>
      </c>
      <c r="X95" t="s">
        <v>104</v>
      </c>
      <c r="Y95" t="s">
        <v>45</v>
      </c>
      <c r="Z95">
        <v>1</v>
      </c>
    </row>
    <row r="96" spans="1:26" x14ac:dyDescent="0.3">
      <c r="A96">
        <v>3521</v>
      </c>
      <c r="B96" t="s">
        <v>542</v>
      </c>
      <c r="C96" t="s">
        <v>543</v>
      </c>
      <c r="D96" s="1">
        <v>43522</v>
      </c>
      <c r="E96" s="1"/>
      <c r="F96" t="s">
        <v>59</v>
      </c>
      <c r="G96" t="s">
        <v>544</v>
      </c>
      <c r="H96" t="s">
        <v>545</v>
      </c>
      <c r="I96" t="s">
        <v>98</v>
      </c>
      <c r="J96" t="s">
        <v>32</v>
      </c>
      <c r="K96" t="s">
        <v>33</v>
      </c>
      <c r="L96" t="s">
        <v>34</v>
      </c>
      <c r="M96" t="s">
        <v>52</v>
      </c>
      <c r="N96" t="s">
        <v>36</v>
      </c>
      <c r="O96" t="s">
        <v>37</v>
      </c>
      <c r="P96" t="s">
        <v>65</v>
      </c>
      <c r="Q96" t="s">
        <v>81</v>
      </c>
      <c r="R96" s="1">
        <v>18004</v>
      </c>
      <c r="S96" t="s">
        <v>156</v>
      </c>
      <c r="T96" t="s">
        <v>460</v>
      </c>
      <c r="U96" t="s">
        <v>42</v>
      </c>
      <c r="V96">
        <v>51795</v>
      </c>
      <c r="W96" t="s">
        <v>128</v>
      </c>
      <c r="X96" t="s">
        <v>104</v>
      </c>
      <c r="Y96" t="s">
        <v>45</v>
      </c>
      <c r="Z96">
        <v>4</v>
      </c>
    </row>
    <row r="97" spans="1:26" x14ac:dyDescent="0.3">
      <c r="A97">
        <v>3522</v>
      </c>
      <c r="B97" t="s">
        <v>546</v>
      </c>
      <c r="C97" t="s">
        <v>547</v>
      </c>
      <c r="D97" s="1">
        <v>43892</v>
      </c>
      <c r="E97" s="1"/>
      <c r="F97" t="s">
        <v>59</v>
      </c>
      <c r="G97" t="s">
        <v>548</v>
      </c>
      <c r="H97" t="s">
        <v>549</v>
      </c>
      <c r="I97" t="s">
        <v>89</v>
      </c>
      <c r="J97" t="s">
        <v>32</v>
      </c>
      <c r="K97" t="s">
        <v>63</v>
      </c>
      <c r="L97" t="s">
        <v>34</v>
      </c>
      <c r="M97" t="s">
        <v>52</v>
      </c>
      <c r="N97" t="s">
        <v>36</v>
      </c>
      <c r="O97" t="s">
        <v>37</v>
      </c>
      <c r="P97" t="s">
        <v>65</v>
      </c>
      <c r="Q97" t="s">
        <v>148</v>
      </c>
      <c r="R97" s="1">
        <v>30601</v>
      </c>
      <c r="S97" t="s">
        <v>156</v>
      </c>
      <c r="T97" t="s">
        <v>150</v>
      </c>
      <c r="U97" t="s">
        <v>42</v>
      </c>
      <c r="V97">
        <v>34369</v>
      </c>
      <c r="W97" t="s">
        <v>74</v>
      </c>
      <c r="X97" t="s">
        <v>75</v>
      </c>
      <c r="Y97" t="s">
        <v>45</v>
      </c>
      <c r="Z97">
        <v>1</v>
      </c>
    </row>
    <row r="98" spans="1:26" x14ac:dyDescent="0.3">
      <c r="A98">
        <v>3523</v>
      </c>
      <c r="B98" t="s">
        <v>550</v>
      </c>
      <c r="C98" t="s">
        <v>551</v>
      </c>
      <c r="D98" s="1">
        <v>44372</v>
      </c>
      <c r="E98" s="1">
        <v>44798</v>
      </c>
      <c r="F98" t="s">
        <v>59</v>
      </c>
      <c r="G98" t="s">
        <v>552</v>
      </c>
      <c r="H98" t="s">
        <v>553</v>
      </c>
      <c r="I98" t="s">
        <v>31</v>
      </c>
      <c r="J98" t="s">
        <v>32</v>
      </c>
      <c r="K98" t="s">
        <v>63</v>
      </c>
      <c r="L98" t="s">
        <v>51</v>
      </c>
      <c r="M98" t="s">
        <v>35</v>
      </c>
      <c r="N98" t="s">
        <v>126</v>
      </c>
      <c r="O98" t="s">
        <v>554</v>
      </c>
      <c r="P98" t="s">
        <v>65</v>
      </c>
      <c r="Q98" t="s">
        <v>81</v>
      </c>
      <c r="R98" s="1">
        <v>28843</v>
      </c>
      <c r="S98" t="s">
        <v>156</v>
      </c>
      <c r="T98" t="s">
        <v>83</v>
      </c>
      <c r="U98" t="s">
        <v>42</v>
      </c>
      <c r="V98">
        <v>23092</v>
      </c>
      <c r="W98" t="s">
        <v>74</v>
      </c>
      <c r="X98" t="s">
        <v>75</v>
      </c>
      <c r="Y98" t="s">
        <v>45</v>
      </c>
      <c r="Z98">
        <v>2</v>
      </c>
    </row>
    <row r="99" spans="1:26" x14ac:dyDescent="0.3">
      <c r="A99">
        <v>3524</v>
      </c>
      <c r="B99" t="s">
        <v>555</v>
      </c>
      <c r="C99" t="s">
        <v>556</v>
      </c>
      <c r="D99" s="1">
        <v>44403</v>
      </c>
      <c r="E99" s="1">
        <v>44685</v>
      </c>
      <c r="F99" t="s">
        <v>59</v>
      </c>
      <c r="G99" t="s">
        <v>557</v>
      </c>
      <c r="H99" t="s">
        <v>558</v>
      </c>
      <c r="I99" t="s">
        <v>50</v>
      </c>
      <c r="J99" t="s">
        <v>198</v>
      </c>
      <c r="K99" t="s">
        <v>33</v>
      </c>
      <c r="L99" t="s">
        <v>64</v>
      </c>
      <c r="M99" t="s">
        <v>63</v>
      </c>
      <c r="N99" t="s">
        <v>126</v>
      </c>
      <c r="O99" t="s">
        <v>559</v>
      </c>
      <c r="P99" t="s">
        <v>65</v>
      </c>
      <c r="Q99" t="s">
        <v>90</v>
      </c>
      <c r="R99" s="1">
        <v>36475</v>
      </c>
      <c r="S99" t="s">
        <v>120</v>
      </c>
      <c r="T99" t="s">
        <v>83</v>
      </c>
      <c r="U99" t="s">
        <v>55</v>
      </c>
      <c r="V99">
        <v>6074</v>
      </c>
      <c r="W99" t="s">
        <v>128</v>
      </c>
      <c r="X99" t="s">
        <v>104</v>
      </c>
      <c r="Y99" t="s">
        <v>45</v>
      </c>
      <c r="Z99">
        <v>2</v>
      </c>
    </row>
    <row r="100" spans="1:26" x14ac:dyDescent="0.3">
      <c r="A100">
        <v>3525</v>
      </c>
      <c r="B100" t="s">
        <v>293</v>
      </c>
      <c r="C100" t="s">
        <v>560</v>
      </c>
      <c r="D100" s="1">
        <v>44745</v>
      </c>
      <c r="E100" s="1">
        <v>44936</v>
      </c>
      <c r="F100" t="s">
        <v>59</v>
      </c>
      <c r="G100" t="s">
        <v>561</v>
      </c>
      <c r="H100" t="s">
        <v>562</v>
      </c>
      <c r="I100" t="s">
        <v>139</v>
      </c>
      <c r="J100" t="s">
        <v>198</v>
      </c>
      <c r="K100" t="s">
        <v>33</v>
      </c>
      <c r="L100" t="s">
        <v>64</v>
      </c>
      <c r="M100" t="s">
        <v>35</v>
      </c>
      <c r="N100" t="s">
        <v>140</v>
      </c>
      <c r="O100" t="s">
        <v>563</v>
      </c>
      <c r="P100" t="s">
        <v>65</v>
      </c>
      <c r="Q100" t="s">
        <v>81</v>
      </c>
      <c r="R100" s="1">
        <v>24501</v>
      </c>
      <c r="S100" t="s">
        <v>120</v>
      </c>
      <c r="T100" t="s">
        <v>226</v>
      </c>
      <c r="U100" t="s">
        <v>55</v>
      </c>
      <c r="V100">
        <v>72264</v>
      </c>
      <c r="W100" t="s">
        <v>56</v>
      </c>
      <c r="X100" t="s">
        <v>75</v>
      </c>
      <c r="Y100" t="s">
        <v>45</v>
      </c>
      <c r="Z100">
        <v>2</v>
      </c>
    </row>
    <row r="101" spans="1:26" x14ac:dyDescent="0.3">
      <c r="A101">
        <v>3526</v>
      </c>
      <c r="B101" t="s">
        <v>564</v>
      </c>
      <c r="C101" t="s">
        <v>565</v>
      </c>
      <c r="D101" s="1">
        <v>44819</v>
      </c>
      <c r="E101" s="1"/>
      <c r="F101" t="s">
        <v>59</v>
      </c>
      <c r="G101" t="s">
        <v>566</v>
      </c>
      <c r="H101" t="s">
        <v>567</v>
      </c>
      <c r="I101" t="s">
        <v>118</v>
      </c>
      <c r="J101" t="s">
        <v>32</v>
      </c>
      <c r="K101" t="s">
        <v>63</v>
      </c>
      <c r="L101" t="s">
        <v>64</v>
      </c>
      <c r="M101" t="s">
        <v>63</v>
      </c>
      <c r="N101" t="s">
        <v>36</v>
      </c>
      <c r="O101" t="s">
        <v>37</v>
      </c>
      <c r="P101" t="s">
        <v>65</v>
      </c>
      <c r="Q101" t="s">
        <v>81</v>
      </c>
      <c r="R101" s="1">
        <v>17683</v>
      </c>
      <c r="S101" t="s">
        <v>120</v>
      </c>
      <c r="T101" t="s">
        <v>226</v>
      </c>
      <c r="U101" t="s">
        <v>55</v>
      </c>
      <c r="V101">
        <v>28282</v>
      </c>
      <c r="W101" t="s">
        <v>43</v>
      </c>
      <c r="X101" t="s">
        <v>44</v>
      </c>
      <c r="Y101" t="s">
        <v>45</v>
      </c>
      <c r="Z101">
        <v>4</v>
      </c>
    </row>
    <row r="102" spans="1:26" x14ac:dyDescent="0.3">
      <c r="A102">
        <v>3527</v>
      </c>
      <c r="B102" t="s">
        <v>568</v>
      </c>
      <c r="C102" t="s">
        <v>569</v>
      </c>
      <c r="D102" s="1">
        <v>43952</v>
      </c>
      <c r="E102" s="1">
        <v>44252</v>
      </c>
      <c r="F102" t="s">
        <v>59</v>
      </c>
      <c r="G102" t="s">
        <v>570</v>
      </c>
      <c r="H102" t="s">
        <v>571</v>
      </c>
      <c r="I102" t="s">
        <v>62</v>
      </c>
      <c r="J102" t="s">
        <v>32</v>
      </c>
      <c r="K102" t="s">
        <v>63</v>
      </c>
      <c r="L102" t="s">
        <v>64</v>
      </c>
      <c r="M102" t="s">
        <v>35</v>
      </c>
      <c r="N102" t="s">
        <v>140</v>
      </c>
      <c r="O102" t="s">
        <v>572</v>
      </c>
      <c r="P102" t="s">
        <v>65</v>
      </c>
      <c r="Q102" t="s">
        <v>53</v>
      </c>
      <c r="R102" s="1">
        <v>27317</v>
      </c>
      <c r="S102" t="s">
        <v>149</v>
      </c>
      <c r="T102" t="s">
        <v>163</v>
      </c>
      <c r="U102" t="s">
        <v>55</v>
      </c>
      <c r="V102">
        <v>46645</v>
      </c>
      <c r="W102" t="s">
        <v>93</v>
      </c>
      <c r="X102" t="s">
        <v>84</v>
      </c>
      <c r="Y102" t="s">
        <v>45</v>
      </c>
      <c r="Z102">
        <v>1</v>
      </c>
    </row>
    <row r="103" spans="1:26" x14ac:dyDescent="0.3">
      <c r="A103">
        <v>3528</v>
      </c>
      <c r="B103" t="s">
        <v>573</v>
      </c>
      <c r="C103" t="s">
        <v>574</v>
      </c>
      <c r="D103" s="1">
        <v>44847</v>
      </c>
      <c r="E103" s="1"/>
      <c r="F103" t="s">
        <v>59</v>
      </c>
      <c r="G103" t="s">
        <v>575</v>
      </c>
      <c r="H103" t="s">
        <v>576</v>
      </c>
      <c r="I103" t="s">
        <v>168</v>
      </c>
      <c r="J103" t="s">
        <v>32</v>
      </c>
      <c r="K103" t="s">
        <v>63</v>
      </c>
      <c r="L103" t="s">
        <v>34</v>
      </c>
      <c r="M103" t="s">
        <v>52</v>
      </c>
      <c r="N103" t="s">
        <v>36</v>
      </c>
      <c r="O103" t="s">
        <v>37</v>
      </c>
      <c r="P103" t="s">
        <v>65</v>
      </c>
      <c r="Q103" t="s">
        <v>39</v>
      </c>
      <c r="R103" s="1">
        <v>33585</v>
      </c>
      <c r="S103" t="s">
        <v>149</v>
      </c>
      <c r="T103" t="s">
        <v>41</v>
      </c>
      <c r="U103" t="s">
        <v>55</v>
      </c>
      <c r="V103">
        <v>10790</v>
      </c>
      <c r="W103" t="s">
        <v>56</v>
      </c>
      <c r="X103" t="s">
        <v>44</v>
      </c>
      <c r="Y103" t="s">
        <v>45</v>
      </c>
      <c r="Z103">
        <v>2</v>
      </c>
    </row>
    <row r="104" spans="1:26" x14ac:dyDescent="0.3">
      <c r="A104">
        <v>3529</v>
      </c>
      <c r="B104" t="s">
        <v>577</v>
      </c>
      <c r="C104" t="s">
        <v>578</v>
      </c>
      <c r="D104" s="1">
        <v>43833</v>
      </c>
      <c r="E104" s="1">
        <v>44067</v>
      </c>
      <c r="F104" t="s">
        <v>59</v>
      </c>
      <c r="G104" t="s">
        <v>579</v>
      </c>
      <c r="H104" t="s">
        <v>580</v>
      </c>
      <c r="I104" t="s">
        <v>133</v>
      </c>
      <c r="J104" t="s">
        <v>32</v>
      </c>
      <c r="K104" t="s">
        <v>52</v>
      </c>
      <c r="L104" t="s">
        <v>34</v>
      </c>
      <c r="M104" t="s">
        <v>63</v>
      </c>
      <c r="N104" t="s">
        <v>175</v>
      </c>
      <c r="O104" t="s">
        <v>581</v>
      </c>
      <c r="P104" t="s">
        <v>65</v>
      </c>
      <c r="Q104" t="s">
        <v>90</v>
      </c>
      <c r="R104" s="1">
        <v>34503</v>
      </c>
      <c r="S104" t="s">
        <v>134</v>
      </c>
      <c r="T104" t="s">
        <v>582</v>
      </c>
      <c r="U104" t="s">
        <v>55</v>
      </c>
      <c r="V104">
        <v>67282</v>
      </c>
      <c r="W104" t="s">
        <v>56</v>
      </c>
      <c r="X104" t="s">
        <v>75</v>
      </c>
      <c r="Y104" t="s">
        <v>45</v>
      </c>
      <c r="Z104">
        <v>2</v>
      </c>
    </row>
    <row r="105" spans="1:26" x14ac:dyDescent="0.3">
      <c r="A105">
        <v>3530</v>
      </c>
      <c r="B105" t="s">
        <v>583</v>
      </c>
      <c r="C105" t="s">
        <v>93</v>
      </c>
      <c r="D105" s="1">
        <v>43782</v>
      </c>
      <c r="E105" s="1"/>
      <c r="F105" t="s">
        <v>59</v>
      </c>
      <c r="G105" t="s">
        <v>584</v>
      </c>
      <c r="H105" t="s">
        <v>585</v>
      </c>
      <c r="I105" t="s">
        <v>80</v>
      </c>
      <c r="J105" t="s">
        <v>32</v>
      </c>
      <c r="K105" t="s">
        <v>63</v>
      </c>
      <c r="L105" t="s">
        <v>64</v>
      </c>
      <c r="M105" t="s">
        <v>52</v>
      </c>
      <c r="N105" t="s">
        <v>36</v>
      </c>
      <c r="O105" t="s">
        <v>37</v>
      </c>
      <c r="P105" t="s">
        <v>65</v>
      </c>
      <c r="Q105" t="s">
        <v>90</v>
      </c>
      <c r="R105" s="1">
        <v>34136</v>
      </c>
      <c r="S105" t="s">
        <v>102</v>
      </c>
      <c r="T105" t="s">
        <v>281</v>
      </c>
      <c r="U105" t="s">
        <v>42</v>
      </c>
      <c r="V105">
        <v>62321</v>
      </c>
      <c r="W105" t="s">
        <v>93</v>
      </c>
      <c r="X105" t="s">
        <v>44</v>
      </c>
      <c r="Y105" t="s">
        <v>45</v>
      </c>
      <c r="Z105">
        <v>2</v>
      </c>
    </row>
    <row r="106" spans="1:26" x14ac:dyDescent="0.3">
      <c r="A106">
        <v>3531</v>
      </c>
      <c r="B106" t="s">
        <v>586</v>
      </c>
      <c r="C106" t="s">
        <v>587</v>
      </c>
      <c r="D106" s="1">
        <v>45094</v>
      </c>
      <c r="E106" s="1"/>
      <c r="F106" t="s">
        <v>59</v>
      </c>
      <c r="G106" t="s">
        <v>588</v>
      </c>
      <c r="H106" t="s">
        <v>589</v>
      </c>
      <c r="I106" t="s">
        <v>98</v>
      </c>
      <c r="J106" t="s">
        <v>32</v>
      </c>
      <c r="K106" t="s">
        <v>63</v>
      </c>
      <c r="L106" t="s">
        <v>34</v>
      </c>
      <c r="M106" t="s">
        <v>63</v>
      </c>
      <c r="N106" t="s">
        <v>36</v>
      </c>
      <c r="O106" t="s">
        <v>37</v>
      </c>
      <c r="P106" t="s">
        <v>65</v>
      </c>
      <c r="Q106" t="s">
        <v>177</v>
      </c>
      <c r="R106" s="1">
        <v>15844</v>
      </c>
      <c r="S106" t="s">
        <v>102</v>
      </c>
      <c r="T106" t="s">
        <v>419</v>
      </c>
      <c r="U106" t="s">
        <v>55</v>
      </c>
      <c r="V106">
        <v>18409</v>
      </c>
      <c r="W106" t="s">
        <v>93</v>
      </c>
      <c r="X106" t="s">
        <v>104</v>
      </c>
      <c r="Y106" t="s">
        <v>45</v>
      </c>
      <c r="Z106">
        <v>1</v>
      </c>
    </row>
    <row r="107" spans="1:26" x14ac:dyDescent="0.3">
      <c r="A107">
        <v>3532</v>
      </c>
      <c r="B107" t="s">
        <v>590</v>
      </c>
      <c r="C107" t="s">
        <v>591</v>
      </c>
      <c r="D107" s="1">
        <v>44483</v>
      </c>
      <c r="E107" s="1"/>
      <c r="F107" t="s">
        <v>59</v>
      </c>
      <c r="G107" t="s">
        <v>592</v>
      </c>
      <c r="H107" t="s">
        <v>593</v>
      </c>
      <c r="I107" t="s">
        <v>50</v>
      </c>
      <c r="J107" t="s">
        <v>32</v>
      </c>
      <c r="K107" t="s">
        <v>52</v>
      </c>
      <c r="L107" t="s">
        <v>64</v>
      </c>
      <c r="M107" t="s">
        <v>63</v>
      </c>
      <c r="N107" t="s">
        <v>36</v>
      </c>
      <c r="O107" t="s">
        <v>37</v>
      </c>
      <c r="P107" t="s">
        <v>170</v>
      </c>
      <c r="Q107" t="s">
        <v>594</v>
      </c>
      <c r="R107" s="1">
        <v>24438</v>
      </c>
      <c r="S107" t="s">
        <v>112</v>
      </c>
      <c r="T107" t="s">
        <v>103</v>
      </c>
      <c r="U107" t="s">
        <v>42</v>
      </c>
      <c r="V107">
        <v>40306</v>
      </c>
      <c r="W107" t="s">
        <v>93</v>
      </c>
      <c r="X107" t="s">
        <v>44</v>
      </c>
      <c r="Y107" t="s">
        <v>45</v>
      </c>
      <c r="Z107">
        <v>1</v>
      </c>
    </row>
    <row r="108" spans="1:26" x14ac:dyDescent="0.3">
      <c r="A108">
        <v>3533</v>
      </c>
      <c r="B108" t="s">
        <v>595</v>
      </c>
      <c r="C108" t="s">
        <v>596</v>
      </c>
      <c r="D108" s="1">
        <v>44348</v>
      </c>
      <c r="E108" s="1">
        <v>45123</v>
      </c>
      <c r="F108" t="s">
        <v>59</v>
      </c>
      <c r="G108" t="s">
        <v>597</v>
      </c>
      <c r="H108" t="s">
        <v>598</v>
      </c>
      <c r="I108" t="s">
        <v>139</v>
      </c>
      <c r="J108" t="s">
        <v>32</v>
      </c>
      <c r="K108" t="s">
        <v>33</v>
      </c>
      <c r="L108" t="s">
        <v>64</v>
      </c>
      <c r="M108" t="s">
        <v>63</v>
      </c>
      <c r="N108" t="s">
        <v>175</v>
      </c>
      <c r="O108" t="s">
        <v>599</v>
      </c>
      <c r="P108" t="s">
        <v>65</v>
      </c>
      <c r="Q108" t="s">
        <v>66</v>
      </c>
      <c r="R108" s="1">
        <v>24423</v>
      </c>
      <c r="S108" t="s">
        <v>72</v>
      </c>
      <c r="T108" t="s">
        <v>395</v>
      </c>
      <c r="U108" t="s">
        <v>55</v>
      </c>
      <c r="V108">
        <v>65183</v>
      </c>
      <c r="W108" t="s">
        <v>43</v>
      </c>
      <c r="X108" t="s">
        <v>84</v>
      </c>
      <c r="Y108" t="s">
        <v>45</v>
      </c>
      <c r="Z108">
        <v>2</v>
      </c>
    </row>
    <row r="109" spans="1:26" x14ac:dyDescent="0.3">
      <c r="A109">
        <v>3534</v>
      </c>
      <c r="B109" t="s">
        <v>600</v>
      </c>
      <c r="C109" t="s">
        <v>601</v>
      </c>
      <c r="D109" s="1">
        <v>43357</v>
      </c>
      <c r="E109" s="1"/>
      <c r="F109" t="s">
        <v>59</v>
      </c>
      <c r="G109" t="s">
        <v>602</v>
      </c>
      <c r="H109" t="s">
        <v>603</v>
      </c>
      <c r="I109" t="s">
        <v>80</v>
      </c>
      <c r="J109" t="s">
        <v>32</v>
      </c>
      <c r="K109" t="s">
        <v>63</v>
      </c>
      <c r="L109" t="s">
        <v>51</v>
      </c>
      <c r="M109" t="s">
        <v>63</v>
      </c>
      <c r="N109" t="s">
        <v>36</v>
      </c>
      <c r="O109" t="s">
        <v>37</v>
      </c>
      <c r="P109" t="s">
        <v>65</v>
      </c>
      <c r="Q109" t="s">
        <v>111</v>
      </c>
      <c r="R109" s="1">
        <v>21778</v>
      </c>
      <c r="S109" t="s">
        <v>156</v>
      </c>
      <c r="T109" t="s">
        <v>113</v>
      </c>
      <c r="U109" t="s">
        <v>42</v>
      </c>
      <c r="V109">
        <v>97002</v>
      </c>
      <c r="W109" t="s">
        <v>128</v>
      </c>
      <c r="X109" t="s">
        <v>75</v>
      </c>
      <c r="Y109" t="s">
        <v>45</v>
      </c>
      <c r="Z109">
        <v>4</v>
      </c>
    </row>
    <row r="110" spans="1:26" x14ac:dyDescent="0.3">
      <c r="A110">
        <v>3535</v>
      </c>
      <c r="B110" t="s">
        <v>604</v>
      </c>
      <c r="C110" t="s">
        <v>605</v>
      </c>
      <c r="D110" s="1">
        <v>43445</v>
      </c>
      <c r="E110" s="1">
        <v>44714</v>
      </c>
      <c r="F110" t="s">
        <v>59</v>
      </c>
      <c r="G110" t="s">
        <v>606</v>
      </c>
      <c r="H110" t="s">
        <v>607</v>
      </c>
      <c r="I110" t="s">
        <v>168</v>
      </c>
      <c r="J110" t="s">
        <v>32</v>
      </c>
      <c r="K110" t="s">
        <v>63</v>
      </c>
      <c r="L110" t="s">
        <v>51</v>
      </c>
      <c r="M110" t="s">
        <v>35</v>
      </c>
      <c r="N110" t="s">
        <v>140</v>
      </c>
      <c r="O110" t="s">
        <v>608</v>
      </c>
      <c r="P110" t="s">
        <v>65</v>
      </c>
      <c r="Q110" t="s">
        <v>231</v>
      </c>
      <c r="R110" s="1">
        <v>34367</v>
      </c>
      <c r="S110" t="s">
        <v>156</v>
      </c>
      <c r="T110" t="s">
        <v>113</v>
      </c>
      <c r="U110" t="s">
        <v>42</v>
      </c>
      <c r="V110">
        <v>29811</v>
      </c>
      <c r="W110" t="s">
        <v>93</v>
      </c>
      <c r="X110" t="s">
        <v>75</v>
      </c>
      <c r="Y110" t="s">
        <v>45</v>
      </c>
      <c r="Z110">
        <v>4</v>
      </c>
    </row>
    <row r="111" spans="1:26" x14ac:dyDescent="0.3">
      <c r="A111">
        <v>3536</v>
      </c>
      <c r="B111" t="s">
        <v>609</v>
      </c>
      <c r="C111" t="s">
        <v>610</v>
      </c>
      <c r="D111" s="1">
        <v>44779</v>
      </c>
      <c r="E111" s="1"/>
      <c r="F111" t="s">
        <v>59</v>
      </c>
      <c r="G111" t="s">
        <v>611</v>
      </c>
      <c r="H111" t="s">
        <v>612</v>
      </c>
      <c r="I111" t="s">
        <v>98</v>
      </c>
      <c r="J111" t="s">
        <v>32</v>
      </c>
      <c r="K111" t="s">
        <v>33</v>
      </c>
      <c r="L111" t="s">
        <v>34</v>
      </c>
      <c r="M111" t="s">
        <v>35</v>
      </c>
      <c r="N111" t="s">
        <v>36</v>
      </c>
      <c r="O111" t="s">
        <v>37</v>
      </c>
      <c r="P111" t="s">
        <v>65</v>
      </c>
      <c r="Q111" t="s">
        <v>66</v>
      </c>
      <c r="R111" s="1">
        <v>32510</v>
      </c>
      <c r="S111" t="s">
        <v>142</v>
      </c>
      <c r="T111" t="s">
        <v>613</v>
      </c>
      <c r="U111" t="s">
        <v>42</v>
      </c>
      <c r="V111">
        <v>89169</v>
      </c>
      <c r="W111" t="s">
        <v>93</v>
      </c>
      <c r="X111" t="s">
        <v>75</v>
      </c>
      <c r="Y111" t="s">
        <v>45</v>
      </c>
      <c r="Z111">
        <v>2</v>
      </c>
    </row>
    <row r="112" spans="1:26" x14ac:dyDescent="0.3">
      <c r="A112">
        <v>3537</v>
      </c>
      <c r="B112" t="s">
        <v>614</v>
      </c>
      <c r="C112" t="s">
        <v>605</v>
      </c>
      <c r="D112" s="1">
        <v>44709</v>
      </c>
      <c r="E112" s="1">
        <v>44981</v>
      </c>
      <c r="F112" t="s">
        <v>59</v>
      </c>
      <c r="G112" t="s">
        <v>615</v>
      </c>
      <c r="H112" t="s">
        <v>616</v>
      </c>
      <c r="I112" t="s">
        <v>118</v>
      </c>
      <c r="J112" t="s">
        <v>198</v>
      </c>
      <c r="K112" t="s">
        <v>33</v>
      </c>
      <c r="L112" t="s">
        <v>34</v>
      </c>
      <c r="M112" t="s">
        <v>52</v>
      </c>
      <c r="N112" t="s">
        <v>140</v>
      </c>
      <c r="O112" t="s">
        <v>617</v>
      </c>
      <c r="P112" t="s">
        <v>65</v>
      </c>
      <c r="Q112" t="s">
        <v>90</v>
      </c>
      <c r="R112" s="1">
        <v>19916</v>
      </c>
      <c r="S112" t="s">
        <v>120</v>
      </c>
      <c r="T112" t="s">
        <v>226</v>
      </c>
      <c r="U112" t="s">
        <v>55</v>
      </c>
      <c r="V112">
        <v>63882</v>
      </c>
      <c r="W112" t="s">
        <v>56</v>
      </c>
      <c r="X112" t="s">
        <v>84</v>
      </c>
      <c r="Y112" t="s">
        <v>45</v>
      </c>
      <c r="Z112">
        <v>2</v>
      </c>
    </row>
    <row r="113" spans="1:26" x14ac:dyDescent="0.3">
      <c r="A113">
        <v>3538</v>
      </c>
      <c r="B113" t="s">
        <v>618</v>
      </c>
      <c r="C113" t="s">
        <v>619</v>
      </c>
      <c r="D113" s="1">
        <v>43632</v>
      </c>
      <c r="E113" s="1">
        <v>44625</v>
      </c>
      <c r="F113" t="s">
        <v>59</v>
      </c>
      <c r="G113" t="s">
        <v>620</v>
      </c>
      <c r="H113" t="s">
        <v>621</v>
      </c>
      <c r="I113" t="s">
        <v>62</v>
      </c>
      <c r="J113" t="s">
        <v>198</v>
      </c>
      <c r="K113" t="s">
        <v>52</v>
      </c>
      <c r="L113" t="s">
        <v>34</v>
      </c>
      <c r="M113" t="s">
        <v>52</v>
      </c>
      <c r="N113" t="s">
        <v>126</v>
      </c>
      <c r="O113" t="s">
        <v>622</v>
      </c>
      <c r="P113" t="s">
        <v>65</v>
      </c>
      <c r="Q113" t="s">
        <v>231</v>
      </c>
      <c r="R113" s="1">
        <v>21791</v>
      </c>
      <c r="S113" t="s">
        <v>120</v>
      </c>
      <c r="T113" t="s">
        <v>113</v>
      </c>
      <c r="U113" t="s">
        <v>55</v>
      </c>
      <c r="V113">
        <v>62328</v>
      </c>
      <c r="W113" t="s">
        <v>128</v>
      </c>
      <c r="X113" t="s">
        <v>44</v>
      </c>
      <c r="Y113" t="s">
        <v>45</v>
      </c>
      <c r="Z113">
        <v>2</v>
      </c>
    </row>
    <row r="114" spans="1:26" x14ac:dyDescent="0.3">
      <c r="A114">
        <v>3539</v>
      </c>
      <c r="B114" t="s">
        <v>623</v>
      </c>
      <c r="C114" t="s">
        <v>624</v>
      </c>
      <c r="D114" s="1">
        <v>43807</v>
      </c>
      <c r="E114" s="1"/>
      <c r="F114" t="s">
        <v>59</v>
      </c>
      <c r="G114" t="s">
        <v>625</v>
      </c>
      <c r="H114" t="s">
        <v>626</v>
      </c>
      <c r="I114" t="s">
        <v>89</v>
      </c>
      <c r="J114" t="s">
        <v>32</v>
      </c>
      <c r="K114" t="s">
        <v>63</v>
      </c>
      <c r="L114" t="s">
        <v>34</v>
      </c>
      <c r="M114" t="s">
        <v>35</v>
      </c>
      <c r="N114" t="s">
        <v>36</v>
      </c>
      <c r="O114" t="s">
        <v>37</v>
      </c>
      <c r="P114" t="s">
        <v>65</v>
      </c>
      <c r="Q114" t="s">
        <v>81</v>
      </c>
      <c r="R114" s="1">
        <v>30647</v>
      </c>
      <c r="S114" t="s">
        <v>149</v>
      </c>
      <c r="T114" t="s">
        <v>226</v>
      </c>
      <c r="U114" t="s">
        <v>55</v>
      </c>
      <c r="V114">
        <v>74448</v>
      </c>
      <c r="W114" t="s">
        <v>56</v>
      </c>
      <c r="X114" t="s">
        <v>75</v>
      </c>
      <c r="Y114" t="s">
        <v>45</v>
      </c>
      <c r="Z114">
        <v>5</v>
      </c>
    </row>
    <row r="115" spans="1:26" x14ac:dyDescent="0.3">
      <c r="A115">
        <v>3540</v>
      </c>
      <c r="B115" t="s">
        <v>627</v>
      </c>
      <c r="C115" t="s">
        <v>628</v>
      </c>
      <c r="D115" s="1">
        <v>43902</v>
      </c>
      <c r="E115" s="1">
        <v>44843</v>
      </c>
      <c r="F115" t="s">
        <v>59</v>
      </c>
      <c r="G115" t="s">
        <v>629</v>
      </c>
      <c r="H115" t="s">
        <v>630</v>
      </c>
      <c r="I115" t="s">
        <v>31</v>
      </c>
      <c r="J115" t="s">
        <v>32</v>
      </c>
      <c r="K115" t="s">
        <v>63</v>
      </c>
      <c r="L115" t="s">
        <v>64</v>
      </c>
      <c r="M115" t="s">
        <v>52</v>
      </c>
      <c r="N115" t="s">
        <v>140</v>
      </c>
      <c r="O115" t="s">
        <v>631</v>
      </c>
      <c r="P115" t="s">
        <v>65</v>
      </c>
      <c r="Q115" t="s">
        <v>148</v>
      </c>
      <c r="R115" s="1">
        <v>30476</v>
      </c>
      <c r="S115" t="s">
        <v>149</v>
      </c>
      <c r="T115" t="s">
        <v>6</v>
      </c>
      <c r="U115" t="s">
        <v>55</v>
      </c>
      <c r="V115">
        <v>18721</v>
      </c>
      <c r="W115" t="s">
        <v>43</v>
      </c>
      <c r="X115" t="s">
        <v>44</v>
      </c>
      <c r="Y115" t="s">
        <v>105</v>
      </c>
      <c r="Z115">
        <v>4</v>
      </c>
    </row>
    <row r="116" spans="1:26" x14ac:dyDescent="0.3">
      <c r="A116">
        <v>3541</v>
      </c>
      <c r="B116" t="s">
        <v>632</v>
      </c>
      <c r="C116" t="s">
        <v>633</v>
      </c>
      <c r="D116" s="1">
        <v>43927</v>
      </c>
      <c r="E116" s="1">
        <v>45131</v>
      </c>
      <c r="F116" t="s">
        <v>59</v>
      </c>
      <c r="G116" t="s">
        <v>634</v>
      </c>
      <c r="H116" t="s">
        <v>635</v>
      </c>
      <c r="I116" t="s">
        <v>133</v>
      </c>
      <c r="J116" t="s">
        <v>32</v>
      </c>
      <c r="K116" t="s">
        <v>63</v>
      </c>
      <c r="L116" t="s">
        <v>64</v>
      </c>
      <c r="M116" t="s">
        <v>63</v>
      </c>
      <c r="N116" t="s">
        <v>99</v>
      </c>
      <c r="O116" t="s">
        <v>636</v>
      </c>
      <c r="P116" t="s">
        <v>65</v>
      </c>
      <c r="Q116" t="s">
        <v>90</v>
      </c>
      <c r="R116" s="1">
        <v>33538</v>
      </c>
      <c r="S116" t="s">
        <v>134</v>
      </c>
      <c r="T116" t="s">
        <v>103</v>
      </c>
      <c r="U116" t="s">
        <v>55</v>
      </c>
      <c r="V116">
        <v>78938</v>
      </c>
      <c r="W116" t="s">
        <v>93</v>
      </c>
      <c r="X116" t="s">
        <v>84</v>
      </c>
      <c r="Y116" t="s">
        <v>105</v>
      </c>
      <c r="Z116">
        <v>2</v>
      </c>
    </row>
    <row r="117" spans="1:26" x14ac:dyDescent="0.3">
      <c r="A117">
        <v>3542</v>
      </c>
      <c r="B117" t="s">
        <v>637</v>
      </c>
      <c r="C117" t="s">
        <v>638</v>
      </c>
      <c r="D117" s="1">
        <v>45031</v>
      </c>
      <c r="E117" s="1"/>
      <c r="F117" t="s">
        <v>59</v>
      </c>
      <c r="G117" t="s">
        <v>639</v>
      </c>
      <c r="H117" t="s">
        <v>640</v>
      </c>
      <c r="I117" t="s">
        <v>50</v>
      </c>
      <c r="J117" t="s">
        <v>32</v>
      </c>
      <c r="K117" t="s">
        <v>33</v>
      </c>
      <c r="L117" t="s">
        <v>51</v>
      </c>
      <c r="M117" t="s">
        <v>35</v>
      </c>
      <c r="N117" t="s">
        <v>36</v>
      </c>
      <c r="O117" t="s">
        <v>37</v>
      </c>
      <c r="P117" t="s">
        <v>65</v>
      </c>
      <c r="Q117" t="s">
        <v>90</v>
      </c>
      <c r="R117" s="1">
        <v>17593</v>
      </c>
      <c r="S117" t="s">
        <v>134</v>
      </c>
      <c r="T117" t="s">
        <v>243</v>
      </c>
      <c r="U117" t="s">
        <v>55</v>
      </c>
      <c r="V117">
        <v>45456</v>
      </c>
      <c r="W117" t="s">
        <v>43</v>
      </c>
      <c r="X117" t="s">
        <v>84</v>
      </c>
      <c r="Y117" t="s">
        <v>236</v>
      </c>
      <c r="Z117">
        <v>1</v>
      </c>
    </row>
    <row r="118" spans="1:26" x14ac:dyDescent="0.3">
      <c r="A118">
        <v>3543</v>
      </c>
      <c r="B118" t="s">
        <v>641</v>
      </c>
      <c r="C118" t="s">
        <v>642</v>
      </c>
      <c r="D118" s="1">
        <v>44145</v>
      </c>
      <c r="E118" s="1"/>
      <c r="F118" t="s">
        <v>59</v>
      </c>
      <c r="G118" t="s">
        <v>643</v>
      </c>
      <c r="H118" t="s">
        <v>644</v>
      </c>
      <c r="I118" t="s">
        <v>139</v>
      </c>
      <c r="J118" t="s">
        <v>32</v>
      </c>
      <c r="K118" t="s">
        <v>52</v>
      </c>
      <c r="L118" t="s">
        <v>51</v>
      </c>
      <c r="M118" t="s">
        <v>35</v>
      </c>
      <c r="N118" t="s">
        <v>36</v>
      </c>
      <c r="O118" t="s">
        <v>37</v>
      </c>
      <c r="P118" t="s">
        <v>65</v>
      </c>
      <c r="Q118" t="s">
        <v>81</v>
      </c>
      <c r="R118" s="1">
        <v>29635</v>
      </c>
      <c r="S118" t="s">
        <v>102</v>
      </c>
      <c r="T118" t="s">
        <v>83</v>
      </c>
      <c r="U118" t="s">
        <v>42</v>
      </c>
      <c r="V118">
        <v>45509</v>
      </c>
      <c r="W118" t="s">
        <v>93</v>
      </c>
      <c r="X118" t="s">
        <v>75</v>
      </c>
      <c r="Y118" t="s">
        <v>45</v>
      </c>
      <c r="Z118">
        <v>2</v>
      </c>
    </row>
    <row r="119" spans="1:26" x14ac:dyDescent="0.3">
      <c r="A119">
        <v>3544</v>
      </c>
      <c r="B119" t="s">
        <v>645</v>
      </c>
      <c r="C119" t="s">
        <v>646</v>
      </c>
      <c r="D119" s="1">
        <v>45106</v>
      </c>
      <c r="E119" s="1">
        <v>45116</v>
      </c>
      <c r="F119" t="s">
        <v>59</v>
      </c>
      <c r="G119" t="s">
        <v>647</v>
      </c>
      <c r="H119" t="s">
        <v>648</v>
      </c>
      <c r="I119" t="s">
        <v>80</v>
      </c>
      <c r="J119" t="s">
        <v>32</v>
      </c>
      <c r="K119" t="s">
        <v>33</v>
      </c>
      <c r="L119" t="s">
        <v>51</v>
      </c>
      <c r="M119" t="s">
        <v>35</v>
      </c>
      <c r="N119" t="s">
        <v>140</v>
      </c>
      <c r="O119" t="s">
        <v>649</v>
      </c>
      <c r="P119" t="s">
        <v>65</v>
      </c>
      <c r="Q119" t="s">
        <v>53</v>
      </c>
      <c r="R119" s="1">
        <v>36785</v>
      </c>
      <c r="S119" t="s">
        <v>102</v>
      </c>
      <c r="T119" t="s">
        <v>226</v>
      </c>
      <c r="U119" t="s">
        <v>55</v>
      </c>
      <c r="V119">
        <v>13902</v>
      </c>
      <c r="W119" t="s">
        <v>128</v>
      </c>
      <c r="X119" t="s">
        <v>75</v>
      </c>
      <c r="Y119" t="s">
        <v>45</v>
      </c>
      <c r="Z119">
        <v>2</v>
      </c>
    </row>
    <row r="120" spans="1:26" x14ac:dyDescent="0.3">
      <c r="A120">
        <v>3545</v>
      </c>
      <c r="B120" t="s">
        <v>650</v>
      </c>
      <c r="C120" t="s">
        <v>651</v>
      </c>
      <c r="D120" s="1">
        <v>44627</v>
      </c>
      <c r="E120" s="1"/>
      <c r="F120" t="s">
        <v>59</v>
      </c>
      <c r="G120" t="s">
        <v>652</v>
      </c>
      <c r="H120" t="s">
        <v>653</v>
      </c>
      <c r="I120" t="s">
        <v>50</v>
      </c>
      <c r="J120" t="s">
        <v>32</v>
      </c>
      <c r="K120" t="s">
        <v>63</v>
      </c>
      <c r="L120" t="s">
        <v>34</v>
      </c>
      <c r="M120" t="s">
        <v>35</v>
      </c>
      <c r="N120" t="s">
        <v>36</v>
      </c>
      <c r="O120" t="s">
        <v>37</v>
      </c>
      <c r="P120" t="s">
        <v>170</v>
      </c>
      <c r="Q120" t="s">
        <v>90</v>
      </c>
      <c r="R120" s="1">
        <v>15734</v>
      </c>
      <c r="S120" t="s">
        <v>112</v>
      </c>
      <c r="T120" t="s">
        <v>654</v>
      </c>
      <c r="U120" t="s">
        <v>42</v>
      </c>
      <c r="V120">
        <v>9733</v>
      </c>
      <c r="W120" t="s">
        <v>93</v>
      </c>
      <c r="X120" t="s">
        <v>44</v>
      </c>
      <c r="Y120" t="s">
        <v>45</v>
      </c>
      <c r="Z120">
        <v>1</v>
      </c>
    </row>
    <row r="121" spans="1:26" x14ac:dyDescent="0.3">
      <c r="A121">
        <v>3546</v>
      </c>
      <c r="B121" t="s">
        <v>655</v>
      </c>
      <c r="C121" t="s">
        <v>656</v>
      </c>
      <c r="D121" s="1">
        <v>44408</v>
      </c>
      <c r="E121" s="1">
        <v>44953</v>
      </c>
      <c r="F121" t="s">
        <v>59</v>
      </c>
      <c r="G121" t="s">
        <v>657</v>
      </c>
      <c r="H121" t="s">
        <v>658</v>
      </c>
      <c r="I121" t="s">
        <v>31</v>
      </c>
      <c r="J121" t="s">
        <v>32</v>
      </c>
      <c r="K121" t="s">
        <v>63</v>
      </c>
      <c r="L121" t="s">
        <v>64</v>
      </c>
      <c r="M121" t="s">
        <v>52</v>
      </c>
      <c r="N121" t="s">
        <v>175</v>
      </c>
      <c r="O121" t="s">
        <v>659</v>
      </c>
      <c r="P121" t="s">
        <v>65</v>
      </c>
      <c r="Q121" t="s">
        <v>81</v>
      </c>
      <c r="R121" s="1">
        <v>29416</v>
      </c>
      <c r="S121" t="s">
        <v>72</v>
      </c>
      <c r="T121" t="s">
        <v>226</v>
      </c>
      <c r="U121" t="s">
        <v>55</v>
      </c>
      <c r="V121">
        <v>35786</v>
      </c>
      <c r="W121" t="s">
        <v>56</v>
      </c>
      <c r="X121" t="s">
        <v>44</v>
      </c>
      <c r="Y121" t="s">
        <v>105</v>
      </c>
      <c r="Z121">
        <v>1</v>
      </c>
    </row>
    <row r="122" spans="1:26" x14ac:dyDescent="0.3">
      <c r="A122">
        <v>3547</v>
      </c>
      <c r="B122" t="s">
        <v>660</v>
      </c>
      <c r="C122" t="s">
        <v>661</v>
      </c>
      <c r="D122" s="1">
        <v>44581</v>
      </c>
      <c r="E122" s="1"/>
      <c r="F122" t="s">
        <v>59</v>
      </c>
      <c r="G122" t="s">
        <v>662</v>
      </c>
      <c r="H122" t="s">
        <v>663</v>
      </c>
      <c r="I122" t="s">
        <v>89</v>
      </c>
      <c r="J122" t="s">
        <v>32</v>
      </c>
      <c r="K122" t="s">
        <v>33</v>
      </c>
      <c r="L122" t="s">
        <v>64</v>
      </c>
      <c r="M122" t="s">
        <v>63</v>
      </c>
      <c r="N122" t="s">
        <v>36</v>
      </c>
      <c r="O122" t="s">
        <v>37</v>
      </c>
      <c r="P122" t="s">
        <v>65</v>
      </c>
      <c r="Q122" t="s">
        <v>242</v>
      </c>
      <c r="R122" s="1">
        <v>17251</v>
      </c>
      <c r="S122" t="s">
        <v>156</v>
      </c>
      <c r="T122" t="s">
        <v>6</v>
      </c>
      <c r="U122" t="s">
        <v>42</v>
      </c>
      <c r="V122">
        <v>1919</v>
      </c>
      <c r="W122" t="s">
        <v>74</v>
      </c>
      <c r="X122" t="s">
        <v>84</v>
      </c>
      <c r="Y122" t="s">
        <v>236</v>
      </c>
      <c r="Z122">
        <v>2</v>
      </c>
    </row>
    <row r="123" spans="1:26" x14ac:dyDescent="0.3">
      <c r="A123">
        <v>3548</v>
      </c>
      <c r="B123" t="s">
        <v>664</v>
      </c>
      <c r="C123" t="s">
        <v>665</v>
      </c>
      <c r="D123" s="1">
        <v>44388</v>
      </c>
      <c r="E123" s="1">
        <v>44844</v>
      </c>
      <c r="F123" t="s">
        <v>59</v>
      </c>
      <c r="G123" t="s">
        <v>666</v>
      </c>
      <c r="H123" t="s">
        <v>667</v>
      </c>
      <c r="I123" t="s">
        <v>98</v>
      </c>
      <c r="J123" t="s">
        <v>32</v>
      </c>
      <c r="K123" t="s">
        <v>52</v>
      </c>
      <c r="L123" t="s">
        <v>51</v>
      </c>
      <c r="M123" t="s">
        <v>63</v>
      </c>
      <c r="N123" t="s">
        <v>126</v>
      </c>
      <c r="O123" t="s">
        <v>668</v>
      </c>
      <c r="P123" t="s">
        <v>65</v>
      </c>
      <c r="Q123" t="s">
        <v>81</v>
      </c>
      <c r="R123" s="1">
        <v>23401</v>
      </c>
      <c r="S123" t="s">
        <v>156</v>
      </c>
      <c r="T123" t="s">
        <v>103</v>
      </c>
      <c r="U123" t="s">
        <v>42</v>
      </c>
      <c r="V123">
        <v>40135</v>
      </c>
      <c r="W123" t="s">
        <v>43</v>
      </c>
      <c r="X123" t="s">
        <v>75</v>
      </c>
      <c r="Y123" t="s">
        <v>45</v>
      </c>
      <c r="Z123">
        <v>1</v>
      </c>
    </row>
    <row r="124" spans="1:26" x14ac:dyDescent="0.3">
      <c r="A124">
        <v>3549</v>
      </c>
      <c r="B124" t="s">
        <v>669</v>
      </c>
      <c r="C124" t="s">
        <v>670</v>
      </c>
      <c r="D124" s="1">
        <v>43388</v>
      </c>
      <c r="E124" s="1">
        <v>44122</v>
      </c>
      <c r="F124" t="s">
        <v>59</v>
      </c>
      <c r="G124" t="s">
        <v>671</v>
      </c>
      <c r="H124" t="s">
        <v>672</v>
      </c>
      <c r="I124" t="s">
        <v>80</v>
      </c>
      <c r="J124" t="s">
        <v>32</v>
      </c>
      <c r="K124" t="s">
        <v>63</v>
      </c>
      <c r="L124" t="s">
        <v>34</v>
      </c>
      <c r="M124" t="s">
        <v>63</v>
      </c>
      <c r="N124" t="s">
        <v>140</v>
      </c>
      <c r="O124" t="s">
        <v>673</v>
      </c>
      <c r="P124" t="s">
        <v>65</v>
      </c>
      <c r="Q124" t="s">
        <v>90</v>
      </c>
      <c r="R124" s="1">
        <v>20165</v>
      </c>
      <c r="S124" t="s">
        <v>142</v>
      </c>
      <c r="T124" t="s">
        <v>103</v>
      </c>
      <c r="U124" t="s">
        <v>42</v>
      </c>
      <c r="V124">
        <v>72975</v>
      </c>
      <c r="W124" t="s">
        <v>93</v>
      </c>
      <c r="X124" t="s">
        <v>104</v>
      </c>
      <c r="Y124" t="s">
        <v>45</v>
      </c>
      <c r="Z124">
        <v>2</v>
      </c>
    </row>
    <row r="125" spans="1:26" x14ac:dyDescent="0.3">
      <c r="A125">
        <v>3550</v>
      </c>
      <c r="B125" t="s">
        <v>338</v>
      </c>
      <c r="C125" t="s">
        <v>674</v>
      </c>
      <c r="D125" s="1">
        <v>44526</v>
      </c>
      <c r="E125" s="1">
        <v>44848</v>
      </c>
      <c r="F125" t="s">
        <v>59</v>
      </c>
      <c r="G125" t="s">
        <v>675</v>
      </c>
      <c r="H125" t="s">
        <v>676</v>
      </c>
      <c r="I125" t="s">
        <v>133</v>
      </c>
      <c r="J125" t="s">
        <v>198</v>
      </c>
      <c r="K125" t="s">
        <v>52</v>
      </c>
      <c r="L125" t="s">
        <v>34</v>
      </c>
      <c r="M125" t="s">
        <v>35</v>
      </c>
      <c r="N125" t="s">
        <v>126</v>
      </c>
      <c r="O125" t="s">
        <v>677</v>
      </c>
      <c r="P125" t="s">
        <v>65</v>
      </c>
      <c r="Q125" t="s">
        <v>305</v>
      </c>
      <c r="R125" s="1">
        <v>32228</v>
      </c>
      <c r="S125" t="s">
        <v>120</v>
      </c>
      <c r="T125" t="s">
        <v>678</v>
      </c>
      <c r="U125" t="s">
        <v>55</v>
      </c>
      <c r="V125">
        <v>57754</v>
      </c>
      <c r="W125" t="s">
        <v>43</v>
      </c>
      <c r="X125" t="s">
        <v>104</v>
      </c>
      <c r="Y125" t="s">
        <v>45</v>
      </c>
      <c r="Z125">
        <v>1</v>
      </c>
    </row>
    <row r="126" spans="1:26" x14ac:dyDescent="0.3">
      <c r="A126">
        <v>3551</v>
      </c>
      <c r="B126" t="s">
        <v>679</v>
      </c>
      <c r="C126" t="s">
        <v>680</v>
      </c>
      <c r="D126" s="1">
        <v>43323</v>
      </c>
      <c r="E126" s="1"/>
      <c r="F126" t="s">
        <v>59</v>
      </c>
      <c r="G126" t="s">
        <v>681</v>
      </c>
      <c r="H126" t="s">
        <v>682</v>
      </c>
      <c r="I126" t="s">
        <v>168</v>
      </c>
      <c r="J126" t="s">
        <v>32</v>
      </c>
      <c r="K126" t="s">
        <v>52</v>
      </c>
      <c r="L126" t="s">
        <v>34</v>
      </c>
      <c r="M126" t="s">
        <v>52</v>
      </c>
      <c r="N126" t="s">
        <v>36</v>
      </c>
      <c r="O126" t="s">
        <v>37</v>
      </c>
      <c r="P126" t="s">
        <v>65</v>
      </c>
      <c r="Q126" t="s">
        <v>111</v>
      </c>
      <c r="R126" s="1">
        <v>19909</v>
      </c>
      <c r="S126" t="s">
        <v>120</v>
      </c>
      <c r="T126" t="s">
        <v>113</v>
      </c>
      <c r="U126" t="s">
        <v>55</v>
      </c>
      <c r="V126">
        <v>81142</v>
      </c>
      <c r="W126" t="s">
        <v>93</v>
      </c>
      <c r="X126" t="s">
        <v>84</v>
      </c>
      <c r="Y126" t="s">
        <v>236</v>
      </c>
      <c r="Z126">
        <v>4</v>
      </c>
    </row>
    <row r="127" spans="1:26" x14ac:dyDescent="0.3">
      <c r="A127">
        <v>3552</v>
      </c>
      <c r="B127" t="s">
        <v>683</v>
      </c>
      <c r="C127" t="s">
        <v>684</v>
      </c>
      <c r="D127" s="1">
        <v>43877</v>
      </c>
      <c r="E127" s="1">
        <v>43985</v>
      </c>
      <c r="F127" t="s">
        <v>59</v>
      </c>
      <c r="G127" t="s">
        <v>685</v>
      </c>
      <c r="H127" t="s">
        <v>686</v>
      </c>
      <c r="I127" t="s">
        <v>62</v>
      </c>
      <c r="J127" t="s">
        <v>32</v>
      </c>
      <c r="K127" t="s">
        <v>63</v>
      </c>
      <c r="L127" t="s">
        <v>64</v>
      </c>
      <c r="M127" t="s">
        <v>63</v>
      </c>
      <c r="N127" t="s">
        <v>140</v>
      </c>
      <c r="O127" t="s">
        <v>687</v>
      </c>
      <c r="P127" t="s">
        <v>65</v>
      </c>
      <c r="Q127" t="s">
        <v>90</v>
      </c>
      <c r="R127" s="1">
        <v>15564</v>
      </c>
      <c r="S127" t="s">
        <v>149</v>
      </c>
      <c r="T127" t="s">
        <v>226</v>
      </c>
      <c r="U127" t="s">
        <v>55</v>
      </c>
      <c r="V127">
        <v>28714</v>
      </c>
      <c r="W127" t="s">
        <v>43</v>
      </c>
      <c r="X127" t="s">
        <v>75</v>
      </c>
      <c r="Y127" t="s">
        <v>236</v>
      </c>
      <c r="Z127">
        <v>1</v>
      </c>
    </row>
    <row r="128" spans="1:26" x14ac:dyDescent="0.3">
      <c r="A128">
        <v>3553</v>
      </c>
      <c r="B128" t="s">
        <v>688</v>
      </c>
      <c r="C128" t="s">
        <v>689</v>
      </c>
      <c r="D128" s="1">
        <v>43850</v>
      </c>
      <c r="E128" s="1"/>
      <c r="F128" t="s">
        <v>59</v>
      </c>
      <c r="G128" t="s">
        <v>690</v>
      </c>
      <c r="H128" t="s">
        <v>691</v>
      </c>
      <c r="I128" t="s">
        <v>118</v>
      </c>
      <c r="J128" t="s">
        <v>32</v>
      </c>
      <c r="K128" t="s">
        <v>33</v>
      </c>
      <c r="L128" t="s">
        <v>34</v>
      </c>
      <c r="M128" t="s">
        <v>35</v>
      </c>
      <c r="N128" t="s">
        <v>36</v>
      </c>
      <c r="O128" t="s">
        <v>37</v>
      </c>
      <c r="P128" t="s">
        <v>65</v>
      </c>
      <c r="Q128" t="s">
        <v>90</v>
      </c>
      <c r="R128" s="1">
        <v>18025</v>
      </c>
      <c r="S128" t="s">
        <v>149</v>
      </c>
      <c r="T128" t="s">
        <v>226</v>
      </c>
      <c r="U128" t="s">
        <v>55</v>
      </c>
      <c r="V128">
        <v>50379</v>
      </c>
      <c r="W128" t="s">
        <v>93</v>
      </c>
      <c r="X128" t="s">
        <v>104</v>
      </c>
      <c r="Y128" t="s">
        <v>45</v>
      </c>
      <c r="Z128">
        <v>4</v>
      </c>
    </row>
    <row r="129" spans="1:26" x14ac:dyDescent="0.3">
      <c r="A129">
        <v>3554</v>
      </c>
      <c r="B129" t="s">
        <v>692</v>
      </c>
      <c r="C129" t="s">
        <v>693</v>
      </c>
      <c r="D129" s="1">
        <v>43555</v>
      </c>
      <c r="E129" s="1"/>
      <c r="F129" t="s">
        <v>59</v>
      </c>
      <c r="G129" t="s">
        <v>694</v>
      </c>
      <c r="H129" t="s">
        <v>695</v>
      </c>
      <c r="I129" t="s">
        <v>139</v>
      </c>
      <c r="J129" t="s">
        <v>32</v>
      </c>
      <c r="K129" t="s">
        <v>52</v>
      </c>
      <c r="L129" t="s">
        <v>34</v>
      </c>
      <c r="M129" t="s">
        <v>35</v>
      </c>
      <c r="N129" t="s">
        <v>36</v>
      </c>
      <c r="O129" t="s">
        <v>37</v>
      </c>
      <c r="P129" t="s">
        <v>65</v>
      </c>
      <c r="Q129" t="s">
        <v>696</v>
      </c>
      <c r="R129" s="1">
        <v>21472</v>
      </c>
      <c r="S129" t="s">
        <v>134</v>
      </c>
      <c r="T129" t="s">
        <v>697</v>
      </c>
      <c r="U129" t="s">
        <v>55</v>
      </c>
      <c r="V129">
        <v>78385</v>
      </c>
      <c r="W129" t="s">
        <v>128</v>
      </c>
      <c r="X129" t="s">
        <v>44</v>
      </c>
      <c r="Y129" t="s">
        <v>45</v>
      </c>
      <c r="Z129">
        <v>1</v>
      </c>
    </row>
    <row r="130" spans="1:26" x14ac:dyDescent="0.3">
      <c r="A130">
        <v>3555</v>
      </c>
      <c r="B130" t="s">
        <v>698</v>
      </c>
      <c r="C130" t="s">
        <v>699</v>
      </c>
      <c r="D130" s="1">
        <v>44932</v>
      </c>
      <c r="E130" s="1">
        <v>45053</v>
      </c>
      <c r="F130" t="s">
        <v>59</v>
      </c>
      <c r="G130" t="s">
        <v>700</v>
      </c>
      <c r="H130" t="s">
        <v>701</v>
      </c>
      <c r="I130" t="s">
        <v>50</v>
      </c>
      <c r="J130" t="s">
        <v>32</v>
      </c>
      <c r="K130" t="s">
        <v>63</v>
      </c>
      <c r="L130" t="s">
        <v>34</v>
      </c>
      <c r="M130" t="s">
        <v>35</v>
      </c>
      <c r="N130" t="s">
        <v>126</v>
      </c>
      <c r="O130" t="s">
        <v>702</v>
      </c>
      <c r="P130" t="s">
        <v>65</v>
      </c>
      <c r="Q130" t="s">
        <v>101</v>
      </c>
      <c r="R130" s="1">
        <v>32153</v>
      </c>
      <c r="S130" t="s">
        <v>134</v>
      </c>
      <c r="T130" t="s">
        <v>703</v>
      </c>
      <c r="U130" t="s">
        <v>42</v>
      </c>
      <c r="V130">
        <v>48104</v>
      </c>
      <c r="W130" t="s">
        <v>56</v>
      </c>
      <c r="X130" t="s">
        <v>44</v>
      </c>
      <c r="Y130" t="s">
        <v>45</v>
      </c>
      <c r="Z130">
        <v>4</v>
      </c>
    </row>
    <row r="131" spans="1:26" x14ac:dyDescent="0.3">
      <c r="A131">
        <v>3556</v>
      </c>
      <c r="B131" t="s">
        <v>704</v>
      </c>
      <c r="C131" t="s">
        <v>245</v>
      </c>
      <c r="D131" s="1">
        <v>43664</v>
      </c>
      <c r="E131" s="1">
        <v>43845</v>
      </c>
      <c r="F131" t="s">
        <v>59</v>
      </c>
      <c r="G131" t="s">
        <v>705</v>
      </c>
      <c r="H131" t="s">
        <v>706</v>
      </c>
      <c r="I131" t="s">
        <v>31</v>
      </c>
      <c r="J131" t="s">
        <v>32</v>
      </c>
      <c r="K131" t="s">
        <v>63</v>
      </c>
      <c r="L131" t="s">
        <v>64</v>
      </c>
      <c r="M131" t="s">
        <v>35</v>
      </c>
      <c r="N131" t="s">
        <v>140</v>
      </c>
      <c r="O131" t="s">
        <v>707</v>
      </c>
      <c r="P131" t="s">
        <v>65</v>
      </c>
      <c r="Q131" t="s">
        <v>305</v>
      </c>
      <c r="R131" s="1">
        <v>22448</v>
      </c>
      <c r="S131" t="s">
        <v>102</v>
      </c>
      <c r="T131" t="s">
        <v>708</v>
      </c>
      <c r="U131" t="s">
        <v>55</v>
      </c>
      <c r="V131">
        <v>86009</v>
      </c>
      <c r="W131" t="s">
        <v>43</v>
      </c>
      <c r="X131" t="s">
        <v>75</v>
      </c>
      <c r="Y131" t="s">
        <v>105</v>
      </c>
      <c r="Z131">
        <v>2</v>
      </c>
    </row>
    <row r="132" spans="1:26" x14ac:dyDescent="0.3">
      <c r="A132">
        <v>3557</v>
      </c>
      <c r="B132" t="s">
        <v>709</v>
      </c>
      <c r="C132" t="s">
        <v>710</v>
      </c>
      <c r="D132" s="1">
        <v>43509</v>
      </c>
      <c r="E132" s="1"/>
      <c r="F132" t="s">
        <v>59</v>
      </c>
      <c r="G132" t="s">
        <v>711</v>
      </c>
      <c r="H132" t="s">
        <v>712</v>
      </c>
      <c r="I132" t="s">
        <v>89</v>
      </c>
      <c r="J132" t="s">
        <v>32</v>
      </c>
      <c r="K132" t="s">
        <v>52</v>
      </c>
      <c r="L132" t="s">
        <v>34</v>
      </c>
      <c r="M132" t="s">
        <v>35</v>
      </c>
      <c r="N132" t="s">
        <v>36</v>
      </c>
      <c r="O132" t="s">
        <v>37</v>
      </c>
      <c r="P132" t="s">
        <v>65</v>
      </c>
      <c r="Q132" t="s">
        <v>90</v>
      </c>
      <c r="R132" s="1">
        <v>22073</v>
      </c>
      <c r="S132" t="s">
        <v>40</v>
      </c>
      <c r="T132" t="s">
        <v>216</v>
      </c>
      <c r="U132" t="s">
        <v>55</v>
      </c>
      <c r="V132">
        <v>68837</v>
      </c>
      <c r="W132" t="s">
        <v>74</v>
      </c>
      <c r="X132" t="s">
        <v>75</v>
      </c>
      <c r="Y132" t="s">
        <v>45</v>
      </c>
      <c r="Z132">
        <v>2</v>
      </c>
    </row>
    <row r="133" spans="1:26" x14ac:dyDescent="0.3">
      <c r="A133">
        <v>3558</v>
      </c>
      <c r="B133" t="s">
        <v>713</v>
      </c>
      <c r="C133" t="s">
        <v>714</v>
      </c>
      <c r="D133" s="1">
        <v>43464</v>
      </c>
      <c r="E133" s="1"/>
      <c r="F133" t="s">
        <v>28</v>
      </c>
      <c r="G133" t="s">
        <v>715</v>
      </c>
      <c r="H133" t="s">
        <v>716</v>
      </c>
      <c r="I133" t="s">
        <v>139</v>
      </c>
      <c r="J133" t="s">
        <v>32</v>
      </c>
      <c r="K133" t="s">
        <v>52</v>
      </c>
      <c r="L133" t="s">
        <v>51</v>
      </c>
      <c r="M133" t="s">
        <v>52</v>
      </c>
      <c r="N133" t="s">
        <v>36</v>
      </c>
      <c r="O133" t="s">
        <v>37</v>
      </c>
      <c r="P133" t="s">
        <v>38</v>
      </c>
      <c r="Q133" t="s">
        <v>504</v>
      </c>
      <c r="R133" s="1">
        <v>21705</v>
      </c>
      <c r="S133" t="s">
        <v>40</v>
      </c>
      <c r="T133" t="s">
        <v>243</v>
      </c>
      <c r="U133" t="s">
        <v>42</v>
      </c>
      <c r="V133">
        <v>2145</v>
      </c>
      <c r="W133" t="s">
        <v>93</v>
      </c>
      <c r="X133" t="s">
        <v>75</v>
      </c>
      <c r="Y133" t="s">
        <v>45</v>
      </c>
      <c r="Z133">
        <v>1</v>
      </c>
    </row>
    <row r="134" spans="1:26" x14ac:dyDescent="0.3">
      <c r="A134">
        <v>3559</v>
      </c>
      <c r="B134" t="s">
        <v>717</v>
      </c>
      <c r="C134" t="s">
        <v>718</v>
      </c>
      <c r="D134" s="1">
        <v>43775</v>
      </c>
      <c r="E134" s="1">
        <v>44080</v>
      </c>
      <c r="F134" t="s">
        <v>28</v>
      </c>
      <c r="G134" t="s">
        <v>719</v>
      </c>
      <c r="H134" t="s">
        <v>720</v>
      </c>
      <c r="I134" t="s">
        <v>118</v>
      </c>
      <c r="J134" t="s">
        <v>32</v>
      </c>
      <c r="K134" t="s">
        <v>52</v>
      </c>
      <c r="L134" t="s">
        <v>34</v>
      </c>
      <c r="M134" t="s">
        <v>63</v>
      </c>
      <c r="N134" t="s">
        <v>140</v>
      </c>
      <c r="O134" t="s">
        <v>721</v>
      </c>
      <c r="P134" t="s">
        <v>38</v>
      </c>
      <c r="Q134" t="s">
        <v>90</v>
      </c>
      <c r="R134" s="1">
        <v>33560</v>
      </c>
      <c r="S134" t="s">
        <v>40</v>
      </c>
      <c r="T134" t="s">
        <v>67</v>
      </c>
      <c r="U134" t="s">
        <v>55</v>
      </c>
      <c r="V134">
        <v>1960</v>
      </c>
      <c r="W134" t="s">
        <v>43</v>
      </c>
      <c r="X134" t="s">
        <v>75</v>
      </c>
      <c r="Y134" t="s">
        <v>45</v>
      </c>
      <c r="Z134">
        <v>2</v>
      </c>
    </row>
    <row r="135" spans="1:26" x14ac:dyDescent="0.3">
      <c r="A135">
        <v>3560</v>
      </c>
      <c r="B135" t="s">
        <v>722</v>
      </c>
      <c r="C135" t="s">
        <v>723</v>
      </c>
      <c r="D135" s="1">
        <v>44713</v>
      </c>
      <c r="E135" s="1"/>
      <c r="F135" t="s">
        <v>28</v>
      </c>
      <c r="G135" t="s">
        <v>724</v>
      </c>
      <c r="H135" t="s">
        <v>725</v>
      </c>
      <c r="I135" t="s">
        <v>139</v>
      </c>
      <c r="J135" t="s">
        <v>32</v>
      </c>
      <c r="K135" t="s">
        <v>33</v>
      </c>
      <c r="L135" t="s">
        <v>34</v>
      </c>
      <c r="M135" t="s">
        <v>63</v>
      </c>
      <c r="N135" t="s">
        <v>36</v>
      </c>
      <c r="O135" t="s">
        <v>37</v>
      </c>
      <c r="P135" t="s">
        <v>38</v>
      </c>
      <c r="Q135" t="s">
        <v>90</v>
      </c>
      <c r="R135" s="1">
        <v>19773</v>
      </c>
      <c r="S135" t="s">
        <v>40</v>
      </c>
      <c r="T135" t="s">
        <v>103</v>
      </c>
      <c r="U135" t="s">
        <v>42</v>
      </c>
      <c r="V135">
        <v>2127</v>
      </c>
      <c r="W135" t="s">
        <v>128</v>
      </c>
      <c r="X135" t="s">
        <v>104</v>
      </c>
      <c r="Y135" t="s">
        <v>105</v>
      </c>
      <c r="Z135">
        <v>4</v>
      </c>
    </row>
    <row r="136" spans="1:26" x14ac:dyDescent="0.3">
      <c r="A136">
        <v>3561</v>
      </c>
      <c r="B136" t="s">
        <v>726</v>
      </c>
      <c r="C136" t="s">
        <v>727</v>
      </c>
      <c r="D136" s="1">
        <v>45013</v>
      </c>
      <c r="E136" s="1"/>
      <c r="F136" t="s">
        <v>728</v>
      </c>
      <c r="G136" t="s">
        <v>729</v>
      </c>
      <c r="H136" t="s">
        <v>730</v>
      </c>
      <c r="I136" t="s">
        <v>89</v>
      </c>
      <c r="J136" t="s">
        <v>32</v>
      </c>
      <c r="K136" t="s">
        <v>52</v>
      </c>
      <c r="L136" t="s">
        <v>34</v>
      </c>
      <c r="M136" t="s">
        <v>35</v>
      </c>
      <c r="N136" t="s">
        <v>36</v>
      </c>
      <c r="O136" t="s">
        <v>37</v>
      </c>
      <c r="P136" t="s">
        <v>38</v>
      </c>
      <c r="Q136" t="s">
        <v>81</v>
      </c>
      <c r="R136" s="1">
        <v>21581</v>
      </c>
      <c r="S136" t="s">
        <v>40</v>
      </c>
      <c r="T136" t="s">
        <v>103</v>
      </c>
      <c r="U136" t="s">
        <v>42</v>
      </c>
      <c r="V136">
        <v>2171</v>
      </c>
      <c r="W136" t="s">
        <v>43</v>
      </c>
      <c r="X136" t="s">
        <v>84</v>
      </c>
      <c r="Y136" t="s">
        <v>45</v>
      </c>
      <c r="Z136">
        <v>5</v>
      </c>
    </row>
    <row r="137" spans="1:26" x14ac:dyDescent="0.3">
      <c r="A137">
        <v>3562</v>
      </c>
      <c r="B137" t="s">
        <v>731</v>
      </c>
      <c r="C137" t="s">
        <v>732</v>
      </c>
      <c r="D137" s="1">
        <v>43606</v>
      </c>
      <c r="E137" s="1">
        <v>44931</v>
      </c>
      <c r="F137" t="s">
        <v>28</v>
      </c>
      <c r="G137" t="s">
        <v>733</v>
      </c>
      <c r="H137" t="s">
        <v>734</v>
      </c>
      <c r="I137" t="s">
        <v>31</v>
      </c>
      <c r="J137" t="s">
        <v>198</v>
      </c>
      <c r="K137" t="s">
        <v>33</v>
      </c>
      <c r="L137" t="s">
        <v>64</v>
      </c>
      <c r="M137" t="s">
        <v>63</v>
      </c>
      <c r="N137" t="s">
        <v>140</v>
      </c>
      <c r="O137" t="s">
        <v>735</v>
      </c>
      <c r="P137" t="s">
        <v>38</v>
      </c>
      <c r="Q137" t="s">
        <v>286</v>
      </c>
      <c r="R137" s="1">
        <v>19823</v>
      </c>
      <c r="S137" t="s">
        <v>40</v>
      </c>
      <c r="T137" t="s">
        <v>243</v>
      </c>
      <c r="U137" t="s">
        <v>42</v>
      </c>
      <c r="V137">
        <v>1821</v>
      </c>
      <c r="W137" t="s">
        <v>74</v>
      </c>
      <c r="X137" t="s">
        <v>75</v>
      </c>
      <c r="Y137" t="s">
        <v>105</v>
      </c>
      <c r="Z137">
        <v>2</v>
      </c>
    </row>
    <row r="138" spans="1:26" x14ac:dyDescent="0.3">
      <c r="A138">
        <v>3563</v>
      </c>
      <c r="B138" t="s">
        <v>736</v>
      </c>
      <c r="C138" t="s">
        <v>737</v>
      </c>
      <c r="D138" s="1">
        <v>43466</v>
      </c>
      <c r="E138" s="1"/>
      <c r="F138" t="s">
        <v>28</v>
      </c>
      <c r="G138" t="s">
        <v>738</v>
      </c>
      <c r="H138" t="s">
        <v>739</v>
      </c>
      <c r="I138" t="s">
        <v>98</v>
      </c>
      <c r="J138" t="s">
        <v>32</v>
      </c>
      <c r="K138" t="s">
        <v>33</v>
      </c>
      <c r="L138" t="s">
        <v>64</v>
      </c>
      <c r="M138" t="s">
        <v>63</v>
      </c>
      <c r="N138" t="s">
        <v>36</v>
      </c>
      <c r="O138" t="s">
        <v>37</v>
      </c>
      <c r="P138" t="s">
        <v>38</v>
      </c>
      <c r="Q138" t="s">
        <v>90</v>
      </c>
      <c r="R138" s="1">
        <v>17090</v>
      </c>
      <c r="S138" t="s">
        <v>40</v>
      </c>
      <c r="T138" t="s">
        <v>92</v>
      </c>
      <c r="U138" t="s">
        <v>55</v>
      </c>
      <c r="V138">
        <v>2148</v>
      </c>
      <c r="W138" t="s">
        <v>93</v>
      </c>
      <c r="X138" t="s">
        <v>44</v>
      </c>
      <c r="Y138" t="s">
        <v>740</v>
      </c>
      <c r="Z138">
        <v>4</v>
      </c>
    </row>
    <row r="139" spans="1:26" x14ac:dyDescent="0.3">
      <c r="A139">
        <v>3564</v>
      </c>
      <c r="B139" t="s">
        <v>741</v>
      </c>
      <c r="C139" t="s">
        <v>742</v>
      </c>
      <c r="D139" s="1">
        <v>43491</v>
      </c>
      <c r="E139" s="1">
        <v>44167</v>
      </c>
      <c r="F139" t="s">
        <v>728</v>
      </c>
      <c r="G139" t="s">
        <v>743</v>
      </c>
      <c r="H139" t="s">
        <v>744</v>
      </c>
      <c r="I139" t="s">
        <v>133</v>
      </c>
      <c r="J139" t="s">
        <v>745</v>
      </c>
      <c r="K139" t="s">
        <v>63</v>
      </c>
      <c r="L139" t="s">
        <v>34</v>
      </c>
      <c r="M139" t="s">
        <v>35</v>
      </c>
      <c r="N139" t="s">
        <v>126</v>
      </c>
      <c r="O139" t="s">
        <v>746</v>
      </c>
      <c r="P139" t="s">
        <v>38</v>
      </c>
      <c r="Q139" t="s">
        <v>53</v>
      </c>
      <c r="R139" s="1">
        <v>34645</v>
      </c>
      <c r="S139" t="s">
        <v>40</v>
      </c>
      <c r="T139" t="s">
        <v>163</v>
      </c>
      <c r="U139" t="s">
        <v>42</v>
      </c>
      <c r="V139">
        <v>2122</v>
      </c>
      <c r="W139" t="s">
        <v>43</v>
      </c>
      <c r="X139" t="s">
        <v>104</v>
      </c>
      <c r="Y139" t="s">
        <v>45</v>
      </c>
      <c r="Z139">
        <v>1</v>
      </c>
    </row>
    <row r="140" spans="1:26" x14ac:dyDescent="0.3">
      <c r="A140">
        <v>3565</v>
      </c>
      <c r="B140" t="s">
        <v>747</v>
      </c>
      <c r="C140" t="s">
        <v>748</v>
      </c>
      <c r="D140" s="1">
        <v>44450</v>
      </c>
      <c r="E140" s="1"/>
      <c r="F140" t="s">
        <v>28</v>
      </c>
      <c r="G140" t="s">
        <v>749</v>
      </c>
      <c r="H140" t="s">
        <v>750</v>
      </c>
      <c r="I140" t="s">
        <v>98</v>
      </c>
      <c r="J140" t="s">
        <v>32</v>
      </c>
      <c r="K140" t="s">
        <v>52</v>
      </c>
      <c r="L140" t="s">
        <v>64</v>
      </c>
      <c r="M140" t="s">
        <v>63</v>
      </c>
      <c r="N140" t="s">
        <v>36</v>
      </c>
      <c r="O140" t="s">
        <v>37</v>
      </c>
      <c r="P140" t="s">
        <v>38</v>
      </c>
      <c r="Q140" t="s">
        <v>81</v>
      </c>
      <c r="R140" s="1">
        <v>24968</v>
      </c>
      <c r="S140" t="s">
        <v>40</v>
      </c>
      <c r="T140" t="s">
        <v>163</v>
      </c>
      <c r="U140" t="s">
        <v>55</v>
      </c>
      <c r="V140">
        <v>1887</v>
      </c>
      <c r="W140" t="s">
        <v>74</v>
      </c>
      <c r="X140" t="s">
        <v>104</v>
      </c>
      <c r="Y140" t="s">
        <v>45</v>
      </c>
      <c r="Z140">
        <v>4</v>
      </c>
    </row>
    <row r="141" spans="1:26" x14ac:dyDescent="0.3">
      <c r="A141">
        <v>3566</v>
      </c>
      <c r="B141" t="s">
        <v>751</v>
      </c>
      <c r="C141" t="s">
        <v>752</v>
      </c>
      <c r="D141" s="1">
        <v>44465</v>
      </c>
      <c r="E141" s="1"/>
      <c r="F141" t="s">
        <v>728</v>
      </c>
      <c r="G141" t="s">
        <v>753</v>
      </c>
      <c r="H141" t="s">
        <v>754</v>
      </c>
      <c r="I141" t="s">
        <v>62</v>
      </c>
      <c r="J141" t="s">
        <v>32</v>
      </c>
      <c r="K141" t="s">
        <v>52</v>
      </c>
      <c r="L141" t="s">
        <v>51</v>
      </c>
      <c r="M141" t="s">
        <v>52</v>
      </c>
      <c r="N141" t="s">
        <v>36</v>
      </c>
      <c r="O141" t="s">
        <v>37</v>
      </c>
      <c r="P141" t="s">
        <v>38</v>
      </c>
      <c r="Q141" t="s">
        <v>53</v>
      </c>
      <c r="R141" s="1">
        <v>23289</v>
      </c>
      <c r="S141" t="s">
        <v>40</v>
      </c>
      <c r="T141" t="s">
        <v>163</v>
      </c>
      <c r="U141" t="s">
        <v>55</v>
      </c>
      <c r="V141">
        <v>1460</v>
      </c>
      <c r="W141" t="s">
        <v>93</v>
      </c>
      <c r="X141" t="s">
        <v>75</v>
      </c>
      <c r="Y141" t="s">
        <v>45</v>
      </c>
      <c r="Z141">
        <v>2</v>
      </c>
    </row>
    <row r="142" spans="1:26" x14ac:dyDescent="0.3">
      <c r="A142">
        <v>3567</v>
      </c>
      <c r="B142" t="s">
        <v>755</v>
      </c>
      <c r="C142" t="s">
        <v>756</v>
      </c>
      <c r="D142" s="1">
        <v>44989</v>
      </c>
      <c r="E142" s="1"/>
      <c r="F142" t="s">
        <v>28</v>
      </c>
      <c r="G142" t="s">
        <v>757</v>
      </c>
      <c r="H142" t="s">
        <v>758</v>
      </c>
      <c r="I142" t="s">
        <v>50</v>
      </c>
      <c r="J142" t="s">
        <v>32</v>
      </c>
      <c r="K142" t="s">
        <v>63</v>
      </c>
      <c r="L142" t="s">
        <v>34</v>
      </c>
      <c r="M142" t="s">
        <v>63</v>
      </c>
      <c r="N142" t="s">
        <v>36</v>
      </c>
      <c r="O142" t="s">
        <v>37</v>
      </c>
      <c r="P142" t="s">
        <v>38</v>
      </c>
      <c r="Q142" t="s">
        <v>66</v>
      </c>
      <c r="R142" s="1">
        <v>24352</v>
      </c>
      <c r="S142" t="s">
        <v>40</v>
      </c>
      <c r="T142" t="s">
        <v>103</v>
      </c>
      <c r="U142" t="s">
        <v>55</v>
      </c>
      <c r="V142">
        <v>2747</v>
      </c>
      <c r="W142" t="s">
        <v>128</v>
      </c>
      <c r="X142" t="s">
        <v>44</v>
      </c>
      <c r="Y142" t="s">
        <v>45</v>
      </c>
      <c r="Z142">
        <v>4</v>
      </c>
    </row>
    <row r="143" spans="1:26" x14ac:dyDescent="0.3">
      <c r="A143">
        <v>3568</v>
      </c>
      <c r="B143" t="s">
        <v>759</v>
      </c>
      <c r="C143" t="s">
        <v>760</v>
      </c>
      <c r="D143" s="1">
        <v>45118</v>
      </c>
      <c r="E143" s="1">
        <v>45136</v>
      </c>
      <c r="F143" t="s">
        <v>28</v>
      </c>
      <c r="G143" t="s">
        <v>761</v>
      </c>
      <c r="H143" t="s">
        <v>762</v>
      </c>
      <c r="I143" t="s">
        <v>50</v>
      </c>
      <c r="J143" t="s">
        <v>745</v>
      </c>
      <c r="K143" t="s">
        <v>63</v>
      </c>
      <c r="L143" t="s">
        <v>64</v>
      </c>
      <c r="M143" t="s">
        <v>52</v>
      </c>
      <c r="N143" t="s">
        <v>99</v>
      </c>
      <c r="O143" t="s">
        <v>763</v>
      </c>
      <c r="P143" t="s">
        <v>38</v>
      </c>
      <c r="Q143" t="s">
        <v>90</v>
      </c>
      <c r="R143" s="1">
        <v>27371</v>
      </c>
      <c r="S143" t="s">
        <v>40</v>
      </c>
      <c r="T143" t="s">
        <v>226</v>
      </c>
      <c r="U143" t="s">
        <v>55</v>
      </c>
      <c r="V143">
        <v>2478</v>
      </c>
      <c r="W143" t="s">
        <v>128</v>
      </c>
      <c r="X143" t="s">
        <v>104</v>
      </c>
      <c r="Y143" t="s">
        <v>45</v>
      </c>
      <c r="Z143">
        <v>2</v>
      </c>
    </row>
    <row r="144" spans="1:26" x14ac:dyDescent="0.3">
      <c r="A144">
        <v>3569</v>
      </c>
      <c r="B144" t="s">
        <v>764</v>
      </c>
      <c r="C144" t="s">
        <v>765</v>
      </c>
      <c r="D144" s="1">
        <v>43505</v>
      </c>
      <c r="E144" s="1">
        <v>44071</v>
      </c>
      <c r="F144" t="s">
        <v>28</v>
      </c>
      <c r="G144" t="s">
        <v>766</v>
      </c>
      <c r="H144" t="s">
        <v>767</v>
      </c>
      <c r="I144" t="s">
        <v>139</v>
      </c>
      <c r="J144" t="s">
        <v>32</v>
      </c>
      <c r="K144" t="s">
        <v>52</v>
      </c>
      <c r="L144" t="s">
        <v>64</v>
      </c>
      <c r="M144" t="s">
        <v>35</v>
      </c>
      <c r="N144" t="s">
        <v>99</v>
      </c>
      <c r="O144" t="s">
        <v>768</v>
      </c>
      <c r="P144" t="s">
        <v>38</v>
      </c>
      <c r="Q144" t="s">
        <v>332</v>
      </c>
      <c r="R144" s="1">
        <v>34899</v>
      </c>
      <c r="S144" t="s">
        <v>40</v>
      </c>
      <c r="T144" t="s">
        <v>6</v>
      </c>
      <c r="U144" t="s">
        <v>42</v>
      </c>
      <c r="V144">
        <v>2763</v>
      </c>
      <c r="W144" t="s">
        <v>56</v>
      </c>
      <c r="X144" t="s">
        <v>104</v>
      </c>
      <c r="Y144" t="s">
        <v>45</v>
      </c>
      <c r="Z144">
        <v>2</v>
      </c>
    </row>
    <row r="145" spans="1:26" x14ac:dyDescent="0.3">
      <c r="A145">
        <v>3570</v>
      </c>
      <c r="B145" t="s">
        <v>769</v>
      </c>
      <c r="C145" t="s">
        <v>770</v>
      </c>
      <c r="D145" s="1">
        <v>43574</v>
      </c>
      <c r="E145" s="1">
        <v>44495</v>
      </c>
      <c r="F145" t="s">
        <v>728</v>
      </c>
      <c r="G145" t="s">
        <v>771</v>
      </c>
      <c r="H145" t="s">
        <v>772</v>
      </c>
      <c r="I145" t="s">
        <v>80</v>
      </c>
      <c r="J145" t="s">
        <v>745</v>
      </c>
      <c r="K145" t="s">
        <v>63</v>
      </c>
      <c r="L145" t="s">
        <v>64</v>
      </c>
      <c r="M145" t="s">
        <v>35</v>
      </c>
      <c r="N145" t="s">
        <v>175</v>
      </c>
      <c r="O145" t="s">
        <v>773</v>
      </c>
      <c r="P145" t="s">
        <v>38</v>
      </c>
      <c r="Q145" t="s">
        <v>231</v>
      </c>
      <c r="R145" s="1">
        <v>27356</v>
      </c>
      <c r="S145" t="s">
        <v>40</v>
      </c>
      <c r="T145" t="s">
        <v>113</v>
      </c>
      <c r="U145" t="s">
        <v>42</v>
      </c>
      <c r="V145">
        <v>2445</v>
      </c>
      <c r="W145" t="s">
        <v>128</v>
      </c>
      <c r="X145" t="s">
        <v>84</v>
      </c>
      <c r="Y145" t="s">
        <v>45</v>
      </c>
      <c r="Z145">
        <v>1</v>
      </c>
    </row>
    <row r="146" spans="1:26" x14ac:dyDescent="0.3">
      <c r="A146">
        <v>3571</v>
      </c>
      <c r="B146" t="s">
        <v>774</v>
      </c>
      <c r="C146" t="s">
        <v>775</v>
      </c>
      <c r="D146" s="1">
        <v>44749</v>
      </c>
      <c r="E146" s="1">
        <v>45124</v>
      </c>
      <c r="F146" t="s">
        <v>28</v>
      </c>
      <c r="G146" t="s">
        <v>776</v>
      </c>
      <c r="H146" t="s">
        <v>777</v>
      </c>
      <c r="I146" t="s">
        <v>118</v>
      </c>
      <c r="J146" t="s">
        <v>745</v>
      </c>
      <c r="K146" t="s">
        <v>52</v>
      </c>
      <c r="L146" t="s">
        <v>34</v>
      </c>
      <c r="M146" t="s">
        <v>63</v>
      </c>
      <c r="N146" t="s">
        <v>126</v>
      </c>
      <c r="O146" t="s">
        <v>778</v>
      </c>
      <c r="P146" t="s">
        <v>38</v>
      </c>
      <c r="Q146" t="s">
        <v>90</v>
      </c>
      <c r="R146" s="1">
        <v>17408</v>
      </c>
      <c r="S146" t="s">
        <v>40</v>
      </c>
      <c r="T146" t="s">
        <v>113</v>
      </c>
      <c r="U146" t="s">
        <v>42</v>
      </c>
      <c r="V146">
        <v>1886</v>
      </c>
      <c r="W146" t="s">
        <v>43</v>
      </c>
      <c r="X146" t="s">
        <v>44</v>
      </c>
      <c r="Y146" t="s">
        <v>45</v>
      </c>
      <c r="Z146">
        <v>4</v>
      </c>
    </row>
    <row r="147" spans="1:26" x14ac:dyDescent="0.3">
      <c r="A147">
        <v>3572</v>
      </c>
      <c r="B147" t="s">
        <v>779</v>
      </c>
      <c r="C147" t="s">
        <v>780</v>
      </c>
      <c r="D147" s="1">
        <v>43536</v>
      </c>
      <c r="E147" s="1">
        <v>43970</v>
      </c>
      <c r="F147" t="s">
        <v>28</v>
      </c>
      <c r="G147" t="s">
        <v>781</v>
      </c>
      <c r="H147" t="s">
        <v>782</v>
      </c>
      <c r="I147" t="s">
        <v>98</v>
      </c>
      <c r="J147" t="s">
        <v>32</v>
      </c>
      <c r="K147" t="s">
        <v>33</v>
      </c>
      <c r="L147" t="s">
        <v>51</v>
      </c>
      <c r="M147" t="s">
        <v>52</v>
      </c>
      <c r="N147" t="s">
        <v>140</v>
      </c>
      <c r="O147" t="s">
        <v>783</v>
      </c>
      <c r="P147" t="s">
        <v>38</v>
      </c>
      <c r="Q147" t="s">
        <v>231</v>
      </c>
      <c r="R147" s="1">
        <v>34492</v>
      </c>
      <c r="S147" t="s">
        <v>40</v>
      </c>
      <c r="T147" t="s">
        <v>113</v>
      </c>
      <c r="U147" t="s">
        <v>55</v>
      </c>
      <c r="V147">
        <v>2747</v>
      </c>
      <c r="W147" t="s">
        <v>43</v>
      </c>
      <c r="X147" t="s">
        <v>75</v>
      </c>
      <c r="Y147" t="s">
        <v>45</v>
      </c>
      <c r="Z147">
        <v>5</v>
      </c>
    </row>
    <row r="148" spans="1:26" x14ac:dyDescent="0.3">
      <c r="A148">
        <v>3573</v>
      </c>
      <c r="B148" t="s">
        <v>784</v>
      </c>
      <c r="C148" t="s">
        <v>785</v>
      </c>
      <c r="D148" s="1">
        <v>43899</v>
      </c>
      <c r="E148" s="1">
        <v>44486</v>
      </c>
      <c r="F148" t="s">
        <v>28</v>
      </c>
      <c r="G148" t="s">
        <v>786</v>
      </c>
      <c r="H148" t="s">
        <v>787</v>
      </c>
      <c r="I148" t="s">
        <v>118</v>
      </c>
      <c r="J148" t="s">
        <v>32</v>
      </c>
      <c r="K148" t="s">
        <v>33</v>
      </c>
      <c r="L148" t="s">
        <v>64</v>
      </c>
      <c r="M148" t="s">
        <v>63</v>
      </c>
      <c r="N148" t="s">
        <v>99</v>
      </c>
      <c r="O148" t="s">
        <v>788</v>
      </c>
      <c r="P148" t="s">
        <v>38</v>
      </c>
      <c r="Q148" t="s">
        <v>90</v>
      </c>
      <c r="R148" s="1">
        <v>30615</v>
      </c>
      <c r="S148" t="s">
        <v>40</v>
      </c>
      <c r="T148" t="s">
        <v>193</v>
      </c>
      <c r="U148" t="s">
        <v>42</v>
      </c>
      <c r="V148">
        <v>2346</v>
      </c>
      <c r="W148" t="s">
        <v>128</v>
      </c>
      <c r="X148" t="s">
        <v>104</v>
      </c>
      <c r="Y148" t="s">
        <v>105</v>
      </c>
      <c r="Z148">
        <v>4</v>
      </c>
    </row>
    <row r="149" spans="1:26" x14ac:dyDescent="0.3">
      <c r="A149">
        <v>3574</v>
      </c>
      <c r="B149" t="s">
        <v>789</v>
      </c>
      <c r="C149" t="s">
        <v>790</v>
      </c>
      <c r="D149" s="1">
        <v>44334</v>
      </c>
      <c r="E149" s="1">
        <v>44565</v>
      </c>
      <c r="F149" t="s">
        <v>28</v>
      </c>
      <c r="G149" t="s">
        <v>791</v>
      </c>
      <c r="H149" t="s">
        <v>792</v>
      </c>
      <c r="I149" t="s">
        <v>98</v>
      </c>
      <c r="J149" t="s">
        <v>198</v>
      </c>
      <c r="K149" t="s">
        <v>33</v>
      </c>
      <c r="L149" t="s">
        <v>64</v>
      </c>
      <c r="M149" t="s">
        <v>63</v>
      </c>
      <c r="N149" t="s">
        <v>99</v>
      </c>
      <c r="O149" t="s">
        <v>793</v>
      </c>
      <c r="P149" t="s">
        <v>38</v>
      </c>
      <c r="Q149" t="s">
        <v>794</v>
      </c>
      <c r="R149" s="1">
        <v>18754</v>
      </c>
      <c r="S149" t="s">
        <v>40</v>
      </c>
      <c r="T149" t="s">
        <v>83</v>
      </c>
      <c r="U149" t="s">
        <v>42</v>
      </c>
      <c r="V149">
        <v>2124</v>
      </c>
      <c r="W149" t="s">
        <v>56</v>
      </c>
      <c r="X149" t="s">
        <v>44</v>
      </c>
      <c r="Y149" t="s">
        <v>45</v>
      </c>
      <c r="Z149">
        <v>1</v>
      </c>
    </row>
    <row r="150" spans="1:26" x14ac:dyDescent="0.3">
      <c r="A150">
        <v>3575</v>
      </c>
      <c r="B150" t="s">
        <v>795</v>
      </c>
      <c r="C150" t="s">
        <v>383</v>
      </c>
      <c r="D150" s="1">
        <v>44314</v>
      </c>
      <c r="E150" s="1">
        <v>44579</v>
      </c>
      <c r="F150" t="s">
        <v>28</v>
      </c>
      <c r="G150" t="s">
        <v>796</v>
      </c>
      <c r="H150" t="s">
        <v>797</v>
      </c>
      <c r="I150" t="s">
        <v>139</v>
      </c>
      <c r="J150" t="s">
        <v>745</v>
      </c>
      <c r="K150" t="s">
        <v>52</v>
      </c>
      <c r="L150" t="s">
        <v>51</v>
      </c>
      <c r="M150" t="s">
        <v>35</v>
      </c>
      <c r="N150" t="s">
        <v>126</v>
      </c>
      <c r="O150" t="s">
        <v>798</v>
      </c>
      <c r="P150" t="s">
        <v>38</v>
      </c>
      <c r="Q150" t="s">
        <v>90</v>
      </c>
      <c r="R150" s="1">
        <v>31841</v>
      </c>
      <c r="S150" t="s">
        <v>40</v>
      </c>
      <c r="T150" t="s">
        <v>352</v>
      </c>
      <c r="U150" t="s">
        <v>55</v>
      </c>
      <c r="V150">
        <v>2445</v>
      </c>
      <c r="W150" t="s">
        <v>56</v>
      </c>
      <c r="X150" t="s">
        <v>75</v>
      </c>
      <c r="Y150" t="s">
        <v>105</v>
      </c>
      <c r="Z150">
        <v>5</v>
      </c>
    </row>
    <row r="151" spans="1:26" x14ac:dyDescent="0.3">
      <c r="A151">
        <v>3576</v>
      </c>
      <c r="B151" t="s">
        <v>200</v>
      </c>
      <c r="C151" t="s">
        <v>799</v>
      </c>
      <c r="D151" s="1">
        <v>44398</v>
      </c>
      <c r="E151" s="1">
        <v>45042</v>
      </c>
      <c r="F151" t="s">
        <v>728</v>
      </c>
      <c r="G151" t="s">
        <v>800</v>
      </c>
      <c r="H151" t="s">
        <v>801</v>
      </c>
      <c r="I151" t="s">
        <v>62</v>
      </c>
      <c r="J151" t="s">
        <v>32</v>
      </c>
      <c r="K151" t="s">
        <v>63</v>
      </c>
      <c r="L151" t="s">
        <v>64</v>
      </c>
      <c r="M151" t="s">
        <v>63</v>
      </c>
      <c r="N151" t="s">
        <v>175</v>
      </c>
      <c r="O151" t="s">
        <v>802</v>
      </c>
      <c r="P151" t="s">
        <v>38</v>
      </c>
      <c r="Q151" t="s">
        <v>111</v>
      </c>
      <c r="R151" s="1">
        <v>33720</v>
      </c>
      <c r="S151" t="s">
        <v>40</v>
      </c>
      <c r="T151" t="s">
        <v>419</v>
      </c>
      <c r="U151" t="s">
        <v>42</v>
      </c>
      <c r="V151">
        <v>2133</v>
      </c>
      <c r="W151" t="s">
        <v>128</v>
      </c>
      <c r="X151" t="s">
        <v>75</v>
      </c>
      <c r="Y151" t="s">
        <v>105</v>
      </c>
      <c r="Z151">
        <v>4</v>
      </c>
    </row>
    <row r="152" spans="1:26" x14ac:dyDescent="0.3">
      <c r="A152">
        <v>3577</v>
      </c>
      <c r="B152" t="s">
        <v>803</v>
      </c>
      <c r="C152" t="s">
        <v>804</v>
      </c>
      <c r="D152" s="1">
        <v>43723</v>
      </c>
      <c r="E152" s="1"/>
      <c r="F152" t="s">
        <v>28</v>
      </c>
      <c r="G152" t="s">
        <v>805</v>
      </c>
      <c r="H152" t="s">
        <v>806</v>
      </c>
      <c r="I152" t="s">
        <v>89</v>
      </c>
      <c r="J152" t="s">
        <v>32</v>
      </c>
      <c r="K152" t="s">
        <v>52</v>
      </c>
      <c r="L152" t="s">
        <v>34</v>
      </c>
      <c r="M152" t="s">
        <v>35</v>
      </c>
      <c r="N152" t="s">
        <v>36</v>
      </c>
      <c r="O152" t="s">
        <v>37</v>
      </c>
      <c r="P152" t="s">
        <v>38</v>
      </c>
      <c r="Q152" t="s">
        <v>90</v>
      </c>
      <c r="R152" s="1">
        <v>20970</v>
      </c>
      <c r="S152" t="s">
        <v>40</v>
      </c>
      <c r="T152" t="s">
        <v>281</v>
      </c>
      <c r="U152" t="s">
        <v>55</v>
      </c>
      <c r="V152">
        <v>2129</v>
      </c>
      <c r="W152" t="s">
        <v>43</v>
      </c>
      <c r="X152" t="s">
        <v>44</v>
      </c>
      <c r="Y152" t="s">
        <v>45</v>
      </c>
      <c r="Z152">
        <v>4</v>
      </c>
    </row>
    <row r="153" spans="1:26" x14ac:dyDescent="0.3">
      <c r="A153">
        <v>3578</v>
      </c>
      <c r="B153" t="s">
        <v>807</v>
      </c>
      <c r="C153" t="s">
        <v>808</v>
      </c>
      <c r="D153" s="1">
        <v>43589</v>
      </c>
      <c r="E153" s="1"/>
      <c r="F153" t="s">
        <v>28</v>
      </c>
      <c r="G153" t="s">
        <v>809</v>
      </c>
      <c r="H153" t="s">
        <v>810</v>
      </c>
      <c r="I153" t="s">
        <v>98</v>
      </c>
      <c r="J153" t="s">
        <v>32</v>
      </c>
      <c r="K153" t="s">
        <v>63</v>
      </c>
      <c r="L153" t="s">
        <v>51</v>
      </c>
      <c r="M153" t="s">
        <v>35</v>
      </c>
      <c r="N153" t="s">
        <v>36</v>
      </c>
      <c r="O153" t="s">
        <v>37</v>
      </c>
      <c r="P153" t="s">
        <v>38</v>
      </c>
      <c r="Q153" t="s">
        <v>90</v>
      </c>
      <c r="R153" s="1">
        <v>20970</v>
      </c>
      <c r="S153" t="s">
        <v>40</v>
      </c>
      <c r="T153" t="s">
        <v>103</v>
      </c>
      <c r="U153" t="s">
        <v>55</v>
      </c>
      <c r="V153">
        <v>1760</v>
      </c>
      <c r="W153" t="s">
        <v>56</v>
      </c>
      <c r="X153" t="s">
        <v>84</v>
      </c>
      <c r="Y153" t="s">
        <v>105</v>
      </c>
      <c r="Z153">
        <v>2</v>
      </c>
    </row>
    <row r="154" spans="1:26" x14ac:dyDescent="0.3">
      <c r="A154">
        <v>3579</v>
      </c>
      <c r="B154" t="s">
        <v>811</v>
      </c>
      <c r="C154" t="s">
        <v>812</v>
      </c>
      <c r="D154" s="1">
        <v>44336</v>
      </c>
      <c r="E154" s="1"/>
      <c r="F154" t="s">
        <v>728</v>
      </c>
      <c r="G154" t="s">
        <v>813</v>
      </c>
      <c r="H154" t="s">
        <v>814</v>
      </c>
      <c r="I154" t="s">
        <v>89</v>
      </c>
      <c r="J154" t="s">
        <v>32</v>
      </c>
      <c r="K154" t="s">
        <v>63</v>
      </c>
      <c r="L154" t="s">
        <v>34</v>
      </c>
      <c r="M154" t="s">
        <v>52</v>
      </c>
      <c r="N154" t="s">
        <v>36</v>
      </c>
      <c r="O154" t="s">
        <v>37</v>
      </c>
      <c r="P154" t="s">
        <v>38</v>
      </c>
      <c r="Q154" t="s">
        <v>90</v>
      </c>
      <c r="R154" s="1">
        <v>17121</v>
      </c>
      <c r="S154" t="s">
        <v>40</v>
      </c>
      <c r="T154" t="s">
        <v>83</v>
      </c>
      <c r="U154" t="s">
        <v>42</v>
      </c>
      <c r="V154">
        <v>1851</v>
      </c>
      <c r="W154" t="s">
        <v>128</v>
      </c>
      <c r="X154" t="s">
        <v>44</v>
      </c>
      <c r="Y154" t="s">
        <v>236</v>
      </c>
      <c r="Z154">
        <v>4</v>
      </c>
    </row>
    <row r="155" spans="1:26" x14ac:dyDescent="0.3">
      <c r="A155">
        <v>3580</v>
      </c>
      <c r="B155" t="s">
        <v>815</v>
      </c>
      <c r="C155" t="s">
        <v>816</v>
      </c>
      <c r="D155" s="1">
        <v>43815</v>
      </c>
      <c r="E155" s="1"/>
      <c r="F155" t="s">
        <v>28</v>
      </c>
      <c r="G155" t="s">
        <v>817</v>
      </c>
      <c r="H155" t="s">
        <v>818</v>
      </c>
      <c r="I155" t="s">
        <v>168</v>
      </c>
      <c r="J155" t="s">
        <v>32</v>
      </c>
      <c r="K155" t="s">
        <v>63</v>
      </c>
      <c r="L155" t="s">
        <v>34</v>
      </c>
      <c r="M155" t="s">
        <v>63</v>
      </c>
      <c r="N155" t="s">
        <v>36</v>
      </c>
      <c r="O155" t="s">
        <v>37</v>
      </c>
      <c r="P155" t="s">
        <v>38</v>
      </c>
      <c r="Q155" t="s">
        <v>90</v>
      </c>
      <c r="R155" s="1">
        <v>15452</v>
      </c>
      <c r="S155" t="s">
        <v>40</v>
      </c>
      <c r="T155" t="s">
        <v>226</v>
      </c>
      <c r="U155" t="s">
        <v>55</v>
      </c>
      <c r="V155">
        <v>41016</v>
      </c>
      <c r="W155" t="s">
        <v>74</v>
      </c>
      <c r="X155" t="s">
        <v>84</v>
      </c>
      <c r="Y155" t="s">
        <v>45</v>
      </c>
      <c r="Z155">
        <v>4</v>
      </c>
    </row>
    <row r="156" spans="1:26" x14ac:dyDescent="0.3">
      <c r="A156">
        <v>3581</v>
      </c>
      <c r="B156" t="s">
        <v>819</v>
      </c>
      <c r="C156" t="s">
        <v>820</v>
      </c>
      <c r="D156" s="1">
        <v>44155</v>
      </c>
      <c r="E156" s="1">
        <v>45047</v>
      </c>
      <c r="F156" t="s">
        <v>28</v>
      </c>
      <c r="G156" t="s">
        <v>821</v>
      </c>
      <c r="H156" t="s">
        <v>822</v>
      </c>
      <c r="I156" t="s">
        <v>133</v>
      </c>
      <c r="J156" t="s">
        <v>32</v>
      </c>
      <c r="K156" t="s">
        <v>63</v>
      </c>
      <c r="L156" t="s">
        <v>51</v>
      </c>
      <c r="M156" t="s">
        <v>52</v>
      </c>
      <c r="N156" t="s">
        <v>175</v>
      </c>
      <c r="O156" t="s">
        <v>823</v>
      </c>
      <c r="P156" t="s">
        <v>38</v>
      </c>
      <c r="Q156" t="s">
        <v>305</v>
      </c>
      <c r="R156" s="1">
        <v>15773</v>
      </c>
      <c r="S156" t="s">
        <v>40</v>
      </c>
      <c r="T156" t="s">
        <v>226</v>
      </c>
      <c r="U156" t="s">
        <v>55</v>
      </c>
      <c r="V156">
        <v>18389</v>
      </c>
      <c r="W156" t="s">
        <v>74</v>
      </c>
      <c r="X156" t="s">
        <v>104</v>
      </c>
      <c r="Y156" t="s">
        <v>45</v>
      </c>
      <c r="Z156">
        <v>2</v>
      </c>
    </row>
    <row r="157" spans="1:26" x14ac:dyDescent="0.3">
      <c r="A157">
        <v>3582</v>
      </c>
      <c r="B157" t="s">
        <v>824</v>
      </c>
      <c r="C157" t="s">
        <v>825</v>
      </c>
      <c r="D157" s="1">
        <v>44062</v>
      </c>
      <c r="E157" s="1">
        <v>44685</v>
      </c>
      <c r="F157" t="s">
        <v>28</v>
      </c>
      <c r="G157" t="s">
        <v>826</v>
      </c>
      <c r="H157" t="s">
        <v>827</v>
      </c>
      <c r="I157" t="s">
        <v>80</v>
      </c>
      <c r="J157" t="s">
        <v>32</v>
      </c>
      <c r="K157" t="s">
        <v>52</v>
      </c>
      <c r="L157" t="s">
        <v>64</v>
      </c>
      <c r="M157" t="s">
        <v>52</v>
      </c>
      <c r="N157" t="s">
        <v>140</v>
      </c>
      <c r="O157" t="s">
        <v>828</v>
      </c>
      <c r="P157" t="s">
        <v>38</v>
      </c>
      <c r="Q157" t="s">
        <v>504</v>
      </c>
      <c r="R157" s="1">
        <v>25059</v>
      </c>
      <c r="S157" t="s">
        <v>40</v>
      </c>
      <c r="T157" t="s">
        <v>83</v>
      </c>
      <c r="U157" t="s">
        <v>55</v>
      </c>
      <c r="V157">
        <v>90676</v>
      </c>
      <c r="W157" t="s">
        <v>128</v>
      </c>
      <c r="X157" t="s">
        <v>44</v>
      </c>
      <c r="Y157" t="s">
        <v>45</v>
      </c>
      <c r="Z157">
        <v>4</v>
      </c>
    </row>
    <row r="158" spans="1:26" x14ac:dyDescent="0.3">
      <c r="A158">
        <v>3583</v>
      </c>
      <c r="B158" t="s">
        <v>829</v>
      </c>
      <c r="C158" t="s">
        <v>830</v>
      </c>
      <c r="D158" s="1">
        <v>44314</v>
      </c>
      <c r="E158" s="1">
        <v>44669</v>
      </c>
      <c r="F158" t="s">
        <v>28</v>
      </c>
      <c r="G158" t="s">
        <v>831</v>
      </c>
      <c r="H158" t="s">
        <v>832</v>
      </c>
      <c r="I158" t="s">
        <v>98</v>
      </c>
      <c r="J158" t="s">
        <v>32</v>
      </c>
      <c r="K158" t="s">
        <v>63</v>
      </c>
      <c r="L158" t="s">
        <v>34</v>
      </c>
      <c r="M158" t="s">
        <v>35</v>
      </c>
      <c r="N158" t="s">
        <v>140</v>
      </c>
      <c r="O158" t="s">
        <v>833</v>
      </c>
      <c r="P158" t="s">
        <v>38</v>
      </c>
      <c r="Q158" t="s">
        <v>90</v>
      </c>
      <c r="R158" s="1">
        <v>21509</v>
      </c>
      <c r="S158" t="s">
        <v>40</v>
      </c>
      <c r="T158" t="s">
        <v>834</v>
      </c>
      <c r="U158" t="s">
        <v>42</v>
      </c>
      <c r="V158">
        <v>16011</v>
      </c>
      <c r="W158" t="s">
        <v>43</v>
      </c>
      <c r="X158" t="s">
        <v>84</v>
      </c>
      <c r="Y158" t="s">
        <v>236</v>
      </c>
      <c r="Z158">
        <v>4</v>
      </c>
    </row>
    <row r="159" spans="1:26" x14ac:dyDescent="0.3">
      <c r="A159">
        <v>3584</v>
      </c>
      <c r="B159" t="s">
        <v>835</v>
      </c>
      <c r="C159" t="s">
        <v>547</v>
      </c>
      <c r="D159" s="1">
        <v>44057</v>
      </c>
      <c r="E159" s="1"/>
      <c r="F159" t="s">
        <v>28</v>
      </c>
      <c r="G159" t="s">
        <v>836</v>
      </c>
      <c r="H159" t="s">
        <v>837</v>
      </c>
      <c r="I159" t="s">
        <v>89</v>
      </c>
      <c r="J159" t="s">
        <v>32</v>
      </c>
      <c r="K159" t="s">
        <v>33</v>
      </c>
      <c r="L159" t="s">
        <v>34</v>
      </c>
      <c r="M159" t="s">
        <v>63</v>
      </c>
      <c r="N159" t="s">
        <v>36</v>
      </c>
      <c r="O159" t="s">
        <v>37</v>
      </c>
      <c r="P159" t="s">
        <v>38</v>
      </c>
      <c r="Q159" t="s">
        <v>90</v>
      </c>
      <c r="R159" s="1">
        <v>32088</v>
      </c>
      <c r="S159" t="s">
        <v>40</v>
      </c>
      <c r="T159" t="s">
        <v>163</v>
      </c>
      <c r="U159" t="s">
        <v>42</v>
      </c>
      <c r="V159">
        <v>2051</v>
      </c>
      <c r="W159" t="s">
        <v>74</v>
      </c>
      <c r="X159" t="s">
        <v>84</v>
      </c>
      <c r="Y159" t="s">
        <v>45</v>
      </c>
      <c r="Z159">
        <v>4</v>
      </c>
    </row>
    <row r="160" spans="1:26" x14ac:dyDescent="0.3">
      <c r="A160">
        <v>3585</v>
      </c>
      <c r="B160" t="s">
        <v>57</v>
      </c>
      <c r="C160" t="s">
        <v>838</v>
      </c>
      <c r="D160" s="1">
        <v>44552</v>
      </c>
      <c r="E160" s="1"/>
      <c r="F160" t="s">
        <v>28</v>
      </c>
      <c r="G160" t="s">
        <v>839</v>
      </c>
      <c r="H160" t="s">
        <v>840</v>
      </c>
      <c r="I160" t="s">
        <v>31</v>
      </c>
      <c r="J160" t="s">
        <v>32</v>
      </c>
      <c r="K160" t="s">
        <v>63</v>
      </c>
      <c r="L160" t="s">
        <v>51</v>
      </c>
      <c r="M160" t="s">
        <v>63</v>
      </c>
      <c r="N160" t="s">
        <v>36</v>
      </c>
      <c r="O160" t="s">
        <v>37</v>
      </c>
      <c r="P160" t="s">
        <v>38</v>
      </c>
      <c r="Q160" t="s">
        <v>504</v>
      </c>
      <c r="R160" s="1">
        <v>33801</v>
      </c>
      <c r="S160" t="s">
        <v>40</v>
      </c>
      <c r="T160" t="s">
        <v>83</v>
      </c>
      <c r="U160" t="s">
        <v>42</v>
      </c>
      <c r="V160">
        <v>3074</v>
      </c>
      <c r="W160" t="s">
        <v>93</v>
      </c>
      <c r="X160" t="s">
        <v>104</v>
      </c>
      <c r="Y160" t="s">
        <v>45</v>
      </c>
      <c r="Z160">
        <v>4</v>
      </c>
    </row>
    <row r="161" spans="1:26" x14ac:dyDescent="0.3">
      <c r="A161">
        <v>3586</v>
      </c>
      <c r="B161" t="s">
        <v>841</v>
      </c>
      <c r="C161" t="s">
        <v>842</v>
      </c>
      <c r="D161" s="1">
        <v>43497</v>
      </c>
      <c r="E161" s="1">
        <v>43506</v>
      </c>
      <c r="F161" t="s">
        <v>28</v>
      </c>
      <c r="G161" t="s">
        <v>843</v>
      </c>
      <c r="H161" t="s">
        <v>844</v>
      </c>
      <c r="I161" t="s">
        <v>50</v>
      </c>
      <c r="J161" t="s">
        <v>32</v>
      </c>
      <c r="K161" t="s">
        <v>52</v>
      </c>
      <c r="L161" t="s">
        <v>64</v>
      </c>
      <c r="M161" t="s">
        <v>63</v>
      </c>
      <c r="N161" t="s">
        <v>126</v>
      </c>
      <c r="O161" t="s">
        <v>845</v>
      </c>
      <c r="P161" t="s">
        <v>38</v>
      </c>
      <c r="Q161" t="s">
        <v>696</v>
      </c>
      <c r="R161" s="1">
        <v>36887</v>
      </c>
      <c r="S161" t="s">
        <v>40</v>
      </c>
      <c r="T161" t="s">
        <v>243</v>
      </c>
      <c r="U161" t="s">
        <v>42</v>
      </c>
      <c r="V161">
        <v>24711</v>
      </c>
      <c r="W161" t="s">
        <v>56</v>
      </c>
      <c r="X161" t="s">
        <v>75</v>
      </c>
      <c r="Y161" t="s">
        <v>45</v>
      </c>
      <c r="Z161">
        <v>2</v>
      </c>
    </row>
    <row r="162" spans="1:26" x14ac:dyDescent="0.3">
      <c r="A162">
        <v>3587</v>
      </c>
      <c r="B162" t="s">
        <v>759</v>
      </c>
      <c r="C162" t="s">
        <v>846</v>
      </c>
      <c r="D162" s="1">
        <v>44326</v>
      </c>
      <c r="E162" s="1">
        <v>44547</v>
      </c>
      <c r="F162" t="s">
        <v>28</v>
      </c>
      <c r="G162" t="s">
        <v>847</v>
      </c>
      <c r="H162" t="s">
        <v>848</v>
      </c>
      <c r="I162" t="s">
        <v>139</v>
      </c>
      <c r="J162" t="s">
        <v>32</v>
      </c>
      <c r="K162" t="s">
        <v>63</v>
      </c>
      <c r="L162" t="s">
        <v>64</v>
      </c>
      <c r="M162" t="s">
        <v>35</v>
      </c>
      <c r="N162" t="s">
        <v>126</v>
      </c>
      <c r="O162" t="s">
        <v>849</v>
      </c>
      <c r="P162" t="s">
        <v>38</v>
      </c>
      <c r="Q162" t="s">
        <v>101</v>
      </c>
      <c r="R162" s="1">
        <v>28484</v>
      </c>
      <c r="S162" t="s">
        <v>40</v>
      </c>
      <c r="T162" t="s">
        <v>613</v>
      </c>
      <c r="U162" t="s">
        <v>55</v>
      </c>
      <c r="V162">
        <v>74564</v>
      </c>
      <c r="W162" t="s">
        <v>74</v>
      </c>
      <c r="X162" t="s">
        <v>104</v>
      </c>
      <c r="Y162" t="s">
        <v>45</v>
      </c>
      <c r="Z162">
        <v>2</v>
      </c>
    </row>
    <row r="163" spans="1:26" x14ac:dyDescent="0.3">
      <c r="A163">
        <v>3588</v>
      </c>
      <c r="B163" t="s">
        <v>850</v>
      </c>
      <c r="C163" t="s">
        <v>851</v>
      </c>
      <c r="D163" s="1">
        <v>43641</v>
      </c>
      <c r="E163" s="1">
        <v>43692</v>
      </c>
      <c r="F163" t="s">
        <v>28</v>
      </c>
      <c r="G163" t="s">
        <v>852</v>
      </c>
      <c r="H163" t="s">
        <v>853</v>
      </c>
      <c r="I163" t="s">
        <v>118</v>
      </c>
      <c r="J163" t="s">
        <v>32</v>
      </c>
      <c r="K163" t="s">
        <v>63</v>
      </c>
      <c r="L163" t="s">
        <v>34</v>
      </c>
      <c r="M163" t="s">
        <v>63</v>
      </c>
      <c r="N163" t="s">
        <v>140</v>
      </c>
      <c r="O163" t="s">
        <v>854</v>
      </c>
      <c r="P163" t="s">
        <v>38</v>
      </c>
      <c r="Q163" t="s">
        <v>286</v>
      </c>
      <c r="R163" s="1">
        <v>26366</v>
      </c>
      <c r="S163" t="s">
        <v>40</v>
      </c>
      <c r="T163" t="s">
        <v>287</v>
      </c>
      <c r="U163" t="s">
        <v>55</v>
      </c>
      <c r="V163">
        <v>14504</v>
      </c>
      <c r="W163" t="s">
        <v>93</v>
      </c>
      <c r="X163" t="s">
        <v>44</v>
      </c>
      <c r="Y163" t="s">
        <v>45</v>
      </c>
      <c r="Z163">
        <v>2</v>
      </c>
    </row>
    <row r="164" spans="1:26" x14ac:dyDescent="0.3">
      <c r="A164">
        <v>3589</v>
      </c>
      <c r="B164" t="s">
        <v>855</v>
      </c>
      <c r="C164" t="s">
        <v>856</v>
      </c>
      <c r="D164" s="1">
        <v>43580</v>
      </c>
      <c r="E164" s="1"/>
      <c r="F164" t="s">
        <v>28</v>
      </c>
      <c r="G164" t="s">
        <v>857</v>
      </c>
      <c r="H164" t="s">
        <v>858</v>
      </c>
      <c r="I164" t="s">
        <v>62</v>
      </c>
      <c r="J164" t="s">
        <v>32</v>
      </c>
      <c r="K164" t="s">
        <v>33</v>
      </c>
      <c r="L164" t="s">
        <v>64</v>
      </c>
      <c r="M164" t="s">
        <v>35</v>
      </c>
      <c r="N164" t="s">
        <v>36</v>
      </c>
      <c r="O164" t="s">
        <v>37</v>
      </c>
      <c r="P164" t="s">
        <v>38</v>
      </c>
      <c r="Q164" t="s">
        <v>90</v>
      </c>
      <c r="R164" s="1">
        <v>18842</v>
      </c>
      <c r="S164" t="s">
        <v>40</v>
      </c>
      <c r="T164" t="s">
        <v>83</v>
      </c>
      <c r="U164" t="s">
        <v>55</v>
      </c>
      <c r="V164">
        <v>2683</v>
      </c>
      <c r="W164" t="s">
        <v>43</v>
      </c>
      <c r="X164" t="s">
        <v>75</v>
      </c>
      <c r="Y164" t="s">
        <v>45</v>
      </c>
      <c r="Z164">
        <v>1</v>
      </c>
    </row>
    <row r="165" spans="1:26" x14ac:dyDescent="0.3">
      <c r="A165">
        <v>3590</v>
      </c>
      <c r="B165" t="s">
        <v>859</v>
      </c>
      <c r="C165" t="s">
        <v>860</v>
      </c>
      <c r="D165" s="1">
        <v>44252</v>
      </c>
      <c r="E165" s="1">
        <v>44847</v>
      </c>
      <c r="F165" t="s">
        <v>28</v>
      </c>
      <c r="G165" t="s">
        <v>861</v>
      </c>
      <c r="H165" t="s">
        <v>862</v>
      </c>
      <c r="I165" t="s">
        <v>168</v>
      </c>
      <c r="J165" t="s">
        <v>198</v>
      </c>
      <c r="K165" t="s">
        <v>52</v>
      </c>
      <c r="L165" t="s">
        <v>34</v>
      </c>
      <c r="M165" t="s">
        <v>63</v>
      </c>
      <c r="N165" t="s">
        <v>140</v>
      </c>
      <c r="O165" t="s">
        <v>863</v>
      </c>
      <c r="P165" t="s">
        <v>38</v>
      </c>
      <c r="Q165" t="s">
        <v>90</v>
      </c>
      <c r="R165" s="1">
        <v>34850</v>
      </c>
      <c r="S165" t="s">
        <v>40</v>
      </c>
      <c r="T165" t="s">
        <v>83</v>
      </c>
      <c r="U165" t="s">
        <v>55</v>
      </c>
      <c r="V165">
        <v>66167</v>
      </c>
      <c r="W165" t="s">
        <v>128</v>
      </c>
      <c r="X165" t="s">
        <v>44</v>
      </c>
      <c r="Y165" t="s">
        <v>45</v>
      </c>
      <c r="Z165">
        <v>4</v>
      </c>
    </row>
    <row r="166" spans="1:26" x14ac:dyDescent="0.3">
      <c r="A166">
        <v>3591</v>
      </c>
      <c r="B166" t="s">
        <v>864</v>
      </c>
      <c r="C166" t="s">
        <v>865</v>
      </c>
      <c r="D166" s="1">
        <v>44523</v>
      </c>
      <c r="E166" s="1">
        <v>45075</v>
      </c>
      <c r="F166" t="s">
        <v>28</v>
      </c>
      <c r="G166" t="s">
        <v>866</v>
      </c>
      <c r="H166" t="s">
        <v>867</v>
      </c>
      <c r="I166" t="s">
        <v>133</v>
      </c>
      <c r="J166" t="s">
        <v>198</v>
      </c>
      <c r="K166" t="s">
        <v>33</v>
      </c>
      <c r="L166" t="s">
        <v>64</v>
      </c>
      <c r="M166" t="s">
        <v>52</v>
      </c>
      <c r="N166" t="s">
        <v>175</v>
      </c>
      <c r="O166" t="s">
        <v>868</v>
      </c>
      <c r="P166" t="s">
        <v>38</v>
      </c>
      <c r="Q166" t="s">
        <v>90</v>
      </c>
      <c r="R166" s="1">
        <v>36113</v>
      </c>
      <c r="S166" t="s">
        <v>40</v>
      </c>
      <c r="T166" t="s">
        <v>6</v>
      </c>
      <c r="U166" t="s">
        <v>42</v>
      </c>
      <c r="V166">
        <v>21634</v>
      </c>
      <c r="W166" t="s">
        <v>43</v>
      </c>
      <c r="X166" t="s">
        <v>84</v>
      </c>
      <c r="Y166" t="s">
        <v>236</v>
      </c>
      <c r="Z166">
        <v>5</v>
      </c>
    </row>
    <row r="167" spans="1:26" x14ac:dyDescent="0.3">
      <c r="A167">
        <v>3592</v>
      </c>
      <c r="B167" t="s">
        <v>869</v>
      </c>
      <c r="C167" t="s">
        <v>870</v>
      </c>
      <c r="D167" s="1">
        <v>44474</v>
      </c>
      <c r="E167" s="1">
        <v>44730</v>
      </c>
      <c r="F167" t="s">
        <v>28</v>
      </c>
      <c r="G167" t="s">
        <v>871</v>
      </c>
      <c r="H167" t="s">
        <v>872</v>
      </c>
      <c r="I167" t="s">
        <v>80</v>
      </c>
      <c r="J167" t="s">
        <v>198</v>
      </c>
      <c r="K167" t="s">
        <v>33</v>
      </c>
      <c r="L167" t="s">
        <v>64</v>
      </c>
      <c r="M167" t="s">
        <v>63</v>
      </c>
      <c r="N167" t="s">
        <v>175</v>
      </c>
      <c r="O167" t="s">
        <v>873</v>
      </c>
      <c r="P167" t="s">
        <v>38</v>
      </c>
      <c r="Q167" t="s">
        <v>90</v>
      </c>
      <c r="R167" s="1">
        <v>36152</v>
      </c>
      <c r="S167" t="s">
        <v>40</v>
      </c>
      <c r="T167" t="s">
        <v>103</v>
      </c>
      <c r="U167" t="s">
        <v>55</v>
      </c>
      <c r="V167">
        <v>9454</v>
      </c>
      <c r="W167" t="s">
        <v>74</v>
      </c>
      <c r="X167" t="s">
        <v>75</v>
      </c>
      <c r="Y167" t="s">
        <v>45</v>
      </c>
      <c r="Z167">
        <v>3</v>
      </c>
    </row>
    <row r="168" spans="1:26" x14ac:dyDescent="0.3">
      <c r="A168">
        <v>3593</v>
      </c>
      <c r="B168" t="s">
        <v>874</v>
      </c>
      <c r="C168" t="s">
        <v>875</v>
      </c>
      <c r="D168" s="1">
        <v>43981</v>
      </c>
      <c r="E168" s="1"/>
      <c r="F168" t="s">
        <v>28</v>
      </c>
      <c r="G168" t="s">
        <v>876</v>
      </c>
      <c r="H168" t="s">
        <v>877</v>
      </c>
      <c r="I168" t="s">
        <v>98</v>
      </c>
      <c r="J168" t="s">
        <v>32</v>
      </c>
      <c r="K168" t="s">
        <v>33</v>
      </c>
      <c r="L168" t="s">
        <v>51</v>
      </c>
      <c r="M168" t="s">
        <v>63</v>
      </c>
      <c r="N168" t="s">
        <v>36</v>
      </c>
      <c r="O168" t="s">
        <v>37</v>
      </c>
      <c r="P168" t="s">
        <v>38</v>
      </c>
      <c r="Q168" t="s">
        <v>81</v>
      </c>
      <c r="R168" s="1">
        <v>18213</v>
      </c>
      <c r="S168" t="s">
        <v>40</v>
      </c>
      <c r="T168" t="s">
        <v>226</v>
      </c>
      <c r="U168" t="s">
        <v>55</v>
      </c>
      <c r="V168">
        <v>48453</v>
      </c>
      <c r="W168" t="s">
        <v>128</v>
      </c>
      <c r="X168" t="s">
        <v>84</v>
      </c>
      <c r="Y168" t="s">
        <v>45</v>
      </c>
      <c r="Z168">
        <v>1</v>
      </c>
    </row>
    <row r="169" spans="1:26" x14ac:dyDescent="0.3">
      <c r="A169">
        <v>3594</v>
      </c>
      <c r="B169" t="s">
        <v>878</v>
      </c>
      <c r="C169" t="s">
        <v>879</v>
      </c>
      <c r="D169" s="1">
        <v>43445</v>
      </c>
      <c r="E169" s="1"/>
      <c r="F169" t="s">
        <v>28</v>
      </c>
      <c r="G169" t="s">
        <v>880</v>
      </c>
      <c r="H169" t="s">
        <v>881</v>
      </c>
      <c r="I169" t="s">
        <v>168</v>
      </c>
      <c r="J169" t="s">
        <v>32</v>
      </c>
      <c r="K169" t="s">
        <v>52</v>
      </c>
      <c r="L169" t="s">
        <v>64</v>
      </c>
      <c r="M169" t="s">
        <v>52</v>
      </c>
      <c r="N169" t="s">
        <v>36</v>
      </c>
      <c r="O169" t="s">
        <v>37</v>
      </c>
      <c r="P169" t="s">
        <v>38</v>
      </c>
      <c r="Q169" t="s">
        <v>90</v>
      </c>
      <c r="R169" s="1">
        <v>24911</v>
      </c>
      <c r="S169" t="s">
        <v>40</v>
      </c>
      <c r="T169" t="s">
        <v>103</v>
      </c>
      <c r="U169" t="s">
        <v>55</v>
      </c>
      <c r="V169">
        <v>72888</v>
      </c>
      <c r="W169" t="s">
        <v>93</v>
      </c>
      <c r="X169" t="s">
        <v>84</v>
      </c>
      <c r="Y169" t="s">
        <v>236</v>
      </c>
      <c r="Z169">
        <v>1</v>
      </c>
    </row>
    <row r="170" spans="1:26" x14ac:dyDescent="0.3">
      <c r="A170">
        <v>3595</v>
      </c>
      <c r="B170" t="s">
        <v>882</v>
      </c>
      <c r="C170" t="s">
        <v>883</v>
      </c>
      <c r="D170" s="1">
        <v>44096</v>
      </c>
      <c r="E170" s="1">
        <v>44818</v>
      </c>
      <c r="F170" t="s">
        <v>28</v>
      </c>
      <c r="G170" t="s">
        <v>884</v>
      </c>
      <c r="H170" t="s">
        <v>885</v>
      </c>
      <c r="I170" t="s">
        <v>98</v>
      </c>
      <c r="J170" t="s">
        <v>32</v>
      </c>
      <c r="K170" t="s">
        <v>33</v>
      </c>
      <c r="L170" t="s">
        <v>51</v>
      </c>
      <c r="M170" t="s">
        <v>35</v>
      </c>
      <c r="N170" t="s">
        <v>126</v>
      </c>
      <c r="O170" t="s">
        <v>886</v>
      </c>
      <c r="P170" t="s">
        <v>38</v>
      </c>
      <c r="Q170" t="s">
        <v>111</v>
      </c>
      <c r="R170" s="1">
        <v>19055</v>
      </c>
      <c r="S170" t="s">
        <v>40</v>
      </c>
      <c r="T170" t="s">
        <v>103</v>
      </c>
      <c r="U170" t="s">
        <v>55</v>
      </c>
      <c r="V170">
        <v>56703</v>
      </c>
      <c r="W170" t="s">
        <v>74</v>
      </c>
      <c r="X170" t="s">
        <v>104</v>
      </c>
      <c r="Y170" t="s">
        <v>45</v>
      </c>
      <c r="Z170">
        <v>1</v>
      </c>
    </row>
    <row r="171" spans="1:26" x14ac:dyDescent="0.3">
      <c r="A171">
        <v>3596</v>
      </c>
      <c r="B171" t="s">
        <v>887</v>
      </c>
      <c r="C171" t="s">
        <v>888</v>
      </c>
      <c r="D171" s="1">
        <v>43674</v>
      </c>
      <c r="E171" s="1"/>
      <c r="F171" t="s">
        <v>28</v>
      </c>
      <c r="G171" t="s">
        <v>889</v>
      </c>
      <c r="H171" t="s">
        <v>890</v>
      </c>
      <c r="I171" t="s">
        <v>118</v>
      </c>
      <c r="J171" t="s">
        <v>32</v>
      </c>
      <c r="K171" t="s">
        <v>52</v>
      </c>
      <c r="L171" t="s">
        <v>34</v>
      </c>
      <c r="M171" t="s">
        <v>63</v>
      </c>
      <c r="N171" t="s">
        <v>36</v>
      </c>
      <c r="O171" t="s">
        <v>37</v>
      </c>
      <c r="P171" t="s">
        <v>38</v>
      </c>
      <c r="Q171" t="s">
        <v>148</v>
      </c>
      <c r="R171" s="1">
        <v>30151</v>
      </c>
      <c r="S171" t="s">
        <v>40</v>
      </c>
      <c r="T171" t="s">
        <v>103</v>
      </c>
      <c r="U171" t="s">
        <v>55</v>
      </c>
      <c r="V171">
        <v>33998</v>
      </c>
      <c r="W171" t="s">
        <v>74</v>
      </c>
      <c r="X171" t="s">
        <v>75</v>
      </c>
      <c r="Y171" t="s">
        <v>236</v>
      </c>
      <c r="Z171">
        <v>2</v>
      </c>
    </row>
    <row r="172" spans="1:26" x14ac:dyDescent="0.3">
      <c r="A172">
        <v>3597</v>
      </c>
      <c r="B172" t="s">
        <v>891</v>
      </c>
      <c r="C172" t="s">
        <v>892</v>
      </c>
      <c r="D172" s="1">
        <v>43988</v>
      </c>
      <c r="E172" s="1">
        <v>44300</v>
      </c>
      <c r="F172" t="s">
        <v>728</v>
      </c>
      <c r="G172" t="s">
        <v>893</v>
      </c>
      <c r="H172" t="s">
        <v>894</v>
      </c>
      <c r="I172" t="s">
        <v>168</v>
      </c>
      <c r="J172" t="s">
        <v>198</v>
      </c>
      <c r="K172" t="s">
        <v>33</v>
      </c>
      <c r="L172" t="s">
        <v>34</v>
      </c>
      <c r="M172" t="s">
        <v>52</v>
      </c>
      <c r="N172" t="s">
        <v>140</v>
      </c>
      <c r="O172" t="s">
        <v>895</v>
      </c>
      <c r="P172" t="s">
        <v>38</v>
      </c>
      <c r="Q172" t="s">
        <v>81</v>
      </c>
      <c r="R172" s="1">
        <v>31716</v>
      </c>
      <c r="S172" t="s">
        <v>40</v>
      </c>
      <c r="T172" t="s">
        <v>226</v>
      </c>
      <c r="U172" t="s">
        <v>42</v>
      </c>
      <c r="V172">
        <v>17650</v>
      </c>
      <c r="W172" t="s">
        <v>93</v>
      </c>
      <c r="X172" t="s">
        <v>75</v>
      </c>
      <c r="Y172" t="s">
        <v>45</v>
      </c>
      <c r="Z172">
        <v>1</v>
      </c>
    </row>
    <row r="173" spans="1:26" x14ac:dyDescent="0.3">
      <c r="A173">
        <v>3598</v>
      </c>
      <c r="B173" t="s">
        <v>896</v>
      </c>
      <c r="C173" t="s">
        <v>897</v>
      </c>
      <c r="D173" s="1">
        <v>43371</v>
      </c>
      <c r="E173" s="1">
        <v>45143</v>
      </c>
      <c r="F173" t="s">
        <v>728</v>
      </c>
      <c r="G173" t="s">
        <v>898</v>
      </c>
      <c r="H173" t="s">
        <v>899</v>
      </c>
      <c r="I173" t="s">
        <v>133</v>
      </c>
      <c r="J173" t="s">
        <v>745</v>
      </c>
      <c r="K173" t="s">
        <v>52</v>
      </c>
      <c r="L173" t="s">
        <v>51</v>
      </c>
      <c r="M173" t="s">
        <v>63</v>
      </c>
      <c r="N173" t="s">
        <v>126</v>
      </c>
      <c r="O173" t="s">
        <v>900</v>
      </c>
      <c r="P173" t="s">
        <v>38</v>
      </c>
      <c r="Q173" t="s">
        <v>242</v>
      </c>
      <c r="R173" s="1">
        <v>18542</v>
      </c>
      <c r="S173" t="s">
        <v>40</v>
      </c>
      <c r="T173" t="s">
        <v>6</v>
      </c>
      <c r="U173" t="s">
        <v>42</v>
      </c>
      <c r="V173">
        <v>72750</v>
      </c>
      <c r="W173" t="s">
        <v>74</v>
      </c>
      <c r="X173" t="s">
        <v>84</v>
      </c>
      <c r="Y173" t="s">
        <v>236</v>
      </c>
      <c r="Z173">
        <v>1</v>
      </c>
    </row>
    <row r="174" spans="1:26" x14ac:dyDescent="0.3">
      <c r="A174">
        <v>3599</v>
      </c>
      <c r="B174" t="s">
        <v>532</v>
      </c>
      <c r="C174" t="s">
        <v>901</v>
      </c>
      <c r="D174" s="1">
        <v>43933</v>
      </c>
      <c r="E174" s="1"/>
      <c r="F174" t="s">
        <v>728</v>
      </c>
      <c r="G174" t="s">
        <v>902</v>
      </c>
      <c r="H174" t="s">
        <v>903</v>
      </c>
      <c r="I174" t="s">
        <v>80</v>
      </c>
      <c r="J174" t="s">
        <v>32</v>
      </c>
      <c r="K174" t="s">
        <v>52</v>
      </c>
      <c r="L174" t="s">
        <v>51</v>
      </c>
      <c r="M174" t="s">
        <v>35</v>
      </c>
      <c r="N174" t="s">
        <v>36</v>
      </c>
      <c r="O174" t="s">
        <v>37</v>
      </c>
      <c r="P174" t="s">
        <v>38</v>
      </c>
      <c r="Q174" t="s">
        <v>81</v>
      </c>
      <c r="R174" s="1">
        <v>18353</v>
      </c>
      <c r="S174" t="s">
        <v>40</v>
      </c>
      <c r="T174" t="s">
        <v>103</v>
      </c>
      <c r="U174" t="s">
        <v>42</v>
      </c>
      <c r="V174">
        <v>14044</v>
      </c>
      <c r="W174" t="s">
        <v>43</v>
      </c>
      <c r="X174" t="s">
        <v>104</v>
      </c>
      <c r="Y174" t="s">
        <v>45</v>
      </c>
      <c r="Z174">
        <v>2</v>
      </c>
    </row>
    <row r="175" spans="1:26" x14ac:dyDescent="0.3">
      <c r="A175">
        <v>3600</v>
      </c>
      <c r="B175" t="s">
        <v>904</v>
      </c>
      <c r="C175" t="s">
        <v>905</v>
      </c>
      <c r="D175" s="1">
        <v>44866</v>
      </c>
      <c r="E175" s="1"/>
      <c r="F175" t="s">
        <v>728</v>
      </c>
      <c r="G175" t="s">
        <v>906</v>
      </c>
      <c r="H175" t="s">
        <v>907</v>
      </c>
      <c r="I175" t="s">
        <v>98</v>
      </c>
      <c r="J175" t="s">
        <v>32</v>
      </c>
      <c r="K175" t="s">
        <v>33</v>
      </c>
      <c r="L175" t="s">
        <v>64</v>
      </c>
      <c r="M175" t="s">
        <v>35</v>
      </c>
      <c r="N175" t="s">
        <v>36</v>
      </c>
      <c r="O175" t="s">
        <v>37</v>
      </c>
      <c r="P175" t="s">
        <v>38</v>
      </c>
      <c r="Q175" t="s">
        <v>90</v>
      </c>
      <c r="R175" s="1">
        <v>18178</v>
      </c>
      <c r="S175" t="s">
        <v>40</v>
      </c>
      <c r="T175" t="s">
        <v>103</v>
      </c>
      <c r="U175" t="s">
        <v>42</v>
      </c>
      <c r="V175">
        <v>34810</v>
      </c>
      <c r="W175" t="s">
        <v>43</v>
      </c>
      <c r="X175" t="s">
        <v>75</v>
      </c>
      <c r="Y175" t="s">
        <v>45</v>
      </c>
      <c r="Z175">
        <v>2</v>
      </c>
    </row>
    <row r="176" spans="1:26" x14ac:dyDescent="0.3">
      <c r="A176">
        <v>3601</v>
      </c>
      <c r="B176" t="s">
        <v>908</v>
      </c>
      <c r="C176" t="s">
        <v>909</v>
      </c>
      <c r="D176" s="1">
        <v>44886</v>
      </c>
      <c r="E176" s="1"/>
      <c r="F176" t="s">
        <v>728</v>
      </c>
      <c r="G176" t="s">
        <v>910</v>
      </c>
      <c r="H176" t="s">
        <v>911</v>
      </c>
      <c r="I176" t="s">
        <v>89</v>
      </c>
      <c r="J176" t="s">
        <v>32</v>
      </c>
      <c r="K176" t="s">
        <v>52</v>
      </c>
      <c r="L176" t="s">
        <v>64</v>
      </c>
      <c r="M176" t="s">
        <v>63</v>
      </c>
      <c r="N176" t="s">
        <v>36</v>
      </c>
      <c r="O176" t="s">
        <v>37</v>
      </c>
      <c r="P176" t="s">
        <v>38</v>
      </c>
      <c r="Q176" t="s">
        <v>305</v>
      </c>
      <c r="R176" s="1">
        <v>24310</v>
      </c>
      <c r="S176" t="s">
        <v>40</v>
      </c>
      <c r="T176" t="s">
        <v>678</v>
      </c>
      <c r="U176" t="s">
        <v>42</v>
      </c>
      <c r="V176">
        <v>75187</v>
      </c>
      <c r="W176" t="s">
        <v>43</v>
      </c>
      <c r="X176" t="s">
        <v>84</v>
      </c>
      <c r="Y176" t="s">
        <v>45</v>
      </c>
      <c r="Z176">
        <v>5</v>
      </c>
    </row>
    <row r="177" spans="1:26" x14ac:dyDescent="0.3">
      <c r="A177">
        <v>3602</v>
      </c>
      <c r="B177" t="s">
        <v>912</v>
      </c>
      <c r="C177" t="s">
        <v>913</v>
      </c>
      <c r="D177" s="1">
        <v>44297</v>
      </c>
      <c r="E177" s="1">
        <v>45070</v>
      </c>
      <c r="F177" t="s">
        <v>728</v>
      </c>
      <c r="G177" t="s">
        <v>914</v>
      </c>
      <c r="H177" t="s">
        <v>915</v>
      </c>
      <c r="I177" t="s">
        <v>31</v>
      </c>
      <c r="J177" t="s">
        <v>745</v>
      </c>
      <c r="K177" t="s">
        <v>63</v>
      </c>
      <c r="L177" t="s">
        <v>64</v>
      </c>
      <c r="M177" t="s">
        <v>52</v>
      </c>
      <c r="N177" t="s">
        <v>99</v>
      </c>
      <c r="O177" t="s">
        <v>916</v>
      </c>
      <c r="P177" t="s">
        <v>38</v>
      </c>
      <c r="Q177" t="s">
        <v>111</v>
      </c>
      <c r="R177" s="1">
        <v>34619</v>
      </c>
      <c r="S177" t="s">
        <v>40</v>
      </c>
      <c r="T177" t="s">
        <v>113</v>
      </c>
      <c r="U177" t="s">
        <v>42</v>
      </c>
      <c r="V177">
        <v>30766</v>
      </c>
      <c r="W177" t="s">
        <v>56</v>
      </c>
      <c r="X177" t="s">
        <v>84</v>
      </c>
      <c r="Y177" t="s">
        <v>45</v>
      </c>
      <c r="Z177">
        <v>5</v>
      </c>
    </row>
    <row r="178" spans="1:26" x14ac:dyDescent="0.3">
      <c r="A178">
        <v>3603</v>
      </c>
      <c r="B178" t="s">
        <v>917</v>
      </c>
      <c r="C178" t="s">
        <v>918</v>
      </c>
      <c r="D178" s="1">
        <v>43433</v>
      </c>
      <c r="E178" s="1">
        <v>43517</v>
      </c>
      <c r="F178" t="s">
        <v>728</v>
      </c>
      <c r="G178" t="s">
        <v>919</v>
      </c>
      <c r="H178" t="s">
        <v>920</v>
      </c>
      <c r="I178" t="s">
        <v>50</v>
      </c>
      <c r="J178" t="s">
        <v>745</v>
      </c>
      <c r="K178" t="s">
        <v>63</v>
      </c>
      <c r="L178" t="s">
        <v>51</v>
      </c>
      <c r="M178" t="s">
        <v>52</v>
      </c>
      <c r="N178" t="s">
        <v>126</v>
      </c>
      <c r="O178" t="s">
        <v>921</v>
      </c>
      <c r="P178" t="s">
        <v>38</v>
      </c>
      <c r="Q178" t="s">
        <v>90</v>
      </c>
      <c r="R178" s="1">
        <v>28171</v>
      </c>
      <c r="S178" t="s">
        <v>40</v>
      </c>
      <c r="T178" t="s">
        <v>103</v>
      </c>
      <c r="U178" t="s">
        <v>42</v>
      </c>
      <c r="V178">
        <v>58348</v>
      </c>
      <c r="W178" t="s">
        <v>43</v>
      </c>
      <c r="X178" t="s">
        <v>84</v>
      </c>
      <c r="Y178" t="s">
        <v>45</v>
      </c>
      <c r="Z178">
        <v>2</v>
      </c>
    </row>
    <row r="179" spans="1:26" x14ac:dyDescent="0.3">
      <c r="A179">
        <v>3604</v>
      </c>
      <c r="B179" t="s">
        <v>922</v>
      </c>
      <c r="C179" t="s">
        <v>923</v>
      </c>
      <c r="D179" s="1">
        <v>43481</v>
      </c>
      <c r="E179" s="1">
        <v>44804</v>
      </c>
      <c r="F179" t="s">
        <v>728</v>
      </c>
      <c r="G179" t="s">
        <v>924</v>
      </c>
      <c r="H179" t="s">
        <v>925</v>
      </c>
      <c r="I179" t="s">
        <v>139</v>
      </c>
      <c r="J179" t="s">
        <v>32</v>
      </c>
      <c r="K179" t="s">
        <v>52</v>
      </c>
      <c r="L179" t="s">
        <v>64</v>
      </c>
      <c r="M179" t="s">
        <v>63</v>
      </c>
      <c r="N179" t="s">
        <v>126</v>
      </c>
      <c r="O179" t="s">
        <v>926</v>
      </c>
      <c r="P179" t="s">
        <v>38</v>
      </c>
      <c r="Q179" t="s">
        <v>90</v>
      </c>
      <c r="R179" s="1">
        <v>17601</v>
      </c>
      <c r="S179" t="s">
        <v>40</v>
      </c>
      <c r="T179" t="s">
        <v>226</v>
      </c>
      <c r="U179" t="s">
        <v>42</v>
      </c>
      <c r="V179">
        <v>44626</v>
      </c>
      <c r="W179" t="s">
        <v>56</v>
      </c>
      <c r="X179" t="s">
        <v>104</v>
      </c>
      <c r="Y179" t="s">
        <v>236</v>
      </c>
      <c r="Z179">
        <v>4</v>
      </c>
    </row>
    <row r="180" spans="1:26" x14ac:dyDescent="0.3">
      <c r="A180">
        <v>3605</v>
      </c>
      <c r="B180" t="s">
        <v>927</v>
      </c>
      <c r="C180" t="s">
        <v>928</v>
      </c>
      <c r="D180" s="1">
        <v>43726</v>
      </c>
      <c r="E180" s="1"/>
      <c r="F180" t="s">
        <v>28</v>
      </c>
      <c r="G180" t="s">
        <v>929</v>
      </c>
      <c r="H180" t="s">
        <v>930</v>
      </c>
      <c r="I180" t="s">
        <v>31</v>
      </c>
      <c r="J180" t="s">
        <v>32</v>
      </c>
      <c r="K180" t="s">
        <v>33</v>
      </c>
      <c r="L180" t="s">
        <v>34</v>
      </c>
      <c r="M180" t="s">
        <v>35</v>
      </c>
      <c r="N180" t="s">
        <v>36</v>
      </c>
      <c r="O180" t="s">
        <v>37</v>
      </c>
      <c r="P180" t="s">
        <v>38</v>
      </c>
      <c r="Q180" t="s">
        <v>111</v>
      </c>
      <c r="R180" s="1">
        <v>15943</v>
      </c>
      <c r="S180" t="s">
        <v>40</v>
      </c>
      <c r="T180" t="s">
        <v>103</v>
      </c>
      <c r="U180" t="s">
        <v>55</v>
      </c>
      <c r="V180">
        <v>2315</v>
      </c>
      <c r="W180" t="s">
        <v>74</v>
      </c>
      <c r="X180" t="s">
        <v>104</v>
      </c>
      <c r="Y180" t="s">
        <v>45</v>
      </c>
      <c r="Z180">
        <v>4</v>
      </c>
    </row>
    <row r="181" spans="1:26" x14ac:dyDescent="0.3">
      <c r="A181">
        <v>3606</v>
      </c>
      <c r="B181" t="s">
        <v>931</v>
      </c>
      <c r="C181" t="s">
        <v>932</v>
      </c>
      <c r="D181" s="1">
        <v>43678</v>
      </c>
      <c r="E181" s="1">
        <v>44946</v>
      </c>
      <c r="F181" t="s">
        <v>28</v>
      </c>
      <c r="G181" t="s">
        <v>933</v>
      </c>
      <c r="H181" t="s">
        <v>934</v>
      </c>
      <c r="I181" t="s">
        <v>133</v>
      </c>
      <c r="J181" t="s">
        <v>745</v>
      </c>
      <c r="K181" t="s">
        <v>52</v>
      </c>
      <c r="L181" t="s">
        <v>34</v>
      </c>
      <c r="M181" t="s">
        <v>63</v>
      </c>
      <c r="N181" t="s">
        <v>99</v>
      </c>
      <c r="O181" t="s">
        <v>935</v>
      </c>
      <c r="P181" t="s">
        <v>38</v>
      </c>
      <c r="Q181" t="s">
        <v>936</v>
      </c>
      <c r="R181" s="1">
        <v>23814</v>
      </c>
      <c r="S181" t="s">
        <v>40</v>
      </c>
      <c r="T181" t="s">
        <v>113</v>
      </c>
      <c r="U181" t="s">
        <v>55</v>
      </c>
      <c r="V181">
        <v>95618</v>
      </c>
      <c r="W181" t="s">
        <v>74</v>
      </c>
      <c r="X181" t="s">
        <v>104</v>
      </c>
      <c r="Y181" t="s">
        <v>45</v>
      </c>
      <c r="Z181">
        <v>3</v>
      </c>
    </row>
    <row r="182" spans="1:26" x14ac:dyDescent="0.3">
      <c r="A182">
        <v>3607</v>
      </c>
      <c r="B182" t="s">
        <v>937</v>
      </c>
      <c r="C182" t="s">
        <v>938</v>
      </c>
      <c r="D182" s="1">
        <v>43634</v>
      </c>
      <c r="E182" s="1">
        <v>44300</v>
      </c>
      <c r="F182" t="s">
        <v>28</v>
      </c>
      <c r="G182" t="s">
        <v>939</v>
      </c>
      <c r="H182" t="s">
        <v>940</v>
      </c>
      <c r="I182" t="s">
        <v>50</v>
      </c>
      <c r="J182" t="s">
        <v>32</v>
      </c>
      <c r="K182" t="s">
        <v>63</v>
      </c>
      <c r="L182" t="s">
        <v>51</v>
      </c>
      <c r="M182" t="s">
        <v>63</v>
      </c>
      <c r="N182" t="s">
        <v>126</v>
      </c>
      <c r="O182" t="s">
        <v>941</v>
      </c>
      <c r="P182" t="s">
        <v>38</v>
      </c>
      <c r="Q182" t="s">
        <v>177</v>
      </c>
      <c r="R182" s="1">
        <v>27975</v>
      </c>
      <c r="S182" t="s">
        <v>40</v>
      </c>
      <c r="T182" t="s">
        <v>178</v>
      </c>
      <c r="U182" t="s">
        <v>55</v>
      </c>
      <c r="V182">
        <v>15195</v>
      </c>
      <c r="W182" t="s">
        <v>74</v>
      </c>
      <c r="X182" t="s">
        <v>84</v>
      </c>
      <c r="Y182" t="s">
        <v>45</v>
      </c>
      <c r="Z182">
        <v>5</v>
      </c>
    </row>
    <row r="183" spans="1:26" x14ac:dyDescent="0.3">
      <c r="A183">
        <v>3608</v>
      </c>
      <c r="B183" t="s">
        <v>942</v>
      </c>
      <c r="C183" t="s">
        <v>943</v>
      </c>
      <c r="D183" s="1">
        <v>43509</v>
      </c>
      <c r="E183" s="1"/>
      <c r="F183" t="s">
        <v>28</v>
      </c>
      <c r="G183" t="s">
        <v>944</v>
      </c>
      <c r="H183" t="s">
        <v>945</v>
      </c>
      <c r="I183" t="s">
        <v>139</v>
      </c>
      <c r="J183" t="s">
        <v>32</v>
      </c>
      <c r="K183" t="s">
        <v>63</v>
      </c>
      <c r="L183" t="s">
        <v>34</v>
      </c>
      <c r="M183" t="s">
        <v>52</v>
      </c>
      <c r="N183" t="s">
        <v>36</v>
      </c>
      <c r="O183" t="s">
        <v>37</v>
      </c>
      <c r="P183" t="s">
        <v>38</v>
      </c>
      <c r="Q183" t="s">
        <v>90</v>
      </c>
      <c r="R183" s="1">
        <v>29042</v>
      </c>
      <c r="S183" t="s">
        <v>40</v>
      </c>
      <c r="T183" t="s">
        <v>103</v>
      </c>
      <c r="U183" t="s">
        <v>55</v>
      </c>
      <c r="V183">
        <v>74447</v>
      </c>
      <c r="W183" t="s">
        <v>74</v>
      </c>
      <c r="X183" t="s">
        <v>84</v>
      </c>
      <c r="Y183" t="s">
        <v>45</v>
      </c>
      <c r="Z183">
        <v>3</v>
      </c>
    </row>
    <row r="184" spans="1:26" x14ac:dyDescent="0.3">
      <c r="A184">
        <v>3609</v>
      </c>
      <c r="B184" t="s">
        <v>946</v>
      </c>
      <c r="C184" t="s">
        <v>359</v>
      </c>
      <c r="D184" s="1">
        <v>44349</v>
      </c>
      <c r="E184" s="1"/>
      <c r="F184" t="s">
        <v>28</v>
      </c>
      <c r="G184" t="s">
        <v>947</v>
      </c>
      <c r="H184" t="s">
        <v>948</v>
      </c>
      <c r="I184" t="s">
        <v>80</v>
      </c>
      <c r="J184" t="s">
        <v>32</v>
      </c>
      <c r="K184" t="s">
        <v>33</v>
      </c>
      <c r="L184" t="s">
        <v>64</v>
      </c>
      <c r="M184" t="s">
        <v>63</v>
      </c>
      <c r="N184" t="s">
        <v>36</v>
      </c>
      <c r="O184" t="s">
        <v>37</v>
      </c>
      <c r="P184" t="s">
        <v>38</v>
      </c>
      <c r="Q184" t="s">
        <v>286</v>
      </c>
      <c r="R184" s="1">
        <v>34129</v>
      </c>
      <c r="S184" t="s">
        <v>40</v>
      </c>
      <c r="T184" t="s">
        <v>949</v>
      </c>
      <c r="U184" t="s">
        <v>42</v>
      </c>
      <c r="V184">
        <v>21318</v>
      </c>
      <c r="W184" t="s">
        <v>74</v>
      </c>
      <c r="X184" t="s">
        <v>44</v>
      </c>
      <c r="Y184" t="s">
        <v>45</v>
      </c>
      <c r="Z184">
        <v>3</v>
      </c>
    </row>
    <row r="185" spans="1:26" x14ac:dyDescent="0.3">
      <c r="A185">
        <v>3610</v>
      </c>
      <c r="B185" t="s">
        <v>950</v>
      </c>
      <c r="C185" t="s">
        <v>951</v>
      </c>
      <c r="D185" s="1">
        <v>43384</v>
      </c>
      <c r="E185" s="1"/>
      <c r="F185" t="s">
        <v>28</v>
      </c>
      <c r="G185" t="s">
        <v>952</v>
      </c>
      <c r="H185" t="s">
        <v>953</v>
      </c>
      <c r="I185" t="s">
        <v>168</v>
      </c>
      <c r="J185" t="s">
        <v>32</v>
      </c>
      <c r="K185" t="s">
        <v>52</v>
      </c>
      <c r="L185" t="s">
        <v>34</v>
      </c>
      <c r="M185" t="s">
        <v>63</v>
      </c>
      <c r="N185" t="s">
        <v>36</v>
      </c>
      <c r="O185" t="s">
        <v>37</v>
      </c>
      <c r="P185" t="s">
        <v>38</v>
      </c>
      <c r="Q185" t="s">
        <v>90</v>
      </c>
      <c r="R185" s="1">
        <v>26761</v>
      </c>
      <c r="S185" t="s">
        <v>40</v>
      </c>
      <c r="T185" t="s">
        <v>83</v>
      </c>
      <c r="U185" t="s">
        <v>42</v>
      </c>
      <c r="V185">
        <v>51430</v>
      </c>
      <c r="W185" t="s">
        <v>74</v>
      </c>
      <c r="X185" t="s">
        <v>75</v>
      </c>
      <c r="Y185" t="s">
        <v>45</v>
      </c>
      <c r="Z185">
        <v>3</v>
      </c>
    </row>
    <row r="186" spans="1:26" x14ac:dyDescent="0.3">
      <c r="A186">
        <v>3611</v>
      </c>
      <c r="B186" t="s">
        <v>954</v>
      </c>
      <c r="C186" t="s">
        <v>955</v>
      </c>
      <c r="D186" s="1">
        <v>44264</v>
      </c>
      <c r="E186" s="1"/>
      <c r="F186" t="s">
        <v>28</v>
      </c>
      <c r="G186" t="s">
        <v>956</v>
      </c>
      <c r="H186" t="s">
        <v>957</v>
      </c>
      <c r="I186" t="s">
        <v>98</v>
      </c>
      <c r="J186" t="s">
        <v>32</v>
      </c>
      <c r="K186" t="s">
        <v>33</v>
      </c>
      <c r="L186" t="s">
        <v>34</v>
      </c>
      <c r="M186" t="s">
        <v>63</v>
      </c>
      <c r="N186" t="s">
        <v>36</v>
      </c>
      <c r="O186" t="s">
        <v>37</v>
      </c>
      <c r="P186" t="s">
        <v>38</v>
      </c>
      <c r="Q186" t="s">
        <v>177</v>
      </c>
      <c r="R186" s="1">
        <v>19013</v>
      </c>
      <c r="S186" t="s">
        <v>40</v>
      </c>
      <c r="T186" t="s">
        <v>103</v>
      </c>
      <c r="U186" t="s">
        <v>42</v>
      </c>
      <c r="V186">
        <v>85651</v>
      </c>
      <c r="W186" t="s">
        <v>56</v>
      </c>
      <c r="X186" t="s">
        <v>84</v>
      </c>
      <c r="Y186" t="s">
        <v>45</v>
      </c>
      <c r="Z186">
        <v>2</v>
      </c>
    </row>
    <row r="187" spans="1:26" x14ac:dyDescent="0.3">
      <c r="A187">
        <v>3612</v>
      </c>
      <c r="B187" t="s">
        <v>57</v>
      </c>
      <c r="C187" t="s">
        <v>958</v>
      </c>
      <c r="D187" s="1">
        <v>44584</v>
      </c>
      <c r="E187" s="1"/>
      <c r="F187" t="s">
        <v>28</v>
      </c>
      <c r="G187" t="s">
        <v>959</v>
      </c>
      <c r="H187" t="s">
        <v>960</v>
      </c>
      <c r="I187" t="s">
        <v>118</v>
      </c>
      <c r="J187" t="s">
        <v>32</v>
      </c>
      <c r="K187" t="s">
        <v>33</v>
      </c>
      <c r="L187" t="s">
        <v>51</v>
      </c>
      <c r="M187" t="s">
        <v>52</v>
      </c>
      <c r="N187" t="s">
        <v>36</v>
      </c>
      <c r="O187" t="s">
        <v>37</v>
      </c>
      <c r="P187" t="s">
        <v>38</v>
      </c>
      <c r="Q187" t="s">
        <v>90</v>
      </c>
      <c r="R187" s="1">
        <v>31041</v>
      </c>
      <c r="S187" t="s">
        <v>40</v>
      </c>
      <c r="T187" t="s">
        <v>103</v>
      </c>
      <c r="U187" t="s">
        <v>55</v>
      </c>
      <c r="V187">
        <v>68900</v>
      </c>
      <c r="W187" t="s">
        <v>93</v>
      </c>
      <c r="X187" t="s">
        <v>75</v>
      </c>
      <c r="Y187" t="s">
        <v>740</v>
      </c>
      <c r="Z187">
        <v>4</v>
      </c>
    </row>
    <row r="188" spans="1:26" x14ac:dyDescent="0.3">
      <c r="A188">
        <v>3613</v>
      </c>
      <c r="B188" t="s">
        <v>961</v>
      </c>
      <c r="C188" t="s">
        <v>383</v>
      </c>
      <c r="D188" s="1">
        <v>43520</v>
      </c>
      <c r="E188" s="1"/>
      <c r="F188" t="s">
        <v>28</v>
      </c>
      <c r="G188" t="s">
        <v>962</v>
      </c>
      <c r="H188" t="s">
        <v>963</v>
      </c>
      <c r="I188" t="s">
        <v>62</v>
      </c>
      <c r="J188" t="s">
        <v>32</v>
      </c>
      <c r="K188" t="s">
        <v>33</v>
      </c>
      <c r="L188" t="s">
        <v>64</v>
      </c>
      <c r="M188" t="s">
        <v>52</v>
      </c>
      <c r="N188" t="s">
        <v>36</v>
      </c>
      <c r="O188" t="s">
        <v>37</v>
      </c>
      <c r="P188" t="s">
        <v>38</v>
      </c>
      <c r="Q188" t="s">
        <v>90</v>
      </c>
      <c r="R188" s="1">
        <v>26829</v>
      </c>
      <c r="S188" t="s">
        <v>40</v>
      </c>
      <c r="T188" t="s">
        <v>83</v>
      </c>
      <c r="U188" t="s">
        <v>55</v>
      </c>
      <c r="V188">
        <v>9241</v>
      </c>
      <c r="W188" t="s">
        <v>128</v>
      </c>
      <c r="X188" t="s">
        <v>84</v>
      </c>
      <c r="Y188" t="s">
        <v>105</v>
      </c>
      <c r="Z188">
        <v>1</v>
      </c>
    </row>
    <row r="189" spans="1:26" x14ac:dyDescent="0.3">
      <c r="A189">
        <v>3614</v>
      </c>
      <c r="B189" t="s">
        <v>964</v>
      </c>
      <c r="C189" t="s">
        <v>965</v>
      </c>
      <c r="D189" s="1">
        <v>43838</v>
      </c>
      <c r="E189" s="1">
        <v>44379</v>
      </c>
      <c r="F189" t="s">
        <v>28</v>
      </c>
      <c r="G189" t="s">
        <v>966</v>
      </c>
      <c r="H189" t="s">
        <v>967</v>
      </c>
      <c r="I189" t="s">
        <v>89</v>
      </c>
      <c r="J189" t="s">
        <v>32</v>
      </c>
      <c r="K189" t="s">
        <v>33</v>
      </c>
      <c r="L189" t="s">
        <v>64</v>
      </c>
      <c r="M189" t="s">
        <v>35</v>
      </c>
      <c r="N189" t="s">
        <v>175</v>
      </c>
      <c r="O189" t="s">
        <v>968</v>
      </c>
      <c r="P189" t="s">
        <v>38</v>
      </c>
      <c r="Q189" t="s">
        <v>177</v>
      </c>
      <c r="R189" s="1">
        <v>26907</v>
      </c>
      <c r="S189" t="s">
        <v>40</v>
      </c>
      <c r="T189" t="s">
        <v>969</v>
      </c>
      <c r="U189" t="s">
        <v>55</v>
      </c>
      <c r="V189">
        <v>23691</v>
      </c>
      <c r="W189" t="s">
        <v>43</v>
      </c>
      <c r="X189" t="s">
        <v>84</v>
      </c>
      <c r="Y189" t="s">
        <v>45</v>
      </c>
      <c r="Z189">
        <v>2</v>
      </c>
    </row>
    <row r="190" spans="1:26" x14ac:dyDescent="0.3">
      <c r="A190">
        <v>3615</v>
      </c>
      <c r="B190" t="s">
        <v>970</v>
      </c>
      <c r="C190" t="s">
        <v>633</v>
      </c>
      <c r="D190" s="1">
        <v>44329</v>
      </c>
      <c r="E190" s="1">
        <v>44826</v>
      </c>
      <c r="F190" t="s">
        <v>28</v>
      </c>
      <c r="G190" t="s">
        <v>971</v>
      </c>
      <c r="H190" t="s">
        <v>972</v>
      </c>
      <c r="I190" t="s">
        <v>31</v>
      </c>
      <c r="J190" t="s">
        <v>198</v>
      </c>
      <c r="K190" t="s">
        <v>63</v>
      </c>
      <c r="L190" t="s">
        <v>64</v>
      </c>
      <c r="M190" t="s">
        <v>52</v>
      </c>
      <c r="N190" t="s">
        <v>140</v>
      </c>
      <c r="O190" t="s">
        <v>973</v>
      </c>
      <c r="P190" t="s">
        <v>38</v>
      </c>
      <c r="Q190" t="s">
        <v>81</v>
      </c>
      <c r="R190" s="1">
        <v>31546</v>
      </c>
      <c r="S190" t="s">
        <v>40</v>
      </c>
      <c r="T190" t="s">
        <v>243</v>
      </c>
      <c r="U190" t="s">
        <v>55</v>
      </c>
      <c r="V190">
        <v>74388</v>
      </c>
      <c r="W190" t="s">
        <v>128</v>
      </c>
      <c r="X190" t="s">
        <v>104</v>
      </c>
      <c r="Y190" t="s">
        <v>105</v>
      </c>
      <c r="Z190">
        <v>2</v>
      </c>
    </row>
    <row r="191" spans="1:26" x14ac:dyDescent="0.3">
      <c r="A191">
        <v>3616</v>
      </c>
      <c r="B191" t="s">
        <v>974</v>
      </c>
      <c r="C191" t="s">
        <v>975</v>
      </c>
      <c r="D191" s="1">
        <v>44604</v>
      </c>
      <c r="E191" s="1"/>
      <c r="F191" t="s">
        <v>28</v>
      </c>
      <c r="G191" t="s">
        <v>976</v>
      </c>
      <c r="H191" t="s">
        <v>977</v>
      </c>
      <c r="I191" t="s">
        <v>133</v>
      </c>
      <c r="J191" t="s">
        <v>32</v>
      </c>
      <c r="K191" t="s">
        <v>33</v>
      </c>
      <c r="L191" t="s">
        <v>34</v>
      </c>
      <c r="M191" t="s">
        <v>63</v>
      </c>
      <c r="N191" t="s">
        <v>36</v>
      </c>
      <c r="O191" t="s">
        <v>37</v>
      </c>
      <c r="P191" t="s">
        <v>38</v>
      </c>
      <c r="Q191" t="s">
        <v>81</v>
      </c>
      <c r="R191" s="1">
        <v>29669</v>
      </c>
      <c r="S191" t="s">
        <v>40</v>
      </c>
      <c r="T191" t="s">
        <v>83</v>
      </c>
      <c r="U191" t="s">
        <v>42</v>
      </c>
      <c r="V191">
        <v>14234</v>
      </c>
      <c r="W191" t="s">
        <v>56</v>
      </c>
      <c r="X191" t="s">
        <v>84</v>
      </c>
      <c r="Y191" t="s">
        <v>45</v>
      </c>
      <c r="Z191">
        <v>4</v>
      </c>
    </row>
    <row r="192" spans="1:26" x14ac:dyDescent="0.3">
      <c r="A192">
        <v>3617</v>
      </c>
      <c r="B192" t="s">
        <v>978</v>
      </c>
      <c r="C192" t="s">
        <v>979</v>
      </c>
      <c r="D192" s="1">
        <v>44958</v>
      </c>
      <c r="E192" s="1"/>
      <c r="F192" t="s">
        <v>28</v>
      </c>
      <c r="G192" t="s">
        <v>980</v>
      </c>
      <c r="H192" t="s">
        <v>981</v>
      </c>
      <c r="I192" t="s">
        <v>50</v>
      </c>
      <c r="J192" t="s">
        <v>32</v>
      </c>
      <c r="K192" t="s">
        <v>63</v>
      </c>
      <c r="L192" t="s">
        <v>34</v>
      </c>
      <c r="M192" t="s">
        <v>63</v>
      </c>
      <c r="N192" t="s">
        <v>36</v>
      </c>
      <c r="O192" t="s">
        <v>37</v>
      </c>
      <c r="P192" t="s">
        <v>38</v>
      </c>
      <c r="Q192" t="s">
        <v>305</v>
      </c>
      <c r="R192" s="1">
        <v>22330</v>
      </c>
      <c r="S192" t="s">
        <v>40</v>
      </c>
      <c r="T192" t="s">
        <v>150</v>
      </c>
      <c r="U192" t="s">
        <v>42</v>
      </c>
      <c r="V192">
        <v>37635</v>
      </c>
      <c r="W192" t="s">
        <v>56</v>
      </c>
      <c r="X192" t="s">
        <v>84</v>
      </c>
      <c r="Y192" t="s">
        <v>45</v>
      </c>
      <c r="Z192">
        <v>1</v>
      </c>
    </row>
    <row r="193" spans="1:26" x14ac:dyDescent="0.3">
      <c r="A193">
        <v>3618</v>
      </c>
      <c r="B193" t="s">
        <v>982</v>
      </c>
      <c r="C193" t="s">
        <v>983</v>
      </c>
      <c r="D193" s="1">
        <v>44961</v>
      </c>
      <c r="E193" s="1"/>
      <c r="F193" t="s">
        <v>28</v>
      </c>
      <c r="G193" t="s">
        <v>984</v>
      </c>
      <c r="H193" t="s">
        <v>985</v>
      </c>
      <c r="I193" t="s">
        <v>139</v>
      </c>
      <c r="J193" t="s">
        <v>32</v>
      </c>
      <c r="K193" t="s">
        <v>52</v>
      </c>
      <c r="L193" t="s">
        <v>64</v>
      </c>
      <c r="M193" t="s">
        <v>35</v>
      </c>
      <c r="N193" t="s">
        <v>36</v>
      </c>
      <c r="O193" t="s">
        <v>37</v>
      </c>
      <c r="P193" t="s">
        <v>38</v>
      </c>
      <c r="Q193" t="s">
        <v>148</v>
      </c>
      <c r="R193" s="1">
        <v>16197</v>
      </c>
      <c r="S193" t="s">
        <v>40</v>
      </c>
      <c r="T193" t="s">
        <v>150</v>
      </c>
      <c r="U193" t="s">
        <v>55</v>
      </c>
      <c r="V193">
        <v>13186</v>
      </c>
      <c r="W193" t="s">
        <v>93</v>
      </c>
      <c r="X193" t="s">
        <v>84</v>
      </c>
      <c r="Y193" t="s">
        <v>45</v>
      </c>
      <c r="Z193">
        <v>3</v>
      </c>
    </row>
    <row r="194" spans="1:26" x14ac:dyDescent="0.3">
      <c r="A194">
        <v>3619</v>
      </c>
      <c r="B194" t="s">
        <v>986</v>
      </c>
      <c r="C194" t="s">
        <v>987</v>
      </c>
      <c r="D194" s="1">
        <v>45008</v>
      </c>
      <c r="E194" s="1">
        <v>45047</v>
      </c>
      <c r="F194" t="s">
        <v>28</v>
      </c>
      <c r="G194" t="s">
        <v>988</v>
      </c>
      <c r="H194" t="s">
        <v>989</v>
      </c>
      <c r="I194" t="s">
        <v>80</v>
      </c>
      <c r="J194" t="s">
        <v>32</v>
      </c>
      <c r="K194" t="s">
        <v>63</v>
      </c>
      <c r="L194" t="s">
        <v>51</v>
      </c>
      <c r="M194" t="s">
        <v>63</v>
      </c>
      <c r="N194" t="s">
        <v>99</v>
      </c>
      <c r="O194" t="s">
        <v>990</v>
      </c>
      <c r="P194" t="s">
        <v>38</v>
      </c>
      <c r="Q194" t="s">
        <v>81</v>
      </c>
      <c r="R194" s="1">
        <v>30758</v>
      </c>
      <c r="S194" t="s">
        <v>40</v>
      </c>
      <c r="T194" t="s">
        <v>103</v>
      </c>
      <c r="U194" t="s">
        <v>55</v>
      </c>
      <c r="V194">
        <v>76278</v>
      </c>
      <c r="W194" t="s">
        <v>128</v>
      </c>
      <c r="X194" t="s">
        <v>84</v>
      </c>
      <c r="Y194" t="s">
        <v>45</v>
      </c>
      <c r="Z194">
        <v>3</v>
      </c>
    </row>
    <row r="195" spans="1:26" x14ac:dyDescent="0.3">
      <c r="A195">
        <v>3620</v>
      </c>
      <c r="B195" t="s">
        <v>991</v>
      </c>
      <c r="C195" t="s">
        <v>992</v>
      </c>
      <c r="D195" s="1">
        <v>45007</v>
      </c>
      <c r="E195" s="1">
        <v>45121</v>
      </c>
      <c r="F195" t="s">
        <v>28</v>
      </c>
      <c r="G195" t="s">
        <v>993</v>
      </c>
      <c r="H195" t="s">
        <v>994</v>
      </c>
      <c r="I195" t="s">
        <v>168</v>
      </c>
      <c r="J195" t="s">
        <v>32</v>
      </c>
      <c r="K195" t="s">
        <v>52</v>
      </c>
      <c r="L195" t="s">
        <v>51</v>
      </c>
      <c r="M195" t="s">
        <v>35</v>
      </c>
      <c r="N195" t="s">
        <v>99</v>
      </c>
      <c r="O195" t="s">
        <v>995</v>
      </c>
      <c r="P195" t="s">
        <v>38</v>
      </c>
      <c r="Q195" t="s">
        <v>101</v>
      </c>
      <c r="R195" s="1">
        <v>34619</v>
      </c>
      <c r="S195" t="s">
        <v>40</v>
      </c>
      <c r="T195" t="s">
        <v>205</v>
      </c>
      <c r="U195" t="s">
        <v>55</v>
      </c>
      <c r="V195">
        <v>77580</v>
      </c>
      <c r="W195" t="s">
        <v>56</v>
      </c>
      <c r="X195" t="s">
        <v>84</v>
      </c>
      <c r="Y195" t="s">
        <v>45</v>
      </c>
      <c r="Z195">
        <v>2</v>
      </c>
    </row>
    <row r="196" spans="1:26" x14ac:dyDescent="0.3">
      <c r="A196">
        <v>3621</v>
      </c>
      <c r="B196" t="s">
        <v>996</v>
      </c>
      <c r="C196" t="s">
        <v>997</v>
      </c>
      <c r="D196" s="1">
        <v>43432</v>
      </c>
      <c r="E196" s="1"/>
      <c r="F196" t="s">
        <v>28</v>
      </c>
      <c r="G196" t="s">
        <v>998</v>
      </c>
      <c r="H196" t="s">
        <v>999</v>
      </c>
      <c r="I196" t="s">
        <v>98</v>
      </c>
      <c r="J196" t="s">
        <v>32</v>
      </c>
      <c r="K196" t="s">
        <v>33</v>
      </c>
      <c r="L196" t="s">
        <v>51</v>
      </c>
      <c r="M196" t="s">
        <v>63</v>
      </c>
      <c r="N196" t="s">
        <v>36</v>
      </c>
      <c r="O196" t="s">
        <v>37</v>
      </c>
      <c r="P196" t="s">
        <v>38</v>
      </c>
      <c r="Q196" t="s">
        <v>594</v>
      </c>
      <c r="R196" s="1">
        <v>35682</v>
      </c>
      <c r="S196" t="s">
        <v>40</v>
      </c>
      <c r="T196" t="s">
        <v>83</v>
      </c>
      <c r="U196" t="s">
        <v>55</v>
      </c>
      <c r="V196">
        <v>15586</v>
      </c>
      <c r="W196" t="s">
        <v>43</v>
      </c>
      <c r="X196" t="s">
        <v>84</v>
      </c>
      <c r="Y196" t="s">
        <v>45</v>
      </c>
      <c r="Z196">
        <v>2</v>
      </c>
    </row>
    <row r="197" spans="1:26" x14ac:dyDescent="0.3">
      <c r="A197">
        <v>3622</v>
      </c>
      <c r="B197" t="s">
        <v>1000</v>
      </c>
      <c r="C197" t="s">
        <v>1001</v>
      </c>
      <c r="D197" s="1">
        <v>44021</v>
      </c>
      <c r="E197" s="1">
        <v>44387</v>
      </c>
      <c r="F197" t="s">
        <v>728</v>
      </c>
      <c r="G197" t="s">
        <v>1002</v>
      </c>
      <c r="H197" t="s">
        <v>1003</v>
      </c>
      <c r="I197" t="s">
        <v>133</v>
      </c>
      <c r="J197" t="s">
        <v>32</v>
      </c>
      <c r="K197" t="s">
        <v>52</v>
      </c>
      <c r="L197" t="s">
        <v>51</v>
      </c>
      <c r="M197" t="s">
        <v>35</v>
      </c>
      <c r="N197" t="s">
        <v>126</v>
      </c>
      <c r="O197" t="s">
        <v>1004</v>
      </c>
      <c r="P197" t="s">
        <v>38</v>
      </c>
      <c r="Q197" t="s">
        <v>90</v>
      </c>
      <c r="R197" s="1">
        <v>34988</v>
      </c>
      <c r="S197" t="s">
        <v>40</v>
      </c>
      <c r="T197" t="s">
        <v>83</v>
      </c>
      <c r="U197" t="s">
        <v>42</v>
      </c>
      <c r="V197">
        <v>75607</v>
      </c>
      <c r="W197" t="s">
        <v>56</v>
      </c>
      <c r="X197" t="s">
        <v>104</v>
      </c>
      <c r="Y197" t="s">
        <v>45</v>
      </c>
      <c r="Z197">
        <v>3</v>
      </c>
    </row>
    <row r="198" spans="1:26" x14ac:dyDescent="0.3">
      <c r="A198">
        <v>3623</v>
      </c>
      <c r="B198" t="s">
        <v>542</v>
      </c>
      <c r="C198" t="s">
        <v>1005</v>
      </c>
      <c r="D198" s="1">
        <v>43507</v>
      </c>
      <c r="E198" s="1"/>
      <c r="F198" t="s">
        <v>728</v>
      </c>
      <c r="G198" t="s">
        <v>1006</v>
      </c>
      <c r="H198" t="s">
        <v>1007</v>
      </c>
      <c r="I198" t="s">
        <v>50</v>
      </c>
      <c r="J198" t="s">
        <v>32</v>
      </c>
      <c r="K198" t="s">
        <v>52</v>
      </c>
      <c r="L198" t="s">
        <v>51</v>
      </c>
      <c r="M198" t="s">
        <v>63</v>
      </c>
      <c r="N198" t="s">
        <v>36</v>
      </c>
      <c r="O198" t="s">
        <v>37</v>
      </c>
      <c r="P198" t="s">
        <v>38</v>
      </c>
      <c r="Q198" t="s">
        <v>111</v>
      </c>
      <c r="R198" s="1">
        <v>21300</v>
      </c>
      <c r="S198" t="s">
        <v>40</v>
      </c>
      <c r="T198" t="s">
        <v>113</v>
      </c>
      <c r="U198" t="s">
        <v>42</v>
      </c>
      <c r="V198">
        <v>47289</v>
      </c>
      <c r="W198" t="s">
        <v>128</v>
      </c>
      <c r="X198" t="s">
        <v>104</v>
      </c>
      <c r="Y198" t="s">
        <v>45</v>
      </c>
      <c r="Z198">
        <v>3</v>
      </c>
    </row>
    <row r="199" spans="1:26" x14ac:dyDescent="0.3">
      <c r="A199">
        <v>3624</v>
      </c>
      <c r="B199" t="s">
        <v>1008</v>
      </c>
      <c r="C199" t="s">
        <v>1009</v>
      </c>
      <c r="D199" s="1">
        <v>43839</v>
      </c>
      <c r="E199" s="1"/>
      <c r="F199" t="s">
        <v>728</v>
      </c>
      <c r="G199" t="s">
        <v>1010</v>
      </c>
      <c r="H199" t="s">
        <v>1011</v>
      </c>
      <c r="I199" t="s">
        <v>139</v>
      </c>
      <c r="J199" t="s">
        <v>32</v>
      </c>
      <c r="K199" t="s">
        <v>52</v>
      </c>
      <c r="L199" t="s">
        <v>64</v>
      </c>
      <c r="M199" t="s">
        <v>52</v>
      </c>
      <c r="N199" t="s">
        <v>36</v>
      </c>
      <c r="O199" t="s">
        <v>37</v>
      </c>
      <c r="P199" t="s">
        <v>38</v>
      </c>
      <c r="Q199" t="s">
        <v>1012</v>
      </c>
      <c r="R199" s="1">
        <v>35099</v>
      </c>
      <c r="S199" t="s">
        <v>40</v>
      </c>
      <c r="T199" t="s">
        <v>113</v>
      </c>
      <c r="U199" t="s">
        <v>42</v>
      </c>
      <c r="V199">
        <v>85711</v>
      </c>
      <c r="W199" t="s">
        <v>128</v>
      </c>
      <c r="X199" t="s">
        <v>84</v>
      </c>
      <c r="Y199" t="s">
        <v>45</v>
      </c>
      <c r="Z199">
        <v>4</v>
      </c>
    </row>
    <row r="200" spans="1:26" x14ac:dyDescent="0.3">
      <c r="A200">
        <v>3625</v>
      </c>
      <c r="B200" t="s">
        <v>1013</v>
      </c>
      <c r="C200" t="s">
        <v>277</v>
      </c>
      <c r="D200" s="1">
        <v>44511</v>
      </c>
      <c r="E200" s="1">
        <v>44773</v>
      </c>
      <c r="F200" t="s">
        <v>728</v>
      </c>
      <c r="G200" t="s">
        <v>1014</v>
      </c>
      <c r="H200" t="s">
        <v>1015</v>
      </c>
      <c r="I200" t="s">
        <v>80</v>
      </c>
      <c r="J200" t="s">
        <v>745</v>
      </c>
      <c r="K200" t="s">
        <v>33</v>
      </c>
      <c r="L200" t="s">
        <v>64</v>
      </c>
      <c r="M200" t="s">
        <v>52</v>
      </c>
      <c r="N200" t="s">
        <v>126</v>
      </c>
      <c r="O200" t="s">
        <v>1016</v>
      </c>
      <c r="P200" t="s">
        <v>38</v>
      </c>
      <c r="Q200" t="s">
        <v>111</v>
      </c>
      <c r="R200" s="1">
        <v>27742</v>
      </c>
      <c r="S200" t="s">
        <v>40</v>
      </c>
      <c r="T200" t="s">
        <v>113</v>
      </c>
      <c r="U200" t="s">
        <v>42</v>
      </c>
      <c r="V200">
        <v>54392</v>
      </c>
      <c r="W200" t="s">
        <v>128</v>
      </c>
      <c r="X200" t="s">
        <v>75</v>
      </c>
      <c r="Y200" t="s">
        <v>45</v>
      </c>
      <c r="Z200">
        <v>5</v>
      </c>
    </row>
    <row r="201" spans="1:26" x14ac:dyDescent="0.3">
      <c r="A201">
        <v>3626</v>
      </c>
      <c r="B201" t="s">
        <v>1017</v>
      </c>
      <c r="C201" t="s">
        <v>1018</v>
      </c>
      <c r="D201" s="1">
        <v>44331</v>
      </c>
      <c r="E201" s="1"/>
      <c r="F201" t="s">
        <v>728</v>
      </c>
      <c r="G201" t="s">
        <v>1019</v>
      </c>
      <c r="H201" t="s">
        <v>1020</v>
      </c>
      <c r="I201" t="s">
        <v>168</v>
      </c>
      <c r="J201" t="s">
        <v>32</v>
      </c>
      <c r="K201" t="s">
        <v>63</v>
      </c>
      <c r="L201" t="s">
        <v>64</v>
      </c>
      <c r="M201" t="s">
        <v>35</v>
      </c>
      <c r="N201" t="s">
        <v>36</v>
      </c>
      <c r="O201" t="s">
        <v>37</v>
      </c>
      <c r="P201" t="s">
        <v>38</v>
      </c>
      <c r="Q201" t="s">
        <v>90</v>
      </c>
      <c r="R201" s="1">
        <v>34270</v>
      </c>
      <c r="S201" t="s">
        <v>40</v>
      </c>
      <c r="T201" t="s">
        <v>226</v>
      </c>
      <c r="U201" t="s">
        <v>42</v>
      </c>
      <c r="V201">
        <v>61825</v>
      </c>
      <c r="W201" t="s">
        <v>128</v>
      </c>
      <c r="X201" t="s">
        <v>75</v>
      </c>
      <c r="Y201" t="s">
        <v>45</v>
      </c>
      <c r="Z201">
        <v>2</v>
      </c>
    </row>
    <row r="202" spans="1:26" x14ac:dyDescent="0.3">
      <c r="A202">
        <v>3627</v>
      </c>
      <c r="B202" t="s">
        <v>1021</v>
      </c>
      <c r="C202" t="s">
        <v>1022</v>
      </c>
      <c r="D202" s="1">
        <v>43698</v>
      </c>
      <c r="E202" s="1">
        <v>44862</v>
      </c>
      <c r="F202" t="s">
        <v>728</v>
      </c>
      <c r="G202" t="s">
        <v>1023</v>
      </c>
      <c r="H202" t="s">
        <v>1024</v>
      </c>
      <c r="I202" t="s">
        <v>98</v>
      </c>
      <c r="J202" t="s">
        <v>745</v>
      </c>
      <c r="K202" t="s">
        <v>33</v>
      </c>
      <c r="L202" t="s">
        <v>34</v>
      </c>
      <c r="M202" t="s">
        <v>63</v>
      </c>
      <c r="N202" t="s">
        <v>126</v>
      </c>
      <c r="O202" t="s">
        <v>1025</v>
      </c>
      <c r="P202" t="s">
        <v>38</v>
      </c>
      <c r="Q202" t="s">
        <v>90</v>
      </c>
      <c r="R202" s="1">
        <v>24526</v>
      </c>
      <c r="S202" t="s">
        <v>40</v>
      </c>
      <c r="T202" t="s">
        <v>6</v>
      </c>
      <c r="U202" t="s">
        <v>42</v>
      </c>
      <c r="V202">
        <v>52646</v>
      </c>
      <c r="W202" t="s">
        <v>93</v>
      </c>
      <c r="X202" t="s">
        <v>84</v>
      </c>
      <c r="Y202" t="s">
        <v>45</v>
      </c>
      <c r="Z202">
        <v>3</v>
      </c>
    </row>
    <row r="203" spans="1:26" x14ac:dyDescent="0.3">
      <c r="A203">
        <v>3628</v>
      </c>
      <c r="B203" t="s">
        <v>1026</v>
      </c>
      <c r="C203" t="s">
        <v>1027</v>
      </c>
      <c r="D203" s="1">
        <v>44092</v>
      </c>
      <c r="E203" s="1"/>
      <c r="F203" t="s">
        <v>728</v>
      </c>
      <c r="G203" t="s">
        <v>1028</v>
      </c>
      <c r="H203" t="s">
        <v>1029</v>
      </c>
      <c r="I203" t="s">
        <v>118</v>
      </c>
      <c r="J203" t="s">
        <v>32</v>
      </c>
      <c r="K203" t="s">
        <v>33</v>
      </c>
      <c r="L203" t="s">
        <v>64</v>
      </c>
      <c r="M203" t="s">
        <v>52</v>
      </c>
      <c r="N203" t="s">
        <v>36</v>
      </c>
      <c r="O203" t="s">
        <v>37</v>
      </c>
      <c r="P203" t="s">
        <v>38</v>
      </c>
      <c r="Q203" t="s">
        <v>111</v>
      </c>
      <c r="R203" s="1">
        <v>16829</v>
      </c>
      <c r="S203" t="s">
        <v>40</v>
      </c>
      <c r="T203" t="s">
        <v>103</v>
      </c>
      <c r="U203" t="s">
        <v>42</v>
      </c>
      <c r="V203">
        <v>56126</v>
      </c>
      <c r="W203" t="s">
        <v>56</v>
      </c>
      <c r="X203" t="s">
        <v>84</v>
      </c>
      <c r="Y203" t="s">
        <v>45</v>
      </c>
      <c r="Z203">
        <v>3</v>
      </c>
    </row>
    <row r="204" spans="1:26" x14ac:dyDescent="0.3">
      <c r="A204">
        <v>3629</v>
      </c>
      <c r="B204" t="s">
        <v>1030</v>
      </c>
      <c r="C204" t="s">
        <v>1031</v>
      </c>
      <c r="D204" s="1">
        <v>44800</v>
      </c>
      <c r="E204" s="1">
        <v>44898</v>
      </c>
      <c r="F204" t="s">
        <v>28</v>
      </c>
      <c r="G204" t="s">
        <v>1032</v>
      </c>
      <c r="H204" t="s">
        <v>1033</v>
      </c>
      <c r="I204" t="s">
        <v>118</v>
      </c>
      <c r="J204" t="s">
        <v>745</v>
      </c>
      <c r="K204" t="s">
        <v>33</v>
      </c>
      <c r="L204" t="s">
        <v>64</v>
      </c>
      <c r="M204" t="s">
        <v>63</v>
      </c>
      <c r="N204" t="s">
        <v>175</v>
      </c>
      <c r="O204" t="s">
        <v>1034</v>
      </c>
      <c r="P204" t="s">
        <v>38</v>
      </c>
      <c r="Q204" t="s">
        <v>90</v>
      </c>
      <c r="R204" s="1">
        <v>30646</v>
      </c>
      <c r="S204" t="s">
        <v>40</v>
      </c>
      <c r="T204" t="s">
        <v>83</v>
      </c>
      <c r="U204" t="s">
        <v>55</v>
      </c>
      <c r="V204">
        <v>70056</v>
      </c>
      <c r="W204" t="s">
        <v>93</v>
      </c>
      <c r="X204" t="s">
        <v>104</v>
      </c>
      <c r="Y204" t="s">
        <v>45</v>
      </c>
      <c r="Z204">
        <v>5</v>
      </c>
    </row>
    <row r="205" spans="1:26" x14ac:dyDescent="0.3">
      <c r="A205">
        <v>3630</v>
      </c>
      <c r="B205" t="s">
        <v>1035</v>
      </c>
      <c r="C205" t="s">
        <v>1036</v>
      </c>
      <c r="D205" s="1">
        <v>43519</v>
      </c>
      <c r="E205" s="1"/>
      <c r="F205" t="s">
        <v>28</v>
      </c>
      <c r="G205" t="s">
        <v>1037</v>
      </c>
      <c r="H205" t="s">
        <v>1038</v>
      </c>
      <c r="I205" t="s">
        <v>139</v>
      </c>
      <c r="J205" t="s">
        <v>32</v>
      </c>
      <c r="K205" t="s">
        <v>33</v>
      </c>
      <c r="L205" t="s">
        <v>64</v>
      </c>
      <c r="M205" t="s">
        <v>63</v>
      </c>
      <c r="N205" t="s">
        <v>36</v>
      </c>
      <c r="O205" t="s">
        <v>37</v>
      </c>
      <c r="P205" t="s">
        <v>38</v>
      </c>
      <c r="Q205" t="s">
        <v>90</v>
      </c>
      <c r="R205" s="1">
        <v>23869</v>
      </c>
      <c r="S205" t="s">
        <v>40</v>
      </c>
      <c r="T205" t="s">
        <v>83</v>
      </c>
      <c r="U205" t="s">
        <v>55</v>
      </c>
      <c r="V205">
        <v>81819</v>
      </c>
      <c r="W205" t="s">
        <v>74</v>
      </c>
      <c r="X205" t="s">
        <v>44</v>
      </c>
      <c r="Y205" t="s">
        <v>45</v>
      </c>
      <c r="Z205">
        <v>5</v>
      </c>
    </row>
    <row r="206" spans="1:26" x14ac:dyDescent="0.3">
      <c r="A206">
        <v>3631</v>
      </c>
      <c r="B206" t="s">
        <v>1039</v>
      </c>
      <c r="C206" t="s">
        <v>1040</v>
      </c>
      <c r="D206" s="1">
        <v>44781</v>
      </c>
      <c r="E206" s="1">
        <v>44859</v>
      </c>
      <c r="F206" t="s">
        <v>28</v>
      </c>
      <c r="G206" t="s">
        <v>1041</v>
      </c>
      <c r="H206" t="s">
        <v>1042</v>
      </c>
      <c r="I206" t="s">
        <v>50</v>
      </c>
      <c r="J206" t="s">
        <v>32</v>
      </c>
      <c r="K206" t="s">
        <v>33</v>
      </c>
      <c r="L206" t="s">
        <v>34</v>
      </c>
      <c r="M206" t="s">
        <v>63</v>
      </c>
      <c r="N206" t="s">
        <v>140</v>
      </c>
      <c r="O206" t="s">
        <v>1043</v>
      </c>
      <c r="P206" t="s">
        <v>38</v>
      </c>
      <c r="Q206" t="s">
        <v>305</v>
      </c>
      <c r="R206" s="1">
        <v>17285</v>
      </c>
      <c r="S206" t="s">
        <v>40</v>
      </c>
      <c r="T206" t="s">
        <v>1044</v>
      </c>
      <c r="U206" t="s">
        <v>55</v>
      </c>
      <c r="V206">
        <v>12978</v>
      </c>
      <c r="W206" t="s">
        <v>74</v>
      </c>
      <c r="X206" t="s">
        <v>104</v>
      </c>
      <c r="Y206" t="s">
        <v>45</v>
      </c>
      <c r="Z206">
        <v>3</v>
      </c>
    </row>
    <row r="207" spans="1:26" x14ac:dyDescent="0.3">
      <c r="A207">
        <v>3632</v>
      </c>
      <c r="B207" t="s">
        <v>669</v>
      </c>
      <c r="C207" t="s">
        <v>1045</v>
      </c>
      <c r="D207" s="1">
        <v>44828</v>
      </c>
      <c r="E207" s="1">
        <v>44858</v>
      </c>
      <c r="F207" t="s">
        <v>28</v>
      </c>
      <c r="G207" t="s">
        <v>1046</v>
      </c>
      <c r="H207" t="s">
        <v>1047</v>
      </c>
      <c r="I207" t="s">
        <v>31</v>
      </c>
      <c r="J207" t="s">
        <v>32</v>
      </c>
      <c r="K207" t="s">
        <v>33</v>
      </c>
      <c r="L207" t="s">
        <v>34</v>
      </c>
      <c r="M207" t="s">
        <v>63</v>
      </c>
      <c r="N207" t="s">
        <v>99</v>
      </c>
      <c r="O207" t="s">
        <v>1048</v>
      </c>
      <c r="P207" t="s">
        <v>38</v>
      </c>
      <c r="Q207" t="s">
        <v>90</v>
      </c>
      <c r="R207" s="1">
        <v>16713</v>
      </c>
      <c r="S207" t="s">
        <v>40</v>
      </c>
      <c r="T207" t="s">
        <v>226</v>
      </c>
      <c r="U207" t="s">
        <v>55</v>
      </c>
      <c r="V207">
        <v>37983</v>
      </c>
      <c r="W207" t="s">
        <v>128</v>
      </c>
      <c r="X207" t="s">
        <v>84</v>
      </c>
      <c r="Y207" t="s">
        <v>45</v>
      </c>
      <c r="Z207">
        <v>3</v>
      </c>
    </row>
    <row r="208" spans="1:26" x14ac:dyDescent="0.3">
      <c r="A208">
        <v>3633</v>
      </c>
      <c r="B208" t="s">
        <v>1049</v>
      </c>
      <c r="C208" t="s">
        <v>1050</v>
      </c>
      <c r="D208" s="1">
        <v>44641</v>
      </c>
      <c r="E208" s="1"/>
      <c r="F208" t="s">
        <v>28</v>
      </c>
      <c r="G208" t="s">
        <v>1051</v>
      </c>
      <c r="H208" t="s">
        <v>1052</v>
      </c>
      <c r="I208" t="s">
        <v>89</v>
      </c>
      <c r="J208" t="s">
        <v>32</v>
      </c>
      <c r="K208" t="s">
        <v>33</v>
      </c>
      <c r="L208" t="s">
        <v>64</v>
      </c>
      <c r="M208" t="s">
        <v>35</v>
      </c>
      <c r="N208" t="s">
        <v>36</v>
      </c>
      <c r="O208" t="s">
        <v>37</v>
      </c>
      <c r="P208" t="s">
        <v>38</v>
      </c>
      <c r="Q208" t="s">
        <v>53</v>
      </c>
      <c r="R208" s="1">
        <v>31860</v>
      </c>
      <c r="S208" t="s">
        <v>40</v>
      </c>
      <c r="T208" t="s">
        <v>83</v>
      </c>
      <c r="U208" t="s">
        <v>42</v>
      </c>
      <c r="V208">
        <v>56687</v>
      </c>
      <c r="W208" t="s">
        <v>56</v>
      </c>
      <c r="X208" t="s">
        <v>75</v>
      </c>
      <c r="Y208" t="s">
        <v>45</v>
      </c>
      <c r="Z208">
        <v>5</v>
      </c>
    </row>
    <row r="209" spans="1:26" x14ac:dyDescent="0.3">
      <c r="A209">
        <v>3634</v>
      </c>
      <c r="B209" t="s">
        <v>1053</v>
      </c>
      <c r="C209" t="s">
        <v>1054</v>
      </c>
      <c r="D209" s="1">
        <v>45100</v>
      </c>
      <c r="E209" s="1">
        <v>45133</v>
      </c>
      <c r="F209" t="s">
        <v>28</v>
      </c>
      <c r="G209" t="s">
        <v>1055</v>
      </c>
      <c r="H209" t="s">
        <v>1056</v>
      </c>
      <c r="I209" t="s">
        <v>168</v>
      </c>
      <c r="J209" t="s">
        <v>32</v>
      </c>
      <c r="K209" t="s">
        <v>52</v>
      </c>
      <c r="L209" t="s">
        <v>64</v>
      </c>
      <c r="M209" t="s">
        <v>63</v>
      </c>
      <c r="N209" t="s">
        <v>140</v>
      </c>
      <c r="O209" t="s">
        <v>1057</v>
      </c>
      <c r="P209" t="s">
        <v>38</v>
      </c>
      <c r="Q209" t="s">
        <v>66</v>
      </c>
      <c r="R209" s="1">
        <v>22762</v>
      </c>
      <c r="S209" t="s">
        <v>40</v>
      </c>
      <c r="T209" t="s">
        <v>6</v>
      </c>
      <c r="U209" t="s">
        <v>42</v>
      </c>
      <c r="V209">
        <v>40148</v>
      </c>
      <c r="W209" t="s">
        <v>74</v>
      </c>
      <c r="X209" t="s">
        <v>84</v>
      </c>
      <c r="Y209" t="s">
        <v>45</v>
      </c>
      <c r="Z209">
        <v>5</v>
      </c>
    </row>
    <row r="210" spans="1:26" x14ac:dyDescent="0.3">
      <c r="A210">
        <v>3635</v>
      </c>
      <c r="B210" t="s">
        <v>1058</v>
      </c>
      <c r="C210" t="s">
        <v>1059</v>
      </c>
      <c r="D210" s="1">
        <v>44130</v>
      </c>
      <c r="E210" s="1"/>
      <c r="F210" t="s">
        <v>28</v>
      </c>
      <c r="G210" t="s">
        <v>1060</v>
      </c>
      <c r="H210" t="s">
        <v>1061</v>
      </c>
      <c r="I210" t="s">
        <v>98</v>
      </c>
      <c r="J210" t="s">
        <v>32</v>
      </c>
      <c r="K210" t="s">
        <v>52</v>
      </c>
      <c r="L210" t="s">
        <v>34</v>
      </c>
      <c r="M210" t="s">
        <v>52</v>
      </c>
      <c r="N210" t="s">
        <v>36</v>
      </c>
      <c r="O210" t="s">
        <v>37</v>
      </c>
      <c r="P210" t="s">
        <v>38</v>
      </c>
      <c r="Q210" t="s">
        <v>504</v>
      </c>
      <c r="R210" s="1">
        <v>28561</v>
      </c>
      <c r="S210" t="s">
        <v>40</v>
      </c>
      <c r="T210" t="s">
        <v>1062</v>
      </c>
      <c r="U210" t="s">
        <v>42</v>
      </c>
      <c r="V210">
        <v>71593</v>
      </c>
      <c r="W210" t="s">
        <v>56</v>
      </c>
      <c r="X210" t="s">
        <v>75</v>
      </c>
      <c r="Y210" t="s">
        <v>45</v>
      </c>
      <c r="Z210">
        <v>4</v>
      </c>
    </row>
    <row r="211" spans="1:26" x14ac:dyDescent="0.3">
      <c r="A211">
        <v>3636</v>
      </c>
      <c r="B211" t="s">
        <v>1063</v>
      </c>
      <c r="C211" t="s">
        <v>348</v>
      </c>
      <c r="D211" s="1">
        <v>43859</v>
      </c>
      <c r="E211" s="1"/>
      <c r="F211" t="s">
        <v>28</v>
      </c>
      <c r="G211" t="s">
        <v>1064</v>
      </c>
      <c r="H211" t="s">
        <v>1065</v>
      </c>
      <c r="I211" t="s">
        <v>118</v>
      </c>
      <c r="J211" t="s">
        <v>32</v>
      </c>
      <c r="K211" t="s">
        <v>33</v>
      </c>
      <c r="L211" t="s">
        <v>64</v>
      </c>
      <c r="M211" t="s">
        <v>35</v>
      </c>
      <c r="N211" t="s">
        <v>36</v>
      </c>
      <c r="O211" t="s">
        <v>37</v>
      </c>
      <c r="P211" t="s">
        <v>38</v>
      </c>
      <c r="Q211" t="s">
        <v>332</v>
      </c>
      <c r="R211" s="1">
        <v>30023</v>
      </c>
      <c r="S211" t="s">
        <v>40</v>
      </c>
      <c r="T211" t="s">
        <v>6</v>
      </c>
      <c r="U211" t="s">
        <v>55</v>
      </c>
      <c r="V211">
        <v>10775</v>
      </c>
      <c r="W211" t="s">
        <v>128</v>
      </c>
      <c r="X211" t="s">
        <v>104</v>
      </c>
      <c r="Y211" t="s">
        <v>45</v>
      </c>
      <c r="Z211">
        <v>3</v>
      </c>
    </row>
    <row r="212" spans="1:26" x14ac:dyDescent="0.3">
      <c r="A212">
        <v>3637</v>
      </c>
      <c r="B212" t="s">
        <v>864</v>
      </c>
      <c r="C212" t="s">
        <v>1066</v>
      </c>
      <c r="D212" s="1">
        <v>44674</v>
      </c>
      <c r="E212" s="1"/>
      <c r="F212" t="s">
        <v>28</v>
      </c>
      <c r="G212" t="s">
        <v>1067</v>
      </c>
      <c r="H212" t="s">
        <v>1068</v>
      </c>
      <c r="I212" t="s">
        <v>62</v>
      </c>
      <c r="J212" t="s">
        <v>32</v>
      </c>
      <c r="K212" t="s">
        <v>63</v>
      </c>
      <c r="L212" t="s">
        <v>34</v>
      </c>
      <c r="M212" t="s">
        <v>63</v>
      </c>
      <c r="N212" t="s">
        <v>36</v>
      </c>
      <c r="O212" t="s">
        <v>37</v>
      </c>
      <c r="P212" t="s">
        <v>38</v>
      </c>
      <c r="Q212" t="s">
        <v>53</v>
      </c>
      <c r="R212" s="1">
        <v>34806</v>
      </c>
      <c r="S212" t="s">
        <v>40</v>
      </c>
      <c r="T212" t="s">
        <v>113</v>
      </c>
      <c r="U212" t="s">
        <v>55</v>
      </c>
      <c r="V212">
        <v>59441</v>
      </c>
      <c r="W212" t="s">
        <v>128</v>
      </c>
      <c r="X212" t="s">
        <v>104</v>
      </c>
      <c r="Y212" t="s">
        <v>45</v>
      </c>
      <c r="Z212">
        <v>3</v>
      </c>
    </row>
    <row r="213" spans="1:26" x14ac:dyDescent="0.3">
      <c r="A213">
        <v>3638</v>
      </c>
      <c r="B213" t="s">
        <v>1069</v>
      </c>
      <c r="C213" t="s">
        <v>983</v>
      </c>
      <c r="D213" s="1">
        <v>45092</v>
      </c>
      <c r="E213" s="1"/>
      <c r="F213" t="s">
        <v>28</v>
      </c>
      <c r="G213" t="s">
        <v>1070</v>
      </c>
      <c r="H213" t="s">
        <v>1071</v>
      </c>
      <c r="I213" t="s">
        <v>89</v>
      </c>
      <c r="J213" t="s">
        <v>32</v>
      </c>
      <c r="K213" t="s">
        <v>63</v>
      </c>
      <c r="L213" t="s">
        <v>34</v>
      </c>
      <c r="M213" t="s">
        <v>52</v>
      </c>
      <c r="N213" t="s">
        <v>36</v>
      </c>
      <c r="O213" t="s">
        <v>37</v>
      </c>
      <c r="P213" t="s">
        <v>38</v>
      </c>
      <c r="Q213" t="s">
        <v>90</v>
      </c>
      <c r="R213" s="1">
        <v>28834</v>
      </c>
      <c r="S213" t="s">
        <v>40</v>
      </c>
      <c r="T213" t="s">
        <v>1072</v>
      </c>
      <c r="U213" t="s">
        <v>55</v>
      </c>
      <c r="V213">
        <v>55470</v>
      </c>
      <c r="W213" t="s">
        <v>56</v>
      </c>
      <c r="X213" t="s">
        <v>75</v>
      </c>
      <c r="Y213" t="s">
        <v>45</v>
      </c>
      <c r="Z213">
        <v>3</v>
      </c>
    </row>
    <row r="214" spans="1:26" x14ac:dyDescent="0.3">
      <c r="A214">
        <v>3639</v>
      </c>
      <c r="B214" t="s">
        <v>1073</v>
      </c>
      <c r="C214" t="s">
        <v>1074</v>
      </c>
      <c r="D214" s="1">
        <v>43727</v>
      </c>
      <c r="E214" s="1">
        <v>43935</v>
      </c>
      <c r="F214" t="s">
        <v>28</v>
      </c>
      <c r="G214" t="s">
        <v>1075</v>
      </c>
      <c r="H214" t="s">
        <v>1076</v>
      </c>
      <c r="I214" t="s">
        <v>31</v>
      </c>
      <c r="J214" t="s">
        <v>198</v>
      </c>
      <c r="K214" t="s">
        <v>33</v>
      </c>
      <c r="L214" t="s">
        <v>34</v>
      </c>
      <c r="M214" t="s">
        <v>63</v>
      </c>
      <c r="N214" t="s">
        <v>140</v>
      </c>
      <c r="O214" t="s">
        <v>1077</v>
      </c>
      <c r="P214" t="s">
        <v>38</v>
      </c>
      <c r="Q214" t="s">
        <v>90</v>
      </c>
      <c r="R214" s="1">
        <v>24115</v>
      </c>
      <c r="S214" t="s">
        <v>40</v>
      </c>
      <c r="T214" t="s">
        <v>1062</v>
      </c>
      <c r="U214" t="s">
        <v>42</v>
      </c>
      <c r="V214">
        <v>8655</v>
      </c>
      <c r="W214" t="s">
        <v>56</v>
      </c>
      <c r="X214" t="s">
        <v>104</v>
      </c>
      <c r="Y214" t="s">
        <v>45</v>
      </c>
      <c r="Z214">
        <v>3</v>
      </c>
    </row>
    <row r="215" spans="1:26" x14ac:dyDescent="0.3">
      <c r="A215">
        <v>3640</v>
      </c>
      <c r="B215" t="s">
        <v>1078</v>
      </c>
      <c r="C215" t="s">
        <v>1079</v>
      </c>
      <c r="D215" s="1">
        <v>44933</v>
      </c>
      <c r="E215" s="1"/>
      <c r="F215" t="s">
        <v>28</v>
      </c>
      <c r="G215" t="s">
        <v>1080</v>
      </c>
      <c r="H215" t="s">
        <v>1081</v>
      </c>
      <c r="I215" t="s">
        <v>133</v>
      </c>
      <c r="J215" t="s">
        <v>32</v>
      </c>
      <c r="K215" t="s">
        <v>33</v>
      </c>
      <c r="L215" t="s">
        <v>51</v>
      </c>
      <c r="M215" t="s">
        <v>35</v>
      </c>
      <c r="N215" t="s">
        <v>36</v>
      </c>
      <c r="O215" t="s">
        <v>37</v>
      </c>
      <c r="P215" t="s">
        <v>38</v>
      </c>
      <c r="Q215" t="s">
        <v>90</v>
      </c>
      <c r="R215" s="1">
        <v>36790</v>
      </c>
      <c r="S215" t="s">
        <v>40</v>
      </c>
      <c r="T215" t="s">
        <v>226</v>
      </c>
      <c r="U215" t="s">
        <v>42</v>
      </c>
      <c r="V215">
        <v>48077</v>
      </c>
      <c r="W215" t="s">
        <v>128</v>
      </c>
      <c r="X215" t="s">
        <v>104</v>
      </c>
      <c r="Y215" t="s">
        <v>45</v>
      </c>
      <c r="Z215">
        <v>3</v>
      </c>
    </row>
    <row r="216" spans="1:26" x14ac:dyDescent="0.3">
      <c r="A216">
        <v>3641</v>
      </c>
      <c r="B216" t="s">
        <v>1082</v>
      </c>
      <c r="C216" t="s">
        <v>425</v>
      </c>
      <c r="D216" s="1">
        <v>43868</v>
      </c>
      <c r="E216" s="1">
        <v>44317</v>
      </c>
      <c r="F216" t="s">
        <v>28</v>
      </c>
      <c r="G216" t="s">
        <v>1083</v>
      </c>
      <c r="H216" t="s">
        <v>1084</v>
      </c>
      <c r="I216" t="s">
        <v>50</v>
      </c>
      <c r="J216" t="s">
        <v>198</v>
      </c>
      <c r="K216" t="s">
        <v>33</v>
      </c>
      <c r="L216" t="s">
        <v>64</v>
      </c>
      <c r="M216" t="s">
        <v>63</v>
      </c>
      <c r="N216" t="s">
        <v>175</v>
      </c>
      <c r="O216" t="s">
        <v>1085</v>
      </c>
      <c r="P216" t="s">
        <v>38</v>
      </c>
      <c r="Q216" t="s">
        <v>81</v>
      </c>
      <c r="R216" s="1">
        <v>25948</v>
      </c>
      <c r="S216" t="s">
        <v>40</v>
      </c>
      <c r="T216" t="s">
        <v>216</v>
      </c>
      <c r="U216" t="s">
        <v>55</v>
      </c>
      <c r="V216">
        <v>56039</v>
      </c>
      <c r="W216" t="s">
        <v>74</v>
      </c>
      <c r="X216" t="s">
        <v>44</v>
      </c>
      <c r="Y216" t="s">
        <v>45</v>
      </c>
      <c r="Z216">
        <v>3</v>
      </c>
    </row>
    <row r="217" spans="1:26" x14ac:dyDescent="0.3">
      <c r="A217">
        <v>3642</v>
      </c>
      <c r="B217" t="s">
        <v>986</v>
      </c>
      <c r="C217" t="s">
        <v>1086</v>
      </c>
      <c r="D217" s="1">
        <v>43950</v>
      </c>
      <c r="E217" s="1">
        <v>44512</v>
      </c>
      <c r="F217" t="s">
        <v>28</v>
      </c>
      <c r="G217" t="s">
        <v>1087</v>
      </c>
      <c r="H217" t="s">
        <v>1088</v>
      </c>
      <c r="I217" t="s">
        <v>139</v>
      </c>
      <c r="J217" t="s">
        <v>198</v>
      </c>
      <c r="K217" t="s">
        <v>33</v>
      </c>
      <c r="L217" t="s">
        <v>64</v>
      </c>
      <c r="M217" t="s">
        <v>63</v>
      </c>
      <c r="N217" t="s">
        <v>140</v>
      </c>
      <c r="O217" t="s">
        <v>1089</v>
      </c>
      <c r="P217" t="s">
        <v>38</v>
      </c>
      <c r="Q217" t="s">
        <v>90</v>
      </c>
      <c r="R217" s="1">
        <v>28641</v>
      </c>
      <c r="S217" t="s">
        <v>40</v>
      </c>
      <c r="T217" t="s">
        <v>83</v>
      </c>
      <c r="U217" t="s">
        <v>55</v>
      </c>
      <c r="V217">
        <v>7474</v>
      </c>
      <c r="W217" t="s">
        <v>93</v>
      </c>
      <c r="X217" t="s">
        <v>75</v>
      </c>
      <c r="Y217" t="s">
        <v>45</v>
      </c>
      <c r="Z217">
        <v>3</v>
      </c>
    </row>
    <row r="218" spans="1:26" x14ac:dyDescent="0.3">
      <c r="A218">
        <v>3643</v>
      </c>
      <c r="B218" t="s">
        <v>1090</v>
      </c>
      <c r="C218" t="s">
        <v>1091</v>
      </c>
      <c r="D218" s="1">
        <v>43937</v>
      </c>
      <c r="E218" s="1"/>
      <c r="F218" t="s">
        <v>28</v>
      </c>
      <c r="G218" t="s">
        <v>1092</v>
      </c>
      <c r="H218" t="s">
        <v>1093</v>
      </c>
      <c r="I218" t="s">
        <v>80</v>
      </c>
      <c r="J218" t="s">
        <v>32</v>
      </c>
      <c r="K218" t="s">
        <v>63</v>
      </c>
      <c r="L218" t="s">
        <v>51</v>
      </c>
      <c r="M218" t="s">
        <v>63</v>
      </c>
      <c r="N218" t="s">
        <v>36</v>
      </c>
      <c r="O218" t="s">
        <v>37</v>
      </c>
      <c r="P218" t="s">
        <v>38</v>
      </c>
      <c r="Q218" t="s">
        <v>332</v>
      </c>
      <c r="R218" s="1">
        <v>22362</v>
      </c>
      <c r="S218" t="s">
        <v>40</v>
      </c>
      <c r="T218" t="s">
        <v>83</v>
      </c>
      <c r="U218" t="s">
        <v>55</v>
      </c>
      <c r="V218">
        <v>9287</v>
      </c>
      <c r="W218" t="s">
        <v>128</v>
      </c>
      <c r="X218" t="s">
        <v>75</v>
      </c>
      <c r="Y218" t="s">
        <v>45</v>
      </c>
      <c r="Z218">
        <v>3</v>
      </c>
    </row>
    <row r="219" spans="1:26" x14ac:dyDescent="0.3">
      <c r="A219">
        <v>3644</v>
      </c>
      <c r="B219" t="s">
        <v>1094</v>
      </c>
      <c r="C219" t="s">
        <v>1095</v>
      </c>
      <c r="D219" s="1">
        <v>44728</v>
      </c>
      <c r="E219" s="1"/>
      <c r="F219" t="s">
        <v>28</v>
      </c>
      <c r="G219" t="s">
        <v>1096</v>
      </c>
      <c r="H219" t="s">
        <v>1097</v>
      </c>
      <c r="I219" t="s">
        <v>168</v>
      </c>
      <c r="J219" t="s">
        <v>32</v>
      </c>
      <c r="K219" t="s">
        <v>52</v>
      </c>
      <c r="L219" t="s">
        <v>64</v>
      </c>
      <c r="M219" t="s">
        <v>63</v>
      </c>
      <c r="N219" t="s">
        <v>36</v>
      </c>
      <c r="O219" t="s">
        <v>37</v>
      </c>
      <c r="P219" t="s">
        <v>38</v>
      </c>
      <c r="Q219" t="s">
        <v>90</v>
      </c>
      <c r="R219" s="1">
        <v>31587</v>
      </c>
      <c r="S219" t="s">
        <v>40</v>
      </c>
      <c r="T219" t="s">
        <v>83</v>
      </c>
      <c r="U219" t="s">
        <v>55</v>
      </c>
      <c r="V219">
        <v>42213</v>
      </c>
      <c r="W219" t="s">
        <v>93</v>
      </c>
      <c r="X219" t="s">
        <v>84</v>
      </c>
      <c r="Y219" t="s">
        <v>45</v>
      </c>
      <c r="Z219">
        <v>3</v>
      </c>
    </row>
    <row r="220" spans="1:26" x14ac:dyDescent="0.3">
      <c r="A220">
        <v>3645</v>
      </c>
      <c r="B220" t="s">
        <v>1098</v>
      </c>
      <c r="C220" t="s">
        <v>1099</v>
      </c>
      <c r="D220" s="1">
        <v>43668</v>
      </c>
      <c r="E220" s="1"/>
      <c r="F220" t="s">
        <v>28</v>
      </c>
      <c r="G220" t="s">
        <v>1100</v>
      </c>
      <c r="H220" t="s">
        <v>1101</v>
      </c>
      <c r="I220" t="s">
        <v>98</v>
      </c>
      <c r="J220" t="s">
        <v>32</v>
      </c>
      <c r="K220" t="s">
        <v>52</v>
      </c>
      <c r="L220" t="s">
        <v>34</v>
      </c>
      <c r="M220" t="s">
        <v>63</v>
      </c>
      <c r="N220" t="s">
        <v>36</v>
      </c>
      <c r="O220" t="s">
        <v>37</v>
      </c>
      <c r="P220" t="s">
        <v>38</v>
      </c>
      <c r="Q220" t="s">
        <v>81</v>
      </c>
      <c r="R220" s="1">
        <v>28384</v>
      </c>
      <c r="S220" t="s">
        <v>40</v>
      </c>
      <c r="T220" t="s">
        <v>103</v>
      </c>
      <c r="U220" t="s">
        <v>55</v>
      </c>
      <c r="V220">
        <v>34428</v>
      </c>
      <c r="W220" t="s">
        <v>128</v>
      </c>
      <c r="X220" t="s">
        <v>75</v>
      </c>
      <c r="Y220" t="s">
        <v>45</v>
      </c>
      <c r="Z220">
        <v>3</v>
      </c>
    </row>
    <row r="221" spans="1:26" x14ac:dyDescent="0.3">
      <c r="A221">
        <v>3646</v>
      </c>
      <c r="B221" t="s">
        <v>891</v>
      </c>
      <c r="C221" t="s">
        <v>434</v>
      </c>
      <c r="D221" s="1">
        <v>45038</v>
      </c>
      <c r="E221" s="1"/>
      <c r="F221" t="s">
        <v>728</v>
      </c>
      <c r="G221" t="s">
        <v>1102</v>
      </c>
      <c r="H221" t="s">
        <v>1103</v>
      </c>
      <c r="I221" t="s">
        <v>133</v>
      </c>
      <c r="J221" t="s">
        <v>32</v>
      </c>
      <c r="K221" t="s">
        <v>52</v>
      </c>
      <c r="L221" t="s">
        <v>51</v>
      </c>
      <c r="M221" t="s">
        <v>63</v>
      </c>
      <c r="N221" t="s">
        <v>36</v>
      </c>
      <c r="O221" t="s">
        <v>37</v>
      </c>
      <c r="P221" t="s">
        <v>38</v>
      </c>
      <c r="Q221" t="s">
        <v>148</v>
      </c>
      <c r="R221" s="1">
        <v>24838</v>
      </c>
      <c r="S221" t="s">
        <v>40</v>
      </c>
      <c r="T221" t="s">
        <v>150</v>
      </c>
      <c r="U221" t="s">
        <v>42</v>
      </c>
      <c r="V221">
        <v>77551</v>
      </c>
      <c r="W221" t="s">
        <v>56</v>
      </c>
      <c r="X221" t="s">
        <v>44</v>
      </c>
      <c r="Y221" t="s">
        <v>45</v>
      </c>
      <c r="Z221">
        <v>3</v>
      </c>
    </row>
    <row r="222" spans="1:26" x14ac:dyDescent="0.3">
      <c r="A222">
        <v>3647</v>
      </c>
      <c r="B222" t="s">
        <v>1104</v>
      </c>
      <c r="C222" t="s">
        <v>1105</v>
      </c>
      <c r="D222" s="1">
        <v>44193</v>
      </c>
      <c r="E222" s="1">
        <v>44226</v>
      </c>
      <c r="F222" t="s">
        <v>728</v>
      </c>
      <c r="G222" t="s">
        <v>1106</v>
      </c>
      <c r="H222" t="s">
        <v>1107</v>
      </c>
      <c r="I222" t="s">
        <v>50</v>
      </c>
      <c r="J222" t="s">
        <v>745</v>
      </c>
      <c r="K222" t="s">
        <v>52</v>
      </c>
      <c r="L222" t="s">
        <v>51</v>
      </c>
      <c r="M222" t="s">
        <v>52</v>
      </c>
      <c r="N222" t="s">
        <v>99</v>
      </c>
      <c r="O222" t="s">
        <v>1108</v>
      </c>
      <c r="P222" t="s">
        <v>38</v>
      </c>
      <c r="Q222" t="s">
        <v>111</v>
      </c>
      <c r="R222" s="1">
        <v>24312</v>
      </c>
      <c r="S222" t="s">
        <v>40</v>
      </c>
      <c r="T222" t="s">
        <v>113</v>
      </c>
      <c r="U222" t="s">
        <v>42</v>
      </c>
      <c r="V222">
        <v>20847</v>
      </c>
      <c r="W222" t="s">
        <v>93</v>
      </c>
      <c r="X222" t="s">
        <v>75</v>
      </c>
      <c r="Y222" t="s">
        <v>45</v>
      </c>
      <c r="Z222">
        <v>3</v>
      </c>
    </row>
    <row r="223" spans="1:26" x14ac:dyDescent="0.3">
      <c r="A223">
        <v>3648</v>
      </c>
      <c r="B223" t="s">
        <v>1053</v>
      </c>
      <c r="C223" t="s">
        <v>1109</v>
      </c>
      <c r="D223" s="1">
        <v>44615</v>
      </c>
      <c r="E223" s="1"/>
      <c r="F223" t="s">
        <v>728</v>
      </c>
      <c r="G223" t="s">
        <v>1110</v>
      </c>
      <c r="H223" t="s">
        <v>1111</v>
      </c>
      <c r="I223" t="s">
        <v>139</v>
      </c>
      <c r="J223" t="s">
        <v>32</v>
      </c>
      <c r="K223" t="s">
        <v>33</v>
      </c>
      <c r="L223" t="s">
        <v>51</v>
      </c>
      <c r="M223" t="s">
        <v>63</v>
      </c>
      <c r="N223" t="s">
        <v>36</v>
      </c>
      <c r="O223" t="s">
        <v>37</v>
      </c>
      <c r="P223" t="s">
        <v>38</v>
      </c>
      <c r="Q223" t="s">
        <v>53</v>
      </c>
      <c r="R223" s="1">
        <v>17711</v>
      </c>
      <c r="S223" t="s">
        <v>40</v>
      </c>
      <c r="T223" t="s">
        <v>163</v>
      </c>
      <c r="U223" t="s">
        <v>42</v>
      </c>
      <c r="V223">
        <v>76615</v>
      </c>
      <c r="W223" t="s">
        <v>74</v>
      </c>
      <c r="X223" t="s">
        <v>104</v>
      </c>
      <c r="Y223" t="s">
        <v>105</v>
      </c>
      <c r="Z223">
        <v>4</v>
      </c>
    </row>
    <row r="224" spans="1:26" x14ac:dyDescent="0.3">
      <c r="A224">
        <v>3649</v>
      </c>
      <c r="B224" t="s">
        <v>1112</v>
      </c>
      <c r="C224" t="s">
        <v>1113</v>
      </c>
      <c r="D224" s="1">
        <v>44786</v>
      </c>
      <c r="E224" s="1"/>
      <c r="F224" t="s">
        <v>728</v>
      </c>
      <c r="G224" t="s">
        <v>1114</v>
      </c>
      <c r="H224" t="s">
        <v>1115</v>
      </c>
      <c r="I224" t="s">
        <v>80</v>
      </c>
      <c r="J224" t="s">
        <v>32</v>
      </c>
      <c r="K224" t="s">
        <v>33</v>
      </c>
      <c r="L224" t="s">
        <v>51</v>
      </c>
      <c r="M224" t="s">
        <v>52</v>
      </c>
      <c r="N224" t="s">
        <v>36</v>
      </c>
      <c r="O224" t="s">
        <v>37</v>
      </c>
      <c r="P224" t="s">
        <v>38</v>
      </c>
      <c r="Q224" t="s">
        <v>90</v>
      </c>
      <c r="R224" s="1">
        <v>24995</v>
      </c>
      <c r="S224" t="s">
        <v>40</v>
      </c>
      <c r="T224" t="s">
        <v>103</v>
      </c>
      <c r="U224" t="s">
        <v>42</v>
      </c>
      <c r="V224">
        <v>26602</v>
      </c>
      <c r="W224" t="s">
        <v>43</v>
      </c>
      <c r="X224" t="s">
        <v>84</v>
      </c>
      <c r="Y224" t="s">
        <v>105</v>
      </c>
      <c r="Z224">
        <v>4</v>
      </c>
    </row>
    <row r="225" spans="1:26" x14ac:dyDescent="0.3">
      <c r="A225">
        <v>3650</v>
      </c>
      <c r="B225" t="s">
        <v>961</v>
      </c>
      <c r="C225" t="s">
        <v>1116</v>
      </c>
      <c r="D225" s="1">
        <v>43741</v>
      </c>
      <c r="E225" s="1">
        <v>44620</v>
      </c>
      <c r="F225" t="s">
        <v>728</v>
      </c>
      <c r="G225" t="s">
        <v>1117</v>
      </c>
      <c r="H225" t="s">
        <v>1118</v>
      </c>
      <c r="I225" t="s">
        <v>168</v>
      </c>
      <c r="J225" t="s">
        <v>745</v>
      </c>
      <c r="K225" t="s">
        <v>63</v>
      </c>
      <c r="L225" t="s">
        <v>64</v>
      </c>
      <c r="M225" t="s">
        <v>52</v>
      </c>
      <c r="N225" t="s">
        <v>140</v>
      </c>
      <c r="O225" t="s">
        <v>1119</v>
      </c>
      <c r="P225" t="s">
        <v>38</v>
      </c>
      <c r="Q225" t="s">
        <v>90</v>
      </c>
      <c r="R225" s="1">
        <v>33597</v>
      </c>
      <c r="S225" t="s">
        <v>40</v>
      </c>
      <c r="T225" t="s">
        <v>83</v>
      </c>
      <c r="U225" t="s">
        <v>42</v>
      </c>
      <c r="V225">
        <v>72818</v>
      </c>
      <c r="W225" t="s">
        <v>43</v>
      </c>
      <c r="X225" t="s">
        <v>104</v>
      </c>
      <c r="Y225" t="s">
        <v>45</v>
      </c>
      <c r="Z225">
        <v>3</v>
      </c>
    </row>
    <row r="226" spans="1:26" x14ac:dyDescent="0.3">
      <c r="A226">
        <v>3651</v>
      </c>
      <c r="B226" t="s">
        <v>159</v>
      </c>
      <c r="C226" t="s">
        <v>1120</v>
      </c>
      <c r="D226" s="1">
        <v>43752</v>
      </c>
      <c r="E226" s="1"/>
      <c r="F226" t="s">
        <v>728</v>
      </c>
      <c r="G226" t="s">
        <v>1121</v>
      </c>
      <c r="H226" t="s">
        <v>1122</v>
      </c>
      <c r="I226" t="s">
        <v>98</v>
      </c>
      <c r="J226" t="s">
        <v>32</v>
      </c>
      <c r="K226" t="s">
        <v>63</v>
      </c>
      <c r="L226" t="s">
        <v>34</v>
      </c>
      <c r="M226" t="s">
        <v>63</v>
      </c>
      <c r="N226" t="s">
        <v>36</v>
      </c>
      <c r="O226" t="s">
        <v>37</v>
      </c>
      <c r="P226" t="s">
        <v>38</v>
      </c>
      <c r="Q226" t="s">
        <v>81</v>
      </c>
      <c r="R226" s="1">
        <v>33257</v>
      </c>
      <c r="S226" t="s">
        <v>40</v>
      </c>
      <c r="T226" t="s">
        <v>163</v>
      </c>
      <c r="U226" t="s">
        <v>42</v>
      </c>
      <c r="V226">
        <v>90347</v>
      </c>
      <c r="W226" t="s">
        <v>43</v>
      </c>
      <c r="X226" t="s">
        <v>75</v>
      </c>
      <c r="Y226" t="s">
        <v>45</v>
      </c>
      <c r="Z226">
        <v>3</v>
      </c>
    </row>
    <row r="227" spans="1:26" x14ac:dyDescent="0.3">
      <c r="A227">
        <v>3652</v>
      </c>
      <c r="B227" t="s">
        <v>923</v>
      </c>
      <c r="C227" t="s">
        <v>1123</v>
      </c>
      <c r="D227" s="1">
        <v>43707</v>
      </c>
      <c r="E227" s="1">
        <v>44800</v>
      </c>
      <c r="F227" t="s">
        <v>28</v>
      </c>
      <c r="G227" t="s">
        <v>1124</v>
      </c>
      <c r="H227" t="s">
        <v>1125</v>
      </c>
      <c r="I227" t="s">
        <v>118</v>
      </c>
      <c r="J227" t="s">
        <v>745</v>
      </c>
      <c r="K227" t="s">
        <v>52</v>
      </c>
      <c r="L227" t="s">
        <v>34</v>
      </c>
      <c r="M227" t="s">
        <v>52</v>
      </c>
      <c r="N227" t="s">
        <v>126</v>
      </c>
      <c r="O227" t="s">
        <v>1126</v>
      </c>
      <c r="P227" t="s">
        <v>38</v>
      </c>
      <c r="Q227" t="s">
        <v>90</v>
      </c>
      <c r="R227" s="1">
        <v>17030</v>
      </c>
      <c r="S227" t="s">
        <v>40</v>
      </c>
      <c r="T227" t="s">
        <v>6</v>
      </c>
      <c r="U227" t="s">
        <v>55</v>
      </c>
      <c r="V227">
        <v>96845</v>
      </c>
      <c r="W227" t="s">
        <v>74</v>
      </c>
      <c r="X227" t="s">
        <v>84</v>
      </c>
      <c r="Y227" t="s">
        <v>45</v>
      </c>
      <c r="Z227">
        <v>3</v>
      </c>
    </row>
    <row r="228" spans="1:26" x14ac:dyDescent="0.3">
      <c r="A228">
        <v>3653</v>
      </c>
      <c r="B228" t="s">
        <v>964</v>
      </c>
      <c r="C228" t="s">
        <v>1127</v>
      </c>
      <c r="D228" s="1">
        <v>44231</v>
      </c>
      <c r="E228" s="1">
        <v>45137</v>
      </c>
      <c r="F228" t="s">
        <v>28</v>
      </c>
      <c r="G228" t="s">
        <v>1128</v>
      </c>
      <c r="H228" t="s">
        <v>1129</v>
      </c>
      <c r="I228" t="s">
        <v>62</v>
      </c>
      <c r="J228" t="s">
        <v>745</v>
      </c>
      <c r="K228" t="s">
        <v>33</v>
      </c>
      <c r="L228" t="s">
        <v>64</v>
      </c>
      <c r="M228" t="s">
        <v>52</v>
      </c>
      <c r="N228" t="s">
        <v>175</v>
      </c>
      <c r="O228" t="s">
        <v>1130</v>
      </c>
      <c r="P228" t="s">
        <v>38</v>
      </c>
      <c r="Q228" t="s">
        <v>81</v>
      </c>
      <c r="R228" s="1">
        <v>34879</v>
      </c>
      <c r="S228" t="s">
        <v>40</v>
      </c>
      <c r="T228" t="s">
        <v>226</v>
      </c>
      <c r="U228" t="s">
        <v>55</v>
      </c>
      <c r="V228">
        <v>67277</v>
      </c>
      <c r="W228" t="s">
        <v>128</v>
      </c>
      <c r="X228" t="s">
        <v>44</v>
      </c>
      <c r="Y228" t="s">
        <v>105</v>
      </c>
      <c r="Z228">
        <v>3</v>
      </c>
    </row>
    <row r="229" spans="1:26" x14ac:dyDescent="0.3">
      <c r="A229">
        <v>3654</v>
      </c>
      <c r="B229" t="s">
        <v>1131</v>
      </c>
      <c r="C229" t="s">
        <v>1132</v>
      </c>
      <c r="D229" s="1">
        <v>44888</v>
      </c>
      <c r="E229" s="1"/>
      <c r="F229" t="s">
        <v>28</v>
      </c>
      <c r="G229" t="s">
        <v>1133</v>
      </c>
      <c r="H229" t="s">
        <v>1134</v>
      </c>
      <c r="I229" t="s">
        <v>168</v>
      </c>
      <c r="J229" t="s">
        <v>32</v>
      </c>
      <c r="K229" t="s">
        <v>52</v>
      </c>
      <c r="L229" t="s">
        <v>51</v>
      </c>
      <c r="M229" t="s">
        <v>52</v>
      </c>
      <c r="N229" t="s">
        <v>36</v>
      </c>
      <c r="O229" t="s">
        <v>37</v>
      </c>
      <c r="P229" t="s">
        <v>38</v>
      </c>
      <c r="Q229" t="s">
        <v>53</v>
      </c>
      <c r="R229" s="1">
        <v>34788</v>
      </c>
      <c r="S229" t="s">
        <v>40</v>
      </c>
      <c r="T229" t="s">
        <v>163</v>
      </c>
      <c r="U229" t="s">
        <v>55</v>
      </c>
      <c r="V229">
        <v>17975</v>
      </c>
      <c r="W229" t="s">
        <v>128</v>
      </c>
      <c r="X229" t="s">
        <v>104</v>
      </c>
      <c r="Y229" t="s">
        <v>105</v>
      </c>
      <c r="Z229">
        <v>4</v>
      </c>
    </row>
    <row r="230" spans="1:26" x14ac:dyDescent="0.3">
      <c r="A230">
        <v>3655</v>
      </c>
      <c r="B230" t="s">
        <v>1135</v>
      </c>
      <c r="C230" t="s">
        <v>1136</v>
      </c>
      <c r="D230" s="1">
        <v>44982</v>
      </c>
      <c r="E230" s="1"/>
      <c r="F230" t="s">
        <v>28</v>
      </c>
      <c r="G230" t="s">
        <v>1137</v>
      </c>
      <c r="H230" t="s">
        <v>1138</v>
      </c>
      <c r="I230" t="s">
        <v>133</v>
      </c>
      <c r="J230" t="s">
        <v>32</v>
      </c>
      <c r="K230" t="s">
        <v>52</v>
      </c>
      <c r="L230" t="s">
        <v>34</v>
      </c>
      <c r="M230" t="s">
        <v>63</v>
      </c>
      <c r="N230" t="s">
        <v>36</v>
      </c>
      <c r="O230" t="s">
        <v>37</v>
      </c>
      <c r="P230" t="s">
        <v>38</v>
      </c>
      <c r="Q230" t="s">
        <v>111</v>
      </c>
      <c r="R230" s="1">
        <v>36088</v>
      </c>
      <c r="S230" t="s">
        <v>40</v>
      </c>
      <c r="T230" t="s">
        <v>113</v>
      </c>
      <c r="U230" t="s">
        <v>55</v>
      </c>
      <c r="V230">
        <v>97142</v>
      </c>
      <c r="W230" t="s">
        <v>128</v>
      </c>
      <c r="X230" t="s">
        <v>84</v>
      </c>
      <c r="Y230" t="s">
        <v>45</v>
      </c>
      <c r="Z230">
        <v>3</v>
      </c>
    </row>
    <row r="231" spans="1:26" x14ac:dyDescent="0.3">
      <c r="A231">
        <v>3656</v>
      </c>
      <c r="B231" t="s">
        <v>1139</v>
      </c>
      <c r="C231" t="s">
        <v>1140</v>
      </c>
      <c r="D231" s="1">
        <v>43814</v>
      </c>
      <c r="E231" s="1"/>
      <c r="F231" t="s">
        <v>28</v>
      </c>
      <c r="G231" t="s">
        <v>1141</v>
      </c>
      <c r="H231" t="s">
        <v>1142</v>
      </c>
      <c r="I231" t="s">
        <v>80</v>
      </c>
      <c r="J231" t="s">
        <v>32</v>
      </c>
      <c r="K231" t="s">
        <v>52</v>
      </c>
      <c r="L231" t="s">
        <v>64</v>
      </c>
      <c r="M231" t="s">
        <v>52</v>
      </c>
      <c r="N231" t="s">
        <v>36</v>
      </c>
      <c r="O231" t="s">
        <v>37</v>
      </c>
      <c r="P231" t="s">
        <v>38</v>
      </c>
      <c r="Q231" t="s">
        <v>794</v>
      </c>
      <c r="R231" s="1">
        <v>36995</v>
      </c>
      <c r="S231" t="s">
        <v>40</v>
      </c>
      <c r="T231" t="s">
        <v>83</v>
      </c>
      <c r="U231" t="s">
        <v>55</v>
      </c>
      <c r="V231">
        <v>72523</v>
      </c>
      <c r="W231" t="s">
        <v>56</v>
      </c>
      <c r="X231" t="s">
        <v>104</v>
      </c>
      <c r="Y231" t="s">
        <v>105</v>
      </c>
      <c r="Z231">
        <v>5</v>
      </c>
    </row>
    <row r="232" spans="1:26" x14ac:dyDescent="0.3">
      <c r="A232">
        <v>3657</v>
      </c>
      <c r="B232" t="s">
        <v>1143</v>
      </c>
      <c r="C232" t="s">
        <v>1144</v>
      </c>
      <c r="D232" s="1">
        <v>44437</v>
      </c>
      <c r="E232" s="1"/>
      <c r="F232" t="s">
        <v>28</v>
      </c>
      <c r="G232" t="s">
        <v>1145</v>
      </c>
      <c r="H232" t="s">
        <v>1146</v>
      </c>
      <c r="I232" t="s">
        <v>98</v>
      </c>
      <c r="J232" t="s">
        <v>32</v>
      </c>
      <c r="K232" t="s">
        <v>52</v>
      </c>
      <c r="L232" t="s">
        <v>34</v>
      </c>
      <c r="M232" t="s">
        <v>63</v>
      </c>
      <c r="N232" t="s">
        <v>36</v>
      </c>
      <c r="O232" t="s">
        <v>37</v>
      </c>
      <c r="P232" t="s">
        <v>38</v>
      </c>
      <c r="Q232" t="s">
        <v>81</v>
      </c>
      <c r="R232" s="1">
        <v>33667</v>
      </c>
      <c r="S232" t="s">
        <v>40</v>
      </c>
      <c r="T232" t="s">
        <v>292</v>
      </c>
      <c r="U232" t="s">
        <v>42</v>
      </c>
      <c r="V232">
        <v>44406</v>
      </c>
      <c r="W232" t="s">
        <v>93</v>
      </c>
      <c r="X232" t="s">
        <v>75</v>
      </c>
      <c r="Y232" t="s">
        <v>45</v>
      </c>
      <c r="Z232">
        <v>4</v>
      </c>
    </row>
    <row r="233" spans="1:26" x14ac:dyDescent="0.3">
      <c r="A233">
        <v>3658</v>
      </c>
      <c r="B233" t="s">
        <v>679</v>
      </c>
      <c r="C233" t="s">
        <v>1147</v>
      </c>
      <c r="D233" s="1">
        <v>44869</v>
      </c>
      <c r="E233" s="1">
        <v>45114</v>
      </c>
      <c r="F233" t="s">
        <v>28</v>
      </c>
      <c r="G233" t="s">
        <v>1148</v>
      </c>
      <c r="H233" t="s">
        <v>1149</v>
      </c>
      <c r="I233" t="s">
        <v>89</v>
      </c>
      <c r="J233" t="s">
        <v>32</v>
      </c>
      <c r="K233" t="s">
        <v>52</v>
      </c>
      <c r="L233" t="s">
        <v>34</v>
      </c>
      <c r="M233" t="s">
        <v>35</v>
      </c>
      <c r="N233" t="s">
        <v>99</v>
      </c>
      <c r="O233" t="s">
        <v>1150</v>
      </c>
      <c r="P233" t="s">
        <v>38</v>
      </c>
      <c r="Q233" t="s">
        <v>177</v>
      </c>
      <c r="R233" s="1">
        <v>24436</v>
      </c>
      <c r="S233" t="s">
        <v>40</v>
      </c>
      <c r="T233" t="s">
        <v>103</v>
      </c>
      <c r="U233" t="s">
        <v>42</v>
      </c>
      <c r="V233">
        <v>95682</v>
      </c>
      <c r="W233" t="s">
        <v>93</v>
      </c>
      <c r="X233" t="s">
        <v>104</v>
      </c>
      <c r="Y233" t="s">
        <v>45</v>
      </c>
      <c r="Z233">
        <v>3</v>
      </c>
    </row>
    <row r="234" spans="1:26" x14ac:dyDescent="0.3">
      <c r="A234">
        <v>3659</v>
      </c>
      <c r="B234" t="s">
        <v>1151</v>
      </c>
      <c r="C234" t="s">
        <v>1152</v>
      </c>
      <c r="D234" s="1">
        <v>43740</v>
      </c>
      <c r="E234" s="1">
        <v>43751</v>
      </c>
      <c r="F234" t="s">
        <v>28</v>
      </c>
      <c r="G234" t="s">
        <v>1153</v>
      </c>
      <c r="H234" t="s">
        <v>1154</v>
      </c>
      <c r="I234" t="s">
        <v>31</v>
      </c>
      <c r="J234" t="s">
        <v>32</v>
      </c>
      <c r="K234" t="s">
        <v>63</v>
      </c>
      <c r="L234" t="s">
        <v>51</v>
      </c>
      <c r="M234" t="s">
        <v>52</v>
      </c>
      <c r="N234" t="s">
        <v>175</v>
      </c>
      <c r="O234" t="s">
        <v>1155</v>
      </c>
      <c r="P234" t="s">
        <v>38</v>
      </c>
      <c r="Q234" t="s">
        <v>90</v>
      </c>
      <c r="R234" s="1">
        <v>32811</v>
      </c>
      <c r="S234" t="s">
        <v>40</v>
      </c>
      <c r="T234" t="s">
        <v>113</v>
      </c>
      <c r="U234" t="s">
        <v>55</v>
      </c>
      <c r="V234">
        <v>86746</v>
      </c>
      <c r="W234" t="s">
        <v>74</v>
      </c>
      <c r="X234" t="s">
        <v>104</v>
      </c>
      <c r="Y234" t="s">
        <v>105</v>
      </c>
      <c r="Z234">
        <v>1</v>
      </c>
    </row>
    <row r="235" spans="1:26" x14ac:dyDescent="0.3">
      <c r="A235">
        <v>3660</v>
      </c>
      <c r="B235" t="s">
        <v>1156</v>
      </c>
      <c r="C235" t="s">
        <v>1157</v>
      </c>
      <c r="D235" s="1">
        <v>43609</v>
      </c>
      <c r="E235" s="1"/>
      <c r="F235" t="s">
        <v>28</v>
      </c>
      <c r="G235" t="s">
        <v>1158</v>
      </c>
      <c r="H235" t="s">
        <v>1159</v>
      </c>
      <c r="I235" t="s">
        <v>50</v>
      </c>
      <c r="J235" t="s">
        <v>32</v>
      </c>
      <c r="K235" t="s">
        <v>63</v>
      </c>
      <c r="L235" t="s">
        <v>51</v>
      </c>
      <c r="M235" t="s">
        <v>63</v>
      </c>
      <c r="N235" t="s">
        <v>36</v>
      </c>
      <c r="O235" t="s">
        <v>37</v>
      </c>
      <c r="P235" t="s">
        <v>38</v>
      </c>
      <c r="Q235" t="s">
        <v>90</v>
      </c>
      <c r="R235" s="1">
        <v>27201</v>
      </c>
      <c r="S235" t="s">
        <v>40</v>
      </c>
      <c r="T235" t="s">
        <v>6</v>
      </c>
      <c r="U235" t="s">
        <v>55</v>
      </c>
      <c r="V235">
        <v>73540</v>
      </c>
      <c r="W235" t="s">
        <v>56</v>
      </c>
      <c r="X235" t="s">
        <v>75</v>
      </c>
      <c r="Y235" t="s">
        <v>105</v>
      </c>
      <c r="Z235">
        <v>3</v>
      </c>
    </row>
    <row r="236" spans="1:26" x14ac:dyDescent="0.3">
      <c r="A236">
        <v>3661</v>
      </c>
      <c r="B236" t="s">
        <v>1160</v>
      </c>
      <c r="C236" t="s">
        <v>1161</v>
      </c>
      <c r="D236" s="1">
        <v>44620</v>
      </c>
      <c r="E236" s="1">
        <v>44809</v>
      </c>
      <c r="F236" t="s">
        <v>28</v>
      </c>
      <c r="G236" t="s">
        <v>1162</v>
      </c>
      <c r="H236" t="s">
        <v>1163</v>
      </c>
      <c r="I236" t="s">
        <v>139</v>
      </c>
      <c r="J236" t="s">
        <v>32</v>
      </c>
      <c r="K236" t="s">
        <v>33</v>
      </c>
      <c r="L236" t="s">
        <v>34</v>
      </c>
      <c r="M236" t="s">
        <v>35</v>
      </c>
      <c r="N236" t="s">
        <v>99</v>
      </c>
      <c r="O236" t="s">
        <v>1164</v>
      </c>
      <c r="P236" t="s">
        <v>38</v>
      </c>
      <c r="Q236" t="s">
        <v>119</v>
      </c>
      <c r="R236" s="1">
        <v>19136</v>
      </c>
      <c r="S236" t="s">
        <v>40</v>
      </c>
      <c r="T236" t="s">
        <v>708</v>
      </c>
      <c r="U236" t="s">
        <v>55</v>
      </c>
      <c r="V236">
        <v>21624</v>
      </c>
      <c r="W236" t="s">
        <v>128</v>
      </c>
      <c r="X236" t="s">
        <v>84</v>
      </c>
      <c r="Y236" t="s">
        <v>45</v>
      </c>
      <c r="Z236">
        <v>3</v>
      </c>
    </row>
    <row r="237" spans="1:26" x14ac:dyDescent="0.3">
      <c r="A237">
        <v>3662</v>
      </c>
      <c r="B237" t="s">
        <v>1165</v>
      </c>
      <c r="C237" t="s">
        <v>1166</v>
      </c>
      <c r="D237" s="1">
        <v>45090</v>
      </c>
      <c r="E237" s="1"/>
      <c r="F237" t="s">
        <v>28</v>
      </c>
      <c r="G237" t="s">
        <v>1167</v>
      </c>
      <c r="H237" t="s">
        <v>1168</v>
      </c>
      <c r="I237" t="s">
        <v>118</v>
      </c>
      <c r="J237" t="s">
        <v>32</v>
      </c>
      <c r="K237" t="s">
        <v>63</v>
      </c>
      <c r="L237" t="s">
        <v>64</v>
      </c>
      <c r="M237" t="s">
        <v>35</v>
      </c>
      <c r="N237" t="s">
        <v>36</v>
      </c>
      <c r="O237" t="s">
        <v>37</v>
      </c>
      <c r="P237" t="s">
        <v>38</v>
      </c>
      <c r="Q237" t="s">
        <v>305</v>
      </c>
      <c r="R237" s="1">
        <v>26772</v>
      </c>
      <c r="S237" t="s">
        <v>40</v>
      </c>
      <c r="T237" t="s">
        <v>83</v>
      </c>
      <c r="U237" t="s">
        <v>55</v>
      </c>
      <c r="V237">
        <v>90473</v>
      </c>
      <c r="W237" t="s">
        <v>74</v>
      </c>
      <c r="X237" t="s">
        <v>84</v>
      </c>
      <c r="Y237" t="s">
        <v>105</v>
      </c>
      <c r="Z237">
        <v>2</v>
      </c>
    </row>
    <row r="238" spans="1:26" x14ac:dyDescent="0.3">
      <c r="A238">
        <v>3663</v>
      </c>
      <c r="B238" t="s">
        <v>1169</v>
      </c>
      <c r="C238" t="s">
        <v>1170</v>
      </c>
      <c r="D238" s="1">
        <v>43745</v>
      </c>
      <c r="E238" s="1">
        <v>44583</v>
      </c>
      <c r="F238" t="s">
        <v>28</v>
      </c>
      <c r="G238" t="s">
        <v>1171</v>
      </c>
      <c r="H238" t="s">
        <v>1172</v>
      </c>
      <c r="I238" t="s">
        <v>62</v>
      </c>
      <c r="J238" t="s">
        <v>198</v>
      </c>
      <c r="K238" t="s">
        <v>52</v>
      </c>
      <c r="L238" t="s">
        <v>64</v>
      </c>
      <c r="M238" t="s">
        <v>63</v>
      </c>
      <c r="N238" t="s">
        <v>140</v>
      </c>
      <c r="O238" t="s">
        <v>1173</v>
      </c>
      <c r="P238" t="s">
        <v>38</v>
      </c>
      <c r="Q238" t="s">
        <v>81</v>
      </c>
      <c r="R238" s="1">
        <v>28452</v>
      </c>
      <c r="S238" t="s">
        <v>40</v>
      </c>
      <c r="T238" t="s">
        <v>226</v>
      </c>
      <c r="U238" t="s">
        <v>42</v>
      </c>
      <c r="V238">
        <v>13534</v>
      </c>
      <c r="W238" t="s">
        <v>93</v>
      </c>
      <c r="X238" t="s">
        <v>75</v>
      </c>
      <c r="Y238" t="s">
        <v>105</v>
      </c>
      <c r="Z238">
        <v>3</v>
      </c>
    </row>
    <row r="239" spans="1:26" x14ac:dyDescent="0.3">
      <c r="A239">
        <v>3664</v>
      </c>
      <c r="B239" t="s">
        <v>1174</v>
      </c>
      <c r="C239" t="s">
        <v>1175</v>
      </c>
      <c r="D239" s="1">
        <v>44110</v>
      </c>
      <c r="E239" s="1">
        <v>44573</v>
      </c>
      <c r="F239" t="s">
        <v>28</v>
      </c>
      <c r="G239" t="s">
        <v>1176</v>
      </c>
      <c r="H239" t="s">
        <v>1177</v>
      </c>
      <c r="I239" t="s">
        <v>168</v>
      </c>
      <c r="J239" t="s">
        <v>198</v>
      </c>
      <c r="K239" t="s">
        <v>63</v>
      </c>
      <c r="L239" t="s">
        <v>34</v>
      </c>
      <c r="M239" t="s">
        <v>52</v>
      </c>
      <c r="N239" t="s">
        <v>99</v>
      </c>
      <c r="O239" t="s">
        <v>1178</v>
      </c>
      <c r="P239" t="s">
        <v>38</v>
      </c>
      <c r="Q239" t="s">
        <v>90</v>
      </c>
      <c r="R239" s="1">
        <v>20682</v>
      </c>
      <c r="S239" t="s">
        <v>40</v>
      </c>
      <c r="T239" t="s">
        <v>654</v>
      </c>
      <c r="U239" t="s">
        <v>42</v>
      </c>
      <c r="V239">
        <v>2667</v>
      </c>
      <c r="W239" t="s">
        <v>74</v>
      </c>
      <c r="X239" t="s">
        <v>44</v>
      </c>
      <c r="Y239" t="s">
        <v>45</v>
      </c>
      <c r="Z239">
        <v>3</v>
      </c>
    </row>
    <row r="240" spans="1:26" x14ac:dyDescent="0.3">
      <c r="A240">
        <v>3665</v>
      </c>
      <c r="B240" t="s">
        <v>190</v>
      </c>
      <c r="C240" t="s">
        <v>1179</v>
      </c>
      <c r="D240" s="1">
        <v>43791</v>
      </c>
      <c r="E240" s="1"/>
      <c r="F240" t="s">
        <v>28</v>
      </c>
      <c r="G240" t="s">
        <v>1180</v>
      </c>
      <c r="H240" t="s">
        <v>1181</v>
      </c>
      <c r="I240" t="s">
        <v>133</v>
      </c>
      <c r="J240" t="s">
        <v>32</v>
      </c>
      <c r="K240" t="s">
        <v>63</v>
      </c>
      <c r="L240" t="s">
        <v>64</v>
      </c>
      <c r="M240" t="s">
        <v>35</v>
      </c>
      <c r="N240" t="s">
        <v>36</v>
      </c>
      <c r="O240" t="s">
        <v>37</v>
      </c>
      <c r="P240" t="s">
        <v>38</v>
      </c>
      <c r="Q240" t="s">
        <v>90</v>
      </c>
      <c r="R240" s="1">
        <v>31136</v>
      </c>
      <c r="S240" t="s">
        <v>40</v>
      </c>
      <c r="T240" t="s">
        <v>1182</v>
      </c>
      <c r="U240" t="s">
        <v>55</v>
      </c>
      <c r="V240">
        <v>54319</v>
      </c>
      <c r="W240" t="s">
        <v>128</v>
      </c>
      <c r="X240" t="s">
        <v>84</v>
      </c>
      <c r="Y240" t="s">
        <v>45</v>
      </c>
      <c r="Z240">
        <v>3</v>
      </c>
    </row>
    <row r="241" spans="1:26" x14ac:dyDescent="0.3">
      <c r="A241">
        <v>3666</v>
      </c>
      <c r="B241" t="s">
        <v>1183</v>
      </c>
      <c r="C241" t="s">
        <v>1184</v>
      </c>
      <c r="D241" s="1">
        <v>44680</v>
      </c>
      <c r="E241" s="1">
        <v>44947</v>
      </c>
      <c r="F241" t="s">
        <v>28</v>
      </c>
      <c r="G241" t="s">
        <v>1185</v>
      </c>
      <c r="H241" t="s">
        <v>1186</v>
      </c>
      <c r="I241" t="s">
        <v>80</v>
      </c>
      <c r="J241" t="s">
        <v>32</v>
      </c>
      <c r="K241" t="s">
        <v>63</v>
      </c>
      <c r="L241" t="s">
        <v>51</v>
      </c>
      <c r="M241" t="s">
        <v>63</v>
      </c>
      <c r="N241" t="s">
        <v>99</v>
      </c>
      <c r="O241" t="s">
        <v>1187</v>
      </c>
      <c r="P241" t="s">
        <v>38</v>
      </c>
      <c r="Q241" t="s">
        <v>90</v>
      </c>
      <c r="R241" s="1">
        <v>20594</v>
      </c>
      <c r="S241" t="s">
        <v>40</v>
      </c>
      <c r="T241" t="s">
        <v>83</v>
      </c>
      <c r="U241" t="s">
        <v>55</v>
      </c>
      <c r="V241">
        <v>16052</v>
      </c>
      <c r="W241" t="s">
        <v>56</v>
      </c>
      <c r="X241" t="s">
        <v>75</v>
      </c>
      <c r="Y241" t="s">
        <v>45</v>
      </c>
      <c r="Z241">
        <v>3</v>
      </c>
    </row>
    <row r="242" spans="1:26" x14ac:dyDescent="0.3">
      <c r="A242">
        <v>3667</v>
      </c>
      <c r="B242" t="s">
        <v>1188</v>
      </c>
      <c r="C242" t="s">
        <v>1189</v>
      </c>
      <c r="D242" s="1">
        <v>44906</v>
      </c>
      <c r="E242" s="1">
        <v>45044</v>
      </c>
      <c r="F242" t="s">
        <v>28</v>
      </c>
      <c r="G242" t="s">
        <v>1190</v>
      </c>
      <c r="H242" t="s">
        <v>1191</v>
      </c>
      <c r="I242" t="s">
        <v>98</v>
      </c>
      <c r="J242" t="s">
        <v>32</v>
      </c>
      <c r="K242" t="s">
        <v>52</v>
      </c>
      <c r="L242" t="s">
        <v>64</v>
      </c>
      <c r="M242" t="s">
        <v>35</v>
      </c>
      <c r="N242" t="s">
        <v>126</v>
      </c>
      <c r="O242" t="s">
        <v>1192</v>
      </c>
      <c r="P242" t="s">
        <v>38</v>
      </c>
      <c r="Q242" t="s">
        <v>936</v>
      </c>
      <c r="R242" s="1">
        <v>36030</v>
      </c>
      <c r="S242" t="s">
        <v>40</v>
      </c>
      <c r="T242" t="s">
        <v>103</v>
      </c>
      <c r="U242" t="s">
        <v>55</v>
      </c>
      <c r="V242">
        <v>18998</v>
      </c>
      <c r="W242" t="s">
        <v>93</v>
      </c>
      <c r="X242" t="s">
        <v>75</v>
      </c>
      <c r="Y242" t="s">
        <v>45</v>
      </c>
      <c r="Z242">
        <v>3</v>
      </c>
    </row>
    <row r="243" spans="1:26" x14ac:dyDescent="0.3">
      <c r="A243">
        <v>3668</v>
      </c>
      <c r="B243" t="s">
        <v>996</v>
      </c>
      <c r="C243" t="s">
        <v>364</v>
      </c>
      <c r="D243" s="1">
        <v>45144</v>
      </c>
      <c r="E243" s="1">
        <v>45144</v>
      </c>
      <c r="F243" t="s">
        <v>28</v>
      </c>
      <c r="G243" t="s">
        <v>1193</v>
      </c>
      <c r="H243" t="s">
        <v>1194</v>
      </c>
      <c r="I243" t="s">
        <v>89</v>
      </c>
      <c r="J243" t="s">
        <v>32</v>
      </c>
      <c r="K243" t="s">
        <v>63</v>
      </c>
      <c r="L243" t="s">
        <v>34</v>
      </c>
      <c r="M243" t="s">
        <v>63</v>
      </c>
      <c r="N243" t="s">
        <v>175</v>
      </c>
      <c r="O243" t="s">
        <v>1195</v>
      </c>
      <c r="P243" t="s">
        <v>38</v>
      </c>
      <c r="Q243" t="s">
        <v>794</v>
      </c>
      <c r="R243" s="1">
        <v>35209</v>
      </c>
      <c r="S243" t="s">
        <v>40</v>
      </c>
      <c r="T243" t="s">
        <v>216</v>
      </c>
      <c r="U243" t="s">
        <v>55</v>
      </c>
      <c r="V243">
        <v>33735</v>
      </c>
      <c r="W243" t="s">
        <v>128</v>
      </c>
      <c r="X243" t="s">
        <v>44</v>
      </c>
      <c r="Y243" t="s">
        <v>236</v>
      </c>
      <c r="Z243">
        <v>3</v>
      </c>
    </row>
    <row r="244" spans="1:26" x14ac:dyDescent="0.3">
      <c r="A244">
        <v>3669</v>
      </c>
      <c r="B244" t="s">
        <v>1196</v>
      </c>
      <c r="C244" t="s">
        <v>1197</v>
      </c>
      <c r="D244" s="1">
        <v>43918</v>
      </c>
      <c r="E244" s="1">
        <v>44997</v>
      </c>
      <c r="F244" t="s">
        <v>28</v>
      </c>
      <c r="G244" t="s">
        <v>1198</v>
      </c>
      <c r="H244" t="s">
        <v>1199</v>
      </c>
      <c r="I244" t="s">
        <v>31</v>
      </c>
      <c r="J244" t="s">
        <v>745</v>
      </c>
      <c r="K244" t="s">
        <v>33</v>
      </c>
      <c r="L244" t="s">
        <v>51</v>
      </c>
      <c r="M244" t="s">
        <v>35</v>
      </c>
      <c r="N244" t="s">
        <v>140</v>
      </c>
      <c r="O244" t="s">
        <v>1200</v>
      </c>
      <c r="P244" t="s">
        <v>38</v>
      </c>
      <c r="Q244" t="s">
        <v>39</v>
      </c>
      <c r="R244" s="1">
        <v>24488</v>
      </c>
      <c r="S244" t="s">
        <v>40</v>
      </c>
      <c r="T244" t="s">
        <v>73</v>
      </c>
      <c r="U244" t="s">
        <v>55</v>
      </c>
      <c r="V244">
        <v>81928</v>
      </c>
      <c r="W244" t="s">
        <v>93</v>
      </c>
      <c r="X244" t="s">
        <v>44</v>
      </c>
      <c r="Y244" t="s">
        <v>45</v>
      </c>
      <c r="Z244">
        <v>3</v>
      </c>
    </row>
    <row r="245" spans="1:26" x14ac:dyDescent="0.3">
      <c r="A245">
        <v>3670</v>
      </c>
      <c r="B245" t="s">
        <v>1201</v>
      </c>
      <c r="C245" t="s">
        <v>674</v>
      </c>
      <c r="D245" s="1">
        <v>44784</v>
      </c>
      <c r="E245" s="1">
        <v>45012</v>
      </c>
      <c r="F245" t="s">
        <v>728</v>
      </c>
      <c r="G245" t="s">
        <v>1202</v>
      </c>
      <c r="H245" t="s">
        <v>1203</v>
      </c>
      <c r="I245" t="s">
        <v>133</v>
      </c>
      <c r="J245" t="s">
        <v>32</v>
      </c>
      <c r="K245" t="s">
        <v>63</v>
      </c>
      <c r="L245" t="s">
        <v>51</v>
      </c>
      <c r="M245" t="s">
        <v>63</v>
      </c>
      <c r="N245" t="s">
        <v>126</v>
      </c>
      <c r="O245" t="s">
        <v>1204</v>
      </c>
      <c r="P245" t="s">
        <v>38</v>
      </c>
      <c r="Q245" t="s">
        <v>936</v>
      </c>
      <c r="R245" s="1">
        <v>25220</v>
      </c>
      <c r="S245" t="s">
        <v>40</v>
      </c>
      <c r="T245" t="s">
        <v>113</v>
      </c>
      <c r="U245" t="s">
        <v>42</v>
      </c>
      <c r="V245">
        <v>14006</v>
      </c>
      <c r="W245" t="s">
        <v>56</v>
      </c>
      <c r="X245" t="s">
        <v>44</v>
      </c>
      <c r="Y245" t="s">
        <v>236</v>
      </c>
      <c r="Z245">
        <v>3</v>
      </c>
    </row>
    <row r="246" spans="1:26" x14ac:dyDescent="0.3">
      <c r="A246">
        <v>3671</v>
      </c>
      <c r="B246" t="s">
        <v>1205</v>
      </c>
      <c r="C246" t="s">
        <v>1206</v>
      </c>
      <c r="D246" s="1">
        <v>44952</v>
      </c>
      <c r="E246" s="1">
        <v>45096</v>
      </c>
      <c r="F246" t="s">
        <v>728</v>
      </c>
      <c r="G246" t="s">
        <v>1207</v>
      </c>
      <c r="H246" t="s">
        <v>1208</v>
      </c>
      <c r="I246" t="s">
        <v>50</v>
      </c>
      <c r="J246" t="s">
        <v>745</v>
      </c>
      <c r="K246" t="s">
        <v>52</v>
      </c>
      <c r="L246" t="s">
        <v>51</v>
      </c>
      <c r="M246" t="s">
        <v>35</v>
      </c>
      <c r="N246" t="s">
        <v>99</v>
      </c>
      <c r="O246" t="s">
        <v>1209</v>
      </c>
      <c r="P246" t="s">
        <v>38</v>
      </c>
      <c r="Q246" t="s">
        <v>148</v>
      </c>
      <c r="R246" s="1">
        <v>32871</v>
      </c>
      <c r="S246" t="s">
        <v>40</v>
      </c>
      <c r="T246" t="s">
        <v>150</v>
      </c>
      <c r="U246" t="s">
        <v>42</v>
      </c>
      <c r="V246">
        <v>45376</v>
      </c>
      <c r="W246" t="s">
        <v>128</v>
      </c>
      <c r="X246" t="s">
        <v>104</v>
      </c>
      <c r="Y246" t="s">
        <v>236</v>
      </c>
      <c r="Z246">
        <v>3</v>
      </c>
    </row>
    <row r="247" spans="1:26" x14ac:dyDescent="0.3">
      <c r="A247">
        <v>3672</v>
      </c>
      <c r="B247" t="s">
        <v>1210</v>
      </c>
      <c r="C247" t="s">
        <v>1211</v>
      </c>
      <c r="D247" s="1">
        <v>43479</v>
      </c>
      <c r="E247" s="1"/>
      <c r="F247" t="s">
        <v>728</v>
      </c>
      <c r="G247" t="s">
        <v>1212</v>
      </c>
      <c r="H247" t="s">
        <v>1213</v>
      </c>
      <c r="I247" t="s">
        <v>139</v>
      </c>
      <c r="J247" t="s">
        <v>32</v>
      </c>
      <c r="K247" t="s">
        <v>52</v>
      </c>
      <c r="L247" t="s">
        <v>51</v>
      </c>
      <c r="M247" t="s">
        <v>63</v>
      </c>
      <c r="N247" t="s">
        <v>36</v>
      </c>
      <c r="O247" t="s">
        <v>37</v>
      </c>
      <c r="P247" t="s">
        <v>38</v>
      </c>
      <c r="Q247" t="s">
        <v>81</v>
      </c>
      <c r="R247" s="1">
        <v>33293</v>
      </c>
      <c r="S247" t="s">
        <v>40</v>
      </c>
      <c r="T247" t="s">
        <v>226</v>
      </c>
      <c r="U247" t="s">
        <v>42</v>
      </c>
      <c r="V247">
        <v>44501</v>
      </c>
      <c r="W247" t="s">
        <v>128</v>
      </c>
      <c r="X247" t="s">
        <v>104</v>
      </c>
      <c r="Y247" t="s">
        <v>45</v>
      </c>
      <c r="Z247">
        <v>3</v>
      </c>
    </row>
    <row r="248" spans="1:26" x14ac:dyDescent="0.3">
      <c r="A248">
        <v>3673</v>
      </c>
      <c r="B248" t="s">
        <v>1214</v>
      </c>
      <c r="C248" t="s">
        <v>1215</v>
      </c>
      <c r="D248" s="1">
        <v>44723</v>
      </c>
      <c r="E248" s="1">
        <v>44936</v>
      </c>
      <c r="F248" t="s">
        <v>728</v>
      </c>
      <c r="G248" t="s">
        <v>1216</v>
      </c>
      <c r="H248" t="s">
        <v>1217</v>
      </c>
      <c r="I248" t="s">
        <v>80</v>
      </c>
      <c r="J248" t="s">
        <v>745</v>
      </c>
      <c r="K248" t="s">
        <v>63</v>
      </c>
      <c r="L248" t="s">
        <v>64</v>
      </c>
      <c r="M248" t="s">
        <v>35</v>
      </c>
      <c r="N248" t="s">
        <v>175</v>
      </c>
      <c r="O248" t="s">
        <v>1218</v>
      </c>
      <c r="P248" t="s">
        <v>38</v>
      </c>
      <c r="Q248" t="s">
        <v>696</v>
      </c>
      <c r="R248" s="1">
        <v>26714</v>
      </c>
      <c r="S248" t="s">
        <v>40</v>
      </c>
      <c r="T248" t="s">
        <v>243</v>
      </c>
      <c r="U248" t="s">
        <v>42</v>
      </c>
      <c r="V248">
        <v>47767</v>
      </c>
      <c r="W248" t="s">
        <v>74</v>
      </c>
      <c r="X248" t="s">
        <v>44</v>
      </c>
      <c r="Y248" t="s">
        <v>45</v>
      </c>
      <c r="Z248">
        <v>3</v>
      </c>
    </row>
    <row r="249" spans="1:26" x14ac:dyDescent="0.3">
      <c r="A249">
        <v>3674</v>
      </c>
      <c r="B249" t="s">
        <v>1219</v>
      </c>
      <c r="C249" t="s">
        <v>1220</v>
      </c>
      <c r="D249" s="1">
        <v>44007</v>
      </c>
      <c r="E249" s="1">
        <v>44622</v>
      </c>
      <c r="F249" t="s">
        <v>728</v>
      </c>
      <c r="G249" t="s">
        <v>1221</v>
      </c>
      <c r="H249" t="s">
        <v>1222</v>
      </c>
      <c r="I249" t="s">
        <v>89</v>
      </c>
      <c r="J249" t="s">
        <v>745</v>
      </c>
      <c r="K249" t="s">
        <v>52</v>
      </c>
      <c r="L249" t="s">
        <v>34</v>
      </c>
      <c r="M249" t="s">
        <v>52</v>
      </c>
      <c r="N249" t="s">
        <v>175</v>
      </c>
      <c r="O249" t="s">
        <v>1223</v>
      </c>
      <c r="P249" t="s">
        <v>38</v>
      </c>
      <c r="Q249" t="s">
        <v>111</v>
      </c>
      <c r="R249" s="1">
        <v>35186</v>
      </c>
      <c r="S249" t="s">
        <v>40</v>
      </c>
      <c r="T249" t="s">
        <v>113</v>
      </c>
      <c r="U249" t="s">
        <v>42</v>
      </c>
      <c r="V249">
        <v>39141</v>
      </c>
      <c r="W249" t="s">
        <v>74</v>
      </c>
      <c r="X249" t="s">
        <v>75</v>
      </c>
      <c r="Y249" t="s">
        <v>45</v>
      </c>
      <c r="Z249">
        <v>3</v>
      </c>
    </row>
    <row r="250" spans="1:26" x14ac:dyDescent="0.3">
      <c r="A250">
        <v>3675</v>
      </c>
      <c r="B250" t="s">
        <v>1224</v>
      </c>
      <c r="C250" t="s">
        <v>1225</v>
      </c>
      <c r="D250" s="1">
        <v>43990</v>
      </c>
      <c r="E250" s="1">
        <v>44924</v>
      </c>
      <c r="F250" t="s">
        <v>728</v>
      </c>
      <c r="G250" t="s">
        <v>1226</v>
      </c>
      <c r="H250" t="s">
        <v>1227</v>
      </c>
      <c r="I250" t="s">
        <v>31</v>
      </c>
      <c r="J250" t="s">
        <v>32</v>
      </c>
      <c r="K250" t="s">
        <v>63</v>
      </c>
      <c r="L250" t="s">
        <v>34</v>
      </c>
      <c r="M250" t="s">
        <v>63</v>
      </c>
      <c r="N250" t="s">
        <v>126</v>
      </c>
      <c r="O250" t="s">
        <v>1228</v>
      </c>
      <c r="P250" t="s">
        <v>38</v>
      </c>
      <c r="Q250" t="s">
        <v>111</v>
      </c>
      <c r="R250" s="1">
        <v>19234</v>
      </c>
      <c r="S250" t="s">
        <v>40</v>
      </c>
      <c r="T250" t="s">
        <v>103</v>
      </c>
      <c r="U250" t="s">
        <v>42</v>
      </c>
      <c r="V250">
        <v>70090</v>
      </c>
      <c r="W250" t="s">
        <v>56</v>
      </c>
      <c r="X250" t="s">
        <v>104</v>
      </c>
      <c r="Y250" t="s">
        <v>45</v>
      </c>
      <c r="Z250">
        <v>3</v>
      </c>
    </row>
    <row r="251" spans="1:26" x14ac:dyDescent="0.3">
      <c r="A251">
        <v>3676</v>
      </c>
      <c r="B251" t="s">
        <v>1229</v>
      </c>
      <c r="C251" t="s">
        <v>253</v>
      </c>
      <c r="D251" s="1">
        <v>43341</v>
      </c>
      <c r="E251" s="1"/>
      <c r="F251" t="s">
        <v>28</v>
      </c>
      <c r="G251" t="s">
        <v>1230</v>
      </c>
      <c r="H251" t="s">
        <v>1231</v>
      </c>
      <c r="I251" t="s">
        <v>89</v>
      </c>
      <c r="J251" t="s">
        <v>32</v>
      </c>
      <c r="K251" t="s">
        <v>33</v>
      </c>
      <c r="L251" t="s">
        <v>64</v>
      </c>
      <c r="M251" t="s">
        <v>52</v>
      </c>
      <c r="N251" t="s">
        <v>36</v>
      </c>
      <c r="O251" t="s">
        <v>37</v>
      </c>
      <c r="P251" t="s">
        <v>38</v>
      </c>
      <c r="Q251" t="s">
        <v>504</v>
      </c>
      <c r="R251" s="1">
        <v>34302</v>
      </c>
      <c r="S251" t="s">
        <v>40</v>
      </c>
      <c r="T251" t="s">
        <v>1232</v>
      </c>
      <c r="U251" t="s">
        <v>55</v>
      </c>
      <c r="V251">
        <v>35858</v>
      </c>
      <c r="W251" t="s">
        <v>93</v>
      </c>
      <c r="X251" t="s">
        <v>104</v>
      </c>
      <c r="Y251" t="s">
        <v>45</v>
      </c>
      <c r="Z251">
        <v>3</v>
      </c>
    </row>
    <row r="252" spans="1:26" x14ac:dyDescent="0.3">
      <c r="A252">
        <v>3677</v>
      </c>
      <c r="B252" t="s">
        <v>1233</v>
      </c>
      <c r="C252" t="s">
        <v>978</v>
      </c>
      <c r="D252" s="1">
        <v>44835</v>
      </c>
      <c r="E252" s="1"/>
      <c r="F252" t="s">
        <v>28</v>
      </c>
      <c r="G252" t="s">
        <v>1234</v>
      </c>
      <c r="H252" t="s">
        <v>1235</v>
      </c>
      <c r="I252" t="s">
        <v>31</v>
      </c>
      <c r="J252" t="s">
        <v>32</v>
      </c>
      <c r="K252" t="s">
        <v>63</v>
      </c>
      <c r="L252" t="s">
        <v>51</v>
      </c>
      <c r="M252" t="s">
        <v>63</v>
      </c>
      <c r="N252" t="s">
        <v>36</v>
      </c>
      <c r="O252" t="s">
        <v>37</v>
      </c>
      <c r="P252" t="s">
        <v>38</v>
      </c>
      <c r="Q252" t="s">
        <v>90</v>
      </c>
      <c r="R252" s="1">
        <v>21950</v>
      </c>
      <c r="S252" t="s">
        <v>40</v>
      </c>
      <c r="T252" t="s">
        <v>6</v>
      </c>
      <c r="U252" t="s">
        <v>55</v>
      </c>
      <c r="V252">
        <v>27462</v>
      </c>
      <c r="W252" t="s">
        <v>56</v>
      </c>
      <c r="X252" t="s">
        <v>75</v>
      </c>
      <c r="Y252" t="s">
        <v>45</v>
      </c>
      <c r="Z252">
        <v>3</v>
      </c>
    </row>
    <row r="253" spans="1:26" x14ac:dyDescent="0.3">
      <c r="A253">
        <v>3678</v>
      </c>
      <c r="B253" t="s">
        <v>1236</v>
      </c>
      <c r="C253" t="s">
        <v>1001</v>
      </c>
      <c r="D253" s="1">
        <v>44399</v>
      </c>
      <c r="E253" s="1"/>
      <c r="F253" t="s">
        <v>28</v>
      </c>
      <c r="G253" t="s">
        <v>1237</v>
      </c>
      <c r="H253" t="s">
        <v>1238</v>
      </c>
      <c r="I253" t="s">
        <v>133</v>
      </c>
      <c r="J253" t="s">
        <v>32</v>
      </c>
      <c r="K253" t="s">
        <v>63</v>
      </c>
      <c r="L253" t="s">
        <v>51</v>
      </c>
      <c r="M253" t="s">
        <v>63</v>
      </c>
      <c r="N253" t="s">
        <v>36</v>
      </c>
      <c r="O253" t="s">
        <v>37</v>
      </c>
      <c r="P253" t="s">
        <v>38</v>
      </c>
      <c r="Q253" t="s">
        <v>101</v>
      </c>
      <c r="R253" s="1">
        <v>36304</v>
      </c>
      <c r="S253" t="s">
        <v>40</v>
      </c>
      <c r="T253" t="s">
        <v>703</v>
      </c>
      <c r="U253" t="s">
        <v>55</v>
      </c>
      <c r="V253">
        <v>65321</v>
      </c>
      <c r="W253" t="s">
        <v>128</v>
      </c>
      <c r="X253" t="s">
        <v>75</v>
      </c>
      <c r="Y253" t="s">
        <v>45</v>
      </c>
      <c r="Z253">
        <v>3</v>
      </c>
    </row>
    <row r="254" spans="1:26" x14ac:dyDescent="0.3">
      <c r="A254">
        <v>3679</v>
      </c>
      <c r="B254" t="s">
        <v>1239</v>
      </c>
      <c r="C254" t="s">
        <v>1240</v>
      </c>
      <c r="D254" s="1">
        <v>43813</v>
      </c>
      <c r="E254" s="1"/>
      <c r="F254" t="s">
        <v>28</v>
      </c>
      <c r="G254" t="s">
        <v>1241</v>
      </c>
      <c r="H254" t="s">
        <v>1242</v>
      </c>
      <c r="I254" t="s">
        <v>50</v>
      </c>
      <c r="J254" t="s">
        <v>32</v>
      </c>
      <c r="K254" t="s">
        <v>63</v>
      </c>
      <c r="L254" t="s">
        <v>51</v>
      </c>
      <c r="M254" t="s">
        <v>63</v>
      </c>
      <c r="N254" t="s">
        <v>36</v>
      </c>
      <c r="O254" t="s">
        <v>37</v>
      </c>
      <c r="P254" t="s">
        <v>38</v>
      </c>
      <c r="Q254" t="s">
        <v>111</v>
      </c>
      <c r="R254" s="1">
        <v>32705</v>
      </c>
      <c r="S254" t="s">
        <v>40</v>
      </c>
      <c r="T254" t="s">
        <v>113</v>
      </c>
      <c r="U254" t="s">
        <v>55</v>
      </c>
      <c r="V254">
        <v>54017</v>
      </c>
      <c r="W254" t="s">
        <v>128</v>
      </c>
      <c r="X254" t="s">
        <v>104</v>
      </c>
      <c r="Y254" t="s">
        <v>45</v>
      </c>
      <c r="Z254">
        <v>3</v>
      </c>
    </row>
    <row r="255" spans="1:26" x14ac:dyDescent="0.3">
      <c r="A255">
        <v>3680</v>
      </c>
      <c r="B255" t="s">
        <v>1240</v>
      </c>
      <c r="C255" t="s">
        <v>1243</v>
      </c>
      <c r="D255" s="1">
        <v>43917</v>
      </c>
      <c r="E255" s="1"/>
      <c r="F255" t="s">
        <v>28</v>
      </c>
      <c r="G255" t="s">
        <v>1244</v>
      </c>
      <c r="H255" t="s">
        <v>1245</v>
      </c>
      <c r="I255" t="s">
        <v>139</v>
      </c>
      <c r="J255" t="s">
        <v>32</v>
      </c>
      <c r="K255" t="s">
        <v>52</v>
      </c>
      <c r="L255" t="s">
        <v>64</v>
      </c>
      <c r="M255" t="s">
        <v>63</v>
      </c>
      <c r="N255" t="s">
        <v>36</v>
      </c>
      <c r="O255" t="s">
        <v>37</v>
      </c>
      <c r="P255" t="s">
        <v>38</v>
      </c>
      <c r="Q255" t="s">
        <v>794</v>
      </c>
      <c r="R255" s="1">
        <v>31304</v>
      </c>
      <c r="S255" t="s">
        <v>40</v>
      </c>
      <c r="T255" t="s">
        <v>216</v>
      </c>
      <c r="U255" t="s">
        <v>42</v>
      </c>
      <c r="V255">
        <v>51584</v>
      </c>
      <c r="W255" t="s">
        <v>74</v>
      </c>
      <c r="X255" t="s">
        <v>104</v>
      </c>
      <c r="Y255" t="s">
        <v>45</v>
      </c>
      <c r="Z255">
        <v>3</v>
      </c>
    </row>
    <row r="256" spans="1:26" x14ac:dyDescent="0.3">
      <c r="A256">
        <v>3681</v>
      </c>
      <c r="B256" t="s">
        <v>1246</v>
      </c>
      <c r="C256" t="s">
        <v>1214</v>
      </c>
      <c r="D256" s="1">
        <v>44525</v>
      </c>
      <c r="E256" s="1"/>
      <c r="F256" t="s">
        <v>28</v>
      </c>
      <c r="G256" t="s">
        <v>1247</v>
      </c>
      <c r="H256" t="s">
        <v>1248</v>
      </c>
      <c r="I256" t="s">
        <v>80</v>
      </c>
      <c r="J256" t="s">
        <v>32</v>
      </c>
      <c r="K256" t="s">
        <v>52</v>
      </c>
      <c r="L256" t="s">
        <v>64</v>
      </c>
      <c r="M256" t="s">
        <v>35</v>
      </c>
      <c r="N256" t="s">
        <v>36</v>
      </c>
      <c r="O256" t="s">
        <v>37</v>
      </c>
      <c r="P256" t="s">
        <v>38</v>
      </c>
      <c r="Q256" t="s">
        <v>111</v>
      </c>
      <c r="R256" s="1">
        <v>27836</v>
      </c>
      <c r="S256" t="s">
        <v>40</v>
      </c>
      <c r="T256" t="s">
        <v>419</v>
      </c>
      <c r="U256" t="s">
        <v>42</v>
      </c>
      <c r="V256">
        <v>75321</v>
      </c>
      <c r="W256" t="s">
        <v>93</v>
      </c>
      <c r="X256" t="s">
        <v>44</v>
      </c>
      <c r="Y256" t="s">
        <v>45</v>
      </c>
      <c r="Z256">
        <v>3</v>
      </c>
    </row>
    <row r="257" spans="1:26" x14ac:dyDescent="0.3">
      <c r="A257">
        <v>3682</v>
      </c>
      <c r="B257" t="s">
        <v>1249</v>
      </c>
      <c r="C257" t="s">
        <v>1250</v>
      </c>
      <c r="D257" s="1">
        <v>45115</v>
      </c>
      <c r="E257" s="1"/>
      <c r="F257" t="s">
        <v>28</v>
      </c>
      <c r="G257" t="s">
        <v>1251</v>
      </c>
      <c r="H257" t="s">
        <v>1252</v>
      </c>
      <c r="I257" t="s">
        <v>168</v>
      </c>
      <c r="J257" t="s">
        <v>32</v>
      </c>
      <c r="K257" t="s">
        <v>63</v>
      </c>
      <c r="L257" t="s">
        <v>34</v>
      </c>
      <c r="M257" t="s">
        <v>35</v>
      </c>
      <c r="N257" t="s">
        <v>36</v>
      </c>
      <c r="O257" t="s">
        <v>37</v>
      </c>
      <c r="P257" t="s">
        <v>38</v>
      </c>
      <c r="Q257" t="s">
        <v>90</v>
      </c>
      <c r="R257" s="1">
        <v>15824</v>
      </c>
      <c r="S257" t="s">
        <v>40</v>
      </c>
      <c r="T257" t="s">
        <v>103</v>
      </c>
      <c r="U257" t="s">
        <v>42</v>
      </c>
      <c r="V257">
        <v>37646</v>
      </c>
      <c r="W257" t="s">
        <v>93</v>
      </c>
      <c r="X257" t="s">
        <v>75</v>
      </c>
      <c r="Y257" t="s">
        <v>45</v>
      </c>
      <c r="Z257">
        <v>4</v>
      </c>
    </row>
    <row r="258" spans="1:26" x14ac:dyDescent="0.3">
      <c r="A258">
        <v>3683</v>
      </c>
      <c r="B258" t="s">
        <v>1253</v>
      </c>
      <c r="C258" t="s">
        <v>1254</v>
      </c>
      <c r="D258" s="1">
        <v>44502</v>
      </c>
      <c r="E258" s="1">
        <v>44541</v>
      </c>
      <c r="F258" t="s">
        <v>28</v>
      </c>
      <c r="G258" t="s">
        <v>1255</v>
      </c>
      <c r="H258" t="s">
        <v>1256</v>
      </c>
      <c r="I258" t="s">
        <v>98</v>
      </c>
      <c r="J258" t="s">
        <v>32</v>
      </c>
      <c r="K258" t="s">
        <v>52</v>
      </c>
      <c r="L258" t="s">
        <v>34</v>
      </c>
      <c r="M258" t="s">
        <v>35</v>
      </c>
      <c r="N258" t="s">
        <v>99</v>
      </c>
      <c r="O258" t="s">
        <v>1257</v>
      </c>
      <c r="P258" t="s">
        <v>38</v>
      </c>
      <c r="Q258" t="s">
        <v>39</v>
      </c>
      <c r="R258" s="1">
        <v>20460</v>
      </c>
      <c r="S258" t="s">
        <v>40</v>
      </c>
      <c r="T258" t="s">
        <v>1258</v>
      </c>
      <c r="U258" t="s">
        <v>55</v>
      </c>
      <c r="V258">
        <v>33204</v>
      </c>
      <c r="W258" t="s">
        <v>74</v>
      </c>
      <c r="X258" t="s">
        <v>104</v>
      </c>
      <c r="Y258" t="s">
        <v>45</v>
      </c>
      <c r="Z258">
        <v>3</v>
      </c>
    </row>
    <row r="259" spans="1:26" x14ac:dyDescent="0.3">
      <c r="A259">
        <v>3684</v>
      </c>
      <c r="B259" t="s">
        <v>1259</v>
      </c>
      <c r="C259" t="s">
        <v>1260</v>
      </c>
      <c r="D259" s="1">
        <v>43800</v>
      </c>
      <c r="E259" s="1">
        <v>44920</v>
      </c>
      <c r="F259" t="s">
        <v>28</v>
      </c>
      <c r="G259" t="s">
        <v>1261</v>
      </c>
      <c r="H259" t="s">
        <v>1262</v>
      </c>
      <c r="I259" t="s">
        <v>118</v>
      </c>
      <c r="J259" t="s">
        <v>32</v>
      </c>
      <c r="K259" t="s">
        <v>33</v>
      </c>
      <c r="L259" t="s">
        <v>34</v>
      </c>
      <c r="M259" t="s">
        <v>52</v>
      </c>
      <c r="N259" t="s">
        <v>99</v>
      </c>
      <c r="O259" t="s">
        <v>1263</v>
      </c>
      <c r="P259" t="s">
        <v>38</v>
      </c>
      <c r="Q259" t="s">
        <v>90</v>
      </c>
      <c r="R259" s="1">
        <v>19939</v>
      </c>
      <c r="S259" t="s">
        <v>40</v>
      </c>
      <c r="T259" t="s">
        <v>103</v>
      </c>
      <c r="U259" t="s">
        <v>55</v>
      </c>
      <c r="V259">
        <v>76198</v>
      </c>
      <c r="W259" t="s">
        <v>56</v>
      </c>
      <c r="X259" t="s">
        <v>44</v>
      </c>
      <c r="Y259" t="s">
        <v>45</v>
      </c>
      <c r="Z259">
        <v>3</v>
      </c>
    </row>
    <row r="260" spans="1:26" x14ac:dyDescent="0.3">
      <c r="A260">
        <v>3685</v>
      </c>
      <c r="B260" t="s">
        <v>1264</v>
      </c>
      <c r="C260" t="s">
        <v>1265</v>
      </c>
      <c r="D260" s="1">
        <v>44789</v>
      </c>
      <c r="E260" s="1">
        <v>44875</v>
      </c>
      <c r="F260" t="s">
        <v>28</v>
      </c>
      <c r="G260" t="s">
        <v>1266</v>
      </c>
      <c r="H260" t="s">
        <v>1267</v>
      </c>
      <c r="I260" t="s">
        <v>62</v>
      </c>
      <c r="J260" t="s">
        <v>32</v>
      </c>
      <c r="K260" t="s">
        <v>63</v>
      </c>
      <c r="L260" t="s">
        <v>34</v>
      </c>
      <c r="M260" t="s">
        <v>63</v>
      </c>
      <c r="N260" t="s">
        <v>140</v>
      </c>
      <c r="O260" t="s">
        <v>1268</v>
      </c>
      <c r="P260" t="s">
        <v>38</v>
      </c>
      <c r="Q260" t="s">
        <v>177</v>
      </c>
      <c r="R260" s="1">
        <v>31585</v>
      </c>
      <c r="S260" t="s">
        <v>40</v>
      </c>
      <c r="T260" t="s">
        <v>178</v>
      </c>
      <c r="U260" t="s">
        <v>55</v>
      </c>
      <c r="V260">
        <v>10600</v>
      </c>
      <c r="W260" t="s">
        <v>128</v>
      </c>
      <c r="X260" t="s">
        <v>44</v>
      </c>
      <c r="Y260" t="s">
        <v>45</v>
      </c>
      <c r="Z260">
        <v>3</v>
      </c>
    </row>
    <row r="261" spans="1:26" x14ac:dyDescent="0.3">
      <c r="A261">
        <v>3686</v>
      </c>
      <c r="B261" t="s">
        <v>1269</v>
      </c>
      <c r="C261" t="s">
        <v>1270</v>
      </c>
      <c r="D261" s="1">
        <v>44311</v>
      </c>
      <c r="E261" s="1">
        <v>44907</v>
      </c>
      <c r="F261" t="s">
        <v>28</v>
      </c>
      <c r="G261" t="s">
        <v>1271</v>
      </c>
      <c r="H261" t="s">
        <v>1272</v>
      </c>
      <c r="I261" t="s">
        <v>89</v>
      </c>
      <c r="J261" t="s">
        <v>198</v>
      </c>
      <c r="K261" t="s">
        <v>52</v>
      </c>
      <c r="L261" t="s">
        <v>51</v>
      </c>
      <c r="M261" t="s">
        <v>63</v>
      </c>
      <c r="N261" t="s">
        <v>140</v>
      </c>
      <c r="O261" t="s">
        <v>1273</v>
      </c>
      <c r="P261" t="s">
        <v>38</v>
      </c>
      <c r="Q261" t="s">
        <v>111</v>
      </c>
      <c r="R261" s="1">
        <v>35905</v>
      </c>
      <c r="S261" t="s">
        <v>40</v>
      </c>
      <c r="T261" t="s">
        <v>184</v>
      </c>
      <c r="U261" t="s">
        <v>55</v>
      </c>
      <c r="V261">
        <v>67909</v>
      </c>
      <c r="W261" t="s">
        <v>43</v>
      </c>
      <c r="X261" t="s">
        <v>75</v>
      </c>
      <c r="Y261" t="s">
        <v>105</v>
      </c>
      <c r="Z261">
        <v>1</v>
      </c>
    </row>
    <row r="262" spans="1:26" x14ac:dyDescent="0.3">
      <c r="A262">
        <v>3687</v>
      </c>
      <c r="B262" t="s">
        <v>1274</v>
      </c>
      <c r="C262" t="s">
        <v>1275</v>
      </c>
      <c r="D262" s="1">
        <v>43602</v>
      </c>
      <c r="E262" s="1"/>
      <c r="F262" t="s">
        <v>28</v>
      </c>
      <c r="G262" t="s">
        <v>1276</v>
      </c>
      <c r="H262" t="s">
        <v>1277</v>
      </c>
      <c r="I262" t="s">
        <v>31</v>
      </c>
      <c r="J262" t="s">
        <v>32</v>
      </c>
      <c r="K262" t="s">
        <v>52</v>
      </c>
      <c r="L262" t="s">
        <v>64</v>
      </c>
      <c r="M262" t="s">
        <v>35</v>
      </c>
      <c r="N262" t="s">
        <v>36</v>
      </c>
      <c r="O262" t="s">
        <v>37</v>
      </c>
      <c r="P262" t="s">
        <v>38</v>
      </c>
      <c r="Q262" t="s">
        <v>90</v>
      </c>
      <c r="R262" s="1">
        <v>16304</v>
      </c>
      <c r="S262" t="s">
        <v>40</v>
      </c>
      <c r="T262" t="s">
        <v>6</v>
      </c>
      <c r="U262" t="s">
        <v>42</v>
      </c>
      <c r="V262">
        <v>26340</v>
      </c>
      <c r="W262" t="s">
        <v>43</v>
      </c>
      <c r="X262" t="s">
        <v>104</v>
      </c>
      <c r="Y262" t="s">
        <v>105</v>
      </c>
      <c r="Z262">
        <v>1</v>
      </c>
    </row>
    <row r="263" spans="1:26" x14ac:dyDescent="0.3">
      <c r="A263">
        <v>3688</v>
      </c>
      <c r="B263" t="s">
        <v>1278</v>
      </c>
      <c r="C263" t="s">
        <v>374</v>
      </c>
      <c r="D263" s="1">
        <v>43589</v>
      </c>
      <c r="E263" s="1">
        <v>44411</v>
      </c>
      <c r="F263" t="s">
        <v>28</v>
      </c>
      <c r="G263" t="s">
        <v>1279</v>
      </c>
      <c r="H263" t="s">
        <v>1280</v>
      </c>
      <c r="I263" t="s">
        <v>133</v>
      </c>
      <c r="J263" t="s">
        <v>198</v>
      </c>
      <c r="K263" t="s">
        <v>33</v>
      </c>
      <c r="L263" t="s">
        <v>64</v>
      </c>
      <c r="M263" t="s">
        <v>63</v>
      </c>
      <c r="N263" t="s">
        <v>99</v>
      </c>
      <c r="O263" t="s">
        <v>1281</v>
      </c>
      <c r="P263" t="s">
        <v>38</v>
      </c>
      <c r="Q263" t="s">
        <v>305</v>
      </c>
      <c r="R263" s="1">
        <v>18890</v>
      </c>
      <c r="S263" t="s">
        <v>40</v>
      </c>
      <c r="T263" t="s">
        <v>243</v>
      </c>
      <c r="U263" t="s">
        <v>42</v>
      </c>
      <c r="V263">
        <v>42113</v>
      </c>
      <c r="W263" t="s">
        <v>128</v>
      </c>
      <c r="X263" t="s">
        <v>104</v>
      </c>
      <c r="Y263" t="s">
        <v>105</v>
      </c>
      <c r="Z263">
        <v>3</v>
      </c>
    </row>
    <row r="264" spans="1:26" x14ac:dyDescent="0.3">
      <c r="A264">
        <v>3689</v>
      </c>
      <c r="B264" t="s">
        <v>1282</v>
      </c>
      <c r="C264" t="s">
        <v>1283</v>
      </c>
      <c r="D264" s="1">
        <v>44393</v>
      </c>
      <c r="E264" s="1"/>
      <c r="F264" t="s">
        <v>28</v>
      </c>
      <c r="G264" t="s">
        <v>1284</v>
      </c>
      <c r="H264" t="s">
        <v>1285</v>
      </c>
      <c r="I264" t="s">
        <v>50</v>
      </c>
      <c r="J264" t="s">
        <v>32</v>
      </c>
      <c r="K264" t="s">
        <v>33</v>
      </c>
      <c r="L264" t="s">
        <v>51</v>
      </c>
      <c r="M264" t="s">
        <v>35</v>
      </c>
      <c r="N264" t="s">
        <v>36</v>
      </c>
      <c r="O264" t="s">
        <v>37</v>
      </c>
      <c r="P264" t="s">
        <v>38</v>
      </c>
      <c r="Q264" t="s">
        <v>90</v>
      </c>
      <c r="R264" s="1">
        <v>22279</v>
      </c>
      <c r="S264" t="s">
        <v>40</v>
      </c>
      <c r="T264" t="s">
        <v>83</v>
      </c>
      <c r="U264" t="s">
        <v>55</v>
      </c>
      <c r="V264">
        <v>95832</v>
      </c>
      <c r="W264" t="s">
        <v>128</v>
      </c>
      <c r="X264" t="s">
        <v>84</v>
      </c>
      <c r="Y264" t="s">
        <v>105</v>
      </c>
      <c r="Z264">
        <v>3</v>
      </c>
    </row>
    <row r="265" spans="1:26" x14ac:dyDescent="0.3">
      <c r="A265">
        <v>3690</v>
      </c>
      <c r="B265" t="s">
        <v>1286</v>
      </c>
      <c r="C265" t="s">
        <v>965</v>
      </c>
      <c r="D265" s="1">
        <v>44047</v>
      </c>
      <c r="E265" s="1">
        <v>44254</v>
      </c>
      <c r="F265" t="s">
        <v>28</v>
      </c>
      <c r="G265" t="s">
        <v>1287</v>
      </c>
      <c r="H265" t="s">
        <v>1288</v>
      </c>
      <c r="I265" t="s">
        <v>139</v>
      </c>
      <c r="J265" t="s">
        <v>32</v>
      </c>
      <c r="K265" t="s">
        <v>52</v>
      </c>
      <c r="L265" t="s">
        <v>51</v>
      </c>
      <c r="M265" t="s">
        <v>35</v>
      </c>
      <c r="N265" t="s">
        <v>175</v>
      </c>
      <c r="O265" t="s">
        <v>1289</v>
      </c>
      <c r="P265" t="s">
        <v>38</v>
      </c>
      <c r="Q265" t="s">
        <v>504</v>
      </c>
      <c r="R265" s="1">
        <v>18581</v>
      </c>
      <c r="S265" t="s">
        <v>40</v>
      </c>
      <c r="T265" t="s">
        <v>83</v>
      </c>
      <c r="U265" t="s">
        <v>55</v>
      </c>
      <c r="V265">
        <v>60287</v>
      </c>
      <c r="W265" t="s">
        <v>43</v>
      </c>
      <c r="X265" t="s">
        <v>75</v>
      </c>
      <c r="Y265" t="s">
        <v>236</v>
      </c>
      <c r="Z265">
        <v>3</v>
      </c>
    </row>
    <row r="266" spans="1:26" x14ac:dyDescent="0.3">
      <c r="A266">
        <v>3691</v>
      </c>
      <c r="B266" t="s">
        <v>765</v>
      </c>
      <c r="C266" t="s">
        <v>1290</v>
      </c>
      <c r="D266" s="1">
        <v>44158</v>
      </c>
      <c r="E266" s="1"/>
      <c r="F266" t="s">
        <v>28</v>
      </c>
      <c r="G266" t="s">
        <v>1291</v>
      </c>
      <c r="H266" t="s">
        <v>1292</v>
      </c>
      <c r="I266" t="s">
        <v>80</v>
      </c>
      <c r="J266" t="s">
        <v>32</v>
      </c>
      <c r="K266" t="s">
        <v>52</v>
      </c>
      <c r="L266" t="s">
        <v>34</v>
      </c>
      <c r="M266" t="s">
        <v>63</v>
      </c>
      <c r="N266" t="s">
        <v>36</v>
      </c>
      <c r="O266" t="s">
        <v>37</v>
      </c>
      <c r="P266" t="s">
        <v>38</v>
      </c>
      <c r="Q266" t="s">
        <v>39</v>
      </c>
      <c r="R266" s="1">
        <v>33972</v>
      </c>
      <c r="S266" t="s">
        <v>40</v>
      </c>
      <c r="T266" t="s">
        <v>243</v>
      </c>
      <c r="U266" t="s">
        <v>55</v>
      </c>
      <c r="V266">
        <v>34316</v>
      </c>
      <c r="W266" t="s">
        <v>128</v>
      </c>
      <c r="X266" t="s">
        <v>75</v>
      </c>
      <c r="Y266" t="s">
        <v>236</v>
      </c>
      <c r="Z266">
        <v>1</v>
      </c>
    </row>
    <row r="267" spans="1:26" x14ac:dyDescent="0.3">
      <c r="A267">
        <v>3692</v>
      </c>
      <c r="B267" t="s">
        <v>1293</v>
      </c>
      <c r="C267" t="s">
        <v>1294</v>
      </c>
      <c r="D267" s="1">
        <v>43780</v>
      </c>
      <c r="E267" s="1"/>
      <c r="F267" t="s">
        <v>28</v>
      </c>
      <c r="G267" t="s">
        <v>1295</v>
      </c>
      <c r="H267" t="s">
        <v>1296</v>
      </c>
      <c r="I267" t="s">
        <v>168</v>
      </c>
      <c r="J267" t="s">
        <v>32</v>
      </c>
      <c r="K267" t="s">
        <v>63</v>
      </c>
      <c r="L267" t="s">
        <v>64</v>
      </c>
      <c r="M267" t="s">
        <v>52</v>
      </c>
      <c r="N267" t="s">
        <v>36</v>
      </c>
      <c r="O267" t="s">
        <v>37</v>
      </c>
      <c r="P267" t="s">
        <v>38</v>
      </c>
      <c r="Q267" t="s">
        <v>53</v>
      </c>
      <c r="R267" s="1">
        <v>29204</v>
      </c>
      <c r="S267" t="s">
        <v>40</v>
      </c>
      <c r="T267" t="s">
        <v>163</v>
      </c>
      <c r="U267" t="s">
        <v>55</v>
      </c>
      <c r="V267">
        <v>75371</v>
      </c>
      <c r="W267" t="s">
        <v>93</v>
      </c>
      <c r="X267" t="s">
        <v>44</v>
      </c>
      <c r="Y267" t="s">
        <v>236</v>
      </c>
      <c r="Z267">
        <v>3</v>
      </c>
    </row>
    <row r="268" spans="1:26" x14ac:dyDescent="0.3">
      <c r="A268">
        <v>3693</v>
      </c>
      <c r="B268" t="s">
        <v>1297</v>
      </c>
      <c r="C268" t="s">
        <v>1298</v>
      </c>
      <c r="D268" s="1">
        <v>43605</v>
      </c>
      <c r="E268" s="1">
        <v>44073</v>
      </c>
      <c r="F268" t="s">
        <v>728</v>
      </c>
      <c r="G268" t="s">
        <v>1299</v>
      </c>
      <c r="H268" t="s">
        <v>1300</v>
      </c>
      <c r="I268" t="s">
        <v>133</v>
      </c>
      <c r="J268" t="s">
        <v>32</v>
      </c>
      <c r="K268" t="s">
        <v>52</v>
      </c>
      <c r="L268" t="s">
        <v>64</v>
      </c>
      <c r="M268" t="s">
        <v>35</v>
      </c>
      <c r="N268" t="s">
        <v>99</v>
      </c>
      <c r="O268" t="s">
        <v>1301</v>
      </c>
      <c r="P268" t="s">
        <v>38</v>
      </c>
      <c r="Q268" t="s">
        <v>177</v>
      </c>
      <c r="R268" s="1">
        <v>28338</v>
      </c>
      <c r="S268" t="s">
        <v>40</v>
      </c>
      <c r="T268" t="s">
        <v>969</v>
      </c>
      <c r="U268" t="s">
        <v>42</v>
      </c>
      <c r="V268">
        <v>13727</v>
      </c>
      <c r="W268" t="s">
        <v>43</v>
      </c>
      <c r="X268" t="s">
        <v>84</v>
      </c>
      <c r="Y268" t="s">
        <v>105</v>
      </c>
      <c r="Z268">
        <v>2</v>
      </c>
    </row>
    <row r="269" spans="1:26" x14ac:dyDescent="0.3">
      <c r="A269">
        <v>3694</v>
      </c>
      <c r="B269" t="s">
        <v>1302</v>
      </c>
      <c r="C269" t="s">
        <v>1303</v>
      </c>
      <c r="D269" s="1">
        <v>43774</v>
      </c>
      <c r="E269" s="1">
        <v>44667</v>
      </c>
      <c r="F269" t="s">
        <v>728</v>
      </c>
      <c r="G269" t="s">
        <v>1304</v>
      </c>
      <c r="H269" t="s">
        <v>1305</v>
      </c>
      <c r="I269" t="s">
        <v>50</v>
      </c>
      <c r="J269" t="s">
        <v>745</v>
      </c>
      <c r="K269" t="s">
        <v>63</v>
      </c>
      <c r="L269" t="s">
        <v>51</v>
      </c>
      <c r="M269" t="s">
        <v>52</v>
      </c>
      <c r="N269" t="s">
        <v>99</v>
      </c>
      <c r="O269" t="s">
        <v>1306</v>
      </c>
      <c r="P269" t="s">
        <v>38</v>
      </c>
      <c r="Q269" t="s">
        <v>90</v>
      </c>
      <c r="R269" s="1">
        <v>22351</v>
      </c>
      <c r="S269" t="s">
        <v>40</v>
      </c>
      <c r="T269" t="s">
        <v>205</v>
      </c>
      <c r="U269" t="s">
        <v>42</v>
      </c>
      <c r="V269">
        <v>94278</v>
      </c>
      <c r="W269" t="s">
        <v>56</v>
      </c>
      <c r="X269" t="s">
        <v>84</v>
      </c>
      <c r="Y269" t="s">
        <v>740</v>
      </c>
      <c r="Z269">
        <v>4</v>
      </c>
    </row>
    <row r="270" spans="1:26" x14ac:dyDescent="0.3">
      <c r="A270">
        <v>3695</v>
      </c>
      <c r="B270" t="s">
        <v>1307</v>
      </c>
      <c r="C270" t="s">
        <v>1308</v>
      </c>
      <c r="D270" s="1">
        <v>43363</v>
      </c>
      <c r="E270" s="1">
        <v>44231</v>
      </c>
      <c r="F270" t="s">
        <v>728</v>
      </c>
      <c r="G270" t="s">
        <v>1309</v>
      </c>
      <c r="H270" t="s">
        <v>1310</v>
      </c>
      <c r="I270" t="s">
        <v>139</v>
      </c>
      <c r="J270" t="s">
        <v>745</v>
      </c>
      <c r="K270" t="s">
        <v>33</v>
      </c>
      <c r="L270" t="s">
        <v>34</v>
      </c>
      <c r="M270" t="s">
        <v>35</v>
      </c>
      <c r="N270" t="s">
        <v>175</v>
      </c>
      <c r="O270" t="s">
        <v>1311</v>
      </c>
      <c r="P270" t="s">
        <v>38</v>
      </c>
      <c r="Q270" t="s">
        <v>332</v>
      </c>
      <c r="R270" s="1">
        <v>32840</v>
      </c>
      <c r="S270" t="s">
        <v>40</v>
      </c>
      <c r="T270" t="s">
        <v>83</v>
      </c>
      <c r="U270" t="s">
        <v>42</v>
      </c>
      <c r="V270">
        <v>70817</v>
      </c>
      <c r="W270" t="s">
        <v>56</v>
      </c>
      <c r="X270" t="s">
        <v>104</v>
      </c>
      <c r="Y270" t="s">
        <v>740</v>
      </c>
      <c r="Z270">
        <v>4</v>
      </c>
    </row>
    <row r="271" spans="1:26" x14ac:dyDescent="0.3">
      <c r="A271">
        <v>3696</v>
      </c>
      <c r="B271" t="s">
        <v>1312</v>
      </c>
      <c r="C271" t="s">
        <v>1313</v>
      </c>
      <c r="D271" s="1">
        <v>44076</v>
      </c>
      <c r="E271" s="1">
        <v>45072</v>
      </c>
      <c r="F271" t="s">
        <v>728</v>
      </c>
      <c r="G271" t="s">
        <v>1314</v>
      </c>
      <c r="H271" t="s">
        <v>1315</v>
      </c>
      <c r="I271" t="s">
        <v>80</v>
      </c>
      <c r="J271" t="s">
        <v>745</v>
      </c>
      <c r="K271" t="s">
        <v>33</v>
      </c>
      <c r="L271" t="s">
        <v>64</v>
      </c>
      <c r="M271" t="s">
        <v>52</v>
      </c>
      <c r="N271" t="s">
        <v>126</v>
      </c>
      <c r="O271" t="s">
        <v>1316</v>
      </c>
      <c r="P271" t="s">
        <v>38</v>
      </c>
      <c r="Q271" t="s">
        <v>594</v>
      </c>
      <c r="R271" s="1">
        <v>32788</v>
      </c>
      <c r="S271" t="s">
        <v>40</v>
      </c>
      <c r="T271" t="s">
        <v>226</v>
      </c>
      <c r="U271" t="s">
        <v>42</v>
      </c>
      <c r="V271">
        <v>74423</v>
      </c>
      <c r="W271" t="s">
        <v>56</v>
      </c>
      <c r="X271" t="s">
        <v>44</v>
      </c>
      <c r="Y271" t="s">
        <v>740</v>
      </c>
      <c r="Z271">
        <v>3</v>
      </c>
    </row>
    <row r="272" spans="1:26" x14ac:dyDescent="0.3">
      <c r="A272">
        <v>3697</v>
      </c>
      <c r="B272" t="s">
        <v>1317</v>
      </c>
      <c r="C272" t="s">
        <v>1318</v>
      </c>
      <c r="D272" s="1">
        <v>44010</v>
      </c>
      <c r="E272" s="1"/>
      <c r="F272" t="s">
        <v>728</v>
      </c>
      <c r="G272" t="s">
        <v>1319</v>
      </c>
      <c r="H272" t="s">
        <v>1320</v>
      </c>
      <c r="I272" t="s">
        <v>168</v>
      </c>
      <c r="J272" t="s">
        <v>32</v>
      </c>
      <c r="K272" t="s">
        <v>63</v>
      </c>
      <c r="L272" t="s">
        <v>51</v>
      </c>
      <c r="M272" t="s">
        <v>52</v>
      </c>
      <c r="N272" t="s">
        <v>36</v>
      </c>
      <c r="O272" t="s">
        <v>37</v>
      </c>
      <c r="P272" t="s">
        <v>38</v>
      </c>
      <c r="Q272" t="s">
        <v>90</v>
      </c>
      <c r="R272" s="1">
        <v>33964</v>
      </c>
      <c r="S272" t="s">
        <v>40</v>
      </c>
      <c r="T272" t="s">
        <v>103</v>
      </c>
      <c r="U272" t="s">
        <v>42</v>
      </c>
      <c r="V272">
        <v>51256</v>
      </c>
      <c r="W272" t="s">
        <v>74</v>
      </c>
      <c r="X272" t="s">
        <v>75</v>
      </c>
      <c r="Y272" t="s">
        <v>740</v>
      </c>
      <c r="Z272">
        <v>4</v>
      </c>
    </row>
    <row r="273" spans="1:26" x14ac:dyDescent="0.3">
      <c r="A273">
        <v>3698</v>
      </c>
      <c r="B273" t="s">
        <v>1321</v>
      </c>
      <c r="C273" t="s">
        <v>1322</v>
      </c>
      <c r="D273" s="1">
        <v>45007</v>
      </c>
      <c r="E273" s="1">
        <v>45076</v>
      </c>
      <c r="F273" t="s">
        <v>728</v>
      </c>
      <c r="G273" t="s">
        <v>1323</v>
      </c>
      <c r="H273" t="s">
        <v>1324</v>
      </c>
      <c r="I273" t="s">
        <v>98</v>
      </c>
      <c r="J273" t="s">
        <v>32</v>
      </c>
      <c r="K273" t="s">
        <v>63</v>
      </c>
      <c r="L273" t="s">
        <v>51</v>
      </c>
      <c r="M273" t="s">
        <v>63</v>
      </c>
      <c r="N273" t="s">
        <v>99</v>
      </c>
      <c r="O273" t="s">
        <v>1325</v>
      </c>
      <c r="P273" t="s">
        <v>38</v>
      </c>
      <c r="Q273" t="s">
        <v>332</v>
      </c>
      <c r="R273" s="1">
        <v>30845</v>
      </c>
      <c r="S273" t="s">
        <v>40</v>
      </c>
      <c r="T273" t="s">
        <v>226</v>
      </c>
      <c r="U273" t="s">
        <v>42</v>
      </c>
      <c r="V273">
        <v>16462</v>
      </c>
      <c r="W273" t="s">
        <v>56</v>
      </c>
      <c r="X273" t="s">
        <v>84</v>
      </c>
      <c r="Y273" t="s">
        <v>740</v>
      </c>
      <c r="Z273">
        <v>3</v>
      </c>
    </row>
    <row r="274" spans="1:26" x14ac:dyDescent="0.3">
      <c r="A274">
        <v>3699</v>
      </c>
      <c r="B274" t="s">
        <v>1326</v>
      </c>
      <c r="C274" t="s">
        <v>1327</v>
      </c>
      <c r="D274" s="1">
        <v>44803</v>
      </c>
      <c r="E274" s="1">
        <v>44824</v>
      </c>
      <c r="F274" t="s">
        <v>28</v>
      </c>
      <c r="G274" t="s">
        <v>1328</v>
      </c>
      <c r="H274" t="s">
        <v>1329</v>
      </c>
      <c r="I274" t="s">
        <v>168</v>
      </c>
      <c r="J274" t="s">
        <v>745</v>
      </c>
      <c r="K274" t="s">
        <v>52</v>
      </c>
      <c r="L274" t="s">
        <v>64</v>
      </c>
      <c r="M274" t="s">
        <v>35</v>
      </c>
      <c r="N274" t="s">
        <v>99</v>
      </c>
      <c r="O274" t="s">
        <v>1330</v>
      </c>
      <c r="P274" t="s">
        <v>38</v>
      </c>
      <c r="Q274" t="s">
        <v>111</v>
      </c>
      <c r="R274" s="1">
        <v>28156</v>
      </c>
      <c r="S274" t="s">
        <v>40</v>
      </c>
      <c r="T274" t="s">
        <v>113</v>
      </c>
      <c r="U274" t="s">
        <v>55</v>
      </c>
      <c r="V274">
        <v>48065</v>
      </c>
      <c r="W274" t="s">
        <v>128</v>
      </c>
      <c r="X274" t="s">
        <v>104</v>
      </c>
      <c r="Y274" t="s">
        <v>740</v>
      </c>
      <c r="Z274">
        <v>2</v>
      </c>
    </row>
    <row r="275" spans="1:26" x14ac:dyDescent="0.3">
      <c r="A275">
        <v>3700</v>
      </c>
      <c r="B275" t="s">
        <v>1331</v>
      </c>
      <c r="C275" t="s">
        <v>1332</v>
      </c>
      <c r="D275" s="1">
        <v>43762</v>
      </c>
      <c r="E275" s="1"/>
      <c r="F275" t="s">
        <v>28</v>
      </c>
      <c r="G275" t="s">
        <v>1333</v>
      </c>
      <c r="H275" t="s">
        <v>1334</v>
      </c>
      <c r="I275" t="s">
        <v>62</v>
      </c>
      <c r="J275" t="s">
        <v>32</v>
      </c>
      <c r="K275" t="s">
        <v>52</v>
      </c>
      <c r="L275" t="s">
        <v>51</v>
      </c>
      <c r="M275" t="s">
        <v>35</v>
      </c>
      <c r="N275" t="s">
        <v>36</v>
      </c>
      <c r="O275" t="s">
        <v>37</v>
      </c>
      <c r="P275" t="s">
        <v>38</v>
      </c>
      <c r="Q275" t="s">
        <v>305</v>
      </c>
      <c r="R275" s="1">
        <v>32245</v>
      </c>
      <c r="S275" t="s">
        <v>40</v>
      </c>
      <c r="T275" t="s">
        <v>6</v>
      </c>
      <c r="U275" t="s">
        <v>55</v>
      </c>
      <c r="V275">
        <v>93840</v>
      </c>
      <c r="W275" t="s">
        <v>56</v>
      </c>
      <c r="X275" t="s">
        <v>104</v>
      </c>
      <c r="Y275" t="s">
        <v>740</v>
      </c>
      <c r="Z275">
        <v>1</v>
      </c>
    </row>
    <row r="276" spans="1:26" x14ac:dyDescent="0.3">
      <c r="A276">
        <v>3701</v>
      </c>
      <c r="B276" t="s">
        <v>1335</v>
      </c>
      <c r="C276" t="s">
        <v>1336</v>
      </c>
      <c r="D276" s="1">
        <v>43778</v>
      </c>
      <c r="E276" s="1"/>
      <c r="F276" t="s">
        <v>28</v>
      </c>
      <c r="G276" t="s">
        <v>1337</v>
      </c>
      <c r="H276" t="s">
        <v>1338</v>
      </c>
      <c r="I276" t="s">
        <v>118</v>
      </c>
      <c r="J276" t="s">
        <v>32</v>
      </c>
      <c r="K276" t="s">
        <v>52</v>
      </c>
      <c r="L276" t="s">
        <v>64</v>
      </c>
      <c r="M276" t="s">
        <v>35</v>
      </c>
      <c r="N276" t="s">
        <v>36</v>
      </c>
      <c r="O276" t="s">
        <v>37</v>
      </c>
      <c r="P276" t="s">
        <v>38</v>
      </c>
      <c r="Q276" t="s">
        <v>286</v>
      </c>
      <c r="R276" s="1">
        <v>17704</v>
      </c>
      <c r="S276" t="s">
        <v>40</v>
      </c>
      <c r="T276" t="s">
        <v>287</v>
      </c>
      <c r="U276" t="s">
        <v>55</v>
      </c>
      <c r="V276">
        <v>35917</v>
      </c>
      <c r="W276" t="s">
        <v>74</v>
      </c>
      <c r="X276" t="s">
        <v>75</v>
      </c>
      <c r="Y276" t="s">
        <v>740</v>
      </c>
      <c r="Z276">
        <v>2</v>
      </c>
    </row>
    <row r="277" spans="1:26" x14ac:dyDescent="0.3">
      <c r="A277">
        <v>3702</v>
      </c>
      <c r="B277" t="s">
        <v>1339</v>
      </c>
      <c r="C277" t="s">
        <v>1340</v>
      </c>
      <c r="D277" s="1">
        <v>43659</v>
      </c>
      <c r="E277" s="1"/>
      <c r="F277" t="s">
        <v>28</v>
      </c>
      <c r="G277" t="s">
        <v>1341</v>
      </c>
      <c r="H277" t="s">
        <v>1342</v>
      </c>
      <c r="I277" t="s">
        <v>139</v>
      </c>
      <c r="J277" t="s">
        <v>32</v>
      </c>
      <c r="K277" t="s">
        <v>52</v>
      </c>
      <c r="L277" t="s">
        <v>34</v>
      </c>
      <c r="M277" t="s">
        <v>52</v>
      </c>
      <c r="N277" t="s">
        <v>36</v>
      </c>
      <c r="O277" t="s">
        <v>37</v>
      </c>
      <c r="P277" t="s">
        <v>38</v>
      </c>
      <c r="Q277" t="s">
        <v>53</v>
      </c>
      <c r="R277" s="1">
        <v>27872</v>
      </c>
      <c r="S277" t="s">
        <v>40</v>
      </c>
      <c r="T277" t="s">
        <v>226</v>
      </c>
      <c r="U277" t="s">
        <v>55</v>
      </c>
      <c r="V277">
        <v>22165</v>
      </c>
      <c r="W277" t="s">
        <v>128</v>
      </c>
      <c r="X277" t="s">
        <v>75</v>
      </c>
      <c r="Y277" t="s">
        <v>105</v>
      </c>
      <c r="Z277">
        <v>3</v>
      </c>
    </row>
    <row r="278" spans="1:26" x14ac:dyDescent="0.3">
      <c r="A278">
        <v>3703</v>
      </c>
      <c r="B278" t="s">
        <v>1343</v>
      </c>
      <c r="C278" t="s">
        <v>1344</v>
      </c>
      <c r="D278" s="1">
        <v>44074</v>
      </c>
      <c r="E278" s="1">
        <v>44738</v>
      </c>
      <c r="F278" t="s">
        <v>28</v>
      </c>
      <c r="G278" t="s">
        <v>1345</v>
      </c>
      <c r="H278" t="s">
        <v>1346</v>
      </c>
      <c r="I278" t="s">
        <v>50</v>
      </c>
      <c r="J278" t="s">
        <v>32</v>
      </c>
      <c r="K278" t="s">
        <v>52</v>
      </c>
      <c r="L278" t="s">
        <v>51</v>
      </c>
      <c r="M278" t="s">
        <v>52</v>
      </c>
      <c r="N278" t="s">
        <v>126</v>
      </c>
      <c r="O278" t="s">
        <v>1347</v>
      </c>
      <c r="P278" t="s">
        <v>38</v>
      </c>
      <c r="Q278" t="s">
        <v>111</v>
      </c>
      <c r="R278" s="1">
        <v>18674</v>
      </c>
      <c r="S278" t="s">
        <v>40</v>
      </c>
      <c r="T278" t="s">
        <v>113</v>
      </c>
      <c r="U278" t="s">
        <v>42</v>
      </c>
      <c r="V278">
        <v>87563</v>
      </c>
      <c r="W278" t="s">
        <v>43</v>
      </c>
      <c r="X278" t="s">
        <v>44</v>
      </c>
      <c r="Y278" t="s">
        <v>105</v>
      </c>
      <c r="Z278">
        <v>4</v>
      </c>
    </row>
    <row r="279" spans="1:26" x14ac:dyDescent="0.3">
      <c r="A279">
        <v>3704</v>
      </c>
      <c r="B279" t="s">
        <v>1343</v>
      </c>
      <c r="C279" t="s">
        <v>1348</v>
      </c>
      <c r="D279" s="1">
        <v>43490</v>
      </c>
      <c r="E279" s="1">
        <v>44495</v>
      </c>
      <c r="F279" t="s">
        <v>28</v>
      </c>
      <c r="G279" t="s">
        <v>1349</v>
      </c>
      <c r="H279" t="s">
        <v>1350</v>
      </c>
      <c r="I279" t="s">
        <v>31</v>
      </c>
      <c r="J279" t="s">
        <v>32</v>
      </c>
      <c r="K279" t="s">
        <v>63</v>
      </c>
      <c r="L279" t="s">
        <v>34</v>
      </c>
      <c r="M279" t="s">
        <v>52</v>
      </c>
      <c r="N279" t="s">
        <v>99</v>
      </c>
      <c r="O279" t="s">
        <v>1351</v>
      </c>
      <c r="P279" t="s">
        <v>38</v>
      </c>
      <c r="Q279" t="s">
        <v>90</v>
      </c>
      <c r="R279" s="1">
        <v>27795</v>
      </c>
      <c r="S279" t="s">
        <v>40</v>
      </c>
      <c r="T279" t="s">
        <v>1232</v>
      </c>
      <c r="U279" t="s">
        <v>42</v>
      </c>
      <c r="V279">
        <v>20993</v>
      </c>
      <c r="W279" t="s">
        <v>128</v>
      </c>
      <c r="X279" t="s">
        <v>84</v>
      </c>
      <c r="Y279" t="s">
        <v>105</v>
      </c>
      <c r="Z279">
        <v>5</v>
      </c>
    </row>
    <row r="280" spans="1:26" x14ac:dyDescent="0.3">
      <c r="A280">
        <v>3705</v>
      </c>
      <c r="B280" t="s">
        <v>1352</v>
      </c>
      <c r="C280" t="s">
        <v>1353</v>
      </c>
      <c r="D280" s="1">
        <v>44156</v>
      </c>
      <c r="E280" s="1">
        <v>45025</v>
      </c>
      <c r="F280" t="s">
        <v>28</v>
      </c>
      <c r="G280" t="s">
        <v>1354</v>
      </c>
      <c r="H280" t="s">
        <v>1355</v>
      </c>
      <c r="I280" t="s">
        <v>89</v>
      </c>
      <c r="J280" t="s">
        <v>32</v>
      </c>
      <c r="K280" t="s">
        <v>63</v>
      </c>
      <c r="L280" t="s">
        <v>51</v>
      </c>
      <c r="M280" t="s">
        <v>52</v>
      </c>
      <c r="N280" t="s">
        <v>99</v>
      </c>
      <c r="O280" t="s">
        <v>1356</v>
      </c>
      <c r="P280" t="s">
        <v>38</v>
      </c>
      <c r="Q280" t="s">
        <v>66</v>
      </c>
      <c r="R280" s="1">
        <v>24619</v>
      </c>
      <c r="S280" t="s">
        <v>40</v>
      </c>
      <c r="T280" t="s">
        <v>708</v>
      </c>
      <c r="U280" t="s">
        <v>42</v>
      </c>
      <c r="V280">
        <v>88723</v>
      </c>
      <c r="W280" t="s">
        <v>43</v>
      </c>
      <c r="X280" t="s">
        <v>75</v>
      </c>
      <c r="Y280" t="s">
        <v>105</v>
      </c>
      <c r="Z280">
        <v>3</v>
      </c>
    </row>
    <row r="281" spans="1:26" x14ac:dyDescent="0.3">
      <c r="A281">
        <v>3706</v>
      </c>
      <c r="B281" t="s">
        <v>1357</v>
      </c>
      <c r="C281" t="s">
        <v>1358</v>
      </c>
      <c r="D281" s="1">
        <v>43731</v>
      </c>
      <c r="E281" s="1"/>
      <c r="F281" t="s">
        <v>28</v>
      </c>
      <c r="G281" t="s">
        <v>1359</v>
      </c>
      <c r="H281" t="s">
        <v>1360</v>
      </c>
      <c r="I281" t="s">
        <v>98</v>
      </c>
      <c r="J281" t="s">
        <v>32</v>
      </c>
      <c r="K281" t="s">
        <v>63</v>
      </c>
      <c r="L281" t="s">
        <v>64</v>
      </c>
      <c r="M281" t="s">
        <v>52</v>
      </c>
      <c r="N281" t="s">
        <v>36</v>
      </c>
      <c r="O281" t="s">
        <v>37</v>
      </c>
      <c r="P281" t="s">
        <v>38</v>
      </c>
      <c r="Q281" t="s">
        <v>90</v>
      </c>
      <c r="R281" s="1">
        <v>27341</v>
      </c>
      <c r="S281" t="s">
        <v>40</v>
      </c>
      <c r="T281" t="s">
        <v>83</v>
      </c>
      <c r="U281" t="s">
        <v>55</v>
      </c>
      <c r="V281">
        <v>59933</v>
      </c>
      <c r="W281" t="s">
        <v>43</v>
      </c>
      <c r="X281" t="s">
        <v>104</v>
      </c>
      <c r="Y281" t="s">
        <v>105</v>
      </c>
      <c r="Z281">
        <v>3</v>
      </c>
    </row>
    <row r="282" spans="1:26" x14ac:dyDescent="0.3">
      <c r="A282">
        <v>3707</v>
      </c>
      <c r="B282" t="s">
        <v>1361</v>
      </c>
      <c r="C282" t="s">
        <v>1362</v>
      </c>
      <c r="D282" s="1">
        <v>44906</v>
      </c>
      <c r="E282" s="1"/>
      <c r="F282" t="s">
        <v>28</v>
      </c>
      <c r="G282" t="s">
        <v>1363</v>
      </c>
      <c r="H282" t="s">
        <v>1364</v>
      </c>
      <c r="I282" t="s">
        <v>80</v>
      </c>
      <c r="J282" t="s">
        <v>32</v>
      </c>
      <c r="K282" t="s">
        <v>33</v>
      </c>
      <c r="L282" t="s">
        <v>64</v>
      </c>
      <c r="M282" t="s">
        <v>35</v>
      </c>
      <c r="N282" t="s">
        <v>36</v>
      </c>
      <c r="O282" t="s">
        <v>37</v>
      </c>
      <c r="P282" t="s">
        <v>38</v>
      </c>
      <c r="Q282" t="s">
        <v>111</v>
      </c>
      <c r="R282" s="1">
        <v>35034</v>
      </c>
      <c r="S282" t="s">
        <v>40</v>
      </c>
      <c r="T282" t="s">
        <v>243</v>
      </c>
      <c r="U282" t="s">
        <v>55</v>
      </c>
      <c r="V282">
        <v>81280</v>
      </c>
      <c r="W282" t="s">
        <v>128</v>
      </c>
      <c r="X282" t="s">
        <v>104</v>
      </c>
      <c r="Y282" t="s">
        <v>105</v>
      </c>
      <c r="Z282">
        <v>3</v>
      </c>
    </row>
    <row r="283" spans="1:26" x14ac:dyDescent="0.3">
      <c r="A283">
        <v>3708</v>
      </c>
      <c r="B283" t="s">
        <v>1365</v>
      </c>
      <c r="C283" t="s">
        <v>1254</v>
      </c>
      <c r="D283" s="1">
        <v>44064</v>
      </c>
      <c r="E283" s="1">
        <v>44824</v>
      </c>
      <c r="F283" t="s">
        <v>28</v>
      </c>
      <c r="G283" t="s">
        <v>1366</v>
      </c>
      <c r="H283" t="s">
        <v>1367</v>
      </c>
      <c r="I283" t="s">
        <v>133</v>
      </c>
      <c r="J283" t="s">
        <v>32</v>
      </c>
      <c r="K283" t="s">
        <v>63</v>
      </c>
      <c r="L283" t="s">
        <v>34</v>
      </c>
      <c r="M283" t="s">
        <v>52</v>
      </c>
      <c r="N283" t="s">
        <v>126</v>
      </c>
      <c r="O283" t="s">
        <v>1368</v>
      </c>
      <c r="P283" t="s">
        <v>38</v>
      </c>
      <c r="Q283" t="s">
        <v>231</v>
      </c>
      <c r="R283" s="1">
        <v>27079</v>
      </c>
      <c r="S283" t="s">
        <v>40</v>
      </c>
      <c r="T283" t="s">
        <v>113</v>
      </c>
      <c r="U283" t="s">
        <v>55</v>
      </c>
      <c r="V283">
        <v>13899</v>
      </c>
      <c r="W283" t="s">
        <v>93</v>
      </c>
      <c r="X283" t="s">
        <v>84</v>
      </c>
      <c r="Y283" t="s">
        <v>105</v>
      </c>
      <c r="Z283">
        <v>4</v>
      </c>
    </row>
    <row r="284" spans="1:26" x14ac:dyDescent="0.3">
      <c r="A284">
        <v>3709</v>
      </c>
      <c r="B284" t="s">
        <v>1369</v>
      </c>
      <c r="C284" t="s">
        <v>1370</v>
      </c>
      <c r="D284" s="1">
        <v>43500</v>
      </c>
      <c r="E284" s="1">
        <v>45033</v>
      </c>
      <c r="F284" t="s">
        <v>28</v>
      </c>
      <c r="G284" t="s">
        <v>1371</v>
      </c>
      <c r="H284" t="s">
        <v>1372</v>
      </c>
      <c r="I284" t="s">
        <v>168</v>
      </c>
      <c r="J284" t="s">
        <v>32</v>
      </c>
      <c r="K284" t="s">
        <v>63</v>
      </c>
      <c r="L284" t="s">
        <v>34</v>
      </c>
      <c r="M284" t="s">
        <v>52</v>
      </c>
      <c r="N284" t="s">
        <v>175</v>
      </c>
      <c r="O284" t="s">
        <v>1373</v>
      </c>
      <c r="P284" t="s">
        <v>38</v>
      </c>
      <c r="Q284" t="s">
        <v>148</v>
      </c>
      <c r="R284" s="1">
        <v>25464</v>
      </c>
      <c r="S284" t="s">
        <v>40</v>
      </c>
      <c r="T284" t="s">
        <v>150</v>
      </c>
      <c r="U284" t="s">
        <v>55</v>
      </c>
      <c r="V284">
        <v>44907</v>
      </c>
      <c r="W284" t="s">
        <v>93</v>
      </c>
      <c r="X284" t="s">
        <v>104</v>
      </c>
      <c r="Y284" t="s">
        <v>105</v>
      </c>
      <c r="Z284">
        <v>5</v>
      </c>
    </row>
    <row r="285" spans="1:26" x14ac:dyDescent="0.3">
      <c r="A285">
        <v>3710</v>
      </c>
      <c r="B285" t="s">
        <v>1374</v>
      </c>
      <c r="C285" t="s">
        <v>1375</v>
      </c>
      <c r="D285" s="1">
        <v>44498</v>
      </c>
      <c r="E285" s="1"/>
      <c r="F285" t="s">
        <v>28</v>
      </c>
      <c r="G285" t="s">
        <v>1376</v>
      </c>
      <c r="H285" t="s">
        <v>1377</v>
      </c>
      <c r="I285" t="s">
        <v>62</v>
      </c>
      <c r="J285" t="s">
        <v>32</v>
      </c>
      <c r="K285" t="s">
        <v>63</v>
      </c>
      <c r="L285" t="s">
        <v>34</v>
      </c>
      <c r="M285" t="s">
        <v>52</v>
      </c>
      <c r="N285" t="s">
        <v>36</v>
      </c>
      <c r="O285" t="s">
        <v>37</v>
      </c>
      <c r="P285" t="s">
        <v>38</v>
      </c>
      <c r="Q285" t="s">
        <v>53</v>
      </c>
      <c r="R285" s="1">
        <v>22205</v>
      </c>
      <c r="S285" t="s">
        <v>40</v>
      </c>
      <c r="T285" t="s">
        <v>226</v>
      </c>
      <c r="U285" t="s">
        <v>42</v>
      </c>
      <c r="V285">
        <v>64630</v>
      </c>
      <c r="W285" t="s">
        <v>56</v>
      </c>
      <c r="X285" t="s">
        <v>75</v>
      </c>
      <c r="Y285" t="s">
        <v>105</v>
      </c>
      <c r="Z285">
        <v>1</v>
      </c>
    </row>
    <row r="286" spans="1:26" x14ac:dyDescent="0.3">
      <c r="A286">
        <v>3711</v>
      </c>
      <c r="B286" t="s">
        <v>1378</v>
      </c>
      <c r="C286" t="s">
        <v>1059</v>
      </c>
      <c r="D286" s="1">
        <v>44394</v>
      </c>
      <c r="E286" s="1"/>
      <c r="F286" t="s">
        <v>28</v>
      </c>
      <c r="G286" t="s">
        <v>1379</v>
      </c>
      <c r="H286" t="s">
        <v>1380</v>
      </c>
      <c r="I286" t="s">
        <v>118</v>
      </c>
      <c r="J286" t="s">
        <v>32</v>
      </c>
      <c r="K286" t="s">
        <v>52</v>
      </c>
      <c r="L286" t="s">
        <v>51</v>
      </c>
      <c r="M286" t="s">
        <v>35</v>
      </c>
      <c r="N286" t="s">
        <v>36</v>
      </c>
      <c r="O286" t="s">
        <v>37</v>
      </c>
      <c r="P286" t="s">
        <v>38</v>
      </c>
      <c r="Q286" t="s">
        <v>39</v>
      </c>
      <c r="R286" s="1">
        <v>29589</v>
      </c>
      <c r="S286" t="s">
        <v>40</v>
      </c>
      <c r="T286" t="s">
        <v>613</v>
      </c>
      <c r="U286" t="s">
        <v>42</v>
      </c>
      <c r="V286">
        <v>36588</v>
      </c>
      <c r="W286" t="s">
        <v>93</v>
      </c>
      <c r="X286" t="s">
        <v>75</v>
      </c>
      <c r="Y286" t="s">
        <v>236</v>
      </c>
      <c r="Z286">
        <v>1</v>
      </c>
    </row>
    <row r="287" spans="1:26" x14ac:dyDescent="0.3">
      <c r="A287">
        <v>3712</v>
      </c>
      <c r="B287" t="s">
        <v>1381</v>
      </c>
      <c r="C287" t="s">
        <v>1382</v>
      </c>
      <c r="D287" s="1">
        <v>43583</v>
      </c>
      <c r="E287" s="1">
        <v>44805</v>
      </c>
      <c r="F287" t="s">
        <v>28</v>
      </c>
      <c r="G287" t="s">
        <v>1383</v>
      </c>
      <c r="H287" t="s">
        <v>1384</v>
      </c>
      <c r="I287" t="s">
        <v>139</v>
      </c>
      <c r="J287" t="s">
        <v>198</v>
      </c>
      <c r="K287" t="s">
        <v>52</v>
      </c>
      <c r="L287" t="s">
        <v>34</v>
      </c>
      <c r="M287" t="s">
        <v>35</v>
      </c>
      <c r="N287" t="s">
        <v>140</v>
      </c>
      <c r="O287" t="s">
        <v>1385</v>
      </c>
      <c r="P287" t="s">
        <v>38</v>
      </c>
      <c r="Q287" t="s">
        <v>90</v>
      </c>
      <c r="R287" s="1">
        <v>20548</v>
      </c>
      <c r="S287" t="s">
        <v>40</v>
      </c>
      <c r="T287" t="s">
        <v>103</v>
      </c>
      <c r="U287" t="s">
        <v>55</v>
      </c>
      <c r="V287">
        <v>33658</v>
      </c>
      <c r="W287" t="s">
        <v>128</v>
      </c>
      <c r="X287" t="s">
        <v>84</v>
      </c>
      <c r="Y287" t="s">
        <v>236</v>
      </c>
      <c r="Z287">
        <v>5</v>
      </c>
    </row>
    <row r="288" spans="1:26" x14ac:dyDescent="0.3">
      <c r="A288">
        <v>3713</v>
      </c>
      <c r="B288" t="s">
        <v>1386</v>
      </c>
      <c r="C288" t="s">
        <v>1387</v>
      </c>
      <c r="D288" s="1">
        <v>44033</v>
      </c>
      <c r="E288" s="1"/>
      <c r="F288" t="s">
        <v>28</v>
      </c>
      <c r="G288" t="s">
        <v>1388</v>
      </c>
      <c r="H288" t="s">
        <v>1389</v>
      </c>
      <c r="I288" t="s">
        <v>50</v>
      </c>
      <c r="J288" t="s">
        <v>32</v>
      </c>
      <c r="K288" t="s">
        <v>63</v>
      </c>
      <c r="L288" t="s">
        <v>64</v>
      </c>
      <c r="M288" t="s">
        <v>35</v>
      </c>
      <c r="N288" t="s">
        <v>36</v>
      </c>
      <c r="O288" t="s">
        <v>37</v>
      </c>
      <c r="P288" t="s">
        <v>38</v>
      </c>
      <c r="Q288" t="s">
        <v>66</v>
      </c>
      <c r="R288" s="1">
        <v>31147</v>
      </c>
      <c r="S288" t="s">
        <v>40</v>
      </c>
      <c r="T288" t="s">
        <v>395</v>
      </c>
      <c r="U288" t="s">
        <v>55</v>
      </c>
      <c r="V288">
        <v>87025</v>
      </c>
      <c r="W288" t="s">
        <v>56</v>
      </c>
      <c r="X288" t="s">
        <v>44</v>
      </c>
      <c r="Y288" t="s">
        <v>45</v>
      </c>
      <c r="Z288">
        <v>3</v>
      </c>
    </row>
    <row r="289" spans="1:26" x14ac:dyDescent="0.3">
      <c r="A289">
        <v>3714</v>
      </c>
      <c r="B289" t="s">
        <v>1390</v>
      </c>
      <c r="C289" t="s">
        <v>1391</v>
      </c>
      <c r="D289" s="1">
        <v>43849</v>
      </c>
      <c r="E289" s="1"/>
      <c r="F289" t="s">
        <v>28</v>
      </c>
      <c r="G289" t="s">
        <v>1392</v>
      </c>
      <c r="H289" t="s">
        <v>1393</v>
      </c>
      <c r="I289" t="s">
        <v>31</v>
      </c>
      <c r="J289" t="s">
        <v>32</v>
      </c>
      <c r="K289" t="s">
        <v>63</v>
      </c>
      <c r="L289" t="s">
        <v>64</v>
      </c>
      <c r="M289" t="s">
        <v>52</v>
      </c>
      <c r="N289" t="s">
        <v>36</v>
      </c>
      <c r="O289" t="s">
        <v>37</v>
      </c>
      <c r="P289" t="s">
        <v>38</v>
      </c>
      <c r="Q289" t="s">
        <v>90</v>
      </c>
      <c r="R289" s="1">
        <v>23851</v>
      </c>
      <c r="S289" t="s">
        <v>40</v>
      </c>
      <c r="T289" t="s">
        <v>83</v>
      </c>
      <c r="U289" t="s">
        <v>55</v>
      </c>
      <c r="V289">
        <v>93985</v>
      </c>
      <c r="W289" t="s">
        <v>43</v>
      </c>
      <c r="X289" t="s">
        <v>84</v>
      </c>
      <c r="Y289" t="s">
        <v>45</v>
      </c>
      <c r="Z289">
        <v>4</v>
      </c>
    </row>
    <row r="290" spans="1:26" x14ac:dyDescent="0.3">
      <c r="A290">
        <v>3715</v>
      </c>
      <c r="B290" t="s">
        <v>1394</v>
      </c>
      <c r="C290" t="s">
        <v>43</v>
      </c>
      <c r="D290" s="1">
        <v>44451</v>
      </c>
      <c r="E290" s="1"/>
      <c r="F290" t="s">
        <v>28</v>
      </c>
      <c r="G290" t="s">
        <v>1395</v>
      </c>
      <c r="H290" t="s">
        <v>1396</v>
      </c>
      <c r="I290" t="s">
        <v>89</v>
      </c>
      <c r="J290" t="s">
        <v>32</v>
      </c>
      <c r="K290" t="s">
        <v>33</v>
      </c>
      <c r="L290" t="s">
        <v>51</v>
      </c>
      <c r="M290" t="s">
        <v>63</v>
      </c>
      <c r="N290" t="s">
        <v>36</v>
      </c>
      <c r="O290" t="s">
        <v>37</v>
      </c>
      <c r="P290" t="s">
        <v>38</v>
      </c>
      <c r="Q290" t="s">
        <v>177</v>
      </c>
      <c r="R290" s="1">
        <v>27824</v>
      </c>
      <c r="S290" t="s">
        <v>40</v>
      </c>
      <c r="T290" t="s">
        <v>178</v>
      </c>
      <c r="U290" t="s">
        <v>55</v>
      </c>
      <c r="V290">
        <v>27233</v>
      </c>
      <c r="W290" t="s">
        <v>93</v>
      </c>
      <c r="X290" t="s">
        <v>44</v>
      </c>
      <c r="Y290" t="s">
        <v>45</v>
      </c>
      <c r="Z290">
        <v>4</v>
      </c>
    </row>
    <row r="291" spans="1:26" x14ac:dyDescent="0.3">
      <c r="A291">
        <v>3716</v>
      </c>
      <c r="B291" t="s">
        <v>324</v>
      </c>
      <c r="C291" t="s">
        <v>1397</v>
      </c>
      <c r="D291" s="1">
        <v>44773</v>
      </c>
      <c r="E291" s="1">
        <v>44975</v>
      </c>
      <c r="F291" t="s">
        <v>728</v>
      </c>
      <c r="G291" t="s">
        <v>1398</v>
      </c>
      <c r="H291" t="s">
        <v>1399</v>
      </c>
      <c r="I291" t="s">
        <v>133</v>
      </c>
      <c r="J291" t="s">
        <v>745</v>
      </c>
      <c r="K291" t="s">
        <v>63</v>
      </c>
      <c r="L291" t="s">
        <v>51</v>
      </c>
      <c r="M291" t="s">
        <v>63</v>
      </c>
      <c r="N291" t="s">
        <v>175</v>
      </c>
      <c r="O291" t="s">
        <v>1400</v>
      </c>
      <c r="P291" t="s">
        <v>38</v>
      </c>
      <c r="Q291" t="s">
        <v>81</v>
      </c>
      <c r="R291" s="1">
        <v>34147</v>
      </c>
      <c r="S291" t="s">
        <v>40</v>
      </c>
      <c r="T291" t="s">
        <v>83</v>
      </c>
      <c r="U291" t="s">
        <v>42</v>
      </c>
      <c r="V291">
        <v>5569</v>
      </c>
      <c r="W291" t="s">
        <v>93</v>
      </c>
      <c r="X291" t="s">
        <v>84</v>
      </c>
      <c r="Y291" t="s">
        <v>45</v>
      </c>
      <c r="Z291">
        <v>1</v>
      </c>
    </row>
    <row r="292" spans="1:26" x14ac:dyDescent="0.3">
      <c r="A292">
        <v>3717</v>
      </c>
      <c r="B292" t="s">
        <v>1401</v>
      </c>
      <c r="C292" t="s">
        <v>1402</v>
      </c>
      <c r="D292" s="1">
        <v>45064</v>
      </c>
      <c r="E292" s="1"/>
      <c r="F292" t="s">
        <v>728</v>
      </c>
      <c r="G292" t="s">
        <v>1403</v>
      </c>
      <c r="H292" t="s">
        <v>1404</v>
      </c>
      <c r="I292" t="s">
        <v>50</v>
      </c>
      <c r="J292" t="s">
        <v>32</v>
      </c>
      <c r="K292" t="s">
        <v>33</v>
      </c>
      <c r="L292" t="s">
        <v>64</v>
      </c>
      <c r="M292" t="s">
        <v>63</v>
      </c>
      <c r="N292" t="s">
        <v>36</v>
      </c>
      <c r="O292" t="s">
        <v>37</v>
      </c>
      <c r="P292" t="s">
        <v>38</v>
      </c>
      <c r="Q292" t="s">
        <v>90</v>
      </c>
      <c r="R292" s="1">
        <v>33915</v>
      </c>
      <c r="S292" t="s">
        <v>40</v>
      </c>
      <c r="T292" t="s">
        <v>205</v>
      </c>
      <c r="U292" t="s">
        <v>42</v>
      </c>
      <c r="V292">
        <v>21090</v>
      </c>
      <c r="W292" t="s">
        <v>128</v>
      </c>
      <c r="X292" t="s">
        <v>84</v>
      </c>
      <c r="Y292" t="s">
        <v>45</v>
      </c>
      <c r="Z292">
        <v>2</v>
      </c>
    </row>
    <row r="293" spans="1:26" x14ac:dyDescent="0.3">
      <c r="A293">
        <v>3718</v>
      </c>
      <c r="B293" t="s">
        <v>190</v>
      </c>
      <c r="C293" t="s">
        <v>1405</v>
      </c>
      <c r="D293" s="1">
        <v>44341</v>
      </c>
      <c r="E293" s="1">
        <v>44491</v>
      </c>
      <c r="F293" t="s">
        <v>728</v>
      </c>
      <c r="G293" t="s">
        <v>1406</v>
      </c>
      <c r="H293" t="s">
        <v>1407</v>
      </c>
      <c r="I293" t="s">
        <v>139</v>
      </c>
      <c r="J293" t="s">
        <v>745</v>
      </c>
      <c r="K293" t="s">
        <v>33</v>
      </c>
      <c r="L293" t="s">
        <v>34</v>
      </c>
      <c r="M293" t="s">
        <v>35</v>
      </c>
      <c r="N293" t="s">
        <v>175</v>
      </c>
      <c r="O293" t="s">
        <v>1408</v>
      </c>
      <c r="P293" t="s">
        <v>38</v>
      </c>
      <c r="Q293" t="s">
        <v>90</v>
      </c>
      <c r="R293" s="1">
        <v>17060</v>
      </c>
      <c r="S293" t="s">
        <v>40</v>
      </c>
      <c r="T293" t="s">
        <v>92</v>
      </c>
      <c r="U293" t="s">
        <v>42</v>
      </c>
      <c r="V293">
        <v>52357</v>
      </c>
      <c r="W293" t="s">
        <v>74</v>
      </c>
      <c r="X293" t="s">
        <v>84</v>
      </c>
      <c r="Y293" t="s">
        <v>45</v>
      </c>
      <c r="Z293">
        <v>4</v>
      </c>
    </row>
    <row r="294" spans="1:26" x14ac:dyDescent="0.3">
      <c r="A294">
        <v>3719</v>
      </c>
      <c r="B294" t="s">
        <v>1409</v>
      </c>
      <c r="C294" t="s">
        <v>1157</v>
      </c>
      <c r="D294" s="1">
        <v>44764</v>
      </c>
      <c r="E294" s="1"/>
      <c r="F294" t="s">
        <v>728</v>
      </c>
      <c r="G294" t="s">
        <v>1410</v>
      </c>
      <c r="H294" t="s">
        <v>1411</v>
      </c>
      <c r="I294" t="s">
        <v>80</v>
      </c>
      <c r="J294" t="s">
        <v>32</v>
      </c>
      <c r="K294" t="s">
        <v>33</v>
      </c>
      <c r="L294" t="s">
        <v>64</v>
      </c>
      <c r="M294" t="s">
        <v>63</v>
      </c>
      <c r="N294" t="s">
        <v>36</v>
      </c>
      <c r="O294" t="s">
        <v>37</v>
      </c>
      <c r="P294" t="s">
        <v>38</v>
      </c>
      <c r="Q294" t="s">
        <v>794</v>
      </c>
      <c r="R294" s="1">
        <v>17356</v>
      </c>
      <c r="S294" t="s">
        <v>40</v>
      </c>
      <c r="T294" t="s">
        <v>83</v>
      </c>
      <c r="U294" t="s">
        <v>42</v>
      </c>
      <c r="V294">
        <v>47989</v>
      </c>
      <c r="W294" t="s">
        <v>56</v>
      </c>
      <c r="X294" t="s">
        <v>104</v>
      </c>
      <c r="Y294" t="s">
        <v>45</v>
      </c>
      <c r="Z294">
        <v>3</v>
      </c>
    </row>
    <row r="295" spans="1:26" x14ac:dyDescent="0.3">
      <c r="A295">
        <v>3720</v>
      </c>
      <c r="B295" t="s">
        <v>1412</v>
      </c>
      <c r="C295" t="s">
        <v>1413</v>
      </c>
      <c r="D295" s="1">
        <v>43608</v>
      </c>
      <c r="E295" s="1">
        <v>44086</v>
      </c>
      <c r="F295" t="s">
        <v>728</v>
      </c>
      <c r="G295" t="s">
        <v>1414</v>
      </c>
      <c r="H295" t="s">
        <v>1415</v>
      </c>
      <c r="I295" t="s">
        <v>168</v>
      </c>
      <c r="J295" t="s">
        <v>32</v>
      </c>
      <c r="K295" t="s">
        <v>52</v>
      </c>
      <c r="L295" t="s">
        <v>64</v>
      </c>
      <c r="M295" t="s">
        <v>63</v>
      </c>
      <c r="N295" t="s">
        <v>126</v>
      </c>
      <c r="O295" t="s">
        <v>1416</v>
      </c>
      <c r="P295" t="s">
        <v>38</v>
      </c>
      <c r="Q295" t="s">
        <v>90</v>
      </c>
      <c r="R295" s="1">
        <v>21537</v>
      </c>
      <c r="S295" t="s">
        <v>40</v>
      </c>
      <c r="T295" t="s">
        <v>83</v>
      </c>
      <c r="U295" t="s">
        <v>42</v>
      </c>
      <c r="V295">
        <v>31486</v>
      </c>
      <c r="W295" t="s">
        <v>43</v>
      </c>
      <c r="X295" t="s">
        <v>75</v>
      </c>
      <c r="Y295" t="s">
        <v>45</v>
      </c>
      <c r="Z295">
        <v>3</v>
      </c>
    </row>
    <row r="296" spans="1:26" x14ac:dyDescent="0.3">
      <c r="A296">
        <v>3721</v>
      </c>
      <c r="B296" t="s">
        <v>1417</v>
      </c>
      <c r="C296" t="s">
        <v>1418</v>
      </c>
      <c r="D296" s="1">
        <v>43873</v>
      </c>
      <c r="E296" s="1">
        <v>43928</v>
      </c>
      <c r="F296" t="s">
        <v>28</v>
      </c>
      <c r="G296" t="s">
        <v>1419</v>
      </c>
      <c r="H296" t="s">
        <v>1420</v>
      </c>
      <c r="I296" t="s">
        <v>118</v>
      </c>
      <c r="J296" t="s">
        <v>32</v>
      </c>
      <c r="K296" t="s">
        <v>63</v>
      </c>
      <c r="L296" t="s">
        <v>64</v>
      </c>
      <c r="M296" t="s">
        <v>63</v>
      </c>
      <c r="N296" t="s">
        <v>126</v>
      </c>
      <c r="O296" t="s">
        <v>1421</v>
      </c>
      <c r="P296" t="s">
        <v>38</v>
      </c>
      <c r="Q296" t="s">
        <v>231</v>
      </c>
      <c r="R296" s="1">
        <v>21999</v>
      </c>
      <c r="S296" t="s">
        <v>40</v>
      </c>
      <c r="T296" t="s">
        <v>113</v>
      </c>
      <c r="U296" t="s">
        <v>55</v>
      </c>
      <c r="V296">
        <v>24794</v>
      </c>
      <c r="W296" t="s">
        <v>93</v>
      </c>
      <c r="X296" t="s">
        <v>44</v>
      </c>
      <c r="Y296" t="s">
        <v>45</v>
      </c>
      <c r="Z296">
        <v>2</v>
      </c>
    </row>
    <row r="297" spans="1:26" x14ac:dyDescent="0.3">
      <c r="A297">
        <v>3722</v>
      </c>
      <c r="B297" t="s">
        <v>1422</v>
      </c>
      <c r="C297" t="s">
        <v>1423</v>
      </c>
      <c r="D297" s="1">
        <v>43877</v>
      </c>
      <c r="E297" s="1">
        <v>44570</v>
      </c>
      <c r="F297" t="s">
        <v>28</v>
      </c>
      <c r="G297" t="s">
        <v>1424</v>
      </c>
      <c r="H297" t="s">
        <v>1425</v>
      </c>
      <c r="I297" t="s">
        <v>62</v>
      </c>
      <c r="J297" t="s">
        <v>745</v>
      </c>
      <c r="K297" t="s">
        <v>52</v>
      </c>
      <c r="L297" t="s">
        <v>64</v>
      </c>
      <c r="M297" t="s">
        <v>63</v>
      </c>
      <c r="N297" t="s">
        <v>99</v>
      </c>
      <c r="O297" t="s">
        <v>1426</v>
      </c>
      <c r="P297" t="s">
        <v>38</v>
      </c>
      <c r="Q297" t="s">
        <v>90</v>
      </c>
      <c r="R297" s="1">
        <v>17410</v>
      </c>
      <c r="S297" t="s">
        <v>40</v>
      </c>
      <c r="T297" t="s">
        <v>83</v>
      </c>
      <c r="U297" t="s">
        <v>55</v>
      </c>
      <c r="V297">
        <v>80316</v>
      </c>
      <c r="W297" t="s">
        <v>43</v>
      </c>
      <c r="X297" t="s">
        <v>84</v>
      </c>
      <c r="Y297" t="s">
        <v>45</v>
      </c>
      <c r="Z297">
        <v>2</v>
      </c>
    </row>
    <row r="298" spans="1:26" x14ac:dyDescent="0.3">
      <c r="A298">
        <v>3723</v>
      </c>
      <c r="B298" t="s">
        <v>1427</v>
      </c>
      <c r="C298" t="s">
        <v>1428</v>
      </c>
      <c r="D298" s="1">
        <v>44680</v>
      </c>
      <c r="E298" s="1">
        <v>44758</v>
      </c>
      <c r="F298" t="s">
        <v>28</v>
      </c>
      <c r="G298" t="s">
        <v>1429</v>
      </c>
      <c r="H298" t="s">
        <v>1430</v>
      </c>
      <c r="I298" t="s">
        <v>89</v>
      </c>
      <c r="J298" t="s">
        <v>745</v>
      </c>
      <c r="K298" t="s">
        <v>63</v>
      </c>
      <c r="L298" t="s">
        <v>51</v>
      </c>
      <c r="M298" t="s">
        <v>35</v>
      </c>
      <c r="N298" t="s">
        <v>140</v>
      </c>
      <c r="O298" t="s">
        <v>1431</v>
      </c>
      <c r="P298" t="s">
        <v>38</v>
      </c>
      <c r="Q298" t="s">
        <v>305</v>
      </c>
      <c r="R298" s="1">
        <v>26541</v>
      </c>
      <c r="S298" t="s">
        <v>40</v>
      </c>
      <c r="T298" t="s">
        <v>83</v>
      </c>
      <c r="U298" t="s">
        <v>55</v>
      </c>
      <c r="V298">
        <v>46742</v>
      </c>
      <c r="W298" t="s">
        <v>128</v>
      </c>
      <c r="X298" t="s">
        <v>84</v>
      </c>
      <c r="Y298" t="s">
        <v>45</v>
      </c>
      <c r="Z298">
        <v>3</v>
      </c>
    </row>
    <row r="299" spans="1:26" x14ac:dyDescent="0.3">
      <c r="A299">
        <v>3724</v>
      </c>
      <c r="B299" t="s">
        <v>1432</v>
      </c>
      <c r="C299" t="s">
        <v>1433</v>
      </c>
      <c r="D299" s="1">
        <v>43748</v>
      </c>
      <c r="E299" s="1">
        <v>44499</v>
      </c>
      <c r="F299" t="s">
        <v>28</v>
      </c>
      <c r="G299" t="s">
        <v>1434</v>
      </c>
      <c r="H299" t="s">
        <v>1435</v>
      </c>
      <c r="I299" t="s">
        <v>31</v>
      </c>
      <c r="J299" t="s">
        <v>745</v>
      </c>
      <c r="K299" t="s">
        <v>52</v>
      </c>
      <c r="L299" t="s">
        <v>34</v>
      </c>
      <c r="M299" t="s">
        <v>35</v>
      </c>
      <c r="N299" t="s">
        <v>140</v>
      </c>
      <c r="O299" t="s">
        <v>1436</v>
      </c>
      <c r="P299" t="s">
        <v>38</v>
      </c>
      <c r="Q299" t="s">
        <v>90</v>
      </c>
      <c r="R299" s="1">
        <v>25532</v>
      </c>
      <c r="S299" t="s">
        <v>40</v>
      </c>
      <c r="T299" t="s">
        <v>83</v>
      </c>
      <c r="U299" t="s">
        <v>55</v>
      </c>
      <c r="V299">
        <v>30194</v>
      </c>
      <c r="W299" t="s">
        <v>128</v>
      </c>
      <c r="X299" t="s">
        <v>104</v>
      </c>
      <c r="Y299" t="s">
        <v>45</v>
      </c>
      <c r="Z299">
        <v>4</v>
      </c>
    </row>
    <row r="300" spans="1:26" x14ac:dyDescent="0.3">
      <c r="A300">
        <v>3725</v>
      </c>
      <c r="B300" t="s">
        <v>1437</v>
      </c>
      <c r="C300" t="s">
        <v>1438</v>
      </c>
      <c r="D300" s="1">
        <v>43562</v>
      </c>
      <c r="E300" s="1">
        <v>45116</v>
      </c>
      <c r="F300" t="s">
        <v>28</v>
      </c>
      <c r="G300" t="s">
        <v>1439</v>
      </c>
      <c r="H300" t="s">
        <v>1440</v>
      </c>
      <c r="I300" t="s">
        <v>133</v>
      </c>
      <c r="J300" t="s">
        <v>32</v>
      </c>
      <c r="K300" t="s">
        <v>33</v>
      </c>
      <c r="L300" t="s">
        <v>64</v>
      </c>
      <c r="M300" t="s">
        <v>52</v>
      </c>
      <c r="N300" t="s">
        <v>175</v>
      </c>
      <c r="O300" t="s">
        <v>1441</v>
      </c>
      <c r="P300" t="s">
        <v>38</v>
      </c>
      <c r="Q300" t="s">
        <v>53</v>
      </c>
      <c r="R300" s="1">
        <v>20322</v>
      </c>
      <c r="S300" t="s">
        <v>40</v>
      </c>
      <c r="T300" t="s">
        <v>163</v>
      </c>
      <c r="U300" t="s">
        <v>55</v>
      </c>
      <c r="V300">
        <v>36808</v>
      </c>
      <c r="W300" t="s">
        <v>128</v>
      </c>
      <c r="X300" t="s">
        <v>44</v>
      </c>
      <c r="Y300" t="s">
        <v>45</v>
      </c>
      <c r="Z300">
        <v>1</v>
      </c>
    </row>
    <row r="301" spans="1:26" x14ac:dyDescent="0.3">
      <c r="A301">
        <v>3726</v>
      </c>
      <c r="B301" t="s">
        <v>1442</v>
      </c>
      <c r="C301" t="s">
        <v>1443</v>
      </c>
      <c r="D301" s="1">
        <v>44025</v>
      </c>
      <c r="E301" s="1">
        <v>44457</v>
      </c>
      <c r="F301" t="s">
        <v>28</v>
      </c>
      <c r="G301" t="s">
        <v>1444</v>
      </c>
      <c r="H301" t="s">
        <v>1445</v>
      </c>
      <c r="I301" t="s">
        <v>50</v>
      </c>
      <c r="J301" t="s">
        <v>32</v>
      </c>
      <c r="K301" t="s">
        <v>33</v>
      </c>
      <c r="L301" t="s">
        <v>51</v>
      </c>
      <c r="M301" t="s">
        <v>63</v>
      </c>
      <c r="N301" t="s">
        <v>175</v>
      </c>
      <c r="O301" t="s">
        <v>1446</v>
      </c>
      <c r="P301" t="s">
        <v>38</v>
      </c>
      <c r="Q301" t="s">
        <v>81</v>
      </c>
      <c r="R301" s="1">
        <v>34905</v>
      </c>
      <c r="S301" t="s">
        <v>40</v>
      </c>
      <c r="T301" t="s">
        <v>163</v>
      </c>
      <c r="U301" t="s">
        <v>42</v>
      </c>
      <c r="V301">
        <v>36688</v>
      </c>
      <c r="W301" t="s">
        <v>74</v>
      </c>
      <c r="X301" t="s">
        <v>84</v>
      </c>
      <c r="Y301" t="s">
        <v>45</v>
      </c>
      <c r="Z301">
        <v>4</v>
      </c>
    </row>
    <row r="302" spans="1:26" x14ac:dyDescent="0.3">
      <c r="A302">
        <v>3727</v>
      </c>
      <c r="B302" t="s">
        <v>1447</v>
      </c>
      <c r="C302" t="s">
        <v>1448</v>
      </c>
      <c r="D302" s="1">
        <v>44434</v>
      </c>
      <c r="E302" s="1"/>
      <c r="F302" t="s">
        <v>28</v>
      </c>
      <c r="G302" t="s">
        <v>1449</v>
      </c>
      <c r="H302" t="s">
        <v>1450</v>
      </c>
      <c r="I302" t="s">
        <v>139</v>
      </c>
      <c r="J302" t="s">
        <v>32</v>
      </c>
      <c r="K302" t="s">
        <v>52</v>
      </c>
      <c r="L302" t="s">
        <v>34</v>
      </c>
      <c r="M302" t="s">
        <v>35</v>
      </c>
      <c r="N302" t="s">
        <v>36</v>
      </c>
      <c r="O302" t="s">
        <v>37</v>
      </c>
      <c r="P302" t="s">
        <v>38</v>
      </c>
      <c r="Q302" t="s">
        <v>90</v>
      </c>
      <c r="R302" s="1">
        <v>16452</v>
      </c>
      <c r="S302" t="s">
        <v>40</v>
      </c>
      <c r="T302" t="s">
        <v>6</v>
      </c>
      <c r="U302" t="s">
        <v>42</v>
      </c>
      <c r="V302">
        <v>37883</v>
      </c>
      <c r="W302" t="s">
        <v>74</v>
      </c>
      <c r="X302" t="s">
        <v>104</v>
      </c>
      <c r="Y302" t="s">
        <v>45</v>
      </c>
      <c r="Z302">
        <v>3</v>
      </c>
    </row>
    <row r="303" spans="1:26" x14ac:dyDescent="0.3">
      <c r="A303">
        <v>3728</v>
      </c>
      <c r="B303" t="s">
        <v>1451</v>
      </c>
      <c r="C303" t="s">
        <v>1452</v>
      </c>
      <c r="D303" s="1">
        <v>44553</v>
      </c>
      <c r="E303" s="1"/>
      <c r="F303" t="s">
        <v>28</v>
      </c>
      <c r="G303" t="s">
        <v>1453</v>
      </c>
      <c r="H303" t="s">
        <v>1454</v>
      </c>
      <c r="I303" t="s">
        <v>80</v>
      </c>
      <c r="J303" t="s">
        <v>32</v>
      </c>
      <c r="K303" t="s">
        <v>33</v>
      </c>
      <c r="L303" t="s">
        <v>51</v>
      </c>
      <c r="M303" t="s">
        <v>52</v>
      </c>
      <c r="N303" t="s">
        <v>36</v>
      </c>
      <c r="O303" t="s">
        <v>37</v>
      </c>
      <c r="P303" t="s">
        <v>38</v>
      </c>
      <c r="Q303" t="s">
        <v>148</v>
      </c>
      <c r="R303" s="1">
        <v>24510</v>
      </c>
      <c r="S303" t="s">
        <v>40</v>
      </c>
      <c r="T303" t="s">
        <v>83</v>
      </c>
      <c r="U303" t="s">
        <v>55</v>
      </c>
      <c r="V303">
        <v>39843</v>
      </c>
      <c r="W303" t="s">
        <v>56</v>
      </c>
      <c r="X303" t="s">
        <v>104</v>
      </c>
      <c r="Y303" t="s">
        <v>45</v>
      </c>
      <c r="Z303">
        <v>5</v>
      </c>
    </row>
    <row r="304" spans="1:26" x14ac:dyDescent="0.3">
      <c r="A304">
        <v>3729</v>
      </c>
      <c r="B304" t="s">
        <v>1455</v>
      </c>
      <c r="C304" t="s">
        <v>1144</v>
      </c>
      <c r="D304" s="1">
        <v>44903</v>
      </c>
      <c r="E304" s="1">
        <v>45111</v>
      </c>
      <c r="F304" t="s">
        <v>28</v>
      </c>
      <c r="G304" t="s">
        <v>1456</v>
      </c>
      <c r="H304" t="s">
        <v>1457</v>
      </c>
      <c r="I304" t="s">
        <v>89</v>
      </c>
      <c r="J304" t="s">
        <v>32</v>
      </c>
      <c r="K304" t="s">
        <v>33</v>
      </c>
      <c r="L304" t="s">
        <v>64</v>
      </c>
      <c r="M304" t="s">
        <v>52</v>
      </c>
      <c r="N304" t="s">
        <v>175</v>
      </c>
      <c r="O304" t="s">
        <v>1458</v>
      </c>
      <c r="P304" t="s">
        <v>38</v>
      </c>
      <c r="Q304" t="s">
        <v>305</v>
      </c>
      <c r="R304" s="1">
        <v>15707</v>
      </c>
      <c r="S304" t="s">
        <v>40</v>
      </c>
      <c r="T304" t="s">
        <v>6</v>
      </c>
      <c r="U304" t="s">
        <v>55</v>
      </c>
      <c r="V304">
        <v>69873</v>
      </c>
      <c r="W304" t="s">
        <v>74</v>
      </c>
      <c r="X304" t="s">
        <v>104</v>
      </c>
      <c r="Y304" t="s">
        <v>45</v>
      </c>
      <c r="Z304">
        <v>3</v>
      </c>
    </row>
    <row r="305" spans="1:26" x14ac:dyDescent="0.3">
      <c r="A305">
        <v>3730</v>
      </c>
      <c r="B305" t="s">
        <v>179</v>
      </c>
      <c r="C305" t="s">
        <v>1459</v>
      </c>
      <c r="D305" s="1">
        <v>44579</v>
      </c>
      <c r="E305" s="1"/>
      <c r="F305" t="s">
        <v>28</v>
      </c>
      <c r="G305" t="s">
        <v>1460</v>
      </c>
      <c r="H305" t="s">
        <v>1461</v>
      </c>
      <c r="I305" t="s">
        <v>31</v>
      </c>
      <c r="J305" t="s">
        <v>32</v>
      </c>
      <c r="K305" t="s">
        <v>33</v>
      </c>
      <c r="L305" t="s">
        <v>64</v>
      </c>
      <c r="M305" t="s">
        <v>35</v>
      </c>
      <c r="N305" t="s">
        <v>36</v>
      </c>
      <c r="O305" t="s">
        <v>37</v>
      </c>
      <c r="P305" t="s">
        <v>38</v>
      </c>
      <c r="Q305" t="s">
        <v>231</v>
      </c>
      <c r="R305" s="1">
        <v>24084</v>
      </c>
      <c r="S305" t="s">
        <v>40</v>
      </c>
      <c r="T305" t="s">
        <v>113</v>
      </c>
      <c r="U305" t="s">
        <v>55</v>
      </c>
      <c r="V305">
        <v>2548</v>
      </c>
      <c r="W305" t="s">
        <v>93</v>
      </c>
      <c r="X305" t="s">
        <v>44</v>
      </c>
      <c r="Y305" t="s">
        <v>45</v>
      </c>
      <c r="Z305">
        <v>4</v>
      </c>
    </row>
    <row r="306" spans="1:26" x14ac:dyDescent="0.3">
      <c r="A306">
        <v>3731</v>
      </c>
      <c r="B306" t="s">
        <v>1462</v>
      </c>
      <c r="C306" t="s">
        <v>1463</v>
      </c>
      <c r="D306" s="1">
        <v>43889</v>
      </c>
      <c r="E306" s="1">
        <v>44909</v>
      </c>
      <c r="F306" t="s">
        <v>28</v>
      </c>
      <c r="G306" t="s">
        <v>1464</v>
      </c>
      <c r="H306" t="s">
        <v>1465</v>
      </c>
      <c r="I306" t="s">
        <v>50</v>
      </c>
      <c r="J306" t="s">
        <v>32</v>
      </c>
      <c r="K306" t="s">
        <v>52</v>
      </c>
      <c r="L306" t="s">
        <v>64</v>
      </c>
      <c r="M306" t="s">
        <v>52</v>
      </c>
      <c r="N306" t="s">
        <v>140</v>
      </c>
      <c r="O306" t="s">
        <v>1466</v>
      </c>
      <c r="P306" t="s">
        <v>38</v>
      </c>
      <c r="Q306" t="s">
        <v>90</v>
      </c>
      <c r="R306" s="1">
        <v>35980</v>
      </c>
      <c r="S306" t="s">
        <v>40</v>
      </c>
      <c r="T306" t="s">
        <v>113</v>
      </c>
      <c r="U306" t="s">
        <v>55</v>
      </c>
      <c r="V306">
        <v>73555</v>
      </c>
      <c r="W306" t="s">
        <v>56</v>
      </c>
      <c r="X306" t="s">
        <v>75</v>
      </c>
      <c r="Y306" t="s">
        <v>45</v>
      </c>
      <c r="Z306">
        <v>3</v>
      </c>
    </row>
    <row r="307" spans="1:26" x14ac:dyDescent="0.3">
      <c r="A307">
        <v>3732</v>
      </c>
      <c r="B307" t="s">
        <v>1467</v>
      </c>
      <c r="C307" t="s">
        <v>1468</v>
      </c>
      <c r="D307" s="1">
        <v>43982</v>
      </c>
      <c r="E307" s="1"/>
      <c r="F307" t="s">
        <v>28</v>
      </c>
      <c r="G307" t="s">
        <v>1469</v>
      </c>
      <c r="H307" t="s">
        <v>1470</v>
      </c>
      <c r="I307" t="s">
        <v>139</v>
      </c>
      <c r="J307" t="s">
        <v>32</v>
      </c>
      <c r="K307" t="s">
        <v>52</v>
      </c>
      <c r="L307" t="s">
        <v>64</v>
      </c>
      <c r="M307" t="s">
        <v>52</v>
      </c>
      <c r="N307" t="s">
        <v>36</v>
      </c>
      <c r="O307" t="s">
        <v>37</v>
      </c>
      <c r="P307" t="s">
        <v>38</v>
      </c>
      <c r="Q307" t="s">
        <v>90</v>
      </c>
      <c r="R307" s="1">
        <v>19908</v>
      </c>
      <c r="S307" t="s">
        <v>40</v>
      </c>
      <c r="T307" t="s">
        <v>103</v>
      </c>
      <c r="U307" t="s">
        <v>55</v>
      </c>
      <c r="V307">
        <v>27650</v>
      </c>
      <c r="W307" t="s">
        <v>93</v>
      </c>
      <c r="X307" t="s">
        <v>44</v>
      </c>
      <c r="Y307" t="s">
        <v>45</v>
      </c>
      <c r="Z307">
        <v>5</v>
      </c>
    </row>
    <row r="308" spans="1:26" x14ac:dyDescent="0.3">
      <c r="A308">
        <v>3733</v>
      </c>
      <c r="B308" t="s">
        <v>1471</v>
      </c>
      <c r="C308" t="s">
        <v>1472</v>
      </c>
      <c r="D308" s="1">
        <v>43941</v>
      </c>
      <c r="E308" s="1">
        <v>44765</v>
      </c>
      <c r="F308" t="s">
        <v>28</v>
      </c>
      <c r="G308" t="s">
        <v>1473</v>
      </c>
      <c r="H308" t="s">
        <v>1474</v>
      </c>
      <c r="I308" t="s">
        <v>118</v>
      </c>
      <c r="J308" t="s">
        <v>198</v>
      </c>
      <c r="K308" t="s">
        <v>33</v>
      </c>
      <c r="L308" t="s">
        <v>34</v>
      </c>
      <c r="M308" t="s">
        <v>52</v>
      </c>
      <c r="N308" t="s">
        <v>140</v>
      </c>
      <c r="O308" t="s">
        <v>1475</v>
      </c>
      <c r="P308" t="s">
        <v>38</v>
      </c>
      <c r="Q308" t="s">
        <v>90</v>
      </c>
      <c r="R308" s="1">
        <v>34622</v>
      </c>
      <c r="S308" t="s">
        <v>40</v>
      </c>
      <c r="T308" t="s">
        <v>92</v>
      </c>
      <c r="U308" t="s">
        <v>42</v>
      </c>
      <c r="V308">
        <v>2035</v>
      </c>
      <c r="W308" t="s">
        <v>56</v>
      </c>
      <c r="X308" t="s">
        <v>75</v>
      </c>
      <c r="Y308" t="s">
        <v>45</v>
      </c>
      <c r="Z308">
        <v>3</v>
      </c>
    </row>
    <row r="309" spans="1:26" x14ac:dyDescent="0.3">
      <c r="A309">
        <v>3734</v>
      </c>
      <c r="B309" t="s">
        <v>1476</v>
      </c>
      <c r="C309" t="s">
        <v>897</v>
      </c>
      <c r="D309" s="1">
        <v>43531</v>
      </c>
      <c r="E309" s="1"/>
      <c r="F309" t="s">
        <v>28</v>
      </c>
      <c r="G309" t="s">
        <v>1477</v>
      </c>
      <c r="H309" t="s">
        <v>1478</v>
      </c>
      <c r="I309" t="s">
        <v>62</v>
      </c>
      <c r="J309" t="s">
        <v>32</v>
      </c>
      <c r="K309" t="s">
        <v>63</v>
      </c>
      <c r="L309" t="s">
        <v>34</v>
      </c>
      <c r="M309" t="s">
        <v>35</v>
      </c>
      <c r="N309" t="s">
        <v>36</v>
      </c>
      <c r="O309" t="s">
        <v>37</v>
      </c>
      <c r="P309" t="s">
        <v>38</v>
      </c>
      <c r="Q309" t="s">
        <v>1012</v>
      </c>
      <c r="R309" s="1">
        <v>23579</v>
      </c>
      <c r="S309" t="s">
        <v>40</v>
      </c>
      <c r="T309" t="s">
        <v>113</v>
      </c>
      <c r="U309" t="s">
        <v>55</v>
      </c>
      <c r="V309">
        <v>74284</v>
      </c>
      <c r="W309" t="s">
        <v>43</v>
      </c>
      <c r="X309" t="s">
        <v>104</v>
      </c>
      <c r="Y309" t="s">
        <v>45</v>
      </c>
      <c r="Z309">
        <v>3</v>
      </c>
    </row>
    <row r="310" spans="1:26" x14ac:dyDescent="0.3">
      <c r="A310">
        <v>3735</v>
      </c>
      <c r="B310" t="s">
        <v>765</v>
      </c>
      <c r="C310" t="s">
        <v>1479</v>
      </c>
      <c r="D310" s="1">
        <v>43614</v>
      </c>
      <c r="E310" s="1"/>
      <c r="F310" t="s">
        <v>28</v>
      </c>
      <c r="G310" t="s">
        <v>1480</v>
      </c>
      <c r="H310" t="s">
        <v>1481</v>
      </c>
      <c r="I310" t="s">
        <v>168</v>
      </c>
      <c r="J310" t="s">
        <v>32</v>
      </c>
      <c r="K310" t="s">
        <v>33</v>
      </c>
      <c r="L310" t="s">
        <v>34</v>
      </c>
      <c r="M310" t="s">
        <v>35</v>
      </c>
      <c r="N310" t="s">
        <v>36</v>
      </c>
      <c r="O310" t="s">
        <v>37</v>
      </c>
      <c r="P310" t="s">
        <v>38</v>
      </c>
      <c r="Q310" t="s">
        <v>594</v>
      </c>
      <c r="R310" s="1">
        <v>23203</v>
      </c>
      <c r="S310" t="s">
        <v>40</v>
      </c>
      <c r="T310" t="s">
        <v>419</v>
      </c>
      <c r="U310" t="s">
        <v>55</v>
      </c>
      <c r="V310">
        <v>81455</v>
      </c>
      <c r="W310" t="s">
        <v>43</v>
      </c>
      <c r="X310" t="s">
        <v>84</v>
      </c>
      <c r="Y310" t="s">
        <v>45</v>
      </c>
      <c r="Z310">
        <v>1</v>
      </c>
    </row>
    <row r="311" spans="1:26" x14ac:dyDescent="0.3">
      <c r="A311">
        <v>3736</v>
      </c>
      <c r="B311" t="s">
        <v>1482</v>
      </c>
      <c r="C311" t="s">
        <v>1483</v>
      </c>
      <c r="D311" s="1">
        <v>44122</v>
      </c>
      <c r="E311" s="1">
        <v>45007</v>
      </c>
      <c r="F311" t="s">
        <v>28</v>
      </c>
      <c r="G311" t="s">
        <v>1484</v>
      </c>
      <c r="H311" t="s">
        <v>1485</v>
      </c>
      <c r="I311" t="s">
        <v>133</v>
      </c>
      <c r="J311" t="s">
        <v>32</v>
      </c>
      <c r="K311" t="s">
        <v>63</v>
      </c>
      <c r="L311" t="s">
        <v>51</v>
      </c>
      <c r="M311" t="s">
        <v>52</v>
      </c>
      <c r="N311" t="s">
        <v>126</v>
      </c>
      <c r="O311" t="s">
        <v>1486</v>
      </c>
      <c r="P311" t="s">
        <v>38</v>
      </c>
      <c r="Q311" t="s">
        <v>305</v>
      </c>
      <c r="R311" s="1">
        <v>27943</v>
      </c>
      <c r="S311" t="s">
        <v>40</v>
      </c>
      <c r="T311" t="s">
        <v>83</v>
      </c>
      <c r="U311" t="s">
        <v>55</v>
      </c>
      <c r="V311">
        <v>95345</v>
      </c>
      <c r="W311" t="s">
        <v>74</v>
      </c>
      <c r="X311" t="s">
        <v>84</v>
      </c>
      <c r="Y311" t="s">
        <v>45</v>
      </c>
      <c r="Z311">
        <v>2</v>
      </c>
    </row>
    <row r="312" spans="1:26" x14ac:dyDescent="0.3">
      <c r="A312">
        <v>3737</v>
      </c>
      <c r="B312" t="s">
        <v>1487</v>
      </c>
      <c r="C312" t="s">
        <v>1488</v>
      </c>
      <c r="D312" s="1">
        <v>43423</v>
      </c>
      <c r="E312" s="1"/>
      <c r="F312" t="s">
        <v>28</v>
      </c>
      <c r="G312" t="s">
        <v>1489</v>
      </c>
      <c r="H312" t="s">
        <v>1490</v>
      </c>
      <c r="I312" t="s">
        <v>80</v>
      </c>
      <c r="J312" t="s">
        <v>32</v>
      </c>
      <c r="K312" t="s">
        <v>52</v>
      </c>
      <c r="L312" t="s">
        <v>64</v>
      </c>
      <c r="M312" t="s">
        <v>52</v>
      </c>
      <c r="N312" t="s">
        <v>36</v>
      </c>
      <c r="O312" t="s">
        <v>37</v>
      </c>
      <c r="P312" t="s">
        <v>38</v>
      </c>
      <c r="Q312" t="s">
        <v>696</v>
      </c>
      <c r="R312" s="1">
        <v>17147</v>
      </c>
      <c r="S312" t="s">
        <v>40</v>
      </c>
      <c r="T312" t="s">
        <v>184</v>
      </c>
      <c r="U312" t="s">
        <v>55</v>
      </c>
      <c r="V312">
        <v>67176</v>
      </c>
      <c r="W312" t="s">
        <v>56</v>
      </c>
      <c r="X312" t="s">
        <v>104</v>
      </c>
      <c r="Y312" t="s">
        <v>45</v>
      </c>
      <c r="Z312">
        <v>5</v>
      </c>
    </row>
    <row r="313" spans="1:26" x14ac:dyDescent="0.3">
      <c r="A313">
        <v>3738</v>
      </c>
      <c r="B313" t="s">
        <v>1491</v>
      </c>
      <c r="C313" t="s">
        <v>1492</v>
      </c>
      <c r="D313" s="1">
        <v>44666</v>
      </c>
      <c r="E313" s="1">
        <v>44935</v>
      </c>
      <c r="F313" t="s">
        <v>728</v>
      </c>
      <c r="G313" t="s">
        <v>1493</v>
      </c>
      <c r="H313" t="s">
        <v>1494</v>
      </c>
      <c r="I313" t="s">
        <v>133</v>
      </c>
      <c r="J313" t="s">
        <v>745</v>
      </c>
      <c r="K313" t="s">
        <v>63</v>
      </c>
      <c r="L313" t="s">
        <v>51</v>
      </c>
      <c r="M313" t="s">
        <v>35</v>
      </c>
      <c r="N313" t="s">
        <v>99</v>
      </c>
      <c r="O313" t="s">
        <v>1495</v>
      </c>
      <c r="P313" t="s">
        <v>38</v>
      </c>
      <c r="Q313" t="s">
        <v>81</v>
      </c>
      <c r="R313" s="1">
        <v>36772</v>
      </c>
      <c r="S313" t="s">
        <v>40</v>
      </c>
      <c r="T313" t="s">
        <v>163</v>
      </c>
      <c r="U313" t="s">
        <v>42</v>
      </c>
      <c r="V313">
        <v>21015</v>
      </c>
      <c r="W313" t="s">
        <v>56</v>
      </c>
      <c r="X313" t="s">
        <v>44</v>
      </c>
      <c r="Y313" t="s">
        <v>45</v>
      </c>
      <c r="Z313">
        <v>3</v>
      </c>
    </row>
    <row r="314" spans="1:26" x14ac:dyDescent="0.3">
      <c r="A314">
        <v>3739</v>
      </c>
      <c r="B314" t="s">
        <v>1496</v>
      </c>
      <c r="C314" t="s">
        <v>1497</v>
      </c>
      <c r="D314" s="1">
        <v>43336</v>
      </c>
      <c r="E314" s="1">
        <v>44277</v>
      </c>
      <c r="F314" t="s">
        <v>728</v>
      </c>
      <c r="G314" t="s">
        <v>1498</v>
      </c>
      <c r="H314" t="s">
        <v>1499</v>
      </c>
      <c r="I314" t="s">
        <v>50</v>
      </c>
      <c r="J314" t="s">
        <v>745</v>
      </c>
      <c r="K314" t="s">
        <v>63</v>
      </c>
      <c r="L314" t="s">
        <v>64</v>
      </c>
      <c r="M314" t="s">
        <v>35</v>
      </c>
      <c r="N314" t="s">
        <v>175</v>
      </c>
      <c r="O314" t="s">
        <v>1500</v>
      </c>
      <c r="P314" t="s">
        <v>38</v>
      </c>
      <c r="Q314" t="s">
        <v>90</v>
      </c>
      <c r="R314" s="1">
        <v>18696</v>
      </c>
      <c r="S314" t="s">
        <v>40</v>
      </c>
      <c r="T314" t="s">
        <v>281</v>
      </c>
      <c r="U314" t="s">
        <v>42</v>
      </c>
      <c r="V314">
        <v>80870</v>
      </c>
      <c r="W314" t="s">
        <v>128</v>
      </c>
      <c r="X314" t="s">
        <v>104</v>
      </c>
      <c r="Y314" t="s">
        <v>45</v>
      </c>
      <c r="Z314">
        <v>3</v>
      </c>
    </row>
    <row r="315" spans="1:26" x14ac:dyDescent="0.3">
      <c r="A315">
        <v>3740</v>
      </c>
      <c r="B315" t="s">
        <v>1501</v>
      </c>
      <c r="C315" t="s">
        <v>1502</v>
      </c>
      <c r="D315" s="1">
        <v>44849</v>
      </c>
      <c r="E315" s="1">
        <v>44974</v>
      </c>
      <c r="F315" t="s">
        <v>728</v>
      </c>
      <c r="G315" t="s">
        <v>1503</v>
      </c>
      <c r="H315" t="s">
        <v>1504</v>
      </c>
      <c r="I315" t="s">
        <v>139</v>
      </c>
      <c r="J315" t="s">
        <v>745</v>
      </c>
      <c r="K315" t="s">
        <v>63</v>
      </c>
      <c r="L315" t="s">
        <v>34</v>
      </c>
      <c r="M315" t="s">
        <v>52</v>
      </c>
      <c r="N315" t="s">
        <v>175</v>
      </c>
      <c r="O315" t="s">
        <v>1505</v>
      </c>
      <c r="P315" t="s">
        <v>38</v>
      </c>
      <c r="Q315" t="s">
        <v>696</v>
      </c>
      <c r="R315" s="1">
        <v>37035</v>
      </c>
      <c r="S315" t="s">
        <v>40</v>
      </c>
      <c r="T315" t="s">
        <v>1506</v>
      </c>
      <c r="U315" t="s">
        <v>42</v>
      </c>
      <c r="V315">
        <v>12265</v>
      </c>
      <c r="W315" t="s">
        <v>74</v>
      </c>
      <c r="X315" t="s">
        <v>75</v>
      </c>
      <c r="Y315" t="s">
        <v>45</v>
      </c>
      <c r="Z315">
        <v>4</v>
      </c>
    </row>
    <row r="316" spans="1:26" x14ac:dyDescent="0.3">
      <c r="A316">
        <v>3741</v>
      </c>
      <c r="B316" t="s">
        <v>1507</v>
      </c>
      <c r="C316" t="s">
        <v>1508</v>
      </c>
      <c r="D316" s="1">
        <v>44984</v>
      </c>
      <c r="E316" s="1">
        <v>45013</v>
      </c>
      <c r="F316" t="s">
        <v>728</v>
      </c>
      <c r="G316" t="s">
        <v>1509</v>
      </c>
      <c r="H316" t="s">
        <v>1510</v>
      </c>
      <c r="I316" t="s">
        <v>80</v>
      </c>
      <c r="J316" t="s">
        <v>745</v>
      </c>
      <c r="K316" t="s">
        <v>63</v>
      </c>
      <c r="L316" t="s">
        <v>51</v>
      </c>
      <c r="M316" t="s">
        <v>35</v>
      </c>
      <c r="N316" t="s">
        <v>175</v>
      </c>
      <c r="O316" t="s">
        <v>1511</v>
      </c>
      <c r="P316" t="s">
        <v>38</v>
      </c>
      <c r="Q316" t="s">
        <v>90</v>
      </c>
      <c r="R316" s="1">
        <v>17790</v>
      </c>
      <c r="S316" t="s">
        <v>40</v>
      </c>
      <c r="T316" t="s">
        <v>113</v>
      </c>
      <c r="U316" t="s">
        <v>42</v>
      </c>
      <c r="V316">
        <v>47025</v>
      </c>
      <c r="W316" t="s">
        <v>56</v>
      </c>
      <c r="X316" t="s">
        <v>44</v>
      </c>
      <c r="Y316" t="s">
        <v>45</v>
      </c>
      <c r="Z316">
        <v>1</v>
      </c>
    </row>
    <row r="317" spans="1:26" x14ac:dyDescent="0.3">
      <c r="A317">
        <v>3742</v>
      </c>
      <c r="B317" t="s">
        <v>1013</v>
      </c>
      <c r="C317" t="s">
        <v>1512</v>
      </c>
      <c r="D317" s="1">
        <v>44461</v>
      </c>
      <c r="E317" s="1">
        <v>45061</v>
      </c>
      <c r="F317" t="s">
        <v>728</v>
      </c>
      <c r="G317" t="s">
        <v>1513</v>
      </c>
      <c r="H317" t="s">
        <v>1514</v>
      </c>
      <c r="I317" t="s">
        <v>168</v>
      </c>
      <c r="J317" t="s">
        <v>32</v>
      </c>
      <c r="K317" t="s">
        <v>33</v>
      </c>
      <c r="L317" t="s">
        <v>51</v>
      </c>
      <c r="M317" t="s">
        <v>35</v>
      </c>
      <c r="N317" t="s">
        <v>126</v>
      </c>
      <c r="O317" t="s">
        <v>1515</v>
      </c>
      <c r="P317" t="s">
        <v>38</v>
      </c>
      <c r="Q317" t="s">
        <v>90</v>
      </c>
      <c r="R317" s="1">
        <v>29841</v>
      </c>
      <c r="S317" t="s">
        <v>40</v>
      </c>
      <c r="T317" t="s">
        <v>243</v>
      </c>
      <c r="U317" t="s">
        <v>42</v>
      </c>
      <c r="V317">
        <v>81011</v>
      </c>
      <c r="W317" t="s">
        <v>128</v>
      </c>
      <c r="X317" t="s">
        <v>84</v>
      </c>
      <c r="Y317" t="s">
        <v>45</v>
      </c>
      <c r="Z317">
        <v>2</v>
      </c>
    </row>
    <row r="318" spans="1:26" x14ac:dyDescent="0.3">
      <c r="A318">
        <v>3743</v>
      </c>
      <c r="B318" t="s">
        <v>1516</v>
      </c>
      <c r="C318" t="s">
        <v>1517</v>
      </c>
      <c r="D318" s="1">
        <v>43981</v>
      </c>
      <c r="E318" s="1"/>
      <c r="F318" t="s">
        <v>28</v>
      </c>
      <c r="G318" t="s">
        <v>1518</v>
      </c>
      <c r="H318" t="s">
        <v>1519</v>
      </c>
      <c r="I318" t="s">
        <v>98</v>
      </c>
      <c r="J318" t="s">
        <v>32</v>
      </c>
      <c r="K318" t="s">
        <v>33</v>
      </c>
      <c r="L318" t="s">
        <v>51</v>
      </c>
      <c r="M318" t="s">
        <v>52</v>
      </c>
      <c r="N318" t="s">
        <v>36</v>
      </c>
      <c r="O318" t="s">
        <v>37</v>
      </c>
      <c r="P318" t="s">
        <v>38</v>
      </c>
      <c r="Q318" t="s">
        <v>81</v>
      </c>
      <c r="R318" s="1">
        <v>18519</v>
      </c>
      <c r="S318" t="s">
        <v>40</v>
      </c>
      <c r="T318" t="s">
        <v>654</v>
      </c>
      <c r="U318" t="s">
        <v>55</v>
      </c>
      <c r="V318">
        <v>13394</v>
      </c>
      <c r="W318" t="s">
        <v>93</v>
      </c>
      <c r="X318" t="s">
        <v>84</v>
      </c>
      <c r="Y318" t="s">
        <v>45</v>
      </c>
      <c r="Z318">
        <v>2</v>
      </c>
    </row>
    <row r="319" spans="1:26" x14ac:dyDescent="0.3">
      <c r="A319">
        <v>3744</v>
      </c>
      <c r="B319" t="s">
        <v>1520</v>
      </c>
      <c r="C319" t="s">
        <v>1521</v>
      </c>
      <c r="D319" s="1">
        <v>44085</v>
      </c>
      <c r="E319" s="1"/>
      <c r="F319" t="s">
        <v>28</v>
      </c>
      <c r="G319" t="s">
        <v>1522</v>
      </c>
      <c r="H319" t="s">
        <v>1523</v>
      </c>
      <c r="I319" t="s">
        <v>118</v>
      </c>
      <c r="J319" t="s">
        <v>32</v>
      </c>
      <c r="K319" t="s">
        <v>52</v>
      </c>
      <c r="L319" t="s">
        <v>64</v>
      </c>
      <c r="M319" t="s">
        <v>63</v>
      </c>
      <c r="N319" t="s">
        <v>36</v>
      </c>
      <c r="O319" t="s">
        <v>37</v>
      </c>
      <c r="P319" t="s">
        <v>38</v>
      </c>
      <c r="Q319" t="s">
        <v>53</v>
      </c>
      <c r="R319" s="1">
        <v>23733</v>
      </c>
      <c r="S319" t="s">
        <v>40</v>
      </c>
      <c r="T319" t="s">
        <v>163</v>
      </c>
      <c r="U319" t="s">
        <v>42</v>
      </c>
      <c r="V319">
        <v>50967</v>
      </c>
      <c r="W319" t="s">
        <v>128</v>
      </c>
      <c r="X319" t="s">
        <v>44</v>
      </c>
      <c r="Y319" t="s">
        <v>45</v>
      </c>
      <c r="Z319">
        <v>5</v>
      </c>
    </row>
    <row r="320" spans="1:26" x14ac:dyDescent="0.3">
      <c r="A320">
        <v>3745</v>
      </c>
      <c r="B320" t="s">
        <v>1524</v>
      </c>
      <c r="C320" t="s">
        <v>1525</v>
      </c>
      <c r="D320" s="1">
        <v>43616</v>
      </c>
      <c r="E320" s="1">
        <v>44110</v>
      </c>
      <c r="F320" t="s">
        <v>28</v>
      </c>
      <c r="G320" t="s">
        <v>1526</v>
      </c>
      <c r="H320" t="s">
        <v>1527</v>
      </c>
      <c r="I320" t="s">
        <v>62</v>
      </c>
      <c r="J320" t="s">
        <v>745</v>
      </c>
      <c r="K320" t="s">
        <v>63</v>
      </c>
      <c r="L320" t="s">
        <v>34</v>
      </c>
      <c r="M320" t="s">
        <v>63</v>
      </c>
      <c r="N320" t="s">
        <v>99</v>
      </c>
      <c r="O320" t="s">
        <v>1528</v>
      </c>
      <c r="P320" t="s">
        <v>38</v>
      </c>
      <c r="Q320" t="s">
        <v>81</v>
      </c>
      <c r="R320" s="1">
        <v>28691</v>
      </c>
      <c r="S320" t="s">
        <v>40</v>
      </c>
      <c r="T320" t="s">
        <v>103</v>
      </c>
      <c r="U320" t="s">
        <v>55</v>
      </c>
      <c r="V320">
        <v>8286</v>
      </c>
      <c r="W320" t="s">
        <v>128</v>
      </c>
      <c r="X320" t="s">
        <v>75</v>
      </c>
      <c r="Y320" t="s">
        <v>45</v>
      </c>
      <c r="Z320">
        <v>4</v>
      </c>
    </row>
    <row r="321" spans="1:26" x14ac:dyDescent="0.3">
      <c r="A321">
        <v>3746</v>
      </c>
      <c r="B321" t="s">
        <v>964</v>
      </c>
      <c r="C321" t="s">
        <v>1529</v>
      </c>
      <c r="D321" s="1">
        <v>44025</v>
      </c>
      <c r="E321" s="1"/>
      <c r="F321" t="s">
        <v>28</v>
      </c>
      <c r="G321" t="s">
        <v>1530</v>
      </c>
      <c r="H321" t="s">
        <v>1531</v>
      </c>
      <c r="I321" t="s">
        <v>89</v>
      </c>
      <c r="J321" t="s">
        <v>32</v>
      </c>
      <c r="K321" t="s">
        <v>52</v>
      </c>
      <c r="L321" t="s">
        <v>64</v>
      </c>
      <c r="M321" t="s">
        <v>63</v>
      </c>
      <c r="N321" t="s">
        <v>36</v>
      </c>
      <c r="O321" t="s">
        <v>37</v>
      </c>
      <c r="P321" t="s">
        <v>38</v>
      </c>
      <c r="Q321" t="s">
        <v>286</v>
      </c>
      <c r="R321" s="1">
        <v>25436</v>
      </c>
      <c r="S321" t="s">
        <v>40</v>
      </c>
      <c r="T321" t="s">
        <v>287</v>
      </c>
      <c r="U321" t="s">
        <v>55</v>
      </c>
      <c r="V321">
        <v>68039</v>
      </c>
      <c r="W321" t="s">
        <v>93</v>
      </c>
      <c r="X321" t="s">
        <v>44</v>
      </c>
      <c r="Y321" t="s">
        <v>45</v>
      </c>
      <c r="Z321">
        <v>3</v>
      </c>
    </row>
    <row r="322" spans="1:26" x14ac:dyDescent="0.3">
      <c r="A322">
        <v>3747</v>
      </c>
      <c r="B322" t="s">
        <v>1013</v>
      </c>
      <c r="C322" t="s">
        <v>1532</v>
      </c>
      <c r="D322" s="1">
        <v>44448</v>
      </c>
      <c r="E322" s="1">
        <v>44967</v>
      </c>
      <c r="F322" t="s">
        <v>28</v>
      </c>
      <c r="G322" t="s">
        <v>1533</v>
      </c>
      <c r="H322" t="s">
        <v>1534</v>
      </c>
      <c r="I322" t="s">
        <v>31</v>
      </c>
      <c r="J322" t="s">
        <v>745</v>
      </c>
      <c r="K322" t="s">
        <v>52</v>
      </c>
      <c r="L322" t="s">
        <v>34</v>
      </c>
      <c r="M322" t="s">
        <v>35</v>
      </c>
      <c r="N322" t="s">
        <v>140</v>
      </c>
      <c r="O322" t="s">
        <v>1535</v>
      </c>
      <c r="P322" t="s">
        <v>38</v>
      </c>
      <c r="Q322" t="s">
        <v>1012</v>
      </c>
      <c r="R322" s="1">
        <v>16119</v>
      </c>
      <c r="S322" t="s">
        <v>40</v>
      </c>
      <c r="T322" t="s">
        <v>103</v>
      </c>
      <c r="U322" t="s">
        <v>55</v>
      </c>
      <c r="V322">
        <v>56563</v>
      </c>
      <c r="W322" t="s">
        <v>93</v>
      </c>
      <c r="X322" t="s">
        <v>44</v>
      </c>
      <c r="Y322" t="s">
        <v>45</v>
      </c>
      <c r="Z322">
        <v>2</v>
      </c>
    </row>
    <row r="323" spans="1:26" x14ac:dyDescent="0.3">
      <c r="A323">
        <v>3748</v>
      </c>
      <c r="B323" t="s">
        <v>1156</v>
      </c>
      <c r="C323" t="s">
        <v>1536</v>
      </c>
      <c r="D323" s="1">
        <v>43561</v>
      </c>
      <c r="E323" s="1"/>
      <c r="F323" t="s">
        <v>28</v>
      </c>
      <c r="G323" t="s">
        <v>1537</v>
      </c>
      <c r="H323" t="s">
        <v>1538</v>
      </c>
      <c r="I323" t="s">
        <v>133</v>
      </c>
      <c r="J323" t="s">
        <v>32</v>
      </c>
      <c r="K323" t="s">
        <v>63</v>
      </c>
      <c r="L323" t="s">
        <v>34</v>
      </c>
      <c r="M323" t="s">
        <v>52</v>
      </c>
      <c r="N323" t="s">
        <v>36</v>
      </c>
      <c r="O323" t="s">
        <v>37</v>
      </c>
      <c r="P323" t="s">
        <v>38</v>
      </c>
      <c r="Q323" t="s">
        <v>81</v>
      </c>
      <c r="R323" s="1">
        <v>25435</v>
      </c>
      <c r="S323" t="s">
        <v>40</v>
      </c>
      <c r="T323" t="s">
        <v>83</v>
      </c>
      <c r="U323" t="s">
        <v>55</v>
      </c>
      <c r="V323">
        <v>96739</v>
      </c>
      <c r="W323" t="s">
        <v>74</v>
      </c>
      <c r="X323" t="s">
        <v>84</v>
      </c>
      <c r="Y323" t="s">
        <v>45</v>
      </c>
      <c r="Z323">
        <v>1</v>
      </c>
    </row>
    <row r="324" spans="1:26" x14ac:dyDescent="0.3">
      <c r="A324">
        <v>3749</v>
      </c>
      <c r="B324" t="s">
        <v>276</v>
      </c>
      <c r="C324" t="s">
        <v>321</v>
      </c>
      <c r="D324" s="1">
        <v>44243</v>
      </c>
      <c r="E324" s="1"/>
      <c r="F324" t="s">
        <v>28</v>
      </c>
      <c r="G324" t="s">
        <v>1539</v>
      </c>
      <c r="H324" t="s">
        <v>1540</v>
      </c>
      <c r="I324" t="s">
        <v>50</v>
      </c>
      <c r="J324" t="s">
        <v>32</v>
      </c>
      <c r="K324" t="s">
        <v>63</v>
      </c>
      <c r="L324" t="s">
        <v>51</v>
      </c>
      <c r="M324" t="s">
        <v>63</v>
      </c>
      <c r="N324" t="s">
        <v>36</v>
      </c>
      <c r="O324" t="s">
        <v>37</v>
      </c>
      <c r="P324" t="s">
        <v>38</v>
      </c>
      <c r="Q324" t="s">
        <v>242</v>
      </c>
      <c r="R324" s="1">
        <v>31169</v>
      </c>
      <c r="S324" t="s">
        <v>40</v>
      </c>
      <c r="T324" t="s">
        <v>1541</v>
      </c>
      <c r="U324" t="s">
        <v>42</v>
      </c>
      <c r="V324">
        <v>27488</v>
      </c>
      <c r="W324" t="s">
        <v>74</v>
      </c>
      <c r="X324" t="s">
        <v>84</v>
      </c>
      <c r="Y324" t="s">
        <v>45</v>
      </c>
      <c r="Z324">
        <v>4</v>
      </c>
    </row>
    <row r="325" spans="1:26" x14ac:dyDescent="0.3">
      <c r="A325">
        <v>3750</v>
      </c>
      <c r="B325" t="s">
        <v>1542</v>
      </c>
      <c r="C325" t="s">
        <v>1543</v>
      </c>
      <c r="D325" s="1">
        <v>43878</v>
      </c>
      <c r="E325" s="1"/>
      <c r="F325" t="s">
        <v>28</v>
      </c>
      <c r="G325" t="s">
        <v>1544</v>
      </c>
      <c r="H325" t="s">
        <v>1545</v>
      </c>
      <c r="I325" t="s">
        <v>139</v>
      </c>
      <c r="J325" t="s">
        <v>32</v>
      </c>
      <c r="K325" t="s">
        <v>63</v>
      </c>
      <c r="L325" t="s">
        <v>34</v>
      </c>
      <c r="M325" t="s">
        <v>52</v>
      </c>
      <c r="N325" t="s">
        <v>36</v>
      </c>
      <c r="O325" t="s">
        <v>37</v>
      </c>
      <c r="P325" t="s">
        <v>38</v>
      </c>
      <c r="Q325" t="s">
        <v>111</v>
      </c>
      <c r="R325" s="1">
        <v>20136</v>
      </c>
      <c r="S325" t="s">
        <v>40</v>
      </c>
      <c r="T325" t="s">
        <v>113</v>
      </c>
      <c r="U325" t="s">
        <v>55</v>
      </c>
      <c r="V325">
        <v>49299</v>
      </c>
      <c r="W325" t="s">
        <v>93</v>
      </c>
      <c r="X325" t="s">
        <v>75</v>
      </c>
      <c r="Y325" t="s">
        <v>45</v>
      </c>
      <c r="Z325">
        <v>1</v>
      </c>
    </row>
    <row r="326" spans="1:26" x14ac:dyDescent="0.3">
      <c r="A326">
        <v>3751</v>
      </c>
      <c r="B326" t="s">
        <v>1546</v>
      </c>
      <c r="C326" t="s">
        <v>1362</v>
      </c>
      <c r="D326" s="1">
        <v>44484</v>
      </c>
      <c r="E326" s="1"/>
      <c r="F326" t="s">
        <v>28</v>
      </c>
      <c r="G326" t="s">
        <v>1547</v>
      </c>
      <c r="H326" t="s">
        <v>1548</v>
      </c>
      <c r="I326" t="s">
        <v>80</v>
      </c>
      <c r="J326" t="s">
        <v>32</v>
      </c>
      <c r="K326" t="s">
        <v>33</v>
      </c>
      <c r="L326" t="s">
        <v>51</v>
      </c>
      <c r="M326" t="s">
        <v>63</v>
      </c>
      <c r="N326" t="s">
        <v>36</v>
      </c>
      <c r="O326" t="s">
        <v>37</v>
      </c>
      <c r="P326" t="s">
        <v>38</v>
      </c>
      <c r="Q326" t="s">
        <v>53</v>
      </c>
      <c r="R326" s="1">
        <v>26657</v>
      </c>
      <c r="S326" t="s">
        <v>40</v>
      </c>
      <c r="T326" t="s">
        <v>381</v>
      </c>
      <c r="U326" t="s">
        <v>55</v>
      </c>
      <c r="V326">
        <v>32547</v>
      </c>
      <c r="W326" t="s">
        <v>74</v>
      </c>
      <c r="X326" t="s">
        <v>75</v>
      </c>
      <c r="Y326" t="s">
        <v>45</v>
      </c>
      <c r="Z326">
        <v>3</v>
      </c>
    </row>
    <row r="327" spans="1:26" x14ac:dyDescent="0.3">
      <c r="A327">
        <v>3752</v>
      </c>
      <c r="B327" t="s">
        <v>1549</v>
      </c>
      <c r="C327" t="s">
        <v>1550</v>
      </c>
      <c r="D327" s="1">
        <v>44748</v>
      </c>
      <c r="E327" s="1"/>
      <c r="F327" t="s">
        <v>28</v>
      </c>
      <c r="G327" t="s">
        <v>1551</v>
      </c>
      <c r="H327" t="s">
        <v>1552</v>
      </c>
      <c r="I327" t="s">
        <v>168</v>
      </c>
      <c r="J327" t="s">
        <v>32</v>
      </c>
      <c r="K327" t="s">
        <v>63</v>
      </c>
      <c r="L327" t="s">
        <v>51</v>
      </c>
      <c r="M327" t="s">
        <v>35</v>
      </c>
      <c r="N327" t="s">
        <v>36</v>
      </c>
      <c r="O327" t="s">
        <v>37</v>
      </c>
      <c r="P327" t="s">
        <v>38</v>
      </c>
      <c r="Q327" t="s">
        <v>111</v>
      </c>
      <c r="R327" s="1">
        <v>20009</v>
      </c>
      <c r="S327" t="s">
        <v>40</v>
      </c>
      <c r="T327" t="s">
        <v>113</v>
      </c>
      <c r="U327" t="s">
        <v>55</v>
      </c>
      <c r="V327">
        <v>11664</v>
      </c>
      <c r="W327" t="s">
        <v>43</v>
      </c>
      <c r="X327" t="s">
        <v>104</v>
      </c>
      <c r="Y327" t="s">
        <v>45</v>
      </c>
      <c r="Z327">
        <v>2</v>
      </c>
    </row>
    <row r="328" spans="1:26" x14ac:dyDescent="0.3">
      <c r="A328">
        <v>3753</v>
      </c>
      <c r="B328" t="s">
        <v>795</v>
      </c>
      <c r="C328" t="s">
        <v>1553</v>
      </c>
      <c r="D328" s="1">
        <v>43529</v>
      </c>
      <c r="E328" s="1">
        <v>44175</v>
      </c>
      <c r="F328" t="s">
        <v>28</v>
      </c>
      <c r="G328" t="s">
        <v>1554</v>
      </c>
      <c r="H328" t="s">
        <v>1555</v>
      </c>
      <c r="I328" t="s">
        <v>98</v>
      </c>
      <c r="J328" t="s">
        <v>32</v>
      </c>
      <c r="K328" t="s">
        <v>52</v>
      </c>
      <c r="L328" t="s">
        <v>64</v>
      </c>
      <c r="M328" t="s">
        <v>52</v>
      </c>
      <c r="N328" t="s">
        <v>99</v>
      </c>
      <c r="O328" t="s">
        <v>1556</v>
      </c>
      <c r="P328" t="s">
        <v>38</v>
      </c>
      <c r="Q328" t="s">
        <v>242</v>
      </c>
      <c r="R328" s="1">
        <v>21822</v>
      </c>
      <c r="S328" t="s">
        <v>40</v>
      </c>
      <c r="T328" t="s">
        <v>1541</v>
      </c>
      <c r="U328" t="s">
        <v>55</v>
      </c>
      <c r="V328">
        <v>37926</v>
      </c>
      <c r="W328" t="s">
        <v>43</v>
      </c>
      <c r="X328" t="s">
        <v>75</v>
      </c>
      <c r="Y328" t="s">
        <v>45</v>
      </c>
      <c r="Z328">
        <v>4</v>
      </c>
    </row>
    <row r="329" spans="1:26" x14ac:dyDescent="0.3">
      <c r="A329">
        <v>3754</v>
      </c>
      <c r="B329" t="s">
        <v>1487</v>
      </c>
      <c r="C329" t="s">
        <v>152</v>
      </c>
      <c r="D329" s="1">
        <v>43984</v>
      </c>
      <c r="E329" s="1">
        <v>44586</v>
      </c>
      <c r="F329" t="s">
        <v>28</v>
      </c>
      <c r="G329" t="s">
        <v>1557</v>
      </c>
      <c r="H329" t="s">
        <v>1558</v>
      </c>
      <c r="I329" t="s">
        <v>118</v>
      </c>
      <c r="J329" t="s">
        <v>32</v>
      </c>
      <c r="K329" t="s">
        <v>63</v>
      </c>
      <c r="L329" t="s">
        <v>34</v>
      </c>
      <c r="M329" t="s">
        <v>63</v>
      </c>
      <c r="N329" t="s">
        <v>175</v>
      </c>
      <c r="O329" t="s">
        <v>1559</v>
      </c>
      <c r="P329" t="s">
        <v>38</v>
      </c>
      <c r="Q329" t="s">
        <v>177</v>
      </c>
      <c r="R329" s="1">
        <v>28641</v>
      </c>
      <c r="S329" t="s">
        <v>40</v>
      </c>
      <c r="T329" t="s">
        <v>113</v>
      </c>
      <c r="U329" t="s">
        <v>55</v>
      </c>
      <c r="V329">
        <v>76770</v>
      </c>
      <c r="W329" t="s">
        <v>93</v>
      </c>
      <c r="X329" t="s">
        <v>84</v>
      </c>
      <c r="Y329" t="s">
        <v>45</v>
      </c>
      <c r="Z329">
        <v>1</v>
      </c>
    </row>
    <row r="330" spans="1:26" x14ac:dyDescent="0.3">
      <c r="A330">
        <v>3755</v>
      </c>
      <c r="B330" t="s">
        <v>1560</v>
      </c>
      <c r="C330" t="s">
        <v>1561</v>
      </c>
      <c r="D330" s="1">
        <v>44161</v>
      </c>
      <c r="E330" s="1">
        <v>44974</v>
      </c>
      <c r="F330" t="s">
        <v>28</v>
      </c>
      <c r="G330" t="s">
        <v>1562</v>
      </c>
      <c r="H330" t="s">
        <v>1563</v>
      </c>
      <c r="I330" t="s">
        <v>62</v>
      </c>
      <c r="J330" t="s">
        <v>198</v>
      </c>
      <c r="K330" t="s">
        <v>63</v>
      </c>
      <c r="L330" t="s">
        <v>34</v>
      </c>
      <c r="M330" t="s">
        <v>63</v>
      </c>
      <c r="N330" t="s">
        <v>126</v>
      </c>
      <c r="O330" t="s">
        <v>1564</v>
      </c>
      <c r="P330" t="s">
        <v>38</v>
      </c>
      <c r="Q330" t="s">
        <v>119</v>
      </c>
      <c r="R330" s="1">
        <v>37002</v>
      </c>
      <c r="S330" t="s">
        <v>40</v>
      </c>
      <c r="T330" t="s">
        <v>243</v>
      </c>
      <c r="U330" t="s">
        <v>42</v>
      </c>
      <c r="V330">
        <v>72484</v>
      </c>
      <c r="W330" t="s">
        <v>93</v>
      </c>
      <c r="X330" t="s">
        <v>84</v>
      </c>
      <c r="Y330" t="s">
        <v>45</v>
      </c>
      <c r="Z330">
        <v>4</v>
      </c>
    </row>
    <row r="331" spans="1:26" x14ac:dyDescent="0.3">
      <c r="A331">
        <v>3756</v>
      </c>
      <c r="B331" t="s">
        <v>1565</v>
      </c>
      <c r="C331" t="s">
        <v>27</v>
      </c>
      <c r="D331" s="1">
        <v>44340</v>
      </c>
      <c r="E331" s="1"/>
      <c r="F331" t="s">
        <v>28</v>
      </c>
      <c r="G331" t="s">
        <v>1566</v>
      </c>
      <c r="H331" t="s">
        <v>1567</v>
      </c>
      <c r="I331" t="s">
        <v>89</v>
      </c>
      <c r="J331" t="s">
        <v>32</v>
      </c>
      <c r="K331" t="s">
        <v>63</v>
      </c>
      <c r="L331" t="s">
        <v>51</v>
      </c>
      <c r="M331" t="s">
        <v>35</v>
      </c>
      <c r="N331" t="s">
        <v>36</v>
      </c>
      <c r="O331" t="s">
        <v>37</v>
      </c>
      <c r="P331" t="s">
        <v>38</v>
      </c>
      <c r="Q331" t="s">
        <v>90</v>
      </c>
      <c r="R331" s="1">
        <v>16224</v>
      </c>
      <c r="S331" t="s">
        <v>40</v>
      </c>
      <c r="T331" t="s">
        <v>193</v>
      </c>
      <c r="U331" t="s">
        <v>42</v>
      </c>
      <c r="V331">
        <v>13669</v>
      </c>
      <c r="W331" t="s">
        <v>56</v>
      </c>
      <c r="X331" t="s">
        <v>84</v>
      </c>
      <c r="Y331" t="s">
        <v>45</v>
      </c>
      <c r="Z331">
        <v>3</v>
      </c>
    </row>
    <row r="332" spans="1:26" x14ac:dyDescent="0.3">
      <c r="A332">
        <v>3757</v>
      </c>
      <c r="B332" t="s">
        <v>1568</v>
      </c>
      <c r="C332" t="s">
        <v>1569</v>
      </c>
      <c r="D332" s="1">
        <v>44851</v>
      </c>
      <c r="E332" s="1">
        <v>45011</v>
      </c>
      <c r="F332" t="s">
        <v>28</v>
      </c>
      <c r="G332" t="s">
        <v>1570</v>
      </c>
      <c r="H332" t="s">
        <v>1571</v>
      </c>
      <c r="I332" t="s">
        <v>31</v>
      </c>
      <c r="J332" t="s">
        <v>198</v>
      </c>
      <c r="K332" t="s">
        <v>63</v>
      </c>
      <c r="L332" t="s">
        <v>64</v>
      </c>
      <c r="M332" t="s">
        <v>52</v>
      </c>
      <c r="N332" t="s">
        <v>99</v>
      </c>
      <c r="O332" t="s">
        <v>1572</v>
      </c>
      <c r="P332" t="s">
        <v>38</v>
      </c>
      <c r="Q332" t="s">
        <v>53</v>
      </c>
      <c r="R332" s="1">
        <v>34270</v>
      </c>
      <c r="S332" t="s">
        <v>40</v>
      </c>
      <c r="T332" t="s">
        <v>163</v>
      </c>
      <c r="U332" t="s">
        <v>55</v>
      </c>
      <c r="V332">
        <v>7481</v>
      </c>
      <c r="W332" t="s">
        <v>128</v>
      </c>
      <c r="X332" t="s">
        <v>75</v>
      </c>
      <c r="Y332" t="s">
        <v>45</v>
      </c>
      <c r="Z332">
        <v>2</v>
      </c>
    </row>
    <row r="333" spans="1:26" x14ac:dyDescent="0.3">
      <c r="A333">
        <v>3758</v>
      </c>
      <c r="B333" t="s">
        <v>1573</v>
      </c>
      <c r="C333" t="s">
        <v>1574</v>
      </c>
      <c r="D333" s="1">
        <v>44881</v>
      </c>
      <c r="E333" s="1">
        <v>45101</v>
      </c>
      <c r="F333" t="s">
        <v>28</v>
      </c>
      <c r="G333" t="s">
        <v>1575</v>
      </c>
      <c r="H333" t="s">
        <v>1576</v>
      </c>
      <c r="I333" t="s">
        <v>133</v>
      </c>
      <c r="J333" t="s">
        <v>745</v>
      </c>
      <c r="K333" t="s">
        <v>33</v>
      </c>
      <c r="L333" t="s">
        <v>51</v>
      </c>
      <c r="M333" t="s">
        <v>35</v>
      </c>
      <c r="N333" t="s">
        <v>140</v>
      </c>
      <c r="O333" t="s">
        <v>1577</v>
      </c>
      <c r="P333" t="s">
        <v>38</v>
      </c>
      <c r="Q333" t="s">
        <v>111</v>
      </c>
      <c r="R333" s="1">
        <v>17156</v>
      </c>
      <c r="S333" t="s">
        <v>40</v>
      </c>
      <c r="T333" t="s">
        <v>113</v>
      </c>
      <c r="U333" t="s">
        <v>55</v>
      </c>
      <c r="V333">
        <v>76897</v>
      </c>
      <c r="W333" t="s">
        <v>74</v>
      </c>
      <c r="X333" t="s">
        <v>104</v>
      </c>
      <c r="Y333" t="s">
        <v>45</v>
      </c>
      <c r="Z333">
        <v>3</v>
      </c>
    </row>
    <row r="334" spans="1:26" x14ac:dyDescent="0.3">
      <c r="A334">
        <v>3759</v>
      </c>
      <c r="B334" t="s">
        <v>1578</v>
      </c>
      <c r="C334" t="s">
        <v>1579</v>
      </c>
      <c r="D334" s="1">
        <v>44682</v>
      </c>
      <c r="E334" s="1">
        <v>44829</v>
      </c>
      <c r="F334" t="s">
        <v>28</v>
      </c>
      <c r="G334" t="s">
        <v>1580</v>
      </c>
      <c r="H334" t="s">
        <v>1581</v>
      </c>
      <c r="I334" t="s">
        <v>50</v>
      </c>
      <c r="J334" t="s">
        <v>32</v>
      </c>
      <c r="K334" t="s">
        <v>33</v>
      </c>
      <c r="L334" t="s">
        <v>64</v>
      </c>
      <c r="M334" t="s">
        <v>63</v>
      </c>
      <c r="N334" t="s">
        <v>140</v>
      </c>
      <c r="O334" t="s">
        <v>1582</v>
      </c>
      <c r="P334" t="s">
        <v>38</v>
      </c>
      <c r="Q334" t="s">
        <v>504</v>
      </c>
      <c r="R334" s="1">
        <v>21479</v>
      </c>
      <c r="S334" t="s">
        <v>40</v>
      </c>
      <c r="T334" t="s">
        <v>83</v>
      </c>
      <c r="U334" t="s">
        <v>55</v>
      </c>
      <c r="V334">
        <v>47326</v>
      </c>
      <c r="W334" t="s">
        <v>93</v>
      </c>
      <c r="X334" t="s">
        <v>84</v>
      </c>
      <c r="Y334" t="s">
        <v>45</v>
      </c>
      <c r="Z334">
        <v>1</v>
      </c>
    </row>
    <row r="335" spans="1:26" x14ac:dyDescent="0.3">
      <c r="A335">
        <v>3760</v>
      </c>
      <c r="B335" t="s">
        <v>669</v>
      </c>
      <c r="C335" t="s">
        <v>172</v>
      </c>
      <c r="D335" s="1">
        <v>44432</v>
      </c>
      <c r="E335" s="1"/>
      <c r="F335" t="s">
        <v>28</v>
      </c>
      <c r="G335" t="s">
        <v>1583</v>
      </c>
      <c r="H335" t="s">
        <v>1584</v>
      </c>
      <c r="I335" t="s">
        <v>139</v>
      </c>
      <c r="J335" t="s">
        <v>32</v>
      </c>
      <c r="K335" t="s">
        <v>63</v>
      </c>
      <c r="L335" t="s">
        <v>51</v>
      </c>
      <c r="M335" t="s">
        <v>52</v>
      </c>
      <c r="N335" t="s">
        <v>36</v>
      </c>
      <c r="O335" t="s">
        <v>37</v>
      </c>
      <c r="P335" t="s">
        <v>38</v>
      </c>
      <c r="Q335" t="s">
        <v>81</v>
      </c>
      <c r="R335" s="1">
        <v>21958</v>
      </c>
      <c r="S335" t="s">
        <v>40</v>
      </c>
      <c r="T335" t="s">
        <v>103</v>
      </c>
      <c r="U335" t="s">
        <v>55</v>
      </c>
      <c r="V335">
        <v>20814</v>
      </c>
      <c r="W335" t="s">
        <v>74</v>
      </c>
      <c r="X335" t="s">
        <v>44</v>
      </c>
      <c r="Y335" t="s">
        <v>45</v>
      </c>
      <c r="Z335">
        <v>3</v>
      </c>
    </row>
    <row r="336" spans="1:26" x14ac:dyDescent="0.3">
      <c r="A336">
        <v>3761</v>
      </c>
      <c r="B336" t="s">
        <v>1585</v>
      </c>
      <c r="C336" t="s">
        <v>1586</v>
      </c>
      <c r="D336" s="1">
        <v>45099</v>
      </c>
      <c r="E336" s="1">
        <v>45117</v>
      </c>
      <c r="F336" t="s">
        <v>728</v>
      </c>
      <c r="G336" t="s">
        <v>1587</v>
      </c>
      <c r="H336" t="s">
        <v>1588</v>
      </c>
      <c r="I336" t="s">
        <v>31</v>
      </c>
      <c r="J336" t="s">
        <v>32</v>
      </c>
      <c r="K336" t="s">
        <v>33</v>
      </c>
      <c r="L336" t="s">
        <v>51</v>
      </c>
      <c r="M336" t="s">
        <v>63</v>
      </c>
      <c r="N336" t="s">
        <v>99</v>
      </c>
      <c r="O336" t="s">
        <v>1589</v>
      </c>
      <c r="P336" t="s">
        <v>38</v>
      </c>
      <c r="Q336" t="s">
        <v>66</v>
      </c>
      <c r="R336" s="1">
        <v>32104</v>
      </c>
      <c r="S336" t="s">
        <v>40</v>
      </c>
      <c r="T336" t="s">
        <v>67</v>
      </c>
      <c r="U336" t="s">
        <v>42</v>
      </c>
      <c r="V336">
        <v>75880</v>
      </c>
      <c r="W336" t="s">
        <v>93</v>
      </c>
      <c r="X336" t="s">
        <v>84</v>
      </c>
      <c r="Y336" t="s">
        <v>45</v>
      </c>
      <c r="Z336">
        <v>1</v>
      </c>
    </row>
    <row r="337" spans="1:26" x14ac:dyDescent="0.3">
      <c r="A337">
        <v>3762</v>
      </c>
      <c r="B337" t="s">
        <v>1590</v>
      </c>
      <c r="C337" t="s">
        <v>1591</v>
      </c>
      <c r="D337" s="1">
        <v>44030</v>
      </c>
      <c r="E337" s="1"/>
      <c r="F337" t="s">
        <v>728</v>
      </c>
      <c r="G337" t="s">
        <v>1592</v>
      </c>
      <c r="H337" t="s">
        <v>1593</v>
      </c>
      <c r="I337" t="s">
        <v>133</v>
      </c>
      <c r="J337" t="s">
        <v>32</v>
      </c>
      <c r="K337" t="s">
        <v>52</v>
      </c>
      <c r="L337" t="s">
        <v>64</v>
      </c>
      <c r="M337" t="s">
        <v>35</v>
      </c>
      <c r="N337" t="s">
        <v>36</v>
      </c>
      <c r="O337" t="s">
        <v>37</v>
      </c>
      <c r="P337" t="s">
        <v>38</v>
      </c>
      <c r="Q337" t="s">
        <v>111</v>
      </c>
      <c r="R337" s="1">
        <v>18029</v>
      </c>
      <c r="S337" t="s">
        <v>40</v>
      </c>
      <c r="T337" t="s">
        <v>113</v>
      </c>
      <c r="U337" t="s">
        <v>42</v>
      </c>
      <c r="V337">
        <v>65366</v>
      </c>
      <c r="W337" t="s">
        <v>93</v>
      </c>
      <c r="X337" t="s">
        <v>104</v>
      </c>
      <c r="Y337" t="s">
        <v>45</v>
      </c>
      <c r="Z337">
        <v>2</v>
      </c>
    </row>
    <row r="338" spans="1:26" x14ac:dyDescent="0.3">
      <c r="A338">
        <v>3763</v>
      </c>
      <c r="B338" t="s">
        <v>1594</v>
      </c>
      <c r="C338" t="s">
        <v>1595</v>
      </c>
      <c r="D338" s="1">
        <v>44938</v>
      </c>
      <c r="E338" s="1">
        <v>44963</v>
      </c>
      <c r="F338" t="s">
        <v>728</v>
      </c>
      <c r="G338" t="s">
        <v>1596</v>
      </c>
      <c r="H338" t="s">
        <v>1597</v>
      </c>
      <c r="I338" t="s">
        <v>50</v>
      </c>
      <c r="J338" t="s">
        <v>745</v>
      </c>
      <c r="K338" t="s">
        <v>63</v>
      </c>
      <c r="L338" t="s">
        <v>64</v>
      </c>
      <c r="M338" t="s">
        <v>63</v>
      </c>
      <c r="N338" t="s">
        <v>99</v>
      </c>
      <c r="O338" t="s">
        <v>1598</v>
      </c>
      <c r="P338" t="s">
        <v>38</v>
      </c>
      <c r="Q338" t="s">
        <v>39</v>
      </c>
      <c r="R338" s="1">
        <v>18439</v>
      </c>
      <c r="S338" t="s">
        <v>40</v>
      </c>
      <c r="T338" t="s">
        <v>73</v>
      </c>
      <c r="U338" t="s">
        <v>42</v>
      </c>
      <c r="V338">
        <v>40231</v>
      </c>
      <c r="W338" t="s">
        <v>43</v>
      </c>
      <c r="X338" t="s">
        <v>44</v>
      </c>
      <c r="Y338" t="s">
        <v>45</v>
      </c>
      <c r="Z338">
        <v>3</v>
      </c>
    </row>
    <row r="339" spans="1:26" x14ac:dyDescent="0.3">
      <c r="A339">
        <v>3764</v>
      </c>
      <c r="B339" t="s">
        <v>368</v>
      </c>
      <c r="C339" t="s">
        <v>1599</v>
      </c>
      <c r="D339" s="1">
        <v>44608</v>
      </c>
      <c r="E339" s="1"/>
      <c r="F339" t="s">
        <v>728</v>
      </c>
      <c r="G339" t="s">
        <v>1600</v>
      </c>
      <c r="H339" t="s">
        <v>1601</v>
      </c>
      <c r="I339" t="s">
        <v>139</v>
      </c>
      <c r="J339" t="s">
        <v>32</v>
      </c>
      <c r="K339" t="s">
        <v>63</v>
      </c>
      <c r="L339" t="s">
        <v>64</v>
      </c>
      <c r="M339" t="s">
        <v>35</v>
      </c>
      <c r="N339" t="s">
        <v>36</v>
      </c>
      <c r="O339" t="s">
        <v>37</v>
      </c>
      <c r="P339" t="s">
        <v>38</v>
      </c>
      <c r="Q339" t="s">
        <v>66</v>
      </c>
      <c r="R339" s="1">
        <v>35046</v>
      </c>
      <c r="S339" t="s">
        <v>40</v>
      </c>
      <c r="T339" t="s">
        <v>243</v>
      </c>
      <c r="U339" t="s">
        <v>42</v>
      </c>
      <c r="V339">
        <v>41487</v>
      </c>
      <c r="W339" t="s">
        <v>93</v>
      </c>
      <c r="X339" t="s">
        <v>75</v>
      </c>
      <c r="Y339" t="s">
        <v>45</v>
      </c>
      <c r="Z339">
        <v>3</v>
      </c>
    </row>
    <row r="340" spans="1:26" x14ac:dyDescent="0.3">
      <c r="A340">
        <v>3765</v>
      </c>
      <c r="B340" t="s">
        <v>1602</v>
      </c>
      <c r="C340" t="s">
        <v>1603</v>
      </c>
      <c r="D340" s="1">
        <v>44806</v>
      </c>
      <c r="E340" s="1"/>
      <c r="F340" t="s">
        <v>728</v>
      </c>
      <c r="G340" t="s">
        <v>1604</v>
      </c>
      <c r="H340" t="s">
        <v>1605</v>
      </c>
      <c r="I340" t="s">
        <v>80</v>
      </c>
      <c r="J340" t="s">
        <v>32</v>
      </c>
      <c r="K340" t="s">
        <v>52</v>
      </c>
      <c r="L340" t="s">
        <v>51</v>
      </c>
      <c r="M340" t="s">
        <v>35</v>
      </c>
      <c r="N340" t="s">
        <v>36</v>
      </c>
      <c r="O340" t="s">
        <v>37</v>
      </c>
      <c r="P340" t="s">
        <v>38</v>
      </c>
      <c r="Q340" t="s">
        <v>504</v>
      </c>
      <c r="R340" s="1">
        <v>25384</v>
      </c>
      <c r="S340" t="s">
        <v>40</v>
      </c>
      <c r="T340" t="s">
        <v>1062</v>
      </c>
      <c r="U340" t="s">
        <v>42</v>
      </c>
      <c r="V340">
        <v>36904</v>
      </c>
      <c r="W340" t="s">
        <v>56</v>
      </c>
      <c r="X340" t="s">
        <v>44</v>
      </c>
      <c r="Y340" t="s">
        <v>45</v>
      </c>
      <c r="Z340">
        <v>3</v>
      </c>
    </row>
    <row r="341" spans="1:26" x14ac:dyDescent="0.3">
      <c r="A341">
        <v>3766</v>
      </c>
      <c r="B341" t="s">
        <v>1606</v>
      </c>
      <c r="C341" t="s">
        <v>1607</v>
      </c>
      <c r="D341" s="1">
        <v>43498</v>
      </c>
      <c r="E341" s="1">
        <v>44960</v>
      </c>
      <c r="F341" t="s">
        <v>728</v>
      </c>
      <c r="G341" t="s">
        <v>1608</v>
      </c>
      <c r="H341" t="s">
        <v>1609</v>
      </c>
      <c r="I341" t="s">
        <v>168</v>
      </c>
      <c r="J341" t="s">
        <v>32</v>
      </c>
      <c r="K341" t="s">
        <v>52</v>
      </c>
      <c r="L341" t="s">
        <v>51</v>
      </c>
      <c r="M341" t="s">
        <v>52</v>
      </c>
      <c r="N341" t="s">
        <v>126</v>
      </c>
      <c r="O341" t="s">
        <v>1610</v>
      </c>
      <c r="P341" t="s">
        <v>38</v>
      </c>
      <c r="Q341" t="s">
        <v>504</v>
      </c>
      <c r="R341" s="1">
        <v>15775</v>
      </c>
      <c r="S341" t="s">
        <v>40</v>
      </c>
      <c r="T341" t="s">
        <v>243</v>
      </c>
      <c r="U341" t="s">
        <v>42</v>
      </c>
      <c r="V341">
        <v>10110</v>
      </c>
      <c r="W341" t="s">
        <v>93</v>
      </c>
      <c r="X341" t="s">
        <v>44</v>
      </c>
      <c r="Y341" t="s">
        <v>45</v>
      </c>
      <c r="Z341">
        <v>3</v>
      </c>
    </row>
    <row r="342" spans="1:26" x14ac:dyDescent="0.3">
      <c r="A342">
        <v>3767</v>
      </c>
      <c r="B342" t="s">
        <v>1078</v>
      </c>
      <c r="C342" t="s">
        <v>1611</v>
      </c>
      <c r="D342" s="1">
        <v>44434</v>
      </c>
      <c r="E342" s="1">
        <v>44809</v>
      </c>
      <c r="F342" t="s">
        <v>28</v>
      </c>
      <c r="G342" t="s">
        <v>1612</v>
      </c>
      <c r="H342" t="s">
        <v>1613</v>
      </c>
      <c r="I342" t="s">
        <v>80</v>
      </c>
      <c r="J342" t="s">
        <v>745</v>
      </c>
      <c r="K342" t="s">
        <v>63</v>
      </c>
      <c r="L342" t="s">
        <v>64</v>
      </c>
      <c r="M342" t="s">
        <v>52</v>
      </c>
      <c r="N342" t="s">
        <v>140</v>
      </c>
      <c r="O342" t="s">
        <v>1614</v>
      </c>
      <c r="P342" t="s">
        <v>38</v>
      </c>
      <c r="Q342" t="s">
        <v>81</v>
      </c>
      <c r="R342" s="1">
        <v>34035</v>
      </c>
      <c r="S342" t="s">
        <v>40</v>
      </c>
      <c r="T342" t="s">
        <v>83</v>
      </c>
      <c r="U342" t="s">
        <v>42</v>
      </c>
      <c r="V342">
        <v>46087</v>
      </c>
      <c r="W342" t="s">
        <v>93</v>
      </c>
      <c r="X342" t="s">
        <v>104</v>
      </c>
      <c r="Y342" t="s">
        <v>45</v>
      </c>
      <c r="Z342">
        <v>2</v>
      </c>
    </row>
    <row r="343" spans="1:26" x14ac:dyDescent="0.3">
      <c r="A343">
        <v>3768</v>
      </c>
      <c r="B343" t="s">
        <v>1615</v>
      </c>
      <c r="C343" t="s">
        <v>1616</v>
      </c>
      <c r="D343" s="1">
        <v>44196</v>
      </c>
      <c r="E343" s="1"/>
      <c r="F343" t="s">
        <v>28</v>
      </c>
      <c r="G343" t="s">
        <v>1617</v>
      </c>
      <c r="H343" t="s">
        <v>1618</v>
      </c>
      <c r="I343" t="s">
        <v>133</v>
      </c>
      <c r="J343" t="s">
        <v>32</v>
      </c>
      <c r="K343" t="s">
        <v>33</v>
      </c>
      <c r="L343" t="s">
        <v>64</v>
      </c>
      <c r="M343" t="s">
        <v>63</v>
      </c>
      <c r="N343" t="s">
        <v>36</v>
      </c>
      <c r="O343" t="s">
        <v>37</v>
      </c>
      <c r="P343" t="s">
        <v>38</v>
      </c>
      <c r="Q343" t="s">
        <v>332</v>
      </c>
      <c r="R343" s="1">
        <v>33388</v>
      </c>
      <c r="S343" t="s">
        <v>40</v>
      </c>
      <c r="T343" t="s">
        <v>226</v>
      </c>
      <c r="U343" t="s">
        <v>42</v>
      </c>
      <c r="V343">
        <v>37838</v>
      </c>
      <c r="W343" t="s">
        <v>93</v>
      </c>
      <c r="X343" t="s">
        <v>104</v>
      </c>
      <c r="Y343" t="s">
        <v>45</v>
      </c>
      <c r="Z343">
        <v>4</v>
      </c>
    </row>
    <row r="344" spans="1:26" x14ac:dyDescent="0.3">
      <c r="A344">
        <v>3769</v>
      </c>
      <c r="B344" t="s">
        <v>478</v>
      </c>
      <c r="C344" t="s">
        <v>1619</v>
      </c>
      <c r="D344" s="1">
        <v>44177</v>
      </c>
      <c r="E344" s="1"/>
      <c r="F344" t="s">
        <v>28</v>
      </c>
      <c r="G344" t="s">
        <v>1620</v>
      </c>
      <c r="H344" t="s">
        <v>1621</v>
      </c>
      <c r="I344" t="s">
        <v>168</v>
      </c>
      <c r="J344" t="s">
        <v>32</v>
      </c>
      <c r="K344" t="s">
        <v>63</v>
      </c>
      <c r="L344" t="s">
        <v>51</v>
      </c>
      <c r="M344" t="s">
        <v>63</v>
      </c>
      <c r="N344" t="s">
        <v>36</v>
      </c>
      <c r="O344" t="s">
        <v>37</v>
      </c>
      <c r="P344" t="s">
        <v>38</v>
      </c>
      <c r="Q344" t="s">
        <v>231</v>
      </c>
      <c r="R344" s="1">
        <v>19319</v>
      </c>
      <c r="S344" t="s">
        <v>40</v>
      </c>
      <c r="T344" t="s">
        <v>113</v>
      </c>
      <c r="U344" t="s">
        <v>55</v>
      </c>
      <c r="V344">
        <v>15968</v>
      </c>
      <c r="W344" t="s">
        <v>128</v>
      </c>
      <c r="X344" t="s">
        <v>84</v>
      </c>
      <c r="Y344" t="s">
        <v>45</v>
      </c>
      <c r="Z344">
        <v>3</v>
      </c>
    </row>
    <row r="345" spans="1:26" x14ac:dyDescent="0.3">
      <c r="A345">
        <v>3770</v>
      </c>
      <c r="B345" t="s">
        <v>1622</v>
      </c>
      <c r="C345" t="s">
        <v>1623</v>
      </c>
      <c r="D345" s="1">
        <v>44574</v>
      </c>
      <c r="E345" s="1">
        <v>45027</v>
      </c>
      <c r="F345" t="s">
        <v>28</v>
      </c>
      <c r="G345" t="s">
        <v>1624</v>
      </c>
      <c r="H345" t="s">
        <v>1625</v>
      </c>
      <c r="I345" t="s">
        <v>62</v>
      </c>
      <c r="J345" t="s">
        <v>745</v>
      </c>
      <c r="K345" t="s">
        <v>33</v>
      </c>
      <c r="L345" t="s">
        <v>64</v>
      </c>
      <c r="M345" t="s">
        <v>35</v>
      </c>
      <c r="N345" t="s">
        <v>99</v>
      </c>
      <c r="O345" t="s">
        <v>1626</v>
      </c>
      <c r="P345" t="s">
        <v>38</v>
      </c>
      <c r="Q345" t="s">
        <v>53</v>
      </c>
      <c r="R345" s="1">
        <v>34725</v>
      </c>
      <c r="S345" t="s">
        <v>40</v>
      </c>
      <c r="T345" t="s">
        <v>163</v>
      </c>
      <c r="U345" t="s">
        <v>55</v>
      </c>
      <c r="V345">
        <v>21100</v>
      </c>
      <c r="W345" t="s">
        <v>128</v>
      </c>
      <c r="X345" t="s">
        <v>84</v>
      </c>
      <c r="Y345" t="s">
        <v>45</v>
      </c>
      <c r="Z345">
        <v>3</v>
      </c>
    </row>
    <row r="346" spans="1:26" x14ac:dyDescent="0.3">
      <c r="A346">
        <v>3771</v>
      </c>
      <c r="B346" t="s">
        <v>774</v>
      </c>
      <c r="C346" t="s">
        <v>1627</v>
      </c>
      <c r="D346" s="1">
        <v>44220</v>
      </c>
      <c r="E346" s="1">
        <v>45053</v>
      </c>
      <c r="F346" t="s">
        <v>28</v>
      </c>
      <c r="G346" t="s">
        <v>1628</v>
      </c>
      <c r="H346" t="s">
        <v>1629</v>
      </c>
      <c r="I346" t="s">
        <v>118</v>
      </c>
      <c r="J346" t="s">
        <v>745</v>
      </c>
      <c r="K346" t="s">
        <v>52</v>
      </c>
      <c r="L346" t="s">
        <v>64</v>
      </c>
      <c r="M346" t="s">
        <v>35</v>
      </c>
      <c r="N346" t="s">
        <v>140</v>
      </c>
      <c r="O346" t="s">
        <v>1630</v>
      </c>
      <c r="P346" t="s">
        <v>38</v>
      </c>
      <c r="Q346" t="s">
        <v>81</v>
      </c>
      <c r="R346" s="1">
        <v>29849</v>
      </c>
      <c r="S346" t="s">
        <v>40</v>
      </c>
      <c r="T346" t="s">
        <v>226</v>
      </c>
      <c r="U346" t="s">
        <v>55</v>
      </c>
      <c r="V346">
        <v>65845</v>
      </c>
      <c r="W346" t="s">
        <v>128</v>
      </c>
      <c r="X346" t="s">
        <v>84</v>
      </c>
      <c r="Y346" t="s">
        <v>45</v>
      </c>
      <c r="Z346">
        <v>3</v>
      </c>
    </row>
    <row r="347" spans="1:26" x14ac:dyDescent="0.3">
      <c r="A347">
        <v>3772</v>
      </c>
      <c r="B347" t="s">
        <v>1631</v>
      </c>
      <c r="C347" t="s">
        <v>1632</v>
      </c>
      <c r="D347" s="1">
        <v>44600</v>
      </c>
      <c r="E347" s="1">
        <v>44764</v>
      </c>
      <c r="F347" t="s">
        <v>28</v>
      </c>
      <c r="G347" t="s">
        <v>1633</v>
      </c>
      <c r="H347" t="s">
        <v>1634</v>
      </c>
      <c r="I347" t="s">
        <v>139</v>
      </c>
      <c r="J347" t="s">
        <v>32</v>
      </c>
      <c r="K347" t="s">
        <v>63</v>
      </c>
      <c r="L347" t="s">
        <v>51</v>
      </c>
      <c r="M347" t="s">
        <v>35</v>
      </c>
      <c r="N347" t="s">
        <v>140</v>
      </c>
      <c r="O347" t="s">
        <v>1635</v>
      </c>
      <c r="P347" t="s">
        <v>38</v>
      </c>
      <c r="Q347" t="s">
        <v>111</v>
      </c>
      <c r="R347" s="1">
        <v>24143</v>
      </c>
      <c r="S347" t="s">
        <v>40</v>
      </c>
      <c r="T347" t="s">
        <v>113</v>
      </c>
      <c r="U347" t="s">
        <v>42</v>
      </c>
      <c r="V347">
        <v>58535</v>
      </c>
      <c r="W347" t="s">
        <v>128</v>
      </c>
      <c r="X347" t="s">
        <v>104</v>
      </c>
      <c r="Y347" t="s">
        <v>45</v>
      </c>
      <c r="Z347">
        <v>3</v>
      </c>
    </row>
    <row r="348" spans="1:26" x14ac:dyDescent="0.3">
      <c r="A348">
        <v>3773</v>
      </c>
      <c r="B348" t="s">
        <v>1636</v>
      </c>
      <c r="C348" t="s">
        <v>136</v>
      </c>
      <c r="D348" s="1">
        <v>44115</v>
      </c>
      <c r="E348" s="1">
        <v>44618</v>
      </c>
      <c r="F348" t="s">
        <v>28</v>
      </c>
      <c r="G348" t="s">
        <v>1637</v>
      </c>
      <c r="H348" t="s">
        <v>1638</v>
      </c>
      <c r="I348" t="s">
        <v>50</v>
      </c>
      <c r="J348" t="s">
        <v>745</v>
      </c>
      <c r="K348" t="s">
        <v>52</v>
      </c>
      <c r="L348" t="s">
        <v>51</v>
      </c>
      <c r="M348" t="s">
        <v>35</v>
      </c>
      <c r="N348" t="s">
        <v>140</v>
      </c>
      <c r="O348" t="s">
        <v>1639</v>
      </c>
      <c r="P348" t="s">
        <v>38</v>
      </c>
      <c r="Q348" t="s">
        <v>111</v>
      </c>
      <c r="R348" s="1">
        <v>26435</v>
      </c>
      <c r="S348" t="s">
        <v>40</v>
      </c>
      <c r="T348" t="s">
        <v>113</v>
      </c>
      <c r="U348" t="s">
        <v>42</v>
      </c>
      <c r="V348">
        <v>3994</v>
      </c>
      <c r="W348" t="s">
        <v>56</v>
      </c>
      <c r="X348" t="s">
        <v>104</v>
      </c>
      <c r="Y348" t="s">
        <v>45</v>
      </c>
      <c r="Z348">
        <v>3</v>
      </c>
    </row>
    <row r="349" spans="1:26" x14ac:dyDescent="0.3">
      <c r="A349">
        <v>3774</v>
      </c>
      <c r="B349" t="s">
        <v>1640</v>
      </c>
      <c r="C349" t="s">
        <v>1641</v>
      </c>
      <c r="D349" s="1">
        <v>43636</v>
      </c>
      <c r="E349" s="1">
        <v>44482</v>
      </c>
      <c r="F349" t="s">
        <v>28</v>
      </c>
      <c r="G349" t="s">
        <v>1642</v>
      </c>
      <c r="H349" t="s">
        <v>1643</v>
      </c>
      <c r="I349" t="s">
        <v>31</v>
      </c>
      <c r="J349" t="s">
        <v>32</v>
      </c>
      <c r="K349" t="s">
        <v>52</v>
      </c>
      <c r="L349" t="s">
        <v>64</v>
      </c>
      <c r="M349" t="s">
        <v>63</v>
      </c>
      <c r="N349" t="s">
        <v>99</v>
      </c>
      <c r="O349" t="s">
        <v>1644</v>
      </c>
      <c r="P349" t="s">
        <v>38</v>
      </c>
      <c r="Q349" t="s">
        <v>111</v>
      </c>
      <c r="R349" s="1">
        <v>35891</v>
      </c>
      <c r="S349" t="s">
        <v>40</v>
      </c>
      <c r="T349" t="s">
        <v>113</v>
      </c>
      <c r="U349" t="s">
        <v>55</v>
      </c>
      <c r="V349">
        <v>32544</v>
      </c>
      <c r="W349" t="s">
        <v>93</v>
      </c>
      <c r="X349" t="s">
        <v>75</v>
      </c>
      <c r="Y349" t="s">
        <v>45</v>
      </c>
      <c r="Z349">
        <v>3</v>
      </c>
    </row>
    <row r="350" spans="1:26" x14ac:dyDescent="0.3">
      <c r="A350">
        <v>3775</v>
      </c>
      <c r="B350" t="s">
        <v>1645</v>
      </c>
      <c r="C350" t="s">
        <v>339</v>
      </c>
      <c r="D350" s="1">
        <v>44390</v>
      </c>
      <c r="E350" s="1">
        <v>44891</v>
      </c>
      <c r="F350" t="s">
        <v>28</v>
      </c>
      <c r="G350" t="s">
        <v>1646</v>
      </c>
      <c r="H350" t="s">
        <v>1647</v>
      </c>
      <c r="I350" t="s">
        <v>89</v>
      </c>
      <c r="J350" t="s">
        <v>32</v>
      </c>
      <c r="K350" t="s">
        <v>33</v>
      </c>
      <c r="L350" t="s">
        <v>64</v>
      </c>
      <c r="M350" t="s">
        <v>52</v>
      </c>
      <c r="N350" t="s">
        <v>126</v>
      </c>
      <c r="O350" t="s">
        <v>1648</v>
      </c>
      <c r="P350" t="s">
        <v>38</v>
      </c>
      <c r="Q350" t="s">
        <v>90</v>
      </c>
      <c r="R350" s="1">
        <v>29509</v>
      </c>
      <c r="S350" t="s">
        <v>40</v>
      </c>
      <c r="T350" t="s">
        <v>83</v>
      </c>
      <c r="U350" t="s">
        <v>55</v>
      </c>
      <c r="V350">
        <v>36153</v>
      </c>
      <c r="W350" t="s">
        <v>74</v>
      </c>
      <c r="X350" t="s">
        <v>44</v>
      </c>
      <c r="Y350" t="s">
        <v>45</v>
      </c>
      <c r="Z350">
        <v>3</v>
      </c>
    </row>
    <row r="351" spans="1:26" x14ac:dyDescent="0.3">
      <c r="A351">
        <v>3776</v>
      </c>
      <c r="B351" t="s">
        <v>1649</v>
      </c>
      <c r="C351" t="s">
        <v>1650</v>
      </c>
      <c r="D351" s="1">
        <v>44483</v>
      </c>
      <c r="E351" s="1">
        <v>44499</v>
      </c>
      <c r="F351" t="s">
        <v>28</v>
      </c>
      <c r="G351" t="s">
        <v>1651</v>
      </c>
      <c r="H351" t="s">
        <v>1652</v>
      </c>
      <c r="I351" t="s">
        <v>98</v>
      </c>
      <c r="J351" t="s">
        <v>32</v>
      </c>
      <c r="K351" t="s">
        <v>33</v>
      </c>
      <c r="L351" t="s">
        <v>51</v>
      </c>
      <c r="M351" t="s">
        <v>63</v>
      </c>
      <c r="N351" t="s">
        <v>126</v>
      </c>
      <c r="O351" t="s">
        <v>1653</v>
      </c>
      <c r="P351" t="s">
        <v>38</v>
      </c>
      <c r="Q351" t="s">
        <v>101</v>
      </c>
      <c r="R351" s="1">
        <v>29339</v>
      </c>
      <c r="S351" t="s">
        <v>40</v>
      </c>
      <c r="T351" t="s">
        <v>613</v>
      </c>
      <c r="U351" t="s">
        <v>55</v>
      </c>
      <c r="V351">
        <v>34262</v>
      </c>
      <c r="W351" t="s">
        <v>93</v>
      </c>
      <c r="X351" t="s">
        <v>84</v>
      </c>
      <c r="Y351" t="s">
        <v>45</v>
      </c>
      <c r="Z351">
        <v>3</v>
      </c>
    </row>
    <row r="352" spans="1:26" x14ac:dyDescent="0.3">
      <c r="A352">
        <v>3777</v>
      </c>
      <c r="B352" t="s">
        <v>1654</v>
      </c>
      <c r="C352" t="s">
        <v>495</v>
      </c>
      <c r="D352" s="1">
        <v>44509</v>
      </c>
      <c r="E352" s="1"/>
      <c r="F352" t="s">
        <v>28</v>
      </c>
      <c r="G352" t="s">
        <v>1655</v>
      </c>
      <c r="H352" t="s">
        <v>1656</v>
      </c>
      <c r="I352" t="s">
        <v>80</v>
      </c>
      <c r="J352" t="s">
        <v>32</v>
      </c>
      <c r="K352" t="s">
        <v>33</v>
      </c>
      <c r="L352" t="s">
        <v>34</v>
      </c>
      <c r="M352" t="s">
        <v>35</v>
      </c>
      <c r="N352" t="s">
        <v>36</v>
      </c>
      <c r="O352" t="s">
        <v>37</v>
      </c>
      <c r="P352" t="s">
        <v>38</v>
      </c>
      <c r="Q352" t="s">
        <v>53</v>
      </c>
      <c r="R352" s="1">
        <v>24187</v>
      </c>
      <c r="S352" t="s">
        <v>40</v>
      </c>
      <c r="T352" t="s">
        <v>163</v>
      </c>
      <c r="U352" t="s">
        <v>55</v>
      </c>
      <c r="V352">
        <v>12906</v>
      </c>
      <c r="W352" t="s">
        <v>93</v>
      </c>
      <c r="X352" t="s">
        <v>75</v>
      </c>
      <c r="Y352" t="s">
        <v>45</v>
      </c>
      <c r="Z352">
        <v>3</v>
      </c>
    </row>
    <row r="353" spans="1:26" x14ac:dyDescent="0.3">
      <c r="A353">
        <v>3778</v>
      </c>
      <c r="B353" t="s">
        <v>1657</v>
      </c>
      <c r="C353" t="s">
        <v>596</v>
      </c>
      <c r="D353" s="1">
        <v>45018</v>
      </c>
      <c r="E353" s="1">
        <v>45134</v>
      </c>
      <c r="F353" t="s">
        <v>28</v>
      </c>
      <c r="G353" t="s">
        <v>1658</v>
      </c>
      <c r="H353" t="s">
        <v>1659</v>
      </c>
      <c r="I353" t="s">
        <v>133</v>
      </c>
      <c r="J353" t="s">
        <v>32</v>
      </c>
      <c r="K353" t="s">
        <v>63</v>
      </c>
      <c r="L353" t="s">
        <v>51</v>
      </c>
      <c r="M353" t="s">
        <v>63</v>
      </c>
      <c r="N353" t="s">
        <v>99</v>
      </c>
      <c r="O353" t="s">
        <v>1660</v>
      </c>
      <c r="P353" t="s">
        <v>38</v>
      </c>
      <c r="Q353" t="s">
        <v>305</v>
      </c>
      <c r="R353" s="1">
        <v>33643</v>
      </c>
      <c r="S353" t="s">
        <v>40</v>
      </c>
      <c r="T353" t="s">
        <v>352</v>
      </c>
      <c r="U353" t="s">
        <v>55</v>
      </c>
      <c r="V353">
        <v>30753</v>
      </c>
      <c r="W353" t="s">
        <v>74</v>
      </c>
      <c r="X353" t="s">
        <v>84</v>
      </c>
      <c r="Y353" t="s">
        <v>45</v>
      </c>
      <c r="Z353">
        <v>3</v>
      </c>
    </row>
    <row r="354" spans="1:26" x14ac:dyDescent="0.3">
      <c r="A354">
        <v>3779</v>
      </c>
      <c r="B354" t="s">
        <v>1661</v>
      </c>
      <c r="C354" t="s">
        <v>1603</v>
      </c>
      <c r="D354" s="1">
        <v>44853</v>
      </c>
      <c r="E354" s="1">
        <v>45049</v>
      </c>
      <c r="F354" t="s">
        <v>28</v>
      </c>
      <c r="G354" t="s">
        <v>1662</v>
      </c>
      <c r="H354" t="s">
        <v>1663</v>
      </c>
      <c r="I354" t="s">
        <v>168</v>
      </c>
      <c r="J354" t="s">
        <v>198</v>
      </c>
      <c r="K354" t="s">
        <v>52</v>
      </c>
      <c r="L354" t="s">
        <v>64</v>
      </c>
      <c r="M354" t="s">
        <v>35</v>
      </c>
      <c r="N354" t="s">
        <v>175</v>
      </c>
      <c r="O354" t="s">
        <v>1664</v>
      </c>
      <c r="P354" t="s">
        <v>38</v>
      </c>
      <c r="Q354" t="s">
        <v>286</v>
      </c>
      <c r="R354" s="1">
        <v>23129</v>
      </c>
      <c r="S354" t="s">
        <v>40</v>
      </c>
      <c r="T354" t="s">
        <v>103</v>
      </c>
      <c r="U354" t="s">
        <v>42</v>
      </c>
      <c r="V354">
        <v>60533</v>
      </c>
      <c r="W354" t="s">
        <v>74</v>
      </c>
      <c r="X354" t="s">
        <v>104</v>
      </c>
      <c r="Y354" t="s">
        <v>45</v>
      </c>
      <c r="Z354">
        <v>3</v>
      </c>
    </row>
    <row r="355" spans="1:26" x14ac:dyDescent="0.3">
      <c r="A355">
        <v>3780</v>
      </c>
      <c r="B355" t="s">
        <v>1665</v>
      </c>
      <c r="C355" t="s">
        <v>1627</v>
      </c>
      <c r="D355" s="1">
        <v>43960</v>
      </c>
      <c r="E355" s="1">
        <v>44453</v>
      </c>
      <c r="F355" t="s">
        <v>28</v>
      </c>
      <c r="G355" t="s">
        <v>1666</v>
      </c>
      <c r="H355" t="s">
        <v>1667</v>
      </c>
      <c r="I355" t="s">
        <v>62</v>
      </c>
      <c r="J355" t="s">
        <v>198</v>
      </c>
      <c r="K355" t="s">
        <v>52</v>
      </c>
      <c r="L355" t="s">
        <v>34</v>
      </c>
      <c r="M355" t="s">
        <v>52</v>
      </c>
      <c r="N355" t="s">
        <v>140</v>
      </c>
      <c r="O355" t="s">
        <v>1668</v>
      </c>
      <c r="P355" t="s">
        <v>38</v>
      </c>
      <c r="Q355" t="s">
        <v>81</v>
      </c>
      <c r="R355" s="1">
        <v>16757</v>
      </c>
      <c r="S355" t="s">
        <v>40</v>
      </c>
      <c r="T355" t="s">
        <v>103</v>
      </c>
      <c r="U355" t="s">
        <v>42</v>
      </c>
      <c r="V355">
        <v>36882</v>
      </c>
      <c r="W355" t="s">
        <v>93</v>
      </c>
      <c r="X355" t="s">
        <v>44</v>
      </c>
      <c r="Y355" t="s">
        <v>45</v>
      </c>
      <c r="Z355">
        <v>3</v>
      </c>
    </row>
    <row r="356" spans="1:26" x14ac:dyDescent="0.3">
      <c r="A356">
        <v>3781</v>
      </c>
      <c r="B356" t="s">
        <v>1669</v>
      </c>
      <c r="C356" t="s">
        <v>1670</v>
      </c>
      <c r="D356" s="1">
        <v>43695</v>
      </c>
      <c r="E356" s="1">
        <v>44686</v>
      </c>
      <c r="F356" t="s">
        <v>28</v>
      </c>
      <c r="G356" t="s">
        <v>1671</v>
      </c>
      <c r="H356" t="s">
        <v>1672</v>
      </c>
      <c r="I356" t="s">
        <v>118</v>
      </c>
      <c r="J356" t="s">
        <v>198</v>
      </c>
      <c r="K356" t="s">
        <v>33</v>
      </c>
      <c r="L356" t="s">
        <v>64</v>
      </c>
      <c r="M356" t="s">
        <v>63</v>
      </c>
      <c r="N356" t="s">
        <v>99</v>
      </c>
      <c r="O356" t="s">
        <v>1673</v>
      </c>
      <c r="P356" t="s">
        <v>38</v>
      </c>
      <c r="Q356" t="s">
        <v>81</v>
      </c>
      <c r="R356" s="1">
        <v>21938</v>
      </c>
      <c r="S356" t="s">
        <v>40</v>
      </c>
      <c r="T356" t="s">
        <v>83</v>
      </c>
      <c r="U356" t="s">
        <v>55</v>
      </c>
      <c r="V356">
        <v>62493</v>
      </c>
      <c r="W356" t="s">
        <v>93</v>
      </c>
      <c r="X356" t="s">
        <v>75</v>
      </c>
      <c r="Y356" t="s">
        <v>45</v>
      </c>
      <c r="Z356">
        <v>3</v>
      </c>
    </row>
    <row r="357" spans="1:26" x14ac:dyDescent="0.3">
      <c r="A357">
        <v>3782</v>
      </c>
      <c r="B357" t="s">
        <v>1674</v>
      </c>
      <c r="C357" t="s">
        <v>1079</v>
      </c>
      <c r="D357" s="1">
        <v>43533</v>
      </c>
      <c r="E357" s="1">
        <v>43953</v>
      </c>
      <c r="F357" t="s">
        <v>28</v>
      </c>
      <c r="G357" t="s">
        <v>1675</v>
      </c>
      <c r="H357" t="s">
        <v>1676</v>
      </c>
      <c r="I357" t="s">
        <v>139</v>
      </c>
      <c r="J357" t="s">
        <v>745</v>
      </c>
      <c r="K357" t="s">
        <v>63</v>
      </c>
      <c r="L357" t="s">
        <v>64</v>
      </c>
      <c r="M357" t="s">
        <v>35</v>
      </c>
      <c r="N357" t="s">
        <v>140</v>
      </c>
      <c r="O357" t="s">
        <v>1677</v>
      </c>
      <c r="P357" t="s">
        <v>38</v>
      </c>
      <c r="Q357" t="s">
        <v>90</v>
      </c>
      <c r="R357" s="1">
        <v>30950</v>
      </c>
      <c r="S357" t="s">
        <v>40</v>
      </c>
      <c r="T357" t="s">
        <v>92</v>
      </c>
      <c r="U357" t="s">
        <v>55</v>
      </c>
      <c r="V357">
        <v>92706</v>
      </c>
      <c r="W357" t="s">
        <v>128</v>
      </c>
      <c r="X357" t="s">
        <v>44</v>
      </c>
      <c r="Y357" t="s">
        <v>45</v>
      </c>
      <c r="Z357">
        <v>3</v>
      </c>
    </row>
    <row r="358" spans="1:26" x14ac:dyDescent="0.3">
      <c r="A358">
        <v>3783</v>
      </c>
      <c r="B358" t="s">
        <v>1678</v>
      </c>
      <c r="C358" t="s">
        <v>1679</v>
      </c>
      <c r="D358" s="1">
        <v>43960</v>
      </c>
      <c r="E358" s="1"/>
      <c r="F358" t="s">
        <v>28</v>
      </c>
      <c r="G358" t="s">
        <v>1680</v>
      </c>
      <c r="H358" t="s">
        <v>1681</v>
      </c>
      <c r="I358" t="s">
        <v>50</v>
      </c>
      <c r="J358" t="s">
        <v>32</v>
      </c>
      <c r="K358" t="s">
        <v>33</v>
      </c>
      <c r="L358" t="s">
        <v>51</v>
      </c>
      <c r="M358" t="s">
        <v>63</v>
      </c>
      <c r="N358" t="s">
        <v>36</v>
      </c>
      <c r="O358" t="s">
        <v>37</v>
      </c>
      <c r="P358" t="s">
        <v>38</v>
      </c>
      <c r="Q358" t="s">
        <v>231</v>
      </c>
      <c r="R358" s="1">
        <v>22747</v>
      </c>
      <c r="S358" t="s">
        <v>40</v>
      </c>
      <c r="T358" t="s">
        <v>113</v>
      </c>
      <c r="U358" t="s">
        <v>55</v>
      </c>
      <c r="V358">
        <v>7773</v>
      </c>
      <c r="W358" t="s">
        <v>128</v>
      </c>
      <c r="X358" t="s">
        <v>104</v>
      </c>
      <c r="Y358" t="s">
        <v>45</v>
      </c>
      <c r="Z358">
        <v>3</v>
      </c>
    </row>
    <row r="359" spans="1:26" x14ac:dyDescent="0.3">
      <c r="A359">
        <v>3784</v>
      </c>
      <c r="B359" t="s">
        <v>1682</v>
      </c>
      <c r="C359" t="s">
        <v>1683</v>
      </c>
      <c r="D359" s="1">
        <v>44787</v>
      </c>
      <c r="E359" s="1"/>
      <c r="F359" t="s">
        <v>28</v>
      </c>
      <c r="G359" t="s">
        <v>1684</v>
      </c>
      <c r="H359" t="s">
        <v>1685</v>
      </c>
      <c r="I359" t="s">
        <v>31</v>
      </c>
      <c r="J359" t="s">
        <v>32</v>
      </c>
      <c r="K359" t="s">
        <v>33</v>
      </c>
      <c r="L359" t="s">
        <v>51</v>
      </c>
      <c r="M359" t="s">
        <v>35</v>
      </c>
      <c r="N359" t="s">
        <v>36</v>
      </c>
      <c r="O359" t="s">
        <v>37</v>
      </c>
      <c r="P359" t="s">
        <v>38</v>
      </c>
      <c r="Q359" t="s">
        <v>148</v>
      </c>
      <c r="R359" s="1">
        <v>35868</v>
      </c>
      <c r="S359" t="s">
        <v>40</v>
      </c>
      <c r="T359" t="s">
        <v>6</v>
      </c>
      <c r="U359" t="s">
        <v>42</v>
      </c>
      <c r="V359">
        <v>55514</v>
      </c>
      <c r="W359" t="s">
        <v>43</v>
      </c>
      <c r="X359" t="s">
        <v>75</v>
      </c>
      <c r="Y359" t="s">
        <v>45</v>
      </c>
      <c r="Z359">
        <v>3</v>
      </c>
    </row>
    <row r="360" spans="1:26" x14ac:dyDescent="0.3">
      <c r="A360">
        <v>3785</v>
      </c>
      <c r="B360" t="s">
        <v>1361</v>
      </c>
      <c r="C360" t="s">
        <v>1686</v>
      </c>
      <c r="D360" s="1">
        <v>44579</v>
      </c>
      <c r="E360" s="1"/>
      <c r="F360" t="s">
        <v>728</v>
      </c>
      <c r="G360" t="s">
        <v>1687</v>
      </c>
      <c r="H360" t="s">
        <v>1688</v>
      </c>
      <c r="I360" t="s">
        <v>62</v>
      </c>
      <c r="J360" t="s">
        <v>32</v>
      </c>
      <c r="K360" t="s">
        <v>33</v>
      </c>
      <c r="L360" t="s">
        <v>34</v>
      </c>
      <c r="M360" t="s">
        <v>35</v>
      </c>
      <c r="N360" t="s">
        <v>36</v>
      </c>
      <c r="O360" t="s">
        <v>37</v>
      </c>
      <c r="P360" t="s">
        <v>38</v>
      </c>
      <c r="Q360" t="s">
        <v>177</v>
      </c>
      <c r="R360" s="1">
        <v>28418</v>
      </c>
      <c r="S360" t="s">
        <v>40</v>
      </c>
      <c r="T360" t="s">
        <v>184</v>
      </c>
      <c r="U360" t="s">
        <v>42</v>
      </c>
      <c r="V360">
        <v>13406</v>
      </c>
      <c r="W360" t="s">
        <v>93</v>
      </c>
      <c r="X360" t="s">
        <v>104</v>
      </c>
      <c r="Y360" t="s">
        <v>45</v>
      </c>
      <c r="Z360">
        <v>3</v>
      </c>
    </row>
    <row r="361" spans="1:26" x14ac:dyDescent="0.3">
      <c r="A361">
        <v>3786</v>
      </c>
      <c r="B361" t="s">
        <v>1689</v>
      </c>
      <c r="C361" t="s">
        <v>1690</v>
      </c>
      <c r="D361" s="1">
        <v>44369</v>
      </c>
      <c r="E361" s="1">
        <v>44768</v>
      </c>
      <c r="F361" t="s">
        <v>728</v>
      </c>
      <c r="G361" t="s">
        <v>1691</v>
      </c>
      <c r="H361" t="s">
        <v>1692</v>
      </c>
      <c r="I361" t="s">
        <v>168</v>
      </c>
      <c r="J361" t="s">
        <v>745</v>
      </c>
      <c r="K361" t="s">
        <v>63</v>
      </c>
      <c r="L361" t="s">
        <v>51</v>
      </c>
      <c r="M361" t="s">
        <v>52</v>
      </c>
      <c r="N361" t="s">
        <v>126</v>
      </c>
      <c r="O361" t="s">
        <v>1693</v>
      </c>
      <c r="P361" t="s">
        <v>38</v>
      </c>
      <c r="Q361" t="s">
        <v>90</v>
      </c>
      <c r="R361" s="1">
        <v>22807</v>
      </c>
      <c r="S361" t="s">
        <v>40</v>
      </c>
      <c r="T361" t="s">
        <v>103</v>
      </c>
      <c r="U361" t="s">
        <v>42</v>
      </c>
      <c r="V361">
        <v>65379</v>
      </c>
      <c r="W361" t="s">
        <v>93</v>
      </c>
      <c r="X361" t="s">
        <v>104</v>
      </c>
      <c r="Y361" t="s">
        <v>45</v>
      </c>
      <c r="Z361">
        <v>3</v>
      </c>
    </row>
    <row r="362" spans="1:26" x14ac:dyDescent="0.3">
      <c r="A362">
        <v>3787</v>
      </c>
      <c r="B362" t="s">
        <v>1236</v>
      </c>
      <c r="C362" t="s">
        <v>195</v>
      </c>
      <c r="D362" s="1">
        <v>44945</v>
      </c>
      <c r="E362" s="1">
        <v>45097</v>
      </c>
      <c r="F362" t="s">
        <v>728</v>
      </c>
      <c r="G362" t="s">
        <v>1694</v>
      </c>
      <c r="H362" t="s">
        <v>1695</v>
      </c>
      <c r="I362" t="s">
        <v>133</v>
      </c>
      <c r="J362" t="s">
        <v>745</v>
      </c>
      <c r="K362" t="s">
        <v>63</v>
      </c>
      <c r="L362" t="s">
        <v>34</v>
      </c>
      <c r="M362" t="s">
        <v>52</v>
      </c>
      <c r="N362" t="s">
        <v>126</v>
      </c>
      <c r="O362" t="s">
        <v>1696</v>
      </c>
      <c r="P362" t="s">
        <v>38</v>
      </c>
      <c r="Q362" t="s">
        <v>66</v>
      </c>
      <c r="R362" s="1">
        <v>26540</v>
      </c>
      <c r="S362" t="s">
        <v>40</v>
      </c>
      <c r="T362" t="s">
        <v>6</v>
      </c>
      <c r="U362" t="s">
        <v>42</v>
      </c>
      <c r="V362">
        <v>69445</v>
      </c>
      <c r="W362" t="s">
        <v>43</v>
      </c>
      <c r="X362" t="s">
        <v>44</v>
      </c>
      <c r="Y362" t="s">
        <v>45</v>
      </c>
      <c r="Z362">
        <v>3</v>
      </c>
    </row>
    <row r="363" spans="1:26" x14ac:dyDescent="0.3">
      <c r="A363">
        <v>3788</v>
      </c>
      <c r="B363" t="s">
        <v>1697</v>
      </c>
      <c r="C363" t="s">
        <v>917</v>
      </c>
      <c r="D363" s="1">
        <v>45063</v>
      </c>
      <c r="E363" s="1">
        <v>45090</v>
      </c>
      <c r="F363" t="s">
        <v>728</v>
      </c>
      <c r="G363" t="s">
        <v>1698</v>
      </c>
      <c r="H363" t="s">
        <v>1699</v>
      </c>
      <c r="I363" t="s">
        <v>80</v>
      </c>
      <c r="J363" t="s">
        <v>745</v>
      </c>
      <c r="K363" t="s">
        <v>52</v>
      </c>
      <c r="L363" t="s">
        <v>51</v>
      </c>
      <c r="M363" t="s">
        <v>63</v>
      </c>
      <c r="N363" t="s">
        <v>99</v>
      </c>
      <c r="O363" t="s">
        <v>1700</v>
      </c>
      <c r="P363" t="s">
        <v>38</v>
      </c>
      <c r="Q363" t="s">
        <v>90</v>
      </c>
      <c r="R363" s="1">
        <v>28009</v>
      </c>
      <c r="S363" t="s">
        <v>40</v>
      </c>
      <c r="T363" t="s">
        <v>226</v>
      </c>
      <c r="U363" t="s">
        <v>42</v>
      </c>
      <c r="V363">
        <v>32440</v>
      </c>
      <c r="W363" t="s">
        <v>93</v>
      </c>
      <c r="X363" t="s">
        <v>84</v>
      </c>
      <c r="Y363" t="s">
        <v>45</v>
      </c>
      <c r="Z363">
        <v>3</v>
      </c>
    </row>
    <row r="364" spans="1:26" x14ac:dyDescent="0.3">
      <c r="A364">
        <v>3789</v>
      </c>
      <c r="B364" t="s">
        <v>1701</v>
      </c>
      <c r="C364" t="s">
        <v>1702</v>
      </c>
      <c r="D364" s="1">
        <v>43989</v>
      </c>
      <c r="E364" s="1"/>
      <c r="F364" t="s">
        <v>728</v>
      </c>
      <c r="G364" t="s">
        <v>1703</v>
      </c>
      <c r="H364" t="s">
        <v>1704</v>
      </c>
      <c r="I364" t="s">
        <v>98</v>
      </c>
      <c r="J364" t="s">
        <v>32</v>
      </c>
      <c r="K364" t="s">
        <v>33</v>
      </c>
      <c r="L364" t="s">
        <v>51</v>
      </c>
      <c r="M364" t="s">
        <v>52</v>
      </c>
      <c r="N364" t="s">
        <v>36</v>
      </c>
      <c r="O364" t="s">
        <v>37</v>
      </c>
      <c r="P364" t="s">
        <v>38</v>
      </c>
      <c r="Q364" t="s">
        <v>305</v>
      </c>
      <c r="R364" s="1">
        <v>28270</v>
      </c>
      <c r="S364" t="s">
        <v>40</v>
      </c>
      <c r="T364" t="s">
        <v>226</v>
      </c>
      <c r="U364" t="s">
        <v>42</v>
      </c>
      <c r="V364">
        <v>30804</v>
      </c>
      <c r="W364" t="s">
        <v>74</v>
      </c>
      <c r="X364" t="s">
        <v>44</v>
      </c>
      <c r="Y364" t="s">
        <v>45</v>
      </c>
      <c r="Z364">
        <v>3</v>
      </c>
    </row>
    <row r="365" spans="1:26" x14ac:dyDescent="0.3">
      <c r="A365">
        <v>3790</v>
      </c>
      <c r="B365" t="s">
        <v>937</v>
      </c>
      <c r="C365" t="s">
        <v>1270</v>
      </c>
      <c r="D365" s="1">
        <v>45114</v>
      </c>
      <c r="E365" s="1">
        <v>45118</v>
      </c>
      <c r="F365" t="s">
        <v>728</v>
      </c>
      <c r="G365" t="s">
        <v>1705</v>
      </c>
      <c r="H365" t="s">
        <v>1706</v>
      </c>
      <c r="I365" t="s">
        <v>168</v>
      </c>
      <c r="J365" t="s">
        <v>32</v>
      </c>
      <c r="K365" t="s">
        <v>63</v>
      </c>
      <c r="L365" t="s">
        <v>51</v>
      </c>
      <c r="M365" t="s">
        <v>35</v>
      </c>
      <c r="N365" t="s">
        <v>126</v>
      </c>
      <c r="O365" t="s">
        <v>1707</v>
      </c>
      <c r="P365" t="s">
        <v>38</v>
      </c>
      <c r="Q365" t="s">
        <v>504</v>
      </c>
      <c r="R365" s="1">
        <v>22991</v>
      </c>
      <c r="S365" t="s">
        <v>40</v>
      </c>
      <c r="T365" t="s">
        <v>83</v>
      </c>
      <c r="U365" t="s">
        <v>42</v>
      </c>
      <c r="V365">
        <v>17247</v>
      </c>
      <c r="W365" t="s">
        <v>56</v>
      </c>
      <c r="X365" t="s">
        <v>75</v>
      </c>
      <c r="Y365" t="s">
        <v>45</v>
      </c>
      <c r="Z365">
        <v>3</v>
      </c>
    </row>
    <row r="366" spans="1:26" x14ac:dyDescent="0.3">
      <c r="A366">
        <v>3791</v>
      </c>
      <c r="B366" t="s">
        <v>430</v>
      </c>
      <c r="C366" t="s">
        <v>1708</v>
      </c>
      <c r="D366" s="1">
        <v>43918</v>
      </c>
      <c r="E366" s="1"/>
      <c r="F366" t="s">
        <v>28</v>
      </c>
      <c r="G366" t="s">
        <v>1709</v>
      </c>
      <c r="H366" t="s">
        <v>1710</v>
      </c>
      <c r="I366" t="s">
        <v>98</v>
      </c>
      <c r="J366" t="s">
        <v>32</v>
      </c>
      <c r="K366" t="s">
        <v>63</v>
      </c>
      <c r="L366" t="s">
        <v>64</v>
      </c>
      <c r="M366" t="s">
        <v>63</v>
      </c>
      <c r="N366" t="s">
        <v>36</v>
      </c>
      <c r="O366" t="s">
        <v>37</v>
      </c>
      <c r="P366" t="s">
        <v>38</v>
      </c>
      <c r="Q366" t="s">
        <v>39</v>
      </c>
      <c r="R366" s="1">
        <v>28523</v>
      </c>
      <c r="S366" t="s">
        <v>40</v>
      </c>
      <c r="T366" t="s">
        <v>1258</v>
      </c>
      <c r="U366" t="s">
        <v>42</v>
      </c>
      <c r="V366">
        <v>32417</v>
      </c>
      <c r="W366" t="s">
        <v>128</v>
      </c>
      <c r="X366" t="s">
        <v>104</v>
      </c>
      <c r="Y366" t="s">
        <v>45</v>
      </c>
      <c r="Z366">
        <v>3</v>
      </c>
    </row>
    <row r="367" spans="1:26" x14ac:dyDescent="0.3">
      <c r="A367">
        <v>3792</v>
      </c>
      <c r="B367" t="s">
        <v>1711</v>
      </c>
      <c r="C367" t="s">
        <v>1712</v>
      </c>
      <c r="D367" s="1">
        <v>43608</v>
      </c>
      <c r="E367" s="1">
        <v>44691</v>
      </c>
      <c r="F367" t="s">
        <v>28</v>
      </c>
      <c r="G367" t="s">
        <v>1713</v>
      </c>
      <c r="H367" t="s">
        <v>1714</v>
      </c>
      <c r="I367" t="s">
        <v>118</v>
      </c>
      <c r="J367" t="s">
        <v>32</v>
      </c>
      <c r="K367" t="s">
        <v>52</v>
      </c>
      <c r="L367" t="s">
        <v>34</v>
      </c>
      <c r="M367" t="s">
        <v>63</v>
      </c>
      <c r="N367" t="s">
        <v>140</v>
      </c>
      <c r="O367" t="s">
        <v>1715</v>
      </c>
      <c r="P367" t="s">
        <v>38</v>
      </c>
      <c r="Q367" t="s">
        <v>111</v>
      </c>
      <c r="R367" s="1">
        <v>35954</v>
      </c>
      <c r="S367" t="s">
        <v>40</v>
      </c>
      <c r="T367" t="s">
        <v>113</v>
      </c>
      <c r="U367" t="s">
        <v>55</v>
      </c>
      <c r="V367">
        <v>50738</v>
      </c>
      <c r="W367" t="s">
        <v>43</v>
      </c>
      <c r="X367" t="s">
        <v>84</v>
      </c>
      <c r="Y367" t="s">
        <v>45</v>
      </c>
      <c r="Z367">
        <v>3</v>
      </c>
    </row>
    <row r="368" spans="1:26" x14ac:dyDescent="0.3">
      <c r="A368">
        <v>3793</v>
      </c>
      <c r="B368" t="s">
        <v>1716</v>
      </c>
      <c r="C368" t="s">
        <v>1717</v>
      </c>
      <c r="D368" s="1">
        <v>43575</v>
      </c>
      <c r="E368" s="1"/>
      <c r="F368" t="s">
        <v>28</v>
      </c>
      <c r="G368" t="s">
        <v>1718</v>
      </c>
      <c r="H368" t="s">
        <v>1719</v>
      </c>
      <c r="I368" t="s">
        <v>62</v>
      </c>
      <c r="J368" t="s">
        <v>32</v>
      </c>
      <c r="K368" t="s">
        <v>63</v>
      </c>
      <c r="L368" t="s">
        <v>64</v>
      </c>
      <c r="M368" t="s">
        <v>63</v>
      </c>
      <c r="N368" t="s">
        <v>36</v>
      </c>
      <c r="O368" t="s">
        <v>37</v>
      </c>
      <c r="P368" t="s">
        <v>38</v>
      </c>
      <c r="Q368" t="s">
        <v>81</v>
      </c>
      <c r="R368" s="1">
        <v>19008</v>
      </c>
      <c r="S368" t="s">
        <v>40</v>
      </c>
      <c r="T368" t="s">
        <v>243</v>
      </c>
      <c r="U368" t="s">
        <v>55</v>
      </c>
      <c r="V368">
        <v>34278</v>
      </c>
      <c r="W368" t="s">
        <v>128</v>
      </c>
      <c r="X368" t="s">
        <v>84</v>
      </c>
      <c r="Y368" t="s">
        <v>45</v>
      </c>
      <c r="Z368">
        <v>3</v>
      </c>
    </row>
    <row r="369" spans="1:26" x14ac:dyDescent="0.3">
      <c r="A369">
        <v>3794</v>
      </c>
      <c r="B369" t="s">
        <v>1720</v>
      </c>
      <c r="C369" t="s">
        <v>1721</v>
      </c>
      <c r="D369" s="1">
        <v>43352</v>
      </c>
      <c r="E369" s="1"/>
      <c r="F369" t="s">
        <v>28</v>
      </c>
      <c r="G369" t="s">
        <v>1722</v>
      </c>
      <c r="H369" t="s">
        <v>1723</v>
      </c>
      <c r="I369" t="s">
        <v>89</v>
      </c>
      <c r="J369" t="s">
        <v>32</v>
      </c>
      <c r="K369" t="s">
        <v>33</v>
      </c>
      <c r="L369" t="s">
        <v>51</v>
      </c>
      <c r="M369" t="s">
        <v>63</v>
      </c>
      <c r="N369" t="s">
        <v>36</v>
      </c>
      <c r="O369" t="s">
        <v>37</v>
      </c>
      <c r="P369" t="s">
        <v>38</v>
      </c>
      <c r="Q369" t="s">
        <v>81</v>
      </c>
      <c r="R369" s="1">
        <v>35084</v>
      </c>
      <c r="S369" t="s">
        <v>40</v>
      </c>
      <c r="T369" t="s">
        <v>226</v>
      </c>
      <c r="U369" t="s">
        <v>55</v>
      </c>
      <c r="V369">
        <v>40836</v>
      </c>
      <c r="W369" t="s">
        <v>128</v>
      </c>
      <c r="X369" t="s">
        <v>44</v>
      </c>
      <c r="Y369" t="s">
        <v>45</v>
      </c>
      <c r="Z369">
        <v>5</v>
      </c>
    </row>
    <row r="370" spans="1:26" x14ac:dyDescent="0.3">
      <c r="A370">
        <v>3795</v>
      </c>
      <c r="B370" t="s">
        <v>1491</v>
      </c>
      <c r="C370" t="s">
        <v>1724</v>
      </c>
      <c r="D370" s="1">
        <v>44756</v>
      </c>
      <c r="E370" s="1"/>
      <c r="F370" t="s">
        <v>28</v>
      </c>
      <c r="G370" t="s">
        <v>1725</v>
      </c>
      <c r="H370" t="s">
        <v>1726</v>
      </c>
      <c r="I370" t="s">
        <v>31</v>
      </c>
      <c r="J370" t="s">
        <v>32</v>
      </c>
      <c r="K370" t="s">
        <v>52</v>
      </c>
      <c r="L370" t="s">
        <v>51</v>
      </c>
      <c r="M370" t="s">
        <v>52</v>
      </c>
      <c r="N370" t="s">
        <v>36</v>
      </c>
      <c r="O370" t="s">
        <v>37</v>
      </c>
      <c r="P370" t="s">
        <v>38</v>
      </c>
      <c r="Q370" t="s">
        <v>66</v>
      </c>
      <c r="R370" s="1">
        <v>32721</v>
      </c>
      <c r="S370" t="s">
        <v>40</v>
      </c>
      <c r="T370" t="s">
        <v>243</v>
      </c>
      <c r="U370" t="s">
        <v>55</v>
      </c>
      <c r="V370">
        <v>59081</v>
      </c>
      <c r="W370" t="s">
        <v>43</v>
      </c>
      <c r="X370" t="s">
        <v>104</v>
      </c>
      <c r="Y370" t="s">
        <v>105</v>
      </c>
      <c r="Z370">
        <v>3</v>
      </c>
    </row>
    <row r="371" spans="1:26" x14ac:dyDescent="0.3">
      <c r="A371">
        <v>3796</v>
      </c>
      <c r="B371" t="s">
        <v>1727</v>
      </c>
      <c r="C371" t="s">
        <v>43</v>
      </c>
      <c r="D371" s="1">
        <v>43572</v>
      </c>
      <c r="E371" s="1">
        <v>44532</v>
      </c>
      <c r="F371" t="s">
        <v>28</v>
      </c>
      <c r="G371" t="s">
        <v>1728</v>
      </c>
      <c r="H371" t="s">
        <v>1729</v>
      </c>
      <c r="I371" t="s">
        <v>133</v>
      </c>
      <c r="J371" t="s">
        <v>32</v>
      </c>
      <c r="K371" t="s">
        <v>33</v>
      </c>
      <c r="L371" t="s">
        <v>51</v>
      </c>
      <c r="M371" t="s">
        <v>52</v>
      </c>
      <c r="N371" t="s">
        <v>126</v>
      </c>
      <c r="O371" t="s">
        <v>1730</v>
      </c>
      <c r="P371" t="s">
        <v>38</v>
      </c>
      <c r="Q371" t="s">
        <v>81</v>
      </c>
      <c r="R371" s="1">
        <v>23616</v>
      </c>
      <c r="S371" t="s">
        <v>40</v>
      </c>
      <c r="T371" t="s">
        <v>83</v>
      </c>
      <c r="U371" t="s">
        <v>42</v>
      </c>
      <c r="V371">
        <v>82019</v>
      </c>
      <c r="W371" t="s">
        <v>56</v>
      </c>
      <c r="X371" t="s">
        <v>84</v>
      </c>
      <c r="Y371" t="s">
        <v>105</v>
      </c>
      <c r="Z371">
        <v>3</v>
      </c>
    </row>
    <row r="372" spans="1:26" x14ac:dyDescent="0.3">
      <c r="A372">
        <v>3797</v>
      </c>
      <c r="B372" t="s">
        <v>1731</v>
      </c>
      <c r="C372" t="s">
        <v>1732</v>
      </c>
      <c r="D372" s="1">
        <v>43966</v>
      </c>
      <c r="E372" s="1"/>
      <c r="F372" t="s">
        <v>28</v>
      </c>
      <c r="G372" t="s">
        <v>1733</v>
      </c>
      <c r="H372" t="s">
        <v>1734</v>
      </c>
      <c r="I372" t="s">
        <v>50</v>
      </c>
      <c r="J372" t="s">
        <v>32</v>
      </c>
      <c r="K372" t="s">
        <v>33</v>
      </c>
      <c r="L372" t="s">
        <v>51</v>
      </c>
      <c r="M372" t="s">
        <v>63</v>
      </c>
      <c r="N372" t="s">
        <v>36</v>
      </c>
      <c r="O372" t="s">
        <v>37</v>
      </c>
      <c r="P372" t="s">
        <v>38</v>
      </c>
      <c r="Q372" t="s">
        <v>332</v>
      </c>
      <c r="R372" s="1">
        <v>27571</v>
      </c>
      <c r="S372" t="s">
        <v>40</v>
      </c>
      <c r="T372" t="s">
        <v>150</v>
      </c>
      <c r="U372" t="s">
        <v>42</v>
      </c>
      <c r="V372">
        <v>32969</v>
      </c>
      <c r="W372" t="s">
        <v>93</v>
      </c>
      <c r="X372" t="s">
        <v>84</v>
      </c>
      <c r="Y372" t="s">
        <v>45</v>
      </c>
      <c r="Z372">
        <v>3</v>
      </c>
    </row>
    <row r="373" spans="1:26" x14ac:dyDescent="0.3">
      <c r="A373">
        <v>3798</v>
      </c>
      <c r="B373" t="s">
        <v>1735</v>
      </c>
      <c r="C373" t="s">
        <v>1736</v>
      </c>
      <c r="D373" s="1">
        <v>43925</v>
      </c>
      <c r="E373" s="1">
        <v>45111</v>
      </c>
      <c r="F373" t="s">
        <v>28</v>
      </c>
      <c r="G373" t="s">
        <v>1737</v>
      </c>
      <c r="H373" t="s">
        <v>1738</v>
      </c>
      <c r="I373" t="s">
        <v>139</v>
      </c>
      <c r="J373" t="s">
        <v>32</v>
      </c>
      <c r="K373" t="s">
        <v>63</v>
      </c>
      <c r="L373" t="s">
        <v>34</v>
      </c>
      <c r="M373" t="s">
        <v>63</v>
      </c>
      <c r="N373" t="s">
        <v>175</v>
      </c>
      <c r="O373" t="s">
        <v>1739</v>
      </c>
      <c r="P373" t="s">
        <v>38</v>
      </c>
      <c r="Q373" t="s">
        <v>81</v>
      </c>
      <c r="R373" s="1">
        <v>22636</v>
      </c>
      <c r="S373" t="s">
        <v>40</v>
      </c>
      <c r="T373" t="s">
        <v>163</v>
      </c>
      <c r="U373" t="s">
        <v>55</v>
      </c>
      <c r="V373">
        <v>36648</v>
      </c>
      <c r="W373" t="s">
        <v>74</v>
      </c>
      <c r="X373" t="s">
        <v>44</v>
      </c>
      <c r="Y373" t="s">
        <v>45</v>
      </c>
      <c r="Z373">
        <v>3</v>
      </c>
    </row>
    <row r="374" spans="1:26" x14ac:dyDescent="0.3">
      <c r="A374">
        <v>3799</v>
      </c>
      <c r="B374" t="s">
        <v>1740</v>
      </c>
      <c r="C374" t="s">
        <v>1741</v>
      </c>
      <c r="D374" s="1">
        <v>44849</v>
      </c>
      <c r="E374" s="1"/>
      <c r="F374" t="s">
        <v>28</v>
      </c>
      <c r="G374" t="s">
        <v>1742</v>
      </c>
      <c r="H374" t="s">
        <v>1743</v>
      </c>
      <c r="I374" t="s">
        <v>80</v>
      </c>
      <c r="J374" t="s">
        <v>32</v>
      </c>
      <c r="K374" t="s">
        <v>63</v>
      </c>
      <c r="L374" t="s">
        <v>51</v>
      </c>
      <c r="M374" t="s">
        <v>35</v>
      </c>
      <c r="N374" t="s">
        <v>36</v>
      </c>
      <c r="O374" t="s">
        <v>37</v>
      </c>
      <c r="P374" t="s">
        <v>38</v>
      </c>
      <c r="Q374" t="s">
        <v>119</v>
      </c>
      <c r="R374" s="1">
        <v>23705</v>
      </c>
      <c r="S374" t="s">
        <v>40</v>
      </c>
      <c r="T374" t="s">
        <v>184</v>
      </c>
      <c r="U374" t="s">
        <v>55</v>
      </c>
      <c r="V374">
        <v>95984</v>
      </c>
      <c r="W374" t="s">
        <v>56</v>
      </c>
      <c r="X374" t="s">
        <v>75</v>
      </c>
      <c r="Y374" t="s">
        <v>105</v>
      </c>
      <c r="Z374">
        <v>3</v>
      </c>
    </row>
    <row r="375" spans="1:26" x14ac:dyDescent="0.3">
      <c r="A375">
        <v>3800</v>
      </c>
      <c r="B375" t="s">
        <v>1297</v>
      </c>
      <c r="C375" t="s">
        <v>1732</v>
      </c>
      <c r="D375" s="1">
        <v>43657</v>
      </c>
      <c r="E375" s="1"/>
      <c r="F375" t="s">
        <v>28</v>
      </c>
      <c r="G375" t="s">
        <v>1744</v>
      </c>
      <c r="H375" t="s">
        <v>1745</v>
      </c>
      <c r="I375" t="s">
        <v>168</v>
      </c>
      <c r="J375" t="s">
        <v>32</v>
      </c>
      <c r="K375" t="s">
        <v>33</v>
      </c>
      <c r="L375" t="s">
        <v>34</v>
      </c>
      <c r="M375" t="s">
        <v>52</v>
      </c>
      <c r="N375" t="s">
        <v>36</v>
      </c>
      <c r="O375" t="s">
        <v>37</v>
      </c>
      <c r="P375" t="s">
        <v>38</v>
      </c>
      <c r="Q375" t="s">
        <v>66</v>
      </c>
      <c r="R375" s="1">
        <v>18606</v>
      </c>
      <c r="S375" t="s">
        <v>40</v>
      </c>
      <c r="T375" t="s">
        <v>395</v>
      </c>
      <c r="U375" t="s">
        <v>55</v>
      </c>
      <c r="V375">
        <v>31864</v>
      </c>
      <c r="W375" t="s">
        <v>74</v>
      </c>
      <c r="X375" t="s">
        <v>84</v>
      </c>
      <c r="Y375" t="s">
        <v>45</v>
      </c>
      <c r="Z375">
        <v>3</v>
      </c>
    </row>
    <row r="376" spans="1:26" x14ac:dyDescent="0.3">
      <c r="A376">
        <v>3801</v>
      </c>
      <c r="B376" t="s">
        <v>1746</v>
      </c>
      <c r="C376" t="s">
        <v>1308</v>
      </c>
      <c r="D376" s="1">
        <v>43740</v>
      </c>
      <c r="E376" s="1"/>
      <c r="F376" t="s">
        <v>28</v>
      </c>
      <c r="G376" t="s">
        <v>1747</v>
      </c>
      <c r="H376" t="s">
        <v>1748</v>
      </c>
      <c r="I376" t="s">
        <v>98</v>
      </c>
      <c r="J376" t="s">
        <v>32</v>
      </c>
      <c r="K376" t="s">
        <v>33</v>
      </c>
      <c r="L376" t="s">
        <v>34</v>
      </c>
      <c r="M376" t="s">
        <v>35</v>
      </c>
      <c r="N376" t="s">
        <v>36</v>
      </c>
      <c r="O376" t="s">
        <v>37</v>
      </c>
      <c r="P376" t="s">
        <v>38</v>
      </c>
      <c r="Q376" t="s">
        <v>90</v>
      </c>
      <c r="R376" s="1">
        <v>17550</v>
      </c>
      <c r="S376" t="s">
        <v>40</v>
      </c>
      <c r="T376" t="s">
        <v>83</v>
      </c>
      <c r="U376" t="s">
        <v>42</v>
      </c>
      <c r="V376">
        <v>54738</v>
      </c>
      <c r="W376" t="s">
        <v>56</v>
      </c>
      <c r="X376" t="s">
        <v>75</v>
      </c>
      <c r="Y376" t="s">
        <v>45</v>
      </c>
      <c r="Z376">
        <v>3</v>
      </c>
    </row>
    <row r="377" spans="1:26" x14ac:dyDescent="0.3">
      <c r="A377">
        <v>3802</v>
      </c>
      <c r="B377" t="s">
        <v>1749</v>
      </c>
      <c r="C377" t="s">
        <v>992</v>
      </c>
      <c r="D377" s="1">
        <v>44259</v>
      </c>
      <c r="E377" s="1"/>
      <c r="F377" t="s">
        <v>28</v>
      </c>
      <c r="G377" t="s">
        <v>1750</v>
      </c>
      <c r="H377" t="s">
        <v>1751</v>
      </c>
      <c r="I377" t="s">
        <v>118</v>
      </c>
      <c r="J377" t="s">
        <v>32</v>
      </c>
      <c r="K377" t="s">
        <v>63</v>
      </c>
      <c r="L377" t="s">
        <v>51</v>
      </c>
      <c r="M377" t="s">
        <v>63</v>
      </c>
      <c r="N377" t="s">
        <v>36</v>
      </c>
      <c r="O377" t="s">
        <v>37</v>
      </c>
      <c r="P377" t="s">
        <v>38</v>
      </c>
      <c r="Q377" t="s">
        <v>90</v>
      </c>
      <c r="R377" s="1">
        <v>17254</v>
      </c>
      <c r="S377" t="s">
        <v>40</v>
      </c>
      <c r="T377" t="s">
        <v>419</v>
      </c>
      <c r="U377" t="s">
        <v>55</v>
      </c>
      <c r="V377">
        <v>65896</v>
      </c>
      <c r="W377" t="s">
        <v>43</v>
      </c>
      <c r="X377" t="s">
        <v>104</v>
      </c>
      <c r="Y377" t="s">
        <v>45</v>
      </c>
      <c r="Z377">
        <v>3</v>
      </c>
    </row>
    <row r="378" spans="1:26" x14ac:dyDescent="0.3">
      <c r="A378">
        <v>3803</v>
      </c>
      <c r="B378" t="s">
        <v>1253</v>
      </c>
      <c r="C378" t="s">
        <v>1752</v>
      </c>
      <c r="D378" s="1">
        <v>44237</v>
      </c>
      <c r="E378" s="1">
        <v>44562</v>
      </c>
      <c r="F378" t="s">
        <v>28</v>
      </c>
      <c r="G378" t="s">
        <v>1753</v>
      </c>
      <c r="H378" t="s">
        <v>1754</v>
      </c>
      <c r="I378" t="s">
        <v>62</v>
      </c>
      <c r="J378" t="s">
        <v>198</v>
      </c>
      <c r="K378" t="s">
        <v>33</v>
      </c>
      <c r="L378" t="s">
        <v>64</v>
      </c>
      <c r="M378" t="s">
        <v>63</v>
      </c>
      <c r="N378" t="s">
        <v>126</v>
      </c>
      <c r="O378" t="s">
        <v>1755</v>
      </c>
      <c r="P378" t="s">
        <v>38</v>
      </c>
      <c r="Q378" t="s">
        <v>90</v>
      </c>
      <c r="R378" s="1">
        <v>31179</v>
      </c>
      <c r="S378" t="s">
        <v>40</v>
      </c>
      <c r="T378" t="s">
        <v>281</v>
      </c>
      <c r="U378" t="s">
        <v>42</v>
      </c>
      <c r="V378">
        <v>35618</v>
      </c>
      <c r="W378" t="s">
        <v>93</v>
      </c>
      <c r="X378" t="s">
        <v>75</v>
      </c>
      <c r="Y378" t="s">
        <v>45</v>
      </c>
      <c r="Z378">
        <v>3</v>
      </c>
    </row>
    <row r="379" spans="1:26" x14ac:dyDescent="0.3">
      <c r="A379">
        <v>3804</v>
      </c>
      <c r="B379" t="s">
        <v>386</v>
      </c>
      <c r="C379" t="s">
        <v>1756</v>
      </c>
      <c r="D379" s="1">
        <v>43600</v>
      </c>
      <c r="E379" s="1"/>
      <c r="F379" t="s">
        <v>28</v>
      </c>
      <c r="G379" t="s">
        <v>1757</v>
      </c>
      <c r="H379" t="s">
        <v>1758</v>
      </c>
      <c r="I379" t="s">
        <v>89</v>
      </c>
      <c r="J379" t="s">
        <v>32</v>
      </c>
      <c r="K379" t="s">
        <v>63</v>
      </c>
      <c r="L379" t="s">
        <v>34</v>
      </c>
      <c r="M379" t="s">
        <v>52</v>
      </c>
      <c r="N379" t="s">
        <v>36</v>
      </c>
      <c r="O379" t="s">
        <v>37</v>
      </c>
      <c r="P379" t="s">
        <v>38</v>
      </c>
      <c r="Q379" t="s">
        <v>81</v>
      </c>
      <c r="R379" s="1">
        <v>28759</v>
      </c>
      <c r="S379" t="s">
        <v>40</v>
      </c>
      <c r="T379" t="s">
        <v>163</v>
      </c>
      <c r="U379" t="s">
        <v>42</v>
      </c>
      <c r="V379">
        <v>17561</v>
      </c>
      <c r="W379" t="s">
        <v>56</v>
      </c>
      <c r="X379" t="s">
        <v>75</v>
      </c>
      <c r="Y379" t="s">
        <v>45</v>
      </c>
      <c r="Z379">
        <v>3</v>
      </c>
    </row>
    <row r="380" spans="1:26" x14ac:dyDescent="0.3">
      <c r="A380">
        <v>3805</v>
      </c>
      <c r="B380" t="s">
        <v>1759</v>
      </c>
      <c r="C380" t="s">
        <v>1760</v>
      </c>
      <c r="D380" s="1">
        <v>44679</v>
      </c>
      <c r="E380" s="1"/>
      <c r="F380" t="s">
        <v>28</v>
      </c>
      <c r="G380" t="s">
        <v>1761</v>
      </c>
      <c r="H380" t="s">
        <v>1762</v>
      </c>
      <c r="I380" t="s">
        <v>31</v>
      </c>
      <c r="J380" t="s">
        <v>32</v>
      </c>
      <c r="K380" t="s">
        <v>63</v>
      </c>
      <c r="L380" t="s">
        <v>64</v>
      </c>
      <c r="M380" t="s">
        <v>52</v>
      </c>
      <c r="N380" t="s">
        <v>36</v>
      </c>
      <c r="O380" t="s">
        <v>37</v>
      </c>
      <c r="P380" t="s">
        <v>38</v>
      </c>
      <c r="Q380" t="s">
        <v>81</v>
      </c>
      <c r="R380" s="1">
        <v>30064</v>
      </c>
      <c r="S380" t="s">
        <v>40</v>
      </c>
      <c r="T380" t="s">
        <v>287</v>
      </c>
      <c r="U380" t="s">
        <v>55</v>
      </c>
      <c r="V380">
        <v>13779</v>
      </c>
      <c r="W380" t="s">
        <v>74</v>
      </c>
      <c r="X380" t="s">
        <v>104</v>
      </c>
      <c r="Y380" t="s">
        <v>45</v>
      </c>
      <c r="Z380">
        <v>3</v>
      </c>
    </row>
    <row r="381" spans="1:26" x14ac:dyDescent="0.3">
      <c r="A381">
        <v>3806</v>
      </c>
      <c r="B381" t="s">
        <v>1763</v>
      </c>
      <c r="C381" t="s">
        <v>1764</v>
      </c>
      <c r="D381" s="1">
        <v>44462</v>
      </c>
      <c r="E381" s="1">
        <v>45108</v>
      </c>
      <c r="F381" t="s">
        <v>28</v>
      </c>
      <c r="G381" t="s">
        <v>1765</v>
      </c>
      <c r="H381" t="s">
        <v>1766</v>
      </c>
      <c r="I381" t="s">
        <v>133</v>
      </c>
      <c r="J381" t="s">
        <v>32</v>
      </c>
      <c r="K381" t="s">
        <v>33</v>
      </c>
      <c r="L381" t="s">
        <v>34</v>
      </c>
      <c r="M381" t="s">
        <v>35</v>
      </c>
      <c r="N381" t="s">
        <v>126</v>
      </c>
      <c r="O381" t="s">
        <v>1767</v>
      </c>
      <c r="P381" t="s">
        <v>38</v>
      </c>
      <c r="Q381" t="s">
        <v>90</v>
      </c>
      <c r="R381" s="1">
        <v>27273</v>
      </c>
      <c r="S381" t="s">
        <v>40</v>
      </c>
      <c r="T381" t="s">
        <v>352</v>
      </c>
      <c r="U381" t="s">
        <v>55</v>
      </c>
      <c r="V381">
        <v>31026</v>
      </c>
      <c r="W381" t="s">
        <v>74</v>
      </c>
      <c r="X381" t="s">
        <v>84</v>
      </c>
      <c r="Y381" t="s">
        <v>45</v>
      </c>
      <c r="Z381">
        <v>3</v>
      </c>
    </row>
    <row r="382" spans="1:26" x14ac:dyDescent="0.3">
      <c r="A382">
        <v>3807</v>
      </c>
      <c r="B382" t="s">
        <v>1768</v>
      </c>
      <c r="C382" t="s">
        <v>1769</v>
      </c>
      <c r="D382" s="1">
        <v>44454</v>
      </c>
      <c r="E382" s="1">
        <v>44510</v>
      </c>
      <c r="F382" t="s">
        <v>28</v>
      </c>
      <c r="G382" t="s">
        <v>1770</v>
      </c>
      <c r="H382" t="s">
        <v>1771</v>
      </c>
      <c r="I382" t="s">
        <v>50</v>
      </c>
      <c r="J382" t="s">
        <v>32</v>
      </c>
      <c r="K382" t="s">
        <v>33</v>
      </c>
      <c r="L382" t="s">
        <v>34</v>
      </c>
      <c r="M382" t="s">
        <v>35</v>
      </c>
      <c r="N382" t="s">
        <v>126</v>
      </c>
      <c r="O382" t="s">
        <v>1772</v>
      </c>
      <c r="P382" t="s">
        <v>38</v>
      </c>
      <c r="Q382" t="s">
        <v>177</v>
      </c>
      <c r="R382" s="1">
        <v>23513</v>
      </c>
      <c r="S382" t="s">
        <v>40</v>
      </c>
      <c r="T382" t="s">
        <v>243</v>
      </c>
      <c r="U382" t="s">
        <v>55</v>
      </c>
      <c r="V382">
        <v>84074</v>
      </c>
      <c r="W382" t="s">
        <v>128</v>
      </c>
      <c r="X382" t="s">
        <v>75</v>
      </c>
      <c r="Y382" t="s">
        <v>45</v>
      </c>
      <c r="Z382">
        <v>3</v>
      </c>
    </row>
    <row r="383" spans="1:26" x14ac:dyDescent="0.3">
      <c r="A383">
        <v>3808</v>
      </c>
      <c r="B383" t="s">
        <v>1731</v>
      </c>
      <c r="C383" t="s">
        <v>378</v>
      </c>
      <c r="D383" s="1">
        <v>43582</v>
      </c>
      <c r="E383" s="1">
        <v>43910</v>
      </c>
      <c r="F383" t="s">
        <v>1773</v>
      </c>
      <c r="G383" t="s">
        <v>1774</v>
      </c>
      <c r="H383" t="s">
        <v>1775</v>
      </c>
      <c r="I383" t="s">
        <v>168</v>
      </c>
      <c r="J383" t="s">
        <v>32</v>
      </c>
      <c r="K383" t="s">
        <v>33</v>
      </c>
      <c r="L383" t="s">
        <v>64</v>
      </c>
      <c r="M383" t="s">
        <v>63</v>
      </c>
      <c r="N383" t="s">
        <v>126</v>
      </c>
      <c r="O383" t="s">
        <v>1776</v>
      </c>
      <c r="P383" t="s">
        <v>170</v>
      </c>
      <c r="Q383" t="s">
        <v>66</v>
      </c>
      <c r="R383" s="1">
        <v>17548</v>
      </c>
      <c r="S383" t="s">
        <v>40</v>
      </c>
      <c r="T383" t="s">
        <v>395</v>
      </c>
      <c r="U383" t="s">
        <v>42</v>
      </c>
      <c r="V383">
        <v>2472</v>
      </c>
      <c r="W383" t="s">
        <v>43</v>
      </c>
      <c r="X383" t="s">
        <v>44</v>
      </c>
      <c r="Y383" t="s">
        <v>45</v>
      </c>
      <c r="Z383">
        <v>3</v>
      </c>
    </row>
    <row r="384" spans="1:26" x14ac:dyDescent="0.3">
      <c r="A384">
        <v>3809</v>
      </c>
      <c r="B384" t="s">
        <v>1777</v>
      </c>
      <c r="C384" t="s">
        <v>1778</v>
      </c>
      <c r="D384" s="1">
        <v>43744</v>
      </c>
      <c r="E384" s="1">
        <v>44066</v>
      </c>
      <c r="F384" t="s">
        <v>1779</v>
      </c>
      <c r="G384" t="s">
        <v>1780</v>
      </c>
      <c r="H384" t="s">
        <v>1781</v>
      </c>
      <c r="I384" t="s">
        <v>80</v>
      </c>
      <c r="J384" t="s">
        <v>32</v>
      </c>
      <c r="K384" t="s">
        <v>52</v>
      </c>
      <c r="L384" t="s">
        <v>64</v>
      </c>
      <c r="M384" t="s">
        <v>52</v>
      </c>
      <c r="N384" t="s">
        <v>126</v>
      </c>
      <c r="O384" t="s">
        <v>1782</v>
      </c>
      <c r="P384" t="s">
        <v>170</v>
      </c>
      <c r="Q384" t="s">
        <v>90</v>
      </c>
      <c r="R384" s="1">
        <v>36911</v>
      </c>
      <c r="S384" t="s">
        <v>40</v>
      </c>
      <c r="T384" t="s">
        <v>226</v>
      </c>
      <c r="U384" t="s">
        <v>55</v>
      </c>
      <c r="V384">
        <v>2343</v>
      </c>
      <c r="W384" t="s">
        <v>56</v>
      </c>
      <c r="X384" t="s">
        <v>75</v>
      </c>
      <c r="Y384" t="s">
        <v>45</v>
      </c>
      <c r="Z384">
        <v>3</v>
      </c>
    </row>
    <row r="385" spans="1:26" x14ac:dyDescent="0.3">
      <c r="A385">
        <v>3810</v>
      </c>
      <c r="B385" t="s">
        <v>1636</v>
      </c>
      <c r="C385" t="s">
        <v>1783</v>
      </c>
      <c r="D385" s="1">
        <v>43877</v>
      </c>
      <c r="E385" s="1"/>
      <c r="F385" t="s">
        <v>1784</v>
      </c>
      <c r="G385" t="s">
        <v>1785</v>
      </c>
      <c r="H385" t="s">
        <v>1786</v>
      </c>
      <c r="I385" t="s">
        <v>62</v>
      </c>
      <c r="J385" t="s">
        <v>32</v>
      </c>
      <c r="K385" t="s">
        <v>63</v>
      </c>
      <c r="L385" t="s">
        <v>51</v>
      </c>
      <c r="M385" t="s">
        <v>35</v>
      </c>
      <c r="N385" t="s">
        <v>36</v>
      </c>
      <c r="O385" t="s">
        <v>37</v>
      </c>
      <c r="P385" t="s">
        <v>170</v>
      </c>
      <c r="Q385" t="s">
        <v>66</v>
      </c>
      <c r="R385" s="1">
        <v>21833</v>
      </c>
      <c r="S385" t="s">
        <v>91</v>
      </c>
      <c r="T385" t="s">
        <v>395</v>
      </c>
      <c r="U385" t="s">
        <v>42</v>
      </c>
      <c r="V385">
        <v>6033</v>
      </c>
      <c r="W385" t="s">
        <v>93</v>
      </c>
      <c r="X385" t="s">
        <v>75</v>
      </c>
      <c r="Y385" t="s">
        <v>45</v>
      </c>
      <c r="Z385">
        <v>3</v>
      </c>
    </row>
    <row r="386" spans="1:26" x14ac:dyDescent="0.3">
      <c r="A386">
        <v>3811</v>
      </c>
      <c r="B386" t="s">
        <v>1787</v>
      </c>
      <c r="C386" t="s">
        <v>1788</v>
      </c>
      <c r="D386" s="1">
        <v>44695</v>
      </c>
      <c r="E386" s="1">
        <v>44855</v>
      </c>
      <c r="F386" t="s">
        <v>1784</v>
      </c>
      <c r="G386" t="s">
        <v>1789</v>
      </c>
      <c r="H386" t="s">
        <v>1790</v>
      </c>
      <c r="I386" t="s">
        <v>62</v>
      </c>
      <c r="J386" t="s">
        <v>32</v>
      </c>
      <c r="K386" t="s">
        <v>52</v>
      </c>
      <c r="L386" t="s">
        <v>64</v>
      </c>
      <c r="M386" t="s">
        <v>35</v>
      </c>
      <c r="N386" t="s">
        <v>99</v>
      </c>
      <c r="O386" t="s">
        <v>1791</v>
      </c>
      <c r="P386" t="s">
        <v>170</v>
      </c>
      <c r="Q386" t="s">
        <v>231</v>
      </c>
      <c r="R386" s="1">
        <v>21255</v>
      </c>
      <c r="S386" t="s">
        <v>91</v>
      </c>
      <c r="T386" t="s">
        <v>113</v>
      </c>
      <c r="U386" t="s">
        <v>55</v>
      </c>
      <c r="V386">
        <v>6278</v>
      </c>
      <c r="W386" t="s">
        <v>56</v>
      </c>
      <c r="X386" t="s">
        <v>44</v>
      </c>
      <c r="Y386" t="s">
        <v>45</v>
      </c>
      <c r="Z386">
        <v>3</v>
      </c>
    </row>
    <row r="387" spans="1:26" x14ac:dyDescent="0.3">
      <c r="A387">
        <v>3812</v>
      </c>
      <c r="B387" t="s">
        <v>1792</v>
      </c>
      <c r="C387" t="s">
        <v>1793</v>
      </c>
      <c r="D387" s="1">
        <v>43509</v>
      </c>
      <c r="E387" s="1">
        <v>44049</v>
      </c>
      <c r="F387" t="s">
        <v>1784</v>
      </c>
      <c r="G387" t="s">
        <v>1794</v>
      </c>
      <c r="H387" t="s">
        <v>1795</v>
      </c>
      <c r="I387" t="s">
        <v>89</v>
      </c>
      <c r="J387" t="s">
        <v>32</v>
      </c>
      <c r="K387" t="s">
        <v>33</v>
      </c>
      <c r="L387" t="s">
        <v>64</v>
      </c>
      <c r="M387" t="s">
        <v>63</v>
      </c>
      <c r="N387" t="s">
        <v>126</v>
      </c>
      <c r="O387" t="s">
        <v>1796</v>
      </c>
      <c r="P387" t="s">
        <v>170</v>
      </c>
      <c r="Q387" t="s">
        <v>101</v>
      </c>
      <c r="R387" s="1">
        <v>31191</v>
      </c>
      <c r="S387" t="s">
        <v>40</v>
      </c>
      <c r="T387" t="s">
        <v>613</v>
      </c>
      <c r="U387" t="s">
        <v>42</v>
      </c>
      <c r="V387">
        <v>2453</v>
      </c>
      <c r="W387" t="s">
        <v>56</v>
      </c>
      <c r="X387" t="s">
        <v>75</v>
      </c>
      <c r="Y387" t="s">
        <v>45</v>
      </c>
      <c r="Z387">
        <v>3</v>
      </c>
    </row>
    <row r="388" spans="1:26" x14ac:dyDescent="0.3">
      <c r="A388">
        <v>3813</v>
      </c>
      <c r="B388" t="s">
        <v>1797</v>
      </c>
      <c r="C388" t="s">
        <v>1798</v>
      </c>
      <c r="D388" s="1">
        <v>44797</v>
      </c>
      <c r="E388" s="1"/>
      <c r="F388" t="s">
        <v>1773</v>
      </c>
      <c r="G388" t="s">
        <v>1799</v>
      </c>
      <c r="H388" t="s">
        <v>1800</v>
      </c>
      <c r="I388" t="s">
        <v>133</v>
      </c>
      <c r="J388" t="s">
        <v>32</v>
      </c>
      <c r="K388" t="s">
        <v>52</v>
      </c>
      <c r="L388" t="s">
        <v>51</v>
      </c>
      <c r="M388" t="s">
        <v>52</v>
      </c>
      <c r="N388" t="s">
        <v>36</v>
      </c>
      <c r="O388" t="s">
        <v>37</v>
      </c>
      <c r="P388" t="s">
        <v>170</v>
      </c>
      <c r="Q388" t="s">
        <v>111</v>
      </c>
      <c r="R388" s="1">
        <v>20145</v>
      </c>
      <c r="S388" t="s">
        <v>40</v>
      </c>
      <c r="T388" t="s">
        <v>113</v>
      </c>
      <c r="U388" t="s">
        <v>55</v>
      </c>
      <c r="V388">
        <v>1886</v>
      </c>
      <c r="W388" t="s">
        <v>56</v>
      </c>
      <c r="X388" t="s">
        <v>44</v>
      </c>
      <c r="Y388" t="s">
        <v>45</v>
      </c>
      <c r="Z388">
        <v>3</v>
      </c>
    </row>
    <row r="389" spans="1:26" x14ac:dyDescent="0.3">
      <c r="A389">
        <v>3814</v>
      </c>
      <c r="B389" t="s">
        <v>1801</v>
      </c>
      <c r="C389" t="s">
        <v>1802</v>
      </c>
      <c r="D389" s="1">
        <v>43472</v>
      </c>
      <c r="E389" s="1">
        <v>44079</v>
      </c>
      <c r="F389" t="s">
        <v>1784</v>
      </c>
      <c r="G389" t="s">
        <v>1803</v>
      </c>
      <c r="H389" t="s">
        <v>1804</v>
      </c>
      <c r="I389" t="s">
        <v>50</v>
      </c>
      <c r="J389" t="s">
        <v>1805</v>
      </c>
      <c r="K389" t="s">
        <v>52</v>
      </c>
      <c r="L389" t="s">
        <v>34</v>
      </c>
      <c r="M389" t="s">
        <v>63</v>
      </c>
      <c r="N389" t="s">
        <v>140</v>
      </c>
      <c r="O389" t="s">
        <v>1806</v>
      </c>
      <c r="P389" t="s">
        <v>170</v>
      </c>
      <c r="Q389" t="s">
        <v>111</v>
      </c>
      <c r="R389" s="1">
        <v>20196</v>
      </c>
      <c r="S389" t="s">
        <v>40</v>
      </c>
      <c r="T389" t="s">
        <v>178</v>
      </c>
      <c r="U389" t="s">
        <v>55</v>
      </c>
      <c r="V389">
        <v>2169</v>
      </c>
      <c r="W389" t="s">
        <v>93</v>
      </c>
      <c r="X389" t="s">
        <v>44</v>
      </c>
      <c r="Y389" t="s">
        <v>45</v>
      </c>
      <c r="Z389">
        <v>3</v>
      </c>
    </row>
    <row r="390" spans="1:26" x14ac:dyDescent="0.3">
      <c r="A390">
        <v>3815</v>
      </c>
      <c r="B390" t="s">
        <v>1807</v>
      </c>
      <c r="C390" t="s">
        <v>1808</v>
      </c>
      <c r="D390" s="1">
        <v>44281</v>
      </c>
      <c r="E390" s="1"/>
      <c r="F390" t="s">
        <v>1779</v>
      </c>
      <c r="G390" t="s">
        <v>1809</v>
      </c>
      <c r="H390" t="s">
        <v>1810</v>
      </c>
      <c r="I390" t="s">
        <v>133</v>
      </c>
      <c r="J390" t="s">
        <v>32</v>
      </c>
      <c r="K390" t="s">
        <v>33</v>
      </c>
      <c r="L390" t="s">
        <v>34</v>
      </c>
      <c r="M390" t="s">
        <v>52</v>
      </c>
      <c r="N390" t="s">
        <v>36</v>
      </c>
      <c r="O390" t="s">
        <v>37</v>
      </c>
      <c r="P390" t="s">
        <v>170</v>
      </c>
      <c r="Q390" t="s">
        <v>177</v>
      </c>
      <c r="R390" s="1">
        <v>30828</v>
      </c>
      <c r="S390" t="s">
        <v>40</v>
      </c>
      <c r="T390" t="s">
        <v>178</v>
      </c>
      <c r="U390" t="s">
        <v>55</v>
      </c>
      <c r="V390">
        <v>1420</v>
      </c>
      <c r="W390" t="s">
        <v>43</v>
      </c>
      <c r="X390" t="s">
        <v>104</v>
      </c>
      <c r="Y390" t="s">
        <v>45</v>
      </c>
      <c r="Z390">
        <v>3</v>
      </c>
    </row>
    <row r="391" spans="1:26" x14ac:dyDescent="0.3">
      <c r="A391">
        <v>3816</v>
      </c>
      <c r="B391" t="s">
        <v>1811</v>
      </c>
      <c r="C391" t="s">
        <v>1812</v>
      </c>
      <c r="D391" s="1">
        <v>44317</v>
      </c>
      <c r="E391" s="1"/>
      <c r="F391" t="s">
        <v>1773</v>
      </c>
      <c r="G391" t="s">
        <v>1813</v>
      </c>
      <c r="H391" t="s">
        <v>1814</v>
      </c>
      <c r="I391" t="s">
        <v>98</v>
      </c>
      <c r="J391" t="s">
        <v>32</v>
      </c>
      <c r="K391" t="s">
        <v>63</v>
      </c>
      <c r="L391" t="s">
        <v>51</v>
      </c>
      <c r="M391" t="s">
        <v>35</v>
      </c>
      <c r="N391" t="s">
        <v>36</v>
      </c>
      <c r="O391" t="s">
        <v>37</v>
      </c>
      <c r="P391" t="s">
        <v>170</v>
      </c>
      <c r="Q391" t="s">
        <v>90</v>
      </c>
      <c r="R391" s="1">
        <v>20677</v>
      </c>
      <c r="S391" t="s">
        <v>40</v>
      </c>
      <c r="T391" t="s">
        <v>103</v>
      </c>
      <c r="U391" t="s">
        <v>55</v>
      </c>
      <c r="V391">
        <v>2135</v>
      </c>
      <c r="W391" t="s">
        <v>56</v>
      </c>
      <c r="X391" t="s">
        <v>75</v>
      </c>
      <c r="Y391" t="s">
        <v>45</v>
      </c>
      <c r="Z391">
        <v>3</v>
      </c>
    </row>
    <row r="392" spans="1:26" x14ac:dyDescent="0.3">
      <c r="A392">
        <v>3817</v>
      </c>
      <c r="B392" t="s">
        <v>1815</v>
      </c>
      <c r="C392" t="s">
        <v>1816</v>
      </c>
      <c r="D392" s="1">
        <v>44479</v>
      </c>
      <c r="E392" s="1">
        <v>44947</v>
      </c>
      <c r="F392" t="s">
        <v>1773</v>
      </c>
      <c r="G392" t="s">
        <v>1817</v>
      </c>
      <c r="H392" t="s">
        <v>1818</v>
      </c>
      <c r="I392" t="s">
        <v>31</v>
      </c>
      <c r="J392" t="s">
        <v>32</v>
      </c>
      <c r="K392" t="s">
        <v>52</v>
      </c>
      <c r="L392" t="s">
        <v>51</v>
      </c>
      <c r="M392" t="s">
        <v>63</v>
      </c>
      <c r="N392" t="s">
        <v>126</v>
      </c>
      <c r="O392" t="s">
        <v>1819</v>
      </c>
      <c r="P392" t="s">
        <v>170</v>
      </c>
      <c r="Q392" t="s">
        <v>81</v>
      </c>
      <c r="R392" s="1">
        <v>28491</v>
      </c>
      <c r="S392" t="s">
        <v>40</v>
      </c>
      <c r="T392" t="s">
        <v>103</v>
      </c>
      <c r="U392" t="s">
        <v>42</v>
      </c>
      <c r="V392">
        <v>2119</v>
      </c>
      <c r="W392" t="s">
        <v>93</v>
      </c>
      <c r="X392" t="s">
        <v>75</v>
      </c>
      <c r="Y392" t="s">
        <v>236</v>
      </c>
      <c r="Z392">
        <v>3</v>
      </c>
    </row>
    <row r="393" spans="1:26" x14ac:dyDescent="0.3">
      <c r="A393">
        <v>3818</v>
      </c>
      <c r="B393" t="s">
        <v>1820</v>
      </c>
      <c r="C393" t="s">
        <v>1821</v>
      </c>
      <c r="D393" s="1">
        <v>43832</v>
      </c>
      <c r="E393" s="1">
        <v>44654</v>
      </c>
      <c r="F393" t="s">
        <v>1779</v>
      </c>
      <c r="G393" t="s">
        <v>1822</v>
      </c>
      <c r="H393" t="s">
        <v>1823</v>
      </c>
      <c r="I393" t="s">
        <v>31</v>
      </c>
      <c r="J393" t="s">
        <v>32</v>
      </c>
      <c r="K393" t="s">
        <v>52</v>
      </c>
      <c r="L393" t="s">
        <v>51</v>
      </c>
      <c r="M393" t="s">
        <v>52</v>
      </c>
      <c r="N393" t="s">
        <v>175</v>
      </c>
      <c r="O393" t="s">
        <v>1824</v>
      </c>
      <c r="P393" t="s">
        <v>170</v>
      </c>
      <c r="Q393" t="s">
        <v>594</v>
      </c>
      <c r="R393" s="1">
        <v>18429</v>
      </c>
      <c r="S393" t="s">
        <v>40</v>
      </c>
      <c r="T393" t="s">
        <v>103</v>
      </c>
      <c r="U393" t="s">
        <v>55</v>
      </c>
      <c r="V393">
        <v>2138</v>
      </c>
      <c r="W393" t="s">
        <v>128</v>
      </c>
      <c r="X393" t="s">
        <v>75</v>
      </c>
      <c r="Y393" t="s">
        <v>45</v>
      </c>
      <c r="Z393">
        <v>3</v>
      </c>
    </row>
    <row r="394" spans="1:26" x14ac:dyDescent="0.3">
      <c r="A394">
        <v>3819</v>
      </c>
      <c r="B394" t="s">
        <v>1825</v>
      </c>
      <c r="C394" t="s">
        <v>1826</v>
      </c>
      <c r="D394" s="1">
        <v>43850</v>
      </c>
      <c r="E394" s="1"/>
      <c r="F394" t="s">
        <v>1779</v>
      </c>
      <c r="G394" t="s">
        <v>1827</v>
      </c>
      <c r="H394" t="s">
        <v>1828</v>
      </c>
      <c r="I394" t="s">
        <v>139</v>
      </c>
      <c r="J394" t="s">
        <v>32</v>
      </c>
      <c r="K394" t="s">
        <v>63</v>
      </c>
      <c r="L394" t="s">
        <v>64</v>
      </c>
      <c r="M394" t="s">
        <v>52</v>
      </c>
      <c r="N394" t="s">
        <v>36</v>
      </c>
      <c r="O394" t="s">
        <v>37</v>
      </c>
      <c r="P394" t="s">
        <v>170</v>
      </c>
      <c r="Q394" t="s">
        <v>53</v>
      </c>
      <c r="R394" s="1">
        <v>21150</v>
      </c>
      <c r="S394" t="s">
        <v>40</v>
      </c>
      <c r="T394" t="s">
        <v>226</v>
      </c>
      <c r="U394" t="s">
        <v>42</v>
      </c>
      <c r="V394">
        <v>2048</v>
      </c>
      <c r="W394" t="s">
        <v>128</v>
      </c>
      <c r="X394" t="s">
        <v>75</v>
      </c>
      <c r="Y394" t="s">
        <v>45</v>
      </c>
      <c r="Z394">
        <v>3</v>
      </c>
    </row>
    <row r="395" spans="1:26" x14ac:dyDescent="0.3">
      <c r="A395">
        <v>3820</v>
      </c>
      <c r="B395" t="s">
        <v>1829</v>
      </c>
      <c r="C395" t="s">
        <v>1830</v>
      </c>
      <c r="D395" s="1">
        <v>43323</v>
      </c>
      <c r="E395" s="1">
        <v>44337</v>
      </c>
      <c r="F395" t="s">
        <v>1779</v>
      </c>
      <c r="G395" t="s">
        <v>1831</v>
      </c>
      <c r="H395" t="s">
        <v>1832</v>
      </c>
      <c r="I395" t="s">
        <v>50</v>
      </c>
      <c r="J395" t="s">
        <v>32</v>
      </c>
      <c r="K395" t="s">
        <v>33</v>
      </c>
      <c r="L395" t="s">
        <v>34</v>
      </c>
      <c r="M395" t="s">
        <v>63</v>
      </c>
      <c r="N395" t="s">
        <v>175</v>
      </c>
      <c r="O395" t="s">
        <v>1833</v>
      </c>
      <c r="P395" t="s">
        <v>170</v>
      </c>
      <c r="Q395" t="s">
        <v>81</v>
      </c>
      <c r="R395" s="1">
        <v>28032</v>
      </c>
      <c r="S395" t="s">
        <v>40</v>
      </c>
      <c r="T395" t="s">
        <v>226</v>
      </c>
      <c r="U395" t="s">
        <v>42</v>
      </c>
      <c r="V395">
        <v>1773</v>
      </c>
      <c r="W395" t="s">
        <v>74</v>
      </c>
      <c r="X395" t="s">
        <v>104</v>
      </c>
      <c r="Y395" t="s">
        <v>45</v>
      </c>
      <c r="Z395">
        <v>3</v>
      </c>
    </row>
    <row r="396" spans="1:26" x14ac:dyDescent="0.3">
      <c r="A396">
        <v>3821</v>
      </c>
      <c r="B396" t="s">
        <v>1834</v>
      </c>
      <c r="C396" t="s">
        <v>1835</v>
      </c>
      <c r="D396" s="1">
        <v>44548</v>
      </c>
      <c r="E396" s="1"/>
      <c r="F396" t="s">
        <v>1784</v>
      </c>
      <c r="G396" t="s">
        <v>1836</v>
      </c>
      <c r="H396" t="s">
        <v>1837</v>
      </c>
      <c r="I396" t="s">
        <v>80</v>
      </c>
      <c r="J396" t="s">
        <v>32</v>
      </c>
      <c r="K396" t="s">
        <v>33</v>
      </c>
      <c r="L396" t="s">
        <v>51</v>
      </c>
      <c r="M396" t="s">
        <v>35</v>
      </c>
      <c r="N396" t="s">
        <v>36</v>
      </c>
      <c r="O396" t="s">
        <v>37</v>
      </c>
      <c r="P396" t="s">
        <v>170</v>
      </c>
      <c r="Q396" t="s">
        <v>90</v>
      </c>
      <c r="R396" s="1">
        <v>29679</v>
      </c>
      <c r="S396" t="s">
        <v>40</v>
      </c>
      <c r="T396" t="s">
        <v>243</v>
      </c>
      <c r="U396" t="s">
        <v>55</v>
      </c>
      <c r="V396">
        <v>1545</v>
      </c>
      <c r="W396" t="s">
        <v>43</v>
      </c>
      <c r="X396" t="s">
        <v>75</v>
      </c>
      <c r="Y396" t="s">
        <v>45</v>
      </c>
      <c r="Z396">
        <v>3</v>
      </c>
    </row>
    <row r="397" spans="1:26" x14ac:dyDescent="0.3">
      <c r="A397">
        <v>3822</v>
      </c>
      <c r="B397" t="s">
        <v>1838</v>
      </c>
      <c r="C397" t="s">
        <v>1839</v>
      </c>
      <c r="D397" s="1">
        <v>43732</v>
      </c>
      <c r="E397" s="1">
        <v>44655</v>
      </c>
      <c r="F397" t="s">
        <v>1779</v>
      </c>
      <c r="G397" t="s">
        <v>1840</v>
      </c>
      <c r="H397" t="s">
        <v>1841</v>
      </c>
      <c r="I397" t="s">
        <v>98</v>
      </c>
      <c r="J397" t="s">
        <v>32</v>
      </c>
      <c r="K397" t="s">
        <v>63</v>
      </c>
      <c r="L397" t="s">
        <v>64</v>
      </c>
      <c r="M397" t="s">
        <v>52</v>
      </c>
      <c r="N397" t="s">
        <v>140</v>
      </c>
      <c r="O397" t="s">
        <v>1842</v>
      </c>
      <c r="P397" t="s">
        <v>1843</v>
      </c>
      <c r="Q397" t="s">
        <v>81</v>
      </c>
      <c r="R397" s="1">
        <v>27655</v>
      </c>
      <c r="S397" t="s">
        <v>40</v>
      </c>
      <c r="T397" t="s">
        <v>103</v>
      </c>
      <c r="U397" t="s">
        <v>55</v>
      </c>
      <c r="V397">
        <v>56727</v>
      </c>
      <c r="W397" t="s">
        <v>56</v>
      </c>
      <c r="X397" t="s">
        <v>104</v>
      </c>
      <c r="Y397" t="s">
        <v>45</v>
      </c>
      <c r="Z397">
        <v>3</v>
      </c>
    </row>
    <row r="398" spans="1:26" x14ac:dyDescent="0.3">
      <c r="A398">
        <v>3823</v>
      </c>
      <c r="B398" t="s">
        <v>1844</v>
      </c>
      <c r="C398" t="s">
        <v>1845</v>
      </c>
      <c r="D398" s="1">
        <v>44851</v>
      </c>
      <c r="E398" s="1">
        <v>45103</v>
      </c>
      <c r="F398" t="s">
        <v>1779</v>
      </c>
      <c r="G398" t="s">
        <v>1846</v>
      </c>
      <c r="H398" t="s">
        <v>1847</v>
      </c>
      <c r="I398" t="s">
        <v>80</v>
      </c>
      <c r="J398" t="s">
        <v>32</v>
      </c>
      <c r="K398" t="s">
        <v>63</v>
      </c>
      <c r="L398" t="s">
        <v>51</v>
      </c>
      <c r="M398" t="s">
        <v>35</v>
      </c>
      <c r="N398" t="s">
        <v>99</v>
      </c>
      <c r="O398" t="s">
        <v>1848</v>
      </c>
      <c r="P398" t="s">
        <v>1843</v>
      </c>
      <c r="Q398" t="s">
        <v>286</v>
      </c>
      <c r="R398" s="1">
        <v>32013</v>
      </c>
      <c r="S398" t="s">
        <v>40</v>
      </c>
      <c r="T398" t="s">
        <v>6</v>
      </c>
      <c r="U398" t="s">
        <v>55</v>
      </c>
      <c r="V398">
        <v>12469</v>
      </c>
      <c r="W398" t="s">
        <v>43</v>
      </c>
      <c r="X398" t="s">
        <v>75</v>
      </c>
      <c r="Y398" t="s">
        <v>236</v>
      </c>
      <c r="Z398">
        <v>3</v>
      </c>
    </row>
    <row r="399" spans="1:26" x14ac:dyDescent="0.3">
      <c r="A399">
        <v>3824</v>
      </c>
      <c r="B399" t="s">
        <v>1849</v>
      </c>
      <c r="C399" t="s">
        <v>1850</v>
      </c>
      <c r="D399" s="1">
        <v>43837</v>
      </c>
      <c r="E399" s="1"/>
      <c r="F399" t="s">
        <v>1773</v>
      </c>
      <c r="G399" t="s">
        <v>1851</v>
      </c>
      <c r="H399" t="s">
        <v>1852</v>
      </c>
      <c r="I399" t="s">
        <v>133</v>
      </c>
      <c r="J399" t="s">
        <v>32</v>
      </c>
      <c r="K399" t="s">
        <v>33</v>
      </c>
      <c r="L399" t="s">
        <v>34</v>
      </c>
      <c r="M399" t="s">
        <v>63</v>
      </c>
      <c r="N399" t="s">
        <v>36</v>
      </c>
      <c r="O399" t="s">
        <v>37</v>
      </c>
      <c r="P399" t="s">
        <v>170</v>
      </c>
      <c r="Q399" t="s">
        <v>66</v>
      </c>
      <c r="R399" s="1">
        <v>17858</v>
      </c>
      <c r="S399" t="s">
        <v>40</v>
      </c>
      <c r="T399" t="s">
        <v>395</v>
      </c>
      <c r="U399" t="s">
        <v>55</v>
      </c>
      <c r="V399">
        <v>83312</v>
      </c>
      <c r="W399" t="s">
        <v>93</v>
      </c>
      <c r="X399" t="s">
        <v>75</v>
      </c>
      <c r="Y399" t="s">
        <v>45</v>
      </c>
      <c r="Z399">
        <v>3</v>
      </c>
    </row>
    <row r="400" spans="1:26" x14ac:dyDescent="0.3">
      <c r="A400">
        <v>3825</v>
      </c>
      <c r="B400" t="s">
        <v>1000</v>
      </c>
      <c r="C400" t="s">
        <v>965</v>
      </c>
      <c r="D400" s="1">
        <v>44870</v>
      </c>
      <c r="E400" s="1"/>
      <c r="F400" t="s">
        <v>1773</v>
      </c>
      <c r="G400" t="s">
        <v>1853</v>
      </c>
      <c r="H400" t="s">
        <v>1854</v>
      </c>
      <c r="I400" t="s">
        <v>168</v>
      </c>
      <c r="J400" t="s">
        <v>32</v>
      </c>
      <c r="K400" t="s">
        <v>63</v>
      </c>
      <c r="L400" t="s">
        <v>51</v>
      </c>
      <c r="M400" t="s">
        <v>52</v>
      </c>
      <c r="N400" t="s">
        <v>36</v>
      </c>
      <c r="O400" t="s">
        <v>37</v>
      </c>
      <c r="P400" t="s">
        <v>170</v>
      </c>
      <c r="Q400" t="s">
        <v>90</v>
      </c>
      <c r="R400" s="1">
        <v>35938</v>
      </c>
      <c r="S400" t="s">
        <v>40</v>
      </c>
      <c r="T400" t="s">
        <v>281</v>
      </c>
      <c r="U400" t="s">
        <v>55</v>
      </c>
      <c r="V400">
        <v>97413</v>
      </c>
      <c r="W400" t="s">
        <v>93</v>
      </c>
      <c r="X400" t="s">
        <v>84</v>
      </c>
      <c r="Y400" t="s">
        <v>45</v>
      </c>
      <c r="Z400">
        <v>3</v>
      </c>
    </row>
    <row r="401" spans="1:26" x14ac:dyDescent="0.3">
      <c r="A401">
        <v>3826</v>
      </c>
      <c r="B401" t="s">
        <v>1855</v>
      </c>
      <c r="C401" t="s">
        <v>1856</v>
      </c>
      <c r="D401" s="1">
        <v>45042</v>
      </c>
      <c r="E401" s="1">
        <v>45080</v>
      </c>
      <c r="F401" t="s">
        <v>1773</v>
      </c>
      <c r="G401" t="s">
        <v>1857</v>
      </c>
      <c r="H401" t="s">
        <v>1858</v>
      </c>
      <c r="I401" t="s">
        <v>62</v>
      </c>
      <c r="J401" t="s">
        <v>32</v>
      </c>
      <c r="K401" t="s">
        <v>52</v>
      </c>
      <c r="L401" t="s">
        <v>64</v>
      </c>
      <c r="M401" t="s">
        <v>63</v>
      </c>
      <c r="N401" t="s">
        <v>126</v>
      </c>
      <c r="O401" t="s">
        <v>1859</v>
      </c>
      <c r="P401" t="s">
        <v>170</v>
      </c>
      <c r="Q401" t="s">
        <v>90</v>
      </c>
      <c r="R401" s="1">
        <v>36992</v>
      </c>
      <c r="S401" t="s">
        <v>40</v>
      </c>
      <c r="T401" t="s">
        <v>83</v>
      </c>
      <c r="U401" t="s">
        <v>55</v>
      </c>
      <c r="V401">
        <v>21759</v>
      </c>
      <c r="W401" t="s">
        <v>128</v>
      </c>
      <c r="X401" t="s">
        <v>104</v>
      </c>
      <c r="Y401" t="s">
        <v>45</v>
      </c>
      <c r="Z401">
        <v>3</v>
      </c>
    </row>
    <row r="402" spans="1:26" x14ac:dyDescent="0.3">
      <c r="A402">
        <v>3827</v>
      </c>
      <c r="B402" t="s">
        <v>937</v>
      </c>
      <c r="C402" t="s">
        <v>1086</v>
      </c>
      <c r="D402" s="1">
        <v>43614</v>
      </c>
      <c r="E402" s="1"/>
      <c r="F402" t="s">
        <v>1773</v>
      </c>
      <c r="G402" t="s">
        <v>1860</v>
      </c>
      <c r="H402" t="s">
        <v>1861</v>
      </c>
      <c r="I402" t="s">
        <v>118</v>
      </c>
      <c r="J402" t="s">
        <v>32</v>
      </c>
      <c r="K402" t="s">
        <v>52</v>
      </c>
      <c r="L402" t="s">
        <v>64</v>
      </c>
      <c r="M402" t="s">
        <v>52</v>
      </c>
      <c r="N402" t="s">
        <v>36</v>
      </c>
      <c r="O402" t="s">
        <v>37</v>
      </c>
      <c r="P402" t="s">
        <v>170</v>
      </c>
      <c r="Q402" t="s">
        <v>101</v>
      </c>
      <c r="R402" s="1">
        <v>33871</v>
      </c>
      <c r="S402" t="s">
        <v>40</v>
      </c>
      <c r="T402" t="s">
        <v>113</v>
      </c>
      <c r="U402" t="s">
        <v>55</v>
      </c>
      <c r="V402">
        <v>79707</v>
      </c>
      <c r="W402" t="s">
        <v>128</v>
      </c>
      <c r="X402" t="s">
        <v>44</v>
      </c>
      <c r="Y402" t="s">
        <v>45</v>
      </c>
      <c r="Z402">
        <v>3</v>
      </c>
    </row>
    <row r="403" spans="1:26" x14ac:dyDescent="0.3">
      <c r="A403">
        <v>3828</v>
      </c>
      <c r="B403" t="s">
        <v>1862</v>
      </c>
      <c r="C403" t="s">
        <v>1863</v>
      </c>
      <c r="D403" s="1">
        <v>43720</v>
      </c>
      <c r="E403" s="1"/>
      <c r="F403" t="s">
        <v>1784</v>
      </c>
      <c r="G403" t="s">
        <v>1864</v>
      </c>
      <c r="H403" t="s">
        <v>1865</v>
      </c>
      <c r="I403" t="s">
        <v>62</v>
      </c>
      <c r="J403" t="s">
        <v>32</v>
      </c>
      <c r="K403" t="s">
        <v>52</v>
      </c>
      <c r="L403" t="s">
        <v>51</v>
      </c>
      <c r="M403" t="s">
        <v>63</v>
      </c>
      <c r="N403" t="s">
        <v>36</v>
      </c>
      <c r="O403" t="s">
        <v>37</v>
      </c>
      <c r="P403" t="s">
        <v>170</v>
      </c>
      <c r="Q403" t="s">
        <v>53</v>
      </c>
      <c r="R403" s="1">
        <v>33174</v>
      </c>
      <c r="S403" t="s">
        <v>40</v>
      </c>
      <c r="T403" t="s">
        <v>163</v>
      </c>
      <c r="U403" t="s">
        <v>55</v>
      </c>
      <c r="V403">
        <v>84152</v>
      </c>
      <c r="W403" t="s">
        <v>93</v>
      </c>
      <c r="X403" t="s">
        <v>104</v>
      </c>
      <c r="Y403" t="s">
        <v>45</v>
      </c>
      <c r="Z403">
        <v>3</v>
      </c>
    </row>
    <row r="404" spans="1:26" x14ac:dyDescent="0.3">
      <c r="A404">
        <v>3829</v>
      </c>
      <c r="B404" t="s">
        <v>841</v>
      </c>
      <c r="C404" t="s">
        <v>1866</v>
      </c>
      <c r="D404" s="1">
        <v>43492</v>
      </c>
      <c r="E404" s="1">
        <v>44253</v>
      </c>
      <c r="F404" t="s">
        <v>1784</v>
      </c>
      <c r="G404" t="s">
        <v>1867</v>
      </c>
      <c r="H404" t="s">
        <v>1868</v>
      </c>
      <c r="I404" t="s">
        <v>89</v>
      </c>
      <c r="J404" t="s">
        <v>32</v>
      </c>
      <c r="K404" t="s">
        <v>52</v>
      </c>
      <c r="L404" t="s">
        <v>34</v>
      </c>
      <c r="M404" t="s">
        <v>63</v>
      </c>
      <c r="N404" t="s">
        <v>126</v>
      </c>
      <c r="O404" t="s">
        <v>1869</v>
      </c>
      <c r="P404" t="s">
        <v>170</v>
      </c>
      <c r="Q404" t="s">
        <v>177</v>
      </c>
      <c r="R404" s="1">
        <v>20526</v>
      </c>
      <c r="S404" t="s">
        <v>40</v>
      </c>
      <c r="T404" t="s">
        <v>243</v>
      </c>
      <c r="U404" t="s">
        <v>55</v>
      </c>
      <c r="V404">
        <v>55408</v>
      </c>
      <c r="W404" t="s">
        <v>74</v>
      </c>
      <c r="X404" t="s">
        <v>84</v>
      </c>
      <c r="Y404" t="s">
        <v>105</v>
      </c>
      <c r="Z404">
        <v>3</v>
      </c>
    </row>
    <row r="405" spans="1:26" x14ac:dyDescent="0.3">
      <c r="A405">
        <v>3830</v>
      </c>
      <c r="B405" t="s">
        <v>1870</v>
      </c>
      <c r="C405" t="s">
        <v>665</v>
      </c>
      <c r="D405" s="1">
        <v>43697</v>
      </c>
      <c r="E405" s="1"/>
      <c r="F405" t="s">
        <v>1871</v>
      </c>
      <c r="G405" t="s">
        <v>1872</v>
      </c>
      <c r="H405" t="s">
        <v>1873</v>
      </c>
      <c r="I405" t="s">
        <v>31</v>
      </c>
      <c r="J405" t="s">
        <v>32</v>
      </c>
      <c r="K405" t="s">
        <v>52</v>
      </c>
      <c r="L405" t="s">
        <v>34</v>
      </c>
      <c r="M405" t="s">
        <v>35</v>
      </c>
      <c r="N405" t="s">
        <v>36</v>
      </c>
      <c r="O405" t="s">
        <v>37</v>
      </c>
      <c r="P405" t="s">
        <v>170</v>
      </c>
      <c r="Q405" t="s">
        <v>90</v>
      </c>
      <c r="R405" s="1">
        <v>17317</v>
      </c>
      <c r="S405" t="s">
        <v>91</v>
      </c>
      <c r="T405" t="s">
        <v>281</v>
      </c>
      <c r="U405" t="s">
        <v>55</v>
      </c>
      <c r="V405">
        <v>89892</v>
      </c>
      <c r="W405" t="s">
        <v>43</v>
      </c>
      <c r="X405" t="s">
        <v>44</v>
      </c>
      <c r="Y405" t="s">
        <v>740</v>
      </c>
      <c r="Z405">
        <v>3</v>
      </c>
    </row>
    <row r="406" spans="1:26" x14ac:dyDescent="0.3">
      <c r="A406">
        <v>3831</v>
      </c>
      <c r="B406" t="s">
        <v>1874</v>
      </c>
      <c r="C406" t="s">
        <v>1595</v>
      </c>
      <c r="D406" s="1">
        <v>43357</v>
      </c>
      <c r="E406" s="1"/>
      <c r="F406" t="s">
        <v>1875</v>
      </c>
      <c r="G406" t="s">
        <v>1876</v>
      </c>
      <c r="H406" t="s">
        <v>1877</v>
      </c>
      <c r="I406" t="s">
        <v>133</v>
      </c>
      <c r="J406" t="s">
        <v>32</v>
      </c>
      <c r="K406" t="s">
        <v>52</v>
      </c>
      <c r="L406" t="s">
        <v>34</v>
      </c>
      <c r="M406" t="s">
        <v>52</v>
      </c>
      <c r="N406" t="s">
        <v>36</v>
      </c>
      <c r="O406" t="s">
        <v>37</v>
      </c>
      <c r="P406" t="s">
        <v>170</v>
      </c>
      <c r="Q406" t="s">
        <v>90</v>
      </c>
      <c r="R406" s="1">
        <v>18329</v>
      </c>
      <c r="S406" t="s">
        <v>91</v>
      </c>
      <c r="T406" t="s">
        <v>83</v>
      </c>
      <c r="U406" t="s">
        <v>42</v>
      </c>
      <c r="V406">
        <v>16260</v>
      </c>
      <c r="W406" t="s">
        <v>56</v>
      </c>
      <c r="X406" t="s">
        <v>104</v>
      </c>
      <c r="Y406" t="s">
        <v>236</v>
      </c>
      <c r="Z406">
        <v>3</v>
      </c>
    </row>
    <row r="407" spans="1:26" x14ac:dyDescent="0.3">
      <c r="A407">
        <v>3832</v>
      </c>
      <c r="B407" t="s">
        <v>1878</v>
      </c>
      <c r="C407" t="s">
        <v>1879</v>
      </c>
      <c r="D407" s="1">
        <v>44410</v>
      </c>
      <c r="E407" s="1">
        <v>44833</v>
      </c>
      <c r="F407" t="s">
        <v>1880</v>
      </c>
      <c r="G407" t="s">
        <v>1881</v>
      </c>
      <c r="H407" t="s">
        <v>1882</v>
      </c>
      <c r="I407" t="s">
        <v>50</v>
      </c>
      <c r="J407" t="s">
        <v>1805</v>
      </c>
      <c r="K407" t="s">
        <v>63</v>
      </c>
      <c r="L407" t="s">
        <v>64</v>
      </c>
      <c r="M407" t="s">
        <v>52</v>
      </c>
      <c r="N407" t="s">
        <v>126</v>
      </c>
      <c r="O407" t="s">
        <v>1883</v>
      </c>
      <c r="P407" t="s">
        <v>170</v>
      </c>
      <c r="Q407" t="s">
        <v>242</v>
      </c>
      <c r="R407" s="1">
        <v>23627</v>
      </c>
      <c r="S407" t="s">
        <v>40</v>
      </c>
      <c r="T407" t="s">
        <v>1541</v>
      </c>
      <c r="U407" t="s">
        <v>42</v>
      </c>
      <c r="V407">
        <v>96097</v>
      </c>
      <c r="W407" t="s">
        <v>56</v>
      </c>
      <c r="X407" t="s">
        <v>44</v>
      </c>
      <c r="Y407" t="s">
        <v>740</v>
      </c>
      <c r="Z407">
        <v>3</v>
      </c>
    </row>
    <row r="408" spans="1:26" x14ac:dyDescent="0.3">
      <c r="A408">
        <v>3833</v>
      </c>
      <c r="B408" t="s">
        <v>1884</v>
      </c>
      <c r="C408" t="s">
        <v>1885</v>
      </c>
      <c r="D408" s="1">
        <v>44587</v>
      </c>
      <c r="E408" s="1">
        <v>44867</v>
      </c>
      <c r="F408" t="s">
        <v>1779</v>
      </c>
      <c r="G408" t="s">
        <v>1886</v>
      </c>
      <c r="H408" t="s">
        <v>1887</v>
      </c>
      <c r="I408" t="s">
        <v>168</v>
      </c>
      <c r="J408" t="s">
        <v>32</v>
      </c>
      <c r="K408" t="s">
        <v>63</v>
      </c>
      <c r="L408" t="s">
        <v>51</v>
      </c>
      <c r="M408" t="s">
        <v>52</v>
      </c>
      <c r="N408" t="s">
        <v>140</v>
      </c>
      <c r="O408" t="s">
        <v>1888</v>
      </c>
      <c r="P408" t="s">
        <v>1843</v>
      </c>
      <c r="Q408" t="s">
        <v>90</v>
      </c>
      <c r="R408" s="1">
        <v>19491</v>
      </c>
      <c r="S408" t="s">
        <v>40</v>
      </c>
      <c r="T408" t="s">
        <v>582</v>
      </c>
      <c r="U408" t="s">
        <v>55</v>
      </c>
      <c r="V408">
        <v>21738</v>
      </c>
      <c r="W408" t="s">
        <v>128</v>
      </c>
      <c r="X408" t="s">
        <v>75</v>
      </c>
      <c r="Y408" t="s">
        <v>740</v>
      </c>
      <c r="Z408">
        <v>3</v>
      </c>
    </row>
    <row r="409" spans="1:26" x14ac:dyDescent="0.3">
      <c r="A409">
        <v>3834</v>
      </c>
      <c r="B409" t="s">
        <v>1501</v>
      </c>
      <c r="C409" t="s">
        <v>1889</v>
      </c>
      <c r="D409" s="1">
        <v>43595</v>
      </c>
      <c r="E409" s="1">
        <v>44413</v>
      </c>
      <c r="F409" t="s">
        <v>1779</v>
      </c>
      <c r="G409" t="s">
        <v>1890</v>
      </c>
      <c r="H409" t="s">
        <v>1891</v>
      </c>
      <c r="I409" t="s">
        <v>98</v>
      </c>
      <c r="J409" t="s">
        <v>32</v>
      </c>
      <c r="K409" t="s">
        <v>33</v>
      </c>
      <c r="L409" t="s">
        <v>34</v>
      </c>
      <c r="M409" t="s">
        <v>52</v>
      </c>
      <c r="N409" t="s">
        <v>99</v>
      </c>
      <c r="O409" t="s">
        <v>1892</v>
      </c>
      <c r="P409" t="s">
        <v>1843</v>
      </c>
      <c r="Q409" t="s">
        <v>90</v>
      </c>
      <c r="R409" s="1">
        <v>22473</v>
      </c>
      <c r="S409" t="s">
        <v>40</v>
      </c>
      <c r="T409" t="s">
        <v>103</v>
      </c>
      <c r="U409" t="s">
        <v>55</v>
      </c>
      <c r="V409">
        <v>40039</v>
      </c>
      <c r="W409" t="s">
        <v>56</v>
      </c>
      <c r="X409" t="s">
        <v>84</v>
      </c>
      <c r="Y409" t="s">
        <v>45</v>
      </c>
      <c r="Z409">
        <v>3</v>
      </c>
    </row>
    <row r="410" spans="1:26" x14ac:dyDescent="0.3">
      <c r="A410">
        <v>3835</v>
      </c>
      <c r="B410" t="s">
        <v>244</v>
      </c>
      <c r="C410" t="s">
        <v>1009</v>
      </c>
      <c r="D410" s="1">
        <v>43467</v>
      </c>
      <c r="E410" s="1">
        <v>44901</v>
      </c>
      <c r="F410" t="s">
        <v>1773</v>
      </c>
      <c r="G410" t="s">
        <v>1893</v>
      </c>
      <c r="H410" t="s">
        <v>1894</v>
      </c>
      <c r="I410" t="s">
        <v>118</v>
      </c>
      <c r="J410" t="s">
        <v>32</v>
      </c>
      <c r="K410" t="s">
        <v>52</v>
      </c>
      <c r="L410" t="s">
        <v>64</v>
      </c>
      <c r="M410" t="s">
        <v>52</v>
      </c>
      <c r="N410" t="s">
        <v>126</v>
      </c>
      <c r="O410" t="s">
        <v>1895</v>
      </c>
      <c r="P410" t="s">
        <v>170</v>
      </c>
      <c r="Q410" t="s">
        <v>504</v>
      </c>
      <c r="R410" s="1">
        <v>34253</v>
      </c>
      <c r="S410" t="s">
        <v>40</v>
      </c>
      <c r="T410" t="s">
        <v>1232</v>
      </c>
      <c r="U410" t="s">
        <v>55</v>
      </c>
      <c r="V410">
        <v>45952</v>
      </c>
      <c r="W410" t="s">
        <v>56</v>
      </c>
      <c r="X410" t="s">
        <v>104</v>
      </c>
      <c r="Y410" t="s">
        <v>45</v>
      </c>
      <c r="Z410">
        <v>3</v>
      </c>
    </row>
    <row r="411" spans="1:26" x14ac:dyDescent="0.3">
      <c r="A411">
        <v>3836</v>
      </c>
      <c r="B411" t="s">
        <v>1352</v>
      </c>
      <c r="C411" t="s">
        <v>1896</v>
      </c>
      <c r="D411" s="1">
        <v>44421</v>
      </c>
      <c r="E411" s="1"/>
      <c r="F411" t="s">
        <v>1773</v>
      </c>
      <c r="G411" t="s">
        <v>1897</v>
      </c>
      <c r="H411" t="s">
        <v>1898</v>
      </c>
      <c r="I411" t="s">
        <v>62</v>
      </c>
      <c r="J411" t="s">
        <v>32</v>
      </c>
      <c r="K411" t="s">
        <v>33</v>
      </c>
      <c r="L411" t="s">
        <v>51</v>
      </c>
      <c r="M411" t="s">
        <v>35</v>
      </c>
      <c r="N411" t="s">
        <v>36</v>
      </c>
      <c r="O411" t="s">
        <v>37</v>
      </c>
      <c r="P411" t="s">
        <v>170</v>
      </c>
      <c r="Q411" t="s">
        <v>81</v>
      </c>
      <c r="R411" s="1">
        <v>16814</v>
      </c>
      <c r="S411" t="s">
        <v>40</v>
      </c>
      <c r="T411" t="s">
        <v>103</v>
      </c>
      <c r="U411" t="s">
        <v>55</v>
      </c>
      <c r="V411">
        <v>9738</v>
      </c>
      <c r="W411" t="s">
        <v>93</v>
      </c>
      <c r="X411" t="s">
        <v>75</v>
      </c>
      <c r="Y411" t="s">
        <v>45</v>
      </c>
      <c r="Z411">
        <v>3</v>
      </c>
    </row>
    <row r="412" spans="1:26" x14ac:dyDescent="0.3">
      <c r="A412">
        <v>3837</v>
      </c>
      <c r="B412" t="s">
        <v>1899</v>
      </c>
      <c r="C412" t="s">
        <v>1900</v>
      </c>
      <c r="D412" s="1">
        <v>44836</v>
      </c>
      <c r="E412" s="1">
        <v>44878</v>
      </c>
      <c r="F412" t="s">
        <v>1773</v>
      </c>
      <c r="G412" t="s">
        <v>1901</v>
      </c>
      <c r="H412" t="s">
        <v>1902</v>
      </c>
      <c r="I412" t="s">
        <v>89</v>
      </c>
      <c r="J412" t="s">
        <v>32</v>
      </c>
      <c r="K412" t="s">
        <v>52</v>
      </c>
      <c r="L412" t="s">
        <v>51</v>
      </c>
      <c r="M412" t="s">
        <v>52</v>
      </c>
      <c r="N412" t="s">
        <v>126</v>
      </c>
      <c r="O412" t="s">
        <v>1903</v>
      </c>
      <c r="P412" t="s">
        <v>170</v>
      </c>
      <c r="Q412" t="s">
        <v>39</v>
      </c>
      <c r="R412" s="1">
        <v>20694</v>
      </c>
      <c r="S412" t="s">
        <v>40</v>
      </c>
      <c r="T412" t="s">
        <v>613</v>
      </c>
      <c r="U412" t="s">
        <v>55</v>
      </c>
      <c r="V412">
        <v>72879</v>
      </c>
      <c r="W412" t="s">
        <v>74</v>
      </c>
      <c r="X412" t="s">
        <v>75</v>
      </c>
      <c r="Y412" t="s">
        <v>740</v>
      </c>
      <c r="Z412">
        <v>3</v>
      </c>
    </row>
    <row r="413" spans="1:26" x14ac:dyDescent="0.3">
      <c r="A413">
        <v>3838</v>
      </c>
      <c r="B413" t="s">
        <v>1825</v>
      </c>
      <c r="C413" t="s">
        <v>1904</v>
      </c>
      <c r="D413" s="1">
        <v>43451</v>
      </c>
      <c r="E413" s="1">
        <v>44307</v>
      </c>
      <c r="F413" t="s">
        <v>1773</v>
      </c>
      <c r="G413" t="s">
        <v>1905</v>
      </c>
      <c r="H413" t="s">
        <v>1906</v>
      </c>
      <c r="I413" t="s">
        <v>31</v>
      </c>
      <c r="J413" t="s">
        <v>32</v>
      </c>
      <c r="K413" t="s">
        <v>52</v>
      </c>
      <c r="L413" t="s">
        <v>51</v>
      </c>
      <c r="M413" t="s">
        <v>63</v>
      </c>
      <c r="N413" t="s">
        <v>175</v>
      </c>
      <c r="O413" t="s">
        <v>1907</v>
      </c>
      <c r="P413" t="s">
        <v>170</v>
      </c>
      <c r="Q413" t="s">
        <v>90</v>
      </c>
      <c r="R413" s="1">
        <v>29081</v>
      </c>
      <c r="S413" t="s">
        <v>40</v>
      </c>
      <c r="T413" t="s">
        <v>67</v>
      </c>
      <c r="U413" t="s">
        <v>42</v>
      </c>
      <c r="V413">
        <v>28364</v>
      </c>
      <c r="W413" t="s">
        <v>128</v>
      </c>
      <c r="X413" t="s">
        <v>75</v>
      </c>
      <c r="Y413" t="s">
        <v>740</v>
      </c>
      <c r="Z413">
        <v>3</v>
      </c>
    </row>
    <row r="414" spans="1:26" x14ac:dyDescent="0.3">
      <c r="A414">
        <v>3839</v>
      </c>
      <c r="B414" t="s">
        <v>1908</v>
      </c>
      <c r="C414" t="s">
        <v>1909</v>
      </c>
      <c r="D414" s="1">
        <v>44480</v>
      </c>
      <c r="E414" s="1"/>
      <c r="F414" t="s">
        <v>1784</v>
      </c>
      <c r="G414" t="s">
        <v>1910</v>
      </c>
      <c r="H414" t="s">
        <v>1911</v>
      </c>
      <c r="I414" t="s">
        <v>62</v>
      </c>
      <c r="J414" t="s">
        <v>32</v>
      </c>
      <c r="K414" t="s">
        <v>33</v>
      </c>
      <c r="L414" t="s">
        <v>64</v>
      </c>
      <c r="M414" t="s">
        <v>52</v>
      </c>
      <c r="N414" t="s">
        <v>36</v>
      </c>
      <c r="O414" t="s">
        <v>37</v>
      </c>
      <c r="P414" t="s">
        <v>170</v>
      </c>
      <c r="Q414" t="s">
        <v>81</v>
      </c>
      <c r="R414" s="1">
        <v>36796</v>
      </c>
      <c r="S414" t="s">
        <v>40</v>
      </c>
      <c r="T414" t="s">
        <v>163</v>
      </c>
      <c r="U414" t="s">
        <v>55</v>
      </c>
      <c r="V414">
        <v>94433</v>
      </c>
      <c r="W414" t="s">
        <v>56</v>
      </c>
      <c r="X414" t="s">
        <v>104</v>
      </c>
      <c r="Y414" t="s">
        <v>740</v>
      </c>
      <c r="Z414">
        <v>3</v>
      </c>
    </row>
    <row r="415" spans="1:26" x14ac:dyDescent="0.3">
      <c r="A415">
        <v>3840</v>
      </c>
      <c r="B415" t="s">
        <v>1912</v>
      </c>
      <c r="C415" t="s">
        <v>487</v>
      </c>
      <c r="D415" s="1">
        <v>45017</v>
      </c>
      <c r="E415" s="1">
        <v>45064</v>
      </c>
      <c r="F415" t="s">
        <v>1784</v>
      </c>
      <c r="G415" t="s">
        <v>1913</v>
      </c>
      <c r="H415" t="s">
        <v>1914</v>
      </c>
      <c r="I415" t="s">
        <v>89</v>
      </c>
      <c r="J415" t="s">
        <v>32</v>
      </c>
      <c r="K415" t="s">
        <v>52</v>
      </c>
      <c r="L415" t="s">
        <v>64</v>
      </c>
      <c r="M415" t="s">
        <v>63</v>
      </c>
      <c r="N415" t="s">
        <v>175</v>
      </c>
      <c r="O415" t="s">
        <v>1915</v>
      </c>
      <c r="P415" t="s">
        <v>170</v>
      </c>
      <c r="Q415" t="s">
        <v>90</v>
      </c>
      <c r="R415" s="1">
        <v>25501</v>
      </c>
      <c r="S415" t="s">
        <v>40</v>
      </c>
      <c r="T415" t="s">
        <v>226</v>
      </c>
      <c r="U415" t="s">
        <v>55</v>
      </c>
      <c r="V415">
        <v>97654</v>
      </c>
      <c r="W415" t="s">
        <v>56</v>
      </c>
      <c r="X415" t="s">
        <v>75</v>
      </c>
      <c r="Y415" t="s">
        <v>45</v>
      </c>
      <c r="Z415">
        <v>3</v>
      </c>
    </row>
    <row r="416" spans="1:26" x14ac:dyDescent="0.3">
      <c r="A416">
        <v>3841</v>
      </c>
      <c r="B416" t="s">
        <v>655</v>
      </c>
      <c r="C416" t="s">
        <v>1916</v>
      </c>
      <c r="D416" s="1">
        <v>44275</v>
      </c>
      <c r="E416" s="1"/>
      <c r="F416" t="s">
        <v>1871</v>
      </c>
      <c r="G416" t="s">
        <v>1917</v>
      </c>
      <c r="H416" t="s">
        <v>1918</v>
      </c>
      <c r="I416" t="s">
        <v>31</v>
      </c>
      <c r="J416" t="s">
        <v>32</v>
      </c>
      <c r="K416" t="s">
        <v>63</v>
      </c>
      <c r="L416" t="s">
        <v>34</v>
      </c>
      <c r="M416" t="s">
        <v>63</v>
      </c>
      <c r="N416" t="s">
        <v>36</v>
      </c>
      <c r="O416" t="s">
        <v>37</v>
      </c>
      <c r="P416" t="s">
        <v>170</v>
      </c>
      <c r="Q416" t="s">
        <v>305</v>
      </c>
      <c r="R416" s="1">
        <v>25736</v>
      </c>
      <c r="S416" t="s">
        <v>91</v>
      </c>
      <c r="T416" t="s">
        <v>83</v>
      </c>
      <c r="U416" t="s">
        <v>55</v>
      </c>
      <c r="V416">
        <v>78239</v>
      </c>
      <c r="W416" t="s">
        <v>128</v>
      </c>
      <c r="X416" t="s">
        <v>75</v>
      </c>
      <c r="Y416" t="s">
        <v>45</v>
      </c>
      <c r="Z416">
        <v>3</v>
      </c>
    </row>
    <row r="417" spans="1:26" x14ac:dyDescent="0.3">
      <c r="A417">
        <v>3842</v>
      </c>
      <c r="B417" t="s">
        <v>1919</v>
      </c>
      <c r="C417" t="s">
        <v>1856</v>
      </c>
      <c r="D417" s="1">
        <v>44063</v>
      </c>
      <c r="E417" s="1">
        <v>44419</v>
      </c>
      <c r="F417" t="s">
        <v>1875</v>
      </c>
      <c r="G417" t="s">
        <v>1920</v>
      </c>
      <c r="H417" t="s">
        <v>1921</v>
      </c>
      <c r="I417" t="s">
        <v>133</v>
      </c>
      <c r="J417" t="s">
        <v>1805</v>
      </c>
      <c r="K417" t="s">
        <v>52</v>
      </c>
      <c r="L417" t="s">
        <v>64</v>
      </c>
      <c r="M417" t="s">
        <v>52</v>
      </c>
      <c r="N417" t="s">
        <v>99</v>
      </c>
      <c r="O417" t="s">
        <v>1922</v>
      </c>
      <c r="P417" t="s">
        <v>170</v>
      </c>
      <c r="Q417" t="s">
        <v>53</v>
      </c>
      <c r="R417" s="1">
        <v>18828</v>
      </c>
      <c r="S417" t="s">
        <v>40</v>
      </c>
      <c r="T417" t="s">
        <v>163</v>
      </c>
      <c r="U417" t="s">
        <v>42</v>
      </c>
      <c r="V417">
        <v>40402</v>
      </c>
      <c r="W417" t="s">
        <v>43</v>
      </c>
      <c r="X417" t="s">
        <v>104</v>
      </c>
      <c r="Y417" t="s">
        <v>45</v>
      </c>
      <c r="Z417">
        <v>3</v>
      </c>
    </row>
    <row r="418" spans="1:26" x14ac:dyDescent="0.3">
      <c r="A418">
        <v>3843</v>
      </c>
      <c r="B418" t="s">
        <v>1923</v>
      </c>
      <c r="C418" t="s">
        <v>1924</v>
      </c>
      <c r="D418" s="1">
        <v>45123</v>
      </c>
      <c r="E418" s="1">
        <v>45137</v>
      </c>
      <c r="F418" t="s">
        <v>1880</v>
      </c>
      <c r="G418" t="s">
        <v>1925</v>
      </c>
      <c r="H418" t="s">
        <v>1926</v>
      </c>
      <c r="I418" t="s">
        <v>50</v>
      </c>
      <c r="J418" t="s">
        <v>1805</v>
      </c>
      <c r="K418" t="s">
        <v>63</v>
      </c>
      <c r="L418" t="s">
        <v>34</v>
      </c>
      <c r="M418" t="s">
        <v>63</v>
      </c>
      <c r="N418" t="s">
        <v>126</v>
      </c>
      <c r="O418" t="s">
        <v>1927</v>
      </c>
      <c r="P418" t="s">
        <v>170</v>
      </c>
      <c r="Q418" t="s">
        <v>111</v>
      </c>
      <c r="R418" s="1">
        <v>28163</v>
      </c>
      <c r="S418" t="s">
        <v>40</v>
      </c>
      <c r="T418" t="s">
        <v>113</v>
      </c>
      <c r="U418" t="s">
        <v>42</v>
      </c>
      <c r="V418">
        <v>21480</v>
      </c>
      <c r="W418" t="s">
        <v>128</v>
      </c>
      <c r="X418" t="s">
        <v>75</v>
      </c>
      <c r="Y418" t="s">
        <v>45</v>
      </c>
      <c r="Z418">
        <v>3</v>
      </c>
    </row>
    <row r="419" spans="1:26" x14ac:dyDescent="0.3">
      <c r="A419">
        <v>3844</v>
      </c>
      <c r="B419" t="s">
        <v>1928</v>
      </c>
      <c r="C419" t="s">
        <v>1929</v>
      </c>
      <c r="D419" s="1">
        <v>44357</v>
      </c>
      <c r="E419" s="1">
        <v>44791</v>
      </c>
      <c r="F419" t="s">
        <v>1779</v>
      </c>
      <c r="G419" t="s">
        <v>1226</v>
      </c>
      <c r="H419" t="s">
        <v>1930</v>
      </c>
      <c r="I419" t="s">
        <v>168</v>
      </c>
      <c r="J419" t="s">
        <v>32</v>
      </c>
      <c r="K419" t="s">
        <v>52</v>
      </c>
      <c r="L419" t="s">
        <v>34</v>
      </c>
      <c r="M419" t="s">
        <v>35</v>
      </c>
      <c r="N419" t="s">
        <v>175</v>
      </c>
      <c r="O419" t="s">
        <v>1931</v>
      </c>
      <c r="P419" t="s">
        <v>1843</v>
      </c>
      <c r="Q419" t="s">
        <v>81</v>
      </c>
      <c r="R419" s="1">
        <v>22434</v>
      </c>
      <c r="S419" t="s">
        <v>40</v>
      </c>
      <c r="T419" t="s">
        <v>83</v>
      </c>
      <c r="U419" t="s">
        <v>55</v>
      </c>
      <c r="V419">
        <v>49677</v>
      </c>
      <c r="W419" t="s">
        <v>43</v>
      </c>
      <c r="X419" t="s">
        <v>75</v>
      </c>
      <c r="Y419" t="s">
        <v>740</v>
      </c>
      <c r="Z419">
        <v>3</v>
      </c>
    </row>
    <row r="420" spans="1:26" x14ac:dyDescent="0.3">
      <c r="A420">
        <v>3845</v>
      </c>
      <c r="B420" t="s">
        <v>382</v>
      </c>
      <c r="C420" t="s">
        <v>1929</v>
      </c>
      <c r="D420" s="1">
        <v>43702</v>
      </c>
      <c r="E420" s="1"/>
      <c r="F420" t="s">
        <v>1779</v>
      </c>
      <c r="G420" t="s">
        <v>1932</v>
      </c>
      <c r="H420" t="s">
        <v>1933</v>
      </c>
      <c r="I420" t="s">
        <v>98</v>
      </c>
      <c r="J420" t="s">
        <v>32</v>
      </c>
      <c r="K420" t="s">
        <v>33</v>
      </c>
      <c r="L420" t="s">
        <v>51</v>
      </c>
      <c r="M420" t="s">
        <v>63</v>
      </c>
      <c r="N420" t="s">
        <v>36</v>
      </c>
      <c r="O420" t="s">
        <v>37</v>
      </c>
      <c r="P420" t="s">
        <v>1843</v>
      </c>
      <c r="Q420" t="s">
        <v>90</v>
      </c>
      <c r="R420" s="1">
        <v>25425</v>
      </c>
      <c r="S420" t="s">
        <v>40</v>
      </c>
      <c r="T420" t="s">
        <v>83</v>
      </c>
      <c r="U420" t="s">
        <v>55</v>
      </c>
      <c r="V420">
        <v>69726</v>
      </c>
      <c r="W420" t="s">
        <v>56</v>
      </c>
      <c r="X420" t="s">
        <v>75</v>
      </c>
      <c r="Y420" t="s">
        <v>740</v>
      </c>
      <c r="Z420">
        <v>3</v>
      </c>
    </row>
    <row r="421" spans="1:26" x14ac:dyDescent="0.3">
      <c r="A421">
        <v>3846</v>
      </c>
      <c r="B421" t="s">
        <v>456</v>
      </c>
      <c r="C421" t="s">
        <v>152</v>
      </c>
      <c r="D421" s="1">
        <v>43955</v>
      </c>
      <c r="E421" s="1">
        <v>45061</v>
      </c>
      <c r="F421" t="s">
        <v>1773</v>
      </c>
      <c r="G421" t="s">
        <v>1934</v>
      </c>
      <c r="H421" t="s">
        <v>1935</v>
      </c>
      <c r="I421" t="s">
        <v>118</v>
      </c>
      <c r="J421" t="s">
        <v>32</v>
      </c>
      <c r="K421" t="s">
        <v>33</v>
      </c>
      <c r="L421" t="s">
        <v>34</v>
      </c>
      <c r="M421" t="s">
        <v>63</v>
      </c>
      <c r="N421" t="s">
        <v>140</v>
      </c>
      <c r="O421" t="s">
        <v>1936</v>
      </c>
      <c r="P421" t="s">
        <v>170</v>
      </c>
      <c r="Q421" t="s">
        <v>305</v>
      </c>
      <c r="R421" s="1">
        <v>27616</v>
      </c>
      <c r="S421" t="s">
        <v>40</v>
      </c>
      <c r="T421" t="s">
        <v>92</v>
      </c>
      <c r="U421" t="s">
        <v>55</v>
      </c>
      <c r="V421">
        <v>44664</v>
      </c>
      <c r="W421" t="s">
        <v>128</v>
      </c>
      <c r="X421" t="s">
        <v>75</v>
      </c>
      <c r="Y421" t="s">
        <v>45</v>
      </c>
      <c r="Z421">
        <v>3</v>
      </c>
    </row>
    <row r="422" spans="1:26" x14ac:dyDescent="0.3">
      <c r="A422">
        <v>3847</v>
      </c>
      <c r="B422" t="s">
        <v>312</v>
      </c>
      <c r="C422" t="s">
        <v>1937</v>
      </c>
      <c r="D422" s="1">
        <v>43520</v>
      </c>
      <c r="E422" s="1">
        <v>43993</v>
      </c>
      <c r="F422" t="s">
        <v>1773</v>
      </c>
      <c r="G422" t="s">
        <v>1938</v>
      </c>
      <c r="H422" t="s">
        <v>1939</v>
      </c>
      <c r="I422" t="s">
        <v>62</v>
      </c>
      <c r="J422" t="s">
        <v>32</v>
      </c>
      <c r="K422" t="s">
        <v>52</v>
      </c>
      <c r="L422" t="s">
        <v>64</v>
      </c>
      <c r="M422" t="s">
        <v>35</v>
      </c>
      <c r="N422" t="s">
        <v>140</v>
      </c>
      <c r="O422" t="s">
        <v>1940</v>
      </c>
      <c r="P422" t="s">
        <v>170</v>
      </c>
      <c r="Q422" t="s">
        <v>90</v>
      </c>
      <c r="R422" s="1">
        <v>36044</v>
      </c>
      <c r="S422" t="s">
        <v>40</v>
      </c>
      <c r="T422" t="s">
        <v>83</v>
      </c>
      <c r="U422" t="s">
        <v>55</v>
      </c>
      <c r="V422">
        <v>53800</v>
      </c>
      <c r="W422" t="s">
        <v>56</v>
      </c>
      <c r="X422" t="s">
        <v>75</v>
      </c>
      <c r="Y422" t="s">
        <v>45</v>
      </c>
      <c r="Z422">
        <v>3</v>
      </c>
    </row>
    <row r="423" spans="1:26" x14ac:dyDescent="0.3">
      <c r="A423">
        <v>3848</v>
      </c>
      <c r="B423" t="s">
        <v>1941</v>
      </c>
      <c r="C423" t="s">
        <v>1942</v>
      </c>
      <c r="D423" s="1">
        <v>43732</v>
      </c>
      <c r="E423" s="1"/>
      <c r="F423" t="s">
        <v>1773</v>
      </c>
      <c r="G423" t="s">
        <v>1943</v>
      </c>
      <c r="H423" t="s">
        <v>1944</v>
      </c>
      <c r="I423" t="s">
        <v>89</v>
      </c>
      <c r="J423" t="s">
        <v>32</v>
      </c>
      <c r="K423" t="s">
        <v>63</v>
      </c>
      <c r="L423" t="s">
        <v>34</v>
      </c>
      <c r="M423" t="s">
        <v>35</v>
      </c>
      <c r="N423" t="s">
        <v>36</v>
      </c>
      <c r="O423" t="s">
        <v>37</v>
      </c>
      <c r="P423" t="s">
        <v>170</v>
      </c>
      <c r="Q423" t="s">
        <v>90</v>
      </c>
      <c r="R423" s="1">
        <v>35295</v>
      </c>
      <c r="S423" t="s">
        <v>40</v>
      </c>
      <c r="T423" t="s">
        <v>103</v>
      </c>
      <c r="U423" t="s">
        <v>55</v>
      </c>
      <c r="V423">
        <v>69459</v>
      </c>
      <c r="W423" t="s">
        <v>128</v>
      </c>
      <c r="X423" t="s">
        <v>84</v>
      </c>
      <c r="Y423" t="s">
        <v>45</v>
      </c>
      <c r="Z423">
        <v>3</v>
      </c>
    </row>
    <row r="424" spans="1:26" x14ac:dyDescent="0.3">
      <c r="A424">
        <v>3849</v>
      </c>
      <c r="B424" t="s">
        <v>1759</v>
      </c>
      <c r="C424" t="s">
        <v>416</v>
      </c>
      <c r="D424" s="1">
        <v>44240</v>
      </c>
      <c r="E424" s="1"/>
      <c r="F424" t="s">
        <v>1773</v>
      </c>
      <c r="G424" t="s">
        <v>1945</v>
      </c>
      <c r="H424" t="s">
        <v>1946</v>
      </c>
      <c r="I424" t="s">
        <v>31</v>
      </c>
      <c r="J424" t="s">
        <v>32</v>
      </c>
      <c r="K424" t="s">
        <v>33</v>
      </c>
      <c r="L424" t="s">
        <v>51</v>
      </c>
      <c r="M424" t="s">
        <v>52</v>
      </c>
      <c r="N424" t="s">
        <v>36</v>
      </c>
      <c r="O424" t="s">
        <v>37</v>
      </c>
      <c r="P424" t="s">
        <v>170</v>
      </c>
      <c r="Q424" t="s">
        <v>81</v>
      </c>
      <c r="R424" s="1">
        <v>28876</v>
      </c>
      <c r="S424" t="s">
        <v>40</v>
      </c>
      <c r="T424" t="s">
        <v>226</v>
      </c>
      <c r="U424" t="s">
        <v>42</v>
      </c>
      <c r="V424">
        <v>78801</v>
      </c>
      <c r="W424" t="s">
        <v>43</v>
      </c>
      <c r="X424" t="s">
        <v>44</v>
      </c>
      <c r="Y424" t="s">
        <v>45</v>
      </c>
      <c r="Z424">
        <v>3</v>
      </c>
    </row>
    <row r="425" spans="1:26" x14ac:dyDescent="0.3">
      <c r="A425">
        <v>3850</v>
      </c>
      <c r="B425" t="s">
        <v>1264</v>
      </c>
      <c r="C425" t="s">
        <v>1947</v>
      </c>
      <c r="D425" s="1">
        <v>43835</v>
      </c>
      <c r="E425" s="1">
        <v>44676</v>
      </c>
      <c r="F425" t="s">
        <v>1784</v>
      </c>
      <c r="G425" t="s">
        <v>1948</v>
      </c>
      <c r="H425" t="s">
        <v>1949</v>
      </c>
      <c r="I425" t="s">
        <v>139</v>
      </c>
      <c r="J425" t="s">
        <v>32</v>
      </c>
      <c r="K425" t="s">
        <v>52</v>
      </c>
      <c r="L425" t="s">
        <v>64</v>
      </c>
      <c r="M425" t="s">
        <v>35</v>
      </c>
      <c r="N425" t="s">
        <v>175</v>
      </c>
      <c r="O425" t="s">
        <v>1950</v>
      </c>
      <c r="P425" t="s">
        <v>170</v>
      </c>
      <c r="Q425" t="s">
        <v>504</v>
      </c>
      <c r="R425" s="1">
        <v>19588</v>
      </c>
      <c r="S425" t="s">
        <v>40</v>
      </c>
      <c r="T425" t="s">
        <v>1258</v>
      </c>
      <c r="U425" t="s">
        <v>55</v>
      </c>
      <c r="V425">
        <v>77264</v>
      </c>
      <c r="W425" t="s">
        <v>56</v>
      </c>
      <c r="X425" t="s">
        <v>75</v>
      </c>
      <c r="Y425" t="s">
        <v>45</v>
      </c>
      <c r="Z425">
        <v>3</v>
      </c>
    </row>
    <row r="426" spans="1:26" x14ac:dyDescent="0.3">
      <c r="A426">
        <v>3851</v>
      </c>
      <c r="B426" t="s">
        <v>333</v>
      </c>
      <c r="C426" t="s">
        <v>1951</v>
      </c>
      <c r="D426" s="1">
        <v>43483</v>
      </c>
      <c r="E426" s="1">
        <v>43920</v>
      </c>
      <c r="F426" t="s">
        <v>1784</v>
      </c>
      <c r="G426" t="s">
        <v>1952</v>
      </c>
      <c r="H426" t="s">
        <v>1953</v>
      </c>
      <c r="I426" t="s">
        <v>118</v>
      </c>
      <c r="J426" t="s">
        <v>1805</v>
      </c>
      <c r="K426" t="s">
        <v>33</v>
      </c>
      <c r="L426" t="s">
        <v>34</v>
      </c>
      <c r="M426" t="s">
        <v>35</v>
      </c>
      <c r="N426" t="s">
        <v>126</v>
      </c>
      <c r="O426" t="s">
        <v>1954</v>
      </c>
      <c r="P426" t="s">
        <v>170</v>
      </c>
      <c r="Q426" t="s">
        <v>119</v>
      </c>
      <c r="R426" s="1">
        <v>34522</v>
      </c>
      <c r="S426" t="s">
        <v>91</v>
      </c>
      <c r="T426" t="s">
        <v>243</v>
      </c>
      <c r="U426" t="s">
        <v>55</v>
      </c>
      <c r="V426">
        <v>38058</v>
      </c>
      <c r="W426" t="s">
        <v>93</v>
      </c>
      <c r="X426" t="s">
        <v>84</v>
      </c>
      <c r="Y426" t="s">
        <v>740</v>
      </c>
      <c r="Z426">
        <v>3</v>
      </c>
    </row>
    <row r="427" spans="1:26" x14ac:dyDescent="0.3">
      <c r="A427">
        <v>3852</v>
      </c>
      <c r="B427" t="s">
        <v>1955</v>
      </c>
      <c r="C427" t="s">
        <v>1956</v>
      </c>
      <c r="D427" s="1">
        <v>43525</v>
      </c>
      <c r="E427" s="1">
        <v>44464</v>
      </c>
      <c r="F427" t="s">
        <v>1871</v>
      </c>
      <c r="G427" t="s">
        <v>1957</v>
      </c>
      <c r="H427" t="s">
        <v>1958</v>
      </c>
      <c r="I427" t="s">
        <v>62</v>
      </c>
      <c r="J427" t="s">
        <v>1805</v>
      </c>
      <c r="K427" t="s">
        <v>52</v>
      </c>
      <c r="L427" t="s">
        <v>51</v>
      </c>
      <c r="M427" t="s">
        <v>35</v>
      </c>
      <c r="N427" t="s">
        <v>140</v>
      </c>
      <c r="O427" t="s">
        <v>1959</v>
      </c>
      <c r="P427" t="s">
        <v>170</v>
      </c>
      <c r="Q427" t="s">
        <v>90</v>
      </c>
      <c r="R427" s="1">
        <v>32030</v>
      </c>
      <c r="S427" t="s">
        <v>91</v>
      </c>
      <c r="T427" t="s">
        <v>83</v>
      </c>
      <c r="U427" t="s">
        <v>42</v>
      </c>
      <c r="V427">
        <v>34011</v>
      </c>
      <c r="W427" t="s">
        <v>43</v>
      </c>
      <c r="X427" t="s">
        <v>44</v>
      </c>
      <c r="Y427" t="s">
        <v>740</v>
      </c>
      <c r="Z427">
        <v>3</v>
      </c>
    </row>
    <row r="428" spans="1:26" x14ac:dyDescent="0.3">
      <c r="A428">
        <v>3853</v>
      </c>
      <c r="B428" t="s">
        <v>1960</v>
      </c>
      <c r="C428" t="s">
        <v>892</v>
      </c>
      <c r="D428" s="1">
        <v>44422</v>
      </c>
      <c r="E428" s="1">
        <v>44870</v>
      </c>
      <c r="F428" t="s">
        <v>1875</v>
      </c>
      <c r="G428" t="s">
        <v>1961</v>
      </c>
      <c r="H428" t="s">
        <v>1962</v>
      </c>
      <c r="I428" t="s">
        <v>168</v>
      </c>
      <c r="J428" t="s">
        <v>1805</v>
      </c>
      <c r="K428" t="s">
        <v>63</v>
      </c>
      <c r="L428" t="s">
        <v>51</v>
      </c>
      <c r="M428" t="s">
        <v>35</v>
      </c>
      <c r="N428" t="s">
        <v>126</v>
      </c>
      <c r="O428" t="s">
        <v>1963</v>
      </c>
      <c r="P428" t="s">
        <v>170</v>
      </c>
      <c r="Q428" t="s">
        <v>81</v>
      </c>
      <c r="R428" s="1">
        <v>30515</v>
      </c>
      <c r="S428" t="s">
        <v>40</v>
      </c>
      <c r="T428" t="s">
        <v>216</v>
      </c>
      <c r="U428" t="s">
        <v>42</v>
      </c>
      <c r="V428">
        <v>56198</v>
      </c>
      <c r="W428" t="s">
        <v>128</v>
      </c>
      <c r="X428" t="s">
        <v>75</v>
      </c>
      <c r="Y428" t="s">
        <v>45</v>
      </c>
      <c r="Z428">
        <v>3</v>
      </c>
    </row>
    <row r="429" spans="1:26" x14ac:dyDescent="0.3">
      <c r="A429">
        <v>3854</v>
      </c>
      <c r="B429" t="s">
        <v>1964</v>
      </c>
      <c r="C429" t="s">
        <v>1965</v>
      </c>
      <c r="D429" s="1">
        <v>43622</v>
      </c>
      <c r="E429" s="1">
        <v>43713</v>
      </c>
      <c r="F429" t="s">
        <v>1779</v>
      </c>
      <c r="G429" t="s">
        <v>1966</v>
      </c>
      <c r="H429" t="s">
        <v>1967</v>
      </c>
      <c r="I429" t="s">
        <v>98</v>
      </c>
      <c r="J429" t="s">
        <v>32</v>
      </c>
      <c r="K429" t="s">
        <v>52</v>
      </c>
      <c r="L429" t="s">
        <v>64</v>
      </c>
      <c r="M429" t="s">
        <v>35</v>
      </c>
      <c r="N429" t="s">
        <v>140</v>
      </c>
      <c r="O429" t="s">
        <v>1968</v>
      </c>
      <c r="P429" t="s">
        <v>1843</v>
      </c>
      <c r="Q429" t="s">
        <v>1012</v>
      </c>
      <c r="R429" s="1">
        <v>15365</v>
      </c>
      <c r="S429" t="s">
        <v>40</v>
      </c>
      <c r="T429" t="s">
        <v>243</v>
      </c>
      <c r="U429" t="s">
        <v>55</v>
      </c>
      <c r="V429">
        <v>72343</v>
      </c>
      <c r="W429" t="s">
        <v>93</v>
      </c>
      <c r="X429" t="s">
        <v>75</v>
      </c>
      <c r="Y429" t="s">
        <v>45</v>
      </c>
      <c r="Z429">
        <v>3</v>
      </c>
    </row>
    <row r="430" spans="1:26" x14ac:dyDescent="0.3">
      <c r="A430">
        <v>3855</v>
      </c>
      <c r="B430" t="s">
        <v>1969</v>
      </c>
      <c r="C430" t="s">
        <v>1970</v>
      </c>
      <c r="D430" s="1">
        <v>44341</v>
      </c>
      <c r="E430" s="1">
        <v>44786</v>
      </c>
      <c r="F430" t="s">
        <v>1779</v>
      </c>
      <c r="G430" t="s">
        <v>1971</v>
      </c>
      <c r="H430" t="s">
        <v>1972</v>
      </c>
      <c r="I430" t="s">
        <v>98</v>
      </c>
      <c r="J430" t="s">
        <v>32</v>
      </c>
      <c r="K430" t="s">
        <v>52</v>
      </c>
      <c r="L430" t="s">
        <v>64</v>
      </c>
      <c r="M430" t="s">
        <v>52</v>
      </c>
      <c r="N430" t="s">
        <v>140</v>
      </c>
      <c r="O430" t="s">
        <v>1973</v>
      </c>
      <c r="P430" t="s">
        <v>1843</v>
      </c>
      <c r="Q430" t="s">
        <v>696</v>
      </c>
      <c r="R430" s="1">
        <v>36434</v>
      </c>
      <c r="S430" t="s">
        <v>40</v>
      </c>
      <c r="T430" t="s">
        <v>1974</v>
      </c>
      <c r="U430" t="s">
        <v>55</v>
      </c>
      <c r="V430">
        <v>77314</v>
      </c>
      <c r="W430" t="s">
        <v>74</v>
      </c>
      <c r="X430" t="s">
        <v>44</v>
      </c>
      <c r="Y430" t="s">
        <v>45</v>
      </c>
      <c r="Z430">
        <v>3</v>
      </c>
    </row>
    <row r="431" spans="1:26" x14ac:dyDescent="0.3">
      <c r="A431">
        <v>3856</v>
      </c>
      <c r="B431" t="s">
        <v>1975</v>
      </c>
      <c r="C431" t="s">
        <v>364</v>
      </c>
      <c r="D431" s="1">
        <v>45002</v>
      </c>
      <c r="E431" s="1">
        <v>45089</v>
      </c>
      <c r="F431" t="s">
        <v>1779</v>
      </c>
      <c r="G431" t="s">
        <v>1976</v>
      </c>
      <c r="H431" t="s">
        <v>1977</v>
      </c>
      <c r="I431" t="s">
        <v>80</v>
      </c>
      <c r="J431" t="s">
        <v>32</v>
      </c>
      <c r="K431" t="s">
        <v>52</v>
      </c>
      <c r="L431" t="s">
        <v>34</v>
      </c>
      <c r="M431" t="s">
        <v>52</v>
      </c>
      <c r="N431" t="s">
        <v>99</v>
      </c>
      <c r="O431" t="s">
        <v>1978</v>
      </c>
      <c r="P431" t="s">
        <v>1843</v>
      </c>
      <c r="Q431" t="s">
        <v>305</v>
      </c>
      <c r="R431" s="1">
        <v>34471</v>
      </c>
      <c r="S431" t="s">
        <v>40</v>
      </c>
      <c r="T431" t="s">
        <v>352</v>
      </c>
      <c r="U431" t="s">
        <v>55</v>
      </c>
      <c r="V431">
        <v>57170</v>
      </c>
      <c r="W431" t="s">
        <v>74</v>
      </c>
      <c r="X431" t="s">
        <v>104</v>
      </c>
      <c r="Y431" t="s">
        <v>740</v>
      </c>
      <c r="Z431">
        <v>3</v>
      </c>
    </row>
    <row r="432" spans="1:26" x14ac:dyDescent="0.3">
      <c r="A432">
        <v>3857</v>
      </c>
      <c r="B432" t="s">
        <v>1979</v>
      </c>
      <c r="C432" t="s">
        <v>1240</v>
      </c>
      <c r="D432" s="1">
        <v>44836</v>
      </c>
      <c r="E432" s="1">
        <v>44845</v>
      </c>
      <c r="F432" t="s">
        <v>1773</v>
      </c>
      <c r="G432" t="s">
        <v>1980</v>
      </c>
      <c r="H432" t="s">
        <v>1981</v>
      </c>
      <c r="I432" t="s">
        <v>133</v>
      </c>
      <c r="J432" t="s">
        <v>32</v>
      </c>
      <c r="K432" t="s">
        <v>33</v>
      </c>
      <c r="L432" t="s">
        <v>64</v>
      </c>
      <c r="M432" t="s">
        <v>35</v>
      </c>
      <c r="N432" t="s">
        <v>175</v>
      </c>
      <c r="O432" t="s">
        <v>1982</v>
      </c>
      <c r="P432" t="s">
        <v>170</v>
      </c>
      <c r="Q432" t="s">
        <v>231</v>
      </c>
      <c r="R432" s="1">
        <v>23155</v>
      </c>
      <c r="S432" t="s">
        <v>40</v>
      </c>
      <c r="T432" t="s">
        <v>113</v>
      </c>
      <c r="U432" t="s">
        <v>55</v>
      </c>
      <c r="V432">
        <v>18837</v>
      </c>
      <c r="W432" t="s">
        <v>93</v>
      </c>
      <c r="X432" t="s">
        <v>44</v>
      </c>
      <c r="Y432" t="s">
        <v>740</v>
      </c>
      <c r="Z432">
        <v>3</v>
      </c>
    </row>
    <row r="433" spans="1:26" x14ac:dyDescent="0.3">
      <c r="A433">
        <v>3858</v>
      </c>
      <c r="B433" t="s">
        <v>978</v>
      </c>
      <c r="C433" t="s">
        <v>1983</v>
      </c>
      <c r="D433" s="1">
        <v>44583</v>
      </c>
      <c r="E433" s="1"/>
      <c r="F433" t="s">
        <v>1773</v>
      </c>
      <c r="G433" t="s">
        <v>1984</v>
      </c>
      <c r="H433" t="s">
        <v>1985</v>
      </c>
      <c r="I433" t="s">
        <v>168</v>
      </c>
      <c r="J433" t="s">
        <v>32</v>
      </c>
      <c r="K433" t="s">
        <v>63</v>
      </c>
      <c r="L433" t="s">
        <v>64</v>
      </c>
      <c r="M433" t="s">
        <v>63</v>
      </c>
      <c r="N433" t="s">
        <v>36</v>
      </c>
      <c r="O433" t="s">
        <v>37</v>
      </c>
      <c r="P433" t="s">
        <v>170</v>
      </c>
      <c r="Q433" t="s">
        <v>111</v>
      </c>
      <c r="R433" s="1">
        <v>18811</v>
      </c>
      <c r="S433" t="s">
        <v>40</v>
      </c>
      <c r="T433" t="s">
        <v>103</v>
      </c>
      <c r="U433" t="s">
        <v>55</v>
      </c>
      <c r="V433">
        <v>90580</v>
      </c>
      <c r="W433" t="s">
        <v>74</v>
      </c>
      <c r="X433" t="s">
        <v>84</v>
      </c>
      <c r="Y433" t="s">
        <v>45</v>
      </c>
      <c r="Z433">
        <v>3</v>
      </c>
    </row>
    <row r="434" spans="1:26" x14ac:dyDescent="0.3">
      <c r="A434">
        <v>3859</v>
      </c>
      <c r="B434" t="s">
        <v>1986</v>
      </c>
      <c r="C434" t="s">
        <v>1987</v>
      </c>
      <c r="D434" s="1">
        <v>43798</v>
      </c>
      <c r="E434" s="1">
        <v>44791</v>
      </c>
      <c r="F434" t="s">
        <v>1773</v>
      </c>
      <c r="G434" t="s">
        <v>1988</v>
      </c>
      <c r="H434" t="s">
        <v>1989</v>
      </c>
      <c r="I434" t="s">
        <v>62</v>
      </c>
      <c r="J434" t="s">
        <v>32</v>
      </c>
      <c r="K434" t="s">
        <v>63</v>
      </c>
      <c r="L434" t="s">
        <v>64</v>
      </c>
      <c r="M434" t="s">
        <v>52</v>
      </c>
      <c r="N434" t="s">
        <v>175</v>
      </c>
      <c r="O434" t="s">
        <v>1990</v>
      </c>
      <c r="P434" t="s">
        <v>170</v>
      </c>
      <c r="Q434" t="s">
        <v>231</v>
      </c>
      <c r="R434" s="1">
        <v>33714</v>
      </c>
      <c r="S434" t="s">
        <v>40</v>
      </c>
      <c r="T434" t="s">
        <v>113</v>
      </c>
      <c r="U434" t="s">
        <v>42</v>
      </c>
      <c r="V434">
        <v>70282</v>
      </c>
      <c r="W434" t="s">
        <v>56</v>
      </c>
      <c r="X434" t="s">
        <v>84</v>
      </c>
      <c r="Y434" t="s">
        <v>740</v>
      </c>
      <c r="Z434">
        <v>3</v>
      </c>
    </row>
    <row r="435" spans="1:26" x14ac:dyDescent="0.3">
      <c r="A435">
        <v>3860</v>
      </c>
      <c r="B435" t="s">
        <v>1991</v>
      </c>
      <c r="C435" t="s">
        <v>1992</v>
      </c>
      <c r="D435" s="1">
        <v>44013</v>
      </c>
      <c r="E435" s="1">
        <v>44826</v>
      </c>
      <c r="F435" t="s">
        <v>1773</v>
      </c>
      <c r="G435" t="s">
        <v>1993</v>
      </c>
      <c r="H435" t="s">
        <v>1994</v>
      </c>
      <c r="I435" t="s">
        <v>118</v>
      </c>
      <c r="J435" t="s">
        <v>32</v>
      </c>
      <c r="K435" t="s">
        <v>33</v>
      </c>
      <c r="L435" t="s">
        <v>64</v>
      </c>
      <c r="M435" t="s">
        <v>35</v>
      </c>
      <c r="N435" t="s">
        <v>126</v>
      </c>
      <c r="O435" t="s">
        <v>1995</v>
      </c>
      <c r="P435" t="s">
        <v>170</v>
      </c>
      <c r="Q435" t="s">
        <v>332</v>
      </c>
      <c r="R435" s="1">
        <v>35068</v>
      </c>
      <c r="S435" t="s">
        <v>40</v>
      </c>
      <c r="T435" t="s">
        <v>163</v>
      </c>
      <c r="U435" t="s">
        <v>42</v>
      </c>
      <c r="V435">
        <v>86329</v>
      </c>
      <c r="W435" t="s">
        <v>128</v>
      </c>
      <c r="X435" t="s">
        <v>75</v>
      </c>
      <c r="Y435" t="s">
        <v>45</v>
      </c>
      <c r="Z435">
        <v>3</v>
      </c>
    </row>
    <row r="436" spans="1:26" x14ac:dyDescent="0.3">
      <c r="A436">
        <v>3861</v>
      </c>
      <c r="B436" t="s">
        <v>1996</v>
      </c>
      <c r="C436" t="s">
        <v>1997</v>
      </c>
      <c r="D436" s="1">
        <v>44644</v>
      </c>
      <c r="E436" s="1"/>
      <c r="F436" t="s">
        <v>1784</v>
      </c>
      <c r="G436" t="s">
        <v>1998</v>
      </c>
      <c r="H436" t="s">
        <v>1999</v>
      </c>
      <c r="I436" t="s">
        <v>62</v>
      </c>
      <c r="J436" t="s">
        <v>32</v>
      </c>
      <c r="K436" t="s">
        <v>63</v>
      </c>
      <c r="L436" t="s">
        <v>34</v>
      </c>
      <c r="M436" t="s">
        <v>52</v>
      </c>
      <c r="N436" t="s">
        <v>36</v>
      </c>
      <c r="O436" t="s">
        <v>37</v>
      </c>
      <c r="P436" t="s">
        <v>170</v>
      </c>
      <c r="Q436" t="s">
        <v>81</v>
      </c>
      <c r="R436" s="1">
        <v>23798</v>
      </c>
      <c r="S436" t="s">
        <v>40</v>
      </c>
      <c r="T436" t="s">
        <v>292</v>
      </c>
      <c r="U436" t="s">
        <v>55</v>
      </c>
      <c r="V436">
        <v>70757</v>
      </c>
      <c r="W436" t="s">
        <v>74</v>
      </c>
      <c r="X436" t="s">
        <v>44</v>
      </c>
      <c r="Y436" t="s">
        <v>740</v>
      </c>
      <c r="Z436">
        <v>3</v>
      </c>
    </row>
    <row r="437" spans="1:26" x14ac:dyDescent="0.3">
      <c r="A437">
        <v>3862</v>
      </c>
      <c r="B437" t="s">
        <v>2000</v>
      </c>
      <c r="C437" t="s">
        <v>547</v>
      </c>
      <c r="D437" s="1">
        <v>43598</v>
      </c>
      <c r="E437" s="1">
        <v>45083</v>
      </c>
      <c r="F437" t="s">
        <v>1784</v>
      </c>
      <c r="G437" t="s">
        <v>2001</v>
      </c>
      <c r="H437" t="s">
        <v>2002</v>
      </c>
      <c r="I437" t="s">
        <v>89</v>
      </c>
      <c r="J437" t="s">
        <v>1805</v>
      </c>
      <c r="K437" t="s">
        <v>52</v>
      </c>
      <c r="L437" t="s">
        <v>64</v>
      </c>
      <c r="M437" t="s">
        <v>35</v>
      </c>
      <c r="N437" t="s">
        <v>99</v>
      </c>
      <c r="O437" t="s">
        <v>2003</v>
      </c>
      <c r="P437" t="s">
        <v>170</v>
      </c>
      <c r="Q437" t="s">
        <v>177</v>
      </c>
      <c r="R437" s="1">
        <v>32633</v>
      </c>
      <c r="S437" t="s">
        <v>91</v>
      </c>
      <c r="T437" t="s">
        <v>113</v>
      </c>
      <c r="U437" t="s">
        <v>55</v>
      </c>
      <c r="V437">
        <v>58224</v>
      </c>
      <c r="W437" t="s">
        <v>43</v>
      </c>
      <c r="X437" t="s">
        <v>84</v>
      </c>
      <c r="Y437" t="s">
        <v>740</v>
      </c>
      <c r="Z437">
        <v>3</v>
      </c>
    </row>
    <row r="438" spans="1:26" x14ac:dyDescent="0.3">
      <c r="A438">
        <v>3863</v>
      </c>
      <c r="B438" t="s">
        <v>456</v>
      </c>
      <c r="C438" t="s">
        <v>2004</v>
      </c>
      <c r="D438" s="1">
        <v>43623</v>
      </c>
      <c r="E438" s="1"/>
      <c r="F438" t="s">
        <v>1871</v>
      </c>
      <c r="G438" t="s">
        <v>2005</v>
      </c>
      <c r="H438" t="s">
        <v>2006</v>
      </c>
      <c r="I438" t="s">
        <v>31</v>
      </c>
      <c r="J438" t="s">
        <v>32</v>
      </c>
      <c r="K438" t="s">
        <v>33</v>
      </c>
      <c r="L438" t="s">
        <v>51</v>
      </c>
      <c r="M438" t="s">
        <v>35</v>
      </c>
      <c r="N438" t="s">
        <v>36</v>
      </c>
      <c r="O438" t="s">
        <v>37</v>
      </c>
      <c r="P438" t="s">
        <v>170</v>
      </c>
      <c r="Q438" t="s">
        <v>53</v>
      </c>
      <c r="R438" s="1">
        <v>26377</v>
      </c>
      <c r="S438" t="s">
        <v>40</v>
      </c>
      <c r="T438" t="s">
        <v>103</v>
      </c>
      <c r="U438" t="s">
        <v>42</v>
      </c>
      <c r="V438">
        <v>38413</v>
      </c>
      <c r="W438" t="s">
        <v>74</v>
      </c>
      <c r="X438" t="s">
        <v>75</v>
      </c>
      <c r="Y438" t="s">
        <v>740</v>
      </c>
      <c r="Z438">
        <v>3</v>
      </c>
    </row>
    <row r="439" spans="1:26" x14ac:dyDescent="0.3">
      <c r="A439">
        <v>3864</v>
      </c>
      <c r="B439" t="s">
        <v>2007</v>
      </c>
      <c r="C439" t="s">
        <v>2008</v>
      </c>
      <c r="D439" s="1">
        <v>44900</v>
      </c>
      <c r="E439" s="1">
        <v>45090</v>
      </c>
      <c r="F439" t="s">
        <v>1875</v>
      </c>
      <c r="G439" t="s">
        <v>2009</v>
      </c>
      <c r="H439" t="s">
        <v>2010</v>
      </c>
      <c r="I439" t="s">
        <v>133</v>
      </c>
      <c r="J439" t="s">
        <v>1805</v>
      </c>
      <c r="K439" t="s">
        <v>33</v>
      </c>
      <c r="L439" t="s">
        <v>51</v>
      </c>
      <c r="M439" t="s">
        <v>63</v>
      </c>
      <c r="N439" t="s">
        <v>126</v>
      </c>
      <c r="O439" t="s">
        <v>2011</v>
      </c>
      <c r="P439" t="s">
        <v>170</v>
      </c>
      <c r="Q439" t="s">
        <v>53</v>
      </c>
      <c r="R439" s="1">
        <v>25320</v>
      </c>
      <c r="S439" t="s">
        <v>40</v>
      </c>
      <c r="T439" t="s">
        <v>83</v>
      </c>
      <c r="U439" t="s">
        <v>42</v>
      </c>
      <c r="V439">
        <v>32977</v>
      </c>
      <c r="W439" t="s">
        <v>74</v>
      </c>
      <c r="X439" t="s">
        <v>84</v>
      </c>
      <c r="Y439" t="s">
        <v>236</v>
      </c>
      <c r="Z439">
        <v>3</v>
      </c>
    </row>
    <row r="440" spans="1:26" x14ac:dyDescent="0.3">
      <c r="A440">
        <v>3865</v>
      </c>
      <c r="B440" t="s">
        <v>1878</v>
      </c>
      <c r="C440" t="s">
        <v>1769</v>
      </c>
      <c r="D440" s="1">
        <v>44103</v>
      </c>
      <c r="E440" s="1">
        <v>44491</v>
      </c>
      <c r="F440" t="s">
        <v>1779</v>
      </c>
      <c r="G440" t="s">
        <v>2012</v>
      </c>
      <c r="H440" t="s">
        <v>2013</v>
      </c>
      <c r="I440" t="s">
        <v>139</v>
      </c>
      <c r="J440" t="s">
        <v>32</v>
      </c>
      <c r="K440" t="s">
        <v>52</v>
      </c>
      <c r="L440" t="s">
        <v>34</v>
      </c>
      <c r="M440" t="s">
        <v>35</v>
      </c>
      <c r="N440" t="s">
        <v>99</v>
      </c>
      <c r="O440" t="s">
        <v>2014</v>
      </c>
      <c r="P440" t="s">
        <v>38</v>
      </c>
      <c r="Q440" t="s">
        <v>2015</v>
      </c>
      <c r="R440" s="1">
        <v>23287</v>
      </c>
      <c r="S440" t="s">
        <v>40</v>
      </c>
      <c r="T440" t="s">
        <v>708</v>
      </c>
      <c r="U440" t="s">
        <v>55</v>
      </c>
      <c r="V440">
        <v>9209</v>
      </c>
      <c r="W440" t="s">
        <v>128</v>
      </c>
      <c r="X440" t="s">
        <v>75</v>
      </c>
      <c r="Y440" t="s">
        <v>236</v>
      </c>
      <c r="Z440">
        <v>3</v>
      </c>
    </row>
    <row r="441" spans="1:26" x14ac:dyDescent="0.3">
      <c r="A441">
        <v>3866</v>
      </c>
      <c r="B441" t="s">
        <v>2016</v>
      </c>
      <c r="C441" t="s">
        <v>2017</v>
      </c>
      <c r="D441" s="1">
        <v>44078</v>
      </c>
      <c r="E441" s="1">
        <v>44303</v>
      </c>
      <c r="F441" t="s">
        <v>1779</v>
      </c>
      <c r="G441" t="s">
        <v>2018</v>
      </c>
      <c r="H441" t="s">
        <v>2019</v>
      </c>
      <c r="I441" t="s">
        <v>80</v>
      </c>
      <c r="J441" t="s">
        <v>32</v>
      </c>
      <c r="K441" t="s">
        <v>33</v>
      </c>
      <c r="L441" t="s">
        <v>51</v>
      </c>
      <c r="M441" t="s">
        <v>63</v>
      </c>
      <c r="N441" t="s">
        <v>140</v>
      </c>
      <c r="O441" t="s">
        <v>2020</v>
      </c>
      <c r="P441" t="s">
        <v>1843</v>
      </c>
      <c r="Q441" t="s">
        <v>90</v>
      </c>
      <c r="R441" s="1">
        <v>21863</v>
      </c>
      <c r="S441" t="s">
        <v>40</v>
      </c>
      <c r="T441" t="s">
        <v>103</v>
      </c>
      <c r="U441" t="s">
        <v>55</v>
      </c>
      <c r="V441">
        <v>58737</v>
      </c>
      <c r="W441" t="s">
        <v>74</v>
      </c>
      <c r="X441" t="s">
        <v>104</v>
      </c>
      <c r="Y441" t="s">
        <v>45</v>
      </c>
      <c r="Z441">
        <v>3</v>
      </c>
    </row>
    <row r="442" spans="1:26" x14ac:dyDescent="0.3">
      <c r="A442">
        <v>3867</v>
      </c>
      <c r="B442" t="s">
        <v>2021</v>
      </c>
      <c r="C442" t="s">
        <v>1018</v>
      </c>
      <c r="D442" s="1">
        <v>43338</v>
      </c>
      <c r="E442" s="1"/>
      <c r="F442" t="s">
        <v>1779</v>
      </c>
      <c r="G442" t="s">
        <v>2022</v>
      </c>
      <c r="H442" t="s">
        <v>2023</v>
      </c>
      <c r="I442" t="s">
        <v>168</v>
      </c>
      <c r="J442" t="s">
        <v>32</v>
      </c>
      <c r="K442" t="s">
        <v>52</v>
      </c>
      <c r="L442" t="s">
        <v>64</v>
      </c>
      <c r="M442" t="s">
        <v>63</v>
      </c>
      <c r="N442" t="s">
        <v>36</v>
      </c>
      <c r="O442" t="s">
        <v>37</v>
      </c>
      <c r="P442" t="s">
        <v>1843</v>
      </c>
      <c r="Q442" t="s">
        <v>332</v>
      </c>
      <c r="R442" s="1">
        <v>31706</v>
      </c>
      <c r="S442" t="s">
        <v>40</v>
      </c>
      <c r="T442" t="s">
        <v>73</v>
      </c>
      <c r="U442" t="s">
        <v>55</v>
      </c>
      <c r="V442">
        <v>5363</v>
      </c>
      <c r="W442" t="s">
        <v>74</v>
      </c>
      <c r="X442" t="s">
        <v>44</v>
      </c>
      <c r="Y442" t="s">
        <v>45</v>
      </c>
      <c r="Z442">
        <v>3</v>
      </c>
    </row>
    <row r="443" spans="1:26" x14ac:dyDescent="0.3">
      <c r="A443">
        <v>3868</v>
      </c>
      <c r="B443" t="s">
        <v>2024</v>
      </c>
      <c r="C443" t="s">
        <v>2025</v>
      </c>
      <c r="D443" s="1">
        <v>43694</v>
      </c>
      <c r="E443" s="1"/>
      <c r="F443" t="s">
        <v>1779</v>
      </c>
      <c r="G443" t="s">
        <v>2026</v>
      </c>
      <c r="H443" t="s">
        <v>2027</v>
      </c>
      <c r="I443" t="s">
        <v>98</v>
      </c>
      <c r="J443" t="s">
        <v>32</v>
      </c>
      <c r="K443" t="s">
        <v>33</v>
      </c>
      <c r="L443" t="s">
        <v>51</v>
      </c>
      <c r="M443" t="s">
        <v>52</v>
      </c>
      <c r="N443" t="s">
        <v>36</v>
      </c>
      <c r="O443" t="s">
        <v>37</v>
      </c>
      <c r="P443" t="s">
        <v>170</v>
      </c>
      <c r="Q443" t="s">
        <v>39</v>
      </c>
      <c r="R443" s="1">
        <v>36608</v>
      </c>
      <c r="S443" t="s">
        <v>40</v>
      </c>
      <c r="T443" t="s">
        <v>613</v>
      </c>
      <c r="U443" t="s">
        <v>55</v>
      </c>
      <c r="V443">
        <v>51175</v>
      </c>
      <c r="W443" t="s">
        <v>56</v>
      </c>
      <c r="X443" t="s">
        <v>44</v>
      </c>
      <c r="Y443" t="s">
        <v>45</v>
      </c>
      <c r="Z443">
        <v>3</v>
      </c>
    </row>
    <row r="444" spans="1:26" x14ac:dyDescent="0.3">
      <c r="A444">
        <v>3869</v>
      </c>
      <c r="B444" t="s">
        <v>2028</v>
      </c>
      <c r="C444" t="s">
        <v>2029</v>
      </c>
      <c r="D444" s="1">
        <v>43733</v>
      </c>
      <c r="E444" s="1">
        <v>43868</v>
      </c>
      <c r="F444" t="s">
        <v>1773</v>
      </c>
      <c r="G444" t="s">
        <v>2030</v>
      </c>
      <c r="H444" t="s">
        <v>2031</v>
      </c>
      <c r="I444" t="s">
        <v>118</v>
      </c>
      <c r="J444" t="s">
        <v>32</v>
      </c>
      <c r="K444" t="s">
        <v>63</v>
      </c>
      <c r="L444" t="s">
        <v>51</v>
      </c>
      <c r="M444" t="s">
        <v>35</v>
      </c>
      <c r="N444" t="s">
        <v>175</v>
      </c>
      <c r="O444" t="s">
        <v>2032</v>
      </c>
      <c r="P444" t="s">
        <v>170</v>
      </c>
      <c r="Q444" t="s">
        <v>90</v>
      </c>
      <c r="R444" s="1">
        <v>28286</v>
      </c>
      <c r="S444" t="s">
        <v>40</v>
      </c>
      <c r="T444" t="s">
        <v>703</v>
      </c>
      <c r="U444" t="s">
        <v>55</v>
      </c>
      <c r="V444">
        <v>49132</v>
      </c>
      <c r="W444" t="s">
        <v>56</v>
      </c>
      <c r="X444" t="s">
        <v>104</v>
      </c>
      <c r="Y444" t="s">
        <v>45</v>
      </c>
      <c r="Z444">
        <v>3</v>
      </c>
    </row>
    <row r="445" spans="1:26" x14ac:dyDescent="0.3">
      <c r="A445">
        <v>3870</v>
      </c>
      <c r="B445" t="s">
        <v>2033</v>
      </c>
      <c r="C445" t="s">
        <v>2034</v>
      </c>
      <c r="D445" s="1">
        <v>44996</v>
      </c>
      <c r="E445" s="1">
        <v>44996</v>
      </c>
      <c r="F445" t="s">
        <v>1773</v>
      </c>
      <c r="G445" t="s">
        <v>2035</v>
      </c>
      <c r="H445" t="s">
        <v>2036</v>
      </c>
      <c r="I445" t="s">
        <v>62</v>
      </c>
      <c r="J445" t="s">
        <v>32</v>
      </c>
      <c r="K445" t="s">
        <v>33</v>
      </c>
      <c r="L445" t="s">
        <v>64</v>
      </c>
      <c r="M445" t="s">
        <v>35</v>
      </c>
      <c r="N445" t="s">
        <v>126</v>
      </c>
      <c r="O445" t="s">
        <v>2037</v>
      </c>
      <c r="P445" t="s">
        <v>170</v>
      </c>
      <c r="Q445" t="s">
        <v>177</v>
      </c>
      <c r="R445" s="1">
        <v>24434</v>
      </c>
      <c r="S445" t="s">
        <v>40</v>
      </c>
      <c r="T445" t="s">
        <v>83</v>
      </c>
      <c r="U445" t="s">
        <v>55</v>
      </c>
      <c r="V445">
        <v>64853</v>
      </c>
      <c r="W445" t="s">
        <v>128</v>
      </c>
      <c r="X445" t="s">
        <v>75</v>
      </c>
      <c r="Y445" t="s">
        <v>45</v>
      </c>
      <c r="Z445">
        <v>3</v>
      </c>
    </row>
    <row r="446" spans="1:26" x14ac:dyDescent="0.3">
      <c r="A446">
        <v>3871</v>
      </c>
      <c r="B446" t="s">
        <v>2038</v>
      </c>
      <c r="C446" t="s">
        <v>2039</v>
      </c>
      <c r="D446" s="1">
        <v>44910</v>
      </c>
      <c r="E446" s="1"/>
      <c r="F446" t="s">
        <v>1773</v>
      </c>
      <c r="G446" t="s">
        <v>2040</v>
      </c>
      <c r="H446" t="s">
        <v>2041</v>
      </c>
      <c r="I446" t="s">
        <v>89</v>
      </c>
      <c r="J446" t="s">
        <v>32</v>
      </c>
      <c r="K446" t="s">
        <v>63</v>
      </c>
      <c r="L446" t="s">
        <v>64</v>
      </c>
      <c r="M446" t="s">
        <v>63</v>
      </c>
      <c r="N446" t="s">
        <v>36</v>
      </c>
      <c r="O446" t="s">
        <v>37</v>
      </c>
      <c r="P446" t="s">
        <v>170</v>
      </c>
      <c r="Q446" t="s">
        <v>81</v>
      </c>
      <c r="R446" s="1">
        <v>26089</v>
      </c>
      <c r="S446" t="s">
        <v>40</v>
      </c>
      <c r="T446" t="s">
        <v>163</v>
      </c>
      <c r="U446" t="s">
        <v>42</v>
      </c>
      <c r="V446">
        <v>39859</v>
      </c>
      <c r="W446" t="s">
        <v>43</v>
      </c>
      <c r="X446" t="s">
        <v>44</v>
      </c>
      <c r="Y446" t="s">
        <v>45</v>
      </c>
      <c r="Z446">
        <v>3</v>
      </c>
    </row>
    <row r="447" spans="1:26" x14ac:dyDescent="0.3">
      <c r="A447">
        <v>3872</v>
      </c>
      <c r="B447" t="s">
        <v>2042</v>
      </c>
      <c r="C447" t="s">
        <v>2043</v>
      </c>
      <c r="D447" s="1">
        <v>43322</v>
      </c>
      <c r="E447" s="1">
        <v>44235</v>
      </c>
      <c r="F447" t="s">
        <v>1773</v>
      </c>
      <c r="G447" t="s">
        <v>2044</v>
      </c>
      <c r="H447" t="s">
        <v>2045</v>
      </c>
      <c r="I447" t="s">
        <v>31</v>
      </c>
      <c r="J447" t="s">
        <v>32</v>
      </c>
      <c r="K447" t="s">
        <v>33</v>
      </c>
      <c r="L447" t="s">
        <v>64</v>
      </c>
      <c r="M447" t="s">
        <v>52</v>
      </c>
      <c r="N447" t="s">
        <v>126</v>
      </c>
      <c r="O447" t="s">
        <v>2046</v>
      </c>
      <c r="P447" t="s">
        <v>170</v>
      </c>
      <c r="Q447" t="s">
        <v>111</v>
      </c>
      <c r="R447" s="1">
        <v>24115</v>
      </c>
      <c r="S447" t="s">
        <v>40</v>
      </c>
      <c r="T447" t="s">
        <v>184</v>
      </c>
      <c r="U447" t="s">
        <v>42</v>
      </c>
      <c r="V447">
        <v>48135</v>
      </c>
      <c r="W447" t="s">
        <v>128</v>
      </c>
      <c r="X447" t="s">
        <v>75</v>
      </c>
      <c r="Y447" t="s">
        <v>45</v>
      </c>
      <c r="Z447">
        <v>3</v>
      </c>
    </row>
    <row r="448" spans="1:26" x14ac:dyDescent="0.3">
      <c r="A448">
        <v>3873</v>
      </c>
      <c r="B448" t="s">
        <v>2047</v>
      </c>
      <c r="C448" t="s">
        <v>2048</v>
      </c>
      <c r="D448" s="1">
        <v>44624</v>
      </c>
      <c r="E448" s="1">
        <v>45099</v>
      </c>
      <c r="F448" t="s">
        <v>1784</v>
      </c>
      <c r="G448" t="s">
        <v>2049</v>
      </c>
      <c r="H448" t="s">
        <v>2050</v>
      </c>
      <c r="I448" t="s">
        <v>118</v>
      </c>
      <c r="J448" t="s">
        <v>32</v>
      </c>
      <c r="K448" t="s">
        <v>63</v>
      </c>
      <c r="L448" t="s">
        <v>64</v>
      </c>
      <c r="M448" t="s">
        <v>52</v>
      </c>
      <c r="N448" t="s">
        <v>126</v>
      </c>
      <c r="O448" t="s">
        <v>2051</v>
      </c>
      <c r="P448" t="s">
        <v>170</v>
      </c>
      <c r="Q448" t="s">
        <v>119</v>
      </c>
      <c r="R448" s="1">
        <v>26599</v>
      </c>
      <c r="S448" t="s">
        <v>40</v>
      </c>
      <c r="T448" t="s">
        <v>2052</v>
      </c>
      <c r="U448" t="s">
        <v>55</v>
      </c>
      <c r="V448">
        <v>41066</v>
      </c>
      <c r="W448" t="s">
        <v>56</v>
      </c>
      <c r="X448" t="s">
        <v>44</v>
      </c>
      <c r="Y448" t="s">
        <v>45</v>
      </c>
      <c r="Z448">
        <v>3</v>
      </c>
    </row>
    <row r="449" spans="1:26" x14ac:dyDescent="0.3">
      <c r="A449">
        <v>3874</v>
      </c>
      <c r="B449" t="s">
        <v>429</v>
      </c>
      <c r="C449" t="s">
        <v>1370</v>
      </c>
      <c r="D449" s="1">
        <v>43984</v>
      </c>
      <c r="E449" s="1"/>
      <c r="F449" t="s">
        <v>1784</v>
      </c>
      <c r="G449" t="s">
        <v>2053</v>
      </c>
      <c r="H449" t="s">
        <v>2054</v>
      </c>
      <c r="I449" t="s">
        <v>62</v>
      </c>
      <c r="J449" t="s">
        <v>32</v>
      </c>
      <c r="K449" t="s">
        <v>52</v>
      </c>
      <c r="L449" t="s">
        <v>34</v>
      </c>
      <c r="M449" t="s">
        <v>52</v>
      </c>
      <c r="N449" t="s">
        <v>36</v>
      </c>
      <c r="O449" t="s">
        <v>37</v>
      </c>
      <c r="P449" t="s">
        <v>170</v>
      </c>
      <c r="Q449" t="s">
        <v>81</v>
      </c>
      <c r="R449" s="1">
        <v>35725</v>
      </c>
      <c r="S449" t="s">
        <v>91</v>
      </c>
      <c r="T449" t="s">
        <v>83</v>
      </c>
      <c r="U449" t="s">
        <v>55</v>
      </c>
      <c r="V449">
        <v>28613</v>
      </c>
      <c r="W449" t="s">
        <v>56</v>
      </c>
      <c r="X449" t="s">
        <v>84</v>
      </c>
      <c r="Y449" t="s">
        <v>45</v>
      </c>
      <c r="Z449">
        <v>3</v>
      </c>
    </row>
    <row r="450" spans="1:26" x14ac:dyDescent="0.3">
      <c r="A450">
        <v>3875</v>
      </c>
      <c r="B450" t="s">
        <v>2055</v>
      </c>
      <c r="C450" t="s">
        <v>2056</v>
      </c>
      <c r="D450" s="1">
        <v>44376</v>
      </c>
      <c r="E450" s="1"/>
      <c r="F450" t="s">
        <v>1784</v>
      </c>
      <c r="G450" t="s">
        <v>2057</v>
      </c>
      <c r="H450" t="s">
        <v>2058</v>
      </c>
      <c r="I450" t="s">
        <v>89</v>
      </c>
      <c r="J450" t="s">
        <v>32</v>
      </c>
      <c r="K450" t="s">
        <v>33</v>
      </c>
      <c r="L450" t="s">
        <v>51</v>
      </c>
      <c r="M450" t="s">
        <v>35</v>
      </c>
      <c r="N450" t="s">
        <v>36</v>
      </c>
      <c r="O450" t="s">
        <v>37</v>
      </c>
      <c r="P450" t="s">
        <v>170</v>
      </c>
      <c r="Q450" t="s">
        <v>794</v>
      </c>
      <c r="R450" s="1">
        <v>25438</v>
      </c>
      <c r="S450" t="s">
        <v>91</v>
      </c>
      <c r="T450" t="s">
        <v>83</v>
      </c>
      <c r="U450" t="s">
        <v>55</v>
      </c>
      <c r="V450">
        <v>81215</v>
      </c>
      <c r="W450" t="s">
        <v>128</v>
      </c>
      <c r="X450" t="s">
        <v>104</v>
      </c>
      <c r="Y450" t="s">
        <v>45</v>
      </c>
      <c r="Z450">
        <v>3</v>
      </c>
    </row>
    <row r="451" spans="1:26" x14ac:dyDescent="0.3">
      <c r="A451">
        <v>3876</v>
      </c>
      <c r="B451" t="s">
        <v>2059</v>
      </c>
      <c r="C451" t="s">
        <v>2060</v>
      </c>
      <c r="D451" s="1">
        <v>44493</v>
      </c>
      <c r="E451" s="1"/>
      <c r="F451" t="s">
        <v>1871</v>
      </c>
      <c r="G451" t="s">
        <v>2061</v>
      </c>
      <c r="H451" t="s">
        <v>2062</v>
      </c>
      <c r="I451" t="s">
        <v>31</v>
      </c>
      <c r="J451" t="s">
        <v>32</v>
      </c>
      <c r="K451" t="s">
        <v>33</v>
      </c>
      <c r="L451" t="s">
        <v>34</v>
      </c>
      <c r="M451" t="s">
        <v>35</v>
      </c>
      <c r="N451" t="s">
        <v>36</v>
      </c>
      <c r="O451" t="s">
        <v>37</v>
      </c>
      <c r="P451" t="s">
        <v>170</v>
      </c>
      <c r="Q451" t="s">
        <v>81</v>
      </c>
      <c r="R451" s="1">
        <v>19874</v>
      </c>
      <c r="S451" t="s">
        <v>40</v>
      </c>
      <c r="T451" t="s">
        <v>163</v>
      </c>
      <c r="U451" t="s">
        <v>42</v>
      </c>
      <c r="V451">
        <v>70578</v>
      </c>
      <c r="W451" t="s">
        <v>56</v>
      </c>
      <c r="X451" t="s">
        <v>75</v>
      </c>
      <c r="Y451" t="s">
        <v>740</v>
      </c>
      <c r="Z451">
        <v>3</v>
      </c>
    </row>
    <row r="452" spans="1:26" x14ac:dyDescent="0.3">
      <c r="A452">
        <v>3877</v>
      </c>
      <c r="B452" t="s">
        <v>2063</v>
      </c>
      <c r="C452" t="s">
        <v>2064</v>
      </c>
      <c r="D452" s="1">
        <v>43395</v>
      </c>
      <c r="E452" s="1">
        <v>43928</v>
      </c>
      <c r="F452" t="s">
        <v>1779</v>
      </c>
      <c r="G452" t="s">
        <v>2065</v>
      </c>
      <c r="H452" t="s">
        <v>2066</v>
      </c>
      <c r="I452" t="s">
        <v>139</v>
      </c>
      <c r="J452" t="s">
        <v>32</v>
      </c>
      <c r="K452" t="s">
        <v>52</v>
      </c>
      <c r="L452" t="s">
        <v>51</v>
      </c>
      <c r="M452" t="s">
        <v>63</v>
      </c>
      <c r="N452" t="s">
        <v>126</v>
      </c>
      <c r="O452" t="s">
        <v>2067</v>
      </c>
      <c r="P452" t="s">
        <v>1843</v>
      </c>
      <c r="Q452" t="s">
        <v>81</v>
      </c>
      <c r="R452" s="1">
        <v>27780</v>
      </c>
      <c r="S452" t="s">
        <v>40</v>
      </c>
      <c r="T452" t="s">
        <v>163</v>
      </c>
      <c r="U452" t="s">
        <v>55</v>
      </c>
      <c r="V452">
        <v>81607</v>
      </c>
      <c r="W452" t="s">
        <v>128</v>
      </c>
      <c r="X452" t="s">
        <v>75</v>
      </c>
      <c r="Y452" t="s">
        <v>740</v>
      </c>
      <c r="Z452">
        <v>3</v>
      </c>
    </row>
    <row r="453" spans="1:26" x14ac:dyDescent="0.3">
      <c r="A453">
        <v>3878</v>
      </c>
      <c r="B453" t="s">
        <v>228</v>
      </c>
      <c r="C453" t="s">
        <v>1517</v>
      </c>
      <c r="D453" s="1">
        <v>43351</v>
      </c>
      <c r="E453" s="1">
        <v>44431</v>
      </c>
      <c r="F453" t="s">
        <v>1779</v>
      </c>
      <c r="G453" t="s">
        <v>2068</v>
      </c>
      <c r="H453" t="s">
        <v>2069</v>
      </c>
      <c r="I453" t="s">
        <v>80</v>
      </c>
      <c r="J453" t="s">
        <v>32</v>
      </c>
      <c r="K453" t="s">
        <v>33</v>
      </c>
      <c r="L453" t="s">
        <v>64</v>
      </c>
      <c r="M453" t="s">
        <v>52</v>
      </c>
      <c r="N453" t="s">
        <v>175</v>
      </c>
      <c r="O453" t="s">
        <v>2070</v>
      </c>
      <c r="P453" t="s">
        <v>1843</v>
      </c>
      <c r="Q453" t="s">
        <v>111</v>
      </c>
      <c r="R453" s="1">
        <v>24521</v>
      </c>
      <c r="S453" t="s">
        <v>40</v>
      </c>
      <c r="T453" t="s">
        <v>113</v>
      </c>
      <c r="U453" t="s">
        <v>55</v>
      </c>
      <c r="V453">
        <v>69536</v>
      </c>
      <c r="W453" t="s">
        <v>74</v>
      </c>
      <c r="X453" t="s">
        <v>104</v>
      </c>
      <c r="Y453" t="s">
        <v>45</v>
      </c>
      <c r="Z453">
        <v>3</v>
      </c>
    </row>
    <row r="454" spans="1:26" x14ac:dyDescent="0.3">
      <c r="A454">
        <v>3879</v>
      </c>
      <c r="B454" t="s">
        <v>2071</v>
      </c>
      <c r="C454" t="s">
        <v>2072</v>
      </c>
      <c r="D454" s="1">
        <v>43504</v>
      </c>
      <c r="E454" s="1">
        <v>44981</v>
      </c>
      <c r="F454" t="s">
        <v>1779</v>
      </c>
      <c r="G454" t="s">
        <v>2073</v>
      </c>
      <c r="H454" t="s">
        <v>2074</v>
      </c>
      <c r="I454" t="s">
        <v>168</v>
      </c>
      <c r="J454" t="s">
        <v>32</v>
      </c>
      <c r="K454" t="s">
        <v>63</v>
      </c>
      <c r="L454" t="s">
        <v>34</v>
      </c>
      <c r="M454" t="s">
        <v>52</v>
      </c>
      <c r="N454" t="s">
        <v>99</v>
      </c>
      <c r="O454" t="s">
        <v>2075</v>
      </c>
      <c r="P454" t="s">
        <v>170</v>
      </c>
      <c r="Q454" t="s">
        <v>90</v>
      </c>
      <c r="R454" s="1">
        <v>35077</v>
      </c>
      <c r="S454" t="s">
        <v>40</v>
      </c>
      <c r="T454" t="s">
        <v>73</v>
      </c>
      <c r="U454" t="s">
        <v>55</v>
      </c>
      <c r="V454">
        <v>16655</v>
      </c>
      <c r="W454" t="s">
        <v>56</v>
      </c>
      <c r="X454" t="s">
        <v>84</v>
      </c>
      <c r="Y454" t="s">
        <v>45</v>
      </c>
      <c r="Z454">
        <v>3</v>
      </c>
    </row>
    <row r="455" spans="1:26" x14ac:dyDescent="0.3">
      <c r="A455">
        <v>3880</v>
      </c>
      <c r="B455" t="s">
        <v>2076</v>
      </c>
      <c r="C455" t="s">
        <v>928</v>
      </c>
      <c r="D455" s="1">
        <v>44284</v>
      </c>
      <c r="E455" s="1">
        <v>44374</v>
      </c>
      <c r="F455" t="s">
        <v>1779</v>
      </c>
      <c r="G455" t="s">
        <v>2077</v>
      </c>
      <c r="H455" t="s">
        <v>2078</v>
      </c>
      <c r="I455" t="s">
        <v>98</v>
      </c>
      <c r="J455" t="s">
        <v>32</v>
      </c>
      <c r="K455" t="s">
        <v>52</v>
      </c>
      <c r="L455" t="s">
        <v>64</v>
      </c>
      <c r="M455" t="s">
        <v>35</v>
      </c>
      <c r="N455" t="s">
        <v>175</v>
      </c>
      <c r="O455" t="s">
        <v>2079</v>
      </c>
      <c r="P455" t="s">
        <v>170</v>
      </c>
      <c r="Q455" t="s">
        <v>81</v>
      </c>
      <c r="R455" s="1">
        <v>26799</v>
      </c>
      <c r="S455" t="s">
        <v>40</v>
      </c>
      <c r="T455" t="s">
        <v>2080</v>
      </c>
      <c r="U455" t="s">
        <v>55</v>
      </c>
      <c r="V455">
        <v>73726</v>
      </c>
      <c r="W455" t="s">
        <v>93</v>
      </c>
      <c r="X455" t="s">
        <v>75</v>
      </c>
      <c r="Y455" t="s">
        <v>45</v>
      </c>
      <c r="Z455">
        <v>3</v>
      </c>
    </row>
    <row r="456" spans="1:26" x14ac:dyDescent="0.3">
      <c r="A456">
        <v>3881</v>
      </c>
      <c r="B456" t="s">
        <v>2081</v>
      </c>
      <c r="C456" t="s">
        <v>2082</v>
      </c>
      <c r="D456" s="1">
        <v>43635</v>
      </c>
      <c r="E456" s="1"/>
      <c r="F456" t="s">
        <v>1773</v>
      </c>
      <c r="G456" t="s">
        <v>2083</v>
      </c>
      <c r="H456" t="s">
        <v>2084</v>
      </c>
      <c r="I456" t="s">
        <v>118</v>
      </c>
      <c r="J456" t="s">
        <v>32</v>
      </c>
      <c r="K456" t="s">
        <v>52</v>
      </c>
      <c r="L456" t="s">
        <v>64</v>
      </c>
      <c r="M456" t="s">
        <v>52</v>
      </c>
      <c r="N456" t="s">
        <v>36</v>
      </c>
      <c r="O456" t="s">
        <v>37</v>
      </c>
      <c r="P456" t="s">
        <v>170</v>
      </c>
      <c r="Q456" t="s">
        <v>90</v>
      </c>
      <c r="R456" s="1">
        <v>33920</v>
      </c>
      <c r="S456" t="s">
        <v>40</v>
      </c>
      <c r="T456" t="s">
        <v>83</v>
      </c>
      <c r="U456" t="s">
        <v>55</v>
      </c>
      <c r="V456">
        <v>14181</v>
      </c>
      <c r="W456" t="s">
        <v>74</v>
      </c>
      <c r="X456" t="s">
        <v>104</v>
      </c>
      <c r="Y456" t="s">
        <v>45</v>
      </c>
      <c r="Z456">
        <v>3</v>
      </c>
    </row>
    <row r="457" spans="1:26" x14ac:dyDescent="0.3">
      <c r="A457">
        <v>3882</v>
      </c>
      <c r="B457" t="s">
        <v>2085</v>
      </c>
      <c r="C457" t="s">
        <v>2086</v>
      </c>
      <c r="D457" s="1">
        <v>43495</v>
      </c>
      <c r="E457" s="1"/>
      <c r="F457" t="s">
        <v>1773</v>
      </c>
      <c r="G457" t="s">
        <v>2087</v>
      </c>
      <c r="H457" t="s">
        <v>2088</v>
      </c>
      <c r="I457" t="s">
        <v>62</v>
      </c>
      <c r="J457" t="s">
        <v>32</v>
      </c>
      <c r="K457" t="s">
        <v>33</v>
      </c>
      <c r="L457" t="s">
        <v>34</v>
      </c>
      <c r="M457" t="s">
        <v>52</v>
      </c>
      <c r="N457" t="s">
        <v>36</v>
      </c>
      <c r="O457" t="s">
        <v>37</v>
      </c>
      <c r="P457" t="s">
        <v>170</v>
      </c>
      <c r="Q457" t="s">
        <v>594</v>
      </c>
      <c r="R457" s="1">
        <v>16848</v>
      </c>
      <c r="S457" t="s">
        <v>40</v>
      </c>
      <c r="T457" t="s">
        <v>216</v>
      </c>
      <c r="U457" t="s">
        <v>42</v>
      </c>
      <c r="V457">
        <v>14438</v>
      </c>
      <c r="W457" t="s">
        <v>128</v>
      </c>
      <c r="X457" t="s">
        <v>84</v>
      </c>
      <c r="Y457" t="s">
        <v>45</v>
      </c>
      <c r="Z457">
        <v>3</v>
      </c>
    </row>
    <row r="458" spans="1:26" x14ac:dyDescent="0.3">
      <c r="A458">
        <v>3883</v>
      </c>
      <c r="B458" t="s">
        <v>2089</v>
      </c>
      <c r="C458" t="s">
        <v>2029</v>
      </c>
      <c r="D458" s="1">
        <v>44687</v>
      </c>
      <c r="E458" s="1">
        <v>44830</v>
      </c>
      <c r="F458" t="s">
        <v>1773</v>
      </c>
      <c r="G458" t="s">
        <v>2090</v>
      </c>
      <c r="H458" t="s">
        <v>2091</v>
      </c>
      <c r="I458" t="s">
        <v>89</v>
      </c>
      <c r="J458" t="s">
        <v>32</v>
      </c>
      <c r="K458" t="s">
        <v>33</v>
      </c>
      <c r="L458" t="s">
        <v>64</v>
      </c>
      <c r="M458" t="s">
        <v>63</v>
      </c>
      <c r="N458" t="s">
        <v>99</v>
      </c>
      <c r="O458" t="s">
        <v>2092</v>
      </c>
      <c r="P458" t="s">
        <v>170</v>
      </c>
      <c r="Q458" t="s">
        <v>90</v>
      </c>
      <c r="R458" s="1">
        <v>33405</v>
      </c>
      <c r="S458" t="s">
        <v>40</v>
      </c>
      <c r="T458" t="s">
        <v>395</v>
      </c>
      <c r="U458" t="s">
        <v>42</v>
      </c>
      <c r="V458">
        <v>11294</v>
      </c>
      <c r="W458" t="s">
        <v>43</v>
      </c>
      <c r="X458" t="s">
        <v>44</v>
      </c>
      <c r="Y458" t="s">
        <v>45</v>
      </c>
      <c r="Z458">
        <v>3</v>
      </c>
    </row>
    <row r="459" spans="1:26" x14ac:dyDescent="0.3">
      <c r="A459">
        <v>3884</v>
      </c>
      <c r="B459" t="s">
        <v>2093</v>
      </c>
      <c r="C459" t="s">
        <v>2094</v>
      </c>
      <c r="D459" s="1">
        <v>43498</v>
      </c>
      <c r="E459" s="1"/>
      <c r="F459" t="s">
        <v>1773</v>
      </c>
      <c r="G459" t="s">
        <v>2095</v>
      </c>
      <c r="H459" t="s">
        <v>2096</v>
      </c>
      <c r="I459" t="s">
        <v>31</v>
      </c>
      <c r="J459" t="s">
        <v>32</v>
      </c>
      <c r="K459" t="s">
        <v>63</v>
      </c>
      <c r="L459" t="s">
        <v>64</v>
      </c>
      <c r="M459" t="s">
        <v>35</v>
      </c>
      <c r="N459" t="s">
        <v>36</v>
      </c>
      <c r="O459" t="s">
        <v>37</v>
      </c>
      <c r="P459" t="s">
        <v>170</v>
      </c>
      <c r="Q459" t="s">
        <v>111</v>
      </c>
      <c r="R459" s="1">
        <v>31894</v>
      </c>
      <c r="S459" t="s">
        <v>40</v>
      </c>
      <c r="T459" t="s">
        <v>113</v>
      </c>
      <c r="U459" t="s">
        <v>42</v>
      </c>
      <c r="V459">
        <v>96985</v>
      </c>
      <c r="W459" t="s">
        <v>93</v>
      </c>
      <c r="X459" t="s">
        <v>44</v>
      </c>
      <c r="Y459" t="s">
        <v>45</v>
      </c>
      <c r="Z459">
        <v>3</v>
      </c>
    </row>
    <row r="460" spans="1:26" x14ac:dyDescent="0.3">
      <c r="A460">
        <v>3885</v>
      </c>
      <c r="B460" t="s">
        <v>2097</v>
      </c>
      <c r="C460" t="s">
        <v>2098</v>
      </c>
      <c r="D460" s="1">
        <v>44538</v>
      </c>
      <c r="E460" s="1"/>
      <c r="F460" t="s">
        <v>1784</v>
      </c>
      <c r="G460" t="s">
        <v>2099</v>
      </c>
      <c r="H460" t="s">
        <v>2100</v>
      </c>
      <c r="I460" t="s">
        <v>50</v>
      </c>
      <c r="J460" t="s">
        <v>32</v>
      </c>
      <c r="K460" t="s">
        <v>63</v>
      </c>
      <c r="L460" t="s">
        <v>64</v>
      </c>
      <c r="M460" t="s">
        <v>52</v>
      </c>
      <c r="N460" t="s">
        <v>36</v>
      </c>
      <c r="O460" t="s">
        <v>37</v>
      </c>
      <c r="P460" t="s">
        <v>170</v>
      </c>
      <c r="Q460" t="s">
        <v>111</v>
      </c>
      <c r="R460" s="1">
        <v>17827</v>
      </c>
      <c r="S460" t="s">
        <v>91</v>
      </c>
      <c r="T460" t="s">
        <v>113</v>
      </c>
      <c r="U460" t="s">
        <v>42</v>
      </c>
      <c r="V460">
        <v>93436</v>
      </c>
      <c r="W460" t="s">
        <v>93</v>
      </c>
      <c r="X460" t="s">
        <v>75</v>
      </c>
      <c r="Y460" t="s">
        <v>45</v>
      </c>
      <c r="Z460">
        <v>3</v>
      </c>
    </row>
    <row r="461" spans="1:26" x14ac:dyDescent="0.3">
      <c r="A461">
        <v>3886</v>
      </c>
      <c r="B461" t="s">
        <v>2101</v>
      </c>
      <c r="C461" t="s">
        <v>2102</v>
      </c>
      <c r="D461" s="1">
        <v>43385</v>
      </c>
      <c r="E461" s="1"/>
      <c r="F461" t="s">
        <v>1784</v>
      </c>
      <c r="G461" t="s">
        <v>2103</v>
      </c>
      <c r="H461" t="s">
        <v>2104</v>
      </c>
      <c r="I461" t="s">
        <v>139</v>
      </c>
      <c r="J461" t="s">
        <v>32</v>
      </c>
      <c r="K461" t="s">
        <v>52</v>
      </c>
      <c r="L461" t="s">
        <v>64</v>
      </c>
      <c r="M461" t="s">
        <v>35</v>
      </c>
      <c r="N461" t="s">
        <v>36</v>
      </c>
      <c r="O461" t="s">
        <v>37</v>
      </c>
      <c r="P461" t="s">
        <v>170</v>
      </c>
      <c r="Q461" t="s">
        <v>594</v>
      </c>
      <c r="R461" s="1">
        <v>28465</v>
      </c>
      <c r="S461" t="s">
        <v>91</v>
      </c>
      <c r="T461" t="s">
        <v>103</v>
      </c>
      <c r="U461" t="s">
        <v>55</v>
      </c>
      <c r="V461">
        <v>42646</v>
      </c>
      <c r="W461" t="s">
        <v>74</v>
      </c>
      <c r="X461" t="s">
        <v>75</v>
      </c>
      <c r="Y461" t="s">
        <v>45</v>
      </c>
      <c r="Z461">
        <v>3</v>
      </c>
    </row>
    <row r="462" spans="1:26" x14ac:dyDescent="0.3">
      <c r="A462">
        <v>3887</v>
      </c>
      <c r="B462" t="s">
        <v>2105</v>
      </c>
      <c r="C462" t="s">
        <v>2106</v>
      </c>
      <c r="D462" s="1">
        <v>44673</v>
      </c>
      <c r="E462" s="1">
        <v>45061</v>
      </c>
      <c r="F462" t="s">
        <v>1784</v>
      </c>
      <c r="G462" t="s">
        <v>2107</v>
      </c>
      <c r="H462" t="s">
        <v>2108</v>
      </c>
      <c r="I462" t="s">
        <v>118</v>
      </c>
      <c r="J462" t="s">
        <v>1805</v>
      </c>
      <c r="K462" t="s">
        <v>33</v>
      </c>
      <c r="L462" t="s">
        <v>64</v>
      </c>
      <c r="M462" t="s">
        <v>35</v>
      </c>
      <c r="N462" t="s">
        <v>140</v>
      </c>
      <c r="O462" t="s">
        <v>2109</v>
      </c>
      <c r="P462" t="s">
        <v>170</v>
      </c>
      <c r="Q462" t="s">
        <v>81</v>
      </c>
      <c r="R462" s="1">
        <v>19899</v>
      </c>
      <c r="S462" t="s">
        <v>91</v>
      </c>
      <c r="T462" t="s">
        <v>292</v>
      </c>
      <c r="U462" t="s">
        <v>55</v>
      </c>
      <c r="V462">
        <v>54502</v>
      </c>
      <c r="W462" t="s">
        <v>43</v>
      </c>
      <c r="X462" t="s">
        <v>104</v>
      </c>
      <c r="Y462" t="s">
        <v>105</v>
      </c>
      <c r="Z462">
        <v>3</v>
      </c>
    </row>
    <row r="463" spans="1:26" x14ac:dyDescent="0.3">
      <c r="A463">
        <v>3888</v>
      </c>
      <c r="B463" t="s">
        <v>2110</v>
      </c>
      <c r="C463" t="s">
        <v>825</v>
      </c>
      <c r="D463" s="1">
        <v>44444</v>
      </c>
      <c r="E463" s="1">
        <v>44750</v>
      </c>
      <c r="F463" t="s">
        <v>1871</v>
      </c>
      <c r="G463" t="s">
        <v>2111</v>
      </c>
      <c r="H463" t="s">
        <v>2112</v>
      </c>
      <c r="I463" t="s">
        <v>62</v>
      </c>
      <c r="J463" t="s">
        <v>1805</v>
      </c>
      <c r="K463" t="s">
        <v>63</v>
      </c>
      <c r="L463" t="s">
        <v>64</v>
      </c>
      <c r="M463" t="s">
        <v>63</v>
      </c>
      <c r="N463" t="s">
        <v>140</v>
      </c>
      <c r="O463" t="s">
        <v>2113</v>
      </c>
      <c r="P463" t="s">
        <v>170</v>
      </c>
      <c r="Q463" t="s">
        <v>111</v>
      </c>
      <c r="R463" s="1">
        <v>31948</v>
      </c>
      <c r="S463" t="s">
        <v>40</v>
      </c>
      <c r="T463" t="s">
        <v>113</v>
      </c>
      <c r="U463" t="s">
        <v>42</v>
      </c>
      <c r="V463">
        <v>88391</v>
      </c>
      <c r="W463" t="s">
        <v>74</v>
      </c>
      <c r="X463" t="s">
        <v>104</v>
      </c>
      <c r="Y463" t="s">
        <v>45</v>
      </c>
      <c r="Z463">
        <v>3</v>
      </c>
    </row>
    <row r="464" spans="1:26" x14ac:dyDescent="0.3">
      <c r="A464">
        <v>3889</v>
      </c>
      <c r="B464" t="s">
        <v>2114</v>
      </c>
      <c r="C464" t="s">
        <v>860</v>
      </c>
      <c r="D464" s="1">
        <v>44809</v>
      </c>
      <c r="E464" s="1">
        <v>44864</v>
      </c>
      <c r="F464" t="s">
        <v>1779</v>
      </c>
      <c r="G464" t="s">
        <v>2115</v>
      </c>
      <c r="H464" t="s">
        <v>2116</v>
      </c>
      <c r="I464" t="s">
        <v>80</v>
      </c>
      <c r="J464" t="s">
        <v>32</v>
      </c>
      <c r="K464" t="s">
        <v>33</v>
      </c>
      <c r="L464" t="s">
        <v>64</v>
      </c>
      <c r="M464" t="s">
        <v>52</v>
      </c>
      <c r="N464" t="s">
        <v>126</v>
      </c>
      <c r="O464" t="s">
        <v>2117</v>
      </c>
      <c r="P464" t="s">
        <v>1843</v>
      </c>
      <c r="Q464" t="s">
        <v>81</v>
      </c>
      <c r="R464" s="1">
        <v>30239</v>
      </c>
      <c r="S464" t="s">
        <v>40</v>
      </c>
      <c r="T464" t="s">
        <v>226</v>
      </c>
      <c r="U464" t="s">
        <v>55</v>
      </c>
      <c r="V464">
        <v>26421</v>
      </c>
      <c r="W464" t="s">
        <v>93</v>
      </c>
      <c r="X464" t="s">
        <v>75</v>
      </c>
      <c r="Y464" t="s">
        <v>45</v>
      </c>
      <c r="Z464">
        <v>3</v>
      </c>
    </row>
    <row r="465" spans="1:26" x14ac:dyDescent="0.3">
      <c r="A465">
        <v>3890</v>
      </c>
      <c r="B465" t="s">
        <v>2118</v>
      </c>
      <c r="C465" t="s">
        <v>693</v>
      </c>
      <c r="D465" s="1">
        <v>44761</v>
      </c>
      <c r="E465" s="1">
        <v>45041</v>
      </c>
      <c r="F465" t="s">
        <v>1779</v>
      </c>
      <c r="G465" t="s">
        <v>2119</v>
      </c>
      <c r="H465" t="s">
        <v>2120</v>
      </c>
      <c r="I465" t="s">
        <v>98</v>
      </c>
      <c r="J465" t="s">
        <v>32</v>
      </c>
      <c r="K465" t="s">
        <v>63</v>
      </c>
      <c r="L465" t="s">
        <v>64</v>
      </c>
      <c r="M465" t="s">
        <v>35</v>
      </c>
      <c r="N465" t="s">
        <v>126</v>
      </c>
      <c r="O465" t="s">
        <v>2121</v>
      </c>
      <c r="P465" t="s">
        <v>170</v>
      </c>
      <c r="Q465" t="s">
        <v>81</v>
      </c>
      <c r="R465" s="1">
        <v>36392</v>
      </c>
      <c r="S465" t="s">
        <v>40</v>
      </c>
      <c r="T465" t="s">
        <v>226</v>
      </c>
      <c r="U465" t="s">
        <v>55</v>
      </c>
      <c r="V465">
        <v>85660</v>
      </c>
      <c r="W465" t="s">
        <v>128</v>
      </c>
      <c r="X465" t="s">
        <v>104</v>
      </c>
      <c r="Y465" t="s">
        <v>45</v>
      </c>
      <c r="Z465">
        <v>3</v>
      </c>
    </row>
    <row r="466" spans="1:26" x14ac:dyDescent="0.3">
      <c r="A466">
        <v>3891</v>
      </c>
      <c r="B466" t="s">
        <v>2122</v>
      </c>
      <c r="C466" t="s">
        <v>2123</v>
      </c>
      <c r="D466" s="1">
        <v>44707</v>
      </c>
      <c r="E466" s="1"/>
      <c r="F466" t="s">
        <v>1779</v>
      </c>
      <c r="G466" t="s">
        <v>2124</v>
      </c>
      <c r="H466" t="s">
        <v>2125</v>
      </c>
      <c r="I466" t="s">
        <v>89</v>
      </c>
      <c r="J466" t="s">
        <v>32</v>
      </c>
      <c r="K466" t="s">
        <v>63</v>
      </c>
      <c r="L466" t="s">
        <v>34</v>
      </c>
      <c r="M466" t="s">
        <v>35</v>
      </c>
      <c r="N466" t="s">
        <v>36</v>
      </c>
      <c r="O466" t="s">
        <v>37</v>
      </c>
      <c r="P466" t="s">
        <v>170</v>
      </c>
      <c r="Q466" t="s">
        <v>111</v>
      </c>
      <c r="R466" s="1">
        <v>22101</v>
      </c>
      <c r="S466" t="s">
        <v>40</v>
      </c>
      <c r="T466" t="s">
        <v>113</v>
      </c>
      <c r="U466" t="s">
        <v>55</v>
      </c>
      <c r="V466">
        <v>60107</v>
      </c>
      <c r="W466" t="s">
        <v>74</v>
      </c>
      <c r="X466" t="s">
        <v>75</v>
      </c>
      <c r="Y466" t="s">
        <v>45</v>
      </c>
      <c r="Z466">
        <v>3</v>
      </c>
    </row>
    <row r="467" spans="1:26" x14ac:dyDescent="0.3">
      <c r="A467">
        <v>3892</v>
      </c>
      <c r="B467" t="s">
        <v>1560</v>
      </c>
      <c r="C467" t="s">
        <v>1275</v>
      </c>
      <c r="D467" s="1">
        <v>44865</v>
      </c>
      <c r="E467" s="1"/>
      <c r="F467" t="s">
        <v>1779</v>
      </c>
      <c r="G467" t="s">
        <v>2126</v>
      </c>
      <c r="H467" t="s">
        <v>2127</v>
      </c>
      <c r="I467" t="s">
        <v>31</v>
      </c>
      <c r="J467" t="s">
        <v>32</v>
      </c>
      <c r="K467" t="s">
        <v>63</v>
      </c>
      <c r="L467" t="s">
        <v>51</v>
      </c>
      <c r="M467" t="s">
        <v>63</v>
      </c>
      <c r="N467" t="s">
        <v>36</v>
      </c>
      <c r="O467" t="s">
        <v>37</v>
      </c>
      <c r="P467" t="s">
        <v>170</v>
      </c>
      <c r="Q467" t="s">
        <v>111</v>
      </c>
      <c r="R467" s="1">
        <v>28581</v>
      </c>
      <c r="S467" t="s">
        <v>40</v>
      </c>
      <c r="T467" t="s">
        <v>2128</v>
      </c>
      <c r="U467" t="s">
        <v>55</v>
      </c>
      <c r="V467">
        <v>60831</v>
      </c>
      <c r="W467" t="s">
        <v>56</v>
      </c>
      <c r="X467" t="s">
        <v>104</v>
      </c>
      <c r="Y467" t="s">
        <v>45</v>
      </c>
      <c r="Z467">
        <v>3</v>
      </c>
    </row>
    <row r="468" spans="1:26" x14ac:dyDescent="0.3">
      <c r="A468">
        <v>3893</v>
      </c>
      <c r="B468" t="s">
        <v>2129</v>
      </c>
      <c r="C468" t="s">
        <v>2130</v>
      </c>
      <c r="D468" s="1">
        <v>45007</v>
      </c>
      <c r="E468" s="1">
        <v>45135</v>
      </c>
      <c r="F468" t="s">
        <v>1773</v>
      </c>
      <c r="G468" t="s">
        <v>2131</v>
      </c>
      <c r="H468" t="s">
        <v>2132</v>
      </c>
      <c r="I468" t="s">
        <v>50</v>
      </c>
      <c r="J468" t="s">
        <v>32</v>
      </c>
      <c r="K468" t="s">
        <v>63</v>
      </c>
      <c r="L468" t="s">
        <v>64</v>
      </c>
      <c r="M468" t="s">
        <v>52</v>
      </c>
      <c r="N468" t="s">
        <v>99</v>
      </c>
      <c r="O468" t="s">
        <v>2133</v>
      </c>
      <c r="P468" t="s">
        <v>170</v>
      </c>
      <c r="Q468" t="s">
        <v>81</v>
      </c>
      <c r="R468" s="1">
        <v>19464</v>
      </c>
      <c r="S468" t="s">
        <v>40</v>
      </c>
      <c r="T468" t="s">
        <v>83</v>
      </c>
      <c r="U468" t="s">
        <v>42</v>
      </c>
      <c r="V468">
        <v>68298</v>
      </c>
      <c r="W468" t="s">
        <v>128</v>
      </c>
      <c r="X468" t="s">
        <v>84</v>
      </c>
      <c r="Y468" t="s">
        <v>45</v>
      </c>
      <c r="Z468">
        <v>3</v>
      </c>
    </row>
    <row r="469" spans="1:26" x14ac:dyDescent="0.3">
      <c r="A469">
        <v>3894</v>
      </c>
      <c r="B469" t="s">
        <v>2134</v>
      </c>
      <c r="C469" t="s">
        <v>2135</v>
      </c>
      <c r="D469" s="1">
        <v>45075</v>
      </c>
      <c r="E469" s="1"/>
      <c r="F469" t="s">
        <v>1773</v>
      </c>
      <c r="G469" t="s">
        <v>2136</v>
      </c>
      <c r="H469" t="s">
        <v>2137</v>
      </c>
      <c r="I469" t="s">
        <v>139</v>
      </c>
      <c r="J469" t="s">
        <v>32</v>
      </c>
      <c r="K469" t="s">
        <v>63</v>
      </c>
      <c r="L469" t="s">
        <v>51</v>
      </c>
      <c r="M469" t="s">
        <v>63</v>
      </c>
      <c r="N469" t="s">
        <v>36</v>
      </c>
      <c r="O469" t="s">
        <v>37</v>
      </c>
      <c r="P469" t="s">
        <v>170</v>
      </c>
      <c r="Q469" t="s">
        <v>53</v>
      </c>
      <c r="R469" s="1">
        <v>21611</v>
      </c>
      <c r="S469" t="s">
        <v>40</v>
      </c>
      <c r="T469" t="s">
        <v>163</v>
      </c>
      <c r="U469" t="s">
        <v>42</v>
      </c>
      <c r="V469">
        <v>72913</v>
      </c>
      <c r="W469" t="s">
        <v>93</v>
      </c>
      <c r="X469" t="s">
        <v>84</v>
      </c>
      <c r="Y469" t="s">
        <v>45</v>
      </c>
      <c r="Z469">
        <v>3</v>
      </c>
    </row>
    <row r="470" spans="1:26" x14ac:dyDescent="0.3">
      <c r="A470">
        <v>3895</v>
      </c>
      <c r="B470" t="s">
        <v>2138</v>
      </c>
      <c r="C470" t="s">
        <v>2139</v>
      </c>
      <c r="D470" s="1">
        <v>43884</v>
      </c>
      <c r="E470" s="1">
        <v>44447</v>
      </c>
      <c r="F470" t="s">
        <v>1773</v>
      </c>
      <c r="G470" t="s">
        <v>2140</v>
      </c>
      <c r="H470" t="s">
        <v>2141</v>
      </c>
      <c r="I470" t="s">
        <v>118</v>
      </c>
      <c r="J470" t="s">
        <v>32</v>
      </c>
      <c r="K470" t="s">
        <v>63</v>
      </c>
      <c r="L470" t="s">
        <v>34</v>
      </c>
      <c r="M470" t="s">
        <v>63</v>
      </c>
      <c r="N470" t="s">
        <v>140</v>
      </c>
      <c r="O470" t="s">
        <v>2142</v>
      </c>
      <c r="P470" t="s">
        <v>170</v>
      </c>
      <c r="Q470" t="s">
        <v>148</v>
      </c>
      <c r="R470" s="1">
        <v>15842</v>
      </c>
      <c r="S470" t="s">
        <v>40</v>
      </c>
      <c r="T470" t="s">
        <v>2143</v>
      </c>
      <c r="U470" t="s">
        <v>42</v>
      </c>
      <c r="V470">
        <v>3137</v>
      </c>
      <c r="W470" t="s">
        <v>74</v>
      </c>
      <c r="X470" t="s">
        <v>75</v>
      </c>
      <c r="Y470" t="s">
        <v>45</v>
      </c>
      <c r="Z470">
        <v>3</v>
      </c>
    </row>
    <row r="471" spans="1:26" x14ac:dyDescent="0.3">
      <c r="A471">
        <v>3896</v>
      </c>
      <c r="B471" t="s">
        <v>2144</v>
      </c>
      <c r="C471" t="s">
        <v>312</v>
      </c>
      <c r="D471" s="1">
        <v>43690</v>
      </c>
      <c r="E471" s="1">
        <v>44752</v>
      </c>
      <c r="F471" t="s">
        <v>1773</v>
      </c>
      <c r="G471" t="s">
        <v>2145</v>
      </c>
      <c r="H471" t="s">
        <v>2146</v>
      </c>
      <c r="I471" t="s">
        <v>62</v>
      </c>
      <c r="J471" t="s">
        <v>32</v>
      </c>
      <c r="K471" t="s">
        <v>52</v>
      </c>
      <c r="L471" t="s">
        <v>64</v>
      </c>
      <c r="M471" t="s">
        <v>35</v>
      </c>
      <c r="N471" t="s">
        <v>99</v>
      </c>
      <c r="O471" t="s">
        <v>2147</v>
      </c>
      <c r="P471" t="s">
        <v>170</v>
      </c>
      <c r="Q471" t="s">
        <v>111</v>
      </c>
      <c r="R471" s="1">
        <v>29545</v>
      </c>
      <c r="S471" t="s">
        <v>40</v>
      </c>
      <c r="T471" t="s">
        <v>419</v>
      </c>
      <c r="U471" t="s">
        <v>42</v>
      </c>
      <c r="V471">
        <v>2618</v>
      </c>
      <c r="W471" t="s">
        <v>74</v>
      </c>
      <c r="X471" t="s">
        <v>44</v>
      </c>
      <c r="Y471" t="s">
        <v>45</v>
      </c>
      <c r="Z471">
        <v>3</v>
      </c>
    </row>
    <row r="472" spans="1:26" x14ac:dyDescent="0.3">
      <c r="A472">
        <v>3897</v>
      </c>
      <c r="B472" t="s">
        <v>2148</v>
      </c>
      <c r="C472" t="s">
        <v>1924</v>
      </c>
      <c r="D472" s="1">
        <v>43549</v>
      </c>
      <c r="E472" s="1">
        <v>44452</v>
      </c>
      <c r="F472" t="s">
        <v>1784</v>
      </c>
      <c r="G472" t="s">
        <v>2149</v>
      </c>
      <c r="H472" t="s">
        <v>2150</v>
      </c>
      <c r="I472" t="s">
        <v>118</v>
      </c>
      <c r="J472" t="s">
        <v>32</v>
      </c>
      <c r="K472" t="s">
        <v>52</v>
      </c>
      <c r="L472" t="s">
        <v>51</v>
      </c>
      <c r="M472" t="s">
        <v>52</v>
      </c>
      <c r="N472" t="s">
        <v>140</v>
      </c>
      <c r="O472" t="s">
        <v>2151</v>
      </c>
      <c r="P472" t="s">
        <v>170</v>
      </c>
      <c r="Q472" t="s">
        <v>53</v>
      </c>
      <c r="R472" s="1">
        <v>20545</v>
      </c>
      <c r="S472" t="s">
        <v>91</v>
      </c>
      <c r="T472" t="s">
        <v>419</v>
      </c>
      <c r="U472" t="s">
        <v>42</v>
      </c>
      <c r="V472">
        <v>84396</v>
      </c>
      <c r="W472" t="s">
        <v>93</v>
      </c>
      <c r="X472" t="s">
        <v>84</v>
      </c>
      <c r="Y472" t="s">
        <v>45</v>
      </c>
      <c r="Z472">
        <v>3</v>
      </c>
    </row>
    <row r="473" spans="1:26" x14ac:dyDescent="0.3">
      <c r="A473">
        <v>3898</v>
      </c>
      <c r="B473" t="s">
        <v>2152</v>
      </c>
      <c r="C473" t="s">
        <v>207</v>
      </c>
      <c r="D473" s="1">
        <v>43448</v>
      </c>
      <c r="E473" s="1">
        <v>44968</v>
      </c>
      <c r="F473" t="s">
        <v>1784</v>
      </c>
      <c r="G473" t="s">
        <v>2153</v>
      </c>
      <c r="H473" t="s">
        <v>2154</v>
      </c>
      <c r="I473" t="s">
        <v>62</v>
      </c>
      <c r="J473" t="s">
        <v>1805</v>
      </c>
      <c r="K473" t="s">
        <v>52</v>
      </c>
      <c r="L473" t="s">
        <v>34</v>
      </c>
      <c r="M473" t="s">
        <v>35</v>
      </c>
      <c r="N473" t="s">
        <v>140</v>
      </c>
      <c r="O473" t="s">
        <v>2155</v>
      </c>
      <c r="P473" t="s">
        <v>170</v>
      </c>
      <c r="Q473" t="s">
        <v>81</v>
      </c>
      <c r="R473" s="1">
        <v>17725</v>
      </c>
      <c r="S473" t="s">
        <v>91</v>
      </c>
      <c r="T473" t="s">
        <v>163</v>
      </c>
      <c r="U473" t="s">
        <v>55</v>
      </c>
      <c r="V473">
        <v>83611</v>
      </c>
      <c r="W473" t="s">
        <v>128</v>
      </c>
      <c r="X473" t="s">
        <v>75</v>
      </c>
      <c r="Y473" t="s">
        <v>45</v>
      </c>
      <c r="Z473">
        <v>3</v>
      </c>
    </row>
    <row r="474" spans="1:26" x14ac:dyDescent="0.3">
      <c r="A474">
        <v>3899</v>
      </c>
      <c r="B474" t="s">
        <v>456</v>
      </c>
      <c r="C474" t="s">
        <v>2156</v>
      </c>
      <c r="D474" s="1">
        <v>44262</v>
      </c>
      <c r="E474" s="1">
        <v>44439</v>
      </c>
      <c r="F474" t="s">
        <v>1784</v>
      </c>
      <c r="G474" t="s">
        <v>2157</v>
      </c>
      <c r="H474" t="s">
        <v>2158</v>
      </c>
      <c r="I474" t="s">
        <v>89</v>
      </c>
      <c r="J474" t="s">
        <v>1805</v>
      </c>
      <c r="K474" t="s">
        <v>33</v>
      </c>
      <c r="L474" t="s">
        <v>64</v>
      </c>
      <c r="M474" t="s">
        <v>52</v>
      </c>
      <c r="N474" t="s">
        <v>126</v>
      </c>
      <c r="O474" t="s">
        <v>2159</v>
      </c>
      <c r="P474" t="s">
        <v>170</v>
      </c>
      <c r="Q474" t="s">
        <v>111</v>
      </c>
      <c r="R474" s="1">
        <v>15879</v>
      </c>
      <c r="S474" t="s">
        <v>91</v>
      </c>
      <c r="T474" t="s">
        <v>113</v>
      </c>
      <c r="U474" t="s">
        <v>42</v>
      </c>
      <c r="V474">
        <v>88656</v>
      </c>
      <c r="W474" t="s">
        <v>74</v>
      </c>
      <c r="X474" t="s">
        <v>104</v>
      </c>
      <c r="Y474" t="s">
        <v>45</v>
      </c>
      <c r="Z474">
        <v>3</v>
      </c>
    </row>
    <row r="475" spans="1:26" x14ac:dyDescent="0.3">
      <c r="A475">
        <v>3900</v>
      </c>
      <c r="B475" t="s">
        <v>2160</v>
      </c>
      <c r="C475" t="s">
        <v>2161</v>
      </c>
      <c r="D475" s="1">
        <v>45093</v>
      </c>
      <c r="E475" s="1"/>
      <c r="F475" t="s">
        <v>1871</v>
      </c>
      <c r="G475" t="s">
        <v>2162</v>
      </c>
      <c r="H475" t="s">
        <v>2163</v>
      </c>
      <c r="I475" t="s">
        <v>31</v>
      </c>
      <c r="J475" t="s">
        <v>32</v>
      </c>
      <c r="K475" t="s">
        <v>33</v>
      </c>
      <c r="L475" t="s">
        <v>34</v>
      </c>
      <c r="M475" t="s">
        <v>63</v>
      </c>
      <c r="N475" t="s">
        <v>36</v>
      </c>
      <c r="O475" t="s">
        <v>37</v>
      </c>
      <c r="P475" t="s">
        <v>170</v>
      </c>
      <c r="Q475" t="s">
        <v>90</v>
      </c>
      <c r="R475" s="1">
        <v>34968</v>
      </c>
      <c r="S475" t="s">
        <v>40</v>
      </c>
      <c r="T475" t="s">
        <v>1182</v>
      </c>
      <c r="U475" t="s">
        <v>42</v>
      </c>
      <c r="V475">
        <v>79249</v>
      </c>
      <c r="W475" t="s">
        <v>128</v>
      </c>
      <c r="X475" t="s">
        <v>75</v>
      </c>
      <c r="Y475" t="s">
        <v>45</v>
      </c>
      <c r="Z475">
        <v>3</v>
      </c>
    </row>
    <row r="476" spans="1:26" x14ac:dyDescent="0.3">
      <c r="A476">
        <v>3901</v>
      </c>
      <c r="B476" t="s">
        <v>1549</v>
      </c>
      <c r="C476" t="s">
        <v>412</v>
      </c>
      <c r="D476" s="1">
        <v>44365</v>
      </c>
      <c r="E476" s="1"/>
      <c r="F476" t="s">
        <v>1779</v>
      </c>
      <c r="G476" t="s">
        <v>2164</v>
      </c>
      <c r="H476" t="s">
        <v>2165</v>
      </c>
      <c r="I476" t="s">
        <v>50</v>
      </c>
      <c r="J476" t="s">
        <v>32</v>
      </c>
      <c r="K476" t="s">
        <v>52</v>
      </c>
      <c r="L476" t="s">
        <v>51</v>
      </c>
      <c r="M476" t="s">
        <v>35</v>
      </c>
      <c r="N476" t="s">
        <v>36</v>
      </c>
      <c r="O476" t="s">
        <v>37</v>
      </c>
      <c r="P476" t="s">
        <v>1843</v>
      </c>
      <c r="Q476" t="s">
        <v>242</v>
      </c>
      <c r="R476" s="1">
        <v>32178</v>
      </c>
      <c r="S476" t="s">
        <v>40</v>
      </c>
      <c r="T476" t="s">
        <v>419</v>
      </c>
      <c r="U476" t="s">
        <v>55</v>
      </c>
      <c r="V476">
        <v>3921</v>
      </c>
      <c r="W476" t="s">
        <v>56</v>
      </c>
      <c r="X476" t="s">
        <v>75</v>
      </c>
      <c r="Y476" t="s">
        <v>45</v>
      </c>
      <c r="Z476">
        <v>3</v>
      </c>
    </row>
    <row r="477" spans="1:26" x14ac:dyDescent="0.3">
      <c r="A477">
        <v>3902</v>
      </c>
      <c r="B477" t="s">
        <v>2166</v>
      </c>
      <c r="C477" t="s">
        <v>2167</v>
      </c>
      <c r="D477" s="1">
        <v>45068</v>
      </c>
      <c r="E477" s="1">
        <v>45093</v>
      </c>
      <c r="F477" t="s">
        <v>1779</v>
      </c>
      <c r="G477" t="s">
        <v>2168</v>
      </c>
      <c r="H477" t="s">
        <v>2169</v>
      </c>
      <c r="I477" t="s">
        <v>139</v>
      </c>
      <c r="J477" t="s">
        <v>32</v>
      </c>
      <c r="K477" t="s">
        <v>33</v>
      </c>
      <c r="L477" t="s">
        <v>64</v>
      </c>
      <c r="M477" t="s">
        <v>35</v>
      </c>
      <c r="N477" t="s">
        <v>126</v>
      </c>
      <c r="O477" t="s">
        <v>2170</v>
      </c>
      <c r="P477" t="s">
        <v>1843</v>
      </c>
      <c r="Q477" t="s">
        <v>305</v>
      </c>
      <c r="R477" s="1">
        <v>23530</v>
      </c>
      <c r="S477" t="s">
        <v>40</v>
      </c>
      <c r="T477" t="s">
        <v>352</v>
      </c>
      <c r="U477" t="s">
        <v>55</v>
      </c>
      <c r="V477">
        <v>84876</v>
      </c>
      <c r="W477" t="s">
        <v>93</v>
      </c>
      <c r="X477" t="s">
        <v>75</v>
      </c>
      <c r="Y477" t="s">
        <v>45</v>
      </c>
      <c r="Z477">
        <v>3</v>
      </c>
    </row>
    <row r="478" spans="1:26" x14ac:dyDescent="0.3">
      <c r="A478">
        <v>3903</v>
      </c>
      <c r="B478" t="s">
        <v>1669</v>
      </c>
      <c r="C478" t="s">
        <v>2171</v>
      </c>
      <c r="D478" s="1">
        <v>43599</v>
      </c>
      <c r="E478" s="1"/>
      <c r="F478" t="s">
        <v>1779</v>
      </c>
      <c r="G478" t="s">
        <v>2172</v>
      </c>
      <c r="H478" t="s">
        <v>2173</v>
      </c>
      <c r="I478" t="s">
        <v>80</v>
      </c>
      <c r="J478" t="s">
        <v>32</v>
      </c>
      <c r="K478" t="s">
        <v>63</v>
      </c>
      <c r="L478" t="s">
        <v>51</v>
      </c>
      <c r="M478" t="s">
        <v>63</v>
      </c>
      <c r="N478" t="s">
        <v>36</v>
      </c>
      <c r="O478" t="s">
        <v>37</v>
      </c>
      <c r="P478" t="s">
        <v>170</v>
      </c>
      <c r="Q478" t="s">
        <v>90</v>
      </c>
      <c r="R478" s="1">
        <v>34171</v>
      </c>
      <c r="S478" t="s">
        <v>40</v>
      </c>
      <c r="T478" t="s">
        <v>92</v>
      </c>
      <c r="U478" t="s">
        <v>55</v>
      </c>
      <c r="V478">
        <v>66324</v>
      </c>
      <c r="W478" t="s">
        <v>56</v>
      </c>
      <c r="X478" t="s">
        <v>75</v>
      </c>
      <c r="Y478" t="s">
        <v>45</v>
      </c>
      <c r="Z478">
        <v>3</v>
      </c>
    </row>
    <row r="479" spans="1:26" x14ac:dyDescent="0.3">
      <c r="A479">
        <v>3904</v>
      </c>
      <c r="B479" t="s">
        <v>1862</v>
      </c>
      <c r="C479" t="s">
        <v>2174</v>
      </c>
      <c r="D479" s="1">
        <v>44192</v>
      </c>
      <c r="E479" s="1"/>
      <c r="F479" t="s">
        <v>1779</v>
      </c>
      <c r="G479" t="s">
        <v>2175</v>
      </c>
      <c r="H479" t="s">
        <v>2176</v>
      </c>
      <c r="I479" t="s">
        <v>168</v>
      </c>
      <c r="J479" t="s">
        <v>32</v>
      </c>
      <c r="K479" t="s">
        <v>33</v>
      </c>
      <c r="L479" t="s">
        <v>51</v>
      </c>
      <c r="M479" t="s">
        <v>52</v>
      </c>
      <c r="N479" t="s">
        <v>36</v>
      </c>
      <c r="O479" t="s">
        <v>37</v>
      </c>
      <c r="P479" t="s">
        <v>170</v>
      </c>
      <c r="Q479" t="s">
        <v>111</v>
      </c>
      <c r="R479" s="1">
        <v>25630</v>
      </c>
      <c r="S479" t="s">
        <v>40</v>
      </c>
      <c r="T479" t="s">
        <v>113</v>
      </c>
      <c r="U479" t="s">
        <v>55</v>
      </c>
      <c r="V479">
        <v>86510</v>
      </c>
      <c r="W479" t="s">
        <v>128</v>
      </c>
      <c r="X479" t="s">
        <v>44</v>
      </c>
      <c r="Y479" t="s">
        <v>45</v>
      </c>
      <c r="Z479">
        <v>3</v>
      </c>
    </row>
    <row r="480" spans="1:26" x14ac:dyDescent="0.3">
      <c r="A480">
        <v>3905</v>
      </c>
      <c r="B480" t="s">
        <v>2177</v>
      </c>
      <c r="C480" t="s">
        <v>2178</v>
      </c>
      <c r="D480" s="1">
        <v>44047</v>
      </c>
      <c r="E480" s="1">
        <v>44596</v>
      </c>
      <c r="F480" t="s">
        <v>1779</v>
      </c>
      <c r="G480" t="s">
        <v>2179</v>
      </c>
      <c r="H480" t="s">
        <v>2180</v>
      </c>
      <c r="I480" t="s">
        <v>98</v>
      </c>
      <c r="J480" t="s">
        <v>32</v>
      </c>
      <c r="K480" t="s">
        <v>63</v>
      </c>
      <c r="L480" t="s">
        <v>51</v>
      </c>
      <c r="M480" t="s">
        <v>63</v>
      </c>
      <c r="N480" t="s">
        <v>99</v>
      </c>
      <c r="O480" t="s">
        <v>2181</v>
      </c>
      <c r="P480" t="s">
        <v>170</v>
      </c>
      <c r="Q480" t="s">
        <v>936</v>
      </c>
      <c r="R480" s="1">
        <v>21344</v>
      </c>
      <c r="S480" t="s">
        <v>40</v>
      </c>
      <c r="T480" t="s">
        <v>113</v>
      </c>
      <c r="U480" t="s">
        <v>42</v>
      </c>
      <c r="V480">
        <v>48843</v>
      </c>
      <c r="W480" t="s">
        <v>93</v>
      </c>
      <c r="X480" t="s">
        <v>44</v>
      </c>
      <c r="Y480" t="s">
        <v>45</v>
      </c>
      <c r="Z480">
        <v>3</v>
      </c>
    </row>
    <row r="481" spans="1:26" x14ac:dyDescent="0.3">
      <c r="A481">
        <v>3906</v>
      </c>
      <c r="B481" t="s">
        <v>2182</v>
      </c>
      <c r="C481" t="s">
        <v>2183</v>
      </c>
      <c r="D481" s="1">
        <v>44068</v>
      </c>
      <c r="E481" s="1"/>
      <c r="F481" t="s">
        <v>1773</v>
      </c>
      <c r="G481" t="s">
        <v>2184</v>
      </c>
      <c r="H481" t="s">
        <v>2185</v>
      </c>
      <c r="I481" t="s">
        <v>118</v>
      </c>
      <c r="J481" t="s">
        <v>32</v>
      </c>
      <c r="K481" t="s">
        <v>33</v>
      </c>
      <c r="L481" t="s">
        <v>34</v>
      </c>
      <c r="M481" t="s">
        <v>35</v>
      </c>
      <c r="N481" t="s">
        <v>36</v>
      </c>
      <c r="O481" t="s">
        <v>37</v>
      </c>
      <c r="P481" t="s">
        <v>170</v>
      </c>
      <c r="Q481" t="s">
        <v>305</v>
      </c>
      <c r="R481" s="1">
        <v>27642</v>
      </c>
      <c r="S481" t="s">
        <v>40</v>
      </c>
      <c r="T481" t="s">
        <v>150</v>
      </c>
      <c r="U481" t="s">
        <v>42</v>
      </c>
      <c r="V481">
        <v>70797</v>
      </c>
      <c r="W481" t="s">
        <v>74</v>
      </c>
      <c r="X481" t="s">
        <v>84</v>
      </c>
      <c r="Y481" t="s">
        <v>45</v>
      </c>
      <c r="Z481">
        <v>3</v>
      </c>
    </row>
    <row r="482" spans="1:26" x14ac:dyDescent="0.3">
      <c r="A482">
        <v>3907</v>
      </c>
      <c r="B482" t="s">
        <v>2186</v>
      </c>
      <c r="C482" t="s">
        <v>2187</v>
      </c>
      <c r="D482" s="1">
        <v>44616</v>
      </c>
      <c r="E482" s="1"/>
      <c r="F482" t="s">
        <v>1773</v>
      </c>
      <c r="G482" t="s">
        <v>2188</v>
      </c>
      <c r="H482" t="s">
        <v>2189</v>
      </c>
      <c r="I482" t="s">
        <v>62</v>
      </c>
      <c r="J482" t="s">
        <v>32</v>
      </c>
      <c r="K482" t="s">
        <v>63</v>
      </c>
      <c r="L482" t="s">
        <v>51</v>
      </c>
      <c r="M482" t="s">
        <v>35</v>
      </c>
      <c r="N482" t="s">
        <v>36</v>
      </c>
      <c r="O482" t="s">
        <v>37</v>
      </c>
      <c r="P482" t="s">
        <v>170</v>
      </c>
      <c r="Q482" t="s">
        <v>111</v>
      </c>
      <c r="R482" s="1">
        <v>23569</v>
      </c>
      <c r="S482" t="s">
        <v>40</v>
      </c>
      <c r="T482" t="s">
        <v>184</v>
      </c>
      <c r="U482" t="s">
        <v>42</v>
      </c>
      <c r="V482">
        <v>6437</v>
      </c>
      <c r="W482" t="s">
        <v>43</v>
      </c>
      <c r="X482" t="s">
        <v>84</v>
      </c>
      <c r="Y482" t="s">
        <v>45</v>
      </c>
      <c r="Z482">
        <v>3</v>
      </c>
    </row>
    <row r="483" spans="1:26" x14ac:dyDescent="0.3">
      <c r="A483">
        <v>3908</v>
      </c>
      <c r="B483" t="s">
        <v>2190</v>
      </c>
      <c r="C483" t="s">
        <v>2191</v>
      </c>
      <c r="D483" s="1">
        <v>43683</v>
      </c>
      <c r="E483" s="1">
        <v>44276</v>
      </c>
      <c r="F483" t="s">
        <v>1773</v>
      </c>
      <c r="G483" t="s">
        <v>2192</v>
      </c>
      <c r="H483" t="s">
        <v>2193</v>
      </c>
      <c r="I483" t="s">
        <v>89</v>
      </c>
      <c r="J483" t="s">
        <v>32</v>
      </c>
      <c r="K483" t="s">
        <v>52</v>
      </c>
      <c r="L483" t="s">
        <v>34</v>
      </c>
      <c r="M483" t="s">
        <v>35</v>
      </c>
      <c r="N483" t="s">
        <v>126</v>
      </c>
      <c r="O483" t="s">
        <v>2194</v>
      </c>
      <c r="P483" t="s">
        <v>170</v>
      </c>
      <c r="Q483" t="s">
        <v>148</v>
      </c>
      <c r="R483" s="1">
        <v>31604</v>
      </c>
      <c r="S483" t="s">
        <v>40</v>
      </c>
      <c r="T483" t="s">
        <v>150</v>
      </c>
      <c r="U483" t="s">
        <v>42</v>
      </c>
      <c r="V483">
        <v>92289</v>
      </c>
      <c r="W483" t="s">
        <v>93</v>
      </c>
      <c r="X483" t="s">
        <v>84</v>
      </c>
      <c r="Y483" t="s">
        <v>236</v>
      </c>
      <c r="Z483">
        <v>3</v>
      </c>
    </row>
    <row r="484" spans="1:26" x14ac:dyDescent="0.3">
      <c r="A484">
        <v>3909</v>
      </c>
      <c r="B484" t="s">
        <v>2195</v>
      </c>
      <c r="C484" t="s">
        <v>186</v>
      </c>
      <c r="D484" s="1">
        <v>44409</v>
      </c>
      <c r="E484" s="1">
        <v>44463</v>
      </c>
      <c r="F484" t="s">
        <v>1773</v>
      </c>
      <c r="G484" t="s">
        <v>2196</v>
      </c>
      <c r="H484" t="s">
        <v>2197</v>
      </c>
      <c r="I484" t="s">
        <v>31</v>
      </c>
      <c r="J484" t="s">
        <v>32</v>
      </c>
      <c r="K484" t="s">
        <v>52</v>
      </c>
      <c r="L484" t="s">
        <v>34</v>
      </c>
      <c r="M484" t="s">
        <v>52</v>
      </c>
      <c r="N484" t="s">
        <v>126</v>
      </c>
      <c r="O484" t="s">
        <v>2198</v>
      </c>
      <c r="P484" t="s">
        <v>170</v>
      </c>
      <c r="Q484" t="s">
        <v>101</v>
      </c>
      <c r="R484" s="1">
        <v>16218</v>
      </c>
      <c r="S484" t="s">
        <v>40</v>
      </c>
      <c r="T484" t="s">
        <v>613</v>
      </c>
      <c r="U484" t="s">
        <v>42</v>
      </c>
      <c r="V484">
        <v>58900</v>
      </c>
      <c r="W484" t="s">
        <v>74</v>
      </c>
      <c r="X484" t="s">
        <v>84</v>
      </c>
      <c r="Y484" t="s">
        <v>236</v>
      </c>
      <c r="Z484">
        <v>3</v>
      </c>
    </row>
    <row r="485" spans="1:26" x14ac:dyDescent="0.3">
      <c r="A485">
        <v>3910</v>
      </c>
      <c r="B485" t="s">
        <v>2199</v>
      </c>
      <c r="C485" t="s">
        <v>2200</v>
      </c>
      <c r="D485" s="1">
        <v>44755</v>
      </c>
      <c r="E485" s="1">
        <v>44948</v>
      </c>
      <c r="F485" t="s">
        <v>1784</v>
      </c>
      <c r="G485" t="s">
        <v>2201</v>
      </c>
      <c r="H485" t="s">
        <v>2202</v>
      </c>
      <c r="I485" t="s">
        <v>98</v>
      </c>
      <c r="J485" t="s">
        <v>32</v>
      </c>
      <c r="K485" t="s">
        <v>52</v>
      </c>
      <c r="L485" t="s">
        <v>51</v>
      </c>
      <c r="M485" t="s">
        <v>52</v>
      </c>
      <c r="N485" t="s">
        <v>175</v>
      </c>
      <c r="O485" t="s">
        <v>2203</v>
      </c>
      <c r="P485" t="s">
        <v>170</v>
      </c>
      <c r="Q485" t="s">
        <v>594</v>
      </c>
      <c r="R485" s="1">
        <v>35483</v>
      </c>
      <c r="S485" t="s">
        <v>40</v>
      </c>
      <c r="T485" t="s">
        <v>103</v>
      </c>
      <c r="U485" t="s">
        <v>42</v>
      </c>
      <c r="V485">
        <v>35673</v>
      </c>
      <c r="W485" t="s">
        <v>43</v>
      </c>
      <c r="X485" t="s">
        <v>44</v>
      </c>
      <c r="Y485" t="s">
        <v>236</v>
      </c>
      <c r="Z485">
        <v>3</v>
      </c>
    </row>
    <row r="486" spans="1:26" x14ac:dyDescent="0.3">
      <c r="A486">
        <v>3911</v>
      </c>
      <c r="B486" t="s">
        <v>2204</v>
      </c>
      <c r="C486" t="s">
        <v>263</v>
      </c>
      <c r="D486" s="1">
        <v>44344</v>
      </c>
      <c r="E486" s="1"/>
      <c r="F486" t="s">
        <v>1784</v>
      </c>
      <c r="G486" t="s">
        <v>2205</v>
      </c>
      <c r="H486" t="s">
        <v>2206</v>
      </c>
      <c r="I486" t="s">
        <v>118</v>
      </c>
      <c r="J486" t="s">
        <v>32</v>
      </c>
      <c r="K486" t="s">
        <v>63</v>
      </c>
      <c r="L486" t="s">
        <v>51</v>
      </c>
      <c r="M486" t="s">
        <v>52</v>
      </c>
      <c r="N486" t="s">
        <v>36</v>
      </c>
      <c r="O486" t="s">
        <v>37</v>
      </c>
      <c r="P486" t="s">
        <v>170</v>
      </c>
      <c r="Q486" t="s">
        <v>148</v>
      </c>
      <c r="R486" s="1">
        <v>18473</v>
      </c>
      <c r="S486" t="s">
        <v>91</v>
      </c>
      <c r="T486" t="s">
        <v>150</v>
      </c>
      <c r="U486" t="s">
        <v>55</v>
      </c>
      <c r="V486">
        <v>68952</v>
      </c>
      <c r="W486" t="s">
        <v>43</v>
      </c>
      <c r="X486" t="s">
        <v>44</v>
      </c>
      <c r="Y486" t="s">
        <v>45</v>
      </c>
      <c r="Z486">
        <v>3</v>
      </c>
    </row>
    <row r="487" spans="1:26" x14ac:dyDescent="0.3">
      <c r="A487">
        <v>3912</v>
      </c>
      <c r="B487" t="s">
        <v>878</v>
      </c>
      <c r="C487" t="s">
        <v>2207</v>
      </c>
      <c r="D487" s="1">
        <v>44018</v>
      </c>
      <c r="E487" s="1">
        <v>44214</v>
      </c>
      <c r="F487" t="s">
        <v>1784</v>
      </c>
      <c r="G487" t="s">
        <v>2208</v>
      </c>
      <c r="H487" t="s">
        <v>2209</v>
      </c>
      <c r="I487" t="s">
        <v>62</v>
      </c>
      <c r="J487" t="s">
        <v>1805</v>
      </c>
      <c r="K487" t="s">
        <v>52</v>
      </c>
      <c r="L487" t="s">
        <v>34</v>
      </c>
      <c r="M487" t="s">
        <v>63</v>
      </c>
      <c r="N487" t="s">
        <v>99</v>
      </c>
      <c r="O487" t="s">
        <v>2210</v>
      </c>
      <c r="P487" t="s">
        <v>170</v>
      </c>
      <c r="Q487" t="s">
        <v>81</v>
      </c>
      <c r="R487" s="1">
        <v>24977</v>
      </c>
      <c r="S487" t="s">
        <v>91</v>
      </c>
      <c r="T487" t="s">
        <v>226</v>
      </c>
      <c r="U487" t="s">
        <v>55</v>
      </c>
      <c r="V487">
        <v>97493</v>
      </c>
      <c r="W487" t="s">
        <v>56</v>
      </c>
      <c r="X487" t="s">
        <v>44</v>
      </c>
      <c r="Y487" t="s">
        <v>236</v>
      </c>
      <c r="Z487">
        <v>3</v>
      </c>
    </row>
    <row r="488" spans="1:26" x14ac:dyDescent="0.3">
      <c r="A488">
        <v>3913</v>
      </c>
      <c r="B488" t="s">
        <v>1607</v>
      </c>
      <c r="C488" t="s">
        <v>452</v>
      </c>
      <c r="D488" s="1">
        <v>43844</v>
      </c>
      <c r="E488" s="1">
        <v>44720</v>
      </c>
      <c r="F488" t="s">
        <v>1784</v>
      </c>
      <c r="G488" t="s">
        <v>2211</v>
      </c>
      <c r="H488" t="s">
        <v>2212</v>
      </c>
      <c r="I488" t="s">
        <v>89</v>
      </c>
      <c r="J488" t="s">
        <v>1805</v>
      </c>
      <c r="K488" t="s">
        <v>63</v>
      </c>
      <c r="L488" t="s">
        <v>51</v>
      </c>
      <c r="M488" t="s">
        <v>52</v>
      </c>
      <c r="N488" t="s">
        <v>126</v>
      </c>
      <c r="O488" t="s">
        <v>2213</v>
      </c>
      <c r="P488" t="s">
        <v>170</v>
      </c>
      <c r="Q488" t="s">
        <v>177</v>
      </c>
      <c r="R488" s="1">
        <v>15494</v>
      </c>
      <c r="S488" t="s">
        <v>40</v>
      </c>
      <c r="T488" t="s">
        <v>2214</v>
      </c>
      <c r="U488" t="s">
        <v>42</v>
      </c>
      <c r="V488">
        <v>69903</v>
      </c>
      <c r="W488" t="s">
        <v>43</v>
      </c>
      <c r="X488" t="s">
        <v>84</v>
      </c>
      <c r="Y488" t="s">
        <v>45</v>
      </c>
      <c r="Z488">
        <v>3</v>
      </c>
    </row>
    <row r="489" spans="1:26" x14ac:dyDescent="0.3">
      <c r="A489">
        <v>3914</v>
      </c>
      <c r="B489" t="s">
        <v>2215</v>
      </c>
      <c r="C489" t="s">
        <v>2216</v>
      </c>
      <c r="D489" s="1">
        <v>43865</v>
      </c>
      <c r="E489" s="1">
        <v>44225</v>
      </c>
      <c r="F489" t="s">
        <v>1779</v>
      </c>
      <c r="G489" t="s">
        <v>2217</v>
      </c>
      <c r="H489" t="s">
        <v>2218</v>
      </c>
      <c r="I489" t="s">
        <v>133</v>
      </c>
      <c r="J489" t="s">
        <v>32</v>
      </c>
      <c r="K489" t="s">
        <v>33</v>
      </c>
      <c r="L489" t="s">
        <v>34</v>
      </c>
      <c r="M489" t="s">
        <v>35</v>
      </c>
      <c r="N489" t="s">
        <v>126</v>
      </c>
      <c r="O489" t="s">
        <v>2219</v>
      </c>
      <c r="P489" t="s">
        <v>1843</v>
      </c>
      <c r="Q489" t="s">
        <v>111</v>
      </c>
      <c r="R489" s="1">
        <v>21388</v>
      </c>
      <c r="S489" t="s">
        <v>40</v>
      </c>
      <c r="T489" t="s">
        <v>419</v>
      </c>
      <c r="U489" t="s">
        <v>55</v>
      </c>
      <c r="V489">
        <v>9758</v>
      </c>
      <c r="W489" t="s">
        <v>74</v>
      </c>
      <c r="X489" t="s">
        <v>75</v>
      </c>
      <c r="Y489" t="s">
        <v>105</v>
      </c>
      <c r="Z489">
        <v>3</v>
      </c>
    </row>
    <row r="490" spans="1:26" x14ac:dyDescent="0.3">
      <c r="A490">
        <v>3915</v>
      </c>
      <c r="B490" t="s">
        <v>2220</v>
      </c>
      <c r="C490" t="s">
        <v>2221</v>
      </c>
      <c r="D490" s="1">
        <v>44801</v>
      </c>
      <c r="E490" s="1"/>
      <c r="F490" t="s">
        <v>1779</v>
      </c>
      <c r="G490" t="s">
        <v>2222</v>
      </c>
      <c r="H490" t="s">
        <v>2223</v>
      </c>
      <c r="I490" t="s">
        <v>80</v>
      </c>
      <c r="J490" t="s">
        <v>32</v>
      </c>
      <c r="K490" t="s">
        <v>33</v>
      </c>
      <c r="L490" t="s">
        <v>64</v>
      </c>
      <c r="M490" t="s">
        <v>52</v>
      </c>
      <c r="N490" t="s">
        <v>36</v>
      </c>
      <c r="O490" t="s">
        <v>37</v>
      </c>
      <c r="P490" t="s">
        <v>170</v>
      </c>
      <c r="Q490" t="s">
        <v>90</v>
      </c>
      <c r="R490" s="1">
        <v>33361</v>
      </c>
      <c r="S490" t="s">
        <v>40</v>
      </c>
      <c r="T490" t="s">
        <v>226</v>
      </c>
      <c r="U490" t="s">
        <v>55</v>
      </c>
      <c r="V490">
        <v>31391</v>
      </c>
      <c r="W490" t="s">
        <v>74</v>
      </c>
      <c r="X490" t="s">
        <v>44</v>
      </c>
      <c r="Y490" t="s">
        <v>45</v>
      </c>
      <c r="Z490">
        <v>3</v>
      </c>
    </row>
    <row r="491" spans="1:26" x14ac:dyDescent="0.3">
      <c r="A491">
        <v>3916</v>
      </c>
      <c r="B491" t="s">
        <v>2224</v>
      </c>
      <c r="C491" t="s">
        <v>1632</v>
      </c>
      <c r="D491" s="1">
        <v>44739</v>
      </c>
      <c r="E491" s="1"/>
      <c r="F491" t="s">
        <v>1779</v>
      </c>
      <c r="G491" t="s">
        <v>2225</v>
      </c>
      <c r="H491" t="s">
        <v>2226</v>
      </c>
      <c r="I491" t="s">
        <v>98</v>
      </c>
      <c r="J491" t="s">
        <v>32</v>
      </c>
      <c r="K491" t="s">
        <v>52</v>
      </c>
      <c r="L491" t="s">
        <v>34</v>
      </c>
      <c r="M491" t="s">
        <v>35</v>
      </c>
      <c r="N491" t="s">
        <v>36</v>
      </c>
      <c r="O491" t="s">
        <v>37</v>
      </c>
      <c r="P491" t="s">
        <v>170</v>
      </c>
      <c r="Q491" t="s">
        <v>177</v>
      </c>
      <c r="R491" s="1">
        <v>23522</v>
      </c>
      <c r="S491" t="s">
        <v>40</v>
      </c>
      <c r="T491" t="s">
        <v>178</v>
      </c>
      <c r="U491" t="s">
        <v>55</v>
      </c>
      <c r="V491">
        <v>14939</v>
      </c>
      <c r="W491" t="s">
        <v>74</v>
      </c>
      <c r="X491" t="s">
        <v>44</v>
      </c>
      <c r="Y491" t="s">
        <v>45</v>
      </c>
      <c r="Z491">
        <v>3</v>
      </c>
    </row>
    <row r="492" spans="1:26" x14ac:dyDescent="0.3">
      <c r="A492">
        <v>3917</v>
      </c>
      <c r="B492" t="s">
        <v>2227</v>
      </c>
      <c r="C492" t="s">
        <v>1586</v>
      </c>
      <c r="D492" s="1">
        <v>43818</v>
      </c>
      <c r="E492" s="1">
        <v>45016</v>
      </c>
      <c r="F492" t="s">
        <v>1779</v>
      </c>
      <c r="G492" t="s">
        <v>2228</v>
      </c>
      <c r="H492" t="s">
        <v>2229</v>
      </c>
      <c r="I492" t="s">
        <v>168</v>
      </c>
      <c r="J492" t="s">
        <v>32</v>
      </c>
      <c r="K492" t="s">
        <v>52</v>
      </c>
      <c r="L492" t="s">
        <v>34</v>
      </c>
      <c r="M492" t="s">
        <v>63</v>
      </c>
      <c r="N492" t="s">
        <v>140</v>
      </c>
      <c r="O492" t="s">
        <v>2230</v>
      </c>
      <c r="P492" t="s">
        <v>170</v>
      </c>
      <c r="Q492" t="s">
        <v>81</v>
      </c>
      <c r="R492" s="1">
        <v>34070</v>
      </c>
      <c r="S492" t="s">
        <v>40</v>
      </c>
      <c r="T492" t="s">
        <v>103</v>
      </c>
      <c r="U492" t="s">
        <v>42</v>
      </c>
      <c r="V492">
        <v>89635</v>
      </c>
      <c r="W492" t="s">
        <v>93</v>
      </c>
      <c r="X492" t="s">
        <v>44</v>
      </c>
      <c r="Y492" t="s">
        <v>105</v>
      </c>
      <c r="Z492">
        <v>3</v>
      </c>
    </row>
    <row r="493" spans="1:26" x14ac:dyDescent="0.3">
      <c r="A493">
        <v>3918</v>
      </c>
      <c r="B493" t="s">
        <v>2138</v>
      </c>
      <c r="C493" t="s">
        <v>2231</v>
      </c>
      <c r="D493" s="1">
        <v>44098</v>
      </c>
      <c r="E493" s="1">
        <v>45012</v>
      </c>
      <c r="F493" t="s">
        <v>1779</v>
      </c>
      <c r="G493" t="s">
        <v>2232</v>
      </c>
      <c r="H493" t="s">
        <v>2233</v>
      </c>
      <c r="I493" t="s">
        <v>98</v>
      </c>
      <c r="J493" t="s">
        <v>32</v>
      </c>
      <c r="K493" t="s">
        <v>33</v>
      </c>
      <c r="L493" t="s">
        <v>51</v>
      </c>
      <c r="M493" t="s">
        <v>63</v>
      </c>
      <c r="N493" t="s">
        <v>175</v>
      </c>
      <c r="O493" t="s">
        <v>2234</v>
      </c>
      <c r="P493" t="s">
        <v>170</v>
      </c>
      <c r="Q493" t="s">
        <v>90</v>
      </c>
      <c r="R493" s="1">
        <v>22084</v>
      </c>
      <c r="S493" t="s">
        <v>40</v>
      </c>
      <c r="T493" t="s">
        <v>83</v>
      </c>
      <c r="U493" t="s">
        <v>42</v>
      </c>
      <c r="V493">
        <v>48262</v>
      </c>
      <c r="W493" t="s">
        <v>128</v>
      </c>
      <c r="X493" t="s">
        <v>44</v>
      </c>
      <c r="Y493" t="s">
        <v>45</v>
      </c>
      <c r="Z493">
        <v>3</v>
      </c>
    </row>
    <row r="494" spans="1:26" x14ac:dyDescent="0.3">
      <c r="A494">
        <v>3919</v>
      </c>
      <c r="B494" t="s">
        <v>2235</v>
      </c>
      <c r="C494" t="s">
        <v>1992</v>
      </c>
      <c r="D494" s="1">
        <v>45113</v>
      </c>
      <c r="E494" s="1"/>
      <c r="F494" t="s">
        <v>1773</v>
      </c>
      <c r="G494" t="s">
        <v>2236</v>
      </c>
      <c r="H494" t="s">
        <v>2237</v>
      </c>
      <c r="I494" t="s">
        <v>118</v>
      </c>
      <c r="J494" t="s">
        <v>32</v>
      </c>
      <c r="K494" t="s">
        <v>33</v>
      </c>
      <c r="L494" t="s">
        <v>34</v>
      </c>
      <c r="M494" t="s">
        <v>63</v>
      </c>
      <c r="N494" t="s">
        <v>36</v>
      </c>
      <c r="O494" t="s">
        <v>37</v>
      </c>
      <c r="P494" t="s">
        <v>170</v>
      </c>
      <c r="Q494" t="s">
        <v>90</v>
      </c>
      <c r="R494" s="1">
        <v>16352</v>
      </c>
      <c r="S494" t="s">
        <v>40</v>
      </c>
      <c r="T494" t="s">
        <v>281</v>
      </c>
      <c r="U494" t="s">
        <v>42</v>
      </c>
      <c r="V494">
        <v>42410</v>
      </c>
      <c r="W494" t="s">
        <v>128</v>
      </c>
      <c r="X494" t="s">
        <v>104</v>
      </c>
      <c r="Y494" t="s">
        <v>45</v>
      </c>
      <c r="Z494">
        <v>3</v>
      </c>
    </row>
    <row r="495" spans="1:26" x14ac:dyDescent="0.3">
      <c r="A495">
        <v>3920</v>
      </c>
      <c r="B495" t="s">
        <v>1054</v>
      </c>
      <c r="C495" t="s">
        <v>2238</v>
      </c>
      <c r="D495" s="1">
        <v>44297</v>
      </c>
      <c r="E495" s="1">
        <v>44914</v>
      </c>
      <c r="F495" t="s">
        <v>1773</v>
      </c>
      <c r="G495" t="s">
        <v>2239</v>
      </c>
      <c r="H495" t="s">
        <v>2240</v>
      </c>
      <c r="I495" t="s">
        <v>62</v>
      </c>
      <c r="J495" t="s">
        <v>32</v>
      </c>
      <c r="K495" t="s">
        <v>63</v>
      </c>
      <c r="L495" t="s">
        <v>51</v>
      </c>
      <c r="M495" t="s">
        <v>52</v>
      </c>
      <c r="N495" t="s">
        <v>99</v>
      </c>
      <c r="O495" t="s">
        <v>2241</v>
      </c>
      <c r="P495" t="s">
        <v>170</v>
      </c>
      <c r="Q495" t="s">
        <v>90</v>
      </c>
      <c r="R495" s="1">
        <v>22589</v>
      </c>
      <c r="S495" t="s">
        <v>40</v>
      </c>
      <c r="T495" t="s">
        <v>83</v>
      </c>
      <c r="U495" t="s">
        <v>42</v>
      </c>
      <c r="V495">
        <v>62625</v>
      </c>
      <c r="W495" t="s">
        <v>74</v>
      </c>
      <c r="X495" t="s">
        <v>104</v>
      </c>
      <c r="Y495" t="s">
        <v>45</v>
      </c>
      <c r="Z495">
        <v>3</v>
      </c>
    </row>
    <row r="496" spans="1:26" x14ac:dyDescent="0.3">
      <c r="A496">
        <v>3921</v>
      </c>
      <c r="B496" t="s">
        <v>2242</v>
      </c>
      <c r="C496" t="s">
        <v>600</v>
      </c>
      <c r="D496" s="1">
        <v>43873</v>
      </c>
      <c r="E496" s="1">
        <v>44757</v>
      </c>
      <c r="F496" t="s">
        <v>1773</v>
      </c>
      <c r="G496" t="s">
        <v>2243</v>
      </c>
      <c r="H496" t="s">
        <v>2244</v>
      </c>
      <c r="I496" t="s">
        <v>89</v>
      </c>
      <c r="J496" t="s">
        <v>32</v>
      </c>
      <c r="K496" t="s">
        <v>33</v>
      </c>
      <c r="L496" t="s">
        <v>51</v>
      </c>
      <c r="M496" t="s">
        <v>52</v>
      </c>
      <c r="N496" t="s">
        <v>140</v>
      </c>
      <c r="O496" t="s">
        <v>2245</v>
      </c>
      <c r="P496" t="s">
        <v>170</v>
      </c>
      <c r="Q496" t="s">
        <v>148</v>
      </c>
      <c r="R496" s="1">
        <v>16040</v>
      </c>
      <c r="S496" t="s">
        <v>40</v>
      </c>
      <c r="T496" t="s">
        <v>150</v>
      </c>
      <c r="U496" t="s">
        <v>42</v>
      </c>
      <c r="V496">
        <v>56684</v>
      </c>
      <c r="W496" t="s">
        <v>74</v>
      </c>
      <c r="X496" t="s">
        <v>84</v>
      </c>
      <c r="Y496" t="s">
        <v>45</v>
      </c>
      <c r="Z496">
        <v>3</v>
      </c>
    </row>
    <row r="497" spans="1:26" x14ac:dyDescent="0.3">
      <c r="A497">
        <v>3922</v>
      </c>
      <c r="B497" t="s">
        <v>1654</v>
      </c>
      <c r="C497" t="s">
        <v>2246</v>
      </c>
      <c r="D497" s="1">
        <v>43459</v>
      </c>
      <c r="E497" s="1"/>
      <c r="F497" t="s">
        <v>1773</v>
      </c>
      <c r="G497" t="s">
        <v>2247</v>
      </c>
      <c r="H497" t="s">
        <v>2248</v>
      </c>
      <c r="I497" t="s">
        <v>31</v>
      </c>
      <c r="J497" t="s">
        <v>32</v>
      </c>
      <c r="K497" t="s">
        <v>52</v>
      </c>
      <c r="L497" t="s">
        <v>51</v>
      </c>
      <c r="M497" t="s">
        <v>63</v>
      </c>
      <c r="N497" t="s">
        <v>36</v>
      </c>
      <c r="O497" t="s">
        <v>37</v>
      </c>
      <c r="P497" t="s">
        <v>170</v>
      </c>
      <c r="Q497" t="s">
        <v>81</v>
      </c>
      <c r="R497" s="1">
        <v>35342</v>
      </c>
      <c r="S497" t="s">
        <v>40</v>
      </c>
      <c r="T497" t="s">
        <v>163</v>
      </c>
      <c r="U497" t="s">
        <v>42</v>
      </c>
      <c r="V497">
        <v>26513</v>
      </c>
      <c r="W497" t="s">
        <v>43</v>
      </c>
      <c r="X497" t="s">
        <v>44</v>
      </c>
      <c r="Y497" t="s">
        <v>45</v>
      </c>
      <c r="Z497">
        <v>3</v>
      </c>
    </row>
    <row r="498" spans="1:26" x14ac:dyDescent="0.3">
      <c r="A498">
        <v>3923</v>
      </c>
      <c r="B498" t="s">
        <v>1594</v>
      </c>
      <c r="C498" t="s">
        <v>2249</v>
      </c>
      <c r="D498" s="1">
        <v>44555</v>
      </c>
      <c r="E498" s="1">
        <v>45096</v>
      </c>
      <c r="F498" t="s">
        <v>1784</v>
      </c>
      <c r="G498" t="s">
        <v>2250</v>
      </c>
      <c r="H498" t="s">
        <v>2251</v>
      </c>
      <c r="I498" t="s">
        <v>98</v>
      </c>
      <c r="J498" t="s">
        <v>32</v>
      </c>
      <c r="K498" t="s">
        <v>63</v>
      </c>
      <c r="L498" t="s">
        <v>34</v>
      </c>
      <c r="M498" t="s">
        <v>52</v>
      </c>
      <c r="N498" t="s">
        <v>99</v>
      </c>
      <c r="O498" t="s">
        <v>2252</v>
      </c>
      <c r="P498" t="s">
        <v>170</v>
      </c>
      <c r="Q498" t="s">
        <v>53</v>
      </c>
      <c r="R498" s="1">
        <v>20164</v>
      </c>
      <c r="S498" t="s">
        <v>40</v>
      </c>
      <c r="T498" t="s">
        <v>226</v>
      </c>
      <c r="U498" t="s">
        <v>42</v>
      </c>
      <c r="V498">
        <v>26918</v>
      </c>
      <c r="W498" t="s">
        <v>56</v>
      </c>
      <c r="X498" t="s">
        <v>75</v>
      </c>
      <c r="Y498" t="s">
        <v>105</v>
      </c>
      <c r="Z498">
        <v>3</v>
      </c>
    </row>
    <row r="499" spans="1:26" x14ac:dyDescent="0.3">
      <c r="A499">
        <v>3924</v>
      </c>
      <c r="B499" t="s">
        <v>2253</v>
      </c>
      <c r="C499" t="s">
        <v>1215</v>
      </c>
      <c r="D499" s="1">
        <v>44338</v>
      </c>
      <c r="E499" s="1"/>
      <c r="F499" t="s">
        <v>1784</v>
      </c>
      <c r="G499" t="s">
        <v>2254</v>
      </c>
      <c r="H499" t="s">
        <v>2255</v>
      </c>
      <c r="I499" t="s">
        <v>118</v>
      </c>
      <c r="J499" t="s">
        <v>32</v>
      </c>
      <c r="K499" t="s">
        <v>63</v>
      </c>
      <c r="L499" t="s">
        <v>64</v>
      </c>
      <c r="M499" t="s">
        <v>63</v>
      </c>
      <c r="N499" t="s">
        <v>36</v>
      </c>
      <c r="O499" t="s">
        <v>37</v>
      </c>
      <c r="P499" t="s">
        <v>170</v>
      </c>
      <c r="Q499" t="s">
        <v>81</v>
      </c>
      <c r="R499" s="1">
        <v>34086</v>
      </c>
      <c r="S499" t="s">
        <v>91</v>
      </c>
      <c r="T499" t="s">
        <v>103</v>
      </c>
      <c r="U499" t="s">
        <v>55</v>
      </c>
      <c r="V499">
        <v>86917</v>
      </c>
      <c r="W499" t="s">
        <v>74</v>
      </c>
      <c r="X499" t="s">
        <v>44</v>
      </c>
      <c r="Y499" t="s">
        <v>45</v>
      </c>
      <c r="Z499">
        <v>3</v>
      </c>
    </row>
    <row r="500" spans="1:26" x14ac:dyDescent="0.3">
      <c r="A500">
        <v>3925</v>
      </c>
      <c r="B500" t="s">
        <v>789</v>
      </c>
      <c r="C500" t="s">
        <v>1524</v>
      </c>
      <c r="D500" s="1">
        <v>43954</v>
      </c>
      <c r="E500" s="1">
        <v>44879</v>
      </c>
      <c r="F500" t="s">
        <v>1784</v>
      </c>
      <c r="G500" t="s">
        <v>2256</v>
      </c>
      <c r="H500" t="s">
        <v>2257</v>
      </c>
      <c r="I500" t="s">
        <v>62</v>
      </c>
      <c r="J500" t="s">
        <v>1805</v>
      </c>
      <c r="K500" t="s">
        <v>33</v>
      </c>
      <c r="L500" t="s">
        <v>34</v>
      </c>
      <c r="M500" t="s">
        <v>52</v>
      </c>
      <c r="N500" t="s">
        <v>126</v>
      </c>
      <c r="O500" t="s">
        <v>2258</v>
      </c>
      <c r="P500" t="s">
        <v>170</v>
      </c>
      <c r="Q500" t="s">
        <v>66</v>
      </c>
      <c r="R500" s="1">
        <v>22204</v>
      </c>
      <c r="S500" t="s">
        <v>40</v>
      </c>
      <c r="T500" t="s">
        <v>708</v>
      </c>
      <c r="U500" t="s">
        <v>55</v>
      </c>
      <c r="V500">
        <v>64495</v>
      </c>
      <c r="W500" t="s">
        <v>56</v>
      </c>
      <c r="X500" t="s">
        <v>44</v>
      </c>
      <c r="Y500" t="s">
        <v>45</v>
      </c>
      <c r="Z500">
        <v>3</v>
      </c>
    </row>
    <row r="501" spans="1:26" x14ac:dyDescent="0.3">
      <c r="A501">
        <v>3926</v>
      </c>
      <c r="B501" t="s">
        <v>2259</v>
      </c>
      <c r="C501" t="s">
        <v>2260</v>
      </c>
      <c r="D501" s="1">
        <v>43523</v>
      </c>
      <c r="E501" s="1"/>
      <c r="F501" t="s">
        <v>1784</v>
      </c>
      <c r="G501" t="s">
        <v>2261</v>
      </c>
      <c r="H501" t="s">
        <v>2262</v>
      </c>
      <c r="I501" t="s">
        <v>89</v>
      </c>
      <c r="J501" t="s">
        <v>32</v>
      </c>
      <c r="K501" t="s">
        <v>63</v>
      </c>
      <c r="L501" t="s">
        <v>34</v>
      </c>
      <c r="M501" t="s">
        <v>63</v>
      </c>
      <c r="N501" t="s">
        <v>36</v>
      </c>
      <c r="O501" t="s">
        <v>37</v>
      </c>
      <c r="P501" t="s">
        <v>170</v>
      </c>
      <c r="Q501" t="s">
        <v>594</v>
      </c>
      <c r="R501" s="1">
        <v>15326</v>
      </c>
      <c r="S501" t="s">
        <v>40</v>
      </c>
      <c r="T501" t="s">
        <v>6</v>
      </c>
      <c r="U501" t="s">
        <v>42</v>
      </c>
      <c r="V501">
        <v>47528</v>
      </c>
      <c r="W501" t="s">
        <v>56</v>
      </c>
      <c r="X501" t="s">
        <v>75</v>
      </c>
      <c r="Y501" t="s">
        <v>236</v>
      </c>
      <c r="Z501">
        <v>3</v>
      </c>
    </row>
    <row r="502" spans="1:26" x14ac:dyDescent="0.3">
      <c r="A502">
        <v>3927</v>
      </c>
      <c r="B502" t="s">
        <v>2263</v>
      </c>
      <c r="C502" t="s">
        <v>1294</v>
      </c>
      <c r="D502" s="1">
        <v>43891</v>
      </c>
      <c r="E502" s="1">
        <v>44625</v>
      </c>
      <c r="F502" t="s">
        <v>1779</v>
      </c>
      <c r="G502" t="s">
        <v>2264</v>
      </c>
      <c r="H502" t="s">
        <v>2265</v>
      </c>
      <c r="I502" t="s">
        <v>133</v>
      </c>
      <c r="J502" t="s">
        <v>32</v>
      </c>
      <c r="K502" t="s">
        <v>33</v>
      </c>
      <c r="L502" t="s">
        <v>34</v>
      </c>
      <c r="M502" t="s">
        <v>35</v>
      </c>
      <c r="N502" t="s">
        <v>99</v>
      </c>
      <c r="O502" t="s">
        <v>2266</v>
      </c>
      <c r="P502" t="s">
        <v>1843</v>
      </c>
      <c r="Q502" t="s">
        <v>53</v>
      </c>
      <c r="R502" s="1">
        <v>30236</v>
      </c>
      <c r="S502" t="s">
        <v>40</v>
      </c>
      <c r="T502" t="s">
        <v>163</v>
      </c>
      <c r="U502" t="s">
        <v>55</v>
      </c>
      <c r="V502">
        <v>50639</v>
      </c>
      <c r="W502" t="s">
        <v>74</v>
      </c>
      <c r="X502" t="s">
        <v>75</v>
      </c>
      <c r="Y502" t="s">
        <v>45</v>
      </c>
      <c r="Z502">
        <v>3</v>
      </c>
    </row>
    <row r="503" spans="1:26" x14ac:dyDescent="0.3">
      <c r="A503">
        <v>3928</v>
      </c>
      <c r="B503" t="s">
        <v>2267</v>
      </c>
      <c r="C503" t="s">
        <v>258</v>
      </c>
      <c r="D503" s="1">
        <v>44223</v>
      </c>
      <c r="E503" s="1">
        <v>44487</v>
      </c>
      <c r="F503" t="s">
        <v>1779</v>
      </c>
      <c r="G503" t="s">
        <v>2268</v>
      </c>
      <c r="H503" t="s">
        <v>2269</v>
      </c>
      <c r="I503" t="s">
        <v>80</v>
      </c>
      <c r="J503" t="s">
        <v>32</v>
      </c>
      <c r="K503" t="s">
        <v>63</v>
      </c>
      <c r="L503" t="s">
        <v>51</v>
      </c>
      <c r="M503" t="s">
        <v>35</v>
      </c>
      <c r="N503" t="s">
        <v>126</v>
      </c>
      <c r="O503" t="s">
        <v>2270</v>
      </c>
      <c r="P503" t="s">
        <v>170</v>
      </c>
      <c r="Q503" t="s">
        <v>81</v>
      </c>
      <c r="R503" s="1">
        <v>20647</v>
      </c>
      <c r="S503" t="s">
        <v>40</v>
      </c>
      <c r="T503" t="s">
        <v>83</v>
      </c>
      <c r="U503" t="s">
        <v>55</v>
      </c>
      <c r="V503">
        <v>59834</v>
      </c>
      <c r="W503" t="s">
        <v>43</v>
      </c>
      <c r="X503" t="s">
        <v>44</v>
      </c>
      <c r="Y503" t="s">
        <v>45</v>
      </c>
      <c r="Z503">
        <v>3</v>
      </c>
    </row>
    <row r="504" spans="1:26" x14ac:dyDescent="0.3">
      <c r="A504">
        <v>3929</v>
      </c>
      <c r="B504" t="s">
        <v>2271</v>
      </c>
      <c r="C504" t="s">
        <v>2272</v>
      </c>
      <c r="D504" s="1">
        <v>45095</v>
      </c>
      <c r="E504" s="1">
        <v>45131</v>
      </c>
      <c r="F504" t="s">
        <v>1779</v>
      </c>
      <c r="G504" t="s">
        <v>2273</v>
      </c>
      <c r="H504" t="s">
        <v>2274</v>
      </c>
      <c r="I504" t="s">
        <v>98</v>
      </c>
      <c r="J504" t="s">
        <v>32</v>
      </c>
      <c r="K504" t="s">
        <v>33</v>
      </c>
      <c r="L504" t="s">
        <v>34</v>
      </c>
      <c r="M504" t="s">
        <v>52</v>
      </c>
      <c r="N504" t="s">
        <v>126</v>
      </c>
      <c r="O504" t="s">
        <v>2275</v>
      </c>
      <c r="P504" t="s">
        <v>170</v>
      </c>
      <c r="Q504" t="s">
        <v>305</v>
      </c>
      <c r="R504" s="1">
        <v>28235</v>
      </c>
      <c r="S504" t="s">
        <v>40</v>
      </c>
      <c r="T504" t="s">
        <v>73</v>
      </c>
      <c r="U504" t="s">
        <v>42</v>
      </c>
      <c r="V504">
        <v>73645</v>
      </c>
      <c r="W504" t="s">
        <v>128</v>
      </c>
      <c r="X504" t="s">
        <v>84</v>
      </c>
      <c r="Y504" t="s">
        <v>45</v>
      </c>
      <c r="Z504">
        <v>3</v>
      </c>
    </row>
    <row r="505" spans="1:26" x14ac:dyDescent="0.3">
      <c r="A505">
        <v>3930</v>
      </c>
      <c r="B505" t="s">
        <v>624</v>
      </c>
      <c r="C505" t="s">
        <v>1250</v>
      </c>
      <c r="D505" s="1">
        <v>43793</v>
      </c>
      <c r="E505" s="1"/>
      <c r="F505" t="s">
        <v>1779</v>
      </c>
      <c r="G505" t="s">
        <v>2276</v>
      </c>
      <c r="H505" t="s">
        <v>2277</v>
      </c>
      <c r="I505" t="s">
        <v>89</v>
      </c>
      <c r="J505" t="s">
        <v>32</v>
      </c>
      <c r="K505" t="s">
        <v>33</v>
      </c>
      <c r="L505" t="s">
        <v>51</v>
      </c>
      <c r="M505" t="s">
        <v>52</v>
      </c>
      <c r="N505" t="s">
        <v>36</v>
      </c>
      <c r="O505" t="s">
        <v>37</v>
      </c>
      <c r="P505" t="s">
        <v>170</v>
      </c>
      <c r="Q505" t="s">
        <v>81</v>
      </c>
      <c r="R505" s="1">
        <v>30781</v>
      </c>
      <c r="S505" t="s">
        <v>40</v>
      </c>
      <c r="T505" t="s">
        <v>2278</v>
      </c>
      <c r="U505" t="s">
        <v>42</v>
      </c>
      <c r="V505">
        <v>65218</v>
      </c>
      <c r="W505" t="s">
        <v>128</v>
      </c>
      <c r="X505" t="s">
        <v>84</v>
      </c>
      <c r="Y505" t="s">
        <v>45</v>
      </c>
      <c r="Z505">
        <v>3</v>
      </c>
    </row>
    <row r="506" spans="1:26" x14ac:dyDescent="0.3">
      <c r="A506">
        <v>3931</v>
      </c>
      <c r="B506" t="s">
        <v>855</v>
      </c>
      <c r="C506" t="s">
        <v>2279</v>
      </c>
      <c r="D506" s="1">
        <v>44463</v>
      </c>
      <c r="E506" s="1"/>
      <c r="F506" t="s">
        <v>1779</v>
      </c>
      <c r="G506" t="s">
        <v>2280</v>
      </c>
      <c r="H506" t="s">
        <v>2281</v>
      </c>
      <c r="I506" t="s">
        <v>31</v>
      </c>
      <c r="J506" t="s">
        <v>32</v>
      </c>
      <c r="K506" t="s">
        <v>52</v>
      </c>
      <c r="L506" t="s">
        <v>51</v>
      </c>
      <c r="M506" t="s">
        <v>35</v>
      </c>
      <c r="N506" t="s">
        <v>36</v>
      </c>
      <c r="O506" t="s">
        <v>37</v>
      </c>
      <c r="P506" t="s">
        <v>170</v>
      </c>
      <c r="Q506" t="s">
        <v>111</v>
      </c>
      <c r="R506" s="1">
        <v>22093</v>
      </c>
      <c r="S506" t="s">
        <v>40</v>
      </c>
      <c r="T506" t="s">
        <v>703</v>
      </c>
      <c r="U506" t="s">
        <v>55</v>
      </c>
      <c r="V506">
        <v>34001</v>
      </c>
      <c r="W506" t="s">
        <v>93</v>
      </c>
      <c r="X506" t="s">
        <v>44</v>
      </c>
      <c r="Y506" t="s">
        <v>45</v>
      </c>
      <c r="Z506">
        <v>3</v>
      </c>
    </row>
    <row r="507" spans="1:26" x14ac:dyDescent="0.3">
      <c r="A507">
        <v>3932</v>
      </c>
      <c r="B507" t="s">
        <v>2282</v>
      </c>
      <c r="C507" t="s">
        <v>1811</v>
      </c>
      <c r="D507" s="1">
        <v>44790</v>
      </c>
      <c r="E507" s="1"/>
      <c r="F507" t="s">
        <v>1773</v>
      </c>
      <c r="G507" t="s">
        <v>2283</v>
      </c>
      <c r="H507" t="s">
        <v>2284</v>
      </c>
      <c r="I507" t="s">
        <v>50</v>
      </c>
      <c r="J507" t="s">
        <v>32</v>
      </c>
      <c r="K507" t="s">
        <v>33</v>
      </c>
      <c r="L507" t="s">
        <v>64</v>
      </c>
      <c r="M507" t="s">
        <v>63</v>
      </c>
      <c r="N507" t="s">
        <v>36</v>
      </c>
      <c r="O507" t="s">
        <v>37</v>
      </c>
      <c r="P507" t="s">
        <v>170</v>
      </c>
      <c r="Q507" t="s">
        <v>101</v>
      </c>
      <c r="R507" s="1">
        <v>23853</v>
      </c>
      <c r="S507" t="s">
        <v>40</v>
      </c>
      <c r="T507" t="s">
        <v>678</v>
      </c>
      <c r="U507" t="s">
        <v>42</v>
      </c>
      <c r="V507">
        <v>23569</v>
      </c>
      <c r="W507" t="s">
        <v>93</v>
      </c>
      <c r="X507" t="s">
        <v>75</v>
      </c>
      <c r="Y507" t="s">
        <v>45</v>
      </c>
      <c r="Z507">
        <v>3</v>
      </c>
    </row>
    <row r="508" spans="1:26" x14ac:dyDescent="0.3">
      <c r="A508">
        <v>3933</v>
      </c>
      <c r="B508" t="s">
        <v>2285</v>
      </c>
      <c r="C508" t="s">
        <v>1340</v>
      </c>
      <c r="D508" s="1">
        <v>45034</v>
      </c>
      <c r="E508" s="1"/>
      <c r="F508" t="s">
        <v>1773</v>
      </c>
      <c r="G508" t="s">
        <v>2286</v>
      </c>
      <c r="H508" t="s">
        <v>2287</v>
      </c>
      <c r="I508" t="s">
        <v>139</v>
      </c>
      <c r="J508" t="s">
        <v>32</v>
      </c>
      <c r="K508" t="s">
        <v>33</v>
      </c>
      <c r="L508" t="s">
        <v>51</v>
      </c>
      <c r="M508" t="s">
        <v>52</v>
      </c>
      <c r="N508" t="s">
        <v>36</v>
      </c>
      <c r="O508" t="s">
        <v>37</v>
      </c>
      <c r="P508" t="s">
        <v>170</v>
      </c>
      <c r="Q508" t="s">
        <v>111</v>
      </c>
      <c r="R508" s="1">
        <v>24705</v>
      </c>
      <c r="S508" t="s">
        <v>40</v>
      </c>
      <c r="T508" t="s">
        <v>113</v>
      </c>
      <c r="U508" t="s">
        <v>42</v>
      </c>
      <c r="V508">
        <v>46935</v>
      </c>
      <c r="W508" t="s">
        <v>43</v>
      </c>
      <c r="X508" t="s">
        <v>84</v>
      </c>
      <c r="Y508" t="s">
        <v>45</v>
      </c>
      <c r="Z508">
        <v>3</v>
      </c>
    </row>
    <row r="509" spans="1:26" x14ac:dyDescent="0.3">
      <c r="A509">
        <v>3934</v>
      </c>
      <c r="B509" t="s">
        <v>2288</v>
      </c>
      <c r="C509" t="s">
        <v>2289</v>
      </c>
      <c r="D509" s="1">
        <v>43936</v>
      </c>
      <c r="E509" s="1">
        <v>44694</v>
      </c>
      <c r="F509" t="s">
        <v>1773</v>
      </c>
      <c r="G509" t="s">
        <v>2290</v>
      </c>
      <c r="H509" t="s">
        <v>2291</v>
      </c>
      <c r="I509" t="s">
        <v>118</v>
      </c>
      <c r="J509" t="s">
        <v>32</v>
      </c>
      <c r="K509" t="s">
        <v>63</v>
      </c>
      <c r="L509" t="s">
        <v>34</v>
      </c>
      <c r="M509" t="s">
        <v>35</v>
      </c>
      <c r="N509" t="s">
        <v>99</v>
      </c>
      <c r="O509" t="s">
        <v>2292</v>
      </c>
      <c r="P509" t="s">
        <v>170</v>
      </c>
      <c r="Q509" t="s">
        <v>119</v>
      </c>
      <c r="R509" s="1">
        <v>28858</v>
      </c>
      <c r="S509" t="s">
        <v>40</v>
      </c>
      <c r="T509" t="s">
        <v>708</v>
      </c>
      <c r="U509" t="s">
        <v>42</v>
      </c>
      <c r="V509">
        <v>80168</v>
      </c>
      <c r="W509" t="s">
        <v>128</v>
      </c>
      <c r="X509" t="s">
        <v>44</v>
      </c>
      <c r="Y509" t="s">
        <v>45</v>
      </c>
      <c r="Z509">
        <v>3</v>
      </c>
    </row>
    <row r="510" spans="1:26" x14ac:dyDescent="0.3">
      <c r="A510">
        <v>3935</v>
      </c>
      <c r="B510" t="s">
        <v>2293</v>
      </c>
      <c r="C510" t="s">
        <v>1196</v>
      </c>
      <c r="D510" s="1">
        <v>44190</v>
      </c>
      <c r="E510" s="1"/>
      <c r="F510" t="s">
        <v>1773</v>
      </c>
      <c r="G510" t="s">
        <v>2294</v>
      </c>
      <c r="H510" t="s">
        <v>2295</v>
      </c>
      <c r="I510" t="s">
        <v>62</v>
      </c>
      <c r="J510" t="s">
        <v>32</v>
      </c>
      <c r="K510" t="s">
        <v>63</v>
      </c>
      <c r="L510" t="s">
        <v>34</v>
      </c>
      <c r="M510" t="s">
        <v>63</v>
      </c>
      <c r="N510" t="s">
        <v>36</v>
      </c>
      <c r="O510" t="s">
        <v>37</v>
      </c>
      <c r="P510" t="s">
        <v>170</v>
      </c>
      <c r="Q510" t="s">
        <v>53</v>
      </c>
      <c r="R510" s="1">
        <v>34289</v>
      </c>
      <c r="S510" t="s">
        <v>40</v>
      </c>
      <c r="T510" t="s">
        <v>163</v>
      </c>
      <c r="U510" t="s">
        <v>55</v>
      </c>
      <c r="V510">
        <v>97304</v>
      </c>
      <c r="W510" t="s">
        <v>43</v>
      </c>
      <c r="X510" t="s">
        <v>44</v>
      </c>
      <c r="Y510" t="s">
        <v>45</v>
      </c>
      <c r="Z510">
        <v>3</v>
      </c>
    </row>
    <row r="511" spans="1:26" x14ac:dyDescent="0.3">
      <c r="A511">
        <v>3936</v>
      </c>
      <c r="B511" t="s">
        <v>2296</v>
      </c>
      <c r="C511" t="s">
        <v>2297</v>
      </c>
      <c r="D511" s="1">
        <v>44763</v>
      </c>
      <c r="E511" s="1">
        <v>45047</v>
      </c>
      <c r="F511" t="s">
        <v>1875</v>
      </c>
      <c r="G511" t="s">
        <v>2298</v>
      </c>
      <c r="H511" t="s">
        <v>2299</v>
      </c>
      <c r="I511" t="s">
        <v>139</v>
      </c>
      <c r="J511" t="s">
        <v>2300</v>
      </c>
      <c r="K511" t="s">
        <v>63</v>
      </c>
      <c r="L511" t="s">
        <v>64</v>
      </c>
      <c r="M511" t="s">
        <v>35</v>
      </c>
      <c r="N511" t="s">
        <v>99</v>
      </c>
      <c r="O511" t="s">
        <v>2301</v>
      </c>
      <c r="P511" t="s">
        <v>170</v>
      </c>
      <c r="Q511" t="s">
        <v>66</v>
      </c>
      <c r="R511" s="1">
        <v>35973</v>
      </c>
      <c r="S511" t="s">
        <v>91</v>
      </c>
      <c r="T511" t="s">
        <v>184</v>
      </c>
      <c r="U511" t="s">
        <v>55</v>
      </c>
      <c r="V511">
        <v>6033</v>
      </c>
      <c r="W511" t="s">
        <v>74</v>
      </c>
      <c r="X511" t="s">
        <v>44</v>
      </c>
      <c r="Y511" t="s">
        <v>45</v>
      </c>
      <c r="Z511">
        <v>3</v>
      </c>
    </row>
    <row r="512" spans="1:26" x14ac:dyDescent="0.3">
      <c r="A512">
        <v>3937</v>
      </c>
      <c r="B512" t="s">
        <v>2302</v>
      </c>
      <c r="C512" t="s">
        <v>2303</v>
      </c>
      <c r="D512" s="1">
        <v>44869</v>
      </c>
      <c r="E512" s="1"/>
      <c r="F512" t="s">
        <v>2304</v>
      </c>
      <c r="G512" t="s">
        <v>2305</v>
      </c>
      <c r="H512" t="s">
        <v>2306</v>
      </c>
      <c r="I512" t="s">
        <v>50</v>
      </c>
      <c r="J512" t="s">
        <v>32</v>
      </c>
      <c r="K512" t="s">
        <v>33</v>
      </c>
      <c r="L512" t="s">
        <v>34</v>
      </c>
      <c r="M512" t="s">
        <v>52</v>
      </c>
      <c r="N512" t="s">
        <v>36</v>
      </c>
      <c r="O512" t="s">
        <v>37</v>
      </c>
      <c r="P512" t="s">
        <v>170</v>
      </c>
      <c r="Q512" t="s">
        <v>90</v>
      </c>
      <c r="R512" s="1">
        <v>16328</v>
      </c>
      <c r="S512" t="s">
        <v>40</v>
      </c>
      <c r="T512" t="s">
        <v>83</v>
      </c>
      <c r="U512" t="s">
        <v>55</v>
      </c>
      <c r="V512">
        <v>1960</v>
      </c>
      <c r="W512" t="s">
        <v>43</v>
      </c>
      <c r="X512" t="s">
        <v>44</v>
      </c>
      <c r="Y512" t="s">
        <v>45</v>
      </c>
      <c r="Z512">
        <v>3</v>
      </c>
    </row>
    <row r="513" spans="1:26" x14ac:dyDescent="0.3">
      <c r="A513">
        <v>3938</v>
      </c>
      <c r="B513" t="s">
        <v>2307</v>
      </c>
      <c r="C513" t="s">
        <v>2308</v>
      </c>
      <c r="D513" s="1">
        <v>43941</v>
      </c>
      <c r="E513" s="1"/>
      <c r="F513" t="s">
        <v>2309</v>
      </c>
      <c r="G513" t="s">
        <v>2310</v>
      </c>
      <c r="H513" t="s">
        <v>2311</v>
      </c>
      <c r="I513" t="s">
        <v>89</v>
      </c>
      <c r="J513" t="s">
        <v>32</v>
      </c>
      <c r="K513" t="s">
        <v>52</v>
      </c>
      <c r="L513" t="s">
        <v>64</v>
      </c>
      <c r="M513" t="s">
        <v>35</v>
      </c>
      <c r="N513" t="s">
        <v>36</v>
      </c>
      <c r="O513" t="s">
        <v>37</v>
      </c>
      <c r="P513" t="s">
        <v>170</v>
      </c>
      <c r="Q513" t="s">
        <v>90</v>
      </c>
      <c r="R513" s="1">
        <v>20237</v>
      </c>
      <c r="S513" t="s">
        <v>40</v>
      </c>
      <c r="T513" t="s">
        <v>281</v>
      </c>
      <c r="U513" t="s">
        <v>42</v>
      </c>
      <c r="V513">
        <v>1886</v>
      </c>
      <c r="W513" t="s">
        <v>56</v>
      </c>
      <c r="X513" t="s">
        <v>84</v>
      </c>
      <c r="Y513" t="s">
        <v>45</v>
      </c>
      <c r="Z513">
        <v>3</v>
      </c>
    </row>
    <row r="514" spans="1:26" x14ac:dyDescent="0.3">
      <c r="A514">
        <v>3939</v>
      </c>
      <c r="B514" t="s">
        <v>347</v>
      </c>
      <c r="C514" t="s">
        <v>2312</v>
      </c>
      <c r="D514" s="1">
        <v>43713</v>
      </c>
      <c r="E514" s="1"/>
      <c r="F514" t="s">
        <v>2309</v>
      </c>
      <c r="G514" t="s">
        <v>2313</v>
      </c>
      <c r="H514" t="s">
        <v>2314</v>
      </c>
      <c r="I514" t="s">
        <v>31</v>
      </c>
      <c r="J514" t="s">
        <v>32</v>
      </c>
      <c r="K514" t="s">
        <v>52</v>
      </c>
      <c r="L514" t="s">
        <v>51</v>
      </c>
      <c r="M514" t="s">
        <v>52</v>
      </c>
      <c r="N514" t="s">
        <v>36</v>
      </c>
      <c r="O514" t="s">
        <v>37</v>
      </c>
      <c r="P514" t="s">
        <v>170</v>
      </c>
      <c r="Q514" t="s">
        <v>81</v>
      </c>
      <c r="R514" s="1">
        <v>33851</v>
      </c>
      <c r="S514" t="s">
        <v>120</v>
      </c>
      <c r="T514" t="s">
        <v>226</v>
      </c>
      <c r="U514" t="s">
        <v>55</v>
      </c>
      <c r="V514">
        <v>78230</v>
      </c>
      <c r="W514" t="s">
        <v>93</v>
      </c>
      <c r="X514" t="s">
        <v>84</v>
      </c>
      <c r="Y514" t="s">
        <v>45</v>
      </c>
      <c r="Z514">
        <v>3</v>
      </c>
    </row>
    <row r="515" spans="1:26" x14ac:dyDescent="0.3">
      <c r="A515">
        <v>3940</v>
      </c>
      <c r="B515" t="s">
        <v>2315</v>
      </c>
      <c r="C515" t="s">
        <v>2316</v>
      </c>
      <c r="D515" s="1">
        <v>43688</v>
      </c>
      <c r="E515" s="1"/>
      <c r="F515" t="s">
        <v>1880</v>
      </c>
      <c r="G515" t="s">
        <v>2317</v>
      </c>
      <c r="H515" t="s">
        <v>2318</v>
      </c>
      <c r="I515" t="s">
        <v>50</v>
      </c>
      <c r="J515" t="s">
        <v>32</v>
      </c>
      <c r="K515" t="s">
        <v>33</v>
      </c>
      <c r="L515" t="s">
        <v>64</v>
      </c>
      <c r="M515" t="s">
        <v>63</v>
      </c>
      <c r="N515" t="s">
        <v>36</v>
      </c>
      <c r="O515" t="s">
        <v>37</v>
      </c>
      <c r="P515" t="s">
        <v>170</v>
      </c>
      <c r="Q515" t="s">
        <v>81</v>
      </c>
      <c r="R515" s="1">
        <v>21406</v>
      </c>
      <c r="S515" t="s">
        <v>40</v>
      </c>
      <c r="T515" t="s">
        <v>103</v>
      </c>
      <c r="U515" t="s">
        <v>55</v>
      </c>
      <c r="V515">
        <v>2148</v>
      </c>
      <c r="W515" t="s">
        <v>74</v>
      </c>
      <c r="X515" t="s">
        <v>104</v>
      </c>
      <c r="Y515" t="s">
        <v>45</v>
      </c>
      <c r="Z515">
        <v>3</v>
      </c>
    </row>
    <row r="516" spans="1:26" x14ac:dyDescent="0.3">
      <c r="A516">
        <v>3941</v>
      </c>
      <c r="B516" t="s">
        <v>478</v>
      </c>
      <c r="C516" t="s">
        <v>2319</v>
      </c>
      <c r="D516" s="1">
        <v>43408</v>
      </c>
      <c r="E516" s="1"/>
      <c r="F516" t="s">
        <v>2309</v>
      </c>
      <c r="G516" t="s">
        <v>2320</v>
      </c>
      <c r="H516" t="s">
        <v>2321</v>
      </c>
      <c r="I516" t="s">
        <v>89</v>
      </c>
      <c r="J516" t="s">
        <v>32</v>
      </c>
      <c r="K516" t="s">
        <v>63</v>
      </c>
      <c r="L516" t="s">
        <v>64</v>
      </c>
      <c r="M516" t="s">
        <v>35</v>
      </c>
      <c r="N516" t="s">
        <v>36</v>
      </c>
      <c r="O516" t="s">
        <v>37</v>
      </c>
      <c r="P516" t="s">
        <v>170</v>
      </c>
      <c r="Q516" t="s">
        <v>90</v>
      </c>
      <c r="R516" s="1">
        <v>31289</v>
      </c>
      <c r="S516" t="s">
        <v>40</v>
      </c>
      <c r="T516" t="s">
        <v>83</v>
      </c>
      <c r="U516" t="s">
        <v>55</v>
      </c>
      <c r="V516">
        <v>1810</v>
      </c>
      <c r="W516" t="s">
        <v>43</v>
      </c>
      <c r="X516" t="s">
        <v>84</v>
      </c>
      <c r="Y516" t="s">
        <v>45</v>
      </c>
      <c r="Z516">
        <v>3</v>
      </c>
    </row>
    <row r="517" spans="1:26" x14ac:dyDescent="0.3">
      <c r="A517">
        <v>3942</v>
      </c>
      <c r="B517" t="s">
        <v>2322</v>
      </c>
      <c r="C517" t="s">
        <v>2323</v>
      </c>
      <c r="D517" s="1">
        <v>43408</v>
      </c>
      <c r="E517" s="1">
        <v>44552</v>
      </c>
      <c r="F517" t="s">
        <v>1871</v>
      </c>
      <c r="G517" t="s">
        <v>2324</v>
      </c>
      <c r="H517" t="s">
        <v>2325</v>
      </c>
      <c r="I517" t="s">
        <v>168</v>
      </c>
      <c r="J517" t="s">
        <v>745</v>
      </c>
      <c r="K517" t="s">
        <v>33</v>
      </c>
      <c r="L517" t="s">
        <v>64</v>
      </c>
      <c r="M517" t="s">
        <v>35</v>
      </c>
      <c r="N517" t="s">
        <v>126</v>
      </c>
      <c r="O517" t="s">
        <v>2326</v>
      </c>
      <c r="P517" t="s">
        <v>170</v>
      </c>
      <c r="Q517" t="s">
        <v>332</v>
      </c>
      <c r="R517" s="1">
        <v>18875</v>
      </c>
      <c r="S517" t="s">
        <v>40</v>
      </c>
      <c r="T517" t="s">
        <v>83</v>
      </c>
      <c r="U517" t="s">
        <v>42</v>
      </c>
      <c r="V517">
        <v>2703</v>
      </c>
      <c r="W517" t="s">
        <v>128</v>
      </c>
      <c r="X517" t="s">
        <v>84</v>
      </c>
      <c r="Y517" t="s">
        <v>740</v>
      </c>
      <c r="Z517">
        <v>3</v>
      </c>
    </row>
    <row r="518" spans="1:26" x14ac:dyDescent="0.3">
      <c r="A518">
        <v>3943</v>
      </c>
      <c r="B518" t="s">
        <v>2327</v>
      </c>
      <c r="C518" t="s">
        <v>2328</v>
      </c>
      <c r="D518" s="1">
        <v>43673</v>
      </c>
      <c r="E518" s="1">
        <v>44402</v>
      </c>
      <c r="F518" t="s">
        <v>2329</v>
      </c>
      <c r="G518" t="s">
        <v>2330</v>
      </c>
      <c r="H518" t="s">
        <v>2331</v>
      </c>
      <c r="I518" t="s">
        <v>118</v>
      </c>
      <c r="J518" t="s">
        <v>745</v>
      </c>
      <c r="K518" t="s">
        <v>52</v>
      </c>
      <c r="L518" t="s">
        <v>51</v>
      </c>
      <c r="M518" t="s">
        <v>52</v>
      </c>
      <c r="N518" t="s">
        <v>126</v>
      </c>
      <c r="O518" t="s">
        <v>2332</v>
      </c>
      <c r="P518" t="s">
        <v>170</v>
      </c>
      <c r="Q518" t="s">
        <v>101</v>
      </c>
      <c r="R518" s="1">
        <v>26149</v>
      </c>
      <c r="S518" t="s">
        <v>40</v>
      </c>
      <c r="T518" t="s">
        <v>613</v>
      </c>
      <c r="U518" t="s">
        <v>55</v>
      </c>
      <c r="V518">
        <v>2452</v>
      </c>
      <c r="W518" t="s">
        <v>93</v>
      </c>
      <c r="X518" t="s">
        <v>75</v>
      </c>
      <c r="Y518" t="s">
        <v>45</v>
      </c>
      <c r="Z518">
        <v>3</v>
      </c>
    </row>
    <row r="519" spans="1:26" x14ac:dyDescent="0.3">
      <c r="A519">
        <v>3944</v>
      </c>
      <c r="B519" t="s">
        <v>2333</v>
      </c>
      <c r="C519" t="s">
        <v>2334</v>
      </c>
      <c r="D519" s="1">
        <v>44186</v>
      </c>
      <c r="E519" s="1"/>
      <c r="F519" t="s">
        <v>2309</v>
      </c>
      <c r="G519" t="s">
        <v>2335</v>
      </c>
      <c r="H519" t="s">
        <v>2336</v>
      </c>
      <c r="I519" t="s">
        <v>133</v>
      </c>
      <c r="J519" t="s">
        <v>32</v>
      </c>
      <c r="K519" t="s">
        <v>63</v>
      </c>
      <c r="L519" t="s">
        <v>51</v>
      </c>
      <c r="M519" t="s">
        <v>63</v>
      </c>
      <c r="N519" t="s">
        <v>36</v>
      </c>
      <c r="O519" t="s">
        <v>37</v>
      </c>
      <c r="P519" t="s">
        <v>170</v>
      </c>
      <c r="Q519" t="s">
        <v>66</v>
      </c>
      <c r="R519" s="1">
        <v>35616</v>
      </c>
      <c r="S519" t="s">
        <v>40</v>
      </c>
      <c r="T519" t="s">
        <v>395</v>
      </c>
      <c r="U519" t="s">
        <v>42</v>
      </c>
      <c r="V519">
        <v>2148</v>
      </c>
      <c r="W519" t="s">
        <v>43</v>
      </c>
      <c r="X519" t="s">
        <v>75</v>
      </c>
      <c r="Y519" t="s">
        <v>45</v>
      </c>
      <c r="Z519">
        <v>3</v>
      </c>
    </row>
    <row r="520" spans="1:26" x14ac:dyDescent="0.3">
      <c r="A520">
        <v>3945</v>
      </c>
      <c r="B520" t="s">
        <v>2337</v>
      </c>
      <c r="C520" t="s">
        <v>2338</v>
      </c>
      <c r="D520" s="1">
        <v>44767</v>
      </c>
      <c r="E520" s="1"/>
      <c r="F520" t="s">
        <v>2309</v>
      </c>
      <c r="G520" t="s">
        <v>2339</v>
      </c>
      <c r="H520" t="s">
        <v>2340</v>
      </c>
      <c r="I520" t="s">
        <v>139</v>
      </c>
      <c r="J520" t="s">
        <v>32</v>
      </c>
      <c r="K520" t="s">
        <v>63</v>
      </c>
      <c r="L520" t="s">
        <v>34</v>
      </c>
      <c r="M520" t="s">
        <v>35</v>
      </c>
      <c r="N520" t="s">
        <v>36</v>
      </c>
      <c r="O520" t="s">
        <v>37</v>
      </c>
      <c r="P520" t="s">
        <v>170</v>
      </c>
      <c r="Q520" t="s">
        <v>111</v>
      </c>
      <c r="R520" s="1">
        <v>35877</v>
      </c>
      <c r="S520" t="s">
        <v>40</v>
      </c>
      <c r="T520" t="s">
        <v>113</v>
      </c>
      <c r="U520" t="s">
        <v>42</v>
      </c>
      <c r="V520">
        <v>1886</v>
      </c>
      <c r="W520" t="s">
        <v>93</v>
      </c>
      <c r="X520" t="s">
        <v>75</v>
      </c>
      <c r="Y520" t="s">
        <v>740</v>
      </c>
      <c r="Z520">
        <v>3</v>
      </c>
    </row>
    <row r="521" spans="1:26" x14ac:dyDescent="0.3">
      <c r="A521">
        <v>3946</v>
      </c>
      <c r="B521" t="s">
        <v>2341</v>
      </c>
      <c r="C521" t="s">
        <v>2342</v>
      </c>
      <c r="D521" s="1">
        <v>43631</v>
      </c>
      <c r="E521" s="1"/>
      <c r="F521" t="s">
        <v>2304</v>
      </c>
      <c r="G521" t="s">
        <v>2343</v>
      </c>
      <c r="H521" t="s">
        <v>2344</v>
      </c>
      <c r="I521" t="s">
        <v>118</v>
      </c>
      <c r="J521" t="s">
        <v>32</v>
      </c>
      <c r="K521" t="s">
        <v>33</v>
      </c>
      <c r="L521" t="s">
        <v>51</v>
      </c>
      <c r="M521" t="s">
        <v>35</v>
      </c>
      <c r="N521" t="s">
        <v>36</v>
      </c>
      <c r="O521" t="s">
        <v>37</v>
      </c>
      <c r="P521" t="s">
        <v>170</v>
      </c>
      <c r="Q521" t="s">
        <v>286</v>
      </c>
      <c r="R521" s="1">
        <v>21021</v>
      </c>
      <c r="S521" t="s">
        <v>40</v>
      </c>
      <c r="T521" t="s">
        <v>103</v>
      </c>
      <c r="U521" t="s">
        <v>42</v>
      </c>
      <c r="V521">
        <v>2493</v>
      </c>
      <c r="W521" t="s">
        <v>43</v>
      </c>
      <c r="X521" t="s">
        <v>84</v>
      </c>
      <c r="Y521" t="s">
        <v>45</v>
      </c>
      <c r="Z521">
        <v>3</v>
      </c>
    </row>
    <row r="522" spans="1:26" x14ac:dyDescent="0.3">
      <c r="A522">
        <v>3947</v>
      </c>
      <c r="B522" t="s">
        <v>2345</v>
      </c>
      <c r="C522" t="s">
        <v>1040</v>
      </c>
      <c r="D522" s="1">
        <v>43925</v>
      </c>
      <c r="E522" s="1">
        <v>44734</v>
      </c>
      <c r="F522" t="s">
        <v>2304</v>
      </c>
      <c r="G522" t="s">
        <v>2346</v>
      </c>
      <c r="H522" t="s">
        <v>2347</v>
      </c>
      <c r="I522" t="s">
        <v>50</v>
      </c>
      <c r="J522" t="s">
        <v>2300</v>
      </c>
      <c r="K522" t="s">
        <v>63</v>
      </c>
      <c r="L522" t="s">
        <v>64</v>
      </c>
      <c r="M522" t="s">
        <v>63</v>
      </c>
      <c r="N522" t="s">
        <v>126</v>
      </c>
      <c r="O522" t="s">
        <v>2348</v>
      </c>
      <c r="P522" t="s">
        <v>170</v>
      </c>
      <c r="Q522" t="s">
        <v>90</v>
      </c>
      <c r="R522" s="1">
        <v>35402</v>
      </c>
      <c r="S522" t="s">
        <v>40</v>
      </c>
      <c r="T522" t="s">
        <v>1182</v>
      </c>
      <c r="U522" t="s">
        <v>42</v>
      </c>
      <c r="V522">
        <v>2026</v>
      </c>
      <c r="W522" t="s">
        <v>56</v>
      </c>
      <c r="X522" t="s">
        <v>84</v>
      </c>
      <c r="Y522" t="s">
        <v>45</v>
      </c>
      <c r="Z522">
        <v>3</v>
      </c>
    </row>
    <row r="523" spans="1:26" x14ac:dyDescent="0.3">
      <c r="A523">
        <v>3948</v>
      </c>
      <c r="B523" t="s">
        <v>699</v>
      </c>
      <c r="C523" t="s">
        <v>1512</v>
      </c>
      <c r="D523" s="1">
        <v>44960</v>
      </c>
      <c r="E523" s="1">
        <v>45075</v>
      </c>
      <c r="F523" t="s">
        <v>2309</v>
      </c>
      <c r="G523" t="s">
        <v>2349</v>
      </c>
      <c r="H523" t="s">
        <v>2350</v>
      </c>
      <c r="I523" t="s">
        <v>139</v>
      </c>
      <c r="J523" t="s">
        <v>745</v>
      </c>
      <c r="K523" t="s">
        <v>33</v>
      </c>
      <c r="L523" t="s">
        <v>34</v>
      </c>
      <c r="M523" t="s">
        <v>63</v>
      </c>
      <c r="N523" t="s">
        <v>99</v>
      </c>
      <c r="O523" t="s">
        <v>2351</v>
      </c>
      <c r="P523" t="s">
        <v>170</v>
      </c>
      <c r="Q523" t="s">
        <v>53</v>
      </c>
      <c r="R523" s="1">
        <v>16008</v>
      </c>
      <c r="S523" t="s">
        <v>40</v>
      </c>
      <c r="T523" t="s">
        <v>226</v>
      </c>
      <c r="U523" t="s">
        <v>55</v>
      </c>
      <c r="V523">
        <v>2747</v>
      </c>
      <c r="W523" t="s">
        <v>56</v>
      </c>
      <c r="X523" t="s">
        <v>84</v>
      </c>
      <c r="Y523" t="s">
        <v>45</v>
      </c>
      <c r="Z523">
        <v>3</v>
      </c>
    </row>
    <row r="524" spans="1:26" x14ac:dyDescent="0.3">
      <c r="A524">
        <v>3949</v>
      </c>
      <c r="B524" t="s">
        <v>2352</v>
      </c>
      <c r="C524" t="s">
        <v>656</v>
      </c>
      <c r="D524" s="1">
        <v>44824</v>
      </c>
      <c r="E524" s="1">
        <v>45111</v>
      </c>
      <c r="F524" t="s">
        <v>1880</v>
      </c>
      <c r="G524" t="s">
        <v>2353</v>
      </c>
      <c r="H524" t="s">
        <v>2354</v>
      </c>
      <c r="I524" t="s">
        <v>133</v>
      </c>
      <c r="J524" t="s">
        <v>198</v>
      </c>
      <c r="K524" t="s">
        <v>63</v>
      </c>
      <c r="L524" t="s">
        <v>51</v>
      </c>
      <c r="M524" t="s">
        <v>35</v>
      </c>
      <c r="N524" t="s">
        <v>175</v>
      </c>
      <c r="O524" t="s">
        <v>2355</v>
      </c>
      <c r="P524" t="s">
        <v>170</v>
      </c>
      <c r="Q524" t="s">
        <v>81</v>
      </c>
      <c r="R524" s="1">
        <v>33314</v>
      </c>
      <c r="S524" t="s">
        <v>40</v>
      </c>
      <c r="T524" t="s">
        <v>83</v>
      </c>
      <c r="U524" t="s">
        <v>42</v>
      </c>
      <c r="V524">
        <v>1886</v>
      </c>
      <c r="W524" t="s">
        <v>43</v>
      </c>
      <c r="X524" t="s">
        <v>75</v>
      </c>
      <c r="Y524" t="s">
        <v>45</v>
      </c>
      <c r="Z524">
        <v>3</v>
      </c>
    </row>
    <row r="525" spans="1:26" x14ac:dyDescent="0.3">
      <c r="A525">
        <v>3950</v>
      </c>
      <c r="B525" t="s">
        <v>1259</v>
      </c>
      <c r="C525" t="s">
        <v>383</v>
      </c>
      <c r="D525" s="1">
        <v>45119</v>
      </c>
      <c r="E525" s="1"/>
      <c r="F525" t="s">
        <v>2304</v>
      </c>
      <c r="G525" t="s">
        <v>2356</v>
      </c>
      <c r="H525" t="s">
        <v>2357</v>
      </c>
      <c r="I525" t="s">
        <v>31</v>
      </c>
      <c r="J525" t="s">
        <v>32</v>
      </c>
      <c r="K525" t="s">
        <v>63</v>
      </c>
      <c r="L525" t="s">
        <v>51</v>
      </c>
      <c r="M525" t="s">
        <v>52</v>
      </c>
      <c r="N525" t="s">
        <v>36</v>
      </c>
      <c r="O525" t="s">
        <v>37</v>
      </c>
      <c r="P525" t="s">
        <v>170</v>
      </c>
      <c r="Q525" t="s">
        <v>231</v>
      </c>
      <c r="R525" s="1">
        <v>32537</v>
      </c>
      <c r="S525" t="s">
        <v>40</v>
      </c>
      <c r="T525" t="s">
        <v>113</v>
      </c>
      <c r="U525" t="s">
        <v>42</v>
      </c>
      <c r="V525">
        <v>2301</v>
      </c>
      <c r="W525" t="s">
        <v>56</v>
      </c>
      <c r="X525" t="s">
        <v>44</v>
      </c>
      <c r="Y525" t="s">
        <v>45</v>
      </c>
      <c r="Z525">
        <v>3</v>
      </c>
    </row>
    <row r="526" spans="1:26" x14ac:dyDescent="0.3">
      <c r="A526">
        <v>3951</v>
      </c>
      <c r="B526" t="s">
        <v>2358</v>
      </c>
      <c r="C526" t="s">
        <v>2359</v>
      </c>
      <c r="D526" s="1">
        <v>44311</v>
      </c>
      <c r="E526" s="1">
        <v>44969</v>
      </c>
      <c r="F526" t="s">
        <v>2304</v>
      </c>
      <c r="G526" t="s">
        <v>2360</v>
      </c>
      <c r="H526" t="s">
        <v>2361</v>
      </c>
      <c r="I526" t="s">
        <v>139</v>
      </c>
      <c r="J526" t="s">
        <v>2300</v>
      </c>
      <c r="K526" t="s">
        <v>33</v>
      </c>
      <c r="L526" t="s">
        <v>51</v>
      </c>
      <c r="M526" t="s">
        <v>35</v>
      </c>
      <c r="N526" t="s">
        <v>126</v>
      </c>
      <c r="O526" t="s">
        <v>2362</v>
      </c>
      <c r="P526" t="s">
        <v>170</v>
      </c>
      <c r="Q526" t="s">
        <v>305</v>
      </c>
      <c r="R526" s="1">
        <v>22531</v>
      </c>
      <c r="S526" t="s">
        <v>40</v>
      </c>
      <c r="T526" t="s">
        <v>352</v>
      </c>
      <c r="U526" t="s">
        <v>42</v>
      </c>
      <c r="V526">
        <v>2127</v>
      </c>
      <c r="W526" t="s">
        <v>128</v>
      </c>
      <c r="X526" t="s">
        <v>104</v>
      </c>
      <c r="Y526" t="s">
        <v>45</v>
      </c>
      <c r="Z526">
        <v>3</v>
      </c>
    </row>
    <row r="527" spans="1:26" x14ac:dyDescent="0.3">
      <c r="A527">
        <v>3952</v>
      </c>
      <c r="B527" t="s">
        <v>747</v>
      </c>
      <c r="C527" t="s">
        <v>2363</v>
      </c>
      <c r="D527" s="1">
        <v>44268</v>
      </c>
      <c r="E527" s="1"/>
      <c r="F527" t="s">
        <v>2309</v>
      </c>
      <c r="G527" t="s">
        <v>2364</v>
      </c>
      <c r="H527" t="s">
        <v>2365</v>
      </c>
      <c r="I527" t="s">
        <v>50</v>
      </c>
      <c r="J527" t="s">
        <v>32</v>
      </c>
      <c r="K527" t="s">
        <v>63</v>
      </c>
      <c r="L527" t="s">
        <v>51</v>
      </c>
      <c r="M527" t="s">
        <v>63</v>
      </c>
      <c r="N527" t="s">
        <v>36</v>
      </c>
      <c r="O527" t="s">
        <v>37</v>
      </c>
      <c r="P527" t="s">
        <v>170</v>
      </c>
      <c r="Q527" t="s">
        <v>39</v>
      </c>
      <c r="R527" s="1">
        <v>18568</v>
      </c>
      <c r="S527" t="s">
        <v>40</v>
      </c>
      <c r="T527" t="s">
        <v>67</v>
      </c>
      <c r="U527" t="s">
        <v>55</v>
      </c>
      <c r="V527">
        <v>2110</v>
      </c>
      <c r="W527" t="s">
        <v>93</v>
      </c>
      <c r="X527" t="s">
        <v>75</v>
      </c>
      <c r="Y527" t="s">
        <v>45</v>
      </c>
      <c r="Z527">
        <v>3</v>
      </c>
    </row>
    <row r="528" spans="1:26" x14ac:dyDescent="0.3">
      <c r="A528">
        <v>3953</v>
      </c>
      <c r="B528" t="s">
        <v>2366</v>
      </c>
      <c r="C528" t="s">
        <v>596</v>
      </c>
      <c r="D528" s="1">
        <v>44424</v>
      </c>
      <c r="E528" s="1"/>
      <c r="F528" t="s">
        <v>2309</v>
      </c>
      <c r="G528" t="s">
        <v>2367</v>
      </c>
      <c r="H528" t="s">
        <v>2368</v>
      </c>
      <c r="I528" t="s">
        <v>89</v>
      </c>
      <c r="J528" t="s">
        <v>32</v>
      </c>
      <c r="K528" t="s">
        <v>63</v>
      </c>
      <c r="L528" t="s">
        <v>64</v>
      </c>
      <c r="M528" t="s">
        <v>63</v>
      </c>
      <c r="N528" t="s">
        <v>36</v>
      </c>
      <c r="O528" t="s">
        <v>37</v>
      </c>
      <c r="P528" t="s">
        <v>170</v>
      </c>
      <c r="Q528" t="s">
        <v>101</v>
      </c>
      <c r="R528" s="1">
        <v>23795</v>
      </c>
      <c r="S528" t="s">
        <v>40</v>
      </c>
      <c r="T528" t="s">
        <v>113</v>
      </c>
      <c r="U528" t="s">
        <v>42</v>
      </c>
      <c r="V528">
        <v>78692</v>
      </c>
      <c r="W528" t="s">
        <v>43</v>
      </c>
      <c r="X528" t="s">
        <v>84</v>
      </c>
      <c r="Y528" t="s">
        <v>45</v>
      </c>
      <c r="Z528">
        <v>3</v>
      </c>
    </row>
    <row r="529" spans="1:26" x14ac:dyDescent="0.3">
      <c r="A529">
        <v>3954</v>
      </c>
      <c r="B529" t="s">
        <v>2369</v>
      </c>
      <c r="C529" t="s">
        <v>1206</v>
      </c>
      <c r="D529" s="1">
        <v>44487</v>
      </c>
      <c r="E529" s="1"/>
      <c r="F529" t="s">
        <v>2304</v>
      </c>
      <c r="G529" t="s">
        <v>2370</v>
      </c>
      <c r="H529" t="s">
        <v>2371</v>
      </c>
      <c r="I529" t="s">
        <v>31</v>
      </c>
      <c r="J529" t="s">
        <v>32</v>
      </c>
      <c r="K529" t="s">
        <v>63</v>
      </c>
      <c r="L529" t="s">
        <v>64</v>
      </c>
      <c r="M529" t="s">
        <v>35</v>
      </c>
      <c r="N529" t="s">
        <v>36</v>
      </c>
      <c r="O529" t="s">
        <v>37</v>
      </c>
      <c r="P529" t="s">
        <v>170</v>
      </c>
      <c r="Q529" t="s">
        <v>81</v>
      </c>
      <c r="R529" s="1">
        <v>17117</v>
      </c>
      <c r="S529" t="s">
        <v>40</v>
      </c>
      <c r="T529" t="s">
        <v>292</v>
      </c>
      <c r="U529" t="s">
        <v>42</v>
      </c>
      <c r="V529">
        <v>87816</v>
      </c>
      <c r="W529" t="s">
        <v>56</v>
      </c>
      <c r="X529" t="s">
        <v>84</v>
      </c>
      <c r="Y529" t="s">
        <v>45</v>
      </c>
      <c r="Z529">
        <v>3</v>
      </c>
    </row>
    <row r="530" spans="1:26" x14ac:dyDescent="0.3">
      <c r="A530">
        <v>3955</v>
      </c>
      <c r="B530" t="s">
        <v>2372</v>
      </c>
      <c r="C530" t="s">
        <v>2373</v>
      </c>
      <c r="D530" s="1">
        <v>43877</v>
      </c>
      <c r="E530" s="1">
        <v>45001</v>
      </c>
      <c r="F530" t="s">
        <v>2304</v>
      </c>
      <c r="G530" t="s">
        <v>2374</v>
      </c>
      <c r="H530" t="s">
        <v>2375</v>
      </c>
      <c r="I530" t="s">
        <v>133</v>
      </c>
      <c r="J530" t="s">
        <v>32</v>
      </c>
      <c r="K530" t="s">
        <v>33</v>
      </c>
      <c r="L530" t="s">
        <v>34</v>
      </c>
      <c r="M530" t="s">
        <v>63</v>
      </c>
      <c r="N530" t="s">
        <v>126</v>
      </c>
      <c r="O530" t="s">
        <v>2376</v>
      </c>
      <c r="P530" t="s">
        <v>170</v>
      </c>
      <c r="Q530" t="s">
        <v>177</v>
      </c>
      <c r="R530" s="1">
        <v>36096</v>
      </c>
      <c r="S530" t="s">
        <v>40</v>
      </c>
      <c r="T530" t="s">
        <v>178</v>
      </c>
      <c r="U530" t="s">
        <v>42</v>
      </c>
      <c r="V530">
        <v>31207</v>
      </c>
      <c r="W530" t="s">
        <v>56</v>
      </c>
      <c r="X530" t="s">
        <v>84</v>
      </c>
      <c r="Y530" t="s">
        <v>45</v>
      </c>
      <c r="Z530">
        <v>3</v>
      </c>
    </row>
    <row r="531" spans="1:26" x14ac:dyDescent="0.3">
      <c r="A531">
        <v>3956</v>
      </c>
      <c r="B531" t="s">
        <v>271</v>
      </c>
      <c r="C531" t="s">
        <v>2377</v>
      </c>
      <c r="D531" s="1">
        <v>43684</v>
      </c>
      <c r="E531" s="1">
        <v>44993</v>
      </c>
      <c r="F531" t="s">
        <v>2304</v>
      </c>
      <c r="G531" t="s">
        <v>2378</v>
      </c>
      <c r="H531" t="s">
        <v>2379</v>
      </c>
      <c r="I531" t="s">
        <v>50</v>
      </c>
      <c r="J531" t="s">
        <v>32</v>
      </c>
      <c r="K531" t="s">
        <v>33</v>
      </c>
      <c r="L531" t="s">
        <v>51</v>
      </c>
      <c r="M531" t="s">
        <v>35</v>
      </c>
      <c r="N531" t="s">
        <v>140</v>
      </c>
      <c r="O531" t="s">
        <v>2380</v>
      </c>
      <c r="P531" t="s">
        <v>170</v>
      </c>
      <c r="Q531" t="s">
        <v>66</v>
      </c>
      <c r="R531" s="1">
        <v>35432</v>
      </c>
      <c r="S531" t="s">
        <v>120</v>
      </c>
      <c r="T531" t="s">
        <v>226</v>
      </c>
      <c r="U531" t="s">
        <v>42</v>
      </c>
      <c r="V531">
        <v>6158</v>
      </c>
      <c r="W531" t="s">
        <v>93</v>
      </c>
      <c r="X531" t="s">
        <v>44</v>
      </c>
      <c r="Y531" t="s">
        <v>45</v>
      </c>
      <c r="Z531">
        <v>3</v>
      </c>
    </row>
    <row r="532" spans="1:26" x14ac:dyDescent="0.3">
      <c r="A532">
        <v>3957</v>
      </c>
      <c r="B532" t="s">
        <v>2381</v>
      </c>
      <c r="C532" t="s">
        <v>2382</v>
      </c>
      <c r="D532" s="1">
        <v>44564</v>
      </c>
      <c r="E532" s="1"/>
      <c r="F532" t="s">
        <v>2304</v>
      </c>
      <c r="G532" t="s">
        <v>2383</v>
      </c>
      <c r="H532" t="s">
        <v>2384</v>
      </c>
      <c r="I532" t="s">
        <v>139</v>
      </c>
      <c r="J532" t="s">
        <v>32</v>
      </c>
      <c r="K532" t="s">
        <v>33</v>
      </c>
      <c r="L532" t="s">
        <v>34</v>
      </c>
      <c r="M532" t="s">
        <v>35</v>
      </c>
      <c r="N532" t="s">
        <v>36</v>
      </c>
      <c r="O532" t="s">
        <v>37</v>
      </c>
      <c r="P532" t="s">
        <v>170</v>
      </c>
      <c r="Q532" t="s">
        <v>90</v>
      </c>
      <c r="R532" s="1">
        <v>33240</v>
      </c>
      <c r="S532" t="s">
        <v>120</v>
      </c>
      <c r="T532" t="s">
        <v>1258</v>
      </c>
      <c r="U532" t="s">
        <v>42</v>
      </c>
      <c r="V532">
        <v>36554</v>
      </c>
      <c r="W532" t="s">
        <v>74</v>
      </c>
      <c r="X532" t="s">
        <v>104</v>
      </c>
      <c r="Y532" t="s">
        <v>45</v>
      </c>
      <c r="Z532">
        <v>3</v>
      </c>
    </row>
    <row r="533" spans="1:26" x14ac:dyDescent="0.3">
      <c r="A533">
        <v>3958</v>
      </c>
      <c r="B533" t="s">
        <v>2385</v>
      </c>
      <c r="C533" t="s">
        <v>2386</v>
      </c>
      <c r="D533" s="1">
        <v>44096</v>
      </c>
      <c r="E533" s="1"/>
      <c r="F533" t="s">
        <v>2304</v>
      </c>
      <c r="G533" t="s">
        <v>2387</v>
      </c>
      <c r="H533" t="s">
        <v>2388</v>
      </c>
      <c r="I533" t="s">
        <v>80</v>
      </c>
      <c r="J533" t="s">
        <v>32</v>
      </c>
      <c r="K533" t="s">
        <v>52</v>
      </c>
      <c r="L533" t="s">
        <v>34</v>
      </c>
      <c r="M533" t="s">
        <v>63</v>
      </c>
      <c r="N533" t="s">
        <v>36</v>
      </c>
      <c r="O533" t="s">
        <v>37</v>
      </c>
      <c r="P533" t="s">
        <v>170</v>
      </c>
      <c r="Q533" t="s">
        <v>90</v>
      </c>
      <c r="R533" s="1">
        <v>27290</v>
      </c>
      <c r="S533" t="s">
        <v>120</v>
      </c>
      <c r="T533" t="s">
        <v>226</v>
      </c>
      <c r="U533" t="s">
        <v>42</v>
      </c>
      <c r="V533">
        <v>53042</v>
      </c>
      <c r="W533" t="s">
        <v>56</v>
      </c>
      <c r="X533" t="s">
        <v>84</v>
      </c>
      <c r="Y533" t="s">
        <v>740</v>
      </c>
      <c r="Z533">
        <v>3</v>
      </c>
    </row>
    <row r="534" spans="1:26" x14ac:dyDescent="0.3">
      <c r="A534">
        <v>3959</v>
      </c>
      <c r="B534" t="s">
        <v>2389</v>
      </c>
      <c r="C534" t="s">
        <v>2390</v>
      </c>
      <c r="D534" s="1">
        <v>44876</v>
      </c>
      <c r="E534" s="1">
        <v>45121</v>
      </c>
      <c r="F534" t="s">
        <v>2391</v>
      </c>
      <c r="G534" t="s">
        <v>2392</v>
      </c>
      <c r="H534" t="s">
        <v>2393</v>
      </c>
      <c r="I534" t="s">
        <v>168</v>
      </c>
      <c r="J534" t="s">
        <v>2300</v>
      </c>
      <c r="K534" t="s">
        <v>52</v>
      </c>
      <c r="L534" t="s">
        <v>51</v>
      </c>
      <c r="M534" t="s">
        <v>63</v>
      </c>
      <c r="N534" t="s">
        <v>126</v>
      </c>
      <c r="O534" t="s">
        <v>2394</v>
      </c>
      <c r="P534" t="s">
        <v>170</v>
      </c>
      <c r="Q534" t="s">
        <v>81</v>
      </c>
      <c r="R534" s="1">
        <v>32375</v>
      </c>
      <c r="S534" t="s">
        <v>120</v>
      </c>
      <c r="T534" t="s">
        <v>226</v>
      </c>
      <c r="U534" t="s">
        <v>55</v>
      </c>
      <c r="V534">
        <v>42665</v>
      </c>
      <c r="W534" t="s">
        <v>56</v>
      </c>
      <c r="X534" t="s">
        <v>75</v>
      </c>
      <c r="Y534" t="s">
        <v>45</v>
      </c>
      <c r="Z534">
        <v>3</v>
      </c>
    </row>
    <row r="535" spans="1:26" x14ac:dyDescent="0.3">
      <c r="A535">
        <v>3960</v>
      </c>
      <c r="B535" t="s">
        <v>2395</v>
      </c>
      <c r="C535" t="s">
        <v>2396</v>
      </c>
      <c r="D535" s="1">
        <v>43323</v>
      </c>
      <c r="E535" s="1"/>
      <c r="F535" t="s">
        <v>2397</v>
      </c>
      <c r="G535" t="s">
        <v>2398</v>
      </c>
      <c r="H535" t="s">
        <v>2399</v>
      </c>
      <c r="I535" t="s">
        <v>98</v>
      </c>
      <c r="J535" t="s">
        <v>32</v>
      </c>
      <c r="K535" t="s">
        <v>52</v>
      </c>
      <c r="L535" t="s">
        <v>51</v>
      </c>
      <c r="M535" t="s">
        <v>63</v>
      </c>
      <c r="N535" t="s">
        <v>36</v>
      </c>
      <c r="O535" t="s">
        <v>37</v>
      </c>
      <c r="P535" t="s">
        <v>170</v>
      </c>
      <c r="Q535" t="s">
        <v>90</v>
      </c>
      <c r="R535" s="1">
        <v>17262</v>
      </c>
      <c r="S535" t="s">
        <v>120</v>
      </c>
      <c r="T535" t="s">
        <v>83</v>
      </c>
      <c r="U535" t="s">
        <v>55</v>
      </c>
      <c r="V535">
        <v>95490</v>
      </c>
      <c r="W535" t="s">
        <v>43</v>
      </c>
      <c r="X535" t="s">
        <v>84</v>
      </c>
      <c r="Y535" t="s">
        <v>45</v>
      </c>
      <c r="Z535">
        <v>3</v>
      </c>
    </row>
    <row r="536" spans="1:26" x14ac:dyDescent="0.3">
      <c r="A536">
        <v>3961</v>
      </c>
      <c r="B536" t="s">
        <v>2400</v>
      </c>
      <c r="C536" t="s">
        <v>2401</v>
      </c>
      <c r="D536" s="1">
        <v>45016</v>
      </c>
      <c r="E536" s="1"/>
      <c r="F536" t="s">
        <v>2402</v>
      </c>
      <c r="G536" t="s">
        <v>2403</v>
      </c>
      <c r="H536" t="s">
        <v>2404</v>
      </c>
      <c r="I536" t="s">
        <v>118</v>
      </c>
      <c r="J536" t="s">
        <v>32</v>
      </c>
      <c r="K536" t="s">
        <v>63</v>
      </c>
      <c r="L536" t="s">
        <v>51</v>
      </c>
      <c r="M536" t="s">
        <v>63</v>
      </c>
      <c r="N536" t="s">
        <v>36</v>
      </c>
      <c r="O536" t="s">
        <v>37</v>
      </c>
      <c r="P536" t="s">
        <v>170</v>
      </c>
      <c r="Q536" t="s">
        <v>53</v>
      </c>
      <c r="R536" s="1">
        <v>28660</v>
      </c>
      <c r="S536" t="s">
        <v>40</v>
      </c>
      <c r="T536" t="s">
        <v>163</v>
      </c>
      <c r="U536" t="s">
        <v>55</v>
      </c>
      <c r="V536">
        <v>74182</v>
      </c>
      <c r="W536" t="s">
        <v>93</v>
      </c>
      <c r="X536" t="s">
        <v>104</v>
      </c>
      <c r="Y536" t="s">
        <v>45</v>
      </c>
      <c r="Z536">
        <v>3</v>
      </c>
    </row>
    <row r="537" spans="1:26" x14ac:dyDescent="0.3">
      <c r="A537">
        <v>3962</v>
      </c>
      <c r="B537" t="s">
        <v>2405</v>
      </c>
      <c r="C537" t="s">
        <v>2406</v>
      </c>
      <c r="D537" s="1">
        <v>44265</v>
      </c>
      <c r="E537" s="1"/>
      <c r="F537" t="s">
        <v>1880</v>
      </c>
      <c r="G537" t="s">
        <v>2407</v>
      </c>
      <c r="H537" t="s">
        <v>2408</v>
      </c>
      <c r="I537" t="s">
        <v>139</v>
      </c>
      <c r="J537" t="s">
        <v>32</v>
      </c>
      <c r="K537" t="s">
        <v>33</v>
      </c>
      <c r="L537" t="s">
        <v>64</v>
      </c>
      <c r="M537" t="s">
        <v>52</v>
      </c>
      <c r="N537" t="s">
        <v>36</v>
      </c>
      <c r="O537" t="s">
        <v>37</v>
      </c>
      <c r="P537" t="s">
        <v>170</v>
      </c>
      <c r="Q537" t="s">
        <v>53</v>
      </c>
      <c r="R537" s="1">
        <v>33195</v>
      </c>
      <c r="S537" t="s">
        <v>40</v>
      </c>
      <c r="T537" t="s">
        <v>163</v>
      </c>
      <c r="U537" t="s">
        <v>42</v>
      </c>
      <c r="V537">
        <v>49449</v>
      </c>
      <c r="W537" t="s">
        <v>56</v>
      </c>
      <c r="X537" t="s">
        <v>104</v>
      </c>
      <c r="Y537" t="s">
        <v>45</v>
      </c>
      <c r="Z537">
        <v>3</v>
      </c>
    </row>
    <row r="538" spans="1:26" x14ac:dyDescent="0.3">
      <c r="A538">
        <v>3963</v>
      </c>
      <c r="B538" t="s">
        <v>2409</v>
      </c>
      <c r="C538" t="s">
        <v>2410</v>
      </c>
      <c r="D538" s="1">
        <v>43707</v>
      </c>
      <c r="E538" s="1"/>
      <c r="F538" t="s">
        <v>2411</v>
      </c>
      <c r="G538" t="s">
        <v>2412</v>
      </c>
      <c r="H538" t="s">
        <v>2413</v>
      </c>
      <c r="I538" t="s">
        <v>80</v>
      </c>
      <c r="J538" t="s">
        <v>32</v>
      </c>
      <c r="K538" t="s">
        <v>52</v>
      </c>
      <c r="L538" t="s">
        <v>64</v>
      </c>
      <c r="M538" t="s">
        <v>35</v>
      </c>
      <c r="N538" t="s">
        <v>36</v>
      </c>
      <c r="O538" t="s">
        <v>37</v>
      </c>
      <c r="P538" t="s">
        <v>170</v>
      </c>
      <c r="Q538" t="s">
        <v>90</v>
      </c>
      <c r="R538" s="1">
        <v>35934</v>
      </c>
      <c r="S538" t="s">
        <v>40</v>
      </c>
      <c r="T538" t="s">
        <v>226</v>
      </c>
      <c r="U538" t="s">
        <v>42</v>
      </c>
      <c r="V538">
        <v>39060</v>
      </c>
      <c r="W538" t="s">
        <v>93</v>
      </c>
      <c r="X538" t="s">
        <v>44</v>
      </c>
      <c r="Y538" t="s">
        <v>45</v>
      </c>
      <c r="Z538">
        <v>3</v>
      </c>
    </row>
    <row r="539" spans="1:26" x14ac:dyDescent="0.3">
      <c r="A539">
        <v>3964</v>
      </c>
      <c r="B539" t="s">
        <v>2414</v>
      </c>
      <c r="C539" t="s">
        <v>2415</v>
      </c>
      <c r="D539" s="1">
        <v>44354</v>
      </c>
      <c r="E539" s="1">
        <v>44951</v>
      </c>
      <c r="F539" t="s">
        <v>2411</v>
      </c>
      <c r="G539" t="s">
        <v>2416</v>
      </c>
      <c r="H539" t="s">
        <v>2417</v>
      </c>
      <c r="I539" t="s">
        <v>168</v>
      </c>
      <c r="J539" t="s">
        <v>198</v>
      </c>
      <c r="K539" t="s">
        <v>52</v>
      </c>
      <c r="L539" t="s">
        <v>51</v>
      </c>
      <c r="M539" t="s">
        <v>35</v>
      </c>
      <c r="N539" t="s">
        <v>99</v>
      </c>
      <c r="O539" t="s">
        <v>2418</v>
      </c>
      <c r="P539" t="s">
        <v>170</v>
      </c>
      <c r="Q539" t="s">
        <v>53</v>
      </c>
      <c r="R539" s="1">
        <v>36948</v>
      </c>
      <c r="S539" t="s">
        <v>40</v>
      </c>
      <c r="T539" t="s">
        <v>163</v>
      </c>
      <c r="U539" t="s">
        <v>55</v>
      </c>
      <c r="V539">
        <v>21007</v>
      </c>
      <c r="W539" t="s">
        <v>93</v>
      </c>
      <c r="X539" t="s">
        <v>75</v>
      </c>
      <c r="Y539" t="s">
        <v>105</v>
      </c>
      <c r="Z539">
        <v>3</v>
      </c>
    </row>
    <row r="540" spans="1:26" x14ac:dyDescent="0.3">
      <c r="A540">
        <v>3965</v>
      </c>
      <c r="B540" t="s">
        <v>2419</v>
      </c>
      <c r="C540" t="s">
        <v>983</v>
      </c>
      <c r="D540" s="1">
        <v>43943</v>
      </c>
      <c r="E540" s="1"/>
      <c r="F540" t="s">
        <v>2420</v>
      </c>
      <c r="G540" t="s">
        <v>2421</v>
      </c>
      <c r="H540" t="s">
        <v>2422</v>
      </c>
      <c r="I540" t="s">
        <v>98</v>
      </c>
      <c r="J540" t="s">
        <v>32</v>
      </c>
      <c r="K540" t="s">
        <v>33</v>
      </c>
      <c r="L540" t="s">
        <v>64</v>
      </c>
      <c r="M540" t="s">
        <v>52</v>
      </c>
      <c r="N540" t="s">
        <v>36</v>
      </c>
      <c r="O540" t="s">
        <v>37</v>
      </c>
      <c r="P540" t="s">
        <v>170</v>
      </c>
      <c r="Q540" t="s">
        <v>81</v>
      </c>
      <c r="R540" s="1">
        <v>36100</v>
      </c>
      <c r="S540" t="s">
        <v>40</v>
      </c>
      <c r="T540" t="s">
        <v>83</v>
      </c>
      <c r="U540" t="s">
        <v>42</v>
      </c>
      <c r="V540">
        <v>12883</v>
      </c>
      <c r="W540" t="s">
        <v>74</v>
      </c>
      <c r="X540" t="s">
        <v>84</v>
      </c>
      <c r="Y540" t="s">
        <v>45</v>
      </c>
      <c r="Z540">
        <v>3</v>
      </c>
    </row>
    <row r="541" spans="1:26" x14ac:dyDescent="0.3">
      <c r="A541">
        <v>3966</v>
      </c>
      <c r="B541" t="s">
        <v>2423</v>
      </c>
      <c r="C541" t="s">
        <v>1553</v>
      </c>
      <c r="D541" s="1">
        <v>43392</v>
      </c>
      <c r="E541" s="1">
        <v>44443</v>
      </c>
      <c r="F541" t="s">
        <v>2424</v>
      </c>
      <c r="G541" t="s">
        <v>2425</v>
      </c>
      <c r="H541" t="s">
        <v>2426</v>
      </c>
      <c r="I541" t="s">
        <v>118</v>
      </c>
      <c r="J541" t="s">
        <v>198</v>
      </c>
      <c r="K541" t="s">
        <v>33</v>
      </c>
      <c r="L541" t="s">
        <v>51</v>
      </c>
      <c r="M541" t="s">
        <v>52</v>
      </c>
      <c r="N541" t="s">
        <v>175</v>
      </c>
      <c r="O541" t="s">
        <v>2427</v>
      </c>
      <c r="P541" t="s">
        <v>2428</v>
      </c>
      <c r="Q541" t="s">
        <v>90</v>
      </c>
      <c r="R541" s="1">
        <v>28608</v>
      </c>
      <c r="S541" t="s">
        <v>40</v>
      </c>
      <c r="T541" t="s">
        <v>83</v>
      </c>
      <c r="U541" t="s">
        <v>42</v>
      </c>
      <c r="V541">
        <v>5707</v>
      </c>
      <c r="W541" t="s">
        <v>93</v>
      </c>
      <c r="X541" t="s">
        <v>75</v>
      </c>
      <c r="Y541" t="s">
        <v>45</v>
      </c>
      <c r="Z541">
        <v>3</v>
      </c>
    </row>
    <row r="542" spans="1:26" x14ac:dyDescent="0.3">
      <c r="A542">
        <v>3967</v>
      </c>
      <c r="B542" t="s">
        <v>2429</v>
      </c>
      <c r="C542" t="s">
        <v>1147</v>
      </c>
      <c r="D542" s="1">
        <v>43437</v>
      </c>
      <c r="E542" s="1">
        <v>44216</v>
      </c>
      <c r="F542" t="s">
        <v>2309</v>
      </c>
      <c r="G542" t="s">
        <v>2430</v>
      </c>
      <c r="H542" t="s">
        <v>2431</v>
      </c>
      <c r="I542" t="s">
        <v>139</v>
      </c>
      <c r="J542" t="s">
        <v>32</v>
      </c>
      <c r="K542" t="s">
        <v>63</v>
      </c>
      <c r="L542" t="s">
        <v>51</v>
      </c>
      <c r="M542" t="s">
        <v>35</v>
      </c>
      <c r="N542" t="s">
        <v>99</v>
      </c>
      <c r="O542" t="s">
        <v>2432</v>
      </c>
      <c r="P542" t="s">
        <v>170</v>
      </c>
      <c r="Q542" t="s">
        <v>39</v>
      </c>
      <c r="R542" s="1">
        <v>20289</v>
      </c>
      <c r="S542" t="s">
        <v>40</v>
      </c>
      <c r="T542" t="s">
        <v>1258</v>
      </c>
      <c r="U542" t="s">
        <v>42</v>
      </c>
      <c r="V542">
        <v>10856</v>
      </c>
      <c r="W542" t="s">
        <v>93</v>
      </c>
      <c r="X542" t="s">
        <v>84</v>
      </c>
      <c r="Y542" t="s">
        <v>45</v>
      </c>
      <c r="Z542">
        <v>3</v>
      </c>
    </row>
    <row r="543" spans="1:26" x14ac:dyDescent="0.3">
      <c r="A543">
        <v>3968</v>
      </c>
      <c r="B543" t="s">
        <v>2433</v>
      </c>
      <c r="C543" t="s">
        <v>2043</v>
      </c>
      <c r="D543" s="1">
        <v>44247</v>
      </c>
      <c r="E543" s="1"/>
      <c r="F543" t="s">
        <v>2309</v>
      </c>
      <c r="G543" t="s">
        <v>2434</v>
      </c>
      <c r="H543" t="s">
        <v>2435</v>
      </c>
      <c r="I543" t="s">
        <v>118</v>
      </c>
      <c r="J543" t="s">
        <v>32</v>
      </c>
      <c r="K543" t="s">
        <v>33</v>
      </c>
      <c r="L543" t="s">
        <v>64</v>
      </c>
      <c r="M543" t="s">
        <v>35</v>
      </c>
      <c r="N543" t="s">
        <v>36</v>
      </c>
      <c r="O543" t="s">
        <v>37</v>
      </c>
      <c r="P543" t="s">
        <v>170</v>
      </c>
      <c r="Q543" t="s">
        <v>111</v>
      </c>
      <c r="R543" s="1">
        <v>24667</v>
      </c>
      <c r="S543" t="s">
        <v>40</v>
      </c>
      <c r="T543" t="s">
        <v>113</v>
      </c>
      <c r="U543" t="s">
        <v>42</v>
      </c>
      <c r="V543">
        <v>94663</v>
      </c>
      <c r="W543" t="s">
        <v>74</v>
      </c>
      <c r="X543" t="s">
        <v>84</v>
      </c>
      <c r="Y543" t="s">
        <v>45</v>
      </c>
      <c r="Z543">
        <v>3</v>
      </c>
    </row>
    <row r="544" spans="1:26" x14ac:dyDescent="0.3">
      <c r="A544">
        <v>3969</v>
      </c>
      <c r="B544" t="s">
        <v>975</v>
      </c>
      <c r="C544" t="s">
        <v>2382</v>
      </c>
      <c r="D544" s="1">
        <v>44213</v>
      </c>
      <c r="E544" s="1"/>
      <c r="F544" t="s">
        <v>2304</v>
      </c>
      <c r="G544" t="s">
        <v>2436</v>
      </c>
      <c r="H544" t="s">
        <v>2437</v>
      </c>
      <c r="I544" t="s">
        <v>62</v>
      </c>
      <c r="J544" t="s">
        <v>32</v>
      </c>
      <c r="K544" t="s">
        <v>33</v>
      </c>
      <c r="L544" t="s">
        <v>51</v>
      </c>
      <c r="M544" t="s">
        <v>63</v>
      </c>
      <c r="N544" t="s">
        <v>36</v>
      </c>
      <c r="O544" t="s">
        <v>37</v>
      </c>
      <c r="P544" t="s">
        <v>170</v>
      </c>
      <c r="Q544" t="s">
        <v>53</v>
      </c>
      <c r="R544" s="1">
        <v>24276</v>
      </c>
      <c r="S544" t="s">
        <v>40</v>
      </c>
      <c r="T544" t="s">
        <v>163</v>
      </c>
      <c r="U544" t="s">
        <v>42</v>
      </c>
      <c r="V544">
        <v>61086</v>
      </c>
      <c r="W544" t="s">
        <v>128</v>
      </c>
      <c r="X544" t="s">
        <v>104</v>
      </c>
      <c r="Y544" t="s">
        <v>105</v>
      </c>
      <c r="Z544">
        <v>3</v>
      </c>
    </row>
    <row r="545" spans="1:26" x14ac:dyDescent="0.3">
      <c r="A545">
        <v>3970</v>
      </c>
      <c r="B545" t="s">
        <v>2438</v>
      </c>
      <c r="C545" t="s">
        <v>2439</v>
      </c>
      <c r="D545" s="1">
        <v>44108</v>
      </c>
      <c r="E545" s="1">
        <v>45043</v>
      </c>
      <c r="F545" t="s">
        <v>2304</v>
      </c>
      <c r="G545" t="s">
        <v>2440</v>
      </c>
      <c r="H545" t="s">
        <v>2441</v>
      </c>
      <c r="I545" t="s">
        <v>168</v>
      </c>
      <c r="J545" t="s">
        <v>32</v>
      </c>
      <c r="K545" t="s">
        <v>52</v>
      </c>
      <c r="L545" t="s">
        <v>64</v>
      </c>
      <c r="M545" t="s">
        <v>63</v>
      </c>
      <c r="N545" t="s">
        <v>175</v>
      </c>
      <c r="O545" t="s">
        <v>2442</v>
      </c>
      <c r="P545" t="s">
        <v>170</v>
      </c>
      <c r="Q545" t="s">
        <v>90</v>
      </c>
      <c r="R545" s="1">
        <v>18575</v>
      </c>
      <c r="S545" t="s">
        <v>40</v>
      </c>
      <c r="T545" t="s">
        <v>226</v>
      </c>
      <c r="U545" t="s">
        <v>42</v>
      </c>
      <c r="V545">
        <v>44077</v>
      </c>
      <c r="W545" t="s">
        <v>74</v>
      </c>
      <c r="X545" t="s">
        <v>84</v>
      </c>
      <c r="Y545" t="s">
        <v>105</v>
      </c>
      <c r="Z545">
        <v>3</v>
      </c>
    </row>
    <row r="546" spans="1:26" x14ac:dyDescent="0.3">
      <c r="A546">
        <v>3971</v>
      </c>
      <c r="B546" t="s">
        <v>2443</v>
      </c>
      <c r="C546" t="s">
        <v>2444</v>
      </c>
      <c r="D546" s="1">
        <v>44225</v>
      </c>
      <c r="E546" s="1"/>
      <c r="F546" t="s">
        <v>2304</v>
      </c>
      <c r="G546" t="s">
        <v>2445</v>
      </c>
      <c r="H546" t="s">
        <v>2446</v>
      </c>
      <c r="I546" t="s">
        <v>133</v>
      </c>
      <c r="J546" t="s">
        <v>32</v>
      </c>
      <c r="K546" t="s">
        <v>52</v>
      </c>
      <c r="L546" t="s">
        <v>51</v>
      </c>
      <c r="M546" t="s">
        <v>35</v>
      </c>
      <c r="N546" t="s">
        <v>36</v>
      </c>
      <c r="O546" t="s">
        <v>37</v>
      </c>
      <c r="P546" t="s">
        <v>170</v>
      </c>
      <c r="Q546" t="s">
        <v>81</v>
      </c>
      <c r="R546" s="1">
        <v>21489</v>
      </c>
      <c r="S546" t="s">
        <v>120</v>
      </c>
      <c r="T546" t="s">
        <v>103</v>
      </c>
      <c r="U546" t="s">
        <v>42</v>
      </c>
      <c r="V546">
        <v>49694</v>
      </c>
      <c r="W546" t="s">
        <v>74</v>
      </c>
      <c r="X546" t="s">
        <v>44</v>
      </c>
      <c r="Y546" t="s">
        <v>45</v>
      </c>
      <c r="Z546">
        <v>3</v>
      </c>
    </row>
    <row r="547" spans="1:26" x14ac:dyDescent="0.3">
      <c r="A547">
        <v>3972</v>
      </c>
      <c r="B547" t="s">
        <v>2447</v>
      </c>
      <c r="C547" t="s">
        <v>329</v>
      </c>
      <c r="D547" s="1">
        <v>44768</v>
      </c>
      <c r="E547" s="1"/>
      <c r="F547" t="s">
        <v>2304</v>
      </c>
      <c r="G547" t="s">
        <v>2448</v>
      </c>
      <c r="H547" t="s">
        <v>2449</v>
      </c>
      <c r="I547" t="s">
        <v>80</v>
      </c>
      <c r="J547" t="s">
        <v>32</v>
      </c>
      <c r="K547" t="s">
        <v>52</v>
      </c>
      <c r="L547" t="s">
        <v>64</v>
      </c>
      <c r="M547" t="s">
        <v>52</v>
      </c>
      <c r="N547" t="s">
        <v>36</v>
      </c>
      <c r="O547" t="s">
        <v>37</v>
      </c>
      <c r="P547" t="s">
        <v>170</v>
      </c>
      <c r="Q547" t="s">
        <v>81</v>
      </c>
      <c r="R547" s="1">
        <v>20247</v>
      </c>
      <c r="S547" t="s">
        <v>120</v>
      </c>
      <c r="T547" t="s">
        <v>226</v>
      </c>
      <c r="U547" t="s">
        <v>42</v>
      </c>
      <c r="V547">
        <v>21727</v>
      </c>
      <c r="W547" t="s">
        <v>93</v>
      </c>
      <c r="X547" t="s">
        <v>104</v>
      </c>
      <c r="Y547" t="s">
        <v>45</v>
      </c>
      <c r="Z547">
        <v>3</v>
      </c>
    </row>
    <row r="548" spans="1:26" x14ac:dyDescent="0.3">
      <c r="A548">
        <v>3973</v>
      </c>
      <c r="B548" t="s">
        <v>2450</v>
      </c>
      <c r="C548" t="s">
        <v>2451</v>
      </c>
      <c r="D548" s="1">
        <v>43364</v>
      </c>
      <c r="E548" s="1">
        <v>45099</v>
      </c>
      <c r="F548" t="s">
        <v>2304</v>
      </c>
      <c r="G548" t="s">
        <v>2452</v>
      </c>
      <c r="H548" t="s">
        <v>2453</v>
      </c>
      <c r="I548" t="s">
        <v>98</v>
      </c>
      <c r="J548" t="s">
        <v>2300</v>
      </c>
      <c r="K548" t="s">
        <v>52</v>
      </c>
      <c r="L548" t="s">
        <v>34</v>
      </c>
      <c r="M548" t="s">
        <v>35</v>
      </c>
      <c r="N548" t="s">
        <v>126</v>
      </c>
      <c r="O548" t="s">
        <v>2454</v>
      </c>
      <c r="P548" t="s">
        <v>170</v>
      </c>
      <c r="Q548" t="s">
        <v>90</v>
      </c>
      <c r="R548" s="1">
        <v>26806</v>
      </c>
      <c r="S548" t="s">
        <v>120</v>
      </c>
      <c r="T548" t="s">
        <v>83</v>
      </c>
      <c r="U548" t="s">
        <v>42</v>
      </c>
      <c r="V548">
        <v>50856</v>
      </c>
      <c r="W548" t="s">
        <v>56</v>
      </c>
      <c r="X548" t="s">
        <v>75</v>
      </c>
      <c r="Y548" t="s">
        <v>105</v>
      </c>
      <c r="Z548">
        <v>3</v>
      </c>
    </row>
    <row r="549" spans="1:26" x14ac:dyDescent="0.3">
      <c r="A549">
        <v>3974</v>
      </c>
      <c r="B549" t="s">
        <v>2455</v>
      </c>
      <c r="C549" t="s">
        <v>997</v>
      </c>
      <c r="D549" s="1">
        <v>43459</v>
      </c>
      <c r="E549" s="1">
        <v>43656</v>
      </c>
      <c r="F549" t="s">
        <v>2391</v>
      </c>
      <c r="G549" t="s">
        <v>2456</v>
      </c>
      <c r="H549" t="s">
        <v>2457</v>
      </c>
      <c r="I549" t="s">
        <v>89</v>
      </c>
      <c r="J549" t="s">
        <v>2300</v>
      </c>
      <c r="K549" t="s">
        <v>52</v>
      </c>
      <c r="L549" t="s">
        <v>34</v>
      </c>
      <c r="M549" t="s">
        <v>63</v>
      </c>
      <c r="N549" t="s">
        <v>99</v>
      </c>
      <c r="O549" t="s">
        <v>2458</v>
      </c>
      <c r="P549" t="s">
        <v>170</v>
      </c>
      <c r="Q549" t="s">
        <v>101</v>
      </c>
      <c r="R549" s="1">
        <v>31419</v>
      </c>
      <c r="S549" t="s">
        <v>120</v>
      </c>
      <c r="T549" t="s">
        <v>113</v>
      </c>
      <c r="U549" t="s">
        <v>55</v>
      </c>
      <c r="V549">
        <v>97255</v>
      </c>
      <c r="W549" t="s">
        <v>74</v>
      </c>
      <c r="X549" t="s">
        <v>84</v>
      </c>
      <c r="Y549" t="s">
        <v>105</v>
      </c>
      <c r="Z549">
        <v>3</v>
      </c>
    </row>
    <row r="550" spans="1:26" x14ac:dyDescent="0.3">
      <c r="A550">
        <v>3975</v>
      </c>
      <c r="B550" t="s">
        <v>2459</v>
      </c>
      <c r="C550" t="s">
        <v>1099</v>
      </c>
      <c r="D550" s="1">
        <v>44138</v>
      </c>
      <c r="E550" s="1">
        <v>44829</v>
      </c>
      <c r="F550" t="s">
        <v>2397</v>
      </c>
      <c r="G550" t="s">
        <v>2460</v>
      </c>
      <c r="H550" t="s">
        <v>2461</v>
      </c>
      <c r="I550" t="s">
        <v>31</v>
      </c>
      <c r="J550" t="s">
        <v>2300</v>
      </c>
      <c r="K550" t="s">
        <v>52</v>
      </c>
      <c r="L550" t="s">
        <v>64</v>
      </c>
      <c r="M550" t="s">
        <v>35</v>
      </c>
      <c r="N550" t="s">
        <v>175</v>
      </c>
      <c r="O550" t="s">
        <v>2462</v>
      </c>
      <c r="P550" t="s">
        <v>170</v>
      </c>
      <c r="Q550" t="s">
        <v>90</v>
      </c>
      <c r="R550" s="1">
        <v>36185</v>
      </c>
      <c r="S550" t="s">
        <v>120</v>
      </c>
      <c r="T550" t="s">
        <v>103</v>
      </c>
      <c r="U550" t="s">
        <v>55</v>
      </c>
      <c r="V550">
        <v>44793</v>
      </c>
      <c r="W550" t="s">
        <v>128</v>
      </c>
      <c r="X550" t="s">
        <v>75</v>
      </c>
      <c r="Y550" t="s">
        <v>45</v>
      </c>
      <c r="Z550">
        <v>3</v>
      </c>
    </row>
    <row r="551" spans="1:26" x14ac:dyDescent="0.3">
      <c r="A551">
        <v>3976</v>
      </c>
      <c r="B551" t="s">
        <v>514</v>
      </c>
      <c r="C551" t="s">
        <v>2463</v>
      </c>
      <c r="D551" s="1">
        <v>44491</v>
      </c>
      <c r="E551" s="1"/>
      <c r="F551" t="s">
        <v>1880</v>
      </c>
      <c r="G551" t="s">
        <v>2464</v>
      </c>
      <c r="H551" t="s">
        <v>2465</v>
      </c>
      <c r="I551" t="s">
        <v>139</v>
      </c>
      <c r="J551" t="s">
        <v>32</v>
      </c>
      <c r="K551" t="s">
        <v>63</v>
      </c>
      <c r="L551" t="s">
        <v>34</v>
      </c>
      <c r="M551" t="s">
        <v>35</v>
      </c>
      <c r="N551" t="s">
        <v>36</v>
      </c>
      <c r="O551" t="s">
        <v>37</v>
      </c>
      <c r="P551" t="s">
        <v>170</v>
      </c>
      <c r="Q551" t="s">
        <v>90</v>
      </c>
      <c r="R551" s="1">
        <v>33559</v>
      </c>
      <c r="S551" t="s">
        <v>40</v>
      </c>
      <c r="T551" t="s">
        <v>83</v>
      </c>
      <c r="U551" t="s">
        <v>42</v>
      </c>
      <c r="V551">
        <v>24094</v>
      </c>
      <c r="W551" t="s">
        <v>43</v>
      </c>
      <c r="X551" t="s">
        <v>104</v>
      </c>
      <c r="Y551" t="s">
        <v>45</v>
      </c>
      <c r="Z551">
        <v>3</v>
      </c>
    </row>
    <row r="552" spans="1:26" x14ac:dyDescent="0.3">
      <c r="A552">
        <v>3977</v>
      </c>
      <c r="B552" t="s">
        <v>2466</v>
      </c>
      <c r="C552" t="s">
        <v>1529</v>
      </c>
      <c r="D552" s="1">
        <v>43339</v>
      </c>
      <c r="E552" s="1"/>
      <c r="F552" t="s">
        <v>2411</v>
      </c>
      <c r="G552" t="s">
        <v>2467</v>
      </c>
      <c r="H552" t="s">
        <v>2468</v>
      </c>
      <c r="I552" t="s">
        <v>80</v>
      </c>
      <c r="J552" t="s">
        <v>32</v>
      </c>
      <c r="K552" t="s">
        <v>63</v>
      </c>
      <c r="L552" t="s">
        <v>51</v>
      </c>
      <c r="M552" t="s">
        <v>63</v>
      </c>
      <c r="N552" t="s">
        <v>36</v>
      </c>
      <c r="O552" t="s">
        <v>37</v>
      </c>
      <c r="P552" t="s">
        <v>170</v>
      </c>
      <c r="Q552" t="s">
        <v>305</v>
      </c>
      <c r="R552" s="1">
        <v>15937</v>
      </c>
      <c r="S552" t="s">
        <v>40</v>
      </c>
      <c r="T552" t="s">
        <v>1044</v>
      </c>
      <c r="U552" t="s">
        <v>42</v>
      </c>
      <c r="V552">
        <v>41670</v>
      </c>
      <c r="W552" t="s">
        <v>93</v>
      </c>
      <c r="X552" t="s">
        <v>104</v>
      </c>
      <c r="Y552" t="s">
        <v>45</v>
      </c>
      <c r="Z552">
        <v>3</v>
      </c>
    </row>
    <row r="553" spans="1:26" x14ac:dyDescent="0.3">
      <c r="A553">
        <v>3978</v>
      </c>
      <c r="B553" t="s">
        <v>2469</v>
      </c>
      <c r="C553" t="s">
        <v>1595</v>
      </c>
      <c r="D553" s="1">
        <v>44024</v>
      </c>
      <c r="E553" s="1"/>
      <c r="F553" t="s">
        <v>2411</v>
      </c>
      <c r="G553" t="s">
        <v>2470</v>
      </c>
      <c r="H553" t="s">
        <v>2471</v>
      </c>
      <c r="I553" t="s">
        <v>168</v>
      </c>
      <c r="J553" t="s">
        <v>32</v>
      </c>
      <c r="K553" t="s">
        <v>52</v>
      </c>
      <c r="L553" t="s">
        <v>64</v>
      </c>
      <c r="M553" t="s">
        <v>52</v>
      </c>
      <c r="N553" t="s">
        <v>36</v>
      </c>
      <c r="O553" t="s">
        <v>37</v>
      </c>
      <c r="P553" t="s">
        <v>170</v>
      </c>
      <c r="Q553" t="s">
        <v>81</v>
      </c>
      <c r="R553" s="1">
        <v>29337</v>
      </c>
      <c r="S553" t="s">
        <v>40</v>
      </c>
      <c r="T553" t="s">
        <v>83</v>
      </c>
      <c r="U553" t="s">
        <v>55</v>
      </c>
      <c r="V553">
        <v>56453</v>
      </c>
      <c r="W553" t="s">
        <v>128</v>
      </c>
      <c r="X553" t="s">
        <v>44</v>
      </c>
      <c r="Y553" t="s">
        <v>45</v>
      </c>
      <c r="Z553">
        <v>3</v>
      </c>
    </row>
    <row r="554" spans="1:26" x14ac:dyDescent="0.3">
      <c r="A554">
        <v>3979</v>
      </c>
      <c r="B554" t="s">
        <v>1026</v>
      </c>
      <c r="C554" t="s">
        <v>2472</v>
      </c>
      <c r="D554" s="1">
        <v>44221</v>
      </c>
      <c r="E554" s="1">
        <v>44723</v>
      </c>
      <c r="F554" t="s">
        <v>2420</v>
      </c>
      <c r="G554" t="s">
        <v>2473</v>
      </c>
      <c r="H554" t="s">
        <v>2474</v>
      </c>
      <c r="I554" t="s">
        <v>98</v>
      </c>
      <c r="J554" t="s">
        <v>198</v>
      </c>
      <c r="K554" t="s">
        <v>33</v>
      </c>
      <c r="L554" t="s">
        <v>34</v>
      </c>
      <c r="M554" t="s">
        <v>35</v>
      </c>
      <c r="N554" t="s">
        <v>126</v>
      </c>
      <c r="O554" t="s">
        <v>2475</v>
      </c>
      <c r="P554" t="s">
        <v>170</v>
      </c>
      <c r="Q554" t="s">
        <v>1012</v>
      </c>
      <c r="R554" s="1">
        <v>24775</v>
      </c>
      <c r="S554" t="s">
        <v>40</v>
      </c>
      <c r="T554" t="s">
        <v>157</v>
      </c>
      <c r="U554" t="s">
        <v>42</v>
      </c>
      <c r="V554">
        <v>5067</v>
      </c>
      <c r="W554" t="s">
        <v>93</v>
      </c>
      <c r="X554" t="s">
        <v>84</v>
      </c>
      <c r="Y554" t="s">
        <v>45</v>
      </c>
      <c r="Z554">
        <v>3</v>
      </c>
    </row>
    <row r="555" spans="1:26" x14ac:dyDescent="0.3">
      <c r="A555">
        <v>3980</v>
      </c>
      <c r="B555" t="s">
        <v>2476</v>
      </c>
      <c r="C555" t="s">
        <v>938</v>
      </c>
      <c r="D555" s="1">
        <v>43962</v>
      </c>
      <c r="E555" s="1"/>
      <c r="F555" t="s">
        <v>2309</v>
      </c>
      <c r="G555" t="s">
        <v>2477</v>
      </c>
      <c r="H555" t="s">
        <v>2478</v>
      </c>
      <c r="I555" t="s">
        <v>62</v>
      </c>
      <c r="J555" t="s">
        <v>32</v>
      </c>
      <c r="K555" t="s">
        <v>63</v>
      </c>
      <c r="L555" t="s">
        <v>34</v>
      </c>
      <c r="M555" t="s">
        <v>63</v>
      </c>
      <c r="N555" t="s">
        <v>36</v>
      </c>
      <c r="O555" t="s">
        <v>37</v>
      </c>
      <c r="P555" t="s">
        <v>170</v>
      </c>
      <c r="Q555" t="s">
        <v>177</v>
      </c>
      <c r="R555" s="1">
        <v>27730</v>
      </c>
      <c r="S555" t="s">
        <v>40</v>
      </c>
      <c r="T555" t="s">
        <v>419</v>
      </c>
      <c r="U555" t="s">
        <v>42</v>
      </c>
      <c r="V555">
        <v>39598</v>
      </c>
      <c r="W555" t="s">
        <v>43</v>
      </c>
      <c r="X555" t="s">
        <v>84</v>
      </c>
      <c r="Y555" t="s">
        <v>105</v>
      </c>
      <c r="Z555">
        <v>3</v>
      </c>
    </row>
    <row r="556" spans="1:26" x14ac:dyDescent="0.3">
      <c r="A556">
        <v>3981</v>
      </c>
      <c r="B556" t="s">
        <v>2479</v>
      </c>
      <c r="C556" t="s">
        <v>2480</v>
      </c>
      <c r="D556" s="1">
        <v>44036</v>
      </c>
      <c r="E556" s="1">
        <v>45025</v>
      </c>
      <c r="F556" t="s">
        <v>2309</v>
      </c>
      <c r="G556" t="s">
        <v>2481</v>
      </c>
      <c r="H556" t="s">
        <v>2482</v>
      </c>
      <c r="I556" t="s">
        <v>89</v>
      </c>
      <c r="J556" t="s">
        <v>32</v>
      </c>
      <c r="K556" t="s">
        <v>63</v>
      </c>
      <c r="L556" t="s">
        <v>51</v>
      </c>
      <c r="M556" t="s">
        <v>35</v>
      </c>
      <c r="N556" t="s">
        <v>126</v>
      </c>
      <c r="O556" t="s">
        <v>2483</v>
      </c>
      <c r="P556" t="s">
        <v>170</v>
      </c>
      <c r="Q556" t="s">
        <v>90</v>
      </c>
      <c r="R556" s="1">
        <v>21953</v>
      </c>
      <c r="S556" t="s">
        <v>40</v>
      </c>
      <c r="T556" t="s">
        <v>83</v>
      </c>
      <c r="U556" t="s">
        <v>42</v>
      </c>
      <c r="V556">
        <v>35765</v>
      </c>
      <c r="W556" t="s">
        <v>93</v>
      </c>
      <c r="X556" t="s">
        <v>104</v>
      </c>
      <c r="Y556" t="s">
        <v>45</v>
      </c>
      <c r="Z556">
        <v>3</v>
      </c>
    </row>
    <row r="557" spans="1:26" x14ac:dyDescent="0.3">
      <c r="A557">
        <v>3982</v>
      </c>
      <c r="B557" t="s">
        <v>2484</v>
      </c>
      <c r="C557" t="s">
        <v>2485</v>
      </c>
      <c r="D557" s="1">
        <v>44782</v>
      </c>
      <c r="E557" s="1"/>
      <c r="F557" t="s">
        <v>2304</v>
      </c>
      <c r="G557" t="s">
        <v>2486</v>
      </c>
      <c r="H557" t="s">
        <v>2487</v>
      </c>
      <c r="I557" t="s">
        <v>31</v>
      </c>
      <c r="J557" t="s">
        <v>32</v>
      </c>
      <c r="K557" t="s">
        <v>52</v>
      </c>
      <c r="L557" t="s">
        <v>64</v>
      </c>
      <c r="M557" t="s">
        <v>52</v>
      </c>
      <c r="N557" t="s">
        <v>36</v>
      </c>
      <c r="O557" t="s">
        <v>37</v>
      </c>
      <c r="P557" t="s">
        <v>170</v>
      </c>
      <c r="Q557" t="s">
        <v>53</v>
      </c>
      <c r="R557" s="1">
        <v>20983</v>
      </c>
      <c r="S557" t="s">
        <v>40</v>
      </c>
      <c r="T557" t="s">
        <v>83</v>
      </c>
      <c r="U557" t="s">
        <v>42</v>
      </c>
      <c r="V557">
        <v>24218</v>
      </c>
      <c r="W557" t="s">
        <v>74</v>
      </c>
      <c r="X557" t="s">
        <v>84</v>
      </c>
      <c r="Y557" t="s">
        <v>236</v>
      </c>
      <c r="Z557">
        <v>3</v>
      </c>
    </row>
    <row r="558" spans="1:26" x14ac:dyDescent="0.3">
      <c r="A558">
        <v>3983</v>
      </c>
      <c r="B558" t="s">
        <v>2488</v>
      </c>
      <c r="C558" t="s">
        <v>2489</v>
      </c>
      <c r="D558" s="1">
        <v>44724</v>
      </c>
      <c r="E558" s="1"/>
      <c r="F558" t="s">
        <v>2304</v>
      </c>
      <c r="G558" t="s">
        <v>2490</v>
      </c>
      <c r="H558" t="s">
        <v>2491</v>
      </c>
      <c r="I558" t="s">
        <v>133</v>
      </c>
      <c r="J558" t="s">
        <v>32</v>
      </c>
      <c r="K558" t="s">
        <v>63</v>
      </c>
      <c r="L558" t="s">
        <v>51</v>
      </c>
      <c r="M558" t="s">
        <v>63</v>
      </c>
      <c r="N558" t="s">
        <v>36</v>
      </c>
      <c r="O558" t="s">
        <v>37</v>
      </c>
      <c r="P558" t="s">
        <v>170</v>
      </c>
      <c r="Q558" t="s">
        <v>90</v>
      </c>
      <c r="R558" s="1">
        <v>23479</v>
      </c>
      <c r="S558" t="s">
        <v>40</v>
      </c>
      <c r="T558" t="s">
        <v>103</v>
      </c>
      <c r="U558" t="s">
        <v>42</v>
      </c>
      <c r="V558">
        <v>62116</v>
      </c>
      <c r="W558" t="s">
        <v>56</v>
      </c>
      <c r="X558" t="s">
        <v>84</v>
      </c>
      <c r="Y558" t="s">
        <v>105</v>
      </c>
      <c r="Z558">
        <v>3</v>
      </c>
    </row>
    <row r="559" spans="1:26" x14ac:dyDescent="0.3">
      <c r="A559">
        <v>3984</v>
      </c>
      <c r="B559" t="s">
        <v>2492</v>
      </c>
      <c r="C559" t="s">
        <v>1318</v>
      </c>
      <c r="D559" s="1">
        <v>44602</v>
      </c>
      <c r="E559" s="1">
        <v>44720</v>
      </c>
      <c r="F559" t="s">
        <v>2304</v>
      </c>
      <c r="G559" t="s">
        <v>2493</v>
      </c>
      <c r="H559" t="s">
        <v>2494</v>
      </c>
      <c r="I559" t="s">
        <v>50</v>
      </c>
      <c r="J559" t="s">
        <v>32</v>
      </c>
      <c r="K559" t="s">
        <v>33</v>
      </c>
      <c r="L559" t="s">
        <v>64</v>
      </c>
      <c r="M559" t="s">
        <v>63</v>
      </c>
      <c r="N559" t="s">
        <v>140</v>
      </c>
      <c r="O559" t="s">
        <v>2495</v>
      </c>
      <c r="P559" t="s">
        <v>170</v>
      </c>
      <c r="Q559" t="s">
        <v>305</v>
      </c>
      <c r="R559" s="1">
        <v>23215</v>
      </c>
      <c r="S559" t="s">
        <v>120</v>
      </c>
      <c r="T559" t="s">
        <v>83</v>
      </c>
      <c r="U559" t="s">
        <v>42</v>
      </c>
      <c r="V559">
        <v>67986</v>
      </c>
      <c r="W559" t="s">
        <v>56</v>
      </c>
      <c r="X559" t="s">
        <v>75</v>
      </c>
      <c r="Y559" t="s">
        <v>45</v>
      </c>
      <c r="Z559">
        <v>3</v>
      </c>
    </row>
    <row r="560" spans="1:26" x14ac:dyDescent="0.3">
      <c r="A560">
        <v>3985</v>
      </c>
      <c r="B560" t="s">
        <v>1293</v>
      </c>
      <c r="C560" t="s">
        <v>846</v>
      </c>
      <c r="D560" s="1">
        <v>44939</v>
      </c>
      <c r="E560" s="1">
        <v>45065</v>
      </c>
      <c r="F560" t="s">
        <v>2304</v>
      </c>
      <c r="G560" t="s">
        <v>2496</v>
      </c>
      <c r="H560" t="s">
        <v>2497</v>
      </c>
      <c r="I560" t="s">
        <v>139</v>
      </c>
      <c r="J560" t="s">
        <v>2300</v>
      </c>
      <c r="K560" t="s">
        <v>52</v>
      </c>
      <c r="L560" t="s">
        <v>51</v>
      </c>
      <c r="M560" t="s">
        <v>52</v>
      </c>
      <c r="N560" t="s">
        <v>126</v>
      </c>
      <c r="O560" t="s">
        <v>2498</v>
      </c>
      <c r="P560" t="s">
        <v>170</v>
      </c>
      <c r="Q560" t="s">
        <v>696</v>
      </c>
      <c r="R560" s="1">
        <v>33621</v>
      </c>
      <c r="S560" t="s">
        <v>120</v>
      </c>
      <c r="T560" t="s">
        <v>184</v>
      </c>
      <c r="U560" t="s">
        <v>55</v>
      </c>
      <c r="V560">
        <v>26193</v>
      </c>
      <c r="W560" t="s">
        <v>43</v>
      </c>
      <c r="X560" t="s">
        <v>44</v>
      </c>
      <c r="Y560" t="s">
        <v>45</v>
      </c>
      <c r="Z560">
        <v>3</v>
      </c>
    </row>
    <row r="561" spans="1:26" x14ac:dyDescent="0.3">
      <c r="A561">
        <v>3986</v>
      </c>
      <c r="B561" t="s">
        <v>2499</v>
      </c>
      <c r="C561" t="s">
        <v>2500</v>
      </c>
      <c r="D561" s="1">
        <v>43900</v>
      </c>
      <c r="E561" s="1"/>
      <c r="F561" t="s">
        <v>2304</v>
      </c>
      <c r="G561" t="s">
        <v>2501</v>
      </c>
      <c r="H561" t="s">
        <v>2502</v>
      </c>
      <c r="I561" t="s">
        <v>80</v>
      </c>
      <c r="J561" t="s">
        <v>32</v>
      </c>
      <c r="K561" t="s">
        <v>52</v>
      </c>
      <c r="L561" t="s">
        <v>51</v>
      </c>
      <c r="M561" t="s">
        <v>35</v>
      </c>
      <c r="N561" t="s">
        <v>36</v>
      </c>
      <c r="O561" t="s">
        <v>37</v>
      </c>
      <c r="P561" t="s">
        <v>170</v>
      </c>
      <c r="Q561" t="s">
        <v>332</v>
      </c>
      <c r="R561" s="1">
        <v>26630</v>
      </c>
      <c r="S561" t="s">
        <v>120</v>
      </c>
      <c r="T561" t="s">
        <v>6</v>
      </c>
      <c r="U561" t="s">
        <v>42</v>
      </c>
      <c r="V561">
        <v>46762</v>
      </c>
      <c r="W561" t="s">
        <v>56</v>
      </c>
      <c r="X561" t="s">
        <v>84</v>
      </c>
      <c r="Y561" t="s">
        <v>45</v>
      </c>
      <c r="Z561">
        <v>3</v>
      </c>
    </row>
    <row r="562" spans="1:26" x14ac:dyDescent="0.3">
      <c r="A562">
        <v>3987</v>
      </c>
      <c r="B562" t="s">
        <v>1451</v>
      </c>
      <c r="C562" t="s">
        <v>574</v>
      </c>
      <c r="D562" s="1">
        <v>44617</v>
      </c>
      <c r="E562" s="1">
        <v>44761</v>
      </c>
      <c r="F562" t="s">
        <v>2391</v>
      </c>
      <c r="G562" t="s">
        <v>2503</v>
      </c>
      <c r="H562" t="s">
        <v>2504</v>
      </c>
      <c r="I562" t="s">
        <v>168</v>
      </c>
      <c r="J562" t="s">
        <v>2300</v>
      </c>
      <c r="K562" t="s">
        <v>63</v>
      </c>
      <c r="L562" t="s">
        <v>51</v>
      </c>
      <c r="M562" t="s">
        <v>63</v>
      </c>
      <c r="N562" t="s">
        <v>140</v>
      </c>
      <c r="O562" t="s">
        <v>2505</v>
      </c>
      <c r="P562" t="s">
        <v>170</v>
      </c>
      <c r="Q562" t="s">
        <v>332</v>
      </c>
      <c r="R562" s="1">
        <v>30074</v>
      </c>
      <c r="S562" t="s">
        <v>120</v>
      </c>
      <c r="T562" t="s">
        <v>6</v>
      </c>
      <c r="U562" t="s">
        <v>55</v>
      </c>
      <c r="V562">
        <v>81376</v>
      </c>
      <c r="W562" t="s">
        <v>74</v>
      </c>
      <c r="X562" t="s">
        <v>44</v>
      </c>
      <c r="Y562" t="s">
        <v>105</v>
      </c>
      <c r="Z562">
        <v>3</v>
      </c>
    </row>
    <row r="563" spans="1:26" x14ac:dyDescent="0.3">
      <c r="A563">
        <v>3988</v>
      </c>
      <c r="B563" t="s">
        <v>2506</v>
      </c>
      <c r="C563" t="s">
        <v>2289</v>
      </c>
      <c r="D563" s="1">
        <v>44763</v>
      </c>
      <c r="E563" s="1">
        <v>44886</v>
      </c>
      <c r="F563" t="s">
        <v>1880</v>
      </c>
      <c r="G563" t="s">
        <v>2507</v>
      </c>
      <c r="H563" t="s">
        <v>2508</v>
      </c>
      <c r="I563" t="s">
        <v>133</v>
      </c>
      <c r="J563" t="s">
        <v>1805</v>
      </c>
      <c r="K563" t="s">
        <v>33</v>
      </c>
      <c r="L563" t="s">
        <v>51</v>
      </c>
      <c r="M563" t="s">
        <v>35</v>
      </c>
      <c r="N563" t="s">
        <v>175</v>
      </c>
      <c r="O563" t="s">
        <v>2509</v>
      </c>
      <c r="P563" t="s">
        <v>170</v>
      </c>
      <c r="Q563" t="s">
        <v>286</v>
      </c>
      <c r="R563" s="1">
        <v>29754</v>
      </c>
      <c r="S563" t="s">
        <v>40</v>
      </c>
      <c r="T563" t="s">
        <v>287</v>
      </c>
      <c r="U563" t="s">
        <v>42</v>
      </c>
      <c r="V563">
        <v>73583</v>
      </c>
      <c r="W563" t="s">
        <v>43</v>
      </c>
      <c r="X563" t="s">
        <v>44</v>
      </c>
      <c r="Y563" t="s">
        <v>45</v>
      </c>
      <c r="Z563">
        <v>3</v>
      </c>
    </row>
    <row r="564" spans="1:26" x14ac:dyDescent="0.3">
      <c r="A564">
        <v>3989</v>
      </c>
      <c r="B564" t="s">
        <v>2510</v>
      </c>
      <c r="C564" t="s">
        <v>1712</v>
      </c>
      <c r="D564" s="1">
        <v>44753</v>
      </c>
      <c r="E564" s="1"/>
      <c r="F564" t="s">
        <v>1880</v>
      </c>
      <c r="G564" t="s">
        <v>2511</v>
      </c>
      <c r="H564" t="s">
        <v>2512</v>
      </c>
      <c r="I564" t="s">
        <v>80</v>
      </c>
      <c r="J564" t="s">
        <v>32</v>
      </c>
      <c r="K564" t="s">
        <v>63</v>
      </c>
      <c r="L564" t="s">
        <v>34</v>
      </c>
      <c r="M564" t="s">
        <v>52</v>
      </c>
      <c r="N564" t="s">
        <v>36</v>
      </c>
      <c r="O564" t="s">
        <v>37</v>
      </c>
      <c r="P564" t="s">
        <v>170</v>
      </c>
      <c r="Q564" t="s">
        <v>81</v>
      </c>
      <c r="R564" s="1">
        <v>19163</v>
      </c>
      <c r="S564" t="s">
        <v>40</v>
      </c>
      <c r="T564" t="s">
        <v>226</v>
      </c>
      <c r="U564" t="s">
        <v>42</v>
      </c>
      <c r="V564">
        <v>43953</v>
      </c>
      <c r="W564" t="s">
        <v>128</v>
      </c>
      <c r="X564" t="s">
        <v>44</v>
      </c>
      <c r="Y564" t="s">
        <v>45</v>
      </c>
      <c r="Z564">
        <v>3</v>
      </c>
    </row>
    <row r="565" spans="1:26" x14ac:dyDescent="0.3">
      <c r="A565">
        <v>3990</v>
      </c>
      <c r="B565" t="s">
        <v>2513</v>
      </c>
      <c r="C565" t="s">
        <v>2200</v>
      </c>
      <c r="D565" s="1">
        <v>43801</v>
      </c>
      <c r="E565" s="1">
        <v>43825</v>
      </c>
      <c r="F565" t="s">
        <v>2411</v>
      </c>
      <c r="G565" t="s">
        <v>2514</v>
      </c>
      <c r="H565" t="s">
        <v>2515</v>
      </c>
      <c r="I565" t="s">
        <v>98</v>
      </c>
      <c r="J565" t="s">
        <v>198</v>
      </c>
      <c r="K565" t="s">
        <v>33</v>
      </c>
      <c r="L565" t="s">
        <v>34</v>
      </c>
      <c r="M565" t="s">
        <v>35</v>
      </c>
      <c r="N565" t="s">
        <v>99</v>
      </c>
      <c r="O565" t="s">
        <v>2516</v>
      </c>
      <c r="P565" t="s">
        <v>170</v>
      </c>
      <c r="Q565" t="s">
        <v>2517</v>
      </c>
      <c r="R565" s="1">
        <v>20807</v>
      </c>
      <c r="S565" t="s">
        <v>40</v>
      </c>
      <c r="T565" t="s">
        <v>2517</v>
      </c>
      <c r="U565" t="s">
        <v>55</v>
      </c>
      <c r="V565">
        <v>73329</v>
      </c>
      <c r="W565" t="s">
        <v>43</v>
      </c>
      <c r="X565" t="s">
        <v>104</v>
      </c>
      <c r="Y565" t="s">
        <v>45</v>
      </c>
      <c r="Z565">
        <v>3</v>
      </c>
    </row>
    <row r="566" spans="1:26" x14ac:dyDescent="0.3">
      <c r="A566">
        <v>3991</v>
      </c>
      <c r="B566" t="s">
        <v>2518</v>
      </c>
      <c r="C566" t="s">
        <v>180</v>
      </c>
      <c r="D566" s="1">
        <v>45026</v>
      </c>
      <c r="E566" s="1"/>
      <c r="F566" t="s">
        <v>2411</v>
      </c>
      <c r="G566" t="s">
        <v>2519</v>
      </c>
      <c r="H566" t="s">
        <v>2520</v>
      </c>
      <c r="I566" t="s">
        <v>89</v>
      </c>
      <c r="J566" t="s">
        <v>32</v>
      </c>
      <c r="K566" t="s">
        <v>33</v>
      </c>
      <c r="L566" t="s">
        <v>64</v>
      </c>
      <c r="M566" t="s">
        <v>63</v>
      </c>
      <c r="N566" t="s">
        <v>36</v>
      </c>
      <c r="O566" t="s">
        <v>37</v>
      </c>
      <c r="P566" t="s">
        <v>170</v>
      </c>
      <c r="Q566" t="s">
        <v>177</v>
      </c>
      <c r="R566" s="1">
        <v>27097</v>
      </c>
      <c r="S566" t="s">
        <v>40</v>
      </c>
      <c r="T566" t="s">
        <v>178</v>
      </c>
      <c r="U566" t="s">
        <v>55</v>
      </c>
      <c r="V566">
        <v>89576</v>
      </c>
      <c r="W566" t="s">
        <v>93</v>
      </c>
      <c r="X566" t="s">
        <v>75</v>
      </c>
      <c r="Y566" t="s">
        <v>45</v>
      </c>
      <c r="Z566">
        <v>3</v>
      </c>
    </row>
    <row r="567" spans="1:26" x14ac:dyDescent="0.3">
      <c r="A567">
        <v>3992</v>
      </c>
      <c r="B567" t="s">
        <v>2521</v>
      </c>
      <c r="C567" t="s">
        <v>2522</v>
      </c>
      <c r="D567" s="1">
        <v>44903</v>
      </c>
      <c r="E567" s="1">
        <v>45053</v>
      </c>
      <c r="F567" t="s">
        <v>2309</v>
      </c>
      <c r="G567" t="s">
        <v>2523</v>
      </c>
      <c r="H567" t="s">
        <v>2524</v>
      </c>
      <c r="I567" t="s">
        <v>133</v>
      </c>
      <c r="J567" t="s">
        <v>32</v>
      </c>
      <c r="K567" t="s">
        <v>52</v>
      </c>
      <c r="L567" t="s">
        <v>51</v>
      </c>
      <c r="M567" t="s">
        <v>63</v>
      </c>
      <c r="N567" t="s">
        <v>175</v>
      </c>
      <c r="O567" t="s">
        <v>2525</v>
      </c>
      <c r="P567" t="s">
        <v>170</v>
      </c>
      <c r="Q567" t="s">
        <v>101</v>
      </c>
      <c r="R567" s="1">
        <v>22643</v>
      </c>
      <c r="S567" t="s">
        <v>40</v>
      </c>
      <c r="T567" t="s">
        <v>103</v>
      </c>
      <c r="U567" t="s">
        <v>55</v>
      </c>
      <c r="V567">
        <v>49077</v>
      </c>
      <c r="W567" t="s">
        <v>93</v>
      </c>
      <c r="X567" t="s">
        <v>84</v>
      </c>
      <c r="Y567" t="s">
        <v>45</v>
      </c>
      <c r="Z567">
        <v>3</v>
      </c>
    </row>
    <row r="568" spans="1:26" x14ac:dyDescent="0.3">
      <c r="A568">
        <v>3993</v>
      </c>
      <c r="B568" t="s">
        <v>2526</v>
      </c>
      <c r="C568" t="s">
        <v>207</v>
      </c>
      <c r="D568" s="1">
        <v>44734</v>
      </c>
      <c r="E568" s="1"/>
      <c r="F568" t="s">
        <v>2309</v>
      </c>
      <c r="G568" t="s">
        <v>2527</v>
      </c>
      <c r="H568" t="s">
        <v>2528</v>
      </c>
      <c r="I568" t="s">
        <v>168</v>
      </c>
      <c r="J568" t="s">
        <v>32</v>
      </c>
      <c r="K568" t="s">
        <v>33</v>
      </c>
      <c r="L568" t="s">
        <v>34</v>
      </c>
      <c r="M568" t="s">
        <v>63</v>
      </c>
      <c r="N568" t="s">
        <v>36</v>
      </c>
      <c r="O568" t="s">
        <v>37</v>
      </c>
      <c r="P568" t="s">
        <v>170</v>
      </c>
      <c r="Q568" t="s">
        <v>90</v>
      </c>
      <c r="R568" s="1">
        <v>35209</v>
      </c>
      <c r="S568" t="s">
        <v>40</v>
      </c>
      <c r="T568" t="s">
        <v>226</v>
      </c>
      <c r="U568" t="s">
        <v>42</v>
      </c>
      <c r="V568">
        <v>42676</v>
      </c>
      <c r="W568" t="s">
        <v>128</v>
      </c>
      <c r="X568" t="s">
        <v>84</v>
      </c>
      <c r="Y568" t="s">
        <v>45</v>
      </c>
      <c r="Z568">
        <v>3</v>
      </c>
    </row>
    <row r="569" spans="1:26" x14ac:dyDescent="0.3">
      <c r="A569">
        <v>3994</v>
      </c>
      <c r="B569" t="s">
        <v>2529</v>
      </c>
      <c r="C569" t="s">
        <v>2499</v>
      </c>
      <c r="D569" s="1">
        <v>44826</v>
      </c>
      <c r="E569" s="1"/>
      <c r="F569" t="s">
        <v>2309</v>
      </c>
      <c r="G569" t="s">
        <v>2530</v>
      </c>
      <c r="H569" t="s">
        <v>2531</v>
      </c>
      <c r="I569" t="s">
        <v>62</v>
      </c>
      <c r="J569" t="s">
        <v>32</v>
      </c>
      <c r="K569" t="s">
        <v>63</v>
      </c>
      <c r="L569" t="s">
        <v>51</v>
      </c>
      <c r="M569" t="s">
        <v>63</v>
      </c>
      <c r="N569" t="s">
        <v>36</v>
      </c>
      <c r="O569" t="s">
        <v>37</v>
      </c>
      <c r="P569" t="s">
        <v>170</v>
      </c>
      <c r="Q569" t="s">
        <v>90</v>
      </c>
      <c r="R569" s="1">
        <v>31816</v>
      </c>
      <c r="S569" t="s">
        <v>40</v>
      </c>
      <c r="T569" t="s">
        <v>582</v>
      </c>
      <c r="U569" t="s">
        <v>42</v>
      </c>
      <c r="V569">
        <v>53464</v>
      </c>
      <c r="W569" t="s">
        <v>128</v>
      </c>
      <c r="X569" t="s">
        <v>75</v>
      </c>
      <c r="Y569" t="s">
        <v>45</v>
      </c>
      <c r="Z569">
        <v>3</v>
      </c>
    </row>
    <row r="570" spans="1:26" x14ac:dyDescent="0.3">
      <c r="A570">
        <v>3995</v>
      </c>
      <c r="B570" t="s">
        <v>2532</v>
      </c>
      <c r="C570" t="s">
        <v>2533</v>
      </c>
      <c r="D570" s="1">
        <v>43661</v>
      </c>
      <c r="E570" s="1">
        <v>44348</v>
      </c>
      <c r="F570" t="s">
        <v>2304</v>
      </c>
      <c r="G570" t="s">
        <v>2534</v>
      </c>
      <c r="H570" t="s">
        <v>2535</v>
      </c>
      <c r="I570" t="s">
        <v>118</v>
      </c>
      <c r="J570" t="s">
        <v>32</v>
      </c>
      <c r="K570" t="s">
        <v>63</v>
      </c>
      <c r="L570" t="s">
        <v>51</v>
      </c>
      <c r="M570" t="s">
        <v>35</v>
      </c>
      <c r="N570" t="s">
        <v>126</v>
      </c>
      <c r="O570" t="s">
        <v>2536</v>
      </c>
      <c r="P570" t="s">
        <v>170</v>
      </c>
      <c r="Q570" t="s">
        <v>305</v>
      </c>
      <c r="R570" s="1">
        <v>17144</v>
      </c>
      <c r="S570" t="s">
        <v>40</v>
      </c>
      <c r="T570" t="s">
        <v>419</v>
      </c>
      <c r="U570" t="s">
        <v>42</v>
      </c>
      <c r="V570">
        <v>95641</v>
      </c>
      <c r="W570" t="s">
        <v>93</v>
      </c>
      <c r="X570" t="s">
        <v>44</v>
      </c>
      <c r="Y570" t="s">
        <v>105</v>
      </c>
      <c r="Z570">
        <v>3</v>
      </c>
    </row>
    <row r="571" spans="1:26" x14ac:dyDescent="0.3">
      <c r="A571">
        <v>3996</v>
      </c>
      <c r="B571" t="s">
        <v>2537</v>
      </c>
      <c r="C571" t="s">
        <v>2538</v>
      </c>
      <c r="D571" s="1">
        <v>44440</v>
      </c>
      <c r="E571" s="1"/>
      <c r="F571" t="s">
        <v>2304</v>
      </c>
      <c r="G571" t="s">
        <v>2539</v>
      </c>
      <c r="H571" t="s">
        <v>2540</v>
      </c>
      <c r="I571" t="s">
        <v>139</v>
      </c>
      <c r="J571" t="s">
        <v>32</v>
      </c>
      <c r="K571" t="s">
        <v>52</v>
      </c>
      <c r="L571" t="s">
        <v>34</v>
      </c>
      <c r="M571" t="s">
        <v>63</v>
      </c>
      <c r="N571" t="s">
        <v>36</v>
      </c>
      <c r="O571" t="s">
        <v>37</v>
      </c>
      <c r="P571" t="s">
        <v>170</v>
      </c>
      <c r="Q571" t="s">
        <v>332</v>
      </c>
      <c r="R571" s="1">
        <v>36493</v>
      </c>
      <c r="S571" t="s">
        <v>40</v>
      </c>
      <c r="T571" t="s">
        <v>83</v>
      </c>
      <c r="U571" t="s">
        <v>42</v>
      </c>
      <c r="V571">
        <v>82286</v>
      </c>
      <c r="W571" t="s">
        <v>43</v>
      </c>
      <c r="X571" t="s">
        <v>44</v>
      </c>
      <c r="Y571" t="s">
        <v>45</v>
      </c>
      <c r="Z571">
        <v>3</v>
      </c>
    </row>
    <row r="572" spans="1:26" x14ac:dyDescent="0.3">
      <c r="A572">
        <v>3997</v>
      </c>
      <c r="B572" t="s">
        <v>2476</v>
      </c>
      <c r="C572" t="s">
        <v>443</v>
      </c>
      <c r="D572" s="1">
        <v>43662</v>
      </c>
      <c r="E572" s="1"/>
      <c r="F572" t="s">
        <v>2304</v>
      </c>
      <c r="G572" t="s">
        <v>2541</v>
      </c>
      <c r="H572" t="s">
        <v>2542</v>
      </c>
      <c r="I572" t="s">
        <v>50</v>
      </c>
      <c r="J572" t="s">
        <v>32</v>
      </c>
      <c r="K572" t="s">
        <v>33</v>
      </c>
      <c r="L572" t="s">
        <v>51</v>
      </c>
      <c r="M572" t="s">
        <v>35</v>
      </c>
      <c r="N572" t="s">
        <v>36</v>
      </c>
      <c r="O572" t="s">
        <v>37</v>
      </c>
      <c r="P572" t="s">
        <v>170</v>
      </c>
      <c r="Q572" t="s">
        <v>111</v>
      </c>
      <c r="R572" s="1">
        <v>17138</v>
      </c>
      <c r="S572" t="s">
        <v>120</v>
      </c>
      <c r="T572" t="s">
        <v>419</v>
      </c>
      <c r="U572" t="s">
        <v>55</v>
      </c>
      <c r="V572">
        <v>72560</v>
      </c>
      <c r="W572" t="s">
        <v>93</v>
      </c>
      <c r="X572" t="s">
        <v>75</v>
      </c>
      <c r="Y572" t="s">
        <v>236</v>
      </c>
      <c r="Z572">
        <v>3</v>
      </c>
    </row>
    <row r="573" spans="1:26" x14ac:dyDescent="0.3">
      <c r="A573">
        <v>3998</v>
      </c>
      <c r="B573" t="s">
        <v>2543</v>
      </c>
      <c r="C573" t="s">
        <v>565</v>
      </c>
      <c r="D573" s="1">
        <v>44554</v>
      </c>
      <c r="E573" s="1">
        <v>44769</v>
      </c>
      <c r="F573" t="s">
        <v>2304</v>
      </c>
      <c r="G573" t="s">
        <v>2544</v>
      </c>
      <c r="H573" t="s">
        <v>2545</v>
      </c>
      <c r="I573" t="s">
        <v>31</v>
      </c>
      <c r="J573" t="s">
        <v>2300</v>
      </c>
      <c r="K573" t="s">
        <v>63</v>
      </c>
      <c r="L573" t="s">
        <v>64</v>
      </c>
      <c r="M573" t="s">
        <v>63</v>
      </c>
      <c r="N573" t="s">
        <v>126</v>
      </c>
      <c r="O573" t="s">
        <v>2546</v>
      </c>
      <c r="P573" t="s">
        <v>170</v>
      </c>
      <c r="Q573" t="s">
        <v>504</v>
      </c>
      <c r="R573" s="1">
        <v>25955</v>
      </c>
      <c r="S573" t="s">
        <v>120</v>
      </c>
      <c r="T573" t="s">
        <v>613</v>
      </c>
      <c r="U573" t="s">
        <v>42</v>
      </c>
      <c r="V573">
        <v>82557</v>
      </c>
      <c r="W573" t="s">
        <v>74</v>
      </c>
      <c r="X573" t="s">
        <v>84</v>
      </c>
      <c r="Y573" t="s">
        <v>45</v>
      </c>
      <c r="Z573">
        <v>3</v>
      </c>
    </row>
    <row r="574" spans="1:26" x14ac:dyDescent="0.3">
      <c r="A574">
        <v>3999</v>
      </c>
      <c r="B574" t="s">
        <v>2547</v>
      </c>
      <c r="C574" t="s">
        <v>2548</v>
      </c>
      <c r="D574" s="1">
        <v>43572</v>
      </c>
      <c r="E574" s="1">
        <v>44425</v>
      </c>
      <c r="F574" t="s">
        <v>2304</v>
      </c>
      <c r="G574" t="s">
        <v>2549</v>
      </c>
      <c r="H574" t="s">
        <v>2550</v>
      </c>
      <c r="I574" t="s">
        <v>89</v>
      </c>
      <c r="J574" t="s">
        <v>2300</v>
      </c>
      <c r="K574" t="s">
        <v>63</v>
      </c>
      <c r="L574" t="s">
        <v>64</v>
      </c>
      <c r="M574" t="s">
        <v>63</v>
      </c>
      <c r="N574" t="s">
        <v>99</v>
      </c>
      <c r="O574" t="s">
        <v>2551</v>
      </c>
      <c r="P574" t="s">
        <v>170</v>
      </c>
      <c r="Q574" t="s">
        <v>111</v>
      </c>
      <c r="R574" s="1">
        <v>15738</v>
      </c>
      <c r="S574" t="s">
        <v>120</v>
      </c>
      <c r="T574" t="s">
        <v>113</v>
      </c>
      <c r="U574" t="s">
        <v>55</v>
      </c>
      <c r="V574">
        <v>13760</v>
      </c>
      <c r="W574" t="s">
        <v>128</v>
      </c>
      <c r="X574" t="s">
        <v>75</v>
      </c>
      <c r="Y574" t="s">
        <v>105</v>
      </c>
      <c r="Z574">
        <v>3</v>
      </c>
    </row>
    <row r="575" spans="1:26" x14ac:dyDescent="0.3">
      <c r="A575">
        <v>4000</v>
      </c>
      <c r="B575" t="s">
        <v>2552</v>
      </c>
      <c r="C575" t="s">
        <v>958</v>
      </c>
      <c r="D575" s="1">
        <v>43764</v>
      </c>
      <c r="E575" s="1">
        <v>44355</v>
      </c>
      <c r="F575" t="s">
        <v>2391</v>
      </c>
      <c r="G575" t="s">
        <v>2553</v>
      </c>
      <c r="H575" t="s">
        <v>2554</v>
      </c>
      <c r="I575" t="s">
        <v>168</v>
      </c>
      <c r="J575" t="s">
        <v>2300</v>
      </c>
      <c r="K575" t="s">
        <v>33</v>
      </c>
      <c r="L575" t="s">
        <v>34</v>
      </c>
      <c r="M575" t="s">
        <v>63</v>
      </c>
      <c r="N575" t="s">
        <v>99</v>
      </c>
      <c r="O575" t="s">
        <v>2555</v>
      </c>
      <c r="P575" t="s">
        <v>170</v>
      </c>
      <c r="Q575" t="s">
        <v>90</v>
      </c>
      <c r="R575" s="1">
        <v>22006</v>
      </c>
      <c r="S575" t="s">
        <v>120</v>
      </c>
      <c r="T575" t="s">
        <v>103</v>
      </c>
      <c r="U575" t="s">
        <v>55</v>
      </c>
      <c r="V575">
        <v>18464</v>
      </c>
      <c r="W575" t="s">
        <v>93</v>
      </c>
      <c r="X575" t="s">
        <v>104</v>
      </c>
      <c r="Y575" t="s">
        <v>45</v>
      </c>
      <c r="Z575">
        <v>3</v>
      </c>
    </row>
    <row r="576" spans="1:26" x14ac:dyDescent="0.3">
      <c r="A576">
        <v>1001</v>
      </c>
      <c r="B576" t="s">
        <v>741</v>
      </c>
      <c r="C576" t="s">
        <v>2556</v>
      </c>
      <c r="D576" s="1">
        <v>43706</v>
      </c>
      <c r="E576" s="1"/>
      <c r="F576" t="s">
        <v>2424</v>
      </c>
      <c r="G576" t="s">
        <v>2557</v>
      </c>
      <c r="H576" t="s">
        <v>2558</v>
      </c>
      <c r="I576" t="s">
        <v>89</v>
      </c>
      <c r="J576" t="s">
        <v>32</v>
      </c>
      <c r="K576" t="s">
        <v>52</v>
      </c>
      <c r="L576" t="s">
        <v>51</v>
      </c>
      <c r="M576" t="s">
        <v>52</v>
      </c>
      <c r="N576" t="s">
        <v>36</v>
      </c>
      <c r="O576" t="s">
        <v>37</v>
      </c>
      <c r="P576" t="s">
        <v>2428</v>
      </c>
      <c r="Q576" t="s">
        <v>111</v>
      </c>
      <c r="R576" s="1">
        <v>21084</v>
      </c>
      <c r="S576" t="s">
        <v>40</v>
      </c>
      <c r="T576" t="s">
        <v>113</v>
      </c>
      <c r="U576" t="s">
        <v>42</v>
      </c>
      <c r="V576">
        <v>1749</v>
      </c>
      <c r="W576" t="s">
        <v>93</v>
      </c>
      <c r="X576" t="s">
        <v>84</v>
      </c>
      <c r="Y576" t="s">
        <v>45</v>
      </c>
      <c r="Z576">
        <v>3</v>
      </c>
    </row>
    <row r="577" spans="1:26" x14ac:dyDescent="0.3">
      <c r="A577">
        <v>1002</v>
      </c>
      <c r="B577" t="s">
        <v>1201</v>
      </c>
      <c r="C577" t="s">
        <v>970</v>
      </c>
      <c r="D577" s="1">
        <v>44907</v>
      </c>
      <c r="E577" s="1">
        <v>45074</v>
      </c>
      <c r="F577" t="s">
        <v>2424</v>
      </c>
      <c r="G577" t="s">
        <v>2559</v>
      </c>
      <c r="H577" t="s">
        <v>2560</v>
      </c>
      <c r="I577" t="s">
        <v>118</v>
      </c>
      <c r="J577" t="s">
        <v>32</v>
      </c>
      <c r="K577" t="s">
        <v>52</v>
      </c>
      <c r="L577" t="s">
        <v>51</v>
      </c>
      <c r="M577" t="s">
        <v>35</v>
      </c>
      <c r="N577" t="s">
        <v>99</v>
      </c>
      <c r="O577" t="s">
        <v>2561</v>
      </c>
      <c r="P577" t="s">
        <v>2428</v>
      </c>
      <c r="Q577" t="s">
        <v>332</v>
      </c>
      <c r="R577" s="1">
        <v>18452</v>
      </c>
      <c r="S577" t="s">
        <v>40</v>
      </c>
      <c r="T577" t="s">
        <v>226</v>
      </c>
      <c r="U577" t="s">
        <v>42</v>
      </c>
      <c r="V577">
        <v>2135</v>
      </c>
      <c r="W577" t="s">
        <v>128</v>
      </c>
      <c r="X577" t="s">
        <v>44</v>
      </c>
      <c r="Y577" t="s">
        <v>45</v>
      </c>
      <c r="Z577">
        <v>3</v>
      </c>
    </row>
    <row r="578" spans="1:26" x14ac:dyDescent="0.3">
      <c r="A578">
        <v>1003</v>
      </c>
      <c r="B578" t="s">
        <v>2562</v>
      </c>
      <c r="C578" t="s">
        <v>2563</v>
      </c>
      <c r="D578" s="1">
        <v>44993</v>
      </c>
      <c r="E578" s="1">
        <v>45000</v>
      </c>
      <c r="F578" t="s">
        <v>2424</v>
      </c>
      <c r="G578" t="s">
        <v>2564</v>
      </c>
      <c r="H578" t="s">
        <v>2565</v>
      </c>
      <c r="I578" t="s">
        <v>98</v>
      </c>
      <c r="J578" t="s">
        <v>32</v>
      </c>
      <c r="K578" t="s">
        <v>33</v>
      </c>
      <c r="L578" t="s">
        <v>51</v>
      </c>
      <c r="M578" t="s">
        <v>52</v>
      </c>
      <c r="N578" t="s">
        <v>175</v>
      </c>
      <c r="O578" t="s">
        <v>2566</v>
      </c>
      <c r="P578" t="s">
        <v>2428</v>
      </c>
      <c r="Q578" t="s">
        <v>90</v>
      </c>
      <c r="R578" s="1">
        <v>26991</v>
      </c>
      <c r="S578" t="s">
        <v>40</v>
      </c>
      <c r="T578" t="s">
        <v>226</v>
      </c>
      <c r="U578" t="s">
        <v>42</v>
      </c>
      <c r="V578">
        <v>2176</v>
      </c>
      <c r="W578" t="s">
        <v>43</v>
      </c>
      <c r="X578" t="s">
        <v>84</v>
      </c>
      <c r="Y578" t="s">
        <v>45</v>
      </c>
      <c r="Z578">
        <v>3</v>
      </c>
    </row>
    <row r="579" spans="1:26" x14ac:dyDescent="0.3">
      <c r="A579">
        <v>1004</v>
      </c>
      <c r="B579" t="s">
        <v>2567</v>
      </c>
      <c r="C579" t="s">
        <v>2568</v>
      </c>
      <c r="D579" s="1">
        <v>43980</v>
      </c>
      <c r="E579" s="1">
        <v>44260</v>
      </c>
      <c r="F579" t="s">
        <v>2424</v>
      </c>
      <c r="G579" t="s">
        <v>2569</v>
      </c>
      <c r="H579" t="s">
        <v>2570</v>
      </c>
      <c r="I579" t="s">
        <v>168</v>
      </c>
      <c r="J579" t="s">
        <v>32</v>
      </c>
      <c r="K579" t="s">
        <v>52</v>
      </c>
      <c r="L579" t="s">
        <v>34</v>
      </c>
      <c r="M579" t="s">
        <v>52</v>
      </c>
      <c r="N579" t="s">
        <v>99</v>
      </c>
      <c r="O579" t="s">
        <v>2571</v>
      </c>
      <c r="P579" t="s">
        <v>2428</v>
      </c>
      <c r="Q579" t="s">
        <v>177</v>
      </c>
      <c r="R579" s="1">
        <v>20847</v>
      </c>
      <c r="S579" t="s">
        <v>40</v>
      </c>
      <c r="T579" t="s">
        <v>178</v>
      </c>
      <c r="U579" t="s">
        <v>55</v>
      </c>
      <c r="V579">
        <v>2140</v>
      </c>
      <c r="W579" t="s">
        <v>93</v>
      </c>
      <c r="X579" t="s">
        <v>75</v>
      </c>
      <c r="Y579" t="s">
        <v>45</v>
      </c>
      <c r="Z579">
        <v>3</v>
      </c>
    </row>
    <row r="580" spans="1:26" x14ac:dyDescent="0.3">
      <c r="A580">
        <v>1005</v>
      </c>
      <c r="B580" t="s">
        <v>2572</v>
      </c>
      <c r="C580" t="s">
        <v>2573</v>
      </c>
      <c r="D580" s="1">
        <v>44820</v>
      </c>
      <c r="E580" s="1"/>
      <c r="F580" t="s">
        <v>2424</v>
      </c>
      <c r="G580" t="s">
        <v>2574</v>
      </c>
      <c r="H580" t="s">
        <v>2575</v>
      </c>
      <c r="I580" t="s">
        <v>133</v>
      </c>
      <c r="J580" t="s">
        <v>32</v>
      </c>
      <c r="K580" t="s">
        <v>63</v>
      </c>
      <c r="L580" t="s">
        <v>64</v>
      </c>
      <c r="M580" t="s">
        <v>35</v>
      </c>
      <c r="N580" t="s">
        <v>36</v>
      </c>
      <c r="O580" t="s">
        <v>37</v>
      </c>
      <c r="P580" t="s">
        <v>2428</v>
      </c>
      <c r="Q580" t="s">
        <v>90</v>
      </c>
      <c r="R580" s="1">
        <v>25777</v>
      </c>
      <c r="S580" t="s">
        <v>40</v>
      </c>
      <c r="T580" t="s">
        <v>419</v>
      </c>
      <c r="U580" t="s">
        <v>55</v>
      </c>
      <c r="V580">
        <v>1844</v>
      </c>
      <c r="W580" t="s">
        <v>93</v>
      </c>
      <c r="X580" t="s">
        <v>104</v>
      </c>
      <c r="Y580" t="s">
        <v>45</v>
      </c>
      <c r="Z580">
        <v>3</v>
      </c>
    </row>
    <row r="581" spans="1:26" x14ac:dyDescent="0.3">
      <c r="A581">
        <v>1006</v>
      </c>
      <c r="B581" t="s">
        <v>2576</v>
      </c>
      <c r="C581" t="s">
        <v>2577</v>
      </c>
      <c r="D581" s="1">
        <v>44423</v>
      </c>
      <c r="E581" s="1">
        <v>44520</v>
      </c>
      <c r="F581" t="s">
        <v>2424</v>
      </c>
      <c r="G581" t="s">
        <v>2578</v>
      </c>
      <c r="H581" t="s">
        <v>2579</v>
      </c>
      <c r="I581" t="s">
        <v>139</v>
      </c>
      <c r="J581" t="s">
        <v>32</v>
      </c>
      <c r="K581" t="s">
        <v>63</v>
      </c>
      <c r="L581" t="s">
        <v>34</v>
      </c>
      <c r="M581" t="s">
        <v>52</v>
      </c>
      <c r="N581" t="s">
        <v>126</v>
      </c>
      <c r="O581" t="s">
        <v>2580</v>
      </c>
      <c r="P581" t="s">
        <v>2428</v>
      </c>
      <c r="Q581" t="s">
        <v>111</v>
      </c>
      <c r="R581" s="1">
        <v>21600</v>
      </c>
      <c r="S581" t="s">
        <v>40</v>
      </c>
      <c r="T581" t="s">
        <v>613</v>
      </c>
      <c r="U581" t="s">
        <v>42</v>
      </c>
      <c r="V581">
        <v>2110</v>
      </c>
      <c r="W581" t="s">
        <v>43</v>
      </c>
      <c r="X581" t="s">
        <v>44</v>
      </c>
      <c r="Y581" t="s">
        <v>45</v>
      </c>
      <c r="Z581">
        <v>3</v>
      </c>
    </row>
    <row r="582" spans="1:26" x14ac:dyDescent="0.3">
      <c r="A582">
        <v>1007</v>
      </c>
      <c r="B582" t="s">
        <v>57</v>
      </c>
      <c r="C582" t="s">
        <v>2581</v>
      </c>
      <c r="D582" s="1">
        <v>44129</v>
      </c>
      <c r="E582" s="1">
        <v>44465</v>
      </c>
      <c r="F582" t="s">
        <v>2424</v>
      </c>
      <c r="G582" t="s">
        <v>2582</v>
      </c>
      <c r="H582" t="s">
        <v>2583</v>
      </c>
      <c r="I582" t="s">
        <v>133</v>
      </c>
      <c r="J582" t="s">
        <v>745</v>
      </c>
      <c r="K582" t="s">
        <v>52</v>
      </c>
      <c r="L582" t="s">
        <v>51</v>
      </c>
      <c r="M582" t="s">
        <v>52</v>
      </c>
      <c r="N582" t="s">
        <v>99</v>
      </c>
      <c r="O582" t="s">
        <v>2584</v>
      </c>
      <c r="P582" t="s">
        <v>2428</v>
      </c>
      <c r="Q582" t="s">
        <v>81</v>
      </c>
      <c r="R582" s="1">
        <v>36603</v>
      </c>
      <c r="S582" t="s">
        <v>40</v>
      </c>
      <c r="T582" t="s">
        <v>163</v>
      </c>
      <c r="U582" t="s">
        <v>55</v>
      </c>
      <c r="V582">
        <v>2451</v>
      </c>
      <c r="W582" t="s">
        <v>93</v>
      </c>
      <c r="X582" t="s">
        <v>44</v>
      </c>
      <c r="Y582" t="s">
        <v>45</v>
      </c>
      <c r="Z582">
        <v>3</v>
      </c>
    </row>
    <row r="583" spans="1:26" x14ac:dyDescent="0.3">
      <c r="A583">
        <v>1008</v>
      </c>
      <c r="B583" t="s">
        <v>2585</v>
      </c>
      <c r="C583" t="s">
        <v>2586</v>
      </c>
      <c r="D583" s="1">
        <v>43705</v>
      </c>
      <c r="E583" s="1">
        <v>43955</v>
      </c>
      <c r="F583" t="s">
        <v>2424</v>
      </c>
      <c r="G583" t="s">
        <v>2587</v>
      </c>
      <c r="H583" t="s">
        <v>2588</v>
      </c>
      <c r="I583" t="s">
        <v>89</v>
      </c>
      <c r="J583" t="s">
        <v>32</v>
      </c>
      <c r="K583" t="s">
        <v>33</v>
      </c>
      <c r="L583" t="s">
        <v>64</v>
      </c>
      <c r="M583" t="s">
        <v>35</v>
      </c>
      <c r="N583" t="s">
        <v>175</v>
      </c>
      <c r="O583" t="s">
        <v>2589</v>
      </c>
      <c r="P583" t="s">
        <v>2428</v>
      </c>
      <c r="Q583" t="s">
        <v>81</v>
      </c>
      <c r="R583" s="1">
        <v>29941</v>
      </c>
      <c r="S583" t="s">
        <v>40</v>
      </c>
      <c r="T583" t="s">
        <v>226</v>
      </c>
      <c r="U583" t="s">
        <v>42</v>
      </c>
      <c r="V583">
        <v>2132</v>
      </c>
      <c r="W583" t="s">
        <v>56</v>
      </c>
      <c r="X583" t="s">
        <v>84</v>
      </c>
      <c r="Y583" t="s">
        <v>45</v>
      </c>
      <c r="Z583">
        <v>3</v>
      </c>
    </row>
    <row r="584" spans="1:26" x14ac:dyDescent="0.3">
      <c r="A584">
        <v>1009</v>
      </c>
      <c r="B584" t="s">
        <v>2590</v>
      </c>
      <c r="C584" t="s">
        <v>2591</v>
      </c>
      <c r="D584" s="1">
        <v>43629</v>
      </c>
      <c r="E584" s="1">
        <v>44938</v>
      </c>
      <c r="F584" t="s">
        <v>2424</v>
      </c>
      <c r="G584" t="s">
        <v>2592</v>
      </c>
      <c r="H584" t="s">
        <v>2593</v>
      </c>
      <c r="I584" t="s">
        <v>118</v>
      </c>
      <c r="J584" t="s">
        <v>32</v>
      </c>
      <c r="K584" t="s">
        <v>52</v>
      </c>
      <c r="L584" t="s">
        <v>34</v>
      </c>
      <c r="M584" t="s">
        <v>35</v>
      </c>
      <c r="N584" t="s">
        <v>140</v>
      </c>
      <c r="O584" t="s">
        <v>2594</v>
      </c>
      <c r="P584" t="s">
        <v>2428</v>
      </c>
      <c r="Q584" t="s">
        <v>81</v>
      </c>
      <c r="R584" s="1">
        <v>31837</v>
      </c>
      <c r="S584" t="s">
        <v>40</v>
      </c>
      <c r="T584" t="s">
        <v>381</v>
      </c>
      <c r="U584" t="s">
        <v>42</v>
      </c>
      <c r="V584">
        <v>2132</v>
      </c>
      <c r="W584" t="s">
        <v>74</v>
      </c>
      <c r="X584" t="s">
        <v>75</v>
      </c>
      <c r="Y584" t="s">
        <v>45</v>
      </c>
      <c r="Z584">
        <v>3</v>
      </c>
    </row>
    <row r="585" spans="1:26" x14ac:dyDescent="0.3">
      <c r="A585">
        <v>1010</v>
      </c>
      <c r="B585" t="s">
        <v>2038</v>
      </c>
      <c r="C585" t="s">
        <v>1294</v>
      </c>
      <c r="D585" s="1">
        <v>44208</v>
      </c>
      <c r="E585" s="1">
        <v>44638</v>
      </c>
      <c r="F585" t="s">
        <v>2424</v>
      </c>
      <c r="G585" t="s">
        <v>2595</v>
      </c>
      <c r="H585" t="s">
        <v>2596</v>
      </c>
      <c r="I585" t="s">
        <v>50</v>
      </c>
      <c r="J585" t="s">
        <v>745</v>
      </c>
      <c r="K585" t="s">
        <v>52</v>
      </c>
      <c r="L585" t="s">
        <v>34</v>
      </c>
      <c r="M585" t="s">
        <v>35</v>
      </c>
      <c r="N585" t="s">
        <v>175</v>
      </c>
      <c r="O585" t="s">
        <v>2597</v>
      </c>
      <c r="P585" t="s">
        <v>2428</v>
      </c>
      <c r="Q585" t="s">
        <v>90</v>
      </c>
      <c r="R585" s="1">
        <v>33898</v>
      </c>
      <c r="S585" t="s">
        <v>40</v>
      </c>
      <c r="T585" t="s">
        <v>6</v>
      </c>
      <c r="U585" t="s">
        <v>55</v>
      </c>
      <c r="V585">
        <v>12889</v>
      </c>
      <c r="W585" t="s">
        <v>56</v>
      </c>
      <c r="X585" t="s">
        <v>104</v>
      </c>
      <c r="Y585" t="s">
        <v>45</v>
      </c>
      <c r="Z585">
        <v>3</v>
      </c>
    </row>
    <row r="586" spans="1:26" x14ac:dyDescent="0.3">
      <c r="A586">
        <v>1011</v>
      </c>
      <c r="B586" t="s">
        <v>1792</v>
      </c>
      <c r="C586" t="s">
        <v>875</v>
      </c>
      <c r="D586" s="1">
        <v>44599</v>
      </c>
      <c r="E586" s="1">
        <v>44969</v>
      </c>
      <c r="F586" t="s">
        <v>2424</v>
      </c>
      <c r="G586" t="s">
        <v>2598</v>
      </c>
      <c r="H586" t="s">
        <v>2599</v>
      </c>
      <c r="I586" t="s">
        <v>139</v>
      </c>
      <c r="J586" t="s">
        <v>745</v>
      </c>
      <c r="K586" t="s">
        <v>33</v>
      </c>
      <c r="L586" t="s">
        <v>51</v>
      </c>
      <c r="M586" t="s">
        <v>35</v>
      </c>
      <c r="N586" t="s">
        <v>126</v>
      </c>
      <c r="O586" t="s">
        <v>2600</v>
      </c>
      <c r="P586" t="s">
        <v>2428</v>
      </c>
      <c r="Q586" t="s">
        <v>81</v>
      </c>
      <c r="R586" s="1">
        <v>17585</v>
      </c>
      <c r="S586" t="s">
        <v>40</v>
      </c>
      <c r="T586" t="s">
        <v>226</v>
      </c>
      <c r="U586" t="s">
        <v>55</v>
      </c>
      <c r="V586">
        <v>21340</v>
      </c>
      <c r="W586" t="s">
        <v>56</v>
      </c>
      <c r="X586" t="s">
        <v>84</v>
      </c>
      <c r="Y586" t="s">
        <v>45</v>
      </c>
      <c r="Z586">
        <v>3</v>
      </c>
    </row>
    <row r="587" spans="1:26" x14ac:dyDescent="0.3">
      <c r="A587">
        <v>1012</v>
      </c>
      <c r="B587" t="s">
        <v>1520</v>
      </c>
      <c r="C587" t="s">
        <v>1616</v>
      </c>
      <c r="D587" s="1">
        <v>44144</v>
      </c>
      <c r="E587" s="1">
        <v>44353</v>
      </c>
      <c r="F587" t="s">
        <v>2424</v>
      </c>
      <c r="G587" t="s">
        <v>2601</v>
      </c>
      <c r="H587" t="s">
        <v>2602</v>
      </c>
      <c r="I587" t="s">
        <v>80</v>
      </c>
      <c r="J587" t="s">
        <v>745</v>
      </c>
      <c r="K587" t="s">
        <v>33</v>
      </c>
      <c r="L587" t="s">
        <v>51</v>
      </c>
      <c r="M587" t="s">
        <v>35</v>
      </c>
      <c r="N587" t="s">
        <v>99</v>
      </c>
      <c r="O587" t="s">
        <v>2603</v>
      </c>
      <c r="P587" t="s">
        <v>2428</v>
      </c>
      <c r="Q587" t="s">
        <v>101</v>
      </c>
      <c r="R587" s="1">
        <v>28766</v>
      </c>
      <c r="S587" t="s">
        <v>40</v>
      </c>
      <c r="T587" t="s">
        <v>613</v>
      </c>
      <c r="U587" t="s">
        <v>55</v>
      </c>
      <c r="V587">
        <v>67544</v>
      </c>
      <c r="W587" t="s">
        <v>43</v>
      </c>
      <c r="X587" t="s">
        <v>75</v>
      </c>
      <c r="Y587" t="s">
        <v>45</v>
      </c>
      <c r="Z587">
        <v>3</v>
      </c>
    </row>
    <row r="588" spans="1:26" x14ac:dyDescent="0.3">
      <c r="A588">
        <v>1013</v>
      </c>
      <c r="B588" t="s">
        <v>2604</v>
      </c>
      <c r="C588" t="s">
        <v>2605</v>
      </c>
      <c r="D588" s="1">
        <v>43964</v>
      </c>
      <c r="E588" s="1"/>
      <c r="F588" t="s">
        <v>2424</v>
      </c>
      <c r="G588" t="s">
        <v>2606</v>
      </c>
      <c r="H588" t="s">
        <v>2607</v>
      </c>
      <c r="I588" t="s">
        <v>168</v>
      </c>
      <c r="J588" t="s">
        <v>32</v>
      </c>
      <c r="K588" t="s">
        <v>52</v>
      </c>
      <c r="L588" t="s">
        <v>64</v>
      </c>
      <c r="M588" t="s">
        <v>63</v>
      </c>
      <c r="N588" t="s">
        <v>36</v>
      </c>
      <c r="O588" t="s">
        <v>37</v>
      </c>
      <c r="P588" t="s">
        <v>2428</v>
      </c>
      <c r="Q588" t="s">
        <v>111</v>
      </c>
      <c r="R588" s="1">
        <v>27352</v>
      </c>
      <c r="S588" t="s">
        <v>40</v>
      </c>
      <c r="T588" t="s">
        <v>113</v>
      </c>
      <c r="U588" t="s">
        <v>55</v>
      </c>
      <c r="V588">
        <v>36398</v>
      </c>
      <c r="W588" t="s">
        <v>128</v>
      </c>
      <c r="X588" t="s">
        <v>75</v>
      </c>
      <c r="Y588" t="s">
        <v>45</v>
      </c>
      <c r="Z588">
        <v>3</v>
      </c>
    </row>
    <row r="589" spans="1:26" x14ac:dyDescent="0.3">
      <c r="A589">
        <v>1014</v>
      </c>
      <c r="B589" t="s">
        <v>2608</v>
      </c>
      <c r="C589" t="s">
        <v>759</v>
      </c>
      <c r="D589" s="1">
        <v>44926</v>
      </c>
      <c r="E589" s="1">
        <v>45120</v>
      </c>
      <c r="F589" t="s">
        <v>2609</v>
      </c>
      <c r="G589" t="s">
        <v>2610</v>
      </c>
      <c r="H589" t="s">
        <v>2611</v>
      </c>
      <c r="I589" t="s">
        <v>98</v>
      </c>
      <c r="J589" t="s">
        <v>32</v>
      </c>
      <c r="K589" t="s">
        <v>52</v>
      </c>
      <c r="L589" t="s">
        <v>51</v>
      </c>
      <c r="M589" t="s">
        <v>63</v>
      </c>
      <c r="N589" t="s">
        <v>140</v>
      </c>
      <c r="O589" t="s">
        <v>2612</v>
      </c>
      <c r="P589" t="s">
        <v>2428</v>
      </c>
      <c r="Q589" t="s">
        <v>332</v>
      </c>
      <c r="R589" s="1">
        <v>19553</v>
      </c>
      <c r="S589" t="s">
        <v>40</v>
      </c>
      <c r="T589" t="s">
        <v>73</v>
      </c>
      <c r="U589" t="s">
        <v>55</v>
      </c>
      <c r="V589">
        <v>2562</v>
      </c>
      <c r="W589" t="s">
        <v>74</v>
      </c>
      <c r="X589" t="s">
        <v>75</v>
      </c>
      <c r="Y589" t="s">
        <v>45</v>
      </c>
      <c r="Z589">
        <v>3</v>
      </c>
    </row>
    <row r="590" spans="1:26" x14ac:dyDescent="0.3">
      <c r="A590">
        <v>1015</v>
      </c>
      <c r="B590" t="s">
        <v>2613</v>
      </c>
      <c r="C590" t="s">
        <v>2614</v>
      </c>
      <c r="D590" s="1">
        <v>43437</v>
      </c>
      <c r="E590" s="1"/>
      <c r="F590" t="s">
        <v>2609</v>
      </c>
      <c r="G590" t="s">
        <v>2615</v>
      </c>
      <c r="H590" t="s">
        <v>2616</v>
      </c>
      <c r="I590" t="s">
        <v>118</v>
      </c>
      <c r="J590" t="s">
        <v>32</v>
      </c>
      <c r="K590" t="s">
        <v>33</v>
      </c>
      <c r="L590" t="s">
        <v>51</v>
      </c>
      <c r="M590" t="s">
        <v>52</v>
      </c>
      <c r="N590" t="s">
        <v>36</v>
      </c>
      <c r="O590" t="s">
        <v>37</v>
      </c>
      <c r="P590" t="s">
        <v>2428</v>
      </c>
      <c r="Q590" t="s">
        <v>696</v>
      </c>
      <c r="R590" s="1">
        <v>22619</v>
      </c>
      <c r="S590" t="s">
        <v>40</v>
      </c>
      <c r="T590" t="s">
        <v>708</v>
      </c>
      <c r="U590" t="s">
        <v>42</v>
      </c>
      <c r="V590">
        <v>22621</v>
      </c>
      <c r="W590" t="s">
        <v>43</v>
      </c>
      <c r="X590" t="s">
        <v>84</v>
      </c>
      <c r="Y590" t="s">
        <v>45</v>
      </c>
      <c r="Z590">
        <v>3</v>
      </c>
    </row>
    <row r="591" spans="1:26" x14ac:dyDescent="0.3">
      <c r="A591">
        <v>1016</v>
      </c>
      <c r="B591" t="s">
        <v>2617</v>
      </c>
      <c r="C591" t="s">
        <v>2618</v>
      </c>
      <c r="D591" s="1">
        <v>43882</v>
      </c>
      <c r="E591" s="1">
        <v>44345</v>
      </c>
      <c r="F591" t="s">
        <v>2619</v>
      </c>
      <c r="G591" t="s">
        <v>2620</v>
      </c>
      <c r="H591" t="s">
        <v>2621</v>
      </c>
      <c r="I591" t="s">
        <v>62</v>
      </c>
      <c r="J591" t="s">
        <v>32</v>
      </c>
      <c r="K591" t="s">
        <v>52</v>
      </c>
      <c r="L591" t="s">
        <v>64</v>
      </c>
      <c r="M591" t="s">
        <v>52</v>
      </c>
      <c r="N591" t="s">
        <v>99</v>
      </c>
      <c r="O591" t="s">
        <v>2622</v>
      </c>
      <c r="P591" t="s">
        <v>2623</v>
      </c>
      <c r="Q591" t="s">
        <v>286</v>
      </c>
      <c r="R591" s="1">
        <v>20522</v>
      </c>
      <c r="S591" t="s">
        <v>40</v>
      </c>
      <c r="T591" t="s">
        <v>287</v>
      </c>
      <c r="U591" t="s">
        <v>42</v>
      </c>
      <c r="V591">
        <v>64065</v>
      </c>
      <c r="W591" t="s">
        <v>43</v>
      </c>
      <c r="X591" t="s">
        <v>75</v>
      </c>
      <c r="Y591" t="s">
        <v>45</v>
      </c>
      <c r="Z591">
        <v>3</v>
      </c>
    </row>
    <row r="592" spans="1:26" x14ac:dyDescent="0.3">
      <c r="A592">
        <v>1017</v>
      </c>
      <c r="B592" t="s">
        <v>1321</v>
      </c>
      <c r="C592" t="s">
        <v>1091</v>
      </c>
      <c r="D592" s="1">
        <v>44081</v>
      </c>
      <c r="E592" s="1">
        <v>44545</v>
      </c>
      <c r="F592" t="s">
        <v>2619</v>
      </c>
      <c r="G592" t="s">
        <v>2624</v>
      </c>
      <c r="H592" t="s">
        <v>2625</v>
      </c>
      <c r="I592" t="s">
        <v>89</v>
      </c>
      <c r="J592" t="s">
        <v>32</v>
      </c>
      <c r="K592" t="s">
        <v>63</v>
      </c>
      <c r="L592" t="s">
        <v>64</v>
      </c>
      <c r="M592" t="s">
        <v>63</v>
      </c>
      <c r="N592" t="s">
        <v>99</v>
      </c>
      <c r="O592" t="s">
        <v>2626</v>
      </c>
      <c r="P592" t="s">
        <v>2623</v>
      </c>
      <c r="Q592" t="s">
        <v>90</v>
      </c>
      <c r="R592" s="1">
        <v>17353</v>
      </c>
      <c r="S592" t="s">
        <v>40</v>
      </c>
      <c r="T592" t="s">
        <v>83</v>
      </c>
      <c r="U592" t="s">
        <v>42</v>
      </c>
      <c r="V592">
        <v>97374</v>
      </c>
      <c r="W592" t="s">
        <v>93</v>
      </c>
      <c r="X592" t="s">
        <v>75</v>
      </c>
      <c r="Y592" t="s">
        <v>45</v>
      </c>
      <c r="Z592">
        <v>3</v>
      </c>
    </row>
    <row r="593" spans="1:26" x14ac:dyDescent="0.3">
      <c r="A593">
        <v>1018</v>
      </c>
      <c r="B593" t="s">
        <v>2118</v>
      </c>
      <c r="C593" t="s">
        <v>2627</v>
      </c>
      <c r="D593" s="1">
        <v>44001</v>
      </c>
      <c r="E593" s="1">
        <v>44538</v>
      </c>
      <c r="F593" t="s">
        <v>2619</v>
      </c>
      <c r="G593" t="s">
        <v>2628</v>
      </c>
      <c r="H593" t="s">
        <v>2629</v>
      </c>
      <c r="I593" t="s">
        <v>31</v>
      </c>
      <c r="J593" t="s">
        <v>32</v>
      </c>
      <c r="K593" t="s">
        <v>52</v>
      </c>
      <c r="L593" t="s">
        <v>51</v>
      </c>
      <c r="M593" t="s">
        <v>52</v>
      </c>
      <c r="N593" t="s">
        <v>99</v>
      </c>
      <c r="O593" t="s">
        <v>2630</v>
      </c>
      <c r="P593" t="s">
        <v>2623</v>
      </c>
      <c r="Q593" t="s">
        <v>81</v>
      </c>
      <c r="R593" s="1">
        <v>15396</v>
      </c>
      <c r="S593" t="s">
        <v>40</v>
      </c>
      <c r="T593" t="s">
        <v>83</v>
      </c>
      <c r="U593" t="s">
        <v>42</v>
      </c>
      <c r="V593">
        <v>87646</v>
      </c>
      <c r="W593" t="s">
        <v>43</v>
      </c>
      <c r="X593" t="s">
        <v>84</v>
      </c>
      <c r="Y593" t="s">
        <v>45</v>
      </c>
      <c r="Z593">
        <v>3</v>
      </c>
    </row>
    <row r="594" spans="1:26" x14ac:dyDescent="0.3">
      <c r="A594">
        <v>1019</v>
      </c>
      <c r="B594" t="s">
        <v>2631</v>
      </c>
      <c r="C594" t="s">
        <v>2632</v>
      </c>
      <c r="D594" s="1">
        <v>44848</v>
      </c>
      <c r="E594" s="1">
        <v>45135</v>
      </c>
      <c r="F594" t="s">
        <v>2424</v>
      </c>
      <c r="G594" t="s">
        <v>2633</v>
      </c>
      <c r="H594" t="s">
        <v>2634</v>
      </c>
      <c r="I594" t="s">
        <v>50</v>
      </c>
      <c r="J594" t="s">
        <v>745</v>
      </c>
      <c r="K594" t="s">
        <v>63</v>
      </c>
      <c r="L594" t="s">
        <v>51</v>
      </c>
      <c r="M594" t="s">
        <v>35</v>
      </c>
      <c r="N594" t="s">
        <v>140</v>
      </c>
      <c r="O594" t="s">
        <v>2635</v>
      </c>
      <c r="P594" t="s">
        <v>2428</v>
      </c>
      <c r="Q594" t="s">
        <v>231</v>
      </c>
      <c r="R594" s="1">
        <v>28822</v>
      </c>
      <c r="S594" t="s">
        <v>40</v>
      </c>
      <c r="T594" t="s">
        <v>113</v>
      </c>
      <c r="U594" t="s">
        <v>55</v>
      </c>
      <c r="V594">
        <v>77974</v>
      </c>
      <c r="W594" t="s">
        <v>56</v>
      </c>
      <c r="X594" t="s">
        <v>44</v>
      </c>
      <c r="Y594" t="s">
        <v>45</v>
      </c>
      <c r="Z594">
        <v>3</v>
      </c>
    </row>
    <row r="595" spans="1:26" x14ac:dyDescent="0.3">
      <c r="A595">
        <v>1020</v>
      </c>
      <c r="B595" t="s">
        <v>2636</v>
      </c>
      <c r="C595" t="s">
        <v>2272</v>
      </c>
      <c r="D595" s="1">
        <v>45097</v>
      </c>
      <c r="E595" s="1">
        <v>45125</v>
      </c>
      <c r="F595" t="s">
        <v>2424</v>
      </c>
      <c r="G595" t="s">
        <v>2637</v>
      </c>
      <c r="H595" t="s">
        <v>2638</v>
      </c>
      <c r="I595" t="s">
        <v>139</v>
      </c>
      <c r="J595" t="s">
        <v>745</v>
      </c>
      <c r="K595" t="s">
        <v>33</v>
      </c>
      <c r="L595" t="s">
        <v>34</v>
      </c>
      <c r="M595" t="s">
        <v>63</v>
      </c>
      <c r="N595" t="s">
        <v>126</v>
      </c>
      <c r="O595" t="s">
        <v>2639</v>
      </c>
      <c r="P595" t="s">
        <v>2428</v>
      </c>
      <c r="Q595" t="s">
        <v>90</v>
      </c>
      <c r="R595" s="1">
        <v>33227</v>
      </c>
      <c r="S595" t="s">
        <v>40</v>
      </c>
      <c r="T595" t="s">
        <v>6</v>
      </c>
      <c r="U595" t="s">
        <v>42</v>
      </c>
      <c r="V595">
        <v>42126</v>
      </c>
      <c r="W595" t="s">
        <v>93</v>
      </c>
      <c r="X595" t="s">
        <v>44</v>
      </c>
      <c r="Y595" t="s">
        <v>45</v>
      </c>
      <c r="Z595">
        <v>3</v>
      </c>
    </row>
    <row r="596" spans="1:26" x14ac:dyDescent="0.3">
      <c r="A596">
        <v>1021</v>
      </c>
      <c r="B596" t="s">
        <v>1787</v>
      </c>
      <c r="C596" t="s">
        <v>2640</v>
      </c>
      <c r="D596" s="1">
        <v>44144</v>
      </c>
      <c r="E596" s="1">
        <v>45124</v>
      </c>
      <c r="F596" t="s">
        <v>2424</v>
      </c>
      <c r="G596" t="s">
        <v>2641</v>
      </c>
      <c r="H596" t="s">
        <v>2642</v>
      </c>
      <c r="I596" t="s">
        <v>80</v>
      </c>
      <c r="J596" t="s">
        <v>745</v>
      </c>
      <c r="K596" t="s">
        <v>63</v>
      </c>
      <c r="L596" t="s">
        <v>34</v>
      </c>
      <c r="M596" t="s">
        <v>63</v>
      </c>
      <c r="N596" t="s">
        <v>126</v>
      </c>
      <c r="O596" t="s">
        <v>2643</v>
      </c>
      <c r="P596" t="s">
        <v>2428</v>
      </c>
      <c r="Q596" t="s">
        <v>101</v>
      </c>
      <c r="R596" s="1">
        <v>32533</v>
      </c>
      <c r="S596" t="s">
        <v>40</v>
      </c>
      <c r="T596" t="s">
        <v>678</v>
      </c>
      <c r="U596" t="s">
        <v>55</v>
      </c>
      <c r="V596">
        <v>51613</v>
      </c>
      <c r="W596" t="s">
        <v>56</v>
      </c>
      <c r="X596" t="s">
        <v>75</v>
      </c>
      <c r="Y596" t="s">
        <v>45</v>
      </c>
      <c r="Z596">
        <v>3</v>
      </c>
    </row>
    <row r="597" spans="1:26" x14ac:dyDescent="0.3">
      <c r="A597">
        <v>1022</v>
      </c>
      <c r="B597" t="s">
        <v>2644</v>
      </c>
      <c r="C597" t="s">
        <v>245</v>
      </c>
      <c r="D597" s="1">
        <v>44823</v>
      </c>
      <c r="E597" s="1"/>
      <c r="F597" t="s">
        <v>2424</v>
      </c>
      <c r="G597" t="s">
        <v>2645</v>
      </c>
      <c r="H597" t="s">
        <v>2646</v>
      </c>
      <c r="I597" t="s">
        <v>168</v>
      </c>
      <c r="J597" t="s">
        <v>32</v>
      </c>
      <c r="K597" t="s">
        <v>52</v>
      </c>
      <c r="L597" t="s">
        <v>51</v>
      </c>
      <c r="M597" t="s">
        <v>35</v>
      </c>
      <c r="N597" t="s">
        <v>36</v>
      </c>
      <c r="O597" t="s">
        <v>37</v>
      </c>
      <c r="P597" t="s">
        <v>2428</v>
      </c>
      <c r="Q597" t="s">
        <v>90</v>
      </c>
      <c r="R597" s="1">
        <v>22808</v>
      </c>
      <c r="S597" t="s">
        <v>40</v>
      </c>
      <c r="T597" t="s">
        <v>113</v>
      </c>
      <c r="U597" t="s">
        <v>55</v>
      </c>
      <c r="V597">
        <v>12765</v>
      </c>
      <c r="W597" t="s">
        <v>93</v>
      </c>
      <c r="X597" t="s">
        <v>104</v>
      </c>
      <c r="Y597" t="s">
        <v>45</v>
      </c>
      <c r="Z597">
        <v>3</v>
      </c>
    </row>
    <row r="598" spans="1:26" x14ac:dyDescent="0.3">
      <c r="A598">
        <v>1023</v>
      </c>
      <c r="B598" t="s">
        <v>1302</v>
      </c>
      <c r="C598" t="s">
        <v>2548</v>
      </c>
      <c r="D598" s="1">
        <v>43413</v>
      </c>
      <c r="E598" s="1">
        <v>44479</v>
      </c>
      <c r="F598" t="s">
        <v>2609</v>
      </c>
      <c r="G598" t="s">
        <v>2647</v>
      </c>
      <c r="H598" t="s">
        <v>2648</v>
      </c>
      <c r="I598" t="s">
        <v>98</v>
      </c>
      <c r="J598" t="s">
        <v>32</v>
      </c>
      <c r="K598" t="s">
        <v>33</v>
      </c>
      <c r="L598" t="s">
        <v>34</v>
      </c>
      <c r="M598" t="s">
        <v>52</v>
      </c>
      <c r="N598" t="s">
        <v>175</v>
      </c>
      <c r="O598" t="s">
        <v>2649</v>
      </c>
      <c r="P598" t="s">
        <v>2428</v>
      </c>
      <c r="Q598" t="s">
        <v>81</v>
      </c>
      <c r="R598" s="1">
        <v>33699</v>
      </c>
      <c r="S598" t="s">
        <v>40</v>
      </c>
      <c r="T598" t="s">
        <v>73</v>
      </c>
      <c r="U598" t="s">
        <v>55</v>
      </c>
      <c r="V598">
        <v>64122</v>
      </c>
      <c r="W598" t="s">
        <v>56</v>
      </c>
      <c r="X598" t="s">
        <v>104</v>
      </c>
      <c r="Y598" t="s">
        <v>45</v>
      </c>
      <c r="Z598">
        <v>3</v>
      </c>
    </row>
    <row r="599" spans="1:26" x14ac:dyDescent="0.3">
      <c r="A599">
        <v>1024</v>
      </c>
      <c r="B599" t="s">
        <v>2650</v>
      </c>
      <c r="C599" t="s">
        <v>487</v>
      </c>
      <c r="D599" s="1">
        <v>43464</v>
      </c>
      <c r="E599" s="1">
        <v>44370</v>
      </c>
      <c r="F599" t="s">
        <v>2609</v>
      </c>
      <c r="G599" t="s">
        <v>2651</v>
      </c>
      <c r="H599" t="s">
        <v>2652</v>
      </c>
      <c r="I599" t="s">
        <v>118</v>
      </c>
      <c r="J599" t="s">
        <v>32</v>
      </c>
      <c r="K599" t="s">
        <v>33</v>
      </c>
      <c r="L599" t="s">
        <v>51</v>
      </c>
      <c r="M599" t="s">
        <v>52</v>
      </c>
      <c r="N599" t="s">
        <v>99</v>
      </c>
      <c r="O599" t="s">
        <v>2653</v>
      </c>
      <c r="P599" t="s">
        <v>2428</v>
      </c>
      <c r="Q599" t="s">
        <v>231</v>
      </c>
      <c r="R599" s="1">
        <v>31866</v>
      </c>
      <c r="S599" t="s">
        <v>40</v>
      </c>
      <c r="T599" t="s">
        <v>178</v>
      </c>
      <c r="U599" t="s">
        <v>42</v>
      </c>
      <c r="V599">
        <v>91332</v>
      </c>
      <c r="W599" t="s">
        <v>74</v>
      </c>
      <c r="X599" t="s">
        <v>104</v>
      </c>
      <c r="Y599" t="s">
        <v>45</v>
      </c>
      <c r="Z599">
        <v>3</v>
      </c>
    </row>
    <row r="600" spans="1:26" x14ac:dyDescent="0.3">
      <c r="A600">
        <v>1025</v>
      </c>
      <c r="B600" t="s">
        <v>2654</v>
      </c>
      <c r="C600" t="s">
        <v>2655</v>
      </c>
      <c r="D600" s="1">
        <v>45057</v>
      </c>
      <c r="E600" s="1">
        <v>45061</v>
      </c>
      <c r="F600" t="s">
        <v>2619</v>
      </c>
      <c r="G600" t="s">
        <v>2656</v>
      </c>
      <c r="H600" t="s">
        <v>2657</v>
      </c>
      <c r="I600" t="s">
        <v>62</v>
      </c>
      <c r="J600" t="s">
        <v>32</v>
      </c>
      <c r="K600" t="s">
        <v>63</v>
      </c>
      <c r="L600" t="s">
        <v>51</v>
      </c>
      <c r="M600" t="s">
        <v>35</v>
      </c>
      <c r="N600" t="s">
        <v>140</v>
      </c>
      <c r="O600" t="s">
        <v>2658</v>
      </c>
      <c r="P600" t="s">
        <v>2623</v>
      </c>
      <c r="Q600" t="s">
        <v>90</v>
      </c>
      <c r="R600" s="1">
        <v>22233</v>
      </c>
      <c r="S600" t="s">
        <v>40</v>
      </c>
      <c r="T600" t="s">
        <v>226</v>
      </c>
      <c r="U600" t="s">
        <v>42</v>
      </c>
      <c r="V600">
        <v>39827</v>
      </c>
      <c r="W600" t="s">
        <v>74</v>
      </c>
      <c r="X600" t="s">
        <v>104</v>
      </c>
      <c r="Y600" t="s">
        <v>45</v>
      </c>
      <c r="Z600">
        <v>3</v>
      </c>
    </row>
    <row r="601" spans="1:26" x14ac:dyDescent="0.3">
      <c r="A601">
        <v>1026</v>
      </c>
      <c r="B601" t="s">
        <v>2659</v>
      </c>
      <c r="C601" t="s">
        <v>1769</v>
      </c>
      <c r="D601" s="1">
        <v>44868</v>
      </c>
      <c r="E601" s="1">
        <v>44966</v>
      </c>
      <c r="F601" t="s">
        <v>2619</v>
      </c>
      <c r="G601" t="s">
        <v>2660</v>
      </c>
      <c r="H601" t="s">
        <v>2661</v>
      </c>
      <c r="I601" t="s">
        <v>89</v>
      </c>
      <c r="J601" t="s">
        <v>32</v>
      </c>
      <c r="K601" t="s">
        <v>33</v>
      </c>
      <c r="L601" t="s">
        <v>51</v>
      </c>
      <c r="M601" t="s">
        <v>52</v>
      </c>
      <c r="N601" t="s">
        <v>126</v>
      </c>
      <c r="O601" t="s">
        <v>2662</v>
      </c>
      <c r="P601" t="s">
        <v>2623</v>
      </c>
      <c r="Q601" t="s">
        <v>111</v>
      </c>
      <c r="R601" s="1">
        <v>18574</v>
      </c>
      <c r="S601" t="s">
        <v>40</v>
      </c>
      <c r="T601" t="s">
        <v>113</v>
      </c>
      <c r="U601" t="s">
        <v>42</v>
      </c>
      <c r="V601">
        <v>27418</v>
      </c>
      <c r="W601" t="s">
        <v>74</v>
      </c>
      <c r="X601" t="s">
        <v>44</v>
      </c>
      <c r="Y601" t="s">
        <v>45</v>
      </c>
      <c r="Z601">
        <v>3</v>
      </c>
    </row>
    <row r="602" spans="1:26" x14ac:dyDescent="0.3">
      <c r="A602">
        <v>1027</v>
      </c>
      <c r="B602" t="s">
        <v>2663</v>
      </c>
      <c r="C602" t="s">
        <v>2664</v>
      </c>
      <c r="D602" s="1">
        <v>43996</v>
      </c>
      <c r="E602" s="1">
        <v>44345</v>
      </c>
      <c r="F602" t="s">
        <v>2619</v>
      </c>
      <c r="G602" t="s">
        <v>2665</v>
      </c>
      <c r="H602" t="s">
        <v>2666</v>
      </c>
      <c r="I602" t="s">
        <v>31</v>
      </c>
      <c r="J602" t="s">
        <v>32</v>
      </c>
      <c r="K602" t="s">
        <v>52</v>
      </c>
      <c r="L602" t="s">
        <v>51</v>
      </c>
      <c r="M602" t="s">
        <v>63</v>
      </c>
      <c r="N602" t="s">
        <v>175</v>
      </c>
      <c r="O602" t="s">
        <v>2667</v>
      </c>
      <c r="P602" t="s">
        <v>2623</v>
      </c>
      <c r="Q602" t="s">
        <v>81</v>
      </c>
      <c r="R602" s="1">
        <v>23001</v>
      </c>
      <c r="S602" t="s">
        <v>40</v>
      </c>
      <c r="T602" t="s">
        <v>292</v>
      </c>
      <c r="U602" t="s">
        <v>55</v>
      </c>
      <c r="V602">
        <v>24931</v>
      </c>
      <c r="W602" t="s">
        <v>74</v>
      </c>
      <c r="X602" t="s">
        <v>75</v>
      </c>
      <c r="Y602" t="s">
        <v>45</v>
      </c>
      <c r="Z602">
        <v>3</v>
      </c>
    </row>
    <row r="603" spans="1:26" x14ac:dyDescent="0.3">
      <c r="A603">
        <v>1028</v>
      </c>
      <c r="B603" t="s">
        <v>122</v>
      </c>
      <c r="C603" t="s">
        <v>2668</v>
      </c>
      <c r="D603" s="1">
        <v>43753</v>
      </c>
      <c r="E603" s="1">
        <v>44927</v>
      </c>
      <c r="F603" t="s">
        <v>2424</v>
      </c>
      <c r="G603" t="s">
        <v>2669</v>
      </c>
      <c r="H603" t="s">
        <v>2670</v>
      </c>
      <c r="I603" t="s">
        <v>168</v>
      </c>
      <c r="J603" t="s">
        <v>745</v>
      </c>
      <c r="K603" t="s">
        <v>63</v>
      </c>
      <c r="L603" t="s">
        <v>34</v>
      </c>
      <c r="M603" t="s">
        <v>52</v>
      </c>
      <c r="N603" t="s">
        <v>126</v>
      </c>
      <c r="O603" t="s">
        <v>2671</v>
      </c>
      <c r="P603" t="s">
        <v>2428</v>
      </c>
      <c r="Q603" t="s">
        <v>81</v>
      </c>
      <c r="R603" s="1">
        <v>36821</v>
      </c>
      <c r="S603" t="s">
        <v>40</v>
      </c>
      <c r="T603" t="s">
        <v>381</v>
      </c>
      <c r="U603" t="s">
        <v>55</v>
      </c>
      <c r="V603">
        <v>2121</v>
      </c>
      <c r="W603" t="s">
        <v>128</v>
      </c>
      <c r="X603" t="s">
        <v>75</v>
      </c>
      <c r="Y603" t="s">
        <v>45</v>
      </c>
      <c r="Z603">
        <v>3</v>
      </c>
    </row>
    <row r="604" spans="1:26" x14ac:dyDescent="0.3">
      <c r="A604">
        <v>1029</v>
      </c>
      <c r="B604" t="s">
        <v>2672</v>
      </c>
      <c r="C604" t="s">
        <v>2673</v>
      </c>
      <c r="D604" s="1">
        <v>43949</v>
      </c>
      <c r="E604" s="1"/>
      <c r="F604" t="s">
        <v>2424</v>
      </c>
      <c r="G604" t="s">
        <v>2674</v>
      </c>
      <c r="H604" t="s">
        <v>2675</v>
      </c>
      <c r="I604" t="s">
        <v>133</v>
      </c>
      <c r="J604" t="s">
        <v>32</v>
      </c>
      <c r="K604" t="s">
        <v>52</v>
      </c>
      <c r="L604" t="s">
        <v>64</v>
      </c>
      <c r="M604" t="s">
        <v>52</v>
      </c>
      <c r="N604" t="s">
        <v>36</v>
      </c>
      <c r="O604" t="s">
        <v>37</v>
      </c>
      <c r="P604" t="s">
        <v>2428</v>
      </c>
      <c r="Q604" t="s">
        <v>90</v>
      </c>
      <c r="R604" s="1">
        <v>29007</v>
      </c>
      <c r="S604" t="s">
        <v>40</v>
      </c>
      <c r="T604" t="s">
        <v>205</v>
      </c>
      <c r="U604" t="s">
        <v>42</v>
      </c>
      <c r="V604">
        <v>97697</v>
      </c>
      <c r="W604" t="s">
        <v>128</v>
      </c>
      <c r="X604" t="s">
        <v>104</v>
      </c>
      <c r="Y604" t="s">
        <v>45</v>
      </c>
      <c r="Z604">
        <v>3</v>
      </c>
    </row>
    <row r="605" spans="1:26" x14ac:dyDescent="0.3">
      <c r="A605">
        <v>1030</v>
      </c>
      <c r="B605" t="s">
        <v>2676</v>
      </c>
      <c r="C605" t="s">
        <v>2677</v>
      </c>
      <c r="D605" s="1">
        <v>43767</v>
      </c>
      <c r="E605" s="1"/>
      <c r="F605" t="s">
        <v>2424</v>
      </c>
      <c r="G605" t="s">
        <v>2678</v>
      </c>
      <c r="H605" t="s">
        <v>2679</v>
      </c>
      <c r="I605" t="s">
        <v>80</v>
      </c>
      <c r="J605" t="s">
        <v>32</v>
      </c>
      <c r="K605" t="s">
        <v>33</v>
      </c>
      <c r="L605" t="s">
        <v>34</v>
      </c>
      <c r="M605" t="s">
        <v>35</v>
      </c>
      <c r="N605" t="s">
        <v>36</v>
      </c>
      <c r="O605" t="s">
        <v>37</v>
      </c>
      <c r="P605" t="s">
        <v>2428</v>
      </c>
      <c r="Q605" t="s">
        <v>90</v>
      </c>
      <c r="R605" s="1">
        <v>20276</v>
      </c>
      <c r="S605" t="s">
        <v>40</v>
      </c>
      <c r="T605" t="s">
        <v>226</v>
      </c>
      <c r="U605" t="s">
        <v>55</v>
      </c>
      <c r="V605">
        <v>75783</v>
      </c>
      <c r="W605" t="s">
        <v>93</v>
      </c>
      <c r="X605" t="s">
        <v>75</v>
      </c>
      <c r="Y605" t="s">
        <v>45</v>
      </c>
      <c r="Z605">
        <v>3</v>
      </c>
    </row>
    <row r="606" spans="1:26" x14ac:dyDescent="0.3">
      <c r="A606">
        <v>1031</v>
      </c>
      <c r="B606" t="s">
        <v>974</v>
      </c>
      <c r="C606" t="s">
        <v>2680</v>
      </c>
      <c r="D606" s="1">
        <v>44314</v>
      </c>
      <c r="E606" s="1"/>
      <c r="F606" t="s">
        <v>2424</v>
      </c>
      <c r="G606" t="s">
        <v>2681</v>
      </c>
      <c r="H606" t="s">
        <v>2682</v>
      </c>
      <c r="I606" t="s">
        <v>98</v>
      </c>
      <c r="J606" t="s">
        <v>32</v>
      </c>
      <c r="K606" t="s">
        <v>52</v>
      </c>
      <c r="L606" t="s">
        <v>64</v>
      </c>
      <c r="M606" t="s">
        <v>35</v>
      </c>
      <c r="N606" t="s">
        <v>36</v>
      </c>
      <c r="O606" t="s">
        <v>37</v>
      </c>
      <c r="P606" t="s">
        <v>2428</v>
      </c>
      <c r="Q606" t="s">
        <v>81</v>
      </c>
      <c r="R606" s="1">
        <v>26601</v>
      </c>
      <c r="S606" t="s">
        <v>40</v>
      </c>
      <c r="T606" t="s">
        <v>163</v>
      </c>
      <c r="U606" t="s">
        <v>55</v>
      </c>
      <c r="V606">
        <v>26111</v>
      </c>
      <c r="W606" t="s">
        <v>43</v>
      </c>
      <c r="X606" t="s">
        <v>44</v>
      </c>
      <c r="Y606" t="s">
        <v>45</v>
      </c>
      <c r="Z606">
        <v>3</v>
      </c>
    </row>
    <row r="607" spans="1:26" x14ac:dyDescent="0.3">
      <c r="A607">
        <v>1032</v>
      </c>
      <c r="B607" t="s">
        <v>2683</v>
      </c>
      <c r="C607" t="s">
        <v>2627</v>
      </c>
      <c r="D607" s="1">
        <v>44670</v>
      </c>
      <c r="E607" s="1">
        <v>44799</v>
      </c>
      <c r="F607" t="s">
        <v>2424</v>
      </c>
      <c r="G607" t="s">
        <v>2684</v>
      </c>
      <c r="H607" t="s">
        <v>2685</v>
      </c>
      <c r="I607" t="s">
        <v>168</v>
      </c>
      <c r="J607" t="s">
        <v>32</v>
      </c>
      <c r="K607" t="s">
        <v>63</v>
      </c>
      <c r="L607" t="s">
        <v>34</v>
      </c>
      <c r="M607" t="s">
        <v>52</v>
      </c>
      <c r="N607" t="s">
        <v>175</v>
      </c>
      <c r="O607" t="s">
        <v>2686</v>
      </c>
      <c r="P607" t="s">
        <v>2428</v>
      </c>
      <c r="Q607" t="s">
        <v>53</v>
      </c>
      <c r="R607" s="1">
        <v>19906</v>
      </c>
      <c r="S607" t="s">
        <v>40</v>
      </c>
      <c r="T607" t="s">
        <v>83</v>
      </c>
      <c r="U607" t="s">
        <v>55</v>
      </c>
      <c r="V607">
        <v>50656</v>
      </c>
      <c r="W607" t="s">
        <v>128</v>
      </c>
      <c r="X607" t="s">
        <v>44</v>
      </c>
      <c r="Y607" t="s">
        <v>45</v>
      </c>
      <c r="Z607">
        <v>3</v>
      </c>
    </row>
    <row r="608" spans="1:26" x14ac:dyDescent="0.3">
      <c r="A608">
        <v>1033</v>
      </c>
      <c r="B608" t="s">
        <v>2687</v>
      </c>
      <c r="C608" t="s">
        <v>2688</v>
      </c>
      <c r="D608" s="1">
        <v>45013</v>
      </c>
      <c r="E608" s="1"/>
      <c r="F608" t="s">
        <v>2609</v>
      </c>
      <c r="G608" t="s">
        <v>2689</v>
      </c>
      <c r="H608" t="s">
        <v>2690</v>
      </c>
      <c r="I608" t="s">
        <v>98</v>
      </c>
      <c r="J608" t="s">
        <v>32</v>
      </c>
      <c r="K608" t="s">
        <v>33</v>
      </c>
      <c r="L608" t="s">
        <v>64</v>
      </c>
      <c r="M608" t="s">
        <v>63</v>
      </c>
      <c r="N608" t="s">
        <v>36</v>
      </c>
      <c r="O608" t="s">
        <v>37</v>
      </c>
      <c r="P608" t="s">
        <v>2428</v>
      </c>
      <c r="Q608" t="s">
        <v>90</v>
      </c>
      <c r="R608" s="1">
        <v>35517</v>
      </c>
      <c r="S608" t="s">
        <v>40</v>
      </c>
      <c r="T608" t="s">
        <v>216</v>
      </c>
      <c r="U608" t="s">
        <v>55</v>
      </c>
      <c r="V608">
        <v>71808</v>
      </c>
      <c r="W608" t="s">
        <v>74</v>
      </c>
      <c r="X608" t="s">
        <v>75</v>
      </c>
      <c r="Y608" t="s">
        <v>45</v>
      </c>
      <c r="Z608">
        <v>3</v>
      </c>
    </row>
    <row r="609" spans="1:26" x14ac:dyDescent="0.3">
      <c r="A609">
        <v>1034</v>
      </c>
      <c r="B609" t="s">
        <v>2499</v>
      </c>
      <c r="C609" t="s">
        <v>2691</v>
      </c>
      <c r="D609" s="1">
        <v>43591</v>
      </c>
      <c r="E609" s="1"/>
      <c r="F609" t="s">
        <v>2609</v>
      </c>
      <c r="G609" t="s">
        <v>2692</v>
      </c>
      <c r="H609" t="s">
        <v>2693</v>
      </c>
      <c r="I609" t="s">
        <v>118</v>
      </c>
      <c r="J609" t="s">
        <v>32</v>
      </c>
      <c r="K609" t="s">
        <v>63</v>
      </c>
      <c r="L609" t="s">
        <v>34</v>
      </c>
      <c r="M609" t="s">
        <v>52</v>
      </c>
      <c r="N609" t="s">
        <v>36</v>
      </c>
      <c r="O609" t="s">
        <v>37</v>
      </c>
      <c r="P609" t="s">
        <v>2428</v>
      </c>
      <c r="Q609" t="s">
        <v>177</v>
      </c>
      <c r="R609" s="1">
        <v>28467</v>
      </c>
      <c r="S609" t="s">
        <v>40</v>
      </c>
      <c r="T609" t="s">
        <v>243</v>
      </c>
      <c r="U609" t="s">
        <v>42</v>
      </c>
      <c r="V609">
        <v>1043</v>
      </c>
      <c r="W609" t="s">
        <v>93</v>
      </c>
      <c r="X609" t="s">
        <v>75</v>
      </c>
      <c r="Y609" t="s">
        <v>45</v>
      </c>
      <c r="Z609">
        <v>3</v>
      </c>
    </row>
    <row r="610" spans="1:26" x14ac:dyDescent="0.3">
      <c r="A610">
        <v>1035</v>
      </c>
      <c r="B610" t="s">
        <v>1365</v>
      </c>
      <c r="C610" t="s">
        <v>2694</v>
      </c>
      <c r="D610" s="1">
        <v>44117</v>
      </c>
      <c r="E610" s="1"/>
      <c r="F610" t="s">
        <v>2619</v>
      </c>
      <c r="G610" t="s">
        <v>2695</v>
      </c>
      <c r="H610" t="s">
        <v>2696</v>
      </c>
      <c r="I610" t="s">
        <v>62</v>
      </c>
      <c r="J610" t="s">
        <v>32</v>
      </c>
      <c r="K610" t="s">
        <v>63</v>
      </c>
      <c r="L610" t="s">
        <v>51</v>
      </c>
      <c r="M610" t="s">
        <v>35</v>
      </c>
      <c r="N610" t="s">
        <v>36</v>
      </c>
      <c r="O610" t="s">
        <v>37</v>
      </c>
      <c r="P610" t="s">
        <v>2623</v>
      </c>
      <c r="Q610" t="s">
        <v>794</v>
      </c>
      <c r="R610" s="1">
        <v>28902</v>
      </c>
      <c r="S610" t="s">
        <v>40</v>
      </c>
      <c r="T610" t="s">
        <v>83</v>
      </c>
      <c r="U610" t="s">
        <v>42</v>
      </c>
      <c r="V610">
        <v>41260</v>
      </c>
      <c r="W610" t="s">
        <v>128</v>
      </c>
      <c r="X610" t="s">
        <v>104</v>
      </c>
      <c r="Y610" t="s">
        <v>45</v>
      </c>
      <c r="Z610">
        <v>3</v>
      </c>
    </row>
    <row r="611" spans="1:26" x14ac:dyDescent="0.3">
      <c r="A611">
        <v>1036</v>
      </c>
      <c r="B611" t="s">
        <v>2697</v>
      </c>
      <c r="C611" t="s">
        <v>1265</v>
      </c>
      <c r="D611" s="1">
        <v>44383</v>
      </c>
      <c r="E611" s="1">
        <v>44525</v>
      </c>
      <c r="F611" t="s">
        <v>2619</v>
      </c>
      <c r="G611" t="s">
        <v>2698</v>
      </c>
      <c r="H611" t="s">
        <v>2699</v>
      </c>
      <c r="I611" t="s">
        <v>89</v>
      </c>
      <c r="J611" t="s">
        <v>32</v>
      </c>
      <c r="K611" t="s">
        <v>52</v>
      </c>
      <c r="L611" t="s">
        <v>51</v>
      </c>
      <c r="M611" t="s">
        <v>52</v>
      </c>
      <c r="N611" t="s">
        <v>126</v>
      </c>
      <c r="O611" t="s">
        <v>2700</v>
      </c>
      <c r="P611" t="s">
        <v>2623</v>
      </c>
      <c r="Q611" t="s">
        <v>90</v>
      </c>
      <c r="R611" s="1">
        <v>34189</v>
      </c>
      <c r="S611" t="s">
        <v>40</v>
      </c>
      <c r="T611" t="s">
        <v>226</v>
      </c>
      <c r="U611" t="s">
        <v>55</v>
      </c>
      <c r="V611">
        <v>15346</v>
      </c>
      <c r="W611" t="s">
        <v>128</v>
      </c>
      <c r="X611" t="s">
        <v>75</v>
      </c>
      <c r="Y611" t="s">
        <v>45</v>
      </c>
      <c r="Z611">
        <v>3</v>
      </c>
    </row>
    <row r="612" spans="1:26" x14ac:dyDescent="0.3">
      <c r="A612">
        <v>1037</v>
      </c>
      <c r="B612" t="s">
        <v>2701</v>
      </c>
      <c r="C612" t="s">
        <v>2702</v>
      </c>
      <c r="D612" s="1">
        <v>44098</v>
      </c>
      <c r="E612" s="1">
        <v>44137</v>
      </c>
      <c r="F612" t="s">
        <v>2424</v>
      </c>
      <c r="G612" t="s">
        <v>2703</v>
      </c>
      <c r="H612" t="s">
        <v>2704</v>
      </c>
      <c r="I612" t="s">
        <v>31</v>
      </c>
      <c r="J612" t="s">
        <v>745</v>
      </c>
      <c r="K612" t="s">
        <v>52</v>
      </c>
      <c r="L612" t="s">
        <v>34</v>
      </c>
      <c r="M612" t="s">
        <v>63</v>
      </c>
      <c r="N612" t="s">
        <v>175</v>
      </c>
      <c r="O612" t="s">
        <v>2705</v>
      </c>
      <c r="P612" t="s">
        <v>2428</v>
      </c>
      <c r="Q612" t="s">
        <v>231</v>
      </c>
      <c r="R612" s="1">
        <v>34177</v>
      </c>
      <c r="S612" t="s">
        <v>40</v>
      </c>
      <c r="T612" t="s">
        <v>113</v>
      </c>
      <c r="U612" t="s">
        <v>55</v>
      </c>
      <c r="V612">
        <v>4876</v>
      </c>
      <c r="W612" t="s">
        <v>74</v>
      </c>
      <c r="X612" t="s">
        <v>44</v>
      </c>
      <c r="Y612" t="s">
        <v>45</v>
      </c>
      <c r="Z612">
        <v>3</v>
      </c>
    </row>
    <row r="613" spans="1:26" x14ac:dyDescent="0.3">
      <c r="A613">
        <v>1038</v>
      </c>
      <c r="B613" t="s">
        <v>2706</v>
      </c>
      <c r="C613" t="s">
        <v>1900</v>
      </c>
      <c r="D613" s="1">
        <v>44944</v>
      </c>
      <c r="E613" s="1"/>
      <c r="F613" t="s">
        <v>2424</v>
      </c>
      <c r="G613" t="s">
        <v>2707</v>
      </c>
      <c r="H613" t="s">
        <v>2708</v>
      </c>
      <c r="I613" t="s">
        <v>133</v>
      </c>
      <c r="J613" t="s">
        <v>32</v>
      </c>
      <c r="K613" t="s">
        <v>33</v>
      </c>
      <c r="L613" t="s">
        <v>64</v>
      </c>
      <c r="M613" t="s">
        <v>52</v>
      </c>
      <c r="N613" t="s">
        <v>36</v>
      </c>
      <c r="O613" t="s">
        <v>37</v>
      </c>
      <c r="P613" t="s">
        <v>2428</v>
      </c>
      <c r="Q613" t="s">
        <v>90</v>
      </c>
      <c r="R613" s="1">
        <v>26057</v>
      </c>
      <c r="S613" t="s">
        <v>40</v>
      </c>
      <c r="T613" t="s">
        <v>2709</v>
      </c>
      <c r="U613" t="s">
        <v>55</v>
      </c>
      <c r="V613">
        <v>14886</v>
      </c>
      <c r="W613" t="s">
        <v>56</v>
      </c>
      <c r="X613" t="s">
        <v>84</v>
      </c>
      <c r="Y613" t="s">
        <v>45</v>
      </c>
      <c r="Z613">
        <v>3</v>
      </c>
    </row>
    <row r="614" spans="1:26" x14ac:dyDescent="0.3">
      <c r="A614">
        <v>1039</v>
      </c>
      <c r="B614" t="s">
        <v>272</v>
      </c>
      <c r="C614" t="s">
        <v>2401</v>
      </c>
      <c r="D614" s="1">
        <v>43699</v>
      </c>
      <c r="E614" s="1">
        <v>44645</v>
      </c>
      <c r="F614" t="s">
        <v>2424</v>
      </c>
      <c r="G614" t="s">
        <v>2710</v>
      </c>
      <c r="H614" t="s">
        <v>2711</v>
      </c>
      <c r="I614" t="s">
        <v>50</v>
      </c>
      <c r="J614" t="s">
        <v>745</v>
      </c>
      <c r="K614" t="s">
        <v>52</v>
      </c>
      <c r="L614" t="s">
        <v>64</v>
      </c>
      <c r="M614" t="s">
        <v>52</v>
      </c>
      <c r="N614" t="s">
        <v>99</v>
      </c>
      <c r="O614" t="s">
        <v>2712</v>
      </c>
      <c r="P614" t="s">
        <v>2428</v>
      </c>
      <c r="Q614" t="s">
        <v>39</v>
      </c>
      <c r="R614" s="1">
        <v>30272</v>
      </c>
      <c r="S614" t="s">
        <v>40</v>
      </c>
      <c r="T614" t="s">
        <v>613</v>
      </c>
      <c r="U614" t="s">
        <v>42</v>
      </c>
      <c r="V614">
        <v>46407</v>
      </c>
      <c r="W614" t="s">
        <v>74</v>
      </c>
      <c r="X614" t="s">
        <v>44</v>
      </c>
      <c r="Y614" t="s">
        <v>45</v>
      </c>
      <c r="Z614">
        <v>3</v>
      </c>
    </row>
    <row r="615" spans="1:26" x14ac:dyDescent="0.3">
      <c r="A615">
        <v>1040</v>
      </c>
      <c r="B615" t="s">
        <v>1838</v>
      </c>
      <c r="C615" t="s">
        <v>2713</v>
      </c>
      <c r="D615" s="1">
        <v>43671</v>
      </c>
      <c r="E615" s="1">
        <v>44912</v>
      </c>
      <c r="F615" t="s">
        <v>2424</v>
      </c>
      <c r="G615" t="s">
        <v>2714</v>
      </c>
      <c r="H615" t="s">
        <v>2715</v>
      </c>
      <c r="I615" t="s">
        <v>139</v>
      </c>
      <c r="J615" t="s">
        <v>745</v>
      </c>
      <c r="K615" t="s">
        <v>33</v>
      </c>
      <c r="L615" t="s">
        <v>51</v>
      </c>
      <c r="M615" t="s">
        <v>52</v>
      </c>
      <c r="N615" t="s">
        <v>140</v>
      </c>
      <c r="O615" t="s">
        <v>2716</v>
      </c>
      <c r="P615" t="s">
        <v>2428</v>
      </c>
      <c r="Q615" t="s">
        <v>90</v>
      </c>
      <c r="R615" s="1">
        <v>26414</v>
      </c>
      <c r="S615" t="s">
        <v>40</v>
      </c>
      <c r="T615" t="s">
        <v>103</v>
      </c>
      <c r="U615" t="s">
        <v>55</v>
      </c>
      <c r="V615">
        <v>74234</v>
      </c>
      <c r="W615" t="s">
        <v>43</v>
      </c>
      <c r="X615" t="s">
        <v>104</v>
      </c>
      <c r="Y615" t="s">
        <v>45</v>
      </c>
      <c r="Z615">
        <v>3</v>
      </c>
    </row>
    <row r="616" spans="1:26" x14ac:dyDescent="0.3">
      <c r="A616">
        <v>1041</v>
      </c>
      <c r="B616" t="s">
        <v>2717</v>
      </c>
      <c r="C616" t="s">
        <v>2102</v>
      </c>
      <c r="D616" s="1">
        <v>43780</v>
      </c>
      <c r="E616" s="1">
        <v>43840</v>
      </c>
      <c r="F616" t="s">
        <v>2424</v>
      </c>
      <c r="G616" t="s">
        <v>2718</v>
      </c>
      <c r="H616" t="s">
        <v>2719</v>
      </c>
      <c r="I616" t="s">
        <v>80</v>
      </c>
      <c r="J616" t="s">
        <v>745</v>
      </c>
      <c r="K616" t="s">
        <v>63</v>
      </c>
      <c r="L616" t="s">
        <v>51</v>
      </c>
      <c r="M616" t="s">
        <v>63</v>
      </c>
      <c r="N616" t="s">
        <v>140</v>
      </c>
      <c r="O616" t="s">
        <v>2720</v>
      </c>
      <c r="P616" t="s">
        <v>2428</v>
      </c>
      <c r="Q616" t="s">
        <v>111</v>
      </c>
      <c r="R616" s="1">
        <v>28068</v>
      </c>
      <c r="S616" t="s">
        <v>40</v>
      </c>
      <c r="T616" t="s">
        <v>613</v>
      </c>
      <c r="U616" t="s">
        <v>55</v>
      </c>
      <c r="V616">
        <v>45272</v>
      </c>
      <c r="W616" t="s">
        <v>43</v>
      </c>
      <c r="X616" t="s">
        <v>75</v>
      </c>
      <c r="Y616" t="s">
        <v>45</v>
      </c>
      <c r="Z616">
        <v>3</v>
      </c>
    </row>
    <row r="617" spans="1:26" x14ac:dyDescent="0.3">
      <c r="A617">
        <v>1042</v>
      </c>
      <c r="B617" t="s">
        <v>2721</v>
      </c>
      <c r="C617" t="s">
        <v>1623</v>
      </c>
      <c r="D617" s="1">
        <v>44758</v>
      </c>
      <c r="E617" s="1"/>
      <c r="F617" t="s">
        <v>2424</v>
      </c>
      <c r="G617" t="s">
        <v>2722</v>
      </c>
      <c r="H617" t="s">
        <v>2723</v>
      </c>
      <c r="I617" t="s">
        <v>168</v>
      </c>
      <c r="J617" t="s">
        <v>32</v>
      </c>
      <c r="K617" t="s">
        <v>33</v>
      </c>
      <c r="L617" t="s">
        <v>64</v>
      </c>
      <c r="M617" t="s">
        <v>35</v>
      </c>
      <c r="N617" t="s">
        <v>36</v>
      </c>
      <c r="O617" t="s">
        <v>37</v>
      </c>
      <c r="P617" t="s">
        <v>2428</v>
      </c>
      <c r="Q617" t="s">
        <v>90</v>
      </c>
      <c r="R617" s="1">
        <v>15571</v>
      </c>
      <c r="S617" t="s">
        <v>40</v>
      </c>
      <c r="T617" t="s">
        <v>193</v>
      </c>
      <c r="U617" t="s">
        <v>55</v>
      </c>
      <c r="V617">
        <v>96170</v>
      </c>
      <c r="W617" t="s">
        <v>93</v>
      </c>
      <c r="X617" t="s">
        <v>44</v>
      </c>
      <c r="Y617" t="s">
        <v>45</v>
      </c>
      <c r="Z617">
        <v>3</v>
      </c>
    </row>
    <row r="618" spans="1:26" x14ac:dyDescent="0.3">
      <c r="A618">
        <v>1043</v>
      </c>
      <c r="B618" t="s">
        <v>1078</v>
      </c>
      <c r="C618" t="s">
        <v>2724</v>
      </c>
      <c r="D618" s="1">
        <v>44914</v>
      </c>
      <c r="E618" s="1">
        <v>45056</v>
      </c>
      <c r="F618" t="s">
        <v>2609</v>
      </c>
      <c r="G618" t="s">
        <v>2725</v>
      </c>
      <c r="H618" t="s">
        <v>2726</v>
      </c>
      <c r="I618" t="s">
        <v>98</v>
      </c>
      <c r="J618" t="s">
        <v>32</v>
      </c>
      <c r="K618" t="s">
        <v>63</v>
      </c>
      <c r="L618" t="s">
        <v>34</v>
      </c>
      <c r="M618" t="s">
        <v>52</v>
      </c>
      <c r="N618" t="s">
        <v>126</v>
      </c>
      <c r="O618" t="s">
        <v>2727</v>
      </c>
      <c r="P618" t="s">
        <v>2428</v>
      </c>
      <c r="Q618" t="s">
        <v>148</v>
      </c>
      <c r="R618" s="1">
        <v>20439</v>
      </c>
      <c r="S618" t="s">
        <v>40</v>
      </c>
      <c r="T618" t="s">
        <v>678</v>
      </c>
      <c r="U618" t="s">
        <v>42</v>
      </c>
      <c r="V618">
        <v>65963</v>
      </c>
      <c r="W618" t="s">
        <v>43</v>
      </c>
      <c r="X618" t="s">
        <v>84</v>
      </c>
      <c r="Y618" t="s">
        <v>45</v>
      </c>
      <c r="Z618">
        <v>3</v>
      </c>
    </row>
    <row r="619" spans="1:26" x14ac:dyDescent="0.3">
      <c r="A619">
        <v>1044</v>
      </c>
      <c r="B619" t="s">
        <v>2728</v>
      </c>
      <c r="C619" t="s">
        <v>2729</v>
      </c>
      <c r="D619" s="1">
        <v>44089</v>
      </c>
      <c r="E619" s="1"/>
      <c r="F619" t="s">
        <v>2609</v>
      </c>
      <c r="G619" t="s">
        <v>2730</v>
      </c>
      <c r="H619" t="s">
        <v>2731</v>
      </c>
      <c r="I619" t="s">
        <v>118</v>
      </c>
      <c r="J619" t="s">
        <v>32</v>
      </c>
      <c r="K619" t="s">
        <v>33</v>
      </c>
      <c r="L619" t="s">
        <v>51</v>
      </c>
      <c r="M619" t="s">
        <v>35</v>
      </c>
      <c r="N619" t="s">
        <v>36</v>
      </c>
      <c r="O619" t="s">
        <v>37</v>
      </c>
      <c r="P619" t="s">
        <v>2428</v>
      </c>
      <c r="Q619" t="s">
        <v>90</v>
      </c>
      <c r="R619" s="1">
        <v>20714</v>
      </c>
      <c r="S619" t="s">
        <v>40</v>
      </c>
      <c r="T619" t="s">
        <v>226</v>
      </c>
      <c r="U619" t="s">
        <v>42</v>
      </c>
      <c r="V619">
        <v>75123</v>
      </c>
      <c r="W619" t="s">
        <v>56</v>
      </c>
      <c r="X619" t="s">
        <v>104</v>
      </c>
      <c r="Y619" t="s">
        <v>45</v>
      </c>
      <c r="Z619">
        <v>3</v>
      </c>
    </row>
    <row r="620" spans="1:26" x14ac:dyDescent="0.3">
      <c r="A620">
        <v>1045</v>
      </c>
      <c r="B620" t="s">
        <v>2732</v>
      </c>
      <c r="C620" t="s">
        <v>2733</v>
      </c>
      <c r="D620" s="1">
        <v>44108</v>
      </c>
      <c r="E620" s="1">
        <v>44984</v>
      </c>
      <c r="F620" t="s">
        <v>2619</v>
      </c>
      <c r="G620" t="s">
        <v>2734</v>
      </c>
      <c r="H620" t="s">
        <v>2735</v>
      </c>
      <c r="I620" t="s">
        <v>62</v>
      </c>
      <c r="J620" t="s">
        <v>32</v>
      </c>
      <c r="K620" t="s">
        <v>63</v>
      </c>
      <c r="L620" t="s">
        <v>34</v>
      </c>
      <c r="M620" t="s">
        <v>35</v>
      </c>
      <c r="N620" t="s">
        <v>99</v>
      </c>
      <c r="O620" t="s">
        <v>2736</v>
      </c>
      <c r="P620" t="s">
        <v>2623</v>
      </c>
      <c r="Q620" t="s">
        <v>332</v>
      </c>
      <c r="R620" s="1">
        <v>23172</v>
      </c>
      <c r="S620" t="s">
        <v>40</v>
      </c>
      <c r="T620" t="s">
        <v>226</v>
      </c>
      <c r="U620" t="s">
        <v>42</v>
      </c>
      <c r="V620">
        <v>11164</v>
      </c>
      <c r="W620" t="s">
        <v>93</v>
      </c>
      <c r="X620" t="s">
        <v>75</v>
      </c>
      <c r="Y620" t="s">
        <v>45</v>
      </c>
      <c r="Z620">
        <v>3</v>
      </c>
    </row>
    <row r="621" spans="1:26" x14ac:dyDescent="0.3">
      <c r="A621">
        <v>1046</v>
      </c>
      <c r="B621" t="s">
        <v>1335</v>
      </c>
      <c r="C621" t="s">
        <v>2737</v>
      </c>
      <c r="D621" s="1">
        <v>44674</v>
      </c>
      <c r="E621" s="1">
        <v>44776</v>
      </c>
      <c r="F621" t="s">
        <v>2424</v>
      </c>
      <c r="G621" t="s">
        <v>2738</v>
      </c>
      <c r="H621" t="s">
        <v>2739</v>
      </c>
      <c r="I621" t="s">
        <v>31</v>
      </c>
      <c r="J621" t="s">
        <v>745</v>
      </c>
      <c r="K621" t="s">
        <v>63</v>
      </c>
      <c r="L621" t="s">
        <v>51</v>
      </c>
      <c r="M621" t="s">
        <v>35</v>
      </c>
      <c r="N621" t="s">
        <v>99</v>
      </c>
      <c r="O621" t="s">
        <v>2740</v>
      </c>
      <c r="P621" t="s">
        <v>2428</v>
      </c>
      <c r="Q621" t="s">
        <v>794</v>
      </c>
      <c r="R621" s="1">
        <v>22967</v>
      </c>
      <c r="S621" t="s">
        <v>40</v>
      </c>
      <c r="T621" t="s">
        <v>83</v>
      </c>
      <c r="U621" t="s">
        <v>55</v>
      </c>
      <c r="V621">
        <v>65978</v>
      </c>
      <c r="W621" t="s">
        <v>43</v>
      </c>
      <c r="X621" t="s">
        <v>75</v>
      </c>
      <c r="Y621" t="s">
        <v>45</v>
      </c>
      <c r="Z621">
        <v>3</v>
      </c>
    </row>
    <row r="622" spans="1:26" x14ac:dyDescent="0.3">
      <c r="A622">
        <v>1047</v>
      </c>
      <c r="B622" t="s">
        <v>2741</v>
      </c>
      <c r="C622" t="s">
        <v>1265</v>
      </c>
      <c r="D622" s="1">
        <v>44527</v>
      </c>
      <c r="E622" s="1"/>
      <c r="F622" t="s">
        <v>2424</v>
      </c>
      <c r="G622" t="s">
        <v>2742</v>
      </c>
      <c r="H622" t="s">
        <v>2743</v>
      </c>
      <c r="I622" t="s">
        <v>133</v>
      </c>
      <c r="J622" t="s">
        <v>32</v>
      </c>
      <c r="K622" t="s">
        <v>33</v>
      </c>
      <c r="L622" t="s">
        <v>51</v>
      </c>
      <c r="M622" t="s">
        <v>52</v>
      </c>
      <c r="N622" t="s">
        <v>36</v>
      </c>
      <c r="O622" t="s">
        <v>37</v>
      </c>
      <c r="P622" t="s">
        <v>2428</v>
      </c>
      <c r="Q622" t="s">
        <v>90</v>
      </c>
      <c r="R622" s="1">
        <v>17495</v>
      </c>
      <c r="S622" t="s">
        <v>40</v>
      </c>
      <c r="T622" t="s">
        <v>103</v>
      </c>
      <c r="U622" t="s">
        <v>42</v>
      </c>
      <c r="V622">
        <v>73877</v>
      </c>
      <c r="W622" t="s">
        <v>56</v>
      </c>
      <c r="X622" t="s">
        <v>75</v>
      </c>
      <c r="Y622" t="s">
        <v>45</v>
      </c>
      <c r="Z622">
        <v>3</v>
      </c>
    </row>
    <row r="623" spans="1:26" x14ac:dyDescent="0.3">
      <c r="A623">
        <v>1048</v>
      </c>
      <c r="B623" t="s">
        <v>2744</v>
      </c>
      <c r="C623" t="s">
        <v>2745</v>
      </c>
      <c r="D623" s="1">
        <v>43798</v>
      </c>
      <c r="E623" s="1"/>
      <c r="F623" t="s">
        <v>2424</v>
      </c>
      <c r="G623" t="s">
        <v>2746</v>
      </c>
      <c r="H623" t="s">
        <v>2747</v>
      </c>
      <c r="I623" t="s">
        <v>50</v>
      </c>
      <c r="J623" t="s">
        <v>32</v>
      </c>
      <c r="K623" t="s">
        <v>52</v>
      </c>
      <c r="L623" t="s">
        <v>51</v>
      </c>
      <c r="M623" t="s">
        <v>35</v>
      </c>
      <c r="N623" t="s">
        <v>36</v>
      </c>
      <c r="O623" t="s">
        <v>37</v>
      </c>
      <c r="P623" t="s">
        <v>2428</v>
      </c>
      <c r="Q623" t="s">
        <v>81</v>
      </c>
      <c r="R623" s="1">
        <v>20655</v>
      </c>
      <c r="S623" t="s">
        <v>40</v>
      </c>
      <c r="T623" t="s">
        <v>2278</v>
      </c>
      <c r="U623" t="s">
        <v>55</v>
      </c>
      <c r="V623">
        <v>48971</v>
      </c>
      <c r="W623" t="s">
        <v>128</v>
      </c>
      <c r="X623" t="s">
        <v>44</v>
      </c>
      <c r="Y623" t="s">
        <v>45</v>
      </c>
      <c r="Z623">
        <v>3</v>
      </c>
    </row>
    <row r="624" spans="1:26" x14ac:dyDescent="0.3">
      <c r="A624">
        <v>1049</v>
      </c>
      <c r="B624" t="s">
        <v>2748</v>
      </c>
      <c r="C624" t="s">
        <v>2749</v>
      </c>
      <c r="D624" s="1">
        <v>43615</v>
      </c>
      <c r="E624" s="1">
        <v>44184</v>
      </c>
      <c r="F624" t="s">
        <v>2424</v>
      </c>
      <c r="G624" t="s">
        <v>2750</v>
      </c>
      <c r="H624" t="s">
        <v>2751</v>
      </c>
      <c r="I624" t="s">
        <v>139</v>
      </c>
      <c r="J624" t="s">
        <v>745</v>
      </c>
      <c r="K624" t="s">
        <v>52</v>
      </c>
      <c r="L624" t="s">
        <v>64</v>
      </c>
      <c r="M624" t="s">
        <v>52</v>
      </c>
      <c r="N624" t="s">
        <v>99</v>
      </c>
      <c r="O624" t="s">
        <v>2752</v>
      </c>
      <c r="P624" t="s">
        <v>2428</v>
      </c>
      <c r="Q624" t="s">
        <v>90</v>
      </c>
      <c r="R624" s="1">
        <v>19993</v>
      </c>
      <c r="S624" t="s">
        <v>40</v>
      </c>
      <c r="T624" t="s">
        <v>103</v>
      </c>
      <c r="U624" t="s">
        <v>55</v>
      </c>
      <c r="V624">
        <v>16259</v>
      </c>
      <c r="W624" t="s">
        <v>43</v>
      </c>
      <c r="X624" t="s">
        <v>84</v>
      </c>
      <c r="Y624" t="s">
        <v>45</v>
      </c>
      <c r="Z624">
        <v>3</v>
      </c>
    </row>
    <row r="625" spans="1:26" x14ac:dyDescent="0.3">
      <c r="A625">
        <v>1050</v>
      </c>
      <c r="B625" t="s">
        <v>2753</v>
      </c>
      <c r="C625" t="s">
        <v>2200</v>
      </c>
      <c r="D625" s="1">
        <v>44158</v>
      </c>
      <c r="E625" s="1"/>
      <c r="F625" t="s">
        <v>2424</v>
      </c>
      <c r="G625" t="s">
        <v>2754</v>
      </c>
      <c r="H625" t="s">
        <v>2755</v>
      </c>
      <c r="I625" t="s">
        <v>80</v>
      </c>
      <c r="J625" t="s">
        <v>32</v>
      </c>
      <c r="K625" t="s">
        <v>33</v>
      </c>
      <c r="L625" t="s">
        <v>64</v>
      </c>
      <c r="M625" t="s">
        <v>35</v>
      </c>
      <c r="N625" t="s">
        <v>36</v>
      </c>
      <c r="O625" t="s">
        <v>37</v>
      </c>
      <c r="P625" t="s">
        <v>2428</v>
      </c>
      <c r="Q625" t="s">
        <v>39</v>
      </c>
      <c r="R625" s="1">
        <v>34154</v>
      </c>
      <c r="S625" t="s">
        <v>40</v>
      </c>
      <c r="T625" t="s">
        <v>41</v>
      </c>
      <c r="U625" t="s">
        <v>55</v>
      </c>
      <c r="V625">
        <v>64114</v>
      </c>
      <c r="W625" t="s">
        <v>93</v>
      </c>
      <c r="X625" t="s">
        <v>44</v>
      </c>
      <c r="Y625" t="s">
        <v>45</v>
      </c>
      <c r="Z625">
        <v>3</v>
      </c>
    </row>
    <row r="626" spans="1:26" x14ac:dyDescent="0.3">
      <c r="A626">
        <v>1051</v>
      </c>
      <c r="B626" t="s">
        <v>2756</v>
      </c>
      <c r="C626" t="s">
        <v>2757</v>
      </c>
      <c r="D626" s="1">
        <v>44659</v>
      </c>
      <c r="E626" s="1">
        <v>44937</v>
      </c>
      <c r="F626" t="s">
        <v>2424</v>
      </c>
      <c r="G626" t="s">
        <v>2758</v>
      </c>
      <c r="H626" t="s">
        <v>2759</v>
      </c>
      <c r="I626" t="s">
        <v>168</v>
      </c>
      <c r="J626" t="s">
        <v>32</v>
      </c>
      <c r="K626" t="s">
        <v>63</v>
      </c>
      <c r="L626" t="s">
        <v>34</v>
      </c>
      <c r="M626" t="s">
        <v>52</v>
      </c>
      <c r="N626" t="s">
        <v>99</v>
      </c>
      <c r="O626" t="s">
        <v>2760</v>
      </c>
      <c r="P626" t="s">
        <v>2428</v>
      </c>
      <c r="Q626" t="s">
        <v>90</v>
      </c>
      <c r="R626" s="1">
        <v>29705</v>
      </c>
      <c r="S626" t="s">
        <v>40</v>
      </c>
      <c r="T626" t="s">
        <v>216</v>
      </c>
      <c r="U626" t="s">
        <v>55</v>
      </c>
      <c r="V626">
        <v>14669</v>
      </c>
      <c r="W626" t="s">
        <v>43</v>
      </c>
      <c r="X626" t="s">
        <v>104</v>
      </c>
      <c r="Y626" t="s">
        <v>45</v>
      </c>
      <c r="Z626">
        <v>3</v>
      </c>
    </row>
    <row r="627" spans="1:26" x14ac:dyDescent="0.3">
      <c r="A627">
        <v>1052</v>
      </c>
      <c r="B627" t="s">
        <v>2761</v>
      </c>
      <c r="C627" t="s">
        <v>2762</v>
      </c>
      <c r="D627" s="1">
        <v>44252</v>
      </c>
      <c r="E627" s="1">
        <v>44351</v>
      </c>
      <c r="F627" t="s">
        <v>2609</v>
      </c>
      <c r="G627" t="s">
        <v>2763</v>
      </c>
      <c r="H627" t="s">
        <v>2764</v>
      </c>
      <c r="I627" t="s">
        <v>98</v>
      </c>
      <c r="J627" t="s">
        <v>32</v>
      </c>
      <c r="K627" t="s">
        <v>33</v>
      </c>
      <c r="L627" t="s">
        <v>64</v>
      </c>
      <c r="M627" t="s">
        <v>52</v>
      </c>
      <c r="N627" t="s">
        <v>175</v>
      </c>
      <c r="O627" t="s">
        <v>2765</v>
      </c>
      <c r="P627" t="s">
        <v>2428</v>
      </c>
      <c r="Q627" t="s">
        <v>81</v>
      </c>
      <c r="R627" s="1">
        <v>29393</v>
      </c>
      <c r="S627" t="s">
        <v>40</v>
      </c>
      <c r="T627" t="s">
        <v>226</v>
      </c>
      <c r="U627" t="s">
        <v>42</v>
      </c>
      <c r="V627">
        <v>52448</v>
      </c>
      <c r="W627" t="s">
        <v>56</v>
      </c>
      <c r="X627" t="s">
        <v>75</v>
      </c>
      <c r="Y627" t="s">
        <v>45</v>
      </c>
      <c r="Z627">
        <v>3</v>
      </c>
    </row>
    <row r="628" spans="1:26" x14ac:dyDescent="0.3">
      <c r="A628">
        <v>1053</v>
      </c>
      <c r="B628" t="s">
        <v>2687</v>
      </c>
      <c r="C628" t="s">
        <v>618</v>
      </c>
      <c r="D628" s="1">
        <v>43537</v>
      </c>
      <c r="E628" s="1">
        <v>44293</v>
      </c>
      <c r="F628" t="s">
        <v>2609</v>
      </c>
      <c r="G628" t="s">
        <v>2766</v>
      </c>
      <c r="H628" t="s">
        <v>2767</v>
      </c>
      <c r="I628" t="s">
        <v>118</v>
      </c>
      <c r="J628" t="s">
        <v>32</v>
      </c>
      <c r="K628" t="s">
        <v>33</v>
      </c>
      <c r="L628" t="s">
        <v>34</v>
      </c>
      <c r="M628" t="s">
        <v>63</v>
      </c>
      <c r="N628" t="s">
        <v>126</v>
      </c>
      <c r="O628" t="s">
        <v>2768</v>
      </c>
      <c r="P628" t="s">
        <v>2428</v>
      </c>
      <c r="Q628" t="s">
        <v>177</v>
      </c>
      <c r="R628" s="1">
        <v>17373</v>
      </c>
      <c r="S628" t="s">
        <v>40</v>
      </c>
      <c r="T628" t="s">
        <v>419</v>
      </c>
      <c r="U628" t="s">
        <v>42</v>
      </c>
      <c r="V628">
        <v>43336</v>
      </c>
      <c r="W628" t="s">
        <v>56</v>
      </c>
      <c r="X628" t="s">
        <v>104</v>
      </c>
      <c r="Y628" t="s">
        <v>45</v>
      </c>
      <c r="Z628">
        <v>3</v>
      </c>
    </row>
    <row r="629" spans="1:26" x14ac:dyDescent="0.3">
      <c r="A629">
        <v>1054</v>
      </c>
      <c r="B629" t="s">
        <v>2769</v>
      </c>
      <c r="C629" t="s">
        <v>2770</v>
      </c>
      <c r="D629" s="1">
        <v>44969</v>
      </c>
      <c r="E629" s="1"/>
      <c r="F629" t="s">
        <v>2424</v>
      </c>
      <c r="G629" t="s">
        <v>2763</v>
      </c>
      <c r="H629" t="s">
        <v>2771</v>
      </c>
      <c r="I629" t="s">
        <v>62</v>
      </c>
      <c r="J629" t="s">
        <v>32</v>
      </c>
      <c r="K629" t="s">
        <v>52</v>
      </c>
      <c r="L629" t="s">
        <v>51</v>
      </c>
      <c r="M629" t="s">
        <v>63</v>
      </c>
      <c r="N629" t="s">
        <v>36</v>
      </c>
      <c r="O629" t="s">
        <v>37</v>
      </c>
      <c r="P629" t="s">
        <v>2428</v>
      </c>
      <c r="Q629" t="s">
        <v>111</v>
      </c>
      <c r="R629" s="1">
        <v>34099</v>
      </c>
      <c r="S629" t="s">
        <v>40</v>
      </c>
      <c r="T629" t="s">
        <v>419</v>
      </c>
      <c r="U629" t="s">
        <v>55</v>
      </c>
      <c r="V629">
        <v>56271</v>
      </c>
      <c r="W629" t="s">
        <v>43</v>
      </c>
      <c r="X629" t="s">
        <v>75</v>
      </c>
      <c r="Y629" t="s">
        <v>45</v>
      </c>
      <c r="Z629">
        <v>3</v>
      </c>
    </row>
    <row r="630" spans="1:26" x14ac:dyDescent="0.3">
      <c r="A630">
        <v>1055</v>
      </c>
      <c r="B630" t="s">
        <v>623</v>
      </c>
      <c r="C630" t="s">
        <v>2772</v>
      </c>
      <c r="D630" s="1">
        <v>43351</v>
      </c>
      <c r="E630" s="1"/>
      <c r="F630" t="s">
        <v>2424</v>
      </c>
      <c r="G630" t="s">
        <v>2773</v>
      </c>
      <c r="H630" t="s">
        <v>2774</v>
      </c>
      <c r="I630" t="s">
        <v>168</v>
      </c>
      <c r="J630" t="s">
        <v>32</v>
      </c>
      <c r="K630" t="s">
        <v>33</v>
      </c>
      <c r="L630" t="s">
        <v>34</v>
      </c>
      <c r="M630" t="s">
        <v>63</v>
      </c>
      <c r="N630" t="s">
        <v>36</v>
      </c>
      <c r="O630" t="s">
        <v>37</v>
      </c>
      <c r="P630" t="s">
        <v>2428</v>
      </c>
      <c r="Q630" t="s">
        <v>90</v>
      </c>
      <c r="R630" s="1">
        <v>35027</v>
      </c>
      <c r="S630" t="s">
        <v>40</v>
      </c>
      <c r="T630" t="s">
        <v>83</v>
      </c>
      <c r="U630" t="s">
        <v>42</v>
      </c>
      <c r="V630">
        <v>56708</v>
      </c>
      <c r="W630" t="s">
        <v>43</v>
      </c>
      <c r="X630" t="s">
        <v>44</v>
      </c>
      <c r="Y630" t="s">
        <v>45</v>
      </c>
      <c r="Z630">
        <v>3</v>
      </c>
    </row>
    <row r="631" spans="1:26" x14ac:dyDescent="0.3">
      <c r="A631">
        <v>1056</v>
      </c>
      <c r="B631" t="s">
        <v>2775</v>
      </c>
      <c r="C631" t="s">
        <v>1170</v>
      </c>
      <c r="D631" s="1">
        <v>44518</v>
      </c>
      <c r="E631" s="1"/>
      <c r="F631" t="s">
        <v>2424</v>
      </c>
      <c r="G631" t="s">
        <v>2776</v>
      </c>
      <c r="H631" t="s">
        <v>2777</v>
      </c>
      <c r="I631" t="s">
        <v>133</v>
      </c>
      <c r="J631" t="s">
        <v>32</v>
      </c>
      <c r="K631" t="s">
        <v>33</v>
      </c>
      <c r="L631" t="s">
        <v>34</v>
      </c>
      <c r="M631" t="s">
        <v>35</v>
      </c>
      <c r="N631" t="s">
        <v>36</v>
      </c>
      <c r="O631" t="s">
        <v>37</v>
      </c>
      <c r="P631" t="s">
        <v>2428</v>
      </c>
      <c r="Q631" t="s">
        <v>305</v>
      </c>
      <c r="R631" s="1">
        <v>15950</v>
      </c>
      <c r="S631" t="s">
        <v>40</v>
      </c>
      <c r="T631" t="s">
        <v>92</v>
      </c>
      <c r="U631" t="s">
        <v>55</v>
      </c>
      <c r="V631">
        <v>12869</v>
      </c>
      <c r="W631" t="s">
        <v>56</v>
      </c>
      <c r="X631" t="s">
        <v>44</v>
      </c>
      <c r="Y631" t="s">
        <v>45</v>
      </c>
      <c r="Z631">
        <v>3</v>
      </c>
    </row>
    <row r="632" spans="1:26" x14ac:dyDescent="0.3">
      <c r="A632">
        <v>1057</v>
      </c>
      <c r="B632" t="s">
        <v>1740</v>
      </c>
      <c r="C632" t="s">
        <v>2778</v>
      </c>
      <c r="D632" s="1">
        <v>45108</v>
      </c>
      <c r="E632" s="1"/>
      <c r="F632" t="s">
        <v>2424</v>
      </c>
      <c r="G632" t="s">
        <v>2779</v>
      </c>
      <c r="H632" t="s">
        <v>2780</v>
      </c>
      <c r="I632" t="s">
        <v>80</v>
      </c>
      <c r="J632" t="s">
        <v>32</v>
      </c>
      <c r="K632" t="s">
        <v>63</v>
      </c>
      <c r="L632" t="s">
        <v>51</v>
      </c>
      <c r="M632" t="s">
        <v>63</v>
      </c>
      <c r="N632" t="s">
        <v>36</v>
      </c>
      <c r="O632" t="s">
        <v>37</v>
      </c>
      <c r="P632" t="s">
        <v>2428</v>
      </c>
      <c r="Q632" t="s">
        <v>305</v>
      </c>
      <c r="R632" s="1">
        <v>36095</v>
      </c>
      <c r="S632" t="s">
        <v>40</v>
      </c>
      <c r="T632" t="s">
        <v>226</v>
      </c>
      <c r="U632" t="s">
        <v>55</v>
      </c>
      <c r="V632">
        <v>18240</v>
      </c>
      <c r="W632" t="s">
        <v>128</v>
      </c>
      <c r="X632" t="s">
        <v>44</v>
      </c>
      <c r="Y632" t="s">
        <v>45</v>
      </c>
      <c r="Z632">
        <v>3</v>
      </c>
    </row>
    <row r="633" spans="1:26" x14ac:dyDescent="0.3">
      <c r="A633">
        <v>1058</v>
      </c>
      <c r="B633" t="s">
        <v>2021</v>
      </c>
      <c r="C633" t="s">
        <v>2781</v>
      </c>
      <c r="D633" s="1">
        <v>44669</v>
      </c>
      <c r="E633" s="1"/>
      <c r="F633" t="s">
        <v>2424</v>
      </c>
      <c r="G633" t="s">
        <v>2782</v>
      </c>
      <c r="H633" t="s">
        <v>2783</v>
      </c>
      <c r="I633" t="s">
        <v>98</v>
      </c>
      <c r="J633" t="s">
        <v>32</v>
      </c>
      <c r="K633" t="s">
        <v>33</v>
      </c>
      <c r="L633" t="s">
        <v>34</v>
      </c>
      <c r="M633" t="s">
        <v>35</v>
      </c>
      <c r="N633" t="s">
        <v>36</v>
      </c>
      <c r="O633" t="s">
        <v>37</v>
      </c>
      <c r="P633" t="s">
        <v>2428</v>
      </c>
      <c r="Q633" t="s">
        <v>936</v>
      </c>
      <c r="R633" s="1">
        <v>15413</v>
      </c>
      <c r="S633" t="s">
        <v>40</v>
      </c>
      <c r="T633" t="s">
        <v>103</v>
      </c>
      <c r="U633" t="s">
        <v>55</v>
      </c>
      <c r="V633">
        <v>77311</v>
      </c>
      <c r="W633" t="s">
        <v>56</v>
      </c>
      <c r="X633" t="s">
        <v>84</v>
      </c>
      <c r="Y633" t="s">
        <v>45</v>
      </c>
      <c r="Z633">
        <v>3</v>
      </c>
    </row>
    <row r="634" spans="1:26" x14ac:dyDescent="0.3">
      <c r="A634">
        <v>1059</v>
      </c>
      <c r="B634" t="s">
        <v>2784</v>
      </c>
      <c r="C634" t="s">
        <v>560</v>
      </c>
      <c r="D634" s="1">
        <v>45045</v>
      </c>
      <c r="E634" s="1"/>
      <c r="F634" t="s">
        <v>2424</v>
      </c>
      <c r="G634" t="s">
        <v>2785</v>
      </c>
      <c r="H634" t="s">
        <v>2786</v>
      </c>
      <c r="I634" t="s">
        <v>89</v>
      </c>
      <c r="J634" t="s">
        <v>32</v>
      </c>
      <c r="K634" t="s">
        <v>52</v>
      </c>
      <c r="L634" t="s">
        <v>34</v>
      </c>
      <c r="M634" t="s">
        <v>63</v>
      </c>
      <c r="N634" t="s">
        <v>36</v>
      </c>
      <c r="O634" t="s">
        <v>37</v>
      </c>
      <c r="P634" t="s">
        <v>2428</v>
      </c>
      <c r="Q634" t="s">
        <v>111</v>
      </c>
      <c r="R634" s="1">
        <v>27172</v>
      </c>
      <c r="S634" t="s">
        <v>40</v>
      </c>
      <c r="T634" t="s">
        <v>113</v>
      </c>
      <c r="U634" t="s">
        <v>42</v>
      </c>
      <c r="V634">
        <v>63959</v>
      </c>
      <c r="W634" t="s">
        <v>128</v>
      </c>
      <c r="X634" t="s">
        <v>44</v>
      </c>
      <c r="Y634" t="s">
        <v>45</v>
      </c>
      <c r="Z634">
        <v>3</v>
      </c>
    </row>
    <row r="635" spans="1:26" x14ac:dyDescent="0.3">
      <c r="A635">
        <v>1060</v>
      </c>
      <c r="B635" t="s">
        <v>2787</v>
      </c>
      <c r="C635" t="s">
        <v>2691</v>
      </c>
      <c r="D635" s="1">
        <v>43383</v>
      </c>
      <c r="E635" s="1">
        <v>43459</v>
      </c>
      <c r="F635" t="s">
        <v>2609</v>
      </c>
      <c r="G635" t="s">
        <v>2788</v>
      </c>
      <c r="H635" t="s">
        <v>2789</v>
      </c>
      <c r="I635" t="s">
        <v>31</v>
      </c>
      <c r="J635" t="s">
        <v>32</v>
      </c>
      <c r="K635" t="s">
        <v>52</v>
      </c>
      <c r="L635" t="s">
        <v>64</v>
      </c>
      <c r="M635" t="s">
        <v>63</v>
      </c>
      <c r="N635" t="s">
        <v>175</v>
      </c>
      <c r="O635" t="s">
        <v>2790</v>
      </c>
      <c r="P635" t="s">
        <v>2428</v>
      </c>
      <c r="Q635" t="s">
        <v>81</v>
      </c>
      <c r="R635" s="1">
        <v>27795</v>
      </c>
      <c r="S635" t="s">
        <v>40</v>
      </c>
      <c r="T635" t="s">
        <v>419</v>
      </c>
      <c r="U635" t="s">
        <v>42</v>
      </c>
      <c r="V635">
        <v>20331</v>
      </c>
      <c r="W635" t="s">
        <v>93</v>
      </c>
      <c r="X635" t="s">
        <v>75</v>
      </c>
      <c r="Y635" t="s">
        <v>45</v>
      </c>
      <c r="Z635">
        <v>3</v>
      </c>
    </row>
    <row r="636" spans="1:26" x14ac:dyDescent="0.3">
      <c r="A636">
        <v>1061</v>
      </c>
      <c r="B636" t="s">
        <v>2791</v>
      </c>
      <c r="C636" t="s">
        <v>2792</v>
      </c>
      <c r="D636" s="1">
        <v>44885</v>
      </c>
      <c r="E636" s="1"/>
      <c r="F636" t="s">
        <v>2609</v>
      </c>
      <c r="G636" t="s">
        <v>2793</v>
      </c>
      <c r="H636" t="s">
        <v>2794</v>
      </c>
      <c r="I636" t="s">
        <v>50</v>
      </c>
      <c r="J636" t="s">
        <v>32</v>
      </c>
      <c r="K636" t="s">
        <v>52</v>
      </c>
      <c r="L636" t="s">
        <v>34</v>
      </c>
      <c r="M636" t="s">
        <v>52</v>
      </c>
      <c r="N636" t="s">
        <v>36</v>
      </c>
      <c r="O636" t="s">
        <v>37</v>
      </c>
      <c r="P636" t="s">
        <v>2428</v>
      </c>
      <c r="Q636" t="s">
        <v>66</v>
      </c>
      <c r="R636" s="1">
        <v>34110</v>
      </c>
      <c r="S636" t="s">
        <v>40</v>
      </c>
      <c r="T636" t="s">
        <v>205</v>
      </c>
      <c r="U636" t="s">
        <v>42</v>
      </c>
      <c r="V636">
        <v>45515</v>
      </c>
      <c r="W636" t="s">
        <v>74</v>
      </c>
      <c r="X636" t="s">
        <v>75</v>
      </c>
      <c r="Y636" t="s">
        <v>45</v>
      </c>
      <c r="Z636">
        <v>3</v>
      </c>
    </row>
    <row r="637" spans="1:26" x14ac:dyDescent="0.3">
      <c r="A637">
        <v>1062</v>
      </c>
      <c r="B637" t="s">
        <v>2795</v>
      </c>
      <c r="C637" t="s">
        <v>2796</v>
      </c>
      <c r="D637" s="1">
        <v>43603</v>
      </c>
      <c r="E637" s="1">
        <v>43844</v>
      </c>
      <c r="F637" t="s">
        <v>2424</v>
      </c>
      <c r="G637" t="s">
        <v>2797</v>
      </c>
      <c r="H637" t="s">
        <v>2798</v>
      </c>
      <c r="I637" t="s">
        <v>89</v>
      </c>
      <c r="J637" t="s">
        <v>745</v>
      </c>
      <c r="K637" t="s">
        <v>52</v>
      </c>
      <c r="L637" t="s">
        <v>51</v>
      </c>
      <c r="M637" t="s">
        <v>52</v>
      </c>
      <c r="N637" t="s">
        <v>99</v>
      </c>
      <c r="O637" t="s">
        <v>2799</v>
      </c>
      <c r="P637" t="s">
        <v>2428</v>
      </c>
      <c r="Q637" t="s">
        <v>111</v>
      </c>
      <c r="R637" s="1">
        <v>25510</v>
      </c>
      <c r="S637" t="s">
        <v>40</v>
      </c>
      <c r="T637" t="s">
        <v>2800</v>
      </c>
      <c r="U637" t="s">
        <v>55</v>
      </c>
      <c r="V637">
        <v>59717</v>
      </c>
      <c r="W637" t="s">
        <v>56</v>
      </c>
      <c r="X637" t="s">
        <v>84</v>
      </c>
      <c r="Y637" t="s">
        <v>45</v>
      </c>
      <c r="Z637">
        <v>3</v>
      </c>
    </row>
    <row r="638" spans="1:26" x14ac:dyDescent="0.3">
      <c r="A638">
        <v>1063</v>
      </c>
      <c r="B638" t="s">
        <v>2801</v>
      </c>
      <c r="C638" t="s">
        <v>2802</v>
      </c>
      <c r="D638" s="1">
        <v>44369</v>
      </c>
      <c r="E638" s="1"/>
      <c r="F638" t="s">
        <v>2424</v>
      </c>
      <c r="G638" t="s">
        <v>2803</v>
      </c>
      <c r="H638" t="s">
        <v>2804</v>
      </c>
      <c r="I638" t="s">
        <v>31</v>
      </c>
      <c r="J638" t="s">
        <v>32</v>
      </c>
      <c r="K638" t="s">
        <v>63</v>
      </c>
      <c r="L638" t="s">
        <v>64</v>
      </c>
      <c r="M638" t="s">
        <v>35</v>
      </c>
      <c r="N638" t="s">
        <v>36</v>
      </c>
      <c r="O638" t="s">
        <v>37</v>
      </c>
      <c r="P638" t="s">
        <v>2428</v>
      </c>
      <c r="Q638" t="s">
        <v>53</v>
      </c>
      <c r="R638" s="1">
        <v>16546</v>
      </c>
      <c r="S638" t="s">
        <v>40</v>
      </c>
      <c r="T638" t="s">
        <v>226</v>
      </c>
      <c r="U638" t="s">
        <v>42</v>
      </c>
      <c r="V638">
        <v>15748</v>
      </c>
      <c r="W638" t="s">
        <v>93</v>
      </c>
      <c r="X638" t="s">
        <v>75</v>
      </c>
      <c r="Y638" t="s">
        <v>45</v>
      </c>
      <c r="Z638">
        <v>3</v>
      </c>
    </row>
    <row r="639" spans="1:26" x14ac:dyDescent="0.3">
      <c r="A639">
        <v>1064</v>
      </c>
      <c r="B639" t="s">
        <v>1956</v>
      </c>
      <c r="C639" t="s">
        <v>2805</v>
      </c>
      <c r="D639" s="1">
        <v>44650</v>
      </c>
      <c r="E639" s="1">
        <v>44664</v>
      </c>
      <c r="F639" t="s">
        <v>2424</v>
      </c>
      <c r="G639" t="s">
        <v>2806</v>
      </c>
      <c r="H639" t="s">
        <v>2807</v>
      </c>
      <c r="I639" t="s">
        <v>133</v>
      </c>
      <c r="J639" t="s">
        <v>745</v>
      </c>
      <c r="K639" t="s">
        <v>52</v>
      </c>
      <c r="L639" t="s">
        <v>51</v>
      </c>
      <c r="M639" t="s">
        <v>52</v>
      </c>
      <c r="N639" t="s">
        <v>140</v>
      </c>
      <c r="O639" t="s">
        <v>2808</v>
      </c>
      <c r="P639" t="s">
        <v>2428</v>
      </c>
      <c r="Q639" t="s">
        <v>90</v>
      </c>
      <c r="R639" s="1">
        <v>31832</v>
      </c>
      <c r="S639" t="s">
        <v>40</v>
      </c>
      <c r="T639" t="s">
        <v>103</v>
      </c>
      <c r="U639" t="s">
        <v>55</v>
      </c>
      <c r="V639">
        <v>67106</v>
      </c>
      <c r="W639" t="s">
        <v>43</v>
      </c>
      <c r="X639" t="s">
        <v>104</v>
      </c>
      <c r="Y639" t="s">
        <v>45</v>
      </c>
      <c r="Z639">
        <v>3</v>
      </c>
    </row>
    <row r="640" spans="1:26" x14ac:dyDescent="0.3">
      <c r="A640">
        <v>1065</v>
      </c>
      <c r="B640" t="s">
        <v>1941</v>
      </c>
      <c r="C640" t="s">
        <v>2809</v>
      </c>
      <c r="D640" s="1">
        <v>43340</v>
      </c>
      <c r="E640" s="1"/>
      <c r="F640" t="s">
        <v>2424</v>
      </c>
      <c r="G640" t="s">
        <v>2810</v>
      </c>
      <c r="H640" t="s">
        <v>2811</v>
      </c>
      <c r="I640" t="s">
        <v>50</v>
      </c>
      <c r="J640" t="s">
        <v>32</v>
      </c>
      <c r="K640" t="s">
        <v>33</v>
      </c>
      <c r="L640" t="s">
        <v>34</v>
      </c>
      <c r="M640" t="s">
        <v>35</v>
      </c>
      <c r="N640" t="s">
        <v>36</v>
      </c>
      <c r="O640" t="s">
        <v>37</v>
      </c>
      <c r="P640" t="s">
        <v>2428</v>
      </c>
      <c r="Q640" t="s">
        <v>111</v>
      </c>
      <c r="R640" s="1">
        <v>34876</v>
      </c>
      <c r="S640" t="s">
        <v>40</v>
      </c>
      <c r="T640" t="s">
        <v>113</v>
      </c>
      <c r="U640" t="s">
        <v>55</v>
      </c>
      <c r="V640">
        <v>33438</v>
      </c>
      <c r="W640" t="s">
        <v>74</v>
      </c>
      <c r="X640" t="s">
        <v>44</v>
      </c>
      <c r="Y640" t="s">
        <v>45</v>
      </c>
      <c r="Z640">
        <v>3</v>
      </c>
    </row>
    <row r="641" spans="1:26" x14ac:dyDescent="0.3">
      <c r="A641">
        <v>1066</v>
      </c>
      <c r="B641" t="s">
        <v>2812</v>
      </c>
      <c r="C641" t="s">
        <v>901</v>
      </c>
      <c r="D641" s="1">
        <v>44557</v>
      </c>
      <c r="E641" s="1">
        <v>44931</v>
      </c>
      <c r="F641" t="s">
        <v>2424</v>
      </c>
      <c r="G641" t="s">
        <v>2813</v>
      </c>
      <c r="H641" t="s">
        <v>2814</v>
      </c>
      <c r="I641" t="s">
        <v>139</v>
      </c>
      <c r="J641" t="s">
        <v>32</v>
      </c>
      <c r="K641" t="s">
        <v>63</v>
      </c>
      <c r="L641" t="s">
        <v>34</v>
      </c>
      <c r="M641" t="s">
        <v>35</v>
      </c>
      <c r="N641" t="s">
        <v>175</v>
      </c>
      <c r="O641" t="s">
        <v>2815</v>
      </c>
      <c r="P641" t="s">
        <v>2428</v>
      </c>
      <c r="Q641" t="s">
        <v>332</v>
      </c>
      <c r="R641" s="1">
        <v>29699</v>
      </c>
      <c r="S641" t="s">
        <v>40</v>
      </c>
      <c r="T641" t="s">
        <v>216</v>
      </c>
      <c r="U641" t="s">
        <v>55</v>
      </c>
      <c r="V641">
        <v>61106</v>
      </c>
      <c r="W641" t="s">
        <v>56</v>
      </c>
      <c r="X641" t="s">
        <v>75</v>
      </c>
      <c r="Y641" t="s">
        <v>45</v>
      </c>
      <c r="Z641">
        <v>3</v>
      </c>
    </row>
    <row r="642" spans="1:26" x14ac:dyDescent="0.3">
      <c r="A642">
        <v>1067</v>
      </c>
      <c r="B642" t="s">
        <v>2816</v>
      </c>
      <c r="C642" t="s">
        <v>601</v>
      </c>
      <c r="D642" s="1">
        <v>44149</v>
      </c>
      <c r="E642" s="1"/>
      <c r="F642" t="s">
        <v>2424</v>
      </c>
      <c r="G642" t="s">
        <v>2817</v>
      </c>
      <c r="H642" t="s">
        <v>2818</v>
      </c>
      <c r="I642" t="s">
        <v>80</v>
      </c>
      <c r="J642" t="s">
        <v>32</v>
      </c>
      <c r="K642" t="s">
        <v>52</v>
      </c>
      <c r="L642" t="s">
        <v>51</v>
      </c>
      <c r="M642" t="s">
        <v>35</v>
      </c>
      <c r="N642" t="s">
        <v>36</v>
      </c>
      <c r="O642" t="s">
        <v>37</v>
      </c>
      <c r="P642" t="s">
        <v>2428</v>
      </c>
      <c r="Q642" t="s">
        <v>90</v>
      </c>
      <c r="R642" s="1">
        <v>17874</v>
      </c>
      <c r="S642" t="s">
        <v>40</v>
      </c>
      <c r="T642" t="s">
        <v>103</v>
      </c>
      <c r="U642" t="s">
        <v>42</v>
      </c>
      <c r="V642">
        <v>25160</v>
      </c>
      <c r="W642" t="s">
        <v>43</v>
      </c>
      <c r="X642" t="s">
        <v>84</v>
      </c>
      <c r="Y642" t="s">
        <v>45</v>
      </c>
      <c r="Z642">
        <v>3</v>
      </c>
    </row>
    <row r="643" spans="1:26" x14ac:dyDescent="0.3">
      <c r="A643">
        <v>1068</v>
      </c>
      <c r="B643" t="s">
        <v>2819</v>
      </c>
      <c r="C643" t="s">
        <v>819</v>
      </c>
      <c r="D643" s="1">
        <v>44470</v>
      </c>
      <c r="E643" s="1"/>
      <c r="F643" t="s">
        <v>2424</v>
      </c>
      <c r="G643" t="s">
        <v>2820</v>
      </c>
      <c r="H643" t="s">
        <v>2821</v>
      </c>
      <c r="I643" t="s">
        <v>168</v>
      </c>
      <c r="J643" t="s">
        <v>32</v>
      </c>
      <c r="K643" t="s">
        <v>63</v>
      </c>
      <c r="L643" t="s">
        <v>64</v>
      </c>
      <c r="M643" t="s">
        <v>52</v>
      </c>
      <c r="N643" t="s">
        <v>36</v>
      </c>
      <c r="O643" t="s">
        <v>37</v>
      </c>
      <c r="P643" t="s">
        <v>2428</v>
      </c>
      <c r="Q643" t="s">
        <v>305</v>
      </c>
      <c r="R643" s="1">
        <v>36153</v>
      </c>
      <c r="S643" t="s">
        <v>40</v>
      </c>
      <c r="T643" t="s">
        <v>419</v>
      </c>
      <c r="U643" t="s">
        <v>42</v>
      </c>
      <c r="V643">
        <v>52694</v>
      </c>
      <c r="W643" t="s">
        <v>93</v>
      </c>
      <c r="X643" t="s">
        <v>44</v>
      </c>
      <c r="Y643" t="s">
        <v>45</v>
      </c>
      <c r="Z643">
        <v>3</v>
      </c>
    </row>
    <row r="644" spans="1:26" x14ac:dyDescent="0.3">
      <c r="A644">
        <v>1069</v>
      </c>
      <c r="B644" t="s">
        <v>1956</v>
      </c>
      <c r="C644" t="s">
        <v>2822</v>
      </c>
      <c r="D644" s="1">
        <v>43386</v>
      </c>
      <c r="E644" s="1">
        <v>45074</v>
      </c>
      <c r="F644" t="s">
        <v>2609</v>
      </c>
      <c r="G644" t="s">
        <v>2823</v>
      </c>
      <c r="H644" t="s">
        <v>2824</v>
      </c>
      <c r="I644" t="s">
        <v>98</v>
      </c>
      <c r="J644" t="s">
        <v>32</v>
      </c>
      <c r="K644" t="s">
        <v>63</v>
      </c>
      <c r="L644" t="s">
        <v>64</v>
      </c>
      <c r="M644" t="s">
        <v>52</v>
      </c>
      <c r="N644" t="s">
        <v>126</v>
      </c>
      <c r="O644" t="s">
        <v>2825</v>
      </c>
      <c r="P644" t="s">
        <v>2428</v>
      </c>
      <c r="Q644" t="s">
        <v>81</v>
      </c>
      <c r="R644" s="1">
        <v>27650</v>
      </c>
      <c r="S644" t="s">
        <v>40</v>
      </c>
      <c r="T644" t="s">
        <v>226</v>
      </c>
      <c r="U644" t="s">
        <v>42</v>
      </c>
      <c r="V644">
        <v>30264</v>
      </c>
      <c r="W644" t="s">
        <v>74</v>
      </c>
      <c r="X644" t="s">
        <v>44</v>
      </c>
      <c r="Y644" t="s">
        <v>45</v>
      </c>
      <c r="Z644">
        <v>3</v>
      </c>
    </row>
    <row r="645" spans="1:26" x14ac:dyDescent="0.3">
      <c r="A645">
        <v>1070</v>
      </c>
      <c r="B645" t="s">
        <v>2826</v>
      </c>
      <c r="C645" t="s">
        <v>2827</v>
      </c>
      <c r="D645" s="1">
        <v>43449</v>
      </c>
      <c r="E645" s="1">
        <v>44709</v>
      </c>
      <c r="F645" t="s">
        <v>2609</v>
      </c>
      <c r="G645" t="s">
        <v>2828</v>
      </c>
      <c r="H645" t="s">
        <v>2829</v>
      </c>
      <c r="I645" t="s">
        <v>118</v>
      </c>
      <c r="J645" t="s">
        <v>32</v>
      </c>
      <c r="K645" t="s">
        <v>63</v>
      </c>
      <c r="L645" t="s">
        <v>34</v>
      </c>
      <c r="M645" t="s">
        <v>35</v>
      </c>
      <c r="N645" t="s">
        <v>126</v>
      </c>
      <c r="O645" t="s">
        <v>2830</v>
      </c>
      <c r="P645" t="s">
        <v>2428</v>
      </c>
      <c r="Q645" t="s">
        <v>66</v>
      </c>
      <c r="R645" s="1">
        <v>36103</v>
      </c>
      <c r="S645" t="s">
        <v>40</v>
      </c>
      <c r="T645" t="s">
        <v>419</v>
      </c>
      <c r="U645" t="s">
        <v>55</v>
      </c>
      <c r="V645">
        <v>22326</v>
      </c>
      <c r="W645" t="s">
        <v>93</v>
      </c>
      <c r="X645" t="s">
        <v>84</v>
      </c>
      <c r="Y645" t="s">
        <v>45</v>
      </c>
      <c r="Z645">
        <v>3</v>
      </c>
    </row>
    <row r="646" spans="1:26" x14ac:dyDescent="0.3">
      <c r="A646">
        <v>1071</v>
      </c>
      <c r="B646" t="s">
        <v>2831</v>
      </c>
      <c r="C646" t="s">
        <v>438</v>
      </c>
      <c r="D646" s="1">
        <v>43552</v>
      </c>
      <c r="E646" s="1">
        <v>44121</v>
      </c>
      <c r="F646" t="s">
        <v>2424</v>
      </c>
      <c r="G646" t="s">
        <v>2832</v>
      </c>
      <c r="H646" t="s">
        <v>2833</v>
      </c>
      <c r="I646" t="s">
        <v>62</v>
      </c>
      <c r="J646" t="s">
        <v>745</v>
      </c>
      <c r="K646" t="s">
        <v>33</v>
      </c>
      <c r="L646" t="s">
        <v>51</v>
      </c>
      <c r="M646" t="s">
        <v>52</v>
      </c>
      <c r="N646" t="s">
        <v>99</v>
      </c>
      <c r="O646" t="s">
        <v>2834</v>
      </c>
      <c r="P646" t="s">
        <v>2428</v>
      </c>
      <c r="Q646" t="s">
        <v>90</v>
      </c>
      <c r="R646" s="1">
        <v>25012</v>
      </c>
      <c r="S646" t="s">
        <v>40</v>
      </c>
      <c r="T646" t="s">
        <v>83</v>
      </c>
      <c r="U646" t="s">
        <v>55</v>
      </c>
      <c r="V646">
        <v>30139</v>
      </c>
      <c r="W646" t="s">
        <v>93</v>
      </c>
      <c r="X646" t="s">
        <v>84</v>
      </c>
      <c r="Y646" t="s">
        <v>45</v>
      </c>
      <c r="Z646">
        <v>3</v>
      </c>
    </row>
    <row r="647" spans="1:26" x14ac:dyDescent="0.3">
      <c r="A647">
        <v>1072</v>
      </c>
      <c r="B647" t="s">
        <v>2835</v>
      </c>
      <c r="C647" t="s">
        <v>387</v>
      </c>
      <c r="D647" s="1">
        <v>43461</v>
      </c>
      <c r="E647" s="1"/>
      <c r="F647" t="s">
        <v>2424</v>
      </c>
      <c r="G647" t="s">
        <v>2836</v>
      </c>
      <c r="H647" t="s">
        <v>2837</v>
      </c>
      <c r="I647" t="s">
        <v>89</v>
      </c>
      <c r="J647" t="s">
        <v>32</v>
      </c>
      <c r="K647" t="s">
        <v>52</v>
      </c>
      <c r="L647" t="s">
        <v>34</v>
      </c>
      <c r="M647" t="s">
        <v>52</v>
      </c>
      <c r="N647" t="s">
        <v>36</v>
      </c>
      <c r="O647" t="s">
        <v>37</v>
      </c>
      <c r="P647" t="s">
        <v>2428</v>
      </c>
      <c r="Q647" t="s">
        <v>90</v>
      </c>
      <c r="R647" s="1">
        <v>28145</v>
      </c>
      <c r="S647" t="s">
        <v>40</v>
      </c>
      <c r="T647" t="s">
        <v>216</v>
      </c>
      <c r="U647" t="s">
        <v>42</v>
      </c>
      <c r="V647">
        <v>93329</v>
      </c>
      <c r="W647" t="s">
        <v>128</v>
      </c>
      <c r="X647" t="s">
        <v>44</v>
      </c>
      <c r="Y647" t="s">
        <v>45</v>
      </c>
      <c r="Z647">
        <v>3</v>
      </c>
    </row>
    <row r="648" spans="1:26" x14ac:dyDescent="0.3">
      <c r="A648">
        <v>1073</v>
      </c>
      <c r="B648" t="s">
        <v>2838</v>
      </c>
      <c r="C648" t="s">
        <v>2839</v>
      </c>
      <c r="D648" s="1">
        <v>43596</v>
      </c>
      <c r="E648" s="1"/>
      <c r="F648" t="s">
        <v>2424</v>
      </c>
      <c r="G648" t="s">
        <v>2840</v>
      </c>
      <c r="H648" t="s">
        <v>2841</v>
      </c>
      <c r="I648" t="s">
        <v>31</v>
      </c>
      <c r="J648" t="s">
        <v>32</v>
      </c>
      <c r="K648" t="s">
        <v>63</v>
      </c>
      <c r="L648" t="s">
        <v>51</v>
      </c>
      <c r="M648" t="s">
        <v>63</v>
      </c>
      <c r="N648" t="s">
        <v>36</v>
      </c>
      <c r="O648" t="s">
        <v>37</v>
      </c>
      <c r="P648" t="s">
        <v>2428</v>
      </c>
      <c r="Q648" t="s">
        <v>90</v>
      </c>
      <c r="R648" s="1">
        <v>36062</v>
      </c>
      <c r="S648" t="s">
        <v>40</v>
      </c>
      <c r="T648" t="s">
        <v>226</v>
      </c>
      <c r="U648" t="s">
        <v>55</v>
      </c>
      <c r="V648">
        <v>67825</v>
      </c>
      <c r="W648" t="s">
        <v>43</v>
      </c>
      <c r="X648" t="s">
        <v>75</v>
      </c>
      <c r="Y648" t="s">
        <v>45</v>
      </c>
      <c r="Z648">
        <v>3</v>
      </c>
    </row>
    <row r="649" spans="1:26" x14ac:dyDescent="0.3">
      <c r="A649">
        <v>1074</v>
      </c>
      <c r="B649" t="s">
        <v>2842</v>
      </c>
      <c r="C649" t="s">
        <v>2843</v>
      </c>
      <c r="D649" s="1">
        <v>44246</v>
      </c>
      <c r="E649" s="1">
        <v>44981</v>
      </c>
      <c r="F649" t="s">
        <v>2424</v>
      </c>
      <c r="G649" t="s">
        <v>2844</v>
      </c>
      <c r="H649" t="s">
        <v>2845</v>
      </c>
      <c r="I649" t="s">
        <v>133</v>
      </c>
      <c r="J649" t="s">
        <v>745</v>
      </c>
      <c r="K649" t="s">
        <v>63</v>
      </c>
      <c r="L649" t="s">
        <v>51</v>
      </c>
      <c r="M649" t="s">
        <v>35</v>
      </c>
      <c r="N649" t="s">
        <v>175</v>
      </c>
      <c r="O649" t="s">
        <v>2846</v>
      </c>
      <c r="P649" t="s">
        <v>2428</v>
      </c>
      <c r="Q649" t="s">
        <v>81</v>
      </c>
      <c r="R649" s="1">
        <v>30505</v>
      </c>
      <c r="S649" t="s">
        <v>40</v>
      </c>
      <c r="T649" t="s">
        <v>83</v>
      </c>
      <c r="U649" t="s">
        <v>55</v>
      </c>
      <c r="V649">
        <v>86545</v>
      </c>
      <c r="W649" t="s">
        <v>128</v>
      </c>
      <c r="X649" t="s">
        <v>104</v>
      </c>
      <c r="Y649" t="s">
        <v>45</v>
      </c>
      <c r="Z649">
        <v>3</v>
      </c>
    </row>
    <row r="650" spans="1:26" x14ac:dyDescent="0.3">
      <c r="A650">
        <v>1075</v>
      </c>
      <c r="B650" t="s">
        <v>2847</v>
      </c>
      <c r="C650" t="s">
        <v>347</v>
      </c>
      <c r="D650" s="1">
        <v>44870</v>
      </c>
      <c r="E650" s="1">
        <v>45032</v>
      </c>
      <c r="F650" t="s">
        <v>2424</v>
      </c>
      <c r="G650" t="s">
        <v>2848</v>
      </c>
      <c r="H650" t="s">
        <v>2849</v>
      </c>
      <c r="I650" t="s">
        <v>50</v>
      </c>
      <c r="J650" t="s">
        <v>32</v>
      </c>
      <c r="K650" t="s">
        <v>52</v>
      </c>
      <c r="L650" t="s">
        <v>64</v>
      </c>
      <c r="M650" t="s">
        <v>63</v>
      </c>
      <c r="N650" t="s">
        <v>99</v>
      </c>
      <c r="O650" t="s">
        <v>2850</v>
      </c>
      <c r="P650" t="s">
        <v>2428</v>
      </c>
      <c r="Q650" t="s">
        <v>111</v>
      </c>
      <c r="R650" s="1">
        <v>24951</v>
      </c>
      <c r="S650" t="s">
        <v>40</v>
      </c>
      <c r="T650" t="s">
        <v>113</v>
      </c>
      <c r="U650" t="s">
        <v>55</v>
      </c>
      <c r="V650">
        <v>76670</v>
      </c>
      <c r="W650" t="s">
        <v>128</v>
      </c>
      <c r="X650" t="s">
        <v>84</v>
      </c>
      <c r="Y650" t="s">
        <v>45</v>
      </c>
      <c r="Z650">
        <v>3</v>
      </c>
    </row>
    <row r="651" spans="1:26" x14ac:dyDescent="0.3">
      <c r="A651">
        <v>1076</v>
      </c>
      <c r="B651" t="s">
        <v>2851</v>
      </c>
      <c r="C651" t="s">
        <v>2852</v>
      </c>
      <c r="D651" s="1">
        <v>43912</v>
      </c>
      <c r="E651" s="1">
        <v>44102</v>
      </c>
      <c r="F651" t="s">
        <v>2424</v>
      </c>
      <c r="G651" t="s">
        <v>2853</v>
      </c>
      <c r="H651" t="s">
        <v>2854</v>
      </c>
      <c r="I651" t="s">
        <v>139</v>
      </c>
      <c r="J651" t="s">
        <v>32</v>
      </c>
      <c r="K651" t="s">
        <v>33</v>
      </c>
      <c r="L651" t="s">
        <v>34</v>
      </c>
      <c r="M651" t="s">
        <v>52</v>
      </c>
      <c r="N651" t="s">
        <v>140</v>
      </c>
      <c r="O651" t="s">
        <v>2855</v>
      </c>
      <c r="P651" t="s">
        <v>2428</v>
      </c>
      <c r="Q651" t="s">
        <v>101</v>
      </c>
      <c r="R651" s="1">
        <v>15734</v>
      </c>
      <c r="S651" t="s">
        <v>40</v>
      </c>
      <c r="T651" t="s">
        <v>613</v>
      </c>
      <c r="U651" t="s">
        <v>42</v>
      </c>
      <c r="V651">
        <v>29368</v>
      </c>
      <c r="W651" t="s">
        <v>43</v>
      </c>
      <c r="X651" t="s">
        <v>44</v>
      </c>
      <c r="Y651" t="s">
        <v>45</v>
      </c>
      <c r="Z651">
        <v>3</v>
      </c>
    </row>
    <row r="652" spans="1:26" x14ac:dyDescent="0.3">
      <c r="A652">
        <v>1077</v>
      </c>
      <c r="B652" t="s">
        <v>1849</v>
      </c>
      <c r="C652" t="s">
        <v>2856</v>
      </c>
      <c r="D652" s="1">
        <v>43498</v>
      </c>
      <c r="E652" s="1"/>
      <c r="F652" t="s">
        <v>2424</v>
      </c>
      <c r="G652" t="s">
        <v>2857</v>
      </c>
      <c r="H652" t="s">
        <v>2858</v>
      </c>
      <c r="I652" t="s">
        <v>80</v>
      </c>
      <c r="J652" t="s">
        <v>32</v>
      </c>
      <c r="K652" t="s">
        <v>33</v>
      </c>
      <c r="L652" t="s">
        <v>64</v>
      </c>
      <c r="M652" t="s">
        <v>35</v>
      </c>
      <c r="N652" t="s">
        <v>36</v>
      </c>
      <c r="O652" t="s">
        <v>37</v>
      </c>
      <c r="P652" t="s">
        <v>2428</v>
      </c>
      <c r="Q652" t="s">
        <v>594</v>
      </c>
      <c r="R652" s="1">
        <v>33734</v>
      </c>
      <c r="S652" t="s">
        <v>40</v>
      </c>
      <c r="T652" t="s">
        <v>226</v>
      </c>
      <c r="U652" t="s">
        <v>42</v>
      </c>
      <c r="V652">
        <v>97585</v>
      </c>
      <c r="W652" t="s">
        <v>93</v>
      </c>
      <c r="X652" t="s">
        <v>75</v>
      </c>
      <c r="Y652" t="s">
        <v>45</v>
      </c>
      <c r="Z652">
        <v>3</v>
      </c>
    </row>
    <row r="653" spans="1:26" x14ac:dyDescent="0.3">
      <c r="A653">
        <v>1078</v>
      </c>
      <c r="B653" t="s">
        <v>2085</v>
      </c>
      <c r="C653" t="s">
        <v>1543</v>
      </c>
      <c r="D653" s="1">
        <v>43885</v>
      </c>
      <c r="E653" s="1">
        <v>44363</v>
      </c>
      <c r="F653" t="s">
        <v>2424</v>
      </c>
      <c r="G653" t="s">
        <v>2859</v>
      </c>
      <c r="H653" t="s">
        <v>2860</v>
      </c>
      <c r="I653" t="s">
        <v>168</v>
      </c>
      <c r="J653" t="s">
        <v>32</v>
      </c>
      <c r="K653" t="s">
        <v>33</v>
      </c>
      <c r="L653" t="s">
        <v>34</v>
      </c>
      <c r="M653" t="s">
        <v>35</v>
      </c>
      <c r="N653" t="s">
        <v>175</v>
      </c>
      <c r="O653" t="s">
        <v>2861</v>
      </c>
      <c r="P653" t="s">
        <v>2428</v>
      </c>
      <c r="Q653" t="s">
        <v>53</v>
      </c>
      <c r="R653" s="1">
        <v>35508</v>
      </c>
      <c r="S653" t="s">
        <v>40</v>
      </c>
      <c r="T653" t="s">
        <v>226</v>
      </c>
      <c r="U653" t="s">
        <v>42</v>
      </c>
      <c r="V653">
        <v>42710</v>
      </c>
      <c r="W653" t="s">
        <v>128</v>
      </c>
      <c r="X653" t="s">
        <v>104</v>
      </c>
      <c r="Y653" t="s">
        <v>45</v>
      </c>
      <c r="Z653">
        <v>3</v>
      </c>
    </row>
    <row r="654" spans="1:26" x14ac:dyDescent="0.3">
      <c r="A654">
        <v>1079</v>
      </c>
      <c r="B654" t="s">
        <v>2663</v>
      </c>
      <c r="C654" t="s">
        <v>2862</v>
      </c>
      <c r="D654" s="1">
        <v>44293</v>
      </c>
      <c r="E654" s="1">
        <v>44682</v>
      </c>
      <c r="F654" t="s">
        <v>2609</v>
      </c>
      <c r="G654" t="s">
        <v>2863</v>
      </c>
      <c r="H654" t="s">
        <v>2864</v>
      </c>
      <c r="I654" t="s">
        <v>98</v>
      </c>
      <c r="J654" t="s">
        <v>32</v>
      </c>
      <c r="K654" t="s">
        <v>52</v>
      </c>
      <c r="L654" t="s">
        <v>64</v>
      </c>
      <c r="M654" t="s">
        <v>63</v>
      </c>
      <c r="N654" t="s">
        <v>126</v>
      </c>
      <c r="O654" t="s">
        <v>2865</v>
      </c>
      <c r="P654" t="s">
        <v>2428</v>
      </c>
      <c r="Q654" t="s">
        <v>242</v>
      </c>
      <c r="R654" s="1">
        <v>36627</v>
      </c>
      <c r="S654" t="s">
        <v>40</v>
      </c>
      <c r="T654" t="s">
        <v>243</v>
      </c>
      <c r="U654" t="s">
        <v>42</v>
      </c>
      <c r="V654">
        <v>21279</v>
      </c>
      <c r="W654" t="s">
        <v>56</v>
      </c>
      <c r="X654" t="s">
        <v>104</v>
      </c>
      <c r="Y654" t="s">
        <v>45</v>
      </c>
      <c r="Z654">
        <v>3</v>
      </c>
    </row>
    <row r="655" spans="1:26" x14ac:dyDescent="0.3">
      <c r="A655">
        <v>1080</v>
      </c>
      <c r="B655" t="s">
        <v>864</v>
      </c>
      <c r="C655" t="s">
        <v>2644</v>
      </c>
      <c r="D655" s="1">
        <v>44149</v>
      </c>
      <c r="E655" s="1"/>
      <c r="F655" t="s">
        <v>2609</v>
      </c>
      <c r="G655" t="s">
        <v>2866</v>
      </c>
      <c r="H655" t="s">
        <v>2867</v>
      </c>
      <c r="I655" t="s">
        <v>118</v>
      </c>
      <c r="J655" t="s">
        <v>32</v>
      </c>
      <c r="K655" t="s">
        <v>52</v>
      </c>
      <c r="L655" t="s">
        <v>34</v>
      </c>
      <c r="M655" t="s">
        <v>63</v>
      </c>
      <c r="N655" t="s">
        <v>36</v>
      </c>
      <c r="O655" t="s">
        <v>37</v>
      </c>
      <c r="P655" t="s">
        <v>2428</v>
      </c>
      <c r="Q655" t="s">
        <v>231</v>
      </c>
      <c r="R655" s="1">
        <v>32359</v>
      </c>
      <c r="S655" t="s">
        <v>40</v>
      </c>
      <c r="T655" t="s">
        <v>113</v>
      </c>
      <c r="U655" t="s">
        <v>55</v>
      </c>
      <c r="V655">
        <v>17976</v>
      </c>
      <c r="W655" t="s">
        <v>93</v>
      </c>
      <c r="X655" t="s">
        <v>44</v>
      </c>
      <c r="Y655" t="s">
        <v>45</v>
      </c>
      <c r="Z655">
        <v>3</v>
      </c>
    </row>
    <row r="656" spans="1:26" x14ac:dyDescent="0.3">
      <c r="A656">
        <v>1081</v>
      </c>
      <c r="B656" t="s">
        <v>2868</v>
      </c>
      <c r="C656" t="s">
        <v>2869</v>
      </c>
      <c r="D656" s="1">
        <v>44578</v>
      </c>
      <c r="E656" s="1">
        <v>44783</v>
      </c>
      <c r="F656" t="s">
        <v>2424</v>
      </c>
      <c r="G656" t="s">
        <v>2870</v>
      </c>
      <c r="H656" t="s">
        <v>2871</v>
      </c>
      <c r="I656" t="s">
        <v>50</v>
      </c>
      <c r="J656" t="s">
        <v>745</v>
      </c>
      <c r="K656" t="s">
        <v>33</v>
      </c>
      <c r="L656" t="s">
        <v>64</v>
      </c>
      <c r="M656" t="s">
        <v>52</v>
      </c>
      <c r="N656" t="s">
        <v>99</v>
      </c>
      <c r="O656" t="s">
        <v>2872</v>
      </c>
      <c r="P656" t="s">
        <v>2428</v>
      </c>
      <c r="Q656" t="s">
        <v>81</v>
      </c>
      <c r="R656" s="1">
        <v>23978</v>
      </c>
      <c r="S656" t="s">
        <v>40</v>
      </c>
      <c r="T656" t="s">
        <v>83</v>
      </c>
      <c r="U656" t="s">
        <v>55</v>
      </c>
      <c r="V656">
        <v>53628</v>
      </c>
      <c r="W656" t="s">
        <v>128</v>
      </c>
      <c r="X656" t="s">
        <v>104</v>
      </c>
      <c r="Y656" t="s">
        <v>45</v>
      </c>
      <c r="Z656">
        <v>3</v>
      </c>
    </row>
    <row r="657" spans="1:26" x14ac:dyDescent="0.3">
      <c r="A657">
        <v>1082</v>
      </c>
      <c r="B657" t="s">
        <v>2529</v>
      </c>
      <c r="C657" t="s">
        <v>2873</v>
      </c>
      <c r="D657" s="1">
        <v>44441</v>
      </c>
      <c r="E657" s="1">
        <v>45104</v>
      </c>
      <c r="F657" t="s">
        <v>2424</v>
      </c>
      <c r="G657" t="s">
        <v>2874</v>
      </c>
      <c r="H657" t="s">
        <v>2875</v>
      </c>
      <c r="I657" t="s">
        <v>139</v>
      </c>
      <c r="J657" t="s">
        <v>32</v>
      </c>
      <c r="K657" t="s">
        <v>52</v>
      </c>
      <c r="L657" t="s">
        <v>64</v>
      </c>
      <c r="M657" t="s">
        <v>52</v>
      </c>
      <c r="N657" t="s">
        <v>140</v>
      </c>
      <c r="O657" t="s">
        <v>2876</v>
      </c>
      <c r="P657" t="s">
        <v>2428</v>
      </c>
      <c r="Q657" t="s">
        <v>81</v>
      </c>
      <c r="R657" s="1">
        <v>27822</v>
      </c>
      <c r="S657" t="s">
        <v>40</v>
      </c>
      <c r="T657" t="s">
        <v>103</v>
      </c>
      <c r="U657" t="s">
        <v>55</v>
      </c>
      <c r="V657">
        <v>84761</v>
      </c>
      <c r="W657" t="s">
        <v>74</v>
      </c>
      <c r="X657" t="s">
        <v>84</v>
      </c>
      <c r="Y657" t="s">
        <v>45</v>
      </c>
      <c r="Z657">
        <v>3</v>
      </c>
    </row>
    <row r="658" spans="1:26" x14ac:dyDescent="0.3">
      <c r="A658">
        <v>1083</v>
      </c>
      <c r="B658" t="s">
        <v>2877</v>
      </c>
      <c r="C658" t="s">
        <v>699</v>
      </c>
      <c r="D658" s="1">
        <v>45137</v>
      </c>
      <c r="E658" s="1"/>
      <c r="F658" t="s">
        <v>2424</v>
      </c>
      <c r="G658" t="s">
        <v>2878</v>
      </c>
      <c r="H658" t="s">
        <v>2879</v>
      </c>
      <c r="I658" t="s">
        <v>118</v>
      </c>
      <c r="J658" t="s">
        <v>32</v>
      </c>
      <c r="K658" t="s">
        <v>52</v>
      </c>
      <c r="L658" t="s">
        <v>51</v>
      </c>
      <c r="M658" t="s">
        <v>63</v>
      </c>
      <c r="N658" t="s">
        <v>36</v>
      </c>
      <c r="O658" t="s">
        <v>37</v>
      </c>
      <c r="P658" t="s">
        <v>2428</v>
      </c>
      <c r="Q658" t="s">
        <v>53</v>
      </c>
      <c r="R658" s="1">
        <v>23020</v>
      </c>
      <c r="S658" t="s">
        <v>40</v>
      </c>
      <c r="T658" t="s">
        <v>6</v>
      </c>
      <c r="U658" t="s">
        <v>42</v>
      </c>
      <c r="V658">
        <v>2187</v>
      </c>
      <c r="W658" t="s">
        <v>128</v>
      </c>
      <c r="X658" t="s">
        <v>104</v>
      </c>
      <c r="Y658" t="s">
        <v>45</v>
      </c>
      <c r="Z658">
        <v>3</v>
      </c>
    </row>
    <row r="659" spans="1:26" x14ac:dyDescent="0.3">
      <c r="A659">
        <v>1084</v>
      </c>
      <c r="B659" t="s">
        <v>2572</v>
      </c>
      <c r="C659" t="s">
        <v>2880</v>
      </c>
      <c r="D659" s="1">
        <v>45104</v>
      </c>
      <c r="E659" s="1"/>
      <c r="F659" t="s">
        <v>2424</v>
      </c>
      <c r="G659" t="s">
        <v>2881</v>
      </c>
      <c r="H659" t="s">
        <v>2882</v>
      </c>
      <c r="I659" t="s">
        <v>62</v>
      </c>
      <c r="J659" t="s">
        <v>32</v>
      </c>
      <c r="K659" t="s">
        <v>33</v>
      </c>
      <c r="L659" t="s">
        <v>34</v>
      </c>
      <c r="M659" t="s">
        <v>52</v>
      </c>
      <c r="N659" t="s">
        <v>36</v>
      </c>
      <c r="O659" t="s">
        <v>37</v>
      </c>
      <c r="P659" t="s">
        <v>2428</v>
      </c>
      <c r="Q659" t="s">
        <v>119</v>
      </c>
      <c r="R659" s="1">
        <v>32732</v>
      </c>
      <c r="S659" t="s">
        <v>40</v>
      </c>
      <c r="T659" t="s">
        <v>395</v>
      </c>
      <c r="U659" t="s">
        <v>55</v>
      </c>
      <c r="V659">
        <v>76615</v>
      </c>
      <c r="W659" t="s">
        <v>43</v>
      </c>
      <c r="X659" t="s">
        <v>75</v>
      </c>
      <c r="Y659" t="s">
        <v>45</v>
      </c>
      <c r="Z659">
        <v>3</v>
      </c>
    </row>
    <row r="660" spans="1:26" x14ac:dyDescent="0.3">
      <c r="A660">
        <v>1085</v>
      </c>
      <c r="B660" t="s">
        <v>1326</v>
      </c>
      <c r="C660" t="s">
        <v>1839</v>
      </c>
      <c r="D660" s="1">
        <v>44647</v>
      </c>
      <c r="E660" s="1"/>
      <c r="F660" t="s">
        <v>2424</v>
      </c>
      <c r="G660" t="s">
        <v>2883</v>
      </c>
      <c r="H660" t="s">
        <v>2884</v>
      </c>
      <c r="I660" t="s">
        <v>168</v>
      </c>
      <c r="J660" t="s">
        <v>32</v>
      </c>
      <c r="K660" t="s">
        <v>33</v>
      </c>
      <c r="L660" t="s">
        <v>64</v>
      </c>
      <c r="M660" t="s">
        <v>63</v>
      </c>
      <c r="N660" t="s">
        <v>36</v>
      </c>
      <c r="O660" t="s">
        <v>37</v>
      </c>
      <c r="P660" t="s">
        <v>2428</v>
      </c>
      <c r="Q660" t="s">
        <v>81</v>
      </c>
      <c r="R660" s="1">
        <v>19063</v>
      </c>
      <c r="S660" t="s">
        <v>40</v>
      </c>
      <c r="T660" t="s">
        <v>163</v>
      </c>
      <c r="U660" t="s">
        <v>55</v>
      </c>
      <c r="V660">
        <v>18707</v>
      </c>
      <c r="W660" t="s">
        <v>74</v>
      </c>
      <c r="X660" t="s">
        <v>104</v>
      </c>
      <c r="Y660" t="s">
        <v>45</v>
      </c>
      <c r="Z660">
        <v>3</v>
      </c>
    </row>
    <row r="661" spans="1:26" x14ac:dyDescent="0.3">
      <c r="A661">
        <v>1086</v>
      </c>
      <c r="B661" t="s">
        <v>2885</v>
      </c>
      <c r="C661" t="s">
        <v>2410</v>
      </c>
      <c r="D661" s="1">
        <v>44785</v>
      </c>
      <c r="E661" s="1">
        <v>44854</v>
      </c>
      <c r="F661" t="s">
        <v>2424</v>
      </c>
      <c r="G661" t="s">
        <v>2886</v>
      </c>
      <c r="H661" t="s">
        <v>2887</v>
      </c>
      <c r="I661" t="s">
        <v>133</v>
      </c>
      <c r="J661" t="s">
        <v>32</v>
      </c>
      <c r="K661" t="s">
        <v>33</v>
      </c>
      <c r="L661" t="s">
        <v>51</v>
      </c>
      <c r="M661" t="s">
        <v>35</v>
      </c>
      <c r="N661" t="s">
        <v>175</v>
      </c>
      <c r="O661" t="s">
        <v>2888</v>
      </c>
      <c r="P661" t="s">
        <v>2428</v>
      </c>
      <c r="Q661" t="s">
        <v>90</v>
      </c>
      <c r="R661" s="1">
        <v>26875</v>
      </c>
      <c r="S661" t="s">
        <v>40</v>
      </c>
      <c r="T661" t="s">
        <v>6</v>
      </c>
      <c r="U661" t="s">
        <v>42</v>
      </c>
      <c r="V661">
        <v>23203</v>
      </c>
      <c r="W661" t="s">
        <v>93</v>
      </c>
      <c r="X661" t="s">
        <v>75</v>
      </c>
      <c r="Y661" t="s">
        <v>45</v>
      </c>
      <c r="Z661">
        <v>3</v>
      </c>
    </row>
    <row r="662" spans="1:26" x14ac:dyDescent="0.3">
      <c r="A662">
        <v>1087</v>
      </c>
      <c r="B662" t="s">
        <v>2889</v>
      </c>
      <c r="C662" t="s">
        <v>624</v>
      </c>
      <c r="D662" s="1">
        <v>44750</v>
      </c>
      <c r="E662" s="1">
        <v>45142</v>
      </c>
      <c r="F662" t="s">
        <v>2424</v>
      </c>
      <c r="G662" t="s">
        <v>2890</v>
      </c>
      <c r="H662" t="s">
        <v>2891</v>
      </c>
      <c r="I662" t="s">
        <v>80</v>
      </c>
      <c r="J662" t="s">
        <v>32</v>
      </c>
      <c r="K662" t="s">
        <v>52</v>
      </c>
      <c r="L662" t="s">
        <v>51</v>
      </c>
      <c r="M662" t="s">
        <v>52</v>
      </c>
      <c r="N662" t="s">
        <v>175</v>
      </c>
      <c r="O662" t="s">
        <v>2892</v>
      </c>
      <c r="P662" t="s">
        <v>2428</v>
      </c>
      <c r="Q662" t="s">
        <v>90</v>
      </c>
      <c r="R662" s="1">
        <v>27246</v>
      </c>
      <c r="S662" t="s">
        <v>40</v>
      </c>
      <c r="T662" t="s">
        <v>281</v>
      </c>
      <c r="U662" t="s">
        <v>42</v>
      </c>
      <c r="V662">
        <v>18844</v>
      </c>
      <c r="W662" t="s">
        <v>74</v>
      </c>
      <c r="X662" t="s">
        <v>84</v>
      </c>
      <c r="Y662" t="s">
        <v>45</v>
      </c>
      <c r="Z662">
        <v>3</v>
      </c>
    </row>
    <row r="663" spans="1:26" x14ac:dyDescent="0.3">
      <c r="A663">
        <v>1088</v>
      </c>
      <c r="B663" t="s">
        <v>2851</v>
      </c>
      <c r="C663" t="s">
        <v>2893</v>
      </c>
      <c r="D663" s="1">
        <v>44058</v>
      </c>
      <c r="E663" s="1">
        <v>44219</v>
      </c>
      <c r="F663" t="s">
        <v>2424</v>
      </c>
      <c r="G663" t="s">
        <v>2894</v>
      </c>
      <c r="H663" t="s">
        <v>2895</v>
      </c>
      <c r="I663" t="s">
        <v>98</v>
      </c>
      <c r="J663" t="s">
        <v>32</v>
      </c>
      <c r="K663" t="s">
        <v>33</v>
      </c>
      <c r="L663" t="s">
        <v>64</v>
      </c>
      <c r="M663" t="s">
        <v>52</v>
      </c>
      <c r="N663" t="s">
        <v>126</v>
      </c>
      <c r="O663" t="s">
        <v>2896</v>
      </c>
      <c r="P663" t="s">
        <v>2428</v>
      </c>
      <c r="Q663" t="s">
        <v>81</v>
      </c>
      <c r="R663" s="1">
        <v>33336</v>
      </c>
      <c r="S663" t="s">
        <v>40</v>
      </c>
      <c r="T663" t="s">
        <v>226</v>
      </c>
      <c r="U663" t="s">
        <v>42</v>
      </c>
      <c r="V663">
        <v>64815</v>
      </c>
      <c r="W663" t="s">
        <v>43</v>
      </c>
      <c r="X663" t="s">
        <v>44</v>
      </c>
      <c r="Y663" t="s">
        <v>45</v>
      </c>
      <c r="Z663">
        <v>3</v>
      </c>
    </row>
    <row r="664" spans="1:26" x14ac:dyDescent="0.3">
      <c r="A664">
        <v>1089</v>
      </c>
      <c r="B664" t="s">
        <v>2897</v>
      </c>
      <c r="C664" t="s">
        <v>2713</v>
      </c>
      <c r="D664" s="1">
        <v>45073</v>
      </c>
      <c r="E664" s="1">
        <v>45091</v>
      </c>
      <c r="F664" t="s">
        <v>2424</v>
      </c>
      <c r="G664" t="s">
        <v>2898</v>
      </c>
      <c r="H664" t="s">
        <v>2899</v>
      </c>
      <c r="I664" t="s">
        <v>89</v>
      </c>
      <c r="J664" t="s">
        <v>32</v>
      </c>
      <c r="K664" t="s">
        <v>63</v>
      </c>
      <c r="L664" t="s">
        <v>51</v>
      </c>
      <c r="M664" t="s">
        <v>35</v>
      </c>
      <c r="N664" t="s">
        <v>99</v>
      </c>
      <c r="O664" t="s">
        <v>2900</v>
      </c>
      <c r="P664" t="s">
        <v>2428</v>
      </c>
      <c r="Q664" t="s">
        <v>305</v>
      </c>
      <c r="R664" s="1">
        <v>19478</v>
      </c>
      <c r="S664" t="s">
        <v>40</v>
      </c>
      <c r="T664" t="s">
        <v>352</v>
      </c>
      <c r="U664" t="s">
        <v>42</v>
      </c>
      <c r="V664">
        <v>69860</v>
      </c>
      <c r="W664" t="s">
        <v>93</v>
      </c>
      <c r="X664" t="s">
        <v>84</v>
      </c>
      <c r="Y664" t="s">
        <v>45</v>
      </c>
      <c r="Z664">
        <v>3</v>
      </c>
    </row>
    <row r="665" spans="1:26" x14ac:dyDescent="0.3">
      <c r="A665">
        <v>1090</v>
      </c>
      <c r="B665" t="s">
        <v>2529</v>
      </c>
      <c r="C665" t="s">
        <v>2260</v>
      </c>
      <c r="D665" s="1">
        <v>44928</v>
      </c>
      <c r="E665" s="1"/>
      <c r="F665" t="s">
        <v>2609</v>
      </c>
      <c r="G665" t="s">
        <v>2901</v>
      </c>
      <c r="H665" t="s">
        <v>2902</v>
      </c>
      <c r="I665" t="s">
        <v>31</v>
      </c>
      <c r="J665" t="s">
        <v>32</v>
      </c>
      <c r="K665" t="s">
        <v>52</v>
      </c>
      <c r="L665" t="s">
        <v>34</v>
      </c>
      <c r="M665" t="s">
        <v>63</v>
      </c>
      <c r="N665" t="s">
        <v>36</v>
      </c>
      <c r="O665" t="s">
        <v>37</v>
      </c>
      <c r="P665" t="s">
        <v>2428</v>
      </c>
      <c r="Q665" t="s">
        <v>90</v>
      </c>
      <c r="R665" s="1">
        <v>23982</v>
      </c>
      <c r="S665" t="s">
        <v>40</v>
      </c>
      <c r="T665" t="s">
        <v>103</v>
      </c>
      <c r="U665" t="s">
        <v>42</v>
      </c>
      <c r="V665">
        <v>93542</v>
      </c>
      <c r="W665" t="s">
        <v>93</v>
      </c>
      <c r="X665" t="s">
        <v>104</v>
      </c>
      <c r="Y665" t="s">
        <v>45</v>
      </c>
      <c r="Z665">
        <v>3</v>
      </c>
    </row>
    <row r="666" spans="1:26" x14ac:dyDescent="0.3">
      <c r="A666">
        <v>1091</v>
      </c>
      <c r="B666" t="s">
        <v>2903</v>
      </c>
      <c r="C666" t="s">
        <v>2904</v>
      </c>
      <c r="D666" s="1">
        <v>43420</v>
      </c>
      <c r="E666" s="1">
        <v>44289</v>
      </c>
      <c r="F666" t="s">
        <v>28</v>
      </c>
      <c r="G666" t="s">
        <v>2905</v>
      </c>
      <c r="H666" t="s">
        <v>2906</v>
      </c>
      <c r="I666" t="s">
        <v>168</v>
      </c>
      <c r="J666" t="s">
        <v>32</v>
      </c>
      <c r="K666" t="s">
        <v>33</v>
      </c>
      <c r="L666" t="s">
        <v>64</v>
      </c>
      <c r="M666" t="s">
        <v>35</v>
      </c>
      <c r="N666" t="s">
        <v>99</v>
      </c>
      <c r="O666" t="s">
        <v>2907</v>
      </c>
      <c r="P666" t="s">
        <v>38</v>
      </c>
      <c r="Q666" t="s">
        <v>66</v>
      </c>
      <c r="R666" s="1">
        <v>31650</v>
      </c>
      <c r="S666" t="s">
        <v>40</v>
      </c>
      <c r="T666" t="s">
        <v>6</v>
      </c>
      <c r="U666" t="s">
        <v>55</v>
      </c>
      <c r="V666">
        <v>2061</v>
      </c>
      <c r="W666" t="s">
        <v>128</v>
      </c>
      <c r="X666" t="s">
        <v>75</v>
      </c>
      <c r="Y666" t="s">
        <v>45</v>
      </c>
      <c r="Z666">
        <v>3</v>
      </c>
    </row>
    <row r="667" spans="1:26" x14ac:dyDescent="0.3">
      <c r="A667">
        <v>1092</v>
      </c>
      <c r="B667" t="s">
        <v>2908</v>
      </c>
      <c r="C667" t="s">
        <v>2909</v>
      </c>
      <c r="D667" s="1">
        <v>44754</v>
      </c>
      <c r="E667" s="1"/>
      <c r="F667" t="s">
        <v>28</v>
      </c>
      <c r="G667" t="s">
        <v>2910</v>
      </c>
      <c r="H667" t="s">
        <v>2911</v>
      </c>
      <c r="I667" t="s">
        <v>168</v>
      </c>
      <c r="J667" t="s">
        <v>32</v>
      </c>
      <c r="K667" t="s">
        <v>52</v>
      </c>
      <c r="L667" t="s">
        <v>34</v>
      </c>
      <c r="M667" t="s">
        <v>63</v>
      </c>
      <c r="N667" t="s">
        <v>36</v>
      </c>
      <c r="O667" t="s">
        <v>37</v>
      </c>
      <c r="P667" t="s">
        <v>38</v>
      </c>
      <c r="Q667" t="s">
        <v>90</v>
      </c>
      <c r="R667" s="1">
        <v>25595</v>
      </c>
      <c r="S667" t="s">
        <v>40</v>
      </c>
      <c r="T667" t="s">
        <v>73</v>
      </c>
      <c r="U667" t="s">
        <v>42</v>
      </c>
      <c r="V667">
        <v>2066</v>
      </c>
      <c r="W667" t="s">
        <v>56</v>
      </c>
      <c r="X667" t="s">
        <v>104</v>
      </c>
      <c r="Y667" t="s">
        <v>45</v>
      </c>
      <c r="Z667">
        <v>3</v>
      </c>
    </row>
    <row r="668" spans="1:26" x14ac:dyDescent="0.3">
      <c r="A668">
        <v>1093</v>
      </c>
      <c r="B668" t="s">
        <v>2912</v>
      </c>
      <c r="C668" t="s">
        <v>1240</v>
      </c>
      <c r="D668" s="1">
        <v>44911</v>
      </c>
      <c r="E668" s="1"/>
      <c r="F668" t="s">
        <v>28</v>
      </c>
      <c r="G668" t="s">
        <v>2913</v>
      </c>
      <c r="H668" t="s">
        <v>2914</v>
      </c>
      <c r="I668" t="s">
        <v>118</v>
      </c>
      <c r="J668" t="s">
        <v>32</v>
      </c>
      <c r="K668" t="s">
        <v>33</v>
      </c>
      <c r="L668" t="s">
        <v>64</v>
      </c>
      <c r="M668" t="s">
        <v>52</v>
      </c>
      <c r="N668" t="s">
        <v>36</v>
      </c>
      <c r="O668" t="s">
        <v>37</v>
      </c>
      <c r="P668" t="s">
        <v>38</v>
      </c>
      <c r="Q668" t="s">
        <v>111</v>
      </c>
      <c r="R668" s="1">
        <v>28971</v>
      </c>
      <c r="S668" t="s">
        <v>40</v>
      </c>
      <c r="T668" t="s">
        <v>113</v>
      </c>
      <c r="U668" t="s">
        <v>42</v>
      </c>
      <c r="V668">
        <v>1886</v>
      </c>
      <c r="W668" t="s">
        <v>128</v>
      </c>
      <c r="X668" t="s">
        <v>44</v>
      </c>
      <c r="Y668" t="s">
        <v>45</v>
      </c>
      <c r="Z668">
        <v>3</v>
      </c>
    </row>
    <row r="669" spans="1:26" x14ac:dyDescent="0.3">
      <c r="A669">
        <v>1094</v>
      </c>
      <c r="B669" t="s">
        <v>2915</v>
      </c>
      <c r="C669" t="s">
        <v>830</v>
      </c>
      <c r="D669" s="1">
        <v>45054</v>
      </c>
      <c r="E669" s="1"/>
      <c r="F669" t="s">
        <v>728</v>
      </c>
      <c r="G669" t="s">
        <v>2916</v>
      </c>
      <c r="H669" t="s">
        <v>2917</v>
      </c>
      <c r="I669" t="s">
        <v>50</v>
      </c>
      <c r="J669" t="s">
        <v>32</v>
      </c>
      <c r="K669" t="s">
        <v>52</v>
      </c>
      <c r="L669" t="s">
        <v>51</v>
      </c>
      <c r="M669" t="s">
        <v>63</v>
      </c>
      <c r="N669" t="s">
        <v>36</v>
      </c>
      <c r="O669" t="s">
        <v>37</v>
      </c>
      <c r="P669" t="s">
        <v>38</v>
      </c>
      <c r="Q669" t="s">
        <v>90</v>
      </c>
      <c r="R669" s="1">
        <v>34411</v>
      </c>
      <c r="S669" t="s">
        <v>40</v>
      </c>
      <c r="T669" t="s">
        <v>226</v>
      </c>
      <c r="U669" t="s">
        <v>42</v>
      </c>
      <c r="V669">
        <v>1742</v>
      </c>
      <c r="W669" t="s">
        <v>74</v>
      </c>
      <c r="X669" t="s">
        <v>75</v>
      </c>
      <c r="Y669" t="s">
        <v>45</v>
      </c>
      <c r="Z669">
        <v>3</v>
      </c>
    </row>
    <row r="670" spans="1:26" x14ac:dyDescent="0.3">
      <c r="A670">
        <v>1095</v>
      </c>
      <c r="B670" t="s">
        <v>2918</v>
      </c>
      <c r="C670" t="s">
        <v>2919</v>
      </c>
      <c r="D670" s="1">
        <v>45023</v>
      </c>
      <c r="E670" s="1"/>
      <c r="F670" t="s">
        <v>728</v>
      </c>
      <c r="G670" t="s">
        <v>2920</v>
      </c>
      <c r="H670" t="s">
        <v>2921</v>
      </c>
      <c r="I670" t="s">
        <v>98</v>
      </c>
      <c r="J670" t="s">
        <v>32</v>
      </c>
      <c r="K670" t="s">
        <v>63</v>
      </c>
      <c r="L670" t="s">
        <v>51</v>
      </c>
      <c r="M670" t="s">
        <v>35</v>
      </c>
      <c r="N670" t="s">
        <v>36</v>
      </c>
      <c r="O670" t="s">
        <v>37</v>
      </c>
      <c r="P670" t="s">
        <v>38</v>
      </c>
      <c r="Q670" t="s">
        <v>111</v>
      </c>
      <c r="R670" s="1">
        <v>15308</v>
      </c>
      <c r="S670" t="s">
        <v>40</v>
      </c>
      <c r="T670" t="s">
        <v>113</v>
      </c>
      <c r="U670" t="s">
        <v>42</v>
      </c>
      <c r="V670">
        <v>2176</v>
      </c>
      <c r="W670" t="s">
        <v>56</v>
      </c>
      <c r="X670" t="s">
        <v>104</v>
      </c>
      <c r="Y670" t="s">
        <v>45</v>
      </c>
      <c r="Z670">
        <v>3</v>
      </c>
    </row>
    <row r="671" spans="1:26" x14ac:dyDescent="0.3">
      <c r="A671">
        <v>1096</v>
      </c>
      <c r="B671" t="s">
        <v>1815</v>
      </c>
      <c r="C671" t="s">
        <v>1170</v>
      </c>
      <c r="D671" s="1">
        <v>44607</v>
      </c>
      <c r="E671" s="1">
        <v>44853</v>
      </c>
      <c r="F671" t="s">
        <v>28</v>
      </c>
      <c r="G671" t="s">
        <v>2922</v>
      </c>
      <c r="H671" t="s">
        <v>2923</v>
      </c>
      <c r="I671" t="s">
        <v>168</v>
      </c>
      <c r="J671" t="s">
        <v>32</v>
      </c>
      <c r="K671" t="s">
        <v>52</v>
      </c>
      <c r="L671" t="s">
        <v>34</v>
      </c>
      <c r="M671" t="s">
        <v>52</v>
      </c>
      <c r="N671" t="s">
        <v>175</v>
      </c>
      <c r="O671" t="s">
        <v>2924</v>
      </c>
      <c r="P671" t="s">
        <v>38</v>
      </c>
      <c r="Q671" t="s">
        <v>286</v>
      </c>
      <c r="R671" s="1">
        <v>26675</v>
      </c>
      <c r="S671" t="s">
        <v>40</v>
      </c>
      <c r="T671" t="s">
        <v>287</v>
      </c>
      <c r="U671" t="s">
        <v>42</v>
      </c>
      <c r="V671">
        <v>1844</v>
      </c>
      <c r="W671" t="s">
        <v>128</v>
      </c>
      <c r="X671" t="s">
        <v>84</v>
      </c>
      <c r="Y671" t="s">
        <v>45</v>
      </c>
      <c r="Z671">
        <v>3</v>
      </c>
    </row>
    <row r="672" spans="1:26" x14ac:dyDescent="0.3">
      <c r="A672">
        <v>1097</v>
      </c>
      <c r="B672" t="s">
        <v>2925</v>
      </c>
      <c r="C672" t="s">
        <v>2926</v>
      </c>
      <c r="D672" s="1">
        <v>45124</v>
      </c>
      <c r="E672" s="1">
        <v>45141</v>
      </c>
      <c r="F672" t="s">
        <v>28</v>
      </c>
      <c r="G672" t="s">
        <v>2927</v>
      </c>
      <c r="H672" t="s">
        <v>2928</v>
      </c>
      <c r="I672" t="s">
        <v>133</v>
      </c>
      <c r="J672" t="s">
        <v>32</v>
      </c>
      <c r="K672" t="s">
        <v>33</v>
      </c>
      <c r="L672" t="s">
        <v>64</v>
      </c>
      <c r="M672" t="s">
        <v>52</v>
      </c>
      <c r="N672" t="s">
        <v>99</v>
      </c>
      <c r="O672" t="s">
        <v>2929</v>
      </c>
      <c r="P672" t="s">
        <v>38</v>
      </c>
      <c r="Q672" t="s">
        <v>90</v>
      </c>
      <c r="R672" s="1">
        <v>36374</v>
      </c>
      <c r="S672" t="s">
        <v>40</v>
      </c>
      <c r="T672" t="s">
        <v>103</v>
      </c>
      <c r="U672" t="s">
        <v>55</v>
      </c>
      <c r="V672">
        <v>2132</v>
      </c>
      <c r="W672" t="s">
        <v>56</v>
      </c>
      <c r="X672" t="s">
        <v>104</v>
      </c>
      <c r="Y672" t="s">
        <v>45</v>
      </c>
      <c r="Z672">
        <v>3</v>
      </c>
    </row>
    <row r="673" spans="1:26" x14ac:dyDescent="0.3">
      <c r="A673">
        <v>1098</v>
      </c>
      <c r="B673" t="s">
        <v>2930</v>
      </c>
      <c r="C673" t="s">
        <v>253</v>
      </c>
      <c r="D673" s="1">
        <v>43588</v>
      </c>
      <c r="E673" s="1">
        <v>45079</v>
      </c>
      <c r="F673" t="s">
        <v>28</v>
      </c>
      <c r="G673" t="s">
        <v>2931</v>
      </c>
      <c r="H673" t="s">
        <v>2932</v>
      </c>
      <c r="I673" t="s">
        <v>62</v>
      </c>
      <c r="J673" t="s">
        <v>745</v>
      </c>
      <c r="K673" t="s">
        <v>52</v>
      </c>
      <c r="L673" t="s">
        <v>51</v>
      </c>
      <c r="M673" t="s">
        <v>35</v>
      </c>
      <c r="N673" t="s">
        <v>99</v>
      </c>
      <c r="O673" t="s">
        <v>2933</v>
      </c>
      <c r="P673" t="s">
        <v>38</v>
      </c>
      <c r="Q673" t="s">
        <v>101</v>
      </c>
      <c r="R673" s="1">
        <v>33979</v>
      </c>
      <c r="S673" t="s">
        <v>40</v>
      </c>
      <c r="T673" t="s">
        <v>113</v>
      </c>
      <c r="U673" t="s">
        <v>55</v>
      </c>
      <c r="V673">
        <v>1420</v>
      </c>
      <c r="W673" t="s">
        <v>128</v>
      </c>
      <c r="X673" t="s">
        <v>44</v>
      </c>
      <c r="Y673" t="s">
        <v>45</v>
      </c>
      <c r="Z673">
        <v>3</v>
      </c>
    </row>
    <row r="674" spans="1:26" x14ac:dyDescent="0.3">
      <c r="A674">
        <v>1099</v>
      </c>
      <c r="B674" t="s">
        <v>2934</v>
      </c>
      <c r="C674" t="s">
        <v>1220</v>
      </c>
      <c r="D674" s="1">
        <v>44645</v>
      </c>
      <c r="E674" s="1">
        <v>44673</v>
      </c>
      <c r="F674" t="s">
        <v>28</v>
      </c>
      <c r="G674" t="s">
        <v>2935</v>
      </c>
      <c r="H674" t="s">
        <v>2936</v>
      </c>
      <c r="I674" t="s">
        <v>133</v>
      </c>
      <c r="J674" t="s">
        <v>32</v>
      </c>
      <c r="K674" t="s">
        <v>52</v>
      </c>
      <c r="L674" t="s">
        <v>51</v>
      </c>
      <c r="M674" t="s">
        <v>52</v>
      </c>
      <c r="N674" t="s">
        <v>140</v>
      </c>
      <c r="O674" t="s">
        <v>2937</v>
      </c>
      <c r="P674" t="s">
        <v>38</v>
      </c>
      <c r="Q674" t="s">
        <v>90</v>
      </c>
      <c r="R674" s="1">
        <v>26291</v>
      </c>
      <c r="S674" t="s">
        <v>40</v>
      </c>
      <c r="T674" t="s">
        <v>83</v>
      </c>
      <c r="U674" t="s">
        <v>42</v>
      </c>
      <c r="V674">
        <v>2149</v>
      </c>
      <c r="W674" t="s">
        <v>74</v>
      </c>
      <c r="X674" t="s">
        <v>75</v>
      </c>
      <c r="Y674" t="s">
        <v>45</v>
      </c>
      <c r="Z674">
        <v>3</v>
      </c>
    </row>
    <row r="675" spans="1:26" x14ac:dyDescent="0.3">
      <c r="A675">
        <v>1100</v>
      </c>
      <c r="B675" t="s">
        <v>2938</v>
      </c>
      <c r="C675" t="s">
        <v>2939</v>
      </c>
      <c r="D675" s="1">
        <v>43928</v>
      </c>
      <c r="E675" s="1"/>
      <c r="F675" t="s">
        <v>28</v>
      </c>
      <c r="G675" t="s">
        <v>2940</v>
      </c>
      <c r="H675" t="s">
        <v>2941</v>
      </c>
      <c r="I675" t="s">
        <v>50</v>
      </c>
      <c r="J675" t="s">
        <v>32</v>
      </c>
      <c r="K675" t="s">
        <v>63</v>
      </c>
      <c r="L675" t="s">
        <v>34</v>
      </c>
      <c r="M675" t="s">
        <v>35</v>
      </c>
      <c r="N675" t="s">
        <v>36</v>
      </c>
      <c r="O675" t="s">
        <v>37</v>
      </c>
      <c r="P675" t="s">
        <v>38</v>
      </c>
      <c r="Q675" t="s">
        <v>90</v>
      </c>
      <c r="R675" s="1">
        <v>23507</v>
      </c>
      <c r="S675" t="s">
        <v>40</v>
      </c>
      <c r="T675" t="s">
        <v>83</v>
      </c>
      <c r="U675" t="s">
        <v>55</v>
      </c>
      <c r="V675">
        <v>2421</v>
      </c>
      <c r="W675" t="s">
        <v>43</v>
      </c>
      <c r="X675" t="s">
        <v>104</v>
      </c>
      <c r="Y675" t="s">
        <v>45</v>
      </c>
      <c r="Z675">
        <v>3</v>
      </c>
    </row>
    <row r="676" spans="1:26" x14ac:dyDescent="0.3">
      <c r="A676">
        <v>1101</v>
      </c>
      <c r="B676" t="s">
        <v>2942</v>
      </c>
      <c r="C676" t="s">
        <v>2943</v>
      </c>
      <c r="D676" s="1">
        <v>44265</v>
      </c>
      <c r="E676" s="1"/>
      <c r="F676" t="s">
        <v>28</v>
      </c>
      <c r="G676" t="s">
        <v>2944</v>
      </c>
      <c r="H676" t="s">
        <v>2945</v>
      </c>
      <c r="I676" t="s">
        <v>80</v>
      </c>
      <c r="J676" t="s">
        <v>32</v>
      </c>
      <c r="K676" t="s">
        <v>63</v>
      </c>
      <c r="L676" t="s">
        <v>51</v>
      </c>
      <c r="M676" t="s">
        <v>52</v>
      </c>
      <c r="N676" t="s">
        <v>36</v>
      </c>
      <c r="O676" t="s">
        <v>37</v>
      </c>
      <c r="P676" t="s">
        <v>38</v>
      </c>
      <c r="Q676" t="s">
        <v>111</v>
      </c>
      <c r="R676" s="1">
        <v>16150</v>
      </c>
      <c r="S676" t="s">
        <v>40</v>
      </c>
      <c r="T676" t="s">
        <v>113</v>
      </c>
      <c r="U676" t="s">
        <v>42</v>
      </c>
      <c r="V676">
        <v>2451</v>
      </c>
      <c r="W676" t="s">
        <v>43</v>
      </c>
      <c r="X676" t="s">
        <v>44</v>
      </c>
      <c r="Y676" t="s">
        <v>45</v>
      </c>
      <c r="Z676">
        <v>3</v>
      </c>
    </row>
    <row r="677" spans="1:26" x14ac:dyDescent="0.3">
      <c r="A677">
        <v>1102</v>
      </c>
      <c r="B677" t="s">
        <v>2946</v>
      </c>
      <c r="C677" t="s">
        <v>2947</v>
      </c>
      <c r="D677" s="1">
        <v>43681</v>
      </c>
      <c r="E677" s="1"/>
      <c r="F677" t="s">
        <v>728</v>
      </c>
      <c r="G677" t="s">
        <v>2948</v>
      </c>
      <c r="H677" t="s">
        <v>2949</v>
      </c>
      <c r="I677" t="s">
        <v>50</v>
      </c>
      <c r="J677" t="s">
        <v>32</v>
      </c>
      <c r="K677" t="s">
        <v>52</v>
      </c>
      <c r="L677" t="s">
        <v>51</v>
      </c>
      <c r="M677" t="s">
        <v>52</v>
      </c>
      <c r="N677" t="s">
        <v>36</v>
      </c>
      <c r="O677" t="s">
        <v>37</v>
      </c>
      <c r="P677" t="s">
        <v>38</v>
      </c>
      <c r="Q677" t="s">
        <v>81</v>
      </c>
      <c r="R677" s="1">
        <v>19621</v>
      </c>
      <c r="S677" t="s">
        <v>40</v>
      </c>
      <c r="T677" t="s">
        <v>352</v>
      </c>
      <c r="U677" t="s">
        <v>42</v>
      </c>
      <c r="V677">
        <v>2472</v>
      </c>
      <c r="W677" t="s">
        <v>93</v>
      </c>
      <c r="X677" t="s">
        <v>75</v>
      </c>
      <c r="Y677" t="s">
        <v>45</v>
      </c>
      <c r="Z677">
        <v>3</v>
      </c>
    </row>
    <row r="678" spans="1:26" x14ac:dyDescent="0.3">
      <c r="A678">
        <v>1103</v>
      </c>
      <c r="B678" t="s">
        <v>2950</v>
      </c>
      <c r="C678" t="s">
        <v>2951</v>
      </c>
      <c r="D678" s="1">
        <v>44297</v>
      </c>
      <c r="E678" s="1">
        <v>45073</v>
      </c>
      <c r="F678" t="s">
        <v>28</v>
      </c>
      <c r="G678" t="s">
        <v>2952</v>
      </c>
      <c r="H678" t="s">
        <v>2953</v>
      </c>
      <c r="I678" t="s">
        <v>89</v>
      </c>
      <c r="J678" t="s">
        <v>745</v>
      </c>
      <c r="K678" t="s">
        <v>63</v>
      </c>
      <c r="L678" t="s">
        <v>34</v>
      </c>
      <c r="M678" t="s">
        <v>35</v>
      </c>
      <c r="N678" t="s">
        <v>99</v>
      </c>
      <c r="O678" t="s">
        <v>2954</v>
      </c>
      <c r="P678" t="s">
        <v>38</v>
      </c>
      <c r="Q678" t="s">
        <v>148</v>
      </c>
      <c r="R678" s="1">
        <v>20912</v>
      </c>
      <c r="S678" t="s">
        <v>40</v>
      </c>
      <c r="T678" t="s">
        <v>150</v>
      </c>
      <c r="U678" t="s">
        <v>55</v>
      </c>
      <c r="V678">
        <v>1938</v>
      </c>
      <c r="W678" t="s">
        <v>128</v>
      </c>
      <c r="X678" t="s">
        <v>44</v>
      </c>
      <c r="Y678" t="s">
        <v>45</v>
      </c>
      <c r="Z678">
        <v>3</v>
      </c>
    </row>
    <row r="679" spans="1:26" x14ac:dyDescent="0.3">
      <c r="A679">
        <v>1104</v>
      </c>
      <c r="B679" t="s">
        <v>2838</v>
      </c>
      <c r="C679" t="s">
        <v>2955</v>
      </c>
      <c r="D679" s="1">
        <v>43632</v>
      </c>
      <c r="E679" s="1"/>
      <c r="F679" t="s">
        <v>28</v>
      </c>
      <c r="G679" t="s">
        <v>2956</v>
      </c>
      <c r="H679" t="s">
        <v>2957</v>
      </c>
      <c r="I679" t="s">
        <v>168</v>
      </c>
      <c r="J679" t="s">
        <v>32</v>
      </c>
      <c r="K679" t="s">
        <v>52</v>
      </c>
      <c r="L679" t="s">
        <v>34</v>
      </c>
      <c r="M679" t="s">
        <v>35</v>
      </c>
      <c r="N679" t="s">
        <v>36</v>
      </c>
      <c r="O679" t="s">
        <v>37</v>
      </c>
      <c r="P679" t="s">
        <v>38</v>
      </c>
      <c r="Q679" t="s">
        <v>101</v>
      </c>
      <c r="R679" s="1">
        <v>34956</v>
      </c>
      <c r="S679" t="s">
        <v>40</v>
      </c>
      <c r="T679" t="s">
        <v>6</v>
      </c>
      <c r="U679" t="s">
        <v>55</v>
      </c>
      <c r="V679">
        <v>2072</v>
      </c>
      <c r="W679" t="s">
        <v>128</v>
      </c>
      <c r="X679" t="s">
        <v>104</v>
      </c>
      <c r="Y679" t="s">
        <v>45</v>
      </c>
      <c r="Z679">
        <v>3</v>
      </c>
    </row>
    <row r="680" spans="1:26" x14ac:dyDescent="0.3">
      <c r="A680">
        <v>1105</v>
      </c>
      <c r="B680" t="s">
        <v>2958</v>
      </c>
      <c r="C680" t="s">
        <v>2959</v>
      </c>
      <c r="D680" s="1">
        <v>44112</v>
      </c>
      <c r="E680" s="1">
        <v>44899</v>
      </c>
      <c r="F680" t="s">
        <v>28</v>
      </c>
      <c r="G680" t="s">
        <v>2960</v>
      </c>
      <c r="H680" t="s">
        <v>2961</v>
      </c>
      <c r="I680" t="s">
        <v>62</v>
      </c>
      <c r="J680" t="s">
        <v>745</v>
      </c>
      <c r="K680" t="s">
        <v>33</v>
      </c>
      <c r="L680" t="s">
        <v>51</v>
      </c>
      <c r="M680" t="s">
        <v>63</v>
      </c>
      <c r="N680" t="s">
        <v>175</v>
      </c>
      <c r="O680" t="s">
        <v>2962</v>
      </c>
      <c r="P680" t="s">
        <v>38</v>
      </c>
      <c r="Q680" t="s">
        <v>81</v>
      </c>
      <c r="R680" s="1">
        <v>17817</v>
      </c>
      <c r="S680" t="s">
        <v>40</v>
      </c>
      <c r="T680" t="s">
        <v>103</v>
      </c>
      <c r="U680" t="s">
        <v>42</v>
      </c>
      <c r="V680">
        <v>2176</v>
      </c>
      <c r="W680" t="s">
        <v>56</v>
      </c>
      <c r="X680" t="s">
        <v>75</v>
      </c>
      <c r="Y680" t="s">
        <v>45</v>
      </c>
      <c r="Z680">
        <v>3</v>
      </c>
    </row>
    <row r="681" spans="1:26" x14ac:dyDescent="0.3">
      <c r="A681">
        <v>1106</v>
      </c>
      <c r="B681" t="s">
        <v>2963</v>
      </c>
      <c r="C681" t="s">
        <v>2964</v>
      </c>
      <c r="D681" s="1">
        <v>44426</v>
      </c>
      <c r="E681" s="1"/>
      <c r="F681" t="s">
        <v>728</v>
      </c>
      <c r="G681" t="s">
        <v>2965</v>
      </c>
      <c r="H681" t="s">
        <v>2966</v>
      </c>
      <c r="I681" t="s">
        <v>89</v>
      </c>
      <c r="J681" t="s">
        <v>32</v>
      </c>
      <c r="K681" t="s">
        <v>63</v>
      </c>
      <c r="L681" t="s">
        <v>64</v>
      </c>
      <c r="M681" t="s">
        <v>35</v>
      </c>
      <c r="N681" t="s">
        <v>36</v>
      </c>
      <c r="O681" t="s">
        <v>37</v>
      </c>
      <c r="P681" t="s">
        <v>38</v>
      </c>
      <c r="Q681" t="s">
        <v>53</v>
      </c>
      <c r="R681" s="1">
        <v>34700</v>
      </c>
      <c r="S681" t="s">
        <v>40</v>
      </c>
      <c r="T681" t="s">
        <v>163</v>
      </c>
      <c r="U681" t="s">
        <v>55</v>
      </c>
      <c r="V681">
        <v>2143</v>
      </c>
      <c r="W681" t="s">
        <v>74</v>
      </c>
      <c r="X681" t="s">
        <v>75</v>
      </c>
      <c r="Y681" t="s">
        <v>45</v>
      </c>
      <c r="Z681">
        <v>3</v>
      </c>
    </row>
    <row r="682" spans="1:26" x14ac:dyDescent="0.3">
      <c r="A682">
        <v>1107</v>
      </c>
      <c r="B682" t="s">
        <v>2967</v>
      </c>
      <c r="C682" t="s">
        <v>2968</v>
      </c>
      <c r="D682" s="1">
        <v>43906</v>
      </c>
      <c r="E682" s="1"/>
      <c r="F682" t="s">
        <v>728</v>
      </c>
      <c r="G682" t="s">
        <v>2969</v>
      </c>
      <c r="H682" t="s">
        <v>2970</v>
      </c>
      <c r="I682" t="s">
        <v>89</v>
      </c>
      <c r="J682" t="s">
        <v>32</v>
      </c>
      <c r="K682" t="s">
        <v>33</v>
      </c>
      <c r="L682" t="s">
        <v>51</v>
      </c>
      <c r="M682" t="s">
        <v>52</v>
      </c>
      <c r="N682" t="s">
        <v>36</v>
      </c>
      <c r="O682" t="s">
        <v>37</v>
      </c>
      <c r="P682" t="s">
        <v>38</v>
      </c>
      <c r="Q682" t="s">
        <v>305</v>
      </c>
      <c r="R682" s="1">
        <v>33643</v>
      </c>
      <c r="S682" t="s">
        <v>40</v>
      </c>
      <c r="T682" t="s">
        <v>83</v>
      </c>
      <c r="U682" t="s">
        <v>42</v>
      </c>
      <c r="V682">
        <v>1778</v>
      </c>
      <c r="W682" t="s">
        <v>74</v>
      </c>
      <c r="X682" t="s">
        <v>75</v>
      </c>
      <c r="Y682" t="s">
        <v>45</v>
      </c>
      <c r="Z682">
        <v>3</v>
      </c>
    </row>
    <row r="683" spans="1:26" x14ac:dyDescent="0.3">
      <c r="A683">
        <v>1108</v>
      </c>
      <c r="B683" t="s">
        <v>2221</v>
      </c>
      <c r="C683" t="s">
        <v>2971</v>
      </c>
      <c r="D683" s="1">
        <v>43489</v>
      </c>
      <c r="E683" s="1"/>
      <c r="F683" t="s">
        <v>28</v>
      </c>
      <c r="G683" t="s">
        <v>2972</v>
      </c>
      <c r="H683" t="s">
        <v>2973</v>
      </c>
      <c r="I683" t="s">
        <v>80</v>
      </c>
      <c r="J683" t="s">
        <v>32</v>
      </c>
      <c r="K683" t="s">
        <v>63</v>
      </c>
      <c r="L683" t="s">
        <v>51</v>
      </c>
      <c r="M683" t="s">
        <v>63</v>
      </c>
      <c r="N683" t="s">
        <v>36</v>
      </c>
      <c r="O683" t="s">
        <v>37</v>
      </c>
      <c r="P683" t="s">
        <v>38</v>
      </c>
      <c r="Q683" t="s">
        <v>81</v>
      </c>
      <c r="R683" s="1">
        <v>25311</v>
      </c>
      <c r="S683" t="s">
        <v>40</v>
      </c>
      <c r="T683" t="s">
        <v>292</v>
      </c>
      <c r="U683" t="s">
        <v>55</v>
      </c>
      <c r="V683">
        <v>2324</v>
      </c>
      <c r="W683" t="s">
        <v>43</v>
      </c>
      <c r="X683" t="s">
        <v>84</v>
      </c>
      <c r="Y683" t="s">
        <v>45</v>
      </c>
      <c r="Z683">
        <v>3</v>
      </c>
    </row>
    <row r="684" spans="1:26" x14ac:dyDescent="0.3">
      <c r="A684">
        <v>1109</v>
      </c>
      <c r="B684" t="s">
        <v>2974</v>
      </c>
      <c r="C684" t="s">
        <v>2975</v>
      </c>
      <c r="D684" s="1">
        <v>44723</v>
      </c>
      <c r="E684" s="1">
        <v>44829</v>
      </c>
      <c r="F684" t="s">
        <v>28</v>
      </c>
      <c r="G684" t="s">
        <v>2976</v>
      </c>
      <c r="H684" t="s">
        <v>2977</v>
      </c>
      <c r="I684" t="s">
        <v>50</v>
      </c>
      <c r="J684" t="s">
        <v>745</v>
      </c>
      <c r="K684" t="s">
        <v>63</v>
      </c>
      <c r="L684" t="s">
        <v>34</v>
      </c>
      <c r="M684" t="s">
        <v>52</v>
      </c>
      <c r="N684" t="s">
        <v>140</v>
      </c>
      <c r="O684" t="s">
        <v>2978</v>
      </c>
      <c r="P684" t="s">
        <v>38</v>
      </c>
      <c r="Q684" t="s">
        <v>90</v>
      </c>
      <c r="R684" s="1">
        <v>29860</v>
      </c>
      <c r="S684" t="s">
        <v>40</v>
      </c>
      <c r="T684" t="s">
        <v>83</v>
      </c>
      <c r="U684" t="s">
        <v>42</v>
      </c>
      <c r="V684">
        <v>1775</v>
      </c>
      <c r="W684" t="s">
        <v>43</v>
      </c>
      <c r="X684" t="s">
        <v>104</v>
      </c>
      <c r="Y684" t="s">
        <v>45</v>
      </c>
      <c r="Z684">
        <v>3</v>
      </c>
    </row>
    <row r="685" spans="1:26" x14ac:dyDescent="0.3">
      <c r="A685">
        <v>1110</v>
      </c>
      <c r="B685" t="s">
        <v>2979</v>
      </c>
      <c r="C685" t="s">
        <v>1603</v>
      </c>
      <c r="D685" s="1">
        <v>44744</v>
      </c>
      <c r="E685" s="1"/>
      <c r="F685" t="s">
        <v>728</v>
      </c>
      <c r="G685" t="s">
        <v>2980</v>
      </c>
      <c r="H685" t="s">
        <v>2981</v>
      </c>
      <c r="I685" t="s">
        <v>118</v>
      </c>
      <c r="J685" t="s">
        <v>32</v>
      </c>
      <c r="K685" t="s">
        <v>63</v>
      </c>
      <c r="L685" t="s">
        <v>64</v>
      </c>
      <c r="M685" t="s">
        <v>35</v>
      </c>
      <c r="N685" t="s">
        <v>36</v>
      </c>
      <c r="O685" t="s">
        <v>37</v>
      </c>
      <c r="P685" t="s">
        <v>38</v>
      </c>
      <c r="Q685" t="s">
        <v>81</v>
      </c>
      <c r="R685" s="1">
        <v>31902</v>
      </c>
      <c r="S685" t="s">
        <v>40</v>
      </c>
      <c r="T685" t="s">
        <v>226</v>
      </c>
      <c r="U685" t="s">
        <v>42</v>
      </c>
      <c r="V685">
        <v>2148</v>
      </c>
      <c r="W685" t="s">
        <v>128</v>
      </c>
      <c r="X685" t="s">
        <v>75</v>
      </c>
      <c r="Y685" t="s">
        <v>45</v>
      </c>
      <c r="Z685">
        <v>3</v>
      </c>
    </row>
    <row r="686" spans="1:26" x14ac:dyDescent="0.3">
      <c r="A686">
        <v>1111</v>
      </c>
      <c r="B686" t="s">
        <v>2982</v>
      </c>
      <c r="C686" t="s">
        <v>2983</v>
      </c>
      <c r="D686" s="1">
        <v>43716</v>
      </c>
      <c r="E686" s="1">
        <v>44072</v>
      </c>
      <c r="F686" t="s">
        <v>28</v>
      </c>
      <c r="G686" t="s">
        <v>2984</v>
      </c>
      <c r="H686" t="s">
        <v>2985</v>
      </c>
      <c r="I686" t="s">
        <v>89</v>
      </c>
      <c r="J686" t="s">
        <v>745</v>
      </c>
      <c r="K686" t="s">
        <v>63</v>
      </c>
      <c r="L686" t="s">
        <v>51</v>
      </c>
      <c r="M686" t="s">
        <v>52</v>
      </c>
      <c r="N686" t="s">
        <v>140</v>
      </c>
      <c r="O686" t="s">
        <v>2986</v>
      </c>
      <c r="P686" t="s">
        <v>38</v>
      </c>
      <c r="Q686" t="s">
        <v>148</v>
      </c>
      <c r="R686" s="1">
        <v>19145</v>
      </c>
      <c r="S686" t="s">
        <v>40</v>
      </c>
      <c r="T686" t="s">
        <v>150</v>
      </c>
      <c r="U686" t="s">
        <v>42</v>
      </c>
      <c r="V686">
        <v>2127</v>
      </c>
      <c r="W686" t="s">
        <v>43</v>
      </c>
      <c r="X686" t="s">
        <v>44</v>
      </c>
      <c r="Y686" t="s">
        <v>45</v>
      </c>
      <c r="Z686">
        <v>3</v>
      </c>
    </row>
    <row r="687" spans="1:26" x14ac:dyDescent="0.3">
      <c r="A687">
        <v>1112</v>
      </c>
      <c r="B687" t="s">
        <v>2987</v>
      </c>
      <c r="C687" t="s">
        <v>383</v>
      </c>
      <c r="D687" s="1">
        <v>44752</v>
      </c>
      <c r="E687" s="1"/>
      <c r="F687" t="s">
        <v>28</v>
      </c>
      <c r="G687" t="s">
        <v>2988</v>
      </c>
      <c r="H687" t="s">
        <v>2989</v>
      </c>
      <c r="I687" t="s">
        <v>139</v>
      </c>
      <c r="J687" t="s">
        <v>32</v>
      </c>
      <c r="K687" t="s">
        <v>63</v>
      </c>
      <c r="L687" t="s">
        <v>51</v>
      </c>
      <c r="M687" t="s">
        <v>52</v>
      </c>
      <c r="N687" t="s">
        <v>36</v>
      </c>
      <c r="O687" t="s">
        <v>37</v>
      </c>
      <c r="P687" t="s">
        <v>38</v>
      </c>
      <c r="Q687" t="s">
        <v>111</v>
      </c>
      <c r="R687" s="1">
        <v>27590</v>
      </c>
      <c r="S687" t="s">
        <v>40</v>
      </c>
      <c r="T687" t="s">
        <v>419</v>
      </c>
      <c r="U687" t="s">
        <v>42</v>
      </c>
      <c r="V687">
        <v>84262</v>
      </c>
      <c r="W687" t="s">
        <v>43</v>
      </c>
      <c r="X687" t="s">
        <v>75</v>
      </c>
      <c r="Y687" t="s">
        <v>45</v>
      </c>
      <c r="Z687">
        <v>3</v>
      </c>
    </row>
    <row r="688" spans="1:26" x14ac:dyDescent="0.3">
      <c r="A688">
        <v>1113</v>
      </c>
      <c r="B688" t="s">
        <v>2990</v>
      </c>
      <c r="C688" t="s">
        <v>1650</v>
      </c>
      <c r="D688" s="1">
        <v>44675</v>
      </c>
      <c r="E688" s="1"/>
      <c r="F688" t="s">
        <v>28</v>
      </c>
      <c r="G688" t="s">
        <v>2991</v>
      </c>
      <c r="H688" t="s">
        <v>2992</v>
      </c>
      <c r="I688" t="s">
        <v>118</v>
      </c>
      <c r="J688" t="s">
        <v>32</v>
      </c>
      <c r="K688" t="s">
        <v>33</v>
      </c>
      <c r="L688" t="s">
        <v>64</v>
      </c>
      <c r="M688" t="s">
        <v>52</v>
      </c>
      <c r="N688" t="s">
        <v>36</v>
      </c>
      <c r="O688" t="s">
        <v>37</v>
      </c>
      <c r="P688" t="s">
        <v>38</v>
      </c>
      <c r="Q688" t="s">
        <v>81</v>
      </c>
      <c r="R688" s="1">
        <v>28006</v>
      </c>
      <c r="S688" t="s">
        <v>40</v>
      </c>
      <c r="T688" t="s">
        <v>163</v>
      </c>
      <c r="U688" t="s">
        <v>42</v>
      </c>
      <c r="V688">
        <v>31490</v>
      </c>
      <c r="W688" t="s">
        <v>128</v>
      </c>
      <c r="X688" t="s">
        <v>104</v>
      </c>
      <c r="Y688" t="s">
        <v>45</v>
      </c>
      <c r="Z688">
        <v>3</v>
      </c>
    </row>
    <row r="689" spans="1:26" x14ac:dyDescent="0.3">
      <c r="A689">
        <v>1114</v>
      </c>
      <c r="B689" t="s">
        <v>2993</v>
      </c>
      <c r="C689" t="s">
        <v>1179</v>
      </c>
      <c r="D689" s="1">
        <v>43921</v>
      </c>
      <c r="E689" s="1"/>
      <c r="F689" t="s">
        <v>28</v>
      </c>
      <c r="G689" t="s">
        <v>2994</v>
      </c>
      <c r="H689" t="s">
        <v>2995</v>
      </c>
      <c r="I689" t="s">
        <v>62</v>
      </c>
      <c r="J689" t="s">
        <v>32</v>
      </c>
      <c r="K689" t="s">
        <v>63</v>
      </c>
      <c r="L689" t="s">
        <v>34</v>
      </c>
      <c r="M689" t="s">
        <v>52</v>
      </c>
      <c r="N689" t="s">
        <v>36</v>
      </c>
      <c r="O689" t="s">
        <v>37</v>
      </c>
      <c r="P689" t="s">
        <v>38</v>
      </c>
      <c r="Q689" t="s">
        <v>81</v>
      </c>
      <c r="R689" s="1">
        <v>22281</v>
      </c>
      <c r="S689" t="s">
        <v>40</v>
      </c>
      <c r="T689" t="s">
        <v>83</v>
      </c>
      <c r="U689" t="s">
        <v>42</v>
      </c>
      <c r="V689">
        <v>59522</v>
      </c>
      <c r="W689" t="s">
        <v>56</v>
      </c>
      <c r="X689" t="s">
        <v>44</v>
      </c>
      <c r="Y689" t="s">
        <v>45</v>
      </c>
      <c r="Z689">
        <v>3</v>
      </c>
    </row>
    <row r="690" spans="1:26" x14ac:dyDescent="0.3">
      <c r="A690">
        <v>1115</v>
      </c>
      <c r="B690" t="s">
        <v>2996</v>
      </c>
      <c r="C690" t="s">
        <v>2997</v>
      </c>
      <c r="D690" s="1">
        <v>43547</v>
      </c>
      <c r="E690" s="1"/>
      <c r="F690" t="s">
        <v>28</v>
      </c>
      <c r="G690" t="s">
        <v>2998</v>
      </c>
      <c r="H690" t="s">
        <v>2999</v>
      </c>
      <c r="I690" t="s">
        <v>168</v>
      </c>
      <c r="J690" t="s">
        <v>32</v>
      </c>
      <c r="K690" t="s">
        <v>33</v>
      </c>
      <c r="L690" t="s">
        <v>51</v>
      </c>
      <c r="M690" t="s">
        <v>52</v>
      </c>
      <c r="N690" t="s">
        <v>36</v>
      </c>
      <c r="O690" t="s">
        <v>37</v>
      </c>
      <c r="P690" t="s">
        <v>38</v>
      </c>
      <c r="Q690" t="s">
        <v>90</v>
      </c>
      <c r="R690" s="1">
        <v>35480</v>
      </c>
      <c r="S690" t="s">
        <v>40</v>
      </c>
      <c r="T690" t="s">
        <v>103</v>
      </c>
      <c r="U690" t="s">
        <v>55</v>
      </c>
      <c r="V690">
        <v>63452</v>
      </c>
      <c r="W690" t="s">
        <v>93</v>
      </c>
      <c r="X690" t="s">
        <v>44</v>
      </c>
      <c r="Y690" t="s">
        <v>45</v>
      </c>
      <c r="Z690">
        <v>3</v>
      </c>
    </row>
    <row r="691" spans="1:26" x14ac:dyDescent="0.3">
      <c r="A691">
        <v>1116</v>
      </c>
      <c r="B691" t="s">
        <v>1437</v>
      </c>
      <c r="C691" t="s">
        <v>3000</v>
      </c>
      <c r="D691" s="1">
        <v>43533</v>
      </c>
      <c r="E691" s="1">
        <v>45119</v>
      </c>
      <c r="F691" t="s">
        <v>28</v>
      </c>
      <c r="G691" t="s">
        <v>3001</v>
      </c>
      <c r="H691" t="s">
        <v>3002</v>
      </c>
      <c r="I691" t="s">
        <v>133</v>
      </c>
      <c r="J691" t="s">
        <v>745</v>
      </c>
      <c r="K691" t="s">
        <v>63</v>
      </c>
      <c r="L691" t="s">
        <v>51</v>
      </c>
      <c r="M691" t="s">
        <v>63</v>
      </c>
      <c r="N691" t="s">
        <v>175</v>
      </c>
      <c r="O691" t="s">
        <v>3003</v>
      </c>
      <c r="P691" t="s">
        <v>38</v>
      </c>
      <c r="Q691" t="s">
        <v>90</v>
      </c>
      <c r="R691" s="1">
        <v>30904</v>
      </c>
      <c r="S691" t="s">
        <v>40</v>
      </c>
      <c r="T691" t="s">
        <v>73</v>
      </c>
      <c r="U691" t="s">
        <v>55</v>
      </c>
      <c r="V691">
        <v>50055</v>
      </c>
      <c r="W691" t="s">
        <v>43</v>
      </c>
      <c r="X691" t="s">
        <v>104</v>
      </c>
      <c r="Y691" t="s">
        <v>45</v>
      </c>
      <c r="Z691">
        <v>3</v>
      </c>
    </row>
    <row r="692" spans="1:26" x14ac:dyDescent="0.3">
      <c r="A692">
        <v>1117</v>
      </c>
      <c r="B692" t="s">
        <v>3004</v>
      </c>
      <c r="C692" t="s">
        <v>1375</v>
      </c>
      <c r="D692" s="1">
        <v>43517</v>
      </c>
      <c r="E692" s="1">
        <v>43530</v>
      </c>
      <c r="F692" t="s">
        <v>28</v>
      </c>
      <c r="G692" t="s">
        <v>3005</v>
      </c>
      <c r="H692" t="s">
        <v>3006</v>
      </c>
      <c r="I692" t="s">
        <v>80</v>
      </c>
      <c r="J692" t="s">
        <v>745</v>
      </c>
      <c r="K692" t="s">
        <v>63</v>
      </c>
      <c r="L692" t="s">
        <v>34</v>
      </c>
      <c r="M692" t="s">
        <v>35</v>
      </c>
      <c r="N692" t="s">
        <v>126</v>
      </c>
      <c r="O692" t="s">
        <v>3007</v>
      </c>
      <c r="P692" t="s">
        <v>38</v>
      </c>
      <c r="Q692" t="s">
        <v>81</v>
      </c>
      <c r="R692" s="1">
        <v>35665</v>
      </c>
      <c r="S692" t="s">
        <v>40</v>
      </c>
      <c r="T692" t="s">
        <v>103</v>
      </c>
      <c r="U692" t="s">
        <v>55</v>
      </c>
      <c r="V692">
        <v>6139</v>
      </c>
      <c r="W692" t="s">
        <v>74</v>
      </c>
      <c r="X692" t="s">
        <v>104</v>
      </c>
      <c r="Y692" t="s">
        <v>45</v>
      </c>
      <c r="Z692">
        <v>3</v>
      </c>
    </row>
    <row r="693" spans="1:26" x14ac:dyDescent="0.3">
      <c r="A693">
        <v>1118</v>
      </c>
      <c r="B693" t="s">
        <v>1240</v>
      </c>
      <c r="C693" t="s">
        <v>1997</v>
      </c>
      <c r="D693" s="1">
        <v>43742</v>
      </c>
      <c r="E693" s="1">
        <v>44891</v>
      </c>
      <c r="F693" t="s">
        <v>28</v>
      </c>
      <c r="G693" t="s">
        <v>3008</v>
      </c>
      <c r="H693" t="s">
        <v>3009</v>
      </c>
      <c r="I693" t="s">
        <v>98</v>
      </c>
      <c r="J693" t="s">
        <v>32</v>
      </c>
      <c r="K693" t="s">
        <v>63</v>
      </c>
      <c r="L693" t="s">
        <v>64</v>
      </c>
      <c r="M693" t="s">
        <v>35</v>
      </c>
      <c r="N693" t="s">
        <v>140</v>
      </c>
      <c r="O693" t="s">
        <v>3010</v>
      </c>
      <c r="P693" t="s">
        <v>38</v>
      </c>
      <c r="Q693" t="s">
        <v>111</v>
      </c>
      <c r="R693" s="1">
        <v>27819</v>
      </c>
      <c r="S693" t="s">
        <v>40</v>
      </c>
      <c r="T693" t="s">
        <v>419</v>
      </c>
      <c r="U693" t="s">
        <v>55</v>
      </c>
      <c r="V693">
        <v>44761</v>
      </c>
      <c r="W693" t="s">
        <v>128</v>
      </c>
      <c r="X693" t="s">
        <v>104</v>
      </c>
      <c r="Y693" t="s">
        <v>45</v>
      </c>
      <c r="Z693">
        <v>3</v>
      </c>
    </row>
    <row r="694" spans="1:26" x14ac:dyDescent="0.3">
      <c r="A694">
        <v>1119</v>
      </c>
      <c r="B694" t="s">
        <v>835</v>
      </c>
      <c r="C694" t="s">
        <v>2880</v>
      </c>
      <c r="D694" s="1">
        <v>43793</v>
      </c>
      <c r="E694" s="1">
        <v>44185</v>
      </c>
      <c r="F694" t="s">
        <v>28</v>
      </c>
      <c r="G694" t="s">
        <v>3011</v>
      </c>
      <c r="H694" t="s">
        <v>3012</v>
      </c>
      <c r="I694" t="s">
        <v>89</v>
      </c>
      <c r="J694" t="s">
        <v>32</v>
      </c>
      <c r="K694" t="s">
        <v>52</v>
      </c>
      <c r="L694" t="s">
        <v>34</v>
      </c>
      <c r="M694" t="s">
        <v>52</v>
      </c>
      <c r="N694" t="s">
        <v>99</v>
      </c>
      <c r="O694" t="s">
        <v>3013</v>
      </c>
      <c r="P694" t="s">
        <v>38</v>
      </c>
      <c r="Q694" t="s">
        <v>90</v>
      </c>
      <c r="R694" s="1">
        <v>34699</v>
      </c>
      <c r="S694" t="s">
        <v>40</v>
      </c>
      <c r="T694" t="s">
        <v>83</v>
      </c>
      <c r="U694" t="s">
        <v>42</v>
      </c>
      <c r="V694">
        <v>49105</v>
      </c>
      <c r="W694" t="s">
        <v>43</v>
      </c>
      <c r="X694" t="s">
        <v>75</v>
      </c>
      <c r="Y694" t="s">
        <v>45</v>
      </c>
      <c r="Z694">
        <v>3</v>
      </c>
    </row>
    <row r="695" spans="1:26" x14ac:dyDescent="0.3">
      <c r="A695">
        <v>1120</v>
      </c>
      <c r="B695" t="s">
        <v>3014</v>
      </c>
      <c r="C695" t="s">
        <v>152</v>
      </c>
      <c r="D695" s="1">
        <v>44060</v>
      </c>
      <c r="E695" s="1"/>
      <c r="F695" t="s">
        <v>28</v>
      </c>
      <c r="G695" t="s">
        <v>3015</v>
      </c>
      <c r="H695" t="s">
        <v>3016</v>
      </c>
      <c r="I695" t="s">
        <v>31</v>
      </c>
      <c r="J695" t="s">
        <v>32</v>
      </c>
      <c r="K695" t="s">
        <v>52</v>
      </c>
      <c r="L695" t="s">
        <v>64</v>
      </c>
      <c r="M695" t="s">
        <v>35</v>
      </c>
      <c r="N695" t="s">
        <v>36</v>
      </c>
      <c r="O695" t="s">
        <v>37</v>
      </c>
      <c r="P695" t="s">
        <v>38</v>
      </c>
      <c r="Q695" t="s">
        <v>696</v>
      </c>
      <c r="R695" s="1">
        <v>25101</v>
      </c>
      <c r="S695" t="s">
        <v>40</v>
      </c>
      <c r="T695" t="s">
        <v>1258</v>
      </c>
      <c r="U695" t="s">
        <v>42</v>
      </c>
      <c r="V695">
        <v>24637</v>
      </c>
      <c r="W695" t="s">
        <v>93</v>
      </c>
      <c r="X695" t="s">
        <v>104</v>
      </c>
      <c r="Y695" t="s">
        <v>45</v>
      </c>
      <c r="Z695">
        <v>3</v>
      </c>
    </row>
    <row r="696" spans="1:26" x14ac:dyDescent="0.3">
      <c r="A696">
        <v>1121</v>
      </c>
      <c r="B696" t="s">
        <v>3017</v>
      </c>
      <c r="C696" t="s">
        <v>3018</v>
      </c>
      <c r="D696" s="1">
        <v>44271</v>
      </c>
      <c r="E696" s="1"/>
      <c r="F696" t="s">
        <v>3019</v>
      </c>
      <c r="G696" t="s">
        <v>3020</v>
      </c>
      <c r="H696" t="s">
        <v>3021</v>
      </c>
      <c r="I696" t="s">
        <v>50</v>
      </c>
      <c r="J696" t="s">
        <v>32</v>
      </c>
      <c r="K696" t="s">
        <v>52</v>
      </c>
      <c r="L696" t="s">
        <v>34</v>
      </c>
      <c r="M696" t="s">
        <v>63</v>
      </c>
      <c r="N696" t="s">
        <v>36</v>
      </c>
      <c r="O696" t="s">
        <v>37</v>
      </c>
      <c r="P696" t="s">
        <v>38</v>
      </c>
      <c r="Q696" t="s">
        <v>53</v>
      </c>
      <c r="R696" s="1">
        <v>29735</v>
      </c>
      <c r="S696" t="s">
        <v>40</v>
      </c>
      <c r="T696" t="s">
        <v>163</v>
      </c>
      <c r="U696" t="s">
        <v>42</v>
      </c>
      <c r="V696">
        <v>87582</v>
      </c>
      <c r="W696" t="s">
        <v>56</v>
      </c>
      <c r="X696" t="s">
        <v>44</v>
      </c>
      <c r="Y696" t="s">
        <v>45</v>
      </c>
      <c r="Z696">
        <v>3</v>
      </c>
    </row>
    <row r="697" spans="1:26" x14ac:dyDescent="0.3">
      <c r="A697">
        <v>1122</v>
      </c>
      <c r="B697" t="s">
        <v>3022</v>
      </c>
      <c r="C697" t="s">
        <v>2098</v>
      </c>
      <c r="D697" s="1">
        <v>44516</v>
      </c>
      <c r="E697" s="1">
        <v>44799</v>
      </c>
      <c r="F697" t="s">
        <v>3019</v>
      </c>
      <c r="G697" t="s">
        <v>3023</v>
      </c>
      <c r="H697" t="s">
        <v>3024</v>
      </c>
      <c r="I697" t="s">
        <v>139</v>
      </c>
      <c r="J697" t="s">
        <v>32</v>
      </c>
      <c r="K697" t="s">
        <v>33</v>
      </c>
      <c r="L697" t="s">
        <v>34</v>
      </c>
      <c r="M697" t="s">
        <v>52</v>
      </c>
      <c r="N697" t="s">
        <v>140</v>
      </c>
      <c r="O697" t="s">
        <v>3025</v>
      </c>
      <c r="P697" t="s">
        <v>38</v>
      </c>
      <c r="Q697" t="s">
        <v>81</v>
      </c>
      <c r="R697" s="1">
        <v>27711</v>
      </c>
      <c r="S697" t="s">
        <v>40</v>
      </c>
      <c r="T697" t="s">
        <v>103</v>
      </c>
      <c r="U697" t="s">
        <v>42</v>
      </c>
      <c r="V697">
        <v>35632</v>
      </c>
      <c r="W697" t="s">
        <v>43</v>
      </c>
      <c r="X697" t="s">
        <v>84</v>
      </c>
      <c r="Y697" t="s">
        <v>45</v>
      </c>
      <c r="Z697">
        <v>3</v>
      </c>
    </row>
    <row r="698" spans="1:26" x14ac:dyDescent="0.3">
      <c r="A698">
        <v>1123</v>
      </c>
      <c r="B698" t="s">
        <v>3026</v>
      </c>
      <c r="C698" t="s">
        <v>3027</v>
      </c>
      <c r="D698" s="1">
        <v>44684</v>
      </c>
      <c r="E698" s="1"/>
      <c r="F698" t="s">
        <v>3019</v>
      </c>
      <c r="G698" t="s">
        <v>3028</v>
      </c>
      <c r="H698" t="s">
        <v>3029</v>
      </c>
      <c r="I698" t="s">
        <v>118</v>
      </c>
      <c r="J698" t="s">
        <v>32</v>
      </c>
      <c r="K698" t="s">
        <v>63</v>
      </c>
      <c r="L698" t="s">
        <v>64</v>
      </c>
      <c r="M698" t="s">
        <v>63</v>
      </c>
      <c r="N698" t="s">
        <v>36</v>
      </c>
      <c r="O698" t="s">
        <v>37</v>
      </c>
      <c r="P698" t="s">
        <v>38</v>
      </c>
      <c r="Q698" t="s">
        <v>90</v>
      </c>
      <c r="R698" s="1">
        <v>24052</v>
      </c>
      <c r="S698" t="s">
        <v>40</v>
      </c>
      <c r="T698" t="s">
        <v>163</v>
      </c>
      <c r="U698" t="s">
        <v>42</v>
      </c>
      <c r="V698">
        <v>38475</v>
      </c>
      <c r="W698" t="s">
        <v>74</v>
      </c>
      <c r="X698" t="s">
        <v>84</v>
      </c>
      <c r="Y698" t="s">
        <v>45</v>
      </c>
      <c r="Z698">
        <v>3</v>
      </c>
    </row>
    <row r="699" spans="1:26" x14ac:dyDescent="0.3">
      <c r="A699">
        <v>1124</v>
      </c>
      <c r="B699" t="s">
        <v>1889</v>
      </c>
      <c r="C699" t="s">
        <v>1452</v>
      </c>
      <c r="D699" s="1">
        <v>43823</v>
      </c>
      <c r="E699" s="1">
        <v>44876</v>
      </c>
      <c r="F699" t="s">
        <v>3019</v>
      </c>
      <c r="G699" t="s">
        <v>3030</v>
      </c>
      <c r="H699" t="s">
        <v>3031</v>
      </c>
      <c r="I699" t="s">
        <v>62</v>
      </c>
      <c r="J699" t="s">
        <v>32</v>
      </c>
      <c r="K699" t="s">
        <v>63</v>
      </c>
      <c r="L699" t="s">
        <v>51</v>
      </c>
      <c r="M699" t="s">
        <v>63</v>
      </c>
      <c r="N699" t="s">
        <v>99</v>
      </c>
      <c r="O699" t="s">
        <v>3032</v>
      </c>
      <c r="P699" t="s">
        <v>38</v>
      </c>
      <c r="Q699" t="s">
        <v>111</v>
      </c>
      <c r="R699" s="1">
        <v>31580</v>
      </c>
      <c r="S699" t="s">
        <v>40</v>
      </c>
      <c r="T699" t="s">
        <v>103</v>
      </c>
      <c r="U699" t="s">
        <v>42</v>
      </c>
      <c r="V699">
        <v>80817</v>
      </c>
      <c r="W699" t="s">
        <v>74</v>
      </c>
      <c r="X699" t="s">
        <v>84</v>
      </c>
      <c r="Y699" t="s">
        <v>45</v>
      </c>
      <c r="Z699">
        <v>3</v>
      </c>
    </row>
    <row r="700" spans="1:26" x14ac:dyDescent="0.3">
      <c r="A700">
        <v>1125</v>
      </c>
      <c r="B700" t="s">
        <v>3033</v>
      </c>
      <c r="C700" t="s">
        <v>27</v>
      </c>
      <c r="D700" s="1">
        <v>44490</v>
      </c>
      <c r="E700" s="1"/>
      <c r="F700" t="s">
        <v>728</v>
      </c>
      <c r="G700" t="s">
        <v>3034</v>
      </c>
      <c r="H700" t="s">
        <v>3035</v>
      </c>
      <c r="I700" t="s">
        <v>98</v>
      </c>
      <c r="J700" t="s">
        <v>32</v>
      </c>
      <c r="K700" t="s">
        <v>33</v>
      </c>
      <c r="L700" t="s">
        <v>64</v>
      </c>
      <c r="M700" t="s">
        <v>52</v>
      </c>
      <c r="N700" t="s">
        <v>36</v>
      </c>
      <c r="O700" t="s">
        <v>37</v>
      </c>
      <c r="P700" t="s">
        <v>38</v>
      </c>
      <c r="Q700" t="s">
        <v>53</v>
      </c>
      <c r="R700" s="1">
        <v>33363</v>
      </c>
      <c r="S700" t="s">
        <v>40</v>
      </c>
      <c r="T700" t="s">
        <v>163</v>
      </c>
      <c r="U700" t="s">
        <v>55</v>
      </c>
      <c r="V700">
        <v>10511</v>
      </c>
      <c r="W700" t="s">
        <v>56</v>
      </c>
      <c r="X700" t="s">
        <v>84</v>
      </c>
      <c r="Y700" t="s">
        <v>45</v>
      </c>
      <c r="Z700">
        <v>3</v>
      </c>
    </row>
    <row r="701" spans="1:26" x14ac:dyDescent="0.3">
      <c r="A701">
        <v>1126</v>
      </c>
      <c r="B701" t="s">
        <v>3036</v>
      </c>
      <c r="C701" t="s">
        <v>3037</v>
      </c>
      <c r="D701" s="1">
        <v>43351</v>
      </c>
      <c r="E701" s="1">
        <v>43896</v>
      </c>
      <c r="F701" t="s">
        <v>728</v>
      </c>
      <c r="G701" t="s">
        <v>3038</v>
      </c>
      <c r="H701" t="s">
        <v>3039</v>
      </c>
      <c r="I701" t="s">
        <v>118</v>
      </c>
      <c r="J701" t="s">
        <v>745</v>
      </c>
      <c r="K701" t="s">
        <v>52</v>
      </c>
      <c r="L701" t="s">
        <v>34</v>
      </c>
      <c r="M701" t="s">
        <v>35</v>
      </c>
      <c r="N701" t="s">
        <v>140</v>
      </c>
      <c r="O701" t="s">
        <v>3040</v>
      </c>
      <c r="P701" t="s">
        <v>38</v>
      </c>
      <c r="Q701" t="s">
        <v>111</v>
      </c>
      <c r="R701" s="1">
        <v>21850</v>
      </c>
      <c r="S701" t="s">
        <v>40</v>
      </c>
      <c r="T701" t="s">
        <v>113</v>
      </c>
      <c r="U701" t="s">
        <v>55</v>
      </c>
      <c r="V701">
        <v>6305</v>
      </c>
      <c r="W701" t="s">
        <v>43</v>
      </c>
      <c r="X701" t="s">
        <v>104</v>
      </c>
      <c r="Y701" t="s">
        <v>45</v>
      </c>
      <c r="Z701">
        <v>3</v>
      </c>
    </row>
    <row r="702" spans="1:26" x14ac:dyDescent="0.3">
      <c r="A702">
        <v>1127</v>
      </c>
      <c r="B702" t="s">
        <v>244</v>
      </c>
      <c r="C702" t="s">
        <v>3041</v>
      </c>
      <c r="D702" s="1">
        <v>43522</v>
      </c>
      <c r="E702" s="1"/>
      <c r="F702" t="s">
        <v>728</v>
      </c>
      <c r="G702" t="s">
        <v>3042</v>
      </c>
      <c r="H702" t="s">
        <v>3043</v>
      </c>
      <c r="I702" t="s">
        <v>62</v>
      </c>
      <c r="J702" t="s">
        <v>32</v>
      </c>
      <c r="K702" t="s">
        <v>63</v>
      </c>
      <c r="L702" t="s">
        <v>51</v>
      </c>
      <c r="M702" t="s">
        <v>63</v>
      </c>
      <c r="N702" t="s">
        <v>36</v>
      </c>
      <c r="O702" t="s">
        <v>37</v>
      </c>
      <c r="P702" t="s">
        <v>38</v>
      </c>
      <c r="Q702" t="s">
        <v>81</v>
      </c>
      <c r="R702" s="1">
        <v>36978</v>
      </c>
      <c r="S702" t="s">
        <v>40</v>
      </c>
      <c r="T702" t="s">
        <v>103</v>
      </c>
      <c r="U702" t="s">
        <v>55</v>
      </c>
      <c r="V702">
        <v>33576</v>
      </c>
      <c r="W702" t="s">
        <v>43</v>
      </c>
      <c r="X702" t="s">
        <v>84</v>
      </c>
      <c r="Y702" t="s">
        <v>45</v>
      </c>
      <c r="Z702">
        <v>3</v>
      </c>
    </row>
    <row r="703" spans="1:26" x14ac:dyDescent="0.3">
      <c r="A703">
        <v>1128</v>
      </c>
      <c r="B703" t="s">
        <v>1049</v>
      </c>
      <c r="C703" t="s">
        <v>1488</v>
      </c>
      <c r="D703" s="1">
        <v>45037</v>
      </c>
      <c r="E703" s="1"/>
      <c r="F703" t="s">
        <v>728</v>
      </c>
      <c r="G703" t="s">
        <v>3044</v>
      </c>
      <c r="H703" t="s">
        <v>3045</v>
      </c>
      <c r="I703" t="s">
        <v>89</v>
      </c>
      <c r="J703" t="s">
        <v>32</v>
      </c>
      <c r="K703" t="s">
        <v>52</v>
      </c>
      <c r="L703" t="s">
        <v>64</v>
      </c>
      <c r="M703" t="s">
        <v>52</v>
      </c>
      <c r="N703" t="s">
        <v>36</v>
      </c>
      <c r="O703" t="s">
        <v>37</v>
      </c>
      <c r="P703" t="s">
        <v>38</v>
      </c>
      <c r="Q703" t="s">
        <v>81</v>
      </c>
      <c r="R703" s="1">
        <v>20991</v>
      </c>
      <c r="S703" t="s">
        <v>40</v>
      </c>
      <c r="T703" t="s">
        <v>103</v>
      </c>
      <c r="U703" t="s">
        <v>42</v>
      </c>
      <c r="V703">
        <v>12707</v>
      </c>
      <c r="W703" t="s">
        <v>56</v>
      </c>
      <c r="X703" t="s">
        <v>84</v>
      </c>
      <c r="Y703" t="s">
        <v>45</v>
      </c>
      <c r="Z703">
        <v>3</v>
      </c>
    </row>
    <row r="704" spans="1:26" x14ac:dyDescent="0.3">
      <c r="A704">
        <v>1129</v>
      </c>
      <c r="B704" t="s">
        <v>3046</v>
      </c>
      <c r="C704" t="s">
        <v>3047</v>
      </c>
      <c r="D704" s="1">
        <v>43727</v>
      </c>
      <c r="E704" s="1">
        <v>44492</v>
      </c>
      <c r="F704" t="s">
        <v>728</v>
      </c>
      <c r="G704" t="s">
        <v>3048</v>
      </c>
      <c r="H704" t="s">
        <v>3049</v>
      </c>
      <c r="I704" t="s">
        <v>31</v>
      </c>
      <c r="J704" t="s">
        <v>745</v>
      </c>
      <c r="K704" t="s">
        <v>63</v>
      </c>
      <c r="L704" t="s">
        <v>64</v>
      </c>
      <c r="M704" t="s">
        <v>52</v>
      </c>
      <c r="N704" t="s">
        <v>126</v>
      </c>
      <c r="O704" t="s">
        <v>3050</v>
      </c>
      <c r="P704" t="s">
        <v>38</v>
      </c>
      <c r="Q704" t="s">
        <v>90</v>
      </c>
      <c r="R704" s="1">
        <v>20592</v>
      </c>
      <c r="S704" t="s">
        <v>40</v>
      </c>
      <c r="T704" t="s">
        <v>281</v>
      </c>
      <c r="U704" t="s">
        <v>42</v>
      </c>
      <c r="V704">
        <v>73131</v>
      </c>
      <c r="W704" t="s">
        <v>74</v>
      </c>
      <c r="X704" t="s">
        <v>84</v>
      </c>
      <c r="Y704" t="s">
        <v>45</v>
      </c>
      <c r="Z704">
        <v>3</v>
      </c>
    </row>
    <row r="705" spans="1:26" x14ac:dyDescent="0.3">
      <c r="A705">
        <v>1130</v>
      </c>
      <c r="B705" t="s">
        <v>3051</v>
      </c>
      <c r="C705" t="s">
        <v>3052</v>
      </c>
      <c r="D705" s="1">
        <v>44188</v>
      </c>
      <c r="E705" s="1"/>
      <c r="F705" t="s">
        <v>28</v>
      </c>
      <c r="G705" t="s">
        <v>3053</v>
      </c>
      <c r="H705" t="s">
        <v>3054</v>
      </c>
      <c r="I705" t="s">
        <v>133</v>
      </c>
      <c r="J705" t="s">
        <v>32</v>
      </c>
      <c r="K705" t="s">
        <v>33</v>
      </c>
      <c r="L705" t="s">
        <v>51</v>
      </c>
      <c r="M705" t="s">
        <v>52</v>
      </c>
      <c r="N705" t="s">
        <v>36</v>
      </c>
      <c r="O705" t="s">
        <v>37</v>
      </c>
      <c r="P705" t="s">
        <v>38</v>
      </c>
      <c r="Q705" t="s">
        <v>1012</v>
      </c>
      <c r="R705" s="1">
        <v>35478</v>
      </c>
      <c r="S705" t="s">
        <v>40</v>
      </c>
      <c r="T705" t="s">
        <v>1506</v>
      </c>
      <c r="U705" t="s">
        <v>42</v>
      </c>
      <c r="V705">
        <v>37659</v>
      </c>
      <c r="W705" t="s">
        <v>56</v>
      </c>
      <c r="X705" t="s">
        <v>104</v>
      </c>
      <c r="Y705" t="s">
        <v>45</v>
      </c>
      <c r="Z705">
        <v>3</v>
      </c>
    </row>
    <row r="706" spans="1:26" x14ac:dyDescent="0.3">
      <c r="A706">
        <v>1131</v>
      </c>
      <c r="B706" t="s">
        <v>312</v>
      </c>
      <c r="C706" t="s">
        <v>3055</v>
      </c>
      <c r="D706" s="1">
        <v>43553</v>
      </c>
      <c r="E706" s="1"/>
      <c r="F706" t="s">
        <v>28</v>
      </c>
      <c r="G706" t="s">
        <v>3056</v>
      </c>
      <c r="H706" t="s">
        <v>3057</v>
      </c>
      <c r="I706" t="s">
        <v>50</v>
      </c>
      <c r="J706" t="s">
        <v>32</v>
      </c>
      <c r="K706" t="s">
        <v>52</v>
      </c>
      <c r="L706" t="s">
        <v>64</v>
      </c>
      <c r="M706" t="s">
        <v>52</v>
      </c>
      <c r="N706" t="s">
        <v>36</v>
      </c>
      <c r="O706" t="s">
        <v>37</v>
      </c>
      <c r="P706" t="s">
        <v>38</v>
      </c>
      <c r="Q706" t="s">
        <v>148</v>
      </c>
      <c r="R706" s="1">
        <v>34780</v>
      </c>
      <c r="S706" t="s">
        <v>40</v>
      </c>
      <c r="T706" t="s">
        <v>216</v>
      </c>
      <c r="U706" t="s">
        <v>42</v>
      </c>
      <c r="V706">
        <v>48502</v>
      </c>
      <c r="W706" t="s">
        <v>93</v>
      </c>
      <c r="X706" t="s">
        <v>75</v>
      </c>
      <c r="Y706" t="s">
        <v>45</v>
      </c>
      <c r="Z706">
        <v>3</v>
      </c>
    </row>
    <row r="707" spans="1:26" x14ac:dyDescent="0.3">
      <c r="A707">
        <v>1132</v>
      </c>
      <c r="B707" t="s">
        <v>421</v>
      </c>
      <c r="C707" t="s">
        <v>3058</v>
      </c>
      <c r="D707" s="1">
        <v>44331</v>
      </c>
      <c r="E707" s="1">
        <v>45049</v>
      </c>
      <c r="F707" t="s">
        <v>28</v>
      </c>
      <c r="G707" t="s">
        <v>3059</v>
      </c>
      <c r="H707" t="s">
        <v>3060</v>
      </c>
      <c r="I707" t="s">
        <v>118</v>
      </c>
      <c r="J707" t="s">
        <v>745</v>
      </c>
      <c r="K707" t="s">
        <v>33</v>
      </c>
      <c r="L707" t="s">
        <v>64</v>
      </c>
      <c r="M707" t="s">
        <v>63</v>
      </c>
      <c r="N707" t="s">
        <v>99</v>
      </c>
      <c r="O707" t="s">
        <v>3061</v>
      </c>
      <c r="P707" t="s">
        <v>38</v>
      </c>
      <c r="Q707" t="s">
        <v>53</v>
      </c>
      <c r="R707" s="1">
        <v>23319</v>
      </c>
      <c r="S707" t="s">
        <v>40</v>
      </c>
      <c r="T707" t="s">
        <v>83</v>
      </c>
      <c r="U707" t="s">
        <v>42</v>
      </c>
      <c r="V707">
        <v>88428</v>
      </c>
      <c r="W707" t="s">
        <v>56</v>
      </c>
      <c r="X707" t="s">
        <v>44</v>
      </c>
      <c r="Y707" t="s">
        <v>45</v>
      </c>
      <c r="Z707">
        <v>3</v>
      </c>
    </row>
    <row r="708" spans="1:26" x14ac:dyDescent="0.3">
      <c r="A708">
        <v>1133</v>
      </c>
      <c r="B708" t="s">
        <v>1586</v>
      </c>
      <c r="C708" t="s">
        <v>1956</v>
      </c>
      <c r="D708" s="1">
        <v>44634</v>
      </c>
      <c r="E708" s="1">
        <v>44836</v>
      </c>
      <c r="F708" t="s">
        <v>28</v>
      </c>
      <c r="G708" t="s">
        <v>3062</v>
      </c>
      <c r="H708" t="s">
        <v>3063</v>
      </c>
      <c r="I708" t="s">
        <v>62</v>
      </c>
      <c r="J708" t="s">
        <v>745</v>
      </c>
      <c r="K708" t="s">
        <v>63</v>
      </c>
      <c r="L708" t="s">
        <v>64</v>
      </c>
      <c r="M708" t="s">
        <v>52</v>
      </c>
      <c r="N708" t="s">
        <v>175</v>
      </c>
      <c r="O708" t="s">
        <v>3064</v>
      </c>
      <c r="P708" t="s">
        <v>38</v>
      </c>
      <c r="Q708" t="s">
        <v>53</v>
      </c>
      <c r="R708" s="1">
        <v>18222</v>
      </c>
      <c r="S708" t="s">
        <v>40</v>
      </c>
      <c r="T708" t="s">
        <v>113</v>
      </c>
      <c r="U708" t="s">
        <v>42</v>
      </c>
      <c r="V708">
        <v>95347</v>
      </c>
      <c r="W708" t="s">
        <v>56</v>
      </c>
      <c r="X708" t="s">
        <v>84</v>
      </c>
      <c r="Y708" t="s">
        <v>45</v>
      </c>
      <c r="Z708">
        <v>3</v>
      </c>
    </row>
    <row r="709" spans="1:26" x14ac:dyDescent="0.3">
      <c r="A709">
        <v>1134</v>
      </c>
      <c r="B709" t="s">
        <v>2409</v>
      </c>
      <c r="C709" t="s">
        <v>1116</v>
      </c>
      <c r="D709" s="1">
        <v>44536</v>
      </c>
      <c r="E709" s="1">
        <v>44569</v>
      </c>
      <c r="F709" t="s">
        <v>28</v>
      </c>
      <c r="G709" t="s">
        <v>3065</v>
      </c>
      <c r="H709" t="s">
        <v>3066</v>
      </c>
      <c r="I709" t="s">
        <v>89</v>
      </c>
      <c r="J709" t="s">
        <v>745</v>
      </c>
      <c r="K709" t="s">
        <v>52</v>
      </c>
      <c r="L709" t="s">
        <v>34</v>
      </c>
      <c r="M709" t="s">
        <v>35</v>
      </c>
      <c r="N709" t="s">
        <v>140</v>
      </c>
      <c r="O709" t="s">
        <v>3067</v>
      </c>
      <c r="P709" t="s">
        <v>38</v>
      </c>
      <c r="Q709" t="s">
        <v>81</v>
      </c>
      <c r="R709" s="1">
        <v>35315</v>
      </c>
      <c r="S709" t="s">
        <v>40</v>
      </c>
      <c r="T709" t="s">
        <v>103</v>
      </c>
      <c r="U709" t="s">
        <v>42</v>
      </c>
      <c r="V709">
        <v>80920</v>
      </c>
      <c r="W709" t="s">
        <v>128</v>
      </c>
      <c r="X709" t="s">
        <v>75</v>
      </c>
      <c r="Y709" t="s">
        <v>45</v>
      </c>
      <c r="Z709">
        <v>3</v>
      </c>
    </row>
    <row r="710" spans="1:26" x14ac:dyDescent="0.3">
      <c r="A710">
        <v>1135</v>
      </c>
      <c r="B710" t="s">
        <v>3068</v>
      </c>
      <c r="C710" t="s">
        <v>3069</v>
      </c>
      <c r="D710" s="1">
        <v>44496</v>
      </c>
      <c r="E710" s="1"/>
      <c r="F710" t="s">
        <v>28</v>
      </c>
      <c r="G710" t="s">
        <v>3070</v>
      </c>
      <c r="H710" t="s">
        <v>3071</v>
      </c>
      <c r="I710" t="s">
        <v>31</v>
      </c>
      <c r="J710" t="s">
        <v>32</v>
      </c>
      <c r="K710" t="s">
        <v>63</v>
      </c>
      <c r="L710" t="s">
        <v>51</v>
      </c>
      <c r="M710" t="s">
        <v>35</v>
      </c>
      <c r="N710" t="s">
        <v>36</v>
      </c>
      <c r="O710" t="s">
        <v>37</v>
      </c>
      <c r="P710" t="s">
        <v>38</v>
      </c>
      <c r="Q710" t="s">
        <v>111</v>
      </c>
      <c r="R710" s="1">
        <v>23619</v>
      </c>
      <c r="S710" t="s">
        <v>40</v>
      </c>
      <c r="T710" t="s">
        <v>2128</v>
      </c>
      <c r="U710" t="s">
        <v>55</v>
      </c>
      <c r="V710">
        <v>7440</v>
      </c>
      <c r="W710" t="s">
        <v>74</v>
      </c>
      <c r="X710" t="s">
        <v>44</v>
      </c>
      <c r="Y710" t="s">
        <v>45</v>
      </c>
      <c r="Z710">
        <v>3</v>
      </c>
    </row>
    <row r="711" spans="1:26" x14ac:dyDescent="0.3">
      <c r="A711">
        <v>1136</v>
      </c>
      <c r="B711" t="s">
        <v>3072</v>
      </c>
      <c r="C711" t="s">
        <v>3073</v>
      </c>
      <c r="D711" s="1">
        <v>45017</v>
      </c>
      <c r="E711" s="1"/>
      <c r="F711" t="s">
        <v>28</v>
      </c>
      <c r="G711" t="s">
        <v>3074</v>
      </c>
      <c r="H711" t="s">
        <v>3075</v>
      </c>
      <c r="I711" t="s">
        <v>133</v>
      </c>
      <c r="J711" t="s">
        <v>32</v>
      </c>
      <c r="K711" t="s">
        <v>63</v>
      </c>
      <c r="L711" t="s">
        <v>51</v>
      </c>
      <c r="M711" t="s">
        <v>35</v>
      </c>
      <c r="N711" t="s">
        <v>36</v>
      </c>
      <c r="O711" t="s">
        <v>37</v>
      </c>
      <c r="P711" t="s">
        <v>38</v>
      </c>
      <c r="Q711" t="s">
        <v>90</v>
      </c>
      <c r="R711" s="1">
        <v>16888</v>
      </c>
      <c r="S711" t="s">
        <v>40</v>
      </c>
      <c r="T711" t="s">
        <v>92</v>
      </c>
      <c r="U711" t="s">
        <v>55</v>
      </c>
      <c r="V711">
        <v>84202</v>
      </c>
      <c r="W711" t="s">
        <v>74</v>
      </c>
      <c r="X711" t="s">
        <v>104</v>
      </c>
      <c r="Y711" t="s">
        <v>45</v>
      </c>
      <c r="Z711">
        <v>3</v>
      </c>
    </row>
    <row r="712" spans="1:26" x14ac:dyDescent="0.3">
      <c r="A712">
        <v>1137</v>
      </c>
      <c r="B712" t="s">
        <v>2518</v>
      </c>
      <c r="C712" t="s">
        <v>3076</v>
      </c>
      <c r="D712" s="1">
        <v>43614</v>
      </c>
      <c r="E712" s="1"/>
      <c r="F712" t="s">
        <v>28</v>
      </c>
      <c r="G712" t="s">
        <v>3077</v>
      </c>
      <c r="H712" t="s">
        <v>3078</v>
      </c>
      <c r="I712" t="s">
        <v>50</v>
      </c>
      <c r="J712" t="s">
        <v>32</v>
      </c>
      <c r="K712" t="s">
        <v>63</v>
      </c>
      <c r="L712" t="s">
        <v>34</v>
      </c>
      <c r="M712" t="s">
        <v>52</v>
      </c>
      <c r="N712" t="s">
        <v>36</v>
      </c>
      <c r="O712" t="s">
        <v>37</v>
      </c>
      <c r="P712" t="s">
        <v>38</v>
      </c>
      <c r="Q712" t="s">
        <v>90</v>
      </c>
      <c r="R712" s="1">
        <v>19783</v>
      </c>
      <c r="S712" t="s">
        <v>40</v>
      </c>
      <c r="T712" t="s">
        <v>83</v>
      </c>
      <c r="U712" t="s">
        <v>55</v>
      </c>
      <c r="V712">
        <v>3187</v>
      </c>
      <c r="W712" t="s">
        <v>93</v>
      </c>
      <c r="X712" t="s">
        <v>75</v>
      </c>
      <c r="Y712" t="s">
        <v>45</v>
      </c>
      <c r="Z712">
        <v>3</v>
      </c>
    </row>
    <row r="713" spans="1:26" x14ac:dyDescent="0.3">
      <c r="A713">
        <v>1138</v>
      </c>
      <c r="B713" t="s">
        <v>3079</v>
      </c>
      <c r="C713" t="s">
        <v>2463</v>
      </c>
      <c r="D713" s="1">
        <v>43658</v>
      </c>
      <c r="E713" s="1">
        <v>44754</v>
      </c>
      <c r="F713" t="s">
        <v>28</v>
      </c>
      <c r="G713" t="s">
        <v>3080</v>
      </c>
      <c r="H713" t="s">
        <v>3081</v>
      </c>
      <c r="I713" t="s">
        <v>139</v>
      </c>
      <c r="J713" t="s">
        <v>32</v>
      </c>
      <c r="K713" t="s">
        <v>63</v>
      </c>
      <c r="L713" t="s">
        <v>64</v>
      </c>
      <c r="M713" t="s">
        <v>35</v>
      </c>
      <c r="N713" t="s">
        <v>99</v>
      </c>
      <c r="O713" t="s">
        <v>3082</v>
      </c>
      <c r="P713" t="s">
        <v>38</v>
      </c>
      <c r="Q713" t="s">
        <v>101</v>
      </c>
      <c r="R713" s="1">
        <v>30530</v>
      </c>
      <c r="S713" t="s">
        <v>40</v>
      </c>
      <c r="T713" t="s">
        <v>178</v>
      </c>
      <c r="U713" t="s">
        <v>55</v>
      </c>
      <c r="V713">
        <v>2766</v>
      </c>
      <c r="W713" t="s">
        <v>93</v>
      </c>
      <c r="X713" t="s">
        <v>104</v>
      </c>
      <c r="Y713" t="s">
        <v>45</v>
      </c>
      <c r="Z713">
        <v>3</v>
      </c>
    </row>
    <row r="714" spans="1:26" x14ac:dyDescent="0.3">
      <c r="A714">
        <v>1139</v>
      </c>
      <c r="B714" t="s">
        <v>3083</v>
      </c>
      <c r="C714" t="s">
        <v>2997</v>
      </c>
      <c r="D714" s="1">
        <v>43322</v>
      </c>
      <c r="E714" s="1">
        <v>44613</v>
      </c>
      <c r="F714" t="s">
        <v>28</v>
      </c>
      <c r="G714" t="s">
        <v>3084</v>
      </c>
      <c r="H714" t="s">
        <v>3085</v>
      </c>
      <c r="I714" t="s">
        <v>80</v>
      </c>
      <c r="J714" t="s">
        <v>32</v>
      </c>
      <c r="K714" t="s">
        <v>33</v>
      </c>
      <c r="L714" t="s">
        <v>51</v>
      </c>
      <c r="M714" t="s">
        <v>35</v>
      </c>
      <c r="N714" t="s">
        <v>99</v>
      </c>
      <c r="O714" t="s">
        <v>3086</v>
      </c>
      <c r="P714" t="s">
        <v>38</v>
      </c>
      <c r="Q714" t="s">
        <v>148</v>
      </c>
      <c r="R714" s="1">
        <v>19460</v>
      </c>
      <c r="S714" t="s">
        <v>40</v>
      </c>
      <c r="T714" t="s">
        <v>103</v>
      </c>
      <c r="U714" t="s">
        <v>55</v>
      </c>
      <c r="V714">
        <v>75014</v>
      </c>
      <c r="W714" t="s">
        <v>56</v>
      </c>
      <c r="X714" t="s">
        <v>84</v>
      </c>
      <c r="Y714" t="s">
        <v>45</v>
      </c>
      <c r="Z714">
        <v>3</v>
      </c>
    </row>
    <row r="715" spans="1:26" x14ac:dyDescent="0.3">
      <c r="A715">
        <v>1140</v>
      </c>
      <c r="B715" t="s">
        <v>3087</v>
      </c>
      <c r="C715" t="s">
        <v>333</v>
      </c>
      <c r="D715" s="1">
        <v>44468</v>
      </c>
      <c r="E715" s="1"/>
      <c r="F715" t="s">
        <v>28</v>
      </c>
      <c r="G715" t="s">
        <v>3088</v>
      </c>
      <c r="H715" t="s">
        <v>3089</v>
      </c>
      <c r="I715" t="s">
        <v>168</v>
      </c>
      <c r="J715" t="s">
        <v>32</v>
      </c>
      <c r="K715" t="s">
        <v>52</v>
      </c>
      <c r="L715" t="s">
        <v>34</v>
      </c>
      <c r="M715" t="s">
        <v>63</v>
      </c>
      <c r="N715" t="s">
        <v>36</v>
      </c>
      <c r="O715" t="s">
        <v>37</v>
      </c>
      <c r="P715" t="s">
        <v>38</v>
      </c>
      <c r="Q715" t="s">
        <v>111</v>
      </c>
      <c r="R715" s="1">
        <v>32366</v>
      </c>
      <c r="S715" t="s">
        <v>40</v>
      </c>
      <c r="T715" t="s">
        <v>113</v>
      </c>
      <c r="U715" t="s">
        <v>42</v>
      </c>
      <c r="V715">
        <v>53486</v>
      </c>
      <c r="W715" t="s">
        <v>93</v>
      </c>
      <c r="X715" t="s">
        <v>75</v>
      </c>
      <c r="Y715" t="s">
        <v>45</v>
      </c>
      <c r="Z715">
        <v>3</v>
      </c>
    </row>
    <row r="716" spans="1:26" x14ac:dyDescent="0.3">
      <c r="A716">
        <v>1141</v>
      </c>
      <c r="B716" t="s">
        <v>3090</v>
      </c>
      <c r="C716" t="s">
        <v>1438</v>
      </c>
      <c r="D716" s="1">
        <v>44413</v>
      </c>
      <c r="E716" s="1"/>
      <c r="F716" t="s">
        <v>28</v>
      </c>
      <c r="G716" t="s">
        <v>3091</v>
      </c>
      <c r="H716" t="s">
        <v>3092</v>
      </c>
      <c r="I716" t="s">
        <v>98</v>
      </c>
      <c r="J716" t="s">
        <v>32</v>
      </c>
      <c r="K716" t="s">
        <v>33</v>
      </c>
      <c r="L716" t="s">
        <v>51</v>
      </c>
      <c r="M716" t="s">
        <v>63</v>
      </c>
      <c r="N716" t="s">
        <v>36</v>
      </c>
      <c r="O716" t="s">
        <v>37</v>
      </c>
      <c r="P716" t="s">
        <v>38</v>
      </c>
      <c r="Q716" t="s">
        <v>90</v>
      </c>
      <c r="R716" s="1">
        <v>15202</v>
      </c>
      <c r="S716" t="s">
        <v>40</v>
      </c>
      <c r="T716" t="s">
        <v>654</v>
      </c>
      <c r="U716" t="s">
        <v>42</v>
      </c>
      <c r="V716">
        <v>73898</v>
      </c>
      <c r="W716" t="s">
        <v>93</v>
      </c>
      <c r="X716" t="s">
        <v>104</v>
      </c>
      <c r="Y716" t="s">
        <v>45</v>
      </c>
      <c r="Z716">
        <v>3</v>
      </c>
    </row>
    <row r="717" spans="1:26" x14ac:dyDescent="0.3">
      <c r="A717">
        <v>1142</v>
      </c>
      <c r="B717" t="s">
        <v>3093</v>
      </c>
      <c r="C717" t="s">
        <v>3094</v>
      </c>
      <c r="D717" s="1">
        <v>45140</v>
      </c>
      <c r="E717" s="1"/>
      <c r="F717" t="s">
        <v>3019</v>
      </c>
      <c r="G717" t="s">
        <v>3095</v>
      </c>
      <c r="H717" t="s">
        <v>3096</v>
      </c>
      <c r="I717" t="s">
        <v>118</v>
      </c>
      <c r="J717" t="s">
        <v>32</v>
      </c>
      <c r="K717" t="s">
        <v>63</v>
      </c>
      <c r="L717" t="s">
        <v>64</v>
      </c>
      <c r="M717" t="s">
        <v>35</v>
      </c>
      <c r="N717" t="s">
        <v>36</v>
      </c>
      <c r="O717" t="s">
        <v>37</v>
      </c>
      <c r="P717" t="s">
        <v>38</v>
      </c>
      <c r="Q717" t="s">
        <v>177</v>
      </c>
      <c r="R717" s="1">
        <v>33918</v>
      </c>
      <c r="S717" t="s">
        <v>40</v>
      </c>
      <c r="T717" t="s">
        <v>178</v>
      </c>
      <c r="U717" t="s">
        <v>42</v>
      </c>
      <c r="V717">
        <v>89723</v>
      </c>
      <c r="W717" t="s">
        <v>128</v>
      </c>
      <c r="X717" t="s">
        <v>84</v>
      </c>
      <c r="Y717" t="s">
        <v>45</v>
      </c>
      <c r="Z717">
        <v>3</v>
      </c>
    </row>
    <row r="718" spans="1:26" x14ac:dyDescent="0.3">
      <c r="A718">
        <v>1143</v>
      </c>
      <c r="B718" t="s">
        <v>3097</v>
      </c>
      <c r="C718" t="s">
        <v>3098</v>
      </c>
      <c r="D718" s="1">
        <v>43345</v>
      </c>
      <c r="E718" s="1">
        <v>44405</v>
      </c>
      <c r="F718" t="s">
        <v>3019</v>
      </c>
      <c r="G718" t="s">
        <v>3099</v>
      </c>
      <c r="H718" t="s">
        <v>3100</v>
      </c>
      <c r="I718" t="s">
        <v>62</v>
      </c>
      <c r="J718" t="s">
        <v>32</v>
      </c>
      <c r="K718" t="s">
        <v>33</v>
      </c>
      <c r="L718" t="s">
        <v>51</v>
      </c>
      <c r="M718" t="s">
        <v>63</v>
      </c>
      <c r="N718" t="s">
        <v>126</v>
      </c>
      <c r="O718" t="s">
        <v>3101</v>
      </c>
      <c r="P718" t="s">
        <v>38</v>
      </c>
      <c r="Q718" t="s">
        <v>90</v>
      </c>
      <c r="R718" s="1">
        <v>15512</v>
      </c>
      <c r="S718" t="s">
        <v>40</v>
      </c>
      <c r="T718" t="s">
        <v>163</v>
      </c>
      <c r="U718" t="s">
        <v>42</v>
      </c>
      <c r="V718">
        <v>46695</v>
      </c>
      <c r="W718" t="s">
        <v>56</v>
      </c>
      <c r="X718" t="s">
        <v>44</v>
      </c>
      <c r="Y718" t="s">
        <v>45</v>
      </c>
      <c r="Z718">
        <v>3</v>
      </c>
    </row>
    <row r="719" spans="1:26" x14ac:dyDescent="0.3">
      <c r="A719">
        <v>1144</v>
      </c>
      <c r="B719" t="s">
        <v>2576</v>
      </c>
      <c r="C719" t="s">
        <v>3094</v>
      </c>
      <c r="D719" s="1">
        <v>43751</v>
      </c>
      <c r="E719" s="1"/>
      <c r="F719" t="s">
        <v>3019</v>
      </c>
      <c r="G719" t="s">
        <v>3102</v>
      </c>
      <c r="H719" t="s">
        <v>3103</v>
      </c>
      <c r="I719" t="s">
        <v>89</v>
      </c>
      <c r="J719" t="s">
        <v>32</v>
      </c>
      <c r="K719" t="s">
        <v>52</v>
      </c>
      <c r="L719" t="s">
        <v>64</v>
      </c>
      <c r="M719" t="s">
        <v>52</v>
      </c>
      <c r="N719" t="s">
        <v>36</v>
      </c>
      <c r="O719" t="s">
        <v>37</v>
      </c>
      <c r="P719" t="s">
        <v>38</v>
      </c>
      <c r="Q719" t="s">
        <v>305</v>
      </c>
      <c r="R719" s="1">
        <v>23117</v>
      </c>
      <c r="S719" t="s">
        <v>40</v>
      </c>
      <c r="T719" t="s">
        <v>419</v>
      </c>
      <c r="U719" t="s">
        <v>42</v>
      </c>
      <c r="V719">
        <v>12711</v>
      </c>
      <c r="W719" t="s">
        <v>128</v>
      </c>
      <c r="X719" t="s">
        <v>75</v>
      </c>
      <c r="Y719" t="s">
        <v>45</v>
      </c>
      <c r="Z719">
        <v>3</v>
      </c>
    </row>
    <row r="720" spans="1:26" x14ac:dyDescent="0.3">
      <c r="A720">
        <v>1145</v>
      </c>
      <c r="B720" t="s">
        <v>3104</v>
      </c>
      <c r="C720" t="s">
        <v>3105</v>
      </c>
      <c r="D720" s="1">
        <v>44098</v>
      </c>
      <c r="E720" s="1"/>
      <c r="F720" t="s">
        <v>728</v>
      </c>
      <c r="G720" t="s">
        <v>3106</v>
      </c>
      <c r="H720" t="s">
        <v>3107</v>
      </c>
      <c r="I720" t="s">
        <v>80</v>
      </c>
      <c r="J720" t="s">
        <v>32</v>
      </c>
      <c r="K720" t="s">
        <v>33</v>
      </c>
      <c r="L720" t="s">
        <v>64</v>
      </c>
      <c r="M720" t="s">
        <v>63</v>
      </c>
      <c r="N720" t="s">
        <v>36</v>
      </c>
      <c r="O720" t="s">
        <v>37</v>
      </c>
      <c r="P720" t="s">
        <v>38</v>
      </c>
      <c r="Q720" t="s">
        <v>286</v>
      </c>
      <c r="R720" s="1">
        <v>17596</v>
      </c>
      <c r="S720" t="s">
        <v>40</v>
      </c>
      <c r="T720" t="s">
        <v>3108</v>
      </c>
      <c r="U720" t="s">
        <v>55</v>
      </c>
      <c r="V720">
        <v>66792</v>
      </c>
      <c r="W720" t="s">
        <v>56</v>
      </c>
      <c r="X720" t="s">
        <v>84</v>
      </c>
      <c r="Y720" t="s">
        <v>45</v>
      </c>
      <c r="Z720">
        <v>3</v>
      </c>
    </row>
    <row r="721" spans="1:26" x14ac:dyDescent="0.3">
      <c r="A721">
        <v>1146</v>
      </c>
      <c r="B721" t="s">
        <v>3109</v>
      </c>
      <c r="C721" t="s">
        <v>3110</v>
      </c>
      <c r="D721" s="1">
        <v>45144</v>
      </c>
      <c r="E721" s="1"/>
      <c r="F721" t="s">
        <v>728</v>
      </c>
      <c r="G721" t="s">
        <v>3111</v>
      </c>
      <c r="H721" t="s">
        <v>3112</v>
      </c>
      <c r="I721" t="s">
        <v>133</v>
      </c>
      <c r="J721" t="s">
        <v>32</v>
      </c>
      <c r="K721" t="s">
        <v>33</v>
      </c>
      <c r="L721" t="s">
        <v>34</v>
      </c>
      <c r="M721" t="s">
        <v>52</v>
      </c>
      <c r="N721" t="s">
        <v>36</v>
      </c>
      <c r="O721" t="s">
        <v>37</v>
      </c>
      <c r="P721" t="s">
        <v>38</v>
      </c>
      <c r="Q721" t="s">
        <v>90</v>
      </c>
      <c r="R721" s="1">
        <v>23325</v>
      </c>
      <c r="S721" t="s">
        <v>40</v>
      </c>
      <c r="T721" t="s">
        <v>352</v>
      </c>
      <c r="U721" t="s">
        <v>55</v>
      </c>
      <c r="V721">
        <v>81317</v>
      </c>
      <c r="W721" t="s">
        <v>56</v>
      </c>
      <c r="X721" t="s">
        <v>104</v>
      </c>
      <c r="Y721" t="s">
        <v>45</v>
      </c>
      <c r="Z721">
        <v>3</v>
      </c>
    </row>
    <row r="722" spans="1:26" x14ac:dyDescent="0.3">
      <c r="A722">
        <v>1147</v>
      </c>
      <c r="B722" t="s">
        <v>3113</v>
      </c>
      <c r="C722" t="s">
        <v>3114</v>
      </c>
      <c r="D722" s="1">
        <v>43627</v>
      </c>
      <c r="E722" s="1">
        <v>44619</v>
      </c>
      <c r="F722" t="s">
        <v>728</v>
      </c>
      <c r="G722" t="s">
        <v>3115</v>
      </c>
      <c r="H722" t="s">
        <v>3116</v>
      </c>
      <c r="I722" t="s">
        <v>168</v>
      </c>
      <c r="J722" t="s">
        <v>745</v>
      </c>
      <c r="K722" t="s">
        <v>63</v>
      </c>
      <c r="L722" t="s">
        <v>64</v>
      </c>
      <c r="M722" t="s">
        <v>63</v>
      </c>
      <c r="N722" t="s">
        <v>99</v>
      </c>
      <c r="O722" t="s">
        <v>3117</v>
      </c>
      <c r="P722" t="s">
        <v>38</v>
      </c>
      <c r="Q722" t="s">
        <v>81</v>
      </c>
      <c r="R722" s="1">
        <v>15979</v>
      </c>
      <c r="S722" t="s">
        <v>40</v>
      </c>
      <c r="T722" t="s">
        <v>163</v>
      </c>
      <c r="U722" t="s">
        <v>42</v>
      </c>
      <c r="V722">
        <v>50894</v>
      </c>
      <c r="W722" t="s">
        <v>93</v>
      </c>
      <c r="X722" t="s">
        <v>75</v>
      </c>
      <c r="Y722" t="s">
        <v>45</v>
      </c>
      <c r="Z722">
        <v>3</v>
      </c>
    </row>
    <row r="723" spans="1:26" x14ac:dyDescent="0.3">
      <c r="A723">
        <v>1148</v>
      </c>
      <c r="B723" t="s">
        <v>3118</v>
      </c>
      <c r="C723" t="s">
        <v>1170</v>
      </c>
      <c r="D723" s="1">
        <v>43510</v>
      </c>
      <c r="E723" s="1"/>
      <c r="F723" t="s">
        <v>728</v>
      </c>
      <c r="G723" t="s">
        <v>3119</v>
      </c>
      <c r="H723" t="s">
        <v>3120</v>
      </c>
      <c r="I723" t="s">
        <v>62</v>
      </c>
      <c r="J723" t="s">
        <v>32</v>
      </c>
      <c r="K723" t="s">
        <v>52</v>
      </c>
      <c r="L723" t="s">
        <v>51</v>
      </c>
      <c r="M723" t="s">
        <v>35</v>
      </c>
      <c r="N723" t="s">
        <v>36</v>
      </c>
      <c r="O723" t="s">
        <v>37</v>
      </c>
      <c r="P723" t="s">
        <v>38</v>
      </c>
      <c r="Q723" t="s">
        <v>305</v>
      </c>
      <c r="R723" s="1">
        <v>15879</v>
      </c>
      <c r="S723" t="s">
        <v>40</v>
      </c>
      <c r="T723" t="s">
        <v>419</v>
      </c>
      <c r="U723" t="s">
        <v>42</v>
      </c>
      <c r="V723">
        <v>22415</v>
      </c>
      <c r="W723" t="s">
        <v>93</v>
      </c>
      <c r="X723" t="s">
        <v>84</v>
      </c>
      <c r="Y723" t="s">
        <v>45</v>
      </c>
      <c r="Z723">
        <v>3</v>
      </c>
    </row>
    <row r="724" spans="1:26" x14ac:dyDescent="0.3">
      <c r="A724">
        <v>1149</v>
      </c>
      <c r="B724" t="s">
        <v>2419</v>
      </c>
      <c r="C724" t="s">
        <v>3121</v>
      </c>
      <c r="D724" s="1">
        <v>44637</v>
      </c>
      <c r="E724" s="1"/>
      <c r="F724" t="s">
        <v>728</v>
      </c>
      <c r="G724" t="s">
        <v>3122</v>
      </c>
      <c r="H724" t="s">
        <v>3123</v>
      </c>
      <c r="I724" t="s">
        <v>118</v>
      </c>
      <c r="J724" t="s">
        <v>32</v>
      </c>
      <c r="K724" t="s">
        <v>52</v>
      </c>
      <c r="L724" t="s">
        <v>34</v>
      </c>
      <c r="M724" t="s">
        <v>35</v>
      </c>
      <c r="N724" t="s">
        <v>36</v>
      </c>
      <c r="O724" t="s">
        <v>37</v>
      </c>
      <c r="P724" t="s">
        <v>38</v>
      </c>
      <c r="Q724" t="s">
        <v>90</v>
      </c>
      <c r="R724" s="1">
        <v>15236</v>
      </c>
      <c r="S724" t="s">
        <v>40</v>
      </c>
      <c r="T724" t="s">
        <v>654</v>
      </c>
      <c r="U724" t="s">
        <v>42</v>
      </c>
      <c r="V724">
        <v>5855</v>
      </c>
      <c r="W724" t="s">
        <v>128</v>
      </c>
      <c r="X724" t="s">
        <v>84</v>
      </c>
      <c r="Y724" t="s">
        <v>45</v>
      </c>
      <c r="Z724">
        <v>3</v>
      </c>
    </row>
    <row r="725" spans="1:26" x14ac:dyDescent="0.3">
      <c r="A725">
        <v>1150</v>
      </c>
      <c r="B725" t="s">
        <v>3124</v>
      </c>
      <c r="C725" t="s">
        <v>1724</v>
      </c>
      <c r="D725" s="1">
        <v>44048</v>
      </c>
      <c r="E725" s="1"/>
      <c r="F725" t="s">
        <v>28</v>
      </c>
      <c r="G725" t="s">
        <v>3125</v>
      </c>
      <c r="H725" t="s">
        <v>3126</v>
      </c>
      <c r="I725" t="s">
        <v>139</v>
      </c>
      <c r="J725" t="s">
        <v>32</v>
      </c>
      <c r="K725" t="s">
        <v>52</v>
      </c>
      <c r="L725" t="s">
        <v>51</v>
      </c>
      <c r="M725" t="s">
        <v>63</v>
      </c>
      <c r="N725" t="s">
        <v>36</v>
      </c>
      <c r="O725" t="s">
        <v>37</v>
      </c>
      <c r="P725" t="s">
        <v>38</v>
      </c>
      <c r="Q725" t="s">
        <v>53</v>
      </c>
      <c r="R725" s="1">
        <v>29679</v>
      </c>
      <c r="S725" t="s">
        <v>40</v>
      </c>
      <c r="T725" t="s">
        <v>163</v>
      </c>
      <c r="U725" t="s">
        <v>42</v>
      </c>
      <c r="V725">
        <v>64124</v>
      </c>
      <c r="W725" t="s">
        <v>43</v>
      </c>
      <c r="X725" t="s">
        <v>75</v>
      </c>
      <c r="Y725" t="s">
        <v>45</v>
      </c>
      <c r="Z725">
        <v>3</v>
      </c>
    </row>
    <row r="726" spans="1:26" x14ac:dyDescent="0.3">
      <c r="A726">
        <v>1151</v>
      </c>
      <c r="B726" t="s">
        <v>3127</v>
      </c>
      <c r="C726" t="s">
        <v>3128</v>
      </c>
      <c r="D726" s="1">
        <v>44796</v>
      </c>
      <c r="E726" s="1"/>
      <c r="F726" t="s">
        <v>28</v>
      </c>
      <c r="G726" t="s">
        <v>3129</v>
      </c>
      <c r="H726" t="s">
        <v>3130</v>
      </c>
      <c r="I726" t="s">
        <v>50</v>
      </c>
      <c r="J726" t="s">
        <v>32</v>
      </c>
      <c r="K726" t="s">
        <v>52</v>
      </c>
      <c r="L726" t="s">
        <v>51</v>
      </c>
      <c r="M726" t="s">
        <v>52</v>
      </c>
      <c r="N726" t="s">
        <v>36</v>
      </c>
      <c r="O726" t="s">
        <v>37</v>
      </c>
      <c r="P726" t="s">
        <v>38</v>
      </c>
      <c r="Q726" t="s">
        <v>90</v>
      </c>
      <c r="R726" s="1">
        <v>28670</v>
      </c>
      <c r="S726" t="s">
        <v>40</v>
      </c>
      <c r="T726" t="s">
        <v>83</v>
      </c>
      <c r="U726" t="s">
        <v>55</v>
      </c>
      <c r="V726">
        <v>2497</v>
      </c>
      <c r="W726" t="s">
        <v>128</v>
      </c>
      <c r="X726" t="s">
        <v>44</v>
      </c>
      <c r="Y726" t="s">
        <v>45</v>
      </c>
      <c r="Z726">
        <v>3</v>
      </c>
    </row>
    <row r="727" spans="1:26" x14ac:dyDescent="0.3">
      <c r="A727">
        <v>1152</v>
      </c>
      <c r="B727" t="s">
        <v>3131</v>
      </c>
      <c r="C727" t="s">
        <v>1054</v>
      </c>
      <c r="D727" s="1">
        <v>44938</v>
      </c>
      <c r="E727" s="1"/>
      <c r="F727" t="s">
        <v>28</v>
      </c>
      <c r="G727" t="s">
        <v>3132</v>
      </c>
      <c r="H727" t="s">
        <v>3133</v>
      </c>
      <c r="I727" t="s">
        <v>31</v>
      </c>
      <c r="J727" t="s">
        <v>32</v>
      </c>
      <c r="K727" t="s">
        <v>63</v>
      </c>
      <c r="L727" t="s">
        <v>51</v>
      </c>
      <c r="M727" t="s">
        <v>63</v>
      </c>
      <c r="N727" t="s">
        <v>36</v>
      </c>
      <c r="O727" t="s">
        <v>37</v>
      </c>
      <c r="P727" t="s">
        <v>38</v>
      </c>
      <c r="Q727" t="s">
        <v>111</v>
      </c>
      <c r="R727" s="1">
        <v>23286</v>
      </c>
      <c r="S727" t="s">
        <v>40</v>
      </c>
      <c r="T727" t="s">
        <v>113</v>
      </c>
      <c r="U727" t="s">
        <v>42</v>
      </c>
      <c r="V727">
        <v>36242</v>
      </c>
      <c r="W727" t="s">
        <v>74</v>
      </c>
      <c r="X727" t="s">
        <v>104</v>
      </c>
      <c r="Y727" t="s">
        <v>45</v>
      </c>
      <c r="Z727">
        <v>3</v>
      </c>
    </row>
    <row r="728" spans="1:26" x14ac:dyDescent="0.3">
      <c r="A728">
        <v>1153</v>
      </c>
      <c r="B728" t="s">
        <v>1525</v>
      </c>
      <c r="C728" t="s">
        <v>1717</v>
      </c>
      <c r="D728" s="1">
        <v>43935</v>
      </c>
      <c r="E728" s="1">
        <v>44449</v>
      </c>
      <c r="F728" t="s">
        <v>28</v>
      </c>
      <c r="G728" t="s">
        <v>3134</v>
      </c>
      <c r="H728" t="s">
        <v>3135</v>
      </c>
      <c r="I728" t="s">
        <v>50</v>
      </c>
      <c r="J728" t="s">
        <v>745</v>
      </c>
      <c r="K728" t="s">
        <v>52</v>
      </c>
      <c r="L728" t="s">
        <v>51</v>
      </c>
      <c r="M728" t="s">
        <v>35</v>
      </c>
      <c r="N728" t="s">
        <v>126</v>
      </c>
      <c r="O728" t="s">
        <v>3136</v>
      </c>
      <c r="P728" t="s">
        <v>38</v>
      </c>
      <c r="Q728" t="s">
        <v>90</v>
      </c>
      <c r="R728" s="1">
        <v>15269</v>
      </c>
      <c r="S728" t="s">
        <v>40</v>
      </c>
      <c r="T728" t="s">
        <v>83</v>
      </c>
      <c r="U728" t="s">
        <v>42</v>
      </c>
      <c r="V728">
        <v>87428</v>
      </c>
      <c r="W728" t="s">
        <v>128</v>
      </c>
      <c r="X728" t="s">
        <v>104</v>
      </c>
      <c r="Y728" t="s">
        <v>45</v>
      </c>
      <c r="Z728">
        <v>3</v>
      </c>
    </row>
    <row r="729" spans="1:26" x14ac:dyDescent="0.3">
      <c r="A729">
        <v>1154</v>
      </c>
      <c r="B729" t="s">
        <v>1912</v>
      </c>
      <c r="C729" t="s">
        <v>3137</v>
      </c>
      <c r="D729" s="1">
        <v>44466</v>
      </c>
      <c r="E729" s="1">
        <v>44962</v>
      </c>
      <c r="F729" t="s">
        <v>28</v>
      </c>
      <c r="G729" t="s">
        <v>3138</v>
      </c>
      <c r="H729" t="s">
        <v>3139</v>
      </c>
      <c r="I729" t="s">
        <v>139</v>
      </c>
      <c r="J729" t="s">
        <v>745</v>
      </c>
      <c r="K729" t="s">
        <v>63</v>
      </c>
      <c r="L729" t="s">
        <v>34</v>
      </c>
      <c r="M729" t="s">
        <v>52</v>
      </c>
      <c r="N729" t="s">
        <v>140</v>
      </c>
      <c r="O729" t="s">
        <v>3140</v>
      </c>
      <c r="P729" t="s">
        <v>38</v>
      </c>
      <c r="Q729" t="s">
        <v>90</v>
      </c>
      <c r="R729" s="1">
        <v>32082</v>
      </c>
      <c r="S729" t="s">
        <v>40</v>
      </c>
      <c r="T729" t="s">
        <v>83</v>
      </c>
      <c r="U729" t="s">
        <v>42</v>
      </c>
      <c r="V729">
        <v>76772</v>
      </c>
      <c r="W729" t="s">
        <v>43</v>
      </c>
      <c r="X729" t="s">
        <v>84</v>
      </c>
      <c r="Y729" t="s">
        <v>45</v>
      </c>
      <c r="Z729">
        <v>3</v>
      </c>
    </row>
    <row r="730" spans="1:26" x14ac:dyDescent="0.3">
      <c r="A730">
        <v>1155</v>
      </c>
      <c r="B730" t="s">
        <v>3141</v>
      </c>
      <c r="C730" t="s">
        <v>923</v>
      </c>
      <c r="D730" s="1">
        <v>43421</v>
      </c>
      <c r="E730" s="1">
        <v>43902</v>
      </c>
      <c r="F730" t="s">
        <v>28</v>
      </c>
      <c r="G730" t="s">
        <v>3142</v>
      </c>
      <c r="H730" t="s">
        <v>3143</v>
      </c>
      <c r="I730" t="s">
        <v>118</v>
      </c>
      <c r="J730" t="s">
        <v>745</v>
      </c>
      <c r="K730" t="s">
        <v>33</v>
      </c>
      <c r="L730" t="s">
        <v>51</v>
      </c>
      <c r="M730" t="s">
        <v>35</v>
      </c>
      <c r="N730" t="s">
        <v>126</v>
      </c>
      <c r="O730" t="s">
        <v>3144</v>
      </c>
      <c r="P730" t="s">
        <v>38</v>
      </c>
      <c r="Q730" t="s">
        <v>39</v>
      </c>
      <c r="R730" s="1">
        <v>18938</v>
      </c>
      <c r="S730" t="s">
        <v>40</v>
      </c>
      <c r="T730" t="s">
        <v>73</v>
      </c>
      <c r="U730" t="s">
        <v>42</v>
      </c>
      <c r="V730">
        <v>21218</v>
      </c>
      <c r="W730" t="s">
        <v>74</v>
      </c>
      <c r="X730" t="s">
        <v>84</v>
      </c>
      <c r="Y730" t="s">
        <v>45</v>
      </c>
      <c r="Z730">
        <v>3</v>
      </c>
    </row>
    <row r="731" spans="1:26" x14ac:dyDescent="0.3">
      <c r="A731">
        <v>1156</v>
      </c>
      <c r="B731" t="s">
        <v>3145</v>
      </c>
      <c r="C731" t="s">
        <v>3146</v>
      </c>
      <c r="D731" s="1">
        <v>43668</v>
      </c>
      <c r="E731" s="1">
        <v>44985</v>
      </c>
      <c r="F731" t="s">
        <v>28</v>
      </c>
      <c r="G731" t="s">
        <v>3147</v>
      </c>
      <c r="H731" t="s">
        <v>3148</v>
      </c>
      <c r="I731" t="s">
        <v>62</v>
      </c>
      <c r="J731" t="s">
        <v>745</v>
      </c>
      <c r="K731" t="s">
        <v>33</v>
      </c>
      <c r="L731" t="s">
        <v>51</v>
      </c>
      <c r="M731" t="s">
        <v>63</v>
      </c>
      <c r="N731" t="s">
        <v>175</v>
      </c>
      <c r="O731" t="s">
        <v>3149</v>
      </c>
      <c r="P731" t="s">
        <v>38</v>
      </c>
      <c r="Q731" t="s">
        <v>936</v>
      </c>
      <c r="R731" s="1">
        <v>29331</v>
      </c>
      <c r="S731" t="s">
        <v>40</v>
      </c>
      <c r="T731" t="s">
        <v>419</v>
      </c>
      <c r="U731" t="s">
        <v>55</v>
      </c>
      <c r="V731">
        <v>94316</v>
      </c>
      <c r="W731" t="s">
        <v>56</v>
      </c>
      <c r="X731" t="s">
        <v>84</v>
      </c>
      <c r="Y731" t="s">
        <v>45</v>
      </c>
      <c r="Z731">
        <v>3</v>
      </c>
    </row>
    <row r="732" spans="1:26" x14ac:dyDescent="0.3">
      <c r="A732">
        <v>1157</v>
      </c>
      <c r="B732" t="s">
        <v>3150</v>
      </c>
      <c r="C732" t="s">
        <v>3151</v>
      </c>
      <c r="D732" s="1">
        <v>43506</v>
      </c>
      <c r="E732" s="1"/>
      <c r="F732" t="s">
        <v>28</v>
      </c>
      <c r="G732" t="s">
        <v>3152</v>
      </c>
      <c r="H732" t="s">
        <v>3153</v>
      </c>
      <c r="I732" t="s">
        <v>168</v>
      </c>
      <c r="J732" t="s">
        <v>32</v>
      </c>
      <c r="K732" t="s">
        <v>52</v>
      </c>
      <c r="L732" t="s">
        <v>51</v>
      </c>
      <c r="M732" t="s">
        <v>35</v>
      </c>
      <c r="N732" t="s">
        <v>36</v>
      </c>
      <c r="O732" t="s">
        <v>37</v>
      </c>
      <c r="P732" t="s">
        <v>38</v>
      </c>
      <c r="Q732" t="s">
        <v>305</v>
      </c>
      <c r="R732" s="1">
        <v>35142</v>
      </c>
      <c r="S732" t="s">
        <v>40</v>
      </c>
      <c r="T732" t="s">
        <v>243</v>
      </c>
      <c r="U732" t="s">
        <v>55</v>
      </c>
      <c r="V732">
        <v>39746</v>
      </c>
      <c r="W732" t="s">
        <v>56</v>
      </c>
      <c r="X732" t="s">
        <v>84</v>
      </c>
      <c r="Y732" t="s">
        <v>45</v>
      </c>
      <c r="Z732">
        <v>3</v>
      </c>
    </row>
    <row r="733" spans="1:26" x14ac:dyDescent="0.3">
      <c r="A733">
        <v>1158</v>
      </c>
      <c r="B733" t="s">
        <v>3154</v>
      </c>
      <c r="C733" t="s">
        <v>1472</v>
      </c>
      <c r="D733" s="1">
        <v>43426</v>
      </c>
      <c r="E733" s="1">
        <v>44031</v>
      </c>
      <c r="F733" t="s">
        <v>28</v>
      </c>
      <c r="G733" t="s">
        <v>3155</v>
      </c>
      <c r="H733" t="s">
        <v>3156</v>
      </c>
      <c r="I733" t="s">
        <v>133</v>
      </c>
      <c r="J733" t="s">
        <v>745</v>
      </c>
      <c r="K733" t="s">
        <v>63</v>
      </c>
      <c r="L733" t="s">
        <v>51</v>
      </c>
      <c r="M733" t="s">
        <v>63</v>
      </c>
      <c r="N733" t="s">
        <v>126</v>
      </c>
      <c r="O733" t="s">
        <v>3157</v>
      </c>
      <c r="P733" t="s">
        <v>38</v>
      </c>
      <c r="Q733" t="s">
        <v>90</v>
      </c>
      <c r="R733" s="1">
        <v>21370</v>
      </c>
      <c r="S733" t="s">
        <v>40</v>
      </c>
      <c r="T733" t="s">
        <v>103</v>
      </c>
      <c r="U733" t="s">
        <v>55</v>
      </c>
      <c r="V733">
        <v>96001</v>
      </c>
      <c r="W733" t="s">
        <v>128</v>
      </c>
      <c r="X733" t="s">
        <v>44</v>
      </c>
      <c r="Y733" t="s">
        <v>45</v>
      </c>
      <c r="Z733">
        <v>3</v>
      </c>
    </row>
    <row r="734" spans="1:26" x14ac:dyDescent="0.3">
      <c r="A734">
        <v>1159</v>
      </c>
      <c r="B734" t="s">
        <v>1422</v>
      </c>
      <c r="C734" t="s">
        <v>3076</v>
      </c>
      <c r="D734" s="1">
        <v>45039</v>
      </c>
      <c r="E734" s="1"/>
      <c r="F734" t="s">
        <v>28</v>
      </c>
      <c r="G734" t="s">
        <v>3158</v>
      </c>
      <c r="H734" t="s">
        <v>3159</v>
      </c>
      <c r="I734" t="s">
        <v>80</v>
      </c>
      <c r="J734" t="s">
        <v>32</v>
      </c>
      <c r="K734" t="s">
        <v>52</v>
      </c>
      <c r="L734" t="s">
        <v>51</v>
      </c>
      <c r="M734" t="s">
        <v>35</v>
      </c>
      <c r="N734" t="s">
        <v>36</v>
      </c>
      <c r="O734" t="s">
        <v>37</v>
      </c>
      <c r="P734" t="s">
        <v>38</v>
      </c>
      <c r="Q734" t="s">
        <v>148</v>
      </c>
      <c r="R734" s="1">
        <v>29009</v>
      </c>
      <c r="S734" t="s">
        <v>40</v>
      </c>
      <c r="T734" t="s">
        <v>150</v>
      </c>
      <c r="U734" t="s">
        <v>55</v>
      </c>
      <c r="V734">
        <v>62733</v>
      </c>
      <c r="W734" t="s">
        <v>74</v>
      </c>
      <c r="X734" t="s">
        <v>104</v>
      </c>
      <c r="Y734" t="s">
        <v>45</v>
      </c>
      <c r="Z734">
        <v>3</v>
      </c>
    </row>
    <row r="735" spans="1:26" x14ac:dyDescent="0.3">
      <c r="A735">
        <v>1160</v>
      </c>
      <c r="B735" t="s">
        <v>1956</v>
      </c>
      <c r="C735" t="s">
        <v>3160</v>
      </c>
      <c r="D735" s="1">
        <v>44921</v>
      </c>
      <c r="E735" s="1">
        <v>45069</v>
      </c>
      <c r="F735" t="s">
        <v>28</v>
      </c>
      <c r="G735" t="s">
        <v>3161</v>
      </c>
      <c r="H735" t="s">
        <v>3162</v>
      </c>
      <c r="I735" t="s">
        <v>98</v>
      </c>
      <c r="J735" t="s">
        <v>32</v>
      </c>
      <c r="K735" t="s">
        <v>52</v>
      </c>
      <c r="L735" t="s">
        <v>64</v>
      </c>
      <c r="M735" t="s">
        <v>63</v>
      </c>
      <c r="N735" t="s">
        <v>140</v>
      </c>
      <c r="O735" t="s">
        <v>3163</v>
      </c>
      <c r="P735" t="s">
        <v>38</v>
      </c>
      <c r="Q735" t="s">
        <v>81</v>
      </c>
      <c r="R735" s="1">
        <v>28013</v>
      </c>
      <c r="S735" t="s">
        <v>40</v>
      </c>
      <c r="T735" t="s">
        <v>292</v>
      </c>
      <c r="U735" t="s">
        <v>42</v>
      </c>
      <c r="V735">
        <v>66418</v>
      </c>
      <c r="W735" t="s">
        <v>128</v>
      </c>
      <c r="X735" t="s">
        <v>75</v>
      </c>
      <c r="Y735" t="s">
        <v>45</v>
      </c>
      <c r="Z735">
        <v>3</v>
      </c>
    </row>
    <row r="736" spans="1:26" x14ac:dyDescent="0.3">
      <c r="A736">
        <v>1161</v>
      </c>
      <c r="B736" t="s">
        <v>3164</v>
      </c>
      <c r="C736" t="s">
        <v>882</v>
      </c>
      <c r="D736" s="1">
        <v>43996</v>
      </c>
      <c r="E736" s="1"/>
      <c r="F736" t="s">
        <v>28</v>
      </c>
      <c r="G736" t="s">
        <v>3165</v>
      </c>
      <c r="H736" t="s">
        <v>3166</v>
      </c>
      <c r="I736" t="s">
        <v>168</v>
      </c>
      <c r="J736" t="s">
        <v>32</v>
      </c>
      <c r="K736" t="s">
        <v>33</v>
      </c>
      <c r="L736" t="s">
        <v>64</v>
      </c>
      <c r="M736" t="s">
        <v>52</v>
      </c>
      <c r="N736" t="s">
        <v>36</v>
      </c>
      <c r="O736" t="s">
        <v>37</v>
      </c>
      <c r="P736" t="s">
        <v>38</v>
      </c>
      <c r="Q736" t="s">
        <v>504</v>
      </c>
      <c r="R736" s="1">
        <v>19966</v>
      </c>
      <c r="S736" t="s">
        <v>40</v>
      </c>
      <c r="T736" t="s">
        <v>1062</v>
      </c>
      <c r="U736" t="s">
        <v>42</v>
      </c>
      <c r="V736">
        <v>78453</v>
      </c>
      <c r="W736" t="s">
        <v>74</v>
      </c>
      <c r="X736" t="s">
        <v>44</v>
      </c>
      <c r="Y736" t="s">
        <v>45</v>
      </c>
      <c r="Z736">
        <v>3</v>
      </c>
    </row>
    <row r="737" spans="1:26" x14ac:dyDescent="0.3">
      <c r="A737">
        <v>1162</v>
      </c>
      <c r="B737" t="s">
        <v>3167</v>
      </c>
      <c r="C737" t="s">
        <v>1045</v>
      </c>
      <c r="D737" s="1">
        <v>44649</v>
      </c>
      <c r="E737" s="1">
        <v>45066</v>
      </c>
      <c r="F737" t="s">
        <v>28</v>
      </c>
      <c r="G737" t="s">
        <v>3168</v>
      </c>
      <c r="H737" t="s">
        <v>3169</v>
      </c>
      <c r="I737" t="s">
        <v>98</v>
      </c>
      <c r="J737" t="s">
        <v>32</v>
      </c>
      <c r="K737" t="s">
        <v>63</v>
      </c>
      <c r="L737" t="s">
        <v>34</v>
      </c>
      <c r="M737" t="s">
        <v>35</v>
      </c>
      <c r="N737" t="s">
        <v>126</v>
      </c>
      <c r="O737" t="s">
        <v>3170</v>
      </c>
      <c r="P737" t="s">
        <v>38</v>
      </c>
      <c r="Q737" t="s">
        <v>81</v>
      </c>
      <c r="R737" s="1">
        <v>30545</v>
      </c>
      <c r="S737" t="s">
        <v>40</v>
      </c>
      <c r="T737" t="s">
        <v>83</v>
      </c>
      <c r="U737" t="s">
        <v>42</v>
      </c>
      <c r="V737">
        <v>85444</v>
      </c>
      <c r="W737" t="s">
        <v>128</v>
      </c>
      <c r="X737" t="s">
        <v>44</v>
      </c>
      <c r="Y737" t="s">
        <v>45</v>
      </c>
      <c r="Z737">
        <v>3</v>
      </c>
    </row>
    <row r="738" spans="1:26" x14ac:dyDescent="0.3">
      <c r="A738">
        <v>1163</v>
      </c>
      <c r="B738" t="s">
        <v>3171</v>
      </c>
      <c r="C738" t="s">
        <v>3172</v>
      </c>
      <c r="D738" s="1">
        <v>44913</v>
      </c>
      <c r="E738" s="1"/>
      <c r="F738" t="s">
        <v>3019</v>
      </c>
      <c r="G738" t="s">
        <v>3173</v>
      </c>
      <c r="H738" t="s">
        <v>3174</v>
      </c>
      <c r="I738" t="s">
        <v>118</v>
      </c>
      <c r="J738" t="s">
        <v>32</v>
      </c>
      <c r="K738" t="s">
        <v>33</v>
      </c>
      <c r="L738" t="s">
        <v>51</v>
      </c>
      <c r="M738" t="s">
        <v>52</v>
      </c>
      <c r="N738" t="s">
        <v>36</v>
      </c>
      <c r="O738" t="s">
        <v>37</v>
      </c>
      <c r="P738" t="s">
        <v>38</v>
      </c>
      <c r="Q738" t="s">
        <v>177</v>
      </c>
      <c r="R738" s="1">
        <v>35102</v>
      </c>
      <c r="S738" t="s">
        <v>40</v>
      </c>
      <c r="T738" t="s">
        <v>243</v>
      </c>
      <c r="U738" t="s">
        <v>42</v>
      </c>
      <c r="V738">
        <v>93166</v>
      </c>
      <c r="W738" t="s">
        <v>43</v>
      </c>
      <c r="X738" t="s">
        <v>104</v>
      </c>
      <c r="Y738" t="s">
        <v>45</v>
      </c>
      <c r="Z738">
        <v>3</v>
      </c>
    </row>
    <row r="739" spans="1:26" x14ac:dyDescent="0.3">
      <c r="A739">
        <v>1164</v>
      </c>
      <c r="B739" t="s">
        <v>1339</v>
      </c>
      <c r="C739" t="s">
        <v>3175</v>
      </c>
      <c r="D739" s="1">
        <v>43545</v>
      </c>
      <c r="E739" s="1"/>
      <c r="F739" t="s">
        <v>3019</v>
      </c>
      <c r="G739" t="s">
        <v>3176</v>
      </c>
      <c r="H739" t="s">
        <v>3177</v>
      </c>
      <c r="I739" t="s">
        <v>62</v>
      </c>
      <c r="J739" t="s">
        <v>32</v>
      </c>
      <c r="K739" t="s">
        <v>52</v>
      </c>
      <c r="L739" t="s">
        <v>51</v>
      </c>
      <c r="M739" t="s">
        <v>52</v>
      </c>
      <c r="N739" t="s">
        <v>36</v>
      </c>
      <c r="O739" t="s">
        <v>37</v>
      </c>
      <c r="P739" t="s">
        <v>38</v>
      </c>
      <c r="Q739" t="s">
        <v>66</v>
      </c>
      <c r="R739" s="1">
        <v>18561</v>
      </c>
      <c r="S739" t="s">
        <v>40</v>
      </c>
      <c r="T739" t="s">
        <v>3178</v>
      </c>
      <c r="U739" t="s">
        <v>42</v>
      </c>
      <c r="V739">
        <v>12732</v>
      </c>
      <c r="W739" t="s">
        <v>74</v>
      </c>
      <c r="X739" t="s">
        <v>84</v>
      </c>
      <c r="Y739" t="s">
        <v>45</v>
      </c>
      <c r="Z739">
        <v>3</v>
      </c>
    </row>
    <row r="740" spans="1:26" x14ac:dyDescent="0.3">
      <c r="A740">
        <v>1165</v>
      </c>
      <c r="B740" t="s">
        <v>3179</v>
      </c>
      <c r="C740" t="s">
        <v>2778</v>
      </c>
      <c r="D740" s="1">
        <v>44235</v>
      </c>
      <c r="E740" s="1"/>
      <c r="F740" t="s">
        <v>3019</v>
      </c>
      <c r="G740" t="s">
        <v>3180</v>
      </c>
      <c r="H740" t="s">
        <v>3181</v>
      </c>
      <c r="I740" t="s">
        <v>89</v>
      </c>
      <c r="J740" t="s">
        <v>32</v>
      </c>
      <c r="K740" t="s">
        <v>63</v>
      </c>
      <c r="L740" t="s">
        <v>34</v>
      </c>
      <c r="M740" t="s">
        <v>63</v>
      </c>
      <c r="N740" t="s">
        <v>36</v>
      </c>
      <c r="O740" t="s">
        <v>37</v>
      </c>
      <c r="P740" t="s">
        <v>38</v>
      </c>
      <c r="Q740" t="s">
        <v>90</v>
      </c>
      <c r="R740" s="1">
        <v>36047</v>
      </c>
      <c r="S740" t="s">
        <v>40</v>
      </c>
      <c r="T740" t="s">
        <v>83</v>
      </c>
      <c r="U740" t="s">
        <v>42</v>
      </c>
      <c r="V740">
        <v>48895</v>
      </c>
      <c r="W740" t="s">
        <v>74</v>
      </c>
      <c r="X740" t="s">
        <v>44</v>
      </c>
      <c r="Y740" t="s">
        <v>45</v>
      </c>
      <c r="Z740">
        <v>3</v>
      </c>
    </row>
    <row r="741" spans="1:26" x14ac:dyDescent="0.3">
      <c r="A741">
        <v>1166</v>
      </c>
      <c r="B741" t="s">
        <v>3182</v>
      </c>
      <c r="C741" t="s">
        <v>3183</v>
      </c>
      <c r="D741" s="1">
        <v>44718</v>
      </c>
      <c r="E741" s="1"/>
      <c r="F741" t="s">
        <v>728</v>
      </c>
      <c r="G741" t="s">
        <v>3184</v>
      </c>
      <c r="H741" t="s">
        <v>3185</v>
      </c>
      <c r="I741" t="s">
        <v>98</v>
      </c>
      <c r="J741" t="s">
        <v>32</v>
      </c>
      <c r="K741" t="s">
        <v>63</v>
      </c>
      <c r="L741" t="s">
        <v>51</v>
      </c>
      <c r="M741" t="s">
        <v>35</v>
      </c>
      <c r="N741" t="s">
        <v>36</v>
      </c>
      <c r="O741" t="s">
        <v>37</v>
      </c>
      <c r="P741" t="s">
        <v>38</v>
      </c>
      <c r="Q741" t="s">
        <v>90</v>
      </c>
      <c r="R741" s="1">
        <v>23755</v>
      </c>
      <c r="S741" t="s">
        <v>40</v>
      </c>
      <c r="T741" t="s">
        <v>226</v>
      </c>
      <c r="U741" t="s">
        <v>55</v>
      </c>
      <c r="V741">
        <v>73043</v>
      </c>
      <c r="W741" t="s">
        <v>74</v>
      </c>
      <c r="X741" t="s">
        <v>84</v>
      </c>
      <c r="Y741" t="s">
        <v>45</v>
      </c>
      <c r="Z741">
        <v>3</v>
      </c>
    </row>
    <row r="742" spans="1:26" x14ac:dyDescent="0.3">
      <c r="A742">
        <v>1167</v>
      </c>
      <c r="B742" t="s">
        <v>3186</v>
      </c>
      <c r="C742" t="s">
        <v>3187</v>
      </c>
      <c r="D742" s="1">
        <v>44501</v>
      </c>
      <c r="E742" s="1"/>
      <c r="F742" t="s">
        <v>728</v>
      </c>
      <c r="G742" t="s">
        <v>3188</v>
      </c>
      <c r="H742" t="s">
        <v>3189</v>
      </c>
      <c r="I742" t="s">
        <v>118</v>
      </c>
      <c r="J742" t="s">
        <v>32</v>
      </c>
      <c r="K742" t="s">
        <v>33</v>
      </c>
      <c r="L742" t="s">
        <v>64</v>
      </c>
      <c r="M742" t="s">
        <v>63</v>
      </c>
      <c r="N742" t="s">
        <v>36</v>
      </c>
      <c r="O742" t="s">
        <v>37</v>
      </c>
      <c r="P742" t="s">
        <v>38</v>
      </c>
      <c r="Q742" t="s">
        <v>90</v>
      </c>
      <c r="R742" s="1">
        <v>20333</v>
      </c>
      <c r="S742" t="s">
        <v>40</v>
      </c>
      <c r="T742" t="s">
        <v>83</v>
      </c>
      <c r="U742" t="s">
        <v>42</v>
      </c>
      <c r="V742">
        <v>69064</v>
      </c>
      <c r="W742" t="s">
        <v>74</v>
      </c>
      <c r="X742" t="s">
        <v>75</v>
      </c>
      <c r="Y742" t="s">
        <v>45</v>
      </c>
      <c r="Z742">
        <v>3</v>
      </c>
    </row>
    <row r="743" spans="1:26" x14ac:dyDescent="0.3">
      <c r="A743">
        <v>1168</v>
      </c>
      <c r="B743" t="s">
        <v>3190</v>
      </c>
      <c r="C743" t="s">
        <v>3191</v>
      </c>
      <c r="D743" s="1">
        <v>44945</v>
      </c>
      <c r="E743" s="1"/>
      <c r="F743" t="s">
        <v>728</v>
      </c>
      <c r="G743" t="s">
        <v>3192</v>
      </c>
      <c r="H743" t="s">
        <v>3193</v>
      </c>
      <c r="I743" t="s">
        <v>62</v>
      </c>
      <c r="J743" t="s">
        <v>32</v>
      </c>
      <c r="K743" t="s">
        <v>33</v>
      </c>
      <c r="L743" t="s">
        <v>51</v>
      </c>
      <c r="M743" t="s">
        <v>63</v>
      </c>
      <c r="N743" t="s">
        <v>36</v>
      </c>
      <c r="O743" t="s">
        <v>37</v>
      </c>
      <c r="P743" t="s">
        <v>38</v>
      </c>
      <c r="Q743" t="s">
        <v>90</v>
      </c>
      <c r="R743" s="1">
        <v>18638</v>
      </c>
      <c r="S743" t="s">
        <v>40</v>
      </c>
      <c r="T743" t="s">
        <v>67</v>
      </c>
      <c r="U743" t="s">
        <v>42</v>
      </c>
      <c r="V743">
        <v>85041</v>
      </c>
      <c r="W743" t="s">
        <v>43</v>
      </c>
      <c r="X743" t="s">
        <v>84</v>
      </c>
      <c r="Y743" t="s">
        <v>45</v>
      </c>
      <c r="Z743">
        <v>3</v>
      </c>
    </row>
    <row r="744" spans="1:26" x14ac:dyDescent="0.3">
      <c r="A744">
        <v>1169</v>
      </c>
      <c r="B744" t="s">
        <v>3194</v>
      </c>
      <c r="C744" t="s">
        <v>1670</v>
      </c>
      <c r="D744" s="1">
        <v>44042</v>
      </c>
      <c r="E744" s="1"/>
      <c r="F744" t="s">
        <v>728</v>
      </c>
      <c r="G744" t="s">
        <v>3195</v>
      </c>
      <c r="H744" t="s">
        <v>3196</v>
      </c>
      <c r="I744" t="s">
        <v>89</v>
      </c>
      <c r="J744" t="s">
        <v>32</v>
      </c>
      <c r="K744" t="s">
        <v>33</v>
      </c>
      <c r="L744" t="s">
        <v>64</v>
      </c>
      <c r="M744" t="s">
        <v>52</v>
      </c>
      <c r="N744" t="s">
        <v>36</v>
      </c>
      <c r="O744" t="s">
        <v>37</v>
      </c>
      <c r="P744" t="s">
        <v>38</v>
      </c>
      <c r="Q744" t="s">
        <v>90</v>
      </c>
      <c r="R744" s="1">
        <v>22174</v>
      </c>
      <c r="S744" t="s">
        <v>40</v>
      </c>
      <c r="T744" t="s">
        <v>216</v>
      </c>
      <c r="U744" t="s">
        <v>42</v>
      </c>
      <c r="V744">
        <v>66037</v>
      </c>
      <c r="W744" t="s">
        <v>128</v>
      </c>
      <c r="X744" t="s">
        <v>75</v>
      </c>
      <c r="Y744" t="s">
        <v>45</v>
      </c>
      <c r="Z744">
        <v>3</v>
      </c>
    </row>
    <row r="745" spans="1:26" x14ac:dyDescent="0.3">
      <c r="A745">
        <v>1170</v>
      </c>
      <c r="B745" t="s">
        <v>1073</v>
      </c>
      <c r="C745" t="s">
        <v>1724</v>
      </c>
      <c r="D745" s="1">
        <v>45123</v>
      </c>
      <c r="E745" s="1"/>
      <c r="F745" t="s">
        <v>728</v>
      </c>
      <c r="G745" t="s">
        <v>3197</v>
      </c>
      <c r="H745" t="s">
        <v>3198</v>
      </c>
      <c r="I745" t="s">
        <v>31</v>
      </c>
      <c r="J745" t="s">
        <v>32</v>
      </c>
      <c r="K745" t="s">
        <v>52</v>
      </c>
      <c r="L745" t="s">
        <v>34</v>
      </c>
      <c r="M745" t="s">
        <v>63</v>
      </c>
      <c r="N745" t="s">
        <v>36</v>
      </c>
      <c r="O745" t="s">
        <v>37</v>
      </c>
      <c r="P745" t="s">
        <v>38</v>
      </c>
      <c r="Q745" t="s">
        <v>794</v>
      </c>
      <c r="R745" s="1">
        <v>18827</v>
      </c>
      <c r="S745" t="s">
        <v>40</v>
      </c>
      <c r="T745" t="s">
        <v>83</v>
      </c>
      <c r="U745" t="s">
        <v>42</v>
      </c>
      <c r="V745">
        <v>53112</v>
      </c>
      <c r="W745" t="s">
        <v>93</v>
      </c>
      <c r="X745" t="s">
        <v>75</v>
      </c>
      <c r="Y745" t="s">
        <v>45</v>
      </c>
      <c r="Z745">
        <v>3</v>
      </c>
    </row>
    <row r="746" spans="1:26" x14ac:dyDescent="0.3">
      <c r="A746">
        <v>1171</v>
      </c>
      <c r="B746" t="s">
        <v>3199</v>
      </c>
      <c r="C746" t="s">
        <v>3200</v>
      </c>
      <c r="D746" s="1">
        <v>44728</v>
      </c>
      <c r="E746" s="1"/>
      <c r="F746" t="s">
        <v>28</v>
      </c>
      <c r="G746" t="s">
        <v>3201</v>
      </c>
      <c r="H746" t="s">
        <v>3202</v>
      </c>
      <c r="I746" t="s">
        <v>133</v>
      </c>
      <c r="J746" t="s">
        <v>32</v>
      </c>
      <c r="K746" t="s">
        <v>52</v>
      </c>
      <c r="L746" t="s">
        <v>51</v>
      </c>
      <c r="M746" t="s">
        <v>52</v>
      </c>
      <c r="N746" t="s">
        <v>36</v>
      </c>
      <c r="O746" t="s">
        <v>37</v>
      </c>
      <c r="P746" t="s">
        <v>38</v>
      </c>
      <c r="Q746" t="s">
        <v>90</v>
      </c>
      <c r="R746" s="1">
        <v>19564</v>
      </c>
      <c r="S746" t="s">
        <v>40</v>
      </c>
      <c r="T746" t="s">
        <v>83</v>
      </c>
      <c r="U746" t="s">
        <v>42</v>
      </c>
      <c r="V746">
        <v>93320</v>
      </c>
      <c r="W746" t="s">
        <v>56</v>
      </c>
      <c r="X746" t="s">
        <v>75</v>
      </c>
      <c r="Y746" t="s">
        <v>45</v>
      </c>
      <c r="Z746">
        <v>3</v>
      </c>
    </row>
    <row r="747" spans="1:26" x14ac:dyDescent="0.3">
      <c r="A747">
        <v>1172</v>
      </c>
      <c r="B747" t="s">
        <v>3203</v>
      </c>
      <c r="C747" t="s">
        <v>3204</v>
      </c>
      <c r="D747" s="1">
        <v>44360</v>
      </c>
      <c r="E747" s="1">
        <v>44708</v>
      </c>
      <c r="F747" t="s">
        <v>28</v>
      </c>
      <c r="G747" t="s">
        <v>3205</v>
      </c>
      <c r="H747" t="s">
        <v>3206</v>
      </c>
      <c r="I747" t="s">
        <v>50</v>
      </c>
      <c r="J747" t="s">
        <v>745</v>
      </c>
      <c r="K747" t="s">
        <v>63</v>
      </c>
      <c r="L747" t="s">
        <v>34</v>
      </c>
      <c r="M747" t="s">
        <v>63</v>
      </c>
      <c r="N747" t="s">
        <v>175</v>
      </c>
      <c r="O747" t="s">
        <v>3207</v>
      </c>
      <c r="P747" t="s">
        <v>38</v>
      </c>
      <c r="Q747" t="s">
        <v>111</v>
      </c>
      <c r="R747" s="1">
        <v>19134</v>
      </c>
      <c r="S747" t="s">
        <v>40</v>
      </c>
      <c r="T747" t="s">
        <v>113</v>
      </c>
      <c r="U747" t="s">
        <v>55</v>
      </c>
      <c r="V747">
        <v>39849</v>
      </c>
      <c r="W747" t="s">
        <v>128</v>
      </c>
      <c r="X747" t="s">
        <v>84</v>
      </c>
      <c r="Y747" t="s">
        <v>45</v>
      </c>
      <c r="Z747">
        <v>3</v>
      </c>
    </row>
    <row r="748" spans="1:26" x14ac:dyDescent="0.3">
      <c r="A748">
        <v>1173</v>
      </c>
      <c r="B748" t="s">
        <v>3208</v>
      </c>
      <c r="C748" t="s">
        <v>3209</v>
      </c>
      <c r="D748" s="1">
        <v>44149</v>
      </c>
      <c r="E748" s="1">
        <v>44501</v>
      </c>
      <c r="F748" t="s">
        <v>28</v>
      </c>
      <c r="G748" t="s">
        <v>3210</v>
      </c>
      <c r="H748" t="s">
        <v>3211</v>
      </c>
      <c r="I748" t="s">
        <v>89</v>
      </c>
      <c r="J748" t="s">
        <v>745</v>
      </c>
      <c r="K748" t="s">
        <v>63</v>
      </c>
      <c r="L748" t="s">
        <v>34</v>
      </c>
      <c r="M748" t="s">
        <v>63</v>
      </c>
      <c r="N748" t="s">
        <v>126</v>
      </c>
      <c r="O748" t="s">
        <v>3212</v>
      </c>
      <c r="P748" t="s">
        <v>38</v>
      </c>
      <c r="Q748" t="s">
        <v>3213</v>
      </c>
      <c r="R748" s="1">
        <v>24867</v>
      </c>
      <c r="S748" t="s">
        <v>40</v>
      </c>
      <c r="T748" t="s">
        <v>243</v>
      </c>
      <c r="U748" t="s">
        <v>42</v>
      </c>
      <c r="V748">
        <v>38596</v>
      </c>
      <c r="W748" t="s">
        <v>43</v>
      </c>
      <c r="X748" t="s">
        <v>44</v>
      </c>
      <c r="Y748" t="s">
        <v>45</v>
      </c>
      <c r="Z748">
        <v>3</v>
      </c>
    </row>
    <row r="749" spans="1:26" x14ac:dyDescent="0.3">
      <c r="A749">
        <v>1174</v>
      </c>
      <c r="B749" t="s">
        <v>3214</v>
      </c>
      <c r="C749" t="s">
        <v>1845</v>
      </c>
      <c r="D749" s="1">
        <v>43998</v>
      </c>
      <c r="E749" s="1">
        <v>44998</v>
      </c>
      <c r="F749" t="s">
        <v>28</v>
      </c>
      <c r="G749" t="s">
        <v>3215</v>
      </c>
      <c r="H749" t="s">
        <v>3216</v>
      </c>
      <c r="I749" t="s">
        <v>31</v>
      </c>
      <c r="J749" t="s">
        <v>745</v>
      </c>
      <c r="K749" t="s">
        <v>63</v>
      </c>
      <c r="L749" t="s">
        <v>34</v>
      </c>
      <c r="M749" t="s">
        <v>35</v>
      </c>
      <c r="N749" t="s">
        <v>126</v>
      </c>
      <c r="O749" t="s">
        <v>3217</v>
      </c>
      <c r="P749" t="s">
        <v>38</v>
      </c>
      <c r="Q749" t="s">
        <v>90</v>
      </c>
      <c r="R749" s="1">
        <v>27008</v>
      </c>
      <c r="S749" t="s">
        <v>40</v>
      </c>
      <c r="T749" t="s">
        <v>834</v>
      </c>
      <c r="U749" t="s">
        <v>42</v>
      </c>
      <c r="V749">
        <v>31731</v>
      </c>
      <c r="W749" t="s">
        <v>74</v>
      </c>
      <c r="X749" t="s">
        <v>44</v>
      </c>
      <c r="Y749" t="s">
        <v>45</v>
      </c>
      <c r="Z749">
        <v>3</v>
      </c>
    </row>
    <row r="750" spans="1:26" x14ac:dyDescent="0.3">
      <c r="A750">
        <v>1175</v>
      </c>
      <c r="B750" t="s">
        <v>1622</v>
      </c>
      <c r="C750" t="s">
        <v>466</v>
      </c>
      <c r="D750" s="1">
        <v>43454</v>
      </c>
      <c r="E750" s="1">
        <v>44189</v>
      </c>
      <c r="F750" t="s">
        <v>28</v>
      </c>
      <c r="G750" t="s">
        <v>3218</v>
      </c>
      <c r="H750" t="s">
        <v>3219</v>
      </c>
      <c r="I750" t="s">
        <v>50</v>
      </c>
      <c r="J750" t="s">
        <v>745</v>
      </c>
      <c r="K750" t="s">
        <v>63</v>
      </c>
      <c r="L750" t="s">
        <v>51</v>
      </c>
      <c r="M750" t="s">
        <v>52</v>
      </c>
      <c r="N750" t="s">
        <v>175</v>
      </c>
      <c r="O750" t="s">
        <v>3220</v>
      </c>
      <c r="P750" t="s">
        <v>38</v>
      </c>
      <c r="Q750" t="s">
        <v>332</v>
      </c>
      <c r="R750" s="1">
        <v>35281</v>
      </c>
      <c r="S750" t="s">
        <v>40</v>
      </c>
      <c r="T750" t="s">
        <v>83</v>
      </c>
      <c r="U750" t="s">
        <v>42</v>
      </c>
      <c r="V750">
        <v>38710</v>
      </c>
      <c r="W750" t="s">
        <v>128</v>
      </c>
      <c r="X750" t="s">
        <v>104</v>
      </c>
      <c r="Y750" t="s">
        <v>45</v>
      </c>
      <c r="Z750">
        <v>3</v>
      </c>
    </row>
    <row r="751" spans="1:26" x14ac:dyDescent="0.3">
      <c r="A751">
        <v>1176</v>
      </c>
      <c r="B751" t="s">
        <v>3221</v>
      </c>
      <c r="C751" t="s">
        <v>997</v>
      </c>
      <c r="D751" s="1">
        <v>44863</v>
      </c>
      <c r="E751" s="1"/>
      <c r="F751" t="s">
        <v>28</v>
      </c>
      <c r="G751" t="s">
        <v>3222</v>
      </c>
      <c r="H751" t="s">
        <v>3223</v>
      </c>
      <c r="I751" t="s">
        <v>139</v>
      </c>
      <c r="J751" t="s">
        <v>32</v>
      </c>
      <c r="K751" t="s">
        <v>33</v>
      </c>
      <c r="L751" t="s">
        <v>51</v>
      </c>
      <c r="M751" t="s">
        <v>52</v>
      </c>
      <c r="N751" t="s">
        <v>36</v>
      </c>
      <c r="O751" t="s">
        <v>37</v>
      </c>
      <c r="P751" t="s">
        <v>38</v>
      </c>
      <c r="Q751" t="s">
        <v>111</v>
      </c>
      <c r="R751" s="1">
        <v>22277</v>
      </c>
      <c r="S751" t="s">
        <v>40</v>
      </c>
      <c r="T751" t="s">
        <v>419</v>
      </c>
      <c r="U751" t="s">
        <v>42</v>
      </c>
      <c r="V751">
        <v>7184</v>
      </c>
      <c r="W751" t="s">
        <v>43</v>
      </c>
      <c r="X751" t="s">
        <v>84</v>
      </c>
      <c r="Y751" t="s">
        <v>45</v>
      </c>
      <c r="Z751">
        <v>3</v>
      </c>
    </row>
    <row r="752" spans="1:26" x14ac:dyDescent="0.3">
      <c r="A752">
        <v>1177</v>
      </c>
      <c r="B752" t="s">
        <v>3224</v>
      </c>
      <c r="C752" t="s">
        <v>2713</v>
      </c>
      <c r="D752" s="1">
        <v>44032</v>
      </c>
      <c r="E752" s="1"/>
      <c r="F752" t="s">
        <v>28</v>
      </c>
      <c r="G752" t="s">
        <v>3225</v>
      </c>
      <c r="H752" t="s">
        <v>3226</v>
      </c>
      <c r="I752" t="s">
        <v>118</v>
      </c>
      <c r="J752" t="s">
        <v>32</v>
      </c>
      <c r="K752" t="s">
        <v>33</v>
      </c>
      <c r="L752" t="s">
        <v>51</v>
      </c>
      <c r="M752" t="s">
        <v>35</v>
      </c>
      <c r="N752" t="s">
        <v>36</v>
      </c>
      <c r="O752" t="s">
        <v>37</v>
      </c>
      <c r="P752" t="s">
        <v>38</v>
      </c>
      <c r="Q752" t="s">
        <v>53</v>
      </c>
      <c r="R752" s="1">
        <v>25025</v>
      </c>
      <c r="S752" t="s">
        <v>40</v>
      </c>
      <c r="T752" t="s">
        <v>163</v>
      </c>
      <c r="U752" t="s">
        <v>42</v>
      </c>
      <c r="V752">
        <v>13425</v>
      </c>
      <c r="W752" t="s">
        <v>74</v>
      </c>
      <c r="X752" t="s">
        <v>84</v>
      </c>
      <c r="Y752" t="s">
        <v>45</v>
      </c>
      <c r="Z752">
        <v>3</v>
      </c>
    </row>
    <row r="753" spans="1:26" x14ac:dyDescent="0.3">
      <c r="A753">
        <v>1178</v>
      </c>
      <c r="B753" t="s">
        <v>3227</v>
      </c>
      <c r="C753" t="s">
        <v>2480</v>
      </c>
      <c r="D753" s="1">
        <v>44472</v>
      </c>
      <c r="E753" s="1">
        <v>44549</v>
      </c>
      <c r="F753" t="s">
        <v>28</v>
      </c>
      <c r="G753" t="s">
        <v>3228</v>
      </c>
      <c r="H753" t="s">
        <v>3229</v>
      </c>
      <c r="I753" t="s">
        <v>62</v>
      </c>
      <c r="J753" t="s">
        <v>745</v>
      </c>
      <c r="K753" t="s">
        <v>33</v>
      </c>
      <c r="L753" t="s">
        <v>34</v>
      </c>
      <c r="M753" t="s">
        <v>52</v>
      </c>
      <c r="N753" t="s">
        <v>99</v>
      </c>
      <c r="O753" t="s">
        <v>3230</v>
      </c>
      <c r="P753" t="s">
        <v>38</v>
      </c>
      <c r="Q753" t="s">
        <v>90</v>
      </c>
      <c r="R753" s="1">
        <v>21677</v>
      </c>
      <c r="S753" t="s">
        <v>40</v>
      </c>
      <c r="T753" t="s">
        <v>83</v>
      </c>
      <c r="U753" t="s">
        <v>55</v>
      </c>
      <c r="V753">
        <v>93796</v>
      </c>
      <c r="W753" t="s">
        <v>74</v>
      </c>
      <c r="X753" t="s">
        <v>75</v>
      </c>
      <c r="Y753" t="s">
        <v>45</v>
      </c>
      <c r="Z753">
        <v>3</v>
      </c>
    </row>
    <row r="754" spans="1:26" x14ac:dyDescent="0.3">
      <c r="A754">
        <v>1179</v>
      </c>
      <c r="B754" t="s">
        <v>3231</v>
      </c>
      <c r="C754" t="s">
        <v>1992</v>
      </c>
      <c r="D754" s="1">
        <v>44758</v>
      </c>
      <c r="E754" s="1"/>
      <c r="F754" t="s">
        <v>28</v>
      </c>
      <c r="G754" t="s">
        <v>3232</v>
      </c>
      <c r="H754" t="s">
        <v>3233</v>
      </c>
      <c r="I754" t="s">
        <v>168</v>
      </c>
      <c r="J754" t="s">
        <v>32</v>
      </c>
      <c r="K754" t="s">
        <v>52</v>
      </c>
      <c r="L754" t="s">
        <v>51</v>
      </c>
      <c r="M754" t="s">
        <v>63</v>
      </c>
      <c r="N754" t="s">
        <v>36</v>
      </c>
      <c r="O754" t="s">
        <v>37</v>
      </c>
      <c r="P754" t="s">
        <v>38</v>
      </c>
      <c r="Q754" t="s">
        <v>53</v>
      </c>
      <c r="R754" s="1">
        <v>33124</v>
      </c>
      <c r="S754" t="s">
        <v>40</v>
      </c>
      <c r="T754" t="s">
        <v>6</v>
      </c>
      <c r="U754" t="s">
        <v>55</v>
      </c>
      <c r="V754">
        <v>92453</v>
      </c>
      <c r="W754" t="s">
        <v>93</v>
      </c>
      <c r="X754" t="s">
        <v>104</v>
      </c>
      <c r="Y754" t="s">
        <v>45</v>
      </c>
      <c r="Z754">
        <v>3</v>
      </c>
    </row>
    <row r="755" spans="1:26" x14ac:dyDescent="0.3">
      <c r="A755">
        <v>1180</v>
      </c>
      <c r="B755" t="s">
        <v>3234</v>
      </c>
      <c r="C755" t="s">
        <v>3235</v>
      </c>
      <c r="D755" s="1">
        <v>44012</v>
      </c>
      <c r="E755" s="1"/>
      <c r="F755" t="s">
        <v>28</v>
      </c>
      <c r="G755" t="s">
        <v>3236</v>
      </c>
      <c r="H755" t="s">
        <v>3237</v>
      </c>
      <c r="I755" t="s">
        <v>133</v>
      </c>
      <c r="J755" t="s">
        <v>32</v>
      </c>
      <c r="K755" t="s">
        <v>63</v>
      </c>
      <c r="L755" t="s">
        <v>64</v>
      </c>
      <c r="M755" t="s">
        <v>63</v>
      </c>
      <c r="N755" t="s">
        <v>36</v>
      </c>
      <c r="O755" t="s">
        <v>37</v>
      </c>
      <c r="P755" t="s">
        <v>38</v>
      </c>
      <c r="Q755" t="s">
        <v>794</v>
      </c>
      <c r="R755" s="1">
        <v>16406</v>
      </c>
      <c r="S755" t="s">
        <v>40</v>
      </c>
      <c r="T755" t="s">
        <v>83</v>
      </c>
      <c r="U755" t="s">
        <v>55</v>
      </c>
      <c r="V755">
        <v>10449</v>
      </c>
      <c r="W755" t="s">
        <v>56</v>
      </c>
      <c r="X755" t="s">
        <v>75</v>
      </c>
      <c r="Y755" t="s">
        <v>45</v>
      </c>
      <c r="Z755">
        <v>3</v>
      </c>
    </row>
    <row r="756" spans="1:26" x14ac:dyDescent="0.3">
      <c r="A756">
        <v>1181</v>
      </c>
      <c r="B756" t="s">
        <v>320</v>
      </c>
      <c r="C756" t="s">
        <v>2548</v>
      </c>
      <c r="D756" s="1">
        <v>44360</v>
      </c>
      <c r="E756" s="1"/>
      <c r="F756" t="s">
        <v>28</v>
      </c>
      <c r="G756" t="s">
        <v>3238</v>
      </c>
      <c r="H756" t="s">
        <v>3239</v>
      </c>
      <c r="I756" t="s">
        <v>80</v>
      </c>
      <c r="J756" t="s">
        <v>32</v>
      </c>
      <c r="K756" t="s">
        <v>63</v>
      </c>
      <c r="L756" t="s">
        <v>34</v>
      </c>
      <c r="M756" t="s">
        <v>52</v>
      </c>
      <c r="N756" t="s">
        <v>36</v>
      </c>
      <c r="O756" t="s">
        <v>37</v>
      </c>
      <c r="P756" t="s">
        <v>38</v>
      </c>
      <c r="Q756" t="s">
        <v>305</v>
      </c>
      <c r="R756" s="1">
        <v>34136</v>
      </c>
      <c r="S756" t="s">
        <v>40</v>
      </c>
      <c r="T756" t="s">
        <v>83</v>
      </c>
      <c r="U756" t="s">
        <v>55</v>
      </c>
      <c r="V756">
        <v>14795</v>
      </c>
      <c r="W756" t="s">
        <v>74</v>
      </c>
      <c r="X756" t="s">
        <v>84</v>
      </c>
      <c r="Y756" t="s">
        <v>45</v>
      </c>
      <c r="Z756">
        <v>3</v>
      </c>
    </row>
    <row r="757" spans="1:26" x14ac:dyDescent="0.3">
      <c r="A757">
        <v>1182</v>
      </c>
      <c r="B757" t="s">
        <v>3240</v>
      </c>
      <c r="C757" t="s">
        <v>2439</v>
      </c>
      <c r="D757" s="1">
        <v>44194</v>
      </c>
      <c r="E757" s="1">
        <v>44858</v>
      </c>
      <c r="F757" t="s">
        <v>28</v>
      </c>
      <c r="G757" t="s">
        <v>3241</v>
      </c>
      <c r="H757" t="s">
        <v>3242</v>
      </c>
      <c r="I757" t="s">
        <v>98</v>
      </c>
      <c r="J757" t="s">
        <v>32</v>
      </c>
      <c r="K757" t="s">
        <v>63</v>
      </c>
      <c r="L757" t="s">
        <v>34</v>
      </c>
      <c r="M757" t="s">
        <v>35</v>
      </c>
      <c r="N757" t="s">
        <v>175</v>
      </c>
      <c r="O757" t="s">
        <v>3243</v>
      </c>
      <c r="P757" t="s">
        <v>38</v>
      </c>
      <c r="Q757" t="s">
        <v>148</v>
      </c>
      <c r="R757" s="1">
        <v>27007</v>
      </c>
      <c r="S757" t="s">
        <v>40</v>
      </c>
      <c r="T757" t="s">
        <v>150</v>
      </c>
      <c r="U757" t="s">
        <v>42</v>
      </c>
      <c r="V757">
        <v>60901</v>
      </c>
      <c r="W757" t="s">
        <v>93</v>
      </c>
      <c r="X757" t="s">
        <v>104</v>
      </c>
      <c r="Y757" t="s">
        <v>45</v>
      </c>
      <c r="Z757">
        <v>3</v>
      </c>
    </row>
    <row r="758" spans="1:26" x14ac:dyDescent="0.3">
      <c r="A758">
        <v>1183</v>
      </c>
      <c r="B758" t="s">
        <v>3244</v>
      </c>
      <c r="C758" t="s">
        <v>172</v>
      </c>
      <c r="D758" s="1">
        <v>44595</v>
      </c>
      <c r="E758" s="1"/>
      <c r="F758" t="s">
        <v>28</v>
      </c>
      <c r="G758" t="s">
        <v>3245</v>
      </c>
      <c r="H758" t="s">
        <v>3246</v>
      </c>
      <c r="I758" t="s">
        <v>89</v>
      </c>
      <c r="J758" t="s">
        <v>32</v>
      </c>
      <c r="K758" t="s">
        <v>52</v>
      </c>
      <c r="L758" t="s">
        <v>51</v>
      </c>
      <c r="M758" t="s">
        <v>63</v>
      </c>
      <c r="N758" t="s">
        <v>36</v>
      </c>
      <c r="O758" t="s">
        <v>37</v>
      </c>
      <c r="P758" t="s">
        <v>38</v>
      </c>
      <c r="Q758" t="s">
        <v>332</v>
      </c>
      <c r="R758" s="1">
        <v>17154</v>
      </c>
      <c r="S758" t="s">
        <v>40</v>
      </c>
      <c r="T758" t="s">
        <v>103</v>
      </c>
      <c r="U758" t="s">
        <v>42</v>
      </c>
      <c r="V758">
        <v>64083</v>
      </c>
      <c r="W758" t="s">
        <v>93</v>
      </c>
      <c r="X758" t="s">
        <v>84</v>
      </c>
      <c r="Y758" t="s">
        <v>45</v>
      </c>
      <c r="Z758">
        <v>3</v>
      </c>
    </row>
    <row r="759" spans="1:26" x14ac:dyDescent="0.3">
      <c r="A759">
        <v>1184</v>
      </c>
      <c r="B759" t="s">
        <v>3209</v>
      </c>
      <c r="C759" t="s">
        <v>3247</v>
      </c>
      <c r="D759" s="1">
        <v>44571</v>
      </c>
      <c r="E759" s="1">
        <v>45057</v>
      </c>
      <c r="F759" t="s">
        <v>28</v>
      </c>
      <c r="G759" t="s">
        <v>3248</v>
      </c>
      <c r="H759" t="s">
        <v>3249</v>
      </c>
      <c r="I759" t="s">
        <v>31</v>
      </c>
      <c r="J759" t="s">
        <v>32</v>
      </c>
      <c r="K759" t="s">
        <v>63</v>
      </c>
      <c r="L759" t="s">
        <v>64</v>
      </c>
      <c r="M759" t="s">
        <v>35</v>
      </c>
      <c r="N759" t="s">
        <v>99</v>
      </c>
      <c r="O759" t="s">
        <v>3250</v>
      </c>
      <c r="P759" t="s">
        <v>38</v>
      </c>
      <c r="Q759" t="s">
        <v>305</v>
      </c>
      <c r="R759" s="1">
        <v>18902</v>
      </c>
      <c r="S759" t="s">
        <v>40</v>
      </c>
      <c r="T759" t="s">
        <v>226</v>
      </c>
      <c r="U759" t="s">
        <v>42</v>
      </c>
      <c r="V759">
        <v>50781</v>
      </c>
      <c r="W759" t="s">
        <v>56</v>
      </c>
      <c r="X759" t="s">
        <v>104</v>
      </c>
      <c r="Y759" t="s">
        <v>45</v>
      </c>
      <c r="Z759">
        <v>3</v>
      </c>
    </row>
    <row r="760" spans="1:26" x14ac:dyDescent="0.3">
      <c r="A760">
        <v>1185</v>
      </c>
      <c r="B760" t="s">
        <v>524</v>
      </c>
      <c r="C760" t="s">
        <v>3251</v>
      </c>
      <c r="D760" s="1">
        <v>43447</v>
      </c>
      <c r="E760" s="1"/>
      <c r="F760" t="s">
        <v>3019</v>
      </c>
      <c r="G760" t="s">
        <v>3252</v>
      </c>
      <c r="H760" t="s">
        <v>3253</v>
      </c>
      <c r="I760" t="s">
        <v>50</v>
      </c>
      <c r="J760" t="s">
        <v>32</v>
      </c>
      <c r="K760" t="s">
        <v>52</v>
      </c>
      <c r="L760" t="s">
        <v>51</v>
      </c>
      <c r="M760" t="s">
        <v>63</v>
      </c>
      <c r="N760" t="s">
        <v>36</v>
      </c>
      <c r="O760" t="s">
        <v>37</v>
      </c>
      <c r="P760" t="s">
        <v>38</v>
      </c>
      <c r="Q760" t="s">
        <v>231</v>
      </c>
      <c r="R760" s="1">
        <v>26717</v>
      </c>
      <c r="S760" t="s">
        <v>40</v>
      </c>
      <c r="T760" t="s">
        <v>113</v>
      </c>
      <c r="U760" t="s">
        <v>42</v>
      </c>
      <c r="V760">
        <v>67399</v>
      </c>
      <c r="W760" t="s">
        <v>74</v>
      </c>
      <c r="X760" t="s">
        <v>44</v>
      </c>
      <c r="Y760" t="s">
        <v>45</v>
      </c>
      <c r="Z760">
        <v>3</v>
      </c>
    </row>
    <row r="761" spans="1:26" x14ac:dyDescent="0.3">
      <c r="A761">
        <v>1186</v>
      </c>
      <c r="B761" t="s">
        <v>3254</v>
      </c>
      <c r="C761" t="s">
        <v>58</v>
      </c>
      <c r="D761" s="1">
        <v>44258</v>
      </c>
      <c r="E761" s="1"/>
      <c r="F761" t="s">
        <v>3019</v>
      </c>
      <c r="G761" t="s">
        <v>3255</v>
      </c>
      <c r="H761" t="s">
        <v>3256</v>
      </c>
      <c r="I761" t="s">
        <v>139</v>
      </c>
      <c r="J761" t="s">
        <v>32</v>
      </c>
      <c r="K761" t="s">
        <v>63</v>
      </c>
      <c r="L761" t="s">
        <v>51</v>
      </c>
      <c r="M761" t="s">
        <v>35</v>
      </c>
      <c r="N761" t="s">
        <v>36</v>
      </c>
      <c r="O761" t="s">
        <v>37</v>
      </c>
      <c r="P761" t="s">
        <v>38</v>
      </c>
      <c r="Q761" t="s">
        <v>148</v>
      </c>
      <c r="R761" s="1">
        <v>30553</v>
      </c>
      <c r="S761" t="s">
        <v>40</v>
      </c>
      <c r="T761" t="s">
        <v>2143</v>
      </c>
      <c r="U761" t="s">
        <v>42</v>
      </c>
      <c r="V761">
        <v>82086</v>
      </c>
      <c r="W761" t="s">
        <v>56</v>
      </c>
      <c r="X761" t="s">
        <v>75</v>
      </c>
      <c r="Y761" t="s">
        <v>45</v>
      </c>
      <c r="Z761">
        <v>3</v>
      </c>
    </row>
    <row r="762" spans="1:26" x14ac:dyDescent="0.3">
      <c r="A762">
        <v>1187</v>
      </c>
      <c r="B762" t="s">
        <v>3257</v>
      </c>
      <c r="C762" t="s">
        <v>3258</v>
      </c>
      <c r="D762" s="1">
        <v>44381</v>
      </c>
      <c r="E762" s="1"/>
      <c r="F762" t="s">
        <v>3019</v>
      </c>
      <c r="G762" t="s">
        <v>3259</v>
      </c>
      <c r="H762" t="s">
        <v>3260</v>
      </c>
      <c r="I762" t="s">
        <v>118</v>
      </c>
      <c r="J762" t="s">
        <v>32</v>
      </c>
      <c r="K762" t="s">
        <v>52</v>
      </c>
      <c r="L762" t="s">
        <v>51</v>
      </c>
      <c r="M762" t="s">
        <v>63</v>
      </c>
      <c r="N762" t="s">
        <v>36</v>
      </c>
      <c r="O762" t="s">
        <v>37</v>
      </c>
      <c r="P762" t="s">
        <v>38</v>
      </c>
      <c r="Q762" t="s">
        <v>53</v>
      </c>
      <c r="R762" s="1">
        <v>35688</v>
      </c>
      <c r="S762" t="s">
        <v>40</v>
      </c>
      <c r="T762" t="s">
        <v>6</v>
      </c>
      <c r="U762" t="s">
        <v>42</v>
      </c>
      <c r="V762">
        <v>97001</v>
      </c>
      <c r="W762" t="s">
        <v>93</v>
      </c>
      <c r="X762" t="s">
        <v>75</v>
      </c>
      <c r="Y762" t="s">
        <v>45</v>
      </c>
      <c r="Z762">
        <v>3</v>
      </c>
    </row>
    <row r="763" spans="1:26" x14ac:dyDescent="0.3">
      <c r="A763">
        <v>1188</v>
      </c>
      <c r="B763" t="s">
        <v>1160</v>
      </c>
      <c r="C763" t="s">
        <v>3261</v>
      </c>
      <c r="D763" s="1">
        <v>43867</v>
      </c>
      <c r="E763" s="1">
        <v>44398</v>
      </c>
      <c r="F763" t="s">
        <v>728</v>
      </c>
      <c r="G763" t="s">
        <v>3262</v>
      </c>
      <c r="H763" t="s">
        <v>3263</v>
      </c>
      <c r="I763" t="s">
        <v>98</v>
      </c>
      <c r="J763" t="s">
        <v>745</v>
      </c>
      <c r="K763" t="s">
        <v>33</v>
      </c>
      <c r="L763" t="s">
        <v>64</v>
      </c>
      <c r="M763" t="s">
        <v>52</v>
      </c>
      <c r="N763" t="s">
        <v>140</v>
      </c>
      <c r="O763" t="s">
        <v>3264</v>
      </c>
      <c r="P763" t="s">
        <v>38</v>
      </c>
      <c r="Q763" t="s">
        <v>66</v>
      </c>
      <c r="R763" s="1">
        <v>29003</v>
      </c>
      <c r="S763" t="s">
        <v>40</v>
      </c>
      <c r="T763" t="s">
        <v>3265</v>
      </c>
      <c r="U763" t="s">
        <v>55</v>
      </c>
      <c r="V763">
        <v>13562</v>
      </c>
      <c r="W763" t="s">
        <v>93</v>
      </c>
      <c r="X763" t="s">
        <v>104</v>
      </c>
      <c r="Y763" t="s">
        <v>45</v>
      </c>
      <c r="Z763">
        <v>3</v>
      </c>
    </row>
    <row r="764" spans="1:26" x14ac:dyDescent="0.3">
      <c r="A764">
        <v>1189</v>
      </c>
      <c r="B764" t="s">
        <v>856</v>
      </c>
      <c r="C764" t="s">
        <v>1550</v>
      </c>
      <c r="D764" s="1">
        <v>44010</v>
      </c>
      <c r="E764" s="1">
        <v>44753</v>
      </c>
      <c r="F764" t="s">
        <v>728</v>
      </c>
      <c r="G764" t="s">
        <v>3266</v>
      </c>
      <c r="H764" t="s">
        <v>3267</v>
      </c>
      <c r="I764" t="s">
        <v>118</v>
      </c>
      <c r="J764" t="s">
        <v>745</v>
      </c>
      <c r="K764" t="s">
        <v>33</v>
      </c>
      <c r="L764" t="s">
        <v>34</v>
      </c>
      <c r="M764" t="s">
        <v>63</v>
      </c>
      <c r="N764" t="s">
        <v>99</v>
      </c>
      <c r="O764" t="s">
        <v>3268</v>
      </c>
      <c r="P764" t="s">
        <v>38</v>
      </c>
      <c r="Q764" t="s">
        <v>101</v>
      </c>
      <c r="R764" s="1">
        <v>32209</v>
      </c>
      <c r="S764" t="s">
        <v>40</v>
      </c>
      <c r="T764" t="s">
        <v>113</v>
      </c>
      <c r="U764" t="s">
        <v>42</v>
      </c>
      <c r="V764">
        <v>55949</v>
      </c>
      <c r="W764" t="s">
        <v>74</v>
      </c>
      <c r="X764" t="s">
        <v>84</v>
      </c>
      <c r="Y764" t="s">
        <v>45</v>
      </c>
      <c r="Z764">
        <v>3</v>
      </c>
    </row>
    <row r="765" spans="1:26" x14ac:dyDescent="0.3">
      <c r="A765">
        <v>1190</v>
      </c>
      <c r="B765" t="s">
        <v>3269</v>
      </c>
      <c r="C765" t="s">
        <v>408</v>
      </c>
      <c r="D765" s="1">
        <v>44187</v>
      </c>
      <c r="E765" s="1">
        <v>44520</v>
      </c>
      <c r="F765" t="s">
        <v>728</v>
      </c>
      <c r="G765" t="s">
        <v>3270</v>
      </c>
      <c r="H765" t="s">
        <v>3271</v>
      </c>
      <c r="I765" t="s">
        <v>62</v>
      </c>
      <c r="J765" t="s">
        <v>745</v>
      </c>
      <c r="K765" t="s">
        <v>33</v>
      </c>
      <c r="L765" t="s">
        <v>64</v>
      </c>
      <c r="M765" t="s">
        <v>63</v>
      </c>
      <c r="N765" t="s">
        <v>126</v>
      </c>
      <c r="O765" t="s">
        <v>3272</v>
      </c>
      <c r="P765" t="s">
        <v>38</v>
      </c>
      <c r="Q765" t="s">
        <v>242</v>
      </c>
      <c r="R765" s="1">
        <v>35905</v>
      </c>
      <c r="S765" t="s">
        <v>40</v>
      </c>
      <c r="T765" t="s">
        <v>419</v>
      </c>
      <c r="U765" t="s">
        <v>42</v>
      </c>
      <c r="V765">
        <v>88496</v>
      </c>
      <c r="W765" t="s">
        <v>56</v>
      </c>
      <c r="X765" t="s">
        <v>84</v>
      </c>
      <c r="Y765" t="s">
        <v>45</v>
      </c>
      <c r="Z765">
        <v>3</v>
      </c>
    </row>
    <row r="766" spans="1:26" x14ac:dyDescent="0.3">
      <c r="A766">
        <v>1191</v>
      </c>
      <c r="B766" t="s">
        <v>1491</v>
      </c>
      <c r="C766" t="s">
        <v>3273</v>
      </c>
      <c r="D766" s="1">
        <v>43793</v>
      </c>
      <c r="E766" s="1"/>
      <c r="F766" t="s">
        <v>728</v>
      </c>
      <c r="G766" t="s">
        <v>3274</v>
      </c>
      <c r="H766" t="s">
        <v>3275</v>
      </c>
      <c r="I766" t="s">
        <v>89</v>
      </c>
      <c r="J766" t="s">
        <v>32</v>
      </c>
      <c r="K766" t="s">
        <v>63</v>
      </c>
      <c r="L766" t="s">
        <v>64</v>
      </c>
      <c r="M766" t="s">
        <v>63</v>
      </c>
      <c r="N766" t="s">
        <v>36</v>
      </c>
      <c r="O766" t="s">
        <v>37</v>
      </c>
      <c r="P766" t="s">
        <v>38</v>
      </c>
      <c r="Q766" t="s">
        <v>305</v>
      </c>
      <c r="R766" s="1">
        <v>28605</v>
      </c>
      <c r="S766" t="s">
        <v>40</v>
      </c>
      <c r="T766" t="s">
        <v>678</v>
      </c>
      <c r="U766" t="s">
        <v>42</v>
      </c>
      <c r="V766">
        <v>55947</v>
      </c>
      <c r="W766" t="s">
        <v>93</v>
      </c>
      <c r="X766" t="s">
        <v>104</v>
      </c>
      <c r="Y766" t="s">
        <v>45</v>
      </c>
      <c r="Z766">
        <v>3</v>
      </c>
    </row>
    <row r="767" spans="1:26" x14ac:dyDescent="0.3">
      <c r="A767">
        <v>1192</v>
      </c>
      <c r="B767" t="s">
        <v>3276</v>
      </c>
      <c r="C767" t="s">
        <v>3277</v>
      </c>
      <c r="D767" s="1">
        <v>44827</v>
      </c>
      <c r="E767" s="1"/>
      <c r="F767" t="s">
        <v>728</v>
      </c>
      <c r="G767" t="s">
        <v>3278</v>
      </c>
      <c r="H767" t="s">
        <v>3279</v>
      </c>
      <c r="I767" t="s">
        <v>31</v>
      </c>
      <c r="J767" t="s">
        <v>32</v>
      </c>
      <c r="K767" t="s">
        <v>63</v>
      </c>
      <c r="L767" t="s">
        <v>34</v>
      </c>
      <c r="M767" t="s">
        <v>63</v>
      </c>
      <c r="N767" t="s">
        <v>36</v>
      </c>
      <c r="O767" t="s">
        <v>37</v>
      </c>
      <c r="P767" t="s">
        <v>38</v>
      </c>
      <c r="Q767" t="s">
        <v>81</v>
      </c>
      <c r="R767" s="1">
        <v>32484</v>
      </c>
      <c r="S767" t="s">
        <v>40</v>
      </c>
      <c r="T767" t="s">
        <v>103</v>
      </c>
      <c r="U767" t="s">
        <v>42</v>
      </c>
      <c r="V767">
        <v>75540</v>
      </c>
      <c r="W767" t="s">
        <v>43</v>
      </c>
      <c r="X767" t="s">
        <v>75</v>
      </c>
      <c r="Y767" t="s">
        <v>45</v>
      </c>
      <c r="Z767">
        <v>3</v>
      </c>
    </row>
    <row r="768" spans="1:26" x14ac:dyDescent="0.3">
      <c r="A768">
        <v>1193</v>
      </c>
      <c r="B768" t="s">
        <v>3280</v>
      </c>
      <c r="C768" t="s">
        <v>1362</v>
      </c>
      <c r="D768" s="1">
        <v>43867</v>
      </c>
      <c r="E768" s="1">
        <v>44584</v>
      </c>
      <c r="F768" t="s">
        <v>28</v>
      </c>
      <c r="G768" t="s">
        <v>3281</v>
      </c>
      <c r="H768" t="s">
        <v>3282</v>
      </c>
      <c r="I768" t="s">
        <v>133</v>
      </c>
      <c r="J768" t="s">
        <v>745</v>
      </c>
      <c r="K768" t="s">
        <v>63</v>
      </c>
      <c r="L768" t="s">
        <v>64</v>
      </c>
      <c r="M768" t="s">
        <v>35</v>
      </c>
      <c r="N768" t="s">
        <v>99</v>
      </c>
      <c r="O768" t="s">
        <v>3283</v>
      </c>
      <c r="P768" t="s">
        <v>38</v>
      </c>
      <c r="Q768" t="s">
        <v>53</v>
      </c>
      <c r="R768" s="1">
        <v>18524</v>
      </c>
      <c r="S768" t="s">
        <v>40</v>
      </c>
      <c r="T768" t="s">
        <v>226</v>
      </c>
      <c r="U768" t="s">
        <v>42</v>
      </c>
      <c r="V768">
        <v>68342</v>
      </c>
      <c r="W768" t="s">
        <v>93</v>
      </c>
      <c r="X768" t="s">
        <v>84</v>
      </c>
      <c r="Y768" t="s">
        <v>45</v>
      </c>
      <c r="Z768">
        <v>3</v>
      </c>
    </row>
    <row r="769" spans="1:26" x14ac:dyDescent="0.3">
      <c r="A769">
        <v>1194</v>
      </c>
      <c r="B769" t="s">
        <v>3284</v>
      </c>
      <c r="C769" t="s">
        <v>3285</v>
      </c>
      <c r="D769" s="1">
        <v>43479</v>
      </c>
      <c r="E769" s="1">
        <v>44414</v>
      </c>
      <c r="F769" t="s">
        <v>28</v>
      </c>
      <c r="G769" t="s">
        <v>3286</v>
      </c>
      <c r="H769" t="s">
        <v>3287</v>
      </c>
      <c r="I769" t="s">
        <v>50</v>
      </c>
      <c r="J769" t="s">
        <v>745</v>
      </c>
      <c r="K769" t="s">
        <v>63</v>
      </c>
      <c r="L769" t="s">
        <v>34</v>
      </c>
      <c r="M769" t="s">
        <v>35</v>
      </c>
      <c r="N769" t="s">
        <v>126</v>
      </c>
      <c r="O769" t="s">
        <v>3288</v>
      </c>
      <c r="P769" t="s">
        <v>38</v>
      </c>
      <c r="Q769" t="s">
        <v>90</v>
      </c>
      <c r="R769" s="1">
        <v>19426</v>
      </c>
      <c r="S769" t="s">
        <v>40</v>
      </c>
      <c r="T769" t="s">
        <v>226</v>
      </c>
      <c r="U769" t="s">
        <v>55</v>
      </c>
      <c r="V769">
        <v>5779</v>
      </c>
      <c r="W769" t="s">
        <v>128</v>
      </c>
      <c r="X769" t="s">
        <v>44</v>
      </c>
      <c r="Y769" t="s">
        <v>45</v>
      </c>
      <c r="Z769">
        <v>3</v>
      </c>
    </row>
    <row r="770" spans="1:26" x14ac:dyDescent="0.3">
      <c r="A770">
        <v>1195</v>
      </c>
      <c r="B770" t="s">
        <v>3289</v>
      </c>
      <c r="C770" t="s">
        <v>2048</v>
      </c>
      <c r="D770" s="1">
        <v>43641</v>
      </c>
      <c r="E770" s="1">
        <v>44696</v>
      </c>
      <c r="F770" t="s">
        <v>28</v>
      </c>
      <c r="G770" t="s">
        <v>3290</v>
      </c>
      <c r="H770" t="s">
        <v>3291</v>
      </c>
      <c r="I770" t="s">
        <v>80</v>
      </c>
      <c r="J770" t="s">
        <v>1805</v>
      </c>
      <c r="K770" t="s">
        <v>52</v>
      </c>
      <c r="L770" t="s">
        <v>34</v>
      </c>
      <c r="M770" t="s">
        <v>52</v>
      </c>
      <c r="N770" t="s">
        <v>140</v>
      </c>
      <c r="O770" t="s">
        <v>3292</v>
      </c>
      <c r="P770" t="s">
        <v>38</v>
      </c>
      <c r="Q770" t="s">
        <v>305</v>
      </c>
      <c r="R770" s="1">
        <v>24558</v>
      </c>
      <c r="S770" t="s">
        <v>40</v>
      </c>
      <c r="T770" t="s">
        <v>226</v>
      </c>
      <c r="U770" t="s">
        <v>42</v>
      </c>
      <c r="V770">
        <v>91065</v>
      </c>
      <c r="W770" t="s">
        <v>56</v>
      </c>
      <c r="X770" t="s">
        <v>44</v>
      </c>
      <c r="Y770" t="s">
        <v>45</v>
      </c>
      <c r="Z770">
        <v>3</v>
      </c>
    </row>
    <row r="771" spans="1:26" x14ac:dyDescent="0.3">
      <c r="A771">
        <v>1196</v>
      </c>
      <c r="B771" t="s">
        <v>3293</v>
      </c>
      <c r="C771" t="s">
        <v>3294</v>
      </c>
      <c r="D771" s="1">
        <v>43533</v>
      </c>
      <c r="E771" s="1"/>
      <c r="F771" t="s">
        <v>28</v>
      </c>
      <c r="G771" t="s">
        <v>3295</v>
      </c>
      <c r="H771" t="s">
        <v>3296</v>
      </c>
      <c r="I771" t="s">
        <v>168</v>
      </c>
      <c r="J771" t="s">
        <v>32</v>
      </c>
      <c r="K771" t="s">
        <v>52</v>
      </c>
      <c r="L771" t="s">
        <v>34</v>
      </c>
      <c r="M771" t="s">
        <v>35</v>
      </c>
      <c r="N771" t="s">
        <v>36</v>
      </c>
      <c r="O771" t="s">
        <v>37</v>
      </c>
      <c r="P771" t="s">
        <v>38</v>
      </c>
      <c r="Q771" t="s">
        <v>101</v>
      </c>
      <c r="R771" s="1">
        <v>28801</v>
      </c>
      <c r="S771" t="s">
        <v>40</v>
      </c>
      <c r="T771" t="s">
        <v>395</v>
      </c>
      <c r="U771" t="s">
        <v>42</v>
      </c>
      <c r="V771">
        <v>47386</v>
      </c>
      <c r="W771" t="s">
        <v>74</v>
      </c>
      <c r="X771" t="s">
        <v>84</v>
      </c>
      <c r="Y771" t="s">
        <v>45</v>
      </c>
      <c r="Z771">
        <v>3</v>
      </c>
    </row>
    <row r="772" spans="1:26" x14ac:dyDescent="0.3">
      <c r="A772">
        <v>1197</v>
      </c>
      <c r="B772" t="s">
        <v>3297</v>
      </c>
      <c r="C772" t="s">
        <v>3298</v>
      </c>
      <c r="D772" s="1">
        <v>43995</v>
      </c>
      <c r="E772" s="1"/>
      <c r="F772" t="s">
        <v>28</v>
      </c>
      <c r="G772" t="s">
        <v>3299</v>
      </c>
      <c r="H772" t="s">
        <v>3300</v>
      </c>
      <c r="I772" t="s">
        <v>98</v>
      </c>
      <c r="J772" t="s">
        <v>32</v>
      </c>
      <c r="K772" t="s">
        <v>63</v>
      </c>
      <c r="L772" t="s">
        <v>64</v>
      </c>
      <c r="M772" t="s">
        <v>52</v>
      </c>
      <c r="N772" t="s">
        <v>36</v>
      </c>
      <c r="O772" t="s">
        <v>37</v>
      </c>
      <c r="P772" t="s">
        <v>38</v>
      </c>
      <c r="Q772" t="s">
        <v>2517</v>
      </c>
      <c r="R772" s="1">
        <v>21348</v>
      </c>
      <c r="S772" t="s">
        <v>40</v>
      </c>
      <c r="T772" t="s">
        <v>613</v>
      </c>
      <c r="U772" t="s">
        <v>42</v>
      </c>
      <c r="V772">
        <v>38009</v>
      </c>
      <c r="W772" t="s">
        <v>56</v>
      </c>
      <c r="X772" t="s">
        <v>104</v>
      </c>
      <c r="Y772" t="s">
        <v>45</v>
      </c>
      <c r="Z772">
        <v>3</v>
      </c>
    </row>
    <row r="773" spans="1:26" x14ac:dyDescent="0.3">
      <c r="A773">
        <v>1198</v>
      </c>
      <c r="B773" t="s">
        <v>3301</v>
      </c>
      <c r="C773" t="s">
        <v>2415</v>
      </c>
      <c r="D773" s="1">
        <v>43487</v>
      </c>
      <c r="E773" s="1"/>
      <c r="F773" t="s">
        <v>28</v>
      </c>
      <c r="G773" t="s">
        <v>3302</v>
      </c>
      <c r="H773" t="s">
        <v>3303</v>
      </c>
      <c r="I773" t="s">
        <v>118</v>
      </c>
      <c r="J773" t="s">
        <v>32</v>
      </c>
      <c r="K773" t="s">
        <v>33</v>
      </c>
      <c r="L773" t="s">
        <v>64</v>
      </c>
      <c r="M773" t="s">
        <v>52</v>
      </c>
      <c r="N773" t="s">
        <v>36</v>
      </c>
      <c r="O773" t="s">
        <v>37</v>
      </c>
      <c r="P773" t="s">
        <v>38</v>
      </c>
      <c r="Q773" t="s">
        <v>90</v>
      </c>
      <c r="R773" s="1">
        <v>19265</v>
      </c>
      <c r="S773" t="s">
        <v>40</v>
      </c>
      <c r="T773" t="s">
        <v>83</v>
      </c>
      <c r="U773" t="s">
        <v>42</v>
      </c>
      <c r="V773">
        <v>61843</v>
      </c>
      <c r="W773" t="s">
        <v>128</v>
      </c>
      <c r="X773" t="s">
        <v>84</v>
      </c>
      <c r="Y773" t="s">
        <v>45</v>
      </c>
      <c r="Z773">
        <v>3</v>
      </c>
    </row>
    <row r="774" spans="1:26" x14ac:dyDescent="0.3">
      <c r="A774">
        <v>1199</v>
      </c>
      <c r="B774" t="s">
        <v>2327</v>
      </c>
      <c r="C774" t="s">
        <v>538</v>
      </c>
      <c r="D774" s="1">
        <v>44177</v>
      </c>
      <c r="E774" s="1"/>
      <c r="F774" t="s">
        <v>28</v>
      </c>
      <c r="G774" t="s">
        <v>3304</v>
      </c>
      <c r="H774" t="s">
        <v>3305</v>
      </c>
      <c r="I774" t="s">
        <v>62</v>
      </c>
      <c r="J774" t="s">
        <v>32</v>
      </c>
      <c r="K774" t="s">
        <v>63</v>
      </c>
      <c r="L774" t="s">
        <v>64</v>
      </c>
      <c r="M774" t="s">
        <v>52</v>
      </c>
      <c r="N774" t="s">
        <v>36</v>
      </c>
      <c r="O774" t="s">
        <v>37</v>
      </c>
      <c r="P774" t="s">
        <v>38</v>
      </c>
      <c r="Q774" t="s">
        <v>90</v>
      </c>
      <c r="R774" s="1">
        <v>18367</v>
      </c>
      <c r="S774" t="s">
        <v>40</v>
      </c>
      <c r="T774" t="s">
        <v>83</v>
      </c>
      <c r="U774" t="s">
        <v>42</v>
      </c>
      <c r="V774">
        <v>75258</v>
      </c>
      <c r="W774" t="s">
        <v>43</v>
      </c>
      <c r="X774" t="s">
        <v>44</v>
      </c>
      <c r="Y774" t="s">
        <v>45</v>
      </c>
      <c r="Z774">
        <v>3</v>
      </c>
    </row>
    <row r="775" spans="1:26" x14ac:dyDescent="0.3">
      <c r="A775">
        <v>1200</v>
      </c>
      <c r="B775" t="s">
        <v>217</v>
      </c>
      <c r="C775" t="s">
        <v>3251</v>
      </c>
      <c r="D775" s="1">
        <v>44678</v>
      </c>
      <c r="E775" s="1"/>
      <c r="F775" t="s">
        <v>28</v>
      </c>
      <c r="G775" t="s">
        <v>3306</v>
      </c>
      <c r="H775" t="s">
        <v>3307</v>
      </c>
      <c r="I775" t="s">
        <v>89</v>
      </c>
      <c r="J775" t="s">
        <v>32</v>
      </c>
      <c r="K775" t="s">
        <v>52</v>
      </c>
      <c r="L775" t="s">
        <v>51</v>
      </c>
      <c r="M775" t="s">
        <v>63</v>
      </c>
      <c r="N775" t="s">
        <v>36</v>
      </c>
      <c r="O775" t="s">
        <v>37</v>
      </c>
      <c r="P775" t="s">
        <v>38</v>
      </c>
      <c r="Q775" t="s">
        <v>81</v>
      </c>
      <c r="R775" s="1">
        <v>28406</v>
      </c>
      <c r="S775" t="s">
        <v>40</v>
      </c>
      <c r="T775" t="s">
        <v>83</v>
      </c>
      <c r="U775" t="s">
        <v>42</v>
      </c>
      <c r="V775">
        <v>62616</v>
      </c>
      <c r="W775" t="s">
        <v>74</v>
      </c>
      <c r="X775" t="s">
        <v>84</v>
      </c>
      <c r="Y775" t="s">
        <v>45</v>
      </c>
      <c r="Z775">
        <v>3</v>
      </c>
    </row>
    <row r="776" spans="1:26" x14ac:dyDescent="0.3">
      <c r="A776">
        <v>1201</v>
      </c>
      <c r="B776" t="s">
        <v>3308</v>
      </c>
      <c r="C776" t="s">
        <v>277</v>
      </c>
      <c r="D776" s="1">
        <v>44662</v>
      </c>
      <c r="E776" s="1">
        <v>44830</v>
      </c>
      <c r="F776" t="s">
        <v>28</v>
      </c>
      <c r="G776" t="s">
        <v>3309</v>
      </c>
      <c r="H776" t="s">
        <v>3310</v>
      </c>
      <c r="I776" t="s">
        <v>31</v>
      </c>
      <c r="J776" t="s">
        <v>745</v>
      </c>
      <c r="K776" t="s">
        <v>33</v>
      </c>
      <c r="L776" t="s">
        <v>51</v>
      </c>
      <c r="M776" t="s">
        <v>52</v>
      </c>
      <c r="N776" t="s">
        <v>175</v>
      </c>
      <c r="O776" t="s">
        <v>3311</v>
      </c>
      <c r="P776" t="s">
        <v>38</v>
      </c>
      <c r="Q776" t="s">
        <v>81</v>
      </c>
      <c r="R776" s="1">
        <v>19751</v>
      </c>
      <c r="S776" t="s">
        <v>40</v>
      </c>
      <c r="T776" t="s">
        <v>292</v>
      </c>
      <c r="U776" t="s">
        <v>55</v>
      </c>
      <c r="V776">
        <v>53450</v>
      </c>
      <c r="W776" t="s">
        <v>74</v>
      </c>
      <c r="X776" t="s">
        <v>104</v>
      </c>
      <c r="Y776" t="s">
        <v>45</v>
      </c>
      <c r="Z776">
        <v>3</v>
      </c>
    </row>
    <row r="777" spans="1:26" x14ac:dyDescent="0.3">
      <c r="A777">
        <v>1202</v>
      </c>
      <c r="B777" t="s">
        <v>3312</v>
      </c>
      <c r="C777" t="s">
        <v>3313</v>
      </c>
      <c r="D777" s="1">
        <v>44805</v>
      </c>
      <c r="E777" s="1">
        <v>44897</v>
      </c>
      <c r="F777" t="s">
        <v>28</v>
      </c>
      <c r="G777" t="s">
        <v>3314</v>
      </c>
      <c r="H777" t="s">
        <v>3315</v>
      </c>
      <c r="I777" t="s">
        <v>133</v>
      </c>
      <c r="J777" t="s">
        <v>745</v>
      </c>
      <c r="K777" t="s">
        <v>33</v>
      </c>
      <c r="L777" t="s">
        <v>64</v>
      </c>
      <c r="M777" t="s">
        <v>35</v>
      </c>
      <c r="N777" t="s">
        <v>175</v>
      </c>
      <c r="O777" t="s">
        <v>3316</v>
      </c>
      <c r="P777" t="s">
        <v>38</v>
      </c>
      <c r="Q777" t="s">
        <v>305</v>
      </c>
      <c r="R777" s="1">
        <v>30487</v>
      </c>
      <c r="S777" t="s">
        <v>40</v>
      </c>
      <c r="T777" t="s">
        <v>381</v>
      </c>
      <c r="U777" t="s">
        <v>55</v>
      </c>
      <c r="V777">
        <v>9799</v>
      </c>
      <c r="W777" t="s">
        <v>43</v>
      </c>
      <c r="X777" t="s">
        <v>44</v>
      </c>
      <c r="Y777" t="s">
        <v>45</v>
      </c>
      <c r="Z777">
        <v>3</v>
      </c>
    </row>
    <row r="778" spans="1:26" x14ac:dyDescent="0.3">
      <c r="A778">
        <v>1203</v>
      </c>
      <c r="B778" t="s">
        <v>3317</v>
      </c>
      <c r="C778" t="s">
        <v>2770</v>
      </c>
      <c r="D778" s="1">
        <v>43351</v>
      </c>
      <c r="E778" s="1"/>
      <c r="F778" t="s">
        <v>28</v>
      </c>
      <c r="G778" t="s">
        <v>3318</v>
      </c>
      <c r="H778" t="s">
        <v>3319</v>
      </c>
      <c r="I778" t="s">
        <v>50</v>
      </c>
      <c r="J778" t="s">
        <v>32</v>
      </c>
      <c r="K778" t="s">
        <v>33</v>
      </c>
      <c r="L778" t="s">
        <v>51</v>
      </c>
      <c r="M778" t="s">
        <v>52</v>
      </c>
      <c r="N778" t="s">
        <v>36</v>
      </c>
      <c r="O778" t="s">
        <v>37</v>
      </c>
      <c r="P778" t="s">
        <v>38</v>
      </c>
      <c r="Q778" t="s">
        <v>111</v>
      </c>
      <c r="R778" s="1">
        <v>31793</v>
      </c>
      <c r="S778" t="s">
        <v>40</v>
      </c>
      <c r="T778" t="s">
        <v>113</v>
      </c>
      <c r="U778" t="s">
        <v>55</v>
      </c>
      <c r="V778">
        <v>14153</v>
      </c>
      <c r="W778" t="s">
        <v>43</v>
      </c>
      <c r="X778" t="s">
        <v>104</v>
      </c>
      <c r="Y778" t="s">
        <v>45</v>
      </c>
      <c r="Z778">
        <v>3</v>
      </c>
    </row>
    <row r="779" spans="1:26" x14ac:dyDescent="0.3">
      <c r="A779">
        <v>1204</v>
      </c>
      <c r="B779" t="s">
        <v>3320</v>
      </c>
      <c r="C779" t="s">
        <v>1358</v>
      </c>
      <c r="D779" s="1">
        <v>44889</v>
      </c>
      <c r="E779" s="1">
        <v>45143</v>
      </c>
      <c r="F779" t="s">
        <v>28</v>
      </c>
      <c r="G779" t="s">
        <v>3321</v>
      </c>
      <c r="H779" t="s">
        <v>3322</v>
      </c>
      <c r="I779" t="s">
        <v>139</v>
      </c>
      <c r="J779" t="s">
        <v>32</v>
      </c>
      <c r="K779" t="s">
        <v>63</v>
      </c>
      <c r="L779" t="s">
        <v>64</v>
      </c>
      <c r="M779" t="s">
        <v>35</v>
      </c>
      <c r="N779" t="s">
        <v>175</v>
      </c>
      <c r="O779" t="s">
        <v>3323</v>
      </c>
      <c r="P779" t="s">
        <v>38</v>
      </c>
      <c r="Q779" t="s">
        <v>66</v>
      </c>
      <c r="R779" s="1">
        <v>17771</v>
      </c>
      <c r="S779" t="s">
        <v>40</v>
      </c>
      <c r="T779" t="s">
        <v>708</v>
      </c>
      <c r="U779" t="s">
        <v>55</v>
      </c>
      <c r="V779">
        <v>76112</v>
      </c>
      <c r="W779" t="s">
        <v>43</v>
      </c>
      <c r="X779" t="s">
        <v>84</v>
      </c>
      <c r="Y779" t="s">
        <v>45</v>
      </c>
      <c r="Z779">
        <v>3</v>
      </c>
    </row>
    <row r="780" spans="1:26" x14ac:dyDescent="0.3">
      <c r="A780">
        <v>1205</v>
      </c>
      <c r="B780" t="s">
        <v>3324</v>
      </c>
      <c r="C780" t="s">
        <v>3325</v>
      </c>
      <c r="D780" s="1">
        <v>44035</v>
      </c>
      <c r="E780" s="1"/>
      <c r="F780" t="s">
        <v>28</v>
      </c>
      <c r="G780" t="s">
        <v>3326</v>
      </c>
      <c r="H780" t="s">
        <v>3327</v>
      </c>
      <c r="I780" t="s">
        <v>80</v>
      </c>
      <c r="J780" t="s">
        <v>32</v>
      </c>
      <c r="K780" t="s">
        <v>63</v>
      </c>
      <c r="L780" t="s">
        <v>34</v>
      </c>
      <c r="M780" t="s">
        <v>52</v>
      </c>
      <c r="N780" t="s">
        <v>36</v>
      </c>
      <c r="O780" t="s">
        <v>37</v>
      </c>
      <c r="P780" t="s">
        <v>38</v>
      </c>
      <c r="Q780" t="s">
        <v>504</v>
      </c>
      <c r="R780" s="1">
        <v>20579</v>
      </c>
      <c r="S780" t="s">
        <v>40</v>
      </c>
      <c r="T780" t="s">
        <v>3108</v>
      </c>
      <c r="U780" t="s">
        <v>42</v>
      </c>
      <c r="V780">
        <v>73101</v>
      </c>
      <c r="W780" t="s">
        <v>56</v>
      </c>
      <c r="X780" t="s">
        <v>75</v>
      </c>
      <c r="Y780" t="s">
        <v>45</v>
      </c>
      <c r="Z780">
        <v>3</v>
      </c>
    </row>
    <row r="781" spans="1:26" x14ac:dyDescent="0.3">
      <c r="A781">
        <v>1206</v>
      </c>
      <c r="B781" t="s">
        <v>3328</v>
      </c>
      <c r="C781" t="s">
        <v>107</v>
      </c>
      <c r="D781" s="1">
        <v>43462</v>
      </c>
      <c r="E781" s="1">
        <v>45061</v>
      </c>
      <c r="F781" t="s">
        <v>28</v>
      </c>
      <c r="G781" t="s">
        <v>3329</v>
      </c>
      <c r="H781" t="s">
        <v>3330</v>
      </c>
      <c r="I781" t="s">
        <v>168</v>
      </c>
      <c r="J781" t="s">
        <v>32</v>
      </c>
      <c r="K781" t="s">
        <v>52</v>
      </c>
      <c r="L781" t="s">
        <v>34</v>
      </c>
      <c r="M781" t="s">
        <v>52</v>
      </c>
      <c r="N781" t="s">
        <v>175</v>
      </c>
      <c r="O781" t="s">
        <v>3331</v>
      </c>
      <c r="P781" t="s">
        <v>38</v>
      </c>
      <c r="Q781" t="s">
        <v>111</v>
      </c>
      <c r="R781" s="1">
        <v>20500</v>
      </c>
      <c r="S781" t="s">
        <v>40</v>
      </c>
      <c r="T781" t="s">
        <v>703</v>
      </c>
      <c r="U781" t="s">
        <v>42</v>
      </c>
      <c r="V781">
        <v>82378</v>
      </c>
      <c r="W781" t="s">
        <v>43</v>
      </c>
      <c r="X781" t="s">
        <v>104</v>
      </c>
      <c r="Y781" t="s">
        <v>45</v>
      </c>
      <c r="Z781">
        <v>3</v>
      </c>
    </row>
    <row r="782" spans="1:26" x14ac:dyDescent="0.3">
      <c r="A782">
        <v>1207</v>
      </c>
      <c r="B782" t="s">
        <v>2038</v>
      </c>
      <c r="C782" t="s">
        <v>3332</v>
      </c>
      <c r="D782" s="1">
        <v>43739</v>
      </c>
      <c r="E782" s="1"/>
      <c r="F782" t="s">
        <v>28</v>
      </c>
      <c r="G782" t="s">
        <v>3333</v>
      </c>
      <c r="H782" t="s">
        <v>3334</v>
      </c>
      <c r="I782" t="s">
        <v>98</v>
      </c>
      <c r="J782" t="s">
        <v>32</v>
      </c>
      <c r="K782" t="s">
        <v>33</v>
      </c>
      <c r="L782" t="s">
        <v>64</v>
      </c>
      <c r="M782" t="s">
        <v>63</v>
      </c>
      <c r="N782" t="s">
        <v>36</v>
      </c>
      <c r="O782" t="s">
        <v>37</v>
      </c>
      <c r="P782" t="s">
        <v>38</v>
      </c>
      <c r="Q782" t="s">
        <v>305</v>
      </c>
      <c r="R782" s="1">
        <v>20644</v>
      </c>
      <c r="S782" t="s">
        <v>40</v>
      </c>
      <c r="T782" t="s">
        <v>83</v>
      </c>
      <c r="U782" t="s">
        <v>42</v>
      </c>
      <c r="V782">
        <v>63878</v>
      </c>
      <c r="W782" t="s">
        <v>43</v>
      </c>
      <c r="X782" t="s">
        <v>104</v>
      </c>
      <c r="Y782" t="s">
        <v>45</v>
      </c>
      <c r="Z782">
        <v>3</v>
      </c>
    </row>
    <row r="783" spans="1:26" x14ac:dyDescent="0.3">
      <c r="A783">
        <v>1208</v>
      </c>
      <c r="B783" t="s">
        <v>2801</v>
      </c>
      <c r="C783" t="s">
        <v>578</v>
      </c>
      <c r="D783" s="1">
        <v>43694</v>
      </c>
      <c r="E783" s="1">
        <v>43763</v>
      </c>
      <c r="F783" t="s">
        <v>3019</v>
      </c>
      <c r="G783" t="s">
        <v>3335</v>
      </c>
      <c r="H783" t="s">
        <v>3336</v>
      </c>
      <c r="I783" t="s">
        <v>118</v>
      </c>
      <c r="J783" t="s">
        <v>32</v>
      </c>
      <c r="K783" t="s">
        <v>33</v>
      </c>
      <c r="L783" t="s">
        <v>51</v>
      </c>
      <c r="M783" t="s">
        <v>52</v>
      </c>
      <c r="N783" t="s">
        <v>140</v>
      </c>
      <c r="O783" t="s">
        <v>3337</v>
      </c>
      <c r="P783" t="s">
        <v>38</v>
      </c>
      <c r="Q783" t="s">
        <v>305</v>
      </c>
      <c r="R783" s="1">
        <v>29219</v>
      </c>
      <c r="S783" t="s">
        <v>40</v>
      </c>
      <c r="T783" t="s">
        <v>83</v>
      </c>
      <c r="U783" t="s">
        <v>42</v>
      </c>
      <c r="V783">
        <v>59862</v>
      </c>
      <c r="W783" t="s">
        <v>93</v>
      </c>
      <c r="X783" t="s">
        <v>75</v>
      </c>
      <c r="Y783" t="s">
        <v>45</v>
      </c>
      <c r="Z783">
        <v>3</v>
      </c>
    </row>
    <row r="784" spans="1:26" x14ac:dyDescent="0.3">
      <c r="A784">
        <v>1209</v>
      </c>
      <c r="B784" t="s">
        <v>3338</v>
      </c>
      <c r="C784" t="s">
        <v>2102</v>
      </c>
      <c r="D784" s="1">
        <v>45077</v>
      </c>
      <c r="E784" s="1"/>
      <c r="F784" t="s">
        <v>3019</v>
      </c>
      <c r="G784" t="s">
        <v>3339</v>
      </c>
      <c r="H784" t="s">
        <v>3340</v>
      </c>
      <c r="I784" t="s">
        <v>62</v>
      </c>
      <c r="J784" t="s">
        <v>32</v>
      </c>
      <c r="K784" t="s">
        <v>52</v>
      </c>
      <c r="L784" t="s">
        <v>51</v>
      </c>
      <c r="M784" t="s">
        <v>52</v>
      </c>
      <c r="N784" t="s">
        <v>36</v>
      </c>
      <c r="O784" t="s">
        <v>37</v>
      </c>
      <c r="P784" t="s">
        <v>38</v>
      </c>
      <c r="Q784" t="s">
        <v>305</v>
      </c>
      <c r="R784" s="1">
        <v>36315</v>
      </c>
      <c r="S784" t="s">
        <v>40</v>
      </c>
      <c r="T784" t="s">
        <v>226</v>
      </c>
      <c r="U784" t="s">
        <v>42</v>
      </c>
      <c r="V784">
        <v>23252</v>
      </c>
      <c r="W784" t="s">
        <v>74</v>
      </c>
      <c r="X784" t="s">
        <v>84</v>
      </c>
      <c r="Y784" t="s">
        <v>45</v>
      </c>
      <c r="Z784">
        <v>3</v>
      </c>
    </row>
    <row r="785" spans="1:26" x14ac:dyDescent="0.3">
      <c r="A785">
        <v>1210</v>
      </c>
      <c r="B785" t="s">
        <v>3341</v>
      </c>
      <c r="C785" t="s">
        <v>3342</v>
      </c>
      <c r="D785" s="1">
        <v>44173</v>
      </c>
      <c r="E785" s="1">
        <v>45087</v>
      </c>
      <c r="F785" t="s">
        <v>3019</v>
      </c>
      <c r="G785" t="s">
        <v>3343</v>
      </c>
      <c r="H785" t="s">
        <v>3344</v>
      </c>
      <c r="I785" t="s">
        <v>89</v>
      </c>
      <c r="J785" t="s">
        <v>32</v>
      </c>
      <c r="K785" t="s">
        <v>63</v>
      </c>
      <c r="L785" t="s">
        <v>64</v>
      </c>
      <c r="M785" t="s">
        <v>52</v>
      </c>
      <c r="N785" t="s">
        <v>99</v>
      </c>
      <c r="O785" t="s">
        <v>3345</v>
      </c>
      <c r="P785" t="s">
        <v>38</v>
      </c>
      <c r="Q785" t="s">
        <v>90</v>
      </c>
      <c r="R785" s="1">
        <v>17891</v>
      </c>
      <c r="S785" t="s">
        <v>40</v>
      </c>
      <c r="T785" t="s">
        <v>582</v>
      </c>
      <c r="U785" t="s">
        <v>42</v>
      </c>
      <c r="V785">
        <v>91039</v>
      </c>
      <c r="W785" t="s">
        <v>128</v>
      </c>
      <c r="X785" t="s">
        <v>104</v>
      </c>
      <c r="Y785" t="s">
        <v>45</v>
      </c>
      <c r="Z785">
        <v>3</v>
      </c>
    </row>
    <row r="786" spans="1:26" x14ac:dyDescent="0.3">
      <c r="A786">
        <v>1211</v>
      </c>
      <c r="B786" t="s">
        <v>3346</v>
      </c>
      <c r="C786" t="s">
        <v>2644</v>
      </c>
      <c r="D786" s="1">
        <v>43409</v>
      </c>
      <c r="E786" s="1">
        <v>45008</v>
      </c>
      <c r="F786" t="s">
        <v>728</v>
      </c>
      <c r="G786" t="s">
        <v>3347</v>
      </c>
      <c r="H786" t="s">
        <v>3348</v>
      </c>
      <c r="I786" t="s">
        <v>31</v>
      </c>
      <c r="J786" t="s">
        <v>745</v>
      </c>
      <c r="K786" t="s">
        <v>52</v>
      </c>
      <c r="L786" t="s">
        <v>64</v>
      </c>
      <c r="M786" t="s">
        <v>52</v>
      </c>
      <c r="N786" t="s">
        <v>175</v>
      </c>
      <c r="O786" t="s">
        <v>3349</v>
      </c>
      <c r="P786" t="s">
        <v>38</v>
      </c>
      <c r="Q786" t="s">
        <v>90</v>
      </c>
      <c r="R786" s="1">
        <v>29931</v>
      </c>
      <c r="S786" t="s">
        <v>40</v>
      </c>
      <c r="T786" t="s">
        <v>150</v>
      </c>
      <c r="U786" t="s">
        <v>55</v>
      </c>
      <c r="V786">
        <v>37834</v>
      </c>
      <c r="W786" t="s">
        <v>74</v>
      </c>
      <c r="X786" t="s">
        <v>44</v>
      </c>
      <c r="Y786" t="s">
        <v>45</v>
      </c>
      <c r="Z786">
        <v>3</v>
      </c>
    </row>
    <row r="787" spans="1:26" x14ac:dyDescent="0.3">
      <c r="A787">
        <v>1212</v>
      </c>
      <c r="B787" t="s">
        <v>3350</v>
      </c>
      <c r="C787" t="s">
        <v>3351</v>
      </c>
      <c r="D787" s="1">
        <v>44069</v>
      </c>
      <c r="E787" s="1">
        <v>45021</v>
      </c>
      <c r="F787" t="s">
        <v>728</v>
      </c>
      <c r="G787" t="s">
        <v>3352</v>
      </c>
      <c r="H787" t="s">
        <v>3353</v>
      </c>
      <c r="I787" t="s">
        <v>50</v>
      </c>
      <c r="J787" t="s">
        <v>745</v>
      </c>
      <c r="K787" t="s">
        <v>33</v>
      </c>
      <c r="L787" t="s">
        <v>34</v>
      </c>
      <c r="M787" t="s">
        <v>63</v>
      </c>
      <c r="N787" t="s">
        <v>175</v>
      </c>
      <c r="O787" t="s">
        <v>3354</v>
      </c>
      <c r="P787" t="s">
        <v>38</v>
      </c>
      <c r="Q787" t="s">
        <v>111</v>
      </c>
      <c r="R787" s="1">
        <v>30555</v>
      </c>
      <c r="S787" t="s">
        <v>40</v>
      </c>
      <c r="T787" t="s">
        <v>419</v>
      </c>
      <c r="U787" t="s">
        <v>42</v>
      </c>
      <c r="V787">
        <v>46678</v>
      </c>
      <c r="W787" t="s">
        <v>56</v>
      </c>
      <c r="X787" t="s">
        <v>75</v>
      </c>
      <c r="Y787" t="s">
        <v>45</v>
      </c>
      <c r="Z787">
        <v>3</v>
      </c>
    </row>
    <row r="788" spans="1:26" x14ac:dyDescent="0.3">
      <c r="A788">
        <v>1213</v>
      </c>
      <c r="B788" t="s">
        <v>3355</v>
      </c>
      <c r="C788" t="s">
        <v>3356</v>
      </c>
      <c r="D788" s="1">
        <v>43884</v>
      </c>
      <c r="E788" s="1"/>
      <c r="F788" t="s">
        <v>728</v>
      </c>
      <c r="G788" t="s">
        <v>3357</v>
      </c>
      <c r="H788" t="s">
        <v>3358</v>
      </c>
      <c r="I788" t="s">
        <v>139</v>
      </c>
      <c r="J788" t="s">
        <v>32</v>
      </c>
      <c r="K788" t="s">
        <v>52</v>
      </c>
      <c r="L788" t="s">
        <v>51</v>
      </c>
      <c r="M788" t="s">
        <v>52</v>
      </c>
      <c r="N788" t="s">
        <v>36</v>
      </c>
      <c r="O788" t="s">
        <v>37</v>
      </c>
      <c r="P788" t="s">
        <v>38</v>
      </c>
      <c r="Q788" t="s">
        <v>177</v>
      </c>
      <c r="R788" s="1">
        <v>31858</v>
      </c>
      <c r="S788" t="s">
        <v>40</v>
      </c>
      <c r="T788" t="s">
        <v>178</v>
      </c>
      <c r="U788" t="s">
        <v>42</v>
      </c>
      <c r="V788">
        <v>41849</v>
      </c>
      <c r="W788" t="s">
        <v>43</v>
      </c>
      <c r="X788" t="s">
        <v>84</v>
      </c>
      <c r="Y788" t="s">
        <v>45</v>
      </c>
      <c r="Z788">
        <v>3</v>
      </c>
    </row>
    <row r="789" spans="1:26" x14ac:dyDescent="0.3">
      <c r="A789">
        <v>1214</v>
      </c>
      <c r="B789" t="s">
        <v>3359</v>
      </c>
      <c r="C789" t="s">
        <v>2260</v>
      </c>
      <c r="D789" s="1">
        <v>44604</v>
      </c>
      <c r="E789" s="1"/>
      <c r="F789" t="s">
        <v>728</v>
      </c>
      <c r="G789" t="s">
        <v>3360</v>
      </c>
      <c r="H789" t="s">
        <v>3361</v>
      </c>
      <c r="I789" t="s">
        <v>118</v>
      </c>
      <c r="J789" t="s">
        <v>32</v>
      </c>
      <c r="K789" t="s">
        <v>63</v>
      </c>
      <c r="L789" t="s">
        <v>64</v>
      </c>
      <c r="M789" t="s">
        <v>63</v>
      </c>
      <c r="N789" t="s">
        <v>36</v>
      </c>
      <c r="O789" t="s">
        <v>37</v>
      </c>
      <c r="P789" t="s">
        <v>38</v>
      </c>
      <c r="Q789" t="s">
        <v>148</v>
      </c>
      <c r="R789" s="1">
        <v>24734</v>
      </c>
      <c r="S789" t="s">
        <v>40</v>
      </c>
      <c r="T789" t="s">
        <v>150</v>
      </c>
      <c r="U789" t="s">
        <v>42</v>
      </c>
      <c r="V789">
        <v>16422</v>
      </c>
      <c r="W789" t="s">
        <v>128</v>
      </c>
      <c r="X789" t="s">
        <v>104</v>
      </c>
      <c r="Y789" t="s">
        <v>45</v>
      </c>
      <c r="Z789">
        <v>3</v>
      </c>
    </row>
    <row r="790" spans="1:26" x14ac:dyDescent="0.3">
      <c r="A790">
        <v>1215</v>
      </c>
      <c r="B790" t="s">
        <v>3362</v>
      </c>
      <c r="C790" t="s">
        <v>1641</v>
      </c>
      <c r="D790" s="1">
        <v>43874</v>
      </c>
      <c r="E790" s="1"/>
      <c r="F790" t="s">
        <v>728</v>
      </c>
      <c r="G790" t="s">
        <v>3363</v>
      </c>
      <c r="H790" t="s">
        <v>3364</v>
      </c>
      <c r="I790" t="s">
        <v>62</v>
      </c>
      <c r="J790" t="s">
        <v>32</v>
      </c>
      <c r="K790" t="s">
        <v>33</v>
      </c>
      <c r="L790" t="s">
        <v>34</v>
      </c>
      <c r="M790" t="s">
        <v>35</v>
      </c>
      <c r="N790" t="s">
        <v>36</v>
      </c>
      <c r="O790" t="s">
        <v>37</v>
      </c>
      <c r="P790" t="s">
        <v>38</v>
      </c>
      <c r="Q790" t="s">
        <v>53</v>
      </c>
      <c r="R790" s="1">
        <v>30515</v>
      </c>
      <c r="S790" t="s">
        <v>40</v>
      </c>
      <c r="T790" t="s">
        <v>83</v>
      </c>
      <c r="U790" t="s">
        <v>42</v>
      </c>
      <c r="V790">
        <v>79625</v>
      </c>
      <c r="W790" t="s">
        <v>128</v>
      </c>
      <c r="X790" t="s">
        <v>44</v>
      </c>
      <c r="Y790" t="s">
        <v>45</v>
      </c>
      <c r="Z790">
        <v>3</v>
      </c>
    </row>
    <row r="791" spans="1:26" x14ac:dyDescent="0.3">
      <c r="A791">
        <v>1216</v>
      </c>
      <c r="B791" t="s">
        <v>1063</v>
      </c>
      <c r="C791" t="s">
        <v>3365</v>
      </c>
      <c r="D791" s="1">
        <v>44972</v>
      </c>
      <c r="E791" s="1">
        <v>44994</v>
      </c>
      <c r="F791" t="s">
        <v>28</v>
      </c>
      <c r="G791" t="s">
        <v>3366</v>
      </c>
      <c r="H791" t="s">
        <v>3367</v>
      </c>
      <c r="I791" t="s">
        <v>168</v>
      </c>
      <c r="J791" t="s">
        <v>745</v>
      </c>
      <c r="K791" t="s">
        <v>52</v>
      </c>
      <c r="L791" t="s">
        <v>64</v>
      </c>
      <c r="M791" t="s">
        <v>52</v>
      </c>
      <c r="N791" t="s">
        <v>175</v>
      </c>
      <c r="O791" t="s">
        <v>3368</v>
      </c>
      <c r="P791" t="s">
        <v>38</v>
      </c>
      <c r="Q791" t="s">
        <v>81</v>
      </c>
      <c r="R791" s="1">
        <v>31582</v>
      </c>
      <c r="S791" t="s">
        <v>40</v>
      </c>
      <c r="T791" t="s">
        <v>103</v>
      </c>
      <c r="U791" t="s">
        <v>42</v>
      </c>
      <c r="V791">
        <v>11159</v>
      </c>
      <c r="W791" t="s">
        <v>93</v>
      </c>
      <c r="X791" t="s">
        <v>75</v>
      </c>
      <c r="Y791" t="s">
        <v>45</v>
      </c>
      <c r="Z791">
        <v>3</v>
      </c>
    </row>
    <row r="792" spans="1:26" x14ac:dyDescent="0.3">
      <c r="A792">
        <v>1217</v>
      </c>
      <c r="B792" t="s">
        <v>546</v>
      </c>
      <c r="C792" t="s">
        <v>452</v>
      </c>
      <c r="D792" s="1">
        <v>43802</v>
      </c>
      <c r="E792" s="1">
        <v>44439</v>
      </c>
      <c r="F792" t="s">
        <v>28</v>
      </c>
      <c r="G792" t="s">
        <v>3369</v>
      </c>
      <c r="H792" t="s">
        <v>3370</v>
      </c>
      <c r="I792" t="s">
        <v>133</v>
      </c>
      <c r="J792" t="s">
        <v>745</v>
      </c>
      <c r="K792" t="s">
        <v>63</v>
      </c>
      <c r="L792" t="s">
        <v>64</v>
      </c>
      <c r="M792" t="s">
        <v>52</v>
      </c>
      <c r="N792" t="s">
        <v>175</v>
      </c>
      <c r="O792" t="s">
        <v>3371</v>
      </c>
      <c r="P792" t="s">
        <v>38</v>
      </c>
      <c r="Q792" t="s">
        <v>305</v>
      </c>
      <c r="R792" s="1">
        <v>22114</v>
      </c>
      <c r="S792" t="s">
        <v>40</v>
      </c>
      <c r="T792" t="s">
        <v>708</v>
      </c>
      <c r="U792" t="s">
        <v>55</v>
      </c>
      <c r="V792">
        <v>52300</v>
      </c>
      <c r="W792" t="s">
        <v>128</v>
      </c>
      <c r="X792" t="s">
        <v>75</v>
      </c>
      <c r="Y792" t="s">
        <v>45</v>
      </c>
      <c r="Z792">
        <v>3</v>
      </c>
    </row>
    <row r="793" spans="1:26" x14ac:dyDescent="0.3">
      <c r="A793">
        <v>1218</v>
      </c>
      <c r="B793" t="s">
        <v>3372</v>
      </c>
      <c r="C793" t="s">
        <v>2770</v>
      </c>
      <c r="D793" s="1">
        <v>43465</v>
      </c>
      <c r="E793" s="1"/>
      <c r="F793" t="s">
        <v>28</v>
      </c>
      <c r="G793" t="s">
        <v>3373</v>
      </c>
      <c r="H793" t="s">
        <v>3374</v>
      </c>
      <c r="I793" t="s">
        <v>98</v>
      </c>
      <c r="J793" t="s">
        <v>32</v>
      </c>
      <c r="K793" t="s">
        <v>63</v>
      </c>
      <c r="L793" t="s">
        <v>64</v>
      </c>
      <c r="M793" t="s">
        <v>35</v>
      </c>
      <c r="N793" t="s">
        <v>36</v>
      </c>
      <c r="O793" t="s">
        <v>37</v>
      </c>
      <c r="P793" t="s">
        <v>38</v>
      </c>
      <c r="Q793" t="s">
        <v>81</v>
      </c>
      <c r="R793" s="1">
        <v>27317</v>
      </c>
      <c r="S793" t="s">
        <v>40</v>
      </c>
      <c r="T793" t="s">
        <v>654</v>
      </c>
      <c r="U793" t="s">
        <v>42</v>
      </c>
      <c r="V793">
        <v>32620</v>
      </c>
      <c r="W793" t="s">
        <v>93</v>
      </c>
      <c r="X793" t="s">
        <v>84</v>
      </c>
      <c r="Y793" t="s">
        <v>45</v>
      </c>
      <c r="Z793">
        <v>3</v>
      </c>
    </row>
    <row r="794" spans="1:26" x14ac:dyDescent="0.3">
      <c r="A794">
        <v>1219</v>
      </c>
      <c r="B794" t="s">
        <v>2059</v>
      </c>
      <c r="C794" t="s">
        <v>3375</v>
      </c>
      <c r="D794" s="1">
        <v>43846</v>
      </c>
      <c r="E794" s="1">
        <v>44236</v>
      </c>
      <c r="F794" t="s">
        <v>28</v>
      </c>
      <c r="G794" t="s">
        <v>3376</v>
      </c>
      <c r="H794" t="s">
        <v>3377</v>
      </c>
      <c r="I794" t="s">
        <v>89</v>
      </c>
      <c r="J794" t="s">
        <v>745</v>
      </c>
      <c r="K794" t="s">
        <v>52</v>
      </c>
      <c r="L794" t="s">
        <v>64</v>
      </c>
      <c r="M794" t="s">
        <v>52</v>
      </c>
      <c r="N794" t="s">
        <v>175</v>
      </c>
      <c r="O794" t="s">
        <v>3378</v>
      </c>
      <c r="P794" t="s">
        <v>38</v>
      </c>
      <c r="Q794" t="s">
        <v>111</v>
      </c>
      <c r="R794" s="1">
        <v>27069</v>
      </c>
      <c r="S794" t="s">
        <v>40</v>
      </c>
      <c r="T794" t="s">
        <v>113</v>
      </c>
      <c r="U794" t="s">
        <v>42</v>
      </c>
      <c r="V794">
        <v>83986</v>
      </c>
      <c r="W794" t="s">
        <v>56</v>
      </c>
      <c r="X794" t="s">
        <v>84</v>
      </c>
      <c r="Y794" t="s">
        <v>45</v>
      </c>
      <c r="Z794">
        <v>3</v>
      </c>
    </row>
    <row r="795" spans="1:26" x14ac:dyDescent="0.3">
      <c r="A795">
        <v>1220</v>
      </c>
      <c r="B795" t="s">
        <v>3379</v>
      </c>
      <c r="C795" t="s">
        <v>3380</v>
      </c>
      <c r="D795" s="1">
        <v>43424</v>
      </c>
      <c r="E795" s="1">
        <v>43870</v>
      </c>
      <c r="F795" t="s">
        <v>28</v>
      </c>
      <c r="G795" t="s">
        <v>3381</v>
      </c>
      <c r="H795" t="s">
        <v>3382</v>
      </c>
      <c r="I795" t="s">
        <v>31</v>
      </c>
      <c r="J795" t="s">
        <v>745</v>
      </c>
      <c r="K795" t="s">
        <v>63</v>
      </c>
      <c r="L795" t="s">
        <v>34</v>
      </c>
      <c r="M795" t="s">
        <v>35</v>
      </c>
      <c r="N795" t="s">
        <v>175</v>
      </c>
      <c r="O795" t="s">
        <v>3383</v>
      </c>
      <c r="P795" t="s">
        <v>38</v>
      </c>
      <c r="Q795" t="s">
        <v>119</v>
      </c>
      <c r="R795" s="1">
        <v>18263</v>
      </c>
      <c r="S795" t="s">
        <v>40</v>
      </c>
      <c r="T795" t="s">
        <v>708</v>
      </c>
      <c r="U795" t="s">
        <v>42</v>
      </c>
      <c r="V795">
        <v>89298</v>
      </c>
      <c r="W795" t="s">
        <v>128</v>
      </c>
      <c r="X795" t="s">
        <v>75</v>
      </c>
      <c r="Y795" t="s">
        <v>45</v>
      </c>
      <c r="Z795">
        <v>3</v>
      </c>
    </row>
    <row r="796" spans="1:26" x14ac:dyDescent="0.3">
      <c r="A796">
        <v>1221</v>
      </c>
      <c r="B796" t="s">
        <v>922</v>
      </c>
      <c r="C796" t="s">
        <v>93</v>
      </c>
      <c r="D796" s="1">
        <v>44876</v>
      </c>
      <c r="E796" s="1">
        <v>45110</v>
      </c>
      <c r="F796" t="s">
        <v>28</v>
      </c>
      <c r="G796" t="s">
        <v>3384</v>
      </c>
      <c r="H796" t="s">
        <v>3385</v>
      </c>
      <c r="I796" t="s">
        <v>50</v>
      </c>
      <c r="J796" t="s">
        <v>745</v>
      </c>
      <c r="K796" t="s">
        <v>52</v>
      </c>
      <c r="L796" t="s">
        <v>51</v>
      </c>
      <c r="M796" t="s">
        <v>52</v>
      </c>
      <c r="N796" t="s">
        <v>99</v>
      </c>
      <c r="O796" t="s">
        <v>3386</v>
      </c>
      <c r="P796" t="s">
        <v>38</v>
      </c>
      <c r="Q796" t="s">
        <v>504</v>
      </c>
      <c r="R796" s="1">
        <v>24571</v>
      </c>
      <c r="S796" t="s">
        <v>40</v>
      </c>
      <c r="T796" t="s">
        <v>178</v>
      </c>
      <c r="U796" t="s">
        <v>42</v>
      </c>
      <c r="V796">
        <v>91837</v>
      </c>
      <c r="W796" t="s">
        <v>128</v>
      </c>
      <c r="X796" t="s">
        <v>75</v>
      </c>
      <c r="Y796" t="s">
        <v>45</v>
      </c>
      <c r="Z796">
        <v>3</v>
      </c>
    </row>
    <row r="797" spans="1:26" x14ac:dyDescent="0.3">
      <c r="A797">
        <v>1222</v>
      </c>
      <c r="B797" t="s">
        <v>3387</v>
      </c>
      <c r="C797" t="s">
        <v>901</v>
      </c>
      <c r="D797" s="1">
        <v>44183</v>
      </c>
      <c r="E797" s="1">
        <v>44400</v>
      </c>
      <c r="F797" t="s">
        <v>28</v>
      </c>
      <c r="G797" t="s">
        <v>3388</v>
      </c>
      <c r="H797" t="s">
        <v>3389</v>
      </c>
      <c r="I797" t="s">
        <v>139</v>
      </c>
      <c r="J797" t="s">
        <v>745</v>
      </c>
      <c r="K797" t="s">
        <v>33</v>
      </c>
      <c r="L797" t="s">
        <v>51</v>
      </c>
      <c r="M797" t="s">
        <v>52</v>
      </c>
      <c r="N797" t="s">
        <v>99</v>
      </c>
      <c r="O797" t="s">
        <v>3390</v>
      </c>
      <c r="P797" t="s">
        <v>38</v>
      </c>
      <c r="Q797" t="s">
        <v>696</v>
      </c>
      <c r="R797" s="1">
        <v>18258</v>
      </c>
      <c r="S797" t="s">
        <v>40</v>
      </c>
      <c r="T797" t="s">
        <v>3391</v>
      </c>
      <c r="U797" t="s">
        <v>42</v>
      </c>
      <c r="V797">
        <v>31362</v>
      </c>
      <c r="W797" t="s">
        <v>128</v>
      </c>
      <c r="X797" t="s">
        <v>44</v>
      </c>
      <c r="Y797" t="s">
        <v>45</v>
      </c>
      <c r="Z797">
        <v>3</v>
      </c>
    </row>
    <row r="798" spans="1:26" x14ac:dyDescent="0.3">
      <c r="A798">
        <v>1223</v>
      </c>
      <c r="B798" t="s">
        <v>2122</v>
      </c>
      <c r="C798" t="s">
        <v>3392</v>
      </c>
      <c r="D798" s="1">
        <v>44222</v>
      </c>
      <c r="E798" s="1"/>
      <c r="F798" t="s">
        <v>28</v>
      </c>
      <c r="G798" t="s">
        <v>3393</v>
      </c>
      <c r="H798" t="s">
        <v>3394</v>
      </c>
      <c r="I798" t="s">
        <v>118</v>
      </c>
      <c r="J798" t="s">
        <v>32</v>
      </c>
      <c r="K798" t="s">
        <v>63</v>
      </c>
      <c r="L798" t="s">
        <v>34</v>
      </c>
      <c r="M798" t="s">
        <v>35</v>
      </c>
      <c r="N798" t="s">
        <v>36</v>
      </c>
      <c r="O798" t="s">
        <v>37</v>
      </c>
      <c r="P798" t="s">
        <v>38</v>
      </c>
      <c r="Q798" t="s">
        <v>111</v>
      </c>
      <c r="R798" s="1">
        <v>35079</v>
      </c>
      <c r="S798" t="s">
        <v>40</v>
      </c>
      <c r="T798" t="s">
        <v>113</v>
      </c>
      <c r="U798" t="s">
        <v>42</v>
      </c>
      <c r="V798">
        <v>3274</v>
      </c>
      <c r="W798" t="s">
        <v>128</v>
      </c>
      <c r="X798" t="s">
        <v>44</v>
      </c>
      <c r="Y798" t="s">
        <v>45</v>
      </c>
      <c r="Z798">
        <v>3</v>
      </c>
    </row>
    <row r="799" spans="1:26" x14ac:dyDescent="0.3">
      <c r="A799">
        <v>1224</v>
      </c>
      <c r="B799" t="s">
        <v>3395</v>
      </c>
      <c r="C799" t="s">
        <v>3396</v>
      </c>
      <c r="D799" s="1">
        <v>44526</v>
      </c>
      <c r="E799" s="1">
        <v>44705</v>
      </c>
      <c r="F799" t="s">
        <v>28</v>
      </c>
      <c r="G799" t="s">
        <v>3397</v>
      </c>
      <c r="H799" t="s">
        <v>3398</v>
      </c>
      <c r="I799" t="s">
        <v>62</v>
      </c>
      <c r="J799" t="s">
        <v>745</v>
      </c>
      <c r="K799" t="s">
        <v>52</v>
      </c>
      <c r="L799" t="s">
        <v>64</v>
      </c>
      <c r="M799" t="s">
        <v>52</v>
      </c>
      <c r="N799" t="s">
        <v>140</v>
      </c>
      <c r="O799" t="s">
        <v>3399</v>
      </c>
      <c r="P799" t="s">
        <v>38</v>
      </c>
      <c r="Q799" t="s">
        <v>305</v>
      </c>
      <c r="R799" s="1">
        <v>23647</v>
      </c>
      <c r="S799" t="s">
        <v>40</v>
      </c>
      <c r="T799" t="s">
        <v>613</v>
      </c>
      <c r="U799" t="s">
        <v>55</v>
      </c>
      <c r="V799">
        <v>71373</v>
      </c>
      <c r="W799" t="s">
        <v>56</v>
      </c>
      <c r="X799" t="s">
        <v>84</v>
      </c>
      <c r="Y799" t="s">
        <v>45</v>
      </c>
      <c r="Z799">
        <v>3</v>
      </c>
    </row>
    <row r="800" spans="1:26" x14ac:dyDescent="0.3">
      <c r="A800">
        <v>1225</v>
      </c>
      <c r="B800" t="s">
        <v>3400</v>
      </c>
      <c r="C800" t="s">
        <v>1579</v>
      </c>
      <c r="D800" s="1">
        <v>45061</v>
      </c>
      <c r="E800" s="1"/>
      <c r="F800" t="s">
        <v>28</v>
      </c>
      <c r="G800" t="s">
        <v>3401</v>
      </c>
      <c r="H800" t="s">
        <v>3402</v>
      </c>
      <c r="I800" t="s">
        <v>168</v>
      </c>
      <c r="J800" t="s">
        <v>32</v>
      </c>
      <c r="K800" t="s">
        <v>33</v>
      </c>
      <c r="L800" t="s">
        <v>34</v>
      </c>
      <c r="M800" t="s">
        <v>52</v>
      </c>
      <c r="N800" t="s">
        <v>36</v>
      </c>
      <c r="O800" t="s">
        <v>37</v>
      </c>
      <c r="P800" t="s">
        <v>38</v>
      </c>
      <c r="Q800" t="s">
        <v>39</v>
      </c>
      <c r="R800" s="1">
        <v>20834</v>
      </c>
      <c r="S800" t="s">
        <v>40</v>
      </c>
      <c r="T800" t="s">
        <v>41</v>
      </c>
      <c r="U800" t="s">
        <v>55</v>
      </c>
      <c r="V800">
        <v>66660</v>
      </c>
      <c r="W800" t="s">
        <v>128</v>
      </c>
      <c r="X800" t="s">
        <v>84</v>
      </c>
      <c r="Y800" t="s">
        <v>45</v>
      </c>
      <c r="Z800">
        <v>3</v>
      </c>
    </row>
    <row r="801" spans="1:26" x14ac:dyDescent="0.3">
      <c r="A801">
        <v>1226</v>
      </c>
      <c r="B801" t="s">
        <v>3403</v>
      </c>
      <c r="C801" t="s">
        <v>2060</v>
      </c>
      <c r="D801" s="1">
        <v>45097</v>
      </c>
      <c r="E801" s="1"/>
      <c r="F801" t="s">
        <v>28</v>
      </c>
      <c r="G801" t="s">
        <v>3404</v>
      </c>
      <c r="H801" t="s">
        <v>3405</v>
      </c>
      <c r="I801" t="s">
        <v>133</v>
      </c>
      <c r="J801" t="s">
        <v>32</v>
      </c>
      <c r="K801" t="s">
        <v>63</v>
      </c>
      <c r="L801" t="s">
        <v>51</v>
      </c>
      <c r="M801" t="s">
        <v>63</v>
      </c>
      <c r="N801" t="s">
        <v>36</v>
      </c>
      <c r="O801" t="s">
        <v>37</v>
      </c>
      <c r="P801" t="s">
        <v>38</v>
      </c>
      <c r="Q801" t="s">
        <v>90</v>
      </c>
      <c r="R801" s="1">
        <v>24578</v>
      </c>
      <c r="S801" t="s">
        <v>40</v>
      </c>
      <c r="T801" t="s">
        <v>193</v>
      </c>
      <c r="U801" t="s">
        <v>55</v>
      </c>
      <c r="V801">
        <v>26821</v>
      </c>
      <c r="W801" t="s">
        <v>74</v>
      </c>
      <c r="X801" t="s">
        <v>104</v>
      </c>
      <c r="Y801" t="s">
        <v>45</v>
      </c>
      <c r="Z801">
        <v>3</v>
      </c>
    </row>
    <row r="802" spans="1:26" x14ac:dyDescent="0.3">
      <c r="A802">
        <v>1227</v>
      </c>
      <c r="B802" t="s">
        <v>3406</v>
      </c>
      <c r="C802" t="s">
        <v>3407</v>
      </c>
      <c r="D802" s="1">
        <v>43699</v>
      </c>
      <c r="E802" s="1">
        <v>44718</v>
      </c>
      <c r="F802" t="s">
        <v>28</v>
      </c>
      <c r="G802" t="s">
        <v>3408</v>
      </c>
      <c r="H802" t="s">
        <v>3409</v>
      </c>
      <c r="I802" t="s">
        <v>80</v>
      </c>
      <c r="J802" t="s">
        <v>32</v>
      </c>
      <c r="K802" t="s">
        <v>52</v>
      </c>
      <c r="L802" t="s">
        <v>34</v>
      </c>
      <c r="M802" t="s">
        <v>52</v>
      </c>
      <c r="N802" t="s">
        <v>175</v>
      </c>
      <c r="O802" t="s">
        <v>3410</v>
      </c>
      <c r="P802" t="s">
        <v>38</v>
      </c>
      <c r="Q802" t="s">
        <v>936</v>
      </c>
      <c r="R802" s="1">
        <v>31857</v>
      </c>
      <c r="S802" t="s">
        <v>40</v>
      </c>
      <c r="T802" t="s">
        <v>113</v>
      </c>
      <c r="U802" t="s">
        <v>42</v>
      </c>
      <c r="V802">
        <v>89365</v>
      </c>
      <c r="W802" t="s">
        <v>74</v>
      </c>
      <c r="X802" t="s">
        <v>104</v>
      </c>
      <c r="Y802" t="s">
        <v>45</v>
      </c>
      <c r="Z802">
        <v>3</v>
      </c>
    </row>
    <row r="803" spans="1:26" x14ac:dyDescent="0.3">
      <c r="A803">
        <v>1228</v>
      </c>
      <c r="B803" t="s">
        <v>3411</v>
      </c>
      <c r="C803" t="s">
        <v>1632</v>
      </c>
      <c r="D803" s="1">
        <v>44438</v>
      </c>
      <c r="E803" s="1"/>
      <c r="F803" t="s">
        <v>28</v>
      </c>
      <c r="G803" t="s">
        <v>3412</v>
      </c>
      <c r="H803" t="s">
        <v>3413</v>
      </c>
      <c r="I803" t="s">
        <v>98</v>
      </c>
      <c r="J803" t="s">
        <v>32</v>
      </c>
      <c r="K803" t="s">
        <v>33</v>
      </c>
      <c r="L803" t="s">
        <v>64</v>
      </c>
      <c r="M803" t="s">
        <v>63</v>
      </c>
      <c r="N803" t="s">
        <v>36</v>
      </c>
      <c r="O803" t="s">
        <v>37</v>
      </c>
      <c r="P803" t="s">
        <v>38</v>
      </c>
      <c r="Q803" t="s">
        <v>231</v>
      </c>
      <c r="R803" s="1">
        <v>34670</v>
      </c>
      <c r="S803" t="s">
        <v>40</v>
      </c>
      <c r="T803" t="s">
        <v>113</v>
      </c>
      <c r="U803" t="s">
        <v>42</v>
      </c>
      <c r="V803">
        <v>88976</v>
      </c>
      <c r="W803" t="s">
        <v>74</v>
      </c>
      <c r="X803" t="s">
        <v>44</v>
      </c>
      <c r="Y803" t="s">
        <v>45</v>
      </c>
      <c r="Z803">
        <v>3</v>
      </c>
    </row>
    <row r="804" spans="1:26" x14ac:dyDescent="0.3">
      <c r="A804">
        <v>1229</v>
      </c>
      <c r="B804" t="s">
        <v>3414</v>
      </c>
      <c r="C804" t="s">
        <v>3415</v>
      </c>
      <c r="D804" s="1">
        <v>43857</v>
      </c>
      <c r="E804" s="1"/>
      <c r="F804" t="s">
        <v>28</v>
      </c>
      <c r="G804" t="s">
        <v>3416</v>
      </c>
      <c r="H804" t="s">
        <v>3417</v>
      </c>
      <c r="I804" t="s">
        <v>89</v>
      </c>
      <c r="J804" t="s">
        <v>32</v>
      </c>
      <c r="K804" t="s">
        <v>52</v>
      </c>
      <c r="L804" t="s">
        <v>64</v>
      </c>
      <c r="M804" t="s">
        <v>52</v>
      </c>
      <c r="N804" t="s">
        <v>36</v>
      </c>
      <c r="O804" t="s">
        <v>37</v>
      </c>
      <c r="P804" t="s">
        <v>38</v>
      </c>
      <c r="Q804" t="s">
        <v>90</v>
      </c>
      <c r="R804" s="1">
        <v>19359</v>
      </c>
      <c r="S804" t="s">
        <v>40</v>
      </c>
      <c r="T804" t="s">
        <v>103</v>
      </c>
      <c r="U804" t="s">
        <v>42</v>
      </c>
      <c r="V804">
        <v>43853</v>
      </c>
      <c r="W804" t="s">
        <v>93</v>
      </c>
      <c r="X804" t="s">
        <v>75</v>
      </c>
      <c r="Y804" t="s">
        <v>45</v>
      </c>
      <c r="Z804">
        <v>3</v>
      </c>
    </row>
    <row r="805" spans="1:26" x14ac:dyDescent="0.3">
      <c r="A805">
        <v>1230</v>
      </c>
      <c r="B805" t="s">
        <v>3418</v>
      </c>
      <c r="C805" t="s">
        <v>3419</v>
      </c>
      <c r="D805" s="1">
        <v>44624</v>
      </c>
      <c r="E805" s="1"/>
      <c r="F805" t="s">
        <v>28</v>
      </c>
      <c r="G805" t="s">
        <v>3420</v>
      </c>
      <c r="H805" t="s">
        <v>3421</v>
      </c>
      <c r="I805" t="s">
        <v>31</v>
      </c>
      <c r="J805" t="s">
        <v>32</v>
      </c>
      <c r="K805" t="s">
        <v>33</v>
      </c>
      <c r="L805" t="s">
        <v>34</v>
      </c>
      <c r="M805" t="s">
        <v>35</v>
      </c>
      <c r="N805" t="s">
        <v>36</v>
      </c>
      <c r="O805" t="s">
        <v>37</v>
      </c>
      <c r="P805" t="s">
        <v>38</v>
      </c>
      <c r="Q805" t="s">
        <v>305</v>
      </c>
      <c r="R805" s="1">
        <v>27290</v>
      </c>
      <c r="S805" t="s">
        <v>40</v>
      </c>
      <c r="T805" t="s">
        <v>352</v>
      </c>
      <c r="U805" t="s">
        <v>42</v>
      </c>
      <c r="V805">
        <v>19697</v>
      </c>
      <c r="W805" t="s">
        <v>56</v>
      </c>
      <c r="X805" t="s">
        <v>44</v>
      </c>
      <c r="Y805" t="s">
        <v>45</v>
      </c>
      <c r="Z805">
        <v>3</v>
      </c>
    </row>
    <row r="806" spans="1:26" x14ac:dyDescent="0.3">
      <c r="A806">
        <v>1231</v>
      </c>
      <c r="B806" t="s">
        <v>3422</v>
      </c>
      <c r="C806" t="s">
        <v>3423</v>
      </c>
      <c r="D806" s="1">
        <v>43897</v>
      </c>
      <c r="E806" s="1"/>
      <c r="F806" t="s">
        <v>3019</v>
      </c>
      <c r="G806" t="s">
        <v>3424</v>
      </c>
      <c r="H806" t="s">
        <v>3425</v>
      </c>
      <c r="I806" t="s">
        <v>50</v>
      </c>
      <c r="J806" t="s">
        <v>32</v>
      </c>
      <c r="K806" t="s">
        <v>33</v>
      </c>
      <c r="L806" t="s">
        <v>64</v>
      </c>
      <c r="M806" t="s">
        <v>35</v>
      </c>
      <c r="N806" t="s">
        <v>36</v>
      </c>
      <c r="O806" t="s">
        <v>37</v>
      </c>
      <c r="P806" t="s">
        <v>38</v>
      </c>
      <c r="Q806" t="s">
        <v>594</v>
      </c>
      <c r="R806" s="1">
        <v>34610</v>
      </c>
      <c r="S806" t="s">
        <v>40</v>
      </c>
      <c r="T806" t="s">
        <v>83</v>
      </c>
      <c r="U806" t="s">
        <v>42</v>
      </c>
      <c r="V806">
        <v>50000</v>
      </c>
      <c r="W806" t="s">
        <v>93</v>
      </c>
      <c r="X806" t="s">
        <v>84</v>
      </c>
      <c r="Y806" t="s">
        <v>45</v>
      </c>
      <c r="Z806">
        <v>3</v>
      </c>
    </row>
    <row r="807" spans="1:26" x14ac:dyDescent="0.3">
      <c r="A807">
        <v>1232</v>
      </c>
      <c r="B807" t="s">
        <v>3426</v>
      </c>
      <c r="C807" t="s">
        <v>3427</v>
      </c>
      <c r="D807" s="1">
        <v>43909</v>
      </c>
      <c r="E807" s="1"/>
      <c r="F807" t="s">
        <v>3019</v>
      </c>
      <c r="G807" t="s">
        <v>3428</v>
      </c>
      <c r="H807" t="s">
        <v>3429</v>
      </c>
      <c r="I807" t="s">
        <v>139</v>
      </c>
      <c r="J807" t="s">
        <v>32</v>
      </c>
      <c r="K807" t="s">
        <v>63</v>
      </c>
      <c r="L807" t="s">
        <v>64</v>
      </c>
      <c r="M807" t="s">
        <v>63</v>
      </c>
      <c r="N807" t="s">
        <v>36</v>
      </c>
      <c r="O807" t="s">
        <v>37</v>
      </c>
      <c r="P807" t="s">
        <v>38</v>
      </c>
      <c r="Q807" t="s">
        <v>696</v>
      </c>
      <c r="R807" s="1">
        <v>17243</v>
      </c>
      <c r="S807" t="s">
        <v>40</v>
      </c>
      <c r="T807" t="s">
        <v>3430</v>
      </c>
      <c r="U807" t="s">
        <v>42</v>
      </c>
      <c r="V807">
        <v>35033</v>
      </c>
      <c r="W807" t="s">
        <v>74</v>
      </c>
      <c r="X807" t="s">
        <v>75</v>
      </c>
      <c r="Y807" t="s">
        <v>45</v>
      </c>
      <c r="Z807">
        <v>3</v>
      </c>
    </row>
    <row r="808" spans="1:26" x14ac:dyDescent="0.3">
      <c r="A808">
        <v>1233</v>
      </c>
      <c r="B808" t="s">
        <v>2429</v>
      </c>
      <c r="C808" t="s">
        <v>1488</v>
      </c>
      <c r="D808" s="1">
        <v>44765</v>
      </c>
      <c r="E808" s="1"/>
      <c r="F808" t="s">
        <v>728</v>
      </c>
      <c r="G808" t="s">
        <v>3431</v>
      </c>
      <c r="H808" t="s">
        <v>3432</v>
      </c>
      <c r="I808" t="s">
        <v>98</v>
      </c>
      <c r="J808" t="s">
        <v>32</v>
      </c>
      <c r="K808" t="s">
        <v>63</v>
      </c>
      <c r="L808" t="s">
        <v>51</v>
      </c>
      <c r="M808" t="s">
        <v>52</v>
      </c>
      <c r="N808" t="s">
        <v>36</v>
      </c>
      <c r="O808" t="s">
        <v>37</v>
      </c>
      <c r="P808" t="s">
        <v>38</v>
      </c>
      <c r="Q808" t="s">
        <v>305</v>
      </c>
      <c r="R808" s="1">
        <v>33731</v>
      </c>
      <c r="S808" t="s">
        <v>40</v>
      </c>
      <c r="T808" t="s">
        <v>419</v>
      </c>
      <c r="U808" t="s">
        <v>55</v>
      </c>
      <c r="V808">
        <v>50676</v>
      </c>
      <c r="W808" t="s">
        <v>74</v>
      </c>
      <c r="X808" t="s">
        <v>104</v>
      </c>
      <c r="Y808" t="s">
        <v>45</v>
      </c>
      <c r="Z808">
        <v>3</v>
      </c>
    </row>
    <row r="809" spans="1:26" x14ac:dyDescent="0.3">
      <c r="A809">
        <v>1234</v>
      </c>
      <c r="B809" t="s">
        <v>3433</v>
      </c>
      <c r="C809" t="s">
        <v>3434</v>
      </c>
      <c r="D809" s="1">
        <v>43756</v>
      </c>
      <c r="E809" s="1">
        <v>44472</v>
      </c>
      <c r="F809" t="s">
        <v>728</v>
      </c>
      <c r="G809" t="s">
        <v>3435</v>
      </c>
      <c r="H809" t="s">
        <v>3436</v>
      </c>
      <c r="I809" t="s">
        <v>118</v>
      </c>
      <c r="J809" t="s">
        <v>745</v>
      </c>
      <c r="K809" t="s">
        <v>63</v>
      </c>
      <c r="L809" t="s">
        <v>51</v>
      </c>
      <c r="M809" t="s">
        <v>35</v>
      </c>
      <c r="N809" t="s">
        <v>99</v>
      </c>
      <c r="O809" t="s">
        <v>3437</v>
      </c>
      <c r="P809" t="s">
        <v>38</v>
      </c>
      <c r="Q809" t="s">
        <v>2015</v>
      </c>
      <c r="R809" s="1">
        <v>17337</v>
      </c>
      <c r="S809" t="s">
        <v>40</v>
      </c>
      <c r="T809" t="s">
        <v>184</v>
      </c>
      <c r="U809" t="s">
        <v>42</v>
      </c>
      <c r="V809">
        <v>25148</v>
      </c>
      <c r="W809" t="s">
        <v>93</v>
      </c>
      <c r="X809" t="s">
        <v>104</v>
      </c>
      <c r="Y809" t="s">
        <v>45</v>
      </c>
      <c r="Z809">
        <v>3</v>
      </c>
    </row>
    <row r="810" spans="1:26" x14ac:dyDescent="0.3">
      <c r="A810">
        <v>1235</v>
      </c>
      <c r="B810" t="s">
        <v>271</v>
      </c>
      <c r="C810" t="s">
        <v>2156</v>
      </c>
      <c r="D810" s="1">
        <v>43935</v>
      </c>
      <c r="E810" s="1"/>
      <c r="F810" t="s">
        <v>728</v>
      </c>
      <c r="G810" t="s">
        <v>3438</v>
      </c>
      <c r="H810" t="s">
        <v>3439</v>
      </c>
      <c r="I810" t="s">
        <v>62</v>
      </c>
      <c r="J810" t="s">
        <v>32</v>
      </c>
      <c r="K810" t="s">
        <v>63</v>
      </c>
      <c r="L810" t="s">
        <v>64</v>
      </c>
      <c r="M810" t="s">
        <v>63</v>
      </c>
      <c r="N810" t="s">
        <v>36</v>
      </c>
      <c r="O810" t="s">
        <v>37</v>
      </c>
      <c r="P810" t="s">
        <v>38</v>
      </c>
      <c r="Q810" t="s">
        <v>81</v>
      </c>
      <c r="R810" s="1">
        <v>35932</v>
      </c>
      <c r="S810" t="s">
        <v>40</v>
      </c>
      <c r="T810" t="s">
        <v>613</v>
      </c>
      <c r="U810" t="s">
        <v>42</v>
      </c>
      <c r="V810">
        <v>96915</v>
      </c>
      <c r="W810" t="s">
        <v>74</v>
      </c>
      <c r="X810" t="s">
        <v>44</v>
      </c>
      <c r="Y810" t="s">
        <v>45</v>
      </c>
      <c r="Z810">
        <v>3</v>
      </c>
    </row>
    <row r="811" spans="1:26" x14ac:dyDescent="0.3">
      <c r="A811">
        <v>1236</v>
      </c>
      <c r="B811" t="s">
        <v>1236</v>
      </c>
      <c r="C811" t="s">
        <v>3440</v>
      </c>
      <c r="D811" s="1">
        <v>43429</v>
      </c>
      <c r="E811" s="1">
        <v>43671</v>
      </c>
      <c r="F811" t="s">
        <v>728</v>
      </c>
      <c r="G811" t="s">
        <v>3441</v>
      </c>
      <c r="H811" t="s">
        <v>3442</v>
      </c>
      <c r="I811" t="s">
        <v>89</v>
      </c>
      <c r="J811" t="s">
        <v>745</v>
      </c>
      <c r="K811" t="s">
        <v>52</v>
      </c>
      <c r="L811" t="s">
        <v>64</v>
      </c>
      <c r="M811" t="s">
        <v>63</v>
      </c>
      <c r="N811" t="s">
        <v>140</v>
      </c>
      <c r="O811" t="s">
        <v>3443</v>
      </c>
      <c r="P811" t="s">
        <v>38</v>
      </c>
      <c r="Q811" t="s">
        <v>90</v>
      </c>
      <c r="R811" s="1">
        <v>17147</v>
      </c>
      <c r="S811" t="s">
        <v>40</v>
      </c>
      <c r="T811" t="s">
        <v>83</v>
      </c>
      <c r="U811" t="s">
        <v>42</v>
      </c>
      <c r="V811">
        <v>95167</v>
      </c>
      <c r="W811" t="s">
        <v>43</v>
      </c>
      <c r="X811" t="s">
        <v>84</v>
      </c>
      <c r="Y811" t="s">
        <v>45</v>
      </c>
      <c r="Z811">
        <v>3</v>
      </c>
    </row>
    <row r="812" spans="1:26" x14ac:dyDescent="0.3">
      <c r="A812">
        <v>1237</v>
      </c>
      <c r="B812" t="s">
        <v>252</v>
      </c>
      <c r="C812" t="s">
        <v>3444</v>
      </c>
      <c r="D812" s="1">
        <v>44278</v>
      </c>
      <c r="E812" s="1">
        <v>44799</v>
      </c>
      <c r="F812" t="s">
        <v>728</v>
      </c>
      <c r="G812" t="s">
        <v>3445</v>
      </c>
      <c r="H812" t="s">
        <v>3446</v>
      </c>
      <c r="I812" t="s">
        <v>31</v>
      </c>
      <c r="J812" t="s">
        <v>745</v>
      </c>
      <c r="K812" t="s">
        <v>52</v>
      </c>
      <c r="L812" t="s">
        <v>51</v>
      </c>
      <c r="M812" t="s">
        <v>52</v>
      </c>
      <c r="N812" t="s">
        <v>126</v>
      </c>
      <c r="O812" t="s">
        <v>3447</v>
      </c>
      <c r="P812" t="s">
        <v>38</v>
      </c>
      <c r="Q812" t="s">
        <v>504</v>
      </c>
      <c r="R812" s="1">
        <v>27745</v>
      </c>
      <c r="S812" t="s">
        <v>40</v>
      </c>
      <c r="T812" t="s">
        <v>113</v>
      </c>
      <c r="U812" t="s">
        <v>42</v>
      </c>
      <c r="V812">
        <v>1223</v>
      </c>
      <c r="W812" t="s">
        <v>93</v>
      </c>
      <c r="X812" t="s">
        <v>104</v>
      </c>
      <c r="Y812" t="s">
        <v>45</v>
      </c>
      <c r="Z812">
        <v>3</v>
      </c>
    </row>
    <row r="813" spans="1:26" x14ac:dyDescent="0.3">
      <c r="A813">
        <v>1238</v>
      </c>
      <c r="B813" t="s">
        <v>2242</v>
      </c>
      <c r="C813" t="s">
        <v>830</v>
      </c>
      <c r="D813" s="1">
        <v>44131</v>
      </c>
      <c r="E813" s="1">
        <v>44508</v>
      </c>
      <c r="F813" t="s">
        <v>28</v>
      </c>
      <c r="G813" t="s">
        <v>3448</v>
      </c>
      <c r="H813" t="s">
        <v>3449</v>
      </c>
      <c r="I813" t="s">
        <v>133</v>
      </c>
      <c r="J813" t="s">
        <v>745</v>
      </c>
      <c r="K813" t="s">
        <v>52</v>
      </c>
      <c r="L813" t="s">
        <v>64</v>
      </c>
      <c r="M813" t="s">
        <v>52</v>
      </c>
      <c r="N813" t="s">
        <v>175</v>
      </c>
      <c r="O813" t="s">
        <v>3450</v>
      </c>
      <c r="P813" t="s">
        <v>38</v>
      </c>
      <c r="Q813" t="s">
        <v>111</v>
      </c>
      <c r="R813" s="1">
        <v>25093</v>
      </c>
      <c r="S813" t="s">
        <v>40</v>
      </c>
      <c r="T813" t="s">
        <v>113</v>
      </c>
      <c r="U813" t="s">
        <v>42</v>
      </c>
      <c r="V813">
        <v>31462</v>
      </c>
      <c r="W813" t="s">
        <v>74</v>
      </c>
      <c r="X813" t="s">
        <v>75</v>
      </c>
      <c r="Y813" t="s">
        <v>45</v>
      </c>
      <c r="Z813">
        <v>3</v>
      </c>
    </row>
    <row r="814" spans="1:26" x14ac:dyDescent="0.3">
      <c r="A814">
        <v>1239</v>
      </c>
      <c r="B814" t="s">
        <v>3451</v>
      </c>
      <c r="C814" t="s">
        <v>1850</v>
      </c>
      <c r="D814" s="1">
        <v>44723</v>
      </c>
      <c r="E814" s="1">
        <v>45106</v>
      </c>
      <c r="F814" t="s">
        <v>28</v>
      </c>
      <c r="G814" t="s">
        <v>3452</v>
      </c>
      <c r="H814" t="s">
        <v>3453</v>
      </c>
      <c r="I814" t="s">
        <v>80</v>
      </c>
      <c r="J814" t="s">
        <v>745</v>
      </c>
      <c r="K814" t="s">
        <v>52</v>
      </c>
      <c r="L814" t="s">
        <v>34</v>
      </c>
      <c r="M814" t="s">
        <v>35</v>
      </c>
      <c r="N814" t="s">
        <v>175</v>
      </c>
      <c r="O814" t="s">
        <v>3454</v>
      </c>
      <c r="P814" t="s">
        <v>38</v>
      </c>
      <c r="Q814" t="s">
        <v>148</v>
      </c>
      <c r="R814" s="1">
        <v>37081</v>
      </c>
      <c r="S814" t="s">
        <v>40</v>
      </c>
      <c r="T814" t="s">
        <v>103</v>
      </c>
      <c r="U814" t="s">
        <v>42</v>
      </c>
      <c r="V814">
        <v>6735</v>
      </c>
      <c r="W814" t="s">
        <v>56</v>
      </c>
      <c r="X814" t="s">
        <v>75</v>
      </c>
      <c r="Y814" t="s">
        <v>45</v>
      </c>
      <c r="Z814">
        <v>3</v>
      </c>
    </row>
    <row r="815" spans="1:26" x14ac:dyDescent="0.3">
      <c r="A815">
        <v>1240</v>
      </c>
      <c r="B815" t="s">
        <v>3455</v>
      </c>
      <c r="C815" t="s">
        <v>3456</v>
      </c>
      <c r="D815" s="1">
        <v>43909</v>
      </c>
      <c r="E815" s="1"/>
      <c r="F815" t="s">
        <v>28</v>
      </c>
      <c r="G815" t="s">
        <v>3457</v>
      </c>
      <c r="H815" t="s">
        <v>3458</v>
      </c>
      <c r="I815" t="s">
        <v>168</v>
      </c>
      <c r="J815" t="s">
        <v>32</v>
      </c>
      <c r="K815" t="s">
        <v>33</v>
      </c>
      <c r="L815" t="s">
        <v>64</v>
      </c>
      <c r="M815" t="s">
        <v>35</v>
      </c>
      <c r="N815" t="s">
        <v>36</v>
      </c>
      <c r="O815" t="s">
        <v>37</v>
      </c>
      <c r="P815" t="s">
        <v>38</v>
      </c>
      <c r="Q815" t="s">
        <v>3213</v>
      </c>
      <c r="R815" s="1">
        <v>31148</v>
      </c>
      <c r="S815" t="s">
        <v>40</v>
      </c>
      <c r="T815" t="s">
        <v>419</v>
      </c>
      <c r="U815" t="s">
        <v>42</v>
      </c>
      <c r="V815">
        <v>60585</v>
      </c>
      <c r="W815" t="s">
        <v>128</v>
      </c>
      <c r="X815" t="s">
        <v>75</v>
      </c>
      <c r="Y815" t="s">
        <v>45</v>
      </c>
      <c r="Z815">
        <v>3</v>
      </c>
    </row>
    <row r="816" spans="1:26" x14ac:dyDescent="0.3">
      <c r="A816">
        <v>1241</v>
      </c>
      <c r="B816" t="s">
        <v>2547</v>
      </c>
      <c r="C816" t="s">
        <v>3459</v>
      </c>
      <c r="D816" s="1">
        <v>43776</v>
      </c>
      <c r="E816" s="1">
        <v>44902</v>
      </c>
      <c r="F816" t="s">
        <v>28</v>
      </c>
      <c r="G816" t="s">
        <v>3460</v>
      </c>
      <c r="H816" t="s">
        <v>3461</v>
      </c>
      <c r="I816" t="s">
        <v>98</v>
      </c>
      <c r="J816" t="s">
        <v>745</v>
      </c>
      <c r="K816" t="s">
        <v>33</v>
      </c>
      <c r="L816" t="s">
        <v>64</v>
      </c>
      <c r="M816" t="s">
        <v>63</v>
      </c>
      <c r="N816" t="s">
        <v>140</v>
      </c>
      <c r="O816" t="s">
        <v>3462</v>
      </c>
      <c r="P816" t="s">
        <v>38</v>
      </c>
      <c r="Q816" t="s">
        <v>90</v>
      </c>
      <c r="R816" s="1">
        <v>33676</v>
      </c>
      <c r="S816" t="s">
        <v>40</v>
      </c>
      <c r="T816" t="s">
        <v>83</v>
      </c>
      <c r="U816" t="s">
        <v>42</v>
      </c>
      <c r="V816">
        <v>46736</v>
      </c>
      <c r="W816" t="s">
        <v>93</v>
      </c>
      <c r="X816" t="s">
        <v>84</v>
      </c>
      <c r="Y816" t="s">
        <v>45</v>
      </c>
      <c r="Z816">
        <v>3</v>
      </c>
    </row>
    <row r="817" spans="1:26" x14ac:dyDescent="0.3">
      <c r="A817">
        <v>1242</v>
      </c>
      <c r="B817" t="s">
        <v>774</v>
      </c>
      <c r="C817" t="s">
        <v>851</v>
      </c>
      <c r="D817" s="1">
        <v>45040</v>
      </c>
      <c r="E817" s="1"/>
      <c r="F817" t="s">
        <v>28</v>
      </c>
      <c r="G817" t="s">
        <v>3463</v>
      </c>
      <c r="H817" t="s">
        <v>3464</v>
      </c>
      <c r="I817" t="s">
        <v>118</v>
      </c>
      <c r="J817" t="s">
        <v>32</v>
      </c>
      <c r="K817" t="s">
        <v>63</v>
      </c>
      <c r="L817" t="s">
        <v>34</v>
      </c>
      <c r="M817" t="s">
        <v>52</v>
      </c>
      <c r="N817" t="s">
        <v>36</v>
      </c>
      <c r="O817" t="s">
        <v>37</v>
      </c>
      <c r="P817" t="s">
        <v>38</v>
      </c>
      <c r="Q817" t="s">
        <v>305</v>
      </c>
      <c r="R817" s="1">
        <v>21627</v>
      </c>
      <c r="S817" t="s">
        <v>40</v>
      </c>
      <c r="T817" t="s">
        <v>226</v>
      </c>
      <c r="U817" t="s">
        <v>42</v>
      </c>
      <c r="V817">
        <v>35941</v>
      </c>
      <c r="W817" t="s">
        <v>43</v>
      </c>
      <c r="X817" t="s">
        <v>84</v>
      </c>
      <c r="Y817" t="s">
        <v>45</v>
      </c>
      <c r="Z817">
        <v>3</v>
      </c>
    </row>
    <row r="818" spans="1:26" x14ac:dyDescent="0.3">
      <c r="A818">
        <v>1243</v>
      </c>
      <c r="B818" t="s">
        <v>3341</v>
      </c>
      <c r="C818" t="s">
        <v>3465</v>
      </c>
      <c r="D818" s="1">
        <v>43986</v>
      </c>
      <c r="E818" s="1"/>
      <c r="F818" t="s">
        <v>28</v>
      </c>
      <c r="G818" t="s">
        <v>3466</v>
      </c>
      <c r="H818" t="s">
        <v>3467</v>
      </c>
      <c r="I818" t="s">
        <v>62</v>
      </c>
      <c r="J818" t="s">
        <v>32</v>
      </c>
      <c r="K818" t="s">
        <v>33</v>
      </c>
      <c r="L818" t="s">
        <v>51</v>
      </c>
      <c r="M818" t="s">
        <v>35</v>
      </c>
      <c r="N818" t="s">
        <v>36</v>
      </c>
      <c r="O818" t="s">
        <v>37</v>
      </c>
      <c r="P818" t="s">
        <v>38</v>
      </c>
      <c r="Q818" t="s">
        <v>81</v>
      </c>
      <c r="R818" s="1">
        <v>28921</v>
      </c>
      <c r="S818" t="s">
        <v>40</v>
      </c>
      <c r="T818" t="s">
        <v>243</v>
      </c>
      <c r="U818" t="s">
        <v>42</v>
      </c>
      <c r="V818">
        <v>11657</v>
      </c>
      <c r="W818" t="s">
        <v>43</v>
      </c>
      <c r="X818" t="s">
        <v>44</v>
      </c>
      <c r="Y818" t="s">
        <v>45</v>
      </c>
      <c r="Z818">
        <v>3</v>
      </c>
    </row>
    <row r="819" spans="1:26" x14ac:dyDescent="0.3">
      <c r="A819">
        <v>1244</v>
      </c>
      <c r="B819" t="s">
        <v>3468</v>
      </c>
      <c r="C819" t="s">
        <v>624</v>
      </c>
      <c r="D819" s="1">
        <v>44704</v>
      </c>
      <c r="E819" s="1"/>
      <c r="F819" t="s">
        <v>28</v>
      </c>
      <c r="G819" t="s">
        <v>3469</v>
      </c>
      <c r="H819" t="s">
        <v>3470</v>
      </c>
      <c r="I819" t="s">
        <v>89</v>
      </c>
      <c r="J819" t="s">
        <v>32</v>
      </c>
      <c r="K819" t="s">
        <v>52</v>
      </c>
      <c r="L819" t="s">
        <v>51</v>
      </c>
      <c r="M819" t="s">
        <v>63</v>
      </c>
      <c r="N819" t="s">
        <v>36</v>
      </c>
      <c r="O819" t="s">
        <v>37</v>
      </c>
      <c r="P819" t="s">
        <v>38</v>
      </c>
      <c r="Q819" t="s">
        <v>3213</v>
      </c>
      <c r="R819" s="1">
        <v>19766</v>
      </c>
      <c r="S819" t="s">
        <v>40</v>
      </c>
      <c r="T819" t="s">
        <v>103</v>
      </c>
      <c r="U819" t="s">
        <v>55</v>
      </c>
      <c r="V819">
        <v>72528</v>
      </c>
      <c r="W819" t="s">
        <v>128</v>
      </c>
      <c r="X819" t="s">
        <v>84</v>
      </c>
      <c r="Y819" t="s">
        <v>45</v>
      </c>
      <c r="Z819">
        <v>3</v>
      </c>
    </row>
    <row r="820" spans="1:26" x14ac:dyDescent="0.3">
      <c r="A820">
        <v>1245</v>
      </c>
      <c r="B820" t="s">
        <v>1607</v>
      </c>
      <c r="C820" t="s">
        <v>3471</v>
      </c>
      <c r="D820" s="1">
        <v>43602</v>
      </c>
      <c r="E820" s="1"/>
      <c r="F820" t="s">
        <v>28</v>
      </c>
      <c r="G820" t="s">
        <v>3472</v>
      </c>
      <c r="H820" t="s">
        <v>3473</v>
      </c>
      <c r="I820" t="s">
        <v>31</v>
      </c>
      <c r="J820" t="s">
        <v>32</v>
      </c>
      <c r="K820" t="s">
        <v>63</v>
      </c>
      <c r="L820" t="s">
        <v>64</v>
      </c>
      <c r="M820" t="s">
        <v>35</v>
      </c>
      <c r="N820" t="s">
        <v>36</v>
      </c>
      <c r="O820" t="s">
        <v>37</v>
      </c>
      <c r="P820" t="s">
        <v>38</v>
      </c>
      <c r="Q820" t="s">
        <v>111</v>
      </c>
      <c r="R820" s="1">
        <v>22315</v>
      </c>
      <c r="S820" t="s">
        <v>40</v>
      </c>
      <c r="T820" t="s">
        <v>103</v>
      </c>
      <c r="U820" t="s">
        <v>55</v>
      </c>
      <c r="V820">
        <v>14705</v>
      </c>
      <c r="W820" t="s">
        <v>43</v>
      </c>
      <c r="X820" t="s">
        <v>44</v>
      </c>
      <c r="Y820" t="s">
        <v>45</v>
      </c>
      <c r="Z820">
        <v>3</v>
      </c>
    </row>
    <row r="821" spans="1:26" x14ac:dyDescent="0.3">
      <c r="A821">
        <v>1246</v>
      </c>
      <c r="B821" t="s">
        <v>3474</v>
      </c>
      <c r="C821" t="s">
        <v>321</v>
      </c>
      <c r="D821" s="1">
        <v>43371</v>
      </c>
      <c r="E821" s="1">
        <v>44311</v>
      </c>
      <c r="F821" t="s">
        <v>28</v>
      </c>
      <c r="G821" t="s">
        <v>3475</v>
      </c>
      <c r="H821" t="s">
        <v>3476</v>
      </c>
      <c r="I821" t="s">
        <v>133</v>
      </c>
      <c r="J821" t="s">
        <v>745</v>
      </c>
      <c r="K821" t="s">
        <v>52</v>
      </c>
      <c r="L821" t="s">
        <v>64</v>
      </c>
      <c r="M821" t="s">
        <v>35</v>
      </c>
      <c r="N821" t="s">
        <v>126</v>
      </c>
      <c r="O821" t="s">
        <v>3477</v>
      </c>
      <c r="P821" t="s">
        <v>38</v>
      </c>
      <c r="Q821" t="s">
        <v>90</v>
      </c>
      <c r="R821" s="1">
        <v>16024</v>
      </c>
      <c r="S821" t="s">
        <v>40</v>
      </c>
      <c r="T821" t="s">
        <v>3478</v>
      </c>
      <c r="U821" t="s">
        <v>55</v>
      </c>
      <c r="V821">
        <v>5254</v>
      </c>
      <c r="W821" t="s">
        <v>93</v>
      </c>
      <c r="X821" t="s">
        <v>44</v>
      </c>
      <c r="Y821" t="s">
        <v>45</v>
      </c>
      <c r="Z821">
        <v>3</v>
      </c>
    </row>
    <row r="822" spans="1:26" x14ac:dyDescent="0.3">
      <c r="A822">
        <v>1247</v>
      </c>
      <c r="B822" t="s">
        <v>3479</v>
      </c>
      <c r="C822" t="s">
        <v>3480</v>
      </c>
      <c r="D822" s="1">
        <v>43528</v>
      </c>
      <c r="E822" s="1"/>
      <c r="F822" t="s">
        <v>28</v>
      </c>
      <c r="G822" t="s">
        <v>3481</v>
      </c>
      <c r="H822" t="s">
        <v>3482</v>
      </c>
      <c r="I822" t="s">
        <v>50</v>
      </c>
      <c r="J822" t="s">
        <v>32</v>
      </c>
      <c r="K822" t="s">
        <v>52</v>
      </c>
      <c r="L822" t="s">
        <v>34</v>
      </c>
      <c r="M822" t="s">
        <v>52</v>
      </c>
      <c r="N822" t="s">
        <v>36</v>
      </c>
      <c r="O822" t="s">
        <v>37</v>
      </c>
      <c r="P822" t="s">
        <v>38</v>
      </c>
      <c r="Q822" t="s">
        <v>594</v>
      </c>
      <c r="R822" s="1">
        <v>26384</v>
      </c>
      <c r="S822" t="s">
        <v>40</v>
      </c>
      <c r="T822" t="s">
        <v>226</v>
      </c>
      <c r="U822" t="s">
        <v>42</v>
      </c>
      <c r="V822">
        <v>94026</v>
      </c>
      <c r="W822" t="s">
        <v>74</v>
      </c>
      <c r="X822" t="s">
        <v>75</v>
      </c>
      <c r="Y822" t="s">
        <v>45</v>
      </c>
      <c r="Z822">
        <v>3</v>
      </c>
    </row>
    <row r="823" spans="1:26" x14ac:dyDescent="0.3">
      <c r="A823">
        <v>1248</v>
      </c>
      <c r="B823" t="s">
        <v>3308</v>
      </c>
      <c r="C823" t="s">
        <v>1603</v>
      </c>
      <c r="D823" s="1">
        <v>44284</v>
      </c>
      <c r="E823" s="1">
        <v>44531</v>
      </c>
      <c r="F823" t="s">
        <v>28</v>
      </c>
      <c r="G823" t="s">
        <v>3483</v>
      </c>
      <c r="H823" t="s">
        <v>3484</v>
      </c>
      <c r="I823" t="s">
        <v>139</v>
      </c>
      <c r="J823" t="s">
        <v>32</v>
      </c>
      <c r="K823" t="s">
        <v>52</v>
      </c>
      <c r="L823" t="s">
        <v>64</v>
      </c>
      <c r="M823" t="s">
        <v>63</v>
      </c>
      <c r="N823" t="s">
        <v>126</v>
      </c>
      <c r="O823" t="s">
        <v>3485</v>
      </c>
      <c r="P823" t="s">
        <v>38</v>
      </c>
      <c r="Q823" t="s">
        <v>794</v>
      </c>
      <c r="R823" s="1">
        <v>32395</v>
      </c>
      <c r="S823" t="s">
        <v>40</v>
      </c>
      <c r="T823" t="s">
        <v>216</v>
      </c>
      <c r="U823" t="s">
        <v>42</v>
      </c>
      <c r="V823">
        <v>90967</v>
      </c>
      <c r="W823" t="s">
        <v>43</v>
      </c>
      <c r="X823" t="s">
        <v>104</v>
      </c>
      <c r="Y823" t="s">
        <v>45</v>
      </c>
      <c r="Z823">
        <v>3</v>
      </c>
    </row>
    <row r="824" spans="1:26" x14ac:dyDescent="0.3">
      <c r="A824">
        <v>1249</v>
      </c>
      <c r="B824" t="s">
        <v>3486</v>
      </c>
      <c r="C824" t="s">
        <v>107</v>
      </c>
      <c r="D824" s="1">
        <v>43653</v>
      </c>
      <c r="E824" s="1">
        <v>43875</v>
      </c>
      <c r="F824" t="s">
        <v>28</v>
      </c>
      <c r="G824" t="s">
        <v>3487</v>
      </c>
      <c r="H824" t="s">
        <v>3488</v>
      </c>
      <c r="I824" t="s">
        <v>80</v>
      </c>
      <c r="J824" t="s">
        <v>32</v>
      </c>
      <c r="K824" t="s">
        <v>63</v>
      </c>
      <c r="L824" t="s">
        <v>51</v>
      </c>
      <c r="M824" t="s">
        <v>52</v>
      </c>
      <c r="N824" t="s">
        <v>140</v>
      </c>
      <c r="O824" t="s">
        <v>3489</v>
      </c>
      <c r="P824" t="s">
        <v>38</v>
      </c>
      <c r="Q824" t="s">
        <v>90</v>
      </c>
      <c r="R824" s="1">
        <v>35399</v>
      </c>
      <c r="S824" t="s">
        <v>40</v>
      </c>
      <c r="T824" t="s">
        <v>92</v>
      </c>
      <c r="U824" t="s">
        <v>42</v>
      </c>
      <c r="V824">
        <v>46879</v>
      </c>
      <c r="W824" t="s">
        <v>128</v>
      </c>
      <c r="X824" t="s">
        <v>104</v>
      </c>
      <c r="Y824" t="s">
        <v>45</v>
      </c>
      <c r="Z824">
        <v>3</v>
      </c>
    </row>
    <row r="825" spans="1:26" x14ac:dyDescent="0.3">
      <c r="A825">
        <v>1250</v>
      </c>
      <c r="B825" t="s">
        <v>358</v>
      </c>
      <c r="C825" t="s">
        <v>2614</v>
      </c>
      <c r="D825" s="1">
        <v>43349</v>
      </c>
      <c r="E825" s="1"/>
      <c r="F825" t="s">
        <v>28</v>
      </c>
      <c r="G825" t="s">
        <v>3490</v>
      </c>
      <c r="H825" t="s">
        <v>3491</v>
      </c>
      <c r="I825" t="s">
        <v>89</v>
      </c>
      <c r="J825" t="s">
        <v>32</v>
      </c>
      <c r="K825" t="s">
        <v>33</v>
      </c>
      <c r="L825" t="s">
        <v>64</v>
      </c>
      <c r="M825" t="s">
        <v>63</v>
      </c>
      <c r="N825" t="s">
        <v>36</v>
      </c>
      <c r="O825" t="s">
        <v>37</v>
      </c>
      <c r="P825" t="s">
        <v>38</v>
      </c>
      <c r="Q825" t="s">
        <v>66</v>
      </c>
      <c r="R825" s="1">
        <v>33215</v>
      </c>
      <c r="S825" t="s">
        <v>40</v>
      </c>
      <c r="T825" t="s">
        <v>163</v>
      </c>
      <c r="U825" t="s">
        <v>42</v>
      </c>
      <c r="V825">
        <v>70353</v>
      </c>
      <c r="W825" t="s">
        <v>93</v>
      </c>
      <c r="X825" t="s">
        <v>44</v>
      </c>
      <c r="Y825" t="s">
        <v>45</v>
      </c>
      <c r="Z825">
        <v>3</v>
      </c>
    </row>
    <row r="826" spans="1:26" x14ac:dyDescent="0.3">
      <c r="A826">
        <v>1251</v>
      </c>
      <c r="B826" t="s">
        <v>3492</v>
      </c>
      <c r="C826" t="s">
        <v>2312</v>
      </c>
      <c r="D826" s="1">
        <v>43368</v>
      </c>
      <c r="E826" s="1"/>
      <c r="F826" t="s">
        <v>28</v>
      </c>
      <c r="G826" t="s">
        <v>3493</v>
      </c>
      <c r="H826" t="s">
        <v>3494</v>
      </c>
      <c r="I826" t="s">
        <v>31</v>
      </c>
      <c r="J826" t="s">
        <v>32</v>
      </c>
      <c r="K826" t="s">
        <v>52</v>
      </c>
      <c r="L826" t="s">
        <v>51</v>
      </c>
      <c r="M826" t="s">
        <v>52</v>
      </c>
      <c r="N826" t="s">
        <v>36</v>
      </c>
      <c r="O826" t="s">
        <v>37</v>
      </c>
      <c r="P826" t="s">
        <v>38</v>
      </c>
      <c r="Q826" t="s">
        <v>148</v>
      </c>
      <c r="R826" s="1">
        <v>17597</v>
      </c>
      <c r="S826" t="s">
        <v>40</v>
      </c>
      <c r="T826" t="s">
        <v>83</v>
      </c>
      <c r="U826" t="s">
        <v>42</v>
      </c>
      <c r="V826">
        <v>27888</v>
      </c>
      <c r="W826" t="s">
        <v>128</v>
      </c>
      <c r="X826" t="s">
        <v>84</v>
      </c>
      <c r="Y826" t="s">
        <v>45</v>
      </c>
      <c r="Z826">
        <v>3</v>
      </c>
    </row>
    <row r="827" spans="1:26" x14ac:dyDescent="0.3">
      <c r="A827">
        <v>1252</v>
      </c>
      <c r="B827" t="s">
        <v>3495</v>
      </c>
      <c r="C827" t="s">
        <v>3496</v>
      </c>
      <c r="D827" s="1">
        <v>44631</v>
      </c>
      <c r="E827" s="1">
        <v>44676</v>
      </c>
      <c r="F827" t="s">
        <v>3019</v>
      </c>
      <c r="G827" t="s">
        <v>3497</v>
      </c>
      <c r="H827" t="s">
        <v>3498</v>
      </c>
      <c r="I827" t="s">
        <v>50</v>
      </c>
      <c r="J827" t="s">
        <v>32</v>
      </c>
      <c r="K827" t="s">
        <v>52</v>
      </c>
      <c r="L827" t="s">
        <v>51</v>
      </c>
      <c r="M827" t="s">
        <v>35</v>
      </c>
      <c r="N827" t="s">
        <v>175</v>
      </c>
      <c r="O827" t="s">
        <v>3499</v>
      </c>
      <c r="P827" t="s">
        <v>38</v>
      </c>
      <c r="Q827" t="s">
        <v>177</v>
      </c>
      <c r="R827" s="1">
        <v>30003</v>
      </c>
      <c r="S827" t="s">
        <v>40</v>
      </c>
      <c r="T827" t="s">
        <v>103</v>
      </c>
      <c r="U827" t="s">
        <v>42</v>
      </c>
      <c r="V827">
        <v>36258</v>
      </c>
      <c r="W827" t="s">
        <v>128</v>
      </c>
      <c r="X827" t="s">
        <v>104</v>
      </c>
      <c r="Y827" t="s">
        <v>45</v>
      </c>
      <c r="Z827">
        <v>3</v>
      </c>
    </row>
    <row r="828" spans="1:26" x14ac:dyDescent="0.3">
      <c r="A828">
        <v>1253</v>
      </c>
      <c r="B828" t="s">
        <v>3500</v>
      </c>
      <c r="C828" t="s">
        <v>3501</v>
      </c>
      <c r="D828" s="1">
        <v>44025</v>
      </c>
      <c r="E828" s="1">
        <v>44475</v>
      </c>
      <c r="F828" t="s">
        <v>3019</v>
      </c>
      <c r="G828" t="s">
        <v>3502</v>
      </c>
      <c r="H828" t="s">
        <v>3503</v>
      </c>
      <c r="I828" t="s">
        <v>139</v>
      </c>
      <c r="J828" t="s">
        <v>32</v>
      </c>
      <c r="K828" t="s">
        <v>52</v>
      </c>
      <c r="L828" t="s">
        <v>51</v>
      </c>
      <c r="M828" t="s">
        <v>52</v>
      </c>
      <c r="N828" t="s">
        <v>140</v>
      </c>
      <c r="O828" t="s">
        <v>3504</v>
      </c>
      <c r="P828" t="s">
        <v>38</v>
      </c>
      <c r="Q828" t="s">
        <v>177</v>
      </c>
      <c r="R828" s="1">
        <v>26068</v>
      </c>
      <c r="S828" t="s">
        <v>40</v>
      </c>
      <c r="T828" t="s">
        <v>113</v>
      </c>
      <c r="U828" t="s">
        <v>42</v>
      </c>
      <c r="V828">
        <v>17844</v>
      </c>
      <c r="W828" t="s">
        <v>128</v>
      </c>
      <c r="X828" t="s">
        <v>104</v>
      </c>
      <c r="Y828" t="s">
        <v>45</v>
      </c>
      <c r="Z828">
        <v>3</v>
      </c>
    </row>
    <row r="829" spans="1:26" x14ac:dyDescent="0.3">
      <c r="A829">
        <v>1254</v>
      </c>
      <c r="B829" t="s">
        <v>3505</v>
      </c>
      <c r="C829" t="s">
        <v>1702</v>
      </c>
      <c r="D829" s="1">
        <v>44004</v>
      </c>
      <c r="E829" s="1"/>
      <c r="F829" t="s">
        <v>728</v>
      </c>
      <c r="G829" t="s">
        <v>3506</v>
      </c>
      <c r="H829" t="s">
        <v>3507</v>
      </c>
      <c r="I829" t="s">
        <v>98</v>
      </c>
      <c r="J829" t="s">
        <v>32</v>
      </c>
      <c r="K829" t="s">
        <v>33</v>
      </c>
      <c r="L829" t="s">
        <v>64</v>
      </c>
      <c r="M829" t="s">
        <v>63</v>
      </c>
      <c r="N829" t="s">
        <v>36</v>
      </c>
      <c r="O829" t="s">
        <v>37</v>
      </c>
      <c r="P829" t="s">
        <v>38</v>
      </c>
      <c r="Q829" t="s">
        <v>81</v>
      </c>
      <c r="R829" s="1">
        <v>18421</v>
      </c>
      <c r="S829" t="s">
        <v>40</v>
      </c>
      <c r="T829" t="s">
        <v>352</v>
      </c>
      <c r="U829" t="s">
        <v>42</v>
      </c>
      <c r="V829">
        <v>87263</v>
      </c>
      <c r="W829" t="s">
        <v>43</v>
      </c>
      <c r="X829" t="s">
        <v>84</v>
      </c>
      <c r="Y829" t="s">
        <v>45</v>
      </c>
      <c r="Z829">
        <v>3</v>
      </c>
    </row>
    <row r="830" spans="1:26" x14ac:dyDescent="0.3">
      <c r="A830">
        <v>1255</v>
      </c>
      <c r="B830" t="s">
        <v>1196</v>
      </c>
      <c r="C830" t="s">
        <v>3508</v>
      </c>
      <c r="D830" s="1">
        <v>43738</v>
      </c>
      <c r="E830" s="1">
        <v>44257</v>
      </c>
      <c r="F830" t="s">
        <v>728</v>
      </c>
      <c r="G830" t="s">
        <v>3509</v>
      </c>
      <c r="H830" t="s">
        <v>3510</v>
      </c>
      <c r="I830" t="s">
        <v>118</v>
      </c>
      <c r="J830" t="s">
        <v>745</v>
      </c>
      <c r="K830" t="s">
        <v>63</v>
      </c>
      <c r="L830" t="s">
        <v>51</v>
      </c>
      <c r="M830" t="s">
        <v>35</v>
      </c>
      <c r="N830" t="s">
        <v>126</v>
      </c>
      <c r="O830" t="s">
        <v>3511</v>
      </c>
      <c r="P830" t="s">
        <v>38</v>
      </c>
      <c r="Q830" t="s">
        <v>81</v>
      </c>
      <c r="R830" s="1">
        <v>31010</v>
      </c>
      <c r="S830" t="s">
        <v>40</v>
      </c>
      <c r="T830" t="s">
        <v>83</v>
      </c>
      <c r="U830" t="s">
        <v>42</v>
      </c>
      <c r="V830">
        <v>8671</v>
      </c>
      <c r="W830" t="s">
        <v>93</v>
      </c>
      <c r="X830" t="s">
        <v>84</v>
      </c>
      <c r="Y830" t="s">
        <v>45</v>
      </c>
      <c r="Z830">
        <v>3</v>
      </c>
    </row>
    <row r="831" spans="1:26" x14ac:dyDescent="0.3">
      <c r="A831">
        <v>1256</v>
      </c>
      <c r="B831" t="s">
        <v>2089</v>
      </c>
      <c r="C831" t="s">
        <v>699</v>
      </c>
      <c r="D831" s="1">
        <v>43838</v>
      </c>
      <c r="E831" s="1"/>
      <c r="F831" t="s">
        <v>728</v>
      </c>
      <c r="G831" t="s">
        <v>3512</v>
      </c>
      <c r="H831" t="s">
        <v>3513</v>
      </c>
      <c r="I831" t="s">
        <v>62</v>
      </c>
      <c r="J831" t="s">
        <v>32</v>
      </c>
      <c r="K831" t="s">
        <v>33</v>
      </c>
      <c r="L831" t="s">
        <v>51</v>
      </c>
      <c r="M831" t="s">
        <v>35</v>
      </c>
      <c r="N831" t="s">
        <v>36</v>
      </c>
      <c r="O831" t="s">
        <v>37</v>
      </c>
      <c r="P831" t="s">
        <v>38</v>
      </c>
      <c r="Q831" t="s">
        <v>305</v>
      </c>
      <c r="R831" s="1">
        <v>33464</v>
      </c>
      <c r="S831" t="s">
        <v>40</v>
      </c>
      <c r="T831" t="s">
        <v>83</v>
      </c>
      <c r="U831" t="s">
        <v>42</v>
      </c>
      <c r="V831">
        <v>16520</v>
      </c>
      <c r="W831" t="s">
        <v>43</v>
      </c>
      <c r="X831" t="s">
        <v>44</v>
      </c>
      <c r="Y831" t="s">
        <v>45</v>
      </c>
      <c r="Z831">
        <v>3</v>
      </c>
    </row>
    <row r="832" spans="1:26" x14ac:dyDescent="0.3">
      <c r="A832">
        <v>1257</v>
      </c>
      <c r="B832" t="s">
        <v>2801</v>
      </c>
      <c r="C832" t="s">
        <v>3514</v>
      </c>
      <c r="D832" s="1">
        <v>44485</v>
      </c>
      <c r="E832" s="1"/>
      <c r="F832" t="s">
        <v>728</v>
      </c>
      <c r="G832" t="s">
        <v>3515</v>
      </c>
      <c r="H832" t="s">
        <v>3516</v>
      </c>
      <c r="I832" t="s">
        <v>89</v>
      </c>
      <c r="J832" t="s">
        <v>32</v>
      </c>
      <c r="K832" t="s">
        <v>63</v>
      </c>
      <c r="L832" t="s">
        <v>64</v>
      </c>
      <c r="M832" t="s">
        <v>35</v>
      </c>
      <c r="N832" t="s">
        <v>36</v>
      </c>
      <c r="O832" t="s">
        <v>37</v>
      </c>
      <c r="P832" t="s">
        <v>38</v>
      </c>
      <c r="Q832" t="s">
        <v>111</v>
      </c>
      <c r="R832" s="1">
        <v>28801</v>
      </c>
      <c r="S832" t="s">
        <v>40</v>
      </c>
      <c r="T832" t="s">
        <v>113</v>
      </c>
      <c r="U832" t="s">
        <v>42</v>
      </c>
      <c r="V832">
        <v>22868</v>
      </c>
      <c r="W832" t="s">
        <v>128</v>
      </c>
      <c r="X832" t="s">
        <v>104</v>
      </c>
      <c r="Y832" t="s">
        <v>45</v>
      </c>
      <c r="Z832">
        <v>3</v>
      </c>
    </row>
    <row r="833" spans="1:26" x14ac:dyDescent="0.3">
      <c r="A833">
        <v>1258</v>
      </c>
      <c r="B833" t="s">
        <v>784</v>
      </c>
      <c r="C833" t="s">
        <v>2770</v>
      </c>
      <c r="D833" s="1">
        <v>44741</v>
      </c>
      <c r="E833" s="1"/>
      <c r="F833" t="s">
        <v>728</v>
      </c>
      <c r="G833" t="s">
        <v>3517</v>
      </c>
      <c r="H833" t="s">
        <v>3518</v>
      </c>
      <c r="I833" t="s">
        <v>31</v>
      </c>
      <c r="J833" t="s">
        <v>32</v>
      </c>
      <c r="K833" t="s">
        <v>63</v>
      </c>
      <c r="L833" t="s">
        <v>34</v>
      </c>
      <c r="M833" t="s">
        <v>35</v>
      </c>
      <c r="N833" t="s">
        <v>36</v>
      </c>
      <c r="O833" t="s">
        <v>37</v>
      </c>
      <c r="P833" t="s">
        <v>38</v>
      </c>
      <c r="Q833" t="s">
        <v>53</v>
      </c>
      <c r="R833" s="1">
        <v>28414</v>
      </c>
      <c r="S833" t="s">
        <v>40</v>
      </c>
      <c r="T833" t="s">
        <v>226</v>
      </c>
      <c r="U833" t="s">
        <v>42</v>
      </c>
      <c r="V833">
        <v>59954</v>
      </c>
      <c r="W833" t="s">
        <v>74</v>
      </c>
      <c r="X833" t="s">
        <v>44</v>
      </c>
      <c r="Y833" t="s">
        <v>45</v>
      </c>
      <c r="Z833">
        <v>3</v>
      </c>
    </row>
    <row r="834" spans="1:26" x14ac:dyDescent="0.3">
      <c r="A834">
        <v>1259</v>
      </c>
      <c r="B834" t="s">
        <v>3519</v>
      </c>
      <c r="C834" t="s">
        <v>1904</v>
      </c>
      <c r="D834" s="1">
        <v>44682</v>
      </c>
      <c r="E834" s="1">
        <v>45040</v>
      </c>
      <c r="F834" t="s">
        <v>28</v>
      </c>
      <c r="G834" t="s">
        <v>3520</v>
      </c>
      <c r="H834" t="s">
        <v>3521</v>
      </c>
      <c r="I834" t="s">
        <v>133</v>
      </c>
      <c r="J834" t="s">
        <v>745</v>
      </c>
      <c r="K834" t="s">
        <v>63</v>
      </c>
      <c r="L834" t="s">
        <v>51</v>
      </c>
      <c r="M834" t="s">
        <v>35</v>
      </c>
      <c r="N834" t="s">
        <v>140</v>
      </c>
      <c r="O834" t="s">
        <v>3522</v>
      </c>
      <c r="P834" t="s">
        <v>38</v>
      </c>
      <c r="Q834" t="s">
        <v>81</v>
      </c>
      <c r="R834" s="1">
        <v>20650</v>
      </c>
      <c r="S834" t="s">
        <v>40</v>
      </c>
      <c r="T834" t="s">
        <v>83</v>
      </c>
      <c r="U834" t="s">
        <v>55</v>
      </c>
      <c r="V834">
        <v>43998</v>
      </c>
      <c r="W834" t="s">
        <v>43</v>
      </c>
      <c r="X834" t="s">
        <v>75</v>
      </c>
      <c r="Y834" t="s">
        <v>45</v>
      </c>
      <c r="Z834">
        <v>3</v>
      </c>
    </row>
    <row r="835" spans="1:26" x14ac:dyDescent="0.3">
      <c r="A835">
        <v>1260</v>
      </c>
      <c r="B835" t="s">
        <v>3523</v>
      </c>
      <c r="C835" t="s">
        <v>3524</v>
      </c>
      <c r="D835" s="1">
        <v>43328</v>
      </c>
      <c r="E835" s="1"/>
      <c r="F835" t="s">
        <v>28</v>
      </c>
      <c r="G835" t="s">
        <v>3525</v>
      </c>
      <c r="H835" t="s">
        <v>3526</v>
      </c>
      <c r="I835" t="s">
        <v>80</v>
      </c>
      <c r="J835" t="s">
        <v>32</v>
      </c>
      <c r="K835" t="s">
        <v>63</v>
      </c>
      <c r="L835" t="s">
        <v>64</v>
      </c>
      <c r="M835" t="s">
        <v>52</v>
      </c>
      <c r="N835" t="s">
        <v>36</v>
      </c>
      <c r="O835" t="s">
        <v>37</v>
      </c>
      <c r="P835" t="s">
        <v>38</v>
      </c>
      <c r="Q835" t="s">
        <v>177</v>
      </c>
      <c r="R835" s="1">
        <v>20989</v>
      </c>
      <c r="S835" t="s">
        <v>40</v>
      </c>
      <c r="T835" t="s">
        <v>243</v>
      </c>
      <c r="U835" t="s">
        <v>42</v>
      </c>
      <c r="V835">
        <v>75748</v>
      </c>
      <c r="W835" t="s">
        <v>128</v>
      </c>
      <c r="X835" t="s">
        <v>84</v>
      </c>
      <c r="Y835" t="s">
        <v>45</v>
      </c>
      <c r="Z835">
        <v>3</v>
      </c>
    </row>
    <row r="836" spans="1:26" x14ac:dyDescent="0.3">
      <c r="A836">
        <v>1261</v>
      </c>
      <c r="B836" t="s">
        <v>3527</v>
      </c>
      <c r="C836" t="s">
        <v>3528</v>
      </c>
      <c r="D836" s="1">
        <v>43826</v>
      </c>
      <c r="E836" s="1"/>
      <c r="F836" t="s">
        <v>28</v>
      </c>
      <c r="G836" t="s">
        <v>3529</v>
      </c>
      <c r="H836" t="s">
        <v>3530</v>
      </c>
      <c r="I836" t="s">
        <v>168</v>
      </c>
      <c r="J836" t="s">
        <v>32</v>
      </c>
      <c r="K836" t="s">
        <v>52</v>
      </c>
      <c r="L836" t="s">
        <v>34</v>
      </c>
      <c r="M836" t="s">
        <v>35</v>
      </c>
      <c r="N836" t="s">
        <v>36</v>
      </c>
      <c r="O836" t="s">
        <v>37</v>
      </c>
      <c r="P836" t="s">
        <v>38</v>
      </c>
      <c r="Q836" t="s">
        <v>90</v>
      </c>
      <c r="R836" s="1">
        <v>21820</v>
      </c>
      <c r="S836" t="s">
        <v>40</v>
      </c>
      <c r="T836" t="s">
        <v>83</v>
      </c>
      <c r="U836" t="s">
        <v>42</v>
      </c>
      <c r="V836">
        <v>87591</v>
      </c>
      <c r="W836" t="s">
        <v>56</v>
      </c>
      <c r="X836" t="s">
        <v>84</v>
      </c>
      <c r="Y836" t="s">
        <v>45</v>
      </c>
      <c r="Z836">
        <v>3</v>
      </c>
    </row>
    <row r="837" spans="1:26" x14ac:dyDescent="0.3">
      <c r="A837">
        <v>1262</v>
      </c>
      <c r="B837" t="s">
        <v>3531</v>
      </c>
      <c r="C837" t="s">
        <v>2873</v>
      </c>
      <c r="D837" s="1">
        <v>44378</v>
      </c>
      <c r="E837" s="1">
        <v>45013</v>
      </c>
      <c r="F837" t="s">
        <v>28</v>
      </c>
      <c r="G837" t="s">
        <v>3532</v>
      </c>
      <c r="H837" t="s">
        <v>3533</v>
      </c>
      <c r="I837" t="s">
        <v>98</v>
      </c>
      <c r="J837" t="s">
        <v>745</v>
      </c>
      <c r="K837" t="s">
        <v>52</v>
      </c>
      <c r="L837" t="s">
        <v>51</v>
      </c>
      <c r="M837" t="s">
        <v>63</v>
      </c>
      <c r="N837" t="s">
        <v>140</v>
      </c>
      <c r="O837" t="s">
        <v>3534</v>
      </c>
      <c r="P837" t="s">
        <v>38</v>
      </c>
      <c r="Q837" t="s">
        <v>111</v>
      </c>
      <c r="R837" s="1">
        <v>28200</v>
      </c>
      <c r="S837" t="s">
        <v>40</v>
      </c>
      <c r="T837" t="s">
        <v>113</v>
      </c>
      <c r="U837" t="s">
        <v>42</v>
      </c>
      <c r="V837">
        <v>23777</v>
      </c>
      <c r="W837" t="s">
        <v>56</v>
      </c>
      <c r="X837" t="s">
        <v>44</v>
      </c>
      <c r="Y837" t="s">
        <v>45</v>
      </c>
      <c r="Z837">
        <v>3</v>
      </c>
    </row>
    <row r="838" spans="1:26" x14ac:dyDescent="0.3">
      <c r="A838">
        <v>1263</v>
      </c>
      <c r="B838" t="s">
        <v>2186</v>
      </c>
      <c r="C838" t="s">
        <v>2485</v>
      </c>
      <c r="D838" s="1">
        <v>44854</v>
      </c>
      <c r="E838" s="1"/>
      <c r="F838" t="s">
        <v>28</v>
      </c>
      <c r="G838" t="s">
        <v>3535</v>
      </c>
      <c r="H838" t="s">
        <v>3536</v>
      </c>
      <c r="I838" t="s">
        <v>118</v>
      </c>
      <c r="J838" t="s">
        <v>32</v>
      </c>
      <c r="K838" t="s">
        <v>63</v>
      </c>
      <c r="L838" t="s">
        <v>64</v>
      </c>
      <c r="M838" t="s">
        <v>63</v>
      </c>
      <c r="N838" t="s">
        <v>36</v>
      </c>
      <c r="O838" t="s">
        <v>37</v>
      </c>
      <c r="P838" t="s">
        <v>38</v>
      </c>
      <c r="Q838" t="s">
        <v>286</v>
      </c>
      <c r="R838" s="1">
        <v>19312</v>
      </c>
      <c r="S838" t="s">
        <v>40</v>
      </c>
      <c r="T838" t="s">
        <v>226</v>
      </c>
      <c r="U838" t="s">
        <v>42</v>
      </c>
      <c r="V838">
        <v>34732</v>
      </c>
      <c r="W838" t="s">
        <v>56</v>
      </c>
      <c r="X838" t="s">
        <v>104</v>
      </c>
      <c r="Y838" t="s">
        <v>45</v>
      </c>
      <c r="Z838">
        <v>3</v>
      </c>
    </row>
    <row r="839" spans="1:26" x14ac:dyDescent="0.3">
      <c r="A839">
        <v>1264</v>
      </c>
      <c r="B839" t="s">
        <v>564</v>
      </c>
      <c r="C839" t="s">
        <v>339</v>
      </c>
      <c r="D839" s="1">
        <v>43511</v>
      </c>
      <c r="E839" s="1"/>
      <c r="F839" t="s">
        <v>28</v>
      </c>
      <c r="G839" t="s">
        <v>3537</v>
      </c>
      <c r="H839" t="s">
        <v>3538</v>
      </c>
      <c r="I839" t="s">
        <v>62</v>
      </c>
      <c r="J839" t="s">
        <v>32</v>
      </c>
      <c r="K839" t="s">
        <v>63</v>
      </c>
      <c r="L839" t="s">
        <v>34</v>
      </c>
      <c r="M839" t="s">
        <v>63</v>
      </c>
      <c r="N839" t="s">
        <v>36</v>
      </c>
      <c r="O839" t="s">
        <v>37</v>
      </c>
      <c r="P839" t="s">
        <v>38</v>
      </c>
      <c r="Q839" t="s">
        <v>90</v>
      </c>
      <c r="R839" s="1">
        <v>36091</v>
      </c>
      <c r="S839" t="s">
        <v>40</v>
      </c>
      <c r="T839" t="s">
        <v>184</v>
      </c>
      <c r="U839" t="s">
        <v>42</v>
      </c>
      <c r="V839">
        <v>28097</v>
      </c>
      <c r="W839" t="s">
        <v>56</v>
      </c>
      <c r="X839" t="s">
        <v>84</v>
      </c>
      <c r="Y839" t="s">
        <v>45</v>
      </c>
      <c r="Z839">
        <v>3</v>
      </c>
    </row>
    <row r="840" spans="1:26" x14ac:dyDescent="0.3">
      <c r="A840">
        <v>1265</v>
      </c>
      <c r="B840" t="s">
        <v>3539</v>
      </c>
      <c r="C840" t="s">
        <v>3540</v>
      </c>
      <c r="D840" s="1">
        <v>44578</v>
      </c>
      <c r="E840" s="1">
        <v>44767</v>
      </c>
      <c r="F840" t="s">
        <v>28</v>
      </c>
      <c r="G840" t="s">
        <v>3541</v>
      </c>
      <c r="H840" t="s">
        <v>3542</v>
      </c>
      <c r="I840" t="s">
        <v>89</v>
      </c>
      <c r="J840" t="s">
        <v>745</v>
      </c>
      <c r="K840" t="s">
        <v>52</v>
      </c>
      <c r="L840" t="s">
        <v>34</v>
      </c>
      <c r="M840" t="s">
        <v>63</v>
      </c>
      <c r="N840" t="s">
        <v>140</v>
      </c>
      <c r="O840" t="s">
        <v>3543</v>
      </c>
      <c r="P840" t="s">
        <v>38</v>
      </c>
      <c r="Q840" t="s">
        <v>90</v>
      </c>
      <c r="R840" s="1">
        <v>27908</v>
      </c>
      <c r="S840" t="s">
        <v>40</v>
      </c>
      <c r="T840" t="s">
        <v>83</v>
      </c>
      <c r="U840" t="s">
        <v>55</v>
      </c>
      <c r="V840">
        <v>39841</v>
      </c>
      <c r="W840" t="s">
        <v>93</v>
      </c>
      <c r="X840" t="s">
        <v>44</v>
      </c>
      <c r="Y840" t="s">
        <v>45</v>
      </c>
      <c r="Z840">
        <v>3</v>
      </c>
    </row>
    <row r="841" spans="1:26" x14ac:dyDescent="0.3">
      <c r="A841">
        <v>1266</v>
      </c>
      <c r="B841" t="s">
        <v>2443</v>
      </c>
      <c r="C841" t="s">
        <v>3544</v>
      </c>
      <c r="D841" s="1">
        <v>44514</v>
      </c>
      <c r="E841" s="1">
        <v>44743</v>
      </c>
      <c r="F841" t="s">
        <v>28</v>
      </c>
      <c r="G841" t="s">
        <v>3545</v>
      </c>
      <c r="H841" t="s">
        <v>3546</v>
      </c>
      <c r="I841" t="s">
        <v>31</v>
      </c>
      <c r="J841" t="s">
        <v>745</v>
      </c>
      <c r="K841" t="s">
        <v>63</v>
      </c>
      <c r="L841" t="s">
        <v>51</v>
      </c>
      <c r="M841" t="s">
        <v>63</v>
      </c>
      <c r="N841" t="s">
        <v>99</v>
      </c>
      <c r="O841" t="s">
        <v>3547</v>
      </c>
      <c r="P841" t="s">
        <v>38</v>
      </c>
      <c r="Q841" t="s">
        <v>177</v>
      </c>
      <c r="R841" s="1">
        <v>26027</v>
      </c>
      <c r="S841" t="s">
        <v>40</v>
      </c>
      <c r="T841" t="s">
        <v>243</v>
      </c>
      <c r="U841" t="s">
        <v>55</v>
      </c>
      <c r="V841">
        <v>46871</v>
      </c>
      <c r="W841" t="s">
        <v>56</v>
      </c>
      <c r="X841" t="s">
        <v>104</v>
      </c>
      <c r="Y841" t="s">
        <v>45</v>
      </c>
      <c r="Z841">
        <v>3</v>
      </c>
    </row>
    <row r="842" spans="1:26" x14ac:dyDescent="0.3">
      <c r="A842">
        <v>1267</v>
      </c>
      <c r="B842" t="s">
        <v>3548</v>
      </c>
      <c r="C842" t="s">
        <v>1250</v>
      </c>
      <c r="D842" s="1">
        <v>44149</v>
      </c>
      <c r="E842" s="1">
        <v>44187</v>
      </c>
      <c r="F842" t="s">
        <v>28</v>
      </c>
      <c r="G842" t="s">
        <v>3549</v>
      </c>
      <c r="H842" t="s">
        <v>3550</v>
      </c>
      <c r="I842" t="s">
        <v>133</v>
      </c>
      <c r="J842" t="s">
        <v>32</v>
      </c>
      <c r="K842" t="s">
        <v>52</v>
      </c>
      <c r="L842" t="s">
        <v>34</v>
      </c>
      <c r="M842" t="s">
        <v>63</v>
      </c>
      <c r="N842" t="s">
        <v>175</v>
      </c>
      <c r="O842" t="s">
        <v>3551</v>
      </c>
      <c r="P842" t="s">
        <v>38</v>
      </c>
      <c r="Q842" t="s">
        <v>81</v>
      </c>
      <c r="R842" s="1">
        <v>26187</v>
      </c>
      <c r="S842" t="s">
        <v>40</v>
      </c>
      <c r="T842" t="s">
        <v>163</v>
      </c>
      <c r="U842" t="s">
        <v>42</v>
      </c>
      <c r="V842">
        <v>91614</v>
      </c>
      <c r="W842" t="s">
        <v>43</v>
      </c>
      <c r="X842" t="s">
        <v>104</v>
      </c>
      <c r="Y842" t="s">
        <v>45</v>
      </c>
      <c r="Z842">
        <v>3</v>
      </c>
    </row>
    <row r="843" spans="1:26" x14ac:dyDescent="0.3">
      <c r="A843">
        <v>1268</v>
      </c>
      <c r="B843" t="s">
        <v>3552</v>
      </c>
      <c r="C843" t="s">
        <v>1468</v>
      </c>
      <c r="D843" s="1">
        <v>44982</v>
      </c>
      <c r="E843" s="1"/>
      <c r="F843" t="s">
        <v>28</v>
      </c>
      <c r="G843" t="s">
        <v>3553</v>
      </c>
      <c r="H843" t="s">
        <v>3554</v>
      </c>
      <c r="I843" t="s">
        <v>50</v>
      </c>
      <c r="J843" t="s">
        <v>32</v>
      </c>
      <c r="K843" t="s">
        <v>52</v>
      </c>
      <c r="L843" t="s">
        <v>51</v>
      </c>
      <c r="M843" t="s">
        <v>52</v>
      </c>
      <c r="N843" t="s">
        <v>36</v>
      </c>
      <c r="O843" t="s">
        <v>37</v>
      </c>
      <c r="P843" t="s">
        <v>38</v>
      </c>
      <c r="Q843" t="s">
        <v>81</v>
      </c>
      <c r="R843" s="1">
        <v>22641</v>
      </c>
      <c r="S843" t="s">
        <v>40</v>
      </c>
      <c r="T843" t="s">
        <v>103</v>
      </c>
      <c r="U843" t="s">
        <v>42</v>
      </c>
      <c r="V843">
        <v>89515</v>
      </c>
      <c r="W843" t="s">
        <v>74</v>
      </c>
      <c r="X843" t="s">
        <v>75</v>
      </c>
      <c r="Y843" t="s">
        <v>45</v>
      </c>
      <c r="Z843">
        <v>3</v>
      </c>
    </row>
    <row r="844" spans="1:26" x14ac:dyDescent="0.3">
      <c r="A844">
        <v>1269</v>
      </c>
      <c r="B844" t="s">
        <v>3527</v>
      </c>
      <c r="C844" t="s">
        <v>3471</v>
      </c>
      <c r="D844" s="1">
        <v>44796</v>
      </c>
      <c r="E844" s="1"/>
      <c r="F844" t="s">
        <v>28</v>
      </c>
      <c r="G844" t="s">
        <v>3555</v>
      </c>
      <c r="H844" t="s">
        <v>3556</v>
      </c>
      <c r="I844" t="s">
        <v>139</v>
      </c>
      <c r="J844" t="s">
        <v>32</v>
      </c>
      <c r="K844" t="s">
        <v>33</v>
      </c>
      <c r="L844" t="s">
        <v>51</v>
      </c>
      <c r="M844" t="s">
        <v>63</v>
      </c>
      <c r="N844" t="s">
        <v>36</v>
      </c>
      <c r="O844" t="s">
        <v>37</v>
      </c>
      <c r="P844" t="s">
        <v>38</v>
      </c>
      <c r="Q844" t="s">
        <v>504</v>
      </c>
      <c r="R844" s="1">
        <v>23860</v>
      </c>
      <c r="S844" t="s">
        <v>40</v>
      </c>
      <c r="T844" t="s">
        <v>83</v>
      </c>
      <c r="U844" t="s">
        <v>42</v>
      </c>
      <c r="V844">
        <v>82774</v>
      </c>
      <c r="W844" t="s">
        <v>93</v>
      </c>
      <c r="X844" t="s">
        <v>104</v>
      </c>
      <c r="Y844" t="s">
        <v>45</v>
      </c>
      <c r="Z844">
        <v>3</v>
      </c>
    </row>
    <row r="845" spans="1:26" x14ac:dyDescent="0.3">
      <c r="A845">
        <v>1270</v>
      </c>
      <c r="B845" t="s">
        <v>3124</v>
      </c>
      <c r="C845" t="s">
        <v>3557</v>
      </c>
      <c r="D845" s="1">
        <v>43586</v>
      </c>
      <c r="E845" s="1">
        <v>43830</v>
      </c>
      <c r="F845" t="s">
        <v>28</v>
      </c>
      <c r="G845" t="s">
        <v>3558</v>
      </c>
      <c r="H845" t="s">
        <v>3559</v>
      </c>
      <c r="I845" t="s">
        <v>80</v>
      </c>
      <c r="J845" t="s">
        <v>32</v>
      </c>
      <c r="K845" t="s">
        <v>52</v>
      </c>
      <c r="L845" t="s">
        <v>34</v>
      </c>
      <c r="M845" t="s">
        <v>63</v>
      </c>
      <c r="N845" t="s">
        <v>175</v>
      </c>
      <c r="O845" t="s">
        <v>3560</v>
      </c>
      <c r="P845" t="s">
        <v>38</v>
      </c>
      <c r="Q845" t="s">
        <v>90</v>
      </c>
      <c r="R845" s="1">
        <v>24762</v>
      </c>
      <c r="S845" t="s">
        <v>40</v>
      </c>
      <c r="T845" t="s">
        <v>83</v>
      </c>
      <c r="U845" t="s">
        <v>42</v>
      </c>
      <c r="V845">
        <v>79937</v>
      </c>
      <c r="W845" t="s">
        <v>56</v>
      </c>
      <c r="X845" t="s">
        <v>84</v>
      </c>
      <c r="Y845" t="s">
        <v>45</v>
      </c>
      <c r="Z845">
        <v>3</v>
      </c>
    </row>
    <row r="846" spans="1:26" x14ac:dyDescent="0.3">
      <c r="A846">
        <v>1271</v>
      </c>
      <c r="B846" t="s">
        <v>3561</v>
      </c>
      <c r="C846" t="s">
        <v>3562</v>
      </c>
      <c r="D846" s="1">
        <v>43947</v>
      </c>
      <c r="E846" s="1"/>
      <c r="F846" t="s">
        <v>28</v>
      </c>
      <c r="G846" t="s">
        <v>3563</v>
      </c>
      <c r="H846" t="s">
        <v>3564</v>
      </c>
      <c r="I846" t="s">
        <v>168</v>
      </c>
      <c r="J846" t="s">
        <v>32</v>
      </c>
      <c r="K846" t="s">
        <v>63</v>
      </c>
      <c r="L846" t="s">
        <v>51</v>
      </c>
      <c r="M846" t="s">
        <v>52</v>
      </c>
      <c r="N846" t="s">
        <v>36</v>
      </c>
      <c r="O846" t="s">
        <v>37</v>
      </c>
      <c r="P846" t="s">
        <v>38</v>
      </c>
      <c r="Q846" t="s">
        <v>66</v>
      </c>
      <c r="R846" s="1">
        <v>18948</v>
      </c>
      <c r="S846" t="s">
        <v>40</v>
      </c>
      <c r="T846" t="s">
        <v>226</v>
      </c>
      <c r="U846" t="s">
        <v>42</v>
      </c>
      <c r="V846">
        <v>95232</v>
      </c>
      <c r="W846" t="s">
        <v>128</v>
      </c>
      <c r="X846" t="s">
        <v>44</v>
      </c>
      <c r="Y846" t="s">
        <v>45</v>
      </c>
      <c r="Z846">
        <v>3</v>
      </c>
    </row>
    <row r="847" spans="1:26" x14ac:dyDescent="0.3">
      <c r="A847">
        <v>1272</v>
      </c>
      <c r="B847" t="s">
        <v>3540</v>
      </c>
      <c r="C847" t="s">
        <v>3471</v>
      </c>
      <c r="D847" s="1">
        <v>44235</v>
      </c>
      <c r="E847" s="1">
        <v>44757</v>
      </c>
      <c r="F847" t="s">
        <v>28</v>
      </c>
      <c r="G847" t="s">
        <v>3565</v>
      </c>
      <c r="H847" t="s">
        <v>3566</v>
      </c>
      <c r="I847" t="s">
        <v>98</v>
      </c>
      <c r="J847" t="s">
        <v>32</v>
      </c>
      <c r="K847" t="s">
        <v>63</v>
      </c>
      <c r="L847" t="s">
        <v>34</v>
      </c>
      <c r="M847" t="s">
        <v>35</v>
      </c>
      <c r="N847" t="s">
        <v>99</v>
      </c>
      <c r="O847" t="s">
        <v>3567</v>
      </c>
      <c r="P847" t="s">
        <v>38</v>
      </c>
      <c r="Q847" t="s">
        <v>101</v>
      </c>
      <c r="R847" s="1">
        <v>26080</v>
      </c>
      <c r="S847" t="s">
        <v>40</v>
      </c>
      <c r="T847" t="s">
        <v>178</v>
      </c>
      <c r="U847" t="s">
        <v>42</v>
      </c>
      <c r="V847">
        <v>37465</v>
      </c>
      <c r="W847" t="s">
        <v>93</v>
      </c>
      <c r="X847" t="s">
        <v>75</v>
      </c>
      <c r="Y847" t="s">
        <v>45</v>
      </c>
      <c r="Z847">
        <v>3</v>
      </c>
    </row>
    <row r="848" spans="1:26" x14ac:dyDescent="0.3">
      <c r="A848">
        <v>1273</v>
      </c>
      <c r="B848" t="s">
        <v>3568</v>
      </c>
      <c r="C848" t="s">
        <v>1627</v>
      </c>
      <c r="D848" s="1">
        <v>44133</v>
      </c>
      <c r="E848" s="1">
        <v>44222</v>
      </c>
      <c r="F848" t="s">
        <v>3019</v>
      </c>
      <c r="G848" t="s">
        <v>3569</v>
      </c>
      <c r="H848" t="s">
        <v>3570</v>
      </c>
      <c r="I848" t="s">
        <v>118</v>
      </c>
      <c r="J848" t="s">
        <v>32</v>
      </c>
      <c r="K848" t="s">
        <v>33</v>
      </c>
      <c r="L848" t="s">
        <v>51</v>
      </c>
      <c r="M848" t="s">
        <v>52</v>
      </c>
      <c r="N848" t="s">
        <v>140</v>
      </c>
      <c r="O848" t="s">
        <v>3571</v>
      </c>
      <c r="P848" t="s">
        <v>38</v>
      </c>
      <c r="Q848" t="s">
        <v>66</v>
      </c>
      <c r="R848" s="1">
        <v>20893</v>
      </c>
      <c r="S848" t="s">
        <v>40</v>
      </c>
      <c r="T848" t="s">
        <v>243</v>
      </c>
      <c r="U848" t="s">
        <v>42</v>
      </c>
      <c r="V848">
        <v>50409</v>
      </c>
      <c r="W848" t="s">
        <v>128</v>
      </c>
      <c r="X848" t="s">
        <v>75</v>
      </c>
      <c r="Y848" t="s">
        <v>45</v>
      </c>
      <c r="Z848">
        <v>3</v>
      </c>
    </row>
    <row r="849" spans="1:26" x14ac:dyDescent="0.3">
      <c r="A849">
        <v>1274</v>
      </c>
      <c r="B849" t="s">
        <v>3572</v>
      </c>
      <c r="C849" t="s">
        <v>3573</v>
      </c>
      <c r="D849" s="1">
        <v>44887</v>
      </c>
      <c r="E849" s="1"/>
      <c r="F849" t="s">
        <v>3019</v>
      </c>
      <c r="G849" t="s">
        <v>3574</v>
      </c>
      <c r="H849" t="s">
        <v>3575</v>
      </c>
      <c r="I849" t="s">
        <v>62</v>
      </c>
      <c r="J849" t="s">
        <v>32</v>
      </c>
      <c r="K849" t="s">
        <v>33</v>
      </c>
      <c r="L849" t="s">
        <v>51</v>
      </c>
      <c r="M849" t="s">
        <v>63</v>
      </c>
      <c r="N849" t="s">
        <v>36</v>
      </c>
      <c r="O849" t="s">
        <v>37</v>
      </c>
      <c r="P849" t="s">
        <v>38</v>
      </c>
      <c r="Q849" t="s">
        <v>111</v>
      </c>
      <c r="R849" s="1">
        <v>27704</v>
      </c>
      <c r="S849" t="s">
        <v>40</v>
      </c>
      <c r="T849" t="s">
        <v>113</v>
      </c>
      <c r="U849" t="s">
        <v>42</v>
      </c>
      <c r="V849">
        <v>2006</v>
      </c>
      <c r="W849" t="s">
        <v>93</v>
      </c>
      <c r="X849" t="s">
        <v>75</v>
      </c>
      <c r="Y849" t="s">
        <v>45</v>
      </c>
      <c r="Z849">
        <v>3</v>
      </c>
    </row>
    <row r="850" spans="1:26" x14ac:dyDescent="0.3">
      <c r="A850">
        <v>1275</v>
      </c>
      <c r="B850" t="s">
        <v>2741</v>
      </c>
      <c r="C850" t="s">
        <v>3576</v>
      </c>
      <c r="D850" s="1">
        <v>44845</v>
      </c>
      <c r="E850" s="1"/>
      <c r="F850" t="s">
        <v>728</v>
      </c>
      <c r="G850" t="s">
        <v>3577</v>
      </c>
      <c r="H850" t="s">
        <v>3578</v>
      </c>
      <c r="I850" t="s">
        <v>31</v>
      </c>
      <c r="J850" t="s">
        <v>32</v>
      </c>
      <c r="K850" t="s">
        <v>63</v>
      </c>
      <c r="L850" t="s">
        <v>64</v>
      </c>
      <c r="M850" t="s">
        <v>52</v>
      </c>
      <c r="N850" t="s">
        <v>36</v>
      </c>
      <c r="O850" t="s">
        <v>37</v>
      </c>
      <c r="P850" t="s">
        <v>38</v>
      </c>
      <c r="Q850" t="s">
        <v>53</v>
      </c>
      <c r="R850" s="1">
        <v>30121</v>
      </c>
      <c r="S850" t="s">
        <v>40</v>
      </c>
      <c r="T850" t="s">
        <v>150</v>
      </c>
      <c r="U850" t="s">
        <v>42</v>
      </c>
      <c r="V850">
        <v>55846</v>
      </c>
      <c r="W850" t="s">
        <v>74</v>
      </c>
      <c r="X850" t="s">
        <v>75</v>
      </c>
      <c r="Y850" t="s">
        <v>45</v>
      </c>
      <c r="Z850">
        <v>3</v>
      </c>
    </row>
    <row r="851" spans="1:26" x14ac:dyDescent="0.3">
      <c r="A851">
        <v>1276</v>
      </c>
      <c r="B851" t="s">
        <v>447</v>
      </c>
      <c r="C851" t="s">
        <v>3579</v>
      </c>
      <c r="D851" s="1">
        <v>43827</v>
      </c>
      <c r="E851" s="1"/>
      <c r="F851" t="s">
        <v>728</v>
      </c>
      <c r="G851" t="s">
        <v>3580</v>
      </c>
      <c r="H851" t="s">
        <v>3581</v>
      </c>
      <c r="I851" t="s">
        <v>50</v>
      </c>
      <c r="J851" t="s">
        <v>32</v>
      </c>
      <c r="K851" t="s">
        <v>63</v>
      </c>
      <c r="L851" t="s">
        <v>51</v>
      </c>
      <c r="M851" t="s">
        <v>63</v>
      </c>
      <c r="N851" t="s">
        <v>36</v>
      </c>
      <c r="O851" t="s">
        <v>37</v>
      </c>
      <c r="P851" t="s">
        <v>38</v>
      </c>
      <c r="Q851" t="s">
        <v>66</v>
      </c>
      <c r="R851" s="1">
        <v>28601</v>
      </c>
      <c r="S851" t="s">
        <v>40</v>
      </c>
      <c r="T851" t="s">
        <v>395</v>
      </c>
      <c r="U851" t="s">
        <v>42</v>
      </c>
      <c r="V851">
        <v>74245</v>
      </c>
      <c r="W851" t="s">
        <v>43</v>
      </c>
      <c r="X851" t="s">
        <v>84</v>
      </c>
      <c r="Y851" t="s">
        <v>45</v>
      </c>
      <c r="Z851">
        <v>3</v>
      </c>
    </row>
    <row r="852" spans="1:26" x14ac:dyDescent="0.3">
      <c r="A852">
        <v>1277</v>
      </c>
      <c r="B852" t="s">
        <v>2224</v>
      </c>
      <c r="C852" t="s">
        <v>2303</v>
      </c>
      <c r="D852" s="1">
        <v>43566</v>
      </c>
      <c r="E852" s="1"/>
      <c r="F852" t="s">
        <v>728</v>
      </c>
      <c r="G852" t="s">
        <v>3582</v>
      </c>
      <c r="H852" t="s">
        <v>3583</v>
      </c>
      <c r="I852" t="s">
        <v>139</v>
      </c>
      <c r="J852" t="s">
        <v>32</v>
      </c>
      <c r="K852" t="s">
        <v>63</v>
      </c>
      <c r="L852" t="s">
        <v>34</v>
      </c>
      <c r="M852" t="s">
        <v>52</v>
      </c>
      <c r="N852" t="s">
        <v>36</v>
      </c>
      <c r="O852" t="s">
        <v>37</v>
      </c>
      <c r="P852" t="s">
        <v>38</v>
      </c>
      <c r="Q852" t="s">
        <v>148</v>
      </c>
      <c r="R852" s="1">
        <v>30812</v>
      </c>
      <c r="S852" t="s">
        <v>40</v>
      </c>
      <c r="T852" t="s">
        <v>103</v>
      </c>
      <c r="U852" t="s">
        <v>42</v>
      </c>
      <c r="V852">
        <v>95565</v>
      </c>
      <c r="W852" t="s">
        <v>74</v>
      </c>
      <c r="X852" t="s">
        <v>75</v>
      </c>
      <c r="Y852" t="s">
        <v>45</v>
      </c>
      <c r="Z852">
        <v>3</v>
      </c>
    </row>
    <row r="853" spans="1:26" x14ac:dyDescent="0.3">
      <c r="A853">
        <v>1278</v>
      </c>
      <c r="B853" t="s">
        <v>1307</v>
      </c>
      <c r="C853" t="s">
        <v>1196</v>
      </c>
      <c r="D853" s="1">
        <v>44130</v>
      </c>
      <c r="E853" s="1"/>
      <c r="F853" t="s">
        <v>728</v>
      </c>
      <c r="G853" t="s">
        <v>3584</v>
      </c>
      <c r="H853" t="s">
        <v>3585</v>
      </c>
      <c r="I853" t="s">
        <v>118</v>
      </c>
      <c r="J853" t="s">
        <v>32</v>
      </c>
      <c r="K853" t="s">
        <v>63</v>
      </c>
      <c r="L853" t="s">
        <v>51</v>
      </c>
      <c r="M853" t="s">
        <v>52</v>
      </c>
      <c r="N853" t="s">
        <v>36</v>
      </c>
      <c r="O853" t="s">
        <v>37</v>
      </c>
      <c r="P853" t="s">
        <v>38</v>
      </c>
      <c r="Q853" t="s">
        <v>90</v>
      </c>
      <c r="R853" s="1">
        <v>20314</v>
      </c>
      <c r="S853" t="s">
        <v>40</v>
      </c>
      <c r="T853" t="s">
        <v>83</v>
      </c>
      <c r="U853" t="s">
        <v>42</v>
      </c>
      <c r="V853">
        <v>89318</v>
      </c>
      <c r="W853" t="s">
        <v>43</v>
      </c>
      <c r="X853" t="s">
        <v>104</v>
      </c>
      <c r="Y853" t="s">
        <v>45</v>
      </c>
      <c r="Z853">
        <v>3</v>
      </c>
    </row>
    <row r="854" spans="1:26" x14ac:dyDescent="0.3">
      <c r="A854">
        <v>1279</v>
      </c>
      <c r="B854" t="s">
        <v>3586</v>
      </c>
      <c r="C854" t="s">
        <v>3587</v>
      </c>
      <c r="D854" s="1">
        <v>44386</v>
      </c>
      <c r="E854" s="1">
        <v>44953</v>
      </c>
      <c r="F854" t="s">
        <v>728</v>
      </c>
      <c r="G854" t="s">
        <v>3588</v>
      </c>
      <c r="H854" t="s">
        <v>3589</v>
      </c>
      <c r="I854" t="s">
        <v>62</v>
      </c>
      <c r="J854" t="s">
        <v>745</v>
      </c>
      <c r="K854" t="s">
        <v>52</v>
      </c>
      <c r="L854" t="s">
        <v>64</v>
      </c>
      <c r="M854" t="s">
        <v>63</v>
      </c>
      <c r="N854" t="s">
        <v>126</v>
      </c>
      <c r="O854" t="s">
        <v>3590</v>
      </c>
      <c r="P854" t="s">
        <v>38</v>
      </c>
      <c r="Q854" t="s">
        <v>90</v>
      </c>
      <c r="R854" s="1">
        <v>34531</v>
      </c>
      <c r="S854" t="s">
        <v>40</v>
      </c>
      <c r="T854" t="s">
        <v>103</v>
      </c>
      <c r="U854" t="s">
        <v>42</v>
      </c>
      <c r="V854">
        <v>29507</v>
      </c>
      <c r="W854" t="s">
        <v>43</v>
      </c>
      <c r="X854" t="s">
        <v>84</v>
      </c>
      <c r="Y854" t="s">
        <v>45</v>
      </c>
      <c r="Z854">
        <v>3</v>
      </c>
    </row>
    <row r="855" spans="1:26" x14ac:dyDescent="0.3">
      <c r="A855">
        <v>1280</v>
      </c>
      <c r="B855" t="s">
        <v>3591</v>
      </c>
      <c r="C855" t="s">
        <v>3592</v>
      </c>
      <c r="D855" s="1">
        <v>44573</v>
      </c>
      <c r="E855" s="1"/>
      <c r="F855" t="s">
        <v>28</v>
      </c>
      <c r="G855" t="s">
        <v>3593</v>
      </c>
      <c r="H855" t="s">
        <v>3594</v>
      </c>
      <c r="I855" t="s">
        <v>139</v>
      </c>
      <c r="J855" t="s">
        <v>32</v>
      </c>
      <c r="K855" t="s">
        <v>63</v>
      </c>
      <c r="L855" t="s">
        <v>34</v>
      </c>
      <c r="M855" t="s">
        <v>35</v>
      </c>
      <c r="N855" t="s">
        <v>36</v>
      </c>
      <c r="O855" t="s">
        <v>37</v>
      </c>
      <c r="P855" t="s">
        <v>38</v>
      </c>
      <c r="Q855" t="s">
        <v>66</v>
      </c>
      <c r="R855" s="1">
        <v>16181</v>
      </c>
      <c r="S855" t="s">
        <v>40</v>
      </c>
      <c r="T855" t="s">
        <v>395</v>
      </c>
      <c r="U855" t="s">
        <v>55</v>
      </c>
      <c r="V855">
        <v>77219</v>
      </c>
      <c r="W855" t="s">
        <v>93</v>
      </c>
      <c r="X855" t="s">
        <v>75</v>
      </c>
      <c r="Y855" t="s">
        <v>45</v>
      </c>
      <c r="Z855">
        <v>3</v>
      </c>
    </row>
    <row r="856" spans="1:26" x14ac:dyDescent="0.3">
      <c r="A856">
        <v>1281</v>
      </c>
      <c r="B856" t="s">
        <v>3595</v>
      </c>
      <c r="C856" t="s">
        <v>3596</v>
      </c>
      <c r="D856" s="1">
        <v>44050</v>
      </c>
      <c r="E856" s="1">
        <v>44397</v>
      </c>
      <c r="F856" t="s">
        <v>28</v>
      </c>
      <c r="G856" t="s">
        <v>3597</v>
      </c>
      <c r="H856" t="s">
        <v>3598</v>
      </c>
      <c r="I856" t="s">
        <v>80</v>
      </c>
      <c r="J856" t="s">
        <v>745</v>
      </c>
      <c r="K856" t="s">
        <v>52</v>
      </c>
      <c r="L856" t="s">
        <v>51</v>
      </c>
      <c r="M856" t="s">
        <v>52</v>
      </c>
      <c r="N856" t="s">
        <v>140</v>
      </c>
      <c r="O856" t="s">
        <v>3599</v>
      </c>
      <c r="P856" t="s">
        <v>38</v>
      </c>
      <c r="Q856" t="s">
        <v>39</v>
      </c>
      <c r="R856" s="1">
        <v>25191</v>
      </c>
      <c r="S856" t="s">
        <v>40</v>
      </c>
      <c r="T856" t="s">
        <v>613</v>
      </c>
      <c r="U856" t="s">
        <v>42</v>
      </c>
      <c r="V856">
        <v>30117</v>
      </c>
      <c r="W856" t="s">
        <v>43</v>
      </c>
      <c r="X856" t="s">
        <v>44</v>
      </c>
      <c r="Y856" t="s">
        <v>45</v>
      </c>
      <c r="Z856">
        <v>3</v>
      </c>
    </row>
    <row r="857" spans="1:26" x14ac:dyDescent="0.3">
      <c r="A857">
        <v>1282</v>
      </c>
      <c r="B857" t="s">
        <v>550</v>
      </c>
      <c r="C857" t="s">
        <v>3600</v>
      </c>
      <c r="D857" s="1">
        <v>44296</v>
      </c>
      <c r="E857" s="1">
        <v>44884</v>
      </c>
      <c r="F857" t="s">
        <v>28</v>
      </c>
      <c r="G857" t="s">
        <v>3601</v>
      </c>
      <c r="H857" t="s">
        <v>3602</v>
      </c>
      <c r="I857" t="s">
        <v>89</v>
      </c>
      <c r="J857" t="s">
        <v>745</v>
      </c>
      <c r="K857" t="s">
        <v>52</v>
      </c>
      <c r="L857" t="s">
        <v>51</v>
      </c>
      <c r="M857" t="s">
        <v>35</v>
      </c>
      <c r="N857" t="s">
        <v>99</v>
      </c>
      <c r="O857" t="s">
        <v>3603</v>
      </c>
      <c r="P857" t="s">
        <v>38</v>
      </c>
      <c r="Q857" t="s">
        <v>332</v>
      </c>
      <c r="R857" s="1">
        <v>29583</v>
      </c>
      <c r="S857" t="s">
        <v>40</v>
      </c>
      <c r="T857" t="s">
        <v>613</v>
      </c>
      <c r="U857" t="s">
        <v>42</v>
      </c>
      <c r="V857">
        <v>30179</v>
      </c>
      <c r="W857" t="s">
        <v>93</v>
      </c>
      <c r="X857" t="s">
        <v>44</v>
      </c>
      <c r="Y857" t="s">
        <v>45</v>
      </c>
      <c r="Z857">
        <v>3</v>
      </c>
    </row>
    <row r="858" spans="1:26" x14ac:dyDescent="0.3">
      <c r="A858">
        <v>1283</v>
      </c>
      <c r="B858" t="s">
        <v>1246</v>
      </c>
      <c r="C858" t="s">
        <v>883</v>
      </c>
      <c r="D858" s="1">
        <v>44207</v>
      </c>
      <c r="E858" s="1"/>
      <c r="F858" t="s">
        <v>28</v>
      </c>
      <c r="G858" t="s">
        <v>3604</v>
      </c>
      <c r="H858" t="s">
        <v>3605</v>
      </c>
      <c r="I858" t="s">
        <v>31</v>
      </c>
      <c r="J858" t="s">
        <v>32</v>
      </c>
      <c r="K858" t="s">
        <v>63</v>
      </c>
      <c r="L858" t="s">
        <v>34</v>
      </c>
      <c r="M858" t="s">
        <v>63</v>
      </c>
      <c r="N858" t="s">
        <v>36</v>
      </c>
      <c r="O858" t="s">
        <v>37</v>
      </c>
      <c r="P858" t="s">
        <v>38</v>
      </c>
      <c r="Q858" t="s">
        <v>101</v>
      </c>
      <c r="R858" s="1">
        <v>36574</v>
      </c>
      <c r="S858" t="s">
        <v>40</v>
      </c>
      <c r="T858" t="s">
        <v>703</v>
      </c>
      <c r="U858" t="s">
        <v>42</v>
      </c>
      <c r="V858">
        <v>72581</v>
      </c>
      <c r="W858" t="s">
        <v>128</v>
      </c>
      <c r="X858" t="s">
        <v>84</v>
      </c>
      <c r="Y858" t="s">
        <v>45</v>
      </c>
      <c r="Z858">
        <v>3</v>
      </c>
    </row>
    <row r="859" spans="1:26" x14ac:dyDescent="0.3">
      <c r="A859">
        <v>1284</v>
      </c>
      <c r="B859" t="s">
        <v>3606</v>
      </c>
      <c r="C859" t="s">
        <v>207</v>
      </c>
      <c r="D859" s="1">
        <v>43807</v>
      </c>
      <c r="E859" s="1"/>
      <c r="F859" t="s">
        <v>28</v>
      </c>
      <c r="G859" t="s">
        <v>3607</v>
      </c>
      <c r="H859" t="s">
        <v>3608</v>
      </c>
      <c r="I859" t="s">
        <v>50</v>
      </c>
      <c r="J859" t="s">
        <v>32</v>
      </c>
      <c r="K859" t="s">
        <v>33</v>
      </c>
      <c r="L859" t="s">
        <v>64</v>
      </c>
      <c r="M859" t="s">
        <v>63</v>
      </c>
      <c r="N859" t="s">
        <v>36</v>
      </c>
      <c r="O859" t="s">
        <v>37</v>
      </c>
      <c r="P859" t="s">
        <v>38</v>
      </c>
      <c r="Q859" t="s">
        <v>101</v>
      </c>
      <c r="R859" s="1">
        <v>31075</v>
      </c>
      <c r="S859" t="s">
        <v>40</v>
      </c>
      <c r="T859" t="s">
        <v>6</v>
      </c>
      <c r="U859" t="s">
        <v>42</v>
      </c>
      <c r="V859">
        <v>39352</v>
      </c>
      <c r="W859" t="s">
        <v>74</v>
      </c>
      <c r="X859" t="s">
        <v>84</v>
      </c>
      <c r="Y859" t="s">
        <v>45</v>
      </c>
      <c r="Z859">
        <v>3</v>
      </c>
    </row>
    <row r="860" spans="1:26" x14ac:dyDescent="0.3">
      <c r="A860">
        <v>1285</v>
      </c>
      <c r="B860" t="s">
        <v>3609</v>
      </c>
      <c r="C860" t="s">
        <v>3610</v>
      </c>
      <c r="D860" s="1">
        <v>44465</v>
      </c>
      <c r="E860" s="1"/>
      <c r="F860" t="s">
        <v>28</v>
      </c>
      <c r="G860" t="s">
        <v>3611</v>
      </c>
      <c r="H860" t="s">
        <v>3612</v>
      </c>
      <c r="I860" t="s">
        <v>139</v>
      </c>
      <c r="J860" t="s">
        <v>32</v>
      </c>
      <c r="K860" t="s">
        <v>52</v>
      </c>
      <c r="L860" t="s">
        <v>34</v>
      </c>
      <c r="M860" t="s">
        <v>63</v>
      </c>
      <c r="N860" t="s">
        <v>36</v>
      </c>
      <c r="O860" t="s">
        <v>37</v>
      </c>
      <c r="P860" t="s">
        <v>38</v>
      </c>
      <c r="Q860" t="s">
        <v>101</v>
      </c>
      <c r="R860" s="1">
        <v>34536</v>
      </c>
      <c r="S860" t="s">
        <v>40</v>
      </c>
      <c r="T860" t="s">
        <v>6</v>
      </c>
      <c r="U860" t="s">
        <v>55</v>
      </c>
      <c r="V860">
        <v>89374</v>
      </c>
      <c r="W860" t="s">
        <v>56</v>
      </c>
      <c r="X860" t="s">
        <v>44</v>
      </c>
      <c r="Y860" t="s">
        <v>45</v>
      </c>
      <c r="Z860">
        <v>3</v>
      </c>
    </row>
    <row r="861" spans="1:26" x14ac:dyDescent="0.3">
      <c r="A861">
        <v>1286</v>
      </c>
      <c r="B861" t="s">
        <v>415</v>
      </c>
      <c r="C861" t="s">
        <v>172</v>
      </c>
      <c r="D861" s="1">
        <v>44448</v>
      </c>
      <c r="E861" s="1">
        <v>44497</v>
      </c>
      <c r="F861" t="s">
        <v>28</v>
      </c>
      <c r="G861" t="s">
        <v>3613</v>
      </c>
      <c r="H861" t="s">
        <v>3614</v>
      </c>
      <c r="I861" t="s">
        <v>118</v>
      </c>
      <c r="J861" t="s">
        <v>745</v>
      </c>
      <c r="K861" t="s">
        <v>63</v>
      </c>
      <c r="L861" t="s">
        <v>64</v>
      </c>
      <c r="M861" t="s">
        <v>35</v>
      </c>
      <c r="N861" t="s">
        <v>175</v>
      </c>
      <c r="O861" t="s">
        <v>3615</v>
      </c>
      <c r="P861" t="s">
        <v>38</v>
      </c>
      <c r="Q861" t="s">
        <v>90</v>
      </c>
      <c r="R861" s="1">
        <v>36305</v>
      </c>
      <c r="S861" t="s">
        <v>40</v>
      </c>
      <c r="T861" t="s">
        <v>193</v>
      </c>
      <c r="U861" t="s">
        <v>55</v>
      </c>
      <c r="V861">
        <v>74629</v>
      </c>
      <c r="W861" t="s">
        <v>128</v>
      </c>
      <c r="X861" t="s">
        <v>104</v>
      </c>
      <c r="Y861" t="s">
        <v>45</v>
      </c>
      <c r="Z861">
        <v>3</v>
      </c>
    </row>
    <row r="862" spans="1:26" x14ac:dyDescent="0.3">
      <c r="A862">
        <v>1287</v>
      </c>
      <c r="B862" t="s">
        <v>3616</v>
      </c>
      <c r="C862" t="s">
        <v>3617</v>
      </c>
      <c r="D862" s="1">
        <v>44093</v>
      </c>
      <c r="E862" s="1">
        <v>44977</v>
      </c>
      <c r="F862" t="s">
        <v>28</v>
      </c>
      <c r="G862" t="s">
        <v>3618</v>
      </c>
      <c r="H862" t="s">
        <v>3619</v>
      </c>
      <c r="I862" t="s">
        <v>62</v>
      </c>
      <c r="J862" t="s">
        <v>745</v>
      </c>
      <c r="K862" t="s">
        <v>63</v>
      </c>
      <c r="L862" t="s">
        <v>51</v>
      </c>
      <c r="M862" t="s">
        <v>63</v>
      </c>
      <c r="N862" t="s">
        <v>140</v>
      </c>
      <c r="O862" t="s">
        <v>3620</v>
      </c>
      <c r="P862" t="s">
        <v>38</v>
      </c>
      <c r="Q862" t="s">
        <v>81</v>
      </c>
      <c r="R862" s="1">
        <v>15967</v>
      </c>
      <c r="S862" t="s">
        <v>40</v>
      </c>
      <c r="T862" t="s">
        <v>103</v>
      </c>
      <c r="U862" t="s">
        <v>42</v>
      </c>
      <c r="V862">
        <v>56136</v>
      </c>
      <c r="W862" t="s">
        <v>93</v>
      </c>
      <c r="X862" t="s">
        <v>44</v>
      </c>
      <c r="Y862" t="s">
        <v>45</v>
      </c>
      <c r="Z862">
        <v>3</v>
      </c>
    </row>
    <row r="863" spans="1:26" x14ac:dyDescent="0.3">
      <c r="A863">
        <v>1288</v>
      </c>
      <c r="B863" t="s">
        <v>3621</v>
      </c>
      <c r="C863" t="s">
        <v>3622</v>
      </c>
      <c r="D863" s="1">
        <v>44572</v>
      </c>
      <c r="E863" s="1">
        <v>44860</v>
      </c>
      <c r="F863" t="s">
        <v>28</v>
      </c>
      <c r="G863" t="s">
        <v>3623</v>
      </c>
      <c r="H863" t="s">
        <v>3624</v>
      </c>
      <c r="I863" t="s">
        <v>168</v>
      </c>
      <c r="J863" t="s">
        <v>32</v>
      </c>
      <c r="K863" t="s">
        <v>63</v>
      </c>
      <c r="L863" t="s">
        <v>34</v>
      </c>
      <c r="M863" t="s">
        <v>52</v>
      </c>
      <c r="N863" t="s">
        <v>175</v>
      </c>
      <c r="O863" t="s">
        <v>3625</v>
      </c>
      <c r="P863" t="s">
        <v>38</v>
      </c>
      <c r="Q863" t="s">
        <v>53</v>
      </c>
      <c r="R863" s="1">
        <v>35944</v>
      </c>
      <c r="S863" t="s">
        <v>40</v>
      </c>
      <c r="T863" t="s">
        <v>163</v>
      </c>
      <c r="U863" t="s">
        <v>42</v>
      </c>
      <c r="V863">
        <v>69514</v>
      </c>
      <c r="W863" t="s">
        <v>56</v>
      </c>
      <c r="X863" t="s">
        <v>75</v>
      </c>
      <c r="Y863" t="s">
        <v>45</v>
      </c>
      <c r="Z863">
        <v>3</v>
      </c>
    </row>
    <row r="864" spans="1:26" x14ac:dyDescent="0.3">
      <c r="A864">
        <v>1289</v>
      </c>
      <c r="B864" t="s">
        <v>3626</v>
      </c>
      <c r="C864" t="s">
        <v>3627</v>
      </c>
      <c r="D864" s="1">
        <v>43664</v>
      </c>
      <c r="E864" s="1"/>
      <c r="F864" t="s">
        <v>28</v>
      </c>
      <c r="G864" t="s">
        <v>3628</v>
      </c>
      <c r="H864" t="s">
        <v>3629</v>
      </c>
      <c r="I864" t="s">
        <v>133</v>
      </c>
      <c r="J864" t="s">
        <v>32</v>
      </c>
      <c r="K864" t="s">
        <v>63</v>
      </c>
      <c r="L864" t="s">
        <v>34</v>
      </c>
      <c r="M864" t="s">
        <v>63</v>
      </c>
      <c r="N864" t="s">
        <v>36</v>
      </c>
      <c r="O864" t="s">
        <v>37</v>
      </c>
      <c r="P864" t="s">
        <v>38</v>
      </c>
      <c r="Q864" t="s">
        <v>81</v>
      </c>
      <c r="R864" s="1">
        <v>15523</v>
      </c>
      <c r="S864" t="s">
        <v>40</v>
      </c>
      <c r="T864" t="s">
        <v>73</v>
      </c>
      <c r="U864" t="s">
        <v>42</v>
      </c>
      <c r="V864">
        <v>40307</v>
      </c>
      <c r="W864" t="s">
        <v>74</v>
      </c>
      <c r="X864" t="s">
        <v>75</v>
      </c>
      <c r="Y864" t="s">
        <v>45</v>
      </c>
      <c r="Z864">
        <v>3</v>
      </c>
    </row>
    <row r="865" spans="1:26" x14ac:dyDescent="0.3">
      <c r="A865">
        <v>1290</v>
      </c>
      <c r="B865" t="s">
        <v>3630</v>
      </c>
      <c r="C865" t="s">
        <v>875</v>
      </c>
      <c r="D865" s="1">
        <v>44299</v>
      </c>
      <c r="E865" s="1"/>
      <c r="F865" t="s">
        <v>28</v>
      </c>
      <c r="G865" t="s">
        <v>3631</v>
      </c>
      <c r="H865" t="s">
        <v>3632</v>
      </c>
      <c r="I865" t="s">
        <v>80</v>
      </c>
      <c r="J865" t="s">
        <v>32</v>
      </c>
      <c r="K865" t="s">
        <v>63</v>
      </c>
      <c r="L865" t="s">
        <v>51</v>
      </c>
      <c r="M865" t="s">
        <v>63</v>
      </c>
      <c r="N865" t="s">
        <v>36</v>
      </c>
      <c r="O865" t="s">
        <v>37</v>
      </c>
      <c r="P865" t="s">
        <v>38</v>
      </c>
      <c r="Q865" t="s">
        <v>66</v>
      </c>
      <c r="R865" s="1">
        <v>35199</v>
      </c>
      <c r="S865" t="s">
        <v>40</v>
      </c>
      <c r="T865" t="s">
        <v>395</v>
      </c>
      <c r="U865" t="s">
        <v>42</v>
      </c>
      <c r="V865">
        <v>57255</v>
      </c>
      <c r="W865" t="s">
        <v>43</v>
      </c>
      <c r="X865" t="s">
        <v>84</v>
      </c>
      <c r="Y865" t="s">
        <v>45</v>
      </c>
      <c r="Z865">
        <v>3</v>
      </c>
    </row>
    <row r="866" spans="1:26" x14ac:dyDescent="0.3">
      <c r="A866">
        <v>1291</v>
      </c>
      <c r="B866" t="s">
        <v>2987</v>
      </c>
      <c r="C866" t="s">
        <v>3633</v>
      </c>
      <c r="D866" s="1">
        <v>45094</v>
      </c>
      <c r="E866" s="1">
        <v>45134</v>
      </c>
      <c r="F866" t="s">
        <v>28</v>
      </c>
      <c r="G866" t="s">
        <v>3634</v>
      </c>
      <c r="H866" t="s">
        <v>3635</v>
      </c>
      <c r="I866" t="s">
        <v>98</v>
      </c>
      <c r="J866" t="s">
        <v>32</v>
      </c>
      <c r="K866" t="s">
        <v>33</v>
      </c>
      <c r="L866" t="s">
        <v>64</v>
      </c>
      <c r="M866" t="s">
        <v>35</v>
      </c>
      <c r="N866" t="s">
        <v>175</v>
      </c>
      <c r="O866" t="s">
        <v>3636</v>
      </c>
      <c r="P866" t="s">
        <v>38</v>
      </c>
      <c r="Q866" t="s">
        <v>111</v>
      </c>
      <c r="R866" s="1">
        <v>32214</v>
      </c>
      <c r="S866" t="s">
        <v>40</v>
      </c>
      <c r="T866" t="s">
        <v>178</v>
      </c>
      <c r="U866" t="s">
        <v>42</v>
      </c>
      <c r="V866">
        <v>94486</v>
      </c>
      <c r="W866" t="s">
        <v>93</v>
      </c>
      <c r="X866" t="s">
        <v>104</v>
      </c>
      <c r="Y866" t="s">
        <v>45</v>
      </c>
      <c r="Z866">
        <v>3</v>
      </c>
    </row>
    <row r="867" spans="1:26" x14ac:dyDescent="0.3">
      <c r="A867">
        <v>1292</v>
      </c>
      <c r="B867" t="s">
        <v>3637</v>
      </c>
      <c r="C867" t="s">
        <v>1579</v>
      </c>
      <c r="D867" s="1">
        <v>43400</v>
      </c>
      <c r="E867" s="1"/>
      <c r="F867" t="s">
        <v>28</v>
      </c>
      <c r="G867" t="s">
        <v>3638</v>
      </c>
      <c r="H867" t="s">
        <v>3639</v>
      </c>
      <c r="I867" t="s">
        <v>89</v>
      </c>
      <c r="J867" t="s">
        <v>32</v>
      </c>
      <c r="K867" t="s">
        <v>63</v>
      </c>
      <c r="L867" t="s">
        <v>51</v>
      </c>
      <c r="M867" t="s">
        <v>52</v>
      </c>
      <c r="N867" t="s">
        <v>36</v>
      </c>
      <c r="O867" t="s">
        <v>37</v>
      </c>
      <c r="P867" t="s">
        <v>38</v>
      </c>
      <c r="Q867" t="s">
        <v>111</v>
      </c>
      <c r="R867" s="1">
        <v>15884</v>
      </c>
      <c r="S867" t="s">
        <v>40</v>
      </c>
      <c r="T867" t="s">
        <v>113</v>
      </c>
      <c r="U867" t="s">
        <v>42</v>
      </c>
      <c r="V867">
        <v>28931</v>
      </c>
      <c r="W867" t="s">
        <v>43</v>
      </c>
      <c r="X867" t="s">
        <v>104</v>
      </c>
      <c r="Y867" t="s">
        <v>45</v>
      </c>
      <c r="Z867">
        <v>3</v>
      </c>
    </row>
    <row r="868" spans="1:26" x14ac:dyDescent="0.3">
      <c r="A868">
        <v>1293</v>
      </c>
      <c r="B868" t="s">
        <v>3640</v>
      </c>
      <c r="C868" t="s">
        <v>1595</v>
      </c>
      <c r="D868" s="1">
        <v>44348</v>
      </c>
      <c r="E868" s="1">
        <v>45045</v>
      </c>
      <c r="F868" t="s">
        <v>28</v>
      </c>
      <c r="G868" t="s">
        <v>3641</v>
      </c>
      <c r="H868" t="s">
        <v>3642</v>
      </c>
      <c r="I868" t="s">
        <v>31</v>
      </c>
      <c r="J868" t="s">
        <v>32</v>
      </c>
      <c r="K868" t="s">
        <v>33</v>
      </c>
      <c r="L868" t="s">
        <v>64</v>
      </c>
      <c r="M868" t="s">
        <v>63</v>
      </c>
      <c r="N868" t="s">
        <v>175</v>
      </c>
      <c r="O868" t="s">
        <v>3643</v>
      </c>
      <c r="P868" t="s">
        <v>38</v>
      </c>
      <c r="Q868" t="s">
        <v>305</v>
      </c>
      <c r="R868" s="1">
        <v>34263</v>
      </c>
      <c r="S868" t="s">
        <v>40</v>
      </c>
      <c r="T868" t="s">
        <v>163</v>
      </c>
      <c r="U868" t="s">
        <v>42</v>
      </c>
      <c r="V868">
        <v>60878</v>
      </c>
      <c r="W868" t="s">
        <v>128</v>
      </c>
      <c r="X868" t="s">
        <v>75</v>
      </c>
      <c r="Y868" t="s">
        <v>45</v>
      </c>
      <c r="Z868">
        <v>3</v>
      </c>
    </row>
    <row r="869" spans="1:26" x14ac:dyDescent="0.3">
      <c r="A869">
        <v>1294</v>
      </c>
      <c r="B869" t="s">
        <v>2912</v>
      </c>
      <c r="C869" t="s">
        <v>3644</v>
      </c>
      <c r="D869" s="1">
        <v>45023</v>
      </c>
      <c r="E869" s="1">
        <v>45053</v>
      </c>
      <c r="F869" t="s">
        <v>3019</v>
      </c>
      <c r="G869" t="s">
        <v>3645</v>
      </c>
      <c r="H869" t="s">
        <v>3646</v>
      </c>
      <c r="I869" t="s">
        <v>50</v>
      </c>
      <c r="J869" t="s">
        <v>32</v>
      </c>
      <c r="K869" t="s">
        <v>52</v>
      </c>
      <c r="L869" t="s">
        <v>64</v>
      </c>
      <c r="M869" t="s">
        <v>52</v>
      </c>
      <c r="N869" t="s">
        <v>175</v>
      </c>
      <c r="O869" t="s">
        <v>3647</v>
      </c>
      <c r="P869" t="s">
        <v>38</v>
      </c>
      <c r="Q869" t="s">
        <v>305</v>
      </c>
      <c r="R869" s="1">
        <v>25839</v>
      </c>
      <c r="S869" t="s">
        <v>40</v>
      </c>
      <c r="T869" t="s">
        <v>83</v>
      </c>
      <c r="U869" t="s">
        <v>42</v>
      </c>
      <c r="V869">
        <v>58589</v>
      </c>
      <c r="W869" t="s">
        <v>56</v>
      </c>
      <c r="X869" t="s">
        <v>75</v>
      </c>
      <c r="Y869" t="s">
        <v>45</v>
      </c>
      <c r="Z869">
        <v>3</v>
      </c>
    </row>
    <row r="870" spans="1:26" x14ac:dyDescent="0.3">
      <c r="A870">
        <v>1295</v>
      </c>
      <c r="B870" t="s">
        <v>679</v>
      </c>
      <c r="C870" t="s">
        <v>2668</v>
      </c>
      <c r="D870" s="1">
        <v>44360</v>
      </c>
      <c r="E870" s="1"/>
      <c r="F870" t="s">
        <v>728</v>
      </c>
      <c r="G870" t="s">
        <v>3648</v>
      </c>
      <c r="H870" t="s">
        <v>3649</v>
      </c>
      <c r="I870" t="s">
        <v>168</v>
      </c>
      <c r="J870" t="s">
        <v>32</v>
      </c>
      <c r="K870" t="s">
        <v>63</v>
      </c>
      <c r="L870" t="s">
        <v>51</v>
      </c>
      <c r="M870" t="s">
        <v>63</v>
      </c>
      <c r="N870" t="s">
        <v>36</v>
      </c>
      <c r="O870" t="s">
        <v>37</v>
      </c>
      <c r="P870" t="s">
        <v>38</v>
      </c>
      <c r="Q870" t="s">
        <v>81</v>
      </c>
      <c r="R870" s="1">
        <v>25865</v>
      </c>
      <c r="S870" t="s">
        <v>40</v>
      </c>
      <c r="T870" t="s">
        <v>352</v>
      </c>
      <c r="U870" t="s">
        <v>42</v>
      </c>
      <c r="V870">
        <v>26059</v>
      </c>
      <c r="W870" t="s">
        <v>74</v>
      </c>
      <c r="X870" t="s">
        <v>84</v>
      </c>
      <c r="Y870" t="s">
        <v>45</v>
      </c>
      <c r="Z870">
        <v>3</v>
      </c>
    </row>
    <row r="871" spans="1:26" x14ac:dyDescent="0.3">
      <c r="A871">
        <v>1296</v>
      </c>
      <c r="B871" t="s">
        <v>3650</v>
      </c>
      <c r="C871" t="s">
        <v>3651</v>
      </c>
      <c r="D871" s="1">
        <v>43537</v>
      </c>
      <c r="E871" s="1">
        <v>44086</v>
      </c>
      <c r="F871" t="s">
        <v>728</v>
      </c>
      <c r="G871" t="s">
        <v>3652</v>
      </c>
      <c r="H871" t="s">
        <v>3653</v>
      </c>
      <c r="I871" t="s">
        <v>98</v>
      </c>
      <c r="J871" t="s">
        <v>745</v>
      </c>
      <c r="K871" t="s">
        <v>63</v>
      </c>
      <c r="L871" t="s">
        <v>64</v>
      </c>
      <c r="M871" t="s">
        <v>52</v>
      </c>
      <c r="N871" t="s">
        <v>99</v>
      </c>
      <c r="O871" t="s">
        <v>3654</v>
      </c>
      <c r="P871" t="s">
        <v>38</v>
      </c>
      <c r="Q871" t="s">
        <v>90</v>
      </c>
      <c r="R871" s="1">
        <v>31074</v>
      </c>
      <c r="S871" t="s">
        <v>40</v>
      </c>
      <c r="T871" t="s">
        <v>395</v>
      </c>
      <c r="U871" t="s">
        <v>42</v>
      </c>
      <c r="V871">
        <v>94411</v>
      </c>
      <c r="W871" t="s">
        <v>128</v>
      </c>
      <c r="X871" t="s">
        <v>44</v>
      </c>
      <c r="Y871" t="s">
        <v>45</v>
      </c>
      <c r="Z871">
        <v>3</v>
      </c>
    </row>
    <row r="872" spans="1:26" x14ac:dyDescent="0.3">
      <c r="A872">
        <v>1297</v>
      </c>
      <c r="B872" t="s">
        <v>1397</v>
      </c>
      <c r="C872" t="s">
        <v>3655</v>
      </c>
      <c r="D872" s="1">
        <v>43609</v>
      </c>
      <c r="E872" s="1">
        <v>44478</v>
      </c>
      <c r="F872" t="s">
        <v>728</v>
      </c>
      <c r="G872" t="s">
        <v>3656</v>
      </c>
      <c r="H872" t="s">
        <v>3657</v>
      </c>
      <c r="I872" t="s">
        <v>118</v>
      </c>
      <c r="J872" t="s">
        <v>745</v>
      </c>
      <c r="K872" t="s">
        <v>52</v>
      </c>
      <c r="L872" t="s">
        <v>51</v>
      </c>
      <c r="M872" t="s">
        <v>35</v>
      </c>
      <c r="N872" t="s">
        <v>126</v>
      </c>
      <c r="O872" t="s">
        <v>3658</v>
      </c>
      <c r="P872" t="s">
        <v>38</v>
      </c>
      <c r="Q872" t="s">
        <v>3213</v>
      </c>
      <c r="R872" s="1">
        <v>25058</v>
      </c>
      <c r="S872" t="s">
        <v>40</v>
      </c>
      <c r="T872" t="s">
        <v>103</v>
      </c>
      <c r="U872" t="s">
        <v>42</v>
      </c>
      <c r="V872">
        <v>46980</v>
      </c>
      <c r="W872" t="s">
        <v>74</v>
      </c>
      <c r="X872" t="s">
        <v>84</v>
      </c>
      <c r="Y872" t="s">
        <v>45</v>
      </c>
      <c r="Z872">
        <v>3</v>
      </c>
    </row>
    <row r="873" spans="1:26" x14ac:dyDescent="0.3">
      <c r="A873">
        <v>1298</v>
      </c>
      <c r="B873" t="s">
        <v>3659</v>
      </c>
      <c r="C873" t="s">
        <v>3660</v>
      </c>
      <c r="D873" s="1">
        <v>44982</v>
      </c>
      <c r="E873" s="1"/>
      <c r="F873" t="s">
        <v>728</v>
      </c>
      <c r="G873" t="s">
        <v>3661</v>
      </c>
      <c r="H873" t="s">
        <v>3662</v>
      </c>
      <c r="I873" t="s">
        <v>62</v>
      </c>
      <c r="J873" t="s">
        <v>32</v>
      </c>
      <c r="K873" t="s">
        <v>52</v>
      </c>
      <c r="L873" t="s">
        <v>64</v>
      </c>
      <c r="M873" t="s">
        <v>35</v>
      </c>
      <c r="N873" t="s">
        <v>36</v>
      </c>
      <c r="O873" t="s">
        <v>37</v>
      </c>
      <c r="P873" t="s">
        <v>38</v>
      </c>
      <c r="Q873" t="s">
        <v>81</v>
      </c>
      <c r="R873" s="1">
        <v>30385</v>
      </c>
      <c r="S873" t="s">
        <v>40</v>
      </c>
      <c r="T873" t="s">
        <v>83</v>
      </c>
      <c r="U873" t="s">
        <v>42</v>
      </c>
      <c r="V873">
        <v>12398</v>
      </c>
      <c r="W873" t="s">
        <v>93</v>
      </c>
      <c r="X873" t="s">
        <v>84</v>
      </c>
      <c r="Y873" t="s">
        <v>45</v>
      </c>
      <c r="Z873">
        <v>3</v>
      </c>
    </row>
    <row r="874" spans="1:26" x14ac:dyDescent="0.3">
      <c r="A874">
        <v>1299</v>
      </c>
      <c r="B874" t="s">
        <v>424</v>
      </c>
      <c r="C874" t="s">
        <v>938</v>
      </c>
      <c r="D874" s="1">
        <v>43914</v>
      </c>
      <c r="E874" s="1"/>
      <c r="F874" t="s">
        <v>728</v>
      </c>
      <c r="G874" t="s">
        <v>3663</v>
      </c>
      <c r="H874" t="s">
        <v>3664</v>
      </c>
      <c r="I874" t="s">
        <v>89</v>
      </c>
      <c r="J874" t="s">
        <v>32</v>
      </c>
      <c r="K874" t="s">
        <v>33</v>
      </c>
      <c r="L874" t="s">
        <v>64</v>
      </c>
      <c r="M874" t="s">
        <v>63</v>
      </c>
      <c r="N874" t="s">
        <v>36</v>
      </c>
      <c r="O874" t="s">
        <v>37</v>
      </c>
      <c r="P874" t="s">
        <v>38</v>
      </c>
      <c r="Q874" t="s">
        <v>53</v>
      </c>
      <c r="R874" s="1">
        <v>19642</v>
      </c>
      <c r="S874" t="s">
        <v>40</v>
      </c>
      <c r="T874" t="s">
        <v>226</v>
      </c>
      <c r="U874" t="s">
        <v>42</v>
      </c>
      <c r="V874">
        <v>95571</v>
      </c>
      <c r="W874" t="s">
        <v>128</v>
      </c>
      <c r="X874" t="s">
        <v>44</v>
      </c>
      <c r="Y874" t="s">
        <v>45</v>
      </c>
      <c r="Z874">
        <v>3</v>
      </c>
    </row>
    <row r="875" spans="1:26" x14ac:dyDescent="0.3">
      <c r="A875">
        <v>1300</v>
      </c>
      <c r="B875" t="s">
        <v>3665</v>
      </c>
      <c r="C875" t="s">
        <v>3666</v>
      </c>
      <c r="D875" s="1">
        <v>44359</v>
      </c>
      <c r="E875" s="1"/>
      <c r="F875" t="s">
        <v>728</v>
      </c>
      <c r="G875" t="s">
        <v>3667</v>
      </c>
      <c r="H875" t="s">
        <v>3668</v>
      </c>
      <c r="I875" t="s">
        <v>31</v>
      </c>
      <c r="J875" t="s">
        <v>32</v>
      </c>
      <c r="K875" t="s">
        <v>33</v>
      </c>
      <c r="L875" t="s">
        <v>64</v>
      </c>
      <c r="M875" t="s">
        <v>35</v>
      </c>
      <c r="N875" t="s">
        <v>36</v>
      </c>
      <c r="O875" t="s">
        <v>37</v>
      </c>
      <c r="P875" t="s">
        <v>38</v>
      </c>
      <c r="Q875" t="s">
        <v>90</v>
      </c>
      <c r="R875" s="1">
        <v>24720</v>
      </c>
      <c r="S875" t="s">
        <v>40</v>
      </c>
      <c r="T875" t="s">
        <v>83</v>
      </c>
      <c r="U875" t="s">
        <v>42</v>
      </c>
      <c r="V875">
        <v>91189</v>
      </c>
      <c r="W875" t="s">
        <v>93</v>
      </c>
      <c r="X875" t="s">
        <v>84</v>
      </c>
      <c r="Y875" t="s">
        <v>45</v>
      </c>
      <c r="Z875">
        <v>3</v>
      </c>
    </row>
    <row r="876" spans="1:26" x14ac:dyDescent="0.3">
      <c r="A876">
        <v>1301</v>
      </c>
      <c r="B876" t="s">
        <v>3669</v>
      </c>
      <c r="C876" t="s">
        <v>3670</v>
      </c>
      <c r="D876" s="1">
        <v>43546</v>
      </c>
      <c r="E876" s="1">
        <v>44643</v>
      </c>
      <c r="F876" t="s">
        <v>28</v>
      </c>
      <c r="G876" t="s">
        <v>3671</v>
      </c>
      <c r="H876" t="s">
        <v>3672</v>
      </c>
      <c r="I876" t="s">
        <v>139</v>
      </c>
      <c r="J876" t="s">
        <v>745</v>
      </c>
      <c r="K876" t="s">
        <v>52</v>
      </c>
      <c r="L876" t="s">
        <v>64</v>
      </c>
      <c r="M876" t="s">
        <v>35</v>
      </c>
      <c r="N876" t="s">
        <v>140</v>
      </c>
      <c r="O876" t="s">
        <v>3673</v>
      </c>
      <c r="P876" t="s">
        <v>38</v>
      </c>
      <c r="Q876" t="s">
        <v>90</v>
      </c>
      <c r="R876" s="1">
        <v>18350</v>
      </c>
      <c r="S876" t="s">
        <v>40</v>
      </c>
      <c r="T876" t="s">
        <v>193</v>
      </c>
      <c r="U876" t="s">
        <v>42</v>
      </c>
      <c r="V876">
        <v>62803</v>
      </c>
      <c r="W876" t="s">
        <v>128</v>
      </c>
      <c r="X876" t="s">
        <v>44</v>
      </c>
      <c r="Y876" t="s">
        <v>45</v>
      </c>
      <c r="Z876">
        <v>3</v>
      </c>
    </row>
    <row r="877" spans="1:26" x14ac:dyDescent="0.3">
      <c r="A877">
        <v>1302</v>
      </c>
      <c r="B877" t="s">
        <v>271</v>
      </c>
      <c r="C877" t="s">
        <v>3674</v>
      </c>
      <c r="D877" s="1">
        <v>44263</v>
      </c>
      <c r="E877" s="1">
        <v>44912</v>
      </c>
      <c r="F877" t="s">
        <v>28</v>
      </c>
      <c r="G877" t="s">
        <v>3675</v>
      </c>
      <c r="H877" t="s">
        <v>3676</v>
      </c>
      <c r="I877" t="s">
        <v>80</v>
      </c>
      <c r="J877" t="s">
        <v>745</v>
      </c>
      <c r="K877" t="s">
        <v>63</v>
      </c>
      <c r="L877" t="s">
        <v>51</v>
      </c>
      <c r="M877" t="s">
        <v>63</v>
      </c>
      <c r="N877" t="s">
        <v>175</v>
      </c>
      <c r="O877" t="s">
        <v>3677</v>
      </c>
      <c r="P877" t="s">
        <v>38</v>
      </c>
      <c r="Q877" t="s">
        <v>90</v>
      </c>
      <c r="R877" s="1">
        <v>36709</v>
      </c>
      <c r="S877" t="s">
        <v>40</v>
      </c>
      <c r="T877" t="s">
        <v>83</v>
      </c>
      <c r="U877" t="s">
        <v>42</v>
      </c>
      <c r="V877">
        <v>77552</v>
      </c>
      <c r="W877" t="s">
        <v>74</v>
      </c>
      <c r="X877" t="s">
        <v>84</v>
      </c>
      <c r="Y877" t="s">
        <v>45</v>
      </c>
      <c r="Z877">
        <v>3</v>
      </c>
    </row>
    <row r="878" spans="1:26" x14ac:dyDescent="0.3">
      <c r="A878">
        <v>1303</v>
      </c>
      <c r="B878" t="s">
        <v>3678</v>
      </c>
      <c r="C878" t="s">
        <v>3679</v>
      </c>
      <c r="D878" s="1">
        <v>43966</v>
      </c>
      <c r="E878" s="1"/>
      <c r="F878" t="s">
        <v>28</v>
      </c>
      <c r="G878" t="s">
        <v>3680</v>
      </c>
      <c r="H878" t="s">
        <v>3681</v>
      </c>
      <c r="I878" t="s">
        <v>168</v>
      </c>
      <c r="J878" t="s">
        <v>32</v>
      </c>
      <c r="K878" t="s">
        <v>33</v>
      </c>
      <c r="L878" t="s">
        <v>51</v>
      </c>
      <c r="M878" t="s">
        <v>63</v>
      </c>
      <c r="N878" t="s">
        <v>36</v>
      </c>
      <c r="O878" t="s">
        <v>37</v>
      </c>
      <c r="P878" t="s">
        <v>38</v>
      </c>
      <c r="Q878" t="s">
        <v>39</v>
      </c>
      <c r="R878" s="1">
        <v>20852</v>
      </c>
      <c r="S878" t="s">
        <v>40</v>
      </c>
      <c r="T878" t="s">
        <v>1258</v>
      </c>
      <c r="U878" t="s">
        <v>42</v>
      </c>
      <c r="V878">
        <v>35973</v>
      </c>
      <c r="W878" t="s">
        <v>56</v>
      </c>
      <c r="X878" t="s">
        <v>75</v>
      </c>
      <c r="Y878" t="s">
        <v>45</v>
      </c>
      <c r="Z878">
        <v>3</v>
      </c>
    </row>
    <row r="879" spans="1:26" x14ac:dyDescent="0.3">
      <c r="A879">
        <v>1304</v>
      </c>
      <c r="B879" t="s">
        <v>1264</v>
      </c>
      <c r="C879" t="s">
        <v>312</v>
      </c>
      <c r="D879" s="1">
        <v>44950</v>
      </c>
      <c r="E879" s="1"/>
      <c r="F879" t="s">
        <v>28</v>
      </c>
      <c r="G879" t="s">
        <v>3682</v>
      </c>
      <c r="H879" t="s">
        <v>3683</v>
      </c>
      <c r="I879" t="s">
        <v>98</v>
      </c>
      <c r="J879" t="s">
        <v>32</v>
      </c>
      <c r="K879" t="s">
        <v>63</v>
      </c>
      <c r="L879" t="s">
        <v>64</v>
      </c>
      <c r="M879" t="s">
        <v>52</v>
      </c>
      <c r="N879" t="s">
        <v>36</v>
      </c>
      <c r="O879" t="s">
        <v>37</v>
      </c>
      <c r="P879" t="s">
        <v>38</v>
      </c>
      <c r="Q879" t="s">
        <v>2517</v>
      </c>
      <c r="R879" s="1">
        <v>35108</v>
      </c>
      <c r="S879" t="s">
        <v>40</v>
      </c>
      <c r="T879" t="s">
        <v>2517</v>
      </c>
      <c r="U879" t="s">
        <v>42</v>
      </c>
      <c r="V879">
        <v>47801</v>
      </c>
      <c r="W879" t="s">
        <v>128</v>
      </c>
      <c r="X879" t="s">
        <v>44</v>
      </c>
      <c r="Y879" t="s">
        <v>45</v>
      </c>
      <c r="Z879">
        <v>3</v>
      </c>
    </row>
    <row r="880" spans="1:26" x14ac:dyDescent="0.3">
      <c r="A880">
        <v>1305</v>
      </c>
      <c r="B880" t="s">
        <v>2063</v>
      </c>
      <c r="C880" t="s">
        <v>538</v>
      </c>
      <c r="D880" s="1">
        <v>44202</v>
      </c>
      <c r="E880" s="1">
        <v>44925</v>
      </c>
      <c r="F880" t="s">
        <v>28</v>
      </c>
      <c r="G880" t="s">
        <v>3684</v>
      </c>
      <c r="H880" t="s">
        <v>3685</v>
      </c>
      <c r="I880" t="s">
        <v>118</v>
      </c>
      <c r="J880" t="s">
        <v>745</v>
      </c>
      <c r="K880" t="s">
        <v>63</v>
      </c>
      <c r="L880" t="s">
        <v>64</v>
      </c>
      <c r="M880" t="s">
        <v>35</v>
      </c>
      <c r="N880" t="s">
        <v>126</v>
      </c>
      <c r="O880" t="s">
        <v>3686</v>
      </c>
      <c r="P880" t="s">
        <v>38</v>
      </c>
      <c r="Q880" t="s">
        <v>90</v>
      </c>
      <c r="R880" s="1">
        <v>36113</v>
      </c>
      <c r="S880" t="s">
        <v>40</v>
      </c>
      <c r="T880" t="s">
        <v>83</v>
      </c>
      <c r="U880" t="s">
        <v>55</v>
      </c>
      <c r="V880">
        <v>1615</v>
      </c>
      <c r="W880" t="s">
        <v>43</v>
      </c>
      <c r="X880" t="s">
        <v>84</v>
      </c>
      <c r="Y880" t="s">
        <v>45</v>
      </c>
      <c r="Z880">
        <v>3</v>
      </c>
    </row>
    <row r="881" spans="1:26" x14ac:dyDescent="0.3">
      <c r="A881">
        <v>1306</v>
      </c>
      <c r="B881" t="s">
        <v>3338</v>
      </c>
      <c r="C881" t="s">
        <v>756</v>
      </c>
      <c r="D881" s="1">
        <v>44302</v>
      </c>
      <c r="E881" s="1"/>
      <c r="F881" t="s">
        <v>28</v>
      </c>
      <c r="G881" t="s">
        <v>3687</v>
      </c>
      <c r="H881" t="s">
        <v>3688</v>
      </c>
      <c r="I881" t="s">
        <v>62</v>
      </c>
      <c r="J881" t="s">
        <v>32</v>
      </c>
      <c r="K881" t="s">
        <v>52</v>
      </c>
      <c r="L881" t="s">
        <v>64</v>
      </c>
      <c r="M881" t="s">
        <v>52</v>
      </c>
      <c r="N881" t="s">
        <v>36</v>
      </c>
      <c r="O881" t="s">
        <v>37</v>
      </c>
      <c r="P881" t="s">
        <v>38</v>
      </c>
      <c r="Q881" t="s">
        <v>177</v>
      </c>
      <c r="R881" s="1">
        <v>35649</v>
      </c>
      <c r="S881" t="s">
        <v>40</v>
      </c>
      <c r="T881" t="s">
        <v>178</v>
      </c>
      <c r="U881" t="s">
        <v>55</v>
      </c>
      <c r="V881">
        <v>49042</v>
      </c>
      <c r="W881" t="s">
        <v>56</v>
      </c>
      <c r="X881" t="s">
        <v>75</v>
      </c>
      <c r="Y881" t="s">
        <v>45</v>
      </c>
      <c r="Z881">
        <v>3</v>
      </c>
    </row>
    <row r="882" spans="1:26" x14ac:dyDescent="0.3">
      <c r="A882">
        <v>1307</v>
      </c>
      <c r="B882" t="s">
        <v>3689</v>
      </c>
      <c r="C882" t="s">
        <v>3690</v>
      </c>
      <c r="D882" s="1">
        <v>44461</v>
      </c>
      <c r="E882" s="1">
        <v>44494</v>
      </c>
      <c r="F882" t="s">
        <v>28</v>
      </c>
      <c r="G882" t="s">
        <v>3691</v>
      </c>
      <c r="H882" t="s">
        <v>3692</v>
      </c>
      <c r="I882" t="s">
        <v>89</v>
      </c>
      <c r="J882" t="s">
        <v>745</v>
      </c>
      <c r="K882" t="s">
        <v>33</v>
      </c>
      <c r="L882" t="s">
        <v>51</v>
      </c>
      <c r="M882" t="s">
        <v>63</v>
      </c>
      <c r="N882" t="s">
        <v>175</v>
      </c>
      <c r="O882" t="s">
        <v>3693</v>
      </c>
      <c r="P882" t="s">
        <v>38</v>
      </c>
      <c r="Q882" t="s">
        <v>111</v>
      </c>
      <c r="R882" s="1">
        <v>29641</v>
      </c>
      <c r="S882" t="s">
        <v>40</v>
      </c>
      <c r="T882" t="s">
        <v>184</v>
      </c>
      <c r="U882" t="s">
        <v>55</v>
      </c>
      <c r="V882">
        <v>94852</v>
      </c>
      <c r="W882" t="s">
        <v>93</v>
      </c>
      <c r="X882" t="s">
        <v>84</v>
      </c>
      <c r="Y882" t="s">
        <v>45</v>
      </c>
      <c r="Z882">
        <v>3</v>
      </c>
    </row>
    <row r="883" spans="1:26" x14ac:dyDescent="0.3">
      <c r="A883">
        <v>1308</v>
      </c>
      <c r="B883" t="s">
        <v>3694</v>
      </c>
      <c r="C883" t="s">
        <v>443</v>
      </c>
      <c r="D883" s="1">
        <v>44740</v>
      </c>
      <c r="E883" s="1">
        <v>44992</v>
      </c>
      <c r="F883" t="s">
        <v>28</v>
      </c>
      <c r="G883" t="s">
        <v>3695</v>
      </c>
      <c r="H883" t="s">
        <v>3696</v>
      </c>
      <c r="I883" t="s">
        <v>31</v>
      </c>
      <c r="J883" t="s">
        <v>32</v>
      </c>
      <c r="K883" t="s">
        <v>63</v>
      </c>
      <c r="L883" t="s">
        <v>34</v>
      </c>
      <c r="M883" t="s">
        <v>63</v>
      </c>
      <c r="N883" t="s">
        <v>140</v>
      </c>
      <c r="O883" t="s">
        <v>3697</v>
      </c>
      <c r="P883" t="s">
        <v>38</v>
      </c>
      <c r="Q883" t="s">
        <v>177</v>
      </c>
      <c r="R883" s="1">
        <v>29497</v>
      </c>
      <c r="S883" t="s">
        <v>40</v>
      </c>
      <c r="T883" t="s">
        <v>6</v>
      </c>
      <c r="U883" t="s">
        <v>42</v>
      </c>
      <c r="V883">
        <v>60350</v>
      </c>
      <c r="W883" t="s">
        <v>128</v>
      </c>
      <c r="X883" t="s">
        <v>104</v>
      </c>
      <c r="Y883" t="s">
        <v>45</v>
      </c>
      <c r="Z883">
        <v>3</v>
      </c>
    </row>
    <row r="884" spans="1:26" x14ac:dyDescent="0.3">
      <c r="A884">
        <v>1309</v>
      </c>
      <c r="B884" t="s">
        <v>3698</v>
      </c>
      <c r="C884" t="s">
        <v>420</v>
      </c>
      <c r="D884" s="1">
        <v>44060</v>
      </c>
      <c r="E884" s="1"/>
      <c r="F884" t="s">
        <v>28</v>
      </c>
      <c r="G884" t="s">
        <v>3699</v>
      </c>
      <c r="H884" t="s">
        <v>3700</v>
      </c>
      <c r="I884" t="s">
        <v>133</v>
      </c>
      <c r="J884" t="s">
        <v>32</v>
      </c>
      <c r="K884" t="s">
        <v>52</v>
      </c>
      <c r="L884" t="s">
        <v>34</v>
      </c>
      <c r="M884" t="s">
        <v>52</v>
      </c>
      <c r="N884" t="s">
        <v>36</v>
      </c>
      <c r="O884" t="s">
        <v>37</v>
      </c>
      <c r="P884" t="s">
        <v>38</v>
      </c>
      <c r="Q884" t="s">
        <v>90</v>
      </c>
      <c r="R884" s="1">
        <v>29356</v>
      </c>
      <c r="S884" t="s">
        <v>40</v>
      </c>
      <c r="T884" t="s">
        <v>193</v>
      </c>
      <c r="U884" t="s">
        <v>42</v>
      </c>
      <c r="V884">
        <v>41055</v>
      </c>
      <c r="W884" t="s">
        <v>74</v>
      </c>
      <c r="X884" t="s">
        <v>44</v>
      </c>
      <c r="Y884" t="s">
        <v>45</v>
      </c>
      <c r="Z884">
        <v>3</v>
      </c>
    </row>
    <row r="885" spans="1:26" x14ac:dyDescent="0.3">
      <c r="A885">
        <v>1310</v>
      </c>
      <c r="B885" t="s">
        <v>3109</v>
      </c>
      <c r="C885" t="s">
        <v>3701</v>
      </c>
      <c r="D885" s="1">
        <v>45019</v>
      </c>
      <c r="E885" s="1">
        <v>45128</v>
      </c>
      <c r="F885" t="s">
        <v>28</v>
      </c>
      <c r="G885" t="s">
        <v>3702</v>
      </c>
      <c r="H885" t="s">
        <v>3703</v>
      </c>
      <c r="I885" t="s">
        <v>50</v>
      </c>
      <c r="J885" t="s">
        <v>32</v>
      </c>
      <c r="K885" t="s">
        <v>52</v>
      </c>
      <c r="L885" t="s">
        <v>64</v>
      </c>
      <c r="M885" t="s">
        <v>63</v>
      </c>
      <c r="N885" t="s">
        <v>175</v>
      </c>
      <c r="O885" t="s">
        <v>3704</v>
      </c>
      <c r="P885" t="s">
        <v>38</v>
      </c>
      <c r="Q885" t="s">
        <v>81</v>
      </c>
      <c r="R885" s="1">
        <v>32184</v>
      </c>
      <c r="S885" t="s">
        <v>40</v>
      </c>
      <c r="T885" t="s">
        <v>103</v>
      </c>
      <c r="U885" t="s">
        <v>42</v>
      </c>
      <c r="V885">
        <v>21439</v>
      </c>
      <c r="W885" t="s">
        <v>128</v>
      </c>
      <c r="X885" t="s">
        <v>75</v>
      </c>
      <c r="Y885" t="s">
        <v>45</v>
      </c>
      <c r="Z885">
        <v>3</v>
      </c>
    </row>
    <row r="886" spans="1:26" x14ac:dyDescent="0.3">
      <c r="A886">
        <v>1311</v>
      </c>
      <c r="B886" t="s">
        <v>3705</v>
      </c>
      <c r="C886" t="s">
        <v>2529</v>
      </c>
      <c r="D886" s="1">
        <v>45072</v>
      </c>
      <c r="E886" s="1">
        <v>45089</v>
      </c>
      <c r="F886" t="s">
        <v>28</v>
      </c>
      <c r="G886" t="s">
        <v>3706</v>
      </c>
      <c r="H886" t="s">
        <v>3707</v>
      </c>
      <c r="I886" t="s">
        <v>139</v>
      </c>
      <c r="J886" t="s">
        <v>32</v>
      </c>
      <c r="K886" t="s">
        <v>63</v>
      </c>
      <c r="L886" t="s">
        <v>34</v>
      </c>
      <c r="M886" t="s">
        <v>52</v>
      </c>
      <c r="N886" t="s">
        <v>126</v>
      </c>
      <c r="O886" t="s">
        <v>3708</v>
      </c>
      <c r="P886" t="s">
        <v>38</v>
      </c>
      <c r="Q886" t="s">
        <v>111</v>
      </c>
      <c r="R886" s="1">
        <v>31830</v>
      </c>
      <c r="S886" t="s">
        <v>40</v>
      </c>
      <c r="T886" t="s">
        <v>205</v>
      </c>
      <c r="U886" t="s">
        <v>55</v>
      </c>
      <c r="V886">
        <v>32645</v>
      </c>
      <c r="W886" t="s">
        <v>128</v>
      </c>
      <c r="X886" t="s">
        <v>75</v>
      </c>
      <c r="Y886" t="s">
        <v>45</v>
      </c>
      <c r="Z886">
        <v>3</v>
      </c>
    </row>
    <row r="887" spans="1:26" x14ac:dyDescent="0.3">
      <c r="A887">
        <v>1312</v>
      </c>
      <c r="B887" t="s">
        <v>3709</v>
      </c>
      <c r="C887" t="s">
        <v>3710</v>
      </c>
      <c r="D887" s="1">
        <v>44296</v>
      </c>
      <c r="E887" s="1"/>
      <c r="F887" t="s">
        <v>28</v>
      </c>
      <c r="G887" t="s">
        <v>3711</v>
      </c>
      <c r="H887" t="s">
        <v>3712</v>
      </c>
      <c r="I887" t="s">
        <v>80</v>
      </c>
      <c r="J887" t="s">
        <v>32</v>
      </c>
      <c r="K887" t="s">
        <v>63</v>
      </c>
      <c r="L887" t="s">
        <v>64</v>
      </c>
      <c r="M887" t="s">
        <v>63</v>
      </c>
      <c r="N887" t="s">
        <v>36</v>
      </c>
      <c r="O887" t="s">
        <v>37</v>
      </c>
      <c r="P887" t="s">
        <v>38</v>
      </c>
      <c r="Q887" t="s">
        <v>101</v>
      </c>
      <c r="R887" s="1">
        <v>35651</v>
      </c>
      <c r="S887" t="s">
        <v>40</v>
      </c>
      <c r="T887" t="s">
        <v>103</v>
      </c>
      <c r="U887" t="s">
        <v>42</v>
      </c>
      <c r="V887">
        <v>47354</v>
      </c>
      <c r="W887" t="s">
        <v>93</v>
      </c>
      <c r="X887" t="s">
        <v>44</v>
      </c>
      <c r="Y887" t="s">
        <v>45</v>
      </c>
      <c r="Z887">
        <v>3</v>
      </c>
    </row>
    <row r="888" spans="1:26" x14ac:dyDescent="0.3">
      <c r="A888">
        <v>1313</v>
      </c>
      <c r="B888" t="s">
        <v>3713</v>
      </c>
      <c r="C888" t="s">
        <v>3714</v>
      </c>
      <c r="D888" s="1">
        <v>45034</v>
      </c>
      <c r="E888" s="1"/>
      <c r="F888" t="s">
        <v>28</v>
      </c>
      <c r="G888" t="s">
        <v>3715</v>
      </c>
      <c r="H888" t="s">
        <v>3716</v>
      </c>
      <c r="I888" t="s">
        <v>168</v>
      </c>
      <c r="J888" t="s">
        <v>32</v>
      </c>
      <c r="K888" t="s">
        <v>33</v>
      </c>
      <c r="L888" t="s">
        <v>34</v>
      </c>
      <c r="M888" t="s">
        <v>52</v>
      </c>
      <c r="N888" t="s">
        <v>36</v>
      </c>
      <c r="O888" t="s">
        <v>37</v>
      </c>
      <c r="P888" t="s">
        <v>38</v>
      </c>
      <c r="Q888" t="s">
        <v>90</v>
      </c>
      <c r="R888" s="1">
        <v>21158</v>
      </c>
      <c r="S888" t="s">
        <v>40</v>
      </c>
      <c r="T888" t="s">
        <v>216</v>
      </c>
      <c r="U888" t="s">
        <v>42</v>
      </c>
      <c r="V888">
        <v>64005</v>
      </c>
      <c r="W888" t="s">
        <v>56</v>
      </c>
      <c r="X888" t="s">
        <v>75</v>
      </c>
      <c r="Y888" t="s">
        <v>45</v>
      </c>
      <c r="Z888">
        <v>3</v>
      </c>
    </row>
    <row r="889" spans="1:26" x14ac:dyDescent="0.3">
      <c r="A889">
        <v>1314</v>
      </c>
      <c r="B889" t="s">
        <v>3717</v>
      </c>
      <c r="C889" t="s">
        <v>3718</v>
      </c>
      <c r="D889" s="1">
        <v>44482</v>
      </c>
      <c r="E889" s="1">
        <v>45098</v>
      </c>
      <c r="F889" t="s">
        <v>28</v>
      </c>
      <c r="G889" t="s">
        <v>3719</v>
      </c>
      <c r="H889" t="s">
        <v>3720</v>
      </c>
      <c r="I889" t="s">
        <v>98</v>
      </c>
      <c r="J889" t="s">
        <v>32</v>
      </c>
      <c r="K889" t="s">
        <v>33</v>
      </c>
      <c r="L889" t="s">
        <v>34</v>
      </c>
      <c r="M889" t="s">
        <v>63</v>
      </c>
      <c r="N889" t="s">
        <v>140</v>
      </c>
      <c r="O889" t="s">
        <v>3721</v>
      </c>
      <c r="P889" t="s">
        <v>38</v>
      </c>
      <c r="Q889" t="s">
        <v>81</v>
      </c>
      <c r="R889" s="1">
        <v>35307</v>
      </c>
      <c r="S889" t="s">
        <v>40</v>
      </c>
      <c r="T889" t="s">
        <v>103</v>
      </c>
      <c r="U889" t="s">
        <v>42</v>
      </c>
      <c r="V889">
        <v>91553</v>
      </c>
      <c r="W889" t="s">
        <v>43</v>
      </c>
      <c r="X889" t="s">
        <v>104</v>
      </c>
      <c r="Y889" t="s">
        <v>45</v>
      </c>
      <c r="Z889">
        <v>3</v>
      </c>
    </row>
    <row r="890" spans="1:26" x14ac:dyDescent="0.3">
      <c r="A890">
        <v>1315</v>
      </c>
      <c r="B890" t="s">
        <v>1991</v>
      </c>
      <c r="C890" t="s">
        <v>3722</v>
      </c>
      <c r="D890" s="1">
        <v>44114</v>
      </c>
      <c r="E890" s="1"/>
      <c r="F890" t="s">
        <v>2411</v>
      </c>
      <c r="G890" t="s">
        <v>3723</v>
      </c>
      <c r="H890" t="s">
        <v>3724</v>
      </c>
      <c r="I890" t="s">
        <v>118</v>
      </c>
      <c r="J890" t="s">
        <v>32</v>
      </c>
      <c r="K890" t="s">
        <v>52</v>
      </c>
      <c r="L890" t="s">
        <v>51</v>
      </c>
      <c r="M890" t="s">
        <v>35</v>
      </c>
      <c r="N890" t="s">
        <v>36</v>
      </c>
      <c r="O890" t="s">
        <v>37</v>
      </c>
      <c r="P890" t="s">
        <v>2623</v>
      </c>
      <c r="Q890" t="s">
        <v>148</v>
      </c>
      <c r="R890" s="1">
        <v>20810</v>
      </c>
      <c r="S890" t="s">
        <v>40</v>
      </c>
      <c r="T890" t="s">
        <v>2143</v>
      </c>
      <c r="U890" t="s">
        <v>42</v>
      </c>
      <c r="V890">
        <v>2050</v>
      </c>
      <c r="W890" t="s">
        <v>128</v>
      </c>
      <c r="X890" t="s">
        <v>44</v>
      </c>
      <c r="Y890" t="s">
        <v>45</v>
      </c>
      <c r="Z890">
        <v>3</v>
      </c>
    </row>
    <row r="891" spans="1:26" x14ac:dyDescent="0.3">
      <c r="A891">
        <v>1316</v>
      </c>
      <c r="B891" t="s">
        <v>3725</v>
      </c>
      <c r="C891" t="s">
        <v>3726</v>
      </c>
      <c r="D891" s="1">
        <v>43485</v>
      </c>
      <c r="E891" s="1">
        <v>44454</v>
      </c>
      <c r="F891" t="s">
        <v>3727</v>
      </c>
      <c r="G891" t="s">
        <v>3728</v>
      </c>
      <c r="H891" t="s">
        <v>3729</v>
      </c>
      <c r="I891" t="s">
        <v>31</v>
      </c>
      <c r="J891" t="s">
        <v>32</v>
      </c>
      <c r="K891" t="s">
        <v>52</v>
      </c>
      <c r="L891" t="s">
        <v>51</v>
      </c>
      <c r="M891" t="s">
        <v>63</v>
      </c>
      <c r="N891" t="s">
        <v>99</v>
      </c>
      <c r="O891" t="s">
        <v>3730</v>
      </c>
      <c r="P891" t="s">
        <v>1843</v>
      </c>
      <c r="Q891" t="s">
        <v>53</v>
      </c>
      <c r="R891" s="1">
        <v>20386</v>
      </c>
      <c r="S891" t="s">
        <v>40</v>
      </c>
      <c r="T891" t="s">
        <v>226</v>
      </c>
      <c r="U891" t="s">
        <v>42</v>
      </c>
      <c r="V891">
        <v>1902</v>
      </c>
      <c r="W891" t="s">
        <v>128</v>
      </c>
      <c r="X891" t="s">
        <v>75</v>
      </c>
      <c r="Y891" t="s">
        <v>45</v>
      </c>
      <c r="Z891">
        <v>3</v>
      </c>
    </row>
    <row r="892" spans="1:26" x14ac:dyDescent="0.3">
      <c r="A892">
        <v>1317</v>
      </c>
      <c r="B892" t="s">
        <v>3731</v>
      </c>
      <c r="C892" t="s">
        <v>3732</v>
      </c>
      <c r="D892" s="1">
        <v>44325</v>
      </c>
      <c r="E892" s="1">
        <v>44861</v>
      </c>
      <c r="F892" t="s">
        <v>2411</v>
      </c>
      <c r="G892" t="s">
        <v>3733</v>
      </c>
      <c r="H892" t="s">
        <v>3734</v>
      </c>
      <c r="I892" t="s">
        <v>139</v>
      </c>
      <c r="J892" t="s">
        <v>32</v>
      </c>
      <c r="K892" t="s">
        <v>63</v>
      </c>
      <c r="L892" t="s">
        <v>51</v>
      </c>
      <c r="M892" t="s">
        <v>52</v>
      </c>
      <c r="N892" t="s">
        <v>99</v>
      </c>
      <c r="O892" t="s">
        <v>3735</v>
      </c>
      <c r="P892" t="s">
        <v>2623</v>
      </c>
      <c r="Q892" t="s">
        <v>53</v>
      </c>
      <c r="R892" s="1">
        <v>18590</v>
      </c>
      <c r="S892" t="s">
        <v>40</v>
      </c>
      <c r="T892" t="s">
        <v>163</v>
      </c>
      <c r="U892" t="s">
        <v>42</v>
      </c>
      <c r="V892">
        <v>2468</v>
      </c>
      <c r="W892" t="s">
        <v>93</v>
      </c>
      <c r="X892" t="s">
        <v>44</v>
      </c>
      <c r="Y892" t="s">
        <v>45</v>
      </c>
      <c r="Z892">
        <v>3</v>
      </c>
    </row>
    <row r="893" spans="1:26" x14ac:dyDescent="0.3">
      <c r="A893">
        <v>1318</v>
      </c>
      <c r="B893" t="s">
        <v>3736</v>
      </c>
      <c r="C893" t="s">
        <v>3737</v>
      </c>
      <c r="D893" s="1">
        <v>45136</v>
      </c>
      <c r="E893" s="1">
        <v>45142</v>
      </c>
      <c r="F893" t="s">
        <v>3738</v>
      </c>
      <c r="G893" t="s">
        <v>3739</v>
      </c>
      <c r="H893" t="s">
        <v>3740</v>
      </c>
      <c r="I893" t="s">
        <v>98</v>
      </c>
      <c r="J893" t="s">
        <v>32</v>
      </c>
      <c r="K893" t="s">
        <v>33</v>
      </c>
      <c r="L893" t="s">
        <v>64</v>
      </c>
      <c r="M893" t="s">
        <v>35</v>
      </c>
      <c r="N893" t="s">
        <v>140</v>
      </c>
      <c r="O893" t="s">
        <v>3741</v>
      </c>
      <c r="P893" t="s">
        <v>2623</v>
      </c>
      <c r="Q893" t="s">
        <v>90</v>
      </c>
      <c r="R893" s="1">
        <v>30816</v>
      </c>
      <c r="S893" t="s">
        <v>40</v>
      </c>
      <c r="T893" t="s">
        <v>83</v>
      </c>
      <c r="U893" t="s">
        <v>42</v>
      </c>
      <c r="V893">
        <v>2330</v>
      </c>
      <c r="W893" t="s">
        <v>43</v>
      </c>
      <c r="X893" t="s">
        <v>104</v>
      </c>
      <c r="Y893" t="s">
        <v>45</v>
      </c>
      <c r="Z893">
        <v>3</v>
      </c>
    </row>
    <row r="894" spans="1:26" x14ac:dyDescent="0.3">
      <c r="A894">
        <v>1319</v>
      </c>
      <c r="B894" t="s">
        <v>499</v>
      </c>
      <c r="C894" t="s">
        <v>3742</v>
      </c>
      <c r="D894" s="1">
        <v>43701</v>
      </c>
      <c r="E894" s="1">
        <v>44909</v>
      </c>
      <c r="F894" t="s">
        <v>3743</v>
      </c>
      <c r="G894" t="s">
        <v>3744</v>
      </c>
      <c r="H894" t="s">
        <v>3745</v>
      </c>
      <c r="I894" t="s">
        <v>50</v>
      </c>
      <c r="J894" t="s">
        <v>32</v>
      </c>
      <c r="K894" t="s">
        <v>52</v>
      </c>
      <c r="L894" t="s">
        <v>34</v>
      </c>
      <c r="M894" t="s">
        <v>35</v>
      </c>
      <c r="N894" t="s">
        <v>99</v>
      </c>
      <c r="O894" t="s">
        <v>3746</v>
      </c>
      <c r="P894" t="s">
        <v>2623</v>
      </c>
      <c r="Q894" t="s">
        <v>39</v>
      </c>
      <c r="R894" s="1">
        <v>23581</v>
      </c>
      <c r="S894" t="s">
        <v>40</v>
      </c>
      <c r="T894" t="s">
        <v>1506</v>
      </c>
      <c r="U894" t="s">
        <v>55</v>
      </c>
      <c r="V894">
        <v>2703</v>
      </c>
      <c r="W894" t="s">
        <v>128</v>
      </c>
      <c r="X894" t="s">
        <v>84</v>
      </c>
      <c r="Y894" t="s">
        <v>45</v>
      </c>
      <c r="Z894">
        <v>3</v>
      </c>
    </row>
    <row r="895" spans="1:26" x14ac:dyDescent="0.3">
      <c r="A895">
        <v>1320</v>
      </c>
      <c r="B895" t="s">
        <v>3747</v>
      </c>
      <c r="C895" t="s">
        <v>3748</v>
      </c>
      <c r="D895" s="1">
        <v>43459</v>
      </c>
      <c r="E895" s="1"/>
      <c r="F895" t="s">
        <v>3738</v>
      </c>
      <c r="G895" t="s">
        <v>3749</v>
      </c>
      <c r="H895" t="s">
        <v>3750</v>
      </c>
      <c r="I895" t="s">
        <v>98</v>
      </c>
      <c r="J895" t="s">
        <v>32</v>
      </c>
      <c r="K895" t="s">
        <v>52</v>
      </c>
      <c r="L895" t="s">
        <v>64</v>
      </c>
      <c r="M895" t="s">
        <v>63</v>
      </c>
      <c r="N895" t="s">
        <v>36</v>
      </c>
      <c r="O895" t="s">
        <v>37</v>
      </c>
      <c r="P895" t="s">
        <v>2623</v>
      </c>
      <c r="Q895" t="s">
        <v>305</v>
      </c>
      <c r="R895" s="1">
        <v>30565</v>
      </c>
      <c r="S895" t="s">
        <v>40</v>
      </c>
      <c r="T895" t="s">
        <v>678</v>
      </c>
      <c r="U895" t="s">
        <v>42</v>
      </c>
      <c r="V895">
        <v>2170</v>
      </c>
      <c r="W895" t="s">
        <v>43</v>
      </c>
      <c r="X895" t="s">
        <v>44</v>
      </c>
      <c r="Y895" t="s">
        <v>45</v>
      </c>
      <c r="Z895">
        <v>3</v>
      </c>
    </row>
    <row r="896" spans="1:26" x14ac:dyDescent="0.3">
      <c r="A896">
        <v>1321</v>
      </c>
      <c r="B896" t="s">
        <v>3751</v>
      </c>
      <c r="C896" t="s">
        <v>3752</v>
      </c>
      <c r="D896" s="1">
        <v>44343</v>
      </c>
      <c r="E896" s="1">
        <v>44432</v>
      </c>
      <c r="F896" t="s">
        <v>3743</v>
      </c>
      <c r="G896" t="s">
        <v>3753</v>
      </c>
      <c r="H896" t="s">
        <v>3754</v>
      </c>
      <c r="I896" t="s">
        <v>80</v>
      </c>
      <c r="J896" t="s">
        <v>32</v>
      </c>
      <c r="K896" t="s">
        <v>33</v>
      </c>
      <c r="L896" t="s">
        <v>51</v>
      </c>
      <c r="M896" t="s">
        <v>63</v>
      </c>
      <c r="N896" t="s">
        <v>99</v>
      </c>
      <c r="O896" t="s">
        <v>3755</v>
      </c>
      <c r="P896" t="s">
        <v>2623</v>
      </c>
      <c r="Q896" t="s">
        <v>177</v>
      </c>
      <c r="R896" s="1">
        <v>21260</v>
      </c>
      <c r="S896" t="s">
        <v>40</v>
      </c>
      <c r="T896" t="s">
        <v>708</v>
      </c>
      <c r="U896" t="s">
        <v>55</v>
      </c>
      <c r="V896">
        <v>1460</v>
      </c>
      <c r="W896" t="s">
        <v>93</v>
      </c>
      <c r="X896" t="s">
        <v>75</v>
      </c>
      <c r="Y896" t="s">
        <v>45</v>
      </c>
      <c r="Z896">
        <v>3</v>
      </c>
    </row>
    <row r="897" spans="1:26" x14ac:dyDescent="0.3">
      <c r="A897">
        <v>1322</v>
      </c>
      <c r="B897" t="s">
        <v>1899</v>
      </c>
      <c r="C897" t="s">
        <v>3756</v>
      </c>
      <c r="D897" s="1">
        <v>44959</v>
      </c>
      <c r="E897" s="1">
        <v>45100</v>
      </c>
      <c r="F897" t="s">
        <v>3743</v>
      </c>
      <c r="G897" t="s">
        <v>3757</v>
      </c>
      <c r="H897" t="s">
        <v>3758</v>
      </c>
      <c r="I897" t="s">
        <v>80</v>
      </c>
      <c r="J897" t="s">
        <v>32</v>
      </c>
      <c r="K897" t="s">
        <v>63</v>
      </c>
      <c r="L897" t="s">
        <v>64</v>
      </c>
      <c r="M897" t="s">
        <v>63</v>
      </c>
      <c r="N897" t="s">
        <v>126</v>
      </c>
      <c r="O897" t="s">
        <v>3759</v>
      </c>
      <c r="P897" t="s">
        <v>2623</v>
      </c>
      <c r="Q897" t="s">
        <v>119</v>
      </c>
      <c r="R897" s="1">
        <v>31185</v>
      </c>
      <c r="S897" t="s">
        <v>40</v>
      </c>
      <c r="T897" t="s">
        <v>3478</v>
      </c>
      <c r="U897" t="s">
        <v>42</v>
      </c>
      <c r="V897">
        <v>1450</v>
      </c>
      <c r="W897" t="s">
        <v>56</v>
      </c>
      <c r="X897" t="s">
        <v>44</v>
      </c>
      <c r="Y897" t="s">
        <v>45</v>
      </c>
      <c r="Z897">
        <v>3</v>
      </c>
    </row>
    <row r="898" spans="1:26" x14ac:dyDescent="0.3">
      <c r="A898">
        <v>1323</v>
      </c>
      <c r="B898" t="s">
        <v>3760</v>
      </c>
      <c r="C898" t="s">
        <v>1627</v>
      </c>
      <c r="D898" s="1">
        <v>44901</v>
      </c>
      <c r="E898" s="1"/>
      <c r="F898" t="s">
        <v>3738</v>
      </c>
      <c r="G898" t="s">
        <v>3761</v>
      </c>
      <c r="H898" t="s">
        <v>3762</v>
      </c>
      <c r="I898" t="s">
        <v>62</v>
      </c>
      <c r="J898" t="s">
        <v>32</v>
      </c>
      <c r="K898" t="s">
        <v>63</v>
      </c>
      <c r="L898" t="s">
        <v>64</v>
      </c>
      <c r="M898" t="s">
        <v>35</v>
      </c>
      <c r="N898" t="s">
        <v>36</v>
      </c>
      <c r="O898" t="s">
        <v>37</v>
      </c>
      <c r="P898" t="s">
        <v>2623</v>
      </c>
      <c r="Q898" t="s">
        <v>53</v>
      </c>
      <c r="R898" s="1">
        <v>19437</v>
      </c>
      <c r="S898" t="s">
        <v>40</v>
      </c>
      <c r="T898" t="s">
        <v>226</v>
      </c>
      <c r="U898" t="s">
        <v>42</v>
      </c>
      <c r="V898">
        <v>1844</v>
      </c>
      <c r="W898" t="s">
        <v>93</v>
      </c>
      <c r="X898" t="s">
        <v>104</v>
      </c>
      <c r="Y898" t="s">
        <v>45</v>
      </c>
      <c r="Z898">
        <v>3</v>
      </c>
    </row>
    <row r="899" spans="1:26" x14ac:dyDescent="0.3">
      <c r="A899">
        <v>1324</v>
      </c>
      <c r="B899" t="s">
        <v>3763</v>
      </c>
      <c r="C899" t="s">
        <v>3251</v>
      </c>
      <c r="D899" s="1">
        <v>44400</v>
      </c>
      <c r="E899" s="1"/>
      <c r="F899" t="s">
        <v>3743</v>
      </c>
      <c r="G899" t="s">
        <v>3764</v>
      </c>
      <c r="H899" t="s">
        <v>3765</v>
      </c>
      <c r="I899" t="s">
        <v>139</v>
      </c>
      <c r="J899" t="s">
        <v>32</v>
      </c>
      <c r="K899" t="s">
        <v>52</v>
      </c>
      <c r="L899" t="s">
        <v>51</v>
      </c>
      <c r="M899" t="s">
        <v>52</v>
      </c>
      <c r="N899" t="s">
        <v>36</v>
      </c>
      <c r="O899" t="s">
        <v>37</v>
      </c>
      <c r="P899" t="s">
        <v>2623</v>
      </c>
      <c r="Q899" t="s">
        <v>81</v>
      </c>
      <c r="R899" s="1">
        <v>31713</v>
      </c>
      <c r="S899" t="s">
        <v>40</v>
      </c>
      <c r="T899" t="s">
        <v>2278</v>
      </c>
      <c r="U899" t="s">
        <v>42</v>
      </c>
      <c r="V899">
        <v>11194</v>
      </c>
      <c r="W899" t="s">
        <v>56</v>
      </c>
      <c r="X899" t="s">
        <v>75</v>
      </c>
      <c r="Y899" t="s">
        <v>45</v>
      </c>
      <c r="Z899">
        <v>3</v>
      </c>
    </row>
    <row r="900" spans="1:26" x14ac:dyDescent="0.3">
      <c r="A900">
        <v>1325</v>
      </c>
      <c r="B900" t="s">
        <v>1462</v>
      </c>
      <c r="C900" t="s">
        <v>3766</v>
      </c>
      <c r="D900" s="1">
        <v>43785</v>
      </c>
      <c r="E900" s="1"/>
      <c r="F900" t="s">
        <v>3743</v>
      </c>
      <c r="G900" t="s">
        <v>3767</v>
      </c>
      <c r="H900" t="s">
        <v>3768</v>
      </c>
      <c r="I900" t="s">
        <v>80</v>
      </c>
      <c r="J900" t="s">
        <v>32</v>
      </c>
      <c r="K900" t="s">
        <v>33</v>
      </c>
      <c r="L900" t="s">
        <v>64</v>
      </c>
      <c r="M900" t="s">
        <v>35</v>
      </c>
      <c r="N900" t="s">
        <v>36</v>
      </c>
      <c r="O900" t="s">
        <v>37</v>
      </c>
      <c r="P900" t="s">
        <v>2623</v>
      </c>
      <c r="Q900" t="s">
        <v>111</v>
      </c>
      <c r="R900" s="1">
        <v>30073</v>
      </c>
      <c r="S900" t="s">
        <v>40</v>
      </c>
      <c r="T900" t="s">
        <v>703</v>
      </c>
      <c r="U900" t="s">
        <v>42</v>
      </c>
      <c r="V900">
        <v>60432</v>
      </c>
      <c r="W900" t="s">
        <v>93</v>
      </c>
      <c r="X900" t="s">
        <v>104</v>
      </c>
      <c r="Y900" t="s">
        <v>45</v>
      </c>
      <c r="Z900">
        <v>3</v>
      </c>
    </row>
    <row r="901" spans="1:26" x14ac:dyDescent="0.3">
      <c r="A901">
        <v>1326</v>
      </c>
      <c r="B901" t="s">
        <v>3769</v>
      </c>
      <c r="C901" t="s">
        <v>3770</v>
      </c>
      <c r="D901" s="1">
        <v>43898</v>
      </c>
      <c r="E901" s="1">
        <v>44507</v>
      </c>
      <c r="F901" t="s">
        <v>1784</v>
      </c>
      <c r="G901" t="s">
        <v>3771</v>
      </c>
      <c r="H901" t="s">
        <v>3772</v>
      </c>
      <c r="I901" t="s">
        <v>168</v>
      </c>
      <c r="J901" t="s">
        <v>32</v>
      </c>
      <c r="K901" t="s">
        <v>63</v>
      </c>
      <c r="L901" t="s">
        <v>51</v>
      </c>
      <c r="M901" t="s">
        <v>35</v>
      </c>
      <c r="N901" t="s">
        <v>140</v>
      </c>
      <c r="O901" t="s">
        <v>3773</v>
      </c>
      <c r="P901" t="s">
        <v>2623</v>
      </c>
      <c r="Q901" t="s">
        <v>101</v>
      </c>
      <c r="R901" s="1">
        <v>28446</v>
      </c>
      <c r="S901" t="s">
        <v>40</v>
      </c>
      <c r="T901" t="s">
        <v>678</v>
      </c>
      <c r="U901" t="s">
        <v>55</v>
      </c>
      <c r="V901">
        <v>86677</v>
      </c>
      <c r="W901" t="s">
        <v>43</v>
      </c>
      <c r="X901" t="s">
        <v>44</v>
      </c>
      <c r="Y901" t="s">
        <v>45</v>
      </c>
      <c r="Z901">
        <v>3</v>
      </c>
    </row>
    <row r="902" spans="1:26" x14ac:dyDescent="0.3">
      <c r="A902">
        <v>1327</v>
      </c>
      <c r="B902" t="s">
        <v>2220</v>
      </c>
      <c r="C902" t="s">
        <v>3380</v>
      </c>
      <c r="D902" s="1">
        <v>43479</v>
      </c>
      <c r="E902" s="1"/>
      <c r="F902" t="s">
        <v>1784</v>
      </c>
      <c r="G902" t="s">
        <v>3774</v>
      </c>
      <c r="H902" t="s">
        <v>3775</v>
      </c>
      <c r="I902" t="s">
        <v>98</v>
      </c>
      <c r="J902" t="s">
        <v>32</v>
      </c>
      <c r="K902" t="s">
        <v>52</v>
      </c>
      <c r="L902" t="s">
        <v>64</v>
      </c>
      <c r="M902" t="s">
        <v>35</v>
      </c>
      <c r="N902" t="s">
        <v>36</v>
      </c>
      <c r="O902" t="s">
        <v>37</v>
      </c>
      <c r="P902" t="s">
        <v>2623</v>
      </c>
      <c r="Q902" t="s">
        <v>111</v>
      </c>
      <c r="R902" s="1">
        <v>21966</v>
      </c>
      <c r="S902" t="s">
        <v>40</v>
      </c>
      <c r="T902" t="s">
        <v>113</v>
      </c>
      <c r="U902" t="s">
        <v>55</v>
      </c>
      <c r="V902">
        <v>93156</v>
      </c>
      <c r="W902" t="s">
        <v>43</v>
      </c>
      <c r="X902" t="s">
        <v>75</v>
      </c>
      <c r="Y902" t="s">
        <v>45</v>
      </c>
      <c r="Z902">
        <v>3</v>
      </c>
    </row>
    <row r="903" spans="1:26" x14ac:dyDescent="0.3">
      <c r="A903">
        <v>1328</v>
      </c>
      <c r="B903" t="s">
        <v>1520</v>
      </c>
      <c r="C903" t="s">
        <v>3776</v>
      </c>
      <c r="D903" s="1">
        <v>43890</v>
      </c>
      <c r="E903" s="1">
        <v>44462</v>
      </c>
      <c r="F903" t="s">
        <v>1784</v>
      </c>
      <c r="G903" t="s">
        <v>3777</v>
      </c>
      <c r="H903" t="s">
        <v>3778</v>
      </c>
      <c r="I903" t="s">
        <v>118</v>
      </c>
      <c r="J903" t="s">
        <v>32</v>
      </c>
      <c r="K903" t="s">
        <v>52</v>
      </c>
      <c r="L903" t="s">
        <v>34</v>
      </c>
      <c r="M903" t="s">
        <v>63</v>
      </c>
      <c r="N903" t="s">
        <v>175</v>
      </c>
      <c r="O903" t="s">
        <v>3779</v>
      </c>
      <c r="P903" t="s">
        <v>170</v>
      </c>
      <c r="Q903" t="s">
        <v>119</v>
      </c>
      <c r="R903" s="1">
        <v>27752</v>
      </c>
      <c r="S903" t="s">
        <v>40</v>
      </c>
      <c r="T903" t="s">
        <v>708</v>
      </c>
      <c r="U903" t="s">
        <v>55</v>
      </c>
      <c r="V903">
        <v>66733</v>
      </c>
      <c r="W903" t="s">
        <v>128</v>
      </c>
      <c r="X903" t="s">
        <v>75</v>
      </c>
      <c r="Y903" t="s">
        <v>45</v>
      </c>
      <c r="Z903">
        <v>3</v>
      </c>
    </row>
    <row r="904" spans="1:26" x14ac:dyDescent="0.3">
      <c r="A904">
        <v>1329</v>
      </c>
      <c r="B904" t="s">
        <v>3141</v>
      </c>
      <c r="C904" t="s">
        <v>3780</v>
      </c>
      <c r="D904" s="1">
        <v>44890</v>
      </c>
      <c r="E904" s="1">
        <v>45028</v>
      </c>
      <c r="F904" t="s">
        <v>2424</v>
      </c>
      <c r="G904" t="s">
        <v>3781</v>
      </c>
      <c r="H904" t="s">
        <v>3782</v>
      </c>
      <c r="I904" t="s">
        <v>62</v>
      </c>
      <c r="J904" t="s">
        <v>32</v>
      </c>
      <c r="K904" t="s">
        <v>33</v>
      </c>
      <c r="L904" t="s">
        <v>64</v>
      </c>
      <c r="M904" t="s">
        <v>52</v>
      </c>
      <c r="N904" t="s">
        <v>126</v>
      </c>
      <c r="O904" t="s">
        <v>3783</v>
      </c>
      <c r="P904" t="s">
        <v>2428</v>
      </c>
      <c r="Q904" t="s">
        <v>90</v>
      </c>
      <c r="R904" s="1">
        <v>21490</v>
      </c>
      <c r="S904" t="s">
        <v>40</v>
      </c>
      <c r="T904" t="s">
        <v>83</v>
      </c>
      <c r="U904" t="s">
        <v>55</v>
      </c>
      <c r="V904">
        <v>77070</v>
      </c>
      <c r="W904" t="s">
        <v>93</v>
      </c>
      <c r="X904" t="s">
        <v>44</v>
      </c>
      <c r="Y904" t="s">
        <v>45</v>
      </c>
      <c r="Z904">
        <v>3</v>
      </c>
    </row>
    <row r="905" spans="1:26" x14ac:dyDescent="0.3">
      <c r="A905">
        <v>1330</v>
      </c>
      <c r="B905" t="s">
        <v>3713</v>
      </c>
      <c r="C905" t="s">
        <v>1690</v>
      </c>
      <c r="D905" s="1">
        <v>44819</v>
      </c>
      <c r="E905" s="1">
        <v>45051</v>
      </c>
      <c r="F905" t="s">
        <v>3743</v>
      </c>
      <c r="G905" t="s">
        <v>3784</v>
      </c>
      <c r="H905" t="s">
        <v>3785</v>
      </c>
      <c r="I905" t="s">
        <v>139</v>
      </c>
      <c r="J905" t="s">
        <v>32</v>
      </c>
      <c r="K905" t="s">
        <v>63</v>
      </c>
      <c r="L905" t="s">
        <v>51</v>
      </c>
      <c r="M905" t="s">
        <v>52</v>
      </c>
      <c r="N905" t="s">
        <v>140</v>
      </c>
      <c r="O905" t="s">
        <v>3786</v>
      </c>
      <c r="P905" t="s">
        <v>2623</v>
      </c>
      <c r="Q905" t="s">
        <v>81</v>
      </c>
      <c r="R905" s="1">
        <v>32933</v>
      </c>
      <c r="S905" t="s">
        <v>40</v>
      </c>
      <c r="T905" t="s">
        <v>1232</v>
      </c>
      <c r="U905" t="s">
        <v>42</v>
      </c>
      <c r="V905">
        <v>66991</v>
      </c>
      <c r="W905" t="s">
        <v>43</v>
      </c>
      <c r="X905" t="s">
        <v>104</v>
      </c>
      <c r="Y905" t="s">
        <v>45</v>
      </c>
      <c r="Z905">
        <v>3</v>
      </c>
    </row>
    <row r="906" spans="1:26" x14ac:dyDescent="0.3">
      <c r="A906">
        <v>1331</v>
      </c>
      <c r="B906" t="s">
        <v>3787</v>
      </c>
      <c r="C906" t="s">
        <v>2529</v>
      </c>
      <c r="D906" s="1">
        <v>44419</v>
      </c>
      <c r="E906" s="1"/>
      <c r="F906" t="s">
        <v>3743</v>
      </c>
      <c r="G906" t="s">
        <v>3788</v>
      </c>
      <c r="H906" t="s">
        <v>3789</v>
      </c>
      <c r="I906" t="s">
        <v>80</v>
      </c>
      <c r="J906" t="s">
        <v>32</v>
      </c>
      <c r="K906" t="s">
        <v>63</v>
      </c>
      <c r="L906" t="s">
        <v>34</v>
      </c>
      <c r="M906" t="s">
        <v>35</v>
      </c>
      <c r="N906" t="s">
        <v>36</v>
      </c>
      <c r="O906" t="s">
        <v>37</v>
      </c>
      <c r="P906" t="s">
        <v>2623</v>
      </c>
      <c r="Q906" t="s">
        <v>696</v>
      </c>
      <c r="R906" s="1">
        <v>17095</v>
      </c>
      <c r="S906" t="s">
        <v>40</v>
      </c>
      <c r="T906" t="s">
        <v>1506</v>
      </c>
      <c r="U906" t="s">
        <v>42</v>
      </c>
      <c r="V906">
        <v>69431</v>
      </c>
      <c r="W906" t="s">
        <v>93</v>
      </c>
      <c r="X906" t="s">
        <v>44</v>
      </c>
      <c r="Y906" t="s">
        <v>45</v>
      </c>
      <c r="Z906">
        <v>3</v>
      </c>
    </row>
    <row r="907" spans="1:26" x14ac:dyDescent="0.3">
      <c r="A907">
        <v>1332</v>
      </c>
      <c r="B907" t="s">
        <v>3790</v>
      </c>
      <c r="C907" t="s">
        <v>1702</v>
      </c>
      <c r="D907" s="1">
        <v>45141</v>
      </c>
      <c r="E907" s="1"/>
      <c r="F907" t="s">
        <v>1784</v>
      </c>
      <c r="G907" t="s">
        <v>3791</v>
      </c>
      <c r="H907" t="s">
        <v>3792</v>
      </c>
      <c r="I907" t="s">
        <v>168</v>
      </c>
      <c r="J907" t="s">
        <v>32</v>
      </c>
      <c r="K907" t="s">
        <v>33</v>
      </c>
      <c r="L907" t="s">
        <v>64</v>
      </c>
      <c r="M907" t="s">
        <v>52</v>
      </c>
      <c r="N907" t="s">
        <v>36</v>
      </c>
      <c r="O907" t="s">
        <v>37</v>
      </c>
      <c r="P907" t="s">
        <v>2623</v>
      </c>
      <c r="Q907" t="s">
        <v>305</v>
      </c>
      <c r="R907" s="1">
        <v>17097</v>
      </c>
      <c r="S907" t="s">
        <v>40</v>
      </c>
      <c r="T907" t="s">
        <v>226</v>
      </c>
      <c r="U907" t="s">
        <v>55</v>
      </c>
      <c r="V907">
        <v>12089</v>
      </c>
      <c r="W907" t="s">
        <v>56</v>
      </c>
      <c r="X907" t="s">
        <v>104</v>
      </c>
      <c r="Y907" t="s">
        <v>45</v>
      </c>
      <c r="Z907">
        <v>3</v>
      </c>
    </row>
    <row r="908" spans="1:26" x14ac:dyDescent="0.3">
      <c r="A908">
        <v>1333</v>
      </c>
      <c r="B908" t="s">
        <v>3793</v>
      </c>
      <c r="C908" t="s">
        <v>2039</v>
      </c>
      <c r="D908" s="1">
        <v>44634</v>
      </c>
      <c r="E908" s="1"/>
      <c r="F908" t="s">
        <v>1784</v>
      </c>
      <c r="G908" t="s">
        <v>3794</v>
      </c>
      <c r="H908" t="s">
        <v>3795</v>
      </c>
      <c r="I908" t="s">
        <v>98</v>
      </c>
      <c r="J908" t="s">
        <v>32</v>
      </c>
      <c r="K908" t="s">
        <v>52</v>
      </c>
      <c r="L908" t="s">
        <v>51</v>
      </c>
      <c r="M908" t="s">
        <v>52</v>
      </c>
      <c r="N908" t="s">
        <v>36</v>
      </c>
      <c r="O908" t="s">
        <v>37</v>
      </c>
      <c r="P908" t="s">
        <v>170</v>
      </c>
      <c r="Q908" t="s">
        <v>90</v>
      </c>
      <c r="R908" s="1">
        <v>28595</v>
      </c>
      <c r="S908" t="s">
        <v>40</v>
      </c>
      <c r="T908" t="s">
        <v>83</v>
      </c>
      <c r="U908" t="s">
        <v>55</v>
      </c>
      <c r="V908">
        <v>74486</v>
      </c>
      <c r="W908" t="s">
        <v>93</v>
      </c>
      <c r="X908" t="s">
        <v>104</v>
      </c>
      <c r="Y908" t="s">
        <v>45</v>
      </c>
      <c r="Z908">
        <v>3</v>
      </c>
    </row>
    <row r="909" spans="1:26" x14ac:dyDescent="0.3">
      <c r="A909">
        <v>1334</v>
      </c>
      <c r="B909" t="s">
        <v>741</v>
      </c>
      <c r="C909" t="s">
        <v>2466</v>
      </c>
      <c r="D909" s="1">
        <v>44075</v>
      </c>
      <c r="E909" s="1">
        <v>44164</v>
      </c>
      <c r="F909" t="s">
        <v>1784</v>
      </c>
      <c r="G909" t="s">
        <v>3796</v>
      </c>
      <c r="H909" t="s">
        <v>3797</v>
      </c>
      <c r="I909" t="s">
        <v>118</v>
      </c>
      <c r="J909" t="s">
        <v>32</v>
      </c>
      <c r="K909" t="s">
        <v>63</v>
      </c>
      <c r="L909" t="s">
        <v>64</v>
      </c>
      <c r="M909" t="s">
        <v>52</v>
      </c>
      <c r="N909" t="s">
        <v>140</v>
      </c>
      <c r="O909" t="s">
        <v>3798</v>
      </c>
      <c r="P909" t="s">
        <v>170</v>
      </c>
      <c r="Q909" t="s">
        <v>794</v>
      </c>
      <c r="R909" s="1">
        <v>19260</v>
      </c>
      <c r="S909" t="s">
        <v>40</v>
      </c>
      <c r="T909" t="s">
        <v>83</v>
      </c>
      <c r="U909" t="s">
        <v>55</v>
      </c>
      <c r="V909">
        <v>15975</v>
      </c>
      <c r="W909" t="s">
        <v>74</v>
      </c>
      <c r="X909" t="s">
        <v>44</v>
      </c>
      <c r="Y909" t="s">
        <v>45</v>
      </c>
      <c r="Z909">
        <v>3</v>
      </c>
    </row>
    <row r="910" spans="1:26" x14ac:dyDescent="0.3">
      <c r="A910">
        <v>1335</v>
      </c>
      <c r="B910" t="s">
        <v>3799</v>
      </c>
      <c r="C910" t="s">
        <v>3800</v>
      </c>
      <c r="D910" s="1">
        <v>44500</v>
      </c>
      <c r="E910" s="1"/>
      <c r="F910" t="s">
        <v>2424</v>
      </c>
      <c r="G910" t="s">
        <v>3801</v>
      </c>
      <c r="H910" t="s">
        <v>3802</v>
      </c>
      <c r="I910" t="s">
        <v>118</v>
      </c>
      <c r="J910" t="s">
        <v>32</v>
      </c>
      <c r="K910" t="s">
        <v>33</v>
      </c>
      <c r="L910" t="s">
        <v>51</v>
      </c>
      <c r="M910" t="s">
        <v>63</v>
      </c>
      <c r="N910" t="s">
        <v>36</v>
      </c>
      <c r="O910" t="s">
        <v>37</v>
      </c>
      <c r="P910" t="s">
        <v>2428</v>
      </c>
      <c r="Q910" t="s">
        <v>81</v>
      </c>
      <c r="R910" s="1">
        <v>17495</v>
      </c>
      <c r="S910" t="s">
        <v>40</v>
      </c>
      <c r="T910" t="s">
        <v>103</v>
      </c>
      <c r="U910" t="s">
        <v>42</v>
      </c>
      <c r="V910">
        <v>27425</v>
      </c>
      <c r="W910" t="s">
        <v>43</v>
      </c>
      <c r="X910" t="s">
        <v>104</v>
      </c>
      <c r="Y910" t="s">
        <v>45</v>
      </c>
      <c r="Z910">
        <v>3</v>
      </c>
    </row>
    <row r="911" spans="1:26" x14ac:dyDescent="0.3">
      <c r="A911">
        <v>1336</v>
      </c>
      <c r="B911" t="s">
        <v>887</v>
      </c>
      <c r="C911" t="s">
        <v>1627</v>
      </c>
      <c r="D911" s="1">
        <v>43887</v>
      </c>
      <c r="E911" s="1">
        <v>45015</v>
      </c>
      <c r="F911" t="s">
        <v>3743</v>
      </c>
      <c r="G911" t="s">
        <v>3803</v>
      </c>
      <c r="H911" t="s">
        <v>3804</v>
      </c>
      <c r="I911" t="s">
        <v>80</v>
      </c>
      <c r="J911" t="s">
        <v>32</v>
      </c>
      <c r="K911" t="s">
        <v>63</v>
      </c>
      <c r="L911" t="s">
        <v>51</v>
      </c>
      <c r="M911" t="s">
        <v>52</v>
      </c>
      <c r="N911" t="s">
        <v>140</v>
      </c>
      <c r="O911" t="s">
        <v>3805</v>
      </c>
      <c r="P911" t="s">
        <v>2623</v>
      </c>
      <c r="Q911" t="s">
        <v>90</v>
      </c>
      <c r="R911" s="1">
        <v>17362</v>
      </c>
      <c r="S911" t="s">
        <v>40</v>
      </c>
      <c r="T911" t="s">
        <v>103</v>
      </c>
      <c r="U911" t="s">
        <v>42</v>
      </c>
      <c r="V911">
        <v>88247</v>
      </c>
      <c r="W911" t="s">
        <v>93</v>
      </c>
      <c r="X911" t="s">
        <v>84</v>
      </c>
      <c r="Y911" t="s">
        <v>45</v>
      </c>
      <c r="Z911">
        <v>3</v>
      </c>
    </row>
    <row r="912" spans="1:26" x14ac:dyDescent="0.3">
      <c r="A912">
        <v>1337</v>
      </c>
      <c r="B912" t="s">
        <v>3806</v>
      </c>
      <c r="C912" t="s">
        <v>3807</v>
      </c>
      <c r="D912" s="1">
        <v>43322</v>
      </c>
      <c r="E912" s="1">
        <v>44537</v>
      </c>
      <c r="F912" t="s">
        <v>3743</v>
      </c>
      <c r="G912" t="s">
        <v>3808</v>
      </c>
      <c r="H912" t="s">
        <v>3809</v>
      </c>
      <c r="I912" t="s">
        <v>98</v>
      </c>
      <c r="J912" t="s">
        <v>32</v>
      </c>
      <c r="K912" t="s">
        <v>63</v>
      </c>
      <c r="L912" t="s">
        <v>51</v>
      </c>
      <c r="M912" t="s">
        <v>35</v>
      </c>
      <c r="N912" t="s">
        <v>126</v>
      </c>
      <c r="O912" t="s">
        <v>3810</v>
      </c>
      <c r="P912" t="s">
        <v>2623</v>
      </c>
      <c r="Q912" t="s">
        <v>81</v>
      </c>
      <c r="R912" s="1">
        <v>19448</v>
      </c>
      <c r="S912" t="s">
        <v>40</v>
      </c>
      <c r="T912" t="s">
        <v>3811</v>
      </c>
      <c r="U912" t="s">
        <v>42</v>
      </c>
      <c r="V912">
        <v>71014</v>
      </c>
      <c r="W912" t="s">
        <v>43</v>
      </c>
      <c r="X912" t="s">
        <v>75</v>
      </c>
      <c r="Y912" t="s">
        <v>45</v>
      </c>
      <c r="Z912">
        <v>3</v>
      </c>
    </row>
    <row r="913" spans="1:26" x14ac:dyDescent="0.3">
      <c r="A913">
        <v>1338</v>
      </c>
      <c r="B913" t="s">
        <v>3812</v>
      </c>
      <c r="C913" t="s">
        <v>3813</v>
      </c>
      <c r="D913" s="1">
        <v>44104</v>
      </c>
      <c r="E913" s="1"/>
      <c r="F913" t="s">
        <v>1784</v>
      </c>
      <c r="G913" t="s">
        <v>3814</v>
      </c>
      <c r="H913" t="s">
        <v>3815</v>
      </c>
      <c r="I913" t="s">
        <v>89</v>
      </c>
      <c r="J913" t="s">
        <v>32</v>
      </c>
      <c r="K913" t="s">
        <v>33</v>
      </c>
      <c r="L913" t="s">
        <v>34</v>
      </c>
      <c r="M913" t="s">
        <v>52</v>
      </c>
      <c r="N913" t="s">
        <v>36</v>
      </c>
      <c r="O913" t="s">
        <v>37</v>
      </c>
      <c r="P913" t="s">
        <v>2623</v>
      </c>
      <c r="Q913" t="s">
        <v>286</v>
      </c>
      <c r="R913" s="1">
        <v>32216</v>
      </c>
      <c r="S913" t="s">
        <v>40</v>
      </c>
      <c r="T913" t="s">
        <v>287</v>
      </c>
      <c r="U913" t="s">
        <v>55</v>
      </c>
      <c r="V913">
        <v>90987</v>
      </c>
      <c r="W913" t="s">
        <v>74</v>
      </c>
      <c r="X913" t="s">
        <v>44</v>
      </c>
      <c r="Y913" t="s">
        <v>45</v>
      </c>
      <c r="Z913">
        <v>3</v>
      </c>
    </row>
    <row r="914" spans="1:26" x14ac:dyDescent="0.3">
      <c r="A914">
        <v>1339</v>
      </c>
      <c r="B914" t="s">
        <v>3816</v>
      </c>
      <c r="C914" t="s">
        <v>714</v>
      </c>
      <c r="D914" s="1">
        <v>44287</v>
      </c>
      <c r="E914" s="1">
        <v>44787</v>
      </c>
      <c r="F914" t="s">
        <v>1784</v>
      </c>
      <c r="G914" t="s">
        <v>3817</v>
      </c>
      <c r="H914" t="s">
        <v>3818</v>
      </c>
      <c r="I914" t="s">
        <v>31</v>
      </c>
      <c r="J914" t="s">
        <v>32</v>
      </c>
      <c r="K914" t="s">
        <v>33</v>
      </c>
      <c r="L914" t="s">
        <v>64</v>
      </c>
      <c r="M914" t="s">
        <v>35</v>
      </c>
      <c r="N914" t="s">
        <v>140</v>
      </c>
      <c r="O914" t="s">
        <v>3819</v>
      </c>
      <c r="P914" t="s">
        <v>170</v>
      </c>
      <c r="Q914" t="s">
        <v>305</v>
      </c>
      <c r="R914" s="1">
        <v>29909</v>
      </c>
      <c r="S914" t="s">
        <v>40</v>
      </c>
      <c r="T914" t="s">
        <v>226</v>
      </c>
      <c r="U914" t="s">
        <v>55</v>
      </c>
      <c r="V914">
        <v>47635</v>
      </c>
      <c r="W914" t="s">
        <v>56</v>
      </c>
      <c r="X914" t="s">
        <v>44</v>
      </c>
      <c r="Y914" t="s">
        <v>45</v>
      </c>
      <c r="Z914">
        <v>3</v>
      </c>
    </row>
    <row r="915" spans="1:26" x14ac:dyDescent="0.3">
      <c r="A915">
        <v>1340</v>
      </c>
      <c r="B915" t="s">
        <v>288</v>
      </c>
      <c r="C915" t="s">
        <v>3820</v>
      </c>
      <c r="D915" s="1">
        <v>44276</v>
      </c>
      <c r="E915" s="1">
        <v>44521</v>
      </c>
      <c r="F915" t="s">
        <v>1784</v>
      </c>
      <c r="G915" t="s">
        <v>3821</v>
      </c>
      <c r="H915" t="s">
        <v>3822</v>
      </c>
      <c r="I915" t="s">
        <v>50</v>
      </c>
      <c r="J915" t="s">
        <v>32</v>
      </c>
      <c r="K915" t="s">
        <v>63</v>
      </c>
      <c r="L915" t="s">
        <v>64</v>
      </c>
      <c r="M915" t="s">
        <v>52</v>
      </c>
      <c r="N915" t="s">
        <v>140</v>
      </c>
      <c r="O915" t="s">
        <v>3823</v>
      </c>
      <c r="P915" t="s">
        <v>170</v>
      </c>
      <c r="Q915" t="s">
        <v>101</v>
      </c>
      <c r="R915" s="1">
        <v>16518</v>
      </c>
      <c r="S915" t="s">
        <v>40</v>
      </c>
      <c r="T915" t="s">
        <v>113</v>
      </c>
      <c r="U915" t="s">
        <v>55</v>
      </c>
      <c r="V915">
        <v>37302</v>
      </c>
      <c r="W915" t="s">
        <v>43</v>
      </c>
      <c r="X915" t="s">
        <v>104</v>
      </c>
      <c r="Y915" t="s">
        <v>45</v>
      </c>
      <c r="Z915">
        <v>3</v>
      </c>
    </row>
    <row r="916" spans="1:26" x14ac:dyDescent="0.3">
      <c r="A916">
        <v>1341</v>
      </c>
      <c r="B916" t="s">
        <v>1749</v>
      </c>
      <c r="C916" t="s">
        <v>3824</v>
      </c>
      <c r="D916" s="1">
        <v>44503</v>
      </c>
      <c r="E916" s="1"/>
      <c r="F916" t="s">
        <v>2420</v>
      </c>
      <c r="G916" t="s">
        <v>3825</v>
      </c>
      <c r="H916" t="s">
        <v>3826</v>
      </c>
      <c r="I916" t="s">
        <v>31</v>
      </c>
      <c r="J916" t="s">
        <v>32</v>
      </c>
      <c r="K916" t="s">
        <v>52</v>
      </c>
      <c r="L916" t="s">
        <v>34</v>
      </c>
      <c r="M916" t="s">
        <v>63</v>
      </c>
      <c r="N916" t="s">
        <v>36</v>
      </c>
      <c r="O916" t="s">
        <v>37</v>
      </c>
      <c r="P916" t="s">
        <v>2428</v>
      </c>
      <c r="Q916" t="s">
        <v>111</v>
      </c>
      <c r="R916" s="1">
        <v>28908</v>
      </c>
      <c r="S916" t="s">
        <v>40</v>
      </c>
      <c r="T916" t="s">
        <v>113</v>
      </c>
      <c r="U916" t="s">
        <v>42</v>
      </c>
      <c r="V916">
        <v>76343</v>
      </c>
      <c r="W916" t="s">
        <v>56</v>
      </c>
      <c r="X916" t="s">
        <v>75</v>
      </c>
      <c r="Y916" t="s">
        <v>45</v>
      </c>
      <c r="Z916">
        <v>3</v>
      </c>
    </row>
    <row r="917" spans="1:26" x14ac:dyDescent="0.3">
      <c r="A917">
        <v>1342</v>
      </c>
      <c r="B917" t="s">
        <v>2259</v>
      </c>
      <c r="C917" t="s">
        <v>3827</v>
      </c>
      <c r="D917" s="1">
        <v>43638</v>
      </c>
      <c r="E917" s="1">
        <v>43703</v>
      </c>
      <c r="F917" t="s">
        <v>3743</v>
      </c>
      <c r="G917" t="s">
        <v>3828</v>
      </c>
      <c r="H917" t="s">
        <v>3829</v>
      </c>
      <c r="I917" t="s">
        <v>50</v>
      </c>
      <c r="J917" t="s">
        <v>32</v>
      </c>
      <c r="K917" t="s">
        <v>63</v>
      </c>
      <c r="L917" t="s">
        <v>64</v>
      </c>
      <c r="M917" t="s">
        <v>52</v>
      </c>
      <c r="N917" t="s">
        <v>140</v>
      </c>
      <c r="O917" t="s">
        <v>3830</v>
      </c>
      <c r="P917" t="s">
        <v>2623</v>
      </c>
      <c r="Q917" t="s">
        <v>53</v>
      </c>
      <c r="R917" s="1">
        <v>31228</v>
      </c>
      <c r="S917" t="s">
        <v>40</v>
      </c>
      <c r="T917" t="s">
        <v>163</v>
      </c>
      <c r="U917" t="s">
        <v>42</v>
      </c>
      <c r="V917">
        <v>2559</v>
      </c>
      <c r="W917" t="s">
        <v>128</v>
      </c>
      <c r="X917" t="s">
        <v>75</v>
      </c>
      <c r="Y917" t="s">
        <v>45</v>
      </c>
      <c r="Z917">
        <v>3</v>
      </c>
    </row>
    <row r="918" spans="1:26" x14ac:dyDescent="0.3">
      <c r="A918">
        <v>1343</v>
      </c>
      <c r="B918" t="s">
        <v>1039</v>
      </c>
      <c r="C918" t="s">
        <v>2677</v>
      </c>
      <c r="D918" s="1">
        <v>43781</v>
      </c>
      <c r="E918" s="1">
        <v>45065</v>
      </c>
      <c r="F918" t="s">
        <v>3743</v>
      </c>
      <c r="G918" t="s">
        <v>3831</v>
      </c>
      <c r="H918" t="s">
        <v>3832</v>
      </c>
      <c r="I918" t="s">
        <v>139</v>
      </c>
      <c r="J918" t="s">
        <v>32</v>
      </c>
      <c r="K918" t="s">
        <v>33</v>
      </c>
      <c r="L918" t="s">
        <v>64</v>
      </c>
      <c r="M918" t="s">
        <v>35</v>
      </c>
      <c r="N918" t="s">
        <v>175</v>
      </c>
      <c r="O918" t="s">
        <v>3833</v>
      </c>
      <c r="P918" t="s">
        <v>2623</v>
      </c>
      <c r="Q918" t="s">
        <v>286</v>
      </c>
      <c r="R918" s="1">
        <v>21336</v>
      </c>
      <c r="S918" t="s">
        <v>40</v>
      </c>
      <c r="T918" t="s">
        <v>243</v>
      </c>
      <c r="U918" t="s">
        <v>42</v>
      </c>
      <c r="V918">
        <v>68008</v>
      </c>
      <c r="W918" t="s">
        <v>43</v>
      </c>
      <c r="X918" t="s">
        <v>84</v>
      </c>
      <c r="Y918" t="s">
        <v>45</v>
      </c>
      <c r="Z918">
        <v>3</v>
      </c>
    </row>
    <row r="919" spans="1:26" x14ac:dyDescent="0.3">
      <c r="A919">
        <v>1344</v>
      </c>
      <c r="B919" t="s">
        <v>3834</v>
      </c>
      <c r="C919" t="s">
        <v>3114</v>
      </c>
      <c r="D919" s="1">
        <v>44824</v>
      </c>
      <c r="E919" s="1"/>
      <c r="F919" t="s">
        <v>3743</v>
      </c>
      <c r="G919" t="s">
        <v>3835</v>
      </c>
      <c r="H919" t="s">
        <v>3836</v>
      </c>
      <c r="I919" t="s">
        <v>80</v>
      </c>
      <c r="J919" t="s">
        <v>32</v>
      </c>
      <c r="K919" t="s">
        <v>52</v>
      </c>
      <c r="L919" t="s">
        <v>51</v>
      </c>
      <c r="M919" t="s">
        <v>52</v>
      </c>
      <c r="N919" t="s">
        <v>36</v>
      </c>
      <c r="O919" t="s">
        <v>37</v>
      </c>
      <c r="P919" t="s">
        <v>2623</v>
      </c>
      <c r="Q919" t="s">
        <v>81</v>
      </c>
      <c r="R919" s="1">
        <v>29576</v>
      </c>
      <c r="S919" t="s">
        <v>40</v>
      </c>
      <c r="T919" t="s">
        <v>226</v>
      </c>
      <c r="U919" t="s">
        <v>55</v>
      </c>
      <c r="V919">
        <v>93554</v>
      </c>
      <c r="W919" t="s">
        <v>43</v>
      </c>
      <c r="X919" t="s">
        <v>75</v>
      </c>
      <c r="Y919" t="s">
        <v>45</v>
      </c>
      <c r="Z919">
        <v>3</v>
      </c>
    </row>
    <row r="920" spans="1:26" x14ac:dyDescent="0.3">
      <c r="A920">
        <v>1345</v>
      </c>
      <c r="B920" t="s">
        <v>3837</v>
      </c>
      <c r="C920" t="s">
        <v>3838</v>
      </c>
      <c r="D920" s="1">
        <v>44953</v>
      </c>
      <c r="E920" s="1"/>
      <c r="F920" t="s">
        <v>1784</v>
      </c>
      <c r="G920" t="s">
        <v>3839</v>
      </c>
      <c r="H920" t="s">
        <v>3840</v>
      </c>
      <c r="I920" t="s">
        <v>168</v>
      </c>
      <c r="J920" t="s">
        <v>32</v>
      </c>
      <c r="K920" t="s">
        <v>63</v>
      </c>
      <c r="L920" t="s">
        <v>51</v>
      </c>
      <c r="M920" t="s">
        <v>63</v>
      </c>
      <c r="N920" t="s">
        <v>36</v>
      </c>
      <c r="O920" t="s">
        <v>37</v>
      </c>
      <c r="P920" t="s">
        <v>2623</v>
      </c>
      <c r="Q920" t="s">
        <v>231</v>
      </c>
      <c r="R920" s="1">
        <v>28623</v>
      </c>
      <c r="S920" t="s">
        <v>40</v>
      </c>
      <c r="T920" t="s">
        <v>113</v>
      </c>
      <c r="U920" t="s">
        <v>55</v>
      </c>
      <c r="V920">
        <v>85275</v>
      </c>
      <c r="W920" t="s">
        <v>74</v>
      </c>
      <c r="X920" t="s">
        <v>75</v>
      </c>
      <c r="Y920" t="s">
        <v>45</v>
      </c>
      <c r="Z920">
        <v>3</v>
      </c>
    </row>
    <row r="921" spans="1:26" x14ac:dyDescent="0.3">
      <c r="A921">
        <v>1346</v>
      </c>
      <c r="B921" t="s">
        <v>1156</v>
      </c>
      <c r="C921" t="s">
        <v>1732</v>
      </c>
      <c r="D921" s="1">
        <v>44248</v>
      </c>
      <c r="E921" s="1">
        <v>44795</v>
      </c>
      <c r="F921" t="s">
        <v>1784</v>
      </c>
      <c r="G921" t="s">
        <v>3841</v>
      </c>
      <c r="H921" t="s">
        <v>3842</v>
      </c>
      <c r="I921" t="s">
        <v>98</v>
      </c>
      <c r="J921" t="s">
        <v>32</v>
      </c>
      <c r="K921" t="s">
        <v>33</v>
      </c>
      <c r="L921" t="s">
        <v>34</v>
      </c>
      <c r="M921" t="s">
        <v>35</v>
      </c>
      <c r="N921" t="s">
        <v>140</v>
      </c>
      <c r="O921" t="s">
        <v>3843</v>
      </c>
      <c r="P921" t="s">
        <v>170</v>
      </c>
      <c r="Q921" t="s">
        <v>90</v>
      </c>
      <c r="R921" s="1">
        <v>17789</v>
      </c>
      <c r="S921" t="s">
        <v>40</v>
      </c>
      <c r="T921" t="s">
        <v>83</v>
      </c>
      <c r="U921" t="s">
        <v>55</v>
      </c>
      <c r="V921">
        <v>37276</v>
      </c>
      <c r="W921" t="s">
        <v>43</v>
      </c>
      <c r="X921" t="s">
        <v>104</v>
      </c>
      <c r="Y921" t="s">
        <v>45</v>
      </c>
      <c r="Z921">
        <v>3</v>
      </c>
    </row>
    <row r="922" spans="1:26" x14ac:dyDescent="0.3">
      <c r="A922">
        <v>1347</v>
      </c>
      <c r="B922" t="s">
        <v>3844</v>
      </c>
      <c r="C922" t="s">
        <v>228</v>
      </c>
      <c r="D922" s="1">
        <v>44624</v>
      </c>
      <c r="E922" s="1">
        <v>44944</v>
      </c>
      <c r="F922" t="s">
        <v>1784</v>
      </c>
      <c r="G922" t="s">
        <v>3845</v>
      </c>
      <c r="H922" t="s">
        <v>3846</v>
      </c>
      <c r="I922" t="s">
        <v>118</v>
      </c>
      <c r="J922" t="s">
        <v>32</v>
      </c>
      <c r="K922" t="s">
        <v>52</v>
      </c>
      <c r="L922" t="s">
        <v>64</v>
      </c>
      <c r="M922" t="s">
        <v>63</v>
      </c>
      <c r="N922" t="s">
        <v>140</v>
      </c>
      <c r="O922" t="s">
        <v>3847</v>
      </c>
      <c r="P922" t="s">
        <v>170</v>
      </c>
      <c r="Q922" t="s">
        <v>81</v>
      </c>
      <c r="R922" s="1">
        <v>34779</v>
      </c>
      <c r="S922" t="s">
        <v>40</v>
      </c>
      <c r="T922" t="s">
        <v>178</v>
      </c>
      <c r="U922" t="s">
        <v>55</v>
      </c>
      <c r="V922">
        <v>54734</v>
      </c>
      <c r="W922" t="s">
        <v>56</v>
      </c>
      <c r="X922" t="s">
        <v>84</v>
      </c>
      <c r="Y922" t="s">
        <v>45</v>
      </c>
      <c r="Z922">
        <v>3</v>
      </c>
    </row>
    <row r="923" spans="1:26" x14ac:dyDescent="0.3">
      <c r="A923">
        <v>1348</v>
      </c>
      <c r="B923" t="s">
        <v>3848</v>
      </c>
      <c r="C923" t="s">
        <v>3849</v>
      </c>
      <c r="D923" s="1">
        <v>43576</v>
      </c>
      <c r="E923" s="1">
        <v>44167</v>
      </c>
      <c r="F923" t="s">
        <v>2420</v>
      </c>
      <c r="G923" t="s">
        <v>3850</v>
      </c>
      <c r="H923" t="s">
        <v>3851</v>
      </c>
      <c r="I923" t="s">
        <v>98</v>
      </c>
      <c r="J923" t="s">
        <v>198</v>
      </c>
      <c r="K923" t="s">
        <v>33</v>
      </c>
      <c r="L923" t="s">
        <v>34</v>
      </c>
      <c r="M923" t="s">
        <v>52</v>
      </c>
      <c r="N923" t="s">
        <v>99</v>
      </c>
      <c r="O923" t="s">
        <v>3852</v>
      </c>
      <c r="P923" t="s">
        <v>2428</v>
      </c>
      <c r="Q923" t="s">
        <v>90</v>
      </c>
      <c r="R923" s="1">
        <v>34072</v>
      </c>
      <c r="S923" t="s">
        <v>40</v>
      </c>
      <c r="T923" t="s">
        <v>113</v>
      </c>
      <c r="U923" t="s">
        <v>42</v>
      </c>
      <c r="V923">
        <v>34961</v>
      </c>
      <c r="W923" t="s">
        <v>74</v>
      </c>
      <c r="X923" t="s">
        <v>84</v>
      </c>
      <c r="Y923" t="s">
        <v>45</v>
      </c>
      <c r="Z923">
        <v>3</v>
      </c>
    </row>
    <row r="924" spans="1:26" x14ac:dyDescent="0.3">
      <c r="A924">
        <v>1349</v>
      </c>
      <c r="B924" t="s">
        <v>3853</v>
      </c>
      <c r="C924" t="s">
        <v>3854</v>
      </c>
      <c r="D924" s="1">
        <v>44410</v>
      </c>
      <c r="E924" s="1">
        <v>44891</v>
      </c>
      <c r="F924" t="s">
        <v>3743</v>
      </c>
      <c r="G924" t="s">
        <v>3855</v>
      </c>
      <c r="H924" t="s">
        <v>3856</v>
      </c>
      <c r="I924" t="s">
        <v>50</v>
      </c>
      <c r="J924" t="s">
        <v>32</v>
      </c>
      <c r="K924" t="s">
        <v>63</v>
      </c>
      <c r="L924" t="s">
        <v>64</v>
      </c>
      <c r="M924" t="s">
        <v>52</v>
      </c>
      <c r="N924" t="s">
        <v>140</v>
      </c>
      <c r="O924" t="s">
        <v>3857</v>
      </c>
      <c r="P924" t="s">
        <v>2623</v>
      </c>
      <c r="Q924" t="s">
        <v>2517</v>
      </c>
      <c r="R924" s="1">
        <v>18229</v>
      </c>
      <c r="S924" t="s">
        <v>40</v>
      </c>
      <c r="T924" t="s">
        <v>243</v>
      </c>
      <c r="U924" t="s">
        <v>42</v>
      </c>
      <c r="V924">
        <v>33234</v>
      </c>
      <c r="W924" t="s">
        <v>43</v>
      </c>
      <c r="X924" t="s">
        <v>104</v>
      </c>
      <c r="Y924" t="s">
        <v>45</v>
      </c>
      <c r="Z924">
        <v>3</v>
      </c>
    </row>
    <row r="925" spans="1:26" x14ac:dyDescent="0.3">
      <c r="A925">
        <v>1350</v>
      </c>
      <c r="B925" t="s">
        <v>779</v>
      </c>
      <c r="C925" t="s">
        <v>3858</v>
      </c>
      <c r="D925" s="1">
        <v>44624</v>
      </c>
      <c r="E925" s="1"/>
      <c r="F925" t="s">
        <v>3743</v>
      </c>
      <c r="G925" t="s">
        <v>3859</v>
      </c>
      <c r="H925" t="s">
        <v>3860</v>
      </c>
      <c r="I925" t="s">
        <v>139</v>
      </c>
      <c r="J925" t="s">
        <v>32</v>
      </c>
      <c r="K925" t="s">
        <v>52</v>
      </c>
      <c r="L925" t="s">
        <v>64</v>
      </c>
      <c r="M925" t="s">
        <v>35</v>
      </c>
      <c r="N925" t="s">
        <v>36</v>
      </c>
      <c r="O925" t="s">
        <v>37</v>
      </c>
      <c r="P925" t="s">
        <v>2623</v>
      </c>
      <c r="Q925" t="s">
        <v>90</v>
      </c>
      <c r="R925" s="1">
        <v>25144</v>
      </c>
      <c r="S925" t="s">
        <v>40</v>
      </c>
      <c r="T925" t="s">
        <v>83</v>
      </c>
      <c r="U925" t="s">
        <v>42</v>
      </c>
      <c r="V925">
        <v>45030</v>
      </c>
      <c r="W925" t="s">
        <v>93</v>
      </c>
      <c r="X925" t="s">
        <v>104</v>
      </c>
      <c r="Y925" t="s">
        <v>45</v>
      </c>
      <c r="Z925">
        <v>3</v>
      </c>
    </row>
    <row r="926" spans="1:26" x14ac:dyDescent="0.3">
      <c r="A926">
        <v>1351</v>
      </c>
      <c r="B926" t="s">
        <v>2732</v>
      </c>
      <c r="C926" t="s">
        <v>3861</v>
      </c>
      <c r="D926" s="1">
        <v>44283</v>
      </c>
      <c r="E926" s="1"/>
      <c r="F926" t="s">
        <v>3743</v>
      </c>
      <c r="G926" t="s">
        <v>3862</v>
      </c>
      <c r="H926" t="s">
        <v>3863</v>
      </c>
      <c r="I926" t="s">
        <v>80</v>
      </c>
      <c r="J926" t="s">
        <v>32</v>
      </c>
      <c r="K926" t="s">
        <v>33</v>
      </c>
      <c r="L926" t="s">
        <v>34</v>
      </c>
      <c r="M926" t="s">
        <v>52</v>
      </c>
      <c r="N926" t="s">
        <v>36</v>
      </c>
      <c r="O926" t="s">
        <v>37</v>
      </c>
      <c r="P926" t="s">
        <v>2623</v>
      </c>
      <c r="Q926" t="s">
        <v>90</v>
      </c>
      <c r="R926" s="1">
        <v>35859</v>
      </c>
      <c r="S926" t="s">
        <v>40</v>
      </c>
      <c r="T926" t="s">
        <v>281</v>
      </c>
      <c r="U926" t="s">
        <v>55</v>
      </c>
      <c r="V926">
        <v>38846</v>
      </c>
      <c r="W926" t="s">
        <v>43</v>
      </c>
      <c r="X926" t="s">
        <v>104</v>
      </c>
      <c r="Y926" t="s">
        <v>45</v>
      </c>
      <c r="Z926">
        <v>3</v>
      </c>
    </row>
    <row r="927" spans="1:26" x14ac:dyDescent="0.3">
      <c r="A927">
        <v>1352</v>
      </c>
      <c r="B927" t="s">
        <v>3864</v>
      </c>
      <c r="C927" t="s">
        <v>1196</v>
      </c>
      <c r="D927" s="1">
        <v>43320</v>
      </c>
      <c r="E927" s="1">
        <v>45078</v>
      </c>
      <c r="F927" t="s">
        <v>1784</v>
      </c>
      <c r="G927" t="s">
        <v>3865</v>
      </c>
      <c r="H927" t="s">
        <v>3866</v>
      </c>
      <c r="I927" t="s">
        <v>168</v>
      </c>
      <c r="J927" t="s">
        <v>32</v>
      </c>
      <c r="K927" t="s">
        <v>33</v>
      </c>
      <c r="L927" t="s">
        <v>64</v>
      </c>
      <c r="M927" t="s">
        <v>63</v>
      </c>
      <c r="N927" t="s">
        <v>175</v>
      </c>
      <c r="O927" t="s">
        <v>3867</v>
      </c>
      <c r="P927" t="s">
        <v>2623</v>
      </c>
      <c r="Q927" t="s">
        <v>90</v>
      </c>
      <c r="R927" s="1">
        <v>27198</v>
      </c>
      <c r="S927" t="s">
        <v>40</v>
      </c>
      <c r="T927" t="s">
        <v>103</v>
      </c>
      <c r="U927" t="s">
        <v>55</v>
      </c>
      <c r="V927">
        <v>43568</v>
      </c>
      <c r="W927" t="s">
        <v>74</v>
      </c>
      <c r="X927" t="s">
        <v>104</v>
      </c>
      <c r="Y927" t="s">
        <v>45</v>
      </c>
      <c r="Z927">
        <v>3</v>
      </c>
    </row>
    <row r="928" spans="1:26" x14ac:dyDescent="0.3">
      <c r="A928">
        <v>1353</v>
      </c>
      <c r="B928" t="s">
        <v>3868</v>
      </c>
      <c r="C928" t="s">
        <v>958</v>
      </c>
      <c r="D928" s="1">
        <v>44089</v>
      </c>
      <c r="E928" s="1">
        <v>44567</v>
      </c>
      <c r="F928" t="s">
        <v>1784</v>
      </c>
      <c r="G928" t="s">
        <v>3869</v>
      </c>
      <c r="H928" t="s">
        <v>3870</v>
      </c>
      <c r="I928" t="s">
        <v>98</v>
      </c>
      <c r="J928" t="s">
        <v>32</v>
      </c>
      <c r="K928" t="s">
        <v>52</v>
      </c>
      <c r="L928" t="s">
        <v>51</v>
      </c>
      <c r="M928" t="s">
        <v>35</v>
      </c>
      <c r="N928" t="s">
        <v>99</v>
      </c>
      <c r="O928" t="s">
        <v>3871</v>
      </c>
      <c r="P928" t="s">
        <v>170</v>
      </c>
      <c r="Q928" t="s">
        <v>90</v>
      </c>
      <c r="R928" s="1">
        <v>16865</v>
      </c>
      <c r="S928" t="s">
        <v>40</v>
      </c>
      <c r="T928" t="s">
        <v>6</v>
      </c>
      <c r="U928" t="s">
        <v>55</v>
      </c>
      <c r="V928">
        <v>48891</v>
      </c>
      <c r="W928" t="s">
        <v>43</v>
      </c>
      <c r="X928" t="s">
        <v>75</v>
      </c>
      <c r="Y928" t="s">
        <v>45</v>
      </c>
      <c r="Z928">
        <v>3</v>
      </c>
    </row>
    <row r="929" spans="1:26" x14ac:dyDescent="0.3">
      <c r="A929">
        <v>1354</v>
      </c>
      <c r="B929" t="s">
        <v>3872</v>
      </c>
      <c r="C929" t="s">
        <v>107</v>
      </c>
      <c r="D929" s="1">
        <v>44132</v>
      </c>
      <c r="E929" s="1">
        <v>44619</v>
      </c>
      <c r="F929" t="s">
        <v>2420</v>
      </c>
      <c r="G929" t="s">
        <v>3873</v>
      </c>
      <c r="H929" t="s">
        <v>3874</v>
      </c>
      <c r="I929" t="s">
        <v>98</v>
      </c>
      <c r="J929" t="s">
        <v>198</v>
      </c>
      <c r="K929" t="s">
        <v>63</v>
      </c>
      <c r="L929" t="s">
        <v>34</v>
      </c>
      <c r="M929" t="s">
        <v>63</v>
      </c>
      <c r="N929" t="s">
        <v>99</v>
      </c>
      <c r="O929" t="s">
        <v>3875</v>
      </c>
      <c r="P929" t="s">
        <v>2428</v>
      </c>
      <c r="Q929" t="s">
        <v>90</v>
      </c>
      <c r="R929" s="1">
        <v>21677</v>
      </c>
      <c r="S929" t="s">
        <v>40</v>
      </c>
      <c r="T929" t="s">
        <v>582</v>
      </c>
      <c r="U929" t="s">
        <v>42</v>
      </c>
      <c r="V929">
        <v>79778</v>
      </c>
      <c r="W929" t="s">
        <v>93</v>
      </c>
      <c r="X929" t="s">
        <v>44</v>
      </c>
      <c r="Y929" t="s">
        <v>45</v>
      </c>
      <c r="Z929">
        <v>3</v>
      </c>
    </row>
    <row r="930" spans="1:26" x14ac:dyDescent="0.3">
      <c r="A930">
        <v>1355</v>
      </c>
      <c r="B930" t="s">
        <v>2676</v>
      </c>
      <c r="C930" t="s">
        <v>1856</v>
      </c>
      <c r="D930" s="1">
        <v>44363</v>
      </c>
      <c r="E930" s="1">
        <v>44523</v>
      </c>
      <c r="F930" t="s">
        <v>3738</v>
      </c>
      <c r="G930" t="s">
        <v>3876</v>
      </c>
      <c r="H930" t="s">
        <v>3877</v>
      </c>
      <c r="I930" t="s">
        <v>133</v>
      </c>
      <c r="J930" t="s">
        <v>32</v>
      </c>
      <c r="K930" t="s">
        <v>63</v>
      </c>
      <c r="L930" t="s">
        <v>64</v>
      </c>
      <c r="M930" t="s">
        <v>35</v>
      </c>
      <c r="N930" t="s">
        <v>126</v>
      </c>
      <c r="O930" t="s">
        <v>3878</v>
      </c>
      <c r="P930" t="s">
        <v>2623</v>
      </c>
      <c r="Q930" t="s">
        <v>81</v>
      </c>
      <c r="R930" s="1">
        <v>16577</v>
      </c>
      <c r="S930" t="s">
        <v>40</v>
      </c>
      <c r="T930" t="s">
        <v>178</v>
      </c>
      <c r="U930" t="s">
        <v>42</v>
      </c>
      <c r="V930">
        <v>79459</v>
      </c>
      <c r="W930" t="s">
        <v>56</v>
      </c>
      <c r="X930" t="s">
        <v>75</v>
      </c>
      <c r="Y930" t="s">
        <v>45</v>
      </c>
      <c r="Z930">
        <v>3</v>
      </c>
    </row>
    <row r="931" spans="1:26" x14ac:dyDescent="0.3">
      <c r="A931">
        <v>1356</v>
      </c>
      <c r="B931" t="s">
        <v>1955</v>
      </c>
      <c r="C931" t="s">
        <v>3879</v>
      </c>
      <c r="D931" s="1">
        <v>45005</v>
      </c>
      <c r="E931" s="1">
        <v>45098</v>
      </c>
      <c r="F931" t="s">
        <v>3743</v>
      </c>
      <c r="G931" t="s">
        <v>3880</v>
      </c>
      <c r="H931" t="s">
        <v>3881</v>
      </c>
      <c r="I931" t="s">
        <v>50</v>
      </c>
      <c r="J931" t="s">
        <v>32</v>
      </c>
      <c r="K931" t="s">
        <v>52</v>
      </c>
      <c r="L931" t="s">
        <v>51</v>
      </c>
      <c r="M931" t="s">
        <v>35</v>
      </c>
      <c r="N931" t="s">
        <v>175</v>
      </c>
      <c r="O931" t="s">
        <v>3882</v>
      </c>
      <c r="P931" t="s">
        <v>2623</v>
      </c>
      <c r="Q931" t="s">
        <v>111</v>
      </c>
      <c r="R931" s="1">
        <v>32306</v>
      </c>
      <c r="S931" t="s">
        <v>40</v>
      </c>
      <c r="T931" t="s">
        <v>113</v>
      </c>
      <c r="U931" t="s">
        <v>42</v>
      </c>
      <c r="V931">
        <v>93230</v>
      </c>
      <c r="W931" t="s">
        <v>56</v>
      </c>
      <c r="X931" t="s">
        <v>84</v>
      </c>
      <c r="Y931" t="s">
        <v>45</v>
      </c>
      <c r="Z931">
        <v>3</v>
      </c>
    </row>
    <row r="932" spans="1:26" x14ac:dyDescent="0.3">
      <c r="A932">
        <v>1357</v>
      </c>
      <c r="B932" t="s">
        <v>3883</v>
      </c>
      <c r="C932" t="s">
        <v>2401</v>
      </c>
      <c r="D932" s="1">
        <v>43350</v>
      </c>
      <c r="E932" s="1">
        <v>44393</v>
      </c>
      <c r="F932" t="s">
        <v>3743</v>
      </c>
      <c r="G932" t="s">
        <v>3884</v>
      </c>
      <c r="H932" t="s">
        <v>3885</v>
      </c>
      <c r="I932" t="s">
        <v>139</v>
      </c>
      <c r="J932" t="s">
        <v>32</v>
      </c>
      <c r="K932" t="s">
        <v>63</v>
      </c>
      <c r="L932" t="s">
        <v>34</v>
      </c>
      <c r="M932" t="s">
        <v>35</v>
      </c>
      <c r="N932" t="s">
        <v>140</v>
      </c>
      <c r="O932" t="s">
        <v>3886</v>
      </c>
      <c r="P932" t="s">
        <v>2623</v>
      </c>
      <c r="Q932" t="s">
        <v>111</v>
      </c>
      <c r="R932" s="1">
        <v>26484</v>
      </c>
      <c r="S932" t="s">
        <v>40</v>
      </c>
      <c r="T932" t="s">
        <v>2128</v>
      </c>
      <c r="U932" t="s">
        <v>55</v>
      </c>
      <c r="V932">
        <v>74550</v>
      </c>
      <c r="W932" t="s">
        <v>93</v>
      </c>
      <c r="X932" t="s">
        <v>104</v>
      </c>
      <c r="Y932" t="s">
        <v>45</v>
      </c>
      <c r="Z932">
        <v>3</v>
      </c>
    </row>
    <row r="933" spans="1:26" x14ac:dyDescent="0.3">
      <c r="A933">
        <v>1358</v>
      </c>
      <c r="B933" t="s">
        <v>3887</v>
      </c>
      <c r="C933" t="s">
        <v>1508</v>
      </c>
      <c r="D933" s="1">
        <v>43412</v>
      </c>
      <c r="E933" s="1">
        <v>44862</v>
      </c>
      <c r="F933" t="s">
        <v>3743</v>
      </c>
      <c r="G933" t="s">
        <v>3888</v>
      </c>
      <c r="H933" t="s">
        <v>3889</v>
      </c>
      <c r="I933" t="s">
        <v>80</v>
      </c>
      <c r="J933" t="s">
        <v>32</v>
      </c>
      <c r="K933" t="s">
        <v>52</v>
      </c>
      <c r="L933" t="s">
        <v>64</v>
      </c>
      <c r="M933" t="s">
        <v>63</v>
      </c>
      <c r="N933" t="s">
        <v>140</v>
      </c>
      <c r="O933" t="s">
        <v>3890</v>
      </c>
      <c r="P933" t="s">
        <v>2623</v>
      </c>
      <c r="Q933" t="s">
        <v>90</v>
      </c>
      <c r="R933" s="1">
        <v>35153</v>
      </c>
      <c r="S933" t="s">
        <v>40</v>
      </c>
      <c r="T933" t="s">
        <v>83</v>
      </c>
      <c r="U933" t="s">
        <v>55</v>
      </c>
      <c r="V933">
        <v>1706</v>
      </c>
      <c r="W933" t="s">
        <v>93</v>
      </c>
      <c r="X933" t="s">
        <v>84</v>
      </c>
      <c r="Y933" t="s">
        <v>45</v>
      </c>
      <c r="Z933">
        <v>3</v>
      </c>
    </row>
    <row r="934" spans="1:26" x14ac:dyDescent="0.3">
      <c r="A934">
        <v>1359</v>
      </c>
      <c r="B934" t="s">
        <v>3891</v>
      </c>
      <c r="C934" t="s">
        <v>3892</v>
      </c>
      <c r="D934" s="1">
        <v>43491</v>
      </c>
      <c r="E934" s="1"/>
      <c r="F934" t="s">
        <v>1784</v>
      </c>
      <c r="G934" t="s">
        <v>3893</v>
      </c>
      <c r="H934" t="s">
        <v>3894</v>
      </c>
      <c r="I934" t="s">
        <v>89</v>
      </c>
      <c r="J934" t="s">
        <v>32</v>
      </c>
      <c r="K934" t="s">
        <v>63</v>
      </c>
      <c r="L934" t="s">
        <v>51</v>
      </c>
      <c r="M934" t="s">
        <v>52</v>
      </c>
      <c r="N934" t="s">
        <v>36</v>
      </c>
      <c r="O934" t="s">
        <v>37</v>
      </c>
      <c r="P934" t="s">
        <v>2623</v>
      </c>
      <c r="Q934" t="s">
        <v>332</v>
      </c>
      <c r="R934" s="1">
        <v>35873</v>
      </c>
      <c r="S934" t="s">
        <v>40</v>
      </c>
      <c r="T934" t="s">
        <v>226</v>
      </c>
      <c r="U934" t="s">
        <v>55</v>
      </c>
      <c r="V934">
        <v>50894</v>
      </c>
      <c r="W934" t="s">
        <v>128</v>
      </c>
      <c r="X934" t="s">
        <v>84</v>
      </c>
      <c r="Y934" t="s">
        <v>45</v>
      </c>
      <c r="Z934">
        <v>3</v>
      </c>
    </row>
    <row r="935" spans="1:26" x14ac:dyDescent="0.3">
      <c r="A935">
        <v>1360</v>
      </c>
      <c r="B935" t="s">
        <v>3895</v>
      </c>
      <c r="C935" t="s">
        <v>3440</v>
      </c>
      <c r="D935" s="1">
        <v>44438</v>
      </c>
      <c r="E935" s="1"/>
      <c r="F935" t="s">
        <v>1784</v>
      </c>
      <c r="G935" t="s">
        <v>3896</v>
      </c>
      <c r="H935" t="s">
        <v>3897</v>
      </c>
      <c r="I935" t="s">
        <v>31</v>
      </c>
      <c r="J935" t="s">
        <v>32</v>
      </c>
      <c r="K935" t="s">
        <v>33</v>
      </c>
      <c r="L935" t="s">
        <v>64</v>
      </c>
      <c r="M935" t="s">
        <v>63</v>
      </c>
      <c r="N935" t="s">
        <v>36</v>
      </c>
      <c r="O935" t="s">
        <v>37</v>
      </c>
      <c r="P935" t="s">
        <v>170</v>
      </c>
      <c r="Q935" t="s">
        <v>90</v>
      </c>
      <c r="R935" s="1">
        <v>23645</v>
      </c>
      <c r="S935" t="s">
        <v>40</v>
      </c>
      <c r="T935" t="s">
        <v>103</v>
      </c>
      <c r="U935" t="s">
        <v>55</v>
      </c>
      <c r="V935">
        <v>27367</v>
      </c>
      <c r="W935" t="s">
        <v>128</v>
      </c>
      <c r="X935" t="s">
        <v>104</v>
      </c>
      <c r="Y935" t="s">
        <v>740</v>
      </c>
      <c r="Z935">
        <v>3</v>
      </c>
    </row>
    <row r="936" spans="1:26" x14ac:dyDescent="0.3">
      <c r="A936">
        <v>1361</v>
      </c>
      <c r="B936" t="s">
        <v>3898</v>
      </c>
      <c r="C936" t="s">
        <v>1166</v>
      </c>
      <c r="D936" s="1">
        <v>44993</v>
      </c>
      <c r="E936" s="1">
        <v>45015</v>
      </c>
      <c r="F936" t="s">
        <v>2411</v>
      </c>
      <c r="G936" t="s">
        <v>3899</v>
      </c>
      <c r="H936" t="s">
        <v>3900</v>
      </c>
      <c r="I936" t="s">
        <v>89</v>
      </c>
      <c r="J936" t="s">
        <v>198</v>
      </c>
      <c r="K936" t="s">
        <v>63</v>
      </c>
      <c r="L936" t="s">
        <v>51</v>
      </c>
      <c r="M936" t="s">
        <v>63</v>
      </c>
      <c r="N936" t="s">
        <v>175</v>
      </c>
      <c r="O936" t="s">
        <v>3901</v>
      </c>
      <c r="P936" t="s">
        <v>2623</v>
      </c>
      <c r="Q936" t="s">
        <v>53</v>
      </c>
      <c r="R936" s="1">
        <v>18167</v>
      </c>
      <c r="S936" t="s">
        <v>40</v>
      </c>
      <c r="T936" t="s">
        <v>6</v>
      </c>
      <c r="U936" t="s">
        <v>42</v>
      </c>
      <c r="V936">
        <v>18484</v>
      </c>
      <c r="W936" t="s">
        <v>93</v>
      </c>
      <c r="X936" t="s">
        <v>84</v>
      </c>
      <c r="Y936" t="s">
        <v>105</v>
      </c>
      <c r="Z936">
        <v>3</v>
      </c>
    </row>
    <row r="937" spans="1:26" x14ac:dyDescent="0.3">
      <c r="A937">
        <v>1362</v>
      </c>
      <c r="B937" t="s">
        <v>1017</v>
      </c>
      <c r="C937" t="s">
        <v>525</v>
      </c>
      <c r="D937" s="1">
        <v>43779</v>
      </c>
      <c r="E937" s="1">
        <v>44168</v>
      </c>
      <c r="F937" t="s">
        <v>3738</v>
      </c>
      <c r="G937" t="s">
        <v>3902</v>
      </c>
      <c r="H937" t="s">
        <v>3903</v>
      </c>
      <c r="I937" t="s">
        <v>133</v>
      </c>
      <c r="J937" t="s">
        <v>32</v>
      </c>
      <c r="K937" t="s">
        <v>63</v>
      </c>
      <c r="L937" t="s">
        <v>34</v>
      </c>
      <c r="M937" t="s">
        <v>52</v>
      </c>
      <c r="N937" t="s">
        <v>140</v>
      </c>
      <c r="O937" t="s">
        <v>3904</v>
      </c>
      <c r="P937" t="s">
        <v>2623</v>
      </c>
      <c r="Q937" t="s">
        <v>81</v>
      </c>
      <c r="R937" s="1">
        <v>30600</v>
      </c>
      <c r="S937" t="s">
        <v>40</v>
      </c>
      <c r="T937" t="s">
        <v>103</v>
      </c>
      <c r="U937" t="s">
        <v>42</v>
      </c>
      <c r="V937">
        <v>36283</v>
      </c>
      <c r="W937" t="s">
        <v>128</v>
      </c>
      <c r="X937" t="s">
        <v>44</v>
      </c>
      <c r="Y937" t="s">
        <v>105</v>
      </c>
      <c r="Z937">
        <v>3</v>
      </c>
    </row>
    <row r="938" spans="1:26" x14ac:dyDescent="0.3">
      <c r="A938">
        <v>1363</v>
      </c>
      <c r="B938" t="s">
        <v>3905</v>
      </c>
      <c r="C938" t="s">
        <v>2186</v>
      </c>
      <c r="D938" s="1">
        <v>45135</v>
      </c>
      <c r="E938" s="1"/>
      <c r="F938" t="s">
        <v>3743</v>
      </c>
      <c r="G938" t="s">
        <v>3906</v>
      </c>
      <c r="H938" t="s">
        <v>3907</v>
      </c>
      <c r="I938" t="s">
        <v>50</v>
      </c>
      <c r="J938" t="s">
        <v>32</v>
      </c>
      <c r="K938" t="s">
        <v>63</v>
      </c>
      <c r="L938" t="s">
        <v>51</v>
      </c>
      <c r="M938" t="s">
        <v>63</v>
      </c>
      <c r="N938" t="s">
        <v>36</v>
      </c>
      <c r="O938" t="s">
        <v>37</v>
      </c>
      <c r="P938" t="s">
        <v>2623</v>
      </c>
      <c r="Q938" t="s">
        <v>81</v>
      </c>
      <c r="R938" s="1">
        <v>30062</v>
      </c>
      <c r="S938" t="s">
        <v>40</v>
      </c>
      <c r="T938" t="s">
        <v>83</v>
      </c>
      <c r="U938" t="s">
        <v>42</v>
      </c>
      <c r="V938">
        <v>82125</v>
      </c>
      <c r="W938" t="s">
        <v>128</v>
      </c>
      <c r="X938" t="s">
        <v>104</v>
      </c>
      <c r="Y938" t="s">
        <v>740</v>
      </c>
      <c r="Z938">
        <v>3</v>
      </c>
    </row>
    <row r="939" spans="1:26" x14ac:dyDescent="0.3">
      <c r="A939">
        <v>1364</v>
      </c>
      <c r="B939" t="s">
        <v>3908</v>
      </c>
      <c r="C939" t="s">
        <v>2655</v>
      </c>
      <c r="D939" s="1">
        <v>43558</v>
      </c>
      <c r="E939" s="1">
        <v>43682</v>
      </c>
      <c r="F939" t="s">
        <v>3743</v>
      </c>
      <c r="G939" t="s">
        <v>3909</v>
      </c>
      <c r="H939" t="s">
        <v>3910</v>
      </c>
      <c r="I939" t="s">
        <v>139</v>
      </c>
      <c r="J939" t="s">
        <v>32</v>
      </c>
      <c r="K939" t="s">
        <v>33</v>
      </c>
      <c r="L939" t="s">
        <v>34</v>
      </c>
      <c r="M939" t="s">
        <v>35</v>
      </c>
      <c r="N939" t="s">
        <v>175</v>
      </c>
      <c r="O939" t="s">
        <v>3911</v>
      </c>
      <c r="P939" t="s">
        <v>2623</v>
      </c>
      <c r="Q939" t="s">
        <v>39</v>
      </c>
      <c r="R939" s="1">
        <v>26684</v>
      </c>
      <c r="S939" t="s">
        <v>40</v>
      </c>
      <c r="T939" t="s">
        <v>1258</v>
      </c>
      <c r="U939" t="s">
        <v>55</v>
      </c>
      <c r="V939">
        <v>32101</v>
      </c>
      <c r="W939" t="s">
        <v>43</v>
      </c>
      <c r="X939" t="s">
        <v>104</v>
      </c>
      <c r="Y939" t="s">
        <v>105</v>
      </c>
      <c r="Z939">
        <v>3</v>
      </c>
    </row>
    <row r="940" spans="1:26" x14ac:dyDescent="0.3">
      <c r="A940">
        <v>1365</v>
      </c>
      <c r="B940" t="s">
        <v>3912</v>
      </c>
      <c r="C940" t="s">
        <v>272</v>
      </c>
      <c r="D940" s="1">
        <v>43670</v>
      </c>
      <c r="E940" s="1"/>
      <c r="F940" t="s">
        <v>3743</v>
      </c>
      <c r="G940" t="s">
        <v>3913</v>
      </c>
      <c r="H940" t="s">
        <v>3914</v>
      </c>
      <c r="I940" t="s">
        <v>80</v>
      </c>
      <c r="J940" t="s">
        <v>32</v>
      </c>
      <c r="K940" t="s">
        <v>33</v>
      </c>
      <c r="L940" t="s">
        <v>34</v>
      </c>
      <c r="M940" t="s">
        <v>52</v>
      </c>
      <c r="N940" t="s">
        <v>36</v>
      </c>
      <c r="O940" t="s">
        <v>37</v>
      </c>
      <c r="P940" t="s">
        <v>2623</v>
      </c>
      <c r="Q940" t="s">
        <v>90</v>
      </c>
      <c r="R940" s="1">
        <v>30145</v>
      </c>
      <c r="S940" t="s">
        <v>40</v>
      </c>
      <c r="T940" t="s">
        <v>163</v>
      </c>
      <c r="U940" t="s">
        <v>55</v>
      </c>
      <c r="V940">
        <v>64340</v>
      </c>
      <c r="W940" t="s">
        <v>56</v>
      </c>
      <c r="X940" t="s">
        <v>44</v>
      </c>
      <c r="Y940" t="s">
        <v>105</v>
      </c>
      <c r="Z940">
        <v>3</v>
      </c>
    </row>
    <row r="941" spans="1:26" x14ac:dyDescent="0.3">
      <c r="A941">
        <v>1366</v>
      </c>
      <c r="B941" t="s">
        <v>3552</v>
      </c>
      <c r="C941" t="s">
        <v>3915</v>
      </c>
      <c r="D941" s="1">
        <v>44680</v>
      </c>
      <c r="E941" s="1">
        <v>44906</v>
      </c>
      <c r="F941" t="s">
        <v>1784</v>
      </c>
      <c r="G941" t="s">
        <v>3916</v>
      </c>
      <c r="H941" t="s">
        <v>3917</v>
      </c>
      <c r="I941" t="s">
        <v>168</v>
      </c>
      <c r="J941" t="s">
        <v>32</v>
      </c>
      <c r="K941" t="s">
        <v>33</v>
      </c>
      <c r="L941" t="s">
        <v>64</v>
      </c>
      <c r="M941" t="s">
        <v>35</v>
      </c>
      <c r="N941" t="s">
        <v>175</v>
      </c>
      <c r="O941" t="s">
        <v>3918</v>
      </c>
      <c r="P941" t="s">
        <v>170</v>
      </c>
      <c r="Q941" t="s">
        <v>81</v>
      </c>
      <c r="R941" s="1">
        <v>18278</v>
      </c>
      <c r="S941" t="s">
        <v>40</v>
      </c>
      <c r="T941" t="s">
        <v>83</v>
      </c>
      <c r="U941" t="s">
        <v>55</v>
      </c>
      <c r="V941">
        <v>14151</v>
      </c>
      <c r="W941" t="s">
        <v>93</v>
      </c>
      <c r="X941" t="s">
        <v>75</v>
      </c>
      <c r="Y941" t="s">
        <v>105</v>
      </c>
      <c r="Z941">
        <v>3</v>
      </c>
    </row>
    <row r="942" spans="1:26" x14ac:dyDescent="0.3">
      <c r="A942">
        <v>1367</v>
      </c>
      <c r="B942" t="s">
        <v>3919</v>
      </c>
      <c r="C942" t="s">
        <v>1009</v>
      </c>
      <c r="D942" s="1">
        <v>44110</v>
      </c>
      <c r="E942" s="1"/>
      <c r="F942" t="s">
        <v>1784</v>
      </c>
      <c r="G942" t="s">
        <v>3920</v>
      </c>
      <c r="H942" t="s">
        <v>3921</v>
      </c>
      <c r="I942" t="s">
        <v>98</v>
      </c>
      <c r="J942" t="s">
        <v>32</v>
      </c>
      <c r="K942" t="s">
        <v>52</v>
      </c>
      <c r="L942" t="s">
        <v>64</v>
      </c>
      <c r="M942" t="s">
        <v>35</v>
      </c>
      <c r="N942" t="s">
        <v>36</v>
      </c>
      <c r="O942" t="s">
        <v>37</v>
      </c>
      <c r="P942" t="s">
        <v>170</v>
      </c>
      <c r="Q942" t="s">
        <v>119</v>
      </c>
      <c r="R942" s="1">
        <v>33097</v>
      </c>
      <c r="S942" t="s">
        <v>40</v>
      </c>
      <c r="T942" t="s">
        <v>178</v>
      </c>
      <c r="U942" t="s">
        <v>42</v>
      </c>
      <c r="V942">
        <v>61754</v>
      </c>
      <c r="W942" t="s">
        <v>43</v>
      </c>
      <c r="X942" t="s">
        <v>104</v>
      </c>
      <c r="Y942" t="s">
        <v>105</v>
      </c>
      <c r="Z942">
        <v>3</v>
      </c>
    </row>
    <row r="943" spans="1:26" x14ac:dyDescent="0.3">
      <c r="A943">
        <v>1368</v>
      </c>
      <c r="B943" t="s">
        <v>764</v>
      </c>
      <c r="C943" t="s">
        <v>2839</v>
      </c>
      <c r="D943" s="1">
        <v>43925</v>
      </c>
      <c r="E943" s="1"/>
      <c r="F943" t="s">
        <v>2411</v>
      </c>
      <c r="G943" t="s">
        <v>3922</v>
      </c>
      <c r="H943" t="s">
        <v>3923</v>
      </c>
      <c r="I943" t="s">
        <v>168</v>
      </c>
      <c r="J943" t="s">
        <v>32</v>
      </c>
      <c r="K943" t="s">
        <v>52</v>
      </c>
      <c r="L943" t="s">
        <v>34</v>
      </c>
      <c r="M943" t="s">
        <v>35</v>
      </c>
      <c r="N943" t="s">
        <v>36</v>
      </c>
      <c r="O943" t="s">
        <v>37</v>
      </c>
      <c r="P943" t="s">
        <v>2623</v>
      </c>
      <c r="Q943" t="s">
        <v>66</v>
      </c>
      <c r="R943" s="1">
        <v>34207</v>
      </c>
      <c r="S943" t="s">
        <v>40</v>
      </c>
      <c r="T943" t="s">
        <v>3265</v>
      </c>
      <c r="U943" t="s">
        <v>42</v>
      </c>
      <c r="V943">
        <v>24157</v>
      </c>
      <c r="W943" t="s">
        <v>43</v>
      </c>
      <c r="X943" t="s">
        <v>44</v>
      </c>
      <c r="Y943" t="s">
        <v>105</v>
      </c>
      <c r="Z943">
        <v>3</v>
      </c>
    </row>
    <row r="944" spans="1:26" x14ac:dyDescent="0.3">
      <c r="A944">
        <v>1369</v>
      </c>
      <c r="B944" t="s">
        <v>3325</v>
      </c>
      <c r="C944" t="s">
        <v>3924</v>
      </c>
      <c r="D944" s="1">
        <v>44281</v>
      </c>
      <c r="E944" s="1"/>
      <c r="F944" t="s">
        <v>3738</v>
      </c>
      <c r="G944" t="s">
        <v>3925</v>
      </c>
      <c r="H944" t="s">
        <v>3926</v>
      </c>
      <c r="I944" t="s">
        <v>31</v>
      </c>
      <c r="J944" t="s">
        <v>32</v>
      </c>
      <c r="K944" t="s">
        <v>33</v>
      </c>
      <c r="L944" t="s">
        <v>34</v>
      </c>
      <c r="M944" t="s">
        <v>63</v>
      </c>
      <c r="N944" t="s">
        <v>36</v>
      </c>
      <c r="O944" t="s">
        <v>37</v>
      </c>
      <c r="P944" t="s">
        <v>65</v>
      </c>
      <c r="Q944" t="s">
        <v>53</v>
      </c>
      <c r="R944" s="1">
        <v>27112</v>
      </c>
      <c r="S944" t="s">
        <v>40</v>
      </c>
      <c r="T944" t="s">
        <v>226</v>
      </c>
      <c r="U944" t="s">
        <v>42</v>
      </c>
      <c r="V944">
        <v>6564</v>
      </c>
      <c r="W944" t="s">
        <v>93</v>
      </c>
      <c r="X944" t="s">
        <v>84</v>
      </c>
      <c r="Y944" t="s">
        <v>105</v>
      </c>
      <c r="Z944">
        <v>3</v>
      </c>
    </row>
    <row r="945" spans="1:26" x14ac:dyDescent="0.3">
      <c r="A945">
        <v>1370</v>
      </c>
      <c r="B945" t="s">
        <v>3927</v>
      </c>
      <c r="C945" t="s">
        <v>578</v>
      </c>
      <c r="D945" s="1">
        <v>44700</v>
      </c>
      <c r="E945" s="1"/>
      <c r="F945" t="s">
        <v>3738</v>
      </c>
      <c r="G945" t="s">
        <v>3928</v>
      </c>
      <c r="H945" t="s">
        <v>3929</v>
      </c>
      <c r="I945" t="s">
        <v>133</v>
      </c>
      <c r="J945" t="s">
        <v>32</v>
      </c>
      <c r="K945" t="s">
        <v>52</v>
      </c>
      <c r="L945" t="s">
        <v>51</v>
      </c>
      <c r="M945" t="s">
        <v>35</v>
      </c>
      <c r="N945" t="s">
        <v>36</v>
      </c>
      <c r="O945" t="s">
        <v>37</v>
      </c>
      <c r="P945" t="s">
        <v>2623</v>
      </c>
      <c r="Q945" t="s">
        <v>81</v>
      </c>
      <c r="R945" s="1">
        <v>33951</v>
      </c>
      <c r="S945" t="s">
        <v>40</v>
      </c>
      <c r="T945" t="s">
        <v>654</v>
      </c>
      <c r="U945" t="s">
        <v>42</v>
      </c>
      <c r="V945">
        <v>55619</v>
      </c>
      <c r="W945" t="s">
        <v>93</v>
      </c>
      <c r="X945" t="s">
        <v>84</v>
      </c>
      <c r="Y945" t="s">
        <v>105</v>
      </c>
      <c r="Z945">
        <v>3</v>
      </c>
    </row>
    <row r="946" spans="1:26" x14ac:dyDescent="0.3">
      <c r="A946">
        <v>1371</v>
      </c>
      <c r="B946" t="s">
        <v>3930</v>
      </c>
      <c r="C946" t="s">
        <v>3931</v>
      </c>
      <c r="D946" s="1">
        <v>44436</v>
      </c>
      <c r="E946" s="1">
        <v>44485</v>
      </c>
      <c r="F946" t="s">
        <v>3743</v>
      </c>
      <c r="G946" t="s">
        <v>3932</v>
      </c>
      <c r="H946" t="s">
        <v>3933</v>
      </c>
      <c r="I946" t="s">
        <v>50</v>
      </c>
      <c r="J946" t="s">
        <v>32</v>
      </c>
      <c r="K946" t="s">
        <v>33</v>
      </c>
      <c r="L946" t="s">
        <v>51</v>
      </c>
      <c r="M946" t="s">
        <v>52</v>
      </c>
      <c r="N946" t="s">
        <v>99</v>
      </c>
      <c r="O946" t="s">
        <v>3934</v>
      </c>
      <c r="P946" t="s">
        <v>2623</v>
      </c>
      <c r="Q946" t="s">
        <v>90</v>
      </c>
      <c r="R946" s="1">
        <v>20947</v>
      </c>
      <c r="S946" t="s">
        <v>40</v>
      </c>
      <c r="T946" t="s">
        <v>103</v>
      </c>
      <c r="U946" t="s">
        <v>42</v>
      </c>
      <c r="V946">
        <v>26844</v>
      </c>
      <c r="W946" t="s">
        <v>93</v>
      </c>
      <c r="X946" t="s">
        <v>84</v>
      </c>
      <c r="Y946" t="s">
        <v>105</v>
      </c>
      <c r="Z946">
        <v>3</v>
      </c>
    </row>
    <row r="947" spans="1:26" x14ac:dyDescent="0.3">
      <c r="A947">
        <v>1372</v>
      </c>
      <c r="B947" t="s">
        <v>937</v>
      </c>
      <c r="C947" t="s">
        <v>913</v>
      </c>
      <c r="D947" s="1">
        <v>44889</v>
      </c>
      <c r="E947" s="1"/>
      <c r="F947" t="s">
        <v>3743</v>
      </c>
      <c r="G947" t="s">
        <v>3935</v>
      </c>
      <c r="H947" t="s">
        <v>3936</v>
      </c>
      <c r="I947" t="s">
        <v>139</v>
      </c>
      <c r="J947" t="s">
        <v>32</v>
      </c>
      <c r="K947" t="s">
        <v>33</v>
      </c>
      <c r="L947" t="s">
        <v>51</v>
      </c>
      <c r="M947" t="s">
        <v>63</v>
      </c>
      <c r="N947" t="s">
        <v>36</v>
      </c>
      <c r="O947" t="s">
        <v>37</v>
      </c>
      <c r="P947" t="s">
        <v>2623</v>
      </c>
      <c r="Q947" t="s">
        <v>53</v>
      </c>
      <c r="R947" s="1">
        <v>33469</v>
      </c>
      <c r="S947" t="s">
        <v>40</v>
      </c>
      <c r="T947" t="s">
        <v>226</v>
      </c>
      <c r="U947" t="s">
        <v>55</v>
      </c>
      <c r="V947">
        <v>34610</v>
      </c>
      <c r="W947" t="s">
        <v>43</v>
      </c>
      <c r="X947" t="s">
        <v>75</v>
      </c>
      <c r="Y947" t="s">
        <v>105</v>
      </c>
      <c r="Z947">
        <v>3</v>
      </c>
    </row>
    <row r="948" spans="1:26" x14ac:dyDescent="0.3">
      <c r="A948">
        <v>1373</v>
      </c>
      <c r="B948" t="s">
        <v>1615</v>
      </c>
      <c r="C948" t="s">
        <v>3937</v>
      </c>
      <c r="D948" s="1">
        <v>44573</v>
      </c>
      <c r="E948" s="1">
        <v>44876</v>
      </c>
      <c r="F948" t="s">
        <v>3743</v>
      </c>
      <c r="G948" t="s">
        <v>3938</v>
      </c>
      <c r="H948" t="s">
        <v>3939</v>
      </c>
      <c r="I948" t="s">
        <v>80</v>
      </c>
      <c r="J948" t="s">
        <v>32</v>
      </c>
      <c r="K948" t="s">
        <v>33</v>
      </c>
      <c r="L948" t="s">
        <v>51</v>
      </c>
      <c r="M948" t="s">
        <v>52</v>
      </c>
      <c r="N948" t="s">
        <v>126</v>
      </c>
      <c r="O948" t="s">
        <v>3940</v>
      </c>
      <c r="P948" t="s">
        <v>2623</v>
      </c>
      <c r="Q948" t="s">
        <v>90</v>
      </c>
      <c r="R948" s="1">
        <v>31522</v>
      </c>
      <c r="S948" t="s">
        <v>40</v>
      </c>
      <c r="T948" t="s">
        <v>83</v>
      </c>
      <c r="U948" t="s">
        <v>55</v>
      </c>
      <c r="V948">
        <v>20630</v>
      </c>
      <c r="W948" t="s">
        <v>74</v>
      </c>
      <c r="X948" t="s">
        <v>104</v>
      </c>
      <c r="Y948" t="s">
        <v>105</v>
      </c>
      <c r="Z948">
        <v>3</v>
      </c>
    </row>
    <row r="949" spans="1:26" x14ac:dyDescent="0.3">
      <c r="A949">
        <v>1374</v>
      </c>
      <c r="B949" t="s">
        <v>2585</v>
      </c>
      <c r="C949" t="s">
        <v>846</v>
      </c>
      <c r="D949" s="1">
        <v>43653</v>
      </c>
      <c r="E949" s="1"/>
      <c r="F949" t="s">
        <v>1784</v>
      </c>
      <c r="G949" t="s">
        <v>3941</v>
      </c>
      <c r="H949" t="s">
        <v>3942</v>
      </c>
      <c r="I949" t="s">
        <v>168</v>
      </c>
      <c r="J949" t="s">
        <v>32</v>
      </c>
      <c r="K949" t="s">
        <v>52</v>
      </c>
      <c r="L949" t="s">
        <v>64</v>
      </c>
      <c r="M949" t="s">
        <v>35</v>
      </c>
      <c r="N949" t="s">
        <v>36</v>
      </c>
      <c r="O949" t="s">
        <v>37</v>
      </c>
      <c r="P949" t="s">
        <v>170</v>
      </c>
      <c r="Q949" t="s">
        <v>53</v>
      </c>
      <c r="R949" s="1">
        <v>15596</v>
      </c>
      <c r="S949" t="s">
        <v>40</v>
      </c>
      <c r="T949" t="s">
        <v>226</v>
      </c>
      <c r="U949" t="s">
        <v>42</v>
      </c>
      <c r="V949">
        <v>78109</v>
      </c>
      <c r="W949" t="s">
        <v>43</v>
      </c>
      <c r="X949" t="s">
        <v>84</v>
      </c>
      <c r="Y949" t="s">
        <v>105</v>
      </c>
      <c r="Z949">
        <v>3</v>
      </c>
    </row>
    <row r="950" spans="1:26" x14ac:dyDescent="0.3">
      <c r="A950">
        <v>1375</v>
      </c>
      <c r="B950" t="s">
        <v>3943</v>
      </c>
      <c r="C950" t="s">
        <v>525</v>
      </c>
      <c r="D950" s="1">
        <v>44391</v>
      </c>
      <c r="E950" s="1"/>
      <c r="F950" t="s">
        <v>2411</v>
      </c>
      <c r="G950" t="s">
        <v>3944</v>
      </c>
      <c r="H950" t="s">
        <v>3945</v>
      </c>
      <c r="I950" t="s">
        <v>168</v>
      </c>
      <c r="J950" t="s">
        <v>32</v>
      </c>
      <c r="K950" t="s">
        <v>33</v>
      </c>
      <c r="L950" t="s">
        <v>64</v>
      </c>
      <c r="M950" t="s">
        <v>63</v>
      </c>
      <c r="N950" t="s">
        <v>36</v>
      </c>
      <c r="O950" t="s">
        <v>37</v>
      </c>
      <c r="P950" t="s">
        <v>2623</v>
      </c>
      <c r="Q950" t="s">
        <v>1012</v>
      </c>
      <c r="R950" s="1">
        <v>36348</v>
      </c>
      <c r="S950" t="s">
        <v>40</v>
      </c>
      <c r="T950" t="s">
        <v>1506</v>
      </c>
      <c r="U950" t="s">
        <v>42</v>
      </c>
      <c r="V950">
        <v>1498</v>
      </c>
      <c r="W950" t="s">
        <v>128</v>
      </c>
      <c r="X950" t="s">
        <v>104</v>
      </c>
      <c r="Y950" t="s">
        <v>105</v>
      </c>
      <c r="Z950">
        <v>3</v>
      </c>
    </row>
    <row r="951" spans="1:26" x14ac:dyDescent="0.3">
      <c r="A951">
        <v>1376</v>
      </c>
      <c r="B951" t="s">
        <v>3946</v>
      </c>
      <c r="C951" t="s">
        <v>1270</v>
      </c>
      <c r="D951" s="1">
        <v>43802</v>
      </c>
      <c r="E951" s="1">
        <v>44602</v>
      </c>
      <c r="F951" t="s">
        <v>3738</v>
      </c>
      <c r="G951" t="s">
        <v>3947</v>
      </c>
      <c r="H951" t="s">
        <v>3948</v>
      </c>
      <c r="I951" t="s">
        <v>31</v>
      </c>
      <c r="J951" t="s">
        <v>32</v>
      </c>
      <c r="K951" t="s">
        <v>63</v>
      </c>
      <c r="L951" t="s">
        <v>64</v>
      </c>
      <c r="M951" t="s">
        <v>35</v>
      </c>
      <c r="N951" t="s">
        <v>140</v>
      </c>
      <c r="O951" t="s">
        <v>3949</v>
      </c>
      <c r="P951" t="s">
        <v>65</v>
      </c>
      <c r="Q951" t="s">
        <v>90</v>
      </c>
      <c r="R951" s="1">
        <v>21527</v>
      </c>
      <c r="S951" t="s">
        <v>40</v>
      </c>
      <c r="T951" t="s">
        <v>6</v>
      </c>
      <c r="U951" t="s">
        <v>42</v>
      </c>
      <c r="V951">
        <v>30890</v>
      </c>
      <c r="W951" t="s">
        <v>74</v>
      </c>
      <c r="X951" t="s">
        <v>75</v>
      </c>
      <c r="Y951" t="s">
        <v>105</v>
      </c>
      <c r="Z951">
        <v>3</v>
      </c>
    </row>
    <row r="952" spans="1:26" x14ac:dyDescent="0.3">
      <c r="A952">
        <v>1377</v>
      </c>
      <c r="B952" t="s">
        <v>3637</v>
      </c>
      <c r="C952" t="s">
        <v>3950</v>
      </c>
      <c r="D952" s="1">
        <v>44258</v>
      </c>
      <c r="E952" s="1">
        <v>44387</v>
      </c>
      <c r="F952" t="s">
        <v>3738</v>
      </c>
      <c r="G952" t="s">
        <v>3951</v>
      </c>
      <c r="H952" t="s">
        <v>3952</v>
      </c>
      <c r="I952" t="s">
        <v>133</v>
      </c>
      <c r="J952" t="s">
        <v>32</v>
      </c>
      <c r="K952" t="s">
        <v>52</v>
      </c>
      <c r="L952" t="s">
        <v>51</v>
      </c>
      <c r="M952" t="s">
        <v>63</v>
      </c>
      <c r="N952" t="s">
        <v>126</v>
      </c>
      <c r="O952" t="s">
        <v>3953</v>
      </c>
      <c r="P952" t="s">
        <v>2623</v>
      </c>
      <c r="Q952" t="s">
        <v>81</v>
      </c>
      <c r="R952" s="1">
        <v>24976</v>
      </c>
      <c r="S952" t="s">
        <v>40</v>
      </c>
      <c r="T952" t="s">
        <v>103</v>
      </c>
      <c r="U952" t="s">
        <v>42</v>
      </c>
      <c r="V952">
        <v>67773</v>
      </c>
      <c r="W952" t="s">
        <v>43</v>
      </c>
      <c r="X952" t="s">
        <v>104</v>
      </c>
      <c r="Y952" t="s">
        <v>105</v>
      </c>
      <c r="Z952">
        <v>3</v>
      </c>
    </row>
    <row r="953" spans="1:26" x14ac:dyDescent="0.3">
      <c r="A953">
        <v>1378</v>
      </c>
      <c r="B953" t="s">
        <v>3954</v>
      </c>
      <c r="C953" t="s">
        <v>3076</v>
      </c>
      <c r="D953" s="1">
        <v>44725</v>
      </c>
      <c r="E953" s="1"/>
      <c r="F953" t="s">
        <v>3743</v>
      </c>
      <c r="G953" t="s">
        <v>3955</v>
      </c>
      <c r="H953" t="s">
        <v>3956</v>
      </c>
      <c r="I953" t="s">
        <v>50</v>
      </c>
      <c r="J953" t="s">
        <v>32</v>
      </c>
      <c r="K953" t="s">
        <v>63</v>
      </c>
      <c r="L953" t="s">
        <v>34</v>
      </c>
      <c r="M953" t="s">
        <v>52</v>
      </c>
      <c r="N953" t="s">
        <v>36</v>
      </c>
      <c r="O953" t="s">
        <v>37</v>
      </c>
      <c r="P953" t="s">
        <v>2623</v>
      </c>
      <c r="Q953" t="s">
        <v>231</v>
      </c>
      <c r="R953" s="1">
        <v>27459</v>
      </c>
      <c r="S953" t="s">
        <v>40</v>
      </c>
      <c r="T953" t="s">
        <v>113</v>
      </c>
      <c r="U953" t="s">
        <v>42</v>
      </c>
      <c r="V953">
        <v>12640</v>
      </c>
      <c r="W953" t="s">
        <v>43</v>
      </c>
      <c r="X953" t="s">
        <v>84</v>
      </c>
      <c r="Y953" t="s">
        <v>740</v>
      </c>
      <c r="Z953">
        <v>3</v>
      </c>
    </row>
    <row r="954" spans="1:26" x14ac:dyDescent="0.3">
      <c r="A954">
        <v>1379</v>
      </c>
      <c r="B954" t="s">
        <v>3957</v>
      </c>
      <c r="C954" t="s">
        <v>258</v>
      </c>
      <c r="D954" s="1">
        <v>44949</v>
      </c>
      <c r="E954" s="1"/>
      <c r="F954" t="s">
        <v>3743</v>
      </c>
      <c r="G954" t="s">
        <v>3958</v>
      </c>
      <c r="H954" t="s">
        <v>3959</v>
      </c>
      <c r="I954" t="s">
        <v>139</v>
      </c>
      <c r="J954" t="s">
        <v>32</v>
      </c>
      <c r="K954" t="s">
        <v>52</v>
      </c>
      <c r="L954" t="s">
        <v>51</v>
      </c>
      <c r="M954" t="s">
        <v>35</v>
      </c>
      <c r="N954" t="s">
        <v>36</v>
      </c>
      <c r="O954" t="s">
        <v>37</v>
      </c>
      <c r="P954" t="s">
        <v>2623</v>
      </c>
      <c r="Q954" t="s">
        <v>66</v>
      </c>
      <c r="R954" s="1">
        <v>30976</v>
      </c>
      <c r="S954" t="s">
        <v>40</v>
      </c>
      <c r="T954" t="s">
        <v>6</v>
      </c>
      <c r="U954" t="s">
        <v>55</v>
      </c>
      <c r="V954">
        <v>64384</v>
      </c>
      <c r="W954" t="s">
        <v>43</v>
      </c>
      <c r="X954" t="s">
        <v>44</v>
      </c>
      <c r="Y954" t="s">
        <v>105</v>
      </c>
      <c r="Z954">
        <v>3</v>
      </c>
    </row>
    <row r="955" spans="1:26" x14ac:dyDescent="0.3">
      <c r="A955">
        <v>1380</v>
      </c>
      <c r="B955" t="s">
        <v>1863</v>
      </c>
      <c r="C955" t="s">
        <v>3960</v>
      </c>
      <c r="D955" s="1">
        <v>44080</v>
      </c>
      <c r="E955" s="1"/>
      <c r="F955" t="s">
        <v>3743</v>
      </c>
      <c r="G955" t="s">
        <v>3961</v>
      </c>
      <c r="H955" t="s">
        <v>3962</v>
      </c>
      <c r="I955" t="s">
        <v>80</v>
      </c>
      <c r="J955" t="s">
        <v>32</v>
      </c>
      <c r="K955" t="s">
        <v>52</v>
      </c>
      <c r="L955" t="s">
        <v>51</v>
      </c>
      <c r="M955" t="s">
        <v>35</v>
      </c>
      <c r="N955" t="s">
        <v>36</v>
      </c>
      <c r="O955" t="s">
        <v>37</v>
      </c>
      <c r="P955" t="s">
        <v>2623</v>
      </c>
      <c r="Q955" t="s">
        <v>90</v>
      </c>
      <c r="R955" s="1">
        <v>19483</v>
      </c>
      <c r="S955" t="s">
        <v>40</v>
      </c>
      <c r="T955" t="s">
        <v>83</v>
      </c>
      <c r="U955" t="s">
        <v>55</v>
      </c>
      <c r="V955">
        <v>3676</v>
      </c>
      <c r="W955" t="s">
        <v>56</v>
      </c>
      <c r="X955" t="s">
        <v>75</v>
      </c>
      <c r="Y955" t="s">
        <v>105</v>
      </c>
      <c r="Z955">
        <v>3</v>
      </c>
    </row>
    <row r="956" spans="1:26" x14ac:dyDescent="0.3">
      <c r="A956">
        <v>1381</v>
      </c>
      <c r="B956" t="s">
        <v>3963</v>
      </c>
      <c r="C956" t="s">
        <v>3496</v>
      </c>
      <c r="D956" s="1">
        <v>44851</v>
      </c>
      <c r="E956" s="1"/>
      <c r="F956" t="s">
        <v>1784</v>
      </c>
      <c r="G956" t="s">
        <v>3964</v>
      </c>
      <c r="H956" t="s">
        <v>3965</v>
      </c>
      <c r="I956" t="s">
        <v>168</v>
      </c>
      <c r="J956" t="s">
        <v>32</v>
      </c>
      <c r="K956" t="s">
        <v>63</v>
      </c>
      <c r="L956" t="s">
        <v>51</v>
      </c>
      <c r="M956" t="s">
        <v>35</v>
      </c>
      <c r="N956" t="s">
        <v>36</v>
      </c>
      <c r="O956" t="s">
        <v>37</v>
      </c>
      <c r="P956" t="s">
        <v>170</v>
      </c>
      <c r="Q956" t="s">
        <v>53</v>
      </c>
      <c r="R956" s="1">
        <v>36831</v>
      </c>
      <c r="S956" t="s">
        <v>40</v>
      </c>
      <c r="T956" t="s">
        <v>226</v>
      </c>
      <c r="U956" t="s">
        <v>42</v>
      </c>
      <c r="V956">
        <v>71974</v>
      </c>
      <c r="W956" t="s">
        <v>74</v>
      </c>
      <c r="X956" t="s">
        <v>75</v>
      </c>
      <c r="Y956" t="s">
        <v>740</v>
      </c>
      <c r="Z956">
        <v>3</v>
      </c>
    </row>
    <row r="957" spans="1:26" x14ac:dyDescent="0.3">
      <c r="A957">
        <v>1382</v>
      </c>
      <c r="B957" t="s">
        <v>3966</v>
      </c>
      <c r="C957" t="s">
        <v>425</v>
      </c>
      <c r="D957" s="1">
        <v>43623</v>
      </c>
      <c r="E957" s="1"/>
      <c r="F957" t="s">
        <v>2411</v>
      </c>
      <c r="G957" t="s">
        <v>3967</v>
      </c>
      <c r="H957" t="s">
        <v>3968</v>
      </c>
      <c r="I957" t="s">
        <v>80</v>
      </c>
      <c r="J957" t="s">
        <v>32</v>
      </c>
      <c r="K957" t="s">
        <v>63</v>
      </c>
      <c r="L957" t="s">
        <v>64</v>
      </c>
      <c r="M957" t="s">
        <v>52</v>
      </c>
      <c r="N957" t="s">
        <v>36</v>
      </c>
      <c r="O957" t="s">
        <v>37</v>
      </c>
      <c r="P957" t="s">
        <v>2623</v>
      </c>
      <c r="Q957" t="s">
        <v>90</v>
      </c>
      <c r="R957" s="1">
        <v>24913</v>
      </c>
      <c r="S957" t="s">
        <v>40</v>
      </c>
      <c r="T957" t="s">
        <v>6</v>
      </c>
      <c r="U957" t="s">
        <v>42</v>
      </c>
      <c r="V957">
        <v>27614</v>
      </c>
      <c r="W957" t="s">
        <v>43</v>
      </c>
      <c r="X957" t="s">
        <v>44</v>
      </c>
      <c r="Y957" t="s">
        <v>105</v>
      </c>
      <c r="Z957">
        <v>3</v>
      </c>
    </row>
    <row r="958" spans="1:26" x14ac:dyDescent="0.3">
      <c r="A958">
        <v>1383</v>
      </c>
      <c r="B958" t="s">
        <v>3969</v>
      </c>
      <c r="C958" t="s">
        <v>3970</v>
      </c>
      <c r="D958" s="1">
        <v>44589</v>
      </c>
      <c r="E958" s="1">
        <v>44820</v>
      </c>
      <c r="F958" t="s">
        <v>2411</v>
      </c>
      <c r="G958" t="s">
        <v>3971</v>
      </c>
      <c r="H958" t="s">
        <v>3972</v>
      </c>
      <c r="I958" t="s">
        <v>89</v>
      </c>
      <c r="J958" t="s">
        <v>32</v>
      </c>
      <c r="K958" t="s">
        <v>33</v>
      </c>
      <c r="L958" t="s">
        <v>34</v>
      </c>
      <c r="M958" t="s">
        <v>52</v>
      </c>
      <c r="N958" t="s">
        <v>126</v>
      </c>
      <c r="O958" t="s">
        <v>3973</v>
      </c>
      <c r="P958" t="s">
        <v>2623</v>
      </c>
      <c r="Q958" t="s">
        <v>81</v>
      </c>
      <c r="R958" s="1">
        <v>34617</v>
      </c>
      <c r="S958" t="s">
        <v>40</v>
      </c>
      <c r="T958" t="s">
        <v>103</v>
      </c>
      <c r="U958" t="s">
        <v>42</v>
      </c>
      <c r="V958">
        <v>88549</v>
      </c>
      <c r="W958" t="s">
        <v>56</v>
      </c>
      <c r="X958" t="s">
        <v>104</v>
      </c>
      <c r="Y958" t="s">
        <v>105</v>
      </c>
      <c r="Z958">
        <v>3</v>
      </c>
    </row>
    <row r="959" spans="1:26" x14ac:dyDescent="0.3">
      <c r="A959">
        <v>1384</v>
      </c>
      <c r="B959" t="s">
        <v>2826</v>
      </c>
      <c r="C959" t="s">
        <v>2713</v>
      </c>
      <c r="D959" s="1">
        <v>44013</v>
      </c>
      <c r="E959" s="1">
        <v>44260</v>
      </c>
      <c r="F959" t="s">
        <v>3738</v>
      </c>
      <c r="G959" t="s">
        <v>3974</v>
      </c>
      <c r="H959" t="s">
        <v>3975</v>
      </c>
      <c r="I959" t="s">
        <v>31</v>
      </c>
      <c r="J959" t="s">
        <v>32</v>
      </c>
      <c r="K959" t="s">
        <v>52</v>
      </c>
      <c r="L959" t="s">
        <v>64</v>
      </c>
      <c r="M959" t="s">
        <v>63</v>
      </c>
      <c r="N959" t="s">
        <v>126</v>
      </c>
      <c r="O959" t="s">
        <v>3976</v>
      </c>
      <c r="P959" t="s">
        <v>2623</v>
      </c>
      <c r="Q959" t="s">
        <v>90</v>
      </c>
      <c r="R959" s="1">
        <v>20526</v>
      </c>
      <c r="S959" t="s">
        <v>40</v>
      </c>
      <c r="T959" t="s">
        <v>352</v>
      </c>
      <c r="U959" t="s">
        <v>42</v>
      </c>
      <c r="V959">
        <v>14083</v>
      </c>
      <c r="W959" t="s">
        <v>74</v>
      </c>
      <c r="X959" t="s">
        <v>75</v>
      </c>
      <c r="Y959" t="s">
        <v>740</v>
      </c>
      <c r="Z959">
        <v>3</v>
      </c>
    </row>
    <row r="960" spans="1:26" x14ac:dyDescent="0.3">
      <c r="A960">
        <v>1385</v>
      </c>
      <c r="B960" t="s">
        <v>1170</v>
      </c>
      <c r="C960" t="s">
        <v>3172</v>
      </c>
      <c r="D960" s="1">
        <v>43981</v>
      </c>
      <c r="E960" s="1"/>
      <c r="F960" t="s">
        <v>3738</v>
      </c>
      <c r="G960" t="s">
        <v>3977</v>
      </c>
      <c r="H960" t="s">
        <v>3978</v>
      </c>
      <c r="I960" t="s">
        <v>133</v>
      </c>
      <c r="J960" t="s">
        <v>32</v>
      </c>
      <c r="K960" t="s">
        <v>63</v>
      </c>
      <c r="L960" t="s">
        <v>34</v>
      </c>
      <c r="M960" t="s">
        <v>52</v>
      </c>
      <c r="N960" t="s">
        <v>36</v>
      </c>
      <c r="O960" t="s">
        <v>37</v>
      </c>
      <c r="P960" t="s">
        <v>2623</v>
      </c>
      <c r="Q960" t="s">
        <v>90</v>
      </c>
      <c r="R960" s="1">
        <v>24236</v>
      </c>
      <c r="S960" t="s">
        <v>40</v>
      </c>
      <c r="T960" t="s">
        <v>83</v>
      </c>
      <c r="U960" t="s">
        <v>42</v>
      </c>
      <c r="V960">
        <v>37965</v>
      </c>
      <c r="W960" t="s">
        <v>56</v>
      </c>
      <c r="X960" t="s">
        <v>104</v>
      </c>
      <c r="Y960" t="s">
        <v>740</v>
      </c>
      <c r="Z960">
        <v>3</v>
      </c>
    </row>
    <row r="961" spans="1:26" x14ac:dyDescent="0.3">
      <c r="A961">
        <v>1386</v>
      </c>
      <c r="B961" t="s">
        <v>1369</v>
      </c>
      <c r="C961" t="s">
        <v>2463</v>
      </c>
      <c r="D961" s="1">
        <v>43743</v>
      </c>
      <c r="E961" s="1">
        <v>44961</v>
      </c>
      <c r="F961" t="s">
        <v>3743</v>
      </c>
      <c r="G961" t="s">
        <v>3979</v>
      </c>
      <c r="H961" t="s">
        <v>3980</v>
      </c>
      <c r="I961" t="s">
        <v>50</v>
      </c>
      <c r="J961" t="s">
        <v>32</v>
      </c>
      <c r="K961" t="s">
        <v>33</v>
      </c>
      <c r="L961" t="s">
        <v>34</v>
      </c>
      <c r="M961" t="s">
        <v>63</v>
      </c>
      <c r="N961" t="s">
        <v>99</v>
      </c>
      <c r="O961" t="s">
        <v>3981</v>
      </c>
      <c r="P961" t="s">
        <v>2623</v>
      </c>
      <c r="Q961" t="s">
        <v>81</v>
      </c>
      <c r="R961" s="1">
        <v>27991</v>
      </c>
      <c r="S961" t="s">
        <v>40</v>
      </c>
      <c r="T961" t="s">
        <v>103</v>
      </c>
      <c r="U961" t="s">
        <v>42</v>
      </c>
      <c r="V961">
        <v>13405</v>
      </c>
      <c r="W961" t="s">
        <v>43</v>
      </c>
      <c r="X961" t="s">
        <v>84</v>
      </c>
      <c r="Y961" t="s">
        <v>105</v>
      </c>
      <c r="Z961">
        <v>3</v>
      </c>
    </row>
    <row r="962" spans="1:26" x14ac:dyDescent="0.3">
      <c r="A962">
        <v>1387</v>
      </c>
      <c r="B962" t="s">
        <v>3982</v>
      </c>
      <c r="C962" t="s">
        <v>1005</v>
      </c>
      <c r="D962" s="1">
        <v>44506</v>
      </c>
      <c r="E962" s="1">
        <v>45036</v>
      </c>
      <c r="F962" t="s">
        <v>3743</v>
      </c>
      <c r="G962" t="s">
        <v>3983</v>
      </c>
      <c r="H962" t="s">
        <v>3984</v>
      </c>
      <c r="I962" t="s">
        <v>139</v>
      </c>
      <c r="J962" t="s">
        <v>32</v>
      </c>
      <c r="K962" t="s">
        <v>33</v>
      </c>
      <c r="L962" t="s">
        <v>64</v>
      </c>
      <c r="M962" t="s">
        <v>63</v>
      </c>
      <c r="N962" t="s">
        <v>175</v>
      </c>
      <c r="O962" t="s">
        <v>3985</v>
      </c>
      <c r="P962" t="s">
        <v>2623</v>
      </c>
      <c r="Q962" t="s">
        <v>81</v>
      </c>
      <c r="R962" s="1">
        <v>18867</v>
      </c>
      <c r="S962" t="s">
        <v>40</v>
      </c>
      <c r="T962" t="s">
        <v>83</v>
      </c>
      <c r="U962" t="s">
        <v>55</v>
      </c>
      <c r="V962">
        <v>63614</v>
      </c>
      <c r="W962" t="s">
        <v>56</v>
      </c>
      <c r="X962" t="s">
        <v>104</v>
      </c>
      <c r="Y962" t="s">
        <v>740</v>
      </c>
      <c r="Z962">
        <v>3</v>
      </c>
    </row>
    <row r="963" spans="1:26" x14ac:dyDescent="0.3">
      <c r="A963">
        <v>1388</v>
      </c>
      <c r="B963" t="s">
        <v>1578</v>
      </c>
      <c r="C963" t="s">
        <v>3679</v>
      </c>
      <c r="D963" s="1">
        <v>43594</v>
      </c>
      <c r="E963" s="1">
        <v>43958</v>
      </c>
      <c r="F963" t="s">
        <v>3743</v>
      </c>
      <c r="G963" t="s">
        <v>3986</v>
      </c>
      <c r="H963" t="s">
        <v>3987</v>
      </c>
      <c r="I963" t="s">
        <v>80</v>
      </c>
      <c r="J963" t="s">
        <v>32</v>
      </c>
      <c r="K963" t="s">
        <v>52</v>
      </c>
      <c r="L963" t="s">
        <v>64</v>
      </c>
      <c r="M963" t="s">
        <v>63</v>
      </c>
      <c r="N963" t="s">
        <v>126</v>
      </c>
      <c r="O963" t="s">
        <v>3988</v>
      </c>
      <c r="P963" t="s">
        <v>2623</v>
      </c>
      <c r="Q963" t="s">
        <v>90</v>
      </c>
      <c r="R963" s="1">
        <v>25925</v>
      </c>
      <c r="S963" t="s">
        <v>40</v>
      </c>
      <c r="T963" t="s">
        <v>834</v>
      </c>
      <c r="U963" t="s">
        <v>42</v>
      </c>
      <c r="V963">
        <v>31721</v>
      </c>
      <c r="W963" t="s">
        <v>93</v>
      </c>
      <c r="X963" t="s">
        <v>75</v>
      </c>
      <c r="Y963" t="s">
        <v>105</v>
      </c>
      <c r="Z963">
        <v>3</v>
      </c>
    </row>
    <row r="964" spans="1:26" x14ac:dyDescent="0.3">
      <c r="A964">
        <v>1389</v>
      </c>
      <c r="B964" t="s">
        <v>3989</v>
      </c>
      <c r="C964" t="s">
        <v>378</v>
      </c>
      <c r="D964" s="1">
        <v>43766</v>
      </c>
      <c r="E964" s="1"/>
      <c r="F964" t="s">
        <v>728</v>
      </c>
      <c r="G964" t="s">
        <v>3990</v>
      </c>
      <c r="H964" t="s">
        <v>3991</v>
      </c>
      <c r="I964" t="s">
        <v>118</v>
      </c>
      <c r="J964" t="s">
        <v>32</v>
      </c>
      <c r="K964" t="s">
        <v>52</v>
      </c>
      <c r="L964" t="s">
        <v>51</v>
      </c>
      <c r="M964" t="s">
        <v>63</v>
      </c>
      <c r="N964" t="s">
        <v>36</v>
      </c>
      <c r="O964" t="s">
        <v>37</v>
      </c>
      <c r="P964" t="s">
        <v>38</v>
      </c>
      <c r="Q964" t="s">
        <v>3213</v>
      </c>
      <c r="R964" s="1">
        <v>22961</v>
      </c>
      <c r="S964" t="s">
        <v>40</v>
      </c>
      <c r="T964" t="s">
        <v>243</v>
      </c>
      <c r="U964" t="s">
        <v>55</v>
      </c>
      <c r="V964">
        <v>2128</v>
      </c>
      <c r="W964" t="s">
        <v>56</v>
      </c>
      <c r="X964" t="s">
        <v>44</v>
      </c>
      <c r="Y964" t="s">
        <v>105</v>
      </c>
      <c r="Z964">
        <v>3</v>
      </c>
    </row>
    <row r="965" spans="1:26" x14ac:dyDescent="0.3">
      <c r="A965">
        <v>1390</v>
      </c>
      <c r="B965" t="s">
        <v>3992</v>
      </c>
      <c r="C965" t="s">
        <v>378</v>
      </c>
      <c r="D965" s="1">
        <v>43476</v>
      </c>
      <c r="E965" s="1"/>
      <c r="F965" t="s">
        <v>28</v>
      </c>
      <c r="G965" t="s">
        <v>3993</v>
      </c>
      <c r="H965" t="s">
        <v>3994</v>
      </c>
      <c r="I965" t="s">
        <v>133</v>
      </c>
      <c r="J965" t="s">
        <v>32</v>
      </c>
      <c r="K965" t="s">
        <v>33</v>
      </c>
      <c r="L965" t="s">
        <v>34</v>
      </c>
      <c r="M965" t="s">
        <v>52</v>
      </c>
      <c r="N965" t="s">
        <v>36</v>
      </c>
      <c r="O965" t="s">
        <v>37</v>
      </c>
      <c r="P965" t="s">
        <v>38</v>
      </c>
      <c r="Q965" t="s">
        <v>81</v>
      </c>
      <c r="R965" s="1">
        <v>20444</v>
      </c>
      <c r="S965" t="s">
        <v>40</v>
      </c>
      <c r="T965" t="s">
        <v>163</v>
      </c>
      <c r="U965" t="s">
        <v>55</v>
      </c>
      <c r="V965">
        <v>2108</v>
      </c>
      <c r="W965" t="s">
        <v>128</v>
      </c>
      <c r="X965" t="s">
        <v>84</v>
      </c>
      <c r="Y965" t="s">
        <v>105</v>
      </c>
      <c r="Z965">
        <v>3</v>
      </c>
    </row>
    <row r="966" spans="1:26" x14ac:dyDescent="0.3">
      <c r="A966">
        <v>1391</v>
      </c>
      <c r="B966" t="s">
        <v>2529</v>
      </c>
      <c r="C966" t="s">
        <v>3995</v>
      </c>
      <c r="D966" s="1">
        <v>43923</v>
      </c>
      <c r="E966" s="1"/>
      <c r="F966" t="s">
        <v>28</v>
      </c>
      <c r="G966" t="s">
        <v>3996</v>
      </c>
      <c r="H966" t="s">
        <v>3997</v>
      </c>
      <c r="I966" t="s">
        <v>139</v>
      </c>
      <c r="J966" t="s">
        <v>32</v>
      </c>
      <c r="K966" t="s">
        <v>33</v>
      </c>
      <c r="L966" t="s">
        <v>51</v>
      </c>
      <c r="M966" t="s">
        <v>35</v>
      </c>
      <c r="N966" t="s">
        <v>36</v>
      </c>
      <c r="O966" t="s">
        <v>37</v>
      </c>
      <c r="P966" t="s">
        <v>38</v>
      </c>
      <c r="Q966" t="s">
        <v>594</v>
      </c>
      <c r="R966" s="1">
        <v>15298</v>
      </c>
      <c r="S966" t="s">
        <v>40</v>
      </c>
      <c r="T966" t="s">
        <v>6</v>
      </c>
      <c r="U966" t="s">
        <v>42</v>
      </c>
      <c r="V966">
        <v>2093</v>
      </c>
      <c r="W966" t="s">
        <v>74</v>
      </c>
      <c r="X966" t="s">
        <v>75</v>
      </c>
      <c r="Y966" t="s">
        <v>236</v>
      </c>
      <c r="Z966">
        <v>3</v>
      </c>
    </row>
    <row r="967" spans="1:26" x14ac:dyDescent="0.3">
      <c r="A967">
        <v>1392</v>
      </c>
      <c r="B967" t="s">
        <v>3998</v>
      </c>
      <c r="C967" t="s">
        <v>3999</v>
      </c>
      <c r="D967" s="1">
        <v>43623</v>
      </c>
      <c r="E967" s="1">
        <v>43692</v>
      </c>
      <c r="F967" t="s">
        <v>28</v>
      </c>
      <c r="G967" t="s">
        <v>4000</v>
      </c>
      <c r="H967" t="s">
        <v>4001</v>
      </c>
      <c r="I967" t="s">
        <v>62</v>
      </c>
      <c r="J967" t="s">
        <v>32</v>
      </c>
      <c r="K967" t="s">
        <v>52</v>
      </c>
      <c r="L967" t="s">
        <v>51</v>
      </c>
      <c r="M967" t="s">
        <v>52</v>
      </c>
      <c r="N967" t="s">
        <v>99</v>
      </c>
      <c r="O967" t="s">
        <v>4002</v>
      </c>
      <c r="P967" t="s">
        <v>38</v>
      </c>
      <c r="Q967" t="s">
        <v>90</v>
      </c>
      <c r="R967" s="1">
        <v>20145</v>
      </c>
      <c r="S967" t="s">
        <v>40</v>
      </c>
      <c r="T967" t="s">
        <v>216</v>
      </c>
      <c r="U967" t="s">
        <v>42</v>
      </c>
      <c r="V967">
        <v>2093</v>
      </c>
      <c r="W967" t="s">
        <v>56</v>
      </c>
      <c r="X967" t="s">
        <v>44</v>
      </c>
      <c r="Y967" t="s">
        <v>105</v>
      </c>
      <c r="Z967">
        <v>3</v>
      </c>
    </row>
    <row r="968" spans="1:26" x14ac:dyDescent="0.3">
      <c r="A968">
        <v>1393</v>
      </c>
      <c r="B968" t="s">
        <v>4003</v>
      </c>
      <c r="C968" t="s">
        <v>4004</v>
      </c>
      <c r="D968" s="1">
        <v>44522</v>
      </c>
      <c r="E968" s="1">
        <v>44888</v>
      </c>
      <c r="F968" t="s">
        <v>28</v>
      </c>
      <c r="G968" t="s">
        <v>4005</v>
      </c>
      <c r="H968" t="s">
        <v>4006</v>
      </c>
      <c r="I968" t="s">
        <v>133</v>
      </c>
      <c r="J968" t="s">
        <v>32</v>
      </c>
      <c r="K968" t="s">
        <v>52</v>
      </c>
      <c r="L968" t="s">
        <v>34</v>
      </c>
      <c r="M968" t="s">
        <v>52</v>
      </c>
      <c r="N968" t="s">
        <v>175</v>
      </c>
      <c r="O968" t="s">
        <v>4007</v>
      </c>
      <c r="P968" t="s">
        <v>38</v>
      </c>
      <c r="Q968" t="s">
        <v>81</v>
      </c>
      <c r="R968" s="1">
        <v>17246</v>
      </c>
      <c r="S968" t="s">
        <v>40</v>
      </c>
      <c r="T968" t="s">
        <v>292</v>
      </c>
      <c r="U968" t="s">
        <v>42</v>
      </c>
      <c r="V968">
        <v>1775</v>
      </c>
      <c r="W968" t="s">
        <v>74</v>
      </c>
      <c r="X968" t="s">
        <v>75</v>
      </c>
      <c r="Y968" t="s">
        <v>105</v>
      </c>
      <c r="Z968">
        <v>3</v>
      </c>
    </row>
    <row r="969" spans="1:26" x14ac:dyDescent="0.3">
      <c r="A969">
        <v>1394</v>
      </c>
      <c r="B969" t="s">
        <v>4008</v>
      </c>
      <c r="C969" t="s">
        <v>4009</v>
      </c>
      <c r="D969" s="1">
        <v>43484</v>
      </c>
      <c r="E969" s="1"/>
      <c r="F969" t="s">
        <v>28</v>
      </c>
      <c r="G969" t="s">
        <v>4010</v>
      </c>
      <c r="H969" t="s">
        <v>4011</v>
      </c>
      <c r="I969" t="s">
        <v>118</v>
      </c>
      <c r="J969" t="s">
        <v>32</v>
      </c>
      <c r="K969" t="s">
        <v>63</v>
      </c>
      <c r="L969" t="s">
        <v>51</v>
      </c>
      <c r="M969" t="s">
        <v>52</v>
      </c>
      <c r="N969" t="s">
        <v>36</v>
      </c>
      <c r="O969" t="s">
        <v>37</v>
      </c>
      <c r="P969" t="s">
        <v>38</v>
      </c>
      <c r="Q969" t="s">
        <v>90</v>
      </c>
      <c r="R969" s="1">
        <v>15839</v>
      </c>
      <c r="S969" t="s">
        <v>40</v>
      </c>
      <c r="T969" t="s">
        <v>83</v>
      </c>
      <c r="U969" t="s">
        <v>55</v>
      </c>
      <c r="V969">
        <v>2134</v>
      </c>
      <c r="W969" t="s">
        <v>93</v>
      </c>
      <c r="X969" t="s">
        <v>84</v>
      </c>
      <c r="Y969" t="s">
        <v>105</v>
      </c>
      <c r="Z969">
        <v>3</v>
      </c>
    </row>
    <row r="970" spans="1:26" x14ac:dyDescent="0.3">
      <c r="A970">
        <v>1395</v>
      </c>
      <c r="B970" t="s">
        <v>1524</v>
      </c>
      <c r="C970" t="s">
        <v>4012</v>
      </c>
      <c r="D970" s="1">
        <v>44547</v>
      </c>
      <c r="E970" s="1">
        <v>44556</v>
      </c>
      <c r="F970" t="s">
        <v>728</v>
      </c>
      <c r="G970" t="s">
        <v>4013</v>
      </c>
      <c r="H970" t="s">
        <v>4014</v>
      </c>
      <c r="I970" t="s">
        <v>133</v>
      </c>
      <c r="J970" t="s">
        <v>745</v>
      </c>
      <c r="K970" t="s">
        <v>63</v>
      </c>
      <c r="L970" t="s">
        <v>34</v>
      </c>
      <c r="M970" t="s">
        <v>52</v>
      </c>
      <c r="N970" t="s">
        <v>126</v>
      </c>
      <c r="O970" t="s">
        <v>4015</v>
      </c>
      <c r="P970" t="s">
        <v>38</v>
      </c>
      <c r="Q970" t="s">
        <v>81</v>
      </c>
      <c r="R970" s="1">
        <v>22234</v>
      </c>
      <c r="S970" t="s">
        <v>40</v>
      </c>
      <c r="T970" t="s">
        <v>83</v>
      </c>
      <c r="U970" t="s">
        <v>55</v>
      </c>
      <c r="V970">
        <v>2045</v>
      </c>
      <c r="W970" t="s">
        <v>93</v>
      </c>
      <c r="X970" t="s">
        <v>104</v>
      </c>
      <c r="Y970" t="s">
        <v>105</v>
      </c>
      <c r="Z970">
        <v>3</v>
      </c>
    </row>
    <row r="971" spans="1:26" x14ac:dyDescent="0.3">
      <c r="A971">
        <v>1396</v>
      </c>
      <c r="B971" t="s">
        <v>4016</v>
      </c>
      <c r="C971" t="s">
        <v>4017</v>
      </c>
      <c r="D971" s="1">
        <v>43589</v>
      </c>
      <c r="E971" s="1">
        <v>44242</v>
      </c>
      <c r="F971" t="s">
        <v>28</v>
      </c>
      <c r="G971" t="s">
        <v>4018</v>
      </c>
      <c r="H971" t="s">
        <v>4019</v>
      </c>
      <c r="I971" t="s">
        <v>133</v>
      </c>
      <c r="J971" t="s">
        <v>32</v>
      </c>
      <c r="K971" t="s">
        <v>52</v>
      </c>
      <c r="L971" t="s">
        <v>51</v>
      </c>
      <c r="M971" t="s">
        <v>63</v>
      </c>
      <c r="N971" t="s">
        <v>126</v>
      </c>
      <c r="O971" t="s">
        <v>4020</v>
      </c>
      <c r="P971" t="s">
        <v>38</v>
      </c>
      <c r="Q971" t="s">
        <v>101</v>
      </c>
      <c r="R971" s="1">
        <v>20705</v>
      </c>
      <c r="S971" t="s">
        <v>40</v>
      </c>
      <c r="T971" t="s">
        <v>113</v>
      </c>
      <c r="U971" t="s">
        <v>42</v>
      </c>
      <c r="V971">
        <v>1810</v>
      </c>
      <c r="W971" t="s">
        <v>56</v>
      </c>
      <c r="X971" t="s">
        <v>84</v>
      </c>
      <c r="Y971" t="s">
        <v>105</v>
      </c>
      <c r="Z971">
        <v>3</v>
      </c>
    </row>
    <row r="972" spans="1:26" x14ac:dyDescent="0.3">
      <c r="A972">
        <v>1397</v>
      </c>
      <c r="B972" t="s">
        <v>4021</v>
      </c>
      <c r="C972" t="s">
        <v>4022</v>
      </c>
      <c r="D972" s="1">
        <v>43459</v>
      </c>
      <c r="E972" s="1">
        <v>43535</v>
      </c>
      <c r="F972" t="s">
        <v>28</v>
      </c>
      <c r="G972" t="s">
        <v>4023</v>
      </c>
      <c r="H972" t="s">
        <v>4024</v>
      </c>
      <c r="I972" t="s">
        <v>139</v>
      </c>
      <c r="J972" t="s">
        <v>32</v>
      </c>
      <c r="K972" t="s">
        <v>33</v>
      </c>
      <c r="L972" t="s">
        <v>51</v>
      </c>
      <c r="M972" t="s">
        <v>52</v>
      </c>
      <c r="N972" t="s">
        <v>175</v>
      </c>
      <c r="O972" t="s">
        <v>4025</v>
      </c>
      <c r="P972" t="s">
        <v>38</v>
      </c>
      <c r="Q972" t="s">
        <v>81</v>
      </c>
      <c r="R972" s="1">
        <v>29643</v>
      </c>
      <c r="S972" t="s">
        <v>40</v>
      </c>
      <c r="T972" t="s">
        <v>83</v>
      </c>
      <c r="U972" t="s">
        <v>55</v>
      </c>
      <c r="V972">
        <v>1801</v>
      </c>
      <c r="W972" t="s">
        <v>74</v>
      </c>
      <c r="X972" t="s">
        <v>75</v>
      </c>
      <c r="Y972" t="s">
        <v>105</v>
      </c>
      <c r="Z972">
        <v>3</v>
      </c>
    </row>
    <row r="973" spans="1:26" x14ac:dyDescent="0.3">
      <c r="A973">
        <v>1398</v>
      </c>
      <c r="B973" t="s">
        <v>4026</v>
      </c>
      <c r="C973" t="s">
        <v>4027</v>
      </c>
      <c r="D973" s="1">
        <v>44199</v>
      </c>
      <c r="E973" s="1">
        <v>44993</v>
      </c>
      <c r="F973" t="s">
        <v>28</v>
      </c>
      <c r="G973" t="s">
        <v>4028</v>
      </c>
      <c r="H973" t="s">
        <v>4029</v>
      </c>
      <c r="I973" t="s">
        <v>168</v>
      </c>
      <c r="J973" t="s">
        <v>32</v>
      </c>
      <c r="K973" t="s">
        <v>52</v>
      </c>
      <c r="L973" t="s">
        <v>34</v>
      </c>
      <c r="M973" t="s">
        <v>63</v>
      </c>
      <c r="N973" t="s">
        <v>99</v>
      </c>
      <c r="O973" t="s">
        <v>4030</v>
      </c>
      <c r="P973" t="s">
        <v>38</v>
      </c>
      <c r="Q973" t="s">
        <v>148</v>
      </c>
      <c r="R973" s="1">
        <v>26645</v>
      </c>
      <c r="S973" t="s">
        <v>40</v>
      </c>
      <c r="T973" t="s">
        <v>1062</v>
      </c>
      <c r="U973" t="s">
        <v>42</v>
      </c>
      <c r="V973">
        <v>2451</v>
      </c>
      <c r="W973" t="s">
        <v>43</v>
      </c>
      <c r="X973" t="s">
        <v>75</v>
      </c>
      <c r="Y973" t="s">
        <v>236</v>
      </c>
      <c r="Z973">
        <v>3</v>
      </c>
    </row>
    <row r="974" spans="1:26" x14ac:dyDescent="0.3">
      <c r="A974">
        <v>1399</v>
      </c>
      <c r="B974" t="s">
        <v>4031</v>
      </c>
      <c r="C974" t="s">
        <v>4032</v>
      </c>
      <c r="D974" s="1">
        <v>45092</v>
      </c>
      <c r="E974" s="1"/>
      <c r="F974" t="s">
        <v>28</v>
      </c>
      <c r="G974" t="s">
        <v>4033</v>
      </c>
      <c r="H974" t="s">
        <v>4034</v>
      </c>
      <c r="I974" t="s">
        <v>89</v>
      </c>
      <c r="J974" t="s">
        <v>32</v>
      </c>
      <c r="K974" t="s">
        <v>52</v>
      </c>
      <c r="L974" t="s">
        <v>34</v>
      </c>
      <c r="M974" t="s">
        <v>63</v>
      </c>
      <c r="N974" t="s">
        <v>36</v>
      </c>
      <c r="O974" t="s">
        <v>37</v>
      </c>
      <c r="P974" t="s">
        <v>38</v>
      </c>
      <c r="Q974" t="s">
        <v>81</v>
      </c>
      <c r="R974" s="1">
        <v>28474</v>
      </c>
      <c r="S974" t="s">
        <v>40</v>
      </c>
      <c r="T974" t="s">
        <v>226</v>
      </c>
      <c r="U974" t="s">
        <v>42</v>
      </c>
      <c r="V974">
        <v>2031</v>
      </c>
      <c r="W974" t="s">
        <v>74</v>
      </c>
      <c r="X974" t="s">
        <v>44</v>
      </c>
      <c r="Y974" t="s">
        <v>236</v>
      </c>
      <c r="Z974">
        <v>3</v>
      </c>
    </row>
    <row r="975" spans="1:26" x14ac:dyDescent="0.3">
      <c r="A975">
        <v>1400</v>
      </c>
      <c r="B975" t="s">
        <v>4035</v>
      </c>
      <c r="C975" t="s">
        <v>4036</v>
      </c>
      <c r="D975" s="1">
        <v>43341</v>
      </c>
      <c r="E975" s="1">
        <v>44966</v>
      </c>
      <c r="F975" t="s">
        <v>728</v>
      </c>
      <c r="G975" t="s">
        <v>4037</v>
      </c>
      <c r="H975" t="s">
        <v>4038</v>
      </c>
      <c r="I975" t="s">
        <v>118</v>
      </c>
      <c r="J975" t="s">
        <v>32</v>
      </c>
      <c r="K975" t="s">
        <v>63</v>
      </c>
      <c r="L975" t="s">
        <v>64</v>
      </c>
      <c r="M975" t="s">
        <v>63</v>
      </c>
      <c r="N975" t="s">
        <v>126</v>
      </c>
      <c r="O975" t="s">
        <v>4039</v>
      </c>
      <c r="P975" t="s">
        <v>38</v>
      </c>
      <c r="Q975" t="s">
        <v>90</v>
      </c>
      <c r="R975" s="1">
        <v>20182</v>
      </c>
      <c r="S975" t="s">
        <v>40</v>
      </c>
      <c r="T975" t="s">
        <v>83</v>
      </c>
      <c r="U975" t="s">
        <v>42</v>
      </c>
      <c r="V975">
        <v>2128</v>
      </c>
      <c r="W975" t="s">
        <v>43</v>
      </c>
      <c r="X975" t="s">
        <v>104</v>
      </c>
      <c r="Y975" t="s">
        <v>105</v>
      </c>
      <c r="Z975">
        <v>3</v>
      </c>
    </row>
    <row r="976" spans="1:26" x14ac:dyDescent="0.3">
      <c r="A976">
        <v>1401</v>
      </c>
      <c r="B976" t="s">
        <v>4040</v>
      </c>
      <c r="C976" t="s">
        <v>1712</v>
      </c>
      <c r="D976" s="1">
        <v>43469</v>
      </c>
      <c r="E976" s="1"/>
      <c r="F976" t="s">
        <v>28</v>
      </c>
      <c r="G976" t="s">
        <v>4041</v>
      </c>
      <c r="H976" t="s">
        <v>4042</v>
      </c>
      <c r="I976" t="s">
        <v>62</v>
      </c>
      <c r="J976" t="s">
        <v>32</v>
      </c>
      <c r="K976" t="s">
        <v>33</v>
      </c>
      <c r="L976" t="s">
        <v>64</v>
      </c>
      <c r="M976" t="s">
        <v>52</v>
      </c>
      <c r="N976" t="s">
        <v>36</v>
      </c>
      <c r="O976" t="s">
        <v>37</v>
      </c>
      <c r="P976" t="s">
        <v>38</v>
      </c>
      <c r="Q976" t="s">
        <v>148</v>
      </c>
      <c r="R976" s="1">
        <v>24701</v>
      </c>
      <c r="S976" t="s">
        <v>40</v>
      </c>
      <c r="T976" t="s">
        <v>163</v>
      </c>
      <c r="U976" t="s">
        <v>55</v>
      </c>
      <c r="V976">
        <v>2451</v>
      </c>
      <c r="W976" t="s">
        <v>43</v>
      </c>
      <c r="X976" t="s">
        <v>75</v>
      </c>
      <c r="Y976" t="s">
        <v>105</v>
      </c>
      <c r="Z976">
        <v>3</v>
      </c>
    </row>
    <row r="977" spans="1:26" x14ac:dyDescent="0.3">
      <c r="A977">
        <v>1402</v>
      </c>
      <c r="B977" t="s">
        <v>1815</v>
      </c>
      <c r="C977" t="s">
        <v>4043</v>
      </c>
      <c r="D977" s="1">
        <v>44449</v>
      </c>
      <c r="E977" s="1"/>
      <c r="F977" t="s">
        <v>28</v>
      </c>
      <c r="G977" t="s">
        <v>4044</v>
      </c>
      <c r="H977" t="s">
        <v>4045</v>
      </c>
      <c r="I977" t="s">
        <v>139</v>
      </c>
      <c r="J977" t="s">
        <v>32</v>
      </c>
      <c r="K977" t="s">
        <v>63</v>
      </c>
      <c r="L977" t="s">
        <v>64</v>
      </c>
      <c r="M977" t="s">
        <v>63</v>
      </c>
      <c r="N977" t="s">
        <v>36</v>
      </c>
      <c r="O977" t="s">
        <v>37</v>
      </c>
      <c r="P977" t="s">
        <v>38</v>
      </c>
      <c r="Q977" t="s">
        <v>66</v>
      </c>
      <c r="R977" s="1">
        <v>32428</v>
      </c>
      <c r="S977" t="s">
        <v>40</v>
      </c>
      <c r="T977" t="s">
        <v>103</v>
      </c>
      <c r="U977" t="s">
        <v>42</v>
      </c>
      <c r="V977">
        <v>1902</v>
      </c>
      <c r="W977" t="s">
        <v>43</v>
      </c>
      <c r="X977" t="s">
        <v>104</v>
      </c>
      <c r="Y977" t="s">
        <v>105</v>
      </c>
      <c r="Z977">
        <v>3</v>
      </c>
    </row>
    <row r="978" spans="1:26" x14ac:dyDescent="0.3">
      <c r="A978">
        <v>1403</v>
      </c>
      <c r="B978" t="s">
        <v>3864</v>
      </c>
      <c r="C978" t="s">
        <v>4046</v>
      </c>
      <c r="D978" s="1">
        <v>44385</v>
      </c>
      <c r="E978" s="1"/>
      <c r="F978" t="s">
        <v>28</v>
      </c>
      <c r="G978" t="s">
        <v>4047</v>
      </c>
      <c r="H978" t="s">
        <v>4048</v>
      </c>
      <c r="I978" t="s">
        <v>133</v>
      </c>
      <c r="J978" t="s">
        <v>32</v>
      </c>
      <c r="K978" t="s">
        <v>63</v>
      </c>
      <c r="L978" t="s">
        <v>64</v>
      </c>
      <c r="M978" t="s">
        <v>35</v>
      </c>
      <c r="N978" t="s">
        <v>36</v>
      </c>
      <c r="O978" t="s">
        <v>37</v>
      </c>
      <c r="P978" t="s">
        <v>38</v>
      </c>
      <c r="Q978" t="s">
        <v>90</v>
      </c>
      <c r="R978" s="1">
        <v>16415</v>
      </c>
      <c r="S978" t="s">
        <v>40</v>
      </c>
      <c r="T978" t="s">
        <v>103</v>
      </c>
      <c r="U978" t="s">
        <v>42</v>
      </c>
      <c r="V978">
        <v>2351</v>
      </c>
      <c r="W978" t="s">
        <v>43</v>
      </c>
      <c r="X978" t="s">
        <v>44</v>
      </c>
      <c r="Y978" t="s">
        <v>105</v>
      </c>
      <c r="Z978">
        <v>3</v>
      </c>
    </row>
    <row r="979" spans="1:26" x14ac:dyDescent="0.3">
      <c r="A979">
        <v>1404</v>
      </c>
      <c r="B979" t="s">
        <v>4049</v>
      </c>
      <c r="C979" t="s">
        <v>2183</v>
      </c>
      <c r="D979" s="1">
        <v>43405</v>
      </c>
      <c r="E979" s="1">
        <v>44315</v>
      </c>
      <c r="F979" t="s">
        <v>728</v>
      </c>
      <c r="G979" t="s">
        <v>4050</v>
      </c>
      <c r="H979" t="s">
        <v>4051</v>
      </c>
      <c r="I979" t="s">
        <v>89</v>
      </c>
      <c r="J979" t="s">
        <v>745</v>
      </c>
      <c r="K979" t="s">
        <v>33</v>
      </c>
      <c r="L979" t="s">
        <v>64</v>
      </c>
      <c r="M979" t="s">
        <v>52</v>
      </c>
      <c r="N979" t="s">
        <v>99</v>
      </c>
      <c r="O979" t="s">
        <v>4052</v>
      </c>
      <c r="P979" t="s">
        <v>38</v>
      </c>
      <c r="Q979" t="s">
        <v>39</v>
      </c>
      <c r="R979" s="1">
        <v>28830</v>
      </c>
      <c r="S979" t="s">
        <v>40</v>
      </c>
      <c r="T979" t="s">
        <v>243</v>
      </c>
      <c r="U979" t="s">
        <v>55</v>
      </c>
      <c r="V979">
        <v>2472</v>
      </c>
      <c r="W979" t="s">
        <v>56</v>
      </c>
      <c r="X979" t="s">
        <v>75</v>
      </c>
      <c r="Y979" t="s">
        <v>105</v>
      </c>
      <c r="Z979">
        <v>3</v>
      </c>
    </row>
    <row r="980" spans="1:26" x14ac:dyDescent="0.3">
      <c r="A980">
        <v>1405</v>
      </c>
      <c r="B980" t="s">
        <v>4053</v>
      </c>
      <c r="C980" t="s">
        <v>4054</v>
      </c>
      <c r="D980" s="1">
        <v>43442</v>
      </c>
      <c r="E980" s="1">
        <v>44723</v>
      </c>
      <c r="F980" t="s">
        <v>728</v>
      </c>
      <c r="G980" t="s">
        <v>4055</v>
      </c>
      <c r="H980" t="s">
        <v>4056</v>
      </c>
      <c r="I980" t="s">
        <v>62</v>
      </c>
      <c r="J980" t="s">
        <v>32</v>
      </c>
      <c r="K980" t="s">
        <v>52</v>
      </c>
      <c r="L980" t="s">
        <v>51</v>
      </c>
      <c r="M980" t="s">
        <v>35</v>
      </c>
      <c r="N980" t="s">
        <v>99</v>
      </c>
      <c r="O980" t="s">
        <v>4057</v>
      </c>
      <c r="P980" t="s">
        <v>38</v>
      </c>
      <c r="Q980" t="s">
        <v>90</v>
      </c>
      <c r="R980" s="1">
        <v>28214</v>
      </c>
      <c r="S980" t="s">
        <v>40</v>
      </c>
      <c r="T980" t="s">
        <v>834</v>
      </c>
      <c r="U980" t="s">
        <v>42</v>
      </c>
      <c r="V980">
        <v>2050</v>
      </c>
      <c r="W980" t="s">
        <v>74</v>
      </c>
      <c r="X980" t="s">
        <v>75</v>
      </c>
      <c r="Y980" t="s">
        <v>105</v>
      </c>
      <c r="Z980">
        <v>3</v>
      </c>
    </row>
    <row r="981" spans="1:26" x14ac:dyDescent="0.3">
      <c r="A981">
        <v>1406</v>
      </c>
      <c r="B981" t="s">
        <v>784</v>
      </c>
      <c r="C981" t="s">
        <v>4058</v>
      </c>
      <c r="D981" s="1">
        <v>44859</v>
      </c>
      <c r="E981" s="1"/>
      <c r="F981" t="s">
        <v>728</v>
      </c>
      <c r="G981" t="s">
        <v>4059</v>
      </c>
      <c r="H981" t="s">
        <v>4060</v>
      </c>
      <c r="I981" t="s">
        <v>168</v>
      </c>
      <c r="J981" t="s">
        <v>32</v>
      </c>
      <c r="K981" t="s">
        <v>52</v>
      </c>
      <c r="L981" t="s">
        <v>51</v>
      </c>
      <c r="M981" t="s">
        <v>63</v>
      </c>
      <c r="N981" t="s">
        <v>36</v>
      </c>
      <c r="O981" t="s">
        <v>37</v>
      </c>
      <c r="P981" t="s">
        <v>38</v>
      </c>
      <c r="Q981" t="s">
        <v>81</v>
      </c>
      <c r="R981" s="1">
        <v>30265</v>
      </c>
      <c r="S981" t="s">
        <v>40</v>
      </c>
      <c r="T981" t="s">
        <v>292</v>
      </c>
      <c r="U981" t="s">
        <v>42</v>
      </c>
      <c r="V981">
        <v>1752</v>
      </c>
      <c r="W981" t="s">
        <v>128</v>
      </c>
      <c r="X981" t="s">
        <v>75</v>
      </c>
      <c r="Y981" t="s">
        <v>105</v>
      </c>
      <c r="Z981">
        <v>3</v>
      </c>
    </row>
    <row r="982" spans="1:26" x14ac:dyDescent="0.3">
      <c r="A982">
        <v>1407</v>
      </c>
      <c r="B982" t="s">
        <v>4061</v>
      </c>
      <c r="C982" t="s">
        <v>253</v>
      </c>
      <c r="D982" s="1">
        <v>45020</v>
      </c>
      <c r="E982" s="1"/>
      <c r="F982" t="s">
        <v>28</v>
      </c>
      <c r="G982" t="s">
        <v>4062</v>
      </c>
      <c r="H982" t="s">
        <v>4063</v>
      </c>
      <c r="I982" t="s">
        <v>80</v>
      </c>
      <c r="J982" t="s">
        <v>32</v>
      </c>
      <c r="K982" t="s">
        <v>63</v>
      </c>
      <c r="L982" t="s">
        <v>64</v>
      </c>
      <c r="M982" t="s">
        <v>35</v>
      </c>
      <c r="N982" t="s">
        <v>36</v>
      </c>
      <c r="O982" t="s">
        <v>37</v>
      </c>
      <c r="P982" t="s">
        <v>38</v>
      </c>
      <c r="Q982" t="s">
        <v>66</v>
      </c>
      <c r="R982" s="1">
        <v>30405</v>
      </c>
      <c r="S982" t="s">
        <v>40</v>
      </c>
      <c r="T982" t="s">
        <v>613</v>
      </c>
      <c r="U982" t="s">
        <v>55</v>
      </c>
      <c r="V982">
        <v>1730</v>
      </c>
      <c r="W982" t="s">
        <v>56</v>
      </c>
      <c r="X982" t="s">
        <v>84</v>
      </c>
      <c r="Y982" t="s">
        <v>105</v>
      </c>
      <c r="Z982">
        <v>3</v>
      </c>
    </row>
    <row r="983" spans="1:26" x14ac:dyDescent="0.3">
      <c r="A983">
        <v>1408</v>
      </c>
      <c r="B983" t="s">
        <v>4064</v>
      </c>
      <c r="C983" t="s">
        <v>4065</v>
      </c>
      <c r="D983" s="1">
        <v>44272</v>
      </c>
      <c r="E983" s="1"/>
      <c r="F983" t="s">
        <v>28</v>
      </c>
      <c r="G983" t="s">
        <v>4066</v>
      </c>
      <c r="H983" t="s">
        <v>4067</v>
      </c>
      <c r="I983" t="s">
        <v>62</v>
      </c>
      <c r="J983" t="s">
        <v>32</v>
      </c>
      <c r="K983" t="s">
        <v>33</v>
      </c>
      <c r="L983" t="s">
        <v>64</v>
      </c>
      <c r="M983" t="s">
        <v>52</v>
      </c>
      <c r="N983" t="s">
        <v>36</v>
      </c>
      <c r="O983" t="s">
        <v>37</v>
      </c>
      <c r="P983" t="s">
        <v>38</v>
      </c>
      <c r="Q983" t="s">
        <v>90</v>
      </c>
      <c r="R983" s="1">
        <v>29558</v>
      </c>
      <c r="S983" t="s">
        <v>40</v>
      </c>
      <c r="T983" t="s">
        <v>6</v>
      </c>
      <c r="U983" t="s">
        <v>42</v>
      </c>
      <c r="V983">
        <v>2155</v>
      </c>
      <c r="W983" t="s">
        <v>74</v>
      </c>
      <c r="X983" t="s">
        <v>75</v>
      </c>
      <c r="Y983" t="s">
        <v>105</v>
      </c>
      <c r="Z983">
        <v>3</v>
      </c>
    </row>
    <row r="984" spans="1:26" x14ac:dyDescent="0.3">
      <c r="A984">
        <v>1409</v>
      </c>
      <c r="B984" t="s">
        <v>4068</v>
      </c>
      <c r="C984" t="s">
        <v>4069</v>
      </c>
      <c r="D984" s="1">
        <v>43535</v>
      </c>
      <c r="E984" s="1">
        <v>44445</v>
      </c>
      <c r="F984" t="s">
        <v>28</v>
      </c>
      <c r="G984" t="s">
        <v>4070</v>
      </c>
      <c r="H984" t="s">
        <v>4071</v>
      </c>
      <c r="I984" t="s">
        <v>139</v>
      </c>
      <c r="J984" t="s">
        <v>745</v>
      </c>
      <c r="K984" t="s">
        <v>63</v>
      </c>
      <c r="L984" t="s">
        <v>51</v>
      </c>
      <c r="M984" t="s">
        <v>52</v>
      </c>
      <c r="N984" t="s">
        <v>140</v>
      </c>
      <c r="O984" t="s">
        <v>4072</v>
      </c>
      <c r="P984" t="s">
        <v>38</v>
      </c>
      <c r="Q984" t="s">
        <v>81</v>
      </c>
      <c r="R984" s="1">
        <v>29678</v>
      </c>
      <c r="S984" t="s">
        <v>40</v>
      </c>
      <c r="T984" t="s">
        <v>103</v>
      </c>
      <c r="U984" t="s">
        <v>42</v>
      </c>
      <c r="V984">
        <v>2458</v>
      </c>
      <c r="W984" t="s">
        <v>74</v>
      </c>
      <c r="X984" t="s">
        <v>44</v>
      </c>
      <c r="Y984" t="s">
        <v>105</v>
      </c>
      <c r="Z984">
        <v>3</v>
      </c>
    </row>
    <row r="985" spans="1:26" x14ac:dyDescent="0.3">
      <c r="A985">
        <v>1410</v>
      </c>
      <c r="B985" t="s">
        <v>3479</v>
      </c>
      <c r="C985" t="s">
        <v>4073</v>
      </c>
      <c r="D985" s="1">
        <v>44617</v>
      </c>
      <c r="E985" s="1">
        <v>45044</v>
      </c>
      <c r="F985" t="s">
        <v>28</v>
      </c>
      <c r="G985" t="s">
        <v>4074</v>
      </c>
      <c r="H985" t="s">
        <v>4075</v>
      </c>
      <c r="I985" t="s">
        <v>133</v>
      </c>
      <c r="J985" t="s">
        <v>32</v>
      </c>
      <c r="K985" t="s">
        <v>33</v>
      </c>
      <c r="L985" t="s">
        <v>34</v>
      </c>
      <c r="M985" t="s">
        <v>35</v>
      </c>
      <c r="N985" t="s">
        <v>126</v>
      </c>
      <c r="O985" t="s">
        <v>4076</v>
      </c>
      <c r="P985" t="s">
        <v>38</v>
      </c>
      <c r="Q985" t="s">
        <v>305</v>
      </c>
      <c r="R985" s="1">
        <v>16657</v>
      </c>
      <c r="S985" t="s">
        <v>40</v>
      </c>
      <c r="T985" t="s">
        <v>83</v>
      </c>
      <c r="U985" t="s">
        <v>42</v>
      </c>
      <c r="V985">
        <v>26720</v>
      </c>
      <c r="W985" t="s">
        <v>43</v>
      </c>
      <c r="X985" t="s">
        <v>44</v>
      </c>
      <c r="Y985" t="s">
        <v>105</v>
      </c>
      <c r="Z985">
        <v>3</v>
      </c>
    </row>
    <row r="986" spans="1:26" x14ac:dyDescent="0.3">
      <c r="A986">
        <v>1411</v>
      </c>
      <c r="B986" t="s">
        <v>3799</v>
      </c>
      <c r="C986" t="s">
        <v>4077</v>
      </c>
      <c r="D986" s="1">
        <v>43648</v>
      </c>
      <c r="E986" s="1"/>
      <c r="F986" t="s">
        <v>28</v>
      </c>
      <c r="G986" t="s">
        <v>4078</v>
      </c>
      <c r="H986" t="s">
        <v>4079</v>
      </c>
      <c r="I986" t="s">
        <v>50</v>
      </c>
      <c r="J986" t="s">
        <v>32</v>
      </c>
      <c r="K986" t="s">
        <v>52</v>
      </c>
      <c r="L986" t="s">
        <v>34</v>
      </c>
      <c r="M986" t="s">
        <v>52</v>
      </c>
      <c r="N986" t="s">
        <v>36</v>
      </c>
      <c r="O986" t="s">
        <v>37</v>
      </c>
      <c r="P986" t="s">
        <v>38</v>
      </c>
      <c r="Q986" t="s">
        <v>53</v>
      </c>
      <c r="R986" s="1">
        <v>29367</v>
      </c>
      <c r="S986" t="s">
        <v>40</v>
      </c>
      <c r="T986" t="s">
        <v>226</v>
      </c>
      <c r="U986" t="s">
        <v>42</v>
      </c>
      <c r="V986">
        <v>78612</v>
      </c>
      <c r="W986" t="s">
        <v>56</v>
      </c>
      <c r="X986" t="s">
        <v>84</v>
      </c>
      <c r="Y986" t="s">
        <v>105</v>
      </c>
      <c r="Z986">
        <v>3</v>
      </c>
    </row>
    <row r="987" spans="1:26" x14ac:dyDescent="0.3">
      <c r="A987">
        <v>1412</v>
      </c>
      <c r="B987" t="s">
        <v>4080</v>
      </c>
      <c r="C987" t="s">
        <v>354</v>
      </c>
      <c r="D987" s="1">
        <v>43636</v>
      </c>
      <c r="E987" s="1"/>
      <c r="F987" t="s">
        <v>28</v>
      </c>
      <c r="G987" t="s">
        <v>4081</v>
      </c>
      <c r="H987" t="s">
        <v>4082</v>
      </c>
      <c r="I987" t="s">
        <v>139</v>
      </c>
      <c r="J987" t="s">
        <v>32</v>
      </c>
      <c r="K987" t="s">
        <v>52</v>
      </c>
      <c r="L987" t="s">
        <v>64</v>
      </c>
      <c r="M987" t="s">
        <v>63</v>
      </c>
      <c r="N987" t="s">
        <v>36</v>
      </c>
      <c r="O987" t="s">
        <v>37</v>
      </c>
      <c r="P987" t="s">
        <v>38</v>
      </c>
      <c r="Q987" t="s">
        <v>90</v>
      </c>
      <c r="R987" s="1">
        <v>30213</v>
      </c>
      <c r="S987" t="s">
        <v>40</v>
      </c>
      <c r="T987" t="s">
        <v>4083</v>
      </c>
      <c r="U987" t="s">
        <v>42</v>
      </c>
      <c r="V987">
        <v>75935</v>
      </c>
      <c r="W987" t="s">
        <v>43</v>
      </c>
      <c r="X987" t="s">
        <v>44</v>
      </c>
      <c r="Y987" t="s">
        <v>105</v>
      </c>
      <c r="Z987">
        <v>3</v>
      </c>
    </row>
    <row r="988" spans="1:26" x14ac:dyDescent="0.3">
      <c r="A988">
        <v>1413</v>
      </c>
      <c r="B988" t="s">
        <v>1636</v>
      </c>
      <c r="C988" t="s">
        <v>4084</v>
      </c>
      <c r="D988" s="1">
        <v>43735</v>
      </c>
      <c r="E988" s="1">
        <v>44965</v>
      </c>
      <c r="F988" t="s">
        <v>28</v>
      </c>
      <c r="G988" t="s">
        <v>4085</v>
      </c>
      <c r="H988" t="s">
        <v>4086</v>
      </c>
      <c r="I988" t="s">
        <v>80</v>
      </c>
      <c r="J988" t="s">
        <v>32</v>
      </c>
      <c r="K988" t="s">
        <v>52</v>
      </c>
      <c r="L988" t="s">
        <v>51</v>
      </c>
      <c r="M988" t="s">
        <v>63</v>
      </c>
      <c r="N988" t="s">
        <v>140</v>
      </c>
      <c r="O988" t="s">
        <v>4087</v>
      </c>
      <c r="P988" t="s">
        <v>38</v>
      </c>
      <c r="Q988" t="s">
        <v>39</v>
      </c>
      <c r="R988" s="1">
        <v>15777</v>
      </c>
      <c r="S988" t="s">
        <v>40</v>
      </c>
      <c r="T988" t="s">
        <v>41</v>
      </c>
      <c r="U988" t="s">
        <v>55</v>
      </c>
      <c r="V988">
        <v>51599</v>
      </c>
      <c r="W988" t="s">
        <v>93</v>
      </c>
      <c r="X988" t="s">
        <v>44</v>
      </c>
      <c r="Y988" t="s">
        <v>236</v>
      </c>
      <c r="Z988">
        <v>3</v>
      </c>
    </row>
    <row r="989" spans="1:26" x14ac:dyDescent="0.3">
      <c r="A989">
        <v>1414</v>
      </c>
      <c r="B989" t="s">
        <v>4088</v>
      </c>
      <c r="C989" t="s">
        <v>4089</v>
      </c>
      <c r="D989" s="1">
        <v>44880</v>
      </c>
      <c r="E989" s="1">
        <v>45133</v>
      </c>
      <c r="F989" t="s">
        <v>28</v>
      </c>
      <c r="G989" t="s">
        <v>4090</v>
      </c>
      <c r="H989" t="s">
        <v>4091</v>
      </c>
      <c r="I989" t="s">
        <v>89</v>
      </c>
      <c r="J989" t="s">
        <v>32</v>
      </c>
      <c r="K989" t="s">
        <v>33</v>
      </c>
      <c r="L989" t="s">
        <v>34</v>
      </c>
      <c r="M989" t="s">
        <v>63</v>
      </c>
      <c r="N989" t="s">
        <v>99</v>
      </c>
      <c r="O989" t="s">
        <v>4092</v>
      </c>
      <c r="P989" t="s">
        <v>38</v>
      </c>
      <c r="Q989" t="s">
        <v>53</v>
      </c>
      <c r="R989" s="1">
        <v>24261</v>
      </c>
      <c r="S989" t="s">
        <v>40</v>
      </c>
      <c r="T989" t="s">
        <v>54</v>
      </c>
      <c r="U989" t="s">
        <v>55</v>
      </c>
      <c r="V989">
        <v>95839</v>
      </c>
      <c r="W989" t="s">
        <v>128</v>
      </c>
      <c r="X989" t="s">
        <v>84</v>
      </c>
      <c r="Y989" t="s">
        <v>105</v>
      </c>
      <c r="Z989">
        <v>3</v>
      </c>
    </row>
    <row r="990" spans="1:26" x14ac:dyDescent="0.3">
      <c r="A990">
        <v>1415</v>
      </c>
      <c r="B990" t="s">
        <v>4093</v>
      </c>
      <c r="C990" t="s">
        <v>4094</v>
      </c>
      <c r="D990" s="1">
        <v>44065</v>
      </c>
      <c r="E990" s="1"/>
      <c r="F990" t="s">
        <v>28</v>
      </c>
      <c r="G990" t="s">
        <v>4095</v>
      </c>
      <c r="H990" t="s">
        <v>4096</v>
      </c>
      <c r="I990" t="s">
        <v>31</v>
      </c>
      <c r="J990" t="s">
        <v>32</v>
      </c>
      <c r="K990" t="s">
        <v>52</v>
      </c>
      <c r="L990" t="s">
        <v>51</v>
      </c>
      <c r="M990" t="s">
        <v>52</v>
      </c>
      <c r="N990" t="s">
        <v>36</v>
      </c>
      <c r="O990" t="s">
        <v>37</v>
      </c>
      <c r="P990" t="s">
        <v>38</v>
      </c>
      <c r="Q990" t="s">
        <v>90</v>
      </c>
      <c r="R990" s="1">
        <v>28351</v>
      </c>
      <c r="S990" t="s">
        <v>40</v>
      </c>
      <c r="T990" t="s">
        <v>281</v>
      </c>
      <c r="U990" t="s">
        <v>55</v>
      </c>
      <c r="V990">
        <v>93199</v>
      </c>
      <c r="W990" t="s">
        <v>128</v>
      </c>
      <c r="X990" t="s">
        <v>104</v>
      </c>
      <c r="Y990" t="s">
        <v>105</v>
      </c>
      <c r="Z990">
        <v>3</v>
      </c>
    </row>
    <row r="991" spans="1:26" x14ac:dyDescent="0.3">
      <c r="A991">
        <v>1416</v>
      </c>
      <c r="B991" t="s">
        <v>57</v>
      </c>
      <c r="C991" t="s">
        <v>520</v>
      </c>
      <c r="D991" s="1">
        <v>43930</v>
      </c>
      <c r="E991" s="1"/>
      <c r="F991" t="s">
        <v>28</v>
      </c>
      <c r="G991" t="s">
        <v>4097</v>
      </c>
      <c r="H991" t="s">
        <v>4098</v>
      </c>
      <c r="I991" t="s">
        <v>50</v>
      </c>
      <c r="J991" t="s">
        <v>32</v>
      </c>
      <c r="K991" t="s">
        <v>52</v>
      </c>
      <c r="L991" t="s">
        <v>64</v>
      </c>
      <c r="M991" t="s">
        <v>63</v>
      </c>
      <c r="N991" t="s">
        <v>36</v>
      </c>
      <c r="O991" t="s">
        <v>37</v>
      </c>
      <c r="P991" t="s">
        <v>38</v>
      </c>
      <c r="Q991" t="s">
        <v>90</v>
      </c>
      <c r="R991" s="1">
        <v>19614</v>
      </c>
      <c r="S991" t="s">
        <v>40</v>
      </c>
      <c r="T991" t="s">
        <v>292</v>
      </c>
      <c r="U991" t="s">
        <v>55</v>
      </c>
      <c r="V991">
        <v>39796</v>
      </c>
      <c r="W991" t="s">
        <v>128</v>
      </c>
      <c r="X991" t="s">
        <v>44</v>
      </c>
      <c r="Y991" t="s">
        <v>105</v>
      </c>
      <c r="Z991">
        <v>3</v>
      </c>
    </row>
    <row r="992" spans="1:26" x14ac:dyDescent="0.3">
      <c r="A992">
        <v>1417</v>
      </c>
      <c r="B992" t="s">
        <v>4099</v>
      </c>
      <c r="C992" t="s">
        <v>3137</v>
      </c>
      <c r="D992" s="1">
        <v>44285</v>
      </c>
      <c r="E992" s="1"/>
      <c r="F992" t="s">
        <v>28</v>
      </c>
      <c r="G992" t="s">
        <v>4100</v>
      </c>
      <c r="H992" t="s">
        <v>4101</v>
      </c>
      <c r="I992" t="s">
        <v>139</v>
      </c>
      <c r="J992" t="s">
        <v>32</v>
      </c>
      <c r="K992" t="s">
        <v>63</v>
      </c>
      <c r="L992" t="s">
        <v>34</v>
      </c>
      <c r="M992" t="s">
        <v>52</v>
      </c>
      <c r="N992" t="s">
        <v>36</v>
      </c>
      <c r="O992" t="s">
        <v>37</v>
      </c>
      <c r="P992" t="s">
        <v>38</v>
      </c>
      <c r="Q992" t="s">
        <v>53</v>
      </c>
      <c r="R992" s="1">
        <v>17931</v>
      </c>
      <c r="S992" t="s">
        <v>40</v>
      </c>
      <c r="T992" t="s">
        <v>6</v>
      </c>
      <c r="U992" t="s">
        <v>42</v>
      </c>
      <c r="V992">
        <v>10875</v>
      </c>
      <c r="W992" t="s">
        <v>74</v>
      </c>
      <c r="X992" t="s">
        <v>75</v>
      </c>
      <c r="Y992" t="s">
        <v>105</v>
      </c>
      <c r="Z992">
        <v>3</v>
      </c>
    </row>
    <row r="993" spans="1:26" x14ac:dyDescent="0.3">
      <c r="A993">
        <v>1418</v>
      </c>
      <c r="B993" t="s">
        <v>4102</v>
      </c>
      <c r="C993" t="s">
        <v>3573</v>
      </c>
      <c r="D993" s="1">
        <v>43369</v>
      </c>
      <c r="E993" s="1"/>
      <c r="F993" t="s">
        <v>28</v>
      </c>
      <c r="G993" t="s">
        <v>4103</v>
      </c>
      <c r="H993" t="s">
        <v>4104</v>
      </c>
      <c r="I993" t="s">
        <v>118</v>
      </c>
      <c r="J993" t="s">
        <v>32</v>
      </c>
      <c r="K993" t="s">
        <v>52</v>
      </c>
      <c r="L993" t="s">
        <v>34</v>
      </c>
      <c r="M993" t="s">
        <v>35</v>
      </c>
      <c r="N993" t="s">
        <v>36</v>
      </c>
      <c r="O993" t="s">
        <v>37</v>
      </c>
      <c r="P993" t="s">
        <v>38</v>
      </c>
      <c r="Q993" t="s">
        <v>305</v>
      </c>
      <c r="R993" s="1">
        <v>36890</v>
      </c>
      <c r="S993" t="s">
        <v>40</v>
      </c>
      <c r="T993" t="s">
        <v>419</v>
      </c>
      <c r="U993" t="s">
        <v>42</v>
      </c>
      <c r="V993">
        <v>33720</v>
      </c>
      <c r="W993" t="s">
        <v>74</v>
      </c>
      <c r="X993" t="s">
        <v>84</v>
      </c>
      <c r="Y993" t="s">
        <v>236</v>
      </c>
      <c r="Z993">
        <v>3</v>
      </c>
    </row>
    <row r="994" spans="1:26" x14ac:dyDescent="0.3">
      <c r="A994">
        <v>1419</v>
      </c>
      <c r="B994" t="s">
        <v>4105</v>
      </c>
      <c r="C994" t="s">
        <v>1690</v>
      </c>
      <c r="D994" s="1">
        <v>45068</v>
      </c>
      <c r="E994" s="1"/>
      <c r="F994" t="s">
        <v>28</v>
      </c>
      <c r="G994" t="s">
        <v>4106</v>
      </c>
      <c r="H994" t="s">
        <v>4107</v>
      </c>
      <c r="I994" t="s">
        <v>62</v>
      </c>
      <c r="J994" t="s">
        <v>32</v>
      </c>
      <c r="K994" t="s">
        <v>33</v>
      </c>
      <c r="L994" t="s">
        <v>34</v>
      </c>
      <c r="M994" t="s">
        <v>63</v>
      </c>
      <c r="N994" t="s">
        <v>36</v>
      </c>
      <c r="O994" t="s">
        <v>37</v>
      </c>
      <c r="P994" t="s">
        <v>38</v>
      </c>
      <c r="Q994" t="s">
        <v>90</v>
      </c>
      <c r="R994" s="1">
        <v>30692</v>
      </c>
      <c r="S994" t="s">
        <v>40</v>
      </c>
      <c r="T994" t="s">
        <v>83</v>
      </c>
      <c r="U994" t="s">
        <v>42</v>
      </c>
      <c r="V994">
        <v>50647</v>
      </c>
      <c r="W994" t="s">
        <v>74</v>
      </c>
      <c r="X994" t="s">
        <v>104</v>
      </c>
      <c r="Y994" t="s">
        <v>105</v>
      </c>
      <c r="Z994">
        <v>3</v>
      </c>
    </row>
    <row r="995" spans="1:26" x14ac:dyDescent="0.3">
      <c r="A995">
        <v>1420</v>
      </c>
      <c r="B995" t="s">
        <v>4108</v>
      </c>
      <c r="C995" t="s">
        <v>1197</v>
      </c>
      <c r="D995" s="1">
        <v>44351</v>
      </c>
      <c r="E995" s="1"/>
      <c r="F995" t="s">
        <v>28</v>
      </c>
      <c r="G995" t="s">
        <v>4109</v>
      </c>
      <c r="H995" t="s">
        <v>4110</v>
      </c>
      <c r="I995" t="s">
        <v>168</v>
      </c>
      <c r="J995" t="s">
        <v>32</v>
      </c>
      <c r="K995" t="s">
        <v>33</v>
      </c>
      <c r="L995" t="s">
        <v>64</v>
      </c>
      <c r="M995" t="s">
        <v>35</v>
      </c>
      <c r="N995" t="s">
        <v>36</v>
      </c>
      <c r="O995" t="s">
        <v>37</v>
      </c>
      <c r="P995" t="s">
        <v>38</v>
      </c>
      <c r="Q995" t="s">
        <v>177</v>
      </c>
      <c r="R995" s="1">
        <v>18626</v>
      </c>
      <c r="S995" t="s">
        <v>40</v>
      </c>
      <c r="T995" t="s">
        <v>419</v>
      </c>
      <c r="U995" t="s">
        <v>42</v>
      </c>
      <c r="V995">
        <v>33776</v>
      </c>
      <c r="W995" t="s">
        <v>43</v>
      </c>
      <c r="X995" t="s">
        <v>104</v>
      </c>
      <c r="Y995" t="s">
        <v>105</v>
      </c>
      <c r="Z995">
        <v>3</v>
      </c>
    </row>
    <row r="996" spans="1:26" x14ac:dyDescent="0.3">
      <c r="A996">
        <v>1421</v>
      </c>
      <c r="B996" t="s">
        <v>4111</v>
      </c>
      <c r="C996" t="s">
        <v>1179</v>
      </c>
      <c r="D996" s="1">
        <v>43760</v>
      </c>
      <c r="E996" s="1">
        <v>45132</v>
      </c>
      <c r="F996" t="s">
        <v>28</v>
      </c>
      <c r="G996" t="s">
        <v>4112</v>
      </c>
      <c r="H996" t="s">
        <v>4113</v>
      </c>
      <c r="I996" t="s">
        <v>133</v>
      </c>
      <c r="J996" t="s">
        <v>32</v>
      </c>
      <c r="K996" t="s">
        <v>33</v>
      </c>
      <c r="L996" t="s">
        <v>34</v>
      </c>
      <c r="M996" t="s">
        <v>63</v>
      </c>
      <c r="N996" t="s">
        <v>99</v>
      </c>
      <c r="O996" t="s">
        <v>4114</v>
      </c>
      <c r="P996" t="s">
        <v>38</v>
      </c>
      <c r="Q996" t="s">
        <v>81</v>
      </c>
      <c r="R996" s="1">
        <v>17867</v>
      </c>
      <c r="S996" t="s">
        <v>40</v>
      </c>
      <c r="T996" t="s">
        <v>1258</v>
      </c>
      <c r="U996" t="s">
        <v>42</v>
      </c>
      <c r="V996">
        <v>24552</v>
      </c>
      <c r="W996" t="s">
        <v>74</v>
      </c>
      <c r="X996" t="s">
        <v>84</v>
      </c>
      <c r="Y996" t="s">
        <v>105</v>
      </c>
      <c r="Z996">
        <v>3</v>
      </c>
    </row>
    <row r="997" spans="1:26" x14ac:dyDescent="0.3">
      <c r="A997">
        <v>1422</v>
      </c>
      <c r="B997" t="s">
        <v>4115</v>
      </c>
      <c r="C997" t="s">
        <v>2064</v>
      </c>
      <c r="D997" s="1">
        <v>43742</v>
      </c>
      <c r="E997" s="1">
        <v>44122</v>
      </c>
      <c r="F997" t="s">
        <v>28</v>
      </c>
      <c r="G997" t="s">
        <v>4116</v>
      </c>
      <c r="H997" t="s">
        <v>4117</v>
      </c>
      <c r="I997" t="s">
        <v>80</v>
      </c>
      <c r="J997" t="s">
        <v>198</v>
      </c>
      <c r="K997" t="s">
        <v>63</v>
      </c>
      <c r="L997" t="s">
        <v>64</v>
      </c>
      <c r="M997" t="s">
        <v>63</v>
      </c>
      <c r="N997" t="s">
        <v>99</v>
      </c>
      <c r="O997" t="s">
        <v>4118</v>
      </c>
      <c r="P997" t="s">
        <v>38</v>
      </c>
      <c r="Q997" t="s">
        <v>1012</v>
      </c>
      <c r="R997" s="1">
        <v>34609</v>
      </c>
      <c r="S997" t="s">
        <v>40</v>
      </c>
      <c r="T997" t="s">
        <v>103</v>
      </c>
      <c r="U997" t="s">
        <v>42</v>
      </c>
      <c r="V997">
        <v>6933</v>
      </c>
      <c r="W997" t="s">
        <v>56</v>
      </c>
      <c r="X997" t="s">
        <v>104</v>
      </c>
      <c r="Y997" t="s">
        <v>236</v>
      </c>
      <c r="Z997">
        <v>3</v>
      </c>
    </row>
    <row r="998" spans="1:26" x14ac:dyDescent="0.3">
      <c r="A998">
        <v>1423</v>
      </c>
      <c r="B998" t="s">
        <v>4119</v>
      </c>
      <c r="C998" t="s">
        <v>3496</v>
      </c>
      <c r="D998" s="1">
        <v>44737</v>
      </c>
      <c r="E998" s="1"/>
      <c r="F998" t="s">
        <v>28</v>
      </c>
      <c r="G998" t="s">
        <v>4120</v>
      </c>
      <c r="H998" t="s">
        <v>4121</v>
      </c>
      <c r="I998" t="s">
        <v>98</v>
      </c>
      <c r="J998" t="s">
        <v>32</v>
      </c>
      <c r="K998" t="s">
        <v>63</v>
      </c>
      <c r="L998" t="s">
        <v>51</v>
      </c>
      <c r="M998" t="s">
        <v>63</v>
      </c>
      <c r="N998" t="s">
        <v>36</v>
      </c>
      <c r="O998" t="s">
        <v>37</v>
      </c>
      <c r="P998" t="s">
        <v>38</v>
      </c>
      <c r="Q998" t="s">
        <v>53</v>
      </c>
      <c r="R998" s="1">
        <v>33675</v>
      </c>
      <c r="S998" t="s">
        <v>40</v>
      </c>
      <c r="T998" t="s">
        <v>83</v>
      </c>
      <c r="U998" t="s">
        <v>42</v>
      </c>
      <c r="V998">
        <v>3012</v>
      </c>
      <c r="W998" t="s">
        <v>43</v>
      </c>
      <c r="X998" t="s">
        <v>75</v>
      </c>
      <c r="Y998" t="s">
        <v>236</v>
      </c>
      <c r="Z998">
        <v>3</v>
      </c>
    </row>
    <row r="999" spans="1:26" x14ac:dyDescent="0.3">
      <c r="A999">
        <v>1424</v>
      </c>
      <c r="B999" t="s">
        <v>3244</v>
      </c>
      <c r="C999" t="s">
        <v>4122</v>
      </c>
      <c r="D999" s="1">
        <v>44517</v>
      </c>
      <c r="E999" s="1">
        <v>44776</v>
      </c>
      <c r="F999" t="s">
        <v>28</v>
      </c>
      <c r="G999" t="s">
        <v>4123</v>
      </c>
      <c r="H999" t="s">
        <v>4124</v>
      </c>
      <c r="I999" t="s">
        <v>89</v>
      </c>
      <c r="J999" t="s">
        <v>1805</v>
      </c>
      <c r="K999" t="s">
        <v>63</v>
      </c>
      <c r="L999" t="s">
        <v>64</v>
      </c>
      <c r="M999" t="s">
        <v>52</v>
      </c>
      <c r="N999" t="s">
        <v>175</v>
      </c>
      <c r="O999" t="s">
        <v>4125</v>
      </c>
      <c r="P999" t="s">
        <v>38</v>
      </c>
      <c r="Q999" t="s">
        <v>81</v>
      </c>
      <c r="R999" s="1">
        <v>30293</v>
      </c>
      <c r="S999" t="s">
        <v>40</v>
      </c>
      <c r="T999" t="s">
        <v>83</v>
      </c>
      <c r="U999" t="s">
        <v>42</v>
      </c>
      <c r="V999">
        <v>60993</v>
      </c>
      <c r="W999" t="s">
        <v>128</v>
      </c>
      <c r="X999" t="s">
        <v>84</v>
      </c>
      <c r="Y999" t="s">
        <v>236</v>
      </c>
      <c r="Z999">
        <v>3</v>
      </c>
    </row>
    <row r="1000" spans="1:26" x14ac:dyDescent="0.3">
      <c r="A1000">
        <v>1425</v>
      </c>
      <c r="B1000" t="s">
        <v>4126</v>
      </c>
      <c r="C1000" t="s">
        <v>4127</v>
      </c>
      <c r="D1000" s="1">
        <v>43681</v>
      </c>
      <c r="E1000" s="1"/>
      <c r="F1000" t="s">
        <v>28</v>
      </c>
      <c r="G1000" t="s">
        <v>4128</v>
      </c>
      <c r="H1000" t="s">
        <v>4129</v>
      </c>
      <c r="I1000" t="s">
        <v>31</v>
      </c>
      <c r="J1000" t="s">
        <v>32</v>
      </c>
      <c r="K1000" t="s">
        <v>52</v>
      </c>
      <c r="L1000" t="s">
        <v>64</v>
      </c>
      <c r="M1000" t="s">
        <v>63</v>
      </c>
      <c r="N1000" t="s">
        <v>36</v>
      </c>
      <c r="O1000" t="s">
        <v>37</v>
      </c>
      <c r="P1000" t="s">
        <v>38</v>
      </c>
      <c r="Q1000" t="s">
        <v>90</v>
      </c>
      <c r="R1000" s="1">
        <v>15513</v>
      </c>
      <c r="S1000" t="s">
        <v>40</v>
      </c>
      <c r="T1000" t="s">
        <v>103</v>
      </c>
      <c r="U1000" t="s">
        <v>42</v>
      </c>
      <c r="V1000">
        <v>10504</v>
      </c>
      <c r="W1000" t="s">
        <v>93</v>
      </c>
      <c r="X1000" t="s">
        <v>75</v>
      </c>
      <c r="Y1000" t="s">
        <v>236</v>
      </c>
      <c r="Z1000">
        <v>3</v>
      </c>
    </row>
    <row r="1001" spans="1:26" x14ac:dyDescent="0.3">
      <c r="A1001">
        <v>1426</v>
      </c>
      <c r="B1001" t="s">
        <v>524</v>
      </c>
      <c r="C1001" t="s">
        <v>955</v>
      </c>
      <c r="D1001" s="1">
        <v>44628</v>
      </c>
      <c r="E1001" s="1">
        <v>44877</v>
      </c>
      <c r="F1001" t="s">
        <v>28</v>
      </c>
      <c r="G1001" t="s">
        <v>4130</v>
      </c>
      <c r="H1001" t="s">
        <v>4131</v>
      </c>
      <c r="I1001" t="s">
        <v>50</v>
      </c>
      <c r="J1001" t="s">
        <v>745</v>
      </c>
      <c r="K1001" t="s">
        <v>63</v>
      </c>
      <c r="L1001" t="s">
        <v>51</v>
      </c>
      <c r="M1001" t="s">
        <v>63</v>
      </c>
      <c r="N1001" t="s">
        <v>140</v>
      </c>
      <c r="O1001" t="s">
        <v>4132</v>
      </c>
      <c r="P1001" t="s">
        <v>38</v>
      </c>
      <c r="Q1001" t="s">
        <v>81</v>
      </c>
      <c r="R1001" s="1">
        <v>36726</v>
      </c>
      <c r="S1001" t="s">
        <v>40</v>
      </c>
      <c r="T1001" t="s">
        <v>103</v>
      </c>
      <c r="U1001" t="s">
        <v>42</v>
      </c>
      <c r="V1001">
        <v>11397</v>
      </c>
      <c r="W1001" t="s">
        <v>56</v>
      </c>
      <c r="X1001" t="s">
        <v>44</v>
      </c>
      <c r="Y1001" t="s">
        <v>105</v>
      </c>
      <c r="Z1001">
        <v>3</v>
      </c>
    </row>
    <row r="1002" spans="1:26" x14ac:dyDescent="0.3">
      <c r="A1002">
        <v>1427</v>
      </c>
      <c r="B1002" t="s">
        <v>731</v>
      </c>
      <c r="C1002" t="s">
        <v>3055</v>
      </c>
      <c r="D1002" s="1">
        <v>43518</v>
      </c>
      <c r="E1002" s="1"/>
      <c r="F1002" t="s">
        <v>728</v>
      </c>
      <c r="G1002" t="s">
        <v>4133</v>
      </c>
      <c r="H1002" t="s">
        <v>4134</v>
      </c>
      <c r="I1002" t="s">
        <v>31</v>
      </c>
      <c r="J1002" t="s">
        <v>32</v>
      </c>
      <c r="K1002" t="s">
        <v>63</v>
      </c>
      <c r="L1002" t="s">
        <v>51</v>
      </c>
      <c r="M1002" t="s">
        <v>52</v>
      </c>
      <c r="N1002" t="s">
        <v>36</v>
      </c>
      <c r="O1002" t="s">
        <v>37</v>
      </c>
      <c r="P1002" t="s">
        <v>38</v>
      </c>
      <c r="Q1002" t="s">
        <v>111</v>
      </c>
      <c r="R1002" s="1">
        <v>19488</v>
      </c>
      <c r="S1002" t="s">
        <v>40</v>
      </c>
      <c r="T1002" t="s">
        <v>419</v>
      </c>
      <c r="U1002" t="s">
        <v>55</v>
      </c>
      <c r="V1002">
        <v>96208</v>
      </c>
      <c r="W1002" t="s">
        <v>128</v>
      </c>
      <c r="X1002" t="s">
        <v>104</v>
      </c>
      <c r="Y1002" t="s">
        <v>236</v>
      </c>
      <c r="Z1002">
        <v>3</v>
      </c>
    </row>
    <row r="1003" spans="1:26" x14ac:dyDescent="0.3">
      <c r="A1003">
        <v>1428</v>
      </c>
      <c r="B1003" t="s">
        <v>4135</v>
      </c>
      <c r="C1003" t="s">
        <v>4136</v>
      </c>
      <c r="D1003" s="1">
        <v>44903</v>
      </c>
      <c r="E1003" s="1"/>
      <c r="F1003" t="s">
        <v>728</v>
      </c>
      <c r="G1003" t="s">
        <v>4137</v>
      </c>
      <c r="H1003" t="s">
        <v>4138</v>
      </c>
      <c r="I1003" t="s">
        <v>133</v>
      </c>
      <c r="J1003" t="s">
        <v>32</v>
      </c>
      <c r="K1003" t="s">
        <v>63</v>
      </c>
      <c r="L1003" t="s">
        <v>34</v>
      </c>
      <c r="M1003" t="s">
        <v>52</v>
      </c>
      <c r="N1003" t="s">
        <v>36</v>
      </c>
      <c r="O1003" t="s">
        <v>37</v>
      </c>
      <c r="P1003" t="s">
        <v>38</v>
      </c>
      <c r="Q1003" t="s">
        <v>119</v>
      </c>
      <c r="R1003" s="1">
        <v>25625</v>
      </c>
      <c r="S1003" t="s">
        <v>40</v>
      </c>
      <c r="T1003" t="s">
        <v>184</v>
      </c>
      <c r="U1003" t="s">
        <v>55</v>
      </c>
      <c r="V1003">
        <v>76607</v>
      </c>
      <c r="W1003" t="s">
        <v>43</v>
      </c>
      <c r="X1003" t="s">
        <v>104</v>
      </c>
      <c r="Y1003" t="s">
        <v>105</v>
      </c>
      <c r="Z1003">
        <v>3</v>
      </c>
    </row>
    <row r="1004" spans="1:26" x14ac:dyDescent="0.3">
      <c r="A1004">
        <v>1429</v>
      </c>
      <c r="B1004" t="s">
        <v>1549</v>
      </c>
      <c r="C1004" t="s">
        <v>1586</v>
      </c>
      <c r="D1004" s="1">
        <v>43791</v>
      </c>
      <c r="E1004" s="1">
        <v>44632</v>
      </c>
      <c r="F1004" t="s">
        <v>728</v>
      </c>
      <c r="G1004" t="s">
        <v>4139</v>
      </c>
      <c r="H1004" t="s">
        <v>4140</v>
      </c>
      <c r="I1004" t="s">
        <v>50</v>
      </c>
      <c r="J1004" t="s">
        <v>745</v>
      </c>
      <c r="K1004" t="s">
        <v>33</v>
      </c>
      <c r="L1004" t="s">
        <v>64</v>
      </c>
      <c r="M1004" t="s">
        <v>35</v>
      </c>
      <c r="N1004" t="s">
        <v>126</v>
      </c>
      <c r="O1004" t="s">
        <v>4141</v>
      </c>
      <c r="P1004" t="s">
        <v>38</v>
      </c>
      <c r="Q1004" t="s">
        <v>90</v>
      </c>
      <c r="R1004" s="1">
        <v>16317</v>
      </c>
      <c r="S1004" t="s">
        <v>40</v>
      </c>
      <c r="T1004" t="s">
        <v>103</v>
      </c>
      <c r="U1004" t="s">
        <v>42</v>
      </c>
      <c r="V1004">
        <v>6668</v>
      </c>
      <c r="W1004" t="s">
        <v>56</v>
      </c>
      <c r="X1004" t="s">
        <v>104</v>
      </c>
      <c r="Y1004" t="s">
        <v>105</v>
      </c>
      <c r="Z1004">
        <v>3</v>
      </c>
    </row>
    <row r="1005" spans="1:26" x14ac:dyDescent="0.3">
      <c r="A1005">
        <v>1430</v>
      </c>
      <c r="B1005" t="s">
        <v>4142</v>
      </c>
      <c r="C1005" t="s">
        <v>4143</v>
      </c>
      <c r="D1005" s="1">
        <v>44970</v>
      </c>
      <c r="E1005" s="1">
        <v>44988</v>
      </c>
      <c r="F1005" t="s">
        <v>728</v>
      </c>
      <c r="G1005" t="s">
        <v>4144</v>
      </c>
      <c r="H1005" t="s">
        <v>4145</v>
      </c>
      <c r="I1005" t="s">
        <v>139</v>
      </c>
      <c r="J1005" t="s">
        <v>745</v>
      </c>
      <c r="K1005" t="s">
        <v>52</v>
      </c>
      <c r="L1005" t="s">
        <v>51</v>
      </c>
      <c r="M1005" t="s">
        <v>35</v>
      </c>
      <c r="N1005" t="s">
        <v>99</v>
      </c>
      <c r="O1005" t="s">
        <v>4146</v>
      </c>
      <c r="P1005" t="s">
        <v>38</v>
      </c>
      <c r="Q1005" t="s">
        <v>504</v>
      </c>
      <c r="R1005" s="1">
        <v>21569</v>
      </c>
      <c r="S1005" t="s">
        <v>40</v>
      </c>
      <c r="T1005" t="s">
        <v>3108</v>
      </c>
      <c r="U1005" t="s">
        <v>42</v>
      </c>
      <c r="V1005">
        <v>36785</v>
      </c>
      <c r="W1005" t="s">
        <v>128</v>
      </c>
      <c r="X1005" t="s">
        <v>75</v>
      </c>
      <c r="Y1005" t="s">
        <v>236</v>
      </c>
      <c r="Z1005">
        <v>3</v>
      </c>
    </row>
    <row r="1006" spans="1:26" x14ac:dyDescent="0.3">
      <c r="A1006">
        <v>1431</v>
      </c>
      <c r="B1006" t="s">
        <v>4147</v>
      </c>
      <c r="C1006" t="s">
        <v>1536</v>
      </c>
      <c r="D1006" s="1">
        <v>43539</v>
      </c>
      <c r="E1006" s="1"/>
      <c r="F1006" t="s">
        <v>728</v>
      </c>
      <c r="G1006" t="s">
        <v>4148</v>
      </c>
      <c r="H1006" t="s">
        <v>4149</v>
      </c>
      <c r="I1006" t="s">
        <v>80</v>
      </c>
      <c r="J1006" t="s">
        <v>32</v>
      </c>
      <c r="K1006" t="s">
        <v>63</v>
      </c>
      <c r="L1006" t="s">
        <v>64</v>
      </c>
      <c r="M1006" t="s">
        <v>63</v>
      </c>
      <c r="N1006" t="s">
        <v>36</v>
      </c>
      <c r="O1006" t="s">
        <v>37</v>
      </c>
      <c r="P1006" t="s">
        <v>38</v>
      </c>
      <c r="Q1006" t="s">
        <v>90</v>
      </c>
      <c r="R1006" s="1">
        <v>18932</v>
      </c>
      <c r="S1006" t="s">
        <v>40</v>
      </c>
      <c r="T1006" t="s">
        <v>83</v>
      </c>
      <c r="U1006" t="s">
        <v>42</v>
      </c>
      <c r="V1006">
        <v>16451</v>
      </c>
      <c r="W1006" t="s">
        <v>93</v>
      </c>
      <c r="X1006" t="s">
        <v>44</v>
      </c>
      <c r="Y1006" t="s">
        <v>105</v>
      </c>
      <c r="Z1006">
        <v>3</v>
      </c>
    </row>
    <row r="1007" spans="1:26" x14ac:dyDescent="0.3">
      <c r="A1007">
        <v>1432</v>
      </c>
      <c r="B1007" t="s">
        <v>4150</v>
      </c>
      <c r="C1007" t="s">
        <v>4151</v>
      </c>
      <c r="D1007" s="1">
        <v>43664</v>
      </c>
      <c r="E1007" s="1"/>
      <c r="F1007" t="s">
        <v>728</v>
      </c>
      <c r="G1007" t="s">
        <v>4152</v>
      </c>
      <c r="H1007" t="s">
        <v>4153</v>
      </c>
      <c r="I1007" t="s">
        <v>168</v>
      </c>
      <c r="J1007" t="s">
        <v>32</v>
      </c>
      <c r="K1007" t="s">
        <v>33</v>
      </c>
      <c r="L1007" t="s">
        <v>51</v>
      </c>
      <c r="M1007" t="s">
        <v>52</v>
      </c>
      <c r="N1007" t="s">
        <v>36</v>
      </c>
      <c r="O1007" t="s">
        <v>37</v>
      </c>
      <c r="P1007" t="s">
        <v>38</v>
      </c>
      <c r="Q1007" t="s">
        <v>177</v>
      </c>
      <c r="R1007" s="1">
        <v>33448</v>
      </c>
      <c r="S1007" t="s">
        <v>40</v>
      </c>
      <c r="T1007" t="s">
        <v>1258</v>
      </c>
      <c r="U1007" t="s">
        <v>55</v>
      </c>
      <c r="V1007">
        <v>96784</v>
      </c>
      <c r="W1007" t="s">
        <v>43</v>
      </c>
      <c r="X1007" t="s">
        <v>84</v>
      </c>
      <c r="Y1007" t="s">
        <v>105</v>
      </c>
      <c r="Z1007">
        <v>3</v>
      </c>
    </row>
    <row r="1008" spans="1:26" x14ac:dyDescent="0.3">
      <c r="A1008">
        <v>1433</v>
      </c>
      <c r="B1008" t="s">
        <v>4154</v>
      </c>
      <c r="C1008" t="s">
        <v>3737</v>
      </c>
      <c r="D1008" s="1">
        <v>44295</v>
      </c>
      <c r="E1008" s="1">
        <v>44528</v>
      </c>
      <c r="F1008" t="s">
        <v>28</v>
      </c>
      <c r="G1008" t="s">
        <v>4155</v>
      </c>
      <c r="H1008" t="s">
        <v>4156</v>
      </c>
      <c r="I1008" t="s">
        <v>133</v>
      </c>
      <c r="J1008" t="s">
        <v>32</v>
      </c>
      <c r="K1008" t="s">
        <v>52</v>
      </c>
      <c r="L1008" t="s">
        <v>34</v>
      </c>
      <c r="M1008" t="s">
        <v>52</v>
      </c>
      <c r="N1008" t="s">
        <v>175</v>
      </c>
      <c r="O1008" t="s">
        <v>4157</v>
      </c>
      <c r="P1008" t="s">
        <v>38</v>
      </c>
      <c r="Q1008" t="s">
        <v>81</v>
      </c>
      <c r="R1008" s="1">
        <v>34936</v>
      </c>
      <c r="S1008" t="s">
        <v>40</v>
      </c>
      <c r="T1008" t="s">
        <v>73</v>
      </c>
      <c r="U1008" t="s">
        <v>42</v>
      </c>
      <c r="V1008">
        <v>40314</v>
      </c>
      <c r="W1008" t="s">
        <v>43</v>
      </c>
      <c r="X1008" t="s">
        <v>44</v>
      </c>
      <c r="Y1008" t="s">
        <v>236</v>
      </c>
      <c r="Z1008">
        <v>3</v>
      </c>
    </row>
    <row r="1009" spans="1:26" x14ac:dyDescent="0.3">
      <c r="A1009">
        <v>1434</v>
      </c>
      <c r="B1009" t="s">
        <v>4158</v>
      </c>
      <c r="C1009" t="s">
        <v>1717</v>
      </c>
      <c r="D1009" s="1">
        <v>43464</v>
      </c>
      <c r="E1009" s="1">
        <v>45015</v>
      </c>
      <c r="F1009" t="s">
        <v>28</v>
      </c>
      <c r="G1009" t="s">
        <v>4159</v>
      </c>
      <c r="H1009" t="s">
        <v>4160</v>
      </c>
      <c r="I1009" t="s">
        <v>50</v>
      </c>
      <c r="J1009" t="s">
        <v>32</v>
      </c>
      <c r="K1009" t="s">
        <v>52</v>
      </c>
      <c r="L1009" t="s">
        <v>34</v>
      </c>
      <c r="M1009" t="s">
        <v>52</v>
      </c>
      <c r="N1009" t="s">
        <v>175</v>
      </c>
      <c r="O1009" t="s">
        <v>4161</v>
      </c>
      <c r="P1009" t="s">
        <v>38</v>
      </c>
      <c r="Q1009" t="s">
        <v>148</v>
      </c>
      <c r="R1009" s="1">
        <v>31774</v>
      </c>
      <c r="S1009" t="s">
        <v>40</v>
      </c>
      <c r="T1009" t="s">
        <v>150</v>
      </c>
      <c r="U1009" t="s">
        <v>42</v>
      </c>
      <c r="V1009">
        <v>88408</v>
      </c>
      <c r="W1009" t="s">
        <v>43</v>
      </c>
      <c r="X1009" t="s">
        <v>104</v>
      </c>
      <c r="Y1009" t="s">
        <v>105</v>
      </c>
      <c r="Z1009">
        <v>3</v>
      </c>
    </row>
    <row r="1010" spans="1:26" x14ac:dyDescent="0.3">
      <c r="A1010">
        <v>1435</v>
      </c>
      <c r="B1010" t="s">
        <v>2791</v>
      </c>
      <c r="C1010" t="s">
        <v>4162</v>
      </c>
      <c r="D1010" s="1">
        <v>44407</v>
      </c>
      <c r="E1010" s="1"/>
      <c r="F1010" t="s">
        <v>28</v>
      </c>
      <c r="G1010" t="s">
        <v>4163</v>
      </c>
      <c r="H1010" t="s">
        <v>4164</v>
      </c>
      <c r="I1010" t="s">
        <v>139</v>
      </c>
      <c r="J1010" t="s">
        <v>32</v>
      </c>
      <c r="K1010" t="s">
        <v>33</v>
      </c>
      <c r="L1010" t="s">
        <v>34</v>
      </c>
      <c r="M1010" t="s">
        <v>35</v>
      </c>
      <c r="N1010" t="s">
        <v>36</v>
      </c>
      <c r="O1010" t="s">
        <v>37</v>
      </c>
      <c r="P1010" t="s">
        <v>38</v>
      </c>
      <c r="Q1010" t="s">
        <v>90</v>
      </c>
      <c r="R1010" s="1">
        <v>36128</v>
      </c>
      <c r="S1010" t="s">
        <v>40</v>
      </c>
      <c r="T1010" t="s">
        <v>83</v>
      </c>
      <c r="U1010" t="s">
        <v>42</v>
      </c>
      <c r="V1010">
        <v>70770</v>
      </c>
      <c r="W1010" t="s">
        <v>56</v>
      </c>
      <c r="X1010" t="s">
        <v>75</v>
      </c>
      <c r="Y1010" t="s">
        <v>105</v>
      </c>
      <c r="Z1010">
        <v>3</v>
      </c>
    </row>
    <row r="1011" spans="1:26" x14ac:dyDescent="0.3">
      <c r="A1011">
        <v>1436</v>
      </c>
      <c r="B1011" t="s">
        <v>4165</v>
      </c>
      <c r="C1011" t="s">
        <v>4166</v>
      </c>
      <c r="D1011" s="1">
        <v>44862</v>
      </c>
      <c r="E1011" s="1"/>
      <c r="F1011" t="s">
        <v>28</v>
      </c>
      <c r="G1011" t="s">
        <v>4167</v>
      </c>
      <c r="H1011" t="s">
        <v>4168</v>
      </c>
      <c r="I1011" t="s">
        <v>80</v>
      </c>
      <c r="J1011" t="s">
        <v>32</v>
      </c>
      <c r="K1011" t="s">
        <v>63</v>
      </c>
      <c r="L1011" t="s">
        <v>34</v>
      </c>
      <c r="M1011" t="s">
        <v>35</v>
      </c>
      <c r="N1011" t="s">
        <v>36</v>
      </c>
      <c r="O1011" t="s">
        <v>37</v>
      </c>
      <c r="P1011" t="s">
        <v>38</v>
      </c>
      <c r="Q1011" t="s">
        <v>90</v>
      </c>
      <c r="R1011" s="1">
        <v>32655</v>
      </c>
      <c r="S1011" t="s">
        <v>40</v>
      </c>
      <c r="T1011" t="s">
        <v>83</v>
      </c>
      <c r="U1011" t="s">
        <v>55</v>
      </c>
      <c r="V1011">
        <v>35871</v>
      </c>
      <c r="W1011" t="s">
        <v>56</v>
      </c>
      <c r="X1011" t="s">
        <v>84</v>
      </c>
      <c r="Y1011" t="s">
        <v>236</v>
      </c>
      <c r="Z1011">
        <v>3</v>
      </c>
    </row>
    <row r="1012" spans="1:26" x14ac:dyDescent="0.3">
      <c r="A1012">
        <v>1437</v>
      </c>
      <c r="B1012" t="s">
        <v>2042</v>
      </c>
      <c r="C1012" t="s">
        <v>4169</v>
      </c>
      <c r="D1012" s="1">
        <v>44133</v>
      </c>
      <c r="E1012" s="1"/>
      <c r="F1012" t="s">
        <v>28</v>
      </c>
      <c r="G1012" t="s">
        <v>4170</v>
      </c>
      <c r="H1012" t="s">
        <v>4171</v>
      </c>
      <c r="I1012" t="s">
        <v>168</v>
      </c>
      <c r="J1012" t="s">
        <v>32</v>
      </c>
      <c r="K1012" t="s">
        <v>33</v>
      </c>
      <c r="L1012" t="s">
        <v>34</v>
      </c>
      <c r="M1012" t="s">
        <v>35</v>
      </c>
      <c r="N1012" t="s">
        <v>36</v>
      </c>
      <c r="O1012" t="s">
        <v>37</v>
      </c>
      <c r="P1012" t="s">
        <v>38</v>
      </c>
      <c r="Q1012" t="s">
        <v>177</v>
      </c>
      <c r="R1012" s="1">
        <v>35241</v>
      </c>
      <c r="S1012" t="s">
        <v>40</v>
      </c>
      <c r="T1012" t="s">
        <v>243</v>
      </c>
      <c r="U1012" t="s">
        <v>55</v>
      </c>
      <c r="V1012">
        <v>13357</v>
      </c>
      <c r="W1012" t="s">
        <v>128</v>
      </c>
      <c r="X1012" t="s">
        <v>75</v>
      </c>
      <c r="Y1012" t="s">
        <v>105</v>
      </c>
      <c r="Z1012">
        <v>3</v>
      </c>
    </row>
    <row r="1013" spans="1:26" x14ac:dyDescent="0.3">
      <c r="A1013">
        <v>1438</v>
      </c>
      <c r="B1013" t="s">
        <v>4172</v>
      </c>
      <c r="C1013" t="s">
        <v>4173</v>
      </c>
      <c r="D1013" s="1">
        <v>45002</v>
      </c>
      <c r="E1013" s="1">
        <v>45007</v>
      </c>
      <c r="F1013" t="s">
        <v>28</v>
      </c>
      <c r="G1013" t="s">
        <v>4174</v>
      </c>
      <c r="H1013" t="s">
        <v>4175</v>
      </c>
      <c r="I1013" t="s">
        <v>98</v>
      </c>
      <c r="J1013" t="s">
        <v>32</v>
      </c>
      <c r="K1013" t="s">
        <v>33</v>
      </c>
      <c r="L1013" t="s">
        <v>64</v>
      </c>
      <c r="M1013" t="s">
        <v>52</v>
      </c>
      <c r="N1013" t="s">
        <v>175</v>
      </c>
      <c r="O1013" t="s">
        <v>4176</v>
      </c>
      <c r="P1013" t="s">
        <v>38</v>
      </c>
      <c r="Q1013" t="s">
        <v>90</v>
      </c>
      <c r="R1013" s="1">
        <v>28475</v>
      </c>
      <c r="S1013" t="s">
        <v>40</v>
      </c>
      <c r="T1013" t="s">
        <v>226</v>
      </c>
      <c r="U1013" t="s">
        <v>55</v>
      </c>
      <c r="V1013">
        <v>51453</v>
      </c>
      <c r="W1013" t="s">
        <v>128</v>
      </c>
      <c r="X1013" t="s">
        <v>84</v>
      </c>
      <c r="Y1013" t="s">
        <v>105</v>
      </c>
      <c r="Z1013">
        <v>3</v>
      </c>
    </row>
    <row r="1014" spans="1:26" x14ac:dyDescent="0.3">
      <c r="A1014">
        <v>1439</v>
      </c>
      <c r="B1014" t="s">
        <v>4177</v>
      </c>
      <c r="C1014" t="s">
        <v>4178</v>
      </c>
      <c r="D1014" s="1">
        <v>44762</v>
      </c>
      <c r="E1014" s="1">
        <v>45042</v>
      </c>
      <c r="F1014" t="s">
        <v>28</v>
      </c>
      <c r="G1014" t="s">
        <v>4179</v>
      </c>
      <c r="H1014" t="s">
        <v>4180</v>
      </c>
      <c r="I1014" t="s">
        <v>118</v>
      </c>
      <c r="J1014" t="s">
        <v>32</v>
      </c>
      <c r="K1014" t="s">
        <v>63</v>
      </c>
      <c r="L1014" t="s">
        <v>51</v>
      </c>
      <c r="M1014" t="s">
        <v>35</v>
      </c>
      <c r="N1014" t="s">
        <v>175</v>
      </c>
      <c r="O1014" t="s">
        <v>4181</v>
      </c>
      <c r="P1014" t="s">
        <v>38</v>
      </c>
      <c r="Q1014" t="s">
        <v>81</v>
      </c>
      <c r="R1014" s="1">
        <v>32166</v>
      </c>
      <c r="S1014" t="s">
        <v>40</v>
      </c>
      <c r="T1014" t="s">
        <v>83</v>
      </c>
      <c r="U1014" t="s">
        <v>42</v>
      </c>
      <c r="V1014">
        <v>76246</v>
      </c>
      <c r="W1014" t="s">
        <v>128</v>
      </c>
      <c r="X1014" t="s">
        <v>44</v>
      </c>
      <c r="Y1014" t="s">
        <v>236</v>
      </c>
      <c r="Z1014">
        <v>3</v>
      </c>
    </row>
    <row r="1015" spans="1:26" x14ac:dyDescent="0.3">
      <c r="A1015">
        <v>1440</v>
      </c>
      <c r="B1015" t="s">
        <v>4182</v>
      </c>
      <c r="C1015" t="s">
        <v>4183</v>
      </c>
      <c r="D1015" s="1">
        <v>45142</v>
      </c>
      <c r="E1015" s="1"/>
      <c r="F1015" t="s">
        <v>28</v>
      </c>
      <c r="G1015" t="s">
        <v>4184</v>
      </c>
      <c r="H1015" t="s">
        <v>4185</v>
      </c>
      <c r="I1015" t="s">
        <v>62</v>
      </c>
      <c r="J1015" t="s">
        <v>32</v>
      </c>
      <c r="K1015" t="s">
        <v>52</v>
      </c>
      <c r="L1015" t="s">
        <v>51</v>
      </c>
      <c r="M1015" t="s">
        <v>35</v>
      </c>
      <c r="N1015" t="s">
        <v>36</v>
      </c>
      <c r="O1015" t="s">
        <v>37</v>
      </c>
      <c r="P1015" t="s">
        <v>38</v>
      </c>
      <c r="Q1015" t="s">
        <v>90</v>
      </c>
      <c r="R1015" s="1">
        <v>35482</v>
      </c>
      <c r="S1015" t="s">
        <v>40</v>
      </c>
      <c r="T1015" t="s">
        <v>92</v>
      </c>
      <c r="U1015" t="s">
        <v>42</v>
      </c>
      <c r="V1015">
        <v>57866</v>
      </c>
      <c r="W1015" t="s">
        <v>56</v>
      </c>
      <c r="X1015" t="s">
        <v>75</v>
      </c>
      <c r="Y1015" t="s">
        <v>236</v>
      </c>
      <c r="Z1015">
        <v>3</v>
      </c>
    </row>
    <row r="1016" spans="1:26" x14ac:dyDescent="0.3">
      <c r="A1016">
        <v>1441</v>
      </c>
      <c r="B1016" t="s">
        <v>238</v>
      </c>
      <c r="C1016" t="s">
        <v>4186</v>
      </c>
      <c r="D1016" s="1">
        <v>44526</v>
      </c>
      <c r="E1016" s="1">
        <v>44827</v>
      </c>
      <c r="F1016" t="s">
        <v>28</v>
      </c>
      <c r="G1016" t="s">
        <v>4187</v>
      </c>
      <c r="H1016" t="s">
        <v>4188</v>
      </c>
      <c r="I1016" t="s">
        <v>89</v>
      </c>
      <c r="J1016" t="s">
        <v>32</v>
      </c>
      <c r="K1016" t="s">
        <v>33</v>
      </c>
      <c r="L1016" t="s">
        <v>51</v>
      </c>
      <c r="M1016" t="s">
        <v>35</v>
      </c>
      <c r="N1016" t="s">
        <v>175</v>
      </c>
      <c r="O1016" t="s">
        <v>4189</v>
      </c>
      <c r="P1016" t="s">
        <v>38</v>
      </c>
      <c r="Q1016" t="s">
        <v>90</v>
      </c>
      <c r="R1016" s="1">
        <v>30026</v>
      </c>
      <c r="S1016" t="s">
        <v>40</v>
      </c>
      <c r="T1016" t="s">
        <v>83</v>
      </c>
      <c r="U1016" t="s">
        <v>42</v>
      </c>
      <c r="V1016">
        <v>69720</v>
      </c>
      <c r="W1016" t="s">
        <v>56</v>
      </c>
      <c r="X1016" t="s">
        <v>84</v>
      </c>
      <c r="Y1016" t="s">
        <v>236</v>
      </c>
      <c r="Z1016">
        <v>3</v>
      </c>
    </row>
    <row r="1017" spans="1:26" x14ac:dyDescent="0.3">
      <c r="A1017">
        <v>1442</v>
      </c>
      <c r="B1017" t="s">
        <v>4190</v>
      </c>
      <c r="C1017" t="s">
        <v>4191</v>
      </c>
      <c r="D1017" s="1">
        <v>43370</v>
      </c>
      <c r="E1017" s="1"/>
      <c r="F1017" t="s">
        <v>28</v>
      </c>
      <c r="G1017" t="s">
        <v>4192</v>
      </c>
      <c r="H1017" t="s">
        <v>4193</v>
      </c>
      <c r="I1017" t="s">
        <v>31</v>
      </c>
      <c r="J1017" t="s">
        <v>32</v>
      </c>
      <c r="K1017" t="s">
        <v>63</v>
      </c>
      <c r="L1017" t="s">
        <v>51</v>
      </c>
      <c r="M1017" t="s">
        <v>35</v>
      </c>
      <c r="N1017" t="s">
        <v>36</v>
      </c>
      <c r="O1017" t="s">
        <v>37</v>
      </c>
      <c r="P1017" t="s">
        <v>38</v>
      </c>
      <c r="Q1017" t="s">
        <v>2517</v>
      </c>
      <c r="R1017" s="1">
        <v>34160</v>
      </c>
      <c r="S1017" t="s">
        <v>40</v>
      </c>
      <c r="T1017" t="s">
        <v>2517</v>
      </c>
      <c r="U1017" t="s">
        <v>42</v>
      </c>
      <c r="V1017">
        <v>31956</v>
      </c>
      <c r="W1017" t="s">
        <v>93</v>
      </c>
      <c r="X1017" t="s">
        <v>75</v>
      </c>
      <c r="Y1017" t="s">
        <v>236</v>
      </c>
      <c r="Z1017">
        <v>3</v>
      </c>
    </row>
    <row r="1018" spans="1:26" x14ac:dyDescent="0.3">
      <c r="A1018">
        <v>1443</v>
      </c>
      <c r="B1018" t="s">
        <v>2868</v>
      </c>
      <c r="C1018" t="s">
        <v>4194</v>
      </c>
      <c r="D1018" s="1">
        <v>43681</v>
      </c>
      <c r="E1018" s="1"/>
      <c r="F1018" t="s">
        <v>28</v>
      </c>
      <c r="G1018" t="s">
        <v>4195</v>
      </c>
      <c r="H1018" t="s">
        <v>4196</v>
      </c>
      <c r="I1018" t="s">
        <v>133</v>
      </c>
      <c r="J1018" t="s">
        <v>32</v>
      </c>
      <c r="K1018" t="s">
        <v>33</v>
      </c>
      <c r="L1018" t="s">
        <v>34</v>
      </c>
      <c r="M1018" t="s">
        <v>52</v>
      </c>
      <c r="N1018" t="s">
        <v>36</v>
      </c>
      <c r="O1018" t="s">
        <v>37</v>
      </c>
      <c r="P1018" t="s">
        <v>38</v>
      </c>
      <c r="Q1018" t="s">
        <v>90</v>
      </c>
      <c r="R1018" s="1">
        <v>21971</v>
      </c>
      <c r="S1018" t="s">
        <v>40</v>
      </c>
      <c r="T1018" t="s">
        <v>103</v>
      </c>
      <c r="U1018" t="s">
        <v>42</v>
      </c>
      <c r="V1018">
        <v>96317</v>
      </c>
      <c r="W1018" t="s">
        <v>43</v>
      </c>
      <c r="X1018" t="s">
        <v>104</v>
      </c>
      <c r="Y1018" t="s">
        <v>236</v>
      </c>
      <c r="Z1018">
        <v>3</v>
      </c>
    </row>
    <row r="1019" spans="1:26" x14ac:dyDescent="0.3">
      <c r="A1019">
        <v>1444</v>
      </c>
      <c r="B1019" t="s">
        <v>456</v>
      </c>
      <c r="C1019" t="s">
        <v>4197</v>
      </c>
      <c r="D1019" s="1">
        <v>43741</v>
      </c>
      <c r="E1019" s="1"/>
      <c r="F1019" t="s">
        <v>28</v>
      </c>
      <c r="G1019" t="s">
        <v>4198</v>
      </c>
      <c r="H1019" t="s">
        <v>4199</v>
      </c>
      <c r="I1019" t="s">
        <v>50</v>
      </c>
      <c r="J1019" t="s">
        <v>32</v>
      </c>
      <c r="K1019" t="s">
        <v>33</v>
      </c>
      <c r="L1019" t="s">
        <v>34</v>
      </c>
      <c r="M1019" t="s">
        <v>52</v>
      </c>
      <c r="N1019" t="s">
        <v>36</v>
      </c>
      <c r="O1019" t="s">
        <v>37</v>
      </c>
      <c r="P1019" t="s">
        <v>38</v>
      </c>
      <c r="Q1019" t="s">
        <v>81</v>
      </c>
      <c r="R1019" s="1">
        <v>26350</v>
      </c>
      <c r="S1019" t="s">
        <v>40</v>
      </c>
      <c r="T1019" t="s">
        <v>83</v>
      </c>
      <c r="U1019" t="s">
        <v>42</v>
      </c>
      <c r="V1019">
        <v>78331</v>
      </c>
      <c r="W1019" t="s">
        <v>43</v>
      </c>
      <c r="X1019" t="s">
        <v>104</v>
      </c>
      <c r="Y1019" t="s">
        <v>236</v>
      </c>
      <c r="Z1019">
        <v>3</v>
      </c>
    </row>
    <row r="1020" spans="1:26" x14ac:dyDescent="0.3">
      <c r="A1020">
        <v>1445</v>
      </c>
      <c r="B1020" t="s">
        <v>4200</v>
      </c>
      <c r="C1020" t="s">
        <v>1683</v>
      </c>
      <c r="D1020" s="1">
        <v>44444</v>
      </c>
      <c r="E1020" s="1">
        <v>44833</v>
      </c>
      <c r="F1020" t="s">
        <v>28</v>
      </c>
      <c r="G1020" t="s">
        <v>4201</v>
      </c>
      <c r="H1020" t="s">
        <v>4202</v>
      </c>
      <c r="I1020" t="s">
        <v>139</v>
      </c>
      <c r="J1020" t="s">
        <v>198</v>
      </c>
      <c r="K1020" t="s">
        <v>52</v>
      </c>
      <c r="L1020" t="s">
        <v>34</v>
      </c>
      <c r="M1020" t="s">
        <v>52</v>
      </c>
      <c r="N1020" t="s">
        <v>175</v>
      </c>
      <c r="O1020" t="s">
        <v>4203</v>
      </c>
      <c r="P1020" t="s">
        <v>38</v>
      </c>
      <c r="Q1020" t="s">
        <v>53</v>
      </c>
      <c r="R1020" s="1">
        <v>23361</v>
      </c>
      <c r="S1020" t="s">
        <v>40</v>
      </c>
      <c r="T1020" t="s">
        <v>54</v>
      </c>
      <c r="U1020" t="s">
        <v>42</v>
      </c>
      <c r="V1020">
        <v>89203</v>
      </c>
      <c r="W1020" t="s">
        <v>43</v>
      </c>
      <c r="X1020" t="s">
        <v>84</v>
      </c>
      <c r="Y1020" t="s">
        <v>105</v>
      </c>
      <c r="Z1020">
        <v>3</v>
      </c>
    </row>
    <row r="1021" spans="1:26" x14ac:dyDescent="0.3">
      <c r="A1021">
        <v>1446</v>
      </c>
      <c r="B1021" t="s">
        <v>3561</v>
      </c>
      <c r="C1021" t="s">
        <v>846</v>
      </c>
      <c r="D1021" s="1">
        <v>44033</v>
      </c>
      <c r="E1021" s="1">
        <v>44985</v>
      </c>
      <c r="F1021" t="s">
        <v>28</v>
      </c>
      <c r="G1021" t="s">
        <v>4204</v>
      </c>
      <c r="H1021" t="s">
        <v>4205</v>
      </c>
      <c r="I1021" t="s">
        <v>80</v>
      </c>
      <c r="J1021" t="s">
        <v>198</v>
      </c>
      <c r="K1021" t="s">
        <v>63</v>
      </c>
      <c r="L1021" t="s">
        <v>64</v>
      </c>
      <c r="M1021" t="s">
        <v>35</v>
      </c>
      <c r="N1021" t="s">
        <v>99</v>
      </c>
      <c r="O1021" t="s">
        <v>4206</v>
      </c>
      <c r="P1021" t="s">
        <v>38</v>
      </c>
      <c r="Q1021" t="s">
        <v>53</v>
      </c>
      <c r="R1021" s="1">
        <v>35530</v>
      </c>
      <c r="S1021" t="s">
        <v>40</v>
      </c>
      <c r="T1021" t="s">
        <v>92</v>
      </c>
      <c r="U1021" t="s">
        <v>42</v>
      </c>
      <c r="V1021">
        <v>68233</v>
      </c>
      <c r="W1021" t="s">
        <v>43</v>
      </c>
      <c r="X1021" t="s">
        <v>84</v>
      </c>
      <c r="Y1021" t="s">
        <v>105</v>
      </c>
      <c r="Z1021">
        <v>3</v>
      </c>
    </row>
    <row r="1022" spans="1:26" x14ac:dyDescent="0.3">
      <c r="A1022">
        <v>1447</v>
      </c>
      <c r="B1022" t="s">
        <v>4172</v>
      </c>
      <c r="C1022" t="s">
        <v>4207</v>
      </c>
      <c r="D1022" s="1">
        <v>44907</v>
      </c>
      <c r="E1022" s="1">
        <v>45103</v>
      </c>
      <c r="F1022" t="s">
        <v>28</v>
      </c>
      <c r="G1022" t="s">
        <v>4208</v>
      </c>
      <c r="H1022" t="s">
        <v>4209</v>
      </c>
      <c r="I1022" t="s">
        <v>168</v>
      </c>
      <c r="J1022" t="s">
        <v>1805</v>
      </c>
      <c r="K1022" t="s">
        <v>63</v>
      </c>
      <c r="L1022" t="s">
        <v>34</v>
      </c>
      <c r="M1022" t="s">
        <v>52</v>
      </c>
      <c r="N1022" t="s">
        <v>126</v>
      </c>
      <c r="O1022" t="s">
        <v>4210</v>
      </c>
      <c r="P1022" t="s">
        <v>38</v>
      </c>
      <c r="Q1022" t="s">
        <v>90</v>
      </c>
      <c r="R1022" s="1">
        <v>19919</v>
      </c>
      <c r="S1022" t="s">
        <v>40</v>
      </c>
      <c r="T1022" t="s">
        <v>6</v>
      </c>
      <c r="U1022" t="s">
        <v>42</v>
      </c>
      <c r="V1022">
        <v>24188</v>
      </c>
      <c r="W1022" t="s">
        <v>93</v>
      </c>
      <c r="X1022" t="s">
        <v>75</v>
      </c>
      <c r="Y1022" t="s">
        <v>105</v>
      </c>
      <c r="Z1022">
        <v>3</v>
      </c>
    </row>
    <row r="1023" spans="1:26" x14ac:dyDescent="0.3">
      <c r="A1023">
        <v>1448</v>
      </c>
      <c r="B1023" t="s">
        <v>4211</v>
      </c>
      <c r="C1023" t="s">
        <v>4212</v>
      </c>
      <c r="D1023" s="1">
        <v>44087</v>
      </c>
      <c r="E1023" s="1"/>
      <c r="F1023" t="s">
        <v>28</v>
      </c>
      <c r="G1023" t="s">
        <v>4213</v>
      </c>
      <c r="H1023" t="s">
        <v>4214</v>
      </c>
      <c r="I1023" t="s">
        <v>98</v>
      </c>
      <c r="J1023" t="s">
        <v>32</v>
      </c>
      <c r="K1023" t="s">
        <v>52</v>
      </c>
      <c r="L1023" t="s">
        <v>51</v>
      </c>
      <c r="M1023" t="s">
        <v>52</v>
      </c>
      <c r="N1023" t="s">
        <v>36</v>
      </c>
      <c r="O1023" t="s">
        <v>37</v>
      </c>
      <c r="P1023" t="s">
        <v>38</v>
      </c>
      <c r="Q1023" t="s">
        <v>81</v>
      </c>
      <c r="R1023" s="1">
        <v>27985</v>
      </c>
      <c r="S1023" t="s">
        <v>40</v>
      </c>
      <c r="T1023" t="s">
        <v>103</v>
      </c>
      <c r="U1023" t="s">
        <v>42</v>
      </c>
      <c r="V1023">
        <v>72868</v>
      </c>
      <c r="W1023" t="s">
        <v>74</v>
      </c>
      <c r="X1023" t="s">
        <v>75</v>
      </c>
      <c r="Y1023" t="s">
        <v>236</v>
      </c>
      <c r="Z1023">
        <v>3</v>
      </c>
    </row>
    <row r="1024" spans="1:26" x14ac:dyDescent="0.3">
      <c r="A1024">
        <v>1449</v>
      </c>
      <c r="B1024" t="s">
        <v>4215</v>
      </c>
      <c r="C1024" t="s">
        <v>2792</v>
      </c>
      <c r="D1024" s="1">
        <v>44880</v>
      </c>
      <c r="E1024" s="1"/>
      <c r="F1024" t="s">
        <v>728</v>
      </c>
      <c r="G1024" t="s">
        <v>4216</v>
      </c>
      <c r="H1024" t="s">
        <v>4217</v>
      </c>
      <c r="I1024" t="s">
        <v>62</v>
      </c>
      <c r="J1024" t="s">
        <v>32</v>
      </c>
      <c r="K1024" t="s">
        <v>52</v>
      </c>
      <c r="L1024" t="s">
        <v>64</v>
      </c>
      <c r="M1024" t="s">
        <v>35</v>
      </c>
      <c r="N1024" t="s">
        <v>36</v>
      </c>
      <c r="O1024" t="s">
        <v>37</v>
      </c>
      <c r="P1024" t="s">
        <v>38</v>
      </c>
      <c r="Q1024" t="s">
        <v>66</v>
      </c>
      <c r="R1024" s="1">
        <v>23999</v>
      </c>
      <c r="S1024" t="s">
        <v>40</v>
      </c>
      <c r="T1024" t="s">
        <v>395</v>
      </c>
      <c r="U1024" t="s">
        <v>55</v>
      </c>
      <c r="V1024">
        <v>82061</v>
      </c>
      <c r="W1024" t="s">
        <v>74</v>
      </c>
      <c r="X1024" t="s">
        <v>104</v>
      </c>
      <c r="Y1024" t="s">
        <v>236</v>
      </c>
      <c r="Z1024">
        <v>3</v>
      </c>
    </row>
    <row r="1025" spans="1:26" x14ac:dyDescent="0.3">
      <c r="A1025">
        <v>1450</v>
      </c>
      <c r="B1025" t="s">
        <v>4218</v>
      </c>
      <c r="C1025" t="s">
        <v>3651</v>
      </c>
      <c r="D1025" s="1">
        <v>43868</v>
      </c>
      <c r="E1025" s="1">
        <v>44671</v>
      </c>
      <c r="F1025" t="s">
        <v>728</v>
      </c>
      <c r="G1025" t="s">
        <v>4219</v>
      </c>
      <c r="H1025" t="s">
        <v>4220</v>
      </c>
      <c r="I1025" t="s">
        <v>168</v>
      </c>
      <c r="J1025" t="s">
        <v>745</v>
      </c>
      <c r="K1025" t="s">
        <v>63</v>
      </c>
      <c r="L1025" t="s">
        <v>34</v>
      </c>
      <c r="M1025" t="s">
        <v>35</v>
      </c>
      <c r="N1025" t="s">
        <v>140</v>
      </c>
      <c r="O1025" t="s">
        <v>4221</v>
      </c>
      <c r="P1025" t="s">
        <v>38</v>
      </c>
      <c r="Q1025" t="s">
        <v>90</v>
      </c>
      <c r="R1025" s="1">
        <v>21236</v>
      </c>
      <c r="S1025" t="s">
        <v>40</v>
      </c>
      <c r="T1025" t="s">
        <v>243</v>
      </c>
      <c r="U1025" t="s">
        <v>55</v>
      </c>
      <c r="V1025">
        <v>19127</v>
      </c>
      <c r="W1025" t="s">
        <v>43</v>
      </c>
      <c r="X1025" t="s">
        <v>75</v>
      </c>
      <c r="Y1025" t="s">
        <v>236</v>
      </c>
      <c r="Z1025">
        <v>3</v>
      </c>
    </row>
    <row r="1026" spans="1:26" x14ac:dyDescent="0.3">
      <c r="A1026">
        <v>1451</v>
      </c>
      <c r="B1026" t="s">
        <v>2526</v>
      </c>
      <c r="C1026" t="s">
        <v>2893</v>
      </c>
      <c r="D1026" s="1">
        <v>44926</v>
      </c>
      <c r="E1026" s="1"/>
      <c r="F1026" t="s">
        <v>728</v>
      </c>
      <c r="G1026" t="s">
        <v>4222</v>
      </c>
      <c r="H1026" t="s">
        <v>4223</v>
      </c>
      <c r="I1026" t="s">
        <v>133</v>
      </c>
      <c r="J1026" t="s">
        <v>32</v>
      </c>
      <c r="K1026" t="s">
        <v>52</v>
      </c>
      <c r="L1026" t="s">
        <v>51</v>
      </c>
      <c r="M1026" t="s">
        <v>52</v>
      </c>
      <c r="N1026" t="s">
        <v>36</v>
      </c>
      <c r="O1026" t="s">
        <v>37</v>
      </c>
      <c r="P1026" t="s">
        <v>38</v>
      </c>
      <c r="Q1026" t="s">
        <v>148</v>
      </c>
      <c r="R1026" s="1">
        <v>16426</v>
      </c>
      <c r="S1026" t="s">
        <v>40</v>
      </c>
      <c r="T1026" t="s">
        <v>103</v>
      </c>
      <c r="U1026" t="s">
        <v>42</v>
      </c>
      <c r="V1026">
        <v>26670</v>
      </c>
      <c r="W1026" t="s">
        <v>56</v>
      </c>
      <c r="X1026" t="s">
        <v>44</v>
      </c>
      <c r="Y1026" t="s">
        <v>236</v>
      </c>
      <c r="Z1026">
        <v>3</v>
      </c>
    </row>
    <row r="1027" spans="1:26" x14ac:dyDescent="0.3">
      <c r="A1027">
        <v>1452</v>
      </c>
      <c r="B1027" t="s">
        <v>4224</v>
      </c>
      <c r="C1027" t="s">
        <v>1418</v>
      </c>
      <c r="D1027" s="1">
        <v>43550</v>
      </c>
      <c r="E1027" s="1"/>
      <c r="F1027" t="s">
        <v>728</v>
      </c>
      <c r="G1027" t="s">
        <v>4225</v>
      </c>
      <c r="H1027" t="s">
        <v>4226</v>
      </c>
      <c r="I1027" t="s">
        <v>80</v>
      </c>
      <c r="J1027" t="s">
        <v>32</v>
      </c>
      <c r="K1027" t="s">
        <v>63</v>
      </c>
      <c r="L1027" t="s">
        <v>64</v>
      </c>
      <c r="M1027" t="s">
        <v>63</v>
      </c>
      <c r="N1027" t="s">
        <v>36</v>
      </c>
      <c r="O1027" t="s">
        <v>37</v>
      </c>
      <c r="P1027" t="s">
        <v>38</v>
      </c>
      <c r="Q1027" t="s">
        <v>90</v>
      </c>
      <c r="R1027" s="1">
        <v>19447</v>
      </c>
      <c r="S1027" t="s">
        <v>40</v>
      </c>
      <c r="T1027" t="s">
        <v>92</v>
      </c>
      <c r="U1027" t="s">
        <v>42</v>
      </c>
      <c r="V1027">
        <v>86883</v>
      </c>
      <c r="W1027" t="s">
        <v>43</v>
      </c>
      <c r="X1027" t="s">
        <v>75</v>
      </c>
      <c r="Y1027" t="s">
        <v>236</v>
      </c>
      <c r="Z1027">
        <v>3</v>
      </c>
    </row>
    <row r="1028" spans="1:26" x14ac:dyDescent="0.3">
      <c r="A1028">
        <v>1453</v>
      </c>
      <c r="B1028" t="s">
        <v>2654</v>
      </c>
      <c r="C1028" t="s">
        <v>4227</v>
      </c>
      <c r="D1028" s="1">
        <v>45007</v>
      </c>
      <c r="E1028" s="1"/>
      <c r="F1028" t="s">
        <v>728</v>
      </c>
      <c r="G1028" t="s">
        <v>4228</v>
      </c>
      <c r="H1028" t="s">
        <v>4229</v>
      </c>
      <c r="I1028" t="s">
        <v>98</v>
      </c>
      <c r="J1028" t="s">
        <v>32</v>
      </c>
      <c r="K1028" t="s">
        <v>63</v>
      </c>
      <c r="L1028" t="s">
        <v>34</v>
      </c>
      <c r="M1028" t="s">
        <v>35</v>
      </c>
      <c r="N1028" t="s">
        <v>36</v>
      </c>
      <c r="O1028" t="s">
        <v>37</v>
      </c>
      <c r="P1028" t="s">
        <v>38</v>
      </c>
      <c r="Q1028" t="s">
        <v>111</v>
      </c>
      <c r="R1028" s="1">
        <v>33105</v>
      </c>
      <c r="S1028" t="s">
        <v>40</v>
      </c>
      <c r="T1028" t="s">
        <v>113</v>
      </c>
      <c r="U1028" t="s">
        <v>55</v>
      </c>
      <c r="V1028">
        <v>83496</v>
      </c>
      <c r="W1028" t="s">
        <v>93</v>
      </c>
      <c r="X1028" t="s">
        <v>75</v>
      </c>
      <c r="Y1028" t="s">
        <v>236</v>
      </c>
      <c r="Z1028">
        <v>3</v>
      </c>
    </row>
    <row r="1029" spans="1:26" x14ac:dyDescent="0.3">
      <c r="A1029">
        <v>1454</v>
      </c>
      <c r="B1029" t="s">
        <v>465</v>
      </c>
      <c r="C1029" t="s">
        <v>4230</v>
      </c>
      <c r="D1029" s="1">
        <v>44918</v>
      </c>
      <c r="E1029" s="1">
        <v>44920</v>
      </c>
      <c r="F1029" t="s">
        <v>728</v>
      </c>
      <c r="G1029" t="s">
        <v>4231</v>
      </c>
      <c r="H1029" t="s">
        <v>4232</v>
      </c>
      <c r="I1029" t="s">
        <v>98</v>
      </c>
      <c r="J1029" t="s">
        <v>745</v>
      </c>
      <c r="K1029" t="s">
        <v>63</v>
      </c>
      <c r="L1029" t="s">
        <v>34</v>
      </c>
      <c r="M1029" t="s">
        <v>35</v>
      </c>
      <c r="N1029" t="s">
        <v>175</v>
      </c>
      <c r="O1029" t="s">
        <v>4233</v>
      </c>
      <c r="P1029" t="s">
        <v>38</v>
      </c>
      <c r="Q1029" t="s">
        <v>81</v>
      </c>
      <c r="R1029" s="1">
        <v>28196</v>
      </c>
      <c r="S1029" t="s">
        <v>40</v>
      </c>
      <c r="T1029" t="s">
        <v>163</v>
      </c>
      <c r="U1029" t="s">
        <v>55</v>
      </c>
      <c r="V1029">
        <v>5270</v>
      </c>
      <c r="W1029" t="s">
        <v>56</v>
      </c>
      <c r="X1029" t="s">
        <v>84</v>
      </c>
      <c r="Y1029" t="s">
        <v>236</v>
      </c>
      <c r="Z1029">
        <v>3</v>
      </c>
    </row>
    <row r="1030" spans="1:26" x14ac:dyDescent="0.3">
      <c r="A1030">
        <v>1455</v>
      </c>
      <c r="B1030" t="s">
        <v>4234</v>
      </c>
      <c r="C1030" t="s">
        <v>4235</v>
      </c>
      <c r="D1030" s="1">
        <v>43826</v>
      </c>
      <c r="E1030" s="1"/>
      <c r="F1030" t="s">
        <v>28</v>
      </c>
      <c r="G1030" t="s">
        <v>4236</v>
      </c>
      <c r="H1030" t="s">
        <v>4237</v>
      </c>
      <c r="I1030" t="s">
        <v>62</v>
      </c>
      <c r="J1030" t="s">
        <v>32</v>
      </c>
      <c r="K1030" t="s">
        <v>33</v>
      </c>
      <c r="L1030" t="s">
        <v>34</v>
      </c>
      <c r="M1030" t="s">
        <v>63</v>
      </c>
      <c r="N1030" t="s">
        <v>36</v>
      </c>
      <c r="O1030" t="s">
        <v>37</v>
      </c>
      <c r="P1030" t="s">
        <v>38</v>
      </c>
      <c r="Q1030" t="s">
        <v>66</v>
      </c>
      <c r="R1030" s="1">
        <v>34777</v>
      </c>
      <c r="S1030" t="s">
        <v>40</v>
      </c>
      <c r="T1030" t="s">
        <v>395</v>
      </c>
      <c r="U1030" t="s">
        <v>42</v>
      </c>
      <c r="V1030">
        <v>18041</v>
      </c>
      <c r="W1030" t="s">
        <v>74</v>
      </c>
      <c r="X1030" t="s">
        <v>44</v>
      </c>
      <c r="Y1030" t="s">
        <v>236</v>
      </c>
      <c r="Z1030">
        <v>3</v>
      </c>
    </row>
    <row r="1031" spans="1:26" x14ac:dyDescent="0.3">
      <c r="A1031">
        <v>1456</v>
      </c>
      <c r="B1031" t="s">
        <v>4238</v>
      </c>
      <c r="C1031" t="s">
        <v>4239</v>
      </c>
      <c r="D1031" s="1">
        <v>43641</v>
      </c>
      <c r="E1031" s="1">
        <v>43655</v>
      </c>
      <c r="F1031" t="s">
        <v>28</v>
      </c>
      <c r="G1031" t="s">
        <v>4240</v>
      </c>
      <c r="H1031" t="s">
        <v>4241</v>
      </c>
      <c r="I1031" t="s">
        <v>168</v>
      </c>
      <c r="J1031" t="s">
        <v>32</v>
      </c>
      <c r="K1031" t="s">
        <v>63</v>
      </c>
      <c r="L1031" t="s">
        <v>64</v>
      </c>
      <c r="M1031" t="s">
        <v>63</v>
      </c>
      <c r="N1031" t="s">
        <v>126</v>
      </c>
      <c r="O1031" t="s">
        <v>4242</v>
      </c>
      <c r="P1031" t="s">
        <v>38</v>
      </c>
      <c r="Q1031" t="s">
        <v>111</v>
      </c>
      <c r="R1031" s="1">
        <v>20736</v>
      </c>
      <c r="S1031" t="s">
        <v>40</v>
      </c>
      <c r="T1031" t="s">
        <v>113</v>
      </c>
      <c r="U1031" t="s">
        <v>42</v>
      </c>
      <c r="V1031">
        <v>55931</v>
      </c>
      <c r="W1031" t="s">
        <v>56</v>
      </c>
      <c r="X1031" t="s">
        <v>84</v>
      </c>
      <c r="Y1031" t="s">
        <v>105</v>
      </c>
      <c r="Z1031">
        <v>3</v>
      </c>
    </row>
    <row r="1032" spans="1:26" x14ac:dyDescent="0.3">
      <c r="A1032">
        <v>1457</v>
      </c>
      <c r="B1032" t="s">
        <v>4243</v>
      </c>
      <c r="C1032" t="s">
        <v>218</v>
      </c>
      <c r="D1032" s="1">
        <v>43427</v>
      </c>
      <c r="E1032" s="1"/>
      <c r="F1032" t="s">
        <v>28</v>
      </c>
      <c r="G1032" t="s">
        <v>4244</v>
      </c>
      <c r="H1032" t="s">
        <v>4245</v>
      </c>
      <c r="I1032" t="s">
        <v>133</v>
      </c>
      <c r="J1032" t="s">
        <v>32</v>
      </c>
      <c r="K1032" t="s">
        <v>33</v>
      </c>
      <c r="L1032" t="s">
        <v>51</v>
      </c>
      <c r="M1032" t="s">
        <v>52</v>
      </c>
      <c r="N1032" t="s">
        <v>36</v>
      </c>
      <c r="O1032" t="s">
        <v>37</v>
      </c>
      <c r="P1032" t="s">
        <v>38</v>
      </c>
      <c r="Q1032" t="s">
        <v>90</v>
      </c>
      <c r="R1032" s="1">
        <v>28340</v>
      </c>
      <c r="S1032" t="s">
        <v>40</v>
      </c>
      <c r="T1032" t="s">
        <v>193</v>
      </c>
      <c r="U1032" t="s">
        <v>42</v>
      </c>
      <c r="V1032">
        <v>84889</v>
      </c>
      <c r="W1032" t="s">
        <v>74</v>
      </c>
      <c r="X1032" t="s">
        <v>84</v>
      </c>
      <c r="Y1032" t="s">
        <v>105</v>
      </c>
      <c r="Z1032">
        <v>3</v>
      </c>
    </row>
    <row r="1033" spans="1:26" x14ac:dyDescent="0.3">
      <c r="A1033">
        <v>1458</v>
      </c>
      <c r="B1033" t="s">
        <v>1161</v>
      </c>
      <c r="C1033" t="s">
        <v>1727</v>
      </c>
      <c r="D1033" s="1">
        <v>44213</v>
      </c>
      <c r="E1033" s="1"/>
      <c r="F1033" t="s">
        <v>28</v>
      </c>
      <c r="G1033" t="s">
        <v>4246</v>
      </c>
      <c r="H1033" t="s">
        <v>4247</v>
      </c>
      <c r="I1033" t="s">
        <v>80</v>
      </c>
      <c r="J1033" t="s">
        <v>32</v>
      </c>
      <c r="K1033" t="s">
        <v>63</v>
      </c>
      <c r="L1033" t="s">
        <v>51</v>
      </c>
      <c r="M1033" t="s">
        <v>52</v>
      </c>
      <c r="N1033" t="s">
        <v>36</v>
      </c>
      <c r="O1033" t="s">
        <v>37</v>
      </c>
      <c r="P1033" t="s">
        <v>38</v>
      </c>
      <c r="Q1033" t="s">
        <v>305</v>
      </c>
      <c r="R1033" s="1">
        <v>34412</v>
      </c>
      <c r="S1033" t="s">
        <v>40</v>
      </c>
      <c r="T1033" t="s">
        <v>226</v>
      </c>
      <c r="U1033" t="s">
        <v>42</v>
      </c>
      <c r="V1033">
        <v>20292</v>
      </c>
      <c r="W1033" t="s">
        <v>56</v>
      </c>
      <c r="X1033" t="s">
        <v>75</v>
      </c>
      <c r="Y1033" t="s">
        <v>105</v>
      </c>
      <c r="Z1033">
        <v>3</v>
      </c>
    </row>
    <row r="1034" spans="1:26" x14ac:dyDescent="0.3">
      <c r="A1034">
        <v>1459</v>
      </c>
      <c r="B1034" t="s">
        <v>3868</v>
      </c>
      <c r="C1034" t="s">
        <v>4248</v>
      </c>
      <c r="D1034" s="1">
        <v>44447</v>
      </c>
      <c r="E1034" s="1"/>
      <c r="F1034" t="s">
        <v>28</v>
      </c>
      <c r="G1034" t="s">
        <v>4249</v>
      </c>
      <c r="H1034" t="s">
        <v>4250</v>
      </c>
      <c r="I1034" t="s">
        <v>98</v>
      </c>
      <c r="J1034" t="s">
        <v>32</v>
      </c>
      <c r="K1034" t="s">
        <v>33</v>
      </c>
      <c r="L1034" t="s">
        <v>34</v>
      </c>
      <c r="M1034" t="s">
        <v>35</v>
      </c>
      <c r="N1034" t="s">
        <v>36</v>
      </c>
      <c r="O1034" t="s">
        <v>37</v>
      </c>
      <c r="P1034" t="s">
        <v>38</v>
      </c>
      <c r="Q1034" t="s">
        <v>111</v>
      </c>
      <c r="R1034" s="1">
        <v>17026</v>
      </c>
      <c r="S1034" t="s">
        <v>40</v>
      </c>
      <c r="T1034" t="s">
        <v>103</v>
      </c>
      <c r="U1034" t="s">
        <v>55</v>
      </c>
      <c r="V1034">
        <v>46927</v>
      </c>
      <c r="W1034" t="s">
        <v>93</v>
      </c>
      <c r="X1034" t="s">
        <v>75</v>
      </c>
      <c r="Y1034" t="s">
        <v>105</v>
      </c>
      <c r="Z1034">
        <v>3</v>
      </c>
    </row>
    <row r="1035" spans="1:26" x14ac:dyDescent="0.3">
      <c r="A1035">
        <v>1460</v>
      </c>
      <c r="B1035" t="s">
        <v>3519</v>
      </c>
      <c r="C1035" t="s">
        <v>4094</v>
      </c>
      <c r="D1035" s="1">
        <v>44251</v>
      </c>
      <c r="E1035" s="1">
        <v>44730</v>
      </c>
      <c r="F1035" t="s">
        <v>28</v>
      </c>
      <c r="G1035" t="s">
        <v>4251</v>
      </c>
      <c r="H1035" t="s">
        <v>4252</v>
      </c>
      <c r="I1035" t="s">
        <v>89</v>
      </c>
      <c r="J1035" t="s">
        <v>32</v>
      </c>
      <c r="K1035" t="s">
        <v>63</v>
      </c>
      <c r="L1035" t="s">
        <v>51</v>
      </c>
      <c r="M1035" t="s">
        <v>35</v>
      </c>
      <c r="N1035" t="s">
        <v>140</v>
      </c>
      <c r="O1035" t="s">
        <v>4253</v>
      </c>
      <c r="P1035" t="s">
        <v>38</v>
      </c>
      <c r="Q1035" t="s">
        <v>305</v>
      </c>
      <c r="R1035" s="1">
        <v>20238</v>
      </c>
      <c r="S1035" t="s">
        <v>40</v>
      </c>
      <c r="T1035" t="s">
        <v>226</v>
      </c>
      <c r="U1035" t="s">
        <v>55</v>
      </c>
      <c r="V1035">
        <v>14170</v>
      </c>
      <c r="W1035" t="s">
        <v>74</v>
      </c>
      <c r="X1035" t="s">
        <v>104</v>
      </c>
      <c r="Y1035" t="s">
        <v>105</v>
      </c>
      <c r="Z1035">
        <v>3</v>
      </c>
    </row>
    <row r="1036" spans="1:26" x14ac:dyDescent="0.3">
      <c r="A1036">
        <v>1461</v>
      </c>
      <c r="B1036" t="s">
        <v>4254</v>
      </c>
      <c r="C1036" t="s">
        <v>4255</v>
      </c>
      <c r="D1036" s="1">
        <v>43567</v>
      </c>
      <c r="E1036" s="1">
        <v>44102</v>
      </c>
      <c r="F1036" t="s">
        <v>28</v>
      </c>
      <c r="G1036" t="s">
        <v>4256</v>
      </c>
      <c r="H1036" t="s">
        <v>4257</v>
      </c>
      <c r="I1036" t="s">
        <v>31</v>
      </c>
      <c r="J1036" t="s">
        <v>32</v>
      </c>
      <c r="K1036" t="s">
        <v>63</v>
      </c>
      <c r="L1036" t="s">
        <v>34</v>
      </c>
      <c r="M1036" t="s">
        <v>63</v>
      </c>
      <c r="N1036" t="s">
        <v>140</v>
      </c>
      <c r="O1036" t="s">
        <v>4258</v>
      </c>
      <c r="P1036" t="s">
        <v>38</v>
      </c>
      <c r="Q1036" t="s">
        <v>177</v>
      </c>
      <c r="R1036" s="1">
        <v>36953</v>
      </c>
      <c r="S1036" t="s">
        <v>40</v>
      </c>
      <c r="T1036" t="s">
        <v>103</v>
      </c>
      <c r="U1036" t="s">
        <v>42</v>
      </c>
      <c r="V1036">
        <v>82370</v>
      </c>
      <c r="W1036" t="s">
        <v>128</v>
      </c>
      <c r="X1036" t="s">
        <v>44</v>
      </c>
      <c r="Y1036" t="s">
        <v>105</v>
      </c>
      <c r="Z1036">
        <v>3</v>
      </c>
    </row>
    <row r="1037" spans="1:26" x14ac:dyDescent="0.3">
      <c r="A1037">
        <v>1462</v>
      </c>
      <c r="B1037" t="s">
        <v>4259</v>
      </c>
      <c r="C1037" t="s">
        <v>4260</v>
      </c>
      <c r="D1037" s="1">
        <v>45120</v>
      </c>
      <c r="E1037" s="1"/>
      <c r="F1037" t="s">
        <v>28</v>
      </c>
      <c r="G1037" t="s">
        <v>4261</v>
      </c>
      <c r="H1037" t="s">
        <v>4262</v>
      </c>
      <c r="I1037" t="s">
        <v>50</v>
      </c>
      <c r="J1037" t="s">
        <v>32</v>
      </c>
      <c r="K1037" t="s">
        <v>33</v>
      </c>
      <c r="L1037" t="s">
        <v>34</v>
      </c>
      <c r="M1037" t="s">
        <v>35</v>
      </c>
      <c r="N1037" t="s">
        <v>36</v>
      </c>
      <c r="O1037" t="s">
        <v>37</v>
      </c>
      <c r="P1037" t="s">
        <v>38</v>
      </c>
      <c r="Q1037" t="s">
        <v>231</v>
      </c>
      <c r="R1037" s="1">
        <v>21982</v>
      </c>
      <c r="S1037" t="s">
        <v>40</v>
      </c>
      <c r="T1037" t="s">
        <v>113</v>
      </c>
      <c r="U1037" t="s">
        <v>42</v>
      </c>
      <c r="V1037">
        <v>83401</v>
      </c>
      <c r="W1037" t="s">
        <v>74</v>
      </c>
      <c r="X1037" t="s">
        <v>44</v>
      </c>
      <c r="Y1037" t="s">
        <v>105</v>
      </c>
      <c r="Z1037">
        <v>3</v>
      </c>
    </row>
    <row r="1038" spans="1:26" x14ac:dyDescent="0.3">
      <c r="A1038">
        <v>1463</v>
      </c>
      <c r="B1038" t="s">
        <v>4263</v>
      </c>
      <c r="C1038" t="s">
        <v>543</v>
      </c>
      <c r="D1038" s="1">
        <v>44109</v>
      </c>
      <c r="E1038" s="1"/>
      <c r="F1038" t="s">
        <v>28</v>
      </c>
      <c r="G1038" t="s">
        <v>4264</v>
      </c>
      <c r="H1038" t="s">
        <v>4265</v>
      </c>
      <c r="I1038" t="s">
        <v>139</v>
      </c>
      <c r="J1038" t="s">
        <v>32</v>
      </c>
      <c r="K1038" t="s">
        <v>33</v>
      </c>
      <c r="L1038" t="s">
        <v>34</v>
      </c>
      <c r="M1038" t="s">
        <v>35</v>
      </c>
      <c r="N1038" t="s">
        <v>36</v>
      </c>
      <c r="O1038" t="s">
        <v>37</v>
      </c>
      <c r="P1038" t="s">
        <v>38</v>
      </c>
      <c r="Q1038" t="s">
        <v>90</v>
      </c>
      <c r="R1038" s="1">
        <v>27726</v>
      </c>
      <c r="S1038" t="s">
        <v>40</v>
      </c>
      <c r="T1038" t="s">
        <v>103</v>
      </c>
      <c r="U1038" t="s">
        <v>42</v>
      </c>
      <c r="V1038">
        <v>28372</v>
      </c>
      <c r="W1038" t="s">
        <v>56</v>
      </c>
      <c r="X1038" t="s">
        <v>104</v>
      </c>
      <c r="Y1038" t="s">
        <v>105</v>
      </c>
      <c r="Z1038">
        <v>3</v>
      </c>
    </row>
    <row r="1039" spans="1:26" x14ac:dyDescent="0.3">
      <c r="A1039">
        <v>1464</v>
      </c>
      <c r="B1039" t="s">
        <v>4266</v>
      </c>
      <c r="C1039" t="s">
        <v>4267</v>
      </c>
      <c r="D1039" s="1">
        <v>43492</v>
      </c>
      <c r="E1039" s="1"/>
      <c r="F1039" t="s">
        <v>28</v>
      </c>
      <c r="G1039" t="s">
        <v>4268</v>
      </c>
      <c r="H1039" t="s">
        <v>4269</v>
      </c>
      <c r="I1039" t="s">
        <v>118</v>
      </c>
      <c r="J1039" t="s">
        <v>32</v>
      </c>
      <c r="K1039" t="s">
        <v>52</v>
      </c>
      <c r="L1039" t="s">
        <v>34</v>
      </c>
      <c r="M1039" t="s">
        <v>63</v>
      </c>
      <c r="N1039" t="s">
        <v>36</v>
      </c>
      <c r="O1039" t="s">
        <v>37</v>
      </c>
      <c r="P1039" t="s">
        <v>38</v>
      </c>
      <c r="Q1039" t="s">
        <v>66</v>
      </c>
      <c r="R1039" s="1">
        <v>21094</v>
      </c>
      <c r="S1039" t="s">
        <v>40</v>
      </c>
      <c r="T1039" t="s">
        <v>6</v>
      </c>
      <c r="U1039" t="s">
        <v>42</v>
      </c>
      <c r="V1039">
        <v>7304</v>
      </c>
      <c r="W1039" t="s">
        <v>128</v>
      </c>
      <c r="X1039" t="s">
        <v>84</v>
      </c>
      <c r="Y1039" t="s">
        <v>105</v>
      </c>
      <c r="Z1039">
        <v>3</v>
      </c>
    </row>
    <row r="1040" spans="1:26" x14ac:dyDescent="0.3">
      <c r="A1040">
        <v>1465</v>
      </c>
      <c r="B1040" t="s">
        <v>1374</v>
      </c>
      <c r="C1040" t="s">
        <v>932</v>
      </c>
      <c r="D1040" s="1">
        <v>44182</v>
      </c>
      <c r="E1040" s="1">
        <v>44520</v>
      </c>
      <c r="F1040" t="s">
        <v>28</v>
      </c>
      <c r="G1040" t="s">
        <v>4270</v>
      </c>
      <c r="H1040" t="s">
        <v>4271</v>
      </c>
      <c r="I1040" t="s">
        <v>62</v>
      </c>
      <c r="J1040" t="s">
        <v>32</v>
      </c>
      <c r="K1040" t="s">
        <v>52</v>
      </c>
      <c r="L1040" t="s">
        <v>51</v>
      </c>
      <c r="M1040" t="s">
        <v>63</v>
      </c>
      <c r="N1040" t="s">
        <v>140</v>
      </c>
      <c r="O1040" t="s">
        <v>4272</v>
      </c>
      <c r="P1040" t="s">
        <v>38</v>
      </c>
      <c r="Q1040" t="s">
        <v>1012</v>
      </c>
      <c r="R1040" s="1">
        <v>21358</v>
      </c>
      <c r="S1040" t="s">
        <v>40</v>
      </c>
      <c r="T1040" t="s">
        <v>4273</v>
      </c>
      <c r="U1040" t="s">
        <v>42</v>
      </c>
      <c r="V1040">
        <v>7717</v>
      </c>
      <c r="W1040" t="s">
        <v>74</v>
      </c>
      <c r="X1040" t="s">
        <v>75</v>
      </c>
      <c r="Y1040" t="s">
        <v>105</v>
      </c>
      <c r="Z1040">
        <v>3</v>
      </c>
    </row>
    <row r="1041" spans="1:26" x14ac:dyDescent="0.3">
      <c r="A1041">
        <v>1466</v>
      </c>
      <c r="B1041" t="s">
        <v>4274</v>
      </c>
      <c r="C1041" t="s">
        <v>4275</v>
      </c>
      <c r="D1041" s="1">
        <v>44259</v>
      </c>
      <c r="E1041" s="1"/>
      <c r="F1041" t="s">
        <v>28</v>
      </c>
      <c r="G1041" t="s">
        <v>4276</v>
      </c>
      <c r="H1041" t="s">
        <v>4277</v>
      </c>
      <c r="I1041" t="s">
        <v>168</v>
      </c>
      <c r="J1041" t="s">
        <v>32</v>
      </c>
      <c r="K1041" t="s">
        <v>63</v>
      </c>
      <c r="L1041" t="s">
        <v>51</v>
      </c>
      <c r="M1041" t="s">
        <v>35</v>
      </c>
      <c r="N1041" t="s">
        <v>36</v>
      </c>
      <c r="O1041" t="s">
        <v>37</v>
      </c>
      <c r="P1041" t="s">
        <v>38</v>
      </c>
      <c r="Q1041" t="s">
        <v>936</v>
      </c>
      <c r="R1041" s="1">
        <v>32575</v>
      </c>
      <c r="S1041" t="s">
        <v>40</v>
      </c>
      <c r="T1041" t="s">
        <v>113</v>
      </c>
      <c r="U1041" t="s">
        <v>42</v>
      </c>
      <c r="V1041">
        <v>50559</v>
      </c>
      <c r="W1041" t="s">
        <v>43</v>
      </c>
      <c r="X1041" t="s">
        <v>44</v>
      </c>
      <c r="Y1041" t="s">
        <v>105</v>
      </c>
      <c r="Z1041">
        <v>3</v>
      </c>
    </row>
    <row r="1042" spans="1:26" x14ac:dyDescent="0.3">
      <c r="A1042">
        <v>1467</v>
      </c>
      <c r="B1042" t="s">
        <v>4278</v>
      </c>
      <c r="C1042" t="s">
        <v>4279</v>
      </c>
      <c r="D1042" s="1">
        <v>45015</v>
      </c>
      <c r="E1042" s="1"/>
      <c r="F1042" t="s">
        <v>28</v>
      </c>
      <c r="G1042" t="s">
        <v>4280</v>
      </c>
      <c r="H1042" t="s">
        <v>4281</v>
      </c>
      <c r="I1042" t="s">
        <v>133</v>
      </c>
      <c r="J1042" t="s">
        <v>32</v>
      </c>
      <c r="K1042" t="s">
        <v>63</v>
      </c>
      <c r="L1042" t="s">
        <v>51</v>
      </c>
      <c r="M1042" t="s">
        <v>35</v>
      </c>
      <c r="N1042" t="s">
        <v>36</v>
      </c>
      <c r="O1042" t="s">
        <v>37</v>
      </c>
      <c r="P1042" t="s">
        <v>38</v>
      </c>
      <c r="Q1042" t="s">
        <v>696</v>
      </c>
      <c r="R1042" s="1">
        <v>32614</v>
      </c>
      <c r="S1042" t="s">
        <v>40</v>
      </c>
      <c r="T1042" t="s">
        <v>4282</v>
      </c>
      <c r="U1042" t="s">
        <v>42</v>
      </c>
      <c r="V1042">
        <v>18652</v>
      </c>
      <c r="W1042" t="s">
        <v>93</v>
      </c>
      <c r="X1042" t="s">
        <v>84</v>
      </c>
      <c r="Y1042" t="s">
        <v>45</v>
      </c>
      <c r="Z1042">
        <v>3</v>
      </c>
    </row>
    <row r="1043" spans="1:26" x14ac:dyDescent="0.3">
      <c r="A1043">
        <v>1468</v>
      </c>
      <c r="B1043" t="s">
        <v>1336</v>
      </c>
      <c r="C1043" t="s">
        <v>27</v>
      </c>
      <c r="D1043" s="1">
        <v>43461</v>
      </c>
      <c r="E1043" s="1"/>
      <c r="F1043" t="s">
        <v>28</v>
      </c>
      <c r="G1043" t="s">
        <v>4283</v>
      </c>
      <c r="H1043" t="s">
        <v>4284</v>
      </c>
      <c r="I1043" t="s">
        <v>80</v>
      </c>
      <c r="J1043" t="s">
        <v>32</v>
      </c>
      <c r="K1043" t="s">
        <v>33</v>
      </c>
      <c r="L1043" t="s">
        <v>51</v>
      </c>
      <c r="M1043" t="s">
        <v>52</v>
      </c>
      <c r="N1043" t="s">
        <v>36</v>
      </c>
      <c r="O1043" t="s">
        <v>37</v>
      </c>
      <c r="P1043" t="s">
        <v>38</v>
      </c>
      <c r="Q1043" t="s">
        <v>90</v>
      </c>
      <c r="R1043" s="1">
        <v>23984</v>
      </c>
      <c r="S1043" t="s">
        <v>40</v>
      </c>
      <c r="T1043" t="s">
        <v>83</v>
      </c>
      <c r="U1043" t="s">
        <v>42</v>
      </c>
      <c r="V1043">
        <v>24605</v>
      </c>
      <c r="W1043" t="s">
        <v>56</v>
      </c>
      <c r="X1043" t="s">
        <v>104</v>
      </c>
      <c r="Y1043" t="s">
        <v>105</v>
      </c>
      <c r="Z1043">
        <v>3</v>
      </c>
    </row>
    <row r="1044" spans="1:26" x14ac:dyDescent="0.3">
      <c r="A1044">
        <v>1469</v>
      </c>
      <c r="B1044" t="s">
        <v>4285</v>
      </c>
      <c r="C1044" t="s">
        <v>4122</v>
      </c>
      <c r="D1044" s="1">
        <v>44459</v>
      </c>
      <c r="E1044" s="1"/>
      <c r="F1044" t="s">
        <v>28</v>
      </c>
      <c r="G1044" t="s">
        <v>4286</v>
      </c>
      <c r="H1044" t="s">
        <v>4287</v>
      </c>
      <c r="I1044" t="s">
        <v>98</v>
      </c>
      <c r="J1044" t="s">
        <v>32</v>
      </c>
      <c r="K1044" t="s">
        <v>63</v>
      </c>
      <c r="L1044" t="s">
        <v>64</v>
      </c>
      <c r="M1044" t="s">
        <v>35</v>
      </c>
      <c r="N1044" t="s">
        <v>36</v>
      </c>
      <c r="O1044" t="s">
        <v>37</v>
      </c>
      <c r="P1044" t="s">
        <v>38</v>
      </c>
      <c r="Q1044" t="s">
        <v>90</v>
      </c>
      <c r="R1044" s="1">
        <v>27989</v>
      </c>
      <c r="S1044" t="s">
        <v>40</v>
      </c>
      <c r="T1044" t="s">
        <v>163</v>
      </c>
      <c r="U1044" t="s">
        <v>42</v>
      </c>
      <c r="V1044">
        <v>59499</v>
      </c>
      <c r="W1044" t="s">
        <v>128</v>
      </c>
      <c r="X1044" t="s">
        <v>84</v>
      </c>
      <c r="Y1044" t="s">
        <v>105</v>
      </c>
      <c r="Z1044">
        <v>3</v>
      </c>
    </row>
    <row r="1045" spans="1:26" x14ac:dyDescent="0.3">
      <c r="A1045">
        <v>1470</v>
      </c>
      <c r="B1045" t="s">
        <v>2333</v>
      </c>
      <c r="C1045" t="s">
        <v>3640</v>
      </c>
      <c r="D1045" s="1">
        <v>44965</v>
      </c>
      <c r="E1045" s="1"/>
      <c r="F1045" t="s">
        <v>28</v>
      </c>
      <c r="G1045" t="s">
        <v>4288</v>
      </c>
      <c r="H1045" t="s">
        <v>4289</v>
      </c>
      <c r="I1045" t="s">
        <v>89</v>
      </c>
      <c r="J1045" t="s">
        <v>32</v>
      </c>
      <c r="K1045" t="s">
        <v>52</v>
      </c>
      <c r="L1045" t="s">
        <v>64</v>
      </c>
      <c r="M1045" t="s">
        <v>52</v>
      </c>
      <c r="N1045" t="s">
        <v>36</v>
      </c>
      <c r="O1045" t="s">
        <v>37</v>
      </c>
      <c r="P1045" t="s">
        <v>38</v>
      </c>
      <c r="Q1045" t="s">
        <v>66</v>
      </c>
      <c r="R1045" s="1">
        <v>34962</v>
      </c>
      <c r="S1045" t="s">
        <v>40</v>
      </c>
      <c r="T1045" t="s">
        <v>395</v>
      </c>
      <c r="U1045" t="s">
        <v>42</v>
      </c>
      <c r="V1045">
        <v>62387</v>
      </c>
      <c r="W1045" t="s">
        <v>128</v>
      </c>
      <c r="X1045" t="s">
        <v>84</v>
      </c>
      <c r="Y1045" t="s">
        <v>105</v>
      </c>
      <c r="Z1045">
        <v>3</v>
      </c>
    </row>
    <row r="1046" spans="1:26" x14ac:dyDescent="0.3">
      <c r="A1046">
        <v>1471</v>
      </c>
      <c r="B1046" t="s">
        <v>4290</v>
      </c>
      <c r="C1046" t="s">
        <v>1374</v>
      </c>
      <c r="D1046" s="1">
        <v>43754</v>
      </c>
      <c r="E1046" s="1">
        <v>44573</v>
      </c>
      <c r="F1046" t="s">
        <v>728</v>
      </c>
      <c r="G1046" t="s">
        <v>4291</v>
      </c>
      <c r="H1046" t="s">
        <v>4292</v>
      </c>
      <c r="I1046" t="s">
        <v>31</v>
      </c>
      <c r="J1046" t="s">
        <v>745</v>
      </c>
      <c r="K1046" t="s">
        <v>63</v>
      </c>
      <c r="L1046" t="s">
        <v>64</v>
      </c>
      <c r="M1046" t="s">
        <v>52</v>
      </c>
      <c r="N1046" t="s">
        <v>140</v>
      </c>
      <c r="O1046" t="s">
        <v>4293</v>
      </c>
      <c r="P1046" t="s">
        <v>38</v>
      </c>
      <c r="Q1046" t="s">
        <v>90</v>
      </c>
      <c r="R1046" s="1">
        <v>22015</v>
      </c>
      <c r="S1046" t="s">
        <v>40</v>
      </c>
      <c r="T1046" t="s">
        <v>163</v>
      </c>
      <c r="U1046" t="s">
        <v>55</v>
      </c>
      <c r="V1046">
        <v>4589</v>
      </c>
      <c r="W1046" t="s">
        <v>43</v>
      </c>
      <c r="X1046" t="s">
        <v>104</v>
      </c>
      <c r="Y1046" t="s">
        <v>105</v>
      </c>
      <c r="Z1046">
        <v>3</v>
      </c>
    </row>
    <row r="1047" spans="1:26" x14ac:dyDescent="0.3">
      <c r="A1047">
        <v>1472</v>
      </c>
      <c r="B1047" t="s">
        <v>4294</v>
      </c>
      <c r="C1047" t="s">
        <v>4295</v>
      </c>
      <c r="D1047" s="1">
        <v>44439</v>
      </c>
      <c r="E1047" s="1"/>
      <c r="F1047" t="s">
        <v>728</v>
      </c>
      <c r="G1047" t="s">
        <v>4296</v>
      </c>
      <c r="H1047" t="s">
        <v>4297</v>
      </c>
      <c r="I1047" t="s">
        <v>133</v>
      </c>
      <c r="J1047" t="s">
        <v>32</v>
      </c>
      <c r="K1047" t="s">
        <v>33</v>
      </c>
      <c r="L1047" t="s">
        <v>34</v>
      </c>
      <c r="M1047" t="s">
        <v>63</v>
      </c>
      <c r="N1047" t="s">
        <v>36</v>
      </c>
      <c r="O1047" t="s">
        <v>37</v>
      </c>
      <c r="P1047" t="s">
        <v>38</v>
      </c>
      <c r="Q1047" t="s">
        <v>177</v>
      </c>
      <c r="R1047" s="1">
        <v>26403</v>
      </c>
      <c r="S1047" t="s">
        <v>40</v>
      </c>
      <c r="T1047" t="s">
        <v>969</v>
      </c>
      <c r="U1047" t="s">
        <v>55</v>
      </c>
      <c r="V1047">
        <v>46068</v>
      </c>
      <c r="W1047" t="s">
        <v>74</v>
      </c>
      <c r="X1047" t="s">
        <v>75</v>
      </c>
      <c r="Y1047" t="s">
        <v>105</v>
      </c>
      <c r="Z1047">
        <v>3</v>
      </c>
    </row>
    <row r="1048" spans="1:26" x14ac:dyDescent="0.3">
      <c r="A1048">
        <v>1473</v>
      </c>
      <c r="B1048" t="s">
        <v>974</v>
      </c>
      <c r="C1048" t="s">
        <v>4298</v>
      </c>
      <c r="D1048" s="1">
        <v>44099</v>
      </c>
      <c r="E1048" s="1"/>
      <c r="F1048" t="s">
        <v>728</v>
      </c>
      <c r="G1048" t="s">
        <v>4299</v>
      </c>
      <c r="H1048" t="s">
        <v>4300</v>
      </c>
      <c r="I1048" t="s">
        <v>50</v>
      </c>
      <c r="J1048" t="s">
        <v>32</v>
      </c>
      <c r="K1048" t="s">
        <v>33</v>
      </c>
      <c r="L1048" t="s">
        <v>64</v>
      </c>
      <c r="M1048" t="s">
        <v>63</v>
      </c>
      <c r="N1048" t="s">
        <v>36</v>
      </c>
      <c r="O1048" t="s">
        <v>37</v>
      </c>
      <c r="P1048" t="s">
        <v>38</v>
      </c>
      <c r="Q1048" t="s">
        <v>90</v>
      </c>
      <c r="R1048" s="1">
        <v>15620</v>
      </c>
      <c r="S1048" t="s">
        <v>40</v>
      </c>
      <c r="T1048" t="s">
        <v>83</v>
      </c>
      <c r="U1048" t="s">
        <v>42</v>
      </c>
      <c r="V1048">
        <v>24519</v>
      </c>
      <c r="W1048" t="s">
        <v>93</v>
      </c>
      <c r="X1048" t="s">
        <v>104</v>
      </c>
      <c r="Y1048" t="s">
        <v>105</v>
      </c>
      <c r="Z1048">
        <v>3</v>
      </c>
    </row>
    <row r="1049" spans="1:26" x14ac:dyDescent="0.3">
      <c r="A1049">
        <v>1474</v>
      </c>
      <c r="B1049" t="s">
        <v>1711</v>
      </c>
      <c r="C1049" t="s">
        <v>4301</v>
      </c>
      <c r="D1049" s="1">
        <v>44958</v>
      </c>
      <c r="E1049" s="1">
        <v>44960</v>
      </c>
      <c r="F1049" t="s">
        <v>728</v>
      </c>
      <c r="G1049" t="s">
        <v>4302</v>
      </c>
      <c r="H1049" t="s">
        <v>4303</v>
      </c>
      <c r="I1049" t="s">
        <v>139</v>
      </c>
      <c r="J1049" t="s">
        <v>745</v>
      </c>
      <c r="K1049" t="s">
        <v>63</v>
      </c>
      <c r="L1049" t="s">
        <v>34</v>
      </c>
      <c r="M1049" t="s">
        <v>52</v>
      </c>
      <c r="N1049" t="s">
        <v>175</v>
      </c>
      <c r="O1049" t="s">
        <v>4304</v>
      </c>
      <c r="P1049" t="s">
        <v>38</v>
      </c>
      <c r="Q1049" t="s">
        <v>111</v>
      </c>
      <c r="R1049" s="1">
        <v>15535</v>
      </c>
      <c r="S1049" t="s">
        <v>40</v>
      </c>
      <c r="T1049" t="s">
        <v>113</v>
      </c>
      <c r="U1049" t="s">
        <v>42</v>
      </c>
      <c r="V1049">
        <v>46511</v>
      </c>
      <c r="W1049" t="s">
        <v>56</v>
      </c>
      <c r="X1049" t="s">
        <v>84</v>
      </c>
      <c r="Y1049" t="s">
        <v>105</v>
      </c>
      <c r="Z1049">
        <v>3</v>
      </c>
    </row>
    <row r="1050" spans="1:26" x14ac:dyDescent="0.3">
      <c r="A1050">
        <v>1475</v>
      </c>
      <c r="B1050" t="s">
        <v>4305</v>
      </c>
      <c r="C1050" t="s">
        <v>638</v>
      </c>
      <c r="D1050" s="1">
        <v>44943</v>
      </c>
      <c r="E1050" s="1">
        <v>45067</v>
      </c>
      <c r="F1050" t="s">
        <v>728</v>
      </c>
      <c r="G1050" t="s">
        <v>4306</v>
      </c>
      <c r="H1050" t="s">
        <v>4307</v>
      </c>
      <c r="I1050" t="s">
        <v>80</v>
      </c>
      <c r="J1050" t="s">
        <v>32</v>
      </c>
      <c r="K1050" t="s">
        <v>63</v>
      </c>
      <c r="L1050" t="s">
        <v>51</v>
      </c>
      <c r="M1050" t="s">
        <v>35</v>
      </c>
      <c r="N1050" t="s">
        <v>126</v>
      </c>
      <c r="O1050" t="s">
        <v>4308</v>
      </c>
      <c r="P1050" t="s">
        <v>38</v>
      </c>
      <c r="Q1050" t="s">
        <v>305</v>
      </c>
      <c r="R1050" s="1">
        <v>34200</v>
      </c>
      <c r="S1050" t="s">
        <v>40</v>
      </c>
      <c r="T1050" t="s">
        <v>83</v>
      </c>
      <c r="U1050" t="s">
        <v>55</v>
      </c>
      <c r="V1050">
        <v>86113</v>
      </c>
      <c r="W1050" t="s">
        <v>74</v>
      </c>
      <c r="X1050" t="s">
        <v>84</v>
      </c>
      <c r="Y1050" t="s">
        <v>105</v>
      </c>
      <c r="Z1050">
        <v>3</v>
      </c>
    </row>
    <row r="1051" spans="1:26" x14ac:dyDescent="0.3">
      <c r="A1051">
        <v>1476</v>
      </c>
      <c r="B1051" t="s">
        <v>4309</v>
      </c>
      <c r="C1051" t="s">
        <v>474</v>
      </c>
      <c r="D1051" s="1">
        <v>43806</v>
      </c>
      <c r="E1051" s="1">
        <v>44076</v>
      </c>
      <c r="F1051" t="s">
        <v>728</v>
      </c>
      <c r="G1051" t="s">
        <v>4310</v>
      </c>
      <c r="H1051" t="s">
        <v>4311</v>
      </c>
      <c r="I1051" t="s">
        <v>168</v>
      </c>
      <c r="J1051" t="s">
        <v>745</v>
      </c>
      <c r="K1051" t="s">
        <v>33</v>
      </c>
      <c r="L1051" t="s">
        <v>34</v>
      </c>
      <c r="M1051" t="s">
        <v>52</v>
      </c>
      <c r="N1051" t="s">
        <v>175</v>
      </c>
      <c r="O1051" t="s">
        <v>4312</v>
      </c>
      <c r="P1051" t="s">
        <v>38</v>
      </c>
      <c r="Q1051" t="s">
        <v>90</v>
      </c>
      <c r="R1051" s="1">
        <v>22957</v>
      </c>
      <c r="S1051" t="s">
        <v>40</v>
      </c>
      <c r="T1051" t="s">
        <v>226</v>
      </c>
      <c r="U1051" t="s">
        <v>55</v>
      </c>
      <c r="V1051">
        <v>16157</v>
      </c>
      <c r="W1051" t="s">
        <v>74</v>
      </c>
      <c r="X1051" t="s">
        <v>104</v>
      </c>
      <c r="Y1051" t="s">
        <v>740</v>
      </c>
      <c r="Z1051">
        <v>3</v>
      </c>
    </row>
    <row r="1052" spans="1:26" x14ac:dyDescent="0.3">
      <c r="A1052">
        <v>1477</v>
      </c>
      <c r="B1052" t="s">
        <v>2787</v>
      </c>
      <c r="C1052" t="s">
        <v>1764</v>
      </c>
      <c r="D1052" s="1">
        <v>43425</v>
      </c>
      <c r="E1052" s="1">
        <v>44572</v>
      </c>
      <c r="F1052" t="s">
        <v>28</v>
      </c>
      <c r="G1052" t="s">
        <v>4313</v>
      </c>
      <c r="H1052" t="s">
        <v>4314</v>
      </c>
      <c r="I1052" t="s">
        <v>31</v>
      </c>
      <c r="J1052" t="s">
        <v>32</v>
      </c>
      <c r="K1052" t="s">
        <v>33</v>
      </c>
      <c r="L1052" t="s">
        <v>64</v>
      </c>
      <c r="M1052" t="s">
        <v>63</v>
      </c>
      <c r="N1052" t="s">
        <v>140</v>
      </c>
      <c r="O1052" t="s">
        <v>4315</v>
      </c>
      <c r="P1052" t="s">
        <v>38</v>
      </c>
      <c r="Q1052" t="s">
        <v>305</v>
      </c>
      <c r="R1052" s="1">
        <v>23266</v>
      </c>
      <c r="S1052" t="s">
        <v>40</v>
      </c>
      <c r="T1052" t="s">
        <v>83</v>
      </c>
      <c r="U1052" t="s">
        <v>42</v>
      </c>
      <c r="V1052">
        <v>75398</v>
      </c>
      <c r="W1052" t="s">
        <v>128</v>
      </c>
      <c r="X1052" t="s">
        <v>84</v>
      </c>
      <c r="Y1052" t="s">
        <v>105</v>
      </c>
      <c r="Z1052">
        <v>3</v>
      </c>
    </row>
    <row r="1053" spans="1:26" x14ac:dyDescent="0.3">
      <c r="A1053">
        <v>1478</v>
      </c>
      <c r="B1053" t="s">
        <v>4316</v>
      </c>
      <c r="C1053" t="s">
        <v>4136</v>
      </c>
      <c r="D1053" s="1">
        <v>44242</v>
      </c>
      <c r="E1053" s="1">
        <v>45125</v>
      </c>
      <c r="F1053" t="s">
        <v>28</v>
      </c>
      <c r="G1053" t="s">
        <v>4317</v>
      </c>
      <c r="H1053" t="s">
        <v>4318</v>
      </c>
      <c r="I1053" t="s">
        <v>133</v>
      </c>
      <c r="J1053" t="s">
        <v>32</v>
      </c>
      <c r="K1053" t="s">
        <v>52</v>
      </c>
      <c r="L1053" t="s">
        <v>64</v>
      </c>
      <c r="M1053" t="s">
        <v>52</v>
      </c>
      <c r="N1053" t="s">
        <v>175</v>
      </c>
      <c r="O1053" t="s">
        <v>4319</v>
      </c>
      <c r="P1053" t="s">
        <v>38</v>
      </c>
      <c r="Q1053" t="s">
        <v>90</v>
      </c>
      <c r="R1053" s="1">
        <v>19623</v>
      </c>
      <c r="S1053" t="s">
        <v>40</v>
      </c>
      <c r="T1053" t="s">
        <v>654</v>
      </c>
      <c r="U1053" t="s">
        <v>42</v>
      </c>
      <c r="V1053">
        <v>35244</v>
      </c>
      <c r="W1053" t="s">
        <v>74</v>
      </c>
      <c r="X1053" t="s">
        <v>104</v>
      </c>
      <c r="Y1053" t="s">
        <v>105</v>
      </c>
      <c r="Z1053">
        <v>3</v>
      </c>
    </row>
    <row r="1054" spans="1:26" x14ac:dyDescent="0.3">
      <c r="A1054">
        <v>1479</v>
      </c>
      <c r="B1054" t="s">
        <v>2687</v>
      </c>
      <c r="C1054" t="s">
        <v>4003</v>
      </c>
      <c r="D1054" s="1">
        <v>44202</v>
      </c>
      <c r="E1054" s="1"/>
      <c r="F1054" t="s">
        <v>28</v>
      </c>
      <c r="G1054" t="s">
        <v>4320</v>
      </c>
      <c r="H1054" t="s">
        <v>4321</v>
      </c>
      <c r="I1054" t="s">
        <v>50</v>
      </c>
      <c r="J1054" t="s">
        <v>32</v>
      </c>
      <c r="K1054" t="s">
        <v>52</v>
      </c>
      <c r="L1054" t="s">
        <v>64</v>
      </c>
      <c r="M1054" t="s">
        <v>63</v>
      </c>
      <c r="N1054" t="s">
        <v>36</v>
      </c>
      <c r="O1054" t="s">
        <v>37</v>
      </c>
      <c r="P1054" t="s">
        <v>38</v>
      </c>
      <c r="Q1054" t="s">
        <v>177</v>
      </c>
      <c r="R1054" s="1">
        <v>18966</v>
      </c>
      <c r="S1054" t="s">
        <v>40</v>
      </c>
      <c r="T1054" t="s">
        <v>178</v>
      </c>
      <c r="U1054" t="s">
        <v>42</v>
      </c>
      <c r="V1054">
        <v>31819</v>
      </c>
      <c r="W1054" t="s">
        <v>43</v>
      </c>
      <c r="X1054" t="s">
        <v>84</v>
      </c>
      <c r="Y1054" t="s">
        <v>105</v>
      </c>
      <c r="Z1054">
        <v>3</v>
      </c>
    </row>
    <row r="1055" spans="1:26" x14ac:dyDescent="0.3">
      <c r="A1055">
        <v>1480</v>
      </c>
      <c r="B1055" t="s">
        <v>4322</v>
      </c>
      <c r="C1055" t="s">
        <v>4323</v>
      </c>
      <c r="D1055" s="1">
        <v>43483</v>
      </c>
      <c r="E1055" s="1"/>
      <c r="F1055" t="s">
        <v>28</v>
      </c>
      <c r="G1055" t="s">
        <v>4324</v>
      </c>
      <c r="H1055" t="s">
        <v>4325</v>
      </c>
      <c r="I1055" t="s">
        <v>139</v>
      </c>
      <c r="J1055" t="s">
        <v>32</v>
      </c>
      <c r="K1055" t="s">
        <v>52</v>
      </c>
      <c r="L1055" t="s">
        <v>64</v>
      </c>
      <c r="M1055" t="s">
        <v>52</v>
      </c>
      <c r="N1055" t="s">
        <v>36</v>
      </c>
      <c r="O1055" t="s">
        <v>37</v>
      </c>
      <c r="P1055" t="s">
        <v>38</v>
      </c>
      <c r="Q1055" t="s">
        <v>286</v>
      </c>
      <c r="R1055" s="1">
        <v>34451</v>
      </c>
      <c r="S1055" t="s">
        <v>40</v>
      </c>
      <c r="T1055" t="s">
        <v>287</v>
      </c>
      <c r="U1055" t="s">
        <v>55</v>
      </c>
      <c r="V1055">
        <v>77316</v>
      </c>
      <c r="W1055" t="s">
        <v>93</v>
      </c>
      <c r="X1055" t="s">
        <v>84</v>
      </c>
      <c r="Y1055" t="s">
        <v>236</v>
      </c>
      <c r="Z1055">
        <v>3</v>
      </c>
    </row>
    <row r="1056" spans="1:26" x14ac:dyDescent="0.3">
      <c r="A1056">
        <v>1481</v>
      </c>
      <c r="B1056" t="s">
        <v>4326</v>
      </c>
      <c r="C1056" t="s">
        <v>4230</v>
      </c>
      <c r="D1056" s="1">
        <v>45000</v>
      </c>
      <c r="E1056" s="1"/>
      <c r="F1056" t="s">
        <v>28</v>
      </c>
      <c r="G1056" t="s">
        <v>4327</v>
      </c>
      <c r="H1056" t="s">
        <v>4328</v>
      </c>
      <c r="I1056" t="s">
        <v>80</v>
      </c>
      <c r="J1056" t="s">
        <v>32</v>
      </c>
      <c r="K1056" t="s">
        <v>63</v>
      </c>
      <c r="L1056" t="s">
        <v>51</v>
      </c>
      <c r="M1056" t="s">
        <v>52</v>
      </c>
      <c r="N1056" t="s">
        <v>36</v>
      </c>
      <c r="O1056" t="s">
        <v>37</v>
      </c>
      <c r="P1056" t="s">
        <v>38</v>
      </c>
      <c r="Q1056" t="s">
        <v>90</v>
      </c>
      <c r="R1056" s="1">
        <v>36716</v>
      </c>
      <c r="S1056" t="s">
        <v>40</v>
      </c>
      <c r="T1056" t="s">
        <v>103</v>
      </c>
      <c r="U1056" t="s">
        <v>55</v>
      </c>
      <c r="V1056">
        <v>71882</v>
      </c>
      <c r="W1056" t="s">
        <v>128</v>
      </c>
      <c r="X1056" t="s">
        <v>75</v>
      </c>
      <c r="Y1056" t="s">
        <v>105</v>
      </c>
      <c r="Z1056">
        <v>3</v>
      </c>
    </row>
    <row r="1057" spans="1:26" x14ac:dyDescent="0.3">
      <c r="A1057">
        <v>1482</v>
      </c>
      <c r="B1057" t="s">
        <v>4329</v>
      </c>
      <c r="C1057" t="s">
        <v>4330</v>
      </c>
      <c r="D1057" s="1">
        <v>43780</v>
      </c>
      <c r="E1057" s="1"/>
      <c r="F1057" t="s">
        <v>28</v>
      </c>
      <c r="G1057" t="s">
        <v>4331</v>
      </c>
      <c r="H1057" t="s">
        <v>4332</v>
      </c>
      <c r="I1057" t="s">
        <v>168</v>
      </c>
      <c r="J1057" t="s">
        <v>32</v>
      </c>
      <c r="K1057" t="s">
        <v>33</v>
      </c>
      <c r="L1057" t="s">
        <v>34</v>
      </c>
      <c r="M1057" t="s">
        <v>35</v>
      </c>
      <c r="N1057" t="s">
        <v>36</v>
      </c>
      <c r="O1057" t="s">
        <v>37</v>
      </c>
      <c r="P1057" t="s">
        <v>38</v>
      </c>
      <c r="Q1057" t="s">
        <v>39</v>
      </c>
      <c r="R1057" s="1">
        <v>19026</v>
      </c>
      <c r="S1057" t="s">
        <v>40</v>
      </c>
      <c r="T1057" t="s">
        <v>708</v>
      </c>
      <c r="U1057" t="s">
        <v>42</v>
      </c>
      <c r="V1057">
        <v>81260</v>
      </c>
      <c r="W1057" t="s">
        <v>128</v>
      </c>
      <c r="X1057" t="s">
        <v>44</v>
      </c>
      <c r="Y1057" t="s">
        <v>105</v>
      </c>
      <c r="Z1057">
        <v>3</v>
      </c>
    </row>
    <row r="1058" spans="1:26" x14ac:dyDescent="0.3">
      <c r="A1058">
        <v>1483</v>
      </c>
      <c r="B1058" t="s">
        <v>4333</v>
      </c>
      <c r="C1058" t="s">
        <v>4334</v>
      </c>
      <c r="D1058" s="1">
        <v>44794</v>
      </c>
      <c r="E1058" s="1">
        <v>44946</v>
      </c>
      <c r="F1058" t="s">
        <v>28</v>
      </c>
      <c r="G1058" t="s">
        <v>4335</v>
      </c>
      <c r="H1058" t="s">
        <v>4336</v>
      </c>
      <c r="I1058" t="s">
        <v>98</v>
      </c>
      <c r="J1058" t="s">
        <v>32</v>
      </c>
      <c r="K1058" t="s">
        <v>63</v>
      </c>
      <c r="L1058" t="s">
        <v>51</v>
      </c>
      <c r="M1058" t="s">
        <v>63</v>
      </c>
      <c r="N1058" t="s">
        <v>140</v>
      </c>
      <c r="O1058" t="s">
        <v>4337</v>
      </c>
      <c r="P1058" t="s">
        <v>38</v>
      </c>
      <c r="Q1058" t="s">
        <v>286</v>
      </c>
      <c r="R1058" s="1">
        <v>22569</v>
      </c>
      <c r="S1058" t="s">
        <v>40</v>
      </c>
      <c r="T1058" t="s">
        <v>3108</v>
      </c>
      <c r="U1058" t="s">
        <v>42</v>
      </c>
      <c r="V1058">
        <v>74813</v>
      </c>
      <c r="W1058" t="s">
        <v>56</v>
      </c>
      <c r="X1058" t="s">
        <v>75</v>
      </c>
      <c r="Y1058" t="s">
        <v>105</v>
      </c>
      <c r="Z1058">
        <v>3</v>
      </c>
    </row>
    <row r="1059" spans="1:26" x14ac:dyDescent="0.3">
      <c r="A1059">
        <v>1484</v>
      </c>
      <c r="B1059" t="s">
        <v>2042</v>
      </c>
      <c r="C1059" t="s">
        <v>4338</v>
      </c>
      <c r="D1059" s="1">
        <v>43956</v>
      </c>
      <c r="E1059" s="1"/>
      <c r="F1059" t="s">
        <v>28</v>
      </c>
      <c r="G1059" t="s">
        <v>4339</v>
      </c>
      <c r="H1059" t="s">
        <v>4340</v>
      </c>
      <c r="I1059" t="s">
        <v>118</v>
      </c>
      <c r="J1059" t="s">
        <v>32</v>
      </c>
      <c r="K1059" t="s">
        <v>63</v>
      </c>
      <c r="L1059" t="s">
        <v>64</v>
      </c>
      <c r="M1059" t="s">
        <v>63</v>
      </c>
      <c r="N1059" t="s">
        <v>36</v>
      </c>
      <c r="O1059" t="s">
        <v>37</v>
      </c>
      <c r="P1059" t="s">
        <v>38</v>
      </c>
      <c r="Q1059" t="s">
        <v>81</v>
      </c>
      <c r="R1059" s="1">
        <v>33421</v>
      </c>
      <c r="S1059" t="s">
        <v>40</v>
      </c>
      <c r="T1059" t="s">
        <v>83</v>
      </c>
      <c r="U1059" t="s">
        <v>42</v>
      </c>
      <c r="V1059">
        <v>43208</v>
      </c>
      <c r="W1059" t="s">
        <v>56</v>
      </c>
      <c r="X1059" t="s">
        <v>84</v>
      </c>
      <c r="Y1059" t="s">
        <v>105</v>
      </c>
      <c r="Z1059">
        <v>3</v>
      </c>
    </row>
    <row r="1060" spans="1:26" x14ac:dyDescent="0.3">
      <c r="A1060">
        <v>1485</v>
      </c>
      <c r="B1060" t="s">
        <v>3127</v>
      </c>
      <c r="C1060" t="s">
        <v>674</v>
      </c>
      <c r="D1060" s="1">
        <v>44260</v>
      </c>
      <c r="E1060" s="1">
        <v>45018</v>
      </c>
      <c r="F1060" t="s">
        <v>28</v>
      </c>
      <c r="G1060" t="s">
        <v>4341</v>
      </c>
      <c r="H1060" t="s">
        <v>4342</v>
      </c>
      <c r="I1060" t="s">
        <v>62</v>
      </c>
      <c r="J1060" t="s">
        <v>32</v>
      </c>
      <c r="K1060" t="s">
        <v>33</v>
      </c>
      <c r="L1060" t="s">
        <v>51</v>
      </c>
      <c r="M1060" t="s">
        <v>52</v>
      </c>
      <c r="N1060" t="s">
        <v>99</v>
      </c>
      <c r="O1060" t="s">
        <v>4343</v>
      </c>
      <c r="P1060" t="s">
        <v>38</v>
      </c>
      <c r="Q1060" t="s">
        <v>53</v>
      </c>
      <c r="R1060" s="1">
        <v>26283</v>
      </c>
      <c r="S1060" t="s">
        <v>40</v>
      </c>
      <c r="T1060" t="s">
        <v>83</v>
      </c>
      <c r="U1060" t="s">
        <v>42</v>
      </c>
      <c r="V1060">
        <v>92712</v>
      </c>
      <c r="W1060" t="s">
        <v>128</v>
      </c>
      <c r="X1060" t="s">
        <v>84</v>
      </c>
      <c r="Y1060" t="s">
        <v>105</v>
      </c>
      <c r="Z1060">
        <v>3</v>
      </c>
    </row>
    <row r="1061" spans="1:26" x14ac:dyDescent="0.3">
      <c r="A1061">
        <v>1486</v>
      </c>
      <c r="B1061" t="s">
        <v>4344</v>
      </c>
      <c r="C1061" t="s">
        <v>412</v>
      </c>
      <c r="D1061" s="1">
        <v>43531</v>
      </c>
      <c r="E1061" s="1"/>
      <c r="F1061" t="s">
        <v>28</v>
      </c>
      <c r="G1061" t="s">
        <v>4345</v>
      </c>
      <c r="H1061" t="s">
        <v>4346</v>
      </c>
      <c r="I1061" t="s">
        <v>89</v>
      </c>
      <c r="J1061" t="s">
        <v>32</v>
      </c>
      <c r="K1061" t="s">
        <v>52</v>
      </c>
      <c r="L1061" t="s">
        <v>51</v>
      </c>
      <c r="M1061" t="s">
        <v>63</v>
      </c>
      <c r="N1061" t="s">
        <v>36</v>
      </c>
      <c r="O1061" t="s">
        <v>37</v>
      </c>
      <c r="P1061" t="s">
        <v>38</v>
      </c>
      <c r="Q1061" t="s">
        <v>111</v>
      </c>
      <c r="R1061" s="1">
        <v>36293</v>
      </c>
      <c r="S1061" t="s">
        <v>40</v>
      </c>
      <c r="T1061" t="s">
        <v>113</v>
      </c>
      <c r="U1061" t="s">
        <v>42</v>
      </c>
      <c r="V1061">
        <v>53726</v>
      </c>
      <c r="W1061" t="s">
        <v>56</v>
      </c>
      <c r="X1061" t="s">
        <v>104</v>
      </c>
      <c r="Y1061" t="s">
        <v>45</v>
      </c>
      <c r="Z1061">
        <v>3</v>
      </c>
    </row>
    <row r="1062" spans="1:26" x14ac:dyDescent="0.3">
      <c r="A1062">
        <v>1487</v>
      </c>
      <c r="B1062" t="s">
        <v>2787</v>
      </c>
      <c r="C1062" t="s">
        <v>2770</v>
      </c>
      <c r="D1062" s="1">
        <v>44689</v>
      </c>
      <c r="E1062" s="1">
        <v>45012</v>
      </c>
      <c r="F1062" t="s">
        <v>28</v>
      </c>
      <c r="G1062" t="s">
        <v>4347</v>
      </c>
      <c r="H1062" t="s">
        <v>4348</v>
      </c>
      <c r="I1062" t="s">
        <v>31</v>
      </c>
      <c r="J1062" t="s">
        <v>32</v>
      </c>
      <c r="K1062" t="s">
        <v>63</v>
      </c>
      <c r="L1062" t="s">
        <v>64</v>
      </c>
      <c r="M1062" t="s">
        <v>52</v>
      </c>
      <c r="N1062" t="s">
        <v>99</v>
      </c>
      <c r="O1062" t="s">
        <v>4349</v>
      </c>
      <c r="P1062" t="s">
        <v>38</v>
      </c>
      <c r="Q1062" t="s">
        <v>81</v>
      </c>
      <c r="R1062" s="1">
        <v>26173</v>
      </c>
      <c r="S1062" t="s">
        <v>40</v>
      </c>
      <c r="T1062" t="s">
        <v>216</v>
      </c>
      <c r="U1062" t="s">
        <v>42</v>
      </c>
      <c r="V1062">
        <v>31742</v>
      </c>
      <c r="W1062" t="s">
        <v>128</v>
      </c>
      <c r="X1062" t="s">
        <v>44</v>
      </c>
      <c r="Y1062" t="s">
        <v>45</v>
      </c>
      <c r="Z1062">
        <v>3</v>
      </c>
    </row>
    <row r="1063" spans="1:26" x14ac:dyDescent="0.3">
      <c r="A1063">
        <v>1488</v>
      </c>
      <c r="B1063" t="s">
        <v>4350</v>
      </c>
      <c r="C1063" t="s">
        <v>1184</v>
      </c>
      <c r="D1063" s="1">
        <v>44064</v>
      </c>
      <c r="E1063" s="1">
        <v>44711</v>
      </c>
      <c r="F1063" t="s">
        <v>28</v>
      </c>
      <c r="G1063" t="s">
        <v>4351</v>
      </c>
      <c r="H1063" t="s">
        <v>4352</v>
      </c>
      <c r="I1063" t="s">
        <v>133</v>
      </c>
      <c r="J1063" t="s">
        <v>198</v>
      </c>
      <c r="K1063" t="s">
        <v>52</v>
      </c>
      <c r="L1063" t="s">
        <v>51</v>
      </c>
      <c r="M1063" t="s">
        <v>63</v>
      </c>
      <c r="N1063" t="s">
        <v>140</v>
      </c>
      <c r="O1063" t="s">
        <v>4353</v>
      </c>
      <c r="P1063" t="s">
        <v>38</v>
      </c>
      <c r="Q1063" t="s">
        <v>111</v>
      </c>
      <c r="R1063" s="1">
        <v>23062</v>
      </c>
      <c r="S1063" t="s">
        <v>40</v>
      </c>
      <c r="T1063" t="s">
        <v>419</v>
      </c>
      <c r="U1063" t="s">
        <v>42</v>
      </c>
      <c r="V1063">
        <v>7547</v>
      </c>
      <c r="W1063" t="s">
        <v>56</v>
      </c>
      <c r="X1063" t="s">
        <v>75</v>
      </c>
      <c r="Y1063" t="s">
        <v>45</v>
      </c>
      <c r="Z1063">
        <v>3</v>
      </c>
    </row>
    <row r="1064" spans="1:26" x14ac:dyDescent="0.3">
      <c r="A1064">
        <v>1489</v>
      </c>
      <c r="B1064" t="s">
        <v>1631</v>
      </c>
      <c r="C1064" t="s">
        <v>4354</v>
      </c>
      <c r="D1064" s="1">
        <v>44166</v>
      </c>
      <c r="E1064" s="1"/>
      <c r="F1064" t="s">
        <v>28</v>
      </c>
      <c r="G1064" t="s">
        <v>4355</v>
      </c>
      <c r="H1064" t="s">
        <v>4356</v>
      </c>
      <c r="I1064" t="s">
        <v>50</v>
      </c>
      <c r="J1064" t="s">
        <v>32</v>
      </c>
      <c r="K1064" t="s">
        <v>33</v>
      </c>
      <c r="L1064" t="s">
        <v>51</v>
      </c>
      <c r="M1064" t="s">
        <v>52</v>
      </c>
      <c r="N1064" t="s">
        <v>36</v>
      </c>
      <c r="O1064" t="s">
        <v>37</v>
      </c>
      <c r="P1064" t="s">
        <v>38</v>
      </c>
      <c r="Q1064" t="s">
        <v>231</v>
      </c>
      <c r="R1064" s="1">
        <v>16303</v>
      </c>
      <c r="S1064" t="s">
        <v>40</v>
      </c>
      <c r="T1064" t="s">
        <v>103</v>
      </c>
      <c r="U1064" t="s">
        <v>42</v>
      </c>
      <c r="V1064">
        <v>42750</v>
      </c>
      <c r="W1064" t="s">
        <v>43</v>
      </c>
      <c r="X1064" t="s">
        <v>44</v>
      </c>
      <c r="Y1064" t="s">
        <v>45</v>
      </c>
      <c r="Z1064">
        <v>3</v>
      </c>
    </row>
    <row r="1065" spans="1:26" x14ac:dyDescent="0.3">
      <c r="A1065">
        <v>1490</v>
      </c>
      <c r="B1065" t="s">
        <v>2663</v>
      </c>
      <c r="C1065" t="s">
        <v>1105</v>
      </c>
      <c r="D1065" s="1">
        <v>43690</v>
      </c>
      <c r="E1065" s="1"/>
      <c r="F1065" t="s">
        <v>28</v>
      </c>
      <c r="G1065" t="s">
        <v>4357</v>
      </c>
      <c r="H1065" t="s">
        <v>4358</v>
      </c>
      <c r="I1065" t="s">
        <v>139</v>
      </c>
      <c r="J1065" t="s">
        <v>32</v>
      </c>
      <c r="K1065" t="s">
        <v>33</v>
      </c>
      <c r="L1065" t="s">
        <v>51</v>
      </c>
      <c r="M1065" t="s">
        <v>35</v>
      </c>
      <c r="N1065" t="s">
        <v>36</v>
      </c>
      <c r="O1065" t="s">
        <v>37</v>
      </c>
      <c r="P1065" t="s">
        <v>38</v>
      </c>
      <c r="Q1065" t="s">
        <v>111</v>
      </c>
      <c r="R1065" s="1">
        <v>25650</v>
      </c>
      <c r="S1065" t="s">
        <v>40</v>
      </c>
      <c r="T1065" t="s">
        <v>184</v>
      </c>
      <c r="U1065" t="s">
        <v>42</v>
      </c>
      <c r="V1065">
        <v>40934</v>
      </c>
      <c r="W1065" t="s">
        <v>43</v>
      </c>
      <c r="X1065" t="s">
        <v>44</v>
      </c>
      <c r="Y1065" t="s">
        <v>236</v>
      </c>
      <c r="Z1065">
        <v>3</v>
      </c>
    </row>
    <row r="1066" spans="1:26" x14ac:dyDescent="0.3">
      <c r="A1066">
        <v>1491</v>
      </c>
      <c r="B1066" t="s">
        <v>4359</v>
      </c>
      <c r="C1066" t="s">
        <v>2187</v>
      </c>
      <c r="D1066" s="1">
        <v>43899</v>
      </c>
      <c r="E1066" s="1"/>
      <c r="F1066" t="s">
        <v>28</v>
      </c>
      <c r="G1066" t="s">
        <v>4360</v>
      </c>
      <c r="H1066" t="s">
        <v>4361</v>
      </c>
      <c r="I1066" t="s">
        <v>80</v>
      </c>
      <c r="J1066" t="s">
        <v>32</v>
      </c>
      <c r="K1066" t="s">
        <v>52</v>
      </c>
      <c r="L1066" t="s">
        <v>34</v>
      </c>
      <c r="M1066" t="s">
        <v>35</v>
      </c>
      <c r="N1066" t="s">
        <v>36</v>
      </c>
      <c r="O1066" t="s">
        <v>37</v>
      </c>
      <c r="P1066" t="s">
        <v>38</v>
      </c>
      <c r="Q1066" t="s">
        <v>177</v>
      </c>
      <c r="R1066" s="1">
        <v>30009</v>
      </c>
      <c r="S1066" t="s">
        <v>40</v>
      </c>
      <c r="T1066" t="s">
        <v>243</v>
      </c>
      <c r="U1066" t="s">
        <v>42</v>
      </c>
      <c r="V1066">
        <v>4664</v>
      </c>
      <c r="W1066" t="s">
        <v>56</v>
      </c>
      <c r="X1066" t="s">
        <v>84</v>
      </c>
      <c r="Y1066" t="s">
        <v>105</v>
      </c>
      <c r="Z1066">
        <v>3</v>
      </c>
    </row>
    <row r="1067" spans="1:26" x14ac:dyDescent="0.3">
      <c r="A1067">
        <v>1492</v>
      </c>
      <c r="B1067" t="s">
        <v>4362</v>
      </c>
      <c r="C1067" t="s">
        <v>3160</v>
      </c>
      <c r="D1067" s="1">
        <v>43957</v>
      </c>
      <c r="E1067" s="1"/>
      <c r="F1067" t="s">
        <v>728</v>
      </c>
      <c r="G1067" t="s">
        <v>4363</v>
      </c>
      <c r="H1067" t="s">
        <v>4364</v>
      </c>
      <c r="I1067" t="s">
        <v>31</v>
      </c>
      <c r="J1067" t="s">
        <v>32</v>
      </c>
      <c r="K1067" t="s">
        <v>63</v>
      </c>
      <c r="L1067" t="s">
        <v>64</v>
      </c>
      <c r="M1067" t="s">
        <v>35</v>
      </c>
      <c r="N1067" t="s">
        <v>36</v>
      </c>
      <c r="O1067" t="s">
        <v>37</v>
      </c>
      <c r="P1067" t="s">
        <v>38</v>
      </c>
      <c r="Q1067" t="s">
        <v>111</v>
      </c>
      <c r="R1067" s="1">
        <v>20431</v>
      </c>
      <c r="S1067" t="s">
        <v>40</v>
      </c>
      <c r="T1067" t="s">
        <v>113</v>
      </c>
      <c r="U1067" t="s">
        <v>55</v>
      </c>
      <c r="V1067">
        <v>73153</v>
      </c>
      <c r="W1067" t="s">
        <v>74</v>
      </c>
      <c r="X1067" t="s">
        <v>104</v>
      </c>
      <c r="Y1067" t="s">
        <v>105</v>
      </c>
      <c r="Z1067">
        <v>3</v>
      </c>
    </row>
    <row r="1068" spans="1:26" x14ac:dyDescent="0.3">
      <c r="A1068">
        <v>1493</v>
      </c>
      <c r="B1068" t="s">
        <v>4365</v>
      </c>
      <c r="C1068" t="s">
        <v>3644</v>
      </c>
      <c r="D1068" s="1">
        <v>44776</v>
      </c>
      <c r="E1068" s="1"/>
      <c r="F1068" t="s">
        <v>728</v>
      </c>
      <c r="G1068" t="s">
        <v>4366</v>
      </c>
      <c r="H1068" t="s">
        <v>4367</v>
      </c>
      <c r="I1068" t="s">
        <v>133</v>
      </c>
      <c r="J1068" t="s">
        <v>32</v>
      </c>
      <c r="K1068" t="s">
        <v>63</v>
      </c>
      <c r="L1068" t="s">
        <v>64</v>
      </c>
      <c r="M1068" t="s">
        <v>35</v>
      </c>
      <c r="N1068" t="s">
        <v>36</v>
      </c>
      <c r="O1068" t="s">
        <v>37</v>
      </c>
      <c r="P1068" t="s">
        <v>38</v>
      </c>
      <c r="Q1068" t="s">
        <v>90</v>
      </c>
      <c r="R1068" s="1">
        <v>29421</v>
      </c>
      <c r="S1068" t="s">
        <v>40</v>
      </c>
      <c r="T1068" t="s">
        <v>83</v>
      </c>
      <c r="U1068" t="s">
        <v>55</v>
      </c>
      <c r="V1068">
        <v>57107</v>
      </c>
      <c r="W1068" t="s">
        <v>93</v>
      </c>
      <c r="X1068" t="s">
        <v>84</v>
      </c>
      <c r="Y1068" t="s">
        <v>45</v>
      </c>
      <c r="Z1068">
        <v>3</v>
      </c>
    </row>
    <row r="1069" spans="1:26" x14ac:dyDescent="0.3">
      <c r="A1069">
        <v>1494</v>
      </c>
      <c r="B1069" t="s">
        <v>4368</v>
      </c>
      <c r="C1069" t="s">
        <v>4369</v>
      </c>
      <c r="D1069" s="1">
        <v>43386</v>
      </c>
      <c r="E1069" s="1">
        <v>43803</v>
      </c>
      <c r="F1069" t="s">
        <v>728</v>
      </c>
      <c r="G1069" t="s">
        <v>4370</v>
      </c>
      <c r="H1069" t="s">
        <v>4371</v>
      </c>
      <c r="I1069" t="s">
        <v>50</v>
      </c>
      <c r="J1069" t="s">
        <v>745</v>
      </c>
      <c r="K1069" t="s">
        <v>33</v>
      </c>
      <c r="L1069" t="s">
        <v>64</v>
      </c>
      <c r="M1069" t="s">
        <v>63</v>
      </c>
      <c r="N1069" t="s">
        <v>140</v>
      </c>
      <c r="O1069" t="s">
        <v>4372</v>
      </c>
      <c r="P1069" t="s">
        <v>38</v>
      </c>
      <c r="Q1069" t="s">
        <v>148</v>
      </c>
      <c r="R1069" s="1">
        <v>17969</v>
      </c>
      <c r="S1069" t="s">
        <v>40</v>
      </c>
      <c r="T1069" t="s">
        <v>178</v>
      </c>
      <c r="U1069" t="s">
        <v>42</v>
      </c>
      <c r="V1069">
        <v>18325</v>
      </c>
      <c r="W1069" t="s">
        <v>56</v>
      </c>
      <c r="X1069" t="s">
        <v>104</v>
      </c>
      <c r="Y1069" t="s">
        <v>45</v>
      </c>
      <c r="Z1069">
        <v>3</v>
      </c>
    </row>
    <row r="1070" spans="1:26" x14ac:dyDescent="0.3">
      <c r="A1070">
        <v>1495</v>
      </c>
      <c r="B1070" t="s">
        <v>4373</v>
      </c>
      <c r="C1070" t="s">
        <v>1189</v>
      </c>
      <c r="D1070" s="1">
        <v>44381</v>
      </c>
      <c r="E1070" s="1"/>
      <c r="F1070" t="s">
        <v>728</v>
      </c>
      <c r="G1070" t="s">
        <v>4374</v>
      </c>
      <c r="H1070" t="s">
        <v>4375</v>
      </c>
      <c r="I1070" t="s">
        <v>139</v>
      </c>
      <c r="J1070" t="s">
        <v>32</v>
      </c>
      <c r="K1070" t="s">
        <v>52</v>
      </c>
      <c r="L1070" t="s">
        <v>51</v>
      </c>
      <c r="M1070" t="s">
        <v>35</v>
      </c>
      <c r="N1070" t="s">
        <v>36</v>
      </c>
      <c r="O1070" t="s">
        <v>37</v>
      </c>
      <c r="P1070" t="s">
        <v>38</v>
      </c>
      <c r="Q1070" t="s">
        <v>81</v>
      </c>
      <c r="R1070" s="1">
        <v>25944</v>
      </c>
      <c r="S1070" t="s">
        <v>40</v>
      </c>
      <c r="T1070" t="s">
        <v>83</v>
      </c>
      <c r="U1070" t="s">
        <v>55</v>
      </c>
      <c r="V1070">
        <v>38175</v>
      </c>
      <c r="W1070" t="s">
        <v>56</v>
      </c>
      <c r="X1070" t="s">
        <v>75</v>
      </c>
      <c r="Y1070" t="s">
        <v>45</v>
      </c>
      <c r="Z1070">
        <v>3</v>
      </c>
    </row>
    <row r="1071" spans="1:26" x14ac:dyDescent="0.3">
      <c r="A1071">
        <v>1496</v>
      </c>
      <c r="B1071" t="s">
        <v>4376</v>
      </c>
      <c r="C1071" t="s">
        <v>4377</v>
      </c>
      <c r="D1071" s="1">
        <v>43585</v>
      </c>
      <c r="E1071" s="1">
        <v>43955</v>
      </c>
      <c r="F1071" t="s">
        <v>728</v>
      </c>
      <c r="G1071" t="s">
        <v>4378</v>
      </c>
      <c r="H1071" t="s">
        <v>4379</v>
      </c>
      <c r="I1071" t="s">
        <v>80</v>
      </c>
      <c r="J1071" t="s">
        <v>32</v>
      </c>
      <c r="K1071" t="s">
        <v>52</v>
      </c>
      <c r="L1071" t="s">
        <v>51</v>
      </c>
      <c r="M1071" t="s">
        <v>63</v>
      </c>
      <c r="N1071" t="s">
        <v>140</v>
      </c>
      <c r="O1071" t="s">
        <v>4380</v>
      </c>
      <c r="P1071" t="s">
        <v>38</v>
      </c>
      <c r="Q1071" t="s">
        <v>148</v>
      </c>
      <c r="R1071" s="1">
        <v>18561</v>
      </c>
      <c r="S1071" t="s">
        <v>40</v>
      </c>
      <c r="T1071" t="s">
        <v>103</v>
      </c>
      <c r="U1071" t="s">
        <v>55</v>
      </c>
      <c r="V1071">
        <v>27412</v>
      </c>
      <c r="W1071" t="s">
        <v>43</v>
      </c>
      <c r="X1071" t="s">
        <v>44</v>
      </c>
      <c r="Y1071" t="s">
        <v>45</v>
      </c>
      <c r="Z1071">
        <v>3</v>
      </c>
    </row>
    <row r="1072" spans="1:26" x14ac:dyDescent="0.3">
      <c r="A1072">
        <v>1497</v>
      </c>
      <c r="B1072" t="s">
        <v>996</v>
      </c>
      <c r="C1072" t="s">
        <v>321</v>
      </c>
      <c r="D1072" s="1">
        <v>44138</v>
      </c>
      <c r="E1072" s="1"/>
      <c r="F1072" t="s">
        <v>728</v>
      </c>
      <c r="G1072" t="s">
        <v>4381</v>
      </c>
      <c r="H1072" t="s">
        <v>4382</v>
      </c>
      <c r="I1072" t="s">
        <v>168</v>
      </c>
      <c r="J1072" t="s">
        <v>32</v>
      </c>
      <c r="K1072" t="s">
        <v>33</v>
      </c>
      <c r="L1072" t="s">
        <v>34</v>
      </c>
      <c r="M1072" t="s">
        <v>35</v>
      </c>
      <c r="N1072" t="s">
        <v>36</v>
      </c>
      <c r="O1072" t="s">
        <v>37</v>
      </c>
      <c r="P1072" t="s">
        <v>38</v>
      </c>
      <c r="Q1072" t="s">
        <v>111</v>
      </c>
      <c r="R1072" s="1">
        <v>35044</v>
      </c>
      <c r="S1072" t="s">
        <v>40</v>
      </c>
      <c r="T1072" t="s">
        <v>703</v>
      </c>
      <c r="U1072" t="s">
        <v>55</v>
      </c>
      <c r="V1072">
        <v>26808</v>
      </c>
      <c r="W1072" t="s">
        <v>93</v>
      </c>
      <c r="X1072" t="s">
        <v>44</v>
      </c>
      <c r="Y1072" t="s">
        <v>236</v>
      </c>
      <c r="Z1072">
        <v>3</v>
      </c>
    </row>
    <row r="1073" spans="1:26" x14ac:dyDescent="0.3">
      <c r="A1073">
        <v>1498</v>
      </c>
      <c r="B1073" t="s">
        <v>4383</v>
      </c>
      <c r="C1073" t="s">
        <v>233</v>
      </c>
      <c r="D1073" s="1">
        <v>44788</v>
      </c>
      <c r="E1073" s="1">
        <v>44793</v>
      </c>
      <c r="F1073" t="s">
        <v>28</v>
      </c>
      <c r="G1073" t="s">
        <v>4384</v>
      </c>
      <c r="H1073" t="s">
        <v>4385</v>
      </c>
      <c r="I1073" t="s">
        <v>89</v>
      </c>
      <c r="J1073" t="s">
        <v>32</v>
      </c>
      <c r="K1073" t="s">
        <v>63</v>
      </c>
      <c r="L1073" t="s">
        <v>64</v>
      </c>
      <c r="M1073" t="s">
        <v>52</v>
      </c>
      <c r="N1073" t="s">
        <v>140</v>
      </c>
      <c r="O1073" t="s">
        <v>4386</v>
      </c>
      <c r="P1073" t="s">
        <v>38</v>
      </c>
      <c r="Q1073" t="s">
        <v>111</v>
      </c>
      <c r="R1073" s="1">
        <v>16155</v>
      </c>
      <c r="S1073" t="s">
        <v>40</v>
      </c>
      <c r="T1073" t="s">
        <v>184</v>
      </c>
      <c r="U1073" t="s">
        <v>42</v>
      </c>
      <c r="V1073">
        <v>43193</v>
      </c>
      <c r="W1073" t="s">
        <v>93</v>
      </c>
      <c r="X1073" t="s">
        <v>84</v>
      </c>
      <c r="Y1073" t="s">
        <v>105</v>
      </c>
      <c r="Z1073">
        <v>3</v>
      </c>
    </row>
    <row r="1074" spans="1:26" x14ac:dyDescent="0.3">
      <c r="A1074">
        <v>1499</v>
      </c>
      <c r="B1074" t="s">
        <v>4387</v>
      </c>
      <c r="C1074" t="s">
        <v>628</v>
      </c>
      <c r="D1074" s="1">
        <v>44618</v>
      </c>
      <c r="E1074" s="1">
        <v>44850</v>
      </c>
      <c r="F1074" t="s">
        <v>28</v>
      </c>
      <c r="G1074" t="s">
        <v>4388</v>
      </c>
      <c r="H1074" t="s">
        <v>4389</v>
      </c>
      <c r="I1074" t="s">
        <v>31</v>
      </c>
      <c r="J1074" t="s">
        <v>32</v>
      </c>
      <c r="K1074" t="s">
        <v>33</v>
      </c>
      <c r="L1074" t="s">
        <v>51</v>
      </c>
      <c r="M1074" t="s">
        <v>63</v>
      </c>
      <c r="N1074" t="s">
        <v>126</v>
      </c>
      <c r="O1074" t="s">
        <v>4390</v>
      </c>
      <c r="P1074" t="s">
        <v>38</v>
      </c>
      <c r="Q1074" t="s">
        <v>81</v>
      </c>
      <c r="R1074" s="1">
        <v>27511</v>
      </c>
      <c r="S1074" t="s">
        <v>40</v>
      </c>
      <c r="T1074" t="s">
        <v>216</v>
      </c>
      <c r="U1074" t="s">
        <v>42</v>
      </c>
      <c r="V1074">
        <v>94816</v>
      </c>
      <c r="W1074" t="s">
        <v>74</v>
      </c>
      <c r="X1074" t="s">
        <v>84</v>
      </c>
      <c r="Y1074" t="s">
        <v>45</v>
      </c>
      <c r="Z1074">
        <v>3</v>
      </c>
    </row>
    <row r="1075" spans="1:26" x14ac:dyDescent="0.3">
      <c r="A1075">
        <v>1500</v>
      </c>
      <c r="B1075" t="s">
        <v>1331</v>
      </c>
      <c r="C1075" t="s">
        <v>457</v>
      </c>
      <c r="D1075" s="1">
        <v>43598</v>
      </c>
      <c r="E1075" s="1"/>
      <c r="F1075" t="s">
        <v>28</v>
      </c>
      <c r="G1075" t="s">
        <v>4391</v>
      </c>
      <c r="H1075" t="s">
        <v>4392</v>
      </c>
      <c r="I1075" t="s">
        <v>133</v>
      </c>
      <c r="J1075" t="s">
        <v>32</v>
      </c>
      <c r="K1075" t="s">
        <v>52</v>
      </c>
      <c r="L1075" t="s">
        <v>64</v>
      </c>
      <c r="M1075" t="s">
        <v>52</v>
      </c>
      <c r="N1075" t="s">
        <v>36</v>
      </c>
      <c r="O1075" t="s">
        <v>37</v>
      </c>
      <c r="P1075" t="s">
        <v>38</v>
      </c>
      <c r="Q1075" t="s">
        <v>90</v>
      </c>
      <c r="R1075" s="1">
        <v>31080</v>
      </c>
      <c r="S1075" t="s">
        <v>40</v>
      </c>
      <c r="T1075" t="s">
        <v>281</v>
      </c>
      <c r="U1075" t="s">
        <v>42</v>
      </c>
      <c r="V1075">
        <v>92438</v>
      </c>
      <c r="W1075" t="s">
        <v>56</v>
      </c>
      <c r="X1075" t="s">
        <v>104</v>
      </c>
      <c r="Y1075" t="s">
        <v>45</v>
      </c>
      <c r="Z1075">
        <v>3</v>
      </c>
    </row>
    <row r="1076" spans="1:26" x14ac:dyDescent="0.3">
      <c r="A1076">
        <v>1501</v>
      </c>
      <c r="B1076" t="s">
        <v>841</v>
      </c>
      <c r="C1076" t="s">
        <v>1353</v>
      </c>
      <c r="D1076" s="1">
        <v>44493</v>
      </c>
      <c r="E1076" s="1">
        <v>44837</v>
      </c>
      <c r="F1076" t="s">
        <v>28</v>
      </c>
      <c r="G1076" t="s">
        <v>4393</v>
      </c>
      <c r="H1076" t="s">
        <v>4394</v>
      </c>
      <c r="I1076" t="s">
        <v>50</v>
      </c>
      <c r="J1076" t="s">
        <v>32</v>
      </c>
      <c r="K1076" t="s">
        <v>33</v>
      </c>
      <c r="L1076" t="s">
        <v>51</v>
      </c>
      <c r="M1076" t="s">
        <v>52</v>
      </c>
      <c r="N1076" t="s">
        <v>140</v>
      </c>
      <c r="O1076" t="s">
        <v>4395</v>
      </c>
      <c r="P1076" t="s">
        <v>38</v>
      </c>
      <c r="Q1076" t="s">
        <v>90</v>
      </c>
      <c r="R1076" s="1">
        <v>36434</v>
      </c>
      <c r="S1076" t="s">
        <v>40</v>
      </c>
      <c r="T1076" t="s">
        <v>281</v>
      </c>
      <c r="U1076" t="s">
        <v>55</v>
      </c>
      <c r="V1076">
        <v>12961</v>
      </c>
      <c r="W1076" t="s">
        <v>56</v>
      </c>
      <c r="X1076" t="s">
        <v>44</v>
      </c>
      <c r="Y1076" t="s">
        <v>45</v>
      </c>
      <c r="Z1076">
        <v>3</v>
      </c>
    </row>
    <row r="1077" spans="1:26" x14ac:dyDescent="0.3">
      <c r="A1077">
        <v>1502</v>
      </c>
      <c r="B1077" t="s">
        <v>4396</v>
      </c>
      <c r="C1077" t="s">
        <v>1322</v>
      </c>
      <c r="D1077" s="1">
        <v>44326</v>
      </c>
      <c r="E1077" s="1">
        <v>45026</v>
      </c>
      <c r="F1077" t="s">
        <v>28</v>
      </c>
      <c r="G1077" t="s">
        <v>4397</v>
      </c>
      <c r="H1077" t="s">
        <v>4398</v>
      </c>
      <c r="I1077" t="s">
        <v>139</v>
      </c>
      <c r="J1077" t="s">
        <v>32</v>
      </c>
      <c r="K1077" t="s">
        <v>63</v>
      </c>
      <c r="L1077" t="s">
        <v>64</v>
      </c>
      <c r="M1077" t="s">
        <v>63</v>
      </c>
      <c r="N1077" t="s">
        <v>140</v>
      </c>
      <c r="O1077" t="s">
        <v>4399</v>
      </c>
      <c r="P1077" t="s">
        <v>38</v>
      </c>
      <c r="Q1077" t="s">
        <v>101</v>
      </c>
      <c r="R1077" s="1">
        <v>31761</v>
      </c>
      <c r="S1077" t="s">
        <v>40</v>
      </c>
      <c r="T1077" t="s">
        <v>613</v>
      </c>
      <c r="U1077" t="s">
        <v>55</v>
      </c>
      <c r="V1077">
        <v>96477</v>
      </c>
      <c r="W1077" t="s">
        <v>43</v>
      </c>
      <c r="X1077" t="s">
        <v>104</v>
      </c>
      <c r="Y1077" t="s">
        <v>45</v>
      </c>
      <c r="Z1077">
        <v>3</v>
      </c>
    </row>
    <row r="1078" spans="1:26" x14ac:dyDescent="0.3">
      <c r="A1078">
        <v>1503</v>
      </c>
      <c r="B1078" t="s">
        <v>1302</v>
      </c>
      <c r="C1078" t="s">
        <v>870</v>
      </c>
      <c r="D1078" s="1">
        <v>44360</v>
      </c>
      <c r="E1078" s="1">
        <v>44367</v>
      </c>
      <c r="F1078" t="s">
        <v>28</v>
      </c>
      <c r="G1078" t="s">
        <v>4400</v>
      </c>
      <c r="H1078" t="s">
        <v>4401</v>
      </c>
      <c r="I1078" t="s">
        <v>80</v>
      </c>
      <c r="J1078" t="s">
        <v>32</v>
      </c>
      <c r="K1078" t="s">
        <v>33</v>
      </c>
      <c r="L1078" t="s">
        <v>51</v>
      </c>
      <c r="M1078" t="s">
        <v>52</v>
      </c>
      <c r="N1078" t="s">
        <v>140</v>
      </c>
      <c r="O1078" t="s">
        <v>4402</v>
      </c>
      <c r="P1078" t="s">
        <v>38</v>
      </c>
      <c r="Q1078" t="s">
        <v>66</v>
      </c>
      <c r="R1078" s="1">
        <v>31158</v>
      </c>
      <c r="S1078" t="s">
        <v>40</v>
      </c>
      <c r="T1078" t="s">
        <v>4403</v>
      </c>
      <c r="U1078" t="s">
        <v>42</v>
      </c>
      <c r="V1078">
        <v>31097</v>
      </c>
      <c r="W1078" t="s">
        <v>93</v>
      </c>
      <c r="X1078" t="s">
        <v>75</v>
      </c>
      <c r="Y1078" t="s">
        <v>45</v>
      </c>
      <c r="Z1078">
        <v>3</v>
      </c>
    </row>
    <row r="1079" spans="1:26" x14ac:dyDescent="0.3">
      <c r="A1079">
        <v>1504</v>
      </c>
      <c r="B1079" t="s">
        <v>4404</v>
      </c>
      <c r="C1079" t="s">
        <v>4003</v>
      </c>
      <c r="D1079" s="1">
        <v>43773</v>
      </c>
      <c r="E1079" s="1">
        <v>44405</v>
      </c>
      <c r="F1079" t="s">
        <v>28</v>
      </c>
      <c r="G1079" t="s">
        <v>4405</v>
      </c>
      <c r="H1079" t="s">
        <v>4406</v>
      </c>
      <c r="I1079" t="s">
        <v>168</v>
      </c>
      <c r="J1079" t="s">
        <v>32</v>
      </c>
      <c r="K1079" t="s">
        <v>63</v>
      </c>
      <c r="L1079" t="s">
        <v>34</v>
      </c>
      <c r="M1079" t="s">
        <v>63</v>
      </c>
      <c r="N1079" t="s">
        <v>126</v>
      </c>
      <c r="O1079" t="s">
        <v>4407</v>
      </c>
      <c r="P1079" t="s">
        <v>38</v>
      </c>
      <c r="Q1079" t="s">
        <v>111</v>
      </c>
      <c r="R1079" s="1">
        <v>26168</v>
      </c>
      <c r="S1079" t="s">
        <v>40</v>
      </c>
      <c r="T1079" t="s">
        <v>103</v>
      </c>
      <c r="U1079" t="s">
        <v>42</v>
      </c>
      <c r="V1079">
        <v>11962</v>
      </c>
      <c r="W1079" t="s">
        <v>74</v>
      </c>
      <c r="X1079" t="s">
        <v>84</v>
      </c>
      <c r="Y1079" t="s">
        <v>236</v>
      </c>
      <c r="Z1079">
        <v>3</v>
      </c>
    </row>
    <row r="1080" spans="1:26" x14ac:dyDescent="0.3">
      <c r="A1080">
        <v>1505</v>
      </c>
      <c r="B1080" t="s">
        <v>4408</v>
      </c>
      <c r="C1080" t="s">
        <v>4409</v>
      </c>
      <c r="D1080" s="1">
        <v>43859</v>
      </c>
      <c r="E1080" s="1"/>
      <c r="F1080" t="s">
        <v>28</v>
      </c>
      <c r="G1080" t="s">
        <v>4410</v>
      </c>
      <c r="H1080" t="s">
        <v>4411</v>
      </c>
      <c r="I1080" t="s">
        <v>98</v>
      </c>
      <c r="J1080" t="s">
        <v>32</v>
      </c>
      <c r="K1080" t="s">
        <v>63</v>
      </c>
      <c r="L1080" t="s">
        <v>51</v>
      </c>
      <c r="M1080" t="s">
        <v>52</v>
      </c>
      <c r="N1080" t="s">
        <v>36</v>
      </c>
      <c r="O1080" t="s">
        <v>37</v>
      </c>
      <c r="P1080" t="s">
        <v>38</v>
      </c>
      <c r="Q1080" t="s">
        <v>305</v>
      </c>
      <c r="R1080" s="1">
        <v>15570</v>
      </c>
      <c r="S1080" t="s">
        <v>40</v>
      </c>
      <c r="T1080" t="s">
        <v>6</v>
      </c>
      <c r="U1080" t="s">
        <v>42</v>
      </c>
      <c r="V1080">
        <v>29145</v>
      </c>
      <c r="W1080" t="s">
        <v>74</v>
      </c>
      <c r="X1080" t="s">
        <v>44</v>
      </c>
      <c r="Y1080" t="s">
        <v>105</v>
      </c>
      <c r="Z1080">
        <v>3</v>
      </c>
    </row>
    <row r="1081" spans="1:26" x14ac:dyDescent="0.3">
      <c r="A1081">
        <v>1506</v>
      </c>
      <c r="B1081" t="s">
        <v>4412</v>
      </c>
      <c r="C1081" t="s">
        <v>4413</v>
      </c>
      <c r="D1081" s="1">
        <v>43348</v>
      </c>
      <c r="E1081" s="1">
        <v>44082</v>
      </c>
      <c r="F1081" t="s">
        <v>28</v>
      </c>
      <c r="G1081" t="s">
        <v>1522</v>
      </c>
      <c r="H1081" t="s">
        <v>4414</v>
      </c>
      <c r="I1081" t="s">
        <v>118</v>
      </c>
      <c r="J1081" t="s">
        <v>32</v>
      </c>
      <c r="K1081" t="s">
        <v>52</v>
      </c>
      <c r="L1081" t="s">
        <v>64</v>
      </c>
      <c r="M1081" t="s">
        <v>52</v>
      </c>
      <c r="N1081" t="s">
        <v>140</v>
      </c>
      <c r="O1081" t="s">
        <v>4415</v>
      </c>
      <c r="P1081" t="s">
        <v>38</v>
      </c>
      <c r="Q1081" t="s">
        <v>111</v>
      </c>
      <c r="R1081" s="1">
        <v>26468</v>
      </c>
      <c r="S1081" t="s">
        <v>40</v>
      </c>
      <c r="T1081" t="s">
        <v>113</v>
      </c>
      <c r="U1081" t="s">
        <v>42</v>
      </c>
      <c r="V1081">
        <v>25033</v>
      </c>
      <c r="W1081" t="s">
        <v>56</v>
      </c>
      <c r="X1081" t="s">
        <v>75</v>
      </c>
      <c r="Y1081" t="s">
        <v>105</v>
      </c>
      <c r="Z1081">
        <v>3</v>
      </c>
    </row>
    <row r="1082" spans="1:26" x14ac:dyDescent="0.3">
      <c r="A1082">
        <v>1507</v>
      </c>
      <c r="B1082" t="s">
        <v>2521</v>
      </c>
      <c r="C1082" t="s">
        <v>1702</v>
      </c>
      <c r="D1082" s="1">
        <v>44398</v>
      </c>
      <c r="E1082" s="1"/>
      <c r="F1082" t="s">
        <v>28</v>
      </c>
      <c r="G1082" t="s">
        <v>4416</v>
      </c>
      <c r="H1082" t="s">
        <v>4417</v>
      </c>
      <c r="I1082" t="s">
        <v>62</v>
      </c>
      <c r="J1082" t="s">
        <v>32</v>
      </c>
      <c r="K1082" t="s">
        <v>63</v>
      </c>
      <c r="L1082" t="s">
        <v>34</v>
      </c>
      <c r="M1082" t="s">
        <v>63</v>
      </c>
      <c r="N1082" t="s">
        <v>36</v>
      </c>
      <c r="O1082" t="s">
        <v>37</v>
      </c>
      <c r="P1082" t="s">
        <v>38</v>
      </c>
      <c r="Q1082" t="s">
        <v>66</v>
      </c>
      <c r="R1082" s="1">
        <v>35292</v>
      </c>
      <c r="S1082" t="s">
        <v>40</v>
      </c>
      <c r="T1082" t="s">
        <v>395</v>
      </c>
      <c r="U1082" t="s">
        <v>42</v>
      </c>
      <c r="V1082">
        <v>58830</v>
      </c>
      <c r="W1082" t="s">
        <v>93</v>
      </c>
      <c r="X1082" t="s">
        <v>44</v>
      </c>
      <c r="Y1082" t="s">
        <v>45</v>
      </c>
      <c r="Z1082">
        <v>3</v>
      </c>
    </row>
    <row r="1083" spans="1:26" x14ac:dyDescent="0.3">
      <c r="A1083">
        <v>1508</v>
      </c>
      <c r="B1083" t="s">
        <v>1908</v>
      </c>
      <c r="C1083" t="s">
        <v>1206</v>
      </c>
      <c r="D1083" s="1">
        <v>45066</v>
      </c>
      <c r="E1083" s="1"/>
      <c r="F1083" t="s">
        <v>28</v>
      </c>
      <c r="G1083" t="s">
        <v>4418</v>
      </c>
      <c r="H1083" t="s">
        <v>4419</v>
      </c>
      <c r="I1083" t="s">
        <v>89</v>
      </c>
      <c r="J1083" t="s">
        <v>32</v>
      </c>
      <c r="K1083" t="s">
        <v>52</v>
      </c>
      <c r="L1083" t="s">
        <v>64</v>
      </c>
      <c r="M1083" t="s">
        <v>35</v>
      </c>
      <c r="N1083" t="s">
        <v>36</v>
      </c>
      <c r="O1083" t="s">
        <v>37</v>
      </c>
      <c r="P1083" t="s">
        <v>38</v>
      </c>
      <c r="Q1083" t="s">
        <v>81</v>
      </c>
      <c r="R1083" s="1">
        <v>23736</v>
      </c>
      <c r="S1083" t="s">
        <v>40</v>
      </c>
      <c r="T1083" t="s">
        <v>163</v>
      </c>
      <c r="U1083" t="s">
        <v>42</v>
      </c>
      <c r="V1083">
        <v>64063</v>
      </c>
      <c r="W1083" t="s">
        <v>43</v>
      </c>
      <c r="X1083" t="s">
        <v>75</v>
      </c>
      <c r="Y1083" t="s">
        <v>45</v>
      </c>
      <c r="Z1083">
        <v>3</v>
      </c>
    </row>
    <row r="1084" spans="1:26" x14ac:dyDescent="0.3">
      <c r="A1084">
        <v>1509</v>
      </c>
      <c r="B1084" t="s">
        <v>2414</v>
      </c>
      <c r="C1084" t="s">
        <v>4420</v>
      </c>
      <c r="D1084" s="1">
        <v>44697</v>
      </c>
      <c r="E1084" s="1"/>
      <c r="F1084" t="s">
        <v>28</v>
      </c>
      <c r="G1084" t="s">
        <v>4421</v>
      </c>
      <c r="H1084" t="s">
        <v>4422</v>
      </c>
      <c r="I1084" t="s">
        <v>31</v>
      </c>
      <c r="J1084" t="s">
        <v>32</v>
      </c>
      <c r="K1084" t="s">
        <v>63</v>
      </c>
      <c r="L1084" t="s">
        <v>34</v>
      </c>
      <c r="M1084" t="s">
        <v>63</v>
      </c>
      <c r="N1084" t="s">
        <v>36</v>
      </c>
      <c r="O1084" t="s">
        <v>37</v>
      </c>
      <c r="P1084" t="s">
        <v>38</v>
      </c>
      <c r="Q1084" t="s">
        <v>66</v>
      </c>
      <c r="R1084" s="1">
        <v>21939</v>
      </c>
      <c r="S1084" t="s">
        <v>40</v>
      </c>
      <c r="T1084" t="s">
        <v>67</v>
      </c>
      <c r="U1084" t="s">
        <v>42</v>
      </c>
      <c r="V1084">
        <v>92210</v>
      </c>
      <c r="W1084" t="s">
        <v>74</v>
      </c>
      <c r="X1084" t="s">
        <v>75</v>
      </c>
      <c r="Y1084" t="s">
        <v>45</v>
      </c>
      <c r="Z1084">
        <v>3</v>
      </c>
    </row>
    <row r="1085" spans="1:26" x14ac:dyDescent="0.3">
      <c r="A1085">
        <v>1510</v>
      </c>
      <c r="B1085" t="s">
        <v>4423</v>
      </c>
      <c r="C1085" t="s">
        <v>1079</v>
      </c>
      <c r="D1085" s="1">
        <v>44270</v>
      </c>
      <c r="E1085" s="1"/>
      <c r="F1085" t="s">
        <v>28</v>
      </c>
      <c r="G1085" t="s">
        <v>4424</v>
      </c>
      <c r="H1085" t="s">
        <v>4425</v>
      </c>
      <c r="I1085" t="s">
        <v>133</v>
      </c>
      <c r="J1085" t="s">
        <v>32</v>
      </c>
      <c r="K1085" t="s">
        <v>33</v>
      </c>
      <c r="L1085" t="s">
        <v>34</v>
      </c>
      <c r="M1085" t="s">
        <v>35</v>
      </c>
      <c r="N1085" t="s">
        <v>36</v>
      </c>
      <c r="O1085" t="s">
        <v>37</v>
      </c>
      <c r="P1085" t="s">
        <v>38</v>
      </c>
      <c r="Q1085" t="s">
        <v>66</v>
      </c>
      <c r="R1085" s="1">
        <v>29480</v>
      </c>
      <c r="S1085" t="s">
        <v>40</v>
      </c>
      <c r="T1085" t="s">
        <v>103</v>
      </c>
      <c r="U1085" t="s">
        <v>42</v>
      </c>
      <c r="V1085">
        <v>79031</v>
      </c>
      <c r="W1085" t="s">
        <v>93</v>
      </c>
      <c r="X1085" t="s">
        <v>84</v>
      </c>
      <c r="Y1085" t="s">
        <v>45</v>
      </c>
      <c r="Z1085">
        <v>3</v>
      </c>
    </row>
    <row r="1086" spans="1:26" x14ac:dyDescent="0.3">
      <c r="A1086">
        <v>1511</v>
      </c>
      <c r="B1086" t="s">
        <v>4426</v>
      </c>
      <c r="C1086" t="s">
        <v>2171</v>
      </c>
      <c r="D1086" s="1">
        <v>45103</v>
      </c>
      <c r="E1086" s="1">
        <v>45137</v>
      </c>
      <c r="F1086" t="s">
        <v>28</v>
      </c>
      <c r="G1086" t="s">
        <v>4427</v>
      </c>
      <c r="H1086" t="s">
        <v>4428</v>
      </c>
      <c r="I1086" t="s">
        <v>50</v>
      </c>
      <c r="J1086" t="s">
        <v>198</v>
      </c>
      <c r="K1086" t="s">
        <v>63</v>
      </c>
      <c r="L1086" t="s">
        <v>34</v>
      </c>
      <c r="M1086" t="s">
        <v>63</v>
      </c>
      <c r="N1086" t="s">
        <v>140</v>
      </c>
      <c r="O1086" t="s">
        <v>4429</v>
      </c>
      <c r="P1086" t="s">
        <v>38</v>
      </c>
      <c r="Q1086" t="s">
        <v>90</v>
      </c>
      <c r="R1086" s="1">
        <v>34885</v>
      </c>
      <c r="S1086" t="s">
        <v>40</v>
      </c>
      <c r="T1086" t="s">
        <v>352</v>
      </c>
      <c r="U1086" t="s">
        <v>42</v>
      </c>
      <c r="V1086">
        <v>47284</v>
      </c>
      <c r="W1086" t="s">
        <v>56</v>
      </c>
      <c r="X1086" t="s">
        <v>75</v>
      </c>
      <c r="Y1086" t="s">
        <v>45</v>
      </c>
      <c r="Z1086">
        <v>3</v>
      </c>
    </row>
    <row r="1087" spans="1:26" x14ac:dyDescent="0.3">
      <c r="A1087">
        <v>1512</v>
      </c>
      <c r="B1087" t="s">
        <v>4430</v>
      </c>
      <c r="C1087" t="s">
        <v>3562</v>
      </c>
      <c r="D1087" s="1">
        <v>43749</v>
      </c>
      <c r="E1087" s="1">
        <v>44310</v>
      </c>
      <c r="F1087" t="s">
        <v>28</v>
      </c>
      <c r="G1087" t="s">
        <v>4431</v>
      </c>
      <c r="H1087" t="s">
        <v>4432</v>
      </c>
      <c r="I1087" t="s">
        <v>139</v>
      </c>
      <c r="J1087" t="s">
        <v>1805</v>
      </c>
      <c r="K1087" t="s">
        <v>33</v>
      </c>
      <c r="L1087" t="s">
        <v>64</v>
      </c>
      <c r="M1087" t="s">
        <v>52</v>
      </c>
      <c r="N1087" t="s">
        <v>99</v>
      </c>
      <c r="O1087" t="s">
        <v>4433</v>
      </c>
      <c r="P1087" t="s">
        <v>38</v>
      </c>
      <c r="Q1087" t="s">
        <v>90</v>
      </c>
      <c r="R1087" s="1">
        <v>30131</v>
      </c>
      <c r="S1087" t="s">
        <v>40</v>
      </c>
      <c r="T1087" t="s">
        <v>83</v>
      </c>
      <c r="U1087" t="s">
        <v>42</v>
      </c>
      <c r="V1087">
        <v>42058</v>
      </c>
      <c r="W1087" t="s">
        <v>128</v>
      </c>
      <c r="X1087" t="s">
        <v>44</v>
      </c>
      <c r="Y1087" t="s">
        <v>45</v>
      </c>
      <c r="Z1087">
        <v>3</v>
      </c>
    </row>
    <row r="1088" spans="1:26" x14ac:dyDescent="0.3">
      <c r="A1088">
        <v>1513</v>
      </c>
      <c r="B1088" t="s">
        <v>4434</v>
      </c>
      <c r="C1088" t="s">
        <v>2529</v>
      </c>
      <c r="D1088" s="1">
        <v>43820</v>
      </c>
      <c r="E1088" s="1"/>
      <c r="F1088" t="s">
        <v>728</v>
      </c>
      <c r="G1088" t="s">
        <v>4435</v>
      </c>
      <c r="H1088" t="s">
        <v>4436</v>
      </c>
      <c r="I1088" t="s">
        <v>62</v>
      </c>
      <c r="J1088" t="s">
        <v>32</v>
      </c>
      <c r="K1088" t="s">
        <v>33</v>
      </c>
      <c r="L1088" t="s">
        <v>34</v>
      </c>
      <c r="M1088" t="s">
        <v>35</v>
      </c>
      <c r="N1088" t="s">
        <v>36</v>
      </c>
      <c r="O1088" t="s">
        <v>37</v>
      </c>
      <c r="P1088" t="s">
        <v>38</v>
      </c>
      <c r="Q1088" t="s">
        <v>101</v>
      </c>
      <c r="R1088" s="1">
        <v>34245</v>
      </c>
      <c r="S1088" t="s">
        <v>40</v>
      </c>
      <c r="T1088" t="s">
        <v>113</v>
      </c>
      <c r="U1088" t="s">
        <v>55</v>
      </c>
      <c r="V1088">
        <v>75433</v>
      </c>
      <c r="W1088" t="s">
        <v>74</v>
      </c>
      <c r="X1088" t="s">
        <v>44</v>
      </c>
      <c r="Y1088" t="s">
        <v>45</v>
      </c>
      <c r="Z1088">
        <v>3</v>
      </c>
    </row>
    <row r="1089" spans="1:26" x14ac:dyDescent="0.3">
      <c r="A1089">
        <v>1514</v>
      </c>
      <c r="B1089" t="s">
        <v>2166</v>
      </c>
      <c r="C1089" t="s">
        <v>223</v>
      </c>
      <c r="D1089" s="1">
        <v>44757</v>
      </c>
      <c r="E1089" s="1"/>
      <c r="F1089" t="s">
        <v>728</v>
      </c>
      <c r="G1089" t="s">
        <v>4437</v>
      </c>
      <c r="H1089" t="s">
        <v>4438</v>
      </c>
      <c r="I1089" t="s">
        <v>168</v>
      </c>
      <c r="J1089" t="s">
        <v>32</v>
      </c>
      <c r="K1089" t="s">
        <v>33</v>
      </c>
      <c r="L1089" t="s">
        <v>34</v>
      </c>
      <c r="M1089" t="s">
        <v>52</v>
      </c>
      <c r="N1089" t="s">
        <v>36</v>
      </c>
      <c r="O1089" t="s">
        <v>37</v>
      </c>
      <c r="P1089" t="s">
        <v>38</v>
      </c>
      <c r="Q1089" t="s">
        <v>148</v>
      </c>
      <c r="R1089" s="1">
        <v>30655</v>
      </c>
      <c r="S1089" t="s">
        <v>40</v>
      </c>
      <c r="T1089" t="s">
        <v>243</v>
      </c>
      <c r="U1089" t="s">
        <v>55</v>
      </c>
      <c r="V1089">
        <v>22316</v>
      </c>
      <c r="W1089" t="s">
        <v>56</v>
      </c>
      <c r="X1089" t="s">
        <v>44</v>
      </c>
      <c r="Y1089" t="s">
        <v>45</v>
      </c>
      <c r="Z1089">
        <v>3</v>
      </c>
    </row>
    <row r="1090" spans="1:26" x14ac:dyDescent="0.3">
      <c r="A1090">
        <v>1515</v>
      </c>
      <c r="B1090" t="s">
        <v>4439</v>
      </c>
      <c r="C1090" t="s">
        <v>4440</v>
      </c>
      <c r="D1090" s="1">
        <v>43369</v>
      </c>
      <c r="E1090" s="1"/>
      <c r="F1090" t="s">
        <v>728</v>
      </c>
      <c r="G1090" t="s">
        <v>4441</v>
      </c>
      <c r="H1090" t="s">
        <v>4442</v>
      </c>
      <c r="I1090" t="s">
        <v>133</v>
      </c>
      <c r="J1090" t="s">
        <v>32</v>
      </c>
      <c r="K1090" t="s">
        <v>63</v>
      </c>
      <c r="L1090" t="s">
        <v>64</v>
      </c>
      <c r="M1090" t="s">
        <v>52</v>
      </c>
      <c r="N1090" t="s">
        <v>36</v>
      </c>
      <c r="O1090" t="s">
        <v>37</v>
      </c>
      <c r="P1090" t="s">
        <v>38</v>
      </c>
      <c r="Q1090" t="s">
        <v>81</v>
      </c>
      <c r="R1090" s="1">
        <v>35538</v>
      </c>
      <c r="S1090" t="s">
        <v>40</v>
      </c>
      <c r="T1090" t="s">
        <v>83</v>
      </c>
      <c r="U1090" t="s">
        <v>42</v>
      </c>
      <c r="V1090">
        <v>96974</v>
      </c>
      <c r="W1090" t="s">
        <v>74</v>
      </c>
      <c r="X1090" t="s">
        <v>84</v>
      </c>
      <c r="Y1090" t="s">
        <v>45</v>
      </c>
      <c r="Z1090">
        <v>3</v>
      </c>
    </row>
    <row r="1091" spans="1:26" x14ac:dyDescent="0.3">
      <c r="A1091">
        <v>1516</v>
      </c>
      <c r="B1091" t="s">
        <v>3037</v>
      </c>
      <c r="C1091" t="s">
        <v>2279</v>
      </c>
      <c r="D1091" s="1">
        <v>44850</v>
      </c>
      <c r="E1091" s="1"/>
      <c r="F1091" t="s">
        <v>728</v>
      </c>
      <c r="G1091" t="s">
        <v>4443</v>
      </c>
      <c r="H1091" t="s">
        <v>4444</v>
      </c>
      <c r="I1091" t="s">
        <v>80</v>
      </c>
      <c r="J1091" t="s">
        <v>32</v>
      </c>
      <c r="K1091" t="s">
        <v>33</v>
      </c>
      <c r="L1091" t="s">
        <v>64</v>
      </c>
      <c r="M1091" t="s">
        <v>63</v>
      </c>
      <c r="N1091" t="s">
        <v>36</v>
      </c>
      <c r="O1091" t="s">
        <v>37</v>
      </c>
      <c r="P1091" t="s">
        <v>38</v>
      </c>
      <c r="Q1091" t="s">
        <v>101</v>
      </c>
      <c r="R1091" s="1">
        <v>15862</v>
      </c>
      <c r="S1091" t="s">
        <v>40</v>
      </c>
      <c r="T1091" t="s">
        <v>243</v>
      </c>
      <c r="U1091" t="s">
        <v>55</v>
      </c>
      <c r="V1091">
        <v>46694</v>
      </c>
      <c r="W1091" t="s">
        <v>56</v>
      </c>
      <c r="X1091" t="s">
        <v>44</v>
      </c>
      <c r="Y1091" t="s">
        <v>45</v>
      </c>
      <c r="Z1091">
        <v>3</v>
      </c>
    </row>
    <row r="1092" spans="1:26" x14ac:dyDescent="0.3">
      <c r="A1092">
        <v>1517</v>
      </c>
      <c r="B1092" t="s">
        <v>1188</v>
      </c>
      <c r="C1092" t="s">
        <v>2548</v>
      </c>
      <c r="D1092" s="1">
        <v>44532</v>
      </c>
      <c r="E1092" s="1">
        <v>44676</v>
      </c>
      <c r="F1092" t="s">
        <v>728</v>
      </c>
      <c r="G1092" t="s">
        <v>4445</v>
      </c>
      <c r="H1092" t="s">
        <v>4446</v>
      </c>
      <c r="I1092" t="s">
        <v>98</v>
      </c>
      <c r="J1092" t="s">
        <v>32</v>
      </c>
      <c r="K1092" t="s">
        <v>63</v>
      </c>
      <c r="L1092" t="s">
        <v>34</v>
      </c>
      <c r="M1092" t="s">
        <v>52</v>
      </c>
      <c r="N1092" t="s">
        <v>99</v>
      </c>
      <c r="O1092" t="s">
        <v>4447</v>
      </c>
      <c r="P1092" t="s">
        <v>38</v>
      </c>
      <c r="Q1092" t="s">
        <v>148</v>
      </c>
      <c r="R1092" s="1">
        <v>31476</v>
      </c>
      <c r="S1092" t="s">
        <v>40</v>
      </c>
      <c r="T1092" t="s">
        <v>150</v>
      </c>
      <c r="U1092" t="s">
        <v>55</v>
      </c>
      <c r="V1092">
        <v>4704</v>
      </c>
      <c r="W1092" t="s">
        <v>43</v>
      </c>
      <c r="X1092" t="s">
        <v>84</v>
      </c>
      <c r="Y1092" t="s">
        <v>45</v>
      </c>
      <c r="Z1092">
        <v>3</v>
      </c>
    </row>
    <row r="1093" spans="1:26" x14ac:dyDescent="0.3">
      <c r="A1093">
        <v>1518</v>
      </c>
      <c r="B1093" t="s">
        <v>4448</v>
      </c>
      <c r="C1093" t="s">
        <v>4449</v>
      </c>
      <c r="D1093" s="1">
        <v>43531</v>
      </c>
      <c r="E1093" s="1">
        <v>44991</v>
      </c>
      <c r="F1093" t="s">
        <v>728</v>
      </c>
      <c r="G1093" t="s">
        <v>4450</v>
      </c>
      <c r="H1093" t="s">
        <v>4451</v>
      </c>
      <c r="I1093" t="s">
        <v>89</v>
      </c>
      <c r="J1093" t="s">
        <v>745</v>
      </c>
      <c r="K1093" t="s">
        <v>63</v>
      </c>
      <c r="L1093" t="s">
        <v>64</v>
      </c>
      <c r="M1093" t="s">
        <v>35</v>
      </c>
      <c r="N1093" t="s">
        <v>140</v>
      </c>
      <c r="O1093" t="s">
        <v>4452</v>
      </c>
      <c r="P1093" t="s">
        <v>38</v>
      </c>
      <c r="Q1093" t="s">
        <v>231</v>
      </c>
      <c r="R1093" s="1">
        <v>27724</v>
      </c>
      <c r="S1093" t="s">
        <v>40</v>
      </c>
      <c r="T1093" t="s">
        <v>113</v>
      </c>
      <c r="U1093" t="s">
        <v>55</v>
      </c>
      <c r="V1093">
        <v>35960</v>
      </c>
      <c r="W1093" t="s">
        <v>43</v>
      </c>
      <c r="X1093" t="s">
        <v>104</v>
      </c>
      <c r="Y1093" t="s">
        <v>45</v>
      </c>
      <c r="Z1093">
        <v>3</v>
      </c>
    </row>
    <row r="1094" spans="1:26" x14ac:dyDescent="0.3">
      <c r="A1094">
        <v>1519</v>
      </c>
      <c r="B1094" t="s">
        <v>4453</v>
      </c>
      <c r="C1094" t="s">
        <v>2691</v>
      </c>
      <c r="D1094" s="1">
        <v>45048</v>
      </c>
      <c r="E1094" s="1">
        <v>45133</v>
      </c>
      <c r="F1094" t="s">
        <v>28</v>
      </c>
      <c r="G1094" t="s">
        <v>4454</v>
      </c>
      <c r="H1094" t="s">
        <v>4455</v>
      </c>
      <c r="I1094" t="s">
        <v>89</v>
      </c>
      <c r="J1094" t="s">
        <v>32</v>
      </c>
      <c r="K1094" t="s">
        <v>52</v>
      </c>
      <c r="L1094" t="s">
        <v>64</v>
      </c>
      <c r="M1094" t="s">
        <v>63</v>
      </c>
      <c r="N1094" t="s">
        <v>175</v>
      </c>
      <c r="O1094" t="s">
        <v>4456</v>
      </c>
      <c r="P1094" t="s">
        <v>38</v>
      </c>
      <c r="Q1094" t="s">
        <v>177</v>
      </c>
      <c r="R1094" s="1">
        <v>26040</v>
      </c>
      <c r="S1094" t="s">
        <v>40</v>
      </c>
      <c r="T1094" t="s">
        <v>6</v>
      </c>
      <c r="U1094" t="s">
        <v>42</v>
      </c>
      <c r="V1094">
        <v>76669</v>
      </c>
      <c r="W1094" t="s">
        <v>128</v>
      </c>
      <c r="X1094" t="s">
        <v>75</v>
      </c>
      <c r="Y1094" t="s">
        <v>45</v>
      </c>
      <c r="Z1094">
        <v>3</v>
      </c>
    </row>
    <row r="1095" spans="1:26" x14ac:dyDescent="0.3">
      <c r="A1095">
        <v>1520</v>
      </c>
      <c r="B1095" t="s">
        <v>2842</v>
      </c>
      <c r="C1095" t="s">
        <v>2702</v>
      </c>
      <c r="D1095" s="1">
        <v>44067</v>
      </c>
      <c r="E1095" s="1">
        <v>44983</v>
      </c>
      <c r="F1095" t="s">
        <v>28</v>
      </c>
      <c r="G1095" t="s">
        <v>4457</v>
      </c>
      <c r="H1095" t="s">
        <v>4458</v>
      </c>
      <c r="I1095" t="s">
        <v>31</v>
      </c>
      <c r="J1095" t="s">
        <v>32</v>
      </c>
      <c r="K1095" t="s">
        <v>63</v>
      </c>
      <c r="L1095" t="s">
        <v>51</v>
      </c>
      <c r="M1095" t="s">
        <v>63</v>
      </c>
      <c r="N1095" t="s">
        <v>99</v>
      </c>
      <c r="O1095" t="s">
        <v>4459</v>
      </c>
      <c r="P1095" t="s">
        <v>38</v>
      </c>
      <c r="Q1095" t="s">
        <v>2015</v>
      </c>
      <c r="R1095" s="1">
        <v>27945</v>
      </c>
      <c r="S1095" t="s">
        <v>40</v>
      </c>
      <c r="T1095" t="s">
        <v>708</v>
      </c>
      <c r="U1095" t="s">
        <v>42</v>
      </c>
      <c r="V1095">
        <v>34189</v>
      </c>
      <c r="W1095" t="s">
        <v>43</v>
      </c>
      <c r="X1095" t="s">
        <v>104</v>
      </c>
      <c r="Y1095" t="s">
        <v>45</v>
      </c>
      <c r="Z1095">
        <v>3</v>
      </c>
    </row>
    <row r="1096" spans="1:26" x14ac:dyDescent="0.3">
      <c r="A1096">
        <v>1521</v>
      </c>
      <c r="B1096" t="s">
        <v>324</v>
      </c>
      <c r="C1096" t="s">
        <v>3209</v>
      </c>
      <c r="D1096" s="1">
        <v>44173</v>
      </c>
      <c r="E1096" s="1">
        <v>44446</v>
      </c>
      <c r="F1096" t="s">
        <v>28</v>
      </c>
      <c r="G1096" t="s">
        <v>4460</v>
      </c>
      <c r="H1096" t="s">
        <v>4461</v>
      </c>
      <c r="I1096" t="s">
        <v>133</v>
      </c>
      <c r="J1096" t="s">
        <v>32</v>
      </c>
      <c r="K1096" t="s">
        <v>33</v>
      </c>
      <c r="L1096" t="s">
        <v>64</v>
      </c>
      <c r="M1096" t="s">
        <v>35</v>
      </c>
      <c r="N1096" t="s">
        <v>175</v>
      </c>
      <c r="O1096" t="s">
        <v>4462</v>
      </c>
      <c r="P1096" t="s">
        <v>38</v>
      </c>
      <c r="Q1096" t="s">
        <v>305</v>
      </c>
      <c r="R1096" s="1">
        <v>32978</v>
      </c>
      <c r="S1096" t="s">
        <v>40</v>
      </c>
      <c r="T1096" t="s">
        <v>352</v>
      </c>
      <c r="U1096" t="s">
        <v>55</v>
      </c>
      <c r="V1096">
        <v>16162</v>
      </c>
      <c r="W1096" t="s">
        <v>93</v>
      </c>
      <c r="X1096" t="s">
        <v>75</v>
      </c>
      <c r="Y1096" t="s">
        <v>236</v>
      </c>
      <c r="Z1096">
        <v>3</v>
      </c>
    </row>
    <row r="1097" spans="1:26" x14ac:dyDescent="0.3">
      <c r="A1097">
        <v>1522</v>
      </c>
      <c r="B1097" t="s">
        <v>4463</v>
      </c>
      <c r="C1097" t="s">
        <v>4464</v>
      </c>
      <c r="D1097" s="1">
        <v>44242</v>
      </c>
      <c r="E1097" s="1"/>
      <c r="F1097" t="s">
        <v>28</v>
      </c>
      <c r="G1097" t="s">
        <v>4465</v>
      </c>
      <c r="H1097" t="s">
        <v>4466</v>
      </c>
      <c r="I1097" t="s">
        <v>50</v>
      </c>
      <c r="J1097" t="s">
        <v>32</v>
      </c>
      <c r="K1097" t="s">
        <v>63</v>
      </c>
      <c r="L1097" t="s">
        <v>64</v>
      </c>
      <c r="M1097" t="s">
        <v>63</v>
      </c>
      <c r="N1097" t="s">
        <v>36</v>
      </c>
      <c r="O1097" t="s">
        <v>37</v>
      </c>
      <c r="P1097" t="s">
        <v>38</v>
      </c>
      <c r="Q1097" t="s">
        <v>90</v>
      </c>
      <c r="R1097" s="1">
        <v>15942</v>
      </c>
      <c r="S1097" t="s">
        <v>40</v>
      </c>
      <c r="T1097" t="s">
        <v>216</v>
      </c>
      <c r="U1097" t="s">
        <v>55</v>
      </c>
      <c r="V1097">
        <v>49777</v>
      </c>
      <c r="W1097" t="s">
        <v>56</v>
      </c>
      <c r="X1097" t="s">
        <v>84</v>
      </c>
      <c r="Y1097" t="s">
        <v>45</v>
      </c>
      <c r="Z1097">
        <v>3</v>
      </c>
    </row>
    <row r="1098" spans="1:26" x14ac:dyDescent="0.3">
      <c r="A1098">
        <v>1523</v>
      </c>
      <c r="B1098" t="s">
        <v>437</v>
      </c>
      <c r="C1098" t="s">
        <v>4467</v>
      </c>
      <c r="D1098" s="1">
        <v>44089</v>
      </c>
      <c r="E1098" s="1">
        <v>45101</v>
      </c>
      <c r="F1098" t="s">
        <v>28</v>
      </c>
      <c r="G1098" t="s">
        <v>4468</v>
      </c>
      <c r="H1098" t="s">
        <v>4469</v>
      </c>
      <c r="I1098" t="s">
        <v>139</v>
      </c>
      <c r="J1098" t="s">
        <v>32</v>
      </c>
      <c r="K1098" t="s">
        <v>33</v>
      </c>
      <c r="L1098" t="s">
        <v>64</v>
      </c>
      <c r="M1098" t="s">
        <v>63</v>
      </c>
      <c r="N1098" t="s">
        <v>99</v>
      </c>
      <c r="O1098" t="s">
        <v>4470</v>
      </c>
      <c r="P1098" t="s">
        <v>38</v>
      </c>
      <c r="Q1098" t="s">
        <v>696</v>
      </c>
      <c r="R1098" s="1">
        <v>26083</v>
      </c>
      <c r="S1098" t="s">
        <v>40</v>
      </c>
      <c r="T1098" t="s">
        <v>184</v>
      </c>
      <c r="U1098" t="s">
        <v>55</v>
      </c>
      <c r="V1098">
        <v>18628</v>
      </c>
      <c r="W1098" t="s">
        <v>74</v>
      </c>
      <c r="X1098" t="s">
        <v>84</v>
      </c>
      <c r="Y1098" t="s">
        <v>45</v>
      </c>
      <c r="Z1098">
        <v>3</v>
      </c>
    </row>
    <row r="1099" spans="1:26" x14ac:dyDescent="0.3">
      <c r="A1099">
        <v>1524</v>
      </c>
      <c r="B1099" t="s">
        <v>4471</v>
      </c>
      <c r="C1099" t="s">
        <v>4472</v>
      </c>
      <c r="D1099" s="1">
        <v>45001</v>
      </c>
      <c r="E1099" s="1"/>
      <c r="F1099" t="s">
        <v>28</v>
      </c>
      <c r="G1099" t="s">
        <v>4473</v>
      </c>
      <c r="H1099" t="s">
        <v>4474</v>
      </c>
      <c r="I1099" t="s">
        <v>80</v>
      </c>
      <c r="J1099" t="s">
        <v>32</v>
      </c>
      <c r="K1099" t="s">
        <v>63</v>
      </c>
      <c r="L1099" t="s">
        <v>51</v>
      </c>
      <c r="M1099" t="s">
        <v>35</v>
      </c>
      <c r="N1099" t="s">
        <v>36</v>
      </c>
      <c r="O1099" t="s">
        <v>37</v>
      </c>
      <c r="P1099" t="s">
        <v>38</v>
      </c>
      <c r="Q1099" t="s">
        <v>111</v>
      </c>
      <c r="R1099" s="1">
        <v>27527</v>
      </c>
      <c r="S1099" t="s">
        <v>40</v>
      </c>
      <c r="T1099" t="s">
        <v>113</v>
      </c>
      <c r="U1099" t="s">
        <v>42</v>
      </c>
      <c r="V1099">
        <v>5112</v>
      </c>
      <c r="W1099" t="s">
        <v>74</v>
      </c>
      <c r="X1099" t="s">
        <v>75</v>
      </c>
      <c r="Y1099" t="s">
        <v>45</v>
      </c>
      <c r="Z1099">
        <v>3</v>
      </c>
    </row>
    <row r="1100" spans="1:26" x14ac:dyDescent="0.3">
      <c r="A1100">
        <v>1525</v>
      </c>
      <c r="B1100" t="s">
        <v>1422</v>
      </c>
      <c r="C1100" t="s">
        <v>4475</v>
      </c>
      <c r="D1100" s="1">
        <v>44514</v>
      </c>
      <c r="E1100" s="1">
        <v>44841</v>
      </c>
      <c r="F1100" t="s">
        <v>28</v>
      </c>
      <c r="G1100" t="s">
        <v>4476</v>
      </c>
      <c r="H1100" t="s">
        <v>4477</v>
      </c>
      <c r="I1100" t="s">
        <v>89</v>
      </c>
      <c r="J1100" t="s">
        <v>32</v>
      </c>
      <c r="K1100" t="s">
        <v>63</v>
      </c>
      <c r="L1100" t="s">
        <v>64</v>
      </c>
      <c r="M1100" t="s">
        <v>35</v>
      </c>
      <c r="N1100" t="s">
        <v>99</v>
      </c>
      <c r="O1100" t="s">
        <v>4478</v>
      </c>
      <c r="P1100" t="s">
        <v>38</v>
      </c>
      <c r="Q1100" t="s">
        <v>81</v>
      </c>
      <c r="R1100" s="1">
        <v>17271</v>
      </c>
      <c r="S1100" t="s">
        <v>40</v>
      </c>
      <c r="T1100" t="s">
        <v>83</v>
      </c>
      <c r="U1100" t="s">
        <v>42</v>
      </c>
      <c r="V1100">
        <v>42288</v>
      </c>
      <c r="W1100" t="s">
        <v>128</v>
      </c>
      <c r="X1100" t="s">
        <v>44</v>
      </c>
      <c r="Y1100" t="s">
        <v>236</v>
      </c>
      <c r="Z1100">
        <v>3</v>
      </c>
    </row>
    <row r="1101" spans="1:26" x14ac:dyDescent="0.3">
      <c r="A1101">
        <v>1526</v>
      </c>
      <c r="B1101" t="s">
        <v>4479</v>
      </c>
      <c r="C1101" t="s">
        <v>830</v>
      </c>
      <c r="D1101" s="1">
        <v>44309</v>
      </c>
      <c r="E1101" s="1"/>
      <c r="F1101" t="s">
        <v>28</v>
      </c>
      <c r="G1101" t="s">
        <v>4480</v>
      </c>
      <c r="H1101" t="s">
        <v>4481</v>
      </c>
      <c r="I1101" t="s">
        <v>31</v>
      </c>
      <c r="J1101" t="s">
        <v>32</v>
      </c>
      <c r="K1101" t="s">
        <v>33</v>
      </c>
      <c r="L1101" t="s">
        <v>64</v>
      </c>
      <c r="M1101" t="s">
        <v>63</v>
      </c>
      <c r="N1101" t="s">
        <v>36</v>
      </c>
      <c r="O1101" t="s">
        <v>37</v>
      </c>
      <c r="P1101" t="s">
        <v>38</v>
      </c>
      <c r="Q1101" t="s">
        <v>90</v>
      </c>
      <c r="R1101" s="1">
        <v>31871</v>
      </c>
      <c r="S1101" t="s">
        <v>40</v>
      </c>
      <c r="T1101" t="s">
        <v>226</v>
      </c>
      <c r="U1101" t="s">
        <v>42</v>
      </c>
      <c r="V1101">
        <v>13579</v>
      </c>
      <c r="W1101" t="s">
        <v>74</v>
      </c>
      <c r="X1101" t="s">
        <v>104</v>
      </c>
      <c r="Y1101" t="s">
        <v>45</v>
      </c>
      <c r="Z1101">
        <v>3</v>
      </c>
    </row>
    <row r="1102" spans="1:26" x14ac:dyDescent="0.3">
      <c r="A1102">
        <v>1527</v>
      </c>
      <c r="B1102" t="s">
        <v>4482</v>
      </c>
      <c r="C1102" t="s">
        <v>2827</v>
      </c>
      <c r="D1102" s="1">
        <v>44717</v>
      </c>
      <c r="E1102" s="1">
        <v>44799</v>
      </c>
      <c r="F1102" t="s">
        <v>28</v>
      </c>
      <c r="G1102" t="s">
        <v>4483</v>
      </c>
      <c r="H1102" t="s">
        <v>4484</v>
      </c>
      <c r="I1102" t="s">
        <v>50</v>
      </c>
      <c r="J1102" t="s">
        <v>32</v>
      </c>
      <c r="K1102" t="s">
        <v>52</v>
      </c>
      <c r="L1102" t="s">
        <v>51</v>
      </c>
      <c r="M1102" t="s">
        <v>63</v>
      </c>
      <c r="N1102" t="s">
        <v>175</v>
      </c>
      <c r="O1102" t="s">
        <v>4485</v>
      </c>
      <c r="P1102" t="s">
        <v>38</v>
      </c>
      <c r="Q1102" t="s">
        <v>111</v>
      </c>
      <c r="R1102" s="1">
        <v>29293</v>
      </c>
      <c r="S1102" t="s">
        <v>40</v>
      </c>
      <c r="T1102" t="s">
        <v>113</v>
      </c>
      <c r="U1102" t="s">
        <v>42</v>
      </c>
      <c r="V1102">
        <v>39855</v>
      </c>
      <c r="W1102" t="s">
        <v>128</v>
      </c>
      <c r="X1102" t="s">
        <v>44</v>
      </c>
      <c r="Y1102" t="s">
        <v>45</v>
      </c>
      <c r="Z1102">
        <v>3</v>
      </c>
    </row>
    <row r="1103" spans="1:26" x14ac:dyDescent="0.3">
      <c r="A1103">
        <v>1528</v>
      </c>
      <c r="B1103" t="s">
        <v>4486</v>
      </c>
      <c r="C1103" t="s">
        <v>348</v>
      </c>
      <c r="D1103" s="1">
        <v>44884</v>
      </c>
      <c r="E1103" s="1"/>
      <c r="F1103" t="s">
        <v>28</v>
      </c>
      <c r="G1103" t="s">
        <v>4487</v>
      </c>
      <c r="H1103" t="s">
        <v>4488</v>
      </c>
      <c r="I1103" t="s">
        <v>139</v>
      </c>
      <c r="J1103" t="s">
        <v>32</v>
      </c>
      <c r="K1103" t="s">
        <v>52</v>
      </c>
      <c r="L1103" t="s">
        <v>51</v>
      </c>
      <c r="M1103" t="s">
        <v>52</v>
      </c>
      <c r="N1103" t="s">
        <v>36</v>
      </c>
      <c r="O1103" t="s">
        <v>37</v>
      </c>
      <c r="P1103" t="s">
        <v>38</v>
      </c>
      <c r="Q1103" t="s">
        <v>90</v>
      </c>
      <c r="R1103" s="1">
        <v>19690</v>
      </c>
      <c r="S1103" t="s">
        <v>40</v>
      </c>
      <c r="T1103" t="s">
        <v>83</v>
      </c>
      <c r="U1103" t="s">
        <v>42</v>
      </c>
      <c r="V1103">
        <v>47571</v>
      </c>
      <c r="W1103" t="s">
        <v>128</v>
      </c>
      <c r="X1103" t="s">
        <v>44</v>
      </c>
      <c r="Y1103" t="s">
        <v>45</v>
      </c>
      <c r="Z1103">
        <v>3</v>
      </c>
    </row>
    <row r="1104" spans="1:26" x14ac:dyDescent="0.3">
      <c r="A1104">
        <v>1529</v>
      </c>
      <c r="B1104" t="s">
        <v>4489</v>
      </c>
      <c r="C1104" t="s">
        <v>1423</v>
      </c>
      <c r="D1104" s="1">
        <v>45030</v>
      </c>
      <c r="E1104" s="1"/>
      <c r="F1104" t="s">
        <v>28</v>
      </c>
      <c r="G1104" t="s">
        <v>4490</v>
      </c>
      <c r="H1104" t="s">
        <v>4491</v>
      </c>
      <c r="I1104" t="s">
        <v>118</v>
      </c>
      <c r="J1104" t="s">
        <v>32</v>
      </c>
      <c r="K1104" t="s">
        <v>63</v>
      </c>
      <c r="L1104" t="s">
        <v>34</v>
      </c>
      <c r="M1104" t="s">
        <v>52</v>
      </c>
      <c r="N1104" t="s">
        <v>36</v>
      </c>
      <c r="O1104" t="s">
        <v>37</v>
      </c>
      <c r="P1104" t="s">
        <v>38</v>
      </c>
      <c r="Q1104" t="s">
        <v>90</v>
      </c>
      <c r="R1104" s="1">
        <v>27237</v>
      </c>
      <c r="S1104" t="s">
        <v>40</v>
      </c>
      <c r="T1104" t="s">
        <v>83</v>
      </c>
      <c r="U1104" t="s">
        <v>42</v>
      </c>
      <c r="V1104">
        <v>90069</v>
      </c>
      <c r="W1104" t="s">
        <v>56</v>
      </c>
      <c r="X1104" t="s">
        <v>84</v>
      </c>
      <c r="Y1104" t="s">
        <v>45</v>
      </c>
      <c r="Z1104">
        <v>3</v>
      </c>
    </row>
    <row r="1105" spans="1:26" x14ac:dyDescent="0.3">
      <c r="A1105">
        <v>1530</v>
      </c>
      <c r="B1105" t="s">
        <v>4492</v>
      </c>
      <c r="C1105" t="s">
        <v>2873</v>
      </c>
      <c r="D1105" s="1">
        <v>44908</v>
      </c>
      <c r="E1105" s="1"/>
      <c r="F1105" t="s">
        <v>28</v>
      </c>
      <c r="G1105" t="s">
        <v>4493</v>
      </c>
      <c r="H1105" t="s">
        <v>4494</v>
      </c>
      <c r="I1105" t="s">
        <v>62</v>
      </c>
      <c r="J1105" t="s">
        <v>32</v>
      </c>
      <c r="K1105" t="s">
        <v>33</v>
      </c>
      <c r="L1105" t="s">
        <v>64</v>
      </c>
      <c r="M1105" t="s">
        <v>63</v>
      </c>
      <c r="N1105" t="s">
        <v>36</v>
      </c>
      <c r="O1105" t="s">
        <v>37</v>
      </c>
      <c r="P1105" t="s">
        <v>38</v>
      </c>
      <c r="Q1105" t="s">
        <v>90</v>
      </c>
      <c r="R1105" s="1">
        <v>36558</v>
      </c>
      <c r="S1105" t="s">
        <v>40</v>
      </c>
      <c r="T1105" t="s">
        <v>582</v>
      </c>
      <c r="U1105" t="s">
        <v>42</v>
      </c>
      <c r="V1105">
        <v>25072</v>
      </c>
      <c r="W1105" t="s">
        <v>74</v>
      </c>
      <c r="X1105" t="s">
        <v>75</v>
      </c>
      <c r="Y1105" t="s">
        <v>45</v>
      </c>
      <c r="Z1105">
        <v>3</v>
      </c>
    </row>
    <row r="1106" spans="1:26" x14ac:dyDescent="0.3">
      <c r="A1106">
        <v>1531</v>
      </c>
      <c r="B1106" t="s">
        <v>4495</v>
      </c>
      <c r="C1106" t="s">
        <v>2959</v>
      </c>
      <c r="D1106" s="1">
        <v>44996</v>
      </c>
      <c r="E1106" s="1">
        <v>45025</v>
      </c>
      <c r="F1106" t="s">
        <v>28</v>
      </c>
      <c r="G1106" t="s">
        <v>4496</v>
      </c>
      <c r="H1106" t="s">
        <v>4497</v>
      </c>
      <c r="I1106" t="s">
        <v>168</v>
      </c>
      <c r="J1106" t="s">
        <v>198</v>
      </c>
      <c r="K1106" t="s">
        <v>52</v>
      </c>
      <c r="L1106" t="s">
        <v>51</v>
      </c>
      <c r="M1106" t="s">
        <v>63</v>
      </c>
      <c r="N1106" t="s">
        <v>175</v>
      </c>
      <c r="O1106" t="s">
        <v>4498</v>
      </c>
      <c r="P1106" t="s">
        <v>38</v>
      </c>
      <c r="Q1106" t="s">
        <v>53</v>
      </c>
      <c r="R1106" s="1">
        <v>31295</v>
      </c>
      <c r="S1106" t="s">
        <v>40</v>
      </c>
      <c r="T1106" t="s">
        <v>163</v>
      </c>
      <c r="U1106" t="s">
        <v>42</v>
      </c>
      <c r="V1106">
        <v>2315</v>
      </c>
      <c r="W1106" t="s">
        <v>128</v>
      </c>
      <c r="X1106" t="s">
        <v>44</v>
      </c>
      <c r="Y1106" t="s">
        <v>45</v>
      </c>
      <c r="Z1106">
        <v>3</v>
      </c>
    </row>
    <row r="1107" spans="1:26" x14ac:dyDescent="0.3">
      <c r="A1107">
        <v>1532</v>
      </c>
      <c r="B1107" t="s">
        <v>1249</v>
      </c>
      <c r="C1107" t="s">
        <v>2156</v>
      </c>
      <c r="D1107" s="1">
        <v>43791</v>
      </c>
      <c r="E1107" s="1">
        <v>43879</v>
      </c>
      <c r="F1107" t="s">
        <v>28</v>
      </c>
      <c r="G1107" t="s">
        <v>4499</v>
      </c>
      <c r="H1107" t="s">
        <v>4500</v>
      </c>
      <c r="I1107" t="s">
        <v>133</v>
      </c>
      <c r="J1107" t="s">
        <v>1805</v>
      </c>
      <c r="K1107" t="s">
        <v>52</v>
      </c>
      <c r="L1107" t="s">
        <v>64</v>
      </c>
      <c r="M1107" t="s">
        <v>63</v>
      </c>
      <c r="N1107" t="s">
        <v>140</v>
      </c>
      <c r="O1107" t="s">
        <v>4501</v>
      </c>
      <c r="P1107" t="s">
        <v>38</v>
      </c>
      <c r="Q1107" t="s">
        <v>81</v>
      </c>
      <c r="R1107" s="1">
        <v>16141</v>
      </c>
      <c r="S1107" t="s">
        <v>40</v>
      </c>
      <c r="T1107" t="s">
        <v>103</v>
      </c>
      <c r="U1107" t="s">
        <v>42</v>
      </c>
      <c r="V1107">
        <v>74746</v>
      </c>
      <c r="W1107" t="s">
        <v>128</v>
      </c>
      <c r="X1107" t="s">
        <v>104</v>
      </c>
      <c r="Y1107" t="s">
        <v>45</v>
      </c>
      <c r="Z1107">
        <v>3</v>
      </c>
    </row>
    <row r="1108" spans="1:26" x14ac:dyDescent="0.3">
      <c r="A1108">
        <v>1533</v>
      </c>
      <c r="B1108" t="s">
        <v>4502</v>
      </c>
      <c r="C1108" t="s">
        <v>2480</v>
      </c>
      <c r="D1108" s="1">
        <v>44268</v>
      </c>
      <c r="E1108" s="1">
        <v>44519</v>
      </c>
      <c r="F1108" t="s">
        <v>28</v>
      </c>
      <c r="G1108" t="s">
        <v>4503</v>
      </c>
      <c r="H1108" t="s">
        <v>4504</v>
      </c>
      <c r="I1108" t="s">
        <v>80</v>
      </c>
      <c r="J1108" t="s">
        <v>1805</v>
      </c>
      <c r="K1108" t="s">
        <v>33</v>
      </c>
      <c r="L1108" t="s">
        <v>34</v>
      </c>
      <c r="M1108" t="s">
        <v>63</v>
      </c>
      <c r="N1108" t="s">
        <v>126</v>
      </c>
      <c r="O1108" t="s">
        <v>4505</v>
      </c>
      <c r="P1108" t="s">
        <v>38</v>
      </c>
      <c r="Q1108" t="s">
        <v>53</v>
      </c>
      <c r="R1108" s="1">
        <v>33106</v>
      </c>
      <c r="S1108" t="s">
        <v>40</v>
      </c>
      <c r="T1108" t="s">
        <v>103</v>
      </c>
      <c r="U1108" t="s">
        <v>42</v>
      </c>
      <c r="V1108">
        <v>20157</v>
      </c>
      <c r="W1108" t="s">
        <v>93</v>
      </c>
      <c r="X1108" t="s">
        <v>44</v>
      </c>
      <c r="Y1108" t="s">
        <v>45</v>
      </c>
      <c r="Z1108">
        <v>3</v>
      </c>
    </row>
    <row r="1109" spans="1:26" x14ac:dyDescent="0.3">
      <c r="A1109">
        <v>1534</v>
      </c>
      <c r="B1109" t="s">
        <v>4506</v>
      </c>
      <c r="C1109" t="s">
        <v>4507</v>
      </c>
      <c r="D1109" s="1">
        <v>44619</v>
      </c>
      <c r="E1109" s="1"/>
      <c r="F1109" t="s">
        <v>728</v>
      </c>
      <c r="G1109" t="s">
        <v>4508</v>
      </c>
      <c r="H1109" t="s">
        <v>4509</v>
      </c>
      <c r="I1109" t="s">
        <v>31</v>
      </c>
      <c r="J1109" t="s">
        <v>32</v>
      </c>
      <c r="K1109" t="s">
        <v>63</v>
      </c>
      <c r="L1109" t="s">
        <v>64</v>
      </c>
      <c r="M1109" t="s">
        <v>35</v>
      </c>
      <c r="N1109" t="s">
        <v>36</v>
      </c>
      <c r="O1109" t="s">
        <v>37</v>
      </c>
      <c r="P1109" t="s">
        <v>38</v>
      </c>
      <c r="Q1109" t="s">
        <v>90</v>
      </c>
      <c r="R1109" s="1">
        <v>23691</v>
      </c>
      <c r="S1109" t="s">
        <v>40</v>
      </c>
      <c r="T1109" t="s">
        <v>216</v>
      </c>
      <c r="U1109" t="s">
        <v>55</v>
      </c>
      <c r="V1109">
        <v>11719</v>
      </c>
      <c r="W1109" t="s">
        <v>43</v>
      </c>
      <c r="X1109" t="s">
        <v>84</v>
      </c>
      <c r="Y1109" t="s">
        <v>45</v>
      </c>
      <c r="Z1109">
        <v>3</v>
      </c>
    </row>
    <row r="1110" spans="1:26" x14ac:dyDescent="0.3">
      <c r="A1110">
        <v>1535</v>
      </c>
      <c r="B1110" t="s">
        <v>4510</v>
      </c>
      <c r="C1110" t="s">
        <v>3151</v>
      </c>
      <c r="D1110" s="1">
        <v>44324</v>
      </c>
      <c r="E1110" s="1"/>
      <c r="F1110" t="s">
        <v>728</v>
      </c>
      <c r="G1110" t="s">
        <v>4511</v>
      </c>
      <c r="H1110" t="s">
        <v>4512</v>
      </c>
      <c r="I1110" t="s">
        <v>133</v>
      </c>
      <c r="J1110" t="s">
        <v>32</v>
      </c>
      <c r="K1110" t="s">
        <v>33</v>
      </c>
      <c r="L1110" t="s">
        <v>64</v>
      </c>
      <c r="M1110" t="s">
        <v>52</v>
      </c>
      <c r="N1110" t="s">
        <v>36</v>
      </c>
      <c r="O1110" t="s">
        <v>37</v>
      </c>
      <c r="P1110" t="s">
        <v>38</v>
      </c>
      <c r="Q1110" t="s">
        <v>81</v>
      </c>
      <c r="R1110" s="1">
        <v>36841</v>
      </c>
      <c r="S1110" t="s">
        <v>40</v>
      </c>
      <c r="T1110" t="s">
        <v>226</v>
      </c>
      <c r="U1110" t="s">
        <v>42</v>
      </c>
      <c r="V1110">
        <v>30912</v>
      </c>
      <c r="W1110" t="s">
        <v>93</v>
      </c>
      <c r="X1110" t="s">
        <v>44</v>
      </c>
      <c r="Y1110" t="s">
        <v>45</v>
      </c>
      <c r="Z1110">
        <v>3</v>
      </c>
    </row>
    <row r="1111" spans="1:26" x14ac:dyDescent="0.3">
      <c r="A1111">
        <v>1536</v>
      </c>
      <c r="B1111" t="s">
        <v>4513</v>
      </c>
      <c r="C1111" t="s">
        <v>4514</v>
      </c>
      <c r="D1111" s="1">
        <v>44922</v>
      </c>
      <c r="E1111" s="1"/>
      <c r="F1111" t="s">
        <v>728</v>
      </c>
      <c r="G1111" t="s">
        <v>4515</v>
      </c>
      <c r="H1111" t="s">
        <v>4516</v>
      </c>
      <c r="I1111" t="s">
        <v>50</v>
      </c>
      <c r="J1111" t="s">
        <v>32</v>
      </c>
      <c r="K1111" t="s">
        <v>33</v>
      </c>
      <c r="L1111" t="s">
        <v>34</v>
      </c>
      <c r="M1111" t="s">
        <v>52</v>
      </c>
      <c r="N1111" t="s">
        <v>36</v>
      </c>
      <c r="O1111" t="s">
        <v>37</v>
      </c>
      <c r="P1111" t="s">
        <v>38</v>
      </c>
      <c r="Q1111" t="s">
        <v>81</v>
      </c>
      <c r="R1111" s="1">
        <v>20442</v>
      </c>
      <c r="S1111" t="s">
        <v>40</v>
      </c>
      <c r="T1111" t="s">
        <v>654</v>
      </c>
      <c r="U1111" t="s">
        <v>42</v>
      </c>
      <c r="V1111">
        <v>35052</v>
      </c>
      <c r="W1111" t="s">
        <v>128</v>
      </c>
      <c r="X1111" t="s">
        <v>75</v>
      </c>
      <c r="Y1111" t="s">
        <v>45</v>
      </c>
      <c r="Z1111">
        <v>3</v>
      </c>
    </row>
    <row r="1112" spans="1:26" x14ac:dyDescent="0.3">
      <c r="A1112">
        <v>1537</v>
      </c>
      <c r="B1112" t="s">
        <v>641</v>
      </c>
      <c r="C1112" t="s">
        <v>1916</v>
      </c>
      <c r="D1112" s="1">
        <v>44059</v>
      </c>
      <c r="E1112" s="1"/>
      <c r="F1112" t="s">
        <v>728</v>
      </c>
      <c r="G1112" t="s">
        <v>4517</v>
      </c>
      <c r="H1112" t="s">
        <v>4518</v>
      </c>
      <c r="I1112" t="s">
        <v>139</v>
      </c>
      <c r="J1112" t="s">
        <v>32</v>
      </c>
      <c r="K1112" t="s">
        <v>33</v>
      </c>
      <c r="L1112" t="s">
        <v>64</v>
      </c>
      <c r="M1112" t="s">
        <v>63</v>
      </c>
      <c r="N1112" t="s">
        <v>36</v>
      </c>
      <c r="O1112" t="s">
        <v>37</v>
      </c>
      <c r="P1112" t="s">
        <v>38</v>
      </c>
      <c r="Q1112" t="s">
        <v>177</v>
      </c>
      <c r="R1112" s="1">
        <v>18275</v>
      </c>
      <c r="S1112" t="s">
        <v>40</v>
      </c>
      <c r="T1112" t="s">
        <v>708</v>
      </c>
      <c r="U1112" t="s">
        <v>55</v>
      </c>
      <c r="V1112">
        <v>13235</v>
      </c>
      <c r="W1112" t="s">
        <v>56</v>
      </c>
      <c r="X1112" t="s">
        <v>104</v>
      </c>
      <c r="Y1112" t="s">
        <v>45</v>
      </c>
      <c r="Z1112">
        <v>3</v>
      </c>
    </row>
    <row r="1113" spans="1:26" x14ac:dyDescent="0.3">
      <c r="A1113">
        <v>1538</v>
      </c>
      <c r="B1113" t="s">
        <v>632</v>
      </c>
      <c r="C1113" t="s">
        <v>4519</v>
      </c>
      <c r="D1113" s="1">
        <v>44946</v>
      </c>
      <c r="E1113" s="1"/>
      <c r="F1113" t="s">
        <v>728</v>
      </c>
      <c r="G1113" t="s">
        <v>4520</v>
      </c>
      <c r="H1113" t="s">
        <v>4521</v>
      </c>
      <c r="I1113" t="s">
        <v>80</v>
      </c>
      <c r="J1113" t="s">
        <v>32</v>
      </c>
      <c r="K1113" t="s">
        <v>33</v>
      </c>
      <c r="L1113" t="s">
        <v>64</v>
      </c>
      <c r="M1113" t="s">
        <v>63</v>
      </c>
      <c r="N1113" t="s">
        <v>36</v>
      </c>
      <c r="O1113" t="s">
        <v>37</v>
      </c>
      <c r="P1113" t="s">
        <v>38</v>
      </c>
      <c r="Q1113" t="s">
        <v>148</v>
      </c>
      <c r="R1113" s="1">
        <v>36909</v>
      </c>
      <c r="S1113" t="s">
        <v>40</v>
      </c>
      <c r="T1113" t="s">
        <v>150</v>
      </c>
      <c r="U1113" t="s">
        <v>55</v>
      </c>
      <c r="V1113">
        <v>27010</v>
      </c>
      <c r="W1113" t="s">
        <v>43</v>
      </c>
      <c r="X1113" t="s">
        <v>44</v>
      </c>
      <c r="Y1113" t="s">
        <v>45</v>
      </c>
      <c r="Z1113">
        <v>3</v>
      </c>
    </row>
    <row r="1114" spans="1:26" x14ac:dyDescent="0.3">
      <c r="A1114">
        <v>1539</v>
      </c>
      <c r="B1114" t="s">
        <v>3486</v>
      </c>
      <c r="C1114" t="s">
        <v>3277</v>
      </c>
      <c r="D1114" s="1">
        <v>44193</v>
      </c>
      <c r="E1114" s="1">
        <v>44470</v>
      </c>
      <c r="F1114" t="s">
        <v>728</v>
      </c>
      <c r="G1114" t="s">
        <v>4522</v>
      </c>
      <c r="H1114" t="s">
        <v>4523</v>
      </c>
      <c r="I1114" t="s">
        <v>168</v>
      </c>
      <c r="J1114" t="s">
        <v>745</v>
      </c>
      <c r="K1114" t="s">
        <v>52</v>
      </c>
      <c r="L1114" t="s">
        <v>51</v>
      </c>
      <c r="M1114" t="s">
        <v>63</v>
      </c>
      <c r="N1114" t="s">
        <v>175</v>
      </c>
      <c r="O1114" t="s">
        <v>4524</v>
      </c>
      <c r="P1114" t="s">
        <v>38</v>
      </c>
      <c r="Q1114" t="s">
        <v>177</v>
      </c>
      <c r="R1114" s="1">
        <v>22342</v>
      </c>
      <c r="S1114" t="s">
        <v>40</v>
      </c>
      <c r="T1114" t="s">
        <v>83</v>
      </c>
      <c r="U1114" t="s">
        <v>55</v>
      </c>
      <c r="V1114">
        <v>79458</v>
      </c>
      <c r="W1114" t="s">
        <v>56</v>
      </c>
      <c r="X1114" t="s">
        <v>44</v>
      </c>
      <c r="Y1114" t="s">
        <v>45</v>
      </c>
      <c r="Z1114">
        <v>3</v>
      </c>
    </row>
    <row r="1115" spans="1:26" x14ac:dyDescent="0.3">
      <c r="A1115">
        <v>1540</v>
      </c>
      <c r="B1115" t="s">
        <v>4525</v>
      </c>
      <c r="C1115" t="s">
        <v>4526</v>
      </c>
      <c r="D1115" s="1">
        <v>44245</v>
      </c>
      <c r="E1115" s="1"/>
      <c r="F1115" t="s">
        <v>28</v>
      </c>
      <c r="G1115" t="s">
        <v>4527</v>
      </c>
      <c r="H1115" t="s">
        <v>4528</v>
      </c>
      <c r="I1115" t="s">
        <v>89</v>
      </c>
      <c r="J1115" t="s">
        <v>32</v>
      </c>
      <c r="K1115" t="s">
        <v>33</v>
      </c>
      <c r="L1115" t="s">
        <v>34</v>
      </c>
      <c r="M1115" t="s">
        <v>35</v>
      </c>
      <c r="N1115" t="s">
        <v>36</v>
      </c>
      <c r="O1115" t="s">
        <v>37</v>
      </c>
      <c r="P1115" t="s">
        <v>38</v>
      </c>
      <c r="Q1115" t="s">
        <v>1012</v>
      </c>
      <c r="R1115" s="1">
        <v>24522</v>
      </c>
      <c r="S1115" t="s">
        <v>40</v>
      </c>
      <c r="T1115" t="s">
        <v>4529</v>
      </c>
      <c r="U1115" t="s">
        <v>42</v>
      </c>
      <c r="V1115">
        <v>62937</v>
      </c>
      <c r="W1115" t="s">
        <v>93</v>
      </c>
      <c r="X1115" t="s">
        <v>44</v>
      </c>
      <c r="Y1115" t="s">
        <v>45</v>
      </c>
      <c r="Z1115">
        <v>3</v>
      </c>
    </row>
    <row r="1116" spans="1:26" x14ac:dyDescent="0.3">
      <c r="A1116">
        <v>1541</v>
      </c>
      <c r="B1116" t="s">
        <v>3834</v>
      </c>
      <c r="C1116" t="s">
        <v>500</v>
      </c>
      <c r="D1116" s="1">
        <v>44212</v>
      </c>
      <c r="E1116" s="1"/>
      <c r="F1116" t="s">
        <v>28</v>
      </c>
      <c r="G1116" t="s">
        <v>4530</v>
      </c>
      <c r="H1116" t="s">
        <v>4531</v>
      </c>
      <c r="I1116" t="s">
        <v>31</v>
      </c>
      <c r="J1116" t="s">
        <v>32</v>
      </c>
      <c r="K1116" t="s">
        <v>52</v>
      </c>
      <c r="L1116" t="s">
        <v>34</v>
      </c>
      <c r="M1116" t="s">
        <v>63</v>
      </c>
      <c r="N1116" t="s">
        <v>36</v>
      </c>
      <c r="O1116" t="s">
        <v>37</v>
      </c>
      <c r="P1116" t="s">
        <v>38</v>
      </c>
      <c r="Q1116" t="s">
        <v>66</v>
      </c>
      <c r="R1116" s="1">
        <v>26646</v>
      </c>
      <c r="S1116" t="s">
        <v>40</v>
      </c>
      <c r="T1116" t="s">
        <v>67</v>
      </c>
      <c r="U1116" t="s">
        <v>42</v>
      </c>
      <c r="V1116">
        <v>7598</v>
      </c>
      <c r="W1116" t="s">
        <v>93</v>
      </c>
      <c r="X1116" t="s">
        <v>44</v>
      </c>
      <c r="Y1116" t="s">
        <v>45</v>
      </c>
      <c r="Z1116">
        <v>3</v>
      </c>
    </row>
    <row r="1117" spans="1:26" x14ac:dyDescent="0.3">
      <c r="A1117">
        <v>1542</v>
      </c>
      <c r="B1117" t="s">
        <v>4532</v>
      </c>
      <c r="C1117" t="s">
        <v>4533</v>
      </c>
      <c r="D1117" s="1">
        <v>44658</v>
      </c>
      <c r="E1117" s="1"/>
      <c r="F1117" t="s">
        <v>28</v>
      </c>
      <c r="G1117" t="s">
        <v>4534</v>
      </c>
      <c r="H1117" t="s">
        <v>4535</v>
      </c>
      <c r="I1117" t="s">
        <v>133</v>
      </c>
      <c r="J1117" t="s">
        <v>32</v>
      </c>
      <c r="K1117" t="s">
        <v>63</v>
      </c>
      <c r="L1117" t="s">
        <v>51</v>
      </c>
      <c r="M1117" t="s">
        <v>35</v>
      </c>
      <c r="N1117" t="s">
        <v>36</v>
      </c>
      <c r="O1117" t="s">
        <v>37</v>
      </c>
      <c r="P1117" t="s">
        <v>38</v>
      </c>
      <c r="Q1117" t="s">
        <v>148</v>
      </c>
      <c r="R1117" s="1">
        <v>33949</v>
      </c>
      <c r="S1117" t="s">
        <v>40</v>
      </c>
      <c r="T1117" t="s">
        <v>834</v>
      </c>
      <c r="U1117" t="s">
        <v>55</v>
      </c>
      <c r="V1117">
        <v>26161</v>
      </c>
      <c r="W1117" t="s">
        <v>43</v>
      </c>
      <c r="X1117" t="s">
        <v>84</v>
      </c>
      <c r="Y1117" t="s">
        <v>45</v>
      </c>
      <c r="Z1117">
        <v>3</v>
      </c>
    </row>
    <row r="1118" spans="1:26" x14ac:dyDescent="0.3">
      <c r="A1118">
        <v>1543</v>
      </c>
      <c r="B1118" t="s">
        <v>4536</v>
      </c>
      <c r="C1118" t="s">
        <v>4089</v>
      </c>
      <c r="D1118" s="1">
        <v>43657</v>
      </c>
      <c r="E1118" s="1">
        <v>44320</v>
      </c>
      <c r="F1118" t="s">
        <v>28</v>
      </c>
      <c r="G1118" t="s">
        <v>4537</v>
      </c>
      <c r="H1118" t="s">
        <v>4538</v>
      </c>
      <c r="I1118" t="s">
        <v>50</v>
      </c>
      <c r="J1118" t="s">
        <v>32</v>
      </c>
      <c r="K1118" t="s">
        <v>52</v>
      </c>
      <c r="L1118" t="s">
        <v>51</v>
      </c>
      <c r="M1118" t="s">
        <v>52</v>
      </c>
      <c r="N1118" t="s">
        <v>99</v>
      </c>
      <c r="O1118" t="s">
        <v>4539</v>
      </c>
      <c r="P1118" t="s">
        <v>38</v>
      </c>
      <c r="Q1118" t="s">
        <v>90</v>
      </c>
      <c r="R1118" s="1">
        <v>22478</v>
      </c>
      <c r="S1118" t="s">
        <v>40</v>
      </c>
      <c r="T1118" t="s">
        <v>83</v>
      </c>
      <c r="U1118" t="s">
        <v>55</v>
      </c>
      <c r="V1118">
        <v>43421</v>
      </c>
      <c r="W1118" t="s">
        <v>93</v>
      </c>
      <c r="X1118" t="s">
        <v>84</v>
      </c>
      <c r="Y1118" t="s">
        <v>45</v>
      </c>
      <c r="Z1118">
        <v>3</v>
      </c>
    </row>
    <row r="1119" spans="1:26" x14ac:dyDescent="0.3">
      <c r="A1119">
        <v>1544</v>
      </c>
      <c r="B1119" t="s">
        <v>4540</v>
      </c>
      <c r="C1119" t="s">
        <v>4541</v>
      </c>
      <c r="D1119" s="1">
        <v>44052</v>
      </c>
      <c r="E1119" s="1">
        <v>44871</v>
      </c>
      <c r="F1119" t="s">
        <v>28</v>
      </c>
      <c r="G1119" t="s">
        <v>4542</v>
      </c>
      <c r="H1119" t="s">
        <v>4543</v>
      </c>
      <c r="I1119" t="s">
        <v>139</v>
      </c>
      <c r="J1119" t="s">
        <v>32</v>
      </c>
      <c r="K1119" t="s">
        <v>52</v>
      </c>
      <c r="L1119" t="s">
        <v>34</v>
      </c>
      <c r="M1119" t="s">
        <v>35</v>
      </c>
      <c r="N1119" t="s">
        <v>140</v>
      </c>
      <c r="O1119" t="s">
        <v>4544</v>
      </c>
      <c r="P1119" t="s">
        <v>38</v>
      </c>
      <c r="Q1119" t="s">
        <v>101</v>
      </c>
      <c r="R1119" s="1">
        <v>34472</v>
      </c>
      <c r="S1119" t="s">
        <v>40</v>
      </c>
      <c r="T1119" t="s">
        <v>103</v>
      </c>
      <c r="U1119" t="s">
        <v>42</v>
      </c>
      <c r="V1119">
        <v>53393</v>
      </c>
      <c r="W1119" t="s">
        <v>74</v>
      </c>
      <c r="X1119" t="s">
        <v>84</v>
      </c>
      <c r="Y1119" t="s">
        <v>45</v>
      </c>
      <c r="Z1119">
        <v>3</v>
      </c>
    </row>
    <row r="1120" spans="1:26" x14ac:dyDescent="0.3">
      <c r="A1120">
        <v>1545</v>
      </c>
      <c r="B1120" t="s">
        <v>358</v>
      </c>
      <c r="C1120" t="s">
        <v>689</v>
      </c>
      <c r="D1120" s="1">
        <v>43363</v>
      </c>
      <c r="E1120" s="1"/>
      <c r="F1120" t="s">
        <v>28</v>
      </c>
      <c r="G1120" t="s">
        <v>4545</v>
      </c>
      <c r="H1120" t="s">
        <v>4546</v>
      </c>
      <c r="I1120" t="s">
        <v>80</v>
      </c>
      <c r="J1120" t="s">
        <v>32</v>
      </c>
      <c r="K1120" t="s">
        <v>33</v>
      </c>
      <c r="L1120" t="s">
        <v>51</v>
      </c>
      <c r="M1120" t="s">
        <v>52</v>
      </c>
      <c r="N1120" t="s">
        <v>36</v>
      </c>
      <c r="O1120" t="s">
        <v>37</v>
      </c>
      <c r="P1120" t="s">
        <v>38</v>
      </c>
      <c r="Q1120" t="s">
        <v>90</v>
      </c>
      <c r="R1120" s="1">
        <v>20948</v>
      </c>
      <c r="S1120" t="s">
        <v>40</v>
      </c>
      <c r="T1120" t="s">
        <v>83</v>
      </c>
      <c r="U1120" t="s">
        <v>42</v>
      </c>
      <c r="V1120">
        <v>33362</v>
      </c>
      <c r="W1120" t="s">
        <v>56</v>
      </c>
      <c r="X1120" t="s">
        <v>84</v>
      </c>
      <c r="Y1120" t="s">
        <v>45</v>
      </c>
      <c r="Z1120">
        <v>3</v>
      </c>
    </row>
    <row r="1121" spans="1:26" x14ac:dyDescent="0.3">
      <c r="A1121">
        <v>1546</v>
      </c>
      <c r="B1121" t="s">
        <v>4507</v>
      </c>
      <c r="C1121" t="s">
        <v>4547</v>
      </c>
      <c r="D1121" s="1">
        <v>43851</v>
      </c>
      <c r="E1121" s="1">
        <v>44335</v>
      </c>
      <c r="F1121" t="s">
        <v>28</v>
      </c>
      <c r="G1121" t="s">
        <v>1388</v>
      </c>
      <c r="H1121" t="s">
        <v>4548</v>
      </c>
      <c r="I1121" t="s">
        <v>168</v>
      </c>
      <c r="J1121" t="s">
        <v>32</v>
      </c>
      <c r="K1121" t="s">
        <v>52</v>
      </c>
      <c r="L1121" t="s">
        <v>64</v>
      </c>
      <c r="M1121" t="s">
        <v>52</v>
      </c>
      <c r="N1121" t="s">
        <v>175</v>
      </c>
      <c r="O1121" t="s">
        <v>4549</v>
      </c>
      <c r="P1121" t="s">
        <v>38</v>
      </c>
      <c r="Q1121" t="s">
        <v>148</v>
      </c>
      <c r="R1121" s="1">
        <v>19219</v>
      </c>
      <c r="S1121" t="s">
        <v>40</v>
      </c>
      <c r="T1121" t="s">
        <v>834</v>
      </c>
      <c r="U1121" t="s">
        <v>42</v>
      </c>
      <c r="V1121">
        <v>61239</v>
      </c>
      <c r="W1121" t="s">
        <v>56</v>
      </c>
      <c r="X1121" t="s">
        <v>44</v>
      </c>
      <c r="Y1121" t="s">
        <v>45</v>
      </c>
      <c r="Z1121">
        <v>3</v>
      </c>
    </row>
    <row r="1122" spans="1:26" x14ac:dyDescent="0.3">
      <c r="A1122">
        <v>1547</v>
      </c>
      <c r="B1122" t="s">
        <v>4550</v>
      </c>
      <c r="C1122" t="s">
        <v>354</v>
      </c>
      <c r="D1122" s="1">
        <v>44609</v>
      </c>
      <c r="E1122" s="1">
        <v>44971</v>
      </c>
      <c r="F1122" t="s">
        <v>28</v>
      </c>
      <c r="G1122" t="s">
        <v>4551</v>
      </c>
      <c r="H1122" t="s">
        <v>4552</v>
      </c>
      <c r="I1122" t="s">
        <v>98</v>
      </c>
      <c r="J1122" t="s">
        <v>32</v>
      </c>
      <c r="K1122" t="s">
        <v>33</v>
      </c>
      <c r="L1122" t="s">
        <v>64</v>
      </c>
      <c r="M1122" t="s">
        <v>35</v>
      </c>
      <c r="N1122" t="s">
        <v>140</v>
      </c>
      <c r="O1122" t="s">
        <v>4553</v>
      </c>
      <c r="P1122" t="s">
        <v>38</v>
      </c>
      <c r="Q1122" t="s">
        <v>1012</v>
      </c>
      <c r="R1122" s="1">
        <v>34328</v>
      </c>
      <c r="S1122" t="s">
        <v>40</v>
      </c>
      <c r="T1122" t="s">
        <v>1506</v>
      </c>
      <c r="U1122" t="s">
        <v>42</v>
      </c>
      <c r="V1122">
        <v>31989</v>
      </c>
      <c r="W1122" t="s">
        <v>56</v>
      </c>
      <c r="X1122" t="s">
        <v>44</v>
      </c>
      <c r="Y1122" t="s">
        <v>45</v>
      </c>
      <c r="Z1122">
        <v>3</v>
      </c>
    </row>
    <row r="1123" spans="1:26" x14ac:dyDescent="0.3">
      <c r="A1123">
        <v>1548</v>
      </c>
      <c r="B1123" t="s">
        <v>4554</v>
      </c>
      <c r="C1123" t="s">
        <v>3151</v>
      </c>
      <c r="D1123" s="1">
        <v>43627</v>
      </c>
      <c r="E1123" s="1"/>
      <c r="F1123" t="s">
        <v>28</v>
      </c>
      <c r="G1123" t="s">
        <v>4555</v>
      </c>
      <c r="H1123" t="s">
        <v>4556</v>
      </c>
      <c r="I1123" t="s">
        <v>118</v>
      </c>
      <c r="J1123" t="s">
        <v>32</v>
      </c>
      <c r="K1123" t="s">
        <v>52</v>
      </c>
      <c r="L1123" t="s">
        <v>51</v>
      </c>
      <c r="M1123" t="s">
        <v>63</v>
      </c>
      <c r="N1123" t="s">
        <v>36</v>
      </c>
      <c r="O1123" t="s">
        <v>37</v>
      </c>
      <c r="P1123" t="s">
        <v>38</v>
      </c>
      <c r="Q1123" t="s">
        <v>111</v>
      </c>
      <c r="R1123" s="1">
        <v>23590</v>
      </c>
      <c r="S1123" t="s">
        <v>40</v>
      </c>
      <c r="T1123" t="s">
        <v>113</v>
      </c>
      <c r="U1123" t="s">
        <v>55</v>
      </c>
      <c r="V1123">
        <v>75761</v>
      </c>
      <c r="W1123" t="s">
        <v>128</v>
      </c>
      <c r="X1123" t="s">
        <v>44</v>
      </c>
      <c r="Y1123" t="s">
        <v>236</v>
      </c>
      <c r="Z1123">
        <v>3</v>
      </c>
    </row>
    <row r="1124" spans="1:26" x14ac:dyDescent="0.3">
      <c r="A1124">
        <v>1549</v>
      </c>
      <c r="B1124" t="s">
        <v>4557</v>
      </c>
      <c r="C1124" t="s">
        <v>3459</v>
      </c>
      <c r="D1124" s="1">
        <v>44686</v>
      </c>
      <c r="E1124" s="1"/>
      <c r="F1124" t="s">
        <v>28</v>
      </c>
      <c r="G1124" t="s">
        <v>4558</v>
      </c>
      <c r="H1124" t="s">
        <v>4559</v>
      </c>
      <c r="I1124" t="s">
        <v>62</v>
      </c>
      <c r="J1124" t="s">
        <v>32</v>
      </c>
      <c r="K1124" t="s">
        <v>52</v>
      </c>
      <c r="L1124" t="s">
        <v>34</v>
      </c>
      <c r="M1124" t="s">
        <v>63</v>
      </c>
      <c r="N1124" t="s">
        <v>36</v>
      </c>
      <c r="O1124" t="s">
        <v>37</v>
      </c>
      <c r="P1124" t="s">
        <v>38</v>
      </c>
      <c r="Q1124" t="s">
        <v>119</v>
      </c>
      <c r="R1124" s="1">
        <v>33985</v>
      </c>
      <c r="S1124" t="s">
        <v>40</v>
      </c>
      <c r="T1124" t="s">
        <v>119</v>
      </c>
      <c r="U1124" t="s">
        <v>42</v>
      </c>
      <c r="V1124">
        <v>25854</v>
      </c>
      <c r="W1124" t="s">
        <v>74</v>
      </c>
      <c r="X1124" t="s">
        <v>84</v>
      </c>
      <c r="Y1124" t="s">
        <v>45</v>
      </c>
      <c r="Z1124">
        <v>3</v>
      </c>
    </row>
    <row r="1125" spans="1:26" x14ac:dyDescent="0.3">
      <c r="A1125">
        <v>1550</v>
      </c>
      <c r="B1125" t="s">
        <v>3531</v>
      </c>
      <c r="C1125" t="s">
        <v>4560</v>
      </c>
      <c r="D1125" s="1">
        <v>43362</v>
      </c>
      <c r="E1125" s="1">
        <v>44055</v>
      </c>
      <c r="F1125" t="s">
        <v>28</v>
      </c>
      <c r="G1125" t="s">
        <v>4561</v>
      </c>
      <c r="H1125" t="s">
        <v>4562</v>
      </c>
      <c r="I1125" t="s">
        <v>89</v>
      </c>
      <c r="J1125" t="s">
        <v>32</v>
      </c>
      <c r="K1125" t="s">
        <v>63</v>
      </c>
      <c r="L1125" t="s">
        <v>51</v>
      </c>
      <c r="M1125" t="s">
        <v>35</v>
      </c>
      <c r="N1125" t="s">
        <v>140</v>
      </c>
      <c r="O1125" t="s">
        <v>4563</v>
      </c>
      <c r="P1125" t="s">
        <v>38</v>
      </c>
      <c r="Q1125" t="s">
        <v>90</v>
      </c>
      <c r="R1125" s="1">
        <v>22508</v>
      </c>
      <c r="S1125" t="s">
        <v>40</v>
      </c>
      <c r="T1125" t="s">
        <v>103</v>
      </c>
      <c r="U1125" t="s">
        <v>42</v>
      </c>
      <c r="V1125">
        <v>92807</v>
      </c>
      <c r="W1125" t="s">
        <v>93</v>
      </c>
      <c r="X1125" t="s">
        <v>44</v>
      </c>
      <c r="Y1125" t="s">
        <v>45</v>
      </c>
      <c r="Z1125">
        <v>3</v>
      </c>
    </row>
    <row r="1126" spans="1:26" x14ac:dyDescent="0.3">
      <c r="A1126">
        <v>1551</v>
      </c>
      <c r="B1126" t="s">
        <v>4564</v>
      </c>
      <c r="C1126" t="s">
        <v>4565</v>
      </c>
      <c r="D1126" s="1">
        <v>44348</v>
      </c>
      <c r="E1126" s="1">
        <v>45096</v>
      </c>
      <c r="F1126" t="s">
        <v>28</v>
      </c>
      <c r="G1126" t="s">
        <v>4566</v>
      </c>
      <c r="H1126" t="s">
        <v>4567</v>
      </c>
      <c r="I1126" t="s">
        <v>31</v>
      </c>
      <c r="J1126" t="s">
        <v>198</v>
      </c>
      <c r="K1126" t="s">
        <v>33</v>
      </c>
      <c r="L1126" t="s">
        <v>64</v>
      </c>
      <c r="M1126" t="s">
        <v>63</v>
      </c>
      <c r="N1126" t="s">
        <v>126</v>
      </c>
      <c r="O1126" t="s">
        <v>4568</v>
      </c>
      <c r="P1126" t="s">
        <v>38</v>
      </c>
      <c r="Q1126" t="s">
        <v>111</v>
      </c>
      <c r="R1126" s="1">
        <v>28019</v>
      </c>
      <c r="S1126" t="s">
        <v>40</v>
      </c>
      <c r="T1126" t="s">
        <v>419</v>
      </c>
      <c r="U1126" t="s">
        <v>42</v>
      </c>
      <c r="V1126">
        <v>5288</v>
      </c>
      <c r="W1126" t="s">
        <v>93</v>
      </c>
      <c r="X1126" t="s">
        <v>104</v>
      </c>
      <c r="Y1126" t="s">
        <v>45</v>
      </c>
      <c r="Z1126">
        <v>3</v>
      </c>
    </row>
    <row r="1127" spans="1:26" x14ac:dyDescent="0.3">
      <c r="A1127">
        <v>1552</v>
      </c>
      <c r="B1127" t="s">
        <v>4569</v>
      </c>
      <c r="C1127" t="s">
        <v>4570</v>
      </c>
      <c r="D1127" s="1">
        <v>45112</v>
      </c>
      <c r="E1127" s="1">
        <v>45118</v>
      </c>
      <c r="F1127" t="s">
        <v>28</v>
      </c>
      <c r="G1127" t="s">
        <v>4571</v>
      </c>
      <c r="H1127" t="s">
        <v>4572</v>
      </c>
      <c r="I1127" t="s">
        <v>133</v>
      </c>
      <c r="J1127" t="s">
        <v>198</v>
      </c>
      <c r="K1127" t="s">
        <v>52</v>
      </c>
      <c r="L1127" t="s">
        <v>34</v>
      </c>
      <c r="M1127" t="s">
        <v>52</v>
      </c>
      <c r="N1127" t="s">
        <v>175</v>
      </c>
      <c r="O1127" t="s">
        <v>4573</v>
      </c>
      <c r="P1127" t="s">
        <v>38</v>
      </c>
      <c r="Q1127" t="s">
        <v>305</v>
      </c>
      <c r="R1127" s="1">
        <v>19452</v>
      </c>
      <c r="S1127" t="s">
        <v>40</v>
      </c>
      <c r="T1127" t="s">
        <v>83</v>
      </c>
      <c r="U1127" t="s">
        <v>42</v>
      </c>
      <c r="V1127">
        <v>66412</v>
      </c>
      <c r="W1127" t="s">
        <v>128</v>
      </c>
      <c r="X1127" t="s">
        <v>44</v>
      </c>
      <c r="Y1127" t="s">
        <v>45</v>
      </c>
      <c r="Z1127">
        <v>3</v>
      </c>
    </row>
    <row r="1128" spans="1:26" x14ac:dyDescent="0.3">
      <c r="A1128">
        <v>1553</v>
      </c>
      <c r="B1128" t="s">
        <v>294</v>
      </c>
      <c r="C1128" t="s">
        <v>4212</v>
      </c>
      <c r="D1128" s="1">
        <v>44912</v>
      </c>
      <c r="E1128" s="1"/>
      <c r="F1128" t="s">
        <v>28</v>
      </c>
      <c r="G1128" t="s">
        <v>4574</v>
      </c>
      <c r="H1128" t="s">
        <v>4575</v>
      </c>
      <c r="I1128" t="s">
        <v>50</v>
      </c>
      <c r="J1128" t="s">
        <v>32</v>
      </c>
      <c r="K1128" t="s">
        <v>52</v>
      </c>
      <c r="L1128" t="s">
        <v>34</v>
      </c>
      <c r="M1128" t="s">
        <v>52</v>
      </c>
      <c r="N1128" t="s">
        <v>36</v>
      </c>
      <c r="O1128" t="s">
        <v>37</v>
      </c>
      <c r="P1128" t="s">
        <v>38</v>
      </c>
      <c r="Q1128" t="s">
        <v>90</v>
      </c>
      <c r="R1128" s="1">
        <v>22193</v>
      </c>
      <c r="S1128" t="s">
        <v>40</v>
      </c>
      <c r="T1128" t="s">
        <v>103</v>
      </c>
      <c r="U1128" t="s">
        <v>42</v>
      </c>
      <c r="V1128">
        <v>20484</v>
      </c>
      <c r="W1128" t="s">
        <v>74</v>
      </c>
      <c r="X1128" t="s">
        <v>75</v>
      </c>
      <c r="Y1128" t="s">
        <v>45</v>
      </c>
      <c r="Z1128">
        <v>3</v>
      </c>
    </row>
    <row r="1129" spans="1:26" x14ac:dyDescent="0.3">
      <c r="A1129">
        <v>1554</v>
      </c>
      <c r="B1129" t="s">
        <v>4576</v>
      </c>
      <c r="C1129" t="s">
        <v>4577</v>
      </c>
      <c r="D1129" s="1">
        <v>44383</v>
      </c>
      <c r="E1129" s="1">
        <v>44819</v>
      </c>
      <c r="F1129" t="s">
        <v>28</v>
      </c>
      <c r="G1129" t="s">
        <v>4578</v>
      </c>
      <c r="H1129" t="s">
        <v>4579</v>
      </c>
      <c r="I1129" t="s">
        <v>139</v>
      </c>
      <c r="J1129" t="s">
        <v>1805</v>
      </c>
      <c r="K1129" t="s">
        <v>63</v>
      </c>
      <c r="L1129" t="s">
        <v>64</v>
      </c>
      <c r="M1129" t="s">
        <v>52</v>
      </c>
      <c r="N1129" t="s">
        <v>175</v>
      </c>
      <c r="O1129" t="s">
        <v>4580</v>
      </c>
      <c r="P1129" t="s">
        <v>38</v>
      </c>
      <c r="Q1129" t="s">
        <v>1012</v>
      </c>
      <c r="R1129" s="1">
        <v>18822</v>
      </c>
      <c r="S1129" t="s">
        <v>40</v>
      </c>
      <c r="T1129" t="s">
        <v>419</v>
      </c>
      <c r="U1129" t="s">
        <v>55</v>
      </c>
      <c r="V1129">
        <v>73854</v>
      </c>
      <c r="W1129" t="s">
        <v>43</v>
      </c>
      <c r="X1129" t="s">
        <v>44</v>
      </c>
      <c r="Y1129" t="s">
        <v>45</v>
      </c>
      <c r="Z1129">
        <v>3</v>
      </c>
    </row>
    <row r="1130" spans="1:26" x14ac:dyDescent="0.3">
      <c r="A1130">
        <v>1555</v>
      </c>
      <c r="B1130" t="s">
        <v>1585</v>
      </c>
      <c r="C1130" t="s">
        <v>4581</v>
      </c>
      <c r="D1130" s="1">
        <v>43551</v>
      </c>
      <c r="E1130" s="1"/>
      <c r="F1130" t="s">
        <v>728</v>
      </c>
      <c r="G1130" t="s">
        <v>4582</v>
      </c>
      <c r="H1130" t="s">
        <v>4583</v>
      </c>
      <c r="I1130" t="s">
        <v>62</v>
      </c>
      <c r="J1130" t="s">
        <v>32</v>
      </c>
      <c r="K1130" t="s">
        <v>52</v>
      </c>
      <c r="L1130" t="s">
        <v>51</v>
      </c>
      <c r="M1130" t="s">
        <v>52</v>
      </c>
      <c r="N1130" t="s">
        <v>36</v>
      </c>
      <c r="O1130" t="s">
        <v>37</v>
      </c>
      <c r="P1130" t="s">
        <v>38</v>
      </c>
      <c r="Q1130" t="s">
        <v>90</v>
      </c>
      <c r="R1130" s="1">
        <v>24223</v>
      </c>
      <c r="S1130" t="s">
        <v>40</v>
      </c>
      <c r="T1130" t="s">
        <v>103</v>
      </c>
      <c r="U1130" t="s">
        <v>42</v>
      </c>
      <c r="V1130">
        <v>86977</v>
      </c>
      <c r="W1130" t="s">
        <v>56</v>
      </c>
      <c r="X1130" t="s">
        <v>104</v>
      </c>
      <c r="Y1130" t="s">
        <v>45</v>
      </c>
      <c r="Z1130">
        <v>3</v>
      </c>
    </row>
    <row r="1131" spans="1:26" x14ac:dyDescent="0.3">
      <c r="A1131">
        <v>1556</v>
      </c>
      <c r="B1131" t="s">
        <v>4584</v>
      </c>
      <c r="C1131" t="s">
        <v>3838</v>
      </c>
      <c r="D1131" s="1">
        <v>45054</v>
      </c>
      <c r="E1131" s="1"/>
      <c r="F1131" t="s">
        <v>728</v>
      </c>
      <c r="G1131" t="s">
        <v>4585</v>
      </c>
      <c r="H1131" t="s">
        <v>4586</v>
      </c>
      <c r="I1131" t="s">
        <v>168</v>
      </c>
      <c r="J1131" t="s">
        <v>32</v>
      </c>
      <c r="K1131" t="s">
        <v>63</v>
      </c>
      <c r="L1131" t="s">
        <v>64</v>
      </c>
      <c r="M1131" t="s">
        <v>35</v>
      </c>
      <c r="N1131" t="s">
        <v>36</v>
      </c>
      <c r="O1131" t="s">
        <v>37</v>
      </c>
      <c r="P1131" t="s">
        <v>38</v>
      </c>
      <c r="Q1131" t="s">
        <v>177</v>
      </c>
      <c r="R1131" s="1">
        <v>34011</v>
      </c>
      <c r="S1131" t="s">
        <v>40</v>
      </c>
      <c r="T1131" t="s">
        <v>243</v>
      </c>
      <c r="U1131" t="s">
        <v>42</v>
      </c>
      <c r="V1131">
        <v>40039</v>
      </c>
      <c r="W1131" t="s">
        <v>128</v>
      </c>
      <c r="X1131" t="s">
        <v>44</v>
      </c>
      <c r="Y1131" t="s">
        <v>45</v>
      </c>
      <c r="Z1131">
        <v>3</v>
      </c>
    </row>
    <row r="1132" spans="1:26" x14ac:dyDescent="0.3">
      <c r="A1132">
        <v>1557</v>
      </c>
      <c r="B1132" t="s">
        <v>4587</v>
      </c>
      <c r="C1132" t="s">
        <v>4588</v>
      </c>
      <c r="D1132" s="1">
        <v>43446</v>
      </c>
      <c r="E1132" s="1">
        <v>44189</v>
      </c>
      <c r="F1132" t="s">
        <v>728</v>
      </c>
      <c r="G1132" t="s">
        <v>4589</v>
      </c>
      <c r="H1132" t="s">
        <v>4590</v>
      </c>
      <c r="I1132" t="s">
        <v>133</v>
      </c>
      <c r="J1132" t="s">
        <v>745</v>
      </c>
      <c r="K1132" t="s">
        <v>52</v>
      </c>
      <c r="L1132" t="s">
        <v>64</v>
      </c>
      <c r="M1132" t="s">
        <v>35</v>
      </c>
      <c r="N1132" t="s">
        <v>175</v>
      </c>
      <c r="O1132" t="s">
        <v>4591</v>
      </c>
      <c r="P1132" t="s">
        <v>38</v>
      </c>
      <c r="Q1132" t="s">
        <v>177</v>
      </c>
      <c r="R1132" s="1">
        <v>33405</v>
      </c>
      <c r="S1132" t="s">
        <v>40</v>
      </c>
      <c r="T1132" t="s">
        <v>419</v>
      </c>
      <c r="U1132" t="s">
        <v>55</v>
      </c>
      <c r="V1132">
        <v>25683</v>
      </c>
      <c r="W1132" t="s">
        <v>56</v>
      </c>
      <c r="X1132" t="s">
        <v>104</v>
      </c>
      <c r="Y1132" t="s">
        <v>45</v>
      </c>
      <c r="Z1132">
        <v>3</v>
      </c>
    </row>
    <row r="1133" spans="1:26" x14ac:dyDescent="0.3">
      <c r="A1133">
        <v>1558</v>
      </c>
      <c r="B1133" t="s">
        <v>4592</v>
      </c>
      <c r="C1133" t="s">
        <v>4593</v>
      </c>
      <c r="D1133" s="1">
        <v>44068</v>
      </c>
      <c r="E1133" s="1"/>
      <c r="F1133" t="s">
        <v>728</v>
      </c>
      <c r="G1133" t="s">
        <v>4594</v>
      </c>
      <c r="H1133" t="s">
        <v>4595</v>
      </c>
      <c r="I1133" t="s">
        <v>80</v>
      </c>
      <c r="J1133" t="s">
        <v>32</v>
      </c>
      <c r="K1133" t="s">
        <v>52</v>
      </c>
      <c r="L1133" t="s">
        <v>51</v>
      </c>
      <c r="M1133" t="s">
        <v>35</v>
      </c>
      <c r="N1133" t="s">
        <v>36</v>
      </c>
      <c r="O1133" t="s">
        <v>37</v>
      </c>
      <c r="P1133" t="s">
        <v>38</v>
      </c>
      <c r="Q1133" t="s">
        <v>90</v>
      </c>
      <c r="R1133" s="1">
        <v>29641</v>
      </c>
      <c r="S1133" t="s">
        <v>40</v>
      </c>
      <c r="T1133" t="s">
        <v>419</v>
      </c>
      <c r="U1133" t="s">
        <v>55</v>
      </c>
      <c r="V1133">
        <v>3170</v>
      </c>
      <c r="W1133" t="s">
        <v>93</v>
      </c>
      <c r="X1133" t="s">
        <v>84</v>
      </c>
      <c r="Y1133" t="s">
        <v>45</v>
      </c>
      <c r="Z1133">
        <v>3</v>
      </c>
    </row>
    <row r="1134" spans="1:26" x14ac:dyDescent="0.3">
      <c r="A1134">
        <v>1559</v>
      </c>
      <c r="B1134" t="s">
        <v>4596</v>
      </c>
      <c r="C1134" t="s">
        <v>3627</v>
      </c>
      <c r="D1134" s="1">
        <v>44673</v>
      </c>
      <c r="E1134" s="1">
        <v>44802</v>
      </c>
      <c r="F1134" t="s">
        <v>728</v>
      </c>
      <c r="G1134" t="s">
        <v>4597</v>
      </c>
      <c r="H1134" t="s">
        <v>4598</v>
      </c>
      <c r="I1134" t="s">
        <v>98</v>
      </c>
      <c r="J1134" t="s">
        <v>745</v>
      </c>
      <c r="K1134" t="s">
        <v>63</v>
      </c>
      <c r="L1134" t="s">
        <v>64</v>
      </c>
      <c r="M1134" t="s">
        <v>63</v>
      </c>
      <c r="N1134" t="s">
        <v>99</v>
      </c>
      <c r="O1134" t="s">
        <v>4599</v>
      </c>
      <c r="P1134" t="s">
        <v>38</v>
      </c>
      <c r="Q1134" t="s">
        <v>177</v>
      </c>
      <c r="R1134" s="1">
        <v>24078</v>
      </c>
      <c r="S1134" t="s">
        <v>40</v>
      </c>
      <c r="T1134" t="s">
        <v>178</v>
      </c>
      <c r="U1134" t="s">
        <v>55</v>
      </c>
      <c r="V1134">
        <v>32042</v>
      </c>
      <c r="W1134" t="s">
        <v>74</v>
      </c>
      <c r="X1134" t="s">
        <v>104</v>
      </c>
      <c r="Y1134" t="s">
        <v>45</v>
      </c>
      <c r="Z1134">
        <v>3</v>
      </c>
    </row>
    <row r="1135" spans="1:26" x14ac:dyDescent="0.3">
      <c r="A1135">
        <v>1560</v>
      </c>
      <c r="B1135" t="s">
        <v>1156</v>
      </c>
      <c r="C1135" t="s">
        <v>433</v>
      </c>
      <c r="D1135" s="1">
        <v>44550</v>
      </c>
      <c r="E1135" s="1">
        <v>44897</v>
      </c>
      <c r="F1135" t="s">
        <v>728</v>
      </c>
      <c r="G1135" t="s">
        <v>4600</v>
      </c>
      <c r="H1135" t="s">
        <v>4601</v>
      </c>
      <c r="I1135" t="s">
        <v>168</v>
      </c>
      <c r="J1135" t="s">
        <v>745</v>
      </c>
      <c r="K1135" t="s">
        <v>63</v>
      </c>
      <c r="L1135" t="s">
        <v>51</v>
      </c>
      <c r="M1135" t="s">
        <v>63</v>
      </c>
      <c r="N1135" t="s">
        <v>140</v>
      </c>
      <c r="O1135" t="s">
        <v>4602</v>
      </c>
      <c r="P1135" t="s">
        <v>38</v>
      </c>
      <c r="Q1135" t="s">
        <v>81</v>
      </c>
      <c r="R1135" s="1">
        <v>17418</v>
      </c>
      <c r="S1135" t="s">
        <v>40</v>
      </c>
      <c r="T1135" t="s">
        <v>381</v>
      </c>
      <c r="U1135" t="s">
        <v>55</v>
      </c>
      <c r="V1135">
        <v>52047</v>
      </c>
      <c r="W1135" t="s">
        <v>74</v>
      </c>
      <c r="X1135" t="s">
        <v>104</v>
      </c>
      <c r="Y1135" t="s">
        <v>45</v>
      </c>
      <c r="Z1135">
        <v>3</v>
      </c>
    </row>
    <row r="1136" spans="1:26" x14ac:dyDescent="0.3">
      <c r="A1136">
        <v>1561</v>
      </c>
      <c r="B1136" t="s">
        <v>1069</v>
      </c>
      <c r="C1136" t="s">
        <v>1595</v>
      </c>
      <c r="D1136" s="1">
        <v>44239</v>
      </c>
      <c r="E1136" s="1"/>
      <c r="F1136" t="s">
        <v>28</v>
      </c>
      <c r="G1136" t="s">
        <v>4603</v>
      </c>
      <c r="H1136" t="s">
        <v>4604</v>
      </c>
      <c r="I1136" t="s">
        <v>62</v>
      </c>
      <c r="J1136" t="s">
        <v>32</v>
      </c>
      <c r="K1136" t="s">
        <v>33</v>
      </c>
      <c r="L1136" t="s">
        <v>34</v>
      </c>
      <c r="M1136" t="s">
        <v>63</v>
      </c>
      <c r="N1136" t="s">
        <v>36</v>
      </c>
      <c r="O1136" t="s">
        <v>37</v>
      </c>
      <c r="P1136" t="s">
        <v>38</v>
      </c>
      <c r="Q1136" t="s">
        <v>81</v>
      </c>
      <c r="R1136" s="1">
        <v>20604</v>
      </c>
      <c r="S1136" t="s">
        <v>40</v>
      </c>
      <c r="T1136" t="s">
        <v>73</v>
      </c>
      <c r="U1136" t="s">
        <v>42</v>
      </c>
      <c r="V1136">
        <v>88833</v>
      </c>
      <c r="W1136" t="s">
        <v>56</v>
      </c>
      <c r="X1136" t="s">
        <v>75</v>
      </c>
      <c r="Y1136" t="s">
        <v>45</v>
      </c>
      <c r="Z1136">
        <v>3</v>
      </c>
    </row>
    <row r="1137" spans="1:26" x14ac:dyDescent="0.3">
      <c r="A1137">
        <v>1562</v>
      </c>
      <c r="B1137" t="s">
        <v>4605</v>
      </c>
      <c r="C1137" t="s">
        <v>359</v>
      </c>
      <c r="D1137" s="1">
        <v>44103</v>
      </c>
      <c r="E1137" s="1">
        <v>44488</v>
      </c>
      <c r="F1137" t="s">
        <v>28</v>
      </c>
      <c r="G1137" t="s">
        <v>4606</v>
      </c>
      <c r="H1137" t="s">
        <v>4607</v>
      </c>
      <c r="I1137" t="s">
        <v>89</v>
      </c>
      <c r="J1137" t="s">
        <v>32</v>
      </c>
      <c r="K1137" t="s">
        <v>63</v>
      </c>
      <c r="L1137" t="s">
        <v>64</v>
      </c>
      <c r="M1137" t="s">
        <v>35</v>
      </c>
      <c r="N1137" t="s">
        <v>99</v>
      </c>
      <c r="O1137" t="s">
        <v>4608</v>
      </c>
      <c r="P1137" t="s">
        <v>38</v>
      </c>
      <c r="Q1137" t="s">
        <v>66</v>
      </c>
      <c r="R1137" s="1">
        <v>16140</v>
      </c>
      <c r="S1137" t="s">
        <v>40</v>
      </c>
      <c r="T1137" t="s">
        <v>395</v>
      </c>
      <c r="U1137" t="s">
        <v>42</v>
      </c>
      <c r="V1137">
        <v>3211</v>
      </c>
      <c r="W1137" t="s">
        <v>93</v>
      </c>
      <c r="X1137" t="s">
        <v>75</v>
      </c>
      <c r="Y1137" t="s">
        <v>45</v>
      </c>
      <c r="Z1137">
        <v>3</v>
      </c>
    </row>
    <row r="1138" spans="1:26" x14ac:dyDescent="0.3">
      <c r="A1138">
        <v>1563</v>
      </c>
      <c r="B1138" t="s">
        <v>4423</v>
      </c>
      <c r="C1138" t="s">
        <v>4609</v>
      </c>
      <c r="D1138" s="1">
        <v>44814</v>
      </c>
      <c r="E1138" s="1">
        <v>44966</v>
      </c>
      <c r="F1138" t="s">
        <v>28</v>
      </c>
      <c r="G1138" t="s">
        <v>4610</v>
      </c>
      <c r="H1138" t="s">
        <v>4611</v>
      </c>
      <c r="I1138" t="s">
        <v>31</v>
      </c>
      <c r="J1138" t="s">
        <v>32</v>
      </c>
      <c r="K1138" t="s">
        <v>33</v>
      </c>
      <c r="L1138" t="s">
        <v>34</v>
      </c>
      <c r="M1138" t="s">
        <v>35</v>
      </c>
      <c r="N1138" t="s">
        <v>126</v>
      </c>
      <c r="O1138" t="s">
        <v>4612</v>
      </c>
      <c r="P1138" t="s">
        <v>38</v>
      </c>
      <c r="Q1138" t="s">
        <v>90</v>
      </c>
      <c r="R1138" s="1">
        <v>22246</v>
      </c>
      <c r="S1138" t="s">
        <v>40</v>
      </c>
      <c r="T1138" t="s">
        <v>113</v>
      </c>
      <c r="U1138" t="s">
        <v>42</v>
      </c>
      <c r="V1138">
        <v>5789</v>
      </c>
      <c r="W1138" t="s">
        <v>93</v>
      </c>
      <c r="X1138" t="s">
        <v>44</v>
      </c>
      <c r="Y1138" t="s">
        <v>45</v>
      </c>
      <c r="Z1138">
        <v>3</v>
      </c>
    </row>
    <row r="1139" spans="1:26" x14ac:dyDescent="0.3">
      <c r="A1139">
        <v>1564</v>
      </c>
      <c r="B1139" t="s">
        <v>1008</v>
      </c>
      <c r="C1139" t="s">
        <v>1079</v>
      </c>
      <c r="D1139" s="1">
        <v>44996</v>
      </c>
      <c r="E1139" s="1">
        <v>45080</v>
      </c>
      <c r="F1139" t="s">
        <v>28</v>
      </c>
      <c r="G1139" t="s">
        <v>4613</v>
      </c>
      <c r="H1139" t="s">
        <v>4614</v>
      </c>
      <c r="I1139" t="s">
        <v>133</v>
      </c>
      <c r="J1139" t="s">
        <v>32</v>
      </c>
      <c r="K1139" t="s">
        <v>33</v>
      </c>
      <c r="L1139" t="s">
        <v>51</v>
      </c>
      <c r="M1139" t="s">
        <v>63</v>
      </c>
      <c r="N1139" t="s">
        <v>126</v>
      </c>
      <c r="O1139" t="s">
        <v>4615</v>
      </c>
      <c r="P1139" t="s">
        <v>38</v>
      </c>
      <c r="Q1139" t="s">
        <v>81</v>
      </c>
      <c r="R1139" s="1">
        <v>33301</v>
      </c>
      <c r="S1139" t="s">
        <v>40</v>
      </c>
      <c r="T1139" t="s">
        <v>103</v>
      </c>
      <c r="U1139" t="s">
        <v>55</v>
      </c>
      <c r="V1139">
        <v>14685</v>
      </c>
      <c r="W1139" t="s">
        <v>74</v>
      </c>
      <c r="X1139" t="s">
        <v>44</v>
      </c>
      <c r="Y1139" t="s">
        <v>105</v>
      </c>
      <c r="Z1139">
        <v>3</v>
      </c>
    </row>
    <row r="1140" spans="1:26" x14ac:dyDescent="0.3">
      <c r="A1140">
        <v>1565</v>
      </c>
      <c r="B1140" t="s">
        <v>4404</v>
      </c>
      <c r="C1140" t="s">
        <v>4616</v>
      </c>
      <c r="D1140" s="1">
        <v>44679</v>
      </c>
      <c r="E1140" s="1">
        <v>44997</v>
      </c>
      <c r="F1140" t="s">
        <v>28</v>
      </c>
      <c r="G1140" t="s">
        <v>4617</v>
      </c>
      <c r="H1140" t="s">
        <v>4618</v>
      </c>
      <c r="I1140" t="s">
        <v>50</v>
      </c>
      <c r="J1140" t="s">
        <v>32</v>
      </c>
      <c r="K1140" t="s">
        <v>63</v>
      </c>
      <c r="L1140" t="s">
        <v>34</v>
      </c>
      <c r="M1140" t="s">
        <v>63</v>
      </c>
      <c r="N1140" t="s">
        <v>175</v>
      </c>
      <c r="O1140" t="s">
        <v>4619</v>
      </c>
      <c r="P1140" t="s">
        <v>38</v>
      </c>
      <c r="Q1140" t="s">
        <v>90</v>
      </c>
      <c r="R1140" s="1">
        <v>22182</v>
      </c>
      <c r="S1140" t="s">
        <v>40</v>
      </c>
      <c r="T1140" t="s">
        <v>226</v>
      </c>
      <c r="U1140" t="s">
        <v>55</v>
      </c>
      <c r="V1140">
        <v>6954</v>
      </c>
      <c r="W1140" t="s">
        <v>128</v>
      </c>
      <c r="X1140" t="s">
        <v>44</v>
      </c>
      <c r="Y1140" t="s">
        <v>45</v>
      </c>
      <c r="Z1140">
        <v>3</v>
      </c>
    </row>
    <row r="1141" spans="1:26" x14ac:dyDescent="0.3">
      <c r="A1141">
        <v>1566</v>
      </c>
      <c r="B1141" t="s">
        <v>4620</v>
      </c>
      <c r="C1141" t="s">
        <v>3041</v>
      </c>
      <c r="D1141" s="1">
        <v>44640</v>
      </c>
      <c r="E1141" s="1">
        <v>45095</v>
      </c>
      <c r="F1141" t="s">
        <v>28</v>
      </c>
      <c r="G1141" t="s">
        <v>4621</v>
      </c>
      <c r="H1141" t="s">
        <v>4622</v>
      </c>
      <c r="I1141" t="s">
        <v>139</v>
      </c>
      <c r="J1141" t="s">
        <v>32</v>
      </c>
      <c r="K1141" t="s">
        <v>63</v>
      </c>
      <c r="L1141" t="s">
        <v>64</v>
      </c>
      <c r="M1141" t="s">
        <v>35</v>
      </c>
      <c r="N1141" t="s">
        <v>140</v>
      </c>
      <c r="O1141" t="s">
        <v>4623</v>
      </c>
      <c r="P1141" t="s">
        <v>38</v>
      </c>
      <c r="Q1141" t="s">
        <v>504</v>
      </c>
      <c r="R1141" s="1">
        <v>23004</v>
      </c>
      <c r="S1141" t="s">
        <v>40</v>
      </c>
      <c r="T1141" t="s">
        <v>103</v>
      </c>
      <c r="U1141" t="s">
        <v>42</v>
      </c>
      <c r="V1141">
        <v>69989</v>
      </c>
      <c r="W1141" t="s">
        <v>56</v>
      </c>
      <c r="X1141" t="s">
        <v>104</v>
      </c>
      <c r="Y1141" t="s">
        <v>105</v>
      </c>
      <c r="Z1141">
        <v>3</v>
      </c>
    </row>
    <row r="1142" spans="1:26" x14ac:dyDescent="0.3">
      <c r="A1142">
        <v>1567</v>
      </c>
      <c r="B1142" t="s">
        <v>519</v>
      </c>
      <c r="C1142" t="s">
        <v>1005</v>
      </c>
      <c r="D1142" s="1">
        <v>44624</v>
      </c>
      <c r="E1142" s="1">
        <v>44771</v>
      </c>
      <c r="F1142" t="s">
        <v>28</v>
      </c>
      <c r="G1142" t="s">
        <v>4624</v>
      </c>
      <c r="H1142" t="s">
        <v>4625</v>
      </c>
      <c r="I1142" t="s">
        <v>80</v>
      </c>
      <c r="J1142" t="s">
        <v>32</v>
      </c>
      <c r="K1142" t="s">
        <v>33</v>
      </c>
      <c r="L1142" t="s">
        <v>34</v>
      </c>
      <c r="M1142" t="s">
        <v>52</v>
      </c>
      <c r="N1142" t="s">
        <v>99</v>
      </c>
      <c r="O1142" t="s">
        <v>4626</v>
      </c>
      <c r="P1142" t="s">
        <v>38</v>
      </c>
      <c r="Q1142" t="s">
        <v>90</v>
      </c>
      <c r="R1142" s="1">
        <v>28823</v>
      </c>
      <c r="S1142" t="s">
        <v>40</v>
      </c>
      <c r="T1142" t="s">
        <v>243</v>
      </c>
      <c r="U1142" t="s">
        <v>42</v>
      </c>
      <c r="V1142">
        <v>19999</v>
      </c>
      <c r="W1142" t="s">
        <v>128</v>
      </c>
      <c r="X1142" t="s">
        <v>75</v>
      </c>
      <c r="Y1142" t="s">
        <v>45</v>
      </c>
      <c r="Z1142">
        <v>3</v>
      </c>
    </row>
    <row r="1143" spans="1:26" x14ac:dyDescent="0.3">
      <c r="A1143">
        <v>1568</v>
      </c>
      <c r="B1143" t="s">
        <v>4627</v>
      </c>
      <c r="C1143" t="s">
        <v>1066</v>
      </c>
      <c r="D1143" s="1">
        <v>44958</v>
      </c>
      <c r="E1143" s="1"/>
      <c r="F1143" t="s">
        <v>28</v>
      </c>
      <c r="G1143" t="s">
        <v>4628</v>
      </c>
      <c r="H1143" t="s">
        <v>4629</v>
      </c>
      <c r="I1143" t="s">
        <v>168</v>
      </c>
      <c r="J1143" t="s">
        <v>32</v>
      </c>
      <c r="K1143" t="s">
        <v>52</v>
      </c>
      <c r="L1143" t="s">
        <v>64</v>
      </c>
      <c r="M1143" t="s">
        <v>63</v>
      </c>
      <c r="N1143" t="s">
        <v>36</v>
      </c>
      <c r="O1143" t="s">
        <v>37</v>
      </c>
      <c r="P1143" t="s">
        <v>38</v>
      </c>
      <c r="Q1143" t="s">
        <v>504</v>
      </c>
      <c r="R1143" s="1">
        <v>34773</v>
      </c>
      <c r="S1143" t="s">
        <v>40</v>
      </c>
      <c r="T1143" t="s">
        <v>178</v>
      </c>
      <c r="U1143" t="s">
        <v>42</v>
      </c>
      <c r="V1143">
        <v>15282</v>
      </c>
      <c r="W1143" t="s">
        <v>128</v>
      </c>
      <c r="X1143" t="s">
        <v>104</v>
      </c>
      <c r="Y1143" t="s">
        <v>45</v>
      </c>
      <c r="Z1143">
        <v>3</v>
      </c>
    </row>
    <row r="1144" spans="1:26" x14ac:dyDescent="0.3">
      <c r="A1144">
        <v>1569</v>
      </c>
      <c r="B1144" t="s">
        <v>4423</v>
      </c>
      <c r="C1144" t="s">
        <v>3047</v>
      </c>
      <c r="D1144" s="1">
        <v>44232</v>
      </c>
      <c r="E1144" s="1"/>
      <c r="F1144" t="s">
        <v>28</v>
      </c>
      <c r="G1144" t="s">
        <v>4630</v>
      </c>
      <c r="H1144" t="s">
        <v>4631</v>
      </c>
      <c r="I1144" t="s">
        <v>98</v>
      </c>
      <c r="J1144" t="s">
        <v>32</v>
      </c>
      <c r="K1144" t="s">
        <v>52</v>
      </c>
      <c r="L1144" t="s">
        <v>34</v>
      </c>
      <c r="M1144" t="s">
        <v>63</v>
      </c>
      <c r="N1144" t="s">
        <v>36</v>
      </c>
      <c r="O1144" t="s">
        <v>37</v>
      </c>
      <c r="P1144" t="s">
        <v>38</v>
      </c>
      <c r="Q1144" t="s">
        <v>111</v>
      </c>
      <c r="R1144" s="1">
        <v>27449</v>
      </c>
      <c r="S1144" t="s">
        <v>40</v>
      </c>
      <c r="T1144" t="s">
        <v>113</v>
      </c>
      <c r="U1144" t="s">
        <v>55</v>
      </c>
      <c r="V1144">
        <v>65852</v>
      </c>
      <c r="W1144" t="s">
        <v>93</v>
      </c>
      <c r="X1144" t="s">
        <v>44</v>
      </c>
      <c r="Y1144" t="s">
        <v>45</v>
      </c>
      <c r="Z1144">
        <v>3</v>
      </c>
    </row>
    <row r="1145" spans="1:26" x14ac:dyDescent="0.3">
      <c r="A1145">
        <v>1570</v>
      </c>
      <c r="B1145" t="s">
        <v>1870</v>
      </c>
      <c r="C1145" t="s">
        <v>2207</v>
      </c>
      <c r="D1145" s="1">
        <v>44888</v>
      </c>
      <c r="E1145" s="1">
        <v>45072</v>
      </c>
      <c r="F1145" t="s">
        <v>28</v>
      </c>
      <c r="G1145" t="s">
        <v>4632</v>
      </c>
      <c r="H1145" t="s">
        <v>4633</v>
      </c>
      <c r="I1145" t="s">
        <v>118</v>
      </c>
      <c r="J1145" t="s">
        <v>32</v>
      </c>
      <c r="K1145" t="s">
        <v>33</v>
      </c>
      <c r="L1145" t="s">
        <v>34</v>
      </c>
      <c r="M1145" t="s">
        <v>52</v>
      </c>
      <c r="N1145" t="s">
        <v>140</v>
      </c>
      <c r="O1145" t="s">
        <v>4634</v>
      </c>
      <c r="P1145" t="s">
        <v>38</v>
      </c>
      <c r="Q1145" t="s">
        <v>81</v>
      </c>
      <c r="R1145" s="1">
        <v>33604</v>
      </c>
      <c r="S1145" t="s">
        <v>40</v>
      </c>
      <c r="T1145" t="s">
        <v>83</v>
      </c>
      <c r="U1145" t="s">
        <v>55</v>
      </c>
      <c r="V1145">
        <v>79576</v>
      </c>
      <c r="W1145" t="s">
        <v>128</v>
      </c>
      <c r="X1145" t="s">
        <v>75</v>
      </c>
      <c r="Y1145" t="s">
        <v>45</v>
      </c>
      <c r="Z1145">
        <v>3</v>
      </c>
    </row>
    <row r="1146" spans="1:26" x14ac:dyDescent="0.3">
      <c r="A1146">
        <v>1571</v>
      </c>
      <c r="B1146" t="s">
        <v>4635</v>
      </c>
      <c r="C1146" t="s">
        <v>412</v>
      </c>
      <c r="D1146" s="1">
        <v>44340</v>
      </c>
      <c r="E1146" s="1"/>
      <c r="F1146" t="s">
        <v>28</v>
      </c>
      <c r="G1146" t="s">
        <v>4636</v>
      </c>
      <c r="H1146" t="s">
        <v>4637</v>
      </c>
      <c r="I1146" t="s">
        <v>62</v>
      </c>
      <c r="J1146" t="s">
        <v>32</v>
      </c>
      <c r="K1146" t="s">
        <v>52</v>
      </c>
      <c r="L1146" t="s">
        <v>51</v>
      </c>
      <c r="M1146" t="s">
        <v>63</v>
      </c>
      <c r="N1146" t="s">
        <v>36</v>
      </c>
      <c r="O1146" t="s">
        <v>37</v>
      </c>
      <c r="P1146" t="s">
        <v>38</v>
      </c>
      <c r="Q1146" t="s">
        <v>504</v>
      </c>
      <c r="R1146" s="1">
        <v>31667</v>
      </c>
      <c r="S1146" t="s">
        <v>40</v>
      </c>
      <c r="T1146" t="s">
        <v>205</v>
      </c>
      <c r="U1146" t="s">
        <v>42</v>
      </c>
      <c r="V1146">
        <v>47974</v>
      </c>
      <c r="W1146" t="s">
        <v>56</v>
      </c>
      <c r="X1146" t="s">
        <v>104</v>
      </c>
      <c r="Y1146" t="s">
        <v>105</v>
      </c>
      <c r="Z1146">
        <v>3</v>
      </c>
    </row>
    <row r="1147" spans="1:26" x14ac:dyDescent="0.3">
      <c r="A1147">
        <v>1572</v>
      </c>
      <c r="B1147" t="s">
        <v>4638</v>
      </c>
      <c r="C1147" t="s">
        <v>1579</v>
      </c>
      <c r="D1147" s="1">
        <v>44467</v>
      </c>
      <c r="E1147" s="1">
        <v>44843</v>
      </c>
      <c r="F1147" t="s">
        <v>28</v>
      </c>
      <c r="G1147" t="s">
        <v>4639</v>
      </c>
      <c r="H1147" t="s">
        <v>4640</v>
      </c>
      <c r="I1147" t="s">
        <v>89</v>
      </c>
      <c r="J1147" t="s">
        <v>32</v>
      </c>
      <c r="K1147" t="s">
        <v>52</v>
      </c>
      <c r="L1147" t="s">
        <v>34</v>
      </c>
      <c r="M1147" t="s">
        <v>52</v>
      </c>
      <c r="N1147" t="s">
        <v>126</v>
      </c>
      <c r="O1147" t="s">
        <v>4641</v>
      </c>
      <c r="P1147" t="s">
        <v>38</v>
      </c>
      <c r="Q1147" t="s">
        <v>231</v>
      </c>
      <c r="R1147" s="1">
        <v>18726</v>
      </c>
      <c r="S1147" t="s">
        <v>40</v>
      </c>
      <c r="T1147" t="s">
        <v>113</v>
      </c>
      <c r="U1147" t="s">
        <v>42</v>
      </c>
      <c r="V1147">
        <v>18550</v>
      </c>
      <c r="W1147" t="s">
        <v>93</v>
      </c>
      <c r="X1147" t="s">
        <v>84</v>
      </c>
      <c r="Y1147" t="s">
        <v>45</v>
      </c>
      <c r="Z1147">
        <v>3</v>
      </c>
    </row>
    <row r="1148" spans="1:26" x14ac:dyDescent="0.3">
      <c r="A1148">
        <v>1573</v>
      </c>
      <c r="B1148" t="s">
        <v>650</v>
      </c>
      <c r="C1148" t="s">
        <v>4519</v>
      </c>
      <c r="D1148" s="1">
        <v>44272</v>
      </c>
      <c r="E1148" s="1"/>
      <c r="F1148" t="s">
        <v>28</v>
      </c>
      <c r="G1148" t="s">
        <v>4642</v>
      </c>
      <c r="H1148" t="s">
        <v>4643</v>
      </c>
      <c r="I1148" t="s">
        <v>31</v>
      </c>
      <c r="J1148" t="s">
        <v>32</v>
      </c>
      <c r="K1148" t="s">
        <v>33</v>
      </c>
      <c r="L1148" t="s">
        <v>51</v>
      </c>
      <c r="M1148" t="s">
        <v>52</v>
      </c>
      <c r="N1148" t="s">
        <v>36</v>
      </c>
      <c r="O1148" t="s">
        <v>37</v>
      </c>
      <c r="P1148" t="s">
        <v>38</v>
      </c>
      <c r="Q1148" t="s">
        <v>286</v>
      </c>
      <c r="R1148" s="1">
        <v>31066</v>
      </c>
      <c r="S1148" t="s">
        <v>40</v>
      </c>
      <c r="T1148" t="s">
        <v>243</v>
      </c>
      <c r="U1148" t="s">
        <v>42</v>
      </c>
      <c r="V1148">
        <v>21985</v>
      </c>
      <c r="W1148" t="s">
        <v>74</v>
      </c>
      <c r="X1148" t="s">
        <v>44</v>
      </c>
      <c r="Y1148" t="s">
        <v>45</v>
      </c>
      <c r="Z1148">
        <v>3</v>
      </c>
    </row>
    <row r="1149" spans="1:26" x14ac:dyDescent="0.3">
      <c r="A1149">
        <v>1574</v>
      </c>
      <c r="B1149" t="s">
        <v>4644</v>
      </c>
      <c r="C1149" t="s">
        <v>4645</v>
      </c>
      <c r="D1149" s="1">
        <v>45110</v>
      </c>
      <c r="E1149" s="1">
        <v>45126</v>
      </c>
      <c r="F1149" t="s">
        <v>28</v>
      </c>
      <c r="G1149" t="s">
        <v>4646</v>
      </c>
      <c r="H1149" t="s">
        <v>4647</v>
      </c>
      <c r="I1149" t="s">
        <v>133</v>
      </c>
      <c r="J1149" t="s">
        <v>198</v>
      </c>
      <c r="K1149" t="s">
        <v>63</v>
      </c>
      <c r="L1149" t="s">
        <v>34</v>
      </c>
      <c r="M1149" t="s">
        <v>35</v>
      </c>
      <c r="N1149" t="s">
        <v>175</v>
      </c>
      <c r="O1149" t="s">
        <v>4648</v>
      </c>
      <c r="P1149" t="s">
        <v>38</v>
      </c>
      <c r="Q1149" t="s">
        <v>81</v>
      </c>
      <c r="R1149" s="1">
        <v>32835</v>
      </c>
      <c r="S1149" t="s">
        <v>40</v>
      </c>
      <c r="T1149" t="s">
        <v>226</v>
      </c>
      <c r="U1149" t="s">
        <v>42</v>
      </c>
      <c r="V1149">
        <v>17356</v>
      </c>
      <c r="W1149" t="s">
        <v>56</v>
      </c>
      <c r="X1149" t="s">
        <v>44</v>
      </c>
      <c r="Y1149" t="s">
        <v>45</v>
      </c>
      <c r="Z1149">
        <v>3</v>
      </c>
    </row>
    <row r="1150" spans="1:26" x14ac:dyDescent="0.3">
      <c r="A1150">
        <v>1575</v>
      </c>
      <c r="B1150" t="s">
        <v>1013</v>
      </c>
      <c r="C1150" t="s">
        <v>4649</v>
      </c>
      <c r="D1150" s="1">
        <v>43688</v>
      </c>
      <c r="E1150" s="1">
        <v>44387</v>
      </c>
      <c r="F1150" t="s">
        <v>28</v>
      </c>
      <c r="G1150" t="s">
        <v>4650</v>
      </c>
      <c r="H1150" t="s">
        <v>4651</v>
      </c>
      <c r="I1150" t="s">
        <v>50</v>
      </c>
      <c r="J1150" t="s">
        <v>1805</v>
      </c>
      <c r="K1150" t="s">
        <v>33</v>
      </c>
      <c r="L1150" t="s">
        <v>51</v>
      </c>
      <c r="M1150" t="s">
        <v>35</v>
      </c>
      <c r="N1150" t="s">
        <v>99</v>
      </c>
      <c r="O1150" t="s">
        <v>4652</v>
      </c>
      <c r="P1150" t="s">
        <v>38</v>
      </c>
      <c r="Q1150" t="s">
        <v>90</v>
      </c>
      <c r="R1150" s="1">
        <v>15541</v>
      </c>
      <c r="S1150" t="s">
        <v>40</v>
      </c>
      <c r="T1150" t="s">
        <v>83</v>
      </c>
      <c r="U1150" t="s">
        <v>42</v>
      </c>
      <c r="V1150">
        <v>82586</v>
      </c>
      <c r="W1150" t="s">
        <v>128</v>
      </c>
      <c r="X1150" t="s">
        <v>75</v>
      </c>
      <c r="Y1150" t="s">
        <v>45</v>
      </c>
      <c r="Z1150">
        <v>3</v>
      </c>
    </row>
    <row r="1151" spans="1:26" x14ac:dyDescent="0.3">
      <c r="A1151">
        <v>1576</v>
      </c>
      <c r="B1151" t="s">
        <v>550</v>
      </c>
      <c r="C1151" t="s">
        <v>4653</v>
      </c>
      <c r="D1151" s="1">
        <v>43780</v>
      </c>
      <c r="E1151" s="1">
        <v>44103</v>
      </c>
      <c r="F1151" t="s">
        <v>28</v>
      </c>
      <c r="G1151" t="s">
        <v>4654</v>
      </c>
      <c r="H1151" t="s">
        <v>4655</v>
      </c>
      <c r="I1151" t="s">
        <v>139</v>
      </c>
      <c r="J1151" t="s">
        <v>745</v>
      </c>
      <c r="K1151" t="s">
        <v>63</v>
      </c>
      <c r="L1151" t="s">
        <v>34</v>
      </c>
      <c r="M1151" t="s">
        <v>63</v>
      </c>
      <c r="N1151" t="s">
        <v>126</v>
      </c>
      <c r="O1151" t="s">
        <v>4656</v>
      </c>
      <c r="P1151" t="s">
        <v>38</v>
      </c>
      <c r="Q1151" t="s">
        <v>53</v>
      </c>
      <c r="R1151" s="1">
        <v>16700</v>
      </c>
      <c r="S1151" t="s">
        <v>40</v>
      </c>
      <c r="T1151" t="s">
        <v>163</v>
      </c>
      <c r="U1151" t="s">
        <v>55</v>
      </c>
      <c r="V1151">
        <v>74406</v>
      </c>
      <c r="W1151" t="s">
        <v>93</v>
      </c>
      <c r="X1151" t="s">
        <v>84</v>
      </c>
      <c r="Y1151" t="s">
        <v>236</v>
      </c>
      <c r="Z1151">
        <v>3</v>
      </c>
    </row>
    <row r="1152" spans="1:26" x14ac:dyDescent="0.3">
      <c r="A1152">
        <v>1577</v>
      </c>
      <c r="B1152" t="s">
        <v>780</v>
      </c>
      <c r="C1152" t="s">
        <v>1091</v>
      </c>
      <c r="D1152" s="1">
        <v>44180</v>
      </c>
      <c r="E1152" s="1"/>
      <c r="F1152" t="s">
        <v>728</v>
      </c>
      <c r="G1152" t="s">
        <v>4657</v>
      </c>
      <c r="H1152" t="s">
        <v>4658</v>
      </c>
      <c r="I1152" t="s">
        <v>62</v>
      </c>
      <c r="J1152" t="s">
        <v>32</v>
      </c>
      <c r="K1152" t="s">
        <v>63</v>
      </c>
      <c r="L1152" t="s">
        <v>64</v>
      </c>
      <c r="M1152" t="s">
        <v>35</v>
      </c>
      <c r="N1152" t="s">
        <v>36</v>
      </c>
      <c r="O1152" t="s">
        <v>37</v>
      </c>
      <c r="P1152" t="s">
        <v>38</v>
      </c>
      <c r="Q1152" t="s">
        <v>39</v>
      </c>
      <c r="R1152" s="1">
        <v>23114</v>
      </c>
      <c r="S1152" t="s">
        <v>40</v>
      </c>
      <c r="T1152" t="s">
        <v>4659</v>
      </c>
      <c r="U1152" t="s">
        <v>42</v>
      </c>
      <c r="V1152">
        <v>11134</v>
      </c>
      <c r="W1152" t="s">
        <v>93</v>
      </c>
      <c r="X1152" t="s">
        <v>44</v>
      </c>
      <c r="Y1152" t="s">
        <v>45</v>
      </c>
      <c r="Z1152">
        <v>3</v>
      </c>
    </row>
    <row r="1153" spans="1:26" x14ac:dyDescent="0.3">
      <c r="A1153">
        <v>1578</v>
      </c>
      <c r="B1153" t="s">
        <v>4660</v>
      </c>
      <c r="C1153" t="s">
        <v>4661</v>
      </c>
      <c r="D1153" s="1">
        <v>44322</v>
      </c>
      <c r="E1153" s="1">
        <v>45024</v>
      </c>
      <c r="F1153" t="s">
        <v>728</v>
      </c>
      <c r="G1153" t="s">
        <v>4662</v>
      </c>
      <c r="H1153" t="s">
        <v>4663</v>
      </c>
      <c r="I1153" t="s">
        <v>168</v>
      </c>
      <c r="J1153" t="s">
        <v>745</v>
      </c>
      <c r="K1153" t="s">
        <v>52</v>
      </c>
      <c r="L1153" t="s">
        <v>64</v>
      </c>
      <c r="M1153" t="s">
        <v>52</v>
      </c>
      <c r="N1153" t="s">
        <v>140</v>
      </c>
      <c r="O1153" t="s">
        <v>4664</v>
      </c>
      <c r="P1153" t="s">
        <v>38</v>
      </c>
      <c r="Q1153" t="s">
        <v>90</v>
      </c>
      <c r="R1153" s="1">
        <v>29453</v>
      </c>
      <c r="S1153" t="s">
        <v>40</v>
      </c>
      <c r="T1153" t="s">
        <v>281</v>
      </c>
      <c r="U1153" t="s">
        <v>55</v>
      </c>
      <c r="V1153">
        <v>71705</v>
      </c>
      <c r="W1153" t="s">
        <v>56</v>
      </c>
      <c r="X1153" t="s">
        <v>84</v>
      </c>
      <c r="Y1153" t="s">
        <v>236</v>
      </c>
      <c r="Z1153">
        <v>3</v>
      </c>
    </row>
    <row r="1154" spans="1:26" x14ac:dyDescent="0.3">
      <c r="A1154">
        <v>1579</v>
      </c>
      <c r="B1154" t="s">
        <v>4665</v>
      </c>
      <c r="C1154" t="s">
        <v>2770</v>
      </c>
      <c r="D1154" s="1">
        <v>44385</v>
      </c>
      <c r="E1154" s="1"/>
      <c r="F1154" t="s">
        <v>728</v>
      </c>
      <c r="G1154" t="s">
        <v>4666</v>
      </c>
      <c r="H1154" t="s">
        <v>4667</v>
      </c>
      <c r="I1154" t="s">
        <v>133</v>
      </c>
      <c r="J1154" t="s">
        <v>32</v>
      </c>
      <c r="K1154" t="s">
        <v>52</v>
      </c>
      <c r="L1154" t="s">
        <v>51</v>
      </c>
      <c r="M1154" t="s">
        <v>63</v>
      </c>
      <c r="N1154" t="s">
        <v>36</v>
      </c>
      <c r="O1154" t="s">
        <v>37</v>
      </c>
      <c r="P1154" t="s">
        <v>38</v>
      </c>
      <c r="Q1154" t="s">
        <v>81</v>
      </c>
      <c r="R1154" s="1">
        <v>34607</v>
      </c>
      <c r="S1154" t="s">
        <v>40</v>
      </c>
      <c r="T1154" t="s">
        <v>226</v>
      </c>
      <c r="U1154" t="s">
        <v>55</v>
      </c>
      <c r="V1154">
        <v>48643</v>
      </c>
      <c r="W1154" t="s">
        <v>43</v>
      </c>
      <c r="X1154" t="s">
        <v>104</v>
      </c>
      <c r="Y1154" t="s">
        <v>45</v>
      </c>
      <c r="Z1154">
        <v>3</v>
      </c>
    </row>
    <row r="1155" spans="1:26" x14ac:dyDescent="0.3">
      <c r="A1155">
        <v>1580</v>
      </c>
      <c r="B1155" t="s">
        <v>2842</v>
      </c>
      <c r="C1155" t="s">
        <v>4616</v>
      </c>
      <c r="D1155" s="1">
        <v>45020</v>
      </c>
      <c r="E1155" s="1"/>
      <c r="F1155" t="s">
        <v>728</v>
      </c>
      <c r="G1155" t="s">
        <v>4668</v>
      </c>
      <c r="H1155" t="s">
        <v>4669</v>
      </c>
      <c r="I1155" t="s">
        <v>80</v>
      </c>
      <c r="J1155" t="s">
        <v>32</v>
      </c>
      <c r="K1155" t="s">
        <v>52</v>
      </c>
      <c r="L1155" t="s">
        <v>51</v>
      </c>
      <c r="M1155" t="s">
        <v>63</v>
      </c>
      <c r="N1155" t="s">
        <v>36</v>
      </c>
      <c r="O1155" t="s">
        <v>37</v>
      </c>
      <c r="P1155" t="s">
        <v>38</v>
      </c>
      <c r="Q1155" t="s">
        <v>39</v>
      </c>
      <c r="R1155" s="1">
        <v>26399</v>
      </c>
      <c r="S1155" t="s">
        <v>40</v>
      </c>
      <c r="T1155" t="s">
        <v>1258</v>
      </c>
      <c r="U1155" t="s">
        <v>55</v>
      </c>
      <c r="V1155">
        <v>66491</v>
      </c>
      <c r="W1155" t="s">
        <v>128</v>
      </c>
      <c r="X1155" t="s">
        <v>75</v>
      </c>
      <c r="Y1155" t="s">
        <v>236</v>
      </c>
      <c r="Z1155">
        <v>3</v>
      </c>
    </row>
    <row r="1156" spans="1:26" x14ac:dyDescent="0.3">
      <c r="A1156">
        <v>1581</v>
      </c>
      <c r="B1156" t="s">
        <v>4670</v>
      </c>
      <c r="C1156" t="s">
        <v>4671</v>
      </c>
      <c r="D1156" s="1">
        <v>44778</v>
      </c>
      <c r="E1156" s="1">
        <v>44956</v>
      </c>
      <c r="F1156" t="s">
        <v>728</v>
      </c>
      <c r="G1156" t="s">
        <v>4672</v>
      </c>
      <c r="H1156" t="s">
        <v>4673</v>
      </c>
      <c r="I1156" t="s">
        <v>98</v>
      </c>
      <c r="J1156" t="s">
        <v>745</v>
      </c>
      <c r="K1156" t="s">
        <v>63</v>
      </c>
      <c r="L1156" t="s">
        <v>34</v>
      </c>
      <c r="M1156" t="s">
        <v>52</v>
      </c>
      <c r="N1156" t="s">
        <v>175</v>
      </c>
      <c r="O1156" t="s">
        <v>4674</v>
      </c>
      <c r="P1156" t="s">
        <v>38</v>
      </c>
      <c r="Q1156" t="s">
        <v>81</v>
      </c>
      <c r="R1156" s="1">
        <v>18468</v>
      </c>
      <c r="S1156" t="s">
        <v>40</v>
      </c>
      <c r="T1156" t="s">
        <v>226</v>
      </c>
      <c r="U1156" t="s">
        <v>55</v>
      </c>
      <c r="V1156">
        <v>40823</v>
      </c>
      <c r="W1156" t="s">
        <v>128</v>
      </c>
      <c r="X1156" t="s">
        <v>75</v>
      </c>
      <c r="Y1156" t="s">
        <v>45</v>
      </c>
      <c r="Z1156">
        <v>3</v>
      </c>
    </row>
    <row r="1157" spans="1:26" x14ac:dyDescent="0.3">
      <c r="A1157">
        <v>1582</v>
      </c>
      <c r="B1157" t="s">
        <v>803</v>
      </c>
      <c r="C1157" t="s">
        <v>4094</v>
      </c>
      <c r="D1157" s="1">
        <v>43927</v>
      </c>
      <c r="E1157" s="1">
        <v>44538</v>
      </c>
      <c r="F1157" t="s">
        <v>728</v>
      </c>
      <c r="G1157" t="s">
        <v>4675</v>
      </c>
      <c r="H1157" t="s">
        <v>4676</v>
      </c>
      <c r="I1157" t="s">
        <v>89</v>
      </c>
      <c r="J1157" t="s">
        <v>745</v>
      </c>
      <c r="K1157" t="s">
        <v>52</v>
      </c>
      <c r="L1157" t="s">
        <v>34</v>
      </c>
      <c r="M1157" t="s">
        <v>35</v>
      </c>
      <c r="N1157" t="s">
        <v>126</v>
      </c>
      <c r="O1157" t="s">
        <v>4677</v>
      </c>
      <c r="P1157" t="s">
        <v>38</v>
      </c>
      <c r="Q1157" t="s">
        <v>90</v>
      </c>
      <c r="R1157" s="1">
        <v>34790</v>
      </c>
      <c r="S1157" t="s">
        <v>40</v>
      </c>
      <c r="T1157" t="s">
        <v>113</v>
      </c>
      <c r="U1157" t="s">
        <v>42</v>
      </c>
      <c r="V1157">
        <v>95601</v>
      </c>
      <c r="W1157" t="s">
        <v>74</v>
      </c>
      <c r="X1157" t="s">
        <v>75</v>
      </c>
      <c r="Y1157" t="s">
        <v>236</v>
      </c>
      <c r="Z1157">
        <v>3</v>
      </c>
    </row>
    <row r="1158" spans="1:26" x14ac:dyDescent="0.3">
      <c r="A1158">
        <v>1583</v>
      </c>
      <c r="B1158" t="s">
        <v>4678</v>
      </c>
      <c r="C1158" t="s">
        <v>1275</v>
      </c>
      <c r="D1158" s="1">
        <v>44987</v>
      </c>
      <c r="E1158" s="1">
        <v>44997</v>
      </c>
      <c r="F1158" t="s">
        <v>28</v>
      </c>
      <c r="G1158" t="s">
        <v>4679</v>
      </c>
      <c r="H1158" t="s">
        <v>4680</v>
      </c>
      <c r="I1158" t="s">
        <v>118</v>
      </c>
      <c r="J1158" t="s">
        <v>745</v>
      </c>
      <c r="K1158" t="s">
        <v>63</v>
      </c>
      <c r="L1158" t="s">
        <v>64</v>
      </c>
      <c r="M1158" t="s">
        <v>52</v>
      </c>
      <c r="N1158" t="s">
        <v>99</v>
      </c>
      <c r="O1158" t="s">
        <v>4681</v>
      </c>
      <c r="P1158" t="s">
        <v>38</v>
      </c>
      <c r="Q1158" t="s">
        <v>177</v>
      </c>
      <c r="R1158" s="1">
        <v>26846</v>
      </c>
      <c r="S1158" t="s">
        <v>40</v>
      </c>
      <c r="T1158" t="s">
        <v>178</v>
      </c>
      <c r="U1158" t="s">
        <v>42</v>
      </c>
      <c r="V1158">
        <v>60634</v>
      </c>
      <c r="W1158" t="s">
        <v>74</v>
      </c>
      <c r="X1158" t="s">
        <v>44</v>
      </c>
      <c r="Y1158" t="s">
        <v>45</v>
      </c>
      <c r="Z1158">
        <v>3</v>
      </c>
    </row>
    <row r="1159" spans="1:26" x14ac:dyDescent="0.3">
      <c r="A1159">
        <v>1584</v>
      </c>
      <c r="B1159" t="s">
        <v>4620</v>
      </c>
      <c r="C1159" t="s">
        <v>4682</v>
      </c>
      <c r="D1159" s="1">
        <v>43930</v>
      </c>
      <c r="E1159" s="1"/>
      <c r="F1159" t="s">
        <v>28</v>
      </c>
      <c r="G1159" t="s">
        <v>4683</v>
      </c>
      <c r="H1159" t="s">
        <v>4684</v>
      </c>
      <c r="I1159" t="s">
        <v>62</v>
      </c>
      <c r="J1159" t="s">
        <v>32</v>
      </c>
      <c r="K1159" t="s">
        <v>33</v>
      </c>
      <c r="L1159" t="s">
        <v>64</v>
      </c>
      <c r="M1159" t="s">
        <v>52</v>
      </c>
      <c r="N1159" t="s">
        <v>36</v>
      </c>
      <c r="O1159" t="s">
        <v>37</v>
      </c>
      <c r="P1159" t="s">
        <v>38</v>
      </c>
      <c r="Q1159" t="s">
        <v>231</v>
      </c>
      <c r="R1159" s="1">
        <v>15997</v>
      </c>
      <c r="S1159" t="s">
        <v>40</v>
      </c>
      <c r="T1159" t="s">
        <v>113</v>
      </c>
      <c r="U1159" t="s">
        <v>42</v>
      </c>
      <c r="V1159">
        <v>2053</v>
      </c>
      <c r="W1159" t="s">
        <v>43</v>
      </c>
      <c r="X1159" t="s">
        <v>84</v>
      </c>
      <c r="Y1159" t="s">
        <v>45</v>
      </c>
      <c r="Z1159">
        <v>3</v>
      </c>
    </row>
    <row r="1160" spans="1:26" x14ac:dyDescent="0.3">
      <c r="A1160">
        <v>1585</v>
      </c>
      <c r="B1160" t="s">
        <v>4685</v>
      </c>
      <c r="C1160" t="s">
        <v>4686</v>
      </c>
      <c r="D1160" s="1">
        <v>44821</v>
      </c>
      <c r="E1160" s="1">
        <v>45117</v>
      </c>
      <c r="F1160" t="s">
        <v>28</v>
      </c>
      <c r="G1160" t="s">
        <v>4687</v>
      </c>
      <c r="H1160" t="s">
        <v>4688</v>
      </c>
      <c r="I1160" t="s">
        <v>89</v>
      </c>
      <c r="J1160" t="s">
        <v>32</v>
      </c>
      <c r="K1160" t="s">
        <v>52</v>
      </c>
      <c r="L1160" t="s">
        <v>51</v>
      </c>
      <c r="M1160" t="s">
        <v>35</v>
      </c>
      <c r="N1160" t="s">
        <v>140</v>
      </c>
      <c r="O1160" t="s">
        <v>4689</v>
      </c>
      <c r="P1160" t="s">
        <v>38</v>
      </c>
      <c r="Q1160" t="s">
        <v>148</v>
      </c>
      <c r="R1160" s="1">
        <v>20579</v>
      </c>
      <c r="S1160" t="s">
        <v>40</v>
      </c>
      <c r="T1160" t="s">
        <v>2143</v>
      </c>
      <c r="U1160" t="s">
        <v>42</v>
      </c>
      <c r="V1160">
        <v>77910</v>
      </c>
      <c r="W1160" t="s">
        <v>93</v>
      </c>
      <c r="X1160" t="s">
        <v>75</v>
      </c>
      <c r="Y1160" t="s">
        <v>45</v>
      </c>
      <c r="Z1160">
        <v>3</v>
      </c>
    </row>
    <row r="1161" spans="1:26" x14ac:dyDescent="0.3">
      <c r="A1161">
        <v>1586</v>
      </c>
      <c r="B1161" t="s">
        <v>456</v>
      </c>
      <c r="C1161" t="s">
        <v>1370</v>
      </c>
      <c r="D1161" s="1">
        <v>44576</v>
      </c>
      <c r="E1161" s="1"/>
      <c r="F1161" t="s">
        <v>28</v>
      </c>
      <c r="G1161" t="s">
        <v>4690</v>
      </c>
      <c r="H1161" t="s">
        <v>4691</v>
      </c>
      <c r="I1161" t="s">
        <v>31</v>
      </c>
      <c r="J1161" t="s">
        <v>32</v>
      </c>
      <c r="K1161" t="s">
        <v>63</v>
      </c>
      <c r="L1161" t="s">
        <v>34</v>
      </c>
      <c r="M1161" t="s">
        <v>63</v>
      </c>
      <c r="N1161" t="s">
        <v>36</v>
      </c>
      <c r="O1161" t="s">
        <v>37</v>
      </c>
      <c r="P1161" t="s">
        <v>38</v>
      </c>
      <c r="Q1161" t="s">
        <v>81</v>
      </c>
      <c r="R1161" s="1">
        <v>26669</v>
      </c>
      <c r="S1161" t="s">
        <v>40</v>
      </c>
      <c r="T1161" t="s">
        <v>103</v>
      </c>
      <c r="U1161" t="s">
        <v>42</v>
      </c>
      <c r="V1161">
        <v>16737</v>
      </c>
      <c r="W1161" t="s">
        <v>56</v>
      </c>
      <c r="X1161" t="s">
        <v>44</v>
      </c>
      <c r="Y1161" t="s">
        <v>45</v>
      </c>
      <c r="Z1161">
        <v>3</v>
      </c>
    </row>
    <row r="1162" spans="1:26" x14ac:dyDescent="0.3">
      <c r="A1162">
        <v>1587</v>
      </c>
      <c r="B1162" t="s">
        <v>1069</v>
      </c>
      <c r="C1162" t="s">
        <v>870</v>
      </c>
      <c r="D1162" s="1">
        <v>44704</v>
      </c>
      <c r="E1162" s="1"/>
      <c r="F1162" t="s">
        <v>28</v>
      </c>
      <c r="G1162" t="s">
        <v>4692</v>
      </c>
      <c r="H1162" t="s">
        <v>4693</v>
      </c>
      <c r="I1162" t="s">
        <v>133</v>
      </c>
      <c r="J1162" t="s">
        <v>32</v>
      </c>
      <c r="K1162" t="s">
        <v>52</v>
      </c>
      <c r="L1162" t="s">
        <v>34</v>
      </c>
      <c r="M1162" t="s">
        <v>52</v>
      </c>
      <c r="N1162" t="s">
        <v>36</v>
      </c>
      <c r="O1162" t="s">
        <v>37</v>
      </c>
      <c r="P1162" t="s">
        <v>38</v>
      </c>
      <c r="Q1162" t="s">
        <v>148</v>
      </c>
      <c r="R1162" s="1">
        <v>31028</v>
      </c>
      <c r="S1162" t="s">
        <v>40</v>
      </c>
      <c r="T1162" t="s">
        <v>150</v>
      </c>
      <c r="U1162" t="s">
        <v>55</v>
      </c>
      <c r="V1162">
        <v>12898</v>
      </c>
      <c r="W1162" t="s">
        <v>74</v>
      </c>
      <c r="X1162" t="s">
        <v>104</v>
      </c>
      <c r="Y1162" t="s">
        <v>45</v>
      </c>
      <c r="Z1162">
        <v>3</v>
      </c>
    </row>
    <row r="1163" spans="1:26" x14ac:dyDescent="0.3">
      <c r="A1163">
        <v>1588</v>
      </c>
      <c r="B1163" t="s">
        <v>2385</v>
      </c>
      <c r="C1163" t="s">
        <v>4694</v>
      </c>
      <c r="D1163" s="1">
        <v>44392</v>
      </c>
      <c r="E1163" s="1"/>
      <c r="F1163" t="s">
        <v>28</v>
      </c>
      <c r="G1163" t="s">
        <v>4695</v>
      </c>
      <c r="H1163" t="s">
        <v>4696</v>
      </c>
      <c r="I1163" t="s">
        <v>50</v>
      </c>
      <c r="J1163" t="s">
        <v>32</v>
      </c>
      <c r="K1163" t="s">
        <v>63</v>
      </c>
      <c r="L1163" t="s">
        <v>51</v>
      </c>
      <c r="M1163" t="s">
        <v>35</v>
      </c>
      <c r="N1163" t="s">
        <v>36</v>
      </c>
      <c r="O1163" t="s">
        <v>37</v>
      </c>
      <c r="P1163" t="s">
        <v>38</v>
      </c>
      <c r="Q1163" t="s">
        <v>148</v>
      </c>
      <c r="R1163" s="1">
        <v>16851</v>
      </c>
      <c r="S1163" t="s">
        <v>40</v>
      </c>
      <c r="T1163" t="s">
        <v>103</v>
      </c>
      <c r="U1163" t="s">
        <v>55</v>
      </c>
      <c r="V1163">
        <v>51245</v>
      </c>
      <c r="W1163" t="s">
        <v>56</v>
      </c>
      <c r="X1163" t="s">
        <v>44</v>
      </c>
      <c r="Y1163" t="s">
        <v>45</v>
      </c>
      <c r="Z1163">
        <v>3</v>
      </c>
    </row>
    <row r="1164" spans="1:26" x14ac:dyDescent="0.3">
      <c r="A1164">
        <v>1589</v>
      </c>
      <c r="B1164" t="s">
        <v>2795</v>
      </c>
      <c r="C1164" t="s">
        <v>1615</v>
      </c>
      <c r="D1164" s="1">
        <v>44071</v>
      </c>
      <c r="E1164" s="1">
        <v>44798</v>
      </c>
      <c r="F1164" t="s">
        <v>28</v>
      </c>
      <c r="G1164" t="s">
        <v>4697</v>
      </c>
      <c r="H1164" t="s">
        <v>4698</v>
      </c>
      <c r="I1164" t="s">
        <v>139</v>
      </c>
      <c r="J1164" t="s">
        <v>32</v>
      </c>
      <c r="K1164" t="s">
        <v>33</v>
      </c>
      <c r="L1164" t="s">
        <v>51</v>
      </c>
      <c r="M1164" t="s">
        <v>52</v>
      </c>
      <c r="N1164" t="s">
        <v>99</v>
      </c>
      <c r="O1164" t="s">
        <v>4699</v>
      </c>
      <c r="P1164" t="s">
        <v>38</v>
      </c>
      <c r="Q1164" t="s">
        <v>90</v>
      </c>
      <c r="R1164" s="1">
        <v>35248</v>
      </c>
      <c r="S1164" t="s">
        <v>40</v>
      </c>
      <c r="T1164" t="s">
        <v>103</v>
      </c>
      <c r="U1164" t="s">
        <v>42</v>
      </c>
      <c r="V1164">
        <v>22497</v>
      </c>
      <c r="W1164" t="s">
        <v>43</v>
      </c>
      <c r="X1164" t="s">
        <v>84</v>
      </c>
      <c r="Y1164" t="s">
        <v>45</v>
      </c>
      <c r="Z1164">
        <v>3</v>
      </c>
    </row>
    <row r="1165" spans="1:26" x14ac:dyDescent="0.3">
      <c r="A1165">
        <v>1590</v>
      </c>
      <c r="B1165" t="s">
        <v>4685</v>
      </c>
      <c r="C1165" t="s">
        <v>4700</v>
      </c>
      <c r="D1165" s="1">
        <v>44448</v>
      </c>
      <c r="E1165" s="1"/>
      <c r="F1165" t="s">
        <v>28</v>
      </c>
      <c r="G1165" t="s">
        <v>4701</v>
      </c>
      <c r="H1165" t="s">
        <v>4702</v>
      </c>
      <c r="I1165" t="s">
        <v>80</v>
      </c>
      <c r="J1165" t="s">
        <v>32</v>
      </c>
      <c r="K1165" t="s">
        <v>52</v>
      </c>
      <c r="L1165" t="s">
        <v>51</v>
      </c>
      <c r="M1165" t="s">
        <v>63</v>
      </c>
      <c r="N1165" t="s">
        <v>36</v>
      </c>
      <c r="O1165" t="s">
        <v>37</v>
      </c>
      <c r="P1165" t="s">
        <v>38</v>
      </c>
      <c r="Q1165" t="s">
        <v>305</v>
      </c>
      <c r="R1165" s="1">
        <v>30568</v>
      </c>
      <c r="S1165" t="s">
        <v>40</v>
      </c>
      <c r="T1165" t="s">
        <v>226</v>
      </c>
      <c r="U1165" t="s">
        <v>55</v>
      </c>
      <c r="V1165">
        <v>30814</v>
      </c>
      <c r="W1165" t="s">
        <v>93</v>
      </c>
      <c r="X1165" t="s">
        <v>75</v>
      </c>
      <c r="Y1165" t="s">
        <v>45</v>
      </c>
      <c r="Z1165">
        <v>3</v>
      </c>
    </row>
    <row r="1166" spans="1:26" x14ac:dyDescent="0.3">
      <c r="A1166">
        <v>1591</v>
      </c>
      <c r="B1166" t="s">
        <v>4703</v>
      </c>
      <c r="C1166" t="s">
        <v>1468</v>
      </c>
      <c r="D1166" s="1">
        <v>44967</v>
      </c>
      <c r="E1166" s="1">
        <v>45069</v>
      </c>
      <c r="F1166" t="s">
        <v>28</v>
      </c>
      <c r="G1166" t="s">
        <v>4704</v>
      </c>
      <c r="H1166" t="s">
        <v>4705</v>
      </c>
      <c r="I1166" t="s">
        <v>168</v>
      </c>
      <c r="J1166" t="s">
        <v>32</v>
      </c>
      <c r="K1166" t="s">
        <v>33</v>
      </c>
      <c r="L1166" t="s">
        <v>51</v>
      </c>
      <c r="M1166" t="s">
        <v>52</v>
      </c>
      <c r="N1166" t="s">
        <v>175</v>
      </c>
      <c r="O1166" t="s">
        <v>4706</v>
      </c>
      <c r="P1166" t="s">
        <v>38</v>
      </c>
      <c r="Q1166" t="s">
        <v>81</v>
      </c>
      <c r="R1166" s="1">
        <v>21113</v>
      </c>
      <c r="S1166" t="s">
        <v>40</v>
      </c>
      <c r="T1166" t="s">
        <v>103</v>
      </c>
      <c r="U1166" t="s">
        <v>42</v>
      </c>
      <c r="V1166">
        <v>69254</v>
      </c>
      <c r="W1166" t="s">
        <v>128</v>
      </c>
      <c r="X1166" t="s">
        <v>104</v>
      </c>
      <c r="Y1166" t="s">
        <v>45</v>
      </c>
      <c r="Z1166">
        <v>3</v>
      </c>
    </row>
    <row r="1167" spans="1:26" x14ac:dyDescent="0.3">
      <c r="A1167">
        <v>1592</v>
      </c>
      <c r="B1167" t="s">
        <v>982</v>
      </c>
      <c r="C1167" t="s">
        <v>661</v>
      </c>
      <c r="D1167" s="1">
        <v>43996</v>
      </c>
      <c r="E1167" s="1">
        <v>45125</v>
      </c>
      <c r="F1167" t="s">
        <v>28</v>
      </c>
      <c r="G1167" t="s">
        <v>4707</v>
      </c>
      <c r="H1167" t="s">
        <v>4708</v>
      </c>
      <c r="I1167" t="s">
        <v>98</v>
      </c>
      <c r="J1167" t="s">
        <v>32</v>
      </c>
      <c r="K1167" t="s">
        <v>63</v>
      </c>
      <c r="L1167" t="s">
        <v>51</v>
      </c>
      <c r="M1167" t="s">
        <v>63</v>
      </c>
      <c r="N1167" t="s">
        <v>140</v>
      </c>
      <c r="O1167" t="s">
        <v>4709</v>
      </c>
      <c r="P1167" t="s">
        <v>38</v>
      </c>
      <c r="Q1167" t="s">
        <v>111</v>
      </c>
      <c r="R1167" s="1">
        <v>29813</v>
      </c>
      <c r="S1167" t="s">
        <v>40</v>
      </c>
      <c r="T1167" t="s">
        <v>113</v>
      </c>
      <c r="U1167" t="s">
        <v>55</v>
      </c>
      <c r="V1167">
        <v>20973</v>
      </c>
      <c r="W1167" t="s">
        <v>74</v>
      </c>
      <c r="X1167" t="s">
        <v>75</v>
      </c>
      <c r="Y1167" t="s">
        <v>105</v>
      </c>
      <c r="Z1167">
        <v>3</v>
      </c>
    </row>
    <row r="1168" spans="1:26" x14ac:dyDescent="0.3">
      <c r="A1168">
        <v>1593</v>
      </c>
      <c r="B1168" t="s">
        <v>4710</v>
      </c>
      <c r="C1168" t="s">
        <v>2677</v>
      </c>
      <c r="D1168" s="1">
        <v>44170</v>
      </c>
      <c r="E1168" s="1"/>
      <c r="F1168" t="s">
        <v>28</v>
      </c>
      <c r="G1168" t="s">
        <v>4711</v>
      </c>
      <c r="H1168" t="s">
        <v>4712</v>
      </c>
      <c r="I1168" t="s">
        <v>118</v>
      </c>
      <c r="J1168" t="s">
        <v>32</v>
      </c>
      <c r="K1168" t="s">
        <v>52</v>
      </c>
      <c r="L1168" t="s">
        <v>64</v>
      </c>
      <c r="M1168" t="s">
        <v>63</v>
      </c>
      <c r="N1168" t="s">
        <v>36</v>
      </c>
      <c r="O1168" t="s">
        <v>37</v>
      </c>
      <c r="P1168" t="s">
        <v>38</v>
      </c>
      <c r="Q1168" t="s">
        <v>332</v>
      </c>
      <c r="R1168" s="1">
        <v>31004</v>
      </c>
      <c r="S1168" t="s">
        <v>40</v>
      </c>
      <c r="T1168" t="s">
        <v>83</v>
      </c>
      <c r="U1168" t="s">
        <v>55</v>
      </c>
      <c r="V1168">
        <v>43757</v>
      </c>
      <c r="W1168" t="s">
        <v>128</v>
      </c>
      <c r="X1168" t="s">
        <v>44</v>
      </c>
      <c r="Y1168" t="s">
        <v>105</v>
      </c>
      <c r="Z1168">
        <v>3</v>
      </c>
    </row>
    <row r="1169" spans="1:26" x14ac:dyDescent="0.3">
      <c r="A1169">
        <v>1594</v>
      </c>
      <c r="B1169" t="s">
        <v>4713</v>
      </c>
      <c r="C1169" t="s">
        <v>3183</v>
      </c>
      <c r="D1169" s="1">
        <v>44758</v>
      </c>
      <c r="E1169" s="1"/>
      <c r="F1169" t="s">
        <v>28</v>
      </c>
      <c r="G1169" t="s">
        <v>1893</v>
      </c>
      <c r="H1169" t="s">
        <v>4714</v>
      </c>
      <c r="I1169" t="s">
        <v>62</v>
      </c>
      <c r="J1169" t="s">
        <v>32</v>
      </c>
      <c r="K1169" t="s">
        <v>52</v>
      </c>
      <c r="L1169" t="s">
        <v>64</v>
      </c>
      <c r="M1169" t="s">
        <v>63</v>
      </c>
      <c r="N1169" t="s">
        <v>36</v>
      </c>
      <c r="O1169" t="s">
        <v>37</v>
      </c>
      <c r="P1169" t="s">
        <v>38</v>
      </c>
      <c r="Q1169" t="s">
        <v>53</v>
      </c>
      <c r="R1169" s="1">
        <v>24958</v>
      </c>
      <c r="S1169" t="s">
        <v>40</v>
      </c>
      <c r="T1169" t="s">
        <v>163</v>
      </c>
      <c r="U1169" t="s">
        <v>42</v>
      </c>
      <c r="V1169">
        <v>32811</v>
      </c>
      <c r="W1169" t="s">
        <v>93</v>
      </c>
      <c r="X1169" t="s">
        <v>75</v>
      </c>
      <c r="Y1169" t="s">
        <v>105</v>
      </c>
      <c r="Z1169">
        <v>3</v>
      </c>
    </row>
    <row r="1170" spans="1:26" x14ac:dyDescent="0.3">
      <c r="A1170">
        <v>1595</v>
      </c>
      <c r="B1170" t="s">
        <v>338</v>
      </c>
      <c r="C1170" t="s">
        <v>992</v>
      </c>
      <c r="D1170" s="1">
        <v>45086</v>
      </c>
      <c r="E1170" s="1"/>
      <c r="F1170" t="s">
        <v>28</v>
      </c>
      <c r="G1170" t="s">
        <v>4715</v>
      </c>
      <c r="H1170" t="s">
        <v>4716</v>
      </c>
      <c r="I1170" t="s">
        <v>89</v>
      </c>
      <c r="J1170" t="s">
        <v>32</v>
      </c>
      <c r="K1170" t="s">
        <v>52</v>
      </c>
      <c r="L1170" t="s">
        <v>51</v>
      </c>
      <c r="M1170" t="s">
        <v>63</v>
      </c>
      <c r="N1170" t="s">
        <v>36</v>
      </c>
      <c r="O1170" t="s">
        <v>37</v>
      </c>
      <c r="P1170" t="s">
        <v>38</v>
      </c>
      <c r="Q1170" t="s">
        <v>101</v>
      </c>
      <c r="R1170" s="1">
        <v>25457</v>
      </c>
      <c r="S1170" t="s">
        <v>40</v>
      </c>
      <c r="T1170" t="s">
        <v>613</v>
      </c>
      <c r="U1170" t="s">
        <v>42</v>
      </c>
      <c r="V1170">
        <v>75995</v>
      </c>
      <c r="W1170" t="s">
        <v>93</v>
      </c>
      <c r="X1170" t="s">
        <v>84</v>
      </c>
      <c r="Y1170" t="s">
        <v>105</v>
      </c>
      <c r="Z1170">
        <v>3</v>
      </c>
    </row>
    <row r="1171" spans="1:26" x14ac:dyDescent="0.3">
      <c r="A1171">
        <v>1596</v>
      </c>
      <c r="B1171" t="s">
        <v>2227</v>
      </c>
      <c r="C1171" t="s">
        <v>383</v>
      </c>
      <c r="D1171" s="1">
        <v>43892</v>
      </c>
      <c r="E1171" s="1">
        <v>43976</v>
      </c>
      <c r="F1171" t="s">
        <v>28</v>
      </c>
      <c r="G1171" t="s">
        <v>4717</v>
      </c>
      <c r="H1171" t="s">
        <v>4718</v>
      </c>
      <c r="I1171" t="s">
        <v>31</v>
      </c>
      <c r="J1171" t="s">
        <v>198</v>
      </c>
      <c r="K1171" t="s">
        <v>33</v>
      </c>
      <c r="L1171" t="s">
        <v>34</v>
      </c>
      <c r="M1171" t="s">
        <v>35</v>
      </c>
      <c r="N1171" t="s">
        <v>175</v>
      </c>
      <c r="O1171" t="s">
        <v>4719</v>
      </c>
      <c r="P1171" t="s">
        <v>38</v>
      </c>
      <c r="Q1171" t="s">
        <v>66</v>
      </c>
      <c r="R1171" s="1">
        <v>21412</v>
      </c>
      <c r="S1171" t="s">
        <v>40</v>
      </c>
      <c r="T1171" t="s">
        <v>395</v>
      </c>
      <c r="U1171" t="s">
        <v>42</v>
      </c>
      <c r="V1171">
        <v>2999</v>
      </c>
      <c r="W1171" t="s">
        <v>74</v>
      </c>
      <c r="X1171" t="s">
        <v>84</v>
      </c>
      <c r="Y1171" t="s">
        <v>105</v>
      </c>
      <c r="Z1171">
        <v>3</v>
      </c>
    </row>
    <row r="1172" spans="1:26" x14ac:dyDescent="0.3">
      <c r="A1172">
        <v>1597</v>
      </c>
      <c r="B1172" t="s">
        <v>4021</v>
      </c>
      <c r="C1172" t="s">
        <v>430</v>
      </c>
      <c r="D1172" s="1">
        <v>43427</v>
      </c>
      <c r="E1172" s="1">
        <v>44466</v>
      </c>
      <c r="F1172" t="s">
        <v>28</v>
      </c>
      <c r="G1172" t="s">
        <v>4720</v>
      </c>
      <c r="H1172" t="s">
        <v>4721</v>
      </c>
      <c r="I1172" t="s">
        <v>133</v>
      </c>
      <c r="J1172" t="s">
        <v>198</v>
      </c>
      <c r="K1172" t="s">
        <v>52</v>
      </c>
      <c r="L1172" t="s">
        <v>34</v>
      </c>
      <c r="M1172" t="s">
        <v>35</v>
      </c>
      <c r="N1172" t="s">
        <v>175</v>
      </c>
      <c r="O1172" t="s">
        <v>4722</v>
      </c>
      <c r="P1172" t="s">
        <v>38</v>
      </c>
      <c r="Q1172" t="s">
        <v>177</v>
      </c>
      <c r="R1172" s="1">
        <v>35849</v>
      </c>
      <c r="S1172" t="s">
        <v>40</v>
      </c>
      <c r="T1172" t="s">
        <v>178</v>
      </c>
      <c r="U1172" t="s">
        <v>42</v>
      </c>
      <c r="V1172">
        <v>75959</v>
      </c>
      <c r="W1172" t="s">
        <v>43</v>
      </c>
      <c r="X1172" t="s">
        <v>84</v>
      </c>
      <c r="Y1172" t="s">
        <v>105</v>
      </c>
      <c r="Z1172">
        <v>3</v>
      </c>
    </row>
    <row r="1173" spans="1:26" x14ac:dyDescent="0.3">
      <c r="A1173">
        <v>1598</v>
      </c>
      <c r="B1173" t="s">
        <v>2114</v>
      </c>
      <c r="C1173" t="s">
        <v>4694</v>
      </c>
      <c r="D1173" s="1">
        <v>43612</v>
      </c>
      <c r="E1173" s="1">
        <v>45096</v>
      </c>
      <c r="F1173" t="s">
        <v>28</v>
      </c>
      <c r="G1173" t="s">
        <v>4723</v>
      </c>
      <c r="H1173" t="s">
        <v>4724</v>
      </c>
      <c r="I1173" t="s">
        <v>50</v>
      </c>
      <c r="J1173" t="s">
        <v>1805</v>
      </c>
      <c r="K1173" t="s">
        <v>33</v>
      </c>
      <c r="L1173" t="s">
        <v>51</v>
      </c>
      <c r="M1173" t="s">
        <v>52</v>
      </c>
      <c r="N1173" t="s">
        <v>126</v>
      </c>
      <c r="O1173" t="s">
        <v>4725</v>
      </c>
      <c r="P1173" t="s">
        <v>38</v>
      </c>
      <c r="Q1173" t="s">
        <v>81</v>
      </c>
      <c r="R1173" s="1">
        <v>28554</v>
      </c>
      <c r="S1173" t="s">
        <v>40</v>
      </c>
      <c r="T1173" t="s">
        <v>352</v>
      </c>
      <c r="U1173" t="s">
        <v>42</v>
      </c>
      <c r="V1173">
        <v>8372</v>
      </c>
      <c r="W1173" t="s">
        <v>93</v>
      </c>
      <c r="X1173" t="s">
        <v>104</v>
      </c>
      <c r="Y1173" t="s">
        <v>236</v>
      </c>
      <c r="Z1173">
        <v>3</v>
      </c>
    </row>
    <row r="1174" spans="1:26" x14ac:dyDescent="0.3">
      <c r="A1174">
        <v>1599</v>
      </c>
      <c r="B1174" t="s">
        <v>4726</v>
      </c>
      <c r="C1174" t="s">
        <v>1050</v>
      </c>
      <c r="D1174" s="1">
        <v>44699</v>
      </c>
      <c r="E1174" s="1">
        <v>45026</v>
      </c>
      <c r="F1174" t="s">
        <v>728</v>
      </c>
      <c r="G1174" t="s">
        <v>4727</v>
      </c>
      <c r="H1174" t="s">
        <v>4728</v>
      </c>
      <c r="I1174" t="s">
        <v>89</v>
      </c>
      <c r="J1174" t="s">
        <v>745</v>
      </c>
      <c r="K1174" t="s">
        <v>63</v>
      </c>
      <c r="L1174" t="s">
        <v>34</v>
      </c>
      <c r="M1174" t="s">
        <v>63</v>
      </c>
      <c r="N1174" t="s">
        <v>126</v>
      </c>
      <c r="O1174" t="s">
        <v>4729</v>
      </c>
      <c r="P1174" t="s">
        <v>38</v>
      </c>
      <c r="Q1174" t="s">
        <v>90</v>
      </c>
      <c r="R1174" s="1">
        <v>27711</v>
      </c>
      <c r="S1174" t="s">
        <v>40</v>
      </c>
      <c r="T1174" t="s">
        <v>83</v>
      </c>
      <c r="U1174" t="s">
        <v>55</v>
      </c>
      <c r="V1174">
        <v>82257</v>
      </c>
      <c r="W1174" t="s">
        <v>43</v>
      </c>
      <c r="X1174" t="s">
        <v>104</v>
      </c>
      <c r="Y1174" t="s">
        <v>105</v>
      </c>
      <c r="Z1174">
        <v>3</v>
      </c>
    </row>
    <row r="1175" spans="1:26" x14ac:dyDescent="0.3">
      <c r="A1175">
        <v>1600</v>
      </c>
      <c r="B1175" t="s">
        <v>2756</v>
      </c>
      <c r="C1175" t="s">
        <v>4730</v>
      </c>
      <c r="D1175" s="1">
        <v>43410</v>
      </c>
      <c r="E1175" s="1"/>
      <c r="F1175" t="s">
        <v>728</v>
      </c>
      <c r="G1175" t="s">
        <v>4731</v>
      </c>
      <c r="H1175" t="s">
        <v>4732</v>
      </c>
      <c r="I1175" t="s">
        <v>31</v>
      </c>
      <c r="J1175" t="s">
        <v>32</v>
      </c>
      <c r="K1175" t="s">
        <v>33</v>
      </c>
      <c r="L1175" t="s">
        <v>51</v>
      </c>
      <c r="M1175" t="s">
        <v>63</v>
      </c>
      <c r="N1175" t="s">
        <v>36</v>
      </c>
      <c r="O1175" t="s">
        <v>37</v>
      </c>
      <c r="P1175" t="s">
        <v>38</v>
      </c>
      <c r="Q1175" t="s">
        <v>81</v>
      </c>
      <c r="R1175" s="1">
        <v>34108</v>
      </c>
      <c r="S1175" t="s">
        <v>40</v>
      </c>
      <c r="T1175" t="s">
        <v>103</v>
      </c>
      <c r="U1175" t="s">
        <v>42</v>
      </c>
      <c r="V1175">
        <v>23314</v>
      </c>
      <c r="W1175" t="s">
        <v>56</v>
      </c>
      <c r="X1175" t="s">
        <v>84</v>
      </c>
      <c r="Y1175" t="s">
        <v>105</v>
      </c>
      <c r="Z1175">
        <v>3</v>
      </c>
    </row>
    <row r="1176" spans="1:26" x14ac:dyDescent="0.3">
      <c r="A1176">
        <v>1601</v>
      </c>
      <c r="B1176" t="s">
        <v>4733</v>
      </c>
      <c r="C1176" t="s">
        <v>1573</v>
      </c>
      <c r="D1176" s="1">
        <v>44649</v>
      </c>
      <c r="E1176" s="1">
        <v>45131</v>
      </c>
      <c r="F1176" t="s">
        <v>728</v>
      </c>
      <c r="G1176" t="s">
        <v>4734</v>
      </c>
      <c r="H1176" t="s">
        <v>4735</v>
      </c>
      <c r="I1176" t="s">
        <v>133</v>
      </c>
      <c r="J1176" t="s">
        <v>32</v>
      </c>
      <c r="K1176" t="s">
        <v>52</v>
      </c>
      <c r="L1176" t="s">
        <v>34</v>
      </c>
      <c r="M1176" t="s">
        <v>35</v>
      </c>
      <c r="N1176" t="s">
        <v>126</v>
      </c>
      <c r="O1176" t="s">
        <v>4736</v>
      </c>
      <c r="P1176" t="s">
        <v>38</v>
      </c>
      <c r="Q1176" t="s">
        <v>111</v>
      </c>
      <c r="R1176" s="1">
        <v>33154</v>
      </c>
      <c r="S1176" t="s">
        <v>40</v>
      </c>
      <c r="T1176" t="s">
        <v>113</v>
      </c>
      <c r="U1176" t="s">
        <v>55</v>
      </c>
      <c r="V1176">
        <v>45740</v>
      </c>
      <c r="W1176" t="s">
        <v>128</v>
      </c>
      <c r="X1176" t="s">
        <v>75</v>
      </c>
      <c r="Y1176" t="s">
        <v>105</v>
      </c>
      <c r="Z1176">
        <v>3</v>
      </c>
    </row>
    <row r="1177" spans="1:26" x14ac:dyDescent="0.3">
      <c r="A1177">
        <v>1602</v>
      </c>
      <c r="B1177" t="s">
        <v>1735</v>
      </c>
      <c r="C1177" t="s">
        <v>4338</v>
      </c>
      <c r="D1177" s="1">
        <v>44504</v>
      </c>
      <c r="E1177" s="1">
        <v>44691</v>
      </c>
      <c r="F1177" t="s">
        <v>728</v>
      </c>
      <c r="G1177" t="s">
        <v>4737</v>
      </c>
      <c r="H1177" t="s">
        <v>4738</v>
      </c>
      <c r="I1177" t="s">
        <v>50</v>
      </c>
      <c r="J1177" t="s">
        <v>32</v>
      </c>
      <c r="K1177" t="s">
        <v>63</v>
      </c>
      <c r="L1177" t="s">
        <v>51</v>
      </c>
      <c r="M1177" t="s">
        <v>52</v>
      </c>
      <c r="N1177" t="s">
        <v>175</v>
      </c>
      <c r="O1177" t="s">
        <v>4739</v>
      </c>
      <c r="P1177" t="s">
        <v>38</v>
      </c>
      <c r="Q1177" t="s">
        <v>81</v>
      </c>
      <c r="R1177" s="1">
        <v>36809</v>
      </c>
      <c r="S1177" t="s">
        <v>40</v>
      </c>
      <c r="T1177" t="s">
        <v>103</v>
      </c>
      <c r="U1177" t="s">
        <v>42</v>
      </c>
      <c r="V1177">
        <v>60262</v>
      </c>
      <c r="W1177" t="s">
        <v>128</v>
      </c>
      <c r="X1177" t="s">
        <v>84</v>
      </c>
      <c r="Y1177" t="s">
        <v>105</v>
      </c>
      <c r="Z1177">
        <v>3</v>
      </c>
    </row>
    <row r="1178" spans="1:26" x14ac:dyDescent="0.3">
      <c r="A1178">
        <v>1603</v>
      </c>
      <c r="B1178" t="s">
        <v>4326</v>
      </c>
      <c r="C1178" t="s">
        <v>2171</v>
      </c>
      <c r="D1178" s="1">
        <v>45043</v>
      </c>
      <c r="E1178" s="1"/>
      <c r="F1178" t="s">
        <v>728</v>
      </c>
      <c r="G1178" t="s">
        <v>4740</v>
      </c>
      <c r="H1178" t="s">
        <v>4741</v>
      </c>
      <c r="I1178" t="s">
        <v>139</v>
      </c>
      <c r="J1178" t="s">
        <v>32</v>
      </c>
      <c r="K1178" t="s">
        <v>52</v>
      </c>
      <c r="L1178" t="s">
        <v>64</v>
      </c>
      <c r="M1178" t="s">
        <v>52</v>
      </c>
      <c r="N1178" t="s">
        <v>36</v>
      </c>
      <c r="O1178" t="s">
        <v>37</v>
      </c>
      <c r="P1178" t="s">
        <v>38</v>
      </c>
      <c r="Q1178" t="s">
        <v>81</v>
      </c>
      <c r="R1178" s="1">
        <v>25197</v>
      </c>
      <c r="S1178" t="s">
        <v>40</v>
      </c>
      <c r="T1178" t="s">
        <v>654</v>
      </c>
      <c r="U1178" t="s">
        <v>55</v>
      </c>
      <c r="V1178">
        <v>29223</v>
      </c>
      <c r="W1178" t="s">
        <v>43</v>
      </c>
      <c r="X1178" t="s">
        <v>75</v>
      </c>
      <c r="Y1178" t="s">
        <v>105</v>
      </c>
      <c r="Z1178">
        <v>3</v>
      </c>
    </row>
    <row r="1179" spans="1:26" x14ac:dyDescent="0.3">
      <c r="A1179">
        <v>1604</v>
      </c>
      <c r="B1179" t="s">
        <v>2613</v>
      </c>
      <c r="C1179" t="s">
        <v>282</v>
      </c>
      <c r="D1179" s="1">
        <v>43898</v>
      </c>
      <c r="E1179" s="1"/>
      <c r="F1179" t="s">
        <v>728</v>
      </c>
      <c r="G1179" t="s">
        <v>4742</v>
      </c>
      <c r="H1179" t="s">
        <v>4743</v>
      </c>
      <c r="I1179" t="s">
        <v>80</v>
      </c>
      <c r="J1179" t="s">
        <v>32</v>
      </c>
      <c r="K1179" t="s">
        <v>63</v>
      </c>
      <c r="L1179" t="s">
        <v>64</v>
      </c>
      <c r="M1179" t="s">
        <v>63</v>
      </c>
      <c r="N1179" t="s">
        <v>36</v>
      </c>
      <c r="O1179" t="s">
        <v>37</v>
      </c>
      <c r="P1179" t="s">
        <v>38</v>
      </c>
      <c r="Q1179" t="s">
        <v>81</v>
      </c>
      <c r="R1179" s="1">
        <v>28052</v>
      </c>
      <c r="S1179" t="s">
        <v>40</v>
      </c>
      <c r="T1179" t="s">
        <v>216</v>
      </c>
      <c r="U1179" t="s">
        <v>55</v>
      </c>
      <c r="V1179">
        <v>80948</v>
      </c>
      <c r="W1179" t="s">
        <v>128</v>
      </c>
      <c r="X1179" t="s">
        <v>84</v>
      </c>
      <c r="Y1179" t="s">
        <v>105</v>
      </c>
      <c r="Z1179">
        <v>3</v>
      </c>
    </row>
    <row r="1180" spans="1:26" x14ac:dyDescent="0.3">
      <c r="A1180">
        <v>1605</v>
      </c>
      <c r="B1180" t="s">
        <v>4744</v>
      </c>
      <c r="C1180" t="s">
        <v>759</v>
      </c>
      <c r="D1180" s="1">
        <v>43582</v>
      </c>
      <c r="E1180" s="1">
        <v>44112</v>
      </c>
      <c r="F1180" t="s">
        <v>28</v>
      </c>
      <c r="G1180" t="s">
        <v>4745</v>
      </c>
      <c r="H1180" t="s">
        <v>4746</v>
      </c>
      <c r="I1180" t="s">
        <v>118</v>
      </c>
      <c r="J1180" t="s">
        <v>745</v>
      </c>
      <c r="K1180" t="s">
        <v>63</v>
      </c>
      <c r="L1180" t="s">
        <v>64</v>
      </c>
      <c r="M1180" t="s">
        <v>63</v>
      </c>
      <c r="N1180" t="s">
        <v>126</v>
      </c>
      <c r="O1180" t="s">
        <v>4747</v>
      </c>
      <c r="P1180" t="s">
        <v>38</v>
      </c>
      <c r="Q1180" t="s">
        <v>90</v>
      </c>
      <c r="R1180" s="1">
        <v>20748</v>
      </c>
      <c r="S1180" t="s">
        <v>40</v>
      </c>
      <c r="T1180" t="s">
        <v>83</v>
      </c>
      <c r="U1180" t="s">
        <v>42</v>
      </c>
      <c r="V1180">
        <v>95266</v>
      </c>
      <c r="W1180" t="s">
        <v>93</v>
      </c>
      <c r="X1180" t="s">
        <v>75</v>
      </c>
      <c r="Y1180" t="s">
        <v>105</v>
      </c>
      <c r="Z1180">
        <v>3</v>
      </c>
    </row>
    <row r="1181" spans="1:26" x14ac:dyDescent="0.3">
      <c r="A1181">
        <v>1606</v>
      </c>
      <c r="B1181" t="s">
        <v>4748</v>
      </c>
      <c r="C1181" t="s">
        <v>4749</v>
      </c>
      <c r="D1181" s="1">
        <v>43596</v>
      </c>
      <c r="E1181" s="1"/>
      <c r="F1181" t="s">
        <v>28</v>
      </c>
      <c r="G1181" t="s">
        <v>4750</v>
      </c>
      <c r="H1181" t="s">
        <v>4751</v>
      </c>
      <c r="I1181" t="s">
        <v>62</v>
      </c>
      <c r="J1181" t="s">
        <v>32</v>
      </c>
      <c r="K1181" t="s">
        <v>63</v>
      </c>
      <c r="L1181" t="s">
        <v>34</v>
      </c>
      <c r="M1181" t="s">
        <v>63</v>
      </c>
      <c r="N1181" t="s">
        <v>36</v>
      </c>
      <c r="O1181" t="s">
        <v>37</v>
      </c>
      <c r="P1181" t="s">
        <v>38</v>
      </c>
      <c r="Q1181" t="s">
        <v>90</v>
      </c>
      <c r="R1181" s="1">
        <v>16137</v>
      </c>
      <c r="S1181" t="s">
        <v>40</v>
      </c>
      <c r="T1181" t="s">
        <v>83</v>
      </c>
      <c r="U1181" t="s">
        <v>42</v>
      </c>
      <c r="V1181">
        <v>33304</v>
      </c>
      <c r="W1181" t="s">
        <v>43</v>
      </c>
      <c r="X1181" t="s">
        <v>104</v>
      </c>
      <c r="Y1181" t="s">
        <v>105</v>
      </c>
      <c r="Z1181">
        <v>3</v>
      </c>
    </row>
    <row r="1182" spans="1:26" x14ac:dyDescent="0.3">
      <c r="A1182">
        <v>1607</v>
      </c>
      <c r="B1182" t="s">
        <v>1174</v>
      </c>
      <c r="C1182" t="s">
        <v>3427</v>
      </c>
      <c r="D1182" s="1">
        <v>44264</v>
      </c>
      <c r="E1182" s="1"/>
      <c r="F1182" t="s">
        <v>28</v>
      </c>
      <c r="G1182" t="s">
        <v>4752</v>
      </c>
      <c r="H1182" t="s">
        <v>4753</v>
      </c>
      <c r="I1182" t="s">
        <v>89</v>
      </c>
      <c r="J1182" t="s">
        <v>32</v>
      </c>
      <c r="K1182" t="s">
        <v>33</v>
      </c>
      <c r="L1182" t="s">
        <v>34</v>
      </c>
      <c r="M1182" t="s">
        <v>35</v>
      </c>
      <c r="N1182" t="s">
        <v>36</v>
      </c>
      <c r="O1182" t="s">
        <v>37</v>
      </c>
      <c r="P1182" t="s">
        <v>38</v>
      </c>
      <c r="Q1182" t="s">
        <v>286</v>
      </c>
      <c r="R1182" s="1">
        <v>32121</v>
      </c>
      <c r="S1182" t="s">
        <v>40</v>
      </c>
      <c r="T1182" t="s">
        <v>3108</v>
      </c>
      <c r="U1182" t="s">
        <v>42</v>
      </c>
      <c r="V1182">
        <v>36632</v>
      </c>
      <c r="W1182" t="s">
        <v>56</v>
      </c>
      <c r="X1182" t="s">
        <v>84</v>
      </c>
      <c r="Y1182" t="s">
        <v>236</v>
      </c>
      <c r="Z1182">
        <v>3</v>
      </c>
    </row>
    <row r="1183" spans="1:26" x14ac:dyDescent="0.3">
      <c r="A1183">
        <v>1608</v>
      </c>
      <c r="B1183" t="s">
        <v>4754</v>
      </c>
      <c r="C1183" t="s">
        <v>4755</v>
      </c>
      <c r="D1183" s="1">
        <v>44140</v>
      </c>
      <c r="E1183" s="1"/>
      <c r="F1183" t="s">
        <v>28</v>
      </c>
      <c r="G1183" t="s">
        <v>4756</v>
      </c>
      <c r="H1183" t="s">
        <v>4757</v>
      </c>
      <c r="I1183" t="s">
        <v>31</v>
      </c>
      <c r="J1183" t="s">
        <v>32</v>
      </c>
      <c r="K1183" t="s">
        <v>52</v>
      </c>
      <c r="L1183" t="s">
        <v>51</v>
      </c>
      <c r="M1183" t="s">
        <v>35</v>
      </c>
      <c r="N1183" t="s">
        <v>36</v>
      </c>
      <c r="O1183" t="s">
        <v>37</v>
      </c>
      <c r="P1183" t="s">
        <v>38</v>
      </c>
      <c r="Q1183" t="s">
        <v>90</v>
      </c>
      <c r="R1183" s="1">
        <v>35485</v>
      </c>
      <c r="S1183" t="s">
        <v>40</v>
      </c>
      <c r="T1183" t="s">
        <v>103</v>
      </c>
      <c r="U1183" t="s">
        <v>42</v>
      </c>
      <c r="V1183">
        <v>20625</v>
      </c>
      <c r="W1183" t="s">
        <v>43</v>
      </c>
      <c r="X1183" t="s">
        <v>44</v>
      </c>
      <c r="Y1183" t="s">
        <v>740</v>
      </c>
      <c r="Z1183">
        <v>3</v>
      </c>
    </row>
    <row r="1184" spans="1:26" x14ac:dyDescent="0.3">
      <c r="A1184">
        <v>1609</v>
      </c>
      <c r="B1184" t="s">
        <v>1236</v>
      </c>
      <c r="C1184" t="s">
        <v>2191</v>
      </c>
      <c r="D1184" s="1">
        <v>43355</v>
      </c>
      <c r="E1184" s="1">
        <v>44982</v>
      </c>
      <c r="F1184" t="s">
        <v>28</v>
      </c>
      <c r="G1184" t="s">
        <v>4758</v>
      </c>
      <c r="H1184" t="s">
        <v>4759</v>
      </c>
      <c r="I1184" t="s">
        <v>133</v>
      </c>
      <c r="J1184" t="s">
        <v>32</v>
      </c>
      <c r="K1184" t="s">
        <v>33</v>
      </c>
      <c r="L1184" t="s">
        <v>51</v>
      </c>
      <c r="M1184" t="s">
        <v>63</v>
      </c>
      <c r="N1184" t="s">
        <v>140</v>
      </c>
      <c r="O1184" t="s">
        <v>4760</v>
      </c>
      <c r="P1184" t="s">
        <v>38</v>
      </c>
      <c r="Q1184" t="s">
        <v>101</v>
      </c>
      <c r="R1184" s="1">
        <v>19689</v>
      </c>
      <c r="S1184" t="s">
        <v>40</v>
      </c>
      <c r="T1184" t="s">
        <v>113</v>
      </c>
      <c r="U1184" t="s">
        <v>55</v>
      </c>
      <c r="V1184">
        <v>26283</v>
      </c>
      <c r="W1184" t="s">
        <v>93</v>
      </c>
      <c r="X1184" t="s">
        <v>84</v>
      </c>
      <c r="Y1184" t="s">
        <v>740</v>
      </c>
      <c r="Z1184">
        <v>3</v>
      </c>
    </row>
    <row r="1185" spans="1:26" x14ac:dyDescent="0.3">
      <c r="A1185">
        <v>1610</v>
      </c>
      <c r="B1185" t="s">
        <v>4525</v>
      </c>
      <c r="C1185" t="s">
        <v>3160</v>
      </c>
      <c r="D1185" s="1">
        <v>43778</v>
      </c>
      <c r="E1185" s="1">
        <v>43787</v>
      </c>
      <c r="F1185" t="s">
        <v>28</v>
      </c>
      <c r="G1185" t="s">
        <v>4761</v>
      </c>
      <c r="H1185" t="s">
        <v>4762</v>
      </c>
      <c r="I1185" t="s">
        <v>50</v>
      </c>
      <c r="J1185" t="s">
        <v>32</v>
      </c>
      <c r="K1185" t="s">
        <v>52</v>
      </c>
      <c r="L1185" t="s">
        <v>64</v>
      </c>
      <c r="M1185" t="s">
        <v>63</v>
      </c>
      <c r="N1185" t="s">
        <v>99</v>
      </c>
      <c r="O1185" t="s">
        <v>4763</v>
      </c>
      <c r="P1185" t="s">
        <v>38</v>
      </c>
      <c r="Q1185" t="s">
        <v>81</v>
      </c>
      <c r="R1185" s="1">
        <v>31440</v>
      </c>
      <c r="S1185" t="s">
        <v>40</v>
      </c>
      <c r="T1185" t="s">
        <v>292</v>
      </c>
      <c r="U1185" t="s">
        <v>42</v>
      </c>
      <c r="V1185">
        <v>67750</v>
      </c>
      <c r="W1185" t="s">
        <v>43</v>
      </c>
      <c r="X1185" t="s">
        <v>75</v>
      </c>
      <c r="Y1185" t="s">
        <v>236</v>
      </c>
      <c r="Z1185">
        <v>3</v>
      </c>
    </row>
    <row r="1186" spans="1:26" x14ac:dyDescent="0.3">
      <c r="A1186">
        <v>1611</v>
      </c>
      <c r="B1186" t="s">
        <v>4764</v>
      </c>
      <c r="C1186" t="s">
        <v>3587</v>
      </c>
      <c r="D1186" s="1">
        <v>43433</v>
      </c>
      <c r="E1186" s="1">
        <v>44751</v>
      </c>
      <c r="F1186" t="s">
        <v>28</v>
      </c>
      <c r="G1186" t="s">
        <v>4765</v>
      </c>
      <c r="H1186" t="s">
        <v>4766</v>
      </c>
      <c r="I1186" t="s">
        <v>139</v>
      </c>
      <c r="J1186" t="s">
        <v>32</v>
      </c>
      <c r="K1186" t="s">
        <v>63</v>
      </c>
      <c r="L1186" t="s">
        <v>34</v>
      </c>
      <c r="M1186" t="s">
        <v>52</v>
      </c>
      <c r="N1186" t="s">
        <v>175</v>
      </c>
      <c r="O1186" t="s">
        <v>4767</v>
      </c>
      <c r="P1186" t="s">
        <v>38</v>
      </c>
      <c r="Q1186" t="s">
        <v>177</v>
      </c>
      <c r="R1186" s="1">
        <v>22671</v>
      </c>
      <c r="S1186" t="s">
        <v>40</v>
      </c>
      <c r="T1186" t="s">
        <v>178</v>
      </c>
      <c r="U1186" t="s">
        <v>42</v>
      </c>
      <c r="V1186">
        <v>53913</v>
      </c>
      <c r="W1186" t="s">
        <v>56</v>
      </c>
      <c r="X1186" t="s">
        <v>44</v>
      </c>
      <c r="Y1186" t="s">
        <v>236</v>
      </c>
      <c r="Z1186">
        <v>3</v>
      </c>
    </row>
    <row r="1187" spans="1:26" x14ac:dyDescent="0.3">
      <c r="A1187">
        <v>1612</v>
      </c>
      <c r="B1187" t="s">
        <v>2912</v>
      </c>
      <c r="C1187" t="s">
        <v>4768</v>
      </c>
      <c r="D1187" s="1">
        <v>44745</v>
      </c>
      <c r="E1187" s="1">
        <v>44979</v>
      </c>
      <c r="F1187" t="s">
        <v>28</v>
      </c>
      <c r="G1187" t="s">
        <v>4769</v>
      </c>
      <c r="H1187" t="s">
        <v>4770</v>
      </c>
      <c r="I1187" t="s">
        <v>80</v>
      </c>
      <c r="J1187" t="s">
        <v>32</v>
      </c>
      <c r="K1187" t="s">
        <v>52</v>
      </c>
      <c r="L1187" t="s">
        <v>64</v>
      </c>
      <c r="M1187" t="s">
        <v>35</v>
      </c>
      <c r="N1187" t="s">
        <v>140</v>
      </c>
      <c r="O1187" t="s">
        <v>4771</v>
      </c>
      <c r="P1187" t="s">
        <v>38</v>
      </c>
      <c r="Q1187" t="s">
        <v>66</v>
      </c>
      <c r="R1187" s="1">
        <v>34117</v>
      </c>
      <c r="S1187" t="s">
        <v>40</v>
      </c>
      <c r="T1187" t="s">
        <v>163</v>
      </c>
      <c r="U1187" t="s">
        <v>55</v>
      </c>
      <c r="V1187">
        <v>76052</v>
      </c>
      <c r="W1187" t="s">
        <v>43</v>
      </c>
      <c r="X1187" t="s">
        <v>75</v>
      </c>
      <c r="Y1187" t="s">
        <v>236</v>
      </c>
      <c r="Z1187">
        <v>3</v>
      </c>
    </row>
    <row r="1188" spans="1:26" x14ac:dyDescent="0.3">
      <c r="A1188">
        <v>1613</v>
      </c>
      <c r="B1188" t="s">
        <v>4772</v>
      </c>
      <c r="C1188" t="s">
        <v>4377</v>
      </c>
      <c r="D1188" s="1">
        <v>43734</v>
      </c>
      <c r="E1188" s="1">
        <v>44044</v>
      </c>
      <c r="F1188" t="s">
        <v>28</v>
      </c>
      <c r="G1188" t="s">
        <v>4773</v>
      </c>
      <c r="H1188" t="s">
        <v>4774</v>
      </c>
      <c r="I1188" t="s">
        <v>168</v>
      </c>
      <c r="J1188" t="s">
        <v>32</v>
      </c>
      <c r="K1188" t="s">
        <v>33</v>
      </c>
      <c r="L1188" t="s">
        <v>34</v>
      </c>
      <c r="M1188" t="s">
        <v>63</v>
      </c>
      <c r="N1188" t="s">
        <v>175</v>
      </c>
      <c r="O1188" t="s">
        <v>4775</v>
      </c>
      <c r="P1188" t="s">
        <v>38</v>
      </c>
      <c r="Q1188" t="s">
        <v>90</v>
      </c>
      <c r="R1188" s="1">
        <v>34883</v>
      </c>
      <c r="S1188" t="s">
        <v>40</v>
      </c>
      <c r="T1188" t="s">
        <v>83</v>
      </c>
      <c r="U1188" t="s">
        <v>42</v>
      </c>
      <c r="V1188">
        <v>61768</v>
      </c>
      <c r="W1188" t="s">
        <v>74</v>
      </c>
      <c r="X1188" t="s">
        <v>75</v>
      </c>
      <c r="Y1188" t="s">
        <v>105</v>
      </c>
      <c r="Z1188">
        <v>3</v>
      </c>
    </row>
    <row r="1189" spans="1:26" x14ac:dyDescent="0.3">
      <c r="A1189">
        <v>1614</v>
      </c>
      <c r="B1189" t="s">
        <v>4776</v>
      </c>
      <c r="C1189" t="s">
        <v>3501</v>
      </c>
      <c r="D1189" s="1">
        <v>44918</v>
      </c>
      <c r="E1189" s="1"/>
      <c r="F1189" t="s">
        <v>28</v>
      </c>
      <c r="G1189" t="s">
        <v>4777</v>
      </c>
      <c r="H1189" t="s">
        <v>4778</v>
      </c>
      <c r="I1189" t="s">
        <v>98</v>
      </c>
      <c r="J1189" t="s">
        <v>32</v>
      </c>
      <c r="K1189" t="s">
        <v>52</v>
      </c>
      <c r="L1189" t="s">
        <v>64</v>
      </c>
      <c r="M1189" t="s">
        <v>52</v>
      </c>
      <c r="N1189" t="s">
        <v>36</v>
      </c>
      <c r="O1189" t="s">
        <v>37</v>
      </c>
      <c r="P1189" t="s">
        <v>38</v>
      </c>
      <c r="Q1189" t="s">
        <v>90</v>
      </c>
      <c r="R1189" s="1">
        <v>18706</v>
      </c>
      <c r="S1189" t="s">
        <v>40</v>
      </c>
      <c r="T1189" t="s">
        <v>184</v>
      </c>
      <c r="U1189" t="s">
        <v>55</v>
      </c>
      <c r="V1189">
        <v>33335</v>
      </c>
      <c r="W1189" t="s">
        <v>128</v>
      </c>
      <c r="X1189" t="s">
        <v>104</v>
      </c>
      <c r="Y1189" t="s">
        <v>236</v>
      </c>
      <c r="Z1189">
        <v>3</v>
      </c>
    </row>
    <row r="1190" spans="1:26" x14ac:dyDescent="0.3">
      <c r="A1190">
        <v>1615</v>
      </c>
      <c r="B1190" t="s">
        <v>4779</v>
      </c>
      <c r="C1190" t="s">
        <v>4166</v>
      </c>
      <c r="D1190" s="1">
        <v>44945</v>
      </c>
      <c r="E1190" s="1"/>
      <c r="F1190" t="s">
        <v>28</v>
      </c>
      <c r="G1190" t="s">
        <v>4780</v>
      </c>
      <c r="H1190" t="s">
        <v>4781</v>
      </c>
      <c r="I1190" t="s">
        <v>118</v>
      </c>
      <c r="J1190" t="s">
        <v>32</v>
      </c>
      <c r="K1190" t="s">
        <v>52</v>
      </c>
      <c r="L1190" t="s">
        <v>34</v>
      </c>
      <c r="M1190" t="s">
        <v>52</v>
      </c>
      <c r="N1190" t="s">
        <v>36</v>
      </c>
      <c r="O1190" t="s">
        <v>37</v>
      </c>
      <c r="P1190" t="s">
        <v>38</v>
      </c>
      <c r="Q1190" t="s">
        <v>81</v>
      </c>
      <c r="R1190" s="1">
        <v>21931</v>
      </c>
      <c r="S1190" t="s">
        <v>40</v>
      </c>
      <c r="T1190" t="s">
        <v>226</v>
      </c>
      <c r="U1190" t="s">
        <v>55</v>
      </c>
      <c r="V1190">
        <v>69290</v>
      </c>
      <c r="W1190" t="s">
        <v>43</v>
      </c>
      <c r="X1190" t="s">
        <v>84</v>
      </c>
      <c r="Y1190" t="s">
        <v>105</v>
      </c>
      <c r="Z1190">
        <v>3</v>
      </c>
    </row>
    <row r="1191" spans="1:26" x14ac:dyDescent="0.3">
      <c r="A1191">
        <v>1616</v>
      </c>
      <c r="B1191" t="s">
        <v>1210</v>
      </c>
      <c r="C1191" t="s">
        <v>1095</v>
      </c>
      <c r="D1191" s="1">
        <v>43374</v>
      </c>
      <c r="E1191" s="1"/>
      <c r="F1191" t="s">
        <v>28</v>
      </c>
      <c r="G1191" t="s">
        <v>4782</v>
      </c>
      <c r="H1191" t="s">
        <v>4783</v>
      </c>
      <c r="I1191" t="s">
        <v>62</v>
      </c>
      <c r="J1191" t="s">
        <v>32</v>
      </c>
      <c r="K1191" t="s">
        <v>63</v>
      </c>
      <c r="L1191" t="s">
        <v>51</v>
      </c>
      <c r="M1191" t="s">
        <v>52</v>
      </c>
      <c r="N1191" t="s">
        <v>36</v>
      </c>
      <c r="O1191" t="s">
        <v>37</v>
      </c>
      <c r="P1191" t="s">
        <v>38</v>
      </c>
      <c r="Q1191" t="s">
        <v>90</v>
      </c>
      <c r="R1191" s="1">
        <v>33392</v>
      </c>
      <c r="S1191" t="s">
        <v>40</v>
      </c>
      <c r="T1191" t="s">
        <v>83</v>
      </c>
      <c r="U1191" t="s">
        <v>42</v>
      </c>
      <c r="V1191">
        <v>65106</v>
      </c>
      <c r="W1191" t="s">
        <v>93</v>
      </c>
      <c r="X1191" t="s">
        <v>104</v>
      </c>
      <c r="Y1191" t="s">
        <v>236</v>
      </c>
      <c r="Z1191">
        <v>3</v>
      </c>
    </row>
    <row r="1192" spans="1:26" x14ac:dyDescent="0.3">
      <c r="A1192">
        <v>1617</v>
      </c>
      <c r="B1192" t="s">
        <v>842</v>
      </c>
      <c r="C1192" t="s">
        <v>3365</v>
      </c>
      <c r="D1192" s="1">
        <v>44610</v>
      </c>
      <c r="E1192" s="1"/>
      <c r="F1192" t="s">
        <v>28</v>
      </c>
      <c r="G1192" t="s">
        <v>4784</v>
      </c>
      <c r="H1192" t="s">
        <v>4785</v>
      </c>
      <c r="I1192" t="s">
        <v>89</v>
      </c>
      <c r="J1192" t="s">
        <v>32</v>
      </c>
      <c r="K1192" t="s">
        <v>63</v>
      </c>
      <c r="L1192" t="s">
        <v>64</v>
      </c>
      <c r="M1192" t="s">
        <v>63</v>
      </c>
      <c r="N1192" t="s">
        <v>36</v>
      </c>
      <c r="O1192" t="s">
        <v>37</v>
      </c>
      <c r="P1192" t="s">
        <v>38</v>
      </c>
      <c r="Q1192" t="s">
        <v>53</v>
      </c>
      <c r="R1192" s="1">
        <v>33599</v>
      </c>
      <c r="S1192" t="s">
        <v>40</v>
      </c>
      <c r="T1192" t="s">
        <v>163</v>
      </c>
      <c r="U1192" t="s">
        <v>42</v>
      </c>
      <c r="V1192">
        <v>12740</v>
      </c>
      <c r="W1192" t="s">
        <v>93</v>
      </c>
      <c r="X1192" t="s">
        <v>104</v>
      </c>
      <c r="Y1192" t="s">
        <v>236</v>
      </c>
      <c r="Z1192">
        <v>3</v>
      </c>
    </row>
    <row r="1193" spans="1:26" x14ac:dyDescent="0.3">
      <c r="A1193">
        <v>1618</v>
      </c>
      <c r="B1193" t="s">
        <v>4786</v>
      </c>
      <c r="C1193" t="s">
        <v>4787</v>
      </c>
      <c r="D1193" s="1">
        <v>44539</v>
      </c>
      <c r="E1193" s="1"/>
      <c r="F1193" t="s">
        <v>28</v>
      </c>
      <c r="G1193" t="s">
        <v>4788</v>
      </c>
      <c r="H1193" t="s">
        <v>4789</v>
      </c>
      <c r="I1193" t="s">
        <v>31</v>
      </c>
      <c r="J1193" t="s">
        <v>32</v>
      </c>
      <c r="K1193" t="s">
        <v>63</v>
      </c>
      <c r="L1193" t="s">
        <v>64</v>
      </c>
      <c r="M1193" t="s">
        <v>35</v>
      </c>
      <c r="N1193" t="s">
        <v>36</v>
      </c>
      <c r="O1193" t="s">
        <v>37</v>
      </c>
      <c r="P1193" t="s">
        <v>38</v>
      </c>
      <c r="Q1193" t="s">
        <v>90</v>
      </c>
      <c r="R1193" s="1">
        <v>28292</v>
      </c>
      <c r="S1193" t="s">
        <v>40</v>
      </c>
      <c r="T1193" t="s">
        <v>83</v>
      </c>
      <c r="U1193" t="s">
        <v>55</v>
      </c>
      <c r="V1193">
        <v>58121</v>
      </c>
      <c r="W1193" t="s">
        <v>43</v>
      </c>
      <c r="X1193" t="s">
        <v>44</v>
      </c>
      <c r="Y1193" t="s">
        <v>236</v>
      </c>
      <c r="Z1193">
        <v>3</v>
      </c>
    </row>
    <row r="1194" spans="1:26" x14ac:dyDescent="0.3">
      <c r="A1194">
        <v>1619</v>
      </c>
      <c r="B1194" t="s">
        <v>4790</v>
      </c>
      <c r="C1194" t="s">
        <v>825</v>
      </c>
      <c r="D1194" s="1">
        <v>43466</v>
      </c>
      <c r="E1194" s="1">
        <v>44462</v>
      </c>
      <c r="F1194" t="s">
        <v>28</v>
      </c>
      <c r="G1194" t="s">
        <v>4791</v>
      </c>
      <c r="H1194" t="s">
        <v>4792</v>
      </c>
      <c r="I1194" t="s">
        <v>133</v>
      </c>
      <c r="J1194" t="s">
        <v>1805</v>
      </c>
      <c r="K1194" t="s">
        <v>52</v>
      </c>
      <c r="L1194" t="s">
        <v>64</v>
      </c>
      <c r="M1194" t="s">
        <v>63</v>
      </c>
      <c r="N1194" t="s">
        <v>140</v>
      </c>
      <c r="O1194" t="s">
        <v>4793</v>
      </c>
      <c r="P1194" t="s">
        <v>38</v>
      </c>
      <c r="Q1194" t="s">
        <v>81</v>
      </c>
      <c r="R1194" s="1">
        <v>23597</v>
      </c>
      <c r="S1194" t="s">
        <v>40</v>
      </c>
      <c r="T1194" t="s">
        <v>226</v>
      </c>
      <c r="U1194" t="s">
        <v>42</v>
      </c>
      <c r="V1194">
        <v>95591</v>
      </c>
      <c r="W1194" t="s">
        <v>93</v>
      </c>
      <c r="X1194" t="s">
        <v>44</v>
      </c>
      <c r="Y1194" t="s">
        <v>236</v>
      </c>
      <c r="Z1194">
        <v>3</v>
      </c>
    </row>
    <row r="1195" spans="1:26" x14ac:dyDescent="0.3">
      <c r="A1195">
        <v>1620</v>
      </c>
      <c r="B1195" t="s">
        <v>3214</v>
      </c>
      <c r="C1195" t="s">
        <v>3434</v>
      </c>
      <c r="D1195" s="1">
        <v>43978</v>
      </c>
      <c r="E1195" s="1"/>
      <c r="F1195" t="s">
        <v>28</v>
      </c>
      <c r="G1195" t="s">
        <v>4794</v>
      </c>
      <c r="H1195" t="s">
        <v>4795</v>
      </c>
      <c r="I1195" t="s">
        <v>50</v>
      </c>
      <c r="J1195" t="s">
        <v>32</v>
      </c>
      <c r="K1195" t="s">
        <v>33</v>
      </c>
      <c r="L1195" t="s">
        <v>51</v>
      </c>
      <c r="M1195" t="s">
        <v>63</v>
      </c>
      <c r="N1195" t="s">
        <v>36</v>
      </c>
      <c r="O1195" t="s">
        <v>37</v>
      </c>
      <c r="P1195" t="s">
        <v>38</v>
      </c>
      <c r="Q1195" t="s">
        <v>119</v>
      </c>
      <c r="R1195" s="1">
        <v>24535</v>
      </c>
      <c r="S1195" t="s">
        <v>40</v>
      </c>
      <c r="T1195" t="s">
        <v>121</v>
      </c>
      <c r="U1195" t="s">
        <v>55</v>
      </c>
      <c r="V1195">
        <v>70072</v>
      </c>
      <c r="W1195" t="s">
        <v>128</v>
      </c>
      <c r="X1195" t="s">
        <v>75</v>
      </c>
      <c r="Y1195" t="s">
        <v>236</v>
      </c>
      <c r="Z1195">
        <v>3</v>
      </c>
    </row>
    <row r="1196" spans="1:26" x14ac:dyDescent="0.3">
      <c r="A1196">
        <v>1621</v>
      </c>
      <c r="B1196" t="s">
        <v>4796</v>
      </c>
      <c r="C1196" t="s">
        <v>4797</v>
      </c>
      <c r="D1196" s="1">
        <v>44460</v>
      </c>
      <c r="E1196" s="1">
        <v>44954</v>
      </c>
      <c r="F1196" t="s">
        <v>4798</v>
      </c>
      <c r="G1196" t="s">
        <v>4799</v>
      </c>
      <c r="H1196" t="s">
        <v>4800</v>
      </c>
      <c r="I1196" t="s">
        <v>139</v>
      </c>
      <c r="J1196" t="s">
        <v>32</v>
      </c>
      <c r="K1196" t="s">
        <v>63</v>
      </c>
      <c r="L1196" t="s">
        <v>64</v>
      </c>
      <c r="M1196" t="s">
        <v>35</v>
      </c>
      <c r="N1196" t="s">
        <v>99</v>
      </c>
      <c r="O1196" t="s">
        <v>4801</v>
      </c>
      <c r="P1196" t="s">
        <v>170</v>
      </c>
      <c r="Q1196" t="s">
        <v>90</v>
      </c>
      <c r="R1196" s="1">
        <v>27737</v>
      </c>
      <c r="S1196" t="s">
        <v>40</v>
      </c>
      <c r="T1196" t="s">
        <v>6</v>
      </c>
      <c r="U1196" t="s">
        <v>55</v>
      </c>
      <c r="V1196">
        <v>2134</v>
      </c>
      <c r="W1196" t="s">
        <v>74</v>
      </c>
      <c r="X1196" t="s">
        <v>104</v>
      </c>
      <c r="Y1196" t="s">
        <v>236</v>
      </c>
      <c r="Z1196">
        <v>3</v>
      </c>
    </row>
    <row r="1197" spans="1:26" x14ac:dyDescent="0.3">
      <c r="A1197">
        <v>1622</v>
      </c>
      <c r="B1197" t="s">
        <v>4802</v>
      </c>
      <c r="C1197" t="s">
        <v>4803</v>
      </c>
      <c r="D1197" s="1">
        <v>44438</v>
      </c>
      <c r="E1197" s="1">
        <v>44642</v>
      </c>
      <c r="F1197" t="s">
        <v>4798</v>
      </c>
      <c r="G1197" t="s">
        <v>4804</v>
      </c>
      <c r="H1197" t="s">
        <v>4805</v>
      </c>
      <c r="I1197" t="s">
        <v>80</v>
      </c>
      <c r="J1197" t="s">
        <v>32</v>
      </c>
      <c r="K1197" t="s">
        <v>33</v>
      </c>
      <c r="L1197" t="s">
        <v>51</v>
      </c>
      <c r="M1197" t="s">
        <v>52</v>
      </c>
      <c r="N1197" t="s">
        <v>140</v>
      </c>
      <c r="O1197" t="s">
        <v>4806</v>
      </c>
      <c r="P1197" t="s">
        <v>170</v>
      </c>
      <c r="Q1197" t="s">
        <v>53</v>
      </c>
      <c r="R1197" s="1">
        <v>15362</v>
      </c>
      <c r="S1197" t="s">
        <v>40</v>
      </c>
      <c r="T1197" t="s">
        <v>184</v>
      </c>
      <c r="U1197" t="s">
        <v>55</v>
      </c>
      <c r="V1197">
        <v>2134</v>
      </c>
      <c r="W1197" t="s">
        <v>128</v>
      </c>
      <c r="X1197" t="s">
        <v>75</v>
      </c>
      <c r="Y1197" t="s">
        <v>236</v>
      </c>
      <c r="Z1197">
        <v>3</v>
      </c>
    </row>
    <row r="1198" spans="1:26" x14ac:dyDescent="0.3">
      <c r="A1198">
        <v>1623</v>
      </c>
      <c r="B1198" t="s">
        <v>2327</v>
      </c>
      <c r="C1198" t="s">
        <v>1627</v>
      </c>
      <c r="D1198" s="1">
        <v>45096</v>
      </c>
      <c r="E1198" s="1">
        <v>45138</v>
      </c>
      <c r="F1198" t="s">
        <v>4798</v>
      </c>
      <c r="G1198" t="s">
        <v>4807</v>
      </c>
      <c r="H1198" t="s">
        <v>4808</v>
      </c>
      <c r="I1198" t="s">
        <v>168</v>
      </c>
      <c r="J1198" t="s">
        <v>32</v>
      </c>
      <c r="K1198" t="s">
        <v>63</v>
      </c>
      <c r="L1198" t="s">
        <v>34</v>
      </c>
      <c r="M1198" t="s">
        <v>35</v>
      </c>
      <c r="N1198" t="s">
        <v>175</v>
      </c>
      <c r="O1198" t="s">
        <v>4809</v>
      </c>
      <c r="P1198" t="s">
        <v>170</v>
      </c>
      <c r="Q1198" t="s">
        <v>39</v>
      </c>
      <c r="R1198" s="1">
        <v>37059</v>
      </c>
      <c r="S1198" t="s">
        <v>40</v>
      </c>
      <c r="T1198" t="s">
        <v>1506</v>
      </c>
      <c r="U1198" t="s">
        <v>55</v>
      </c>
      <c r="V1198">
        <v>2045</v>
      </c>
      <c r="W1198" t="s">
        <v>74</v>
      </c>
      <c r="X1198" t="s">
        <v>104</v>
      </c>
      <c r="Y1198" t="s">
        <v>236</v>
      </c>
      <c r="Z1198">
        <v>3</v>
      </c>
    </row>
    <row r="1199" spans="1:26" x14ac:dyDescent="0.3">
      <c r="A1199">
        <v>1624</v>
      </c>
      <c r="B1199" t="s">
        <v>338</v>
      </c>
      <c r="C1199" t="s">
        <v>4810</v>
      </c>
      <c r="D1199" s="1">
        <v>45058</v>
      </c>
      <c r="E1199" s="1">
        <v>45062</v>
      </c>
      <c r="F1199" t="s">
        <v>2619</v>
      </c>
      <c r="G1199" t="s">
        <v>4811</v>
      </c>
      <c r="H1199" t="s">
        <v>4812</v>
      </c>
      <c r="I1199" t="s">
        <v>98</v>
      </c>
      <c r="J1199" t="s">
        <v>32</v>
      </c>
      <c r="K1199" t="s">
        <v>63</v>
      </c>
      <c r="L1199" t="s">
        <v>51</v>
      </c>
      <c r="M1199" t="s">
        <v>35</v>
      </c>
      <c r="N1199" t="s">
        <v>126</v>
      </c>
      <c r="O1199" t="s">
        <v>4813</v>
      </c>
      <c r="P1199" t="s">
        <v>170</v>
      </c>
      <c r="Q1199" t="s">
        <v>90</v>
      </c>
      <c r="R1199" s="1">
        <v>35360</v>
      </c>
      <c r="S1199" t="s">
        <v>40</v>
      </c>
      <c r="T1199" t="s">
        <v>582</v>
      </c>
      <c r="U1199" t="s">
        <v>55</v>
      </c>
      <c r="V1199">
        <v>1887</v>
      </c>
      <c r="W1199" t="s">
        <v>43</v>
      </c>
      <c r="X1199" t="s">
        <v>44</v>
      </c>
      <c r="Y1199" t="s">
        <v>236</v>
      </c>
      <c r="Z1199">
        <v>3</v>
      </c>
    </row>
    <row r="1200" spans="1:26" x14ac:dyDescent="0.3">
      <c r="A1200">
        <v>1625</v>
      </c>
      <c r="B1200" t="s">
        <v>4814</v>
      </c>
      <c r="C1200" t="s">
        <v>4815</v>
      </c>
      <c r="D1200" s="1">
        <v>44717</v>
      </c>
      <c r="E1200" s="1"/>
      <c r="F1200" t="s">
        <v>2619</v>
      </c>
      <c r="G1200" t="s">
        <v>4816</v>
      </c>
      <c r="H1200" t="s">
        <v>4817</v>
      </c>
      <c r="I1200" t="s">
        <v>118</v>
      </c>
      <c r="J1200" t="s">
        <v>32</v>
      </c>
      <c r="K1200" t="s">
        <v>52</v>
      </c>
      <c r="L1200" t="s">
        <v>64</v>
      </c>
      <c r="M1200" t="s">
        <v>52</v>
      </c>
      <c r="N1200" t="s">
        <v>36</v>
      </c>
      <c r="O1200" t="s">
        <v>37</v>
      </c>
      <c r="P1200" t="s">
        <v>170</v>
      </c>
      <c r="Q1200" t="s">
        <v>286</v>
      </c>
      <c r="R1200" s="1">
        <v>28384</v>
      </c>
      <c r="S1200" t="s">
        <v>40</v>
      </c>
      <c r="T1200" t="s">
        <v>243</v>
      </c>
      <c r="U1200" t="s">
        <v>55</v>
      </c>
      <c r="V1200">
        <v>2056</v>
      </c>
      <c r="W1200" t="s">
        <v>74</v>
      </c>
      <c r="X1200" t="s">
        <v>75</v>
      </c>
      <c r="Y1200" t="s">
        <v>105</v>
      </c>
      <c r="Z1200">
        <v>3</v>
      </c>
    </row>
    <row r="1201" spans="1:26" x14ac:dyDescent="0.3">
      <c r="A1201">
        <v>1626</v>
      </c>
      <c r="B1201" t="s">
        <v>4569</v>
      </c>
      <c r="C1201" t="s">
        <v>4818</v>
      </c>
      <c r="D1201" s="1">
        <v>44091</v>
      </c>
      <c r="E1201" s="1">
        <v>44355</v>
      </c>
      <c r="F1201" t="s">
        <v>2391</v>
      </c>
      <c r="G1201" t="s">
        <v>4819</v>
      </c>
      <c r="H1201" t="s">
        <v>4820</v>
      </c>
      <c r="I1201" t="s">
        <v>62</v>
      </c>
      <c r="J1201" t="s">
        <v>32</v>
      </c>
      <c r="K1201" t="s">
        <v>63</v>
      </c>
      <c r="L1201" t="s">
        <v>64</v>
      </c>
      <c r="M1201" t="s">
        <v>35</v>
      </c>
      <c r="N1201" t="s">
        <v>126</v>
      </c>
      <c r="O1201" t="s">
        <v>4821</v>
      </c>
      <c r="P1201" t="s">
        <v>170</v>
      </c>
      <c r="Q1201" t="s">
        <v>81</v>
      </c>
      <c r="R1201" s="1">
        <v>17299</v>
      </c>
      <c r="S1201" t="s">
        <v>40</v>
      </c>
      <c r="T1201" t="s">
        <v>103</v>
      </c>
      <c r="U1201" t="s">
        <v>42</v>
      </c>
      <c r="V1201">
        <v>2056</v>
      </c>
      <c r="W1201" t="s">
        <v>74</v>
      </c>
      <c r="X1201" t="s">
        <v>84</v>
      </c>
      <c r="Y1201" t="s">
        <v>236</v>
      </c>
      <c r="Z1201">
        <v>3</v>
      </c>
    </row>
    <row r="1202" spans="1:26" x14ac:dyDescent="0.3">
      <c r="A1202">
        <v>1627</v>
      </c>
      <c r="B1202" t="s">
        <v>4822</v>
      </c>
      <c r="C1202" t="s">
        <v>3254</v>
      </c>
      <c r="D1202" s="1">
        <v>45061</v>
      </c>
      <c r="E1202" s="1"/>
      <c r="F1202" t="s">
        <v>4798</v>
      </c>
      <c r="G1202" t="s">
        <v>4823</v>
      </c>
      <c r="H1202" t="s">
        <v>4824</v>
      </c>
      <c r="I1202" t="s">
        <v>89</v>
      </c>
      <c r="J1202" t="s">
        <v>32</v>
      </c>
      <c r="K1202" t="s">
        <v>63</v>
      </c>
      <c r="L1202" t="s">
        <v>34</v>
      </c>
      <c r="M1202" t="s">
        <v>63</v>
      </c>
      <c r="N1202" t="s">
        <v>36</v>
      </c>
      <c r="O1202" t="s">
        <v>37</v>
      </c>
      <c r="P1202" t="s">
        <v>170</v>
      </c>
      <c r="Q1202" t="s">
        <v>90</v>
      </c>
      <c r="R1202" s="1">
        <v>24121</v>
      </c>
      <c r="S1202" t="s">
        <v>40</v>
      </c>
      <c r="T1202" t="s">
        <v>103</v>
      </c>
      <c r="U1202" t="s">
        <v>42</v>
      </c>
      <c r="V1202">
        <v>2110</v>
      </c>
      <c r="W1202" t="s">
        <v>74</v>
      </c>
      <c r="X1202" t="s">
        <v>104</v>
      </c>
      <c r="Y1202" t="s">
        <v>105</v>
      </c>
      <c r="Z1202">
        <v>3</v>
      </c>
    </row>
    <row r="1203" spans="1:26" x14ac:dyDescent="0.3">
      <c r="A1203">
        <v>1628</v>
      </c>
      <c r="B1203" t="s">
        <v>4825</v>
      </c>
      <c r="C1203" t="s">
        <v>1402</v>
      </c>
      <c r="D1203" s="1">
        <v>43449</v>
      </c>
      <c r="E1203" s="1">
        <v>43783</v>
      </c>
      <c r="F1203" t="s">
        <v>2619</v>
      </c>
      <c r="G1203" t="s">
        <v>4826</v>
      </c>
      <c r="H1203" t="s">
        <v>4827</v>
      </c>
      <c r="I1203" t="s">
        <v>31</v>
      </c>
      <c r="J1203" t="s">
        <v>32</v>
      </c>
      <c r="K1203" t="s">
        <v>52</v>
      </c>
      <c r="L1203" t="s">
        <v>51</v>
      </c>
      <c r="M1203" t="s">
        <v>35</v>
      </c>
      <c r="N1203" t="s">
        <v>140</v>
      </c>
      <c r="O1203" t="s">
        <v>4828</v>
      </c>
      <c r="P1203" t="s">
        <v>170</v>
      </c>
      <c r="Q1203" t="s">
        <v>332</v>
      </c>
      <c r="R1203" s="1">
        <v>27131</v>
      </c>
      <c r="S1203" t="s">
        <v>40</v>
      </c>
      <c r="T1203" t="s">
        <v>226</v>
      </c>
      <c r="U1203" t="s">
        <v>42</v>
      </c>
      <c r="V1203">
        <v>1886</v>
      </c>
      <c r="W1203" t="s">
        <v>128</v>
      </c>
      <c r="X1203" t="s">
        <v>75</v>
      </c>
      <c r="Y1203" t="s">
        <v>236</v>
      </c>
      <c r="Z1203">
        <v>3</v>
      </c>
    </row>
    <row r="1204" spans="1:26" x14ac:dyDescent="0.3">
      <c r="A1204">
        <v>1629</v>
      </c>
      <c r="B1204" t="s">
        <v>3194</v>
      </c>
      <c r="C1204" t="s">
        <v>3128</v>
      </c>
      <c r="D1204" s="1">
        <v>43775</v>
      </c>
      <c r="E1204" s="1">
        <v>45007</v>
      </c>
      <c r="F1204" t="s">
        <v>4798</v>
      </c>
      <c r="G1204" t="s">
        <v>4829</v>
      </c>
      <c r="H1204" t="s">
        <v>4830</v>
      </c>
      <c r="I1204" t="s">
        <v>62</v>
      </c>
      <c r="J1204" t="s">
        <v>2300</v>
      </c>
      <c r="K1204" t="s">
        <v>52</v>
      </c>
      <c r="L1204" t="s">
        <v>64</v>
      </c>
      <c r="M1204" t="s">
        <v>63</v>
      </c>
      <c r="N1204" t="s">
        <v>175</v>
      </c>
      <c r="O1204" t="s">
        <v>4831</v>
      </c>
      <c r="P1204" t="s">
        <v>170</v>
      </c>
      <c r="Q1204" t="s">
        <v>90</v>
      </c>
      <c r="R1204" s="1">
        <v>16806</v>
      </c>
      <c r="S1204" t="s">
        <v>40</v>
      </c>
      <c r="T1204" t="s">
        <v>113</v>
      </c>
      <c r="U1204" t="s">
        <v>42</v>
      </c>
      <c r="V1204">
        <v>2970</v>
      </c>
      <c r="W1204" t="s">
        <v>56</v>
      </c>
      <c r="X1204" t="s">
        <v>84</v>
      </c>
      <c r="Y1204" t="s">
        <v>45</v>
      </c>
      <c r="Z1204">
        <v>3</v>
      </c>
    </row>
    <row r="1205" spans="1:26" x14ac:dyDescent="0.3">
      <c r="A1205">
        <v>1630</v>
      </c>
      <c r="B1205" t="s">
        <v>4832</v>
      </c>
      <c r="C1205" t="s">
        <v>1769</v>
      </c>
      <c r="D1205" s="1">
        <v>44311</v>
      </c>
      <c r="E1205" s="1">
        <v>44859</v>
      </c>
      <c r="F1205" t="s">
        <v>4798</v>
      </c>
      <c r="G1205" t="s">
        <v>4833</v>
      </c>
      <c r="H1205" t="s">
        <v>4834</v>
      </c>
      <c r="I1205" t="s">
        <v>89</v>
      </c>
      <c r="J1205" t="s">
        <v>2300</v>
      </c>
      <c r="K1205" t="s">
        <v>33</v>
      </c>
      <c r="L1205" t="s">
        <v>34</v>
      </c>
      <c r="M1205" t="s">
        <v>35</v>
      </c>
      <c r="N1205" t="s">
        <v>99</v>
      </c>
      <c r="O1205" t="s">
        <v>4835</v>
      </c>
      <c r="P1205" t="s">
        <v>170</v>
      </c>
      <c r="Q1205" t="s">
        <v>81</v>
      </c>
      <c r="R1205" s="1">
        <v>16107</v>
      </c>
      <c r="S1205" t="s">
        <v>40</v>
      </c>
      <c r="T1205" t="s">
        <v>226</v>
      </c>
      <c r="U1205" t="s">
        <v>42</v>
      </c>
      <c r="V1205">
        <v>13058</v>
      </c>
      <c r="W1205" t="s">
        <v>74</v>
      </c>
      <c r="X1205" t="s">
        <v>75</v>
      </c>
      <c r="Y1205" t="s">
        <v>45</v>
      </c>
      <c r="Z1205">
        <v>3</v>
      </c>
    </row>
    <row r="1206" spans="1:26" x14ac:dyDescent="0.3">
      <c r="A1206">
        <v>1631</v>
      </c>
      <c r="B1206" t="s">
        <v>4638</v>
      </c>
      <c r="C1206" t="s">
        <v>2463</v>
      </c>
      <c r="D1206" s="1">
        <v>45094</v>
      </c>
      <c r="E1206" s="1">
        <v>45126</v>
      </c>
      <c r="F1206" t="s">
        <v>4798</v>
      </c>
      <c r="G1206" t="s">
        <v>278</v>
      </c>
      <c r="H1206" t="s">
        <v>4836</v>
      </c>
      <c r="I1206" t="s">
        <v>31</v>
      </c>
      <c r="J1206" t="s">
        <v>2300</v>
      </c>
      <c r="K1206" t="s">
        <v>63</v>
      </c>
      <c r="L1206" t="s">
        <v>34</v>
      </c>
      <c r="M1206" t="s">
        <v>63</v>
      </c>
      <c r="N1206" t="s">
        <v>175</v>
      </c>
      <c r="O1206" t="s">
        <v>4837</v>
      </c>
      <c r="P1206" t="s">
        <v>170</v>
      </c>
      <c r="Q1206" t="s">
        <v>119</v>
      </c>
      <c r="R1206" s="1">
        <v>31709</v>
      </c>
      <c r="S1206" t="s">
        <v>40</v>
      </c>
      <c r="T1206" t="s">
        <v>121</v>
      </c>
      <c r="U1206" t="s">
        <v>42</v>
      </c>
      <c r="V1206">
        <v>20602</v>
      </c>
      <c r="W1206" t="s">
        <v>43</v>
      </c>
      <c r="X1206" t="s">
        <v>44</v>
      </c>
      <c r="Y1206" t="s">
        <v>45</v>
      </c>
      <c r="Z1206">
        <v>3</v>
      </c>
    </row>
    <row r="1207" spans="1:26" x14ac:dyDescent="0.3">
      <c r="A1207">
        <v>1632</v>
      </c>
      <c r="B1207" t="s">
        <v>4838</v>
      </c>
      <c r="C1207" t="s">
        <v>3674</v>
      </c>
      <c r="D1207" s="1">
        <v>44575</v>
      </c>
      <c r="E1207" s="1"/>
      <c r="F1207" t="s">
        <v>4798</v>
      </c>
      <c r="G1207" t="s">
        <v>4839</v>
      </c>
      <c r="H1207" t="s">
        <v>4840</v>
      </c>
      <c r="I1207" t="s">
        <v>133</v>
      </c>
      <c r="J1207" t="s">
        <v>32</v>
      </c>
      <c r="K1207" t="s">
        <v>63</v>
      </c>
      <c r="L1207" t="s">
        <v>34</v>
      </c>
      <c r="M1207" t="s">
        <v>63</v>
      </c>
      <c r="N1207" t="s">
        <v>36</v>
      </c>
      <c r="O1207" t="s">
        <v>37</v>
      </c>
      <c r="P1207" t="s">
        <v>170</v>
      </c>
      <c r="Q1207" t="s">
        <v>90</v>
      </c>
      <c r="R1207" s="1">
        <v>25786</v>
      </c>
      <c r="S1207" t="s">
        <v>40</v>
      </c>
      <c r="T1207" t="s">
        <v>193</v>
      </c>
      <c r="U1207" t="s">
        <v>42</v>
      </c>
      <c r="V1207">
        <v>40731</v>
      </c>
      <c r="W1207" t="s">
        <v>93</v>
      </c>
      <c r="X1207" t="s">
        <v>44</v>
      </c>
      <c r="Y1207" t="s">
        <v>45</v>
      </c>
      <c r="Z1207">
        <v>3</v>
      </c>
    </row>
    <row r="1208" spans="1:26" x14ac:dyDescent="0.3">
      <c r="A1208">
        <v>1633</v>
      </c>
      <c r="B1208" t="s">
        <v>4841</v>
      </c>
      <c r="C1208" t="s">
        <v>218</v>
      </c>
      <c r="D1208" s="1">
        <v>43395</v>
      </c>
      <c r="E1208" s="1">
        <v>43537</v>
      </c>
      <c r="F1208" t="s">
        <v>59</v>
      </c>
      <c r="G1208" t="s">
        <v>4842</v>
      </c>
      <c r="H1208" t="s">
        <v>4843</v>
      </c>
      <c r="I1208" t="s">
        <v>50</v>
      </c>
      <c r="J1208" t="s">
        <v>32</v>
      </c>
      <c r="K1208" t="s">
        <v>33</v>
      </c>
      <c r="L1208" t="s">
        <v>64</v>
      </c>
      <c r="M1208" t="s">
        <v>35</v>
      </c>
      <c r="N1208" t="s">
        <v>99</v>
      </c>
      <c r="O1208" t="s">
        <v>4844</v>
      </c>
      <c r="P1208" t="s">
        <v>170</v>
      </c>
      <c r="Q1208" t="s">
        <v>90</v>
      </c>
      <c r="R1208" s="1">
        <v>34459</v>
      </c>
      <c r="S1208" t="s">
        <v>40</v>
      </c>
      <c r="T1208" t="s">
        <v>83</v>
      </c>
      <c r="U1208" t="s">
        <v>42</v>
      </c>
      <c r="V1208">
        <v>94379</v>
      </c>
      <c r="W1208" t="s">
        <v>93</v>
      </c>
      <c r="X1208" t="s">
        <v>44</v>
      </c>
      <c r="Y1208" t="s">
        <v>45</v>
      </c>
      <c r="Z1208">
        <v>3</v>
      </c>
    </row>
    <row r="1209" spans="1:26" x14ac:dyDescent="0.3">
      <c r="A1209">
        <v>1634</v>
      </c>
      <c r="B1209" t="s">
        <v>2608</v>
      </c>
      <c r="C1209" t="s">
        <v>4845</v>
      </c>
      <c r="D1209" s="1">
        <v>44486</v>
      </c>
      <c r="E1209" s="1">
        <v>44878</v>
      </c>
      <c r="F1209" t="s">
        <v>59</v>
      </c>
      <c r="G1209" t="s">
        <v>4846</v>
      </c>
      <c r="H1209" t="s">
        <v>4847</v>
      </c>
      <c r="I1209" t="s">
        <v>139</v>
      </c>
      <c r="J1209" t="s">
        <v>32</v>
      </c>
      <c r="K1209" t="s">
        <v>33</v>
      </c>
      <c r="L1209" t="s">
        <v>34</v>
      </c>
      <c r="M1209" t="s">
        <v>52</v>
      </c>
      <c r="N1209" t="s">
        <v>175</v>
      </c>
      <c r="O1209" t="s">
        <v>4848</v>
      </c>
      <c r="P1209" t="s">
        <v>170</v>
      </c>
      <c r="Q1209" t="s">
        <v>39</v>
      </c>
      <c r="R1209" s="1">
        <v>27232</v>
      </c>
      <c r="S1209" t="s">
        <v>40</v>
      </c>
      <c r="T1209" t="s">
        <v>1258</v>
      </c>
      <c r="U1209" t="s">
        <v>55</v>
      </c>
      <c r="V1209">
        <v>62674</v>
      </c>
      <c r="W1209" t="s">
        <v>93</v>
      </c>
      <c r="X1209" t="s">
        <v>104</v>
      </c>
      <c r="Y1209" t="s">
        <v>45</v>
      </c>
      <c r="Z1209">
        <v>3</v>
      </c>
    </row>
    <row r="1210" spans="1:26" x14ac:dyDescent="0.3">
      <c r="A1210">
        <v>1635</v>
      </c>
      <c r="B1210" t="s">
        <v>4849</v>
      </c>
      <c r="C1210" t="s">
        <v>3892</v>
      </c>
      <c r="D1210" s="1">
        <v>44488</v>
      </c>
      <c r="E1210" s="1">
        <v>45026</v>
      </c>
      <c r="F1210" t="s">
        <v>59</v>
      </c>
      <c r="G1210" t="s">
        <v>4850</v>
      </c>
      <c r="H1210" t="s">
        <v>4851</v>
      </c>
      <c r="I1210" t="s">
        <v>80</v>
      </c>
      <c r="J1210" t="s">
        <v>32</v>
      </c>
      <c r="K1210" t="s">
        <v>63</v>
      </c>
      <c r="L1210" t="s">
        <v>34</v>
      </c>
      <c r="M1210" t="s">
        <v>52</v>
      </c>
      <c r="N1210" t="s">
        <v>140</v>
      </c>
      <c r="O1210" t="s">
        <v>4852</v>
      </c>
      <c r="P1210" t="s">
        <v>170</v>
      </c>
      <c r="Q1210" t="s">
        <v>2517</v>
      </c>
      <c r="R1210" s="1">
        <v>32412</v>
      </c>
      <c r="S1210" t="s">
        <v>40</v>
      </c>
      <c r="T1210" t="s">
        <v>2517</v>
      </c>
      <c r="U1210" t="s">
        <v>55</v>
      </c>
      <c r="V1210">
        <v>18618</v>
      </c>
      <c r="W1210" t="s">
        <v>56</v>
      </c>
      <c r="X1210" t="s">
        <v>75</v>
      </c>
      <c r="Y1210" t="s">
        <v>45</v>
      </c>
      <c r="Z1210">
        <v>3</v>
      </c>
    </row>
    <row r="1211" spans="1:26" x14ac:dyDescent="0.3">
      <c r="A1211">
        <v>1636</v>
      </c>
      <c r="B1211" t="s">
        <v>4853</v>
      </c>
      <c r="C1211" t="s">
        <v>1508</v>
      </c>
      <c r="D1211" s="1">
        <v>43389</v>
      </c>
      <c r="E1211" s="1">
        <v>43451</v>
      </c>
      <c r="F1211" t="s">
        <v>4854</v>
      </c>
      <c r="G1211" t="s">
        <v>4855</v>
      </c>
      <c r="H1211" t="s">
        <v>4856</v>
      </c>
      <c r="I1211" t="s">
        <v>133</v>
      </c>
      <c r="J1211" t="s">
        <v>32</v>
      </c>
      <c r="K1211" t="s">
        <v>33</v>
      </c>
      <c r="L1211" t="s">
        <v>64</v>
      </c>
      <c r="M1211" t="s">
        <v>52</v>
      </c>
      <c r="N1211" t="s">
        <v>99</v>
      </c>
      <c r="O1211" t="s">
        <v>4857</v>
      </c>
      <c r="P1211" t="s">
        <v>2623</v>
      </c>
      <c r="Q1211" t="s">
        <v>53</v>
      </c>
      <c r="R1211" s="1">
        <v>36106</v>
      </c>
      <c r="S1211" t="s">
        <v>40</v>
      </c>
      <c r="T1211" t="s">
        <v>163</v>
      </c>
      <c r="U1211" t="s">
        <v>55</v>
      </c>
      <c r="V1211">
        <v>6067</v>
      </c>
      <c r="W1211" t="s">
        <v>43</v>
      </c>
      <c r="X1211" t="s">
        <v>75</v>
      </c>
      <c r="Y1211" t="s">
        <v>45</v>
      </c>
      <c r="Z1211">
        <v>3</v>
      </c>
    </row>
    <row r="1212" spans="1:26" x14ac:dyDescent="0.3">
      <c r="A1212">
        <v>1637</v>
      </c>
      <c r="B1212" t="s">
        <v>4858</v>
      </c>
      <c r="C1212" t="s">
        <v>4859</v>
      </c>
      <c r="D1212" s="1">
        <v>43947</v>
      </c>
      <c r="E1212" s="1">
        <v>44033</v>
      </c>
      <c r="F1212" t="s">
        <v>4854</v>
      </c>
      <c r="G1212" t="s">
        <v>4860</v>
      </c>
      <c r="H1212" t="s">
        <v>4861</v>
      </c>
      <c r="I1212" t="s">
        <v>50</v>
      </c>
      <c r="J1212" t="s">
        <v>32</v>
      </c>
      <c r="K1212" t="s">
        <v>63</v>
      </c>
      <c r="L1212" t="s">
        <v>34</v>
      </c>
      <c r="M1212" t="s">
        <v>52</v>
      </c>
      <c r="N1212" t="s">
        <v>126</v>
      </c>
      <c r="O1212" t="s">
        <v>4862</v>
      </c>
      <c r="P1212" t="s">
        <v>2623</v>
      </c>
      <c r="Q1212" t="s">
        <v>81</v>
      </c>
      <c r="R1212" s="1">
        <v>31430</v>
      </c>
      <c r="S1212" t="s">
        <v>40</v>
      </c>
      <c r="T1212" t="s">
        <v>226</v>
      </c>
      <c r="U1212" t="s">
        <v>55</v>
      </c>
      <c r="V1212">
        <v>78952</v>
      </c>
      <c r="W1212" t="s">
        <v>93</v>
      </c>
      <c r="X1212" t="s">
        <v>104</v>
      </c>
      <c r="Y1212" t="s">
        <v>45</v>
      </c>
      <c r="Z1212">
        <v>3</v>
      </c>
    </row>
    <row r="1213" spans="1:26" x14ac:dyDescent="0.3">
      <c r="A1213">
        <v>1638</v>
      </c>
      <c r="B1213" t="s">
        <v>4863</v>
      </c>
      <c r="C1213" t="s">
        <v>3175</v>
      </c>
      <c r="D1213" s="1">
        <v>43852</v>
      </c>
      <c r="E1213" s="1">
        <v>44860</v>
      </c>
      <c r="F1213" t="s">
        <v>4854</v>
      </c>
      <c r="G1213" t="s">
        <v>4864</v>
      </c>
      <c r="H1213" t="s">
        <v>4865</v>
      </c>
      <c r="I1213" t="s">
        <v>139</v>
      </c>
      <c r="J1213" t="s">
        <v>32</v>
      </c>
      <c r="K1213" t="s">
        <v>63</v>
      </c>
      <c r="L1213" t="s">
        <v>64</v>
      </c>
      <c r="M1213" t="s">
        <v>63</v>
      </c>
      <c r="N1213" t="s">
        <v>99</v>
      </c>
      <c r="O1213" t="s">
        <v>4866</v>
      </c>
      <c r="P1213" t="s">
        <v>65</v>
      </c>
      <c r="Q1213" t="s">
        <v>39</v>
      </c>
      <c r="R1213" s="1">
        <v>34535</v>
      </c>
      <c r="S1213" t="s">
        <v>40</v>
      </c>
      <c r="T1213" t="s">
        <v>41</v>
      </c>
      <c r="U1213" t="s">
        <v>55</v>
      </c>
      <c r="V1213">
        <v>82541</v>
      </c>
      <c r="W1213" t="s">
        <v>128</v>
      </c>
      <c r="X1213" t="s">
        <v>104</v>
      </c>
      <c r="Y1213" t="s">
        <v>45</v>
      </c>
      <c r="Z1213">
        <v>3</v>
      </c>
    </row>
    <row r="1214" spans="1:26" x14ac:dyDescent="0.3">
      <c r="A1214">
        <v>1639</v>
      </c>
      <c r="B1214" t="s">
        <v>3816</v>
      </c>
      <c r="C1214" t="s">
        <v>3146</v>
      </c>
      <c r="D1214" s="1">
        <v>44650</v>
      </c>
      <c r="E1214" s="1">
        <v>44763</v>
      </c>
      <c r="F1214" t="s">
        <v>2402</v>
      </c>
      <c r="G1214" t="s">
        <v>4867</v>
      </c>
      <c r="H1214" t="s">
        <v>4868</v>
      </c>
      <c r="I1214" t="s">
        <v>50</v>
      </c>
      <c r="J1214" t="s">
        <v>2300</v>
      </c>
      <c r="K1214" t="s">
        <v>63</v>
      </c>
      <c r="L1214" t="s">
        <v>51</v>
      </c>
      <c r="M1214" t="s">
        <v>63</v>
      </c>
      <c r="N1214" t="s">
        <v>126</v>
      </c>
      <c r="O1214" t="s">
        <v>4869</v>
      </c>
      <c r="P1214" t="s">
        <v>170</v>
      </c>
      <c r="Q1214" t="s">
        <v>90</v>
      </c>
      <c r="R1214" s="1">
        <v>21195</v>
      </c>
      <c r="S1214" t="s">
        <v>40</v>
      </c>
      <c r="T1214" t="s">
        <v>103</v>
      </c>
      <c r="U1214" t="s">
        <v>55</v>
      </c>
      <c r="V1214">
        <v>87307</v>
      </c>
      <c r="W1214" t="s">
        <v>93</v>
      </c>
      <c r="X1214" t="s">
        <v>84</v>
      </c>
      <c r="Y1214" t="s">
        <v>45</v>
      </c>
      <c r="Z1214">
        <v>3</v>
      </c>
    </row>
    <row r="1215" spans="1:26" x14ac:dyDescent="0.3">
      <c r="A1215">
        <v>1640</v>
      </c>
      <c r="B1215" t="s">
        <v>4870</v>
      </c>
      <c r="C1215" t="s">
        <v>4871</v>
      </c>
      <c r="D1215" s="1">
        <v>44345</v>
      </c>
      <c r="E1215" s="1">
        <v>44807</v>
      </c>
      <c r="F1215" t="s">
        <v>4798</v>
      </c>
      <c r="G1215" t="s">
        <v>4872</v>
      </c>
      <c r="H1215" t="s">
        <v>4873</v>
      </c>
      <c r="I1215" t="s">
        <v>139</v>
      </c>
      <c r="J1215" t="s">
        <v>2300</v>
      </c>
      <c r="K1215" t="s">
        <v>33</v>
      </c>
      <c r="L1215" t="s">
        <v>51</v>
      </c>
      <c r="M1215" t="s">
        <v>63</v>
      </c>
      <c r="N1215" t="s">
        <v>175</v>
      </c>
      <c r="O1215" t="s">
        <v>4874</v>
      </c>
      <c r="P1215" t="s">
        <v>170</v>
      </c>
      <c r="Q1215" t="s">
        <v>111</v>
      </c>
      <c r="R1215" s="1">
        <v>22523</v>
      </c>
      <c r="S1215" t="s">
        <v>40</v>
      </c>
      <c r="T1215" t="s">
        <v>969</v>
      </c>
      <c r="U1215" t="s">
        <v>42</v>
      </c>
      <c r="V1215">
        <v>59443</v>
      </c>
      <c r="W1215" t="s">
        <v>56</v>
      </c>
      <c r="X1215" t="s">
        <v>104</v>
      </c>
      <c r="Y1215" t="s">
        <v>45</v>
      </c>
      <c r="Z1215">
        <v>3</v>
      </c>
    </row>
    <row r="1216" spans="1:26" x14ac:dyDescent="0.3">
      <c r="A1216">
        <v>1641</v>
      </c>
      <c r="B1216" t="s">
        <v>1246</v>
      </c>
      <c r="C1216" t="s">
        <v>4730</v>
      </c>
      <c r="D1216" s="1">
        <v>44994</v>
      </c>
      <c r="E1216" s="1">
        <v>45076</v>
      </c>
      <c r="F1216" t="s">
        <v>4798</v>
      </c>
      <c r="G1216" t="s">
        <v>4875</v>
      </c>
      <c r="H1216" t="s">
        <v>4876</v>
      </c>
      <c r="I1216" t="s">
        <v>118</v>
      </c>
      <c r="J1216" t="s">
        <v>2300</v>
      </c>
      <c r="K1216" t="s">
        <v>52</v>
      </c>
      <c r="L1216" t="s">
        <v>34</v>
      </c>
      <c r="M1216" t="s">
        <v>35</v>
      </c>
      <c r="N1216" t="s">
        <v>175</v>
      </c>
      <c r="O1216" t="s">
        <v>4877</v>
      </c>
      <c r="P1216" t="s">
        <v>170</v>
      </c>
      <c r="Q1216" t="s">
        <v>90</v>
      </c>
      <c r="R1216" s="1">
        <v>32787</v>
      </c>
      <c r="S1216" t="s">
        <v>40</v>
      </c>
      <c r="T1216" t="s">
        <v>83</v>
      </c>
      <c r="U1216" t="s">
        <v>42</v>
      </c>
      <c r="V1216">
        <v>40835</v>
      </c>
      <c r="W1216" t="s">
        <v>74</v>
      </c>
      <c r="X1216" t="s">
        <v>84</v>
      </c>
      <c r="Y1216" t="s">
        <v>45</v>
      </c>
      <c r="Z1216">
        <v>3</v>
      </c>
    </row>
    <row r="1217" spans="1:26" x14ac:dyDescent="0.3">
      <c r="A1217">
        <v>1642</v>
      </c>
      <c r="B1217" t="s">
        <v>2333</v>
      </c>
      <c r="C1217" t="s">
        <v>1265</v>
      </c>
      <c r="D1217" s="1">
        <v>43791</v>
      </c>
      <c r="E1217" s="1">
        <v>43827</v>
      </c>
      <c r="F1217" t="s">
        <v>4798</v>
      </c>
      <c r="G1217" t="s">
        <v>4878</v>
      </c>
      <c r="H1217" t="s">
        <v>4879</v>
      </c>
      <c r="I1217" t="s">
        <v>62</v>
      </c>
      <c r="J1217" t="s">
        <v>2300</v>
      </c>
      <c r="K1217" t="s">
        <v>33</v>
      </c>
      <c r="L1217" t="s">
        <v>51</v>
      </c>
      <c r="M1217" t="s">
        <v>52</v>
      </c>
      <c r="N1217" t="s">
        <v>140</v>
      </c>
      <c r="O1217" t="s">
        <v>4880</v>
      </c>
      <c r="P1217" t="s">
        <v>170</v>
      </c>
      <c r="Q1217" t="s">
        <v>305</v>
      </c>
      <c r="R1217" s="1">
        <v>17068</v>
      </c>
      <c r="S1217" t="s">
        <v>40</v>
      </c>
      <c r="T1217" t="s">
        <v>419</v>
      </c>
      <c r="U1217" t="s">
        <v>42</v>
      </c>
      <c r="V1217">
        <v>9049</v>
      </c>
      <c r="W1217" t="s">
        <v>93</v>
      </c>
      <c r="X1217" t="s">
        <v>75</v>
      </c>
      <c r="Y1217" t="s">
        <v>45</v>
      </c>
      <c r="Z1217">
        <v>3</v>
      </c>
    </row>
    <row r="1218" spans="1:26" x14ac:dyDescent="0.3">
      <c r="A1218">
        <v>1643</v>
      </c>
      <c r="B1218" t="s">
        <v>4703</v>
      </c>
      <c r="C1218" t="s">
        <v>3960</v>
      </c>
      <c r="D1218" s="1">
        <v>43562</v>
      </c>
      <c r="E1218" s="1">
        <v>44187</v>
      </c>
      <c r="F1218" t="s">
        <v>59</v>
      </c>
      <c r="G1218" t="s">
        <v>4881</v>
      </c>
      <c r="H1218" t="s">
        <v>4882</v>
      </c>
      <c r="I1218" t="s">
        <v>133</v>
      </c>
      <c r="J1218" t="s">
        <v>32</v>
      </c>
      <c r="K1218" t="s">
        <v>63</v>
      </c>
      <c r="L1218" t="s">
        <v>51</v>
      </c>
      <c r="M1218" t="s">
        <v>63</v>
      </c>
      <c r="N1218" t="s">
        <v>99</v>
      </c>
      <c r="O1218" t="s">
        <v>4883</v>
      </c>
      <c r="P1218" t="s">
        <v>170</v>
      </c>
      <c r="Q1218" t="s">
        <v>53</v>
      </c>
      <c r="R1218" s="1">
        <v>29725</v>
      </c>
      <c r="S1218" t="s">
        <v>40</v>
      </c>
      <c r="T1218" t="s">
        <v>6</v>
      </c>
      <c r="U1218" t="s">
        <v>55</v>
      </c>
      <c r="V1218">
        <v>12567</v>
      </c>
      <c r="W1218" t="s">
        <v>74</v>
      </c>
      <c r="X1218" t="s">
        <v>44</v>
      </c>
      <c r="Y1218" t="s">
        <v>45</v>
      </c>
      <c r="Z1218">
        <v>3</v>
      </c>
    </row>
    <row r="1219" spans="1:26" x14ac:dyDescent="0.3">
      <c r="A1219">
        <v>1644</v>
      </c>
      <c r="B1219" t="s">
        <v>4884</v>
      </c>
      <c r="C1219" t="s">
        <v>470</v>
      </c>
      <c r="D1219" s="1">
        <v>45008</v>
      </c>
      <c r="E1219" s="1">
        <v>45013</v>
      </c>
      <c r="F1219" t="s">
        <v>59</v>
      </c>
      <c r="G1219" t="s">
        <v>4885</v>
      </c>
      <c r="H1219" t="s">
        <v>4886</v>
      </c>
      <c r="I1219" t="s">
        <v>80</v>
      </c>
      <c r="J1219" t="s">
        <v>32</v>
      </c>
      <c r="K1219" t="s">
        <v>33</v>
      </c>
      <c r="L1219" t="s">
        <v>34</v>
      </c>
      <c r="M1219" t="s">
        <v>35</v>
      </c>
      <c r="N1219" t="s">
        <v>175</v>
      </c>
      <c r="O1219" t="s">
        <v>4887</v>
      </c>
      <c r="P1219" t="s">
        <v>170</v>
      </c>
      <c r="Q1219" t="s">
        <v>53</v>
      </c>
      <c r="R1219" s="1">
        <v>36804</v>
      </c>
      <c r="S1219" t="s">
        <v>40</v>
      </c>
      <c r="T1219" t="s">
        <v>226</v>
      </c>
      <c r="U1219" t="s">
        <v>55</v>
      </c>
      <c r="V1219">
        <v>94154</v>
      </c>
      <c r="W1219" t="s">
        <v>74</v>
      </c>
      <c r="X1219" t="s">
        <v>44</v>
      </c>
      <c r="Y1219" t="s">
        <v>45</v>
      </c>
      <c r="Z1219">
        <v>3</v>
      </c>
    </row>
    <row r="1220" spans="1:26" x14ac:dyDescent="0.3">
      <c r="A1220">
        <v>1645</v>
      </c>
      <c r="B1220" t="s">
        <v>4888</v>
      </c>
      <c r="C1220" t="s">
        <v>875</v>
      </c>
      <c r="D1220" s="1">
        <v>44245</v>
      </c>
      <c r="E1220" s="1">
        <v>44862</v>
      </c>
      <c r="F1220" t="s">
        <v>59</v>
      </c>
      <c r="G1220" t="s">
        <v>4889</v>
      </c>
      <c r="H1220" t="s">
        <v>4890</v>
      </c>
      <c r="I1220" t="s">
        <v>98</v>
      </c>
      <c r="J1220" t="s">
        <v>32</v>
      </c>
      <c r="K1220" t="s">
        <v>52</v>
      </c>
      <c r="L1220" t="s">
        <v>51</v>
      </c>
      <c r="M1220" t="s">
        <v>35</v>
      </c>
      <c r="N1220" t="s">
        <v>126</v>
      </c>
      <c r="O1220" t="s">
        <v>4891</v>
      </c>
      <c r="P1220" t="s">
        <v>170</v>
      </c>
      <c r="Q1220" t="s">
        <v>231</v>
      </c>
      <c r="R1220" s="1">
        <v>27747</v>
      </c>
      <c r="S1220" t="s">
        <v>40</v>
      </c>
      <c r="T1220" t="s">
        <v>113</v>
      </c>
      <c r="U1220" t="s">
        <v>55</v>
      </c>
      <c r="V1220">
        <v>42258</v>
      </c>
      <c r="W1220" t="s">
        <v>56</v>
      </c>
      <c r="X1220" t="s">
        <v>44</v>
      </c>
      <c r="Y1220" t="s">
        <v>45</v>
      </c>
      <c r="Z1220">
        <v>3</v>
      </c>
    </row>
    <row r="1221" spans="1:26" x14ac:dyDescent="0.3">
      <c r="A1221">
        <v>1646</v>
      </c>
      <c r="B1221" t="s">
        <v>4892</v>
      </c>
      <c r="C1221" t="s">
        <v>2401</v>
      </c>
      <c r="D1221" s="1">
        <v>43560</v>
      </c>
      <c r="E1221" s="1">
        <v>44323</v>
      </c>
      <c r="F1221" t="s">
        <v>4854</v>
      </c>
      <c r="G1221" t="s">
        <v>4893</v>
      </c>
      <c r="H1221" t="s">
        <v>4894</v>
      </c>
      <c r="I1221" t="s">
        <v>133</v>
      </c>
      <c r="J1221" t="s">
        <v>32</v>
      </c>
      <c r="K1221" t="s">
        <v>33</v>
      </c>
      <c r="L1221" t="s">
        <v>34</v>
      </c>
      <c r="M1221" t="s">
        <v>63</v>
      </c>
      <c r="N1221" t="s">
        <v>175</v>
      </c>
      <c r="O1221" t="s">
        <v>4895</v>
      </c>
      <c r="P1221" t="s">
        <v>2623</v>
      </c>
      <c r="Q1221" t="s">
        <v>66</v>
      </c>
      <c r="R1221" s="1">
        <v>31945</v>
      </c>
      <c r="S1221" t="s">
        <v>40</v>
      </c>
      <c r="T1221" t="s">
        <v>113</v>
      </c>
      <c r="U1221" t="s">
        <v>55</v>
      </c>
      <c r="V1221">
        <v>74220</v>
      </c>
      <c r="W1221" t="s">
        <v>93</v>
      </c>
      <c r="X1221" t="s">
        <v>104</v>
      </c>
      <c r="Y1221" t="s">
        <v>45</v>
      </c>
      <c r="Z1221">
        <v>3</v>
      </c>
    </row>
    <row r="1222" spans="1:26" x14ac:dyDescent="0.3">
      <c r="A1222">
        <v>1647</v>
      </c>
      <c r="B1222" t="s">
        <v>4896</v>
      </c>
      <c r="C1222" t="s">
        <v>3849</v>
      </c>
      <c r="D1222" s="1">
        <v>43761</v>
      </c>
      <c r="E1222" s="1">
        <v>44751</v>
      </c>
      <c r="F1222" t="s">
        <v>4854</v>
      </c>
      <c r="G1222" t="s">
        <v>4897</v>
      </c>
      <c r="H1222" t="s">
        <v>4898</v>
      </c>
      <c r="I1222" t="s">
        <v>50</v>
      </c>
      <c r="J1222" t="s">
        <v>32</v>
      </c>
      <c r="K1222" t="s">
        <v>33</v>
      </c>
      <c r="L1222" t="s">
        <v>64</v>
      </c>
      <c r="M1222" t="s">
        <v>52</v>
      </c>
      <c r="N1222" t="s">
        <v>99</v>
      </c>
      <c r="O1222" t="s">
        <v>4899</v>
      </c>
      <c r="P1222" t="s">
        <v>170</v>
      </c>
      <c r="Q1222" t="s">
        <v>332</v>
      </c>
      <c r="R1222" s="1">
        <v>31446</v>
      </c>
      <c r="S1222" t="s">
        <v>40</v>
      </c>
      <c r="T1222" t="s">
        <v>226</v>
      </c>
      <c r="U1222" t="s">
        <v>55</v>
      </c>
      <c r="V1222">
        <v>47015</v>
      </c>
      <c r="W1222" t="s">
        <v>93</v>
      </c>
      <c r="X1222" t="s">
        <v>44</v>
      </c>
      <c r="Y1222" t="s">
        <v>45</v>
      </c>
      <c r="Z1222">
        <v>3</v>
      </c>
    </row>
    <row r="1223" spans="1:26" x14ac:dyDescent="0.3">
      <c r="A1223">
        <v>1648</v>
      </c>
      <c r="B1223" t="s">
        <v>982</v>
      </c>
      <c r="C1223" t="s">
        <v>4449</v>
      </c>
      <c r="D1223" s="1">
        <v>44330</v>
      </c>
      <c r="E1223" s="1"/>
      <c r="F1223" t="s">
        <v>4854</v>
      </c>
      <c r="G1223" t="s">
        <v>4900</v>
      </c>
      <c r="H1223" t="s">
        <v>4901</v>
      </c>
      <c r="I1223" t="s">
        <v>139</v>
      </c>
      <c r="J1223" t="s">
        <v>32</v>
      </c>
      <c r="K1223" t="s">
        <v>52</v>
      </c>
      <c r="L1223" t="s">
        <v>34</v>
      </c>
      <c r="M1223" t="s">
        <v>52</v>
      </c>
      <c r="N1223" t="s">
        <v>36</v>
      </c>
      <c r="O1223" t="s">
        <v>37</v>
      </c>
      <c r="P1223" t="s">
        <v>65</v>
      </c>
      <c r="Q1223" t="s">
        <v>53</v>
      </c>
      <c r="R1223" s="1">
        <v>28356</v>
      </c>
      <c r="S1223" t="s">
        <v>40</v>
      </c>
      <c r="T1223" t="s">
        <v>92</v>
      </c>
      <c r="U1223" t="s">
        <v>55</v>
      </c>
      <c r="V1223">
        <v>96848</v>
      </c>
      <c r="W1223" t="s">
        <v>43</v>
      </c>
      <c r="X1223" t="s">
        <v>75</v>
      </c>
      <c r="Y1223" t="s">
        <v>45</v>
      </c>
      <c r="Z1223">
        <v>3</v>
      </c>
    </row>
    <row r="1224" spans="1:26" x14ac:dyDescent="0.3">
      <c r="A1224">
        <v>1649</v>
      </c>
      <c r="B1224" t="s">
        <v>2253</v>
      </c>
      <c r="C1224" t="s">
        <v>1066</v>
      </c>
      <c r="D1224" s="1">
        <v>43543</v>
      </c>
      <c r="E1224" s="1"/>
      <c r="F1224" t="s">
        <v>2397</v>
      </c>
      <c r="G1224" t="s">
        <v>4902</v>
      </c>
      <c r="H1224" t="s">
        <v>4903</v>
      </c>
      <c r="I1224" t="s">
        <v>98</v>
      </c>
      <c r="J1224" t="s">
        <v>32</v>
      </c>
      <c r="K1224" t="s">
        <v>63</v>
      </c>
      <c r="L1224" t="s">
        <v>51</v>
      </c>
      <c r="M1224" t="s">
        <v>52</v>
      </c>
      <c r="N1224" t="s">
        <v>36</v>
      </c>
      <c r="O1224" t="s">
        <v>37</v>
      </c>
      <c r="P1224" t="s">
        <v>170</v>
      </c>
      <c r="Q1224" t="s">
        <v>305</v>
      </c>
      <c r="R1224" s="1">
        <v>23446</v>
      </c>
      <c r="S1224" t="s">
        <v>120</v>
      </c>
      <c r="T1224" t="s">
        <v>352</v>
      </c>
      <c r="U1224" t="s">
        <v>55</v>
      </c>
      <c r="V1224">
        <v>87451</v>
      </c>
      <c r="W1224" t="s">
        <v>43</v>
      </c>
      <c r="X1224" t="s">
        <v>75</v>
      </c>
      <c r="Y1224" t="s">
        <v>45</v>
      </c>
      <c r="Z1224">
        <v>3</v>
      </c>
    </row>
    <row r="1225" spans="1:26" x14ac:dyDescent="0.3">
      <c r="A1225">
        <v>1650</v>
      </c>
      <c r="B1225" t="s">
        <v>4904</v>
      </c>
      <c r="C1225" t="s">
        <v>4905</v>
      </c>
      <c r="D1225" s="1">
        <v>43593</v>
      </c>
      <c r="E1225" s="1">
        <v>44105</v>
      </c>
      <c r="F1225" t="s">
        <v>2402</v>
      </c>
      <c r="G1225" t="s">
        <v>4906</v>
      </c>
      <c r="H1225" t="s">
        <v>4907</v>
      </c>
      <c r="I1225" t="s">
        <v>118</v>
      </c>
      <c r="J1225" t="s">
        <v>2300</v>
      </c>
      <c r="K1225" t="s">
        <v>52</v>
      </c>
      <c r="L1225" t="s">
        <v>34</v>
      </c>
      <c r="M1225" t="s">
        <v>35</v>
      </c>
      <c r="N1225" t="s">
        <v>126</v>
      </c>
      <c r="O1225" t="s">
        <v>4908</v>
      </c>
      <c r="P1225" t="s">
        <v>170</v>
      </c>
      <c r="Q1225" t="s">
        <v>111</v>
      </c>
      <c r="R1225" s="1">
        <v>16860</v>
      </c>
      <c r="S1225" t="s">
        <v>40</v>
      </c>
      <c r="T1225" t="s">
        <v>103</v>
      </c>
      <c r="U1225" t="s">
        <v>55</v>
      </c>
      <c r="V1225">
        <v>29739</v>
      </c>
      <c r="W1225" t="s">
        <v>128</v>
      </c>
      <c r="X1225" t="s">
        <v>44</v>
      </c>
      <c r="Y1225" t="s">
        <v>45</v>
      </c>
      <c r="Z1225">
        <v>3</v>
      </c>
    </row>
    <row r="1226" spans="1:26" x14ac:dyDescent="0.3">
      <c r="A1226">
        <v>1651</v>
      </c>
      <c r="B1226" t="s">
        <v>4463</v>
      </c>
      <c r="C1226" t="s">
        <v>4909</v>
      </c>
      <c r="D1226" s="1">
        <v>43743</v>
      </c>
      <c r="E1226" s="1">
        <v>45067</v>
      </c>
      <c r="F1226" t="s">
        <v>4798</v>
      </c>
      <c r="G1226" t="s">
        <v>4910</v>
      </c>
      <c r="H1226" t="s">
        <v>4911</v>
      </c>
      <c r="I1226" t="s">
        <v>62</v>
      </c>
      <c r="J1226" t="s">
        <v>2300</v>
      </c>
      <c r="K1226" t="s">
        <v>52</v>
      </c>
      <c r="L1226" t="s">
        <v>51</v>
      </c>
      <c r="M1226" t="s">
        <v>35</v>
      </c>
      <c r="N1226" t="s">
        <v>99</v>
      </c>
      <c r="O1226" t="s">
        <v>4912</v>
      </c>
      <c r="P1226" t="s">
        <v>170</v>
      </c>
      <c r="Q1226" t="s">
        <v>53</v>
      </c>
      <c r="R1226" s="1">
        <v>33992</v>
      </c>
      <c r="S1226" t="s">
        <v>40</v>
      </c>
      <c r="T1226" t="s">
        <v>83</v>
      </c>
      <c r="U1226" t="s">
        <v>42</v>
      </c>
      <c r="V1226">
        <v>13117</v>
      </c>
      <c r="W1226" t="s">
        <v>93</v>
      </c>
      <c r="X1226" t="s">
        <v>44</v>
      </c>
      <c r="Y1226" t="s">
        <v>45</v>
      </c>
      <c r="Z1226">
        <v>3</v>
      </c>
    </row>
    <row r="1227" spans="1:26" x14ac:dyDescent="0.3">
      <c r="A1227">
        <v>1652</v>
      </c>
      <c r="B1227" t="s">
        <v>320</v>
      </c>
      <c r="C1227" t="s">
        <v>4581</v>
      </c>
      <c r="D1227" s="1">
        <v>44529</v>
      </c>
      <c r="E1227" s="1">
        <v>44712</v>
      </c>
      <c r="F1227" t="s">
        <v>4798</v>
      </c>
      <c r="G1227" t="s">
        <v>4913</v>
      </c>
      <c r="H1227" t="s">
        <v>4914</v>
      </c>
      <c r="I1227" t="s">
        <v>89</v>
      </c>
      <c r="J1227" t="s">
        <v>2300</v>
      </c>
      <c r="K1227" t="s">
        <v>63</v>
      </c>
      <c r="L1227" t="s">
        <v>34</v>
      </c>
      <c r="M1227" t="s">
        <v>63</v>
      </c>
      <c r="N1227" t="s">
        <v>126</v>
      </c>
      <c r="O1227" t="s">
        <v>4915</v>
      </c>
      <c r="P1227" t="s">
        <v>170</v>
      </c>
      <c r="Q1227" t="s">
        <v>90</v>
      </c>
      <c r="R1227" s="1">
        <v>31199</v>
      </c>
      <c r="S1227" t="s">
        <v>40</v>
      </c>
      <c r="T1227" t="s">
        <v>92</v>
      </c>
      <c r="U1227" t="s">
        <v>42</v>
      </c>
      <c r="V1227">
        <v>2581</v>
      </c>
      <c r="W1227" t="s">
        <v>43</v>
      </c>
      <c r="X1227" t="s">
        <v>75</v>
      </c>
      <c r="Y1227" t="s">
        <v>45</v>
      </c>
      <c r="Z1227">
        <v>3</v>
      </c>
    </row>
    <row r="1228" spans="1:26" x14ac:dyDescent="0.3">
      <c r="A1228">
        <v>1653</v>
      </c>
      <c r="B1228" t="s">
        <v>4916</v>
      </c>
      <c r="C1228" t="s">
        <v>1463</v>
      </c>
      <c r="D1228" s="1">
        <v>43410</v>
      </c>
      <c r="E1228" s="1">
        <v>43825</v>
      </c>
      <c r="F1228" t="s">
        <v>59</v>
      </c>
      <c r="G1228" t="s">
        <v>4917</v>
      </c>
      <c r="H1228" t="s">
        <v>4918</v>
      </c>
      <c r="I1228" t="s">
        <v>50</v>
      </c>
      <c r="J1228" t="s">
        <v>32</v>
      </c>
      <c r="K1228" t="s">
        <v>52</v>
      </c>
      <c r="L1228" t="s">
        <v>64</v>
      </c>
      <c r="M1228" t="s">
        <v>35</v>
      </c>
      <c r="N1228" t="s">
        <v>99</v>
      </c>
      <c r="O1228" t="s">
        <v>4919</v>
      </c>
      <c r="P1228" t="s">
        <v>170</v>
      </c>
      <c r="Q1228" t="s">
        <v>90</v>
      </c>
      <c r="R1228" s="1">
        <v>20827</v>
      </c>
      <c r="S1228" t="s">
        <v>40</v>
      </c>
      <c r="T1228" t="s">
        <v>226</v>
      </c>
      <c r="U1228" t="s">
        <v>55</v>
      </c>
      <c r="V1228">
        <v>63435</v>
      </c>
      <c r="W1228" t="s">
        <v>56</v>
      </c>
      <c r="X1228" t="s">
        <v>84</v>
      </c>
      <c r="Y1228" t="s">
        <v>45</v>
      </c>
      <c r="Z1228">
        <v>3</v>
      </c>
    </row>
    <row r="1229" spans="1:26" x14ac:dyDescent="0.3">
      <c r="A1229">
        <v>1654</v>
      </c>
      <c r="B1229" t="s">
        <v>4576</v>
      </c>
      <c r="C1229" t="s">
        <v>2178</v>
      </c>
      <c r="D1229" s="1">
        <v>44404</v>
      </c>
      <c r="E1229" s="1">
        <v>44523</v>
      </c>
      <c r="F1229" t="s">
        <v>59</v>
      </c>
      <c r="G1229" t="s">
        <v>4920</v>
      </c>
      <c r="H1229" t="s">
        <v>4921</v>
      </c>
      <c r="I1229" t="s">
        <v>139</v>
      </c>
      <c r="J1229" t="s">
        <v>32</v>
      </c>
      <c r="K1229" t="s">
        <v>63</v>
      </c>
      <c r="L1229" t="s">
        <v>64</v>
      </c>
      <c r="M1229" t="s">
        <v>35</v>
      </c>
      <c r="N1229" t="s">
        <v>126</v>
      </c>
      <c r="O1229" t="s">
        <v>4922</v>
      </c>
      <c r="P1229" t="s">
        <v>170</v>
      </c>
      <c r="Q1229" t="s">
        <v>111</v>
      </c>
      <c r="R1229" s="1">
        <v>36513</v>
      </c>
      <c r="S1229" t="s">
        <v>40</v>
      </c>
      <c r="T1229" t="s">
        <v>613</v>
      </c>
      <c r="U1229" t="s">
        <v>55</v>
      </c>
      <c r="V1229">
        <v>87224</v>
      </c>
      <c r="W1229" t="s">
        <v>93</v>
      </c>
      <c r="X1229" t="s">
        <v>104</v>
      </c>
      <c r="Y1229" t="s">
        <v>45</v>
      </c>
      <c r="Z1229">
        <v>3</v>
      </c>
    </row>
    <row r="1230" spans="1:26" x14ac:dyDescent="0.3">
      <c r="A1230">
        <v>1655</v>
      </c>
      <c r="B1230" t="s">
        <v>4923</v>
      </c>
      <c r="C1230" t="s">
        <v>4178</v>
      </c>
      <c r="D1230" s="1">
        <v>45125</v>
      </c>
      <c r="E1230" s="1"/>
      <c r="F1230" t="s">
        <v>59</v>
      </c>
      <c r="G1230" t="s">
        <v>4924</v>
      </c>
      <c r="H1230" t="s">
        <v>4925</v>
      </c>
      <c r="I1230" t="s">
        <v>80</v>
      </c>
      <c r="J1230" t="s">
        <v>32</v>
      </c>
      <c r="K1230" t="s">
        <v>52</v>
      </c>
      <c r="L1230" t="s">
        <v>51</v>
      </c>
      <c r="M1230" t="s">
        <v>35</v>
      </c>
      <c r="N1230" t="s">
        <v>36</v>
      </c>
      <c r="O1230" t="s">
        <v>37</v>
      </c>
      <c r="P1230" t="s">
        <v>170</v>
      </c>
      <c r="Q1230" t="s">
        <v>305</v>
      </c>
      <c r="R1230" s="1">
        <v>15585</v>
      </c>
      <c r="S1230" t="s">
        <v>40</v>
      </c>
      <c r="T1230" t="s">
        <v>419</v>
      </c>
      <c r="U1230" t="s">
        <v>55</v>
      </c>
      <c r="V1230">
        <v>3563</v>
      </c>
      <c r="W1230" t="s">
        <v>93</v>
      </c>
      <c r="X1230" t="s">
        <v>84</v>
      </c>
      <c r="Y1230" t="s">
        <v>45</v>
      </c>
      <c r="Z1230">
        <v>3</v>
      </c>
    </row>
    <row r="1231" spans="1:26" x14ac:dyDescent="0.3">
      <c r="A1231">
        <v>1656</v>
      </c>
      <c r="B1231" t="s">
        <v>3527</v>
      </c>
      <c r="C1231" t="s">
        <v>348</v>
      </c>
      <c r="D1231" s="1">
        <v>44808</v>
      </c>
      <c r="E1231" s="1"/>
      <c r="F1231" t="s">
        <v>2619</v>
      </c>
      <c r="G1231" t="s">
        <v>4926</v>
      </c>
      <c r="H1231" t="s">
        <v>4927</v>
      </c>
      <c r="I1231" t="s">
        <v>31</v>
      </c>
      <c r="J1231" t="s">
        <v>32</v>
      </c>
      <c r="K1231" t="s">
        <v>52</v>
      </c>
      <c r="L1231" t="s">
        <v>34</v>
      </c>
      <c r="M1231" t="s">
        <v>35</v>
      </c>
      <c r="N1231" t="s">
        <v>36</v>
      </c>
      <c r="O1231" t="s">
        <v>37</v>
      </c>
      <c r="P1231" t="s">
        <v>2623</v>
      </c>
      <c r="Q1231" t="s">
        <v>90</v>
      </c>
      <c r="R1231" s="1">
        <v>31187</v>
      </c>
      <c r="S1231" t="s">
        <v>40</v>
      </c>
      <c r="T1231" t="s">
        <v>281</v>
      </c>
      <c r="U1231" t="s">
        <v>55</v>
      </c>
      <c r="V1231">
        <v>10497</v>
      </c>
      <c r="W1231" t="s">
        <v>93</v>
      </c>
      <c r="X1231" t="s">
        <v>75</v>
      </c>
      <c r="Y1231" t="s">
        <v>45</v>
      </c>
      <c r="Z1231">
        <v>3</v>
      </c>
    </row>
    <row r="1232" spans="1:26" x14ac:dyDescent="0.3">
      <c r="A1232">
        <v>1657</v>
      </c>
      <c r="B1232" t="s">
        <v>4928</v>
      </c>
      <c r="C1232" t="s">
        <v>1036</v>
      </c>
      <c r="D1232" s="1">
        <v>43609</v>
      </c>
      <c r="E1232" s="1"/>
      <c r="F1232" t="s">
        <v>4854</v>
      </c>
      <c r="G1232" t="s">
        <v>4929</v>
      </c>
      <c r="H1232" t="s">
        <v>4930</v>
      </c>
      <c r="I1232" t="s">
        <v>133</v>
      </c>
      <c r="J1232" t="s">
        <v>32</v>
      </c>
      <c r="K1232" t="s">
        <v>33</v>
      </c>
      <c r="L1232" t="s">
        <v>64</v>
      </c>
      <c r="M1232" t="s">
        <v>52</v>
      </c>
      <c r="N1232" t="s">
        <v>36</v>
      </c>
      <c r="O1232" t="s">
        <v>37</v>
      </c>
      <c r="P1232" t="s">
        <v>170</v>
      </c>
      <c r="Q1232" t="s">
        <v>111</v>
      </c>
      <c r="R1232" s="1">
        <v>25445</v>
      </c>
      <c r="S1232" t="s">
        <v>40</v>
      </c>
      <c r="T1232" t="s">
        <v>113</v>
      </c>
      <c r="U1232" t="s">
        <v>55</v>
      </c>
      <c r="V1232">
        <v>38675</v>
      </c>
      <c r="W1232" t="s">
        <v>74</v>
      </c>
      <c r="X1232" t="s">
        <v>84</v>
      </c>
      <c r="Y1232" t="s">
        <v>45</v>
      </c>
      <c r="Z1232">
        <v>3</v>
      </c>
    </row>
    <row r="1233" spans="1:26" x14ac:dyDescent="0.3">
      <c r="A1233">
        <v>1658</v>
      </c>
      <c r="B1233" t="s">
        <v>4755</v>
      </c>
      <c r="C1233" t="s">
        <v>4931</v>
      </c>
      <c r="D1233" s="1">
        <v>43772</v>
      </c>
      <c r="E1233" s="1"/>
      <c r="F1233" t="s">
        <v>4854</v>
      </c>
      <c r="G1233" t="s">
        <v>4932</v>
      </c>
      <c r="H1233" t="s">
        <v>4933</v>
      </c>
      <c r="I1233" t="s">
        <v>50</v>
      </c>
      <c r="J1233" t="s">
        <v>32</v>
      </c>
      <c r="K1233" t="s">
        <v>33</v>
      </c>
      <c r="L1233" t="s">
        <v>64</v>
      </c>
      <c r="M1233" t="s">
        <v>52</v>
      </c>
      <c r="N1233" t="s">
        <v>36</v>
      </c>
      <c r="O1233" t="s">
        <v>37</v>
      </c>
      <c r="P1233" t="s">
        <v>170</v>
      </c>
      <c r="Q1233" t="s">
        <v>90</v>
      </c>
      <c r="R1233" s="1">
        <v>27757</v>
      </c>
      <c r="S1233" t="s">
        <v>40</v>
      </c>
      <c r="T1233" t="s">
        <v>83</v>
      </c>
      <c r="U1233" t="s">
        <v>55</v>
      </c>
      <c r="V1233">
        <v>72313</v>
      </c>
      <c r="W1233" t="s">
        <v>74</v>
      </c>
      <c r="X1233" t="s">
        <v>44</v>
      </c>
      <c r="Y1233" t="s">
        <v>45</v>
      </c>
      <c r="Z1233">
        <v>3</v>
      </c>
    </row>
    <row r="1234" spans="1:26" x14ac:dyDescent="0.3">
      <c r="A1234">
        <v>1659</v>
      </c>
      <c r="B1234" t="s">
        <v>4934</v>
      </c>
      <c r="C1234" t="s">
        <v>4935</v>
      </c>
      <c r="D1234" s="1">
        <v>43795</v>
      </c>
      <c r="E1234" s="1">
        <v>44274</v>
      </c>
      <c r="F1234" t="s">
        <v>4854</v>
      </c>
      <c r="G1234" t="s">
        <v>4936</v>
      </c>
      <c r="H1234" t="s">
        <v>4937</v>
      </c>
      <c r="I1234" t="s">
        <v>139</v>
      </c>
      <c r="J1234" t="s">
        <v>32</v>
      </c>
      <c r="K1234" t="s">
        <v>63</v>
      </c>
      <c r="L1234" t="s">
        <v>34</v>
      </c>
      <c r="M1234" t="s">
        <v>52</v>
      </c>
      <c r="N1234" t="s">
        <v>99</v>
      </c>
      <c r="O1234" t="s">
        <v>4938</v>
      </c>
      <c r="P1234" t="s">
        <v>65</v>
      </c>
      <c r="Q1234" t="s">
        <v>90</v>
      </c>
      <c r="R1234" s="1">
        <v>28306</v>
      </c>
      <c r="S1234" t="s">
        <v>40</v>
      </c>
      <c r="T1234" t="s">
        <v>83</v>
      </c>
      <c r="U1234" t="s">
        <v>42</v>
      </c>
      <c r="V1234">
        <v>39930</v>
      </c>
      <c r="W1234" t="s">
        <v>43</v>
      </c>
      <c r="X1234" t="s">
        <v>75</v>
      </c>
      <c r="Y1234" t="s">
        <v>45</v>
      </c>
      <c r="Z1234">
        <v>3</v>
      </c>
    </row>
    <row r="1235" spans="1:26" x14ac:dyDescent="0.3">
      <c r="A1235">
        <v>1660</v>
      </c>
      <c r="B1235" t="s">
        <v>825</v>
      </c>
      <c r="C1235" t="s">
        <v>3666</v>
      </c>
      <c r="D1235" s="1">
        <v>44782</v>
      </c>
      <c r="E1235" s="1">
        <v>44805</v>
      </c>
      <c r="F1235" t="s">
        <v>2397</v>
      </c>
      <c r="G1235" t="s">
        <v>4939</v>
      </c>
      <c r="H1235" t="s">
        <v>4940</v>
      </c>
      <c r="I1235" t="s">
        <v>98</v>
      </c>
      <c r="J1235" t="s">
        <v>2300</v>
      </c>
      <c r="K1235" t="s">
        <v>33</v>
      </c>
      <c r="L1235" t="s">
        <v>64</v>
      </c>
      <c r="M1235" t="s">
        <v>63</v>
      </c>
      <c r="N1235" t="s">
        <v>140</v>
      </c>
      <c r="O1235" t="s">
        <v>4941</v>
      </c>
      <c r="P1235" t="s">
        <v>170</v>
      </c>
      <c r="Q1235" t="s">
        <v>81</v>
      </c>
      <c r="R1235" s="1">
        <v>26116</v>
      </c>
      <c r="S1235" t="s">
        <v>40</v>
      </c>
      <c r="T1235" t="s">
        <v>103</v>
      </c>
      <c r="U1235" t="s">
        <v>55</v>
      </c>
      <c r="V1235">
        <v>47536</v>
      </c>
      <c r="W1235" t="s">
        <v>74</v>
      </c>
      <c r="X1235" t="s">
        <v>44</v>
      </c>
      <c r="Y1235" t="s">
        <v>45</v>
      </c>
      <c r="Z1235">
        <v>3</v>
      </c>
    </row>
    <row r="1236" spans="1:26" x14ac:dyDescent="0.3">
      <c r="A1236">
        <v>1661</v>
      </c>
      <c r="B1236" t="s">
        <v>4942</v>
      </c>
      <c r="C1236" t="s">
        <v>2869</v>
      </c>
      <c r="D1236" s="1">
        <v>43543</v>
      </c>
      <c r="E1236" s="1"/>
      <c r="F1236" t="s">
        <v>2402</v>
      </c>
      <c r="G1236" t="s">
        <v>4943</v>
      </c>
      <c r="H1236" t="s">
        <v>4944</v>
      </c>
      <c r="I1236" t="s">
        <v>118</v>
      </c>
      <c r="J1236" t="s">
        <v>32</v>
      </c>
      <c r="K1236" t="s">
        <v>33</v>
      </c>
      <c r="L1236" t="s">
        <v>34</v>
      </c>
      <c r="M1236" t="s">
        <v>63</v>
      </c>
      <c r="N1236" t="s">
        <v>36</v>
      </c>
      <c r="O1236" t="s">
        <v>37</v>
      </c>
      <c r="P1236" t="s">
        <v>170</v>
      </c>
      <c r="Q1236" t="s">
        <v>39</v>
      </c>
      <c r="R1236" s="1">
        <v>30087</v>
      </c>
      <c r="S1236" t="s">
        <v>40</v>
      </c>
      <c r="T1236" t="s">
        <v>73</v>
      </c>
      <c r="U1236" t="s">
        <v>55</v>
      </c>
      <c r="V1236">
        <v>91255</v>
      </c>
      <c r="W1236" t="s">
        <v>56</v>
      </c>
      <c r="X1236" t="s">
        <v>104</v>
      </c>
      <c r="Y1236" t="s">
        <v>45</v>
      </c>
      <c r="Z1236">
        <v>3</v>
      </c>
    </row>
    <row r="1237" spans="1:26" x14ac:dyDescent="0.3">
      <c r="A1237">
        <v>1662</v>
      </c>
      <c r="B1237" t="s">
        <v>3763</v>
      </c>
      <c r="C1237" t="s">
        <v>4945</v>
      </c>
      <c r="D1237" s="1">
        <v>43429</v>
      </c>
      <c r="E1237" s="1"/>
      <c r="F1237" t="s">
        <v>4798</v>
      </c>
      <c r="G1237" t="s">
        <v>4946</v>
      </c>
      <c r="H1237" t="s">
        <v>4947</v>
      </c>
      <c r="I1237" t="s">
        <v>62</v>
      </c>
      <c r="J1237" t="s">
        <v>32</v>
      </c>
      <c r="K1237" t="s">
        <v>33</v>
      </c>
      <c r="L1237" t="s">
        <v>34</v>
      </c>
      <c r="M1237" t="s">
        <v>63</v>
      </c>
      <c r="N1237" t="s">
        <v>36</v>
      </c>
      <c r="O1237" t="s">
        <v>37</v>
      </c>
      <c r="P1237" t="s">
        <v>170</v>
      </c>
      <c r="Q1237" t="s">
        <v>111</v>
      </c>
      <c r="R1237" s="1">
        <v>23319</v>
      </c>
      <c r="S1237" t="s">
        <v>40</v>
      </c>
      <c r="T1237" t="s">
        <v>113</v>
      </c>
      <c r="U1237" t="s">
        <v>42</v>
      </c>
      <c r="V1237">
        <v>19115</v>
      </c>
      <c r="W1237" t="s">
        <v>56</v>
      </c>
      <c r="X1237" t="s">
        <v>84</v>
      </c>
      <c r="Y1237" t="s">
        <v>45</v>
      </c>
      <c r="Z1237">
        <v>3</v>
      </c>
    </row>
    <row r="1238" spans="1:26" x14ac:dyDescent="0.3">
      <c r="A1238">
        <v>1663</v>
      </c>
      <c r="B1238" t="s">
        <v>4948</v>
      </c>
      <c r="C1238" t="s">
        <v>3674</v>
      </c>
      <c r="D1238" s="1">
        <v>44661</v>
      </c>
      <c r="E1238" s="1">
        <v>45019</v>
      </c>
      <c r="F1238" t="s">
        <v>4798</v>
      </c>
      <c r="G1238" t="s">
        <v>4949</v>
      </c>
      <c r="H1238" t="s">
        <v>4950</v>
      </c>
      <c r="I1238" t="s">
        <v>89</v>
      </c>
      <c r="J1238" t="s">
        <v>2300</v>
      </c>
      <c r="K1238" t="s">
        <v>63</v>
      </c>
      <c r="L1238" t="s">
        <v>34</v>
      </c>
      <c r="M1238" t="s">
        <v>63</v>
      </c>
      <c r="N1238" t="s">
        <v>140</v>
      </c>
      <c r="O1238" t="s">
        <v>4951</v>
      </c>
      <c r="P1238" t="s">
        <v>170</v>
      </c>
      <c r="Q1238" t="s">
        <v>53</v>
      </c>
      <c r="R1238" s="1">
        <v>22311</v>
      </c>
      <c r="S1238" t="s">
        <v>40</v>
      </c>
      <c r="T1238" t="s">
        <v>163</v>
      </c>
      <c r="U1238" t="s">
        <v>42</v>
      </c>
      <c r="V1238">
        <v>32063</v>
      </c>
      <c r="W1238" t="s">
        <v>128</v>
      </c>
      <c r="X1238" t="s">
        <v>44</v>
      </c>
      <c r="Y1238" t="s">
        <v>45</v>
      </c>
      <c r="Z1238">
        <v>3</v>
      </c>
    </row>
    <row r="1239" spans="1:26" x14ac:dyDescent="0.3">
      <c r="A1239">
        <v>1664</v>
      </c>
      <c r="B1239" t="s">
        <v>4952</v>
      </c>
      <c r="C1239" t="s">
        <v>3058</v>
      </c>
      <c r="D1239" s="1">
        <v>44288</v>
      </c>
      <c r="E1239" s="1"/>
      <c r="F1239" t="s">
        <v>59</v>
      </c>
      <c r="G1239" t="s">
        <v>4953</v>
      </c>
      <c r="H1239" t="s">
        <v>4954</v>
      </c>
      <c r="I1239" t="s">
        <v>50</v>
      </c>
      <c r="J1239" t="s">
        <v>32</v>
      </c>
      <c r="K1239" t="s">
        <v>63</v>
      </c>
      <c r="L1239" t="s">
        <v>34</v>
      </c>
      <c r="M1239" t="s">
        <v>63</v>
      </c>
      <c r="N1239" t="s">
        <v>36</v>
      </c>
      <c r="O1239" t="s">
        <v>37</v>
      </c>
      <c r="P1239" t="s">
        <v>170</v>
      </c>
      <c r="Q1239" t="s">
        <v>148</v>
      </c>
      <c r="R1239" s="1">
        <v>33491</v>
      </c>
      <c r="S1239" t="s">
        <v>40</v>
      </c>
      <c r="T1239" t="s">
        <v>83</v>
      </c>
      <c r="U1239" t="s">
        <v>55</v>
      </c>
      <c r="V1239">
        <v>2597</v>
      </c>
      <c r="W1239" t="s">
        <v>43</v>
      </c>
      <c r="X1239" t="s">
        <v>75</v>
      </c>
      <c r="Y1239" t="s">
        <v>45</v>
      </c>
      <c r="Z1239">
        <v>3</v>
      </c>
    </row>
    <row r="1240" spans="1:26" x14ac:dyDescent="0.3">
      <c r="A1240">
        <v>1665</v>
      </c>
      <c r="B1240" t="s">
        <v>4955</v>
      </c>
      <c r="C1240" t="s">
        <v>2485</v>
      </c>
      <c r="D1240" s="1">
        <v>43821</v>
      </c>
      <c r="E1240" s="1"/>
      <c r="F1240" t="s">
        <v>59</v>
      </c>
      <c r="G1240" t="s">
        <v>4956</v>
      </c>
      <c r="H1240" t="s">
        <v>4957</v>
      </c>
      <c r="I1240" t="s">
        <v>139</v>
      </c>
      <c r="J1240" t="s">
        <v>32</v>
      </c>
      <c r="K1240" t="s">
        <v>33</v>
      </c>
      <c r="L1240" t="s">
        <v>51</v>
      </c>
      <c r="M1240" t="s">
        <v>52</v>
      </c>
      <c r="N1240" t="s">
        <v>36</v>
      </c>
      <c r="O1240" t="s">
        <v>37</v>
      </c>
      <c r="P1240" t="s">
        <v>170</v>
      </c>
      <c r="Q1240" t="s">
        <v>177</v>
      </c>
      <c r="R1240" s="1">
        <v>23202</v>
      </c>
      <c r="S1240" t="s">
        <v>40</v>
      </c>
      <c r="T1240" t="s">
        <v>178</v>
      </c>
      <c r="U1240" t="s">
        <v>55</v>
      </c>
      <c r="V1240">
        <v>30018</v>
      </c>
      <c r="W1240" t="s">
        <v>93</v>
      </c>
      <c r="X1240" t="s">
        <v>44</v>
      </c>
      <c r="Y1240" t="s">
        <v>45</v>
      </c>
      <c r="Z1240">
        <v>3</v>
      </c>
    </row>
    <row r="1241" spans="1:26" x14ac:dyDescent="0.3">
      <c r="A1241">
        <v>1666</v>
      </c>
      <c r="B1241" t="s">
        <v>2912</v>
      </c>
      <c r="C1241" t="s">
        <v>4958</v>
      </c>
      <c r="D1241" s="1">
        <v>44422</v>
      </c>
      <c r="E1241" s="1"/>
      <c r="F1241" t="s">
        <v>59</v>
      </c>
      <c r="G1241" t="s">
        <v>4959</v>
      </c>
      <c r="H1241" t="s">
        <v>4960</v>
      </c>
      <c r="I1241" t="s">
        <v>80</v>
      </c>
      <c r="J1241" t="s">
        <v>32</v>
      </c>
      <c r="K1241" t="s">
        <v>63</v>
      </c>
      <c r="L1241" t="s">
        <v>51</v>
      </c>
      <c r="M1241" t="s">
        <v>52</v>
      </c>
      <c r="N1241" t="s">
        <v>36</v>
      </c>
      <c r="O1241" t="s">
        <v>37</v>
      </c>
      <c r="P1241" t="s">
        <v>170</v>
      </c>
      <c r="Q1241" t="s">
        <v>81</v>
      </c>
      <c r="R1241" s="1">
        <v>28693</v>
      </c>
      <c r="S1241" t="s">
        <v>112</v>
      </c>
      <c r="T1241" t="s">
        <v>654</v>
      </c>
      <c r="U1241" t="s">
        <v>55</v>
      </c>
      <c r="V1241">
        <v>38619</v>
      </c>
      <c r="W1241" t="s">
        <v>93</v>
      </c>
      <c r="X1241" t="s">
        <v>104</v>
      </c>
      <c r="Y1241" t="s">
        <v>45</v>
      </c>
      <c r="Z1241">
        <v>3</v>
      </c>
    </row>
    <row r="1242" spans="1:26" x14ac:dyDescent="0.3">
      <c r="A1242">
        <v>1667</v>
      </c>
      <c r="B1242" t="s">
        <v>795</v>
      </c>
      <c r="C1242" t="s">
        <v>3596</v>
      </c>
      <c r="D1242" s="1">
        <v>43340</v>
      </c>
      <c r="E1242" s="1"/>
      <c r="F1242" t="s">
        <v>2619</v>
      </c>
      <c r="G1242" t="s">
        <v>4961</v>
      </c>
      <c r="H1242" t="s">
        <v>4962</v>
      </c>
      <c r="I1242" t="s">
        <v>89</v>
      </c>
      <c r="J1242" t="s">
        <v>32</v>
      </c>
      <c r="K1242" t="s">
        <v>63</v>
      </c>
      <c r="L1242" t="s">
        <v>51</v>
      </c>
      <c r="M1242" t="s">
        <v>63</v>
      </c>
      <c r="N1242" t="s">
        <v>36</v>
      </c>
      <c r="O1242" t="s">
        <v>37</v>
      </c>
      <c r="P1242" t="s">
        <v>2623</v>
      </c>
      <c r="Q1242" t="s">
        <v>148</v>
      </c>
      <c r="R1242" s="1">
        <v>26377</v>
      </c>
      <c r="S1242" t="s">
        <v>40</v>
      </c>
      <c r="T1242" t="s">
        <v>150</v>
      </c>
      <c r="U1242" t="s">
        <v>55</v>
      </c>
      <c r="V1242">
        <v>62112</v>
      </c>
      <c r="W1242" t="s">
        <v>93</v>
      </c>
      <c r="X1242" t="s">
        <v>44</v>
      </c>
      <c r="Y1242" t="s">
        <v>45</v>
      </c>
      <c r="Z1242">
        <v>3</v>
      </c>
    </row>
    <row r="1243" spans="1:26" x14ac:dyDescent="0.3">
      <c r="A1243">
        <v>1668</v>
      </c>
      <c r="B1243" t="s">
        <v>4963</v>
      </c>
      <c r="C1243" t="s">
        <v>438</v>
      </c>
      <c r="D1243" s="1">
        <v>45117</v>
      </c>
      <c r="E1243" s="1"/>
      <c r="F1243" t="s">
        <v>2619</v>
      </c>
      <c r="G1243" t="s">
        <v>4964</v>
      </c>
      <c r="H1243" t="s">
        <v>4965</v>
      </c>
      <c r="I1243" t="s">
        <v>31</v>
      </c>
      <c r="J1243" t="s">
        <v>32</v>
      </c>
      <c r="K1243" t="s">
        <v>52</v>
      </c>
      <c r="L1243" t="s">
        <v>34</v>
      </c>
      <c r="M1243" t="s">
        <v>52</v>
      </c>
      <c r="N1243" t="s">
        <v>36</v>
      </c>
      <c r="O1243" t="s">
        <v>37</v>
      </c>
      <c r="P1243" t="s">
        <v>2623</v>
      </c>
      <c r="Q1243" t="s">
        <v>53</v>
      </c>
      <c r="R1243" s="1">
        <v>17417</v>
      </c>
      <c r="S1243" t="s">
        <v>40</v>
      </c>
      <c r="T1243" t="s">
        <v>83</v>
      </c>
      <c r="U1243" t="s">
        <v>55</v>
      </c>
      <c r="V1243">
        <v>35842</v>
      </c>
      <c r="W1243" t="s">
        <v>93</v>
      </c>
      <c r="X1243" t="s">
        <v>75</v>
      </c>
      <c r="Y1243" t="s">
        <v>45</v>
      </c>
      <c r="Z1243">
        <v>3</v>
      </c>
    </row>
    <row r="1244" spans="1:26" x14ac:dyDescent="0.3">
      <c r="A1244">
        <v>1669</v>
      </c>
      <c r="B1244" t="s">
        <v>2608</v>
      </c>
      <c r="C1244" t="s">
        <v>4966</v>
      </c>
      <c r="D1244" s="1">
        <v>44092</v>
      </c>
      <c r="E1244" s="1"/>
      <c r="F1244" t="s">
        <v>4854</v>
      </c>
      <c r="G1244" t="s">
        <v>4967</v>
      </c>
      <c r="H1244" t="s">
        <v>4968</v>
      </c>
      <c r="I1244" t="s">
        <v>133</v>
      </c>
      <c r="J1244" t="s">
        <v>32</v>
      </c>
      <c r="K1244" t="s">
        <v>52</v>
      </c>
      <c r="L1244" t="s">
        <v>51</v>
      </c>
      <c r="M1244" t="s">
        <v>35</v>
      </c>
      <c r="N1244" t="s">
        <v>36</v>
      </c>
      <c r="O1244" t="s">
        <v>37</v>
      </c>
      <c r="P1244" t="s">
        <v>170</v>
      </c>
      <c r="Q1244" t="s">
        <v>90</v>
      </c>
      <c r="R1244" s="1">
        <v>22538</v>
      </c>
      <c r="S1244" t="s">
        <v>40</v>
      </c>
      <c r="T1244" t="s">
        <v>121</v>
      </c>
      <c r="U1244" t="s">
        <v>55</v>
      </c>
      <c r="V1244">
        <v>78813</v>
      </c>
      <c r="W1244" t="s">
        <v>128</v>
      </c>
      <c r="X1244" t="s">
        <v>104</v>
      </c>
      <c r="Y1244" t="s">
        <v>45</v>
      </c>
      <c r="Z1244">
        <v>3</v>
      </c>
    </row>
    <row r="1245" spans="1:26" x14ac:dyDescent="0.3">
      <c r="A1245">
        <v>1670</v>
      </c>
      <c r="B1245" t="s">
        <v>3113</v>
      </c>
      <c r="C1245" t="s">
        <v>538</v>
      </c>
      <c r="D1245" s="1">
        <v>43664</v>
      </c>
      <c r="E1245" s="1"/>
      <c r="F1245" t="s">
        <v>4854</v>
      </c>
      <c r="G1245" t="s">
        <v>4969</v>
      </c>
      <c r="H1245" t="s">
        <v>4970</v>
      </c>
      <c r="I1245" t="s">
        <v>50</v>
      </c>
      <c r="J1245" t="s">
        <v>32</v>
      </c>
      <c r="K1245" t="s">
        <v>33</v>
      </c>
      <c r="L1245" t="s">
        <v>51</v>
      </c>
      <c r="M1245" t="s">
        <v>63</v>
      </c>
      <c r="N1245" t="s">
        <v>36</v>
      </c>
      <c r="O1245" t="s">
        <v>37</v>
      </c>
      <c r="P1245" t="s">
        <v>170</v>
      </c>
      <c r="Q1245" t="s">
        <v>148</v>
      </c>
      <c r="R1245" s="1">
        <v>22226</v>
      </c>
      <c r="S1245" t="s">
        <v>40</v>
      </c>
      <c r="T1245" t="s">
        <v>83</v>
      </c>
      <c r="U1245" t="s">
        <v>42</v>
      </c>
      <c r="V1245">
        <v>4772</v>
      </c>
      <c r="W1245" t="s">
        <v>74</v>
      </c>
      <c r="X1245" t="s">
        <v>44</v>
      </c>
      <c r="Y1245" t="s">
        <v>45</v>
      </c>
      <c r="Z1245">
        <v>3</v>
      </c>
    </row>
    <row r="1246" spans="1:26" x14ac:dyDescent="0.3">
      <c r="A1246">
        <v>1671</v>
      </c>
      <c r="B1246" t="s">
        <v>4003</v>
      </c>
      <c r="C1246" t="s">
        <v>1524</v>
      </c>
      <c r="D1246" s="1">
        <v>44521</v>
      </c>
      <c r="E1246" s="1">
        <v>44542</v>
      </c>
      <c r="F1246" t="s">
        <v>4854</v>
      </c>
      <c r="G1246" t="s">
        <v>4971</v>
      </c>
      <c r="H1246" t="s">
        <v>4972</v>
      </c>
      <c r="I1246" t="s">
        <v>139</v>
      </c>
      <c r="J1246" t="s">
        <v>32</v>
      </c>
      <c r="K1246" t="s">
        <v>33</v>
      </c>
      <c r="L1246" t="s">
        <v>51</v>
      </c>
      <c r="M1246" t="s">
        <v>63</v>
      </c>
      <c r="N1246" t="s">
        <v>99</v>
      </c>
      <c r="O1246" t="s">
        <v>4973</v>
      </c>
      <c r="P1246" t="s">
        <v>65</v>
      </c>
      <c r="Q1246" t="s">
        <v>177</v>
      </c>
      <c r="R1246" s="1">
        <v>23660</v>
      </c>
      <c r="S1246" t="s">
        <v>40</v>
      </c>
      <c r="T1246" t="s">
        <v>178</v>
      </c>
      <c r="U1246" t="s">
        <v>42</v>
      </c>
      <c r="V1246">
        <v>83162</v>
      </c>
      <c r="W1246" t="s">
        <v>43</v>
      </c>
      <c r="X1246" t="s">
        <v>84</v>
      </c>
      <c r="Y1246" t="s">
        <v>45</v>
      </c>
      <c r="Z1246">
        <v>3</v>
      </c>
    </row>
    <row r="1247" spans="1:26" x14ac:dyDescent="0.3">
      <c r="A1247">
        <v>1672</v>
      </c>
      <c r="B1247" t="s">
        <v>2182</v>
      </c>
      <c r="C1247" t="s">
        <v>2396</v>
      </c>
      <c r="D1247" s="1">
        <v>44263</v>
      </c>
      <c r="E1247" s="1"/>
      <c r="F1247" t="s">
        <v>2397</v>
      </c>
      <c r="G1247" t="s">
        <v>4974</v>
      </c>
      <c r="H1247" t="s">
        <v>4975</v>
      </c>
      <c r="I1247" t="s">
        <v>31</v>
      </c>
      <c r="J1247" t="s">
        <v>32</v>
      </c>
      <c r="K1247" t="s">
        <v>63</v>
      </c>
      <c r="L1247" t="s">
        <v>64</v>
      </c>
      <c r="M1247" t="s">
        <v>52</v>
      </c>
      <c r="N1247" t="s">
        <v>36</v>
      </c>
      <c r="O1247" t="s">
        <v>37</v>
      </c>
      <c r="P1247" t="s">
        <v>170</v>
      </c>
      <c r="Q1247" t="s">
        <v>90</v>
      </c>
      <c r="R1247" s="1">
        <v>17313</v>
      </c>
      <c r="S1247" t="s">
        <v>40</v>
      </c>
      <c r="T1247" t="s">
        <v>2143</v>
      </c>
      <c r="U1247" t="s">
        <v>55</v>
      </c>
      <c r="V1247">
        <v>21426</v>
      </c>
      <c r="W1247" t="s">
        <v>128</v>
      </c>
      <c r="X1247" t="s">
        <v>84</v>
      </c>
      <c r="Y1247" t="s">
        <v>45</v>
      </c>
      <c r="Z1247">
        <v>3</v>
      </c>
    </row>
    <row r="1248" spans="1:26" x14ac:dyDescent="0.3">
      <c r="A1248">
        <v>1673</v>
      </c>
      <c r="B1248" t="s">
        <v>4587</v>
      </c>
      <c r="C1248" t="s">
        <v>4976</v>
      </c>
      <c r="D1248" s="1">
        <v>43698</v>
      </c>
      <c r="E1248" s="1"/>
      <c r="F1248" t="s">
        <v>2402</v>
      </c>
      <c r="G1248" t="s">
        <v>4977</v>
      </c>
      <c r="H1248" t="s">
        <v>4978</v>
      </c>
      <c r="I1248" t="s">
        <v>50</v>
      </c>
      <c r="J1248" t="s">
        <v>32</v>
      </c>
      <c r="K1248" t="s">
        <v>52</v>
      </c>
      <c r="L1248" t="s">
        <v>34</v>
      </c>
      <c r="M1248" t="s">
        <v>63</v>
      </c>
      <c r="N1248" t="s">
        <v>36</v>
      </c>
      <c r="O1248" t="s">
        <v>37</v>
      </c>
      <c r="P1248" t="s">
        <v>170</v>
      </c>
      <c r="Q1248" t="s">
        <v>81</v>
      </c>
      <c r="R1248" s="1">
        <v>18574</v>
      </c>
      <c r="S1248" t="s">
        <v>40</v>
      </c>
      <c r="T1248" t="s">
        <v>83</v>
      </c>
      <c r="U1248" t="s">
        <v>42</v>
      </c>
      <c r="V1248">
        <v>74874</v>
      </c>
      <c r="W1248" t="s">
        <v>74</v>
      </c>
      <c r="X1248" t="s">
        <v>44</v>
      </c>
      <c r="Y1248" t="s">
        <v>45</v>
      </c>
      <c r="Z1248">
        <v>3</v>
      </c>
    </row>
    <row r="1249" spans="1:26" x14ac:dyDescent="0.3">
      <c r="A1249">
        <v>1674</v>
      </c>
      <c r="B1249" t="s">
        <v>4979</v>
      </c>
      <c r="C1249" t="s">
        <v>4980</v>
      </c>
      <c r="D1249" s="1">
        <v>44681</v>
      </c>
      <c r="E1249" s="1">
        <v>45086</v>
      </c>
      <c r="F1249" t="s">
        <v>4798</v>
      </c>
      <c r="G1249" t="s">
        <v>4981</v>
      </c>
      <c r="H1249" t="s">
        <v>4982</v>
      </c>
      <c r="I1249" t="s">
        <v>139</v>
      </c>
      <c r="J1249" t="s">
        <v>2300</v>
      </c>
      <c r="K1249" t="s">
        <v>52</v>
      </c>
      <c r="L1249" t="s">
        <v>64</v>
      </c>
      <c r="M1249" t="s">
        <v>63</v>
      </c>
      <c r="N1249" t="s">
        <v>99</v>
      </c>
      <c r="O1249" t="s">
        <v>4983</v>
      </c>
      <c r="P1249" t="s">
        <v>170</v>
      </c>
      <c r="Q1249" t="s">
        <v>305</v>
      </c>
      <c r="R1249" s="1">
        <v>16970</v>
      </c>
      <c r="S1249" t="s">
        <v>40</v>
      </c>
      <c r="T1249" t="s">
        <v>83</v>
      </c>
      <c r="U1249" t="s">
        <v>42</v>
      </c>
      <c r="V1249">
        <v>56043</v>
      </c>
      <c r="W1249" t="s">
        <v>74</v>
      </c>
      <c r="X1249" t="s">
        <v>84</v>
      </c>
      <c r="Y1249" t="s">
        <v>45</v>
      </c>
      <c r="Z1249">
        <v>3</v>
      </c>
    </row>
    <row r="1250" spans="1:26" x14ac:dyDescent="0.3">
      <c r="A1250">
        <v>1675</v>
      </c>
      <c r="B1250" t="s">
        <v>3540</v>
      </c>
      <c r="C1250" t="s">
        <v>4984</v>
      </c>
      <c r="D1250" s="1">
        <v>44960</v>
      </c>
      <c r="E1250" s="1">
        <v>45032</v>
      </c>
      <c r="F1250" t="s">
        <v>59</v>
      </c>
      <c r="G1250" t="s">
        <v>4985</v>
      </c>
      <c r="H1250" t="s">
        <v>4986</v>
      </c>
      <c r="I1250" t="s">
        <v>133</v>
      </c>
      <c r="J1250" t="s">
        <v>32</v>
      </c>
      <c r="K1250" t="s">
        <v>63</v>
      </c>
      <c r="L1250" t="s">
        <v>51</v>
      </c>
      <c r="M1250" t="s">
        <v>52</v>
      </c>
      <c r="N1250" t="s">
        <v>126</v>
      </c>
      <c r="O1250" t="s">
        <v>4987</v>
      </c>
      <c r="P1250" t="s">
        <v>170</v>
      </c>
      <c r="Q1250" t="s">
        <v>90</v>
      </c>
      <c r="R1250" s="1">
        <v>21856</v>
      </c>
      <c r="S1250" t="s">
        <v>40</v>
      </c>
      <c r="T1250" t="s">
        <v>103</v>
      </c>
      <c r="U1250" t="s">
        <v>55</v>
      </c>
      <c r="V1250">
        <v>59192</v>
      </c>
      <c r="W1250" t="s">
        <v>56</v>
      </c>
      <c r="X1250" t="s">
        <v>44</v>
      </c>
      <c r="Y1250" t="s">
        <v>45</v>
      </c>
      <c r="Z1250">
        <v>3</v>
      </c>
    </row>
    <row r="1251" spans="1:26" x14ac:dyDescent="0.3">
      <c r="A1251">
        <v>1676</v>
      </c>
      <c r="B1251" t="s">
        <v>4408</v>
      </c>
      <c r="C1251" t="s">
        <v>4588</v>
      </c>
      <c r="D1251" s="1">
        <v>45054</v>
      </c>
      <c r="E1251" s="1"/>
      <c r="F1251" t="s">
        <v>59</v>
      </c>
      <c r="G1251" t="s">
        <v>4988</v>
      </c>
      <c r="H1251" t="s">
        <v>4989</v>
      </c>
      <c r="I1251" t="s">
        <v>80</v>
      </c>
      <c r="J1251" t="s">
        <v>32</v>
      </c>
      <c r="K1251" t="s">
        <v>52</v>
      </c>
      <c r="L1251" t="s">
        <v>64</v>
      </c>
      <c r="M1251" t="s">
        <v>63</v>
      </c>
      <c r="N1251" t="s">
        <v>36</v>
      </c>
      <c r="O1251" t="s">
        <v>37</v>
      </c>
      <c r="P1251" t="s">
        <v>170</v>
      </c>
      <c r="Q1251" t="s">
        <v>332</v>
      </c>
      <c r="R1251" s="1">
        <v>23235</v>
      </c>
      <c r="S1251" t="s">
        <v>40</v>
      </c>
      <c r="T1251" t="s">
        <v>226</v>
      </c>
      <c r="U1251" t="s">
        <v>55</v>
      </c>
      <c r="V1251">
        <v>82767</v>
      </c>
      <c r="W1251" t="s">
        <v>74</v>
      </c>
      <c r="X1251" t="s">
        <v>44</v>
      </c>
      <c r="Y1251" t="s">
        <v>45</v>
      </c>
      <c r="Z1251">
        <v>3</v>
      </c>
    </row>
    <row r="1252" spans="1:26" x14ac:dyDescent="0.3">
      <c r="A1252">
        <v>1677</v>
      </c>
      <c r="B1252" t="s">
        <v>4990</v>
      </c>
      <c r="C1252" t="s">
        <v>3596</v>
      </c>
      <c r="D1252" s="1">
        <v>44771</v>
      </c>
      <c r="E1252" s="1"/>
      <c r="F1252" t="s">
        <v>59</v>
      </c>
      <c r="G1252" t="s">
        <v>4991</v>
      </c>
      <c r="H1252" t="s">
        <v>4992</v>
      </c>
      <c r="I1252" t="s">
        <v>98</v>
      </c>
      <c r="J1252" t="s">
        <v>32</v>
      </c>
      <c r="K1252" t="s">
        <v>52</v>
      </c>
      <c r="L1252" t="s">
        <v>64</v>
      </c>
      <c r="M1252" t="s">
        <v>52</v>
      </c>
      <c r="N1252" t="s">
        <v>36</v>
      </c>
      <c r="O1252" t="s">
        <v>37</v>
      </c>
      <c r="P1252" t="s">
        <v>170</v>
      </c>
      <c r="Q1252" t="s">
        <v>81</v>
      </c>
      <c r="R1252" s="1">
        <v>24068</v>
      </c>
      <c r="S1252" t="s">
        <v>112</v>
      </c>
      <c r="T1252" t="s">
        <v>226</v>
      </c>
      <c r="U1252" t="s">
        <v>42</v>
      </c>
      <c r="V1252">
        <v>44156</v>
      </c>
      <c r="W1252" t="s">
        <v>74</v>
      </c>
      <c r="X1252" t="s">
        <v>44</v>
      </c>
      <c r="Y1252" t="s">
        <v>45</v>
      </c>
      <c r="Z1252">
        <v>3</v>
      </c>
    </row>
    <row r="1253" spans="1:26" x14ac:dyDescent="0.3">
      <c r="A1253">
        <v>1678</v>
      </c>
      <c r="B1253" t="s">
        <v>4344</v>
      </c>
      <c r="C1253" t="s">
        <v>1336</v>
      </c>
      <c r="D1253" s="1">
        <v>44153</v>
      </c>
      <c r="E1253" s="1">
        <v>44338</v>
      </c>
      <c r="F1253" t="s">
        <v>2619</v>
      </c>
      <c r="G1253" t="s">
        <v>4993</v>
      </c>
      <c r="H1253" t="s">
        <v>4994</v>
      </c>
      <c r="I1253" t="s">
        <v>62</v>
      </c>
      <c r="J1253" t="s">
        <v>32</v>
      </c>
      <c r="K1253" t="s">
        <v>52</v>
      </c>
      <c r="L1253" t="s">
        <v>51</v>
      </c>
      <c r="M1253" t="s">
        <v>52</v>
      </c>
      <c r="N1253" t="s">
        <v>126</v>
      </c>
      <c r="O1253" t="s">
        <v>4995</v>
      </c>
      <c r="P1253" t="s">
        <v>2623</v>
      </c>
      <c r="Q1253" t="s">
        <v>90</v>
      </c>
      <c r="R1253" s="1">
        <v>16889</v>
      </c>
      <c r="S1253" t="s">
        <v>40</v>
      </c>
      <c r="T1253" t="s">
        <v>103</v>
      </c>
      <c r="U1253" t="s">
        <v>42</v>
      </c>
      <c r="V1253">
        <v>59433</v>
      </c>
      <c r="W1253" t="s">
        <v>93</v>
      </c>
      <c r="X1253" t="s">
        <v>44</v>
      </c>
      <c r="Y1253" t="s">
        <v>45</v>
      </c>
      <c r="Z1253">
        <v>3</v>
      </c>
    </row>
    <row r="1254" spans="1:26" x14ac:dyDescent="0.3">
      <c r="A1254">
        <v>1679</v>
      </c>
      <c r="B1254" t="s">
        <v>4557</v>
      </c>
      <c r="C1254" t="s">
        <v>4996</v>
      </c>
      <c r="D1254" s="1">
        <v>44332</v>
      </c>
      <c r="E1254" s="1">
        <v>44665</v>
      </c>
      <c r="F1254" t="s">
        <v>2619</v>
      </c>
      <c r="G1254" t="s">
        <v>4997</v>
      </c>
      <c r="H1254" t="s">
        <v>4998</v>
      </c>
      <c r="I1254" t="s">
        <v>89</v>
      </c>
      <c r="J1254" t="s">
        <v>32</v>
      </c>
      <c r="K1254" t="s">
        <v>52</v>
      </c>
      <c r="L1254" t="s">
        <v>34</v>
      </c>
      <c r="M1254" t="s">
        <v>52</v>
      </c>
      <c r="N1254" t="s">
        <v>175</v>
      </c>
      <c r="O1254" t="s">
        <v>4999</v>
      </c>
      <c r="P1254" t="s">
        <v>2623</v>
      </c>
      <c r="Q1254" t="s">
        <v>111</v>
      </c>
      <c r="R1254" s="1">
        <v>16420</v>
      </c>
      <c r="S1254" t="s">
        <v>40</v>
      </c>
      <c r="T1254" t="s">
        <v>419</v>
      </c>
      <c r="U1254" t="s">
        <v>55</v>
      </c>
      <c r="V1254">
        <v>42691</v>
      </c>
      <c r="W1254" t="s">
        <v>93</v>
      </c>
      <c r="X1254" t="s">
        <v>44</v>
      </c>
      <c r="Y1254" t="s">
        <v>45</v>
      </c>
      <c r="Z1254">
        <v>3</v>
      </c>
    </row>
    <row r="1255" spans="1:26" x14ac:dyDescent="0.3">
      <c r="A1255">
        <v>1680</v>
      </c>
      <c r="B1255" t="s">
        <v>5000</v>
      </c>
      <c r="C1255" t="s">
        <v>5001</v>
      </c>
      <c r="D1255" s="1">
        <v>43763</v>
      </c>
      <c r="E1255" s="1">
        <v>44120</v>
      </c>
      <c r="F1255" t="s">
        <v>2619</v>
      </c>
      <c r="G1255" t="s">
        <v>5002</v>
      </c>
      <c r="H1255" t="s">
        <v>5003</v>
      </c>
      <c r="I1255" t="s">
        <v>31</v>
      </c>
      <c r="J1255" t="s">
        <v>32</v>
      </c>
      <c r="K1255" t="s">
        <v>63</v>
      </c>
      <c r="L1255" t="s">
        <v>34</v>
      </c>
      <c r="M1255" t="s">
        <v>35</v>
      </c>
      <c r="N1255" t="s">
        <v>99</v>
      </c>
      <c r="O1255" t="s">
        <v>5004</v>
      </c>
      <c r="P1255" t="s">
        <v>170</v>
      </c>
      <c r="Q1255" t="s">
        <v>81</v>
      </c>
      <c r="R1255" s="1">
        <v>28004</v>
      </c>
      <c r="S1255" t="s">
        <v>40</v>
      </c>
      <c r="T1255" t="s">
        <v>83</v>
      </c>
      <c r="U1255" t="s">
        <v>55</v>
      </c>
      <c r="V1255">
        <v>33673</v>
      </c>
      <c r="W1255" t="s">
        <v>74</v>
      </c>
      <c r="X1255" t="s">
        <v>104</v>
      </c>
      <c r="Y1255" t="s">
        <v>45</v>
      </c>
      <c r="Z1255">
        <v>3</v>
      </c>
    </row>
    <row r="1256" spans="1:26" x14ac:dyDescent="0.3">
      <c r="A1256">
        <v>1681</v>
      </c>
      <c r="B1256" t="s">
        <v>1701</v>
      </c>
      <c r="C1256" t="s">
        <v>5005</v>
      </c>
      <c r="D1256" s="1">
        <v>44990</v>
      </c>
      <c r="E1256" s="1">
        <v>45050</v>
      </c>
      <c r="F1256" t="s">
        <v>4854</v>
      </c>
      <c r="G1256" t="s">
        <v>5006</v>
      </c>
      <c r="H1256" t="s">
        <v>5007</v>
      </c>
      <c r="I1256" t="s">
        <v>133</v>
      </c>
      <c r="J1256" t="s">
        <v>32</v>
      </c>
      <c r="K1256" t="s">
        <v>33</v>
      </c>
      <c r="L1256" t="s">
        <v>64</v>
      </c>
      <c r="M1256" t="s">
        <v>35</v>
      </c>
      <c r="N1256" t="s">
        <v>140</v>
      </c>
      <c r="O1256" t="s">
        <v>5008</v>
      </c>
      <c r="P1256" t="s">
        <v>170</v>
      </c>
      <c r="Q1256" t="s">
        <v>111</v>
      </c>
      <c r="R1256" s="1">
        <v>27312</v>
      </c>
      <c r="S1256" t="s">
        <v>40</v>
      </c>
      <c r="T1256" t="s">
        <v>113</v>
      </c>
      <c r="U1256" t="s">
        <v>42</v>
      </c>
      <c r="V1256">
        <v>34659</v>
      </c>
      <c r="W1256" t="s">
        <v>43</v>
      </c>
      <c r="X1256" t="s">
        <v>104</v>
      </c>
      <c r="Y1256" t="s">
        <v>45</v>
      </c>
      <c r="Z1256">
        <v>3</v>
      </c>
    </row>
    <row r="1257" spans="1:26" x14ac:dyDescent="0.3">
      <c r="A1257">
        <v>1682</v>
      </c>
      <c r="B1257" t="s">
        <v>5009</v>
      </c>
      <c r="C1257" t="s">
        <v>2737</v>
      </c>
      <c r="D1257" s="1">
        <v>44348</v>
      </c>
      <c r="E1257" s="1"/>
      <c r="F1257" t="s">
        <v>4854</v>
      </c>
      <c r="G1257" t="s">
        <v>5010</v>
      </c>
      <c r="H1257" t="s">
        <v>5011</v>
      </c>
      <c r="I1257" t="s">
        <v>50</v>
      </c>
      <c r="J1257" t="s">
        <v>32</v>
      </c>
      <c r="K1257" t="s">
        <v>52</v>
      </c>
      <c r="L1257" t="s">
        <v>64</v>
      </c>
      <c r="M1257" t="s">
        <v>52</v>
      </c>
      <c r="N1257" t="s">
        <v>36</v>
      </c>
      <c r="O1257" t="s">
        <v>37</v>
      </c>
      <c r="P1257" t="s">
        <v>170</v>
      </c>
      <c r="Q1257" t="s">
        <v>53</v>
      </c>
      <c r="R1257" s="1">
        <v>25931</v>
      </c>
      <c r="S1257" t="s">
        <v>40</v>
      </c>
      <c r="T1257" t="s">
        <v>226</v>
      </c>
      <c r="U1257" t="s">
        <v>42</v>
      </c>
      <c r="V1257">
        <v>65125</v>
      </c>
      <c r="W1257" t="s">
        <v>93</v>
      </c>
      <c r="X1257" t="s">
        <v>84</v>
      </c>
      <c r="Y1257" t="s">
        <v>45</v>
      </c>
      <c r="Z1257">
        <v>3</v>
      </c>
    </row>
    <row r="1258" spans="1:26" x14ac:dyDescent="0.3">
      <c r="A1258">
        <v>1683</v>
      </c>
      <c r="B1258" t="s">
        <v>5012</v>
      </c>
      <c r="C1258" t="s">
        <v>3325</v>
      </c>
      <c r="D1258" s="1">
        <v>44583</v>
      </c>
      <c r="E1258" s="1">
        <v>44767</v>
      </c>
      <c r="F1258" t="s">
        <v>4854</v>
      </c>
      <c r="G1258" t="s">
        <v>5013</v>
      </c>
      <c r="H1258" t="s">
        <v>5014</v>
      </c>
      <c r="I1258" t="s">
        <v>139</v>
      </c>
      <c r="J1258" t="s">
        <v>745</v>
      </c>
      <c r="K1258" t="s">
        <v>63</v>
      </c>
      <c r="L1258" t="s">
        <v>64</v>
      </c>
      <c r="M1258" t="s">
        <v>52</v>
      </c>
      <c r="N1258" t="s">
        <v>175</v>
      </c>
      <c r="O1258" t="s">
        <v>5015</v>
      </c>
      <c r="P1258" t="s">
        <v>65</v>
      </c>
      <c r="Q1258" t="s">
        <v>53</v>
      </c>
      <c r="R1258" s="1">
        <v>32187</v>
      </c>
      <c r="S1258" t="s">
        <v>40</v>
      </c>
      <c r="T1258" t="s">
        <v>163</v>
      </c>
      <c r="U1258" t="s">
        <v>42</v>
      </c>
      <c r="V1258">
        <v>97969</v>
      </c>
      <c r="W1258" t="s">
        <v>74</v>
      </c>
      <c r="X1258" t="s">
        <v>84</v>
      </c>
      <c r="Y1258" t="s">
        <v>45</v>
      </c>
      <c r="Z1258">
        <v>3</v>
      </c>
    </row>
    <row r="1259" spans="1:26" x14ac:dyDescent="0.3">
      <c r="A1259">
        <v>1684</v>
      </c>
      <c r="B1259" t="s">
        <v>5016</v>
      </c>
      <c r="C1259" t="s">
        <v>495</v>
      </c>
      <c r="D1259" s="1">
        <v>45116</v>
      </c>
      <c r="E1259" s="1">
        <v>45138</v>
      </c>
      <c r="F1259" t="s">
        <v>2397</v>
      </c>
      <c r="G1259" t="s">
        <v>5017</v>
      </c>
      <c r="H1259" t="s">
        <v>5018</v>
      </c>
      <c r="I1259" t="s">
        <v>98</v>
      </c>
      <c r="J1259" t="s">
        <v>2300</v>
      </c>
      <c r="K1259" t="s">
        <v>33</v>
      </c>
      <c r="L1259" t="s">
        <v>51</v>
      </c>
      <c r="M1259" t="s">
        <v>52</v>
      </c>
      <c r="N1259" t="s">
        <v>99</v>
      </c>
      <c r="O1259" t="s">
        <v>5019</v>
      </c>
      <c r="P1259" t="s">
        <v>170</v>
      </c>
      <c r="Q1259" t="s">
        <v>111</v>
      </c>
      <c r="R1259" s="1">
        <v>23077</v>
      </c>
      <c r="S1259" t="s">
        <v>40</v>
      </c>
      <c r="T1259" t="s">
        <v>113</v>
      </c>
      <c r="U1259" t="s">
        <v>55</v>
      </c>
      <c r="V1259">
        <v>18894</v>
      </c>
      <c r="W1259" t="s">
        <v>56</v>
      </c>
      <c r="X1259" t="s">
        <v>44</v>
      </c>
      <c r="Y1259" t="s">
        <v>45</v>
      </c>
      <c r="Z1259">
        <v>3</v>
      </c>
    </row>
    <row r="1260" spans="1:26" x14ac:dyDescent="0.3">
      <c r="A1260">
        <v>1685</v>
      </c>
      <c r="B1260" t="s">
        <v>3572</v>
      </c>
      <c r="C1260" t="s">
        <v>3204</v>
      </c>
      <c r="D1260" s="1">
        <v>43415</v>
      </c>
      <c r="E1260" s="1">
        <v>43612</v>
      </c>
      <c r="F1260" t="s">
        <v>2402</v>
      </c>
      <c r="G1260" t="s">
        <v>5020</v>
      </c>
      <c r="H1260" t="s">
        <v>5021</v>
      </c>
      <c r="I1260" t="s">
        <v>118</v>
      </c>
      <c r="J1260" t="s">
        <v>2300</v>
      </c>
      <c r="K1260" t="s">
        <v>63</v>
      </c>
      <c r="L1260" t="s">
        <v>51</v>
      </c>
      <c r="M1260" t="s">
        <v>63</v>
      </c>
      <c r="N1260" t="s">
        <v>140</v>
      </c>
      <c r="O1260" t="s">
        <v>5022</v>
      </c>
      <c r="P1260" t="s">
        <v>170</v>
      </c>
      <c r="Q1260" t="s">
        <v>53</v>
      </c>
      <c r="R1260" s="1">
        <v>25015</v>
      </c>
      <c r="S1260" t="s">
        <v>40</v>
      </c>
      <c r="T1260" t="s">
        <v>226</v>
      </c>
      <c r="U1260" t="s">
        <v>42</v>
      </c>
      <c r="V1260">
        <v>16287</v>
      </c>
      <c r="W1260" t="s">
        <v>93</v>
      </c>
      <c r="X1260" t="s">
        <v>104</v>
      </c>
      <c r="Y1260" t="s">
        <v>45</v>
      </c>
      <c r="Z1260">
        <v>3</v>
      </c>
    </row>
    <row r="1261" spans="1:26" x14ac:dyDescent="0.3">
      <c r="A1261">
        <v>1686</v>
      </c>
      <c r="B1261" t="s">
        <v>2659</v>
      </c>
      <c r="C1261" t="s">
        <v>1022</v>
      </c>
      <c r="D1261" s="1">
        <v>44201</v>
      </c>
      <c r="E1261" s="1">
        <v>44365</v>
      </c>
      <c r="F1261" t="s">
        <v>4798</v>
      </c>
      <c r="G1261" t="s">
        <v>2730</v>
      </c>
      <c r="H1261" t="s">
        <v>5023</v>
      </c>
      <c r="I1261" t="s">
        <v>133</v>
      </c>
      <c r="J1261" t="s">
        <v>32</v>
      </c>
      <c r="K1261" t="s">
        <v>33</v>
      </c>
      <c r="L1261" t="s">
        <v>34</v>
      </c>
      <c r="M1261" t="s">
        <v>63</v>
      </c>
      <c r="N1261" t="s">
        <v>140</v>
      </c>
      <c r="O1261" t="s">
        <v>5024</v>
      </c>
      <c r="P1261" t="s">
        <v>170</v>
      </c>
      <c r="Q1261" t="s">
        <v>39</v>
      </c>
      <c r="R1261" s="1">
        <v>19789</v>
      </c>
      <c r="S1261" t="s">
        <v>40</v>
      </c>
      <c r="T1261" t="s">
        <v>1506</v>
      </c>
      <c r="U1261" t="s">
        <v>55</v>
      </c>
      <c r="V1261">
        <v>63472</v>
      </c>
      <c r="W1261" t="s">
        <v>93</v>
      </c>
      <c r="X1261" t="s">
        <v>44</v>
      </c>
      <c r="Y1261" t="s">
        <v>45</v>
      </c>
      <c r="Z1261">
        <v>3</v>
      </c>
    </row>
    <row r="1262" spans="1:26" x14ac:dyDescent="0.3">
      <c r="A1262">
        <v>1687</v>
      </c>
      <c r="B1262" t="s">
        <v>5025</v>
      </c>
      <c r="C1262" t="s">
        <v>2522</v>
      </c>
      <c r="D1262" s="1">
        <v>44890</v>
      </c>
      <c r="E1262" s="1"/>
      <c r="F1262" t="s">
        <v>59</v>
      </c>
      <c r="G1262" t="s">
        <v>5026</v>
      </c>
      <c r="H1262" t="s">
        <v>5027</v>
      </c>
      <c r="I1262" t="s">
        <v>50</v>
      </c>
      <c r="J1262" t="s">
        <v>32</v>
      </c>
      <c r="K1262" t="s">
        <v>52</v>
      </c>
      <c r="L1262" t="s">
        <v>34</v>
      </c>
      <c r="M1262" t="s">
        <v>63</v>
      </c>
      <c r="N1262" t="s">
        <v>36</v>
      </c>
      <c r="O1262" t="s">
        <v>37</v>
      </c>
      <c r="P1262" t="s">
        <v>170</v>
      </c>
      <c r="Q1262" t="s">
        <v>111</v>
      </c>
      <c r="R1262" s="1">
        <v>24587</v>
      </c>
      <c r="S1262" t="s">
        <v>40</v>
      </c>
      <c r="T1262" t="s">
        <v>703</v>
      </c>
      <c r="U1262" t="s">
        <v>55</v>
      </c>
      <c r="V1262">
        <v>19801</v>
      </c>
      <c r="W1262" t="s">
        <v>43</v>
      </c>
      <c r="X1262" t="s">
        <v>44</v>
      </c>
      <c r="Y1262" t="s">
        <v>45</v>
      </c>
      <c r="Z1262">
        <v>3</v>
      </c>
    </row>
    <row r="1263" spans="1:26" x14ac:dyDescent="0.3">
      <c r="A1263">
        <v>1688</v>
      </c>
      <c r="B1263" t="s">
        <v>5028</v>
      </c>
      <c r="C1263" t="s">
        <v>5029</v>
      </c>
      <c r="D1263" s="1">
        <v>43920</v>
      </c>
      <c r="E1263" s="1">
        <v>45128</v>
      </c>
      <c r="F1263" t="s">
        <v>59</v>
      </c>
      <c r="G1263" t="s">
        <v>5030</v>
      </c>
      <c r="H1263" t="s">
        <v>5031</v>
      </c>
      <c r="I1263" t="s">
        <v>139</v>
      </c>
      <c r="J1263" t="s">
        <v>32</v>
      </c>
      <c r="K1263" t="s">
        <v>63</v>
      </c>
      <c r="L1263" t="s">
        <v>51</v>
      </c>
      <c r="M1263" t="s">
        <v>63</v>
      </c>
      <c r="N1263" t="s">
        <v>175</v>
      </c>
      <c r="O1263" t="s">
        <v>5032</v>
      </c>
      <c r="P1263" t="s">
        <v>170</v>
      </c>
      <c r="Q1263" t="s">
        <v>286</v>
      </c>
      <c r="R1263" s="1">
        <v>20659</v>
      </c>
      <c r="S1263" t="s">
        <v>112</v>
      </c>
      <c r="T1263" t="s">
        <v>287</v>
      </c>
      <c r="U1263" t="s">
        <v>55</v>
      </c>
      <c r="V1263">
        <v>34107</v>
      </c>
      <c r="W1263" t="s">
        <v>74</v>
      </c>
      <c r="X1263" t="s">
        <v>104</v>
      </c>
      <c r="Y1263" t="s">
        <v>45</v>
      </c>
      <c r="Z1263">
        <v>3</v>
      </c>
    </row>
    <row r="1264" spans="1:26" x14ac:dyDescent="0.3">
      <c r="A1264">
        <v>1689</v>
      </c>
      <c r="B1264" t="s">
        <v>5033</v>
      </c>
      <c r="C1264" t="s">
        <v>2827</v>
      </c>
      <c r="D1264" s="1">
        <v>44198</v>
      </c>
      <c r="E1264" s="1">
        <v>44826</v>
      </c>
      <c r="F1264" t="s">
        <v>2619</v>
      </c>
      <c r="G1264" t="s">
        <v>5034</v>
      </c>
      <c r="H1264" t="s">
        <v>5035</v>
      </c>
      <c r="I1264" t="s">
        <v>139</v>
      </c>
      <c r="J1264" t="s">
        <v>32</v>
      </c>
      <c r="K1264" t="s">
        <v>52</v>
      </c>
      <c r="L1264" t="s">
        <v>34</v>
      </c>
      <c r="M1264" t="s">
        <v>35</v>
      </c>
      <c r="N1264" t="s">
        <v>140</v>
      </c>
      <c r="O1264" t="s">
        <v>5036</v>
      </c>
      <c r="P1264" t="s">
        <v>2623</v>
      </c>
      <c r="Q1264" t="s">
        <v>90</v>
      </c>
      <c r="R1264" s="1">
        <v>31385</v>
      </c>
      <c r="S1264" t="s">
        <v>40</v>
      </c>
      <c r="T1264" t="s">
        <v>103</v>
      </c>
      <c r="U1264" t="s">
        <v>55</v>
      </c>
      <c r="V1264">
        <v>35372</v>
      </c>
      <c r="W1264" t="s">
        <v>74</v>
      </c>
      <c r="X1264" t="s">
        <v>84</v>
      </c>
      <c r="Y1264" t="s">
        <v>45</v>
      </c>
      <c r="Z1264">
        <v>3</v>
      </c>
    </row>
    <row r="1265" spans="1:26" x14ac:dyDescent="0.3">
      <c r="A1265">
        <v>1690</v>
      </c>
      <c r="B1265" t="s">
        <v>5037</v>
      </c>
      <c r="C1265" t="s">
        <v>5038</v>
      </c>
      <c r="D1265" s="1">
        <v>43522</v>
      </c>
      <c r="E1265" s="1">
        <v>43672</v>
      </c>
      <c r="F1265" t="s">
        <v>2619</v>
      </c>
      <c r="G1265" t="s">
        <v>5039</v>
      </c>
      <c r="H1265" t="s">
        <v>5040</v>
      </c>
      <c r="I1265" t="s">
        <v>118</v>
      </c>
      <c r="J1265" t="s">
        <v>32</v>
      </c>
      <c r="K1265" t="s">
        <v>33</v>
      </c>
      <c r="L1265" t="s">
        <v>51</v>
      </c>
      <c r="M1265" t="s">
        <v>35</v>
      </c>
      <c r="N1265" t="s">
        <v>175</v>
      </c>
      <c r="O1265" t="s">
        <v>5041</v>
      </c>
      <c r="P1265" t="s">
        <v>2623</v>
      </c>
      <c r="Q1265" t="s">
        <v>504</v>
      </c>
      <c r="R1265" s="1">
        <v>15361</v>
      </c>
      <c r="S1265" t="s">
        <v>40</v>
      </c>
      <c r="T1265" t="s">
        <v>613</v>
      </c>
      <c r="U1265" t="s">
        <v>55</v>
      </c>
      <c r="V1265">
        <v>56249</v>
      </c>
      <c r="W1265" t="s">
        <v>93</v>
      </c>
      <c r="X1265" t="s">
        <v>44</v>
      </c>
      <c r="Y1265" t="s">
        <v>45</v>
      </c>
      <c r="Z1265">
        <v>3</v>
      </c>
    </row>
    <row r="1266" spans="1:26" x14ac:dyDescent="0.3">
      <c r="A1266">
        <v>1691</v>
      </c>
      <c r="B1266" t="s">
        <v>5042</v>
      </c>
      <c r="C1266" t="s">
        <v>5043</v>
      </c>
      <c r="D1266" s="1">
        <v>43744</v>
      </c>
      <c r="E1266" s="1"/>
      <c r="F1266" t="s">
        <v>2619</v>
      </c>
      <c r="G1266" t="s">
        <v>5044</v>
      </c>
      <c r="H1266" t="s">
        <v>5045</v>
      </c>
      <c r="I1266" t="s">
        <v>62</v>
      </c>
      <c r="J1266" t="s">
        <v>32</v>
      </c>
      <c r="K1266" t="s">
        <v>33</v>
      </c>
      <c r="L1266" t="s">
        <v>51</v>
      </c>
      <c r="M1266" t="s">
        <v>52</v>
      </c>
      <c r="N1266" t="s">
        <v>36</v>
      </c>
      <c r="O1266" t="s">
        <v>37</v>
      </c>
      <c r="P1266" t="s">
        <v>170</v>
      </c>
      <c r="Q1266" t="s">
        <v>177</v>
      </c>
      <c r="R1266" s="1">
        <v>16823</v>
      </c>
      <c r="S1266" t="s">
        <v>40</v>
      </c>
      <c r="T1266" t="s">
        <v>103</v>
      </c>
      <c r="U1266" t="s">
        <v>55</v>
      </c>
      <c r="V1266">
        <v>77562</v>
      </c>
      <c r="W1266" t="s">
        <v>93</v>
      </c>
      <c r="X1266" t="s">
        <v>44</v>
      </c>
      <c r="Y1266" t="s">
        <v>45</v>
      </c>
      <c r="Z1266">
        <v>3</v>
      </c>
    </row>
    <row r="1267" spans="1:26" x14ac:dyDescent="0.3">
      <c r="A1267">
        <v>1692</v>
      </c>
      <c r="B1267" t="s">
        <v>5046</v>
      </c>
      <c r="C1267" t="s">
        <v>1413</v>
      </c>
      <c r="D1267" s="1">
        <v>43940</v>
      </c>
      <c r="E1267" s="1">
        <v>44772</v>
      </c>
      <c r="F1267" t="s">
        <v>4854</v>
      </c>
      <c r="G1267" t="s">
        <v>5047</v>
      </c>
      <c r="H1267" t="s">
        <v>5048</v>
      </c>
      <c r="I1267" t="s">
        <v>168</v>
      </c>
      <c r="J1267" t="s">
        <v>32</v>
      </c>
      <c r="K1267" t="s">
        <v>52</v>
      </c>
      <c r="L1267" t="s">
        <v>34</v>
      </c>
      <c r="M1267" t="s">
        <v>52</v>
      </c>
      <c r="N1267" t="s">
        <v>175</v>
      </c>
      <c r="O1267" t="s">
        <v>5049</v>
      </c>
      <c r="P1267" t="s">
        <v>170</v>
      </c>
      <c r="Q1267" t="s">
        <v>111</v>
      </c>
      <c r="R1267" s="1">
        <v>15972</v>
      </c>
      <c r="S1267" t="s">
        <v>40</v>
      </c>
      <c r="T1267" t="s">
        <v>113</v>
      </c>
      <c r="U1267" t="s">
        <v>42</v>
      </c>
      <c r="V1267">
        <v>23764</v>
      </c>
      <c r="W1267" t="s">
        <v>74</v>
      </c>
      <c r="X1267" t="s">
        <v>44</v>
      </c>
      <c r="Y1267" t="s">
        <v>45</v>
      </c>
      <c r="Z1267">
        <v>3</v>
      </c>
    </row>
    <row r="1268" spans="1:26" x14ac:dyDescent="0.3">
      <c r="A1268">
        <v>1693</v>
      </c>
      <c r="B1268" t="s">
        <v>4115</v>
      </c>
      <c r="C1268" t="s">
        <v>1845</v>
      </c>
      <c r="D1268" s="1">
        <v>44919</v>
      </c>
      <c r="E1268" s="1"/>
      <c r="F1268" t="s">
        <v>4854</v>
      </c>
      <c r="G1268" t="s">
        <v>5050</v>
      </c>
      <c r="H1268" t="s">
        <v>5051</v>
      </c>
      <c r="I1268" t="s">
        <v>133</v>
      </c>
      <c r="J1268" t="s">
        <v>32</v>
      </c>
      <c r="K1268" t="s">
        <v>33</v>
      </c>
      <c r="L1268" t="s">
        <v>34</v>
      </c>
      <c r="M1268" t="s">
        <v>52</v>
      </c>
      <c r="N1268" t="s">
        <v>36</v>
      </c>
      <c r="O1268" t="s">
        <v>37</v>
      </c>
      <c r="P1268" t="s">
        <v>170</v>
      </c>
      <c r="Q1268" t="s">
        <v>90</v>
      </c>
      <c r="R1268" s="1">
        <v>31272</v>
      </c>
      <c r="S1268" t="s">
        <v>40</v>
      </c>
      <c r="T1268" t="s">
        <v>281</v>
      </c>
      <c r="U1268" t="s">
        <v>42</v>
      </c>
      <c r="V1268">
        <v>2558</v>
      </c>
      <c r="W1268" t="s">
        <v>74</v>
      </c>
      <c r="X1268" t="s">
        <v>75</v>
      </c>
      <c r="Y1268" t="s">
        <v>45</v>
      </c>
      <c r="Z1268">
        <v>3</v>
      </c>
    </row>
    <row r="1269" spans="1:26" x14ac:dyDescent="0.3">
      <c r="A1269">
        <v>1694</v>
      </c>
      <c r="B1269" t="s">
        <v>5052</v>
      </c>
      <c r="C1269" t="s">
        <v>3701</v>
      </c>
      <c r="D1269" s="1">
        <v>44295</v>
      </c>
      <c r="E1269" s="1">
        <v>44345</v>
      </c>
      <c r="F1269" t="s">
        <v>2397</v>
      </c>
      <c r="G1269" t="s">
        <v>5053</v>
      </c>
      <c r="H1269" t="s">
        <v>5054</v>
      </c>
      <c r="I1269" t="s">
        <v>80</v>
      </c>
      <c r="J1269" t="s">
        <v>2300</v>
      </c>
      <c r="K1269" t="s">
        <v>52</v>
      </c>
      <c r="L1269" t="s">
        <v>51</v>
      </c>
      <c r="M1269" t="s">
        <v>35</v>
      </c>
      <c r="N1269" t="s">
        <v>126</v>
      </c>
      <c r="O1269" t="s">
        <v>5055</v>
      </c>
      <c r="P1269" t="s">
        <v>170</v>
      </c>
      <c r="Q1269" t="s">
        <v>53</v>
      </c>
      <c r="R1269" s="1">
        <v>22558</v>
      </c>
      <c r="S1269" t="s">
        <v>40</v>
      </c>
      <c r="T1269" t="s">
        <v>226</v>
      </c>
      <c r="U1269" t="s">
        <v>55</v>
      </c>
      <c r="V1269">
        <v>82773</v>
      </c>
      <c r="W1269" t="s">
        <v>128</v>
      </c>
      <c r="X1269" t="s">
        <v>84</v>
      </c>
      <c r="Y1269" t="s">
        <v>45</v>
      </c>
      <c r="Z1269">
        <v>3</v>
      </c>
    </row>
    <row r="1270" spans="1:26" x14ac:dyDescent="0.3">
      <c r="A1270">
        <v>1695</v>
      </c>
      <c r="B1270" t="s">
        <v>5056</v>
      </c>
      <c r="C1270" t="s">
        <v>2466</v>
      </c>
      <c r="D1270" s="1">
        <v>43347</v>
      </c>
      <c r="E1270" s="1">
        <v>44911</v>
      </c>
      <c r="F1270" t="s">
        <v>2402</v>
      </c>
      <c r="G1270" t="s">
        <v>5057</v>
      </c>
      <c r="H1270" t="s">
        <v>5058</v>
      </c>
      <c r="I1270" t="s">
        <v>133</v>
      </c>
      <c r="J1270" t="s">
        <v>2300</v>
      </c>
      <c r="K1270" t="s">
        <v>33</v>
      </c>
      <c r="L1270" t="s">
        <v>34</v>
      </c>
      <c r="M1270" t="s">
        <v>63</v>
      </c>
      <c r="N1270" t="s">
        <v>175</v>
      </c>
      <c r="O1270" t="s">
        <v>5059</v>
      </c>
      <c r="P1270" t="s">
        <v>170</v>
      </c>
      <c r="Q1270" t="s">
        <v>3213</v>
      </c>
      <c r="R1270" s="1">
        <v>29903</v>
      </c>
      <c r="S1270" t="s">
        <v>40</v>
      </c>
      <c r="T1270" t="s">
        <v>205</v>
      </c>
      <c r="U1270" t="s">
        <v>42</v>
      </c>
      <c r="V1270">
        <v>20654</v>
      </c>
      <c r="W1270" t="s">
        <v>74</v>
      </c>
      <c r="X1270" t="s">
        <v>44</v>
      </c>
      <c r="Y1270" t="s">
        <v>45</v>
      </c>
      <c r="Z1270">
        <v>3</v>
      </c>
    </row>
    <row r="1271" spans="1:26" x14ac:dyDescent="0.3">
      <c r="A1271">
        <v>1696</v>
      </c>
      <c r="B1271" t="s">
        <v>1361</v>
      </c>
      <c r="C1271" t="s">
        <v>4440</v>
      </c>
      <c r="D1271" s="1">
        <v>44507</v>
      </c>
      <c r="E1271" s="1"/>
      <c r="F1271" t="s">
        <v>4798</v>
      </c>
      <c r="G1271" t="s">
        <v>5060</v>
      </c>
      <c r="H1271" t="s">
        <v>5061</v>
      </c>
      <c r="I1271" t="s">
        <v>118</v>
      </c>
      <c r="J1271" t="s">
        <v>32</v>
      </c>
      <c r="K1271" t="s">
        <v>63</v>
      </c>
      <c r="L1271" t="s">
        <v>34</v>
      </c>
      <c r="M1271" t="s">
        <v>35</v>
      </c>
      <c r="N1271" t="s">
        <v>36</v>
      </c>
      <c r="O1271" t="s">
        <v>37</v>
      </c>
      <c r="P1271" t="s">
        <v>170</v>
      </c>
      <c r="Q1271" t="s">
        <v>101</v>
      </c>
      <c r="R1271" s="1">
        <v>22905</v>
      </c>
      <c r="S1271" t="s">
        <v>40</v>
      </c>
      <c r="T1271" t="s">
        <v>178</v>
      </c>
      <c r="U1271" t="s">
        <v>55</v>
      </c>
      <c r="V1271">
        <v>74846</v>
      </c>
      <c r="W1271" t="s">
        <v>56</v>
      </c>
      <c r="X1271" t="s">
        <v>84</v>
      </c>
      <c r="Y1271" t="s">
        <v>45</v>
      </c>
      <c r="Z1271">
        <v>3</v>
      </c>
    </row>
    <row r="1272" spans="1:26" x14ac:dyDescent="0.3">
      <c r="A1272">
        <v>1697</v>
      </c>
      <c r="B1272" t="s">
        <v>5062</v>
      </c>
      <c r="C1272" t="s">
        <v>1184</v>
      </c>
      <c r="D1272" s="1">
        <v>45070</v>
      </c>
      <c r="E1272" s="1">
        <v>45128</v>
      </c>
      <c r="F1272" t="s">
        <v>4798</v>
      </c>
      <c r="G1272" t="s">
        <v>5063</v>
      </c>
      <c r="H1272" t="s">
        <v>5064</v>
      </c>
      <c r="I1272" t="s">
        <v>139</v>
      </c>
      <c r="J1272" t="s">
        <v>32</v>
      </c>
      <c r="K1272" t="s">
        <v>63</v>
      </c>
      <c r="L1272" t="s">
        <v>64</v>
      </c>
      <c r="M1272" t="s">
        <v>52</v>
      </c>
      <c r="N1272" t="s">
        <v>140</v>
      </c>
      <c r="O1272" t="s">
        <v>5065</v>
      </c>
      <c r="P1272" t="s">
        <v>170</v>
      </c>
      <c r="Q1272" t="s">
        <v>81</v>
      </c>
      <c r="R1272" s="1">
        <v>31943</v>
      </c>
      <c r="S1272" t="s">
        <v>40</v>
      </c>
      <c r="T1272" t="s">
        <v>226</v>
      </c>
      <c r="U1272" t="s">
        <v>55</v>
      </c>
      <c r="V1272">
        <v>3758</v>
      </c>
      <c r="W1272" t="s">
        <v>128</v>
      </c>
      <c r="X1272" t="s">
        <v>44</v>
      </c>
      <c r="Y1272" t="s">
        <v>45</v>
      </c>
      <c r="Z1272">
        <v>3</v>
      </c>
    </row>
    <row r="1273" spans="1:26" x14ac:dyDescent="0.3">
      <c r="A1273">
        <v>1698</v>
      </c>
      <c r="B1273" t="s">
        <v>5066</v>
      </c>
      <c r="C1273" t="s">
        <v>272</v>
      </c>
      <c r="D1273" s="1">
        <v>44242</v>
      </c>
      <c r="E1273" s="1">
        <v>44352</v>
      </c>
      <c r="F1273" t="s">
        <v>59</v>
      </c>
      <c r="G1273" t="s">
        <v>5067</v>
      </c>
      <c r="H1273" t="s">
        <v>5068</v>
      </c>
      <c r="I1273" t="s">
        <v>50</v>
      </c>
      <c r="J1273" t="s">
        <v>32</v>
      </c>
      <c r="K1273" t="s">
        <v>63</v>
      </c>
      <c r="L1273" t="s">
        <v>51</v>
      </c>
      <c r="M1273" t="s">
        <v>52</v>
      </c>
      <c r="N1273" t="s">
        <v>126</v>
      </c>
      <c r="O1273" t="s">
        <v>5069</v>
      </c>
      <c r="P1273" t="s">
        <v>170</v>
      </c>
      <c r="Q1273" t="s">
        <v>936</v>
      </c>
      <c r="R1273" s="1">
        <v>34652</v>
      </c>
      <c r="S1273" t="s">
        <v>40</v>
      </c>
      <c r="T1273" t="s">
        <v>113</v>
      </c>
      <c r="U1273" t="s">
        <v>55</v>
      </c>
      <c r="V1273">
        <v>5156</v>
      </c>
      <c r="W1273" t="s">
        <v>43</v>
      </c>
      <c r="X1273" t="s">
        <v>84</v>
      </c>
      <c r="Y1273" t="s">
        <v>45</v>
      </c>
      <c r="Z1273">
        <v>3</v>
      </c>
    </row>
    <row r="1274" spans="1:26" x14ac:dyDescent="0.3">
      <c r="A1274">
        <v>1699</v>
      </c>
      <c r="B1274" t="s">
        <v>5070</v>
      </c>
      <c r="C1274" t="s">
        <v>1036</v>
      </c>
      <c r="D1274" s="1">
        <v>44503</v>
      </c>
      <c r="E1274" s="1">
        <v>44792</v>
      </c>
      <c r="F1274" t="s">
        <v>2619</v>
      </c>
      <c r="G1274" t="s">
        <v>5071</v>
      </c>
      <c r="H1274" t="s">
        <v>5072</v>
      </c>
      <c r="I1274" t="s">
        <v>62</v>
      </c>
      <c r="J1274" t="s">
        <v>32</v>
      </c>
      <c r="K1274" t="s">
        <v>33</v>
      </c>
      <c r="L1274" t="s">
        <v>34</v>
      </c>
      <c r="M1274" t="s">
        <v>52</v>
      </c>
      <c r="N1274" t="s">
        <v>175</v>
      </c>
      <c r="O1274" t="s">
        <v>5073</v>
      </c>
      <c r="P1274" t="s">
        <v>2623</v>
      </c>
      <c r="Q1274" t="s">
        <v>119</v>
      </c>
      <c r="R1274" s="1">
        <v>34137</v>
      </c>
      <c r="S1274" t="s">
        <v>40</v>
      </c>
      <c r="T1274" t="s">
        <v>243</v>
      </c>
      <c r="U1274" t="s">
        <v>55</v>
      </c>
      <c r="V1274">
        <v>64233</v>
      </c>
      <c r="W1274" t="s">
        <v>56</v>
      </c>
      <c r="X1274" t="s">
        <v>84</v>
      </c>
      <c r="Y1274" t="s">
        <v>45</v>
      </c>
      <c r="Z1274">
        <v>3</v>
      </c>
    </row>
    <row r="1275" spans="1:26" x14ac:dyDescent="0.3">
      <c r="A1275">
        <v>1700</v>
      </c>
      <c r="B1275" t="s">
        <v>3036</v>
      </c>
      <c r="C1275" t="s">
        <v>901</v>
      </c>
      <c r="D1275" s="1">
        <v>43363</v>
      </c>
      <c r="E1275" s="1"/>
      <c r="F1275" t="s">
        <v>2619</v>
      </c>
      <c r="G1275" t="s">
        <v>5074</v>
      </c>
      <c r="H1275" t="s">
        <v>5075</v>
      </c>
      <c r="I1275" t="s">
        <v>89</v>
      </c>
      <c r="J1275" t="s">
        <v>32</v>
      </c>
      <c r="K1275" t="s">
        <v>33</v>
      </c>
      <c r="L1275" t="s">
        <v>34</v>
      </c>
      <c r="M1275" t="s">
        <v>35</v>
      </c>
      <c r="N1275" t="s">
        <v>36</v>
      </c>
      <c r="O1275" t="s">
        <v>37</v>
      </c>
      <c r="P1275" t="s">
        <v>170</v>
      </c>
      <c r="Q1275" t="s">
        <v>111</v>
      </c>
      <c r="R1275" s="1">
        <v>21283</v>
      </c>
      <c r="S1275" t="s">
        <v>40</v>
      </c>
      <c r="T1275" t="s">
        <v>113</v>
      </c>
      <c r="U1275" t="s">
        <v>55</v>
      </c>
      <c r="V1275">
        <v>61270</v>
      </c>
      <c r="W1275" t="s">
        <v>128</v>
      </c>
      <c r="X1275" t="s">
        <v>44</v>
      </c>
      <c r="Y1275" t="s">
        <v>45</v>
      </c>
      <c r="Z1275">
        <v>3</v>
      </c>
    </row>
    <row r="1276" spans="1:26" x14ac:dyDescent="0.3">
      <c r="A1276">
        <v>1701</v>
      </c>
      <c r="B1276" t="s">
        <v>5076</v>
      </c>
      <c r="C1276" t="s">
        <v>5077</v>
      </c>
      <c r="D1276" s="1">
        <v>43669</v>
      </c>
      <c r="E1276" s="1">
        <v>44933</v>
      </c>
      <c r="F1276" t="s">
        <v>2619</v>
      </c>
      <c r="G1276" t="s">
        <v>5078</v>
      </c>
      <c r="H1276" t="s">
        <v>5079</v>
      </c>
      <c r="I1276" t="s">
        <v>31</v>
      </c>
      <c r="J1276" t="s">
        <v>32</v>
      </c>
      <c r="K1276" t="s">
        <v>33</v>
      </c>
      <c r="L1276" t="s">
        <v>51</v>
      </c>
      <c r="M1276" t="s">
        <v>63</v>
      </c>
      <c r="N1276" t="s">
        <v>99</v>
      </c>
      <c r="O1276" t="s">
        <v>5080</v>
      </c>
      <c r="P1276" t="s">
        <v>170</v>
      </c>
      <c r="Q1276" t="s">
        <v>177</v>
      </c>
      <c r="R1276" s="1">
        <v>20034</v>
      </c>
      <c r="S1276" t="s">
        <v>40</v>
      </c>
      <c r="T1276" t="s">
        <v>292</v>
      </c>
      <c r="U1276" t="s">
        <v>55</v>
      </c>
      <c r="V1276">
        <v>36731</v>
      </c>
      <c r="W1276" t="s">
        <v>74</v>
      </c>
      <c r="X1276" t="s">
        <v>75</v>
      </c>
      <c r="Y1276" t="s">
        <v>45</v>
      </c>
      <c r="Z1276">
        <v>3</v>
      </c>
    </row>
    <row r="1277" spans="1:26" x14ac:dyDescent="0.3">
      <c r="A1277">
        <v>1702</v>
      </c>
      <c r="B1277" t="s">
        <v>5081</v>
      </c>
      <c r="C1277" t="s">
        <v>462</v>
      </c>
      <c r="D1277" s="1">
        <v>44693</v>
      </c>
      <c r="E1277" s="1"/>
      <c r="F1277" t="s">
        <v>4854</v>
      </c>
      <c r="G1277" t="s">
        <v>5082</v>
      </c>
      <c r="H1277" t="s">
        <v>5083</v>
      </c>
      <c r="I1277" t="s">
        <v>133</v>
      </c>
      <c r="J1277" t="s">
        <v>32</v>
      </c>
      <c r="K1277" t="s">
        <v>33</v>
      </c>
      <c r="L1277" t="s">
        <v>51</v>
      </c>
      <c r="M1277" t="s">
        <v>52</v>
      </c>
      <c r="N1277" t="s">
        <v>36</v>
      </c>
      <c r="O1277" t="s">
        <v>37</v>
      </c>
      <c r="P1277" t="s">
        <v>170</v>
      </c>
      <c r="Q1277" t="s">
        <v>177</v>
      </c>
      <c r="R1277" s="1">
        <v>32759</v>
      </c>
      <c r="S1277" t="s">
        <v>40</v>
      </c>
      <c r="T1277" t="s">
        <v>5084</v>
      </c>
      <c r="U1277" t="s">
        <v>42</v>
      </c>
      <c r="V1277">
        <v>49479</v>
      </c>
      <c r="W1277" t="s">
        <v>74</v>
      </c>
      <c r="X1277" t="s">
        <v>75</v>
      </c>
      <c r="Y1277" t="s">
        <v>45</v>
      </c>
      <c r="Z1277">
        <v>3</v>
      </c>
    </row>
    <row r="1278" spans="1:26" x14ac:dyDescent="0.3">
      <c r="A1278">
        <v>1703</v>
      </c>
      <c r="B1278" t="s">
        <v>3816</v>
      </c>
      <c r="C1278" t="s">
        <v>1018</v>
      </c>
      <c r="D1278" s="1">
        <v>43376</v>
      </c>
      <c r="E1278" s="1"/>
      <c r="F1278" t="s">
        <v>4854</v>
      </c>
      <c r="G1278" t="s">
        <v>5085</v>
      </c>
      <c r="H1278" t="s">
        <v>5086</v>
      </c>
      <c r="I1278" t="s">
        <v>50</v>
      </c>
      <c r="J1278" t="s">
        <v>32</v>
      </c>
      <c r="K1278" t="s">
        <v>63</v>
      </c>
      <c r="L1278" t="s">
        <v>64</v>
      </c>
      <c r="M1278" t="s">
        <v>52</v>
      </c>
      <c r="N1278" t="s">
        <v>36</v>
      </c>
      <c r="O1278" t="s">
        <v>37</v>
      </c>
      <c r="P1278" t="s">
        <v>65</v>
      </c>
      <c r="Q1278" t="s">
        <v>53</v>
      </c>
      <c r="R1278" s="1">
        <v>28544</v>
      </c>
      <c r="S1278" t="s">
        <v>40</v>
      </c>
      <c r="T1278" t="s">
        <v>163</v>
      </c>
      <c r="U1278" t="s">
        <v>42</v>
      </c>
      <c r="V1278">
        <v>26140</v>
      </c>
      <c r="W1278" t="s">
        <v>74</v>
      </c>
      <c r="X1278" t="s">
        <v>75</v>
      </c>
      <c r="Y1278" t="s">
        <v>45</v>
      </c>
      <c r="Z1278">
        <v>3</v>
      </c>
    </row>
    <row r="1279" spans="1:26" x14ac:dyDescent="0.3">
      <c r="A1279">
        <v>1704</v>
      </c>
      <c r="B1279" t="s">
        <v>5029</v>
      </c>
      <c r="C1279" t="s">
        <v>4094</v>
      </c>
      <c r="D1279" s="1">
        <v>44161</v>
      </c>
      <c r="E1279" s="1"/>
      <c r="F1279" t="s">
        <v>2397</v>
      </c>
      <c r="G1279" t="s">
        <v>5087</v>
      </c>
      <c r="H1279" t="s">
        <v>5088</v>
      </c>
      <c r="I1279" t="s">
        <v>31</v>
      </c>
      <c r="J1279" t="s">
        <v>32</v>
      </c>
      <c r="K1279" t="s">
        <v>52</v>
      </c>
      <c r="L1279" t="s">
        <v>34</v>
      </c>
      <c r="M1279" t="s">
        <v>52</v>
      </c>
      <c r="N1279" t="s">
        <v>36</v>
      </c>
      <c r="O1279" t="s">
        <v>37</v>
      </c>
      <c r="P1279" t="s">
        <v>170</v>
      </c>
      <c r="Q1279" t="s">
        <v>177</v>
      </c>
      <c r="R1279" s="1">
        <v>34506</v>
      </c>
      <c r="S1279" t="s">
        <v>40</v>
      </c>
      <c r="T1279" t="s">
        <v>419</v>
      </c>
      <c r="U1279" t="s">
        <v>42</v>
      </c>
      <c r="V1279">
        <v>59091</v>
      </c>
      <c r="W1279" t="s">
        <v>56</v>
      </c>
      <c r="X1279" t="s">
        <v>44</v>
      </c>
      <c r="Y1279" t="s">
        <v>45</v>
      </c>
      <c r="Z1279">
        <v>3</v>
      </c>
    </row>
    <row r="1280" spans="1:26" x14ac:dyDescent="0.3">
      <c r="A1280">
        <v>1705</v>
      </c>
      <c r="B1280" t="s">
        <v>699</v>
      </c>
      <c r="C1280" t="s">
        <v>2183</v>
      </c>
      <c r="D1280" s="1">
        <v>43377</v>
      </c>
      <c r="E1280" s="1"/>
      <c r="F1280" t="s">
        <v>2402</v>
      </c>
      <c r="G1280" t="s">
        <v>5089</v>
      </c>
      <c r="H1280" t="s">
        <v>5090</v>
      </c>
      <c r="I1280" t="s">
        <v>50</v>
      </c>
      <c r="J1280" t="s">
        <v>32</v>
      </c>
      <c r="K1280" t="s">
        <v>52</v>
      </c>
      <c r="L1280" t="s">
        <v>64</v>
      </c>
      <c r="M1280" t="s">
        <v>63</v>
      </c>
      <c r="N1280" t="s">
        <v>36</v>
      </c>
      <c r="O1280" t="s">
        <v>37</v>
      </c>
      <c r="P1280" t="s">
        <v>170</v>
      </c>
      <c r="Q1280" t="s">
        <v>177</v>
      </c>
      <c r="R1280" s="1">
        <v>21321</v>
      </c>
      <c r="S1280" t="s">
        <v>40</v>
      </c>
      <c r="T1280" t="s">
        <v>1506</v>
      </c>
      <c r="U1280" t="s">
        <v>42</v>
      </c>
      <c r="V1280">
        <v>50425</v>
      </c>
      <c r="W1280" t="s">
        <v>56</v>
      </c>
      <c r="X1280" t="s">
        <v>75</v>
      </c>
      <c r="Y1280" t="s">
        <v>45</v>
      </c>
      <c r="Z1280">
        <v>3</v>
      </c>
    </row>
    <row r="1281" spans="1:26" x14ac:dyDescent="0.3">
      <c r="A1281">
        <v>1706</v>
      </c>
      <c r="B1281" t="s">
        <v>5091</v>
      </c>
      <c r="C1281" t="s">
        <v>4301</v>
      </c>
      <c r="D1281" s="1">
        <v>44167</v>
      </c>
      <c r="E1281" s="1">
        <v>44982</v>
      </c>
      <c r="F1281" t="s">
        <v>4798</v>
      </c>
      <c r="G1281" t="s">
        <v>5092</v>
      </c>
      <c r="H1281" t="s">
        <v>5093</v>
      </c>
      <c r="I1281" t="s">
        <v>118</v>
      </c>
      <c r="J1281" t="s">
        <v>32</v>
      </c>
      <c r="K1281" t="s">
        <v>33</v>
      </c>
      <c r="L1281" t="s">
        <v>51</v>
      </c>
      <c r="M1281" t="s">
        <v>63</v>
      </c>
      <c r="N1281" t="s">
        <v>99</v>
      </c>
      <c r="O1281" t="s">
        <v>5094</v>
      </c>
      <c r="P1281" t="s">
        <v>170</v>
      </c>
      <c r="Q1281" t="s">
        <v>53</v>
      </c>
      <c r="R1281" s="1">
        <v>32966</v>
      </c>
      <c r="S1281" t="s">
        <v>40</v>
      </c>
      <c r="T1281" t="s">
        <v>6</v>
      </c>
      <c r="U1281" t="s">
        <v>42</v>
      </c>
      <c r="V1281">
        <v>81407</v>
      </c>
      <c r="W1281" t="s">
        <v>56</v>
      </c>
      <c r="X1281" t="s">
        <v>84</v>
      </c>
      <c r="Y1281" t="s">
        <v>45</v>
      </c>
      <c r="Z1281">
        <v>3</v>
      </c>
    </row>
    <row r="1282" spans="1:26" x14ac:dyDescent="0.3">
      <c r="A1282">
        <v>1707</v>
      </c>
      <c r="B1282" t="s">
        <v>5095</v>
      </c>
      <c r="C1282" t="s">
        <v>5096</v>
      </c>
      <c r="D1282" s="1">
        <v>44463</v>
      </c>
      <c r="E1282" s="1">
        <v>45127</v>
      </c>
      <c r="F1282" t="s">
        <v>4798</v>
      </c>
      <c r="G1282" t="s">
        <v>5097</v>
      </c>
      <c r="H1282" t="s">
        <v>5098</v>
      </c>
      <c r="I1282" t="s">
        <v>62</v>
      </c>
      <c r="J1282" t="s">
        <v>32</v>
      </c>
      <c r="K1282" t="s">
        <v>52</v>
      </c>
      <c r="L1282" t="s">
        <v>34</v>
      </c>
      <c r="M1282" t="s">
        <v>63</v>
      </c>
      <c r="N1282" t="s">
        <v>175</v>
      </c>
      <c r="O1282" t="s">
        <v>5099</v>
      </c>
      <c r="P1282" t="s">
        <v>170</v>
      </c>
      <c r="Q1282" t="s">
        <v>305</v>
      </c>
      <c r="R1282" s="1">
        <v>34413</v>
      </c>
      <c r="S1282" t="s">
        <v>40</v>
      </c>
      <c r="T1282" t="s">
        <v>73</v>
      </c>
      <c r="U1282" t="s">
        <v>55</v>
      </c>
      <c r="V1282">
        <v>93935</v>
      </c>
      <c r="W1282" t="s">
        <v>128</v>
      </c>
      <c r="X1282" t="s">
        <v>84</v>
      </c>
      <c r="Y1282" t="s">
        <v>45</v>
      </c>
      <c r="Z1282">
        <v>3</v>
      </c>
    </row>
    <row r="1283" spans="1:26" x14ac:dyDescent="0.3">
      <c r="A1283">
        <v>1708</v>
      </c>
      <c r="B1283" t="s">
        <v>5100</v>
      </c>
      <c r="C1283" t="s">
        <v>1611</v>
      </c>
      <c r="D1283" s="1">
        <v>44084</v>
      </c>
      <c r="E1283" s="1">
        <v>44338</v>
      </c>
      <c r="F1283" t="s">
        <v>4798</v>
      </c>
      <c r="G1283" t="s">
        <v>5101</v>
      </c>
      <c r="H1283" t="s">
        <v>5102</v>
      </c>
      <c r="I1283" t="s">
        <v>168</v>
      </c>
      <c r="J1283" t="s">
        <v>32</v>
      </c>
      <c r="K1283" t="s">
        <v>63</v>
      </c>
      <c r="L1283" t="s">
        <v>51</v>
      </c>
      <c r="M1283" t="s">
        <v>35</v>
      </c>
      <c r="N1283" t="s">
        <v>99</v>
      </c>
      <c r="O1283" t="s">
        <v>5103</v>
      </c>
      <c r="P1283" t="s">
        <v>170</v>
      </c>
      <c r="Q1283" t="s">
        <v>148</v>
      </c>
      <c r="R1283" s="1">
        <v>33005</v>
      </c>
      <c r="S1283" t="s">
        <v>40</v>
      </c>
      <c r="T1283" t="s">
        <v>1232</v>
      </c>
      <c r="U1283" t="s">
        <v>55</v>
      </c>
      <c r="V1283">
        <v>65055</v>
      </c>
      <c r="W1283" t="s">
        <v>128</v>
      </c>
      <c r="X1283" t="s">
        <v>44</v>
      </c>
      <c r="Y1283" t="s">
        <v>45</v>
      </c>
      <c r="Z1283">
        <v>3</v>
      </c>
    </row>
    <row r="1284" spans="1:26" x14ac:dyDescent="0.3">
      <c r="A1284">
        <v>1709</v>
      </c>
      <c r="B1284" t="s">
        <v>2152</v>
      </c>
      <c r="C1284" t="s">
        <v>4526</v>
      </c>
      <c r="D1284" s="1">
        <v>44706</v>
      </c>
      <c r="E1284" s="1">
        <v>44882</v>
      </c>
      <c r="F1284" t="s">
        <v>59</v>
      </c>
      <c r="G1284" t="s">
        <v>5104</v>
      </c>
      <c r="H1284" t="s">
        <v>5105</v>
      </c>
      <c r="I1284" t="s">
        <v>133</v>
      </c>
      <c r="J1284" t="s">
        <v>32</v>
      </c>
      <c r="K1284" t="s">
        <v>63</v>
      </c>
      <c r="L1284" t="s">
        <v>34</v>
      </c>
      <c r="M1284" t="s">
        <v>35</v>
      </c>
      <c r="N1284" t="s">
        <v>99</v>
      </c>
      <c r="O1284" t="s">
        <v>5106</v>
      </c>
      <c r="P1284" t="s">
        <v>170</v>
      </c>
      <c r="Q1284" t="s">
        <v>66</v>
      </c>
      <c r="R1284" s="1">
        <v>22727</v>
      </c>
      <c r="S1284" t="s">
        <v>112</v>
      </c>
      <c r="T1284" t="s">
        <v>243</v>
      </c>
      <c r="U1284" t="s">
        <v>55</v>
      </c>
      <c r="V1284">
        <v>55354</v>
      </c>
      <c r="W1284" t="s">
        <v>93</v>
      </c>
      <c r="X1284" t="s">
        <v>84</v>
      </c>
      <c r="Y1284" t="s">
        <v>45</v>
      </c>
      <c r="Z1284">
        <v>3</v>
      </c>
    </row>
    <row r="1285" spans="1:26" x14ac:dyDescent="0.3">
      <c r="A1285">
        <v>1710</v>
      </c>
      <c r="B1285" t="s">
        <v>5107</v>
      </c>
      <c r="C1285" t="s">
        <v>917</v>
      </c>
      <c r="D1285" s="1">
        <v>43511</v>
      </c>
      <c r="E1285" s="1">
        <v>43808</v>
      </c>
      <c r="F1285" t="s">
        <v>2619</v>
      </c>
      <c r="G1285" t="s">
        <v>5108</v>
      </c>
      <c r="H1285" t="s">
        <v>5109</v>
      </c>
      <c r="I1285" t="s">
        <v>62</v>
      </c>
      <c r="J1285" t="s">
        <v>32</v>
      </c>
      <c r="K1285" t="s">
        <v>52</v>
      </c>
      <c r="L1285" t="s">
        <v>51</v>
      </c>
      <c r="M1285" t="s">
        <v>52</v>
      </c>
      <c r="N1285" t="s">
        <v>126</v>
      </c>
      <c r="O1285" t="s">
        <v>5110</v>
      </c>
      <c r="P1285" t="s">
        <v>2623</v>
      </c>
      <c r="Q1285" t="s">
        <v>90</v>
      </c>
      <c r="R1285" s="1">
        <v>26077</v>
      </c>
      <c r="S1285" t="s">
        <v>40</v>
      </c>
      <c r="T1285" t="s">
        <v>103</v>
      </c>
      <c r="U1285" t="s">
        <v>55</v>
      </c>
      <c r="V1285">
        <v>46239</v>
      </c>
      <c r="W1285" t="s">
        <v>93</v>
      </c>
      <c r="X1285" t="s">
        <v>104</v>
      </c>
      <c r="Y1285" t="s">
        <v>45</v>
      </c>
      <c r="Z1285">
        <v>3</v>
      </c>
    </row>
    <row r="1286" spans="1:26" x14ac:dyDescent="0.3">
      <c r="A1286">
        <v>1711</v>
      </c>
      <c r="B1286" t="s">
        <v>5111</v>
      </c>
      <c r="C1286" t="s">
        <v>978</v>
      </c>
      <c r="D1286" s="1">
        <v>43371</v>
      </c>
      <c r="E1286" s="1">
        <v>44958</v>
      </c>
      <c r="F1286" t="s">
        <v>2619</v>
      </c>
      <c r="G1286" t="s">
        <v>5112</v>
      </c>
      <c r="H1286" t="s">
        <v>5113</v>
      </c>
      <c r="I1286" t="s">
        <v>89</v>
      </c>
      <c r="J1286" t="s">
        <v>32</v>
      </c>
      <c r="K1286" t="s">
        <v>63</v>
      </c>
      <c r="L1286" t="s">
        <v>51</v>
      </c>
      <c r="M1286" t="s">
        <v>35</v>
      </c>
      <c r="N1286" t="s">
        <v>175</v>
      </c>
      <c r="O1286" t="s">
        <v>5114</v>
      </c>
      <c r="P1286" t="s">
        <v>170</v>
      </c>
      <c r="Q1286" t="s">
        <v>81</v>
      </c>
      <c r="R1286" s="1">
        <v>31158</v>
      </c>
      <c r="S1286" t="s">
        <v>40</v>
      </c>
      <c r="T1286" t="s">
        <v>83</v>
      </c>
      <c r="U1286" t="s">
        <v>55</v>
      </c>
      <c r="V1286">
        <v>43594</v>
      </c>
      <c r="W1286" t="s">
        <v>74</v>
      </c>
      <c r="X1286" t="s">
        <v>44</v>
      </c>
      <c r="Y1286" t="s">
        <v>45</v>
      </c>
      <c r="Z1286">
        <v>3</v>
      </c>
    </row>
    <row r="1287" spans="1:26" x14ac:dyDescent="0.3">
      <c r="A1287">
        <v>1712</v>
      </c>
      <c r="B1287" t="s">
        <v>1862</v>
      </c>
      <c r="C1287" t="s">
        <v>470</v>
      </c>
      <c r="D1287" s="1">
        <v>43446</v>
      </c>
      <c r="E1287" s="1"/>
      <c r="F1287" t="s">
        <v>2619</v>
      </c>
      <c r="G1287" t="s">
        <v>5115</v>
      </c>
      <c r="H1287" t="s">
        <v>5116</v>
      </c>
      <c r="I1287" t="s">
        <v>31</v>
      </c>
      <c r="J1287" t="s">
        <v>32</v>
      </c>
      <c r="K1287" t="s">
        <v>63</v>
      </c>
      <c r="L1287" t="s">
        <v>51</v>
      </c>
      <c r="M1287" t="s">
        <v>35</v>
      </c>
      <c r="N1287" t="s">
        <v>36</v>
      </c>
      <c r="O1287" t="s">
        <v>37</v>
      </c>
      <c r="P1287" t="s">
        <v>170</v>
      </c>
      <c r="Q1287" t="s">
        <v>111</v>
      </c>
      <c r="R1287" s="1">
        <v>26358</v>
      </c>
      <c r="S1287" t="s">
        <v>40</v>
      </c>
      <c r="T1287" t="s">
        <v>113</v>
      </c>
      <c r="U1287" t="s">
        <v>42</v>
      </c>
      <c r="V1287">
        <v>72035</v>
      </c>
      <c r="W1287" t="s">
        <v>93</v>
      </c>
      <c r="X1287" t="s">
        <v>75</v>
      </c>
      <c r="Y1287" t="s">
        <v>45</v>
      </c>
      <c r="Z1287">
        <v>3</v>
      </c>
    </row>
    <row r="1288" spans="1:26" x14ac:dyDescent="0.3">
      <c r="A1288">
        <v>1713</v>
      </c>
      <c r="B1288" t="s">
        <v>5117</v>
      </c>
      <c r="C1288" t="s">
        <v>5118</v>
      </c>
      <c r="D1288" s="1">
        <v>44531</v>
      </c>
      <c r="E1288" s="1"/>
      <c r="F1288" t="s">
        <v>4854</v>
      </c>
      <c r="G1288" t="s">
        <v>5119</v>
      </c>
      <c r="H1288" t="s">
        <v>5120</v>
      </c>
      <c r="I1288" t="s">
        <v>133</v>
      </c>
      <c r="J1288" t="s">
        <v>32</v>
      </c>
      <c r="K1288" t="s">
        <v>33</v>
      </c>
      <c r="L1288" t="s">
        <v>64</v>
      </c>
      <c r="M1288" t="s">
        <v>63</v>
      </c>
      <c r="N1288" t="s">
        <v>36</v>
      </c>
      <c r="O1288" t="s">
        <v>37</v>
      </c>
      <c r="P1288" t="s">
        <v>170</v>
      </c>
      <c r="Q1288" t="s">
        <v>81</v>
      </c>
      <c r="R1288" s="1">
        <v>33114</v>
      </c>
      <c r="S1288" t="s">
        <v>40</v>
      </c>
      <c r="T1288" t="s">
        <v>292</v>
      </c>
      <c r="U1288" t="s">
        <v>42</v>
      </c>
      <c r="V1288">
        <v>1218</v>
      </c>
      <c r="W1288" t="s">
        <v>128</v>
      </c>
      <c r="X1288" t="s">
        <v>84</v>
      </c>
      <c r="Y1288" t="s">
        <v>45</v>
      </c>
      <c r="Z1288">
        <v>3</v>
      </c>
    </row>
    <row r="1289" spans="1:26" x14ac:dyDescent="0.3">
      <c r="A1289">
        <v>1714</v>
      </c>
      <c r="B1289" t="s">
        <v>5121</v>
      </c>
      <c r="C1289" t="s">
        <v>211</v>
      </c>
      <c r="D1289" s="1">
        <v>44573</v>
      </c>
      <c r="E1289" s="1"/>
      <c r="F1289" t="s">
        <v>4854</v>
      </c>
      <c r="G1289" t="s">
        <v>5122</v>
      </c>
      <c r="H1289" t="s">
        <v>5123</v>
      </c>
      <c r="I1289" t="s">
        <v>50</v>
      </c>
      <c r="J1289" t="s">
        <v>32</v>
      </c>
      <c r="K1289" t="s">
        <v>63</v>
      </c>
      <c r="L1289" t="s">
        <v>64</v>
      </c>
      <c r="M1289" t="s">
        <v>35</v>
      </c>
      <c r="N1289" t="s">
        <v>36</v>
      </c>
      <c r="O1289" t="s">
        <v>37</v>
      </c>
      <c r="P1289" t="s">
        <v>65</v>
      </c>
      <c r="Q1289" t="s">
        <v>90</v>
      </c>
      <c r="R1289" s="1">
        <v>36636</v>
      </c>
      <c r="S1289" t="s">
        <v>40</v>
      </c>
      <c r="T1289" t="s">
        <v>83</v>
      </c>
      <c r="U1289" t="s">
        <v>42</v>
      </c>
      <c r="V1289">
        <v>5062</v>
      </c>
      <c r="W1289" t="s">
        <v>43</v>
      </c>
      <c r="X1289" t="s">
        <v>84</v>
      </c>
      <c r="Y1289" t="s">
        <v>45</v>
      </c>
      <c r="Z1289">
        <v>3</v>
      </c>
    </row>
    <row r="1290" spans="1:26" x14ac:dyDescent="0.3">
      <c r="A1290">
        <v>1715</v>
      </c>
      <c r="B1290" t="s">
        <v>5124</v>
      </c>
      <c r="C1290" t="s">
        <v>5125</v>
      </c>
      <c r="D1290" s="1">
        <v>44131</v>
      </c>
      <c r="E1290" s="1">
        <v>44832</v>
      </c>
      <c r="F1290" t="s">
        <v>2397</v>
      </c>
      <c r="G1290" t="s">
        <v>5126</v>
      </c>
      <c r="H1290" t="s">
        <v>5127</v>
      </c>
      <c r="I1290" t="s">
        <v>98</v>
      </c>
      <c r="J1290" t="s">
        <v>32</v>
      </c>
      <c r="K1290" t="s">
        <v>63</v>
      </c>
      <c r="L1290" t="s">
        <v>64</v>
      </c>
      <c r="M1290" t="s">
        <v>52</v>
      </c>
      <c r="N1290" t="s">
        <v>99</v>
      </c>
      <c r="O1290" t="s">
        <v>5128</v>
      </c>
      <c r="P1290" t="s">
        <v>170</v>
      </c>
      <c r="Q1290" t="s">
        <v>53</v>
      </c>
      <c r="R1290" s="1">
        <v>24117</v>
      </c>
      <c r="S1290" t="s">
        <v>40</v>
      </c>
      <c r="T1290" t="s">
        <v>226</v>
      </c>
      <c r="U1290" t="s">
        <v>42</v>
      </c>
      <c r="V1290">
        <v>86362</v>
      </c>
      <c r="W1290" t="s">
        <v>43</v>
      </c>
      <c r="X1290" t="s">
        <v>104</v>
      </c>
      <c r="Y1290" t="s">
        <v>45</v>
      </c>
      <c r="Z1290">
        <v>3</v>
      </c>
    </row>
    <row r="1291" spans="1:26" x14ac:dyDescent="0.3">
      <c r="A1291">
        <v>1716</v>
      </c>
      <c r="B1291" t="s">
        <v>5129</v>
      </c>
      <c r="C1291" t="s">
        <v>5130</v>
      </c>
      <c r="D1291" s="1">
        <v>44137</v>
      </c>
      <c r="E1291" s="1">
        <v>44733</v>
      </c>
      <c r="F1291" t="s">
        <v>2402</v>
      </c>
      <c r="G1291" t="s">
        <v>5131</v>
      </c>
      <c r="H1291" t="s">
        <v>5132</v>
      </c>
      <c r="I1291" t="s">
        <v>118</v>
      </c>
      <c r="J1291" t="s">
        <v>32</v>
      </c>
      <c r="K1291" t="s">
        <v>33</v>
      </c>
      <c r="L1291" t="s">
        <v>34</v>
      </c>
      <c r="M1291" t="s">
        <v>52</v>
      </c>
      <c r="N1291" t="s">
        <v>99</v>
      </c>
      <c r="O1291" t="s">
        <v>5133</v>
      </c>
      <c r="P1291" t="s">
        <v>170</v>
      </c>
      <c r="Q1291" t="s">
        <v>81</v>
      </c>
      <c r="R1291" s="1">
        <v>22359</v>
      </c>
      <c r="S1291" t="s">
        <v>40</v>
      </c>
      <c r="T1291" t="s">
        <v>292</v>
      </c>
      <c r="U1291" t="s">
        <v>42</v>
      </c>
      <c r="V1291">
        <v>21457</v>
      </c>
      <c r="W1291" t="s">
        <v>128</v>
      </c>
      <c r="X1291" t="s">
        <v>44</v>
      </c>
      <c r="Y1291" t="s">
        <v>45</v>
      </c>
      <c r="Z1291">
        <v>3</v>
      </c>
    </row>
    <row r="1292" spans="1:26" x14ac:dyDescent="0.3">
      <c r="A1292">
        <v>1717</v>
      </c>
      <c r="B1292" t="s">
        <v>574</v>
      </c>
      <c r="C1292" t="s">
        <v>4609</v>
      </c>
      <c r="D1292" s="1">
        <v>44310</v>
      </c>
      <c r="E1292" s="1">
        <v>44985</v>
      </c>
      <c r="F1292" t="s">
        <v>4798</v>
      </c>
      <c r="G1292" t="s">
        <v>5134</v>
      </c>
      <c r="H1292" t="s">
        <v>5135</v>
      </c>
      <c r="I1292" t="s">
        <v>89</v>
      </c>
      <c r="J1292" t="s">
        <v>32</v>
      </c>
      <c r="K1292" t="s">
        <v>52</v>
      </c>
      <c r="L1292" t="s">
        <v>64</v>
      </c>
      <c r="M1292" t="s">
        <v>52</v>
      </c>
      <c r="N1292" t="s">
        <v>140</v>
      </c>
      <c r="O1292" t="s">
        <v>5136</v>
      </c>
      <c r="P1292" t="s">
        <v>170</v>
      </c>
      <c r="Q1292" t="s">
        <v>81</v>
      </c>
      <c r="R1292" s="1">
        <v>21880</v>
      </c>
      <c r="S1292" t="s">
        <v>40</v>
      </c>
      <c r="T1292" t="s">
        <v>381</v>
      </c>
      <c r="U1292" t="s">
        <v>55</v>
      </c>
      <c r="V1292">
        <v>49370</v>
      </c>
      <c r="W1292" t="s">
        <v>128</v>
      </c>
      <c r="X1292" t="s">
        <v>44</v>
      </c>
      <c r="Y1292" t="s">
        <v>45</v>
      </c>
      <c r="Z1292">
        <v>3</v>
      </c>
    </row>
    <row r="1293" spans="1:26" x14ac:dyDescent="0.3">
      <c r="A1293">
        <v>1718</v>
      </c>
      <c r="B1293" t="s">
        <v>4158</v>
      </c>
      <c r="C1293" t="s">
        <v>2039</v>
      </c>
      <c r="D1293" s="1">
        <v>44011</v>
      </c>
      <c r="E1293" s="1">
        <v>45141</v>
      </c>
      <c r="F1293" t="s">
        <v>4798</v>
      </c>
      <c r="G1293" t="s">
        <v>5137</v>
      </c>
      <c r="H1293" t="s">
        <v>5138</v>
      </c>
      <c r="I1293" t="s">
        <v>31</v>
      </c>
      <c r="J1293" t="s">
        <v>32</v>
      </c>
      <c r="K1293" t="s">
        <v>63</v>
      </c>
      <c r="L1293" t="s">
        <v>64</v>
      </c>
      <c r="M1293" t="s">
        <v>35</v>
      </c>
      <c r="N1293" t="s">
        <v>99</v>
      </c>
      <c r="O1293" t="s">
        <v>5139</v>
      </c>
      <c r="P1293" t="s">
        <v>170</v>
      </c>
      <c r="Q1293" t="s">
        <v>90</v>
      </c>
      <c r="R1293" s="1">
        <v>36895</v>
      </c>
      <c r="S1293" t="s">
        <v>40</v>
      </c>
      <c r="T1293" t="s">
        <v>193</v>
      </c>
      <c r="U1293" t="s">
        <v>55</v>
      </c>
      <c r="V1293">
        <v>17318</v>
      </c>
      <c r="W1293" t="s">
        <v>74</v>
      </c>
      <c r="X1293" t="s">
        <v>104</v>
      </c>
      <c r="Y1293" t="s">
        <v>45</v>
      </c>
      <c r="Z1293">
        <v>3</v>
      </c>
    </row>
    <row r="1294" spans="1:26" x14ac:dyDescent="0.3">
      <c r="A1294">
        <v>1719</v>
      </c>
      <c r="B1294" t="s">
        <v>5140</v>
      </c>
      <c r="C1294" t="s">
        <v>2415</v>
      </c>
      <c r="D1294" s="1">
        <v>44392</v>
      </c>
      <c r="E1294" s="1"/>
      <c r="F1294" t="s">
        <v>4798</v>
      </c>
      <c r="G1294" t="s">
        <v>5141</v>
      </c>
      <c r="H1294" t="s">
        <v>5142</v>
      </c>
      <c r="I1294" t="s">
        <v>133</v>
      </c>
      <c r="J1294" t="s">
        <v>32</v>
      </c>
      <c r="K1294" t="s">
        <v>33</v>
      </c>
      <c r="L1294" t="s">
        <v>64</v>
      </c>
      <c r="M1294" t="s">
        <v>35</v>
      </c>
      <c r="N1294" t="s">
        <v>36</v>
      </c>
      <c r="O1294" t="s">
        <v>37</v>
      </c>
      <c r="P1294" t="s">
        <v>170</v>
      </c>
      <c r="Q1294" t="s">
        <v>90</v>
      </c>
      <c r="R1294" s="1">
        <v>34099</v>
      </c>
      <c r="S1294" t="s">
        <v>40</v>
      </c>
      <c r="T1294" t="s">
        <v>83</v>
      </c>
      <c r="U1294" t="s">
        <v>55</v>
      </c>
      <c r="V1294">
        <v>93155</v>
      </c>
      <c r="W1294" t="s">
        <v>56</v>
      </c>
      <c r="X1294" t="s">
        <v>44</v>
      </c>
      <c r="Y1294" t="s">
        <v>45</v>
      </c>
      <c r="Z1294">
        <v>3</v>
      </c>
    </row>
    <row r="1295" spans="1:26" x14ac:dyDescent="0.3">
      <c r="A1295">
        <v>1720</v>
      </c>
      <c r="B1295" t="s">
        <v>382</v>
      </c>
      <c r="C1295" t="s">
        <v>3151</v>
      </c>
      <c r="D1295" s="1">
        <v>45097</v>
      </c>
      <c r="E1295" s="1"/>
      <c r="F1295" t="s">
        <v>2619</v>
      </c>
      <c r="G1295" t="s">
        <v>5143</v>
      </c>
      <c r="H1295" t="s">
        <v>5144</v>
      </c>
      <c r="I1295" t="s">
        <v>139</v>
      </c>
      <c r="J1295" t="s">
        <v>32</v>
      </c>
      <c r="K1295" t="s">
        <v>52</v>
      </c>
      <c r="L1295" t="s">
        <v>34</v>
      </c>
      <c r="M1295" t="s">
        <v>52</v>
      </c>
      <c r="N1295" t="s">
        <v>36</v>
      </c>
      <c r="O1295" t="s">
        <v>37</v>
      </c>
      <c r="P1295" t="s">
        <v>170</v>
      </c>
      <c r="Q1295" t="s">
        <v>90</v>
      </c>
      <c r="R1295" s="1">
        <v>23809</v>
      </c>
      <c r="S1295" t="s">
        <v>40</v>
      </c>
      <c r="T1295" t="s">
        <v>83</v>
      </c>
      <c r="U1295" t="s">
        <v>55</v>
      </c>
      <c r="V1295">
        <v>32840</v>
      </c>
      <c r="W1295" t="s">
        <v>74</v>
      </c>
      <c r="X1295" t="s">
        <v>75</v>
      </c>
      <c r="Y1295" t="s">
        <v>45</v>
      </c>
      <c r="Z1295">
        <v>3</v>
      </c>
    </row>
    <row r="1296" spans="1:26" x14ac:dyDescent="0.3">
      <c r="A1296">
        <v>1721</v>
      </c>
      <c r="B1296" t="s">
        <v>2732</v>
      </c>
      <c r="C1296" t="s">
        <v>3261</v>
      </c>
      <c r="D1296" s="1">
        <v>43730</v>
      </c>
      <c r="E1296" s="1">
        <v>44875</v>
      </c>
      <c r="F1296" t="s">
        <v>2619</v>
      </c>
      <c r="G1296" t="s">
        <v>5145</v>
      </c>
      <c r="H1296" t="s">
        <v>5146</v>
      </c>
      <c r="I1296" t="s">
        <v>118</v>
      </c>
      <c r="J1296" t="s">
        <v>32</v>
      </c>
      <c r="K1296" t="s">
        <v>63</v>
      </c>
      <c r="L1296" t="s">
        <v>64</v>
      </c>
      <c r="M1296" t="s">
        <v>63</v>
      </c>
      <c r="N1296" t="s">
        <v>140</v>
      </c>
      <c r="O1296" t="s">
        <v>5147</v>
      </c>
      <c r="P1296" t="s">
        <v>170</v>
      </c>
      <c r="Q1296" t="s">
        <v>39</v>
      </c>
      <c r="R1296" s="1">
        <v>36124</v>
      </c>
      <c r="S1296" t="s">
        <v>40</v>
      </c>
      <c r="T1296" t="s">
        <v>67</v>
      </c>
      <c r="U1296" t="s">
        <v>55</v>
      </c>
      <c r="V1296">
        <v>46552</v>
      </c>
      <c r="W1296" t="s">
        <v>43</v>
      </c>
      <c r="X1296" t="s">
        <v>104</v>
      </c>
      <c r="Y1296" t="s">
        <v>45</v>
      </c>
      <c r="Z1296">
        <v>3</v>
      </c>
    </row>
    <row r="1297" spans="1:26" x14ac:dyDescent="0.3">
      <c r="A1297">
        <v>1722</v>
      </c>
      <c r="B1297" t="s">
        <v>586</v>
      </c>
      <c r="C1297" t="s">
        <v>1123</v>
      </c>
      <c r="D1297" s="1">
        <v>44614</v>
      </c>
      <c r="E1297" s="1"/>
      <c r="F1297" t="s">
        <v>2619</v>
      </c>
      <c r="G1297" t="s">
        <v>2994</v>
      </c>
      <c r="H1297" t="s">
        <v>5148</v>
      </c>
      <c r="I1297" t="s">
        <v>62</v>
      </c>
      <c r="J1297" t="s">
        <v>32</v>
      </c>
      <c r="K1297" t="s">
        <v>63</v>
      </c>
      <c r="L1297" t="s">
        <v>64</v>
      </c>
      <c r="M1297" t="s">
        <v>63</v>
      </c>
      <c r="N1297" t="s">
        <v>36</v>
      </c>
      <c r="O1297" t="s">
        <v>37</v>
      </c>
      <c r="P1297" t="s">
        <v>170</v>
      </c>
      <c r="Q1297" t="s">
        <v>594</v>
      </c>
      <c r="R1297" s="1">
        <v>24867</v>
      </c>
      <c r="S1297" t="s">
        <v>40</v>
      </c>
      <c r="T1297" t="s">
        <v>352</v>
      </c>
      <c r="U1297" t="s">
        <v>42</v>
      </c>
      <c r="V1297">
        <v>26893</v>
      </c>
      <c r="W1297" t="s">
        <v>56</v>
      </c>
      <c r="X1297" t="s">
        <v>104</v>
      </c>
      <c r="Y1297" t="s">
        <v>45</v>
      </c>
      <c r="Z1297">
        <v>3</v>
      </c>
    </row>
    <row r="1298" spans="1:26" x14ac:dyDescent="0.3">
      <c r="A1298">
        <v>1723</v>
      </c>
      <c r="B1298" t="s">
        <v>5149</v>
      </c>
      <c r="C1298" t="s">
        <v>3444</v>
      </c>
      <c r="D1298" s="1">
        <v>44013</v>
      </c>
      <c r="E1298" s="1">
        <v>44738</v>
      </c>
      <c r="F1298" t="s">
        <v>4854</v>
      </c>
      <c r="G1298" t="s">
        <v>5150</v>
      </c>
      <c r="H1298" t="s">
        <v>5151</v>
      </c>
      <c r="I1298" t="s">
        <v>168</v>
      </c>
      <c r="J1298" t="s">
        <v>32</v>
      </c>
      <c r="K1298" t="s">
        <v>63</v>
      </c>
      <c r="L1298" t="s">
        <v>64</v>
      </c>
      <c r="M1298" t="s">
        <v>63</v>
      </c>
      <c r="N1298" t="s">
        <v>140</v>
      </c>
      <c r="O1298" t="s">
        <v>5152</v>
      </c>
      <c r="P1298" t="s">
        <v>65</v>
      </c>
      <c r="Q1298" t="s">
        <v>101</v>
      </c>
      <c r="R1298" s="1">
        <v>25300</v>
      </c>
      <c r="S1298" t="s">
        <v>40</v>
      </c>
      <c r="T1298" t="s">
        <v>178</v>
      </c>
      <c r="U1298" t="s">
        <v>42</v>
      </c>
      <c r="V1298">
        <v>34649</v>
      </c>
      <c r="W1298" t="s">
        <v>93</v>
      </c>
      <c r="X1298" t="s">
        <v>44</v>
      </c>
      <c r="Y1298" t="s">
        <v>45</v>
      </c>
      <c r="Z1298">
        <v>3</v>
      </c>
    </row>
    <row r="1299" spans="1:26" x14ac:dyDescent="0.3">
      <c r="A1299">
        <v>1724</v>
      </c>
      <c r="B1299" t="s">
        <v>5153</v>
      </c>
      <c r="C1299" t="s">
        <v>1525</v>
      </c>
      <c r="D1299" s="1">
        <v>44329</v>
      </c>
      <c r="E1299" s="1">
        <v>44541</v>
      </c>
      <c r="F1299" t="s">
        <v>2397</v>
      </c>
      <c r="G1299" t="s">
        <v>5154</v>
      </c>
      <c r="H1299" t="s">
        <v>5155</v>
      </c>
      <c r="I1299" t="s">
        <v>80</v>
      </c>
      <c r="J1299" t="s">
        <v>32</v>
      </c>
      <c r="K1299" t="s">
        <v>52</v>
      </c>
      <c r="L1299" t="s">
        <v>34</v>
      </c>
      <c r="M1299" t="s">
        <v>52</v>
      </c>
      <c r="N1299" t="s">
        <v>140</v>
      </c>
      <c r="O1299" t="s">
        <v>5156</v>
      </c>
      <c r="P1299" t="s">
        <v>170</v>
      </c>
      <c r="Q1299" t="s">
        <v>504</v>
      </c>
      <c r="R1299" s="1">
        <v>21113</v>
      </c>
      <c r="S1299" t="s">
        <v>40</v>
      </c>
      <c r="T1299" t="s">
        <v>178</v>
      </c>
      <c r="U1299" t="s">
        <v>42</v>
      </c>
      <c r="V1299">
        <v>46050</v>
      </c>
      <c r="W1299" t="s">
        <v>74</v>
      </c>
      <c r="X1299" t="s">
        <v>104</v>
      </c>
      <c r="Y1299" t="s">
        <v>45</v>
      </c>
      <c r="Z1299">
        <v>3</v>
      </c>
    </row>
    <row r="1300" spans="1:26" x14ac:dyDescent="0.3">
      <c r="A1300">
        <v>1725</v>
      </c>
      <c r="B1300" t="s">
        <v>5157</v>
      </c>
      <c r="C1300" t="s">
        <v>347</v>
      </c>
      <c r="D1300" s="1">
        <v>44346</v>
      </c>
      <c r="E1300" s="1"/>
      <c r="F1300" t="s">
        <v>4798</v>
      </c>
      <c r="G1300" t="s">
        <v>5158</v>
      </c>
      <c r="H1300" t="s">
        <v>5159</v>
      </c>
      <c r="I1300" t="s">
        <v>62</v>
      </c>
      <c r="J1300" t="s">
        <v>32</v>
      </c>
      <c r="K1300" t="s">
        <v>33</v>
      </c>
      <c r="L1300" t="s">
        <v>51</v>
      </c>
      <c r="M1300" t="s">
        <v>52</v>
      </c>
      <c r="N1300" t="s">
        <v>36</v>
      </c>
      <c r="O1300" t="s">
        <v>37</v>
      </c>
      <c r="P1300" t="s">
        <v>170</v>
      </c>
      <c r="Q1300" t="s">
        <v>90</v>
      </c>
      <c r="R1300" s="1">
        <v>17439</v>
      </c>
      <c r="S1300" t="s">
        <v>40</v>
      </c>
      <c r="T1300" t="s">
        <v>103</v>
      </c>
      <c r="U1300" t="s">
        <v>55</v>
      </c>
      <c r="V1300">
        <v>55738</v>
      </c>
      <c r="W1300" t="s">
        <v>93</v>
      </c>
      <c r="X1300" t="s">
        <v>104</v>
      </c>
      <c r="Y1300" t="s">
        <v>45</v>
      </c>
      <c r="Z1300">
        <v>3</v>
      </c>
    </row>
    <row r="1301" spans="1:26" x14ac:dyDescent="0.3">
      <c r="A1301">
        <v>1726</v>
      </c>
      <c r="B1301" t="s">
        <v>5160</v>
      </c>
      <c r="C1301" t="s">
        <v>401</v>
      </c>
      <c r="D1301" s="1">
        <v>43650</v>
      </c>
      <c r="E1301" s="1"/>
      <c r="F1301" t="s">
        <v>4798</v>
      </c>
      <c r="G1301" t="s">
        <v>5161</v>
      </c>
      <c r="H1301" t="s">
        <v>5162</v>
      </c>
      <c r="I1301" t="s">
        <v>118</v>
      </c>
      <c r="J1301" t="s">
        <v>32</v>
      </c>
      <c r="K1301" t="s">
        <v>33</v>
      </c>
      <c r="L1301" t="s">
        <v>64</v>
      </c>
      <c r="M1301" t="s">
        <v>63</v>
      </c>
      <c r="N1301" t="s">
        <v>36</v>
      </c>
      <c r="O1301" t="s">
        <v>37</v>
      </c>
      <c r="P1301" t="s">
        <v>170</v>
      </c>
      <c r="Q1301" t="s">
        <v>305</v>
      </c>
      <c r="R1301" s="1">
        <v>29607</v>
      </c>
      <c r="S1301" t="s">
        <v>40</v>
      </c>
      <c r="T1301" t="s">
        <v>73</v>
      </c>
      <c r="U1301" t="s">
        <v>55</v>
      </c>
      <c r="V1301">
        <v>71994</v>
      </c>
      <c r="W1301" t="s">
        <v>128</v>
      </c>
      <c r="X1301" t="s">
        <v>75</v>
      </c>
      <c r="Y1301" t="s">
        <v>45</v>
      </c>
      <c r="Z1301">
        <v>3</v>
      </c>
    </row>
    <row r="1302" spans="1:26" x14ac:dyDescent="0.3">
      <c r="A1302">
        <v>1727</v>
      </c>
      <c r="B1302" t="s">
        <v>5163</v>
      </c>
      <c r="C1302" t="s">
        <v>5164</v>
      </c>
      <c r="D1302" s="1">
        <v>43616</v>
      </c>
      <c r="E1302" s="1">
        <v>44712</v>
      </c>
      <c r="F1302" t="s">
        <v>4798</v>
      </c>
      <c r="G1302" t="s">
        <v>5165</v>
      </c>
      <c r="H1302" t="s">
        <v>5166</v>
      </c>
      <c r="I1302" t="s">
        <v>139</v>
      </c>
      <c r="J1302" t="s">
        <v>32</v>
      </c>
      <c r="K1302" t="s">
        <v>63</v>
      </c>
      <c r="L1302" t="s">
        <v>64</v>
      </c>
      <c r="M1302" t="s">
        <v>63</v>
      </c>
      <c r="N1302" t="s">
        <v>99</v>
      </c>
      <c r="O1302" t="s">
        <v>5167</v>
      </c>
      <c r="P1302" t="s">
        <v>170</v>
      </c>
      <c r="Q1302" t="s">
        <v>81</v>
      </c>
      <c r="R1302" s="1">
        <v>35111</v>
      </c>
      <c r="S1302" t="s">
        <v>40</v>
      </c>
      <c r="T1302" t="s">
        <v>226</v>
      </c>
      <c r="U1302" t="s">
        <v>55</v>
      </c>
      <c r="V1302">
        <v>50024</v>
      </c>
      <c r="W1302" t="s">
        <v>56</v>
      </c>
      <c r="X1302" t="s">
        <v>44</v>
      </c>
      <c r="Y1302" t="s">
        <v>45</v>
      </c>
      <c r="Z1302">
        <v>3</v>
      </c>
    </row>
    <row r="1303" spans="1:26" x14ac:dyDescent="0.3">
      <c r="A1303">
        <v>1728</v>
      </c>
      <c r="B1303" t="s">
        <v>263</v>
      </c>
      <c r="C1303" t="s">
        <v>5168</v>
      </c>
      <c r="D1303" s="1">
        <v>43903</v>
      </c>
      <c r="E1303" s="1"/>
      <c r="F1303" t="s">
        <v>28</v>
      </c>
      <c r="G1303" t="s">
        <v>5169</v>
      </c>
      <c r="H1303" t="s">
        <v>5170</v>
      </c>
      <c r="I1303" t="s">
        <v>98</v>
      </c>
      <c r="J1303" t="s">
        <v>32</v>
      </c>
      <c r="K1303" t="s">
        <v>63</v>
      </c>
      <c r="L1303" t="s">
        <v>34</v>
      </c>
      <c r="M1303" t="s">
        <v>35</v>
      </c>
      <c r="N1303" t="s">
        <v>36</v>
      </c>
      <c r="O1303" t="s">
        <v>37</v>
      </c>
      <c r="P1303" t="s">
        <v>38</v>
      </c>
      <c r="Q1303" t="s">
        <v>81</v>
      </c>
      <c r="R1303" s="1">
        <v>26309</v>
      </c>
      <c r="S1303" t="s">
        <v>40</v>
      </c>
      <c r="T1303" t="s">
        <v>226</v>
      </c>
      <c r="U1303" t="s">
        <v>55</v>
      </c>
      <c r="V1303">
        <v>2452</v>
      </c>
      <c r="W1303" t="s">
        <v>43</v>
      </c>
      <c r="X1303" t="s">
        <v>104</v>
      </c>
      <c r="Y1303" t="s">
        <v>45</v>
      </c>
      <c r="Z1303">
        <v>3</v>
      </c>
    </row>
    <row r="1304" spans="1:26" x14ac:dyDescent="0.3">
      <c r="A1304">
        <v>1729</v>
      </c>
      <c r="B1304" t="s">
        <v>5171</v>
      </c>
      <c r="C1304" t="s">
        <v>5172</v>
      </c>
      <c r="D1304" s="1">
        <v>43836</v>
      </c>
      <c r="E1304" s="1">
        <v>44189</v>
      </c>
      <c r="F1304" t="s">
        <v>28</v>
      </c>
      <c r="G1304" t="s">
        <v>5173</v>
      </c>
      <c r="H1304" t="s">
        <v>5174</v>
      </c>
      <c r="I1304" t="s">
        <v>50</v>
      </c>
      <c r="J1304" t="s">
        <v>745</v>
      </c>
      <c r="K1304" t="s">
        <v>33</v>
      </c>
      <c r="L1304" t="s">
        <v>51</v>
      </c>
      <c r="M1304" t="s">
        <v>52</v>
      </c>
      <c r="N1304" t="s">
        <v>175</v>
      </c>
      <c r="O1304" t="s">
        <v>5175</v>
      </c>
      <c r="P1304" t="s">
        <v>38</v>
      </c>
      <c r="Q1304" t="s">
        <v>81</v>
      </c>
      <c r="R1304" s="1">
        <v>17166</v>
      </c>
      <c r="S1304" t="s">
        <v>40</v>
      </c>
      <c r="T1304" t="s">
        <v>226</v>
      </c>
      <c r="U1304" t="s">
        <v>42</v>
      </c>
      <c r="V1304">
        <v>1701</v>
      </c>
      <c r="W1304" t="s">
        <v>74</v>
      </c>
      <c r="X1304" t="s">
        <v>104</v>
      </c>
      <c r="Y1304" t="s">
        <v>45</v>
      </c>
      <c r="Z1304">
        <v>3</v>
      </c>
    </row>
    <row r="1305" spans="1:26" x14ac:dyDescent="0.3">
      <c r="A1305">
        <v>1730</v>
      </c>
      <c r="B1305" t="s">
        <v>171</v>
      </c>
      <c r="C1305" t="s">
        <v>5176</v>
      </c>
      <c r="D1305" s="1">
        <v>45046</v>
      </c>
      <c r="E1305" s="1"/>
      <c r="F1305" t="s">
        <v>28</v>
      </c>
      <c r="G1305" t="s">
        <v>5177</v>
      </c>
      <c r="H1305" t="s">
        <v>5178</v>
      </c>
      <c r="I1305" t="s">
        <v>50</v>
      </c>
      <c r="J1305" t="s">
        <v>32</v>
      </c>
      <c r="K1305" t="s">
        <v>63</v>
      </c>
      <c r="L1305" t="s">
        <v>64</v>
      </c>
      <c r="M1305" t="s">
        <v>52</v>
      </c>
      <c r="N1305" t="s">
        <v>36</v>
      </c>
      <c r="O1305" t="s">
        <v>37</v>
      </c>
      <c r="P1305" t="s">
        <v>38</v>
      </c>
      <c r="Q1305" t="s">
        <v>101</v>
      </c>
      <c r="R1305" s="1">
        <v>27921</v>
      </c>
      <c r="S1305" t="s">
        <v>40</v>
      </c>
      <c r="T1305" t="s">
        <v>103</v>
      </c>
      <c r="U1305" t="s">
        <v>42</v>
      </c>
      <c r="V1305">
        <v>2359</v>
      </c>
      <c r="W1305" t="s">
        <v>43</v>
      </c>
      <c r="X1305" t="s">
        <v>104</v>
      </c>
      <c r="Y1305" t="s">
        <v>45</v>
      </c>
      <c r="Z1305">
        <v>3</v>
      </c>
    </row>
    <row r="1306" spans="1:26" x14ac:dyDescent="0.3">
      <c r="A1306">
        <v>1731</v>
      </c>
      <c r="B1306" t="s">
        <v>5179</v>
      </c>
      <c r="C1306" t="s">
        <v>5180</v>
      </c>
      <c r="D1306" s="1">
        <v>44388</v>
      </c>
      <c r="E1306" s="1">
        <v>44600</v>
      </c>
      <c r="F1306" t="s">
        <v>728</v>
      </c>
      <c r="G1306" t="s">
        <v>5181</v>
      </c>
      <c r="H1306" t="s">
        <v>5182</v>
      </c>
      <c r="I1306" t="s">
        <v>98</v>
      </c>
      <c r="J1306" t="s">
        <v>32</v>
      </c>
      <c r="K1306" t="s">
        <v>33</v>
      </c>
      <c r="L1306" t="s">
        <v>64</v>
      </c>
      <c r="M1306" t="s">
        <v>35</v>
      </c>
      <c r="N1306" t="s">
        <v>140</v>
      </c>
      <c r="O1306" t="s">
        <v>5183</v>
      </c>
      <c r="P1306" t="s">
        <v>38</v>
      </c>
      <c r="Q1306" t="s">
        <v>111</v>
      </c>
      <c r="R1306" s="1">
        <v>17248</v>
      </c>
      <c r="S1306" t="s">
        <v>40</v>
      </c>
      <c r="T1306" t="s">
        <v>113</v>
      </c>
      <c r="U1306" t="s">
        <v>55</v>
      </c>
      <c r="V1306">
        <v>1450</v>
      </c>
      <c r="W1306" t="s">
        <v>93</v>
      </c>
      <c r="X1306" t="s">
        <v>104</v>
      </c>
      <c r="Y1306" t="s">
        <v>45</v>
      </c>
      <c r="Z1306">
        <v>3</v>
      </c>
    </row>
    <row r="1307" spans="1:26" x14ac:dyDescent="0.3">
      <c r="A1307">
        <v>1732</v>
      </c>
      <c r="B1307" t="s">
        <v>5184</v>
      </c>
      <c r="C1307" t="s">
        <v>4787</v>
      </c>
      <c r="D1307" s="1">
        <v>44379</v>
      </c>
      <c r="E1307" s="1">
        <v>44543</v>
      </c>
      <c r="F1307" t="s">
        <v>728</v>
      </c>
      <c r="G1307" t="s">
        <v>5185</v>
      </c>
      <c r="H1307" t="s">
        <v>5186</v>
      </c>
      <c r="I1307" t="s">
        <v>98</v>
      </c>
      <c r="J1307" t="s">
        <v>745</v>
      </c>
      <c r="K1307" t="s">
        <v>33</v>
      </c>
      <c r="L1307" t="s">
        <v>64</v>
      </c>
      <c r="M1307" t="s">
        <v>35</v>
      </c>
      <c r="N1307" t="s">
        <v>175</v>
      </c>
      <c r="O1307" t="s">
        <v>5187</v>
      </c>
      <c r="P1307" t="s">
        <v>38</v>
      </c>
      <c r="Q1307" t="s">
        <v>231</v>
      </c>
      <c r="R1307" s="1">
        <v>22384</v>
      </c>
      <c r="S1307" t="s">
        <v>40</v>
      </c>
      <c r="T1307" t="s">
        <v>113</v>
      </c>
      <c r="U1307" t="s">
        <v>42</v>
      </c>
      <c r="V1307">
        <v>1902</v>
      </c>
      <c r="W1307" t="s">
        <v>56</v>
      </c>
      <c r="X1307" t="s">
        <v>44</v>
      </c>
      <c r="Y1307" t="s">
        <v>45</v>
      </c>
      <c r="Z1307">
        <v>3</v>
      </c>
    </row>
    <row r="1308" spans="1:26" x14ac:dyDescent="0.3">
      <c r="A1308">
        <v>1733</v>
      </c>
      <c r="B1308" t="s">
        <v>4053</v>
      </c>
      <c r="C1308" t="s">
        <v>5188</v>
      </c>
      <c r="D1308" s="1">
        <v>43761</v>
      </c>
      <c r="E1308" s="1">
        <v>44168</v>
      </c>
      <c r="F1308" t="s">
        <v>28</v>
      </c>
      <c r="G1308" t="s">
        <v>5189</v>
      </c>
      <c r="H1308" t="s">
        <v>5190</v>
      </c>
      <c r="I1308" t="s">
        <v>50</v>
      </c>
      <c r="J1308" t="s">
        <v>32</v>
      </c>
      <c r="K1308" t="s">
        <v>63</v>
      </c>
      <c r="L1308" t="s">
        <v>51</v>
      </c>
      <c r="M1308" t="s">
        <v>35</v>
      </c>
      <c r="N1308" t="s">
        <v>126</v>
      </c>
      <c r="O1308" t="s">
        <v>5191</v>
      </c>
      <c r="P1308" t="s">
        <v>38</v>
      </c>
      <c r="Q1308" t="s">
        <v>90</v>
      </c>
      <c r="R1308" s="1">
        <v>18309</v>
      </c>
      <c r="S1308" t="s">
        <v>40</v>
      </c>
      <c r="T1308" t="s">
        <v>83</v>
      </c>
      <c r="U1308" t="s">
        <v>42</v>
      </c>
      <c r="V1308">
        <v>2330</v>
      </c>
      <c r="W1308" t="s">
        <v>93</v>
      </c>
      <c r="X1308" t="s">
        <v>84</v>
      </c>
      <c r="Y1308" t="s">
        <v>45</v>
      </c>
      <c r="Z1308">
        <v>3</v>
      </c>
    </row>
    <row r="1309" spans="1:26" x14ac:dyDescent="0.3">
      <c r="A1309">
        <v>1734</v>
      </c>
      <c r="B1309" t="s">
        <v>5192</v>
      </c>
      <c r="C1309" t="s">
        <v>5193</v>
      </c>
      <c r="D1309" s="1">
        <v>43484</v>
      </c>
      <c r="E1309" s="1"/>
      <c r="F1309" t="s">
        <v>28</v>
      </c>
      <c r="G1309" t="s">
        <v>5194</v>
      </c>
      <c r="H1309" t="s">
        <v>5195</v>
      </c>
      <c r="I1309" t="s">
        <v>118</v>
      </c>
      <c r="J1309" t="s">
        <v>32</v>
      </c>
      <c r="K1309" t="s">
        <v>33</v>
      </c>
      <c r="L1309" t="s">
        <v>34</v>
      </c>
      <c r="M1309" t="s">
        <v>63</v>
      </c>
      <c r="N1309" t="s">
        <v>36</v>
      </c>
      <c r="O1309" t="s">
        <v>37</v>
      </c>
      <c r="P1309" t="s">
        <v>38</v>
      </c>
      <c r="Q1309" t="s">
        <v>90</v>
      </c>
      <c r="R1309" s="1">
        <v>15514</v>
      </c>
      <c r="S1309" t="s">
        <v>40</v>
      </c>
      <c r="T1309" t="s">
        <v>92</v>
      </c>
      <c r="U1309" t="s">
        <v>55</v>
      </c>
      <c r="V1309">
        <v>1905</v>
      </c>
      <c r="W1309" t="s">
        <v>43</v>
      </c>
      <c r="X1309" t="s">
        <v>44</v>
      </c>
      <c r="Y1309" t="s">
        <v>45</v>
      </c>
      <c r="Z1309">
        <v>3</v>
      </c>
    </row>
    <row r="1310" spans="1:26" x14ac:dyDescent="0.3">
      <c r="A1310">
        <v>1735</v>
      </c>
      <c r="B1310" t="s">
        <v>3254</v>
      </c>
      <c r="C1310" t="s">
        <v>5196</v>
      </c>
      <c r="D1310" s="1">
        <v>44204</v>
      </c>
      <c r="E1310" s="1">
        <v>44940</v>
      </c>
      <c r="F1310" t="s">
        <v>28</v>
      </c>
      <c r="G1310" t="s">
        <v>5197</v>
      </c>
      <c r="H1310" t="s">
        <v>5198</v>
      </c>
      <c r="I1310" t="s">
        <v>118</v>
      </c>
      <c r="J1310" t="s">
        <v>745</v>
      </c>
      <c r="K1310" t="s">
        <v>63</v>
      </c>
      <c r="L1310" t="s">
        <v>51</v>
      </c>
      <c r="M1310" t="s">
        <v>63</v>
      </c>
      <c r="N1310" t="s">
        <v>126</v>
      </c>
      <c r="O1310" t="s">
        <v>5199</v>
      </c>
      <c r="P1310" t="s">
        <v>38</v>
      </c>
      <c r="Q1310" t="s">
        <v>286</v>
      </c>
      <c r="R1310" s="1">
        <v>15439</v>
      </c>
      <c r="S1310" t="s">
        <v>40</v>
      </c>
      <c r="T1310" t="s">
        <v>287</v>
      </c>
      <c r="U1310" t="s">
        <v>42</v>
      </c>
      <c r="V1310">
        <v>1902</v>
      </c>
      <c r="W1310" t="s">
        <v>43</v>
      </c>
      <c r="X1310" t="s">
        <v>104</v>
      </c>
      <c r="Y1310" t="s">
        <v>45</v>
      </c>
      <c r="Z1310">
        <v>3</v>
      </c>
    </row>
    <row r="1311" spans="1:26" x14ac:dyDescent="0.3">
      <c r="A1311">
        <v>1736</v>
      </c>
      <c r="B1311" t="s">
        <v>5200</v>
      </c>
      <c r="C1311" t="s">
        <v>5201</v>
      </c>
      <c r="D1311" s="1">
        <v>43494</v>
      </c>
      <c r="E1311" s="1">
        <v>44750</v>
      </c>
      <c r="F1311" t="s">
        <v>28</v>
      </c>
      <c r="G1311" t="s">
        <v>5202</v>
      </c>
      <c r="H1311" t="s">
        <v>5203</v>
      </c>
      <c r="I1311" t="s">
        <v>80</v>
      </c>
      <c r="J1311" t="s">
        <v>32</v>
      </c>
      <c r="K1311" t="s">
        <v>33</v>
      </c>
      <c r="L1311" t="s">
        <v>51</v>
      </c>
      <c r="M1311" t="s">
        <v>52</v>
      </c>
      <c r="N1311" t="s">
        <v>99</v>
      </c>
      <c r="O1311" t="s">
        <v>5204</v>
      </c>
      <c r="P1311" t="s">
        <v>38</v>
      </c>
      <c r="Q1311" t="s">
        <v>90</v>
      </c>
      <c r="R1311" s="1">
        <v>20326</v>
      </c>
      <c r="S1311" t="s">
        <v>40</v>
      </c>
      <c r="T1311" t="s">
        <v>103</v>
      </c>
      <c r="U1311" t="s">
        <v>55</v>
      </c>
      <c r="V1311">
        <v>2048</v>
      </c>
      <c r="W1311" t="s">
        <v>74</v>
      </c>
      <c r="X1311" t="s">
        <v>84</v>
      </c>
      <c r="Y1311" t="s">
        <v>45</v>
      </c>
      <c r="Z1311">
        <v>3</v>
      </c>
    </row>
    <row r="1312" spans="1:26" x14ac:dyDescent="0.3">
      <c r="A1312">
        <v>1737</v>
      </c>
      <c r="B1312" t="s">
        <v>5205</v>
      </c>
      <c r="C1312" t="s">
        <v>5206</v>
      </c>
      <c r="D1312" s="1">
        <v>43400</v>
      </c>
      <c r="E1312" s="1"/>
      <c r="F1312" t="s">
        <v>28</v>
      </c>
      <c r="G1312" t="s">
        <v>5207</v>
      </c>
      <c r="H1312" t="s">
        <v>5208</v>
      </c>
      <c r="I1312" t="s">
        <v>80</v>
      </c>
      <c r="J1312" t="s">
        <v>32</v>
      </c>
      <c r="K1312" t="s">
        <v>33</v>
      </c>
      <c r="L1312" t="s">
        <v>34</v>
      </c>
      <c r="M1312" t="s">
        <v>63</v>
      </c>
      <c r="N1312" t="s">
        <v>36</v>
      </c>
      <c r="O1312" t="s">
        <v>37</v>
      </c>
      <c r="P1312" t="s">
        <v>38</v>
      </c>
      <c r="Q1312" t="s">
        <v>101</v>
      </c>
      <c r="R1312" s="1">
        <v>30373</v>
      </c>
      <c r="S1312" t="s">
        <v>40</v>
      </c>
      <c r="T1312" t="s">
        <v>113</v>
      </c>
      <c r="U1312" t="s">
        <v>42</v>
      </c>
      <c r="V1312">
        <v>1730</v>
      </c>
      <c r="W1312" t="s">
        <v>56</v>
      </c>
      <c r="X1312" t="s">
        <v>44</v>
      </c>
      <c r="Y1312" t="s">
        <v>45</v>
      </c>
      <c r="Z1312">
        <v>3</v>
      </c>
    </row>
    <row r="1313" spans="1:26" x14ac:dyDescent="0.3">
      <c r="A1313">
        <v>1738</v>
      </c>
      <c r="B1313" t="s">
        <v>5209</v>
      </c>
      <c r="C1313" t="s">
        <v>5210</v>
      </c>
      <c r="D1313" s="1">
        <v>45076</v>
      </c>
      <c r="E1313" s="1">
        <v>45112</v>
      </c>
      <c r="F1313" t="s">
        <v>728</v>
      </c>
      <c r="G1313" t="s">
        <v>5211</v>
      </c>
      <c r="H1313" t="s">
        <v>5212</v>
      </c>
      <c r="I1313" t="s">
        <v>31</v>
      </c>
      <c r="J1313" t="s">
        <v>745</v>
      </c>
      <c r="K1313" t="s">
        <v>33</v>
      </c>
      <c r="L1313" t="s">
        <v>51</v>
      </c>
      <c r="M1313" t="s">
        <v>52</v>
      </c>
      <c r="N1313" t="s">
        <v>99</v>
      </c>
      <c r="O1313" t="s">
        <v>5213</v>
      </c>
      <c r="P1313" t="s">
        <v>38</v>
      </c>
      <c r="Q1313" t="s">
        <v>101</v>
      </c>
      <c r="R1313" s="1">
        <v>30637</v>
      </c>
      <c r="S1313" t="s">
        <v>40</v>
      </c>
      <c r="T1313" t="s">
        <v>178</v>
      </c>
      <c r="U1313" t="s">
        <v>55</v>
      </c>
      <c r="V1313">
        <v>2169</v>
      </c>
      <c r="W1313" t="s">
        <v>43</v>
      </c>
      <c r="X1313" t="s">
        <v>75</v>
      </c>
      <c r="Y1313" t="s">
        <v>45</v>
      </c>
      <c r="Z1313">
        <v>3</v>
      </c>
    </row>
    <row r="1314" spans="1:26" x14ac:dyDescent="0.3">
      <c r="A1314">
        <v>1739</v>
      </c>
      <c r="B1314" t="s">
        <v>5214</v>
      </c>
      <c r="C1314" t="s">
        <v>5215</v>
      </c>
      <c r="D1314" s="1">
        <v>43661</v>
      </c>
      <c r="E1314" s="1">
        <v>45047</v>
      </c>
      <c r="F1314" t="s">
        <v>728</v>
      </c>
      <c r="G1314" t="s">
        <v>5216</v>
      </c>
      <c r="H1314" t="s">
        <v>5217</v>
      </c>
      <c r="I1314" t="s">
        <v>31</v>
      </c>
      <c r="J1314" t="s">
        <v>32</v>
      </c>
      <c r="K1314" t="s">
        <v>33</v>
      </c>
      <c r="L1314" t="s">
        <v>64</v>
      </c>
      <c r="M1314" t="s">
        <v>63</v>
      </c>
      <c r="N1314" t="s">
        <v>99</v>
      </c>
      <c r="O1314" t="s">
        <v>5218</v>
      </c>
      <c r="P1314" t="s">
        <v>38</v>
      </c>
      <c r="Q1314" t="s">
        <v>53</v>
      </c>
      <c r="R1314" s="1">
        <v>29962</v>
      </c>
      <c r="S1314" t="s">
        <v>40</v>
      </c>
      <c r="T1314" t="s">
        <v>83</v>
      </c>
      <c r="U1314" t="s">
        <v>42</v>
      </c>
      <c r="V1314">
        <v>2302</v>
      </c>
      <c r="W1314" t="s">
        <v>56</v>
      </c>
      <c r="X1314" t="s">
        <v>84</v>
      </c>
      <c r="Y1314" t="s">
        <v>45</v>
      </c>
      <c r="Z1314">
        <v>3</v>
      </c>
    </row>
    <row r="1315" spans="1:26" x14ac:dyDescent="0.3">
      <c r="A1315">
        <v>1740</v>
      </c>
      <c r="B1315" t="s">
        <v>5219</v>
      </c>
      <c r="C1315" t="s">
        <v>136</v>
      </c>
      <c r="D1315" s="1">
        <v>43907</v>
      </c>
      <c r="E1315" s="1">
        <v>44410</v>
      </c>
      <c r="F1315" t="s">
        <v>28</v>
      </c>
      <c r="G1315" t="s">
        <v>5220</v>
      </c>
      <c r="H1315" t="s">
        <v>5221</v>
      </c>
      <c r="I1315" t="s">
        <v>118</v>
      </c>
      <c r="J1315" t="s">
        <v>32</v>
      </c>
      <c r="K1315" t="s">
        <v>33</v>
      </c>
      <c r="L1315" t="s">
        <v>64</v>
      </c>
      <c r="M1315" t="s">
        <v>52</v>
      </c>
      <c r="N1315" t="s">
        <v>175</v>
      </c>
      <c r="O1315" t="s">
        <v>5222</v>
      </c>
      <c r="P1315" t="s">
        <v>38</v>
      </c>
      <c r="Q1315" t="s">
        <v>81</v>
      </c>
      <c r="R1315" s="1">
        <v>23104</v>
      </c>
      <c r="S1315" t="s">
        <v>40</v>
      </c>
      <c r="T1315" t="s">
        <v>83</v>
      </c>
      <c r="U1315" t="s">
        <v>42</v>
      </c>
      <c r="V1315">
        <v>2132</v>
      </c>
      <c r="W1315" t="s">
        <v>74</v>
      </c>
      <c r="X1315" t="s">
        <v>84</v>
      </c>
      <c r="Y1315" t="s">
        <v>45</v>
      </c>
      <c r="Z1315">
        <v>3</v>
      </c>
    </row>
    <row r="1316" spans="1:26" x14ac:dyDescent="0.3">
      <c r="A1316">
        <v>1741</v>
      </c>
      <c r="B1316" t="s">
        <v>5223</v>
      </c>
      <c r="C1316" t="s">
        <v>5224</v>
      </c>
      <c r="D1316" s="1">
        <v>44820</v>
      </c>
      <c r="E1316" s="1"/>
      <c r="F1316" t="s">
        <v>28</v>
      </c>
      <c r="G1316" t="s">
        <v>5225</v>
      </c>
      <c r="H1316" t="s">
        <v>5226</v>
      </c>
      <c r="I1316" t="s">
        <v>139</v>
      </c>
      <c r="J1316" t="s">
        <v>32</v>
      </c>
      <c r="K1316" t="s">
        <v>33</v>
      </c>
      <c r="L1316" t="s">
        <v>51</v>
      </c>
      <c r="M1316" t="s">
        <v>35</v>
      </c>
      <c r="N1316" t="s">
        <v>36</v>
      </c>
      <c r="O1316" t="s">
        <v>37</v>
      </c>
      <c r="P1316" t="s">
        <v>38</v>
      </c>
      <c r="Q1316" t="s">
        <v>101</v>
      </c>
      <c r="R1316" s="1">
        <v>29597</v>
      </c>
      <c r="S1316" t="s">
        <v>40</v>
      </c>
      <c r="T1316" t="s">
        <v>703</v>
      </c>
      <c r="U1316" t="s">
        <v>42</v>
      </c>
      <c r="V1316">
        <v>2125</v>
      </c>
      <c r="W1316" t="s">
        <v>128</v>
      </c>
      <c r="X1316" t="s">
        <v>75</v>
      </c>
      <c r="Y1316" t="s">
        <v>45</v>
      </c>
      <c r="Z1316">
        <v>3</v>
      </c>
    </row>
    <row r="1317" spans="1:26" x14ac:dyDescent="0.3">
      <c r="A1317">
        <v>1742</v>
      </c>
      <c r="B1317" t="s">
        <v>5227</v>
      </c>
      <c r="C1317" t="s">
        <v>2614</v>
      </c>
      <c r="D1317" s="1">
        <v>44200</v>
      </c>
      <c r="E1317" s="1"/>
      <c r="F1317" t="s">
        <v>28</v>
      </c>
      <c r="G1317" t="s">
        <v>5228</v>
      </c>
      <c r="H1317" t="s">
        <v>5229</v>
      </c>
      <c r="I1317" t="s">
        <v>80</v>
      </c>
      <c r="J1317" t="s">
        <v>32</v>
      </c>
      <c r="K1317" t="s">
        <v>52</v>
      </c>
      <c r="L1317" t="s">
        <v>64</v>
      </c>
      <c r="M1317" t="s">
        <v>52</v>
      </c>
      <c r="N1317" t="s">
        <v>36</v>
      </c>
      <c r="O1317" t="s">
        <v>37</v>
      </c>
      <c r="P1317" t="s">
        <v>38</v>
      </c>
      <c r="Q1317" t="s">
        <v>305</v>
      </c>
      <c r="R1317" s="1">
        <v>25994</v>
      </c>
      <c r="S1317" t="s">
        <v>40</v>
      </c>
      <c r="T1317" t="s">
        <v>83</v>
      </c>
      <c r="U1317" t="s">
        <v>42</v>
      </c>
      <c r="V1317">
        <v>2081</v>
      </c>
      <c r="W1317" t="s">
        <v>128</v>
      </c>
      <c r="X1317" t="s">
        <v>104</v>
      </c>
      <c r="Y1317" t="s">
        <v>45</v>
      </c>
      <c r="Z1317">
        <v>3</v>
      </c>
    </row>
    <row r="1318" spans="1:26" x14ac:dyDescent="0.3">
      <c r="A1318">
        <v>1743</v>
      </c>
      <c r="B1318" t="s">
        <v>3414</v>
      </c>
      <c r="C1318" t="s">
        <v>2466</v>
      </c>
      <c r="D1318" s="1">
        <v>43434</v>
      </c>
      <c r="E1318" s="1"/>
      <c r="F1318" t="s">
        <v>28</v>
      </c>
      <c r="G1318" t="s">
        <v>5230</v>
      </c>
      <c r="H1318" t="s">
        <v>5231</v>
      </c>
      <c r="I1318" t="s">
        <v>133</v>
      </c>
      <c r="J1318" t="s">
        <v>32</v>
      </c>
      <c r="K1318" t="s">
        <v>63</v>
      </c>
      <c r="L1318" t="s">
        <v>34</v>
      </c>
      <c r="M1318" t="s">
        <v>35</v>
      </c>
      <c r="N1318" t="s">
        <v>36</v>
      </c>
      <c r="O1318" t="s">
        <v>37</v>
      </c>
      <c r="P1318" t="s">
        <v>38</v>
      </c>
      <c r="Q1318" t="s">
        <v>148</v>
      </c>
      <c r="R1318" s="1">
        <v>37045</v>
      </c>
      <c r="S1318" t="s">
        <v>40</v>
      </c>
      <c r="T1318" t="s">
        <v>6</v>
      </c>
      <c r="U1318" t="s">
        <v>55</v>
      </c>
      <c r="V1318">
        <v>2169</v>
      </c>
      <c r="W1318" t="s">
        <v>93</v>
      </c>
      <c r="X1318" t="s">
        <v>75</v>
      </c>
      <c r="Y1318" t="s">
        <v>45</v>
      </c>
      <c r="Z1318">
        <v>3</v>
      </c>
    </row>
    <row r="1319" spans="1:26" x14ac:dyDescent="0.3">
      <c r="A1319">
        <v>1744</v>
      </c>
      <c r="B1319" t="s">
        <v>5232</v>
      </c>
      <c r="C1319" t="s">
        <v>5233</v>
      </c>
      <c r="D1319" s="1">
        <v>44766</v>
      </c>
      <c r="E1319" s="1"/>
      <c r="F1319" t="s">
        <v>28</v>
      </c>
      <c r="G1319" t="s">
        <v>5234</v>
      </c>
      <c r="H1319" t="s">
        <v>5235</v>
      </c>
      <c r="I1319" t="s">
        <v>62</v>
      </c>
      <c r="J1319" t="s">
        <v>32</v>
      </c>
      <c r="K1319" t="s">
        <v>63</v>
      </c>
      <c r="L1319" t="s">
        <v>34</v>
      </c>
      <c r="M1319" t="s">
        <v>63</v>
      </c>
      <c r="N1319" t="s">
        <v>36</v>
      </c>
      <c r="O1319" t="s">
        <v>37</v>
      </c>
      <c r="P1319" t="s">
        <v>38</v>
      </c>
      <c r="Q1319" t="s">
        <v>90</v>
      </c>
      <c r="R1319" s="1">
        <v>17292</v>
      </c>
      <c r="S1319" t="s">
        <v>40</v>
      </c>
      <c r="T1319" t="s">
        <v>193</v>
      </c>
      <c r="U1319" t="s">
        <v>42</v>
      </c>
      <c r="V1319">
        <v>2021</v>
      </c>
      <c r="W1319" t="s">
        <v>56</v>
      </c>
      <c r="X1319" t="s">
        <v>84</v>
      </c>
      <c r="Y1319" t="s">
        <v>45</v>
      </c>
      <c r="Z1319">
        <v>3</v>
      </c>
    </row>
    <row r="1320" spans="1:26" x14ac:dyDescent="0.3">
      <c r="A1320">
        <v>1745</v>
      </c>
      <c r="B1320" t="s">
        <v>1476</v>
      </c>
      <c r="C1320" t="s">
        <v>5236</v>
      </c>
      <c r="D1320" s="1">
        <v>44597</v>
      </c>
      <c r="E1320" s="1"/>
      <c r="F1320" t="s">
        <v>728</v>
      </c>
      <c r="G1320" t="s">
        <v>5237</v>
      </c>
      <c r="H1320" t="s">
        <v>5238</v>
      </c>
      <c r="I1320" t="s">
        <v>50</v>
      </c>
      <c r="J1320" t="s">
        <v>32</v>
      </c>
      <c r="K1320" t="s">
        <v>33</v>
      </c>
      <c r="L1320" t="s">
        <v>34</v>
      </c>
      <c r="M1320" t="s">
        <v>52</v>
      </c>
      <c r="N1320" t="s">
        <v>36</v>
      </c>
      <c r="O1320" t="s">
        <v>37</v>
      </c>
      <c r="P1320" t="s">
        <v>38</v>
      </c>
      <c r="Q1320" t="s">
        <v>53</v>
      </c>
      <c r="R1320" s="1">
        <v>32777</v>
      </c>
      <c r="S1320" t="s">
        <v>40</v>
      </c>
      <c r="T1320" t="s">
        <v>226</v>
      </c>
      <c r="U1320" t="s">
        <v>42</v>
      </c>
      <c r="V1320">
        <v>2090</v>
      </c>
      <c r="W1320" t="s">
        <v>74</v>
      </c>
      <c r="X1320" t="s">
        <v>44</v>
      </c>
      <c r="Y1320" t="s">
        <v>45</v>
      </c>
      <c r="Z1320">
        <v>3</v>
      </c>
    </row>
    <row r="1321" spans="1:26" x14ac:dyDescent="0.3">
      <c r="A1321">
        <v>1746</v>
      </c>
      <c r="B1321" t="s">
        <v>5239</v>
      </c>
      <c r="C1321" t="s">
        <v>5240</v>
      </c>
      <c r="D1321" s="1">
        <v>43944</v>
      </c>
      <c r="E1321" s="1">
        <v>44568</v>
      </c>
      <c r="F1321" t="s">
        <v>28</v>
      </c>
      <c r="G1321" t="s">
        <v>2624</v>
      </c>
      <c r="H1321" t="s">
        <v>5241</v>
      </c>
      <c r="I1321" t="s">
        <v>98</v>
      </c>
      <c r="J1321" t="s">
        <v>32</v>
      </c>
      <c r="K1321" t="s">
        <v>63</v>
      </c>
      <c r="L1321" t="s">
        <v>51</v>
      </c>
      <c r="M1321" t="s">
        <v>63</v>
      </c>
      <c r="N1321" t="s">
        <v>175</v>
      </c>
      <c r="O1321" t="s">
        <v>5242</v>
      </c>
      <c r="P1321" t="s">
        <v>38</v>
      </c>
      <c r="Q1321" t="s">
        <v>66</v>
      </c>
      <c r="R1321" s="1">
        <v>22742</v>
      </c>
      <c r="S1321" t="s">
        <v>40</v>
      </c>
      <c r="T1321" t="s">
        <v>708</v>
      </c>
      <c r="U1321" t="s">
        <v>55</v>
      </c>
      <c r="V1321">
        <v>2451</v>
      </c>
      <c r="W1321" t="s">
        <v>56</v>
      </c>
      <c r="X1321" t="s">
        <v>44</v>
      </c>
      <c r="Y1321" t="s">
        <v>45</v>
      </c>
      <c r="Z1321">
        <v>3</v>
      </c>
    </row>
    <row r="1322" spans="1:26" x14ac:dyDescent="0.3">
      <c r="A1322">
        <v>1747</v>
      </c>
      <c r="B1322" t="s">
        <v>741</v>
      </c>
      <c r="C1322" t="s">
        <v>3579</v>
      </c>
      <c r="D1322" s="1">
        <v>45100</v>
      </c>
      <c r="E1322" s="1">
        <v>45117</v>
      </c>
      <c r="F1322" t="s">
        <v>728</v>
      </c>
      <c r="G1322" t="s">
        <v>5243</v>
      </c>
      <c r="H1322" t="s">
        <v>5244</v>
      </c>
      <c r="I1322" t="s">
        <v>62</v>
      </c>
      <c r="J1322" t="s">
        <v>1805</v>
      </c>
      <c r="K1322" t="s">
        <v>63</v>
      </c>
      <c r="L1322" t="s">
        <v>51</v>
      </c>
      <c r="M1322" t="s">
        <v>35</v>
      </c>
      <c r="N1322" t="s">
        <v>126</v>
      </c>
      <c r="O1322" t="s">
        <v>5245</v>
      </c>
      <c r="P1322" t="s">
        <v>38</v>
      </c>
      <c r="Q1322" t="s">
        <v>90</v>
      </c>
      <c r="R1322" s="1">
        <v>33818</v>
      </c>
      <c r="S1322" t="s">
        <v>40</v>
      </c>
      <c r="T1322" t="s">
        <v>150</v>
      </c>
      <c r="U1322" t="s">
        <v>42</v>
      </c>
      <c r="V1322">
        <v>1886</v>
      </c>
      <c r="W1322" t="s">
        <v>43</v>
      </c>
      <c r="X1322" t="s">
        <v>104</v>
      </c>
      <c r="Y1322" t="s">
        <v>45</v>
      </c>
      <c r="Z1322">
        <v>3</v>
      </c>
    </row>
    <row r="1323" spans="1:26" x14ac:dyDescent="0.3">
      <c r="A1323">
        <v>1748</v>
      </c>
      <c r="B1323" t="s">
        <v>2733</v>
      </c>
      <c r="C1323" t="s">
        <v>4003</v>
      </c>
      <c r="D1323" s="1">
        <v>44574</v>
      </c>
      <c r="E1323" s="1">
        <v>44747</v>
      </c>
      <c r="F1323" t="s">
        <v>28</v>
      </c>
      <c r="G1323" t="s">
        <v>5246</v>
      </c>
      <c r="H1323" t="s">
        <v>5247</v>
      </c>
      <c r="I1323" t="s">
        <v>168</v>
      </c>
      <c r="J1323" t="s">
        <v>32</v>
      </c>
      <c r="K1323" t="s">
        <v>52</v>
      </c>
      <c r="L1323" t="s">
        <v>51</v>
      </c>
      <c r="M1323" t="s">
        <v>35</v>
      </c>
      <c r="N1323" t="s">
        <v>140</v>
      </c>
      <c r="O1323" t="s">
        <v>5248</v>
      </c>
      <c r="P1323" t="s">
        <v>38</v>
      </c>
      <c r="Q1323" t="s">
        <v>794</v>
      </c>
      <c r="R1323" s="1">
        <v>26673</v>
      </c>
      <c r="S1323" t="s">
        <v>40</v>
      </c>
      <c r="T1323" t="s">
        <v>83</v>
      </c>
      <c r="U1323" t="s">
        <v>42</v>
      </c>
      <c r="V1323">
        <v>1886</v>
      </c>
      <c r="W1323" t="s">
        <v>43</v>
      </c>
      <c r="X1323" t="s">
        <v>44</v>
      </c>
      <c r="Y1323" t="s">
        <v>45</v>
      </c>
      <c r="Z1323">
        <v>3</v>
      </c>
    </row>
    <row r="1324" spans="1:26" x14ac:dyDescent="0.3">
      <c r="A1324">
        <v>1749</v>
      </c>
      <c r="B1324" t="s">
        <v>2016</v>
      </c>
      <c r="C1324" t="s">
        <v>5249</v>
      </c>
      <c r="D1324" s="1">
        <v>44161</v>
      </c>
      <c r="E1324" s="1"/>
      <c r="F1324" t="s">
        <v>28</v>
      </c>
      <c r="G1324" t="s">
        <v>5250</v>
      </c>
      <c r="H1324" t="s">
        <v>5251</v>
      </c>
      <c r="I1324" t="s">
        <v>168</v>
      </c>
      <c r="J1324" t="s">
        <v>32</v>
      </c>
      <c r="K1324" t="s">
        <v>33</v>
      </c>
      <c r="L1324" t="s">
        <v>64</v>
      </c>
      <c r="M1324" t="s">
        <v>35</v>
      </c>
      <c r="N1324" t="s">
        <v>36</v>
      </c>
      <c r="O1324" t="s">
        <v>37</v>
      </c>
      <c r="P1324" t="s">
        <v>38</v>
      </c>
      <c r="Q1324" t="s">
        <v>90</v>
      </c>
      <c r="R1324" s="1">
        <v>23410</v>
      </c>
      <c r="S1324" t="s">
        <v>40</v>
      </c>
      <c r="T1324" t="s">
        <v>419</v>
      </c>
      <c r="U1324" t="s">
        <v>42</v>
      </c>
      <c r="V1324">
        <v>70227</v>
      </c>
      <c r="W1324" t="s">
        <v>56</v>
      </c>
      <c r="X1324" t="s">
        <v>104</v>
      </c>
      <c r="Y1324" t="s">
        <v>45</v>
      </c>
      <c r="Z1324">
        <v>3</v>
      </c>
    </row>
    <row r="1325" spans="1:26" x14ac:dyDescent="0.3">
      <c r="A1325">
        <v>1750</v>
      </c>
      <c r="B1325" t="s">
        <v>5252</v>
      </c>
      <c r="C1325" t="s">
        <v>5253</v>
      </c>
      <c r="D1325" s="1">
        <v>43441</v>
      </c>
      <c r="E1325" s="1"/>
      <c r="F1325" t="s">
        <v>28</v>
      </c>
      <c r="G1325" t="s">
        <v>5254</v>
      </c>
      <c r="H1325" t="s">
        <v>5255</v>
      </c>
      <c r="I1325" t="s">
        <v>98</v>
      </c>
      <c r="J1325" t="s">
        <v>32</v>
      </c>
      <c r="K1325" t="s">
        <v>63</v>
      </c>
      <c r="L1325" t="s">
        <v>34</v>
      </c>
      <c r="M1325" t="s">
        <v>63</v>
      </c>
      <c r="N1325" t="s">
        <v>36</v>
      </c>
      <c r="O1325" t="s">
        <v>37</v>
      </c>
      <c r="P1325" t="s">
        <v>38</v>
      </c>
      <c r="Q1325" t="s">
        <v>90</v>
      </c>
      <c r="R1325" s="1">
        <v>28226</v>
      </c>
      <c r="S1325" t="s">
        <v>40</v>
      </c>
      <c r="T1325" t="s">
        <v>281</v>
      </c>
      <c r="U1325" t="s">
        <v>42</v>
      </c>
      <c r="V1325">
        <v>3204</v>
      </c>
      <c r="W1325" t="s">
        <v>74</v>
      </c>
      <c r="X1325" t="s">
        <v>44</v>
      </c>
      <c r="Y1325" t="s">
        <v>45</v>
      </c>
      <c r="Z1325">
        <v>3</v>
      </c>
    </row>
    <row r="1326" spans="1:26" x14ac:dyDescent="0.3">
      <c r="A1326">
        <v>1751</v>
      </c>
      <c r="B1326" t="s">
        <v>4665</v>
      </c>
      <c r="C1326" t="s">
        <v>5001</v>
      </c>
      <c r="D1326" s="1">
        <v>45035</v>
      </c>
      <c r="E1326" s="1"/>
      <c r="F1326" t="s">
        <v>28</v>
      </c>
      <c r="G1326" t="s">
        <v>5256</v>
      </c>
      <c r="H1326" t="s">
        <v>5257</v>
      </c>
      <c r="I1326" t="s">
        <v>118</v>
      </c>
      <c r="J1326" t="s">
        <v>32</v>
      </c>
      <c r="K1326" t="s">
        <v>33</v>
      </c>
      <c r="L1326" t="s">
        <v>34</v>
      </c>
      <c r="M1326" t="s">
        <v>35</v>
      </c>
      <c r="N1326" t="s">
        <v>36</v>
      </c>
      <c r="O1326" t="s">
        <v>37</v>
      </c>
      <c r="P1326" t="s">
        <v>38</v>
      </c>
      <c r="Q1326" t="s">
        <v>81</v>
      </c>
      <c r="R1326" s="1">
        <v>37040</v>
      </c>
      <c r="S1326" t="s">
        <v>40</v>
      </c>
      <c r="T1326" t="s">
        <v>163</v>
      </c>
      <c r="U1326" t="s">
        <v>42</v>
      </c>
      <c r="V1326">
        <v>81228</v>
      </c>
      <c r="W1326" t="s">
        <v>56</v>
      </c>
      <c r="X1326" t="s">
        <v>44</v>
      </c>
      <c r="Y1326" t="s">
        <v>45</v>
      </c>
      <c r="Z1326">
        <v>3</v>
      </c>
    </row>
    <row r="1327" spans="1:26" x14ac:dyDescent="0.3">
      <c r="A1327">
        <v>1752</v>
      </c>
      <c r="B1327" t="s">
        <v>5258</v>
      </c>
      <c r="C1327" t="s">
        <v>4966</v>
      </c>
      <c r="D1327" s="1">
        <v>44625</v>
      </c>
      <c r="E1327" s="1">
        <v>44659</v>
      </c>
      <c r="F1327" t="s">
        <v>28</v>
      </c>
      <c r="G1327" t="s">
        <v>5259</v>
      </c>
      <c r="H1327" t="s">
        <v>5260</v>
      </c>
      <c r="I1327" t="s">
        <v>62</v>
      </c>
      <c r="J1327" t="s">
        <v>32</v>
      </c>
      <c r="K1327" t="s">
        <v>52</v>
      </c>
      <c r="L1327" t="s">
        <v>64</v>
      </c>
      <c r="M1327" t="s">
        <v>35</v>
      </c>
      <c r="N1327" t="s">
        <v>126</v>
      </c>
      <c r="O1327" t="s">
        <v>5261</v>
      </c>
      <c r="P1327" t="s">
        <v>38</v>
      </c>
      <c r="Q1327" t="s">
        <v>81</v>
      </c>
      <c r="R1327" s="1">
        <v>30259</v>
      </c>
      <c r="S1327" t="s">
        <v>40</v>
      </c>
      <c r="T1327" t="s">
        <v>287</v>
      </c>
      <c r="U1327" t="s">
        <v>55</v>
      </c>
      <c r="V1327">
        <v>56894</v>
      </c>
      <c r="W1327" t="s">
        <v>43</v>
      </c>
      <c r="X1327" t="s">
        <v>75</v>
      </c>
      <c r="Y1327" t="s">
        <v>45</v>
      </c>
      <c r="Z1327">
        <v>3</v>
      </c>
    </row>
    <row r="1328" spans="1:26" x14ac:dyDescent="0.3">
      <c r="A1328">
        <v>1753</v>
      </c>
      <c r="B1328" t="s">
        <v>5262</v>
      </c>
      <c r="C1328" t="s">
        <v>68</v>
      </c>
      <c r="D1328" s="1">
        <v>43636</v>
      </c>
      <c r="E1328" s="1">
        <v>43752</v>
      </c>
      <c r="F1328" t="s">
        <v>28</v>
      </c>
      <c r="G1328" t="s">
        <v>5263</v>
      </c>
      <c r="H1328" t="s">
        <v>5264</v>
      </c>
      <c r="I1328" t="s">
        <v>89</v>
      </c>
      <c r="J1328" t="s">
        <v>32</v>
      </c>
      <c r="K1328" t="s">
        <v>33</v>
      </c>
      <c r="L1328" t="s">
        <v>34</v>
      </c>
      <c r="M1328" t="s">
        <v>63</v>
      </c>
      <c r="N1328" t="s">
        <v>126</v>
      </c>
      <c r="O1328" t="s">
        <v>5265</v>
      </c>
      <c r="P1328" t="s">
        <v>38</v>
      </c>
      <c r="Q1328" t="s">
        <v>90</v>
      </c>
      <c r="R1328" s="1">
        <v>15772</v>
      </c>
      <c r="S1328" t="s">
        <v>40</v>
      </c>
      <c r="T1328" t="s">
        <v>67</v>
      </c>
      <c r="U1328" t="s">
        <v>55</v>
      </c>
      <c r="V1328">
        <v>42759</v>
      </c>
      <c r="W1328" t="s">
        <v>93</v>
      </c>
      <c r="X1328" t="s">
        <v>104</v>
      </c>
      <c r="Y1328" t="s">
        <v>45</v>
      </c>
      <c r="Z1328">
        <v>3</v>
      </c>
    </row>
    <row r="1329" spans="1:26" x14ac:dyDescent="0.3">
      <c r="A1329">
        <v>1754</v>
      </c>
      <c r="B1329" t="s">
        <v>5266</v>
      </c>
      <c r="C1329" t="s">
        <v>5267</v>
      </c>
      <c r="D1329" s="1">
        <v>44817</v>
      </c>
      <c r="E1329" s="1"/>
      <c r="F1329" t="s">
        <v>28</v>
      </c>
      <c r="G1329" t="s">
        <v>5268</v>
      </c>
      <c r="H1329" t="s">
        <v>5269</v>
      </c>
      <c r="I1329" t="s">
        <v>31</v>
      </c>
      <c r="J1329" t="s">
        <v>32</v>
      </c>
      <c r="K1329" t="s">
        <v>52</v>
      </c>
      <c r="L1329" t="s">
        <v>34</v>
      </c>
      <c r="M1329" t="s">
        <v>35</v>
      </c>
      <c r="N1329" t="s">
        <v>36</v>
      </c>
      <c r="O1329" t="s">
        <v>37</v>
      </c>
      <c r="P1329" t="s">
        <v>38</v>
      </c>
      <c r="Q1329" t="s">
        <v>177</v>
      </c>
      <c r="R1329" s="1">
        <v>33560</v>
      </c>
      <c r="S1329" t="s">
        <v>40</v>
      </c>
      <c r="T1329" t="s">
        <v>243</v>
      </c>
      <c r="U1329" t="s">
        <v>55</v>
      </c>
      <c r="V1329">
        <v>61961</v>
      </c>
      <c r="W1329" t="s">
        <v>128</v>
      </c>
      <c r="X1329" t="s">
        <v>75</v>
      </c>
      <c r="Y1329" t="s">
        <v>45</v>
      </c>
      <c r="Z1329">
        <v>3</v>
      </c>
    </row>
    <row r="1330" spans="1:26" x14ac:dyDescent="0.3">
      <c r="A1330">
        <v>1755</v>
      </c>
      <c r="B1330" t="s">
        <v>5270</v>
      </c>
      <c r="C1330" t="s">
        <v>438</v>
      </c>
      <c r="D1330" s="1">
        <v>43467</v>
      </c>
      <c r="E1330" s="1"/>
      <c r="F1330" t="s">
        <v>28</v>
      </c>
      <c r="G1330" t="s">
        <v>5271</v>
      </c>
      <c r="H1330" t="s">
        <v>5272</v>
      </c>
      <c r="I1330" t="s">
        <v>133</v>
      </c>
      <c r="J1330" t="s">
        <v>32</v>
      </c>
      <c r="K1330" t="s">
        <v>52</v>
      </c>
      <c r="L1330" t="s">
        <v>64</v>
      </c>
      <c r="M1330" t="s">
        <v>63</v>
      </c>
      <c r="N1330" t="s">
        <v>36</v>
      </c>
      <c r="O1330" t="s">
        <v>37</v>
      </c>
      <c r="P1330" t="s">
        <v>38</v>
      </c>
      <c r="Q1330" t="s">
        <v>81</v>
      </c>
      <c r="R1330" s="1">
        <v>34612</v>
      </c>
      <c r="S1330" t="s">
        <v>40</v>
      </c>
      <c r="T1330" t="s">
        <v>226</v>
      </c>
      <c r="U1330" t="s">
        <v>55</v>
      </c>
      <c r="V1330">
        <v>45449</v>
      </c>
      <c r="W1330" t="s">
        <v>74</v>
      </c>
      <c r="X1330" t="s">
        <v>44</v>
      </c>
      <c r="Y1330" t="s">
        <v>45</v>
      </c>
      <c r="Z1330">
        <v>3</v>
      </c>
    </row>
    <row r="1331" spans="1:26" x14ac:dyDescent="0.3">
      <c r="A1331">
        <v>1756</v>
      </c>
      <c r="B1331" t="s">
        <v>5273</v>
      </c>
      <c r="C1331" t="s">
        <v>433</v>
      </c>
      <c r="D1331" s="1">
        <v>44718</v>
      </c>
      <c r="E1331" s="1"/>
      <c r="F1331" t="s">
        <v>28</v>
      </c>
      <c r="G1331" t="s">
        <v>5274</v>
      </c>
      <c r="H1331" t="s">
        <v>5275</v>
      </c>
      <c r="I1331" t="s">
        <v>50</v>
      </c>
      <c r="J1331" t="s">
        <v>32</v>
      </c>
      <c r="K1331" t="s">
        <v>52</v>
      </c>
      <c r="L1331" t="s">
        <v>51</v>
      </c>
      <c r="M1331" t="s">
        <v>52</v>
      </c>
      <c r="N1331" t="s">
        <v>36</v>
      </c>
      <c r="O1331" t="s">
        <v>37</v>
      </c>
      <c r="P1331" t="s">
        <v>38</v>
      </c>
      <c r="Q1331" t="s">
        <v>148</v>
      </c>
      <c r="R1331" s="1">
        <v>22365</v>
      </c>
      <c r="S1331" t="s">
        <v>40</v>
      </c>
      <c r="T1331" t="s">
        <v>216</v>
      </c>
      <c r="U1331" t="s">
        <v>55</v>
      </c>
      <c r="V1331">
        <v>32636</v>
      </c>
      <c r="W1331" t="s">
        <v>93</v>
      </c>
      <c r="X1331" t="s">
        <v>44</v>
      </c>
      <c r="Y1331" t="s">
        <v>45</v>
      </c>
      <c r="Z1331">
        <v>3</v>
      </c>
    </row>
    <row r="1332" spans="1:26" x14ac:dyDescent="0.3">
      <c r="A1332">
        <v>1757</v>
      </c>
      <c r="B1332" t="s">
        <v>5276</v>
      </c>
      <c r="C1332" t="s">
        <v>628</v>
      </c>
      <c r="D1332" s="1">
        <v>43839</v>
      </c>
      <c r="E1332" s="1"/>
      <c r="F1332" t="s">
        <v>28</v>
      </c>
      <c r="G1332" t="s">
        <v>5277</v>
      </c>
      <c r="H1332" t="s">
        <v>5278</v>
      </c>
      <c r="I1332" t="s">
        <v>139</v>
      </c>
      <c r="J1332" t="s">
        <v>32</v>
      </c>
      <c r="K1332" t="s">
        <v>63</v>
      </c>
      <c r="L1332" t="s">
        <v>51</v>
      </c>
      <c r="M1332" t="s">
        <v>35</v>
      </c>
      <c r="N1332" t="s">
        <v>36</v>
      </c>
      <c r="O1332" t="s">
        <v>37</v>
      </c>
      <c r="P1332" t="s">
        <v>38</v>
      </c>
      <c r="Q1332" t="s">
        <v>39</v>
      </c>
      <c r="R1332" s="1">
        <v>31079</v>
      </c>
      <c r="S1332" t="s">
        <v>40</v>
      </c>
      <c r="T1332" t="s">
        <v>184</v>
      </c>
      <c r="U1332" t="s">
        <v>42</v>
      </c>
      <c r="V1332">
        <v>74346</v>
      </c>
      <c r="W1332" t="s">
        <v>43</v>
      </c>
      <c r="X1332" t="s">
        <v>44</v>
      </c>
      <c r="Y1332" t="s">
        <v>45</v>
      </c>
      <c r="Z1332">
        <v>3</v>
      </c>
    </row>
    <row r="1333" spans="1:26" x14ac:dyDescent="0.3">
      <c r="A1333">
        <v>1758</v>
      </c>
      <c r="B1333" t="s">
        <v>1607</v>
      </c>
      <c r="C1333" t="s">
        <v>1479</v>
      </c>
      <c r="D1333" s="1">
        <v>43468</v>
      </c>
      <c r="E1333" s="1"/>
      <c r="F1333" t="s">
        <v>28</v>
      </c>
      <c r="G1333" t="s">
        <v>5279</v>
      </c>
      <c r="H1333" t="s">
        <v>5280</v>
      </c>
      <c r="I1333" t="s">
        <v>80</v>
      </c>
      <c r="J1333" t="s">
        <v>32</v>
      </c>
      <c r="K1333" t="s">
        <v>52</v>
      </c>
      <c r="L1333" t="s">
        <v>64</v>
      </c>
      <c r="M1333" t="s">
        <v>52</v>
      </c>
      <c r="N1333" t="s">
        <v>36</v>
      </c>
      <c r="O1333" t="s">
        <v>37</v>
      </c>
      <c r="P1333" t="s">
        <v>38</v>
      </c>
      <c r="Q1333" t="s">
        <v>148</v>
      </c>
      <c r="R1333" s="1">
        <v>21327</v>
      </c>
      <c r="S1333" t="s">
        <v>40</v>
      </c>
      <c r="T1333" t="s">
        <v>395</v>
      </c>
      <c r="U1333" t="s">
        <v>55</v>
      </c>
      <c r="V1333">
        <v>61791</v>
      </c>
      <c r="W1333" t="s">
        <v>43</v>
      </c>
      <c r="X1333" t="s">
        <v>75</v>
      </c>
      <c r="Y1333" t="s">
        <v>45</v>
      </c>
      <c r="Z1333">
        <v>3</v>
      </c>
    </row>
    <row r="1334" spans="1:26" x14ac:dyDescent="0.3">
      <c r="A1334">
        <v>1759</v>
      </c>
      <c r="B1334" t="s">
        <v>5281</v>
      </c>
      <c r="C1334" t="s">
        <v>917</v>
      </c>
      <c r="D1334" s="1">
        <v>44219</v>
      </c>
      <c r="E1334" s="1">
        <v>44857</v>
      </c>
      <c r="F1334" t="s">
        <v>28</v>
      </c>
      <c r="G1334" t="s">
        <v>5282</v>
      </c>
      <c r="H1334" t="s">
        <v>5283</v>
      </c>
      <c r="I1334" t="s">
        <v>168</v>
      </c>
      <c r="J1334" t="s">
        <v>32</v>
      </c>
      <c r="K1334" t="s">
        <v>33</v>
      </c>
      <c r="L1334" t="s">
        <v>64</v>
      </c>
      <c r="M1334" t="s">
        <v>52</v>
      </c>
      <c r="N1334" t="s">
        <v>140</v>
      </c>
      <c r="O1334" t="s">
        <v>5284</v>
      </c>
      <c r="P1334" t="s">
        <v>38</v>
      </c>
      <c r="Q1334" t="s">
        <v>81</v>
      </c>
      <c r="R1334" s="1">
        <v>17512</v>
      </c>
      <c r="S1334" t="s">
        <v>40</v>
      </c>
      <c r="T1334" t="s">
        <v>178</v>
      </c>
      <c r="U1334" t="s">
        <v>55</v>
      </c>
      <c r="V1334">
        <v>40003</v>
      </c>
      <c r="W1334" t="s">
        <v>43</v>
      </c>
      <c r="X1334" t="s">
        <v>84</v>
      </c>
      <c r="Y1334" t="s">
        <v>45</v>
      </c>
      <c r="Z1334">
        <v>3</v>
      </c>
    </row>
    <row r="1335" spans="1:26" x14ac:dyDescent="0.3">
      <c r="A1335">
        <v>1760</v>
      </c>
      <c r="B1335" t="s">
        <v>5285</v>
      </c>
      <c r="C1335" t="s">
        <v>387</v>
      </c>
      <c r="D1335" s="1">
        <v>43869</v>
      </c>
      <c r="E1335" s="1">
        <v>43955</v>
      </c>
      <c r="F1335" t="s">
        <v>28</v>
      </c>
      <c r="G1335" t="s">
        <v>5286</v>
      </c>
      <c r="H1335" t="s">
        <v>5287</v>
      </c>
      <c r="I1335" t="s">
        <v>98</v>
      </c>
      <c r="J1335" t="s">
        <v>32</v>
      </c>
      <c r="K1335" t="s">
        <v>52</v>
      </c>
      <c r="L1335" t="s">
        <v>34</v>
      </c>
      <c r="M1335" t="s">
        <v>52</v>
      </c>
      <c r="N1335" t="s">
        <v>175</v>
      </c>
      <c r="O1335" t="s">
        <v>5288</v>
      </c>
      <c r="P1335" t="s">
        <v>38</v>
      </c>
      <c r="Q1335" t="s">
        <v>81</v>
      </c>
      <c r="R1335" s="1">
        <v>34201</v>
      </c>
      <c r="S1335" t="s">
        <v>40</v>
      </c>
      <c r="T1335" t="s">
        <v>226</v>
      </c>
      <c r="U1335" t="s">
        <v>55</v>
      </c>
      <c r="V1335">
        <v>93320</v>
      </c>
      <c r="W1335" t="s">
        <v>56</v>
      </c>
      <c r="X1335" t="s">
        <v>75</v>
      </c>
      <c r="Y1335" t="s">
        <v>45</v>
      </c>
      <c r="Z1335">
        <v>3</v>
      </c>
    </row>
    <row r="1336" spans="1:26" x14ac:dyDescent="0.3">
      <c r="A1336">
        <v>1761</v>
      </c>
      <c r="B1336" t="s">
        <v>5289</v>
      </c>
      <c r="C1336" t="s">
        <v>425</v>
      </c>
      <c r="D1336" s="1">
        <v>44498</v>
      </c>
      <c r="E1336" s="1">
        <v>44775</v>
      </c>
      <c r="F1336" t="s">
        <v>28</v>
      </c>
      <c r="G1336" t="s">
        <v>5290</v>
      </c>
      <c r="H1336" t="s">
        <v>5291</v>
      </c>
      <c r="I1336" t="s">
        <v>118</v>
      </c>
      <c r="J1336" t="s">
        <v>745</v>
      </c>
      <c r="K1336" t="s">
        <v>33</v>
      </c>
      <c r="L1336" t="s">
        <v>34</v>
      </c>
      <c r="M1336" t="s">
        <v>35</v>
      </c>
      <c r="N1336" t="s">
        <v>175</v>
      </c>
      <c r="O1336" t="s">
        <v>5292</v>
      </c>
      <c r="P1336" t="s">
        <v>38</v>
      </c>
      <c r="Q1336" t="s">
        <v>90</v>
      </c>
      <c r="R1336" s="1">
        <v>22417</v>
      </c>
      <c r="S1336" t="s">
        <v>40</v>
      </c>
      <c r="T1336" t="s">
        <v>103</v>
      </c>
      <c r="U1336" t="s">
        <v>42</v>
      </c>
      <c r="V1336">
        <v>97689</v>
      </c>
      <c r="W1336" t="s">
        <v>74</v>
      </c>
      <c r="X1336" t="s">
        <v>84</v>
      </c>
      <c r="Y1336" t="s">
        <v>45</v>
      </c>
      <c r="Z1336">
        <v>3</v>
      </c>
    </row>
    <row r="1337" spans="1:26" x14ac:dyDescent="0.3">
      <c r="A1337">
        <v>1762</v>
      </c>
      <c r="B1337" t="s">
        <v>5293</v>
      </c>
      <c r="C1337" t="s">
        <v>5294</v>
      </c>
      <c r="D1337" s="1">
        <v>45111</v>
      </c>
      <c r="E1337" s="1">
        <v>45119</v>
      </c>
      <c r="F1337" t="s">
        <v>28</v>
      </c>
      <c r="G1337" t="s">
        <v>5295</v>
      </c>
      <c r="H1337" t="s">
        <v>5296</v>
      </c>
      <c r="I1337" t="s">
        <v>62</v>
      </c>
      <c r="J1337" t="s">
        <v>745</v>
      </c>
      <c r="K1337" t="s">
        <v>33</v>
      </c>
      <c r="L1337" t="s">
        <v>64</v>
      </c>
      <c r="M1337" t="s">
        <v>52</v>
      </c>
      <c r="N1337" t="s">
        <v>175</v>
      </c>
      <c r="O1337" t="s">
        <v>5297</v>
      </c>
      <c r="P1337" t="s">
        <v>38</v>
      </c>
      <c r="Q1337" t="s">
        <v>594</v>
      </c>
      <c r="R1337" s="1">
        <v>36941</v>
      </c>
      <c r="S1337" t="s">
        <v>40</v>
      </c>
      <c r="T1337" t="s">
        <v>226</v>
      </c>
      <c r="U1337" t="s">
        <v>42</v>
      </c>
      <c r="V1337">
        <v>37569</v>
      </c>
      <c r="W1337" t="s">
        <v>43</v>
      </c>
      <c r="X1337" t="s">
        <v>104</v>
      </c>
      <c r="Y1337" t="s">
        <v>45</v>
      </c>
      <c r="Z1337">
        <v>3</v>
      </c>
    </row>
    <row r="1338" spans="1:26" x14ac:dyDescent="0.3">
      <c r="A1338">
        <v>1763</v>
      </c>
      <c r="B1338" t="s">
        <v>5029</v>
      </c>
      <c r="C1338" t="s">
        <v>3392</v>
      </c>
      <c r="D1338" s="1">
        <v>45022</v>
      </c>
      <c r="E1338" s="1"/>
      <c r="F1338" t="s">
        <v>28</v>
      </c>
      <c r="G1338" t="s">
        <v>5298</v>
      </c>
      <c r="H1338" t="s">
        <v>5299</v>
      </c>
      <c r="I1338" t="s">
        <v>89</v>
      </c>
      <c r="J1338" t="s">
        <v>32</v>
      </c>
      <c r="K1338" t="s">
        <v>52</v>
      </c>
      <c r="L1338" t="s">
        <v>64</v>
      </c>
      <c r="M1338" t="s">
        <v>63</v>
      </c>
      <c r="N1338" t="s">
        <v>36</v>
      </c>
      <c r="O1338" t="s">
        <v>37</v>
      </c>
      <c r="P1338" t="s">
        <v>38</v>
      </c>
      <c r="Q1338" t="s">
        <v>111</v>
      </c>
      <c r="R1338" s="1">
        <v>18276</v>
      </c>
      <c r="S1338" t="s">
        <v>40</v>
      </c>
      <c r="T1338" t="s">
        <v>381</v>
      </c>
      <c r="U1338" t="s">
        <v>42</v>
      </c>
      <c r="V1338">
        <v>11574</v>
      </c>
      <c r="W1338" t="s">
        <v>128</v>
      </c>
      <c r="X1338" t="s">
        <v>44</v>
      </c>
      <c r="Y1338" t="s">
        <v>45</v>
      </c>
      <c r="Z1338">
        <v>3</v>
      </c>
    </row>
    <row r="1339" spans="1:26" x14ac:dyDescent="0.3">
      <c r="A1339">
        <v>1764</v>
      </c>
      <c r="B1339" t="s">
        <v>5300</v>
      </c>
      <c r="C1339" t="s">
        <v>4186</v>
      </c>
      <c r="D1339" s="1">
        <v>44943</v>
      </c>
      <c r="E1339" s="1"/>
      <c r="F1339" t="s">
        <v>28</v>
      </c>
      <c r="G1339" t="s">
        <v>5301</v>
      </c>
      <c r="H1339" t="s">
        <v>5302</v>
      </c>
      <c r="I1339" t="s">
        <v>31</v>
      </c>
      <c r="J1339" t="s">
        <v>32</v>
      </c>
      <c r="K1339" t="s">
        <v>63</v>
      </c>
      <c r="L1339" t="s">
        <v>51</v>
      </c>
      <c r="M1339" t="s">
        <v>35</v>
      </c>
      <c r="N1339" t="s">
        <v>36</v>
      </c>
      <c r="O1339" t="s">
        <v>37</v>
      </c>
      <c r="P1339" t="s">
        <v>38</v>
      </c>
      <c r="Q1339" t="s">
        <v>111</v>
      </c>
      <c r="R1339" s="1">
        <v>17900</v>
      </c>
      <c r="S1339" t="s">
        <v>40</v>
      </c>
      <c r="T1339" t="s">
        <v>113</v>
      </c>
      <c r="U1339" t="s">
        <v>42</v>
      </c>
      <c r="V1339">
        <v>18917</v>
      </c>
      <c r="W1339" t="s">
        <v>93</v>
      </c>
      <c r="X1339" t="s">
        <v>84</v>
      </c>
      <c r="Y1339" t="s">
        <v>45</v>
      </c>
      <c r="Z1339">
        <v>3</v>
      </c>
    </row>
    <row r="1340" spans="1:26" x14ac:dyDescent="0.3">
      <c r="A1340">
        <v>1765</v>
      </c>
      <c r="B1340" t="s">
        <v>5303</v>
      </c>
      <c r="C1340" t="s">
        <v>5304</v>
      </c>
      <c r="D1340" s="1">
        <v>43755</v>
      </c>
      <c r="E1340" s="1"/>
      <c r="F1340" t="s">
        <v>728</v>
      </c>
      <c r="G1340" t="s">
        <v>5305</v>
      </c>
      <c r="H1340" t="s">
        <v>5306</v>
      </c>
      <c r="I1340" t="s">
        <v>89</v>
      </c>
      <c r="J1340" t="s">
        <v>32</v>
      </c>
      <c r="K1340" t="s">
        <v>33</v>
      </c>
      <c r="L1340" t="s">
        <v>34</v>
      </c>
      <c r="M1340" t="s">
        <v>52</v>
      </c>
      <c r="N1340" t="s">
        <v>36</v>
      </c>
      <c r="O1340" t="s">
        <v>37</v>
      </c>
      <c r="P1340" t="s">
        <v>38</v>
      </c>
      <c r="Q1340" t="s">
        <v>177</v>
      </c>
      <c r="R1340" s="1">
        <v>33488</v>
      </c>
      <c r="S1340" t="s">
        <v>40</v>
      </c>
      <c r="T1340" t="s">
        <v>969</v>
      </c>
      <c r="U1340" t="s">
        <v>42</v>
      </c>
      <c r="V1340">
        <v>5819</v>
      </c>
      <c r="W1340" t="s">
        <v>128</v>
      </c>
      <c r="X1340" t="s">
        <v>104</v>
      </c>
      <c r="Y1340" t="s">
        <v>45</v>
      </c>
      <c r="Z1340">
        <v>3</v>
      </c>
    </row>
    <row r="1341" spans="1:26" x14ac:dyDescent="0.3">
      <c r="A1341">
        <v>1766</v>
      </c>
      <c r="B1341" t="s">
        <v>2650</v>
      </c>
      <c r="C1341" t="s">
        <v>5307</v>
      </c>
      <c r="D1341" s="1">
        <v>43638</v>
      </c>
      <c r="E1341" s="1">
        <v>44317</v>
      </c>
      <c r="F1341" t="s">
        <v>28</v>
      </c>
      <c r="G1341" t="s">
        <v>5308</v>
      </c>
      <c r="H1341" t="s">
        <v>5309</v>
      </c>
      <c r="I1341" t="s">
        <v>168</v>
      </c>
      <c r="J1341" t="s">
        <v>32</v>
      </c>
      <c r="K1341" t="s">
        <v>33</v>
      </c>
      <c r="L1341" t="s">
        <v>64</v>
      </c>
      <c r="M1341" t="s">
        <v>35</v>
      </c>
      <c r="N1341" t="s">
        <v>126</v>
      </c>
      <c r="O1341" t="s">
        <v>5310</v>
      </c>
      <c r="P1341" t="s">
        <v>38</v>
      </c>
      <c r="Q1341" t="s">
        <v>90</v>
      </c>
      <c r="R1341" s="1">
        <v>21016</v>
      </c>
      <c r="S1341" t="s">
        <v>40</v>
      </c>
      <c r="T1341" t="s">
        <v>83</v>
      </c>
      <c r="U1341" t="s">
        <v>42</v>
      </c>
      <c r="V1341">
        <v>75004</v>
      </c>
      <c r="W1341" t="s">
        <v>128</v>
      </c>
      <c r="X1341" t="s">
        <v>84</v>
      </c>
      <c r="Y1341" t="s">
        <v>45</v>
      </c>
      <c r="Z1341">
        <v>3</v>
      </c>
    </row>
    <row r="1342" spans="1:26" x14ac:dyDescent="0.3">
      <c r="A1342">
        <v>1767</v>
      </c>
      <c r="B1342" t="s">
        <v>5311</v>
      </c>
      <c r="C1342" t="s">
        <v>1184</v>
      </c>
      <c r="D1342" s="1">
        <v>44967</v>
      </c>
      <c r="E1342" s="1">
        <v>45047</v>
      </c>
      <c r="F1342" t="s">
        <v>28</v>
      </c>
      <c r="G1342" t="s">
        <v>5312</v>
      </c>
      <c r="H1342" t="s">
        <v>5313</v>
      </c>
      <c r="I1342" t="s">
        <v>98</v>
      </c>
      <c r="J1342" t="s">
        <v>32</v>
      </c>
      <c r="K1342" t="s">
        <v>33</v>
      </c>
      <c r="L1342" t="s">
        <v>51</v>
      </c>
      <c r="M1342" t="s">
        <v>63</v>
      </c>
      <c r="N1342" t="s">
        <v>140</v>
      </c>
      <c r="O1342" t="s">
        <v>5314</v>
      </c>
      <c r="P1342" t="s">
        <v>38</v>
      </c>
      <c r="Q1342" t="s">
        <v>81</v>
      </c>
      <c r="R1342" s="1">
        <v>35064</v>
      </c>
      <c r="S1342" t="s">
        <v>40</v>
      </c>
      <c r="T1342" t="s">
        <v>6</v>
      </c>
      <c r="U1342" t="s">
        <v>42</v>
      </c>
      <c r="V1342">
        <v>39000</v>
      </c>
      <c r="W1342" t="s">
        <v>43</v>
      </c>
      <c r="X1342" t="s">
        <v>104</v>
      </c>
      <c r="Y1342" t="s">
        <v>45</v>
      </c>
      <c r="Z1342">
        <v>3</v>
      </c>
    </row>
    <row r="1343" spans="1:26" x14ac:dyDescent="0.3">
      <c r="A1343">
        <v>1768</v>
      </c>
      <c r="B1343" t="s">
        <v>3194</v>
      </c>
      <c r="C1343" t="s">
        <v>1243</v>
      </c>
      <c r="D1343" s="1">
        <v>44847</v>
      </c>
      <c r="E1343" s="1">
        <v>45048</v>
      </c>
      <c r="F1343" t="s">
        <v>28</v>
      </c>
      <c r="G1343" t="s">
        <v>5315</v>
      </c>
      <c r="H1343" t="s">
        <v>5316</v>
      </c>
      <c r="I1343" t="s">
        <v>118</v>
      </c>
      <c r="J1343" t="s">
        <v>32</v>
      </c>
      <c r="K1343" t="s">
        <v>33</v>
      </c>
      <c r="L1343" t="s">
        <v>34</v>
      </c>
      <c r="M1343" t="s">
        <v>35</v>
      </c>
      <c r="N1343" t="s">
        <v>175</v>
      </c>
      <c r="O1343" t="s">
        <v>5317</v>
      </c>
      <c r="P1343" t="s">
        <v>38</v>
      </c>
      <c r="Q1343" t="s">
        <v>53</v>
      </c>
      <c r="R1343" s="1">
        <v>28182</v>
      </c>
      <c r="S1343" t="s">
        <v>40</v>
      </c>
      <c r="T1343" t="s">
        <v>163</v>
      </c>
      <c r="U1343" t="s">
        <v>42</v>
      </c>
      <c r="V1343">
        <v>73245</v>
      </c>
      <c r="W1343" t="s">
        <v>93</v>
      </c>
      <c r="X1343" t="s">
        <v>84</v>
      </c>
      <c r="Y1343" t="s">
        <v>45</v>
      </c>
      <c r="Z1343">
        <v>3</v>
      </c>
    </row>
    <row r="1344" spans="1:26" x14ac:dyDescent="0.3">
      <c r="A1344">
        <v>1769</v>
      </c>
      <c r="B1344" t="s">
        <v>1282</v>
      </c>
      <c r="C1344" t="s">
        <v>699</v>
      </c>
      <c r="D1344" s="1">
        <v>44992</v>
      </c>
      <c r="E1344" s="1">
        <v>45043</v>
      </c>
      <c r="F1344" t="s">
        <v>28</v>
      </c>
      <c r="G1344" t="s">
        <v>5318</v>
      </c>
      <c r="H1344" t="s">
        <v>5319</v>
      </c>
      <c r="I1344" t="s">
        <v>62</v>
      </c>
      <c r="J1344" t="s">
        <v>32</v>
      </c>
      <c r="K1344" t="s">
        <v>33</v>
      </c>
      <c r="L1344" t="s">
        <v>64</v>
      </c>
      <c r="M1344" t="s">
        <v>35</v>
      </c>
      <c r="N1344" t="s">
        <v>126</v>
      </c>
      <c r="O1344" t="s">
        <v>5320</v>
      </c>
      <c r="P1344" t="s">
        <v>38</v>
      </c>
      <c r="Q1344" t="s">
        <v>111</v>
      </c>
      <c r="R1344" s="1">
        <v>27148</v>
      </c>
      <c r="S1344" t="s">
        <v>40</v>
      </c>
      <c r="T1344" t="s">
        <v>103</v>
      </c>
      <c r="U1344" t="s">
        <v>55</v>
      </c>
      <c r="V1344">
        <v>83360</v>
      </c>
      <c r="W1344" t="s">
        <v>56</v>
      </c>
      <c r="X1344" t="s">
        <v>44</v>
      </c>
      <c r="Y1344" t="s">
        <v>45</v>
      </c>
      <c r="Z1344">
        <v>3</v>
      </c>
    </row>
    <row r="1345" spans="1:26" x14ac:dyDescent="0.3">
      <c r="A1345">
        <v>1770</v>
      </c>
      <c r="B1345" t="s">
        <v>5321</v>
      </c>
      <c r="C1345" t="s">
        <v>5322</v>
      </c>
      <c r="D1345" s="1">
        <v>43355</v>
      </c>
      <c r="E1345" s="1"/>
      <c r="F1345" t="s">
        <v>28</v>
      </c>
      <c r="G1345" t="s">
        <v>5323</v>
      </c>
      <c r="H1345" t="s">
        <v>5324</v>
      </c>
      <c r="I1345" t="s">
        <v>89</v>
      </c>
      <c r="J1345" t="s">
        <v>32</v>
      </c>
      <c r="K1345" t="s">
        <v>52</v>
      </c>
      <c r="L1345" t="s">
        <v>51</v>
      </c>
      <c r="M1345" t="s">
        <v>63</v>
      </c>
      <c r="N1345" t="s">
        <v>36</v>
      </c>
      <c r="O1345" t="s">
        <v>37</v>
      </c>
      <c r="P1345" t="s">
        <v>38</v>
      </c>
      <c r="Q1345" t="s">
        <v>66</v>
      </c>
      <c r="R1345" s="1">
        <v>25997</v>
      </c>
      <c r="S1345" t="s">
        <v>40</v>
      </c>
      <c r="T1345" t="s">
        <v>184</v>
      </c>
      <c r="U1345" t="s">
        <v>55</v>
      </c>
      <c r="V1345">
        <v>2072</v>
      </c>
      <c r="W1345" t="s">
        <v>56</v>
      </c>
      <c r="X1345" t="s">
        <v>75</v>
      </c>
      <c r="Y1345" t="s">
        <v>45</v>
      </c>
      <c r="Z1345">
        <v>3</v>
      </c>
    </row>
    <row r="1346" spans="1:26" x14ac:dyDescent="0.3">
      <c r="A1346">
        <v>1771</v>
      </c>
      <c r="B1346" t="s">
        <v>5325</v>
      </c>
      <c r="C1346" t="s">
        <v>1830</v>
      </c>
      <c r="D1346" s="1">
        <v>44009</v>
      </c>
      <c r="E1346" s="1"/>
      <c r="F1346" t="s">
        <v>28</v>
      </c>
      <c r="G1346" t="s">
        <v>5326</v>
      </c>
      <c r="H1346" t="s">
        <v>5327</v>
      </c>
      <c r="I1346" t="s">
        <v>31</v>
      </c>
      <c r="J1346" t="s">
        <v>32</v>
      </c>
      <c r="K1346" t="s">
        <v>52</v>
      </c>
      <c r="L1346" t="s">
        <v>34</v>
      </c>
      <c r="M1346" t="s">
        <v>52</v>
      </c>
      <c r="N1346" t="s">
        <v>36</v>
      </c>
      <c r="O1346" t="s">
        <v>37</v>
      </c>
      <c r="P1346" t="s">
        <v>38</v>
      </c>
      <c r="Q1346" t="s">
        <v>286</v>
      </c>
      <c r="R1346" s="1">
        <v>18502</v>
      </c>
      <c r="S1346" t="s">
        <v>40</v>
      </c>
      <c r="T1346" t="s">
        <v>287</v>
      </c>
      <c r="U1346" t="s">
        <v>55</v>
      </c>
      <c r="V1346">
        <v>16902</v>
      </c>
      <c r="W1346" t="s">
        <v>56</v>
      </c>
      <c r="X1346" t="s">
        <v>44</v>
      </c>
      <c r="Y1346" t="s">
        <v>45</v>
      </c>
      <c r="Z1346">
        <v>3</v>
      </c>
    </row>
    <row r="1347" spans="1:26" x14ac:dyDescent="0.3">
      <c r="A1347">
        <v>1772</v>
      </c>
      <c r="B1347" t="s">
        <v>3659</v>
      </c>
      <c r="C1347" t="s">
        <v>3073</v>
      </c>
      <c r="D1347" s="1">
        <v>43462</v>
      </c>
      <c r="E1347" s="1">
        <v>44589</v>
      </c>
      <c r="F1347" t="s">
        <v>28</v>
      </c>
      <c r="G1347" t="s">
        <v>5328</v>
      </c>
      <c r="H1347" t="s">
        <v>5329</v>
      </c>
      <c r="I1347" t="s">
        <v>133</v>
      </c>
      <c r="J1347" t="s">
        <v>32</v>
      </c>
      <c r="K1347" t="s">
        <v>33</v>
      </c>
      <c r="L1347" t="s">
        <v>51</v>
      </c>
      <c r="M1347" t="s">
        <v>52</v>
      </c>
      <c r="N1347" t="s">
        <v>126</v>
      </c>
      <c r="O1347" t="s">
        <v>5330</v>
      </c>
      <c r="P1347" t="s">
        <v>38</v>
      </c>
      <c r="Q1347" t="s">
        <v>81</v>
      </c>
      <c r="R1347" s="1">
        <v>19903</v>
      </c>
      <c r="S1347" t="s">
        <v>40</v>
      </c>
      <c r="T1347" t="s">
        <v>83</v>
      </c>
      <c r="U1347" t="s">
        <v>55</v>
      </c>
      <c r="V1347">
        <v>70792</v>
      </c>
      <c r="W1347" t="s">
        <v>128</v>
      </c>
      <c r="X1347" t="s">
        <v>44</v>
      </c>
      <c r="Y1347" t="s">
        <v>45</v>
      </c>
      <c r="Z1347">
        <v>3</v>
      </c>
    </row>
    <row r="1348" spans="1:26" x14ac:dyDescent="0.3">
      <c r="A1348">
        <v>1773</v>
      </c>
      <c r="B1348" t="s">
        <v>4495</v>
      </c>
      <c r="C1348" t="s">
        <v>5331</v>
      </c>
      <c r="D1348" s="1">
        <v>44216</v>
      </c>
      <c r="E1348" s="1">
        <v>44993</v>
      </c>
      <c r="F1348" t="s">
        <v>28</v>
      </c>
      <c r="G1348" t="s">
        <v>5332</v>
      </c>
      <c r="H1348" t="s">
        <v>5333</v>
      </c>
      <c r="I1348" t="s">
        <v>50</v>
      </c>
      <c r="J1348" t="s">
        <v>32</v>
      </c>
      <c r="K1348" t="s">
        <v>52</v>
      </c>
      <c r="L1348" t="s">
        <v>64</v>
      </c>
      <c r="M1348" t="s">
        <v>35</v>
      </c>
      <c r="N1348" t="s">
        <v>140</v>
      </c>
      <c r="O1348" t="s">
        <v>5334</v>
      </c>
      <c r="P1348" t="s">
        <v>38</v>
      </c>
      <c r="Q1348" t="s">
        <v>101</v>
      </c>
      <c r="R1348" s="1">
        <v>15422</v>
      </c>
      <c r="S1348" t="s">
        <v>40</v>
      </c>
      <c r="T1348" t="s">
        <v>613</v>
      </c>
      <c r="U1348" t="s">
        <v>55</v>
      </c>
      <c r="V1348">
        <v>25699</v>
      </c>
      <c r="W1348" t="s">
        <v>93</v>
      </c>
      <c r="X1348" t="s">
        <v>84</v>
      </c>
      <c r="Y1348" t="s">
        <v>45</v>
      </c>
      <c r="Z1348">
        <v>3</v>
      </c>
    </row>
    <row r="1349" spans="1:26" x14ac:dyDescent="0.3">
      <c r="A1349">
        <v>1774</v>
      </c>
      <c r="B1349" t="s">
        <v>5335</v>
      </c>
      <c r="C1349" t="s">
        <v>5193</v>
      </c>
      <c r="D1349" s="1">
        <v>43722</v>
      </c>
      <c r="E1349" s="1">
        <v>44963</v>
      </c>
      <c r="F1349" t="s">
        <v>28</v>
      </c>
      <c r="G1349" t="s">
        <v>5336</v>
      </c>
      <c r="H1349" t="s">
        <v>5337</v>
      </c>
      <c r="I1349" t="s">
        <v>139</v>
      </c>
      <c r="J1349" t="s">
        <v>32</v>
      </c>
      <c r="K1349" t="s">
        <v>63</v>
      </c>
      <c r="L1349" t="s">
        <v>64</v>
      </c>
      <c r="M1349" t="s">
        <v>52</v>
      </c>
      <c r="N1349" t="s">
        <v>99</v>
      </c>
      <c r="O1349" t="s">
        <v>5338</v>
      </c>
      <c r="P1349" t="s">
        <v>38</v>
      </c>
      <c r="Q1349" t="s">
        <v>90</v>
      </c>
      <c r="R1349" s="1">
        <v>32775</v>
      </c>
      <c r="S1349" t="s">
        <v>40</v>
      </c>
      <c r="T1349" t="s">
        <v>103</v>
      </c>
      <c r="U1349" t="s">
        <v>42</v>
      </c>
      <c r="V1349">
        <v>96290</v>
      </c>
      <c r="W1349" t="s">
        <v>128</v>
      </c>
      <c r="X1349" t="s">
        <v>44</v>
      </c>
      <c r="Y1349" t="s">
        <v>45</v>
      </c>
      <c r="Z1349">
        <v>3</v>
      </c>
    </row>
    <row r="1350" spans="1:26" x14ac:dyDescent="0.3">
      <c r="A1350">
        <v>1775</v>
      </c>
      <c r="B1350" t="s">
        <v>4904</v>
      </c>
      <c r="C1350" t="s">
        <v>4541</v>
      </c>
      <c r="D1350" s="1">
        <v>43379</v>
      </c>
      <c r="E1350" s="1">
        <v>43811</v>
      </c>
      <c r="F1350" t="s">
        <v>28</v>
      </c>
      <c r="G1350" t="s">
        <v>5339</v>
      </c>
      <c r="H1350" t="s">
        <v>5340</v>
      </c>
      <c r="I1350" t="s">
        <v>80</v>
      </c>
      <c r="J1350" t="s">
        <v>32</v>
      </c>
      <c r="K1350" t="s">
        <v>33</v>
      </c>
      <c r="L1350" t="s">
        <v>51</v>
      </c>
      <c r="M1350" t="s">
        <v>63</v>
      </c>
      <c r="N1350" t="s">
        <v>99</v>
      </c>
      <c r="O1350" t="s">
        <v>5341</v>
      </c>
      <c r="P1350" t="s">
        <v>38</v>
      </c>
      <c r="Q1350" t="s">
        <v>111</v>
      </c>
      <c r="R1350" s="1">
        <v>35561</v>
      </c>
      <c r="S1350" t="s">
        <v>40</v>
      </c>
      <c r="T1350" t="s">
        <v>113</v>
      </c>
      <c r="U1350" t="s">
        <v>55</v>
      </c>
      <c r="V1350">
        <v>23434</v>
      </c>
      <c r="W1350" t="s">
        <v>93</v>
      </c>
      <c r="X1350" t="s">
        <v>75</v>
      </c>
      <c r="Y1350" t="s">
        <v>45</v>
      </c>
      <c r="Z1350">
        <v>3</v>
      </c>
    </row>
    <row r="1351" spans="1:26" x14ac:dyDescent="0.3">
      <c r="A1351">
        <v>1776</v>
      </c>
      <c r="B1351" t="s">
        <v>3698</v>
      </c>
      <c r="C1351" t="s">
        <v>1889</v>
      </c>
      <c r="D1351" s="1">
        <v>44411</v>
      </c>
      <c r="E1351" s="1">
        <v>44866</v>
      </c>
      <c r="F1351" t="s">
        <v>28</v>
      </c>
      <c r="G1351" t="s">
        <v>5342</v>
      </c>
      <c r="H1351" t="s">
        <v>5343</v>
      </c>
      <c r="I1351" t="s">
        <v>168</v>
      </c>
      <c r="J1351" t="s">
        <v>32</v>
      </c>
      <c r="K1351" t="s">
        <v>63</v>
      </c>
      <c r="L1351" t="s">
        <v>34</v>
      </c>
      <c r="M1351" t="s">
        <v>35</v>
      </c>
      <c r="N1351" t="s">
        <v>140</v>
      </c>
      <c r="O1351" t="s">
        <v>5344</v>
      </c>
      <c r="P1351" t="s">
        <v>38</v>
      </c>
      <c r="Q1351" t="s">
        <v>177</v>
      </c>
      <c r="R1351" s="1">
        <v>20159</v>
      </c>
      <c r="S1351" t="s">
        <v>40</v>
      </c>
      <c r="T1351" t="s">
        <v>113</v>
      </c>
      <c r="U1351" t="s">
        <v>55</v>
      </c>
      <c r="V1351">
        <v>49243</v>
      </c>
      <c r="W1351" t="s">
        <v>128</v>
      </c>
      <c r="X1351" t="s">
        <v>104</v>
      </c>
      <c r="Y1351" t="s">
        <v>45</v>
      </c>
      <c r="Z1351">
        <v>3</v>
      </c>
    </row>
    <row r="1352" spans="1:26" x14ac:dyDescent="0.3">
      <c r="A1352">
        <v>1777</v>
      </c>
      <c r="B1352" t="s">
        <v>5345</v>
      </c>
      <c r="C1352" t="s">
        <v>5346</v>
      </c>
      <c r="D1352" s="1">
        <v>43651</v>
      </c>
      <c r="E1352" s="1">
        <v>44342</v>
      </c>
      <c r="F1352" t="s">
        <v>28</v>
      </c>
      <c r="G1352" t="s">
        <v>5347</v>
      </c>
      <c r="H1352" t="s">
        <v>5348</v>
      </c>
      <c r="I1352" t="s">
        <v>98</v>
      </c>
      <c r="J1352" t="s">
        <v>32</v>
      </c>
      <c r="K1352" t="s">
        <v>63</v>
      </c>
      <c r="L1352" t="s">
        <v>64</v>
      </c>
      <c r="M1352" t="s">
        <v>35</v>
      </c>
      <c r="N1352" t="s">
        <v>99</v>
      </c>
      <c r="O1352" t="s">
        <v>5349</v>
      </c>
      <c r="P1352" t="s">
        <v>38</v>
      </c>
      <c r="Q1352" t="s">
        <v>148</v>
      </c>
      <c r="R1352" s="1">
        <v>22761</v>
      </c>
      <c r="S1352" t="s">
        <v>40</v>
      </c>
      <c r="T1352" t="s">
        <v>150</v>
      </c>
      <c r="U1352" t="s">
        <v>42</v>
      </c>
      <c r="V1352">
        <v>64893</v>
      </c>
      <c r="W1352" t="s">
        <v>56</v>
      </c>
      <c r="X1352" t="s">
        <v>75</v>
      </c>
      <c r="Y1352" t="s">
        <v>45</v>
      </c>
      <c r="Z1352">
        <v>3</v>
      </c>
    </row>
    <row r="1353" spans="1:26" x14ac:dyDescent="0.3">
      <c r="A1353">
        <v>1778</v>
      </c>
      <c r="B1353" t="s">
        <v>1409</v>
      </c>
      <c r="C1353" t="s">
        <v>600</v>
      </c>
      <c r="D1353" s="1">
        <v>43580</v>
      </c>
      <c r="E1353" s="1"/>
      <c r="F1353" t="s">
        <v>28</v>
      </c>
      <c r="G1353" t="s">
        <v>5350</v>
      </c>
      <c r="H1353" t="s">
        <v>5351</v>
      </c>
      <c r="I1353" t="s">
        <v>118</v>
      </c>
      <c r="J1353" t="s">
        <v>32</v>
      </c>
      <c r="K1353" t="s">
        <v>63</v>
      </c>
      <c r="L1353" t="s">
        <v>64</v>
      </c>
      <c r="M1353" t="s">
        <v>63</v>
      </c>
      <c r="N1353" t="s">
        <v>36</v>
      </c>
      <c r="O1353" t="s">
        <v>37</v>
      </c>
      <c r="P1353" t="s">
        <v>38</v>
      </c>
      <c r="Q1353" t="s">
        <v>81</v>
      </c>
      <c r="R1353" s="1">
        <v>18036</v>
      </c>
      <c r="S1353" t="s">
        <v>40</v>
      </c>
      <c r="T1353" t="s">
        <v>226</v>
      </c>
      <c r="U1353" t="s">
        <v>42</v>
      </c>
      <c r="V1353">
        <v>91836</v>
      </c>
      <c r="W1353" t="s">
        <v>74</v>
      </c>
      <c r="X1353" t="s">
        <v>44</v>
      </c>
      <c r="Y1353" t="s">
        <v>45</v>
      </c>
      <c r="Z1353">
        <v>3</v>
      </c>
    </row>
    <row r="1354" spans="1:26" x14ac:dyDescent="0.3">
      <c r="A1354">
        <v>1779</v>
      </c>
      <c r="B1354" t="s">
        <v>5352</v>
      </c>
      <c r="C1354" t="s">
        <v>5353</v>
      </c>
      <c r="D1354" s="1">
        <v>45122</v>
      </c>
      <c r="E1354" s="1"/>
      <c r="F1354" t="s">
        <v>28</v>
      </c>
      <c r="G1354" t="s">
        <v>5354</v>
      </c>
      <c r="H1354" t="s">
        <v>5355</v>
      </c>
      <c r="I1354" t="s">
        <v>62</v>
      </c>
      <c r="J1354" t="s">
        <v>32</v>
      </c>
      <c r="K1354" t="s">
        <v>63</v>
      </c>
      <c r="L1354" t="s">
        <v>51</v>
      </c>
      <c r="M1354" t="s">
        <v>35</v>
      </c>
      <c r="N1354" t="s">
        <v>36</v>
      </c>
      <c r="O1354" t="s">
        <v>37</v>
      </c>
      <c r="P1354" t="s">
        <v>38</v>
      </c>
      <c r="Q1354" t="s">
        <v>177</v>
      </c>
      <c r="R1354" s="1">
        <v>22405</v>
      </c>
      <c r="S1354" t="s">
        <v>40</v>
      </c>
      <c r="T1354" t="s">
        <v>184</v>
      </c>
      <c r="U1354" t="s">
        <v>42</v>
      </c>
      <c r="V1354">
        <v>85791</v>
      </c>
      <c r="W1354" t="s">
        <v>74</v>
      </c>
      <c r="X1354" t="s">
        <v>84</v>
      </c>
      <c r="Y1354" t="s">
        <v>45</v>
      </c>
      <c r="Z1354">
        <v>3</v>
      </c>
    </row>
    <row r="1355" spans="1:26" x14ac:dyDescent="0.3">
      <c r="A1355">
        <v>1780</v>
      </c>
      <c r="B1355" t="s">
        <v>5356</v>
      </c>
      <c r="C1355" t="s">
        <v>5357</v>
      </c>
      <c r="D1355" s="1">
        <v>44905</v>
      </c>
      <c r="E1355" s="1">
        <v>44968</v>
      </c>
      <c r="F1355" t="s">
        <v>28</v>
      </c>
      <c r="G1355" t="s">
        <v>5358</v>
      </c>
      <c r="H1355" t="s">
        <v>5359</v>
      </c>
      <c r="I1355" t="s">
        <v>89</v>
      </c>
      <c r="J1355" t="s">
        <v>32</v>
      </c>
      <c r="K1355" t="s">
        <v>33</v>
      </c>
      <c r="L1355" t="s">
        <v>34</v>
      </c>
      <c r="M1355" t="s">
        <v>35</v>
      </c>
      <c r="N1355" t="s">
        <v>140</v>
      </c>
      <c r="O1355" t="s">
        <v>5360</v>
      </c>
      <c r="P1355" t="s">
        <v>38</v>
      </c>
      <c r="Q1355" t="s">
        <v>90</v>
      </c>
      <c r="R1355" s="1">
        <v>34161</v>
      </c>
      <c r="S1355" t="s">
        <v>40</v>
      </c>
      <c r="T1355" t="s">
        <v>113</v>
      </c>
      <c r="U1355" t="s">
        <v>42</v>
      </c>
      <c r="V1355">
        <v>17208</v>
      </c>
      <c r="W1355" t="s">
        <v>56</v>
      </c>
      <c r="X1355" t="s">
        <v>44</v>
      </c>
      <c r="Y1355" t="s">
        <v>45</v>
      </c>
      <c r="Z1355">
        <v>3</v>
      </c>
    </row>
    <row r="1356" spans="1:26" x14ac:dyDescent="0.3">
      <c r="A1356">
        <v>1781</v>
      </c>
      <c r="B1356" t="s">
        <v>5361</v>
      </c>
      <c r="C1356" t="s">
        <v>5362</v>
      </c>
      <c r="D1356" s="1">
        <v>43587</v>
      </c>
      <c r="E1356" s="1"/>
      <c r="F1356" t="s">
        <v>28</v>
      </c>
      <c r="G1356" t="s">
        <v>5363</v>
      </c>
      <c r="H1356" t="s">
        <v>5364</v>
      </c>
      <c r="I1356" t="s">
        <v>31</v>
      </c>
      <c r="J1356" t="s">
        <v>32</v>
      </c>
      <c r="K1356" t="s">
        <v>33</v>
      </c>
      <c r="L1356" t="s">
        <v>51</v>
      </c>
      <c r="M1356" t="s">
        <v>52</v>
      </c>
      <c r="N1356" t="s">
        <v>36</v>
      </c>
      <c r="O1356" t="s">
        <v>37</v>
      </c>
      <c r="P1356" t="s">
        <v>38</v>
      </c>
      <c r="Q1356" t="s">
        <v>66</v>
      </c>
      <c r="R1356" s="1">
        <v>30661</v>
      </c>
      <c r="S1356" t="s">
        <v>40</v>
      </c>
      <c r="T1356" t="s">
        <v>6</v>
      </c>
      <c r="U1356" t="s">
        <v>42</v>
      </c>
      <c r="V1356">
        <v>88454</v>
      </c>
      <c r="W1356" t="s">
        <v>43</v>
      </c>
      <c r="X1356" t="s">
        <v>104</v>
      </c>
      <c r="Y1356" t="s">
        <v>45</v>
      </c>
      <c r="Z1356">
        <v>3</v>
      </c>
    </row>
    <row r="1357" spans="1:26" x14ac:dyDescent="0.3">
      <c r="A1357">
        <v>1782</v>
      </c>
      <c r="B1357" t="s">
        <v>5365</v>
      </c>
      <c r="C1357" t="s">
        <v>1079</v>
      </c>
      <c r="D1357" s="1">
        <v>43478</v>
      </c>
      <c r="E1357" s="1">
        <v>45109</v>
      </c>
      <c r="F1357" t="s">
        <v>728</v>
      </c>
      <c r="G1357" t="s">
        <v>5366</v>
      </c>
      <c r="H1357" t="s">
        <v>5367</v>
      </c>
      <c r="I1357" t="s">
        <v>118</v>
      </c>
      <c r="J1357" t="s">
        <v>745</v>
      </c>
      <c r="K1357" t="s">
        <v>33</v>
      </c>
      <c r="L1357" t="s">
        <v>51</v>
      </c>
      <c r="M1357" t="s">
        <v>35</v>
      </c>
      <c r="N1357" t="s">
        <v>140</v>
      </c>
      <c r="O1357" t="s">
        <v>5368</v>
      </c>
      <c r="P1357" t="s">
        <v>38</v>
      </c>
      <c r="Q1357" t="s">
        <v>90</v>
      </c>
      <c r="R1357" s="1">
        <v>18544</v>
      </c>
      <c r="S1357" t="s">
        <v>40</v>
      </c>
      <c r="T1357" t="s">
        <v>352</v>
      </c>
      <c r="U1357" t="s">
        <v>42</v>
      </c>
      <c r="V1357">
        <v>69805</v>
      </c>
      <c r="W1357" t="s">
        <v>74</v>
      </c>
      <c r="X1357" t="s">
        <v>84</v>
      </c>
      <c r="Y1357" t="s">
        <v>45</v>
      </c>
      <c r="Z1357">
        <v>3</v>
      </c>
    </row>
    <row r="1358" spans="1:26" x14ac:dyDescent="0.3">
      <c r="A1358">
        <v>1783</v>
      </c>
      <c r="B1358" t="s">
        <v>5369</v>
      </c>
      <c r="C1358" t="s">
        <v>1512</v>
      </c>
      <c r="D1358" s="1">
        <v>44356</v>
      </c>
      <c r="E1358" s="1"/>
      <c r="F1358" t="s">
        <v>28</v>
      </c>
      <c r="G1358" t="s">
        <v>5370</v>
      </c>
      <c r="H1358" t="s">
        <v>5371</v>
      </c>
      <c r="I1358" t="s">
        <v>168</v>
      </c>
      <c r="J1358" t="s">
        <v>32</v>
      </c>
      <c r="K1358" t="s">
        <v>52</v>
      </c>
      <c r="L1358" t="s">
        <v>34</v>
      </c>
      <c r="M1358" t="s">
        <v>52</v>
      </c>
      <c r="N1358" t="s">
        <v>36</v>
      </c>
      <c r="O1358" t="s">
        <v>37</v>
      </c>
      <c r="P1358" t="s">
        <v>38</v>
      </c>
      <c r="Q1358" t="s">
        <v>81</v>
      </c>
      <c r="R1358" s="1">
        <v>29927</v>
      </c>
      <c r="S1358" t="s">
        <v>40</v>
      </c>
      <c r="T1358" t="s">
        <v>83</v>
      </c>
      <c r="U1358" t="s">
        <v>42</v>
      </c>
      <c r="V1358">
        <v>27170</v>
      </c>
      <c r="W1358" t="s">
        <v>43</v>
      </c>
      <c r="X1358" t="s">
        <v>44</v>
      </c>
      <c r="Y1358" t="s">
        <v>45</v>
      </c>
      <c r="Z1358">
        <v>3</v>
      </c>
    </row>
    <row r="1359" spans="1:26" x14ac:dyDescent="0.3">
      <c r="A1359">
        <v>1784</v>
      </c>
      <c r="B1359" t="s">
        <v>5372</v>
      </c>
      <c r="C1359" t="s">
        <v>684</v>
      </c>
      <c r="D1359" s="1">
        <v>45140</v>
      </c>
      <c r="E1359" s="1">
        <v>45140</v>
      </c>
      <c r="F1359" t="s">
        <v>28</v>
      </c>
      <c r="G1359" t="s">
        <v>5373</v>
      </c>
      <c r="H1359" t="s">
        <v>5374</v>
      </c>
      <c r="I1359" t="s">
        <v>98</v>
      </c>
      <c r="J1359" t="s">
        <v>32</v>
      </c>
      <c r="K1359" t="s">
        <v>52</v>
      </c>
      <c r="L1359" t="s">
        <v>51</v>
      </c>
      <c r="M1359" t="s">
        <v>35</v>
      </c>
      <c r="N1359" t="s">
        <v>140</v>
      </c>
      <c r="O1359" t="s">
        <v>5375</v>
      </c>
      <c r="P1359" t="s">
        <v>38</v>
      </c>
      <c r="Q1359" t="s">
        <v>81</v>
      </c>
      <c r="R1359" s="1">
        <v>26022</v>
      </c>
      <c r="S1359" t="s">
        <v>40</v>
      </c>
      <c r="T1359" t="s">
        <v>103</v>
      </c>
      <c r="U1359" t="s">
        <v>42</v>
      </c>
      <c r="V1359">
        <v>14325</v>
      </c>
      <c r="W1359" t="s">
        <v>74</v>
      </c>
      <c r="X1359" t="s">
        <v>104</v>
      </c>
      <c r="Y1359" t="s">
        <v>45</v>
      </c>
      <c r="Z1359">
        <v>3</v>
      </c>
    </row>
    <row r="1360" spans="1:26" x14ac:dyDescent="0.3">
      <c r="A1360">
        <v>1785</v>
      </c>
      <c r="B1360" t="s">
        <v>4841</v>
      </c>
      <c r="C1360" t="s">
        <v>4570</v>
      </c>
      <c r="D1360" s="1">
        <v>45094</v>
      </c>
      <c r="E1360" s="1"/>
      <c r="F1360" t="s">
        <v>28</v>
      </c>
      <c r="G1360" t="s">
        <v>5376</v>
      </c>
      <c r="H1360" t="s">
        <v>5377</v>
      </c>
      <c r="I1360" t="s">
        <v>118</v>
      </c>
      <c r="J1360" t="s">
        <v>32</v>
      </c>
      <c r="K1360" t="s">
        <v>63</v>
      </c>
      <c r="L1360" t="s">
        <v>34</v>
      </c>
      <c r="M1360" t="s">
        <v>63</v>
      </c>
      <c r="N1360" t="s">
        <v>36</v>
      </c>
      <c r="O1360" t="s">
        <v>37</v>
      </c>
      <c r="P1360" t="s">
        <v>38</v>
      </c>
      <c r="Q1360" t="s">
        <v>1012</v>
      </c>
      <c r="R1360" s="1">
        <v>18280</v>
      </c>
      <c r="S1360" t="s">
        <v>40</v>
      </c>
      <c r="T1360" t="s">
        <v>184</v>
      </c>
      <c r="U1360" t="s">
        <v>42</v>
      </c>
      <c r="V1360">
        <v>39152</v>
      </c>
      <c r="W1360" t="s">
        <v>43</v>
      </c>
      <c r="X1360" t="s">
        <v>44</v>
      </c>
      <c r="Y1360" t="s">
        <v>45</v>
      </c>
      <c r="Z1360">
        <v>3</v>
      </c>
    </row>
    <row r="1361" spans="1:26" x14ac:dyDescent="0.3">
      <c r="A1361">
        <v>1786</v>
      </c>
      <c r="B1361" t="s">
        <v>4215</v>
      </c>
      <c r="C1361" t="s">
        <v>5378</v>
      </c>
      <c r="D1361" s="1">
        <v>44651</v>
      </c>
      <c r="E1361" s="1">
        <v>44726</v>
      </c>
      <c r="F1361" t="s">
        <v>28</v>
      </c>
      <c r="G1361" t="s">
        <v>5379</v>
      </c>
      <c r="H1361" t="s">
        <v>5380</v>
      </c>
      <c r="I1361" t="s">
        <v>62</v>
      </c>
      <c r="J1361" t="s">
        <v>32</v>
      </c>
      <c r="K1361" t="s">
        <v>63</v>
      </c>
      <c r="L1361" t="s">
        <v>51</v>
      </c>
      <c r="M1361" t="s">
        <v>35</v>
      </c>
      <c r="N1361" t="s">
        <v>126</v>
      </c>
      <c r="O1361" t="s">
        <v>5381</v>
      </c>
      <c r="P1361" t="s">
        <v>38</v>
      </c>
      <c r="Q1361" t="s">
        <v>90</v>
      </c>
      <c r="R1361" s="1">
        <v>29169</v>
      </c>
      <c r="S1361" t="s">
        <v>40</v>
      </c>
      <c r="T1361" t="s">
        <v>83</v>
      </c>
      <c r="U1361" t="s">
        <v>55</v>
      </c>
      <c r="V1361">
        <v>67173</v>
      </c>
      <c r="W1361" t="s">
        <v>56</v>
      </c>
      <c r="X1361" t="s">
        <v>44</v>
      </c>
      <c r="Y1361" t="s">
        <v>45</v>
      </c>
      <c r="Z1361">
        <v>3</v>
      </c>
    </row>
    <row r="1362" spans="1:26" x14ac:dyDescent="0.3">
      <c r="A1362">
        <v>1787</v>
      </c>
      <c r="B1362" t="s">
        <v>5382</v>
      </c>
      <c r="C1362" t="s">
        <v>4570</v>
      </c>
      <c r="D1362" s="1">
        <v>43561</v>
      </c>
      <c r="E1362" s="1">
        <v>44058</v>
      </c>
      <c r="F1362" t="s">
        <v>28</v>
      </c>
      <c r="G1362" t="s">
        <v>5383</v>
      </c>
      <c r="H1362" t="s">
        <v>5384</v>
      </c>
      <c r="I1362" t="s">
        <v>89</v>
      </c>
      <c r="J1362" t="s">
        <v>32</v>
      </c>
      <c r="K1362" t="s">
        <v>33</v>
      </c>
      <c r="L1362" t="s">
        <v>64</v>
      </c>
      <c r="M1362" t="s">
        <v>35</v>
      </c>
      <c r="N1362" t="s">
        <v>175</v>
      </c>
      <c r="O1362" t="s">
        <v>5385</v>
      </c>
      <c r="P1362" t="s">
        <v>38</v>
      </c>
      <c r="Q1362" t="s">
        <v>111</v>
      </c>
      <c r="R1362" s="1">
        <v>20646</v>
      </c>
      <c r="S1362" t="s">
        <v>40</v>
      </c>
      <c r="T1362" t="s">
        <v>113</v>
      </c>
      <c r="U1362" t="s">
        <v>55</v>
      </c>
      <c r="V1362">
        <v>76007</v>
      </c>
      <c r="W1362" t="s">
        <v>56</v>
      </c>
      <c r="X1362" t="s">
        <v>104</v>
      </c>
      <c r="Y1362" t="s">
        <v>45</v>
      </c>
      <c r="Z1362">
        <v>3</v>
      </c>
    </row>
    <row r="1363" spans="1:26" x14ac:dyDescent="0.3">
      <c r="A1363">
        <v>1788</v>
      </c>
      <c r="B1363" t="s">
        <v>5386</v>
      </c>
      <c r="C1363" t="s">
        <v>4440</v>
      </c>
      <c r="D1363" s="1">
        <v>44023</v>
      </c>
      <c r="E1363" s="1"/>
      <c r="F1363" t="s">
        <v>28</v>
      </c>
      <c r="G1363" t="s">
        <v>5387</v>
      </c>
      <c r="H1363" t="s">
        <v>5388</v>
      </c>
      <c r="I1363" t="s">
        <v>31</v>
      </c>
      <c r="J1363" t="s">
        <v>32</v>
      </c>
      <c r="K1363" t="s">
        <v>33</v>
      </c>
      <c r="L1363" t="s">
        <v>34</v>
      </c>
      <c r="M1363" t="s">
        <v>63</v>
      </c>
      <c r="N1363" t="s">
        <v>36</v>
      </c>
      <c r="O1363" t="s">
        <v>37</v>
      </c>
      <c r="P1363" t="s">
        <v>38</v>
      </c>
      <c r="Q1363" t="s">
        <v>90</v>
      </c>
      <c r="R1363" s="1">
        <v>27798</v>
      </c>
      <c r="S1363" t="s">
        <v>40</v>
      </c>
      <c r="T1363" t="s">
        <v>113</v>
      </c>
      <c r="U1363" t="s">
        <v>55</v>
      </c>
      <c r="V1363">
        <v>50833</v>
      </c>
      <c r="W1363" t="s">
        <v>74</v>
      </c>
      <c r="X1363" t="s">
        <v>104</v>
      </c>
      <c r="Y1363" t="s">
        <v>45</v>
      </c>
      <c r="Z1363">
        <v>3</v>
      </c>
    </row>
    <row r="1364" spans="1:26" x14ac:dyDescent="0.3">
      <c r="A1364">
        <v>1789</v>
      </c>
      <c r="B1364" t="s">
        <v>3199</v>
      </c>
      <c r="C1364" t="s">
        <v>5389</v>
      </c>
      <c r="D1364" s="1">
        <v>45038</v>
      </c>
      <c r="E1364" s="1"/>
      <c r="F1364" t="s">
        <v>28</v>
      </c>
      <c r="G1364" t="s">
        <v>5390</v>
      </c>
      <c r="H1364" t="s">
        <v>5391</v>
      </c>
      <c r="I1364" t="s">
        <v>133</v>
      </c>
      <c r="J1364" t="s">
        <v>32</v>
      </c>
      <c r="K1364" t="s">
        <v>33</v>
      </c>
      <c r="L1364" t="s">
        <v>34</v>
      </c>
      <c r="M1364" t="s">
        <v>52</v>
      </c>
      <c r="N1364" t="s">
        <v>36</v>
      </c>
      <c r="O1364" t="s">
        <v>37</v>
      </c>
      <c r="P1364" t="s">
        <v>38</v>
      </c>
      <c r="Q1364" t="s">
        <v>111</v>
      </c>
      <c r="R1364" s="1">
        <v>23059</v>
      </c>
      <c r="S1364" t="s">
        <v>40</v>
      </c>
      <c r="T1364" t="s">
        <v>113</v>
      </c>
      <c r="U1364" t="s">
        <v>55</v>
      </c>
      <c r="V1364">
        <v>54218</v>
      </c>
      <c r="W1364" t="s">
        <v>74</v>
      </c>
      <c r="X1364" t="s">
        <v>44</v>
      </c>
      <c r="Y1364" t="s">
        <v>45</v>
      </c>
      <c r="Z1364">
        <v>3</v>
      </c>
    </row>
    <row r="1365" spans="1:26" x14ac:dyDescent="0.3">
      <c r="A1365">
        <v>1790</v>
      </c>
      <c r="B1365" t="s">
        <v>4635</v>
      </c>
      <c r="C1365" t="s">
        <v>4730</v>
      </c>
      <c r="D1365" s="1">
        <v>44897</v>
      </c>
      <c r="E1365" s="1">
        <v>45024</v>
      </c>
      <c r="F1365" t="s">
        <v>28</v>
      </c>
      <c r="G1365" t="s">
        <v>5392</v>
      </c>
      <c r="H1365" t="s">
        <v>5393</v>
      </c>
      <c r="I1365" t="s">
        <v>50</v>
      </c>
      <c r="J1365" t="s">
        <v>32</v>
      </c>
      <c r="K1365" t="s">
        <v>52</v>
      </c>
      <c r="L1365" t="s">
        <v>64</v>
      </c>
      <c r="M1365" t="s">
        <v>52</v>
      </c>
      <c r="N1365" t="s">
        <v>126</v>
      </c>
      <c r="O1365" t="s">
        <v>5394</v>
      </c>
      <c r="P1365" t="s">
        <v>38</v>
      </c>
      <c r="Q1365" t="s">
        <v>53</v>
      </c>
      <c r="R1365" s="1">
        <v>20523</v>
      </c>
      <c r="S1365" t="s">
        <v>40</v>
      </c>
      <c r="T1365" t="s">
        <v>163</v>
      </c>
      <c r="U1365" t="s">
        <v>42</v>
      </c>
      <c r="V1365">
        <v>54589</v>
      </c>
      <c r="W1365" t="s">
        <v>128</v>
      </c>
      <c r="X1365" t="s">
        <v>104</v>
      </c>
      <c r="Y1365" t="s">
        <v>45</v>
      </c>
      <c r="Z1365">
        <v>3</v>
      </c>
    </row>
    <row r="1366" spans="1:26" x14ac:dyDescent="0.3">
      <c r="A1366">
        <v>1791</v>
      </c>
      <c r="B1366" t="s">
        <v>5395</v>
      </c>
      <c r="C1366" t="s">
        <v>3562</v>
      </c>
      <c r="D1366" s="1">
        <v>44261</v>
      </c>
      <c r="E1366" s="1">
        <v>45042</v>
      </c>
      <c r="F1366" t="s">
        <v>28</v>
      </c>
      <c r="G1366" t="s">
        <v>5396</v>
      </c>
      <c r="H1366" t="s">
        <v>5397</v>
      </c>
      <c r="I1366" t="s">
        <v>139</v>
      </c>
      <c r="J1366" t="s">
        <v>32</v>
      </c>
      <c r="K1366" t="s">
        <v>33</v>
      </c>
      <c r="L1366" t="s">
        <v>51</v>
      </c>
      <c r="M1366" t="s">
        <v>35</v>
      </c>
      <c r="N1366" t="s">
        <v>126</v>
      </c>
      <c r="O1366" t="s">
        <v>5398</v>
      </c>
      <c r="P1366" t="s">
        <v>38</v>
      </c>
      <c r="Q1366" t="s">
        <v>305</v>
      </c>
      <c r="R1366" s="1">
        <v>29800</v>
      </c>
      <c r="S1366" t="s">
        <v>40</v>
      </c>
      <c r="T1366" t="s">
        <v>73</v>
      </c>
      <c r="U1366" t="s">
        <v>42</v>
      </c>
      <c r="V1366">
        <v>9310</v>
      </c>
      <c r="W1366" t="s">
        <v>56</v>
      </c>
      <c r="X1366" t="s">
        <v>104</v>
      </c>
      <c r="Y1366" t="s">
        <v>45</v>
      </c>
      <c r="Z1366">
        <v>3</v>
      </c>
    </row>
    <row r="1367" spans="1:26" x14ac:dyDescent="0.3">
      <c r="A1367">
        <v>1792</v>
      </c>
      <c r="B1367" t="s">
        <v>5399</v>
      </c>
      <c r="C1367" t="s">
        <v>5400</v>
      </c>
      <c r="D1367" s="1">
        <v>43606</v>
      </c>
      <c r="E1367" s="1"/>
      <c r="F1367" t="s">
        <v>28</v>
      </c>
      <c r="G1367" t="s">
        <v>5401</v>
      </c>
      <c r="H1367" t="s">
        <v>5402</v>
      </c>
      <c r="I1367" t="s">
        <v>80</v>
      </c>
      <c r="J1367" t="s">
        <v>32</v>
      </c>
      <c r="K1367" t="s">
        <v>63</v>
      </c>
      <c r="L1367" t="s">
        <v>34</v>
      </c>
      <c r="M1367" t="s">
        <v>35</v>
      </c>
      <c r="N1367" t="s">
        <v>36</v>
      </c>
      <c r="O1367" t="s">
        <v>37</v>
      </c>
      <c r="P1367" t="s">
        <v>38</v>
      </c>
      <c r="Q1367" t="s">
        <v>242</v>
      </c>
      <c r="R1367" s="1">
        <v>18355</v>
      </c>
      <c r="S1367" t="s">
        <v>40</v>
      </c>
      <c r="T1367" t="s">
        <v>1541</v>
      </c>
      <c r="U1367" t="s">
        <v>55</v>
      </c>
      <c r="V1367">
        <v>6449</v>
      </c>
      <c r="W1367" t="s">
        <v>93</v>
      </c>
      <c r="X1367" t="s">
        <v>104</v>
      </c>
      <c r="Y1367" t="s">
        <v>45</v>
      </c>
      <c r="Z1367">
        <v>3</v>
      </c>
    </row>
    <row r="1368" spans="1:26" x14ac:dyDescent="0.3">
      <c r="A1368">
        <v>1793</v>
      </c>
      <c r="B1368" t="s">
        <v>1815</v>
      </c>
      <c r="C1368" t="s">
        <v>5403</v>
      </c>
      <c r="D1368" s="1">
        <v>43396</v>
      </c>
      <c r="E1368" s="1">
        <v>44897</v>
      </c>
      <c r="F1368" t="s">
        <v>28</v>
      </c>
      <c r="G1368" t="s">
        <v>5404</v>
      </c>
      <c r="H1368" t="s">
        <v>5405</v>
      </c>
      <c r="I1368" t="s">
        <v>89</v>
      </c>
      <c r="J1368" t="s">
        <v>32</v>
      </c>
      <c r="K1368" t="s">
        <v>63</v>
      </c>
      <c r="L1368" t="s">
        <v>64</v>
      </c>
      <c r="M1368" t="s">
        <v>35</v>
      </c>
      <c r="N1368" t="s">
        <v>126</v>
      </c>
      <c r="O1368" t="s">
        <v>5406</v>
      </c>
      <c r="P1368" t="s">
        <v>38</v>
      </c>
      <c r="Q1368" t="s">
        <v>119</v>
      </c>
      <c r="R1368" s="1">
        <v>16579</v>
      </c>
      <c r="S1368" t="s">
        <v>40</v>
      </c>
      <c r="T1368" t="s">
        <v>184</v>
      </c>
      <c r="U1368" t="s">
        <v>42</v>
      </c>
      <c r="V1368">
        <v>77756</v>
      </c>
      <c r="W1368" t="s">
        <v>56</v>
      </c>
      <c r="X1368" t="s">
        <v>75</v>
      </c>
      <c r="Y1368" t="s">
        <v>45</v>
      </c>
      <c r="Z1368">
        <v>3</v>
      </c>
    </row>
    <row r="1369" spans="1:26" x14ac:dyDescent="0.3">
      <c r="A1369">
        <v>1794</v>
      </c>
      <c r="B1369" t="s">
        <v>4638</v>
      </c>
      <c r="C1369" t="s">
        <v>1616</v>
      </c>
      <c r="D1369" s="1">
        <v>44342</v>
      </c>
      <c r="E1369" s="1"/>
      <c r="F1369" t="s">
        <v>28</v>
      </c>
      <c r="G1369" t="s">
        <v>5407</v>
      </c>
      <c r="H1369" t="s">
        <v>5408</v>
      </c>
      <c r="I1369" t="s">
        <v>31</v>
      </c>
      <c r="J1369" t="s">
        <v>32</v>
      </c>
      <c r="K1369" t="s">
        <v>33</v>
      </c>
      <c r="L1369" t="s">
        <v>51</v>
      </c>
      <c r="M1369" t="s">
        <v>35</v>
      </c>
      <c r="N1369" t="s">
        <v>36</v>
      </c>
      <c r="O1369" t="s">
        <v>37</v>
      </c>
      <c r="P1369" t="s">
        <v>38</v>
      </c>
      <c r="Q1369" t="s">
        <v>66</v>
      </c>
      <c r="R1369" s="1">
        <v>23236</v>
      </c>
      <c r="S1369" t="s">
        <v>40</v>
      </c>
      <c r="T1369" t="s">
        <v>395</v>
      </c>
      <c r="U1369" t="s">
        <v>42</v>
      </c>
      <c r="V1369">
        <v>95802</v>
      </c>
      <c r="W1369" t="s">
        <v>43</v>
      </c>
      <c r="X1369" t="s">
        <v>44</v>
      </c>
      <c r="Y1369" t="s">
        <v>45</v>
      </c>
      <c r="Z1369">
        <v>3</v>
      </c>
    </row>
    <row r="1370" spans="1:26" x14ac:dyDescent="0.3">
      <c r="A1370">
        <v>1795</v>
      </c>
      <c r="B1370" t="s">
        <v>5409</v>
      </c>
      <c r="C1370" t="s">
        <v>5410</v>
      </c>
      <c r="D1370" s="1">
        <v>43800</v>
      </c>
      <c r="E1370" s="1">
        <v>43990</v>
      </c>
      <c r="F1370" t="s">
        <v>28</v>
      </c>
      <c r="G1370" t="s">
        <v>5411</v>
      </c>
      <c r="H1370" t="s">
        <v>5412</v>
      </c>
      <c r="I1370" t="s">
        <v>50</v>
      </c>
      <c r="J1370" t="s">
        <v>745</v>
      </c>
      <c r="K1370" t="s">
        <v>63</v>
      </c>
      <c r="L1370" t="s">
        <v>64</v>
      </c>
      <c r="M1370" t="s">
        <v>52</v>
      </c>
      <c r="N1370" t="s">
        <v>99</v>
      </c>
      <c r="O1370" t="s">
        <v>5413</v>
      </c>
      <c r="P1370" t="s">
        <v>38</v>
      </c>
      <c r="Q1370" t="s">
        <v>504</v>
      </c>
      <c r="R1370" s="1">
        <v>22010</v>
      </c>
      <c r="S1370" t="s">
        <v>40</v>
      </c>
      <c r="T1370" t="s">
        <v>243</v>
      </c>
      <c r="U1370" t="s">
        <v>42</v>
      </c>
      <c r="V1370">
        <v>71561</v>
      </c>
      <c r="W1370" t="s">
        <v>128</v>
      </c>
      <c r="X1370" t="s">
        <v>44</v>
      </c>
      <c r="Y1370" t="s">
        <v>45</v>
      </c>
      <c r="Z1370">
        <v>3</v>
      </c>
    </row>
    <row r="1371" spans="1:26" x14ac:dyDescent="0.3">
      <c r="A1371">
        <v>1796</v>
      </c>
      <c r="B1371" t="s">
        <v>5414</v>
      </c>
      <c r="C1371" t="s">
        <v>4354</v>
      </c>
      <c r="D1371" s="1">
        <v>44354</v>
      </c>
      <c r="E1371" s="1">
        <v>44908</v>
      </c>
      <c r="F1371" t="s">
        <v>28</v>
      </c>
      <c r="G1371" t="s">
        <v>5415</v>
      </c>
      <c r="H1371" t="s">
        <v>5416</v>
      </c>
      <c r="I1371" t="s">
        <v>139</v>
      </c>
      <c r="J1371" t="s">
        <v>745</v>
      </c>
      <c r="K1371" t="s">
        <v>33</v>
      </c>
      <c r="L1371" t="s">
        <v>51</v>
      </c>
      <c r="M1371" t="s">
        <v>63</v>
      </c>
      <c r="N1371" t="s">
        <v>99</v>
      </c>
      <c r="O1371" t="s">
        <v>5417</v>
      </c>
      <c r="P1371" t="s">
        <v>38</v>
      </c>
      <c r="Q1371" t="s">
        <v>594</v>
      </c>
      <c r="R1371" s="1">
        <v>27937</v>
      </c>
      <c r="S1371" t="s">
        <v>40</v>
      </c>
      <c r="T1371" t="s">
        <v>92</v>
      </c>
      <c r="U1371" t="s">
        <v>42</v>
      </c>
      <c r="V1371">
        <v>9967</v>
      </c>
      <c r="W1371" t="s">
        <v>56</v>
      </c>
      <c r="X1371" t="s">
        <v>104</v>
      </c>
      <c r="Y1371" t="s">
        <v>45</v>
      </c>
      <c r="Z1371">
        <v>3</v>
      </c>
    </row>
    <row r="1372" spans="1:26" x14ac:dyDescent="0.3">
      <c r="A1372">
        <v>1797</v>
      </c>
      <c r="B1372" t="s">
        <v>5418</v>
      </c>
      <c r="C1372" t="s">
        <v>1483</v>
      </c>
      <c r="D1372" s="1">
        <v>44117</v>
      </c>
      <c r="E1372" s="1">
        <v>44874</v>
      </c>
      <c r="F1372" t="s">
        <v>28</v>
      </c>
      <c r="G1372" t="s">
        <v>5419</v>
      </c>
      <c r="H1372" t="s">
        <v>5420</v>
      </c>
      <c r="I1372" t="s">
        <v>118</v>
      </c>
      <c r="J1372" t="s">
        <v>32</v>
      </c>
      <c r="K1372" t="s">
        <v>63</v>
      </c>
      <c r="L1372" t="s">
        <v>51</v>
      </c>
      <c r="M1372" t="s">
        <v>63</v>
      </c>
      <c r="N1372" t="s">
        <v>175</v>
      </c>
      <c r="O1372" t="s">
        <v>5421</v>
      </c>
      <c r="P1372" t="s">
        <v>38</v>
      </c>
      <c r="Q1372" t="s">
        <v>81</v>
      </c>
      <c r="R1372" s="1">
        <v>32038</v>
      </c>
      <c r="S1372" t="s">
        <v>40</v>
      </c>
      <c r="T1372" t="s">
        <v>83</v>
      </c>
      <c r="U1372" t="s">
        <v>42</v>
      </c>
      <c r="V1372">
        <v>63255</v>
      </c>
      <c r="W1372" t="s">
        <v>56</v>
      </c>
      <c r="X1372" t="s">
        <v>44</v>
      </c>
      <c r="Y1372" t="s">
        <v>45</v>
      </c>
      <c r="Z1372">
        <v>3</v>
      </c>
    </row>
    <row r="1373" spans="1:26" x14ac:dyDescent="0.3">
      <c r="A1373">
        <v>1798</v>
      </c>
      <c r="B1373" t="s">
        <v>5422</v>
      </c>
      <c r="C1373" t="s">
        <v>1550</v>
      </c>
      <c r="D1373" s="1">
        <v>44864</v>
      </c>
      <c r="E1373" s="1"/>
      <c r="F1373" t="s">
        <v>728</v>
      </c>
      <c r="G1373" t="s">
        <v>5423</v>
      </c>
      <c r="H1373" t="s">
        <v>5424</v>
      </c>
      <c r="I1373" t="s">
        <v>62</v>
      </c>
      <c r="J1373" t="s">
        <v>32</v>
      </c>
      <c r="K1373" t="s">
        <v>52</v>
      </c>
      <c r="L1373" t="s">
        <v>51</v>
      </c>
      <c r="M1373" t="s">
        <v>63</v>
      </c>
      <c r="N1373" t="s">
        <v>36</v>
      </c>
      <c r="O1373" t="s">
        <v>37</v>
      </c>
      <c r="P1373" t="s">
        <v>38</v>
      </c>
      <c r="Q1373" t="s">
        <v>148</v>
      </c>
      <c r="R1373" s="1">
        <v>31388</v>
      </c>
      <c r="S1373" t="s">
        <v>40</v>
      </c>
      <c r="T1373" t="s">
        <v>150</v>
      </c>
      <c r="U1373" t="s">
        <v>42</v>
      </c>
      <c r="V1373">
        <v>34441</v>
      </c>
      <c r="W1373" t="s">
        <v>93</v>
      </c>
      <c r="X1373" t="s">
        <v>44</v>
      </c>
      <c r="Y1373" t="s">
        <v>45</v>
      </c>
      <c r="Z1373">
        <v>3</v>
      </c>
    </row>
    <row r="1374" spans="1:26" x14ac:dyDescent="0.3">
      <c r="A1374">
        <v>1799</v>
      </c>
      <c r="B1374" t="s">
        <v>5425</v>
      </c>
      <c r="C1374" t="s">
        <v>3098</v>
      </c>
      <c r="D1374" s="1">
        <v>44808</v>
      </c>
      <c r="E1374" s="1">
        <v>45076</v>
      </c>
      <c r="F1374" t="s">
        <v>728</v>
      </c>
      <c r="G1374" t="s">
        <v>5426</v>
      </c>
      <c r="H1374" t="s">
        <v>5427</v>
      </c>
      <c r="I1374" t="s">
        <v>89</v>
      </c>
      <c r="J1374" t="s">
        <v>745</v>
      </c>
      <c r="K1374" t="s">
        <v>52</v>
      </c>
      <c r="L1374" t="s">
        <v>34</v>
      </c>
      <c r="M1374" t="s">
        <v>35</v>
      </c>
      <c r="N1374" t="s">
        <v>99</v>
      </c>
      <c r="O1374" t="s">
        <v>5428</v>
      </c>
      <c r="P1374" t="s">
        <v>38</v>
      </c>
      <c r="Q1374" t="s">
        <v>90</v>
      </c>
      <c r="R1374" s="1">
        <v>32558</v>
      </c>
      <c r="S1374" t="s">
        <v>40</v>
      </c>
      <c r="T1374" t="s">
        <v>103</v>
      </c>
      <c r="U1374" t="s">
        <v>55</v>
      </c>
      <c r="V1374">
        <v>12152</v>
      </c>
      <c r="W1374" t="s">
        <v>93</v>
      </c>
      <c r="X1374" t="s">
        <v>84</v>
      </c>
      <c r="Y1374" t="s">
        <v>45</v>
      </c>
      <c r="Z1374">
        <v>3</v>
      </c>
    </row>
    <row r="1375" spans="1:26" x14ac:dyDescent="0.3">
      <c r="A1375">
        <v>1800</v>
      </c>
      <c r="B1375" t="s">
        <v>5429</v>
      </c>
      <c r="C1375" t="s">
        <v>879</v>
      </c>
      <c r="D1375" s="1">
        <v>43756</v>
      </c>
      <c r="E1375" s="1">
        <v>44305</v>
      </c>
      <c r="F1375" t="s">
        <v>28</v>
      </c>
      <c r="G1375" t="s">
        <v>5430</v>
      </c>
      <c r="H1375" t="s">
        <v>5431</v>
      </c>
      <c r="I1375" t="s">
        <v>80</v>
      </c>
      <c r="J1375" t="s">
        <v>32</v>
      </c>
      <c r="K1375" t="s">
        <v>52</v>
      </c>
      <c r="L1375" t="s">
        <v>34</v>
      </c>
      <c r="M1375" t="s">
        <v>63</v>
      </c>
      <c r="N1375" t="s">
        <v>126</v>
      </c>
      <c r="O1375" t="s">
        <v>5432</v>
      </c>
      <c r="P1375" t="s">
        <v>38</v>
      </c>
      <c r="Q1375" t="s">
        <v>305</v>
      </c>
      <c r="R1375" s="1">
        <v>27855</v>
      </c>
      <c r="S1375" t="s">
        <v>40</v>
      </c>
      <c r="T1375" t="s">
        <v>163</v>
      </c>
      <c r="U1375" t="s">
        <v>42</v>
      </c>
      <c r="V1375">
        <v>57065</v>
      </c>
      <c r="W1375" t="s">
        <v>93</v>
      </c>
      <c r="X1375" t="s">
        <v>104</v>
      </c>
      <c r="Y1375" t="s">
        <v>45</v>
      </c>
      <c r="Z1375">
        <v>3</v>
      </c>
    </row>
    <row r="1376" spans="1:26" x14ac:dyDescent="0.3">
      <c r="A1376">
        <v>1801</v>
      </c>
      <c r="B1376" t="s">
        <v>5433</v>
      </c>
      <c r="C1376" t="s">
        <v>5434</v>
      </c>
      <c r="D1376" s="1">
        <v>44402</v>
      </c>
      <c r="E1376" s="1">
        <v>44949</v>
      </c>
      <c r="F1376" t="s">
        <v>28</v>
      </c>
      <c r="G1376" t="s">
        <v>5435</v>
      </c>
      <c r="H1376" t="s">
        <v>5436</v>
      </c>
      <c r="I1376" t="s">
        <v>168</v>
      </c>
      <c r="J1376" t="s">
        <v>32</v>
      </c>
      <c r="K1376" t="s">
        <v>63</v>
      </c>
      <c r="L1376" t="s">
        <v>34</v>
      </c>
      <c r="M1376" t="s">
        <v>35</v>
      </c>
      <c r="N1376" t="s">
        <v>99</v>
      </c>
      <c r="O1376" t="s">
        <v>5437</v>
      </c>
      <c r="P1376" t="s">
        <v>38</v>
      </c>
      <c r="Q1376" t="s">
        <v>81</v>
      </c>
      <c r="R1376" s="1">
        <v>32726</v>
      </c>
      <c r="S1376" t="s">
        <v>40</v>
      </c>
      <c r="T1376" t="s">
        <v>103</v>
      </c>
      <c r="U1376" t="s">
        <v>42</v>
      </c>
      <c r="V1376">
        <v>17441</v>
      </c>
      <c r="W1376" t="s">
        <v>56</v>
      </c>
      <c r="X1376" t="s">
        <v>84</v>
      </c>
      <c r="Y1376" t="s">
        <v>45</v>
      </c>
      <c r="Z1376">
        <v>3</v>
      </c>
    </row>
    <row r="1377" spans="1:26" x14ac:dyDescent="0.3">
      <c r="A1377">
        <v>1802</v>
      </c>
      <c r="B1377" t="s">
        <v>5438</v>
      </c>
      <c r="C1377" t="s">
        <v>5439</v>
      </c>
      <c r="D1377" s="1">
        <v>43921</v>
      </c>
      <c r="E1377" s="1"/>
      <c r="F1377" t="s">
        <v>28</v>
      </c>
      <c r="G1377" t="s">
        <v>5440</v>
      </c>
      <c r="H1377" t="s">
        <v>5441</v>
      </c>
      <c r="I1377" t="s">
        <v>98</v>
      </c>
      <c r="J1377" t="s">
        <v>32</v>
      </c>
      <c r="K1377" t="s">
        <v>52</v>
      </c>
      <c r="L1377" t="s">
        <v>64</v>
      </c>
      <c r="M1377" t="s">
        <v>35</v>
      </c>
      <c r="N1377" t="s">
        <v>36</v>
      </c>
      <c r="O1377" t="s">
        <v>37</v>
      </c>
      <c r="P1377" t="s">
        <v>38</v>
      </c>
      <c r="Q1377" t="s">
        <v>90</v>
      </c>
      <c r="R1377" s="1">
        <v>30176</v>
      </c>
      <c r="S1377" t="s">
        <v>40</v>
      </c>
      <c r="T1377" t="s">
        <v>193</v>
      </c>
      <c r="U1377" t="s">
        <v>42</v>
      </c>
      <c r="V1377">
        <v>1741</v>
      </c>
      <c r="W1377" t="s">
        <v>74</v>
      </c>
      <c r="X1377" t="s">
        <v>104</v>
      </c>
      <c r="Y1377" t="s">
        <v>45</v>
      </c>
      <c r="Z1377">
        <v>3</v>
      </c>
    </row>
    <row r="1378" spans="1:26" x14ac:dyDescent="0.3">
      <c r="A1378">
        <v>1803</v>
      </c>
      <c r="B1378" t="s">
        <v>5442</v>
      </c>
      <c r="C1378" t="s">
        <v>1308</v>
      </c>
      <c r="D1378" s="1">
        <v>43780</v>
      </c>
      <c r="E1378" s="1">
        <v>45140</v>
      </c>
      <c r="F1378" t="s">
        <v>28</v>
      </c>
      <c r="G1378" t="s">
        <v>5443</v>
      </c>
      <c r="H1378" t="s">
        <v>5444</v>
      </c>
      <c r="I1378" t="s">
        <v>118</v>
      </c>
      <c r="J1378" t="s">
        <v>32</v>
      </c>
      <c r="K1378" t="s">
        <v>63</v>
      </c>
      <c r="L1378" t="s">
        <v>34</v>
      </c>
      <c r="M1378" t="s">
        <v>63</v>
      </c>
      <c r="N1378" t="s">
        <v>126</v>
      </c>
      <c r="O1378" t="s">
        <v>5445</v>
      </c>
      <c r="P1378" t="s">
        <v>38</v>
      </c>
      <c r="Q1378" t="s">
        <v>101</v>
      </c>
      <c r="R1378" s="1">
        <v>30082</v>
      </c>
      <c r="S1378" t="s">
        <v>40</v>
      </c>
      <c r="T1378" t="s">
        <v>678</v>
      </c>
      <c r="U1378" t="s">
        <v>42</v>
      </c>
      <c r="V1378">
        <v>69859</v>
      </c>
      <c r="W1378" t="s">
        <v>74</v>
      </c>
      <c r="X1378" t="s">
        <v>104</v>
      </c>
      <c r="Y1378" t="s">
        <v>45</v>
      </c>
      <c r="Z1378">
        <v>3</v>
      </c>
    </row>
    <row r="1379" spans="1:26" x14ac:dyDescent="0.3">
      <c r="A1379">
        <v>1804</v>
      </c>
      <c r="B1379" t="s">
        <v>5070</v>
      </c>
      <c r="C1379" t="s">
        <v>965</v>
      </c>
      <c r="D1379" s="1">
        <v>44535</v>
      </c>
      <c r="E1379" s="1">
        <v>44622</v>
      </c>
      <c r="F1379" t="s">
        <v>28</v>
      </c>
      <c r="G1379" t="s">
        <v>5446</v>
      </c>
      <c r="H1379" t="s">
        <v>5447</v>
      </c>
      <c r="I1379" t="s">
        <v>62</v>
      </c>
      <c r="J1379" t="s">
        <v>32</v>
      </c>
      <c r="K1379" t="s">
        <v>52</v>
      </c>
      <c r="L1379" t="s">
        <v>51</v>
      </c>
      <c r="M1379" t="s">
        <v>35</v>
      </c>
      <c r="N1379" t="s">
        <v>175</v>
      </c>
      <c r="O1379" t="s">
        <v>5448</v>
      </c>
      <c r="P1379" t="s">
        <v>38</v>
      </c>
      <c r="Q1379" t="s">
        <v>90</v>
      </c>
      <c r="R1379" s="1">
        <v>21021</v>
      </c>
      <c r="S1379" t="s">
        <v>40</v>
      </c>
      <c r="T1379" t="s">
        <v>83</v>
      </c>
      <c r="U1379" t="s">
        <v>55</v>
      </c>
      <c r="V1379">
        <v>94462</v>
      </c>
      <c r="W1379" t="s">
        <v>56</v>
      </c>
      <c r="X1379" t="s">
        <v>44</v>
      </c>
      <c r="Y1379" t="s">
        <v>45</v>
      </c>
      <c r="Z1379">
        <v>3</v>
      </c>
    </row>
    <row r="1380" spans="1:26" x14ac:dyDescent="0.3">
      <c r="A1380">
        <v>1805</v>
      </c>
      <c r="B1380" t="s">
        <v>5449</v>
      </c>
      <c r="C1380" t="s">
        <v>928</v>
      </c>
      <c r="D1380" s="1">
        <v>43451</v>
      </c>
      <c r="E1380" s="1">
        <v>44807</v>
      </c>
      <c r="F1380" t="s">
        <v>28</v>
      </c>
      <c r="G1380" t="s">
        <v>5450</v>
      </c>
      <c r="H1380" t="s">
        <v>5451</v>
      </c>
      <c r="I1380" t="s">
        <v>89</v>
      </c>
      <c r="J1380" t="s">
        <v>32</v>
      </c>
      <c r="K1380" t="s">
        <v>33</v>
      </c>
      <c r="L1380" t="s">
        <v>51</v>
      </c>
      <c r="M1380" t="s">
        <v>35</v>
      </c>
      <c r="N1380" t="s">
        <v>175</v>
      </c>
      <c r="O1380" t="s">
        <v>5452</v>
      </c>
      <c r="P1380" t="s">
        <v>38</v>
      </c>
      <c r="Q1380" t="s">
        <v>53</v>
      </c>
      <c r="R1380" s="1">
        <v>25237</v>
      </c>
      <c r="S1380" t="s">
        <v>40</v>
      </c>
      <c r="T1380" t="s">
        <v>83</v>
      </c>
      <c r="U1380" t="s">
        <v>55</v>
      </c>
      <c r="V1380">
        <v>50864</v>
      </c>
      <c r="W1380" t="s">
        <v>93</v>
      </c>
      <c r="X1380" t="s">
        <v>104</v>
      </c>
      <c r="Y1380" t="s">
        <v>45</v>
      </c>
      <c r="Z1380">
        <v>3</v>
      </c>
    </row>
    <row r="1381" spans="1:26" x14ac:dyDescent="0.3">
      <c r="A1381">
        <v>1806</v>
      </c>
      <c r="B1381" t="s">
        <v>4832</v>
      </c>
      <c r="C1381" t="s">
        <v>1147</v>
      </c>
      <c r="D1381" s="1">
        <v>44626</v>
      </c>
      <c r="E1381" s="1"/>
      <c r="F1381" t="s">
        <v>28</v>
      </c>
      <c r="G1381" t="s">
        <v>5453</v>
      </c>
      <c r="H1381" t="s">
        <v>5454</v>
      </c>
      <c r="I1381" t="s">
        <v>31</v>
      </c>
      <c r="J1381" t="s">
        <v>32</v>
      </c>
      <c r="K1381" t="s">
        <v>52</v>
      </c>
      <c r="L1381" t="s">
        <v>51</v>
      </c>
      <c r="M1381" t="s">
        <v>63</v>
      </c>
      <c r="N1381" t="s">
        <v>36</v>
      </c>
      <c r="O1381" t="s">
        <v>37</v>
      </c>
      <c r="P1381" t="s">
        <v>38</v>
      </c>
      <c r="Q1381" t="s">
        <v>81</v>
      </c>
      <c r="R1381" s="1">
        <v>18804</v>
      </c>
      <c r="S1381" t="s">
        <v>40</v>
      </c>
      <c r="T1381" t="s">
        <v>83</v>
      </c>
      <c r="U1381" t="s">
        <v>55</v>
      </c>
      <c r="V1381">
        <v>8972</v>
      </c>
      <c r="W1381" t="s">
        <v>128</v>
      </c>
      <c r="X1381" t="s">
        <v>75</v>
      </c>
      <c r="Y1381" t="s">
        <v>45</v>
      </c>
      <c r="Z1381">
        <v>3</v>
      </c>
    </row>
    <row r="1382" spans="1:26" x14ac:dyDescent="0.3">
      <c r="A1382">
        <v>1807</v>
      </c>
      <c r="B1382" t="s">
        <v>2271</v>
      </c>
      <c r="C1382" t="s">
        <v>1433</v>
      </c>
      <c r="D1382" s="1">
        <v>43712</v>
      </c>
      <c r="E1382" s="1"/>
      <c r="F1382" t="s">
        <v>28</v>
      </c>
      <c r="G1382" t="s">
        <v>5455</v>
      </c>
      <c r="H1382" t="s">
        <v>5456</v>
      </c>
      <c r="I1382" t="s">
        <v>133</v>
      </c>
      <c r="J1382" t="s">
        <v>32</v>
      </c>
      <c r="K1382" t="s">
        <v>33</v>
      </c>
      <c r="L1382" t="s">
        <v>34</v>
      </c>
      <c r="M1382" t="s">
        <v>63</v>
      </c>
      <c r="N1382" t="s">
        <v>36</v>
      </c>
      <c r="O1382" t="s">
        <v>37</v>
      </c>
      <c r="P1382" t="s">
        <v>38</v>
      </c>
      <c r="Q1382" t="s">
        <v>504</v>
      </c>
      <c r="R1382" s="1">
        <v>29172</v>
      </c>
      <c r="S1382" t="s">
        <v>40</v>
      </c>
      <c r="T1382" t="s">
        <v>163</v>
      </c>
      <c r="U1382" t="s">
        <v>42</v>
      </c>
      <c r="V1382">
        <v>94163</v>
      </c>
      <c r="W1382" t="s">
        <v>43</v>
      </c>
      <c r="X1382" t="s">
        <v>44</v>
      </c>
      <c r="Y1382" t="s">
        <v>45</v>
      </c>
      <c r="Z1382">
        <v>3</v>
      </c>
    </row>
    <row r="1383" spans="1:26" x14ac:dyDescent="0.3">
      <c r="A1383">
        <v>1808</v>
      </c>
      <c r="B1383" t="s">
        <v>5457</v>
      </c>
      <c r="C1383" t="s">
        <v>1391</v>
      </c>
      <c r="D1383" s="1">
        <v>45133</v>
      </c>
      <c r="E1383" s="1"/>
      <c r="F1383" t="s">
        <v>28</v>
      </c>
      <c r="G1383" t="s">
        <v>5458</v>
      </c>
      <c r="H1383" t="s">
        <v>5459</v>
      </c>
      <c r="I1383" t="s">
        <v>50</v>
      </c>
      <c r="J1383" t="s">
        <v>32</v>
      </c>
      <c r="K1383" t="s">
        <v>52</v>
      </c>
      <c r="L1383" t="s">
        <v>51</v>
      </c>
      <c r="M1383" t="s">
        <v>52</v>
      </c>
      <c r="N1383" t="s">
        <v>36</v>
      </c>
      <c r="O1383" t="s">
        <v>37</v>
      </c>
      <c r="P1383" t="s">
        <v>38</v>
      </c>
      <c r="Q1383" t="s">
        <v>148</v>
      </c>
      <c r="R1383" s="1">
        <v>30584</v>
      </c>
      <c r="S1383" t="s">
        <v>40</v>
      </c>
      <c r="T1383" t="s">
        <v>178</v>
      </c>
      <c r="U1383" t="s">
        <v>42</v>
      </c>
      <c r="V1383">
        <v>37289</v>
      </c>
      <c r="W1383" t="s">
        <v>93</v>
      </c>
      <c r="X1383" t="s">
        <v>84</v>
      </c>
      <c r="Y1383" t="s">
        <v>45</v>
      </c>
      <c r="Z1383">
        <v>3</v>
      </c>
    </row>
    <row r="1384" spans="1:26" x14ac:dyDescent="0.3">
      <c r="A1384">
        <v>1809</v>
      </c>
      <c r="B1384" t="s">
        <v>2990</v>
      </c>
      <c r="C1384" t="s">
        <v>3579</v>
      </c>
      <c r="D1384" s="1">
        <v>44914</v>
      </c>
      <c r="E1384" s="1">
        <v>45065</v>
      </c>
      <c r="F1384" t="s">
        <v>28</v>
      </c>
      <c r="G1384" t="s">
        <v>5460</v>
      </c>
      <c r="H1384" t="s">
        <v>5461</v>
      </c>
      <c r="I1384" t="s">
        <v>139</v>
      </c>
      <c r="J1384" t="s">
        <v>32</v>
      </c>
      <c r="K1384" t="s">
        <v>33</v>
      </c>
      <c r="L1384" t="s">
        <v>34</v>
      </c>
      <c r="M1384" t="s">
        <v>52</v>
      </c>
      <c r="N1384" t="s">
        <v>99</v>
      </c>
      <c r="O1384" t="s">
        <v>5462</v>
      </c>
      <c r="P1384" t="s">
        <v>38</v>
      </c>
      <c r="Q1384" t="s">
        <v>504</v>
      </c>
      <c r="R1384" s="1">
        <v>24435</v>
      </c>
      <c r="S1384" t="s">
        <v>40</v>
      </c>
      <c r="T1384" t="s">
        <v>6</v>
      </c>
      <c r="U1384" t="s">
        <v>42</v>
      </c>
      <c r="V1384">
        <v>21417</v>
      </c>
      <c r="W1384" t="s">
        <v>74</v>
      </c>
      <c r="X1384" t="s">
        <v>104</v>
      </c>
      <c r="Y1384" t="s">
        <v>45</v>
      </c>
      <c r="Z1384">
        <v>3</v>
      </c>
    </row>
    <row r="1385" spans="1:26" x14ac:dyDescent="0.3">
      <c r="A1385">
        <v>1810</v>
      </c>
      <c r="B1385" t="s">
        <v>5463</v>
      </c>
      <c r="C1385" t="s">
        <v>5464</v>
      </c>
      <c r="D1385" s="1">
        <v>44425</v>
      </c>
      <c r="E1385" s="1"/>
      <c r="F1385" t="s">
        <v>28</v>
      </c>
      <c r="G1385" t="s">
        <v>5465</v>
      </c>
      <c r="H1385" t="s">
        <v>5466</v>
      </c>
      <c r="I1385" t="s">
        <v>80</v>
      </c>
      <c r="J1385" t="s">
        <v>32</v>
      </c>
      <c r="K1385" t="s">
        <v>63</v>
      </c>
      <c r="L1385" t="s">
        <v>51</v>
      </c>
      <c r="M1385" t="s">
        <v>52</v>
      </c>
      <c r="N1385" t="s">
        <v>36</v>
      </c>
      <c r="O1385" t="s">
        <v>37</v>
      </c>
      <c r="P1385" t="s">
        <v>38</v>
      </c>
      <c r="Q1385" t="s">
        <v>81</v>
      </c>
      <c r="R1385" s="1">
        <v>34668</v>
      </c>
      <c r="S1385" t="s">
        <v>40</v>
      </c>
      <c r="T1385" t="s">
        <v>113</v>
      </c>
      <c r="U1385" t="s">
        <v>55</v>
      </c>
      <c r="V1385">
        <v>22860</v>
      </c>
      <c r="W1385" t="s">
        <v>93</v>
      </c>
      <c r="X1385" t="s">
        <v>104</v>
      </c>
      <c r="Y1385" t="s">
        <v>45</v>
      </c>
      <c r="Z1385">
        <v>3</v>
      </c>
    </row>
    <row r="1386" spans="1:26" x14ac:dyDescent="0.3">
      <c r="A1386">
        <v>1811</v>
      </c>
      <c r="B1386" t="s">
        <v>4841</v>
      </c>
      <c r="C1386" t="s">
        <v>5467</v>
      </c>
      <c r="D1386" s="1">
        <v>44723</v>
      </c>
      <c r="E1386" s="1"/>
      <c r="F1386" t="s">
        <v>28</v>
      </c>
      <c r="G1386" t="s">
        <v>5468</v>
      </c>
      <c r="H1386" t="s">
        <v>5469</v>
      </c>
      <c r="I1386" t="s">
        <v>168</v>
      </c>
      <c r="J1386" t="s">
        <v>32</v>
      </c>
      <c r="K1386" t="s">
        <v>33</v>
      </c>
      <c r="L1386" t="s">
        <v>51</v>
      </c>
      <c r="M1386" t="s">
        <v>63</v>
      </c>
      <c r="N1386" t="s">
        <v>36</v>
      </c>
      <c r="O1386" t="s">
        <v>37</v>
      </c>
      <c r="P1386" t="s">
        <v>38</v>
      </c>
      <c r="Q1386" t="s">
        <v>1012</v>
      </c>
      <c r="R1386" s="1">
        <v>28470</v>
      </c>
      <c r="S1386" t="s">
        <v>40</v>
      </c>
      <c r="T1386" t="s">
        <v>419</v>
      </c>
      <c r="U1386" t="s">
        <v>42</v>
      </c>
      <c r="V1386">
        <v>50910</v>
      </c>
      <c r="W1386" t="s">
        <v>93</v>
      </c>
      <c r="X1386" t="s">
        <v>104</v>
      </c>
      <c r="Y1386" t="s">
        <v>45</v>
      </c>
      <c r="Z1386">
        <v>3</v>
      </c>
    </row>
    <row r="1387" spans="1:26" x14ac:dyDescent="0.3">
      <c r="A1387">
        <v>1812</v>
      </c>
      <c r="B1387" t="s">
        <v>2333</v>
      </c>
      <c r="C1387" t="s">
        <v>3027</v>
      </c>
      <c r="D1387" s="1">
        <v>44470</v>
      </c>
      <c r="E1387" s="1">
        <v>45095</v>
      </c>
      <c r="F1387" t="s">
        <v>28</v>
      </c>
      <c r="G1387" t="s">
        <v>5470</v>
      </c>
      <c r="H1387" t="s">
        <v>5471</v>
      </c>
      <c r="I1387" t="s">
        <v>98</v>
      </c>
      <c r="J1387" t="s">
        <v>745</v>
      </c>
      <c r="K1387" t="s">
        <v>33</v>
      </c>
      <c r="L1387" t="s">
        <v>51</v>
      </c>
      <c r="M1387" t="s">
        <v>63</v>
      </c>
      <c r="N1387" t="s">
        <v>99</v>
      </c>
      <c r="O1387" t="s">
        <v>5472</v>
      </c>
      <c r="P1387" t="s">
        <v>38</v>
      </c>
      <c r="Q1387" t="s">
        <v>81</v>
      </c>
      <c r="R1387" s="1">
        <v>28609</v>
      </c>
      <c r="S1387" t="s">
        <v>40</v>
      </c>
      <c r="T1387" t="s">
        <v>243</v>
      </c>
      <c r="U1387" t="s">
        <v>42</v>
      </c>
      <c r="V1387">
        <v>78363</v>
      </c>
      <c r="W1387" t="s">
        <v>93</v>
      </c>
      <c r="X1387" t="s">
        <v>44</v>
      </c>
      <c r="Y1387" t="s">
        <v>45</v>
      </c>
      <c r="Z1387">
        <v>3</v>
      </c>
    </row>
    <row r="1388" spans="1:26" x14ac:dyDescent="0.3">
      <c r="A1388">
        <v>1813</v>
      </c>
      <c r="B1388" t="s">
        <v>302</v>
      </c>
      <c r="C1388" t="s">
        <v>4547</v>
      </c>
      <c r="D1388" s="1">
        <v>44047</v>
      </c>
      <c r="E1388" s="1"/>
      <c r="F1388" t="s">
        <v>28</v>
      </c>
      <c r="G1388" t="s">
        <v>5473</v>
      </c>
      <c r="H1388" t="s">
        <v>5474</v>
      </c>
      <c r="I1388" t="s">
        <v>118</v>
      </c>
      <c r="J1388" t="s">
        <v>32</v>
      </c>
      <c r="K1388" t="s">
        <v>33</v>
      </c>
      <c r="L1388" t="s">
        <v>34</v>
      </c>
      <c r="M1388" t="s">
        <v>35</v>
      </c>
      <c r="N1388" t="s">
        <v>36</v>
      </c>
      <c r="O1388" t="s">
        <v>37</v>
      </c>
      <c r="P1388" t="s">
        <v>38</v>
      </c>
      <c r="Q1388" t="s">
        <v>53</v>
      </c>
      <c r="R1388" s="1">
        <v>29232</v>
      </c>
      <c r="S1388" t="s">
        <v>40</v>
      </c>
      <c r="T1388" t="s">
        <v>163</v>
      </c>
      <c r="U1388" t="s">
        <v>42</v>
      </c>
      <c r="V1388">
        <v>61521</v>
      </c>
      <c r="W1388" t="s">
        <v>74</v>
      </c>
      <c r="X1388" t="s">
        <v>104</v>
      </c>
      <c r="Y1388" t="s">
        <v>45</v>
      </c>
      <c r="Z1388">
        <v>3</v>
      </c>
    </row>
    <row r="1389" spans="1:26" x14ac:dyDescent="0.3">
      <c r="A1389">
        <v>1814</v>
      </c>
      <c r="B1389" t="s">
        <v>5475</v>
      </c>
      <c r="C1389" t="s">
        <v>5476</v>
      </c>
      <c r="D1389" s="1">
        <v>44603</v>
      </c>
      <c r="E1389" s="1"/>
      <c r="F1389" t="s">
        <v>28</v>
      </c>
      <c r="G1389" t="s">
        <v>5477</v>
      </c>
      <c r="H1389" t="s">
        <v>5478</v>
      </c>
      <c r="I1389" t="s">
        <v>62</v>
      </c>
      <c r="J1389" t="s">
        <v>32</v>
      </c>
      <c r="K1389" t="s">
        <v>63</v>
      </c>
      <c r="L1389" t="s">
        <v>51</v>
      </c>
      <c r="M1389" t="s">
        <v>52</v>
      </c>
      <c r="N1389" t="s">
        <v>36</v>
      </c>
      <c r="O1389" t="s">
        <v>37</v>
      </c>
      <c r="P1389" t="s">
        <v>38</v>
      </c>
      <c r="Q1389" t="s">
        <v>305</v>
      </c>
      <c r="R1389" s="1">
        <v>29288</v>
      </c>
      <c r="S1389" t="s">
        <v>40</v>
      </c>
      <c r="T1389" t="s">
        <v>83</v>
      </c>
      <c r="U1389" t="s">
        <v>42</v>
      </c>
      <c r="V1389">
        <v>43420</v>
      </c>
      <c r="W1389" t="s">
        <v>93</v>
      </c>
      <c r="X1389" t="s">
        <v>44</v>
      </c>
      <c r="Y1389" t="s">
        <v>45</v>
      </c>
      <c r="Z1389">
        <v>3</v>
      </c>
    </row>
    <row r="1390" spans="1:26" x14ac:dyDescent="0.3">
      <c r="A1390">
        <v>1815</v>
      </c>
      <c r="B1390" t="s">
        <v>4713</v>
      </c>
      <c r="C1390" t="s">
        <v>3514</v>
      </c>
      <c r="D1390" s="1">
        <v>44004</v>
      </c>
      <c r="E1390" s="1"/>
      <c r="F1390" t="s">
        <v>28</v>
      </c>
      <c r="G1390" t="s">
        <v>5479</v>
      </c>
      <c r="H1390" t="s">
        <v>5480</v>
      </c>
      <c r="I1390" t="s">
        <v>89</v>
      </c>
      <c r="J1390" t="s">
        <v>32</v>
      </c>
      <c r="K1390" t="s">
        <v>33</v>
      </c>
      <c r="L1390" t="s">
        <v>51</v>
      </c>
      <c r="M1390" t="s">
        <v>52</v>
      </c>
      <c r="N1390" t="s">
        <v>36</v>
      </c>
      <c r="O1390" t="s">
        <v>37</v>
      </c>
      <c r="P1390" t="s">
        <v>38</v>
      </c>
      <c r="Q1390" t="s">
        <v>177</v>
      </c>
      <c r="R1390" s="1">
        <v>22414</v>
      </c>
      <c r="S1390" t="s">
        <v>40</v>
      </c>
      <c r="T1390" t="s">
        <v>243</v>
      </c>
      <c r="U1390" t="s">
        <v>42</v>
      </c>
      <c r="V1390">
        <v>44224</v>
      </c>
      <c r="W1390" t="s">
        <v>128</v>
      </c>
      <c r="X1390" t="s">
        <v>84</v>
      </c>
      <c r="Y1390" t="s">
        <v>45</v>
      </c>
      <c r="Z1390">
        <v>3</v>
      </c>
    </row>
    <row r="1391" spans="1:26" x14ac:dyDescent="0.3">
      <c r="A1391">
        <v>1816</v>
      </c>
      <c r="B1391" t="s">
        <v>5481</v>
      </c>
      <c r="C1391" t="s">
        <v>3342</v>
      </c>
      <c r="D1391" s="1">
        <v>44071</v>
      </c>
      <c r="E1391" s="1"/>
      <c r="F1391" t="s">
        <v>728</v>
      </c>
      <c r="G1391" t="s">
        <v>5482</v>
      </c>
      <c r="H1391" t="s">
        <v>5483</v>
      </c>
      <c r="I1391" t="s">
        <v>118</v>
      </c>
      <c r="J1391" t="s">
        <v>32</v>
      </c>
      <c r="K1391" t="s">
        <v>33</v>
      </c>
      <c r="L1391" t="s">
        <v>51</v>
      </c>
      <c r="M1391" t="s">
        <v>35</v>
      </c>
      <c r="N1391" t="s">
        <v>36</v>
      </c>
      <c r="O1391" t="s">
        <v>37</v>
      </c>
      <c r="P1391" t="s">
        <v>38</v>
      </c>
      <c r="Q1391" t="s">
        <v>81</v>
      </c>
      <c r="R1391" s="1">
        <v>18758</v>
      </c>
      <c r="S1391" t="s">
        <v>40</v>
      </c>
      <c r="T1391" t="s">
        <v>6</v>
      </c>
      <c r="U1391" t="s">
        <v>42</v>
      </c>
      <c r="V1391">
        <v>83618</v>
      </c>
      <c r="W1391" t="s">
        <v>74</v>
      </c>
      <c r="X1391" t="s">
        <v>75</v>
      </c>
      <c r="Y1391" t="s">
        <v>45</v>
      </c>
      <c r="Z1391">
        <v>3</v>
      </c>
    </row>
    <row r="1392" spans="1:26" x14ac:dyDescent="0.3">
      <c r="A1392">
        <v>1817</v>
      </c>
      <c r="B1392" t="s">
        <v>4362</v>
      </c>
      <c r="C1392" t="s">
        <v>1909</v>
      </c>
      <c r="D1392" s="1">
        <v>43591</v>
      </c>
      <c r="E1392" s="1">
        <v>44660</v>
      </c>
      <c r="F1392" t="s">
        <v>728</v>
      </c>
      <c r="G1392" t="s">
        <v>5484</v>
      </c>
      <c r="H1392" t="s">
        <v>5485</v>
      </c>
      <c r="I1392" t="s">
        <v>62</v>
      </c>
      <c r="J1392" t="s">
        <v>32</v>
      </c>
      <c r="K1392" t="s">
        <v>33</v>
      </c>
      <c r="L1392" t="s">
        <v>51</v>
      </c>
      <c r="M1392" t="s">
        <v>35</v>
      </c>
      <c r="N1392" t="s">
        <v>126</v>
      </c>
      <c r="O1392" t="s">
        <v>5486</v>
      </c>
      <c r="P1392" t="s">
        <v>38</v>
      </c>
      <c r="Q1392" t="s">
        <v>53</v>
      </c>
      <c r="R1392" s="1">
        <v>31784</v>
      </c>
      <c r="S1392" t="s">
        <v>40</v>
      </c>
      <c r="T1392" t="s">
        <v>163</v>
      </c>
      <c r="U1392" t="s">
        <v>42</v>
      </c>
      <c r="V1392">
        <v>41874</v>
      </c>
      <c r="W1392" t="s">
        <v>74</v>
      </c>
      <c r="X1392" t="s">
        <v>104</v>
      </c>
      <c r="Y1392" t="s">
        <v>45</v>
      </c>
      <c r="Z1392">
        <v>3</v>
      </c>
    </row>
    <row r="1393" spans="1:26" x14ac:dyDescent="0.3">
      <c r="A1393">
        <v>1818</v>
      </c>
      <c r="B1393" t="s">
        <v>5487</v>
      </c>
      <c r="C1393" t="s">
        <v>3415</v>
      </c>
      <c r="D1393" s="1">
        <v>44385</v>
      </c>
      <c r="E1393" s="1"/>
      <c r="F1393" t="s">
        <v>728</v>
      </c>
      <c r="G1393" t="s">
        <v>5488</v>
      </c>
      <c r="H1393" t="s">
        <v>5489</v>
      </c>
      <c r="I1393" t="s">
        <v>89</v>
      </c>
      <c r="J1393" t="s">
        <v>32</v>
      </c>
      <c r="K1393" t="s">
        <v>33</v>
      </c>
      <c r="L1393" t="s">
        <v>34</v>
      </c>
      <c r="M1393" t="s">
        <v>52</v>
      </c>
      <c r="N1393" t="s">
        <v>36</v>
      </c>
      <c r="O1393" t="s">
        <v>37</v>
      </c>
      <c r="P1393" t="s">
        <v>38</v>
      </c>
      <c r="Q1393" t="s">
        <v>504</v>
      </c>
      <c r="R1393" s="1">
        <v>20461</v>
      </c>
      <c r="S1393" t="s">
        <v>40</v>
      </c>
      <c r="T1393" t="s">
        <v>83</v>
      </c>
      <c r="U1393" t="s">
        <v>55</v>
      </c>
      <c r="V1393">
        <v>32718</v>
      </c>
      <c r="W1393" t="s">
        <v>56</v>
      </c>
      <c r="X1393" t="s">
        <v>44</v>
      </c>
      <c r="Y1393" t="s">
        <v>45</v>
      </c>
      <c r="Z1393">
        <v>3</v>
      </c>
    </row>
    <row r="1394" spans="1:26" x14ac:dyDescent="0.3">
      <c r="A1394">
        <v>1819</v>
      </c>
      <c r="B1394" t="s">
        <v>5081</v>
      </c>
      <c r="C1394" t="s">
        <v>4700</v>
      </c>
      <c r="D1394" s="1">
        <v>44744</v>
      </c>
      <c r="E1394" s="1"/>
      <c r="F1394" t="s">
        <v>28</v>
      </c>
      <c r="G1394" t="s">
        <v>5490</v>
      </c>
      <c r="H1394" t="s">
        <v>5491</v>
      </c>
      <c r="I1394" t="s">
        <v>98</v>
      </c>
      <c r="J1394" t="s">
        <v>32</v>
      </c>
      <c r="K1394" t="s">
        <v>63</v>
      </c>
      <c r="L1394" t="s">
        <v>64</v>
      </c>
      <c r="M1394" t="s">
        <v>35</v>
      </c>
      <c r="N1394" t="s">
        <v>36</v>
      </c>
      <c r="O1394" t="s">
        <v>37</v>
      </c>
      <c r="P1394" t="s">
        <v>38</v>
      </c>
      <c r="Q1394" t="s">
        <v>81</v>
      </c>
      <c r="R1394" s="1">
        <v>17830</v>
      </c>
      <c r="S1394" t="s">
        <v>40</v>
      </c>
      <c r="T1394" t="s">
        <v>103</v>
      </c>
      <c r="U1394" t="s">
        <v>42</v>
      </c>
      <c r="V1394">
        <v>24932</v>
      </c>
      <c r="W1394" t="s">
        <v>93</v>
      </c>
      <c r="X1394" t="s">
        <v>75</v>
      </c>
      <c r="Y1394" t="s">
        <v>45</v>
      </c>
      <c r="Z1394">
        <v>3</v>
      </c>
    </row>
    <row r="1395" spans="1:26" x14ac:dyDescent="0.3">
      <c r="A1395">
        <v>1820</v>
      </c>
      <c r="B1395" t="s">
        <v>5492</v>
      </c>
      <c r="C1395" t="s">
        <v>5493</v>
      </c>
      <c r="D1395" s="1">
        <v>45050</v>
      </c>
      <c r="E1395" s="1"/>
      <c r="F1395" t="s">
        <v>28</v>
      </c>
      <c r="G1395" t="s">
        <v>5494</v>
      </c>
      <c r="H1395" t="s">
        <v>5495</v>
      </c>
      <c r="I1395" t="s">
        <v>168</v>
      </c>
      <c r="J1395" t="s">
        <v>32</v>
      </c>
      <c r="K1395" t="s">
        <v>63</v>
      </c>
      <c r="L1395" t="s">
        <v>34</v>
      </c>
      <c r="M1395" t="s">
        <v>52</v>
      </c>
      <c r="N1395" t="s">
        <v>36</v>
      </c>
      <c r="O1395" t="s">
        <v>37</v>
      </c>
      <c r="P1395" t="s">
        <v>38</v>
      </c>
      <c r="Q1395" t="s">
        <v>286</v>
      </c>
      <c r="R1395" s="1">
        <v>29252</v>
      </c>
      <c r="S1395" t="s">
        <v>40</v>
      </c>
      <c r="T1395" t="s">
        <v>3108</v>
      </c>
      <c r="U1395" t="s">
        <v>42</v>
      </c>
      <c r="V1395">
        <v>74525</v>
      </c>
      <c r="W1395" t="s">
        <v>93</v>
      </c>
      <c r="X1395" t="s">
        <v>104</v>
      </c>
      <c r="Y1395" t="s">
        <v>45</v>
      </c>
      <c r="Z1395">
        <v>3</v>
      </c>
    </row>
    <row r="1396" spans="1:26" x14ac:dyDescent="0.3">
      <c r="A1396">
        <v>1821</v>
      </c>
      <c r="B1396" t="s">
        <v>5496</v>
      </c>
      <c r="C1396" t="s">
        <v>1623</v>
      </c>
      <c r="D1396" s="1">
        <v>44914</v>
      </c>
      <c r="E1396" s="1"/>
      <c r="F1396" t="s">
        <v>28</v>
      </c>
      <c r="G1396" t="s">
        <v>5497</v>
      </c>
      <c r="H1396" t="s">
        <v>5498</v>
      </c>
      <c r="I1396" t="s">
        <v>98</v>
      </c>
      <c r="J1396" t="s">
        <v>32</v>
      </c>
      <c r="K1396" t="s">
        <v>63</v>
      </c>
      <c r="L1396" t="s">
        <v>64</v>
      </c>
      <c r="M1396" t="s">
        <v>63</v>
      </c>
      <c r="N1396" t="s">
        <v>36</v>
      </c>
      <c r="O1396" t="s">
        <v>37</v>
      </c>
      <c r="P1396" t="s">
        <v>38</v>
      </c>
      <c r="Q1396" t="s">
        <v>66</v>
      </c>
      <c r="R1396" s="1">
        <v>29421</v>
      </c>
      <c r="S1396" t="s">
        <v>40</v>
      </c>
      <c r="T1396" t="s">
        <v>1974</v>
      </c>
      <c r="U1396" t="s">
        <v>42</v>
      </c>
      <c r="V1396">
        <v>43930</v>
      </c>
      <c r="W1396" t="s">
        <v>56</v>
      </c>
      <c r="X1396" t="s">
        <v>44</v>
      </c>
      <c r="Y1396" t="s">
        <v>45</v>
      </c>
      <c r="Z1396">
        <v>3</v>
      </c>
    </row>
    <row r="1397" spans="1:26" x14ac:dyDescent="0.3">
      <c r="A1397">
        <v>1822</v>
      </c>
      <c r="B1397" t="s">
        <v>2532</v>
      </c>
      <c r="C1397" t="s">
        <v>2156</v>
      </c>
      <c r="D1397" s="1">
        <v>44646</v>
      </c>
      <c r="E1397" s="1"/>
      <c r="F1397" t="s">
        <v>28</v>
      </c>
      <c r="G1397" t="s">
        <v>5499</v>
      </c>
      <c r="H1397" t="s">
        <v>5500</v>
      </c>
      <c r="I1397" t="s">
        <v>118</v>
      </c>
      <c r="J1397" t="s">
        <v>32</v>
      </c>
      <c r="K1397" t="s">
        <v>33</v>
      </c>
      <c r="L1397" t="s">
        <v>34</v>
      </c>
      <c r="M1397" t="s">
        <v>52</v>
      </c>
      <c r="N1397" t="s">
        <v>36</v>
      </c>
      <c r="O1397" t="s">
        <v>37</v>
      </c>
      <c r="P1397" t="s">
        <v>38</v>
      </c>
      <c r="Q1397" t="s">
        <v>305</v>
      </c>
      <c r="R1397" s="1">
        <v>18621</v>
      </c>
      <c r="S1397" t="s">
        <v>40</v>
      </c>
      <c r="T1397" t="s">
        <v>352</v>
      </c>
      <c r="U1397" t="s">
        <v>42</v>
      </c>
      <c r="V1397">
        <v>5184</v>
      </c>
      <c r="W1397" t="s">
        <v>93</v>
      </c>
      <c r="X1397" t="s">
        <v>44</v>
      </c>
      <c r="Y1397" t="s">
        <v>45</v>
      </c>
      <c r="Z1397">
        <v>3</v>
      </c>
    </row>
    <row r="1398" spans="1:26" x14ac:dyDescent="0.3">
      <c r="A1398">
        <v>1823</v>
      </c>
      <c r="B1398" t="s">
        <v>3426</v>
      </c>
      <c r="C1398" t="s">
        <v>1508</v>
      </c>
      <c r="D1398" s="1">
        <v>44325</v>
      </c>
      <c r="E1398" s="1">
        <v>44877</v>
      </c>
      <c r="F1398" t="s">
        <v>28</v>
      </c>
      <c r="G1398" t="s">
        <v>5501</v>
      </c>
      <c r="H1398" t="s">
        <v>5502</v>
      </c>
      <c r="I1398" t="s">
        <v>62</v>
      </c>
      <c r="J1398" t="s">
        <v>32</v>
      </c>
      <c r="K1398" t="s">
        <v>33</v>
      </c>
      <c r="L1398" t="s">
        <v>51</v>
      </c>
      <c r="M1398" t="s">
        <v>63</v>
      </c>
      <c r="N1398" t="s">
        <v>175</v>
      </c>
      <c r="O1398" t="s">
        <v>5503</v>
      </c>
      <c r="P1398" t="s">
        <v>38</v>
      </c>
      <c r="Q1398" t="s">
        <v>39</v>
      </c>
      <c r="R1398" s="1">
        <v>22245</v>
      </c>
      <c r="S1398" t="s">
        <v>40</v>
      </c>
      <c r="T1398" t="s">
        <v>67</v>
      </c>
      <c r="U1398" t="s">
        <v>55</v>
      </c>
      <c r="V1398">
        <v>68971</v>
      </c>
      <c r="W1398" t="s">
        <v>93</v>
      </c>
      <c r="X1398" t="s">
        <v>44</v>
      </c>
      <c r="Y1398" t="s">
        <v>45</v>
      </c>
      <c r="Z1398">
        <v>3</v>
      </c>
    </row>
    <row r="1399" spans="1:26" x14ac:dyDescent="0.3">
      <c r="A1399">
        <v>1824</v>
      </c>
      <c r="B1399" t="s">
        <v>2081</v>
      </c>
      <c r="C1399" t="s">
        <v>299</v>
      </c>
      <c r="D1399" s="1">
        <v>43839</v>
      </c>
      <c r="E1399" s="1">
        <v>44630</v>
      </c>
      <c r="F1399" t="s">
        <v>28</v>
      </c>
      <c r="G1399" t="s">
        <v>5504</v>
      </c>
      <c r="H1399" t="s">
        <v>5505</v>
      </c>
      <c r="I1399" t="s">
        <v>89</v>
      </c>
      <c r="J1399" t="s">
        <v>32</v>
      </c>
      <c r="K1399" t="s">
        <v>33</v>
      </c>
      <c r="L1399" t="s">
        <v>64</v>
      </c>
      <c r="M1399" t="s">
        <v>35</v>
      </c>
      <c r="N1399" t="s">
        <v>175</v>
      </c>
      <c r="O1399" t="s">
        <v>5506</v>
      </c>
      <c r="P1399" t="s">
        <v>38</v>
      </c>
      <c r="Q1399" t="s">
        <v>504</v>
      </c>
      <c r="R1399" s="1">
        <v>21977</v>
      </c>
      <c r="S1399" t="s">
        <v>40</v>
      </c>
      <c r="T1399" t="s">
        <v>708</v>
      </c>
      <c r="U1399" t="s">
        <v>55</v>
      </c>
      <c r="V1399">
        <v>69340</v>
      </c>
      <c r="W1399" t="s">
        <v>74</v>
      </c>
      <c r="X1399" t="s">
        <v>84</v>
      </c>
      <c r="Y1399" t="s">
        <v>45</v>
      </c>
      <c r="Z1399">
        <v>3</v>
      </c>
    </row>
    <row r="1400" spans="1:26" x14ac:dyDescent="0.3">
      <c r="A1400">
        <v>1825</v>
      </c>
      <c r="B1400" t="s">
        <v>5507</v>
      </c>
      <c r="C1400" t="s">
        <v>3970</v>
      </c>
      <c r="D1400" s="1">
        <v>44332</v>
      </c>
      <c r="E1400" s="1">
        <v>45060</v>
      </c>
      <c r="F1400" t="s">
        <v>28</v>
      </c>
      <c r="G1400" t="s">
        <v>5508</v>
      </c>
      <c r="H1400" t="s">
        <v>5509</v>
      </c>
      <c r="I1400" t="s">
        <v>31</v>
      </c>
      <c r="J1400" t="s">
        <v>32</v>
      </c>
      <c r="K1400" t="s">
        <v>33</v>
      </c>
      <c r="L1400" t="s">
        <v>51</v>
      </c>
      <c r="M1400" t="s">
        <v>52</v>
      </c>
      <c r="N1400" t="s">
        <v>175</v>
      </c>
      <c r="O1400" t="s">
        <v>5510</v>
      </c>
      <c r="P1400" t="s">
        <v>38</v>
      </c>
      <c r="Q1400" t="s">
        <v>148</v>
      </c>
      <c r="R1400" s="1">
        <v>35404</v>
      </c>
      <c r="S1400" t="s">
        <v>40</v>
      </c>
      <c r="T1400" t="s">
        <v>83</v>
      </c>
      <c r="U1400" t="s">
        <v>55</v>
      </c>
      <c r="V1400">
        <v>45326</v>
      </c>
      <c r="W1400" t="s">
        <v>43</v>
      </c>
      <c r="X1400" t="s">
        <v>84</v>
      </c>
      <c r="Y1400" t="s">
        <v>45</v>
      </c>
      <c r="Z1400">
        <v>3</v>
      </c>
    </row>
    <row r="1401" spans="1:26" x14ac:dyDescent="0.3">
      <c r="A1401">
        <v>1826</v>
      </c>
      <c r="B1401" t="s">
        <v>3182</v>
      </c>
      <c r="C1401" t="s">
        <v>5511</v>
      </c>
      <c r="D1401" s="1">
        <v>44227</v>
      </c>
      <c r="E1401" s="1">
        <v>44715</v>
      </c>
      <c r="F1401" t="s">
        <v>28</v>
      </c>
      <c r="G1401" t="s">
        <v>5512</v>
      </c>
      <c r="H1401" t="s">
        <v>5513</v>
      </c>
      <c r="I1401" t="s">
        <v>133</v>
      </c>
      <c r="J1401" t="s">
        <v>32</v>
      </c>
      <c r="K1401" t="s">
        <v>52</v>
      </c>
      <c r="L1401" t="s">
        <v>64</v>
      </c>
      <c r="M1401" t="s">
        <v>35</v>
      </c>
      <c r="N1401" t="s">
        <v>126</v>
      </c>
      <c r="O1401" t="s">
        <v>5514</v>
      </c>
      <c r="P1401" t="s">
        <v>38</v>
      </c>
      <c r="Q1401" t="s">
        <v>53</v>
      </c>
      <c r="R1401" s="1">
        <v>15297</v>
      </c>
      <c r="S1401" t="s">
        <v>40</v>
      </c>
      <c r="T1401" t="s">
        <v>226</v>
      </c>
      <c r="U1401" t="s">
        <v>42</v>
      </c>
      <c r="V1401">
        <v>57901</v>
      </c>
      <c r="W1401" t="s">
        <v>74</v>
      </c>
      <c r="X1401" t="s">
        <v>44</v>
      </c>
      <c r="Y1401" t="s">
        <v>105</v>
      </c>
      <c r="Z1401">
        <v>3</v>
      </c>
    </row>
    <row r="1402" spans="1:26" x14ac:dyDescent="0.3">
      <c r="A1402">
        <v>1827</v>
      </c>
      <c r="B1402" t="s">
        <v>1665</v>
      </c>
      <c r="C1402" t="s">
        <v>1290</v>
      </c>
      <c r="D1402" s="1">
        <v>44458</v>
      </c>
      <c r="E1402" s="1">
        <v>44818</v>
      </c>
      <c r="F1402" t="s">
        <v>28</v>
      </c>
      <c r="G1402" t="s">
        <v>5515</v>
      </c>
      <c r="H1402" t="s">
        <v>5516</v>
      </c>
      <c r="I1402" t="s">
        <v>50</v>
      </c>
      <c r="J1402" t="s">
        <v>32</v>
      </c>
      <c r="K1402" t="s">
        <v>33</v>
      </c>
      <c r="L1402" t="s">
        <v>34</v>
      </c>
      <c r="M1402" t="s">
        <v>63</v>
      </c>
      <c r="N1402" t="s">
        <v>99</v>
      </c>
      <c r="O1402" t="s">
        <v>5517</v>
      </c>
      <c r="P1402" t="s">
        <v>38</v>
      </c>
      <c r="Q1402" t="s">
        <v>90</v>
      </c>
      <c r="R1402" s="1">
        <v>30092</v>
      </c>
      <c r="S1402" t="s">
        <v>40</v>
      </c>
      <c r="T1402" t="s">
        <v>216</v>
      </c>
      <c r="U1402" t="s">
        <v>42</v>
      </c>
      <c r="V1402">
        <v>18674</v>
      </c>
      <c r="W1402" t="s">
        <v>74</v>
      </c>
      <c r="X1402" t="s">
        <v>44</v>
      </c>
      <c r="Y1402" t="s">
        <v>236</v>
      </c>
      <c r="Z1402">
        <v>3</v>
      </c>
    </row>
    <row r="1403" spans="1:26" x14ac:dyDescent="0.3">
      <c r="A1403">
        <v>1828</v>
      </c>
      <c r="B1403" t="s">
        <v>164</v>
      </c>
      <c r="C1403" t="s">
        <v>684</v>
      </c>
      <c r="D1403" s="1">
        <v>43891</v>
      </c>
      <c r="E1403" s="1">
        <v>44646</v>
      </c>
      <c r="F1403" t="s">
        <v>28</v>
      </c>
      <c r="G1403" t="s">
        <v>5518</v>
      </c>
      <c r="H1403" t="s">
        <v>5519</v>
      </c>
      <c r="I1403" t="s">
        <v>139</v>
      </c>
      <c r="J1403" t="s">
        <v>32</v>
      </c>
      <c r="K1403" t="s">
        <v>52</v>
      </c>
      <c r="L1403" t="s">
        <v>64</v>
      </c>
      <c r="M1403" t="s">
        <v>35</v>
      </c>
      <c r="N1403" t="s">
        <v>126</v>
      </c>
      <c r="O1403" t="s">
        <v>5520</v>
      </c>
      <c r="P1403" t="s">
        <v>38</v>
      </c>
      <c r="Q1403" t="s">
        <v>305</v>
      </c>
      <c r="R1403" s="1">
        <v>30415</v>
      </c>
      <c r="S1403" t="s">
        <v>40</v>
      </c>
      <c r="T1403" t="s">
        <v>226</v>
      </c>
      <c r="U1403" t="s">
        <v>55</v>
      </c>
      <c r="V1403">
        <v>64947</v>
      </c>
      <c r="W1403" t="s">
        <v>93</v>
      </c>
      <c r="X1403" t="s">
        <v>104</v>
      </c>
      <c r="Y1403" t="s">
        <v>105</v>
      </c>
      <c r="Z1403">
        <v>3</v>
      </c>
    </row>
    <row r="1404" spans="1:26" x14ac:dyDescent="0.3">
      <c r="A1404">
        <v>1829</v>
      </c>
      <c r="B1404" t="s">
        <v>4453</v>
      </c>
      <c r="C1404" t="s">
        <v>5267</v>
      </c>
      <c r="D1404" s="1">
        <v>43890</v>
      </c>
      <c r="E1404" s="1"/>
      <c r="F1404" t="s">
        <v>28</v>
      </c>
      <c r="G1404" t="s">
        <v>5521</v>
      </c>
      <c r="H1404" t="s">
        <v>5522</v>
      </c>
      <c r="I1404" t="s">
        <v>80</v>
      </c>
      <c r="J1404" t="s">
        <v>32</v>
      </c>
      <c r="K1404" t="s">
        <v>52</v>
      </c>
      <c r="L1404" t="s">
        <v>64</v>
      </c>
      <c r="M1404" t="s">
        <v>35</v>
      </c>
      <c r="N1404" t="s">
        <v>36</v>
      </c>
      <c r="O1404" t="s">
        <v>37</v>
      </c>
      <c r="P1404" t="s">
        <v>38</v>
      </c>
      <c r="Q1404" t="s">
        <v>111</v>
      </c>
      <c r="R1404" s="1">
        <v>32002</v>
      </c>
      <c r="S1404" t="s">
        <v>40</v>
      </c>
      <c r="T1404" t="s">
        <v>419</v>
      </c>
      <c r="U1404" t="s">
        <v>55</v>
      </c>
      <c r="V1404">
        <v>37531</v>
      </c>
      <c r="W1404" t="s">
        <v>43</v>
      </c>
      <c r="X1404" t="s">
        <v>84</v>
      </c>
      <c r="Y1404" t="s">
        <v>105</v>
      </c>
      <c r="Z1404">
        <v>3</v>
      </c>
    </row>
    <row r="1405" spans="1:26" x14ac:dyDescent="0.3">
      <c r="A1405">
        <v>1830</v>
      </c>
      <c r="B1405" t="s">
        <v>5523</v>
      </c>
      <c r="C1405" t="s">
        <v>2533</v>
      </c>
      <c r="D1405" s="1">
        <v>43442</v>
      </c>
      <c r="E1405" s="1"/>
      <c r="F1405" t="s">
        <v>28</v>
      </c>
      <c r="G1405" t="s">
        <v>5524</v>
      </c>
      <c r="H1405" t="s">
        <v>5525</v>
      </c>
      <c r="I1405" t="s">
        <v>168</v>
      </c>
      <c r="J1405" t="s">
        <v>32</v>
      </c>
      <c r="K1405" t="s">
        <v>63</v>
      </c>
      <c r="L1405" t="s">
        <v>51</v>
      </c>
      <c r="M1405" t="s">
        <v>35</v>
      </c>
      <c r="N1405" t="s">
        <v>36</v>
      </c>
      <c r="O1405" t="s">
        <v>37</v>
      </c>
      <c r="P1405" t="s">
        <v>38</v>
      </c>
      <c r="Q1405" t="s">
        <v>39</v>
      </c>
      <c r="R1405" s="1">
        <v>22246</v>
      </c>
      <c r="S1405" t="s">
        <v>40</v>
      </c>
      <c r="T1405" t="s">
        <v>613</v>
      </c>
      <c r="U1405" t="s">
        <v>42</v>
      </c>
      <c r="V1405">
        <v>78846</v>
      </c>
      <c r="W1405" t="s">
        <v>93</v>
      </c>
      <c r="X1405" t="s">
        <v>84</v>
      </c>
      <c r="Y1405" t="s">
        <v>236</v>
      </c>
      <c r="Z1405">
        <v>3</v>
      </c>
    </row>
    <row r="1406" spans="1:26" x14ac:dyDescent="0.3">
      <c r="A1406">
        <v>1831</v>
      </c>
      <c r="B1406" t="s">
        <v>927</v>
      </c>
      <c r="C1406" t="s">
        <v>1353</v>
      </c>
      <c r="D1406" s="1">
        <v>44738</v>
      </c>
      <c r="E1406" s="1">
        <v>45092</v>
      </c>
      <c r="F1406" t="s">
        <v>28</v>
      </c>
      <c r="G1406" t="s">
        <v>5526</v>
      </c>
      <c r="H1406" t="s">
        <v>5527</v>
      </c>
      <c r="I1406" t="s">
        <v>98</v>
      </c>
      <c r="J1406" t="s">
        <v>745</v>
      </c>
      <c r="K1406" t="s">
        <v>52</v>
      </c>
      <c r="L1406" t="s">
        <v>64</v>
      </c>
      <c r="M1406" t="s">
        <v>35</v>
      </c>
      <c r="N1406" t="s">
        <v>140</v>
      </c>
      <c r="O1406" t="s">
        <v>5528</v>
      </c>
      <c r="P1406" t="s">
        <v>38</v>
      </c>
      <c r="Q1406" t="s">
        <v>3213</v>
      </c>
      <c r="R1406" s="1">
        <v>25855</v>
      </c>
      <c r="S1406" t="s">
        <v>40</v>
      </c>
      <c r="T1406" t="s">
        <v>103</v>
      </c>
      <c r="U1406" t="s">
        <v>42</v>
      </c>
      <c r="V1406">
        <v>40762</v>
      </c>
      <c r="W1406" t="s">
        <v>128</v>
      </c>
      <c r="X1406" t="s">
        <v>44</v>
      </c>
      <c r="Y1406" t="s">
        <v>236</v>
      </c>
      <c r="Z1406">
        <v>3</v>
      </c>
    </row>
    <row r="1407" spans="1:26" x14ac:dyDescent="0.3">
      <c r="A1407">
        <v>1832</v>
      </c>
      <c r="B1407" t="s">
        <v>5529</v>
      </c>
      <c r="C1407" t="s">
        <v>430</v>
      </c>
      <c r="D1407" s="1">
        <v>43772</v>
      </c>
      <c r="E1407" s="1"/>
      <c r="F1407" t="s">
        <v>28</v>
      </c>
      <c r="G1407" t="s">
        <v>5530</v>
      </c>
      <c r="H1407" t="s">
        <v>5531</v>
      </c>
      <c r="I1407" t="s">
        <v>118</v>
      </c>
      <c r="J1407" t="s">
        <v>32</v>
      </c>
      <c r="K1407" t="s">
        <v>33</v>
      </c>
      <c r="L1407" t="s">
        <v>51</v>
      </c>
      <c r="M1407" t="s">
        <v>52</v>
      </c>
      <c r="N1407" t="s">
        <v>36</v>
      </c>
      <c r="O1407" t="s">
        <v>37</v>
      </c>
      <c r="P1407" t="s">
        <v>38</v>
      </c>
      <c r="Q1407" t="s">
        <v>111</v>
      </c>
      <c r="R1407" s="1">
        <v>20607</v>
      </c>
      <c r="S1407" t="s">
        <v>40</v>
      </c>
      <c r="T1407" t="s">
        <v>113</v>
      </c>
      <c r="U1407" t="s">
        <v>42</v>
      </c>
      <c r="V1407">
        <v>70743</v>
      </c>
      <c r="W1407" t="s">
        <v>43</v>
      </c>
      <c r="X1407" t="s">
        <v>84</v>
      </c>
      <c r="Y1407" t="s">
        <v>236</v>
      </c>
      <c r="Z1407">
        <v>3</v>
      </c>
    </row>
    <row r="1408" spans="1:26" x14ac:dyDescent="0.3">
      <c r="A1408">
        <v>1833</v>
      </c>
      <c r="B1408" t="s">
        <v>5532</v>
      </c>
      <c r="C1408" t="s">
        <v>2216</v>
      </c>
      <c r="D1408" s="1">
        <v>44927</v>
      </c>
      <c r="E1408" s="1"/>
      <c r="F1408" t="s">
        <v>28</v>
      </c>
      <c r="G1408" t="s">
        <v>5533</v>
      </c>
      <c r="H1408" t="s">
        <v>5534</v>
      </c>
      <c r="I1408" t="s">
        <v>62</v>
      </c>
      <c r="J1408" t="s">
        <v>32</v>
      </c>
      <c r="K1408" t="s">
        <v>52</v>
      </c>
      <c r="L1408" t="s">
        <v>64</v>
      </c>
      <c r="M1408" t="s">
        <v>63</v>
      </c>
      <c r="N1408" t="s">
        <v>36</v>
      </c>
      <c r="O1408" t="s">
        <v>37</v>
      </c>
      <c r="P1408" t="s">
        <v>38</v>
      </c>
      <c r="Q1408" t="s">
        <v>90</v>
      </c>
      <c r="R1408" s="1">
        <v>30681</v>
      </c>
      <c r="S1408" t="s">
        <v>40</v>
      </c>
      <c r="T1408" t="s">
        <v>103</v>
      </c>
      <c r="U1408" t="s">
        <v>42</v>
      </c>
      <c r="V1408">
        <v>3284</v>
      </c>
      <c r="W1408" t="s">
        <v>43</v>
      </c>
      <c r="X1408" t="s">
        <v>84</v>
      </c>
      <c r="Y1408" t="s">
        <v>236</v>
      </c>
      <c r="Z1408">
        <v>3</v>
      </c>
    </row>
    <row r="1409" spans="1:26" x14ac:dyDescent="0.3">
      <c r="A1409">
        <v>1834</v>
      </c>
      <c r="B1409" t="s">
        <v>1908</v>
      </c>
      <c r="C1409" t="s">
        <v>1942</v>
      </c>
      <c r="D1409" s="1">
        <v>44043</v>
      </c>
      <c r="E1409" s="1">
        <v>44291</v>
      </c>
      <c r="F1409" t="s">
        <v>728</v>
      </c>
      <c r="G1409" t="s">
        <v>5535</v>
      </c>
      <c r="H1409" t="s">
        <v>5536</v>
      </c>
      <c r="I1409" t="s">
        <v>31</v>
      </c>
      <c r="J1409" t="s">
        <v>32</v>
      </c>
      <c r="K1409" t="s">
        <v>33</v>
      </c>
      <c r="L1409" t="s">
        <v>34</v>
      </c>
      <c r="M1409" t="s">
        <v>63</v>
      </c>
      <c r="N1409" t="s">
        <v>126</v>
      </c>
      <c r="O1409" t="s">
        <v>5537</v>
      </c>
      <c r="P1409" t="s">
        <v>38</v>
      </c>
      <c r="Q1409" t="s">
        <v>177</v>
      </c>
      <c r="R1409" s="1">
        <v>28746</v>
      </c>
      <c r="S1409" t="s">
        <v>40</v>
      </c>
      <c r="T1409" t="s">
        <v>178</v>
      </c>
      <c r="U1409" t="s">
        <v>42</v>
      </c>
      <c r="V1409">
        <v>80929</v>
      </c>
      <c r="W1409" t="s">
        <v>43</v>
      </c>
      <c r="X1409" t="s">
        <v>104</v>
      </c>
      <c r="Y1409" t="s">
        <v>236</v>
      </c>
      <c r="Z1409">
        <v>3</v>
      </c>
    </row>
    <row r="1410" spans="1:26" x14ac:dyDescent="0.3">
      <c r="A1410">
        <v>1835</v>
      </c>
      <c r="B1410" t="s">
        <v>5538</v>
      </c>
      <c r="C1410" t="s">
        <v>5539</v>
      </c>
      <c r="D1410" s="1">
        <v>44449</v>
      </c>
      <c r="E1410" s="1">
        <v>44761</v>
      </c>
      <c r="F1410" t="s">
        <v>728</v>
      </c>
      <c r="G1410" t="s">
        <v>5540</v>
      </c>
      <c r="H1410" t="s">
        <v>5541</v>
      </c>
      <c r="I1410" t="s">
        <v>50</v>
      </c>
      <c r="J1410" t="s">
        <v>32</v>
      </c>
      <c r="K1410" t="s">
        <v>52</v>
      </c>
      <c r="L1410" t="s">
        <v>64</v>
      </c>
      <c r="M1410" t="s">
        <v>35</v>
      </c>
      <c r="N1410" t="s">
        <v>126</v>
      </c>
      <c r="O1410" t="s">
        <v>5542</v>
      </c>
      <c r="P1410" t="s">
        <v>38</v>
      </c>
      <c r="Q1410" t="s">
        <v>90</v>
      </c>
      <c r="R1410" s="1">
        <v>30280</v>
      </c>
      <c r="S1410" t="s">
        <v>40</v>
      </c>
      <c r="T1410" t="s">
        <v>83</v>
      </c>
      <c r="U1410" t="s">
        <v>42</v>
      </c>
      <c r="V1410">
        <v>5480</v>
      </c>
      <c r="W1410" t="s">
        <v>128</v>
      </c>
      <c r="X1410" t="s">
        <v>75</v>
      </c>
      <c r="Y1410" t="s">
        <v>236</v>
      </c>
      <c r="Z1410">
        <v>3</v>
      </c>
    </row>
    <row r="1411" spans="1:26" x14ac:dyDescent="0.3">
      <c r="A1411">
        <v>1836</v>
      </c>
      <c r="B1411" t="s">
        <v>2826</v>
      </c>
      <c r="C1411" t="s">
        <v>1197</v>
      </c>
      <c r="D1411" s="1">
        <v>43635</v>
      </c>
      <c r="E1411" s="1"/>
      <c r="F1411" t="s">
        <v>728</v>
      </c>
      <c r="G1411" t="s">
        <v>5543</v>
      </c>
      <c r="H1411" t="s">
        <v>5544</v>
      </c>
      <c r="I1411" t="s">
        <v>139</v>
      </c>
      <c r="J1411" t="s">
        <v>32</v>
      </c>
      <c r="K1411" t="s">
        <v>52</v>
      </c>
      <c r="L1411" t="s">
        <v>64</v>
      </c>
      <c r="M1411" t="s">
        <v>35</v>
      </c>
      <c r="N1411" t="s">
        <v>36</v>
      </c>
      <c r="O1411" t="s">
        <v>37</v>
      </c>
      <c r="P1411" t="s">
        <v>38</v>
      </c>
      <c r="Q1411" t="s">
        <v>90</v>
      </c>
      <c r="R1411" s="1">
        <v>25947</v>
      </c>
      <c r="S1411" t="s">
        <v>40</v>
      </c>
      <c r="T1411" t="s">
        <v>83</v>
      </c>
      <c r="U1411" t="s">
        <v>55</v>
      </c>
      <c r="V1411">
        <v>35394</v>
      </c>
      <c r="W1411" t="s">
        <v>56</v>
      </c>
      <c r="X1411" t="s">
        <v>104</v>
      </c>
      <c r="Y1411" t="s">
        <v>236</v>
      </c>
      <c r="Z1411">
        <v>3</v>
      </c>
    </row>
    <row r="1412" spans="1:26" x14ac:dyDescent="0.3">
      <c r="A1412">
        <v>1837</v>
      </c>
      <c r="B1412" t="s">
        <v>5356</v>
      </c>
      <c r="C1412" t="s">
        <v>2778</v>
      </c>
      <c r="D1412" s="1">
        <v>44424</v>
      </c>
      <c r="E1412" s="1"/>
      <c r="F1412" t="s">
        <v>728</v>
      </c>
      <c r="G1412" t="s">
        <v>5545</v>
      </c>
      <c r="H1412" t="s">
        <v>5546</v>
      </c>
      <c r="I1412" t="s">
        <v>118</v>
      </c>
      <c r="J1412" t="s">
        <v>32</v>
      </c>
      <c r="K1412" t="s">
        <v>52</v>
      </c>
      <c r="L1412" t="s">
        <v>64</v>
      </c>
      <c r="M1412" t="s">
        <v>63</v>
      </c>
      <c r="N1412" t="s">
        <v>36</v>
      </c>
      <c r="O1412" t="s">
        <v>37</v>
      </c>
      <c r="P1412" t="s">
        <v>38</v>
      </c>
      <c r="Q1412" t="s">
        <v>177</v>
      </c>
      <c r="R1412" s="1">
        <v>27562</v>
      </c>
      <c r="S1412" t="s">
        <v>40</v>
      </c>
      <c r="T1412" t="s">
        <v>103</v>
      </c>
      <c r="U1412" t="s">
        <v>42</v>
      </c>
      <c r="V1412">
        <v>5981</v>
      </c>
      <c r="W1412" t="s">
        <v>128</v>
      </c>
      <c r="X1412" t="s">
        <v>104</v>
      </c>
      <c r="Y1412" t="s">
        <v>236</v>
      </c>
      <c r="Z1412">
        <v>3</v>
      </c>
    </row>
    <row r="1413" spans="1:26" x14ac:dyDescent="0.3">
      <c r="A1413">
        <v>1838</v>
      </c>
      <c r="B1413" t="s">
        <v>3167</v>
      </c>
      <c r="C1413" t="s">
        <v>5547</v>
      </c>
      <c r="D1413" s="1">
        <v>43654</v>
      </c>
      <c r="E1413" s="1"/>
      <c r="F1413" t="s">
        <v>28</v>
      </c>
      <c r="G1413" t="s">
        <v>5548</v>
      </c>
      <c r="H1413" t="s">
        <v>5549</v>
      </c>
      <c r="I1413" t="s">
        <v>80</v>
      </c>
      <c r="J1413" t="s">
        <v>32</v>
      </c>
      <c r="K1413" t="s">
        <v>52</v>
      </c>
      <c r="L1413" t="s">
        <v>51</v>
      </c>
      <c r="M1413" t="s">
        <v>35</v>
      </c>
      <c r="N1413" t="s">
        <v>36</v>
      </c>
      <c r="O1413" t="s">
        <v>37</v>
      </c>
      <c r="P1413" t="s">
        <v>38</v>
      </c>
      <c r="Q1413" t="s">
        <v>53</v>
      </c>
      <c r="R1413" s="1">
        <v>21444</v>
      </c>
      <c r="S1413" t="s">
        <v>40</v>
      </c>
      <c r="T1413" t="s">
        <v>83</v>
      </c>
      <c r="U1413" t="s">
        <v>42</v>
      </c>
      <c r="V1413">
        <v>4188</v>
      </c>
      <c r="W1413" t="s">
        <v>43</v>
      </c>
      <c r="X1413" t="s">
        <v>44</v>
      </c>
      <c r="Y1413" t="s">
        <v>105</v>
      </c>
      <c r="Z1413">
        <v>3</v>
      </c>
    </row>
    <row r="1414" spans="1:26" x14ac:dyDescent="0.3">
      <c r="A1414">
        <v>1839</v>
      </c>
      <c r="B1414" t="s">
        <v>3244</v>
      </c>
      <c r="C1414" t="s">
        <v>2959</v>
      </c>
      <c r="D1414" s="1">
        <v>44425</v>
      </c>
      <c r="E1414" s="1">
        <v>44804</v>
      </c>
      <c r="F1414" t="s">
        <v>28</v>
      </c>
      <c r="G1414" t="s">
        <v>5550</v>
      </c>
      <c r="H1414" t="s">
        <v>5551</v>
      </c>
      <c r="I1414" t="s">
        <v>168</v>
      </c>
      <c r="J1414" t="s">
        <v>32</v>
      </c>
      <c r="K1414" t="s">
        <v>63</v>
      </c>
      <c r="L1414" t="s">
        <v>51</v>
      </c>
      <c r="M1414" t="s">
        <v>52</v>
      </c>
      <c r="N1414" t="s">
        <v>175</v>
      </c>
      <c r="O1414" t="s">
        <v>5552</v>
      </c>
      <c r="P1414" t="s">
        <v>38</v>
      </c>
      <c r="Q1414" t="s">
        <v>696</v>
      </c>
      <c r="R1414" s="1">
        <v>24926</v>
      </c>
      <c r="S1414" t="s">
        <v>40</v>
      </c>
      <c r="T1414" t="s">
        <v>67</v>
      </c>
      <c r="U1414" t="s">
        <v>42</v>
      </c>
      <c r="V1414">
        <v>74361</v>
      </c>
      <c r="W1414" t="s">
        <v>74</v>
      </c>
      <c r="X1414" t="s">
        <v>75</v>
      </c>
      <c r="Y1414" t="s">
        <v>105</v>
      </c>
      <c r="Z1414">
        <v>3</v>
      </c>
    </row>
    <row r="1415" spans="1:26" x14ac:dyDescent="0.3">
      <c r="A1415">
        <v>1840</v>
      </c>
      <c r="B1415" t="s">
        <v>2148</v>
      </c>
      <c r="C1415" t="s">
        <v>5553</v>
      </c>
      <c r="D1415" s="1">
        <v>44204</v>
      </c>
      <c r="E1415" s="1"/>
      <c r="F1415" t="s">
        <v>28</v>
      </c>
      <c r="G1415" t="s">
        <v>5554</v>
      </c>
      <c r="H1415" t="s">
        <v>5555</v>
      </c>
      <c r="I1415" t="s">
        <v>98</v>
      </c>
      <c r="J1415" t="s">
        <v>32</v>
      </c>
      <c r="K1415" t="s">
        <v>63</v>
      </c>
      <c r="L1415" t="s">
        <v>64</v>
      </c>
      <c r="M1415" t="s">
        <v>52</v>
      </c>
      <c r="N1415" t="s">
        <v>36</v>
      </c>
      <c r="O1415" t="s">
        <v>37</v>
      </c>
      <c r="P1415" t="s">
        <v>38</v>
      </c>
      <c r="Q1415" t="s">
        <v>101</v>
      </c>
      <c r="R1415" s="1">
        <v>25422</v>
      </c>
      <c r="S1415" t="s">
        <v>40</v>
      </c>
      <c r="T1415" t="s">
        <v>703</v>
      </c>
      <c r="U1415" t="s">
        <v>42</v>
      </c>
      <c r="V1415">
        <v>56925</v>
      </c>
      <c r="W1415" t="s">
        <v>56</v>
      </c>
      <c r="X1415" t="s">
        <v>75</v>
      </c>
      <c r="Y1415" t="s">
        <v>105</v>
      </c>
      <c r="Z1415">
        <v>3</v>
      </c>
    </row>
    <row r="1416" spans="1:26" x14ac:dyDescent="0.3">
      <c r="A1416">
        <v>1841</v>
      </c>
      <c r="B1416" t="s">
        <v>5556</v>
      </c>
      <c r="C1416" t="s">
        <v>2893</v>
      </c>
      <c r="D1416" s="1">
        <v>43326</v>
      </c>
      <c r="E1416" s="1"/>
      <c r="F1416" t="s">
        <v>28</v>
      </c>
      <c r="G1416" t="s">
        <v>5557</v>
      </c>
      <c r="H1416" t="s">
        <v>5558</v>
      </c>
      <c r="I1416" t="s">
        <v>118</v>
      </c>
      <c r="J1416" t="s">
        <v>32</v>
      </c>
      <c r="K1416" t="s">
        <v>33</v>
      </c>
      <c r="L1416" t="s">
        <v>64</v>
      </c>
      <c r="M1416" t="s">
        <v>52</v>
      </c>
      <c r="N1416" t="s">
        <v>36</v>
      </c>
      <c r="O1416" t="s">
        <v>37</v>
      </c>
      <c r="P1416" t="s">
        <v>38</v>
      </c>
      <c r="Q1416" t="s">
        <v>90</v>
      </c>
      <c r="R1416" s="1">
        <v>21477</v>
      </c>
      <c r="S1416" t="s">
        <v>40</v>
      </c>
      <c r="T1416" t="s">
        <v>216</v>
      </c>
      <c r="U1416" t="s">
        <v>42</v>
      </c>
      <c r="V1416">
        <v>62148</v>
      </c>
      <c r="W1416" t="s">
        <v>56</v>
      </c>
      <c r="X1416" t="s">
        <v>44</v>
      </c>
      <c r="Y1416" t="s">
        <v>105</v>
      </c>
      <c r="Z1416">
        <v>3</v>
      </c>
    </row>
    <row r="1417" spans="1:26" x14ac:dyDescent="0.3">
      <c r="A1417">
        <v>1842</v>
      </c>
      <c r="B1417" t="s">
        <v>2889</v>
      </c>
      <c r="C1417" t="s">
        <v>5559</v>
      </c>
      <c r="D1417" s="1">
        <v>44407</v>
      </c>
      <c r="E1417" s="1"/>
      <c r="F1417" t="s">
        <v>28</v>
      </c>
      <c r="G1417" t="s">
        <v>5560</v>
      </c>
      <c r="H1417" t="s">
        <v>5561</v>
      </c>
      <c r="I1417" t="s">
        <v>62</v>
      </c>
      <c r="J1417" t="s">
        <v>32</v>
      </c>
      <c r="K1417" t="s">
        <v>52</v>
      </c>
      <c r="L1417" t="s">
        <v>64</v>
      </c>
      <c r="M1417" t="s">
        <v>35</v>
      </c>
      <c r="N1417" t="s">
        <v>36</v>
      </c>
      <c r="O1417" t="s">
        <v>37</v>
      </c>
      <c r="P1417" t="s">
        <v>38</v>
      </c>
      <c r="Q1417" t="s">
        <v>81</v>
      </c>
      <c r="R1417" s="1">
        <v>35925</v>
      </c>
      <c r="S1417" t="s">
        <v>40</v>
      </c>
      <c r="T1417" t="s">
        <v>178</v>
      </c>
      <c r="U1417" t="s">
        <v>55</v>
      </c>
      <c r="V1417">
        <v>20467</v>
      </c>
      <c r="W1417" t="s">
        <v>128</v>
      </c>
      <c r="X1417" t="s">
        <v>104</v>
      </c>
      <c r="Y1417" t="s">
        <v>105</v>
      </c>
      <c r="Z1417">
        <v>3</v>
      </c>
    </row>
    <row r="1418" spans="1:26" x14ac:dyDescent="0.3">
      <c r="A1418">
        <v>1843</v>
      </c>
      <c r="B1418" t="s">
        <v>5562</v>
      </c>
      <c r="C1418" t="s">
        <v>5563</v>
      </c>
      <c r="D1418" s="1">
        <v>45024</v>
      </c>
      <c r="E1418" s="1"/>
      <c r="F1418" t="s">
        <v>28</v>
      </c>
      <c r="G1418" t="s">
        <v>5564</v>
      </c>
      <c r="H1418" t="s">
        <v>5565</v>
      </c>
      <c r="I1418" t="s">
        <v>89</v>
      </c>
      <c r="J1418" t="s">
        <v>32</v>
      </c>
      <c r="K1418" t="s">
        <v>63</v>
      </c>
      <c r="L1418" t="s">
        <v>34</v>
      </c>
      <c r="M1418" t="s">
        <v>35</v>
      </c>
      <c r="N1418" t="s">
        <v>36</v>
      </c>
      <c r="O1418" t="s">
        <v>37</v>
      </c>
      <c r="P1418" t="s">
        <v>38</v>
      </c>
      <c r="Q1418" t="s">
        <v>111</v>
      </c>
      <c r="R1418" s="1">
        <v>23023</v>
      </c>
      <c r="S1418" t="s">
        <v>40</v>
      </c>
      <c r="T1418" t="s">
        <v>113</v>
      </c>
      <c r="U1418" t="s">
        <v>55</v>
      </c>
      <c r="V1418">
        <v>43130</v>
      </c>
      <c r="W1418" t="s">
        <v>56</v>
      </c>
      <c r="X1418" t="s">
        <v>84</v>
      </c>
      <c r="Y1418" t="s">
        <v>236</v>
      </c>
      <c r="Z1418">
        <v>3</v>
      </c>
    </row>
    <row r="1419" spans="1:26" x14ac:dyDescent="0.3">
      <c r="A1419">
        <v>1844</v>
      </c>
      <c r="B1419" t="s">
        <v>3186</v>
      </c>
      <c r="C1419" t="s">
        <v>5267</v>
      </c>
      <c r="D1419" s="1">
        <v>43719</v>
      </c>
      <c r="E1419" s="1"/>
      <c r="F1419" t="s">
        <v>28</v>
      </c>
      <c r="G1419" t="s">
        <v>5566</v>
      </c>
      <c r="H1419" t="s">
        <v>5567</v>
      </c>
      <c r="I1419" t="s">
        <v>31</v>
      </c>
      <c r="J1419" t="s">
        <v>32</v>
      </c>
      <c r="K1419" t="s">
        <v>52</v>
      </c>
      <c r="L1419" t="s">
        <v>51</v>
      </c>
      <c r="M1419" t="s">
        <v>52</v>
      </c>
      <c r="N1419" t="s">
        <v>36</v>
      </c>
      <c r="O1419" t="s">
        <v>37</v>
      </c>
      <c r="P1419" t="s">
        <v>38</v>
      </c>
      <c r="Q1419" t="s">
        <v>81</v>
      </c>
      <c r="R1419" s="1">
        <v>23704</v>
      </c>
      <c r="S1419" t="s">
        <v>40</v>
      </c>
      <c r="T1419" t="s">
        <v>381</v>
      </c>
      <c r="U1419" t="s">
        <v>42</v>
      </c>
      <c r="V1419">
        <v>52114</v>
      </c>
      <c r="W1419" t="s">
        <v>74</v>
      </c>
      <c r="X1419" t="s">
        <v>75</v>
      </c>
      <c r="Y1419" t="s">
        <v>105</v>
      </c>
      <c r="Z1419">
        <v>3</v>
      </c>
    </row>
    <row r="1420" spans="1:26" x14ac:dyDescent="0.3">
      <c r="A1420">
        <v>1845</v>
      </c>
      <c r="B1420" t="s">
        <v>5568</v>
      </c>
      <c r="C1420" t="s">
        <v>1839</v>
      </c>
      <c r="D1420" s="1">
        <v>43895</v>
      </c>
      <c r="E1420" s="1">
        <v>44430</v>
      </c>
      <c r="F1420" t="s">
        <v>28</v>
      </c>
      <c r="G1420" t="s">
        <v>5569</v>
      </c>
      <c r="H1420" t="s">
        <v>5570</v>
      </c>
      <c r="I1420" t="s">
        <v>133</v>
      </c>
      <c r="J1420" t="s">
        <v>32</v>
      </c>
      <c r="K1420" t="s">
        <v>52</v>
      </c>
      <c r="L1420" t="s">
        <v>51</v>
      </c>
      <c r="M1420" t="s">
        <v>35</v>
      </c>
      <c r="N1420" t="s">
        <v>175</v>
      </c>
      <c r="O1420" t="s">
        <v>5571</v>
      </c>
      <c r="P1420" t="s">
        <v>38</v>
      </c>
      <c r="Q1420" t="s">
        <v>53</v>
      </c>
      <c r="R1420" s="1">
        <v>15333</v>
      </c>
      <c r="S1420" t="s">
        <v>40</v>
      </c>
      <c r="T1420" t="s">
        <v>83</v>
      </c>
      <c r="U1420" t="s">
        <v>42</v>
      </c>
      <c r="V1420">
        <v>78947</v>
      </c>
      <c r="W1420" t="s">
        <v>93</v>
      </c>
      <c r="X1420" t="s">
        <v>75</v>
      </c>
      <c r="Y1420" t="s">
        <v>236</v>
      </c>
      <c r="Z1420">
        <v>3</v>
      </c>
    </row>
    <row r="1421" spans="1:26" x14ac:dyDescent="0.3">
      <c r="A1421">
        <v>1846</v>
      </c>
      <c r="B1421" t="s">
        <v>5572</v>
      </c>
      <c r="C1421" t="s">
        <v>5125</v>
      </c>
      <c r="D1421" s="1">
        <v>43801</v>
      </c>
      <c r="E1421" s="1"/>
      <c r="F1421" t="s">
        <v>28</v>
      </c>
      <c r="G1421" t="s">
        <v>5573</v>
      </c>
      <c r="H1421" t="s">
        <v>5574</v>
      </c>
      <c r="I1421" t="s">
        <v>50</v>
      </c>
      <c r="J1421" t="s">
        <v>32</v>
      </c>
      <c r="K1421" t="s">
        <v>63</v>
      </c>
      <c r="L1421" t="s">
        <v>34</v>
      </c>
      <c r="M1421" t="s">
        <v>35</v>
      </c>
      <c r="N1421" t="s">
        <v>36</v>
      </c>
      <c r="O1421" t="s">
        <v>37</v>
      </c>
      <c r="P1421" t="s">
        <v>38</v>
      </c>
      <c r="Q1421" t="s">
        <v>53</v>
      </c>
      <c r="R1421" s="1">
        <v>17130</v>
      </c>
      <c r="S1421" t="s">
        <v>40</v>
      </c>
      <c r="T1421" t="s">
        <v>226</v>
      </c>
      <c r="U1421" t="s">
        <v>55</v>
      </c>
      <c r="V1421">
        <v>85558</v>
      </c>
      <c r="W1421" t="s">
        <v>93</v>
      </c>
      <c r="X1421" t="s">
        <v>75</v>
      </c>
      <c r="Y1421" t="s">
        <v>236</v>
      </c>
      <c r="Z1421">
        <v>3</v>
      </c>
    </row>
    <row r="1422" spans="1:26" x14ac:dyDescent="0.3">
      <c r="A1422">
        <v>1847</v>
      </c>
      <c r="B1422" t="s">
        <v>5575</v>
      </c>
      <c r="C1422" t="s">
        <v>2724</v>
      </c>
      <c r="D1422" s="1">
        <v>44898</v>
      </c>
      <c r="E1422" s="1">
        <v>44919</v>
      </c>
      <c r="F1422" t="s">
        <v>28</v>
      </c>
      <c r="G1422" t="s">
        <v>5576</v>
      </c>
      <c r="H1422" t="s">
        <v>5577</v>
      </c>
      <c r="I1422" t="s">
        <v>139</v>
      </c>
      <c r="J1422" t="s">
        <v>32</v>
      </c>
      <c r="K1422" t="s">
        <v>63</v>
      </c>
      <c r="L1422" t="s">
        <v>34</v>
      </c>
      <c r="M1422" t="s">
        <v>52</v>
      </c>
      <c r="N1422" t="s">
        <v>126</v>
      </c>
      <c r="O1422" t="s">
        <v>5578</v>
      </c>
      <c r="P1422" t="s">
        <v>38</v>
      </c>
      <c r="Q1422" t="s">
        <v>177</v>
      </c>
      <c r="R1422" s="1">
        <v>36815</v>
      </c>
      <c r="S1422" t="s">
        <v>40</v>
      </c>
      <c r="T1422" t="s">
        <v>419</v>
      </c>
      <c r="U1422" t="s">
        <v>55</v>
      </c>
      <c r="V1422">
        <v>16653</v>
      </c>
      <c r="W1422" t="s">
        <v>74</v>
      </c>
      <c r="X1422" t="s">
        <v>104</v>
      </c>
      <c r="Y1422" t="s">
        <v>236</v>
      </c>
      <c r="Z1422">
        <v>3</v>
      </c>
    </row>
    <row r="1423" spans="1:26" x14ac:dyDescent="0.3">
      <c r="A1423">
        <v>1848</v>
      </c>
      <c r="B1423" t="s">
        <v>5579</v>
      </c>
      <c r="C1423" t="s">
        <v>185</v>
      </c>
      <c r="D1423" s="1">
        <v>44553</v>
      </c>
      <c r="E1423" s="1"/>
      <c r="F1423" t="s">
        <v>28</v>
      </c>
      <c r="G1423" t="s">
        <v>5580</v>
      </c>
      <c r="H1423" t="s">
        <v>5581</v>
      </c>
      <c r="I1423" t="s">
        <v>80</v>
      </c>
      <c r="J1423" t="s">
        <v>32</v>
      </c>
      <c r="K1423" t="s">
        <v>33</v>
      </c>
      <c r="L1423" t="s">
        <v>34</v>
      </c>
      <c r="M1423" t="s">
        <v>52</v>
      </c>
      <c r="N1423" t="s">
        <v>36</v>
      </c>
      <c r="O1423" t="s">
        <v>37</v>
      </c>
      <c r="P1423" t="s">
        <v>38</v>
      </c>
      <c r="Q1423" t="s">
        <v>111</v>
      </c>
      <c r="R1423" s="1">
        <v>36816</v>
      </c>
      <c r="S1423" t="s">
        <v>40</v>
      </c>
      <c r="T1423" t="s">
        <v>113</v>
      </c>
      <c r="U1423" t="s">
        <v>55</v>
      </c>
      <c r="V1423">
        <v>40621</v>
      </c>
      <c r="W1423" t="s">
        <v>93</v>
      </c>
      <c r="X1423" t="s">
        <v>104</v>
      </c>
      <c r="Y1423" t="s">
        <v>740</v>
      </c>
      <c r="Z1423">
        <v>3</v>
      </c>
    </row>
    <row r="1424" spans="1:26" x14ac:dyDescent="0.3">
      <c r="A1424">
        <v>1849</v>
      </c>
      <c r="B1424" t="s">
        <v>5582</v>
      </c>
      <c r="C1424" t="s">
        <v>5322</v>
      </c>
      <c r="D1424" s="1">
        <v>44589</v>
      </c>
      <c r="E1424" s="1"/>
      <c r="F1424" t="s">
        <v>28</v>
      </c>
      <c r="G1424" t="s">
        <v>5583</v>
      </c>
      <c r="H1424" t="s">
        <v>5584</v>
      </c>
      <c r="I1424" t="s">
        <v>168</v>
      </c>
      <c r="J1424" t="s">
        <v>32</v>
      </c>
      <c r="K1424" t="s">
        <v>52</v>
      </c>
      <c r="L1424" t="s">
        <v>64</v>
      </c>
      <c r="M1424" t="s">
        <v>63</v>
      </c>
      <c r="N1424" t="s">
        <v>36</v>
      </c>
      <c r="O1424" t="s">
        <v>37</v>
      </c>
      <c r="P1424" t="s">
        <v>38</v>
      </c>
      <c r="Q1424" t="s">
        <v>177</v>
      </c>
      <c r="R1424" s="1">
        <v>22064</v>
      </c>
      <c r="S1424" t="s">
        <v>40</v>
      </c>
      <c r="T1424" t="s">
        <v>419</v>
      </c>
      <c r="U1424" t="s">
        <v>42</v>
      </c>
      <c r="V1424">
        <v>31815</v>
      </c>
      <c r="W1424" t="s">
        <v>56</v>
      </c>
      <c r="X1424" t="s">
        <v>104</v>
      </c>
      <c r="Y1424" t="s">
        <v>740</v>
      </c>
      <c r="Z1424">
        <v>3</v>
      </c>
    </row>
    <row r="1425" spans="1:26" x14ac:dyDescent="0.3">
      <c r="A1425">
        <v>1850</v>
      </c>
      <c r="B1425" t="s">
        <v>5585</v>
      </c>
      <c r="C1425" t="s">
        <v>5586</v>
      </c>
      <c r="D1425" s="1">
        <v>43814</v>
      </c>
      <c r="E1425" s="1">
        <v>44372</v>
      </c>
      <c r="F1425" t="s">
        <v>28</v>
      </c>
      <c r="G1425" t="s">
        <v>5587</v>
      </c>
      <c r="H1425" t="s">
        <v>5588</v>
      </c>
      <c r="I1425" t="s">
        <v>98</v>
      </c>
      <c r="J1425" t="s">
        <v>745</v>
      </c>
      <c r="K1425" t="s">
        <v>33</v>
      </c>
      <c r="L1425" t="s">
        <v>51</v>
      </c>
      <c r="M1425" t="s">
        <v>63</v>
      </c>
      <c r="N1425" t="s">
        <v>175</v>
      </c>
      <c r="O1425" t="s">
        <v>5589</v>
      </c>
      <c r="P1425" t="s">
        <v>38</v>
      </c>
      <c r="Q1425" t="s">
        <v>53</v>
      </c>
      <c r="R1425" s="1">
        <v>35361</v>
      </c>
      <c r="S1425" t="s">
        <v>40</v>
      </c>
      <c r="T1425" t="s">
        <v>163</v>
      </c>
      <c r="U1425" t="s">
        <v>42</v>
      </c>
      <c r="V1425">
        <v>78073</v>
      </c>
      <c r="W1425" t="s">
        <v>43</v>
      </c>
      <c r="X1425" t="s">
        <v>84</v>
      </c>
      <c r="Y1425" t="s">
        <v>740</v>
      </c>
      <c r="Z1425">
        <v>3</v>
      </c>
    </row>
    <row r="1426" spans="1:26" x14ac:dyDescent="0.3">
      <c r="A1426">
        <v>1851</v>
      </c>
      <c r="B1426" t="s">
        <v>5590</v>
      </c>
      <c r="C1426" t="s">
        <v>5591</v>
      </c>
      <c r="D1426" s="1">
        <v>44511</v>
      </c>
      <c r="E1426" s="1">
        <v>44774</v>
      </c>
      <c r="F1426" t="s">
        <v>28</v>
      </c>
      <c r="G1426" t="s">
        <v>5592</v>
      </c>
      <c r="H1426" t="s">
        <v>5593</v>
      </c>
      <c r="I1426" t="s">
        <v>118</v>
      </c>
      <c r="J1426" t="s">
        <v>745</v>
      </c>
      <c r="K1426" t="s">
        <v>63</v>
      </c>
      <c r="L1426" t="s">
        <v>64</v>
      </c>
      <c r="M1426" t="s">
        <v>35</v>
      </c>
      <c r="N1426" t="s">
        <v>140</v>
      </c>
      <c r="O1426" t="s">
        <v>5594</v>
      </c>
      <c r="P1426" t="s">
        <v>38</v>
      </c>
      <c r="Q1426" t="s">
        <v>81</v>
      </c>
      <c r="R1426" s="1">
        <v>24774</v>
      </c>
      <c r="S1426" t="s">
        <v>40</v>
      </c>
      <c r="T1426" t="s">
        <v>83</v>
      </c>
      <c r="U1426" t="s">
        <v>42</v>
      </c>
      <c r="V1426">
        <v>57276</v>
      </c>
      <c r="W1426" t="s">
        <v>56</v>
      </c>
      <c r="X1426" t="s">
        <v>75</v>
      </c>
      <c r="Y1426" t="s">
        <v>740</v>
      </c>
      <c r="Z1426">
        <v>3</v>
      </c>
    </row>
    <row r="1427" spans="1:26" x14ac:dyDescent="0.3">
      <c r="A1427">
        <v>1852</v>
      </c>
      <c r="B1427" t="s">
        <v>532</v>
      </c>
      <c r="C1427" t="s">
        <v>165</v>
      </c>
      <c r="D1427" s="1">
        <v>43511</v>
      </c>
      <c r="E1427" s="1">
        <v>45135</v>
      </c>
      <c r="F1427" t="s">
        <v>28</v>
      </c>
      <c r="G1427" t="s">
        <v>5595</v>
      </c>
      <c r="H1427" t="s">
        <v>5596</v>
      </c>
      <c r="I1427" t="s">
        <v>62</v>
      </c>
      <c r="J1427" t="s">
        <v>745</v>
      </c>
      <c r="K1427" t="s">
        <v>63</v>
      </c>
      <c r="L1427" t="s">
        <v>51</v>
      </c>
      <c r="M1427" t="s">
        <v>52</v>
      </c>
      <c r="N1427" t="s">
        <v>175</v>
      </c>
      <c r="O1427" t="s">
        <v>5597</v>
      </c>
      <c r="P1427" t="s">
        <v>38</v>
      </c>
      <c r="Q1427" t="s">
        <v>81</v>
      </c>
      <c r="R1427" s="1">
        <v>29877</v>
      </c>
      <c r="S1427" t="s">
        <v>40</v>
      </c>
      <c r="T1427" t="s">
        <v>103</v>
      </c>
      <c r="U1427" t="s">
        <v>42</v>
      </c>
      <c r="V1427">
        <v>47682</v>
      </c>
      <c r="W1427" t="s">
        <v>93</v>
      </c>
      <c r="X1427" t="s">
        <v>75</v>
      </c>
      <c r="Y1427" t="s">
        <v>740</v>
      </c>
      <c r="Z1427">
        <v>3</v>
      </c>
    </row>
    <row r="1428" spans="1:26" x14ac:dyDescent="0.3">
      <c r="A1428">
        <v>1853</v>
      </c>
      <c r="B1428" t="s">
        <v>5598</v>
      </c>
      <c r="C1428" t="s">
        <v>2749</v>
      </c>
      <c r="D1428" s="1">
        <v>44651</v>
      </c>
      <c r="E1428" s="1"/>
      <c r="F1428" t="s">
        <v>728</v>
      </c>
      <c r="G1428" t="s">
        <v>5599</v>
      </c>
      <c r="H1428" t="s">
        <v>5600</v>
      </c>
      <c r="I1428" t="s">
        <v>168</v>
      </c>
      <c r="J1428" t="s">
        <v>32</v>
      </c>
      <c r="K1428" t="s">
        <v>33</v>
      </c>
      <c r="L1428" t="s">
        <v>64</v>
      </c>
      <c r="M1428" t="s">
        <v>35</v>
      </c>
      <c r="N1428" t="s">
        <v>36</v>
      </c>
      <c r="O1428" t="s">
        <v>37</v>
      </c>
      <c r="P1428" t="s">
        <v>38</v>
      </c>
      <c r="Q1428" t="s">
        <v>305</v>
      </c>
      <c r="R1428" s="1">
        <v>21178</v>
      </c>
      <c r="S1428" t="s">
        <v>40</v>
      </c>
      <c r="T1428" t="s">
        <v>163</v>
      </c>
      <c r="U1428" t="s">
        <v>42</v>
      </c>
      <c r="V1428">
        <v>26452</v>
      </c>
      <c r="W1428" t="s">
        <v>74</v>
      </c>
      <c r="X1428" t="s">
        <v>104</v>
      </c>
      <c r="Y1428" t="s">
        <v>740</v>
      </c>
      <c r="Z1428">
        <v>3</v>
      </c>
    </row>
    <row r="1429" spans="1:26" x14ac:dyDescent="0.3">
      <c r="A1429">
        <v>1854</v>
      </c>
      <c r="B1429" t="s">
        <v>5601</v>
      </c>
      <c r="C1429" t="s">
        <v>152</v>
      </c>
      <c r="D1429" s="1">
        <v>44129</v>
      </c>
      <c r="E1429" s="1">
        <v>44669</v>
      </c>
      <c r="F1429" t="s">
        <v>728</v>
      </c>
      <c r="G1429" t="s">
        <v>5602</v>
      </c>
      <c r="H1429" t="s">
        <v>5603</v>
      </c>
      <c r="I1429" t="s">
        <v>98</v>
      </c>
      <c r="J1429" t="s">
        <v>32</v>
      </c>
      <c r="K1429" t="s">
        <v>33</v>
      </c>
      <c r="L1429" t="s">
        <v>51</v>
      </c>
      <c r="M1429" t="s">
        <v>63</v>
      </c>
      <c r="N1429" t="s">
        <v>99</v>
      </c>
      <c r="O1429" t="s">
        <v>5604</v>
      </c>
      <c r="P1429" t="s">
        <v>38</v>
      </c>
      <c r="Q1429" t="s">
        <v>286</v>
      </c>
      <c r="R1429" s="1">
        <v>22887</v>
      </c>
      <c r="S1429" t="s">
        <v>40</v>
      </c>
      <c r="T1429" t="s">
        <v>287</v>
      </c>
      <c r="U1429" t="s">
        <v>42</v>
      </c>
      <c r="V1429">
        <v>68252</v>
      </c>
      <c r="W1429" t="s">
        <v>128</v>
      </c>
      <c r="X1429" t="s">
        <v>84</v>
      </c>
      <c r="Y1429" t="s">
        <v>740</v>
      </c>
      <c r="Z1429">
        <v>3</v>
      </c>
    </row>
    <row r="1430" spans="1:26" x14ac:dyDescent="0.3">
      <c r="A1430">
        <v>1855</v>
      </c>
      <c r="B1430" t="s">
        <v>618</v>
      </c>
      <c r="C1430" t="s">
        <v>2106</v>
      </c>
      <c r="D1430" s="1">
        <v>44767</v>
      </c>
      <c r="E1430" s="1">
        <v>45042</v>
      </c>
      <c r="F1430" t="s">
        <v>728</v>
      </c>
      <c r="G1430" t="s">
        <v>5499</v>
      </c>
      <c r="H1430" t="s">
        <v>5605</v>
      </c>
      <c r="I1430" t="s">
        <v>118</v>
      </c>
      <c r="J1430" t="s">
        <v>745</v>
      </c>
      <c r="K1430" t="s">
        <v>52</v>
      </c>
      <c r="L1430" t="s">
        <v>64</v>
      </c>
      <c r="M1430" t="s">
        <v>52</v>
      </c>
      <c r="N1430" t="s">
        <v>140</v>
      </c>
      <c r="O1430" t="s">
        <v>5606</v>
      </c>
      <c r="P1430" t="s">
        <v>38</v>
      </c>
      <c r="Q1430" t="s">
        <v>81</v>
      </c>
      <c r="R1430" s="1">
        <v>17306</v>
      </c>
      <c r="S1430" t="s">
        <v>40</v>
      </c>
      <c r="T1430" t="s">
        <v>654</v>
      </c>
      <c r="U1430" t="s">
        <v>55</v>
      </c>
      <c r="V1430">
        <v>42024</v>
      </c>
      <c r="W1430" t="s">
        <v>74</v>
      </c>
      <c r="X1430" t="s">
        <v>84</v>
      </c>
      <c r="Y1430" t="s">
        <v>105</v>
      </c>
      <c r="Z1430">
        <v>3</v>
      </c>
    </row>
    <row r="1431" spans="1:26" x14ac:dyDescent="0.3">
      <c r="A1431">
        <v>1856</v>
      </c>
      <c r="B1431" t="s">
        <v>5607</v>
      </c>
      <c r="C1431" t="s">
        <v>5608</v>
      </c>
      <c r="D1431" s="1">
        <v>44410</v>
      </c>
      <c r="E1431" s="1"/>
      <c r="F1431" t="s">
        <v>728</v>
      </c>
      <c r="G1431" t="s">
        <v>5609</v>
      </c>
      <c r="H1431" t="s">
        <v>5610</v>
      </c>
      <c r="I1431" t="s">
        <v>62</v>
      </c>
      <c r="J1431" t="s">
        <v>32</v>
      </c>
      <c r="K1431" t="s">
        <v>63</v>
      </c>
      <c r="L1431" t="s">
        <v>51</v>
      </c>
      <c r="M1431" t="s">
        <v>63</v>
      </c>
      <c r="N1431" t="s">
        <v>36</v>
      </c>
      <c r="O1431" t="s">
        <v>37</v>
      </c>
      <c r="P1431" t="s">
        <v>38</v>
      </c>
      <c r="Q1431" t="s">
        <v>90</v>
      </c>
      <c r="R1431" s="1">
        <v>26561</v>
      </c>
      <c r="S1431" t="s">
        <v>40</v>
      </c>
      <c r="T1431" t="s">
        <v>103</v>
      </c>
      <c r="U1431" t="s">
        <v>42</v>
      </c>
      <c r="V1431">
        <v>45723</v>
      </c>
      <c r="W1431" t="s">
        <v>93</v>
      </c>
      <c r="X1431" t="s">
        <v>44</v>
      </c>
      <c r="Y1431" t="s">
        <v>105</v>
      </c>
      <c r="Z1431">
        <v>3</v>
      </c>
    </row>
    <row r="1432" spans="1:26" x14ac:dyDescent="0.3">
      <c r="A1432">
        <v>1857</v>
      </c>
      <c r="B1432" t="s">
        <v>3051</v>
      </c>
      <c r="C1432" t="s">
        <v>433</v>
      </c>
      <c r="D1432" s="1">
        <v>44513</v>
      </c>
      <c r="E1432" s="1">
        <v>45002</v>
      </c>
      <c r="F1432" t="s">
        <v>728</v>
      </c>
      <c r="G1432" t="s">
        <v>1617</v>
      </c>
      <c r="H1432" t="s">
        <v>5611</v>
      </c>
      <c r="I1432" t="s">
        <v>89</v>
      </c>
      <c r="J1432" t="s">
        <v>745</v>
      </c>
      <c r="K1432" t="s">
        <v>33</v>
      </c>
      <c r="L1432" t="s">
        <v>34</v>
      </c>
      <c r="M1432" t="s">
        <v>35</v>
      </c>
      <c r="N1432" t="s">
        <v>99</v>
      </c>
      <c r="O1432" t="s">
        <v>5612</v>
      </c>
      <c r="P1432" t="s">
        <v>38</v>
      </c>
      <c r="Q1432" t="s">
        <v>936</v>
      </c>
      <c r="R1432" s="1">
        <v>20610</v>
      </c>
      <c r="S1432" t="s">
        <v>40</v>
      </c>
      <c r="T1432" t="s">
        <v>113</v>
      </c>
      <c r="U1432" t="s">
        <v>55</v>
      </c>
      <c r="V1432">
        <v>93336</v>
      </c>
      <c r="W1432" t="s">
        <v>74</v>
      </c>
      <c r="X1432" t="s">
        <v>104</v>
      </c>
      <c r="Y1432" t="s">
        <v>105</v>
      </c>
      <c r="Z1432">
        <v>3</v>
      </c>
    </row>
    <row r="1433" spans="1:26" x14ac:dyDescent="0.3">
      <c r="A1433">
        <v>1858</v>
      </c>
      <c r="B1433" t="s">
        <v>5091</v>
      </c>
      <c r="C1433" t="s">
        <v>5613</v>
      </c>
      <c r="D1433" s="1">
        <v>43592</v>
      </c>
      <c r="E1433" s="1">
        <v>43796</v>
      </c>
      <c r="F1433" t="s">
        <v>28</v>
      </c>
      <c r="G1433" t="s">
        <v>5614</v>
      </c>
      <c r="H1433" t="s">
        <v>5615</v>
      </c>
      <c r="I1433" t="s">
        <v>80</v>
      </c>
      <c r="J1433" t="s">
        <v>32</v>
      </c>
      <c r="K1433" t="s">
        <v>33</v>
      </c>
      <c r="L1433" t="s">
        <v>51</v>
      </c>
      <c r="M1433" t="s">
        <v>63</v>
      </c>
      <c r="N1433" t="s">
        <v>126</v>
      </c>
      <c r="O1433" t="s">
        <v>5616</v>
      </c>
      <c r="P1433" t="s">
        <v>38</v>
      </c>
      <c r="Q1433" t="s">
        <v>305</v>
      </c>
      <c r="R1433" s="1">
        <v>32193</v>
      </c>
      <c r="S1433" t="s">
        <v>40</v>
      </c>
      <c r="T1433" t="s">
        <v>163</v>
      </c>
      <c r="U1433" t="s">
        <v>42</v>
      </c>
      <c r="V1433">
        <v>16981</v>
      </c>
      <c r="W1433" t="s">
        <v>128</v>
      </c>
      <c r="X1433" t="s">
        <v>44</v>
      </c>
      <c r="Y1433" t="s">
        <v>105</v>
      </c>
      <c r="Z1433">
        <v>3</v>
      </c>
    </row>
    <row r="1434" spans="1:26" x14ac:dyDescent="0.3">
      <c r="A1434">
        <v>1859</v>
      </c>
      <c r="B1434" t="s">
        <v>5617</v>
      </c>
      <c r="C1434" t="s">
        <v>3508</v>
      </c>
      <c r="D1434" s="1">
        <v>44196</v>
      </c>
      <c r="E1434" s="1">
        <v>44259</v>
      </c>
      <c r="F1434" t="s">
        <v>28</v>
      </c>
      <c r="G1434" t="s">
        <v>5618</v>
      </c>
      <c r="H1434" t="s">
        <v>5619</v>
      </c>
      <c r="I1434" t="s">
        <v>168</v>
      </c>
      <c r="J1434" t="s">
        <v>32</v>
      </c>
      <c r="K1434" t="s">
        <v>33</v>
      </c>
      <c r="L1434" t="s">
        <v>51</v>
      </c>
      <c r="M1434" t="s">
        <v>52</v>
      </c>
      <c r="N1434" t="s">
        <v>175</v>
      </c>
      <c r="O1434" t="s">
        <v>5620</v>
      </c>
      <c r="P1434" t="s">
        <v>38</v>
      </c>
      <c r="Q1434" t="s">
        <v>90</v>
      </c>
      <c r="R1434" s="1">
        <v>30299</v>
      </c>
      <c r="S1434" t="s">
        <v>40</v>
      </c>
      <c r="T1434" t="s">
        <v>1182</v>
      </c>
      <c r="U1434" t="s">
        <v>42</v>
      </c>
      <c r="V1434">
        <v>66623</v>
      </c>
      <c r="W1434" t="s">
        <v>56</v>
      </c>
      <c r="X1434" t="s">
        <v>84</v>
      </c>
      <c r="Y1434" t="s">
        <v>105</v>
      </c>
      <c r="Z1434">
        <v>3</v>
      </c>
    </row>
    <row r="1435" spans="1:26" x14ac:dyDescent="0.3">
      <c r="A1435">
        <v>1860</v>
      </c>
      <c r="B1435" t="s">
        <v>937</v>
      </c>
      <c r="C1435" t="s">
        <v>1322</v>
      </c>
      <c r="D1435" s="1">
        <v>43809</v>
      </c>
      <c r="E1435" s="1">
        <v>43897</v>
      </c>
      <c r="F1435" t="s">
        <v>28</v>
      </c>
      <c r="G1435" t="s">
        <v>5621</v>
      </c>
      <c r="H1435" t="s">
        <v>5622</v>
      </c>
      <c r="I1435" t="s">
        <v>98</v>
      </c>
      <c r="J1435" t="s">
        <v>745</v>
      </c>
      <c r="K1435" t="s">
        <v>52</v>
      </c>
      <c r="L1435" t="s">
        <v>64</v>
      </c>
      <c r="M1435" t="s">
        <v>63</v>
      </c>
      <c r="N1435" t="s">
        <v>99</v>
      </c>
      <c r="O1435" t="s">
        <v>5623</v>
      </c>
      <c r="P1435" t="s">
        <v>38</v>
      </c>
      <c r="Q1435" t="s">
        <v>177</v>
      </c>
      <c r="R1435" s="1">
        <v>36686</v>
      </c>
      <c r="S1435" t="s">
        <v>40</v>
      </c>
      <c r="T1435" t="s">
        <v>178</v>
      </c>
      <c r="U1435" t="s">
        <v>42</v>
      </c>
      <c r="V1435">
        <v>34484</v>
      </c>
      <c r="W1435" t="s">
        <v>128</v>
      </c>
      <c r="X1435" t="s">
        <v>104</v>
      </c>
      <c r="Y1435" t="s">
        <v>105</v>
      </c>
      <c r="Z1435">
        <v>3</v>
      </c>
    </row>
    <row r="1436" spans="1:26" x14ac:dyDescent="0.3">
      <c r="A1436">
        <v>1861</v>
      </c>
      <c r="B1436" t="s">
        <v>1143</v>
      </c>
      <c r="C1436" t="s">
        <v>665</v>
      </c>
      <c r="D1436" s="1">
        <v>43993</v>
      </c>
      <c r="E1436" s="1"/>
      <c r="F1436" t="s">
        <v>28</v>
      </c>
      <c r="G1436" t="s">
        <v>5624</v>
      </c>
      <c r="H1436" t="s">
        <v>5625</v>
      </c>
      <c r="I1436" t="s">
        <v>118</v>
      </c>
      <c r="J1436" t="s">
        <v>32</v>
      </c>
      <c r="K1436" t="s">
        <v>33</v>
      </c>
      <c r="L1436" t="s">
        <v>51</v>
      </c>
      <c r="M1436" t="s">
        <v>63</v>
      </c>
      <c r="N1436" t="s">
        <v>36</v>
      </c>
      <c r="O1436" t="s">
        <v>37</v>
      </c>
      <c r="P1436" t="s">
        <v>38</v>
      </c>
      <c r="Q1436" t="s">
        <v>305</v>
      </c>
      <c r="R1436" s="1">
        <v>18943</v>
      </c>
      <c r="S1436" t="s">
        <v>40</v>
      </c>
      <c r="T1436" t="s">
        <v>1044</v>
      </c>
      <c r="U1436" t="s">
        <v>55</v>
      </c>
      <c r="V1436">
        <v>97856</v>
      </c>
      <c r="W1436" t="s">
        <v>93</v>
      </c>
      <c r="X1436" t="s">
        <v>44</v>
      </c>
      <c r="Y1436" t="s">
        <v>105</v>
      </c>
      <c r="Z1436">
        <v>3</v>
      </c>
    </row>
    <row r="1437" spans="1:26" x14ac:dyDescent="0.3">
      <c r="A1437">
        <v>1862</v>
      </c>
      <c r="B1437" t="s">
        <v>5626</v>
      </c>
      <c r="C1437" t="s">
        <v>212</v>
      </c>
      <c r="D1437" s="1">
        <v>44438</v>
      </c>
      <c r="E1437" s="1"/>
      <c r="F1437" t="s">
        <v>28</v>
      </c>
      <c r="G1437" t="s">
        <v>5627</v>
      </c>
      <c r="H1437" t="s">
        <v>5628</v>
      </c>
      <c r="I1437" t="s">
        <v>62</v>
      </c>
      <c r="J1437" t="s">
        <v>32</v>
      </c>
      <c r="K1437" t="s">
        <v>63</v>
      </c>
      <c r="L1437" t="s">
        <v>34</v>
      </c>
      <c r="M1437" t="s">
        <v>35</v>
      </c>
      <c r="N1437" t="s">
        <v>36</v>
      </c>
      <c r="O1437" t="s">
        <v>37</v>
      </c>
      <c r="P1437" t="s">
        <v>38</v>
      </c>
      <c r="Q1437" t="s">
        <v>53</v>
      </c>
      <c r="R1437" s="1">
        <v>31131</v>
      </c>
      <c r="S1437" t="s">
        <v>40</v>
      </c>
      <c r="T1437" t="s">
        <v>83</v>
      </c>
      <c r="U1437" t="s">
        <v>55</v>
      </c>
      <c r="V1437">
        <v>25103</v>
      </c>
      <c r="W1437" t="s">
        <v>74</v>
      </c>
      <c r="X1437" t="s">
        <v>75</v>
      </c>
      <c r="Y1437" t="s">
        <v>105</v>
      </c>
      <c r="Z1437">
        <v>3</v>
      </c>
    </row>
    <row r="1438" spans="1:26" x14ac:dyDescent="0.3">
      <c r="A1438">
        <v>1863</v>
      </c>
      <c r="B1438" t="s">
        <v>4510</v>
      </c>
      <c r="C1438" t="s">
        <v>1179</v>
      </c>
      <c r="D1438" s="1">
        <v>43773</v>
      </c>
      <c r="E1438" s="1">
        <v>44559</v>
      </c>
      <c r="F1438" t="s">
        <v>28</v>
      </c>
      <c r="G1438" t="s">
        <v>5629</v>
      </c>
      <c r="H1438" t="s">
        <v>5630</v>
      </c>
      <c r="I1438" t="s">
        <v>89</v>
      </c>
      <c r="J1438" t="s">
        <v>32</v>
      </c>
      <c r="K1438" t="s">
        <v>52</v>
      </c>
      <c r="L1438" t="s">
        <v>34</v>
      </c>
      <c r="M1438" t="s">
        <v>63</v>
      </c>
      <c r="N1438" t="s">
        <v>99</v>
      </c>
      <c r="O1438" t="s">
        <v>5631</v>
      </c>
      <c r="P1438" t="s">
        <v>38</v>
      </c>
      <c r="Q1438" t="s">
        <v>111</v>
      </c>
      <c r="R1438" s="1">
        <v>32038</v>
      </c>
      <c r="S1438" t="s">
        <v>40</v>
      </c>
      <c r="T1438" t="s">
        <v>113</v>
      </c>
      <c r="U1438" t="s">
        <v>42</v>
      </c>
      <c r="V1438">
        <v>87036</v>
      </c>
      <c r="W1438" t="s">
        <v>74</v>
      </c>
      <c r="X1438" t="s">
        <v>75</v>
      </c>
      <c r="Y1438" t="s">
        <v>105</v>
      </c>
      <c r="Z1438">
        <v>3</v>
      </c>
    </row>
    <row r="1439" spans="1:26" x14ac:dyDescent="0.3">
      <c r="A1439">
        <v>1864</v>
      </c>
      <c r="B1439" t="s">
        <v>4980</v>
      </c>
      <c r="C1439" t="s">
        <v>5632</v>
      </c>
      <c r="D1439" s="1">
        <v>45080</v>
      </c>
      <c r="E1439" s="1">
        <v>45125</v>
      </c>
      <c r="F1439" t="s">
        <v>28</v>
      </c>
      <c r="G1439" t="s">
        <v>5633</v>
      </c>
      <c r="H1439" t="s">
        <v>5634</v>
      </c>
      <c r="I1439" t="s">
        <v>31</v>
      </c>
      <c r="J1439" t="s">
        <v>32</v>
      </c>
      <c r="K1439" t="s">
        <v>63</v>
      </c>
      <c r="L1439" t="s">
        <v>51</v>
      </c>
      <c r="M1439" t="s">
        <v>35</v>
      </c>
      <c r="N1439" t="s">
        <v>126</v>
      </c>
      <c r="O1439" t="s">
        <v>5635</v>
      </c>
      <c r="P1439" t="s">
        <v>38</v>
      </c>
      <c r="Q1439" t="s">
        <v>90</v>
      </c>
      <c r="R1439" s="1">
        <v>26445</v>
      </c>
      <c r="S1439" t="s">
        <v>40</v>
      </c>
      <c r="T1439" t="s">
        <v>150</v>
      </c>
      <c r="U1439" t="s">
        <v>42</v>
      </c>
      <c r="V1439">
        <v>51953</v>
      </c>
      <c r="W1439" t="s">
        <v>56</v>
      </c>
      <c r="X1439" t="s">
        <v>84</v>
      </c>
      <c r="Y1439" t="s">
        <v>105</v>
      </c>
      <c r="Z1439">
        <v>3</v>
      </c>
    </row>
    <row r="1440" spans="1:26" x14ac:dyDescent="0.3">
      <c r="A1440">
        <v>1865</v>
      </c>
      <c r="B1440" t="s">
        <v>1214</v>
      </c>
      <c r="C1440" t="s">
        <v>1290</v>
      </c>
      <c r="D1440" s="1">
        <v>44241</v>
      </c>
      <c r="E1440" s="1"/>
      <c r="F1440" t="s">
        <v>28</v>
      </c>
      <c r="G1440" t="s">
        <v>5636</v>
      </c>
      <c r="H1440" t="s">
        <v>5637</v>
      </c>
      <c r="I1440" t="s">
        <v>133</v>
      </c>
      <c r="J1440" t="s">
        <v>32</v>
      </c>
      <c r="K1440" t="s">
        <v>52</v>
      </c>
      <c r="L1440" t="s">
        <v>34</v>
      </c>
      <c r="M1440" t="s">
        <v>52</v>
      </c>
      <c r="N1440" t="s">
        <v>36</v>
      </c>
      <c r="O1440" t="s">
        <v>37</v>
      </c>
      <c r="P1440" t="s">
        <v>38</v>
      </c>
      <c r="Q1440" t="s">
        <v>90</v>
      </c>
      <c r="R1440" s="1">
        <v>25347</v>
      </c>
      <c r="S1440" t="s">
        <v>40</v>
      </c>
      <c r="T1440" t="s">
        <v>163</v>
      </c>
      <c r="U1440" t="s">
        <v>42</v>
      </c>
      <c r="V1440">
        <v>67354</v>
      </c>
      <c r="W1440" t="s">
        <v>128</v>
      </c>
      <c r="X1440" t="s">
        <v>75</v>
      </c>
      <c r="Y1440" t="s">
        <v>105</v>
      </c>
      <c r="Z1440">
        <v>3</v>
      </c>
    </row>
    <row r="1441" spans="1:26" x14ac:dyDescent="0.3">
      <c r="A1441">
        <v>1866</v>
      </c>
      <c r="B1441" t="s">
        <v>5638</v>
      </c>
      <c r="C1441" t="s">
        <v>272</v>
      </c>
      <c r="D1441" s="1">
        <v>44985</v>
      </c>
      <c r="E1441" s="1"/>
      <c r="F1441" t="s">
        <v>28</v>
      </c>
      <c r="G1441" t="s">
        <v>5639</v>
      </c>
      <c r="H1441" t="s">
        <v>5640</v>
      </c>
      <c r="I1441" t="s">
        <v>50</v>
      </c>
      <c r="J1441" t="s">
        <v>32</v>
      </c>
      <c r="K1441" t="s">
        <v>33</v>
      </c>
      <c r="L1441" t="s">
        <v>51</v>
      </c>
      <c r="M1441" t="s">
        <v>35</v>
      </c>
      <c r="N1441" t="s">
        <v>36</v>
      </c>
      <c r="O1441" t="s">
        <v>37</v>
      </c>
      <c r="P1441" t="s">
        <v>38</v>
      </c>
      <c r="Q1441" t="s">
        <v>90</v>
      </c>
      <c r="R1441" s="1">
        <v>29363</v>
      </c>
      <c r="S1441" t="s">
        <v>40</v>
      </c>
      <c r="T1441" t="s">
        <v>216</v>
      </c>
      <c r="U1441" t="s">
        <v>55</v>
      </c>
      <c r="V1441">
        <v>81653</v>
      </c>
      <c r="W1441" t="s">
        <v>128</v>
      </c>
      <c r="X1441" t="s">
        <v>104</v>
      </c>
      <c r="Y1441" t="s">
        <v>105</v>
      </c>
      <c r="Z1441">
        <v>3</v>
      </c>
    </row>
    <row r="1442" spans="1:26" x14ac:dyDescent="0.3">
      <c r="A1442">
        <v>1867</v>
      </c>
      <c r="B1442" t="s">
        <v>5117</v>
      </c>
      <c r="C1442" t="s">
        <v>408</v>
      </c>
      <c r="D1442" s="1">
        <v>44205</v>
      </c>
      <c r="E1442" s="1">
        <v>44425</v>
      </c>
      <c r="F1442" t="s">
        <v>28</v>
      </c>
      <c r="G1442" t="s">
        <v>5641</v>
      </c>
      <c r="H1442" t="s">
        <v>5642</v>
      </c>
      <c r="I1442" t="s">
        <v>139</v>
      </c>
      <c r="J1442" t="s">
        <v>32</v>
      </c>
      <c r="K1442" t="s">
        <v>63</v>
      </c>
      <c r="L1442" t="s">
        <v>64</v>
      </c>
      <c r="M1442" t="s">
        <v>35</v>
      </c>
      <c r="N1442" t="s">
        <v>99</v>
      </c>
      <c r="O1442" t="s">
        <v>5643</v>
      </c>
      <c r="P1442" t="s">
        <v>38</v>
      </c>
      <c r="Q1442" t="s">
        <v>111</v>
      </c>
      <c r="R1442" s="1">
        <v>15646</v>
      </c>
      <c r="S1442" t="s">
        <v>40</v>
      </c>
      <c r="T1442" t="s">
        <v>103</v>
      </c>
      <c r="U1442" t="s">
        <v>55</v>
      </c>
      <c r="V1442">
        <v>25698</v>
      </c>
      <c r="W1442" t="s">
        <v>128</v>
      </c>
      <c r="X1442" t="s">
        <v>104</v>
      </c>
      <c r="Y1442" t="s">
        <v>236</v>
      </c>
      <c r="Z1442">
        <v>3</v>
      </c>
    </row>
    <row r="1443" spans="1:26" x14ac:dyDescent="0.3">
      <c r="A1443">
        <v>1868</v>
      </c>
      <c r="B1443" t="s">
        <v>5644</v>
      </c>
      <c r="C1443" t="s">
        <v>4810</v>
      </c>
      <c r="D1443" s="1">
        <v>44642</v>
      </c>
      <c r="E1443" s="1">
        <v>45061</v>
      </c>
      <c r="F1443" t="s">
        <v>28</v>
      </c>
      <c r="G1443" t="s">
        <v>5645</v>
      </c>
      <c r="H1443" t="s">
        <v>5646</v>
      </c>
      <c r="I1443" t="s">
        <v>80</v>
      </c>
      <c r="J1443" t="s">
        <v>32</v>
      </c>
      <c r="K1443" t="s">
        <v>52</v>
      </c>
      <c r="L1443" t="s">
        <v>51</v>
      </c>
      <c r="M1443" t="s">
        <v>63</v>
      </c>
      <c r="N1443" t="s">
        <v>126</v>
      </c>
      <c r="O1443" t="s">
        <v>5647</v>
      </c>
      <c r="P1443" t="s">
        <v>38</v>
      </c>
      <c r="Q1443" t="s">
        <v>90</v>
      </c>
      <c r="R1443" s="1">
        <v>36858</v>
      </c>
      <c r="S1443" t="s">
        <v>40</v>
      </c>
      <c r="T1443" t="s">
        <v>83</v>
      </c>
      <c r="U1443" t="s">
        <v>55</v>
      </c>
      <c r="V1443">
        <v>6756</v>
      </c>
      <c r="W1443" t="s">
        <v>93</v>
      </c>
      <c r="X1443" t="s">
        <v>75</v>
      </c>
      <c r="Y1443" t="s">
        <v>236</v>
      </c>
      <c r="Z1443">
        <v>3</v>
      </c>
    </row>
    <row r="1444" spans="1:26" x14ac:dyDescent="0.3">
      <c r="A1444">
        <v>1869</v>
      </c>
      <c r="B1444" t="s">
        <v>5325</v>
      </c>
      <c r="C1444" t="s">
        <v>1616</v>
      </c>
      <c r="D1444" s="1">
        <v>43780</v>
      </c>
      <c r="E1444" s="1"/>
      <c r="F1444" t="s">
        <v>28</v>
      </c>
      <c r="G1444" t="s">
        <v>5648</v>
      </c>
      <c r="H1444" t="s">
        <v>5649</v>
      </c>
      <c r="I1444" t="s">
        <v>168</v>
      </c>
      <c r="J1444" t="s">
        <v>32</v>
      </c>
      <c r="K1444" t="s">
        <v>52</v>
      </c>
      <c r="L1444" t="s">
        <v>34</v>
      </c>
      <c r="M1444" t="s">
        <v>35</v>
      </c>
      <c r="N1444" t="s">
        <v>36</v>
      </c>
      <c r="O1444" t="s">
        <v>37</v>
      </c>
      <c r="P1444" t="s">
        <v>38</v>
      </c>
      <c r="Q1444" t="s">
        <v>332</v>
      </c>
      <c r="R1444" s="1">
        <v>29976</v>
      </c>
      <c r="S1444" t="s">
        <v>40</v>
      </c>
      <c r="T1444" t="s">
        <v>226</v>
      </c>
      <c r="U1444" t="s">
        <v>42</v>
      </c>
      <c r="V1444">
        <v>70511</v>
      </c>
      <c r="W1444" t="s">
        <v>128</v>
      </c>
      <c r="X1444" t="s">
        <v>84</v>
      </c>
      <c r="Y1444" t="s">
        <v>105</v>
      </c>
      <c r="Z1444">
        <v>3</v>
      </c>
    </row>
    <row r="1445" spans="1:26" x14ac:dyDescent="0.3">
      <c r="A1445">
        <v>1870</v>
      </c>
      <c r="B1445" t="s">
        <v>5650</v>
      </c>
      <c r="C1445" t="s">
        <v>1405</v>
      </c>
      <c r="D1445" s="1">
        <v>44838</v>
      </c>
      <c r="E1445" s="1"/>
      <c r="F1445" t="s">
        <v>28</v>
      </c>
      <c r="G1445" t="s">
        <v>5651</v>
      </c>
      <c r="H1445" t="s">
        <v>5652</v>
      </c>
      <c r="I1445" t="s">
        <v>98</v>
      </c>
      <c r="J1445" t="s">
        <v>32</v>
      </c>
      <c r="K1445" t="s">
        <v>33</v>
      </c>
      <c r="L1445" t="s">
        <v>64</v>
      </c>
      <c r="M1445" t="s">
        <v>63</v>
      </c>
      <c r="N1445" t="s">
        <v>36</v>
      </c>
      <c r="O1445" t="s">
        <v>37</v>
      </c>
      <c r="P1445" t="s">
        <v>38</v>
      </c>
      <c r="Q1445" t="s">
        <v>111</v>
      </c>
      <c r="R1445" s="1">
        <v>33694</v>
      </c>
      <c r="S1445" t="s">
        <v>40</v>
      </c>
      <c r="T1445" t="s">
        <v>113</v>
      </c>
      <c r="U1445" t="s">
        <v>42</v>
      </c>
      <c r="V1445">
        <v>73361</v>
      </c>
      <c r="W1445" t="s">
        <v>56</v>
      </c>
      <c r="X1445" t="s">
        <v>84</v>
      </c>
      <c r="Y1445" t="s">
        <v>45</v>
      </c>
      <c r="Z1445">
        <v>3</v>
      </c>
    </row>
    <row r="1446" spans="1:26" x14ac:dyDescent="0.3">
      <c r="A1446">
        <v>1871</v>
      </c>
      <c r="B1446" t="s">
        <v>5653</v>
      </c>
      <c r="C1446" t="s">
        <v>1040</v>
      </c>
      <c r="D1446" s="1">
        <v>44431</v>
      </c>
      <c r="E1446" s="1"/>
      <c r="F1446" t="s">
        <v>28</v>
      </c>
      <c r="G1446" t="s">
        <v>5654</v>
      </c>
      <c r="H1446" t="s">
        <v>5655</v>
      </c>
      <c r="I1446" t="s">
        <v>118</v>
      </c>
      <c r="J1446" t="s">
        <v>32</v>
      </c>
      <c r="K1446" t="s">
        <v>33</v>
      </c>
      <c r="L1446" t="s">
        <v>34</v>
      </c>
      <c r="M1446" t="s">
        <v>63</v>
      </c>
      <c r="N1446" t="s">
        <v>36</v>
      </c>
      <c r="O1446" t="s">
        <v>37</v>
      </c>
      <c r="P1446" t="s">
        <v>38</v>
      </c>
      <c r="Q1446" t="s">
        <v>305</v>
      </c>
      <c r="R1446" s="1">
        <v>35286</v>
      </c>
      <c r="S1446" t="s">
        <v>40</v>
      </c>
      <c r="T1446" t="s">
        <v>83</v>
      </c>
      <c r="U1446" t="s">
        <v>42</v>
      </c>
      <c r="V1446">
        <v>51310</v>
      </c>
      <c r="W1446" t="s">
        <v>43</v>
      </c>
      <c r="X1446" t="s">
        <v>44</v>
      </c>
      <c r="Y1446" t="s">
        <v>45</v>
      </c>
      <c r="Z1446">
        <v>3</v>
      </c>
    </row>
    <row r="1447" spans="1:26" x14ac:dyDescent="0.3">
      <c r="A1447">
        <v>1872</v>
      </c>
      <c r="B1447" t="s">
        <v>5656</v>
      </c>
      <c r="C1447" t="s">
        <v>3579</v>
      </c>
      <c r="D1447" s="1">
        <v>44900</v>
      </c>
      <c r="E1447" s="1">
        <v>45095</v>
      </c>
      <c r="F1447" t="s">
        <v>28</v>
      </c>
      <c r="G1447" t="s">
        <v>5657</v>
      </c>
      <c r="H1447" t="s">
        <v>5658</v>
      </c>
      <c r="I1447" t="s">
        <v>62</v>
      </c>
      <c r="J1447" t="s">
        <v>32</v>
      </c>
      <c r="K1447" t="s">
        <v>63</v>
      </c>
      <c r="L1447" t="s">
        <v>64</v>
      </c>
      <c r="M1447" t="s">
        <v>35</v>
      </c>
      <c r="N1447" t="s">
        <v>140</v>
      </c>
      <c r="O1447" t="s">
        <v>5659</v>
      </c>
      <c r="P1447" t="s">
        <v>38</v>
      </c>
      <c r="Q1447" t="s">
        <v>90</v>
      </c>
      <c r="R1447" s="1">
        <v>26654</v>
      </c>
      <c r="S1447" t="s">
        <v>40</v>
      </c>
      <c r="T1447" t="s">
        <v>83</v>
      </c>
      <c r="U1447" t="s">
        <v>42</v>
      </c>
      <c r="V1447">
        <v>64371</v>
      </c>
      <c r="W1447" t="s">
        <v>56</v>
      </c>
      <c r="X1447" t="s">
        <v>84</v>
      </c>
      <c r="Y1447" t="s">
        <v>45</v>
      </c>
      <c r="Z1447">
        <v>3</v>
      </c>
    </row>
    <row r="1448" spans="1:26" x14ac:dyDescent="0.3">
      <c r="A1448">
        <v>1873</v>
      </c>
      <c r="B1448" t="s">
        <v>5660</v>
      </c>
      <c r="C1448" t="s">
        <v>3576</v>
      </c>
      <c r="D1448" s="1">
        <v>43666</v>
      </c>
      <c r="E1448" s="1">
        <v>43705</v>
      </c>
      <c r="F1448" t="s">
        <v>728</v>
      </c>
      <c r="G1448" t="s">
        <v>5661</v>
      </c>
      <c r="H1448" t="s">
        <v>5662</v>
      </c>
      <c r="I1448" t="s">
        <v>89</v>
      </c>
      <c r="J1448" t="s">
        <v>32</v>
      </c>
      <c r="K1448" t="s">
        <v>33</v>
      </c>
      <c r="L1448" t="s">
        <v>34</v>
      </c>
      <c r="M1448" t="s">
        <v>35</v>
      </c>
      <c r="N1448" t="s">
        <v>99</v>
      </c>
      <c r="O1448" t="s">
        <v>5663</v>
      </c>
      <c r="P1448" t="s">
        <v>38</v>
      </c>
      <c r="Q1448" t="s">
        <v>111</v>
      </c>
      <c r="R1448" s="1">
        <v>21938</v>
      </c>
      <c r="S1448" t="s">
        <v>40</v>
      </c>
      <c r="T1448" t="s">
        <v>103</v>
      </c>
      <c r="U1448" t="s">
        <v>42</v>
      </c>
      <c r="V1448">
        <v>76588</v>
      </c>
      <c r="W1448" t="s">
        <v>93</v>
      </c>
      <c r="X1448" t="s">
        <v>84</v>
      </c>
      <c r="Y1448" t="s">
        <v>45</v>
      </c>
      <c r="Z1448">
        <v>3</v>
      </c>
    </row>
    <row r="1449" spans="1:26" x14ac:dyDescent="0.3">
      <c r="A1449">
        <v>1874</v>
      </c>
      <c r="B1449" t="s">
        <v>5664</v>
      </c>
      <c r="C1449" t="s">
        <v>4369</v>
      </c>
      <c r="D1449" s="1">
        <v>44505</v>
      </c>
      <c r="E1449" s="1"/>
      <c r="F1449" t="s">
        <v>728</v>
      </c>
      <c r="G1449" t="s">
        <v>5665</v>
      </c>
      <c r="H1449" t="s">
        <v>5666</v>
      </c>
      <c r="I1449" t="s">
        <v>31</v>
      </c>
      <c r="J1449" t="s">
        <v>32</v>
      </c>
      <c r="K1449" t="s">
        <v>63</v>
      </c>
      <c r="L1449" t="s">
        <v>64</v>
      </c>
      <c r="M1449" t="s">
        <v>52</v>
      </c>
      <c r="N1449" t="s">
        <v>36</v>
      </c>
      <c r="O1449" t="s">
        <v>37</v>
      </c>
      <c r="P1449" t="s">
        <v>38</v>
      </c>
      <c r="Q1449" t="s">
        <v>1012</v>
      </c>
      <c r="R1449" s="1">
        <v>22258</v>
      </c>
      <c r="S1449" t="s">
        <v>40</v>
      </c>
      <c r="T1449" t="s">
        <v>103</v>
      </c>
      <c r="U1449" t="s">
        <v>55</v>
      </c>
      <c r="V1449">
        <v>35018</v>
      </c>
      <c r="W1449" t="s">
        <v>128</v>
      </c>
      <c r="X1449" t="s">
        <v>44</v>
      </c>
      <c r="Y1449" t="s">
        <v>45</v>
      </c>
      <c r="Z1449">
        <v>3</v>
      </c>
    </row>
    <row r="1450" spans="1:26" x14ac:dyDescent="0.3">
      <c r="A1450">
        <v>1875</v>
      </c>
      <c r="B1450" t="s">
        <v>2529</v>
      </c>
      <c r="C1450" t="s">
        <v>958</v>
      </c>
      <c r="D1450" s="1">
        <v>44200</v>
      </c>
      <c r="E1450" s="1">
        <v>44989</v>
      </c>
      <c r="F1450" t="s">
        <v>728</v>
      </c>
      <c r="G1450" t="s">
        <v>5667</v>
      </c>
      <c r="H1450" t="s">
        <v>5668</v>
      </c>
      <c r="I1450" t="s">
        <v>50</v>
      </c>
      <c r="J1450" t="s">
        <v>745</v>
      </c>
      <c r="K1450" t="s">
        <v>63</v>
      </c>
      <c r="L1450" t="s">
        <v>34</v>
      </c>
      <c r="M1450" t="s">
        <v>63</v>
      </c>
      <c r="N1450" t="s">
        <v>99</v>
      </c>
      <c r="O1450" t="s">
        <v>5669</v>
      </c>
      <c r="P1450" t="s">
        <v>38</v>
      </c>
      <c r="Q1450" t="s">
        <v>81</v>
      </c>
      <c r="R1450" s="1">
        <v>19572</v>
      </c>
      <c r="S1450" t="s">
        <v>40</v>
      </c>
      <c r="T1450" t="s">
        <v>226</v>
      </c>
      <c r="U1450" t="s">
        <v>55</v>
      </c>
      <c r="V1450">
        <v>24806</v>
      </c>
      <c r="W1450" t="s">
        <v>74</v>
      </c>
      <c r="X1450" t="s">
        <v>75</v>
      </c>
      <c r="Y1450" t="s">
        <v>45</v>
      </c>
      <c r="Z1450">
        <v>3</v>
      </c>
    </row>
    <row r="1451" spans="1:26" x14ac:dyDescent="0.3">
      <c r="A1451">
        <v>1876</v>
      </c>
      <c r="B1451" t="s">
        <v>5670</v>
      </c>
      <c r="C1451" t="s">
        <v>1443</v>
      </c>
      <c r="D1451" s="1">
        <v>44848</v>
      </c>
      <c r="E1451" s="1">
        <v>44987</v>
      </c>
      <c r="F1451" t="s">
        <v>728</v>
      </c>
      <c r="G1451" t="s">
        <v>5671</v>
      </c>
      <c r="H1451" t="s">
        <v>5672</v>
      </c>
      <c r="I1451" t="s">
        <v>139</v>
      </c>
      <c r="J1451" t="s">
        <v>1805</v>
      </c>
      <c r="K1451" t="s">
        <v>63</v>
      </c>
      <c r="L1451" t="s">
        <v>51</v>
      </c>
      <c r="M1451" t="s">
        <v>52</v>
      </c>
      <c r="N1451" t="s">
        <v>126</v>
      </c>
      <c r="O1451" t="s">
        <v>5673</v>
      </c>
      <c r="P1451" t="s">
        <v>38</v>
      </c>
      <c r="Q1451" t="s">
        <v>90</v>
      </c>
      <c r="R1451" s="1">
        <v>16000</v>
      </c>
      <c r="S1451" t="s">
        <v>40</v>
      </c>
      <c r="T1451" t="s">
        <v>216</v>
      </c>
      <c r="U1451" t="s">
        <v>42</v>
      </c>
      <c r="V1451">
        <v>40691</v>
      </c>
      <c r="W1451" t="s">
        <v>56</v>
      </c>
      <c r="X1451" t="s">
        <v>75</v>
      </c>
      <c r="Y1451" t="s">
        <v>45</v>
      </c>
      <c r="Z1451">
        <v>3</v>
      </c>
    </row>
    <row r="1452" spans="1:26" x14ac:dyDescent="0.3">
      <c r="A1452">
        <v>1877</v>
      </c>
      <c r="B1452" t="s">
        <v>5674</v>
      </c>
      <c r="C1452" t="s">
        <v>3674</v>
      </c>
      <c r="D1452" s="1">
        <v>44499</v>
      </c>
      <c r="E1452" s="1"/>
      <c r="F1452" t="s">
        <v>728</v>
      </c>
      <c r="G1452" t="s">
        <v>5675</v>
      </c>
      <c r="H1452" t="s">
        <v>5676</v>
      </c>
      <c r="I1452" t="s">
        <v>118</v>
      </c>
      <c r="J1452" t="s">
        <v>32</v>
      </c>
      <c r="K1452" t="s">
        <v>52</v>
      </c>
      <c r="L1452" t="s">
        <v>51</v>
      </c>
      <c r="M1452" t="s">
        <v>63</v>
      </c>
      <c r="N1452" t="s">
        <v>36</v>
      </c>
      <c r="O1452" t="s">
        <v>37</v>
      </c>
      <c r="P1452" t="s">
        <v>38</v>
      </c>
      <c r="Q1452" t="s">
        <v>81</v>
      </c>
      <c r="R1452" s="1">
        <v>22418</v>
      </c>
      <c r="S1452" t="s">
        <v>40</v>
      </c>
      <c r="T1452" t="s">
        <v>226</v>
      </c>
      <c r="U1452" t="s">
        <v>55</v>
      </c>
      <c r="V1452">
        <v>5750</v>
      </c>
      <c r="W1452" t="s">
        <v>128</v>
      </c>
      <c r="X1452" t="s">
        <v>84</v>
      </c>
      <c r="Y1452" t="s">
        <v>45</v>
      </c>
      <c r="Z1452">
        <v>3</v>
      </c>
    </row>
    <row r="1453" spans="1:26" x14ac:dyDescent="0.3">
      <c r="A1453">
        <v>1878</v>
      </c>
      <c r="B1453" t="s">
        <v>5677</v>
      </c>
      <c r="C1453" t="s">
        <v>3365</v>
      </c>
      <c r="D1453" s="1">
        <v>44836</v>
      </c>
      <c r="E1453" s="1">
        <v>45105</v>
      </c>
      <c r="F1453" t="s">
        <v>28</v>
      </c>
      <c r="G1453" t="s">
        <v>5678</v>
      </c>
      <c r="H1453" t="s">
        <v>5679</v>
      </c>
      <c r="I1453" t="s">
        <v>98</v>
      </c>
      <c r="J1453" t="s">
        <v>32</v>
      </c>
      <c r="K1453" t="s">
        <v>52</v>
      </c>
      <c r="L1453" t="s">
        <v>64</v>
      </c>
      <c r="M1453" t="s">
        <v>52</v>
      </c>
      <c r="N1453" t="s">
        <v>175</v>
      </c>
      <c r="O1453" t="s">
        <v>5680</v>
      </c>
      <c r="P1453" t="s">
        <v>38</v>
      </c>
      <c r="Q1453" t="s">
        <v>148</v>
      </c>
      <c r="R1453" s="1">
        <v>37059</v>
      </c>
      <c r="S1453" t="s">
        <v>40</v>
      </c>
      <c r="T1453" t="s">
        <v>243</v>
      </c>
      <c r="U1453" t="s">
        <v>42</v>
      </c>
      <c r="V1453">
        <v>78562</v>
      </c>
      <c r="W1453" t="s">
        <v>43</v>
      </c>
      <c r="X1453" t="s">
        <v>75</v>
      </c>
      <c r="Y1453" t="s">
        <v>45</v>
      </c>
      <c r="Z1453">
        <v>3</v>
      </c>
    </row>
    <row r="1454" spans="1:26" x14ac:dyDescent="0.3">
      <c r="A1454">
        <v>1879</v>
      </c>
      <c r="B1454" t="s">
        <v>2476</v>
      </c>
      <c r="C1454" t="s">
        <v>5681</v>
      </c>
      <c r="D1454" s="1">
        <v>43429</v>
      </c>
      <c r="E1454" s="1">
        <v>43996</v>
      </c>
      <c r="F1454" t="s">
        <v>28</v>
      </c>
      <c r="G1454" t="s">
        <v>5682</v>
      </c>
      <c r="H1454" t="s">
        <v>5683</v>
      </c>
      <c r="I1454" t="s">
        <v>89</v>
      </c>
      <c r="J1454" t="s">
        <v>745</v>
      </c>
      <c r="K1454" t="s">
        <v>52</v>
      </c>
      <c r="L1454" t="s">
        <v>64</v>
      </c>
      <c r="M1454" t="s">
        <v>35</v>
      </c>
      <c r="N1454" t="s">
        <v>99</v>
      </c>
      <c r="O1454" t="s">
        <v>5684</v>
      </c>
      <c r="P1454" t="s">
        <v>38</v>
      </c>
      <c r="Q1454" t="s">
        <v>111</v>
      </c>
      <c r="R1454" s="1">
        <v>24045</v>
      </c>
      <c r="S1454" t="s">
        <v>40</v>
      </c>
      <c r="T1454" t="s">
        <v>113</v>
      </c>
      <c r="U1454" t="s">
        <v>42</v>
      </c>
      <c r="V1454">
        <v>56517</v>
      </c>
      <c r="W1454" t="s">
        <v>93</v>
      </c>
      <c r="X1454" t="s">
        <v>75</v>
      </c>
      <c r="Y1454" t="s">
        <v>45</v>
      </c>
      <c r="Z1454">
        <v>3</v>
      </c>
    </row>
    <row r="1455" spans="1:26" x14ac:dyDescent="0.3">
      <c r="A1455">
        <v>1880</v>
      </c>
      <c r="B1455" t="s">
        <v>5685</v>
      </c>
      <c r="C1455" t="s">
        <v>2167</v>
      </c>
      <c r="D1455" s="1">
        <v>44386</v>
      </c>
      <c r="E1455" s="1">
        <v>44954</v>
      </c>
      <c r="F1455" t="s">
        <v>28</v>
      </c>
      <c r="G1455" t="s">
        <v>5686</v>
      </c>
      <c r="H1455" t="s">
        <v>5687</v>
      </c>
      <c r="I1455" t="s">
        <v>31</v>
      </c>
      <c r="J1455" t="s">
        <v>745</v>
      </c>
      <c r="K1455" t="s">
        <v>63</v>
      </c>
      <c r="L1455" t="s">
        <v>51</v>
      </c>
      <c r="M1455" t="s">
        <v>63</v>
      </c>
      <c r="N1455" t="s">
        <v>175</v>
      </c>
      <c r="O1455" t="s">
        <v>5688</v>
      </c>
      <c r="P1455" t="s">
        <v>38</v>
      </c>
      <c r="Q1455" t="s">
        <v>177</v>
      </c>
      <c r="R1455" s="1">
        <v>24114</v>
      </c>
      <c r="S1455" t="s">
        <v>40</v>
      </c>
      <c r="T1455" t="s">
        <v>226</v>
      </c>
      <c r="U1455" t="s">
        <v>42</v>
      </c>
      <c r="V1455">
        <v>10781</v>
      </c>
      <c r="W1455" t="s">
        <v>93</v>
      </c>
      <c r="X1455" t="s">
        <v>44</v>
      </c>
      <c r="Y1455" t="s">
        <v>45</v>
      </c>
      <c r="Z1455">
        <v>3</v>
      </c>
    </row>
    <row r="1456" spans="1:26" x14ac:dyDescent="0.3">
      <c r="A1456">
        <v>1881</v>
      </c>
      <c r="B1456" t="s">
        <v>5689</v>
      </c>
      <c r="C1456" t="s">
        <v>4533</v>
      </c>
      <c r="D1456" s="1">
        <v>43586</v>
      </c>
      <c r="E1456" s="1"/>
      <c r="F1456" t="s">
        <v>28</v>
      </c>
      <c r="G1456" t="s">
        <v>5690</v>
      </c>
      <c r="H1456" t="s">
        <v>5691</v>
      </c>
      <c r="I1456" t="s">
        <v>50</v>
      </c>
      <c r="J1456" t="s">
        <v>32</v>
      </c>
      <c r="K1456" t="s">
        <v>63</v>
      </c>
      <c r="L1456" t="s">
        <v>64</v>
      </c>
      <c r="M1456" t="s">
        <v>52</v>
      </c>
      <c r="N1456" t="s">
        <v>36</v>
      </c>
      <c r="O1456" t="s">
        <v>37</v>
      </c>
      <c r="P1456" t="s">
        <v>38</v>
      </c>
      <c r="Q1456" t="s">
        <v>90</v>
      </c>
      <c r="R1456" s="1">
        <v>36813</v>
      </c>
      <c r="S1456" t="s">
        <v>40</v>
      </c>
      <c r="T1456" t="s">
        <v>103</v>
      </c>
      <c r="U1456" t="s">
        <v>55</v>
      </c>
      <c r="V1456">
        <v>54917</v>
      </c>
      <c r="W1456" t="s">
        <v>128</v>
      </c>
      <c r="X1456" t="s">
        <v>75</v>
      </c>
      <c r="Y1456" t="s">
        <v>45</v>
      </c>
      <c r="Z1456">
        <v>3</v>
      </c>
    </row>
    <row r="1457" spans="1:26" x14ac:dyDescent="0.3">
      <c r="A1457">
        <v>1882</v>
      </c>
      <c r="B1457" t="s">
        <v>5692</v>
      </c>
      <c r="C1457" t="s">
        <v>5693</v>
      </c>
      <c r="D1457" s="1">
        <v>44509</v>
      </c>
      <c r="E1457" s="1">
        <v>44939</v>
      </c>
      <c r="F1457" t="s">
        <v>28</v>
      </c>
      <c r="G1457" t="s">
        <v>5694</v>
      </c>
      <c r="H1457" t="s">
        <v>5695</v>
      </c>
      <c r="I1457" t="s">
        <v>139</v>
      </c>
      <c r="J1457" t="s">
        <v>32</v>
      </c>
      <c r="K1457" t="s">
        <v>63</v>
      </c>
      <c r="L1457" t="s">
        <v>51</v>
      </c>
      <c r="M1457" t="s">
        <v>52</v>
      </c>
      <c r="N1457" t="s">
        <v>140</v>
      </c>
      <c r="O1457" t="s">
        <v>5696</v>
      </c>
      <c r="P1457" t="s">
        <v>38</v>
      </c>
      <c r="Q1457" t="s">
        <v>231</v>
      </c>
      <c r="R1457" s="1">
        <v>16474</v>
      </c>
      <c r="S1457" t="s">
        <v>40</v>
      </c>
      <c r="T1457" t="s">
        <v>113</v>
      </c>
      <c r="U1457" t="s">
        <v>42</v>
      </c>
      <c r="V1457">
        <v>91039</v>
      </c>
      <c r="W1457" t="s">
        <v>128</v>
      </c>
      <c r="X1457" t="s">
        <v>104</v>
      </c>
      <c r="Y1457" t="s">
        <v>45</v>
      </c>
      <c r="Z1457">
        <v>3</v>
      </c>
    </row>
    <row r="1458" spans="1:26" x14ac:dyDescent="0.3">
      <c r="A1458">
        <v>1883</v>
      </c>
      <c r="B1458" t="s">
        <v>5697</v>
      </c>
      <c r="C1458" t="s">
        <v>3235</v>
      </c>
      <c r="D1458" s="1">
        <v>43339</v>
      </c>
      <c r="E1458" s="1">
        <v>43547</v>
      </c>
      <c r="F1458" t="s">
        <v>28</v>
      </c>
      <c r="G1458" t="s">
        <v>5698</v>
      </c>
      <c r="H1458" t="s">
        <v>5699</v>
      </c>
      <c r="I1458" t="s">
        <v>118</v>
      </c>
      <c r="J1458" t="s">
        <v>32</v>
      </c>
      <c r="K1458" t="s">
        <v>63</v>
      </c>
      <c r="L1458" t="s">
        <v>64</v>
      </c>
      <c r="M1458" t="s">
        <v>35</v>
      </c>
      <c r="N1458" t="s">
        <v>175</v>
      </c>
      <c r="O1458" t="s">
        <v>5700</v>
      </c>
      <c r="P1458" t="s">
        <v>38</v>
      </c>
      <c r="Q1458" t="s">
        <v>177</v>
      </c>
      <c r="R1458" s="1">
        <v>24656</v>
      </c>
      <c r="S1458" t="s">
        <v>40</v>
      </c>
      <c r="T1458" t="s">
        <v>419</v>
      </c>
      <c r="U1458" t="s">
        <v>42</v>
      </c>
      <c r="V1458">
        <v>26876</v>
      </c>
      <c r="W1458" t="s">
        <v>93</v>
      </c>
      <c r="X1458" t="s">
        <v>75</v>
      </c>
      <c r="Y1458" t="s">
        <v>45</v>
      </c>
      <c r="Z1458">
        <v>3</v>
      </c>
    </row>
    <row r="1459" spans="1:26" x14ac:dyDescent="0.3">
      <c r="A1459">
        <v>1884</v>
      </c>
      <c r="B1459" t="s">
        <v>1740</v>
      </c>
      <c r="C1459" t="s">
        <v>344</v>
      </c>
      <c r="D1459" s="1">
        <v>43540</v>
      </c>
      <c r="E1459" s="1"/>
      <c r="F1459" t="s">
        <v>28</v>
      </c>
      <c r="G1459" t="s">
        <v>5701</v>
      </c>
      <c r="H1459" t="s">
        <v>5702</v>
      </c>
      <c r="I1459" t="s">
        <v>62</v>
      </c>
      <c r="J1459" t="s">
        <v>32</v>
      </c>
      <c r="K1459" t="s">
        <v>52</v>
      </c>
      <c r="L1459" t="s">
        <v>34</v>
      </c>
      <c r="M1459" t="s">
        <v>52</v>
      </c>
      <c r="N1459" t="s">
        <v>36</v>
      </c>
      <c r="O1459" t="s">
        <v>37</v>
      </c>
      <c r="P1459" t="s">
        <v>38</v>
      </c>
      <c r="Q1459" t="s">
        <v>101</v>
      </c>
      <c r="R1459" s="1">
        <v>36731</v>
      </c>
      <c r="S1459" t="s">
        <v>40</v>
      </c>
      <c r="T1459" t="s">
        <v>113</v>
      </c>
      <c r="U1459" t="s">
        <v>42</v>
      </c>
      <c r="V1459">
        <v>57831</v>
      </c>
      <c r="W1459" t="s">
        <v>74</v>
      </c>
      <c r="X1459" t="s">
        <v>84</v>
      </c>
      <c r="Y1459" t="s">
        <v>45</v>
      </c>
      <c r="Z1459">
        <v>3</v>
      </c>
    </row>
    <row r="1460" spans="1:26" x14ac:dyDescent="0.3">
      <c r="A1460">
        <v>1885</v>
      </c>
      <c r="B1460" t="s">
        <v>5703</v>
      </c>
      <c r="C1460" t="s">
        <v>1344</v>
      </c>
      <c r="D1460" s="1">
        <v>44568</v>
      </c>
      <c r="E1460" s="1"/>
      <c r="F1460" t="s">
        <v>28</v>
      </c>
      <c r="G1460" t="s">
        <v>5704</v>
      </c>
      <c r="H1460" t="s">
        <v>5705</v>
      </c>
      <c r="I1460" t="s">
        <v>168</v>
      </c>
      <c r="J1460" t="s">
        <v>32</v>
      </c>
      <c r="K1460" t="s">
        <v>33</v>
      </c>
      <c r="L1460" t="s">
        <v>64</v>
      </c>
      <c r="M1460" t="s">
        <v>63</v>
      </c>
      <c r="N1460" t="s">
        <v>36</v>
      </c>
      <c r="O1460" t="s">
        <v>37</v>
      </c>
      <c r="P1460" t="s">
        <v>38</v>
      </c>
      <c r="Q1460" t="s">
        <v>81</v>
      </c>
      <c r="R1460" s="1">
        <v>30825</v>
      </c>
      <c r="S1460" t="s">
        <v>40</v>
      </c>
      <c r="T1460" t="s">
        <v>103</v>
      </c>
      <c r="U1460" t="s">
        <v>55</v>
      </c>
      <c r="V1460">
        <v>67723</v>
      </c>
      <c r="W1460" t="s">
        <v>74</v>
      </c>
      <c r="X1460" t="s">
        <v>84</v>
      </c>
      <c r="Y1460" t="s">
        <v>45</v>
      </c>
      <c r="Z1460">
        <v>3</v>
      </c>
    </row>
    <row r="1461" spans="1:26" x14ac:dyDescent="0.3">
      <c r="A1461">
        <v>1886</v>
      </c>
      <c r="B1461" t="s">
        <v>568</v>
      </c>
      <c r="C1461" t="s">
        <v>4084</v>
      </c>
      <c r="D1461" s="1">
        <v>44838</v>
      </c>
      <c r="E1461" s="1">
        <v>44990</v>
      </c>
      <c r="F1461" t="s">
        <v>28</v>
      </c>
      <c r="G1461" t="s">
        <v>5706</v>
      </c>
      <c r="H1461" t="s">
        <v>5707</v>
      </c>
      <c r="I1461" t="s">
        <v>133</v>
      </c>
      <c r="J1461" t="s">
        <v>32</v>
      </c>
      <c r="K1461" t="s">
        <v>33</v>
      </c>
      <c r="L1461" t="s">
        <v>51</v>
      </c>
      <c r="M1461" t="s">
        <v>35</v>
      </c>
      <c r="N1461" t="s">
        <v>99</v>
      </c>
      <c r="O1461" t="s">
        <v>5708</v>
      </c>
      <c r="P1461" t="s">
        <v>38</v>
      </c>
      <c r="Q1461" t="s">
        <v>119</v>
      </c>
      <c r="R1461" s="1">
        <v>31022</v>
      </c>
      <c r="S1461" t="s">
        <v>40</v>
      </c>
      <c r="T1461" t="s">
        <v>395</v>
      </c>
      <c r="U1461" t="s">
        <v>55</v>
      </c>
      <c r="V1461">
        <v>79888</v>
      </c>
      <c r="W1461" t="s">
        <v>43</v>
      </c>
      <c r="X1461" t="s">
        <v>75</v>
      </c>
      <c r="Y1461" t="s">
        <v>45</v>
      </c>
      <c r="Z1461">
        <v>3</v>
      </c>
    </row>
    <row r="1462" spans="1:26" x14ac:dyDescent="0.3">
      <c r="A1462">
        <v>1887</v>
      </c>
      <c r="B1462" t="s">
        <v>5709</v>
      </c>
      <c r="C1462" t="s">
        <v>5710</v>
      </c>
      <c r="D1462" s="1">
        <v>44643</v>
      </c>
      <c r="E1462" s="1"/>
      <c r="F1462" t="s">
        <v>28</v>
      </c>
      <c r="G1462" t="s">
        <v>5711</v>
      </c>
      <c r="H1462" t="s">
        <v>5712</v>
      </c>
      <c r="I1462" t="s">
        <v>80</v>
      </c>
      <c r="J1462" t="s">
        <v>32</v>
      </c>
      <c r="K1462" t="s">
        <v>63</v>
      </c>
      <c r="L1462" t="s">
        <v>34</v>
      </c>
      <c r="M1462" t="s">
        <v>63</v>
      </c>
      <c r="N1462" t="s">
        <v>36</v>
      </c>
      <c r="O1462" t="s">
        <v>37</v>
      </c>
      <c r="P1462" t="s">
        <v>38</v>
      </c>
      <c r="Q1462" t="s">
        <v>90</v>
      </c>
      <c r="R1462" s="1">
        <v>35686</v>
      </c>
      <c r="S1462" t="s">
        <v>40</v>
      </c>
      <c r="T1462" t="s">
        <v>281</v>
      </c>
      <c r="U1462" t="s">
        <v>55</v>
      </c>
      <c r="V1462">
        <v>78957</v>
      </c>
      <c r="W1462" t="s">
        <v>43</v>
      </c>
      <c r="X1462" t="s">
        <v>104</v>
      </c>
      <c r="Y1462" t="s">
        <v>45</v>
      </c>
      <c r="Z1462">
        <v>3</v>
      </c>
    </row>
    <row r="1463" spans="1:26" x14ac:dyDescent="0.3">
      <c r="A1463">
        <v>1888</v>
      </c>
      <c r="B1463" t="s">
        <v>3014</v>
      </c>
      <c r="C1463" t="s">
        <v>249</v>
      </c>
      <c r="D1463" s="1">
        <v>43956</v>
      </c>
      <c r="E1463" s="1">
        <v>45132</v>
      </c>
      <c r="F1463" t="s">
        <v>28</v>
      </c>
      <c r="G1463" t="s">
        <v>5713</v>
      </c>
      <c r="H1463" t="s">
        <v>5714</v>
      </c>
      <c r="I1463" t="s">
        <v>98</v>
      </c>
      <c r="J1463" t="s">
        <v>32</v>
      </c>
      <c r="K1463" t="s">
        <v>63</v>
      </c>
      <c r="L1463" t="s">
        <v>64</v>
      </c>
      <c r="M1463" t="s">
        <v>35</v>
      </c>
      <c r="N1463" t="s">
        <v>175</v>
      </c>
      <c r="O1463" t="s">
        <v>5715</v>
      </c>
      <c r="P1463" t="s">
        <v>38</v>
      </c>
      <c r="Q1463" t="s">
        <v>111</v>
      </c>
      <c r="R1463" s="1">
        <v>17527</v>
      </c>
      <c r="S1463" t="s">
        <v>40</v>
      </c>
      <c r="T1463" t="s">
        <v>113</v>
      </c>
      <c r="U1463" t="s">
        <v>42</v>
      </c>
      <c r="V1463">
        <v>36015</v>
      </c>
      <c r="W1463" t="s">
        <v>43</v>
      </c>
      <c r="X1463" t="s">
        <v>84</v>
      </c>
      <c r="Y1463" t="s">
        <v>45</v>
      </c>
      <c r="Z1463">
        <v>3</v>
      </c>
    </row>
    <row r="1464" spans="1:26" x14ac:dyDescent="0.3">
      <c r="A1464">
        <v>1889</v>
      </c>
      <c r="B1464" t="s">
        <v>5716</v>
      </c>
      <c r="C1464" t="s">
        <v>3544</v>
      </c>
      <c r="D1464" s="1">
        <v>44158</v>
      </c>
      <c r="E1464" s="1"/>
      <c r="F1464" t="s">
        <v>28</v>
      </c>
      <c r="G1464" t="s">
        <v>5717</v>
      </c>
      <c r="H1464" t="s">
        <v>5718</v>
      </c>
      <c r="I1464" t="s">
        <v>168</v>
      </c>
      <c r="J1464" t="s">
        <v>32</v>
      </c>
      <c r="K1464" t="s">
        <v>33</v>
      </c>
      <c r="L1464" t="s">
        <v>64</v>
      </c>
      <c r="M1464" t="s">
        <v>35</v>
      </c>
      <c r="N1464" t="s">
        <v>36</v>
      </c>
      <c r="O1464" t="s">
        <v>37</v>
      </c>
      <c r="P1464" t="s">
        <v>38</v>
      </c>
      <c r="Q1464" t="s">
        <v>81</v>
      </c>
      <c r="R1464" s="1">
        <v>20865</v>
      </c>
      <c r="S1464" t="s">
        <v>40</v>
      </c>
      <c r="T1464" t="s">
        <v>83</v>
      </c>
      <c r="U1464" t="s">
        <v>42</v>
      </c>
      <c r="V1464">
        <v>19032</v>
      </c>
      <c r="W1464" t="s">
        <v>74</v>
      </c>
      <c r="X1464" t="s">
        <v>104</v>
      </c>
      <c r="Y1464" t="s">
        <v>45</v>
      </c>
      <c r="Z1464">
        <v>3</v>
      </c>
    </row>
    <row r="1465" spans="1:26" x14ac:dyDescent="0.3">
      <c r="A1465">
        <v>1890</v>
      </c>
      <c r="B1465" t="s">
        <v>1811</v>
      </c>
      <c r="C1465" t="s">
        <v>842</v>
      </c>
      <c r="D1465" s="1">
        <v>44648</v>
      </c>
      <c r="E1465" s="1"/>
      <c r="F1465" t="s">
        <v>28</v>
      </c>
      <c r="G1465" t="s">
        <v>5719</v>
      </c>
      <c r="H1465" t="s">
        <v>5720</v>
      </c>
      <c r="I1465" t="s">
        <v>98</v>
      </c>
      <c r="J1465" t="s">
        <v>32</v>
      </c>
      <c r="K1465" t="s">
        <v>33</v>
      </c>
      <c r="L1465" t="s">
        <v>64</v>
      </c>
      <c r="M1465" t="s">
        <v>63</v>
      </c>
      <c r="N1465" t="s">
        <v>36</v>
      </c>
      <c r="O1465" t="s">
        <v>37</v>
      </c>
      <c r="P1465" t="s">
        <v>38</v>
      </c>
      <c r="Q1465" t="s">
        <v>148</v>
      </c>
      <c r="R1465" s="1">
        <v>24982</v>
      </c>
      <c r="S1465" t="s">
        <v>40</v>
      </c>
      <c r="T1465" t="s">
        <v>83</v>
      </c>
      <c r="U1465" t="s">
        <v>42</v>
      </c>
      <c r="V1465">
        <v>55466</v>
      </c>
      <c r="W1465" t="s">
        <v>43</v>
      </c>
      <c r="X1465" t="s">
        <v>44</v>
      </c>
      <c r="Y1465" t="s">
        <v>45</v>
      </c>
      <c r="Z1465">
        <v>3</v>
      </c>
    </row>
    <row r="1466" spans="1:26" x14ac:dyDescent="0.3">
      <c r="A1466">
        <v>1891</v>
      </c>
      <c r="B1466" t="s">
        <v>3751</v>
      </c>
      <c r="C1466" t="s">
        <v>3950</v>
      </c>
      <c r="D1466" s="1">
        <v>43915</v>
      </c>
      <c r="E1466" s="1"/>
      <c r="F1466" t="s">
        <v>28</v>
      </c>
      <c r="G1466" t="s">
        <v>5721</v>
      </c>
      <c r="H1466" t="s">
        <v>5722</v>
      </c>
      <c r="I1466" t="s">
        <v>118</v>
      </c>
      <c r="J1466" t="s">
        <v>32</v>
      </c>
      <c r="K1466" t="s">
        <v>63</v>
      </c>
      <c r="L1466" t="s">
        <v>34</v>
      </c>
      <c r="M1466" t="s">
        <v>63</v>
      </c>
      <c r="N1466" t="s">
        <v>36</v>
      </c>
      <c r="O1466" t="s">
        <v>37</v>
      </c>
      <c r="P1466" t="s">
        <v>38</v>
      </c>
      <c r="Q1466" t="s">
        <v>53</v>
      </c>
      <c r="R1466" s="1">
        <v>16977</v>
      </c>
      <c r="S1466" t="s">
        <v>40</v>
      </c>
      <c r="T1466" t="s">
        <v>54</v>
      </c>
      <c r="U1466" t="s">
        <v>42</v>
      </c>
      <c r="V1466">
        <v>6790</v>
      </c>
      <c r="W1466" t="s">
        <v>56</v>
      </c>
      <c r="X1466" t="s">
        <v>84</v>
      </c>
      <c r="Y1466" t="s">
        <v>45</v>
      </c>
      <c r="Z1466">
        <v>3</v>
      </c>
    </row>
    <row r="1467" spans="1:26" x14ac:dyDescent="0.3">
      <c r="A1467">
        <v>1892</v>
      </c>
      <c r="B1467" t="s">
        <v>257</v>
      </c>
      <c r="C1467" t="s">
        <v>58</v>
      </c>
      <c r="D1467" s="1">
        <v>43319</v>
      </c>
      <c r="E1467" s="1"/>
      <c r="F1467" t="s">
        <v>728</v>
      </c>
      <c r="G1467" t="s">
        <v>5723</v>
      </c>
      <c r="H1467" t="s">
        <v>5724</v>
      </c>
      <c r="I1467" t="s">
        <v>80</v>
      </c>
      <c r="J1467" t="s">
        <v>32</v>
      </c>
      <c r="K1467" t="s">
        <v>33</v>
      </c>
      <c r="L1467" t="s">
        <v>51</v>
      </c>
      <c r="M1467" t="s">
        <v>35</v>
      </c>
      <c r="N1467" t="s">
        <v>36</v>
      </c>
      <c r="O1467" t="s">
        <v>37</v>
      </c>
      <c r="P1467" t="s">
        <v>38</v>
      </c>
      <c r="Q1467" t="s">
        <v>53</v>
      </c>
      <c r="R1467" s="1">
        <v>31562</v>
      </c>
      <c r="S1467" t="s">
        <v>40</v>
      </c>
      <c r="T1467" t="s">
        <v>103</v>
      </c>
      <c r="U1467" t="s">
        <v>42</v>
      </c>
      <c r="V1467">
        <v>91219</v>
      </c>
      <c r="W1467" t="s">
        <v>128</v>
      </c>
      <c r="X1467" t="s">
        <v>75</v>
      </c>
      <c r="Y1467" t="s">
        <v>45</v>
      </c>
      <c r="Z1467">
        <v>3</v>
      </c>
    </row>
    <row r="1468" spans="1:26" x14ac:dyDescent="0.3">
      <c r="A1468">
        <v>1893</v>
      </c>
      <c r="B1468" t="s">
        <v>5725</v>
      </c>
      <c r="C1468" t="s">
        <v>923</v>
      </c>
      <c r="D1468" s="1">
        <v>43872</v>
      </c>
      <c r="E1468" s="1"/>
      <c r="F1468" t="s">
        <v>728</v>
      </c>
      <c r="G1468" t="s">
        <v>5726</v>
      </c>
      <c r="H1468" t="s">
        <v>5727</v>
      </c>
      <c r="I1468" t="s">
        <v>89</v>
      </c>
      <c r="J1468" t="s">
        <v>32</v>
      </c>
      <c r="K1468" t="s">
        <v>33</v>
      </c>
      <c r="L1468" t="s">
        <v>51</v>
      </c>
      <c r="M1468" t="s">
        <v>63</v>
      </c>
      <c r="N1468" t="s">
        <v>36</v>
      </c>
      <c r="O1468" t="s">
        <v>37</v>
      </c>
      <c r="P1468" t="s">
        <v>38</v>
      </c>
      <c r="Q1468" t="s">
        <v>81</v>
      </c>
      <c r="R1468" s="1">
        <v>27787</v>
      </c>
      <c r="S1468" t="s">
        <v>40</v>
      </c>
      <c r="T1468" t="s">
        <v>73</v>
      </c>
      <c r="U1468" t="s">
        <v>55</v>
      </c>
      <c r="V1468">
        <v>84422</v>
      </c>
      <c r="W1468" t="s">
        <v>43</v>
      </c>
      <c r="X1468" t="s">
        <v>104</v>
      </c>
      <c r="Y1468" t="s">
        <v>45</v>
      </c>
      <c r="Z1468">
        <v>3</v>
      </c>
    </row>
    <row r="1469" spans="1:26" x14ac:dyDescent="0.3">
      <c r="A1469">
        <v>1894</v>
      </c>
      <c r="B1469" t="s">
        <v>3905</v>
      </c>
      <c r="C1469" t="s">
        <v>4519</v>
      </c>
      <c r="D1469" s="1">
        <v>44927</v>
      </c>
      <c r="E1469" s="1"/>
      <c r="F1469" t="s">
        <v>728</v>
      </c>
      <c r="G1469" t="s">
        <v>5728</v>
      </c>
      <c r="H1469" t="s">
        <v>5729</v>
      </c>
      <c r="I1469" t="s">
        <v>31</v>
      </c>
      <c r="J1469" t="s">
        <v>32</v>
      </c>
      <c r="K1469" t="s">
        <v>63</v>
      </c>
      <c r="L1469" t="s">
        <v>51</v>
      </c>
      <c r="M1469" t="s">
        <v>63</v>
      </c>
      <c r="N1469" t="s">
        <v>36</v>
      </c>
      <c r="O1469" t="s">
        <v>37</v>
      </c>
      <c r="P1469" t="s">
        <v>38</v>
      </c>
      <c r="Q1469" t="s">
        <v>90</v>
      </c>
      <c r="R1469" s="1">
        <v>21693</v>
      </c>
      <c r="S1469" t="s">
        <v>40</v>
      </c>
      <c r="T1469" t="s">
        <v>83</v>
      </c>
      <c r="U1469" t="s">
        <v>55</v>
      </c>
      <c r="V1469">
        <v>12371</v>
      </c>
      <c r="W1469" t="s">
        <v>74</v>
      </c>
      <c r="X1469" t="s">
        <v>75</v>
      </c>
      <c r="Y1469" t="s">
        <v>45</v>
      </c>
      <c r="Z1469">
        <v>3</v>
      </c>
    </row>
    <row r="1470" spans="1:26" x14ac:dyDescent="0.3">
      <c r="A1470">
        <v>1895</v>
      </c>
      <c r="B1470" t="s">
        <v>3572</v>
      </c>
      <c r="C1470" t="s">
        <v>5730</v>
      </c>
      <c r="D1470" s="1">
        <v>44902</v>
      </c>
      <c r="E1470" s="1"/>
      <c r="F1470" t="s">
        <v>728</v>
      </c>
      <c r="G1470" t="s">
        <v>5731</v>
      </c>
      <c r="H1470" t="s">
        <v>5732</v>
      </c>
      <c r="I1470" t="s">
        <v>50</v>
      </c>
      <c r="J1470" t="s">
        <v>32</v>
      </c>
      <c r="K1470" t="s">
        <v>52</v>
      </c>
      <c r="L1470" t="s">
        <v>51</v>
      </c>
      <c r="M1470" t="s">
        <v>52</v>
      </c>
      <c r="N1470" t="s">
        <v>36</v>
      </c>
      <c r="O1470" t="s">
        <v>37</v>
      </c>
      <c r="P1470" t="s">
        <v>38</v>
      </c>
      <c r="Q1470" t="s">
        <v>305</v>
      </c>
      <c r="R1470" s="1">
        <v>32533</v>
      </c>
      <c r="S1470" t="s">
        <v>40</v>
      </c>
      <c r="T1470" t="s">
        <v>163</v>
      </c>
      <c r="U1470" t="s">
        <v>42</v>
      </c>
      <c r="V1470">
        <v>23076</v>
      </c>
      <c r="W1470" t="s">
        <v>43</v>
      </c>
      <c r="X1470" t="s">
        <v>84</v>
      </c>
      <c r="Y1470" t="s">
        <v>45</v>
      </c>
      <c r="Z1470">
        <v>3</v>
      </c>
    </row>
    <row r="1471" spans="1:26" x14ac:dyDescent="0.3">
      <c r="A1471">
        <v>1896</v>
      </c>
      <c r="B1471" t="s">
        <v>3033</v>
      </c>
      <c r="C1471" t="s">
        <v>1517</v>
      </c>
      <c r="D1471" s="1">
        <v>44998</v>
      </c>
      <c r="E1471" s="1"/>
      <c r="F1471" t="s">
        <v>728</v>
      </c>
      <c r="G1471" t="s">
        <v>5733</v>
      </c>
      <c r="H1471" t="s">
        <v>5734</v>
      </c>
      <c r="I1471" t="s">
        <v>139</v>
      </c>
      <c r="J1471" t="s">
        <v>32</v>
      </c>
      <c r="K1471" t="s">
        <v>63</v>
      </c>
      <c r="L1471" t="s">
        <v>51</v>
      </c>
      <c r="M1471" t="s">
        <v>52</v>
      </c>
      <c r="N1471" t="s">
        <v>36</v>
      </c>
      <c r="O1471" t="s">
        <v>37</v>
      </c>
      <c r="P1471" t="s">
        <v>38</v>
      </c>
      <c r="Q1471" t="s">
        <v>111</v>
      </c>
      <c r="R1471" s="1">
        <v>18950</v>
      </c>
      <c r="S1471" t="s">
        <v>40</v>
      </c>
      <c r="T1471" t="s">
        <v>113</v>
      </c>
      <c r="U1471" t="s">
        <v>42</v>
      </c>
      <c r="V1471">
        <v>80925</v>
      </c>
      <c r="W1471" t="s">
        <v>56</v>
      </c>
      <c r="X1471" t="s">
        <v>84</v>
      </c>
      <c r="Y1471" t="s">
        <v>45</v>
      </c>
      <c r="Z1471">
        <v>3</v>
      </c>
    </row>
    <row r="1472" spans="1:26" x14ac:dyDescent="0.3">
      <c r="A1472">
        <v>1897</v>
      </c>
      <c r="B1472" t="s">
        <v>4108</v>
      </c>
      <c r="C1472" t="s">
        <v>3191</v>
      </c>
      <c r="D1472" s="1">
        <v>44514</v>
      </c>
      <c r="E1472" s="1"/>
      <c r="F1472" t="s">
        <v>728</v>
      </c>
      <c r="G1472" t="s">
        <v>5735</v>
      </c>
      <c r="H1472" t="s">
        <v>5736</v>
      </c>
      <c r="I1472" t="s">
        <v>118</v>
      </c>
      <c r="J1472" t="s">
        <v>32</v>
      </c>
      <c r="K1472" t="s">
        <v>63</v>
      </c>
      <c r="L1472" t="s">
        <v>34</v>
      </c>
      <c r="M1472" t="s">
        <v>35</v>
      </c>
      <c r="N1472" t="s">
        <v>36</v>
      </c>
      <c r="O1472" t="s">
        <v>37</v>
      </c>
      <c r="P1472" t="s">
        <v>38</v>
      </c>
      <c r="Q1472" t="s">
        <v>90</v>
      </c>
      <c r="R1472" s="1">
        <v>17734</v>
      </c>
      <c r="S1472" t="s">
        <v>40</v>
      </c>
      <c r="T1472" t="s">
        <v>83</v>
      </c>
      <c r="U1472" t="s">
        <v>55</v>
      </c>
      <c r="V1472">
        <v>38371</v>
      </c>
      <c r="W1472" t="s">
        <v>128</v>
      </c>
      <c r="X1472" t="s">
        <v>104</v>
      </c>
      <c r="Y1472" t="s">
        <v>45</v>
      </c>
      <c r="Z1472">
        <v>3</v>
      </c>
    </row>
    <row r="1473" spans="1:26" x14ac:dyDescent="0.3">
      <c r="A1473">
        <v>1898</v>
      </c>
      <c r="B1473" t="s">
        <v>5737</v>
      </c>
      <c r="C1473" t="s">
        <v>2489</v>
      </c>
      <c r="D1473" s="1">
        <v>43621</v>
      </c>
      <c r="E1473" s="1">
        <v>44124</v>
      </c>
      <c r="F1473" t="s">
        <v>28</v>
      </c>
      <c r="G1473" t="s">
        <v>5738</v>
      </c>
      <c r="H1473" t="s">
        <v>5739</v>
      </c>
      <c r="I1473" t="s">
        <v>139</v>
      </c>
      <c r="J1473" t="s">
        <v>32</v>
      </c>
      <c r="K1473" t="s">
        <v>63</v>
      </c>
      <c r="L1473" t="s">
        <v>34</v>
      </c>
      <c r="M1473" t="s">
        <v>35</v>
      </c>
      <c r="N1473" t="s">
        <v>175</v>
      </c>
      <c r="O1473" t="s">
        <v>5740</v>
      </c>
      <c r="P1473" t="s">
        <v>38</v>
      </c>
      <c r="Q1473" t="s">
        <v>90</v>
      </c>
      <c r="R1473" s="1">
        <v>35444</v>
      </c>
      <c r="S1473" t="s">
        <v>40</v>
      </c>
      <c r="T1473" t="s">
        <v>83</v>
      </c>
      <c r="U1473" t="s">
        <v>42</v>
      </c>
      <c r="V1473">
        <v>5154</v>
      </c>
      <c r="W1473" t="s">
        <v>43</v>
      </c>
      <c r="X1473" t="s">
        <v>75</v>
      </c>
      <c r="Y1473" t="s">
        <v>45</v>
      </c>
      <c r="Z1473">
        <v>3</v>
      </c>
    </row>
    <row r="1474" spans="1:26" x14ac:dyDescent="0.3">
      <c r="A1474">
        <v>1899</v>
      </c>
      <c r="B1474" t="s">
        <v>3539</v>
      </c>
      <c r="C1474" t="s">
        <v>5741</v>
      </c>
      <c r="D1474" s="1">
        <v>44177</v>
      </c>
      <c r="E1474" s="1">
        <v>45074</v>
      </c>
      <c r="F1474" t="s">
        <v>28</v>
      </c>
      <c r="G1474" t="s">
        <v>5742</v>
      </c>
      <c r="H1474" t="s">
        <v>5743</v>
      </c>
      <c r="I1474" t="s">
        <v>80</v>
      </c>
      <c r="J1474" t="s">
        <v>32</v>
      </c>
      <c r="K1474" t="s">
        <v>33</v>
      </c>
      <c r="L1474" t="s">
        <v>34</v>
      </c>
      <c r="M1474" t="s">
        <v>63</v>
      </c>
      <c r="N1474" t="s">
        <v>140</v>
      </c>
      <c r="O1474" t="s">
        <v>5744</v>
      </c>
      <c r="P1474" t="s">
        <v>38</v>
      </c>
      <c r="Q1474" t="s">
        <v>90</v>
      </c>
      <c r="R1474" s="1">
        <v>30200</v>
      </c>
      <c r="S1474" t="s">
        <v>40</v>
      </c>
      <c r="T1474" t="s">
        <v>83</v>
      </c>
      <c r="U1474" t="s">
        <v>42</v>
      </c>
      <c r="V1474">
        <v>57914</v>
      </c>
      <c r="W1474" t="s">
        <v>128</v>
      </c>
      <c r="X1474" t="s">
        <v>84</v>
      </c>
      <c r="Y1474" t="s">
        <v>45</v>
      </c>
      <c r="Z1474">
        <v>3</v>
      </c>
    </row>
    <row r="1475" spans="1:26" x14ac:dyDescent="0.3">
      <c r="A1475">
        <v>1900</v>
      </c>
      <c r="B1475" t="s">
        <v>2224</v>
      </c>
      <c r="C1475" t="s">
        <v>2463</v>
      </c>
      <c r="D1475" s="1">
        <v>43927</v>
      </c>
      <c r="E1475" s="1"/>
      <c r="F1475" t="s">
        <v>28</v>
      </c>
      <c r="G1475" t="s">
        <v>5745</v>
      </c>
      <c r="H1475" t="s">
        <v>5746</v>
      </c>
      <c r="I1475" t="s">
        <v>168</v>
      </c>
      <c r="J1475" t="s">
        <v>32</v>
      </c>
      <c r="K1475" t="s">
        <v>63</v>
      </c>
      <c r="L1475" t="s">
        <v>64</v>
      </c>
      <c r="M1475" t="s">
        <v>63</v>
      </c>
      <c r="N1475" t="s">
        <v>36</v>
      </c>
      <c r="O1475" t="s">
        <v>37</v>
      </c>
      <c r="P1475" t="s">
        <v>38</v>
      </c>
      <c r="Q1475" t="s">
        <v>81</v>
      </c>
      <c r="R1475" s="1">
        <v>21997</v>
      </c>
      <c r="S1475" t="s">
        <v>40</v>
      </c>
      <c r="T1475" t="s">
        <v>73</v>
      </c>
      <c r="U1475" t="s">
        <v>42</v>
      </c>
      <c r="V1475">
        <v>46828</v>
      </c>
      <c r="W1475" t="s">
        <v>56</v>
      </c>
      <c r="X1475" t="s">
        <v>44</v>
      </c>
      <c r="Y1475" t="s">
        <v>45</v>
      </c>
      <c r="Z1475">
        <v>3</v>
      </c>
    </row>
    <row r="1476" spans="1:26" x14ac:dyDescent="0.3">
      <c r="A1476">
        <v>1901</v>
      </c>
      <c r="B1476" t="s">
        <v>1912</v>
      </c>
      <c r="C1476" t="s">
        <v>245</v>
      </c>
      <c r="D1476" s="1">
        <v>44956</v>
      </c>
      <c r="E1476" s="1"/>
      <c r="F1476" t="s">
        <v>28</v>
      </c>
      <c r="G1476" t="s">
        <v>5747</v>
      </c>
      <c r="H1476" t="s">
        <v>5748</v>
      </c>
      <c r="I1476" t="s">
        <v>98</v>
      </c>
      <c r="J1476" t="s">
        <v>32</v>
      </c>
      <c r="K1476" t="s">
        <v>63</v>
      </c>
      <c r="L1476" t="s">
        <v>64</v>
      </c>
      <c r="M1476" t="s">
        <v>63</v>
      </c>
      <c r="N1476" t="s">
        <v>36</v>
      </c>
      <c r="O1476" t="s">
        <v>37</v>
      </c>
      <c r="P1476" t="s">
        <v>38</v>
      </c>
      <c r="Q1476" t="s">
        <v>111</v>
      </c>
      <c r="R1476" s="1">
        <v>21771</v>
      </c>
      <c r="S1476" t="s">
        <v>40</v>
      </c>
      <c r="T1476" t="s">
        <v>113</v>
      </c>
      <c r="U1476" t="s">
        <v>42</v>
      </c>
      <c r="V1476">
        <v>51699</v>
      </c>
      <c r="W1476" t="s">
        <v>43</v>
      </c>
      <c r="X1476" t="s">
        <v>104</v>
      </c>
      <c r="Y1476" t="s">
        <v>45</v>
      </c>
      <c r="Z1476">
        <v>3</v>
      </c>
    </row>
    <row r="1477" spans="1:26" x14ac:dyDescent="0.3">
      <c r="A1477">
        <v>1902</v>
      </c>
      <c r="B1477" t="s">
        <v>3308</v>
      </c>
      <c r="C1477" t="s">
        <v>421</v>
      </c>
      <c r="D1477" s="1">
        <v>44082</v>
      </c>
      <c r="E1477" s="1">
        <v>44823</v>
      </c>
      <c r="F1477" t="s">
        <v>28</v>
      </c>
      <c r="G1477" t="s">
        <v>5749</v>
      </c>
      <c r="H1477" t="s">
        <v>5750</v>
      </c>
      <c r="I1477" t="s">
        <v>118</v>
      </c>
      <c r="J1477" t="s">
        <v>32</v>
      </c>
      <c r="K1477" t="s">
        <v>63</v>
      </c>
      <c r="L1477" t="s">
        <v>51</v>
      </c>
      <c r="M1477" t="s">
        <v>35</v>
      </c>
      <c r="N1477" t="s">
        <v>140</v>
      </c>
      <c r="O1477" t="s">
        <v>5751</v>
      </c>
      <c r="P1477" t="s">
        <v>38</v>
      </c>
      <c r="Q1477" t="s">
        <v>111</v>
      </c>
      <c r="R1477" s="1">
        <v>19035</v>
      </c>
      <c r="S1477" t="s">
        <v>40</v>
      </c>
      <c r="T1477" t="s">
        <v>419</v>
      </c>
      <c r="U1477" t="s">
        <v>55</v>
      </c>
      <c r="V1477">
        <v>86441</v>
      </c>
      <c r="W1477" t="s">
        <v>74</v>
      </c>
      <c r="X1477" t="s">
        <v>104</v>
      </c>
      <c r="Y1477" t="s">
        <v>45</v>
      </c>
      <c r="Z1477">
        <v>3</v>
      </c>
    </row>
    <row r="1478" spans="1:26" x14ac:dyDescent="0.3">
      <c r="A1478">
        <v>1903</v>
      </c>
      <c r="B1478" t="s">
        <v>2529</v>
      </c>
      <c r="C1478" t="s">
        <v>661</v>
      </c>
      <c r="D1478" s="1">
        <v>44179</v>
      </c>
      <c r="E1478" s="1">
        <v>44537</v>
      </c>
      <c r="F1478" t="s">
        <v>28</v>
      </c>
      <c r="G1478" t="s">
        <v>5752</v>
      </c>
      <c r="H1478" t="s">
        <v>5753</v>
      </c>
      <c r="I1478" t="s">
        <v>62</v>
      </c>
      <c r="J1478" t="s">
        <v>32</v>
      </c>
      <c r="K1478" t="s">
        <v>52</v>
      </c>
      <c r="L1478" t="s">
        <v>34</v>
      </c>
      <c r="M1478" t="s">
        <v>52</v>
      </c>
      <c r="N1478" t="s">
        <v>126</v>
      </c>
      <c r="O1478" t="s">
        <v>5754</v>
      </c>
      <c r="P1478" t="s">
        <v>38</v>
      </c>
      <c r="Q1478" t="s">
        <v>90</v>
      </c>
      <c r="R1478" s="1">
        <v>22017</v>
      </c>
      <c r="S1478" t="s">
        <v>40</v>
      </c>
      <c r="T1478" t="s">
        <v>226</v>
      </c>
      <c r="U1478" t="s">
        <v>42</v>
      </c>
      <c r="V1478">
        <v>39875</v>
      </c>
      <c r="W1478" t="s">
        <v>93</v>
      </c>
      <c r="X1478" t="s">
        <v>104</v>
      </c>
      <c r="Y1478" t="s">
        <v>45</v>
      </c>
      <c r="Z1478">
        <v>3</v>
      </c>
    </row>
    <row r="1479" spans="1:26" x14ac:dyDescent="0.3">
      <c r="A1479">
        <v>1904</v>
      </c>
      <c r="B1479" t="s">
        <v>5755</v>
      </c>
      <c r="C1479" t="s">
        <v>943</v>
      </c>
      <c r="D1479" s="1">
        <v>44872</v>
      </c>
      <c r="E1479" s="1"/>
      <c r="F1479" t="s">
        <v>28</v>
      </c>
      <c r="G1479" t="s">
        <v>5756</v>
      </c>
      <c r="H1479" t="s">
        <v>5757</v>
      </c>
      <c r="I1479" t="s">
        <v>89</v>
      </c>
      <c r="J1479" t="s">
        <v>32</v>
      </c>
      <c r="K1479" t="s">
        <v>33</v>
      </c>
      <c r="L1479" t="s">
        <v>34</v>
      </c>
      <c r="M1479" t="s">
        <v>52</v>
      </c>
      <c r="N1479" t="s">
        <v>36</v>
      </c>
      <c r="O1479" t="s">
        <v>37</v>
      </c>
      <c r="P1479" t="s">
        <v>38</v>
      </c>
      <c r="Q1479" t="s">
        <v>81</v>
      </c>
      <c r="R1479" s="1">
        <v>30235</v>
      </c>
      <c r="S1479" t="s">
        <v>40</v>
      </c>
      <c r="T1479" t="s">
        <v>83</v>
      </c>
      <c r="U1479" t="s">
        <v>42</v>
      </c>
      <c r="V1479">
        <v>73332</v>
      </c>
      <c r="W1479" t="s">
        <v>128</v>
      </c>
      <c r="X1479" t="s">
        <v>44</v>
      </c>
      <c r="Y1479" t="s">
        <v>45</v>
      </c>
      <c r="Z1479">
        <v>3</v>
      </c>
    </row>
    <row r="1480" spans="1:26" x14ac:dyDescent="0.3">
      <c r="A1480">
        <v>1905</v>
      </c>
      <c r="B1480" t="s">
        <v>1317</v>
      </c>
      <c r="C1480" t="s">
        <v>1459</v>
      </c>
      <c r="D1480" s="1">
        <v>44657</v>
      </c>
      <c r="E1480" s="1"/>
      <c r="F1480" t="s">
        <v>28</v>
      </c>
      <c r="G1480" t="s">
        <v>5758</v>
      </c>
      <c r="H1480" t="s">
        <v>5759</v>
      </c>
      <c r="I1480" t="s">
        <v>31</v>
      </c>
      <c r="J1480" t="s">
        <v>32</v>
      </c>
      <c r="K1480" t="s">
        <v>52</v>
      </c>
      <c r="L1480" t="s">
        <v>64</v>
      </c>
      <c r="M1480" t="s">
        <v>35</v>
      </c>
      <c r="N1480" t="s">
        <v>36</v>
      </c>
      <c r="O1480" t="s">
        <v>37</v>
      </c>
      <c r="P1480" t="s">
        <v>38</v>
      </c>
      <c r="Q1480" t="s">
        <v>305</v>
      </c>
      <c r="R1480" s="1">
        <v>26368</v>
      </c>
      <c r="S1480" t="s">
        <v>40</v>
      </c>
      <c r="T1480" t="s">
        <v>708</v>
      </c>
      <c r="U1480" t="s">
        <v>42</v>
      </c>
      <c r="V1480">
        <v>85085</v>
      </c>
      <c r="W1480" t="s">
        <v>128</v>
      </c>
      <c r="X1480" t="s">
        <v>84</v>
      </c>
      <c r="Y1480" t="s">
        <v>45</v>
      </c>
      <c r="Z1480">
        <v>3</v>
      </c>
    </row>
    <row r="1481" spans="1:26" x14ac:dyDescent="0.3">
      <c r="A1481">
        <v>1906</v>
      </c>
      <c r="B1481" t="s">
        <v>3919</v>
      </c>
      <c r="C1481" t="s">
        <v>5760</v>
      </c>
      <c r="D1481" s="1">
        <v>44249</v>
      </c>
      <c r="E1481" s="1"/>
      <c r="F1481" t="s">
        <v>28</v>
      </c>
      <c r="G1481" t="s">
        <v>5761</v>
      </c>
      <c r="H1481" t="s">
        <v>5762</v>
      </c>
      <c r="I1481" t="s">
        <v>133</v>
      </c>
      <c r="J1481" t="s">
        <v>32</v>
      </c>
      <c r="K1481" t="s">
        <v>52</v>
      </c>
      <c r="L1481" t="s">
        <v>64</v>
      </c>
      <c r="M1481" t="s">
        <v>63</v>
      </c>
      <c r="N1481" t="s">
        <v>36</v>
      </c>
      <c r="O1481" t="s">
        <v>37</v>
      </c>
      <c r="P1481" t="s">
        <v>38</v>
      </c>
      <c r="Q1481" t="s">
        <v>90</v>
      </c>
      <c r="R1481" s="1">
        <v>17382</v>
      </c>
      <c r="S1481" t="s">
        <v>40</v>
      </c>
      <c r="T1481" t="s">
        <v>83</v>
      </c>
      <c r="U1481" t="s">
        <v>55</v>
      </c>
      <c r="V1481">
        <v>11009</v>
      </c>
      <c r="W1481" t="s">
        <v>56</v>
      </c>
      <c r="X1481" t="s">
        <v>44</v>
      </c>
      <c r="Y1481" t="s">
        <v>45</v>
      </c>
      <c r="Z1481">
        <v>3</v>
      </c>
    </row>
    <row r="1482" spans="1:26" x14ac:dyDescent="0.3">
      <c r="A1482">
        <v>1907</v>
      </c>
      <c r="B1482" t="s">
        <v>5763</v>
      </c>
      <c r="C1482" t="s">
        <v>661</v>
      </c>
      <c r="D1482" s="1">
        <v>44697</v>
      </c>
      <c r="E1482" s="1"/>
      <c r="F1482" t="s">
        <v>28</v>
      </c>
      <c r="G1482" t="s">
        <v>5764</v>
      </c>
      <c r="H1482" t="s">
        <v>5765</v>
      </c>
      <c r="I1482" t="s">
        <v>50</v>
      </c>
      <c r="J1482" t="s">
        <v>32</v>
      </c>
      <c r="K1482" t="s">
        <v>63</v>
      </c>
      <c r="L1482" t="s">
        <v>34</v>
      </c>
      <c r="M1482" t="s">
        <v>52</v>
      </c>
      <c r="N1482" t="s">
        <v>36</v>
      </c>
      <c r="O1482" t="s">
        <v>37</v>
      </c>
      <c r="P1482" t="s">
        <v>38</v>
      </c>
      <c r="Q1482" t="s">
        <v>90</v>
      </c>
      <c r="R1482" s="1">
        <v>32451</v>
      </c>
      <c r="S1482" t="s">
        <v>40</v>
      </c>
      <c r="T1482" t="s">
        <v>216</v>
      </c>
      <c r="U1482" t="s">
        <v>55</v>
      </c>
      <c r="V1482">
        <v>89719</v>
      </c>
      <c r="W1482" t="s">
        <v>128</v>
      </c>
      <c r="X1482" t="s">
        <v>44</v>
      </c>
      <c r="Y1482" t="s">
        <v>45</v>
      </c>
      <c r="Z1482">
        <v>3</v>
      </c>
    </row>
    <row r="1483" spans="1:26" x14ac:dyDescent="0.3">
      <c r="A1483">
        <v>1908</v>
      </c>
      <c r="B1483" t="s">
        <v>5766</v>
      </c>
      <c r="C1483" t="s">
        <v>378</v>
      </c>
      <c r="D1483" s="1">
        <v>43848</v>
      </c>
      <c r="E1483" s="1"/>
      <c r="F1483" t="s">
        <v>28</v>
      </c>
      <c r="G1483" t="s">
        <v>5767</v>
      </c>
      <c r="H1483" t="s">
        <v>5768</v>
      </c>
      <c r="I1483" t="s">
        <v>139</v>
      </c>
      <c r="J1483" t="s">
        <v>32</v>
      </c>
      <c r="K1483" t="s">
        <v>33</v>
      </c>
      <c r="L1483" t="s">
        <v>64</v>
      </c>
      <c r="M1483" t="s">
        <v>52</v>
      </c>
      <c r="N1483" t="s">
        <v>36</v>
      </c>
      <c r="O1483" t="s">
        <v>37</v>
      </c>
      <c r="P1483" t="s">
        <v>38</v>
      </c>
      <c r="Q1483" t="s">
        <v>90</v>
      </c>
      <c r="R1483" s="1">
        <v>15480</v>
      </c>
      <c r="S1483" t="s">
        <v>40</v>
      </c>
      <c r="T1483" t="s">
        <v>103</v>
      </c>
      <c r="U1483" t="s">
        <v>42</v>
      </c>
      <c r="V1483">
        <v>71466</v>
      </c>
      <c r="W1483" t="s">
        <v>43</v>
      </c>
      <c r="X1483" t="s">
        <v>44</v>
      </c>
      <c r="Y1483" t="s">
        <v>45</v>
      </c>
      <c r="Z1483">
        <v>3</v>
      </c>
    </row>
    <row r="1484" spans="1:26" x14ac:dyDescent="0.3">
      <c r="A1484">
        <v>1909</v>
      </c>
      <c r="B1484" t="s">
        <v>5769</v>
      </c>
      <c r="C1484" t="s">
        <v>392</v>
      </c>
      <c r="D1484" s="1">
        <v>44490</v>
      </c>
      <c r="E1484" s="1"/>
      <c r="F1484" t="s">
        <v>28</v>
      </c>
      <c r="G1484" t="s">
        <v>5770</v>
      </c>
      <c r="H1484" t="s">
        <v>5771</v>
      </c>
      <c r="I1484" t="s">
        <v>80</v>
      </c>
      <c r="J1484" t="s">
        <v>32</v>
      </c>
      <c r="K1484" t="s">
        <v>63</v>
      </c>
      <c r="L1484" t="s">
        <v>51</v>
      </c>
      <c r="M1484" t="s">
        <v>52</v>
      </c>
      <c r="N1484" t="s">
        <v>36</v>
      </c>
      <c r="O1484" t="s">
        <v>37</v>
      </c>
      <c r="P1484" t="s">
        <v>38</v>
      </c>
      <c r="Q1484" t="s">
        <v>81</v>
      </c>
      <c r="R1484" s="1">
        <v>22569</v>
      </c>
      <c r="S1484" t="s">
        <v>40</v>
      </c>
      <c r="T1484" t="s">
        <v>352</v>
      </c>
      <c r="U1484" t="s">
        <v>42</v>
      </c>
      <c r="V1484">
        <v>68175</v>
      </c>
      <c r="W1484" t="s">
        <v>43</v>
      </c>
      <c r="X1484" t="s">
        <v>44</v>
      </c>
      <c r="Y1484" t="s">
        <v>45</v>
      </c>
      <c r="Z1484">
        <v>3</v>
      </c>
    </row>
    <row r="1485" spans="1:26" x14ac:dyDescent="0.3">
      <c r="A1485">
        <v>1910</v>
      </c>
      <c r="B1485" t="s">
        <v>5772</v>
      </c>
      <c r="C1485" t="s">
        <v>2312</v>
      </c>
      <c r="D1485" s="1">
        <v>43470</v>
      </c>
      <c r="E1485" s="1"/>
      <c r="F1485" t="s">
        <v>28</v>
      </c>
      <c r="G1485" t="s">
        <v>5773</v>
      </c>
      <c r="H1485" t="s">
        <v>5774</v>
      </c>
      <c r="I1485" t="s">
        <v>168</v>
      </c>
      <c r="J1485" t="s">
        <v>32</v>
      </c>
      <c r="K1485" t="s">
        <v>63</v>
      </c>
      <c r="L1485" t="s">
        <v>34</v>
      </c>
      <c r="M1485" t="s">
        <v>63</v>
      </c>
      <c r="N1485" t="s">
        <v>36</v>
      </c>
      <c r="O1485" t="s">
        <v>37</v>
      </c>
      <c r="P1485" t="s">
        <v>38</v>
      </c>
      <c r="Q1485" t="s">
        <v>101</v>
      </c>
      <c r="R1485" s="1">
        <v>15652</v>
      </c>
      <c r="S1485" t="s">
        <v>40</v>
      </c>
      <c r="T1485" t="s">
        <v>703</v>
      </c>
      <c r="U1485" t="s">
        <v>42</v>
      </c>
      <c r="V1485">
        <v>48973</v>
      </c>
      <c r="W1485" t="s">
        <v>56</v>
      </c>
      <c r="X1485" t="s">
        <v>104</v>
      </c>
      <c r="Y1485" t="s">
        <v>45</v>
      </c>
      <c r="Z1485">
        <v>3</v>
      </c>
    </row>
    <row r="1486" spans="1:26" x14ac:dyDescent="0.3">
      <c r="A1486">
        <v>1911</v>
      </c>
      <c r="B1486" t="s">
        <v>5775</v>
      </c>
      <c r="C1486" t="s">
        <v>882</v>
      </c>
      <c r="D1486" s="1">
        <v>44220</v>
      </c>
      <c r="E1486" s="1">
        <v>44588</v>
      </c>
      <c r="F1486" t="s">
        <v>28</v>
      </c>
      <c r="G1486" t="s">
        <v>5776</v>
      </c>
      <c r="H1486" t="s">
        <v>5777</v>
      </c>
      <c r="I1486" t="s">
        <v>98</v>
      </c>
      <c r="J1486" t="s">
        <v>745</v>
      </c>
      <c r="K1486" t="s">
        <v>52</v>
      </c>
      <c r="L1486" t="s">
        <v>64</v>
      </c>
      <c r="M1486" t="s">
        <v>35</v>
      </c>
      <c r="N1486" t="s">
        <v>126</v>
      </c>
      <c r="O1486" t="s">
        <v>5778</v>
      </c>
      <c r="P1486" t="s">
        <v>38</v>
      </c>
      <c r="Q1486" t="s">
        <v>305</v>
      </c>
      <c r="R1486" s="1">
        <v>33401</v>
      </c>
      <c r="S1486" t="s">
        <v>40</v>
      </c>
      <c r="T1486" t="s">
        <v>83</v>
      </c>
      <c r="U1486" t="s">
        <v>42</v>
      </c>
      <c r="V1486">
        <v>36064</v>
      </c>
      <c r="W1486" t="s">
        <v>43</v>
      </c>
      <c r="X1486" t="s">
        <v>104</v>
      </c>
      <c r="Y1486" t="s">
        <v>45</v>
      </c>
      <c r="Z1486">
        <v>3</v>
      </c>
    </row>
    <row r="1487" spans="1:26" x14ac:dyDescent="0.3">
      <c r="A1487">
        <v>1912</v>
      </c>
      <c r="B1487" t="s">
        <v>5779</v>
      </c>
      <c r="C1487" t="s">
        <v>218</v>
      </c>
      <c r="D1487" s="1">
        <v>43896</v>
      </c>
      <c r="E1487" s="1">
        <v>44261</v>
      </c>
      <c r="F1487" t="s">
        <v>728</v>
      </c>
      <c r="G1487" t="s">
        <v>5780</v>
      </c>
      <c r="H1487" t="s">
        <v>5781</v>
      </c>
      <c r="I1487" t="s">
        <v>80</v>
      </c>
      <c r="J1487" t="s">
        <v>32</v>
      </c>
      <c r="K1487" t="s">
        <v>52</v>
      </c>
      <c r="L1487" t="s">
        <v>64</v>
      </c>
      <c r="M1487" t="s">
        <v>35</v>
      </c>
      <c r="N1487" t="s">
        <v>140</v>
      </c>
      <c r="O1487" t="s">
        <v>5782</v>
      </c>
      <c r="P1487" t="s">
        <v>38</v>
      </c>
      <c r="Q1487" t="s">
        <v>111</v>
      </c>
      <c r="R1487" s="1">
        <v>32066</v>
      </c>
      <c r="S1487" t="s">
        <v>40</v>
      </c>
      <c r="T1487" t="s">
        <v>113</v>
      </c>
      <c r="U1487" t="s">
        <v>42</v>
      </c>
      <c r="V1487">
        <v>7544</v>
      </c>
      <c r="W1487" t="s">
        <v>128</v>
      </c>
      <c r="X1487" t="s">
        <v>84</v>
      </c>
      <c r="Y1487" t="s">
        <v>45</v>
      </c>
      <c r="Z1487">
        <v>3</v>
      </c>
    </row>
    <row r="1488" spans="1:26" x14ac:dyDescent="0.3">
      <c r="A1488">
        <v>1913</v>
      </c>
      <c r="B1488" t="s">
        <v>505</v>
      </c>
      <c r="C1488" t="s">
        <v>5608</v>
      </c>
      <c r="D1488" s="1">
        <v>44884</v>
      </c>
      <c r="E1488" s="1">
        <v>44972</v>
      </c>
      <c r="F1488" t="s">
        <v>728</v>
      </c>
      <c r="G1488" t="s">
        <v>5783</v>
      </c>
      <c r="H1488" t="s">
        <v>5784</v>
      </c>
      <c r="I1488" t="s">
        <v>168</v>
      </c>
      <c r="J1488" t="s">
        <v>745</v>
      </c>
      <c r="K1488" t="s">
        <v>63</v>
      </c>
      <c r="L1488" t="s">
        <v>64</v>
      </c>
      <c r="M1488" t="s">
        <v>63</v>
      </c>
      <c r="N1488" t="s">
        <v>99</v>
      </c>
      <c r="O1488" t="s">
        <v>5785</v>
      </c>
      <c r="P1488" t="s">
        <v>38</v>
      </c>
      <c r="Q1488" t="s">
        <v>81</v>
      </c>
      <c r="R1488" s="1">
        <v>26506</v>
      </c>
      <c r="S1488" t="s">
        <v>40</v>
      </c>
      <c r="T1488" t="s">
        <v>163</v>
      </c>
      <c r="U1488" t="s">
        <v>55</v>
      </c>
      <c r="V1488">
        <v>70057</v>
      </c>
      <c r="W1488" t="s">
        <v>43</v>
      </c>
      <c r="X1488" t="s">
        <v>84</v>
      </c>
      <c r="Y1488" t="s">
        <v>45</v>
      </c>
      <c r="Z1488">
        <v>3</v>
      </c>
    </row>
    <row r="1489" spans="1:26" x14ac:dyDescent="0.3">
      <c r="A1489">
        <v>1914</v>
      </c>
      <c r="B1489" t="s">
        <v>2195</v>
      </c>
      <c r="C1489" t="s">
        <v>3047</v>
      </c>
      <c r="D1489" s="1">
        <v>43539</v>
      </c>
      <c r="E1489" s="1">
        <v>43740</v>
      </c>
      <c r="F1489" t="s">
        <v>728</v>
      </c>
      <c r="G1489" t="s">
        <v>5786</v>
      </c>
      <c r="H1489" t="s">
        <v>5787</v>
      </c>
      <c r="I1489" t="s">
        <v>98</v>
      </c>
      <c r="J1489" t="s">
        <v>745</v>
      </c>
      <c r="K1489" t="s">
        <v>52</v>
      </c>
      <c r="L1489" t="s">
        <v>64</v>
      </c>
      <c r="M1489" t="s">
        <v>63</v>
      </c>
      <c r="N1489" t="s">
        <v>126</v>
      </c>
      <c r="O1489" t="s">
        <v>5788</v>
      </c>
      <c r="P1489" t="s">
        <v>38</v>
      </c>
      <c r="Q1489" t="s">
        <v>111</v>
      </c>
      <c r="R1489" s="1">
        <v>29680</v>
      </c>
      <c r="S1489" t="s">
        <v>40</v>
      </c>
      <c r="T1489" t="s">
        <v>419</v>
      </c>
      <c r="U1489" t="s">
        <v>42</v>
      </c>
      <c r="V1489">
        <v>34085</v>
      </c>
      <c r="W1489" t="s">
        <v>74</v>
      </c>
      <c r="X1489" t="s">
        <v>84</v>
      </c>
      <c r="Y1489" t="s">
        <v>45</v>
      </c>
      <c r="Z1489">
        <v>3</v>
      </c>
    </row>
    <row r="1490" spans="1:26" x14ac:dyDescent="0.3">
      <c r="A1490">
        <v>1915</v>
      </c>
      <c r="B1490" t="s">
        <v>5789</v>
      </c>
      <c r="C1490" t="s">
        <v>5790</v>
      </c>
      <c r="D1490" s="1">
        <v>45057</v>
      </c>
      <c r="E1490" s="1">
        <v>45112</v>
      </c>
      <c r="F1490" t="s">
        <v>728</v>
      </c>
      <c r="G1490" t="s">
        <v>5791</v>
      </c>
      <c r="H1490" t="s">
        <v>5792</v>
      </c>
      <c r="I1490" t="s">
        <v>118</v>
      </c>
      <c r="J1490" t="s">
        <v>1805</v>
      </c>
      <c r="K1490" t="s">
        <v>52</v>
      </c>
      <c r="L1490" t="s">
        <v>64</v>
      </c>
      <c r="M1490" t="s">
        <v>35</v>
      </c>
      <c r="N1490" t="s">
        <v>175</v>
      </c>
      <c r="O1490" t="s">
        <v>5793</v>
      </c>
      <c r="P1490" t="s">
        <v>38</v>
      </c>
      <c r="Q1490" t="s">
        <v>81</v>
      </c>
      <c r="R1490" s="1">
        <v>17006</v>
      </c>
      <c r="S1490" t="s">
        <v>40</v>
      </c>
      <c r="T1490" t="s">
        <v>83</v>
      </c>
      <c r="U1490" t="s">
        <v>42</v>
      </c>
      <c r="V1490">
        <v>25099</v>
      </c>
      <c r="W1490" t="s">
        <v>128</v>
      </c>
      <c r="X1490" t="s">
        <v>104</v>
      </c>
      <c r="Y1490" t="s">
        <v>45</v>
      </c>
      <c r="Z1490">
        <v>3</v>
      </c>
    </row>
    <row r="1491" spans="1:26" x14ac:dyDescent="0.3">
      <c r="A1491">
        <v>1916</v>
      </c>
      <c r="B1491" t="s">
        <v>5794</v>
      </c>
      <c r="C1491" t="s">
        <v>1240</v>
      </c>
      <c r="D1491" s="1">
        <v>44597</v>
      </c>
      <c r="E1491" s="1">
        <v>44964</v>
      </c>
      <c r="F1491" t="s">
        <v>728</v>
      </c>
      <c r="G1491" t="s">
        <v>5795</v>
      </c>
      <c r="H1491" t="s">
        <v>5796</v>
      </c>
      <c r="I1491" t="s">
        <v>62</v>
      </c>
      <c r="J1491" t="s">
        <v>1805</v>
      </c>
      <c r="K1491" t="s">
        <v>63</v>
      </c>
      <c r="L1491" t="s">
        <v>51</v>
      </c>
      <c r="M1491" t="s">
        <v>63</v>
      </c>
      <c r="N1491" t="s">
        <v>99</v>
      </c>
      <c r="O1491" t="s">
        <v>5797</v>
      </c>
      <c r="P1491" t="s">
        <v>38</v>
      </c>
      <c r="Q1491" t="s">
        <v>81</v>
      </c>
      <c r="R1491" s="1">
        <v>23279</v>
      </c>
      <c r="S1491" t="s">
        <v>40</v>
      </c>
      <c r="T1491" t="s">
        <v>103</v>
      </c>
      <c r="U1491" t="s">
        <v>55</v>
      </c>
      <c r="V1491">
        <v>86671</v>
      </c>
      <c r="W1491" t="s">
        <v>74</v>
      </c>
      <c r="X1491" t="s">
        <v>104</v>
      </c>
      <c r="Y1491" t="s">
        <v>45</v>
      </c>
      <c r="Z1491">
        <v>3</v>
      </c>
    </row>
    <row r="1492" spans="1:26" x14ac:dyDescent="0.3">
      <c r="A1492">
        <v>1917</v>
      </c>
      <c r="B1492" t="s">
        <v>5798</v>
      </c>
      <c r="C1492" t="s">
        <v>5799</v>
      </c>
      <c r="D1492" s="1">
        <v>43614</v>
      </c>
      <c r="E1492" s="1"/>
      <c r="F1492" t="s">
        <v>28</v>
      </c>
      <c r="G1492" t="s">
        <v>5800</v>
      </c>
      <c r="H1492" t="s">
        <v>5801</v>
      </c>
      <c r="I1492" t="s">
        <v>50</v>
      </c>
      <c r="J1492" t="s">
        <v>32</v>
      </c>
      <c r="K1492" t="s">
        <v>33</v>
      </c>
      <c r="L1492" t="s">
        <v>64</v>
      </c>
      <c r="M1492" t="s">
        <v>63</v>
      </c>
      <c r="N1492" t="s">
        <v>36</v>
      </c>
      <c r="O1492" t="s">
        <v>37</v>
      </c>
      <c r="P1492" t="s">
        <v>38</v>
      </c>
      <c r="Q1492" t="s">
        <v>101</v>
      </c>
      <c r="R1492" s="1">
        <v>22223</v>
      </c>
      <c r="S1492" t="s">
        <v>40</v>
      </c>
      <c r="T1492" t="s">
        <v>113</v>
      </c>
      <c r="U1492" t="s">
        <v>42</v>
      </c>
      <c r="V1492">
        <v>39874</v>
      </c>
      <c r="W1492" t="s">
        <v>93</v>
      </c>
      <c r="X1492" t="s">
        <v>75</v>
      </c>
      <c r="Y1492" t="s">
        <v>45</v>
      </c>
      <c r="Z1492">
        <v>3</v>
      </c>
    </row>
    <row r="1493" spans="1:26" x14ac:dyDescent="0.3">
      <c r="A1493">
        <v>1918</v>
      </c>
      <c r="B1493" t="s">
        <v>577</v>
      </c>
      <c r="C1493" t="s">
        <v>1492</v>
      </c>
      <c r="D1493" s="1">
        <v>44935</v>
      </c>
      <c r="E1493" s="1">
        <v>44999</v>
      </c>
      <c r="F1493" t="s">
        <v>28</v>
      </c>
      <c r="G1493" t="s">
        <v>5802</v>
      </c>
      <c r="H1493" t="s">
        <v>5803</v>
      </c>
      <c r="I1493" t="s">
        <v>139</v>
      </c>
      <c r="J1493" t="s">
        <v>32</v>
      </c>
      <c r="K1493" t="s">
        <v>33</v>
      </c>
      <c r="L1493" t="s">
        <v>64</v>
      </c>
      <c r="M1493" t="s">
        <v>35</v>
      </c>
      <c r="N1493" t="s">
        <v>99</v>
      </c>
      <c r="O1493" t="s">
        <v>5804</v>
      </c>
      <c r="P1493" t="s">
        <v>38</v>
      </c>
      <c r="Q1493" t="s">
        <v>90</v>
      </c>
      <c r="R1493" s="1">
        <v>33128</v>
      </c>
      <c r="S1493" t="s">
        <v>40</v>
      </c>
      <c r="T1493" t="s">
        <v>6</v>
      </c>
      <c r="U1493" t="s">
        <v>42</v>
      </c>
      <c r="V1493">
        <v>36065</v>
      </c>
      <c r="W1493" t="s">
        <v>93</v>
      </c>
      <c r="X1493" t="s">
        <v>75</v>
      </c>
      <c r="Y1493" t="s">
        <v>45</v>
      </c>
      <c r="Z1493">
        <v>3</v>
      </c>
    </row>
    <row r="1494" spans="1:26" x14ac:dyDescent="0.3">
      <c r="A1494">
        <v>1919</v>
      </c>
      <c r="B1494" t="s">
        <v>5496</v>
      </c>
      <c r="C1494" t="s">
        <v>5805</v>
      </c>
      <c r="D1494" s="1">
        <v>44682</v>
      </c>
      <c r="E1494" s="1">
        <v>44886</v>
      </c>
      <c r="F1494" t="s">
        <v>28</v>
      </c>
      <c r="G1494" t="s">
        <v>5806</v>
      </c>
      <c r="H1494" t="s">
        <v>5807</v>
      </c>
      <c r="I1494" t="s">
        <v>80</v>
      </c>
      <c r="J1494" t="s">
        <v>745</v>
      </c>
      <c r="K1494" t="s">
        <v>33</v>
      </c>
      <c r="L1494" t="s">
        <v>51</v>
      </c>
      <c r="M1494" t="s">
        <v>63</v>
      </c>
      <c r="N1494" t="s">
        <v>99</v>
      </c>
      <c r="O1494" t="s">
        <v>5808</v>
      </c>
      <c r="P1494" t="s">
        <v>38</v>
      </c>
      <c r="Q1494" t="s">
        <v>286</v>
      </c>
      <c r="R1494" s="1">
        <v>33100</v>
      </c>
      <c r="S1494" t="s">
        <v>40</v>
      </c>
      <c r="T1494" t="s">
        <v>3108</v>
      </c>
      <c r="U1494" t="s">
        <v>42</v>
      </c>
      <c r="V1494">
        <v>7972</v>
      </c>
      <c r="W1494" t="s">
        <v>74</v>
      </c>
      <c r="X1494" t="s">
        <v>44</v>
      </c>
      <c r="Y1494" t="s">
        <v>45</v>
      </c>
      <c r="Z1494">
        <v>3</v>
      </c>
    </row>
    <row r="1495" spans="1:26" x14ac:dyDescent="0.3">
      <c r="A1495">
        <v>1920</v>
      </c>
      <c r="B1495" t="s">
        <v>564</v>
      </c>
      <c r="C1495" t="s">
        <v>282</v>
      </c>
      <c r="D1495" s="1">
        <v>44222</v>
      </c>
      <c r="E1495" s="1">
        <v>44414</v>
      </c>
      <c r="F1495" t="s">
        <v>28</v>
      </c>
      <c r="G1495" t="s">
        <v>5809</v>
      </c>
      <c r="H1495" t="s">
        <v>5810</v>
      </c>
      <c r="I1495" t="s">
        <v>168</v>
      </c>
      <c r="J1495" t="s">
        <v>745</v>
      </c>
      <c r="K1495" t="s">
        <v>63</v>
      </c>
      <c r="L1495" t="s">
        <v>64</v>
      </c>
      <c r="M1495" t="s">
        <v>63</v>
      </c>
      <c r="N1495" t="s">
        <v>140</v>
      </c>
      <c r="O1495" t="s">
        <v>5811</v>
      </c>
      <c r="P1495" t="s">
        <v>38</v>
      </c>
      <c r="Q1495" t="s">
        <v>90</v>
      </c>
      <c r="R1495" s="1">
        <v>17748</v>
      </c>
      <c r="S1495" t="s">
        <v>40</v>
      </c>
      <c r="T1495" t="s">
        <v>281</v>
      </c>
      <c r="U1495" t="s">
        <v>42</v>
      </c>
      <c r="V1495">
        <v>81226</v>
      </c>
      <c r="W1495" t="s">
        <v>56</v>
      </c>
      <c r="X1495" t="s">
        <v>44</v>
      </c>
      <c r="Y1495" t="s">
        <v>45</v>
      </c>
      <c r="Z1495">
        <v>3</v>
      </c>
    </row>
    <row r="1496" spans="1:26" x14ac:dyDescent="0.3">
      <c r="A1496">
        <v>1921</v>
      </c>
      <c r="B1496" t="s">
        <v>5812</v>
      </c>
      <c r="C1496" t="s">
        <v>2778</v>
      </c>
      <c r="D1496" s="1">
        <v>44445</v>
      </c>
      <c r="E1496" s="1">
        <v>45109</v>
      </c>
      <c r="F1496" t="s">
        <v>28</v>
      </c>
      <c r="G1496" t="s">
        <v>5813</v>
      </c>
      <c r="H1496" t="s">
        <v>5814</v>
      </c>
      <c r="I1496" t="s">
        <v>98</v>
      </c>
      <c r="J1496" t="s">
        <v>32</v>
      </c>
      <c r="K1496" t="s">
        <v>33</v>
      </c>
      <c r="L1496" t="s">
        <v>34</v>
      </c>
      <c r="M1496" t="s">
        <v>63</v>
      </c>
      <c r="N1496" t="s">
        <v>175</v>
      </c>
      <c r="O1496" t="s">
        <v>5815</v>
      </c>
      <c r="P1496" t="s">
        <v>38</v>
      </c>
      <c r="Q1496" t="s">
        <v>111</v>
      </c>
      <c r="R1496" s="1">
        <v>34542</v>
      </c>
      <c r="S1496" t="s">
        <v>40</v>
      </c>
      <c r="T1496" t="s">
        <v>113</v>
      </c>
      <c r="U1496" t="s">
        <v>55</v>
      </c>
      <c r="V1496">
        <v>10345</v>
      </c>
      <c r="W1496" t="s">
        <v>74</v>
      </c>
      <c r="X1496" t="s">
        <v>84</v>
      </c>
      <c r="Y1496" t="s">
        <v>45</v>
      </c>
      <c r="Z1496">
        <v>3</v>
      </c>
    </row>
    <row r="1497" spans="1:26" x14ac:dyDescent="0.3">
      <c r="A1497">
        <v>1922</v>
      </c>
      <c r="B1497" t="s">
        <v>4224</v>
      </c>
      <c r="C1497" t="s">
        <v>812</v>
      </c>
      <c r="D1497" s="1">
        <v>44041</v>
      </c>
      <c r="E1497" s="1"/>
      <c r="F1497" t="s">
        <v>28</v>
      </c>
      <c r="G1497" t="s">
        <v>5816</v>
      </c>
      <c r="H1497" t="s">
        <v>5817</v>
      </c>
      <c r="I1497" t="s">
        <v>118</v>
      </c>
      <c r="J1497" t="s">
        <v>32</v>
      </c>
      <c r="K1497" t="s">
        <v>63</v>
      </c>
      <c r="L1497" t="s">
        <v>51</v>
      </c>
      <c r="M1497" t="s">
        <v>52</v>
      </c>
      <c r="N1497" t="s">
        <v>36</v>
      </c>
      <c r="O1497" t="s">
        <v>37</v>
      </c>
      <c r="P1497" t="s">
        <v>38</v>
      </c>
      <c r="Q1497" t="s">
        <v>81</v>
      </c>
      <c r="R1497" s="1">
        <v>21227</v>
      </c>
      <c r="S1497" t="s">
        <v>40</v>
      </c>
      <c r="T1497" t="s">
        <v>103</v>
      </c>
      <c r="U1497" t="s">
        <v>55</v>
      </c>
      <c r="V1497">
        <v>89245</v>
      </c>
      <c r="W1497" t="s">
        <v>128</v>
      </c>
      <c r="X1497" t="s">
        <v>104</v>
      </c>
      <c r="Y1497" t="s">
        <v>45</v>
      </c>
      <c r="Z1497">
        <v>3</v>
      </c>
    </row>
    <row r="1498" spans="1:26" x14ac:dyDescent="0.3">
      <c r="A1498">
        <v>1923</v>
      </c>
      <c r="B1498" t="s">
        <v>5507</v>
      </c>
      <c r="C1498" t="s">
        <v>680</v>
      </c>
      <c r="D1498" s="1">
        <v>45016</v>
      </c>
      <c r="E1498" s="1">
        <v>45046</v>
      </c>
      <c r="F1498" t="s">
        <v>28</v>
      </c>
      <c r="G1498" t="s">
        <v>5818</v>
      </c>
      <c r="H1498" t="s">
        <v>5819</v>
      </c>
      <c r="I1498" t="s">
        <v>62</v>
      </c>
      <c r="J1498" t="s">
        <v>32</v>
      </c>
      <c r="K1498" t="s">
        <v>63</v>
      </c>
      <c r="L1498" t="s">
        <v>64</v>
      </c>
      <c r="M1498" t="s">
        <v>63</v>
      </c>
      <c r="N1498" t="s">
        <v>99</v>
      </c>
      <c r="O1498" t="s">
        <v>5820</v>
      </c>
      <c r="P1498" t="s">
        <v>38</v>
      </c>
      <c r="Q1498" t="s">
        <v>696</v>
      </c>
      <c r="R1498" s="1">
        <v>24416</v>
      </c>
      <c r="S1498" t="s">
        <v>40</v>
      </c>
      <c r="T1498" t="s">
        <v>184</v>
      </c>
      <c r="U1498" t="s">
        <v>42</v>
      </c>
      <c r="V1498">
        <v>46757</v>
      </c>
      <c r="W1498" t="s">
        <v>74</v>
      </c>
      <c r="X1498" t="s">
        <v>44</v>
      </c>
      <c r="Y1498" t="s">
        <v>45</v>
      </c>
      <c r="Z1498">
        <v>3</v>
      </c>
    </row>
    <row r="1499" spans="1:26" x14ac:dyDescent="0.3">
      <c r="A1499">
        <v>1924</v>
      </c>
      <c r="B1499" t="s">
        <v>5821</v>
      </c>
      <c r="C1499" t="s">
        <v>5822</v>
      </c>
      <c r="D1499" s="1">
        <v>45062</v>
      </c>
      <c r="E1499" s="1">
        <v>45075</v>
      </c>
      <c r="F1499" t="s">
        <v>28</v>
      </c>
      <c r="G1499" t="s">
        <v>5823</v>
      </c>
      <c r="H1499" t="s">
        <v>5824</v>
      </c>
      <c r="I1499" t="s">
        <v>89</v>
      </c>
      <c r="J1499" t="s">
        <v>32</v>
      </c>
      <c r="K1499" t="s">
        <v>52</v>
      </c>
      <c r="L1499" t="s">
        <v>64</v>
      </c>
      <c r="M1499" t="s">
        <v>63</v>
      </c>
      <c r="N1499" t="s">
        <v>175</v>
      </c>
      <c r="O1499" t="s">
        <v>5825</v>
      </c>
      <c r="P1499" t="s">
        <v>38</v>
      </c>
      <c r="Q1499" t="s">
        <v>90</v>
      </c>
      <c r="R1499" s="1">
        <v>34667</v>
      </c>
      <c r="S1499" t="s">
        <v>40</v>
      </c>
      <c r="T1499" t="s">
        <v>226</v>
      </c>
      <c r="U1499" t="s">
        <v>42</v>
      </c>
      <c r="V1499">
        <v>53602</v>
      </c>
      <c r="W1499" t="s">
        <v>56</v>
      </c>
      <c r="X1499" t="s">
        <v>84</v>
      </c>
      <c r="Y1499" t="s">
        <v>45</v>
      </c>
      <c r="Z1499">
        <v>3</v>
      </c>
    </row>
    <row r="1500" spans="1:26" x14ac:dyDescent="0.3">
      <c r="A1500">
        <v>1925</v>
      </c>
      <c r="B1500" t="s">
        <v>5826</v>
      </c>
      <c r="C1500" t="s">
        <v>1611</v>
      </c>
      <c r="D1500" s="1">
        <v>45045</v>
      </c>
      <c r="E1500" s="1">
        <v>45114</v>
      </c>
      <c r="F1500" t="s">
        <v>28</v>
      </c>
      <c r="G1500" t="s">
        <v>5827</v>
      </c>
      <c r="H1500" t="s">
        <v>5828</v>
      </c>
      <c r="I1500" t="s">
        <v>31</v>
      </c>
      <c r="J1500" t="s">
        <v>32</v>
      </c>
      <c r="K1500" t="s">
        <v>33</v>
      </c>
      <c r="L1500" t="s">
        <v>64</v>
      </c>
      <c r="M1500" t="s">
        <v>63</v>
      </c>
      <c r="N1500" t="s">
        <v>175</v>
      </c>
      <c r="O1500" t="s">
        <v>5829</v>
      </c>
      <c r="P1500" t="s">
        <v>38</v>
      </c>
      <c r="Q1500" t="s">
        <v>148</v>
      </c>
      <c r="R1500" s="1">
        <v>29264</v>
      </c>
      <c r="S1500" t="s">
        <v>40</v>
      </c>
      <c r="T1500" t="s">
        <v>83</v>
      </c>
      <c r="U1500" t="s">
        <v>55</v>
      </c>
      <c r="V1500">
        <v>91520</v>
      </c>
      <c r="W1500" t="s">
        <v>74</v>
      </c>
      <c r="X1500" t="s">
        <v>104</v>
      </c>
      <c r="Y1500" t="s">
        <v>45</v>
      </c>
      <c r="Z1500">
        <v>3</v>
      </c>
    </row>
    <row r="1501" spans="1:26" x14ac:dyDescent="0.3">
      <c r="A1501">
        <v>1926</v>
      </c>
      <c r="B1501" t="s">
        <v>5830</v>
      </c>
      <c r="C1501" t="s">
        <v>207</v>
      </c>
      <c r="D1501" s="1">
        <v>43796</v>
      </c>
      <c r="E1501" s="1"/>
      <c r="F1501" t="s">
        <v>28</v>
      </c>
      <c r="G1501" t="s">
        <v>5831</v>
      </c>
      <c r="H1501" t="s">
        <v>5832</v>
      </c>
      <c r="I1501" t="s">
        <v>133</v>
      </c>
      <c r="J1501" t="s">
        <v>32</v>
      </c>
      <c r="K1501" t="s">
        <v>33</v>
      </c>
      <c r="L1501" t="s">
        <v>51</v>
      </c>
      <c r="M1501" t="s">
        <v>35</v>
      </c>
      <c r="N1501" t="s">
        <v>36</v>
      </c>
      <c r="O1501" t="s">
        <v>37</v>
      </c>
      <c r="P1501" t="s">
        <v>38</v>
      </c>
      <c r="Q1501" t="s">
        <v>90</v>
      </c>
      <c r="R1501" s="1">
        <v>36527</v>
      </c>
      <c r="S1501" t="s">
        <v>40</v>
      </c>
      <c r="T1501" t="s">
        <v>184</v>
      </c>
      <c r="U1501" t="s">
        <v>55</v>
      </c>
      <c r="V1501">
        <v>95240</v>
      </c>
      <c r="W1501" t="s">
        <v>93</v>
      </c>
      <c r="X1501" t="s">
        <v>75</v>
      </c>
      <c r="Y1501" t="s">
        <v>45</v>
      </c>
      <c r="Z1501">
        <v>3</v>
      </c>
    </row>
    <row r="1502" spans="1:26" x14ac:dyDescent="0.3">
      <c r="A1502">
        <v>1927</v>
      </c>
      <c r="B1502" t="s">
        <v>4514</v>
      </c>
      <c r="C1502" t="s">
        <v>4365</v>
      </c>
      <c r="D1502" s="1">
        <v>44868</v>
      </c>
      <c r="E1502" s="1">
        <v>45018</v>
      </c>
      <c r="F1502" t="s">
        <v>28</v>
      </c>
      <c r="G1502" t="s">
        <v>5833</v>
      </c>
      <c r="H1502" t="s">
        <v>5834</v>
      </c>
      <c r="I1502" t="s">
        <v>50</v>
      </c>
      <c r="J1502" t="s">
        <v>32</v>
      </c>
      <c r="K1502" t="s">
        <v>63</v>
      </c>
      <c r="L1502" t="s">
        <v>34</v>
      </c>
      <c r="M1502" t="s">
        <v>63</v>
      </c>
      <c r="N1502" t="s">
        <v>99</v>
      </c>
      <c r="O1502" t="s">
        <v>5835</v>
      </c>
      <c r="P1502" t="s">
        <v>38</v>
      </c>
      <c r="Q1502" t="s">
        <v>90</v>
      </c>
      <c r="R1502" s="1">
        <v>27856</v>
      </c>
      <c r="S1502" t="s">
        <v>40</v>
      </c>
      <c r="T1502" t="s">
        <v>103</v>
      </c>
      <c r="U1502" t="s">
        <v>55</v>
      </c>
      <c r="V1502">
        <v>4497</v>
      </c>
      <c r="W1502" t="s">
        <v>56</v>
      </c>
      <c r="X1502" t="s">
        <v>84</v>
      </c>
      <c r="Y1502" t="s">
        <v>45</v>
      </c>
      <c r="Z1502">
        <v>3</v>
      </c>
    </row>
    <row r="1503" spans="1:26" x14ac:dyDescent="0.3">
      <c r="A1503">
        <v>1928</v>
      </c>
      <c r="B1503" t="s">
        <v>5836</v>
      </c>
      <c r="C1503" t="s">
        <v>4730</v>
      </c>
      <c r="D1503" s="1">
        <v>44781</v>
      </c>
      <c r="E1503" s="1"/>
      <c r="F1503" t="s">
        <v>28</v>
      </c>
      <c r="G1503" t="s">
        <v>5837</v>
      </c>
      <c r="H1503" t="s">
        <v>5838</v>
      </c>
      <c r="I1503" t="s">
        <v>139</v>
      </c>
      <c r="J1503" t="s">
        <v>32</v>
      </c>
      <c r="K1503" t="s">
        <v>63</v>
      </c>
      <c r="L1503" t="s">
        <v>51</v>
      </c>
      <c r="M1503" t="s">
        <v>52</v>
      </c>
      <c r="N1503" t="s">
        <v>36</v>
      </c>
      <c r="O1503" t="s">
        <v>37</v>
      </c>
      <c r="P1503" t="s">
        <v>38</v>
      </c>
      <c r="Q1503" t="s">
        <v>81</v>
      </c>
      <c r="R1503" s="1">
        <v>30392</v>
      </c>
      <c r="S1503" t="s">
        <v>40</v>
      </c>
      <c r="T1503" t="s">
        <v>83</v>
      </c>
      <c r="U1503" t="s">
        <v>42</v>
      </c>
      <c r="V1503">
        <v>89914</v>
      </c>
      <c r="W1503" t="s">
        <v>56</v>
      </c>
      <c r="X1503" t="s">
        <v>44</v>
      </c>
      <c r="Y1503" t="s">
        <v>45</v>
      </c>
      <c r="Z1503">
        <v>3</v>
      </c>
    </row>
    <row r="1504" spans="1:26" x14ac:dyDescent="0.3">
      <c r="A1504">
        <v>1929</v>
      </c>
      <c r="B1504" t="s">
        <v>4003</v>
      </c>
      <c r="C1504" t="s">
        <v>2795</v>
      </c>
      <c r="D1504" s="1">
        <v>45134</v>
      </c>
      <c r="E1504" s="1"/>
      <c r="F1504" t="s">
        <v>28</v>
      </c>
      <c r="G1504" t="s">
        <v>5839</v>
      </c>
      <c r="H1504" t="s">
        <v>5840</v>
      </c>
      <c r="I1504" t="s">
        <v>80</v>
      </c>
      <c r="J1504" t="s">
        <v>32</v>
      </c>
      <c r="K1504" t="s">
        <v>33</v>
      </c>
      <c r="L1504" t="s">
        <v>51</v>
      </c>
      <c r="M1504" t="s">
        <v>63</v>
      </c>
      <c r="N1504" t="s">
        <v>36</v>
      </c>
      <c r="O1504" t="s">
        <v>37</v>
      </c>
      <c r="P1504" t="s">
        <v>38</v>
      </c>
      <c r="Q1504" t="s">
        <v>90</v>
      </c>
      <c r="R1504" s="1">
        <v>32205</v>
      </c>
      <c r="S1504" t="s">
        <v>40</v>
      </c>
      <c r="T1504" t="s">
        <v>178</v>
      </c>
      <c r="U1504" t="s">
        <v>42</v>
      </c>
      <c r="V1504">
        <v>97011</v>
      </c>
      <c r="W1504" t="s">
        <v>128</v>
      </c>
      <c r="X1504" t="s">
        <v>44</v>
      </c>
      <c r="Y1504" t="s">
        <v>45</v>
      </c>
      <c r="Z1504">
        <v>3</v>
      </c>
    </row>
    <row r="1505" spans="1:26" x14ac:dyDescent="0.3">
      <c r="A1505">
        <v>1930</v>
      </c>
      <c r="B1505" t="s">
        <v>4931</v>
      </c>
      <c r="C1505" t="s">
        <v>4235</v>
      </c>
      <c r="D1505" s="1">
        <v>45122</v>
      </c>
      <c r="E1505" s="1"/>
      <c r="F1505" t="s">
        <v>28</v>
      </c>
      <c r="G1505" t="s">
        <v>5841</v>
      </c>
      <c r="H1505" t="s">
        <v>5842</v>
      </c>
      <c r="I1505" t="s">
        <v>168</v>
      </c>
      <c r="J1505" t="s">
        <v>32</v>
      </c>
      <c r="K1505" t="s">
        <v>63</v>
      </c>
      <c r="L1505" t="s">
        <v>34</v>
      </c>
      <c r="M1505" t="s">
        <v>35</v>
      </c>
      <c r="N1505" t="s">
        <v>36</v>
      </c>
      <c r="O1505" t="s">
        <v>37</v>
      </c>
      <c r="P1505" t="s">
        <v>38</v>
      </c>
      <c r="Q1505" t="s">
        <v>81</v>
      </c>
      <c r="R1505" s="1">
        <v>31650</v>
      </c>
      <c r="S1505" t="s">
        <v>40</v>
      </c>
      <c r="T1505" t="s">
        <v>103</v>
      </c>
      <c r="U1505" t="s">
        <v>42</v>
      </c>
      <c r="V1505">
        <v>70906</v>
      </c>
      <c r="W1505" t="s">
        <v>128</v>
      </c>
      <c r="X1505" t="s">
        <v>75</v>
      </c>
      <c r="Y1505" t="s">
        <v>45</v>
      </c>
      <c r="Z1505">
        <v>3</v>
      </c>
    </row>
    <row r="1506" spans="1:26" x14ac:dyDescent="0.3">
      <c r="A1506">
        <v>1931</v>
      </c>
      <c r="B1506" t="s">
        <v>5843</v>
      </c>
      <c r="C1506" t="s">
        <v>2805</v>
      </c>
      <c r="D1506" s="1">
        <v>44874</v>
      </c>
      <c r="E1506" s="1"/>
      <c r="F1506" t="s">
        <v>28</v>
      </c>
      <c r="G1506" t="s">
        <v>5844</v>
      </c>
      <c r="H1506" t="s">
        <v>5845</v>
      </c>
      <c r="I1506" t="s">
        <v>98</v>
      </c>
      <c r="J1506" t="s">
        <v>32</v>
      </c>
      <c r="K1506" t="s">
        <v>63</v>
      </c>
      <c r="L1506" t="s">
        <v>64</v>
      </c>
      <c r="M1506" t="s">
        <v>35</v>
      </c>
      <c r="N1506" t="s">
        <v>36</v>
      </c>
      <c r="O1506" t="s">
        <v>37</v>
      </c>
      <c r="P1506" t="s">
        <v>38</v>
      </c>
      <c r="Q1506" t="s">
        <v>231</v>
      </c>
      <c r="R1506" s="1">
        <v>36516</v>
      </c>
      <c r="S1506" t="s">
        <v>40</v>
      </c>
      <c r="T1506" t="s">
        <v>113</v>
      </c>
      <c r="U1506" t="s">
        <v>42</v>
      </c>
      <c r="V1506">
        <v>17678</v>
      </c>
      <c r="W1506" t="s">
        <v>43</v>
      </c>
      <c r="X1506" t="s">
        <v>75</v>
      </c>
      <c r="Y1506" t="s">
        <v>45</v>
      </c>
      <c r="Z1506">
        <v>3</v>
      </c>
    </row>
    <row r="1507" spans="1:26" x14ac:dyDescent="0.3">
      <c r="A1507">
        <v>1932</v>
      </c>
      <c r="B1507" t="s">
        <v>4021</v>
      </c>
      <c r="C1507" t="s">
        <v>1627</v>
      </c>
      <c r="D1507" s="1">
        <v>43823</v>
      </c>
      <c r="E1507" s="1">
        <v>44724</v>
      </c>
      <c r="F1507" t="s">
        <v>4854</v>
      </c>
      <c r="G1507" t="s">
        <v>5846</v>
      </c>
      <c r="H1507" t="s">
        <v>5847</v>
      </c>
      <c r="I1507" t="s">
        <v>89</v>
      </c>
      <c r="J1507" t="s">
        <v>32</v>
      </c>
      <c r="K1507" t="s">
        <v>63</v>
      </c>
      <c r="L1507" t="s">
        <v>51</v>
      </c>
      <c r="M1507" t="s">
        <v>35</v>
      </c>
      <c r="N1507" t="s">
        <v>175</v>
      </c>
      <c r="O1507" t="s">
        <v>5848</v>
      </c>
      <c r="P1507" t="s">
        <v>65</v>
      </c>
      <c r="Q1507" t="s">
        <v>66</v>
      </c>
      <c r="R1507" s="1">
        <v>28353</v>
      </c>
      <c r="S1507" t="s">
        <v>40</v>
      </c>
      <c r="T1507" t="s">
        <v>419</v>
      </c>
      <c r="U1507" t="s">
        <v>55</v>
      </c>
      <c r="V1507">
        <v>1886</v>
      </c>
      <c r="W1507" t="s">
        <v>74</v>
      </c>
      <c r="X1507" t="s">
        <v>44</v>
      </c>
      <c r="Y1507" t="s">
        <v>45</v>
      </c>
      <c r="Z1507">
        <v>3</v>
      </c>
    </row>
    <row r="1508" spans="1:26" x14ac:dyDescent="0.3">
      <c r="A1508">
        <v>1933</v>
      </c>
      <c r="B1508" t="s">
        <v>4616</v>
      </c>
      <c r="C1508" t="s">
        <v>5849</v>
      </c>
      <c r="D1508" s="1">
        <v>43532</v>
      </c>
      <c r="E1508" s="1"/>
      <c r="F1508" t="s">
        <v>4854</v>
      </c>
      <c r="G1508" t="s">
        <v>5850</v>
      </c>
      <c r="H1508" t="s">
        <v>5851</v>
      </c>
      <c r="I1508" t="s">
        <v>118</v>
      </c>
      <c r="J1508" t="s">
        <v>32</v>
      </c>
      <c r="K1508" t="s">
        <v>33</v>
      </c>
      <c r="L1508" t="s">
        <v>34</v>
      </c>
      <c r="M1508" t="s">
        <v>52</v>
      </c>
      <c r="N1508" t="s">
        <v>36</v>
      </c>
      <c r="O1508" t="s">
        <v>37</v>
      </c>
      <c r="P1508" t="s">
        <v>65</v>
      </c>
      <c r="Q1508" t="s">
        <v>53</v>
      </c>
      <c r="R1508" s="1">
        <v>32813</v>
      </c>
      <c r="S1508" t="s">
        <v>5852</v>
      </c>
      <c r="T1508" t="s">
        <v>163</v>
      </c>
      <c r="U1508" t="s">
        <v>42</v>
      </c>
      <c r="V1508">
        <v>5473</v>
      </c>
      <c r="W1508" t="s">
        <v>93</v>
      </c>
      <c r="X1508" t="s">
        <v>44</v>
      </c>
      <c r="Y1508" t="s">
        <v>45</v>
      </c>
      <c r="Z1508">
        <v>3</v>
      </c>
    </row>
    <row r="1509" spans="1:26" x14ac:dyDescent="0.3">
      <c r="A1509">
        <v>1934</v>
      </c>
      <c r="B1509" t="s">
        <v>5853</v>
      </c>
      <c r="C1509" t="s">
        <v>5854</v>
      </c>
      <c r="D1509" s="1">
        <v>43641</v>
      </c>
      <c r="E1509" s="1">
        <v>44108</v>
      </c>
      <c r="F1509" t="s">
        <v>4854</v>
      </c>
      <c r="G1509" t="s">
        <v>5855</v>
      </c>
      <c r="H1509" t="s">
        <v>5856</v>
      </c>
      <c r="I1509" t="s">
        <v>98</v>
      </c>
      <c r="J1509" t="s">
        <v>745</v>
      </c>
      <c r="K1509" t="s">
        <v>33</v>
      </c>
      <c r="L1509" t="s">
        <v>64</v>
      </c>
      <c r="M1509" t="s">
        <v>63</v>
      </c>
      <c r="N1509" t="s">
        <v>175</v>
      </c>
      <c r="O1509" t="s">
        <v>5857</v>
      </c>
      <c r="P1509" t="s">
        <v>65</v>
      </c>
      <c r="Q1509" t="s">
        <v>101</v>
      </c>
      <c r="R1509" s="1">
        <v>33510</v>
      </c>
      <c r="S1509" t="s">
        <v>5858</v>
      </c>
      <c r="T1509" t="s">
        <v>6</v>
      </c>
      <c r="U1509" t="s">
        <v>42</v>
      </c>
      <c r="V1509">
        <v>19444</v>
      </c>
      <c r="W1509" t="s">
        <v>74</v>
      </c>
      <c r="X1509" t="s">
        <v>44</v>
      </c>
      <c r="Y1509" t="s">
        <v>45</v>
      </c>
      <c r="Z1509">
        <v>3</v>
      </c>
    </row>
    <row r="1510" spans="1:26" x14ac:dyDescent="0.3">
      <c r="A1510">
        <v>1935</v>
      </c>
      <c r="B1510" t="s">
        <v>5859</v>
      </c>
      <c r="C1510" t="s">
        <v>3514</v>
      </c>
      <c r="D1510" s="1">
        <v>43468</v>
      </c>
      <c r="E1510" s="1"/>
      <c r="F1510" t="s">
        <v>728</v>
      </c>
      <c r="G1510" t="s">
        <v>5860</v>
      </c>
      <c r="H1510" t="s">
        <v>5861</v>
      </c>
      <c r="I1510" t="s">
        <v>80</v>
      </c>
      <c r="J1510" t="s">
        <v>32</v>
      </c>
      <c r="K1510" t="s">
        <v>52</v>
      </c>
      <c r="L1510" t="s">
        <v>51</v>
      </c>
      <c r="M1510" t="s">
        <v>35</v>
      </c>
      <c r="N1510" t="s">
        <v>36</v>
      </c>
      <c r="O1510" t="s">
        <v>37</v>
      </c>
      <c r="P1510" t="s">
        <v>65</v>
      </c>
      <c r="Q1510" t="s">
        <v>504</v>
      </c>
      <c r="R1510" s="1">
        <v>27364</v>
      </c>
      <c r="S1510" t="s">
        <v>40</v>
      </c>
      <c r="T1510" t="s">
        <v>178</v>
      </c>
      <c r="U1510" t="s">
        <v>55</v>
      </c>
      <c r="V1510">
        <v>60994</v>
      </c>
      <c r="W1510" t="s">
        <v>56</v>
      </c>
      <c r="X1510" t="s">
        <v>104</v>
      </c>
      <c r="Y1510" t="s">
        <v>45</v>
      </c>
      <c r="Z1510">
        <v>3</v>
      </c>
    </row>
    <row r="1511" spans="1:26" x14ac:dyDescent="0.3">
      <c r="A1511">
        <v>1936</v>
      </c>
      <c r="B1511" t="s">
        <v>5862</v>
      </c>
      <c r="C1511" t="s">
        <v>2034</v>
      </c>
      <c r="D1511" s="1">
        <v>44959</v>
      </c>
      <c r="E1511" s="1"/>
      <c r="F1511" t="s">
        <v>728</v>
      </c>
      <c r="G1511" t="s">
        <v>5863</v>
      </c>
      <c r="H1511" t="s">
        <v>5864</v>
      </c>
      <c r="I1511" t="s">
        <v>89</v>
      </c>
      <c r="J1511" t="s">
        <v>32</v>
      </c>
      <c r="K1511" t="s">
        <v>63</v>
      </c>
      <c r="L1511" t="s">
        <v>64</v>
      </c>
      <c r="M1511" t="s">
        <v>52</v>
      </c>
      <c r="N1511" t="s">
        <v>36</v>
      </c>
      <c r="O1511" t="s">
        <v>37</v>
      </c>
      <c r="P1511" t="s">
        <v>65</v>
      </c>
      <c r="Q1511" t="s">
        <v>90</v>
      </c>
      <c r="R1511" s="1">
        <v>33384</v>
      </c>
      <c r="S1511" t="s">
        <v>5858</v>
      </c>
      <c r="T1511" t="s">
        <v>103</v>
      </c>
      <c r="U1511" t="s">
        <v>42</v>
      </c>
      <c r="V1511">
        <v>78866</v>
      </c>
      <c r="W1511" t="s">
        <v>56</v>
      </c>
      <c r="X1511" t="s">
        <v>44</v>
      </c>
      <c r="Y1511" t="s">
        <v>45</v>
      </c>
      <c r="Z1511">
        <v>3</v>
      </c>
    </row>
    <row r="1512" spans="1:26" x14ac:dyDescent="0.3">
      <c r="A1512">
        <v>1937</v>
      </c>
      <c r="B1512" t="s">
        <v>2469</v>
      </c>
      <c r="C1512" t="s">
        <v>3375</v>
      </c>
      <c r="D1512" s="1">
        <v>44650</v>
      </c>
      <c r="E1512" s="1">
        <v>44956</v>
      </c>
      <c r="F1512" t="s">
        <v>728</v>
      </c>
      <c r="G1512" t="s">
        <v>5865</v>
      </c>
      <c r="H1512" t="s">
        <v>5866</v>
      </c>
      <c r="I1512" t="s">
        <v>31</v>
      </c>
      <c r="J1512" t="s">
        <v>745</v>
      </c>
      <c r="K1512" t="s">
        <v>63</v>
      </c>
      <c r="L1512" t="s">
        <v>51</v>
      </c>
      <c r="M1512" t="s">
        <v>35</v>
      </c>
      <c r="N1512" t="s">
        <v>99</v>
      </c>
      <c r="O1512" t="s">
        <v>5867</v>
      </c>
      <c r="P1512" t="s">
        <v>65</v>
      </c>
      <c r="Q1512" t="s">
        <v>111</v>
      </c>
      <c r="R1512" s="1">
        <v>20904</v>
      </c>
      <c r="S1512" t="s">
        <v>5858</v>
      </c>
      <c r="T1512" t="s">
        <v>103</v>
      </c>
      <c r="U1512" t="s">
        <v>42</v>
      </c>
      <c r="V1512">
        <v>34825</v>
      </c>
      <c r="W1512" t="s">
        <v>128</v>
      </c>
      <c r="X1512" t="s">
        <v>75</v>
      </c>
      <c r="Y1512" t="s">
        <v>45</v>
      </c>
      <c r="Z1512">
        <v>3</v>
      </c>
    </row>
    <row r="1513" spans="1:26" x14ac:dyDescent="0.3">
      <c r="A1513">
        <v>1938</v>
      </c>
      <c r="B1513" t="s">
        <v>5868</v>
      </c>
      <c r="C1513" t="s">
        <v>4768</v>
      </c>
      <c r="D1513" s="1">
        <v>43913</v>
      </c>
      <c r="E1513" s="1"/>
      <c r="F1513" t="s">
        <v>728</v>
      </c>
      <c r="G1513" t="s">
        <v>5869</v>
      </c>
      <c r="H1513" t="s">
        <v>5870</v>
      </c>
      <c r="I1513" t="s">
        <v>80</v>
      </c>
      <c r="J1513" t="s">
        <v>32</v>
      </c>
      <c r="K1513" t="s">
        <v>52</v>
      </c>
      <c r="L1513" t="s">
        <v>51</v>
      </c>
      <c r="M1513" t="s">
        <v>63</v>
      </c>
      <c r="N1513" t="s">
        <v>36</v>
      </c>
      <c r="O1513" t="s">
        <v>37</v>
      </c>
      <c r="P1513" t="s">
        <v>65</v>
      </c>
      <c r="Q1513" t="s">
        <v>148</v>
      </c>
      <c r="R1513" s="1">
        <v>20897</v>
      </c>
      <c r="S1513" t="s">
        <v>40</v>
      </c>
      <c r="T1513" t="s">
        <v>103</v>
      </c>
      <c r="U1513" t="s">
        <v>42</v>
      </c>
      <c r="V1513">
        <v>52524</v>
      </c>
      <c r="W1513" t="s">
        <v>74</v>
      </c>
      <c r="X1513" t="s">
        <v>75</v>
      </c>
      <c r="Y1513" t="s">
        <v>45</v>
      </c>
      <c r="Z1513">
        <v>3</v>
      </c>
    </row>
    <row r="1514" spans="1:26" x14ac:dyDescent="0.3">
      <c r="A1514">
        <v>1939</v>
      </c>
      <c r="B1514" t="s">
        <v>5871</v>
      </c>
      <c r="C1514" t="s">
        <v>4560</v>
      </c>
      <c r="D1514" s="1">
        <v>43622</v>
      </c>
      <c r="E1514" s="1"/>
      <c r="F1514" t="s">
        <v>728</v>
      </c>
      <c r="G1514" t="s">
        <v>5872</v>
      </c>
      <c r="H1514" t="s">
        <v>5873</v>
      </c>
      <c r="I1514" t="s">
        <v>168</v>
      </c>
      <c r="J1514" t="s">
        <v>32</v>
      </c>
      <c r="K1514" t="s">
        <v>33</v>
      </c>
      <c r="L1514" t="s">
        <v>34</v>
      </c>
      <c r="M1514" t="s">
        <v>35</v>
      </c>
      <c r="N1514" t="s">
        <v>36</v>
      </c>
      <c r="O1514" t="s">
        <v>37</v>
      </c>
      <c r="P1514" t="s">
        <v>65</v>
      </c>
      <c r="Q1514" t="s">
        <v>90</v>
      </c>
      <c r="R1514" s="1">
        <v>15405</v>
      </c>
      <c r="S1514" t="s">
        <v>5858</v>
      </c>
      <c r="T1514" t="s">
        <v>113</v>
      </c>
      <c r="U1514" t="s">
        <v>42</v>
      </c>
      <c r="V1514">
        <v>19068</v>
      </c>
      <c r="W1514" t="s">
        <v>128</v>
      </c>
      <c r="X1514" t="s">
        <v>84</v>
      </c>
      <c r="Y1514" t="s">
        <v>45</v>
      </c>
      <c r="Z1514">
        <v>3</v>
      </c>
    </row>
    <row r="1515" spans="1:26" x14ac:dyDescent="0.3">
      <c r="A1515">
        <v>1940</v>
      </c>
      <c r="B1515" t="s">
        <v>5874</v>
      </c>
      <c r="C1515" t="s">
        <v>2377</v>
      </c>
      <c r="D1515" s="1">
        <v>45074</v>
      </c>
      <c r="E1515" s="1"/>
      <c r="F1515" t="s">
        <v>728</v>
      </c>
      <c r="G1515" t="s">
        <v>5875</v>
      </c>
      <c r="H1515" t="s">
        <v>5876</v>
      </c>
      <c r="I1515" t="s">
        <v>80</v>
      </c>
      <c r="J1515" t="s">
        <v>32</v>
      </c>
      <c r="K1515" t="s">
        <v>33</v>
      </c>
      <c r="L1515" t="s">
        <v>51</v>
      </c>
      <c r="M1515" t="s">
        <v>35</v>
      </c>
      <c r="N1515" t="s">
        <v>36</v>
      </c>
      <c r="O1515" t="s">
        <v>37</v>
      </c>
      <c r="P1515" t="s">
        <v>65</v>
      </c>
      <c r="Q1515" t="s">
        <v>111</v>
      </c>
      <c r="R1515" s="1">
        <v>15560</v>
      </c>
      <c r="S1515" t="s">
        <v>40</v>
      </c>
      <c r="T1515" t="s">
        <v>419</v>
      </c>
      <c r="U1515" t="s">
        <v>42</v>
      </c>
      <c r="V1515">
        <v>18285</v>
      </c>
      <c r="W1515" t="s">
        <v>128</v>
      </c>
      <c r="X1515" t="s">
        <v>44</v>
      </c>
      <c r="Y1515" t="s">
        <v>45</v>
      </c>
      <c r="Z1515">
        <v>3</v>
      </c>
    </row>
    <row r="1516" spans="1:26" x14ac:dyDescent="0.3">
      <c r="A1516">
        <v>1941</v>
      </c>
      <c r="B1516" t="s">
        <v>1549</v>
      </c>
      <c r="C1516" t="s">
        <v>1405</v>
      </c>
      <c r="D1516" s="1">
        <v>44230</v>
      </c>
      <c r="E1516" s="1"/>
      <c r="F1516" t="s">
        <v>728</v>
      </c>
      <c r="G1516" t="s">
        <v>5877</v>
      </c>
      <c r="H1516" t="s">
        <v>5878</v>
      </c>
      <c r="I1516" t="s">
        <v>168</v>
      </c>
      <c r="J1516" t="s">
        <v>32</v>
      </c>
      <c r="K1516" t="s">
        <v>33</v>
      </c>
      <c r="L1516" t="s">
        <v>51</v>
      </c>
      <c r="M1516" t="s">
        <v>52</v>
      </c>
      <c r="N1516" t="s">
        <v>36</v>
      </c>
      <c r="O1516" t="s">
        <v>37</v>
      </c>
      <c r="P1516" t="s">
        <v>65</v>
      </c>
      <c r="Q1516" t="s">
        <v>111</v>
      </c>
      <c r="R1516" s="1">
        <v>15255</v>
      </c>
      <c r="S1516" t="s">
        <v>5858</v>
      </c>
      <c r="T1516" t="s">
        <v>113</v>
      </c>
      <c r="U1516" t="s">
        <v>42</v>
      </c>
      <c r="V1516">
        <v>13977</v>
      </c>
      <c r="W1516" t="s">
        <v>56</v>
      </c>
      <c r="X1516" t="s">
        <v>44</v>
      </c>
      <c r="Y1516" t="s">
        <v>45</v>
      </c>
      <c r="Z1516">
        <v>3</v>
      </c>
    </row>
    <row r="1517" spans="1:26" x14ac:dyDescent="0.3">
      <c r="A1517">
        <v>1942</v>
      </c>
      <c r="B1517" t="s">
        <v>5879</v>
      </c>
      <c r="C1517" t="s">
        <v>5294</v>
      </c>
      <c r="D1517" s="1">
        <v>43676</v>
      </c>
      <c r="E1517" s="1">
        <v>44874</v>
      </c>
      <c r="F1517" t="s">
        <v>728</v>
      </c>
      <c r="G1517" t="s">
        <v>5880</v>
      </c>
      <c r="H1517" t="s">
        <v>5881</v>
      </c>
      <c r="I1517" t="s">
        <v>80</v>
      </c>
      <c r="J1517" t="s">
        <v>745</v>
      </c>
      <c r="K1517" t="s">
        <v>52</v>
      </c>
      <c r="L1517" t="s">
        <v>51</v>
      </c>
      <c r="M1517" t="s">
        <v>52</v>
      </c>
      <c r="N1517" t="s">
        <v>140</v>
      </c>
      <c r="O1517" t="s">
        <v>5882</v>
      </c>
      <c r="P1517" t="s">
        <v>65</v>
      </c>
      <c r="Q1517" t="s">
        <v>305</v>
      </c>
      <c r="R1517" s="1">
        <v>23418</v>
      </c>
      <c r="S1517" t="s">
        <v>40</v>
      </c>
      <c r="T1517" t="s">
        <v>83</v>
      </c>
      <c r="U1517" t="s">
        <v>42</v>
      </c>
      <c r="V1517">
        <v>37830</v>
      </c>
      <c r="W1517" t="s">
        <v>74</v>
      </c>
      <c r="X1517" t="s">
        <v>44</v>
      </c>
      <c r="Y1517" t="s">
        <v>45</v>
      </c>
      <c r="Z1517">
        <v>3</v>
      </c>
    </row>
    <row r="1518" spans="1:26" x14ac:dyDescent="0.3">
      <c r="A1518">
        <v>1943</v>
      </c>
      <c r="B1518" t="s">
        <v>2455</v>
      </c>
      <c r="C1518" t="s">
        <v>1348</v>
      </c>
      <c r="D1518" s="1">
        <v>44689</v>
      </c>
      <c r="E1518" s="1">
        <v>44882</v>
      </c>
      <c r="F1518" t="s">
        <v>728</v>
      </c>
      <c r="G1518" t="s">
        <v>5883</v>
      </c>
      <c r="H1518" t="s">
        <v>5884</v>
      </c>
      <c r="I1518" t="s">
        <v>168</v>
      </c>
      <c r="J1518" t="s">
        <v>745</v>
      </c>
      <c r="K1518" t="s">
        <v>33</v>
      </c>
      <c r="L1518" t="s">
        <v>51</v>
      </c>
      <c r="M1518" t="s">
        <v>52</v>
      </c>
      <c r="N1518" t="s">
        <v>140</v>
      </c>
      <c r="O1518" t="s">
        <v>5885</v>
      </c>
      <c r="P1518" t="s">
        <v>65</v>
      </c>
      <c r="Q1518" t="s">
        <v>286</v>
      </c>
      <c r="R1518" s="1">
        <v>20537</v>
      </c>
      <c r="S1518" t="s">
        <v>5858</v>
      </c>
      <c r="T1518" t="s">
        <v>287</v>
      </c>
      <c r="U1518" t="s">
        <v>42</v>
      </c>
      <c r="V1518">
        <v>34057</v>
      </c>
      <c r="W1518" t="s">
        <v>43</v>
      </c>
      <c r="X1518" t="s">
        <v>44</v>
      </c>
      <c r="Y1518" t="s">
        <v>45</v>
      </c>
      <c r="Z1518">
        <v>3</v>
      </c>
    </row>
    <row r="1519" spans="1:26" x14ac:dyDescent="0.3">
      <c r="A1519">
        <v>1944</v>
      </c>
      <c r="B1519" t="s">
        <v>4685</v>
      </c>
      <c r="C1519" t="s">
        <v>4186</v>
      </c>
      <c r="D1519" s="1">
        <v>43963</v>
      </c>
      <c r="E1519" s="1"/>
      <c r="F1519" t="s">
        <v>728</v>
      </c>
      <c r="G1519" t="s">
        <v>5886</v>
      </c>
      <c r="H1519" t="s">
        <v>5887</v>
      </c>
      <c r="I1519" t="s">
        <v>80</v>
      </c>
      <c r="J1519" t="s">
        <v>32</v>
      </c>
      <c r="K1519" t="s">
        <v>52</v>
      </c>
      <c r="L1519" t="s">
        <v>51</v>
      </c>
      <c r="M1519" t="s">
        <v>63</v>
      </c>
      <c r="N1519" t="s">
        <v>36</v>
      </c>
      <c r="O1519" t="s">
        <v>37</v>
      </c>
      <c r="P1519" t="s">
        <v>65</v>
      </c>
      <c r="Q1519" t="s">
        <v>90</v>
      </c>
      <c r="R1519" s="1">
        <v>23243</v>
      </c>
      <c r="S1519" t="s">
        <v>5858</v>
      </c>
      <c r="T1519" t="s">
        <v>103</v>
      </c>
      <c r="U1519" t="s">
        <v>42</v>
      </c>
      <c r="V1519">
        <v>80132</v>
      </c>
      <c r="W1519" t="s">
        <v>128</v>
      </c>
      <c r="X1519" t="s">
        <v>84</v>
      </c>
      <c r="Y1519" t="s">
        <v>45</v>
      </c>
      <c r="Z1519">
        <v>3</v>
      </c>
    </row>
    <row r="1520" spans="1:26" x14ac:dyDescent="0.3">
      <c r="A1520">
        <v>1945</v>
      </c>
      <c r="B1520" t="s">
        <v>5888</v>
      </c>
      <c r="C1520" t="s">
        <v>1969</v>
      </c>
      <c r="D1520" s="1">
        <v>43552</v>
      </c>
      <c r="E1520" s="1">
        <v>44905</v>
      </c>
      <c r="F1520" t="s">
        <v>4854</v>
      </c>
      <c r="G1520" t="s">
        <v>5889</v>
      </c>
      <c r="H1520" t="s">
        <v>5890</v>
      </c>
      <c r="I1520" t="s">
        <v>80</v>
      </c>
      <c r="J1520" t="s">
        <v>745</v>
      </c>
      <c r="K1520" t="s">
        <v>63</v>
      </c>
      <c r="L1520" t="s">
        <v>51</v>
      </c>
      <c r="M1520" t="s">
        <v>35</v>
      </c>
      <c r="N1520" t="s">
        <v>126</v>
      </c>
      <c r="O1520" t="s">
        <v>5891</v>
      </c>
      <c r="P1520" t="s">
        <v>65</v>
      </c>
      <c r="Q1520" t="s">
        <v>111</v>
      </c>
      <c r="R1520" s="1">
        <v>28173</v>
      </c>
      <c r="S1520" t="s">
        <v>40</v>
      </c>
      <c r="T1520" t="s">
        <v>113</v>
      </c>
      <c r="U1520" t="s">
        <v>42</v>
      </c>
      <c r="V1520">
        <v>36863</v>
      </c>
      <c r="W1520" t="s">
        <v>43</v>
      </c>
      <c r="X1520" t="s">
        <v>84</v>
      </c>
      <c r="Y1520" t="s">
        <v>45</v>
      </c>
      <c r="Z1520">
        <v>3</v>
      </c>
    </row>
    <row r="1521" spans="1:26" x14ac:dyDescent="0.3">
      <c r="A1521">
        <v>1946</v>
      </c>
      <c r="B1521" t="s">
        <v>2654</v>
      </c>
      <c r="C1521" t="s">
        <v>5892</v>
      </c>
      <c r="D1521" s="1">
        <v>43668</v>
      </c>
      <c r="E1521" s="1"/>
      <c r="F1521" t="s">
        <v>728</v>
      </c>
      <c r="G1521" t="s">
        <v>5893</v>
      </c>
      <c r="H1521" t="s">
        <v>5894</v>
      </c>
      <c r="I1521" t="s">
        <v>98</v>
      </c>
      <c r="J1521" t="s">
        <v>32</v>
      </c>
      <c r="K1521" t="s">
        <v>63</v>
      </c>
      <c r="L1521" t="s">
        <v>51</v>
      </c>
      <c r="M1521" t="s">
        <v>63</v>
      </c>
      <c r="N1521" t="s">
        <v>36</v>
      </c>
      <c r="O1521" t="s">
        <v>37</v>
      </c>
      <c r="P1521" t="s">
        <v>65</v>
      </c>
      <c r="Q1521" t="s">
        <v>53</v>
      </c>
      <c r="R1521" s="1">
        <v>20658</v>
      </c>
      <c r="S1521" t="s">
        <v>5858</v>
      </c>
      <c r="T1521" t="s">
        <v>163</v>
      </c>
      <c r="U1521" t="s">
        <v>42</v>
      </c>
      <c r="V1521">
        <v>76522</v>
      </c>
      <c r="W1521" t="s">
        <v>74</v>
      </c>
      <c r="X1521" t="s">
        <v>44</v>
      </c>
      <c r="Y1521" t="s">
        <v>45</v>
      </c>
      <c r="Z1521">
        <v>3</v>
      </c>
    </row>
    <row r="1522" spans="1:26" x14ac:dyDescent="0.3">
      <c r="A1522">
        <v>1947</v>
      </c>
      <c r="B1522" t="s">
        <v>2918</v>
      </c>
      <c r="C1522" t="s">
        <v>1418</v>
      </c>
      <c r="D1522" s="1">
        <v>44091</v>
      </c>
      <c r="E1522" s="1"/>
      <c r="F1522" t="s">
        <v>4854</v>
      </c>
      <c r="G1522" t="s">
        <v>5895</v>
      </c>
      <c r="H1522" t="s">
        <v>5896</v>
      </c>
      <c r="I1522" t="s">
        <v>139</v>
      </c>
      <c r="J1522" t="s">
        <v>32</v>
      </c>
      <c r="K1522" t="s">
        <v>52</v>
      </c>
      <c r="L1522" t="s">
        <v>34</v>
      </c>
      <c r="M1522" t="s">
        <v>35</v>
      </c>
      <c r="N1522" t="s">
        <v>36</v>
      </c>
      <c r="O1522" t="s">
        <v>37</v>
      </c>
      <c r="P1522" t="s">
        <v>65</v>
      </c>
      <c r="Q1522" t="s">
        <v>66</v>
      </c>
      <c r="R1522" s="1">
        <v>30153</v>
      </c>
      <c r="S1522" t="s">
        <v>5858</v>
      </c>
      <c r="T1522" t="s">
        <v>243</v>
      </c>
      <c r="U1522" t="s">
        <v>42</v>
      </c>
      <c r="V1522">
        <v>42775</v>
      </c>
      <c r="W1522" t="s">
        <v>43</v>
      </c>
      <c r="X1522" t="s">
        <v>75</v>
      </c>
      <c r="Y1522" t="s">
        <v>45</v>
      </c>
      <c r="Z1522">
        <v>3</v>
      </c>
    </row>
    <row r="1523" spans="1:26" x14ac:dyDescent="0.3">
      <c r="A1523">
        <v>1948</v>
      </c>
      <c r="B1523" t="s">
        <v>5897</v>
      </c>
      <c r="C1523" t="s">
        <v>1839</v>
      </c>
      <c r="D1523" s="1">
        <v>44744</v>
      </c>
      <c r="E1523" s="1">
        <v>44782</v>
      </c>
      <c r="F1523" t="s">
        <v>728</v>
      </c>
      <c r="G1523" t="s">
        <v>5898</v>
      </c>
      <c r="H1523" t="s">
        <v>5899</v>
      </c>
      <c r="I1523" t="s">
        <v>80</v>
      </c>
      <c r="J1523" t="s">
        <v>745</v>
      </c>
      <c r="K1523" t="s">
        <v>52</v>
      </c>
      <c r="L1523" t="s">
        <v>64</v>
      </c>
      <c r="M1523" t="s">
        <v>35</v>
      </c>
      <c r="N1523" t="s">
        <v>140</v>
      </c>
      <c r="O1523" t="s">
        <v>5900</v>
      </c>
      <c r="P1523" t="s">
        <v>65</v>
      </c>
      <c r="Q1523" t="s">
        <v>148</v>
      </c>
      <c r="R1523" s="1">
        <v>23353</v>
      </c>
      <c r="S1523" t="s">
        <v>5858</v>
      </c>
      <c r="T1523" t="s">
        <v>150</v>
      </c>
      <c r="U1523" t="s">
        <v>42</v>
      </c>
      <c r="V1523">
        <v>46619</v>
      </c>
      <c r="W1523" t="s">
        <v>93</v>
      </c>
      <c r="X1523" t="s">
        <v>84</v>
      </c>
      <c r="Y1523" t="s">
        <v>45</v>
      </c>
      <c r="Z1523">
        <v>3</v>
      </c>
    </row>
    <row r="1524" spans="1:26" x14ac:dyDescent="0.3">
      <c r="A1524">
        <v>1949</v>
      </c>
      <c r="B1524" t="s">
        <v>4326</v>
      </c>
      <c r="C1524" t="s">
        <v>3055</v>
      </c>
      <c r="D1524" s="1">
        <v>43799</v>
      </c>
      <c r="E1524" s="1"/>
      <c r="F1524" t="s">
        <v>4854</v>
      </c>
      <c r="G1524" t="s">
        <v>5901</v>
      </c>
      <c r="H1524" t="s">
        <v>5902</v>
      </c>
      <c r="I1524" t="s">
        <v>139</v>
      </c>
      <c r="J1524" t="s">
        <v>32</v>
      </c>
      <c r="K1524" t="s">
        <v>33</v>
      </c>
      <c r="L1524" t="s">
        <v>51</v>
      </c>
      <c r="M1524" t="s">
        <v>52</v>
      </c>
      <c r="N1524" t="s">
        <v>36</v>
      </c>
      <c r="O1524" t="s">
        <v>37</v>
      </c>
      <c r="P1524" t="s">
        <v>65</v>
      </c>
      <c r="Q1524" t="s">
        <v>90</v>
      </c>
      <c r="R1524" s="1">
        <v>18357</v>
      </c>
      <c r="S1524" t="s">
        <v>5858</v>
      </c>
      <c r="T1524" t="s">
        <v>103</v>
      </c>
      <c r="U1524" t="s">
        <v>42</v>
      </c>
      <c r="V1524">
        <v>63764</v>
      </c>
      <c r="W1524" t="s">
        <v>56</v>
      </c>
      <c r="X1524" t="s">
        <v>104</v>
      </c>
      <c r="Y1524" t="s">
        <v>45</v>
      </c>
      <c r="Z1524">
        <v>3</v>
      </c>
    </row>
    <row r="1525" spans="1:26" x14ac:dyDescent="0.3">
      <c r="A1525">
        <v>1950</v>
      </c>
      <c r="B1525" t="s">
        <v>4660</v>
      </c>
      <c r="C1525" t="s">
        <v>294</v>
      </c>
      <c r="D1525" s="1">
        <v>45128</v>
      </c>
      <c r="E1525" s="1">
        <v>45128</v>
      </c>
      <c r="F1525" t="s">
        <v>728</v>
      </c>
      <c r="G1525" t="s">
        <v>5903</v>
      </c>
      <c r="H1525" t="s">
        <v>5904</v>
      </c>
      <c r="I1525" t="s">
        <v>80</v>
      </c>
      <c r="J1525" t="s">
        <v>745</v>
      </c>
      <c r="K1525" t="s">
        <v>33</v>
      </c>
      <c r="L1525" t="s">
        <v>34</v>
      </c>
      <c r="M1525" t="s">
        <v>35</v>
      </c>
      <c r="N1525" t="s">
        <v>99</v>
      </c>
      <c r="O1525" t="s">
        <v>5905</v>
      </c>
      <c r="P1525" t="s">
        <v>38</v>
      </c>
      <c r="Q1525" t="s">
        <v>148</v>
      </c>
      <c r="R1525" s="1">
        <v>21268</v>
      </c>
      <c r="S1525" t="s">
        <v>5858</v>
      </c>
      <c r="T1525" t="s">
        <v>150</v>
      </c>
      <c r="U1525" t="s">
        <v>42</v>
      </c>
      <c r="V1525">
        <v>30495</v>
      </c>
      <c r="W1525" t="s">
        <v>128</v>
      </c>
      <c r="X1525" t="s">
        <v>84</v>
      </c>
      <c r="Y1525" t="s">
        <v>45</v>
      </c>
      <c r="Z1525">
        <v>3</v>
      </c>
    </row>
    <row r="1526" spans="1:26" x14ac:dyDescent="0.3">
      <c r="A1526">
        <v>1951</v>
      </c>
      <c r="B1526" t="s">
        <v>5653</v>
      </c>
      <c r="C1526" t="s">
        <v>2207</v>
      </c>
      <c r="D1526" s="1">
        <v>44069</v>
      </c>
      <c r="E1526" s="1">
        <v>44346</v>
      </c>
      <c r="F1526" t="s">
        <v>4854</v>
      </c>
      <c r="G1526" t="s">
        <v>5906</v>
      </c>
      <c r="H1526" t="s">
        <v>5907</v>
      </c>
      <c r="I1526" t="s">
        <v>133</v>
      </c>
      <c r="J1526" t="s">
        <v>745</v>
      </c>
      <c r="K1526" t="s">
        <v>63</v>
      </c>
      <c r="L1526" t="s">
        <v>51</v>
      </c>
      <c r="M1526" t="s">
        <v>35</v>
      </c>
      <c r="N1526" t="s">
        <v>175</v>
      </c>
      <c r="O1526" t="s">
        <v>5908</v>
      </c>
      <c r="P1526" t="s">
        <v>65</v>
      </c>
      <c r="Q1526" t="s">
        <v>53</v>
      </c>
      <c r="R1526" s="1">
        <v>22198</v>
      </c>
      <c r="S1526" t="s">
        <v>40</v>
      </c>
      <c r="T1526" t="s">
        <v>226</v>
      </c>
      <c r="U1526" t="s">
        <v>42</v>
      </c>
      <c r="V1526">
        <v>32929</v>
      </c>
      <c r="W1526" t="s">
        <v>128</v>
      </c>
      <c r="X1526" t="s">
        <v>84</v>
      </c>
      <c r="Y1526" t="s">
        <v>45</v>
      </c>
      <c r="Z1526">
        <v>3</v>
      </c>
    </row>
    <row r="1527" spans="1:26" x14ac:dyDescent="0.3">
      <c r="A1527">
        <v>1952</v>
      </c>
      <c r="B1527" t="s">
        <v>5909</v>
      </c>
      <c r="C1527" t="s">
        <v>5910</v>
      </c>
      <c r="D1527" s="1">
        <v>43967</v>
      </c>
      <c r="E1527" s="1"/>
      <c r="F1527" t="s">
        <v>4854</v>
      </c>
      <c r="G1527" t="s">
        <v>5911</v>
      </c>
      <c r="H1527" t="s">
        <v>5912</v>
      </c>
      <c r="I1527" t="s">
        <v>80</v>
      </c>
      <c r="J1527" t="s">
        <v>32</v>
      </c>
      <c r="K1527" t="s">
        <v>63</v>
      </c>
      <c r="L1527" t="s">
        <v>51</v>
      </c>
      <c r="M1527" t="s">
        <v>63</v>
      </c>
      <c r="N1527" t="s">
        <v>36</v>
      </c>
      <c r="O1527" t="s">
        <v>37</v>
      </c>
      <c r="P1527" t="s">
        <v>65</v>
      </c>
      <c r="Q1527" t="s">
        <v>794</v>
      </c>
      <c r="R1527" s="1">
        <v>32720</v>
      </c>
      <c r="S1527" t="s">
        <v>5858</v>
      </c>
      <c r="T1527" t="s">
        <v>83</v>
      </c>
      <c r="U1527" t="s">
        <v>42</v>
      </c>
      <c r="V1527">
        <v>57392</v>
      </c>
      <c r="W1527" t="s">
        <v>74</v>
      </c>
      <c r="X1527" t="s">
        <v>104</v>
      </c>
      <c r="Y1527" t="s">
        <v>45</v>
      </c>
      <c r="Z1527">
        <v>3</v>
      </c>
    </row>
    <row r="1528" spans="1:26" x14ac:dyDescent="0.3">
      <c r="A1528">
        <v>1953</v>
      </c>
      <c r="B1528" t="s">
        <v>5913</v>
      </c>
      <c r="C1528" t="s">
        <v>5914</v>
      </c>
      <c r="D1528" s="1">
        <v>45022</v>
      </c>
      <c r="E1528" s="1">
        <v>45070</v>
      </c>
      <c r="F1528" t="s">
        <v>28</v>
      </c>
      <c r="G1528" t="s">
        <v>5915</v>
      </c>
      <c r="H1528" t="s">
        <v>5916</v>
      </c>
      <c r="I1528" t="s">
        <v>62</v>
      </c>
      <c r="J1528" t="s">
        <v>32</v>
      </c>
      <c r="K1528" t="s">
        <v>63</v>
      </c>
      <c r="L1528" t="s">
        <v>64</v>
      </c>
      <c r="M1528" t="s">
        <v>63</v>
      </c>
      <c r="N1528" t="s">
        <v>140</v>
      </c>
      <c r="O1528" t="s">
        <v>5917</v>
      </c>
      <c r="P1528" t="s">
        <v>38</v>
      </c>
      <c r="Q1528" t="s">
        <v>39</v>
      </c>
      <c r="R1528" s="1">
        <v>27810</v>
      </c>
      <c r="S1528" t="s">
        <v>40</v>
      </c>
      <c r="T1528" t="s">
        <v>4659</v>
      </c>
      <c r="U1528" t="s">
        <v>42</v>
      </c>
      <c r="V1528">
        <v>2718</v>
      </c>
      <c r="W1528" t="s">
        <v>128</v>
      </c>
      <c r="X1528" t="s">
        <v>104</v>
      </c>
      <c r="Y1528" t="s">
        <v>45</v>
      </c>
      <c r="Z1528">
        <v>3</v>
      </c>
    </row>
    <row r="1529" spans="1:26" x14ac:dyDescent="0.3">
      <c r="A1529">
        <v>1954</v>
      </c>
      <c r="B1529" t="s">
        <v>5918</v>
      </c>
      <c r="C1529" t="s">
        <v>5919</v>
      </c>
      <c r="D1529" s="1">
        <v>43514</v>
      </c>
      <c r="E1529" s="1">
        <v>44865</v>
      </c>
      <c r="F1529" t="s">
        <v>728</v>
      </c>
      <c r="G1529" t="s">
        <v>5920</v>
      </c>
      <c r="H1529" t="s">
        <v>5921</v>
      </c>
      <c r="I1529" t="s">
        <v>133</v>
      </c>
      <c r="J1529" t="s">
        <v>745</v>
      </c>
      <c r="K1529" t="s">
        <v>52</v>
      </c>
      <c r="L1529" t="s">
        <v>34</v>
      </c>
      <c r="M1529" t="s">
        <v>35</v>
      </c>
      <c r="N1529" t="s">
        <v>175</v>
      </c>
      <c r="O1529" t="s">
        <v>5922</v>
      </c>
      <c r="P1529" t="s">
        <v>38</v>
      </c>
      <c r="Q1529" t="s">
        <v>39</v>
      </c>
      <c r="R1529" s="1">
        <v>25041</v>
      </c>
      <c r="S1529" t="s">
        <v>40</v>
      </c>
      <c r="T1529" t="s">
        <v>1258</v>
      </c>
      <c r="U1529" t="s">
        <v>42</v>
      </c>
      <c r="V1529">
        <v>2129</v>
      </c>
      <c r="W1529" t="s">
        <v>74</v>
      </c>
      <c r="X1529" t="s">
        <v>104</v>
      </c>
      <c r="Y1529" t="s">
        <v>45</v>
      </c>
      <c r="Z1529">
        <v>3</v>
      </c>
    </row>
    <row r="1530" spans="1:26" x14ac:dyDescent="0.3">
      <c r="A1530">
        <v>1955</v>
      </c>
      <c r="B1530" t="s">
        <v>5923</v>
      </c>
      <c r="C1530" t="s">
        <v>1022</v>
      </c>
      <c r="D1530" s="1">
        <v>44114</v>
      </c>
      <c r="E1530" s="1"/>
      <c r="F1530" t="s">
        <v>28</v>
      </c>
      <c r="G1530" t="s">
        <v>5924</v>
      </c>
      <c r="H1530" t="s">
        <v>5925</v>
      </c>
      <c r="I1530" t="s">
        <v>139</v>
      </c>
      <c r="J1530" t="s">
        <v>32</v>
      </c>
      <c r="K1530" t="s">
        <v>63</v>
      </c>
      <c r="L1530" t="s">
        <v>51</v>
      </c>
      <c r="M1530" t="s">
        <v>35</v>
      </c>
      <c r="N1530" t="s">
        <v>36</v>
      </c>
      <c r="O1530" t="s">
        <v>37</v>
      </c>
      <c r="P1530" t="s">
        <v>38</v>
      </c>
      <c r="Q1530" t="s">
        <v>90</v>
      </c>
      <c r="R1530" s="1">
        <v>35889</v>
      </c>
      <c r="S1530" t="s">
        <v>40</v>
      </c>
      <c r="T1530" t="s">
        <v>113</v>
      </c>
      <c r="U1530" t="s">
        <v>55</v>
      </c>
      <c r="V1530">
        <v>1776</v>
      </c>
      <c r="W1530" t="s">
        <v>43</v>
      </c>
      <c r="X1530" t="s">
        <v>84</v>
      </c>
      <c r="Y1530" t="s">
        <v>45</v>
      </c>
      <c r="Z1530">
        <v>3</v>
      </c>
    </row>
    <row r="1531" spans="1:26" x14ac:dyDescent="0.3">
      <c r="A1531">
        <v>1956</v>
      </c>
      <c r="B1531" t="s">
        <v>2706</v>
      </c>
      <c r="C1531" t="s">
        <v>764</v>
      </c>
      <c r="D1531" s="1">
        <v>44331</v>
      </c>
      <c r="E1531" s="1"/>
      <c r="F1531" t="s">
        <v>28</v>
      </c>
      <c r="G1531" t="s">
        <v>5926</v>
      </c>
      <c r="H1531" t="s">
        <v>5927</v>
      </c>
      <c r="I1531" t="s">
        <v>62</v>
      </c>
      <c r="J1531" t="s">
        <v>32</v>
      </c>
      <c r="K1531" t="s">
        <v>52</v>
      </c>
      <c r="L1531" t="s">
        <v>51</v>
      </c>
      <c r="M1531" t="s">
        <v>63</v>
      </c>
      <c r="N1531" t="s">
        <v>36</v>
      </c>
      <c r="O1531" t="s">
        <v>37</v>
      </c>
      <c r="P1531" t="s">
        <v>38</v>
      </c>
      <c r="Q1531" t="s">
        <v>936</v>
      </c>
      <c r="R1531" s="1">
        <v>21537</v>
      </c>
      <c r="S1531" t="s">
        <v>40</v>
      </c>
      <c r="T1531" t="s">
        <v>113</v>
      </c>
      <c r="U1531" t="s">
        <v>42</v>
      </c>
      <c r="V1531">
        <v>1915</v>
      </c>
      <c r="W1531" t="s">
        <v>93</v>
      </c>
      <c r="X1531" t="s">
        <v>84</v>
      </c>
      <c r="Y1531" t="s">
        <v>45</v>
      </c>
      <c r="Z1531">
        <v>3</v>
      </c>
    </row>
    <row r="1532" spans="1:26" x14ac:dyDescent="0.3">
      <c r="A1532">
        <v>1957</v>
      </c>
      <c r="B1532" t="s">
        <v>5928</v>
      </c>
      <c r="C1532" t="s">
        <v>5929</v>
      </c>
      <c r="D1532" s="1">
        <v>43598</v>
      </c>
      <c r="E1532" s="1">
        <v>44711</v>
      </c>
      <c r="F1532" t="s">
        <v>28</v>
      </c>
      <c r="G1532" t="s">
        <v>5930</v>
      </c>
      <c r="H1532" t="s">
        <v>5931</v>
      </c>
      <c r="I1532" t="s">
        <v>80</v>
      </c>
      <c r="J1532" t="s">
        <v>745</v>
      </c>
      <c r="K1532" t="s">
        <v>52</v>
      </c>
      <c r="L1532" t="s">
        <v>34</v>
      </c>
      <c r="M1532" t="s">
        <v>63</v>
      </c>
      <c r="N1532" t="s">
        <v>140</v>
      </c>
      <c r="O1532" t="s">
        <v>5932</v>
      </c>
      <c r="P1532" t="s">
        <v>38</v>
      </c>
      <c r="Q1532" t="s">
        <v>90</v>
      </c>
      <c r="R1532" s="1">
        <v>27440</v>
      </c>
      <c r="S1532" t="s">
        <v>40</v>
      </c>
      <c r="T1532" t="s">
        <v>243</v>
      </c>
      <c r="U1532" t="s">
        <v>42</v>
      </c>
      <c r="V1532">
        <v>2330</v>
      </c>
      <c r="W1532" t="s">
        <v>128</v>
      </c>
      <c r="X1532" t="s">
        <v>44</v>
      </c>
      <c r="Y1532" t="s">
        <v>45</v>
      </c>
      <c r="Z1532">
        <v>3</v>
      </c>
    </row>
    <row r="1533" spans="1:26" x14ac:dyDescent="0.3">
      <c r="A1533">
        <v>1958</v>
      </c>
      <c r="B1533" t="s">
        <v>3633</v>
      </c>
      <c r="C1533" t="s">
        <v>5933</v>
      </c>
      <c r="D1533" s="1">
        <v>43650</v>
      </c>
      <c r="E1533" s="1"/>
      <c r="F1533" t="s">
        <v>28</v>
      </c>
      <c r="G1533" t="s">
        <v>5934</v>
      </c>
      <c r="H1533" t="s">
        <v>5935</v>
      </c>
      <c r="I1533" t="s">
        <v>168</v>
      </c>
      <c r="J1533" t="s">
        <v>32</v>
      </c>
      <c r="K1533" t="s">
        <v>33</v>
      </c>
      <c r="L1533" t="s">
        <v>64</v>
      </c>
      <c r="M1533" t="s">
        <v>63</v>
      </c>
      <c r="N1533" t="s">
        <v>36</v>
      </c>
      <c r="O1533" t="s">
        <v>37</v>
      </c>
      <c r="P1533" t="s">
        <v>38</v>
      </c>
      <c r="Q1533" t="s">
        <v>2015</v>
      </c>
      <c r="R1533" s="1">
        <v>33164</v>
      </c>
      <c r="S1533" t="s">
        <v>40</v>
      </c>
      <c r="T1533" t="s">
        <v>67</v>
      </c>
      <c r="U1533" t="s">
        <v>42</v>
      </c>
      <c r="V1533">
        <v>2170</v>
      </c>
      <c r="W1533" t="s">
        <v>74</v>
      </c>
      <c r="X1533" t="s">
        <v>84</v>
      </c>
      <c r="Y1533" t="s">
        <v>45</v>
      </c>
      <c r="Z1533">
        <v>3</v>
      </c>
    </row>
    <row r="1534" spans="1:26" x14ac:dyDescent="0.3">
      <c r="A1534">
        <v>1959</v>
      </c>
      <c r="B1534" t="s">
        <v>5936</v>
      </c>
      <c r="C1534" t="s">
        <v>5937</v>
      </c>
      <c r="D1534" s="1">
        <v>44652</v>
      </c>
      <c r="E1534" s="1">
        <v>44679</v>
      </c>
      <c r="F1534" t="s">
        <v>28</v>
      </c>
      <c r="G1534" t="s">
        <v>5938</v>
      </c>
      <c r="H1534" t="s">
        <v>5939</v>
      </c>
      <c r="I1534" t="s">
        <v>31</v>
      </c>
      <c r="J1534" t="s">
        <v>32</v>
      </c>
      <c r="K1534" t="s">
        <v>52</v>
      </c>
      <c r="L1534" t="s">
        <v>64</v>
      </c>
      <c r="M1534" t="s">
        <v>35</v>
      </c>
      <c r="N1534" t="s">
        <v>175</v>
      </c>
      <c r="O1534" t="s">
        <v>5940</v>
      </c>
      <c r="P1534" t="s">
        <v>38</v>
      </c>
      <c r="Q1534" t="s">
        <v>177</v>
      </c>
      <c r="R1534" s="1">
        <v>32722</v>
      </c>
      <c r="S1534" t="s">
        <v>40</v>
      </c>
      <c r="T1534" t="s">
        <v>178</v>
      </c>
      <c r="U1534" t="s">
        <v>42</v>
      </c>
      <c r="V1534">
        <v>2154</v>
      </c>
      <c r="W1534" t="s">
        <v>128</v>
      </c>
      <c r="X1534" t="s">
        <v>84</v>
      </c>
      <c r="Y1534" t="s">
        <v>45</v>
      </c>
      <c r="Z1534">
        <v>3</v>
      </c>
    </row>
    <row r="1535" spans="1:26" x14ac:dyDescent="0.3">
      <c r="A1535">
        <v>1960</v>
      </c>
      <c r="B1535" t="s">
        <v>347</v>
      </c>
      <c r="C1535" t="s">
        <v>5941</v>
      </c>
      <c r="D1535" s="1">
        <v>43407</v>
      </c>
      <c r="E1535" s="1"/>
      <c r="F1535" t="s">
        <v>28</v>
      </c>
      <c r="G1535" t="s">
        <v>5942</v>
      </c>
      <c r="H1535" t="s">
        <v>5943</v>
      </c>
      <c r="I1535" t="s">
        <v>168</v>
      </c>
      <c r="J1535" t="s">
        <v>32</v>
      </c>
      <c r="K1535" t="s">
        <v>63</v>
      </c>
      <c r="L1535" t="s">
        <v>51</v>
      </c>
      <c r="M1535" t="s">
        <v>52</v>
      </c>
      <c r="N1535" t="s">
        <v>36</v>
      </c>
      <c r="O1535" t="s">
        <v>37</v>
      </c>
      <c r="P1535" t="s">
        <v>38</v>
      </c>
      <c r="Q1535" t="s">
        <v>53</v>
      </c>
      <c r="R1535" s="1">
        <v>17679</v>
      </c>
      <c r="S1535" t="s">
        <v>40</v>
      </c>
      <c r="T1535" t="s">
        <v>395</v>
      </c>
      <c r="U1535" t="s">
        <v>55</v>
      </c>
      <c r="V1535">
        <v>2176</v>
      </c>
      <c r="W1535" t="s">
        <v>43</v>
      </c>
      <c r="X1535" t="s">
        <v>104</v>
      </c>
      <c r="Y1535" t="s">
        <v>45</v>
      </c>
      <c r="Z1535">
        <v>3</v>
      </c>
    </row>
    <row r="1536" spans="1:26" x14ac:dyDescent="0.3">
      <c r="A1536">
        <v>1961</v>
      </c>
      <c r="B1536" t="s">
        <v>5944</v>
      </c>
      <c r="C1536" t="s">
        <v>5945</v>
      </c>
      <c r="D1536" s="1">
        <v>43384</v>
      </c>
      <c r="E1536" s="1">
        <v>44685</v>
      </c>
      <c r="F1536" t="s">
        <v>28</v>
      </c>
      <c r="G1536" t="s">
        <v>5946</v>
      </c>
      <c r="H1536" t="s">
        <v>5947</v>
      </c>
      <c r="I1536" t="s">
        <v>80</v>
      </c>
      <c r="J1536" t="s">
        <v>745</v>
      </c>
      <c r="K1536" t="s">
        <v>52</v>
      </c>
      <c r="L1536" t="s">
        <v>51</v>
      </c>
      <c r="M1536" t="s">
        <v>63</v>
      </c>
      <c r="N1536" t="s">
        <v>175</v>
      </c>
      <c r="O1536" t="s">
        <v>5948</v>
      </c>
      <c r="P1536" t="s">
        <v>38</v>
      </c>
      <c r="Q1536" t="s">
        <v>101</v>
      </c>
      <c r="R1536" s="1">
        <v>16635</v>
      </c>
      <c r="S1536" t="s">
        <v>40</v>
      </c>
      <c r="T1536" t="s">
        <v>703</v>
      </c>
      <c r="U1536" t="s">
        <v>42</v>
      </c>
      <c r="V1536">
        <v>2351</v>
      </c>
      <c r="W1536" t="s">
        <v>93</v>
      </c>
      <c r="X1536" t="s">
        <v>84</v>
      </c>
      <c r="Y1536" t="s">
        <v>45</v>
      </c>
      <c r="Z1536">
        <v>3</v>
      </c>
    </row>
    <row r="1537" spans="1:26" x14ac:dyDescent="0.3">
      <c r="A1537">
        <v>1962</v>
      </c>
      <c r="B1537" t="s">
        <v>5798</v>
      </c>
      <c r="C1537" t="s">
        <v>5949</v>
      </c>
      <c r="D1537" s="1">
        <v>45102</v>
      </c>
      <c r="E1537" s="1">
        <v>45132</v>
      </c>
      <c r="F1537" t="s">
        <v>728</v>
      </c>
      <c r="G1537" t="s">
        <v>5950</v>
      </c>
      <c r="H1537" t="s">
        <v>5951</v>
      </c>
      <c r="I1537" t="s">
        <v>31</v>
      </c>
      <c r="J1537" t="s">
        <v>32</v>
      </c>
      <c r="K1537" t="s">
        <v>33</v>
      </c>
      <c r="L1537" t="s">
        <v>34</v>
      </c>
      <c r="M1537" t="s">
        <v>52</v>
      </c>
      <c r="N1537" t="s">
        <v>99</v>
      </c>
      <c r="O1537" t="s">
        <v>5952</v>
      </c>
      <c r="P1537" t="s">
        <v>38</v>
      </c>
      <c r="Q1537" t="s">
        <v>81</v>
      </c>
      <c r="R1537" s="1">
        <v>18677</v>
      </c>
      <c r="S1537" t="s">
        <v>40</v>
      </c>
      <c r="T1537" t="s">
        <v>73</v>
      </c>
      <c r="U1537" t="s">
        <v>42</v>
      </c>
      <c r="V1537">
        <v>1824</v>
      </c>
      <c r="W1537" t="s">
        <v>74</v>
      </c>
      <c r="X1537" t="s">
        <v>104</v>
      </c>
      <c r="Y1537" t="s">
        <v>45</v>
      </c>
      <c r="Z1537">
        <v>3</v>
      </c>
    </row>
    <row r="1538" spans="1:26" x14ac:dyDescent="0.3">
      <c r="A1538">
        <v>1963</v>
      </c>
      <c r="B1538" t="s">
        <v>5953</v>
      </c>
      <c r="C1538" t="s">
        <v>5954</v>
      </c>
      <c r="D1538" s="1">
        <v>44088</v>
      </c>
      <c r="E1538" s="1">
        <v>44439</v>
      </c>
      <c r="F1538" t="s">
        <v>28</v>
      </c>
      <c r="G1538" t="s">
        <v>5955</v>
      </c>
      <c r="H1538" t="s">
        <v>5956</v>
      </c>
      <c r="I1538" t="s">
        <v>31</v>
      </c>
      <c r="J1538" t="s">
        <v>745</v>
      </c>
      <c r="K1538" t="s">
        <v>33</v>
      </c>
      <c r="L1538" t="s">
        <v>64</v>
      </c>
      <c r="M1538" t="s">
        <v>63</v>
      </c>
      <c r="N1538" t="s">
        <v>126</v>
      </c>
      <c r="O1538" t="s">
        <v>5957</v>
      </c>
      <c r="P1538" t="s">
        <v>38</v>
      </c>
      <c r="Q1538" t="s">
        <v>81</v>
      </c>
      <c r="R1538" s="1">
        <v>26427</v>
      </c>
      <c r="S1538" t="s">
        <v>40</v>
      </c>
      <c r="T1538" t="s">
        <v>103</v>
      </c>
      <c r="U1538" t="s">
        <v>42</v>
      </c>
      <c r="V1538">
        <v>2446</v>
      </c>
      <c r="W1538" t="s">
        <v>74</v>
      </c>
      <c r="X1538" t="s">
        <v>84</v>
      </c>
      <c r="Y1538" t="s">
        <v>45</v>
      </c>
      <c r="Z1538">
        <v>3</v>
      </c>
    </row>
    <row r="1539" spans="1:26" x14ac:dyDescent="0.3">
      <c r="A1539">
        <v>1964</v>
      </c>
      <c r="B1539" t="s">
        <v>5529</v>
      </c>
      <c r="C1539" t="s">
        <v>5958</v>
      </c>
      <c r="D1539" s="1">
        <v>44915</v>
      </c>
      <c r="E1539" s="1">
        <v>44996</v>
      </c>
      <c r="F1539" t="s">
        <v>28</v>
      </c>
      <c r="G1539" t="s">
        <v>5959</v>
      </c>
      <c r="H1539" t="s">
        <v>5960</v>
      </c>
      <c r="I1539" t="s">
        <v>50</v>
      </c>
      <c r="J1539" t="s">
        <v>2300</v>
      </c>
      <c r="K1539" t="s">
        <v>52</v>
      </c>
      <c r="L1539" t="s">
        <v>64</v>
      </c>
      <c r="M1539" t="s">
        <v>52</v>
      </c>
      <c r="N1539" t="s">
        <v>175</v>
      </c>
      <c r="O1539" t="s">
        <v>5961</v>
      </c>
      <c r="P1539" t="s">
        <v>38</v>
      </c>
      <c r="Q1539" t="s">
        <v>119</v>
      </c>
      <c r="R1539" s="1">
        <v>25289</v>
      </c>
      <c r="S1539" t="s">
        <v>40</v>
      </c>
      <c r="T1539" t="s">
        <v>243</v>
      </c>
      <c r="U1539" t="s">
        <v>42</v>
      </c>
      <c r="V1539">
        <v>2458</v>
      </c>
      <c r="W1539" t="s">
        <v>74</v>
      </c>
      <c r="X1539" t="s">
        <v>84</v>
      </c>
      <c r="Y1539" t="s">
        <v>45</v>
      </c>
      <c r="Z1539">
        <v>3</v>
      </c>
    </row>
    <row r="1540" spans="1:26" x14ac:dyDescent="0.3">
      <c r="A1540">
        <v>1965</v>
      </c>
      <c r="B1540" t="s">
        <v>5962</v>
      </c>
      <c r="C1540" t="s">
        <v>5963</v>
      </c>
      <c r="D1540" s="1">
        <v>44615</v>
      </c>
      <c r="E1540" s="1"/>
      <c r="F1540" t="s">
        <v>728</v>
      </c>
      <c r="G1540" t="s">
        <v>5964</v>
      </c>
      <c r="H1540" t="s">
        <v>5965</v>
      </c>
      <c r="I1540" t="s">
        <v>31</v>
      </c>
      <c r="J1540" t="s">
        <v>32</v>
      </c>
      <c r="K1540" t="s">
        <v>63</v>
      </c>
      <c r="L1540" t="s">
        <v>51</v>
      </c>
      <c r="M1540" t="s">
        <v>35</v>
      </c>
      <c r="N1540" t="s">
        <v>36</v>
      </c>
      <c r="O1540" t="s">
        <v>37</v>
      </c>
      <c r="P1540" t="s">
        <v>38</v>
      </c>
      <c r="Q1540" t="s">
        <v>81</v>
      </c>
      <c r="R1540" s="1">
        <v>18110</v>
      </c>
      <c r="S1540" t="s">
        <v>40</v>
      </c>
      <c r="T1540" t="s">
        <v>205</v>
      </c>
      <c r="U1540" t="s">
        <v>42</v>
      </c>
      <c r="V1540">
        <v>2021</v>
      </c>
      <c r="W1540" t="s">
        <v>43</v>
      </c>
      <c r="X1540" t="s">
        <v>44</v>
      </c>
      <c r="Y1540" t="s">
        <v>45</v>
      </c>
      <c r="Z1540">
        <v>3</v>
      </c>
    </row>
    <row r="1541" spans="1:26" x14ac:dyDescent="0.3">
      <c r="A1541">
        <v>1966</v>
      </c>
      <c r="B1541" t="s">
        <v>5966</v>
      </c>
      <c r="C1541" t="s">
        <v>5967</v>
      </c>
      <c r="D1541" s="1">
        <v>43616</v>
      </c>
      <c r="E1541" s="1"/>
      <c r="F1541" t="s">
        <v>728</v>
      </c>
      <c r="G1541" t="s">
        <v>5968</v>
      </c>
      <c r="H1541" t="s">
        <v>5969</v>
      </c>
      <c r="I1541" t="s">
        <v>80</v>
      </c>
      <c r="J1541" t="s">
        <v>32</v>
      </c>
      <c r="K1541" t="s">
        <v>63</v>
      </c>
      <c r="L1541" t="s">
        <v>34</v>
      </c>
      <c r="M1541" t="s">
        <v>52</v>
      </c>
      <c r="N1541" t="s">
        <v>36</v>
      </c>
      <c r="O1541" t="s">
        <v>37</v>
      </c>
      <c r="P1541" t="s">
        <v>38</v>
      </c>
      <c r="Q1541" t="s">
        <v>81</v>
      </c>
      <c r="R1541" s="1">
        <v>25996</v>
      </c>
      <c r="S1541" t="s">
        <v>40</v>
      </c>
      <c r="T1541" t="s">
        <v>103</v>
      </c>
      <c r="U1541" t="s">
        <v>42</v>
      </c>
      <c r="V1541">
        <v>1040</v>
      </c>
      <c r="W1541" t="s">
        <v>74</v>
      </c>
      <c r="X1541" t="s">
        <v>44</v>
      </c>
      <c r="Y1541" t="s">
        <v>45</v>
      </c>
      <c r="Z1541">
        <v>3</v>
      </c>
    </row>
    <row r="1542" spans="1:26" x14ac:dyDescent="0.3">
      <c r="A1542">
        <v>1967</v>
      </c>
      <c r="B1542" t="s">
        <v>5970</v>
      </c>
      <c r="C1542" t="s">
        <v>5971</v>
      </c>
      <c r="D1542" s="1">
        <v>43494</v>
      </c>
      <c r="E1542" s="1"/>
      <c r="F1542" t="s">
        <v>28</v>
      </c>
      <c r="G1542" t="s">
        <v>5972</v>
      </c>
      <c r="H1542" t="s">
        <v>5973</v>
      </c>
      <c r="I1542" t="s">
        <v>62</v>
      </c>
      <c r="J1542" t="s">
        <v>32</v>
      </c>
      <c r="K1542" t="s">
        <v>52</v>
      </c>
      <c r="L1542" t="s">
        <v>51</v>
      </c>
      <c r="M1542" t="s">
        <v>52</v>
      </c>
      <c r="N1542" t="s">
        <v>36</v>
      </c>
      <c r="O1542" t="s">
        <v>37</v>
      </c>
      <c r="P1542" t="s">
        <v>38</v>
      </c>
      <c r="Q1542" t="s">
        <v>81</v>
      </c>
      <c r="R1542" s="1">
        <v>34679</v>
      </c>
      <c r="S1542" t="s">
        <v>40</v>
      </c>
      <c r="T1542" t="s">
        <v>292</v>
      </c>
      <c r="U1542" t="s">
        <v>42</v>
      </c>
      <c r="V1542">
        <v>2453</v>
      </c>
      <c r="W1542" t="s">
        <v>74</v>
      </c>
      <c r="X1542" t="s">
        <v>75</v>
      </c>
      <c r="Y1542" t="s">
        <v>45</v>
      </c>
      <c r="Z1542">
        <v>3</v>
      </c>
    </row>
    <row r="1543" spans="1:26" x14ac:dyDescent="0.3">
      <c r="A1543">
        <v>1968</v>
      </c>
      <c r="B1543" t="s">
        <v>5974</v>
      </c>
      <c r="C1543" t="s">
        <v>1250</v>
      </c>
      <c r="D1543" s="1">
        <v>43709</v>
      </c>
      <c r="E1543" s="1"/>
      <c r="F1543" t="s">
        <v>28</v>
      </c>
      <c r="G1543" t="s">
        <v>5975</v>
      </c>
      <c r="H1543" t="s">
        <v>5976</v>
      </c>
      <c r="I1543" t="s">
        <v>118</v>
      </c>
      <c r="J1543" t="s">
        <v>32</v>
      </c>
      <c r="K1543" t="s">
        <v>63</v>
      </c>
      <c r="L1543" t="s">
        <v>64</v>
      </c>
      <c r="M1543" t="s">
        <v>35</v>
      </c>
      <c r="N1543" t="s">
        <v>36</v>
      </c>
      <c r="O1543" t="s">
        <v>37</v>
      </c>
      <c r="P1543" t="s">
        <v>38</v>
      </c>
      <c r="Q1543" t="s">
        <v>81</v>
      </c>
      <c r="R1543" s="1">
        <v>20269</v>
      </c>
      <c r="S1543" t="s">
        <v>40</v>
      </c>
      <c r="T1543" t="s">
        <v>83</v>
      </c>
      <c r="U1543" t="s">
        <v>42</v>
      </c>
      <c r="V1543">
        <v>1887</v>
      </c>
      <c r="W1543" t="s">
        <v>128</v>
      </c>
      <c r="X1543" t="s">
        <v>44</v>
      </c>
      <c r="Y1543" t="s">
        <v>45</v>
      </c>
      <c r="Z1543">
        <v>3</v>
      </c>
    </row>
    <row r="1544" spans="1:26" x14ac:dyDescent="0.3">
      <c r="A1544">
        <v>1969</v>
      </c>
      <c r="B1544" t="s">
        <v>4755</v>
      </c>
      <c r="C1544" t="s">
        <v>5977</v>
      </c>
      <c r="D1544" s="1">
        <v>44213</v>
      </c>
      <c r="E1544" s="1">
        <v>44355</v>
      </c>
      <c r="F1544" t="s">
        <v>28</v>
      </c>
      <c r="G1544" t="s">
        <v>5978</v>
      </c>
      <c r="H1544" t="s">
        <v>5979</v>
      </c>
      <c r="I1544" t="s">
        <v>139</v>
      </c>
      <c r="J1544" t="s">
        <v>1805</v>
      </c>
      <c r="K1544" t="s">
        <v>63</v>
      </c>
      <c r="L1544" t="s">
        <v>51</v>
      </c>
      <c r="M1544" t="s">
        <v>52</v>
      </c>
      <c r="N1544" t="s">
        <v>140</v>
      </c>
      <c r="O1544" t="s">
        <v>5980</v>
      </c>
      <c r="P1544" t="s">
        <v>38</v>
      </c>
      <c r="Q1544" t="s">
        <v>81</v>
      </c>
      <c r="R1544" s="1">
        <v>27435</v>
      </c>
      <c r="S1544" t="s">
        <v>40</v>
      </c>
      <c r="T1544" t="s">
        <v>226</v>
      </c>
      <c r="U1544" t="s">
        <v>42</v>
      </c>
      <c r="V1544">
        <v>2122</v>
      </c>
      <c r="W1544" t="s">
        <v>43</v>
      </c>
      <c r="X1544" t="s">
        <v>75</v>
      </c>
      <c r="Y1544" t="s">
        <v>45</v>
      </c>
      <c r="Z1544">
        <v>3</v>
      </c>
    </row>
    <row r="1545" spans="1:26" x14ac:dyDescent="0.3">
      <c r="A1545">
        <v>1970</v>
      </c>
      <c r="B1545" t="s">
        <v>5981</v>
      </c>
      <c r="C1545" t="s">
        <v>5982</v>
      </c>
      <c r="D1545" s="1">
        <v>44672</v>
      </c>
      <c r="E1545" s="1">
        <v>44672</v>
      </c>
      <c r="F1545" t="s">
        <v>28</v>
      </c>
      <c r="G1545" t="s">
        <v>5983</v>
      </c>
      <c r="H1545" t="s">
        <v>5984</v>
      </c>
      <c r="I1545" t="s">
        <v>168</v>
      </c>
      <c r="J1545" t="s">
        <v>32</v>
      </c>
      <c r="K1545" t="s">
        <v>52</v>
      </c>
      <c r="L1545" t="s">
        <v>34</v>
      </c>
      <c r="M1545" t="s">
        <v>35</v>
      </c>
      <c r="N1545" t="s">
        <v>140</v>
      </c>
      <c r="O1545" t="s">
        <v>5985</v>
      </c>
      <c r="P1545" t="s">
        <v>38</v>
      </c>
      <c r="Q1545" t="s">
        <v>90</v>
      </c>
      <c r="R1545" s="1">
        <v>19101</v>
      </c>
      <c r="S1545" t="s">
        <v>40</v>
      </c>
      <c r="T1545" t="s">
        <v>226</v>
      </c>
      <c r="U1545" t="s">
        <v>42</v>
      </c>
      <c r="V1545">
        <v>1886</v>
      </c>
      <c r="W1545" t="s">
        <v>74</v>
      </c>
      <c r="X1545" t="s">
        <v>75</v>
      </c>
      <c r="Y1545" t="s">
        <v>45</v>
      </c>
      <c r="Z1545">
        <v>3</v>
      </c>
    </row>
    <row r="1546" spans="1:26" x14ac:dyDescent="0.3">
      <c r="A1546">
        <v>1971</v>
      </c>
      <c r="B1546" t="s">
        <v>5986</v>
      </c>
      <c r="C1546" t="s">
        <v>5987</v>
      </c>
      <c r="D1546" s="1">
        <v>43358</v>
      </c>
      <c r="E1546" s="1">
        <v>45121</v>
      </c>
      <c r="F1546" t="s">
        <v>728</v>
      </c>
      <c r="G1546" t="s">
        <v>5988</v>
      </c>
      <c r="H1546" t="s">
        <v>5989</v>
      </c>
      <c r="I1546" t="s">
        <v>139</v>
      </c>
      <c r="J1546" t="s">
        <v>745</v>
      </c>
      <c r="K1546" t="s">
        <v>52</v>
      </c>
      <c r="L1546" t="s">
        <v>34</v>
      </c>
      <c r="M1546" t="s">
        <v>63</v>
      </c>
      <c r="N1546" t="s">
        <v>175</v>
      </c>
      <c r="O1546" t="s">
        <v>5990</v>
      </c>
      <c r="P1546" t="s">
        <v>38</v>
      </c>
      <c r="Q1546" t="s">
        <v>81</v>
      </c>
      <c r="R1546" s="1">
        <v>34375</v>
      </c>
      <c r="S1546" t="s">
        <v>40</v>
      </c>
      <c r="T1546" t="s">
        <v>163</v>
      </c>
      <c r="U1546" t="s">
        <v>42</v>
      </c>
      <c r="V1546">
        <v>2210</v>
      </c>
      <c r="W1546" t="s">
        <v>74</v>
      </c>
      <c r="X1546" t="s">
        <v>104</v>
      </c>
      <c r="Y1546" t="s">
        <v>45</v>
      </c>
      <c r="Z1546">
        <v>3</v>
      </c>
    </row>
    <row r="1547" spans="1:26" x14ac:dyDescent="0.3">
      <c r="A1547">
        <v>1972</v>
      </c>
      <c r="B1547" t="s">
        <v>1787</v>
      </c>
      <c r="C1547" t="s">
        <v>1627</v>
      </c>
      <c r="D1547" s="1">
        <v>44534</v>
      </c>
      <c r="E1547" s="1">
        <v>44568</v>
      </c>
      <c r="F1547" t="s">
        <v>728</v>
      </c>
      <c r="G1547" t="s">
        <v>5991</v>
      </c>
      <c r="H1547" t="s">
        <v>5992</v>
      </c>
      <c r="I1547" t="s">
        <v>50</v>
      </c>
      <c r="J1547" t="s">
        <v>32</v>
      </c>
      <c r="K1547" t="s">
        <v>33</v>
      </c>
      <c r="L1547" t="s">
        <v>51</v>
      </c>
      <c r="M1547" t="s">
        <v>35</v>
      </c>
      <c r="N1547" t="s">
        <v>99</v>
      </c>
      <c r="O1547" t="s">
        <v>5993</v>
      </c>
      <c r="P1547" t="s">
        <v>38</v>
      </c>
      <c r="Q1547" t="s">
        <v>90</v>
      </c>
      <c r="R1547" s="1">
        <v>35087</v>
      </c>
      <c r="S1547" t="s">
        <v>40</v>
      </c>
      <c r="T1547" t="s">
        <v>83</v>
      </c>
      <c r="U1547" t="s">
        <v>55</v>
      </c>
      <c r="V1547">
        <v>2045</v>
      </c>
      <c r="W1547" t="s">
        <v>128</v>
      </c>
      <c r="X1547" t="s">
        <v>75</v>
      </c>
      <c r="Y1547" t="s">
        <v>45</v>
      </c>
      <c r="Z1547">
        <v>3</v>
      </c>
    </row>
    <row r="1548" spans="1:26" x14ac:dyDescent="0.3">
      <c r="A1548">
        <v>1973</v>
      </c>
      <c r="B1548" t="s">
        <v>5994</v>
      </c>
      <c r="C1548" t="s">
        <v>5995</v>
      </c>
      <c r="D1548" s="1">
        <v>43783</v>
      </c>
      <c r="E1548" s="1"/>
      <c r="F1548" t="s">
        <v>728</v>
      </c>
      <c r="G1548" t="s">
        <v>5996</v>
      </c>
      <c r="H1548" t="s">
        <v>5997</v>
      </c>
      <c r="I1548" t="s">
        <v>89</v>
      </c>
      <c r="J1548" t="s">
        <v>32</v>
      </c>
      <c r="K1548" t="s">
        <v>63</v>
      </c>
      <c r="L1548" t="s">
        <v>64</v>
      </c>
      <c r="M1548" t="s">
        <v>63</v>
      </c>
      <c r="N1548" t="s">
        <v>36</v>
      </c>
      <c r="O1548" t="s">
        <v>37</v>
      </c>
      <c r="P1548" t="s">
        <v>38</v>
      </c>
      <c r="Q1548" t="s">
        <v>81</v>
      </c>
      <c r="R1548" s="1">
        <v>33521</v>
      </c>
      <c r="S1548" t="s">
        <v>40</v>
      </c>
      <c r="T1548" t="s">
        <v>83</v>
      </c>
      <c r="U1548" t="s">
        <v>42</v>
      </c>
      <c r="V1548">
        <v>2324</v>
      </c>
      <c r="W1548" t="s">
        <v>93</v>
      </c>
      <c r="X1548" t="s">
        <v>84</v>
      </c>
      <c r="Y1548" t="s">
        <v>45</v>
      </c>
      <c r="Z1548">
        <v>3</v>
      </c>
    </row>
    <row r="1549" spans="1:26" x14ac:dyDescent="0.3">
      <c r="A1549">
        <v>1974</v>
      </c>
      <c r="B1549" t="s">
        <v>5998</v>
      </c>
      <c r="C1549" t="s">
        <v>5999</v>
      </c>
      <c r="D1549" s="1">
        <v>44300</v>
      </c>
      <c r="E1549" s="1"/>
      <c r="F1549" t="s">
        <v>28</v>
      </c>
      <c r="G1549" t="s">
        <v>6000</v>
      </c>
      <c r="H1549" t="s">
        <v>6001</v>
      </c>
      <c r="I1549" t="s">
        <v>118</v>
      </c>
      <c r="J1549" t="s">
        <v>32</v>
      </c>
      <c r="K1549" t="s">
        <v>52</v>
      </c>
      <c r="L1549" t="s">
        <v>51</v>
      </c>
      <c r="M1549" t="s">
        <v>35</v>
      </c>
      <c r="N1549" t="s">
        <v>36</v>
      </c>
      <c r="O1549" t="s">
        <v>37</v>
      </c>
      <c r="P1549" t="s">
        <v>38</v>
      </c>
      <c r="Q1549" t="s">
        <v>53</v>
      </c>
      <c r="R1549" s="1">
        <v>25201</v>
      </c>
      <c r="S1549" t="s">
        <v>40</v>
      </c>
      <c r="T1549" t="s">
        <v>6</v>
      </c>
      <c r="U1549" t="s">
        <v>42</v>
      </c>
      <c r="V1549">
        <v>2110</v>
      </c>
      <c r="W1549" t="s">
        <v>43</v>
      </c>
      <c r="X1549" t="s">
        <v>44</v>
      </c>
      <c r="Y1549" t="s">
        <v>45</v>
      </c>
      <c r="Z1549">
        <v>3</v>
      </c>
    </row>
    <row r="1550" spans="1:26" x14ac:dyDescent="0.3">
      <c r="A1550">
        <v>1975</v>
      </c>
      <c r="B1550" t="s">
        <v>1294</v>
      </c>
      <c r="C1550" t="s">
        <v>1409</v>
      </c>
      <c r="D1550" s="1">
        <v>43569</v>
      </c>
      <c r="E1550" s="1"/>
      <c r="F1550" t="s">
        <v>28</v>
      </c>
      <c r="G1550" t="s">
        <v>6002</v>
      </c>
      <c r="H1550" t="s">
        <v>6003</v>
      </c>
      <c r="I1550" t="s">
        <v>133</v>
      </c>
      <c r="J1550" t="s">
        <v>32</v>
      </c>
      <c r="K1550" t="s">
        <v>33</v>
      </c>
      <c r="L1550" t="s">
        <v>51</v>
      </c>
      <c r="M1550" t="s">
        <v>35</v>
      </c>
      <c r="N1550" t="s">
        <v>36</v>
      </c>
      <c r="O1550" t="s">
        <v>37</v>
      </c>
      <c r="P1550" t="s">
        <v>38</v>
      </c>
      <c r="Q1550" t="s">
        <v>177</v>
      </c>
      <c r="R1550" s="1">
        <v>15280</v>
      </c>
      <c r="S1550" t="s">
        <v>40</v>
      </c>
      <c r="T1550" t="s">
        <v>243</v>
      </c>
      <c r="U1550" t="s">
        <v>42</v>
      </c>
      <c r="V1550">
        <v>10062</v>
      </c>
      <c r="W1550" t="s">
        <v>74</v>
      </c>
      <c r="X1550" t="s">
        <v>104</v>
      </c>
      <c r="Y1550" t="s">
        <v>45</v>
      </c>
      <c r="Z1550">
        <v>3</v>
      </c>
    </row>
    <row r="1551" spans="1:26" x14ac:dyDescent="0.3">
      <c r="A1551">
        <v>1976</v>
      </c>
      <c r="B1551" t="s">
        <v>6004</v>
      </c>
      <c r="C1551" t="s">
        <v>4616</v>
      </c>
      <c r="D1551" s="1">
        <v>44205</v>
      </c>
      <c r="E1551" s="1"/>
      <c r="F1551" t="s">
        <v>28</v>
      </c>
      <c r="G1551" t="s">
        <v>6005</v>
      </c>
      <c r="H1551" t="s">
        <v>6006</v>
      </c>
      <c r="I1551" t="s">
        <v>50</v>
      </c>
      <c r="J1551" t="s">
        <v>32</v>
      </c>
      <c r="K1551" t="s">
        <v>63</v>
      </c>
      <c r="L1551" t="s">
        <v>34</v>
      </c>
      <c r="M1551" t="s">
        <v>63</v>
      </c>
      <c r="N1551" t="s">
        <v>36</v>
      </c>
      <c r="O1551" t="s">
        <v>37</v>
      </c>
      <c r="P1551" t="s">
        <v>38</v>
      </c>
      <c r="Q1551" t="s">
        <v>39</v>
      </c>
      <c r="R1551" s="1">
        <v>16484</v>
      </c>
      <c r="S1551" t="s">
        <v>40</v>
      </c>
      <c r="T1551" t="s">
        <v>1258</v>
      </c>
      <c r="U1551" t="s">
        <v>42</v>
      </c>
      <c r="V1551">
        <v>82592</v>
      </c>
      <c r="W1551" t="s">
        <v>43</v>
      </c>
      <c r="X1551" t="s">
        <v>75</v>
      </c>
      <c r="Y1551" t="s">
        <v>45</v>
      </c>
      <c r="Z1551">
        <v>3</v>
      </c>
    </row>
    <row r="1552" spans="1:26" x14ac:dyDescent="0.3">
      <c r="A1552">
        <v>1977</v>
      </c>
      <c r="B1552" t="s">
        <v>6007</v>
      </c>
      <c r="C1552" t="s">
        <v>6008</v>
      </c>
      <c r="D1552" s="1">
        <v>44921</v>
      </c>
      <c r="E1552" s="1">
        <v>45111</v>
      </c>
      <c r="F1552" t="s">
        <v>28</v>
      </c>
      <c r="G1552" t="s">
        <v>6009</v>
      </c>
      <c r="H1552" t="s">
        <v>6010</v>
      </c>
      <c r="I1552" t="s">
        <v>139</v>
      </c>
      <c r="J1552" t="s">
        <v>745</v>
      </c>
      <c r="K1552" t="s">
        <v>33</v>
      </c>
      <c r="L1552" t="s">
        <v>64</v>
      </c>
      <c r="M1552" t="s">
        <v>63</v>
      </c>
      <c r="N1552" t="s">
        <v>175</v>
      </c>
      <c r="O1552" t="s">
        <v>6011</v>
      </c>
      <c r="P1552" t="s">
        <v>38</v>
      </c>
      <c r="Q1552" t="s">
        <v>90</v>
      </c>
      <c r="R1552" s="1">
        <v>19259</v>
      </c>
      <c r="S1552" t="s">
        <v>40</v>
      </c>
      <c r="T1552" t="s">
        <v>103</v>
      </c>
      <c r="U1552" t="s">
        <v>42</v>
      </c>
      <c r="V1552">
        <v>4549</v>
      </c>
      <c r="W1552" t="s">
        <v>43</v>
      </c>
      <c r="X1552" t="s">
        <v>75</v>
      </c>
      <c r="Y1552" t="s">
        <v>45</v>
      </c>
      <c r="Z1552">
        <v>3</v>
      </c>
    </row>
    <row r="1553" spans="1:26" x14ac:dyDescent="0.3">
      <c r="A1553">
        <v>1978</v>
      </c>
      <c r="B1553" t="s">
        <v>5000</v>
      </c>
      <c r="C1553" t="s">
        <v>1197</v>
      </c>
      <c r="D1553" s="1">
        <v>44474</v>
      </c>
      <c r="E1553" s="1">
        <v>45109</v>
      </c>
      <c r="F1553" t="s">
        <v>28</v>
      </c>
      <c r="G1553" t="s">
        <v>6012</v>
      </c>
      <c r="H1553" t="s">
        <v>6013</v>
      </c>
      <c r="I1553" t="s">
        <v>80</v>
      </c>
      <c r="J1553" t="s">
        <v>745</v>
      </c>
      <c r="K1553" t="s">
        <v>63</v>
      </c>
      <c r="L1553" t="s">
        <v>64</v>
      </c>
      <c r="M1553" t="s">
        <v>52</v>
      </c>
      <c r="N1553" t="s">
        <v>175</v>
      </c>
      <c r="O1553" t="s">
        <v>6014</v>
      </c>
      <c r="P1553" t="s">
        <v>38</v>
      </c>
      <c r="Q1553" t="s">
        <v>39</v>
      </c>
      <c r="R1553" s="1">
        <v>28116</v>
      </c>
      <c r="S1553" t="s">
        <v>40</v>
      </c>
      <c r="T1553" t="s">
        <v>1258</v>
      </c>
      <c r="U1553" t="s">
        <v>42</v>
      </c>
      <c r="V1553">
        <v>61287</v>
      </c>
      <c r="W1553" t="s">
        <v>74</v>
      </c>
      <c r="X1553" t="s">
        <v>104</v>
      </c>
      <c r="Y1553" t="s">
        <v>45</v>
      </c>
      <c r="Z1553">
        <v>3</v>
      </c>
    </row>
    <row r="1554" spans="1:26" x14ac:dyDescent="0.3">
      <c r="A1554">
        <v>1979</v>
      </c>
      <c r="B1554" t="s">
        <v>2071</v>
      </c>
      <c r="C1554" t="s">
        <v>2522</v>
      </c>
      <c r="D1554" s="1">
        <v>44829</v>
      </c>
      <c r="E1554" s="1">
        <v>45012</v>
      </c>
      <c r="F1554" t="s">
        <v>28</v>
      </c>
      <c r="G1554" t="s">
        <v>6015</v>
      </c>
      <c r="H1554" t="s">
        <v>6016</v>
      </c>
      <c r="I1554" t="s">
        <v>168</v>
      </c>
      <c r="J1554" t="s">
        <v>32</v>
      </c>
      <c r="K1554" t="s">
        <v>52</v>
      </c>
      <c r="L1554" t="s">
        <v>64</v>
      </c>
      <c r="M1554" t="s">
        <v>35</v>
      </c>
      <c r="N1554" t="s">
        <v>175</v>
      </c>
      <c r="O1554" t="s">
        <v>6017</v>
      </c>
      <c r="P1554" t="s">
        <v>38</v>
      </c>
      <c r="Q1554" t="s">
        <v>111</v>
      </c>
      <c r="R1554" s="1">
        <v>26383</v>
      </c>
      <c r="S1554" t="s">
        <v>40</v>
      </c>
      <c r="T1554" t="s">
        <v>113</v>
      </c>
      <c r="U1554" t="s">
        <v>42</v>
      </c>
      <c r="V1554">
        <v>61958</v>
      </c>
      <c r="W1554" t="s">
        <v>128</v>
      </c>
      <c r="X1554" t="s">
        <v>75</v>
      </c>
      <c r="Y1554" t="s">
        <v>45</v>
      </c>
      <c r="Z1554">
        <v>3</v>
      </c>
    </row>
    <row r="1555" spans="1:26" x14ac:dyDescent="0.3">
      <c r="A1555">
        <v>1980</v>
      </c>
      <c r="B1555" t="s">
        <v>3930</v>
      </c>
      <c r="C1555" t="s">
        <v>2342</v>
      </c>
      <c r="D1555" s="1">
        <v>44510</v>
      </c>
      <c r="E1555" s="1"/>
      <c r="F1555" t="s">
        <v>28</v>
      </c>
      <c r="G1555" t="s">
        <v>6018</v>
      </c>
      <c r="H1555" t="s">
        <v>6019</v>
      </c>
      <c r="I1555" t="s">
        <v>98</v>
      </c>
      <c r="J1555" t="s">
        <v>32</v>
      </c>
      <c r="K1555" t="s">
        <v>52</v>
      </c>
      <c r="L1555" t="s">
        <v>34</v>
      </c>
      <c r="M1555" t="s">
        <v>63</v>
      </c>
      <c r="N1555" t="s">
        <v>36</v>
      </c>
      <c r="O1555" t="s">
        <v>37</v>
      </c>
      <c r="P1555" t="s">
        <v>38</v>
      </c>
      <c r="Q1555" t="s">
        <v>81</v>
      </c>
      <c r="R1555" s="1">
        <v>33040</v>
      </c>
      <c r="S1555" t="s">
        <v>40</v>
      </c>
      <c r="T1555" t="s">
        <v>243</v>
      </c>
      <c r="U1555" t="s">
        <v>42</v>
      </c>
      <c r="V1555">
        <v>37701</v>
      </c>
      <c r="W1555" t="s">
        <v>56</v>
      </c>
      <c r="X1555" t="s">
        <v>84</v>
      </c>
      <c r="Y1555" t="s">
        <v>45</v>
      </c>
      <c r="Z1555">
        <v>3</v>
      </c>
    </row>
    <row r="1556" spans="1:26" x14ac:dyDescent="0.3">
      <c r="A1556">
        <v>1981</v>
      </c>
      <c r="B1556" t="s">
        <v>6020</v>
      </c>
      <c r="C1556" t="s">
        <v>1760</v>
      </c>
      <c r="D1556" s="1">
        <v>44294</v>
      </c>
      <c r="E1556" s="1">
        <v>45123</v>
      </c>
      <c r="F1556" t="s">
        <v>28</v>
      </c>
      <c r="G1556" t="s">
        <v>6021</v>
      </c>
      <c r="H1556" t="s">
        <v>6022</v>
      </c>
      <c r="I1556" t="s">
        <v>118</v>
      </c>
      <c r="J1556" t="s">
        <v>32</v>
      </c>
      <c r="K1556" t="s">
        <v>33</v>
      </c>
      <c r="L1556" t="s">
        <v>51</v>
      </c>
      <c r="M1556" t="s">
        <v>35</v>
      </c>
      <c r="N1556" t="s">
        <v>99</v>
      </c>
      <c r="O1556" t="s">
        <v>6023</v>
      </c>
      <c r="P1556" t="s">
        <v>38</v>
      </c>
      <c r="Q1556" t="s">
        <v>81</v>
      </c>
      <c r="R1556" s="1">
        <v>34287</v>
      </c>
      <c r="S1556" t="s">
        <v>40</v>
      </c>
      <c r="T1556" t="s">
        <v>226</v>
      </c>
      <c r="U1556" t="s">
        <v>55</v>
      </c>
      <c r="V1556">
        <v>19755</v>
      </c>
      <c r="W1556" t="s">
        <v>93</v>
      </c>
      <c r="X1556" t="s">
        <v>104</v>
      </c>
      <c r="Y1556" t="s">
        <v>45</v>
      </c>
      <c r="Z1556">
        <v>3</v>
      </c>
    </row>
    <row r="1557" spans="1:26" x14ac:dyDescent="0.3">
      <c r="A1557">
        <v>1982</v>
      </c>
      <c r="B1557" t="s">
        <v>6024</v>
      </c>
      <c r="C1557" t="s">
        <v>6025</v>
      </c>
      <c r="D1557" s="1">
        <v>43418</v>
      </c>
      <c r="E1557" s="1"/>
      <c r="F1557" t="s">
        <v>28</v>
      </c>
      <c r="G1557" t="s">
        <v>6026</v>
      </c>
      <c r="H1557" t="s">
        <v>6027</v>
      </c>
      <c r="I1557" t="s">
        <v>62</v>
      </c>
      <c r="J1557" t="s">
        <v>32</v>
      </c>
      <c r="K1557" t="s">
        <v>63</v>
      </c>
      <c r="L1557" t="s">
        <v>34</v>
      </c>
      <c r="M1557" t="s">
        <v>35</v>
      </c>
      <c r="N1557" t="s">
        <v>36</v>
      </c>
      <c r="O1557" t="s">
        <v>37</v>
      </c>
      <c r="P1557" t="s">
        <v>38</v>
      </c>
      <c r="Q1557" t="s">
        <v>66</v>
      </c>
      <c r="R1557" s="1">
        <v>29365</v>
      </c>
      <c r="S1557" t="s">
        <v>40</v>
      </c>
      <c r="T1557" t="s">
        <v>243</v>
      </c>
      <c r="U1557" t="s">
        <v>42</v>
      </c>
      <c r="V1557">
        <v>48632</v>
      </c>
      <c r="W1557" t="s">
        <v>56</v>
      </c>
      <c r="X1557" t="s">
        <v>84</v>
      </c>
      <c r="Y1557" t="s">
        <v>45</v>
      </c>
      <c r="Z1557">
        <v>3</v>
      </c>
    </row>
    <row r="1558" spans="1:26" x14ac:dyDescent="0.3">
      <c r="A1558">
        <v>1983</v>
      </c>
      <c r="B1558" t="s">
        <v>6028</v>
      </c>
      <c r="C1558" t="s">
        <v>624</v>
      </c>
      <c r="D1558" s="1">
        <v>43904</v>
      </c>
      <c r="E1558" s="1">
        <v>44856</v>
      </c>
      <c r="F1558" t="s">
        <v>28</v>
      </c>
      <c r="G1558" t="s">
        <v>6029</v>
      </c>
      <c r="H1558" t="s">
        <v>6030</v>
      </c>
      <c r="I1558" t="s">
        <v>89</v>
      </c>
      <c r="J1558" t="s">
        <v>32</v>
      </c>
      <c r="K1558" t="s">
        <v>52</v>
      </c>
      <c r="L1558" t="s">
        <v>34</v>
      </c>
      <c r="M1558" t="s">
        <v>63</v>
      </c>
      <c r="N1558" t="s">
        <v>126</v>
      </c>
      <c r="O1558" t="s">
        <v>6031</v>
      </c>
      <c r="P1558" t="s">
        <v>38</v>
      </c>
      <c r="Q1558" t="s">
        <v>81</v>
      </c>
      <c r="R1558" s="1">
        <v>20785</v>
      </c>
      <c r="S1558" t="s">
        <v>40</v>
      </c>
      <c r="T1558" t="s">
        <v>83</v>
      </c>
      <c r="U1558" t="s">
        <v>42</v>
      </c>
      <c r="V1558">
        <v>31391</v>
      </c>
      <c r="W1558" t="s">
        <v>128</v>
      </c>
      <c r="X1558" t="s">
        <v>44</v>
      </c>
      <c r="Y1558" t="s">
        <v>45</v>
      </c>
      <c r="Z1558">
        <v>3</v>
      </c>
    </row>
    <row r="1559" spans="1:26" x14ac:dyDescent="0.3">
      <c r="A1559">
        <v>1984</v>
      </c>
      <c r="B1559" t="s">
        <v>6032</v>
      </c>
      <c r="C1559" t="s">
        <v>4570</v>
      </c>
      <c r="D1559" s="1">
        <v>44006</v>
      </c>
      <c r="E1559" s="1"/>
      <c r="F1559" t="s">
        <v>28</v>
      </c>
      <c r="G1559" t="s">
        <v>6033</v>
      </c>
      <c r="H1559" t="s">
        <v>6034</v>
      </c>
      <c r="I1559" t="s">
        <v>31</v>
      </c>
      <c r="J1559" t="s">
        <v>32</v>
      </c>
      <c r="K1559" t="s">
        <v>63</v>
      </c>
      <c r="L1559" t="s">
        <v>64</v>
      </c>
      <c r="M1559" t="s">
        <v>35</v>
      </c>
      <c r="N1559" t="s">
        <v>36</v>
      </c>
      <c r="O1559" t="s">
        <v>37</v>
      </c>
      <c r="P1559" t="s">
        <v>38</v>
      </c>
      <c r="Q1559" t="s">
        <v>332</v>
      </c>
      <c r="R1559" s="1">
        <v>17574</v>
      </c>
      <c r="S1559" t="s">
        <v>40</v>
      </c>
      <c r="T1559" t="s">
        <v>150</v>
      </c>
      <c r="U1559" t="s">
        <v>42</v>
      </c>
      <c r="V1559">
        <v>8522</v>
      </c>
      <c r="W1559" t="s">
        <v>93</v>
      </c>
      <c r="X1559" t="s">
        <v>75</v>
      </c>
      <c r="Y1559" t="s">
        <v>45</v>
      </c>
      <c r="Z1559">
        <v>3</v>
      </c>
    </row>
    <row r="1560" spans="1:26" x14ac:dyDescent="0.3">
      <c r="A1560">
        <v>1985</v>
      </c>
      <c r="B1560" t="s">
        <v>5365</v>
      </c>
      <c r="C1560" t="s">
        <v>4077</v>
      </c>
      <c r="D1560" s="1">
        <v>45004</v>
      </c>
      <c r="E1560" s="1">
        <v>45020</v>
      </c>
      <c r="F1560" t="s">
        <v>28</v>
      </c>
      <c r="G1560" t="s">
        <v>6035</v>
      </c>
      <c r="H1560" t="s">
        <v>6036</v>
      </c>
      <c r="I1560" t="s">
        <v>133</v>
      </c>
      <c r="J1560" t="s">
        <v>32</v>
      </c>
      <c r="K1560" t="s">
        <v>33</v>
      </c>
      <c r="L1560" t="s">
        <v>64</v>
      </c>
      <c r="M1560" t="s">
        <v>35</v>
      </c>
      <c r="N1560" t="s">
        <v>126</v>
      </c>
      <c r="O1560" t="s">
        <v>6037</v>
      </c>
      <c r="P1560" t="s">
        <v>38</v>
      </c>
      <c r="Q1560" t="s">
        <v>81</v>
      </c>
      <c r="R1560" s="1">
        <v>23324</v>
      </c>
      <c r="S1560" t="s">
        <v>40</v>
      </c>
      <c r="T1560" t="s">
        <v>163</v>
      </c>
      <c r="U1560" t="s">
        <v>42</v>
      </c>
      <c r="V1560">
        <v>88359</v>
      </c>
      <c r="W1560" t="s">
        <v>43</v>
      </c>
      <c r="X1560" t="s">
        <v>44</v>
      </c>
      <c r="Y1560" t="s">
        <v>45</v>
      </c>
      <c r="Z1560">
        <v>3</v>
      </c>
    </row>
    <row r="1561" spans="1:26" x14ac:dyDescent="0.3">
      <c r="A1561">
        <v>1986</v>
      </c>
      <c r="B1561" t="s">
        <v>4557</v>
      </c>
      <c r="C1561" t="s">
        <v>1391</v>
      </c>
      <c r="D1561" s="1">
        <v>44788</v>
      </c>
      <c r="E1561" s="1"/>
      <c r="F1561" t="s">
        <v>28</v>
      </c>
      <c r="G1561" t="s">
        <v>6038</v>
      </c>
      <c r="H1561" t="s">
        <v>6039</v>
      </c>
      <c r="I1561" t="s">
        <v>50</v>
      </c>
      <c r="J1561" t="s">
        <v>32</v>
      </c>
      <c r="K1561" t="s">
        <v>33</v>
      </c>
      <c r="L1561" t="s">
        <v>34</v>
      </c>
      <c r="M1561" t="s">
        <v>63</v>
      </c>
      <c r="N1561" t="s">
        <v>36</v>
      </c>
      <c r="O1561" t="s">
        <v>37</v>
      </c>
      <c r="P1561" t="s">
        <v>38</v>
      </c>
      <c r="Q1561" t="s">
        <v>119</v>
      </c>
      <c r="R1561" s="1">
        <v>17947</v>
      </c>
      <c r="S1561" t="s">
        <v>40</v>
      </c>
      <c r="T1561" t="s">
        <v>184</v>
      </c>
      <c r="U1561" t="s">
        <v>42</v>
      </c>
      <c r="V1561">
        <v>21326</v>
      </c>
      <c r="W1561" t="s">
        <v>93</v>
      </c>
      <c r="X1561" t="s">
        <v>104</v>
      </c>
      <c r="Y1561" t="s">
        <v>45</v>
      </c>
      <c r="Z1561">
        <v>3</v>
      </c>
    </row>
    <row r="1562" spans="1:26" x14ac:dyDescent="0.3">
      <c r="A1562">
        <v>1987</v>
      </c>
      <c r="B1562" t="s">
        <v>1397</v>
      </c>
      <c r="C1562" t="s">
        <v>4183</v>
      </c>
      <c r="D1562" s="1">
        <v>43413</v>
      </c>
      <c r="E1562" s="1"/>
      <c r="F1562" t="s">
        <v>28</v>
      </c>
      <c r="G1562" t="s">
        <v>6040</v>
      </c>
      <c r="H1562" t="s">
        <v>6041</v>
      </c>
      <c r="I1562" t="s">
        <v>139</v>
      </c>
      <c r="J1562" t="s">
        <v>32</v>
      </c>
      <c r="K1562" t="s">
        <v>63</v>
      </c>
      <c r="L1562" t="s">
        <v>34</v>
      </c>
      <c r="M1562" t="s">
        <v>52</v>
      </c>
      <c r="N1562" t="s">
        <v>36</v>
      </c>
      <c r="O1562" t="s">
        <v>37</v>
      </c>
      <c r="P1562" t="s">
        <v>38</v>
      </c>
      <c r="Q1562" t="s">
        <v>66</v>
      </c>
      <c r="R1562" s="1">
        <v>24619</v>
      </c>
      <c r="S1562" t="s">
        <v>40</v>
      </c>
      <c r="T1562" t="s">
        <v>395</v>
      </c>
      <c r="U1562" t="s">
        <v>42</v>
      </c>
      <c r="V1562">
        <v>75570</v>
      </c>
      <c r="W1562" t="s">
        <v>43</v>
      </c>
      <c r="X1562" t="s">
        <v>75</v>
      </c>
      <c r="Y1562" t="s">
        <v>45</v>
      </c>
      <c r="Z1562">
        <v>3</v>
      </c>
    </row>
    <row r="1563" spans="1:26" x14ac:dyDescent="0.3">
      <c r="A1563">
        <v>1988</v>
      </c>
      <c r="B1563" t="s">
        <v>4368</v>
      </c>
      <c r="C1563" t="s">
        <v>1313</v>
      </c>
      <c r="D1563" s="1">
        <v>43427</v>
      </c>
      <c r="E1563" s="1">
        <v>43696</v>
      </c>
      <c r="F1563" t="s">
        <v>28</v>
      </c>
      <c r="G1563" t="s">
        <v>6042</v>
      </c>
      <c r="H1563" t="s">
        <v>6043</v>
      </c>
      <c r="I1563" t="s">
        <v>80</v>
      </c>
      <c r="J1563" t="s">
        <v>32</v>
      </c>
      <c r="K1563" t="s">
        <v>33</v>
      </c>
      <c r="L1563" t="s">
        <v>51</v>
      </c>
      <c r="M1563" t="s">
        <v>35</v>
      </c>
      <c r="N1563" t="s">
        <v>140</v>
      </c>
      <c r="O1563" t="s">
        <v>6044</v>
      </c>
      <c r="P1563" t="s">
        <v>38</v>
      </c>
      <c r="Q1563" t="s">
        <v>90</v>
      </c>
      <c r="R1563" s="1">
        <v>32807</v>
      </c>
      <c r="S1563" t="s">
        <v>40</v>
      </c>
      <c r="T1563" t="s">
        <v>83</v>
      </c>
      <c r="U1563" t="s">
        <v>42</v>
      </c>
      <c r="V1563">
        <v>97548</v>
      </c>
      <c r="W1563" t="s">
        <v>93</v>
      </c>
      <c r="X1563" t="s">
        <v>75</v>
      </c>
      <c r="Y1563" t="s">
        <v>45</v>
      </c>
      <c r="Z1563">
        <v>3</v>
      </c>
    </row>
    <row r="1564" spans="1:26" x14ac:dyDescent="0.3">
      <c r="A1564">
        <v>1989</v>
      </c>
      <c r="B1564" t="s">
        <v>6045</v>
      </c>
      <c r="C1564" t="s">
        <v>6046</v>
      </c>
      <c r="D1564" s="1">
        <v>43886</v>
      </c>
      <c r="E1564" s="1"/>
      <c r="F1564" t="s">
        <v>728</v>
      </c>
      <c r="G1564" t="s">
        <v>6047</v>
      </c>
      <c r="H1564" t="s">
        <v>6048</v>
      </c>
      <c r="I1564" t="s">
        <v>62</v>
      </c>
      <c r="J1564" t="s">
        <v>32</v>
      </c>
      <c r="K1564" t="s">
        <v>63</v>
      </c>
      <c r="L1564" t="s">
        <v>51</v>
      </c>
      <c r="M1564" t="s">
        <v>35</v>
      </c>
      <c r="N1564" t="s">
        <v>36</v>
      </c>
      <c r="O1564" t="s">
        <v>37</v>
      </c>
      <c r="P1564" t="s">
        <v>38</v>
      </c>
      <c r="Q1564" t="s">
        <v>90</v>
      </c>
      <c r="R1564" s="1">
        <v>36691</v>
      </c>
      <c r="S1564" t="s">
        <v>40</v>
      </c>
      <c r="T1564" t="s">
        <v>352</v>
      </c>
      <c r="U1564" t="s">
        <v>42</v>
      </c>
      <c r="V1564">
        <v>51952</v>
      </c>
      <c r="W1564" t="s">
        <v>74</v>
      </c>
      <c r="X1564" t="s">
        <v>84</v>
      </c>
      <c r="Y1564" t="s">
        <v>45</v>
      </c>
      <c r="Z1564">
        <v>3</v>
      </c>
    </row>
    <row r="1565" spans="1:26" x14ac:dyDescent="0.3">
      <c r="A1565">
        <v>1990</v>
      </c>
      <c r="B1565" t="s">
        <v>6049</v>
      </c>
      <c r="C1565" t="s">
        <v>633</v>
      </c>
      <c r="D1565" s="1">
        <v>43967</v>
      </c>
      <c r="E1565" s="1">
        <v>44699</v>
      </c>
      <c r="F1565" t="s">
        <v>728</v>
      </c>
      <c r="G1565" t="s">
        <v>6050</v>
      </c>
      <c r="H1565" t="s">
        <v>6051</v>
      </c>
      <c r="I1565" t="s">
        <v>89</v>
      </c>
      <c r="J1565" t="s">
        <v>32</v>
      </c>
      <c r="K1565" t="s">
        <v>63</v>
      </c>
      <c r="L1565" t="s">
        <v>34</v>
      </c>
      <c r="M1565" t="s">
        <v>35</v>
      </c>
      <c r="N1565" t="s">
        <v>126</v>
      </c>
      <c r="O1565" t="s">
        <v>6052</v>
      </c>
      <c r="P1565" t="s">
        <v>38</v>
      </c>
      <c r="Q1565" t="s">
        <v>90</v>
      </c>
      <c r="R1565" s="1">
        <v>17428</v>
      </c>
      <c r="S1565" t="s">
        <v>40</v>
      </c>
      <c r="T1565" t="s">
        <v>83</v>
      </c>
      <c r="U1565" t="s">
        <v>42</v>
      </c>
      <c r="V1565">
        <v>46806</v>
      </c>
      <c r="W1565" t="s">
        <v>93</v>
      </c>
      <c r="X1565" t="s">
        <v>104</v>
      </c>
      <c r="Y1565" t="s">
        <v>45</v>
      </c>
      <c r="Z1565">
        <v>3</v>
      </c>
    </row>
    <row r="1566" spans="1:26" x14ac:dyDescent="0.3">
      <c r="A1566">
        <v>1991</v>
      </c>
      <c r="B1566" t="s">
        <v>6053</v>
      </c>
      <c r="C1566" t="s">
        <v>1109</v>
      </c>
      <c r="D1566" s="1">
        <v>43634</v>
      </c>
      <c r="E1566" s="1">
        <v>45112</v>
      </c>
      <c r="F1566" t="s">
        <v>728</v>
      </c>
      <c r="G1566" t="s">
        <v>6054</v>
      </c>
      <c r="H1566" t="s">
        <v>6055</v>
      </c>
      <c r="I1566" t="s">
        <v>31</v>
      </c>
      <c r="J1566" t="s">
        <v>32</v>
      </c>
      <c r="K1566" t="s">
        <v>33</v>
      </c>
      <c r="L1566" t="s">
        <v>64</v>
      </c>
      <c r="M1566" t="s">
        <v>35</v>
      </c>
      <c r="N1566" t="s">
        <v>99</v>
      </c>
      <c r="O1566" t="s">
        <v>6056</v>
      </c>
      <c r="P1566" t="s">
        <v>38</v>
      </c>
      <c r="Q1566" t="s">
        <v>81</v>
      </c>
      <c r="R1566" s="1">
        <v>17899</v>
      </c>
      <c r="S1566" t="s">
        <v>40</v>
      </c>
      <c r="T1566" t="s">
        <v>103</v>
      </c>
      <c r="U1566" t="s">
        <v>42</v>
      </c>
      <c r="V1566">
        <v>67662</v>
      </c>
      <c r="W1566" t="s">
        <v>74</v>
      </c>
      <c r="X1566" t="s">
        <v>84</v>
      </c>
      <c r="Y1566" t="s">
        <v>45</v>
      </c>
      <c r="Z1566">
        <v>3</v>
      </c>
    </row>
    <row r="1567" spans="1:26" x14ac:dyDescent="0.3">
      <c r="A1567">
        <v>1992</v>
      </c>
      <c r="B1567" t="s">
        <v>1069</v>
      </c>
      <c r="C1567" t="s">
        <v>6057</v>
      </c>
      <c r="D1567" s="1">
        <v>43605</v>
      </c>
      <c r="E1567" s="1">
        <v>44285</v>
      </c>
      <c r="F1567" t="s">
        <v>728</v>
      </c>
      <c r="G1567" t="s">
        <v>6058</v>
      </c>
      <c r="H1567" t="s">
        <v>6059</v>
      </c>
      <c r="I1567" t="s">
        <v>133</v>
      </c>
      <c r="J1567" t="s">
        <v>32</v>
      </c>
      <c r="K1567" t="s">
        <v>33</v>
      </c>
      <c r="L1567" t="s">
        <v>51</v>
      </c>
      <c r="M1567" t="s">
        <v>52</v>
      </c>
      <c r="N1567" t="s">
        <v>99</v>
      </c>
      <c r="O1567" t="s">
        <v>6060</v>
      </c>
      <c r="P1567" t="s">
        <v>38</v>
      </c>
      <c r="Q1567" t="s">
        <v>81</v>
      </c>
      <c r="R1567" s="1">
        <v>18319</v>
      </c>
      <c r="S1567" t="s">
        <v>40</v>
      </c>
      <c r="T1567" t="s">
        <v>83</v>
      </c>
      <c r="U1567" t="s">
        <v>42</v>
      </c>
      <c r="V1567">
        <v>74114</v>
      </c>
      <c r="W1567" t="s">
        <v>43</v>
      </c>
      <c r="X1567" t="s">
        <v>104</v>
      </c>
      <c r="Y1567" t="s">
        <v>45</v>
      </c>
      <c r="Z1567">
        <v>3</v>
      </c>
    </row>
    <row r="1568" spans="1:26" x14ac:dyDescent="0.3">
      <c r="A1568">
        <v>1993</v>
      </c>
      <c r="B1568" t="s">
        <v>555</v>
      </c>
      <c r="C1568" t="s">
        <v>5799</v>
      </c>
      <c r="D1568" s="1">
        <v>44120</v>
      </c>
      <c r="E1568" s="1">
        <v>44239</v>
      </c>
      <c r="F1568" t="s">
        <v>728</v>
      </c>
      <c r="G1568" t="s">
        <v>6061</v>
      </c>
      <c r="H1568" t="s">
        <v>6062</v>
      </c>
      <c r="I1568" t="s">
        <v>50</v>
      </c>
      <c r="J1568" t="s">
        <v>32</v>
      </c>
      <c r="K1568" t="s">
        <v>63</v>
      </c>
      <c r="L1568" t="s">
        <v>51</v>
      </c>
      <c r="M1568" t="s">
        <v>63</v>
      </c>
      <c r="N1568" t="s">
        <v>175</v>
      </c>
      <c r="O1568" t="s">
        <v>6063</v>
      </c>
      <c r="P1568" t="s">
        <v>38</v>
      </c>
      <c r="Q1568" t="s">
        <v>90</v>
      </c>
      <c r="R1568" s="1">
        <v>26501</v>
      </c>
      <c r="S1568" t="s">
        <v>40</v>
      </c>
      <c r="T1568" t="s">
        <v>103</v>
      </c>
      <c r="U1568" t="s">
        <v>42</v>
      </c>
      <c r="V1568">
        <v>54589</v>
      </c>
      <c r="W1568" t="s">
        <v>56</v>
      </c>
      <c r="X1568" t="s">
        <v>104</v>
      </c>
      <c r="Y1568" t="s">
        <v>45</v>
      </c>
      <c r="Z1568">
        <v>3</v>
      </c>
    </row>
    <row r="1569" spans="1:26" x14ac:dyDescent="0.3">
      <c r="A1569">
        <v>1994</v>
      </c>
      <c r="B1569" t="s">
        <v>6064</v>
      </c>
      <c r="C1569" t="s">
        <v>2778</v>
      </c>
      <c r="D1569" s="1">
        <v>44743</v>
      </c>
      <c r="E1569" s="1">
        <v>44868</v>
      </c>
      <c r="F1569" t="s">
        <v>728</v>
      </c>
      <c r="G1569" t="s">
        <v>6065</v>
      </c>
      <c r="H1569" t="s">
        <v>6066</v>
      </c>
      <c r="I1569" t="s">
        <v>139</v>
      </c>
      <c r="J1569" t="s">
        <v>32</v>
      </c>
      <c r="K1569" t="s">
        <v>63</v>
      </c>
      <c r="L1569" t="s">
        <v>51</v>
      </c>
      <c r="M1569" t="s">
        <v>63</v>
      </c>
      <c r="N1569" t="s">
        <v>175</v>
      </c>
      <c r="O1569" t="s">
        <v>6067</v>
      </c>
      <c r="P1569" t="s">
        <v>38</v>
      </c>
      <c r="Q1569" t="s">
        <v>81</v>
      </c>
      <c r="R1569" s="1">
        <v>32506</v>
      </c>
      <c r="S1569" t="s">
        <v>40</v>
      </c>
      <c r="T1569" t="s">
        <v>163</v>
      </c>
      <c r="U1569" t="s">
        <v>42</v>
      </c>
      <c r="V1569">
        <v>43526</v>
      </c>
      <c r="W1569" t="s">
        <v>74</v>
      </c>
      <c r="X1569" t="s">
        <v>75</v>
      </c>
      <c r="Y1569" t="s">
        <v>45</v>
      </c>
      <c r="Z1569">
        <v>3</v>
      </c>
    </row>
    <row r="1570" spans="1:26" x14ac:dyDescent="0.3">
      <c r="A1570">
        <v>1995</v>
      </c>
      <c r="B1570" t="s">
        <v>6068</v>
      </c>
      <c r="C1570" t="s">
        <v>3094</v>
      </c>
      <c r="D1570" s="1">
        <v>44912</v>
      </c>
      <c r="E1570" s="1"/>
      <c r="F1570" t="s">
        <v>728</v>
      </c>
      <c r="G1570" t="s">
        <v>6069</v>
      </c>
      <c r="H1570" t="s">
        <v>6070</v>
      </c>
      <c r="I1570" t="s">
        <v>80</v>
      </c>
      <c r="J1570" t="s">
        <v>32</v>
      </c>
      <c r="K1570" t="s">
        <v>33</v>
      </c>
      <c r="L1570" t="s">
        <v>51</v>
      </c>
      <c r="M1570" t="s">
        <v>63</v>
      </c>
      <c r="N1570" t="s">
        <v>36</v>
      </c>
      <c r="O1570" t="s">
        <v>37</v>
      </c>
      <c r="P1570" t="s">
        <v>38</v>
      </c>
      <c r="Q1570" t="s">
        <v>90</v>
      </c>
      <c r="R1570" s="1">
        <v>28708</v>
      </c>
      <c r="S1570" t="s">
        <v>40</v>
      </c>
      <c r="T1570" t="s">
        <v>193</v>
      </c>
      <c r="U1570" t="s">
        <v>42</v>
      </c>
      <c r="V1570">
        <v>22396</v>
      </c>
      <c r="W1570" t="s">
        <v>74</v>
      </c>
      <c r="X1570" t="s">
        <v>84</v>
      </c>
      <c r="Y1570" t="s">
        <v>45</v>
      </c>
      <c r="Z1570">
        <v>3</v>
      </c>
    </row>
    <row r="1571" spans="1:26" x14ac:dyDescent="0.3">
      <c r="A1571">
        <v>1996</v>
      </c>
      <c r="B1571" t="s">
        <v>6071</v>
      </c>
      <c r="C1571" t="s">
        <v>2139</v>
      </c>
      <c r="D1571" s="1">
        <v>44493</v>
      </c>
      <c r="E1571" s="1">
        <v>44521</v>
      </c>
      <c r="F1571" t="s">
        <v>728</v>
      </c>
      <c r="G1571" t="s">
        <v>6072</v>
      </c>
      <c r="H1571" t="s">
        <v>6073</v>
      </c>
      <c r="I1571" t="s">
        <v>168</v>
      </c>
      <c r="J1571" t="s">
        <v>32</v>
      </c>
      <c r="K1571" t="s">
        <v>52</v>
      </c>
      <c r="L1571" t="s">
        <v>51</v>
      </c>
      <c r="M1571" t="s">
        <v>35</v>
      </c>
      <c r="N1571" t="s">
        <v>126</v>
      </c>
      <c r="O1571" t="s">
        <v>6074</v>
      </c>
      <c r="P1571" t="s">
        <v>38</v>
      </c>
      <c r="Q1571" t="s">
        <v>53</v>
      </c>
      <c r="R1571" s="1">
        <v>33795</v>
      </c>
      <c r="S1571" t="s">
        <v>40</v>
      </c>
      <c r="T1571" t="s">
        <v>163</v>
      </c>
      <c r="U1571" t="s">
        <v>42</v>
      </c>
      <c r="V1571">
        <v>92216</v>
      </c>
      <c r="W1571" t="s">
        <v>43</v>
      </c>
      <c r="X1571" t="s">
        <v>75</v>
      </c>
      <c r="Y1571" t="s">
        <v>45</v>
      </c>
      <c r="Z1571">
        <v>3</v>
      </c>
    </row>
    <row r="1572" spans="1:26" x14ac:dyDescent="0.3">
      <c r="A1572">
        <v>1997</v>
      </c>
      <c r="B1572" t="s">
        <v>494</v>
      </c>
      <c r="C1572" t="s">
        <v>819</v>
      </c>
      <c r="D1572" s="1">
        <v>43524</v>
      </c>
      <c r="E1572" s="1">
        <v>43749</v>
      </c>
      <c r="F1572" t="s">
        <v>728</v>
      </c>
      <c r="G1572" t="s">
        <v>6075</v>
      </c>
      <c r="H1572" t="s">
        <v>6076</v>
      </c>
      <c r="I1572" t="s">
        <v>98</v>
      </c>
      <c r="J1572" t="s">
        <v>32</v>
      </c>
      <c r="K1572" t="s">
        <v>52</v>
      </c>
      <c r="L1572" t="s">
        <v>64</v>
      </c>
      <c r="M1572" t="s">
        <v>63</v>
      </c>
      <c r="N1572" t="s">
        <v>140</v>
      </c>
      <c r="O1572" t="s">
        <v>6077</v>
      </c>
      <c r="P1572" t="s">
        <v>38</v>
      </c>
      <c r="Q1572" t="s">
        <v>305</v>
      </c>
      <c r="R1572" s="1">
        <v>33033</v>
      </c>
      <c r="S1572" t="s">
        <v>40</v>
      </c>
      <c r="T1572" t="s">
        <v>419</v>
      </c>
      <c r="U1572" t="s">
        <v>42</v>
      </c>
      <c r="V1572">
        <v>64180</v>
      </c>
      <c r="W1572" t="s">
        <v>128</v>
      </c>
      <c r="X1572" t="s">
        <v>104</v>
      </c>
      <c r="Y1572" t="s">
        <v>45</v>
      </c>
      <c r="Z1572">
        <v>3</v>
      </c>
    </row>
    <row r="1573" spans="1:26" x14ac:dyDescent="0.3">
      <c r="A1573">
        <v>1998</v>
      </c>
      <c r="B1573" t="s">
        <v>1749</v>
      </c>
      <c r="C1573" t="s">
        <v>4267</v>
      </c>
      <c r="D1573" s="1">
        <v>44644</v>
      </c>
      <c r="E1573" s="1"/>
      <c r="F1573" t="s">
        <v>728</v>
      </c>
      <c r="G1573" t="s">
        <v>6078</v>
      </c>
      <c r="H1573" t="s">
        <v>6079</v>
      </c>
      <c r="I1573" t="s">
        <v>118</v>
      </c>
      <c r="J1573" t="s">
        <v>32</v>
      </c>
      <c r="K1573" t="s">
        <v>63</v>
      </c>
      <c r="L1573" t="s">
        <v>34</v>
      </c>
      <c r="M1573" t="s">
        <v>52</v>
      </c>
      <c r="N1573" t="s">
        <v>36</v>
      </c>
      <c r="O1573" t="s">
        <v>37</v>
      </c>
      <c r="P1573" t="s">
        <v>38</v>
      </c>
      <c r="Q1573" t="s">
        <v>81</v>
      </c>
      <c r="R1573" s="1">
        <v>36212</v>
      </c>
      <c r="S1573" t="s">
        <v>40</v>
      </c>
      <c r="T1573" t="s">
        <v>83</v>
      </c>
      <c r="U1573" t="s">
        <v>42</v>
      </c>
      <c r="V1573">
        <v>34377</v>
      </c>
      <c r="W1573" t="s">
        <v>93</v>
      </c>
      <c r="X1573" t="s">
        <v>44</v>
      </c>
      <c r="Y1573" t="s">
        <v>45</v>
      </c>
      <c r="Z1573">
        <v>3</v>
      </c>
    </row>
    <row r="1574" spans="1:26" x14ac:dyDescent="0.3">
      <c r="A1574">
        <v>1999</v>
      </c>
      <c r="B1574" t="s">
        <v>2897</v>
      </c>
      <c r="C1574" t="s">
        <v>6080</v>
      </c>
      <c r="D1574" s="1">
        <v>44486</v>
      </c>
      <c r="E1574" s="1">
        <v>44877</v>
      </c>
      <c r="F1574" t="s">
        <v>728</v>
      </c>
      <c r="G1574" t="s">
        <v>6081</v>
      </c>
      <c r="H1574" t="s">
        <v>6082</v>
      </c>
      <c r="I1574" t="s">
        <v>62</v>
      </c>
      <c r="J1574" t="s">
        <v>32</v>
      </c>
      <c r="K1574" t="s">
        <v>33</v>
      </c>
      <c r="L1574" t="s">
        <v>51</v>
      </c>
      <c r="M1574" t="s">
        <v>35</v>
      </c>
      <c r="N1574" t="s">
        <v>99</v>
      </c>
      <c r="O1574" t="s">
        <v>6083</v>
      </c>
      <c r="P1574" t="s">
        <v>38</v>
      </c>
      <c r="Q1574" t="s">
        <v>90</v>
      </c>
      <c r="R1574" s="1">
        <v>15879</v>
      </c>
      <c r="S1574" t="s">
        <v>40</v>
      </c>
      <c r="T1574" t="s">
        <v>654</v>
      </c>
      <c r="U1574" t="s">
        <v>42</v>
      </c>
      <c r="V1574">
        <v>65306</v>
      </c>
      <c r="W1574" t="s">
        <v>74</v>
      </c>
      <c r="X1574" t="s">
        <v>44</v>
      </c>
      <c r="Y1574" t="s">
        <v>45</v>
      </c>
      <c r="Z1574">
        <v>3</v>
      </c>
    </row>
    <row r="1575" spans="1:26" x14ac:dyDescent="0.3">
      <c r="A1575">
        <v>2000</v>
      </c>
      <c r="B1575" t="s">
        <v>542</v>
      </c>
      <c r="C1575" t="s">
        <v>2614</v>
      </c>
      <c r="D1575" s="1">
        <v>44694</v>
      </c>
      <c r="E1575" s="1">
        <v>44816</v>
      </c>
      <c r="F1575" t="s">
        <v>28</v>
      </c>
      <c r="G1575" t="s">
        <v>6084</v>
      </c>
      <c r="H1575" t="s">
        <v>6085</v>
      </c>
      <c r="I1575" t="s">
        <v>168</v>
      </c>
      <c r="J1575" t="s">
        <v>32</v>
      </c>
      <c r="K1575" t="s">
        <v>63</v>
      </c>
      <c r="L1575" t="s">
        <v>51</v>
      </c>
      <c r="M1575" t="s">
        <v>52</v>
      </c>
      <c r="N1575" t="s">
        <v>99</v>
      </c>
      <c r="O1575" t="s">
        <v>6086</v>
      </c>
      <c r="P1575" t="s">
        <v>38</v>
      </c>
      <c r="Q1575" t="s">
        <v>81</v>
      </c>
      <c r="R1575" s="1">
        <v>23199</v>
      </c>
      <c r="S1575" t="s">
        <v>40</v>
      </c>
      <c r="T1575" t="s">
        <v>292</v>
      </c>
      <c r="U1575" t="s">
        <v>42</v>
      </c>
      <c r="V1575">
        <v>29557</v>
      </c>
      <c r="W1575" t="s">
        <v>93</v>
      </c>
      <c r="X1575" t="s">
        <v>44</v>
      </c>
      <c r="Y1575" t="s">
        <v>45</v>
      </c>
      <c r="Z1575">
        <v>3</v>
      </c>
    </row>
    <row r="1576" spans="1:26" x14ac:dyDescent="0.3">
      <c r="A1576">
        <v>2001</v>
      </c>
      <c r="B1576" t="s">
        <v>312</v>
      </c>
      <c r="C1576" t="s">
        <v>6087</v>
      </c>
      <c r="D1576" s="1">
        <v>43747</v>
      </c>
      <c r="E1576" s="1">
        <v>44932</v>
      </c>
      <c r="F1576" t="s">
        <v>28</v>
      </c>
      <c r="G1576" t="s">
        <v>4167</v>
      </c>
      <c r="H1576" t="s">
        <v>6088</v>
      </c>
      <c r="I1576" t="s">
        <v>133</v>
      </c>
      <c r="J1576" t="s">
        <v>745</v>
      </c>
      <c r="K1576" t="s">
        <v>33</v>
      </c>
      <c r="L1576" t="s">
        <v>64</v>
      </c>
      <c r="M1576" t="s">
        <v>63</v>
      </c>
      <c r="N1576" t="s">
        <v>126</v>
      </c>
      <c r="O1576" t="s">
        <v>6089</v>
      </c>
      <c r="P1576" t="s">
        <v>38</v>
      </c>
      <c r="Q1576" t="s">
        <v>504</v>
      </c>
      <c r="R1576" s="1">
        <v>28354</v>
      </c>
      <c r="S1576" t="s">
        <v>40</v>
      </c>
      <c r="T1576" t="s">
        <v>178</v>
      </c>
      <c r="U1576" t="s">
        <v>42</v>
      </c>
      <c r="V1576">
        <v>18299</v>
      </c>
      <c r="W1576" t="s">
        <v>43</v>
      </c>
      <c r="X1576" t="s">
        <v>44</v>
      </c>
      <c r="Y1576" t="s">
        <v>45</v>
      </c>
      <c r="Z1576">
        <v>3</v>
      </c>
    </row>
    <row r="1577" spans="1:26" x14ac:dyDescent="0.3">
      <c r="A1577">
        <v>2002</v>
      </c>
      <c r="B1577" t="s">
        <v>528</v>
      </c>
      <c r="C1577" t="s">
        <v>4239</v>
      </c>
      <c r="D1577" s="1">
        <v>43385</v>
      </c>
      <c r="E1577" s="1">
        <v>45128</v>
      </c>
      <c r="F1577" t="s">
        <v>28</v>
      </c>
      <c r="G1577" t="s">
        <v>6090</v>
      </c>
      <c r="H1577" t="s">
        <v>6091</v>
      </c>
      <c r="I1577" t="s">
        <v>80</v>
      </c>
      <c r="J1577" t="s">
        <v>745</v>
      </c>
      <c r="K1577" t="s">
        <v>33</v>
      </c>
      <c r="L1577" t="s">
        <v>64</v>
      </c>
      <c r="M1577" t="s">
        <v>35</v>
      </c>
      <c r="N1577" t="s">
        <v>99</v>
      </c>
      <c r="O1577" t="s">
        <v>6092</v>
      </c>
      <c r="P1577" t="s">
        <v>38</v>
      </c>
      <c r="Q1577" t="s">
        <v>81</v>
      </c>
      <c r="R1577" s="1">
        <v>33018</v>
      </c>
      <c r="S1577" t="s">
        <v>40</v>
      </c>
      <c r="T1577" t="s">
        <v>83</v>
      </c>
      <c r="U1577" t="s">
        <v>42</v>
      </c>
      <c r="V1577">
        <v>81634</v>
      </c>
      <c r="W1577" t="s">
        <v>43</v>
      </c>
      <c r="X1577" t="s">
        <v>84</v>
      </c>
      <c r="Y1577" t="s">
        <v>45</v>
      </c>
      <c r="Z1577">
        <v>3</v>
      </c>
    </row>
    <row r="1578" spans="1:26" x14ac:dyDescent="0.3">
      <c r="A1578">
        <v>2003</v>
      </c>
      <c r="B1578" t="s">
        <v>1339</v>
      </c>
      <c r="C1578" t="s">
        <v>1099</v>
      </c>
      <c r="D1578" s="1">
        <v>43934</v>
      </c>
      <c r="E1578" s="1">
        <v>44893</v>
      </c>
      <c r="F1578" t="s">
        <v>28</v>
      </c>
      <c r="G1578" t="s">
        <v>6093</v>
      </c>
      <c r="H1578" t="s">
        <v>6094</v>
      </c>
      <c r="I1578" t="s">
        <v>98</v>
      </c>
      <c r="J1578" t="s">
        <v>745</v>
      </c>
      <c r="K1578" t="s">
        <v>33</v>
      </c>
      <c r="L1578" t="s">
        <v>64</v>
      </c>
      <c r="M1578" t="s">
        <v>52</v>
      </c>
      <c r="N1578" t="s">
        <v>175</v>
      </c>
      <c r="O1578" t="s">
        <v>6095</v>
      </c>
      <c r="P1578" t="s">
        <v>38</v>
      </c>
      <c r="Q1578" t="s">
        <v>286</v>
      </c>
      <c r="R1578" s="1">
        <v>31229</v>
      </c>
      <c r="S1578" t="s">
        <v>40</v>
      </c>
      <c r="T1578" t="s">
        <v>949</v>
      </c>
      <c r="U1578" t="s">
        <v>42</v>
      </c>
      <c r="V1578">
        <v>48650</v>
      </c>
      <c r="W1578" t="s">
        <v>74</v>
      </c>
      <c r="X1578" t="s">
        <v>84</v>
      </c>
      <c r="Y1578" t="s">
        <v>45</v>
      </c>
      <c r="Z1578">
        <v>3</v>
      </c>
    </row>
    <row r="1579" spans="1:26" x14ac:dyDescent="0.3">
      <c r="A1579">
        <v>2004</v>
      </c>
      <c r="B1579" t="s">
        <v>6096</v>
      </c>
      <c r="C1579" t="s">
        <v>2086</v>
      </c>
      <c r="D1579" s="1">
        <v>44311</v>
      </c>
      <c r="E1579" s="1"/>
      <c r="F1579" t="s">
        <v>28</v>
      </c>
      <c r="G1579" t="s">
        <v>6097</v>
      </c>
      <c r="H1579" t="s">
        <v>6098</v>
      </c>
      <c r="I1579" t="s">
        <v>168</v>
      </c>
      <c r="J1579" t="s">
        <v>32</v>
      </c>
      <c r="K1579" t="s">
        <v>33</v>
      </c>
      <c r="L1579" t="s">
        <v>64</v>
      </c>
      <c r="M1579" t="s">
        <v>63</v>
      </c>
      <c r="N1579" t="s">
        <v>36</v>
      </c>
      <c r="O1579" t="s">
        <v>37</v>
      </c>
      <c r="P1579" t="s">
        <v>38</v>
      </c>
      <c r="Q1579" t="s">
        <v>111</v>
      </c>
      <c r="R1579" s="1">
        <v>36986</v>
      </c>
      <c r="S1579" t="s">
        <v>40</v>
      </c>
      <c r="T1579" t="s">
        <v>113</v>
      </c>
      <c r="U1579" t="s">
        <v>42</v>
      </c>
      <c r="V1579">
        <v>72181</v>
      </c>
      <c r="W1579" t="s">
        <v>74</v>
      </c>
      <c r="X1579" t="s">
        <v>104</v>
      </c>
      <c r="Y1579" t="s">
        <v>45</v>
      </c>
      <c r="Z1579">
        <v>3</v>
      </c>
    </row>
    <row r="1580" spans="1:26" x14ac:dyDescent="0.3">
      <c r="A1580">
        <v>2005</v>
      </c>
      <c r="B1580" t="s">
        <v>6099</v>
      </c>
      <c r="C1580" t="s">
        <v>4212</v>
      </c>
      <c r="D1580" s="1">
        <v>43455</v>
      </c>
      <c r="E1580" s="1">
        <v>44881</v>
      </c>
      <c r="F1580" t="s">
        <v>28</v>
      </c>
      <c r="G1580" t="s">
        <v>6100</v>
      </c>
      <c r="H1580" t="s">
        <v>6101</v>
      </c>
      <c r="I1580" t="s">
        <v>98</v>
      </c>
      <c r="J1580" t="s">
        <v>32</v>
      </c>
      <c r="K1580" t="s">
        <v>52</v>
      </c>
      <c r="L1580" t="s">
        <v>64</v>
      </c>
      <c r="M1580" t="s">
        <v>52</v>
      </c>
      <c r="N1580" t="s">
        <v>140</v>
      </c>
      <c r="O1580" t="s">
        <v>6102</v>
      </c>
      <c r="P1580" t="s">
        <v>38</v>
      </c>
      <c r="Q1580" t="s">
        <v>148</v>
      </c>
      <c r="R1580" s="1">
        <v>17235</v>
      </c>
      <c r="S1580" t="s">
        <v>40</v>
      </c>
      <c r="T1580" t="s">
        <v>83</v>
      </c>
      <c r="U1580" t="s">
        <v>42</v>
      </c>
      <c r="V1580">
        <v>53844</v>
      </c>
      <c r="W1580" t="s">
        <v>128</v>
      </c>
      <c r="X1580" t="s">
        <v>44</v>
      </c>
      <c r="Y1580" t="s">
        <v>45</v>
      </c>
      <c r="Z1580">
        <v>3</v>
      </c>
    </row>
    <row r="1581" spans="1:26" x14ac:dyDescent="0.3">
      <c r="A1581">
        <v>2006</v>
      </c>
      <c r="B1581" t="s">
        <v>5289</v>
      </c>
      <c r="C1581" t="s">
        <v>5005</v>
      </c>
      <c r="D1581" s="1">
        <v>44458</v>
      </c>
      <c r="E1581" s="1"/>
      <c r="F1581" t="s">
        <v>28</v>
      </c>
      <c r="G1581" t="s">
        <v>6103</v>
      </c>
      <c r="H1581" t="s">
        <v>6104</v>
      </c>
      <c r="I1581" t="s">
        <v>118</v>
      </c>
      <c r="J1581" t="s">
        <v>32</v>
      </c>
      <c r="K1581" t="s">
        <v>33</v>
      </c>
      <c r="L1581" t="s">
        <v>34</v>
      </c>
      <c r="M1581" t="s">
        <v>35</v>
      </c>
      <c r="N1581" t="s">
        <v>36</v>
      </c>
      <c r="O1581" t="s">
        <v>37</v>
      </c>
      <c r="P1581" t="s">
        <v>38</v>
      </c>
      <c r="Q1581" t="s">
        <v>119</v>
      </c>
      <c r="R1581" s="1">
        <v>26960</v>
      </c>
      <c r="S1581" t="s">
        <v>40</v>
      </c>
      <c r="T1581" t="s">
        <v>6105</v>
      </c>
      <c r="U1581" t="s">
        <v>55</v>
      </c>
      <c r="V1581">
        <v>72825</v>
      </c>
      <c r="W1581" t="s">
        <v>74</v>
      </c>
      <c r="X1581" t="s">
        <v>84</v>
      </c>
      <c r="Y1581" t="s">
        <v>45</v>
      </c>
      <c r="Z1581">
        <v>3</v>
      </c>
    </row>
    <row r="1582" spans="1:26" x14ac:dyDescent="0.3">
      <c r="A1582">
        <v>2007</v>
      </c>
      <c r="B1582" t="s">
        <v>6106</v>
      </c>
      <c r="C1582" t="s">
        <v>6107</v>
      </c>
      <c r="D1582" s="1">
        <v>44180</v>
      </c>
      <c r="E1582" s="1"/>
      <c r="F1582" t="s">
        <v>28</v>
      </c>
      <c r="G1582" t="s">
        <v>6108</v>
      </c>
      <c r="H1582" t="s">
        <v>6109</v>
      </c>
      <c r="I1582" t="s">
        <v>62</v>
      </c>
      <c r="J1582" t="s">
        <v>32</v>
      </c>
      <c r="K1582" t="s">
        <v>63</v>
      </c>
      <c r="L1582" t="s">
        <v>34</v>
      </c>
      <c r="M1582" t="s">
        <v>35</v>
      </c>
      <c r="N1582" t="s">
        <v>36</v>
      </c>
      <c r="O1582" t="s">
        <v>37</v>
      </c>
      <c r="P1582" t="s">
        <v>38</v>
      </c>
      <c r="Q1582" t="s">
        <v>148</v>
      </c>
      <c r="R1582" s="1">
        <v>28980</v>
      </c>
      <c r="S1582" t="s">
        <v>40</v>
      </c>
      <c r="T1582" t="s">
        <v>150</v>
      </c>
      <c r="U1582" t="s">
        <v>42</v>
      </c>
      <c r="V1582">
        <v>10308</v>
      </c>
      <c r="W1582" t="s">
        <v>93</v>
      </c>
      <c r="X1582" t="s">
        <v>44</v>
      </c>
      <c r="Y1582" t="s">
        <v>45</v>
      </c>
      <c r="Z1582">
        <v>3</v>
      </c>
    </row>
    <row r="1583" spans="1:26" x14ac:dyDescent="0.3">
      <c r="A1583">
        <v>2008</v>
      </c>
      <c r="B1583" t="s">
        <v>6110</v>
      </c>
      <c r="C1583" t="s">
        <v>4036</v>
      </c>
      <c r="D1583" s="1">
        <v>43661</v>
      </c>
      <c r="E1583" s="1">
        <v>43843</v>
      </c>
      <c r="F1583" t="s">
        <v>28</v>
      </c>
      <c r="G1583" t="s">
        <v>6111</v>
      </c>
      <c r="H1583" t="s">
        <v>6112</v>
      </c>
      <c r="I1583" t="s">
        <v>89</v>
      </c>
      <c r="J1583" t="s">
        <v>32</v>
      </c>
      <c r="K1583" t="s">
        <v>52</v>
      </c>
      <c r="L1583" t="s">
        <v>51</v>
      </c>
      <c r="M1583" t="s">
        <v>35</v>
      </c>
      <c r="N1583" t="s">
        <v>175</v>
      </c>
      <c r="O1583" t="s">
        <v>6113</v>
      </c>
      <c r="P1583" t="s">
        <v>38</v>
      </c>
      <c r="Q1583" t="s">
        <v>90</v>
      </c>
      <c r="R1583" s="1">
        <v>15222</v>
      </c>
      <c r="S1583" t="s">
        <v>40</v>
      </c>
      <c r="T1583" t="s">
        <v>163</v>
      </c>
      <c r="U1583" t="s">
        <v>42</v>
      </c>
      <c r="V1583">
        <v>67443</v>
      </c>
      <c r="W1583" t="s">
        <v>128</v>
      </c>
      <c r="X1583" t="s">
        <v>44</v>
      </c>
      <c r="Y1583" t="s">
        <v>45</v>
      </c>
      <c r="Z1583">
        <v>3</v>
      </c>
    </row>
    <row r="1584" spans="1:26" x14ac:dyDescent="0.3">
      <c r="A1584">
        <v>2009</v>
      </c>
      <c r="B1584" t="s">
        <v>6114</v>
      </c>
      <c r="C1584" t="s">
        <v>2802</v>
      </c>
      <c r="D1584" s="1">
        <v>44517</v>
      </c>
      <c r="E1584" s="1"/>
      <c r="F1584" t="s">
        <v>28</v>
      </c>
      <c r="G1584" t="s">
        <v>6115</v>
      </c>
      <c r="H1584" t="s">
        <v>6116</v>
      </c>
      <c r="I1584" t="s">
        <v>31</v>
      </c>
      <c r="J1584" t="s">
        <v>32</v>
      </c>
      <c r="K1584" t="s">
        <v>33</v>
      </c>
      <c r="L1584" t="s">
        <v>34</v>
      </c>
      <c r="M1584" t="s">
        <v>35</v>
      </c>
      <c r="N1584" t="s">
        <v>36</v>
      </c>
      <c r="O1584" t="s">
        <v>37</v>
      </c>
      <c r="P1584" t="s">
        <v>38</v>
      </c>
      <c r="Q1584" t="s">
        <v>177</v>
      </c>
      <c r="R1584" s="1">
        <v>35704</v>
      </c>
      <c r="S1584" t="s">
        <v>40</v>
      </c>
      <c r="T1584" t="s">
        <v>113</v>
      </c>
      <c r="U1584" t="s">
        <v>42</v>
      </c>
      <c r="V1584">
        <v>9141</v>
      </c>
      <c r="W1584" t="s">
        <v>43</v>
      </c>
      <c r="X1584" t="s">
        <v>44</v>
      </c>
      <c r="Y1584" t="s">
        <v>45</v>
      </c>
      <c r="Z1584">
        <v>3</v>
      </c>
    </row>
    <row r="1585" spans="1:26" x14ac:dyDescent="0.3">
      <c r="A1585">
        <v>2010</v>
      </c>
      <c r="B1585" t="s">
        <v>6117</v>
      </c>
      <c r="C1585" t="s">
        <v>3854</v>
      </c>
      <c r="D1585" s="1">
        <v>44961</v>
      </c>
      <c r="E1585" s="1">
        <v>45101</v>
      </c>
      <c r="F1585" t="s">
        <v>28</v>
      </c>
      <c r="G1585" t="s">
        <v>6118</v>
      </c>
      <c r="H1585" t="s">
        <v>6119</v>
      </c>
      <c r="I1585" t="s">
        <v>133</v>
      </c>
      <c r="J1585" t="s">
        <v>32</v>
      </c>
      <c r="K1585" t="s">
        <v>52</v>
      </c>
      <c r="L1585" t="s">
        <v>64</v>
      </c>
      <c r="M1585" t="s">
        <v>52</v>
      </c>
      <c r="N1585" t="s">
        <v>126</v>
      </c>
      <c r="O1585" t="s">
        <v>6120</v>
      </c>
      <c r="P1585" t="s">
        <v>38</v>
      </c>
      <c r="Q1585" t="s">
        <v>332</v>
      </c>
      <c r="R1585" s="1">
        <v>17964</v>
      </c>
      <c r="S1585" t="s">
        <v>40</v>
      </c>
      <c r="T1585" t="s">
        <v>83</v>
      </c>
      <c r="U1585" t="s">
        <v>42</v>
      </c>
      <c r="V1585">
        <v>71663</v>
      </c>
      <c r="W1585" t="s">
        <v>56</v>
      </c>
      <c r="X1585" t="s">
        <v>84</v>
      </c>
      <c r="Y1585" t="s">
        <v>45</v>
      </c>
      <c r="Z1585">
        <v>3</v>
      </c>
    </row>
    <row r="1586" spans="1:26" x14ac:dyDescent="0.3">
      <c r="A1586">
        <v>2011</v>
      </c>
      <c r="B1586" t="s">
        <v>6121</v>
      </c>
      <c r="C1586" t="s">
        <v>6122</v>
      </c>
      <c r="D1586" s="1">
        <v>44745</v>
      </c>
      <c r="E1586" s="1">
        <v>44754</v>
      </c>
      <c r="F1586" t="s">
        <v>28</v>
      </c>
      <c r="G1586" t="s">
        <v>6123</v>
      </c>
      <c r="H1586" t="s">
        <v>6124</v>
      </c>
      <c r="I1586" t="s">
        <v>50</v>
      </c>
      <c r="J1586" t="s">
        <v>32</v>
      </c>
      <c r="K1586" t="s">
        <v>33</v>
      </c>
      <c r="L1586" t="s">
        <v>64</v>
      </c>
      <c r="M1586" t="s">
        <v>35</v>
      </c>
      <c r="N1586" t="s">
        <v>140</v>
      </c>
      <c r="O1586" t="s">
        <v>6125</v>
      </c>
      <c r="P1586" t="s">
        <v>38</v>
      </c>
      <c r="Q1586" t="s">
        <v>39</v>
      </c>
      <c r="R1586" s="1">
        <v>34552</v>
      </c>
      <c r="S1586" t="s">
        <v>40</v>
      </c>
      <c r="T1586" t="s">
        <v>73</v>
      </c>
      <c r="U1586" t="s">
        <v>42</v>
      </c>
      <c r="V1586">
        <v>91439</v>
      </c>
      <c r="W1586" t="s">
        <v>128</v>
      </c>
      <c r="X1586" t="s">
        <v>84</v>
      </c>
      <c r="Y1586" t="s">
        <v>45</v>
      </c>
      <c r="Z1586">
        <v>3</v>
      </c>
    </row>
    <row r="1587" spans="1:26" x14ac:dyDescent="0.3">
      <c r="A1587">
        <v>2012</v>
      </c>
      <c r="B1587" t="s">
        <v>5475</v>
      </c>
      <c r="C1587" t="s">
        <v>4467</v>
      </c>
      <c r="D1587" s="1">
        <v>43854</v>
      </c>
      <c r="E1587" s="1">
        <v>44818</v>
      </c>
      <c r="F1587" t="s">
        <v>28</v>
      </c>
      <c r="G1587" t="s">
        <v>6126</v>
      </c>
      <c r="H1587" t="s">
        <v>6127</v>
      </c>
      <c r="I1587" t="s">
        <v>139</v>
      </c>
      <c r="J1587" t="s">
        <v>32</v>
      </c>
      <c r="K1587" t="s">
        <v>33</v>
      </c>
      <c r="L1587" t="s">
        <v>64</v>
      </c>
      <c r="M1587" t="s">
        <v>63</v>
      </c>
      <c r="N1587" t="s">
        <v>175</v>
      </c>
      <c r="O1587" t="s">
        <v>6128</v>
      </c>
      <c r="P1587" t="s">
        <v>38</v>
      </c>
      <c r="Q1587" t="s">
        <v>66</v>
      </c>
      <c r="R1587" s="1">
        <v>30839</v>
      </c>
      <c r="S1587" t="s">
        <v>40</v>
      </c>
      <c r="T1587" t="s">
        <v>708</v>
      </c>
      <c r="U1587" t="s">
        <v>42</v>
      </c>
      <c r="V1587">
        <v>44651</v>
      </c>
      <c r="W1587" t="s">
        <v>43</v>
      </c>
      <c r="X1587" t="s">
        <v>75</v>
      </c>
      <c r="Y1587" t="s">
        <v>45</v>
      </c>
      <c r="Z1587">
        <v>3</v>
      </c>
    </row>
    <row r="1588" spans="1:26" x14ac:dyDescent="0.3">
      <c r="A1588">
        <v>2013</v>
      </c>
      <c r="B1588" t="s">
        <v>583</v>
      </c>
      <c r="C1588" t="s">
        <v>5476</v>
      </c>
      <c r="D1588" s="1">
        <v>43653</v>
      </c>
      <c r="E1588" s="1">
        <v>44282</v>
      </c>
      <c r="F1588" t="s">
        <v>28</v>
      </c>
      <c r="G1588" t="s">
        <v>6129</v>
      </c>
      <c r="H1588" t="s">
        <v>6130</v>
      </c>
      <c r="I1588" t="s">
        <v>80</v>
      </c>
      <c r="J1588" t="s">
        <v>32</v>
      </c>
      <c r="K1588" t="s">
        <v>33</v>
      </c>
      <c r="L1588" t="s">
        <v>51</v>
      </c>
      <c r="M1588" t="s">
        <v>35</v>
      </c>
      <c r="N1588" t="s">
        <v>175</v>
      </c>
      <c r="O1588" t="s">
        <v>6131</v>
      </c>
      <c r="P1588" t="s">
        <v>38</v>
      </c>
      <c r="Q1588" t="s">
        <v>81</v>
      </c>
      <c r="R1588" s="1">
        <v>19092</v>
      </c>
      <c r="S1588" t="s">
        <v>40</v>
      </c>
      <c r="T1588" t="s">
        <v>226</v>
      </c>
      <c r="U1588" t="s">
        <v>42</v>
      </c>
      <c r="V1588">
        <v>61363</v>
      </c>
      <c r="W1588" t="s">
        <v>93</v>
      </c>
      <c r="X1588" t="s">
        <v>44</v>
      </c>
      <c r="Y1588" t="s">
        <v>45</v>
      </c>
      <c r="Z1588">
        <v>3</v>
      </c>
    </row>
    <row r="1589" spans="1:26" x14ac:dyDescent="0.3">
      <c r="A1589">
        <v>2014</v>
      </c>
      <c r="B1589" t="s">
        <v>6132</v>
      </c>
      <c r="C1589" t="s">
        <v>6133</v>
      </c>
      <c r="D1589" s="1">
        <v>44633</v>
      </c>
      <c r="E1589" s="1"/>
      <c r="F1589" t="s">
        <v>728</v>
      </c>
      <c r="G1589" t="s">
        <v>6134</v>
      </c>
      <c r="H1589" t="s">
        <v>6135</v>
      </c>
      <c r="I1589" t="s">
        <v>50</v>
      </c>
      <c r="J1589" t="s">
        <v>32</v>
      </c>
      <c r="K1589" t="s">
        <v>52</v>
      </c>
      <c r="L1589" t="s">
        <v>64</v>
      </c>
      <c r="M1589" t="s">
        <v>35</v>
      </c>
      <c r="N1589" t="s">
        <v>36</v>
      </c>
      <c r="O1589" t="s">
        <v>37</v>
      </c>
      <c r="P1589" t="s">
        <v>38</v>
      </c>
      <c r="Q1589" t="s">
        <v>148</v>
      </c>
      <c r="R1589" s="1">
        <v>30997</v>
      </c>
      <c r="S1589" t="s">
        <v>40</v>
      </c>
      <c r="T1589" t="s">
        <v>103</v>
      </c>
      <c r="U1589" t="s">
        <v>42</v>
      </c>
      <c r="V1589">
        <v>6175</v>
      </c>
      <c r="W1589" t="s">
        <v>128</v>
      </c>
      <c r="X1589" t="s">
        <v>104</v>
      </c>
      <c r="Y1589" t="s">
        <v>45</v>
      </c>
      <c r="Z1589">
        <v>3</v>
      </c>
    </row>
    <row r="1590" spans="1:26" x14ac:dyDescent="0.3">
      <c r="A1590">
        <v>2015</v>
      </c>
      <c r="B1590" t="s">
        <v>6136</v>
      </c>
      <c r="C1590" t="s">
        <v>3776</v>
      </c>
      <c r="D1590" s="1">
        <v>45079</v>
      </c>
      <c r="E1590" s="1"/>
      <c r="F1590" t="s">
        <v>728</v>
      </c>
      <c r="G1590" t="s">
        <v>6137</v>
      </c>
      <c r="H1590" t="s">
        <v>6138</v>
      </c>
      <c r="I1590" t="s">
        <v>139</v>
      </c>
      <c r="J1590" t="s">
        <v>32</v>
      </c>
      <c r="K1590" t="s">
        <v>52</v>
      </c>
      <c r="L1590" t="s">
        <v>64</v>
      </c>
      <c r="M1590" t="s">
        <v>52</v>
      </c>
      <c r="N1590" t="s">
        <v>36</v>
      </c>
      <c r="O1590" t="s">
        <v>37</v>
      </c>
      <c r="P1590" t="s">
        <v>38</v>
      </c>
      <c r="Q1590" t="s">
        <v>111</v>
      </c>
      <c r="R1590" s="1">
        <v>33668</v>
      </c>
      <c r="S1590" t="s">
        <v>40</v>
      </c>
      <c r="T1590" t="s">
        <v>113</v>
      </c>
      <c r="U1590" t="s">
        <v>42</v>
      </c>
      <c r="V1590">
        <v>23634</v>
      </c>
      <c r="W1590" t="s">
        <v>43</v>
      </c>
      <c r="X1590" t="s">
        <v>44</v>
      </c>
      <c r="Y1590" t="s">
        <v>45</v>
      </c>
      <c r="Z1590">
        <v>3</v>
      </c>
    </row>
    <row r="1591" spans="1:26" x14ac:dyDescent="0.3">
      <c r="A1591">
        <v>2016</v>
      </c>
      <c r="B1591" t="s">
        <v>200</v>
      </c>
      <c r="C1591" t="s">
        <v>4609</v>
      </c>
      <c r="D1591" s="1">
        <v>44294</v>
      </c>
      <c r="E1591" s="1"/>
      <c r="F1591" t="s">
        <v>728</v>
      </c>
      <c r="G1591" t="s">
        <v>6139</v>
      </c>
      <c r="H1591" t="s">
        <v>6140</v>
      </c>
      <c r="I1591" t="s">
        <v>118</v>
      </c>
      <c r="J1591" t="s">
        <v>32</v>
      </c>
      <c r="K1591" t="s">
        <v>33</v>
      </c>
      <c r="L1591" t="s">
        <v>34</v>
      </c>
      <c r="M1591" t="s">
        <v>63</v>
      </c>
      <c r="N1591" t="s">
        <v>36</v>
      </c>
      <c r="O1591" t="s">
        <v>37</v>
      </c>
      <c r="P1591" t="s">
        <v>38</v>
      </c>
      <c r="Q1591" t="s">
        <v>90</v>
      </c>
      <c r="R1591" s="1">
        <v>21459</v>
      </c>
      <c r="S1591" t="s">
        <v>40</v>
      </c>
      <c r="T1591" t="s">
        <v>163</v>
      </c>
      <c r="U1591" t="s">
        <v>42</v>
      </c>
      <c r="V1591">
        <v>66919</v>
      </c>
      <c r="W1591" t="s">
        <v>43</v>
      </c>
      <c r="X1591" t="s">
        <v>44</v>
      </c>
      <c r="Y1591" t="s">
        <v>45</v>
      </c>
      <c r="Z1591">
        <v>3</v>
      </c>
    </row>
    <row r="1592" spans="1:26" x14ac:dyDescent="0.3">
      <c r="A1592">
        <v>2017</v>
      </c>
      <c r="B1592" t="s">
        <v>1039</v>
      </c>
      <c r="C1592" t="s">
        <v>3094</v>
      </c>
      <c r="D1592" s="1">
        <v>43801</v>
      </c>
      <c r="E1592" s="1"/>
      <c r="F1592" t="s">
        <v>728</v>
      </c>
      <c r="G1592" t="s">
        <v>6141</v>
      </c>
      <c r="H1592" t="s">
        <v>6142</v>
      </c>
      <c r="I1592" t="s">
        <v>62</v>
      </c>
      <c r="J1592" t="s">
        <v>32</v>
      </c>
      <c r="K1592" t="s">
        <v>63</v>
      </c>
      <c r="L1592" t="s">
        <v>64</v>
      </c>
      <c r="M1592" t="s">
        <v>52</v>
      </c>
      <c r="N1592" t="s">
        <v>36</v>
      </c>
      <c r="O1592" t="s">
        <v>37</v>
      </c>
      <c r="P1592" t="s">
        <v>38</v>
      </c>
      <c r="Q1592" t="s">
        <v>53</v>
      </c>
      <c r="R1592" s="1">
        <v>26040</v>
      </c>
      <c r="S1592" t="s">
        <v>40</v>
      </c>
      <c r="T1592" t="s">
        <v>83</v>
      </c>
      <c r="U1592" t="s">
        <v>42</v>
      </c>
      <c r="V1592">
        <v>10719</v>
      </c>
      <c r="W1592" t="s">
        <v>93</v>
      </c>
      <c r="X1592" t="s">
        <v>75</v>
      </c>
      <c r="Y1592" t="s">
        <v>45</v>
      </c>
      <c r="Z1592">
        <v>3</v>
      </c>
    </row>
    <row r="1593" spans="1:26" x14ac:dyDescent="0.3">
      <c r="A1593">
        <v>2018</v>
      </c>
      <c r="B1593" t="s">
        <v>6143</v>
      </c>
      <c r="C1593" t="s">
        <v>3501</v>
      </c>
      <c r="D1593" s="1">
        <v>44629</v>
      </c>
      <c r="E1593" s="1">
        <v>45064</v>
      </c>
      <c r="F1593" t="s">
        <v>728</v>
      </c>
      <c r="G1593" t="s">
        <v>6144</v>
      </c>
      <c r="H1593" t="s">
        <v>6145</v>
      </c>
      <c r="I1593" t="s">
        <v>168</v>
      </c>
      <c r="J1593" t="s">
        <v>32</v>
      </c>
      <c r="K1593" t="s">
        <v>33</v>
      </c>
      <c r="L1593" t="s">
        <v>34</v>
      </c>
      <c r="M1593" t="s">
        <v>35</v>
      </c>
      <c r="N1593" t="s">
        <v>140</v>
      </c>
      <c r="O1593" t="s">
        <v>6146</v>
      </c>
      <c r="P1593" t="s">
        <v>38</v>
      </c>
      <c r="Q1593" t="s">
        <v>504</v>
      </c>
      <c r="R1593" s="1">
        <v>31439</v>
      </c>
      <c r="S1593" t="s">
        <v>40</v>
      </c>
      <c r="T1593" t="s">
        <v>1062</v>
      </c>
      <c r="U1593" t="s">
        <v>42</v>
      </c>
      <c r="V1593">
        <v>86107</v>
      </c>
      <c r="W1593" t="s">
        <v>128</v>
      </c>
      <c r="X1593" t="s">
        <v>104</v>
      </c>
      <c r="Y1593" t="s">
        <v>45</v>
      </c>
      <c r="Z1593">
        <v>3</v>
      </c>
    </row>
    <row r="1594" spans="1:26" x14ac:dyDescent="0.3">
      <c r="A1594">
        <v>2019</v>
      </c>
      <c r="B1594" t="s">
        <v>679</v>
      </c>
      <c r="C1594" t="s">
        <v>4560</v>
      </c>
      <c r="D1594" s="1">
        <v>44646</v>
      </c>
      <c r="E1594" s="1"/>
      <c r="F1594" t="s">
        <v>728</v>
      </c>
      <c r="G1594" t="s">
        <v>6147</v>
      </c>
      <c r="H1594" t="s">
        <v>6148</v>
      </c>
      <c r="I1594" t="s">
        <v>133</v>
      </c>
      <c r="J1594" t="s">
        <v>32</v>
      </c>
      <c r="K1594" t="s">
        <v>63</v>
      </c>
      <c r="L1594" t="s">
        <v>34</v>
      </c>
      <c r="M1594" t="s">
        <v>35</v>
      </c>
      <c r="N1594" t="s">
        <v>36</v>
      </c>
      <c r="O1594" t="s">
        <v>37</v>
      </c>
      <c r="P1594" t="s">
        <v>38</v>
      </c>
      <c r="Q1594" t="s">
        <v>90</v>
      </c>
      <c r="R1594" s="1">
        <v>28133</v>
      </c>
      <c r="S1594" t="s">
        <v>40</v>
      </c>
      <c r="T1594" t="s">
        <v>83</v>
      </c>
      <c r="U1594" t="s">
        <v>42</v>
      </c>
      <c r="V1594">
        <v>65810</v>
      </c>
      <c r="W1594" t="s">
        <v>43</v>
      </c>
      <c r="X1594" t="s">
        <v>44</v>
      </c>
      <c r="Y1594" t="s">
        <v>45</v>
      </c>
      <c r="Z1594">
        <v>3</v>
      </c>
    </row>
    <row r="1595" spans="1:26" x14ac:dyDescent="0.3">
      <c r="A1595">
        <v>2020</v>
      </c>
      <c r="B1595" t="s">
        <v>2552</v>
      </c>
      <c r="C1595" t="s">
        <v>4420</v>
      </c>
      <c r="D1595" s="1">
        <v>44324</v>
      </c>
      <c r="E1595" s="1">
        <v>44778</v>
      </c>
      <c r="F1595" t="s">
        <v>728</v>
      </c>
      <c r="G1595" t="s">
        <v>6149</v>
      </c>
      <c r="H1595" t="s">
        <v>6150</v>
      </c>
      <c r="I1595" t="s">
        <v>80</v>
      </c>
      <c r="J1595" t="s">
        <v>32</v>
      </c>
      <c r="K1595" t="s">
        <v>52</v>
      </c>
      <c r="L1595" t="s">
        <v>51</v>
      </c>
      <c r="M1595" t="s">
        <v>63</v>
      </c>
      <c r="N1595" t="s">
        <v>99</v>
      </c>
      <c r="O1595" t="s">
        <v>6151</v>
      </c>
      <c r="P1595" t="s">
        <v>38</v>
      </c>
      <c r="Q1595" t="s">
        <v>305</v>
      </c>
      <c r="R1595" s="1">
        <v>16847</v>
      </c>
      <c r="S1595" t="s">
        <v>40</v>
      </c>
      <c r="T1595" t="s">
        <v>678</v>
      </c>
      <c r="U1595" t="s">
        <v>42</v>
      </c>
      <c r="V1595">
        <v>47869</v>
      </c>
      <c r="W1595" t="s">
        <v>93</v>
      </c>
      <c r="X1595" t="s">
        <v>44</v>
      </c>
      <c r="Y1595" t="s">
        <v>45</v>
      </c>
      <c r="Z1595">
        <v>3</v>
      </c>
    </row>
    <row r="1596" spans="1:26" x14ac:dyDescent="0.3">
      <c r="A1596">
        <v>2021</v>
      </c>
      <c r="B1596" t="s">
        <v>2414</v>
      </c>
      <c r="C1596" t="s">
        <v>6152</v>
      </c>
      <c r="D1596" s="1">
        <v>44894</v>
      </c>
      <c r="E1596" s="1"/>
      <c r="F1596" t="s">
        <v>728</v>
      </c>
      <c r="G1596" t="s">
        <v>6153</v>
      </c>
      <c r="H1596" t="s">
        <v>6154</v>
      </c>
      <c r="I1596" t="s">
        <v>98</v>
      </c>
      <c r="J1596" t="s">
        <v>32</v>
      </c>
      <c r="K1596" t="s">
        <v>52</v>
      </c>
      <c r="L1596" t="s">
        <v>51</v>
      </c>
      <c r="M1596" t="s">
        <v>35</v>
      </c>
      <c r="N1596" t="s">
        <v>36</v>
      </c>
      <c r="O1596" t="s">
        <v>37</v>
      </c>
      <c r="P1596" t="s">
        <v>38</v>
      </c>
      <c r="Q1596" t="s">
        <v>90</v>
      </c>
      <c r="R1596" s="1">
        <v>20434</v>
      </c>
      <c r="S1596" t="s">
        <v>40</v>
      </c>
      <c r="T1596" t="s">
        <v>226</v>
      </c>
      <c r="U1596" t="s">
        <v>42</v>
      </c>
      <c r="V1596">
        <v>54120</v>
      </c>
      <c r="W1596" t="s">
        <v>128</v>
      </c>
      <c r="X1596" t="s">
        <v>44</v>
      </c>
      <c r="Y1596" t="s">
        <v>45</v>
      </c>
      <c r="Z1596">
        <v>3</v>
      </c>
    </row>
    <row r="1597" spans="1:26" x14ac:dyDescent="0.3">
      <c r="A1597">
        <v>2022</v>
      </c>
      <c r="B1597" t="s">
        <v>542</v>
      </c>
      <c r="C1597" t="s">
        <v>6155</v>
      </c>
      <c r="D1597" s="1">
        <v>43609</v>
      </c>
      <c r="E1597" s="1"/>
      <c r="F1597" t="s">
        <v>728</v>
      </c>
      <c r="G1597" t="s">
        <v>6156</v>
      </c>
      <c r="H1597" t="s">
        <v>6157</v>
      </c>
      <c r="I1597" t="s">
        <v>89</v>
      </c>
      <c r="J1597" t="s">
        <v>32</v>
      </c>
      <c r="K1597" t="s">
        <v>33</v>
      </c>
      <c r="L1597" t="s">
        <v>64</v>
      </c>
      <c r="M1597" t="s">
        <v>52</v>
      </c>
      <c r="N1597" t="s">
        <v>36</v>
      </c>
      <c r="O1597" t="s">
        <v>37</v>
      </c>
      <c r="P1597" t="s">
        <v>38</v>
      </c>
      <c r="Q1597" t="s">
        <v>594</v>
      </c>
      <c r="R1597" s="1">
        <v>15218</v>
      </c>
      <c r="S1597" t="s">
        <v>40</v>
      </c>
      <c r="T1597" t="s">
        <v>216</v>
      </c>
      <c r="U1597" t="s">
        <v>42</v>
      </c>
      <c r="V1597">
        <v>21322</v>
      </c>
      <c r="W1597" t="s">
        <v>43</v>
      </c>
      <c r="X1597" t="s">
        <v>104</v>
      </c>
      <c r="Y1597" t="s">
        <v>45</v>
      </c>
      <c r="Z1597">
        <v>3</v>
      </c>
    </row>
    <row r="1598" spans="1:26" x14ac:dyDescent="0.3">
      <c r="A1598">
        <v>2023</v>
      </c>
      <c r="B1598" t="s">
        <v>1740</v>
      </c>
      <c r="C1598" t="s">
        <v>2167</v>
      </c>
      <c r="D1598" s="1">
        <v>44590</v>
      </c>
      <c r="E1598" s="1">
        <v>44674</v>
      </c>
      <c r="F1598" t="s">
        <v>728</v>
      </c>
      <c r="G1598" t="s">
        <v>6158</v>
      </c>
      <c r="H1598" t="s">
        <v>6159</v>
      </c>
      <c r="I1598" t="s">
        <v>31</v>
      </c>
      <c r="J1598" t="s">
        <v>32</v>
      </c>
      <c r="K1598" t="s">
        <v>52</v>
      </c>
      <c r="L1598" t="s">
        <v>34</v>
      </c>
      <c r="M1598" t="s">
        <v>52</v>
      </c>
      <c r="N1598" t="s">
        <v>140</v>
      </c>
      <c r="O1598" t="s">
        <v>6160</v>
      </c>
      <c r="P1598" t="s">
        <v>38</v>
      </c>
      <c r="Q1598" t="s">
        <v>81</v>
      </c>
      <c r="R1598" s="1">
        <v>22862</v>
      </c>
      <c r="S1598" t="s">
        <v>40</v>
      </c>
      <c r="T1598" t="s">
        <v>226</v>
      </c>
      <c r="U1598" t="s">
        <v>42</v>
      </c>
      <c r="V1598">
        <v>31287</v>
      </c>
      <c r="W1598" t="s">
        <v>56</v>
      </c>
      <c r="X1598" t="s">
        <v>104</v>
      </c>
      <c r="Y1598" t="s">
        <v>45</v>
      </c>
      <c r="Z1598">
        <v>3</v>
      </c>
    </row>
    <row r="1599" spans="1:26" x14ac:dyDescent="0.3">
      <c r="A1599">
        <v>2024</v>
      </c>
      <c r="B1599" t="s">
        <v>2484</v>
      </c>
      <c r="C1599" t="s">
        <v>6161</v>
      </c>
      <c r="D1599" s="1">
        <v>44383</v>
      </c>
      <c r="E1599" s="1">
        <v>44634</v>
      </c>
      <c r="F1599" t="s">
        <v>728</v>
      </c>
      <c r="G1599" t="s">
        <v>6162</v>
      </c>
      <c r="H1599" t="s">
        <v>6163</v>
      </c>
      <c r="I1599" t="s">
        <v>50</v>
      </c>
      <c r="J1599" t="s">
        <v>32</v>
      </c>
      <c r="K1599" t="s">
        <v>63</v>
      </c>
      <c r="L1599" t="s">
        <v>34</v>
      </c>
      <c r="M1599" t="s">
        <v>63</v>
      </c>
      <c r="N1599" t="s">
        <v>140</v>
      </c>
      <c r="O1599" t="s">
        <v>6164</v>
      </c>
      <c r="P1599" t="s">
        <v>38</v>
      </c>
      <c r="Q1599" t="s">
        <v>90</v>
      </c>
      <c r="R1599" s="1">
        <v>33322</v>
      </c>
      <c r="S1599" t="s">
        <v>40</v>
      </c>
      <c r="T1599" t="s">
        <v>178</v>
      </c>
      <c r="U1599" t="s">
        <v>42</v>
      </c>
      <c r="V1599">
        <v>5063</v>
      </c>
      <c r="W1599" t="s">
        <v>128</v>
      </c>
      <c r="X1599" t="s">
        <v>75</v>
      </c>
      <c r="Y1599" t="s">
        <v>45</v>
      </c>
      <c r="Z1599">
        <v>3</v>
      </c>
    </row>
    <row r="1600" spans="1:26" x14ac:dyDescent="0.3">
      <c r="A1600">
        <v>2025</v>
      </c>
      <c r="B1600" t="s">
        <v>1069</v>
      </c>
      <c r="C1600" t="s">
        <v>3273</v>
      </c>
      <c r="D1600" s="1">
        <v>44225</v>
      </c>
      <c r="E1600" s="1">
        <v>44969</v>
      </c>
      <c r="F1600" t="s">
        <v>728</v>
      </c>
      <c r="G1600" t="s">
        <v>6165</v>
      </c>
      <c r="H1600" t="s">
        <v>6166</v>
      </c>
      <c r="I1600" t="s">
        <v>139</v>
      </c>
      <c r="J1600" t="s">
        <v>32</v>
      </c>
      <c r="K1600" t="s">
        <v>52</v>
      </c>
      <c r="L1600" t="s">
        <v>34</v>
      </c>
      <c r="M1600" t="s">
        <v>35</v>
      </c>
      <c r="N1600" t="s">
        <v>126</v>
      </c>
      <c r="O1600" t="s">
        <v>6167</v>
      </c>
      <c r="P1600" t="s">
        <v>38</v>
      </c>
      <c r="Q1600" t="s">
        <v>90</v>
      </c>
      <c r="R1600" s="1">
        <v>27495</v>
      </c>
      <c r="S1600" t="s">
        <v>40</v>
      </c>
      <c r="T1600" t="s">
        <v>83</v>
      </c>
      <c r="U1600" t="s">
        <v>42</v>
      </c>
      <c r="V1600">
        <v>90678</v>
      </c>
      <c r="W1600" t="s">
        <v>128</v>
      </c>
      <c r="X1600" t="s">
        <v>75</v>
      </c>
      <c r="Y1600" t="s">
        <v>45</v>
      </c>
      <c r="Z1600">
        <v>3</v>
      </c>
    </row>
    <row r="1601" spans="1:26" x14ac:dyDescent="0.3">
      <c r="A1601">
        <v>2026</v>
      </c>
      <c r="B1601" t="s">
        <v>6168</v>
      </c>
      <c r="C1601" t="s">
        <v>4127</v>
      </c>
      <c r="D1601" s="1">
        <v>45059</v>
      </c>
      <c r="E1601" s="1">
        <v>45087</v>
      </c>
      <c r="F1601" t="s">
        <v>28</v>
      </c>
      <c r="G1601" t="s">
        <v>6169</v>
      </c>
      <c r="H1601" t="s">
        <v>6170</v>
      </c>
      <c r="I1601" t="s">
        <v>133</v>
      </c>
      <c r="J1601" t="s">
        <v>32</v>
      </c>
      <c r="K1601" t="s">
        <v>33</v>
      </c>
      <c r="L1601" t="s">
        <v>51</v>
      </c>
      <c r="M1601" t="s">
        <v>63</v>
      </c>
      <c r="N1601" t="s">
        <v>126</v>
      </c>
      <c r="O1601" t="s">
        <v>6171</v>
      </c>
      <c r="P1601" t="s">
        <v>38</v>
      </c>
      <c r="Q1601" t="s">
        <v>90</v>
      </c>
      <c r="R1601" s="1">
        <v>25625</v>
      </c>
      <c r="S1601" t="s">
        <v>40</v>
      </c>
      <c r="T1601" t="s">
        <v>654</v>
      </c>
      <c r="U1601" t="s">
        <v>42</v>
      </c>
      <c r="V1601">
        <v>5306</v>
      </c>
      <c r="W1601" t="s">
        <v>56</v>
      </c>
      <c r="X1601" t="s">
        <v>84</v>
      </c>
      <c r="Y1601" t="s">
        <v>45</v>
      </c>
      <c r="Z1601">
        <v>3</v>
      </c>
    </row>
    <row r="1602" spans="1:26" x14ac:dyDescent="0.3">
      <c r="A1602">
        <v>2027</v>
      </c>
      <c r="B1602" t="s">
        <v>2071</v>
      </c>
      <c r="C1602" t="s">
        <v>1270</v>
      </c>
      <c r="D1602" s="1">
        <v>43607</v>
      </c>
      <c r="E1602" s="1"/>
      <c r="F1602" t="s">
        <v>28</v>
      </c>
      <c r="G1602" t="s">
        <v>6172</v>
      </c>
      <c r="H1602" t="s">
        <v>6173</v>
      </c>
      <c r="I1602" t="s">
        <v>50</v>
      </c>
      <c r="J1602" t="s">
        <v>32</v>
      </c>
      <c r="K1602" t="s">
        <v>52</v>
      </c>
      <c r="L1602" t="s">
        <v>51</v>
      </c>
      <c r="M1602" t="s">
        <v>63</v>
      </c>
      <c r="N1602" t="s">
        <v>36</v>
      </c>
      <c r="O1602" t="s">
        <v>37</v>
      </c>
      <c r="P1602" t="s">
        <v>38</v>
      </c>
      <c r="Q1602" t="s">
        <v>231</v>
      </c>
      <c r="R1602" s="1">
        <v>27245</v>
      </c>
      <c r="S1602" t="s">
        <v>40</v>
      </c>
      <c r="T1602" t="s">
        <v>113</v>
      </c>
      <c r="U1602" t="s">
        <v>42</v>
      </c>
      <c r="V1602">
        <v>42458</v>
      </c>
      <c r="W1602" t="s">
        <v>93</v>
      </c>
      <c r="X1602" t="s">
        <v>75</v>
      </c>
      <c r="Y1602" t="s">
        <v>45</v>
      </c>
      <c r="Z1602">
        <v>3</v>
      </c>
    </row>
    <row r="1603" spans="1:26" x14ac:dyDescent="0.3">
      <c r="A1603">
        <v>2028</v>
      </c>
      <c r="B1603" t="s">
        <v>1815</v>
      </c>
      <c r="C1603" t="s">
        <v>2538</v>
      </c>
      <c r="D1603" s="1">
        <v>44469</v>
      </c>
      <c r="E1603" s="1">
        <v>44514</v>
      </c>
      <c r="F1603" t="s">
        <v>28</v>
      </c>
      <c r="G1603" t="s">
        <v>6174</v>
      </c>
      <c r="H1603" t="s">
        <v>6175</v>
      </c>
      <c r="I1603" t="s">
        <v>139</v>
      </c>
      <c r="J1603" t="s">
        <v>745</v>
      </c>
      <c r="K1603" t="s">
        <v>63</v>
      </c>
      <c r="L1603" t="s">
        <v>34</v>
      </c>
      <c r="M1603" t="s">
        <v>35</v>
      </c>
      <c r="N1603" t="s">
        <v>140</v>
      </c>
      <c r="O1603" t="s">
        <v>6176</v>
      </c>
      <c r="P1603" t="s">
        <v>38</v>
      </c>
      <c r="Q1603" t="s">
        <v>90</v>
      </c>
      <c r="R1603" s="1">
        <v>29708</v>
      </c>
      <c r="S1603" t="s">
        <v>40</v>
      </c>
      <c r="T1603" t="s">
        <v>281</v>
      </c>
      <c r="U1603" t="s">
        <v>42</v>
      </c>
      <c r="V1603">
        <v>77958</v>
      </c>
      <c r="W1603" t="s">
        <v>56</v>
      </c>
      <c r="X1603" t="s">
        <v>44</v>
      </c>
      <c r="Y1603" t="s">
        <v>45</v>
      </c>
      <c r="Z1603">
        <v>3</v>
      </c>
    </row>
    <row r="1604" spans="1:26" x14ac:dyDescent="0.3">
      <c r="A1604">
        <v>2029</v>
      </c>
      <c r="B1604" t="s">
        <v>774</v>
      </c>
      <c r="C1604" t="s">
        <v>1769</v>
      </c>
      <c r="D1604" s="1">
        <v>43717</v>
      </c>
      <c r="E1604" s="1"/>
      <c r="F1604" t="s">
        <v>28</v>
      </c>
      <c r="G1604" t="s">
        <v>6177</v>
      </c>
      <c r="H1604" t="s">
        <v>6178</v>
      </c>
      <c r="I1604" t="s">
        <v>80</v>
      </c>
      <c r="J1604" t="s">
        <v>32</v>
      </c>
      <c r="K1604" t="s">
        <v>33</v>
      </c>
      <c r="L1604" t="s">
        <v>34</v>
      </c>
      <c r="M1604" t="s">
        <v>63</v>
      </c>
      <c r="N1604" t="s">
        <v>36</v>
      </c>
      <c r="O1604" t="s">
        <v>37</v>
      </c>
      <c r="P1604" t="s">
        <v>38</v>
      </c>
      <c r="Q1604" t="s">
        <v>101</v>
      </c>
      <c r="R1604" s="1">
        <v>16002</v>
      </c>
      <c r="S1604" t="s">
        <v>40</v>
      </c>
      <c r="T1604" t="s">
        <v>678</v>
      </c>
      <c r="U1604" t="s">
        <v>42</v>
      </c>
      <c r="V1604">
        <v>84191</v>
      </c>
      <c r="W1604" t="s">
        <v>93</v>
      </c>
      <c r="X1604" t="s">
        <v>75</v>
      </c>
      <c r="Y1604" t="s">
        <v>45</v>
      </c>
      <c r="Z1604">
        <v>3</v>
      </c>
    </row>
    <row r="1605" spans="1:26" x14ac:dyDescent="0.3">
      <c r="A1605">
        <v>2030</v>
      </c>
      <c r="B1605" t="s">
        <v>6179</v>
      </c>
      <c r="C1605" t="s">
        <v>2279</v>
      </c>
      <c r="D1605" s="1">
        <v>43581</v>
      </c>
      <c r="E1605" s="1">
        <v>43598</v>
      </c>
      <c r="F1605" t="s">
        <v>28</v>
      </c>
      <c r="G1605" t="s">
        <v>6180</v>
      </c>
      <c r="H1605" t="s">
        <v>6181</v>
      </c>
      <c r="I1605" t="s">
        <v>168</v>
      </c>
      <c r="J1605" t="s">
        <v>32</v>
      </c>
      <c r="K1605" t="s">
        <v>63</v>
      </c>
      <c r="L1605" t="s">
        <v>64</v>
      </c>
      <c r="M1605" t="s">
        <v>63</v>
      </c>
      <c r="N1605" t="s">
        <v>126</v>
      </c>
      <c r="O1605" t="s">
        <v>6182</v>
      </c>
      <c r="P1605" t="s">
        <v>38</v>
      </c>
      <c r="Q1605" t="s">
        <v>305</v>
      </c>
      <c r="R1605" s="1">
        <v>30176</v>
      </c>
      <c r="S1605" t="s">
        <v>40</v>
      </c>
      <c r="T1605" t="s">
        <v>216</v>
      </c>
      <c r="U1605" t="s">
        <v>42</v>
      </c>
      <c r="V1605">
        <v>34988</v>
      </c>
      <c r="W1605" t="s">
        <v>128</v>
      </c>
      <c r="X1605" t="s">
        <v>84</v>
      </c>
      <c r="Y1605" t="s">
        <v>45</v>
      </c>
      <c r="Z1605">
        <v>3</v>
      </c>
    </row>
    <row r="1606" spans="1:26" x14ac:dyDescent="0.3">
      <c r="A1606">
        <v>2031</v>
      </c>
      <c r="B1606" t="s">
        <v>6183</v>
      </c>
      <c r="C1606" t="s">
        <v>4334</v>
      </c>
      <c r="D1606" s="1">
        <v>44611</v>
      </c>
      <c r="E1606" s="1">
        <v>45021</v>
      </c>
      <c r="F1606" t="s">
        <v>28</v>
      </c>
      <c r="G1606" t="s">
        <v>6184</v>
      </c>
      <c r="H1606" t="s">
        <v>6185</v>
      </c>
      <c r="I1606" t="s">
        <v>98</v>
      </c>
      <c r="J1606" t="s">
        <v>32</v>
      </c>
      <c r="K1606" t="s">
        <v>63</v>
      </c>
      <c r="L1606" t="s">
        <v>34</v>
      </c>
      <c r="M1606" t="s">
        <v>63</v>
      </c>
      <c r="N1606" t="s">
        <v>99</v>
      </c>
      <c r="O1606" t="s">
        <v>6186</v>
      </c>
      <c r="P1606" t="s">
        <v>38</v>
      </c>
      <c r="Q1606" t="s">
        <v>177</v>
      </c>
      <c r="R1606" s="1">
        <v>28292</v>
      </c>
      <c r="S1606" t="s">
        <v>40</v>
      </c>
      <c r="T1606" t="s">
        <v>243</v>
      </c>
      <c r="U1606" t="s">
        <v>55</v>
      </c>
      <c r="V1606">
        <v>8786</v>
      </c>
      <c r="W1606" t="s">
        <v>128</v>
      </c>
      <c r="X1606" t="s">
        <v>84</v>
      </c>
      <c r="Y1606" t="s">
        <v>45</v>
      </c>
      <c r="Z1606">
        <v>3</v>
      </c>
    </row>
    <row r="1607" spans="1:26" x14ac:dyDescent="0.3">
      <c r="A1607">
        <v>2032</v>
      </c>
      <c r="B1607" t="s">
        <v>5653</v>
      </c>
      <c r="C1607" t="s">
        <v>3674</v>
      </c>
      <c r="D1607" s="1">
        <v>44667</v>
      </c>
      <c r="E1607" s="1">
        <v>44920</v>
      </c>
      <c r="F1607" t="s">
        <v>28</v>
      </c>
      <c r="G1607" t="s">
        <v>6187</v>
      </c>
      <c r="H1607" t="s">
        <v>6188</v>
      </c>
      <c r="I1607" t="s">
        <v>118</v>
      </c>
      <c r="J1607" t="s">
        <v>32</v>
      </c>
      <c r="K1607" t="s">
        <v>33</v>
      </c>
      <c r="L1607" t="s">
        <v>34</v>
      </c>
      <c r="M1607" t="s">
        <v>52</v>
      </c>
      <c r="N1607" t="s">
        <v>140</v>
      </c>
      <c r="O1607" t="s">
        <v>6189</v>
      </c>
      <c r="P1607" t="s">
        <v>38</v>
      </c>
      <c r="Q1607" t="s">
        <v>90</v>
      </c>
      <c r="R1607" s="1">
        <v>35374</v>
      </c>
      <c r="S1607" t="s">
        <v>40</v>
      </c>
      <c r="T1607" t="s">
        <v>103</v>
      </c>
      <c r="U1607" t="s">
        <v>55</v>
      </c>
      <c r="V1607">
        <v>19087</v>
      </c>
      <c r="W1607" t="s">
        <v>128</v>
      </c>
      <c r="X1607" t="s">
        <v>104</v>
      </c>
      <c r="Y1607" t="s">
        <v>45</v>
      </c>
      <c r="Z1607">
        <v>3</v>
      </c>
    </row>
    <row r="1608" spans="1:26" x14ac:dyDescent="0.3">
      <c r="A1608">
        <v>2033</v>
      </c>
      <c r="B1608" t="s">
        <v>6190</v>
      </c>
      <c r="C1608" t="s">
        <v>3858</v>
      </c>
      <c r="D1608" s="1">
        <v>44693</v>
      </c>
      <c r="E1608" s="1"/>
      <c r="F1608" t="s">
        <v>28</v>
      </c>
      <c r="G1608" t="s">
        <v>6191</v>
      </c>
      <c r="H1608" t="s">
        <v>6192</v>
      </c>
      <c r="I1608" t="s">
        <v>62</v>
      </c>
      <c r="J1608" t="s">
        <v>32</v>
      </c>
      <c r="K1608" t="s">
        <v>63</v>
      </c>
      <c r="L1608" t="s">
        <v>51</v>
      </c>
      <c r="M1608" t="s">
        <v>63</v>
      </c>
      <c r="N1608" t="s">
        <v>36</v>
      </c>
      <c r="O1608" t="s">
        <v>37</v>
      </c>
      <c r="P1608" t="s">
        <v>38</v>
      </c>
      <c r="Q1608" t="s">
        <v>81</v>
      </c>
      <c r="R1608" s="1">
        <v>33266</v>
      </c>
      <c r="S1608" t="s">
        <v>40</v>
      </c>
      <c r="T1608" t="s">
        <v>83</v>
      </c>
      <c r="U1608" t="s">
        <v>42</v>
      </c>
      <c r="V1608">
        <v>47570</v>
      </c>
      <c r="W1608" t="s">
        <v>43</v>
      </c>
      <c r="X1608" t="s">
        <v>104</v>
      </c>
      <c r="Y1608" t="s">
        <v>45</v>
      </c>
      <c r="Z1608">
        <v>3</v>
      </c>
    </row>
    <row r="1609" spans="1:26" x14ac:dyDescent="0.3">
      <c r="A1609">
        <v>2034</v>
      </c>
      <c r="B1609" t="s">
        <v>3359</v>
      </c>
      <c r="C1609" t="s">
        <v>6193</v>
      </c>
      <c r="D1609" s="1">
        <v>44434</v>
      </c>
      <c r="E1609" s="1">
        <v>45141</v>
      </c>
      <c r="F1609" t="s">
        <v>28</v>
      </c>
      <c r="G1609" t="s">
        <v>6194</v>
      </c>
      <c r="H1609" t="s">
        <v>6195</v>
      </c>
      <c r="I1609" t="s">
        <v>89</v>
      </c>
      <c r="J1609" t="s">
        <v>32</v>
      </c>
      <c r="K1609" t="s">
        <v>63</v>
      </c>
      <c r="L1609" t="s">
        <v>34</v>
      </c>
      <c r="M1609" t="s">
        <v>52</v>
      </c>
      <c r="N1609" t="s">
        <v>175</v>
      </c>
      <c r="O1609" t="s">
        <v>6196</v>
      </c>
      <c r="P1609" t="s">
        <v>38</v>
      </c>
      <c r="Q1609" t="s">
        <v>90</v>
      </c>
      <c r="R1609" s="1">
        <v>17186</v>
      </c>
      <c r="S1609" t="s">
        <v>40</v>
      </c>
      <c r="T1609" t="s">
        <v>92</v>
      </c>
      <c r="U1609" t="s">
        <v>42</v>
      </c>
      <c r="V1609">
        <v>95951</v>
      </c>
      <c r="W1609" t="s">
        <v>128</v>
      </c>
      <c r="X1609" t="s">
        <v>84</v>
      </c>
      <c r="Y1609" t="s">
        <v>45</v>
      </c>
      <c r="Z1609">
        <v>3</v>
      </c>
    </row>
    <row r="1610" spans="1:26" x14ac:dyDescent="0.3">
      <c r="A1610">
        <v>2035</v>
      </c>
      <c r="B1610" t="s">
        <v>421</v>
      </c>
      <c r="C1610" t="s">
        <v>1147</v>
      </c>
      <c r="D1610" s="1">
        <v>43988</v>
      </c>
      <c r="E1610" s="1">
        <v>44523</v>
      </c>
      <c r="F1610" t="s">
        <v>28</v>
      </c>
      <c r="G1610" t="s">
        <v>6197</v>
      </c>
      <c r="H1610" t="s">
        <v>6198</v>
      </c>
      <c r="I1610" t="s">
        <v>31</v>
      </c>
      <c r="J1610" t="s">
        <v>32</v>
      </c>
      <c r="K1610" t="s">
        <v>63</v>
      </c>
      <c r="L1610" t="s">
        <v>34</v>
      </c>
      <c r="M1610" t="s">
        <v>63</v>
      </c>
      <c r="N1610" t="s">
        <v>140</v>
      </c>
      <c r="O1610" t="s">
        <v>6199</v>
      </c>
      <c r="P1610" t="s">
        <v>38</v>
      </c>
      <c r="Q1610" t="s">
        <v>53</v>
      </c>
      <c r="R1610" s="1">
        <v>36964</v>
      </c>
      <c r="S1610" t="s">
        <v>40</v>
      </c>
      <c r="T1610" t="s">
        <v>163</v>
      </c>
      <c r="U1610" t="s">
        <v>42</v>
      </c>
      <c r="V1610">
        <v>44292</v>
      </c>
      <c r="W1610" t="s">
        <v>128</v>
      </c>
      <c r="X1610" t="s">
        <v>84</v>
      </c>
      <c r="Y1610" t="s">
        <v>45</v>
      </c>
      <c r="Z1610">
        <v>3</v>
      </c>
    </row>
    <row r="1611" spans="1:26" x14ac:dyDescent="0.3">
      <c r="A1611">
        <v>2036</v>
      </c>
      <c r="B1611" t="s">
        <v>4584</v>
      </c>
      <c r="C1611" t="s">
        <v>6200</v>
      </c>
      <c r="D1611" s="1">
        <v>44738</v>
      </c>
      <c r="E1611" s="1"/>
      <c r="F1611" t="s">
        <v>28</v>
      </c>
      <c r="G1611" t="s">
        <v>6201</v>
      </c>
      <c r="H1611" t="s">
        <v>6202</v>
      </c>
      <c r="I1611" t="s">
        <v>133</v>
      </c>
      <c r="J1611" t="s">
        <v>32</v>
      </c>
      <c r="K1611" t="s">
        <v>33</v>
      </c>
      <c r="L1611" t="s">
        <v>51</v>
      </c>
      <c r="M1611" t="s">
        <v>52</v>
      </c>
      <c r="N1611" t="s">
        <v>36</v>
      </c>
      <c r="O1611" t="s">
        <v>37</v>
      </c>
      <c r="P1611" t="s">
        <v>38</v>
      </c>
      <c r="Q1611" t="s">
        <v>53</v>
      </c>
      <c r="R1611" s="1">
        <v>15390</v>
      </c>
      <c r="S1611" t="s">
        <v>40</v>
      </c>
      <c r="T1611" t="s">
        <v>83</v>
      </c>
      <c r="U1611" t="s">
        <v>42</v>
      </c>
      <c r="V1611">
        <v>1372</v>
      </c>
      <c r="W1611" t="s">
        <v>128</v>
      </c>
      <c r="X1611" t="s">
        <v>75</v>
      </c>
      <c r="Y1611" t="s">
        <v>45</v>
      </c>
      <c r="Z1611">
        <v>3</v>
      </c>
    </row>
    <row r="1612" spans="1:26" x14ac:dyDescent="0.3">
      <c r="A1612">
        <v>2037</v>
      </c>
      <c r="B1612" t="s">
        <v>6203</v>
      </c>
      <c r="C1612" t="s">
        <v>1157</v>
      </c>
      <c r="D1612" s="1">
        <v>44205</v>
      </c>
      <c r="E1612" s="1">
        <v>44695</v>
      </c>
      <c r="F1612" t="s">
        <v>28</v>
      </c>
      <c r="G1612" t="s">
        <v>6204</v>
      </c>
      <c r="H1612" t="s">
        <v>6205</v>
      </c>
      <c r="I1612" t="s">
        <v>50</v>
      </c>
      <c r="J1612" t="s">
        <v>32</v>
      </c>
      <c r="K1612" t="s">
        <v>33</v>
      </c>
      <c r="L1612" t="s">
        <v>34</v>
      </c>
      <c r="M1612" t="s">
        <v>63</v>
      </c>
      <c r="N1612" t="s">
        <v>99</v>
      </c>
      <c r="O1612" t="s">
        <v>6206</v>
      </c>
      <c r="P1612" t="s">
        <v>38</v>
      </c>
      <c r="Q1612" t="s">
        <v>81</v>
      </c>
      <c r="R1612" s="1">
        <v>16676</v>
      </c>
      <c r="S1612" t="s">
        <v>40</v>
      </c>
      <c r="T1612" t="s">
        <v>73</v>
      </c>
      <c r="U1612" t="s">
        <v>42</v>
      </c>
      <c r="V1612">
        <v>14973</v>
      </c>
      <c r="W1612" t="s">
        <v>43</v>
      </c>
      <c r="X1612" t="s">
        <v>84</v>
      </c>
      <c r="Y1612" t="s">
        <v>45</v>
      </c>
      <c r="Z1612">
        <v>3</v>
      </c>
    </row>
    <row r="1613" spans="1:26" x14ac:dyDescent="0.3">
      <c r="A1613">
        <v>2038</v>
      </c>
      <c r="B1613" t="s">
        <v>404</v>
      </c>
      <c r="C1613" t="s">
        <v>6207</v>
      </c>
      <c r="D1613" s="1">
        <v>43345</v>
      </c>
      <c r="E1613" s="1"/>
      <c r="F1613" t="s">
        <v>28</v>
      </c>
      <c r="G1613" t="s">
        <v>6208</v>
      </c>
      <c r="H1613" t="s">
        <v>6209</v>
      </c>
      <c r="I1613" t="s">
        <v>139</v>
      </c>
      <c r="J1613" t="s">
        <v>32</v>
      </c>
      <c r="K1613" t="s">
        <v>52</v>
      </c>
      <c r="L1613" t="s">
        <v>51</v>
      </c>
      <c r="M1613" t="s">
        <v>35</v>
      </c>
      <c r="N1613" t="s">
        <v>36</v>
      </c>
      <c r="O1613" t="s">
        <v>37</v>
      </c>
      <c r="P1613" t="s">
        <v>38</v>
      </c>
      <c r="Q1613" t="s">
        <v>148</v>
      </c>
      <c r="R1613" s="1">
        <v>37015</v>
      </c>
      <c r="S1613" t="s">
        <v>40</v>
      </c>
      <c r="T1613" t="s">
        <v>226</v>
      </c>
      <c r="U1613" t="s">
        <v>42</v>
      </c>
      <c r="V1613">
        <v>81445</v>
      </c>
      <c r="W1613" t="s">
        <v>93</v>
      </c>
      <c r="X1613" t="s">
        <v>84</v>
      </c>
      <c r="Y1613" t="s">
        <v>45</v>
      </c>
      <c r="Z1613">
        <v>3</v>
      </c>
    </row>
    <row r="1614" spans="1:26" x14ac:dyDescent="0.3">
      <c r="A1614">
        <v>2039</v>
      </c>
      <c r="B1614" t="s">
        <v>6210</v>
      </c>
      <c r="C1614" t="s">
        <v>3674</v>
      </c>
      <c r="D1614" s="1">
        <v>44673</v>
      </c>
      <c r="E1614" s="1"/>
      <c r="F1614" t="s">
        <v>28</v>
      </c>
      <c r="G1614" t="s">
        <v>6211</v>
      </c>
      <c r="H1614" t="s">
        <v>6212</v>
      </c>
      <c r="I1614" t="s">
        <v>80</v>
      </c>
      <c r="J1614" t="s">
        <v>32</v>
      </c>
      <c r="K1614" t="s">
        <v>63</v>
      </c>
      <c r="L1614" t="s">
        <v>64</v>
      </c>
      <c r="M1614" t="s">
        <v>63</v>
      </c>
      <c r="N1614" t="s">
        <v>36</v>
      </c>
      <c r="O1614" t="s">
        <v>37</v>
      </c>
      <c r="P1614" t="s">
        <v>38</v>
      </c>
      <c r="Q1614" t="s">
        <v>90</v>
      </c>
      <c r="R1614" s="1">
        <v>21097</v>
      </c>
      <c r="S1614" t="s">
        <v>40</v>
      </c>
      <c r="T1614" t="s">
        <v>216</v>
      </c>
      <c r="U1614" t="s">
        <v>42</v>
      </c>
      <c r="V1614">
        <v>29345</v>
      </c>
      <c r="W1614" t="s">
        <v>43</v>
      </c>
      <c r="X1614" t="s">
        <v>75</v>
      </c>
      <c r="Y1614" t="s">
        <v>45</v>
      </c>
      <c r="Z1614">
        <v>3</v>
      </c>
    </row>
    <row r="1615" spans="1:26" x14ac:dyDescent="0.3">
      <c r="A1615">
        <v>2040</v>
      </c>
      <c r="B1615" t="s">
        <v>6213</v>
      </c>
      <c r="C1615" t="s">
        <v>4194</v>
      </c>
      <c r="D1615" s="1">
        <v>44535</v>
      </c>
      <c r="E1615" s="1">
        <v>45103</v>
      </c>
      <c r="F1615" t="s">
        <v>728</v>
      </c>
      <c r="G1615" t="s">
        <v>6214</v>
      </c>
      <c r="H1615" t="s">
        <v>6215</v>
      </c>
      <c r="I1615" t="s">
        <v>118</v>
      </c>
      <c r="J1615" t="s">
        <v>198</v>
      </c>
      <c r="K1615" t="s">
        <v>33</v>
      </c>
      <c r="L1615" t="s">
        <v>64</v>
      </c>
      <c r="M1615" t="s">
        <v>35</v>
      </c>
      <c r="N1615" t="s">
        <v>99</v>
      </c>
      <c r="O1615" t="s">
        <v>6216</v>
      </c>
      <c r="P1615" t="s">
        <v>38</v>
      </c>
      <c r="Q1615" t="s">
        <v>81</v>
      </c>
      <c r="R1615" s="1">
        <v>18236</v>
      </c>
      <c r="S1615" t="s">
        <v>40</v>
      </c>
      <c r="T1615" t="s">
        <v>163</v>
      </c>
      <c r="U1615" t="s">
        <v>42</v>
      </c>
      <c r="V1615">
        <v>33621</v>
      </c>
      <c r="W1615" t="s">
        <v>74</v>
      </c>
      <c r="X1615" t="s">
        <v>104</v>
      </c>
      <c r="Y1615" t="s">
        <v>45</v>
      </c>
      <c r="Z1615">
        <v>3</v>
      </c>
    </row>
    <row r="1616" spans="1:26" x14ac:dyDescent="0.3">
      <c r="A1616">
        <v>2041</v>
      </c>
      <c r="B1616" t="s">
        <v>6217</v>
      </c>
      <c r="C1616" t="s">
        <v>4003</v>
      </c>
      <c r="D1616" s="1">
        <v>44817</v>
      </c>
      <c r="E1616" s="1"/>
      <c r="F1616" t="s">
        <v>728</v>
      </c>
      <c r="G1616" t="s">
        <v>6218</v>
      </c>
      <c r="H1616" t="s">
        <v>6219</v>
      </c>
      <c r="I1616" t="s">
        <v>62</v>
      </c>
      <c r="J1616" t="s">
        <v>32</v>
      </c>
      <c r="K1616" t="s">
        <v>52</v>
      </c>
      <c r="L1616" t="s">
        <v>34</v>
      </c>
      <c r="M1616" t="s">
        <v>52</v>
      </c>
      <c r="N1616" t="s">
        <v>36</v>
      </c>
      <c r="O1616" t="s">
        <v>37</v>
      </c>
      <c r="P1616" t="s">
        <v>38</v>
      </c>
      <c r="Q1616" t="s">
        <v>81</v>
      </c>
      <c r="R1616" s="1">
        <v>35538</v>
      </c>
      <c r="S1616" t="s">
        <v>40</v>
      </c>
      <c r="T1616" t="s">
        <v>83</v>
      </c>
      <c r="U1616" t="s">
        <v>42</v>
      </c>
      <c r="V1616">
        <v>91981</v>
      </c>
      <c r="W1616" t="s">
        <v>93</v>
      </c>
      <c r="X1616" t="s">
        <v>75</v>
      </c>
      <c r="Y1616" t="s">
        <v>45</v>
      </c>
      <c r="Z1616">
        <v>3</v>
      </c>
    </row>
    <row r="1617" spans="1:26" x14ac:dyDescent="0.3">
      <c r="A1617">
        <v>2042</v>
      </c>
      <c r="B1617" t="s">
        <v>5693</v>
      </c>
      <c r="C1617" t="s">
        <v>6220</v>
      </c>
      <c r="D1617" s="1">
        <v>43793</v>
      </c>
      <c r="E1617" s="1"/>
      <c r="F1617" t="s">
        <v>728</v>
      </c>
      <c r="G1617" t="s">
        <v>6221</v>
      </c>
      <c r="H1617" t="s">
        <v>6222</v>
      </c>
      <c r="I1617" t="s">
        <v>89</v>
      </c>
      <c r="J1617" t="s">
        <v>32</v>
      </c>
      <c r="K1617" t="s">
        <v>52</v>
      </c>
      <c r="L1617" t="s">
        <v>34</v>
      </c>
      <c r="M1617" t="s">
        <v>52</v>
      </c>
      <c r="N1617" t="s">
        <v>36</v>
      </c>
      <c r="O1617" t="s">
        <v>37</v>
      </c>
      <c r="P1617" t="s">
        <v>38</v>
      </c>
      <c r="Q1617" t="s">
        <v>81</v>
      </c>
      <c r="R1617" s="1">
        <v>33663</v>
      </c>
      <c r="S1617" t="s">
        <v>40</v>
      </c>
      <c r="T1617" t="s">
        <v>103</v>
      </c>
      <c r="U1617" t="s">
        <v>42</v>
      </c>
      <c r="V1617">
        <v>79529</v>
      </c>
      <c r="W1617" t="s">
        <v>43</v>
      </c>
      <c r="X1617" t="s">
        <v>84</v>
      </c>
      <c r="Y1617" t="s">
        <v>45</v>
      </c>
      <c r="Z1617">
        <v>3</v>
      </c>
    </row>
    <row r="1618" spans="1:26" x14ac:dyDescent="0.3">
      <c r="A1618">
        <v>2043</v>
      </c>
      <c r="B1618" t="s">
        <v>6223</v>
      </c>
      <c r="C1618" t="s">
        <v>6224</v>
      </c>
      <c r="D1618" s="1">
        <v>43909</v>
      </c>
      <c r="E1618" s="1"/>
      <c r="F1618" t="s">
        <v>728</v>
      </c>
      <c r="G1618" t="s">
        <v>6225</v>
      </c>
      <c r="H1618" t="s">
        <v>6226</v>
      </c>
      <c r="I1618" t="s">
        <v>31</v>
      </c>
      <c r="J1618" t="s">
        <v>32</v>
      </c>
      <c r="K1618" t="s">
        <v>33</v>
      </c>
      <c r="L1618" t="s">
        <v>34</v>
      </c>
      <c r="M1618" t="s">
        <v>52</v>
      </c>
      <c r="N1618" t="s">
        <v>36</v>
      </c>
      <c r="O1618" t="s">
        <v>37</v>
      </c>
      <c r="P1618" t="s">
        <v>38</v>
      </c>
      <c r="Q1618" t="s">
        <v>3213</v>
      </c>
      <c r="R1618" s="1">
        <v>24736</v>
      </c>
      <c r="S1618" t="s">
        <v>40</v>
      </c>
      <c r="T1618" t="s">
        <v>103</v>
      </c>
      <c r="U1618" t="s">
        <v>42</v>
      </c>
      <c r="V1618">
        <v>7492</v>
      </c>
      <c r="W1618" t="s">
        <v>43</v>
      </c>
      <c r="X1618" t="s">
        <v>84</v>
      </c>
      <c r="Y1618" t="s">
        <v>45</v>
      </c>
      <c r="Z1618">
        <v>3</v>
      </c>
    </row>
    <row r="1619" spans="1:26" x14ac:dyDescent="0.3">
      <c r="A1619">
        <v>2044</v>
      </c>
      <c r="B1619" t="s">
        <v>3395</v>
      </c>
      <c r="C1619" t="s">
        <v>344</v>
      </c>
      <c r="D1619" s="1">
        <v>44818</v>
      </c>
      <c r="E1619" s="1"/>
      <c r="F1619" t="s">
        <v>728</v>
      </c>
      <c r="G1619" t="s">
        <v>6227</v>
      </c>
      <c r="H1619" t="s">
        <v>6228</v>
      </c>
      <c r="I1619" t="s">
        <v>133</v>
      </c>
      <c r="J1619" t="s">
        <v>32</v>
      </c>
      <c r="K1619" t="s">
        <v>33</v>
      </c>
      <c r="L1619" t="s">
        <v>34</v>
      </c>
      <c r="M1619" t="s">
        <v>63</v>
      </c>
      <c r="N1619" t="s">
        <v>36</v>
      </c>
      <c r="O1619" t="s">
        <v>37</v>
      </c>
      <c r="P1619" t="s">
        <v>38</v>
      </c>
      <c r="Q1619" t="s">
        <v>305</v>
      </c>
      <c r="R1619" s="1">
        <v>33654</v>
      </c>
      <c r="S1619" t="s">
        <v>40</v>
      </c>
      <c r="T1619" t="s">
        <v>216</v>
      </c>
      <c r="U1619" t="s">
        <v>42</v>
      </c>
      <c r="V1619">
        <v>16589</v>
      </c>
      <c r="W1619" t="s">
        <v>93</v>
      </c>
      <c r="X1619" t="s">
        <v>84</v>
      </c>
      <c r="Y1619" t="s">
        <v>45</v>
      </c>
      <c r="Z1619">
        <v>3</v>
      </c>
    </row>
    <row r="1620" spans="1:26" x14ac:dyDescent="0.3">
      <c r="A1620">
        <v>2045</v>
      </c>
      <c r="B1620" t="s">
        <v>6229</v>
      </c>
      <c r="C1620" t="s">
        <v>3351</v>
      </c>
      <c r="D1620" s="1">
        <v>44460</v>
      </c>
      <c r="E1620" s="1"/>
      <c r="F1620" t="s">
        <v>728</v>
      </c>
      <c r="G1620" t="s">
        <v>6230</v>
      </c>
      <c r="H1620" t="s">
        <v>6231</v>
      </c>
      <c r="I1620" t="s">
        <v>50</v>
      </c>
      <c r="J1620" t="s">
        <v>32</v>
      </c>
      <c r="K1620" t="s">
        <v>52</v>
      </c>
      <c r="L1620" t="s">
        <v>51</v>
      </c>
      <c r="M1620" t="s">
        <v>52</v>
      </c>
      <c r="N1620" t="s">
        <v>36</v>
      </c>
      <c r="O1620" t="s">
        <v>37</v>
      </c>
      <c r="P1620" t="s">
        <v>38</v>
      </c>
      <c r="Q1620" t="s">
        <v>231</v>
      </c>
      <c r="R1620" s="1">
        <v>28083</v>
      </c>
      <c r="S1620" t="s">
        <v>40</v>
      </c>
      <c r="T1620" t="s">
        <v>113</v>
      </c>
      <c r="U1620" t="s">
        <v>42</v>
      </c>
      <c r="V1620">
        <v>39813</v>
      </c>
      <c r="W1620" t="s">
        <v>74</v>
      </c>
      <c r="X1620" t="s">
        <v>104</v>
      </c>
      <c r="Y1620" t="s">
        <v>45</v>
      </c>
      <c r="Z1620">
        <v>3</v>
      </c>
    </row>
    <row r="1621" spans="1:26" x14ac:dyDescent="0.3">
      <c r="A1621">
        <v>2046</v>
      </c>
      <c r="B1621" t="s">
        <v>6232</v>
      </c>
      <c r="C1621" t="s">
        <v>6233</v>
      </c>
      <c r="D1621" s="1">
        <v>43973</v>
      </c>
      <c r="E1621" s="1"/>
      <c r="F1621" t="s">
        <v>728</v>
      </c>
      <c r="G1621" t="s">
        <v>6234</v>
      </c>
      <c r="H1621" t="s">
        <v>6235</v>
      </c>
      <c r="I1621" t="s">
        <v>139</v>
      </c>
      <c r="J1621" t="s">
        <v>32</v>
      </c>
      <c r="K1621" t="s">
        <v>52</v>
      </c>
      <c r="L1621" t="s">
        <v>34</v>
      </c>
      <c r="M1621" t="s">
        <v>52</v>
      </c>
      <c r="N1621" t="s">
        <v>36</v>
      </c>
      <c r="O1621" t="s">
        <v>37</v>
      </c>
      <c r="P1621" t="s">
        <v>38</v>
      </c>
      <c r="Q1621" t="s">
        <v>177</v>
      </c>
      <c r="R1621" s="1">
        <v>17832</v>
      </c>
      <c r="S1621" t="s">
        <v>40</v>
      </c>
      <c r="T1621" t="s">
        <v>243</v>
      </c>
      <c r="U1621" t="s">
        <v>42</v>
      </c>
      <c r="V1621">
        <v>31663</v>
      </c>
      <c r="W1621" t="s">
        <v>128</v>
      </c>
      <c r="X1621" t="s">
        <v>44</v>
      </c>
      <c r="Y1621" t="s">
        <v>45</v>
      </c>
      <c r="Z1621">
        <v>3</v>
      </c>
    </row>
    <row r="1622" spans="1:26" x14ac:dyDescent="0.3">
      <c r="A1622">
        <v>2047</v>
      </c>
      <c r="B1622" t="s">
        <v>6236</v>
      </c>
      <c r="C1622" t="s">
        <v>1479</v>
      </c>
      <c r="D1622" s="1">
        <v>44908</v>
      </c>
      <c r="E1622" s="1"/>
      <c r="F1622" t="s">
        <v>728</v>
      </c>
      <c r="G1622" t="s">
        <v>4335</v>
      </c>
      <c r="H1622" t="s">
        <v>6237</v>
      </c>
      <c r="I1622" t="s">
        <v>80</v>
      </c>
      <c r="J1622" t="s">
        <v>32</v>
      </c>
      <c r="K1622" t="s">
        <v>33</v>
      </c>
      <c r="L1622" t="s">
        <v>51</v>
      </c>
      <c r="M1622" t="s">
        <v>52</v>
      </c>
      <c r="N1622" t="s">
        <v>36</v>
      </c>
      <c r="O1622" t="s">
        <v>37</v>
      </c>
      <c r="P1622" t="s">
        <v>38</v>
      </c>
      <c r="Q1622" t="s">
        <v>53</v>
      </c>
      <c r="R1622" s="1">
        <v>24342</v>
      </c>
      <c r="S1622" t="s">
        <v>40</v>
      </c>
      <c r="T1622" t="s">
        <v>83</v>
      </c>
      <c r="U1622" t="s">
        <v>42</v>
      </c>
      <c r="V1622">
        <v>26502</v>
      </c>
      <c r="W1622" t="s">
        <v>43</v>
      </c>
      <c r="X1622" t="s">
        <v>75</v>
      </c>
      <c r="Y1622" t="s">
        <v>45</v>
      </c>
      <c r="Z1622">
        <v>3</v>
      </c>
    </row>
    <row r="1623" spans="1:26" x14ac:dyDescent="0.3">
      <c r="A1623">
        <v>2048</v>
      </c>
      <c r="B1623" t="s">
        <v>688</v>
      </c>
      <c r="C1623" t="s">
        <v>600</v>
      </c>
      <c r="D1623" s="1">
        <v>44599</v>
      </c>
      <c r="E1623" s="1"/>
      <c r="F1623" t="s">
        <v>728</v>
      </c>
      <c r="G1623" t="s">
        <v>6238</v>
      </c>
      <c r="H1623" t="s">
        <v>6239</v>
      </c>
      <c r="I1623" t="s">
        <v>168</v>
      </c>
      <c r="J1623" t="s">
        <v>32</v>
      </c>
      <c r="K1623" t="s">
        <v>33</v>
      </c>
      <c r="L1623" t="s">
        <v>64</v>
      </c>
      <c r="M1623" t="s">
        <v>52</v>
      </c>
      <c r="N1623" t="s">
        <v>36</v>
      </c>
      <c r="O1623" t="s">
        <v>37</v>
      </c>
      <c r="P1623" t="s">
        <v>38</v>
      </c>
      <c r="Q1623" t="s">
        <v>53</v>
      </c>
      <c r="R1623" s="1">
        <v>34795</v>
      </c>
      <c r="S1623" t="s">
        <v>40</v>
      </c>
      <c r="T1623" t="s">
        <v>83</v>
      </c>
      <c r="U1623" t="s">
        <v>42</v>
      </c>
      <c r="V1623">
        <v>4321</v>
      </c>
      <c r="W1623" t="s">
        <v>128</v>
      </c>
      <c r="X1623" t="s">
        <v>84</v>
      </c>
      <c r="Y1623" t="s">
        <v>45</v>
      </c>
      <c r="Z1623">
        <v>3</v>
      </c>
    </row>
    <row r="1624" spans="1:26" x14ac:dyDescent="0.3">
      <c r="A1624">
        <v>2049</v>
      </c>
      <c r="B1624" t="s">
        <v>6240</v>
      </c>
      <c r="C1624" t="s">
        <v>6241</v>
      </c>
      <c r="D1624" s="1">
        <v>44110</v>
      </c>
      <c r="E1624" s="1"/>
      <c r="F1624" t="s">
        <v>728</v>
      </c>
      <c r="G1624" t="s">
        <v>6242</v>
      </c>
      <c r="H1624" t="s">
        <v>6243</v>
      </c>
      <c r="I1624" t="s">
        <v>98</v>
      </c>
      <c r="J1624" t="s">
        <v>32</v>
      </c>
      <c r="K1624" t="s">
        <v>33</v>
      </c>
      <c r="L1624" t="s">
        <v>51</v>
      </c>
      <c r="M1624" t="s">
        <v>63</v>
      </c>
      <c r="N1624" t="s">
        <v>36</v>
      </c>
      <c r="O1624" t="s">
        <v>37</v>
      </c>
      <c r="P1624" t="s">
        <v>38</v>
      </c>
      <c r="Q1624" t="s">
        <v>90</v>
      </c>
      <c r="R1624" s="1">
        <v>15468</v>
      </c>
      <c r="S1624" t="s">
        <v>40</v>
      </c>
      <c r="T1624" t="s">
        <v>83</v>
      </c>
      <c r="U1624" t="s">
        <v>42</v>
      </c>
      <c r="V1624">
        <v>93573</v>
      </c>
      <c r="W1624" t="s">
        <v>128</v>
      </c>
      <c r="X1624" t="s">
        <v>44</v>
      </c>
      <c r="Y1624" t="s">
        <v>45</v>
      </c>
      <c r="Z1624">
        <v>3</v>
      </c>
    </row>
    <row r="1625" spans="1:26" x14ac:dyDescent="0.3">
      <c r="A1625">
        <v>2050</v>
      </c>
      <c r="B1625" t="s">
        <v>1912</v>
      </c>
      <c r="C1625" t="s">
        <v>938</v>
      </c>
      <c r="D1625" s="1">
        <v>44572</v>
      </c>
      <c r="E1625" s="1">
        <v>44911</v>
      </c>
      <c r="F1625" t="s">
        <v>728</v>
      </c>
      <c r="G1625" t="s">
        <v>6244</v>
      </c>
      <c r="H1625" t="s">
        <v>6245</v>
      </c>
      <c r="I1625" t="s">
        <v>118</v>
      </c>
      <c r="J1625" t="s">
        <v>32</v>
      </c>
      <c r="K1625" t="s">
        <v>63</v>
      </c>
      <c r="L1625" t="s">
        <v>34</v>
      </c>
      <c r="M1625" t="s">
        <v>63</v>
      </c>
      <c r="N1625" t="s">
        <v>140</v>
      </c>
      <c r="O1625" t="s">
        <v>6246</v>
      </c>
      <c r="P1625" t="s">
        <v>38</v>
      </c>
      <c r="Q1625" t="s">
        <v>594</v>
      </c>
      <c r="R1625" s="1">
        <v>19393</v>
      </c>
      <c r="S1625" t="s">
        <v>40</v>
      </c>
      <c r="T1625" t="s">
        <v>2517</v>
      </c>
      <c r="U1625" t="s">
        <v>42</v>
      </c>
      <c r="V1625">
        <v>17084</v>
      </c>
      <c r="W1625" t="s">
        <v>43</v>
      </c>
      <c r="X1625" t="s">
        <v>44</v>
      </c>
      <c r="Y1625" t="s">
        <v>45</v>
      </c>
      <c r="Z1625">
        <v>3</v>
      </c>
    </row>
    <row r="1626" spans="1:26" x14ac:dyDescent="0.3">
      <c r="A1626">
        <v>2051</v>
      </c>
      <c r="B1626" t="s">
        <v>5107</v>
      </c>
      <c r="C1626" t="s">
        <v>6025</v>
      </c>
      <c r="D1626" s="1">
        <v>44618</v>
      </c>
      <c r="E1626" s="1"/>
      <c r="F1626" t="s">
        <v>28</v>
      </c>
      <c r="G1626" t="s">
        <v>6247</v>
      </c>
      <c r="H1626" t="s">
        <v>6248</v>
      </c>
      <c r="I1626" t="s">
        <v>31</v>
      </c>
      <c r="J1626" t="s">
        <v>32</v>
      </c>
      <c r="K1626" t="s">
        <v>52</v>
      </c>
      <c r="L1626" t="s">
        <v>34</v>
      </c>
      <c r="M1626" t="s">
        <v>35</v>
      </c>
      <c r="N1626" t="s">
        <v>36</v>
      </c>
      <c r="O1626" t="s">
        <v>37</v>
      </c>
      <c r="P1626" t="s">
        <v>38</v>
      </c>
      <c r="Q1626" t="s">
        <v>90</v>
      </c>
      <c r="R1626" s="1">
        <v>36263</v>
      </c>
      <c r="S1626" t="s">
        <v>40</v>
      </c>
      <c r="T1626" t="s">
        <v>83</v>
      </c>
      <c r="U1626" t="s">
        <v>42</v>
      </c>
      <c r="V1626">
        <v>18433</v>
      </c>
      <c r="W1626" t="s">
        <v>93</v>
      </c>
      <c r="X1626" t="s">
        <v>75</v>
      </c>
      <c r="Y1626" t="s">
        <v>45</v>
      </c>
      <c r="Z1626">
        <v>3</v>
      </c>
    </row>
    <row r="1627" spans="1:26" x14ac:dyDescent="0.3">
      <c r="A1627">
        <v>2052</v>
      </c>
      <c r="B1627" t="s">
        <v>2687</v>
      </c>
      <c r="C1627" t="s">
        <v>6249</v>
      </c>
      <c r="D1627" s="1">
        <v>43992</v>
      </c>
      <c r="E1627" s="1">
        <v>44878</v>
      </c>
      <c r="F1627" t="s">
        <v>28</v>
      </c>
      <c r="G1627" t="s">
        <v>6250</v>
      </c>
      <c r="H1627" t="s">
        <v>6251</v>
      </c>
      <c r="I1627" t="s">
        <v>133</v>
      </c>
      <c r="J1627" t="s">
        <v>32</v>
      </c>
      <c r="K1627" t="s">
        <v>52</v>
      </c>
      <c r="L1627" t="s">
        <v>64</v>
      </c>
      <c r="M1627" t="s">
        <v>52</v>
      </c>
      <c r="N1627" t="s">
        <v>99</v>
      </c>
      <c r="O1627" t="s">
        <v>6252</v>
      </c>
      <c r="P1627" t="s">
        <v>38</v>
      </c>
      <c r="Q1627" t="s">
        <v>90</v>
      </c>
      <c r="R1627" s="1">
        <v>20587</v>
      </c>
      <c r="S1627" t="s">
        <v>40</v>
      </c>
      <c r="T1627" t="s">
        <v>83</v>
      </c>
      <c r="U1627" t="s">
        <v>42</v>
      </c>
      <c r="V1627">
        <v>61020</v>
      </c>
      <c r="W1627" t="s">
        <v>56</v>
      </c>
      <c r="X1627" t="s">
        <v>84</v>
      </c>
      <c r="Y1627" t="s">
        <v>45</v>
      </c>
      <c r="Z1627">
        <v>3</v>
      </c>
    </row>
    <row r="1628" spans="1:26" x14ac:dyDescent="0.3">
      <c r="A1628">
        <v>2053</v>
      </c>
      <c r="B1628" t="s">
        <v>4448</v>
      </c>
      <c r="C1628" t="s">
        <v>4094</v>
      </c>
      <c r="D1628" s="1">
        <v>44466</v>
      </c>
      <c r="E1628" s="1"/>
      <c r="F1628" t="s">
        <v>28</v>
      </c>
      <c r="G1628" t="s">
        <v>6253</v>
      </c>
      <c r="H1628" t="s">
        <v>6254</v>
      </c>
      <c r="I1628" t="s">
        <v>50</v>
      </c>
      <c r="J1628" t="s">
        <v>32</v>
      </c>
      <c r="K1628" t="s">
        <v>52</v>
      </c>
      <c r="L1628" t="s">
        <v>64</v>
      </c>
      <c r="M1628" t="s">
        <v>35</v>
      </c>
      <c r="N1628" t="s">
        <v>36</v>
      </c>
      <c r="O1628" t="s">
        <v>37</v>
      </c>
      <c r="P1628" t="s">
        <v>38</v>
      </c>
      <c r="Q1628" t="s">
        <v>111</v>
      </c>
      <c r="R1628" s="1">
        <v>32548</v>
      </c>
      <c r="S1628" t="s">
        <v>40</v>
      </c>
      <c r="T1628" t="s">
        <v>113</v>
      </c>
      <c r="U1628" t="s">
        <v>42</v>
      </c>
      <c r="V1628">
        <v>34501</v>
      </c>
      <c r="W1628" t="s">
        <v>43</v>
      </c>
      <c r="X1628" t="s">
        <v>104</v>
      </c>
      <c r="Y1628" t="s">
        <v>45</v>
      </c>
      <c r="Z1628">
        <v>3</v>
      </c>
    </row>
    <row r="1629" spans="1:26" x14ac:dyDescent="0.3">
      <c r="A1629">
        <v>2054</v>
      </c>
      <c r="B1629" t="s">
        <v>6255</v>
      </c>
      <c r="C1629" t="s">
        <v>325</v>
      </c>
      <c r="D1629" s="1">
        <v>43398</v>
      </c>
      <c r="E1629" s="1">
        <v>44484</v>
      </c>
      <c r="F1629" t="s">
        <v>28</v>
      </c>
      <c r="G1629" t="s">
        <v>6256</v>
      </c>
      <c r="H1629" t="s">
        <v>6257</v>
      </c>
      <c r="I1629" t="s">
        <v>139</v>
      </c>
      <c r="J1629" t="s">
        <v>32</v>
      </c>
      <c r="K1629" t="s">
        <v>33</v>
      </c>
      <c r="L1629" t="s">
        <v>34</v>
      </c>
      <c r="M1629" t="s">
        <v>35</v>
      </c>
      <c r="N1629" t="s">
        <v>175</v>
      </c>
      <c r="O1629" t="s">
        <v>6258</v>
      </c>
      <c r="P1629" t="s">
        <v>38</v>
      </c>
      <c r="Q1629" t="s">
        <v>177</v>
      </c>
      <c r="R1629" s="1">
        <v>34333</v>
      </c>
      <c r="S1629" t="s">
        <v>40</v>
      </c>
      <c r="T1629" t="s">
        <v>178</v>
      </c>
      <c r="U1629" t="s">
        <v>42</v>
      </c>
      <c r="V1629">
        <v>41617</v>
      </c>
      <c r="W1629" t="s">
        <v>93</v>
      </c>
      <c r="X1629" t="s">
        <v>84</v>
      </c>
      <c r="Y1629" t="s">
        <v>45</v>
      </c>
      <c r="Z1629">
        <v>3</v>
      </c>
    </row>
    <row r="1630" spans="1:26" x14ac:dyDescent="0.3">
      <c r="A1630">
        <v>2055</v>
      </c>
      <c r="B1630" t="s">
        <v>4772</v>
      </c>
      <c r="C1630" t="s">
        <v>2025</v>
      </c>
      <c r="D1630" s="1">
        <v>44160</v>
      </c>
      <c r="E1630" s="1"/>
      <c r="F1630" t="s">
        <v>28</v>
      </c>
      <c r="G1630" t="s">
        <v>6259</v>
      </c>
      <c r="H1630" t="s">
        <v>6260</v>
      </c>
      <c r="I1630" t="s">
        <v>80</v>
      </c>
      <c r="J1630" t="s">
        <v>32</v>
      </c>
      <c r="K1630" t="s">
        <v>33</v>
      </c>
      <c r="L1630" t="s">
        <v>51</v>
      </c>
      <c r="M1630" t="s">
        <v>63</v>
      </c>
      <c r="N1630" t="s">
        <v>36</v>
      </c>
      <c r="O1630" t="s">
        <v>37</v>
      </c>
      <c r="P1630" t="s">
        <v>38</v>
      </c>
      <c r="Q1630" t="s">
        <v>111</v>
      </c>
      <c r="R1630" s="1">
        <v>32708</v>
      </c>
      <c r="S1630" t="s">
        <v>40</v>
      </c>
      <c r="T1630" t="s">
        <v>119</v>
      </c>
      <c r="U1630" t="s">
        <v>42</v>
      </c>
      <c r="V1630">
        <v>70318</v>
      </c>
      <c r="W1630" t="s">
        <v>43</v>
      </c>
      <c r="X1630" t="s">
        <v>104</v>
      </c>
      <c r="Y1630" t="s">
        <v>45</v>
      </c>
      <c r="Z1630">
        <v>3</v>
      </c>
    </row>
    <row r="1631" spans="1:26" x14ac:dyDescent="0.3">
      <c r="A1631">
        <v>2056</v>
      </c>
      <c r="B1631" t="s">
        <v>2102</v>
      </c>
      <c r="C1631" t="s">
        <v>425</v>
      </c>
      <c r="D1631" s="1">
        <v>43938</v>
      </c>
      <c r="E1631" s="1">
        <v>44618</v>
      </c>
      <c r="F1631" t="s">
        <v>28</v>
      </c>
      <c r="G1631" t="s">
        <v>6261</v>
      </c>
      <c r="H1631" t="s">
        <v>6262</v>
      </c>
      <c r="I1631" t="s">
        <v>168</v>
      </c>
      <c r="J1631" t="s">
        <v>32</v>
      </c>
      <c r="K1631" t="s">
        <v>33</v>
      </c>
      <c r="L1631" t="s">
        <v>51</v>
      </c>
      <c r="M1631" t="s">
        <v>63</v>
      </c>
      <c r="N1631" t="s">
        <v>175</v>
      </c>
      <c r="O1631" t="s">
        <v>6263</v>
      </c>
      <c r="P1631" t="s">
        <v>38</v>
      </c>
      <c r="Q1631" t="s">
        <v>90</v>
      </c>
      <c r="R1631" s="1">
        <v>21026</v>
      </c>
      <c r="S1631" t="s">
        <v>40</v>
      </c>
      <c r="T1631" t="s">
        <v>83</v>
      </c>
      <c r="U1631" t="s">
        <v>42</v>
      </c>
      <c r="V1631">
        <v>69455</v>
      </c>
      <c r="W1631" t="s">
        <v>43</v>
      </c>
      <c r="X1631" t="s">
        <v>104</v>
      </c>
      <c r="Y1631" t="s">
        <v>45</v>
      </c>
      <c r="Z1631">
        <v>3</v>
      </c>
    </row>
    <row r="1632" spans="1:26" x14ac:dyDescent="0.3">
      <c r="A1632">
        <v>2057</v>
      </c>
      <c r="B1632" t="s">
        <v>4863</v>
      </c>
      <c r="C1632" t="s">
        <v>3076</v>
      </c>
      <c r="D1632" s="1">
        <v>44301</v>
      </c>
      <c r="E1632" s="1"/>
      <c r="F1632" t="s">
        <v>28</v>
      </c>
      <c r="G1632" t="s">
        <v>6264</v>
      </c>
      <c r="H1632" t="s">
        <v>6265</v>
      </c>
      <c r="I1632" t="s">
        <v>98</v>
      </c>
      <c r="J1632" t="s">
        <v>32</v>
      </c>
      <c r="K1632" t="s">
        <v>33</v>
      </c>
      <c r="L1632" t="s">
        <v>34</v>
      </c>
      <c r="M1632" t="s">
        <v>52</v>
      </c>
      <c r="N1632" t="s">
        <v>36</v>
      </c>
      <c r="O1632" t="s">
        <v>37</v>
      </c>
      <c r="P1632" t="s">
        <v>38</v>
      </c>
      <c r="Q1632" t="s">
        <v>90</v>
      </c>
      <c r="R1632" s="1">
        <v>23725</v>
      </c>
      <c r="S1632" t="s">
        <v>40</v>
      </c>
      <c r="T1632" t="s">
        <v>83</v>
      </c>
      <c r="U1632" t="s">
        <v>55</v>
      </c>
      <c r="V1632">
        <v>28907</v>
      </c>
      <c r="W1632" t="s">
        <v>56</v>
      </c>
      <c r="X1632" t="s">
        <v>84</v>
      </c>
      <c r="Y1632" t="s">
        <v>45</v>
      </c>
      <c r="Z1632">
        <v>3</v>
      </c>
    </row>
    <row r="1633" spans="1:26" x14ac:dyDescent="0.3">
      <c r="A1633">
        <v>2058</v>
      </c>
      <c r="B1633" t="s">
        <v>1969</v>
      </c>
      <c r="C1633" t="s">
        <v>1472</v>
      </c>
      <c r="D1633" s="1">
        <v>44668</v>
      </c>
      <c r="E1633" s="1">
        <v>44715</v>
      </c>
      <c r="F1633" t="s">
        <v>28</v>
      </c>
      <c r="G1633" t="s">
        <v>6266</v>
      </c>
      <c r="H1633" t="s">
        <v>6267</v>
      </c>
      <c r="I1633" t="s">
        <v>118</v>
      </c>
      <c r="J1633" t="s">
        <v>32</v>
      </c>
      <c r="K1633" t="s">
        <v>63</v>
      </c>
      <c r="L1633" t="s">
        <v>51</v>
      </c>
      <c r="M1633" t="s">
        <v>35</v>
      </c>
      <c r="N1633" t="s">
        <v>126</v>
      </c>
      <c r="O1633" t="s">
        <v>6268</v>
      </c>
      <c r="P1633" t="s">
        <v>38</v>
      </c>
      <c r="Q1633" t="s">
        <v>90</v>
      </c>
      <c r="R1633" s="1">
        <v>30694</v>
      </c>
      <c r="S1633" t="s">
        <v>40</v>
      </c>
      <c r="T1633" t="s">
        <v>83</v>
      </c>
      <c r="U1633" t="s">
        <v>55</v>
      </c>
      <c r="V1633">
        <v>9125</v>
      </c>
      <c r="W1633" t="s">
        <v>43</v>
      </c>
      <c r="X1633" t="s">
        <v>104</v>
      </c>
      <c r="Y1633" t="s">
        <v>45</v>
      </c>
      <c r="Z1633">
        <v>3</v>
      </c>
    </row>
    <row r="1634" spans="1:26" x14ac:dyDescent="0.3">
      <c r="A1634">
        <v>2059</v>
      </c>
      <c r="B1634" t="s">
        <v>6269</v>
      </c>
      <c r="C1634" t="s">
        <v>6270</v>
      </c>
      <c r="D1634" s="1">
        <v>45136</v>
      </c>
      <c r="E1634" s="1">
        <v>45144</v>
      </c>
      <c r="F1634" t="s">
        <v>28</v>
      </c>
      <c r="G1634" t="s">
        <v>6271</v>
      </c>
      <c r="H1634" t="s">
        <v>6272</v>
      </c>
      <c r="I1634" t="s">
        <v>62</v>
      </c>
      <c r="J1634" t="s">
        <v>745</v>
      </c>
      <c r="K1634" t="s">
        <v>63</v>
      </c>
      <c r="L1634" t="s">
        <v>34</v>
      </c>
      <c r="M1634" t="s">
        <v>35</v>
      </c>
      <c r="N1634" t="s">
        <v>140</v>
      </c>
      <c r="O1634" t="s">
        <v>6273</v>
      </c>
      <c r="P1634" t="s">
        <v>38</v>
      </c>
      <c r="Q1634" t="s">
        <v>81</v>
      </c>
      <c r="R1634" s="1">
        <v>31985</v>
      </c>
      <c r="S1634" t="s">
        <v>40</v>
      </c>
      <c r="T1634" t="s">
        <v>83</v>
      </c>
      <c r="U1634" t="s">
        <v>42</v>
      </c>
      <c r="V1634">
        <v>7499</v>
      </c>
      <c r="W1634" t="s">
        <v>43</v>
      </c>
      <c r="X1634" t="s">
        <v>84</v>
      </c>
      <c r="Y1634" t="s">
        <v>45</v>
      </c>
      <c r="Z1634">
        <v>3</v>
      </c>
    </row>
    <row r="1635" spans="1:26" x14ac:dyDescent="0.3">
      <c r="A1635">
        <v>2060</v>
      </c>
      <c r="B1635" t="s">
        <v>5871</v>
      </c>
      <c r="C1635" t="s">
        <v>2694</v>
      </c>
      <c r="D1635" s="1">
        <v>44952</v>
      </c>
      <c r="E1635" s="1"/>
      <c r="F1635" t="s">
        <v>28</v>
      </c>
      <c r="G1635" t="s">
        <v>6274</v>
      </c>
      <c r="H1635" t="s">
        <v>6275</v>
      </c>
      <c r="I1635" t="s">
        <v>89</v>
      </c>
      <c r="J1635" t="s">
        <v>32</v>
      </c>
      <c r="K1635" t="s">
        <v>52</v>
      </c>
      <c r="L1635" t="s">
        <v>34</v>
      </c>
      <c r="M1635" t="s">
        <v>52</v>
      </c>
      <c r="N1635" t="s">
        <v>36</v>
      </c>
      <c r="O1635" t="s">
        <v>37</v>
      </c>
      <c r="P1635" t="s">
        <v>38</v>
      </c>
      <c r="Q1635" t="s">
        <v>90</v>
      </c>
      <c r="R1635" s="1">
        <v>15602</v>
      </c>
      <c r="S1635" t="s">
        <v>40</v>
      </c>
      <c r="T1635" t="s">
        <v>281</v>
      </c>
      <c r="U1635" t="s">
        <v>42</v>
      </c>
      <c r="V1635">
        <v>96077</v>
      </c>
      <c r="W1635" t="s">
        <v>128</v>
      </c>
      <c r="X1635" t="s">
        <v>104</v>
      </c>
      <c r="Y1635" t="s">
        <v>45</v>
      </c>
      <c r="Z1635">
        <v>3</v>
      </c>
    </row>
    <row r="1636" spans="1:26" x14ac:dyDescent="0.3">
      <c r="A1636">
        <v>2061</v>
      </c>
      <c r="B1636" t="s">
        <v>3726</v>
      </c>
      <c r="C1636" t="s">
        <v>6276</v>
      </c>
      <c r="D1636" s="1">
        <v>43446</v>
      </c>
      <c r="E1636" s="1"/>
      <c r="F1636" t="s">
        <v>28</v>
      </c>
      <c r="G1636" t="s">
        <v>6277</v>
      </c>
      <c r="H1636" t="s">
        <v>6278</v>
      </c>
      <c r="I1636" t="s">
        <v>31</v>
      </c>
      <c r="J1636" t="s">
        <v>32</v>
      </c>
      <c r="K1636" t="s">
        <v>63</v>
      </c>
      <c r="L1636" t="s">
        <v>51</v>
      </c>
      <c r="M1636" t="s">
        <v>63</v>
      </c>
      <c r="N1636" t="s">
        <v>36</v>
      </c>
      <c r="O1636" t="s">
        <v>37</v>
      </c>
      <c r="P1636" t="s">
        <v>38</v>
      </c>
      <c r="Q1636" t="s">
        <v>111</v>
      </c>
      <c r="R1636" s="1">
        <v>17020</v>
      </c>
      <c r="S1636" t="s">
        <v>40</v>
      </c>
      <c r="T1636" t="s">
        <v>969</v>
      </c>
      <c r="U1636" t="s">
        <v>42</v>
      </c>
      <c r="V1636">
        <v>55355</v>
      </c>
      <c r="W1636" t="s">
        <v>74</v>
      </c>
      <c r="X1636" t="s">
        <v>84</v>
      </c>
      <c r="Y1636" t="s">
        <v>45</v>
      </c>
      <c r="Z1636">
        <v>3</v>
      </c>
    </row>
    <row r="1637" spans="1:26" x14ac:dyDescent="0.3">
      <c r="A1637">
        <v>2062</v>
      </c>
      <c r="B1637" t="s">
        <v>1078</v>
      </c>
      <c r="C1637" t="s">
        <v>1375</v>
      </c>
      <c r="D1637" s="1">
        <v>43398</v>
      </c>
      <c r="E1637" s="1"/>
      <c r="F1637" t="s">
        <v>28</v>
      </c>
      <c r="G1637" t="s">
        <v>6279</v>
      </c>
      <c r="H1637" t="s">
        <v>6280</v>
      </c>
      <c r="I1637" t="s">
        <v>133</v>
      </c>
      <c r="J1637" t="s">
        <v>32</v>
      </c>
      <c r="K1637" t="s">
        <v>33</v>
      </c>
      <c r="L1637" t="s">
        <v>34</v>
      </c>
      <c r="M1637" t="s">
        <v>35</v>
      </c>
      <c r="N1637" t="s">
        <v>36</v>
      </c>
      <c r="O1637" t="s">
        <v>37</v>
      </c>
      <c r="P1637" t="s">
        <v>38</v>
      </c>
      <c r="Q1637" t="s">
        <v>177</v>
      </c>
      <c r="R1637" s="1">
        <v>18462</v>
      </c>
      <c r="S1637" t="s">
        <v>40</v>
      </c>
      <c r="T1637" t="s">
        <v>83</v>
      </c>
      <c r="U1637" t="s">
        <v>42</v>
      </c>
      <c r="V1637">
        <v>35346</v>
      </c>
      <c r="W1637" t="s">
        <v>56</v>
      </c>
      <c r="X1637" t="s">
        <v>75</v>
      </c>
      <c r="Y1637" t="s">
        <v>45</v>
      </c>
      <c r="Z1637">
        <v>3</v>
      </c>
    </row>
    <row r="1638" spans="1:26" x14ac:dyDescent="0.3">
      <c r="A1638">
        <v>2063</v>
      </c>
      <c r="B1638" t="s">
        <v>6281</v>
      </c>
      <c r="C1638" t="s">
        <v>4084</v>
      </c>
      <c r="D1638" s="1">
        <v>44336</v>
      </c>
      <c r="E1638" s="1"/>
      <c r="F1638" t="s">
        <v>28</v>
      </c>
      <c r="G1638" t="s">
        <v>6282</v>
      </c>
      <c r="H1638" t="s">
        <v>6283</v>
      </c>
      <c r="I1638" t="s">
        <v>50</v>
      </c>
      <c r="J1638" t="s">
        <v>32</v>
      </c>
      <c r="K1638" t="s">
        <v>33</v>
      </c>
      <c r="L1638" t="s">
        <v>64</v>
      </c>
      <c r="M1638" t="s">
        <v>63</v>
      </c>
      <c r="N1638" t="s">
        <v>36</v>
      </c>
      <c r="O1638" t="s">
        <v>37</v>
      </c>
      <c r="P1638" t="s">
        <v>38</v>
      </c>
      <c r="Q1638" t="s">
        <v>53</v>
      </c>
      <c r="R1638" s="1">
        <v>16157</v>
      </c>
      <c r="S1638" t="s">
        <v>40</v>
      </c>
      <c r="T1638" t="s">
        <v>352</v>
      </c>
      <c r="U1638" t="s">
        <v>42</v>
      </c>
      <c r="V1638">
        <v>72585</v>
      </c>
      <c r="W1638" t="s">
        <v>56</v>
      </c>
      <c r="X1638" t="s">
        <v>84</v>
      </c>
      <c r="Y1638" t="s">
        <v>45</v>
      </c>
      <c r="Z1638">
        <v>3</v>
      </c>
    </row>
    <row r="1639" spans="1:26" x14ac:dyDescent="0.3">
      <c r="A1639">
        <v>2064</v>
      </c>
      <c r="B1639" t="s">
        <v>6284</v>
      </c>
      <c r="C1639" t="s">
        <v>955</v>
      </c>
      <c r="D1639" s="1">
        <v>44071</v>
      </c>
      <c r="E1639" s="1">
        <v>44191</v>
      </c>
      <c r="F1639" t="s">
        <v>28</v>
      </c>
      <c r="G1639" t="s">
        <v>6285</v>
      </c>
      <c r="H1639" t="s">
        <v>6286</v>
      </c>
      <c r="I1639" t="s">
        <v>139</v>
      </c>
      <c r="J1639" t="s">
        <v>32</v>
      </c>
      <c r="K1639" t="s">
        <v>52</v>
      </c>
      <c r="L1639" t="s">
        <v>34</v>
      </c>
      <c r="M1639" t="s">
        <v>63</v>
      </c>
      <c r="N1639" t="s">
        <v>126</v>
      </c>
      <c r="O1639" t="s">
        <v>6287</v>
      </c>
      <c r="P1639" t="s">
        <v>38</v>
      </c>
      <c r="Q1639" t="s">
        <v>39</v>
      </c>
      <c r="R1639" s="1">
        <v>23507</v>
      </c>
      <c r="S1639" t="s">
        <v>40</v>
      </c>
      <c r="T1639" t="s">
        <v>119</v>
      </c>
      <c r="U1639" t="s">
        <v>42</v>
      </c>
      <c r="V1639">
        <v>32823</v>
      </c>
      <c r="W1639" t="s">
        <v>43</v>
      </c>
      <c r="X1639" t="s">
        <v>75</v>
      </c>
      <c r="Y1639" t="s">
        <v>45</v>
      </c>
      <c r="Z1639">
        <v>3</v>
      </c>
    </row>
    <row r="1640" spans="1:26" x14ac:dyDescent="0.3">
      <c r="A1640">
        <v>2065</v>
      </c>
      <c r="B1640" t="s">
        <v>1274</v>
      </c>
      <c r="C1640" t="s">
        <v>3160</v>
      </c>
      <c r="D1640" s="1">
        <v>43961</v>
      </c>
      <c r="E1640" s="1"/>
      <c r="F1640" t="s">
        <v>728</v>
      </c>
      <c r="G1640" t="s">
        <v>6288</v>
      </c>
      <c r="H1640" t="s">
        <v>6289</v>
      </c>
      <c r="I1640" t="s">
        <v>50</v>
      </c>
      <c r="J1640" t="s">
        <v>32</v>
      </c>
      <c r="K1640" t="s">
        <v>33</v>
      </c>
      <c r="L1640" t="s">
        <v>34</v>
      </c>
      <c r="M1640" t="s">
        <v>63</v>
      </c>
      <c r="N1640" t="s">
        <v>36</v>
      </c>
      <c r="O1640" t="s">
        <v>37</v>
      </c>
      <c r="P1640" t="s">
        <v>38</v>
      </c>
      <c r="Q1640" t="s">
        <v>90</v>
      </c>
      <c r="R1640" s="1">
        <v>26358</v>
      </c>
      <c r="S1640" t="s">
        <v>40</v>
      </c>
      <c r="T1640" t="s">
        <v>83</v>
      </c>
      <c r="U1640" t="s">
        <v>42</v>
      </c>
      <c r="V1640">
        <v>18169</v>
      </c>
      <c r="W1640" t="s">
        <v>74</v>
      </c>
      <c r="X1640" t="s">
        <v>75</v>
      </c>
      <c r="Y1640" t="s">
        <v>45</v>
      </c>
      <c r="Z1640">
        <v>3</v>
      </c>
    </row>
    <row r="1641" spans="1:26" x14ac:dyDescent="0.3">
      <c r="A1641">
        <v>2066</v>
      </c>
      <c r="B1641" t="s">
        <v>637</v>
      </c>
      <c r="C1641" t="s">
        <v>4089</v>
      </c>
      <c r="D1641" s="1">
        <v>45142</v>
      </c>
      <c r="E1641" s="1">
        <v>45142</v>
      </c>
      <c r="F1641" t="s">
        <v>728</v>
      </c>
      <c r="G1641" t="s">
        <v>6290</v>
      </c>
      <c r="H1641" t="s">
        <v>6291</v>
      </c>
      <c r="I1641" t="s">
        <v>139</v>
      </c>
      <c r="J1641" t="s">
        <v>32</v>
      </c>
      <c r="K1641" t="s">
        <v>33</v>
      </c>
      <c r="L1641" t="s">
        <v>51</v>
      </c>
      <c r="M1641" t="s">
        <v>63</v>
      </c>
      <c r="N1641" t="s">
        <v>175</v>
      </c>
      <c r="O1641" t="s">
        <v>6292</v>
      </c>
      <c r="P1641" t="s">
        <v>38</v>
      </c>
      <c r="Q1641" t="s">
        <v>177</v>
      </c>
      <c r="R1641" s="1">
        <v>32653</v>
      </c>
      <c r="S1641" t="s">
        <v>40</v>
      </c>
      <c r="T1641" t="s">
        <v>243</v>
      </c>
      <c r="U1641" t="s">
        <v>42</v>
      </c>
      <c r="V1641">
        <v>71853</v>
      </c>
      <c r="W1641" t="s">
        <v>128</v>
      </c>
      <c r="X1641" t="s">
        <v>75</v>
      </c>
      <c r="Y1641" t="s">
        <v>45</v>
      </c>
      <c r="Z1641">
        <v>3</v>
      </c>
    </row>
    <row r="1642" spans="1:26" x14ac:dyDescent="0.3">
      <c r="A1642">
        <v>2067</v>
      </c>
      <c r="B1642" t="s">
        <v>6293</v>
      </c>
      <c r="C1642" t="s">
        <v>1507</v>
      </c>
      <c r="D1642" s="1">
        <v>44673</v>
      </c>
      <c r="E1642" s="1"/>
      <c r="F1642" t="s">
        <v>728</v>
      </c>
      <c r="G1642" t="s">
        <v>6294</v>
      </c>
      <c r="H1642" t="s">
        <v>6295</v>
      </c>
      <c r="I1642" t="s">
        <v>118</v>
      </c>
      <c r="J1642" t="s">
        <v>32</v>
      </c>
      <c r="K1642" t="s">
        <v>63</v>
      </c>
      <c r="L1642" t="s">
        <v>34</v>
      </c>
      <c r="M1642" t="s">
        <v>52</v>
      </c>
      <c r="N1642" t="s">
        <v>36</v>
      </c>
      <c r="O1642" t="s">
        <v>37</v>
      </c>
      <c r="P1642" t="s">
        <v>38</v>
      </c>
      <c r="Q1642" t="s">
        <v>111</v>
      </c>
      <c r="R1642" s="1">
        <v>18191</v>
      </c>
      <c r="S1642" t="s">
        <v>40</v>
      </c>
      <c r="T1642" t="s">
        <v>419</v>
      </c>
      <c r="U1642" t="s">
        <v>42</v>
      </c>
      <c r="V1642">
        <v>97487</v>
      </c>
      <c r="W1642" t="s">
        <v>43</v>
      </c>
      <c r="X1642" t="s">
        <v>104</v>
      </c>
      <c r="Y1642" t="s">
        <v>45</v>
      </c>
      <c r="Z1642">
        <v>3</v>
      </c>
    </row>
    <row r="1643" spans="1:26" x14ac:dyDescent="0.3">
      <c r="A1643">
        <v>2068</v>
      </c>
      <c r="B1643" t="s">
        <v>5685</v>
      </c>
      <c r="C1643" t="s">
        <v>975</v>
      </c>
      <c r="D1643" s="1">
        <v>44352</v>
      </c>
      <c r="E1643" s="1"/>
      <c r="F1643" t="s">
        <v>728</v>
      </c>
      <c r="G1643" t="s">
        <v>6296</v>
      </c>
      <c r="H1643" t="s">
        <v>6297</v>
      </c>
      <c r="I1643" t="s">
        <v>62</v>
      </c>
      <c r="J1643" t="s">
        <v>32</v>
      </c>
      <c r="K1643" t="s">
        <v>33</v>
      </c>
      <c r="L1643" t="s">
        <v>34</v>
      </c>
      <c r="M1643" t="s">
        <v>52</v>
      </c>
      <c r="N1643" t="s">
        <v>36</v>
      </c>
      <c r="O1643" t="s">
        <v>37</v>
      </c>
      <c r="P1643" t="s">
        <v>38</v>
      </c>
      <c r="Q1643" t="s">
        <v>90</v>
      </c>
      <c r="R1643" s="1">
        <v>22896</v>
      </c>
      <c r="S1643" t="s">
        <v>40</v>
      </c>
      <c r="T1643" t="s">
        <v>83</v>
      </c>
      <c r="U1643" t="s">
        <v>42</v>
      </c>
      <c r="V1643">
        <v>53645</v>
      </c>
      <c r="W1643" t="s">
        <v>43</v>
      </c>
      <c r="X1643" t="s">
        <v>104</v>
      </c>
      <c r="Y1643" t="s">
        <v>45</v>
      </c>
      <c r="Z1643">
        <v>3</v>
      </c>
    </row>
    <row r="1644" spans="1:26" x14ac:dyDescent="0.3">
      <c r="A1644">
        <v>2069</v>
      </c>
      <c r="B1644" t="s">
        <v>3146</v>
      </c>
      <c r="C1644" t="s">
        <v>6298</v>
      </c>
      <c r="D1644" s="1">
        <v>44741</v>
      </c>
      <c r="E1644" s="1"/>
      <c r="F1644" t="s">
        <v>728</v>
      </c>
      <c r="G1644" t="s">
        <v>6299</v>
      </c>
      <c r="H1644" t="s">
        <v>6300</v>
      </c>
      <c r="I1644" t="s">
        <v>168</v>
      </c>
      <c r="J1644" t="s">
        <v>32</v>
      </c>
      <c r="K1644" t="s">
        <v>63</v>
      </c>
      <c r="L1644" t="s">
        <v>34</v>
      </c>
      <c r="M1644" t="s">
        <v>35</v>
      </c>
      <c r="N1644" t="s">
        <v>36</v>
      </c>
      <c r="O1644" t="s">
        <v>37</v>
      </c>
      <c r="P1644" t="s">
        <v>38</v>
      </c>
      <c r="Q1644" t="s">
        <v>305</v>
      </c>
      <c r="R1644" s="1">
        <v>33597</v>
      </c>
      <c r="S1644" t="s">
        <v>40</v>
      </c>
      <c r="T1644" t="s">
        <v>243</v>
      </c>
      <c r="U1644" t="s">
        <v>42</v>
      </c>
      <c r="V1644">
        <v>43569</v>
      </c>
      <c r="W1644" t="s">
        <v>74</v>
      </c>
      <c r="X1644" t="s">
        <v>44</v>
      </c>
      <c r="Y1644" t="s">
        <v>45</v>
      </c>
      <c r="Z1644">
        <v>3</v>
      </c>
    </row>
    <row r="1645" spans="1:26" x14ac:dyDescent="0.3">
      <c r="A1645">
        <v>2070</v>
      </c>
      <c r="B1645" t="s">
        <v>6301</v>
      </c>
      <c r="C1645" t="s">
        <v>2200</v>
      </c>
      <c r="D1645" s="1">
        <v>44744</v>
      </c>
      <c r="E1645" s="1"/>
      <c r="F1645" t="s">
        <v>728</v>
      </c>
      <c r="G1645" t="s">
        <v>6302</v>
      </c>
      <c r="H1645" t="s">
        <v>6303</v>
      </c>
      <c r="I1645" t="s">
        <v>133</v>
      </c>
      <c r="J1645" t="s">
        <v>32</v>
      </c>
      <c r="K1645" t="s">
        <v>33</v>
      </c>
      <c r="L1645" t="s">
        <v>51</v>
      </c>
      <c r="M1645" t="s">
        <v>63</v>
      </c>
      <c r="N1645" t="s">
        <v>36</v>
      </c>
      <c r="O1645" t="s">
        <v>37</v>
      </c>
      <c r="P1645" t="s">
        <v>38</v>
      </c>
      <c r="Q1645" t="s">
        <v>90</v>
      </c>
      <c r="R1645" s="1">
        <v>25254</v>
      </c>
      <c r="S1645" t="s">
        <v>40</v>
      </c>
      <c r="T1645" t="s">
        <v>216</v>
      </c>
      <c r="U1645" t="s">
        <v>42</v>
      </c>
      <c r="V1645">
        <v>38800</v>
      </c>
      <c r="W1645" t="s">
        <v>43</v>
      </c>
      <c r="X1645" t="s">
        <v>104</v>
      </c>
      <c r="Y1645" t="s">
        <v>45</v>
      </c>
      <c r="Z1645">
        <v>3</v>
      </c>
    </row>
    <row r="1646" spans="1:26" x14ac:dyDescent="0.3">
      <c r="A1646">
        <v>2071</v>
      </c>
      <c r="B1646" t="s">
        <v>6304</v>
      </c>
      <c r="C1646" t="s">
        <v>1091</v>
      </c>
      <c r="D1646" s="1">
        <v>44930</v>
      </c>
      <c r="E1646" s="1"/>
      <c r="F1646" t="s">
        <v>728</v>
      </c>
      <c r="G1646" t="s">
        <v>6305</v>
      </c>
      <c r="H1646" t="s">
        <v>6306</v>
      </c>
      <c r="I1646" t="s">
        <v>80</v>
      </c>
      <c r="J1646" t="s">
        <v>32</v>
      </c>
      <c r="K1646" t="s">
        <v>33</v>
      </c>
      <c r="L1646" t="s">
        <v>51</v>
      </c>
      <c r="M1646" t="s">
        <v>63</v>
      </c>
      <c r="N1646" t="s">
        <v>36</v>
      </c>
      <c r="O1646" t="s">
        <v>37</v>
      </c>
      <c r="P1646" t="s">
        <v>38</v>
      </c>
      <c r="Q1646" t="s">
        <v>305</v>
      </c>
      <c r="R1646" s="1">
        <v>28259</v>
      </c>
      <c r="S1646" t="s">
        <v>40</v>
      </c>
      <c r="T1646" t="s">
        <v>83</v>
      </c>
      <c r="U1646" t="s">
        <v>42</v>
      </c>
      <c r="V1646">
        <v>72287</v>
      </c>
      <c r="W1646" t="s">
        <v>43</v>
      </c>
      <c r="X1646" t="s">
        <v>44</v>
      </c>
      <c r="Y1646" t="s">
        <v>45</v>
      </c>
      <c r="Z1646">
        <v>3</v>
      </c>
    </row>
    <row r="1647" spans="1:26" x14ac:dyDescent="0.3">
      <c r="A1647">
        <v>2072</v>
      </c>
      <c r="B1647" t="s">
        <v>312</v>
      </c>
      <c r="C1647" t="s">
        <v>1109</v>
      </c>
      <c r="D1647" s="1">
        <v>45115</v>
      </c>
      <c r="E1647" s="1"/>
      <c r="F1647" t="s">
        <v>728</v>
      </c>
      <c r="G1647" t="s">
        <v>6307</v>
      </c>
      <c r="H1647" t="s">
        <v>6308</v>
      </c>
      <c r="I1647" t="s">
        <v>98</v>
      </c>
      <c r="J1647" t="s">
        <v>32</v>
      </c>
      <c r="K1647" t="s">
        <v>33</v>
      </c>
      <c r="L1647" t="s">
        <v>51</v>
      </c>
      <c r="M1647" t="s">
        <v>35</v>
      </c>
      <c r="N1647" t="s">
        <v>36</v>
      </c>
      <c r="O1647" t="s">
        <v>37</v>
      </c>
      <c r="P1647" t="s">
        <v>38</v>
      </c>
      <c r="Q1647" t="s">
        <v>177</v>
      </c>
      <c r="R1647" s="1">
        <v>29471</v>
      </c>
      <c r="S1647" t="s">
        <v>40</v>
      </c>
      <c r="T1647" t="s">
        <v>113</v>
      </c>
      <c r="U1647" t="s">
        <v>42</v>
      </c>
      <c r="V1647">
        <v>37599</v>
      </c>
      <c r="W1647" t="s">
        <v>43</v>
      </c>
      <c r="X1647" t="s">
        <v>75</v>
      </c>
      <c r="Y1647" t="s">
        <v>45</v>
      </c>
      <c r="Z1647">
        <v>3</v>
      </c>
    </row>
    <row r="1648" spans="1:26" x14ac:dyDescent="0.3">
      <c r="A1648">
        <v>2073</v>
      </c>
      <c r="B1648" t="s">
        <v>2868</v>
      </c>
      <c r="C1648" t="s">
        <v>495</v>
      </c>
      <c r="D1648" s="1">
        <v>44988</v>
      </c>
      <c r="E1648" s="1">
        <v>45144</v>
      </c>
      <c r="F1648" t="s">
        <v>728</v>
      </c>
      <c r="G1648" t="s">
        <v>6309</v>
      </c>
      <c r="H1648" t="s">
        <v>6310</v>
      </c>
      <c r="I1648" t="s">
        <v>168</v>
      </c>
      <c r="J1648" t="s">
        <v>32</v>
      </c>
      <c r="K1648" t="s">
        <v>52</v>
      </c>
      <c r="L1648" t="s">
        <v>64</v>
      </c>
      <c r="M1648" t="s">
        <v>63</v>
      </c>
      <c r="N1648" t="s">
        <v>99</v>
      </c>
      <c r="O1648" t="s">
        <v>6311</v>
      </c>
      <c r="P1648" t="s">
        <v>38</v>
      </c>
      <c r="Q1648" t="s">
        <v>90</v>
      </c>
      <c r="R1648" s="1">
        <v>20654</v>
      </c>
      <c r="S1648" t="s">
        <v>40</v>
      </c>
      <c r="T1648" t="s">
        <v>243</v>
      </c>
      <c r="U1648" t="s">
        <v>42</v>
      </c>
      <c r="V1648">
        <v>52861</v>
      </c>
      <c r="W1648" t="s">
        <v>56</v>
      </c>
      <c r="X1648" t="s">
        <v>75</v>
      </c>
      <c r="Y1648" t="s">
        <v>45</v>
      </c>
      <c r="Z1648">
        <v>3</v>
      </c>
    </row>
    <row r="1649" spans="1:26" x14ac:dyDescent="0.3">
      <c r="A1649">
        <v>2074</v>
      </c>
      <c r="B1649" t="s">
        <v>3355</v>
      </c>
      <c r="C1649" t="s">
        <v>6312</v>
      </c>
      <c r="D1649" s="1">
        <v>43696</v>
      </c>
      <c r="E1649" s="1"/>
      <c r="F1649" t="s">
        <v>728</v>
      </c>
      <c r="G1649" t="s">
        <v>6313</v>
      </c>
      <c r="H1649" t="s">
        <v>6314</v>
      </c>
      <c r="I1649" t="s">
        <v>98</v>
      </c>
      <c r="J1649" t="s">
        <v>32</v>
      </c>
      <c r="K1649" t="s">
        <v>52</v>
      </c>
      <c r="L1649" t="s">
        <v>64</v>
      </c>
      <c r="M1649" t="s">
        <v>63</v>
      </c>
      <c r="N1649" t="s">
        <v>36</v>
      </c>
      <c r="O1649" t="s">
        <v>37</v>
      </c>
      <c r="P1649" t="s">
        <v>38</v>
      </c>
      <c r="Q1649" t="s">
        <v>90</v>
      </c>
      <c r="R1649" s="1">
        <v>24801</v>
      </c>
      <c r="S1649" t="s">
        <v>40</v>
      </c>
      <c r="T1649" t="s">
        <v>6</v>
      </c>
      <c r="U1649" t="s">
        <v>42</v>
      </c>
      <c r="V1649">
        <v>11079</v>
      </c>
      <c r="W1649" t="s">
        <v>56</v>
      </c>
      <c r="X1649" t="s">
        <v>44</v>
      </c>
      <c r="Y1649" t="s">
        <v>45</v>
      </c>
      <c r="Z1649">
        <v>3</v>
      </c>
    </row>
    <row r="1650" spans="1:26" x14ac:dyDescent="0.3">
      <c r="A1650">
        <v>2075</v>
      </c>
      <c r="B1650" t="s">
        <v>5400</v>
      </c>
      <c r="C1650" t="s">
        <v>2056</v>
      </c>
      <c r="D1650" s="1">
        <v>43403</v>
      </c>
      <c r="E1650" s="1"/>
      <c r="F1650" t="s">
        <v>28</v>
      </c>
      <c r="G1650" t="s">
        <v>6315</v>
      </c>
      <c r="H1650" t="s">
        <v>6316</v>
      </c>
      <c r="I1650" t="s">
        <v>118</v>
      </c>
      <c r="J1650" t="s">
        <v>32</v>
      </c>
      <c r="K1650" t="s">
        <v>33</v>
      </c>
      <c r="L1650" t="s">
        <v>51</v>
      </c>
      <c r="M1650" t="s">
        <v>63</v>
      </c>
      <c r="N1650" t="s">
        <v>36</v>
      </c>
      <c r="O1650" t="s">
        <v>37</v>
      </c>
      <c r="P1650" t="s">
        <v>38</v>
      </c>
      <c r="Q1650" t="s">
        <v>177</v>
      </c>
      <c r="R1650" s="1">
        <v>28046</v>
      </c>
      <c r="S1650" t="s">
        <v>40</v>
      </c>
      <c r="T1650" t="s">
        <v>243</v>
      </c>
      <c r="U1650" t="s">
        <v>42</v>
      </c>
      <c r="V1650">
        <v>88221</v>
      </c>
      <c r="W1650" t="s">
        <v>74</v>
      </c>
      <c r="X1650" t="s">
        <v>84</v>
      </c>
      <c r="Y1650" t="s">
        <v>45</v>
      </c>
      <c r="Z1650">
        <v>3</v>
      </c>
    </row>
    <row r="1651" spans="1:26" x14ac:dyDescent="0.3">
      <c r="A1651">
        <v>2076</v>
      </c>
      <c r="B1651" t="s">
        <v>2990</v>
      </c>
      <c r="C1651" t="s">
        <v>6317</v>
      </c>
      <c r="D1651" s="1">
        <v>44537</v>
      </c>
      <c r="E1651" s="1">
        <v>44928</v>
      </c>
      <c r="F1651" t="s">
        <v>28</v>
      </c>
      <c r="G1651" t="s">
        <v>6318</v>
      </c>
      <c r="H1651" t="s">
        <v>6319</v>
      </c>
      <c r="I1651" t="s">
        <v>62</v>
      </c>
      <c r="J1651" t="s">
        <v>32</v>
      </c>
      <c r="K1651" t="s">
        <v>63</v>
      </c>
      <c r="L1651" t="s">
        <v>51</v>
      </c>
      <c r="M1651" t="s">
        <v>63</v>
      </c>
      <c r="N1651" t="s">
        <v>175</v>
      </c>
      <c r="O1651" t="s">
        <v>6320</v>
      </c>
      <c r="P1651" t="s">
        <v>38</v>
      </c>
      <c r="Q1651" t="s">
        <v>90</v>
      </c>
      <c r="R1651" s="1">
        <v>15914</v>
      </c>
      <c r="S1651" t="s">
        <v>40</v>
      </c>
      <c r="T1651" t="s">
        <v>419</v>
      </c>
      <c r="U1651" t="s">
        <v>42</v>
      </c>
      <c r="V1651">
        <v>83667</v>
      </c>
      <c r="W1651" t="s">
        <v>93</v>
      </c>
      <c r="X1651" t="s">
        <v>104</v>
      </c>
      <c r="Y1651" t="s">
        <v>45</v>
      </c>
      <c r="Z1651">
        <v>3</v>
      </c>
    </row>
    <row r="1652" spans="1:26" x14ac:dyDescent="0.3">
      <c r="A1652">
        <v>2077</v>
      </c>
      <c r="B1652" t="s">
        <v>6321</v>
      </c>
      <c r="C1652" t="s">
        <v>5933</v>
      </c>
      <c r="D1652" s="1">
        <v>44153</v>
      </c>
      <c r="E1652" s="1">
        <v>44240</v>
      </c>
      <c r="F1652" t="s">
        <v>28</v>
      </c>
      <c r="G1652" t="s">
        <v>6322</v>
      </c>
      <c r="H1652" t="s">
        <v>6323</v>
      </c>
      <c r="I1652" t="s">
        <v>168</v>
      </c>
      <c r="J1652" t="s">
        <v>32</v>
      </c>
      <c r="K1652" t="s">
        <v>63</v>
      </c>
      <c r="L1652" t="s">
        <v>51</v>
      </c>
      <c r="M1652" t="s">
        <v>35</v>
      </c>
      <c r="N1652" t="s">
        <v>126</v>
      </c>
      <c r="O1652" t="s">
        <v>6324</v>
      </c>
      <c r="P1652" t="s">
        <v>38</v>
      </c>
      <c r="Q1652" t="s">
        <v>81</v>
      </c>
      <c r="R1652" s="1">
        <v>16065</v>
      </c>
      <c r="S1652" t="s">
        <v>40</v>
      </c>
      <c r="T1652" t="s">
        <v>226</v>
      </c>
      <c r="U1652" t="s">
        <v>42</v>
      </c>
      <c r="V1652">
        <v>50403</v>
      </c>
      <c r="W1652" t="s">
        <v>128</v>
      </c>
      <c r="X1652" t="s">
        <v>84</v>
      </c>
      <c r="Y1652" t="s">
        <v>45</v>
      </c>
      <c r="Z1652">
        <v>3</v>
      </c>
    </row>
    <row r="1653" spans="1:26" x14ac:dyDescent="0.3">
      <c r="A1653">
        <v>2078</v>
      </c>
      <c r="B1653" t="s">
        <v>3455</v>
      </c>
      <c r="C1653" t="s">
        <v>3644</v>
      </c>
      <c r="D1653" s="1">
        <v>43369</v>
      </c>
      <c r="E1653" s="1">
        <v>43753</v>
      </c>
      <c r="F1653" t="s">
        <v>28</v>
      </c>
      <c r="G1653" t="s">
        <v>6325</v>
      </c>
      <c r="H1653" t="s">
        <v>6326</v>
      </c>
      <c r="I1653" t="s">
        <v>133</v>
      </c>
      <c r="J1653" t="s">
        <v>745</v>
      </c>
      <c r="K1653" t="s">
        <v>63</v>
      </c>
      <c r="L1653" t="s">
        <v>64</v>
      </c>
      <c r="M1653" t="s">
        <v>35</v>
      </c>
      <c r="N1653" t="s">
        <v>175</v>
      </c>
      <c r="O1653" t="s">
        <v>6327</v>
      </c>
      <c r="P1653" t="s">
        <v>38</v>
      </c>
      <c r="Q1653" t="s">
        <v>90</v>
      </c>
      <c r="R1653" s="1">
        <v>31711</v>
      </c>
      <c r="S1653" t="s">
        <v>40</v>
      </c>
      <c r="T1653" t="s">
        <v>83</v>
      </c>
      <c r="U1653" t="s">
        <v>42</v>
      </c>
      <c r="V1653">
        <v>50499</v>
      </c>
      <c r="W1653" t="s">
        <v>43</v>
      </c>
      <c r="X1653" t="s">
        <v>75</v>
      </c>
      <c r="Y1653" t="s">
        <v>45</v>
      </c>
      <c r="Z1653">
        <v>3</v>
      </c>
    </row>
    <row r="1654" spans="1:26" x14ac:dyDescent="0.3">
      <c r="A1654">
        <v>2079</v>
      </c>
      <c r="B1654" t="s">
        <v>6328</v>
      </c>
      <c r="C1654" t="s">
        <v>3616</v>
      </c>
      <c r="D1654" s="1">
        <v>44731</v>
      </c>
      <c r="E1654" s="1"/>
      <c r="F1654" t="s">
        <v>28</v>
      </c>
      <c r="G1654" t="s">
        <v>6329</v>
      </c>
      <c r="H1654" t="s">
        <v>6330</v>
      </c>
      <c r="I1654" t="s">
        <v>80</v>
      </c>
      <c r="J1654" t="s">
        <v>32</v>
      </c>
      <c r="K1654" t="s">
        <v>52</v>
      </c>
      <c r="L1654" t="s">
        <v>64</v>
      </c>
      <c r="M1654" t="s">
        <v>52</v>
      </c>
      <c r="N1654" t="s">
        <v>36</v>
      </c>
      <c r="O1654" t="s">
        <v>37</v>
      </c>
      <c r="P1654" t="s">
        <v>38</v>
      </c>
      <c r="Q1654" t="s">
        <v>81</v>
      </c>
      <c r="R1654" s="1">
        <v>20618</v>
      </c>
      <c r="S1654" t="s">
        <v>40</v>
      </c>
      <c r="T1654" t="s">
        <v>292</v>
      </c>
      <c r="U1654" t="s">
        <v>42</v>
      </c>
      <c r="V1654">
        <v>60487</v>
      </c>
      <c r="W1654" t="s">
        <v>43</v>
      </c>
      <c r="X1654" t="s">
        <v>84</v>
      </c>
      <c r="Y1654" t="s">
        <v>45</v>
      </c>
      <c r="Z1654">
        <v>3</v>
      </c>
    </row>
    <row r="1655" spans="1:26" x14ac:dyDescent="0.3">
      <c r="A1655">
        <v>2080</v>
      </c>
      <c r="B1655" t="s">
        <v>637</v>
      </c>
      <c r="C1655" t="s">
        <v>1452</v>
      </c>
      <c r="D1655" s="1">
        <v>44819</v>
      </c>
      <c r="E1655" s="1">
        <v>44971</v>
      </c>
      <c r="F1655" t="s">
        <v>28</v>
      </c>
      <c r="G1655" t="s">
        <v>6331</v>
      </c>
      <c r="H1655" t="s">
        <v>6332</v>
      </c>
      <c r="I1655" t="s">
        <v>98</v>
      </c>
      <c r="J1655" t="s">
        <v>32</v>
      </c>
      <c r="K1655" t="s">
        <v>33</v>
      </c>
      <c r="L1655" t="s">
        <v>64</v>
      </c>
      <c r="M1655" t="s">
        <v>35</v>
      </c>
      <c r="N1655" t="s">
        <v>99</v>
      </c>
      <c r="O1655" t="s">
        <v>6333</v>
      </c>
      <c r="P1655" t="s">
        <v>38</v>
      </c>
      <c r="Q1655" t="s">
        <v>332</v>
      </c>
      <c r="R1655" s="1">
        <v>22223</v>
      </c>
      <c r="S1655" t="s">
        <v>40</v>
      </c>
      <c r="T1655" t="s">
        <v>6</v>
      </c>
      <c r="U1655" t="s">
        <v>42</v>
      </c>
      <c r="V1655">
        <v>34104</v>
      </c>
      <c r="W1655" t="s">
        <v>74</v>
      </c>
      <c r="X1655" t="s">
        <v>84</v>
      </c>
      <c r="Y1655" t="s">
        <v>45</v>
      </c>
      <c r="Z1655">
        <v>3</v>
      </c>
    </row>
    <row r="1656" spans="1:26" x14ac:dyDescent="0.3">
      <c r="A1656">
        <v>2081</v>
      </c>
      <c r="B1656" t="s">
        <v>411</v>
      </c>
      <c r="C1656" t="s">
        <v>6334</v>
      </c>
      <c r="D1656" s="1">
        <v>43960</v>
      </c>
      <c r="E1656" s="1"/>
      <c r="F1656" t="s">
        <v>28</v>
      </c>
      <c r="G1656" t="s">
        <v>6335</v>
      </c>
      <c r="H1656" t="s">
        <v>6336</v>
      </c>
      <c r="I1656" t="s">
        <v>89</v>
      </c>
      <c r="J1656" t="s">
        <v>32</v>
      </c>
      <c r="K1656" t="s">
        <v>52</v>
      </c>
      <c r="L1656" t="s">
        <v>51</v>
      </c>
      <c r="M1656" t="s">
        <v>35</v>
      </c>
      <c r="N1656" t="s">
        <v>36</v>
      </c>
      <c r="O1656" t="s">
        <v>37</v>
      </c>
      <c r="P1656" t="s">
        <v>38</v>
      </c>
      <c r="Q1656" t="s">
        <v>111</v>
      </c>
      <c r="R1656" s="1">
        <v>32302</v>
      </c>
      <c r="S1656" t="s">
        <v>40</v>
      </c>
      <c r="T1656" t="s">
        <v>6</v>
      </c>
      <c r="U1656" t="s">
        <v>42</v>
      </c>
      <c r="V1656">
        <v>84354</v>
      </c>
      <c r="W1656" t="s">
        <v>128</v>
      </c>
      <c r="X1656" t="s">
        <v>84</v>
      </c>
      <c r="Y1656" t="s">
        <v>45</v>
      </c>
      <c r="Z1656">
        <v>3</v>
      </c>
    </row>
    <row r="1657" spans="1:26" x14ac:dyDescent="0.3">
      <c r="A1657">
        <v>2082</v>
      </c>
      <c r="B1657" t="s">
        <v>1524</v>
      </c>
      <c r="C1657" t="s">
        <v>1136</v>
      </c>
      <c r="D1657" s="1">
        <v>44244</v>
      </c>
      <c r="E1657" s="1"/>
      <c r="F1657" t="s">
        <v>28</v>
      </c>
      <c r="G1657" t="s">
        <v>6337</v>
      </c>
      <c r="H1657" t="s">
        <v>6338</v>
      </c>
      <c r="I1657" t="s">
        <v>31</v>
      </c>
      <c r="J1657" t="s">
        <v>32</v>
      </c>
      <c r="K1657" t="s">
        <v>33</v>
      </c>
      <c r="L1657" t="s">
        <v>34</v>
      </c>
      <c r="M1657" t="s">
        <v>35</v>
      </c>
      <c r="N1657" t="s">
        <v>36</v>
      </c>
      <c r="O1657" t="s">
        <v>37</v>
      </c>
      <c r="P1657" t="s">
        <v>38</v>
      </c>
      <c r="Q1657" t="s">
        <v>90</v>
      </c>
      <c r="R1657" s="1">
        <v>22289</v>
      </c>
      <c r="S1657" t="s">
        <v>40</v>
      </c>
      <c r="T1657" t="s">
        <v>83</v>
      </c>
      <c r="U1657" t="s">
        <v>55</v>
      </c>
      <c r="V1657">
        <v>53786</v>
      </c>
      <c r="W1657" t="s">
        <v>93</v>
      </c>
      <c r="X1657" t="s">
        <v>75</v>
      </c>
      <c r="Y1657" t="s">
        <v>45</v>
      </c>
      <c r="Z1657">
        <v>3</v>
      </c>
    </row>
    <row r="1658" spans="1:26" x14ac:dyDescent="0.3">
      <c r="A1658">
        <v>2083</v>
      </c>
      <c r="B1658" t="s">
        <v>6339</v>
      </c>
      <c r="C1658" t="s">
        <v>3037</v>
      </c>
      <c r="D1658" s="1">
        <v>43933</v>
      </c>
      <c r="E1658" s="1"/>
      <c r="F1658" t="s">
        <v>28</v>
      </c>
      <c r="G1658" t="s">
        <v>6340</v>
      </c>
      <c r="H1658" t="s">
        <v>6341</v>
      </c>
      <c r="I1658" t="s">
        <v>50</v>
      </c>
      <c r="J1658" t="s">
        <v>32</v>
      </c>
      <c r="K1658" t="s">
        <v>33</v>
      </c>
      <c r="L1658" t="s">
        <v>34</v>
      </c>
      <c r="M1658" t="s">
        <v>35</v>
      </c>
      <c r="N1658" t="s">
        <v>36</v>
      </c>
      <c r="O1658" t="s">
        <v>37</v>
      </c>
      <c r="P1658" t="s">
        <v>38</v>
      </c>
      <c r="Q1658" t="s">
        <v>111</v>
      </c>
      <c r="R1658" s="1">
        <v>29722</v>
      </c>
      <c r="S1658" t="s">
        <v>40</v>
      </c>
      <c r="T1658" t="s">
        <v>103</v>
      </c>
      <c r="U1658" t="s">
        <v>42</v>
      </c>
      <c r="V1658">
        <v>92893</v>
      </c>
      <c r="W1658" t="s">
        <v>56</v>
      </c>
      <c r="X1658" t="s">
        <v>104</v>
      </c>
      <c r="Y1658" t="s">
        <v>45</v>
      </c>
      <c r="Z1658">
        <v>3</v>
      </c>
    </row>
    <row r="1659" spans="1:26" x14ac:dyDescent="0.3">
      <c r="A1659">
        <v>2084</v>
      </c>
      <c r="B1659" t="s">
        <v>4266</v>
      </c>
      <c r="C1659" t="s">
        <v>2522</v>
      </c>
      <c r="D1659" s="1">
        <v>44285</v>
      </c>
      <c r="E1659" s="1"/>
      <c r="F1659" t="s">
        <v>28</v>
      </c>
      <c r="G1659" t="s">
        <v>6342</v>
      </c>
      <c r="H1659" t="s">
        <v>6343</v>
      </c>
      <c r="I1659" t="s">
        <v>139</v>
      </c>
      <c r="J1659" t="s">
        <v>32</v>
      </c>
      <c r="K1659" t="s">
        <v>33</v>
      </c>
      <c r="L1659" t="s">
        <v>64</v>
      </c>
      <c r="M1659" t="s">
        <v>63</v>
      </c>
      <c r="N1659" t="s">
        <v>36</v>
      </c>
      <c r="O1659" t="s">
        <v>37</v>
      </c>
      <c r="P1659" t="s">
        <v>38</v>
      </c>
      <c r="Q1659" t="s">
        <v>2015</v>
      </c>
      <c r="R1659" s="1">
        <v>25970</v>
      </c>
      <c r="S1659" t="s">
        <v>40</v>
      </c>
      <c r="T1659" t="s">
        <v>67</v>
      </c>
      <c r="U1659" t="s">
        <v>42</v>
      </c>
      <c r="V1659">
        <v>77142</v>
      </c>
      <c r="W1659" t="s">
        <v>56</v>
      </c>
      <c r="X1659" t="s">
        <v>104</v>
      </c>
      <c r="Y1659" t="s">
        <v>45</v>
      </c>
      <c r="Z1659">
        <v>3</v>
      </c>
    </row>
    <row r="1660" spans="1:26" x14ac:dyDescent="0.3">
      <c r="A1660">
        <v>2085</v>
      </c>
      <c r="B1660" t="s">
        <v>6344</v>
      </c>
      <c r="C1660" t="s">
        <v>3440</v>
      </c>
      <c r="D1660" s="1">
        <v>43590</v>
      </c>
      <c r="E1660" s="1">
        <v>44572</v>
      </c>
      <c r="F1660" t="s">
        <v>28</v>
      </c>
      <c r="G1660" t="s">
        <v>6345</v>
      </c>
      <c r="H1660" t="s">
        <v>6346</v>
      </c>
      <c r="I1660" t="s">
        <v>118</v>
      </c>
      <c r="J1660" t="s">
        <v>32</v>
      </c>
      <c r="K1660" t="s">
        <v>33</v>
      </c>
      <c r="L1660" t="s">
        <v>34</v>
      </c>
      <c r="M1660" t="s">
        <v>63</v>
      </c>
      <c r="N1660" t="s">
        <v>175</v>
      </c>
      <c r="O1660" t="s">
        <v>6347</v>
      </c>
      <c r="P1660" t="s">
        <v>38</v>
      </c>
      <c r="Q1660" t="s">
        <v>111</v>
      </c>
      <c r="R1660" s="1">
        <v>36353</v>
      </c>
      <c r="S1660" t="s">
        <v>40</v>
      </c>
      <c r="T1660" t="s">
        <v>113</v>
      </c>
      <c r="U1660" t="s">
        <v>42</v>
      </c>
      <c r="V1660">
        <v>8666</v>
      </c>
      <c r="W1660" t="s">
        <v>128</v>
      </c>
      <c r="X1660" t="s">
        <v>84</v>
      </c>
      <c r="Y1660" t="s">
        <v>45</v>
      </c>
      <c r="Z1660">
        <v>3</v>
      </c>
    </row>
    <row r="1661" spans="1:26" x14ac:dyDescent="0.3">
      <c r="A1661">
        <v>2086</v>
      </c>
      <c r="B1661" t="s">
        <v>6348</v>
      </c>
      <c r="C1661" t="s">
        <v>538</v>
      </c>
      <c r="D1661" s="1">
        <v>44347</v>
      </c>
      <c r="E1661" s="1">
        <v>44512</v>
      </c>
      <c r="F1661" t="s">
        <v>28</v>
      </c>
      <c r="G1661" t="s">
        <v>6349</v>
      </c>
      <c r="H1661" t="s">
        <v>6350</v>
      </c>
      <c r="I1661" t="s">
        <v>62</v>
      </c>
      <c r="J1661" t="s">
        <v>32</v>
      </c>
      <c r="K1661" t="s">
        <v>33</v>
      </c>
      <c r="L1661" t="s">
        <v>51</v>
      </c>
      <c r="M1661" t="s">
        <v>52</v>
      </c>
      <c r="N1661" t="s">
        <v>140</v>
      </c>
      <c r="O1661" t="s">
        <v>6351</v>
      </c>
      <c r="P1661" t="s">
        <v>38</v>
      </c>
      <c r="Q1661" t="s">
        <v>81</v>
      </c>
      <c r="R1661" s="1">
        <v>28808</v>
      </c>
      <c r="S1661" t="s">
        <v>40</v>
      </c>
      <c r="T1661" t="s">
        <v>83</v>
      </c>
      <c r="U1661" t="s">
        <v>42</v>
      </c>
      <c r="V1661">
        <v>26272</v>
      </c>
      <c r="W1661" t="s">
        <v>128</v>
      </c>
      <c r="X1661" t="s">
        <v>104</v>
      </c>
      <c r="Y1661" t="s">
        <v>45</v>
      </c>
      <c r="Z1661">
        <v>3</v>
      </c>
    </row>
    <row r="1662" spans="1:26" x14ac:dyDescent="0.3">
      <c r="A1662">
        <v>2087</v>
      </c>
      <c r="B1662" t="s">
        <v>3930</v>
      </c>
      <c r="C1662" t="s">
        <v>1856</v>
      </c>
      <c r="D1662" s="1">
        <v>43790</v>
      </c>
      <c r="E1662" s="1">
        <v>44006</v>
      </c>
      <c r="F1662" t="s">
        <v>28</v>
      </c>
      <c r="G1662" t="s">
        <v>6352</v>
      </c>
      <c r="H1662" t="s">
        <v>6353</v>
      </c>
      <c r="I1662" t="s">
        <v>168</v>
      </c>
      <c r="J1662" t="s">
        <v>32</v>
      </c>
      <c r="K1662" t="s">
        <v>52</v>
      </c>
      <c r="L1662" t="s">
        <v>51</v>
      </c>
      <c r="M1662" t="s">
        <v>63</v>
      </c>
      <c r="N1662" t="s">
        <v>99</v>
      </c>
      <c r="O1662" t="s">
        <v>6354</v>
      </c>
      <c r="P1662" t="s">
        <v>38</v>
      </c>
      <c r="Q1662" t="s">
        <v>90</v>
      </c>
      <c r="R1662" s="1">
        <v>21903</v>
      </c>
      <c r="S1662" t="s">
        <v>40</v>
      </c>
      <c r="T1662" t="s">
        <v>83</v>
      </c>
      <c r="U1662" t="s">
        <v>42</v>
      </c>
      <c r="V1662">
        <v>11105</v>
      </c>
      <c r="W1662" t="s">
        <v>93</v>
      </c>
      <c r="X1662" t="s">
        <v>44</v>
      </c>
      <c r="Y1662" t="s">
        <v>45</v>
      </c>
      <c r="Z1662">
        <v>3</v>
      </c>
    </row>
    <row r="1663" spans="1:26" x14ac:dyDescent="0.3">
      <c r="A1663">
        <v>2088</v>
      </c>
      <c r="B1663" t="s">
        <v>6355</v>
      </c>
      <c r="C1663" t="s">
        <v>2386</v>
      </c>
      <c r="D1663" s="1">
        <v>43665</v>
      </c>
      <c r="E1663" s="1"/>
      <c r="F1663" t="s">
        <v>28</v>
      </c>
      <c r="G1663" t="s">
        <v>6356</v>
      </c>
      <c r="H1663" t="s">
        <v>6357</v>
      </c>
      <c r="I1663" t="s">
        <v>133</v>
      </c>
      <c r="J1663" t="s">
        <v>32</v>
      </c>
      <c r="K1663" t="s">
        <v>33</v>
      </c>
      <c r="L1663" t="s">
        <v>64</v>
      </c>
      <c r="M1663" t="s">
        <v>63</v>
      </c>
      <c r="N1663" t="s">
        <v>36</v>
      </c>
      <c r="O1663" t="s">
        <v>37</v>
      </c>
      <c r="P1663" t="s">
        <v>38</v>
      </c>
      <c r="Q1663" t="s">
        <v>504</v>
      </c>
      <c r="R1663" s="1">
        <v>22063</v>
      </c>
      <c r="S1663" t="s">
        <v>40</v>
      </c>
      <c r="T1663" t="s">
        <v>178</v>
      </c>
      <c r="U1663" t="s">
        <v>42</v>
      </c>
      <c r="V1663">
        <v>37040</v>
      </c>
      <c r="W1663" t="s">
        <v>43</v>
      </c>
      <c r="X1663" t="s">
        <v>104</v>
      </c>
      <c r="Y1663" t="s">
        <v>45</v>
      </c>
      <c r="Z1663">
        <v>3</v>
      </c>
    </row>
    <row r="1664" spans="1:26" x14ac:dyDescent="0.3">
      <c r="A1664">
        <v>2089</v>
      </c>
      <c r="B1664" t="s">
        <v>6358</v>
      </c>
      <c r="C1664" t="s">
        <v>1099</v>
      </c>
      <c r="D1664" s="1">
        <v>43463</v>
      </c>
      <c r="E1664" s="1">
        <v>44016</v>
      </c>
      <c r="F1664" t="s">
        <v>28</v>
      </c>
      <c r="G1664" t="s">
        <v>6359</v>
      </c>
      <c r="H1664" t="s">
        <v>6360</v>
      </c>
      <c r="I1664" t="s">
        <v>80</v>
      </c>
      <c r="J1664" t="s">
        <v>32</v>
      </c>
      <c r="K1664" t="s">
        <v>33</v>
      </c>
      <c r="L1664" t="s">
        <v>34</v>
      </c>
      <c r="M1664" t="s">
        <v>52</v>
      </c>
      <c r="N1664" t="s">
        <v>175</v>
      </c>
      <c r="O1664" t="s">
        <v>6361</v>
      </c>
      <c r="P1664" t="s">
        <v>38</v>
      </c>
      <c r="Q1664" t="s">
        <v>1012</v>
      </c>
      <c r="R1664" s="1">
        <v>24262</v>
      </c>
      <c r="S1664" t="s">
        <v>40</v>
      </c>
      <c r="T1664" t="s">
        <v>184</v>
      </c>
      <c r="U1664" t="s">
        <v>42</v>
      </c>
      <c r="V1664">
        <v>93414</v>
      </c>
      <c r="W1664" t="s">
        <v>43</v>
      </c>
      <c r="X1664" t="s">
        <v>84</v>
      </c>
      <c r="Y1664" t="s">
        <v>45</v>
      </c>
      <c r="Z1664">
        <v>3</v>
      </c>
    </row>
    <row r="1665" spans="1:26" x14ac:dyDescent="0.3">
      <c r="A1665">
        <v>2090</v>
      </c>
      <c r="B1665" t="s">
        <v>2659</v>
      </c>
      <c r="C1665" t="s">
        <v>2135</v>
      </c>
      <c r="D1665" s="1">
        <v>44938</v>
      </c>
      <c r="E1665" s="1"/>
      <c r="F1665" t="s">
        <v>728</v>
      </c>
      <c r="G1665" t="s">
        <v>6362</v>
      </c>
      <c r="H1665" t="s">
        <v>6363</v>
      </c>
      <c r="I1665" t="s">
        <v>50</v>
      </c>
      <c r="J1665" t="s">
        <v>32</v>
      </c>
      <c r="K1665" t="s">
        <v>52</v>
      </c>
      <c r="L1665" t="s">
        <v>64</v>
      </c>
      <c r="M1665" t="s">
        <v>63</v>
      </c>
      <c r="N1665" t="s">
        <v>36</v>
      </c>
      <c r="O1665" t="s">
        <v>37</v>
      </c>
      <c r="P1665" t="s">
        <v>38</v>
      </c>
      <c r="Q1665" t="s">
        <v>66</v>
      </c>
      <c r="R1665" s="1">
        <v>15644</v>
      </c>
      <c r="S1665" t="s">
        <v>40</v>
      </c>
      <c r="T1665" t="s">
        <v>67</v>
      </c>
      <c r="U1665" t="s">
        <v>42</v>
      </c>
      <c r="V1665">
        <v>33206</v>
      </c>
      <c r="W1665" t="s">
        <v>128</v>
      </c>
      <c r="X1665" t="s">
        <v>104</v>
      </c>
      <c r="Y1665" t="s">
        <v>45</v>
      </c>
      <c r="Z1665">
        <v>3</v>
      </c>
    </row>
    <row r="1666" spans="1:26" x14ac:dyDescent="0.3">
      <c r="A1666">
        <v>2091</v>
      </c>
      <c r="B1666" t="s">
        <v>3650</v>
      </c>
      <c r="C1666" t="s">
        <v>6107</v>
      </c>
      <c r="D1666" s="1">
        <v>44890</v>
      </c>
      <c r="E1666" s="1"/>
      <c r="F1666" t="s">
        <v>728</v>
      </c>
      <c r="G1666" t="s">
        <v>6364</v>
      </c>
      <c r="H1666" t="s">
        <v>6365</v>
      </c>
      <c r="I1666" t="s">
        <v>139</v>
      </c>
      <c r="J1666" t="s">
        <v>32</v>
      </c>
      <c r="K1666" t="s">
        <v>33</v>
      </c>
      <c r="L1666" t="s">
        <v>34</v>
      </c>
      <c r="M1666" t="s">
        <v>52</v>
      </c>
      <c r="N1666" t="s">
        <v>36</v>
      </c>
      <c r="O1666" t="s">
        <v>37</v>
      </c>
      <c r="P1666" t="s">
        <v>38</v>
      </c>
      <c r="Q1666" t="s">
        <v>90</v>
      </c>
      <c r="R1666" s="1">
        <v>36233</v>
      </c>
      <c r="S1666" t="s">
        <v>40</v>
      </c>
      <c r="T1666" t="s">
        <v>654</v>
      </c>
      <c r="U1666" t="s">
        <v>42</v>
      </c>
      <c r="V1666">
        <v>72118</v>
      </c>
      <c r="W1666" t="s">
        <v>93</v>
      </c>
      <c r="X1666" t="s">
        <v>75</v>
      </c>
      <c r="Y1666" t="s">
        <v>45</v>
      </c>
      <c r="Z1666">
        <v>3</v>
      </c>
    </row>
    <row r="1667" spans="1:26" x14ac:dyDescent="0.3">
      <c r="A1667">
        <v>2092</v>
      </c>
      <c r="B1667" t="s">
        <v>3905</v>
      </c>
      <c r="C1667" t="s">
        <v>6366</v>
      </c>
      <c r="D1667" s="1">
        <v>43782</v>
      </c>
      <c r="E1667" s="1"/>
      <c r="F1667" t="s">
        <v>728</v>
      </c>
      <c r="G1667" t="s">
        <v>6367</v>
      </c>
      <c r="H1667" t="s">
        <v>6368</v>
      </c>
      <c r="I1667" t="s">
        <v>118</v>
      </c>
      <c r="J1667" t="s">
        <v>32</v>
      </c>
      <c r="K1667" t="s">
        <v>52</v>
      </c>
      <c r="L1667" t="s">
        <v>34</v>
      </c>
      <c r="M1667" t="s">
        <v>63</v>
      </c>
      <c r="N1667" t="s">
        <v>36</v>
      </c>
      <c r="O1667" t="s">
        <v>37</v>
      </c>
      <c r="P1667" t="s">
        <v>38</v>
      </c>
      <c r="Q1667" t="s">
        <v>90</v>
      </c>
      <c r="R1667" s="1">
        <v>32029</v>
      </c>
      <c r="S1667" t="s">
        <v>40</v>
      </c>
      <c r="T1667" t="s">
        <v>83</v>
      </c>
      <c r="U1667" t="s">
        <v>42</v>
      </c>
      <c r="V1667">
        <v>36134</v>
      </c>
      <c r="W1667" t="s">
        <v>128</v>
      </c>
      <c r="X1667" t="s">
        <v>44</v>
      </c>
      <c r="Y1667" t="s">
        <v>45</v>
      </c>
      <c r="Z1667">
        <v>3</v>
      </c>
    </row>
    <row r="1668" spans="1:26" x14ac:dyDescent="0.3">
      <c r="A1668">
        <v>2093</v>
      </c>
      <c r="B1668" t="s">
        <v>217</v>
      </c>
      <c r="C1668" t="s">
        <v>2724</v>
      </c>
      <c r="D1668" s="1">
        <v>44082</v>
      </c>
      <c r="E1668" s="1">
        <v>44797</v>
      </c>
      <c r="F1668" t="s">
        <v>728</v>
      </c>
      <c r="G1668" t="s">
        <v>6369</v>
      </c>
      <c r="H1668" t="s">
        <v>6370</v>
      </c>
      <c r="I1668" t="s">
        <v>62</v>
      </c>
      <c r="J1668" t="s">
        <v>32</v>
      </c>
      <c r="K1668" t="s">
        <v>33</v>
      </c>
      <c r="L1668" t="s">
        <v>51</v>
      </c>
      <c r="M1668" t="s">
        <v>35</v>
      </c>
      <c r="N1668" t="s">
        <v>126</v>
      </c>
      <c r="O1668" t="s">
        <v>6371</v>
      </c>
      <c r="P1668" t="s">
        <v>38</v>
      </c>
      <c r="Q1668" t="s">
        <v>81</v>
      </c>
      <c r="R1668" s="1">
        <v>17659</v>
      </c>
      <c r="S1668" t="s">
        <v>40</v>
      </c>
      <c r="T1668" t="s">
        <v>103</v>
      </c>
      <c r="U1668" t="s">
        <v>42</v>
      </c>
      <c r="V1668">
        <v>18116</v>
      </c>
      <c r="W1668" t="s">
        <v>56</v>
      </c>
      <c r="X1668" t="s">
        <v>84</v>
      </c>
      <c r="Y1668" t="s">
        <v>45</v>
      </c>
      <c r="Z1668">
        <v>3</v>
      </c>
    </row>
    <row r="1669" spans="1:26" x14ac:dyDescent="0.3">
      <c r="A1669">
        <v>2094</v>
      </c>
      <c r="B1669" t="s">
        <v>6372</v>
      </c>
      <c r="C1669" t="s">
        <v>3813</v>
      </c>
      <c r="D1669" s="1">
        <v>43632</v>
      </c>
      <c r="E1669" s="1">
        <v>44446</v>
      </c>
      <c r="F1669" t="s">
        <v>728</v>
      </c>
      <c r="G1669" t="s">
        <v>6373</v>
      </c>
      <c r="H1669" t="s">
        <v>6374</v>
      </c>
      <c r="I1669" t="s">
        <v>168</v>
      </c>
      <c r="J1669" t="s">
        <v>32</v>
      </c>
      <c r="K1669" t="s">
        <v>52</v>
      </c>
      <c r="L1669" t="s">
        <v>34</v>
      </c>
      <c r="M1669" t="s">
        <v>52</v>
      </c>
      <c r="N1669" t="s">
        <v>99</v>
      </c>
      <c r="O1669" t="s">
        <v>6375</v>
      </c>
      <c r="P1669" t="s">
        <v>38</v>
      </c>
      <c r="Q1669" t="s">
        <v>90</v>
      </c>
      <c r="R1669" s="1">
        <v>23388</v>
      </c>
      <c r="S1669" t="s">
        <v>40</v>
      </c>
      <c r="T1669" t="s">
        <v>352</v>
      </c>
      <c r="U1669" t="s">
        <v>42</v>
      </c>
      <c r="V1669">
        <v>67210</v>
      </c>
      <c r="W1669" t="s">
        <v>93</v>
      </c>
      <c r="X1669" t="s">
        <v>84</v>
      </c>
      <c r="Y1669" t="s">
        <v>45</v>
      </c>
      <c r="Z1669">
        <v>3</v>
      </c>
    </row>
    <row r="1670" spans="1:26" x14ac:dyDescent="0.3">
      <c r="A1670">
        <v>2095</v>
      </c>
      <c r="B1670" t="s">
        <v>6376</v>
      </c>
      <c r="C1670" t="s">
        <v>1863</v>
      </c>
      <c r="D1670" s="1">
        <v>45121</v>
      </c>
      <c r="E1670" s="1">
        <v>45123</v>
      </c>
      <c r="F1670" t="s">
        <v>728</v>
      </c>
      <c r="G1670" t="s">
        <v>6377</v>
      </c>
      <c r="H1670" t="s">
        <v>6378</v>
      </c>
      <c r="I1670" t="s">
        <v>133</v>
      </c>
      <c r="J1670" t="s">
        <v>32</v>
      </c>
      <c r="K1670" t="s">
        <v>63</v>
      </c>
      <c r="L1670" t="s">
        <v>51</v>
      </c>
      <c r="M1670" t="s">
        <v>63</v>
      </c>
      <c r="N1670" t="s">
        <v>140</v>
      </c>
      <c r="O1670" t="s">
        <v>6379</v>
      </c>
      <c r="P1670" t="s">
        <v>38</v>
      </c>
      <c r="Q1670" t="s">
        <v>177</v>
      </c>
      <c r="R1670" s="1">
        <v>35722</v>
      </c>
      <c r="S1670" t="s">
        <v>40</v>
      </c>
      <c r="T1670" t="s">
        <v>243</v>
      </c>
      <c r="U1670" t="s">
        <v>42</v>
      </c>
      <c r="V1670">
        <v>60616</v>
      </c>
      <c r="W1670" t="s">
        <v>74</v>
      </c>
      <c r="X1670" t="s">
        <v>104</v>
      </c>
      <c r="Y1670" t="s">
        <v>45</v>
      </c>
      <c r="Z1670">
        <v>3</v>
      </c>
    </row>
    <row r="1671" spans="1:26" x14ac:dyDescent="0.3">
      <c r="A1671">
        <v>2096</v>
      </c>
      <c r="B1671" t="s">
        <v>5826</v>
      </c>
      <c r="C1671" t="s">
        <v>3748</v>
      </c>
      <c r="D1671" s="1">
        <v>45125</v>
      </c>
      <c r="E1671" s="1"/>
      <c r="F1671" t="s">
        <v>728</v>
      </c>
      <c r="G1671" t="s">
        <v>6380</v>
      </c>
      <c r="H1671" t="s">
        <v>6381</v>
      </c>
      <c r="I1671" t="s">
        <v>80</v>
      </c>
      <c r="J1671" t="s">
        <v>32</v>
      </c>
      <c r="K1671" t="s">
        <v>33</v>
      </c>
      <c r="L1671" t="s">
        <v>34</v>
      </c>
      <c r="M1671" t="s">
        <v>63</v>
      </c>
      <c r="N1671" t="s">
        <v>36</v>
      </c>
      <c r="O1671" t="s">
        <v>37</v>
      </c>
      <c r="P1671" t="s">
        <v>38</v>
      </c>
      <c r="Q1671" t="s">
        <v>90</v>
      </c>
      <c r="R1671" s="1">
        <v>31245</v>
      </c>
      <c r="S1671" t="s">
        <v>40</v>
      </c>
      <c r="T1671" t="s">
        <v>834</v>
      </c>
      <c r="U1671" t="s">
        <v>42</v>
      </c>
      <c r="V1671">
        <v>17358</v>
      </c>
      <c r="W1671" t="s">
        <v>93</v>
      </c>
      <c r="X1671" t="s">
        <v>75</v>
      </c>
      <c r="Y1671" t="s">
        <v>45</v>
      </c>
      <c r="Z1671">
        <v>3</v>
      </c>
    </row>
    <row r="1672" spans="1:26" x14ac:dyDescent="0.3">
      <c r="A1672">
        <v>2097</v>
      </c>
      <c r="B1672" t="s">
        <v>1358</v>
      </c>
      <c r="C1672" t="s">
        <v>5267</v>
      </c>
      <c r="D1672" s="1">
        <v>43440</v>
      </c>
      <c r="E1672" s="1">
        <v>43564</v>
      </c>
      <c r="F1672" t="s">
        <v>728</v>
      </c>
      <c r="G1672" t="s">
        <v>6382</v>
      </c>
      <c r="H1672" t="s">
        <v>6383</v>
      </c>
      <c r="I1672" t="s">
        <v>98</v>
      </c>
      <c r="J1672" t="s">
        <v>32</v>
      </c>
      <c r="K1672" t="s">
        <v>52</v>
      </c>
      <c r="L1672" t="s">
        <v>34</v>
      </c>
      <c r="M1672" t="s">
        <v>63</v>
      </c>
      <c r="N1672" t="s">
        <v>140</v>
      </c>
      <c r="O1672" t="s">
        <v>6384</v>
      </c>
      <c r="P1672" t="s">
        <v>38</v>
      </c>
      <c r="Q1672" t="s">
        <v>53</v>
      </c>
      <c r="R1672" s="1">
        <v>23432</v>
      </c>
      <c r="S1672" t="s">
        <v>40</v>
      </c>
      <c r="T1672" t="s">
        <v>163</v>
      </c>
      <c r="U1672" t="s">
        <v>42</v>
      </c>
      <c r="V1672">
        <v>29605</v>
      </c>
      <c r="W1672" t="s">
        <v>93</v>
      </c>
      <c r="X1672" t="s">
        <v>44</v>
      </c>
      <c r="Y1672" t="s">
        <v>740</v>
      </c>
      <c r="Z1672">
        <v>2</v>
      </c>
    </row>
    <row r="1673" spans="1:26" x14ac:dyDescent="0.3">
      <c r="A1673">
        <v>2098</v>
      </c>
      <c r="B1673" t="s">
        <v>2769</v>
      </c>
      <c r="C1673" t="s">
        <v>5130</v>
      </c>
      <c r="D1673" s="1">
        <v>44027</v>
      </c>
      <c r="E1673" s="1"/>
      <c r="F1673" t="s">
        <v>728</v>
      </c>
      <c r="G1673" t="s">
        <v>6385</v>
      </c>
      <c r="H1673" t="s">
        <v>6386</v>
      </c>
      <c r="I1673" t="s">
        <v>89</v>
      </c>
      <c r="J1673" t="s">
        <v>32</v>
      </c>
      <c r="K1673" t="s">
        <v>52</v>
      </c>
      <c r="L1673" t="s">
        <v>64</v>
      </c>
      <c r="M1673" t="s">
        <v>35</v>
      </c>
      <c r="N1673" t="s">
        <v>36</v>
      </c>
      <c r="O1673" t="s">
        <v>37</v>
      </c>
      <c r="P1673" t="s">
        <v>38</v>
      </c>
      <c r="Q1673" t="s">
        <v>332</v>
      </c>
      <c r="R1673" s="1">
        <v>18402</v>
      </c>
      <c r="S1673" t="s">
        <v>40</v>
      </c>
      <c r="T1673" t="s">
        <v>83</v>
      </c>
      <c r="U1673" t="s">
        <v>42</v>
      </c>
      <c r="V1673">
        <v>51886</v>
      </c>
      <c r="W1673" t="s">
        <v>74</v>
      </c>
      <c r="X1673" t="s">
        <v>104</v>
      </c>
      <c r="Y1673" t="s">
        <v>740</v>
      </c>
      <c r="Z1673">
        <v>5</v>
      </c>
    </row>
    <row r="1674" spans="1:26" x14ac:dyDescent="0.3">
      <c r="A1674">
        <v>2099</v>
      </c>
      <c r="B1674" t="s">
        <v>825</v>
      </c>
      <c r="C1674" t="s">
        <v>661</v>
      </c>
      <c r="D1674" s="1">
        <v>43403</v>
      </c>
      <c r="E1674" s="1"/>
      <c r="F1674" t="s">
        <v>28</v>
      </c>
      <c r="G1674" t="s">
        <v>6387</v>
      </c>
      <c r="H1674" t="s">
        <v>6388</v>
      </c>
      <c r="I1674" t="s">
        <v>89</v>
      </c>
      <c r="J1674" t="s">
        <v>32</v>
      </c>
      <c r="K1674" t="s">
        <v>63</v>
      </c>
      <c r="L1674" t="s">
        <v>64</v>
      </c>
      <c r="M1674" t="s">
        <v>52</v>
      </c>
      <c r="N1674" t="s">
        <v>36</v>
      </c>
      <c r="O1674" t="s">
        <v>37</v>
      </c>
      <c r="P1674" t="s">
        <v>38</v>
      </c>
      <c r="Q1674" t="s">
        <v>66</v>
      </c>
      <c r="R1674" s="1">
        <v>25291</v>
      </c>
      <c r="S1674" t="s">
        <v>40</v>
      </c>
      <c r="T1674" t="s">
        <v>708</v>
      </c>
      <c r="U1674" t="s">
        <v>42</v>
      </c>
      <c r="V1674">
        <v>66261</v>
      </c>
      <c r="W1674" t="s">
        <v>56</v>
      </c>
      <c r="X1674" t="s">
        <v>44</v>
      </c>
      <c r="Y1674" t="s">
        <v>740</v>
      </c>
      <c r="Z1674">
        <v>4</v>
      </c>
    </row>
    <row r="1675" spans="1:26" x14ac:dyDescent="0.3">
      <c r="A1675">
        <v>2100</v>
      </c>
      <c r="B1675" t="s">
        <v>6389</v>
      </c>
      <c r="C1675" t="s">
        <v>5511</v>
      </c>
      <c r="D1675" s="1">
        <v>44817</v>
      </c>
      <c r="E1675" s="1"/>
      <c r="F1675" t="s">
        <v>28</v>
      </c>
      <c r="G1675" t="s">
        <v>6390</v>
      </c>
      <c r="H1675" t="s">
        <v>6391</v>
      </c>
      <c r="I1675" t="s">
        <v>31</v>
      </c>
      <c r="J1675" t="s">
        <v>32</v>
      </c>
      <c r="K1675" t="s">
        <v>33</v>
      </c>
      <c r="L1675" t="s">
        <v>51</v>
      </c>
      <c r="M1675" t="s">
        <v>35</v>
      </c>
      <c r="N1675" t="s">
        <v>36</v>
      </c>
      <c r="O1675" t="s">
        <v>37</v>
      </c>
      <c r="P1675" t="s">
        <v>38</v>
      </c>
      <c r="Q1675" t="s">
        <v>53</v>
      </c>
      <c r="R1675" s="1">
        <v>16400</v>
      </c>
      <c r="S1675" t="s">
        <v>40</v>
      </c>
      <c r="T1675" t="s">
        <v>178</v>
      </c>
      <c r="U1675" t="s">
        <v>42</v>
      </c>
      <c r="V1675">
        <v>26880</v>
      </c>
      <c r="W1675" t="s">
        <v>74</v>
      </c>
      <c r="X1675" t="s">
        <v>104</v>
      </c>
      <c r="Y1675" t="s">
        <v>105</v>
      </c>
      <c r="Z1675">
        <v>4</v>
      </c>
    </row>
    <row r="1676" spans="1:26" x14ac:dyDescent="0.3">
      <c r="A1676">
        <v>2101</v>
      </c>
      <c r="B1676" t="s">
        <v>1339</v>
      </c>
      <c r="C1676" t="s">
        <v>6392</v>
      </c>
      <c r="D1676" s="1">
        <v>44923</v>
      </c>
      <c r="E1676" s="1">
        <v>45059</v>
      </c>
      <c r="F1676" t="s">
        <v>28</v>
      </c>
      <c r="G1676" t="s">
        <v>6393</v>
      </c>
      <c r="H1676" t="s">
        <v>6394</v>
      </c>
      <c r="I1676" t="s">
        <v>133</v>
      </c>
      <c r="J1676" t="s">
        <v>745</v>
      </c>
      <c r="K1676" t="s">
        <v>63</v>
      </c>
      <c r="L1676" t="s">
        <v>64</v>
      </c>
      <c r="M1676" t="s">
        <v>35</v>
      </c>
      <c r="N1676" t="s">
        <v>99</v>
      </c>
      <c r="O1676" t="s">
        <v>6395</v>
      </c>
      <c r="P1676" t="s">
        <v>38</v>
      </c>
      <c r="Q1676" t="s">
        <v>231</v>
      </c>
      <c r="R1676" s="1">
        <v>23724</v>
      </c>
      <c r="S1676" t="s">
        <v>40</v>
      </c>
      <c r="T1676" t="s">
        <v>113</v>
      </c>
      <c r="U1676" t="s">
        <v>42</v>
      </c>
      <c r="V1676">
        <v>35098</v>
      </c>
      <c r="W1676" t="s">
        <v>56</v>
      </c>
      <c r="X1676" t="s">
        <v>84</v>
      </c>
      <c r="Y1676" t="s">
        <v>740</v>
      </c>
      <c r="Z1676">
        <v>5</v>
      </c>
    </row>
    <row r="1677" spans="1:26" x14ac:dyDescent="0.3">
      <c r="A1677">
        <v>2102</v>
      </c>
      <c r="B1677" t="s">
        <v>6396</v>
      </c>
      <c r="C1677" t="s">
        <v>1741</v>
      </c>
      <c r="D1677" s="1">
        <v>45009</v>
      </c>
      <c r="E1677" s="1"/>
      <c r="F1677" t="s">
        <v>28</v>
      </c>
      <c r="G1677" t="s">
        <v>6397</v>
      </c>
      <c r="H1677" t="s">
        <v>6398</v>
      </c>
      <c r="I1677" t="s">
        <v>50</v>
      </c>
      <c r="J1677" t="s">
        <v>32</v>
      </c>
      <c r="K1677" t="s">
        <v>52</v>
      </c>
      <c r="L1677" t="s">
        <v>64</v>
      </c>
      <c r="M1677" t="s">
        <v>52</v>
      </c>
      <c r="N1677" t="s">
        <v>36</v>
      </c>
      <c r="O1677" t="s">
        <v>37</v>
      </c>
      <c r="P1677" t="s">
        <v>38</v>
      </c>
      <c r="Q1677" t="s">
        <v>90</v>
      </c>
      <c r="R1677" s="1">
        <v>24130</v>
      </c>
      <c r="S1677" t="s">
        <v>40</v>
      </c>
      <c r="T1677" t="s">
        <v>193</v>
      </c>
      <c r="U1677" t="s">
        <v>42</v>
      </c>
      <c r="V1677">
        <v>90728</v>
      </c>
      <c r="W1677" t="s">
        <v>128</v>
      </c>
      <c r="X1677" t="s">
        <v>75</v>
      </c>
      <c r="Y1677" t="s">
        <v>105</v>
      </c>
      <c r="Z1677">
        <v>2</v>
      </c>
    </row>
    <row r="1678" spans="1:26" x14ac:dyDescent="0.3">
      <c r="A1678">
        <v>2103</v>
      </c>
      <c r="B1678" t="s">
        <v>4832</v>
      </c>
      <c r="C1678" t="s">
        <v>1702</v>
      </c>
      <c r="D1678" s="1">
        <v>44106</v>
      </c>
      <c r="E1678" s="1"/>
      <c r="F1678" t="s">
        <v>28</v>
      </c>
      <c r="G1678" t="s">
        <v>6399</v>
      </c>
      <c r="H1678" t="s">
        <v>6400</v>
      </c>
      <c r="I1678" t="s">
        <v>139</v>
      </c>
      <c r="J1678" t="s">
        <v>32</v>
      </c>
      <c r="K1678" t="s">
        <v>33</v>
      </c>
      <c r="L1678" t="s">
        <v>51</v>
      </c>
      <c r="M1678" t="s">
        <v>63</v>
      </c>
      <c r="N1678" t="s">
        <v>36</v>
      </c>
      <c r="O1678" t="s">
        <v>37</v>
      </c>
      <c r="P1678" t="s">
        <v>38</v>
      </c>
      <c r="Q1678" t="s">
        <v>90</v>
      </c>
      <c r="R1678" s="1">
        <v>31771</v>
      </c>
      <c r="S1678" t="s">
        <v>40</v>
      </c>
      <c r="T1678" t="s">
        <v>834</v>
      </c>
      <c r="U1678" t="s">
        <v>42</v>
      </c>
      <c r="V1678">
        <v>49149</v>
      </c>
      <c r="W1678" t="s">
        <v>128</v>
      </c>
      <c r="X1678" t="s">
        <v>44</v>
      </c>
      <c r="Y1678" t="s">
        <v>105</v>
      </c>
      <c r="Z1678">
        <v>5</v>
      </c>
    </row>
    <row r="1679" spans="1:26" x14ac:dyDescent="0.3">
      <c r="A1679">
        <v>2104</v>
      </c>
      <c r="B1679" t="s">
        <v>869</v>
      </c>
      <c r="C1679" t="s">
        <v>1463</v>
      </c>
      <c r="D1679" s="1">
        <v>44088</v>
      </c>
      <c r="E1679" s="1"/>
      <c r="F1679" t="s">
        <v>28</v>
      </c>
      <c r="G1679" t="s">
        <v>6401</v>
      </c>
      <c r="H1679" t="s">
        <v>6402</v>
      </c>
      <c r="I1679" t="s">
        <v>80</v>
      </c>
      <c r="J1679" t="s">
        <v>32</v>
      </c>
      <c r="K1679" t="s">
        <v>33</v>
      </c>
      <c r="L1679" t="s">
        <v>51</v>
      </c>
      <c r="M1679" t="s">
        <v>35</v>
      </c>
      <c r="N1679" t="s">
        <v>36</v>
      </c>
      <c r="O1679" t="s">
        <v>37</v>
      </c>
      <c r="P1679" t="s">
        <v>38</v>
      </c>
      <c r="Q1679" t="s">
        <v>90</v>
      </c>
      <c r="R1679" s="1">
        <v>18129</v>
      </c>
      <c r="S1679" t="s">
        <v>40</v>
      </c>
      <c r="T1679" t="s">
        <v>83</v>
      </c>
      <c r="U1679" t="s">
        <v>42</v>
      </c>
      <c r="V1679">
        <v>73771</v>
      </c>
      <c r="W1679" t="s">
        <v>56</v>
      </c>
      <c r="X1679" t="s">
        <v>44</v>
      </c>
      <c r="Y1679" t="s">
        <v>105</v>
      </c>
      <c r="Z1679">
        <v>2</v>
      </c>
    </row>
    <row r="1680" spans="1:26" x14ac:dyDescent="0.3">
      <c r="A1680">
        <v>2105</v>
      </c>
      <c r="B1680" t="s">
        <v>437</v>
      </c>
      <c r="C1680" t="s">
        <v>3610</v>
      </c>
      <c r="D1680" s="1">
        <v>43849</v>
      </c>
      <c r="E1680" s="1"/>
      <c r="F1680" t="s">
        <v>28</v>
      </c>
      <c r="G1680" t="s">
        <v>6403</v>
      </c>
      <c r="H1680" t="s">
        <v>6404</v>
      </c>
      <c r="I1680" t="s">
        <v>168</v>
      </c>
      <c r="J1680" t="s">
        <v>32</v>
      </c>
      <c r="K1680" t="s">
        <v>52</v>
      </c>
      <c r="L1680" t="s">
        <v>34</v>
      </c>
      <c r="M1680" t="s">
        <v>52</v>
      </c>
      <c r="N1680" t="s">
        <v>36</v>
      </c>
      <c r="O1680" t="s">
        <v>37</v>
      </c>
      <c r="P1680" t="s">
        <v>38</v>
      </c>
      <c r="Q1680" t="s">
        <v>66</v>
      </c>
      <c r="R1680" s="1">
        <v>21942</v>
      </c>
      <c r="S1680" t="s">
        <v>40</v>
      </c>
      <c r="T1680" t="s">
        <v>6</v>
      </c>
      <c r="U1680" t="s">
        <v>42</v>
      </c>
      <c r="V1680">
        <v>92541</v>
      </c>
      <c r="W1680" t="s">
        <v>56</v>
      </c>
      <c r="X1680" t="s">
        <v>75</v>
      </c>
      <c r="Y1680" t="s">
        <v>236</v>
      </c>
      <c r="Z1680">
        <v>4</v>
      </c>
    </row>
    <row r="1681" spans="1:26" x14ac:dyDescent="0.3">
      <c r="A1681">
        <v>2106</v>
      </c>
      <c r="B1681" t="s">
        <v>6405</v>
      </c>
      <c r="C1681" t="s">
        <v>2390</v>
      </c>
      <c r="D1681" s="1">
        <v>43569</v>
      </c>
      <c r="E1681" s="1">
        <v>44946</v>
      </c>
      <c r="F1681" t="s">
        <v>28</v>
      </c>
      <c r="G1681" t="s">
        <v>6406</v>
      </c>
      <c r="H1681" t="s">
        <v>6407</v>
      </c>
      <c r="I1681" t="s">
        <v>98</v>
      </c>
      <c r="J1681" t="s">
        <v>32</v>
      </c>
      <c r="K1681" t="s">
        <v>33</v>
      </c>
      <c r="L1681" t="s">
        <v>34</v>
      </c>
      <c r="M1681" t="s">
        <v>35</v>
      </c>
      <c r="N1681" t="s">
        <v>126</v>
      </c>
      <c r="O1681" t="s">
        <v>6408</v>
      </c>
      <c r="P1681" t="s">
        <v>38</v>
      </c>
      <c r="Q1681" t="s">
        <v>305</v>
      </c>
      <c r="R1681" s="1">
        <v>22964</v>
      </c>
      <c r="S1681" t="s">
        <v>40</v>
      </c>
      <c r="T1681" t="s">
        <v>226</v>
      </c>
      <c r="U1681" t="s">
        <v>55</v>
      </c>
      <c r="V1681">
        <v>47601</v>
      </c>
      <c r="W1681" t="s">
        <v>43</v>
      </c>
      <c r="X1681" t="s">
        <v>44</v>
      </c>
      <c r="Y1681" t="s">
        <v>105</v>
      </c>
      <c r="Z1681">
        <v>2</v>
      </c>
    </row>
    <row r="1682" spans="1:26" x14ac:dyDescent="0.3">
      <c r="A1682">
        <v>2107</v>
      </c>
      <c r="B1682" t="s">
        <v>1649</v>
      </c>
      <c r="C1682" t="s">
        <v>93</v>
      </c>
      <c r="D1682" s="1">
        <v>45079</v>
      </c>
      <c r="E1682" s="1">
        <v>45131</v>
      </c>
      <c r="F1682" t="s">
        <v>28</v>
      </c>
      <c r="G1682" t="s">
        <v>6409</v>
      </c>
      <c r="H1682" t="s">
        <v>6410</v>
      </c>
      <c r="I1682" t="s">
        <v>118</v>
      </c>
      <c r="J1682" t="s">
        <v>32</v>
      </c>
      <c r="K1682" t="s">
        <v>33</v>
      </c>
      <c r="L1682" t="s">
        <v>64</v>
      </c>
      <c r="M1682" t="s">
        <v>35</v>
      </c>
      <c r="N1682" t="s">
        <v>140</v>
      </c>
      <c r="O1682" t="s">
        <v>6411</v>
      </c>
      <c r="P1682" t="s">
        <v>38</v>
      </c>
      <c r="Q1682" t="s">
        <v>90</v>
      </c>
      <c r="R1682" s="1">
        <v>16067</v>
      </c>
      <c r="S1682" t="s">
        <v>40</v>
      </c>
      <c r="T1682" t="s">
        <v>419</v>
      </c>
      <c r="U1682" t="s">
        <v>42</v>
      </c>
      <c r="V1682">
        <v>68361</v>
      </c>
      <c r="W1682" t="s">
        <v>56</v>
      </c>
      <c r="X1682" t="s">
        <v>44</v>
      </c>
      <c r="Y1682" t="s">
        <v>105</v>
      </c>
      <c r="Z1682">
        <v>1</v>
      </c>
    </row>
    <row r="1683" spans="1:26" x14ac:dyDescent="0.3">
      <c r="A1683">
        <v>2108</v>
      </c>
      <c r="B1683" t="s">
        <v>6412</v>
      </c>
      <c r="C1683" t="s">
        <v>846</v>
      </c>
      <c r="D1683" s="1">
        <v>44690</v>
      </c>
      <c r="E1683" s="1">
        <v>44929</v>
      </c>
      <c r="F1683" t="s">
        <v>28</v>
      </c>
      <c r="G1683" t="s">
        <v>6413</v>
      </c>
      <c r="H1683" t="s">
        <v>6414</v>
      </c>
      <c r="I1683" t="s">
        <v>62</v>
      </c>
      <c r="J1683" t="s">
        <v>745</v>
      </c>
      <c r="K1683" t="s">
        <v>52</v>
      </c>
      <c r="L1683" t="s">
        <v>51</v>
      </c>
      <c r="M1683" t="s">
        <v>35</v>
      </c>
      <c r="N1683" t="s">
        <v>140</v>
      </c>
      <c r="O1683" t="s">
        <v>6415</v>
      </c>
      <c r="P1683" t="s">
        <v>38</v>
      </c>
      <c r="Q1683" t="s">
        <v>90</v>
      </c>
      <c r="R1683" s="1">
        <v>28752</v>
      </c>
      <c r="S1683" t="s">
        <v>40</v>
      </c>
      <c r="T1683" t="s">
        <v>193</v>
      </c>
      <c r="U1683" t="s">
        <v>42</v>
      </c>
      <c r="V1683">
        <v>71922</v>
      </c>
      <c r="W1683" t="s">
        <v>43</v>
      </c>
      <c r="X1683" t="s">
        <v>44</v>
      </c>
      <c r="Y1683" t="s">
        <v>236</v>
      </c>
      <c r="Z1683">
        <v>2</v>
      </c>
    </row>
    <row r="1684" spans="1:26" x14ac:dyDescent="0.3">
      <c r="A1684">
        <v>2109</v>
      </c>
      <c r="B1684" t="s">
        <v>6416</v>
      </c>
      <c r="C1684" t="s">
        <v>2451</v>
      </c>
      <c r="D1684" s="1">
        <v>44250</v>
      </c>
      <c r="E1684" s="1"/>
      <c r="F1684" t="s">
        <v>28</v>
      </c>
      <c r="G1684" t="s">
        <v>6417</v>
      </c>
      <c r="H1684" t="s">
        <v>6418</v>
      </c>
      <c r="I1684" t="s">
        <v>89</v>
      </c>
      <c r="J1684" t="s">
        <v>32</v>
      </c>
      <c r="K1684" t="s">
        <v>52</v>
      </c>
      <c r="L1684" t="s">
        <v>34</v>
      </c>
      <c r="M1684" t="s">
        <v>52</v>
      </c>
      <c r="N1684" t="s">
        <v>36</v>
      </c>
      <c r="O1684" t="s">
        <v>37</v>
      </c>
      <c r="P1684" t="s">
        <v>38</v>
      </c>
      <c r="Q1684" t="s">
        <v>90</v>
      </c>
      <c r="R1684" s="1">
        <v>32469</v>
      </c>
      <c r="S1684" t="s">
        <v>40</v>
      </c>
      <c r="T1684" t="s">
        <v>281</v>
      </c>
      <c r="U1684" t="s">
        <v>42</v>
      </c>
      <c r="V1684">
        <v>51689</v>
      </c>
      <c r="W1684" t="s">
        <v>74</v>
      </c>
      <c r="X1684" t="s">
        <v>104</v>
      </c>
      <c r="Y1684" t="s">
        <v>105</v>
      </c>
      <c r="Z1684">
        <v>5</v>
      </c>
    </row>
    <row r="1685" spans="1:26" x14ac:dyDescent="0.3">
      <c r="A1685">
        <v>2110</v>
      </c>
      <c r="B1685" t="s">
        <v>3037</v>
      </c>
      <c r="C1685" t="s">
        <v>965</v>
      </c>
      <c r="D1685" s="1">
        <v>44351</v>
      </c>
      <c r="E1685" s="1"/>
      <c r="F1685" t="s">
        <v>28</v>
      </c>
      <c r="G1685" t="s">
        <v>6419</v>
      </c>
      <c r="H1685" t="s">
        <v>6420</v>
      </c>
      <c r="I1685" t="s">
        <v>31</v>
      </c>
      <c r="J1685" t="s">
        <v>32</v>
      </c>
      <c r="K1685" t="s">
        <v>33</v>
      </c>
      <c r="L1685" t="s">
        <v>34</v>
      </c>
      <c r="M1685" t="s">
        <v>35</v>
      </c>
      <c r="N1685" t="s">
        <v>36</v>
      </c>
      <c r="O1685" t="s">
        <v>37</v>
      </c>
      <c r="P1685" t="s">
        <v>38</v>
      </c>
      <c r="Q1685" t="s">
        <v>66</v>
      </c>
      <c r="R1685" s="1">
        <v>17666</v>
      </c>
      <c r="S1685" t="s">
        <v>40</v>
      </c>
      <c r="T1685" t="s">
        <v>708</v>
      </c>
      <c r="U1685" t="s">
        <v>42</v>
      </c>
      <c r="V1685">
        <v>97553</v>
      </c>
      <c r="W1685" t="s">
        <v>93</v>
      </c>
      <c r="X1685" t="s">
        <v>75</v>
      </c>
      <c r="Y1685" t="s">
        <v>105</v>
      </c>
      <c r="Z1685">
        <v>4</v>
      </c>
    </row>
    <row r="1686" spans="1:26" x14ac:dyDescent="0.3">
      <c r="A1686">
        <v>2111</v>
      </c>
      <c r="B1686" t="s">
        <v>6421</v>
      </c>
      <c r="C1686" t="s">
        <v>4412</v>
      </c>
      <c r="D1686" s="1">
        <v>44649</v>
      </c>
      <c r="E1686" s="1">
        <v>44772</v>
      </c>
      <c r="F1686" t="s">
        <v>28</v>
      </c>
      <c r="G1686" t="s">
        <v>6422</v>
      </c>
      <c r="H1686" t="s">
        <v>6423</v>
      </c>
      <c r="I1686" t="s">
        <v>133</v>
      </c>
      <c r="J1686" t="s">
        <v>32</v>
      </c>
      <c r="K1686" t="s">
        <v>63</v>
      </c>
      <c r="L1686" t="s">
        <v>51</v>
      </c>
      <c r="M1686" t="s">
        <v>35</v>
      </c>
      <c r="N1686" t="s">
        <v>99</v>
      </c>
      <c r="O1686" t="s">
        <v>6424</v>
      </c>
      <c r="P1686" t="s">
        <v>38</v>
      </c>
      <c r="Q1686" t="s">
        <v>81</v>
      </c>
      <c r="R1686" s="1">
        <v>20957</v>
      </c>
      <c r="S1686" t="s">
        <v>40</v>
      </c>
      <c r="T1686" t="s">
        <v>163</v>
      </c>
      <c r="U1686" t="s">
        <v>42</v>
      </c>
      <c r="V1686">
        <v>92067</v>
      </c>
      <c r="W1686" t="s">
        <v>128</v>
      </c>
      <c r="X1686" t="s">
        <v>75</v>
      </c>
      <c r="Y1686" t="s">
        <v>236</v>
      </c>
      <c r="Z1686">
        <v>5</v>
      </c>
    </row>
    <row r="1687" spans="1:26" x14ac:dyDescent="0.3">
      <c r="A1687">
        <v>2112</v>
      </c>
      <c r="B1687" t="s">
        <v>6328</v>
      </c>
      <c r="C1687" t="s">
        <v>1889</v>
      </c>
      <c r="D1687" s="1">
        <v>43676</v>
      </c>
      <c r="E1687" s="1">
        <v>43851</v>
      </c>
      <c r="F1687" t="s">
        <v>28</v>
      </c>
      <c r="G1687" t="s">
        <v>6425</v>
      </c>
      <c r="H1687" t="s">
        <v>6426</v>
      </c>
      <c r="I1687" t="s">
        <v>50</v>
      </c>
      <c r="J1687" t="s">
        <v>32</v>
      </c>
      <c r="K1687" t="s">
        <v>52</v>
      </c>
      <c r="L1687" t="s">
        <v>64</v>
      </c>
      <c r="M1687" t="s">
        <v>35</v>
      </c>
      <c r="N1687" t="s">
        <v>175</v>
      </c>
      <c r="O1687" t="s">
        <v>6427</v>
      </c>
      <c r="P1687" t="s">
        <v>38</v>
      </c>
      <c r="Q1687" t="s">
        <v>111</v>
      </c>
      <c r="R1687" s="1">
        <v>15973</v>
      </c>
      <c r="S1687" t="s">
        <v>40</v>
      </c>
      <c r="T1687" t="s">
        <v>103</v>
      </c>
      <c r="U1687" t="s">
        <v>42</v>
      </c>
      <c r="V1687">
        <v>65114</v>
      </c>
      <c r="W1687" t="s">
        <v>74</v>
      </c>
      <c r="X1687" t="s">
        <v>44</v>
      </c>
      <c r="Y1687" t="s">
        <v>105</v>
      </c>
      <c r="Z1687">
        <v>4</v>
      </c>
    </row>
    <row r="1688" spans="1:26" x14ac:dyDescent="0.3">
      <c r="A1688">
        <v>2113</v>
      </c>
      <c r="B1688" t="s">
        <v>927</v>
      </c>
      <c r="C1688" t="s">
        <v>4909</v>
      </c>
      <c r="D1688" s="1">
        <v>44021</v>
      </c>
      <c r="E1688" s="1">
        <v>44905</v>
      </c>
      <c r="F1688" t="s">
        <v>28</v>
      </c>
      <c r="G1688" t="s">
        <v>6428</v>
      </c>
      <c r="H1688" t="s">
        <v>6429</v>
      </c>
      <c r="I1688" t="s">
        <v>139</v>
      </c>
      <c r="J1688" t="s">
        <v>32</v>
      </c>
      <c r="K1688" t="s">
        <v>52</v>
      </c>
      <c r="L1688" t="s">
        <v>64</v>
      </c>
      <c r="M1688" t="s">
        <v>63</v>
      </c>
      <c r="N1688" t="s">
        <v>99</v>
      </c>
      <c r="O1688" t="s">
        <v>6430</v>
      </c>
      <c r="P1688" t="s">
        <v>38</v>
      </c>
      <c r="Q1688" t="s">
        <v>81</v>
      </c>
      <c r="R1688" s="1">
        <v>16365</v>
      </c>
      <c r="S1688" t="s">
        <v>40</v>
      </c>
      <c r="T1688" t="s">
        <v>73</v>
      </c>
      <c r="U1688" t="s">
        <v>42</v>
      </c>
      <c r="V1688">
        <v>9677</v>
      </c>
      <c r="W1688" t="s">
        <v>43</v>
      </c>
      <c r="X1688" t="s">
        <v>44</v>
      </c>
      <c r="Y1688" t="s">
        <v>105</v>
      </c>
      <c r="Z1688">
        <v>2</v>
      </c>
    </row>
    <row r="1689" spans="1:26" x14ac:dyDescent="0.3">
      <c r="A1689">
        <v>2114</v>
      </c>
      <c r="B1689" t="s">
        <v>4396</v>
      </c>
      <c r="C1689" t="s">
        <v>2167</v>
      </c>
      <c r="D1689" s="1">
        <v>43701</v>
      </c>
      <c r="E1689" s="1"/>
      <c r="F1689" t="s">
        <v>728</v>
      </c>
      <c r="G1689" t="s">
        <v>6431</v>
      </c>
      <c r="H1689" t="s">
        <v>6432</v>
      </c>
      <c r="I1689" t="s">
        <v>118</v>
      </c>
      <c r="J1689" t="s">
        <v>32</v>
      </c>
      <c r="K1689" t="s">
        <v>33</v>
      </c>
      <c r="L1689" t="s">
        <v>34</v>
      </c>
      <c r="M1689" t="s">
        <v>52</v>
      </c>
      <c r="N1689" t="s">
        <v>36</v>
      </c>
      <c r="O1689" t="s">
        <v>37</v>
      </c>
      <c r="P1689" t="s">
        <v>38</v>
      </c>
      <c r="Q1689" t="s">
        <v>111</v>
      </c>
      <c r="R1689" s="1">
        <v>33718</v>
      </c>
      <c r="S1689" t="s">
        <v>40</v>
      </c>
      <c r="T1689" t="s">
        <v>419</v>
      </c>
      <c r="U1689" t="s">
        <v>42</v>
      </c>
      <c r="V1689">
        <v>38475</v>
      </c>
      <c r="W1689" t="s">
        <v>43</v>
      </c>
      <c r="X1689" t="s">
        <v>75</v>
      </c>
      <c r="Y1689" t="s">
        <v>105</v>
      </c>
      <c r="Z1689">
        <v>4</v>
      </c>
    </row>
    <row r="1690" spans="1:26" x14ac:dyDescent="0.3">
      <c r="A1690">
        <v>2115</v>
      </c>
      <c r="B1690" t="s">
        <v>4863</v>
      </c>
      <c r="C1690" t="s">
        <v>1670</v>
      </c>
      <c r="D1690" s="1">
        <v>43570</v>
      </c>
      <c r="E1690" s="1">
        <v>45056</v>
      </c>
      <c r="F1690" t="s">
        <v>728</v>
      </c>
      <c r="G1690" t="s">
        <v>6433</v>
      </c>
      <c r="H1690" t="s">
        <v>6434</v>
      </c>
      <c r="I1690" t="s">
        <v>62</v>
      </c>
      <c r="J1690" t="s">
        <v>32</v>
      </c>
      <c r="K1690" t="s">
        <v>33</v>
      </c>
      <c r="L1690" t="s">
        <v>51</v>
      </c>
      <c r="M1690" t="s">
        <v>52</v>
      </c>
      <c r="N1690" t="s">
        <v>175</v>
      </c>
      <c r="O1690" t="s">
        <v>6435</v>
      </c>
      <c r="P1690" t="s">
        <v>38</v>
      </c>
      <c r="Q1690" t="s">
        <v>936</v>
      </c>
      <c r="R1690" s="1">
        <v>28579</v>
      </c>
      <c r="S1690" t="s">
        <v>40</v>
      </c>
      <c r="T1690" t="s">
        <v>113</v>
      </c>
      <c r="U1690" t="s">
        <v>42</v>
      </c>
      <c r="V1690">
        <v>25166</v>
      </c>
      <c r="W1690" t="s">
        <v>128</v>
      </c>
      <c r="X1690" t="s">
        <v>84</v>
      </c>
      <c r="Y1690" t="s">
        <v>105</v>
      </c>
      <c r="Z1690">
        <v>2</v>
      </c>
    </row>
    <row r="1691" spans="1:26" x14ac:dyDescent="0.3">
      <c r="A1691">
        <v>2116</v>
      </c>
      <c r="B1691" t="s">
        <v>1116</v>
      </c>
      <c r="C1691" t="s">
        <v>1179</v>
      </c>
      <c r="D1691" s="1">
        <v>44429</v>
      </c>
      <c r="E1691" s="1"/>
      <c r="F1691" t="s">
        <v>728</v>
      </c>
      <c r="G1691" t="s">
        <v>6436</v>
      </c>
      <c r="H1691" t="s">
        <v>6437</v>
      </c>
      <c r="I1691" t="s">
        <v>89</v>
      </c>
      <c r="J1691" t="s">
        <v>32</v>
      </c>
      <c r="K1691" t="s">
        <v>52</v>
      </c>
      <c r="L1691" t="s">
        <v>34</v>
      </c>
      <c r="M1691" t="s">
        <v>63</v>
      </c>
      <c r="N1691" t="s">
        <v>36</v>
      </c>
      <c r="O1691" t="s">
        <v>37</v>
      </c>
      <c r="P1691" t="s">
        <v>38</v>
      </c>
      <c r="Q1691" t="s">
        <v>111</v>
      </c>
      <c r="R1691" s="1">
        <v>17048</v>
      </c>
      <c r="S1691" t="s">
        <v>40</v>
      </c>
      <c r="T1691" t="s">
        <v>113</v>
      </c>
      <c r="U1691" t="s">
        <v>42</v>
      </c>
      <c r="V1691">
        <v>81288</v>
      </c>
      <c r="W1691" t="s">
        <v>93</v>
      </c>
      <c r="X1691" t="s">
        <v>104</v>
      </c>
      <c r="Y1691" t="s">
        <v>236</v>
      </c>
      <c r="Z1691">
        <v>4</v>
      </c>
    </row>
    <row r="1692" spans="1:26" x14ac:dyDescent="0.3">
      <c r="A1692">
        <v>2117</v>
      </c>
      <c r="B1692" t="s">
        <v>842</v>
      </c>
      <c r="C1692" t="s">
        <v>2072</v>
      </c>
      <c r="D1692" s="1">
        <v>44004</v>
      </c>
      <c r="E1692" s="1"/>
      <c r="F1692" t="s">
        <v>728</v>
      </c>
      <c r="G1692" t="s">
        <v>6438</v>
      </c>
      <c r="H1692" t="s">
        <v>6439</v>
      </c>
      <c r="I1692" t="s">
        <v>31</v>
      </c>
      <c r="J1692" t="s">
        <v>32</v>
      </c>
      <c r="K1692" t="s">
        <v>63</v>
      </c>
      <c r="L1692" t="s">
        <v>64</v>
      </c>
      <c r="M1692" t="s">
        <v>63</v>
      </c>
      <c r="N1692" t="s">
        <v>36</v>
      </c>
      <c r="O1692" t="s">
        <v>37</v>
      </c>
      <c r="P1692" t="s">
        <v>38</v>
      </c>
      <c r="Q1692" t="s">
        <v>90</v>
      </c>
      <c r="R1692" s="1">
        <v>34106</v>
      </c>
      <c r="S1692" t="s">
        <v>40</v>
      </c>
      <c r="T1692" t="s">
        <v>83</v>
      </c>
      <c r="U1692" t="s">
        <v>42</v>
      </c>
      <c r="V1692">
        <v>45637</v>
      </c>
      <c r="W1692" t="s">
        <v>56</v>
      </c>
      <c r="X1692" t="s">
        <v>104</v>
      </c>
      <c r="Y1692" t="s">
        <v>105</v>
      </c>
      <c r="Z1692">
        <v>2</v>
      </c>
    </row>
    <row r="1693" spans="1:26" x14ac:dyDescent="0.3">
      <c r="A1693">
        <v>2118</v>
      </c>
      <c r="B1693" t="s">
        <v>6440</v>
      </c>
      <c r="C1693" t="s">
        <v>2390</v>
      </c>
      <c r="D1693" s="1">
        <v>43858</v>
      </c>
      <c r="E1693" s="1"/>
      <c r="F1693" t="s">
        <v>728</v>
      </c>
      <c r="G1693" t="s">
        <v>6441</v>
      </c>
      <c r="H1693" t="s">
        <v>6442</v>
      </c>
      <c r="I1693" t="s">
        <v>133</v>
      </c>
      <c r="J1693" t="s">
        <v>32</v>
      </c>
      <c r="K1693" t="s">
        <v>52</v>
      </c>
      <c r="L1693" t="s">
        <v>34</v>
      </c>
      <c r="M1693" t="s">
        <v>35</v>
      </c>
      <c r="N1693" t="s">
        <v>36</v>
      </c>
      <c r="O1693" t="s">
        <v>37</v>
      </c>
      <c r="P1693" t="s">
        <v>38</v>
      </c>
      <c r="Q1693" t="s">
        <v>242</v>
      </c>
      <c r="R1693" s="1">
        <v>36836</v>
      </c>
      <c r="S1693" t="s">
        <v>40</v>
      </c>
      <c r="T1693" t="s">
        <v>178</v>
      </c>
      <c r="U1693" t="s">
        <v>42</v>
      </c>
      <c r="V1693">
        <v>41529</v>
      </c>
      <c r="W1693" t="s">
        <v>43</v>
      </c>
      <c r="X1693" t="s">
        <v>44</v>
      </c>
      <c r="Y1693" t="s">
        <v>105</v>
      </c>
      <c r="Z1693">
        <v>5</v>
      </c>
    </row>
    <row r="1694" spans="1:26" x14ac:dyDescent="0.3">
      <c r="A1694">
        <v>2119</v>
      </c>
      <c r="B1694" t="s">
        <v>1352</v>
      </c>
      <c r="C1694" t="s">
        <v>3313</v>
      </c>
      <c r="D1694" s="1">
        <v>43553</v>
      </c>
      <c r="E1694" s="1"/>
      <c r="F1694" t="s">
        <v>728</v>
      </c>
      <c r="G1694" t="s">
        <v>2434</v>
      </c>
      <c r="H1694" t="s">
        <v>6443</v>
      </c>
      <c r="I1694" t="s">
        <v>50</v>
      </c>
      <c r="J1694" t="s">
        <v>32</v>
      </c>
      <c r="K1694" t="s">
        <v>52</v>
      </c>
      <c r="L1694" t="s">
        <v>51</v>
      </c>
      <c r="M1694" t="s">
        <v>35</v>
      </c>
      <c r="N1694" t="s">
        <v>36</v>
      </c>
      <c r="O1694" t="s">
        <v>37</v>
      </c>
      <c r="P1694" t="s">
        <v>38</v>
      </c>
      <c r="Q1694" t="s">
        <v>81</v>
      </c>
      <c r="R1694" s="1">
        <v>15229</v>
      </c>
      <c r="S1694" t="s">
        <v>40</v>
      </c>
      <c r="T1694" t="s">
        <v>226</v>
      </c>
      <c r="U1694" t="s">
        <v>42</v>
      </c>
      <c r="V1694">
        <v>72491</v>
      </c>
      <c r="W1694" t="s">
        <v>43</v>
      </c>
      <c r="X1694" t="s">
        <v>84</v>
      </c>
      <c r="Y1694" t="s">
        <v>105</v>
      </c>
      <c r="Z1694">
        <v>5</v>
      </c>
    </row>
    <row r="1695" spans="1:26" x14ac:dyDescent="0.3">
      <c r="A1695">
        <v>2120</v>
      </c>
      <c r="B1695" t="s">
        <v>6444</v>
      </c>
      <c r="C1695" t="s">
        <v>1866</v>
      </c>
      <c r="D1695" s="1">
        <v>43378</v>
      </c>
      <c r="E1695" s="1"/>
      <c r="F1695" t="s">
        <v>728</v>
      </c>
      <c r="G1695" t="s">
        <v>6445</v>
      </c>
      <c r="H1695" t="s">
        <v>6446</v>
      </c>
      <c r="I1695" t="s">
        <v>139</v>
      </c>
      <c r="J1695" t="s">
        <v>32</v>
      </c>
      <c r="K1695" t="s">
        <v>33</v>
      </c>
      <c r="L1695" t="s">
        <v>34</v>
      </c>
      <c r="M1695" t="s">
        <v>63</v>
      </c>
      <c r="N1695" t="s">
        <v>36</v>
      </c>
      <c r="O1695" t="s">
        <v>37</v>
      </c>
      <c r="P1695" t="s">
        <v>38</v>
      </c>
      <c r="Q1695" t="s">
        <v>305</v>
      </c>
      <c r="R1695" s="1">
        <v>24489</v>
      </c>
      <c r="S1695" t="s">
        <v>40</v>
      </c>
      <c r="T1695" t="s">
        <v>163</v>
      </c>
      <c r="U1695" t="s">
        <v>42</v>
      </c>
      <c r="V1695">
        <v>66867</v>
      </c>
      <c r="W1695" t="s">
        <v>128</v>
      </c>
      <c r="X1695" t="s">
        <v>104</v>
      </c>
      <c r="Y1695" t="s">
        <v>236</v>
      </c>
      <c r="Z1695">
        <v>2</v>
      </c>
    </row>
    <row r="1696" spans="1:26" x14ac:dyDescent="0.3">
      <c r="A1696">
        <v>2121</v>
      </c>
      <c r="B1696" t="s">
        <v>2148</v>
      </c>
      <c r="C1696" t="s">
        <v>4541</v>
      </c>
      <c r="D1696" s="1">
        <v>44063</v>
      </c>
      <c r="E1696" s="1"/>
      <c r="F1696" t="s">
        <v>728</v>
      </c>
      <c r="G1696" t="s">
        <v>6447</v>
      </c>
      <c r="H1696" t="s">
        <v>6448</v>
      </c>
      <c r="I1696" t="s">
        <v>80</v>
      </c>
      <c r="J1696" t="s">
        <v>32</v>
      </c>
      <c r="K1696" t="s">
        <v>52</v>
      </c>
      <c r="L1696" t="s">
        <v>51</v>
      </c>
      <c r="M1696" t="s">
        <v>63</v>
      </c>
      <c r="N1696" t="s">
        <v>36</v>
      </c>
      <c r="O1696" t="s">
        <v>37</v>
      </c>
      <c r="P1696" t="s">
        <v>38</v>
      </c>
      <c r="Q1696" t="s">
        <v>148</v>
      </c>
      <c r="R1696" s="1">
        <v>36049</v>
      </c>
      <c r="S1696" t="s">
        <v>40</v>
      </c>
      <c r="T1696" t="s">
        <v>150</v>
      </c>
      <c r="U1696" t="s">
        <v>42</v>
      </c>
      <c r="V1696">
        <v>12265</v>
      </c>
      <c r="W1696" t="s">
        <v>128</v>
      </c>
      <c r="X1696" t="s">
        <v>84</v>
      </c>
      <c r="Y1696" t="s">
        <v>105</v>
      </c>
      <c r="Z1696">
        <v>5</v>
      </c>
    </row>
    <row r="1697" spans="1:26" x14ac:dyDescent="0.3">
      <c r="A1697">
        <v>2122</v>
      </c>
      <c r="B1697" t="s">
        <v>424</v>
      </c>
      <c r="C1697" t="s">
        <v>5294</v>
      </c>
      <c r="D1697" s="1">
        <v>44358</v>
      </c>
      <c r="E1697" s="1">
        <v>44879</v>
      </c>
      <c r="F1697" t="s">
        <v>28</v>
      </c>
      <c r="G1697" t="s">
        <v>6449</v>
      </c>
      <c r="H1697" t="s">
        <v>6450</v>
      </c>
      <c r="I1697" t="s">
        <v>89</v>
      </c>
      <c r="J1697" t="s">
        <v>32</v>
      </c>
      <c r="K1697" t="s">
        <v>63</v>
      </c>
      <c r="L1697" t="s">
        <v>34</v>
      </c>
      <c r="M1697" t="s">
        <v>35</v>
      </c>
      <c r="N1697" t="s">
        <v>126</v>
      </c>
      <c r="O1697" t="s">
        <v>6451</v>
      </c>
      <c r="P1697" t="s">
        <v>38</v>
      </c>
      <c r="Q1697" t="s">
        <v>81</v>
      </c>
      <c r="R1697" s="1">
        <v>27688</v>
      </c>
      <c r="S1697" t="s">
        <v>40</v>
      </c>
      <c r="T1697" t="s">
        <v>654</v>
      </c>
      <c r="U1697" t="s">
        <v>42</v>
      </c>
      <c r="V1697">
        <v>65636</v>
      </c>
      <c r="W1697" t="s">
        <v>128</v>
      </c>
      <c r="X1697" t="s">
        <v>84</v>
      </c>
      <c r="Y1697" t="s">
        <v>236</v>
      </c>
      <c r="Z1697">
        <v>5</v>
      </c>
    </row>
    <row r="1698" spans="1:26" x14ac:dyDescent="0.3">
      <c r="A1698">
        <v>2123</v>
      </c>
      <c r="B1698" t="s">
        <v>765</v>
      </c>
      <c r="C1698" t="s">
        <v>6452</v>
      </c>
      <c r="D1698" s="1">
        <v>44449</v>
      </c>
      <c r="E1698" s="1"/>
      <c r="F1698" t="s">
        <v>28</v>
      </c>
      <c r="G1698" t="s">
        <v>6453</v>
      </c>
      <c r="H1698" t="s">
        <v>6454</v>
      </c>
      <c r="I1698" t="s">
        <v>31</v>
      </c>
      <c r="J1698" t="s">
        <v>32</v>
      </c>
      <c r="K1698" t="s">
        <v>33</v>
      </c>
      <c r="L1698" t="s">
        <v>64</v>
      </c>
      <c r="M1698" t="s">
        <v>35</v>
      </c>
      <c r="N1698" t="s">
        <v>36</v>
      </c>
      <c r="O1698" t="s">
        <v>37</v>
      </c>
      <c r="P1698" t="s">
        <v>38</v>
      </c>
      <c r="Q1698" t="s">
        <v>332</v>
      </c>
      <c r="R1698" s="1">
        <v>28898</v>
      </c>
      <c r="S1698" t="s">
        <v>40</v>
      </c>
      <c r="T1698" t="s">
        <v>419</v>
      </c>
      <c r="U1698" t="s">
        <v>42</v>
      </c>
      <c r="V1698">
        <v>96364</v>
      </c>
      <c r="W1698" t="s">
        <v>43</v>
      </c>
      <c r="X1698" t="s">
        <v>44</v>
      </c>
      <c r="Y1698" t="s">
        <v>105</v>
      </c>
      <c r="Z1698">
        <v>2</v>
      </c>
    </row>
    <row r="1699" spans="1:26" x14ac:dyDescent="0.3">
      <c r="A1699">
        <v>2124</v>
      </c>
      <c r="B1699" t="s">
        <v>6455</v>
      </c>
      <c r="C1699" t="s">
        <v>470</v>
      </c>
      <c r="D1699" s="1">
        <v>44978</v>
      </c>
      <c r="E1699" s="1">
        <v>45116</v>
      </c>
      <c r="F1699" t="s">
        <v>28</v>
      </c>
      <c r="G1699" t="s">
        <v>6456</v>
      </c>
      <c r="H1699" t="s">
        <v>6457</v>
      </c>
      <c r="I1699" t="s">
        <v>133</v>
      </c>
      <c r="J1699" t="s">
        <v>745</v>
      </c>
      <c r="K1699" t="s">
        <v>33</v>
      </c>
      <c r="L1699" t="s">
        <v>64</v>
      </c>
      <c r="M1699" t="s">
        <v>35</v>
      </c>
      <c r="N1699" t="s">
        <v>175</v>
      </c>
      <c r="O1699" t="s">
        <v>6458</v>
      </c>
      <c r="P1699" t="s">
        <v>38</v>
      </c>
      <c r="Q1699" t="s">
        <v>305</v>
      </c>
      <c r="R1699" s="1">
        <v>18484</v>
      </c>
      <c r="S1699" t="s">
        <v>40</v>
      </c>
      <c r="T1699" t="s">
        <v>83</v>
      </c>
      <c r="U1699" t="s">
        <v>42</v>
      </c>
      <c r="V1699">
        <v>42707</v>
      </c>
      <c r="W1699" t="s">
        <v>43</v>
      </c>
      <c r="X1699" t="s">
        <v>75</v>
      </c>
      <c r="Y1699" t="s">
        <v>105</v>
      </c>
      <c r="Z1699">
        <v>2</v>
      </c>
    </row>
    <row r="1700" spans="1:26" x14ac:dyDescent="0.3">
      <c r="A1700">
        <v>2125</v>
      </c>
      <c r="B1700" t="s">
        <v>5601</v>
      </c>
      <c r="C1700" t="s">
        <v>3396</v>
      </c>
      <c r="D1700" s="1">
        <v>43686</v>
      </c>
      <c r="E1700" s="1"/>
      <c r="F1700" t="s">
        <v>28</v>
      </c>
      <c r="G1700" t="s">
        <v>6459</v>
      </c>
      <c r="H1700" t="s">
        <v>6460</v>
      </c>
      <c r="I1700" t="s">
        <v>50</v>
      </c>
      <c r="J1700" t="s">
        <v>32</v>
      </c>
      <c r="K1700" t="s">
        <v>63</v>
      </c>
      <c r="L1700" t="s">
        <v>64</v>
      </c>
      <c r="M1700" t="s">
        <v>52</v>
      </c>
      <c r="N1700" t="s">
        <v>36</v>
      </c>
      <c r="O1700" t="s">
        <v>37</v>
      </c>
      <c r="P1700" t="s">
        <v>38</v>
      </c>
      <c r="Q1700" t="s">
        <v>111</v>
      </c>
      <c r="R1700" s="1">
        <v>37041</v>
      </c>
      <c r="S1700" t="s">
        <v>40</v>
      </c>
      <c r="T1700" t="s">
        <v>419</v>
      </c>
      <c r="U1700" t="s">
        <v>42</v>
      </c>
      <c r="V1700">
        <v>1514</v>
      </c>
      <c r="W1700" t="s">
        <v>43</v>
      </c>
      <c r="X1700" t="s">
        <v>104</v>
      </c>
      <c r="Y1700" t="s">
        <v>105</v>
      </c>
      <c r="Z1700">
        <v>4</v>
      </c>
    </row>
    <row r="1701" spans="1:26" x14ac:dyDescent="0.3">
      <c r="A1701">
        <v>2126</v>
      </c>
      <c r="B1701" t="s">
        <v>6461</v>
      </c>
      <c r="C1701" t="s">
        <v>1387</v>
      </c>
      <c r="D1701" s="1">
        <v>44263</v>
      </c>
      <c r="E1701" s="1">
        <v>44841</v>
      </c>
      <c r="F1701" t="s">
        <v>28</v>
      </c>
      <c r="G1701" t="s">
        <v>6462</v>
      </c>
      <c r="H1701" t="s">
        <v>6463</v>
      </c>
      <c r="I1701" t="s">
        <v>139</v>
      </c>
      <c r="J1701" t="s">
        <v>32</v>
      </c>
      <c r="K1701" t="s">
        <v>52</v>
      </c>
      <c r="L1701" t="s">
        <v>34</v>
      </c>
      <c r="M1701" t="s">
        <v>35</v>
      </c>
      <c r="N1701" t="s">
        <v>99</v>
      </c>
      <c r="O1701" t="s">
        <v>6464</v>
      </c>
      <c r="P1701" t="s">
        <v>38</v>
      </c>
      <c r="Q1701" t="s">
        <v>1012</v>
      </c>
      <c r="R1701" s="1">
        <v>25374</v>
      </c>
      <c r="S1701" t="s">
        <v>40</v>
      </c>
      <c r="T1701" t="s">
        <v>6465</v>
      </c>
      <c r="U1701" t="s">
        <v>42</v>
      </c>
      <c r="V1701">
        <v>35121</v>
      </c>
      <c r="W1701" t="s">
        <v>93</v>
      </c>
      <c r="X1701" t="s">
        <v>84</v>
      </c>
      <c r="Y1701" t="s">
        <v>740</v>
      </c>
      <c r="Z1701">
        <v>1</v>
      </c>
    </row>
    <row r="1702" spans="1:26" x14ac:dyDescent="0.3">
      <c r="A1702">
        <v>2127</v>
      </c>
      <c r="B1702" t="s">
        <v>4190</v>
      </c>
      <c r="C1702" t="s">
        <v>3679</v>
      </c>
      <c r="D1702" s="1">
        <v>43666</v>
      </c>
      <c r="E1702" s="1"/>
      <c r="F1702" t="s">
        <v>28</v>
      </c>
      <c r="G1702" t="s">
        <v>6466</v>
      </c>
      <c r="H1702" t="s">
        <v>6467</v>
      </c>
      <c r="I1702" t="s">
        <v>80</v>
      </c>
      <c r="J1702" t="s">
        <v>32</v>
      </c>
      <c r="K1702" t="s">
        <v>33</v>
      </c>
      <c r="L1702" t="s">
        <v>51</v>
      </c>
      <c r="M1702" t="s">
        <v>52</v>
      </c>
      <c r="N1702" t="s">
        <v>36</v>
      </c>
      <c r="O1702" t="s">
        <v>37</v>
      </c>
      <c r="P1702" t="s">
        <v>38</v>
      </c>
      <c r="Q1702" t="s">
        <v>90</v>
      </c>
      <c r="R1702" s="1">
        <v>19689</v>
      </c>
      <c r="S1702" t="s">
        <v>40</v>
      </c>
      <c r="T1702" t="s">
        <v>226</v>
      </c>
      <c r="U1702" t="s">
        <v>42</v>
      </c>
      <c r="V1702">
        <v>36490</v>
      </c>
      <c r="W1702" t="s">
        <v>93</v>
      </c>
      <c r="X1702" t="s">
        <v>75</v>
      </c>
      <c r="Y1702" t="s">
        <v>236</v>
      </c>
      <c r="Z1702">
        <v>4</v>
      </c>
    </row>
    <row r="1703" spans="1:26" x14ac:dyDescent="0.3">
      <c r="A1703">
        <v>2128</v>
      </c>
      <c r="B1703" t="s">
        <v>5556</v>
      </c>
      <c r="C1703" t="s">
        <v>5043</v>
      </c>
      <c r="D1703" s="1">
        <v>45012</v>
      </c>
      <c r="E1703" s="1"/>
      <c r="F1703" t="s">
        <v>28</v>
      </c>
      <c r="G1703" t="s">
        <v>6468</v>
      </c>
      <c r="H1703" t="s">
        <v>6469</v>
      </c>
      <c r="I1703" t="s">
        <v>168</v>
      </c>
      <c r="J1703" t="s">
        <v>32</v>
      </c>
      <c r="K1703" t="s">
        <v>63</v>
      </c>
      <c r="L1703" t="s">
        <v>51</v>
      </c>
      <c r="M1703" t="s">
        <v>35</v>
      </c>
      <c r="N1703" t="s">
        <v>36</v>
      </c>
      <c r="O1703" t="s">
        <v>37</v>
      </c>
      <c r="P1703" t="s">
        <v>38</v>
      </c>
      <c r="Q1703" t="s">
        <v>90</v>
      </c>
      <c r="R1703" s="1">
        <v>20364</v>
      </c>
      <c r="S1703" t="s">
        <v>40</v>
      </c>
      <c r="T1703" t="s">
        <v>226</v>
      </c>
      <c r="U1703" t="s">
        <v>42</v>
      </c>
      <c r="V1703">
        <v>85293</v>
      </c>
      <c r="W1703" t="s">
        <v>93</v>
      </c>
      <c r="X1703" t="s">
        <v>44</v>
      </c>
      <c r="Y1703" t="s">
        <v>236</v>
      </c>
      <c r="Z1703">
        <v>2</v>
      </c>
    </row>
    <row r="1704" spans="1:26" x14ac:dyDescent="0.3">
      <c r="A1704">
        <v>2129</v>
      </c>
      <c r="B1704" t="s">
        <v>4218</v>
      </c>
      <c r="C1704" t="s">
        <v>6470</v>
      </c>
      <c r="D1704" s="1">
        <v>43745</v>
      </c>
      <c r="E1704" s="1"/>
      <c r="F1704" t="s">
        <v>28</v>
      </c>
      <c r="G1704" t="s">
        <v>6471</v>
      </c>
      <c r="H1704" t="s">
        <v>6472</v>
      </c>
      <c r="I1704" t="s">
        <v>98</v>
      </c>
      <c r="J1704" t="s">
        <v>32</v>
      </c>
      <c r="K1704" t="s">
        <v>52</v>
      </c>
      <c r="L1704" t="s">
        <v>64</v>
      </c>
      <c r="M1704" t="s">
        <v>35</v>
      </c>
      <c r="N1704" t="s">
        <v>36</v>
      </c>
      <c r="O1704" t="s">
        <v>37</v>
      </c>
      <c r="P1704" t="s">
        <v>38</v>
      </c>
      <c r="Q1704" t="s">
        <v>90</v>
      </c>
      <c r="R1704" s="1">
        <v>32175</v>
      </c>
      <c r="S1704" t="s">
        <v>40</v>
      </c>
      <c r="T1704" t="s">
        <v>103</v>
      </c>
      <c r="U1704" t="s">
        <v>55</v>
      </c>
      <c r="V1704">
        <v>40632</v>
      </c>
      <c r="W1704" t="s">
        <v>74</v>
      </c>
      <c r="X1704" t="s">
        <v>104</v>
      </c>
      <c r="Y1704" t="s">
        <v>236</v>
      </c>
      <c r="Z1704">
        <v>2</v>
      </c>
    </row>
    <row r="1705" spans="1:26" x14ac:dyDescent="0.3">
      <c r="A1705">
        <v>2130</v>
      </c>
      <c r="B1705" t="s">
        <v>6473</v>
      </c>
      <c r="C1705" t="s">
        <v>2880</v>
      </c>
      <c r="D1705" s="1">
        <v>44908</v>
      </c>
      <c r="E1705" s="1"/>
      <c r="F1705" t="s">
        <v>28</v>
      </c>
      <c r="G1705" t="s">
        <v>6474</v>
      </c>
      <c r="H1705" t="s">
        <v>6475</v>
      </c>
      <c r="I1705" t="s">
        <v>118</v>
      </c>
      <c r="J1705" t="s">
        <v>32</v>
      </c>
      <c r="K1705" t="s">
        <v>33</v>
      </c>
      <c r="L1705" t="s">
        <v>34</v>
      </c>
      <c r="M1705" t="s">
        <v>52</v>
      </c>
      <c r="N1705" t="s">
        <v>36</v>
      </c>
      <c r="O1705" t="s">
        <v>37</v>
      </c>
      <c r="P1705" t="s">
        <v>38</v>
      </c>
      <c r="Q1705" t="s">
        <v>90</v>
      </c>
      <c r="R1705" s="1">
        <v>26719</v>
      </c>
      <c r="S1705" t="s">
        <v>40</v>
      </c>
      <c r="T1705" t="s">
        <v>281</v>
      </c>
      <c r="U1705" t="s">
        <v>42</v>
      </c>
      <c r="V1705">
        <v>54337</v>
      </c>
      <c r="W1705" t="s">
        <v>74</v>
      </c>
      <c r="X1705" t="s">
        <v>84</v>
      </c>
      <c r="Y1705" t="s">
        <v>236</v>
      </c>
      <c r="Z1705">
        <v>1</v>
      </c>
    </row>
    <row r="1706" spans="1:26" x14ac:dyDescent="0.3">
      <c r="A1706">
        <v>2131</v>
      </c>
      <c r="B1706" t="s">
        <v>6476</v>
      </c>
      <c r="C1706" t="s">
        <v>2139</v>
      </c>
      <c r="D1706" s="1">
        <v>43988</v>
      </c>
      <c r="E1706" s="1">
        <v>44632</v>
      </c>
      <c r="F1706" t="s">
        <v>28</v>
      </c>
      <c r="G1706" t="s">
        <v>6477</v>
      </c>
      <c r="H1706" t="s">
        <v>6478</v>
      </c>
      <c r="I1706" t="s">
        <v>62</v>
      </c>
      <c r="J1706" t="s">
        <v>745</v>
      </c>
      <c r="K1706" t="s">
        <v>52</v>
      </c>
      <c r="L1706" t="s">
        <v>34</v>
      </c>
      <c r="M1706" t="s">
        <v>52</v>
      </c>
      <c r="N1706" t="s">
        <v>126</v>
      </c>
      <c r="O1706" t="s">
        <v>6479</v>
      </c>
      <c r="P1706" t="s">
        <v>38</v>
      </c>
      <c r="Q1706" t="s">
        <v>90</v>
      </c>
      <c r="R1706" s="1">
        <v>18699</v>
      </c>
      <c r="S1706" t="s">
        <v>40</v>
      </c>
      <c r="T1706" t="s">
        <v>83</v>
      </c>
      <c r="U1706" t="s">
        <v>42</v>
      </c>
      <c r="V1706">
        <v>88590</v>
      </c>
      <c r="W1706" t="s">
        <v>93</v>
      </c>
      <c r="X1706" t="s">
        <v>44</v>
      </c>
      <c r="Y1706" t="s">
        <v>236</v>
      </c>
      <c r="Z1706">
        <v>4</v>
      </c>
    </row>
    <row r="1707" spans="1:26" x14ac:dyDescent="0.3">
      <c r="A1707">
        <v>2132</v>
      </c>
      <c r="B1707" t="s">
        <v>6480</v>
      </c>
      <c r="C1707" t="s">
        <v>2688</v>
      </c>
      <c r="D1707" s="1">
        <v>44676</v>
      </c>
      <c r="E1707" s="1"/>
      <c r="F1707" t="s">
        <v>28</v>
      </c>
      <c r="G1707" t="s">
        <v>6481</v>
      </c>
      <c r="H1707" t="s">
        <v>6482</v>
      </c>
      <c r="I1707" t="s">
        <v>89</v>
      </c>
      <c r="J1707" t="s">
        <v>32</v>
      </c>
      <c r="K1707" t="s">
        <v>63</v>
      </c>
      <c r="L1707" t="s">
        <v>51</v>
      </c>
      <c r="M1707" t="s">
        <v>63</v>
      </c>
      <c r="N1707" t="s">
        <v>36</v>
      </c>
      <c r="O1707" t="s">
        <v>37</v>
      </c>
      <c r="P1707" t="s">
        <v>38</v>
      </c>
      <c r="Q1707" t="s">
        <v>231</v>
      </c>
      <c r="R1707" s="1">
        <v>23546</v>
      </c>
      <c r="S1707" t="s">
        <v>40</v>
      </c>
      <c r="T1707" t="s">
        <v>103</v>
      </c>
      <c r="U1707" t="s">
        <v>42</v>
      </c>
      <c r="V1707">
        <v>70052</v>
      </c>
      <c r="W1707" t="s">
        <v>74</v>
      </c>
      <c r="X1707" t="s">
        <v>44</v>
      </c>
      <c r="Y1707" t="s">
        <v>236</v>
      </c>
      <c r="Z1707">
        <v>2</v>
      </c>
    </row>
    <row r="1708" spans="1:26" x14ac:dyDescent="0.3">
      <c r="A1708">
        <v>2133</v>
      </c>
      <c r="B1708" t="s">
        <v>6483</v>
      </c>
      <c r="C1708" t="s">
        <v>747</v>
      </c>
      <c r="D1708" s="1">
        <v>44040</v>
      </c>
      <c r="E1708" s="1"/>
      <c r="F1708" t="s">
        <v>28</v>
      </c>
      <c r="G1708" t="s">
        <v>6484</v>
      </c>
      <c r="H1708" t="s">
        <v>6485</v>
      </c>
      <c r="I1708" t="s">
        <v>31</v>
      </c>
      <c r="J1708" t="s">
        <v>32</v>
      </c>
      <c r="K1708" t="s">
        <v>33</v>
      </c>
      <c r="L1708" t="s">
        <v>51</v>
      </c>
      <c r="M1708" t="s">
        <v>63</v>
      </c>
      <c r="N1708" t="s">
        <v>36</v>
      </c>
      <c r="O1708" t="s">
        <v>37</v>
      </c>
      <c r="P1708" t="s">
        <v>38</v>
      </c>
      <c r="Q1708" t="s">
        <v>90</v>
      </c>
      <c r="R1708" s="1">
        <v>27261</v>
      </c>
      <c r="S1708" t="s">
        <v>40</v>
      </c>
      <c r="T1708" t="s">
        <v>281</v>
      </c>
      <c r="U1708" t="s">
        <v>42</v>
      </c>
      <c r="V1708">
        <v>88134</v>
      </c>
      <c r="W1708" t="s">
        <v>93</v>
      </c>
      <c r="X1708" t="s">
        <v>75</v>
      </c>
      <c r="Y1708" t="s">
        <v>740</v>
      </c>
      <c r="Z1708">
        <v>1</v>
      </c>
    </row>
    <row r="1709" spans="1:26" x14ac:dyDescent="0.3">
      <c r="A1709">
        <v>2134</v>
      </c>
      <c r="B1709" t="s">
        <v>764</v>
      </c>
      <c r="C1709" t="s">
        <v>6486</v>
      </c>
      <c r="D1709" s="1">
        <v>44620</v>
      </c>
      <c r="E1709" s="1">
        <v>45077</v>
      </c>
      <c r="F1709" t="s">
        <v>28</v>
      </c>
      <c r="G1709" t="s">
        <v>6487</v>
      </c>
      <c r="H1709" t="s">
        <v>6488</v>
      </c>
      <c r="I1709" t="s">
        <v>133</v>
      </c>
      <c r="J1709" t="s">
        <v>32</v>
      </c>
      <c r="K1709" t="s">
        <v>52</v>
      </c>
      <c r="L1709" t="s">
        <v>64</v>
      </c>
      <c r="M1709" t="s">
        <v>35</v>
      </c>
      <c r="N1709" t="s">
        <v>126</v>
      </c>
      <c r="O1709" t="s">
        <v>6489</v>
      </c>
      <c r="P1709" t="s">
        <v>38</v>
      </c>
      <c r="Q1709" t="s">
        <v>53</v>
      </c>
      <c r="R1709" s="1">
        <v>37081</v>
      </c>
      <c r="S1709" t="s">
        <v>40</v>
      </c>
      <c r="T1709" t="s">
        <v>226</v>
      </c>
      <c r="U1709" t="s">
        <v>42</v>
      </c>
      <c r="V1709">
        <v>36904</v>
      </c>
      <c r="W1709" t="s">
        <v>56</v>
      </c>
      <c r="X1709" t="s">
        <v>44</v>
      </c>
      <c r="Y1709" t="s">
        <v>105</v>
      </c>
      <c r="Z1709">
        <v>2</v>
      </c>
    </row>
    <row r="1710" spans="1:26" x14ac:dyDescent="0.3">
      <c r="A1710">
        <v>2135</v>
      </c>
      <c r="B1710" t="s">
        <v>6396</v>
      </c>
      <c r="C1710" t="s">
        <v>6490</v>
      </c>
      <c r="D1710" s="1">
        <v>44494</v>
      </c>
      <c r="E1710" s="1">
        <v>44975</v>
      </c>
      <c r="F1710" t="s">
        <v>28</v>
      </c>
      <c r="G1710" t="s">
        <v>6491</v>
      </c>
      <c r="H1710" t="s">
        <v>6492</v>
      </c>
      <c r="I1710" t="s">
        <v>50</v>
      </c>
      <c r="J1710" t="s">
        <v>32</v>
      </c>
      <c r="K1710" t="s">
        <v>33</v>
      </c>
      <c r="L1710" t="s">
        <v>51</v>
      </c>
      <c r="M1710" t="s">
        <v>52</v>
      </c>
      <c r="N1710" t="s">
        <v>175</v>
      </c>
      <c r="O1710" t="s">
        <v>6493</v>
      </c>
      <c r="P1710" t="s">
        <v>38</v>
      </c>
      <c r="Q1710" t="s">
        <v>111</v>
      </c>
      <c r="R1710" s="1">
        <v>20204</v>
      </c>
      <c r="S1710" t="s">
        <v>40</v>
      </c>
      <c r="T1710" t="s">
        <v>103</v>
      </c>
      <c r="U1710" t="s">
        <v>42</v>
      </c>
      <c r="V1710">
        <v>65653</v>
      </c>
      <c r="W1710" t="s">
        <v>128</v>
      </c>
      <c r="X1710" t="s">
        <v>84</v>
      </c>
      <c r="Y1710" t="s">
        <v>105</v>
      </c>
      <c r="Z1710">
        <v>2</v>
      </c>
    </row>
    <row r="1711" spans="1:26" x14ac:dyDescent="0.3">
      <c r="A1711">
        <v>2136</v>
      </c>
      <c r="B1711" t="s">
        <v>3395</v>
      </c>
      <c r="C1711" t="s">
        <v>3651</v>
      </c>
      <c r="D1711" s="1">
        <v>43355</v>
      </c>
      <c r="E1711" s="1">
        <v>44023</v>
      </c>
      <c r="F1711" t="s">
        <v>28</v>
      </c>
      <c r="G1711" t="s">
        <v>6494</v>
      </c>
      <c r="H1711" t="s">
        <v>6495</v>
      </c>
      <c r="I1711" t="s">
        <v>139</v>
      </c>
      <c r="J1711" t="s">
        <v>32</v>
      </c>
      <c r="K1711" t="s">
        <v>52</v>
      </c>
      <c r="L1711" t="s">
        <v>51</v>
      </c>
      <c r="M1711" t="s">
        <v>52</v>
      </c>
      <c r="N1711" t="s">
        <v>99</v>
      </c>
      <c r="O1711" t="s">
        <v>6496</v>
      </c>
      <c r="P1711" t="s">
        <v>38</v>
      </c>
      <c r="Q1711" t="s">
        <v>794</v>
      </c>
      <c r="R1711" s="1">
        <v>33519</v>
      </c>
      <c r="S1711" t="s">
        <v>40</v>
      </c>
      <c r="T1711" t="s">
        <v>54</v>
      </c>
      <c r="U1711" t="s">
        <v>42</v>
      </c>
      <c r="V1711">
        <v>19006</v>
      </c>
      <c r="W1711" t="s">
        <v>74</v>
      </c>
      <c r="X1711" t="s">
        <v>104</v>
      </c>
      <c r="Y1711" t="s">
        <v>105</v>
      </c>
      <c r="Z1711">
        <v>1</v>
      </c>
    </row>
    <row r="1712" spans="1:26" x14ac:dyDescent="0.3">
      <c r="A1712">
        <v>2137</v>
      </c>
      <c r="B1712" t="s">
        <v>1820</v>
      </c>
      <c r="C1712" t="s">
        <v>2664</v>
      </c>
      <c r="D1712" s="1">
        <v>44926</v>
      </c>
      <c r="E1712" s="1">
        <v>44941</v>
      </c>
      <c r="F1712" t="s">
        <v>728</v>
      </c>
      <c r="G1712" t="s">
        <v>6497</v>
      </c>
      <c r="H1712" t="s">
        <v>6498</v>
      </c>
      <c r="I1712" t="s">
        <v>31</v>
      </c>
      <c r="J1712" t="s">
        <v>198</v>
      </c>
      <c r="K1712" t="s">
        <v>33</v>
      </c>
      <c r="L1712" t="s">
        <v>64</v>
      </c>
      <c r="M1712" t="s">
        <v>63</v>
      </c>
      <c r="N1712" t="s">
        <v>99</v>
      </c>
      <c r="O1712" t="s">
        <v>6499</v>
      </c>
      <c r="P1712" t="s">
        <v>38</v>
      </c>
      <c r="Q1712" t="s">
        <v>81</v>
      </c>
      <c r="R1712" s="1">
        <v>22698</v>
      </c>
      <c r="S1712" t="s">
        <v>40</v>
      </c>
      <c r="T1712" t="s">
        <v>83</v>
      </c>
      <c r="U1712" t="s">
        <v>42</v>
      </c>
      <c r="V1712">
        <v>53948</v>
      </c>
      <c r="W1712" t="s">
        <v>93</v>
      </c>
      <c r="X1712" t="s">
        <v>84</v>
      </c>
      <c r="Y1712" t="s">
        <v>105</v>
      </c>
      <c r="Z1712">
        <v>5</v>
      </c>
    </row>
    <row r="1713" spans="1:26" x14ac:dyDescent="0.3">
      <c r="A1713">
        <v>2138</v>
      </c>
      <c r="B1713" t="s">
        <v>1756</v>
      </c>
      <c r="C1713" t="s">
        <v>812</v>
      </c>
      <c r="D1713" s="1">
        <v>44504</v>
      </c>
      <c r="E1713" s="1">
        <v>45087</v>
      </c>
      <c r="F1713" t="s">
        <v>728</v>
      </c>
      <c r="G1713" t="s">
        <v>6500</v>
      </c>
      <c r="H1713" t="s">
        <v>6501</v>
      </c>
      <c r="I1713" t="s">
        <v>50</v>
      </c>
      <c r="J1713" t="s">
        <v>32</v>
      </c>
      <c r="K1713" t="s">
        <v>33</v>
      </c>
      <c r="L1713" t="s">
        <v>34</v>
      </c>
      <c r="M1713" t="s">
        <v>35</v>
      </c>
      <c r="N1713" t="s">
        <v>99</v>
      </c>
      <c r="O1713" t="s">
        <v>6502</v>
      </c>
      <c r="P1713" t="s">
        <v>38</v>
      </c>
      <c r="Q1713" t="s">
        <v>177</v>
      </c>
      <c r="R1713" s="1">
        <v>24330</v>
      </c>
      <c r="S1713" t="s">
        <v>40</v>
      </c>
      <c r="T1713" t="s">
        <v>6503</v>
      </c>
      <c r="U1713" t="s">
        <v>42</v>
      </c>
      <c r="V1713">
        <v>69346</v>
      </c>
      <c r="W1713" t="s">
        <v>56</v>
      </c>
      <c r="X1713" t="s">
        <v>104</v>
      </c>
      <c r="Y1713" t="s">
        <v>105</v>
      </c>
      <c r="Z1713">
        <v>2</v>
      </c>
    </row>
    <row r="1714" spans="1:26" x14ac:dyDescent="0.3">
      <c r="A1714">
        <v>2139</v>
      </c>
      <c r="B1714" t="s">
        <v>5716</v>
      </c>
      <c r="C1714" t="s">
        <v>2732</v>
      </c>
      <c r="D1714" s="1">
        <v>43956</v>
      </c>
      <c r="E1714" s="1"/>
      <c r="F1714" t="s">
        <v>728</v>
      </c>
      <c r="G1714" t="s">
        <v>6504</v>
      </c>
      <c r="H1714" t="s">
        <v>6505</v>
      </c>
      <c r="I1714" t="s">
        <v>139</v>
      </c>
      <c r="J1714" t="s">
        <v>32</v>
      </c>
      <c r="K1714" t="s">
        <v>52</v>
      </c>
      <c r="L1714" t="s">
        <v>64</v>
      </c>
      <c r="M1714" t="s">
        <v>63</v>
      </c>
      <c r="N1714" t="s">
        <v>36</v>
      </c>
      <c r="O1714" t="s">
        <v>37</v>
      </c>
      <c r="P1714" t="s">
        <v>38</v>
      </c>
      <c r="Q1714" t="s">
        <v>53</v>
      </c>
      <c r="R1714" s="1">
        <v>24927</v>
      </c>
      <c r="S1714" t="s">
        <v>40</v>
      </c>
      <c r="T1714" t="s">
        <v>83</v>
      </c>
      <c r="U1714" t="s">
        <v>42</v>
      </c>
      <c r="V1714">
        <v>3763</v>
      </c>
      <c r="W1714" t="s">
        <v>43</v>
      </c>
      <c r="X1714" t="s">
        <v>44</v>
      </c>
      <c r="Y1714" t="s">
        <v>105</v>
      </c>
      <c r="Z1714">
        <v>2</v>
      </c>
    </row>
    <row r="1715" spans="1:26" x14ac:dyDescent="0.3">
      <c r="A1715">
        <v>2140</v>
      </c>
      <c r="B1715" t="s">
        <v>3561</v>
      </c>
      <c r="C1715" t="s">
        <v>5563</v>
      </c>
      <c r="D1715" s="1">
        <v>44173</v>
      </c>
      <c r="E1715" s="1"/>
      <c r="F1715" t="s">
        <v>728</v>
      </c>
      <c r="G1715" t="s">
        <v>6506</v>
      </c>
      <c r="H1715" t="s">
        <v>6507</v>
      </c>
      <c r="I1715" t="s">
        <v>118</v>
      </c>
      <c r="J1715" t="s">
        <v>32</v>
      </c>
      <c r="K1715" t="s">
        <v>33</v>
      </c>
      <c r="L1715" t="s">
        <v>51</v>
      </c>
      <c r="M1715" t="s">
        <v>52</v>
      </c>
      <c r="N1715" t="s">
        <v>36</v>
      </c>
      <c r="O1715" t="s">
        <v>37</v>
      </c>
      <c r="P1715" t="s">
        <v>38</v>
      </c>
      <c r="Q1715" t="s">
        <v>111</v>
      </c>
      <c r="R1715" s="1">
        <v>25437</v>
      </c>
      <c r="S1715" t="s">
        <v>40</v>
      </c>
      <c r="T1715" t="s">
        <v>6</v>
      </c>
      <c r="U1715" t="s">
        <v>42</v>
      </c>
      <c r="V1715">
        <v>74489</v>
      </c>
      <c r="W1715" t="s">
        <v>93</v>
      </c>
      <c r="X1715" t="s">
        <v>44</v>
      </c>
      <c r="Y1715" t="s">
        <v>105</v>
      </c>
      <c r="Z1715">
        <v>2</v>
      </c>
    </row>
    <row r="1716" spans="1:26" x14ac:dyDescent="0.3">
      <c r="A1716">
        <v>2141</v>
      </c>
      <c r="B1716" t="s">
        <v>5553</v>
      </c>
      <c r="C1716" t="s">
        <v>905</v>
      </c>
      <c r="D1716" s="1">
        <v>43372</v>
      </c>
      <c r="E1716" s="1">
        <v>45066</v>
      </c>
      <c r="F1716" t="s">
        <v>728</v>
      </c>
      <c r="G1716" t="s">
        <v>6508</v>
      </c>
      <c r="H1716" t="s">
        <v>6509</v>
      </c>
      <c r="I1716" t="s">
        <v>62</v>
      </c>
      <c r="J1716" t="s">
        <v>32</v>
      </c>
      <c r="K1716" t="s">
        <v>33</v>
      </c>
      <c r="L1716" t="s">
        <v>34</v>
      </c>
      <c r="M1716" t="s">
        <v>63</v>
      </c>
      <c r="N1716" t="s">
        <v>126</v>
      </c>
      <c r="O1716" t="s">
        <v>6510</v>
      </c>
      <c r="P1716" t="s">
        <v>38</v>
      </c>
      <c r="Q1716" t="s">
        <v>53</v>
      </c>
      <c r="R1716" s="1">
        <v>17008</v>
      </c>
      <c r="S1716" t="s">
        <v>40</v>
      </c>
      <c r="T1716" t="s">
        <v>226</v>
      </c>
      <c r="U1716" t="s">
        <v>42</v>
      </c>
      <c r="V1716">
        <v>73814</v>
      </c>
      <c r="W1716" t="s">
        <v>56</v>
      </c>
      <c r="X1716" t="s">
        <v>84</v>
      </c>
      <c r="Y1716" t="s">
        <v>105</v>
      </c>
      <c r="Z1716">
        <v>2</v>
      </c>
    </row>
    <row r="1717" spans="1:26" x14ac:dyDescent="0.3">
      <c r="A1717">
        <v>2142</v>
      </c>
      <c r="B1717" t="s">
        <v>6511</v>
      </c>
      <c r="C1717" t="s">
        <v>714</v>
      </c>
      <c r="D1717" s="1">
        <v>43839</v>
      </c>
      <c r="E1717" s="1">
        <v>44137</v>
      </c>
      <c r="F1717" t="s">
        <v>728</v>
      </c>
      <c r="G1717" t="s">
        <v>6512</v>
      </c>
      <c r="H1717" t="s">
        <v>6513</v>
      </c>
      <c r="I1717" t="s">
        <v>168</v>
      </c>
      <c r="J1717" t="s">
        <v>32</v>
      </c>
      <c r="K1717" t="s">
        <v>33</v>
      </c>
      <c r="L1717" t="s">
        <v>51</v>
      </c>
      <c r="M1717" t="s">
        <v>35</v>
      </c>
      <c r="N1717" t="s">
        <v>99</v>
      </c>
      <c r="O1717" t="s">
        <v>6514</v>
      </c>
      <c r="P1717" t="s">
        <v>38</v>
      </c>
      <c r="Q1717" t="s">
        <v>111</v>
      </c>
      <c r="R1717" s="1">
        <v>23767</v>
      </c>
      <c r="S1717" t="s">
        <v>40</v>
      </c>
      <c r="T1717" t="s">
        <v>113</v>
      </c>
      <c r="U1717" t="s">
        <v>42</v>
      </c>
      <c r="V1717">
        <v>40697</v>
      </c>
      <c r="W1717" t="s">
        <v>74</v>
      </c>
      <c r="X1717" t="s">
        <v>44</v>
      </c>
      <c r="Y1717" t="s">
        <v>105</v>
      </c>
      <c r="Z1717">
        <v>2</v>
      </c>
    </row>
    <row r="1718" spans="1:26" x14ac:dyDescent="0.3">
      <c r="A1718">
        <v>2143</v>
      </c>
      <c r="B1718" t="s">
        <v>6515</v>
      </c>
      <c r="C1718" t="s">
        <v>1120</v>
      </c>
      <c r="D1718" s="1">
        <v>44013</v>
      </c>
      <c r="E1718" s="1">
        <v>44865</v>
      </c>
      <c r="F1718" t="s">
        <v>728</v>
      </c>
      <c r="G1718" t="s">
        <v>6516</v>
      </c>
      <c r="H1718" t="s">
        <v>6517</v>
      </c>
      <c r="I1718" t="s">
        <v>133</v>
      </c>
      <c r="J1718" t="s">
        <v>198</v>
      </c>
      <c r="K1718" t="s">
        <v>33</v>
      </c>
      <c r="L1718" t="s">
        <v>51</v>
      </c>
      <c r="M1718" t="s">
        <v>35</v>
      </c>
      <c r="N1718" t="s">
        <v>99</v>
      </c>
      <c r="O1718" t="s">
        <v>6518</v>
      </c>
      <c r="P1718" t="s">
        <v>38</v>
      </c>
      <c r="Q1718" t="s">
        <v>504</v>
      </c>
      <c r="R1718" s="1">
        <v>34359</v>
      </c>
      <c r="S1718" t="s">
        <v>40</v>
      </c>
      <c r="T1718" t="s">
        <v>178</v>
      </c>
      <c r="U1718" t="s">
        <v>42</v>
      </c>
      <c r="V1718">
        <v>46121</v>
      </c>
      <c r="W1718" t="s">
        <v>128</v>
      </c>
      <c r="X1718" t="s">
        <v>104</v>
      </c>
      <c r="Y1718" t="s">
        <v>105</v>
      </c>
      <c r="Z1718">
        <v>1</v>
      </c>
    </row>
    <row r="1719" spans="1:26" x14ac:dyDescent="0.3">
      <c r="A1719">
        <v>2144</v>
      </c>
      <c r="B1719" t="s">
        <v>6519</v>
      </c>
      <c r="C1719" t="s">
        <v>3047</v>
      </c>
      <c r="D1719" s="1">
        <v>44798</v>
      </c>
      <c r="E1719" s="1"/>
      <c r="F1719" t="s">
        <v>728</v>
      </c>
      <c r="G1719" t="s">
        <v>6520</v>
      </c>
      <c r="H1719" t="s">
        <v>6521</v>
      </c>
      <c r="I1719" t="s">
        <v>80</v>
      </c>
      <c r="J1719" t="s">
        <v>32</v>
      </c>
      <c r="K1719" t="s">
        <v>63</v>
      </c>
      <c r="L1719" t="s">
        <v>64</v>
      </c>
      <c r="M1719" t="s">
        <v>35</v>
      </c>
      <c r="N1719" t="s">
        <v>36</v>
      </c>
      <c r="O1719" t="s">
        <v>37</v>
      </c>
      <c r="P1719" t="s">
        <v>38</v>
      </c>
      <c r="Q1719" t="s">
        <v>90</v>
      </c>
      <c r="R1719" s="1">
        <v>35823</v>
      </c>
      <c r="S1719" t="s">
        <v>40</v>
      </c>
      <c r="T1719" t="s">
        <v>83</v>
      </c>
      <c r="U1719" t="s">
        <v>42</v>
      </c>
      <c r="V1719">
        <v>80572</v>
      </c>
      <c r="W1719" t="s">
        <v>56</v>
      </c>
      <c r="X1719" t="s">
        <v>104</v>
      </c>
      <c r="Y1719" t="s">
        <v>105</v>
      </c>
      <c r="Z1719">
        <v>2</v>
      </c>
    </row>
    <row r="1720" spans="1:26" x14ac:dyDescent="0.3">
      <c r="A1720">
        <v>2145</v>
      </c>
      <c r="B1720" t="s">
        <v>6522</v>
      </c>
      <c r="C1720" t="s">
        <v>2246</v>
      </c>
      <c r="D1720" s="1">
        <v>43523</v>
      </c>
      <c r="E1720" s="1"/>
      <c r="F1720" t="s">
        <v>728</v>
      </c>
      <c r="G1720" t="s">
        <v>6523</v>
      </c>
      <c r="H1720" t="s">
        <v>6524</v>
      </c>
      <c r="I1720" t="s">
        <v>98</v>
      </c>
      <c r="J1720" t="s">
        <v>32</v>
      </c>
      <c r="K1720" t="s">
        <v>63</v>
      </c>
      <c r="L1720" t="s">
        <v>51</v>
      </c>
      <c r="M1720" t="s">
        <v>63</v>
      </c>
      <c r="N1720" t="s">
        <v>36</v>
      </c>
      <c r="O1720" t="s">
        <v>37</v>
      </c>
      <c r="P1720" t="s">
        <v>38</v>
      </c>
      <c r="Q1720" t="s">
        <v>66</v>
      </c>
      <c r="R1720" s="1">
        <v>32785</v>
      </c>
      <c r="S1720" t="s">
        <v>40</v>
      </c>
      <c r="T1720" t="s">
        <v>178</v>
      </c>
      <c r="U1720" t="s">
        <v>42</v>
      </c>
      <c r="V1720">
        <v>58886</v>
      </c>
      <c r="W1720" t="s">
        <v>74</v>
      </c>
      <c r="X1720" t="s">
        <v>104</v>
      </c>
      <c r="Y1720" t="s">
        <v>105</v>
      </c>
      <c r="Z1720">
        <v>1</v>
      </c>
    </row>
    <row r="1721" spans="1:26" x14ac:dyDescent="0.3">
      <c r="A1721">
        <v>2146</v>
      </c>
      <c r="B1721" t="s">
        <v>937</v>
      </c>
      <c r="C1721" t="s">
        <v>556</v>
      </c>
      <c r="D1721" s="1">
        <v>43824</v>
      </c>
      <c r="E1721" s="1">
        <v>45081</v>
      </c>
      <c r="F1721" t="s">
        <v>28</v>
      </c>
      <c r="G1721" t="s">
        <v>6525</v>
      </c>
      <c r="H1721" t="s">
        <v>6526</v>
      </c>
      <c r="I1721" t="s">
        <v>139</v>
      </c>
      <c r="J1721" t="s">
        <v>745</v>
      </c>
      <c r="K1721" t="s">
        <v>63</v>
      </c>
      <c r="L1721" t="s">
        <v>51</v>
      </c>
      <c r="M1721" t="s">
        <v>35</v>
      </c>
      <c r="N1721" t="s">
        <v>126</v>
      </c>
      <c r="O1721" t="s">
        <v>6527</v>
      </c>
      <c r="P1721" t="s">
        <v>38</v>
      </c>
      <c r="Q1721" t="s">
        <v>148</v>
      </c>
      <c r="R1721" s="1">
        <v>16013</v>
      </c>
      <c r="S1721" t="s">
        <v>40</v>
      </c>
      <c r="T1721" t="s">
        <v>381</v>
      </c>
      <c r="U1721" t="s">
        <v>42</v>
      </c>
      <c r="V1721">
        <v>73772</v>
      </c>
      <c r="W1721" t="s">
        <v>74</v>
      </c>
      <c r="X1721" t="s">
        <v>104</v>
      </c>
      <c r="Y1721" t="s">
        <v>105</v>
      </c>
      <c r="Z1721">
        <v>2</v>
      </c>
    </row>
    <row r="1722" spans="1:26" x14ac:dyDescent="0.3">
      <c r="A1722">
        <v>2147</v>
      </c>
      <c r="B1722" t="s">
        <v>333</v>
      </c>
      <c r="C1722" t="s">
        <v>6528</v>
      </c>
      <c r="D1722" s="1">
        <v>44057</v>
      </c>
      <c r="E1722" s="1">
        <v>44496</v>
      </c>
      <c r="F1722" t="s">
        <v>28</v>
      </c>
      <c r="G1722" t="s">
        <v>6529</v>
      </c>
      <c r="H1722" t="s">
        <v>6530</v>
      </c>
      <c r="I1722" t="s">
        <v>118</v>
      </c>
      <c r="J1722" t="s">
        <v>32</v>
      </c>
      <c r="K1722" t="s">
        <v>33</v>
      </c>
      <c r="L1722" t="s">
        <v>64</v>
      </c>
      <c r="M1722" t="s">
        <v>35</v>
      </c>
      <c r="N1722" t="s">
        <v>99</v>
      </c>
      <c r="O1722" t="s">
        <v>6531</v>
      </c>
      <c r="P1722" t="s">
        <v>38</v>
      </c>
      <c r="Q1722" t="s">
        <v>53</v>
      </c>
      <c r="R1722" s="1">
        <v>29896</v>
      </c>
      <c r="S1722" t="s">
        <v>40</v>
      </c>
      <c r="T1722" t="s">
        <v>163</v>
      </c>
      <c r="U1722" t="s">
        <v>42</v>
      </c>
      <c r="V1722">
        <v>80599</v>
      </c>
      <c r="W1722" t="s">
        <v>56</v>
      </c>
      <c r="X1722" t="s">
        <v>104</v>
      </c>
      <c r="Y1722" t="s">
        <v>105</v>
      </c>
      <c r="Z1722">
        <v>4</v>
      </c>
    </row>
    <row r="1723" spans="1:26" x14ac:dyDescent="0.3">
      <c r="A1723">
        <v>2148</v>
      </c>
      <c r="B1723" t="s">
        <v>437</v>
      </c>
      <c r="C1723" t="s">
        <v>339</v>
      </c>
      <c r="D1723" s="1">
        <v>44407</v>
      </c>
      <c r="E1723" s="1"/>
      <c r="F1723" t="s">
        <v>28</v>
      </c>
      <c r="G1723" t="s">
        <v>6532</v>
      </c>
      <c r="H1723" t="s">
        <v>6533</v>
      </c>
      <c r="I1723" t="s">
        <v>62</v>
      </c>
      <c r="J1723" t="s">
        <v>32</v>
      </c>
      <c r="K1723" t="s">
        <v>63</v>
      </c>
      <c r="L1723" t="s">
        <v>51</v>
      </c>
      <c r="M1723" t="s">
        <v>63</v>
      </c>
      <c r="N1723" t="s">
        <v>36</v>
      </c>
      <c r="O1723" t="s">
        <v>37</v>
      </c>
      <c r="P1723" t="s">
        <v>38</v>
      </c>
      <c r="Q1723" t="s">
        <v>148</v>
      </c>
      <c r="R1723" s="1">
        <v>18009</v>
      </c>
      <c r="S1723" t="s">
        <v>40</v>
      </c>
      <c r="T1723" t="s">
        <v>150</v>
      </c>
      <c r="U1723" t="s">
        <v>42</v>
      </c>
      <c r="V1723">
        <v>75427</v>
      </c>
      <c r="W1723" t="s">
        <v>93</v>
      </c>
      <c r="X1723" t="s">
        <v>44</v>
      </c>
      <c r="Y1723" t="s">
        <v>105</v>
      </c>
      <c r="Z1723">
        <v>5</v>
      </c>
    </row>
    <row r="1724" spans="1:26" x14ac:dyDescent="0.3">
      <c r="A1724">
        <v>2149</v>
      </c>
      <c r="B1724" t="s">
        <v>6534</v>
      </c>
      <c r="C1724" t="s">
        <v>2178</v>
      </c>
      <c r="D1724" s="1">
        <v>44318</v>
      </c>
      <c r="E1724" s="1">
        <v>45104</v>
      </c>
      <c r="F1724" t="s">
        <v>28</v>
      </c>
      <c r="G1724" t="s">
        <v>6535</v>
      </c>
      <c r="H1724" t="s">
        <v>6536</v>
      </c>
      <c r="I1724" t="s">
        <v>168</v>
      </c>
      <c r="J1724" t="s">
        <v>745</v>
      </c>
      <c r="K1724" t="s">
        <v>63</v>
      </c>
      <c r="L1724" t="s">
        <v>51</v>
      </c>
      <c r="M1724" t="s">
        <v>35</v>
      </c>
      <c r="N1724" t="s">
        <v>99</v>
      </c>
      <c r="O1724" t="s">
        <v>6537</v>
      </c>
      <c r="P1724" t="s">
        <v>38</v>
      </c>
      <c r="Q1724" t="s">
        <v>177</v>
      </c>
      <c r="R1724" s="1">
        <v>35515</v>
      </c>
      <c r="S1724" t="s">
        <v>40</v>
      </c>
      <c r="T1724" t="s">
        <v>178</v>
      </c>
      <c r="U1724" t="s">
        <v>42</v>
      </c>
      <c r="V1724">
        <v>90636</v>
      </c>
      <c r="W1724" t="s">
        <v>43</v>
      </c>
      <c r="X1724" t="s">
        <v>75</v>
      </c>
      <c r="Y1724" t="s">
        <v>105</v>
      </c>
      <c r="Z1724">
        <v>5</v>
      </c>
    </row>
    <row r="1725" spans="1:26" x14ac:dyDescent="0.3">
      <c r="A1725">
        <v>2150</v>
      </c>
      <c r="B1725" t="s">
        <v>6168</v>
      </c>
      <c r="C1725" t="s">
        <v>3596</v>
      </c>
      <c r="D1725" s="1">
        <v>44947</v>
      </c>
      <c r="E1725" s="1">
        <v>45014</v>
      </c>
      <c r="F1725" t="s">
        <v>28</v>
      </c>
      <c r="G1725" t="s">
        <v>6538</v>
      </c>
      <c r="H1725" t="s">
        <v>6539</v>
      </c>
      <c r="I1725" t="s">
        <v>133</v>
      </c>
      <c r="J1725" t="s">
        <v>32</v>
      </c>
      <c r="K1725" t="s">
        <v>63</v>
      </c>
      <c r="L1725" t="s">
        <v>64</v>
      </c>
      <c r="M1725" t="s">
        <v>63</v>
      </c>
      <c r="N1725" t="s">
        <v>175</v>
      </c>
      <c r="O1725" t="s">
        <v>6540</v>
      </c>
      <c r="P1725" t="s">
        <v>38</v>
      </c>
      <c r="Q1725" t="s">
        <v>148</v>
      </c>
      <c r="R1725" s="1">
        <v>26212</v>
      </c>
      <c r="S1725" t="s">
        <v>40</v>
      </c>
      <c r="T1725" t="s">
        <v>150</v>
      </c>
      <c r="U1725" t="s">
        <v>42</v>
      </c>
      <c r="V1725">
        <v>73850</v>
      </c>
      <c r="W1725" t="s">
        <v>128</v>
      </c>
      <c r="X1725" t="s">
        <v>44</v>
      </c>
      <c r="Y1725" t="s">
        <v>105</v>
      </c>
      <c r="Z1725">
        <v>5</v>
      </c>
    </row>
    <row r="1726" spans="1:26" x14ac:dyDescent="0.3">
      <c r="A1726">
        <v>2151</v>
      </c>
      <c r="B1726" t="s">
        <v>6541</v>
      </c>
      <c r="C1726" t="s">
        <v>1362</v>
      </c>
      <c r="D1726" s="1">
        <v>44216</v>
      </c>
      <c r="E1726" s="1">
        <v>45104</v>
      </c>
      <c r="F1726" t="s">
        <v>28</v>
      </c>
      <c r="G1726" t="s">
        <v>6542</v>
      </c>
      <c r="H1726" t="s">
        <v>6543</v>
      </c>
      <c r="I1726" t="s">
        <v>80</v>
      </c>
      <c r="J1726" t="s">
        <v>32</v>
      </c>
      <c r="K1726" t="s">
        <v>33</v>
      </c>
      <c r="L1726" t="s">
        <v>64</v>
      </c>
      <c r="M1726" t="s">
        <v>35</v>
      </c>
      <c r="N1726" t="s">
        <v>99</v>
      </c>
      <c r="O1726" t="s">
        <v>6544</v>
      </c>
      <c r="P1726" t="s">
        <v>38</v>
      </c>
      <c r="Q1726" t="s">
        <v>231</v>
      </c>
      <c r="R1726" s="1">
        <v>18602</v>
      </c>
      <c r="S1726" t="s">
        <v>40</v>
      </c>
      <c r="T1726" t="s">
        <v>113</v>
      </c>
      <c r="U1726" t="s">
        <v>42</v>
      </c>
      <c r="V1726">
        <v>47622</v>
      </c>
      <c r="W1726" t="s">
        <v>56</v>
      </c>
      <c r="X1726" t="s">
        <v>84</v>
      </c>
      <c r="Y1726" t="s">
        <v>105</v>
      </c>
      <c r="Z1726">
        <v>1</v>
      </c>
    </row>
    <row r="1727" spans="1:26" x14ac:dyDescent="0.3">
      <c r="A1727">
        <v>2152</v>
      </c>
      <c r="B1727" t="s">
        <v>2659</v>
      </c>
      <c r="C1727" t="s">
        <v>4298</v>
      </c>
      <c r="D1727" s="1">
        <v>44111</v>
      </c>
      <c r="E1727" s="1"/>
      <c r="F1727" t="s">
        <v>28</v>
      </c>
      <c r="G1727" t="s">
        <v>6545</v>
      </c>
      <c r="H1727" t="s">
        <v>6546</v>
      </c>
      <c r="I1727" t="s">
        <v>98</v>
      </c>
      <c r="J1727" t="s">
        <v>32</v>
      </c>
      <c r="K1727" t="s">
        <v>52</v>
      </c>
      <c r="L1727" t="s">
        <v>34</v>
      </c>
      <c r="M1727" t="s">
        <v>35</v>
      </c>
      <c r="N1727" t="s">
        <v>36</v>
      </c>
      <c r="O1727" t="s">
        <v>37</v>
      </c>
      <c r="P1727" t="s">
        <v>38</v>
      </c>
      <c r="Q1727" t="s">
        <v>111</v>
      </c>
      <c r="R1727" s="1">
        <v>20461</v>
      </c>
      <c r="S1727" t="s">
        <v>40</v>
      </c>
      <c r="T1727" t="s">
        <v>419</v>
      </c>
      <c r="U1727" t="s">
        <v>42</v>
      </c>
      <c r="V1727">
        <v>70069</v>
      </c>
      <c r="W1727" t="s">
        <v>43</v>
      </c>
      <c r="X1727" t="s">
        <v>44</v>
      </c>
      <c r="Y1727" t="s">
        <v>105</v>
      </c>
      <c r="Z1727">
        <v>2</v>
      </c>
    </row>
    <row r="1728" spans="1:26" x14ac:dyDescent="0.3">
      <c r="A1728">
        <v>2153</v>
      </c>
      <c r="B1728" t="s">
        <v>6269</v>
      </c>
      <c r="C1728" t="s">
        <v>3121</v>
      </c>
      <c r="D1728" s="1">
        <v>43631</v>
      </c>
      <c r="E1728" s="1"/>
      <c r="F1728" t="s">
        <v>28</v>
      </c>
      <c r="G1728" t="s">
        <v>6547</v>
      </c>
      <c r="H1728" t="s">
        <v>6548</v>
      </c>
      <c r="I1728" t="s">
        <v>89</v>
      </c>
      <c r="J1728" t="s">
        <v>32</v>
      </c>
      <c r="K1728" t="s">
        <v>33</v>
      </c>
      <c r="L1728" t="s">
        <v>34</v>
      </c>
      <c r="M1728" t="s">
        <v>52</v>
      </c>
      <c r="N1728" t="s">
        <v>36</v>
      </c>
      <c r="O1728" t="s">
        <v>37</v>
      </c>
      <c r="P1728" t="s">
        <v>38</v>
      </c>
      <c r="Q1728" t="s">
        <v>177</v>
      </c>
      <c r="R1728" s="1">
        <v>16325</v>
      </c>
      <c r="S1728" t="s">
        <v>40</v>
      </c>
      <c r="T1728" t="s">
        <v>381</v>
      </c>
      <c r="U1728" t="s">
        <v>42</v>
      </c>
      <c r="V1728">
        <v>58613</v>
      </c>
      <c r="W1728" t="s">
        <v>74</v>
      </c>
      <c r="X1728" t="s">
        <v>84</v>
      </c>
      <c r="Y1728" t="s">
        <v>105</v>
      </c>
      <c r="Z1728">
        <v>4</v>
      </c>
    </row>
    <row r="1729" spans="1:26" x14ac:dyDescent="0.3">
      <c r="A1729">
        <v>2154</v>
      </c>
      <c r="B1729" t="s">
        <v>6549</v>
      </c>
      <c r="C1729" t="s">
        <v>6550</v>
      </c>
      <c r="D1729" s="1">
        <v>44679</v>
      </c>
      <c r="E1729" s="1"/>
      <c r="F1729" t="s">
        <v>28</v>
      </c>
      <c r="G1729" t="s">
        <v>6551</v>
      </c>
      <c r="H1729" t="s">
        <v>6552</v>
      </c>
      <c r="I1729" t="s">
        <v>31</v>
      </c>
      <c r="J1729" t="s">
        <v>32</v>
      </c>
      <c r="K1729" t="s">
        <v>52</v>
      </c>
      <c r="L1729" t="s">
        <v>51</v>
      </c>
      <c r="M1729" t="s">
        <v>35</v>
      </c>
      <c r="N1729" t="s">
        <v>36</v>
      </c>
      <c r="O1729" t="s">
        <v>37</v>
      </c>
      <c r="P1729" t="s">
        <v>38</v>
      </c>
      <c r="Q1729" t="s">
        <v>90</v>
      </c>
      <c r="R1729" s="1">
        <v>27645</v>
      </c>
      <c r="S1729" t="s">
        <v>40</v>
      </c>
      <c r="T1729" t="s">
        <v>193</v>
      </c>
      <c r="U1729" t="s">
        <v>55</v>
      </c>
      <c r="V1729">
        <v>3793</v>
      </c>
      <c r="W1729" t="s">
        <v>74</v>
      </c>
      <c r="X1729" t="s">
        <v>84</v>
      </c>
      <c r="Y1729" t="s">
        <v>105</v>
      </c>
      <c r="Z1729">
        <v>4</v>
      </c>
    </row>
    <row r="1730" spans="1:26" x14ac:dyDescent="0.3">
      <c r="A1730">
        <v>2155</v>
      </c>
      <c r="B1730" t="s">
        <v>1546</v>
      </c>
      <c r="C1730" t="s">
        <v>1756</v>
      </c>
      <c r="D1730" s="1">
        <v>43645</v>
      </c>
      <c r="E1730" s="1">
        <v>44976</v>
      </c>
      <c r="F1730" t="s">
        <v>28</v>
      </c>
      <c r="G1730" t="s">
        <v>6553</v>
      </c>
      <c r="H1730" t="s">
        <v>6554</v>
      </c>
      <c r="I1730" t="s">
        <v>50</v>
      </c>
      <c r="J1730" t="s">
        <v>745</v>
      </c>
      <c r="K1730" t="s">
        <v>52</v>
      </c>
      <c r="L1730" t="s">
        <v>64</v>
      </c>
      <c r="M1730" t="s">
        <v>63</v>
      </c>
      <c r="N1730" t="s">
        <v>126</v>
      </c>
      <c r="O1730" t="s">
        <v>6555</v>
      </c>
      <c r="P1730" t="s">
        <v>38</v>
      </c>
      <c r="Q1730" t="s">
        <v>39</v>
      </c>
      <c r="R1730" s="1">
        <v>15396</v>
      </c>
      <c r="S1730" t="s">
        <v>40</v>
      </c>
      <c r="T1730" t="s">
        <v>178</v>
      </c>
      <c r="U1730" t="s">
        <v>42</v>
      </c>
      <c r="V1730">
        <v>72455</v>
      </c>
      <c r="W1730" t="s">
        <v>74</v>
      </c>
      <c r="X1730" t="s">
        <v>75</v>
      </c>
      <c r="Y1730" t="s">
        <v>105</v>
      </c>
      <c r="Z1730">
        <v>4</v>
      </c>
    </row>
    <row r="1731" spans="1:26" x14ac:dyDescent="0.3">
      <c r="A1731">
        <v>2156</v>
      </c>
      <c r="B1731" t="s">
        <v>6556</v>
      </c>
      <c r="C1731" t="s">
        <v>6557</v>
      </c>
      <c r="D1731" s="1">
        <v>43354</v>
      </c>
      <c r="E1731" s="1">
        <v>43904</v>
      </c>
      <c r="F1731" t="s">
        <v>28</v>
      </c>
      <c r="G1731" t="s">
        <v>6558</v>
      </c>
      <c r="H1731" t="s">
        <v>6559</v>
      </c>
      <c r="I1731" t="s">
        <v>139</v>
      </c>
      <c r="J1731" t="s">
        <v>32</v>
      </c>
      <c r="K1731" t="s">
        <v>52</v>
      </c>
      <c r="L1731" t="s">
        <v>64</v>
      </c>
      <c r="M1731" t="s">
        <v>35</v>
      </c>
      <c r="N1731" t="s">
        <v>175</v>
      </c>
      <c r="O1731" t="s">
        <v>6560</v>
      </c>
      <c r="P1731" t="s">
        <v>38</v>
      </c>
      <c r="Q1731" t="s">
        <v>119</v>
      </c>
      <c r="R1731" s="1">
        <v>32537</v>
      </c>
      <c r="S1731" t="s">
        <v>40</v>
      </c>
      <c r="T1731" t="s">
        <v>243</v>
      </c>
      <c r="U1731" t="s">
        <v>42</v>
      </c>
      <c r="V1731">
        <v>94916</v>
      </c>
      <c r="W1731" t="s">
        <v>93</v>
      </c>
      <c r="X1731" t="s">
        <v>44</v>
      </c>
      <c r="Y1731" t="s">
        <v>105</v>
      </c>
      <c r="Z1731">
        <v>3</v>
      </c>
    </row>
    <row r="1732" spans="1:26" x14ac:dyDescent="0.3">
      <c r="A1732">
        <v>2157</v>
      </c>
      <c r="B1732" t="s">
        <v>2613</v>
      </c>
      <c r="C1732" t="s">
        <v>1105</v>
      </c>
      <c r="D1732" s="1">
        <v>43966</v>
      </c>
      <c r="E1732" s="1">
        <v>44552</v>
      </c>
      <c r="F1732" t="s">
        <v>28</v>
      </c>
      <c r="G1732" t="s">
        <v>6561</v>
      </c>
      <c r="H1732" t="s">
        <v>6562</v>
      </c>
      <c r="I1732" t="s">
        <v>118</v>
      </c>
      <c r="J1732" t="s">
        <v>32</v>
      </c>
      <c r="K1732" t="s">
        <v>33</v>
      </c>
      <c r="L1732" t="s">
        <v>51</v>
      </c>
      <c r="M1732" t="s">
        <v>63</v>
      </c>
      <c r="N1732" t="s">
        <v>140</v>
      </c>
      <c r="O1732" t="s">
        <v>6563</v>
      </c>
      <c r="P1732" t="s">
        <v>38</v>
      </c>
      <c r="Q1732" t="s">
        <v>66</v>
      </c>
      <c r="R1732" s="1">
        <v>18296</v>
      </c>
      <c r="S1732" t="s">
        <v>40</v>
      </c>
      <c r="T1732" t="s">
        <v>67</v>
      </c>
      <c r="U1732" t="s">
        <v>42</v>
      </c>
      <c r="V1732">
        <v>1687</v>
      </c>
      <c r="W1732" t="s">
        <v>128</v>
      </c>
      <c r="X1732" t="s">
        <v>84</v>
      </c>
      <c r="Y1732" t="s">
        <v>105</v>
      </c>
      <c r="Z1732">
        <v>4</v>
      </c>
    </row>
    <row r="1733" spans="1:26" x14ac:dyDescent="0.3">
      <c r="A1733">
        <v>2158</v>
      </c>
      <c r="B1733" t="s">
        <v>6564</v>
      </c>
      <c r="C1733" t="s">
        <v>883</v>
      </c>
      <c r="D1733" s="1">
        <v>44980</v>
      </c>
      <c r="E1733" s="1"/>
      <c r="F1733" t="s">
        <v>28</v>
      </c>
      <c r="G1733" t="s">
        <v>6565</v>
      </c>
      <c r="H1733" t="s">
        <v>6566</v>
      </c>
      <c r="I1733" t="s">
        <v>62</v>
      </c>
      <c r="J1733" t="s">
        <v>32</v>
      </c>
      <c r="K1733" t="s">
        <v>63</v>
      </c>
      <c r="L1733" t="s">
        <v>64</v>
      </c>
      <c r="M1733" t="s">
        <v>63</v>
      </c>
      <c r="N1733" t="s">
        <v>36</v>
      </c>
      <c r="O1733" t="s">
        <v>37</v>
      </c>
      <c r="P1733" t="s">
        <v>38</v>
      </c>
      <c r="Q1733" t="s">
        <v>90</v>
      </c>
      <c r="R1733" s="1">
        <v>22834</v>
      </c>
      <c r="S1733" t="s">
        <v>40</v>
      </c>
      <c r="T1733" t="s">
        <v>226</v>
      </c>
      <c r="U1733" t="s">
        <v>42</v>
      </c>
      <c r="V1733">
        <v>54978</v>
      </c>
      <c r="W1733" t="s">
        <v>43</v>
      </c>
      <c r="X1733" t="s">
        <v>84</v>
      </c>
      <c r="Y1733" t="s">
        <v>105</v>
      </c>
      <c r="Z1733">
        <v>3</v>
      </c>
    </row>
    <row r="1734" spans="1:26" x14ac:dyDescent="0.3">
      <c r="A1734">
        <v>2159</v>
      </c>
      <c r="B1734" t="s">
        <v>6567</v>
      </c>
      <c r="C1734" t="s">
        <v>6568</v>
      </c>
      <c r="D1734" s="1">
        <v>44278</v>
      </c>
      <c r="E1734" s="1">
        <v>44642</v>
      </c>
      <c r="F1734" t="s">
        <v>28</v>
      </c>
      <c r="G1734" t="s">
        <v>6569</v>
      </c>
      <c r="H1734" t="s">
        <v>6570</v>
      </c>
      <c r="I1734" t="s">
        <v>168</v>
      </c>
      <c r="J1734" t="s">
        <v>32</v>
      </c>
      <c r="K1734" t="s">
        <v>63</v>
      </c>
      <c r="L1734" t="s">
        <v>34</v>
      </c>
      <c r="M1734" t="s">
        <v>35</v>
      </c>
      <c r="N1734" t="s">
        <v>126</v>
      </c>
      <c r="O1734" t="s">
        <v>6571</v>
      </c>
      <c r="P1734" t="s">
        <v>38</v>
      </c>
      <c r="Q1734" t="s">
        <v>53</v>
      </c>
      <c r="R1734" s="1">
        <v>30467</v>
      </c>
      <c r="S1734" t="s">
        <v>40</v>
      </c>
      <c r="T1734" t="s">
        <v>163</v>
      </c>
      <c r="U1734" t="s">
        <v>42</v>
      </c>
      <c r="V1734">
        <v>73141</v>
      </c>
      <c r="W1734" t="s">
        <v>43</v>
      </c>
      <c r="X1734" t="s">
        <v>44</v>
      </c>
      <c r="Y1734" t="s">
        <v>105</v>
      </c>
      <c r="Z1734">
        <v>5</v>
      </c>
    </row>
    <row r="1735" spans="1:26" x14ac:dyDescent="0.3">
      <c r="A1735">
        <v>2160</v>
      </c>
      <c r="B1735" t="s">
        <v>6572</v>
      </c>
      <c r="C1735" t="s">
        <v>795</v>
      </c>
      <c r="D1735" s="1">
        <v>44872</v>
      </c>
      <c r="E1735" s="1">
        <v>45022</v>
      </c>
      <c r="F1735" t="s">
        <v>28</v>
      </c>
      <c r="G1735" t="s">
        <v>6573</v>
      </c>
      <c r="H1735" t="s">
        <v>6574</v>
      </c>
      <c r="I1735" t="s">
        <v>133</v>
      </c>
      <c r="J1735" t="s">
        <v>32</v>
      </c>
      <c r="K1735" t="s">
        <v>63</v>
      </c>
      <c r="L1735" t="s">
        <v>51</v>
      </c>
      <c r="M1735" t="s">
        <v>52</v>
      </c>
      <c r="N1735" t="s">
        <v>99</v>
      </c>
      <c r="O1735" t="s">
        <v>6575</v>
      </c>
      <c r="P1735" t="s">
        <v>38</v>
      </c>
      <c r="Q1735" t="s">
        <v>81</v>
      </c>
      <c r="R1735" s="1">
        <v>32285</v>
      </c>
      <c r="S1735" t="s">
        <v>40</v>
      </c>
      <c r="T1735" t="s">
        <v>83</v>
      </c>
      <c r="U1735" t="s">
        <v>42</v>
      </c>
      <c r="V1735">
        <v>5804</v>
      </c>
      <c r="W1735" t="s">
        <v>74</v>
      </c>
      <c r="X1735" t="s">
        <v>84</v>
      </c>
      <c r="Y1735" t="s">
        <v>105</v>
      </c>
      <c r="Z1735">
        <v>3</v>
      </c>
    </row>
    <row r="1736" spans="1:26" x14ac:dyDescent="0.3">
      <c r="A1736">
        <v>2161</v>
      </c>
      <c r="B1736" t="s">
        <v>5262</v>
      </c>
      <c r="C1736" t="s">
        <v>556</v>
      </c>
      <c r="D1736" s="1">
        <v>44335</v>
      </c>
      <c r="E1736" s="1"/>
      <c r="F1736" t="s">
        <v>28</v>
      </c>
      <c r="G1736" t="s">
        <v>6576</v>
      </c>
      <c r="H1736" t="s">
        <v>6577</v>
      </c>
      <c r="I1736" t="s">
        <v>80</v>
      </c>
      <c r="J1736" t="s">
        <v>32</v>
      </c>
      <c r="K1736" t="s">
        <v>33</v>
      </c>
      <c r="L1736" t="s">
        <v>34</v>
      </c>
      <c r="M1736" t="s">
        <v>63</v>
      </c>
      <c r="N1736" t="s">
        <v>36</v>
      </c>
      <c r="O1736" t="s">
        <v>37</v>
      </c>
      <c r="P1736" t="s">
        <v>38</v>
      </c>
      <c r="Q1736" t="s">
        <v>177</v>
      </c>
      <c r="R1736" s="1">
        <v>18774</v>
      </c>
      <c r="S1736" t="s">
        <v>40</v>
      </c>
      <c r="T1736" t="s">
        <v>113</v>
      </c>
      <c r="U1736" t="s">
        <v>42</v>
      </c>
      <c r="V1736">
        <v>61393</v>
      </c>
      <c r="W1736" t="s">
        <v>128</v>
      </c>
      <c r="X1736" t="s">
        <v>75</v>
      </c>
      <c r="Y1736" t="s">
        <v>105</v>
      </c>
      <c r="Z1736">
        <v>3</v>
      </c>
    </row>
    <row r="1737" spans="1:26" x14ac:dyDescent="0.3">
      <c r="A1737">
        <v>2162</v>
      </c>
      <c r="B1737" t="s">
        <v>4285</v>
      </c>
      <c r="C1737" t="s">
        <v>249</v>
      </c>
      <c r="D1737" s="1">
        <v>44198</v>
      </c>
      <c r="E1737" s="1"/>
      <c r="F1737" t="s">
        <v>728</v>
      </c>
      <c r="G1737" t="s">
        <v>6578</v>
      </c>
      <c r="H1737" t="s">
        <v>6579</v>
      </c>
      <c r="I1737" t="s">
        <v>98</v>
      </c>
      <c r="J1737" t="s">
        <v>32</v>
      </c>
      <c r="K1737" t="s">
        <v>63</v>
      </c>
      <c r="L1737" t="s">
        <v>64</v>
      </c>
      <c r="M1737" t="s">
        <v>35</v>
      </c>
      <c r="N1737" t="s">
        <v>36</v>
      </c>
      <c r="O1737" t="s">
        <v>37</v>
      </c>
      <c r="P1737" t="s">
        <v>38</v>
      </c>
      <c r="Q1737" t="s">
        <v>177</v>
      </c>
      <c r="R1737" s="1">
        <v>25663</v>
      </c>
      <c r="S1737" t="s">
        <v>40</v>
      </c>
      <c r="T1737" t="s">
        <v>419</v>
      </c>
      <c r="U1737" t="s">
        <v>42</v>
      </c>
      <c r="V1737">
        <v>53999</v>
      </c>
      <c r="W1737" t="s">
        <v>128</v>
      </c>
      <c r="X1737" t="s">
        <v>84</v>
      </c>
      <c r="Y1737" t="s">
        <v>105</v>
      </c>
      <c r="Z1737">
        <v>3</v>
      </c>
    </row>
    <row r="1738" spans="1:26" x14ac:dyDescent="0.3">
      <c r="A1738">
        <v>2163</v>
      </c>
      <c r="B1738" t="s">
        <v>6580</v>
      </c>
      <c r="C1738" t="s">
        <v>6249</v>
      </c>
      <c r="D1738" s="1">
        <v>43550</v>
      </c>
      <c r="E1738" s="1"/>
      <c r="F1738" t="s">
        <v>728</v>
      </c>
      <c r="G1738" t="s">
        <v>6581</v>
      </c>
      <c r="H1738" t="s">
        <v>6582</v>
      </c>
      <c r="I1738" t="s">
        <v>118</v>
      </c>
      <c r="J1738" t="s">
        <v>32</v>
      </c>
      <c r="K1738" t="s">
        <v>33</v>
      </c>
      <c r="L1738" t="s">
        <v>64</v>
      </c>
      <c r="M1738" t="s">
        <v>63</v>
      </c>
      <c r="N1738" t="s">
        <v>36</v>
      </c>
      <c r="O1738" t="s">
        <v>37</v>
      </c>
      <c r="P1738" t="s">
        <v>38</v>
      </c>
      <c r="Q1738" t="s">
        <v>66</v>
      </c>
      <c r="R1738" s="1">
        <v>24430</v>
      </c>
      <c r="S1738" t="s">
        <v>40</v>
      </c>
      <c r="T1738" t="s">
        <v>163</v>
      </c>
      <c r="U1738" t="s">
        <v>42</v>
      </c>
      <c r="V1738">
        <v>32240</v>
      </c>
      <c r="W1738" t="s">
        <v>43</v>
      </c>
      <c r="X1738" t="s">
        <v>84</v>
      </c>
      <c r="Y1738" t="s">
        <v>105</v>
      </c>
      <c r="Z1738">
        <v>1</v>
      </c>
    </row>
    <row r="1739" spans="1:26" x14ac:dyDescent="0.3">
      <c r="A1739">
        <v>2164</v>
      </c>
      <c r="B1739" t="s">
        <v>5037</v>
      </c>
      <c r="C1739" t="s">
        <v>6583</v>
      </c>
      <c r="D1739" s="1">
        <v>44102</v>
      </c>
      <c r="E1739" s="1"/>
      <c r="F1739" t="s">
        <v>728</v>
      </c>
      <c r="G1739" t="s">
        <v>6584</v>
      </c>
      <c r="H1739" t="s">
        <v>6585</v>
      </c>
      <c r="I1739" t="s">
        <v>62</v>
      </c>
      <c r="J1739" t="s">
        <v>32</v>
      </c>
      <c r="K1739" t="s">
        <v>52</v>
      </c>
      <c r="L1739" t="s">
        <v>34</v>
      </c>
      <c r="M1739" t="s">
        <v>63</v>
      </c>
      <c r="N1739" t="s">
        <v>36</v>
      </c>
      <c r="O1739" t="s">
        <v>37</v>
      </c>
      <c r="P1739" t="s">
        <v>38</v>
      </c>
      <c r="Q1739" t="s">
        <v>101</v>
      </c>
      <c r="R1739" s="1">
        <v>18471</v>
      </c>
      <c r="S1739" t="s">
        <v>40</v>
      </c>
      <c r="T1739" t="s">
        <v>103</v>
      </c>
      <c r="U1739" t="s">
        <v>42</v>
      </c>
      <c r="V1739">
        <v>95333</v>
      </c>
      <c r="W1739" t="s">
        <v>93</v>
      </c>
      <c r="X1739" t="s">
        <v>104</v>
      </c>
      <c r="Y1739" t="s">
        <v>105</v>
      </c>
      <c r="Z1739">
        <v>3</v>
      </c>
    </row>
    <row r="1740" spans="1:26" x14ac:dyDescent="0.3">
      <c r="A1740">
        <v>2165</v>
      </c>
      <c r="B1740" t="s">
        <v>6586</v>
      </c>
      <c r="C1740" t="s">
        <v>4301</v>
      </c>
      <c r="D1740" s="1">
        <v>43540</v>
      </c>
      <c r="E1740" s="1">
        <v>43947</v>
      </c>
      <c r="F1740" t="s">
        <v>728</v>
      </c>
      <c r="G1740" t="s">
        <v>6587</v>
      </c>
      <c r="H1740" t="s">
        <v>6588</v>
      </c>
      <c r="I1740" t="s">
        <v>89</v>
      </c>
      <c r="J1740" t="s">
        <v>32</v>
      </c>
      <c r="K1740" t="s">
        <v>33</v>
      </c>
      <c r="L1740" t="s">
        <v>34</v>
      </c>
      <c r="M1740" t="s">
        <v>63</v>
      </c>
      <c r="N1740" t="s">
        <v>99</v>
      </c>
      <c r="O1740" t="s">
        <v>6589</v>
      </c>
      <c r="P1740" t="s">
        <v>38</v>
      </c>
      <c r="Q1740" t="s">
        <v>90</v>
      </c>
      <c r="R1740" s="1">
        <v>17569</v>
      </c>
      <c r="S1740" t="s">
        <v>40</v>
      </c>
      <c r="T1740" t="s">
        <v>83</v>
      </c>
      <c r="U1740" t="s">
        <v>42</v>
      </c>
      <c r="V1740">
        <v>26451</v>
      </c>
      <c r="W1740" t="s">
        <v>128</v>
      </c>
      <c r="X1740" t="s">
        <v>104</v>
      </c>
      <c r="Y1740" t="s">
        <v>105</v>
      </c>
      <c r="Z1740">
        <v>3</v>
      </c>
    </row>
    <row r="1741" spans="1:26" x14ac:dyDescent="0.3">
      <c r="A1741">
        <v>2166</v>
      </c>
      <c r="B1741" t="s">
        <v>1123</v>
      </c>
      <c r="C1741" t="s">
        <v>780</v>
      </c>
      <c r="D1741" s="1">
        <v>43544</v>
      </c>
      <c r="E1741" s="1"/>
      <c r="F1741" t="s">
        <v>728</v>
      </c>
      <c r="G1741" t="s">
        <v>6590</v>
      </c>
      <c r="H1741" t="s">
        <v>6591</v>
      </c>
      <c r="I1741" t="s">
        <v>31</v>
      </c>
      <c r="J1741" t="s">
        <v>32</v>
      </c>
      <c r="K1741" t="s">
        <v>33</v>
      </c>
      <c r="L1741" t="s">
        <v>64</v>
      </c>
      <c r="M1741" t="s">
        <v>52</v>
      </c>
      <c r="N1741" t="s">
        <v>36</v>
      </c>
      <c r="O1741" t="s">
        <v>37</v>
      </c>
      <c r="P1741" t="s">
        <v>38</v>
      </c>
      <c r="Q1741" t="s">
        <v>90</v>
      </c>
      <c r="R1741" s="1">
        <v>35682</v>
      </c>
      <c r="S1741" t="s">
        <v>40</v>
      </c>
      <c r="T1741" t="s">
        <v>216</v>
      </c>
      <c r="U1741" t="s">
        <v>42</v>
      </c>
      <c r="V1741">
        <v>7438</v>
      </c>
      <c r="W1741" t="s">
        <v>128</v>
      </c>
      <c r="X1741" t="s">
        <v>44</v>
      </c>
      <c r="Y1741" t="s">
        <v>105</v>
      </c>
      <c r="Z1741">
        <v>3</v>
      </c>
    </row>
    <row r="1742" spans="1:26" x14ac:dyDescent="0.3">
      <c r="A1742">
        <v>2167</v>
      </c>
      <c r="B1742" t="s">
        <v>6592</v>
      </c>
      <c r="C1742" t="s">
        <v>2733</v>
      </c>
      <c r="D1742" s="1">
        <v>43464</v>
      </c>
      <c r="E1742" s="1">
        <v>44053</v>
      </c>
      <c r="F1742" t="s">
        <v>728</v>
      </c>
      <c r="G1742" t="s">
        <v>6593</v>
      </c>
      <c r="H1742" t="s">
        <v>6594</v>
      </c>
      <c r="I1742" t="s">
        <v>133</v>
      </c>
      <c r="J1742" t="s">
        <v>198</v>
      </c>
      <c r="K1742" t="s">
        <v>52</v>
      </c>
      <c r="L1742" t="s">
        <v>64</v>
      </c>
      <c r="M1742" t="s">
        <v>35</v>
      </c>
      <c r="N1742" t="s">
        <v>175</v>
      </c>
      <c r="O1742" t="s">
        <v>6595</v>
      </c>
      <c r="P1742" t="s">
        <v>38</v>
      </c>
      <c r="Q1742" t="s">
        <v>1012</v>
      </c>
      <c r="R1742" s="1">
        <v>33569</v>
      </c>
      <c r="S1742" t="s">
        <v>40</v>
      </c>
      <c r="T1742" t="s">
        <v>395</v>
      </c>
      <c r="U1742" t="s">
        <v>42</v>
      </c>
      <c r="V1742">
        <v>5348</v>
      </c>
      <c r="W1742" t="s">
        <v>56</v>
      </c>
      <c r="X1742" t="s">
        <v>104</v>
      </c>
      <c r="Y1742" t="s">
        <v>105</v>
      </c>
      <c r="Z1742">
        <v>3</v>
      </c>
    </row>
    <row r="1743" spans="1:26" x14ac:dyDescent="0.3">
      <c r="A1743">
        <v>2168</v>
      </c>
      <c r="B1743" t="s">
        <v>1282</v>
      </c>
      <c r="C1743" t="s">
        <v>6490</v>
      </c>
      <c r="D1743" s="1">
        <v>43320</v>
      </c>
      <c r="E1743" s="1"/>
      <c r="F1743" t="s">
        <v>728</v>
      </c>
      <c r="G1743" t="s">
        <v>6596</v>
      </c>
      <c r="H1743" t="s">
        <v>6597</v>
      </c>
      <c r="I1743" t="s">
        <v>50</v>
      </c>
      <c r="J1743" t="s">
        <v>32</v>
      </c>
      <c r="K1743" t="s">
        <v>52</v>
      </c>
      <c r="L1743" t="s">
        <v>64</v>
      </c>
      <c r="M1743" t="s">
        <v>63</v>
      </c>
      <c r="N1743" t="s">
        <v>36</v>
      </c>
      <c r="O1743" t="s">
        <v>37</v>
      </c>
      <c r="P1743" t="s">
        <v>38</v>
      </c>
      <c r="Q1743" t="s">
        <v>90</v>
      </c>
      <c r="R1743" s="1">
        <v>34715</v>
      </c>
      <c r="S1743" t="s">
        <v>40</v>
      </c>
      <c r="T1743" t="s">
        <v>103</v>
      </c>
      <c r="U1743" t="s">
        <v>42</v>
      </c>
      <c r="V1743">
        <v>26000</v>
      </c>
      <c r="W1743" t="s">
        <v>93</v>
      </c>
      <c r="X1743" t="s">
        <v>104</v>
      </c>
      <c r="Y1743" t="s">
        <v>105</v>
      </c>
      <c r="Z1743">
        <v>3</v>
      </c>
    </row>
    <row r="1744" spans="1:26" x14ac:dyDescent="0.3">
      <c r="A1744">
        <v>2169</v>
      </c>
      <c r="B1744" t="s">
        <v>3637</v>
      </c>
      <c r="C1744" t="s">
        <v>1579</v>
      </c>
      <c r="D1744" s="1">
        <v>44016</v>
      </c>
      <c r="E1744" s="1">
        <v>44692</v>
      </c>
      <c r="F1744" t="s">
        <v>728</v>
      </c>
      <c r="G1744" t="s">
        <v>6598</v>
      </c>
      <c r="H1744" t="s">
        <v>3639</v>
      </c>
      <c r="I1744" t="s">
        <v>139</v>
      </c>
      <c r="J1744" t="s">
        <v>32</v>
      </c>
      <c r="K1744" t="s">
        <v>63</v>
      </c>
      <c r="L1744" t="s">
        <v>51</v>
      </c>
      <c r="M1744" t="s">
        <v>63</v>
      </c>
      <c r="N1744" t="s">
        <v>140</v>
      </c>
      <c r="O1744" t="s">
        <v>6599</v>
      </c>
      <c r="P1744" t="s">
        <v>38</v>
      </c>
      <c r="Q1744" t="s">
        <v>81</v>
      </c>
      <c r="R1744" s="1">
        <v>35059</v>
      </c>
      <c r="S1744" t="s">
        <v>40</v>
      </c>
      <c r="T1744" t="s">
        <v>292</v>
      </c>
      <c r="U1744" t="s">
        <v>42</v>
      </c>
      <c r="V1744">
        <v>81396</v>
      </c>
      <c r="W1744" t="s">
        <v>93</v>
      </c>
      <c r="X1744" t="s">
        <v>44</v>
      </c>
      <c r="Y1744" t="s">
        <v>105</v>
      </c>
      <c r="Z1744">
        <v>3</v>
      </c>
    </row>
    <row r="1745" spans="1:26" x14ac:dyDescent="0.3">
      <c r="A1745">
        <v>2170</v>
      </c>
      <c r="B1745" t="s">
        <v>6600</v>
      </c>
      <c r="C1745" t="s">
        <v>6601</v>
      </c>
      <c r="D1745" s="1">
        <v>44955</v>
      </c>
      <c r="E1745" s="1"/>
      <c r="F1745" t="s">
        <v>28</v>
      </c>
      <c r="G1745" t="s">
        <v>6602</v>
      </c>
      <c r="H1745" t="s">
        <v>6603</v>
      </c>
      <c r="I1745" t="s">
        <v>62</v>
      </c>
      <c r="J1745" t="s">
        <v>32</v>
      </c>
      <c r="K1745" t="s">
        <v>63</v>
      </c>
      <c r="L1745" t="s">
        <v>34</v>
      </c>
      <c r="M1745" t="s">
        <v>52</v>
      </c>
      <c r="N1745" t="s">
        <v>36</v>
      </c>
      <c r="O1745" t="s">
        <v>37</v>
      </c>
      <c r="P1745" t="s">
        <v>38</v>
      </c>
      <c r="Q1745" t="s">
        <v>305</v>
      </c>
      <c r="R1745" s="1">
        <v>18431</v>
      </c>
      <c r="S1745" t="s">
        <v>40</v>
      </c>
      <c r="T1745" t="s">
        <v>678</v>
      </c>
      <c r="U1745" t="s">
        <v>42</v>
      </c>
      <c r="V1745">
        <v>65842</v>
      </c>
      <c r="W1745" t="s">
        <v>93</v>
      </c>
      <c r="X1745" t="s">
        <v>44</v>
      </c>
      <c r="Y1745" t="s">
        <v>105</v>
      </c>
      <c r="Z1745">
        <v>3</v>
      </c>
    </row>
    <row r="1746" spans="1:26" x14ac:dyDescent="0.3">
      <c r="A1746">
        <v>2171</v>
      </c>
      <c r="B1746" t="s">
        <v>1205</v>
      </c>
      <c r="C1746" t="s">
        <v>3356</v>
      </c>
      <c r="D1746" s="1">
        <v>44417</v>
      </c>
      <c r="E1746" s="1">
        <v>44708</v>
      </c>
      <c r="F1746" t="s">
        <v>28</v>
      </c>
      <c r="G1746" t="s">
        <v>6604</v>
      </c>
      <c r="H1746" t="s">
        <v>6605</v>
      </c>
      <c r="I1746" t="s">
        <v>89</v>
      </c>
      <c r="J1746" t="s">
        <v>32</v>
      </c>
      <c r="K1746" t="s">
        <v>63</v>
      </c>
      <c r="L1746" t="s">
        <v>51</v>
      </c>
      <c r="M1746" t="s">
        <v>52</v>
      </c>
      <c r="N1746" t="s">
        <v>126</v>
      </c>
      <c r="O1746" t="s">
        <v>6606</v>
      </c>
      <c r="P1746" t="s">
        <v>38</v>
      </c>
      <c r="Q1746" t="s">
        <v>119</v>
      </c>
      <c r="R1746" s="1">
        <v>33645</v>
      </c>
      <c r="S1746" t="s">
        <v>40</v>
      </c>
      <c r="T1746" t="s">
        <v>121</v>
      </c>
      <c r="U1746" t="s">
        <v>42</v>
      </c>
      <c r="V1746">
        <v>34460</v>
      </c>
      <c r="W1746" t="s">
        <v>56</v>
      </c>
      <c r="X1746" t="s">
        <v>84</v>
      </c>
      <c r="Y1746" t="s">
        <v>105</v>
      </c>
      <c r="Z1746">
        <v>3</v>
      </c>
    </row>
    <row r="1747" spans="1:26" x14ac:dyDescent="0.3">
      <c r="A1747">
        <v>2172</v>
      </c>
      <c r="B1747" t="s">
        <v>6607</v>
      </c>
      <c r="C1747" t="s">
        <v>646</v>
      </c>
      <c r="D1747" s="1">
        <v>44332</v>
      </c>
      <c r="E1747" s="1">
        <v>45107</v>
      </c>
      <c r="F1747" t="s">
        <v>28</v>
      </c>
      <c r="G1747" t="s">
        <v>6608</v>
      </c>
      <c r="H1747" t="s">
        <v>6609</v>
      </c>
      <c r="I1747" t="s">
        <v>31</v>
      </c>
      <c r="J1747" t="s">
        <v>745</v>
      </c>
      <c r="K1747" t="s">
        <v>52</v>
      </c>
      <c r="L1747" t="s">
        <v>34</v>
      </c>
      <c r="M1747" t="s">
        <v>35</v>
      </c>
      <c r="N1747" t="s">
        <v>140</v>
      </c>
      <c r="O1747" t="s">
        <v>6610</v>
      </c>
      <c r="P1747" t="s">
        <v>38</v>
      </c>
      <c r="Q1747" t="s">
        <v>90</v>
      </c>
      <c r="R1747" s="1">
        <v>34486</v>
      </c>
      <c r="S1747" t="s">
        <v>40</v>
      </c>
      <c r="T1747" t="s">
        <v>83</v>
      </c>
      <c r="U1747" t="s">
        <v>42</v>
      </c>
      <c r="V1747">
        <v>84884</v>
      </c>
      <c r="W1747" t="s">
        <v>74</v>
      </c>
      <c r="X1747" t="s">
        <v>75</v>
      </c>
      <c r="Y1747" t="s">
        <v>105</v>
      </c>
      <c r="Z1747">
        <v>3</v>
      </c>
    </row>
    <row r="1748" spans="1:26" x14ac:dyDescent="0.3">
      <c r="A1748">
        <v>2173</v>
      </c>
      <c r="B1748" t="s">
        <v>2405</v>
      </c>
      <c r="C1748" t="s">
        <v>4945</v>
      </c>
      <c r="D1748" s="1">
        <v>44422</v>
      </c>
      <c r="E1748" s="1">
        <v>44477</v>
      </c>
      <c r="F1748" t="s">
        <v>28</v>
      </c>
      <c r="G1748" t="s">
        <v>6611</v>
      </c>
      <c r="H1748" t="s">
        <v>6612</v>
      </c>
      <c r="I1748" t="s">
        <v>133</v>
      </c>
      <c r="J1748" t="s">
        <v>745</v>
      </c>
      <c r="K1748" t="s">
        <v>33</v>
      </c>
      <c r="L1748" t="s">
        <v>51</v>
      </c>
      <c r="M1748" t="s">
        <v>52</v>
      </c>
      <c r="N1748" t="s">
        <v>140</v>
      </c>
      <c r="O1748" t="s">
        <v>6613</v>
      </c>
      <c r="P1748" t="s">
        <v>38</v>
      </c>
      <c r="Q1748" t="s">
        <v>111</v>
      </c>
      <c r="R1748" s="1">
        <v>32054</v>
      </c>
      <c r="S1748" t="s">
        <v>40</v>
      </c>
      <c r="T1748" t="s">
        <v>113</v>
      </c>
      <c r="U1748" t="s">
        <v>42</v>
      </c>
      <c r="V1748">
        <v>6115</v>
      </c>
      <c r="W1748" t="s">
        <v>128</v>
      </c>
      <c r="X1748" t="s">
        <v>104</v>
      </c>
      <c r="Y1748" t="s">
        <v>105</v>
      </c>
      <c r="Z1748">
        <v>3</v>
      </c>
    </row>
    <row r="1749" spans="1:26" x14ac:dyDescent="0.3">
      <c r="A1749">
        <v>2174</v>
      </c>
      <c r="B1749" t="s">
        <v>6515</v>
      </c>
      <c r="C1749" t="s">
        <v>3273</v>
      </c>
      <c r="D1749" s="1">
        <v>44600</v>
      </c>
      <c r="E1749" s="1"/>
      <c r="F1749" t="s">
        <v>28</v>
      </c>
      <c r="G1749" t="s">
        <v>6614</v>
      </c>
      <c r="H1749" t="s">
        <v>6615</v>
      </c>
      <c r="I1749" t="s">
        <v>50</v>
      </c>
      <c r="J1749" t="s">
        <v>32</v>
      </c>
      <c r="K1749" t="s">
        <v>63</v>
      </c>
      <c r="L1749" t="s">
        <v>64</v>
      </c>
      <c r="M1749" t="s">
        <v>35</v>
      </c>
      <c r="N1749" t="s">
        <v>36</v>
      </c>
      <c r="O1749" t="s">
        <v>37</v>
      </c>
      <c r="P1749" t="s">
        <v>38</v>
      </c>
      <c r="Q1749" t="s">
        <v>101</v>
      </c>
      <c r="R1749" s="1">
        <v>25931</v>
      </c>
      <c r="S1749" t="s">
        <v>40</v>
      </c>
      <c r="T1749" t="s">
        <v>178</v>
      </c>
      <c r="U1749" t="s">
        <v>42</v>
      </c>
      <c r="V1749">
        <v>6918</v>
      </c>
      <c r="W1749" t="s">
        <v>93</v>
      </c>
      <c r="X1749" t="s">
        <v>84</v>
      </c>
      <c r="Y1749" t="s">
        <v>105</v>
      </c>
      <c r="Z1749">
        <v>3</v>
      </c>
    </row>
    <row r="1750" spans="1:26" x14ac:dyDescent="0.3">
      <c r="A1750">
        <v>2175</v>
      </c>
      <c r="B1750" t="s">
        <v>6616</v>
      </c>
      <c r="C1750" t="s">
        <v>865</v>
      </c>
      <c r="D1750" s="1">
        <v>43815</v>
      </c>
      <c r="E1750" s="1">
        <v>44003</v>
      </c>
      <c r="F1750" t="s">
        <v>28</v>
      </c>
      <c r="G1750" t="s">
        <v>6617</v>
      </c>
      <c r="H1750" t="s">
        <v>6618</v>
      </c>
      <c r="I1750" t="s">
        <v>139</v>
      </c>
      <c r="J1750" t="s">
        <v>32</v>
      </c>
      <c r="K1750" t="s">
        <v>33</v>
      </c>
      <c r="L1750" t="s">
        <v>34</v>
      </c>
      <c r="M1750" t="s">
        <v>35</v>
      </c>
      <c r="N1750" t="s">
        <v>175</v>
      </c>
      <c r="O1750" t="s">
        <v>6619</v>
      </c>
      <c r="P1750" t="s">
        <v>38</v>
      </c>
      <c r="Q1750" t="s">
        <v>90</v>
      </c>
      <c r="R1750" s="1">
        <v>32052</v>
      </c>
      <c r="S1750" t="s">
        <v>40</v>
      </c>
      <c r="T1750" t="s">
        <v>103</v>
      </c>
      <c r="U1750" t="s">
        <v>42</v>
      </c>
      <c r="V1750">
        <v>71740</v>
      </c>
      <c r="W1750" t="s">
        <v>56</v>
      </c>
      <c r="X1750" t="s">
        <v>44</v>
      </c>
      <c r="Y1750" t="s">
        <v>105</v>
      </c>
      <c r="Z1750">
        <v>2</v>
      </c>
    </row>
    <row r="1751" spans="1:26" x14ac:dyDescent="0.3">
      <c r="A1751">
        <v>2176</v>
      </c>
      <c r="B1751" t="s">
        <v>5769</v>
      </c>
      <c r="C1751" t="s">
        <v>2238</v>
      </c>
      <c r="D1751" s="1">
        <v>44476</v>
      </c>
      <c r="E1751" s="1"/>
      <c r="F1751" t="s">
        <v>28</v>
      </c>
      <c r="G1751" t="s">
        <v>6620</v>
      </c>
      <c r="H1751" t="s">
        <v>6621</v>
      </c>
      <c r="I1751" t="s">
        <v>80</v>
      </c>
      <c r="J1751" t="s">
        <v>32</v>
      </c>
      <c r="K1751" t="s">
        <v>63</v>
      </c>
      <c r="L1751" t="s">
        <v>64</v>
      </c>
      <c r="M1751" t="s">
        <v>63</v>
      </c>
      <c r="N1751" t="s">
        <v>36</v>
      </c>
      <c r="O1751" t="s">
        <v>37</v>
      </c>
      <c r="P1751" t="s">
        <v>38</v>
      </c>
      <c r="Q1751" t="s">
        <v>90</v>
      </c>
      <c r="R1751" s="1">
        <v>32499</v>
      </c>
      <c r="S1751" t="s">
        <v>40</v>
      </c>
      <c r="T1751" t="s">
        <v>226</v>
      </c>
      <c r="U1751" t="s">
        <v>42</v>
      </c>
      <c r="V1751">
        <v>4056</v>
      </c>
      <c r="W1751" t="s">
        <v>128</v>
      </c>
      <c r="X1751" t="s">
        <v>84</v>
      </c>
      <c r="Y1751" t="s">
        <v>105</v>
      </c>
      <c r="Z1751">
        <v>2</v>
      </c>
    </row>
    <row r="1752" spans="1:26" x14ac:dyDescent="0.3">
      <c r="A1752">
        <v>2177</v>
      </c>
      <c r="B1752" t="s">
        <v>4853</v>
      </c>
      <c r="C1752" t="s">
        <v>1270</v>
      </c>
      <c r="D1752" s="1">
        <v>44188</v>
      </c>
      <c r="E1752" s="1"/>
      <c r="F1752" t="s">
        <v>28</v>
      </c>
      <c r="G1752" t="s">
        <v>6622</v>
      </c>
      <c r="H1752" t="s">
        <v>6623</v>
      </c>
      <c r="I1752" t="s">
        <v>168</v>
      </c>
      <c r="J1752" t="s">
        <v>32</v>
      </c>
      <c r="K1752" t="s">
        <v>63</v>
      </c>
      <c r="L1752" t="s">
        <v>51</v>
      </c>
      <c r="M1752" t="s">
        <v>63</v>
      </c>
      <c r="N1752" t="s">
        <v>36</v>
      </c>
      <c r="O1752" t="s">
        <v>37</v>
      </c>
      <c r="P1752" t="s">
        <v>38</v>
      </c>
      <c r="Q1752" t="s">
        <v>332</v>
      </c>
      <c r="R1752" s="1">
        <v>18873</v>
      </c>
      <c r="S1752" t="s">
        <v>40</v>
      </c>
      <c r="T1752" t="s">
        <v>6</v>
      </c>
      <c r="U1752" t="s">
        <v>55</v>
      </c>
      <c r="V1752">
        <v>35807</v>
      </c>
      <c r="W1752" t="s">
        <v>128</v>
      </c>
      <c r="X1752" t="s">
        <v>75</v>
      </c>
      <c r="Y1752" t="s">
        <v>740</v>
      </c>
      <c r="Z1752">
        <v>4</v>
      </c>
    </row>
    <row r="1753" spans="1:26" x14ac:dyDescent="0.3">
      <c r="A1753">
        <v>2178</v>
      </c>
      <c r="B1753" t="s">
        <v>525</v>
      </c>
      <c r="C1753" t="s">
        <v>1452</v>
      </c>
      <c r="D1753" s="1">
        <v>44866</v>
      </c>
      <c r="E1753" s="1"/>
      <c r="F1753" t="s">
        <v>28</v>
      </c>
      <c r="G1753" t="s">
        <v>6624</v>
      </c>
      <c r="H1753" t="s">
        <v>6625</v>
      </c>
      <c r="I1753" t="s">
        <v>98</v>
      </c>
      <c r="J1753" t="s">
        <v>32</v>
      </c>
      <c r="K1753" t="s">
        <v>33</v>
      </c>
      <c r="L1753" t="s">
        <v>64</v>
      </c>
      <c r="M1753" t="s">
        <v>52</v>
      </c>
      <c r="N1753" t="s">
        <v>36</v>
      </c>
      <c r="O1753" t="s">
        <v>37</v>
      </c>
      <c r="P1753" t="s">
        <v>38</v>
      </c>
      <c r="Q1753" t="s">
        <v>231</v>
      </c>
      <c r="R1753" s="1">
        <v>33115</v>
      </c>
      <c r="S1753" t="s">
        <v>40</v>
      </c>
      <c r="T1753" t="s">
        <v>113</v>
      </c>
      <c r="U1753" t="s">
        <v>42</v>
      </c>
      <c r="V1753">
        <v>86281</v>
      </c>
      <c r="W1753" t="s">
        <v>56</v>
      </c>
      <c r="X1753" t="s">
        <v>84</v>
      </c>
      <c r="Y1753" t="s">
        <v>740</v>
      </c>
      <c r="Z1753">
        <v>4</v>
      </c>
    </row>
    <row r="1754" spans="1:26" x14ac:dyDescent="0.3">
      <c r="A1754">
        <v>2179</v>
      </c>
      <c r="B1754" t="s">
        <v>1017</v>
      </c>
      <c r="C1754" t="s">
        <v>1863</v>
      </c>
      <c r="D1754" s="1">
        <v>44862</v>
      </c>
      <c r="E1754" s="1">
        <v>45073</v>
      </c>
      <c r="F1754" t="s">
        <v>28</v>
      </c>
      <c r="G1754" t="s">
        <v>6626</v>
      </c>
      <c r="H1754" t="s">
        <v>6627</v>
      </c>
      <c r="I1754" t="s">
        <v>118</v>
      </c>
      <c r="J1754" t="s">
        <v>745</v>
      </c>
      <c r="K1754" t="s">
        <v>33</v>
      </c>
      <c r="L1754" t="s">
        <v>64</v>
      </c>
      <c r="M1754" t="s">
        <v>63</v>
      </c>
      <c r="N1754" t="s">
        <v>140</v>
      </c>
      <c r="O1754" t="s">
        <v>6628</v>
      </c>
      <c r="P1754" t="s">
        <v>38</v>
      </c>
      <c r="Q1754" t="s">
        <v>177</v>
      </c>
      <c r="R1754" s="1">
        <v>35068</v>
      </c>
      <c r="S1754" t="s">
        <v>40</v>
      </c>
      <c r="T1754" t="s">
        <v>6</v>
      </c>
      <c r="U1754" t="s">
        <v>42</v>
      </c>
      <c r="V1754">
        <v>28181</v>
      </c>
      <c r="W1754" t="s">
        <v>93</v>
      </c>
      <c r="X1754" t="s">
        <v>44</v>
      </c>
      <c r="Y1754" t="s">
        <v>740</v>
      </c>
      <c r="Z1754">
        <v>4</v>
      </c>
    </row>
    <row r="1755" spans="1:26" x14ac:dyDescent="0.3">
      <c r="A1755">
        <v>2180</v>
      </c>
      <c r="B1755" t="s">
        <v>583</v>
      </c>
      <c r="C1755" t="s">
        <v>6629</v>
      </c>
      <c r="D1755" s="1">
        <v>43407</v>
      </c>
      <c r="E1755" s="1">
        <v>45049</v>
      </c>
      <c r="F1755" t="s">
        <v>28</v>
      </c>
      <c r="G1755" t="s">
        <v>6630</v>
      </c>
      <c r="H1755" t="s">
        <v>6631</v>
      </c>
      <c r="I1755" t="s">
        <v>62</v>
      </c>
      <c r="J1755" t="s">
        <v>32</v>
      </c>
      <c r="K1755" t="s">
        <v>63</v>
      </c>
      <c r="L1755" t="s">
        <v>51</v>
      </c>
      <c r="M1755" t="s">
        <v>63</v>
      </c>
      <c r="N1755" t="s">
        <v>126</v>
      </c>
      <c r="O1755" t="s">
        <v>6632</v>
      </c>
      <c r="P1755" t="s">
        <v>38</v>
      </c>
      <c r="Q1755" t="s">
        <v>90</v>
      </c>
      <c r="R1755" s="1">
        <v>29443</v>
      </c>
      <c r="S1755" t="s">
        <v>40</v>
      </c>
      <c r="T1755" t="s">
        <v>103</v>
      </c>
      <c r="U1755" t="s">
        <v>42</v>
      </c>
      <c r="V1755">
        <v>74027</v>
      </c>
      <c r="W1755" t="s">
        <v>56</v>
      </c>
      <c r="X1755" t="s">
        <v>44</v>
      </c>
      <c r="Y1755" t="s">
        <v>740</v>
      </c>
      <c r="Z1755">
        <v>5</v>
      </c>
    </row>
    <row r="1756" spans="1:26" x14ac:dyDescent="0.3">
      <c r="A1756">
        <v>2181</v>
      </c>
      <c r="B1756" t="s">
        <v>3293</v>
      </c>
      <c r="C1756" t="s">
        <v>1839</v>
      </c>
      <c r="D1756" s="1">
        <v>43529</v>
      </c>
      <c r="E1756" s="1">
        <v>43906</v>
      </c>
      <c r="F1756" t="s">
        <v>28</v>
      </c>
      <c r="G1756" t="s">
        <v>6633</v>
      </c>
      <c r="H1756" t="s">
        <v>6634</v>
      </c>
      <c r="I1756" t="s">
        <v>89</v>
      </c>
      <c r="J1756" t="s">
        <v>32</v>
      </c>
      <c r="K1756" t="s">
        <v>33</v>
      </c>
      <c r="L1756" t="s">
        <v>51</v>
      </c>
      <c r="M1756" t="s">
        <v>35</v>
      </c>
      <c r="N1756" t="s">
        <v>126</v>
      </c>
      <c r="O1756" t="s">
        <v>6635</v>
      </c>
      <c r="P1756" t="s">
        <v>38</v>
      </c>
      <c r="Q1756" t="s">
        <v>90</v>
      </c>
      <c r="R1756" s="1">
        <v>33463</v>
      </c>
      <c r="S1756" t="s">
        <v>40</v>
      </c>
      <c r="T1756" t="s">
        <v>226</v>
      </c>
      <c r="U1756" t="s">
        <v>42</v>
      </c>
      <c r="V1756">
        <v>94011</v>
      </c>
      <c r="W1756" t="s">
        <v>93</v>
      </c>
      <c r="X1756" t="s">
        <v>75</v>
      </c>
      <c r="Y1756" t="s">
        <v>740</v>
      </c>
      <c r="Z1756">
        <v>5</v>
      </c>
    </row>
    <row r="1757" spans="1:26" x14ac:dyDescent="0.3">
      <c r="A1757">
        <v>2182</v>
      </c>
      <c r="B1757" t="s">
        <v>5660</v>
      </c>
      <c r="C1757" t="s">
        <v>4645</v>
      </c>
      <c r="D1757" s="1">
        <v>44269</v>
      </c>
      <c r="E1757" s="1"/>
      <c r="F1757" t="s">
        <v>28</v>
      </c>
      <c r="G1757" t="s">
        <v>6636</v>
      </c>
      <c r="H1757" t="s">
        <v>6637</v>
      </c>
      <c r="I1757" t="s">
        <v>31</v>
      </c>
      <c r="J1757" t="s">
        <v>32</v>
      </c>
      <c r="K1757" t="s">
        <v>63</v>
      </c>
      <c r="L1757" t="s">
        <v>51</v>
      </c>
      <c r="M1757" t="s">
        <v>52</v>
      </c>
      <c r="N1757" t="s">
        <v>36</v>
      </c>
      <c r="O1757" t="s">
        <v>37</v>
      </c>
      <c r="P1757" t="s">
        <v>38</v>
      </c>
      <c r="Q1757" t="s">
        <v>101</v>
      </c>
      <c r="R1757" s="1">
        <v>33623</v>
      </c>
      <c r="S1757" t="s">
        <v>40</v>
      </c>
      <c r="T1757" t="s">
        <v>113</v>
      </c>
      <c r="U1757" t="s">
        <v>42</v>
      </c>
      <c r="V1757">
        <v>96129</v>
      </c>
      <c r="W1757" t="s">
        <v>93</v>
      </c>
      <c r="X1757" t="s">
        <v>44</v>
      </c>
      <c r="Y1757" t="s">
        <v>105</v>
      </c>
      <c r="Z1757">
        <v>4</v>
      </c>
    </row>
    <row r="1758" spans="1:26" x14ac:dyDescent="0.3">
      <c r="A1758">
        <v>2183</v>
      </c>
      <c r="B1758" t="s">
        <v>1274</v>
      </c>
      <c r="C1758" t="s">
        <v>5730</v>
      </c>
      <c r="D1758" s="1">
        <v>43447</v>
      </c>
      <c r="E1758" s="1"/>
      <c r="F1758" t="s">
        <v>28</v>
      </c>
      <c r="G1758" t="s">
        <v>6638</v>
      </c>
      <c r="H1758" t="s">
        <v>6639</v>
      </c>
      <c r="I1758" t="s">
        <v>133</v>
      </c>
      <c r="J1758" t="s">
        <v>32</v>
      </c>
      <c r="K1758" t="s">
        <v>33</v>
      </c>
      <c r="L1758" t="s">
        <v>34</v>
      </c>
      <c r="M1758" t="s">
        <v>63</v>
      </c>
      <c r="N1758" t="s">
        <v>36</v>
      </c>
      <c r="O1758" t="s">
        <v>37</v>
      </c>
      <c r="P1758" t="s">
        <v>38</v>
      </c>
      <c r="Q1758" t="s">
        <v>39</v>
      </c>
      <c r="R1758" s="1">
        <v>18153</v>
      </c>
      <c r="S1758" t="s">
        <v>40</v>
      </c>
      <c r="T1758" t="s">
        <v>243</v>
      </c>
      <c r="U1758" t="s">
        <v>42</v>
      </c>
      <c r="V1758">
        <v>81415</v>
      </c>
      <c r="W1758" t="s">
        <v>43</v>
      </c>
      <c r="X1758" t="s">
        <v>104</v>
      </c>
      <c r="Y1758" t="s">
        <v>105</v>
      </c>
      <c r="Z1758">
        <v>5</v>
      </c>
    </row>
    <row r="1759" spans="1:26" x14ac:dyDescent="0.3">
      <c r="A1759">
        <v>2184</v>
      </c>
      <c r="B1759" t="s">
        <v>3966</v>
      </c>
      <c r="C1759" t="s">
        <v>2029</v>
      </c>
      <c r="D1759" s="1">
        <v>44444</v>
      </c>
      <c r="E1759" s="1">
        <v>45016</v>
      </c>
      <c r="F1759" t="s">
        <v>28</v>
      </c>
      <c r="G1759" t="s">
        <v>6640</v>
      </c>
      <c r="H1759" t="s">
        <v>6641</v>
      </c>
      <c r="I1759" t="s">
        <v>50</v>
      </c>
      <c r="J1759" t="s">
        <v>32</v>
      </c>
      <c r="K1759" t="s">
        <v>63</v>
      </c>
      <c r="L1759" t="s">
        <v>34</v>
      </c>
      <c r="M1759" t="s">
        <v>52</v>
      </c>
      <c r="N1759" t="s">
        <v>140</v>
      </c>
      <c r="O1759" t="s">
        <v>6642</v>
      </c>
      <c r="P1759" t="s">
        <v>38</v>
      </c>
      <c r="Q1759" t="s">
        <v>53</v>
      </c>
      <c r="R1759" s="1">
        <v>30732</v>
      </c>
      <c r="S1759" t="s">
        <v>40</v>
      </c>
      <c r="T1759" t="s">
        <v>83</v>
      </c>
      <c r="U1759" t="s">
        <v>42</v>
      </c>
      <c r="V1759">
        <v>22258</v>
      </c>
      <c r="W1759" t="s">
        <v>74</v>
      </c>
      <c r="X1759" t="s">
        <v>104</v>
      </c>
      <c r="Y1759" t="s">
        <v>105</v>
      </c>
      <c r="Z1759">
        <v>2</v>
      </c>
    </row>
    <row r="1760" spans="1:26" x14ac:dyDescent="0.3">
      <c r="A1760">
        <v>2185</v>
      </c>
      <c r="B1760" t="s">
        <v>1568</v>
      </c>
      <c r="C1760" t="s">
        <v>6161</v>
      </c>
      <c r="D1760" s="1">
        <v>43968</v>
      </c>
      <c r="E1760" s="1">
        <v>44610</v>
      </c>
      <c r="F1760" t="s">
        <v>728</v>
      </c>
      <c r="G1760" t="s">
        <v>6643</v>
      </c>
      <c r="H1760" t="s">
        <v>6644</v>
      </c>
      <c r="I1760" t="s">
        <v>98</v>
      </c>
      <c r="J1760" t="s">
        <v>745</v>
      </c>
      <c r="K1760" t="s">
        <v>33</v>
      </c>
      <c r="L1760" t="s">
        <v>51</v>
      </c>
      <c r="M1760" t="s">
        <v>63</v>
      </c>
      <c r="N1760" t="s">
        <v>99</v>
      </c>
      <c r="O1760" t="s">
        <v>6645</v>
      </c>
      <c r="P1760" t="s">
        <v>38</v>
      </c>
      <c r="Q1760" t="s">
        <v>53</v>
      </c>
      <c r="R1760" s="1">
        <v>21661</v>
      </c>
      <c r="S1760" t="s">
        <v>40</v>
      </c>
      <c r="T1760" t="s">
        <v>352</v>
      </c>
      <c r="U1760" t="s">
        <v>42</v>
      </c>
      <c r="V1760">
        <v>13138</v>
      </c>
      <c r="W1760" t="s">
        <v>128</v>
      </c>
      <c r="X1760" t="s">
        <v>75</v>
      </c>
      <c r="Y1760" t="s">
        <v>105</v>
      </c>
      <c r="Z1760">
        <v>5</v>
      </c>
    </row>
    <row r="1761" spans="1:26" x14ac:dyDescent="0.3">
      <c r="A1761">
        <v>2186</v>
      </c>
      <c r="B1761" t="s">
        <v>6646</v>
      </c>
      <c r="C1761" t="s">
        <v>2246</v>
      </c>
      <c r="D1761" s="1">
        <v>44988</v>
      </c>
      <c r="E1761" s="1">
        <v>45008</v>
      </c>
      <c r="F1761" t="s">
        <v>728</v>
      </c>
      <c r="G1761" t="s">
        <v>6647</v>
      </c>
      <c r="H1761" t="s">
        <v>6648</v>
      </c>
      <c r="I1761" t="s">
        <v>118</v>
      </c>
      <c r="J1761" t="s">
        <v>32</v>
      </c>
      <c r="K1761" t="s">
        <v>52</v>
      </c>
      <c r="L1761" t="s">
        <v>51</v>
      </c>
      <c r="M1761" t="s">
        <v>35</v>
      </c>
      <c r="N1761" t="s">
        <v>175</v>
      </c>
      <c r="O1761" t="s">
        <v>6649</v>
      </c>
      <c r="P1761" t="s">
        <v>38</v>
      </c>
      <c r="Q1761" t="s">
        <v>90</v>
      </c>
      <c r="R1761" s="1">
        <v>35567</v>
      </c>
      <c r="S1761" t="s">
        <v>40</v>
      </c>
      <c r="T1761" t="s">
        <v>103</v>
      </c>
      <c r="U1761" t="s">
        <v>55</v>
      </c>
      <c r="V1761">
        <v>74447</v>
      </c>
      <c r="W1761" t="s">
        <v>56</v>
      </c>
      <c r="X1761" t="s">
        <v>84</v>
      </c>
      <c r="Y1761" t="s">
        <v>105</v>
      </c>
      <c r="Z1761">
        <v>1</v>
      </c>
    </row>
    <row r="1762" spans="1:26" x14ac:dyDescent="0.3">
      <c r="A1762">
        <v>2187</v>
      </c>
      <c r="B1762" t="s">
        <v>2182</v>
      </c>
      <c r="C1762" t="s">
        <v>1532</v>
      </c>
      <c r="D1762" s="1">
        <v>43889</v>
      </c>
      <c r="E1762" s="1"/>
      <c r="F1762" t="s">
        <v>728</v>
      </c>
      <c r="G1762" t="s">
        <v>6650</v>
      </c>
      <c r="H1762" t="s">
        <v>6651</v>
      </c>
      <c r="I1762" t="s">
        <v>62</v>
      </c>
      <c r="J1762" t="s">
        <v>32</v>
      </c>
      <c r="K1762" t="s">
        <v>52</v>
      </c>
      <c r="L1762" t="s">
        <v>64</v>
      </c>
      <c r="M1762" t="s">
        <v>63</v>
      </c>
      <c r="N1762" t="s">
        <v>36</v>
      </c>
      <c r="O1762" t="s">
        <v>37</v>
      </c>
      <c r="P1762" t="s">
        <v>38</v>
      </c>
      <c r="Q1762" t="s">
        <v>111</v>
      </c>
      <c r="R1762" s="1">
        <v>35821</v>
      </c>
      <c r="S1762" t="s">
        <v>40</v>
      </c>
      <c r="T1762" t="s">
        <v>2800</v>
      </c>
      <c r="U1762" t="s">
        <v>42</v>
      </c>
      <c r="V1762">
        <v>31571</v>
      </c>
      <c r="W1762" t="s">
        <v>56</v>
      </c>
      <c r="X1762" t="s">
        <v>84</v>
      </c>
      <c r="Y1762" t="s">
        <v>105</v>
      </c>
      <c r="Z1762">
        <v>5</v>
      </c>
    </row>
    <row r="1763" spans="1:26" x14ac:dyDescent="0.3">
      <c r="A1763">
        <v>2188</v>
      </c>
      <c r="B1763" t="s">
        <v>1732</v>
      </c>
      <c r="C1763" t="s">
        <v>5322</v>
      </c>
      <c r="D1763" s="1">
        <v>44238</v>
      </c>
      <c r="E1763" s="1">
        <v>45105</v>
      </c>
      <c r="F1763" t="s">
        <v>728</v>
      </c>
      <c r="G1763" t="s">
        <v>6652</v>
      </c>
      <c r="H1763" t="s">
        <v>6653</v>
      </c>
      <c r="I1763" t="s">
        <v>89</v>
      </c>
      <c r="J1763" t="s">
        <v>32</v>
      </c>
      <c r="K1763" t="s">
        <v>52</v>
      </c>
      <c r="L1763" t="s">
        <v>51</v>
      </c>
      <c r="M1763" t="s">
        <v>52</v>
      </c>
      <c r="N1763" t="s">
        <v>99</v>
      </c>
      <c r="O1763" t="s">
        <v>6654</v>
      </c>
      <c r="P1763" t="s">
        <v>38</v>
      </c>
      <c r="Q1763" t="s">
        <v>90</v>
      </c>
      <c r="R1763" s="1">
        <v>23794</v>
      </c>
      <c r="S1763" t="s">
        <v>40</v>
      </c>
      <c r="T1763" t="s">
        <v>83</v>
      </c>
      <c r="U1763" t="s">
        <v>42</v>
      </c>
      <c r="V1763">
        <v>1509</v>
      </c>
      <c r="W1763" t="s">
        <v>93</v>
      </c>
      <c r="X1763" t="s">
        <v>84</v>
      </c>
      <c r="Y1763" t="s">
        <v>105</v>
      </c>
      <c r="Z1763">
        <v>2</v>
      </c>
    </row>
    <row r="1764" spans="1:26" x14ac:dyDescent="0.3">
      <c r="A1764">
        <v>2189</v>
      </c>
      <c r="B1764" t="s">
        <v>5769</v>
      </c>
      <c r="C1764" t="s">
        <v>4338</v>
      </c>
      <c r="D1764" s="1">
        <v>43490</v>
      </c>
      <c r="E1764" s="1"/>
      <c r="F1764" t="s">
        <v>728</v>
      </c>
      <c r="G1764" t="s">
        <v>6655</v>
      </c>
      <c r="H1764" t="s">
        <v>6656</v>
      </c>
      <c r="I1764" t="s">
        <v>31</v>
      </c>
      <c r="J1764" t="s">
        <v>32</v>
      </c>
      <c r="K1764" t="s">
        <v>52</v>
      </c>
      <c r="L1764" t="s">
        <v>64</v>
      </c>
      <c r="M1764" t="s">
        <v>35</v>
      </c>
      <c r="N1764" t="s">
        <v>36</v>
      </c>
      <c r="O1764" t="s">
        <v>37</v>
      </c>
      <c r="P1764" t="s">
        <v>38</v>
      </c>
      <c r="Q1764" t="s">
        <v>286</v>
      </c>
      <c r="R1764" s="1">
        <v>16257</v>
      </c>
      <c r="S1764" t="s">
        <v>40</v>
      </c>
      <c r="T1764" t="s">
        <v>3108</v>
      </c>
      <c r="U1764" t="s">
        <v>42</v>
      </c>
      <c r="V1764">
        <v>15861</v>
      </c>
      <c r="W1764" t="s">
        <v>43</v>
      </c>
      <c r="X1764" t="s">
        <v>104</v>
      </c>
      <c r="Y1764" t="s">
        <v>236</v>
      </c>
      <c r="Z1764">
        <v>5</v>
      </c>
    </row>
    <row r="1765" spans="1:26" x14ac:dyDescent="0.3">
      <c r="A1765">
        <v>2190</v>
      </c>
      <c r="B1765" t="s">
        <v>2190</v>
      </c>
      <c r="C1765" t="s">
        <v>4183</v>
      </c>
      <c r="D1765" s="1">
        <v>45041</v>
      </c>
      <c r="E1765" s="1">
        <v>45092</v>
      </c>
      <c r="F1765" t="s">
        <v>728</v>
      </c>
      <c r="G1765" t="s">
        <v>6657</v>
      </c>
      <c r="H1765" t="s">
        <v>6658</v>
      </c>
      <c r="I1765" t="s">
        <v>133</v>
      </c>
      <c r="J1765" t="s">
        <v>32</v>
      </c>
      <c r="K1765" t="s">
        <v>52</v>
      </c>
      <c r="L1765" t="s">
        <v>34</v>
      </c>
      <c r="M1765" t="s">
        <v>63</v>
      </c>
      <c r="N1765" t="s">
        <v>175</v>
      </c>
      <c r="O1765" t="s">
        <v>6659</v>
      </c>
      <c r="P1765" t="s">
        <v>38</v>
      </c>
      <c r="Q1765" t="s">
        <v>81</v>
      </c>
      <c r="R1765" s="1">
        <v>31067</v>
      </c>
      <c r="S1765" t="s">
        <v>40</v>
      </c>
      <c r="T1765" t="s">
        <v>83</v>
      </c>
      <c r="U1765" t="s">
        <v>42</v>
      </c>
      <c r="V1765">
        <v>46637</v>
      </c>
      <c r="W1765" t="s">
        <v>128</v>
      </c>
      <c r="X1765" t="s">
        <v>75</v>
      </c>
      <c r="Y1765" t="s">
        <v>236</v>
      </c>
      <c r="Z1765">
        <v>5</v>
      </c>
    </row>
    <row r="1766" spans="1:26" x14ac:dyDescent="0.3">
      <c r="A1766">
        <v>2191</v>
      </c>
      <c r="B1766" t="s">
        <v>3960</v>
      </c>
      <c r="C1766" t="s">
        <v>2856</v>
      </c>
      <c r="D1766" s="1">
        <v>44241</v>
      </c>
      <c r="E1766" s="1">
        <v>45035</v>
      </c>
      <c r="F1766" t="s">
        <v>728</v>
      </c>
      <c r="G1766" t="s">
        <v>6660</v>
      </c>
      <c r="H1766" t="s">
        <v>6661</v>
      </c>
      <c r="I1766" t="s">
        <v>50</v>
      </c>
      <c r="J1766" t="s">
        <v>32</v>
      </c>
      <c r="K1766" t="s">
        <v>33</v>
      </c>
      <c r="L1766" t="s">
        <v>34</v>
      </c>
      <c r="M1766" t="s">
        <v>52</v>
      </c>
      <c r="N1766" t="s">
        <v>140</v>
      </c>
      <c r="O1766" t="s">
        <v>6662</v>
      </c>
      <c r="P1766" t="s">
        <v>38</v>
      </c>
      <c r="Q1766" t="s">
        <v>111</v>
      </c>
      <c r="R1766" s="1">
        <v>26256</v>
      </c>
      <c r="S1766" t="s">
        <v>40</v>
      </c>
      <c r="T1766" t="s">
        <v>113</v>
      </c>
      <c r="U1766" t="s">
        <v>42</v>
      </c>
      <c r="V1766">
        <v>47342</v>
      </c>
      <c r="W1766" t="s">
        <v>128</v>
      </c>
      <c r="X1766" t="s">
        <v>84</v>
      </c>
      <c r="Y1766" t="s">
        <v>236</v>
      </c>
      <c r="Z1766">
        <v>5</v>
      </c>
    </row>
    <row r="1767" spans="1:26" x14ac:dyDescent="0.3">
      <c r="A1767">
        <v>2192</v>
      </c>
      <c r="B1767" t="s">
        <v>6663</v>
      </c>
      <c r="C1767" t="s">
        <v>3151</v>
      </c>
      <c r="D1767" s="1">
        <v>44111</v>
      </c>
      <c r="E1767" s="1">
        <v>44944</v>
      </c>
      <c r="F1767" t="s">
        <v>728</v>
      </c>
      <c r="G1767" t="s">
        <v>6664</v>
      </c>
      <c r="H1767" t="s">
        <v>6665</v>
      </c>
      <c r="I1767" t="s">
        <v>139</v>
      </c>
      <c r="J1767" t="s">
        <v>32</v>
      </c>
      <c r="K1767" t="s">
        <v>52</v>
      </c>
      <c r="L1767" t="s">
        <v>34</v>
      </c>
      <c r="M1767" t="s">
        <v>52</v>
      </c>
      <c r="N1767" t="s">
        <v>175</v>
      </c>
      <c r="O1767" t="s">
        <v>6666</v>
      </c>
      <c r="P1767" t="s">
        <v>38</v>
      </c>
      <c r="Q1767" t="s">
        <v>81</v>
      </c>
      <c r="R1767" s="1">
        <v>16617</v>
      </c>
      <c r="S1767" t="s">
        <v>40</v>
      </c>
      <c r="T1767" t="s">
        <v>1258</v>
      </c>
      <c r="U1767" t="s">
        <v>42</v>
      </c>
      <c r="V1767">
        <v>41219</v>
      </c>
      <c r="W1767" t="s">
        <v>93</v>
      </c>
      <c r="X1767" t="s">
        <v>104</v>
      </c>
      <c r="Y1767" t="s">
        <v>236</v>
      </c>
      <c r="Z1767">
        <v>1</v>
      </c>
    </row>
    <row r="1768" spans="1:26" x14ac:dyDescent="0.3">
      <c r="A1768">
        <v>2193</v>
      </c>
      <c r="B1768" t="s">
        <v>437</v>
      </c>
      <c r="C1768" t="s">
        <v>1179</v>
      </c>
      <c r="D1768" s="1">
        <v>43524</v>
      </c>
      <c r="E1768" s="1">
        <v>45078</v>
      </c>
      <c r="F1768" t="s">
        <v>28</v>
      </c>
      <c r="G1768" t="s">
        <v>6667</v>
      </c>
      <c r="H1768" t="s">
        <v>6668</v>
      </c>
      <c r="I1768" t="s">
        <v>118</v>
      </c>
      <c r="J1768" t="s">
        <v>745</v>
      </c>
      <c r="K1768" t="s">
        <v>52</v>
      </c>
      <c r="L1768" t="s">
        <v>51</v>
      </c>
      <c r="M1768" t="s">
        <v>52</v>
      </c>
      <c r="N1768" t="s">
        <v>99</v>
      </c>
      <c r="O1768" t="s">
        <v>6669</v>
      </c>
      <c r="P1768" t="s">
        <v>38</v>
      </c>
      <c r="Q1768" t="s">
        <v>90</v>
      </c>
      <c r="R1768" s="1">
        <v>23224</v>
      </c>
      <c r="S1768" t="s">
        <v>40</v>
      </c>
      <c r="T1768" t="s">
        <v>83</v>
      </c>
      <c r="U1768" t="s">
        <v>55</v>
      </c>
      <c r="V1768">
        <v>67704</v>
      </c>
      <c r="W1768" t="s">
        <v>43</v>
      </c>
      <c r="X1768" t="s">
        <v>84</v>
      </c>
      <c r="Y1768" t="s">
        <v>236</v>
      </c>
      <c r="Z1768">
        <v>4</v>
      </c>
    </row>
    <row r="1769" spans="1:26" x14ac:dyDescent="0.3">
      <c r="A1769">
        <v>2194</v>
      </c>
      <c r="B1769" t="s">
        <v>4896</v>
      </c>
      <c r="C1769" t="s">
        <v>1298</v>
      </c>
      <c r="D1769" s="1">
        <v>43673</v>
      </c>
      <c r="E1769" s="1"/>
      <c r="F1769" t="s">
        <v>28</v>
      </c>
      <c r="G1769" t="s">
        <v>6670</v>
      </c>
      <c r="H1769" t="s">
        <v>6671</v>
      </c>
      <c r="I1769" t="s">
        <v>62</v>
      </c>
      <c r="J1769" t="s">
        <v>32</v>
      </c>
      <c r="K1769" t="s">
        <v>63</v>
      </c>
      <c r="L1769" t="s">
        <v>64</v>
      </c>
      <c r="M1769" t="s">
        <v>35</v>
      </c>
      <c r="N1769" t="s">
        <v>36</v>
      </c>
      <c r="O1769" t="s">
        <v>37</v>
      </c>
      <c r="P1769" t="s">
        <v>38</v>
      </c>
      <c r="Q1769" t="s">
        <v>90</v>
      </c>
      <c r="R1769" s="1">
        <v>33652</v>
      </c>
      <c r="S1769" t="s">
        <v>40</v>
      </c>
      <c r="T1769" t="s">
        <v>83</v>
      </c>
      <c r="U1769" t="s">
        <v>42</v>
      </c>
      <c r="V1769">
        <v>57434</v>
      </c>
      <c r="W1769" t="s">
        <v>74</v>
      </c>
      <c r="X1769" t="s">
        <v>44</v>
      </c>
      <c r="Y1769" t="s">
        <v>236</v>
      </c>
      <c r="Z1769">
        <v>2</v>
      </c>
    </row>
    <row r="1770" spans="1:26" x14ac:dyDescent="0.3">
      <c r="A1770">
        <v>2195</v>
      </c>
      <c r="B1770" t="s">
        <v>6672</v>
      </c>
      <c r="C1770" t="s">
        <v>1391</v>
      </c>
      <c r="D1770" s="1">
        <v>45079</v>
      </c>
      <c r="E1770" s="1">
        <v>45114</v>
      </c>
      <c r="F1770" t="s">
        <v>28</v>
      </c>
      <c r="G1770" t="s">
        <v>6673</v>
      </c>
      <c r="H1770" t="s">
        <v>6674</v>
      </c>
      <c r="I1770" t="s">
        <v>89</v>
      </c>
      <c r="J1770" t="s">
        <v>32</v>
      </c>
      <c r="K1770" t="s">
        <v>33</v>
      </c>
      <c r="L1770" t="s">
        <v>34</v>
      </c>
      <c r="M1770" t="s">
        <v>52</v>
      </c>
      <c r="N1770" t="s">
        <v>175</v>
      </c>
      <c r="O1770" t="s">
        <v>6675</v>
      </c>
      <c r="P1770" t="s">
        <v>38</v>
      </c>
      <c r="Q1770" t="s">
        <v>794</v>
      </c>
      <c r="R1770" s="1">
        <v>20028</v>
      </c>
      <c r="S1770" t="s">
        <v>40</v>
      </c>
      <c r="T1770" t="s">
        <v>83</v>
      </c>
      <c r="U1770" t="s">
        <v>42</v>
      </c>
      <c r="V1770">
        <v>46366</v>
      </c>
      <c r="W1770" t="s">
        <v>93</v>
      </c>
      <c r="X1770" t="s">
        <v>75</v>
      </c>
      <c r="Y1770" t="s">
        <v>236</v>
      </c>
      <c r="Z1770">
        <v>2</v>
      </c>
    </row>
    <row r="1771" spans="1:26" x14ac:dyDescent="0.3">
      <c r="A1771">
        <v>2196</v>
      </c>
      <c r="B1771" t="s">
        <v>637</v>
      </c>
      <c r="C1771" t="s">
        <v>5467</v>
      </c>
      <c r="D1771" s="1">
        <v>44879</v>
      </c>
      <c r="E1771" s="1">
        <v>44930</v>
      </c>
      <c r="F1771" t="s">
        <v>28</v>
      </c>
      <c r="G1771" t="s">
        <v>6676</v>
      </c>
      <c r="H1771" t="s">
        <v>6677</v>
      </c>
      <c r="I1771" t="s">
        <v>31</v>
      </c>
      <c r="J1771" t="s">
        <v>745</v>
      </c>
      <c r="K1771" t="s">
        <v>63</v>
      </c>
      <c r="L1771" t="s">
        <v>51</v>
      </c>
      <c r="M1771" t="s">
        <v>63</v>
      </c>
      <c r="N1771" t="s">
        <v>126</v>
      </c>
      <c r="O1771" t="s">
        <v>6678</v>
      </c>
      <c r="P1771" t="s">
        <v>38</v>
      </c>
      <c r="Q1771" t="s">
        <v>794</v>
      </c>
      <c r="R1771" s="1">
        <v>30492</v>
      </c>
      <c r="S1771" t="s">
        <v>40</v>
      </c>
      <c r="T1771" t="s">
        <v>216</v>
      </c>
      <c r="U1771" t="s">
        <v>55</v>
      </c>
      <c r="V1771">
        <v>15989</v>
      </c>
      <c r="W1771" t="s">
        <v>43</v>
      </c>
      <c r="X1771" t="s">
        <v>75</v>
      </c>
      <c r="Y1771" t="s">
        <v>236</v>
      </c>
      <c r="Z1771">
        <v>5</v>
      </c>
    </row>
    <row r="1772" spans="1:26" x14ac:dyDescent="0.3">
      <c r="A1772">
        <v>2197</v>
      </c>
      <c r="B1772" t="s">
        <v>2024</v>
      </c>
      <c r="C1772" t="s">
        <v>1924</v>
      </c>
      <c r="D1772" s="1">
        <v>43334</v>
      </c>
      <c r="E1772" s="1">
        <v>44510</v>
      </c>
      <c r="F1772" t="s">
        <v>28</v>
      </c>
      <c r="G1772" t="s">
        <v>6679</v>
      </c>
      <c r="H1772" t="s">
        <v>6680</v>
      </c>
      <c r="I1772" t="s">
        <v>133</v>
      </c>
      <c r="J1772" t="s">
        <v>745</v>
      </c>
      <c r="K1772" t="s">
        <v>33</v>
      </c>
      <c r="L1772" t="s">
        <v>34</v>
      </c>
      <c r="M1772" t="s">
        <v>63</v>
      </c>
      <c r="N1772" t="s">
        <v>99</v>
      </c>
      <c r="O1772" t="s">
        <v>6681</v>
      </c>
      <c r="P1772" t="s">
        <v>38</v>
      </c>
      <c r="Q1772" t="s">
        <v>305</v>
      </c>
      <c r="R1772" s="1">
        <v>30418</v>
      </c>
      <c r="S1772" t="s">
        <v>40</v>
      </c>
      <c r="T1772" t="s">
        <v>216</v>
      </c>
      <c r="U1772" t="s">
        <v>42</v>
      </c>
      <c r="V1772">
        <v>77437</v>
      </c>
      <c r="W1772" t="s">
        <v>128</v>
      </c>
      <c r="X1772" t="s">
        <v>104</v>
      </c>
      <c r="Y1772" t="s">
        <v>236</v>
      </c>
      <c r="Z1772">
        <v>4</v>
      </c>
    </row>
    <row r="1773" spans="1:26" x14ac:dyDescent="0.3">
      <c r="A1773">
        <v>2198</v>
      </c>
      <c r="B1773" t="s">
        <v>6682</v>
      </c>
      <c r="C1773" t="s">
        <v>3415</v>
      </c>
      <c r="D1773" s="1">
        <v>44910</v>
      </c>
      <c r="E1773" s="1">
        <v>44924</v>
      </c>
      <c r="F1773" t="s">
        <v>28</v>
      </c>
      <c r="G1773" t="s">
        <v>6683</v>
      </c>
      <c r="H1773" t="s">
        <v>6684</v>
      </c>
      <c r="I1773" t="s">
        <v>50</v>
      </c>
      <c r="J1773" t="s">
        <v>32</v>
      </c>
      <c r="K1773" t="s">
        <v>33</v>
      </c>
      <c r="L1773" t="s">
        <v>64</v>
      </c>
      <c r="M1773" t="s">
        <v>35</v>
      </c>
      <c r="N1773" t="s">
        <v>140</v>
      </c>
      <c r="O1773" t="s">
        <v>6685</v>
      </c>
      <c r="P1773" t="s">
        <v>38</v>
      </c>
      <c r="Q1773" t="s">
        <v>90</v>
      </c>
      <c r="R1773" s="1">
        <v>23193</v>
      </c>
      <c r="S1773" t="s">
        <v>40</v>
      </c>
      <c r="T1773" t="s">
        <v>92</v>
      </c>
      <c r="U1773" t="s">
        <v>42</v>
      </c>
      <c r="V1773">
        <v>63184</v>
      </c>
      <c r="W1773" t="s">
        <v>43</v>
      </c>
      <c r="X1773" t="s">
        <v>75</v>
      </c>
      <c r="Y1773" t="s">
        <v>105</v>
      </c>
      <c r="Z1773">
        <v>1</v>
      </c>
    </row>
    <row r="1774" spans="1:26" x14ac:dyDescent="0.3">
      <c r="A1774">
        <v>2199</v>
      </c>
      <c r="B1774" t="s">
        <v>4513</v>
      </c>
      <c r="C1774" t="s">
        <v>2627</v>
      </c>
      <c r="D1774" s="1">
        <v>43982</v>
      </c>
      <c r="E1774" s="1"/>
      <c r="F1774" t="s">
        <v>28</v>
      </c>
      <c r="G1774" t="s">
        <v>6686</v>
      </c>
      <c r="H1774" t="s">
        <v>6687</v>
      </c>
      <c r="I1774" t="s">
        <v>139</v>
      </c>
      <c r="J1774" t="s">
        <v>32</v>
      </c>
      <c r="K1774" t="s">
        <v>63</v>
      </c>
      <c r="L1774" t="s">
        <v>34</v>
      </c>
      <c r="M1774" t="s">
        <v>63</v>
      </c>
      <c r="N1774" t="s">
        <v>36</v>
      </c>
      <c r="O1774" t="s">
        <v>37</v>
      </c>
      <c r="P1774" t="s">
        <v>38</v>
      </c>
      <c r="Q1774" t="s">
        <v>81</v>
      </c>
      <c r="R1774" s="1">
        <v>28316</v>
      </c>
      <c r="S1774" t="s">
        <v>40</v>
      </c>
      <c r="T1774" t="s">
        <v>243</v>
      </c>
      <c r="U1774" t="s">
        <v>42</v>
      </c>
      <c r="V1774">
        <v>15120</v>
      </c>
      <c r="W1774" t="s">
        <v>43</v>
      </c>
      <c r="X1774" t="s">
        <v>104</v>
      </c>
      <c r="Y1774" t="s">
        <v>105</v>
      </c>
      <c r="Z1774">
        <v>4</v>
      </c>
    </row>
    <row r="1775" spans="1:26" x14ac:dyDescent="0.3">
      <c r="A1775">
        <v>2200</v>
      </c>
      <c r="B1775" t="s">
        <v>2322</v>
      </c>
      <c r="C1775" t="s">
        <v>5586</v>
      </c>
      <c r="D1775" s="1">
        <v>44761</v>
      </c>
      <c r="E1775" s="1"/>
      <c r="F1775" t="s">
        <v>28</v>
      </c>
      <c r="G1775" t="s">
        <v>6688</v>
      </c>
      <c r="H1775" t="s">
        <v>6689</v>
      </c>
      <c r="I1775" t="s">
        <v>80</v>
      </c>
      <c r="J1775" t="s">
        <v>32</v>
      </c>
      <c r="K1775" t="s">
        <v>33</v>
      </c>
      <c r="L1775" t="s">
        <v>51</v>
      </c>
      <c r="M1775" t="s">
        <v>63</v>
      </c>
      <c r="N1775" t="s">
        <v>36</v>
      </c>
      <c r="O1775" t="s">
        <v>37</v>
      </c>
      <c r="P1775" t="s">
        <v>38</v>
      </c>
      <c r="Q1775" t="s">
        <v>90</v>
      </c>
      <c r="R1775" s="1">
        <v>19798</v>
      </c>
      <c r="S1775" t="s">
        <v>40</v>
      </c>
      <c r="T1775" t="s">
        <v>83</v>
      </c>
      <c r="U1775" t="s">
        <v>42</v>
      </c>
      <c r="V1775">
        <v>4751</v>
      </c>
      <c r="W1775" t="s">
        <v>128</v>
      </c>
      <c r="X1775" t="s">
        <v>75</v>
      </c>
      <c r="Y1775" t="s">
        <v>105</v>
      </c>
      <c r="Z1775">
        <v>4</v>
      </c>
    </row>
    <row r="1776" spans="1:26" x14ac:dyDescent="0.3">
      <c r="A1776">
        <v>2201</v>
      </c>
      <c r="B1776" t="s">
        <v>6114</v>
      </c>
      <c r="C1776" t="s">
        <v>6690</v>
      </c>
      <c r="D1776" s="1">
        <v>44013</v>
      </c>
      <c r="E1776" s="1"/>
      <c r="F1776" t="s">
        <v>28</v>
      </c>
      <c r="G1776" t="s">
        <v>6691</v>
      </c>
      <c r="H1776" t="s">
        <v>6692</v>
      </c>
      <c r="I1776" t="s">
        <v>168</v>
      </c>
      <c r="J1776" t="s">
        <v>32</v>
      </c>
      <c r="K1776" t="s">
        <v>33</v>
      </c>
      <c r="L1776" t="s">
        <v>34</v>
      </c>
      <c r="M1776" t="s">
        <v>52</v>
      </c>
      <c r="N1776" t="s">
        <v>36</v>
      </c>
      <c r="O1776" t="s">
        <v>37</v>
      </c>
      <c r="P1776" t="s">
        <v>38</v>
      </c>
      <c r="Q1776" t="s">
        <v>177</v>
      </c>
      <c r="R1776" s="1">
        <v>33051</v>
      </c>
      <c r="S1776" t="s">
        <v>40</v>
      </c>
      <c r="T1776" t="s">
        <v>103</v>
      </c>
      <c r="U1776" t="s">
        <v>55</v>
      </c>
      <c r="V1776">
        <v>37225</v>
      </c>
      <c r="W1776" t="s">
        <v>74</v>
      </c>
      <c r="X1776" t="s">
        <v>84</v>
      </c>
      <c r="Y1776" t="s">
        <v>105</v>
      </c>
      <c r="Z1776">
        <v>2</v>
      </c>
    </row>
    <row r="1777" spans="1:26" x14ac:dyDescent="0.3">
      <c r="A1777">
        <v>2202</v>
      </c>
      <c r="B1777" t="s">
        <v>6693</v>
      </c>
      <c r="C1777" t="s">
        <v>294</v>
      </c>
      <c r="D1777" s="1">
        <v>44153</v>
      </c>
      <c r="E1777" s="1"/>
      <c r="F1777" t="s">
        <v>28</v>
      </c>
      <c r="G1777" t="s">
        <v>6694</v>
      </c>
      <c r="H1777" t="s">
        <v>6695</v>
      </c>
      <c r="I1777" t="s">
        <v>98</v>
      </c>
      <c r="J1777" t="s">
        <v>32</v>
      </c>
      <c r="K1777" t="s">
        <v>33</v>
      </c>
      <c r="L1777" t="s">
        <v>51</v>
      </c>
      <c r="M1777" t="s">
        <v>52</v>
      </c>
      <c r="N1777" t="s">
        <v>36</v>
      </c>
      <c r="O1777" t="s">
        <v>37</v>
      </c>
      <c r="P1777" t="s">
        <v>38</v>
      </c>
      <c r="Q1777" t="s">
        <v>177</v>
      </c>
      <c r="R1777" s="1">
        <v>25204</v>
      </c>
      <c r="S1777" t="s">
        <v>40</v>
      </c>
      <c r="T1777" t="s">
        <v>419</v>
      </c>
      <c r="U1777" t="s">
        <v>42</v>
      </c>
      <c r="V1777">
        <v>92017</v>
      </c>
      <c r="W1777" t="s">
        <v>128</v>
      </c>
      <c r="X1777" t="s">
        <v>84</v>
      </c>
      <c r="Y1777" t="s">
        <v>105</v>
      </c>
      <c r="Z1777">
        <v>4</v>
      </c>
    </row>
    <row r="1778" spans="1:26" x14ac:dyDescent="0.3">
      <c r="A1778">
        <v>2203</v>
      </c>
      <c r="B1778" t="s">
        <v>5356</v>
      </c>
      <c r="C1778" t="s">
        <v>1402</v>
      </c>
      <c r="D1778" s="1">
        <v>43890</v>
      </c>
      <c r="E1778" s="1">
        <v>44336</v>
      </c>
      <c r="F1778" t="s">
        <v>28</v>
      </c>
      <c r="G1778" t="s">
        <v>6696</v>
      </c>
      <c r="H1778" t="s">
        <v>6697</v>
      </c>
      <c r="I1778" t="s">
        <v>118</v>
      </c>
      <c r="J1778" t="s">
        <v>745</v>
      </c>
      <c r="K1778" t="s">
        <v>33</v>
      </c>
      <c r="L1778" t="s">
        <v>51</v>
      </c>
      <c r="M1778" t="s">
        <v>52</v>
      </c>
      <c r="N1778" t="s">
        <v>99</v>
      </c>
      <c r="O1778" t="s">
        <v>6698</v>
      </c>
      <c r="P1778" t="s">
        <v>38</v>
      </c>
      <c r="Q1778" t="s">
        <v>81</v>
      </c>
      <c r="R1778" s="1">
        <v>31507</v>
      </c>
      <c r="S1778" t="s">
        <v>40</v>
      </c>
      <c r="T1778" t="s">
        <v>103</v>
      </c>
      <c r="U1778" t="s">
        <v>42</v>
      </c>
      <c r="V1778">
        <v>42742</v>
      </c>
      <c r="W1778" t="s">
        <v>128</v>
      </c>
      <c r="X1778" t="s">
        <v>84</v>
      </c>
      <c r="Y1778" t="s">
        <v>105</v>
      </c>
      <c r="Z1778">
        <v>1</v>
      </c>
    </row>
    <row r="1779" spans="1:26" x14ac:dyDescent="0.3">
      <c r="A1779">
        <v>2204</v>
      </c>
      <c r="B1779" t="s">
        <v>6699</v>
      </c>
      <c r="C1779" t="s">
        <v>27</v>
      </c>
      <c r="D1779" s="1">
        <v>44463</v>
      </c>
      <c r="E1779" s="1">
        <v>44589</v>
      </c>
      <c r="F1779" t="s">
        <v>28</v>
      </c>
      <c r="G1779" t="s">
        <v>6700</v>
      </c>
      <c r="H1779" t="s">
        <v>6701</v>
      </c>
      <c r="I1779" t="s">
        <v>62</v>
      </c>
      <c r="J1779" t="s">
        <v>32</v>
      </c>
      <c r="K1779" t="s">
        <v>52</v>
      </c>
      <c r="L1779" t="s">
        <v>64</v>
      </c>
      <c r="M1779" t="s">
        <v>52</v>
      </c>
      <c r="N1779" t="s">
        <v>140</v>
      </c>
      <c r="O1779" t="s">
        <v>6702</v>
      </c>
      <c r="P1779" t="s">
        <v>38</v>
      </c>
      <c r="Q1779" t="s">
        <v>286</v>
      </c>
      <c r="R1779" s="1">
        <v>30978</v>
      </c>
      <c r="S1779" t="s">
        <v>40</v>
      </c>
      <c r="T1779" t="s">
        <v>6</v>
      </c>
      <c r="U1779" t="s">
        <v>42</v>
      </c>
      <c r="V1779">
        <v>58905</v>
      </c>
      <c r="W1779" t="s">
        <v>74</v>
      </c>
      <c r="X1779" t="s">
        <v>104</v>
      </c>
      <c r="Y1779" t="s">
        <v>236</v>
      </c>
      <c r="Z1779">
        <v>2</v>
      </c>
    </row>
    <row r="1780" spans="1:26" x14ac:dyDescent="0.3">
      <c r="A1780">
        <v>2205</v>
      </c>
      <c r="B1780" t="s">
        <v>6703</v>
      </c>
      <c r="C1780" t="s">
        <v>997</v>
      </c>
      <c r="D1780" s="1">
        <v>44664</v>
      </c>
      <c r="E1780" s="1">
        <v>45137</v>
      </c>
      <c r="F1780" t="s">
        <v>28</v>
      </c>
      <c r="G1780" t="s">
        <v>6704</v>
      </c>
      <c r="H1780" t="s">
        <v>6705</v>
      </c>
      <c r="I1780" t="s">
        <v>89</v>
      </c>
      <c r="J1780" t="s">
        <v>32</v>
      </c>
      <c r="K1780" t="s">
        <v>63</v>
      </c>
      <c r="L1780" t="s">
        <v>64</v>
      </c>
      <c r="M1780" t="s">
        <v>63</v>
      </c>
      <c r="N1780" t="s">
        <v>99</v>
      </c>
      <c r="O1780" t="s">
        <v>6706</v>
      </c>
      <c r="P1780" t="s">
        <v>38</v>
      </c>
      <c r="Q1780" t="s">
        <v>66</v>
      </c>
      <c r="R1780" s="1">
        <v>16084</v>
      </c>
      <c r="S1780" t="s">
        <v>40</v>
      </c>
      <c r="T1780" t="s">
        <v>395</v>
      </c>
      <c r="U1780" t="s">
        <v>42</v>
      </c>
      <c r="V1780">
        <v>32235</v>
      </c>
      <c r="W1780" t="s">
        <v>93</v>
      </c>
      <c r="X1780" t="s">
        <v>104</v>
      </c>
      <c r="Y1780" t="s">
        <v>236</v>
      </c>
      <c r="Z1780">
        <v>4</v>
      </c>
    </row>
    <row r="1781" spans="1:26" x14ac:dyDescent="0.3">
      <c r="A1781">
        <v>2206</v>
      </c>
      <c r="B1781" t="s">
        <v>2267</v>
      </c>
      <c r="C1781" t="s">
        <v>4235</v>
      </c>
      <c r="D1781" s="1">
        <v>44859</v>
      </c>
      <c r="E1781" s="1"/>
      <c r="F1781" t="s">
        <v>28</v>
      </c>
      <c r="G1781" t="s">
        <v>6707</v>
      </c>
      <c r="H1781" t="s">
        <v>6708</v>
      </c>
      <c r="I1781" t="s">
        <v>31</v>
      </c>
      <c r="J1781" t="s">
        <v>32</v>
      </c>
      <c r="K1781" t="s">
        <v>33</v>
      </c>
      <c r="L1781" t="s">
        <v>51</v>
      </c>
      <c r="M1781" t="s">
        <v>35</v>
      </c>
      <c r="N1781" t="s">
        <v>36</v>
      </c>
      <c r="O1781" t="s">
        <v>37</v>
      </c>
      <c r="P1781" t="s">
        <v>38</v>
      </c>
      <c r="Q1781" t="s">
        <v>90</v>
      </c>
      <c r="R1781" s="1">
        <v>15350</v>
      </c>
      <c r="S1781" t="s">
        <v>40</v>
      </c>
      <c r="T1781" t="s">
        <v>281</v>
      </c>
      <c r="U1781" t="s">
        <v>42</v>
      </c>
      <c r="V1781">
        <v>40461</v>
      </c>
      <c r="W1781" t="s">
        <v>74</v>
      </c>
      <c r="X1781" t="s">
        <v>44</v>
      </c>
      <c r="Y1781" t="s">
        <v>236</v>
      </c>
      <c r="Z1781">
        <v>5</v>
      </c>
    </row>
    <row r="1782" spans="1:26" x14ac:dyDescent="0.3">
      <c r="A1782">
        <v>2207</v>
      </c>
      <c r="B1782" t="s">
        <v>6709</v>
      </c>
      <c r="C1782" t="s">
        <v>6710</v>
      </c>
      <c r="D1782" s="1">
        <v>44223</v>
      </c>
      <c r="E1782" s="1"/>
      <c r="F1782" t="s">
        <v>28</v>
      </c>
      <c r="G1782" t="s">
        <v>6711</v>
      </c>
      <c r="H1782" t="s">
        <v>6712</v>
      </c>
      <c r="I1782" t="s">
        <v>133</v>
      </c>
      <c r="J1782" t="s">
        <v>32</v>
      </c>
      <c r="K1782" t="s">
        <v>63</v>
      </c>
      <c r="L1782" t="s">
        <v>34</v>
      </c>
      <c r="M1782" t="s">
        <v>63</v>
      </c>
      <c r="N1782" t="s">
        <v>36</v>
      </c>
      <c r="O1782" t="s">
        <v>37</v>
      </c>
      <c r="P1782" t="s">
        <v>38</v>
      </c>
      <c r="Q1782" t="s">
        <v>90</v>
      </c>
      <c r="R1782" s="1">
        <v>19516</v>
      </c>
      <c r="S1782" t="s">
        <v>40</v>
      </c>
      <c r="T1782" t="s">
        <v>949</v>
      </c>
      <c r="U1782" t="s">
        <v>42</v>
      </c>
      <c r="V1782">
        <v>97669</v>
      </c>
      <c r="W1782" t="s">
        <v>93</v>
      </c>
      <c r="X1782" t="s">
        <v>104</v>
      </c>
      <c r="Y1782" t="s">
        <v>236</v>
      </c>
      <c r="Z1782">
        <v>5</v>
      </c>
    </row>
    <row r="1783" spans="1:26" x14ac:dyDescent="0.3">
      <c r="A1783">
        <v>2208</v>
      </c>
      <c r="B1783" t="s">
        <v>5994</v>
      </c>
      <c r="C1783" t="s">
        <v>6713</v>
      </c>
      <c r="D1783" s="1">
        <v>43364</v>
      </c>
      <c r="E1783" s="1"/>
      <c r="F1783" t="s">
        <v>1773</v>
      </c>
      <c r="G1783" t="s">
        <v>6714</v>
      </c>
      <c r="H1783" t="s">
        <v>6715</v>
      </c>
      <c r="I1783" t="s">
        <v>98</v>
      </c>
      <c r="J1783" t="s">
        <v>32</v>
      </c>
      <c r="K1783" t="s">
        <v>63</v>
      </c>
      <c r="L1783" t="s">
        <v>64</v>
      </c>
      <c r="M1783" t="s">
        <v>63</v>
      </c>
      <c r="N1783" t="s">
        <v>36</v>
      </c>
      <c r="O1783" t="s">
        <v>37</v>
      </c>
      <c r="P1783" t="s">
        <v>170</v>
      </c>
      <c r="Q1783" t="s">
        <v>231</v>
      </c>
      <c r="R1783" s="1">
        <v>17826</v>
      </c>
      <c r="S1783" t="s">
        <v>91</v>
      </c>
      <c r="T1783" t="s">
        <v>103</v>
      </c>
      <c r="U1783" t="s">
        <v>42</v>
      </c>
      <c r="V1783">
        <v>6040</v>
      </c>
      <c r="W1783" t="s">
        <v>74</v>
      </c>
      <c r="X1783" t="s">
        <v>84</v>
      </c>
      <c r="Y1783" t="s">
        <v>236</v>
      </c>
      <c r="Z1783">
        <v>5</v>
      </c>
    </row>
    <row r="1784" spans="1:26" x14ac:dyDescent="0.3">
      <c r="A1784">
        <v>2209</v>
      </c>
      <c r="B1784" t="s">
        <v>6716</v>
      </c>
      <c r="C1784" t="s">
        <v>293</v>
      </c>
      <c r="D1784" s="1">
        <v>43935</v>
      </c>
      <c r="E1784" s="1"/>
      <c r="F1784" t="s">
        <v>1773</v>
      </c>
      <c r="G1784" t="s">
        <v>6717</v>
      </c>
      <c r="H1784" t="s">
        <v>6718</v>
      </c>
      <c r="I1784" t="s">
        <v>168</v>
      </c>
      <c r="J1784" t="s">
        <v>32</v>
      </c>
      <c r="K1784" t="s">
        <v>52</v>
      </c>
      <c r="L1784" t="s">
        <v>34</v>
      </c>
      <c r="M1784" t="s">
        <v>52</v>
      </c>
      <c r="N1784" t="s">
        <v>36</v>
      </c>
      <c r="O1784" t="s">
        <v>37</v>
      </c>
      <c r="P1784" t="s">
        <v>170</v>
      </c>
      <c r="Q1784" t="s">
        <v>305</v>
      </c>
      <c r="R1784" s="1">
        <v>36768</v>
      </c>
      <c r="S1784" t="s">
        <v>40</v>
      </c>
      <c r="T1784" t="s">
        <v>352</v>
      </c>
      <c r="U1784" t="s">
        <v>55</v>
      </c>
      <c r="V1784">
        <v>2170</v>
      </c>
      <c r="W1784" t="s">
        <v>93</v>
      </c>
      <c r="X1784" t="s">
        <v>44</v>
      </c>
      <c r="Y1784" t="s">
        <v>236</v>
      </c>
      <c r="Z1784">
        <v>5</v>
      </c>
    </row>
    <row r="1785" spans="1:26" x14ac:dyDescent="0.3">
      <c r="A1785">
        <v>2210</v>
      </c>
      <c r="B1785" t="s">
        <v>2333</v>
      </c>
      <c r="C1785" t="s">
        <v>321</v>
      </c>
      <c r="D1785" s="1">
        <v>44347</v>
      </c>
      <c r="E1785" s="1">
        <v>44865</v>
      </c>
      <c r="F1785" t="s">
        <v>1773</v>
      </c>
      <c r="G1785" t="s">
        <v>6719</v>
      </c>
      <c r="H1785" t="s">
        <v>6720</v>
      </c>
      <c r="I1785" t="s">
        <v>62</v>
      </c>
      <c r="J1785" t="s">
        <v>32</v>
      </c>
      <c r="K1785" t="s">
        <v>52</v>
      </c>
      <c r="L1785" t="s">
        <v>34</v>
      </c>
      <c r="M1785" t="s">
        <v>35</v>
      </c>
      <c r="N1785" t="s">
        <v>126</v>
      </c>
      <c r="O1785" t="s">
        <v>6721</v>
      </c>
      <c r="P1785" t="s">
        <v>170</v>
      </c>
      <c r="Q1785" t="s">
        <v>305</v>
      </c>
      <c r="R1785" s="1">
        <v>23785</v>
      </c>
      <c r="S1785" t="s">
        <v>40</v>
      </c>
      <c r="T1785" t="s">
        <v>708</v>
      </c>
      <c r="U1785" t="s">
        <v>42</v>
      </c>
      <c r="V1785">
        <v>2360</v>
      </c>
      <c r="W1785" t="s">
        <v>93</v>
      </c>
      <c r="X1785" t="s">
        <v>75</v>
      </c>
      <c r="Y1785" t="s">
        <v>105</v>
      </c>
      <c r="Z1785">
        <v>4</v>
      </c>
    </row>
    <row r="1786" spans="1:26" x14ac:dyDescent="0.3">
      <c r="A1786">
        <v>2211</v>
      </c>
      <c r="B1786" t="s">
        <v>6722</v>
      </c>
      <c r="C1786" t="s">
        <v>5653</v>
      </c>
      <c r="D1786" s="1">
        <v>43931</v>
      </c>
      <c r="E1786" s="1"/>
      <c r="F1786" t="s">
        <v>1773</v>
      </c>
      <c r="G1786" t="s">
        <v>6723</v>
      </c>
      <c r="H1786" t="s">
        <v>6724</v>
      </c>
      <c r="I1786" t="s">
        <v>98</v>
      </c>
      <c r="J1786" t="s">
        <v>32</v>
      </c>
      <c r="K1786" t="s">
        <v>33</v>
      </c>
      <c r="L1786" t="s">
        <v>34</v>
      </c>
      <c r="M1786" t="s">
        <v>35</v>
      </c>
      <c r="N1786" t="s">
        <v>36</v>
      </c>
      <c r="O1786" t="s">
        <v>37</v>
      </c>
      <c r="P1786" t="s">
        <v>170</v>
      </c>
      <c r="Q1786" t="s">
        <v>90</v>
      </c>
      <c r="R1786" s="1">
        <v>26169</v>
      </c>
      <c r="S1786" t="s">
        <v>91</v>
      </c>
      <c r="T1786" t="s">
        <v>395</v>
      </c>
      <c r="U1786" t="s">
        <v>42</v>
      </c>
      <c r="V1786">
        <v>6070</v>
      </c>
      <c r="W1786" t="s">
        <v>43</v>
      </c>
      <c r="X1786" t="s">
        <v>84</v>
      </c>
      <c r="Y1786" t="s">
        <v>105</v>
      </c>
      <c r="Z1786">
        <v>5</v>
      </c>
    </row>
    <row r="1787" spans="1:26" x14ac:dyDescent="0.3">
      <c r="A1787">
        <v>2212</v>
      </c>
      <c r="B1787" t="s">
        <v>6725</v>
      </c>
      <c r="C1787" t="s">
        <v>6490</v>
      </c>
      <c r="D1787" s="1">
        <v>44745</v>
      </c>
      <c r="E1787" s="1">
        <v>45007</v>
      </c>
      <c r="F1787" t="s">
        <v>1773</v>
      </c>
      <c r="G1787" t="s">
        <v>6726</v>
      </c>
      <c r="H1787" t="s">
        <v>6727</v>
      </c>
      <c r="I1787" t="s">
        <v>139</v>
      </c>
      <c r="J1787" t="s">
        <v>32</v>
      </c>
      <c r="K1787" t="s">
        <v>63</v>
      </c>
      <c r="L1787" t="s">
        <v>34</v>
      </c>
      <c r="M1787" t="s">
        <v>52</v>
      </c>
      <c r="N1787" t="s">
        <v>99</v>
      </c>
      <c r="O1787" t="s">
        <v>6728</v>
      </c>
      <c r="P1787" t="s">
        <v>170</v>
      </c>
      <c r="Q1787" t="s">
        <v>90</v>
      </c>
      <c r="R1787" s="1">
        <v>33369</v>
      </c>
      <c r="S1787" t="s">
        <v>40</v>
      </c>
      <c r="T1787" t="s">
        <v>4659</v>
      </c>
      <c r="U1787" t="s">
        <v>42</v>
      </c>
      <c r="V1787">
        <v>74179</v>
      </c>
      <c r="W1787" t="s">
        <v>43</v>
      </c>
      <c r="X1787" t="s">
        <v>44</v>
      </c>
      <c r="Y1787" t="s">
        <v>105</v>
      </c>
      <c r="Z1787">
        <v>1</v>
      </c>
    </row>
    <row r="1788" spans="1:26" x14ac:dyDescent="0.3">
      <c r="A1788">
        <v>2213</v>
      </c>
      <c r="B1788" t="s">
        <v>6729</v>
      </c>
      <c r="C1788" t="s">
        <v>6730</v>
      </c>
      <c r="D1788" s="1">
        <v>45000</v>
      </c>
      <c r="E1788" s="1">
        <v>45056</v>
      </c>
      <c r="F1788" t="s">
        <v>1773</v>
      </c>
      <c r="G1788" t="s">
        <v>6731</v>
      </c>
      <c r="H1788" t="s">
        <v>6732</v>
      </c>
      <c r="I1788" t="s">
        <v>50</v>
      </c>
      <c r="J1788" t="s">
        <v>32</v>
      </c>
      <c r="K1788" t="s">
        <v>52</v>
      </c>
      <c r="L1788" t="s">
        <v>51</v>
      </c>
      <c r="M1788" t="s">
        <v>63</v>
      </c>
      <c r="N1788" t="s">
        <v>140</v>
      </c>
      <c r="O1788" t="s">
        <v>6733</v>
      </c>
      <c r="P1788" t="s">
        <v>170</v>
      </c>
      <c r="Q1788" t="s">
        <v>286</v>
      </c>
      <c r="R1788" s="1">
        <v>23988</v>
      </c>
      <c r="S1788" t="s">
        <v>40</v>
      </c>
      <c r="T1788" t="s">
        <v>3108</v>
      </c>
      <c r="U1788" t="s">
        <v>42</v>
      </c>
      <c r="V1788">
        <v>8415</v>
      </c>
      <c r="W1788" t="s">
        <v>128</v>
      </c>
      <c r="X1788" t="s">
        <v>84</v>
      </c>
      <c r="Y1788" t="s">
        <v>105</v>
      </c>
      <c r="Z1788">
        <v>5</v>
      </c>
    </row>
    <row r="1789" spans="1:26" x14ac:dyDescent="0.3">
      <c r="A1789">
        <v>2214</v>
      </c>
      <c r="B1789" t="s">
        <v>6734</v>
      </c>
      <c r="C1789" t="s">
        <v>5763</v>
      </c>
      <c r="D1789" s="1">
        <v>44406</v>
      </c>
      <c r="E1789" s="1">
        <v>44785</v>
      </c>
      <c r="F1789" t="s">
        <v>1773</v>
      </c>
      <c r="G1789" t="s">
        <v>6735</v>
      </c>
      <c r="H1789" t="s">
        <v>6736</v>
      </c>
      <c r="I1789" t="s">
        <v>31</v>
      </c>
      <c r="J1789" t="s">
        <v>32</v>
      </c>
      <c r="K1789" t="s">
        <v>33</v>
      </c>
      <c r="L1789" t="s">
        <v>34</v>
      </c>
      <c r="M1789" t="s">
        <v>63</v>
      </c>
      <c r="N1789" t="s">
        <v>126</v>
      </c>
      <c r="O1789" t="s">
        <v>6737</v>
      </c>
      <c r="P1789" t="s">
        <v>170</v>
      </c>
      <c r="Q1789" t="s">
        <v>90</v>
      </c>
      <c r="R1789" s="1">
        <v>18923</v>
      </c>
      <c r="S1789" t="s">
        <v>40</v>
      </c>
      <c r="T1789" t="s">
        <v>281</v>
      </c>
      <c r="U1789" t="s">
        <v>42</v>
      </c>
      <c r="V1789">
        <v>8196</v>
      </c>
      <c r="W1789" t="s">
        <v>93</v>
      </c>
      <c r="X1789" t="s">
        <v>84</v>
      </c>
      <c r="Y1789" t="s">
        <v>105</v>
      </c>
      <c r="Z1789">
        <v>4</v>
      </c>
    </row>
    <row r="1790" spans="1:26" x14ac:dyDescent="0.3">
      <c r="A1790">
        <v>2215</v>
      </c>
      <c r="B1790" t="s">
        <v>6738</v>
      </c>
      <c r="C1790" t="s">
        <v>1468</v>
      </c>
      <c r="D1790" s="1">
        <v>44597</v>
      </c>
      <c r="E1790" s="1">
        <v>44939</v>
      </c>
      <c r="F1790" t="s">
        <v>1773</v>
      </c>
      <c r="G1790" t="s">
        <v>6739</v>
      </c>
      <c r="H1790" t="s">
        <v>6740</v>
      </c>
      <c r="I1790" t="s">
        <v>89</v>
      </c>
      <c r="J1790" t="s">
        <v>32</v>
      </c>
      <c r="K1790" t="s">
        <v>33</v>
      </c>
      <c r="L1790" t="s">
        <v>64</v>
      </c>
      <c r="M1790" t="s">
        <v>35</v>
      </c>
      <c r="N1790" t="s">
        <v>126</v>
      </c>
      <c r="O1790" t="s">
        <v>6741</v>
      </c>
      <c r="P1790" t="s">
        <v>170</v>
      </c>
      <c r="Q1790" t="s">
        <v>111</v>
      </c>
      <c r="R1790" s="1">
        <v>22997</v>
      </c>
      <c r="S1790" t="s">
        <v>40</v>
      </c>
      <c r="T1790" t="s">
        <v>113</v>
      </c>
      <c r="U1790" t="s">
        <v>42</v>
      </c>
      <c r="V1790">
        <v>95814</v>
      </c>
      <c r="W1790" t="s">
        <v>128</v>
      </c>
      <c r="X1790" t="s">
        <v>104</v>
      </c>
      <c r="Y1790" t="s">
        <v>105</v>
      </c>
      <c r="Z1790">
        <v>1</v>
      </c>
    </row>
    <row r="1791" spans="1:26" x14ac:dyDescent="0.3">
      <c r="A1791">
        <v>2216</v>
      </c>
      <c r="B1791" t="s">
        <v>6742</v>
      </c>
      <c r="C1791" t="s">
        <v>624</v>
      </c>
      <c r="D1791" s="1">
        <v>44874</v>
      </c>
      <c r="E1791" s="1"/>
      <c r="F1791" t="s">
        <v>6743</v>
      </c>
      <c r="G1791" t="s">
        <v>6744</v>
      </c>
      <c r="H1791" t="s">
        <v>6745</v>
      </c>
      <c r="I1791" t="s">
        <v>98</v>
      </c>
      <c r="J1791" t="s">
        <v>32</v>
      </c>
      <c r="K1791" t="s">
        <v>52</v>
      </c>
      <c r="L1791" t="s">
        <v>64</v>
      </c>
      <c r="M1791" t="s">
        <v>35</v>
      </c>
      <c r="N1791" t="s">
        <v>36</v>
      </c>
      <c r="O1791" t="s">
        <v>37</v>
      </c>
      <c r="P1791" t="s">
        <v>170</v>
      </c>
      <c r="Q1791" t="s">
        <v>81</v>
      </c>
      <c r="R1791" s="1">
        <v>26339</v>
      </c>
      <c r="S1791" t="s">
        <v>40</v>
      </c>
      <c r="T1791" t="s">
        <v>103</v>
      </c>
      <c r="U1791" t="s">
        <v>42</v>
      </c>
      <c r="V1791">
        <v>21899</v>
      </c>
      <c r="W1791" t="s">
        <v>56</v>
      </c>
      <c r="X1791" t="s">
        <v>75</v>
      </c>
      <c r="Y1791" t="s">
        <v>105</v>
      </c>
      <c r="Z1791">
        <v>1</v>
      </c>
    </row>
    <row r="1792" spans="1:26" x14ac:dyDescent="0.3">
      <c r="A1792">
        <v>2217</v>
      </c>
      <c r="B1792" t="s">
        <v>2488</v>
      </c>
      <c r="C1792" t="s">
        <v>3058</v>
      </c>
      <c r="D1792" s="1">
        <v>44158</v>
      </c>
      <c r="E1792" s="1">
        <v>44179</v>
      </c>
      <c r="F1792" t="s">
        <v>6746</v>
      </c>
      <c r="G1792" t="s">
        <v>6747</v>
      </c>
      <c r="H1792" t="s">
        <v>6748</v>
      </c>
      <c r="I1792" t="s">
        <v>80</v>
      </c>
      <c r="J1792" t="s">
        <v>32</v>
      </c>
      <c r="K1792" t="s">
        <v>52</v>
      </c>
      <c r="L1792" t="s">
        <v>51</v>
      </c>
      <c r="M1792" t="s">
        <v>35</v>
      </c>
      <c r="N1792" t="s">
        <v>175</v>
      </c>
      <c r="O1792" t="s">
        <v>6749</v>
      </c>
      <c r="P1792" t="s">
        <v>170</v>
      </c>
      <c r="Q1792" t="s">
        <v>696</v>
      </c>
      <c r="R1792" s="1">
        <v>34901</v>
      </c>
      <c r="S1792" t="s">
        <v>91</v>
      </c>
      <c r="T1792" t="s">
        <v>184</v>
      </c>
      <c r="U1792" t="s">
        <v>42</v>
      </c>
      <c r="V1792">
        <v>52244</v>
      </c>
      <c r="W1792" t="s">
        <v>56</v>
      </c>
      <c r="X1792" t="s">
        <v>104</v>
      </c>
      <c r="Y1792" t="s">
        <v>105</v>
      </c>
      <c r="Z1792">
        <v>4</v>
      </c>
    </row>
    <row r="1793" spans="1:26" x14ac:dyDescent="0.3">
      <c r="A1793">
        <v>2218</v>
      </c>
      <c r="B1793" t="s">
        <v>864</v>
      </c>
      <c r="C1793" t="s">
        <v>6750</v>
      </c>
      <c r="D1793" s="1">
        <v>43517</v>
      </c>
      <c r="E1793" s="1">
        <v>44855</v>
      </c>
      <c r="F1793" t="s">
        <v>6751</v>
      </c>
      <c r="G1793" t="s">
        <v>6752</v>
      </c>
      <c r="H1793" t="s">
        <v>6753</v>
      </c>
      <c r="I1793" t="s">
        <v>133</v>
      </c>
      <c r="J1793" t="s">
        <v>32</v>
      </c>
      <c r="K1793" t="s">
        <v>52</v>
      </c>
      <c r="L1793" t="s">
        <v>64</v>
      </c>
      <c r="M1793" t="s">
        <v>52</v>
      </c>
      <c r="N1793" t="s">
        <v>126</v>
      </c>
      <c r="O1793" t="s">
        <v>6754</v>
      </c>
      <c r="P1793" t="s">
        <v>170</v>
      </c>
      <c r="Q1793" t="s">
        <v>90</v>
      </c>
      <c r="R1793" s="1">
        <v>24784</v>
      </c>
      <c r="S1793" t="s">
        <v>40</v>
      </c>
      <c r="T1793" t="s">
        <v>226</v>
      </c>
      <c r="U1793" t="s">
        <v>42</v>
      </c>
      <c r="V1793">
        <v>29237</v>
      </c>
      <c r="W1793" t="s">
        <v>128</v>
      </c>
      <c r="X1793" t="s">
        <v>44</v>
      </c>
      <c r="Y1793" t="s">
        <v>105</v>
      </c>
      <c r="Z1793">
        <v>4</v>
      </c>
    </row>
    <row r="1794" spans="1:26" x14ac:dyDescent="0.3">
      <c r="A1794">
        <v>2219</v>
      </c>
      <c r="B1794" t="s">
        <v>1585</v>
      </c>
      <c r="C1794" t="s">
        <v>1214</v>
      </c>
      <c r="D1794" s="1">
        <v>44829</v>
      </c>
      <c r="E1794" s="1">
        <v>45052</v>
      </c>
      <c r="F1794" t="s">
        <v>1773</v>
      </c>
      <c r="G1794" t="s">
        <v>6755</v>
      </c>
      <c r="H1794" t="s">
        <v>6756</v>
      </c>
      <c r="I1794" t="s">
        <v>133</v>
      </c>
      <c r="J1794" t="s">
        <v>32</v>
      </c>
      <c r="K1794" t="s">
        <v>52</v>
      </c>
      <c r="L1794" t="s">
        <v>34</v>
      </c>
      <c r="M1794" t="s">
        <v>52</v>
      </c>
      <c r="N1794" t="s">
        <v>140</v>
      </c>
      <c r="O1794" t="s">
        <v>6757</v>
      </c>
      <c r="P1794" t="s">
        <v>170</v>
      </c>
      <c r="Q1794" t="s">
        <v>305</v>
      </c>
      <c r="R1794" s="1">
        <v>24405</v>
      </c>
      <c r="S1794" t="s">
        <v>40</v>
      </c>
      <c r="T1794" t="s">
        <v>83</v>
      </c>
      <c r="U1794" t="s">
        <v>42</v>
      </c>
      <c r="V1794">
        <v>8635</v>
      </c>
      <c r="W1794" t="s">
        <v>56</v>
      </c>
      <c r="X1794" t="s">
        <v>44</v>
      </c>
      <c r="Y1794" t="s">
        <v>105</v>
      </c>
      <c r="Z1794">
        <v>5</v>
      </c>
    </row>
    <row r="1795" spans="1:26" x14ac:dyDescent="0.3">
      <c r="A1795">
        <v>2220</v>
      </c>
      <c r="B1795" t="s">
        <v>6758</v>
      </c>
      <c r="C1795" t="s">
        <v>1240</v>
      </c>
      <c r="D1795" s="1">
        <v>44821</v>
      </c>
      <c r="E1795" s="1"/>
      <c r="F1795" t="s">
        <v>1773</v>
      </c>
      <c r="G1795" t="s">
        <v>6759</v>
      </c>
      <c r="H1795" t="s">
        <v>6760</v>
      </c>
      <c r="I1795" t="s">
        <v>50</v>
      </c>
      <c r="J1795" t="s">
        <v>32</v>
      </c>
      <c r="K1795" t="s">
        <v>33</v>
      </c>
      <c r="L1795" t="s">
        <v>64</v>
      </c>
      <c r="M1795" t="s">
        <v>35</v>
      </c>
      <c r="N1795" t="s">
        <v>36</v>
      </c>
      <c r="O1795" t="s">
        <v>37</v>
      </c>
      <c r="P1795" t="s">
        <v>170</v>
      </c>
      <c r="Q1795" t="s">
        <v>101</v>
      </c>
      <c r="R1795" s="1">
        <v>22527</v>
      </c>
      <c r="S1795" t="s">
        <v>40</v>
      </c>
      <c r="T1795" t="s">
        <v>113</v>
      </c>
      <c r="U1795" t="s">
        <v>42</v>
      </c>
      <c r="V1795">
        <v>30879</v>
      </c>
      <c r="W1795" t="s">
        <v>128</v>
      </c>
      <c r="X1795" t="s">
        <v>84</v>
      </c>
      <c r="Y1795" t="s">
        <v>105</v>
      </c>
      <c r="Z1795">
        <v>4</v>
      </c>
    </row>
    <row r="1796" spans="1:26" x14ac:dyDescent="0.3">
      <c r="A1796">
        <v>2221</v>
      </c>
      <c r="B1796" t="s">
        <v>6761</v>
      </c>
      <c r="C1796" t="s">
        <v>5399</v>
      </c>
      <c r="D1796" s="1">
        <v>43616</v>
      </c>
      <c r="E1796" s="1"/>
      <c r="F1796" t="s">
        <v>1773</v>
      </c>
      <c r="G1796" t="s">
        <v>6762</v>
      </c>
      <c r="H1796" t="s">
        <v>6763</v>
      </c>
      <c r="I1796" t="s">
        <v>139</v>
      </c>
      <c r="J1796" t="s">
        <v>32</v>
      </c>
      <c r="K1796" t="s">
        <v>33</v>
      </c>
      <c r="L1796" t="s">
        <v>34</v>
      </c>
      <c r="M1796" t="s">
        <v>52</v>
      </c>
      <c r="N1796" t="s">
        <v>36</v>
      </c>
      <c r="O1796" t="s">
        <v>37</v>
      </c>
      <c r="P1796" t="s">
        <v>170</v>
      </c>
      <c r="Q1796" t="s">
        <v>90</v>
      </c>
      <c r="R1796" s="1">
        <v>34287</v>
      </c>
      <c r="S1796" t="s">
        <v>40</v>
      </c>
      <c r="T1796" t="s">
        <v>83</v>
      </c>
      <c r="U1796" t="s">
        <v>42</v>
      </c>
      <c r="V1796">
        <v>49637</v>
      </c>
      <c r="W1796" t="s">
        <v>56</v>
      </c>
      <c r="X1796" t="s">
        <v>75</v>
      </c>
      <c r="Y1796" t="s">
        <v>105</v>
      </c>
      <c r="Z1796">
        <v>4</v>
      </c>
    </row>
    <row r="1797" spans="1:26" x14ac:dyDescent="0.3">
      <c r="A1797">
        <v>2222</v>
      </c>
      <c r="B1797" t="s">
        <v>537</v>
      </c>
      <c r="C1797" t="s">
        <v>4547</v>
      </c>
      <c r="D1797" s="1">
        <v>44033</v>
      </c>
      <c r="E1797" s="1">
        <v>44426</v>
      </c>
      <c r="F1797" t="s">
        <v>1773</v>
      </c>
      <c r="G1797" t="s">
        <v>6764</v>
      </c>
      <c r="H1797" t="s">
        <v>6765</v>
      </c>
      <c r="I1797" t="s">
        <v>80</v>
      </c>
      <c r="J1797" t="s">
        <v>32</v>
      </c>
      <c r="K1797" t="s">
        <v>52</v>
      </c>
      <c r="L1797" t="s">
        <v>51</v>
      </c>
      <c r="M1797" t="s">
        <v>35</v>
      </c>
      <c r="N1797" t="s">
        <v>126</v>
      </c>
      <c r="O1797" t="s">
        <v>6766</v>
      </c>
      <c r="P1797" t="s">
        <v>170</v>
      </c>
      <c r="Q1797" t="s">
        <v>305</v>
      </c>
      <c r="R1797" s="1">
        <v>35993</v>
      </c>
      <c r="S1797" t="s">
        <v>40</v>
      </c>
      <c r="T1797" t="s">
        <v>83</v>
      </c>
      <c r="U1797" t="s">
        <v>42</v>
      </c>
      <c r="V1797">
        <v>77955</v>
      </c>
      <c r="W1797" t="s">
        <v>56</v>
      </c>
      <c r="X1797" t="s">
        <v>44</v>
      </c>
      <c r="Y1797" t="s">
        <v>105</v>
      </c>
      <c r="Z1797">
        <v>4</v>
      </c>
    </row>
    <row r="1798" spans="1:26" x14ac:dyDescent="0.3">
      <c r="A1798">
        <v>2223</v>
      </c>
      <c r="B1798" t="s">
        <v>6767</v>
      </c>
      <c r="C1798" t="s">
        <v>569</v>
      </c>
      <c r="D1798" s="1">
        <v>44016</v>
      </c>
      <c r="E1798" s="1"/>
      <c r="F1798" t="s">
        <v>6743</v>
      </c>
      <c r="G1798" t="s">
        <v>6768</v>
      </c>
      <c r="H1798" t="s">
        <v>6769</v>
      </c>
      <c r="I1798" t="s">
        <v>89</v>
      </c>
      <c r="J1798" t="s">
        <v>32</v>
      </c>
      <c r="K1798" t="s">
        <v>63</v>
      </c>
      <c r="L1798" t="s">
        <v>34</v>
      </c>
      <c r="M1798" t="s">
        <v>35</v>
      </c>
      <c r="N1798" t="s">
        <v>36</v>
      </c>
      <c r="O1798" t="s">
        <v>37</v>
      </c>
      <c r="P1798" t="s">
        <v>170</v>
      </c>
      <c r="Q1798" t="s">
        <v>119</v>
      </c>
      <c r="R1798" s="1">
        <v>15390</v>
      </c>
      <c r="S1798" t="s">
        <v>40</v>
      </c>
      <c r="T1798" t="s">
        <v>708</v>
      </c>
      <c r="U1798" t="s">
        <v>42</v>
      </c>
      <c r="V1798">
        <v>43748</v>
      </c>
      <c r="W1798" t="s">
        <v>128</v>
      </c>
      <c r="X1798" t="s">
        <v>44</v>
      </c>
      <c r="Y1798" t="s">
        <v>105</v>
      </c>
      <c r="Z1798">
        <v>2</v>
      </c>
    </row>
    <row r="1799" spans="1:26" x14ac:dyDescent="0.3">
      <c r="A1799">
        <v>2224</v>
      </c>
      <c r="B1799" t="s">
        <v>3905</v>
      </c>
      <c r="C1799" t="s">
        <v>1332</v>
      </c>
      <c r="D1799" s="1">
        <v>44117</v>
      </c>
      <c r="E1799" s="1"/>
      <c r="F1799" t="s">
        <v>6746</v>
      </c>
      <c r="G1799" t="s">
        <v>6770</v>
      </c>
      <c r="H1799" t="s">
        <v>6771</v>
      </c>
      <c r="I1799" t="s">
        <v>31</v>
      </c>
      <c r="J1799" t="s">
        <v>32</v>
      </c>
      <c r="K1799" t="s">
        <v>63</v>
      </c>
      <c r="L1799" t="s">
        <v>51</v>
      </c>
      <c r="M1799" t="s">
        <v>35</v>
      </c>
      <c r="N1799" t="s">
        <v>36</v>
      </c>
      <c r="O1799" t="s">
        <v>37</v>
      </c>
      <c r="P1799" t="s">
        <v>170</v>
      </c>
      <c r="Q1799" t="s">
        <v>305</v>
      </c>
      <c r="R1799" s="1">
        <v>36174</v>
      </c>
      <c r="S1799" t="s">
        <v>91</v>
      </c>
      <c r="T1799" t="s">
        <v>352</v>
      </c>
      <c r="U1799" t="s">
        <v>42</v>
      </c>
      <c r="V1799">
        <v>8958</v>
      </c>
      <c r="W1799" t="s">
        <v>128</v>
      </c>
      <c r="X1799" t="s">
        <v>104</v>
      </c>
      <c r="Y1799" t="s">
        <v>105</v>
      </c>
      <c r="Z1799">
        <v>4</v>
      </c>
    </row>
    <row r="1800" spans="1:26" x14ac:dyDescent="0.3">
      <c r="A1800">
        <v>2225</v>
      </c>
      <c r="B1800" t="s">
        <v>2721</v>
      </c>
      <c r="C1800" t="s">
        <v>4682</v>
      </c>
      <c r="D1800" s="1">
        <v>45047</v>
      </c>
      <c r="E1800" s="1"/>
      <c r="F1800" t="s">
        <v>6751</v>
      </c>
      <c r="G1800" t="s">
        <v>6772</v>
      </c>
      <c r="H1800" t="s">
        <v>6773</v>
      </c>
      <c r="I1800" t="s">
        <v>50</v>
      </c>
      <c r="J1800" t="s">
        <v>32</v>
      </c>
      <c r="K1800" t="s">
        <v>52</v>
      </c>
      <c r="L1800" t="s">
        <v>51</v>
      </c>
      <c r="M1800" t="s">
        <v>63</v>
      </c>
      <c r="N1800" t="s">
        <v>36</v>
      </c>
      <c r="O1800" t="s">
        <v>37</v>
      </c>
      <c r="P1800" t="s">
        <v>170</v>
      </c>
      <c r="Q1800" t="s">
        <v>111</v>
      </c>
      <c r="R1800" s="1">
        <v>26270</v>
      </c>
      <c r="S1800" t="s">
        <v>40</v>
      </c>
      <c r="T1800" t="s">
        <v>419</v>
      </c>
      <c r="U1800" t="s">
        <v>55</v>
      </c>
      <c r="V1800">
        <v>84923</v>
      </c>
      <c r="W1800" t="s">
        <v>93</v>
      </c>
      <c r="X1800" t="s">
        <v>104</v>
      </c>
      <c r="Y1800" t="s">
        <v>105</v>
      </c>
      <c r="Z1800">
        <v>2</v>
      </c>
    </row>
    <row r="1801" spans="1:26" x14ac:dyDescent="0.3">
      <c r="A1801">
        <v>2226</v>
      </c>
      <c r="B1801" t="s">
        <v>6774</v>
      </c>
      <c r="C1801" t="s">
        <v>3879</v>
      </c>
      <c r="D1801" s="1">
        <v>43546</v>
      </c>
      <c r="E1801" s="1">
        <v>44364</v>
      </c>
      <c r="F1801" t="s">
        <v>1773</v>
      </c>
      <c r="G1801" t="s">
        <v>6775</v>
      </c>
      <c r="H1801" t="s">
        <v>6776</v>
      </c>
      <c r="I1801" t="s">
        <v>133</v>
      </c>
      <c r="J1801" t="s">
        <v>32</v>
      </c>
      <c r="K1801" t="s">
        <v>33</v>
      </c>
      <c r="L1801" t="s">
        <v>51</v>
      </c>
      <c r="M1801" t="s">
        <v>63</v>
      </c>
      <c r="N1801" t="s">
        <v>126</v>
      </c>
      <c r="O1801" t="s">
        <v>6777</v>
      </c>
      <c r="P1801" t="s">
        <v>170</v>
      </c>
      <c r="Q1801" t="s">
        <v>101</v>
      </c>
      <c r="R1801" s="1">
        <v>22166</v>
      </c>
      <c r="S1801" t="s">
        <v>40</v>
      </c>
      <c r="T1801" t="s">
        <v>613</v>
      </c>
      <c r="U1801" t="s">
        <v>42</v>
      </c>
      <c r="V1801">
        <v>73392</v>
      </c>
      <c r="W1801" t="s">
        <v>43</v>
      </c>
      <c r="X1801" t="s">
        <v>84</v>
      </c>
      <c r="Y1801" t="s">
        <v>105</v>
      </c>
      <c r="Z1801">
        <v>1</v>
      </c>
    </row>
    <row r="1802" spans="1:26" x14ac:dyDescent="0.3">
      <c r="A1802">
        <v>2227</v>
      </c>
      <c r="B1802" t="s">
        <v>421</v>
      </c>
      <c r="C1802" t="s">
        <v>6778</v>
      </c>
      <c r="D1802" s="1">
        <v>44557</v>
      </c>
      <c r="E1802" s="1"/>
      <c r="F1802" t="s">
        <v>1773</v>
      </c>
      <c r="G1802" t="s">
        <v>6779</v>
      </c>
      <c r="H1802" t="s">
        <v>6780</v>
      </c>
      <c r="I1802" t="s">
        <v>50</v>
      </c>
      <c r="J1802" t="s">
        <v>32</v>
      </c>
      <c r="K1802" t="s">
        <v>33</v>
      </c>
      <c r="L1802" t="s">
        <v>64</v>
      </c>
      <c r="M1802" t="s">
        <v>63</v>
      </c>
      <c r="N1802" t="s">
        <v>36</v>
      </c>
      <c r="O1802" t="s">
        <v>37</v>
      </c>
      <c r="P1802" t="s">
        <v>170</v>
      </c>
      <c r="Q1802" t="s">
        <v>53</v>
      </c>
      <c r="R1802" s="1">
        <v>34855</v>
      </c>
      <c r="S1802" t="s">
        <v>40</v>
      </c>
      <c r="T1802" t="s">
        <v>163</v>
      </c>
      <c r="U1802" t="s">
        <v>42</v>
      </c>
      <c r="V1802">
        <v>13915</v>
      </c>
      <c r="W1802" t="s">
        <v>93</v>
      </c>
      <c r="X1802" t="s">
        <v>44</v>
      </c>
      <c r="Y1802" t="s">
        <v>236</v>
      </c>
      <c r="Z1802">
        <v>5</v>
      </c>
    </row>
    <row r="1803" spans="1:26" x14ac:dyDescent="0.3">
      <c r="A1803">
        <v>2228</v>
      </c>
      <c r="B1803" t="s">
        <v>950</v>
      </c>
      <c r="C1803" t="s">
        <v>6781</v>
      </c>
      <c r="D1803" s="1">
        <v>43324</v>
      </c>
      <c r="E1803" s="1">
        <v>44725</v>
      </c>
      <c r="F1803" t="s">
        <v>1773</v>
      </c>
      <c r="G1803" t="s">
        <v>6782</v>
      </c>
      <c r="H1803" t="s">
        <v>6783</v>
      </c>
      <c r="I1803" t="s">
        <v>139</v>
      </c>
      <c r="J1803" t="s">
        <v>32</v>
      </c>
      <c r="K1803" t="s">
        <v>52</v>
      </c>
      <c r="L1803" t="s">
        <v>64</v>
      </c>
      <c r="M1803" t="s">
        <v>52</v>
      </c>
      <c r="N1803" t="s">
        <v>126</v>
      </c>
      <c r="O1803" t="s">
        <v>6784</v>
      </c>
      <c r="P1803" t="s">
        <v>170</v>
      </c>
      <c r="Q1803" t="s">
        <v>594</v>
      </c>
      <c r="R1803" s="1">
        <v>15600</v>
      </c>
      <c r="S1803" t="s">
        <v>40</v>
      </c>
      <c r="T1803" t="s">
        <v>83</v>
      </c>
      <c r="U1803" t="s">
        <v>42</v>
      </c>
      <c r="V1803">
        <v>58630</v>
      </c>
      <c r="W1803" t="s">
        <v>43</v>
      </c>
      <c r="X1803" t="s">
        <v>104</v>
      </c>
      <c r="Y1803" t="s">
        <v>740</v>
      </c>
      <c r="Z1803">
        <v>4</v>
      </c>
    </row>
    <row r="1804" spans="1:26" x14ac:dyDescent="0.3">
      <c r="A1804">
        <v>2229</v>
      </c>
      <c r="B1804" t="s">
        <v>5409</v>
      </c>
      <c r="C1804" t="s">
        <v>1479</v>
      </c>
      <c r="D1804" s="1">
        <v>44923</v>
      </c>
      <c r="E1804" s="1"/>
      <c r="F1804" t="s">
        <v>1773</v>
      </c>
      <c r="G1804" t="s">
        <v>6785</v>
      </c>
      <c r="H1804" t="s">
        <v>6786</v>
      </c>
      <c r="I1804" t="s">
        <v>80</v>
      </c>
      <c r="J1804" t="s">
        <v>32</v>
      </c>
      <c r="K1804" t="s">
        <v>52</v>
      </c>
      <c r="L1804" t="s">
        <v>51</v>
      </c>
      <c r="M1804" t="s">
        <v>35</v>
      </c>
      <c r="N1804" t="s">
        <v>36</v>
      </c>
      <c r="O1804" t="s">
        <v>37</v>
      </c>
      <c r="P1804" t="s">
        <v>170</v>
      </c>
      <c r="Q1804" t="s">
        <v>794</v>
      </c>
      <c r="R1804" s="1">
        <v>28399</v>
      </c>
      <c r="S1804" t="s">
        <v>40</v>
      </c>
      <c r="T1804" t="s">
        <v>83</v>
      </c>
      <c r="U1804" t="s">
        <v>42</v>
      </c>
      <c r="V1804">
        <v>11746</v>
      </c>
      <c r="W1804" t="s">
        <v>128</v>
      </c>
      <c r="X1804" t="s">
        <v>104</v>
      </c>
      <c r="Y1804" t="s">
        <v>740</v>
      </c>
      <c r="Z1804">
        <v>4</v>
      </c>
    </row>
    <row r="1805" spans="1:26" x14ac:dyDescent="0.3">
      <c r="A1805">
        <v>2230</v>
      </c>
      <c r="B1805" t="s">
        <v>922</v>
      </c>
      <c r="C1805" t="s">
        <v>4162</v>
      </c>
      <c r="D1805" s="1">
        <v>43429</v>
      </c>
      <c r="E1805" s="1"/>
      <c r="F1805" t="s">
        <v>6743</v>
      </c>
      <c r="G1805" t="s">
        <v>6787</v>
      </c>
      <c r="H1805" t="s">
        <v>6788</v>
      </c>
      <c r="I1805" t="s">
        <v>168</v>
      </c>
      <c r="J1805" t="s">
        <v>32</v>
      </c>
      <c r="K1805" t="s">
        <v>52</v>
      </c>
      <c r="L1805" t="s">
        <v>51</v>
      </c>
      <c r="M1805" t="s">
        <v>63</v>
      </c>
      <c r="N1805" t="s">
        <v>36</v>
      </c>
      <c r="O1805" t="s">
        <v>37</v>
      </c>
      <c r="P1805" t="s">
        <v>170</v>
      </c>
      <c r="Q1805" t="s">
        <v>81</v>
      </c>
      <c r="R1805" s="1">
        <v>26531</v>
      </c>
      <c r="S1805" t="s">
        <v>91</v>
      </c>
      <c r="T1805" t="s">
        <v>6</v>
      </c>
      <c r="U1805" t="s">
        <v>42</v>
      </c>
      <c r="V1805">
        <v>51949</v>
      </c>
      <c r="W1805" t="s">
        <v>56</v>
      </c>
      <c r="X1805" t="s">
        <v>84</v>
      </c>
      <c r="Y1805" t="s">
        <v>45</v>
      </c>
      <c r="Z1805">
        <v>2</v>
      </c>
    </row>
    <row r="1806" spans="1:26" x14ac:dyDescent="0.3">
      <c r="A1806">
        <v>2231</v>
      </c>
      <c r="B1806" t="s">
        <v>1264</v>
      </c>
      <c r="C1806" t="s">
        <v>425</v>
      </c>
      <c r="D1806" s="1">
        <v>44191</v>
      </c>
      <c r="E1806" s="1"/>
      <c r="F1806" t="s">
        <v>6746</v>
      </c>
      <c r="G1806" t="s">
        <v>6789</v>
      </c>
      <c r="H1806" t="s">
        <v>6790</v>
      </c>
      <c r="I1806" t="s">
        <v>98</v>
      </c>
      <c r="J1806" t="s">
        <v>32</v>
      </c>
      <c r="K1806" t="s">
        <v>63</v>
      </c>
      <c r="L1806" t="s">
        <v>51</v>
      </c>
      <c r="M1806" t="s">
        <v>52</v>
      </c>
      <c r="N1806" t="s">
        <v>36</v>
      </c>
      <c r="O1806" t="s">
        <v>37</v>
      </c>
      <c r="P1806" t="s">
        <v>170</v>
      </c>
      <c r="Q1806" t="s">
        <v>81</v>
      </c>
      <c r="R1806" s="1">
        <v>32987</v>
      </c>
      <c r="S1806" t="s">
        <v>91</v>
      </c>
      <c r="T1806" t="s">
        <v>83</v>
      </c>
      <c r="U1806" t="s">
        <v>42</v>
      </c>
      <c r="V1806">
        <v>54795</v>
      </c>
      <c r="W1806" t="s">
        <v>74</v>
      </c>
      <c r="X1806" t="s">
        <v>75</v>
      </c>
      <c r="Y1806" t="s">
        <v>45</v>
      </c>
      <c r="Z1806">
        <v>2</v>
      </c>
    </row>
    <row r="1807" spans="1:26" x14ac:dyDescent="0.3">
      <c r="A1807">
        <v>2232</v>
      </c>
      <c r="B1807" t="s">
        <v>6791</v>
      </c>
      <c r="C1807" t="s">
        <v>2373</v>
      </c>
      <c r="D1807" s="1">
        <v>44911</v>
      </c>
      <c r="E1807" s="1"/>
      <c r="F1807" t="s">
        <v>6751</v>
      </c>
      <c r="G1807" t="s">
        <v>6792</v>
      </c>
      <c r="H1807" t="s">
        <v>6793</v>
      </c>
      <c r="I1807" t="s">
        <v>118</v>
      </c>
      <c r="J1807" t="s">
        <v>32</v>
      </c>
      <c r="K1807" t="s">
        <v>52</v>
      </c>
      <c r="L1807" t="s">
        <v>51</v>
      </c>
      <c r="M1807" t="s">
        <v>63</v>
      </c>
      <c r="N1807" t="s">
        <v>36</v>
      </c>
      <c r="O1807" t="s">
        <v>37</v>
      </c>
      <c r="P1807" t="s">
        <v>170</v>
      </c>
      <c r="Q1807" t="s">
        <v>90</v>
      </c>
      <c r="R1807" s="1">
        <v>15619</v>
      </c>
      <c r="S1807" t="s">
        <v>40</v>
      </c>
      <c r="T1807" t="s">
        <v>113</v>
      </c>
      <c r="U1807" t="s">
        <v>55</v>
      </c>
      <c r="V1807">
        <v>79191</v>
      </c>
      <c r="W1807" t="s">
        <v>56</v>
      </c>
      <c r="X1807" t="s">
        <v>75</v>
      </c>
      <c r="Y1807" t="s">
        <v>45</v>
      </c>
      <c r="Z1807">
        <v>5</v>
      </c>
    </row>
    <row r="1808" spans="1:26" x14ac:dyDescent="0.3">
      <c r="A1808">
        <v>2233</v>
      </c>
      <c r="B1808" t="s">
        <v>6794</v>
      </c>
      <c r="C1808" t="s">
        <v>4464</v>
      </c>
      <c r="D1808" s="1">
        <v>43735</v>
      </c>
      <c r="E1808" s="1"/>
      <c r="F1808" t="s">
        <v>1773</v>
      </c>
      <c r="G1808" t="s">
        <v>6795</v>
      </c>
      <c r="H1808" t="s">
        <v>6796</v>
      </c>
      <c r="I1808" t="s">
        <v>139</v>
      </c>
      <c r="J1808" t="s">
        <v>32</v>
      </c>
      <c r="K1808" t="s">
        <v>33</v>
      </c>
      <c r="L1808" t="s">
        <v>64</v>
      </c>
      <c r="M1808" t="s">
        <v>63</v>
      </c>
      <c r="N1808" t="s">
        <v>36</v>
      </c>
      <c r="O1808" t="s">
        <v>37</v>
      </c>
      <c r="P1808" t="s">
        <v>170</v>
      </c>
      <c r="Q1808" t="s">
        <v>148</v>
      </c>
      <c r="R1808" s="1">
        <v>28237</v>
      </c>
      <c r="S1808" t="s">
        <v>40</v>
      </c>
      <c r="T1808" t="s">
        <v>163</v>
      </c>
      <c r="U1808" t="s">
        <v>42</v>
      </c>
      <c r="V1808">
        <v>93777</v>
      </c>
      <c r="W1808" t="s">
        <v>128</v>
      </c>
      <c r="X1808" t="s">
        <v>75</v>
      </c>
      <c r="Y1808" t="s">
        <v>45</v>
      </c>
      <c r="Z1808">
        <v>1</v>
      </c>
    </row>
    <row r="1809" spans="1:26" x14ac:dyDescent="0.3">
      <c r="A1809">
        <v>2234</v>
      </c>
      <c r="B1809" t="s">
        <v>6556</v>
      </c>
      <c r="C1809" t="s">
        <v>3644</v>
      </c>
      <c r="D1809" s="1">
        <v>44247</v>
      </c>
      <c r="E1809" s="1">
        <v>44570</v>
      </c>
      <c r="F1809" t="s">
        <v>1773</v>
      </c>
      <c r="G1809" t="s">
        <v>6797</v>
      </c>
      <c r="H1809" t="s">
        <v>6798</v>
      </c>
      <c r="I1809" t="s">
        <v>50</v>
      </c>
      <c r="J1809" t="s">
        <v>32</v>
      </c>
      <c r="K1809" t="s">
        <v>52</v>
      </c>
      <c r="L1809" t="s">
        <v>34</v>
      </c>
      <c r="M1809" t="s">
        <v>63</v>
      </c>
      <c r="N1809" t="s">
        <v>126</v>
      </c>
      <c r="O1809" t="s">
        <v>6799</v>
      </c>
      <c r="P1809" t="s">
        <v>170</v>
      </c>
      <c r="Q1809" t="s">
        <v>305</v>
      </c>
      <c r="R1809" s="1">
        <v>27451</v>
      </c>
      <c r="S1809" t="s">
        <v>40</v>
      </c>
      <c r="T1809" t="s">
        <v>83</v>
      </c>
      <c r="U1809" t="s">
        <v>42</v>
      </c>
      <c r="V1809">
        <v>87474</v>
      </c>
      <c r="W1809" t="s">
        <v>93</v>
      </c>
      <c r="X1809" t="s">
        <v>84</v>
      </c>
      <c r="Y1809" t="s">
        <v>45</v>
      </c>
      <c r="Z1809">
        <v>2</v>
      </c>
    </row>
    <row r="1810" spans="1:26" x14ac:dyDescent="0.3">
      <c r="A1810">
        <v>2235</v>
      </c>
      <c r="B1810" t="s">
        <v>6800</v>
      </c>
      <c r="C1810" t="s">
        <v>6801</v>
      </c>
      <c r="D1810" s="1">
        <v>44618</v>
      </c>
      <c r="E1810" s="1"/>
      <c r="F1810" t="s">
        <v>1773</v>
      </c>
      <c r="G1810" t="s">
        <v>6802</v>
      </c>
      <c r="H1810" t="s">
        <v>6803</v>
      </c>
      <c r="I1810" t="s">
        <v>31</v>
      </c>
      <c r="J1810" t="s">
        <v>32</v>
      </c>
      <c r="K1810" t="s">
        <v>63</v>
      </c>
      <c r="L1810" t="s">
        <v>64</v>
      </c>
      <c r="M1810" t="s">
        <v>63</v>
      </c>
      <c r="N1810" t="s">
        <v>36</v>
      </c>
      <c r="O1810" t="s">
        <v>37</v>
      </c>
      <c r="P1810" t="s">
        <v>170</v>
      </c>
      <c r="Q1810" t="s">
        <v>286</v>
      </c>
      <c r="R1810" s="1">
        <v>19967</v>
      </c>
      <c r="S1810" t="s">
        <v>40</v>
      </c>
      <c r="T1810" t="s">
        <v>381</v>
      </c>
      <c r="U1810" t="s">
        <v>42</v>
      </c>
      <c r="V1810">
        <v>37994</v>
      </c>
      <c r="W1810" t="s">
        <v>74</v>
      </c>
      <c r="X1810" t="s">
        <v>75</v>
      </c>
      <c r="Y1810" t="s">
        <v>45</v>
      </c>
      <c r="Z1810">
        <v>1</v>
      </c>
    </row>
    <row r="1811" spans="1:26" x14ac:dyDescent="0.3">
      <c r="A1811">
        <v>2236</v>
      </c>
      <c r="B1811" t="s">
        <v>6804</v>
      </c>
      <c r="C1811" t="s">
        <v>6805</v>
      </c>
      <c r="D1811" s="1">
        <v>43457</v>
      </c>
      <c r="E1811" s="1">
        <v>44480</v>
      </c>
      <c r="F1811" t="s">
        <v>1773</v>
      </c>
      <c r="G1811" t="s">
        <v>6806</v>
      </c>
      <c r="H1811" t="s">
        <v>6807</v>
      </c>
      <c r="I1811" t="s">
        <v>89</v>
      </c>
      <c r="J1811" t="s">
        <v>32</v>
      </c>
      <c r="K1811" t="s">
        <v>63</v>
      </c>
      <c r="L1811" t="s">
        <v>51</v>
      </c>
      <c r="M1811" t="s">
        <v>35</v>
      </c>
      <c r="N1811" t="s">
        <v>99</v>
      </c>
      <c r="O1811" t="s">
        <v>6808</v>
      </c>
      <c r="P1811" t="s">
        <v>170</v>
      </c>
      <c r="Q1811" t="s">
        <v>111</v>
      </c>
      <c r="R1811" s="1">
        <v>17834</v>
      </c>
      <c r="S1811" t="s">
        <v>91</v>
      </c>
      <c r="T1811" t="s">
        <v>419</v>
      </c>
      <c r="U1811" t="s">
        <v>42</v>
      </c>
      <c r="V1811">
        <v>44145</v>
      </c>
      <c r="W1811" t="s">
        <v>56</v>
      </c>
      <c r="X1811" t="s">
        <v>44</v>
      </c>
      <c r="Y1811" t="s">
        <v>45</v>
      </c>
      <c r="Z1811">
        <v>1</v>
      </c>
    </row>
    <row r="1812" spans="1:26" x14ac:dyDescent="0.3">
      <c r="A1812">
        <v>2237</v>
      </c>
      <c r="B1812" t="s">
        <v>6809</v>
      </c>
      <c r="C1812" t="s">
        <v>4945</v>
      </c>
      <c r="D1812" s="1">
        <v>44571</v>
      </c>
      <c r="E1812" s="1">
        <v>44930</v>
      </c>
      <c r="F1812" t="s">
        <v>6743</v>
      </c>
      <c r="G1812" t="s">
        <v>6810</v>
      </c>
      <c r="H1812" t="s">
        <v>6811</v>
      </c>
      <c r="I1812" t="s">
        <v>98</v>
      </c>
      <c r="J1812" t="s">
        <v>32</v>
      </c>
      <c r="K1812" t="s">
        <v>63</v>
      </c>
      <c r="L1812" t="s">
        <v>64</v>
      </c>
      <c r="M1812" t="s">
        <v>35</v>
      </c>
      <c r="N1812" t="s">
        <v>126</v>
      </c>
      <c r="O1812" t="s">
        <v>6812</v>
      </c>
      <c r="P1812" t="s">
        <v>170</v>
      </c>
      <c r="Q1812" t="s">
        <v>794</v>
      </c>
      <c r="R1812" s="1">
        <v>27506</v>
      </c>
      <c r="S1812" t="s">
        <v>91</v>
      </c>
      <c r="T1812" t="s">
        <v>83</v>
      </c>
      <c r="U1812" t="s">
        <v>42</v>
      </c>
      <c r="V1812">
        <v>25760</v>
      </c>
      <c r="W1812" t="s">
        <v>74</v>
      </c>
      <c r="X1812" t="s">
        <v>75</v>
      </c>
      <c r="Y1812" t="s">
        <v>45</v>
      </c>
      <c r="Z1812">
        <v>2</v>
      </c>
    </row>
    <row r="1813" spans="1:26" x14ac:dyDescent="0.3">
      <c r="A1813">
        <v>2238</v>
      </c>
      <c r="B1813" t="s">
        <v>2728</v>
      </c>
      <c r="C1813" t="s">
        <v>2691</v>
      </c>
      <c r="D1813" s="1">
        <v>44259</v>
      </c>
      <c r="E1813" s="1">
        <v>44536</v>
      </c>
      <c r="F1813" t="s">
        <v>6746</v>
      </c>
      <c r="G1813" t="s">
        <v>6813</v>
      </c>
      <c r="H1813" t="s">
        <v>6814</v>
      </c>
      <c r="I1813" t="s">
        <v>80</v>
      </c>
      <c r="J1813" t="s">
        <v>32</v>
      </c>
      <c r="K1813" t="s">
        <v>52</v>
      </c>
      <c r="L1813" t="s">
        <v>64</v>
      </c>
      <c r="M1813" t="s">
        <v>35</v>
      </c>
      <c r="N1813" t="s">
        <v>126</v>
      </c>
      <c r="O1813" t="s">
        <v>6815</v>
      </c>
      <c r="P1813" t="s">
        <v>170</v>
      </c>
      <c r="Q1813" t="s">
        <v>177</v>
      </c>
      <c r="R1813" s="1">
        <v>26315</v>
      </c>
      <c r="S1813" t="s">
        <v>91</v>
      </c>
      <c r="T1813" t="s">
        <v>2214</v>
      </c>
      <c r="U1813" t="s">
        <v>55</v>
      </c>
      <c r="V1813">
        <v>55252</v>
      </c>
      <c r="W1813" t="s">
        <v>56</v>
      </c>
      <c r="X1813" t="s">
        <v>44</v>
      </c>
      <c r="Y1813" t="s">
        <v>45</v>
      </c>
      <c r="Z1813">
        <v>2</v>
      </c>
    </row>
    <row r="1814" spans="1:26" x14ac:dyDescent="0.3">
      <c r="A1814">
        <v>2239</v>
      </c>
      <c r="B1814" t="s">
        <v>5874</v>
      </c>
      <c r="C1814" t="s">
        <v>3714</v>
      </c>
      <c r="D1814" s="1">
        <v>44995</v>
      </c>
      <c r="E1814" s="1">
        <v>45020</v>
      </c>
      <c r="F1814" t="s">
        <v>6751</v>
      </c>
      <c r="G1814" t="s">
        <v>6816</v>
      </c>
      <c r="H1814" t="s">
        <v>6817</v>
      </c>
      <c r="I1814" t="s">
        <v>133</v>
      </c>
      <c r="J1814" t="s">
        <v>32</v>
      </c>
      <c r="K1814" t="s">
        <v>63</v>
      </c>
      <c r="L1814" t="s">
        <v>34</v>
      </c>
      <c r="M1814" t="s">
        <v>52</v>
      </c>
      <c r="N1814" t="s">
        <v>140</v>
      </c>
      <c r="O1814" t="s">
        <v>6818</v>
      </c>
      <c r="P1814" t="s">
        <v>170</v>
      </c>
      <c r="Q1814" t="s">
        <v>332</v>
      </c>
      <c r="R1814" s="1">
        <v>22991</v>
      </c>
      <c r="S1814" t="s">
        <v>40</v>
      </c>
      <c r="T1814" t="s">
        <v>243</v>
      </c>
      <c r="U1814" t="s">
        <v>55</v>
      </c>
      <c r="V1814">
        <v>62468</v>
      </c>
      <c r="W1814" t="s">
        <v>128</v>
      </c>
      <c r="X1814" t="s">
        <v>104</v>
      </c>
      <c r="Y1814" t="s">
        <v>45</v>
      </c>
      <c r="Z1814">
        <v>5</v>
      </c>
    </row>
    <row r="1815" spans="1:26" x14ac:dyDescent="0.3">
      <c r="A1815">
        <v>2240</v>
      </c>
      <c r="B1815" t="s">
        <v>1239</v>
      </c>
      <c r="C1815" t="s">
        <v>2279</v>
      </c>
      <c r="D1815" s="1">
        <v>43439</v>
      </c>
      <c r="E1815" s="1"/>
      <c r="F1815" t="s">
        <v>1773</v>
      </c>
      <c r="G1815" t="s">
        <v>6819</v>
      </c>
      <c r="H1815" t="s">
        <v>6820</v>
      </c>
      <c r="I1815" t="s">
        <v>133</v>
      </c>
      <c r="J1815" t="s">
        <v>32</v>
      </c>
      <c r="K1815" t="s">
        <v>52</v>
      </c>
      <c r="L1815" t="s">
        <v>64</v>
      </c>
      <c r="M1815" t="s">
        <v>52</v>
      </c>
      <c r="N1815" t="s">
        <v>36</v>
      </c>
      <c r="O1815" t="s">
        <v>37</v>
      </c>
      <c r="P1815" t="s">
        <v>170</v>
      </c>
      <c r="Q1815" t="s">
        <v>39</v>
      </c>
      <c r="R1815" s="1">
        <v>35762</v>
      </c>
      <c r="S1815" t="s">
        <v>40</v>
      </c>
      <c r="T1815" t="s">
        <v>41</v>
      </c>
      <c r="U1815" t="s">
        <v>42</v>
      </c>
      <c r="V1815">
        <v>91567</v>
      </c>
      <c r="W1815" t="s">
        <v>56</v>
      </c>
      <c r="X1815" t="s">
        <v>84</v>
      </c>
      <c r="Y1815" t="s">
        <v>45</v>
      </c>
      <c r="Z1815">
        <v>2</v>
      </c>
    </row>
    <row r="1816" spans="1:26" x14ac:dyDescent="0.3">
      <c r="A1816">
        <v>2241</v>
      </c>
      <c r="B1816" t="s">
        <v>6821</v>
      </c>
      <c r="C1816" t="s">
        <v>656</v>
      </c>
      <c r="D1816" s="1">
        <v>44371</v>
      </c>
      <c r="E1816" s="1"/>
      <c r="F1816" t="s">
        <v>1773</v>
      </c>
      <c r="G1816" t="s">
        <v>6822</v>
      </c>
      <c r="H1816" t="s">
        <v>6823</v>
      </c>
      <c r="I1816" t="s">
        <v>50</v>
      </c>
      <c r="J1816" t="s">
        <v>32</v>
      </c>
      <c r="K1816" t="s">
        <v>52</v>
      </c>
      <c r="L1816" t="s">
        <v>34</v>
      </c>
      <c r="M1816" t="s">
        <v>52</v>
      </c>
      <c r="N1816" t="s">
        <v>36</v>
      </c>
      <c r="O1816" t="s">
        <v>37</v>
      </c>
      <c r="P1816" t="s">
        <v>170</v>
      </c>
      <c r="Q1816" t="s">
        <v>1012</v>
      </c>
      <c r="R1816" s="1">
        <v>29738</v>
      </c>
      <c r="S1816" t="s">
        <v>40</v>
      </c>
      <c r="T1816" t="s">
        <v>113</v>
      </c>
      <c r="U1816" t="s">
        <v>42</v>
      </c>
      <c r="V1816">
        <v>5139</v>
      </c>
      <c r="W1816" t="s">
        <v>56</v>
      </c>
      <c r="X1816" t="s">
        <v>84</v>
      </c>
      <c r="Y1816" t="s">
        <v>45</v>
      </c>
      <c r="Z1816">
        <v>2</v>
      </c>
    </row>
    <row r="1817" spans="1:26" x14ac:dyDescent="0.3">
      <c r="A1817">
        <v>2242</v>
      </c>
      <c r="B1817" t="s">
        <v>6824</v>
      </c>
      <c r="C1817" t="s">
        <v>6825</v>
      </c>
      <c r="D1817" s="1">
        <v>44691</v>
      </c>
      <c r="E1817" s="1">
        <v>44758</v>
      </c>
      <c r="F1817" t="s">
        <v>1773</v>
      </c>
      <c r="G1817" t="s">
        <v>6826</v>
      </c>
      <c r="H1817" t="s">
        <v>6827</v>
      </c>
      <c r="I1817" t="s">
        <v>139</v>
      </c>
      <c r="J1817" t="s">
        <v>32</v>
      </c>
      <c r="K1817" t="s">
        <v>63</v>
      </c>
      <c r="L1817" t="s">
        <v>34</v>
      </c>
      <c r="M1817" t="s">
        <v>35</v>
      </c>
      <c r="N1817" t="s">
        <v>126</v>
      </c>
      <c r="O1817" t="s">
        <v>6828</v>
      </c>
      <c r="P1817" t="s">
        <v>170</v>
      </c>
      <c r="Q1817" t="s">
        <v>90</v>
      </c>
      <c r="R1817" s="1">
        <v>34422</v>
      </c>
      <c r="S1817" t="s">
        <v>40</v>
      </c>
      <c r="T1817" t="s">
        <v>1062</v>
      </c>
      <c r="U1817" t="s">
        <v>42</v>
      </c>
      <c r="V1817">
        <v>48114</v>
      </c>
      <c r="W1817" t="s">
        <v>56</v>
      </c>
      <c r="X1817" t="s">
        <v>84</v>
      </c>
      <c r="Y1817" t="s">
        <v>45</v>
      </c>
      <c r="Z1817">
        <v>4</v>
      </c>
    </row>
    <row r="1818" spans="1:26" x14ac:dyDescent="0.3">
      <c r="A1818">
        <v>2243</v>
      </c>
      <c r="B1818" t="s">
        <v>3227</v>
      </c>
      <c r="C1818" t="s">
        <v>1529</v>
      </c>
      <c r="D1818" s="1">
        <v>45029</v>
      </c>
      <c r="E1818" s="1">
        <v>45049</v>
      </c>
      <c r="F1818" t="s">
        <v>1773</v>
      </c>
      <c r="G1818" t="s">
        <v>4159</v>
      </c>
      <c r="H1818" t="s">
        <v>6829</v>
      </c>
      <c r="I1818" t="s">
        <v>80</v>
      </c>
      <c r="J1818" t="s">
        <v>32</v>
      </c>
      <c r="K1818" t="s">
        <v>63</v>
      </c>
      <c r="L1818" t="s">
        <v>51</v>
      </c>
      <c r="M1818" t="s">
        <v>52</v>
      </c>
      <c r="N1818" t="s">
        <v>99</v>
      </c>
      <c r="O1818" t="s">
        <v>6830</v>
      </c>
      <c r="P1818" t="s">
        <v>170</v>
      </c>
      <c r="Q1818" t="s">
        <v>39</v>
      </c>
      <c r="R1818" s="1">
        <v>19925</v>
      </c>
      <c r="S1818" t="s">
        <v>91</v>
      </c>
      <c r="T1818" t="s">
        <v>41</v>
      </c>
      <c r="U1818" t="s">
        <v>42</v>
      </c>
      <c r="V1818">
        <v>90316</v>
      </c>
      <c r="W1818" t="s">
        <v>74</v>
      </c>
      <c r="X1818" t="s">
        <v>84</v>
      </c>
      <c r="Y1818" t="s">
        <v>45</v>
      </c>
      <c r="Z1818">
        <v>4</v>
      </c>
    </row>
    <row r="1819" spans="1:26" x14ac:dyDescent="0.3">
      <c r="A1819">
        <v>2244</v>
      </c>
      <c r="B1819" t="s">
        <v>6831</v>
      </c>
      <c r="C1819" t="s">
        <v>1712</v>
      </c>
      <c r="D1819" s="1">
        <v>44777</v>
      </c>
      <c r="E1819" s="1"/>
      <c r="F1819" t="s">
        <v>6743</v>
      </c>
      <c r="G1819" t="s">
        <v>6832</v>
      </c>
      <c r="H1819" t="s">
        <v>6833</v>
      </c>
      <c r="I1819" t="s">
        <v>168</v>
      </c>
      <c r="J1819" t="s">
        <v>32</v>
      </c>
      <c r="K1819" t="s">
        <v>33</v>
      </c>
      <c r="L1819" t="s">
        <v>34</v>
      </c>
      <c r="M1819" t="s">
        <v>35</v>
      </c>
      <c r="N1819" t="s">
        <v>36</v>
      </c>
      <c r="O1819" t="s">
        <v>37</v>
      </c>
      <c r="P1819" t="s">
        <v>170</v>
      </c>
      <c r="Q1819" t="s">
        <v>90</v>
      </c>
      <c r="R1819" s="1">
        <v>18240</v>
      </c>
      <c r="S1819" t="s">
        <v>91</v>
      </c>
      <c r="T1819" t="s">
        <v>193</v>
      </c>
      <c r="U1819" t="s">
        <v>42</v>
      </c>
      <c r="V1819">
        <v>47299</v>
      </c>
      <c r="W1819" t="s">
        <v>74</v>
      </c>
      <c r="X1819" t="s">
        <v>84</v>
      </c>
      <c r="Y1819" t="s">
        <v>45</v>
      </c>
      <c r="Z1819">
        <v>4</v>
      </c>
    </row>
    <row r="1820" spans="1:26" x14ac:dyDescent="0.3">
      <c r="A1820">
        <v>2245</v>
      </c>
      <c r="B1820" t="s">
        <v>6834</v>
      </c>
      <c r="C1820" t="s">
        <v>1929</v>
      </c>
      <c r="D1820" s="1">
        <v>44255</v>
      </c>
      <c r="E1820" s="1">
        <v>44755</v>
      </c>
      <c r="F1820" t="s">
        <v>6746</v>
      </c>
      <c r="G1820" t="s">
        <v>6835</v>
      </c>
      <c r="H1820" t="s">
        <v>6836</v>
      </c>
      <c r="I1820" t="s">
        <v>98</v>
      </c>
      <c r="J1820" t="s">
        <v>32</v>
      </c>
      <c r="K1820" t="s">
        <v>52</v>
      </c>
      <c r="L1820" t="s">
        <v>34</v>
      </c>
      <c r="M1820" t="s">
        <v>52</v>
      </c>
      <c r="N1820" t="s">
        <v>126</v>
      </c>
      <c r="O1820" t="s">
        <v>6837</v>
      </c>
      <c r="P1820" t="s">
        <v>170</v>
      </c>
      <c r="Q1820" t="s">
        <v>111</v>
      </c>
      <c r="R1820" s="1">
        <v>17060</v>
      </c>
      <c r="S1820" t="s">
        <v>40</v>
      </c>
      <c r="T1820" t="s">
        <v>6</v>
      </c>
      <c r="U1820" t="s">
        <v>55</v>
      </c>
      <c r="V1820">
        <v>54056</v>
      </c>
      <c r="W1820" t="s">
        <v>93</v>
      </c>
      <c r="X1820" t="s">
        <v>104</v>
      </c>
      <c r="Y1820" t="s">
        <v>45</v>
      </c>
      <c r="Z1820">
        <v>5</v>
      </c>
    </row>
    <row r="1821" spans="1:26" x14ac:dyDescent="0.3">
      <c r="A1821">
        <v>2246</v>
      </c>
      <c r="B1821" t="s">
        <v>2101</v>
      </c>
      <c r="C1821" t="s">
        <v>3000</v>
      </c>
      <c r="D1821" s="1">
        <v>44118</v>
      </c>
      <c r="E1821" s="1">
        <v>44661</v>
      </c>
      <c r="F1821" t="s">
        <v>6751</v>
      </c>
      <c r="G1821" t="s">
        <v>6838</v>
      </c>
      <c r="H1821" t="s">
        <v>6839</v>
      </c>
      <c r="I1821" t="s">
        <v>118</v>
      </c>
      <c r="J1821" t="s">
        <v>32</v>
      </c>
      <c r="K1821" t="s">
        <v>33</v>
      </c>
      <c r="L1821" t="s">
        <v>64</v>
      </c>
      <c r="M1821" t="s">
        <v>52</v>
      </c>
      <c r="N1821" t="s">
        <v>126</v>
      </c>
      <c r="O1821" t="s">
        <v>6840</v>
      </c>
      <c r="P1821" t="s">
        <v>170</v>
      </c>
      <c r="Q1821" t="s">
        <v>90</v>
      </c>
      <c r="R1821" s="1">
        <v>26990</v>
      </c>
      <c r="S1821" t="s">
        <v>40</v>
      </c>
      <c r="T1821" t="s">
        <v>103</v>
      </c>
      <c r="U1821" t="s">
        <v>55</v>
      </c>
      <c r="V1821">
        <v>7728</v>
      </c>
      <c r="W1821" t="s">
        <v>43</v>
      </c>
      <c r="X1821" t="s">
        <v>104</v>
      </c>
      <c r="Y1821" t="s">
        <v>45</v>
      </c>
      <c r="Z1821">
        <v>4</v>
      </c>
    </row>
    <row r="1822" spans="1:26" x14ac:dyDescent="0.3">
      <c r="A1822">
        <v>2247</v>
      </c>
      <c r="B1822" t="s">
        <v>2242</v>
      </c>
      <c r="C1822" t="s">
        <v>3924</v>
      </c>
      <c r="D1822" s="1">
        <v>43353</v>
      </c>
      <c r="E1822" s="1">
        <v>45085</v>
      </c>
      <c r="F1822" t="s">
        <v>1773</v>
      </c>
      <c r="G1822" t="s">
        <v>6841</v>
      </c>
      <c r="H1822" t="s">
        <v>6842</v>
      </c>
      <c r="I1822" t="s">
        <v>133</v>
      </c>
      <c r="J1822" t="s">
        <v>32</v>
      </c>
      <c r="K1822" t="s">
        <v>52</v>
      </c>
      <c r="L1822" t="s">
        <v>64</v>
      </c>
      <c r="M1822" t="s">
        <v>35</v>
      </c>
      <c r="N1822" t="s">
        <v>126</v>
      </c>
      <c r="O1822" t="s">
        <v>6843</v>
      </c>
      <c r="P1822" t="s">
        <v>170</v>
      </c>
      <c r="Q1822" t="s">
        <v>231</v>
      </c>
      <c r="R1822" s="1">
        <v>30416</v>
      </c>
      <c r="S1822" t="s">
        <v>40</v>
      </c>
      <c r="T1822" t="s">
        <v>113</v>
      </c>
      <c r="U1822" t="s">
        <v>42</v>
      </c>
      <c r="V1822">
        <v>70092</v>
      </c>
      <c r="W1822" t="s">
        <v>56</v>
      </c>
      <c r="X1822" t="s">
        <v>44</v>
      </c>
      <c r="Y1822" t="s">
        <v>45</v>
      </c>
      <c r="Z1822">
        <v>2</v>
      </c>
    </row>
    <row r="1823" spans="1:26" x14ac:dyDescent="0.3">
      <c r="A1823">
        <v>2248</v>
      </c>
      <c r="B1823" t="s">
        <v>6556</v>
      </c>
      <c r="C1823" t="s">
        <v>401</v>
      </c>
      <c r="D1823" s="1">
        <v>44911</v>
      </c>
      <c r="E1823" s="1">
        <v>45074</v>
      </c>
      <c r="F1823" t="s">
        <v>1773</v>
      </c>
      <c r="G1823" t="s">
        <v>6844</v>
      </c>
      <c r="H1823" t="s">
        <v>6845</v>
      </c>
      <c r="I1823" t="s">
        <v>50</v>
      </c>
      <c r="J1823" t="s">
        <v>32</v>
      </c>
      <c r="K1823" t="s">
        <v>52</v>
      </c>
      <c r="L1823" t="s">
        <v>64</v>
      </c>
      <c r="M1823" t="s">
        <v>35</v>
      </c>
      <c r="N1823" t="s">
        <v>140</v>
      </c>
      <c r="O1823" t="s">
        <v>6846</v>
      </c>
      <c r="P1823" t="s">
        <v>170</v>
      </c>
      <c r="Q1823" t="s">
        <v>90</v>
      </c>
      <c r="R1823" s="1">
        <v>36511</v>
      </c>
      <c r="S1823" t="s">
        <v>40</v>
      </c>
      <c r="T1823" t="s">
        <v>83</v>
      </c>
      <c r="U1823" t="s">
        <v>42</v>
      </c>
      <c r="V1823">
        <v>71142</v>
      </c>
      <c r="W1823" t="s">
        <v>56</v>
      </c>
      <c r="X1823" t="s">
        <v>44</v>
      </c>
      <c r="Y1823" t="s">
        <v>45</v>
      </c>
      <c r="Z1823">
        <v>2</v>
      </c>
    </row>
    <row r="1824" spans="1:26" x14ac:dyDescent="0.3">
      <c r="A1824">
        <v>2249</v>
      </c>
      <c r="B1824" t="s">
        <v>6847</v>
      </c>
      <c r="C1824" t="s">
        <v>6848</v>
      </c>
      <c r="D1824" s="1">
        <v>43371</v>
      </c>
      <c r="E1824" s="1">
        <v>43491</v>
      </c>
      <c r="F1824" t="s">
        <v>1773</v>
      </c>
      <c r="G1824" t="s">
        <v>6849</v>
      </c>
      <c r="H1824" t="s">
        <v>6850</v>
      </c>
      <c r="I1824" t="s">
        <v>139</v>
      </c>
      <c r="J1824" t="s">
        <v>32</v>
      </c>
      <c r="K1824" t="s">
        <v>33</v>
      </c>
      <c r="L1824" t="s">
        <v>34</v>
      </c>
      <c r="M1824" t="s">
        <v>52</v>
      </c>
      <c r="N1824" t="s">
        <v>175</v>
      </c>
      <c r="O1824" t="s">
        <v>6851</v>
      </c>
      <c r="P1824" t="s">
        <v>170</v>
      </c>
      <c r="Q1824" t="s">
        <v>90</v>
      </c>
      <c r="R1824" s="1">
        <v>34645</v>
      </c>
      <c r="S1824" t="s">
        <v>40</v>
      </c>
      <c r="T1824" t="s">
        <v>83</v>
      </c>
      <c r="U1824" t="s">
        <v>42</v>
      </c>
      <c r="V1824">
        <v>2760</v>
      </c>
      <c r="W1824" t="s">
        <v>93</v>
      </c>
      <c r="X1824" t="s">
        <v>104</v>
      </c>
      <c r="Y1824" t="s">
        <v>45</v>
      </c>
      <c r="Z1824">
        <v>4</v>
      </c>
    </row>
    <row r="1825" spans="1:26" x14ac:dyDescent="0.3">
      <c r="A1825">
        <v>2250</v>
      </c>
      <c r="B1825" t="s">
        <v>3709</v>
      </c>
      <c r="C1825" t="s">
        <v>4094</v>
      </c>
      <c r="D1825" s="1">
        <v>44628</v>
      </c>
      <c r="E1825" s="1">
        <v>44677</v>
      </c>
      <c r="F1825" t="s">
        <v>1773</v>
      </c>
      <c r="G1825" t="s">
        <v>6852</v>
      </c>
      <c r="H1825" t="s">
        <v>6853</v>
      </c>
      <c r="I1825" t="s">
        <v>80</v>
      </c>
      <c r="J1825" t="s">
        <v>32</v>
      </c>
      <c r="K1825" t="s">
        <v>33</v>
      </c>
      <c r="L1825" t="s">
        <v>34</v>
      </c>
      <c r="M1825" t="s">
        <v>35</v>
      </c>
      <c r="N1825" t="s">
        <v>99</v>
      </c>
      <c r="O1825" t="s">
        <v>6854</v>
      </c>
      <c r="P1825" t="s">
        <v>170</v>
      </c>
      <c r="Q1825" t="s">
        <v>53</v>
      </c>
      <c r="R1825" s="1">
        <v>22891</v>
      </c>
      <c r="S1825" t="s">
        <v>91</v>
      </c>
      <c r="T1825" t="s">
        <v>352</v>
      </c>
      <c r="U1825" t="s">
        <v>42</v>
      </c>
      <c r="V1825">
        <v>13557</v>
      </c>
      <c r="W1825" t="s">
        <v>128</v>
      </c>
      <c r="X1825" t="s">
        <v>84</v>
      </c>
      <c r="Y1825" t="s">
        <v>45</v>
      </c>
      <c r="Z1825">
        <v>5</v>
      </c>
    </row>
    <row r="1826" spans="1:26" x14ac:dyDescent="0.3">
      <c r="A1826">
        <v>2251</v>
      </c>
      <c r="B1826" t="s">
        <v>6855</v>
      </c>
      <c r="C1826" t="s">
        <v>3114</v>
      </c>
      <c r="D1826" s="1">
        <v>44573</v>
      </c>
      <c r="E1826" s="1"/>
      <c r="F1826" t="s">
        <v>6743</v>
      </c>
      <c r="G1826" t="s">
        <v>6856</v>
      </c>
      <c r="H1826" t="s">
        <v>6857</v>
      </c>
      <c r="I1826" t="s">
        <v>168</v>
      </c>
      <c r="J1826" t="s">
        <v>32</v>
      </c>
      <c r="K1826" t="s">
        <v>52</v>
      </c>
      <c r="L1826" t="s">
        <v>64</v>
      </c>
      <c r="M1826" t="s">
        <v>35</v>
      </c>
      <c r="N1826" t="s">
        <v>36</v>
      </c>
      <c r="O1826" t="s">
        <v>37</v>
      </c>
      <c r="P1826" t="s">
        <v>170</v>
      </c>
      <c r="Q1826" t="s">
        <v>177</v>
      </c>
      <c r="R1826" s="1">
        <v>28766</v>
      </c>
      <c r="S1826" t="s">
        <v>40</v>
      </c>
      <c r="T1826" t="s">
        <v>2800</v>
      </c>
      <c r="U1826" t="s">
        <v>42</v>
      </c>
      <c r="V1826">
        <v>81938</v>
      </c>
      <c r="W1826" t="s">
        <v>56</v>
      </c>
      <c r="X1826" t="s">
        <v>104</v>
      </c>
      <c r="Y1826" t="s">
        <v>45</v>
      </c>
      <c r="Z1826">
        <v>2</v>
      </c>
    </row>
    <row r="1827" spans="1:26" x14ac:dyDescent="0.3">
      <c r="A1827">
        <v>2252</v>
      </c>
      <c r="B1827" t="s">
        <v>6028</v>
      </c>
      <c r="C1827" t="s">
        <v>6858</v>
      </c>
      <c r="D1827" s="1">
        <v>44173</v>
      </c>
      <c r="E1827" s="1"/>
      <c r="F1827" t="s">
        <v>6746</v>
      </c>
      <c r="G1827" t="s">
        <v>6859</v>
      </c>
      <c r="H1827" t="s">
        <v>6860</v>
      </c>
      <c r="I1827" t="s">
        <v>98</v>
      </c>
      <c r="J1827" t="s">
        <v>32</v>
      </c>
      <c r="K1827" t="s">
        <v>33</v>
      </c>
      <c r="L1827" t="s">
        <v>64</v>
      </c>
      <c r="M1827" t="s">
        <v>52</v>
      </c>
      <c r="N1827" t="s">
        <v>36</v>
      </c>
      <c r="O1827" t="s">
        <v>37</v>
      </c>
      <c r="P1827" t="s">
        <v>170</v>
      </c>
      <c r="Q1827" t="s">
        <v>90</v>
      </c>
      <c r="R1827" s="1">
        <v>26980</v>
      </c>
      <c r="S1827" t="s">
        <v>40</v>
      </c>
      <c r="T1827" t="s">
        <v>178</v>
      </c>
      <c r="U1827" t="s">
        <v>55</v>
      </c>
      <c r="V1827">
        <v>73648</v>
      </c>
      <c r="W1827" t="s">
        <v>43</v>
      </c>
      <c r="X1827" t="s">
        <v>44</v>
      </c>
      <c r="Y1827" t="s">
        <v>45</v>
      </c>
      <c r="Z1827">
        <v>4</v>
      </c>
    </row>
    <row r="1828" spans="1:26" x14ac:dyDescent="0.3">
      <c r="A1828">
        <v>2253</v>
      </c>
      <c r="B1828" t="s">
        <v>2753</v>
      </c>
      <c r="C1828" t="s">
        <v>6861</v>
      </c>
      <c r="D1828" s="1">
        <v>44152</v>
      </c>
      <c r="E1828" s="1"/>
      <c r="F1828" t="s">
        <v>1773</v>
      </c>
      <c r="G1828" t="s">
        <v>6862</v>
      </c>
      <c r="H1828" t="s">
        <v>6863</v>
      </c>
      <c r="I1828" t="s">
        <v>168</v>
      </c>
      <c r="J1828" t="s">
        <v>32</v>
      </c>
      <c r="K1828" t="s">
        <v>63</v>
      </c>
      <c r="L1828" t="s">
        <v>51</v>
      </c>
      <c r="M1828" t="s">
        <v>63</v>
      </c>
      <c r="N1828" t="s">
        <v>36</v>
      </c>
      <c r="O1828" t="s">
        <v>37</v>
      </c>
      <c r="P1828" t="s">
        <v>170</v>
      </c>
      <c r="Q1828" t="s">
        <v>90</v>
      </c>
      <c r="R1828" s="1">
        <v>29987</v>
      </c>
      <c r="S1828" t="s">
        <v>40</v>
      </c>
      <c r="T1828" t="s">
        <v>103</v>
      </c>
      <c r="U1828" t="s">
        <v>42</v>
      </c>
      <c r="V1828">
        <v>73024</v>
      </c>
      <c r="W1828" t="s">
        <v>74</v>
      </c>
      <c r="X1828" t="s">
        <v>75</v>
      </c>
      <c r="Y1828" t="s">
        <v>45</v>
      </c>
      <c r="Z1828">
        <v>1</v>
      </c>
    </row>
    <row r="1829" spans="1:26" x14ac:dyDescent="0.3">
      <c r="A1829">
        <v>2254</v>
      </c>
      <c r="B1829" t="s">
        <v>574</v>
      </c>
      <c r="C1829" t="s">
        <v>1951</v>
      </c>
      <c r="D1829" s="1">
        <v>44214</v>
      </c>
      <c r="E1829" s="1"/>
      <c r="F1829" t="s">
        <v>1773</v>
      </c>
      <c r="G1829" t="s">
        <v>6864</v>
      </c>
      <c r="H1829" t="s">
        <v>6865</v>
      </c>
      <c r="I1829" t="s">
        <v>133</v>
      </c>
      <c r="J1829" t="s">
        <v>32</v>
      </c>
      <c r="K1829" t="s">
        <v>63</v>
      </c>
      <c r="L1829" t="s">
        <v>51</v>
      </c>
      <c r="M1829" t="s">
        <v>52</v>
      </c>
      <c r="N1829" t="s">
        <v>36</v>
      </c>
      <c r="O1829" t="s">
        <v>37</v>
      </c>
      <c r="P1829" t="s">
        <v>170</v>
      </c>
      <c r="Q1829" t="s">
        <v>66</v>
      </c>
      <c r="R1829" s="1">
        <v>21120</v>
      </c>
      <c r="S1829" t="s">
        <v>40</v>
      </c>
      <c r="T1829" t="s">
        <v>395</v>
      </c>
      <c r="U1829" t="s">
        <v>42</v>
      </c>
      <c r="V1829">
        <v>44031</v>
      </c>
      <c r="W1829" t="s">
        <v>56</v>
      </c>
      <c r="X1829" t="s">
        <v>75</v>
      </c>
      <c r="Y1829" t="s">
        <v>45</v>
      </c>
      <c r="Z1829">
        <v>2</v>
      </c>
    </row>
    <row r="1830" spans="1:26" x14ac:dyDescent="0.3">
      <c r="A1830">
        <v>2255</v>
      </c>
      <c r="B1830" t="s">
        <v>3284</v>
      </c>
      <c r="C1830" t="s">
        <v>1391</v>
      </c>
      <c r="D1830" s="1">
        <v>44089</v>
      </c>
      <c r="E1830" s="1">
        <v>44470</v>
      </c>
      <c r="F1830" t="s">
        <v>1773</v>
      </c>
      <c r="G1830" t="s">
        <v>6866</v>
      </c>
      <c r="H1830" t="s">
        <v>6867</v>
      </c>
      <c r="I1830" t="s">
        <v>80</v>
      </c>
      <c r="J1830" t="s">
        <v>32</v>
      </c>
      <c r="K1830" t="s">
        <v>63</v>
      </c>
      <c r="L1830" t="s">
        <v>34</v>
      </c>
      <c r="M1830" t="s">
        <v>52</v>
      </c>
      <c r="N1830" t="s">
        <v>99</v>
      </c>
      <c r="O1830" t="s">
        <v>6868</v>
      </c>
      <c r="P1830" t="s">
        <v>170</v>
      </c>
      <c r="Q1830" t="s">
        <v>305</v>
      </c>
      <c r="R1830" s="1">
        <v>33070</v>
      </c>
      <c r="S1830" t="s">
        <v>40</v>
      </c>
      <c r="T1830" t="s">
        <v>163</v>
      </c>
      <c r="U1830" t="s">
        <v>42</v>
      </c>
      <c r="V1830">
        <v>67812</v>
      </c>
      <c r="W1830" t="s">
        <v>56</v>
      </c>
      <c r="X1830" t="s">
        <v>75</v>
      </c>
      <c r="Y1830" t="s">
        <v>45</v>
      </c>
      <c r="Z1830">
        <v>2</v>
      </c>
    </row>
    <row r="1831" spans="1:26" x14ac:dyDescent="0.3">
      <c r="A1831">
        <v>2256</v>
      </c>
      <c r="B1831" t="s">
        <v>3208</v>
      </c>
      <c r="C1831" t="s">
        <v>1712</v>
      </c>
      <c r="D1831" s="1">
        <v>43810</v>
      </c>
      <c r="E1831" s="1"/>
      <c r="F1831" t="s">
        <v>1773</v>
      </c>
      <c r="G1831" t="s">
        <v>6869</v>
      </c>
      <c r="H1831" t="s">
        <v>6870</v>
      </c>
      <c r="I1831" t="s">
        <v>98</v>
      </c>
      <c r="J1831" t="s">
        <v>32</v>
      </c>
      <c r="K1831" t="s">
        <v>52</v>
      </c>
      <c r="L1831" t="s">
        <v>34</v>
      </c>
      <c r="M1831" t="s">
        <v>63</v>
      </c>
      <c r="N1831" t="s">
        <v>36</v>
      </c>
      <c r="O1831" t="s">
        <v>37</v>
      </c>
      <c r="P1831" t="s">
        <v>170</v>
      </c>
      <c r="Q1831" t="s">
        <v>90</v>
      </c>
      <c r="R1831" s="1">
        <v>29949</v>
      </c>
      <c r="S1831" t="s">
        <v>91</v>
      </c>
      <c r="T1831" t="s">
        <v>193</v>
      </c>
      <c r="U1831" t="s">
        <v>42</v>
      </c>
      <c r="V1831">
        <v>67840</v>
      </c>
      <c r="W1831" t="s">
        <v>128</v>
      </c>
      <c r="X1831" t="s">
        <v>44</v>
      </c>
      <c r="Y1831" t="s">
        <v>45</v>
      </c>
      <c r="Z1831">
        <v>5</v>
      </c>
    </row>
    <row r="1832" spans="1:26" x14ac:dyDescent="0.3">
      <c r="A1832">
        <v>2257</v>
      </c>
      <c r="B1832" t="s">
        <v>6871</v>
      </c>
      <c r="C1832" t="s">
        <v>6872</v>
      </c>
      <c r="D1832" s="1">
        <v>44315</v>
      </c>
      <c r="E1832" s="1">
        <v>44722</v>
      </c>
      <c r="F1832" t="s">
        <v>6743</v>
      </c>
      <c r="G1832" t="s">
        <v>6873</v>
      </c>
      <c r="H1832" t="s">
        <v>6874</v>
      </c>
      <c r="I1832" t="s">
        <v>98</v>
      </c>
      <c r="J1832" t="s">
        <v>32</v>
      </c>
      <c r="K1832" t="s">
        <v>33</v>
      </c>
      <c r="L1832" t="s">
        <v>64</v>
      </c>
      <c r="M1832" t="s">
        <v>63</v>
      </c>
      <c r="N1832" t="s">
        <v>175</v>
      </c>
      <c r="O1832" t="s">
        <v>6875</v>
      </c>
      <c r="P1832" t="s">
        <v>170</v>
      </c>
      <c r="Q1832" t="s">
        <v>101</v>
      </c>
      <c r="R1832" s="1">
        <v>32438</v>
      </c>
      <c r="S1832" t="s">
        <v>40</v>
      </c>
      <c r="T1832" t="s">
        <v>613</v>
      </c>
      <c r="U1832" t="s">
        <v>55</v>
      </c>
      <c r="V1832">
        <v>77019</v>
      </c>
      <c r="W1832" t="s">
        <v>43</v>
      </c>
      <c r="X1832" t="s">
        <v>84</v>
      </c>
      <c r="Y1832" t="s">
        <v>45</v>
      </c>
      <c r="Z1832">
        <v>2</v>
      </c>
    </row>
    <row r="1833" spans="1:26" x14ac:dyDescent="0.3">
      <c r="A1833">
        <v>2258</v>
      </c>
      <c r="B1833" t="s">
        <v>1401</v>
      </c>
      <c r="C1833" t="s">
        <v>4323</v>
      </c>
      <c r="D1833" s="1">
        <v>44289</v>
      </c>
      <c r="E1833" s="1"/>
      <c r="F1833" t="s">
        <v>6746</v>
      </c>
      <c r="G1833" t="s">
        <v>6876</v>
      </c>
      <c r="H1833" t="s">
        <v>6877</v>
      </c>
      <c r="I1833" t="s">
        <v>80</v>
      </c>
      <c r="J1833" t="s">
        <v>32</v>
      </c>
      <c r="K1833" t="s">
        <v>63</v>
      </c>
      <c r="L1833" t="s">
        <v>34</v>
      </c>
      <c r="M1833" t="s">
        <v>52</v>
      </c>
      <c r="N1833" t="s">
        <v>36</v>
      </c>
      <c r="O1833" t="s">
        <v>37</v>
      </c>
      <c r="P1833" t="s">
        <v>170</v>
      </c>
      <c r="Q1833" t="s">
        <v>111</v>
      </c>
      <c r="R1833" s="1">
        <v>36211</v>
      </c>
      <c r="S1833" t="s">
        <v>40</v>
      </c>
      <c r="T1833" t="s">
        <v>113</v>
      </c>
      <c r="U1833" t="s">
        <v>55</v>
      </c>
      <c r="V1833">
        <v>88137</v>
      </c>
      <c r="W1833" t="s">
        <v>43</v>
      </c>
      <c r="X1833" t="s">
        <v>44</v>
      </c>
      <c r="Y1833" t="s">
        <v>45</v>
      </c>
      <c r="Z1833">
        <v>2</v>
      </c>
    </row>
    <row r="1834" spans="1:26" x14ac:dyDescent="0.3">
      <c r="A1834">
        <v>2259</v>
      </c>
      <c r="B1834" t="s">
        <v>4200</v>
      </c>
      <c r="C1834" t="s">
        <v>4810</v>
      </c>
      <c r="D1834" s="1">
        <v>44593</v>
      </c>
      <c r="E1834" s="1"/>
      <c r="F1834" t="s">
        <v>1773</v>
      </c>
      <c r="G1834" t="s">
        <v>6878</v>
      </c>
      <c r="H1834" t="s">
        <v>6879</v>
      </c>
      <c r="I1834" t="s">
        <v>133</v>
      </c>
      <c r="J1834" t="s">
        <v>32</v>
      </c>
      <c r="K1834" t="s">
        <v>52</v>
      </c>
      <c r="L1834" t="s">
        <v>51</v>
      </c>
      <c r="M1834" t="s">
        <v>35</v>
      </c>
      <c r="N1834" t="s">
        <v>36</v>
      </c>
      <c r="O1834" t="s">
        <v>37</v>
      </c>
      <c r="P1834" t="s">
        <v>170</v>
      </c>
      <c r="Q1834" t="s">
        <v>101</v>
      </c>
      <c r="R1834" s="1">
        <v>22364</v>
      </c>
      <c r="S1834" t="s">
        <v>40</v>
      </c>
      <c r="T1834" t="s">
        <v>703</v>
      </c>
      <c r="U1834" t="s">
        <v>42</v>
      </c>
      <c r="V1834">
        <v>76781</v>
      </c>
      <c r="W1834" t="s">
        <v>56</v>
      </c>
      <c r="X1834" t="s">
        <v>104</v>
      </c>
      <c r="Y1834" t="s">
        <v>45</v>
      </c>
      <c r="Z1834">
        <v>1</v>
      </c>
    </row>
    <row r="1835" spans="1:26" x14ac:dyDescent="0.3">
      <c r="A1835">
        <v>2260</v>
      </c>
      <c r="B1835" t="s">
        <v>6880</v>
      </c>
      <c r="C1835" t="s">
        <v>3651</v>
      </c>
      <c r="D1835" s="1">
        <v>43847</v>
      </c>
      <c r="E1835" s="1">
        <v>44469</v>
      </c>
      <c r="F1835" t="s">
        <v>1773</v>
      </c>
      <c r="G1835" t="s">
        <v>6881</v>
      </c>
      <c r="H1835" t="s">
        <v>6882</v>
      </c>
      <c r="I1835" t="s">
        <v>50</v>
      </c>
      <c r="J1835" t="s">
        <v>32</v>
      </c>
      <c r="K1835" t="s">
        <v>52</v>
      </c>
      <c r="L1835" t="s">
        <v>64</v>
      </c>
      <c r="M1835" t="s">
        <v>35</v>
      </c>
      <c r="N1835" t="s">
        <v>175</v>
      </c>
      <c r="O1835" t="s">
        <v>6883</v>
      </c>
      <c r="P1835" t="s">
        <v>170</v>
      </c>
      <c r="Q1835" t="s">
        <v>111</v>
      </c>
      <c r="R1835" s="1">
        <v>33898</v>
      </c>
      <c r="S1835" t="s">
        <v>40</v>
      </c>
      <c r="T1835" t="s">
        <v>678</v>
      </c>
      <c r="U1835" t="s">
        <v>42</v>
      </c>
      <c r="V1835">
        <v>17501</v>
      </c>
      <c r="W1835" t="s">
        <v>56</v>
      </c>
      <c r="X1835" t="s">
        <v>44</v>
      </c>
      <c r="Y1835" t="s">
        <v>45</v>
      </c>
      <c r="Z1835">
        <v>1</v>
      </c>
    </row>
    <row r="1836" spans="1:26" x14ac:dyDescent="0.3">
      <c r="A1836">
        <v>2261</v>
      </c>
      <c r="B1836" t="s">
        <v>2950</v>
      </c>
      <c r="C1836" t="s">
        <v>2485</v>
      </c>
      <c r="D1836" s="1">
        <v>44713</v>
      </c>
      <c r="E1836" s="1"/>
      <c r="F1836" t="s">
        <v>1773</v>
      </c>
      <c r="G1836" t="s">
        <v>6884</v>
      </c>
      <c r="H1836" t="s">
        <v>6885</v>
      </c>
      <c r="I1836" t="s">
        <v>139</v>
      </c>
      <c r="J1836" t="s">
        <v>32</v>
      </c>
      <c r="K1836" t="s">
        <v>63</v>
      </c>
      <c r="L1836" t="s">
        <v>64</v>
      </c>
      <c r="M1836" t="s">
        <v>52</v>
      </c>
      <c r="N1836" t="s">
        <v>36</v>
      </c>
      <c r="O1836" t="s">
        <v>37</v>
      </c>
      <c r="P1836" t="s">
        <v>170</v>
      </c>
      <c r="Q1836" t="s">
        <v>305</v>
      </c>
      <c r="R1836" s="1">
        <v>21337</v>
      </c>
      <c r="S1836" t="s">
        <v>91</v>
      </c>
      <c r="T1836" t="s">
        <v>226</v>
      </c>
      <c r="U1836" t="s">
        <v>42</v>
      </c>
      <c r="V1836">
        <v>24054</v>
      </c>
      <c r="W1836" t="s">
        <v>93</v>
      </c>
      <c r="X1836" t="s">
        <v>104</v>
      </c>
      <c r="Y1836" t="s">
        <v>45</v>
      </c>
      <c r="Z1836">
        <v>2</v>
      </c>
    </row>
    <row r="1837" spans="1:26" x14ac:dyDescent="0.3">
      <c r="A1837">
        <v>2262</v>
      </c>
      <c r="B1837" t="s">
        <v>6886</v>
      </c>
      <c r="C1837" t="s">
        <v>683</v>
      </c>
      <c r="D1837" s="1">
        <v>43541</v>
      </c>
      <c r="E1837" s="1"/>
      <c r="F1837" t="s">
        <v>1773</v>
      </c>
      <c r="G1837" t="s">
        <v>6887</v>
      </c>
      <c r="H1837" t="s">
        <v>6888</v>
      </c>
      <c r="I1837" t="s">
        <v>80</v>
      </c>
      <c r="J1837" t="s">
        <v>32</v>
      </c>
      <c r="K1837" t="s">
        <v>33</v>
      </c>
      <c r="L1837" t="s">
        <v>51</v>
      </c>
      <c r="M1837" t="s">
        <v>35</v>
      </c>
      <c r="N1837" t="s">
        <v>36</v>
      </c>
      <c r="O1837" t="s">
        <v>37</v>
      </c>
      <c r="P1837" t="s">
        <v>170</v>
      </c>
      <c r="Q1837" t="s">
        <v>111</v>
      </c>
      <c r="R1837" s="1">
        <v>18539</v>
      </c>
      <c r="S1837" t="s">
        <v>91</v>
      </c>
      <c r="T1837" t="s">
        <v>113</v>
      </c>
      <c r="U1837" t="s">
        <v>42</v>
      </c>
      <c r="V1837">
        <v>84506</v>
      </c>
      <c r="W1837" t="s">
        <v>74</v>
      </c>
      <c r="X1837" t="s">
        <v>104</v>
      </c>
      <c r="Y1837" t="s">
        <v>45</v>
      </c>
      <c r="Z1837">
        <v>2</v>
      </c>
    </row>
    <row r="1838" spans="1:26" x14ac:dyDescent="0.3">
      <c r="A1838">
        <v>2263</v>
      </c>
      <c r="B1838" t="s">
        <v>6889</v>
      </c>
      <c r="C1838" t="s">
        <v>4768</v>
      </c>
      <c r="D1838" s="1">
        <v>43837</v>
      </c>
      <c r="E1838" s="1"/>
      <c r="F1838" t="s">
        <v>6743</v>
      </c>
      <c r="G1838" t="s">
        <v>6890</v>
      </c>
      <c r="H1838" t="s">
        <v>6891</v>
      </c>
      <c r="I1838" t="s">
        <v>168</v>
      </c>
      <c r="J1838" t="s">
        <v>32</v>
      </c>
      <c r="K1838" t="s">
        <v>33</v>
      </c>
      <c r="L1838" t="s">
        <v>64</v>
      </c>
      <c r="M1838" t="s">
        <v>35</v>
      </c>
      <c r="N1838" t="s">
        <v>36</v>
      </c>
      <c r="O1838" t="s">
        <v>37</v>
      </c>
      <c r="P1838" t="s">
        <v>170</v>
      </c>
      <c r="Q1838" t="s">
        <v>66</v>
      </c>
      <c r="R1838" s="1">
        <v>24024</v>
      </c>
      <c r="S1838" t="s">
        <v>40</v>
      </c>
      <c r="T1838" t="s">
        <v>67</v>
      </c>
      <c r="U1838" t="s">
        <v>55</v>
      </c>
      <c r="V1838">
        <v>10273</v>
      </c>
      <c r="W1838" t="s">
        <v>56</v>
      </c>
      <c r="X1838" t="s">
        <v>75</v>
      </c>
      <c r="Y1838" t="s">
        <v>45</v>
      </c>
      <c r="Z1838">
        <v>2</v>
      </c>
    </row>
    <row r="1839" spans="1:26" x14ac:dyDescent="0.3">
      <c r="A1839">
        <v>2264</v>
      </c>
      <c r="B1839" t="s">
        <v>6892</v>
      </c>
      <c r="C1839" t="s">
        <v>870</v>
      </c>
      <c r="D1839" s="1">
        <v>44251</v>
      </c>
      <c r="E1839" s="1">
        <v>44559</v>
      </c>
      <c r="F1839" t="s">
        <v>6746</v>
      </c>
      <c r="G1839" t="s">
        <v>6893</v>
      </c>
      <c r="H1839" t="s">
        <v>6894</v>
      </c>
      <c r="I1839" t="s">
        <v>98</v>
      </c>
      <c r="J1839" t="s">
        <v>32</v>
      </c>
      <c r="K1839" t="s">
        <v>52</v>
      </c>
      <c r="L1839" t="s">
        <v>51</v>
      </c>
      <c r="M1839" t="s">
        <v>52</v>
      </c>
      <c r="N1839" t="s">
        <v>99</v>
      </c>
      <c r="O1839" t="s">
        <v>6895</v>
      </c>
      <c r="P1839" t="s">
        <v>170</v>
      </c>
      <c r="Q1839" t="s">
        <v>119</v>
      </c>
      <c r="R1839" s="1">
        <v>28919</v>
      </c>
      <c r="S1839" t="s">
        <v>40</v>
      </c>
      <c r="T1839" t="s">
        <v>243</v>
      </c>
      <c r="U1839" t="s">
        <v>55</v>
      </c>
      <c r="V1839">
        <v>4377</v>
      </c>
      <c r="W1839" t="s">
        <v>43</v>
      </c>
      <c r="X1839" t="s">
        <v>75</v>
      </c>
      <c r="Y1839" t="s">
        <v>45</v>
      </c>
      <c r="Z1839">
        <v>5</v>
      </c>
    </row>
    <row r="1840" spans="1:26" x14ac:dyDescent="0.3">
      <c r="A1840">
        <v>2265</v>
      </c>
      <c r="B1840" t="s">
        <v>1471</v>
      </c>
      <c r="C1840" t="s">
        <v>2156</v>
      </c>
      <c r="D1840" s="1">
        <v>43829</v>
      </c>
      <c r="E1840" s="1"/>
      <c r="F1840" t="s">
        <v>1773</v>
      </c>
      <c r="G1840" t="s">
        <v>6896</v>
      </c>
      <c r="H1840" t="s">
        <v>6897</v>
      </c>
      <c r="I1840" t="s">
        <v>133</v>
      </c>
      <c r="J1840" t="s">
        <v>32</v>
      </c>
      <c r="K1840" t="s">
        <v>33</v>
      </c>
      <c r="L1840" t="s">
        <v>34</v>
      </c>
      <c r="M1840" t="s">
        <v>52</v>
      </c>
      <c r="N1840" t="s">
        <v>36</v>
      </c>
      <c r="O1840" t="s">
        <v>37</v>
      </c>
      <c r="P1840" t="s">
        <v>170</v>
      </c>
      <c r="Q1840" t="s">
        <v>90</v>
      </c>
      <c r="R1840" s="1">
        <v>16436</v>
      </c>
      <c r="S1840" t="s">
        <v>40</v>
      </c>
      <c r="T1840" t="s">
        <v>834</v>
      </c>
      <c r="U1840" t="s">
        <v>42</v>
      </c>
      <c r="V1840">
        <v>87370</v>
      </c>
      <c r="W1840" t="s">
        <v>56</v>
      </c>
      <c r="X1840" t="s">
        <v>75</v>
      </c>
      <c r="Y1840" t="s">
        <v>45</v>
      </c>
      <c r="Z1840">
        <v>1</v>
      </c>
    </row>
    <row r="1841" spans="1:26" x14ac:dyDescent="0.3">
      <c r="A1841">
        <v>2266</v>
      </c>
      <c r="B1841" t="s">
        <v>6898</v>
      </c>
      <c r="C1841" t="s">
        <v>4467</v>
      </c>
      <c r="D1841" s="1">
        <v>43963</v>
      </c>
      <c r="E1841" s="1">
        <v>44272</v>
      </c>
      <c r="F1841" t="s">
        <v>1773</v>
      </c>
      <c r="G1841" t="s">
        <v>6899</v>
      </c>
      <c r="H1841" t="s">
        <v>6900</v>
      </c>
      <c r="I1841" t="s">
        <v>50</v>
      </c>
      <c r="J1841" t="s">
        <v>32</v>
      </c>
      <c r="K1841" t="s">
        <v>63</v>
      </c>
      <c r="L1841" t="s">
        <v>64</v>
      </c>
      <c r="M1841" t="s">
        <v>35</v>
      </c>
      <c r="N1841" t="s">
        <v>126</v>
      </c>
      <c r="O1841" t="s">
        <v>6901</v>
      </c>
      <c r="P1841" t="s">
        <v>170</v>
      </c>
      <c r="Q1841" t="s">
        <v>90</v>
      </c>
      <c r="R1841" s="1">
        <v>27435</v>
      </c>
      <c r="S1841" t="s">
        <v>40</v>
      </c>
      <c r="T1841" t="s">
        <v>834</v>
      </c>
      <c r="U1841" t="s">
        <v>42</v>
      </c>
      <c r="V1841">
        <v>84988</v>
      </c>
      <c r="W1841" t="s">
        <v>74</v>
      </c>
      <c r="X1841" t="s">
        <v>75</v>
      </c>
      <c r="Y1841" t="s">
        <v>45</v>
      </c>
      <c r="Z1841">
        <v>5</v>
      </c>
    </row>
    <row r="1842" spans="1:26" x14ac:dyDescent="0.3">
      <c r="A1842">
        <v>2267</v>
      </c>
      <c r="B1842" t="s">
        <v>6902</v>
      </c>
      <c r="C1842" t="s">
        <v>1413</v>
      </c>
      <c r="D1842" s="1">
        <v>45020</v>
      </c>
      <c r="E1842" s="1"/>
      <c r="F1842" t="s">
        <v>1773</v>
      </c>
      <c r="G1842" t="s">
        <v>6903</v>
      </c>
      <c r="H1842" t="s">
        <v>6904</v>
      </c>
      <c r="I1842" t="s">
        <v>139</v>
      </c>
      <c r="J1842" t="s">
        <v>32</v>
      </c>
      <c r="K1842" t="s">
        <v>63</v>
      </c>
      <c r="L1842" t="s">
        <v>51</v>
      </c>
      <c r="M1842" t="s">
        <v>52</v>
      </c>
      <c r="N1842" t="s">
        <v>36</v>
      </c>
      <c r="O1842" t="s">
        <v>37</v>
      </c>
      <c r="P1842" t="s">
        <v>170</v>
      </c>
      <c r="Q1842" t="s">
        <v>81</v>
      </c>
      <c r="R1842" s="1">
        <v>26102</v>
      </c>
      <c r="S1842" t="s">
        <v>91</v>
      </c>
      <c r="T1842" t="s">
        <v>103</v>
      </c>
      <c r="U1842" t="s">
        <v>42</v>
      </c>
      <c r="V1842">
        <v>43148</v>
      </c>
      <c r="W1842" t="s">
        <v>56</v>
      </c>
      <c r="X1842" t="s">
        <v>104</v>
      </c>
      <c r="Y1842" t="s">
        <v>45</v>
      </c>
      <c r="Z1842">
        <v>4</v>
      </c>
    </row>
    <row r="1843" spans="1:26" x14ac:dyDescent="0.3">
      <c r="A1843">
        <v>2268</v>
      </c>
      <c r="B1843" t="s">
        <v>2868</v>
      </c>
      <c r="C1843" t="s">
        <v>2319</v>
      </c>
      <c r="D1843" s="1">
        <v>44200</v>
      </c>
      <c r="E1843" s="1">
        <v>44679</v>
      </c>
      <c r="F1843" t="s">
        <v>1773</v>
      </c>
      <c r="G1843" t="s">
        <v>6905</v>
      </c>
      <c r="H1843" t="s">
        <v>6906</v>
      </c>
      <c r="I1843" t="s">
        <v>80</v>
      </c>
      <c r="J1843" t="s">
        <v>32</v>
      </c>
      <c r="K1843" t="s">
        <v>33</v>
      </c>
      <c r="L1843" t="s">
        <v>34</v>
      </c>
      <c r="M1843" t="s">
        <v>63</v>
      </c>
      <c r="N1843" t="s">
        <v>126</v>
      </c>
      <c r="O1843" t="s">
        <v>6907</v>
      </c>
      <c r="P1843" t="s">
        <v>170</v>
      </c>
      <c r="Q1843" t="s">
        <v>81</v>
      </c>
      <c r="R1843" s="1">
        <v>23229</v>
      </c>
      <c r="S1843" t="s">
        <v>91</v>
      </c>
      <c r="T1843" t="s">
        <v>103</v>
      </c>
      <c r="U1843" t="s">
        <v>55</v>
      </c>
      <c r="V1843">
        <v>58818</v>
      </c>
      <c r="W1843" t="s">
        <v>43</v>
      </c>
      <c r="X1843" t="s">
        <v>75</v>
      </c>
      <c r="Y1843" t="s">
        <v>45</v>
      </c>
      <c r="Z1843">
        <v>2</v>
      </c>
    </row>
    <row r="1844" spans="1:26" x14ac:dyDescent="0.3">
      <c r="A1844">
        <v>2269</v>
      </c>
      <c r="B1844" t="s">
        <v>4764</v>
      </c>
      <c r="C1844" t="s">
        <v>6908</v>
      </c>
      <c r="D1844" s="1">
        <v>43949</v>
      </c>
      <c r="E1844" s="1">
        <v>44896</v>
      </c>
      <c r="F1844" t="s">
        <v>6743</v>
      </c>
      <c r="G1844" t="s">
        <v>6909</v>
      </c>
      <c r="H1844" t="s">
        <v>6910</v>
      </c>
      <c r="I1844" t="s">
        <v>168</v>
      </c>
      <c r="J1844" t="s">
        <v>32</v>
      </c>
      <c r="K1844" t="s">
        <v>63</v>
      </c>
      <c r="L1844" t="s">
        <v>34</v>
      </c>
      <c r="M1844" t="s">
        <v>63</v>
      </c>
      <c r="N1844" t="s">
        <v>126</v>
      </c>
      <c r="O1844" t="s">
        <v>6911</v>
      </c>
      <c r="P1844" t="s">
        <v>170</v>
      </c>
      <c r="Q1844" t="s">
        <v>119</v>
      </c>
      <c r="R1844" s="1">
        <v>27044</v>
      </c>
      <c r="S1844" t="s">
        <v>40</v>
      </c>
      <c r="T1844" t="s">
        <v>3478</v>
      </c>
      <c r="U1844" t="s">
        <v>55</v>
      </c>
      <c r="V1844">
        <v>42997</v>
      </c>
      <c r="W1844" t="s">
        <v>56</v>
      </c>
      <c r="X1844" t="s">
        <v>104</v>
      </c>
      <c r="Y1844" t="s">
        <v>45</v>
      </c>
      <c r="Z1844">
        <v>1</v>
      </c>
    </row>
    <row r="1845" spans="1:26" x14ac:dyDescent="0.3">
      <c r="A1845">
        <v>2270</v>
      </c>
      <c r="B1845" t="s">
        <v>6912</v>
      </c>
      <c r="C1845" t="s">
        <v>2691</v>
      </c>
      <c r="D1845" s="1">
        <v>43571</v>
      </c>
      <c r="E1845" s="1">
        <v>44408</v>
      </c>
      <c r="F1845" t="s">
        <v>1773</v>
      </c>
      <c r="G1845" t="s">
        <v>6913</v>
      </c>
      <c r="H1845" t="s">
        <v>6914</v>
      </c>
      <c r="I1845" t="s">
        <v>168</v>
      </c>
      <c r="J1845" t="s">
        <v>32</v>
      </c>
      <c r="K1845" t="s">
        <v>33</v>
      </c>
      <c r="L1845" t="s">
        <v>34</v>
      </c>
      <c r="M1845" t="s">
        <v>52</v>
      </c>
      <c r="N1845" t="s">
        <v>126</v>
      </c>
      <c r="O1845" t="s">
        <v>6915</v>
      </c>
      <c r="P1845" t="s">
        <v>170</v>
      </c>
      <c r="Q1845" t="s">
        <v>177</v>
      </c>
      <c r="R1845" s="1">
        <v>19256</v>
      </c>
      <c r="S1845" t="s">
        <v>40</v>
      </c>
      <c r="T1845" t="s">
        <v>243</v>
      </c>
      <c r="U1845" t="s">
        <v>42</v>
      </c>
      <c r="V1845">
        <v>93829</v>
      </c>
      <c r="W1845" t="s">
        <v>128</v>
      </c>
      <c r="X1845" t="s">
        <v>75</v>
      </c>
      <c r="Y1845" t="s">
        <v>45</v>
      </c>
      <c r="Z1845">
        <v>4</v>
      </c>
    </row>
    <row r="1846" spans="1:26" x14ac:dyDescent="0.3">
      <c r="A1846">
        <v>2271</v>
      </c>
      <c r="B1846" t="s">
        <v>6916</v>
      </c>
      <c r="C1846" t="s">
        <v>267</v>
      </c>
      <c r="D1846" s="1">
        <v>44751</v>
      </c>
      <c r="E1846" s="1"/>
      <c r="F1846" t="s">
        <v>1773</v>
      </c>
      <c r="G1846" t="s">
        <v>6917</v>
      </c>
      <c r="H1846" t="s">
        <v>6918</v>
      </c>
      <c r="I1846" t="s">
        <v>133</v>
      </c>
      <c r="J1846" t="s">
        <v>32</v>
      </c>
      <c r="K1846" t="s">
        <v>63</v>
      </c>
      <c r="L1846" t="s">
        <v>51</v>
      </c>
      <c r="M1846" t="s">
        <v>35</v>
      </c>
      <c r="N1846" t="s">
        <v>36</v>
      </c>
      <c r="O1846" t="s">
        <v>37</v>
      </c>
      <c r="P1846" t="s">
        <v>170</v>
      </c>
      <c r="Q1846" t="s">
        <v>90</v>
      </c>
      <c r="R1846" s="1">
        <v>35266</v>
      </c>
      <c r="S1846" t="s">
        <v>40</v>
      </c>
      <c r="T1846" t="s">
        <v>281</v>
      </c>
      <c r="U1846" t="s">
        <v>42</v>
      </c>
      <c r="V1846">
        <v>48655</v>
      </c>
      <c r="W1846" t="s">
        <v>56</v>
      </c>
      <c r="X1846" t="s">
        <v>75</v>
      </c>
      <c r="Y1846" t="s">
        <v>45</v>
      </c>
      <c r="Z1846">
        <v>2</v>
      </c>
    </row>
    <row r="1847" spans="1:26" x14ac:dyDescent="0.3">
      <c r="A1847">
        <v>2272</v>
      </c>
      <c r="B1847" t="s">
        <v>6919</v>
      </c>
      <c r="C1847" t="s">
        <v>4413</v>
      </c>
      <c r="D1847" s="1">
        <v>44802</v>
      </c>
      <c r="E1847" s="1">
        <v>44941</v>
      </c>
      <c r="F1847" t="s">
        <v>1773</v>
      </c>
      <c r="G1847" t="s">
        <v>6920</v>
      </c>
      <c r="H1847" t="s">
        <v>6921</v>
      </c>
      <c r="I1847" t="s">
        <v>80</v>
      </c>
      <c r="J1847" t="s">
        <v>32</v>
      </c>
      <c r="K1847" t="s">
        <v>52</v>
      </c>
      <c r="L1847" t="s">
        <v>34</v>
      </c>
      <c r="M1847" t="s">
        <v>63</v>
      </c>
      <c r="N1847" t="s">
        <v>140</v>
      </c>
      <c r="O1847" t="s">
        <v>6922</v>
      </c>
      <c r="P1847" t="s">
        <v>170</v>
      </c>
      <c r="Q1847" t="s">
        <v>90</v>
      </c>
      <c r="R1847" s="1">
        <v>31871</v>
      </c>
      <c r="S1847" t="s">
        <v>91</v>
      </c>
      <c r="T1847" t="s">
        <v>83</v>
      </c>
      <c r="U1847" t="s">
        <v>42</v>
      </c>
      <c r="V1847">
        <v>62715</v>
      </c>
      <c r="W1847" t="s">
        <v>93</v>
      </c>
      <c r="X1847" t="s">
        <v>104</v>
      </c>
      <c r="Y1847" t="s">
        <v>45</v>
      </c>
      <c r="Z1847">
        <v>2</v>
      </c>
    </row>
    <row r="1848" spans="1:26" x14ac:dyDescent="0.3">
      <c r="A1848">
        <v>2273</v>
      </c>
      <c r="B1848" t="s">
        <v>6923</v>
      </c>
      <c r="C1848" t="s">
        <v>883</v>
      </c>
      <c r="D1848" s="1">
        <v>43856</v>
      </c>
      <c r="E1848" s="1">
        <v>44176</v>
      </c>
      <c r="F1848" t="s">
        <v>1773</v>
      </c>
      <c r="G1848" t="s">
        <v>6924</v>
      </c>
      <c r="H1848" t="s">
        <v>6925</v>
      </c>
      <c r="I1848" t="s">
        <v>98</v>
      </c>
      <c r="J1848" t="s">
        <v>32</v>
      </c>
      <c r="K1848" t="s">
        <v>63</v>
      </c>
      <c r="L1848" t="s">
        <v>51</v>
      </c>
      <c r="M1848" t="s">
        <v>52</v>
      </c>
      <c r="N1848" t="s">
        <v>126</v>
      </c>
      <c r="O1848" t="s">
        <v>6926</v>
      </c>
      <c r="P1848" t="s">
        <v>170</v>
      </c>
      <c r="Q1848" t="s">
        <v>242</v>
      </c>
      <c r="R1848" s="1">
        <v>20591</v>
      </c>
      <c r="S1848" t="s">
        <v>91</v>
      </c>
      <c r="T1848" t="s">
        <v>1541</v>
      </c>
      <c r="U1848" t="s">
        <v>55</v>
      </c>
      <c r="V1848">
        <v>75785</v>
      </c>
      <c r="W1848" t="s">
        <v>74</v>
      </c>
      <c r="X1848" t="s">
        <v>104</v>
      </c>
      <c r="Y1848" t="s">
        <v>45</v>
      </c>
      <c r="Z1848">
        <v>4</v>
      </c>
    </row>
    <row r="1849" spans="1:26" x14ac:dyDescent="0.3">
      <c r="A1849">
        <v>2274</v>
      </c>
      <c r="B1849" t="s">
        <v>1820</v>
      </c>
      <c r="C1849" t="s">
        <v>5410</v>
      </c>
      <c r="D1849" s="1">
        <v>43879</v>
      </c>
      <c r="E1849" s="1"/>
      <c r="F1849" t="s">
        <v>6743</v>
      </c>
      <c r="G1849" t="s">
        <v>6927</v>
      </c>
      <c r="H1849" t="s">
        <v>6928</v>
      </c>
      <c r="I1849" t="s">
        <v>89</v>
      </c>
      <c r="J1849" t="s">
        <v>32</v>
      </c>
      <c r="K1849" t="s">
        <v>63</v>
      </c>
      <c r="L1849" t="s">
        <v>51</v>
      </c>
      <c r="M1849" t="s">
        <v>35</v>
      </c>
      <c r="N1849" t="s">
        <v>36</v>
      </c>
      <c r="O1849" t="s">
        <v>37</v>
      </c>
      <c r="P1849" t="s">
        <v>170</v>
      </c>
      <c r="Q1849" t="s">
        <v>53</v>
      </c>
      <c r="R1849" s="1">
        <v>36548</v>
      </c>
      <c r="S1849" t="s">
        <v>40</v>
      </c>
      <c r="T1849" t="s">
        <v>163</v>
      </c>
      <c r="U1849" t="s">
        <v>55</v>
      </c>
      <c r="V1849">
        <v>52491</v>
      </c>
      <c r="W1849" t="s">
        <v>74</v>
      </c>
      <c r="X1849" t="s">
        <v>44</v>
      </c>
      <c r="Y1849" t="s">
        <v>45</v>
      </c>
      <c r="Z1849">
        <v>4</v>
      </c>
    </row>
    <row r="1850" spans="1:26" x14ac:dyDescent="0.3">
      <c r="A1850">
        <v>2275</v>
      </c>
      <c r="B1850" t="s">
        <v>68</v>
      </c>
      <c r="C1850" t="s">
        <v>377</v>
      </c>
      <c r="D1850" s="1">
        <v>44586</v>
      </c>
      <c r="E1850" s="1"/>
      <c r="F1850" t="s">
        <v>3019</v>
      </c>
      <c r="G1850" t="s">
        <v>6929</v>
      </c>
      <c r="H1850" t="s">
        <v>6930</v>
      </c>
      <c r="I1850" t="s">
        <v>50</v>
      </c>
      <c r="J1850" t="s">
        <v>32</v>
      </c>
      <c r="K1850" t="s">
        <v>52</v>
      </c>
      <c r="L1850" t="s">
        <v>64</v>
      </c>
      <c r="M1850" t="s">
        <v>63</v>
      </c>
      <c r="N1850" t="s">
        <v>36</v>
      </c>
      <c r="O1850" t="s">
        <v>37</v>
      </c>
      <c r="P1850" t="s">
        <v>38</v>
      </c>
      <c r="Q1850" t="s">
        <v>504</v>
      </c>
      <c r="R1850" s="1">
        <v>18606</v>
      </c>
      <c r="S1850" t="s">
        <v>40</v>
      </c>
      <c r="T1850" t="s">
        <v>1062</v>
      </c>
      <c r="U1850" t="s">
        <v>55</v>
      </c>
      <c r="V1850">
        <v>2169</v>
      </c>
      <c r="W1850" t="s">
        <v>128</v>
      </c>
      <c r="X1850" t="s">
        <v>84</v>
      </c>
      <c r="Y1850" t="s">
        <v>45</v>
      </c>
      <c r="Z1850">
        <v>2</v>
      </c>
    </row>
    <row r="1851" spans="1:26" x14ac:dyDescent="0.3">
      <c r="A1851">
        <v>2276</v>
      </c>
      <c r="B1851" t="s">
        <v>6931</v>
      </c>
      <c r="C1851" t="s">
        <v>1250</v>
      </c>
      <c r="D1851" s="1">
        <v>45117</v>
      </c>
      <c r="E1851" s="1"/>
      <c r="F1851" t="s">
        <v>3019</v>
      </c>
      <c r="G1851" t="s">
        <v>6932</v>
      </c>
      <c r="H1851" t="s">
        <v>6933</v>
      </c>
      <c r="I1851" t="s">
        <v>80</v>
      </c>
      <c r="J1851" t="s">
        <v>32</v>
      </c>
      <c r="K1851" t="s">
        <v>63</v>
      </c>
      <c r="L1851" t="s">
        <v>64</v>
      </c>
      <c r="M1851" t="s">
        <v>35</v>
      </c>
      <c r="N1851" t="s">
        <v>36</v>
      </c>
      <c r="O1851" t="s">
        <v>37</v>
      </c>
      <c r="P1851" t="s">
        <v>38</v>
      </c>
      <c r="Q1851" t="s">
        <v>177</v>
      </c>
      <c r="R1851" s="1">
        <v>30276</v>
      </c>
      <c r="S1851" t="s">
        <v>40</v>
      </c>
      <c r="T1851" t="s">
        <v>419</v>
      </c>
      <c r="U1851" t="s">
        <v>42</v>
      </c>
      <c r="V1851">
        <v>2478</v>
      </c>
      <c r="W1851" t="s">
        <v>43</v>
      </c>
      <c r="X1851" t="s">
        <v>104</v>
      </c>
      <c r="Y1851" t="s">
        <v>45</v>
      </c>
      <c r="Z1851">
        <v>1</v>
      </c>
    </row>
    <row r="1852" spans="1:26" x14ac:dyDescent="0.3">
      <c r="A1852">
        <v>2277</v>
      </c>
      <c r="B1852" t="s">
        <v>1991</v>
      </c>
      <c r="C1852" t="s">
        <v>3342</v>
      </c>
      <c r="D1852" s="1">
        <v>44665</v>
      </c>
      <c r="E1852" s="1"/>
      <c r="F1852" t="s">
        <v>3019</v>
      </c>
      <c r="G1852" t="s">
        <v>6934</v>
      </c>
      <c r="H1852" t="s">
        <v>6935</v>
      </c>
      <c r="I1852" t="s">
        <v>31</v>
      </c>
      <c r="J1852" t="s">
        <v>32</v>
      </c>
      <c r="K1852" t="s">
        <v>33</v>
      </c>
      <c r="L1852" t="s">
        <v>64</v>
      </c>
      <c r="M1852" t="s">
        <v>35</v>
      </c>
      <c r="N1852" t="s">
        <v>36</v>
      </c>
      <c r="O1852" t="s">
        <v>37</v>
      </c>
      <c r="P1852" t="s">
        <v>38</v>
      </c>
      <c r="Q1852" t="s">
        <v>90</v>
      </c>
      <c r="R1852" s="1">
        <v>23283</v>
      </c>
      <c r="S1852" t="s">
        <v>40</v>
      </c>
      <c r="T1852" t="s">
        <v>103</v>
      </c>
      <c r="U1852" t="s">
        <v>42</v>
      </c>
      <c r="V1852">
        <v>1731</v>
      </c>
      <c r="W1852" t="s">
        <v>56</v>
      </c>
      <c r="X1852" t="s">
        <v>44</v>
      </c>
      <c r="Y1852" t="s">
        <v>45</v>
      </c>
      <c r="Z1852">
        <v>5</v>
      </c>
    </row>
    <row r="1853" spans="1:26" x14ac:dyDescent="0.3">
      <c r="A1853">
        <v>2278</v>
      </c>
      <c r="B1853" t="s">
        <v>6936</v>
      </c>
      <c r="C1853" t="s">
        <v>780</v>
      </c>
      <c r="D1853" s="1">
        <v>44752</v>
      </c>
      <c r="E1853" s="1"/>
      <c r="F1853" t="s">
        <v>3019</v>
      </c>
      <c r="G1853" t="s">
        <v>6937</v>
      </c>
      <c r="H1853" t="s">
        <v>6938</v>
      </c>
      <c r="I1853" t="s">
        <v>31</v>
      </c>
      <c r="J1853" t="s">
        <v>32</v>
      </c>
      <c r="K1853" t="s">
        <v>52</v>
      </c>
      <c r="L1853" t="s">
        <v>64</v>
      </c>
      <c r="M1853" t="s">
        <v>35</v>
      </c>
      <c r="N1853" t="s">
        <v>36</v>
      </c>
      <c r="O1853" t="s">
        <v>37</v>
      </c>
      <c r="P1853" t="s">
        <v>38</v>
      </c>
      <c r="Q1853" t="s">
        <v>594</v>
      </c>
      <c r="R1853" s="1">
        <v>23158</v>
      </c>
      <c r="S1853" t="s">
        <v>40</v>
      </c>
      <c r="T1853" t="s">
        <v>216</v>
      </c>
      <c r="U1853" t="s">
        <v>42</v>
      </c>
      <c r="V1853">
        <v>1776</v>
      </c>
      <c r="W1853" t="s">
        <v>43</v>
      </c>
      <c r="X1853" t="s">
        <v>44</v>
      </c>
      <c r="Y1853" t="s">
        <v>45</v>
      </c>
      <c r="Z1853">
        <v>4</v>
      </c>
    </row>
    <row r="1854" spans="1:26" x14ac:dyDescent="0.3">
      <c r="A1854">
        <v>2279</v>
      </c>
      <c r="B1854" t="s">
        <v>2253</v>
      </c>
      <c r="C1854" t="s">
        <v>6939</v>
      </c>
      <c r="D1854" s="1">
        <v>44739</v>
      </c>
      <c r="E1854" s="1"/>
      <c r="F1854" t="s">
        <v>3019</v>
      </c>
      <c r="G1854" t="s">
        <v>6940</v>
      </c>
      <c r="H1854" t="s">
        <v>6941</v>
      </c>
      <c r="I1854" t="s">
        <v>50</v>
      </c>
      <c r="J1854" t="s">
        <v>32</v>
      </c>
      <c r="K1854" t="s">
        <v>33</v>
      </c>
      <c r="L1854" t="s">
        <v>34</v>
      </c>
      <c r="M1854" t="s">
        <v>63</v>
      </c>
      <c r="N1854" t="s">
        <v>36</v>
      </c>
      <c r="O1854" t="s">
        <v>37</v>
      </c>
      <c r="P1854" t="s">
        <v>38</v>
      </c>
      <c r="Q1854" t="s">
        <v>2517</v>
      </c>
      <c r="R1854" s="1">
        <v>28168</v>
      </c>
      <c r="S1854" t="s">
        <v>40</v>
      </c>
      <c r="T1854" t="s">
        <v>2517</v>
      </c>
      <c r="U1854" t="s">
        <v>55</v>
      </c>
      <c r="V1854">
        <v>2128</v>
      </c>
      <c r="W1854" t="s">
        <v>74</v>
      </c>
      <c r="X1854" t="s">
        <v>104</v>
      </c>
      <c r="Y1854" t="s">
        <v>45</v>
      </c>
      <c r="Z1854">
        <v>1</v>
      </c>
    </row>
    <row r="1855" spans="1:26" x14ac:dyDescent="0.3">
      <c r="A1855">
        <v>2280</v>
      </c>
      <c r="B1855" t="s">
        <v>6942</v>
      </c>
      <c r="C1855" t="s">
        <v>3128</v>
      </c>
      <c r="D1855" s="1">
        <v>43438</v>
      </c>
      <c r="E1855" s="1">
        <v>45114</v>
      </c>
      <c r="F1855" t="s">
        <v>3019</v>
      </c>
      <c r="G1855" t="s">
        <v>6943</v>
      </c>
      <c r="H1855" t="s">
        <v>6944</v>
      </c>
      <c r="I1855" t="s">
        <v>168</v>
      </c>
      <c r="J1855" t="s">
        <v>745</v>
      </c>
      <c r="K1855" t="s">
        <v>33</v>
      </c>
      <c r="L1855" t="s">
        <v>51</v>
      </c>
      <c r="M1855" t="s">
        <v>35</v>
      </c>
      <c r="N1855" t="s">
        <v>140</v>
      </c>
      <c r="O1855" t="s">
        <v>6945</v>
      </c>
      <c r="P1855" t="s">
        <v>38</v>
      </c>
      <c r="Q1855" t="s">
        <v>332</v>
      </c>
      <c r="R1855" s="1">
        <v>31112</v>
      </c>
      <c r="S1855" t="s">
        <v>40</v>
      </c>
      <c r="T1855" t="s">
        <v>226</v>
      </c>
      <c r="U1855" t="s">
        <v>42</v>
      </c>
      <c r="V1855">
        <v>2030</v>
      </c>
      <c r="W1855" t="s">
        <v>43</v>
      </c>
      <c r="X1855" t="s">
        <v>84</v>
      </c>
      <c r="Y1855" t="s">
        <v>45</v>
      </c>
      <c r="Z1855">
        <v>4</v>
      </c>
    </row>
    <row r="1856" spans="1:26" x14ac:dyDescent="0.3">
      <c r="A1856">
        <v>2281</v>
      </c>
      <c r="B1856" t="s">
        <v>6946</v>
      </c>
      <c r="C1856" t="s">
        <v>1479</v>
      </c>
      <c r="D1856" s="1">
        <v>43718</v>
      </c>
      <c r="E1856" s="1"/>
      <c r="F1856" t="s">
        <v>3019</v>
      </c>
      <c r="G1856" t="s">
        <v>6947</v>
      </c>
      <c r="H1856" t="s">
        <v>6948</v>
      </c>
      <c r="I1856" t="s">
        <v>62</v>
      </c>
      <c r="J1856" t="s">
        <v>32</v>
      </c>
      <c r="K1856" t="s">
        <v>63</v>
      </c>
      <c r="L1856" t="s">
        <v>34</v>
      </c>
      <c r="M1856" t="s">
        <v>63</v>
      </c>
      <c r="N1856" t="s">
        <v>36</v>
      </c>
      <c r="O1856" t="s">
        <v>37</v>
      </c>
      <c r="P1856" t="s">
        <v>38</v>
      </c>
      <c r="Q1856" t="s">
        <v>90</v>
      </c>
      <c r="R1856" s="1">
        <v>36050</v>
      </c>
      <c r="S1856" t="s">
        <v>40</v>
      </c>
      <c r="T1856" t="s">
        <v>83</v>
      </c>
      <c r="U1856" t="s">
        <v>55</v>
      </c>
      <c r="V1856">
        <v>1752</v>
      </c>
      <c r="W1856" t="s">
        <v>56</v>
      </c>
      <c r="X1856" t="s">
        <v>75</v>
      </c>
      <c r="Y1856" t="s">
        <v>45</v>
      </c>
      <c r="Z1856">
        <v>4</v>
      </c>
    </row>
    <row r="1857" spans="1:26" x14ac:dyDescent="0.3">
      <c r="A1857">
        <v>2282</v>
      </c>
      <c r="B1857" t="s">
        <v>6025</v>
      </c>
      <c r="C1857" t="s">
        <v>6949</v>
      </c>
      <c r="D1857" s="1">
        <v>43580</v>
      </c>
      <c r="E1857" s="1"/>
      <c r="F1857" t="s">
        <v>3019</v>
      </c>
      <c r="G1857" t="s">
        <v>6950</v>
      </c>
      <c r="H1857" t="s">
        <v>6951</v>
      </c>
      <c r="I1857" t="s">
        <v>62</v>
      </c>
      <c r="J1857" t="s">
        <v>32</v>
      </c>
      <c r="K1857" t="s">
        <v>52</v>
      </c>
      <c r="L1857" t="s">
        <v>51</v>
      </c>
      <c r="M1857" t="s">
        <v>63</v>
      </c>
      <c r="N1857" t="s">
        <v>36</v>
      </c>
      <c r="O1857" t="s">
        <v>37</v>
      </c>
      <c r="P1857" t="s">
        <v>38</v>
      </c>
      <c r="Q1857" t="s">
        <v>231</v>
      </c>
      <c r="R1857" s="1">
        <v>24681</v>
      </c>
      <c r="S1857" t="s">
        <v>40</v>
      </c>
      <c r="T1857" t="s">
        <v>113</v>
      </c>
      <c r="U1857" t="s">
        <v>55</v>
      </c>
      <c r="V1857">
        <v>1901</v>
      </c>
      <c r="W1857" t="s">
        <v>128</v>
      </c>
      <c r="X1857" t="s">
        <v>75</v>
      </c>
      <c r="Y1857" t="s">
        <v>45</v>
      </c>
      <c r="Z1857">
        <v>4</v>
      </c>
    </row>
    <row r="1858" spans="1:26" x14ac:dyDescent="0.3">
      <c r="A1858">
        <v>2283</v>
      </c>
      <c r="B1858" t="s">
        <v>2838</v>
      </c>
      <c r="C1858" t="s">
        <v>759</v>
      </c>
      <c r="D1858" s="1">
        <v>43376</v>
      </c>
      <c r="E1858" s="1">
        <v>43643</v>
      </c>
      <c r="F1858" t="s">
        <v>2609</v>
      </c>
      <c r="G1858" t="s">
        <v>6952</v>
      </c>
      <c r="H1858" t="s">
        <v>6953</v>
      </c>
      <c r="I1858" t="s">
        <v>98</v>
      </c>
      <c r="J1858" t="s">
        <v>745</v>
      </c>
      <c r="K1858" t="s">
        <v>52</v>
      </c>
      <c r="L1858" t="s">
        <v>64</v>
      </c>
      <c r="M1858" t="s">
        <v>35</v>
      </c>
      <c r="N1858" t="s">
        <v>140</v>
      </c>
      <c r="O1858" t="s">
        <v>6954</v>
      </c>
      <c r="P1858" t="s">
        <v>2623</v>
      </c>
      <c r="Q1858" t="s">
        <v>90</v>
      </c>
      <c r="R1858" s="1">
        <v>22632</v>
      </c>
      <c r="S1858" t="s">
        <v>40</v>
      </c>
      <c r="T1858" t="s">
        <v>103</v>
      </c>
      <c r="U1858" t="s">
        <v>55</v>
      </c>
      <c r="V1858">
        <v>2045</v>
      </c>
      <c r="W1858" t="s">
        <v>43</v>
      </c>
      <c r="X1858" t="s">
        <v>75</v>
      </c>
      <c r="Y1858" t="s">
        <v>45</v>
      </c>
      <c r="Z1858">
        <v>4</v>
      </c>
    </row>
    <row r="1859" spans="1:26" x14ac:dyDescent="0.3">
      <c r="A1859">
        <v>2284</v>
      </c>
      <c r="B1859" t="s">
        <v>784</v>
      </c>
      <c r="C1859" t="s">
        <v>3396</v>
      </c>
      <c r="D1859" s="1">
        <v>44726</v>
      </c>
      <c r="E1859" s="1"/>
      <c r="F1859" t="s">
        <v>2397</v>
      </c>
      <c r="G1859" t="s">
        <v>6955</v>
      </c>
      <c r="H1859" t="s">
        <v>6956</v>
      </c>
      <c r="I1859" t="s">
        <v>50</v>
      </c>
      <c r="J1859" t="s">
        <v>32</v>
      </c>
      <c r="K1859" t="s">
        <v>52</v>
      </c>
      <c r="L1859" t="s">
        <v>34</v>
      </c>
      <c r="M1859" t="s">
        <v>52</v>
      </c>
      <c r="N1859" t="s">
        <v>36</v>
      </c>
      <c r="O1859" t="s">
        <v>37</v>
      </c>
      <c r="P1859" t="s">
        <v>170</v>
      </c>
      <c r="Q1859" t="s">
        <v>305</v>
      </c>
      <c r="R1859" s="1">
        <v>22182</v>
      </c>
      <c r="S1859" t="s">
        <v>40</v>
      </c>
      <c r="T1859" t="s">
        <v>226</v>
      </c>
      <c r="U1859" t="s">
        <v>42</v>
      </c>
      <c r="V1859">
        <v>2067</v>
      </c>
      <c r="W1859" t="s">
        <v>74</v>
      </c>
      <c r="X1859" t="s">
        <v>44</v>
      </c>
      <c r="Y1859" t="s">
        <v>45</v>
      </c>
      <c r="Z1859">
        <v>2</v>
      </c>
    </row>
    <row r="1860" spans="1:26" x14ac:dyDescent="0.3">
      <c r="A1860">
        <v>2285</v>
      </c>
      <c r="B1860" t="s">
        <v>6957</v>
      </c>
      <c r="C1860" t="s">
        <v>3235</v>
      </c>
      <c r="D1860" s="1">
        <v>44607</v>
      </c>
      <c r="E1860" s="1"/>
      <c r="F1860" t="s">
        <v>3019</v>
      </c>
      <c r="G1860" t="s">
        <v>6958</v>
      </c>
      <c r="H1860" t="s">
        <v>6959</v>
      </c>
      <c r="I1860" t="s">
        <v>89</v>
      </c>
      <c r="J1860" t="s">
        <v>32</v>
      </c>
      <c r="K1860" t="s">
        <v>63</v>
      </c>
      <c r="L1860" t="s">
        <v>34</v>
      </c>
      <c r="M1860" t="s">
        <v>35</v>
      </c>
      <c r="N1860" t="s">
        <v>36</v>
      </c>
      <c r="O1860" t="s">
        <v>37</v>
      </c>
      <c r="P1860" t="s">
        <v>38</v>
      </c>
      <c r="Q1860" t="s">
        <v>177</v>
      </c>
      <c r="R1860" s="1">
        <v>26081</v>
      </c>
      <c r="S1860" t="s">
        <v>40</v>
      </c>
      <c r="T1860" t="s">
        <v>178</v>
      </c>
      <c r="U1860" t="s">
        <v>55</v>
      </c>
      <c r="V1860">
        <v>2169</v>
      </c>
      <c r="W1860" t="s">
        <v>74</v>
      </c>
      <c r="X1860" t="s">
        <v>75</v>
      </c>
      <c r="Y1860" t="s">
        <v>45</v>
      </c>
      <c r="Z1860">
        <v>5</v>
      </c>
    </row>
    <row r="1861" spans="1:26" x14ac:dyDescent="0.3">
      <c r="A1861">
        <v>2286</v>
      </c>
      <c r="B1861" t="s">
        <v>6960</v>
      </c>
      <c r="C1861" t="s">
        <v>2183</v>
      </c>
      <c r="D1861" s="1">
        <v>43367</v>
      </c>
      <c r="E1861" s="1">
        <v>44214</v>
      </c>
      <c r="F1861" t="s">
        <v>3019</v>
      </c>
      <c r="G1861" t="s">
        <v>6961</v>
      </c>
      <c r="H1861" t="s">
        <v>6962</v>
      </c>
      <c r="I1861" t="s">
        <v>118</v>
      </c>
      <c r="J1861" t="s">
        <v>32</v>
      </c>
      <c r="K1861" t="s">
        <v>33</v>
      </c>
      <c r="L1861" t="s">
        <v>64</v>
      </c>
      <c r="M1861" t="s">
        <v>35</v>
      </c>
      <c r="N1861" t="s">
        <v>175</v>
      </c>
      <c r="O1861" t="s">
        <v>6963</v>
      </c>
      <c r="P1861" t="s">
        <v>38</v>
      </c>
      <c r="Q1861" t="s">
        <v>101</v>
      </c>
      <c r="R1861" s="1">
        <v>29869</v>
      </c>
      <c r="S1861" t="s">
        <v>40</v>
      </c>
      <c r="T1861" t="s">
        <v>205</v>
      </c>
      <c r="U1861" t="s">
        <v>55</v>
      </c>
      <c r="V1861">
        <v>2045</v>
      </c>
      <c r="W1861" t="s">
        <v>93</v>
      </c>
      <c r="X1861" t="s">
        <v>104</v>
      </c>
      <c r="Y1861" t="s">
        <v>45</v>
      </c>
      <c r="Z1861">
        <v>2</v>
      </c>
    </row>
    <row r="1862" spans="1:26" x14ac:dyDescent="0.3">
      <c r="A1862">
        <v>2287</v>
      </c>
      <c r="B1862" t="s">
        <v>6964</v>
      </c>
      <c r="C1862" t="s">
        <v>6965</v>
      </c>
      <c r="D1862" s="1">
        <v>44629</v>
      </c>
      <c r="E1862" s="1">
        <v>45024</v>
      </c>
      <c r="F1862" t="s">
        <v>3019</v>
      </c>
      <c r="G1862" t="s">
        <v>6966</v>
      </c>
      <c r="H1862" t="s">
        <v>6967</v>
      </c>
      <c r="I1862" t="s">
        <v>168</v>
      </c>
      <c r="J1862" t="s">
        <v>32</v>
      </c>
      <c r="K1862" t="s">
        <v>33</v>
      </c>
      <c r="L1862" t="s">
        <v>64</v>
      </c>
      <c r="M1862" t="s">
        <v>52</v>
      </c>
      <c r="N1862" t="s">
        <v>99</v>
      </c>
      <c r="O1862" t="s">
        <v>6968</v>
      </c>
      <c r="P1862" t="s">
        <v>38</v>
      </c>
      <c r="Q1862" t="s">
        <v>81</v>
      </c>
      <c r="R1862" s="1">
        <v>22360</v>
      </c>
      <c r="S1862" t="s">
        <v>40</v>
      </c>
      <c r="T1862" t="s">
        <v>103</v>
      </c>
      <c r="U1862" t="s">
        <v>42</v>
      </c>
      <c r="V1862">
        <v>2110</v>
      </c>
      <c r="W1862" t="s">
        <v>43</v>
      </c>
      <c r="X1862" t="s">
        <v>75</v>
      </c>
      <c r="Y1862" t="s">
        <v>45</v>
      </c>
      <c r="Z1862">
        <v>2</v>
      </c>
    </row>
    <row r="1863" spans="1:26" x14ac:dyDescent="0.3">
      <c r="A1863">
        <v>2288</v>
      </c>
      <c r="B1863" t="s">
        <v>466</v>
      </c>
      <c r="C1863" t="s">
        <v>6969</v>
      </c>
      <c r="D1863" s="1">
        <v>43411</v>
      </c>
      <c r="E1863" s="1">
        <v>43976</v>
      </c>
      <c r="F1863" t="s">
        <v>3019</v>
      </c>
      <c r="G1863" t="s">
        <v>6970</v>
      </c>
      <c r="H1863" t="s">
        <v>6971</v>
      </c>
      <c r="I1863" t="s">
        <v>118</v>
      </c>
      <c r="J1863" t="s">
        <v>32</v>
      </c>
      <c r="K1863" t="s">
        <v>63</v>
      </c>
      <c r="L1863" t="s">
        <v>51</v>
      </c>
      <c r="M1863" t="s">
        <v>35</v>
      </c>
      <c r="N1863" t="s">
        <v>99</v>
      </c>
      <c r="O1863" t="s">
        <v>6972</v>
      </c>
      <c r="P1863" t="s">
        <v>38</v>
      </c>
      <c r="Q1863" t="s">
        <v>231</v>
      </c>
      <c r="R1863" s="1">
        <v>30934</v>
      </c>
      <c r="S1863" t="s">
        <v>40</v>
      </c>
      <c r="T1863" t="s">
        <v>113</v>
      </c>
      <c r="U1863" t="s">
        <v>42</v>
      </c>
      <c r="V1863">
        <v>2451</v>
      </c>
      <c r="W1863" t="s">
        <v>93</v>
      </c>
      <c r="X1863" t="s">
        <v>104</v>
      </c>
      <c r="Y1863" t="s">
        <v>45</v>
      </c>
      <c r="Z1863">
        <v>5</v>
      </c>
    </row>
    <row r="1864" spans="1:26" x14ac:dyDescent="0.3">
      <c r="A1864">
        <v>2289</v>
      </c>
      <c r="B1864" t="s">
        <v>6973</v>
      </c>
      <c r="C1864" t="s">
        <v>6974</v>
      </c>
      <c r="D1864" s="1">
        <v>43708</v>
      </c>
      <c r="E1864" s="1"/>
      <c r="F1864" t="s">
        <v>2609</v>
      </c>
      <c r="G1864" t="s">
        <v>6975</v>
      </c>
      <c r="H1864" t="s">
        <v>6976</v>
      </c>
      <c r="I1864" t="s">
        <v>89</v>
      </c>
      <c r="J1864" t="s">
        <v>32</v>
      </c>
      <c r="K1864" t="s">
        <v>63</v>
      </c>
      <c r="L1864" t="s">
        <v>51</v>
      </c>
      <c r="M1864" t="s">
        <v>52</v>
      </c>
      <c r="N1864" t="s">
        <v>36</v>
      </c>
      <c r="O1864" t="s">
        <v>37</v>
      </c>
      <c r="P1864" t="s">
        <v>2623</v>
      </c>
      <c r="Q1864" t="s">
        <v>90</v>
      </c>
      <c r="R1864" s="1">
        <v>22710</v>
      </c>
      <c r="S1864" t="s">
        <v>40</v>
      </c>
      <c r="T1864" t="s">
        <v>83</v>
      </c>
      <c r="U1864" t="s">
        <v>55</v>
      </c>
      <c r="V1864">
        <v>1460</v>
      </c>
      <c r="W1864" t="s">
        <v>43</v>
      </c>
      <c r="X1864" t="s">
        <v>75</v>
      </c>
      <c r="Y1864" t="s">
        <v>45</v>
      </c>
      <c r="Z1864">
        <v>4</v>
      </c>
    </row>
    <row r="1865" spans="1:26" x14ac:dyDescent="0.3">
      <c r="A1865">
        <v>2290</v>
      </c>
      <c r="B1865" t="s">
        <v>6977</v>
      </c>
      <c r="C1865" t="s">
        <v>6978</v>
      </c>
      <c r="D1865" s="1">
        <v>44162</v>
      </c>
      <c r="E1865" s="1">
        <v>45112</v>
      </c>
      <c r="F1865" t="s">
        <v>6979</v>
      </c>
      <c r="G1865" t="s">
        <v>6980</v>
      </c>
      <c r="H1865" t="s">
        <v>6981</v>
      </c>
      <c r="I1865" t="s">
        <v>50</v>
      </c>
      <c r="J1865" t="s">
        <v>32</v>
      </c>
      <c r="K1865" t="s">
        <v>63</v>
      </c>
      <c r="L1865" t="s">
        <v>64</v>
      </c>
      <c r="M1865" t="s">
        <v>35</v>
      </c>
      <c r="N1865" t="s">
        <v>140</v>
      </c>
      <c r="O1865" t="s">
        <v>6982</v>
      </c>
      <c r="P1865" t="s">
        <v>65</v>
      </c>
      <c r="Q1865" t="s">
        <v>305</v>
      </c>
      <c r="R1865" s="1">
        <v>15447</v>
      </c>
      <c r="S1865" t="s">
        <v>6983</v>
      </c>
      <c r="T1865" t="s">
        <v>352</v>
      </c>
      <c r="U1865" t="s">
        <v>42</v>
      </c>
      <c r="V1865">
        <v>2908</v>
      </c>
      <c r="W1865" t="s">
        <v>56</v>
      </c>
      <c r="X1865" t="s">
        <v>44</v>
      </c>
      <c r="Y1865" t="s">
        <v>45</v>
      </c>
      <c r="Z1865">
        <v>2</v>
      </c>
    </row>
    <row r="1866" spans="1:26" x14ac:dyDescent="0.3">
      <c r="A1866">
        <v>2291</v>
      </c>
      <c r="B1866" t="s">
        <v>1606</v>
      </c>
      <c r="C1866" t="s">
        <v>6984</v>
      </c>
      <c r="D1866" s="1">
        <v>44019</v>
      </c>
      <c r="E1866" s="1"/>
      <c r="F1866" t="s">
        <v>6985</v>
      </c>
      <c r="G1866" t="s">
        <v>6986</v>
      </c>
      <c r="H1866" t="s">
        <v>6987</v>
      </c>
      <c r="I1866" t="s">
        <v>118</v>
      </c>
      <c r="J1866" t="s">
        <v>32</v>
      </c>
      <c r="K1866" t="s">
        <v>33</v>
      </c>
      <c r="L1866" t="s">
        <v>64</v>
      </c>
      <c r="M1866" t="s">
        <v>52</v>
      </c>
      <c r="N1866" t="s">
        <v>36</v>
      </c>
      <c r="O1866" t="s">
        <v>37</v>
      </c>
      <c r="P1866" t="s">
        <v>38</v>
      </c>
      <c r="Q1866" t="s">
        <v>81</v>
      </c>
      <c r="R1866" s="1">
        <v>31095</v>
      </c>
      <c r="S1866" t="s">
        <v>40</v>
      </c>
      <c r="T1866" t="s">
        <v>103</v>
      </c>
      <c r="U1866" t="s">
        <v>42</v>
      </c>
      <c r="V1866">
        <v>2030</v>
      </c>
      <c r="W1866" t="s">
        <v>93</v>
      </c>
      <c r="X1866" t="s">
        <v>84</v>
      </c>
      <c r="Y1866" t="s">
        <v>45</v>
      </c>
      <c r="Z1866">
        <v>4</v>
      </c>
    </row>
    <row r="1867" spans="1:26" x14ac:dyDescent="0.3">
      <c r="A1867">
        <v>2292</v>
      </c>
      <c r="B1867" t="s">
        <v>316</v>
      </c>
      <c r="C1867" t="s">
        <v>6988</v>
      </c>
      <c r="D1867" s="1">
        <v>43841</v>
      </c>
      <c r="E1867" s="1"/>
      <c r="F1867" t="s">
        <v>3019</v>
      </c>
      <c r="G1867" t="s">
        <v>6989</v>
      </c>
      <c r="H1867" t="s">
        <v>6990</v>
      </c>
      <c r="I1867" t="s">
        <v>80</v>
      </c>
      <c r="J1867" t="s">
        <v>32</v>
      </c>
      <c r="K1867" t="s">
        <v>33</v>
      </c>
      <c r="L1867" t="s">
        <v>34</v>
      </c>
      <c r="M1867" t="s">
        <v>35</v>
      </c>
      <c r="N1867" t="s">
        <v>36</v>
      </c>
      <c r="O1867" t="s">
        <v>37</v>
      </c>
      <c r="P1867" t="s">
        <v>38</v>
      </c>
      <c r="Q1867" t="s">
        <v>53</v>
      </c>
      <c r="R1867" s="1">
        <v>23108</v>
      </c>
      <c r="S1867" t="s">
        <v>40</v>
      </c>
      <c r="T1867" t="s">
        <v>226</v>
      </c>
      <c r="U1867" t="s">
        <v>55</v>
      </c>
      <c r="V1867">
        <v>1890</v>
      </c>
      <c r="W1867" t="s">
        <v>43</v>
      </c>
      <c r="X1867" t="s">
        <v>44</v>
      </c>
      <c r="Y1867" t="s">
        <v>45</v>
      </c>
      <c r="Z1867">
        <v>2</v>
      </c>
    </row>
    <row r="1868" spans="1:26" x14ac:dyDescent="0.3">
      <c r="A1868">
        <v>2293</v>
      </c>
      <c r="B1868" t="s">
        <v>3414</v>
      </c>
      <c r="C1868" t="s">
        <v>1116</v>
      </c>
      <c r="D1868" s="1">
        <v>43997</v>
      </c>
      <c r="E1868" s="1">
        <v>44444</v>
      </c>
      <c r="F1868" t="s">
        <v>3019</v>
      </c>
      <c r="G1868" t="s">
        <v>6991</v>
      </c>
      <c r="H1868" t="s">
        <v>6992</v>
      </c>
      <c r="I1868" t="s">
        <v>31</v>
      </c>
      <c r="J1868" t="s">
        <v>32</v>
      </c>
      <c r="K1868" t="s">
        <v>33</v>
      </c>
      <c r="L1868" t="s">
        <v>64</v>
      </c>
      <c r="M1868" t="s">
        <v>63</v>
      </c>
      <c r="N1868" t="s">
        <v>99</v>
      </c>
      <c r="O1868" t="s">
        <v>6993</v>
      </c>
      <c r="P1868" t="s">
        <v>38</v>
      </c>
      <c r="Q1868" t="s">
        <v>90</v>
      </c>
      <c r="R1868" s="1">
        <v>35886</v>
      </c>
      <c r="S1868" t="s">
        <v>40</v>
      </c>
      <c r="T1868" t="s">
        <v>83</v>
      </c>
      <c r="U1868" t="s">
        <v>55</v>
      </c>
      <c r="V1868">
        <v>1803</v>
      </c>
      <c r="W1868" t="s">
        <v>74</v>
      </c>
      <c r="X1868" t="s">
        <v>75</v>
      </c>
      <c r="Y1868" t="s">
        <v>45</v>
      </c>
      <c r="Z1868">
        <v>2</v>
      </c>
    </row>
    <row r="1869" spans="1:26" x14ac:dyDescent="0.3">
      <c r="A1869">
        <v>2294</v>
      </c>
      <c r="B1869" t="s">
        <v>6994</v>
      </c>
      <c r="C1869" t="s">
        <v>820</v>
      </c>
      <c r="D1869" s="1">
        <v>44114</v>
      </c>
      <c r="E1869" s="1"/>
      <c r="F1869" t="s">
        <v>3019</v>
      </c>
      <c r="G1869" t="s">
        <v>6995</v>
      </c>
      <c r="H1869" t="s">
        <v>6996</v>
      </c>
      <c r="I1869" t="s">
        <v>168</v>
      </c>
      <c r="J1869" t="s">
        <v>32</v>
      </c>
      <c r="K1869" t="s">
        <v>33</v>
      </c>
      <c r="L1869" t="s">
        <v>51</v>
      </c>
      <c r="M1869" t="s">
        <v>52</v>
      </c>
      <c r="N1869" t="s">
        <v>36</v>
      </c>
      <c r="O1869" t="s">
        <v>37</v>
      </c>
      <c r="P1869" t="s">
        <v>38</v>
      </c>
      <c r="Q1869" t="s">
        <v>90</v>
      </c>
      <c r="R1869" s="1">
        <v>27731</v>
      </c>
      <c r="S1869" t="s">
        <v>40</v>
      </c>
      <c r="T1869" t="s">
        <v>113</v>
      </c>
      <c r="U1869" t="s">
        <v>55</v>
      </c>
      <c r="V1869">
        <v>6930</v>
      </c>
      <c r="W1869" t="s">
        <v>93</v>
      </c>
      <c r="X1869" t="s">
        <v>75</v>
      </c>
      <c r="Y1869" t="s">
        <v>45</v>
      </c>
      <c r="Z1869">
        <v>4</v>
      </c>
    </row>
    <row r="1870" spans="1:26" x14ac:dyDescent="0.3">
      <c r="A1870">
        <v>2295</v>
      </c>
      <c r="B1870" t="s">
        <v>838</v>
      </c>
      <c r="C1870" t="s">
        <v>1524</v>
      </c>
      <c r="D1870" s="1">
        <v>44700</v>
      </c>
      <c r="E1870" s="1">
        <v>45026</v>
      </c>
      <c r="F1870" t="s">
        <v>3019</v>
      </c>
      <c r="G1870" t="s">
        <v>6997</v>
      </c>
      <c r="H1870" t="s">
        <v>6998</v>
      </c>
      <c r="I1870" t="s">
        <v>133</v>
      </c>
      <c r="J1870" t="s">
        <v>32</v>
      </c>
      <c r="K1870" t="s">
        <v>63</v>
      </c>
      <c r="L1870" t="s">
        <v>64</v>
      </c>
      <c r="M1870" t="s">
        <v>35</v>
      </c>
      <c r="N1870" t="s">
        <v>99</v>
      </c>
      <c r="O1870" t="s">
        <v>6999</v>
      </c>
      <c r="P1870" t="s">
        <v>38</v>
      </c>
      <c r="Q1870" t="s">
        <v>90</v>
      </c>
      <c r="R1870" s="1">
        <v>36185</v>
      </c>
      <c r="S1870" t="s">
        <v>40</v>
      </c>
      <c r="T1870" t="s">
        <v>193</v>
      </c>
      <c r="U1870" t="s">
        <v>42</v>
      </c>
      <c r="V1870">
        <v>53295</v>
      </c>
      <c r="W1870" t="s">
        <v>128</v>
      </c>
      <c r="X1870" t="s">
        <v>104</v>
      </c>
      <c r="Y1870" t="s">
        <v>45</v>
      </c>
      <c r="Z1870">
        <v>5</v>
      </c>
    </row>
    <row r="1871" spans="1:26" x14ac:dyDescent="0.3">
      <c r="A1871">
        <v>2296</v>
      </c>
      <c r="B1871" t="s">
        <v>586</v>
      </c>
      <c r="C1871" t="s">
        <v>1375</v>
      </c>
      <c r="D1871" s="1">
        <v>44433</v>
      </c>
      <c r="E1871" s="1"/>
      <c r="F1871" t="s">
        <v>3019</v>
      </c>
      <c r="G1871" t="s">
        <v>7000</v>
      </c>
      <c r="H1871" t="s">
        <v>7001</v>
      </c>
      <c r="I1871" t="s">
        <v>80</v>
      </c>
      <c r="J1871" t="s">
        <v>32</v>
      </c>
      <c r="K1871" t="s">
        <v>63</v>
      </c>
      <c r="L1871" t="s">
        <v>64</v>
      </c>
      <c r="M1871" t="s">
        <v>35</v>
      </c>
      <c r="N1871" t="s">
        <v>36</v>
      </c>
      <c r="O1871" t="s">
        <v>37</v>
      </c>
      <c r="P1871" t="s">
        <v>38</v>
      </c>
      <c r="Q1871" t="s">
        <v>90</v>
      </c>
      <c r="R1871" s="1">
        <v>26772</v>
      </c>
      <c r="S1871" t="s">
        <v>40</v>
      </c>
      <c r="T1871" t="s">
        <v>193</v>
      </c>
      <c r="U1871" t="s">
        <v>42</v>
      </c>
      <c r="V1871">
        <v>85028</v>
      </c>
      <c r="W1871" t="s">
        <v>56</v>
      </c>
      <c r="X1871" t="s">
        <v>104</v>
      </c>
      <c r="Y1871" t="s">
        <v>45</v>
      </c>
      <c r="Z1871">
        <v>1</v>
      </c>
    </row>
    <row r="1872" spans="1:26" x14ac:dyDescent="0.3">
      <c r="A1872">
        <v>2297</v>
      </c>
      <c r="B1872" t="s">
        <v>7002</v>
      </c>
      <c r="C1872" t="s">
        <v>3037</v>
      </c>
      <c r="D1872" s="1">
        <v>43452</v>
      </c>
      <c r="E1872" s="1">
        <v>43733</v>
      </c>
      <c r="F1872" t="s">
        <v>3019</v>
      </c>
      <c r="G1872" t="s">
        <v>7003</v>
      </c>
      <c r="H1872" t="s">
        <v>7004</v>
      </c>
      <c r="I1872" t="s">
        <v>98</v>
      </c>
      <c r="J1872" t="s">
        <v>745</v>
      </c>
      <c r="K1872" t="s">
        <v>52</v>
      </c>
      <c r="L1872" t="s">
        <v>34</v>
      </c>
      <c r="M1872" t="s">
        <v>63</v>
      </c>
      <c r="N1872" t="s">
        <v>126</v>
      </c>
      <c r="O1872" t="s">
        <v>7005</v>
      </c>
      <c r="P1872" t="s">
        <v>38</v>
      </c>
      <c r="Q1872" t="s">
        <v>53</v>
      </c>
      <c r="R1872" s="1">
        <v>21451</v>
      </c>
      <c r="S1872" t="s">
        <v>40</v>
      </c>
      <c r="T1872" t="s">
        <v>83</v>
      </c>
      <c r="U1872" t="s">
        <v>42</v>
      </c>
      <c r="V1872">
        <v>92649</v>
      </c>
      <c r="W1872" t="s">
        <v>93</v>
      </c>
      <c r="X1872" t="s">
        <v>75</v>
      </c>
      <c r="Y1872" t="s">
        <v>45</v>
      </c>
      <c r="Z1872">
        <v>2</v>
      </c>
    </row>
    <row r="1873" spans="1:26" x14ac:dyDescent="0.3">
      <c r="A1873">
        <v>2298</v>
      </c>
      <c r="B1873" t="s">
        <v>107</v>
      </c>
      <c r="C1873" t="s">
        <v>3508</v>
      </c>
      <c r="D1873" s="1">
        <v>45143</v>
      </c>
      <c r="E1873" s="1"/>
      <c r="F1873" t="s">
        <v>3019</v>
      </c>
      <c r="G1873" t="s">
        <v>7006</v>
      </c>
      <c r="H1873" t="s">
        <v>7007</v>
      </c>
      <c r="I1873" t="s">
        <v>98</v>
      </c>
      <c r="J1873" t="s">
        <v>32</v>
      </c>
      <c r="K1873" t="s">
        <v>63</v>
      </c>
      <c r="L1873" t="s">
        <v>64</v>
      </c>
      <c r="M1873" t="s">
        <v>63</v>
      </c>
      <c r="N1873" t="s">
        <v>36</v>
      </c>
      <c r="O1873" t="s">
        <v>37</v>
      </c>
      <c r="P1873" t="s">
        <v>38</v>
      </c>
      <c r="Q1873" t="s">
        <v>90</v>
      </c>
      <c r="R1873" s="1">
        <v>21302</v>
      </c>
      <c r="S1873" t="s">
        <v>40</v>
      </c>
      <c r="T1873" t="s">
        <v>83</v>
      </c>
      <c r="U1873" t="s">
        <v>42</v>
      </c>
      <c r="V1873">
        <v>9493</v>
      </c>
      <c r="W1873" t="s">
        <v>74</v>
      </c>
      <c r="X1873" t="s">
        <v>84</v>
      </c>
      <c r="Y1873" t="s">
        <v>45</v>
      </c>
      <c r="Z1873">
        <v>4</v>
      </c>
    </row>
    <row r="1874" spans="1:26" x14ac:dyDescent="0.3">
      <c r="A1874">
        <v>2299</v>
      </c>
      <c r="B1874" t="s">
        <v>3963</v>
      </c>
      <c r="C1874" t="s">
        <v>7008</v>
      </c>
      <c r="D1874" s="1">
        <v>44664</v>
      </c>
      <c r="E1874" s="1">
        <v>45033</v>
      </c>
      <c r="F1874" t="s">
        <v>3019</v>
      </c>
      <c r="G1874" t="s">
        <v>7009</v>
      </c>
      <c r="H1874" t="s">
        <v>7010</v>
      </c>
      <c r="I1874" t="s">
        <v>80</v>
      </c>
      <c r="J1874" t="s">
        <v>32</v>
      </c>
      <c r="K1874" t="s">
        <v>52</v>
      </c>
      <c r="L1874" t="s">
        <v>51</v>
      </c>
      <c r="M1874" t="s">
        <v>35</v>
      </c>
      <c r="N1874" t="s">
        <v>126</v>
      </c>
      <c r="O1874" t="s">
        <v>7011</v>
      </c>
      <c r="P1874" t="s">
        <v>38</v>
      </c>
      <c r="Q1874" t="s">
        <v>90</v>
      </c>
      <c r="R1874" s="1">
        <v>15396</v>
      </c>
      <c r="S1874" t="s">
        <v>40</v>
      </c>
      <c r="T1874" t="s">
        <v>83</v>
      </c>
      <c r="U1874" t="s">
        <v>42</v>
      </c>
      <c r="V1874">
        <v>12684</v>
      </c>
      <c r="W1874" t="s">
        <v>128</v>
      </c>
      <c r="X1874" t="s">
        <v>84</v>
      </c>
      <c r="Y1874" t="s">
        <v>45</v>
      </c>
      <c r="Z1874">
        <v>2</v>
      </c>
    </row>
    <row r="1875" spans="1:26" x14ac:dyDescent="0.3">
      <c r="A1875">
        <v>2300</v>
      </c>
      <c r="B1875" t="s">
        <v>7012</v>
      </c>
      <c r="C1875" t="s">
        <v>136</v>
      </c>
      <c r="D1875" s="1">
        <v>44100</v>
      </c>
      <c r="E1875" s="1"/>
      <c r="F1875" t="s">
        <v>3019</v>
      </c>
      <c r="G1875" t="s">
        <v>7013</v>
      </c>
      <c r="H1875" t="s">
        <v>7014</v>
      </c>
      <c r="I1875" t="s">
        <v>133</v>
      </c>
      <c r="J1875" t="s">
        <v>32</v>
      </c>
      <c r="K1875" t="s">
        <v>63</v>
      </c>
      <c r="L1875" t="s">
        <v>51</v>
      </c>
      <c r="M1875" t="s">
        <v>63</v>
      </c>
      <c r="N1875" t="s">
        <v>36</v>
      </c>
      <c r="O1875" t="s">
        <v>37</v>
      </c>
      <c r="P1875" t="s">
        <v>38</v>
      </c>
      <c r="Q1875" t="s">
        <v>794</v>
      </c>
      <c r="R1875" s="1">
        <v>17414</v>
      </c>
      <c r="S1875" t="s">
        <v>40</v>
      </c>
      <c r="T1875" t="s">
        <v>83</v>
      </c>
      <c r="U1875" t="s">
        <v>42</v>
      </c>
      <c r="V1875">
        <v>37470</v>
      </c>
      <c r="W1875" t="s">
        <v>93</v>
      </c>
      <c r="X1875" t="s">
        <v>75</v>
      </c>
      <c r="Y1875" t="s">
        <v>45</v>
      </c>
      <c r="Z1875">
        <v>5</v>
      </c>
    </row>
    <row r="1876" spans="1:26" x14ac:dyDescent="0.3">
      <c r="A1876">
        <v>2301</v>
      </c>
      <c r="B1876" t="s">
        <v>5293</v>
      </c>
      <c r="C1876" t="s">
        <v>618</v>
      </c>
      <c r="D1876" s="1">
        <v>44239</v>
      </c>
      <c r="E1876" s="1">
        <v>44776</v>
      </c>
      <c r="F1876" t="s">
        <v>3019</v>
      </c>
      <c r="G1876" t="s">
        <v>6852</v>
      </c>
      <c r="H1876" t="s">
        <v>7015</v>
      </c>
      <c r="I1876" t="s">
        <v>168</v>
      </c>
      <c r="J1876" t="s">
        <v>32</v>
      </c>
      <c r="K1876" t="s">
        <v>52</v>
      </c>
      <c r="L1876" t="s">
        <v>34</v>
      </c>
      <c r="M1876" t="s">
        <v>35</v>
      </c>
      <c r="N1876" t="s">
        <v>175</v>
      </c>
      <c r="O1876" t="s">
        <v>7016</v>
      </c>
      <c r="P1876" t="s">
        <v>38</v>
      </c>
      <c r="Q1876" t="s">
        <v>794</v>
      </c>
      <c r="R1876" s="1">
        <v>17026</v>
      </c>
      <c r="S1876" t="s">
        <v>40</v>
      </c>
      <c r="T1876" t="s">
        <v>216</v>
      </c>
      <c r="U1876" t="s">
        <v>42</v>
      </c>
      <c r="V1876">
        <v>1425</v>
      </c>
      <c r="W1876" t="s">
        <v>128</v>
      </c>
      <c r="X1876" t="s">
        <v>75</v>
      </c>
      <c r="Y1876" t="s">
        <v>45</v>
      </c>
      <c r="Z1876">
        <v>1</v>
      </c>
    </row>
    <row r="1877" spans="1:26" x14ac:dyDescent="0.3">
      <c r="A1877">
        <v>2302</v>
      </c>
      <c r="B1877" t="s">
        <v>1378</v>
      </c>
      <c r="C1877" t="s">
        <v>1099</v>
      </c>
      <c r="D1877" s="1">
        <v>43467</v>
      </c>
      <c r="E1877" s="1">
        <v>44113</v>
      </c>
      <c r="F1877" t="s">
        <v>3019</v>
      </c>
      <c r="G1877" t="s">
        <v>7017</v>
      </c>
      <c r="H1877" t="s">
        <v>7018</v>
      </c>
      <c r="I1877" t="s">
        <v>62</v>
      </c>
      <c r="J1877" t="s">
        <v>2300</v>
      </c>
      <c r="K1877" t="s">
        <v>33</v>
      </c>
      <c r="L1877" t="s">
        <v>34</v>
      </c>
      <c r="M1877" t="s">
        <v>35</v>
      </c>
      <c r="N1877" t="s">
        <v>126</v>
      </c>
      <c r="O1877" t="s">
        <v>7019</v>
      </c>
      <c r="P1877" t="s">
        <v>38</v>
      </c>
      <c r="Q1877" t="s">
        <v>305</v>
      </c>
      <c r="R1877" s="1">
        <v>32475</v>
      </c>
      <c r="S1877" t="s">
        <v>40</v>
      </c>
      <c r="T1877" t="s">
        <v>216</v>
      </c>
      <c r="U1877" t="s">
        <v>42</v>
      </c>
      <c r="V1877">
        <v>23761</v>
      </c>
      <c r="W1877" t="s">
        <v>56</v>
      </c>
      <c r="X1877" t="s">
        <v>84</v>
      </c>
      <c r="Y1877" t="s">
        <v>45</v>
      </c>
      <c r="Z1877">
        <v>4</v>
      </c>
    </row>
    <row r="1878" spans="1:26" x14ac:dyDescent="0.3">
      <c r="A1878">
        <v>2303</v>
      </c>
      <c r="B1878" t="s">
        <v>7020</v>
      </c>
      <c r="C1878" t="s">
        <v>1524</v>
      </c>
      <c r="D1878" s="1">
        <v>43764</v>
      </c>
      <c r="E1878" s="1">
        <v>45129</v>
      </c>
      <c r="F1878" t="s">
        <v>3019</v>
      </c>
      <c r="G1878" t="s">
        <v>7021</v>
      </c>
      <c r="H1878" t="s">
        <v>7022</v>
      </c>
      <c r="I1878" t="s">
        <v>118</v>
      </c>
      <c r="J1878" t="s">
        <v>2300</v>
      </c>
      <c r="K1878" t="s">
        <v>33</v>
      </c>
      <c r="L1878" t="s">
        <v>34</v>
      </c>
      <c r="M1878" t="s">
        <v>35</v>
      </c>
      <c r="N1878" t="s">
        <v>126</v>
      </c>
      <c r="O1878" t="s">
        <v>7023</v>
      </c>
      <c r="P1878" t="s">
        <v>38</v>
      </c>
      <c r="Q1878" t="s">
        <v>90</v>
      </c>
      <c r="R1878" s="1">
        <v>21181</v>
      </c>
      <c r="S1878" t="s">
        <v>40</v>
      </c>
      <c r="T1878" t="s">
        <v>92</v>
      </c>
      <c r="U1878" t="s">
        <v>42</v>
      </c>
      <c r="V1878">
        <v>73691</v>
      </c>
      <c r="W1878" t="s">
        <v>93</v>
      </c>
      <c r="X1878" t="s">
        <v>104</v>
      </c>
      <c r="Y1878" t="s">
        <v>45</v>
      </c>
      <c r="Z1878">
        <v>5</v>
      </c>
    </row>
    <row r="1879" spans="1:26" x14ac:dyDescent="0.3">
      <c r="A1879">
        <v>2304</v>
      </c>
      <c r="B1879" t="s">
        <v>590</v>
      </c>
      <c r="C1879" t="s">
        <v>4526</v>
      </c>
      <c r="D1879" s="1">
        <v>44297</v>
      </c>
      <c r="E1879" s="1"/>
      <c r="F1879" t="s">
        <v>3727</v>
      </c>
      <c r="G1879" t="s">
        <v>7024</v>
      </c>
      <c r="H1879" t="s">
        <v>7025</v>
      </c>
      <c r="I1879" t="s">
        <v>139</v>
      </c>
      <c r="J1879" t="s">
        <v>32</v>
      </c>
      <c r="K1879" t="s">
        <v>63</v>
      </c>
      <c r="L1879" t="s">
        <v>64</v>
      </c>
      <c r="M1879" t="s">
        <v>52</v>
      </c>
      <c r="N1879" t="s">
        <v>36</v>
      </c>
      <c r="O1879" t="s">
        <v>37</v>
      </c>
      <c r="P1879" t="s">
        <v>38</v>
      </c>
      <c r="Q1879" t="s">
        <v>81</v>
      </c>
      <c r="R1879" s="1">
        <v>20931</v>
      </c>
      <c r="S1879" t="s">
        <v>40</v>
      </c>
      <c r="T1879" t="s">
        <v>243</v>
      </c>
      <c r="U1879" t="s">
        <v>42</v>
      </c>
      <c r="V1879">
        <v>66973</v>
      </c>
      <c r="W1879" t="s">
        <v>43</v>
      </c>
      <c r="X1879" t="s">
        <v>104</v>
      </c>
      <c r="Y1879" t="s">
        <v>45</v>
      </c>
      <c r="Z1879">
        <v>2</v>
      </c>
    </row>
    <row r="1880" spans="1:26" x14ac:dyDescent="0.3">
      <c r="A1880">
        <v>2305</v>
      </c>
      <c r="B1880" t="s">
        <v>7026</v>
      </c>
      <c r="C1880" t="s">
        <v>3073</v>
      </c>
      <c r="D1880" s="1">
        <v>43810</v>
      </c>
      <c r="E1880" s="1">
        <v>44328</v>
      </c>
      <c r="F1880" t="s">
        <v>1779</v>
      </c>
      <c r="G1880" t="s">
        <v>7027</v>
      </c>
      <c r="H1880" t="s">
        <v>7028</v>
      </c>
      <c r="I1880" t="s">
        <v>50</v>
      </c>
      <c r="J1880" t="s">
        <v>32</v>
      </c>
      <c r="K1880" t="s">
        <v>52</v>
      </c>
      <c r="L1880" t="s">
        <v>51</v>
      </c>
      <c r="M1880" t="s">
        <v>63</v>
      </c>
      <c r="N1880" t="s">
        <v>126</v>
      </c>
      <c r="O1880" t="s">
        <v>7029</v>
      </c>
      <c r="P1880" t="s">
        <v>38</v>
      </c>
      <c r="Q1880" t="s">
        <v>90</v>
      </c>
      <c r="R1880" s="1">
        <v>25844</v>
      </c>
      <c r="S1880" t="s">
        <v>40</v>
      </c>
      <c r="T1880" t="s">
        <v>83</v>
      </c>
      <c r="U1880" t="s">
        <v>42</v>
      </c>
      <c r="V1880">
        <v>18379</v>
      </c>
      <c r="W1880" t="s">
        <v>43</v>
      </c>
      <c r="X1880" t="s">
        <v>104</v>
      </c>
      <c r="Y1880" t="s">
        <v>45</v>
      </c>
      <c r="Z1880">
        <v>2</v>
      </c>
    </row>
    <row r="1881" spans="1:26" x14ac:dyDescent="0.3">
      <c r="A1881">
        <v>2306</v>
      </c>
      <c r="B1881" t="s">
        <v>6020</v>
      </c>
      <c r="C1881" t="s">
        <v>6233</v>
      </c>
      <c r="D1881" s="1">
        <v>44125</v>
      </c>
      <c r="E1881" s="1">
        <v>45060</v>
      </c>
      <c r="F1881" t="s">
        <v>1779</v>
      </c>
      <c r="G1881" t="s">
        <v>7030</v>
      </c>
      <c r="H1881" t="s">
        <v>7031</v>
      </c>
      <c r="I1881" t="s">
        <v>31</v>
      </c>
      <c r="J1881" t="s">
        <v>32</v>
      </c>
      <c r="K1881" t="s">
        <v>52</v>
      </c>
      <c r="L1881" t="s">
        <v>64</v>
      </c>
      <c r="M1881" t="s">
        <v>63</v>
      </c>
      <c r="N1881" t="s">
        <v>126</v>
      </c>
      <c r="O1881" t="s">
        <v>7032</v>
      </c>
      <c r="P1881" t="s">
        <v>38</v>
      </c>
      <c r="Q1881" t="s">
        <v>177</v>
      </c>
      <c r="R1881" s="1">
        <v>36470</v>
      </c>
      <c r="S1881" t="s">
        <v>40</v>
      </c>
      <c r="T1881" t="s">
        <v>103</v>
      </c>
      <c r="U1881" t="s">
        <v>55</v>
      </c>
      <c r="V1881">
        <v>91517</v>
      </c>
      <c r="W1881" t="s">
        <v>56</v>
      </c>
      <c r="X1881" t="s">
        <v>84</v>
      </c>
      <c r="Y1881" t="s">
        <v>45</v>
      </c>
      <c r="Z1881">
        <v>1</v>
      </c>
    </row>
    <row r="1882" spans="1:26" x14ac:dyDescent="0.3">
      <c r="A1882">
        <v>2307</v>
      </c>
      <c r="B1882" t="s">
        <v>1365</v>
      </c>
      <c r="C1882" t="s">
        <v>4935</v>
      </c>
      <c r="D1882" s="1">
        <v>43959</v>
      </c>
      <c r="E1882" s="1"/>
      <c r="F1882" t="s">
        <v>1779</v>
      </c>
      <c r="G1882" t="s">
        <v>7033</v>
      </c>
      <c r="H1882" t="s">
        <v>7034</v>
      </c>
      <c r="I1882" t="s">
        <v>89</v>
      </c>
      <c r="J1882" t="s">
        <v>32</v>
      </c>
      <c r="K1882" t="s">
        <v>52</v>
      </c>
      <c r="L1882" t="s">
        <v>34</v>
      </c>
      <c r="M1882" t="s">
        <v>52</v>
      </c>
      <c r="N1882" t="s">
        <v>36</v>
      </c>
      <c r="O1882" t="s">
        <v>37</v>
      </c>
      <c r="P1882" t="s">
        <v>1843</v>
      </c>
      <c r="Q1882" t="s">
        <v>177</v>
      </c>
      <c r="R1882" s="1">
        <v>32268</v>
      </c>
      <c r="S1882" t="s">
        <v>40</v>
      </c>
      <c r="T1882" t="s">
        <v>419</v>
      </c>
      <c r="U1882" t="s">
        <v>55</v>
      </c>
      <c r="V1882">
        <v>1057</v>
      </c>
      <c r="W1882" t="s">
        <v>128</v>
      </c>
      <c r="X1882" t="s">
        <v>75</v>
      </c>
      <c r="Y1882" t="s">
        <v>45</v>
      </c>
      <c r="Z1882">
        <v>2</v>
      </c>
    </row>
    <row r="1883" spans="1:26" x14ac:dyDescent="0.3">
      <c r="A1883">
        <v>2308</v>
      </c>
      <c r="B1883" t="s">
        <v>7035</v>
      </c>
      <c r="C1883" t="s">
        <v>6298</v>
      </c>
      <c r="D1883" s="1">
        <v>44705</v>
      </c>
      <c r="E1883" s="1">
        <v>44847</v>
      </c>
      <c r="F1883" t="s">
        <v>2309</v>
      </c>
      <c r="G1883" t="s">
        <v>7036</v>
      </c>
      <c r="H1883" t="s">
        <v>7037</v>
      </c>
      <c r="I1883" t="s">
        <v>50</v>
      </c>
      <c r="J1883" t="s">
        <v>32</v>
      </c>
      <c r="K1883" t="s">
        <v>63</v>
      </c>
      <c r="L1883" t="s">
        <v>51</v>
      </c>
      <c r="M1883" t="s">
        <v>63</v>
      </c>
      <c r="N1883" t="s">
        <v>140</v>
      </c>
      <c r="O1883" t="s">
        <v>7038</v>
      </c>
      <c r="P1883" t="s">
        <v>38</v>
      </c>
      <c r="Q1883" t="s">
        <v>90</v>
      </c>
      <c r="R1883" s="1">
        <v>36289</v>
      </c>
      <c r="S1883" t="s">
        <v>40</v>
      </c>
      <c r="T1883" t="s">
        <v>178</v>
      </c>
      <c r="U1883" t="s">
        <v>55</v>
      </c>
      <c r="V1883">
        <v>20854</v>
      </c>
      <c r="W1883" t="s">
        <v>74</v>
      </c>
      <c r="X1883" t="s">
        <v>104</v>
      </c>
      <c r="Y1883" t="s">
        <v>45</v>
      </c>
      <c r="Z1883">
        <v>5</v>
      </c>
    </row>
    <row r="1884" spans="1:26" x14ac:dyDescent="0.3">
      <c r="A1884">
        <v>2309</v>
      </c>
      <c r="B1884" t="s">
        <v>7039</v>
      </c>
      <c r="C1884" t="s">
        <v>1391</v>
      </c>
      <c r="D1884" s="1">
        <v>43621</v>
      </c>
      <c r="E1884" s="1"/>
      <c r="F1884" t="s">
        <v>2309</v>
      </c>
      <c r="G1884" t="s">
        <v>7040</v>
      </c>
      <c r="H1884" t="s">
        <v>7041</v>
      </c>
      <c r="I1884" t="s">
        <v>31</v>
      </c>
      <c r="J1884" t="s">
        <v>32</v>
      </c>
      <c r="K1884" t="s">
        <v>52</v>
      </c>
      <c r="L1884" t="s">
        <v>51</v>
      </c>
      <c r="M1884" t="s">
        <v>52</v>
      </c>
      <c r="N1884" t="s">
        <v>36</v>
      </c>
      <c r="O1884" t="s">
        <v>37</v>
      </c>
      <c r="P1884" t="s">
        <v>38</v>
      </c>
      <c r="Q1884" t="s">
        <v>81</v>
      </c>
      <c r="R1884" s="1">
        <v>33335</v>
      </c>
      <c r="S1884" t="s">
        <v>40</v>
      </c>
      <c r="T1884" t="s">
        <v>103</v>
      </c>
      <c r="U1884" t="s">
        <v>55</v>
      </c>
      <c r="V1884">
        <v>39014</v>
      </c>
      <c r="W1884" t="s">
        <v>56</v>
      </c>
      <c r="X1884" t="s">
        <v>44</v>
      </c>
      <c r="Y1884" t="s">
        <v>45</v>
      </c>
      <c r="Z1884">
        <v>2</v>
      </c>
    </row>
    <row r="1885" spans="1:26" x14ac:dyDescent="0.3">
      <c r="A1885">
        <v>2310</v>
      </c>
      <c r="B1885" t="s">
        <v>7042</v>
      </c>
      <c r="C1885" t="s">
        <v>812</v>
      </c>
      <c r="D1885" s="1">
        <v>44672</v>
      </c>
      <c r="E1885" s="1"/>
      <c r="F1885" t="s">
        <v>2329</v>
      </c>
      <c r="G1885" t="s">
        <v>7043</v>
      </c>
      <c r="H1885" t="s">
        <v>7044</v>
      </c>
      <c r="I1885" t="s">
        <v>89</v>
      </c>
      <c r="J1885" t="s">
        <v>32</v>
      </c>
      <c r="K1885" t="s">
        <v>52</v>
      </c>
      <c r="L1885" t="s">
        <v>64</v>
      </c>
      <c r="M1885" t="s">
        <v>52</v>
      </c>
      <c r="N1885" t="s">
        <v>36</v>
      </c>
      <c r="O1885" t="s">
        <v>37</v>
      </c>
      <c r="P1885" t="s">
        <v>38</v>
      </c>
      <c r="Q1885" t="s">
        <v>231</v>
      </c>
      <c r="R1885" s="1">
        <v>30641</v>
      </c>
      <c r="S1885" t="s">
        <v>40</v>
      </c>
      <c r="T1885" t="s">
        <v>113</v>
      </c>
      <c r="U1885" t="s">
        <v>55</v>
      </c>
      <c r="V1885">
        <v>10223</v>
      </c>
      <c r="W1885" t="s">
        <v>56</v>
      </c>
      <c r="X1885" t="s">
        <v>75</v>
      </c>
      <c r="Y1885" t="s">
        <v>45</v>
      </c>
      <c r="Z1885">
        <v>5</v>
      </c>
    </row>
    <row r="1886" spans="1:26" x14ac:dyDescent="0.3">
      <c r="A1886">
        <v>2311</v>
      </c>
      <c r="B1886" t="s">
        <v>6117</v>
      </c>
      <c r="C1886" t="s">
        <v>4464</v>
      </c>
      <c r="D1886" s="1">
        <v>43809</v>
      </c>
      <c r="E1886" s="1">
        <v>44978</v>
      </c>
      <c r="F1886" t="s">
        <v>2309</v>
      </c>
      <c r="G1886" t="s">
        <v>7045</v>
      </c>
      <c r="H1886" t="s">
        <v>7046</v>
      </c>
      <c r="I1886" t="s">
        <v>168</v>
      </c>
      <c r="J1886" t="s">
        <v>32</v>
      </c>
      <c r="K1886" t="s">
        <v>52</v>
      </c>
      <c r="L1886" t="s">
        <v>51</v>
      </c>
      <c r="M1886" t="s">
        <v>63</v>
      </c>
      <c r="N1886" t="s">
        <v>175</v>
      </c>
      <c r="O1886" t="s">
        <v>7047</v>
      </c>
      <c r="P1886" t="s">
        <v>38</v>
      </c>
      <c r="Q1886" t="s">
        <v>90</v>
      </c>
      <c r="R1886" s="1">
        <v>26017</v>
      </c>
      <c r="S1886" t="s">
        <v>40</v>
      </c>
      <c r="T1886" t="s">
        <v>83</v>
      </c>
      <c r="U1886" t="s">
        <v>42</v>
      </c>
      <c r="V1886">
        <v>85441</v>
      </c>
      <c r="W1886" t="s">
        <v>93</v>
      </c>
      <c r="X1886" t="s">
        <v>104</v>
      </c>
      <c r="Y1886" t="s">
        <v>45</v>
      </c>
      <c r="Z1886">
        <v>2</v>
      </c>
    </row>
    <row r="1887" spans="1:26" x14ac:dyDescent="0.3">
      <c r="A1887">
        <v>2312</v>
      </c>
      <c r="B1887" t="s">
        <v>3046</v>
      </c>
      <c r="C1887" t="s">
        <v>3766</v>
      </c>
      <c r="D1887" s="1">
        <v>43795</v>
      </c>
      <c r="E1887" s="1"/>
      <c r="F1887" t="s">
        <v>2309</v>
      </c>
      <c r="G1887" t="s">
        <v>7048</v>
      </c>
      <c r="H1887" t="s">
        <v>7049</v>
      </c>
      <c r="I1887" t="s">
        <v>98</v>
      </c>
      <c r="J1887" t="s">
        <v>32</v>
      </c>
      <c r="K1887" t="s">
        <v>63</v>
      </c>
      <c r="L1887" t="s">
        <v>34</v>
      </c>
      <c r="M1887" t="s">
        <v>52</v>
      </c>
      <c r="N1887" t="s">
        <v>36</v>
      </c>
      <c r="O1887" t="s">
        <v>37</v>
      </c>
      <c r="P1887" t="s">
        <v>170</v>
      </c>
      <c r="Q1887" t="s">
        <v>90</v>
      </c>
      <c r="R1887" s="1">
        <v>18973</v>
      </c>
      <c r="S1887" t="s">
        <v>40</v>
      </c>
      <c r="T1887" t="s">
        <v>83</v>
      </c>
      <c r="U1887" t="s">
        <v>55</v>
      </c>
      <c r="V1887">
        <v>96303</v>
      </c>
      <c r="W1887" t="s">
        <v>128</v>
      </c>
      <c r="X1887" t="s">
        <v>44</v>
      </c>
      <c r="Y1887" t="s">
        <v>45</v>
      </c>
      <c r="Z1887">
        <v>4</v>
      </c>
    </row>
    <row r="1888" spans="1:26" x14ac:dyDescent="0.3">
      <c r="A1888">
        <v>2313</v>
      </c>
      <c r="B1888" t="s">
        <v>6020</v>
      </c>
      <c r="C1888" t="s">
        <v>7050</v>
      </c>
      <c r="D1888" s="1">
        <v>44452</v>
      </c>
      <c r="E1888" s="1"/>
      <c r="F1888" t="s">
        <v>2309</v>
      </c>
      <c r="G1888" t="s">
        <v>7051</v>
      </c>
      <c r="H1888" t="s">
        <v>7052</v>
      </c>
      <c r="I1888" t="s">
        <v>118</v>
      </c>
      <c r="J1888" t="s">
        <v>32</v>
      </c>
      <c r="K1888" t="s">
        <v>52</v>
      </c>
      <c r="L1888" t="s">
        <v>34</v>
      </c>
      <c r="M1888" t="s">
        <v>63</v>
      </c>
      <c r="N1888" t="s">
        <v>36</v>
      </c>
      <c r="O1888" t="s">
        <v>37</v>
      </c>
      <c r="P1888" t="s">
        <v>170</v>
      </c>
      <c r="Q1888" t="s">
        <v>286</v>
      </c>
      <c r="R1888" s="1">
        <v>36829</v>
      </c>
      <c r="S1888" t="s">
        <v>40</v>
      </c>
      <c r="T1888" t="s">
        <v>3108</v>
      </c>
      <c r="U1888" t="s">
        <v>55</v>
      </c>
      <c r="V1888">
        <v>40706</v>
      </c>
      <c r="W1888" t="s">
        <v>128</v>
      </c>
      <c r="X1888" t="s">
        <v>104</v>
      </c>
      <c r="Y1888" t="s">
        <v>45</v>
      </c>
      <c r="Z1888">
        <v>2</v>
      </c>
    </row>
    <row r="1889" spans="1:26" x14ac:dyDescent="0.3">
      <c r="A1889">
        <v>2314</v>
      </c>
      <c r="B1889" t="s">
        <v>6355</v>
      </c>
      <c r="C1889" t="s">
        <v>1492</v>
      </c>
      <c r="D1889" s="1">
        <v>43696</v>
      </c>
      <c r="E1889" s="1"/>
      <c r="F1889" t="s">
        <v>2309</v>
      </c>
      <c r="G1889" t="s">
        <v>7053</v>
      </c>
      <c r="H1889" t="s">
        <v>7054</v>
      </c>
      <c r="I1889" t="s">
        <v>62</v>
      </c>
      <c r="J1889" t="s">
        <v>32</v>
      </c>
      <c r="K1889" t="s">
        <v>52</v>
      </c>
      <c r="L1889" t="s">
        <v>34</v>
      </c>
      <c r="M1889" t="s">
        <v>52</v>
      </c>
      <c r="N1889" t="s">
        <v>36</v>
      </c>
      <c r="O1889" t="s">
        <v>37</v>
      </c>
      <c r="P1889" t="s">
        <v>170</v>
      </c>
      <c r="Q1889" t="s">
        <v>90</v>
      </c>
      <c r="R1889" s="1">
        <v>22572</v>
      </c>
      <c r="S1889" t="s">
        <v>40</v>
      </c>
      <c r="T1889" t="s">
        <v>103</v>
      </c>
      <c r="U1889" t="s">
        <v>42</v>
      </c>
      <c r="V1889">
        <v>48955</v>
      </c>
      <c r="W1889" t="s">
        <v>128</v>
      </c>
      <c r="X1889" t="s">
        <v>84</v>
      </c>
      <c r="Y1889" t="s">
        <v>45</v>
      </c>
      <c r="Z1889">
        <v>1</v>
      </c>
    </row>
    <row r="1890" spans="1:26" x14ac:dyDescent="0.3">
      <c r="A1890">
        <v>2315</v>
      </c>
      <c r="B1890" t="s">
        <v>7055</v>
      </c>
      <c r="C1890" t="s">
        <v>515</v>
      </c>
      <c r="D1890" s="1">
        <v>44724</v>
      </c>
      <c r="E1890" s="1">
        <v>45116</v>
      </c>
      <c r="F1890" t="s">
        <v>3019</v>
      </c>
      <c r="G1890" t="s">
        <v>7056</v>
      </c>
      <c r="H1890" t="s">
        <v>7057</v>
      </c>
      <c r="I1890" t="s">
        <v>31</v>
      </c>
      <c r="J1890" t="s">
        <v>32</v>
      </c>
      <c r="K1890" t="s">
        <v>63</v>
      </c>
      <c r="L1890" t="s">
        <v>51</v>
      </c>
      <c r="M1890" t="s">
        <v>63</v>
      </c>
      <c r="N1890" t="s">
        <v>175</v>
      </c>
      <c r="O1890" t="s">
        <v>7058</v>
      </c>
      <c r="P1890" t="s">
        <v>38</v>
      </c>
      <c r="Q1890" t="s">
        <v>177</v>
      </c>
      <c r="R1890" s="1">
        <v>31462</v>
      </c>
      <c r="S1890" t="s">
        <v>40</v>
      </c>
      <c r="T1890" t="s">
        <v>419</v>
      </c>
      <c r="U1890" t="s">
        <v>42</v>
      </c>
      <c r="V1890">
        <v>83033</v>
      </c>
      <c r="W1890" t="s">
        <v>74</v>
      </c>
      <c r="X1890" t="s">
        <v>84</v>
      </c>
      <c r="Y1890" t="s">
        <v>45</v>
      </c>
      <c r="Z1890">
        <v>4</v>
      </c>
    </row>
    <row r="1891" spans="1:26" x14ac:dyDescent="0.3">
      <c r="A1891">
        <v>2316</v>
      </c>
      <c r="B1891" t="s">
        <v>7059</v>
      </c>
      <c r="C1891" t="s">
        <v>3508</v>
      </c>
      <c r="D1891" s="1">
        <v>44398</v>
      </c>
      <c r="E1891" s="1"/>
      <c r="F1891" t="s">
        <v>3019</v>
      </c>
      <c r="G1891" t="s">
        <v>7060</v>
      </c>
      <c r="H1891" t="s">
        <v>7061</v>
      </c>
      <c r="I1891" t="s">
        <v>133</v>
      </c>
      <c r="J1891" t="s">
        <v>32</v>
      </c>
      <c r="K1891" t="s">
        <v>63</v>
      </c>
      <c r="L1891" t="s">
        <v>64</v>
      </c>
      <c r="M1891" t="s">
        <v>63</v>
      </c>
      <c r="N1891" t="s">
        <v>36</v>
      </c>
      <c r="O1891" t="s">
        <v>37</v>
      </c>
      <c r="P1891" t="s">
        <v>38</v>
      </c>
      <c r="Q1891" t="s">
        <v>90</v>
      </c>
      <c r="R1891" s="1">
        <v>26936</v>
      </c>
      <c r="S1891" t="s">
        <v>40</v>
      </c>
      <c r="T1891" t="s">
        <v>103</v>
      </c>
      <c r="U1891" t="s">
        <v>55</v>
      </c>
      <c r="V1891">
        <v>14556</v>
      </c>
      <c r="W1891" t="s">
        <v>128</v>
      </c>
      <c r="X1891" t="s">
        <v>104</v>
      </c>
      <c r="Y1891" t="s">
        <v>45</v>
      </c>
      <c r="Z1891">
        <v>2</v>
      </c>
    </row>
    <row r="1892" spans="1:26" x14ac:dyDescent="0.3">
      <c r="A1892">
        <v>2317</v>
      </c>
      <c r="B1892" t="s">
        <v>1746</v>
      </c>
      <c r="C1892" t="s">
        <v>7062</v>
      </c>
      <c r="D1892" s="1">
        <v>44148</v>
      </c>
      <c r="E1892" s="1"/>
      <c r="F1892" t="s">
        <v>3019</v>
      </c>
      <c r="G1892" t="s">
        <v>7063</v>
      </c>
      <c r="H1892" t="s">
        <v>7064</v>
      </c>
      <c r="I1892" t="s">
        <v>50</v>
      </c>
      <c r="J1892" t="s">
        <v>32</v>
      </c>
      <c r="K1892" t="s">
        <v>63</v>
      </c>
      <c r="L1892" t="s">
        <v>51</v>
      </c>
      <c r="M1892" t="s">
        <v>35</v>
      </c>
      <c r="N1892" t="s">
        <v>36</v>
      </c>
      <c r="O1892" t="s">
        <v>37</v>
      </c>
      <c r="P1892" t="s">
        <v>38</v>
      </c>
      <c r="Q1892" t="s">
        <v>504</v>
      </c>
      <c r="R1892" s="1">
        <v>16239</v>
      </c>
      <c r="S1892" t="s">
        <v>40</v>
      </c>
      <c r="T1892" t="s">
        <v>243</v>
      </c>
      <c r="U1892" t="s">
        <v>42</v>
      </c>
      <c r="V1892">
        <v>76366</v>
      </c>
      <c r="W1892" t="s">
        <v>93</v>
      </c>
      <c r="X1892" t="s">
        <v>75</v>
      </c>
      <c r="Y1892" t="s">
        <v>45</v>
      </c>
      <c r="Z1892">
        <v>1</v>
      </c>
    </row>
    <row r="1893" spans="1:26" x14ac:dyDescent="0.3">
      <c r="A1893">
        <v>2318</v>
      </c>
      <c r="B1893" t="s">
        <v>3312</v>
      </c>
      <c r="C1893" t="s">
        <v>3820</v>
      </c>
      <c r="D1893" s="1">
        <v>44612</v>
      </c>
      <c r="E1893" s="1"/>
      <c r="F1893" t="s">
        <v>3019</v>
      </c>
      <c r="G1893" t="s">
        <v>7065</v>
      </c>
      <c r="H1893" t="s">
        <v>7066</v>
      </c>
      <c r="I1893" t="s">
        <v>139</v>
      </c>
      <c r="J1893" t="s">
        <v>32</v>
      </c>
      <c r="K1893" t="s">
        <v>52</v>
      </c>
      <c r="L1893" t="s">
        <v>51</v>
      </c>
      <c r="M1893" t="s">
        <v>35</v>
      </c>
      <c r="N1893" t="s">
        <v>36</v>
      </c>
      <c r="O1893" t="s">
        <v>37</v>
      </c>
      <c r="P1893" t="s">
        <v>38</v>
      </c>
      <c r="Q1893" t="s">
        <v>90</v>
      </c>
      <c r="R1893" s="1">
        <v>20904</v>
      </c>
      <c r="S1893" t="s">
        <v>40</v>
      </c>
      <c r="T1893" t="s">
        <v>83</v>
      </c>
      <c r="U1893" t="s">
        <v>42</v>
      </c>
      <c r="V1893">
        <v>57512</v>
      </c>
      <c r="W1893" t="s">
        <v>43</v>
      </c>
      <c r="X1893" t="s">
        <v>44</v>
      </c>
      <c r="Y1893" t="s">
        <v>45</v>
      </c>
      <c r="Z1893">
        <v>2</v>
      </c>
    </row>
    <row r="1894" spans="1:26" x14ac:dyDescent="0.3">
      <c r="A1894">
        <v>2319</v>
      </c>
      <c r="B1894" t="s">
        <v>1151</v>
      </c>
      <c r="C1894" t="s">
        <v>7067</v>
      </c>
      <c r="D1894" s="1">
        <v>43552</v>
      </c>
      <c r="E1894" s="1">
        <v>44665</v>
      </c>
      <c r="F1894" t="s">
        <v>3019</v>
      </c>
      <c r="G1894" t="s">
        <v>7068</v>
      </c>
      <c r="H1894" t="s">
        <v>7069</v>
      </c>
      <c r="I1894" t="s">
        <v>80</v>
      </c>
      <c r="J1894" t="s">
        <v>745</v>
      </c>
      <c r="K1894" t="s">
        <v>33</v>
      </c>
      <c r="L1894" t="s">
        <v>51</v>
      </c>
      <c r="M1894" t="s">
        <v>52</v>
      </c>
      <c r="N1894" t="s">
        <v>175</v>
      </c>
      <c r="O1894" t="s">
        <v>7070</v>
      </c>
      <c r="P1894" t="s">
        <v>38</v>
      </c>
      <c r="Q1894" t="s">
        <v>66</v>
      </c>
      <c r="R1894" s="1">
        <v>30365</v>
      </c>
      <c r="S1894" t="s">
        <v>40</v>
      </c>
      <c r="T1894" t="s">
        <v>395</v>
      </c>
      <c r="U1894" t="s">
        <v>42</v>
      </c>
      <c r="V1894">
        <v>31008</v>
      </c>
      <c r="W1894" t="s">
        <v>43</v>
      </c>
      <c r="X1894" t="s">
        <v>44</v>
      </c>
      <c r="Y1894" t="s">
        <v>45</v>
      </c>
      <c r="Z1894">
        <v>5</v>
      </c>
    </row>
    <row r="1895" spans="1:26" x14ac:dyDescent="0.3">
      <c r="A1895">
        <v>2320</v>
      </c>
      <c r="B1895" t="s">
        <v>171</v>
      </c>
      <c r="C1895" t="s">
        <v>1184</v>
      </c>
      <c r="D1895" s="1">
        <v>44860</v>
      </c>
      <c r="E1895" s="1">
        <v>45094</v>
      </c>
      <c r="F1895" t="s">
        <v>3019</v>
      </c>
      <c r="G1895" t="s">
        <v>7071</v>
      </c>
      <c r="H1895" t="s">
        <v>7072</v>
      </c>
      <c r="I1895" t="s">
        <v>168</v>
      </c>
      <c r="J1895" t="s">
        <v>745</v>
      </c>
      <c r="K1895" t="s">
        <v>52</v>
      </c>
      <c r="L1895" t="s">
        <v>51</v>
      </c>
      <c r="M1895" t="s">
        <v>63</v>
      </c>
      <c r="N1895" t="s">
        <v>175</v>
      </c>
      <c r="O1895" t="s">
        <v>7073</v>
      </c>
      <c r="P1895" t="s">
        <v>38</v>
      </c>
      <c r="Q1895" t="s">
        <v>231</v>
      </c>
      <c r="R1895" s="1">
        <v>23629</v>
      </c>
      <c r="S1895" t="s">
        <v>40</v>
      </c>
      <c r="T1895" t="s">
        <v>113</v>
      </c>
      <c r="U1895" t="s">
        <v>42</v>
      </c>
      <c r="V1895">
        <v>64961</v>
      </c>
      <c r="W1895" t="s">
        <v>43</v>
      </c>
      <c r="X1895" t="s">
        <v>75</v>
      </c>
      <c r="Y1895" t="s">
        <v>45</v>
      </c>
      <c r="Z1895">
        <v>4</v>
      </c>
    </row>
    <row r="1896" spans="1:26" x14ac:dyDescent="0.3">
      <c r="A1896">
        <v>2321</v>
      </c>
      <c r="B1896" t="s">
        <v>2166</v>
      </c>
      <c r="C1896" t="s">
        <v>7074</v>
      </c>
      <c r="D1896" s="1">
        <v>45056</v>
      </c>
      <c r="E1896" s="1">
        <v>45060</v>
      </c>
      <c r="F1896" t="s">
        <v>3019</v>
      </c>
      <c r="G1896" t="s">
        <v>7075</v>
      </c>
      <c r="H1896" t="s">
        <v>7076</v>
      </c>
      <c r="I1896" t="s">
        <v>98</v>
      </c>
      <c r="J1896" t="s">
        <v>32</v>
      </c>
      <c r="K1896" t="s">
        <v>63</v>
      </c>
      <c r="L1896" t="s">
        <v>34</v>
      </c>
      <c r="M1896" t="s">
        <v>63</v>
      </c>
      <c r="N1896" t="s">
        <v>175</v>
      </c>
      <c r="O1896" t="s">
        <v>7077</v>
      </c>
      <c r="P1896" t="s">
        <v>38</v>
      </c>
      <c r="Q1896" t="s">
        <v>90</v>
      </c>
      <c r="R1896" s="1">
        <v>18861</v>
      </c>
      <c r="S1896" t="s">
        <v>40</v>
      </c>
      <c r="T1896" t="s">
        <v>103</v>
      </c>
      <c r="U1896" t="s">
        <v>42</v>
      </c>
      <c r="V1896">
        <v>1269</v>
      </c>
      <c r="W1896" t="s">
        <v>93</v>
      </c>
      <c r="X1896" t="s">
        <v>104</v>
      </c>
      <c r="Y1896" t="s">
        <v>45</v>
      </c>
      <c r="Z1896">
        <v>2</v>
      </c>
    </row>
    <row r="1897" spans="1:26" x14ac:dyDescent="0.3">
      <c r="A1897">
        <v>2322</v>
      </c>
      <c r="B1897" t="s">
        <v>6556</v>
      </c>
      <c r="C1897" t="s">
        <v>3110</v>
      </c>
      <c r="D1897" s="1">
        <v>44805</v>
      </c>
      <c r="E1897" s="1"/>
      <c r="F1897" t="s">
        <v>3019</v>
      </c>
      <c r="G1897" t="s">
        <v>7078</v>
      </c>
      <c r="H1897" t="s">
        <v>7079</v>
      </c>
      <c r="I1897" t="s">
        <v>118</v>
      </c>
      <c r="J1897" t="s">
        <v>32</v>
      </c>
      <c r="K1897" t="s">
        <v>33</v>
      </c>
      <c r="L1897" t="s">
        <v>34</v>
      </c>
      <c r="M1897" t="s">
        <v>52</v>
      </c>
      <c r="N1897" t="s">
        <v>36</v>
      </c>
      <c r="O1897" t="s">
        <v>37</v>
      </c>
      <c r="P1897" t="s">
        <v>38</v>
      </c>
      <c r="Q1897" t="s">
        <v>90</v>
      </c>
      <c r="R1897" s="1">
        <v>23128</v>
      </c>
      <c r="S1897" t="s">
        <v>40</v>
      </c>
      <c r="T1897" t="s">
        <v>193</v>
      </c>
      <c r="U1897" t="s">
        <v>42</v>
      </c>
      <c r="V1897">
        <v>73596</v>
      </c>
      <c r="W1897" t="s">
        <v>128</v>
      </c>
      <c r="X1897" t="s">
        <v>104</v>
      </c>
      <c r="Y1897" t="s">
        <v>45</v>
      </c>
      <c r="Z1897">
        <v>5</v>
      </c>
    </row>
    <row r="1898" spans="1:26" x14ac:dyDescent="0.3">
      <c r="A1898">
        <v>2323</v>
      </c>
      <c r="B1898" t="s">
        <v>7080</v>
      </c>
      <c r="C1898" t="s">
        <v>1428</v>
      </c>
      <c r="D1898" s="1">
        <v>44307</v>
      </c>
      <c r="E1898" s="1">
        <v>44425</v>
      </c>
      <c r="F1898" t="s">
        <v>3019</v>
      </c>
      <c r="G1898" t="s">
        <v>7081</v>
      </c>
      <c r="H1898" t="s">
        <v>7082</v>
      </c>
      <c r="I1898" t="s">
        <v>62</v>
      </c>
      <c r="J1898" t="s">
        <v>32</v>
      </c>
      <c r="K1898" t="s">
        <v>52</v>
      </c>
      <c r="L1898" t="s">
        <v>34</v>
      </c>
      <c r="M1898" t="s">
        <v>35</v>
      </c>
      <c r="N1898" t="s">
        <v>140</v>
      </c>
      <c r="O1898" t="s">
        <v>7083</v>
      </c>
      <c r="P1898" t="s">
        <v>38</v>
      </c>
      <c r="Q1898" t="s">
        <v>177</v>
      </c>
      <c r="R1898" s="1">
        <v>21736</v>
      </c>
      <c r="S1898" t="s">
        <v>40</v>
      </c>
      <c r="T1898" t="s">
        <v>243</v>
      </c>
      <c r="U1898" t="s">
        <v>42</v>
      </c>
      <c r="V1898">
        <v>35263</v>
      </c>
      <c r="W1898" t="s">
        <v>128</v>
      </c>
      <c r="X1898" t="s">
        <v>104</v>
      </c>
      <c r="Y1898" t="s">
        <v>45</v>
      </c>
      <c r="Z1898">
        <v>5</v>
      </c>
    </row>
    <row r="1899" spans="1:26" x14ac:dyDescent="0.3">
      <c r="A1899">
        <v>2324</v>
      </c>
      <c r="B1899" t="s">
        <v>429</v>
      </c>
      <c r="C1899" t="s">
        <v>905</v>
      </c>
      <c r="D1899" s="1">
        <v>44400</v>
      </c>
      <c r="E1899" s="1">
        <v>44972</v>
      </c>
      <c r="F1899" t="s">
        <v>3019</v>
      </c>
      <c r="G1899" t="s">
        <v>7084</v>
      </c>
      <c r="H1899" t="s">
        <v>7085</v>
      </c>
      <c r="I1899" t="s">
        <v>89</v>
      </c>
      <c r="J1899" t="s">
        <v>2300</v>
      </c>
      <c r="K1899" t="s">
        <v>52</v>
      </c>
      <c r="L1899" t="s">
        <v>51</v>
      </c>
      <c r="M1899" t="s">
        <v>35</v>
      </c>
      <c r="N1899" t="s">
        <v>99</v>
      </c>
      <c r="O1899" t="s">
        <v>7086</v>
      </c>
      <c r="P1899" t="s">
        <v>38</v>
      </c>
      <c r="Q1899" t="s">
        <v>81</v>
      </c>
      <c r="R1899" s="1">
        <v>35263</v>
      </c>
      <c r="S1899" t="s">
        <v>40</v>
      </c>
      <c r="T1899" t="s">
        <v>150</v>
      </c>
      <c r="U1899" t="s">
        <v>42</v>
      </c>
      <c r="V1899">
        <v>94592</v>
      </c>
      <c r="W1899" t="s">
        <v>93</v>
      </c>
      <c r="X1899" t="s">
        <v>44</v>
      </c>
      <c r="Y1899" t="s">
        <v>45</v>
      </c>
      <c r="Z1899">
        <v>4</v>
      </c>
    </row>
    <row r="1900" spans="1:26" x14ac:dyDescent="0.3">
      <c r="A1900">
        <v>2325</v>
      </c>
      <c r="B1900" t="s">
        <v>7087</v>
      </c>
      <c r="C1900" t="s">
        <v>4682</v>
      </c>
      <c r="D1900" s="1">
        <v>44194</v>
      </c>
      <c r="E1900" s="1"/>
      <c r="F1900" t="s">
        <v>3019</v>
      </c>
      <c r="G1900" t="s">
        <v>7088</v>
      </c>
      <c r="H1900" t="s">
        <v>7089</v>
      </c>
      <c r="I1900" t="s">
        <v>31</v>
      </c>
      <c r="J1900" t="s">
        <v>32</v>
      </c>
      <c r="K1900" t="s">
        <v>52</v>
      </c>
      <c r="L1900" t="s">
        <v>51</v>
      </c>
      <c r="M1900" t="s">
        <v>35</v>
      </c>
      <c r="N1900" t="s">
        <v>36</v>
      </c>
      <c r="O1900" t="s">
        <v>37</v>
      </c>
      <c r="P1900" t="s">
        <v>38</v>
      </c>
      <c r="Q1900" t="s">
        <v>90</v>
      </c>
      <c r="R1900" s="1">
        <v>36453</v>
      </c>
      <c r="S1900" t="s">
        <v>40</v>
      </c>
      <c r="T1900" t="s">
        <v>83</v>
      </c>
      <c r="U1900" t="s">
        <v>42</v>
      </c>
      <c r="V1900">
        <v>60295</v>
      </c>
      <c r="W1900" t="s">
        <v>128</v>
      </c>
      <c r="X1900" t="s">
        <v>104</v>
      </c>
      <c r="Y1900" t="s">
        <v>45</v>
      </c>
      <c r="Z1900">
        <v>1</v>
      </c>
    </row>
    <row r="1901" spans="1:26" x14ac:dyDescent="0.3">
      <c r="A1901">
        <v>2326</v>
      </c>
      <c r="B1901" t="s">
        <v>7090</v>
      </c>
      <c r="C1901" t="s">
        <v>1091</v>
      </c>
      <c r="D1901" s="1">
        <v>44781</v>
      </c>
      <c r="E1901" s="1"/>
      <c r="F1901" t="s">
        <v>3727</v>
      </c>
      <c r="G1901" t="s">
        <v>7091</v>
      </c>
      <c r="H1901" t="s">
        <v>7092</v>
      </c>
      <c r="I1901" t="s">
        <v>133</v>
      </c>
      <c r="J1901" t="s">
        <v>32</v>
      </c>
      <c r="K1901" t="s">
        <v>33</v>
      </c>
      <c r="L1901" t="s">
        <v>51</v>
      </c>
      <c r="M1901" t="s">
        <v>35</v>
      </c>
      <c r="N1901" t="s">
        <v>36</v>
      </c>
      <c r="O1901" t="s">
        <v>37</v>
      </c>
      <c r="P1901" t="s">
        <v>38</v>
      </c>
      <c r="Q1901" t="s">
        <v>177</v>
      </c>
      <c r="R1901" s="1">
        <v>17490</v>
      </c>
      <c r="S1901" t="s">
        <v>40</v>
      </c>
      <c r="T1901" t="s">
        <v>2517</v>
      </c>
      <c r="U1901" t="s">
        <v>42</v>
      </c>
      <c r="V1901">
        <v>25257</v>
      </c>
      <c r="W1901" t="s">
        <v>93</v>
      </c>
      <c r="X1901" t="s">
        <v>75</v>
      </c>
      <c r="Y1901" t="s">
        <v>45</v>
      </c>
      <c r="Z1901">
        <v>2</v>
      </c>
    </row>
    <row r="1902" spans="1:26" x14ac:dyDescent="0.3">
      <c r="A1902">
        <v>2327</v>
      </c>
      <c r="B1902" t="s">
        <v>1358</v>
      </c>
      <c r="C1902" t="s">
        <v>5362</v>
      </c>
      <c r="D1902" s="1">
        <v>44042</v>
      </c>
      <c r="E1902" s="1"/>
      <c r="F1902" t="s">
        <v>1779</v>
      </c>
      <c r="G1902" t="s">
        <v>7093</v>
      </c>
      <c r="H1902" t="s">
        <v>7094</v>
      </c>
      <c r="I1902" t="s">
        <v>50</v>
      </c>
      <c r="J1902" t="s">
        <v>32</v>
      </c>
      <c r="K1902" t="s">
        <v>63</v>
      </c>
      <c r="L1902" t="s">
        <v>51</v>
      </c>
      <c r="M1902" t="s">
        <v>52</v>
      </c>
      <c r="N1902" t="s">
        <v>36</v>
      </c>
      <c r="O1902" t="s">
        <v>37</v>
      </c>
      <c r="P1902" t="s">
        <v>38</v>
      </c>
      <c r="Q1902" t="s">
        <v>90</v>
      </c>
      <c r="R1902" s="1">
        <v>26264</v>
      </c>
      <c r="S1902" t="s">
        <v>40</v>
      </c>
      <c r="T1902" t="s">
        <v>83</v>
      </c>
      <c r="U1902" t="s">
        <v>55</v>
      </c>
      <c r="V1902">
        <v>43033</v>
      </c>
      <c r="W1902" t="s">
        <v>93</v>
      </c>
      <c r="X1902" t="s">
        <v>84</v>
      </c>
      <c r="Y1902" t="s">
        <v>45</v>
      </c>
      <c r="Z1902">
        <v>4</v>
      </c>
    </row>
    <row r="1903" spans="1:26" x14ac:dyDescent="0.3">
      <c r="A1903">
        <v>2328</v>
      </c>
      <c r="B1903" t="s">
        <v>5794</v>
      </c>
      <c r="C1903" t="s">
        <v>7095</v>
      </c>
      <c r="D1903" s="1">
        <v>43542</v>
      </c>
      <c r="E1903" s="1"/>
      <c r="F1903" t="s">
        <v>1779</v>
      </c>
      <c r="G1903" t="s">
        <v>7096</v>
      </c>
      <c r="H1903" t="s">
        <v>7097</v>
      </c>
      <c r="I1903" t="s">
        <v>139</v>
      </c>
      <c r="J1903" t="s">
        <v>32</v>
      </c>
      <c r="K1903" t="s">
        <v>63</v>
      </c>
      <c r="L1903" t="s">
        <v>64</v>
      </c>
      <c r="M1903" t="s">
        <v>52</v>
      </c>
      <c r="N1903" t="s">
        <v>36</v>
      </c>
      <c r="O1903" t="s">
        <v>37</v>
      </c>
      <c r="P1903" t="s">
        <v>38</v>
      </c>
      <c r="Q1903" t="s">
        <v>81</v>
      </c>
      <c r="R1903" s="1">
        <v>29367</v>
      </c>
      <c r="S1903" t="s">
        <v>40</v>
      </c>
      <c r="T1903" t="s">
        <v>150</v>
      </c>
      <c r="U1903" t="s">
        <v>55</v>
      </c>
      <c r="V1903">
        <v>48068</v>
      </c>
      <c r="W1903" t="s">
        <v>128</v>
      </c>
      <c r="X1903" t="s">
        <v>104</v>
      </c>
      <c r="Y1903" t="s">
        <v>45</v>
      </c>
      <c r="Z1903">
        <v>4</v>
      </c>
    </row>
    <row r="1904" spans="1:26" x14ac:dyDescent="0.3">
      <c r="A1904">
        <v>2329</v>
      </c>
      <c r="B1904" t="s">
        <v>7080</v>
      </c>
      <c r="C1904" t="s">
        <v>1170</v>
      </c>
      <c r="D1904" s="1">
        <v>43671</v>
      </c>
      <c r="E1904" s="1">
        <v>44807</v>
      </c>
      <c r="F1904" t="s">
        <v>1779</v>
      </c>
      <c r="G1904" t="s">
        <v>7098</v>
      </c>
      <c r="H1904" t="s">
        <v>7099</v>
      </c>
      <c r="I1904" t="s">
        <v>80</v>
      </c>
      <c r="J1904" t="s">
        <v>32</v>
      </c>
      <c r="K1904" t="s">
        <v>63</v>
      </c>
      <c r="L1904" t="s">
        <v>51</v>
      </c>
      <c r="M1904" t="s">
        <v>63</v>
      </c>
      <c r="N1904" t="s">
        <v>140</v>
      </c>
      <c r="O1904" t="s">
        <v>7100</v>
      </c>
      <c r="P1904" t="s">
        <v>1843</v>
      </c>
      <c r="Q1904" t="s">
        <v>53</v>
      </c>
      <c r="R1904" s="1">
        <v>22945</v>
      </c>
      <c r="S1904" t="s">
        <v>40</v>
      </c>
      <c r="T1904" t="s">
        <v>163</v>
      </c>
      <c r="U1904" t="s">
        <v>55</v>
      </c>
      <c r="V1904">
        <v>82740</v>
      </c>
      <c r="W1904" t="s">
        <v>128</v>
      </c>
      <c r="X1904" t="s">
        <v>75</v>
      </c>
      <c r="Y1904" t="s">
        <v>45</v>
      </c>
      <c r="Z1904">
        <v>2</v>
      </c>
    </row>
    <row r="1905" spans="1:26" x14ac:dyDescent="0.3">
      <c r="A1905">
        <v>2330</v>
      </c>
      <c r="B1905" t="s">
        <v>4021</v>
      </c>
      <c r="C1905" t="s">
        <v>7101</v>
      </c>
      <c r="D1905" s="1">
        <v>44485</v>
      </c>
      <c r="E1905" s="1"/>
      <c r="F1905" t="s">
        <v>2309</v>
      </c>
      <c r="G1905" t="s">
        <v>7102</v>
      </c>
      <c r="H1905" t="s">
        <v>7103</v>
      </c>
      <c r="I1905" t="s">
        <v>133</v>
      </c>
      <c r="J1905" t="s">
        <v>32</v>
      </c>
      <c r="K1905" t="s">
        <v>63</v>
      </c>
      <c r="L1905" t="s">
        <v>34</v>
      </c>
      <c r="M1905" t="s">
        <v>52</v>
      </c>
      <c r="N1905" t="s">
        <v>36</v>
      </c>
      <c r="O1905" t="s">
        <v>37</v>
      </c>
      <c r="P1905" t="s">
        <v>38</v>
      </c>
      <c r="Q1905" t="s">
        <v>119</v>
      </c>
      <c r="R1905" s="1">
        <v>21167</v>
      </c>
      <c r="S1905" t="s">
        <v>40</v>
      </c>
      <c r="T1905" t="s">
        <v>708</v>
      </c>
      <c r="U1905" t="s">
        <v>55</v>
      </c>
      <c r="V1905">
        <v>57688</v>
      </c>
      <c r="W1905" t="s">
        <v>74</v>
      </c>
      <c r="X1905" t="s">
        <v>84</v>
      </c>
      <c r="Y1905" t="s">
        <v>45</v>
      </c>
      <c r="Z1905">
        <v>2</v>
      </c>
    </row>
    <row r="1906" spans="1:26" x14ac:dyDescent="0.3">
      <c r="A1906">
        <v>2331</v>
      </c>
      <c r="B1906" t="s">
        <v>7104</v>
      </c>
      <c r="C1906" t="s">
        <v>3114</v>
      </c>
      <c r="D1906" s="1">
        <v>43805</v>
      </c>
      <c r="E1906" s="1">
        <v>44498</v>
      </c>
      <c r="F1906" t="s">
        <v>2309</v>
      </c>
      <c r="G1906" t="s">
        <v>662</v>
      </c>
      <c r="H1906" t="s">
        <v>7105</v>
      </c>
      <c r="I1906" t="s">
        <v>80</v>
      </c>
      <c r="J1906" t="s">
        <v>32</v>
      </c>
      <c r="K1906" t="s">
        <v>33</v>
      </c>
      <c r="L1906" t="s">
        <v>34</v>
      </c>
      <c r="M1906" t="s">
        <v>52</v>
      </c>
      <c r="N1906" t="s">
        <v>140</v>
      </c>
      <c r="O1906" t="s">
        <v>7106</v>
      </c>
      <c r="P1906" t="s">
        <v>38</v>
      </c>
      <c r="Q1906" t="s">
        <v>305</v>
      </c>
      <c r="R1906" s="1">
        <v>19038</v>
      </c>
      <c r="S1906" t="s">
        <v>40</v>
      </c>
      <c r="T1906" t="s">
        <v>6</v>
      </c>
      <c r="U1906" t="s">
        <v>55</v>
      </c>
      <c r="V1906">
        <v>34849</v>
      </c>
      <c r="W1906" t="s">
        <v>93</v>
      </c>
      <c r="X1906" t="s">
        <v>104</v>
      </c>
      <c r="Y1906" t="s">
        <v>45</v>
      </c>
      <c r="Z1906">
        <v>1</v>
      </c>
    </row>
    <row r="1907" spans="1:26" x14ac:dyDescent="0.3">
      <c r="A1907">
        <v>2332</v>
      </c>
      <c r="B1907" t="s">
        <v>5598</v>
      </c>
      <c r="C1907" t="s">
        <v>7107</v>
      </c>
      <c r="D1907" s="1">
        <v>43645</v>
      </c>
      <c r="E1907" s="1">
        <v>44033</v>
      </c>
      <c r="F1907" t="s">
        <v>2329</v>
      </c>
      <c r="G1907" t="s">
        <v>7108</v>
      </c>
      <c r="H1907" t="s">
        <v>7109</v>
      </c>
      <c r="I1907" t="s">
        <v>98</v>
      </c>
      <c r="J1907" t="s">
        <v>32</v>
      </c>
      <c r="K1907" t="s">
        <v>33</v>
      </c>
      <c r="L1907" t="s">
        <v>34</v>
      </c>
      <c r="M1907" t="s">
        <v>63</v>
      </c>
      <c r="N1907" t="s">
        <v>99</v>
      </c>
      <c r="O1907" t="s">
        <v>7110</v>
      </c>
      <c r="P1907" t="s">
        <v>38</v>
      </c>
      <c r="Q1907" t="s">
        <v>231</v>
      </c>
      <c r="R1907" s="1">
        <v>26166</v>
      </c>
      <c r="S1907" t="s">
        <v>40</v>
      </c>
      <c r="T1907" t="s">
        <v>113</v>
      </c>
      <c r="U1907" t="s">
        <v>55</v>
      </c>
      <c r="V1907">
        <v>31351</v>
      </c>
      <c r="W1907" t="s">
        <v>43</v>
      </c>
      <c r="X1907" t="s">
        <v>44</v>
      </c>
      <c r="Y1907" t="s">
        <v>45</v>
      </c>
      <c r="Z1907">
        <v>4</v>
      </c>
    </row>
    <row r="1908" spans="1:26" x14ac:dyDescent="0.3">
      <c r="A1908">
        <v>2333</v>
      </c>
      <c r="B1908" t="s">
        <v>7111</v>
      </c>
      <c r="C1908" t="s">
        <v>1214</v>
      </c>
      <c r="D1908" s="1">
        <v>43558</v>
      </c>
      <c r="E1908" s="1"/>
      <c r="F1908" t="s">
        <v>2309</v>
      </c>
      <c r="G1908" t="s">
        <v>7112</v>
      </c>
      <c r="H1908" t="s">
        <v>7113</v>
      </c>
      <c r="I1908" t="s">
        <v>89</v>
      </c>
      <c r="J1908" t="s">
        <v>32</v>
      </c>
      <c r="K1908" t="s">
        <v>63</v>
      </c>
      <c r="L1908" t="s">
        <v>34</v>
      </c>
      <c r="M1908" t="s">
        <v>35</v>
      </c>
      <c r="N1908" t="s">
        <v>36</v>
      </c>
      <c r="O1908" t="s">
        <v>37</v>
      </c>
      <c r="P1908" t="s">
        <v>170</v>
      </c>
      <c r="Q1908" t="s">
        <v>504</v>
      </c>
      <c r="R1908" s="1">
        <v>18828</v>
      </c>
      <c r="S1908" t="s">
        <v>40</v>
      </c>
      <c r="T1908" t="s">
        <v>1232</v>
      </c>
      <c r="U1908" t="s">
        <v>42</v>
      </c>
      <c r="V1908">
        <v>17611</v>
      </c>
      <c r="W1908" t="s">
        <v>128</v>
      </c>
      <c r="X1908" t="s">
        <v>104</v>
      </c>
      <c r="Y1908" t="s">
        <v>45</v>
      </c>
      <c r="Z1908">
        <v>1</v>
      </c>
    </row>
    <row r="1909" spans="1:26" x14ac:dyDescent="0.3">
      <c r="A1909">
        <v>2334</v>
      </c>
      <c r="B1909" t="s">
        <v>3468</v>
      </c>
      <c r="C1909" t="s">
        <v>207</v>
      </c>
      <c r="D1909" s="1">
        <v>44398</v>
      </c>
      <c r="E1909" s="1">
        <v>44807</v>
      </c>
      <c r="F1909" t="s">
        <v>2309</v>
      </c>
      <c r="G1909" t="s">
        <v>7114</v>
      </c>
      <c r="H1909" t="s">
        <v>7115</v>
      </c>
      <c r="I1909" t="s">
        <v>31</v>
      </c>
      <c r="J1909" t="s">
        <v>32</v>
      </c>
      <c r="K1909" t="s">
        <v>33</v>
      </c>
      <c r="L1909" t="s">
        <v>51</v>
      </c>
      <c r="M1909" t="s">
        <v>35</v>
      </c>
      <c r="N1909" t="s">
        <v>140</v>
      </c>
      <c r="O1909" t="s">
        <v>7116</v>
      </c>
      <c r="P1909" t="s">
        <v>170</v>
      </c>
      <c r="Q1909" t="s">
        <v>111</v>
      </c>
      <c r="R1909" s="1">
        <v>30366</v>
      </c>
      <c r="S1909" t="s">
        <v>40</v>
      </c>
      <c r="T1909" t="s">
        <v>113</v>
      </c>
      <c r="U1909" t="s">
        <v>55</v>
      </c>
      <c r="V1909">
        <v>93589</v>
      </c>
      <c r="W1909" t="s">
        <v>128</v>
      </c>
      <c r="X1909" t="s">
        <v>75</v>
      </c>
      <c r="Y1909" t="s">
        <v>45</v>
      </c>
      <c r="Z1909">
        <v>4</v>
      </c>
    </row>
    <row r="1910" spans="1:26" x14ac:dyDescent="0.3">
      <c r="A1910">
        <v>2335</v>
      </c>
      <c r="B1910" t="s">
        <v>7117</v>
      </c>
      <c r="C1910" t="s">
        <v>1611</v>
      </c>
      <c r="D1910" s="1">
        <v>44769</v>
      </c>
      <c r="E1910" s="1"/>
      <c r="F1910" t="s">
        <v>2309</v>
      </c>
      <c r="G1910" t="s">
        <v>7118</v>
      </c>
      <c r="H1910" t="s">
        <v>7119</v>
      </c>
      <c r="I1910" t="s">
        <v>50</v>
      </c>
      <c r="J1910" t="s">
        <v>32</v>
      </c>
      <c r="K1910" t="s">
        <v>63</v>
      </c>
      <c r="L1910" t="s">
        <v>34</v>
      </c>
      <c r="M1910" t="s">
        <v>35</v>
      </c>
      <c r="N1910" t="s">
        <v>36</v>
      </c>
      <c r="O1910" t="s">
        <v>37</v>
      </c>
      <c r="P1910" t="s">
        <v>170</v>
      </c>
      <c r="Q1910" t="s">
        <v>81</v>
      </c>
      <c r="R1910" s="1">
        <v>16395</v>
      </c>
      <c r="S1910" t="s">
        <v>40</v>
      </c>
      <c r="T1910" t="s">
        <v>226</v>
      </c>
      <c r="U1910" t="s">
        <v>55</v>
      </c>
      <c r="V1910">
        <v>58353</v>
      </c>
      <c r="W1910" t="s">
        <v>43</v>
      </c>
      <c r="X1910" t="s">
        <v>104</v>
      </c>
      <c r="Y1910" t="s">
        <v>45</v>
      </c>
      <c r="Z1910">
        <v>4</v>
      </c>
    </row>
    <row r="1911" spans="1:26" x14ac:dyDescent="0.3">
      <c r="A1911">
        <v>2336</v>
      </c>
      <c r="B1911" t="s">
        <v>2253</v>
      </c>
      <c r="C1911" t="s">
        <v>4166</v>
      </c>
      <c r="D1911" s="1">
        <v>43744</v>
      </c>
      <c r="E1911" s="1"/>
      <c r="F1911" t="s">
        <v>3019</v>
      </c>
      <c r="G1911" t="s">
        <v>7120</v>
      </c>
      <c r="H1911" t="s">
        <v>7121</v>
      </c>
      <c r="I1911" t="s">
        <v>31</v>
      </c>
      <c r="J1911" t="s">
        <v>32</v>
      </c>
      <c r="K1911" t="s">
        <v>33</v>
      </c>
      <c r="L1911" t="s">
        <v>51</v>
      </c>
      <c r="M1911" t="s">
        <v>63</v>
      </c>
      <c r="N1911" t="s">
        <v>36</v>
      </c>
      <c r="O1911" t="s">
        <v>37</v>
      </c>
      <c r="P1911" t="s">
        <v>38</v>
      </c>
      <c r="Q1911" t="s">
        <v>81</v>
      </c>
      <c r="R1911" s="1">
        <v>30808</v>
      </c>
      <c r="S1911" t="s">
        <v>40</v>
      </c>
      <c r="T1911" t="s">
        <v>226</v>
      </c>
      <c r="U1911" t="s">
        <v>42</v>
      </c>
      <c r="V1911">
        <v>61633</v>
      </c>
      <c r="W1911" t="s">
        <v>74</v>
      </c>
      <c r="X1911" t="s">
        <v>75</v>
      </c>
      <c r="Y1911" t="s">
        <v>45</v>
      </c>
      <c r="Z1911">
        <v>4</v>
      </c>
    </row>
    <row r="1912" spans="1:26" x14ac:dyDescent="0.3">
      <c r="A1912">
        <v>2337</v>
      </c>
      <c r="B1912" t="s">
        <v>3659</v>
      </c>
      <c r="C1912" t="s">
        <v>2098</v>
      </c>
      <c r="D1912" s="1">
        <v>44302</v>
      </c>
      <c r="E1912" s="1"/>
      <c r="F1912" t="s">
        <v>3019</v>
      </c>
      <c r="G1912" t="s">
        <v>7122</v>
      </c>
      <c r="H1912" t="s">
        <v>7123</v>
      </c>
      <c r="I1912" t="s">
        <v>133</v>
      </c>
      <c r="J1912" t="s">
        <v>32</v>
      </c>
      <c r="K1912" t="s">
        <v>63</v>
      </c>
      <c r="L1912" t="s">
        <v>34</v>
      </c>
      <c r="M1912" t="s">
        <v>52</v>
      </c>
      <c r="N1912" t="s">
        <v>36</v>
      </c>
      <c r="O1912" t="s">
        <v>37</v>
      </c>
      <c r="P1912" t="s">
        <v>38</v>
      </c>
      <c r="Q1912" t="s">
        <v>111</v>
      </c>
      <c r="R1912" s="1">
        <v>32533</v>
      </c>
      <c r="S1912" t="s">
        <v>40</v>
      </c>
      <c r="T1912" t="s">
        <v>113</v>
      </c>
      <c r="U1912" t="s">
        <v>55</v>
      </c>
      <c r="V1912">
        <v>29639</v>
      </c>
      <c r="W1912" t="s">
        <v>74</v>
      </c>
      <c r="X1912" t="s">
        <v>75</v>
      </c>
      <c r="Y1912" t="s">
        <v>45</v>
      </c>
      <c r="Z1912">
        <v>4</v>
      </c>
    </row>
    <row r="1913" spans="1:26" x14ac:dyDescent="0.3">
      <c r="A1913">
        <v>2338</v>
      </c>
      <c r="B1913" t="s">
        <v>478</v>
      </c>
      <c r="C1913" t="s">
        <v>7124</v>
      </c>
      <c r="D1913" s="1">
        <v>43383</v>
      </c>
      <c r="E1913" s="1">
        <v>44683</v>
      </c>
      <c r="F1913" t="s">
        <v>3019</v>
      </c>
      <c r="G1913" t="s">
        <v>2935</v>
      </c>
      <c r="H1913" t="s">
        <v>7125</v>
      </c>
      <c r="I1913" t="s">
        <v>50</v>
      </c>
      <c r="J1913" t="s">
        <v>32</v>
      </c>
      <c r="K1913" t="s">
        <v>52</v>
      </c>
      <c r="L1913" t="s">
        <v>34</v>
      </c>
      <c r="M1913" t="s">
        <v>35</v>
      </c>
      <c r="N1913" t="s">
        <v>99</v>
      </c>
      <c r="O1913" t="s">
        <v>7126</v>
      </c>
      <c r="P1913" t="s">
        <v>38</v>
      </c>
      <c r="Q1913" t="s">
        <v>177</v>
      </c>
      <c r="R1913" s="1">
        <v>26151</v>
      </c>
      <c r="S1913" t="s">
        <v>40</v>
      </c>
      <c r="T1913" t="s">
        <v>6</v>
      </c>
      <c r="U1913" t="s">
        <v>42</v>
      </c>
      <c r="V1913">
        <v>6536</v>
      </c>
      <c r="W1913" t="s">
        <v>74</v>
      </c>
      <c r="X1913" t="s">
        <v>84</v>
      </c>
      <c r="Y1913" t="s">
        <v>45</v>
      </c>
      <c r="Z1913">
        <v>4</v>
      </c>
    </row>
    <row r="1914" spans="1:26" x14ac:dyDescent="0.3">
      <c r="A1914">
        <v>2339</v>
      </c>
      <c r="B1914" t="s">
        <v>7127</v>
      </c>
      <c r="C1914" t="s">
        <v>1136</v>
      </c>
      <c r="D1914" s="1">
        <v>44767</v>
      </c>
      <c r="E1914" s="1">
        <v>44873</v>
      </c>
      <c r="F1914" t="s">
        <v>3019</v>
      </c>
      <c r="G1914" t="s">
        <v>7128</v>
      </c>
      <c r="H1914" t="s">
        <v>7129</v>
      </c>
      <c r="I1914" t="s">
        <v>139</v>
      </c>
      <c r="J1914" t="s">
        <v>745</v>
      </c>
      <c r="K1914" t="s">
        <v>63</v>
      </c>
      <c r="L1914" t="s">
        <v>64</v>
      </c>
      <c r="M1914" t="s">
        <v>52</v>
      </c>
      <c r="N1914" t="s">
        <v>140</v>
      </c>
      <c r="O1914" t="s">
        <v>7130</v>
      </c>
      <c r="P1914" t="s">
        <v>38</v>
      </c>
      <c r="Q1914" t="s">
        <v>66</v>
      </c>
      <c r="R1914" s="1">
        <v>26517</v>
      </c>
      <c r="S1914" t="s">
        <v>40</v>
      </c>
      <c r="T1914" t="s">
        <v>395</v>
      </c>
      <c r="U1914" t="s">
        <v>42</v>
      </c>
      <c r="V1914">
        <v>19049</v>
      </c>
      <c r="W1914" t="s">
        <v>93</v>
      </c>
      <c r="X1914" t="s">
        <v>84</v>
      </c>
      <c r="Y1914" t="s">
        <v>45</v>
      </c>
      <c r="Z1914">
        <v>1</v>
      </c>
    </row>
    <row r="1915" spans="1:26" x14ac:dyDescent="0.3">
      <c r="A1915">
        <v>2340</v>
      </c>
      <c r="B1915" t="s">
        <v>4423</v>
      </c>
      <c r="C1915" t="s">
        <v>7131</v>
      </c>
      <c r="D1915" s="1">
        <v>44272</v>
      </c>
      <c r="E1915" s="1">
        <v>45059</v>
      </c>
      <c r="F1915" t="s">
        <v>3019</v>
      </c>
      <c r="G1915" t="s">
        <v>7132</v>
      </c>
      <c r="H1915" t="s">
        <v>7133</v>
      </c>
      <c r="I1915" t="s">
        <v>80</v>
      </c>
      <c r="J1915" t="s">
        <v>745</v>
      </c>
      <c r="K1915" t="s">
        <v>33</v>
      </c>
      <c r="L1915" t="s">
        <v>51</v>
      </c>
      <c r="M1915" t="s">
        <v>35</v>
      </c>
      <c r="N1915" t="s">
        <v>126</v>
      </c>
      <c r="O1915" t="s">
        <v>7134</v>
      </c>
      <c r="P1915" t="s">
        <v>38</v>
      </c>
      <c r="Q1915" t="s">
        <v>81</v>
      </c>
      <c r="R1915" s="1">
        <v>36949</v>
      </c>
      <c r="S1915" t="s">
        <v>40</v>
      </c>
      <c r="T1915" t="s">
        <v>83</v>
      </c>
      <c r="U1915" t="s">
        <v>42</v>
      </c>
      <c r="V1915">
        <v>29529</v>
      </c>
      <c r="W1915" t="s">
        <v>43</v>
      </c>
      <c r="X1915" t="s">
        <v>75</v>
      </c>
      <c r="Y1915" t="s">
        <v>45</v>
      </c>
      <c r="Z1915">
        <v>5</v>
      </c>
    </row>
    <row r="1916" spans="1:26" x14ac:dyDescent="0.3">
      <c r="A1916">
        <v>2341</v>
      </c>
      <c r="B1916" t="s">
        <v>7135</v>
      </c>
      <c r="C1916" t="s">
        <v>7136</v>
      </c>
      <c r="D1916" s="1">
        <v>43386</v>
      </c>
      <c r="E1916" s="1"/>
      <c r="F1916" t="s">
        <v>3019</v>
      </c>
      <c r="G1916" t="s">
        <v>7137</v>
      </c>
      <c r="H1916" t="s">
        <v>7138</v>
      </c>
      <c r="I1916" t="s">
        <v>168</v>
      </c>
      <c r="J1916" t="s">
        <v>32</v>
      </c>
      <c r="K1916" t="s">
        <v>63</v>
      </c>
      <c r="L1916" t="s">
        <v>51</v>
      </c>
      <c r="M1916" t="s">
        <v>63</v>
      </c>
      <c r="N1916" t="s">
        <v>36</v>
      </c>
      <c r="O1916" t="s">
        <v>37</v>
      </c>
      <c r="P1916" t="s">
        <v>38</v>
      </c>
      <c r="Q1916" t="s">
        <v>66</v>
      </c>
      <c r="R1916" s="1">
        <v>30988</v>
      </c>
      <c r="S1916" t="s">
        <v>40</v>
      </c>
      <c r="T1916" t="s">
        <v>287</v>
      </c>
      <c r="U1916" t="s">
        <v>42</v>
      </c>
      <c r="V1916">
        <v>36574</v>
      </c>
      <c r="W1916" t="s">
        <v>56</v>
      </c>
      <c r="X1916" t="s">
        <v>104</v>
      </c>
      <c r="Y1916" t="s">
        <v>45</v>
      </c>
      <c r="Z1916">
        <v>2</v>
      </c>
    </row>
    <row r="1917" spans="1:26" x14ac:dyDescent="0.3">
      <c r="A1917">
        <v>2342</v>
      </c>
      <c r="B1917" t="s">
        <v>6372</v>
      </c>
      <c r="C1917" t="s">
        <v>7139</v>
      </c>
      <c r="D1917" s="1">
        <v>43839</v>
      </c>
      <c r="E1917" s="1"/>
      <c r="F1917" t="s">
        <v>3019</v>
      </c>
      <c r="G1917" t="s">
        <v>7140</v>
      </c>
      <c r="H1917" t="s">
        <v>7141</v>
      </c>
      <c r="I1917" t="s">
        <v>98</v>
      </c>
      <c r="J1917" t="s">
        <v>32</v>
      </c>
      <c r="K1917" t="s">
        <v>52</v>
      </c>
      <c r="L1917" t="s">
        <v>34</v>
      </c>
      <c r="M1917" t="s">
        <v>35</v>
      </c>
      <c r="N1917" t="s">
        <v>36</v>
      </c>
      <c r="O1917" t="s">
        <v>37</v>
      </c>
      <c r="P1917" t="s">
        <v>38</v>
      </c>
      <c r="Q1917" t="s">
        <v>90</v>
      </c>
      <c r="R1917" s="1">
        <v>24606</v>
      </c>
      <c r="S1917" t="s">
        <v>40</v>
      </c>
      <c r="T1917" t="s">
        <v>83</v>
      </c>
      <c r="U1917" t="s">
        <v>42</v>
      </c>
      <c r="V1917">
        <v>5298</v>
      </c>
      <c r="W1917" t="s">
        <v>74</v>
      </c>
      <c r="X1917" t="s">
        <v>75</v>
      </c>
      <c r="Y1917" t="s">
        <v>45</v>
      </c>
      <c r="Z1917">
        <v>5</v>
      </c>
    </row>
    <row r="1918" spans="1:26" x14ac:dyDescent="0.3">
      <c r="A1918">
        <v>2343</v>
      </c>
      <c r="B1918" t="s">
        <v>7142</v>
      </c>
      <c r="C1918" t="s">
        <v>4694</v>
      </c>
      <c r="D1918" s="1">
        <v>43726</v>
      </c>
      <c r="E1918" s="1"/>
      <c r="F1918" t="s">
        <v>3019</v>
      </c>
      <c r="G1918" t="s">
        <v>7143</v>
      </c>
      <c r="H1918" t="s">
        <v>7144</v>
      </c>
      <c r="I1918" t="s">
        <v>118</v>
      </c>
      <c r="J1918" t="s">
        <v>32</v>
      </c>
      <c r="K1918" t="s">
        <v>63</v>
      </c>
      <c r="L1918" t="s">
        <v>64</v>
      </c>
      <c r="M1918" t="s">
        <v>35</v>
      </c>
      <c r="N1918" t="s">
        <v>36</v>
      </c>
      <c r="O1918" t="s">
        <v>37</v>
      </c>
      <c r="P1918" t="s">
        <v>38</v>
      </c>
      <c r="Q1918" t="s">
        <v>594</v>
      </c>
      <c r="R1918" s="1">
        <v>36085</v>
      </c>
      <c r="S1918" t="s">
        <v>40</v>
      </c>
      <c r="T1918" t="s">
        <v>103</v>
      </c>
      <c r="U1918" t="s">
        <v>42</v>
      </c>
      <c r="V1918">
        <v>38735</v>
      </c>
      <c r="W1918" t="s">
        <v>56</v>
      </c>
      <c r="X1918" t="s">
        <v>75</v>
      </c>
      <c r="Y1918" t="s">
        <v>45</v>
      </c>
      <c r="Z1918">
        <v>4</v>
      </c>
    </row>
    <row r="1919" spans="1:26" x14ac:dyDescent="0.3">
      <c r="A1919">
        <v>2344</v>
      </c>
      <c r="B1919" t="s">
        <v>5107</v>
      </c>
      <c r="C1919" t="s">
        <v>1059</v>
      </c>
      <c r="D1919" s="1">
        <v>43764</v>
      </c>
      <c r="E1919" s="1">
        <v>43900</v>
      </c>
      <c r="F1919" t="s">
        <v>3019</v>
      </c>
      <c r="G1919" t="s">
        <v>7145</v>
      </c>
      <c r="H1919" t="s">
        <v>7146</v>
      </c>
      <c r="I1919" t="s">
        <v>62</v>
      </c>
      <c r="J1919" t="s">
        <v>32</v>
      </c>
      <c r="K1919" t="s">
        <v>33</v>
      </c>
      <c r="L1919" t="s">
        <v>34</v>
      </c>
      <c r="M1919" t="s">
        <v>35</v>
      </c>
      <c r="N1919" t="s">
        <v>140</v>
      </c>
      <c r="O1919" t="s">
        <v>7147</v>
      </c>
      <c r="P1919" t="s">
        <v>38</v>
      </c>
      <c r="Q1919" t="s">
        <v>504</v>
      </c>
      <c r="R1919" s="1">
        <v>33473</v>
      </c>
      <c r="S1919" t="s">
        <v>40</v>
      </c>
      <c r="T1919" t="s">
        <v>113</v>
      </c>
      <c r="U1919" t="s">
        <v>42</v>
      </c>
      <c r="V1919">
        <v>42542</v>
      </c>
      <c r="W1919" t="s">
        <v>74</v>
      </c>
      <c r="X1919" t="s">
        <v>104</v>
      </c>
      <c r="Y1919" t="s">
        <v>45</v>
      </c>
      <c r="Z1919">
        <v>1</v>
      </c>
    </row>
    <row r="1920" spans="1:26" x14ac:dyDescent="0.3">
      <c r="A1920">
        <v>2345</v>
      </c>
      <c r="B1920" t="s">
        <v>7148</v>
      </c>
      <c r="C1920" t="s">
        <v>1433</v>
      </c>
      <c r="D1920" s="1">
        <v>44088</v>
      </c>
      <c r="E1920" s="1">
        <v>45076</v>
      </c>
      <c r="F1920" t="s">
        <v>3019</v>
      </c>
      <c r="G1920" t="s">
        <v>7149</v>
      </c>
      <c r="H1920" t="s">
        <v>7150</v>
      </c>
      <c r="I1920" t="s">
        <v>89</v>
      </c>
      <c r="J1920" t="s">
        <v>2300</v>
      </c>
      <c r="K1920" t="s">
        <v>63</v>
      </c>
      <c r="L1920" t="s">
        <v>64</v>
      </c>
      <c r="M1920" t="s">
        <v>35</v>
      </c>
      <c r="N1920" t="s">
        <v>99</v>
      </c>
      <c r="O1920" t="s">
        <v>7151</v>
      </c>
      <c r="P1920" t="s">
        <v>38</v>
      </c>
      <c r="Q1920" t="s">
        <v>90</v>
      </c>
      <c r="R1920" s="1">
        <v>25943</v>
      </c>
      <c r="S1920" t="s">
        <v>40</v>
      </c>
      <c r="T1920" t="s">
        <v>205</v>
      </c>
      <c r="U1920" t="s">
        <v>42</v>
      </c>
      <c r="V1920">
        <v>7521</v>
      </c>
      <c r="W1920" t="s">
        <v>56</v>
      </c>
      <c r="X1920" t="s">
        <v>84</v>
      </c>
      <c r="Y1920" t="s">
        <v>45</v>
      </c>
      <c r="Z1920">
        <v>2</v>
      </c>
    </row>
    <row r="1921" spans="1:26" x14ac:dyDescent="0.3">
      <c r="A1921">
        <v>2346</v>
      </c>
      <c r="B1921" t="s">
        <v>7152</v>
      </c>
      <c r="C1921" t="s">
        <v>93</v>
      </c>
      <c r="D1921" s="1">
        <v>45025</v>
      </c>
      <c r="E1921" s="1"/>
      <c r="F1921" t="s">
        <v>3019</v>
      </c>
      <c r="G1921" t="s">
        <v>7153</v>
      </c>
      <c r="H1921" t="s">
        <v>7154</v>
      </c>
      <c r="I1921" t="s">
        <v>31</v>
      </c>
      <c r="J1921" t="s">
        <v>32</v>
      </c>
      <c r="K1921" t="s">
        <v>52</v>
      </c>
      <c r="L1921" t="s">
        <v>51</v>
      </c>
      <c r="M1921" t="s">
        <v>63</v>
      </c>
      <c r="N1921" t="s">
        <v>36</v>
      </c>
      <c r="O1921" t="s">
        <v>37</v>
      </c>
      <c r="P1921" t="s">
        <v>38</v>
      </c>
      <c r="Q1921" t="s">
        <v>90</v>
      </c>
      <c r="R1921" s="1">
        <v>30740</v>
      </c>
      <c r="S1921" t="s">
        <v>40</v>
      </c>
      <c r="T1921" t="s">
        <v>103</v>
      </c>
      <c r="U1921" t="s">
        <v>42</v>
      </c>
      <c r="V1921">
        <v>9394</v>
      </c>
      <c r="W1921" t="s">
        <v>56</v>
      </c>
      <c r="X1921" t="s">
        <v>44</v>
      </c>
      <c r="Y1921" t="s">
        <v>45</v>
      </c>
      <c r="Z1921">
        <v>4</v>
      </c>
    </row>
    <row r="1922" spans="1:26" x14ac:dyDescent="0.3">
      <c r="A1922">
        <v>2347</v>
      </c>
      <c r="B1922" t="s">
        <v>7155</v>
      </c>
      <c r="C1922" t="s">
        <v>3924</v>
      </c>
      <c r="D1922" s="1">
        <v>43763</v>
      </c>
      <c r="E1922" s="1"/>
      <c r="F1922" t="s">
        <v>3727</v>
      </c>
      <c r="G1922" t="s">
        <v>7156</v>
      </c>
      <c r="H1922" t="s">
        <v>7157</v>
      </c>
      <c r="I1922" t="s">
        <v>133</v>
      </c>
      <c r="J1922" t="s">
        <v>32</v>
      </c>
      <c r="K1922" t="s">
        <v>63</v>
      </c>
      <c r="L1922" t="s">
        <v>51</v>
      </c>
      <c r="M1922" t="s">
        <v>52</v>
      </c>
      <c r="N1922" t="s">
        <v>36</v>
      </c>
      <c r="O1922" t="s">
        <v>37</v>
      </c>
      <c r="P1922" t="s">
        <v>38</v>
      </c>
      <c r="Q1922" t="s">
        <v>90</v>
      </c>
      <c r="R1922" s="1">
        <v>28436</v>
      </c>
      <c r="S1922" t="s">
        <v>40</v>
      </c>
      <c r="T1922" t="s">
        <v>83</v>
      </c>
      <c r="U1922" t="s">
        <v>42</v>
      </c>
      <c r="V1922">
        <v>14720</v>
      </c>
      <c r="W1922" t="s">
        <v>43</v>
      </c>
      <c r="X1922" t="s">
        <v>75</v>
      </c>
      <c r="Y1922" t="s">
        <v>45</v>
      </c>
      <c r="Z1922">
        <v>1</v>
      </c>
    </row>
    <row r="1923" spans="1:26" x14ac:dyDescent="0.3">
      <c r="A1923">
        <v>2348</v>
      </c>
      <c r="B1923" t="s">
        <v>3004</v>
      </c>
      <c r="C1923" t="s">
        <v>7067</v>
      </c>
      <c r="D1923" s="1">
        <v>44737</v>
      </c>
      <c r="E1923" s="1"/>
      <c r="F1923" t="s">
        <v>1779</v>
      </c>
      <c r="G1923" t="s">
        <v>7158</v>
      </c>
      <c r="H1923" t="s">
        <v>7159</v>
      </c>
      <c r="I1923" t="s">
        <v>50</v>
      </c>
      <c r="J1923" t="s">
        <v>32</v>
      </c>
      <c r="K1923" t="s">
        <v>52</v>
      </c>
      <c r="L1923" t="s">
        <v>34</v>
      </c>
      <c r="M1923" t="s">
        <v>63</v>
      </c>
      <c r="N1923" t="s">
        <v>36</v>
      </c>
      <c r="O1923" t="s">
        <v>37</v>
      </c>
      <c r="P1923" t="s">
        <v>38</v>
      </c>
      <c r="Q1923" t="s">
        <v>90</v>
      </c>
      <c r="R1923" s="1">
        <v>27811</v>
      </c>
      <c r="S1923" t="s">
        <v>40</v>
      </c>
      <c r="T1923" t="s">
        <v>103</v>
      </c>
      <c r="U1923" t="s">
        <v>55</v>
      </c>
      <c r="V1923">
        <v>85605</v>
      </c>
      <c r="W1923" t="s">
        <v>128</v>
      </c>
      <c r="X1923" t="s">
        <v>75</v>
      </c>
      <c r="Y1923" t="s">
        <v>45</v>
      </c>
      <c r="Z1923">
        <v>1</v>
      </c>
    </row>
    <row r="1924" spans="1:26" x14ac:dyDescent="0.3">
      <c r="A1924">
        <v>2349</v>
      </c>
      <c r="B1924" t="s">
        <v>1160</v>
      </c>
      <c r="C1924" t="s">
        <v>674</v>
      </c>
      <c r="D1924" s="1">
        <v>44952</v>
      </c>
      <c r="E1924" s="1">
        <v>44984</v>
      </c>
      <c r="F1924" t="s">
        <v>1779</v>
      </c>
      <c r="G1924" t="s">
        <v>7160</v>
      </c>
      <c r="H1924" t="s">
        <v>7161</v>
      </c>
      <c r="I1924" t="s">
        <v>139</v>
      </c>
      <c r="J1924" t="s">
        <v>32</v>
      </c>
      <c r="K1924" t="s">
        <v>52</v>
      </c>
      <c r="L1924" t="s">
        <v>34</v>
      </c>
      <c r="M1924" t="s">
        <v>63</v>
      </c>
      <c r="N1924" t="s">
        <v>175</v>
      </c>
      <c r="O1924" t="s">
        <v>7162</v>
      </c>
      <c r="P1924" t="s">
        <v>38</v>
      </c>
      <c r="Q1924" t="s">
        <v>81</v>
      </c>
      <c r="R1924" s="1">
        <v>20609</v>
      </c>
      <c r="S1924" t="s">
        <v>40</v>
      </c>
      <c r="T1924" t="s">
        <v>83</v>
      </c>
      <c r="U1924" t="s">
        <v>55</v>
      </c>
      <c r="V1924">
        <v>38286</v>
      </c>
      <c r="W1924" t="s">
        <v>93</v>
      </c>
      <c r="X1924" t="s">
        <v>44</v>
      </c>
      <c r="Y1924" t="s">
        <v>45</v>
      </c>
      <c r="Z1924">
        <v>4</v>
      </c>
    </row>
    <row r="1925" spans="1:26" x14ac:dyDescent="0.3">
      <c r="A1925">
        <v>2350</v>
      </c>
      <c r="B1925" t="s">
        <v>1960</v>
      </c>
      <c r="C1925" t="s">
        <v>7163</v>
      </c>
      <c r="D1925" s="1">
        <v>43880</v>
      </c>
      <c r="E1925" s="1"/>
      <c r="F1925" t="s">
        <v>1779</v>
      </c>
      <c r="G1925" t="s">
        <v>7164</v>
      </c>
      <c r="H1925" t="s">
        <v>7165</v>
      </c>
      <c r="I1925" t="s">
        <v>80</v>
      </c>
      <c r="J1925" t="s">
        <v>32</v>
      </c>
      <c r="K1925" t="s">
        <v>52</v>
      </c>
      <c r="L1925" t="s">
        <v>51</v>
      </c>
      <c r="M1925" t="s">
        <v>35</v>
      </c>
      <c r="N1925" t="s">
        <v>36</v>
      </c>
      <c r="O1925" t="s">
        <v>37</v>
      </c>
      <c r="P1925" t="s">
        <v>1843</v>
      </c>
      <c r="Q1925" t="s">
        <v>305</v>
      </c>
      <c r="R1925" s="1">
        <v>26778</v>
      </c>
      <c r="S1925" t="s">
        <v>40</v>
      </c>
      <c r="T1925" t="s">
        <v>83</v>
      </c>
      <c r="U1925" t="s">
        <v>55</v>
      </c>
      <c r="V1925">
        <v>59836</v>
      </c>
      <c r="W1925" t="s">
        <v>93</v>
      </c>
      <c r="X1925" t="s">
        <v>104</v>
      </c>
      <c r="Y1925" t="s">
        <v>45</v>
      </c>
      <c r="Z1925">
        <v>2</v>
      </c>
    </row>
    <row r="1926" spans="1:26" x14ac:dyDescent="0.3">
      <c r="A1926">
        <v>2351</v>
      </c>
      <c r="B1926" t="s">
        <v>7166</v>
      </c>
      <c r="C1926" t="s">
        <v>4694</v>
      </c>
      <c r="D1926" s="1">
        <v>43823</v>
      </c>
      <c r="E1926" s="1">
        <v>44003</v>
      </c>
      <c r="F1926" t="s">
        <v>2309</v>
      </c>
      <c r="G1926" t="s">
        <v>7167</v>
      </c>
      <c r="H1926" t="s">
        <v>7168</v>
      </c>
      <c r="I1926" t="s">
        <v>50</v>
      </c>
      <c r="J1926" t="s">
        <v>32</v>
      </c>
      <c r="K1926" t="s">
        <v>33</v>
      </c>
      <c r="L1926" t="s">
        <v>64</v>
      </c>
      <c r="M1926" t="s">
        <v>35</v>
      </c>
      <c r="N1926" t="s">
        <v>140</v>
      </c>
      <c r="O1926" t="s">
        <v>7169</v>
      </c>
      <c r="P1926" t="s">
        <v>38</v>
      </c>
      <c r="Q1926" t="s">
        <v>111</v>
      </c>
      <c r="R1926" s="1">
        <v>15764</v>
      </c>
      <c r="S1926" t="s">
        <v>40</v>
      </c>
      <c r="T1926" t="s">
        <v>103</v>
      </c>
      <c r="U1926" t="s">
        <v>55</v>
      </c>
      <c r="V1926">
        <v>25767</v>
      </c>
      <c r="W1926" t="s">
        <v>56</v>
      </c>
      <c r="X1926" t="s">
        <v>44</v>
      </c>
      <c r="Y1926" t="s">
        <v>45</v>
      </c>
      <c r="Z1926">
        <v>4</v>
      </c>
    </row>
    <row r="1927" spans="1:26" x14ac:dyDescent="0.3">
      <c r="A1927">
        <v>2352</v>
      </c>
      <c r="B1927" t="s">
        <v>7170</v>
      </c>
      <c r="C1927" t="s">
        <v>601</v>
      </c>
      <c r="D1927" s="1">
        <v>44120</v>
      </c>
      <c r="E1927" s="1">
        <v>44150</v>
      </c>
      <c r="F1927" t="s">
        <v>2309</v>
      </c>
      <c r="G1927" t="s">
        <v>7171</v>
      </c>
      <c r="H1927" t="s">
        <v>7172</v>
      </c>
      <c r="I1927" t="s">
        <v>139</v>
      </c>
      <c r="J1927" t="s">
        <v>32</v>
      </c>
      <c r="K1927" t="s">
        <v>63</v>
      </c>
      <c r="L1927" t="s">
        <v>64</v>
      </c>
      <c r="M1927" t="s">
        <v>35</v>
      </c>
      <c r="N1927" t="s">
        <v>140</v>
      </c>
      <c r="O1927" t="s">
        <v>7173</v>
      </c>
      <c r="P1927" t="s">
        <v>38</v>
      </c>
      <c r="Q1927" t="s">
        <v>81</v>
      </c>
      <c r="R1927" s="1">
        <v>34334</v>
      </c>
      <c r="S1927" t="s">
        <v>40</v>
      </c>
      <c r="T1927" t="s">
        <v>163</v>
      </c>
      <c r="U1927" t="s">
        <v>55</v>
      </c>
      <c r="V1927">
        <v>19689</v>
      </c>
      <c r="W1927" t="s">
        <v>43</v>
      </c>
      <c r="X1927" t="s">
        <v>44</v>
      </c>
      <c r="Y1927" t="s">
        <v>45</v>
      </c>
      <c r="Z1927">
        <v>2</v>
      </c>
    </row>
    <row r="1928" spans="1:26" x14ac:dyDescent="0.3">
      <c r="A1928">
        <v>2353</v>
      </c>
      <c r="B1928" t="s">
        <v>7174</v>
      </c>
      <c r="C1928" t="s">
        <v>2216</v>
      </c>
      <c r="D1928" s="1">
        <v>43350</v>
      </c>
      <c r="E1928" s="1"/>
      <c r="F1928" t="s">
        <v>2329</v>
      </c>
      <c r="G1928" t="s">
        <v>7175</v>
      </c>
      <c r="H1928" t="s">
        <v>7176</v>
      </c>
      <c r="I1928" t="s">
        <v>80</v>
      </c>
      <c r="J1928" t="s">
        <v>32</v>
      </c>
      <c r="K1928" t="s">
        <v>52</v>
      </c>
      <c r="L1928" t="s">
        <v>64</v>
      </c>
      <c r="M1928" t="s">
        <v>63</v>
      </c>
      <c r="N1928" t="s">
        <v>36</v>
      </c>
      <c r="O1928" t="s">
        <v>37</v>
      </c>
      <c r="P1928" t="s">
        <v>170</v>
      </c>
      <c r="Q1928" t="s">
        <v>90</v>
      </c>
      <c r="R1928" s="1">
        <v>35637</v>
      </c>
      <c r="S1928" t="s">
        <v>40</v>
      </c>
      <c r="T1928" t="s">
        <v>226</v>
      </c>
      <c r="U1928" t="s">
        <v>42</v>
      </c>
      <c r="V1928">
        <v>19035</v>
      </c>
      <c r="W1928" t="s">
        <v>56</v>
      </c>
      <c r="X1928" t="s">
        <v>84</v>
      </c>
      <c r="Y1928" t="s">
        <v>45</v>
      </c>
      <c r="Z1928">
        <v>2</v>
      </c>
    </row>
    <row r="1929" spans="1:26" x14ac:dyDescent="0.3">
      <c r="A1929">
        <v>2354</v>
      </c>
      <c r="B1929" t="s">
        <v>982</v>
      </c>
      <c r="C1929" t="s">
        <v>6241</v>
      </c>
      <c r="D1929" s="1">
        <v>44568</v>
      </c>
      <c r="E1929" s="1">
        <v>44741</v>
      </c>
      <c r="F1929" t="s">
        <v>2309</v>
      </c>
      <c r="G1929" t="s">
        <v>7177</v>
      </c>
      <c r="H1929" t="s">
        <v>7178</v>
      </c>
      <c r="I1929" t="s">
        <v>168</v>
      </c>
      <c r="J1929" t="s">
        <v>32</v>
      </c>
      <c r="K1929" t="s">
        <v>52</v>
      </c>
      <c r="L1929" t="s">
        <v>34</v>
      </c>
      <c r="M1929" t="s">
        <v>63</v>
      </c>
      <c r="N1929" t="s">
        <v>140</v>
      </c>
      <c r="O1929" t="s">
        <v>7179</v>
      </c>
      <c r="P1929" t="s">
        <v>170</v>
      </c>
      <c r="Q1929" t="s">
        <v>305</v>
      </c>
      <c r="R1929" s="1">
        <v>26178</v>
      </c>
      <c r="S1929" t="s">
        <v>40</v>
      </c>
      <c r="T1929" t="s">
        <v>73</v>
      </c>
      <c r="U1929" t="s">
        <v>42</v>
      </c>
      <c r="V1929">
        <v>61793</v>
      </c>
      <c r="W1929" t="s">
        <v>43</v>
      </c>
      <c r="X1929" t="s">
        <v>104</v>
      </c>
      <c r="Y1929" t="s">
        <v>45</v>
      </c>
      <c r="Z1929">
        <v>2</v>
      </c>
    </row>
    <row r="1930" spans="1:26" x14ac:dyDescent="0.3">
      <c r="A1930">
        <v>2355</v>
      </c>
      <c r="B1930" t="s">
        <v>7180</v>
      </c>
      <c r="C1930" t="s">
        <v>2959</v>
      </c>
      <c r="D1930" s="1">
        <v>43549</v>
      </c>
      <c r="E1930" s="1">
        <v>43578</v>
      </c>
      <c r="F1930" t="s">
        <v>2309</v>
      </c>
      <c r="G1930" t="s">
        <v>7181</v>
      </c>
      <c r="H1930" t="s">
        <v>7182</v>
      </c>
      <c r="I1930" t="s">
        <v>98</v>
      </c>
      <c r="J1930" t="s">
        <v>32</v>
      </c>
      <c r="K1930" t="s">
        <v>33</v>
      </c>
      <c r="L1930" t="s">
        <v>34</v>
      </c>
      <c r="M1930" t="s">
        <v>35</v>
      </c>
      <c r="N1930" t="s">
        <v>140</v>
      </c>
      <c r="O1930" t="s">
        <v>7183</v>
      </c>
      <c r="P1930" t="s">
        <v>170</v>
      </c>
      <c r="Q1930" t="s">
        <v>90</v>
      </c>
      <c r="R1930" s="1">
        <v>15723</v>
      </c>
      <c r="S1930" t="s">
        <v>40</v>
      </c>
      <c r="T1930" t="s">
        <v>7184</v>
      </c>
      <c r="U1930" t="s">
        <v>55</v>
      </c>
      <c r="V1930">
        <v>91193</v>
      </c>
      <c r="W1930" t="s">
        <v>128</v>
      </c>
      <c r="X1930" t="s">
        <v>75</v>
      </c>
      <c r="Y1930" t="s">
        <v>45</v>
      </c>
      <c r="Z1930">
        <v>1</v>
      </c>
    </row>
    <row r="1931" spans="1:26" x14ac:dyDescent="0.3">
      <c r="A1931">
        <v>2356</v>
      </c>
      <c r="B1931" t="s">
        <v>7185</v>
      </c>
      <c r="C1931" t="s">
        <v>7186</v>
      </c>
      <c r="D1931" s="1">
        <v>44518</v>
      </c>
      <c r="E1931" s="1">
        <v>44912</v>
      </c>
      <c r="F1931" t="s">
        <v>2309</v>
      </c>
      <c r="G1931" t="s">
        <v>7187</v>
      </c>
      <c r="H1931" t="s">
        <v>7188</v>
      </c>
      <c r="I1931" t="s">
        <v>118</v>
      </c>
      <c r="J1931" t="s">
        <v>32</v>
      </c>
      <c r="K1931" t="s">
        <v>52</v>
      </c>
      <c r="L1931" t="s">
        <v>34</v>
      </c>
      <c r="M1931" t="s">
        <v>35</v>
      </c>
      <c r="N1931" t="s">
        <v>140</v>
      </c>
      <c r="O1931" t="s">
        <v>7189</v>
      </c>
      <c r="P1931" t="s">
        <v>170</v>
      </c>
      <c r="Q1931" t="s">
        <v>332</v>
      </c>
      <c r="R1931" s="1">
        <v>20284</v>
      </c>
      <c r="S1931" t="s">
        <v>40</v>
      </c>
      <c r="T1931" t="s">
        <v>83</v>
      </c>
      <c r="U1931" t="s">
        <v>55</v>
      </c>
      <c r="V1931">
        <v>11058</v>
      </c>
      <c r="W1931" t="s">
        <v>93</v>
      </c>
      <c r="X1931" t="s">
        <v>75</v>
      </c>
      <c r="Y1931" t="s">
        <v>45</v>
      </c>
      <c r="Z1931">
        <v>4</v>
      </c>
    </row>
    <row r="1932" spans="1:26" x14ac:dyDescent="0.3">
      <c r="A1932">
        <v>2357</v>
      </c>
      <c r="B1932" t="s">
        <v>4126</v>
      </c>
      <c r="C1932" t="s">
        <v>2312</v>
      </c>
      <c r="D1932" s="1">
        <v>44926</v>
      </c>
      <c r="E1932" s="1">
        <v>45128</v>
      </c>
      <c r="F1932" t="s">
        <v>3019</v>
      </c>
      <c r="G1932" t="s">
        <v>7190</v>
      </c>
      <c r="H1932" t="s">
        <v>7191</v>
      </c>
      <c r="I1932" t="s">
        <v>62</v>
      </c>
      <c r="J1932" t="s">
        <v>32</v>
      </c>
      <c r="K1932" t="s">
        <v>33</v>
      </c>
      <c r="L1932" t="s">
        <v>64</v>
      </c>
      <c r="M1932" t="s">
        <v>35</v>
      </c>
      <c r="N1932" t="s">
        <v>99</v>
      </c>
      <c r="O1932" t="s">
        <v>7192</v>
      </c>
      <c r="P1932" t="s">
        <v>38</v>
      </c>
      <c r="Q1932" t="s">
        <v>81</v>
      </c>
      <c r="R1932" s="1">
        <v>15964</v>
      </c>
      <c r="S1932" t="s">
        <v>40</v>
      </c>
      <c r="T1932" t="s">
        <v>226</v>
      </c>
      <c r="U1932" t="s">
        <v>42</v>
      </c>
      <c r="V1932">
        <v>48133</v>
      </c>
      <c r="W1932" t="s">
        <v>93</v>
      </c>
      <c r="X1932" t="s">
        <v>84</v>
      </c>
      <c r="Y1932" t="s">
        <v>45</v>
      </c>
      <c r="Z1932">
        <v>1</v>
      </c>
    </row>
    <row r="1933" spans="1:26" x14ac:dyDescent="0.3">
      <c r="A1933">
        <v>2358</v>
      </c>
      <c r="B1933" t="s">
        <v>7193</v>
      </c>
      <c r="C1933" t="s">
        <v>5799</v>
      </c>
      <c r="D1933" s="1">
        <v>43965</v>
      </c>
      <c r="E1933" s="1">
        <v>44894</v>
      </c>
      <c r="F1933" t="s">
        <v>3019</v>
      </c>
      <c r="G1933" t="s">
        <v>7194</v>
      </c>
      <c r="H1933" t="s">
        <v>7195</v>
      </c>
      <c r="I1933" t="s">
        <v>168</v>
      </c>
      <c r="J1933" t="s">
        <v>32</v>
      </c>
      <c r="K1933" t="s">
        <v>52</v>
      </c>
      <c r="L1933" t="s">
        <v>64</v>
      </c>
      <c r="M1933" t="s">
        <v>35</v>
      </c>
      <c r="N1933" t="s">
        <v>99</v>
      </c>
      <c r="O1933" t="s">
        <v>7196</v>
      </c>
      <c r="P1933" t="s">
        <v>38</v>
      </c>
      <c r="Q1933" t="s">
        <v>119</v>
      </c>
      <c r="R1933" s="1">
        <v>34048</v>
      </c>
      <c r="S1933" t="s">
        <v>40</v>
      </c>
      <c r="T1933" t="s">
        <v>121</v>
      </c>
      <c r="U1933" t="s">
        <v>55</v>
      </c>
      <c r="V1933">
        <v>14776</v>
      </c>
      <c r="W1933" t="s">
        <v>93</v>
      </c>
      <c r="X1933" t="s">
        <v>84</v>
      </c>
      <c r="Y1933" t="s">
        <v>45</v>
      </c>
      <c r="Z1933">
        <v>4</v>
      </c>
    </row>
    <row r="1934" spans="1:26" x14ac:dyDescent="0.3">
      <c r="A1934">
        <v>2359</v>
      </c>
      <c r="B1934" t="s">
        <v>6742</v>
      </c>
      <c r="C1934" t="s">
        <v>6249</v>
      </c>
      <c r="D1934" s="1">
        <v>44178</v>
      </c>
      <c r="E1934" s="1">
        <v>44969</v>
      </c>
      <c r="F1934" t="s">
        <v>3019</v>
      </c>
      <c r="G1934" t="s">
        <v>7197</v>
      </c>
      <c r="H1934" t="s">
        <v>7198</v>
      </c>
      <c r="I1934" t="s">
        <v>133</v>
      </c>
      <c r="J1934" t="s">
        <v>32</v>
      </c>
      <c r="K1934" t="s">
        <v>63</v>
      </c>
      <c r="L1934" t="s">
        <v>64</v>
      </c>
      <c r="M1934" t="s">
        <v>52</v>
      </c>
      <c r="N1934" t="s">
        <v>140</v>
      </c>
      <c r="O1934" t="s">
        <v>7199</v>
      </c>
      <c r="P1934" t="s">
        <v>38</v>
      </c>
      <c r="Q1934" t="s">
        <v>111</v>
      </c>
      <c r="R1934" s="1">
        <v>35247</v>
      </c>
      <c r="S1934" t="s">
        <v>40</v>
      </c>
      <c r="T1934" t="s">
        <v>419</v>
      </c>
      <c r="U1934" t="s">
        <v>42</v>
      </c>
      <c r="V1934">
        <v>87985</v>
      </c>
      <c r="W1934" t="s">
        <v>74</v>
      </c>
      <c r="X1934" t="s">
        <v>84</v>
      </c>
      <c r="Y1934" t="s">
        <v>45</v>
      </c>
      <c r="Z1934">
        <v>2</v>
      </c>
    </row>
    <row r="1935" spans="1:26" x14ac:dyDescent="0.3">
      <c r="A1935">
        <v>2360</v>
      </c>
      <c r="B1935" t="s">
        <v>6064</v>
      </c>
      <c r="C1935" t="s">
        <v>5322</v>
      </c>
      <c r="D1935" s="1">
        <v>44516</v>
      </c>
      <c r="E1935" s="1">
        <v>44888</v>
      </c>
      <c r="F1935" t="s">
        <v>3019</v>
      </c>
      <c r="G1935" t="s">
        <v>7200</v>
      </c>
      <c r="H1935" t="s">
        <v>7201</v>
      </c>
      <c r="I1935" t="s">
        <v>80</v>
      </c>
      <c r="J1935" t="s">
        <v>745</v>
      </c>
      <c r="K1935" t="s">
        <v>52</v>
      </c>
      <c r="L1935" t="s">
        <v>64</v>
      </c>
      <c r="M1935" t="s">
        <v>52</v>
      </c>
      <c r="N1935" t="s">
        <v>175</v>
      </c>
      <c r="O1935" t="s">
        <v>7202</v>
      </c>
      <c r="P1935" t="s">
        <v>38</v>
      </c>
      <c r="Q1935" t="s">
        <v>231</v>
      </c>
      <c r="R1935" s="1">
        <v>33152</v>
      </c>
      <c r="S1935" t="s">
        <v>40</v>
      </c>
      <c r="T1935" t="s">
        <v>113</v>
      </c>
      <c r="U1935" t="s">
        <v>42</v>
      </c>
      <c r="V1935">
        <v>26846</v>
      </c>
      <c r="W1935" t="s">
        <v>128</v>
      </c>
      <c r="X1935" t="s">
        <v>44</v>
      </c>
      <c r="Y1935" t="s">
        <v>45</v>
      </c>
      <c r="Z1935">
        <v>1</v>
      </c>
    </row>
    <row r="1936" spans="1:26" x14ac:dyDescent="0.3">
      <c r="A1936">
        <v>2361</v>
      </c>
      <c r="B1936" t="s">
        <v>4596</v>
      </c>
      <c r="C1936" t="s">
        <v>661</v>
      </c>
      <c r="D1936" s="1">
        <v>44896</v>
      </c>
      <c r="E1936" s="1">
        <v>45113</v>
      </c>
      <c r="F1936" t="s">
        <v>3019</v>
      </c>
      <c r="G1936" t="s">
        <v>7203</v>
      </c>
      <c r="H1936" t="s">
        <v>7204</v>
      </c>
      <c r="I1936" t="s">
        <v>98</v>
      </c>
      <c r="J1936" t="s">
        <v>745</v>
      </c>
      <c r="K1936" t="s">
        <v>63</v>
      </c>
      <c r="L1936" t="s">
        <v>34</v>
      </c>
      <c r="M1936" t="s">
        <v>63</v>
      </c>
      <c r="N1936" t="s">
        <v>99</v>
      </c>
      <c r="O1936" t="s">
        <v>7205</v>
      </c>
      <c r="P1936" t="s">
        <v>38</v>
      </c>
      <c r="Q1936" t="s">
        <v>177</v>
      </c>
      <c r="R1936" s="1">
        <v>35404</v>
      </c>
      <c r="S1936" t="s">
        <v>40</v>
      </c>
      <c r="T1936" t="s">
        <v>6</v>
      </c>
      <c r="U1936" t="s">
        <v>42</v>
      </c>
      <c r="V1936">
        <v>66281</v>
      </c>
      <c r="W1936" t="s">
        <v>128</v>
      </c>
      <c r="X1936" t="s">
        <v>104</v>
      </c>
      <c r="Y1936" t="s">
        <v>45</v>
      </c>
      <c r="Z1936">
        <v>2</v>
      </c>
    </row>
    <row r="1937" spans="1:26" x14ac:dyDescent="0.3">
      <c r="A1937">
        <v>2362</v>
      </c>
      <c r="B1937" t="s">
        <v>4832</v>
      </c>
      <c r="C1937" t="s">
        <v>2893</v>
      </c>
      <c r="D1937" s="1">
        <v>44134</v>
      </c>
      <c r="E1937" s="1">
        <v>44770</v>
      </c>
      <c r="F1937" t="s">
        <v>3019</v>
      </c>
      <c r="G1937" t="s">
        <v>7206</v>
      </c>
      <c r="H1937" t="s">
        <v>7207</v>
      </c>
      <c r="I1937" t="s">
        <v>89</v>
      </c>
      <c r="J1937" t="s">
        <v>32</v>
      </c>
      <c r="K1937" t="s">
        <v>63</v>
      </c>
      <c r="L1937" t="s">
        <v>34</v>
      </c>
      <c r="M1937" t="s">
        <v>52</v>
      </c>
      <c r="N1937" t="s">
        <v>99</v>
      </c>
      <c r="O1937" t="s">
        <v>7208</v>
      </c>
      <c r="P1937" t="s">
        <v>38</v>
      </c>
      <c r="Q1937" t="s">
        <v>90</v>
      </c>
      <c r="R1937" s="1">
        <v>27155</v>
      </c>
      <c r="S1937" t="s">
        <v>40</v>
      </c>
      <c r="T1937" t="s">
        <v>834</v>
      </c>
      <c r="U1937" t="s">
        <v>42</v>
      </c>
      <c r="V1937">
        <v>97050</v>
      </c>
      <c r="W1937" t="s">
        <v>128</v>
      </c>
      <c r="X1937" t="s">
        <v>84</v>
      </c>
      <c r="Y1937" t="s">
        <v>45</v>
      </c>
      <c r="Z1937">
        <v>2</v>
      </c>
    </row>
    <row r="1938" spans="1:26" x14ac:dyDescent="0.3">
      <c r="A1938">
        <v>2363</v>
      </c>
      <c r="B1938" t="s">
        <v>7209</v>
      </c>
      <c r="C1938" t="s">
        <v>3780</v>
      </c>
      <c r="D1938" s="1">
        <v>44235</v>
      </c>
      <c r="E1938" s="1">
        <v>44829</v>
      </c>
      <c r="F1938" t="s">
        <v>3019</v>
      </c>
      <c r="G1938" t="s">
        <v>7210</v>
      </c>
      <c r="H1938" t="s">
        <v>7211</v>
      </c>
      <c r="I1938" t="s">
        <v>31</v>
      </c>
      <c r="J1938" t="s">
        <v>32</v>
      </c>
      <c r="K1938" t="s">
        <v>63</v>
      </c>
      <c r="L1938" t="s">
        <v>34</v>
      </c>
      <c r="M1938" t="s">
        <v>35</v>
      </c>
      <c r="N1938" t="s">
        <v>140</v>
      </c>
      <c r="O1938" t="s">
        <v>7212</v>
      </c>
      <c r="P1938" t="s">
        <v>38</v>
      </c>
      <c r="Q1938" t="s">
        <v>305</v>
      </c>
      <c r="R1938" s="1">
        <v>30364</v>
      </c>
      <c r="S1938" t="s">
        <v>40</v>
      </c>
      <c r="T1938" t="s">
        <v>226</v>
      </c>
      <c r="U1938" t="s">
        <v>42</v>
      </c>
      <c r="V1938">
        <v>14808</v>
      </c>
      <c r="W1938" t="s">
        <v>56</v>
      </c>
      <c r="X1938" t="s">
        <v>44</v>
      </c>
      <c r="Y1938" t="s">
        <v>45</v>
      </c>
      <c r="Z1938">
        <v>2</v>
      </c>
    </row>
    <row r="1939" spans="1:26" x14ac:dyDescent="0.3">
      <c r="A1939">
        <v>2364</v>
      </c>
      <c r="B1939" t="s">
        <v>524</v>
      </c>
      <c r="C1939" t="s">
        <v>1265</v>
      </c>
      <c r="D1939" s="1">
        <v>43682</v>
      </c>
      <c r="E1939" s="1"/>
      <c r="F1939" t="s">
        <v>3019</v>
      </c>
      <c r="G1939" t="s">
        <v>7213</v>
      </c>
      <c r="H1939" t="s">
        <v>7214</v>
      </c>
      <c r="I1939" t="s">
        <v>50</v>
      </c>
      <c r="J1939" t="s">
        <v>32</v>
      </c>
      <c r="K1939" t="s">
        <v>63</v>
      </c>
      <c r="L1939" t="s">
        <v>51</v>
      </c>
      <c r="M1939" t="s">
        <v>35</v>
      </c>
      <c r="N1939" t="s">
        <v>36</v>
      </c>
      <c r="O1939" t="s">
        <v>37</v>
      </c>
      <c r="P1939" t="s">
        <v>38</v>
      </c>
      <c r="Q1939" t="s">
        <v>90</v>
      </c>
      <c r="R1939" s="1">
        <v>22152</v>
      </c>
      <c r="S1939" t="s">
        <v>40</v>
      </c>
      <c r="T1939" t="s">
        <v>103</v>
      </c>
      <c r="U1939" t="s">
        <v>55</v>
      </c>
      <c r="V1939">
        <v>53839</v>
      </c>
      <c r="W1939" t="s">
        <v>93</v>
      </c>
      <c r="X1939" t="s">
        <v>44</v>
      </c>
      <c r="Y1939" t="s">
        <v>45</v>
      </c>
      <c r="Z1939">
        <v>5</v>
      </c>
    </row>
    <row r="1940" spans="1:26" x14ac:dyDescent="0.3">
      <c r="A1940">
        <v>2365</v>
      </c>
      <c r="B1940" t="s">
        <v>779</v>
      </c>
      <c r="C1940" t="s">
        <v>3440</v>
      </c>
      <c r="D1940" s="1">
        <v>43433</v>
      </c>
      <c r="E1940" s="1">
        <v>44994</v>
      </c>
      <c r="F1940" t="s">
        <v>3019</v>
      </c>
      <c r="G1940" t="s">
        <v>7215</v>
      </c>
      <c r="H1940" t="s">
        <v>7216</v>
      </c>
      <c r="I1940" t="s">
        <v>139</v>
      </c>
      <c r="J1940" t="s">
        <v>2300</v>
      </c>
      <c r="K1940" t="s">
        <v>33</v>
      </c>
      <c r="L1940" t="s">
        <v>51</v>
      </c>
      <c r="M1940" t="s">
        <v>35</v>
      </c>
      <c r="N1940" t="s">
        <v>99</v>
      </c>
      <c r="O1940" t="s">
        <v>7217</v>
      </c>
      <c r="P1940" t="s">
        <v>38</v>
      </c>
      <c r="Q1940" t="s">
        <v>111</v>
      </c>
      <c r="R1940" s="1">
        <v>19596</v>
      </c>
      <c r="S1940" t="s">
        <v>40</v>
      </c>
      <c r="T1940" t="s">
        <v>103</v>
      </c>
      <c r="U1940" t="s">
        <v>42</v>
      </c>
      <c r="V1940">
        <v>43609</v>
      </c>
      <c r="W1940" t="s">
        <v>93</v>
      </c>
      <c r="X1940" t="s">
        <v>84</v>
      </c>
      <c r="Y1940" t="s">
        <v>45</v>
      </c>
      <c r="Z1940">
        <v>1</v>
      </c>
    </row>
    <row r="1941" spans="1:26" x14ac:dyDescent="0.3">
      <c r="A1941">
        <v>2366</v>
      </c>
      <c r="B1941" t="s">
        <v>2618</v>
      </c>
      <c r="C1941" t="s">
        <v>1387</v>
      </c>
      <c r="D1941" s="1">
        <v>43420</v>
      </c>
      <c r="E1941" s="1">
        <v>44341</v>
      </c>
      <c r="F1941" t="s">
        <v>3019</v>
      </c>
      <c r="G1941" t="s">
        <v>7218</v>
      </c>
      <c r="H1941" t="s">
        <v>7219</v>
      </c>
      <c r="I1941" t="s">
        <v>118</v>
      </c>
      <c r="J1941" t="s">
        <v>2300</v>
      </c>
      <c r="K1941" t="s">
        <v>63</v>
      </c>
      <c r="L1941" t="s">
        <v>64</v>
      </c>
      <c r="M1941" t="s">
        <v>52</v>
      </c>
      <c r="N1941" t="s">
        <v>140</v>
      </c>
      <c r="O1941" t="s">
        <v>7220</v>
      </c>
      <c r="P1941" t="s">
        <v>38</v>
      </c>
      <c r="Q1941" t="s">
        <v>231</v>
      </c>
      <c r="R1941" s="1">
        <v>16275</v>
      </c>
      <c r="S1941" t="s">
        <v>40</v>
      </c>
      <c r="T1941" t="s">
        <v>113</v>
      </c>
      <c r="U1941" t="s">
        <v>42</v>
      </c>
      <c r="V1941">
        <v>83442</v>
      </c>
      <c r="W1941" t="s">
        <v>128</v>
      </c>
      <c r="X1941" t="s">
        <v>104</v>
      </c>
      <c r="Y1941" t="s">
        <v>45</v>
      </c>
      <c r="Z1941">
        <v>2</v>
      </c>
    </row>
    <row r="1942" spans="1:26" x14ac:dyDescent="0.3">
      <c r="A1942">
        <v>2367</v>
      </c>
      <c r="B1942" t="s">
        <v>7221</v>
      </c>
      <c r="C1942" t="s">
        <v>4136</v>
      </c>
      <c r="D1942" s="1">
        <v>44066</v>
      </c>
      <c r="E1942" s="1">
        <v>44723</v>
      </c>
      <c r="F1942" t="s">
        <v>3019</v>
      </c>
      <c r="G1942" t="s">
        <v>7222</v>
      </c>
      <c r="H1942" t="s">
        <v>7223</v>
      </c>
      <c r="I1942" t="s">
        <v>62</v>
      </c>
      <c r="J1942" t="s">
        <v>32</v>
      </c>
      <c r="K1942" t="s">
        <v>33</v>
      </c>
      <c r="L1942" t="s">
        <v>34</v>
      </c>
      <c r="M1942" t="s">
        <v>52</v>
      </c>
      <c r="N1942" t="s">
        <v>126</v>
      </c>
      <c r="O1942" t="s">
        <v>7224</v>
      </c>
      <c r="P1942" t="s">
        <v>38</v>
      </c>
      <c r="Q1942" t="s">
        <v>305</v>
      </c>
      <c r="R1942" s="1">
        <v>21760</v>
      </c>
      <c r="S1942" t="s">
        <v>40</v>
      </c>
      <c r="T1942" t="s">
        <v>226</v>
      </c>
      <c r="U1942" t="s">
        <v>42</v>
      </c>
      <c r="V1942">
        <v>6820</v>
      </c>
      <c r="W1942" t="s">
        <v>56</v>
      </c>
      <c r="X1942" t="s">
        <v>44</v>
      </c>
      <c r="Y1942" t="s">
        <v>45</v>
      </c>
      <c r="Z1942">
        <v>5</v>
      </c>
    </row>
    <row r="1943" spans="1:26" x14ac:dyDescent="0.3">
      <c r="A1943">
        <v>2368</v>
      </c>
      <c r="B1943" t="s">
        <v>807</v>
      </c>
      <c r="C1943" t="s">
        <v>1161</v>
      </c>
      <c r="D1943" s="1">
        <v>44065</v>
      </c>
      <c r="E1943" s="1">
        <v>44994</v>
      </c>
      <c r="F1943" t="s">
        <v>3727</v>
      </c>
      <c r="G1943" t="s">
        <v>7225</v>
      </c>
      <c r="H1943" t="s">
        <v>7226</v>
      </c>
      <c r="I1943" t="s">
        <v>168</v>
      </c>
      <c r="J1943" t="s">
        <v>32</v>
      </c>
      <c r="K1943" t="s">
        <v>63</v>
      </c>
      <c r="L1943" t="s">
        <v>64</v>
      </c>
      <c r="M1943" t="s">
        <v>35</v>
      </c>
      <c r="N1943" t="s">
        <v>126</v>
      </c>
      <c r="O1943" t="s">
        <v>7227</v>
      </c>
      <c r="P1943" t="s">
        <v>38</v>
      </c>
      <c r="Q1943" t="s">
        <v>305</v>
      </c>
      <c r="R1943" s="1">
        <v>18353</v>
      </c>
      <c r="S1943" t="s">
        <v>40</v>
      </c>
      <c r="T1943" t="s">
        <v>150</v>
      </c>
      <c r="U1943" t="s">
        <v>42</v>
      </c>
      <c r="V1943">
        <v>50782</v>
      </c>
      <c r="W1943" t="s">
        <v>43</v>
      </c>
      <c r="X1943" t="s">
        <v>75</v>
      </c>
      <c r="Y1943" t="s">
        <v>45</v>
      </c>
      <c r="Z1943">
        <v>1</v>
      </c>
    </row>
    <row r="1944" spans="1:26" x14ac:dyDescent="0.3">
      <c r="A1944">
        <v>2369</v>
      </c>
      <c r="B1944" t="s">
        <v>3046</v>
      </c>
      <c r="C1944" t="s">
        <v>212</v>
      </c>
      <c r="D1944" s="1">
        <v>44488</v>
      </c>
      <c r="E1944" s="1">
        <v>44814</v>
      </c>
      <c r="F1944" t="s">
        <v>1779</v>
      </c>
      <c r="G1944" t="s">
        <v>7228</v>
      </c>
      <c r="H1944" t="s">
        <v>7229</v>
      </c>
      <c r="I1944" t="s">
        <v>133</v>
      </c>
      <c r="J1944" t="s">
        <v>32</v>
      </c>
      <c r="K1944" t="s">
        <v>52</v>
      </c>
      <c r="L1944" t="s">
        <v>64</v>
      </c>
      <c r="M1944" t="s">
        <v>63</v>
      </c>
      <c r="N1944" t="s">
        <v>140</v>
      </c>
      <c r="O1944" t="s">
        <v>7230</v>
      </c>
      <c r="P1944" t="s">
        <v>38</v>
      </c>
      <c r="Q1944" t="s">
        <v>90</v>
      </c>
      <c r="R1944" s="1">
        <v>32036</v>
      </c>
      <c r="S1944" t="s">
        <v>40</v>
      </c>
      <c r="T1944" t="s">
        <v>113</v>
      </c>
      <c r="U1944" t="s">
        <v>55</v>
      </c>
      <c r="V1944">
        <v>59893</v>
      </c>
      <c r="W1944" t="s">
        <v>74</v>
      </c>
      <c r="X1944" t="s">
        <v>104</v>
      </c>
      <c r="Y1944" t="s">
        <v>45</v>
      </c>
      <c r="Z1944">
        <v>5</v>
      </c>
    </row>
    <row r="1945" spans="1:26" x14ac:dyDescent="0.3">
      <c r="A1945">
        <v>2370</v>
      </c>
      <c r="B1945" t="s">
        <v>2847</v>
      </c>
      <c r="C1945" t="s">
        <v>253</v>
      </c>
      <c r="D1945" s="1">
        <v>43882</v>
      </c>
      <c r="E1945" s="1">
        <v>44529</v>
      </c>
      <c r="F1945" t="s">
        <v>1779</v>
      </c>
      <c r="G1945" t="s">
        <v>7231</v>
      </c>
      <c r="H1945" t="s">
        <v>7232</v>
      </c>
      <c r="I1945" t="s">
        <v>80</v>
      </c>
      <c r="J1945" t="s">
        <v>32</v>
      </c>
      <c r="K1945" t="s">
        <v>33</v>
      </c>
      <c r="L1945" t="s">
        <v>64</v>
      </c>
      <c r="M1945" t="s">
        <v>63</v>
      </c>
      <c r="N1945" t="s">
        <v>140</v>
      </c>
      <c r="O1945" t="s">
        <v>7233</v>
      </c>
      <c r="P1945" t="s">
        <v>38</v>
      </c>
      <c r="Q1945" t="s">
        <v>90</v>
      </c>
      <c r="R1945" s="1">
        <v>19024</v>
      </c>
      <c r="S1945" t="s">
        <v>40</v>
      </c>
      <c r="T1945" t="s">
        <v>654</v>
      </c>
      <c r="U1945" t="s">
        <v>55</v>
      </c>
      <c r="V1945">
        <v>84707</v>
      </c>
      <c r="W1945" t="s">
        <v>74</v>
      </c>
      <c r="X1945" t="s">
        <v>44</v>
      </c>
      <c r="Y1945" t="s">
        <v>45</v>
      </c>
      <c r="Z1945">
        <v>5</v>
      </c>
    </row>
    <row r="1946" spans="1:26" x14ac:dyDescent="0.3">
      <c r="A1946">
        <v>2371</v>
      </c>
      <c r="B1946" t="s">
        <v>568</v>
      </c>
      <c r="C1946" t="s">
        <v>1140</v>
      </c>
      <c r="D1946" s="1">
        <v>44886</v>
      </c>
      <c r="E1946" s="1"/>
      <c r="F1946" t="s">
        <v>2309</v>
      </c>
      <c r="G1946" t="s">
        <v>7234</v>
      </c>
      <c r="H1946" t="s">
        <v>7235</v>
      </c>
      <c r="I1946" t="s">
        <v>50</v>
      </c>
      <c r="J1946" t="s">
        <v>32</v>
      </c>
      <c r="K1946" t="s">
        <v>33</v>
      </c>
      <c r="L1946" t="s">
        <v>64</v>
      </c>
      <c r="M1946" t="s">
        <v>35</v>
      </c>
      <c r="N1946" t="s">
        <v>36</v>
      </c>
      <c r="O1946" t="s">
        <v>37</v>
      </c>
      <c r="P1946" t="s">
        <v>38</v>
      </c>
      <c r="Q1946" t="s">
        <v>90</v>
      </c>
      <c r="R1946" s="1">
        <v>36676</v>
      </c>
      <c r="S1946" t="s">
        <v>40</v>
      </c>
      <c r="T1946" t="s">
        <v>6</v>
      </c>
      <c r="U1946" t="s">
        <v>55</v>
      </c>
      <c r="V1946">
        <v>59104</v>
      </c>
      <c r="W1946" t="s">
        <v>43</v>
      </c>
      <c r="X1946" t="s">
        <v>84</v>
      </c>
      <c r="Y1946" t="s">
        <v>45</v>
      </c>
      <c r="Z1946">
        <v>1</v>
      </c>
    </row>
    <row r="1947" spans="1:26" x14ac:dyDescent="0.3">
      <c r="A1947">
        <v>2372</v>
      </c>
      <c r="B1947" t="s">
        <v>1565</v>
      </c>
      <c r="C1947" t="s">
        <v>5322</v>
      </c>
      <c r="D1947" s="1">
        <v>43682</v>
      </c>
      <c r="E1947" s="1">
        <v>44536</v>
      </c>
      <c r="F1947" t="s">
        <v>2309</v>
      </c>
      <c r="G1947" t="s">
        <v>7236</v>
      </c>
      <c r="H1947" t="s">
        <v>7237</v>
      </c>
      <c r="I1947" t="s">
        <v>31</v>
      </c>
      <c r="J1947" t="s">
        <v>32</v>
      </c>
      <c r="K1947" t="s">
        <v>63</v>
      </c>
      <c r="L1947" t="s">
        <v>51</v>
      </c>
      <c r="M1947" t="s">
        <v>52</v>
      </c>
      <c r="N1947" t="s">
        <v>99</v>
      </c>
      <c r="O1947" t="s">
        <v>7238</v>
      </c>
      <c r="P1947" t="s">
        <v>38</v>
      </c>
      <c r="Q1947" t="s">
        <v>90</v>
      </c>
      <c r="R1947" s="1">
        <v>33673</v>
      </c>
      <c r="S1947" t="s">
        <v>40</v>
      </c>
      <c r="T1947" t="s">
        <v>193</v>
      </c>
      <c r="U1947" t="s">
        <v>42</v>
      </c>
      <c r="V1947">
        <v>61932</v>
      </c>
      <c r="W1947" t="s">
        <v>56</v>
      </c>
      <c r="X1947" t="s">
        <v>75</v>
      </c>
      <c r="Y1947" t="s">
        <v>45</v>
      </c>
      <c r="Z1947">
        <v>2</v>
      </c>
    </row>
    <row r="1948" spans="1:26" x14ac:dyDescent="0.3">
      <c r="A1948">
        <v>2373</v>
      </c>
      <c r="B1948" t="s">
        <v>774</v>
      </c>
      <c r="C1948" t="s">
        <v>4334</v>
      </c>
      <c r="D1948" s="1">
        <v>44140</v>
      </c>
      <c r="E1948" s="1">
        <v>44716</v>
      </c>
      <c r="F1948" t="s">
        <v>2329</v>
      </c>
      <c r="G1948" t="s">
        <v>7239</v>
      </c>
      <c r="H1948" t="s">
        <v>7240</v>
      </c>
      <c r="I1948" t="s">
        <v>89</v>
      </c>
      <c r="J1948" t="s">
        <v>32</v>
      </c>
      <c r="K1948" t="s">
        <v>63</v>
      </c>
      <c r="L1948" t="s">
        <v>51</v>
      </c>
      <c r="M1948" t="s">
        <v>63</v>
      </c>
      <c r="N1948" t="s">
        <v>126</v>
      </c>
      <c r="O1948" t="s">
        <v>7241</v>
      </c>
      <c r="P1948" t="s">
        <v>170</v>
      </c>
      <c r="Q1948" t="s">
        <v>332</v>
      </c>
      <c r="R1948" s="1">
        <v>30246</v>
      </c>
      <c r="S1948" t="s">
        <v>40</v>
      </c>
      <c r="T1948" t="s">
        <v>226</v>
      </c>
      <c r="U1948" t="s">
        <v>42</v>
      </c>
      <c r="V1948">
        <v>62911</v>
      </c>
      <c r="W1948" t="s">
        <v>74</v>
      </c>
      <c r="X1948" t="s">
        <v>104</v>
      </c>
      <c r="Y1948" t="s">
        <v>45</v>
      </c>
      <c r="Z1948">
        <v>2</v>
      </c>
    </row>
    <row r="1949" spans="1:26" x14ac:dyDescent="0.3">
      <c r="A1949">
        <v>2374</v>
      </c>
      <c r="B1949" t="s">
        <v>850</v>
      </c>
      <c r="C1949" t="s">
        <v>7242</v>
      </c>
      <c r="D1949" s="1">
        <v>44359</v>
      </c>
      <c r="E1949" s="1">
        <v>44617</v>
      </c>
      <c r="F1949" t="s">
        <v>2309</v>
      </c>
      <c r="G1949" t="s">
        <v>7243</v>
      </c>
      <c r="H1949" t="s">
        <v>7244</v>
      </c>
      <c r="I1949" t="s">
        <v>98</v>
      </c>
      <c r="J1949" t="s">
        <v>32</v>
      </c>
      <c r="K1949" t="s">
        <v>52</v>
      </c>
      <c r="L1949" t="s">
        <v>51</v>
      </c>
      <c r="M1949" t="s">
        <v>52</v>
      </c>
      <c r="N1949" t="s">
        <v>140</v>
      </c>
      <c r="O1949" t="s">
        <v>7245</v>
      </c>
      <c r="P1949" t="s">
        <v>170</v>
      </c>
      <c r="Q1949" t="s">
        <v>90</v>
      </c>
      <c r="R1949" s="1">
        <v>22867</v>
      </c>
      <c r="S1949" t="s">
        <v>40</v>
      </c>
      <c r="T1949" t="s">
        <v>83</v>
      </c>
      <c r="U1949" t="s">
        <v>42</v>
      </c>
      <c r="V1949">
        <v>51977</v>
      </c>
      <c r="W1949" t="s">
        <v>128</v>
      </c>
      <c r="X1949" t="s">
        <v>104</v>
      </c>
      <c r="Y1949" t="s">
        <v>45</v>
      </c>
      <c r="Z1949">
        <v>2</v>
      </c>
    </row>
    <row r="1950" spans="1:26" x14ac:dyDescent="0.3">
      <c r="A1950">
        <v>2375</v>
      </c>
      <c r="B1950" t="s">
        <v>850</v>
      </c>
      <c r="C1950" t="s">
        <v>317</v>
      </c>
      <c r="D1950" s="1">
        <v>43356</v>
      </c>
      <c r="E1950" s="1"/>
      <c r="F1950" t="s">
        <v>2309</v>
      </c>
      <c r="G1950" t="s">
        <v>7246</v>
      </c>
      <c r="H1950" t="s">
        <v>7247</v>
      </c>
      <c r="I1950" t="s">
        <v>80</v>
      </c>
      <c r="J1950" t="s">
        <v>32</v>
      </c>
      <c r="K1950" t="s">
        <v>33</v>
      </c>
      <c r="L1950" t="s">
        <v>64</v>
      </c>
      <c r="M1950" t="s">
        <v>63</v>
      </c>
      <c r="N1950" t="s">
        <v>36</v>
      </c>
      <c r="O1950" t="s">
        <v>37</v>
      </c>
      <c r="P1950" t="s">
        <v>170</v>
      </c>
      <c r="Q1950" t="s">
        <v>81</v>
      </c>
      <c r="R1950" s="1">
        <v>21491</v>
      </c>
      <c r="S1950" t="s">
        <v>40</v>
      </c>
      <c r="T1950" t="s">
        <v>226</v>
      </c>
      <c r="U1950" t="s">
        <v>55</v>
      </c>
      <c r="V1950">
        <v>90110</v>
      </c>
      <c r="W1950" t="s">
        <v>93</v>
      </c>
      <c r="X1950" t="s">
        <v>75</v>
      </c>
      <c r="Y1950" t="s">
        <v>45</v>
      </c>
      <c r="Z1950">
        <v>1</v>
      </c>
    </row>
    <row r="1951" spans="1:26" x14ac:dyDescent="0.3">
      <c r="A1951">
        <v>2376</v>
      </c>
      <c r="B1951" t="s">
        <v>5779</v>
      </c>
      <c r="C1951" t="s">
        <v>812</v>
      </c>
      <c r="D1951" s="1">
        <v>45025</v>
      </c>
      <c r="E1951" s="1">
        <v>45080</v>
      </c>
      <c r="F1951" t="s">
        <v>3019</v>
      </c>
      <c r="G1951" t="s">
        <v>7248</v>
      </c>
      <c r="H1951" t="s">
        <v>7249</v>
      </c>
      <c r="I1951" t="s">
        <v>31</v>
      </c>
      <c r="J1951" t="s">
        <v>32</v>
      </c>
      <c r="K1951" t="s">
        <v>63</v>
      </c>
      <c r="L1951" t="s">
        <v>51</v>
      </c>
      <c r="M1951" t="s">
        <v>35</v>
      </c>
      <c r="N1951" t="s">
        <v>99</v>
      </c>
      <c r="O1951" t="s">
        <v>7250</v>
      </c>
      <c r="P1951" t="s">
        <v>38</v>
      </c>
      <c r="Q1951" t="s">
        <v>90</v>
      </c>
      <c r="R1951" s="1">
        <v>30599</v>
      </c>
      <c r="S1951" t="s">
        <v>40</v>
      </c>
      <c r="T1951" t="s">
        <v>103</v>
      </c>
      <c r="U1951" t="s">
        <v>42</v>
      </c>
      <c r="V1951">
        <v>2573</v>
      </c>
      <c r="W1951" t="s">
        <v>128</v>
      </c>
      <c r="X1951" t="s">
        <v>104</v>
      </c>
      <c r="Y1951" t="s">
        <v>45</v>
      </c>
      <c r="Z1951">
        <v>4</v>
      </c>
    </row>
    <row r="1952" spans="1:26" x14ac:dyDescent="0.3">
      <c r="A1952">
        <v>2377</v>
      </c>
      <c r="B1952" t="s">
        <v>1874</v>
      </c>
      <c r="C1952" t="s">
        <v>272</v>
      </c>
      <c r="D1952" s="1">
        <v>44205</v>
      </c>
      <c r="E1952" s="1"/>
      <c r="F1952" t="s">
        <v>3019</v>
      </c>
      <c r="G1952" t="s">
        <v>7251</v>
      </c>
      <c r="H1952" t="s">
        <v>7252</v>
      </c>
      <c r="I1952" t="s">
        <v>133</v>
      </c>
      <c r="J1952" t="s">
        <v>32</v>
      </c>
      <c r="K1952" t="s">
        <v>33</v>
      </c>
      <c r="L1952" t="s">
        <v>64</v>
      </c>
      <c r="M1952" t="s">
        <v>52</v>
      </c>
      <c r="N1952" t="s">
        <v>36</v>
      </c>
      <c r="O1952" t="s">
        <v>37</v>
      </c>
      <c r="P1952" t="s">
        <v>38</v>
      </c>
      <c r="Q1952" t="s">
        <v>119</v>
      </c>
      <c r="R1952" s="1">
        <v>22081</v>
      </c>
      <c r="S1952" t="s">
        <v>40</v>
      </c>
      <c r="T1952" t="s">
        <v>708</v>
      </c>
      <c r="U1952" t="s">
        <v>55</v>
      </c>
      <c r="V1952">
        <v>2433</v>
      </c>
      <c r="W1952" t="s">
        <v>43</v>
      </c>
      <c r="X1952" t="s">
        <v>75</v>
      </c>
      <c r="Y1952" t="s">
        <v>45</v>
      </c>
      <c r="Z1952">
        <v>4</v>
      </c>
    </row>
    <row r="1953" spans="1:26" x14ac:dyDescent="0.3">
      <c r="A1953">
        <v>2378</v>
      </c>
      <c r="B1953" t="s">
        <v>7253</v>
      </c>
      <c r="C1953" t="s">
        <v>7254</v>
      </c>
      <c r="D1953" s="1">
        <v>43913</v>
      </c>
      <c r="E1953" s="1"/>
      <c r="F1953" t="s">
        <v>3019</v>
      </c>
      <c r="G1953" t="s">
        <v>7255</v>
      </c>
      <c r="H1953" t="s">
        <v>7256</v>
      </c>
      <c r="I1953" t="s">
        <v>50</v>
      </c>
      <c r="J1953" t="s">
        <v>32</v>
      </c>
      <c r="K1953" t="s">
        <v>52</v>
      </c>
      <c r="L1953" t="s">
        <v>51</v>
      </c>
      <c r="M1953" t="s">
        <v>63</v>
      </c>
      <c r="N1953" t="s">
        <v>36</v>
      </c>
      <c r="O1953" t="s">
        <v>37</v>
      </c>
      <c r="P1953" t="s">
        <v>38</v>
      </c>
      <c r="Q1953" t="s">
        <v>242</v>
      </c>
      <c r="R1953" s="1">
        <v>16399</v>
      </c>
      <c r="S1953" t="s">
        <v>40</v>
      </c>
      <c r="T1953" t="s">
        <v>613</v>
      </c>
      <c r="U1953" t="s">
        <v>42</v>
      </c>
      <c r="V1953">
        <v>16691</v>
      </c>
      <c r="W1953" t="s">
        <v>74</v>
      </c>
      <c r="X1953" t="s">
        <v>84</v>
      </c>
      <c r="Y1953" t="s">
        <v>45</v>
      </c>
      <c r="Z1953">
        <v>2</v>
      </c>
    </row>
    <row r="1954" spans="1:26" x14ac:dyDescent="0.3">
      <c r="A1954">
        <v>2379</v>
      </c>
      <c r="B1954" t="s">
        <v>7257</v>
      </c>
      <c r="C1954" t="s">
        <v>500</v>
      </c>
      <c r="D1954" s="1">
        <v>43757</v>
      </c>
      <c r="E1954" s="1">
        <v>44188</v>
      </c>
      <c r="F1954" t="s">
        <v>3019</v>
      </c>
      <c r="G1954" t="s">
        <v>7258</v>
      </c>
      <c r="H1954" t="s">
        <v>7259</v>
      </c>
      <c r="I1954" t="s">
        <v>139</v>
      </c>
      <c r="J1954" t="s">
        <v>745</v>
      </c>
      <c r="K1954" t="s">
        <v>63</v>
      </c>
      <c r="L1954" t="s">
        <v>34</v>
      </c>
      <c r="M1954" t="s">
        <v>52</v>
      </c>
      <c r="N1954" t="s">
        <v>126</v>
      </c>
      <c r="O1954" t="s">
        <v>7260</v>
      </c>
      <c r="P1954" t="s">
        <v>38</v>
      </c>
      <c r="Q1954" t="s">
        <v>231</v>
      </c>
      <c r="R1954" s="1">
        <v>33594</v>
      </c>
      <c r="S1954" t="s">
        <v>40</v>
      </c>
      <c r="T1954" t="s">
        <v>103</v>
      </c>
      <c r="U1954" t="s">
        <v>42</v>
      </c>
      <c r="V1954">
        <v>28545</v>
      </c>
      <c r="W1954" t="s">
        <v>128</v>
      </c>
      <c r="X1954" t="s">
        <v>104</v>
      </c>
      <c r="Y1954" t="s">
        <v>45</v>
      </c>
      <c r="Z1954">
        <v>2</v>
      </c>
    </row>
    <row r="1955" spans="1:26" x14ac:dyDescent="0.3">
      <c r="A1955">
        <v>2380</v>
      </c>
      <c r="B1955" t="s">
        <v>7261</v>
      </c>
      <c r="C1955" t="s">
        <v>1009</v>
      </c>
      <c r="D1955" s="1">
        <v>45109</v>
      </c>
      <c r="E1955" s="1">
        <v>45118</v>
      </c>
      <c r="F1955" t="s">
        <v>3019</v>
      </c>
      <c r="G1955" t="s">
        <v>7262</v>
      </c>
      <c r="H1955" t="s">
        <v>7263</v>
      </c>
      <c r="I1955" t="s">
        <v>80</v>
      </c>
      <c r="J1955" t="s">
        <v>32</v>
      </c>
      <c r="K1955" t="s">
        <v>63</v>
      </c>
      <c r="L1955" t="s">
        <v>51</v>
      </c>
      <c r="M1955" t="s">
        <v>35</v>
      </c>
      <c r="N1955" t="s">
        <v>140</v>
      </c>
      <c r="O1955" t="s">
        <v>7264</v>
      </c>
      <c r="P1955" t="s">
        <v>38</v>
      </c>
      <c r="Q1955" t="s">
        <v>81</v>
      </c>
      <c r="R1955" s="1">
        <v>20808</v>
      </c>
      <c r="S1955" t="s">
        <v>40</v>
      </c>
      <c r="T1955" t="s">
        <v>83</v>
      </c>
      <c r="U1955" t="s">
        <v>42</v>
      </c>
      <c r="V1955">
        <v>87440</v>
      </c>
      <c r="W1955" t="s">
        <v>74</v>
      </c>
      <c r="X1955" t="s">
        <v>84</v>
      </c>
      <c r="Y1955" t="s">
        <v>45</v>
      </c>
      <c r="Z1955">
        <v>2</v>
      </c>
    </row>
    <row r="1956" spans="1:26" x14ac:dyDescent="0.3">
      <c r="A1956">
        <v>2381</v>
      </c>
      <c r="B1956" t="s">
        <v>1573</v>
      </c>
      <c r="C1956" t="s">
        <v>6781</v>
      </c>
      <c r="D1956" s="1">
        <v>43706</v>
      </c>
      <c r="E1956" s="1"/>
      <c r="F1956" t="s">
        <v>3019</v>
      </c>
      <c r="G1956" t="s">
        <v>7265</v>
      </c>
      <c r="H1956" t="s">
        <v>7266</v>
      </c>
      <c r="I1956" t="s">
        <v>168</v>
      </c>
      <c r="J1956" t="s">
        <v>32</v>
      </c>
      <c r="K1956" t="s">
        <v>52</v>
      </c>
      <c r="L1956" t="s">
        <v>64</v>
      </c>
      <c r="M1956" t="s">
        <v>52</v>
      </c>
      <c r="N1956" t="s">
        <v>36</v>
      </c>
      <c r="O1956" t="s">
        <v>37</v>
      </c>
      <c r="P1956" t="s">
        <v>38</v>
      </c>
      <c r="Q1956" t="s">
        <v>332</v>
      </c>
      <c r="R1956" s="1">
        <v>32241</v>
      </c>
      <c r="S1956" t="s">
        <v>40</v>
      </c>
      <c r="T1956" t="s">
        <v>226</v>
      </c>
      <c r="U1956" t="s">
        <v>42</v>
      </c>
      <c r="V1956">
        <v>10486</v>
      </c>
      <c r="W1956" t="s">
        <v>74</v>
      </c>
      <c r="X1956" t="s">
        <v>104</v>
      </c>
      <c r="Y1956" t="s">
        <v>45</v>
      </c>
      <c r="Z1956">
        <v>2</v>
      </c>
    </row>
    <row r="1957" spans="1:26" x14ac:dyDescent="0.3">
      <c r="A1957">
        <v>2382</v>
      </c>
      <c r="B1957" t="s">
        <v>815</v>
      </c>
      <c r="C1957" t="s">
        <v>7267</v>
      </c>
      <c r="D1957" s="1">
        <v>45124</v>
      </c>
      <c r="E1957" s="1">
        <v>45135</v>
      </c>
      <c r="F1957" t="s">
        <v>3019</v>
      </c>
      <c r="G1957" t="s">
        <v>7268</v>
      </c>
      <c r="H1957" t="s">
        <v>7269</v>
      </c>
      <c r="I1957" t="s">
        <v>98</v>
      </c>
      <c r="J1957" t="s">
        <v>32</v>
      </c>
      <c r="K1957" t="s">
        <v>52</v>
      </c>
      <c r="L1957" t="s">
        <v>34</v>
      </c>
      <c r="M1957" t="s">
        <v>35</v>
      </c>
      <c r="N1957" t="s">
        <v>99</v>
      </c>
      <c r="O1957" t="s">
        <v>7270</v>
      </c>
      <c r="P1957" t="s">
        <v>38</v>
      </c>
      <c r="Q1957" t="s">
        <v>332</v>
      </c>
      <c r="R1957" s="1">
        <v>16050</v>
      </c>
      <c r="S1957" t="s">
        <v>40</v>
      </c>
      <c r="T1957" t="s">
        <v>83</v>
      </c>
      <c r="U1957" t="s">
        <v>55</v>
      </c>
      <c r="V1957">
        <v>59652</v>
      </c>
      <c r="W1957" t="s">
        <v>128</v>
      </c>
      <c r="X1957" t="s">
        <v>75</v>
      </c>
      <c r="Y1957" t="s">
        <v>45</v>
      </c>
      <c r="Z1957">
        <v>1</v>
      </c>
    </row>
    <row r="1958" spans="1:26" x14ac:dyDescent="0.3">
      <c r="A1958">
        <v>2383</v>
      </c>
      <c r="B1958" t="s">
        <v>7271</v>
      </c>
      <c r="C1958" t="s">
        <v>347</v>
      </c>
      <c r="D1958" s="1">
        <v>43863</v>
      </c>
      <c r="E1958" s="1"/>
      <c r="F1958" t="s">
        <v>3019</v>
      </c>
      <c r="G1958" t="s">
        <v>7272</v>
      </c>
      <c r="H1958" t="s">
        <v>7273</v>
      </c>
      <c r="I1958" t="s">
        <v>118</v>
      </c>
      <c r="J1958" t="s">
        <v>32</v>
      </c>
      <c r="K1958" t="s">
        <v>63</v>
      </c>
      <c r="L1958" t="s">
        <v>51</v>
      </c>
      <c r="M1958" t="s">
        <v>63</v>
      </c>
      <c r="N1958" t="s">
        <v>36</v>
      </c>
      <c r="O1958" t="s">
        <v>37</v>
      </c>
      <c r="P1958" t="s">
        <v>38</v>
      </c>
      <c r="Q1958" t="s">
        <v>90</v>
      </c>
      <c r="R1958" s="1">
        <v>26762</v>
      </c>
      <c r="S1958" t="s">
        <v>40</v>
      </c>
      <c r="T1958" t="s">
        <v>83</v>
      </c>
      <c r="U1958" t="s">
        <v>55</v>
      </c>
      <c r="V1958">
        <v>87927</v>
      </c>
      <c r="W1958" t="s">
        <v>128</v>
      </c>
      <c r="X1958" t="s">
        <v>44</v>
      </c>
      <c r="Y1958" t="s">
        <v>45</v>
      </c>
      <c r="Z1958">
        <v>4</v>
      </c>
    </row>
    <row r="1959" spans="1:26" x14ac:dyDescent="0.3">
      <c r="A1959">
        <v>2384</v>
      </c>
      <c r="B1959" t="s">
        <v>7274</v>
      </c>
      <c r="C1959" t="s">
        <v>7275</v>
      </c>
      <c r="D1959" s="1">
        <v>44483</v>
      </c>
      <c r="E1959" s="1">
        <v>44855</v>
      </c>
      <c r="F1959" t="s">
        <v>3019</v>
      </c>
      <c r="G1959" t="s">
        <v>7276</v>
      </c>
      <c r="H1959" t="s">
        <v>7277</v>
      </c>
      <c r="I1959" t="s">
        <v>62</v>
      </c>
      <c r="J1959" t="s">
        <v>2300</v>
      </c>
      <c r="K1959" t="s">
        <v>63</v>
      </c>
      <c r="L1959" t="s">
        <v>51</v>
      </c>
      <c r="M1959" t="s">
        <v>35</v>
      </c>
      <c r="N1959" t="s">
        <v>126</v>
      </c>
      <c r="O1959" t="s">
        <v>7278</v>
      </c>
      <c r="P1959" t="s">
        <v>38</v>
      </c>
      <c r="Q1959" t="s">
        <v>90</v>
      </c>
      <c r="R1959" s="1">
        <v>29109</v>
      </c>
      <c r="S1959" t="s">
        <v>40</v>
      </c>
      <c r="T1959" t="s">
        <v>226</v>
      </c>
      <c r="U1959" t="s">
        <v>42</v>
      </c>
      <c r="V1959">
        <v>47596</v>
      </c>
      <c r="W1959" t="s">
        <v>56</v>
      </c>
      <c r="X1959" t="s">
        <v>84</v>
      </c>
      <c r="Y1959" t="s">
        <v>45</v>
      </c>
      <c r="Z1959">
        <v>5</v>
      </c>
    </row>
    <row r="1960" spans="1:26" x14ac:dyDescent="0.3">
      <c r="A1960">
        <v>2385</v>
      </c>
      <c r="B1960" t="s">
        <v>5399</v>
      </c>
      <c r="C1960" t="s">
        <v>7186</v>
      </c>
      <c r="D1960" s="1">
        <v>43931</v>
      </c>
      <c r="E1960" s="1"/>
      <c r="F1960" t="s">
        <v>3019</v>
      </c>
      <c r="G1960" t="s">
        <v>7279</v>
      </c>
      <c r="H1960" t="s">
        <v>7280</v>
      </c>
      <c r="I1960" t="s">
        <v>89</v>
      </c>
      <c r="J1960" t="s">
        <v>32</v>
      </c>
      <c r="K1960" t="s">
        <v>33</v>
      </c>
      <c r="L1960" t="s">
        <v>51</v>
      </c>
      <c r="M1960" t="s">
        <v>52</v>
      </c>
      <c r="N1960" t="s">
        <v>36</v>
      </c>
      <c r="O1960" t="s">
        <v>37</v>
      </c>
      <c r="P1960" t="s">
        <v>38</v>
      </c>
      <c r="Q1960" t="s">
        <v>504</v>
      </c>
      <c r="R1960" s="1">
        <v>19682</v>
      </c>
      <c r="S1960" t="s">
        <v>40</v>
      </c>
      <c r="T1960" t="s">
        <v>1232</v>
      </c>
      <c r="U1960" t="s">
        <v>42</v>
      </c>
      <c r="V1960">
        <v>46287</v>
      </c>
      <c r="W1960" t="s">
        <v>128</v>
      </c>
      <c r="X1960" t="s">
        <v>75</v>
      </c>
      <c r="Y1960" t="s">
        <v>45</v>
      </c>
      <c r="Z1960">
        <v>2</v>
      </c>
    </row>
    <row r="1961" spans="1:26" x14ac:dyDescent="0.3">
      <c r="A1961">
        <v>2386</v>
      </c>
      <c r="B1961" t="s">
        <v>7281</v>
      </c>
      <c r="C1961" t="s">
        <v>1161</v>
      </c>
      <c r="D1961" s="1">
        <v>43448</v>
      </c>
      <c r="E1961" s="1"/>
      <c r="F1961" t="s">
        <v>3019</v>
      </c>
      <c r="G1961" t="s">
        <v>7282</v>
      </c>
      <c r="H1961" t="s">
        <v>7283</v>
      </c>
      <c r="I1961" t="s">
        <v>31</v>
      </c>
      <c r="J1961" t="s">
        <v>32</v>
      </c>
      <c r="K1961" t="s">
        <v>52</v>
      </c>
      <c r="L1961" t="s">
        <v>64</v>
      </c>
      <c r="M1961" t="s">
        <v>52</v>
      </c>
      <c r="N1961" t="s">
        <v>36</v>
      </c>
      <c r="O1961" t="s">
        <v>37</v>
      </c>
      <c r="P1961" t="s">
        <v>38</v>
      </c>
      <c r="Q1961" t="s">
        <v>39</v>
      </c>
      <c r="R1961" s="1">
        <v>27753</v>
      </c>
      <c r="S1961" t="s">
        <v>40</v>
      </c>
      <c r="T1961" t="s">
        <v>613</v>
      </c>
      <c r="U1961" t="s">
        <v>42</v>
      </c>
      <c r="V1961">
        <v>87401</v>
      </c>
      <c r="W1961" t="s">
        <v>93</v>
      </c>
      <c r="X1961" t="s">
        <v>44</v>
      </c>
      <c r="Y1961" t="s">
        <v>45</v>
      </c>
      <c r="Z1961">
        <v>1</v>
      </c>
    </row>
    <row r="1962" spans="1:26" x14ac:dyDescent="0.3">
      <c r="A1962">
        <v>2387</v>
      </c>
      <c r="B1962" t="s">
        <v>3036</v>
      </c>
      <c r="C1962" t="s">
        <v>6133</v>
      </c>
      <c r="D1962" s="1">
        <v>44739</v>
      </c>
      <c r="E1962" s="1">
        <v>44931</v>
      </c>
      <c r="F1962" t="s">
        <v>3727</v>
      </c>
      <c r="G1962" t="s">
        <v>7284</v>
      </c>
      <c r="H1962" t="s">
        <v>7285</v>
      </c>
      <c r="I1962" t="s">
        <v>133</v>
      </c>
      <c r="J1962" t="s">
        <v>32</v>
      </c>
      <c r="K1962" t="s">
        <v>33</v>
      </c>
      <c r="L1962" t="s">
        <v>34</v>
      </c>
      <c r="M1962" t="s">
        <v>35</v>
      </c>
      <c r="N1962" t="s">
        <v>126</v>
      </c>
      <c r="O1962" t="s">
        <v>7286</v>
      </c>
      <c r="P1962" t="s">
        <v>38</v>
      </c>
      <c r="Q1962" t="s">
        <v>2517</v>
      </c>
      <c r="R1962" s="1">
        <v>34482</v>
      </c>
      <c r="S1962" t="s">
        <v>40</v>
      </c>
      <c r="T1962" t="s">
        <v>2517</v>
      </c>
      <c r="U1962" t="s">
        <v>55</v>
      </c>
      <c r="V1962">
        <v>40201</v>
      </c>
      <c r="W1962" t="s">
        <v>56</v>
      </c>
      <c r="X1962" t="s">
        <v>44</v>
      </c>
      <c r="Y1962" t="s">
        <v>45</v>
      </c>
      <c r="Z1962">
        <v>1</v>
      </c>
    </row>
    <row r="1963" spans="1:26" x14ac:dyDescent="0.3">
      <c r="A1963">
        <v>2388</v>
      </c>
      <c r="B1963" t="s">
        <v>4507</v>
      </c>
      <c r="C1963" t="s">
        <v>4565</v>
      </c>
      <c r="D1963" s="1">
        <v>44081</v>
      </c>
      <c r="E1963" s="1"/>
      <c r="F1963" t="s">
        <v>1779</v>
      </c>
      <c r="G1963" t="s">
        <v>7287</v>
      </c>
      <c r="H1963" t="s">
        <v>7288</v>
      </c>
      <c r="I1963" t="s">
        <v>50</v>
      </c>
      <c r="J1963" t="s">
        <v>32</v>
      </c>
      <c r="K1963" t="s">
        <v>33</v>
      </c>
      <c r="L1963" t="s">
        <v>34</v>
      </c>
      <c r="M1963" t="s">
        <v>35</v>
      </c>
      <c r="N1963" t="s">
        <v>36</v>
      </c>
      <c r="O1963" t="s">
        <v>37</v>
      </c>
      <c r="P1963" t="s">
        <v>38</v>
      </c>
      <c r="Q1963" t="s">
        <v>231</v>
      </c>
      <c r="R1963" s="1">
        <v>19494</v>
      </c>
      <c r="S1963" t="s">
        <v>40</v>
      </c>
      <c r="T1963" t="s">
        <v>113</v>
      </c>
      <c r="U1963" t="s">
        <v>55</v>
      </c>
      <c r="V1963">
        <v>94290</v>
      </c>
      <c r="W1963" t="s">
        <v>74</v>
      </c>
      <c r="X1963" t="s">
        <v>75</v>
      </c>
      <c r="Y1963" t="s">
        <v>45</v>
      </c>
      <c r="Z1963">
        <v>2</v>
      </c>
    </row>
    <row r="1964" spans="1:26" x14ac:dyDescent="0.3">
      <c r="A1964">
        <v>2389</v>
      </c>
      <c r="B1964" t="s">
        <v>1401</v>
      </c>
      <c r="C1964" t="s">
        <v>3737</v>
      </c>
      <c r="D1964" s="1">
        <v>43772</v>
      </c>
      <c r="E1964" s="1">
        <v>44369</v>
      </c>
      <c r="F1964" t="s">
        <v>2309</v>
      </c>
      <c r="G1964" t="s">
        <v>7289</v>
      </c>
      <c r="H1964" t="s">
        <v>7290</v>
      </c>
      <c r="I1964" t="s">
        <v>50</v>
      </c>
      <c r="J1964" t="s">
        <v>32</v>
      </c>
      <c r="K1964" t="s">
        <v>33</v>
      </c>
      <c r="L1964" t="s">
        <v>34</v>
      </c>
      <c r="M1964" t="s">
        <v>52</v>
      </c>
      <c r="N1964" t="s">
        <v>126</v>
      </c>
      <c r="O1964" t="s">
        <v>7291</v>
      </c>
      <c r="P1964" t="s">
        <v>38</v>
      </c>
      <c r="Q1964" t="s">
        <v>101</v>
      </c>
      <c r="R1964" s="1">
        <v>27902</v>
      </c>
      <c r="S1964" t="s">
        <v>40</v>
      </c>
      <c r="T1964" t="s">
        <v>613</v>
      </c>
      <c r="U1964" t="s">
        <v>55</v>
      </c>
      <c r="V1964">
        <v>35338</v>
      </c>
      <c r="W1964" t="s">
        <v>43</v>
      </c>
      <c r="X1964" t="s">
        <v>44</v>
      </c>
      <c r="Y1964" t="s">
        <v>45</v>
      </c>
      <c r="Z1964">
        <v>2</v>
      </c>
    </row>
    <row r="1965" spans="1:26" x14ac:dyDescent="0.3">
      <c r="A1965">
        <v>2390</v>
      </c>
      <c r="B1965" t="s">
        <v>2186</v>
      </c>
      <c r="C1965" t="s">
        <v>710</v>
      </c>
      <c r="D1965" s="1">
        <v>43966</v>
      </c>
      <c r="E1965" s="1">
        <v>44557</v>
      </c>
      <c r="F1965" t="s">
        <v>2309</v>
      </c>
      <c r="G1965" t="s">
        <v>7292</v>
      </c>
      <c r="H1965" t="s">
        <v>7293</v>
      </c>
      <c r="I1965" t="s">
        <v>139</v>
      </c>
      <c r="J1965" t="s">
        <v>32</v>
      </c>
      <c r="K1965" t="s">
        <v>52</v>
      </c>
      <c r="L1965" t="s">
        <v>34</v>
      </c>
      <c r="M1965" t="s">
        <v>52</v>
      </c>
      <c r="N1965" t="s">
        <v>99</v>
      </c>
      <c r="O1965" t="s">
        <v>7294</v>
      </c>
      <c r="P1965" t="s">
        <v>38</v>
      </c>
      <c r="Q1965" t="s">
        <v>111</v>
      </c>
      <c r="R1965" s="1">
        <v>15750</v>
      </c>
      <c r="S1965" t="s">
        <v>40</v>
      </c>
      <c r="T1965" t="s">
        <v>178</v>
      </c>
      <c r="U1965" t="s">
        <v>42</v>
      </c>
      <c r="V1965">
        <v>94090</v>
      </c>
      <c r="W1965" t="s">
        <v>128</v>
      </c>
      <c r="X1965" t="s">
        <v>104</v>
      </c>
      <c r="Y1965" t="s">
        <v>45</v>
      </c>
      <c r="Z1965">
        <v>1</v>
      </c>
    </row>
    <row r="1966" spans="1:26" x14ac:dyDescent="0.3">
      <c r="A1966">
        <v>2391</v>
      </c>
      <c r="B1966" t="s">
        <v>7295</v>
      </c>
      <c r="C1966" t="s">
        <v>1428</v>
      </c>
      <c r="D1966" s="1">
        <v>45044</v>
      </c>
      <c r="E1966" s="1">
        <v>45059</v>
      </c>
      <c r="F1966" t="s">
        <v>2329</v>
      </c>
      <c r="G1966" t="s">
        <v>7296</v>
      </c>
      <c r="H1966" t="s">
        <v>7297</v>
      </c>
      <c r="I1966" t="s">
        <v>80</v>
      </c>
      <c r="J1966" t="s">
        <v>32</v>
      </c>
      <c r="K1966" t="s">
        <v>52</v>
      </c>
      <c r="L1966" t="s">
        <v>64</v>
      </c>
      <c r="M1966" t="s">
        <v>63</v>
      </c>
      <c r="N1966" t="s">
        <v>126</v>
      </c>
      <c r="O1966" t="s">
        <v>7298</v>
      </c>
      <c r="P1966" t="s">
        <v>170</v>
      </c>
      <c r="Q1966" t="s">
        <v>148</v>
      </c>
      <c r="R1966" s="1">
        <v>23418</v>
      </c>
      <c r="S1966" t="s">
        <v>40</v>
      </c>
      <c r="T1966" t="s">
        <v>150</v>
      </c>
      <c r="U1966" t="s">
        <v>42</v>
      </c>
      <c r="V1966">
        <v>44623</v>
      </c>
      <c r="W1966" t="s">
        <v>128</v>
      </c>
      <c r="X1966" t="s">
        <v>44</v>
      </c>
      <c r="Y1966" t="s">
        <v>45</v>
      </c>
      <c r="Z1966">
        <v>1</v>
      </c>
    </row>
    <row r="1967" spans="1:26" x14ac:dyDescent="0.3">
      <c r="A1967">
        <v>2392</v>
      </c>
      <c r="B1967" t="s">
        <v>4492</v>
      </c>
      <c r="C1967" t="s">
        <v>689</v>
      </c>
      <c r="D1967" s="1">
        <v>43682</v>
      </c>
      <c r="E1967" s="1"/>
      <c r="F1967" t="s">
        <v>2309</v>
      </c>
      <c r="G1967" t="s">
        <v>7299</v>
      </c>
      <c r="H1967" t="s">
        <v>7300</v>
      </c>
      <c r="I1967" t="s">
        <v>89</v>
      </c>
      <c r="J1967" t="s">
        <v>32</v>
      </c>
      <c r="K1967" t="s">
        <v>63</v>
      </c>
      <c r="L1967" t="s">
        <v>51</v>
      </c>
      <c r="M1967" t="s">
        <v>63</v>
      </c>
      <c r="N1967" t="s">
        <v>36</v>
      </c>
      <c r="O1967" t="s">
        <v>37</v>
      </c>
      <c r="P1967" t="s">
        <v>170</v>
      </c>
      <c r="Q1967" t="s">
        <v>696</v>
      </c>
      <c r="R1967" s="1">
        <v>16342</v>
      </c>
      <c r="S1967" t="s">
        <v>40</v>
      </c>
      <c r="T1967" t="s">
        <v>7301</v>
      </c>
      <c r="U1967" t="s">
        <v>55</v>
      </c>
      <c r="V1967">
        <v>91306</v>
      </c>
      <c r="W1967" t="s">
        <v>93</v>
      </c>
      <c r="X1967" t="s">
        <v>75</v>
      </c>
      <c r="Y1967" t="s">
        <v>45</v>
      </c>
      <c r="Z1967">
        <v>1</v>
      </c>
    </row>
    <row r="1968" spans="1:26" x14ac:dyDescent="0.3">
      <c r="A1968">
        <v>2393</v>
      </c>
      <c r="B1968" t="s">
        <v>1210</v>
      </c>
      <c r="C1968" t="s">
        <v>1850</v>
      </c>
      <c r="D1968" s="1">
        <v>43439</v>
      </c>
      <c r="E1968" s="1">
        <v>44454</v>
      </c>
      <c r="F1968" t="s">
        <v>3019</v>
      </c>
      <c r="G1968" t="s">
        <v>7302</v>
      </c>
      <c r="H1968" t="s">
        <v>7303</v>
      </c>
      <c r="I1968" t="s">
        <v>118</v>
      </c>
      <c r="J1968" t="s">
        <v>32</v>
      </c>
      <c r="K1968" t="s">
        <v>63</v>
      </c>
      <c r="L1968" t="s">
        <v>34</v>
      </c>
      <c r="M1968" t="s">
        <v>52</v>
      </c>
      <c r="N1968" t="s">
        <v>99</v>
      </c>
      <c r="O1968" t="s">
        <v>7304</v>
      </c>
      <c r="P1968" t="s">
        <v>38</v>
      </c>
      <c r="Q1968" t="s">
        <v>111</v>
      </c>
      <c r="R1968" s="1">
        <v>34216</v>
      </c>
      <c r="S1968" t="s">
        <v>40</v>
      </c>
      <c r="T1968" t="s">
        <v>113</v>
      </c>
      <c r="U1968" t="s">
        <v>42</v>
      </c>
      <c r="V1968">
        <v>79531</v>
      </c>
      <c r="W1968" t="s">
        <v>74</v>
      </c>
      <c r="X1968" t="s">
        <v>44</v>
      </c>
      <c r="Y1968" t="s">
        <v>45</v>
      </c>
      <c r="Z1968">
        <v>5</v>
      </c>
    </row>
    <row r="1969" spans="1:26" x14ac:dyDescent="0.3">
      <c r="A1969">
        <v>2394</v>
      </c>
      <c r="B1969" t="s">
        <v>5579</v>
      </c>
      <c r="C1969" t="s">
        <v>3414</v>
      </c>
      <c r="D1969" s="1">
        <v>44676</v>
      </c>
      <c r="E1969" s="1">
        <v>45100</v>
      </c>
      <c r="F1969" t="s">
        <v>3019</v>
      </c>
      <c r="G1969" t="s">
        <v>7305</v>
      </c>
      <c r="H1969" t="s">
        <v>7306</v>
      </c>
      <c r="I1969" t="s">
        <v>62</v>
      </c>
      <c r="J1969" t="s">
        <v>32</v>
      </c>
      <c r="K1969" t="s">
        <v>63</v>
      </c>
      <c r="L1969" t="s">
        <v>34</v>
      </c>
      <c r="M1969" t="s">
        <v>63</v>
      </c>
      <c r="N1969" t="s">
        <v>99</v>
      </c>
      <c r="O1969" t="s">
        <v>7307</v>
      </c>
      <c r="P1969" t="s">
        <v>38</v>
      </c>
      <c r="Q1969" t="s">
        <v>90</v>
      </c>
      <c r="R1969" s="1">
        <v>29481</v>
      </c>
      <c r="S1969" t="s">
        <v>40</v>
      </c>
      <c r="T1969" t="s">
        <v>83</v>
      </c>
      <c r="U1969" t="s">
        <v>55</v>
      </c>
      <c r="V1969">
        <v>57850</v>
      </c>
      <c r="W1969" t="s">
        <v>43</v>
      </c>
      <c r="X1969" t="s">
        <v>75</v>
      </c>
      <c r="Y1969" t="s">
        <v>45</v>
      </c>
      <c r="Z1969">
        <v>2</v>
      </c>
    </row>
    <row r="1970" spans="1:26" x14ac:dyDescent="0.3">
      <c r="A1970">
        <v>2395</v>
      </c>
      <c r="B1970" t="s">
        <v>842</v>
      </c>
      <c r="C1970" t="s">
        <v>3187</v>
      </c>
      <c r="D1970" s="1">
        <v>43809</v>
      </c>
      <c r="E1970" s="1"/>
      <c r="F1970" t="s">
        <v>3019</v>
      </c>
      <c r="G1970" t="s">
        <v>7308</v>
      </c>
      <c r="H1970" t="s">
        <v>7309</v>
      </c>
      <c r="I1970" t="s">
        <v>168</v>
      </c>
      <c r="J1970" t="s">
        <v>32</v>
      </c>
      <c r="K1970" t="s">
        <v>52</v>
      </c>
      <c r="L1970" t="s">
        <v>34</v>
      </c>
      <c r="M1970" t="s">
        <v>52</v>
      </c>
      <c r="N1970" t="s">
        <v>36</v>
      </c>
      <c r="O1970" t="s">
        <v>37</v>
      </c>
      <c r="P1970" t="s">
        <v>38</v>
      </c>
      <c r="Q1970" t="s">
        <v>101</v>
      </c>
      <c r="R1970" s="1">
        <v>30491</v>
      </c>
      <c r="S1970" t="s">
        <v>40</v>
      </c>
      <c r="T1970" t="s">
        <v>113</v>
      </c>
      <c r="U1970" t="s">
        <v>55</v>
      </c>
      <c r="V1970">
        <v>8880</v>
      </c>
      <c r="W1970" t="s">
        <v>93</v>
      </c>
      <c r="X1970" t="s">
        <v>104</v>
      </c>
      <c r="Y1970" t="s">
        <v>45</v>
      </c>
      <c r="Z1970">
        <v>1</v>
      </c>
    </row>
    <row r="1971" spans="1:26" x14ac:dyDescent="0.3">
      <c r="A1971">
        <v>2396</v>
      </c>
      <c r="B1971" t="s">
        <v>1030</v>
      </c>
      <c r="C1971" t="s">
        <v>1937</v>
      </c>
      <c r="D1971" s="1">
        <v>44742</v>
      </c>
      <c r="E1971" s="1">
        <v>44755</v>
      </c>
      <c r="F1971" t="s">
        <v>3019</v>
      </c>
      <c r="G1971" t="s">
        <v>7310</v>
      </c>
      <c r="H1971" t="s">
        <v>7311</v>
      </c>
      <c r="I1971" t="s">
        <v>133</v>
      </c>
      <c r="J1971" t="s">
        <v>745</v>
      </c>
      <c r="K1971" t="s">
        <v>33</v>
      </c>
      <c r="L1971" t="s">
        <v>34</v>
      </c>
      <c r="M1971" t="s">
        <v>52</v>
      </c>
      <c r="N1971" t="s">
        <v>126</v>
      </c>
      <c r="O1971" t="s">
        <v>7312</v>
      </c>
      <c r="P1971" t="s">
        <v>38</v>
      </c>
      <c r="Q1971" t="s">
        <v>101</v>
      </c>
      <c r="R1971" s="1">
        <v>22115</v>
      </c>
      <c r="S1971" t="s">
        <v>40</v>
      </c>
      <c r="T1971" t="s">
        <v>113</v>
      </c>
      <c r="U1971" t="s">
        <v>42</v>
      </c>
      <c r="V1971">
        <v>11959</v>
      </c>
      <c r="W1971" t="s">
        <v>74</v>
      </c>
      <c r="X1971" t="s">
        <v>75</v>
      </c>
      <c r="Y1971" t="s">
        <v>45</v>
      </c>
      <c r="Z1971">
        <v>1</v>
      </c>
    </row>
    <row r="1972" spans="1:26" x14ac:dyDescent="0.3">
      <c r="A1972">
        <v>2397</v>
      </c>
      <c r="B1972" t="s">
        <v>1352</v>
      </c>
      <c r="C1972" t="s">
        <v>812</v>
      </c>
      <c r="D1972" s="1">
        <v>43362</v>
      </c>
      <c r="E1972" s="1">
        <v>43584</v>
      </c>
      <c r="F1972" t="s">
        <v>3019</v>
      </c>
      <c r="G1972" t="s">
        <v>7313</v>
      </c>
      <c r="H1972" t="s">
        <v>7314</v>
      </c>
      <c r="I1972" t="s">
        <v>80</v>
      </c>
      <c r="J1972" t="s">
        <v>32</v>
      </c>
      <c r="K1972" t="s">
        <v>52</v>
      </c>
      <c r="L1972" t="s">
        <v>64</v>
      </c>
      <c r="M1972" t="s">
        <v>63</v>
      </c>
      <c r="N1972" t="s">
        <v>140</v>
      </c>
      <c r="O1972" t="s">
        <v>7315</v>
      </c>
      <c r="P1972" t="s">
        <v>38</v>
      </c>
      <c r="Q1972" t="s">
        <v>90</v>
      </c>
      <c r="R1972" s="1">
        <v>33107</v>
      </c>
      <c r="S1972" t="s">
        <v>40</v>
      </c>
      <c r="T1972" t="s">
        <v>83</v>
      </c>
      <c r="U1972" t="s">
        <v>42</v>
      </c>
      <c r="V1972">
        <v>90692</v>
      </c>
      <c r="W1972" t="s">
        <v>74</v>
      </c>
      <c r="X1972" t="s">
        <v>44</v>
      </c>
      <c r="Y1972" t="s">
        <v>45</v>
      </c>
      <c r="Z1972">
        <v>2</v>
      </c>
    </row>
    <row r="1973" spans="1:26" x14ac:dyDescent="0.3">
      <c r="A1973">
        <v>2398</v>
      </c>
      <c r="B1973" t="s">
        <v>815</v>
      </c>
      <c r="C1973" t="s">
        <v>4935</v>
      </c>
      <c r="D1973" s="1">
        <v>43654</v>
      </c>
      <c r="E1973" s="1">
        <v>44789</v>
      </c>
      <c r="F1973" t="s">
        <v>3019</v>
      </c>
      <c r="G1973" t="s">
        <v>5776</v>
      </c>
      <c r="H1973" t="s">
        <v>7316</v>
      </c>
      <c r="I1973" t="s">
        <v>98</v>
      </c>
      <c r="J1973" t="s">
        <v>32</v>
      </c>
      <c r="K1973" t="s">
        <v>33</v>
      </c>
      <c r="L1973" t="s">
        <v>34</v>
      </c>
      <c r="M1973" t="s">
        <v>35</v>
      </c>
      <c r="N1973" t="s">
        <v>126</v>
      </c>
      <c r="O1973" t="s">
        <v>7317</v>
      </c>
      <c r="P1973" t="s">
        <v>38</v>
      </c>
      <c r="Q1973" t="s">
        <v>81</v>
      </c>
      <c r="R1973" s="1">
        <v>21712</v>
      </c>
      <c r="S1973" t="s">
        <v>40</v>
      </c>
      <c r="T1973" t="s">
        <v>226</v>
      </c>
      <c r="U1973" t="s">
        <v>42</v>
      </c>
      <c r="V1973">
        <v>75907</v>
      </c>
      <c r="W1973" t="s">
        <v>43</v>
      </c>
      <c r="X1973" t="s">
        <v>44</v>
      </c>
      <c r="Y1973" t="s">
        <v>45</v>
      </c>
      <c r="Z1973">
        <v>5</v>
      </c>
    </row>
    <row r="1974" spans="1:26" x14ac:dyDescent="0.3">
      <c r="A1974">
        <v>2399</v>
      </c>
      <c r="B1974" t="s">
        <v>4554</v>
      </c>
      <c r="C1974" t="s">
        <v>4871</v>
      </c>
      <c r="D1974" s="1">
        <v>45071</v>
      </c>
      <c r="E1974" s="1">
        <v>45138</v>
      </c>
      <c r="F1974" t="s">
        <v>3019</v>
      </c>
      <c r="G1974" t="s">
        <v>7318</v>
      </c>
      <c r="H1974" t="s">
        <v>7319</v>
      </c>
      <c r="I1974" t="s">
        <v>168</v>
      </c>
      <c r="J1974" t="s">
        <v>32</v>
      </c>
      <c r="K1974" t="s">
        <v>63</v>
      </c>
      <c r="L1974" t="s">
        <v>64</v>
      </c>
      <c r="M1974" t="s">
        <v>52</v>
      </c>
      <c r="N1974" t="s">
        <v>140</v>
      </c>
      <c r="O1974" t="s">
        <v>7320</v>
      </c>
      <c r="P1974" t="s">
        <v>38</v>
      </c>
      <c r="Q1974" t="s">
        <v>305</v>
      </c>
      <c r="R1974" s="1">
        <v>21349</v>
      </c>
      <c r="S1974" t="s">
        <v>40</v>
      </c>
      <c r="T1974" t="s">
        <v>92</v>
      </c>
      <c r="U1974" t="s">
        <v>55</v>
      </c>
      <c r="V1974">
        <v>2777</v>
      </c>
      <c r="W1974" t="s">
        <v>43</v>
      </c>
      <c r="X1974" t="s">
        <v>84</v>
      </c>
      <c r="Y1974" t="s">
        <v>45</v>
      </c>
      <c r="Z1974">
        <v>4</v>
      </c>
    </row>
    <row r="1975" spans="1:26" x14ac:dyDescent="0.3">
      <c r="A1975">
        <v>2400</v>
      </c>
      <c r="B1975" t="s">
        <v>7321</v>
      </c>
      <c r="C1975" t="s">
        <v>1402</v>
      </c>
      <c r="D1975" s="1">
        <v>43407</v>
      </c>
      <c r="E1975" s="1"/>
      <c r="F1975" t="s">
        <v>3019</v>
      </c>
      <c r="G1975" t="s">
        <v>7322</v>
      </c>
      <c r="H1975" t="s">
        <v>7323</v>
      </c>
      <c r="I1975" t="s">
        <v>98</v>
      </c>
      <c r="J1975" t="s">
        <v>32</v>
      </c>
      <c r="K1975" t="s">
        <v>33</v>
      </c>
      <c r="L1975" t="s">
        <v>51</v>
      </c>
      <c r="M1975" t="s">
        <v>52</v>
      </c>
      <c r="N1975" t="s">
        <v>36</v>
      </c>
      <c r="O1975" t="s">
        <v>37</v>
      </c>
      <c r="P1975" t="s">
        <v>38</v>
      </c>
      <c r="Q1975" t="s">
        <v>66</v>
      </c>
      <c r="R1975" s="1">
        <v>22444</v>
      </c>
      <c r="S1975" t="s">
        <v>40</v>
      </c>
      <c r="T1975" t="s">
        <v>6</v>
      </c>
      <c r="U1975" t="s">
        <v>55</v>
      </c>
      <c r="V1975">
        <v>28115</v>
      </c>
      <c r="W1975" t="s">
        <v>93</v>
      </c>
      <c r="X1975" t="s">
        <v>84</v>
      </c>
      <c r="Y1975" t="s">
        <v>45</v>
      </c>
      <c r="Z1975">
        <v>2</v>
      </c>
    </row>
    <row r="1976" spans="1:26" x14ac:dyDescent="0.3">
      <c r="A1976">
        <v>2401</v>
      </c>
      <c r="B1976" t="s">
        <v>7324</v>
      </c>
      <c r="C1976" t="s">
        <v>3496</v>
      </c>
      <c r="D1976" s="1">
        <v>44874</v>
      </c>
      <c r="E1976" s="1">
        <v>44936</v>
      </c>
      <c r="F1976" t="s">
        <v>3019</v>
      </c>
      <c r="G1976" t="s">
        <v>7325</v>
      </c>
      <c r="H1976" t="s">
        <v>7326</v>
      </c>
      <c r="I1976" t="s">
        <v>118</v>
      </c>
      <c r="J1976" t="s">
        <v>2300</v>
      </c>
      <c r="K1976" t="s">
        <v>63</v>
      </c>
      <c r="L1976" t="s">
        <v>34</v>
      </c>
      <c r="M1976" t="s">
        <v>52</v>
      </c>
      <c r="N1976" t="s">
        <v>126</v>
      </c>
      <c r="O1976" t="s">
        <v>7327</v>
      </c>
      <c r="P1976" t="s">
        <v>38</v>
      </c>
      <c r="Q1976" t="s">
        <v>90</v>
      </c>
      <c r="R1976" s="1">
        <v>16703</v>
      </c>
      <c r="S1976" t="s">
        <v>40</v>
      </c>
      <c r="T1976" t="s">
        <v>103</v>
      </c>
      <c r="U1976" t="s">
        <v>42</v>
      </c>
      <c r="V1976">
        <v>96954</v>
      </c>
      <c r="W1976" t="s">
        <v>128</v>
      </c>
      <c r="X1976" t="s">
        <v>104</v>
      </c>
      <c r="Y1976" t="s">
        <v>45</v>
      </c>
      <c r="Z1976">
        <v>5</v>
      </c>
    </row>
    <row r="1977" spans="1:26" x14ac:dyDescent="0.3">
      <c r="A1977">
        <v>2402</v>
      </c>
      <c r="B1977" t="s">
        <v>5321</v>
      </c>
      <c r="C1977" t="s">
        <v>1459</v>
      </c>
      <c r="D1977" s="1">
        <v>44665</v>
      </c>
      <c r="E1977" s="1">
        <v>44826</v>
      </c>
      <c r="F1977" t="s">
        <v>3019</v>
      </c>
      <c r="G1977" t="s">
        <v>7328</v>
      </c>
      <c r="H1977" t="s">
        <v>7329</v>
      </c>
      <c r="I1977" t="s">
        <v>62</v>
      </c>
      <c r="J1977" t="s">
        <v>2300</v>
      </c>
      <c r="K1977" t="s">
        <v>63</v>
      </c>
      <c r="L1977" t="s">
        <v>34</v>
      </c>
      <c r="M1977" t="s">
        <v>63</v>
      </c>
      <c r="N1977" t="s">
        <v>126</v>
      </c>
      <c r="O1977" t="s">
        <v>7330</v>
      </c>
      <c r="P1977" t="s">
        <v>38</v>
      </c>
      <c r="Q1977" t="s">
        <v>286</v>
      </c>
      <c r="R1977" s="1">
        <v>31309</v>
      </c>
      <c r="S1977" t="s">
        <v>40</v>
      </c>
      <c r="T1977" t="s">
        <v>6</v>
      </c>
      <c r="U1977" t="s">
        <v>42</v>
      </c>
      <c r="V1977">
        <v>36118</v>
      </c>
      <c r="W1977" t="s">
        <v>93</v>
      </c>
      <c r="X1977" t="s">
        <v>44</v>
      </c>
      <c r="Y1977" t="s">
        <v>45</v>
      </c>
      <c r="Z1977">
        <v>2</v>
      </c>
    </row>
    <row r="1978" spans="1:26" x14ac:dyDescent="0.3">
      <c r="A1978">
        <v>2403</v>
      </c>
      <c r="B1978" t="s">
        <v>425</v>
      </c>
      <c r="C1978" t="s">
        <v>6778</v>
      </c>
      <c r="D1978" s="1">
        <v>44049</v>
      </c>
      <c r="E1978" s="1">
        <v>44771</v>
      </c>
      <c r="F1978" t="s">
        <v>3019</v>
      </c>
      <c r="G1978" t="s">
        <v>7331</v>
      </c>
      <c r="H1978" t="s">
        <v>7332</v>
      </c>
      <c r="I1978" t="s">
        <v>89</v>
      </c>
      <c r="J1978" t="s">
        <v>32</v>
      </c>
      <c r="K1978" t="s">
        <v>63</v>
      </c>
      <c r="L1978" t="s">
        <v>34</v>
      </c>
      <c r="M1978" t="s">
        <v>35</v>
      </c>
      <c r="N1978" t="s">
        <v>140</v>
      </c>
      <c r="O1978" t="s">
        <v>7333</v>
      </c>
      <c r="P1978" t="s">
        <v>38</v>
      </c>
      <c r="Q1978" t="s">
        <v>39</v>
      </c>
      <c r="R1978" s="1">
        <v>21266</v>
      </c>
      <c r="S1978" t="s">
        <v>40</v>
      </c>
      <c r="T1978" t="s">
        <v>613</v>
      </c>
      <c r="U1978" t="s">
        <v>42</v>
      </c>
      <c r="V1978">
        <v>48453</v>
      </c>
      <c r="W1978" t="s">
        <v>56</v>
      </c>
      <c r="X1978" t="s">
        <v>84</v>
      </c>
      <c r="Y1978" t="s">
        <v>45</v>
      </c>
      <c r="Z1978">
        <v>4</v>
      </c>
    </row>
    <row r="1979" spans="1:26" x14ac:dyDescent="0.3">
      <c r="A1979">
        <v>2404</v>
      </c>
      <c r="B1979" t="s">
        <v>5689</v>
      </c>
      <c r="C1979" t="s">
        <v>1736</v>
      </c>
      <c r="D1979" s="1">
        <v>43642</v>
      </c>
      <c r="E1979" s="1">
        <v>43857</v>
      </c>
      <c r="F1979" t="s">
        <v>3019</v>
      </c>
      <c r="G1979" t="s">
        <v>7334</v>
      </c>
      <c r="H1979" t="s">
        <v>7335</v>
      </c>
      <c r="I1979" t="s">
        <v>31</v>
      </c>
      <c r="J1979" t="s">
        <v>32</v>
      </c>
      <c r="K1979" t="s">
        <v>33</v>
      </c>
      <c r="L1979" t="s">
        <v>34</v>
      </c>
      <c r="M1979" t="s">
        <v>35</v>
      </c>
      <c r="N1979" t="s">
        <v>175</v>
      </c>
      <c r="O1979" t="s">
        <v>7336</v>
      </c>
      <c r="P1979" t="s">
        <v>38</v>
      </c>
      <c r="Q1979" t="s">
        <v>81</v>
      </c>
      <c r="R1979" s="1">
        <v>18037</v>
      </c>
      <c r="S1979" t="s">
        <v>40</v>
      </c>
      <c r="T1979" t="s">
        <v>243</v>
      </c>
      <c r="U1979" t="s">
        <v>42</v>
      </c>
      <c r="V1979">
        <v>25247</v>
      </c>
      <c r="W1979" t="s">
        <v>43</v>
      </c>
      <c r="X1979" t="s">
        <v>104</v>
      </c>
      <c r="Y1979" t="s">
        <v>45</v>
      </c>
      <c r="Z1979">
        <v>2</v>
      </c>
    </row>
    <row r="1980" spans="1:26" x14ac:dyDescent="0.3">
      <c r="A1980">
        <v>2405</v>
      </c>
      <c r="B1980" t="s">
        <v>7337</v>
      </c>
      <c r="C1980" t="s">
        <v>5681</v>
      </c>
      <c r="D1980" s="1">
        <v>44087</v>
      </c>
      <c r="E1980" s="1">
        <v>44635</v>
      </c>
      <c r="F1980" t="s">
        <v>3727</v>
      </c>
      <c r="G1980" t="s">
        <v>7338</v>
      </c>
      <c r="H1980" t="s">
        <v>7339</v>
      </c>
      <c r="I1980" t="s">
        <v>133</v>
      </c>
      <c r="J1980" t="s">
        <v>745</v>
      </c>
      <c r="K1980" t="s">
        <v>63</v>
      </c>
      <c r="L1980" t="s">
        <v>64</v>
      </c>
      <c r="M1980" t="s">
        <v>52</v>
      </c>
      <c r="N1980" t="s">
        <v>99</v>
      </c>
      <c r="O1980" t="s">
        <v>7340</v>
      </c>
      <c r="P1980" t="s">
        <v>38</v>
      </c>
      <c r="Q1980" t="s">
        <v>90</v>
      </c>
      <c r="R1980" s="1">
        <v>18359</v>
      </c>
      <c r="S1980" t="s">
        <v>40</v>
      </c>
      <c r="T1980" t="s">
        <v>163</v>
      </c>
      <c r="U1980" t="s">
        <v>55</v>
      </c>
      <c r="V1980">
        <v>3445</v>
      </c>
      <c r="W1980" t="s">
        <v>43</v>
      </c>
      <c r="X1980" t="s">
        <v>104</v>
      </c>
      <c r="Y1980" t="s">
        <v>45</v>
      </c>
      <c r="Z1980">
        <v>4</v>
      </c>
    </row>
    <row r="1981" spans="1:26" x14ac:dyDescent="0.3">
      <c r="A1981">
        <v>2406</v>
      </c>
      <c r="B1981" t="s">
        <v>1302</v>
      </c>
      <c r="C1981" t="s">
        <v>6046</v>
      </c>
      <c r="D1981" s="1">
        <v>43417</v>
      </c>
      <c r="E1981" s="1"/>
      <c r="F1981" t="s">
        <v>1779</v>
      </c>
      <c r="G1981" t="s">
        <v>7341</v>
      </c>
      <c r="H1981" t="s">
        <v>7342</v>
      </c>
      <c r="I1981" t="s">
        <v>50</v>
      </c>
      <c r="J1981" t="s">
        <v>32</v>
      </c>
      <c r="K1981" t="s">
        <v>52</v>
      </c>
      <c r="L1981" t="s">
        <v>64</v>
      </c>
      <c r="M1981" t="s">
        <v>52</v>
      </c>
      <c r="N1981" t="s">
        <v>36</v>
      </c>
      <c r="O1981" t="s">
        <v>37</v>
      </c>
      <c r="P1981" t="s">
        <v>38</v>
      </c>
      <c r="Q1981" t="s">
        <v>111</v>
      </c>
      <c r="R1981" s="1">
        <v>26017</v>
      </c>
      <c r="S1981" t="s">
        <v>40</v>
      </c>
      <c r="T1981" t="s">
        <v>103</v>
      </c>
      <c r="U1981" t="s">
        <v>55</v>
      </c>
      <c r="V1981">
        <v>73530</v>
      </c>
      <c r="W1981" t="s">
        <v>93</v>
      </c>
      <c r="X1981" t="s">
        <v>44</v>
      </c>
      <c r="Y1981" t="s">
        <v>45</v>
      </c>
      <c r="Z1981">
        <v>1</v>
      </c>
    </row>
    <row r="1982" spans="1:26" x14ac:dyDescent="0.3">
      <c r="A1982">
        <v>2407</v>
      </c>
      <c r="B1982" t="s">
        <v>3033</v>
      </c>
      <c r="C1982" t="s">
        <v>4980</v>
      </c>
      <c r="D1982" s="1">
        <v>43744</v>
      </c>
      <c r="E1982" s="1">
        <v>45030</v>
      </c>
      <c r="F1982" t="s">
        <v>2309</v>
      </c>
      <c r="G1982" t="s">
        <v>7343</v>
      </c>
      <c r="H1982" t="s">
        <v>7344</v>
      </c>
      <c r="I1982" t="s">
        <v>50</v>
      </c>
      <c r="J1982" t="s">
        <v>32</v>
      </c>
      <c r="K1982" t="s">
        <v>63</v>
      </c>
      <c r="L1982" t="s">
        <v>34</v>
      </c>
      <c r="M1982" t="s">
        <v>35</v>
      </c>
      <c r="N1982" t="s">
        <v>99</v>
      </c>
      <c r="O1982" t="s">
        <v>7345</v>
      </c>
      <c r="P1982" t="s">
        <v>38</v>
      </c>
      <c r="Q1982" t="s">
        <v>39</v>
      </c>
      <c r="R1982" s="1">
        <v>19466</v>
      </c>
      <c r="S1982" t="s">
        <v>40</v>
      </c>
      <c r="T1982" t="s">
        <v>73</v>
      </c>
      <c r="U1982" t="s">
        <v>55</v>
      </c>
      <c r="V1982">
        <v>47723</v>
      </c>
      <c r="W1982" t="s">
        <v>74</v>
      </c>
      <c r="X1982" t="s">
        <v>44</v>
      </c>
      <c r="Y1982" t="s">
        <v>45</v>
      </c>
      <c r="Z1982">
        <v>4</v>
      </c>
    </row>
    <row r="1983" spans="1:26" x14ac:dyDescent="0.3">
      <c r="A1983">
        <v>2408</v>
      </c>
      <c r="B1983" t="s">
        <v>7346</v>
      </c>
      <c r="C1983" t="s">
        <v>3183</v>
      </c>
      <c r="D1983" s="1">
        <v>44454</v>
      </c>
      <c r="E1983" s="1"/>
      <c r="F1983" t="s">
        <v>2309</v>
      </c>
      <c r="G1983" t="s">
        <v>7347</v>
      </c>
      <c r="H1983" t="s">
        <v>7348</v>
      </c>
      <c r="I1983" t="s">
        <v>139</v>
      </c>
      <c r="J1983" t="s">
        <v>32</v>
      </c>
      <c r="K1983" t="s">
        <v>63</v>
      </c>
      <c r="L1983" t="s">
        <v>64</v>
      </c>
      <c r="M1983" t="s">
        <v>52</v>
      </c>
      <c r="N1983" t="s">
        <v>36</v>
      </c>
      <c r="O1983" t="s">
        <v>37</v>
      </c>
      <c r="P1983" t="s">
        <v>170</v>
      </c>
      <c r="Q1983" t="s">
        <v>90</v>
      </c>
      <c r="R1983" s="1">
        <v>22656</v>
      </c>
      <c r="S1983" t="s">
        <v>40</v>
      </c>
      <c r="T1983" t="s">
        <v>226</v>
      </c>
      <c r="U1983" t="s">
        <v>42</v>
      </c>
      <c r="V1983">
        <v>46328</v>
      </c>
      <c r="W1983" t="s">
        <v>93</v>
      </c>
      <c r="X1983" t="s">
        <v>104</v>
      </c>
      <c r="Y1983" t="s">
        <v>45</v>
      </c>
      <c r="Z1983">
        <v>5</v>
      </c>
    </row>
    <row r="1984" spans="1:26" x14ac:dyDescent="0.3">
      <c r="A1984">
        <v>2409</v>
      </c>
      <c r="B1984" t="s">
        <v>1654</v>
      </c>
      <c r="C1984" t="s">
        <v>6601</v>
      </c>
      <c r="D1984" s="1">
        <v>43867</v>
      </c>
      <c r="E1984" s="1"/>
      <c r="F1984" t="s">
        <v>2329</v>
      </c>
      <c r="G1984" t="s">
        <v>7349</v>
      </c>
      <c r="H1984" t="s">
        <v>7350</v>
      </c>
      <c r="I1984" t="s">
        <v>80</v>
      </c>
      <c r="J1984" t="s">
        <v>32</v>
      </c>
      <c r="K1984" t="s">
        <v>63</v>
      </c>
      <c r="L1984" t="s">
        <v>64</v>
      </c>
      <c r="M1984" t="s">
        <v>63</v>
      </c>
      <c r="N1984" t="s">
        <v>36</v>
      </c>
      <c r="O1984" t="s">
        <v>37</v>
      </c>
      <c r="P1984" t="s">
        <v>170</v>
      </c>
      <c r="Q1984" t="s">
        <v>111</v>
      </c>
      <c r="R1984" s="1">
        <v>35368</v>
      </c>
      <c r="S1984" t="s">
        <v>40</v>
      </c>
      <c r="T1984" t="s">
        <v>2800</v>
      </c>
      <c r="U1984" t="s">
        <v>42</v>
      </c>
      <c r="V1984">
        <v>91289</v>
      </c>
      <c r="W1984" t="s">
        <v>43</v>
      </c>
      <c r="X1984" t="s">
        <v>75</v>
      </c>
      <c r="Y1984" t="s">
        <v>45</v>
      </c>
      <c r="Z1984">
        <v>4</v>
      </c>
    </row>
    <row r="1985" spans="1:26" x14ac:dyDescent="0.3">
      <c r="A1985">
        <v>2410</v>
      </c>
      <c r="B1985" t="s">
        <v>6709</v>
      </c>
      <c r="C1985" t="s">
        <v>2034</v>
      </c>
      <c r="D1985" s="1">
        <v>44855</v>
      </c>
      <c r="E1985" s="1"/>
      <c r="F1985" t="s">
        <v>2309</v>
      </c>
      <c r="G1985" t="s">
        <v>7351</v>
      </c>
      <c r="H1985" t="s">
        <v>7352</v>
      </c>
      <c r="I1985" t="s">
        <v>168</v>
      </c>
      <c r="J1985" t="s">
        <v>32</v>
      </c>
      <c r="K1985" t="s">
        <v>63</v>
      </c>
      <c r="L1985" t="s">
        <v>64</v>
      </c>
      <c r="M1985" t="s">
        <v>52</v>
      </c>
      <c r="N1985" t="s">
        <v>36</v>
      </c>
      <c r="O1985" t="s">
        <v>37</v>
      </c>
      <c r="P1985" t="s">
        <v>170</v>
      </c>
      <c r="Q1985" t="s">
        <v>111</v>
      </c>
      <c r="R1985" s="1">
        <v>21143</v>
      </c>
      <c r="S1985" t="s">
        <v>40</v>
      </c>
      <c r="T1985" t="s">
        <v>419</v>
      </c>
      <c r="U1985" t="s">
        <v>55</v>
      </c>
      <c r="V1985">
        <v>39919</v>
      </c>
      <c r="W1985" t="s">
        <v>43</v>
      </c>
      <c r="X1985" t="s">
        <v>104</v>
      </c>
      <c r="Y1985" t="s">
        <v>45</v>
      </c>
      <c r="Z1985">
        <v>2</v>
      </c>
    </row>
    <row r="1986" spans="1:26" x14ac:dyDescent="0.3">
      <c r="A1986">
        <v>2411</v>
      </c>
      <c r="B1986" t="s">
        <v>1941</v>
      </c>
      <c r="C1986" t="s">
        <v>289</v>
      </c>
      <c r="D1986" s="1">
        <v>44845</v>
      </c>
      <c r="E1986" s="1"/>
      <c r="F1986" t="s">
        <v>3019</v>
      </c>
      <c r="G1986" t="s">
        <v>7353</v>
      </c>
      <c r="H1986" t="s">
        <v>7354</v>
      </c>
      <c r="I1986" t="s">
        <v>118</v>
      </c>
      <c r="J1986" t="s">
        <v>32</v>
      </c>
      <c r="K1986" t="s">
        <v>52</v>
      </c>
      <c r="L1986" t="s">
        <v>64</v>
      </c>
      <c r="M1986" t="s">
        <v>35</v>
      </c>
      <c r="N1986" t="s">
        <v>36</v>
      </c>
      <c r="O1986" t="s">
        <v>37</v>
      </c>
      <c r="P1986" t="s">
        <v>38</v>
      </c>
      <c r="Q1986" t="s">
        <v>81</v>
      </c>
      <c r="R1986" s="1">
        <v>34531</v>
      </c>
      <c r="S1986" t="s">
        <v>40</v>
      </c>
      <c r="T1986" t="s">
        <v>163</v>
      </c>
      <c r="U1986" t="s">
        <v>42</v>
      </c>
      <c r="V1986">
        <v>43601</v>
      </c>
      <c r="W1986" t="s">
        <v>93</v>
      </c>
      <c r="X1986" t="s">
        <v>44</v>
      </c>
      <c r="Y1986" t="s">
        <v>45</v>
      </c>
      <c r="Z1986">
        <v>2</v>
      </c>
    </row>
    <row r="1987" spans="1:26" x14ac:dyDescent="0.3">
      <c r="A1987">
        <v>2412</v>
      </c>
      <c r="B1987" t="s">
        <v>937</v>
      </c>
      <c r="C1987" t="s">
        <v>7355</v>
      </c>
      <c r="D1987" s="1">
        <v>44591</v>
      </c>
      <c r="E1987" s="1">
        <v>45007</v>
      </c>
      <c r="F1987" t="s">
        <v>3019</v>
      </c>
      <c r="G1987" t="s">
        <v>7356</v>
      </c>
      <c r="H1987" t="s">
        <v>7357</v>
      </c>
      <c r="I1987" t="s">
        <v>62</v>
      </c>
      <c r="J1987" t="s">
        <v>32</v>
      </c>
      <c r="K1987" t="s">
        <v>63</v>
      </c>
      <c r="L1987" t="s">
        <v>64</v>
      </c>
      <c r="M1987" t="s">
        <v>52</v>
      </c>
      <c r="N1987" t="s">
        <v>175</v>
      </c>
      <c r="O1987" t="s">
        <v>7358</v>
      </c>
      <c r="P1987" t="s">
        <v>38</v>
      </c>
      <c r="Q1987" t="s">
        <v>111</v>
      </c>
      <c r="R1987" s="1">
        <v>34620</v>
      </c>
      <c r="S1987" t="s">
        <v>40</v>
      </c>
      <c r="T1987" t="s">
        <v>113</v>
      </c>
      <c r="U1987" t="s">
        <v>55</v>
      </c>
      <c r="V1987">
        <v>63971</v>
      </c>
      <c r="W1987" t="s">
        <v>43</v>
      </c>
      <c r="X1987" t="s">
        <v>44</v>
      </c>
      <c r="Y1987" t="s">
        <v>45</v>
      </c>
      <c r="Z1987">
        <v>2</v>
      </c>
    </row>
    <row r="1988" spans="1:26" x14ac:dyDescent="0.3">
      <c r="A1988">
        <v>2413</v>
      </c>
      <c r="B1988" t="s">
        <v>510</v>
      </c>
      <c r="C1988" t="s">
        <v>851</v>
      </c>
      <c r="D1988" s="1">
        <v>44769</v>
      </c>
      <c r="E1988" s="1">
        <v>44843</v>
      </c>
      <c r="F1988" t="s">
        <v>3019</v>
      </c>
      <c r="G1988" t="s">
        <v>7359</v>
      </c>
      <c r="H1988" t="s">
        <v>7360</v>
      </c>
      <c r="I1988" t="s">
        <v>168</v>
      </c>
      <c r="J1988" t="s">
        <v>32</v>
      </c>
      <c r="K1988" t="s">
        <v>63</v>
      </c>
      <c r="L1988" t="s">
        <v>64</v>
      </c>
      <c r="M1988" t="s">
        <v>35</v>
      </c>
      <c r="N1988" t="s">
        <v>126</v>
      </c>
      <c r="O1988" t="s">
        <v>7361</v>
      </c>
      <c r="P1988" t="s">
        <v>38</v>
      </c>
      <c r="Q1988" t="s">
        <v>81</v>
      </c>
      <c r="R1988" s="1">
        <v>15441</v>
      </c>
      <c r="S1988" t="s">
        <v>40</v>
      </c>
      <c r="T1988" t="s">
        <v>92</v>
      </c>
      <c r="U1988" t="s">
        <v>42</v>
      </c>
      <c r="V1988">
        <v>18899</v>
      </c>
      <c r="W1988" t="s">
        <v>43</v>
      </c>
      <c r="X1988" t="s">
        <v>75</v>
      </c>
      <c r="Y1988" t="s">
        <v>45</v>
      </c>
      <c r="Z1988">
        <v>4</v>
      </c>
    </row>
    <row r="1989" spans="1:26" x14ac:dyDescent="0.3">
      <c r="A1989">
        <v>2414</v>
      </c>
      <c r="B1989" t="s">
        <v>7362</v>
      </c>
      <c r="C1989" t="s">
        <v>2377</v>
      </c>
      <c r="D1989" s="1">
        <v>44707</v>
      </c>
      <c r="E1989" s="1"/>
      <c r="F1989" t="s">
        <v>3019</v>
      </c>
      <c r="G1989" t="s">
        <v>7363</v>
      </c>
      <c r="H1989" t="s">
        <v>7364</v>
      </c>
      <c r="I1989" t="s">
        <v>133</v>
      </c>
      <c r="J1989" t="s">
        <v>32</v>
      </c>
      <c r="K1989" t="s">
        <v>52</v>
      </c>
      <c r="L1989" t="s">
        <v>64</v>
      </c>
      <c r="M1989" t="s">
        <v>52</v>
      </c>
      <c r="N1989" t="s">
        <v>36</v>
      </c>
      <c r="O1989" t="s">
        <v>37</v>
      </c>
      <c r="P1989" t="s">
        <v>38</v>
      </c>
      <c r="Q1989" t="s">
        <v>81</v>
      </c>
      <c r="R1989" s="1">
        <v>19191</v>
      </c>
      <c r="S1989" t="s">
        <v>40</v>
      </c>
      <c r="T1989" t="s">
        <v>83</v>
      </c>
      <c r="U1989" t="s">
        <v>42</v>
      </c>
      <c r="V1989">
        <v>82519</v>
      </c>
      <c r="W1989" t="s">
        <v>128</v>
      </c>
      <c r="X1989" t="s">
        <v>75</v>
      </c>
      <c r="Y1989" t="s">
        <v>45</v>
      </c>
      <c r="Z1989">
        <v>2</v>
      </c>
    </row>
    <row r="1990" spans="1:26" x14ac:dyDescent="0.3">
      <c r="A1990">
        <v>2415</v>
      </c>
      <c r="B1990" t="s">
        <v>6916</v>
      </c>
      <c r="C1990" t="s">
        <v>7365</v>
      </c>
      <c r="D1990" s="1">
        <v>44235</v>
      </c>
      <c r="E1990" s="1">
        <v>44796</v>
      </c>
      <c r="F1990" t="s">
        <v>3019</v>
      </c>
      <c r="G1990" t="s">
        <v>7366</v>
      </c>
      <c r="H1990" t="s">
        <v>7367</v>
      </c>
      <c r="I1990" t="s">
        <v>80</v>
      </c>
      <c r="J1990" t="s">
        <v>32</v>
      </c>
      <c r="K1990" t="s">
        <v>63</v>
      </c>
      <c r="L1990" t="s">
        <v>64</v>
      </c>
      <c r="M1990" t="s">
        <v>63</v>
      </c>
      <c r="N1990" t="s">
        <v>99</v>
      </c>
      <c r="O1990" t="s">
        <v>7368</v>
      </c>
      <c r="P1990" t="s">
        <v>38</v>
      </c>
      <c r="Q1990" t="s">
        <v>90</v>
      </c>
      <c r="R1990" s="1">
        <v>19247</v>
      </c>
      <c r="S1990" t="s">
        <v>40</v>
      </c>
      <c r="T1990" t="s">
        <v>103</v>
      </c>
      <c r="U1990" t="s">
        <v>42</v>
      </c>
      <c r="V1990">
        <v>25010</v>
      </c>
      <c r="W1990" t="s">
        <v>43</v>
      </c>
      <c r="X1990" t="s">
        <v>84</v>
      </c>
      <c r="Y1990" t="s">
        <v>45</v>
      </c>
      <c r="Z1990">
        <v>4</v>
      </c>
    </row>
    <row r="1991" spans="1:26" x14ac:dyDescent="0.3">
      <c r="A1991">
        <v>2416</v>
      </c>
      <c r="B1991" t="s">
        <v>363</v>
      </c>
      <c r="C1991" t="s">
        <v>7369</v>
      </c>
      <c r="D1991" s="1">
        <v>44718</v>
      </c>
      <c r="E1991" s="1"/>
      <c r="F1991" t="s">
        <v>3019</v>
      </c>
      <c r="G1991" t="s">
        <v>7370</v>
      </c>
      <c r="H1991" t="s">
        <v>7371</v>
      </c>
      <c r="I1991" t="s">
        <v>98</v>
      </c>
      <c r="J1991" t="s">
        <v>32</v>
      </c>
      <c r="K1991" t="s">
        <v>33</v>
      </c>
      <c r="L1991" t="s">
        <v>34</v>
      </c>
      <c r="M1991" t="s">
        <v>63</v>
      </c>
      <c r="N1991" t="s">
        <v>36</v>
      </c>
      <c r="O1991" t="s">
        <v>37</v>
      </c>
      <c r="P1991" t="s">
        <v>38</v>
      </c>
      <c r="Q1991" t="s">
        <v>81</v>
      </c>
      <c r="R1991" s="1">
        <v>34493</v>
      </c>
      <c r="S1991" t="s">
        <v>40</v>
      </c>
      <c r="T1991" t="s">
        <v>83</v>
      </c>
      <c r="U1991" t="s">
        <v>55</v>
      </c>
      <c r="V1991">
        <v>91822</v>
      </c>
      <c r="W1991" t="s">
        <v>128</v>
      </c>
      <c r="X1991" t="s">
        <v>75</v>
      </c>
      <c r="Y1991" t="s">
        <v>45</v>
      </c>
      <c r="Z1991">
        <v>2</v>
      </c>
    </row>
    <row r="1992" spans="1:26" x14ac:dyDescent="0.3">
      <c r="A1992">
        <v>2417</v>
      </c>
      <c r="B1992" t="s">
        <v>5321</v>
      </c>
      <c r="C1992" t="s">
        <v>2772</v>
      </c>
      <c r="D1992" s="1">
        <v>44254</v>
      </c>
      <c r="E1992" s="1">
        <v>45137</v>
      </c>
      <c r="F1992" t="s">
        <v>3019</v>
      </c>
      <c r="G1992" t="s">
        <v>7372</v>
      </c>
      <c r="H1992" t="s">
        <v>7373</v>
      </c>
      <c r="I1992" t="s">
        <v>89</v>
      </c>
      <c r="J1992" t="s">
        <v>32</v>
      </c>
      <c r="K1992" t="s">
        <v>33</v>
      </c>
      <c r="L1992" t="s">
        <v>34</v>
      </c>
      <c r="M1992" t="s">
        <v>63</v>
      </c>
      <c r="N1992" t="s">
        <v>140</v>
      </c>
      <c r="O1992" t="s">
        <v>7374</v>
      </c>
      <c r="P1992" t="s">
        <v>38</v>
      </c>
      <c r="Q1992" t="s">
        <v>111</v>
      </c>
      <c r="R1992" s="1">
        <v>31726</v>
      </c>
      <c r="S1992" t="s">
        <v>40</v>
      </c>
      <c r="T1992" t="s">
        <v>2800</v>
      </c>
      <c r="U1992" t="s">
        <v>55</v>
      </c>
      <c r="V1992">
        <v>37752</v>
      </c>
      <c r="W1992" t="s">
        <v>43</v>
      </c>
      <c r="X1992" t="s">
        <v>75</v>
      </c>
      <c r="Y1992" t="s">
        <v>45</v>
      </c>
      <c r="Z1992">
        <v>4</v>
      </c>
    </row>
    <row r="1993" spans="1:26" x14ac:dyDescent="0.3">
      <c r="A1993">
        <v>2418</v>
      </c>
      <c r="B1993" t="s">
        <v>5821</v>
      </c>
      <c r="C1993" t="s">
        <v>434</v>
      </c>
      <c r="D1993" s="1">
        <v>44587</v>
      </c>
      <c r="E1993" s="1">
        <v>45050</v>
      </c>
      <c r="F1993" t="s">
        <v>3019</v>
      </c>
      <c r="G1993" t="s">
        <v>7375</v>
      </c>
      <c r="H1993" t="s">
        <v>7376</v>
      </c>
      <c r="I1993" t="s">
        <v>31</v>
      </c>
      <c r="J1993" t="s">
        <v>2300</v>
      </c>
      <c r="K1993" t="s">
        <v>33</v>
      </c>
      <c r="L1993" t="s">
        <v>64</v>
      </c>
      <c r="M1993" t="s">
        <v>35</v>
      </c>
      <c r="N1993" t="s">
        <v>99</v>
      </c>
      <c r="O1993" t="s">
        <v>7377</v>
      </c>
      <c r="P1993" t="s">
        <v>38</v>
      </c>
      <c r="Q1993" t="s">
        <v>177</v>
      </c>
      <c r="R1993" s="1">
        <v>15512</v>
      </c>
      <c r="S1993" t="s">
        <v>40</v>
      </c>
      <c r="T1993" t="s">
        <v>243</v>
      </c>
      <c r="U1993" t="s">
        <v>55</v>
      </c>
      <c r="V1993">
        <v>16793</v>
      </c>
      <c r="W1993" t="s">
        <v>93</v>
      </c>
      <c r="X1993" t="s">
        <v>84</v>
      </c>
      <c r="Y1993" t="s">
        <v>45</v>
      </c>
      <c r="Z1993">
        <v>1</v>
      </c>
    </row>
    <row r="1994" spans="1:26" x14ac:dyDescent="0.3">
      <c r="A1994">
        <v>2419</v>
      </c>
      <c r="B1994" t="s">
        <v>3208</v>
      </c>
      <c r="C1994" t="s">
        <v>7378</v>
      </c>
      <c r="D1994" s="1">
        <v>43922</v>
      </c>
      <c r="E1994" s="1"/>
      <c r="F1994" t="s">
        <v>3019</v>
      </c>
      <c r="G1994" t="s">
        <v>7379</v>
      </c>
      <c r="H1994" t="s">
        <v>7380</v>
      </c>
      <c r="I1994" t="s">
        <v>50</v>
      </c>
      <c r="J1994" t="s">
        <v>32</v>
      </c>
      <c r="K1994" t="s">
        <v>52</v>
      </c>
      <c r="L1994" t="s">
        <v>51</v>
      </c>
      <c r="M1994" t="s">
        <v>35</v>
      </c>
      <c r="N1994" t="s">
        <v>36</v>
      </c>
      <c r="O1994" t="s">
        <v>37</v>
      </c>
      <c r="P1994" t="s">
        <v>38</v>
      </c>
      <c r="Q1994" t="s">
        <v>305</v>
      </c>
      <c r="R1994" s="1">
        <v>36754</v>
      </c>
      <c r="S1994" t="s">
        <v>40</v>
      </c>
      <c r="T1994" t="s">
        <v>92</v>
      </c>
      <c r="U1994" t="s">
        <v>42</v>
      </c>
      <c r="V1994">
        <v>94808</v>
      </c>
      <c r="W1994" t="s">
        <v>43</v>
      </c>
      <c r="X1994" t="s">
        <v>84</v>
      </c>
      <c r="Y1994" t="s">
        <v>45</v>
      </c>
      <c r="Z1994">
        <v>2</v>
      </c>
    </row>
    <row r="1995" spans="1:26" x14ac:dyDescent="0.3">
      <c r="A1995">
        <v>2420</v>
      </c>
      <c r="B1995" t="s">
        <v>7381</v>
      </c>
      <c r="C1995" t="s">
        <v>6276</v>
      </c>
      <c r="D1995" s="1">
        <v>43985</v>
      </c>
      <c r="E1995" s="1"/>
      <c r="F1995" t="s">
        <v>3019</v>
      </c>
      <c r="G1995" t="s">
        <v>7382</v>
      </c>
      <c r="H1995" t="s">
        <v>7383</v>
      </c>
      <c r="I1995" t="s">
        <v>139</v>
      </c>
      <c r="J1995" t="s">
        <v>32</v>
      </c>
      <c r="K1995" t="s">
        <v>33</v>
      </c>
      <c r="L1995" t="s">
        <v>64</v>
      </c>
      <c r="M1995" t="s">
        <v>63</v>
      </c>
      <c r="N1995" t="s">
        <v>36</v>
      </c>
      <c r="O1995" t="s">
        <v>37</v>
      </c>
      <c r="P1995" t="s">
        <v>38</v>
      </c>
      <c r="Q1995" t="s">
        <v>177</v>
      </c>
      <c r="R1995" s="1">
        <v>17989</v>
      </c>
      <c r="S1995" t="s">
        <v>40</v>
      </c>
      <c r="T1995" t="s">
        <v>178</v>
      </c>
      <c r="U1995" t="s">
        <v>42</v>
      </c>
      <c r="V1995">
        <v>22631</v>
      </c>
      <c r="W1995" t="s">
        <v>43</v>
      </c>
      <c r="X1995" t="s">
        <v>75</v>
      </c>
      <c r="Y1995" t="s">
        <v>45</v>
      </c>
      <c r="Z1995">
        <v>5</v>
      </c>
    </row>
    <row r="1996" spans="1:26" x14ac:dyDescent="0.3">
      <c r="A1996">
        <v>2421</v>
      </c>
      <c r="B1996" t="s">
        <v>7384</v>
      </c>
      <c r="C1996" t="s">
        <v>5322</v>
      </c>
      <c r="D1996" s="1">
        <v>44520</v>
      </c>
      <c r="E1996" s="1"/>
      <c r="F1996" t="s">
        <v>3019</v>
      </c>
      <c r="G1996" t="s">
        <v>7385</v>
      </c>
      <c r="H1996" t="s">
        <v>7386</v>
      </c>
      <c r="I1996" t="s">
        <v>118</v>
      </c>
      <c r="J1996" t="s">
        <v>32</v>
      </c>
      <c r="K1996" t="s">
        <v>63</v>
      </c>
      <c r="L1996" t="s">
        <v>34</v>
      </c>
      <c r="M1996" t="s">
        <v>52</v>
      </c>
      <c r="N1996" t="s">
        <v>36</v>
      </c>
      <c r="O1996" t="s">
        <v>37</v>
      </c>
      <c r="P1996" t="s">
        <v>38</v>
      </c>
      <c r="Q1996" t="s">
        <v>111</v>
      </c>
      <c r="R1996" s="1">
        <v>31658</v>
      </c>
      <c r="S1996" t="s">
        <v>40</v>
      </c>
      <c r="T1996" t="s">
        <v>113</v>
      </c>
      <c r="U1996" t="s">
        <v>42</v>
      </c>
      <c r="V1996">
        <v>70680</v>
      </c>
      <c r="W1996" t="s">
        <v>128</v>
      </c>
      <c r="X1996" t="s">
        <v>84</v>
      </c>
      <c r="Y1996" t="s">
        <v>45</v>
      </c>
      <c r="Z1996">
        <v>2</v>
      </c>
    </row>
    <row r="1997" spans="1:26" x14ac:dyDescent="0.3">
      <c r="A1997">
        <v>2422</v>
      </c>
      <c r="B1997" t="s">
        <v>3257</v>
      </c>
      <c r="C1997" t="s">
        <v>1686</v>
      </c>
      <c r="D1997" s="1">
        <v>44551</v>
      </c>
      <c r="E1997" s="1">
        <v>44658</v>
      </c>
      <c r="F1997" t="s">
        <v>3019</v>
      </c>
      <c r="G1997" t="s">
        <v>7387</v>
      </c>
      <c r="H1997" t="s">
        <v>7388</v>
      </c>
      <c r="I1997" t="s">
        <v>62</v>
      </c>
      <c r="J1997" t="s">
        <v>745</v>
      </c>
      <c r="K1997" t="s">
        <v>52</v>
      </c>
      <c r="L1997" t="s">
        <v>51</v>
      </c>
      <c r="M1997" t="s">
        <v>35</v>
      </c>
      <c r="N1997" t="s">
        <v>99</v>
      </c>
      <c r="O1997" t="s">
        <v>7389</v>
      </c>
      <c r="P1997" t="s">
        <v>38</v>
      </c>
      <c r="Q1997" t="s">
        <v>81</v>
      </c>
      <c r="R1997" s="1">
        <v>17973</v>
      </c>
      <c r="S1997" t="s">
        <v>40</v>
      </c>
      <c r="T1997" t="s">
        <v>83</v>
      </c>
      <c r="U1997" t="s">
        <v>55</v>
      </c>
      <c r="V1997">
        <v>86374</v>
      </c>
      <c r="W1997" t="s">
        <v>56</v>
      </c>
      <c r="X1997" t="s">
        <v>44</v>
      </c>
      <c r="Y1997" t="s">
        <v>45</v>
      </c>
      <c r="Z1997">
        <v>2</v>
      </c>
    </row>
    <row r="1998" spans="1:26" x14ac:dyDescent="0.3">
      <c r="A1998">
        <v>2423</v>
      </c>
      <c r="B1998" t="s">
        <v>5352</v>
      </c>
      <c r="C1998" t="s">
        <v>5193</v>
      </c>
      <c r="D1998" s="1">
        <v>43383</v>
      </c>
      <c r="E1998" s="1"/>
      <c r="F1998" t="s">
        <v>3727</v>
      </c>
      <c r="G1998" t="s">
        <v>7390</v>
      </c>
      <c r="H1998" t="s">
        <v>7391</v>
      </c>
      <c r="I1998" t="s">
        <v>168</v>
      </c>
      <c r="J1998" t="s">
        <v>32</v>
      </c>
      <c r="K1998" t="s">
        <v>33</v>
      </c>
      <c r="L1998" t="s">
        <v>51</v>
      </c>
      <c r="M1998" t="s">
        <v>63</v>
      </c>
      <c r="N1998" t="s">
        <v>36</v>
      </c>
      <c r="O1998" t="s">
        <v>37</v>
      </c>
      <c r="P1998" t="s">
        <v>38</v>
      </c>
      <c r="Q1998" t="s">
        <v>81</v>
      </c>
      <c r="R1998" s="1">
        <v>28439</v>
      </c>
      <c r="S1998" t="s">
        <v>40</v>
      </c>
      <c r="T1998" t="s">
        <v>83</v>
      </c>
      <c r="U1998" t="s">
        <v>55</v>
      </c>
      <c r="V1998">
        <v>93897</v>
      </c>
      <c r="W1998" t="s">
        <v>128</v>
      </c>
      <c r="X1998" t="s">
        <v>104</v>
      </c>
      <c r="Y1998" t="s">
        <v>45</v>
      </c>
      <c r="Z1998">
        <v>1</v>
      </c>
    </row>
    <row r="1999" spans="1:26" x14ac:dyDescent="0.3">
      <c r="A1999">
        <v>2424</v>
      </c>
      <c r="B1999" t="s">
        <v>4426</v>
      </c>
      <c r="C1999" t="s">
        <v>6200</v>
      </c>
      <c r="D1999" s="1">
        <v>43522</v>
      </c>
      <c r="E1999" s="1">
        <v>44279</v>
      </c>
      <c r="F1999" t="s">
        <v>1779</v>
      </c>
      <c r="G1999" t="s">
        <v>7392</v>
      </c>
      <c r="H1999" t="s">
        <v>7393</v>
      </c>
      <c r="I1999" t="s">
        <v>133</v>
      </c>
      <c r="J1999" t="s">
        <v>32</v>
      </c>
      <c r="K1999" t="s">
        <v>63</v>
      </c>
      <c r="L1999" t="s">
        <v>34</v>
      </c>
      <c r="M1999" t="s">
        <v>63</v>
      </c>
      <c r="N1999" t="s">
        <v>126</v>
      </c>
      <c r="O1999" t="s">
        <v>7394</v>
      </c>
      <c r="P1999" t="s">
        <v>1843</v>
      </c>
      <c r="Q1999" t="s">
        <v>111</v>
      </c>
      <c r="R1999" s="1">
        <v>27259</v>
      </c>
      <c r="S1999" t="s">
        <v>40</v>
      </c>
      <c r="T1999" t="s">
        <v>103</v>
      </c>
      <c r="U1999" t="s">
        <v>55</v>
      </c>
      <c r="V1999">
        <v>47083</v>
      </c>
      <c r="W1999" t="s">
        <v>56</v>
      </c>
      <c r="X1999" t="s">
        <v>104</v>
      </c>
      <c r="Y1999" t="s">
        <v>45</v>
      </c>
      <c r="Z1999">
        <v>2</v>
      </c>
    </row>
    <row r="2000" spans="1:26" x14ac:dyDescent="0.3">
      <c r="A2000">
        <v>2425</v>
      </c>
      <c r="B2000" t="s">
        <v>1844</v>
      </c>
      <c r="C2000" t="s">
        <v>870</v>
      </c>
      <c r="D2000" s="1">
        <v>44731</v>
      </c>
      <c r="E2000" s="1">
        <v>45066</v>
      </c>
      <c r="F2000" t="s">
        <v>6985</v>
      </c>
      <c r="G2000" t="s">
        <v>7395</v>
      </c>
      <c r="H2000" t="s">
        <v>7396</v>
      </c>
      <c r="I2000" t="s">
        <v>139</v>
      </c>
      <c r="J2000" t="s">
        <v>32</v>
      </c>
      <c r="K2000" t="s">
        <v>33</v>
      </c>
      <c r="L2000" t="s">
        <v>34</v>
      </c>
      <c r="M2000" t="s">
        <v>63</v>
      </c>
      <c r="N2000" t="s">
        <v>126</v>
      </c>
      <c r="O2000" t="s">
        <v>7397</v>
      </c>
      <c r="P2000" t="s">
        <v>38</v>
      </c>
      <c r="Q2000" t="s">
        <v>305</v>
      </c>
      <c r="R2000" s="1">
        <v>30117</v>
      </c>
      <c r="S2000" t="s">
        <v>40</v>
      </c>
      <c r="T2000" t="s">
        <v>92</v>
      </c>
      <c r="U2000" t="s">
        <v>55</v>
      </c>
      <c r="V2000">
        <v>61895</v>
      </c>
      <c r="W2000" t="s">
        <v>128</v>
      </c>
      <c r="X2000" t="s">
        <v>104</v>
      </c>
      <c r="Y2000" t="s">
        <v>45</v>
      </c>
      <c r="Z2000">
        <v>2</v>
      </c>
    </row>
    <row r="2001" spans="1:26" x14ac:dyDescent="0.3">
      <c r="A2001">
        <v>2426</v>
      </c>
      <c r="B2001" t="s">
        <v>3240</v>
      </c>
      <c r="C2001" t="s">
        <v>1479</v>
      </c>
      <c r="D2001" s="1">
        <v>44032</v>
      </c>
      <c r="E2001" s="1">
        <v>45117</v>
      </c>
      <c r="F2001" t="s">
        <v>2309</v>
      </c>
      <c r="G2001" t="s">
        <v>7398</v>
      </c>
      <c r="H2001" t="s">
        <v>7399</v>
      </c>
      <c r="I2001" t="s">
        <v>50</v>
      </c>
      <c r="J2001" t="s">
        <v>32</v>
      </c>
      <c r="K2001" t="s">
        <v>63</v>
      </c>
      <c r="L2001" t="s">
        <v>34</v>
      </c>
      <c r="M2001" t="s">
        <v>52</v>
      </c>
      <c r="N2001" t="s">
        <v>140</v>
      </c>
      <c r="O2001" t="s">
        <v>7400</v>
      </c>
      <c r="P2001" t="s">
        <v>38</v>
      </c>
      <c r="Q2001" t="s">
        <v>81</v>
      </c>
      <c r="R2001" s="1">
        <v>21612</v>
      </c>
      <c r="S2001" t="s">
        <v>40</v>
      </c>
      <c r="T2001" t="s">
        <v>226</v>
      </c>
      <c r="U2001" t="s">
        <v>42</v>
      </c>
      <c r="V2001">
        <v>43373</v>
      </c>
      <c r="W2001" t="s">
        <v>43</v>
      </c>
      <c r="X2001" t="s">
        <v>44</v>
      </c>
      <c r="Y2001" t="s">
        <v>45</v>
      </c>
      <c r="Z2001">
        <v>2</v>
      </c>
    </row>
    <row r="2002" spans="1:26" x14ac:dyDescent="0.3">
      <c r="A2002">
        <v>2427</v>
      </c>
      <c r="B2002" t="s">
        <v>7401</v>
      </c>
      <c r="C2002" t="s">
        <v>2171</v>
      </c>
      <c r="D2002" s="1">
        <v>43847</v>
      </c>
      <c r="E2002" s="1">
        <v>43941</v>
      </c>
      <c r="F2002" t="s">
        <v>2309</v>
      </c>
      <c r="G2002" t="s">
        <v>7402</v>
      </c>
      <c r="H2002" t="s">
        <v>7403</v>
      </c>
      <c r="I2002" t="s">
        <v>31</v>
      </c>
      <c r="J2002" t="s">
        <v>32</v>
      </c>
      <c r="K2002" t="s">
        <v>52</v>
      </c>
      <c r="L2002" t="s">
        <v>34</v>
      </c>
      <c r="M2002" t="s">
        <v>63</v>
      </c>
      <c r="N2002" t="s">
        <v>175</v>
      </c>
      <c r="O2002" t="s">
        <v>7404</v>
      </c>
      <c r="P2002" t="s">
        <v>170</v>
      </c>
      <c r="Q2002" t="s">
        <v>90</v>
      </c>
      <c r="R2002" s="1">
        <v>20781</v>
      </c>
      <c r="S2002" t="s">
        <v>40</v>
      </c>
      <c r="T2002" t="s">
        <v>582</v>
      </c>
      <c r="U2002" t="s">
        <v>42</v>
      </c>
      <c r="V2002">
        <v>87868</v>
      </c>
      <c r="W2002" t="s">
        <v>128</v>
      </c>
      <c r="X2002" t="s">
        <v>104</v>
      </c>
      <c r="Y2002" t="s">
        <v>45</v>
      </c>
      <c r="Z2002">
        <v>5</v>
      </c>
    </row>
    <row r="2003" spans="1:26" x14ac:dyDescent="0.3">
      <c r="A2003">
        <v>2428</v>
      </c>
      <c r="B2003" t="s">
        <v>5414</v>
      </c>
      <c r="C2003" t="s">
        <v>348</v>
      </c>
      <c r="D2003" s="1">
        <v>44351</v>
      </c>
      <c r="E2003" s="1">
        <v>44603</v>
      </c>
      <c r="F2003" t="s">
        <v>2329</v>
      </c>
      <c r="G2003" t="s">
        <v>7405</v>
      </c>
      <c r="H2003" t="s">
        <v>7406</v>
      </c>
      <c r="I2003" t="s">
        <v>89</v>
      </c>
      <c r="J2003" t="s">
        <v>32</v>
      </c>
      <c r="K2003" t="s">
        <v>52</v>
      </c>
      <c r="L2003" t="s">
        <v>64</v>
      </c>
      <c r="M2003" t="s">
        <v>35</v>
      </c>
      <c r="N2003" t="s">
        <v>175</v>
      </c>
      <c r="O2003" t="s">
        <v>7407</v>
      </c>
      <c r="P2003" t="s">
        <v>170</v>
      </c>
      <c r="Q2003" t="s">
        <v>504</v>
      </c>
      <c r="R2003" s="1">
        <v>23033</v>
      </c>
      <c r="S2003" t="s">
        <v>40</v>
      </c>
      <c r="T2003" t="s">
        <v>3108</v>
      </c>
      <c r="U2003" t="s">
        <v>42</v>
      </c>
      <c r="V2003">
        <v>7404</v>
      </c>
      <c r="W2003" t="s">
        <v>43</v>
      </c>
      <c r="X2003" t="s">
        <v>104</v>
      </c>
      <c r="Y2003" t="s">
        <v>45</v>
      </c>
      <c r="Z2003">
        <v>4</v>
      </c>
    </row>
    <row r="2004" spans="1:26" x14ac:dyDescent="0.3">
      <c r="A2004">
        <v>2429</v>
      </c>
      <c r="B2004" t="s">
        <v>1586</v>
      </c>
      <c r="C2004" t="s">
        <v>7408</v>
      </c>
      <c r="D2004" s="1">
        <v>43574</v>
      </c>
      <c r="E2004" s="1">
        <v>44014</v>
      </c>
      <c r="F2004" t="s">
        <v>3019</v>
      </c>
      <c r="G2004" t="s">
        <v>7409</v>
      </c>
      <c r="H2004" t="s">
        <v>7410</v>
      </c>
      <c r="I2004" t="s">
        <v>89</v>
      </c>
      <c r="J2004" t="s">
        <v>32</v>
      </c>
      <c r="K2004" t="s">
        <v>52</v>
      </c>
      <c r="L2004" t="s">
        <v>34</v>
      </c>
      <c r="M2004" t="s">
        <v>35</v>
      </c>
      <c r="N2004" t="s">
        <v>99</v>
      </c>
      <c r="O2004" t="s">
        <v>7411</v>
      </c>
      <c r="P2004" t="s">
        <v>38</v>
      </c>
      <c r="Q2004" t="s">
        <v>90</v>
      </c>
      <c r="R2004" s="1">
        <v>36281</v>
      </c>
      <c r="S2004" t="s">
        <v>40</v>
      </c>
      <c r="T2004" t="s">
        <v>83</v>
      </c>
      <c r="U2004" t="s">
        <v>55</v>
      </c>
      <c r="V2004">
        <v>68494</v>
      </c>
      <c r="W2004" t="s">
        <v>93</v>
      </c>
      <c r="X2004" t="s">
        <v>44</v>
      </c>
      <c r="Y2004" t="s">
        <v>45</v>
      </c>
      <c r="Z2004">
        <v>4</v>
      </c>
    </row>
    <row r="2005" spans="1:26" x14ac:dyDescent="0.3">
      <c r="A2005">
        <v>2430</v>
      </c>
      <c r="B2005" t="s">
        <v>7412</v>
      </c>
      <c r="C2005" t="s">
        <v>819</v>
      </c>
      <c r="D2005" s="1">
        <v>43421</v>
      </c>
      <c r="E2005" s="1">
        <v>44185</v>
      </c>
      <c r="F2005" t="s">
        <v>3019</v>
      </c>
      <c r="G2005" t="s">
        <v>7413</v>
      </c>
      <c r="H2005" t="s">
        <v>7414</v>
      </c>
      <c r="I2005" t="s">
        <v>31</v>
      </c>
      <c r="J2005" t="s">
        <v>32</v>
      </c>
      <c r="K2005" t="s">
        <v>63</v>
      </c>
      <c r="L2005" t="s">
        <v>64</v>
      </c>
      <c r="M2005" t="s">
        <v>52</v>
      </c>
      <c r="N2005" t="s">
        <v>175</v>
      </c>
      <c r="O2005" t="s">
        <v>7415</v>
      </c>
      <c r="P2005" t="s">
        <v>38</v>
      </c>
      <c r="Q2005" t="s">
        <v>81</v>
      </c>
      <c r="R2005" s="1">
        <v>17648</v>
      </c>
      <c r="S2005" t="s">
        <v>40</v>
      </c>
      <c r="T2005" t="s">
        <v>103</v>
      </c>
      <c r="U2005" t="s">
        <v>55</v>
      </c>
      <c r="V2005">
        <v>69480</v>
      </c>
      <c r="W2005" t="s">
        <v>43</v>
      </c>
      <c r="X2005" t="s">
        <v>75</v>
      </c>
      <c r="Y2005" t="s">
        <v>45</v>
      </c>
      <c r="Z2005">
        <v>2</v>
      </c>
    </row>
    <row r="2006" spans="1:26" x14ac:dyDescent="0.3">
      <c r="A2006">
        <v>2431</v>
      </c>
      <c r="B2006" t="s">
        <v>5836</v>
      </c>
      <c r="C2006" t="s">
        <v>4609</v>
      </c>
      <c r="D2006" s="1">
        <v>44791</v>
      </c>
      <c r="E2006" s="1">
        <v>45097</v>
      </c>
      <c r="F2006" t="s">
        <v>3019</v>
      </c>
      <c r="G2006" t="s">
        <v>7416</v>
      </c>
      <c r="H2006" t="s">
        <v>7417</v>
      </c>
      <c r="I2006" t="s">
        <v>133</v>
      </c>
      <c r="J2006" t="s">
        <v>32</v>
      </c>
      <c r="K2006" t="s">
        <v>33</v>
      </c>
      <c r="L2006" t="s">
        <v>51</v>
      </c>
      <c r="M2006" t="s">
        <v>63</v>
      </c>
      <c r="N2006" t="s">
        <v>126</v>
      </c>
      <c r="O2006" t="s">
        <v>7418</v>
      </c>
      <c r="P2006" t="s">
        <v>38</v>
      </c>
      <c r="Q2006" t="s">
        <v>81</v>
      </c>
      <c r="R2006" s="1">
        <v>15412</v>
      </c>
      <c r="S2006" t="s">
        <v>40</v>
      </c>
      <c r="T2006" t="s">
        <v>83</v>
      </c>
      <c r="U2006" t="s">
        <v>42</v>
      </c>
      <c r="V2006">
        <v>16520</v>
      </c>
      <c r="W2006" t="s">
        <v>128</v>
      </c>
      <c r="X2006" t="s">
        <v>44</v>
      </c>
      <c r="Y2006" t="s">
        <v>45</v>
      </c>
      <c r="Z2006">
        <v>4</v>
      </c>
    </row>
    <row r="2007" spans="1:26" x14ac:dyDescent="0.3">
      <c r="A2007">
        <v>2432</v>
      </c>
      <c r="B2007" t="s">
        <v>7419</v>
      </c>
      <c r="C2007" t="s">
        <v>1132</v>
      </c>
      <c r="D2007" s="1">
        <v>44967</v>
      </c>
      <c r="E2007" s="1">
        <v>45040</v>
      </c>
      <c r="F2007" t="s">
        <v>3019</v>
      </c>
      <c r="G2007" t="s">
        <v>7420</v>
      </c>
      <c r="H2007" t="s">
        <v>7421</v>
      </c>
      <c r="I2007" t="s">
        <v>50</v>
      </c>
      <c r="J2007" t="s">
        <v>745</v>
      </c>
      <c r="K2007" t="s">
        <v>33</v>
      </c>
      <c r="L2007" t="s">
        <v>34</v>
      </c>
      <c r="M2007" t="s">
        <v>63</v>
      </c>
      <c r="N2007" t="s">
        <v>140</v>
      </c>
      <c r="O2007" t="s">
        <v>7422</v>
      </c>
      <c r="P2007" t="s">
        <v>38</v>
      </c>
      <c r="Q2007" t="s">
        <v>504</v>
      </c>
      <c r="R2007" s="1">
        <v>23119</v>
      </c>
      <c r="S2007" t="s">
        <v>40</v>
      </c>
      <c r="T2007" t="s">
        <v>3108</v>
      </c>
      <c r="U2007" t="s">
        <v>42</v>
      </c>
      <c r="V2007">
        <v>44133</v>
      </c>
      <c r="W2007" t="s">
        <v>128</v>
      </c>
      <c r="X2007" t="s">
        <v>84</v>
      </c>
      <c r="Y2007" t="s">
        <v>45</v>
      </c>
      <c r="Z2007">
        <v>2</v>
      </c>
    </row>
    <row r="2008" spans="1:26" x14ac:dyDescent="0.3">
      <c r="A2008">
        <v>2433</v>
      </c>
      <c r="B2008" t="s">
        <v>6919</v>
      </c>
      <c r="C2008" t="s">
        <v>4334</v>
      </c>
      <c r="D2008" s="1">
        <v>43943</v>
      </c>
      <c r="E2008" s="1">
        <v>44776</v>
      </c>
      <c r="F2008" t="s">
        <v>3019</v>
      </c>
      <c r="G2008" t="s">
        <v>7423</v>
      </c>
      <c r="H2008" t="s">
        <v>7424</v>
      </c>
      <c r="I2008" t="s">
        <v>139</v>
      </c>
      <c r="J2008" t="s">
        <v>32</v>
      </c>
      <c r="K2008" t="s">
        <v>33</v>
      </c>
      <c r="L2008" t="s">
        <v>34</v>
      </c>
      <c r="M2008" t="s">
        <v>35</v>
      </c>
      <c r="N2008" t="s">
        <v>140</v>
      </c>
      <c r="O2008" t="s">
        <v>7425</v>
      </c>
      <c r="P2008" t="s">
        <v>38</v>
      </c>
      <c r="Q2008" t="s">
        <v>111</v>
      </c>
      <c r="R2008" s="1">
        <v>28002</v>
      </c>
      <c r="S2008" t="s">
        <v>40</v>
      </c>
      <c r="T2008" t="s">
        <v>419</v>
      </c>
      <c r="U2008" t="s">
        <v>55</v>
      </c>
      <c r="V2008">
        <v>28492</v>
      </c>
      <c r="W2008" t="s">
        <v>43</v>
      </c>
      <c r="X2008" t="s">
        <v>44</v>
      </c>
      <c r="Y2008" t="s">
        <v>45</v>
      </c>
      <c r="Z2008">
        <v>1</v>
      </c>
    </row>
    <row r="2009" spans="1:26" x14ac:dyDescent="0.3">
      <c r="A2009">
        <v>2434</v>
      </c>
      <c r="B2009" t="s">
        <v>2071</v>
      </c>
      <c r="C2009" t="s">
        <v>7426</v>
      </c>
      <c r="D2009" s="1">
        <v>44940</v>
      </c>
      <c r="E2009" s="1">
        <v>45053</v>
      </c>
      <c r="F2009" t="s">
        <v>3019</v>
      </c>
      <c r="G2009" t="s">
        <v>7427</v>
      </c>
      <c r="H2009" t="s">
        <v>7428</v>
      </c>
      <c r="I2009" t="s">
        <v>80</v>
      </c>
      <c r="J2009" t="s">
        <v>32</v>
      </c>
      <c r="K2009" t="s">
        <v>52</v>
      </c>
      <c r="L2009" t="s">
        <v>51</v>
      </c>
      <c r="M2009" t="s">
        <v>63</v>
      </c>
      <c r="N2009" t="s">
        <v>99</v>
      </c>
      <c r="O2009" t="s">
        <v>7429</v>
      </c>
      <c r="P2009" t="s">
        <v>38</v>
      </c>
      <c r="Q2009" t="s">
        <v>81</v>
      </c>
      <c r="R2009" s="1">
        <v>33503</v>
      </c>
      <c r="S2009" t="s">
        <v>40</v>
      </c>
      <c r="T2009" t="s">
        <v>226</v>
      </c>
      <c r="U2009" t="s">
        <v>55</v>
      </c>
      <c r="V2009">
        <v>34702</v>
      </c>
      <c r="W2009" t="s">
        <v>128</v>
      </c>
      <c r="X2009" t="s">
        <v>75</v>
      </c>
      <c r="Y2009" t="s">
        <v>45</v>
      </c>
      <c r="Z2009">
        <v>5</v>
      </c>
    </row>
    <row r="2010" spans="1:26" x14ac:dyDescent="0.3">
      <c r="A2010">
        <v>2435</v>
      </c>
      <c r="B2010" t="s">
        <v>7430</v>
      </c>
      <c r="C2010" t="s">
        <v>1741</v>
      </c>
      <c r="D2010" s="1">
        <v>44998</v>
      </c>
      <c r="E2010" s="1">
        <v>45006</v>
      </c>
      <c r="F2010" t="s">
        <v>3019</v>
      </c>
      <c r="G2010" t="s">
        <v>7431</v>
      </c>
      <c r="H2010" t="s">
        <v>7432</v>
      </c>
      <c r="I2010" t="s">
        <v>168</v>
      </c>
      <c r="J2010" t="s">
        <v>2300</v>
      </c>
      <c r="K2010" t="s">
        <v>63</v>
      </c>
      <c r="L2010" t="s">
        <v>34</v>
      </c>
      <c r="M2010" t="s">
        <v>52</v>
      </c>
      <c r="N2010" t="s">
        <v>99</v>
      </c>
      <c r="O2010" t="s">
        <v>7433</v>
      </c>
      <c r="P2010" t="s">
        <v>38</v>
      </c>
      <c r="Q2010" t="s">
        <v>111</v>
      </c>
      <c r="R2010" s="1">
        <v>30107</v>
      </c>
      <c r="S2010" t="s">
        <v>40</v>
      </c>
      <c r="T2010" t="s">
        <v>1541</v>
      </c>
      <c r="U2010" t="s">
        <v>55</v>
      </c>
      <c r="V2010">
        <v>97893</v>
      </c>
      <c r="W2010" t="s">
        <v>74</v>
      </c>
      <c r="X2010" t="s">
        <v>44</v>
      </c>
      <c r="Y2010" t="s">
        <v>45</v>
      </c>
      <c r="Z2010">
        <v>2</v>
      </c>
    </row>
    <row r="2011" spans="1:26" x14ac:dyDescent="0.3">
      <c r="A2011">
        <v>2436</v>
      </c>
      <c r="B2011" t="s">
        <v>741</v>
      </c>
      <c r="C2011" t="s">
        <v>661</v>
      </c>
      <c r="D2011" s="1">
        <v>44925</v>
      </c>
      <c r="E2011" s="1">
        <v>45032</v>
      </c>
      <c r="F2011" t="s">
        <v>3019</v>
      </c>
      <c r="G2011" t="s">
        <v>6581</v>
      </c>
      <c r="H2011" t="s">
        <v>7434</v>
      </c>
      <c r="I2011" t="s">
        <v>98</v>
      </c>
      <c r="J2011" t="s">
        <v>2300</v>
      </c>
      <c r="K2011" t="s">
        <v>63</v>
      </c>
      <c r="L2011" t="s">
        <v>64</v>
      </c>
      <c r="M2011" t="s">
        <v>52</v>
      </c>
      <c r="N2011" t="s">
        <v>175</v>
      </c>
      <c r="O2011" t="s">
        <v>7435</v>
      </c>
      <c r="P2011" t="s">
        <v>38</v>
      </c>
      <c r="Q2011" t="s">
        <v>90</v>
      </c>
      <c r="R2011" s="1">
        <v>21298</v>
      </c>
      <c r="S2011" t="s">
        <v>40</v>
      </c>
      <c r="T2011" t="s">
        <v>193</v>
      </c>
      <c r="U2011" t="s">
        <v>55</v>
      </c>
      <c r="V2011">
        <v>94765</v>
      </c>
      <c r="W2011" t="s">
        <v>128</v>
      </c>
      <c r="X2011" t="s">
        <v>44</v>
      </c>
      <c r="Y2011" t="s">
        <v>45</v>
      </c>
      <c r="Z2011">
        <v>4</v>
      </c>
    </row>
    <row r="2012" spans="1:26" x14ac:dyDescent="0.3">
      <c r="A2012">
        <v>2437</v>
      </c>
      <c r="B2012" t="s">
        <v>5081</v>
      </c>
      <c r="C2012" t="s">
        <v>4255</v>
      </c>
      <c r="D2012" s="1">
        <v>43986</v>
      </c>
      <c r="E2012" s="1">
        <v>44864</v>
      </c>
      <c r="F2012" t="s">
        <v>3019</v>
      </c>
      <c r="G2012" t="s">
        <v>7436</v>
      </c>
      <c r="H2012" t="s">
        <v>7437</v>
      </c>
      <c r="I2012" t="s">
        <v>118</v>
      </c>
      <c r="J2012" t="s">
        <v>2300</v>
      </c>
      <c r="K2012" t="s">
        <v>63</v>
      </c>
      <c r="L2012" t="s">
        <v>51</v>
      </c>
      <c r="M2012" t="s">
        <v>63</v>
      </c>
      <c r="N2012" t="s">
        <v>175</v>
      </c>
      <c r="O2012" t="s">
        <v>7438</v>
      </c>
      <c r="P2012" t="s">
        <v>38</v>
      </c>
      <c r="Q2012" t="s">
        <v>286</v>
      </c>
      <c r="R2012" s="1">
        <v>28275</v>
      </c>
      <c r="S2012" t="s">
        <v>40</v>
      </c>
      <c r="T2012" t="s">
        <v>287</v>
      </c>
      <c r="U2012" t="s">
        <v>42</v>
      </c>
      <c r="V2012">
        <v>83290</v>
      </c>
      <c r="W2012" t="s">
        <v>74</v>
      </c>
      <c r="X2012" t="s">
        <v>75</v>
      </c>
      <c r="Y2012" t="s">
        <v>45</v>
      </c>
      <c r="Z2012">
        <v>2</v>
      </c>
    </row>
    <row r="2013" spans="1:26" x14ac:dyDescent="0.3">
      <c r="A2013">
        <v>2438</v>
      </c>
      <c r="B2013" t="s">
        <v>4182</v>
      </c>
      <c r="C2013" t="s">
        <v>897</v>
      </c>
      <c r="D2013" s="1">
        <v>44633</v>
      </c>
      <c r="E2013" s="1"/>
      <c r="F2013" t="s">
        <v>3019</v>
      </c>
      <c r="G2013" t="s">
        <v>7439</v>
      </c>
      <c r="H2013" t="s">
        <v>7440</v>
      </c>
      <c r="I2013" t="s">
        <v>62</v>
      </c>
      <c r="J2013" t="s">
        <v>32</v>
      </c>
      <c r="K2013" t="s">
        <v>33</v>
      </c>
      <c r="L2013" t="s">
        <v>51</v>
      </c>
      <c r="M2013" t="s">
        <v>63</v>
      </c>
      <c r="N2013" t="s">
        <v>36</v>
      </c>
      <c r="O2013" t="s">
        <v>37</v>
      </c>
      <c r="P2013" t="s">
        <v>38</v>
      </c>
      <c r="Q2013" t="s">
        <v>594</v>
      </c>
      <c r="R2013" s="1">
        <v>23642</v>
      </c>
      <c r="S2013" t="s">
        <v>40</v>
      </c>
      <c r="T2013" t="s">
        <v>216</v>
      </c>
      <c r="U2013" t="s">
        <v>42</v>
      </c>
      <c r="V2013">
        <v>47253</v>
      </c>
      <c r="W2013" t="s">
        <v>93</v>
      </c>
      <c r="X2013" t="s">
        <v>104</v>
      </c>
      <c r="Y2013" t="s">
        <v>45</v>
      </c>
      <c r="Z2013">
        <v>5</v>
      </c>
    </row>
    <row r="2014" spans="1:26" x14ac:dyDescent="0.3">
      <c r="A2014">
        <v>2439</v>
      </c>
      <c r="B2014" t="s">
        <v>7441</v>
      </c>
      <c r="C2014" t="s">
        <v>1885</v>
      </c>
      <c r="D2014" s="1">
        <v>44429</v>
      </c>
      <c r="E2014" s="1"/>
      <c r="F2014" t="s">
        <v>3019</v>
      </c>
      <c r="G2014" t="s">
        <v>7442</v>
      </c>
      <c r="H2014" t="s">
        <v>7443</v>
      </c>
      <c r="I2014" t="s">
        <v>89</v>
      </c>
      <c r="J2014" t="s">
        <v>32</v>
      </c>
      <c r="K2014" t="s">
        <v>33</v>
      </c>
      <c r="L2014" t="s">
        <v>64</v>
      </c>
      <c r="M2014" t="s">
        <v>52</v>
      </c>
      <c r="N2014" t="s">
        <v>36</v>
      </c>
      <c r="O2014" t="s">
        <v>37</v>
      </c>
      <c r="P2014" t="s">
        <v>38</v>
      </c>
      <c r="Q2014" t="s">
        <v>111</v>
      </c>
      <c r="R2014" s="1">
        <v>16202</v>
      </c>
      <c r="S2014" t="s">
        <v>40</v>
      </c>
      <c r="T2014" t="s">
        <v>113</v>
      </c>
      <c r="U2014" t="s">
        <v>42</v>
      </c>
      <c r="V2014">
        <v>52238</v>
      </c>
      <c r="W2014" t="s">
        <v>43</v>
      </c>
      <c r="X2014" t="s">
        <v>75</v>
      </c>
      <c r="Y2014" t="s">
        <v>45</v>
      </c>
      <c r="Z2014">
        <v>5</v>
      </c>
    </row>
    <row r="2015" spans="1:26" x14ac:dyDescent="0.3">
      <c r="A2015">
        <v>2440</v>
      </c>
      <c r="B2015" t="s">
        <v>5821</v>
      </c>
      <c r="C2015" t="s">
        <v>2640</v>
      </c>
      <c r="D2015" s="1">
        <v>44331</v>
      </c>
      <c r="E2015" s="1"/>
      <c r="F2015" t="s">
        <v>3019</v>
      </c>
      <c r="G2015" t="s">
        <v>7444</v>
      </c>
      <c r="H2015" t="s">
        <v>7445</v>
      </c>
      <c r="I2015" t="s">
        <v>31</v>
      </c>
      <c r="J2015" t="s">
        <v>32</v>
      </c>
      <c r="K2015" t="s">
        <v>33</v>
      </c>
      <c r="L2015" t="s">
        <v>64</v>
      </c>
      <c r="M2015" t="s">
        <v>35</v>
      </c>
      <c r="N2015" t="s">
        <v>36</v>
      </c>
      <c r="O2015" t="s">
        <v>37</v>
      </c>
      <c r="P2015" t="s">
        <v>38</v>
      </c>
      <c r="Q2015" t="s">
        <v>81</v>
      </c>
      <c r="R2015" s="1">
        <v>22850</v>
      </c>
      <c r="S2015" t="s">
        <v>40</v>
      </c>
      <c r="T2015" t="s">
        <v>83</v>
      </c>
      <c r="U2015" t="s">
        <v>55</v>
      </c>
      <c r="V2015">
        <v>72975</v>
      </c>
      <c r="W2015" t="s">
        <v>74</v>
      </c>
      <c r="X2015" t="s">
        <v>104</v>
      </c>
      <c r="Y2015" t="s">
        <v>45</v>
      </c>
      <c r="Z2015">
        <v>1</v>
      </c>
    </row>
    <row r="2016" spans="1:26" x14ac:dyDescent="0.3">
      <c r="A2016">
        <v>2441</v>
      </c>
      <c r="B2016" t="s">
        <v>2717</v>
      </c>
      <c r="C2016" t="s">
        <v>7446</v>
      </c>
      <c r="D2016" s="1">
        <v>44391</v>
      </c>
      <c r="E2016" s="1"/>
      <c r="F2016" t="s">
        <v>3727</v>
      </c>
      <c r="G2016" t="s">
        <v>7447</v>
      </c>
      <c r="H2016" t="s">
        <v>7448</v>
      </c>
      <c r="I2016" t="s">
        <v>133</v>
      </c>
      <c r="J2016" t="s">
        <v>32</v>
      </c>
      <c r="K2016" t="s">
        <v>33</v>
      </c>
      <c r="L2016" t="s">
        <v>64</v>
      </c>
      <c r="M2016" t="s">
        <v>52</v>
      </c>
      <c r="N2016" t="s">
        <v>36</v>
      </c>
      <c r="O2016" t="s">
        <v>37</v>
      </c>
      <c r="P2016" t="s">
        <v>38</v>
      </c>
      <c r="Q2016" t="s">
        <v>66</v>
      </c>
      <c r="R2016" s="1">
        <v>27017</v>
      </c>
      <c r="S2016" t="s">
        <v>40</v>
      </c>
      <c r="T2016" t="s">
        <v>7449</v>
      </c>
      <c r="U2016" t="s">
        <v>55</v>
      </c>
      <c r="V2016">
        <v>94258</v>
      </c>
      <c r="W2016" t="s">
        <v>56</v>
      </c>
      <c r="X2016" t="s">
        <v>84</v>
      </c>
      <c r="Y2016" t="s">
        <v>45</v>
      </c>
      <c r="Z2016">
        <v>2</v>
      </c>
    </row>
    <row r="2017" spans="1:26" x14ac:dyDescent="0.3">
      <c r="A2017">
        <v>2442</v>
      </c>
      <c r="B2017" t="s">
        <v>3637</v>
      </c>
      <c r="C2017" t="s">
        <v>1175</v>
      </c>
      <c r="D2017" s="1">
        <v>44957</v>
      </c>
      <c r="E2017" s="1">
        <v>45099</v>
      </c>
      <c r="F2017" t="s">
        <v>6985</v>
      </c>
      <c r="G2017" t="s">
        <v>7450</v>
      </c>
      <c r="H2017" t="s">
        <v>7451</v>
      </c>
      <c r="I2017" t="s">
        <v>133</v>
      </c>
      <c r="J2017" t="s">
        <v>32</v>
      </c>
      <c r="K2017" t="s">
        <v>33</v>
      </c>
      <c r="L2017" t="s">
        <v>34</v>
      </c>
      <c r="M2017" t="s">
        <v>63</v>
      </c>
      <c r="N2017" t="s">
        <v>126</v>
      </c>
      <c r="O2017" t="s">
        <v>7452</v>
      </c>
      <c r="P2017" t="s">
        <v>38</v>
      </c>
      <c r="Q2017" t="s">
        <v>119</v>
      </c>
      <c r="R2017" s="1">
        <v>26770</v>
      </c>
      <c r="S2017" t="s">
        <v>40</v>
      </c>
      <c r="T2017" t="s">
        <v>708</v>
      </c>
      <c r="U2017" t="s">
        <v>42</v>
      </c>
      <c r="V2017">
        <v>53145</v>
      </c>
      <c r="W2017" t="s">
        <v>93</v>
      </c>
      <c r="X2017" t="s">
        <v>104</v>
      </c>
      <c r="Y2017" t="s">
        <v>45</v>
      </c>
      <c r="Z2017">
        <v>1</v>
      </c>
    </row>
    <row r="2018" spans="1:26" x14ac:dyDescent="0.3">
      <c r="A2018">
        <v>2443</v>
      </c>
      <c r="B2018" t="s">
        <v>7453</v>
      </c>
      <c r="C2018" t="s">
        <v>2655</v>
      </c>
      <c r="D2018" s="1">
        <v>44039</v>
      </c>
      <c r="E2018" s="1"/>
      <c r="F2018" t="s">
        <v>2309</v>
      </c>
      <c r="G2018" t="s">
        <v>7454</v>
      </c>
      <c r="H2018" t="s">
        <v>7455</v>
      </c>
      <c r="I2018" t="s">
        <v>50</v>
      </c>
      <c r="J2018" t="s">
        <v>32</v>
      </c>
      <c r="K2018" t="s">
        <v>52</v>
      </c>
      <c r="L2018" t="s">
        <v>64</v>
      </c>
      <c r="M2018" t="s">
        <v>63</v>
      </c>
      <c r="N2018" t="s">
        <v>36</v>
      </c>
      <c r="O2018" t="s">
        <v>37</v>
      </c>
      <c r="P2018" t="s">
        <v>38</v>
      </c>
      <c r="Q2018" t="s">
        <v>305</v>
      </c>
      <c r="R2018" s="1">
        <v>27847</v>
      </c>
      <c r="S2018" t="s">
        <v>40</v>
      </c>
      <c r="T2018" t="s">
        <v>226</v>
      </c>
      <c r="U2018" t="s">
        <v>42</v>
      </c>
      <c r="V2018">
        <v>8971</v>
      </c>
      <c r="W2018" t="s">
        <v>43</v>
      </c>
      <c r="X2018" t="s">
        <v>44</v>
      </c>
      <c r="Y2018" t="s">
        <v>45</v>
      </c>
      <c r="Z2018">
        <v>1</v>
      </c>
    </row>
    <row r="2019" spans="1:26" x14ac:dyDescent="0.3">
      <c r="A2019">
        <v>2444</v>
      </c>
      <c r="B2019" t="s">
        <v>7456</v>
      </c>
      <c r="C2019" t="s">
        <v>408</v>
      </c>
      <c r="D2019" s="1">
        <v>45032</v>
      </c>
      <c r="E2019" s="1"/>
      <c r="F2019" t="s">
        <v>2309</v>
      </c>
      <c r="G2019" t="s">
        <v>7457</v>
      </c>
      <c r="H2019" t="s">
        <v>7458</v>
      </c>
      <c r="I2019" t="s">
        <v>139</v>
      </c>
      <c r="J2019" t="s">
        <v>32</v>
      </c>
      <c r="K2019" t="s">
        <v>52</v>
      </c>
      <c r="L2019" t="s">
        <v>34</v>
      </c>
      <c r="M2019" t="s">
        <v>52</v>
      </c>
      <c r="N2019" t="s">
        <v>36</v>
      </c>
      <c r="O2019" t="s">
        <v>37</v>
      </c>
      <c r="P2019" t="s">
        <v>170</v>
      </c>
      <c r="Q2019" t="s">
        <v>305</v>
      </c>
      <c r="R2019" s="1">
        <v>21070</v>
      </c>
      <c r="S2019" t="s">
        <v>40</v>
      </c>
      <c r="T2019" t="s">
        <v>7459</v>
      </c>
      <c r="U2019" t="s">
        <v>42</v>
      </c>
      <c r="V2019">
        <v>53240</v>
      </c>
      <c r="W2019" t="s">
        <v>93</v>
      </c>
      <c r="X2019" t="s">
        <v>75</v>
      </c>
      <c r="Y2019" t="s">
        <v>45</v>
      </c>
      <c r="Z2019">
        <v>4</v>
      </c>
    </row>
    <row r="2020" spans="1:26" x14ac:dyDescent="0.3">
      <c r="A2020">
        <v>2445</v>
      </c>
      <c r="B2020" t="s">
        <v>3137</v>
      </c>
      <c r="C2020" t="s">
        <v>339</v>
      </c>
      <c r="D2020" s="1">
        <v>43829</v>
      </c>
      <c r="E2020" s="1"/>
      <c r="F2020" t="s">
        <v>3019</v>
      </c>
      <c r="G2020" t="s">
        <v>7460</v>
      </c>
      <c r="H2020" t="s">
        <v>7461</v>
      </c>
      <c r="I2020" t="s">
        <v>139</v>
      </c>
      <c r="J2020" t="s">
        <v>32</v>
      </c>
      <c r="K2020" t="s">
        <v>33</v>
      </c>
      <c r="L2020" t="s">
        <v>64</v>
      </c>
      <c r="M2020" t="s">
        <v>35</v>
      </c>
      <c r="N2020" t="s">
        <v>36</v>
      </c>
      <c r="O2020" t="s">
        <v>37</v>
      </c>
      <c r="P2020" t="s">
        <v>38</v>
      </c>
      <c r="Q2020" t="s">
        <v>81</v>
      </c>
      <c r="R2020" s="1">
        <v>25568</v>
      </c>
      <c r="S2020" t="s">
        <v>40</v>
      </c>
      <c r="T2020" t="s">
        <v>103</v>
      </c>
      <c r="U2020" t="s">
        <v>42</v>
      </c>
      <c r="V2020">
        <v>55950</v>
      </c>
      <c r="W2020" t="s">
        <v>128</v>
      </c>
      <c r="X2020" t="s">
        <v>44</v>
      </c>
      <c r="Y2020" t="s">
        <v>45</v>
      </c>
      <c r="Z2020">
        <v>2</v>
      </c>
    </row>
    <row r="2021" spans="1:26" x14ac:dyDescent="0.3">
      <c r="A2021">
        <v>2446</v>
      </c>
      <c r="B2021" t="s">
        <v>7462</v>
      </c>
      <c r="C2021" t="s">
        <v>4440</v>
      </c>
      <c r="D2021" s="1">
        <v>44536</v>
      </c>
      <c r="E2021" s="1">
        <v>44937</v>
      </c>
      <c r="F2021" t="s">
        <v>3019</v>
      </c>
      <c r="G2021" t="s">
        <v>7463</v>
      </c>
      <c r="H2021" t="s">
        <v>7464</v>
      </c>
      <c r="I2021" t="s">
        <v>118</v>
      </c>
      <c r="J2021" t="s">
        <v>32</v>
      </c>
      <c r="K2021" t="s">
        <v>33</v>
      </c>
      <c r="L2021" t="s">
        <v>34</v>
      </c>
      <c r="M2021" t="s">
        <v>63</v>
      </c>
      <c r="N2021" t="s">
        <v>99</v>
      </c>
      <c r="O2021" t="s">
        <v>7465</v>
      </c>
      <c r="P2021" t="s">
        <v>38</v>
      </c>
      <c r="Q2021" t="s">
        <v>119</v>
      </c>
      <c r="R2021" s="1">
        <v>17826</v>
      </c>
      <c r="S2021" t="s">
        <v>40</v>
      </c>
      <c r="T2021" t="s">
        <v>243</v>
      </c>
      <c r="U2021" t="s">
        <v>55</v>
      </c>
      <c r="V2021">
        <v>59946</v>
      </c>
      <c r="W2021" t="s">
        <v>93</v>
      </c>
      <c r="X2021" t="s">
        <v>104</v>
      </c>
      <c r="Y2021" t="s">
        <v>45</v>
      </c>
      <c r="Z2021">
        <v>5</v>
      </c>
    </row>
    <row r="2022" spans="1:26" x14ac:dyDescent="0.3">
      <c r="A2022">
        <v>2447</v>
      </c>
      <c r="B2022" t="s">
        <v>4682</v>
      </c>
      <c r="C2022" t="s">
        <v>846</v>
      </c>
      <c r="D2022" s="1">
        <v>43863</v>
      </c>
      <c r="E2022" s="1">
        <v>44626</v>
      </c>
      <c r="F2022" t="s">
        <v>3019</v>
      </c>
      <c r="G2022" t="s">
        <v>7466</v>
      </c>
      <c r="H2022" t="s">
        <v>7467</v>
      </c>
      <c r="I2022" t="s">
        <v>62</v>
      </c>
      <c r="J2022" t="s">
        <v>32</v>
      </c>
      <c r="K2022" t="s">
        <v>63</v>
      </c>
      <c r="L2022" t="s">
        <v>51</v>
      </c>
      <c r="M2022" t="s">
        <v>63</v>
      </c>
      <c r="N2022" t="s">
        <v>175</v>
      </c>
      <c r="O2022" t="s">
        <v>7468</v>
      </c>
      <c r="P2022" t="s">
        <v>38</v>
      </c>
      <c r="Q2022" t="s">
        <v>111</v>
      </c>
      <c r="R2022" s="1">
        <v>33707</v>
      </c>
      <c r="S2022" t="s">
        <v>40</v>
      </c>
      <c r="T2022" t="s">
        <v>613</v>
      </c>
      <c r="U2022" t="s">
        <v>42</v>
      </c>
      <c r="V2022">
        <v>7019</v>
      </c>
      <c r="W2022" t="s">
        <v>43</v>
      </c>
      <c r="X2022" t="s">
        <v>44</v>
      </c>
      <c r="Y2022" t="s">
        <v>45</v>
      </c>
      <c r="Z2022">
        <v>4</v>
      </c>
    </row>
    <row r="2023" spans="1:26" x14ac:dyDescent="0.3">
      <c r="A2023">
        <v>2448</v>
      </c>
      <c r="B2023" t="s">
        <v>5909</v>
      </c>
      <c r="C2023" t="s">
        <v>2246</v>
      </c>
      <c r="D2023" s="1">
        <v>44127</v>
      </c>
      <c r="E2023" s="1">
        <v>44269</v>
      </c>
      <c r="F2023" t="s">
        <v>3019</v>
      </c>
      <c r="G2023" t="s">
        <v>7469</v>
      </c>
      <c r="H2023" t="s">
        <v>7470</v>
      </c>
      <c r="I2023" t="s">
        <v>168</v>
      </c>
      <c r="J2023" t="s">
        <v>745</v>
      </c>
      <c r="K2023" t="s">
        <v>63</v>
      </c>
      <c r="L2023" t="s">
        <v>34</v>
      </c>
      <c r="M2023" t="s">
        <v>52</v>
      </c>
      <c r="N2023" t="s">
        <v>175</v>
      </c>
      <c r="O2023" t="s">
        <v>7471</v>
      </c>
      <c r="P2023" t="s">
        <v>38</v>
      </c>
      <c r="Q2023" t="s">
        <v>101</v>
      </c>
      <c r="R2023" s="1">
        <v>32525</v>
      </c>
      <c r="S2023" t="s">
        <v>40</v>
      </c>
      <c r="T2023" t="s">
        <v>205</v>
      </c>
      <c r="U2023" t="s">
        <v>42</v>
      </c>
      <c r="V2023">
        <v>43686</v>
      </c>
      <c r="W2023" t="s">
        <v>128</v>
      </c>
      <c r="X2023" t="s">
        <v>75</v>
      </c>
      <c r="Y2023" t="s">
        <v>45</v>
      </c>
      <c r="Z2023">
        <v>4</v>
      </c>
    </row>
    <row r="2024" spans="1:26" x14ac:dyDescent="0.3">
      <c r="A2024">
        <v>2449</v>
      </c>
      <c r="B2024" t="s">
        <v>7472</v>
      </c>
      <c r="C2024" t="s">
        <v>2480</v>
      </c>
      <c r="D2024" s="1">
        <v>43950</v>
      </c>
      <c r="E2024" s="1">
        <v>44387</v>
      </c>
      <c r="F2024" t="s">
        <v>3019</v>
      </c>
      <c r="G2024" t="s">
        <v>7473</v>
      </c>
      <c r="H2024" t="s">
        <v>7474</v>
      </c>
      <c r="I2024" t="s">
        <v>133</v>
      </c>
      <c r="J2024" t="s">
        <v>745</v>
      </c>
      <c r="K2024" t="s">
        <v>52</v>
      </c>
      <c r="L2024" t="s">
        <v>64</v>
      </c>
      <c r="M2024" t="s">
        <v>35</v>
      </c>
      <c r="N2024" t="s">
        <v>140</v>
      </c>
      <c r="O2024" t="s">
        <v>7475</v>
      </c>
      <c r="P2024" t="s">
        <v>38</v>
      </c>
      <c r="Q2024" t="s">
        <v>53</v>
      </c>
      <c r="R2024" s="1">
        <v>31453</v>
      </c>
      <c r="S2024" t="s">
        <v>40</v>
      </c>
      <c r="T2024" t="s">
        <v>163</v>
      </c>
      <c r="U2024" t="s">
        <v>42</v>
      </c>
      <c r="V2024">
        <v>63427</v>
      </c>
      <c r="W2024" t="s">
        <v>56</v>
      </c>
      <c r="X2024" t="s">
        <v>75</v>
      </c>
      <c r="Y2024" t="s">
        <v>45</v>
      </c>
      <c r="Z2024">
        <v>4</v>
      </c>
    </row>
    <row r="2025" spans="1:26" x14ac:dyDescent="0.3">
      <c r="A2025">
        <v>2450</v>
      </c>
      <c r="B2025" t="s">
        <v>6646</v>
      </c>
      <c r="C2025" t="s">
        <v>3200</v>
      </c>
      <c r="D2025" s="1">
        <v>44791</v>
      </c>
      <c r="E2025" s="1">
        <v>44828</v>
      </c>
      <c r="F2025" t="s">
        <v>3019</v>
      </c>
      <c r="G2025" t="s">
        <v>7476</v>
      </c>
      <c r="H2025" t="s">
        <v>7477</v>
      </c>
      <c r="I2025" t="s">
        <v>80</v>
      </c>
      <c r="J2025" t="s">
        <v>32</v>
      </c>
      <c r="K2025" t="s">
        <v>63</v>
      </c>
      <c r="L2025" t="s">
        <v>51</v>
      </c>
      <c r="M2025" t="s">
        <v>52</v>
      </c>
      <c r="N2025" t="s">
        <v>126</v>
      </c>
      <c r="O2025" t="s">
        <v>7478</v>
      </c>
      <c r="P2025" t="s">
        <v>38</v>
      </c>
      <c r="Q2025" t="s">
        <v>53</v>
      </c>
      <c r="R2025" s="1">
        <v>35353</v>
      </c>
      <c r="S2025" t="s">
        <v>40</v>
      </c>
      <c r="T2025" t="s">
        <v>163</v>
      </c>
      <c r="U2025" t="s">
        <v>55</v>
      </c>
      <c r="V2025">
        <v>73413</v>
      </c>
      <c r="W2025" t="s">
        <v>128</v>
      </c>
      <c r="X2025" t="s">
        <v>75</v>
      </c>
      <c r="Y2025" t="s">
        <v>45</v>
      </c>
      <c r="Z2025">
        <v>1</v>
      </c>
    </row>
    <row r="2026" spans="1:26" x14ac:dyDescent="0.3">
      <c r="A2026">
        <v>2451</v>
      </c>
      <c r="B2026" t="s">
        <v>7479</v>
      </c>
      <c r="C2026" t="s">
        <v>4239</v>
      </c>
      <c r="D2026" s="1">
        <v>44082</v>
      </c>
      <c r="E2026" s="1"/>
      <c r="F2026" t="s">
        <v>3019</v>
      </c>
      <c r="G2026" t="s">
        <v>7480</v>
      </c>
      <c r="H2026" t="s">
        <v>7481</v>
      </c>
      <c r="I2026" t="s">
        <v>98</v>
      </c>
      <c r="J2026" t="s">
        <v>32</v>
      </c>
      <c r="K2026" t="s">
        <v>33</v>
      </c>
      <c r="L2026" t="s">
        <v>51</v>
      </c>
      <c r="M2026" t="s">
        <v>35</v>
      </c>
      <c r="N2026" t="s">
        <v>36</v>
      </c>
      <c r="O2026" t="s">
        <v>37</v>
      </c>
      <c r="P2026" t="s">
        <v>38</v>
      </c>
      <c r="Q2026" t="s">
        <v>148</v>
      </c>
      <c r="R2026" s="1">
        <v>16024</v>
      </c>
      <c r="S2026" t="s">
        <v>40</v>
      </c>
      <c r="T2026" t="s">
        <v>6</v>
      </c>
      <c r="U2026" t="s">
        <v>55</v>
      </c>
      <c r="V2026">
        <v>78058</v>
      </c>
      <c r="W2026" t="s">
        <v>93</v>
      </c>
      <c r="X2026" t="s">
        <v>84</v>
      </c>
      <c r="Y2026" t="s">
        <v>45</v>
      </c>
      <c r="Z2026">
        <v>5</v>
      </c>
    </row>
    <row r="2027" spans="1:26" x14ac:dyDescent="0.3">
      <c r="A2027">
        <v>2452</v>
      </c>
      <c r="B2027" t="s">
        <v>3495</v>
      </c>
      <c r="C2027" t="s">
        <v>2289</v>
      </c>
      <c r="D2027" s="1">
        <v>44848</v>
      </c>
      <c r="E2027" s="1"/>
      <c r="F2027" t="s">
        <v>3019</v>
      </c>
      <c r="G2027" t="s">
        <v>7482</v>
      </c>
      <c r="H2027" t="s">
        <v>7483</v>
      </c>
      <c r="I2027" t="s">
        <v>89</v>
      </c>
      <c r="J2027" t="s">
        <v>32</v>
      </c>
      <c r="K2027" t="s">
        <v>63</v>
      </c>
      <c r="L2027" t="s">
        <v>34</v>
      </c>
      <c r="M2027" t="s">
        <v>52</v>
      </c>
      <c r="N2027" t="s">
        <v>36</v>
      </c>
      <c r="O2027" t="s">
        <v>37</v>
      </c>
      <c r="P2027" t="s">
        <v>38</v>
      </c>
      <c r="Q2027" t="s">
        <v>177</v>
      </c>
      <c r="R2027" s="1">
        <v>26595</v>
      </c>
      <c r="S2027" t="s">
        <v>40</v>
      </c>
      <c r="T2027" t="s">
        <v>708</v>
      </c>
      <c r="U2027" t="s">
        <v>55</v>
      </c>
      <c r="V2027">
        <v>15079</v>
      </c>
      <c r="W2027" t="s">
        <v>128</v>
      </c>
      <c r="X2027" t="s">
        <v>84</v>
      </c>
      <c r="Y2027" t="s">
        <v>45</v>
      </c>
      <c r="Z2027">
        <v>2</v>
      </c>
    </row>
    <row r="2028" spans="1:26" x14ac:dyDescent="0.3">
      <c r="A2028">
        <v>2453</v>
      </c>
      <c r="B2028" t="s">
        <v>7484</v>
      </c>
      <c r="C2028" t="s">
        <v>7485</v>
      </c>
      <c r="D2028" s="1">
        <v>45059</v>
      </c>
      <c r="E2028" s="1"/>
      <c r="F2028" t="s">
        <v>3019</v>
      </c>
      <c r="G2028" t="s">
        <v>7486</v>
      </c>
      <c r="H2028" t="s">
        <v>7487</v>
      </c>
      <c r="I2028" t="s">
        <v>31</v>
      </c>
      <c r="J2028" t="s">
        <v>32</v>
      </c>
      <c r="K2028" t="s">
        <v>63</v>
      </c>
      <c r="L2028" t="s">
        <v>34</v>
      </c>
      <c r="M2028" t="s">
        <v>63</v>
      </c>
      <c r="N2028" t="s">
        <v>36</v>
      </c>
      <c r="O2028" t="s">
        <v>37</v>
      </c>
      <c r="P2028" t="s">
        <v>38</v>
      </c>
      <c r="Q2028" t="s">
        <v>794</v>
      </c>
      <c r="R2028" s="1">
        <v>32408</v>
      </c>
      <c r="S2028" t="s">
        <v>40</v>
      </c>
      <c r="T2028" t="s">
        <v>83</v>
      </c>
      <c r="U2028" t="s">
        <v>55</v>
      </c>
      <c r="V2028">
        <v>70878</v>
      </c>
      <c r="W2028" t="s">
        <v>74</v>
      </c>
      <c r="X2028" t="s">
        <v>44</v>
      </c>
      <c r="Y2028" t="s">
        <v>45</v>
      </c>
      <c r="Z2028">
        <v>1</v>
      </c>
    </row>
    <row r="2029" spans="1:26" x14ac:dyDescent="0.3">
      <c r="A2029">
        <v>2454</v>
      </c>
      <c r="B2029" t="s">
        <v>577</v>
      </c>
      <c r="C2029" t="s">
        <v>560</v>
      </c>
      <c r="D2029" s="1">
        <v>44255</v>
      </c>
      <c r="E2029" s="1"/>
      <c r="F2029" t="s">
        <v>3019</v>
      </c>
      <c r="G2029" t="s">
        <v>7488</v>
      </c>
      <c r="H2029" t="s">
        <v>7489</v>
      </c>
      <c r="I2029" t="s">
        <v>50</v>
      </c>
      <c r="J2029" t="s">
        <v>32</v>
      </c>
      <c r="K2029" t="s">
        <v>63</v>
      </c>
      <c r="L2029" t="s">
        <v>51</v>
      </c>
      <c r="M2029" t="s">
        <v>52</v>
      </c>
      <c r="N2029" t="s">
        <v>36</v>
      </c>
      <c r="O2029" t="s">
        <v>37</v>
      </c>
      <c r="P2029" t="s">
        <v>38</v>
      </c>
      <c r="Q2029" t="s">
        <v>231</v>
      </c>
      <c r="R2029" s="1">
        <v>32579</v>
      </c>
      <c r="S2029" t="s">
        <v>40</v>
      </c>
      <c r="T2029" t="s">
        <v>113</v>
      </c>
      <c r="U2029" t="s">
        <v>42</v>
      </c>
      <c r="V2029">
        <v>5526</v>
      </c>
      <c r="W2029" t="s">
        <v>128</v>
      </c>
      <c r="X2029" t="s">
        <v>84</v>
      </c>
      <c r="Y2029" t="s">
        <v>45</v>
      </c>
      <c r="Z2029">
        <v>5</v>
      </c>
    </row>
    <row r="2030" spans="1:26" x14ac:dyDescent="0.3">
      <c r="A2030">
        <v>2455</v>
      </c>
      <c r="B2030" t="s">
        <v>7490</v>
      </c>
      <c r="C2030" t="s">
        <v>5693</v>
      </c>
      <c r="D2030" s="1">
        <v>43893</v>
      </c>
      <c r="E2030" s="1"/>
      <c r="F2030" t="s">
        <v>3019</v>
      </c>
      <c r="G2030" t="s">
        <v>7491</v>
      </c>
      <c r="H2030" t="s">
        <v>7492</v>
      </c>
      <c r="I2030" t="s">
        <v>139</v>
      </c>
      <c r="J2030" t="s">
        <v>32</v>
      </c>
      <c r="K2030" t="s">
        <v>63</v>
      </c>
      <c r="L2030" t="s">
        <v>64</v>
      </c>
      <c r="M2030" t="s">
        <v>63</v>
      </c>
      <c r="N2030" t="s">
        <v>36</v>
      </c>
      <c r="O2030" t="s">
        <v>37</v>
      </c>
      <c r="P2030" t="s">
        <v>38</v>
      </c>
      <c r="Q2030" t="s">
        <v>81</v>
      </c>
      <c r="R2030" s="1">
        <v>33578</v>
      </c>
      <c r="S2030" t="s">
        <v>40</v>
      </c>
      <c r="T2030" t="s">
        <v>205</v>
      </c>
      <c r="U2030" t="s">
        <v>42</v>
      </c>
      <c r="V2030">
        <v>50307</v>
      </c>
      <c r="W2030" t="s">
        <v>56</v>
      </c>
      <c r="X2030" t="s">
        <v>75</v>
      </c>
      <c r="Y2030" t="s">
        <v>45</v>
      </c>
      <c r="Z2030">
        <v>2</v>
      </c>
    </row>
    <row r="2031" spans="1:26" x14ac:dyDescent="0.3">
      <c r="A2031">
        <v>2456</v>
      </c>
      <c r="B2031" t="s">
        <v>4733</v>
      </c>
      <c r="C2031" t="s">
        <v>4671</v>
      </c>
      <c r="D2031" s="1">
        <v>44529</v>
      </c>
      <c r="E2031" s="1"/>
      <c r="F2031" t="s">
        <v>3019</v>
      </c>
      <c r="G2031" t="s">
        <v>7493</v>
      </c>
      <c r="H2031" t="s">
        <v>7494</v>
      </c>
      <c r="I2031" t="s">
        <v>118</v>
      </c>
      <c r="J2031" t="s">
        <v>32</v>
      </c>
      <c r="K2031" t="s">
        <v>63</v>
      </c>
      <c r="L2031" t="s">
        <v>51</v>
      </c>
      <c r="M2031" t="s">
        <v>63</v>
      </c>
      <c r="N2031" t="s">
        <v>36</v>
      </c>
      <c r="O2031" t="s">
        <v>37</v>
      </c>
      <c r="P2031" t="s">
        <v>38</v>
      </c>
      <c r="Q2031" t="s">
        <v>305</v>
      </c>
      <c r="R2031" s="1">
        <v>25807</v>
      </c>
      <c r="S2031" t="s">
        <v>40</v>
      </c>
      <c r="T2031" t="s">
        <v>83</v>
      </c>
      <c r="U2031" t="s">
        <v>55</v>
      </c>
      <c r="V2031">
        <v>70237</v>
      </c>
      <c r="W2031" t="s">
        <v>128</v>
      </c>
      <c r="X2031" t="s">
        <v>75</v>
      </c>
      <c r="Y2031" t="s">
        <v>45</v>
      </c>
      <c r="Z2031">
        <v>5</v>
      </c>
    </row>
    <row r="2032" spans="1:26" x14ac:dyDescent="0.3">
      <c r="A2032">
        <v>2457</v>
      </c>
      <c r="B2032" t="s">
        <v>795</v>
      </c>
      <c r="C2032" t="s">
        <v>5118</v>
      </c>
      <c r="D2032" s="1">
        <v>43336</v>
      </c>
      <c r="E2032" s="1"/>
      <c r="F2032" t="s">
        <v>3019</v>
      </c>
      <c r="G2032" t="s">
        <v>7495</v>
      </c>
      <c r="H2032" t="s">
        <v>7496</v>
      </c>
      <c r="I2032" t="s">
        <v>62</v>
      </c>
      <c r="J2032" t="s">
        <v>32</v>
      </c>
      <c r="K2032" t="s">
        <v>52</v>
      </c>
      <c r="L2032" t="s">
        <v>51</v>
      </c>
      <c r="M2032" t="s">
        <v>52</v>
      </c>
      <c r="N2032" t="s">
        <v>36</v>
      </c>
      <c r="O2032" t="s">
        <v>37</v>
      </c>
      <c r="P2032" t="s">
        <v>38</v>
      </c>
      <c r="Q2032" t="s">
        <v>90</v>
      </c>
      <c r="R2032" s="1">
        <v>22385</v>
      </c>
      <c r="S2032" t="s">
        <v>40</v>
      </c>
      <c r="T2032" t="s">
        <v>352</v>
      </c>
      <c r="U2032" t="s">
        <v>55</v>
      </c>
      <c r="V2032">
        <v>82947</v>
      </c>
      <c r="W2032" t="s">
        <v>56</v>
      </c>
      <c r="X2032" t="s">
        <v>75</v>
      </c>
      <c r="Y2032" t="s">
        <v>45</v>
      </c>
      <c r="Z2032">
        <v>2</v>
      </c>
    </row>
    <row r="2033" spans="1:26" x14ac:dyDescent="0.3">
      <c r="A2033">
        <v>2458</v>
      </c>
      <c r="B2033" t="s">
        <v>7497</v>
      </c>
      <c r="C2033" t="s">
        <v>2260</v>
      </c>
      <c r="D2033" s="1">
        <v>44125</v>
      </c>
      <c r="E2033" s="1">
        <v>44644</v>
      </c>
      <c r="F2033" t="s">
        <v>3727</v>
      </c>
      <c r="G2033" t="s">
        <v>7498</v>
      </c>
      <c r="H2033" t="s">
        <v>7499</v>
      </c>
      <c r="I2033" t="s">
        <v>168</v>
      </c>
      <c r="J2033" t="s">
        <v>32</v>
      </c>
      <c r="K2033" t="s">
        <v>52</v>
      </c>
      <c r="L2033" t="s">
        <v>64</v>
      </c>
      <c r="M2033" t="s">
        <v>35</v>
      </c>
      <c r="N2033" t="s">
        <v>175</v>
      </c>
      <c r="O2033" t="s">
        <v>7500</v>
      </c>
      <c r="P2033" t="s">
        <v>38</v>
      </c>
      <c r="Q2033" t="s">
        <v>286</v>
      </c>
      <c r="R2033" s="1">
        <v>28924</v>
      </c>
      <c r="S2033" t="s">
        <v>40</v>
      </c>
      <c r="T2033" t="s">
        <v>103</v>
      </c>
      <c r="U2033" t="s">
        <v>55</v>
      </c>
      <c r="V2033">
        <v>59127</v>
      </c>
      <c r="W2033" t="s">
        <v>74</v>
      </c>
      <c r="X2033" t="s">
        <v>44</v>
      </c>
      <c r="Y2033" t="s">
        <v>45</v>
      </c>
      <c r="Z2033">
        <v>2</v>
      </c>
    </row>
    <row r="2034" spans="1:26" x14ac:dyDescent="0.3">
      <c r="A2034">
        <v>2459</v>
      </c>
      <c r="B2034" t="s">
        <v>7501</v>
      </c>
      <c r="C2034" t="s">
        <v>1712</v>
      </c>
      <c r="D2034" s="1">
        <v>44180</v>
      </c>
      <c r="E2034" s="1">
        <v>44371</v>
      </c>
      <c r="F2034" t="s">
        <v>6985</v>
      </c>
      <c r="G2034" t="s">
        <v>7502</v>
      </c>
      <c r="H2034" t="s">
        <v>7503</v>
      </c>
      <c r="I2034" t="s">
        <v>133</v>
      </c>
      <c r="J2034" t="s">
        <v>32</v>
      </c>
      <c r="K2034" t="s">
        <v>63</v>
      </c>
      <c r="L2034" t="s">
        <v>51</v>
      </c>
      <c r="M2034" t="s">
        <v>35</v>
      </c>
      <c r="N2034" t="s">
        <v>140</v>
      </c>
      <c r="O2034" t="s">
        <v>7504</v>
      </c>
      <c r="P2034" t="s">
        <v>38</v>
      </c>
      <c r="Q2034" t="s">
        <v>90</v>
      </c>
      <c r="R2034" s="1">
        <v>34890</v>
      </c>
      <c r="S2034" t="s">
        <v>6983</v>
      </c>
      <c r="T2034" t="s">
        <v>83</v>
      </c>
      <c r="U2034" t="s">
        <v>42</v>
      </c>
      <c r="V2034">
        <v>89047</v>
      </c>
      <c r="W2034" t="s">
        <v>128</v>
      </c>
      <c r="X2034" t="s">
        <v>84</v>
      </c>
      <c r="Y2034" t="s">
        <v>45</v>
      </c>
      <c r="Z2034">
        <v>4</v>
      </c>
    </row>
    <row r="2035" spans="1:26" x14ac:dyDescent="0.3">
      <c r="A2035">
        <v>2460</v>
      </c>
      <c r="B2035" t="s">
        <v>2423</v>
      </c>
      <c r="C2035" t="s">
        <v>1889</v>
      </c>
      <c r="D2035" s="1">
        <v>43348</v>
      </c>
      <c r="E2035" s="1">
        <v>44953</v>
      </c>
      <c r="F2035" t="s">
        <v>2309</v>
      </c>
      <c r="G2035" t="s">
        <v>7505</v>
      </c>
      <c r="H2035" t="s">
        <v>7506</v>
      </c>
      <c r="I2035" t="s">
        <v>50</v>
      </c>
      <c r="J2035" t="s">
        <v>32</v>
      </c>
      <c r="K2035" t="s">
        <v>33</v>
      </c>
      <c r="L2035" t="s">
        <v>34</v>
      </c>
      <c r="M2035" t="s">
        <v>63</v>
      </c>
      <c r="N2035" t="s">
        <v>140</v>
      </c>
      <c r="O2035" t="s">
        <v>7507</v>
      </c>
      <c r="P2035" t="s">
        <v>170</v>
      </c>
      <c r="Q2035" t="s">
        <v>39</v>
      </c>
      <c r="R2035" s="1">
        <v>21844</v>
      </c>
      <c r="S2035" t="s">
        <v>40</v>
      </c>
      <c r="T2035" t="s">
        <v>157</v>
      </c>
      <c r="U2035" t="s">
        <v>42</v>
      </c>
      <c r="V2035">
        <v>15258</v>
      </c>
      <c r="W2035" t="s">
        <v>43</v>
      </c>
      <c r="X2035" t="s">
        <v>44</v>
      </c>
      <c r="Y2035" t="s">
        <v>45</v>
      </c>
      <c r="Z2035">
        <v>2</v>
      </c>
    </row>
    <row r="2036" spans="1:26" x14ac:dyDescent="0.3">
      <c r="A2036">
        <v>2461</v>
      </c>
      <c r="B2036" t="s">
        <v>7508</v>
      </c>
      <c r="C2036" t="s">
        <v>2106</v>
      </c>
      <c r="D2036" s="1">
        <v>44466</v>
      </c>
      <c r="E2036" s="1"/>
      <c r="F2036" t="s">
        <v>2609</v>
      </c>
      <c r="G2036" t="s">
        <v>7509</v>
      </c>
      <c r="H2036" t="s">
        <v>7510</v>
      </c>
      <c r="I2036" t="s">
        <v>50</v>
      </c>
      <c r="J2036" t="s">
        <v>32</v>
      </c>
      <c r="K2036" t="s">
        <v>52</v>
      </c>
      <c r="L2036" t="s">
        <v>51</v>
      </c>
      <c r="M2036" t="s">
        <v>63</v>
      </c>
      <c r="N2036" t="s">
        <v>36</v>
      </c>
      <c r="O2036" t="s">
        <v>37</v>
      </c>
      <c r="P2036" t="s">
        <v>2623</v>
      </c>
      <c r="Q2036" t="s">
        <v>148</v>
      </c>
      <c r="R2036" s="1">
        <v>29011</v>
      </c>
      <c r="S2036" t="s">
        <v>40</v>
      </c>
      <c r="T2036" t="s">
        <v>150</v>
      </c>
      <c r="U2036" t="s">
        <v>55</v>
      </c>
      <c r="V2036">
        <v>23555</v>
      </c>
      <c r="W2036" t="s">
        <v>93</v>
      </c>
      <c r="X2036" t="s">
        <v>104</v>
      </c>
      <c r="Y2036" t="s">
        <v>45</v>
      </c>
      <c r="Z2036">
        <v>5</v>
      </c>
    </row>
    <row r="2037" spans="1:26" x14ac:dyDescent="0.3">
      <c r="A2037">
        <v>2462</v>
      </c>
      <c r="B2037" t="s">
        <v>4952</v>
      </c>
      <c r="C2037" t="s">
        <v>5322</v>
      </c>
      <c r="D2037" s="1">
        <v>43839</v>
      </c>
      <c r="E2037" s="1">
        <v>44223</v>
      </c>
      <c r="F2037" t="s">
        <v>3019</v>
      </c>
      <c r="G2037" t="s">
        <v>7511</v>
      </c>
      <c r="H2037" t="s">
        <v>7512</v>
      </c>
      <c r="I2037" t="s">
        <v>118</v>
      </c>
      <c r="J2037" t="s">
        <v>32</v>
      </c>
      <c r="K2037" t="s">
        <v>52</v>
      </c>
      <c r="L2037" t="s">
        <v>34</v>
      </c>
      <c r="M2037" t="s">
        <v>63</v>
      </c>
      <c r="N2037" t="s">
        <v>175</v>
      </c>
      <c r="O2037" t="s">
        <v>7513</v>
      </c>
      <c r="P2037" t="s">
        <v>38</v>
      </c>
      <c r="Q2037" t="s">
        <v>81</v>
      </c>
      <c r="R2037" s="1">
        <v>17840</v>
      </c>
      <c r="S2037" t="s">
        <v>40</v>
      </c>
      <c r="T2037" t="s">
        <v>226</v>
      </c>
      <c r="U2037" t="s">
        <v>42</v>
      </c>
      <c r="V2037">
        <v>83298</v>
      </c>
      <c r="W2037" t="s">
        <v>43</v>
      </c>
      <c r="X2037" t="s">
        <v>84</v>
      </c>
      <c r="Y2037" t="s">
        <v>45</v>
      </c>
      <c r="Z2037">
        <v>2</v>
      </c>
    </row>
    <row r="2038" spans="1:26" x14ac:dyDescent="0.3">
      <c r="A2038">
        <v>2463</v>
      </c>
      <c r="B2038" t="s">
        <v>2885</v>
      </c>
      <c r="C2038" t="s">
        <v>5933</v>
      </c>
      <c r="D2038" s="1">
        <v>43440</v>
      </c>
      <c r="E2038" s="1"/>
      <c r="F2038" t="s">
        <v>3019</v>
      </c>
      <c r="G2038" t="s">
        <v>7514</v>
      </c>
      <c r="H2038" t="s">
        <v>7515</v>
      </c>
      <c r="I2038" t="s">
        <v>62</v>
      </c>
      <c r="J2038" t="s">
        <v>32</v>
      </c>
      <c r="K2038" t="s">
        <v>52</v>
      </c>
      <c r="L2038" t="s">
        <v>51</v>
      </c>
      <c r="M2038" t="s">
        <v>52</v>
      </c>
      <c r="N2038" t="s">
        <v>36</v>
      </c>
      <c r="O2038" t="s">
        <v>37</v>
      </c>
      <c r="P2038" t="s">
        <v>38</v>
      </c>
      <c r="Q2038" t="s">
        <v>231</v>
      </c>
      <c r="R2038" s="1">
        <v>31505</v>
      </c>
      <c r="S2038" t="s">
        <v>40</v>
      </c>
      <c r="T2038" t="s">
        <v>113</v>
      </c>
      <c r="U2038" t="s">
        <v>42</v>
      </c>
      <c r="V2038">
        <v>27705</v>
      </c>
      <c r="W2038" t="s">
        <v>56</v>
      </c>
      <c r="X2038" t="s">
        <v>44</v>
      </c>
      <c r="Y2038" t="s">
        <v>45</v>
      </c>
      <c r="Z2038">
        <v>4</v>
      </c>
    </row>
    <row r="2039" spans="1:26" x14ac:dyDescent="0.3">
      <c r="A2039">
        <v>2464</v>
      </c>
      <c r="B2039" t="s">
        <v>3276</v>
      </c>
      <c r="C2039" t="s">
        <v>6825</v>
      </c>
      <c r="D2039" s="1">
        <v>44784</v>
      </c>
      <c r="E2039" s="1"/>
      <c r="F2039" t="s">
        <v>3019</v>
      </c>
      <c r="G2039" t="s">
        <v>7516</v>
      </c>
      <c r="H2039" t="s">
        <v>7517</v>
      </c>
      <c r="I2039" t="s">
        <v>89</v>
      </c>
      <c r="J2039" t="s">
        <v>32</v>
      </c>
      <c r="K2039" t="s">
        <v>63</v>
      </c>
      <c r="L2039" t="s">
        <v>64</v>
      </c>
      <c r="M2039" t="s">
        <v>35</v>
      </c>
      <c r="N2039" t="s">
        <v>36</v>
      </c>
      <c r="O2039" t="s">
        <v>37</v>
      </c>
      <c r="P2039" t="s">
        <v>38</v>
      </c>
      <c r="Q2039" t="s">
        <v>90</v>
      </c>
      <c r="R2039" s="1">
        <v>20233</v>
      </c>
      <c r="S2039" t="s">
        <v>40</v>
      </c>
      <c r="T2039" t="s">
        <v>103</v>
      </c>
      <c r="U2039" t="s">
        <v>55</v>
      </c>
      <c r="V2039">
        <v>78500</v>
      </c>
      <c r="W2039" t="s">
        <v>43</v>
      </c>
      <c r="X2039" t="s">
        <v>44</v>
      </c>
      <c r="Y2039" t="s">
        <v>45</v>
      </c>
      <c r="Z2039">
        <v>2</v>
      </c>
    </row>
    <row r="2040" spans="1:26" x14ac:dyDescent="0.3">
      <c r="A2040">
        <v>2465</v>
      </c>
      <c r="B2040" t="s">
        <v>577</v>
      </c>
      <c r="C2040" t="s">
        <v>4305</v>
      </c>
      <c r="D2040" s="1">
        <v>43934</v>
      </c>
      <c r="E2040" s="1">
        <v>44373</v>
      </c>
      <c r="F2040" t="s">
        <v>3019</v>
      </c>
      <c r="G2040" t="s">
        <v>7518</v>
      </c>
      <c r="H2040" t="s">
        <v>7519</v>
      </c>
      <c r="I2040" t="s">
        <v>31</v>
      </c>
      <c r="J2040" t="s">
        <v>32</v>
      </c>
      <c r="K2040" t="s">
        <v>33</v>
      </c>
      <c r="L2040" t="s">
        <v>51</v>
      </c>
      <c r="M2040" t="s">
        <v>63</v>
      </c>
      <c r="N2040" t="s">
        <v>140</v>
      </c>
      <c r="O2040" t="s">
        <v>7520</v>
      </c>
      <c r="P2040" t="s">
        <v>38</v>
      </c>
      <c r="Q2040" t="s">
        <v>90</v>
      </c>
      <c r="R2040" s="1">
        <v>22594</v>
      </c>
      <c r="S2040" t="s">
        <v>40</v>
      </c>
      <c r="T2040" t="s">
        <v>83</v>
      </c>
      <c r="U2040" t="s">
        <v>42</v>
      </c>
      <c r="V2040">
        <v>42463</v>
      </c>
      <c r="W2040" t="s">
        <v>43</v>
      </c>
      <c r="X2040" t="s">
        <v>75</v>
      </c>
      <c r="Y2040" t="s">
        <v>45</v>
      </c>
      <c r="Z2040">
        <v>2</v>
      </c>
    </row>
    <row r="2041" spans="1:26" x14ac:dyDescent="0.3">
      <c r="A2041">
        <v>2466</v>
      </c>
      <c r="B2041" t="s">
        <v>7521</v>
      </c>
      <c r="C2041" t="s">
        <v>7522</v>
      </c>
      <c r="D2041" s="1">
        <v>44514</v>
      </c>
      <c r="E2041" s="1">
        <v>44948</v>
      </c>
      <c r="F2041" t="s">
        <v>3019</v>
      </c>
      <c r="G2041" t="s">
        <v>7523</v>
      </c>
      <c r="H2041" t="s">
        <v>7524</v>
      </c>
      <c r="I2041" t="s">
        <v>133</v>
      </c>
      <c r="J2041" t="s">
        <v>745</v>
      </c>
      <c r="K2041" t="s">
        <v>33</v>
      </c>
      <c r="L2041" t="s">
        <v>51</v>
      </c>
      <c r="M2041" t="s">
        <v>63</v>
      </c>
      <c r="N2041" t="s">
        <v>175</v>
      </c>
      <c r="O2041" t="s">
        <v>7525</v>
      </c>
      <c r="P2041" t="s">
        <v>38</v>
      </c>
      <c r="Q2041" t="s">
        <v>231</v>
      </c>
      <c r="R2041" s="1">
        <v>24728</v>
      </c>
      <c r="S2041" t="s">
        <v>40</v>
      </c>
      <c r="T2041" t="s">
        <v>113</v>
      </c>
      <c r="U2041" t="s">
        <v>42</v>
      </c>
      <c r="V2041">
        <v>17484</v>
      </c>
      <c r="W2041" t="s">
        <v>43</v>
      </c>
      <c r="X2041" t="s">
        <v>44</v>
      </c>
      <c r="Y2041" t="s">
        <v>45</v>
      </c>
      <c r="Z2041">
        <v>2</v>
      </c>
    </row>
    <row r="2042" spans="1:26" x14ac:dyDescent="0.3">
      <c r="A2042">
        <v>2467</v>
      </c>
      <c r="B2042" t="s">
        <v>7526</v>
      </c>
      <c r="C2042" t="s">
        <v>2186</v>
      </c>
      <c r="D2042" s="1">
        <v>44637</v>
      </c>
      <c r="E2042" s="1">
        <v>45100</v>
      </c>
      <c r="F2042" t="s">
        <v>3019</v>
      </c>
      <c r="G2042" t="s">
        <v>7527</v>
      </c>
      <c r="H2042" t="s">
        <v>7528</v>
      </c>
      <c r="I2042" t="s">
        <v>50</v>
      </c>
      <c r="J2042" t="s">
        <v>745</v>
      </c>
      <c r="K2042" t="s">
        <v>63</v>
      </c>
      <c r="L2042" t="s">
        <v>64</v>
      </c>
      <c r="M2042" t="s">
        <v>63</v>
      </c>
      <c r="N2042" t="s">
        <v>99</v>
      </c>
      <c r="O2042" t="s">
        <v>7529</v>
      </c>
      <c r="P2042" t="s">
        <v>38</v>
      </c>
      <c r="Q2042" t="s">
        <v>111</v>
      </c>
      <c r="R2042" s="1">
        <v>28857</v>
      </c>
      <c r="S2042" t="s">
        <v>40</v>
      </c>
      <c r="T2042" t="s">
        <v>113</v>
      </c>
      <c r="U2042" t="s">
        <v>42</v>
      </c>
      <c r="V2042">
        <v>86392</v>
      </c>
      <c r="W2042" t="s">
        <v>74</v>
      </c>
      <c r="X2042" t="s">
        <v>84</v>
      </c>
      <c r="Y2042" t="s">
        <v>45</v>
      </c>
      <c r="Z2042">
        <v>5</v>
      </c>
    </row>
    <row r="2043" spans="1:26" x14ac:dyDescent="0.3">
      <c r="A2043">
        <v>2468</v>
      </c>
      <c r="B2043" t="s">
        <v>6281</v>
      </c>
      <c r="C2043" t="s">
        <v>2396</v>
      </c>
      <c r="D2043" s="1">
        <v>43591</v>
      </c>
      <c r="E2043" s="1"/>
      <c r="F2043" t="s">
        <v>3019</v>
      </c>
      <c r="G2043" t="s">
        <v>7530</v>
      </c>
      <c r="H2043" t="s">
        <v>7531</v>
      </c>
      <c r="I2043" t="s">
        <v>139</v>
      </c>
      <c r="J2043" t="s">
        <v>32</v>
      </c>
      <c r="K2043" t="s">
        <v>52</v>
      </c>
      <c r="L2043" t="s">
        <v>51</v>
      </c>
      <c r="M2043" t="s">
        <v>52</v>
      </c>
      <c r="N2043" t="s">
        <v>36</v>
      </c>
      <c r="O2043" t="s">
        <v>37</v>
      </c>
      <c r="P2043" t="s">
        <v>38</v>
      </c>
      <c r="Q2043" t="s">
        <v>81</v>
      </c>
      <c r="R2043" s="1">
        <v>21139</v>
      </c>
      <c r="S2043" t="s">
        <v>40</v>
      </c>
      <c r="T2043" t="s">
        <v>83</v>
      </c>
      <c r="U2043" t="s">
        <v>55</v>
      </c>
      <c r="V2043">
        <v>53359</v>
      </c>
      <c r="W2043" t="s">
        <v>56</v>
      </c>
      <c r="X2043" t="s">
        <v>84</v>
      </c>
      <c r="Y2043" t="s">
        <v>45</v>
      </c>
      <c r="Z2043">
        <v>5</v>
      </c>
    </row>
    <row r="2044" spans="1:26" x14ac:dyDescent="0.3">
      <c r="A2044">
        <v>2469</v>
      </c>
      <c r="B2044" t="s">
        <v>26</v>
      </c>
      <c r="C2044" t="s">
        <v>3674</v>
      </c>
      <c r="D2044" s="1">
        <v>44527</v>
      </c>
      <c r="E2044" s="1">
        <v>45099</v>
      </c>
      <c r="F2044" t="s">
        <v>3019</v>
      </c>
      <c r="G2044" t="s">
        <v>7532</v>
      </c>
      <c r="H2044" t="s">
        <v>7533</v>
      </c>
      <c r="I2044" t="s">
        <v>80</v>
      </c>
      <c r="J2044" t="s">
        <v>32</v>
      </c>
      <c r="K2044" t="s">
        <v>52</v>
      </c>
      <c r="L2044" t="s">
        <v>34</v>
      </c>
      <c r="M2044" t="s">
        <v>52</v>
      </c>
      <c r="N2044" t="s">
        <v>99</v>
      </c>
      <c r="O2044" t="s">
        <v>7534</v>
      </c>
      <c r="P2044" t="s">
        <v>38</v>
      </c>
      <c r="Q2044" t="s">
        <v>90</v>
      </c>
      <c r="R2044" s="1">
        <v>36926</v>
      </c>
      <c r="S2044" t="s">
        <v>40</v>
      </c>
      <c r="T2044" t="s">
        <v>6</v>
      </c>
      <c r="U2044" t="s">
        <v>55</v>
      </c>
      <c r="V2044">
        <v>74482</v>
      </c>
      <c r="W2044" t="s">
        <v>56</v>
      </c>
      <c r="X2044" t="s">
        <v>104</v>
      </c>
      <c r="Y2044" t="s">
        <v>45</v>
      </c>
      <c r="Z2044">
        <v>4</v>
      </c>
    </row>
    <row r="2045" spans="1:26" x14ac:dyDescent="0.3">
      <c r="A2045">
        <v>2470</v>
      </c>
      <c r="B2045" t="s">
        <v>1008</v>
      </c>
      <c r="C2045" t="s">
        <v>1294</v>
      </c>
      <c r="D2045" s="1">
        <v>44236</v>
      </c>
      <c r="E2045" s="1"/>
      <c r="F2045" t="s">
        <v>3019</v>
      </c>
      <c r="G2045" t="s">
        <v>7535</v>
      </c>
      <c r="H2045" t="s">
        <v>7536</v>
      </c>
      <c r="I2045" t="s">
        <v>89</v>
      </c>
      <c r="J2045" t="s">
        <v>32</v>
      </c>
      <c r="K2045" t="s">
        <v>63</v>
      </c>
      <c r="L2045" t="s">
        <v>34</v>
      </c>
      <c r="M2045" t="s">
        <v>35</v>
      </c>
      <c r="N2045" t="s">
        <v>36</v>
      </c>
      <c r="O2045" t="s">
        <v>37</v>
      </c>
      <c r="P2045" t="s">
        <v>38</v>
      </c>
      <c r="Q2045" t="s">
        <v>81</v>
      </c>
      <c r="R2045" s="1">
        <v>32440</v>
      </c>
      <c r="S2045" t="s">
        <v>40</v>
      </c>
      <c r="T2045" t="s">
        <v>83</v>
      </c>
      <c r="U2045" t="s">
        <v>55</v>
      </c>
      <c r="V2045">
        <v>71766</v>
      </c>
      <c r="W2045" t="s">
        <v>128</v>
      </c>
      <c r="X2045" t="s">
        <v>75</v>
      </c>
      <c r="Y2045" t="s">
        <v>45</v>
      </c>
      <c r="Z2045">
        <v>5</v>
      </c>
    </row>
    <row r="2046" spans="1:26" x14ac:dyDescent="0.3">
      <c r="A2046">
        <v>2471</v>
      </c>
      <c r="B2046" t="s">
        <v>7537</v>
      </c>
      <c r="C2046" t="s">
        <v>2673</v>
      </c>
      <c r="D2046" s="1">
        <v>44567</v>
      </c>
      <c r="E2046" s="1"/>
      <c r="F2046" t="s">
        <v>3019</v>
      </c>
      <c r="G2046" t="s">
        <v>7538</v>
      </c>
      <c r="H2046" t="s">
        <v>7539</v>
      </c>
      <c r="I2046" t="s">
        <v>31</v>
      </c>
      <c r="J2046" t="s">
        <v>32</v>
      </c>
      <c r="K2046" t="s">
        <v>52</v>
      </c>
      <c r="L2046" t="s">
        <v>34</v>
      </c>
      <c r="M2046" t="s">
        <v>52</v>
      </c>
      <c r="N2046" t="s">
        <v>36</v>
      </c>
      <c r="O2046" t="s">
        <v>37</v>
      </c>
      <c r="P2046" t="s">
        <v>38</v>
      </c>
      <c r="Q2046" t="s">
        <v>231</v>
      </c>
      <c r="R2046" s="1">
        <v>21756</v>
      </c>
      <c r="S2046" t="s">
        <v>40</v>
      </c>
      <c r="T2046" t="s">
        <v>113</v>
      </c>
      <c r="U2046" t="s">
        <v>55</v>
      </c>
      <c r="V2046">
        <v>84366</v>
      </c>
      <c r="W2046" t="s">
        <v>74</v>
      </c>
      <c r="X2046" t="s">
        <v>104</v>
      </c>
      <c r="Y2046" t="s">
        <v>45</v>
      </c>
      <c r="Z2046">
        <v>2</v>
      </c>
    </row>
    <row r="2047" spans="1:26" x14ac:dyDescent="0.3">
      <c r="A2047">
        <v>2472</v>
      </c>
      <c r="B2047" t="s">
        <v>6556</v>
      </c>
      <c r="C2047" t="s">
        <v>5184</v>
      </c>
      <c r="D2047" s="1">
        <v>45135</v>
      </c>
      <c r="E2047" s="1"/>
      <c r="F2047" t="s">
        <v>3019</v>
      </c>
      <c r="G2047" t="s">
        <v>7540</v>
      </c>
      <c r="H2047" t="s">
        <v>7541</v>
      </c>
      <c r="I2047" t="s">
        <v>50</v>
      </c>
      <c r="J2047" t="s">
        <v>32</v>
      </c>
      <c r="K2047" t="s">
        <v>63</v>
      </c>
      <c r="L2047" t="s">
        <v>64</v>
      </c>
      <c r="M2047" t="s">
        <v>35</v>
      </c>
      <c r="N2047" t="s">
        <v>36</v>
      </c>
      <c r="O2047" t="s">
        <v>37</v>
      </c>
      <c r="P2047" t="s">
        <v>38</v>
      </c>
      <c r="Q2047" t="s">
        <v>53</v>
      </c>
      <c r="R2047" s="1">
        <v>27693</v>
      </c>
      <c r="S2047" t="s">
        <v>40</v>
      </c>
      <c r="T2047" t="s">
        <v>226</v>
      </c>
      <c r="U2047" t="s">
        <v>42</v>
      </c>
      <c r="V2047">
        <v>71843</v>
      </c>
      <c r="W2047" t="s">
        <v>128</v>
      </c>
      <c r="X2047" t="s">
        <v>84</v>
      </c>
      <c r="Y2047" t="s">
        <v>45</v>
      </c>
      <c r="Z2047">
        <v>2</v>
      </c>
    </row>
    <row r="2048" spans="1:26" x14ac:dyDescent="0.3">
      <c r="A2048">
        <v>2473</v>
      </c>
      <c r="B2048" t="s">
        <v>2429</v>
      </c>
      <c r="C2048" t="s">
        <v>3285</v>
      </c>
      <c r="D2048" s="1">
        <v>44282</v>
      </c>
      <c r="E2048" s="1">
        <v>44735</v>
      </c>
      <c r="F2048" t="s">
        <v>3019</v>
      </c>
      <c r="G2048" t="s">
        <v>7542</v>
      </c>
      <c r="H2048" t="s">
        <v>7543</v>
      </c>
      <c r="I2048" t="s">
        <v>139</v>
      </c>
      <c r="J2048" t="s">
        <v>32</v>
      </c>
      <c r="K2048" t="s">
        <v>33</v>
      </c>
      <c r="L2048" t="s">
        <v>64</v>
      </c>
      <c r="M2048" t="s">
        <v>63</v>
      </c>
      <c r="N2048" t="s">
        <v>99</v>
      </c>
      <c r="O2048" t="s">
        <v>7544</v>
      </c>
      <c r="P2048" t="s">
        <v>38</v>
      </c>
      <c r="Q2048" t="s">
        <v>7545</v>
      </c>
      <c r="R2048" s="1">
        <v>30147</v>
      </c>
      <c r="S2048" t="s">
        <v>40</v>
      </c>
      <c r="T2048" t="s">
        <v>613</v>
      </c>
      <c r="U2048" t="s">
        <v>55</v>
      </c>
      <c r="V2048">
        <v>55005</v>
      </c>
      <c r="W2048" t="s">
        <v>56</v>
      </c>
      <c r="X2048" t="s">
        <v>75</v>
      </c>
      <c r="Y2048" t="s">
        <v>45</v>
      </c>
      <c r="Z2048">
        <v>4</v>
      </c>
    </row>
    <row r="2049" spans="1:26" x14ac:dyDescent="0.3">
      <c r="A2049">
        <v>2474</v>
      </c>
      <c r="B2049" t="s">
        <v>271</v>
      </c>
      <c r="C2049" t="s">
        <v>5591</v>
      </c>
      <c r="D2049" s="1">
        <v>44997</v>
      </c>
      <c r="E2049" s="1">
        <v>45079</v>
      </c>
      <c r="F2049" t="s">
        <v>3019</v>
      </c>
      <c r="G2049" t="s">
        <v>7546</v>
      </c>
      <c r="H2049" t="s">
        <v>7547</v>
      </c>
      <c r="I2049" t="s">
        <v>118</v>
      </c>
      <c r="J2049" t="s">
        <v>32</v>
      </c>
      <c r="K2049" t="s">
        <v>33</v>
      </c>
      <c r="L2049" t="s">
        <v>51</v>
      </c>
      <c r="M2049" t="s">
        <v>35</v>
      </c>
      <c r="N2049" t="s">
        <v>99</v>
      </c>
      <c r="O2049" t="s">
        <v>7548</v>
      </c>
      <c r="P2049" t="s">
        <v>38</v>
      </c>
      <c r="Q2049" t="s">
        <v>90</v>
      </c>
      <c r="R2049" s="1">
        <v>21563</v>
      </c>
      <c r="S2049" t="s">
        <v>40</v>
      </c>
      <c r="T2049" t="s">
        <v>103</v>
      </c>
      <c r="U2049" t="s">
        <v>55</v>
      </c>
      <c r="V2049">
        <v>38407</v>
      </c>
      <c r="W2049" t="s">
        <v>93</v>
      </c>
      <c r="X2049" t="s">
        <v>84</v>
      </c>
      <c r="Y2049" t="s">
        <v>45</v>
      </c>
      <c r="Z2049">
        <v>4</v>
      </c>
    </row>
    <row r="2050" spans="1:26" x14ac:dyDescent="0.3">
      <c r="A2050">
        <v>2475</v>
      </c>
      <c r="B2050" t="s">
        <v>917</v>
      </c>
      <c r="C2050" t="s">
        <v>2862</v>
      </c>
      <c r="D2050" s="1">
        <v>44839</v>
      </c>
      <c r="E2050" s="1">
        <v>44912</v>
      </c>
      <c r="F2050" t="s">
        <v>3019</v>
      </c>
      <c r="G2050" t="s">
        <v>7549</v>
      </c>
      <c r="H2050" t="s">
        <v>7550</v>
      </c>
      <c r="I2050" t="s">
        <v>62</v>
      </c>
      <c r="J2050" t="s">
        <v>745</v>
      </c>
      <c r="K2050" t="s">
        <v>52</v>
      </c>
      <c r="L2050" t="s">
        <v>34</v>
      </c>
      <c r="M2050" t="s">
        <v>35</v>
      </c>
      <c r="N2050" t="s">
        <v>140</v>
      </c>
      <c r="O2050" t="s">
        <v>7551</v>
      </c>
      <c r="P2050" t="s">
        <v>38</v>
      </c>
      <c r="Q2050" t="s">
        <v>81</v>
      </c>
      <c r="R2050" s="1">
        <v>15398</v>
      </c>
      <c r="S2050" t="s">
        <v>40</v>
      </c>
      <c r="T2050" t="s">
        <v>150</v>
      </c>
      <c r="U2050" t="s">
        <v>55</v>
      </c>
      <c r="V2050">
        <v>14857</v>
      </c>
      <c r="W2050" t="s">
        <v>43</v>
      </c>
      <c r="X2050" t="s">
        <v>75</v>
      </c>
      <c r="Y2050" t="s">
        <v>45</v>
      </c>
      <c r="Z2050">
        <v>4</v>
      </c>
    </row>
    <row r="2051" spans="1:26" x14ac:dyDescent="0.3">
      <c r="A2051">
        <v>2476</v>
      </c>
      <c r="B2051" t="s">
        <v>1365</v>
      </c>
      <c r="C2051" t="s">
        <v>7552</v>
      </c>
      <c r="D2051" s="1">
        <v>44470</v>
      </c>
      <c r="E2051" s="1">
        <v>45098</v>
      </c>
      <c r="F2051" t="s">
        <v>3727</v>
      </c>
      <c r="G2051" t="s">
        <v>7553</v>
      </c>
      <c r="H2051" t="s">
        <v>7554</v>
      </c>
      <c r="I2051" t="s">
        <v>168</v>
      </c>
      <c r="J2051" t="s">
        <v>32</v>
      </c>
      <c r="K2051" t="s">
        <v>52</v>
      </c>
      <c r="L2051" t="s">
        <v>64</v>
      </c>
      <c r="M2051" t="s">
        <v>63</v>
      </c>
      <c r="N2051" t="s">
        <v>175</v>
      </c>
      <c r="O2051" t="s">
        <v>7555</v>
      </c>
      <c r="P2051" t="s">
        <v>1843</v>
      </c>
      <c r="Q2051" t="s">
        <v>504</v>
      </c>
      <c r="R2051" s="1">
        <v>24664</v>
      </c>
      <c r="S2051" t="s">
        <v>40</v>
      </c>
      <c r="T2051" t="s">
        <v>1062</v>
      </c>
      <c r="U2051" t="s">
        <v>55</v>
      </c>
      <c r="V2051">
        <v>6637</v>
      </c>
      <c r="W2051" t="s">
        <v>74</v>
      </c>
      <c r="X2051" t="s">
        <v>75</v>
      </c>
      <c r="Y2051" t="s">
        <v>45</v>
      </c>
      <c r="Z2051">
        <v>2</v>
      </c>
    </row>
    <row r="2052" spans="1:26" x14ac:dyDescent="0.3">
      <c r="A2052">
        <v>2477</v>
      </c>
      <c r="B2052" t="s">
        <v>3293</v>
      </c>
      <c r="C2052" t="s">
        <v>7556</v>
      </c>
      <c r="D2052" s="1">
        <v>44592</v>
      </c>
      <c r="E2052" s="1"/>
      <c r="F2052" t="s">
        <v>6979</v>
      </c>
      <c r="G2052" t="s">
        <v>7557</v>
      </c>
      <c r="H2052" t="s">
        <v>7558</v>
      </c>
      <c r="I2052" t="s">
        <v>62</v>
      </c>
      <c r="J2052" t="s">
        <v>32</v>
      </c>
      <c r="K2052" t="s">
        <v>33</v>
      </c>
      <c r="L2052" t="s">
        <v>51</v>
      </c>
      <c r="M2052" t="s">
        <v>63</v>
      </c>
      <c r="N2052" t="s">
        <v>36</v>
      </c>
      <c r="O2052" t="s">
        <v>37</v>
      </c>
      <c r="P2052" t="s">
        <v>65</v>
      </c>
      <c r="Q2052" t="s">
        <v>90</v>
      </c>
      <c r="R2052" s="1">
        <v>30208</v>
      </c>
      <c r="S2052" t="s">
        <v>6983</v>
      </c>
      <c r="T2052" t="s">
        <v>83</v>
      </c>
      <c r="U2052" t="s">
        <v>42</v>
      </c>
      <c r="V2052">
        <v>92396</v>
      </c>
      <c r="W2052" t="s">
        <v>128</v>
      </c>
      <c r="X2052" t="s">
        <v>104</v>
      </c>
      <c r="Y2052" t="s">
        <v>45</v>
      </c>
      <c r="Z2052">
        <v>2</v>
      </c>
    </row>
    <row r="2053" spans="1:26" x14ac:dyDescent="0.3">
      <c r="A2053">
        <v>2478</v>
      </c>
      <c r="B2053" t="s">
        <v>4596</v>
      </c>
      <c r="C2053" t="s">
        <v>3666</v>
      </c>
      <c r="D2053" s="1">
        <v>43983</v>
      </c>
      <c r="E2053" s="1"/>
      <c r="F2053" t="s">
        <v>6985</v>
      </c>
      <c r="G2053" t="s">
        <v>7559</v>
      </c>
      <c r="H2053" t="s">
        <v>7560</v>
      </c>
      <c r="I2053" t="s">
        <v>168</v>
      </c>
      <c r="J2053" t="s">
        <v>32</v>
      </c>
      <c r="K2053" t="s">
        <v>63</v>
      </c>
      <c r="L2053" t="s">
        <v>51</v>
      </c>
      <c r="M2053" t="s">
        <v>35</v>
      </c>
      <c r="N2053" t="s">
        <v>36</v>
      </c>
      <c r="O2053" t="s">
        <v>37</v>
      </c>
      <c r="P2053" t="s">
        <v>38</v>
      </c>
      <c r="Q2053" t="s">
        <v>81</v>
      </c>
      <c r="R2053" s="1">
        <v>34541</v>
      </c>
      <c r="S2053" t="s">
        <v>6983</v>
      </c>
      <c r="T2053" t="s">
        <v>292</v>
      </c>
      <c r="U2053" t="s">
        <v>42</v>
      </c>
      <c r="V2053">
        <v>6085</v>
      </c>
      <c r="W2053" t="s">
        <v>43</v>
      </c>
      <c r="X2053" t="s">
        <v>75</v>
      </c>
      <c r="Y2053" t="s">
        <v>45</v>
      </c>
      <c r="Z2053">
        <v>5</v>
      </c>
    </row>
    <row r="2054" spans="1:26" x14ac:dyDescent="0.3">
      <c r="A2054">
        <v>2479</v>
      </c>
      <c r="B2054" t="s">
        <v>7561</v>
      </c>
      <c r="C2054" t="s">
        <v>4577</v>
      </c>
      <c r="D2054" s="1">
        <v>45034</v>
      </c>
      <c r="E2054" s="1">
        <v>45063</v>
      </c>
      <c r="F2054" t="s">
        <v>2309</v>
      </c>
      <c r="G2054" t="s">
        <v>7562</v>
      </c>
      <c r="H2054" t="s">
        <v>7563</v>
      </c>
      <c r="I2054" t="s">
        <v>133</v>
      </c>
      <c r="J2054" t="s">
        <v>32</v>
      </c>
      <c r="K2054" t="s">
        <v>33</v>
      </c>
      <c r="L2054" t="s">
        <v>34</v>
      </c>
      <c r="M2054" t="s">
        <v>52</v>
      </c>
      <c r="N2054" t="s">
        <v>99</v>
      </c>
      <c r="O2054" t="s">
        <v>7564</v>
      </c>
      <c r="P2054" t="s">
        <v>170</v>
      </c>
      <c r="Q2054" t="s">
        <v>81</v>
      </c>
      <c r="R2054" s="1">
        <v>17153</v>
      </c>
      <c r="S2054" t="s">
        <v>40</v>
      </c>
      <c r="T2054" t="s">
        <v>83</v>
      </c>
      <c r="U2054" t="s">
        <v>42</v>
      </c>
      <c r="V2054">
        <v>67089</v>
      </c>
      <c r="W2054" t="s">
        <v>56</v>
      </c>
      <c r="X2054" t="s">
        <v>104</v>
      </c>
      <c r="Y2054" t="s">
        <v>45</v>
      </c>
      <c r="Z2054">
        <v>4</v>
      </c>
    </row>
    <row r="2055" spans="1:26" x14ac:dyDescent="0.3">
      <c r="A2055">
        <v>2480</v>
      </c>
      <c r="B2055" t="s">
        <v>2327</v>
      </c>
      <c r="C2055" t="s">
        <v>7565</v>
      </c>
      <c r="D2055" s="1">
        <v>44037</v>
      </c>
      <c r="E2055" s="1"/>
      <c r="F2055" t="s">
        <v>7566</v>
      </c>
      <c r="G2055" t="s">
        <v>7567</v>
      </c>
      <c r="H2055" t="s">
        <v>7568</v>
      </c>
      <c r="I2055" t="s">
        <v>31</v>
      </c>
      <c r="J2055" t="s">
        <v>32</v>
      </c>
      <c r="K2055" t="s">
        <v>52</v>
      </c>
      <c r="L2055" t="s">
        <v>34</v>
      </c>
      <c r="M2055" t="s">
        <v>52</v>
      </c>
      <c r="N2055" t="s">
        <v>36</v>
      </c>
      <c r="O2055" t="s">
        <v>37</v>
      </c>
      <c r="P2055" t="s">
        <v>170</v>
      </c>
      <c r="Q2055" t="s">
        <v>148</v>
      </c>
      <c r="R2055" s="1">
        <v>28210</v>
      </c>
      <c r="S2055" t="s">
        <v>40</v>
      </c>
      <c r="T2055" t="s">
        <v>103</v>
      </c>
      <c r="U2055" t="s">
        <v>55</v>
      </c>
      <c r="V2055">
        <v>1460</v>
      </c>
      <c r="W2055" t="s">
        <v>43</v>
      </c>
      <c r="X2055" t="s">
        <v>44</v>
      </c>
      <c r="Y2055" t="s">
        <v>45</v>
      </c>
      <c r="Z2055">
        <v>2</v>
      </c>
    </row>
    <row r="2056" spans="1:26" x14ac:dyDescent="0.3">
      <c r="A2056">
        <v>2481</v>
      </c>
      <c r="B2056" t="s">
        <v>3146</v>
      </c>
      <c r="C2056" t="s">
        <v>7569</v>
      </c>
      <c r="D2056" s="1">
        <v>43446</v>
      </c>
      <c r="E2056" s="1"/>
      <c r="F2056" t="s">
        <v>6751</v>
      </c>
      <c r="G2056" t="s">
        <v>7570</v>
      </c>
      <c r="H2056" t="s">
        <v>7571</v>
      </c>
      <c r="I2056" t="s">
        <v>62</v>
      </c>
      <c r="J2056" t="s">
        <v>32</v>
      </c>
      <c r="K2056" t="s">
        <v>63</v>
      </c>
      <c r="L2056" t="s">
        <v>51</v>
      </c>
      <c r="M2056" t="s">
        <v>52</v>
      </c>
      <c r="N2056" t="s">
        <v>36</v>
      </c>
      <c r="O2056" t="s">
        <v>37</v>
      </c>
      <c r="P2056" t="s">
        <v>170</v>
      </c>
      <c r="Q2056" t="s">
        <v>53</v>
      </c>
      <c r="R2056" s="1">
        <v>35614</v>
      </c>
      <c r="S2056" t="s">
        <v>40</v>
      </c>
      <c r="T2056" t="s">
        <v>163</v>
      </c>
      <c r="U2056" t="s">
        <v>55</v>
      </c>
      <c r="V2056">
        <v>2481</v>
      </c>
      <c r="W2056" t="s">
        <v>93</v>
      </c>
      <c r="X2056" t="s">
        <v>104</v>
      </c>
      <c r="Y2056" t="s">
        <v>45</v>
      </c>
      <c r="Z2056">
        <v>1</v>
      </c>
    </row>
    <row r="2057" spans="1:26" x14ac:dyDescent="0.3">
      <c r="A2057">
        <v>2482</v>
      </c>
      <c r="B2057" t="s">
        <v>7572</v>
      </c>
      <c r="C2057" t="s">
        <v>7573</v>
      </c>
      <c r="D2057" s="1">
        <v>43344</v>
      </c>
      <c r="E2057" s="1">
        <v>44732</v>
      </c>
      <c r="F2057" t="s">
        <v>6743</v>
      </c>
      <c r="G2057" t="s">
        <v>7574</v>
      </c>
      <c r="H2057" t="s">
        <v>7575</v>
      </c>
      <c r="I2057" t="s">
        <v>168</v>
      </c>
      <c r="J2057" t="s">
        <v>32</v>
      </c>
      <c r="K2057" t="s">
        <v>33</v>
      </c>
      <c r="L2057" t="s">
        <v>34</v>
      </c>
      <c r="M2057" t="s">
        <v>63</v>
      </c>
      <c r="N2057" t="s">
        <v>175</v>
      </c>
      <c r="O2057" t="s">
        <v>7576</v>
      </c>
      <c r="P2057" t="s">
        <v>170</v>
      </c>
      <c r="Q2057" t="s">
        <v>3213</v>
      </c>
      <c r="R2057" s="1">
        <v>18370</v>
      </c>
      <c r="S2057" t="s">
        <v>40</v>
      </c>
      <c r="T2057" t="s">
        <v>243</v>
      </c>
      <c r="U2057" t="s">
        <v>55</v>
      </c>
      <c r="V2057">
        <v>1886</v>
      </c>
      <c r="W2057" t="s">
        <v>93</v>
      </c>
      <c r="X2057" t="s">
        <v>84</v>
      </c>
      <c r="Y2057" t="s">
        <v>45</v>
      </c>
      <c r="Z2057">
        <v>4</v>
      </c>
    </row>
    <row r="2058" spans="1:26" x14ac:dyDescent="0.3">
      <c r="A2058">
        <v>2483</v>
      </c>
      <c r="B2058" t="s">
        <v>3763</v>
      </c>
      <c r="C2058" t="s">
        <v>892</v>
      </c>
      <c r="D2058" s="1">
        <v>43793</v>
      </c>
      <c r="E2058" s="1"/>
      <c r="F2058" t="s">
        <v>6746</v>
      </c>
      <c r="G2058" t="s">
        <v>7577</v>
      </c>
      <c r="H2058" t="s">
        <v>7578</v>
      </c>
      <c r="I2058" t="s">
        <v>98</v>
      </c>
      <c r="J2058" t="s">
        <v>32</v>
      </c>
      <c r="K2058" t="s">
        <v>52</v>
      </c>
      <c r="L2058" t="s">
        <v>51</v>
      </c>
      <c r="M2058" t="s">
        <v>35</v>
      </c>
      <c r="N2058" t="s">
        <v>36</v>
      </c>
      <c r="O2058" t="s">
        <v>37</v>
      </c>
      <c r="P2058" t="s">
        <v>170</v>
      </c>
      <c r="Q2058" t="s">
        <v>231</v>
      </c>
      <c r="R2058" s="1">
        <v>16214</v>
      </c>
      <c r="S2058" t="s">
        <v>40</v>
      </c>
      <c r="T2058" t="s">
        <v>113</v>
      </c>
      <c r="U2058" t="s">
        <v>55</v>
      </c>
      <c r="V2058">
        <v>2134</v>
      </c>
      <c r="W2058" t="s">
        <v>93</v>
      </c>
      <c r="X2058" t="s">
        <v>104</v>
      </c>
      <c r="Y2058" t="s">
        <v>45</v>
      </c>
      <c r="Z2058">
        <v>2</v>
      </c>
    </row>
    <row r="2059" spans="1:26" x14ac:dyDescent="0.3">
      <c r="A2059">
        <v>2484</v>
      </c>
      <c r="B2059" t="s">
        <v>7579</v>
      </c>
      <c r="C2059" t="s">
        <v>7580</v>
      </c>
      <c r="D2059" s="1">
        <v>44556</v>
      </c>
      <c r="E2059" s="1"/>
      <c r="F2059" t="s">
        <v>2402</v>
      </c>
      <c r="G2059" t="s">
        <v>7581</v>
      </c>
      <c r="H2059" t="s">
        <v>7582</v>
      </c>
      <c r="I2059" t="s">
        <v>133</v>
      </c>
      <c r="J2059" t="s">
        <v>32</v>
      </c>
      <c r="K2059" t="s">
        <v>52</v>
      </c>
      <c r="L2059" t="s">
        <v>51</v>
      </c>
      <c r="M2059" t="s">
        <v>52</v>
      </c>
      <c r="N2059" t="s">
        <v>36</v>
      </c>
      <c r="O2059" t="s">
        <v>37</v>
      </c>
      <c r="P2059" t="s">
        <v>170</v>
      </c>
      <c r="Q2059" t="s">
        <v>90</v>
      </c>
      <c r="R2059" s="1">
        <v>17498</v>
      </c>
      <c r="S2059" t="s">
        <v>40</v>
      </c>
      <c r="T2059" t="s">
        <v>83</v>
      </c>
      <c r="U2059" t="s">
        <v>55</v>
      </c>
      <c r="V2059">
        <v>2045</v>
      </c>
      <c r="W2059" t="s">
        <v>93</v>
      </c>
      <c r="X2059" t="s">
        <v>75</v>
      </c>
      <c r="Y2059" t="s">
        <v>45</v>
      </c>
      <c r="Z2059">
        <v>4</v>
      </c>
    </row>
    <row r="2060" spans="1:26" x14ac:dyDescent="0.3">
      <c r="A2060">
        <v>2485</v>
      </c>
      <c r="B2060" t="s">
        <v>7583</v>
      </c>
      <c r="C2060" t="s">
        <v>7584</v>
      </c>
      <c r="D2060" s="1">
        <v>43894</v>
      </c>
      <c r="E2060" s="1">
        <v>44447</v>
      </c>
      <c r="F2060" t="s">
        <v>2420</v>
      </c>
      <c r="G2060" t="s">
        <v>7585</v>
      </c>
      <c r="H2060" t="s">
        <v>7586</v>
      </c>
      <c r="I2060" t="s">
        <v>118</v>
      </c>
      <c r="J2060" t="s">
        <v>32</v>
      </c>
      <c r="K2060" t="s">
        <v>52</v>
      </c>
      <c r="L2060" t="s">
        <v>64</v>
      </c>
      <c r="M2060" t="s">
        <v>52</v>
      </c>
      <c r="N2060" t="s">
        <v>140</v>
      </c>
      <c r="O2060" t="s">
        <v>7587</v>
      </c>
      <c r="P2060" t="s">
        <v>2428</v>
      </c>
      <c r="Q2060" t="s">
        <v>594</v>
      </c>
      <c r="R2060" s="1">
        <v>16735</v>
      </c>
      <c r="S2060" t="s">
        <v>40</v>
      </c>
      <c r="T2060" t="s">
        <v>6</v>
      </c>
      <c r="U2060" t="s">
        <v>55</v>
      </c>
      <c r="V2060">
        <v>2184</v>
      </c>
      <c r="W2060" t="s">
        <v>43</v>
      </c>
      <c r="X2060" t="s">
        <v>44</v>
      </c>
      <c r="Y2060" t="s">
        <v>45</v>
      </c>
      <c r="Z2060">
        <v>4</v>
      </c>
    </row>
    <row r="2061" spans="1:26" x14ac:dyDescent="0.3">
      <c r="A2061">
        <v>2486</v>
      </c>
      <c r="B2061" t="s">
        <v>6028</v>
      </c>
      <c r="C2061" t="s">
        <v>1113</v>
      </c>
      <c r="D2061" s="1">
        <v>43954</v>
      </c>
      <c r="E2061" s="1"/>
      <c r="F2061" t="s">
        <v>6751</v>
      </c>
      <c r="G2061" t="s">
        <v>7588</v>
      </c>
      <c r="H2061" t="s">
        <v>7589</v>
      </c>
      <c r="I2061" t="s">
        <v>80</v>
      </c>
      <c r="J2061" t="s">
        <v>32</v>
      </c>
      <c r="K2061" t="s">
        <v>52</v>
      </c>
      <c r="L2061" t="s">
        <v>51</v>
      </c>
      <c r="M2061" t="s">
        <v>35</v>
      </c>
      <c r="N2061" t="s">
        <v>36</v>
      </c>
      <c r="O2061" t="s">
        <v>37</v>
      </c>
      <c r="P2061" t="s">
        <v>170</v>
      </c>
      <c r="Q2061" t="s">
        <v>81</v>
      </c>
      <c r="R2061" s="1">
        <v>31283</v>
      </c>
      <c r="S2061" t="s">
        <v>40</v>
      </c>
      <c r="T2061" t="s">
        <v>178</v>
      </c>
      <c r="U2061" t="s">
        <v>55</v>
      </c>
      <c r="V2061">
        <v>1915</v>
      </c>
      <c r="W2061" t="s">
        <v>93</v>
      </c>
      <c r="X2061" t="s">
        <v>84</v>
      </c>
      <c r="Y2061" t="s">
        <v>45</v>
      </c>
      <c r="Z2061">
        <v>5</v>
      </c>
    </row>
    <row r="2062" spans="1:26" x14ac:dyDescent="0.3">
      <c r="A2062">
        <v>2487</v>
      </c>
      <c r="B2062" t="s">
        <v>6522</v>
      </c>
      <c r="C2062" t="s">
        <v>2809</v>
      </c>
      <c r="D2062" s="1">
        <v>43666</v>
      </c>
      <c r="E2062" s="1"/>
      <c r="F2062" t="s">
        <v>6751</v>
      </c>
      <c r="G2062" t="s">
        <v>7590</v>
      </c>
      <c r="H2062" t="s">
        <v>7591</v>
      </c>
      <c r="I2062" t="s">
        <v>168</v>
      </c>
      <c r="J2062" t="s">
        <v>32</v>
      </c>
      <c r="K2062" t="s">
        <v>52</v>
      </c>
      <c r="L2062" t="s">
        <v>51</v>
      </c>
      <c r="M2062" t="s">
        <v>35</v>
      </c>
      <c r="N2062" t="s">
        <v>36</v>
      </c>
      <c r="O2062" t="s">
        <v>37</v>
      </c>
      <c r="P2062" t="s">
        <v>170</v>
      </c>
      <c r="Q2062" t="s">
        <v>148</v>
      </c>
      <c r="R2062" s="1">
        <v>28833</v>
      </c>
      <c r="S2062" t="s">
        <v>40</v>
      </c>
      <c r="T2062" t="s">
        <v>83</v>
      </c>
      <c r="U2062" t="s">
        <v>55</v>
      </c>
      <c r="V2062">
        <v>86917</v>
      </c>
      <c r="W2062" t="s">
        <v>43</v>
      </c>
      <c r="X2062" t="s">
        <v>75</v>
      </c>
      <c r="Y2062" t="s">
        <v>45</v>
      </c>
      <c r="Z2062">
        <v>4</v>
      </c>
    </row>
    <row r="2063" spans="1:26" x14ac:dyDescent="0.3">
      <c r="A2063">
        <v>2488</v>
      </c>
      <c r="B2063" t="s">
        <v>4486</v>
      </c>
      <c r="C2063" t="s">
        <v>7592</v>
      </c>
      <c r="D2063" s="1">
        <v>44707</v>
      </c>
      <c r="E2063" s="1">
        <v>44839</v>
      </c>
      <c r="F2063" t="s">
        <v>7566</v>
      </c>
      <c r="G2063" t="s">
        <v>7593</v>
      </c>
      <c r="H2063" t="s">
        <v>7594</v>
      </c>
      <c r="I2063" t="s">
        <v>62</v>
      </c>
      <c r="J2063" t="s">
        <v>32</v>
      </c>
      <c r="K2063" t="s">
        <v>33</v>
      </c>
      <c r="L2063" t="s">
        <v>51</v>
      </c>
      <c r="M2063" t="s">
        <v>63</v>
      </c>
      <c r="N2063" t="s">
        <v>126</v>
      </c>
      <c r="O2063" t="s">
        <v>7595</v>
      </c>
      <c r="P2063" t="s">
        <v>170</v>
      </c>
      <c r="Q2063" t="s">
        <v>90</v>
      </c>
      <c r="R2063" s="1">
        <v>32539</v>
      </c>
      <c r="S2063" t="s">
        <v>40</v>
      </c>
      <c r="T2063" t="s">
        <v>281</v>
      </c>
      <c r="U2063" t="s">
        <v>55</v>
      </c>
      <c r="V2063">
        <v>10930</v>
      </c>
      <c r="W2063" t="s">
        <v>74</v>
      </c>
      <c r="X2063" t="s">
        <v>84</v>
      </c>
      <c r="Y2063" t="s">
        <v>45</v>
      </c>
      <c r="Z2063">
        <v>1</v>
      </c>
    </row>
    <row r="2064" spans="1:26" x14ac:dyDescent="0.3">
      <c r="A2064">
        <v>2489</v>
      </c>
      <c r="B2064" t="s">
        <v>433</v>
      </c>
      <c r="C2064" t="s">
        <v>7596</v>
      </c>
      <c r="D2064" s="1">
        <v>44401</v>
      </c>
      <c r="E2064" s="1"/>
      <c r="F2064" t="s">
        <v>6979</v>
      </c>
      <c r="G2064" t="s">
        <v>7597</v>
      </c>
      <c r="H2064" t="s">
        <v>7598</v>
      </c>
      <c r="I2064" t="s">
        <v>118</v>
      </c>
      <c r="J2064" t="s">
        <v>32</v>
      </c>
      <c r="K2064" t="s">
        <v>33</v>
      </c>
      <c r="L2064" t="s">
        <v>51</v>
      </c>
      <c r="M2064" t="s">
        <v>52</v>
      </c>
      <c r="N2064" t="s">
        <v>36</v>
      </c>
      <c r="O2064" t="s">
        <v>37</v>
      </c>
      <c r="P2064" t="s">
        <v>170</v>
      </c>
      <c r="Q2064" t="s">
        <v>90</v>
      </c>
      <c r="R2064" s="1">
        <v>19928</v>
      </c>
      <c r="S2064" t="s">
        <v>40</v>
      </c>
      <c r="T2064" t="s">
        <v>103</v>
      </c>
      <c r="U2064" t="s">
        <v>55</v>
      </c>
      <c r="V2064">
        <v>38550</v>
      </c>
      <c r="W2064" t="s">
        <v>56</v>
      </c>
      <c r="X2064" t="s">
        <v>75</v>
      </c>
      <c r="Y2064" t="s">
        <v>45</v>
      </c>
      <c r="Z2064">
        <v>5</v>
      </c>
    </row>
    <row r="2065" spans="1:26" x14ac:dyDescent="0.3">
      <c r="A2065">
        <v>2490</v>
      </c>
      <c r="B2065" t="s">
        <v>3531</v>
      </c>
      <c r="C2065" t="s">
        <v>1536</v>
      </c>
      <c r="D2065" s="1">
        <v>44466</v>
      </c>
      <c r="E2065" s="1"/>
      <c r="F2065" t="s">
        <v>6985</v>
      </c>
      <c r="G2065" t="s">
        <v>7599</v>
      </c>
      <c r="H2065" t="s">
        <v>7600</v>
      </c>
      <c r="I2065" t="s">
        <v>139</v>
      </c>
      <c r="J2065" t="s">
        <v>32</v>
      </c>
      <c r="K2065" t="s">
        <v>33</v>
      </c>
      <c r="L2065" t="s">
        <v>51</v>
      </c>
      <c r="M2065" t="s">
        <v>52</v>
      </c>
      <c r="N2065" t="s">
        <v>36</v>
      </c>
      <c r="O2065" t="s">
        <v>37</v>
      </c>
      <c r="P2065" t="s">
        <v>170</v>
      </c>
      <c r="Q2065" t="s">
        <v>81</v>
      </c>
      <c r="R2065" s="1">
        <v>19926</v>
      </c>
      <c r="S2065" t="s">
        <v>40</v>
      </c>
      <c r="T2065" t="s">
        <v>83</v>
      </c>
      <c r="U2065" t="s">
        <v>55</v>
      </c>
      <c r="V2065">
        <v>5891</v>
      </c>
      <c r="W2065" t="s">
        <v>74</v>
      </c>
      <c r="X2065" t="s">
        <v>44</v>
      </c>
      <c r="Y2065" t="s">
        <v>45</v>
      </c>
      <c r="Z2065">
        <v>4</v>
      </c>
    </row>
    <row r="2066" spans="1:26" x14ac:dyDescent="0.3">
      <c r="A2066">
        <v>2491</v>
      </c>
      <c r="B2066" t="s">
        <v>4776</v>
      </c>
      <c r="C2066" t="s">
        <v>6781</v>
      </c>
      <c r="D2066" s="1">
        <v>43562</v>
      </c>
      <c r="E2066" s="1"/>
      <c r="F2066" t="s">
        <v>2424</v>
      </c>
      <c r="G2066" t="s">
        <v>7601</v>
      </c>
      <c r="H2066" t="s">
        <v>7602</v>
      </c>
      <c r="I2066" t="s">
        <v>89</v>
      </c>
      <c r="J2066" t="s">
        <v>32</v>
      </c>
      <c r="K2066" t="s">
        <v>33</v>
      </c>
      <c r="L2066" t="s">
        <v>51</v>
      </c>
      <c r="M2066" t="s">
        <v>63</v>
      </c>
      <c r="N2066" t="s">
        <v>36</v>
      </c>
      <c r="O2066" t="s">
        <v>37</v>
      </c>
      <c r="P2066" t="s">
        <v>2428</v>
      </c>
      <c r="Q2066" t="s">
        <v>81</v>
      </c>
      <c r="R2066" s="1">
        <v>16220</v>
      </c>
      <c r="S2066" t="s">
        <v>40</v>
      </c>
      <c r="T2066" t="s">
        <v>292</v>
      </c>
      <c r="U2066" t="s">
        <v>55</v>
      </c>
      <c r="V2066">
        <v>16917</v>
      </c>
      <c r="W2066" t="s">
        <v>93</v>
      </c>
      <c r="X2066" t="s">
        <v>75</v>
      </c>
      <c r="Y2066" t="s">
        <v>45</v>
      </c>
      <c r="Z2066">
        <v>1</v>
      </c>
    </row>
    <row r="2067" spans="1:26" x14ac:dyDescent="0.3">
      <c r="A2067">
        <v>2492</v>
      </c>
      <c r="B2067" t="s">
        <v>7603</v>
      </c>
      <c r="C2067" t="s">
        <v>4859</v>
      </c>
      <c r="D2067" s="1">
        <v>43666</v>
      </c>
      <c r="E2067" s="1"/>
      <c r="F2067" t="s">
        <v>2424</v>
      </c>
      <c r="G2067" t="s">
        <v>7604</v>
      </c>
      <c r="H2067" t="s">
        <v>7605</v>
      </c>
      <c r="I2067" t="s">
        <v>31</v>
      </c>
      <c r="J2067" t="s">
        <v>32</v>
      </c>
      <c r="K2067" t="s">
        <v>63</v>
      </c>
      <c r="L2067" t="s">
        <v>34</v>
      </c>
      <c r="M2067" t="s">
        <v>35</v>
      </c>
      <c r="N2067" t="s">
        <v>36</v>
      </c>
      <c r="O2067" t="s">
        <v>37</v>
      </c>
      <c r="P2067" t="s">
        <v>2428</v>
      </c>
      <c r="Q2067" t="s">
        <v>81</v>
      </c>
      <c r="R2067" s="1">
        <v>21158</v>
      </c>
      <c r="S2067" t="s">
        <v>40</v>
      </c>
      <c r="T2067" t="s">
        <v>83</v>
      </c>
      <c r="U2067" t="s">
        <v>55</v>
      </c>
      <c r="V2067">
        <v>34504</v>
      </c>
      <c r="W2067" t="s">
        <v>43</v>
      </c>
      <c r="X2067" t="s">
        <v>84</v>
      </c>
      <c r="Y2067" t="s">
        <v>45</v>
      </c>
      <c r="Z2067">
        <v>2</v>
      </c>
    </row>
    <row r="2068" spans="1:26" x14ac:dyDescent="0.3">
      <c r="A2068">
        <v>2493</v>
      </c>
      <c r="B2068" t="s">
        <v>4200</v>
      </c>
      <c r="C2068" t="s">
        <v>1086</v>
      </c>
      <c r="D2068" s="1">
        <v>44898</v>
      </c>
      <c r="E2068" s="1">
        <v>45106</v>
      </c>
      <c r="F2068" t="s">
        <v>2424</v>
      </c>
      <c r="G2068" t="s">
        <v>6958</v>
      </c>
      <c r="H2068" t="s">
        <v>7606</v>
      </c>
      <c r="I2068" t="s">
        <v>133</v>
      </c>
      <c r="J2068" t="s">
        <v>32</v>
      </c>
      <c r="K2068" t="s">
        <v>33</v>
      </c>
      <c r="L2068" t="s">
        <v>34</v>
      </c>
      <c r="M2068" t="s">
        <v>63</v>
      </c>
      <c r="N2068" t="s">
        <v>140</v>
      </c>
      <c r="O2068" t="s">
        <v>7607</v>
      </c>
      <c r="P2068" t="s">
        <v>2428</v>
      </c>
      <c r="Q2068" t="s">
        <v>90</v>
      </c>
      <c r="R2068" s="1">
        <v>29722</v>
      </c>
      <c r="S2068" t="s">
        <v>40</v>
      </c>
      <c r="T2068" t="s">
        <v>193</v>
      </c>
      <c r="U2068" t="s">
        <v>55</v>
      </c>
      <c r="V2068">
        <v>13337</v>
      </c>
      <c r="W2068" t="s">
        <v>93</v>
      </c>
      <c r="X2068" t="s">
        <v>104</v>
      </c>
      <c r="Y2068" t="s">
        <v>45</v>
      </c>
      <c r="Z2068">
        <v>4</v>
      </c>
    </row>
    <row r="2069" spans="1:26" x14ac:dyDescent="0.3">
      <c r="A2069">
        <v>2494</v>
      </c>
      <c r="B2069" t="s">
        <v>923</v>
      </c>
      <c r="C2069" t="s">
        <v>7608</v>
      </c>
      <c r="D2069" s="1">
        <v>43925</v>
      </c>
      <c r="E2069" s="1">
        <v>44875</v>
      </c>
      <c r="F2069" t="s">
        <v>6751</v>
      </c>
      <c r="G2069" t="s">
        <v>7609</v>
      </c>
      <c r="H2069" t="s">
        <v>7610</v>
      </c>
      <c r="I2069" t="s">
        <v>139</v>
      </c>
      <c r="J2069" t="s">
        <v>32</v>
      </c>
      <c r="K2069" t="s">
        <v>33</v>
      </c>
      <c r="L2069" t="s">
        <v>51</v>
      </c>
      <c r="M2069" t="s">
        <v>35</v>
      </c>
      <c r="N2069" t="s">
        <v>140</v>
      </c>
      <c r="O2069" t="s">
        <v>7611</v>
      </c>
      <c r="P2069" t="s">
        <v>170</v>
      </c>
      <c r="Q2069" t="s">
        <v>90</v>
      </c>
      <c r="R2069" s="1">
        <v>28706</v>
      </c>
      <c r="S2069" t="s">
        <v>40</v>
      </c>
      <c r="T2069" t="s">
        <v>83</v>
      </c>
      <c r="U2069" t="s">
        <v>55</v>
      </c>
      <c r="V2069">
        <v>67346</v>
      </c>
      <c r="W2069" t="s">
        <v>128</v>
      </c>
      <c r="X2069" t="s">
        <v>84</v>
      </c>
      <c r="Y2069" t="s">
        <v>45</v>
      </c>
      <c r="Z2069">
        <v>4</v>
      </c>
    </row>
    <row r="2070" spans="1:26" x14ac:dyDescent="0.3">
      <c r="A2070">
        <v>2495</v>
      </c>
      <c r="B2070" t="s">
        <v>2160</v>
      </c>
      <c r="C2070" t="s">
        <v>5730</v>
      </c>
      <c r="D2070" s="1">
        <v>43898</v>
      </c>
      <c r="E2070" s="1">
        <v>44983</v>
      </c>
      <c r="F2070" t="s">
        <v>7566</v>
      </c>
      <c r="G2070" t="s">
        <v>1067</v>
      </c>
      <c r="H2070" t="s">
        <v>7612</v>
      </c>
      <c r="I2070" t="s">
        <v>118</v>
      </c>
      <c r="J2070" t="s">
        <v>32</v>
      </c>
      <c r="K2070" t="s">
        <v>33</v>
      </c>
      <c r="L2070" t="s">
        <v>64</v>
      </c>
      <c r="M2070" t="s">
        <v>52</v>
      </c>
      <c r="N2070" t="s">
        <v>126</v>
      </c>
      <c r="O2070" t="s">
        <v>7613</v>
      </c>
      <c r="P2070" t="s">
        <v>170</v>
      </c>
      <c r="Q2070" t="s">
        <v>231</v>
      </c>
      <c r="R2070" s="1">
        <v>25594</v>
      </c>
      <c r="S2070" t="s">
        <v>40</v>
      </c>
      <c r="T2070" t="s">
        <v>113</v>
      </c>
      <c r="U2070" t="s">
        <v>55</v>
      </c>
      <c r="V2070">
        <v>71472</v>
      </c>
      <c r="W2070" t="s">
        <v>93</v>
      </c>
      <c r="X2070" t="s">
        <v>84</v>
      </c>
      <c r="Y2070" t="s">
        <v>45</v>
      </c>
      <c r="Z2070">
        <v>1</v>
      </c>
    </row>
    <row r="2071" spans="1:26" x14ac:dyDescent="0.3">
      <c r="A2071">
        <v>2496</v>
      </c>
      <c r="B2071" t="s">
        <v>5766</v>
      </c>
      <c r="C2071" t="s">
        <v>2289</v>
      </c>
      <c r="D2071" s="1">
        <v>44102</v>
      </c>
      <c r="E2071" s="1">
        <v>45012</v>
      </c>
      <c r="F2071" t="s">
        <v>6979</v>
      </c>
      <c r="G2071" t="s">
        <v>7614</v>
      </c>
      <c r="H2071" t="s">
        <v>7615</v>
      </c>
      <c r="I2071" t="s">
        <v>62</v>
      </c>
      <c r="J2071" t="s">
        <v>32</v>
      </c>
      <c r="K2071" t="s">
        <v>52</v>
      </c>
      <c r="L2071" t="s">
        <v>64</v>
      </c>
      <c r="M2071" t="s">
        <v>35</v>
      </c>
      <c r="N2071" t="s">
        <v>140</v>
      </c>
      <c r="O2071" t="s">
        <v>7616</v>
      </c>
      <c r="P2071" t="s">
        <v>170</v>
      </c>
      <c r="Q2071" t="s">
        <v>794</v>
      </c>
      <c r="R2071" s="1">
        <v>22358</v>
      </c>
      <c r="S2071" t="s">
        <v>40</v>
      </c>
      <c r="T2071" t="s">
        <v>216</v>
      </c>
      <c r="U2071" t="s">
        <v>55</v>
      </c>
      <c r="V2071">
        <v>55912</v>
      </c>
      <c r="W2071" t="s">
        <v>74</v>
      </c>
      <c r="X2071" t="s">
        <v>75</v>
      </c>
      <c r="Y2071" t="s">
        <v>45</v>
      </c>
      <c r="Z2071">
        <v>2</v>
      </c>
    </row>
    <row r="2072" spans="1:26" x14ac:dyDescent="0.3">
      <c r="A2072">
        <v>2497</v>
      </c>
      <c r="B2072" t="s">
        <v>774</v>
      </c>
      <c r="C2072" t="s">
        <v>7617</v>
      </c>
      <c r="D2072" s="1">
        <v>44391</v>
      </c>
      <c r="E2072" s="1">
        <v>44782</v>
      </c>
      <c r="F2072" t="s">
        <v>6985</v>
      </c>
      <c r="G2072" t="s">
        <v>7618</v>
      </c>
      <c r="H2072" t="s">
        <v>7619</v>
      </c>
      <c r="I2072" t="s">
        <v>168</v>
      </c>
      <c r="J2072" t="s">
        <v>32</v>
      </c>
      <c r="K2072" t="s">
        <v>63</v>
      </c>
      <c r="L2072" t="s">
        <v>34</v>
      </c>
      <c r="M2072" t="s">
        <v>35</v>
      </c>
      <c r="N2072" t="s">
        <v>175</v>
      </c>
      <c r="O2072" t="s">
        <v>7620</v>
      </c>
      <c r="P2072" t="s">
        <v>170</v>
      </c>
      <c r="Q2072" t="s">
        <v>90</v>
      </c>
      <c r="R2072" s="1">
        <v>20337</v>
      </c>
      <c r="S2072" t="s">
        <v>40</v>
      </c>
      <c r="T2072" t="s">
        <v>103</v>
      </c>
      <c r="U2072" t="s">
        <v>55</v>
      </c>
      <c r="V2072">
        <v>24639</v>
      </c>
      <c r="W2072" t="s">
        <v>43</v>
      </c>
      <c r="X2072" t="s">
        <v>75</v>
      </c>
      <c r="Y2072" t="s">
        <v>45</v>
      </c>
      <c r="Z2072">
        <v>4</v>
      </c>
    </row>
    <row r="2073" spans="1:26" x14ac:dyDescent="0.3">
      <c r="A2073">
        <v>2498</v>
      </c>
      <c r="B2073" t="s">
        <v>7453</v>
      </c>
      <c r="C2073" t="s">
        <v>3780</v>
      </c>
      <c r="D2073" s="1">
        <v>43755</v>
      </c>
      <c r="E2073" s="1">
        <v>43911</v>
      </c>
      <c r="F2073" t="s">
        <v>4798</v>
      </c>
      <c r="G2073" t="s">
        <v>7621</v>
      </c>
      <c r="H2073" t="s">
        <v>7622</v>
      </c>
      <c r="I2073" t="s">
        <v>168</v>
      </c>
      <c r="J2073" t="s">
        <v>2300</v>
      </c>
      <c r="K2073" t="s">
        <v>63</v>
      </c>
      <c r="L2073" t="s">
        <v>51</v>
      </c>
      <c r="M2073" t="s">
        <v>35</v>
      </c>
      <c r="N2073" t="s">
        <v>99</v>
      </c>
      <c r="O2073" t="s">
        <v>7623</v>
      </c>
      <c r="P2073" t="s">
        <v>170</v>
      </c>
      <c r="Q2073" t="s">
        <v>90</v>
      </c>
      <c r="R2073" s="1">
        <v>36411</v>
      </c>
      <c r="S2073" t="s">
        <v>40</v>
      </c>
      <c r="T2073" t="s">
        <v>226</v>
      </c>
      <c r="U2073" t="s">
        <v>42</v>
      </c>
      <c r="V2073">
        <v>44117</v>
      </c>
      <c r="W2073" t="s">
        <v>128</v>
      </c>
      <c r="X2073" t="s">
        <v>104</v>
      </c>
      <c r="Y2073" t="s">
        <v>45</v>
      </c>
      <c r="Z2073">
        <v>4</v>
      </c>
    </row>
    <row r="2074" spans="1:26" x14ac:dyDescent="0.3">
      <c r="A2074">
        <v>2499</v>
      </c>
      <c r="B2074" t="s">
        <v>1536</v>
      </c>
      <c r="C2074" t="s">
        <v>574</v>
      </c>
      <c r="D2074" s="1">
        <v>45024</v>
      </c>
      <c r="E2074" s="1">
        <v>45086</v>
      </c>
      <c r="F2074" t="s">
        <v>2424</v>
      </c>
      <c r="G2074" t="s">
        <v>7624</v>
      </c>
      <c r="H2074" t="s">
        <v>7625</v>
      </c>
      <c r="I2074" t="s">
        <v>62</v>
      </c>
      <c r="J2074" t="s">
        <v>32</v>
      </c>
      <c r="K2074" t="s">
        <v>33</v>
      </c>
      <c r="L2074" t="s">
        <v>64</v>
      </c>
      <c r="M2074" t="s">
        <v>63</v>
      </c>
      <c r="N2074" t="s">
        <v>126</v>
      </c>
      <c r="O2074" t="s">
        <v>7626</v>
      </c>
      <c r="P2074" t="s">
        <v>2428</v>
      </c>
      <c r="Q2074" t="s">
        <v>177</v>
      </c>
      <c r="R2074" s="1">
        <v>32755</v>
      </c>
      <c r="S2074" t="s">
        <v>40</v>
      </c>
      <c r="T2074" t="s">
        <v>243</v>
      </c>
      <c r="U2074" t="s">
        <v>55</v>
      </c>
      <c r="V2074">
        <v>32650</v>
      </c>
      <c r="W2074" t="s">
        <v>128</v>
      </c>
      <c r="X2074" t="s">
        <v>84</v>
      </c>
      <c r="Y2074" t="s">
        <v>45</v>
      </c>
      <c r="Z2074">
        <v>4</v>
      </c>
    </row>
    <row r="2075" spans="1:26" x14ac:dyDescent="0.3">
      <c r="A2075">
        <v>2500</v>
      </c>
      <c r="B2075" t="s">
        <v>5273</v>
      </c>
      <c r="C2075" t="s">
        <v>2644</v>
      </c>
      <c r="D2075" s="1">
        <v>43671</v>
      </c>
      <c r="E2075" s="1"/>
      <c r="F2075" t="s">
        <v>2424</v>
      </c>
      <c r="G2075" t="s">
        <v>7627</v>
      </c>
      <c r="H2075" t="s">
        <v>7628</v>
      </c>
      <c r="I2075" t="s">
        <v>89</v>
      </c>
      <c r="J2075" t="s">
        <v>32</v>
      </c>
      <c r="K2075" t="s">
        <v>63</v>
      </c>
      <c r="L2075" t="s">
        <v>34</v>
      </c>
      <c r="M2075" t="s">
        <v>52</v>
      </c>
      <c r="N2075" t="s">
        <v>36</v>
      </c>
      <c r="O2075" t="s">
        <v>37</v>
      </c>
      <c r="P2075" t="s">
        <v>2428</v>
      </c>
      <c r="Q2075" t="s">
        <v>90</v>
      </c>
      <c r="R2075" s="1">
        <v>17701</v>
      </c>
      <c r="S2075" t="s">
        <v>40</v>
      </c>
      <c r="T2075" t="s">
        <v>83</v>
      </c>
      <c r="U2075" t="s">
        <v>55</v>
      </c>
      <c r="V2075">
        <v>27273</v>
      </c>
      <c r="W2075" t="s">
        <v>56</v>
      </c>
      <c r="X2075" t="s">
        <v>84</v>
      </c>
      <c r="Y2075" t="s">
        <v>45</v>
      </c>
      <c r="Z2075">
        <v>2</v>
      </c>
    </row>
    <row r="2076" spans="1:26" x14ac:dyDescent="0.3">
      <c r="A2076">
        <v>2501</v>
      </c>
      <c r="B2076" t="s">
        <v>7629</v>
      </c>
      <c r="C2076" t="s">
        <v>1702</v>
      </c>
      <c r="D2076" s="1">
        <v>44920</v>
      </c>
      <c r="E2076" s="1"/>
      <c r="F2076" t="s">
        <v>2424</v>
      </c>
      <c r="G2076" t="s">
        <v>7630</v>
      </c>
      <c r="H2076" t="s">
        <v>7631</v>
      </c>
      <c r="I2076" t="s">
        <v>31</v>
      </c>
      <c r="J2076" t="s">
        <v>32</v>
      </c>
      <c r="K2076" t="s">
        <v>63</v>
      </c>
      <c r="L2076" t="s">
        <v>51</v>
      </c>
      <c r="M2076" t="s">
        <v>35</v>
      </c>
      <c r="N2076" t="s">
        <v>36</v>
      </c>
      <c r="O2076" t="s">
        <v>37</v>
      </c>
      <c r="P2076" t="s">
        <v>2428</v>
      </c>
      <c r="Q2076" t="s">
        <v>39</v>
      </c>
      <c r="R2076" s="1">
        <v>19279</v>
      </c>
      <c r="S2076" t="s">
        <v>40</v>
      </c>
      <c r="T2076" t="s">
        <v>243</v>
      </c>
      <c r="U2076" t="s">
        <v>55</v>
      </c>
      <c r="V2076">
        <v>89368</v>
      </c>
      <c r="W2076" t="s">
        <v>93</v>
      </c>
      <c r="X2076" t="s">
        <v>104</v>
      </c>
      <c r="Y2076" t="s">
        <v>45</v>
      </c>
      <c r="Z2076">
        <v>2</v>
      </c>
    </row>
    <row r="2077" spans="1:26" x14ac:dyDescent="0.3">
      <c r="A2077">
        <v>2502</v>
      </c>
      <c r="B2077" t="s">
        <v>338</v>
      </c>
      <c r="C2077" t="s">
        <v>1969</v>
      </c>
      <c r="D2077" s="1">
        <v>43492</v>
      </c>
      <c r="E2077" s="1"/>
      <c r="F2077" t="s">
        <v>2424</v>
      </c>
      <c r="G2077" t="s">
        <v>7632</v>
      </c>
      <c r="H2077" t="s">
        <v>7633</v>
      </c>
      <c r="I2077" t="s">
        <v>133</v>
      </c>
      <c r="J2077" t="s">
        <v>32</v>
      </c>
      <c r="K2077" t="s">
        <v>52</v>
      </c>
      <c r="L2077" t="s">
        <v>34</v>
      </c>
      <c r="M2077" t="s">
        <v>35</v>
      </c>
      <c r="N2077" t="s">
        <v>36</v>
      </c>
      <c r="O2077" t="s">
        <v>37</v>
      </c>
      <c r="P2077" t="s">
        <v>2428</v>
      </c>
      <c r="Q2077" t="s">
        <v>305</v>
      </c>
      <c r="R2077" s="1">
        <v>36317</v>
      </c>
      <c r="S2077" t="s">
        <v>40</v>
      </c>
      <c r="T2077" t="s">
        <v>6</v>
      </c>
      <c r="U2077" t="s">
        <v>55</v>
      </c>
      <c r="V2077">
        <v>25819</v>
      </c>
      <c r="W2077" t="s">
        <v>43</v>
      </c>
      <c r="X2077" t="s">
        <v>104</v>
      </c>
      <c r="Y2077" t="s">
        <v>45</v>
      </c>
      <c r="Z2077">
        <v>2</v>
      </c>
    </row>
    <row r="2078" spans="1:26" x14ac:dyDescent="0.3">
      <c r="A2078">
        <v>2503</v>
      </c>
      <c r="B2078" t="s">
        <v>942</v>
      </c>
      <c r="C2078" t="s">
        <v>1418</v>
      </c>
      <c r="D2078" s="1">
        <v>44556</v>
      </c>
      <c r="E2078" s="1">
        <v>44590</v>
      </c>
      <c r="F2078" t="s">
        <v>6751</v>
      </c>
      <c r="G2078" t="s">
        <v>7634</v>
      </c>
      <c r="H2078" t="s">
        <v>7635</v>
      </c>
      <c r="I2078" t="s">
        <v>62</v>
      </c>
      <c r="J2078" t="s">
        <v>32</v>
      </c>
      <c r="K2078" t="s">
        <v>33</v>
      </c>
      <c r="L2078" t="s">
        <v>34</v>
      </c>
      <c r="M2078" t="s">
        <v>35</v>
      </c>
      <c r="N2078" t="s">
        <v>175</v>
      </c>
      <c r="O2078" t="s">
        <v>7636</v>
      </c>
      <c r="P2078" t="s">
        <v>170</v>
      </c>
      <c r="Q2078" t="s">
        <v>81</v>
      </c>
      <c r="R2078" s="1">
        <v>18255</v>
      </c>
      <c r="S2078" t="s">
        <v>40</v>
      </c>
      <c r="T2078" t="s">
        <v>73</v>
      </c>
      <c r="U2078" t="s">
        <v>55</v>
      </c>
      <c r="V2078">
        <v>6113</v>
      </c>
      <c r="W2078" t="s">
        <v>43</v>
      </c>
      <c r="X2078" t="s">
        <v>84</v>
      </c>
      <c r="Y2078" t="s">
        <v>45</v>
      </c>
      <c r="Z2078">
        <v>5</v>
      </c>
    </row>
    <row r="2079" spans="1:26" x14ac:dyDescent="0.3">
      <c r="A2079">
        <v>2504</v>
      </c>
      <c r="B2079" t="s">
        <v>2204</v>
      </c>
      <c r="C2079" t="s">
        <v>1215</v>
      </c>
      <c r="D2079" s="1">
        <v>44938</v>
      </c>
      <c r="E2079" s="1"/>
      <c r="F2079" t="s">
        <v>7566</v>
      </c>
      <c r="G2079" t="s">
        <v>7637</v>
      </c>
      <c r="H2079" t="s">
        <v>7638</v>
      </c>
      <c r="I2079" t="s">
        <v>89</v>
      </c>
      <c r="J2079" t="s">
        <v>32</v>
      </c>
      <c r="K2079" t="s">
        <v>63</v>
      </c>
      <c r="L2079" t="s">
        <v>51</v>
      </c>
      <c r="M2079" t="s">
        <v>52</v>
      </c>
      <c r="N2079" t="s">
        <v>36</v>
      </c>
      <c r="O2079" t="s">
        <v>37</v>
      </c>
      <c r="P2079" t="s">
        <v>170</v>
      </c>
      <c r="Q2079" t="s">
        <v>111</v>
      </c>
      <c r="R2079" s="1">
        <v>27806</v>
      </c>
      <c r="S2079" t="s">
        <v>40</v>
      </c>
      <c r="T2079" t="s">
        <v>113</v>
      </c>
      <c r="U2079" t="s">
        <v>55</v>
      </c>
      <c r="V2079">
        <v>60048</v>
      </c>
      <c r="W2079" t="s">
        <v>93</v>
      </c>
      <c r="X2079" t="s">
        <v>75</v>
      </c>
      <c r="Y2079" t="s">
        <v>45</v>
      </c>
      <c r="Z2079">
        <v>4</v>
      </c>
    </row>
    <row r="2080" spans="1:26" x14ac:dyDescent="0.3">
      <c r="A2080">
        <v>2505</v>
      </c>
      <c r="B2080" t="s">
        <v>7381</v>
      </c>
      <c r="C2080" t="s">
        <v>7136</v>
      </c>
      <c r="D2080" s="1">
        <v>43648</v>
      </c>
      <c r="E2080" s="1"/>
      <c r="F2080" t="s">
        <v>6979</v>
      </c>
      <c r="G2080" t="s">
        <v>7639</v>
      </c>
      <c r="H2080" t="s">
        <v>7640</v>
      </c>
      <c r="I2080" t="s">
        <v>31</v>
      </c>
      <c r="J2080" t="s">
        <v>32</v>
      </c>
      <c r="K2080" t="s">
        <v>33</v>
      </c>
      <c r="L2080" t="s">
        <v>64</v>
      </c>
      <c r="M2080" t="s">
        <v>35</v>
      </c>
      <c r="N2080" t="s">
        <v>36</v>
      </c>
      <c r="O2080" t="s">
        <v>37</v>
      </c>
      <c r="P2080" t="s">
        <v>170</v>
      </c>
      <c r="Q2080" t="s">
        <v>148</v>
      </c>
      <c r="R2080" s="1">
        <v>32264</v>
      </c>
      <c r="S2080" t="s">
        <v>40</v>
      </c>
      <c r="T2080" t="s">
        <v>2143</v>
      </c>
      <c r="U2080" t="s">
        <v>55</v>
      </c>
      <c r="V2080">
        <v>23929</v>
      </c>
      <c r="W2080" t="s">
        <v>128</v>
      </c>
      <c r="X2080" t="s">
        <v>75</v>
      </c>
      <c r="Y2080" t="s">
        <v>45</v>
      </c>
      <c r="Z2080">
        <v>1</v>
      </c>
    </row>
    <row r="2081" spans="1:26" x14ac:dyDescent="0.3">
      <c r="A2081">
        <v>2506</v>
      </c>
      <c r="B2081" t="s">
        <v>7641</v>
      </c>
      <c r="C2081" t="s">
        <v>4036</v>
      </c>
      <c r="D2081" s="1">
        <v>44742</v>
      </c>
      <c r="E2081" s="1"/>
      <c r="F2081" t="s">
        <v>6985</v>
      </c>
      <c r="G2081" t="s">
        <v>7642</v>
      </c>
      <c r="H2081" t="s">
        <v>7643</v>
      </c>
      <c r="I2081" t="s">
        <v>133</v>
      </c>
      <c r="J2081" t="s">
        <v>32</v>
      </c>
      <c r="K2081" t="s">
        <v>63</v>
      </c>
      <c r="L2081" t="s">
        <v>34</v>
      </c>
      <c r="M2081" t="s">
        <v>63</v>
      </c>
      <c r="N2081" t="s">
        <v>36</v>
      </c>
      <c r="O2081" t="s">
        <v>37</v>
      </c>
      <c r="P2081" t="s">
        <v>170</v>
      </c>
      <c r="Q2081" t="s">
        <v>90</v>
      </c>
      <c r="R2081" s="1">
        <v>17360</v>
      </c>
      <c r="S2081" t="s">
        <v>40</v>
      </c>
      <c r="T2081" t="s">
        <v>352</v>
      </c>
      <c r="U2081" t="s">
        <v>55</v>
      </c>
      <c r="V2081">
        <v>76072</v>
      </c>
      <c r="W2081" t="s">
        <v>43</v>
      </c>
      <c r="X2081" t="s">
        <v>75</v>
      </c>
      <c r="Y2081" t="s">
        <v>45</v>
      </c>
      <c r="Z2081">
        <v>5</v>
      </c>
    </row>
    <row r="2082" spans="1:26" x14ac:dyDescent="0.3">
      <c r="A2082">
        <v>2507</v>
      </c>
      <c r="B2082" t="s">
        <v>3650</v>
      </c>
      <c r="C2082" t="s">
        <v>2178</v>
      </c>
      <c r="D2082" s="1">
        <v>44931</v>
      </c>
      <c r="E2082" s="1">
        <v>44940</v>
      </c>
      <c r="F2082" t="s">
        <v>4798</v>
      </c>
      <c r="G2082" t="s">
        <v>7276</v>
      </c>
      <c r="H2082" t="s">
        <v>7644</v>
      </c>
      <c r="I2082" t="s">
        <v>31</v>
      </c>
      <c r="J2082" t="s">
        <v>2300</v>
      </c>
      <c r="K2082" t="s">
        <v>52</v>
      </c>
      <c r="L2082" t="s">
        <v>64</v>
      </c>
      <c r="M2082" t="s">
        <v>35</v>
      </c>
      <c r="N2082" t="s">
        <v>126</v>
      </c>
      <c r="O2082" t="s">
        <v>7645</v>
      </c>
      <c r="P2082" t="s">
        <v>170</v>
      </c>
      <c r="Q2082" t="s">
        <v>53</v>
      </c>
      <c r="R2082" s="1">
        <v>31296</v>
      </c>
      <c r="S2082" t="s">
        <v>40</v>
      </c>
      <c r="T2082" t="s">
        <v>226</v>
      </c>
      <c r="U2082" t="s">
        <v>42</v>
      </c>
      <c r="V2082">
        <v>93702</v>
      </c>
      <c r="W2082" t="s">
        <v>43</v>
      </c>
      <c r="X2082" t="s">
        <v>75</v>
      </c>
      <c r="Y2082" t="s">
        <v>45</v>
      </c>
      <c r="Z2082">
        <v>5</v>
      </c>
    </row>
    <row r="2083" spans="1:26" x14ac:dyDescent="0.3">
      <c r="A2083">
        <v>2508</v>
      </c>
      <c r="B2083" t="s">
        <v>5766</v>
      </c>
      <c r="C2083" t="s">
        <v>4519</v>
      </c>
      <c r="D2083" s="1">
        <v>43422</v>
      </c>
      <c r="E2083" s="1"/>
      <c r="F2083" t="s">
        <v>4798</v>
      </c>
      <c r="G2083" t="s">
        <v>7646</v>
      </c>
      <c r="H2083" t="s">
        <v>7647</v>
      </c>
      <c r="I2083" t="s">
        <v>133</v>
      </c>
      <c r="J2083" t="s">
        <v>32</v>
      </c>
      <c r="K2083" t="s">
        <v>63</v>
      </c>
      <c r="L2083" t="s">
        <v>51</v>
      </c>
      <c r="M2083" t="s">
        <v>52</v>
      </c>
      <c r="N2083" t="s">
        <v>36</v>
      </c>
      <c r="O2083" t="s">
        <v>37</v>
      </c>
      <c r="P2083" t="s">
        <v>170</v>
      </c>
      <c r="Q2083" t="s">
        <v>90</v>
      </c>
      <c r="R2083" s="1">
        <v>26470</v>
      </c>
      <c r="S2083" t="s">
        <v>40</v>
      </c>
      <c r="T2083" t="s">
        <v>103</v>
      </c>
      <c r="U2083" t="s">
        <v>55</v>
      </c>
      <c r="V2083">
        <v>96865</v>
      </c>
      <c r="W2083" t="s">
        <v>74</v>
      </c>
      <c r="X2083" t="s">
        <v>75</v>
      </c>
      <c r="Y2083" t="s">
        <v>45</v>
      </c>
      <c r="Z2083">
        <v>5</v>
      </c>
    </row>
    <row r="2084" spans="1:26" x14ac:dyDescent="0.3">
      <c r="A2084">
        <v>2509</v>
      </c>
      <c r="B2084" t="s">
        <v>3231</v>
      </c>
      <c r="C2084" t="s">
        <v>3960</v>
      </c>
      <c r="D2084" s="1">
        <v>44095</v>
      </c>
      <c r="E2084" s="1">
        <v>44485</v>
      </c>
      <c r="F2084" t="s">
        <v>2424</v>
      </c>
      <c r="G2084" t="s">
        <v>7648</v>
      </c>
      <c r="H2084" t="s">
        <v>7649</v>
      </c>
      <c r="I2084" t="s">
        <v>50</v>
      </c>
      <c r="J2084" t="s">
        <v>32</v>
      </c>
      <c r="K2084" t="s">
        <v>52</v>
      </c>
      <c r="L2084" t="s">
        <v>34</v>
      </c>
      <c r="M2084" t="s">
        <v>63</v>
      </c>
      <c r="N2084" t="s">
        <v>99</v>
      </c>
      <c r="O2084" t="s">
        <v>7650</v>
      </c>
      <c r="P2084" t="s">
        <v>2428</v>
      </c>
      <c r="Q2084" t="s">
        <v>936</v>
      </c>
      <c r="R2084" s="1">
        <v>35873</v>
      </c>
      <c r="S2084" t="s">
        <v>40</v>
      </c>
      <c r="T2084" t="s">
        <v>113</v>
      </c>
      <c r="U2084" t="s">
        <v>42</v>
      </c>
      <c r="V2084">
        <v>68690</v>
      </c>
      <c r="W2084" t="s">
        <v>56</v>
      </c>
      <c r="X2084" t="s">
        <v>84</v>
      </c>
      <c r="Y2084" t="s">
        <v>45</v>
      </c>
      <c r="Z2084">
        <v>2</v>
      </c>
    </row>
    <row r="2085" spans="1:26" x14ac:dyDescent="0.3">
      <c r="A2085">
        <v>2510</v>
      </c>
      <c r="B2085" t="s">
        <v>5862</v>
      </c>
      <c r="C2085" t="s">
        <v>7651</v>
      </c>
      <c r="D2085" s="1">
        <v>43794</v>
      </c>
      <c r="E2085" s="1">
        <v>44981</v>
      </c>
      <c r="F2085" t="s">
        <v>2424</v>
      </c>
      <c r="G2085" t="s">
        <v>7652</v>
      </c>
      <c r="H2085" t="s">
        <v>7653</v>
      </c>
      <c r="I2085" t="s">
        <v>139</v>
      </c>
      <c r="J2085" t="s">
        <v>32</v>
      </c>
      <c r="K2085" t="s">
        <v>33</v>
      </c>
      <c r="L2085" t="s">
        <v>34</v>
      </c>
      <c r="M2085" t="s">
        <v>35</v>
      </c>
      <c r="N2085" t="s">
        <v>140</v>
      </c>
      <c r="O2085" t="s">
        <v>7654</v>
      </c>
      <c r="P2085" t="s">
        <v>2428</v>
      </c>
      <c r="Q2085" t="s">
        <v>53</v>
      </c>
      <c r="R2085" s="1">
        <v>32226</v>
      </c>
      <c r="S2085" t="s">
        <v>40</v>
      </c>
      <c r="T2085" t="s">
        <v>163</v>
      </c>
      <c r="U2085" t="s">
        <v>55</v>
      </c>
      <c r="V2085">
        <v>87866</v>
      </c>
      <c r="W2085" t="s">
        <v>128</v>
      </c>
      <c r="X2085" t="s">
        <v>75</v>
      </c>
      <c r="Y2085" t="s">
        <v>45</v>
      </c>
      <c r="Z2085">
        <v>1</v>
      </c>
    </row>
    <row r="2086" spans="1:26" x14ac:dyDescent="0.3">
      <c r="A2086">
        <v>2511</v>
      </c>
      <c r="B2086" t="s">
        <v>4506</v>
      </c>
      <c r="C2086" t="s">
        <v>7655</v>
      </c>
      <c r="D2086" s="1">
        <v>44232</v>
      </c>
      <c r="E2086" s="1">
        <v>44969</v>
      </c>
      <c r="F2086" t="s">
        <v>2424</v>
      </c>
      <c r="G2086" t="s">
        <v>7656</v>
      </c>
      <c r="H2086" t="s">
        <v>7657</v>
      </c>
      <c r="I2086" t="s">
        <v>118</v>
      </c>
      <c r="J2086" t="s">
        <v>32</v>
      </c>
      <c r="K2086" t="s">
        <v>63</v>
      </c>
      <c r="L2086" t="s">
        <v>34</v>
      </c>
      <c r="M2086" t="s">
        <v>52</v>
      </c>
      <c r="N2086" t="s">
        <v>99</v>
      </c>
      <c r="O2086" t="s">
        <v>7658</v>
      </c>
      <c r="P2086" t="s">
        <v>2428</v>
      </c>
      <c r="Q2086" t="s">
        <v>111</v>
      </c>
      <c r="R2086" s="1">
        <v>17163</v>
      </c>
      <c r="S2086" t="s">
        <v>40</v>
      </c>
      <c r="T2086" t="s">
        <v>103</v>
      </c>
      <c r="U2086" t="s">
        <v>55</v>
      </c>
      <c r="V2086">
        <v>9299</v>
      </c>
      <c r="W2086" t="s">
        <v>128</v>
      </c>
      <c r="X2086" t="s">
        <v>75</v>
      </c>
      <c r="Y2086" t="s">
        <v>45</v>
      </c>
      <c r="Z2086">
        <v>4</v>
      </c>
    </row>
    <row r="2087" spans="1:26" x14ac:dyDescent="0.3">
      <c r="A2087">
        <v>2512</v>
      </c>
      <c r="B2087" t="s">
        <v>3640</v>
      </c>
      <c r="C2087" t="s">
        <v>710</v>
      </c>
      <c r="D2087" s="1">
        <v>45032</v>
      </c>
      <c r="E2087" s="1">
        <v>45071</v>
      </c>
      <c r="F2087" t="s">
        <v>2424</v>
      </c>
      <c r="G2087" t="s">
        <v>7659</v>
      </c>
      <c r="H2087" t="s">
        <v>7660</v>
      </c>
      <c r="I2087" t="s">
        <v>62</v>
      </c>
      <c r="J2087" t="s">
        <v>32</v>
      </c>
      <c r="K2087" t="s">
        <v>52</v>
      </c>
      <c r="L2087" t="s">
        <v>64</v>
      </c>
      <c r="M2087" t="s">
        <v>35</v>
      </c>
      <c r="N2087" t="s">
        <v>140</v>
      </c>
      <c r="O2087" t="s">
        <v>7661</v>
      </c>
      <c r="P2087" t="s">
        <v>2428</v>
      </c>
      <c r="Q2087" t="s">
        <v>90</v>
      </c>
      <c r="R2087" s="1">
        <v>24537</v>
      </c>
      <c r="S2087" t="s">
        <v>40</v>
      </c>
      <c r="T2087" t="s">
        <v>83</v>
      </c>
      <c r="U2087" t="s">
        <v>55</v>
      </c>
      <c r="V2087">
        <v>25059</v>
      </c>
      <c r="W2087" t="s">
        <v>56</v>
      </c>
      <c r="X2087" t="s">
        <v>44</v>
      </c>
      <c r="Y2087" t="s">
        <v>45</v>
      </c>
      <c r="Z2087">
        <v>4</v>
      </c>
    </row>
    <row r="2088" spans="1:26" x14ac:dyDescent="0.3">
      <c r="A2088">
        <v>2513</v>
      </c>
      <c r="B2088" t="s">
        <v>7662</v>
      </c>
      <c r="C2088" t="s">
        <v>511</v>
      </c>
      <c r="D2088" s="1">
        <v>44427</v>
      </c>
      <c r="E2088" s="1">
        <v>44608</v>
      </c>
      <c r="F2088" t="s">
        <v>6751</v>
      </c>
      <c r="G2088" t="s">
        <v>7663</v>
      </c>
      <c r="H2088" t="s">
        <v>7664</v>
      </c>
      <c r="I2088" t="s">
        <v>168</v>
      </c>
      <c r="J2088" t="s">
        <v>32</v>
      </c>
      <c r="K2088" t="s">
        <v>63</v>
      </c>
      <c r="L2088" t="s">
        <v>51</v>
      </c>
      <c r="M2088" t="s">
        <v>63</v>
      </c>
      <c r="N2088" t="s">
        <v>99</v>
      </c>
      <c r="O2088" t="s">
        <v>7665</v>
      </c>
      <c r="P2088" t="s">
        <v>170</v>
      </c>
      <c r="Q2088" t="s">
        <v>101</v>
      </c>
      <c r="R2088" s="1">
        <v>15267</v>
      </c>
      <c r="S2088" t="s">
        <v>40</v>
      </c>
      <c r="T2088" t="s">
        <v>113</v>
      </c>
      <c r="U2088" t="s">
        <v>55</v>
      </c>
      <c r="V2088">
        <v>6272</v>
      </c>
      <c r="W2088" t="s">
        <v>128</v>
      </c>
      <c r="X2088" t="s">
        <v>104</v>
      </c>
      <c r="Y2088" t="s">
        <v>45</v>
      </c>
      <c r="Z2088">
        <v>2</v>
      </c>
    </row>
    <row r="2089" spans="1:26" x14ac:dyDescent="0.3">
      <c r="A2089">
        <v>2514</v>
      </c>
      <c r="B2089" t="s">
        <v>7666</v>
      </c>
      <c r="C2089" t="s">
        <v>5730</v>
      </c>
      <c r="D2089" s="1">
        <v>44575</v>
      </c>
      <c r="E2089" s="1"/>
      <c r="F2089" t="s">
        <v>7566</v>
      </c>
      <c r="G2089" t="s">
        <v>7667</v>
      </c>
      <c r="H2089" t="s">
        <v>7668</v>
      </c>
      <c r="I2089" t="s">
        <v>62</v>
      </c>
      <c r="J2089" t="s">
        <v>32</v>
      </c>
      <c r="K2089" t="s">
        <v>52</v>
      </c>
      <c r="L2089" t="s">
        <v>51</v>
      </c>
      <c r="M2089" t="s">
        <v>63</v>
      </c>
      <c r="N2089" t="s">
        <v>36</v>
      </c>
      <c r="O2089" t="s">
        <v>37</v>
      </c>
      <c r="P2089" t="s">
        <v>170</v>
      </c>
      <c r="Q2089" t="s">
        <v>111</v>
      </c>
      <c r="R2089" s="1">
        <v>21072</v>
      </c>
      <c r="S2089" t="s">
        <v>40</v>
      </c>
      <c r="T2089" t="s">
        <v>113</v>
      </c>
      <c r="U2089" t="s">
        <v>55</v>
      </c>
      <c r="V2089">
        <v>28525</v>
      </c>
      <c r="W2089" t="s">
        <v>43</v>
      </c>
      <c r="X2089" t="s">
        <v>75</v>
      </c>
      <c r="Y2089" t="s">
        <v>45</v>
      </c>
      <c r="Z2089">
        <v>1</v>
      </c>
    </row>
    <row r="2090" spans="1:26" x14ac:dyDescent="0.3">
      <c r="A2090">
        <v>2515</v>
      </c>
      <c r="B2090" t="s">
        <v>1768</v>
      </c>
      <c r="C2090" t="s">
        <v>4616</v>
      </c>
      <c r="D2090" s="1">
        <v>43354</v>
      </c>
      <c r="E2090" s="1"/>
      <c r="F2090" t="s">
        <v>6979</v>
      </c>
      <c r="G2090" t="s">
        <v>7669</v>
      </c>
      <c r="H2090" t="s">
        <v>7670</v>
      </c>
      <c r="I2090" t="s">
        <v>118</v>
      </c>
      <c r="J2090" t="s">
        <v>32</v>
      </c>
      <c r="K2090" t="s">
        <v>33</v>
      </c>
      <c r="L2090" t="s">
        <v>51</v>
      </c>
      <c r="M2090" t="s">
        <v>63</v>
      </c>
      <c r="N2090" t="s">
        <v>36</v>
      </c>
      <c r="O2090" t="s">
        <v>37</v>
      </c>
      <c r="P2090" t="s">
        <v>170</v>
      </c>
      <c r="Q2090" t="s">
        <v>66</v>
      </c>
      <c r="R2090" s="1">
        <v>35226</v>
      </c>
      <c r="S2090" t="s">
        <v>40</v>
      </c>
      <c r="T2090" t="s">
        <v>395</v>
      </c>
      <c r="U2090" t="s">
        <v>55</v>
      </c>
      <c r="V2090">
        <v>88143</v>
      </c>
      <c r="W2090" t="s">
        <v>56</v>
      </c>
      <c r="X2090" t="s">
        <v>75</v>
      </c>
      <c r="Y2090" t="s">
        <v>45</v>
      </c>
      <c r="Z2090">
        <v>4</v>
      </c>
    </row>
    <row r="2091" spans="1:26" x14ac:dyDescent="0.3">
      <c r="A2091">
        <v>2516</v>
      </c>
      <c r="B2091" t="s">
        <v>942</v>
      </c>
      <c r="C2091" t="s">
        <v>1161</v>
      </c>
      <c r="D2091" s="1">
        <v>44610</v>
      </c>
      <c r="E2091" s="1"/>
      <c r="F2091" t="s">
        <v>6985</v>
      </c>
      <c r="G2091" t="s">
        <v>7671</v>
      </c>
      <c r="H2091" t="s">
        <v>7672</v>
      </c>
      <c r="I2091" t="s">
        <v>139</v>
      </c>
      <c r="J2091" t="s">
        <v>32</v>
      </c>
      <c r="K2091" t="s">
        <v>63</v>
      </c>
      <c r="L2091" t="s">
        <v>34</v>
      </c>
      <c r="M2091" t="s">
        <v>35</v>
      </c>
      <c r="N2091" t="s">
        <v>36</v>
      </c>
      <c r="O2091" t="s">
        <v>37</v>
      </c>
      <c r="P2091" t="s">
        <v>170</v>
      </c>
      <c r="Q2091" t="s">
        <v>90</v>
      </c>
      <c r="R2091" s="1">
        <v>32714</v>
      </c>
      <c r="S2091" t="s">
        <v>40</v>
      </c>
      <c r="T2091" t="s">
        <v>83</v>
      </c>
      <c r="U2091" t="s">
        <v>55</v>
      </c>
      <c r="V2091">
        <v>41482</v>
      </c>
      <c r="W2091" t="s">
        <v>56</v>
      </c>
      <c r="X2091" t="s">
        <v>44</v>
      </c>
      <c r="Y2091" t="s">
        <v>45</v>
      </c>
      <c r="Z2091">
        <v>5</v>
      </c>
    </row>
    <row r="2092" spans="1:26" x14ac:dyDescent="0.3">
      <c r="A2092">
        <v>2517</v>
      </c>
      <c r="B2092" t="s">
        <v>7673</v>
      </c>
      <c r="C2092" t="s">
        <v>6366</v>
      </c>
      <c r="D2092" s="1">
        <v>43800</v>
      </c>
      <c r="E2092" s="1">
        <v>44951</v>
      </c>
      <c r="F2092" t="s">
        <v>4798</v>
      </c>
      <c r="G2092" t="s">
        <v>7674</v>
      </c>
      <c r="H2092" t="s">
        <v>7675</v>
      </c>
      <c r="I2092" t="s">
        <v>31</v>
      </c>
      <c r="J2092" t="s">
        <v>32</v>
      </c>
      <c r="K2092" t="s">
        <v>63</v>
      </c>
      <c r="L2092" t="s">
        <v>51</v>
      </c>
      <c r="M2092" t="s">
        <v>63</v>
      </c>
      <c r="N2092" t="s">
        <v>140</v>
      </c>
      <c r="O2092" t="s">
        <v>7676</v>
      </c>
      <c r="P2092" t="s">
        <v>170</v>
      </c>
      <c r="Q2092" t="s">
        <v>53</v>
      </c>
      <c r="R2092" s="1">
        <v>23052</v>
      </c>
      <c r="S2092" t="s">
        <v>40</v>
      </c>
      <c r="T2092" t="s">
        <v>83</v>
      </c>
      <c r="U2092" t="s">
        <v>55</v>
      </c>
      <c r="V2092">
        <v>20916</v>
      </c>
      <c r="W2092" t="s">
        <v>128</v>
      </c>
      <c r="X2092" t="s">
        <v>75</v>
      </c>
      <c r="Y2092" t="s">
        <v>45</v>
      </c>
      <c r="Z2092">
        <v>2</v>
      </c>
    </row>
    <row r="2093" spans="1:26" x14ac:dyDescent="0.3">
      <c r="A2093">
        <v>2518</v>
      </c>
      <c r="B2093" t="s">
        <v>7677</v>
      </c>
      <c r="C2093" t="s">
        <v>3660</v>
      </c>
      <c r="D2093" s="1">
        <v>44255</v>
      </c>
      <c r="E2093" s="1">
        <v>44773</v>
      </c>
      <c r="F2093" t="s">
        <v>4798</v>
      </c>
      <c r="G2093" t="s">
        <v>7678</v>
      </c>
      <c r="H2093" t="s">
        <v>7679</v>
      </c>
      <c r="I2093" t="s">
        <v>133</v>
      </c>
      <c r="J2093" t="s">
        <v>32</v>
      </c>
      <c r="K2093" t="s">
        <v>63</v>
      </c>
      <c r="L2093" t="s">
        <v>51</v>
      </c>
      <c r="M2093" t="s">
        <v>63</v>
      </c>
      <c r="N2093" t="s">
        <v>175</v>
      </c>
      <c r="O2093" t="s">
        <v>7680</v>
      </c>
      <c r="P2093" t="s">
        <v>170</v>
      </c>
      <c r="Q2093" t="s">
        <v>305</v>
      </c>
      <c r="R2093" s="1">
        <v>23371</v>
      </c>
      <c r="S2093" t="s">
        <v>40</v>
      </c>
      <c r="T2093" t="s">
        <v>83</v>
      </c>
      <c r="U2093" t="s">
        <v>55</v>
      </c>
      <c r="V2093">
        <v>53499</v>
      </c>
      <c r="W2093" t="s">
        <v>43</v>
      </c>
      <c r="X2093" t="s">
        <v>44</v>
      </c>
      <c r="Y2093" t="s">
        <v>45</v>
      </c>
      <c r="Z2093">
        <v>4</v>
      </c>
    </row>
    <row r="2094" spans="1:26" x14ac:dyDescent="0.3">
      <c r="A2094">
        <v>2519</v>
      </c>
      <c r="B2094" t="s">
        <v>3190</v>
      </c>
      <c r="C2094" t="s">
        <v>1619</v>
      </c>
      <c r="D2094" s="1">
        <v>44513</v>
      </c>
      <c r="E2094" s="1"/>
      <c r="F2094" t="s">
        <v>2424</v>
      </c>
      <c r="G2094" t="s">
        <v>7681</v>
      </c>
      <c r="H2094" t="s">
        <v>7682</v>
      </c>
      <c r="I2094" t="s">
        <v>118</v>
      </c>
      <c r="J2094" t="s">
        <v>32</v>
      </c>
      <c r="K2094" t="s">
        <v>52</v>
      </c>
      <c r="L2094" t="s">
        <v>51</v>
      </c>
      <c r="M2094" t="s">
        <v>52</v>
      </c>
      <c r="N2094" t="s">
        <v>36</v>
      </c>
      <c r="O2094" t="s">
        <v>37</v>
      </c>
      <c r="P2094" t="s">
        <v>2428</v>
      </c>
      <c r="Q2094" t="s">
        <v>148</v>
      </c>
      <c r="R2094" s="1">
        <v>23145</v>
      </c>
      <c r="S2094" t="s">
        <v>40</v>
      </c>
      <c r="T2094" t="s">
        <v>150</v>
      </c>
      <c r="U2094" t="s">
        <v>42</v>
      </c>
      <c r="V2094">
        <v>32395</v>
      </c>
      <c r="W2094" t="s">
        <v>43</v>
      </c>
      <c r="X2094" t="s">
        <v>84</v>
      </c>
      <c r="Y2094" t="s">
        <v>45</v>
      </c>
      <c r="Z2094">
        <v>4</v>
      </c>
    </row>
    <row r="2095" spans="1:26" x14ac:dyDescent="0.3">
      <c r="A2095">
        <v>2520</v>
      </c>
      <c r="B2095" t="s">
        <v>3037</v>
      </c>
      <c r="C2095" t="s">
        <v>1045</v>
      </c>
      <c r="D2095" s="1">
        <v>44101</v>
      </c>
      <c r="E2095" s="1"/>
      <c r="F2095" t="s">
        <v>2424</v>
      </c>
      <c r="G2095" t="s">
        <v>7683</v>
      </c>
      <c r="H2095" t="s">
        <v>7684</v>
      </c>
      <c r="I2095" t="s">
        <v>62</v>
      </c>
      <c r="J2095" t="s">
        <v>32</v>
      </c>
      <c r="K2095" t="s">
        <v>52</v>
      </c>
      <c r="L2095" t="s">
        <v>34</v>
      </c>
      <c r="M2095" t="s">
        <v>52</v>
      </c>
      <c r="N2095" t="s">
        <v>36</v>
      </c>
      <c r="O2095" t="s">
        <v>37</v>
      </c>
      <c r="P2095" t="s">
        <v>2428</v>
      </c>
      <c r="Q2095" t="s">
        <v>177</v>
      </c>
      <c r="R2095" s="1">
        <v>17701</v>
      </c>
      <c r="S2095" t="s">
        <v>40</v>
      </c>
      <c r="T2095" t="s">
        <v>178</v>
      </c>
      <c r="U2095" t="s">
        <v>55</v>
      </c>
      <c r="V2095">
        <v>47987</v>
      </c>
      <c r="W2095" t="s">
        <v>128</v>
      </c>
      <c r="X2095" t="s">
        <v>104</v>
      </c>
      <c r="Y2095" t="s">
        <v>45</v>
      </c>
      <c r="Z2095">
        <v>1</v>
      </c>
    </row>
    <row r="2096" spans="1:26" x14ac:dyDescent="0.3">
      <c r="A2096">
        <v>2521</v>
      </c>
      <c r="B2096" t="s">
        <v>7685</v>
      </c>
      <c r="C2096" t="s">
        <v>1418</v>
      </c>
      <c r="D2096" s="1">
        <v>44807</v>
      </c>
      <c r="E2096" s="1"/>
      <c r="F2096" t="s">
        <v>2424</v>
      </c>
      <c r="G2096" t="s">
        <v>7686</v>
      </c>
      <c r="H2096" t="s">
        <v>7687</v>
      </c>
      <c r="I2096" t="s">
        <v>89</v>
      </c>
      <c r="J2096" t="s">
        <v>32</v>
      </c>
      <c r="K2096" t="s">
        <v>33</v>
      </c>
      <c r="L2096" t="s">
        <v>34</v>
      </c>
      <c r="M2096" t="s">
        <v>35</v>
      </c>
      <c r="N2096" t="s">
        <v>36</v>
      </c>
      <c r="O2096" t="s">
        <v>37</v>
      </c>
      <c r="P2096" t="s">
        <v>2428</v>
      </c>
      <c r="Q2096" t="s">
        <v>111</v>
      </c>
      <c r="R2096" s="1">
        <v>19960</v>
      </c>
      <c r="S2096" t="s">
        <v>40</v>
      </c>
      <c r="T2096" t="s">
        <v>113</v>
      </c>
      <c r="U2096" t="s">
        <v>55</v>
      </c>
      <c r="V2096">
        <v>74262</v>
      </c>
      <c r="W2096" t="s">
        <v>43</v>
      </c>
      <c r="X2096" t="s">
        <v>104</v>
      </c>
      <c r="Y2096" t="s">
        <v>45</v>
      </c>
      <c r="Z2096">
        <v>1</v>
      </c>
    </row>
    <row r="2097" spans="1:26" x14ac:dyDescent="0.3">
      <c r="A2097">
        <v>2522</v>
      </c>
      <c r="B2097" t="s">
        <v>4564</v>
      </c>
      <c r="C2097" t="s">
        <v>7254</v>
      </c>
      <c r="D2097" s="1">
        <v>44113</v>
      </c>
      <c r="E2097" s="1">
        <v>44509</v>
      </c>
      <c r="F2097" t="s">
        <v>6751</v>
      </c>
      <c r="G2097" t="s">
        <v>7688</v>
      </c>
      <c r="H2097" t="s">
        <v>7689</v>
      </c>
      <c r="I2097" t="s">
        <v>62</v>
      </c>
      <c r="J2097" t="s">
        <v>32</v>
      </c>
      <c r="K2097" t="s">
        <v>63</v>
      </c>
      <c r="L2097" t="s">
        <v>34</v>
      </c>
      <c r="M2097" t="s">
        <v>35</v>
      </c>
      <c r="N2097" t="s">
        <v>175</v>
      </c>
      <c r="O2097" t="s">
        <v>7690</v>
      </c>
      <c r="P2097" t="s">
        <v>170</v>
      </c>
      <c r="Q2097" t="s">
        <v>90</v>
      </c>
      <c r="R2097" s="1">
        <v>17919</v>
      </c>
      <c r="S2097" t="s">
        <v>40</v>
      </c>
      <c r="T2097" t="s">
        <v>193</v>
      </c>
      <c r="U2097" t="s">
        <v>55</v>
      </c>
      <c r="V2097">
        <v>54386</v>
      </c>
      <c r="W2097" t="s">
        <v>74</v>
      </c>
      <c r="X2097" t="s">
        <v>84</v>
      </c>
      <c r="Y2097" t="s">
        <v>45</v>
      </c>
      <c r="Z2097">
        <v>4</v>
      </c>
    </row>
    <row r="2098" spans="1:26" x14ac:dyDescent="0.3">
      <c r="A2098">
        <v>2523</v>
      </c>
      <c r="B2098" t="s">
        <v>3046</v>
      </c>
      <c r="C2098" t="s">
        <v>7691</v>
      </c>
      <c r="D2098" s="1">
        <v>44506</v>
      </c>
      <c r="E2098" s="1"/>
      <c r="F2098" t="s">
        <v>7566</v>
      </c>
      <c r="G2098" t="s">
        <v>7692</v>
      </c>
      <c r="H2098" t="s">
        <v>7693</v>
      </c>
      <c r="I2098" t="s">
        <v>89</v>
      </c>
      <c r="J2098" t="s">
        <v>32</v>
      </c>
      <c r="K2098" t="s">
        <v>63</v>
      </c>
      <c r="L2098" t="s">
        <v>51</v>
      </c>
      <c r="M2098" t="s">
        <v>35</v>
      </c>
      <c r="N2098" t="s">
        <v>36</v>
      </c>
      <c r="O2098" t="s">
        <v>37</v>
      </c>
      <c r="P2098" t="s">
        <v>170</v>
      </c>
      <c r="Q2098" t="s">
        <v>81</v>
      </c>
      <c r="R2098" s="1">
        <v>25819</v>
      </c>
      <c r="S2098" t="s">
        <v>40</v>
      </c>
      <c r="T2098" t="s">
        <v>163</v>
      </c>
      <c r="U2098" t="s">
        <v>55</v>
      </c>
      <c r="V2098">
        <v>25953</v>
      </c>
      <c r="W2098" t="s">
        <v>56</v>
      </c>
      <c r="X2098" t="s">
        <v>75</v>
      </c>
      <c r="Y2098" t="s">
        <v>45</v>
      </c>
      <c r="Z2098">
        <v>5</v>
      </c>
    </row>
    <row r="2099" spans="1:26" x14ac:dyDescent="0.3">
      <c r="A2099">
        <v>2524</v>
      </c>
      <c r="B2099" t="s">
        <v>6232</v>
      </c>
      <c r="C2099" t="s">
        <v>5403</v>
      </c>
      <c r="D2099" s="1">
        <v>45101</v>
      </c>
      <c r="E2099" s="1"/>
      <c r="F2099" t="s">
        <v>6979</v>
      </c>
      <c r="G2099" t="s">
        <v>7694</v>
      </c>
      <c r="H2099" t="s">
        <v>7695</v>
      </c>
      <c r="I2099" t="s">
        <v>31</v>
      </c>
      <c r="J2099" t="s">
        <v>32</v>
      </c>
      <c r="K2099" t="s">
        <v>33</v>
      </c>
      <c r="L2099" t="s">
        <v>51</v>
      </c>
      <c r="M2099" t="s">
        <v>52</v>
      </c>
      <c r="N2099" t="s">
        <v>36</v>
      </c>
      <c r="O2099" t="s">
        <v>37</v>
      </c>
      <c r="P2099" t="s">
        <v>170</v>
      </c>
      <c r="Q2099" t="s">
        <v>39</v>
      </c>
      <c r="R2099" s="1">
        <v>25279</v>
      </c>
      <c r="S2099" t="s">
        <v>40</v>
      </c>
      <c r="T2099" t="s">
        <v>243</v>
      </c>
      <c r="U2099" t="s">
        <v>55</v>
      </c>
      <c r="V2099">
        <v>88225</v>
      </c>
      <c r="W2099" t="s">
        <v>93</v>
      </c>
      <c r="X2099" t="s">
        <v>84</v>
      </c>
      <c r="Y2099" t="s">
        <v>45</v>
      </c>
      <c r="Z2099">
        <v>1</v>
      </c>
    </row>
    <row r="2100" spans="1:26" x14ac:dyDescent="0.3">
      <c r="A2100">
        <v>2525</v>
      </c>
      <c r="B2100" t="s">
        <v>7696</v>
      </c>
      <c r="C2100" t="s">
        <v>3924</v>
      </c>
      <c r="D2100" s="1">
        <v>44454</v>
      </c>
      <c r="E2100" s="1">
        <v>45109</v>
      </c>
      <c r="F2100" t="s">
        <v>6985</v>
      </c>
      <c r="G2100" t="s">
        <v>7697</v>
      </c>
      <c r="H2100" t="s">
        <v>7698</v>
      </c>
      <c r="I2100" t="s">
        <v>133</v>
      </c>
      <c r="J2100" t="s">
        <v>32</v>
      </c>
      <c r="K2100" t="s">
        <v>63</v>
      </c>
      <c r="L2100" t="s">
        <v>64</v>
      </c>
      <c r="M2100" t="s">
        <v>63</v>
      </c>
      <c r="N2100" t="s">
        <v>140</v>
      </c>
      <c r="O2100" t="s">
        <v>7699</v>
      </c>
      <c r="P2100" t="s">
        <v>65</v>
      </c>
      <c r="Q2100" t="s">
        <v>81</v>
      </c>
      <c r="R2100" s="1">
        <v>19031</v>
      </c>
      <c r="S2100" t="s">
        <v>40</v>
      </c>
      <c r="T2100" t="s">
        <v>163</v>
      </c>
      <c r="U2100" t="s">
        <v>55</v>
      </c>
      <c r="V2100">
        <v>11241</v>
      </c>
      <c r="W2100" t="s">
        <v>74</v>
      </c>
      <c r="X2100" t="s">
        <v>84</v>
      </c>
      <c r="Y2100" t="s">
        <v>45</v>
      </c>
      <c r="Z2100">
        <v>2</v>
      </c>
    </row>
    <row r="2101" spans="1:26" x14ac:dyDescent="0.3">
      <c r="A2101">
        <v>2526</v>
      </c>
      <c r="B2101" t="s">
        <v>5794</v>
      </c>
      <c r="C2101" t="s">
        <v>2139</v>
      </c>
      <c r="D2101" s="1">
        <v>44848</v>
      </c>
      <c r="E2101" s="1"/>
      <c r="F2101" t="s">
        <v>4798</v>
      </c>
      <c r="G2101" t="s">
        <v>7700</v>
      </c>
      <c r="H2101" t="s">
        <v>7701</v>
      </c>
      <c r="I2101" t="s">
        <v>118</v>
      </c>
      <c r="J2101" t="s">
        <v>32</v>
      </c>
      <c r="K2101" t="s">
        <v>33</v>
      </c>
      <c r="L2101" t="s">
        <v>34</v>
      </c>
      <c r="M2101" t="s">
        <v>52</v>
      </c>
      <c r="N2101" t="s">
        <v>36</v>
      </c>
      <c r="O2101" t="s">
        <v>37</v>
      </c>
      <c r="P2101" t="s">
        <v>170</v>
      </c>
      <c r="Q2101" t="s">
        <v>111</v>
      </c>
      <c r="R2101" s="1">
        <v>23464</v>
      </c>
      <c r="S2101" t="s">
        <v>40</v>
      </c>
      <c r="T2101" t="s">
        <v>113</v>
      </c>
      <c r="U2101" t="s">
        <v>42</v>
      </c>
      <c r="V2101">
        <v>88079</v>
      </c>
      <c r="W2101" t="s">
        <v>74</v>
      </c>
      <c r="X2101" t="s">
        <v>75</v>
      </c>
      <c r="Y2101" t="s">
        <v>45</v>
      </c>
      <c r="Z2101">
        <v>1</v>
      </c>
    </row>
    <row r="2102" spans="1:26" x14ac:dyDescent="0.3">
      <c r="A2102">
        <v>2527</v>
      </c>
      <c r="B2102" t="s">
        <v>7702</v>
      </c>
      <c r="C2102" t="s">
        <v>1623</v>
      </c>
      <c r="D2102" s="1">
        <v>43668</v>
      </c>
      <c r="E2102" s="1"/>
      <c r="F2102" t="s">
        <v>4798</v>
      </c>
      <c r="G2102" t="s">
        <v>7703</v>
      </c>
      <c r="H2102" t="s">
        <v>7704</v>
      </c>
      <c r="I2102" t="s">
        <v>62</v>
      </c>
      <c r="J2102" t="s">
        <v>32</v>
      </c>
      <c r="K2102" t="s">
        <v>63</v>
      </c>
      <c r="L2102" t="s">
        <v>51</v>
      </c>
      <c r="M2102" t="s">
        <v>35</v>
      </c>
      <c r="N2102" t="s">
        <v>36</v>
      </c>
      <c r="O2102" t="s">
        <v>37</v>
      </c>
      <c r="P2102" t="s">
        <v>170</v>
      </c>
      <c r="Q2102" t="s">
        <v>111</v>
      </c>
      <c r="R2102" s="1">
        <v>33403</v>
      </c>
      <c r="S2102" t="s">
        <v>40</v>
      </c>
      <c r="T2102" t="s">
        <v>419</v>
      </c>
      <c r="U2102" t="s">
        <v>55</v>
      </c>
      <c r="V2102">
        <v>61715</v>
      </c>
      <c r="W2102" t="s">
        <v>128</v>
      </c>
      <c r="X2102" t="s">
        <v>84</v>
      </c>
      <c r="Y2102" t="s">
        <v>45</v>
      </c>
      <c r="Z2102">
        <v>2</v>
      </c>
    </row>
    <row r="2103" spans="1:26" x14ac:dyDescent="0.3">
      <c r="A2103">
        <v>2528</v>
      </c>
      <c r="B2103" t="s">
        <v>3257</v>
      </c>
      <c r="C2103" t="s">
        <v>364</v>
      </c>
      <c r="D2103" s="1">
        <v>45005</v>
      </c>
      <c r="E2103" s="1">
        <v>45052</v>
      </c>
      <c r="F2103" t="s">
        <v>4798</v>
      </c>
      <c r="G2103" t="s">
        <v>7705</v>
      </c>
      <c r="H2103" t="s">
        <v>7706</v>
      </c>
      <c r="I2103" t="s">
        <v>168</v>
      </c>
      <c r="J2103" t="s">
        <v>32</v>
      </c>
      <c r="K2103" t="s">
        <v>52</v>
      </c>
      <c r="L2103" t="s">
        <v>34</v>
      </c>
      <c r="M2103" t="s">
        <v>52</v>
      </c>
      <c r="N2103" t="s">
        <v>140</v>
      </c>
      <c r="O2103" t="s">
        <v>7707</v>
      </c>
      <c r="P2103" t="s">
        <v>170</v>
      </c>
      <c r="Q2103" t="s">
        <v>177</v>
      </c>
      <c r="R2103" s="1">
        <v>31207</v>
      </c>
      <c r="S2103" t="s">
        <v>40</v>
      </c>
      <c r="T2103" t="s">
        <v>178</v>
      </c>
      <c r="U2103" t="s">
        <v>55</v>
      </c>
      <c r="V2103">
        <v>78254</v>
      </c>
      <c r="W2103" t="s">
        <v>43</v>
      </c>
      <c r="X2103" t="s">
        <v>84</v>
      </c>
      <c r="Y2103" t="s">
        <v>45</v>
      </c>
      <c r="Z2103">
        <v>1</v>
      </c>
    </row>
    <row r="2104" spans="1:26" x14ac:dyDescent="0.3">
      <c r="A2104">
        <v>2529</v>
      </c>
      <c r="B2104" t="s">
        <v>1578</v>
      </c>
      <c r="C2104" t="s">
        <v>4749</v>
      </c>
      <c r="D2104" s="1">
        <v>44683</v>
      </c>
      <c r="E2104" s="1"/>
      <c r="F2104" t="s">
        <v>2424</v>
      </c>
      <c r="G2104" t="s">
        <v>7708</v>
      </c>
      <c r="H2104" t="s">
        <v>7709</v>
      </c>
      <c r="I2104" t="s">
        <v>118</v>
      </c>
      <c r="J2104" t="s">
        <v>32</v>
      </c>
      <c r="K2104" t="s">
        <v>63</v>
      </c>
      <c r="L2104" t="s">
        <v>64</v>
      </c>
      <c r="M2104" t="s">
        <v>52</v>
      </c>
      <c r="N2104" t="s">
        <v>36</v>
      </c>
      <c r="O2104" t="s">
        <v>37</v>
      </c>
      <c r="P2104" t="s">
        <v>2428</v>
      </c>
      <c r="Q2104" t="s">
        <v>794</v>
      </c>
      <c r="R2104" s="1">
        <v>19496</v>
      </c>
      <c r="S2104" t="s">
        <v>40</v>
      </c>
      <c r="T2104" t="s">
        <v>216</v>
      </c>
      <c r="U2104" t="s">
        <v>42</v>
      </c>
      <c r="V2104">
        <v>53709</v>
      </c>
      <c r="W2104" t="s">
        <v>74</v>
      </c>
      <c r="X2104" t="s">
        <v>75</v>
      </c>
      <c r="Y2104" t="s">
        <v>45</v>
      </c>
      <c r="Z2104">
        <v>2</v>
      </c>
    </row>
    <row r="2105" spans="1:26" x14ac:dyDescent="0.3">
      <c r="A2105">
        <v>2530</v>
      </c>
      <c r="B2105" t="s">
        <v>7710</v>
      </c>
      <c r="C2105" t="s">
        <v>6872</v>
      </c>
      <c r="D2105" s="1">
        <v>44854</v>
      </c>
      <c r="E2105" s="1">
        <v>45114</v>
      </c>
      <c r="F2105" t="s">
        <v>2424</v>
      </c>
      <c r="G2105" t="s">
        <v>7711</v>
      </c>
      <c r="H2105" t="s">
        <v>7712</v>
      </c>
      <c r="I2105" t="s">
        <v>62</v>
      </c>
      <c r="J2105" t="s">
        <v>32</v>
      </c>
      <c r="K2105" t="s">
        <v>52</v>
      </c>
      <c r="L2105" t="s">
        <v>34</v>
      </c>
      <c r="M2105" t="s">
        <v>35</v>
      </c>
      <c r="N2105" t="s">
        <v>140</v>
      </c>
      <c r="O2105" t="s">
        <v>7713</v>
      </c>
      <c r="P2105" t="s">
        <v>2428</v>
      </c>
      <c r="Q2105" t="s">
        <v>504</v>
      </c>
      <c r="R2105" s="1">
        <v>29322</v>
      </c>
      <c r="S2105" t="s">
        <v>40</v>
      </c>
      <c r="T2105" t="s">
        <v>7714</v>
      </c>
      <c r="U2105" t="s">
        <v>55</v>
      </c>
      <c r="V2105">
        <v>75065</v>
      </c>
      <c r="W2105" t="s">
        <v>43</v>
      </c>
      <c r="X2105" t="s">
        <v>104</v>
      </c>
      <c r="Y2105" t="s">
        <v>45</v>
      </c>
      <c r="Z2105">
        <v>2</v>
      </c>
    </row>
    <row r="2106" spans="1:26" x14ac:dyDescent="0.3">
      <c r="A2106">
        <v>2531</v>
      </c>
      <c r="B2106" t="s">
        <v>7715</v>
      </c>
      <c r="C2106" t="s">
        <v>638</v>
      </c>
      <c r="D2106" s="1">
        <v>45131</v>
      </c>
      <c r="E2106" s="1">
        <v>45136</v>
      </c>
      <c r="F2106" t="s">
        <v>2424</v>
      </c>
      <c r="G2106" t="s">
        <v>7716</v>
      </c>
      <c r="H2106" t="s">
        <v>7717</v>
      </c>
      <c r="I2106" t="s">
        <v>89</v>
      </c>
      <c r="J2106" t="s">
        <v>32</v>
      </c>
      <c r="K2106" t="s">
        <v>52</v>
      </c>
      <c r="L2106" t="s">
        <v>64</v>
      </c>
      <c r="M2106" t="s">
        <v>63</v>
      </c>
      <c r="N2106" t="s">
        <v>175</v>
      </c>
      <c r="O2106" t="s">
        <v>7718</v>
      </c>
      <c r="P2106" t="s">
        <v>2428</v>
      </c>
      <c r="Q2106" t="s">
        <v>119</v>
      </c>
      <c r="R2106" s="1">
        <v>18769</v>
      </c>
      <c r="S2106" t="s">
        <v>40</v>
      </c>
      <c r="T2106" t="s">
        <v>243</v>
      </c>
      <c r="U2106" t="s">
        <v>55</v>
      </c>
      <c r="V2106">
        <v>10274</v>
      </c>
      <c r="W2106" t="s">
        <v>93</v>
      </c>
      <c r="X2106" t="s">
        <v>44</v>
      </c>
      <c r="Y2106" t="s">
        <v>45</v>
      </c>
      <c r="Z2106">
        <v>2</v>
      </c>
    </row>
    <row r="2107" spans="1:26" x14ac:dyDescent="0.3">
      <c r="A2107">
        <v>2532</v>
      </c>
      <c r="B2107" t="s">
        <v>4492</v>
      </c>
      <c r="C2107" t="s">
        <v>5493</v>
      </c>
      <c r="D2107" s="1">
        <v>44030</v>
      </c>
      <c r="E2107" s="1"/>
      <c r="F2107" t="s">
        <v>6751</v>
      </c>
      <c r="G2107" t="s">
        <v>7719</v>
      </c>
      <c r="H2107" t="s">
        <v>7720</v>
      </c>
      <c r="I2107" t="s">
        <v>118</v>
      </c>
      <c r="J2107" t="s">
        <v>32</v>
      </c>
      <c r="K2107" t="s">
        <v>33</v>
      </c>
      <c r="L2107" t="s">
        <v>51</v>
      </c>
      <c r="M2107" t="s">
        <v>52</v>
      </c>
      <c r="N2107" t="s">
        <v>36</v>
      </c>
      <c r="O2107" t="s">
        <v>37</v>
      </c>
      <c r="P2107" t="s">
        <v>170</v>
      </c>
      <c r="Q2107" t="s">
        <v>81</v>
      </c>
      <c r="R2107" s="1">
        <v>26546</v>
      </c>
      <c r="S2107" t="s">
        <v>40</v>
      </c>
      <c r="T2107" t="s">
        <v>103</v>
      </c>
      <c r="U2107" t="s">
        <v>55</v>
      </c>
      <c r="V2107">
        <v>85461</v>
      </c>
      <c r="W2107" t="s">
        <v>74</v>
      </c>
      <c r="X2107" t="s">
        <v>44</v>
      </c>
      <c r="Y2107" t="s">
        <v>45</v>
      </c>
      <c r="Z2107">
        <v>4</v>
      </c>
    </row>
    <row r="2108" spans="1:26" x14ac:dyDescent="0.3">
      <c r="A2108">
        <v>2533</v>
      </c>
      <c r="B2108" t="s">
        <v>348</v>
      </c>
      <c r="C2108" t="s">
        <v>3701</v>
      </c>
      <c r="D2108" s="1">
        <v>44321</v>
      </c>
      <c r="E2108" s="1"/>
      <c r="F2108" t="s">
        <v>6751</v>
      </c>
      <c r="G2108" t="s">
        <v>7721</v>
      </c>
      <c r="H2108" t="s">
        <v>7722</v>
      </c>
      <c r="I2108" t="s">
        <v>62</v>
      </c>
      <c r="J2108" t="s">
        <v>32</v>
      </c>
      <c r="K2108" t="s">
        <v>63</v>
      </c>
      <c r="L2108" t="s">
        <v>51</v>
      </c>
      <c r="M2108" t="s">
        <v>35</v>
      </c>
      <c r="N2108" t="s">
        <v>36</v>
      </c>
      <c r="O2108" t="s">
        <v>37</v>
      </c>
      <c r="P2108" t="s">
        <v>170</v>
      </c>
      <c r="Q2108" t="s">
        <v>90</v>
      </c>
      <c r="R2108" s="1">
        <v>24271</v>
      </c>
      <c r="S2108" t="s">
        <v>40</v>
      </c>
      <c r="T2108" t="s">
        <v>103</v>
      </c>
      <c r="U2108" t="s">
        <v>55</v>
      </c>
      <c r="V2108">
        <v>53235</v>
      </c>
      <c r="W2108" t="s">
        <v>43</v>
      </c>
      <c r="X2108" t="s">
        <v>104</v>
      </c>
      <c r="Y2108" t="s">
        <v>45</v>
      </c>
      <c r="Z2108">
        <v>1</v>
      </c>
    </row>
    <row r="2109" spans="1:26" x14ac:dyDescent="0.3">
      <c r="A2109">
        <v>2534</v>
      </c>
      <c r="B2109" t="s">
        <v>7723</v>
      </c>
      <c r="C2109" t="s">
        <v>574</v>
      </c>
      <c r="D2109" s="1">
        <v>43570</v>
      </c>
      <c r="E2109" s="1">
        <v>44339</v>
      </c>
      <c r="F2109" t="s">
        <v>7566</v>
      </c>
      <c r="G2109" t="s">
        <v>7724</v>
      </c>
      <c r="H2109" t="s">
        <v>7725</v>
      </c>
      <c r="I2109" t="s">
        <v>89</v>
      </c>
      <c r="J2109" t="s">
        <v>32</v>
      </c>
      <c r="K2109" t="s">
        <v>52</v>
      </c>
      <c r="L2109" t="s">
        <v>64</v>
      </c>
      <c r="M2109" t="s">
        <v>35</v>
      </c>
      <c r="N2109" t="s">
        <v>140</v>
      </c>
      <c r="O2109" t="s">
        <v>7726</v>
      </c>
      <c r="P2109" t="s">
        <v>170</v>
      </c>
      <c r="Q2109" t="s">
        <v>177</v>
      </c>
      <c r="R2109" s="1">
        <v>22102</v>
      </c>
      <c r="S2109" t="s">
        <v>40</v>
      </c>
      <c r="T2109" t="s">
        <v>178</v>
      </c>
      <c r="U2109" t="s">
        <v>55</v>
      </c>
      <c r="V2109">
        <v>96561</v>
      </c>
      <c r="W2109" t="s">
        <v>74</v>
      </c>
      <c r="X2109" t="s">
        <v>104</v>
      </c>
      <c r="Y2109" t="s">
        <v>45</v>
      </c>
      <c r="Z2109">
        <v>1</v>
      </c>
    </row>
    <row r="2110" spans="1:26" x14ac:dyDescent="0.3">
      <c r="A2110">
        <v>2535</v>
      </c>
      <c r="B2110" t="s">
        <v>4126</v>
      </c>
      <c r="C2110" t="s">
        <v>5613</v>
      </c>
      <c r="D2110" s="1">
        <v>44067</v>
      </c>
      <c r="E2110" s="1">
        <v>45048</v>
      </c>
      <c r="F2110" t="s">
        <v>6979</v>
      </c>
      <c r="G2110" t="s">
        <v>7727</v>
      </c>
      <c r="H2110" t="s">
        <v>7728</v>
      </c>
      <c r="I2110" t="s">
        <v>31</v>
      </c>
      <c r="J2110" t="s">
        <v>32</v>
      </c>
      <c r="K2110" t="s">
        <v>33</v>
      </c>
      <c r="L2110" t="s">
        <v>64</v>
      </c>
      <c r="M2110" t="s">
        <v>52</v>
      </c>
      <c r="N2110" t="s">
        <v>126</v>
      </c>
      <c r="O2110" t="s">
        <v>7729</v>
      </c>
      <c r="P2110" t="s">
        <v>65</v>
      </c>
      <c r="Q2110" t="s">
        <v>90</v>
      </c>
      <c r="R2110" s="1">
        <v>28755</v>
      </c>
      <c r="S2110" t="s">
        <v>40</v>
      </c>
      <c r="T2110" t="s">
        <v>113</v>
      </c>
      <c r="U2110" t="s">
        <v>55</v>
      </c>
      <c r="V2110">
        <v>6563</v>
      </c>
      <c r="W2110" t="s">
        <v>74</v>
      </c>
      <c r="X2110" t="s">
        <v>75</v>
      </c>
      <c r="Y2110" t="s">
        <v>45</v>
      </c>
      <c r="Z2110">
        <v>2</v>
      </c>
    </row>
    <row r="2111" spans="1:26" x14ac:dyDescent="0.3">
      <c r="A2111">
        <v>2536</v>
      </c>
      <c r="B2111" t="s">
        <v>6269</v>
      </c>
      <c r="C2111" t="s">
        <v>3076</v>
      </c>
      <c r="D2111" s="1">
        <v>44926</v>
      </c>
      <c r="E2111" s="1"/>
      <c r="F2111" t="s">
        <v>6985</v>
      </c>
      <c r="G2111" t="s">
        <v>7730</v>
      </c>
      <c r="H2111" t="s">
        <v>7731</v>
      </c>
      <c r="I2111" t="s">
        <v>133</v>
      </c>
      <c r="J2111" t="s">
        <v>32</v>
      </c>
      <c r="K2111" t="s">
        <v>33</v>
      </c>
      <c r="L2111" t="s">
        <v>34</v>
      </c>
      <c r="M2111" t="s">
        <v>35</v>
      </c>
      <c r="N2111" t="s">
        <v>36</v>
      </c>
      <c r="O2111" t="s">
        <v>37</v>
      </c>
      <c r="P2111" t="s">
        <v>65</v>
      </c>
      <c r="Q2111" t="s">
        <v>90</v>
      </c>
      <c r="R2111" s="1">
        <v>18662</v>
      </c>
      <c r="S2111" t="s">
        <v>40</v>
      </c>
      <c r="T2111" t="s">
        <v>193</v>
      </c>
      <c r="U2111" t="s">
        <v>55</v>
      </c>
      <c r="V2111">
        <v>67353</v>
      </c>
      <c r="W2111" t="s">
        <v>56</v>
      </c>
      <c r="X2111" t="s">
        <v>84</v>
      </c>
      <c r="Y2111" t="s">
        <v>45</v>
      </c>
      <c r="Z2111">
        <v>2</v>
      </c>
    </row>
    <row r="2112" spans="1:26" x14ac:dyDescent="0.3">
      <c r="A2112">
        <v>2537</v>
      </c>
      <c r="B2112" t="s">
        <v>7324</v>
      </c>
      <c r="C2112" t="s">
        <v>5399</v>
      </c>
      <c r="D2112" s="1">
        <v>44822</v>
      </c>
      <c r="E2112" s="1">
        <v>45084</v>
      </c>
      <c r="F2112" t="s">
        <v>4798</v>
      </c>
      <c r="G2112" t="s">
        <v>7732</v>
      </c>
      <c r="H2112" t="s">
        <v>7733</v>
      </c>
      <c r="I2112" t="s">
        <v>62</v>
      </c>
      <c r="J2112" t="s">
        <v>32</v>
      </c>
      <c r="K2112" t="s">
        <v>63</v>
      </c>
      <c r="L2112" t="s">
        <v>51</v>
      </c>
      <c r="M2112" t="s">
        <v>63</v>
      </c>
      <c r="N2112" t="s">
        <v>99</v>
      </c>
      <c r="O2112" t="s">
        <v>7734</v>
      </c>
      <c r="P2112" t="s">
        <v>170</v>
      </c>
      <c r="Q2112" t="s">
        <v>90</v>
      </c>
      <c r="R2112" s="1">
        <v>18833</v>
      </c>
      <c r="S2112" t="s">
        <v>40</v>
      </c>
      <c r="T2112" t="s">
        <v>281</v>
      </c>
      <c r="U2112" t="s">
        <v>42</v>
      </c>
      <c r="V2112">
        <v>73238</v>
      </c>
      <c r="W2112" t="s">
        <v>43</v>
      </c>
      <c r="X2112" t="s">
        <v>75</v>
      </c>
      <c r="Y2112" t="s">
        <v>45</v>
      </c>
      <c r="Z2112">
        <v>2</v>
      </c>
    </row>
    <row r="2113" spans="1:26" x14ac:dyDescent="0.3">
      <c r="A2113">
        <v>2538</v>
      </c>
      <c r="B2113" t="s">
        <v>4928</v>
      </c>
      <c r="C2113" t="s">
        <v>3175</v>
      </c>
      <c r="D2113" s="1">
        <v>43722</v>
      </c>
      <c r="E2113" s="1"/>
      <c r="F2113" t="s">
        <v>4798</v>
      </c>
      <c r="G2113" t="s">
        <v>7735</v>
      </c>
      <c r="H2113" t="s">
        <v>7736</v>
      </c>
      <c r="I2113" t="s">
        <v>89</v>
      </c>
      <c r="J2113" t="s">
        <v>32</v>
      </c>
      <c r="K2113" t="s">
        <v>63</v>
      </c>
      <c r="L2113" t="s">
        <v>34</v>
      </c>
      <c r="M2113" t="s">
        <v>52</v>
      </c>
      <c r="N2113" t="s">
        <v>36</v>
      </c>
      <c r="O2113" t="s">
        <v>37</v>
      </c>
      <c r="P2113" t="s">
        <v>170</v>
      </c>
      <c r="Q2113" t="s">
        <v>305</v>
      </c>
      <c r="R2113" s="1">
        <v>31462</v>
      </c>
      <c r="S2113" t="s">
        <v>40</v>
      </c>
      <c r="T2113" t="s">
        <v>352</v>
      </c>
      <c r="U2113" t="s">
        <v>42</v>
      </c>
      <c r="V2113">
        <v>95322</v>
      </c>
      <c r="W2113" t="s">
        <v>56</v>
      </c>
      <c r="X2113" t="s">
        <v>75</v>
      </c>
      <c r="Y2113" t="s">
        <v>45</v>
      </c>
      <c r="Z2113">
        <v>5</v>
      </c>
    </row>
    <row r="2114" spans="1:26" x14ac:dyDescent="0.3">
      <c r="A2114">
        <v>2539</v>
      </c>
      <c r="B2114" t="s">
        <v>5553</v>
      </c>
      <c r="C2114" t="s">
        <v>543</v>
      </c>
      <c r="D2114" s="1">
        <v>43543</v>
      </c>
      <c r="E2114" s="1"/>
      <c r="F2114" t="s">
        <v>4798</v>
      </c>
      <c r="G2114" t="s">
        <v>7597</v>
      </c>
      <c r="H2114" t="s">
        <v>7737</v>
      </c>
      <c r="I2114" t="s">
        <v>31</v>
      </c>
      <c r="J2114" t="s">
        <v>32</v>
      </c>
      <c r="K2114" t="s">
        <v>52</v>
      </c>
      <c r="L2114" t="s">
        <v>64</v>
      </c>
      <c r="M2114" t="s">
        <v>35</v>
      </c>
      <c r="N2114" t="s">
        <v>36</v>
      </c>
      <c r="O2114" t="s">
        <v>37</v>
      </c>
      <c r="P2114" t="s">
        <v>170</v>
      </c>
      <c r="Q2114" t="s">
        <v>305</v>
      </c>
      <c r="R2114" s="1">
        <v>19636</v>
      </c>
      <c r="S2114" t="s">
        <v>40</v>
      </c>
      <c r="T2114" t="s">
        <v>226</v>
      </c>
      <c r="U2114" t="s">
        <v>55</v>
      </c>
      <c r="V2114">
        <v>17448</v>
      </c>
      <c r="W2114" t="s">
        <v>93</v>
      </c>
      <c r="X2114" t="s">
        <v>84</v>
      </c>
      <c r="Y2114" t="s">
        <v>45</v>
      </c>
      <c r="Z2114">
        <v>2</v>
      </c>
    </row>
    <row r="2115" spans="1:26" x14ac:dyDescent="0.3">
      <c r="A2115">
        <v>2540</v>
      </c>
      <c r="B2115" t="s">
        <v>6580</v>
      </c>
      <c r="C2115" t="s">
        <v>4122</v>
      </c>
      <c r="D2115" s="1">
        <v>44852</v>
      </c>
      <c r="E2115" s="1">
        <v>44936</v>
      </c>
      <c r="F2115" t="s">
        <v>2420</v>
      </c>
      <c r="G2115" t="s">
        <v>7738</v>
      </c>
      <c r="H2115" t="s">
        <v>7739</v>
      </c>
      <c r="I2115" t="s">
        <v>31</v>
      </c>
      <c r="J2115" t="s">
        <v>32</v>
      </c>
      <c r="K2115" t="s">
        <v>33</v>
      </c>
      <c r="L2115" t="s">
        <v>64</v>
      </c>
      <c r="M2115" t="s">
        <v>52</v>
      </c>
      <c r="N2115" t="s">
        <v>126</v>
      </c>
      <c r="O2115" t="s">
        <v>7740</v>
      </c>
      <c r="P2115" t="s">
        <v>2428</v>
      </c>
      <c r="Q2115" t="s">
        <v>39</v>
      </c>
      <c r="R2115" s="1">
        <v>34572</v>
      </c>
      <c r="S2115" t="s">
        <v>40</v>
      </c>
      <c r="T2115" t="s">
        <v>7741</v>
      </c>
      <c r="U2115" t="s">
        <v>42</v>
      </c>
      <c r="V2115">
        <v>61856</v>
      </c>
      <c r="W2115" t="s">
        <v>93</v>
      </c>
      <c r="X2115" t="s">
        <v>104</v>
      </c>
      <c r="Y2115" t="s">
        <v>45</v>
      </c>
      <c r="Z2115">
        <v>4</v>
      </c>
    </row>
    <row r="2116" spans="1:26" x14ac:dyDescent="0.3">
      <c r="A2116">
        <v>2541</v>
      </c>
      <c r="B2116" t="s">
        <v>946</v>
      </c>
      <c r="C2116" t="s">
        <v>913</v>
      </c>
      <c r="D2116" s="1">
        <v>44773</v>
      </c>
      <c r="E2116" s="1"/>
      <c r="F2116" t="s">
        <v>2424</v>
      </c>
      <c r="G2116" t="s">
        <v>7742</v>
      </c>
      <c r="H2116" t="s">
        <v>7743</v>
      </c>
      <c r="I2116" t="s">
        <v>50</v>
      </c>
      <c r="J2116" t="s">
        <v>32</v>
      </c>
      <c r="K2116" t="s">
        <v>63</v>
      </c>
      <c r="L2116" t="s">
        <v>64</v>
      </c>
      <c r="M2116" t="s">
        <v>35</v>
      </c>
      <c r="N2116" t="s">
        <v>36</v>
      </c>
      <c r="O2116" t="s">
        <v>37</v>
      </c>
      <c r="P2116" t="s">
        <v>2428</v>
      </c>
      <c r="Q2116" t="s">
        <v>111</v>
      </c>
      <c r="R2116" s="1">
        <v>26673</v>
      </c>
      <c r="S2116" t="s">
        <v>40</v>
      </c>
      <c r="T2116" t="s">
        <v>113</v>
      </c>
      <c r="U2116" t="s">
        <v>42</v>
      </c>
      <c r="V2116">
        <v>60675</v>
      </c>
      <c r="W2116" t="s">
        <v>74</v>
      </c>
      <c r="X2116" t="s">
        <v>84</v>
      </c>
      <c r="Y2116" t="s">
        <v>45</v>
      </c>
      <c r="Z2116">
        <v>1</v>
      </c>
    </row>
    <row r="2117" spans="1:26" x14ac:dyDescent="0.3">
      <c r="A2117">
        <v>2542</v>
      </c>
      <c r="B2117" t="s">
        <v>7744</v>
      </c>
      <c r="C2117" t="s">
        <v>3813</v>
      </c>
      <c r="D2117" s="1">
        <v>44991</v>
      </c>
      <c r="E2117" s="1"/>
      <c r="F2117" t="s">
        <v>2424</v>
      </c>
      <c r="G2117" t="s">
        <v>7745</v>
      </c>
      <c r="H2117" t="s">
        <v>7746</v>
      </c>
      <c r="I2117" t="s">
        <v>139</v>
      </c>
      <c r="J2117" t="s">
        <v>32</v>
      </c>
      <c r="K2117" t="s">
        <v>52</v>
      </c>
      <c r="L2117" t="s">
        <v>51</v>
      </c>
      <c r="M2117" t="s">
        <v>52</v>
      </c>
      <c r="N2117" t="s">
        <v>36</v>
      </c>
      <c r="O2117" t="s">
        <v>37</v>
      </c>
      <c r="P2117" t="s">
        <v>2428</v>
      </c>
      <c r="Q2117" t="s">
        <v>111</v>
      </c>
      <c r="R2117" s="1">
        <v>21794</v>
      </c>
      <c r="S2117" t="s">
        <v>40</v>
      </c>
      <c r="T2117" t="s">
        <v>113</v>
      </c>
      <c r="U2117" t="s">
        <v>55</v>
      </c>
      <c r="V2117">
        <v>55449</v>
      </c>
      <c r="W2117" t="s">
        <v>93</v>
      </c>
      <c r="X2117" t="s">
        <v>75</v>
      </c>
      <c r="Y2117" t="s">
        <v>45</v>
      </c>
      <c r="Z2117">
        <v>4</v>
      </c>
    </row>
    <row r="2118" spans="1:26" x14ac:dyDescent="0.3">
      <c r="A2118">
        <v>2543</v>
      </c>
      <c r="B2118" t="s">
        <v>3113</v>
      </c>
      <c r="C2118" t="s">
        <v>7747</v>
      </c>
      <c r="D2118" s="1">
        <v>43495</v>
      </c>
      <c r="E2118" s="1">
        <v>44277</v>
      </c>
      <c r="F2118" t="s">
        <v>2424</v>
      </c>
      <c r="G2118" t="s">
        <v>7748</v>
      </c>
      <c r="H2118" t="s">
        <v>7749</v>
      </c>
      <c r="I2118" t="s">
        <v>118</v>
      </c>
      <c r="J2118" t="s">
        <v>745</v>
      </c>
      <c r="K2118" t="s">
        <v>63</v>
      </c>
      <c r="L2118" t="s">
        <v>51</v>
      </c>
      <c r="M2118" t="s">
        <v>63</v>
      </c>
      <c r="N2118" t="s">
        <v>126</v>
      </c>
      <c r="O2118" t="s">
        <v>7750</v>
      </c>
      <c r="P2118" t="s">
        <v>2428</v>
      </c>
      <c r="Q2118" t="s">
        <v>81</v>
      </c>
      <c r="R2118" s="1">
        <v>33597</v>
      </c>
      <c r="S2118" t="s">
        <v>40</v>
      </c>
      <c r="T2118" t="s">
        <v>216</v>
      </c>
      <c r="U2118" t="s">
        <v>55</v>
      </c>
      <c r="V2118">
        <v>59271</v>
      </c>
      <c r="W2118" t="s">
        <v>43</v>
      </c>
      <c r="X2118" t="s">
        <v>104</v>
      </c>
      <c r="Y2118" t="s">
        <v>45</v>
      </c>
      <c r="Z2118">
        <v>2</v>
      </c>
    </row>
    <row r="2119" spans="1:26" x14ac:dyDescent="0.3">
      <c r="A2119">
        <v>2544</v>
      </c>
      <c r="B2119" t="s">
        <v>5763</v>
      </c>
      <c r="C2119" t="s">
        <v>2303</v>
      </c>
      <c r="D2119" s="1">
        <v>45068</v>
      </c>
      <c r="E2119" s="1">
        <v>45119</v>
      </c>
      <c r="F2119" t="s">
        <v>6751</v>
      </c>
      <c r="G2119" t="s">
        <v>7751</v>
      </c>
      <c r="H2119" t="s">
        <v>7752</v>
      </c>
      <c r="I2119" t="s">
        <v>133</v>
      </c>
      <c r="J2119" t="s">
        <v>32</v>
      </c>
      <c r="K2119" t="s">
        <v>63</v>
      </c>
      <c r="L2119" t="s">
        <v>34</v>
      </c>
      <c r="M2119" t="s">
        <v>35</v>
      </c>
      <c r="N2119" t="s">
        <v>175</v>
      </c>
      <c r="O2119" t="s">
        <v>7753</v>
      </c>
      <c r="P2119" t="s">
        <v>170</v>
      </c>
      <c r="Q2119" t="s">
        <v>148</v>
      </c>
      <c r="R2119" s="1">
        <v>16906</v>
      </c>
      <c r="S2119" t="s">
        <v>40</v>
      </c>
      <c r="T2119" t="s">
        <v>83</v>
      </c>
      <c r="U2119" t="s">
        <v>55</v>
      </c>
      <c r="V2119">
        <v>59420</v>
      </c>
      <c r="W2119" t="s">
        <v>43</v>
      </c>
      <c r="X2119" t="s">
        <v>84</v>
      </c>
      <c r="Y2119" t="s">
        <v>45</v>
      </c>
      <c r="Z2119">
        <v>1</v>
      </c>
    </row>
    <row r="2120" spans="1:26" x14ac:dyDescent="0.3">
      <c r="A2120">
        <v>2545</v>
      </c>
      <c r="B2120" t="s">
        <v>4733</v>
      </c>
      <c r="C2120" t="s">
        <v>2500</v>
      </c>
      <c r="D2120" s="1">
        <v>43456</v>
      </c>
      <c r="E2120" s="1"/>
      <c r="F2120" t="s">
        <v>6751</v>
      </c>
      <c r="G2120" t="s">
        <v>7754</v>
      </c>
      <c r="H2120" t="s">
        <v>7755</v>
      </c>
      <c r="I2120" t="s">
        <v>168</v>
      </c>
      <c r="J2120" t="s">
        <v>32</v>
      </c>
      <c r="K2120" t="s">
        <v>33</v>
      </c>
      <c r="L2120" t="s">
        <v>64</v>
      </c>
      <c r="M2120" t="s">
        <v>63</v>
      </c>
      <c r="N2120" t="s">
        <v>36</v>
      </c>
      <c r="O2120" t="s">
        <v>37</v>
      </c>
      <c r="P2120" t="s">
        <v>170</v>
      </c>
      <c r="Q2120" t="s">
        <v>177</v>
      </c>
      <c r="R2120" s="1">
        <v>18909</v>
      </c>
      <c r="S2120" t="s">
        <v>40</v>
      </c>
      <c r="T2120" t="s">
        <v>178</v>
      </c>
      <c r="U2120" t="s">
        <v>55</v>
      </c>
      <c r="V2120">
        <v>57785</v>
      </c>
      <c r="W2120" t="s">
        <v>56</v>
      </c>
      <c r="X2120" t="s">
        <v>44</v>
      </c>
      <c r="Y2120" t="s">
        <v>45</v>
      </c>
      <c r="Z2120">
        <v>4</v>
      </c>
    </row>
    <row r="2121" spans="1:26" x14ac:dyDescent="0.3">
      <c r="A2121">
        <v>2546</v>
      </c>
      <c r="B2121" t="s">
        <v>1549</v>
      </c>
      <c r="C2121" t="s">
        <v>479</v>
      </c>
      <c r="D2121" s="1">
        <v>44873</v>
      </c>
      <c r="E2121" s="1"/>
      <c r="F2121" t="s">
        <v>7566</v>
      </c>
      <c r="G2121" t="s">
        <v>7756</v>
      </c>
      <c r="H2121" t="s">
        <v>7757</v>
      </c>
      <c r="I2121" t="s">
        <v>62</v>
      </c>
      <c r="J2121" t="s">
        <v>32</v>
      </c>
      <c r="K2121" t="s">
        <v>52</v>
      </c>
      <c r="L2121" t="s">
        <v>51</v>
      </c>
      <c r="M2121" t="s">
        <v>52</v>
      </c>
      <c r="N2121" t="s">
        <v>36</v>
      </c>
      <c r="O2121" t="s">
        <v>37</v>
      </c>
      <c r="P2121" t="s">
        <v>170</v>
      </c>
      <c r="Q2121" t="s">
        <v>39</v>
      </c>
      <c r="R2121" s="1">
        <v>32918</v>
      </c>
      <c r="S2121" t="s">
        <v>40</v>
      </c>
      <c r="T2121" t="s">
        <v>73</v>
      </c>
      <c r="U2121" t="s">
        <v>55</v>
      </c>
      <c r="V2121">
        <v>26419</v>
      </c>
      <c r="W2121" t="s">
        <v>74</v>
      </c>
      <c r="X2121" t="s">
        <v>84</v>
      </c>
      <c r="Y2121" t="s">
        <v>45</v>
      </c>
      <c r="Z2121">
        <v>4</v>
      </c>
    </row>
    <row r="2122" spans="1:26" x14ac:dyDescent="0.3">
      <c r="A2122">
        <v>2547</v>
      </c>
      <c r="B2122" t="s">
        <v>4942</v>
      </c>
      <c r="C2122" t="s">
        <v>3146</v>
      </c>
      <c r="D2122" s="1">
        <v>44380</v>
      </c>
      <c r="E2122" s="1"/>
      <c r="F2122" t="s">
        <v>6979</v>
      </c>
      <c r="G2122" t="s">
        <v>7758</v>
      </c>
      <c r="H2122" t="s">
        <v>7759</v>
      </c>
      <c r="I2122" t="s">
        <v>118</v>
      </c>
      <c r="J2122" t="s">
        <v>32</v>
      </c>
      <c r="K2122" t="s">
        <v>63</v>
      </c>
      <c r="L2122" t="s">
        <v>51</v>
      </c>
      <c r="M2122" t="s">
        <v>35</v>
      </c>
      <c r="N2122" t="s">
        <v>36</v>
      </c>
      <c r="O2122" t="s">
        <v>37</v>
      </c>
      <c r="P2122" t="s">
        <v>65</v>
      </c>
      <c r="Q2122" t="s">
        <v>81</v>
      </c>
      <c r="R2122" s="1">
        <v>25764</v>
      </c>
      <c r="S2122" t="s">
        <v>40</v>
      </c>
      <c r="T2122" t="s">
        <v>83</v>
      </c>
      <c r="U2122" t="s">
        <v>55</v>
      </c>
      <c r="V2122">
        <v>31784</v>
      </c>
      <c r="W2122" t="s">
        <v>56</v>
      </c>
      <c r="X2122" t="s">
        <v>44</v>
      </c>
      <c r="Y2122" t="s">
        <v>45</v>
      </c>
      <c r="Z2122">
        <v>4</v>
      </c>
    </row>
    <row r="2123" spans="1:26" x14ac:dyDescent="0.3">
      <c r="A2123">
        <v>2548</v>
      </c>
      <c r="B2123" t="s">
        <v>7760</v>
      </c>
      <c r="C2123" t="s">
        <v>1175</v>
      </c>
      <c r="D2123" s="1">
        <v>43418</v>
      </c>
      <c r="E2123" s="1">
        <v>44385</v>
      </c>
      <c r="F2123" t="s">
        <v>4798</v>
      </c>
      <c r="G2123" t="s">
        <v>7761</v>
      </c>
      <c r="H2123" t="s">
        <v>7762</v>
      </c>
      <c r="I2123" t="s">
        <v>168</v>
      </c>
      <c r="J2123" t="s">
        <v>32</v>
      </c>
      <c r="K2123" t="s">
        <v>33</v>
      </c>
      <c r="L2123" t="s">
        <v>51</v>
      </c>
      <c r="M2123" t="s">
        <v>35</v>
      </c>
      <c r="N2123" t="s">
        <v>126</v>
      </c>
      <c r="O2123" t="s">
        <v>7763</v>
      </c>
      <c r="P2123" t="s">
        <v>170</v>
      </c>
      <c r="Q2123" t="s">
        <v>66</v>
      </c>
      <c r="R2123" s="1">
        <v>19771</v>
      </c>
      <c r="S2123" t="s">
        <v>40</v>
      </c>
      <c r="T2123" t="s">
        <v>243</v>
      </c>
      <c r="U2123" t="s">
        <v>42</v>
      </c>
      <c r="V2123">
        <v>70770</v>
      </c>
      <c r="W2123" t="s">
        <v>74</v>
      </c>
      <c r="X2123" t="s">
        <v>104</v>
      </c>
      <c r="Y2123" t="s">
        <v>45</v>
      </c>
      <c r="Z2123">
        <v>1</v>
      </c>
    </row>
    <row r="2124" spans="1:26" x14ac:dyDescent="0.3">
      <c r="A2124">
        <v>2549</v>
      </c>
      <c r="B2124" t="s">
        <v>7764</v>
      </c>
      <c r="C2124" t="s">
        <v>2827</v>
      </c>
      <c r="D2124" s="1">
        <v>44457</v>
      </c>
      <c r="E2124" s="1"/>
      <c r="F2124" t="s">
        <v>4798</v>
      </c>
      <c r="G2124" t="s">
        <v>7765</v>
      </c>
      <c r="H2124" t="s">
        <v>7766</v>
      </c>
      <c r="I2124" t="s">
        <v>62</v>
      </c>
      <c r="J2124" t="s">
        <v>32</v>
      </c>
      <c r="K2124" t="s">
        <v>33</v>
      </c>
      <c r="L2124" t="s">
        <v>51</v>
      </c>
      <c r="M2124" t="s">
        <v>52</v>
      </c>
      <c r="N2124" t="s">
        <v>36</v>
      </c>
      <c r="O2124" t="s">
        <v>37</v>
      </c>
      <c r="P2124" t="s">
        <v>170</v>
      </c>
      <c r="Q2124" t="s">
        <v>90</v>
      </c>
      <c r="R2124" s="1">
        <v>23196</v>
      </c>
      <c r="S2124" t="s">
        <v>40</v>
      </c>
      <c r="T2124" t="s">
        <v>419</v>
      </c>
      <c r="U2124" t="s">
        <v>42</v>
      </c>
      <c r="V2124">
        <v>51516</v>
      </c>
      <c r="W2124" t="s">
        <v>43</v>
      </c>
      <c r="X2124" t="s">
        <v>104</v>
      </c>
      <c r="Y2124" t="s">
        <v>45</v>
      </c>
      <c r="Z2124">
        <v>5</v>
      </c>
    </row>
    <row r="2125" spans="1:26" x14ac:dyDescent="0.3">
      <c r="A2125">
        <v>2550</v>
      </c>
      <c r="B2125" t="s">
        <v>5012</v>
      </c>
      <c r="C2125" t="s">
        <v>7767</v>
      </c>
      <c r="D2125" s="1">
        <v>44154</v>
      </c>
      <c r="E2125" s="1">
        <v>44503</v>
      </c>
      <c r="F2125" t="s">
        <v>2420</v>
      </c>
      <c r="G2125" t="s">
        <v>7768</v>
      </c>
      <c r="H2125" t="s">
        <v>7769</v>
      </c>
      <c r="I2125" t="s">
        <v>98</v>
      </c>
      <c r="J2125" t="s">
        <v>32</v>
      </c>
      <c r="K2125" t="s">
        <v>33</v>
      </c>
      <c r="L2125" t="s">
        <v>51</v>
      </c>
      <c r="M2125" t="s">
        <v>52</v>
      </c>
      <c r="N2125" t="s">
        <v>99</v>
      </c>
      <c r="O2125" t="s">
        <v>7770</v>
      </c>
      <c r="P2125" t="s">
        <v>2428</v>
      </c>
      <c r="Q2125" t="s">
        <v>81</v>
      </c>
      <c r="R2125" s="1">
        <v>19109</v>
      </c>
      <c r="S2125" t="s">
        <v>40</v>
      </c>
      <c r="T2125" t="s">
        <v>292</v>
      </c>
      <c r="U2125" t="s">
        <v>42</v>
      </c>
      <c r="V2125">
        <v>69865</v>
      </c>
      <c r="W2125" t="s">
        <v>43</v>
      </c>
      <c r="X2125" t="s">
        <v>44</v>
      </c>
      <c r="Y2125" t="s">
        <v>45</v>
      </c>
      <c r="Z2125">
        <v>5</v>
      </c>
    </row>
    <row r="2126" spans="1:26" x14ac:dyDescent="0.3">
      <c r="A2126">
        <v>2551</v>
      </c>
      <c r="B2126" t="s">
        <v>7771</v>
      </c>
      <c r="C2126" t="s">
        <v>2373</v>
      </c>
      <c r="D2126" s="1">
        <v>45050</v>
      </c>
      <c r="E2126" s="1">
        <v>45109</v>
      </c>
      <c r="F2126" t="s">
        <v>2424</v>
      </c>
      <c r="G2126" t="s">
        <v>7772</v>
      </c>
      <c r="H2126" t="s">
        <v>7773</v>
      </c>
      <c r="I2126" t="s">
        <v>118</v>
      </c>
      <c r="J2126" t="s">
        <v>32</v>
      </c>
      <c r="K2126" t="s">
        <v>63</v>
      </c>
      <c r="L2126" t="s">
        <v>64</v>
      </c>
      <c r="M2126" t="s">
        <v>35</v>
      </c>
      <c r="N2126" t="s">
        <v>175</v>
      </c>
      <c r="O2126" t="s">
        <v>7774</v>
      </c>
      <c r="P2126" t="s">
        <v>2428</v>
      </c>
      <c r="Q2126" t="s">
        <v>81</v>
      </c>
      <c r="R2126" s="1">
        <v>32275</v>
      </c>
      <c r="S2126" t="s">
        <v>40</v>
      </c>
      <c r="T2126" t="s">
        <v>243</v>
      </c>
      <c r="U2126" t="s">
        <v>42</v>
      </c>
      <c r="V2126">
        <v>49964</v>
      </c>
      <c r="W2126" t="s">
        <v>74</v>
      </c>
      <c r="X2126" t="s">
        <v>44</v>
      </c>
      <c r="Y2126" t="s">
        <v>45</v>
      </c>
      <c r="Z2126">
        <v>1</v>
      </c>
    </row>
    <row r="2127" spans="1:26" x14ac:dyDescent="0.3">
      <c r="A2127">
        <v>2552</v>
      </c>
      <c r="B2127" t="s">
        <v>7775</v>
      </c>
      <c r="C2127" t="s">
        <v>2485</v>
      </c>
      <c r="D2127" s="1">
        <v>44947</v>
      </c>
      <c r="E2127" s="1"/>
      <c r="F2127" t="s">
        <v>2424</v>
      </c>
      <c r="G2127" t="s">
        <v>7776</v>
      </c>
      <c r="H2127" t="s">
        <v>7777</v>
      </c>
      <c r="I2127" t="s">
        <v>62</v>
      </c>
      <c r="J2127" t="s">
        <v>32</v>
      </c>
      <c r="K2127" t="s">
        <v>63</v>
      </c>
      <c r="L2127" t="s">
        <v>64</v>
      </c>
      <c r="M2127" t="s">
        <v>35</v>
      </c>
      <c r="N2127" t="s">
        <v>36</v>
      </c>
      <c r="O2127" t="s">
        <v>37</v>
      </c>
      <c r="P2127" t="s">
        <v>2428</v>
      </c>
      <c r="Q2127" t="s">
        <v>177</v>
      </c>
      <c r="R2127" s="1">
        <v>20031</v>
      </c>
      <c r="S2127" t="s">
        <v>40</v>
      </c>
      <c r="T2127" t="s">
        <v>226</v>
      </c>
      <c r="U2127" t="s">
        <v>55</v>
      </c>
      <c r="V2127">
        <v>72168</v>
      </c>
      <c r="W2127" t="s">
        <v>43</v>
      </c>
      <c r="X2127" t="s">
        <v>75</v>
      </c>
      <c r="Y2127" t="s">
        <v>45</v>
      </c>
      <c r="Z2127">
        <v>5</v>
      </c>
    </row>
    <row r="2128" spans="1:26" x14ac:dyDescent="0.3">
      <c r="A2128">
        <v>2553</v>
      </c>
      <c r="B2128" t="s">
        <v>7778</v>
      </c>
      <c r="C2128" t="s">
        <v>3105</v>
      </c>
      <c r="D2128" s="1">
        <v>44792</v>
      </c>
      <c r="E2128" s="1">
        <v>44944</v>
      </c>
      <c r="F2128" t="s">
        <v>6751</v>
      </c>
      <c r="G2128" t="s">
        <v>7779</v>
      </c>
      <c r="H2128" t="s">
        <v>7780</v>
      </c>
      <c r="I2128" t="s">
        <v>118</v>
      </c>
      <c r="J2128" t="s">
        <v>32</v>
      </c>
      <c r="K2128" t="s">
        <v>33</v>
      </c>
      <c r="L2128" t="s">
        <v>64</v>
      </c>
      <c r="M2128" t="s">
        <v>52</v>
      </c>
      <c r="N2128" t="s">
        <v>126</v>
      </c>
      <c r="O2128" t="s">
        <v>7781</v>
      </c>
      <c r="P2128" t="s">
        <v>170</v>
      </c>
      <c r="Q2128" t="s">
        <v>53</v>
      </c>
      <c r="R2128" s="1">
        <v>26946</v>
      </c>
      <c r="S2128" t="s">
        <v>40</v>
      </c>
      <c r="T2128" t="s">
        <v>83</v>
      </c>
      <c r="U2128" t="s">
        <v>55</v>
      </c>
      <c r="V2128">
        <v>87974</v>
      </c>
      <c r="W2128" t="s">
        <v>74</v>
      </c>
      <c r="X2128" t="s">
        <v>104</v>
      </c>
      <c r="Y2128" t="s">
        <v>45</v>
      </c>
      <c r="Z2128">
        <v>2</v>
      </c>
    </row>
    <row r="2129" spans="1:26" x14ac:dyDescent="0.3">
      <c r="A2129">
        <v>2554</v>
      </c>
      <c r="B2129" t="s">
        <v>4105</v>
      </c>
      <c r="C2129" t="s">
        <v>3121</v>
      </c>
      <c r="D2129" s="1">
        <v>44760</v>
      </c>
      <c r="E2129" s="1">
        <v>45055</v>
      </c>
      <c r="F2129" t="s">
        <v>6751</v>
      </c>
      <c r="G2129" t="s">
        <v>7782</v>
      </c>
      <c r="H2129" t="s">
        <v>7783</v>
      </c>
      <c r="I2129" t="s">
        <v>62</v>
      </c>
      <c r="J2129" t="s">
        <v>32</v>
      </c>
      <c r="K2129" t="s">
        <v>52</v>
      </c>
      <c r="L2129" t="s">
        <v>51</v>
      </c>
      <c r="M2129" t="s">
        <v>63</v>
      </c>
      <c r="N2129" t="s">
        <v>175</v>
      </c>
      <c r="O2129" t="s">
        <v>7784</v>
      </c>
      <c r="P2129" t="s">
        <v>170</v>
      </c>
      <c r="Q2129" t="s">
        <v>101</v>
      </c>
      <c r="R2129" s="1">
        <v>33514</v>
      </c>
      <c r="S2129" t="s">
        <v>40</v>
      </c>
      <c r="T2129" t="s">
        <v>113</v>
      </c>
      <c r="U2129" t="s">
        <v>55</v>
      </c>
      <c r="V2129">
        <v>2505</v>
      </c>
      <c r="W2129" t="s">
        <v>56</v>
      </c>
      <c r="X2129" t="s">
        <v>44</v>
      </c>
      <c r="Y2129" t="s">
        <v>45</v>
      </c>
      <c r="Z2129">
        <v>1</v>
      </c>
    </row>
    <row r="2130" spans="1:26" x14ac:dyDescent="0.3">
      <c r="A2130">
        <v>2555</v>
      </c>
      <c r="B2130" t="s">
        <v>2576</v>
      </c>
      <c r="C2130" t="s">
        <v>344</v>
      </c>
      <c r="D2130" s="1">
        <v>43691</v>
      </c>
      <c r="E2130" s="1">
        <v>44329</v>
      </c>
      <c r="F2130" t="s">
        <v>7566</v>
      </c>
      <c r="G2130" t="s">
        <v>7785</v>
      </c>
      <c r="H2130" t="s">
        <v>7786</v>
      </c>
      <c r="I2130" t="s">
        <v>89</v>
      </c>
      <c r="J2130" t="s">
        <v>32</v>
      </c>
      <c r="K2130" t="s">
        <v>63</v>
      </c>
      <c r="L2130" t="s">
        <v>51</v>
      </c>
      <c r="M2130" t="s">
        <v>35</v>
      </c>
      <c r="N2130" t="s">
        <v>126</v>
      </c>
      <c r="O2130" t="s">
        <v>7787</v>
      </c>
      <c r="P2130" t="s">
        <v>170</v>
      </c>
      <c r="Q2130" t="s">
        <v>594</v>
      </c>
      <c r="R2130" s="1">
        <v>20754</v>
      </c>
      <c r="S2130" t="s">
        <v>40</v>
      </c>
      <c r="T2130" t="s">
        <v>226</v>
      </c>
      <c r="U2130" t="s">
        <v>55</v>
      </c>
      <c r="V2130">
        <v>6633</v>
      </c>
      <c r="W2130" t="s">
        <v>74</v>
      </c>
      <c r="X2130" t="s">
        <v>44</v>
      </c>
      <c r="Y2130" t="s">
        <v>45</v>
      </c>
      <c r="Z2130">
        <v>2</v>
      </c>
    </row>
    <row r="2131" spans="1:26" x14ac:dyDescent="0.3">
      <c r="A2131">
        <v>2556</v>
      </c>
      <c r="B2131" t="s">
        <v>4102</v>
      </c>
      <c r="C2131" t="s">
        <v>5362</v>
      </c>
      <c r="D2131" s="1">
        <v>44175</v>
      </c>
      <c r="E2131" s="1">
        <v>44711</v>
      </c>
      <c r="F2131" t="s">
        <v>6979</v>
      </c>
      <c r="G2131" t="s">
        <v>2994</v>
      </c>
      <c r="H2131" t="s">
        <v>7788</v>
      </c>
      <c r="I2131" t="s">
        <v>31</v>
      </c>
      <c r="J2131" t="s">
        <v>32</v>
      </c>
      <c r="K2131" t="s">
        <v>52</v>
      </c>
      <c r="L2131" t="s">
        <v>51</v>
      </c>
      <c r="M2131" t="s">
        <v>63</v>
      </c>
      <c r="N2131" t="s">
        <v>175</v>
      </c>
      <c r="O2131" t="s">
        <v>7789</v>
      </c>
      <c r="P2131" t="s">
        <v>65</v>
      </c>
      <c r="Q2131" t="s">
        <v>242</v>
      </c>
      <c r="R2131" s="1">
        <v>35180</v>
      </c>
      <c r="S2131" t="s">
        <v>40</v>
      </c>
      <c r="T2131" t="s">
        <v>243</v>
      </c>
      <c r="U2131" t="s">
        <v>55</v>
      </c>
      <c r="V2131">
        <v>73638</v>
      </c>
      <c r="W2131" t="s">
        <v>43</v>
      </c>
      <c r="X2131" t="s">
        <v>84</v>
      </c>
      <c r="Y2131" t="s">
        <v>45</v>
      </c>
      <c r="Z2131">
        <v>2</v>
      </c>
    </row>
    <row r="2132" spans="1:26" x14ac:dyDescent="0.3">
      <c r="A2132">
        <v>2557</v>
      </c>
      <c r="B2132" t="s">
        <v>815</v>
      </c>
      <c r="C2132" t="s">
        <v>2796</v>
      </c>
      <c r="D2132" s="1">
        <v>43728</v>
      </c>
      <c r="E2132" s="1"/>
      <c r="F2132" t="s">
        <v>4798</v>
      </c>
      <c r="G2132" t="s">
        <v>7790</v>
      </c>
      <c r="H2132" t="s">
        <v>7791</v>
      </c>
      <c r="I2132" t="s">
        <v>139</v>
      </c>
      <c r="J2132" t="s">
        <v>32</v>
      </c>
      <c r="K2132" t="s">
        <v>63</v>
      </c>
      <c r="L2132" t="s">
        <v>64</v>
      </c>
      <c r="M2132" t="s">
        <v>35</v>
      </c>
      <c r="N2132" t="s">
        <v>36</v>
      </c>
      <c r="O2132" t="s">
        <v>37</v>
      </c>
      <c r="P2132" t="s">
        <v>170</v>
      </c>
      <c r="Q2132" t="s">
        <v>111</v>
      </c>
      <c r="R2132" s="1">
        <v>23545</v>
      </c>
      <c r="S2132" t="s">
        <v>40</v>
      </c>
      <c r="T2132" t="s">
        <v>113</v>
      </c>
      <c r="U2132" t="s">
        <v>42</v>
      </c>
      <c r="V2132">
        <v>96051</v>
      </c>
      <c r="W2132" t="s">
        <v>93</v>
      </c>
      <c r="X2132" t="s">
        <v>84</v>
      </c>
      <c r="Y2132" t="s">
        <v>45</v>
      </c>
      <c r="Z2132">
        <v>2</v>
      </c>
    </row>
    <row r="2133" spans="1:26" x14ac:dyDescent="0.3">
      <c r="A2133">
        <v>2558</v>
      </c>
      <c r="B2133" t="s">
        <v>3451</v>
      </c>
      <c r="C2133" t="s">
        <v>2466</v>
      </c>
      <c r="D2133" s="1">
        <v>44519</v>
      </c>
      <c r="E2133" s="1">
        <v>44557</v>
      </c>
      <c r="F2133" t="s">
        <v>2420</v>
      </c>
      <c r="G2133" t="s">
        <v>7792</v>
      </c>
      <c r="H2133" t="s">
        <v>7793</v>
      </c>
      <c r="I2133" t="s">
        <v>98</v>
      </c>
      <c r="J2133" t="s">
        <v>32</v>
      </c>
      <c r="K2133" t="s">
        <v>63</v>
      </c>
      <c r="L2133" t="s">
        <v>64</v>
      </c>
      <c r="M2133" t="s">
        <v>63</v>
      </c>
      <c r="N2133" t="s">
        <v>99</v>
      </c>
      <c r="O2133" t="s">
        <v>7794</v>
      </c>
      <c r="P2133" t="s">
        <v>2428</v>
      </c>
      <c r="Q2133" t="s">
        <v>90</v>
      </c>
      <c r="R2133" s="1">
        <v>24071</v>
      </c>
      <c r="S2133" t="s">
        <v>40</v>
      </c>
      <c r="T2133" t="s">
        <v>216</v>
      </c>
      <c r="U2133" t="s">
        <v>42</v>
      </c>
      <c r="V2133">
        <v>87152</v>
      </c>
      <c r="W2133" t="s">
        <v>128</v>
      </c>
      <c r="X2133" t="s">
        <v>44</v>
      </c>
      <c r="Y2133" t="s">
        <v>45</v>
      </c>
      <c r="Z2133">
        <v>4</v>
      </c>
    </row>
    <row r="2134" spans="1:26" x14ac:dyDescent="0.3">
      <c r="A2134">
        <v>2559</v>
      </c>
      <c r="B2134" t="s">
        <v>7795</v>
      </c>
      <c r="C2134" t="s">
        <v>5389</v>
      </c>
      <c r="D2134" s="1">
        <v>44680</v>
      </c>
      <c r="E2134" s="1"/>
      <c r="F2134" t="s">
        <v>2424</v>
      </c>
      <c r="G2134" t="s">
        <v>7796</v>
      </c>
      <c r="H2134" t="s">
        <v>7797</v>
      </c>
      <c r="I2134" t="s">
        <v>118</v>
      </c>
      <c r="J2134" t="s">
        <v>32</v>
      </c>
      <c r="K2134" t="s">
        <v>52</v>
      </c>
      <c r="L2134" t="s">
        <v>64</v>
      </c>
      <c r="M2134" t="s">
        <v>63</v>
      </c>
      <c r="N2134" t="s">
        <v>36</v>
      </c>
      <c r="O2134" t="s">
        <v>37</v>
      </c>
      <c r="P2134" t="s">
        <v>2428</v>
      </c>
      <c r="Q2134" t="s">
        <v>90</v>
      </c>
      <c r="R2134" s="1">
        <v>21147</v>
      </c>
      <c r="S2134" t="s">
        <v>40</v>
      </c>
      <c r="T2134" t="s">
        <v>103</v>
      </c>
      <c r="U2134" t="s">
        <v>55</v>
      </c>
      <c r="V2134">
        <v>79836</v>
      </c>
      <c r="W2134" t="s">
        <v>43</v>
      </c>
      <c r="X2134" t="s">
        <v>44</v>
      </c>
      <c r="Y2134" t="s">
        <v>45</v>
      </c>
      <c r="Z2134">
        <v>1</v>
      </c>
    </row>
    <row r="2135" spans="1:26" x14ac:dyDescent="0.3">
      <c r="A2135">
        <v>2560</v>
      </c>
      <c r="B2135" t="s">
        <v>3982</v>
      </c>
      <c r="C2135" t="s">
        <v>3098</v>
      </c>
      <c r="D2135" s="1">
        <v>44377</v>
      </c>
      <c r="E2135" s="1">
        <v>44405</v>
      </c>
      <c r="F2135" t="s">
        <v>6746</v>
      </c>
      <c r="G2135" t="s">
        <v>7798</v>
      </c>
      <c r="H2135" t="s">
        <v>7799</v>
      </c>
      <c r="I2135" t="s">
        <v>98</v>
      </c>
      <c r="J2135" t="s">
        <v>32</v>
      </c>
      <c r="K2135" t="s">
        <v>52</v>
      </c>
      <c r="L2135" t="s">
        <v>51</v>
      </c>
      <c r="M2135" t="s">
        <v>52</v>
      </c>
      <c r="N2135" t="s">
        <v>175</v>
      </c>
      <c r="O2135" t="s">
        <v>7800</v>
      </c>
      <c r="P2135" t="s">
        <v>170</v>
      </c>
      <c r="Q2135" t="s">
        <v>90</v>
      </c>
      <c r="R2135" s="1">
        <v>28130</v>
      </c>
      <c r="S2135" t="s">
        <v>40</v>
      </c>
      <c r="T2135" t="s">
        <v>708</v>
      </c>
      <c r="U2135" t="s">
        <v>55</v>
      </c>
      <c r="V2135">
        <v>43352</v>
      </c>
      <c r="W2135" t="s">
        <v>93</v>
      </c>
      <c r="X2135" t="s">
        <v>44</v>
      </c>
      <c r="Y2135" t="s">
        <v>45</v>
      </c>
      <c r="Z2135">
        <v>4</v>
      </c>
    </row>
    <row r="2136" spans="1:26" x14ac:dyDescent="0.3">
      <c r="A2136">
        <v>2561</v>
      </c>
      <c r="B2136" t="s">
        <v>7801</v>
      </c>
      <c r="C2136" t="s">
        <v>860</v>
      </c>
      <c r="D2136" s="1">
        <v>44392</v>
      </c>
      <c r="E2136" s="1"/>
      <c r="F2136" t="s">
        <v>6751</v>
      </c>
      <c r="G2136" t="s">
        <v>7802</v>
      </c>
      <c r="H2136" t="s">
        <v>7803</v>
      </c>
      <c r="I2136" t="s">
        <v>118</v>
      </c>
      <c r="J2136" t="s">
        <v>32</v>
      </c>
      <c r="K2136" t="s">
        <v>33</v>
      </c>
      <c r="L2136" t="s">
        <v>64</v>
      </c>
      <c r="M2136" t="s">
        <v>35</v>
      </c>
      <c r="N2136" t="s">
        <v>36</v>
      </c>
      <c r="O2136" t="s">
        <v>37</v>
      </c>
      <c r="P2136" t="s">
        <v>170</v>
      </c>
      <c r="Q2136" t="s">
        <v>81</v>
      </c>
      <c r="R2136" s="1">
        <v>20617</v>
      </c>
      <c r="S2136" t="s">
        <v>40</v>
      </c>
      <c r="T2136" t="s">
        <v>83</v>
      </c>
      <c r="U2136" t="s">
        <v>55</v>
      </c>
      <c r="V2136">
        <v>33873</v>
      </c>
      <c r="W2136" t="s">
        <v>56</v>
      </c>
      <c r="X2136" t="s">
        <v>84</v>
      </c>
      <c r="Y2136" t="s">
        <v>45</v>
      </c>
      <c r="Z2136">
        <v>2</v>
      </c>
    </row>
    <row r="2137" spans="1:26" x14ac:dyDescent="0.3">
      <c r="A2137">
        <v>2562</v>
      </c>
      <c r="B2137" t="s">
        <v>2552</v>
      </c>
      <c r="C2137" t="s">
        <v>4541</v>
      </c>
      <c r="D2137" s="1">
        <v>44298</v>
      </c>
      <c r="E2137" s="1">
        <v>44991</v>
      </c>
      <c r="F2137" t="s">
        <v>6751</v>
      </c>
      <c r="G2137" t="s">
        <v>7804</v>
      </c>
      <c r="H2137" t="s">
        <v>7805</v>
      </c>
      <c r="I2137" t="s">
        <v>62</v>
      </c>
      <c r="J2137" t="s">
        <v>32</v>
      </c>
      <c r="K2137" t="s">
        <v>33</v>
      </c>
      <c r="L2137" t="s">
        <v>64</v>
      </c>
      <c r="M2137" t="s">
        <v>63</v>
      </c>
      <c r="N2137" t="s">
        <v>140</v>
      </c>
      <c r="O2137" t="s">
        <v>7806</v>
      </c>
      <c r="P2137" t="s">
        <v>170</v>
      </c>
      <c r="Q2137" t="s">
        <v>90</v>
      </c>
      <c r="R2137" s="1">
        <v>24794</v>
      </c>
      <c r="S2137" t="s">
        <v>40</v>
      </c>
      <c r="T2137" t="s">
        <v>103</v>
      </c>
      <c r="U2137" t="s">
        <v>55</v>
      </c>
      <c r="V2137">
        <v>83544</v>
      </c>
      <c r="W2137" t="s">
        <v>74</v>
      </c>
      <c r="X2137" t="s">
        <v>84</v>
      </c>
      <c r="Y2137" t="s">
        <v>45</v>
      </c>
      <c r="Z2137">
        <v>4</v>
      </c>
    </row>
    <row r="2138" spans="1:26" x14ac:dyDescent="0.3">
      <c r="A2138">
        <v>2563</v>
      </c>
      <c r="B2138" t="s">
        <v>7807</v>
      </c>
      <c r="C2138" t="s">
        <v>4077</v>
      </c>
      <c r="D2138" s="1">
        <v>44173</v>
      </c>
      <c r="E2138" s="1"/>
      <c r="F2138" t="s">
        <v>7566</v>
      </c>
      <c r="G2138" t="s">
        <v>7808</v>
      </c>
      <c r="H2138" t="s">
        <v>7809</v>
      </c>
      <c r="I2138" t="s">
        <v>89</v>
      </c>
      <c r="J2138" t="s">
        <v>32</v>
      </c>
      <c r="K2138" t="s">
        <v>33</v>
      </c>
      <c r="L2138" t="s">
        <v>64</v>
      </c>
      <c r="M2138" t="s">
        <v>35</v>
      </c>
      <c r="N2138" t="s">
        <v>36</v>
      </c>
      <c r="O2138" t="s">
        <v>37</v>
      </c>
      <c r="P2138" t="s">
        <v>170</v>
      </c>
      <c r="Q2138" t="s">
        <v>231</v>
      </c>
      <c r="R2138" s="1">
        <v>19680</v>
      </c>
      <c r="S2138" t="s">
        <v>40</v>
      </c>
      <c r="T2138" t="s">
        <v>113</v>
      </c>
      <c r="U2138" t="s">
        <v>55</v>
      </c>
      <c r="V2138">
        <v>73171</v>
      </c>
      <c r="W2138" t="s">
        <v>74</v>
      </c>
      <c r="X2138" t="s">
        <v>44</v>
      </c>
      <c r="Y2138" t="s">
        <v>45</v>
      </c>
      <c r="Z2138">
        <v>2</v>
      </c>
    </row>
    <row r="2139" spans="1:26" x14ac:dyDescent="0.3">
      <c r="A2139">
        <v>2564</v>
      </c>
      <c r="B2139" t="s">
        <v>7002</v>
      </c>
      <c r="C2139" t="s">
        <v>5608</v>
      </c>
      <c r="D2139" s="1">
        <v>43769</v>
      </c>
      <c r="E2139" s="1">
        <v>43891</v>
      </c>
      <c r="F2139" t="s">
        <v>6979</v>
      </c>
      <c r="G2139" t="s">
        <v>7810</v>
      </c>
      <c r="H2139" t="s">
        <v>7811</v>
      </c>
      <c r="I2139" t="s">
        <v>31</v>
      </c>
      <c r="J2139" t="s">
        <v>32</v>
      </c>
      <c r="K2139" t="s">
        <v>33</v>
      </c>
      <c r="L2139" t="s">
        <v>64</v>
      </c>
      <c r="M2139" t="s">
        <v>63</v>
      </c>
      <c r="N2139" t="s">
        <v>175</v>
      </c>
      <c r="O2139" t="s">
        <v>7812</v>
      </c>
      <c r="P2139" t="s">
        <v>65</v>
      </c>
      <c r="Q2139" t="s">
        <v>81</v>
      </c>
      <c r="R2139" s="1">
        <v>34891</v>
      </c>
      <c r="S2139" t="s">
        <v>40</v>
      </c>
      <c r="T2139" t="s">
        <v>292</v>
      </c>
      <c r="U2139" t="s">
        <v>55</v>
      </c>
      <c r="V2139">
        <v>36351</v>
      </c>
      <c r="W2139" t="s">
        <v>56</v>
      </c>
      <c r="X2139" t="s">
        <v>84</v>
      </c>
      <c r="Y2139" t="s">
        <v>45</v>
      </c>
      <c r="Z2139">
        <v>1</v>
      </c>
    </row>
    <row r="2140" spans="1:26" x14ac:dyDescent="0.3">
      <c r="A2140">
        <v>2565</v>
      </c>
      <c r="B2140" t="s">
        <v>7813</v>
      </c>
      <c r="C2140" t="s">
        <v>3528</v>
      </c>
      <c r="D2140" s="1">
        <v>43852</v>
      </c>
      <c r="E2140" s="1"/>
      <c r="F2140" t="s">
        <v>4798</v>
      </c>
      <c r="G2140" t="s">
        <v>7814</v>
      </c>
      <c r="H2140" t="s">
        <v>7815</v>
      </c>
      <c r="I2140" t="s">
        <v>62</v>
      </c>
      <c r="J2140" t="s">
        <v>32</v>
      </c>
      <c r="K2140" t="s">
        <v>33</v>
      </c>
      <c r="L2140" t="s">
        <v>34</v>
      </c>
      <c r="M2140" t="s">
        <v>35</v>
      </c>
      <c r="N2140" t="s">
        <v>36</v>
      </c>
      <c r="O2140" t="s">
        <v>37</v>
      </c>
      <c r="P2140" t="s">
        <v>170</v>
      </c>
      <c r="Q2140" t="s">
        <v>90</v>
      </c>
      <c r="R2140" s="1">
        <v>31365</v>
      </c>
      <c r="S2140" t="s">
        <v>40</v>
      </c>
      <c r="T2140" t="s">
        <v>103</v>
      </c>
      <c r="U2140" t="s">
        <v>42</v>
      </c>
      <c r="V2140">
        <v>93447</v>
      </c>
      <c r="W2140" t="s">
        <v>43</v>
      </c>
      <c r="X2140" t="s">
        <v>84</v>
      </c>
      <c r="Y2140" t="s">
        <v>45</v>
      </c>
      <c r="Z2140">
        <v>2</v>
      </c>
    </row>
    <row r="2141" spans="1:26" x14ac:dyDescent="0.3">
      <c r="A2141">
        <v>2566</v>
      </c>
      <c r="B2141" t="s">
        <v>4259</v>
      </c>
      <c r="C2141" t="s">
        <v>4365</v>
      </c>
      <c r="D2141" s="1">
        <v>44824</v>
      </c>
      <c r="E2141" s="1"/>
      <c r="F2141" t="s">
        <v>2420</v>
      </c>
      <c r="G2141" t="s">
        <v>7816</v>
      </c>
      <c r="H2141" t="s">
        <v>7817</v>
      </c>
      <c r="I2141" t="s">
        <v>31</v>
      </c>
      <c r="J2141" t="s">
        <v>32</v>
      </c>
      <c r="K2141" t="s">
        <v>63</v>
      </c>
      <c r="L2141" t="s">
        <v>64</v>
      </c>
      <c r="M2141" t="s">
        <v>63</v>
      </c>
      <c r="N2141" t="s">
        <v>36</v>
      </c>
      <c r="O2141" t="s">
        <v>37</v>
      </c>
      <c r="P2141" t="s">
        <v>2428</v>
      </c>
      <c r="Q2141" t="s">
        <v>81</v>
      </c>
      <c r="R2141" s="1">
        <v>24380</v>
      </c>
      <c r="S2141" t="s">
        <v>40</v>
      </c>
      <c r="T2141" t="s">
        <v>178</v>
      </c>
      <c r="U2141" t="s">
        <v>55</v>
      </c>
      <c r="V2141">
        <v>69590</v>
      </c>
      <c r="W2141" t="s">
        <v>74</v>
      </c>
      <c r="X2141" t="s">
        <v>84</v>
      </c>
      <c r="Y2141" t="s">
        <v>45</v>
      </c>
      <c r="Z2141">
        <v>2</v>
      </c>
    </row>
    <row r="2142" spans="1:26" x14ac:dyDescent="0.3">
      <c r="A2142">
        <v>2567</v>
      </c>
      <c r="B2142" t="s">
        <v>7818</v>
      </c>
      <c r="C2142" t="s">
        <v>4073</v>
      </c>
      <c r="D2142" s="1">
        <v>44917</v>
      </c>
      <c r="E2142" s="1">
        <v>45133</v>
      </c>
      <c r="F2142" t="s">
        <v>6746</v>
      </c>
      <c r="G2142" t="s">
        <v>7819</v>
      </c>
      <c r="H2142" t="s">
        <v>7820</v>
      </c>
      <c r="I2142" t="s">
        <v>31</v>
      </c>
      <c r="J2142" t="s">
        <v>32</v>
      </c>
      <c r="K2142" t="s">
        <v>63</v>
      </c>
      <c r="L2142" t="s">
        <v>64</v>
      </c>
      <c r="M2142" t="s">
        <v>52</v>
      </c>
      <c r="N2142" t="s">
        <v>175</v>
      </c>
      <c r="O2142" t="s">
        <v>7821</v>
      </c>
      <c r="P2142" t="s">
        <v>170</v>
      </c>
      <c r="Q2142" t="s">
        <v>90</v>
      </c>
      <c r="R2142" s="1">
        <v>21838</v>
      </c>
      <c r="S2142" t="s">
        <v>40</v>
      </c>
      <c r="T2142" t="s">
        <v>226</v>
      </c>
      <c r="U2142" t="s">
        <v>55</v>
      </c>
      <c r="V2142">
        <v>51819</v>
      </c>
      <c r="W2142" t="s">
        <v>93</v>
      </c>
      <c r="X2142" t="s">
        <v>44</v>
      </c>
      <c r="Y2142" t="s">
        <v>45</v>
      </c>
      <c r="Z2142">
        <v>5</v>
      </c>
    </row>
    <row r="2143" spans="1:26" x14ac:dyDescent="0.3">
      <c r="A2143">
        <v>2568</v>
      </c>
      <c r="B2143" t="s">
        <v>2000</v>
      </c>
      <c r="C2143" t="s">
        <v>3375</v>
      </c>
      <c r="D2143" s="1">
        <v>43536</v>
      </c>
      <c r="E2143" s="1"/>
      <c r="F2143" t="s">
        <v>6751</v>
      </c>
      <c r="G2143" t="s">
        <v>7822</v>
      </c>
      <c r="H2143" t="s">
        <v>7823</v>
      </c>
      <c r="I2143" t="s">
        <v>50</v>
      </c>
      <c r="J2143" t="s">
        <v>32</v>
      </c>
      <c r="K2143" t="s">
        <v>63</v>
      </c>
      <c r="L2143" t="s">
        <v>34</v>
      </c>
      <c r="M2143" t="s">
        <v>63</v>
      </c>
      <c r="N2143" t="s">
        <v>36</v>
      </c>
      <c r="O2143" t="s">
        <v>37</v>
      </c>
      <c r="P2143" t="s">
        <v>170</v>
      </c>
      <c r="Q2143" t="s">
        <v>53</v>
      </c>
      <c r="R2143" s="1">
        <v>32990</v>
      </c>
      <c r="S2143" t="s">
        <v>40</v>
      </c>
      <c r="T2143" t="s">
        <v>163</v>
      </c>
      <c r="U2143" t="s">
        <v>55</v>
      </c>
      <c r="V2143">
        <v>40294</v>
      </c>
      <c r="W2143" t="s">
        <v>128</v>
      </c>
      <c r="X2143" t="s">
        <v>44</v>
      </c>
      <c r="Y2143" t="s">
        <v>45</v>
      </c>
      <c r="Z2143">
        <v>4</v>
      </c>
    </row>
    <row r="2144" spans="1:26" x14ac:dyDescent="0.3">
      <c r="A2144">
        <v>2569</v>
      </c>
      <c r="B2144" t="s">
        <v>927</v>
      </c>
      <c r="C2144" t="s">
        <v>6801</v>
      </c>
      <c r="D2144" s="1">
        <v>44476</v>
      </c>
      <c r="E2144" s="1">
        <v>44561</v>
      </c>
      <c r="F2144" t="s">
        <v>6751</v>
      </c>
      <c r="G2144" t="s">
        <v>7824</v>
      </c>
      <c r="H2144" t="s">
        <v>7825</v>
      </c>
      <c r="I2144" t="s">
        <v>139</v>
      </c>
      <c r="J2144" t="s">
        <v>32</v>
      </c>
      <c r="K2144" t="s">
        <v>63</v>
      </c>
      <c r="L2144" t="s">
        <v>34</v>
      </c>
      <c r="M2144" t="s">
        <v>35</v>
      </c>
      <c r="N2144" t="s">
        <v>140</v>
      </c>
      <c r="O2144" t="s">
        <v>7826</v>
      </c>
      <c r="P2144" t="s">
        <v>170</v>
      </c>
      <c r="Q2144" t="s">
        <v>81</v>
      </c>
      <c r="R2144" s="1">
        <v>34786</v>
      </c>
      <c r="S2144" t="s">
        <v>40</v>
      </c>
      <c r="T2144" t="s">
        <v>83</v>
      </c>
      <c r="U2144" t="s">
        <v>55</v>
      </c>
      <c r="V2144">
        <v>53854</v>
      </c>
      <c r="W2144" t="s">
        <v>93</v>
      </c>
      <c r="X2144" t="s">
        <v>75</v>
      </c>
      <c r="Y2144" t="s">
        <v>45</v>
      </c>
      <c r="Z2144">
        <v>2</v>
      </c>
    </row>
    <row r="2145" spans="1:26" x14ac:dyDescent="0.3">
      <c r="A2145">
        <v>2570</v>
      </c>
      <c r="B2145" t="s">
        <v>1720</v>
      </c>
      <c r="C2145" t="s">
        <v>1529</v>
      </c>
      <c r="D2145" s="1">
        <v>43632</v>
      </c>
      <c r="E2145" s="1">
        <v>45067</v>
      </c>
      <c r="F2145" t="s">
        <v>7566</v>
      </c>
      <c r="G2145" t="s">
        <v>7827</v>
      </c>
      <c r="H2145" t="s">
        <v>7828</v>
      </c>
      <c r="I2145" t="s">
        <v>118</v>
      </c>
      <c r="J2145" t="s">
        <v>32</v>
      </c>
      <c r="K2145" t="s">
        <v>33</v>
      </c>
      <c r="L2145" t="s">
        <v>51</v>
      </c>
      <c r="M2145" t="s">
        <v>63</v>
      </c>
      <c r="N2145" t="s">
        <v>175</v>
      </c>
      <c r="O2145" t="s">
        <v>7829</v>
      </c>
      <c r="P2145" t="s">
        <v>170</v>
      </c>
      <c r="Q2145" t="s">
        <v>90</v>
      </c>
      <c r="R2145" s="1">
        <v>33560</v>
      </c>
      <c r="S2145" t="s">
        <v>40</v>
      </c>
      <c r="T2145" t="s">
        <v>83</v>
      </c>
      <c r="U2145" t="s">
        <v>55</v>
      </c>
      <c r="V2145">
        <v>60717</v>
      </c>
      <c r="W2145" t="s">
        <v>93</v>
      </c>
      <c r="X2145" t="s">
        <v>75</v>
      </c>
      <c r="Y2145" t="s">
        <v>45</v>
      </c>
      <c r="Z2145">
        <v>4</v>
      </c>
    </row>
    <row r="2146" spans="1:26" x14ac:dyDescent="0.3">
      <c r="A2146">
        <v>2571</v>
      </c>
      <c r="B2146" t="s">
        <v>5321</v>
      </c>
      <c r="C2146" t="s">
        <v>3780</v>
      </c>
      <c r="D2146" s="1">
        <v>44272</v>
      </c>
      <c r="E2146" s="1">
        <v>44812</v>
      </c>
      <c r="F2146" t="s">
        <v>2402</v>
      </c>
      <c r="G2146" t="s">
        <v>7830</v>
      </c>
      <c r="H2146" t="s">
        <v>7831</v>
      </c>
      <c r="I2146" t="s">
        <v>133</v>
      </c>
      <c r="J2146" t="s">
        <v>32</v>
      </c>
      <c r="K2146" t="s">
        <v>52</v>
      </c>
      <c r="L2146" t="s">
        <v>51</v>
      </c>
      <c r="M2146" t="s">
        <v>63</v>
      </c>
      <c r="N2146" t="s">
        <v>140</v>
      </c>
      <c r="O2146" t="s">
        <v>7832</v>
      </c>
      <c r="P2146" t="s">
        <v>170</v>
      </c>
      <c r="Q2146" t="s">
        <v>90</v>
      </c>
      <c r="R2146" s="1">
        <v>32550</v>
      </c>
      <c r="S2146" t="s">
        <v>40</v>
      </c>
      <c r="T2146" t="s">
        <v>103</v>
      </c>
      <c r="U2146" t="s">
        <v>42</v>
      </c>
      <c r="V2146">
        <v>30960</v>
      </c>
      <c r="W2146" t="s">
        <v>128</v>
      </c>
      <c r="X2146" t="s">
        <v>104</v>
      </c>
      <c r="Y2146" t="s">
        <v>45</v>
      </c>
      <c r="Z2146">
        <v>2</v>
      </c>
    </row>
    <row r="2147" spans="1:26" x14ac:dyDescent="0.3">
      <c r="A2147">
        <v>2572</v>
      </c>
      <c r="B2147" t="s">
        <v>7833</v>
      </c>
      <c r="C2147" t="s">
        <v>3076</v>
      </c>
      <c r="D2147" s="1">
        <v>44780</v>
      </c>
      <c r="E2147" s="1">
        <v>45042</v>
      </c>
      <c r="F2147" t="s">
        <v>4798</v>
      </c>
      <c r="G2147" t="s">
        <v>7834</v>
      </c>
      <c r="H2147" t="s">
        <v>7835</v>
      </c>
      <c r="I2147" t="s">
        <v>168</v>
      </c>
      <c r="J2147" t="s">
        <v>32</v>
      </c>
      <c r="K2147" t="s">
        <v>33</v>
      </c>
      <c r="L2147" t="s">
        <v>51</v>
      </c>
      <c r="M2147" t="s">
        <v>35</v>
      </c>
      <c r="N2147" t="s">
        <v>126</v>
      </c>
      <c r="O2147" t="s">
        <v>7836</v>
      </c>
      <c r="P2147" t="s">
        <v>170</v>
      </c>
      <c r="Q2147" t="s">
        <v>111</v>
      </c>
      <c r="R2147" s="1">
        <v>34474</v>
      </c>
      <c r="S2147" t="s">
        <v>40</v>
      </c>
      <c r="T2147" t="s">
        <v>103</v>
      </c>
      <c r="U2147" t="s">
        <v>55</v>
      </c>
      <c r="V2147">
        <v>81338</v>
      </c>
      <c r="W2147" t="s">
        <v>128</v>
      </c>
      <c r="X2147" t="s">
        <v>44</v>
      </c>
      <c r="Y2147" t="s">
        <v>45</v>
      </c>
      <c r="Z2147">
        <v>4</v>
      </c>
    </row>
    <row r="2148" spans="1:26" x14ac:dyDescent="0.3">
      <c r="A2148">
        <v>2573</v>
      </c>
      <c r="B2148" t="s">
        <v>7837</v>
      </c>
      <c r="C2148" t="s">
        <v>7838</v>
      </c>
      <c r="D2148" s="1">
        <v>43847</v>
      </c>
      <c r="E2148" s="1">
        <v>44985</v>
      </c>
      <c r="F2148" t="s">
        <v>59</v>
      </c>
      <c r="G2148" t="s">
        <v>7839</v>
      </c>
      <c r="H2148" t="s">
        <v>7840</v>
      </c>
      <c r="I2148" t="s">
        <v>118</v>
      </c>
      <c r="J2148" t="s">
        <v>745</v>
      </c>
      <c r="K2148" t="s">
        <v>33</v>
      </c>
      <c r="L2148" t="s">
        <v>51</v>
      </c>
      <c r="M2148" t="s">
        <v>35</v>
      </c>
      <c r="N2148" t="s">
        <v>175</v>
      </c>
      <c r="O2148" t="s">
        <v>7841</v>
      </c>
      <c r="P2148" t="s">
        <v>65</v>
      </c>
      <c r="Q2148" t="s">
        <v>90</v>
      </c>
      <c r="R2148" s="1">
        <v>31779</v>
      </c>
      <c r="S2148" t="s">
        <v>7842</v>
      </c>
      <c r="T2148" t="s">
        <v>83</v>
      </c>
      <c r="U2148" t="s">
        <v>42</v>
      </c>
      <c r="V2148">
        <v>21851</v>
      </c>
      <c r="W2148" t="s">
        <v>93</v>
      </c>
      <c r="X2148" t="s">
        <v>104</v>
      </c>
      <c r="Y2148" t="s">
        <v>45</v>
      </c>
      <c r="Z2148">
        <v>4</v>
      </c>
    </row>
    <row r="2149" spans="1:26" x14ac:dyDescent="0.3">
      <c r="A2149">
        <v>2574</v>
      </c>
      <c r="B2149" t="s">
        <v>2654</v>
      </c>
      <c r="C2149" t="s">
        <v>7843</v>
      </c>
      <c r="D2149" s="1">
        <v>44723</v>
      </c>
      <c r="E2149" s="1">
        <v>44977</v>
      </c>
      <c r="F2149" t="s">
        <v>59</v>
      </c>
      <c r="G2149" t="s">
        <v>7844</v>
      </c>
      <c r="H2149" t="s">
        <v>7845</v>
      </c>
      <c r="I2149" t="s">
        <v>50</v>
      </c>
      <c r="J2149" t="s">
        <v>32</v>
      </c>
      <c r="K2149" t="s">
        <v>63</v>
      </c>
      <c r="L2149" t="s">
        <v>34</v>
      </c>
      <c r="M2149" t="s">
        <v>63</v>
      </c>
      <c r="N2149" t="s">
        <v>99</v>
      </c>
      <c r="O2149" t="s">
        <v>7846</v>
      </c>
      <c r="P2149" t="s">
        <v>65</v>
      </c>
      <c r="Q2149" t="s">
        <v>936</v>
      </c>
      <c r="R2149" s="1">
        <v>26255</v>
      </c>
      <c r="S2149" t="s">
        <v>7847</v>
      </c>
      <c r="T2149" t="s">
        <v>113</v>
      </c>
      <c r="U2149" t="s">
        <v>55</v>
      </c>
      <c r="V2149">
        <v>84111</v>
      </c>
      <c r="W2149" t="s">
        <v>56</v>
      </c>
      <c r="X2149" t="s">
        <v>44</v>
      </c>
      <c r="Y2149" t="s">
        <v>45</v>
      </c>
      <c r="Z2149">
        <v>2</v>
      </c>
    </row>
    <row r="2150" spans="1:26" x14ac:dyDescent="0.3">
      <c r="A2150">
        <v>2575</v>
      </c>
      <c r="B2150" t="s">
        <v>6028</v>
      </c>
      <c r="C2150" t="s">
        <v>5249</v>
      </c>
      <c r="D2150" s="1">
        <v>44258</v>
      </c>
      <c r="E2150" s="1">
        <v>44956</v>
      </c>
      <c r="F2150" t="s">
        <v>59</v>
      </c>
      <c r="G2150" t="s">
        <v>7848</v>
      </c>
      <c r="H2150" t="s">
        <v>7849</v>
      </c>
      <c r="I2150" t="s">
        <v>168</v>
      </c>
      <c r="J2150" t="s">
        <v>32</v>
      </c>
      <c r="K2150" t="s">
        <v>33</v>
      </c>
      <c r="L2150" t="s">
        <v>34</v>
      </c>
      <c r="M2150" t="s">
        <v>35</v>
      </c>
      <c r="N2150" t="s">
        <v>140</v>
      </c>
      <c r="O2150" t="s">
        <v>7850</v>
      </c>
      <c r="P2150" t="s">
        <v>65</v>
      </c>
      <c r="Q2150" t="s">
        <v>148</v>
      </c>
      <c r="R2150" s="1">
        <v>18800</v>
      </c>
      <c r="S2150" t="s">
        <v>7851</v>
      </c>
      <c r="T2150" t="s">
        <v>150</v>
      </c>
      <c r="U2150" t="s">
        <v>55</v>
      </c>
      <c r="V2150">
        <v>83706</v>
      </c>
      <c r="W2150" t="s">
        <v>74</v>
      </c>
      <c r="X2150" t="s">
        <v>44</v>
      </c>
      <c r="Y2150" t="s">
        <v>45</v>
      </c>
      <c r="Z2150">
        <v>4</v>
      </c>
    </row>
    <row r="2151" spans="1:26" x14ac:dyDescent="0.3">
      <c r="A2151">
        <v>2576</v>
      </c>
      <c r="B2151" t="s">
        <v>7852</v>
      </c>
      <c r="C2151" t="s">
        <v>3879</v>
      </c>
      <c r="D2151" s="1">
        <v>43937</v>
      </c>
      <c r="E2151" s="1">
        <v>44270</v>
      </c>
      <c r="F2151" t="s">
        <v>59</v>
      </c>
      <c r="G2151" t="s">
        <v>7853</v>
      </c>
      <c r="H2151" t="s">
        <v>7854</v>
      </c>
      <c r="I2151" t="s">
        <v>31</v>
      </c>
      <c r="J2151" t="s">
        <v>32</v>
      </c>
      <c r="K2151" t="s">
        <v>33</v>
      </c>
      <c r="L2151" t="s">
        <v>64</v>
      </c>
      <c r="M2151" t="s">
        <v>52</v>
      </c>
      <c r="N2151" t="s">
        <v>126</v>
      </c>
      <c r="O2151" t="s">
        <v>7855</v>
      </c>
      <c r="P2151" t="s">
        <v>65</v>
      </c>
      <c r="Q2151" t="s">
        <v>66</v>
      </c>
      <c r="R2151" s="1">
        <v>25564</v>
      </c>
      <c r="S2151" t="s">
        <v>7856</v>
      </c>
      <c r="T2151" t="s">
        <v>6</v>
      </c>
      <c r="U2151" t="s">
        <v>42</v>
      </c>
      <c r="V2151">
        <v>59102</v>
      </c>
      <c r="W2151" t="s">
        <v>128</v>
      </c>
      <c r="X2151" t="s">
        <v>44</v>
      </c>
      <c r="Y2151" t="s">
        <v>45</v>
      </c>
      <c r="Z2151">
        <v>1</v>
      </c>
    </row>
    <row r="2152" spans="1:26" x14ac:dyDescent="0.3">
      <c r="A2152">
        <v>2577</v>
      </c>
      <c r="B2152" t="s">
        <v>2148</v>
      </c>
      <c r="C2152" t="s">
        <v>7857</v>
      </c>
      <c r="D2152" s="1">
        <v>44826</v>
      </c>
      <c r="E2152" s="1">
        <v>44954</v>
      </c>
      <c r="F2152" t="s">
        <v>59</v>
      </c>
      <c r="G2152" t="s">
        <v>7858</v>
      </c>
      <c r="H2152" t="s">
        <v>7859</v>
      </c>
      <c r="I2152" t="s">
        <v>168</v>
      </c>
      <c r="J2152" t="s">
        <v>32</v>
      </c>
      <c r="K2152" t="s">
        <v>63</v>
      </c>
      <c r="L2152" t="s">
        <v>51</v>
      </c>
      <c r="M2152" t="s">
        <v>35</v>
      </c>
      <c r="N2152" t="s">
        <v>175</v>
      </c>
      <c r="O2152" t="s">
        <v>7860</v>
      </c>
      <c r="P2152" t="s">
        <v>65</v>
      </c>
      <c r="Q2152" t="s">
        <v>305</v>
      </c>
      <c r="R2152" s="1">
        <v>23220</v>
      </c>
      <c r="S2152" t="s">
        <v>7861</v>
      </c>
      <c r="T2152" t="s">
        <v>163</v>
      </c>
      <c r="U2152" t="s">
        <v>42</v>
      </c>
      <c r="V2152">
        <v>98052</v>
      </c>
      <c r="W2152" t="s">
        <v>74</v>
      </c>
      <c r="X2152" t="s">
        <v>84</v>
      </c>
      <c r="Y2152" t="s">
        <v>45</v>
      </c>
      <c r="Z2152">
        <v>2</v>
      </c>
    </row>
    <row r="2153" spans="1:26" x14ac:dyDescent="0.3">
      <c r="A2153">
        <v>2578</v>
      </c>
      <c r="B2153" t="s">
        <v>7862</v>
      </c>
      <c r="C2153" t="s">
        <v>228</v>
      </c>
      <c r="D2153" s="1">
        <v>45076</v>
      </c>
      <c r="E2153" s="1"/>
      <c r="F2153" t="s">
        <v>59</v>
      </c>
      <c r="G2153" t="s">
        <v>7863</v>
      </c>
      <c r="H2153" t="s">
        <v>7864</v>
      </c>
      <c r="I2153" t="s">
        <v>139</v>
      </c>
      <c r="J2153" t="s">
        <v>32</v>
      </c>
      <c r="K2153" t="s">
        <v>52</v>
      </c>
      <c r="L2153" t="s">
        <v>51</v>
      </c>
      <c r="M2153" t="s">
        <v>63</v>
      </c>
      <c r="N2153" t="s">
        <v>36</v>
      </c>
      <c r="O2153" t="s">
        <v>37</v>
      </c>
      <c r="P2153" t="s">
        <v>65</v>
      </c>
      <c r="Q2153" t="s">
        <v>286</v>
      </c>
      <c r="R2153" s="1">
        <v>35092</v>
      </c>
      <c r="S2153" t="s">
        <v>5852</v>
      </c>
      <c r="T2153" t="s">
        <v>67</v>
      </c>
      <c r="U2153" t="s">
        <v>42</v>
      </c>
      <c r="V2153">
        <v>5664</v>
      </c>
      <c r="W2153" t="s">
        <v>93</v>
      </c>
      <c r="X2153" t="s">
        <v>75</v>
      </c>
      <c r="Y2153" t="s">
        <v>45</v>
      </c>
      <c r="Z2153">
        <v>5</v>
      </c>
    </row>
    <row r="2154" spans="1:26" x14ac:dyDescent="0.3">
      <c r="A2154">
        <v>2579</v>
      </c>
      <c r="B2154" t="s">
        <v>7865</v>
      </c>
      <c r="C2154" t="s">
        <v>302</v>
      </c>
      <c r="D2154" s="1">
        <v>44210</v>
      </c>
      <c r="E2154" s="1"/>
      <c r="F2154" t="s">
        <v>59</v>
      </c>
      <c r="G2154" t="s">
        <v>7866</v>
      </c>
      <c r="H2154" t="s">
        <v>7867</v>
      </c>
      <c r="I2154" t="s">
        <v>139</v>
      </c>
      <c r="J2154" t="s">
        <v>32</v>
      </c>
      <c r="K2154" t="s">
        <v>63</v>
      </c>
      <c r="L2154" t="s">
        <v>34</v>
      </c>
      <c r="M2154" t="s">
        <v>63</v>
      </c>
      <c r="N2154" t="s">
        <v>36</v>
      </c>
      <c r="O2154" t="s">
        <v>37</v>
      </c>
      <c r="P2154" t="s">
        <v>65</v>
      </c>
      <c r="Q2154" t="s">
        <v>101</v>
      </c>
      <c r="R2154" s="1">
        <v>28305</v>
      </c>
      <c r="S2154" t="s">
        <v>7868</v>
      </c>
      <c r="T2154" t="s">
        <v>613</v>
      </c>
      <c r="U2154" t="s">
        <v>42</v>
      </c>
      <c r="V2154">
        <v>85006</v>
      </c>
      <c r="W2154" t="s">
        <v>43</v>
      </c>
      <c r="X2154" t="s">
        <v>84</v>
      </c>
      <c r="Y2154" t="s">
        <v>45</v>
      </c>
      <c r="Z2154">
        <v>2</v>
      </c>
    </row>
    <row r="2155" spans="1:26" x14ac:dyDescent="0.3">
      <c r="A2155">
        <v>2580</v>
      </c>
      <c r="B2155" t="s">
        <v>6269</v>
      </c>
      <c r="C2155" t="s">
        <v>7869</v>
      </c>
      <c r="D2155" s="1">
        <v>43950</v>
      </c>
      <c r="E2155" s="1">
        <v>44489</v>
      </c>
      <c r="F2155" t="s">
        <v>59</v>
      </c>
      <c r="G2155" t="s">
        <v>7870</v>
      </c>
      <c r="H2155" t="s">
        <v>7871</v>
      </c>
      <c r="I2155" t="s">
        <v>89</v>
      </c>
      <c r="J2155" t="s">
        <v>32</v>
      </c>
      <c r="K2155" t="s">
        <v>63</v>
      </c>
      <c r="L2155" t="s">
        <v>51</v>
      </c>
      <c r="M2155" t="s">
        <v>52</v>
      </c>
      <c r="N2155" t="s">
        <v>126</v>
      </c>
      <c r="O2155" t="s">
        <v>7872</v>
      </c>
      <c r="P2155" t="s">
        <v>65</v>
      </c>
      <c r="Q2155" t="s">
        <v>39</v>
      </c>
      <c r="R2155" s="1">
        <v>19821</v>
      </c>
      <c r="S2155" t="s">
        <v>7873</v>
      </c>
      <c r="T2155" t="s">
        <v>1258</v>
      </c>
      <c r="U2155" t="s">
        <v>55</v>
      </c>
      <c r="V2155">
        <v>3062</v>
      </c>
      <c r="W2155" t="s">
        <v>43</v>
      </c>
      <c r="X2155" t="s">
        <v>75</v>
      </c>
      <c r="Y2155" t="s">
        <v>45</v>
      </c>
      <c r="Z2155">
        <v>2</v>
      </c>
    </row>
    <row r="2156" spans="1:26" x14ac:dyDescent="0.3">
      <c r="A2156">
        <v>2581</v>
      </c>
      <c r="B2156" t="s">
        <v>3748</v>
      </c>
      <c r="C2156" t="s">
        <v>7874</v>
      </c>
      <c r="D2156" s="1">
        <v>44384</v>
      </c>
      <c r="E2156" s="1"/>
      <c r="F2156" t="s">
        <v>59</v>
      </c>
      <c r="G2156" t="s">
        <v>7875</v>
      </c>
      <c r="H2156" t="s">
        <v>7876</v>
      </c>
      <c r="I2156" t="s">
        <v>139</v>
      </c>
      <c r="J2156" t="s">
        <v>32</v>
      </c>
      <c r="K2156" t="s">
        <v>63</v>
      </c>
      <c r="L2156" t="s">
        <v>51</v>
      </c>
      <c r="M2156" t="s">
        <v>63</v>
      </c>
      <c r="N2156" t="s">
        <v>36</v>
      </c>
      <c r="O2156" t="s">
        <v>37</v>
      </c>
      <c r="P2156" t="s">
        <v>65</v>
      </c>
      <c r="Q2156" t="s">
        <v>90</v>
      </c>
      <c r="R2156" s="1">
        <v>25884</v>
      </c>
      <c r="S2156" t="s">
        <v>7877</v>
      </c>
      <c r="T2156" t="s">
        <v>83</v>
      </c>
      <c r="U2156" t="s">
        <v>55</v>
      </c>
      <c r="V2156">
        <v>36006</v>
      </c>
      <c r="W2156" t="s">
        <v>74</v>
      </c>
      <c r="X2156" t="s">
        <v>104</v>
      </c>
      <c r="Y2156" t="s">
        <v>45</v>
      </c>
      <c r="Z2156">
        <v>1</v>
      </c>
    </row>
    <row r="2157" spans="1:26" x14ac:dyDescent="0.3">
      <c r="A2157">
        <v>2582</v>
      </c>
      <c r="B2157" t="s">
        <v>3714</v>
      </c>
      <c r="C2157" t="s">
        <v>638</v>
      </c>
      <c r="D2157" s="1">
        <v>44040</v>
      </c>
      <c r="E2157" s="1"/>
      <c r="F2157" t="s">
        <v>59</v>
      </c>
      <c r="G2157" t="s">
        <v>7878</v>
      </c>
      <c r="H2157" t="s">
        <v>7879</v>
      </c>
      <c r="I2157" t="s">
        <v>139</v>
      </c>
      <c r="J2157" t="s">
        <v>32</v>
      </c>
      <c r="K2157" t="s">
        <v>52</v>
      </c>
      <c r="L2157" t="s">
        <v>34</v>
      </c>
      <c r="M2157" t="s">
        <v>35</v>
      </c>
      <c r="N2157" t="s">
        <v>36</v>
      </c>
      <c r="O2157" t="s">
        <v>37</v>
      </c>
      <c r="P2157" t="s">
        <v>65</v>
      </c>
      <c r="Q2157" t="s">
        <v>305</v>
      </c>
      <c r="R2157" s="1">
        <v>33847</v>
      </c>
      <c r="S2157" t="s">
        <v>7880</v>
      </c>
      <c r="T2157" t="s">
        <v>83</v>
      </c>
      <c r="U2157" t="s">
        <v>42</v>
      </c>
      <c r="V2157">
        <v>43050</v>
      </c>
      <c r="W2157" t="s">
        <v>56</v>
      </c>
      <c r="X2157" t="s">
        <v>75</v>
      </c>
      <c r="Y2157" t="s">
        <v>45</v>
      </c>
      <c r="Z2157">
        <v>1</v>
      </c>
    </row>
    <row r="2158" spans="1:26" x14ac:dyDescent="0.3">
      <c r="A2158">
        <v>2583</v>
      </c>
      <c r="B2158" t="s">
        <v>7881</v>
      </c>
      <c r="C2158" t="s">
        <v>7267</v>
      </c>
      <c r="D2158" s="1">
        <v>44090</v>
      </c>
      <c r="E2158" s="1"/>
      <c r="F2158" t="s">
        <v>59</v>
      </c>
      <c r="G2158" t="s">
        <v>7882</v>
      </c>
      <c r="H2158" t="s">
        <v>7883</v>
      </c>
      <c r="I2158" t="s">
        <v>168</v>
      </c>
      <c r="J2158" t="s">
        <v>32</v>
      </c>
      <c r="K2158" t="s">
        <v>33</v>
      </c>
      <c r="L2158" t="s">
        <v>64</v>
      </c>
      <c r="M2158" t="s">
        <v>35</v>
      </c>
      <c r="N2158" t="s">
        <v>36</v>
      </c>
      <c r="O2158" t="s">
        <v>37</v>
      </c>
      <c r="P2158" t="s">
        <v>65</v>
      </c>
      <c r="Q2158" t="s">
        <v>111</v>
      </c>
      <c r="R2158" s="1">
        <v>35124</v>
      </c>
      <c r="S2158" t="s">
        <v>7884</v>
      </c>
      <c r="T2158" t="s">
        <v>419</v>
      </c>
      <c r="U2158" t="s">
        <v>55</v>
      </c>
      <c r="V2158">
        <v>10171</v>
      </c>
      <c r="W2158" t="s">
        <v>93</v>
      </c>
      <c r="X2158" t="s">
        <v>84</v>
      </c>
      <c r="Y2158" t="s">
        <v>45</v>
      </c>
      <c r="Z2158">
        <v>5</v>
      </c>
    </row>
    <row r="2159" spans="1:26" x14ac:dyDescent="0.3">
      <c r="A2159">
        <v>2584</v>
      </c>
      <c r="B2159" t="s">
        <v>7885</v>
      </c>
      <c r="C2159" t="s">
        <v>1428</v>
      </c>
      <c r="D2159" s="1">
        <v>45039</v>
      </c>
      <c r="E2159" s="1"/>
      <c r="F2159" t="s">
        <v>59</v>
      </c>
      <c r="G2159" t="s">
        <v>7886</v>
      </c>
      <c r="H2159" t="s">
        <v>7887</v>
      </c>
      <c r="I2159" t="s">
        <v>80</v>
      </c>
      <c r="J2159" t="s">
        <v>32</v>
      </c>
      <c r="K2159" t="s">
        <v>52</v>
      </c>
      <c r="L2159" t="s">
        <v>34</v>
      </c>
      <c r="M2159" t="s">
        <v>52</v>
      </c>
      <c r="N2159" t="s">
        <v>36</v>
      </c>
      <c r="O2159" t="s">
        <v>37</v>
      </c>
      <c r="P2159" t="s">
        <v>65</v>
      </c>
      <c r="Q2159" t="s">
        <v>111</v>
      </c>
      <c r="R2159" s="1">
        <v>20725</v>
      </c>
      <c r="S2159" t="s">
        <v>7888</v>
      </c>
      <c r="T2159" t="s">
        <v>113</v>
      </c>
      <c r="U2159" t="s">
        <v>55</v>
      </c>
      <c r="V2159">
        <v>4063</v>
      </c>
      <c r="W2159" t="s">
        <v>43</v>
      </c>
      <c r="X2159" t="s">
        <v>75</v>
      </c>
      <c r="Y2159" t="s">
        <v>45</v>
      </c>
      <c r="Z2159">
        <v>4</v>
      </c>
    </row>
    <row r="2160" spans="1:26" x14ac:dyDescent="0.3">
      <c r="A2160">
        <v>2585</v>
      </c>
      <c r="B2160" t="s">
        <v>7889</v>
      </c>
      <c r="C2160" t="s">
        <v>7890</v>
      </c>
      <c r="D2160" s="1">
        <v>44351</v>
      </c>
      <c r="E2160" s="1"/>
      <c r="F2160" t="s">
        <v>59</v>
      </c>
      <c r="G2160" t="s">
        <v>7891</v>
      </c>
      <c r="H2160" t="s">
        <v>7892</v>
      </c>
      <c r="I2160" t="s">
        <v>168</v>
      </c>
      <c r="J2160" t="s">
        <v>32</v>
      </c>
      <c r="K2160" t="s">
        <v>33</v>
      </c>
      <c r="L2160" t="s">
        <v>51</v>
      </c>
      <c r="M2160" t="s">
        <v>35</v>
      </c>
      <c r="N2160" t="s">
        <v>36</v>
      </c>
      <c r="O2160" t="s">
        <v>37</v>
      </c>
      <c r="P2160" t="s">
        <v>65</v>
      </c>
      <c r="Q2160" t="s">
        <v>81</v>
      </c>
      <c r="R2160" s="1">
        <v>37032</v>
      </c>
      <c r="S2160" t="s">
        <v>7893</v>
      </c>
      <c r="T2160" t="s">
        <v>83</v>
      </c>
      <c r="U2160" t="s">
        <v>55</v>
      </c>
      <c r="V2160">
        <v>37129</v>
      </c>
      <c r="W2160" t="s">
        <v>128</v>
      </c>
      <c r="X2160" t="s">
        <v>104</v>
      </c>
      <c r="Y2160" t="s">
        <v>45</v>
      </c>
      <c r="Z2160">
        <v>2</v>
      </c>
    </row>
    <row r="2161" spans="1:26" x14ac:dyDescent="0.3">
      <c r="A2161">
        <v>2586</v>
      </c>
      <c r="B2161" t="s">
        <v>2795</v>
      </c>
      <c r="C2161" t="s">
        <v>7894</v>
      </c>
      <c r="D2161" s="1">
        <v>43936</v>
      </c>
      <c r="E2161" s="1"/>
      <c r="F2161" t="s">
        <v>59</v>
      </c>
      <c r="G2161" t="s">
        <v>7895</v>
      </c>
      <c r="H2161" t="s">
        <v>7896</v>
      </c>
      <c r="I2161" t="s">
        <v>31</v>
      </c>
      <c r="J2161" t="s">
        <v>32</v>
      </c>
      <c r="K2161" t="s">
        <v>63</v>
      </c>
      <c r="L2161" t="s">
        <v>64</v>
      </c>
      <c r="M2161" t="s">
        <v>35</v>
      </c>
      <c r="N2161" t="s">
        <v>36</v>
      </c>
      <c r="O2161" t="s">
        <v>37</v>
      </c>
      <c r="P2161" t="s">
        <v>65</v>
      </c>
      <c r="Q2161" t="s">
        <v>90</v>
      </c>
      <c r="R2161" s="1">
        <v>29336</v>
      </c>
      <c r="S2161" t="s">
        <v>7897</v>
      </c>
      <c r="T2161" t="s">
        <v>83</v>
      </c>
      <c r="U2161" t="s">
        <v>55</v>
      </c>
      <c r="V2161">
        <v>27229</v>
      </c>
      <c r="W2161" t="s">
        <v>128</v>
      </c>
      <c r="X2161" t="s">
        <v>104</v>
      </c>
      <c r="Y2161" t="s">
        <v>45</v>
      </c>
      <c r="Z2161">
        <v>4</v>
      </c>
    </row>
    <row r="2162" spans="1:26" x14ac:dyDescent="0.3">
      <c r="A2162">
        <v>2587</v>
      </c>
      <c r="B2162" t="s">
        <v>5670</v>
      </c>
      <c r="C2162" t="s">
        <v>601</v>
      </c>
      <c r="D2162" s="1">
        <v>43712</v>
      </c>
      <c r="E2162" s="1">
        <v>43934</v>
      </c>
      <c r="F2162" t="s">
        <v>59</v>
      </c>
      <c r="G2162" t="s">
        <v>7898</v>
      </c>
      <c r="H2162" t="s">
        <v>7899</v>
      </c>
      <c r="I2162" t="s">
        <v>118</v>
      </c>
      <c r="J2162" t="s">
        <v>32</v>
      </c>
      <c r="K2162" t="s">
        <v>63</v>
      </c>
      <c r="L2162" t="s">
        <v>51</v>
      </c>
      <c r="M2162" t="s">
        <v>52</v>
      </c>
      <c r="N2162" t="s">
        <v>99</v>
      </c>
      <c r="O2162" t="s">
        <v>7900</v>
      </c>
      <c r="P2162" t="s">
        <v>65</v>
      </c>
      <c r="Q2162" t="s">
        <v>90</v>
      </c>
      <c r="R2162" s="1">
        <v>36738</v>
      </c>
      <c r="S2162" t="s">
        <v>40</v>
      </c>
      <c r="T2162" t="s">
        <v>103</v>
      </c>
      <c r="U2162" t="s">
        <v>55</v>
      </c>
      <c r="V2162">
        <v>69470</v>
      </c>
      <c r="W2162" t="s">
        <v>74</v>
      </c>
      <c r="X2162" t="s">
        <v>44</v>
      </c>
      <c r="Y2162" t="s">
        <v>45</v>
      </c>
      <c r="Z2162">
        <v>5</v>
      </c>
    </row>
    <row r="2163" spans="1:26" x14ac:dyDescent="0.3">
      <c r="A2163">
        <v>2588</v>
      </c>
      <c r="B2163" t="s">
        <v>577</v>
      </c>
      <c r="C2163" t="s">
        <v>591</v>
      </c>
      <c r="D2163" s="1">
        <v>44061</v>
      </c>
      <c r="E2163" s="1"/>
      <c r="F2163" t="s">
        <v>59</v>
      </c>
      <c r="G2163" t="s">
        <v>7901</v>
      </c>
      <c r="H2163" t="s">
        <v>7902</v>
      </c>
      <c r="I2163" t="s">
        <v>62</v>
      </c>
      <c r="J2163" t="s">
        <v>32</v>
      </c>
      <c r="K2163" t="s">
        <v>63</v>
      </c>
      <c r="L2163" t="s">
        <v>34</v>
      </c>
      <c r="M2163" t="s">
        <v>63</v>
      </c>
      <c r="N2163" t="s">
        <v>36</v>
      </c>
      <c r="O2163" t="s">
        <v>37</v>
      </c>
      <c r="P2163" t="s">
        <v>65</v>
      </c>
      <c r="Q2163" t="s">
        <v>90</v>
      </c>
      <c r="R2163" s="1">
        <v>32348</v>
      </c>
      <c r="S2163" t="s">
        <v>40</v>
      </c>
      <c r="T2163" t="s">
        <v>83</v>
      </c>
      <c r="U2163" t="s">
        <v>55</v>
      </c>
      <c r="V2163">
        <v>90985</v>
      </c>
      <c r="W2163" t="s">
        <v>74</v>
      </c>
      <c r="X2163" t="s">
        <v>75</v>
      </c>
      <c r="Y2163" t="s">
        <v>45</v>
      </c>
      <c r="Z2163">
        <v>5</v>
      </c>
    </row>
    <row r="2164" spans="1:26" x14ac:dyDescent="0.3">
      <c r="A2164">
        <v>2589</v>
      </c>
      <c r="B2164" t="s">
        <v>5703</v>
      </c>
      <c r="C2164" t="s">
        <v>4931</v>
      </c>
      <c r="D2164" s="1">
        <v>44170</v>
      </c>
      <c r="E2164" s="1"/>
      <c r="F2164" t="s">
        <v>59</v>
      </c>
      <c r="G2164" t="s">
        <v>7903</v>
      </c>
      <c r="H2164" t="s">
        <v>7904</v>
      </c>
      <c r="I2164" t="s">
        <v>89</v>
      </c>
      <c r="J2164" t="s">
        <v>32</v>
      </c>
      <c r="K2164" t="s">
        <v>33</v>
      </c>
      <c r="L2164" t="s">
        <v>51</v>
      </c>
      <c r="M2164" t="s">
        <v>35</v>
      </c>
      <c r="N2164" t="s">
        <v>36</v>
      </c>
      <c r="O2164" t="s">
        <v>37</v>
      </c>
      <c r="P2164" t="s">
        <v>65</v>
      </c>
      <c r="Q2164" t="s">
        <v>231</v>
      </c>
      <c r="R2164" s="1">
        <v>18623</v>
      </c>
      <c r="S2164" t="s">
        <v>7868</v>
      </c>
      <c r="T2164" t="s">
        <v>113</v>
      </c>
      <c r="U2164" t="s">
        <v>55</v>
      </c>
      <c r="V2164">
        <v>62646</v>
      </c>
      <c r="W2164" t="s">
        <v>128</v>
      </c>
      <c r="X2164" t="s">
        <v>75</v>
      </c>
      <c r="Y2164" t="s">
        <v>45</v>
      </c>
      <c r="Z2164">
        <v>5</v>
      </c>
    </row>
    <row r="2165" spans="1:26" x14ac:dyDescent="0.3">
      <c r="A2165">
        <v>2590</v>
      </c>
      <c r="B2165" t="s">
        <v>1035</v>
      </c>
      <c r="C2165" t="s">
        <v>7905</v>
      </c>
      <c r="D2165" s="1">
        <v>44939</v>
      </c>
      <c r="E2165" s="1">
        <v>44969</v>
      </c>
      <c r="F2165" t="s">
        <v>59</v>
      </c>
      <c r="G2165" t="s">
        <v>7906</v>
      </c>
      <c r="H2165" t="s">
        <v>7907</v>
      </c>
      <c r="I2165" t="s">
        <v>31</v>
      </c>
      <c r="J2165" t="s">
        <v>32</v>
      </c>
      <c r="K2165" t="s">
        <v>52</v>
      </c>
      <c r="L2165" t="s">
        <v>51</v>
      </c>
      <c r="M2165" t="s">
        <v>63</v>
      </c>
      <c r="N2165" t="s">
        <v>140</v>
      </c>
      <c r="O2165" t="s">
        <v>7908</v>
      </c>
      <c r="P2165" t="s">
        <v>65</v>
      </c>
      <c r="Q2165" t="s">
        <v>111</v>
      </c>
      <c r="R2165" s="1">
        <v>35833</v>
      </c>
      <c r="S2165" t="s">
        <v>7868</v>
      </c>
      <c r="T2165" t="s">
        <v>113</v>
      </c>
      <c r="U2165" t="s">
        <v>55</v>
      </c>
      <c r="V2165">
        <v>47626</v>
      </c>
      <c r="W2165" t="s">
        <v>128</v>
      </c>
      <c r="X2165" t="s">
        <v>84</v>
      </c>
      <c r="Y2165" t="s">
        <v>45</v>
      </c>
      <c r="Z2165">
        <v>5</v>
      </c>
    </row>
    <row r="2166" spans="1:26" x14ac:dyDescent="0.3">
      <c r="A2166">
        <v>2591</v>
      </c>
      <c r="B2166" t="s">
        <v>486</v>
      </c>
      <c r="C2166" t="s">
        <v>6750</v>
      </c>
      <c r="D2166" s="1">
        <v>43725</v>
      </c>
      <c r="E2166" s="1"/>
      <c r="F2166" t="s">
        <v>59</v>
      </c>
      <c r="G2166" t="s">
        <v>7909</v>
      </c>
      <c r="H2166" t="s">
        <v>7910</v>
      </c>
      <c r="I2166" t="s">
        <v>133</v>
      </c>
      <c r="J2166" t="s">
        <v>32</v>
      </c>
      <c r="K2166" t="s">
        <v>63</v>
      </c>
      <c r="L2166" t="s">
        <v>64</v>
      </c>
      <c r="M2166" t="s">
        <v>63</v>
      </c>
      <c r="N2166" t="s">
        <v>36</v>
      </c>
      <c r="O2166" t="s">
        <v>37</v>
      </c>
      <c r="P2166" t="s">
        <v>65</v>
      </c>
      <c r="Q2166" t="s">
        <v>81</v>
      </c>
      <c r="R2166" s="1">
        <v>34189</v>
      </c>
      <c r="S2166" t="s">
        <v>7868</v>
      </c>
      <c r="T2166" t="s">
        <v>83</v>
      </c>
      <c r="U2166" t="s">
        <v>55</v>
      </c>
      <c r="V2166">
        <v>19215</v>
      </c>
      <c r="W2166" t="s">
        <v>128</v>
      </c>
      <c r="X2166" t="s">
        <v>75</v>
      </c>
      <c r="Y2166" t="s">
        <v>45</v>
      </c>
      <c r="Z2166">
        <v>4</v>
      </c>
    </row>
    <row r="2167" spans="1:26" x14ac:dyDescent="0.3">
      <c r="A2167">
        <v>2592</v>
      </c>
      <c r="B2167" t="s">
        <v>7911</v>
      </c>
      <c r="C2167" t="s">
        <v>1220</v>
      </c>
      <c r="D2167" s="1">
        <v>44119</v>
      </c>
      <c r="E2167" s="1"/>
      <c r="F2167" t="s">
        <v>59</v>
      </c>
      <c r="G2167" t="s">
        <v>7912</v>
      </c>
      <c r="H2167" t="s">
        <v>7913</v>
      </c>
      <c r="I2167" t="s">
        <v>50</v>
      </c>
      <c r="J2167" t="s">
        <v>32</v>
      </c>
      <c r="K2167" t="s">
        <v>33</v>
      </c>
      <c r="L2167" t="s">
        <v>64</v>
      </c>
      <c r="M2167" t="s">
        <v>52</v>
      </c>
      <c r="N2167" t="s">
        <v>36</v>
      </c>
      <c r="O2167" t="s">
        <v>37</v>
      </c>
      <c r="P2167" t="s">
        <v>65</v>
      </c>
      <c r="Q2167" t="s">
        <v>90</v>
      </c>
      <c r="R2167" s="1">
        <v>18061</v>
      </c>
      <c r="S2167" t="s">
        <v>7893</v>
      </c>
      <c r="T2167" t="s">
        <v>150</v>
      </c>
      <c r="U2167" t="s">
        <v>55</v>
      </c>
      <c r="V2167">
        <v>80307</v>
      </c>
      <c r="W2167" t="s">
        <v>128</v>
      </c>
      <c r="X2167" t="s">
        <v>75</v>
      </c>
      <c r="Y2167" t="s">
        <v>45</v>
      </c>
      <c r="Z2167">
        <v>2</v>
      </c>
    </row>
    <row r="2168" spans="1:26" x14ac:dyDescent="0.3">
      <c r="A2168">
        <v>2593</v>
      </c>
      <c r="B2168" t="s">
        <v>4557</v>
      </c>
      <c r="C2168" t="s">
        <v>5357</v>
      </c>
      <c r="D2168" s="1">
        <v>43435</v>
      </c>
      <c r="E2168" s="1">
        <v>44370</v>
      </c>
      <c r="F2168" t="s">
        <v>59</v>
      </c>
      <c r="G2168" t="s">
        <v>7914</v>
      </c>
      <c r="H2168" t="s">
        <v>7915</v>
      </c>
      <c r="I2168" t="s">
        <v>139</v>
      </c>
      <c r="J2168" t="s">
        <v>32</v>
      </c>
      <c r="K2168" t="s">
        <v>33</v>
      </c>
      <c r="L2168" t="s">
        <v>51</v>
      </c>
      <c r="M2168" t="s">
        <v>35</v>
      </c>
      <c r="N2168" t="s">
        <v>175</v>
      </c>
      <c r="O2168" t="s">
        <v>7916</v>
      </c>
      <c r="P2168" t="s">
        <v>65</v>
      </c>
      <c r="Q2168" t="s">
        <v>81</v>
      </c>
      <c r="R2168" s="1">
        <v>26337</v>
      </c>
      <c r="S2168" t="s">
        <v>7893</v>
      </c>
      <c r="T2168" t="s">
        <v>83</v>
      </c>
      <c r="U2168" t="s">
        <v>55</v>
      </c>
      <c r="V2168">
        <v>64576</v>
      </c>
      <c r="W2168" t="s">
        <v>74</v>
      </c>
      <c r="X2168" t="s">
        <v>44</v>
      </c>
      <c r="Y2168" t="s">
        <v>45</v>
      </c>
      <c r="Z2168">
        <v>1</v>
      </c>
    </row>
    <row r="2169" spans="1:26" x14ac:dyDescent="0.3">
      <c r="A2169">
        <v>2594</v>
      </c>
      <c r="B2169" t="s">
        <v>6824</v>
      </c>
      <c r="C2169" t="s">
        <v>1619</v>
      </c>
      <c r="D2169" s="1">
        <v>45131</v>
      </c>
      <c r="E2169" s="1"/>
      <c r="F2169" t="s">
        <v>59</v>
      </c>
      <c r="G2169" t="s">
        <v>7917</v>
      </c>
      <c r="H2169" t="s">
        <v>7918</v>
      </c>
      <c r="I2169" t="s">
        <v>80</v>
      </c>
      <c r="J2169" t="s">
        <v>32</v>
      </c>
      <c r="K2169" t="s">
        <v>52</v>
      </c>
      <c r="L2169" t="s">
        <v>34</v>
      </c>
      <c r="M2169" t="s">
        <v>35</v>
      </c>
      <c r="N2169" t="s">
        <v>36</v>
      </c>
      <c r="O2169" t="s">
        <v>37</v>
      </c>
      <c r="P2169" t="s">
        <v>65</v>
      </c>
      <c r="Q2169" t="s">
        <v>231</v>
      </c>
      <c r="R2169" s="1">
        <v>20541</v>
      </c>
      <c r="S2169" t="s">
        <v>7893</v>
      </c>
      <c r="T2169" t="s">
        <v>113</v>
      </c>
      <c r="U2169" t="s">
        <v>55</v>
      </c>
      <c r="V2169">
        <v>1126</v>
      </c>
      <c r="W2169" t="s">
        <v>74</v>
      </c>
      <c r="X2169" t="s">
        <v>104</v>
      </c>
      <c r="Y2169" t="s">
        <v>45</v>
      </c>
      <c r="Z2169">
        <v>1</v>
      </c>
    </row>
    <row r="2170" spans="1:26" x14ac:dyDescent="0.3">
      <c r="A2170">
        <v>2595</v>
      </c>
      <c r="B2170" t="s">
        <v>7919</v>
      </c>
      <c r="C2170" t="s">
        <v>7920</v>
      </c>
      <c r="D2170" s="1">
        <v>43746</v>
      </c>
      <c r="E2170" s="1"/>
      <c r="F2170" t="s">
        <v>59</v>
      </c>
      <c r="G2170" t="s">
        <v>7921</v>
      </c>
      <c r="H2170" t="s">
        <v>7922</v>
      </c>
      <c r="I2170" t="s">
        <v>168</v>
      </c>
      <c r="J2170" t="s">
        <v>32</v>
      </c>
      <c r="K2170" t="s">
        <v>52</v>
      </c>
      <c r="L2170" t="s">
        <v>51</v>
      </c>
      <c r="M2170" t="s">
        <v>63</v>
      </c>
      <c r="N2170" t="s">
        <v>36</v>
      </c>
      <c r="O2170" t="s">
        <v>37</v>
      </c>
      <c r="P2170" t="s">
        <v>65</v>
      </c>
      <c r="Q2170" t="s">
        <v>53</v>
      </c>
      <c r="R2170" s="1">
        <v>35879</v>
      </c>
      <c r="S2170" t="s">
        <v>7893</v>
      </c>
      <c r="T2170" t="s">
        <v>395</v>
      </c>
      <c r="U2170" t="s">
        <v>55</v>
      </c>
      <c r="V2170">
        <v>68371</v>
      </c>
      <c r="W2170" t="s">
        <v>128</v>
      </c>
      <c r="X2170" t="s">
        <v>104</v>
      </c>
      <c r="Y2170" t="s">
        <v>45</v>
      </c>
      <c r="Z2170">
        <v>4</v>
      </c>
    </row>
    <row r="2171" spans="1:26" x14ac:dyDescent="0.3">
      <c r="A2171">
        <v>2596</v>
      </c>
      <c r="B2171" t="s">
        <v>7923</v>
      </c>
      <c r="C2171" t="s">
        <v>6233</v>
      </c>
      <c r="D2171" s="1">
        <v>44485</v>
      </c>
      <c r="E2171" s="1">
        <v>44685</v>
      </c>
      <c r="F2171" t="s">
        <v>59</v>
      </c>
      <c r="G2171" t="s">
        <v>7924</v>
      </c>
      <c r="H2171" t="s">
        <v>7925</v>
      </c>
      <c r="I2171" t="s">
        <v>98</v>
      </c>
      <c r="J2171" t="s">
        <v>32</v>
      </c>
      <c r="K2171" t="s">
        <v>33</v>
      </c>
      <c r="L2171" t="s">
        <v>51</v>
      </c>
      <c r="M2171" t="s">
        <v>63</v>
      </c>
      <c r="N2171" t="s">
        <v>175</v>
      </c>
      <c r="O2171" t="s">
        <v>7926</v>
      </c>
      <c r="P2171" t="s">
        <v>65</v>
      </c>
      <c r="Q2171" t="s">
        <v>7545</v>
      </c>
      <c r="R2171" s="1">
        <v>28265</v>
      </c>
      <c r="S2171" t="s">
        <v>7851</v>
      </c>
      <c r="T2171" t="s">
        <v>613</v>
      </c>
      <c r="U2171" t="s">
        <v>55</v>
      </c>
      <c r="V2171">
        <v>68985</v>
      </c>
      <c r="W2171" t="s">
        <v>93</v>
      </c>
      <c r="X2171" t="s">
        <v>104</v>
      </c>
      <c r="Y2171" t="s">
        <v>45</v>
      </c>
      <c r="Z2171">
        <v>2</v>
      </c>
    </row>
    <row r="2172" spans="1:26" x14ac:dyDescent="0.3">
      <c r="A2172">
        <v>2597</v>
      </c>
      <c r="B2172" t="s">
        <v>5382</v>
      </c>
      <c r="C2172" t="s">
        <v>922</v>
      </c>
      <c r="D2172" s="1">
        <v>43924</v>
      </c>
      <c r="E2172" s="1"/>
      <c r="F2172" t="s">
        <v>59</v>
      </c>
      <c r="G2172" t="s">
        <v>7927</v>
      </c>
      <c r="H2172" t="s">
        <v>7928</v>
      </c>
      <c r="I2172" t="s">
        <v>118</v>
      </c>
      <c r="J2172" t="s">
        <v>32</v>
      </c>
      <c r="K2172" t="s">
        <v>33</v>
      </c>
      <c r="L2172" t="s">
        <v>51</v>
      </c>
      <c r="M2172" t="s">
        <v>63</v>
      </c>
      <c r="N2172" t="s">
        <v>36</v>
      </c>
      <c r="O2172" t="s">
        <v>37</v>
      </c>
      <c r="P2172" t="s">
        <v>65</v>
      </c>
      <c r="Q2172" t="s">
        <v>90</v>
      </c>
      <c r="R2172" s="1">
        <v>16340</v>
      </c>
      <c r="S2172" t="s">
        <v>7851</v>
      </c>
      <c r="T2172" t="s">
        <v>103</v>
      </c>
      <c r="U2172" t="s">
        <v>55</v>
      </c>
      <c r="V2172">
        <v>92704</v>
      </c>
      <c r="W2172" t="s">
        <v>128</v>
      </c>
      <c r="X2172" t="s">
        <v>104</v>
      </c>
      <c r="Y2172" t="s">
        <v>45</v>
      </c>
      <c r="Z2172">
        <v>2</v>
      </c>
    </row>
    <row r="2173" spans="1:26" x14ac:dyDescent="0.3">
      <c r="A2173">
        <v>2598</v>
      </c>
      <c r="B2173" t="s">
        <v>2134</v>
      </c>
      <c r="C2173" t="s">
        <v>7929</v>
      </c>
      <c r="D2173" s="1">
        <v>43838</v>
      </c>
      <c r="E2173" s="1"/>
      <c r="F2173" t="s">
        <v>59</v>
      </c>
      <c r="G2173" t="s">
        <v>7930</v>
      </c>
      <c r="H2173" t="s">
        <v>7931</v>
      </c>
      <c r="I2173" t="s">
        <v>62</v>
      </c>
      <c r="J2173" t="s">
        <v>32</v>
      </c>
      <c r="K2173" t="s">
        <v>52</v>
      </c>
      <c r="L2173" t="s">
        <v>51</v>
      </c>
      <c r="M2173" t="s">
        <v>35</v>
      </c>
      <c r="N2173" t="s">
        <v>36</v>
      </c>
      <c r="O2173" t="s">
        <v>37</v>
      </c>
      <c r="P2173" t="s">
        <v>65</v>
      </c>
      <c r="Q2173" t="s">
        <v>81</v>
      </c>
      <c r="R2173" s="1">
        <v>23625</v>
      </c>
      <c r="S2173" t="s">
        <v>7851</v>
      </c>
      <c r="T2173" t="s">
        <v>150</v>
      </c>
      <c r="U2173" t="s">
        <v>55</v>
      </c>
      <c r="V2173">
        <v>8573</v>
      </c>
      <c r="W2173" t="s">
        <v>128</v>
      </c>
      <c r="X2173" t="s">
        <v>104</v>
      </c>
      <c r="Y2173" t="s">
        <v>45</v>
      </c>
      <c r="Z2173">
        <v>4</v>
      </c>
    </row>
    <row r="2174" spans="1:26" x14ac:dyDescent="0.3">
      <c r="A2174">
        <v>2599</v>
      </c>
      <c r="B2174" t="s">
        <v>7932</v>
      </c>
      <c r="C2174" t="s">
        <v>5790</v>
      </c>
      <c r="D2174" s="1">
        <v>44647</v>
      </c>
      <c r="E2174" s="1">
        <v>45091</v>
      </c>
      <c r="F2174" t="s">
        <v>3738</v>
      </c>
      <c r="G2174" t="s">
        <v>7933</v>
      </c>
      <c r="H2174" t="s">
        <v>7934</v>
      </c>
      <c r="I2174" t="s">
        <v>89</v>
      </c>
      <c r="J2174" t="s">
        <v>32</v>
      </c>
      <c r="K2174" t="s">
        <v>33</v>
      </c>
      <c r="L2174" t="s">
        <v>51</v>
      </c>
      <c r="M2174" t="s">
        <v>35</v>
      </c>
      <c r="N2174" t="s">
        <v>175</v>
      </c>
      <c r="O2174" t="s">
        <v>7935</v>
      </c>
      <c r="P2174" t="s">
        <v>65</v>
      </c>
      <c r="Q2174" t="s">
        <v>504</v>
      </c>
      <c r="R2174" s="1">
        <v>15533</v>
      </c>
      <c r="S2174" t="s">
        <v>7851</v>
      </c>
      <c r="T2174" t="s">
        <v>1062</v>
      </c>
      <c r="U2174" t="s">
        <v>42</v>
      </c>
      <c r="V2174">
        <v>40513</v>
      </c>
      <c r="W2174" t="s">
        <v>93</v>
      </c>
      <c r="X2174" t="s">
        <v>44</v>
      </c>
      <c r="Y2174" t="s">
        <v>45</v>
      </c>
      <c r="Z2174">
        <v>2</v>
      </c>
    </row>
    <row r="2175" spans="1:26" x14ac:dyDescent="0.3">
      <c r="A2175">
        <v>2600</v>
      </c>
      <c r="B2175" t="s">
        <v>347</v>
      </c>
      <c r="C2175" t="s">
        <v>812</v>
      </c>
      <c r="D2175" s="1">
        <v>43361</v>
      </c>
      <c r="E2175" s="1"/>
      <c r="F2175" t="s">
        <v>3738</v>
      </c>
      <c r="G2175" t="s">
        <v>7936</v>
      </c>
      <c r="H2175" t="s">
        <v>7937</v>
      </c>
      <c r="I2175" t="s">
        <v>31</v>
      </c>
      <c r="J2175" t="s">
        <v>32</v>
      </c>
      <c r="K2175" t="s">
        <v>63</v>
      </c>
      <c r="L2175" t="s">
        <v>34</v>
      </c>
      <c r="M2175" t="s">
        <v>35</v>
      </c>
      <c r="N2175" t="s">
        <v>36</v>
      </c>
      <c r="O2175" t="s">
        <v>37</v>
      </c>
      <c r="P2175" t="s">
        <v>65</v>
      </c>
      <c r="Q2175" t="s">
        <v>53</v>
      </c>
      <c r="R2175" s="1">
        <v>23758</v>
      </c>
      <c r="S2175" t="s">
        <v>7861</v>
      </c>
      <c r="T2175" t="s">
        <v>163</v>
      </c>
      <c r="U2175" t="s">
        <v>42</v>
      </c>
      <c r="V2175">
        <v>46029</v>
      </c>
      <c r="W2175" t="s">
        <v>128</v>
      </c>
      <c r="X2175" t="s">
        <v>44</v>
      </c>
      <c r="Y2175" t="s">
        <v>45</v>
      </c>
      <c r="Z2175">
        <v>2</v>
      </c>
    </row>
    <row r="2176" spans="1:26" x14ac:dyDescent="0.3">
      <c r="A2176">
        <v>2601</v>
      </c>
      <c r="B2176" t="s">
        <v>6143</v>
      </c>
      <c r="C2176" t="s">
        <v>1152</v>
      </c>
      <c r="D2176" s="1">
        <v>43798</v>
      </c>
      <c r="E2176" s="1">
        <v>43942</v>
      </c>
      <c r="F2176" t="s">
        <v>3738</v>
      </c>
      <c r="G2176" t="s">
        <v>7938</v>
      </c>
      <c r="H2176" t="s">
        <v>7939</v>
      </c>
      <c r="I2176" t="s">
        <v>133</v>
      </c>
      <c r="J2176" t="s">
        <v>32</v>
      </c>
      <c r="K2176" t="s">
        <v>63</v>
      </c>
      <c r="L2176" t="s">
        <v>34</v>
      </c>
      <c r="M2176" t="s">
        <v>52</v>
      </c>
      <c r="N2176" t="s">
        <v>99</v>
      </c>
      <c r="O2176" t="s">
        <v>7940</v>
      </c>
      <c r="P2176" t="s">
        <v>65</v>
      </c>
      <c r="Q2176" t="s">
        <v>81</v>
      </c>
      <c r="R2176" s="1">
        <v>36952</v>
      </c>
      <c r="S2176" t="s">
        <v>7861</v>
      </c>
      <c r="T2176" t="s">
        <v>83</v>
      </c>
      <c r="U2176" t="s">
        <v>42</v>
      </c>
      <c r="V2176">
        <v>44158</v>
      </c>
      <c r="W2176" t="s">
        <v>56</v>
      </c>
      <c r="X2176" t="s">
        <v>44</v>
      </c>
      <c r="Y2176" t="s">
        <v>45</v>
      </c>
      <c r="Z2176">
        <v>1</v>
      </c>
    </row>
    <row r="2177" spans="1:26" x14ac:dyDescent="0.3">
      <c r="A2177">
        <v>2602</v>
      </c>
      <c r="B2177" t="s">
        <v>2761</v>
      </c>
      <c r="C2177" t="s">
        <v>7107</v>
      </c>
      <c r="D2177" s="1">
        <v>43571</v>
      </c>
      <c r="E2177" s="1">
        <v>44778</v>
      </c>
      <c r="F2177" t="s">
        <v>3743</v>
      </c>
      <c r="G2177" t="s">
        <v>7941</v>
      </c>
      <c r="H2177" t="s">
        <v>7942</v>
      </c>
      <c r="I2177" t="s">
        <v>50</v>
      </c>
      <c r="J2177" t="s">
        <v>32</v>
      </c>
      <c r="K2177" t="s">
        <v>63</v>
      </c>
      <c r="L2177" t="s">
        <v>34</v>
      </c>
      <c r="M2177" t="s">
        <v>63</v>
      </c>
      <c r="N2177" t="s">
        <v>99</v>
      </c>
      <c r="O2177" t="s">
        <v>7943</v>
      </c>
      <c r="P2177" t="s">
        <v>2623</v>
      </c>
      <c r="Q2177" t="s">
        <v>305</v>
      </c>
      <c r="R2177" s="1">
        <v>30170</v>
      </c>
      <c r="S2177" t="s">
        <v>40</v>
      </c>
      <c r="T2177" t="s">
        <v>73</v>
      </c>
      <c r="U2177" t="s">
        <v>42</v>
      </c>
      <c r="V2177">
        <v>27947</v>
      </c>
      <c r="W2177" t="s">
        <v>74</v>
      </c>
      <c r="X2177" t="s">
        <v>44</v>
      </c>
      <c r="Y2177" t="s">
        <v>45</v>
      </c>
      <c r="Z2177">
        <v>2</v>
      </c>
    </row>
    <row r="2178" spans="1:26" x14ac:dyDescent="0.3">
      <c r="A2178">
        <v>2603</v>
      </c>
      <c r="B2178" t="s">
        <v>1491</v>
      </c>
      <c r="C2178" t="s">
        <v>918</v>
      </c>
      <c r="D2178" s="1">
        <v>43529</v>
      </c>
      <c r="E2178" s="1">
        <v>43750</v>
      </c>
      <c r="F2178" t="s">
        <v>59</v>
      </c>
      <c r="G2178" t="s">
        <v>7944</v>
      </c>
      <c r="H2178" t="s">
        <v>7945</v>
      </c>
      <c r="I2178" t="s">
        <v>118</v>
      </c>
      <c r="J2178" t="s">
        <v>32</v>
      </c>
      <c r="K2178" t="s">
        <v>52</v>
      </c>
      <c r="L2178" t="s">
        <v>51</v>
      </c>
      <c r="M2178" t="s">
        <v>63</v>
      </c>
      <c r="N2178" t="s">
        <v>99</v>
      </c>
      <c r="O2178" t="s">
        <v>7946</v>
      </c>
      <c r="P2178" t="s">
        <v>65</v>
      </c>
      <c r="Q2178" t="s">
        <v>148</v>
      </c>
      <c r="R2178" s="1">
        <v>36319</v>
      </c>
      <c r="S2178" t="s">
        <v>40</v>
      </c>
      <c r="T2178" t="s">
        <v>150</v>
      </c>
      <c r="U2178" t="s">
        <v>55</v>
      </c>
      <c r="V2178">
        <v>18574</v>
      </c>
      <c r="W2178" t="s">
        <v>74</v>
      </c>
      <c r="X2178" t="s">
        <v>104</v>
      </c>
      <c r="Y2178" t="s">
        <v>45</v>
      </c>
      <c r="Z2178">
        <v>2</v>
      </c>
    </row>
    <row r="2179" spans="1:26" x14ac:dyDescent="0.3">
      <c r="A2179">
        <v>2604</v>
      </c>
      <c r="B2179" t="s">
        <v>5664</v>
      </c>
      <c r="C2179" t="s">
        <v>7947</v>
      </c>
      <c r="D2179" s="1">
        <v>43454</v>
      </c>
      <c r="E2179" s="1">
        <v>43980</v>
      </c>
      <c r="F2179" t="s">
        <v>59</v>
      </c>
      <c r="G2179" t="s">
        <v>7948</v>
      </c>
      <c r="H2179" t="s">
        <v>7949</v>
      </c>
      <c r="I2179" t="s">
        <v>62</v>
      </c>
      <c r="J2179" t="s">
        <v>32</v>
      </c>
      <c r="K2179" t="s">
        <v>33</v>
      </c>
      <c r="L2179" t="s">
        <v>34</v>
      </c>
      <c r="M2179" t="s">
        <v>63</v>
      </c>
      <c r="N2179" t="s">
        <v>175</v>
      </c>
      <c r="O2179" t="s">
        <v>7950</v>
      </c>
      <c r="P2179" t="s">
        <v>65</v>
      </c>
      <c r="Q2179" t="s">
        <v>53</v>
      </c>
      <c r="R2179" s="1">
        <v>31846</v>
      </c>
      <c r="S2179" t="s">
        <v>40</v>
      </c>
      <c r="T2179" t="s">
        <v>113</v>
      </c>
      <c r="U2179" t="s">
        <v>55</v>
      </c>
      <c r="V2179">
        <v>68833</v>
      </c>
      <c r="W2179" t="s">
        <v>74</v>
      </c>
      <c r="X2179" t="s">
        <v>104</v>
      </c>
      <c r="Y2179" t="s">
        <v>45</v>
      </c>
      <c r="Z2179">
        <v>5</v>
      </c>
    </row>
    <row r="2180" spans="1:26" x14ac:dyDescent="0.3">
      <c r="A2180">
        <v>2605</v>
      </c>
      <c r="B2180" t="s">
        <v>5386</v>
      </c>
      <c r="C2180" t="s">
        <v>7951</v>
      </c>
      <c r="D2180" s="1">
        <v>44263</v>
      </c>
      <c r="E2180" s="1">
        <v>45075</v>
      </c>
      <c r="F2180" t="s">
        <v>59</v>
      </c>
      <c r="G2180" t="s">
        <v>7952</v>
      </c>
      <c r="H2180" t="s">
        <v>7953</v>
      </c>
      <c r="I2180" t="s">
        <v>89</v>
      </c>
      <c r="J2180" t="s">
        <v>32</v>
      </c>
      <c r="K2180" t="s">
        <v>63</v>
      </c>
      <c r="L2180" t="s">
        <v>34</v>
      </c>
      <c r="M2180" t="s">
        <v>52</v>
      </c>
      <c r="N2180" t="s">
        <v>140</v>
      </c>
      <c r="O2180" t="s">
        <v>7954</v>
      </c>
      <c r="P2180" t="s">
        <v>65</v>
      </c>
      <c r="Q2180" t="s">
        <v>305</v>
      </c>
      <c r="R2180" s="1">
        <v>25061</v>
      </c>
      <c r="S2180" t="s">
        <v>7868</v>
      </c>
      <c r="T2180" t="s">
        <v>6</v>
      </c>
      <c r="U2180" t="s">
        <v>55</v>
      </c>
      <c r="V2180">
        <v>29838</v>
      </c>
      <c r="W2180" t="s">
        <v>93</v>
      </c>
      <c r="X2180" t="s">
        <v>84</v>
      </c>
      <c r="Y2180" t="s">
        <v>45</v>
      </c>
      <c r="Z2180">
        <v>4</v>
      </c>
    </row>
    <row r="2181" spans="1:26" x14ac:dyDescent="0.3">
      <c r="A2181">
        <v>2606</v>
      </c>
      <c r="B2181" t="s">
        <v>429</v>
      </c>
      <c r="C2181" t="s">
        <v>2130</v>
      </c>
      <c r="D2181" s="1">
        <v>44127</v>
      </c>
      <c r="E2181" s="1"/>
      <c r="F2181" t="s">
        <v>59</v>
      </c>
      <c r="G2181" t="s">
        <v>7955</v>
      </c>
      <c r="H2181" t="s">
        <v>7956</v>
      </c>
      <c r="I2181" t="s">
        <v>31</v>
      </c>
      <c r="J2181" t="s">
        <v>32</v>
      </c>
      <c r="K2181" t="s">
        <v>63</v>
      </c>
      <c r="L2181" t="s">
        <v>34</v>
      </c>
      <c r="M2181" t="s">
        <v>52</v>
      </c>
      <c r="N2181" t="s">
        <v>36</v>
      </c>
      <c r="O2181" t="s">
        <v>37</v>
      </c>
      <c r="P2181" t="s">
        <v>65</v>
      </c>
      <c r="Q2181" t="s">
        <v>177</v>
      </c>
      <c r="R2181" s="1">
        <v>18842</v>
      </c>
      <c r="S2181" t="s">
        <v>7868</v>
      </c>
      <c r="T2181" t="s">
        <v>419</v>
      </c>
      <c r="U2181" t="s">
        <v>55</v>
      </c>
      <c r="V2181">
        <v>24803</v>
      </c>
      <c r="W2181" t="s">
        <v>43</v>
      </c>
      <c r="X2181" t="s">
        <v>75</v>
      </c>
      <c r="Y2181" t="s">
        <v>45</v>
      </c>
      <c r="Z2181">
        <v>2</v>
      </c>
    </row>
    <row r="2182" spans="1:26" x14ac:dyDescent="0.3">
      <c r="A2182">
        <v>2607</v>
      </c>
      <c r="B2182" t="s">
        <v>3033</v>
      </c>
      <c r="C2182" t="s">
        <v>3294</v>
      </c>
      <c r="D2182" s="1">
        <v>43553</v>
      </c>
      <c r="E2182" s="1"/>
      <c r="F2182" t="s">
        <v>59</v>
      </c>
      <c r="G2182" t="s">
        <v>7957</v>
      </c>
      <c r="H2182" t="s">
        <v>7958</v>
      </c>
      <c r="I2182" t="s">
        <v>133</v>
      </c>
      <c r="J2182" t="s">
        <v>32</v>
      </c>
      <c r="K2182" t="s">
        <v>33</v>
      </c>
      <c r="L2182" t="s">
        <v>64</v>
      </c>
      <c r="M2182" t="s">
        <v>52</v>
      </c>
      <c r="N2182" t="s">
        <v>36</v>
      </c>
      <c r="O2182" t="s">
        <v>37</v>
      </c>
      <c r="P2182" t="s">
        <v>65</v>
      </c>
      <c r="Q2182" t="s">
        <v>231</v>
      </c>
      <c r="R2182" s="1">
        <v>28047</v>
      </c>
      <c r="S2182" t="s">
        <v>7877</v>
      </c>
      <c r="T2182" t="s">
        <v>113</v>
      </c>
      <c r="U2182" t="s">
        <v>55</v>
      </c>
      <c r="V2182">
        <v>89972</v>
      </c>
      <c r="W2182" t="s">
        <v>43</v>
      </c>
      <c r="X2182" t="s">
        <v>84</v>
      </c>
      <c r="Y2182" t="s">
        <v>45</v>
      </c>
      <c r="Z2182">
        <v>2</v>
      </c>
    </row>
    <row r="2183" spans="1:26" x14ac:dyDescent="0.3">
      <c r="A2183">
        <v>2608</v>
      </c>
      <c r="B2183" t="s">
        <v>975</v>
      </c>
      <c r="C2183" t="s">
        <v>7959</v>
      </c>
      <c r="D2183" s="1">
        <v>44129</v>
      </c>
      <c r="E2183" s="1"/>
      <c r="F2183" t="s">
        <v>59</v>
      </c>
      <c r="G2183" t="s">
        <v>7960</v>
      </c>
      <c r="H2183" t="s">
        <v>7961</v>
      </c>
      <c r="I2183" t="s">
        <v>50</v>
      </c>
      <c r="J2183" t="s">
        <v>32</v>
      </c>
      <c r="K2183" t="s">
        <v>33</v>
      </c>
      <c r="L2183" t="s">
        <v>51</v>
      </c>
      <c r="M2183" t="s">
        <v>63</v>
      </c>
      <c r="N2183" t="s">
        <v>36</v>
      </c>
      <c r="O2183" t="s">
        <v>37</v>
      </c>
      <c r="P2183" t="s">
        <v>65</v>
      </c>
      <c r="Q2183" t="s">
        <v>90</v>
      </c>
      <c r="R2183" s="1">
        <v>28460</v>
      </c>
      <c r="S2183" t="s">
        <v>7893</v>
      </c>
      <c r="T2183" t="s">
        <v>163</v>
      </c>
      <c r="U2183" t="s">
        <v>55</v>
      </c>
      <c r="V2183">
        <v>47864</v>
      </c>
      <c r="W2183" t="s">
        <v>128</v>
      </c>
      <c r="X2183" t="s">
        <v>84</v>
      </c>
      <c r="Y2183" t="s">
        <v>45</v>
      </c>
      <c r="Z2183">
        <v>4</v>
      </c>
    </row>
    <row r="2184" spans="1:26" x14ac:dyDescent="0.3">
      <c r="A2184">
        <v>2609</v>
      </c>
      <c r="B2184" t="s">
        <v>1240</v>
      </c>
      <c r="C2184" t="s">
        <v>7962</v>
      </c>
      <c r="D2184" s="1">
        <v>43805</v>
      </c>
      <c r="E2184" s="1">
        <v>44395</v>
      </c>
      <c r="F2184" t="s">
        <v>59</v>
      </c>
      <c r="G2184" t="s">
        <v>7963</v>
      </c>
      <c r="H2184" t="s">
        <v>7964</v>
      </c>
      <c r="I2184" t="s">
        <v>139</v>
      </c>
      <c r="J2184" t="s">
        <v>32</v>
      </c>
      <c r="K2184" t="s">
        <v>52</v>
      </c>
      <c r="L2184" t="s">
        <v>64</v>
      </c>
      <c r="M2184" t="s">
        <v>35</v>
      </c>
      <c r="N2184" t="s">
        <v>140</v>
      </c>
      <c r="O2184" t="s">
        <v>7965</v>
      </c>
      <c r="P2184" t="s">
        <v>65</v>
      </c>
      <c r="Q2184" t="s">
        <v>66</v>
      </c>
      <c r="R2184" s="1">
        <v>26158</v>
      </c>
      <c r="S2184" t="s">
        <v>7893</v>
      </c>
      <c r="T2184" t="s">
        <v>613</v>
      </c>
      <c r="U2184" t="s">
        <v>55</v>
      </c>
      <c r="V2184">
        <v>55114</v>
      </c>
      <c r="W2184" t="s">
        <v>128</v>
      </c>
      <c r="X2184" t="s">
        <v>44</v>
      </c>
      <c r="Y2184" t="s">
        <v>45</v>
      </c>
      <c r="Z2184">
        <v>2</v>
      </c>
    </row>
    <row r="2185" spans="1:26" x14ac:dyDescent="0.3">
      <c r="A2185">
        <v>2610</v>
      </c>
      <c r="B2185" t="s">
        <v>5862</v>
      </c>
      <c r="C2185" t="s">
        <v>1951</v>
      </c>
      <c r="D2185" s="1">
        <v>44827</v>
      </c>
      <c r="E2185" s="1">
        <v>44951</v>
      </c>
      <c r="F2185" t="s">
        <v>59</v>
      </c>
      <c r="G2185" t="s">
        <v>7966</v>
      </c>
      <c r="H2185" t="s">
        <v>7967</v>
      </c>
      <c r="I2185" t="s">
        <v>80</v>
      </c>
      <c r="J2185" t="s">
        <v>32</v>
      </c>
      <c r="K2185" t="s">
        <v>63</v>
      </c>
      <c r="L2185" t="s">
        <v>64</v>
      </c>
      <c r="M2185" t="s">
        <v>63</v>
      </c>
      <c r="N2185" t="s">
        <v>140</v>
      </c>
      <c r="O2185" t="s">
        <v>7968</v>
      </c>
      <c r="P2185" t="s">
        <v>65</v>
      </c>
      <c r="Q2185" t="s">
        <v>81</v>
      </c>
      <c r="R2185" s="1">
        <v>17531</v>
      </c>
      <c r="S2185" t="s">
        <v>7893</v>
      </c>
      <c r="T2185" t="s">
        <v>226</v>
      </c>
      <c r="U2185" t="s">
        <v>55</v>
      </c>
      <c r="V2185">
        <v>90224</v>
      </c>
      <c r="W2185" t="s">
        <v>43</v>
      </c>
      <c r="X2185" t="s">
        <v>44</v>
      </c>
      <c r="Y2185" t="s">
        <v>45</v>
      </c>
      <c r="Z2185">
        <v>2</v>
      </c>
    </row>
    <row r="2186" spans="1:26" x14ac:dyDescent="0.3">
      <c r="A2186">
        <v>2611</v>
      </c>
      <c r="B2186" t="s">
        <v>7969</v>
      </c>
      <c r="C2186" t="s">
        <v>1294</v>
      </c>
      <c r="D2186" s="1">
        <v>43825</v>
      </c>
      <c r="E2186" s="1">
        <v>44716</v>
      </c>
      <c r="F2186" t="s">
        <v>59</v>
      </c>
      <c r="G2186" t="s">
        <v>7970</v>
      </c>
      <c r="H2186" t="s">
        <v>7971</v>
      </c>
      <c r="I2186" t="s">
        <v>168</v>
      </c>
      <c r="J2186" t="s">
        <v>32</v>
      </c>
      <c r="K2186" t="s">
        <v>52</v>
      </c>
      <c r="L2186" t="s">
        <v>51</v>
      </c>
      <c r="M2186" t="s">
        <v>35</v>
      </c>
      <c r="N2186" t="s">
        <v>175</v>
      </c>
      <c r="O2186" t="s">
        <v>7972</v>
      </c>
      <c r="P2186" t="s">
        <v>65</v>
      </c>
      <c r="Q2186" t="s">
        <v>305</v>
      </c>
      <c r="R2186" s="1">
        <v>20720</v>
      </c>
      <c r="S2186" t="s">
        <v>7893</v>
      </c>
      <c r="T2186" t="s">
        <v>243</v>
      </c>
      <c r="U2186" t="s">
        <v>55</v>
      </c>
      <c r="V2186">
        <v>22260</v>
      </c>
      <c r="W2186" t="s">
        <v>93</v>
      </c>
      <c r="X2186" t="s">
        <v>44</v>
      </c>
      <c r="Y2186" t="s">
        <v>45</v>
      </c>
      <c r="Z2186">
        <v>2</v>
      </c>
    </row>
    <row r="2187" spans="1:26" x14ac:dyDescent="0.3">
      <c r="A2187">
        <v>2612</v>
      </c>
      <c r="B2187" t="s">
        <v>7973</v>
      </c>
      <c r="C2187" t="s">
        <v>2056</v>
      </c>
      <c r="D2187" s="1">
        <v>43339</v>
      </c>
      <c r="E2187" s="1">
        <v>43818</v>
      </c>
      <c r="F2187" t="s">
        <v>59</v>
      </c>
      <c r="G2187" t="s">
        <v>7974</v>
      </c>
      <c r="H2187" t="s">
        <v>7975</v>
      </c>
      <c r="I2187" t="s">
        <v>98</v>
      </c>
      <c r="J2187" t="s">
        <v>32</v>
      </c>
      <c r="K2187" t="s">
        <v>52</v>
      </c>
      <c r="L2187" t="s">
        <v>64</v>
      </c>
      <c r="M2187" t="s">
        <v>52</v>
      </c>
      <c r="N2187" t="s">
        <v>140</v>
      </c>
      <c r="O2187" t="s">
        <v>7976</v>
      </c>
      <c r="P2187" t="s">
        <v>65</v>
      </c>
      <c r="Q2187" t="s">
        <v>90</v>
      </c>
      <c r="R2187" s="1">
        <v>23193</v>
      </c>
      <c r="S2187" t="s">
        <v>7851</v>
      </c>
      <c r="T2187" t="s">
        <v>193</v>
      </c>
      <c r="U2187" t="s">
        <v>55</v>
      </c>
      <c r="V2187">
        <v>95112</v>
      </c>
      <c r="W2187" t="s">
        <v>43</v>
      </c>
      <c r="X2187" t="s">
        <v>84</v>
      </c>
      <c r="Y2187" t="s">
        <v>45</v>
      </c>
      <c r="Z2187">
        <v>4</v>
      </c>
    </row>
    <row r="2188" spans="1:26" x14ac:dyDescent="0.3">
      <c r="A2188">
        <v>2613</v>
      </c>
      <c r="B2188" t="s">
        <v>7977</v>
      </c>
      <c r="C2188" t="s">
        <v>500</v>
      </c>
      <c r="D2188" s="1">
        <v>44907</v>
      </c>
      <c r="E2188" s="1">
        <v>44992</v>
      </c>
      <c r="F2188" t="s">
        <v>59</v>
      </c>
      <c r="G2188" t="s">
        <v>7978</v>
      </c>
      <c r="H2188" t="s">
        <v>7979</v>
      </c>
      <c r="I2188" t="s">
        <v>118</v>
      </c>
      <c r="J2188" t="s">
        <v>32</v>
      </c>
      <c r="K2188" t="s">
        <v>52</v>
      </c>
      <c r="L2188" t="s">
        <v>64</v>
      </c>
      <c r="M2188" t="s">
        <v>63</v>
      </c>
      <c r="N2188" t="s">
        <v>126</v>
      </c>
      <c r="O2188" t="s">
        <v>7980</v>
      </c>
      <c r="P2188" t="s">
        <v>65</v>
      </c>
      <c r="Q2188" t="s">
        <v>242</v>
      </c>
      <c r="R2188" s="1">
        <v>16269</v>
      </c>
      <c r="S2188" t="s">
        <v>7851</v>
      </c>
      <c r="T2188" t="s">
        <v>419</v>
      </c>
      <c r="U2188" t="s">
        <v>55</v>
      </c>
      <c r="V2188">
        <v>13814</v>
      </c>
      <c r="W2188" t="s">
        <v>93</v>
      </c>
      <c r="X2188" t="s">
        <v>75</v>
      </c>
      <c r="Y2188" t="s">
        <v>45</v>
      </c>
      <c r="Z2188">
        <v>5</v>
      </c>
    </row>
    <row r="2189" spans="1:26" x14ac:dyDescent="0.3">
      <c r="A2189">
        <v>2614</v>
      </c>
      <c r="B2189" t="s">
        <v>7981</v>
      </c>
      <c r="C2189" t="s">
        <v>5559</v>
      </c>
      <c r="D2189" s="1">
        <v>44329</v>
      </c>
      <c r="E2189" s="1"/>
      <c r="F2189" t="s">
        <v>59</v>
      </c>
      <c r="G2189" t="s">
        <v>7982</v>
      </c>
      <c r="H2189" t="s">
        <v>7983</v>
      </c>
      <c r="I2189" t="s">
        <v>62</v>
      </c>
      <c r="J2189" t="s">
        <v>32</v>
      </c>
      <c r="K2189" t="s">
        <v>52</v>
      </c>
      <c r="L2189" t="s">
        <v>51</v>
      </c>
      <c r="M2189" t="s">
        <v>63</v>
      </c>
      <c r="N2189" t="s">
        <v>36</v>
      </c>
      <c r="O2189" t="s">
        <v>37</v>
      </c>
      <c r="P2189" t="s">
        <v>65</v>
      </c>
      <c r="Q2189" t="s">
        <v>90</v>
      </c>
      <c r="R2189" s="1">
        <v>31850</v>
      </c>
      <c r="S2189" t="s">
        <v>7851</v>
      </c>
      <c r="T2189" t="s">
        <v>226</v>
      </c>
      <c r="U2189" t="s">
        <v>55</v>
      </c>
      <c r="V2189">
        <v>29887</v>
      </c>
      <c r="W2189" t="s">
        <v>93</v>
      </c>
      <c r="X2189" t="s">
        <v>104</v>
      </c>
      <c r="Y2189" t="s">
        <v>45</v>
      </c>
      <c r="Z2189">
        <v>5</v>
      </c>
    </row>
    <row r="2190" spans="1:26" x14ac:dyDescent="0.3">
      <c r="A2190">
        <v>2615</v>
      </c>
      <c r="B2190" t="s">
        <v>3209</v>
      </c>
      <c r="C2190" t="s">
        <v>3052</v>
      </c>
      <c r="D2190" s="1">
        <v>44286</v>
      </c>
      <c r="E2190" s="1"/>
      <c r="F2190" t="s">
        <v>3738</v>
      </c>
      <c r="G2190" t="s">
        <v>7984</v>
      </c>
      <c r="H2190" t="s">
        <v>7985</v>
      </c>
      <c r="I2190" t="s">
        <v>89</v>
      </c>
      <c r="J2190" t="s">
        <v>32</v>
      </c>
      <c r="K2190" t="s">
        <v>33</v>
      </c>
      <c r="L2190" t="s">
        <v>64</v>
      </c>
      <c r="M2190" t="s">
        <v>52</v>
      </c>
      <c r="N2190" t="s">
        <v>36</v>
      </c>
      <c r="O2190" t="s">
        <v>37</v>
      </c>
      <c r="P2190" t="s">
        <v>65</v>
      </c>
      <c r="Q2190" t="s">
        <v>39</v>
      </c>
      <c r="R2190" s="1">
        <v>22791</v>
      </c>
      <c r="S2190" t="s">
        <v>7861</v>
      </c>
      <c r="T2190" t="s">
        <v>157</v>
      </c>
      <c r="U2190" t="s">
        <v>42</v>
      </c>
      <c r="V2190">
        <v>69576</v>
      </c>
      <c r="W2190" t="s">
        <v>93</v>
      </c>
      <c r="X2190" t="s">
        <v>75</v>
      </c>
      <c r="Y2190" t="s">
        <v>45</v>
      </c>
      <c r="Z2190">
        <v>4</v>
      </c>
    </row>
    <row r="2191" spans="1:26" x14ac:dyDescent="0.3">
      <c r="A2191">
        <v>2616</v>
      </c>
      <c r="B2191" t="s">
        <v>5369</v>
      </c>
      <c r="C2191" t="s">
        <v>6241</v>
      </c>
      <c r="D2191" s="1">
        <v>43691</v>
      </c>
      <c r="E2191" s="1">
        <v>44808</v>
      </c>
      <c r="F2191" t="s">
        <v>3738</v>
      </c>
      <c r="G2191" t="s">
        <v>7986</v>
      </c>
      <c r="H2191" t="s">
        <v>7987</v>
      </c>
      <c r="I2191" t="s">
        <v>31</v>
      </c>
      <c r="J2191" t="s">
        <v>32</v>
      </c>
      <c r="K2191" t="s">
        <v>63</v>
      </c>
      <c r="L2191" t="s">
        <v>51</v>
      </c>
      <c r="M2191" t="s">
        <v>52</v>
      </c>
      <c r="N2191" t="s">
        <v>99</v>
      </c>
      <c r="O2191" t="s">
        <v>7988</v>
      </c>
      <c r="P2191" t="s">
        <v>65</v>
      </c>
      <c r="Q2191" t="s">
        <v>111</v>
      </c>
      <c r="R2191" s="1">
        <v>26651</v>
      </c>
      <c r="S2191" t="s">
        <v>7861</v>
      </c>
      <c r="T2191" t="s">
        <v>113</v>
      </c>
      <c r="U2191" t="s">
        <v>42</v>
      </c>
      <c r="V2191">
        <v>62733</v>
      </c>
      <c r="W2191" t="s">
        <v>93</v>
      </c>
      <c r="X2191" t="s">
        <v>84</v>
      </c>
      <c r="Y2191" t="s">
        <v>45</v>
      </c>
      <c r="Z2191">
        <v>1</v>
      </c>
    </row>
    <row r="2192" spans="1:26" x14ac:dyDescent="0.3">
      <c r="A2192">
        <v>2617</v>
      </c>
      <c r="B2192" t="s">
        <v>2831</v>
      </c>
      <c r="C2192" t="s">
        <v>4377</v>
      </c>
      <c r="D2192" s="1">
        <v>44045</v>
      </c>
      <c r="E2192" s="1">
        <v>44925</v>
      </c>
      <c r="F2192" t="s">
        <v>3738</v>
      </c>
      <c r="G2192" t="s">
        <v>7989</v>
      </c>
      <c r="H2192" t="s">
        <v>7990</v>
      </c>
      <c r="I2192" t="s">
        <v>133</v>
      </c>
      <c r="J2192" t="s">
        <v>32</v>
      </c>
      <c r="K2192" t="s">
        <v>63</v>
      </c>
      <c r="L2192" t="s">
        <v>34</v>
      </c>
      <c r="M2192" t="s">
        <v>63</v>
      </c>
      <c r="N2192" t="s">
        <v>140</v>
      </c>
      <c r="O2192" t="s">
        <v>7991</v>
      </c>
      <c r="P2192" t="s">
        <v>65</v>
      </c>
      <c r="Q2192" t="s">
        <v>332</v>
      </c>
      <c r="R2192" s="1">
        <v>34815</v>
      </c>
      <c r="S2192" t="s">
        <v>7861</v>
      </c>
      <c r="T2192" t="s">
        <v>226</v>
      </c>
      <c r="U2192" t="s">
        <v>42</v>
      </c>
      <c r="V2192">
        <v>78047</v>
      </c>
      <c r="W2192" t="s">
        <v>56</v>
      </c>
      <c r="X2192" t="s">
        <v>75</v>
      </c>
      <c r="Y2192" t="s">
        <v>45</v>
      </c>
      <c r="Z2192">
        <v>4</v>
      </c>
    </row>
    <row r="2193" spans="1:26" x14ac:dyDescent="0.3">
      <c r="A2193">
        <v>2618</v>
      </c>
      <c r="B2193" t="s">
        <v>7992</v>
      </c>
      <c r="C2193" t="s">
        <v>2997</v>
      </c>
      <c r="D2193" s="1">
        <v>43620</v>
      </c>
      <c r="E2193" s="1"/>
      <c r="F2193" t="s">
        <v>3743</v>
      </c>
      <c r="G2193" t="s">
        <v>7993</v>
      </c>
      <c r="H2193" t="s">
        <v>7994</v>
      </c>
      <c r="I2193" t="s">
        <v>50</v>
      </c>
      <c r="J2193" t="s">
        <v>32</v>
      </c>
      <c r="K2193" t="s">
        <v>52</v>
      </c>
      <c r="L2193" t="s">
        <v>51</v>
      </c>
      <c r="M2193" t="s">
        <v>63</v>
      </c>
      <c r="N2193" t="s">
        <v>36</v>
      </c>
      <c r="O2193" t="s">
        <v>37</v>
      </c>
      <c r="P2193" t="s">
        <v>2623</v>
      </c>
      <c r="Q2193" t="s">
        <v>305</v>
      </c>
      <c r="R2193" s="1">
        <v>34658</v>
      </c>
      <c r="S2193" t="s">
        <v>40</v>
      </c>
      <c r="T2193" t="s">
        <v>83</v>
      </c>
      <c r="U2193" t="s">
        <v>42</v>
      </c>
      <c r="V2193">
        <v>22491</v>
      </c>
      <c r="W2193" t="s">
        <v>43</v>
      </c>
      <c r="X2193" t="s">
        <v>84</v>
      </c>
      <c r="Y2193" t="s">
        <v>45</v>
      </c>
      <c r="Z2193">
        <v>4</v>
      </c>
    </row>
    <row r="2194" spans="1:26" x14ac:dyDescent="0.3">
      <c r="A2194">
        <v>2619</v>
      </c>
      <c r="B2194" t="s">
        <v>6821</v>
      </c>
      <c r="C2194" t="s">
        <v>2373</v>
      </c>
      <c r="D2194" s="1">
        <v>43999</v>
      </c>
      <c r="E2194" s="1">
        <v>44600</v>
      </c>
      <c r="F2194" t="s">
        <v>59</v>
      </c>
      <c r="G2194" t="s">
        <v>7995</v>
      </c>
      <c r="H2194" t="s">
        <v>7996</v>
      </c>
      <c r="I2194" t="s">
        <v>98</v>
      </c>
      <c r="J2194" t="s">
        <v>32</v>
      </c>
      <c r="K2194" t="s">
        <v>33</v>
      </c>
      <c r="L2194" t="s">
        <v>51</v>
      </c>
      <c r="M2194" t="s">
        <v>35</v>
      </c>
      <c r="N2194" t="s">
        <v>99</v>
      </c>
      <c r="O2194" t="s">
        <v>7997</v>
      </c>
      <c r="P2194" t="s">
        <v>65</v>
      </c>
      <c r="Q2194" t="s">
        <v>90</v>
      </c>
      <c r="R2194" s="1">
        <v>16898</v>
      </c>
      <c r="S2194" t="s">
        <v>40</v>
      </c>
      <c r="T2194" t="s">
        <v>83</v>
      </c>
      <c r="U2194" t="s">
        <v>55</v>
      </c>
      <c r="V2194">
        <v>36412</v>
      </c>
      <c r="W2194" t="s">
        <v>56</v>
      </c>
      <c r="X2194" t="s">
        <v>104</v>
      </c>
      <c r="Y2194" t="s">
        <v>45</v>
      </c>
      <c r="Z2194">
        <v>5</v>
      </c>
    </row>
    <row r="2195" spans="1:26" x14ac:dyDescent="0.3">
      <c r="A2195">
        <v>2620</v>
      </c>
      <c r="B2195" t="s">
        <v>7998</v>
      </c>
      <c r="C2195" t="s">
        <v>1123</v>
      </c>
      <c r="D2195" s="1">
        <v>44259</v>
      </c>
      <c r="E2195" s="1"/>
      <c r="F2195" t="s">
        <v>59</v>
      </c>
      <c r="G2195" t="s">
        <v>7999</v>
      </c>
      <c r="H2195" t="s">
        <v>8000</v>
      </c>
      <c r="I2195" t="s">
        <v>118</v>
      </c>
      <c r="J2195" t="s">
        <v>32</v>
      </c>
      <c r="K2195" t="s">
        <v>63</v>
      </c>
      <c r="L2195" t="s">
        <v>64</v>
      </c>
      <c r="M2195" t="s">
        <v>63</v>
      </c>
      <c r="N2195" t="s">
        <v>36</v>
      </c>
      <c r="O2195" t="s">
        <v>37</v>
      </c>
      <c r="P2195" t="s">
        <v>65</v>
      </c>
      <c r="Q2195" t="s">
        <v>81</v>
      </c>
      <c r="R2195" s="1">
        <v>26939</v>
      </c>
      <c r="S2195" t="s">
        <v>40</v>
      </c>
      <c r="T2195" t="s">
        <v>83</v>
      </c>
      <c r="U2195" t="s">
        <v>55</v>
      </c>
      <c r="V2195">
        <v>14776</v>
      </c>
      <c r="W2195" t="s">
        <v>128</v>
      </c>
      <c r="X2195" t="s">
        <v>84</v>
      </c>
      <c r="Y2195" t="s">
        <v>45</v>
      </c>
      <c r="Z2195">
        <v>1</v>
      </c>
    </row>
    <row r="2196" spans="1:26" x14ac:dyDescent="0.3">
      <c r="A2196">
        <v>2621</v>
      </c>
      <c r="B2196" t="s">
        <v>6032</v>
      </c>
      <c r="C2196" t="s">
        <v>2893</v>
      </c>
      <c r="D2196" s="1">
        <v>43357</v>
      </c>
      <c r="E2196" s="1"/>
      <c r="F2196" t="s">
        <v>59</v>
      </c>
      <c r="G2196" t="s">
        <v>8001</v>
      </c>
      <c r="H2196" t="s">
        <v>8002</v>
      </c>
      <c r="I2196" t="s">
        <v>62</v>
      </c>
      <c r="J2196" t="s">
        <v>32</v>
      </c>
      <c r="K2196" t="s">
        <v>52</v>
      </c>
      <c r="L2196" t="s">
        <v>64</v>
      </c>
      <c r="M2196" t="s">
        <v>35</v>
      </c>
      <c r="N2196" t="s">
        <v>36</v>
      </c>
      <c r="O2196" t="s">
        <v>37</v>
      </c>
      <c r="P2196" t="s">
        <v>65</v>
      </c>
      <c r="Q2196" t="s">
        <v>1012</v>
      </c>
      <c r="R2196" s="1">
        <v>15559</v>
      </c>
      <c r="S2196" t="s">
        <v>7868</v>
      </c>
      <c r="T2196" t="s">
        <v>243</v>
      </c>
      <c r="U2196" t="s">
        <v>55</v>
      </c>
      <c r="V2196">
        <v>57305</v>
      </c>
      <c r="W2196" t="s">
        <v>43</v>
      </c>
      <c r="X2196" t="s">
        <v>75</v>
      </c>
      <c r="Y2196" t="s">
        <v>45</v>
      </c>
      <c r="Z2196">
        <v>2</v>
      </c>
    </row>
    <row r="2197" spans="1:26" x14ac:dyDescent="0.3">
      <c r="A2197">
        <v>2622</v>
      </c>
      <c r="B2197" t="s">
        <v>8003</v>
      </c>
      <c r="C2197" t="s">
        <v>3970</v>
      </c>
      <c r="D2197" s="1">
        <v>44032</v>
      </c>
      <c r="E2197" s="1"/>
      <c r="F2197" t="s">
        <v>59</v>
      </c>
      <c r="G2197" t="s">
        <v>8004</v>
      </c>
      <c r="H2197" t="s">
        <v>8005</v>
      </c>
      <c r="I2197" t="s">
        <v>89</v>
      </c>
      <c r="J2197" t="s">
        <v>32</v>
      </c>
      <c r="K2197" t="s">
        <v>33</v>
      </c>
      <c r="L2197" t="s">
        <v>64</v>
      </c>
      <c r="M2197" t="s">
        <v>63</v>
      </c>
      <c r="N2197" t="s">
        <v>36</v>
      </c>
      <c r="O2197" t="s">
        <v>37</v>
      </c>
      <c r="P2197" t="s">
        <v>65</v>
      </c>
      <c r="Q2197" t="s">
        <v>119</v>
      </c>
      <c r="R2197" s="1">
        <v>33511</v>
      </c>
      <c r="S2197" t="s">
        <v>7868</v>
      </c>
      <c r="T2197" t="s">
        <v>708</v>
      </c>
      <c r="U2197" t="s">
        <v>55</v>
      </c>
      <c r="V2197">
        <v>95143</v>
      </c>
      <c r="W2197" t="s">
        <v>128</v>
      </c>
      <c r="X2197" t="s">
        <v>44</v>
      </c>
      <c r="Y2197" t="s">
        <v>45</v>
      </c>
      <c r="Z2197">
        <v>4</v>
      </c>
    </row>
    <row r="2198" spans="1:26" x14ac:dyDescent="0.3">
      <c r="A2198">
        <v>2623</v>
      </c>
      <c r="B2198" t="s">
        <v>683</v>
      </c>
      <c r="C2198" t="s">
        <v>1507</v>
      </c>
      <c r="D2198" s="1">
        <v>43972</v>
      </c>
      <c r="E2198" s="1">
        <v>44360</v>
      </c>
      <c r="F2198" t="s">
        <v>59</v>
      </c>
      <c r="G2198" t="s">
        <v>8006</v>
      </c>
      <c r="H2198" t="s">
        <v>8007</v>
      </c>
      <c r="I2198" t="s">
        <v>31</v>
      </c>
      <c r="J2198" t="s">
        <v>32</v>
      </c>
      <c r="K2198" t="s">
        <v>33</v>
      </c>
      <c r="L2198" t="s">
        <v>34</v>
      </c>
      <c r="M2198" t="s">
        <v>63</v>
      </c>
      <c r="N2198" t="s">
        <v>99</v>
      </c>
      <c r="O2198" t="s">
        <v>8008</v>
      </c>
      <c r="P2198" t="s">
        <v>65</v>
      </c>
      <c r="Q2198" t="s">
        <v>90</v>
      </c>
      <c r="R2198" s="1">
        <v>19553</v>
      </c>
      <c r="S2198" t="s">
        <v>7868</v>
      </c>
      <c r="T2198" t="s">
        <v>281</v>
      </c>
      <c r="U2198" t="s">
        <v>55</v>
      </c>
      <c r="V2198">
        <v>55592</v>
      </c>
      <c r="W2198" t="s">
        <v>128</v>
      </c>
      <c r="X2198" t="s">
        <v>104</v>
      </c>
      <c r="Y2198" t="s">
        <v>45</v>
      </c>
      <c r="Z2198">
        <v>2</v>
      </c>
    </row>
    <row r="2199" spans="1:26" x14ac:dyDescent="0.3">
      <c r="A2199">
        <v>2624</v>
      </c>
      <c r="B2199" t="s">
        <v>6025</v>
      </c>
      <c r="C2199" t="s">
        <v>3748</v>
      </c>
      <c r="D2199" s="1">
        <v>45088</v>
      </c>
      <c r="E2199" s="1">
        <v>45135</v>
      </c>
      <c r="F2199" t="s">
        <v>59</v>
      </c>
      <c r="G2199" t="s">
        <v>8009</v>
      </c>
      <c r="H2199" t="s">
        <v>8010</v>
      </c>
      <c r="I2199" t="s">
        <v>133</v>
      </c>
      <c r="J2199" t="s">
        <v>32</v>
      </c>
      <c r="K2199" t="s">
        <v>52</v>
      </c>
      <c r="L2199" t="s">
        <v>34</v>
      </c>
      <c r="M2199" t="s">
        <v>35</v>
      </c>
      <c r="N2199" t="s">
        <v>140</v>
      </c>
      <c r="O2199" t="s">
        <v>8011</v>
      </c>
      <c r="P2199" t="s">
        <v>65</v>
      </c>
      <c r="Q2199" t="s">
        <v>305</v>
      </c>
      <c r="R2199" s="1">
        <v>30885</v>
      </c>
      <c r="S2199" t="s">
        <v>7877</v>
      </c>
      <c r="T2199" t="s">
        <v>6</v>
      </c>
      <c r="U2199" t="s">
        <v>55</v>
      </c>
      <c r="V2199">
        <v>12964</v>
      </c>
      <c r="W2199" t="s">
        <v>74</v>
      </c>
      <c r="X2199" t="s">
        <v>75</v>
      </c>
      <c r="Y2199" t="s">
        <v>45</v>
      </c>
      <c r="Z2199">
        <v>2</v>
      </c>
    </row>
    <row r="2200" spans="1:26" x14ac:dyDescent="0.3">
      <c r="A2200">
        <v>2625</v>
      </c>
      <c r="B2200" t="s">
        <v>8012</v>
      </c>
      <c r="C2200" t="s">
        <v>4077</v>
      </c>
      <c r="D2200" s="1">
        <v>44892</v>
      </c>
      <c r="E2200" s="1">
        <v>45065</v>
      </c>
      <c r="F2200" t="s">
        <v>59</v>
      </c>
      <c r="G2200" t="s">
        <v>8013</v>
      </c>
      <c r="H2200" t="s">
        <v>8014</v>
      </c>
      <c r="I2200" t="s">
        <v>50</v>
      </c>
      <c r="J2200" t="s">
        <v>32</v>
      </c>
      <c r="K2200" t="s">
        <v>63</v>
      </c>
      <c r="L2200" t="s">
        <v>64</v>
      </c>
      <c r="M2200" t="s">
        <v>63</v>
      </c>
      <c r="N2200" t="s">
        <v>140</v>
      </c>
      <c r="O2200" t="s">
        <v>8015</v>
      </c>
      <c r="P2200" t="s">
        <v>65</v>
      </c>
      <c r="Q2200" t="s">
        <v>148</v>
      </c>
      <c r="R2200" s="1">
        <v>16019</v>
      </c>
      <c r="S2200" t="s">
        <v>7893</v>
      </c>
      <c r="T2200" t="s">
        <v>193</v>
      </c>
      <c r="U2200" t="s">
        <v>55</v>
      </c>
      <c r="V2200">
        <v>88783</v>
      </c>
      <c r="W2200" t="s">
        <v>128</v>
      </c>
      <c r="X2200" t="s">
        <v>104</v>
      </c>
      <c r="Y2200" t="s">
        <v>45</v>
      </c>
      <c r="Z2200">
        <v>2</v>
      </c>
    </row>
    <row r="2201" spans="1:26" x14ac:dyDescent="0.3">
      <c r="A2201">
        <v>2626</v>
      </c>
      <c r="B2201" t="s">
        <v>3595</v>
      </c>
      <c r="C2201" t="s">
        <v>3854</v>
      </c>
      <c r="D2201" s="1">
        <v>43892</v>
      </c>
      <c r="E2201" s="1">
        <v>44708</v>
      </c>
      <c r="F2201" t="s">
        <v>59</v>
      </c>
      <c r="G2201" t="s">
        <v>8016</v>
      </c>
      <c r="H2201" t="s">
        <v>8017</v>
      </c>
      <c r="I2201" t="s">
        <v>139</v>
      </c>
      <c r="J2201" t="s">
        <v>32</v>
      </c>
      <c r="K2201" t="s">
        <v>63</v>
      </c>
      <c r="L2201" t="s">
        <v>34</v>
      </c>
      <c r="M2201" t="s">
        <v>35</v>
      </c>
      <c r="N2201" t="s">
        <v>126</v>
      </c>
      <c r="O2201" t="s">
        <v>8018</v>
      </c>
      <c r="P2201" t="s">
        <v>65</v>
      </c>
      <c r="Q2201" t="s">
        <v>177</v>
      </c>
      <c r="R2201" s="1">
        <v>28007</v>
      </c>
      <c r="S2201" t="s">
        <v>7893</v>
      </c>
      <c r="T2201" t="s">
        <v>243</v>
      </c>
      <c r="U2201" t="s">
        <v>55</v>
      </c>
      <c r="V2201">
        <v>11087</v>
      </c>
      <c r="W2201" t="s">
        <v>128</v>
      </c>
      <c r="X2201" t="s">
        <v>44</v>
      </c>
      <c r="Y2201" t="s">
        <v>45</v>
      </c>
      <c r="Z2201">
        <v>4</v>
      </c>
    </row>
    <row r="2202" spans="1:26" x14ac:dyDescent="0.3">
      <c r="A2202">
        <v>2627</v>
      </c>
      <c r="B2202" t="s">
        <v>8019</v>
      </c>
      <c r="C2202" t="s">
        <v>951</v>
      </c>
      <c r="D2202" s="1">
        <v>44955</v>
      </c>
      <c r="E2202" s="1">
        <v>45070</v>
      </c>
      <c r="F2202" t="s">
        <v>59</v>
      </c>
      <c r="G2202" t="s">
        <v>8020</v>
      </c>
      <c r="H2202" t="s">
        <v>8021</v>
      </c>
      <c r="I2202" t="s">
        <v>80</v>
      </c>
      <c r="J2202" t="s">
        <v>32</v>
      </c>
      <c r="K2202" t="s">
        <v>63</v>
      </c>
      <c r="L2202" t="s">
        <v>34</v>
      </c>
      <c r="M2202" t="s">
        <v>52</v>
      </c>
      <c r="N2202" t="s">
        <v>140</v>
      </c>
      <c r="O2202" t="s">
        <v>8022</v>
      </c>
      <c r="P2202" t="s">
        <v>65</v>
      </c>
      <c r="Q2202" t="s">
        <v>305</v>
      </c>
      <c r="R2202" s="1">
        <v>33019</v>
      </c>
      <c r="S2202" t="s">
        <v>7893</v>
      </c>
      <c r="T2202" t="s">
        <v>226</v>
      </c>
      <c r="U2202" t="s">
        <v>55</v>
      </c>
      <c r="V2202">
        <v>43552</v>
      </c>
      <c r="W2202" t="s">
        <v>74</v>
      </c>
      <c r="X2202" t="s">
        <v>104</v>
      </c>
      <c r="Y2202" t="s">
        <v>45</v>
      </c>
      <c r="Z2202">
        <v>4</v>
      </c>
    </row>
    <row r="2203" spans="1:26" x14ac:dyDescent="0.3">
      <c r="A2203">
        <v>2628</v>
      </c>
      <c r="B2203" t="s">
        <v>6025</v>
      </c>
      <c r="C2203" t="s">
        <v>1336</v>
      </c>
      <c r="D2203" s="1">
        <v>44537</v>
      </c>
      <c r="E2203" s="1"/>
      <c r="F2203" t="s">
        <v>59</v>
      </c>
      <c r="G2203" t="s">
        <v>8023</v>
      </c>
      <c r="H2203" t="s">
        <v>8024</v>
      </c>
      <c r="I2203" t="s">
        <v>89</v>
      </c>
      <c r="J2203" t="s">
        <v>32</v>
      </c>
      <c r="K2203" t="s">
        <v>52</v>
      </c>
      <c r="L2203" t="s">
        <v>51</v>
      </c>
      <c r="M2203" t="s">
        <v>35</v>
      </c>
      <c r="N2203" t="s">
        <v>36</v>
      </c>
      <c r="O2203" t="s">
        <v>37</v>
      </c>
      <c r="P2203" t="s">
        <v>65</v>
      </c>
      <c r="Q2203" t="s">
        <v>2015</v>
      </c>
      <c r="R2203" s="1">
        <v>33561</v>
      </c>
      <c r="S2203" t="s">
        <v>7893</v>
      </c>
      <c r="T2203" t="s">
        <v>708</v>
      </c>
      <c r="U2203" t="s">
        <v>55</v>
      </c>
      <c r="V2203">
        <v>33113</v>
      </c>
      <c r="W2203" t="s">
        <v>56</v>
      </c>
      <c r="X2203" t="s">
        <v>104</v>
      </c>
      <c r="Y2203" t="s">
        <v>45</v>
      </c>
      <c r="Z2203">
        <v>2</v>
      </c>
    </row>
    <row r="2204" spans="1:26" x14ac:dyDescent="0.3">
      <c r="A2204">
        <v>2629</v>
      </c>
      <c r="B2204" t="s">
        <v>4703</v>
      </c>
      <c r="C2204" t="s">
        <v>1670</v>
      </c>
      <c r="D2204" s="1">
        <v>45004</v>
      </c>
      <c r="E2204" s="1">
        <v>45118</v>
      </c>
      <c r="F2204" t="s">
        <v>59</v>
      </c>
      <c r="G2204" t="s">
        <v>1114</v>
      </c>
      <c r="H2204" t="s">
        <v>8025</v>
      </c>
      <c r="I2204" t="s">
        <v>31</v>
      </c>
      <c r="J2204" t="s">
        <v>32</v>
      </c>
      <c r="K2204" t="s">
        <v>33</v>
      </c>
      <c r="L2204" t="s">
        <v>64</v>
      </c>
      <c r="M2204" t="s">
        <v>35</v>
      </c>
      <c r="N2204" t="s">
        <v>140</v>
      </c>
      <c r="O2204" t="s">
        <v>8026</v>
      </c>
      <c r="P2204" t="s">
        <v>65</v>
      </c>
      <c r="Q2204" t="s">
        <v>794</v>
      </c>
      <c r="R2204" s="1">
        <v>27429</v>
      </c>
      <c r="S2204" t="s">
        <v>7851</v>
      </c>
      <c r="T2204" t="s">
        <v>83</v>
      </c>
      <c r="U2204" t="s">
        <v>55</v>
      </c>
      <c r="V2204">
        <v>12650</v>
      </c>
      <c r="W2204" t="s">
        <v>43</v>
      </c>
      <c r="X2204" t="s">
        <v>75</v>
      </c>
      <c r="Y2204" t="s">
        <v>45</v>
      </c>
      <c r="Z2204">
        <v>1</v>
      </c>
    </row>
    <row r="2205" spans="1:26" x14ac:dyDescent="0.3">
      <c r="A2205">
        <v>2630</v>
      </c>
      <c r="B2205" t="s">
        <v>2683</v>
      </c>
      <c r="C2205" t="s">
        <v>2406</v>
      </c>
      <c r="D2205" s="1">
        <v>44722</v>
      </c>
      <c r="E2205" s="1">
        <v>44971</v>
      </c>
      <c r="F2205" t="s">
        <v>59</v>
      </c>
      <c r="G2205" t="s">
        <v>8027</v>
      </c>
      <c r="H2205" t="s">
        <v>8028</v>
      </c>
      <c r="I2205" t="s">
        <v>50</v>
      </c>
      <c r="J2205" t="s">
        <v>32</v>
      </c>
      <c r="K2205" t="s">
        <v>52</v>
      </c>
      <c r="L2205" t="s">
        <v>64</v>
      </c>
      <c r="M2205" t="s">
        <v>63</v>
      </c>
      <c r="N2205" t="s">
        <v>99</v>
      </c>
      <c r="O2205" t="s">
        <v>8029</v>
      </c>
      <c r="P2205" t="s">
        <v>65</v>
      </c>
      <c r="Q2205" t="s">
        <v>90</v>
      </c>
      <c r="R2205" s="1">
        <v>34642</v>
      </c>
      <c r="S2205" t="s">
        <v>7851</v>
      </c>
      <c r="T2205" t="s">
        <v>83</v>
      </c>
      <c r="U2205" t="s">
        <v>55</v>
      </c>
      <c r="V2205">
        <v>34069</v>
      </c>
      <c r="W2205" t="s">
        <v>128</v>
      </c>
      <c r="X2205" t="s">
        <v>44</v>
      </c>
      <c r="Y2205" t="s">
        <v>45</v>
      </c>
      <c r="Z2205">
        <v>5</v>
      </c>
    </row>
    <row r="2206" spans="1:26" x14ac:dyDescent="0.3">
      <c r="A2206">
        <v>2631</v>
      </c>
      <c r="B2206" t="s">
        <v>7324</v>
      </c>
      <c r="C2206" t="s">
        <v>3496</v>
      </c>
      <c r="D2206" s="1">
        <v>44258</v>
      </c>
      <c r="E2206" s="1"/>
      <c r="F2206" t="s">
        <v>59</v>
      </c>
      <c r="G2206" t="s">
        <v>8030</v>
      </c>
      <c r="H2206" t="s">
        <v>7326</v>
      </c>
      <c r="I2206" t="s">
        <v>139</v>
      </c>
      <c r="J2206" t="s">
        <v>32</v>
      </c>
      <c r="K2206" t="s">
        <v>63</v>
      </c>
      <c r="L2206" t="s">
        <v>34</v>
      </c>
      <c r="M2206" t="s">
        <v>63</v>
      </c>
      <c r="N2206" t="s">
        <v>36</v>
      </c>
      <c r="O2206" t="s">
        <v>37</v>
      </c>
      <c r="P2206" t="s">
        <v>65</v>
      </c>
      <c r="Q2206" t="s">
        <v>332</v>
      </c>
      <c r="R2206" s="1">
        <v>35894</v>
      </c>
      <c r="S2206" t="s">
        <v>7851</v>
      </c>
      <c r="T2206" t="s">
        <v>226</v>
      </c>
      <c r="U2206" t="s">
        <v>42</v>
      </c>
      <c r="V2206">
        <v>50389</v>
      </c>
      <c r="W2206" t="s">
        <v>93</v>
      </c>
      <c r="X2206" t="s">
        <v>44</v>
      </c>
      <c r="Y2206" t="s">
        <v>45</v>
      </c>
      <c r="Z2206">
        <v>2</v>
      </c>
    </row>
    <row r="2207" spans="1:26" x14ac:dyDescent="0.3">
      <c r="A2207">
        <v>2632</v>
      </c>
      <c r="B2207" t="s">
        <v>4150</v>
      </c>
      <c r="C2207" t="s">
        <v>8031</v>
      </c>
      <c r="D2207" s="1">
        <v>44626</v>
      </c>
      <c r="E2207" s="1"/>
      <c r="F2207" t="s">
        <v>3738</v>
      </c>
      <c r="G2207" t="s">
        <v>8032</v>
      </c>
      <c r="H2207" t="s">
        <v>8033</v>
      </c>
      <c r="I2207" t="s">
        <v>118</v>
      </c>
      <c r="J2207" t="s">
        <v>32</v>
      </c>
      <c r="K2207" t="s">
        <v>33</v>
      </c>
      <c r="L2207" t="s">
        <v>34</v>
      </c>
      <c r="M2207" t="s">
        <v>52</v>
      </c>
      <c r="N2207" t="s">
        <v>36</v>
      </c>
      <c r="O2207" t="s">
        <v>37</v>
      </c>
      <c r="P2207" t="s">
        <v>65</v>
      </c>
      <c r="Q2207" t="s">
        <v>90</v>
      </c>
      <c r="R2207" s="1">
        <v>27687</v>
      </c>
      <c r="S2207" t="s">
        <v>7861</v>
      </c>
      <c r="T2207" t="s">
        <v>226</v>
      </c>
      <c r="U2207" t="s">
        <v>42</v>
      </c>
      <c r="V2207">
        <v>92311</v>
      </c>
      <c r="W2207" t="s">
        <v>56</v>
      </c>
      <c r="X2207" t="s">
        <v>104</v>
      </c>
      <c r="Y2207" t="s">
        <v>45</v>
      </c>
      <c r="Z2207">
        <v>4</v>
      </c>
    </row>
    <row r="2208" spans="1:26" x14ac:dyDescent="0.3">
      <c r="A2208">
        <v>2633</v>
      </c>
      <c r="B2208" t="s">
        <v>6416</v>
      </c>
      <c r="C2208" t="s">
        <v>272</v>
      </c>
      <c r="D2208" s="1">
        <v>44781</v>
      </c>
      <c r="E2208" s="1"/>
      <c r="F2208" t="s">
        <v>3738</v>
      </c>
      <c r="G2208" t="s">
        <v>8034</v>
      </c>
      <c r="H2208" t="s">
        <v>8035</v>
      </c>
      <c r="I2208" t="s">
        <v>62</v>
      </c>
      <c r="J2208" t="s">
        <v>32</v>
      </c>
      <c r="K2208" t="s">
        <v>52</v>
      </c>
      <c r="L2208" t="s">
        <v>34</v>
      </c>
      <c r="M2208" t="s">
        <v>63</v>
      </c>
      <c r="N2208" t="s">
        <v>36</v>
      </c>
      <c r="O2208" t="s">
        <v>37</v>
      </c>
      <c r="P2208" t="s">
        <v>65</v>
      </c>
      <c r="Q2208" t="s">
        <v>177</v>
      </c>
      <c r="R2208" s="1">
        <v>31299</v>
      </c>
      <c r="S2208" t="s">
        <v>7861</v>
      </c>
      <c r="T2208" t="s">
        <v>243</v>
      </c>
      <c r="U2208" t="s">
        <v>42</v>
      </c>
      <c r="V2208">
        <v>10525</v>
      </c>
      <c r="W2208" t="s">
        <v>43</v>
      </c>
      <c r="X2208" t="s">
        <v>75</v>
      </c>
      <c r="Y2208" t="s">
        <v>45</v>
      </c>
      <c r="Z2208">
        <v>5</v>
      </c>
    </row>
    <row r="2209" spans="1:26" x14ac:dyDescent="0.3">
      <c r="A2209">
        <v>2634</v>
      </c>
      <c r="B2209" t="s">
        <v>1669</v>
      </c>
      <c r="C2209" t="s">
        <v>8036</v>
      </c>
      <c r="D2209" s="1">
        <v>44997</v>
      </c>
      <c r="E2209" s="1"/>
      <c r="F2209" t="s">
        <v>3738</v>
      </c>
      <c r="G2209" t="s">
        <v>8037</v>
      </c>
      <c r="H2209" t="s">
        <v>8038</v>
      </c>
      <c r="I2209" t="s">
        <v>168</v>
      </c>
      <c r="J2209" t="s">
        <v>32</v>
      </c>
      <c r="K2209" t="s">
        <v>52</v>
      </c>
      <c r="L2209" t="s">
        <v>64</v>
      </c>
      <c r="M2209" t="s">
        <v>35</v>
      </c>
      <c r="N2209" t="s">
        <v>36</v>
      </c>
      <c r="O2209" t="s">
        <v>37</v>
      </c>
      <c r="P2209" t="s">
        <v>65</v>
      </c>
      <c r="Q2209" t="s">
        <v>90</v>
      </c>
      <c r="R2209" s="1">
        <v>15753</v>
      </c>
      <c r="S2209" t="s">
        <v>7861</v>
      </c>
      <c r="T2209" t="s">
        <v>103</v>
      </c>
      <c r="U2209" t="s">
        <v>42</v>
      </c>
      <c r="V2209">
        <v>12008</v>
      </c>
      <c r="W2209" t="s">
        <v>128</v>
      </c>
      <c r="X2209" t="s">
        <v>75</v>
      </c>
      <c r="Y2209" t="s">
        <v>45</v>
      </c>
      <c r="Z2209">
        <v>4</v>
      </c>
    </row>
    <row r="2210" spans="1:26" x14ac:dyDescent="0.3">
      <c r="A2210">
        <v>2635</v>
      </c>
      <c r="B2210" t="s">
        <v>1697</v>
      </c>
      <c r="C2210" t="s">
        <v>4871</v>
      </c>
      <c r="D2210" s="1">
        <v>43586</v>
      </c>
      <c r="E2210" s="1">
        <v>44973</v>
      </c>
      <c r="F2210" t="s">
        <v>3743</v>
      </c>
      <c r="G2210" t="s">
        <v>8039</v>
      </c>
      <c r="H2210" t="s">
        <v>8040</v>
      </c>
      <c r="I2210" t="s">
        <v>133</v>
      </c>
      <c r="J2210" t="s">
        <v>32</v>
      </c>
      <c r="K2210" t="s">
        <v>63</v>
      </c>
      <c r="L2210" t="s">
        <v>64</v>
      </c>
      <c r="M2210" t="s">
        <v>35</v>
      </c>
      <c r="N2210" t="s">
        <v>175</v>
      </c>
      <c r="O2210" t="s">
        <v>8041</v>
      </c>
      <c r="P2210" t="s">
        <v>2623</v>
      </c>
      <c r="Q2210" t="s">
        <v>81</v>
      </c>
      <c r="R2210" s="1">
        <v>21027</v>
      </c>
      <c r="S2210" t="s">
        <v>40</v>
      </c>
      <c r="T2210" t="s">
        <v>654</v>
      </c>
      <c r="U2210" t="s">
        <v>42</v>
      </c>
      <c r="V2210">
        <v>86499</v>
      </c>
      <c r="W2210" t="s">
        <v>128</v>
      </c>
      <c r="X2210" t="s">
        <v>104</v>
      </c>
      <c r="Y2210" t="s">
        <v>45</v>
      </c>
      <c r="Z2210">
        <v>1</v>
      </c>
    </row>
    <row r="2211" spans="1:26" x14ac:dyDescent="0.3">
      <c r="A2211">
        <v>2636</v>
      </c>
      <c r="B2211" t="s">
        <v>6236</v>
      </c>
      <c r="C2211" t="s">
        <v>3827</v>
      </c>
      <c r="D2211" s="1">
        <v>43356</v>
      </c>
      <c r="E2211" s="1">
        <v>44139</v>
      </c>
      <c r="F2211" t="s">
        <v>59</v>
      </c>
      <c r="G2211" t="s">
        <v>8042</v>
      </c>
      <c r="H2211" t="s">
        <v>8043</v>
      </c>
      <c r="I2211" t="s">
        <v>168</v>
      </c>
      <c r="J2211" t="s">
        <v>32</v>
      </c>
      <c r="K2211" t="s">
        <v>63</v>
      </c>
      <c r="L2211" t="s">
        <v>64</v>
      </c>
      <c r="M2211" t="s">
        <v>35</v>
      </c>
      <c r="N2211" t="s">
        <v>126</v>
      </c>
      <c r="O2211" t="s">
        <v>8044</v>
      </c>
      <c r="P2211" t="s">
        <v>65</v>
      </c>
      <c r="Q2211" t="s">
        <v>101</v>
      </c>
      <c r="R2211" s="1">
        <v>25892</v>
      </c>
      <c r="S2211" t="s">
        <v>40</v>
      </c>
      <c r="T2211" t="s">
        <v>103</v>
      </c>
      <c r="U2211" t="s">
        <v>55</v>
      </c>
      <c r="V2211">
        <v>12113</v>
      </c>
      <c r="W2211" t="s">
        <v>128</v>
      </c>
      <c r="X2211" t="s">
        <v>84</v>
      </c>
      <c r="Y2211" t="s">
        <v>45</v>
      </c>
      <c r="Z2211">
        <v>5</v>
      </c>
    </row>
    <row r="2212" spans="1:26" x14ac:dyDescent="0.3">
      <c r="A2212">
        <v>2637</v>
      </c>
      <c r="B2212" t="s">
        <v>8045</v>
      </c>
      <c r="C2212" t="s">
        <v>2303</v>
      </c>
      <c r="D2212" s="1">
        <v>44881</v>
      </c>
      <c r="E2212" s="1"/>
      <c r="F2212" t="s">
        <v>59</v>
      </c>
      <c r="G2212" t="s">
        <v>8046</v>
      </c>
      <c r="H2212" t="s">
        <v>8047</v>
      </c>
      <c r="I2212" t="s">
        <v>98</v>
      </c>
      <c r="J2212" t="s">
        <v>32</v>
      </c>
      <c r="K2212" t="s">
        <v>33</v>
      </c>
      <c r="L2212" t="s">
        <v>51</v>
      </c>
      <c r="M2212" t="s">
        <v>35</v>
      </c>
      <c r="N2212" t="s">
        <v>36</v>
      </c>
      <c r="O2212" t="s">
        <v>37</v>
      </c>
      <c r="P2212" t="s">
        <v>65</v>
      </c>
      <c r="Q2212" t="s">
        <v>177</v>
      </c>
      <c r="R2212" s="1">
        <v>24749</v>
      </c>
      <c r="S2212" t="s">
        <v>40</v>
      </c>
      <c r="T2212" t="s">
        <v>6</v>
      </c>
      <c r="U2212" t="s">
        <v>55</v>
      </c>
      <c r="V2212">
        <v>39143</v>
      </c>
      <c r="W2212" t="s">
        <v>128</v>
      </c>
      <c r="X2212" t="s">
        <v>104</v>
      </c>
      <c r="Y2212" t="s">
        <v>45</v>
      </c>
      <c r="Z2212">
        <v>5</v>
      </c>
    </row>
    <row r="2213" spans="1:26" x14ac:dyDescent="0.3">
      <c r="A2213">
        <v>2638</v>
      </c>
      <c r="B2213" t="s">
        <v>8048</v>
      </c>
      <c r="C2213" t="s">
        <v>5547</v>
      </c>
      <c r="D2213" s="1">
        <v>44520</v>
      </c>
      <c r="E2213" s="1">
        <v>45002</v>
      </c>
      <c r="F2213" t="s">
        <v>59</v>
      </c>
      <c r="G2213" t="s">
        <v>8049</v>
      </c>
      <c r="H2213" t="s">
        <v>8050</v>
      </c>
      <c r="I2213" t="s">
        <v>118</v>
      </c>
      <c r="J2213" t="s">
        <v>32</v>
      </c>
      <c r="K2213" t="s">
        <v>33</v>
      </c>
      <c r="L2213" t="s">
        <v>64</v>
      </c>
      <c r="M2213" t="s">
        <v>63</v>
      </c>
      <c r="N2213" t="s">
        <v>175</v>
      </c>
      <c r="O2213" t="s">
        <v>8051</v>
      </c>
      <c r="P2213" t="s">
        <v>65</v>
      </c>
      <c r="Q2213" t="s">
        <v>332</v>
      </c>
      <c r="R2213" s="1">
        <v>20830</v>
      </c>
      <c r="S2213" t="s">
        <v>7868</v>
      </c>
      <c r="T2213" t="s">
        <v>6</v>
      </c>
      <c r="U2213" t="s">
        <v>55</v>
      </c>
      <c r="V2213">
        <v>16470</v>
      </c>
      <c r="W2213" t="s">
        <v>128</v>
      </c>
      <c r="X2213" t="s">
        <v>104</v>
      </c>
      <c r="Y2213" t="s">
        <v>45</v>
      </c>
      <c r="Z2213">
        <v>2</v>
      </c>
    </row>
    <row r="2214" spans="1:26" x14ac:dyDescent="0.3">
      <c r="A2214">
        <v>2639</v>
      </c>
      <c r="B2214" t="s">
        <v>6444</v>
      </c>
      <c r="C2214" t="s">
        <v>856</v>
      </c>
      <c r="D2214" s="1">
        <v>44103</v>
      </c>
      <c r="E2214" s="1"/>
      <c r="F2214" t="s">
        <v>59</v>
      </c>
      <c r="G2214" t="s">
        <v>8052</v>
      </c>
      <c r="H2214" t="s">
        <v>8053</v>
      </c>
      <c r="I2214" t="s">
        <v>62</v>
      </c>
      <c r="J2214" t="s">
        <v>32</v>
      </c>
      <c r="K2214" t="s">
        <v>52</v>
      </c>
      <c r="L2214" t="s">
        <v>34</v>
      </c>
      <c r="M2214" t="s">
        <v>35</v>
      </c>
      <c r="N2214" t="s">
        <v>36</v>
      </c>
      <c r="O2214" t="s">
        <v>37</v>
      </c>
      <c r="P2214" t="s">
        <v>65</v>
      </c>
      <c r="Q2214" t="s">
        <v>177</v>
      </c>
      <c r="R2214" s="1">
        <v>27659</v>
      </c>
      <c r="S2214" t="s">
        <v>7868</v>
      </c>
      <c r="T2214" t="s">
        <v>243</v>
      </c>
      <c r="U2214" t="s">
        <v>55</v>
      </c>
      <c r="V2214">
        <v>56991</v>
      </c>
      <c r="W2214" t="s">
        <v>128</v>
      </c>
      <c r="X2214" t="s">
        <v>84</v>
      </c>
      <c r="Y2214" t="s">
        <v>45</v>
      </c>
      <c r="Z2214">
        <v>2</v>
      </c>
    </row>
    <row r="2215" spans="1:26" x14ac:dyDescent="0.3">
      <c r="A2215">
        <v>2640</v>
      </c>
      <c r="B2215" t="s">
        <v>7117</v>
      </c>
      <c r="C2215" t="s">
        <v>1091</v>
      </c>
      <c r="D2215" s="1">
        <v>44436</v>
      </c>
      <c r="E2215" s="1">
        <v>44810</v>
      </c>
      <c r="F2215" t="s">
        <v>59</v>
      </c>
      <c r="G2215" t="s">
        <v>8054</v>
      </c>
      <c r="H2215" t="s">
        <v>8055</v>
      </c>
      <c r="I2215" t="s">
        <v>89</v>
      </c>
      <c r="J2215" t="s">
        <v>32</v>
      </c>
      <c r="K2215" t="s">
        <v>33</v>
      </c>
      <c r="L2215" t="s">
        <v>64</v>
      </c>
      <c r="M2215" t="s">
        <v>63</v>
      </c>
      <c r="N2215" t="s">
        <v>175</v>
      </c>
      <c r="O2215" t="s">
        <v>8056</v>
      </c>
      <c r="P2215" t="s">
        <v>65</v>
      </c>
      <c r="Q2215" t="s">
        <v>305</v>
      </c>
      <c r="R2215" s="1">
        <v>22956</v>
      </c>
      <c r="S2215" t="s">
        <v>7868</v>
      </c>
      <c r="T2215" t="s">
        <v>226</v>
      </c>
      <c r="U2215" t="s">
        <v>55</v>
      </c>
      <c r="V2215">
        <v>9642</v>
      </c>
      <c r="W2215" t="s">
        <v>93</v>
      </c>
      <c r="X2215" t="s">
        <v>75</v>
      </c>
      <c r="Y2215" t="s">
        <v>45</v>
      </c>
      <c r="Z2215">
        <v>4</v>
      </c>
    </row>
    <row r="2216" spans="1:26" x14ac:dyDescent="0.3">
      <c r="A2216">
        <v>2641</v>
      </c>
      <c r="B2216" t="s">
        <v>6236</v>
      </c>
      <c r="C2216" t="s">
        <v>2843</v>
      </c>
      <c r="D2216" s="1">
        <v>44314</v>
      </c>
      <c r="E2216" s="1">
        <v>44642</v>
      </c>
      <c r="F2216" t="s">
        <v>59</v>
      </c>
      <c r="G2216" t="s">
        <v>8057</v>
      </c>
      <c r="H2216" t="s">
        <v>8058</v>
      </c>
      <c r="I2216" t="s">
        <v>31</v>
      </c>
      <c r="J2216" t="s">
        <v>32</v>
      </c>
      <c r="K2216" t="s">
        <v>63</v>
      </c>
      <c r="L2216" t="s">
        <v>51</v>
      </c>
      <c r="M2216" t="s">
        <v>63</v>
      </c>
      <c r="N2216" t="s">
        <v>175</v>
      </c>
      <c r="O2216" t="s">
        <v>8059</v>
      </c>
      <c r="P2216" t="s">
        <v>65</v>
      </c>
      <c r="Q2216" t="s">
        <v>53</v>
      </c>
      <c r="R2216" s="1">
        <v>27595</v>
      </c>
      <c r="S2216" t="s">
        <v>7868</v>
      </c>
      <c r="T2216" t="s">
        <v>352</v>
      </c>
      <c r="U2216" t="s">
        <v>55</v>
      </c>
      <c r="V2216">
        <v>23897</v>
      </c>
      <c r="W2216" t="s">
        <v>128</v>
      </c>
      <c r="X2216" t="s">
        <v>84</v>
      </c>
      <c r="Y2216" t="s">
        <v>45</v>
      </c>
      <c r="Z2216">
        <v>2</v>
      </c>
    </row>
    <row r="2217" spans="1:26" x14ac:dyDescent="0.3">
      <c r="A2217">
        <v>2642</v>
      </c>
      <c r="B2217" t="s">
        <v>2748</v>
      </c>
      <c r="C2217" t="s">
        <v>4905</v>
      </c>
      <c r="D2217" s="1">
        <v>44727</v>
      </c>
      <c r="E2217" s="1">
        <v>45051</v>
      </c>
      <c r="F2217" t="s">
        <v>59</v>
      </c>
      <c r="G2217" t="s">
        <v>8060</v>
      </c>
      <c r="H2217" t="s">
        <v>8061</v>
      </c>
      <c r="I2217" t="s">
        <v>133</v>
      </c>
      <c r="J2217" t="s">
        <v>32</v>
      </c>
      <c r="K2217" t="s">
        <v>63</v>
      </c>
      <c r="L2217" t="s">
        <v>34</v>
      </c>
      <c r="M2217" t="s">
        <v>63</v>
      </c>
      <c r="N2217" t="s">
        <v>175</v>
      </c>
      <c r="O2217" t="s">
        <v>8062</v>
      </c>
      <c r="P2217" t="s">
        <v>65</v>
      </c>
      <c r="Q2217" t="s">
        <v>90</v>
      </c>
      <c r="R2217" s="1">
        <v>18792</v>
      </c>
      <c r="S2217" t="s">
        <v>7877</v>
      </c>
      <c r="T2217" t="s">
        <v>83</v>
      </c>
      <c r="U2217" t="s">
        <v>55</v>
      </c>
      <c r="V2217">
        <v>65470</v>
      </c>
      <c r="W2217" t="s">
        <v>128</v>
      </c>
      <c r="X2217" t="s">
        <v>104</v>
      </c>
      <c r="Y2217" t="s">
        <v>45</v>
      </c>
      <c r="Z2217">
        <v>4</v>
      </c>
    </row>
    <row r="2218" spans="1:26" x14ac:dyDescent="0.3">
      <c r="A2218">
        <v>2643</v>
      </c>
      <c r="B2218" t="s">
        <v>5140</v>
      </c>
      <c r="C2218" t="s">
        <v>3756</v>
      </c>
      <c r="D2218" s="1">
        <v>44666</v>
      </c>
      <c r="E2218" s="1">
        <v>44844</v>
      </c>
      <c r="F2218" t="s">
        <v>59</v>
      </c>
      <c r="G2218" t="s">
        <v>8063</v>
      </c>
      <c r="H2218" t="s">
        <v>8064</v>
      </c>
      <c r="I2218" t="s">
        <v>50</v>
      </c>
      <c r="J2218" t="s">
        <v>32</v>
      </c>
      <c r="K2218" t="s">
        <v>63</v>
      </c>
      <c r="L2218" t="s">
        <v>51</v>
      </c>
      <c r="M2218" t="s">
        <v>35</v>
      </c>
      <c r="N2218" t="s">
        <v>175</v>
      </c>
      <c r="O2218" t="s">
        <v>8065</v>
      </c>
      <c r="P2218" t="s">
        <v>65</v>
      </c>
      <c r="Q2218" t="s">
        <v>305</v>
      </c>
      <c r="R2218" s="1">
        <v>24465</v>
      </c>
      <c r="S2218" t="s">
        <v>7893</v>
      </c>
      <c r="T2218" t="s">
        <v>2080</v>
      </c>
      <c r="U2218" t="s">
        <v>55</v>
      </c>
      <c r="V2218">
        <v>60277</v>
      </c>
      <c r="W2218" t="s">
        <v>93</v>
      </c>
      <c r="X2218" t="s">
        <v>104</v>
      </c>
      <c r="Y2218" t="s">
        <v>45</v>
      </c>
      <c r="Z2218">
        <v>5</v>
      </c>
    </row>
    <row r="2219" spans="1:26" x14ac:dyDescent="0.3">
      <c r="A2219">
        <v>2644</v>
      </c>
      <c r="B2219" t="s">
        <v>238</v>
      </c>
      <c r="C2219" t="s">
        <v>618</v>
      </c>
      <c r="D2219" s="1">
        <v>44031</v>
      </c>
      <c r="E2219" s="1">
        <v>44296</v>
      </c>
      <c r="F2219" t="s">
        <v>59</v>
      </c>
      <c r="G2219" t="s">
        <v>8066</v>
      </c>
      <c r="H2219" t="s">
        <v>8067</v>
      </c>
      <c r="I2219" t="s">
        <v>139</v>
      </c>
      <c r="J2219" t="s">
        <v>32</v>
      </c>
      <c r="K2219" t="s">
        <v>63</v>
      </c>
      <c r="L2219" t="s">
        <v>34</v>
      </c>
      <c r="M2219" t="s">
        <v>52</v>
      </c>
      <c r="N2219" t="s">
        <v>99</v>
      </c>
      <c r="O2219" t="s">
        <v>8068</v>
      </c>
      <c r="P2219" t="s">
        <v>65</v>
      </c>
      <c r="Q2219" t="s">
        <v>53</v>
      </c>
      <c r="R2219" s="1">
        <v>36183</v>
      </c>
      <c r="S2219" t="s">
        <v>7893</v>
      </c>
      <c r="T2219" t="s">
        <v>163</v>
      </c>
      <c r="U2219" t="s">
        <v>55</v>
      </c>
      <c r="V2219">
        <v>25859</v>
      </c>
      <c r="W2219" t="s">
        <v>74</v>
      </c>
      <c r="X2219" t="s">
        <v>75</v>
      </c>
      <c r="Y2219" t="s">
        <v>45</v>
      </c>
      <c r="Z2219">
        <v>5</v>
      </c>
    </row>
    <row r="2220" spans="1:26" x14ac:dyDescent="0.3">
      <c r="A2220">
        <v>2645</v>
      </c>
      <c r="B2220" t="s">
        <v>5585</v>
      </c>
      <c r="C2220" t="s">
        <v>642</v>
      </c>
      <c r="D2220" s="1">
        <v>44014</v>
      </c>
      <c r="E2220" s="1"/>
      <c r="F2220" t="s">
        <v>59</v>
      </c>
      <c r="G2220" t="s">
        <v>2848</v>
      </c>
      <c r="H2220" t="s">
        <v>8069</v>
      </c>
      <c r="I2220" t="s">
        <v>80</v>
      </c>
      <c r="J2220" t="s">
        <v>32</v>
      </c>
      <c r="K2220" t="s">
        <v>33</v>
      </c>
      <c r="L2220" t="s">
        <v>34</v>
      </c>
      <c r="M2220" t="s">
        <v>35</v>
      </c>
      <c r="N2220" t="s">
        <v>36</v>
      </c>
      <c r="O2220" t="s">
        <v>37</v>
      </c>
      <c r="P2220" t="s">
        <v>65</v>
      </c>
      <c r="Q2220" t="s">
        <v>305</v>
      </c>
      <c r="R2220" s="1">
        <v>17345</v>
      </c>
      <c r="S2220" t="s">
        <v>7893</v>
      </c>
      <c r="T2220" t="s">
        <v>243</v>
      </c>
      <c r="U2220" t="s">
        <v>55</v>
      </c>
      <c r="V2220">
        <v>22815</v>
      </c>
      <c r="W2220" t="s">
        <v>128</v>
      </c>
      <c r="X2220" t="s">
        <v>84</v>
      </c>
      <c r="Y2220" t="s">
        <v>45</v>
      </c>
      <c r="Z2220">
        <v>4</v>
      </c>
    </row>
    <row r="2221" spans="1:26" x14ac:dyDescent="0.3">
      <c r="A2221">
        <v>2646</v>
      </c>
      <c r="B2221" t="s">
        <v>257</v>
      </c>
      <c r="C2221" t="s">
        <v>7920</v>
      </c>
      <c r="D2221" s="1">
        <v>43681</v>
      </c>
      <c r="E2221" s="1"/>
      <c r="F2221" t="s">
        <v>59</v>
      </c>
      <c r="G2221" t="s">
        <v>8070</v>
      </c>
      <c r="H2221" t="s">
        <v>8071</v>
      </c>
      <c r="I2221" t="s">
        <v>168</v>
      </c>
      <c r="J2221" t="s">
        <v>32</v>
      </c>
      <c r="K2221" t="s">
        <v>33</v>
      </c>
      <c r="L2221" t="s">
        <v>51</v>
      </c>
      <c r="M2221" t="s">
        <v>52</v>
      </c>
      <c r="N2221" t="s">
        <v>36</v>
      </c>
      <c r="O2221" t="s">
        <v>37</v>
      </c>
      <c r="P2221" t="s">
        <v>65</v>
      </c>
      <c r="Q2221" t="s">
        <v>177</v>
      </c>
      <c r="R2221" s="1">
        <v>37059</v>
      </c>
      <c r="S2221" t="s">
        <v>7851</v>
      </c>
      <c r="T2221" t="s">
        <v>243</v>
      </c>
      <c r="U2221" t="s">
        <v>55</v>
      </c>
      <c r="V2221">
        <v>87653</v>
      </c>
      <c r="W2221" t="s">
        <v>93</v>
      </c>
      <c r="X2221" t="s">
        <v>44</v>
      </c>
      <c r="Y2221" t="s">
        <v>45</v>
      </c>
      <c r="Z2221">
        <v>1</v>
      </c>
    </row>
    <row r="2222" spans="1:26" x14ac:dyDescent="0.3">
      <c r="A2222">
        <v>2647</v>
      </c>
      <c r="B2222" t="s">
        <v>8072</v>
      </c>
      <c r="C2222" t="s">
        <v>2500</v>
      </c>
      <c r="D2222" s="1">
        <v>43474</v>
      </c>
      <c r="E2222" s="1"/>
      <c r="F2222" t="s">
        <v>59</v>
      </c>
      <c r="G2222" t="s">
        <v>8073</v>
      </c>
      <c r="H2222" t="s">
        <v>8074</v>
      </c>
      <c r="I2222" t="s">
        <v>98</v>
      </c>
      <c r="J2222" t="s">
        <v>32</v>
      </c>
      <c r="K2222" t="s">
        <v>33</v>
      </c>
      <c r="L2222" t="s">
        <v>51</v>
      </c>
      <c r="M2222" t="s">
        <v>35</v>
      </c>
      <c r="N2222" t="s">
        <v>36</v>
      </c>
      <c r="O2222" t="s">
        <v>37</v>
      </c>
      <c r="P2222" t="s">
        <v>65</v>
      </c>
      <c r="Q2222" t="s">
        <v>177</v>
      </c>
      <c r="R2222" s="1">
        <v>18570</v>
      </c>
      <c r="S2222" t="s">
        <v>7851</v>
      </c>
      <c r="T2222" t="s">
        <v>178</v>
      </c>
      <c r="U2222" t="s">
        <v>55</v>
      </c>
      <c r="V2222">
        <v>33659</v>
      </c>
      <c r="W2222" t="s">
        <v>56</v>
      </c>
      <c r="X2222" t="s">
        <v>75</v>
      </c>
      <c r="Y2222" t="s">
        <v>45</v>
      </c>
      <c r="Z2222">
        <v>5</v>
      </c>
    </row>
    <row r="2223" spans="1:26" x14ac:dyDescent="0.3">
      <c r="A2223">
        <v>2648</v>
      </c>
      <c r="B2223" t="s">
        <v>1941</v>
      </c>
      <c r="C2223" t="s">
        <v>2415</v>
      </c>
      <c r="D2223" s="1">
        <v>44835</v>
      </c>
      <c r="E2223" s="1"/>
      <c r="F2223" t="s">
        <v>59</v>
      </c>
      <c r="G2223" t="s">
        <v>8075</v>
      </c>
      <c r="H2223" t="s">
        <v>8076</v>
      </c>
      <c r="I2223" t="s">
        <v>118</v>
      </c>
      <c r="J2223" t="s">
        <v>32</v>
      </c>
      <c r="K2223" t="s">
        <v>52</v>
      </c>
      <c r="L2223" t="s">
        <v>51</v>
      </c>
      <c r="M2223" t="s">
        <v>52</v>
      </c>
      <c r="N2223" t="s">
        <v>36</v>
      </c>
      <c r="O2223" t="s">
        <v>37</v>
      </c>
      <c r="P2223" t="s">
        <v>65</v>
      </c>
      <c r="Q2223" t="s">
        <v>231</v>
      </c>
      <c r="R2223" s="1">
        <v>34520</v>
      </c>
      <c r="S2223" t="s">
        <v>7851</v>
      </c>
      <c r="T2223" t="s">
        <v>113</v>
      </c>
      <c r="U2223" t="s">
        <v>55</v>
      </c>
      <c r="V2223">
        <v>92454</v>
      </c>
      <c r="W2223" t="s">
        <v>74</v>
      </c>
      <c r="X2223" t="s">
        <v>84</v>
      </c>
      <c r="Y2223" t="s">
        <v>45</v>
      </c>
      <c r="Z2223">
        <v>2</v>
      </c>
    </row>
    <row r="2224" spans="1:26" x14ac:dyDescent="0.3">
      <c r="A2224">
        <v>2649</v>
      </c>
      <c r="B2224" t="s">
        <v>1462</v>
      </c>
      <c r="C2224" t="s">
        <v>6057</v>
      </c>
      <c r="D2224" s="1">
        <v>44102</v>
      </c>
      <c r="E2224" s="1">
        <v>45079</v>
      </c>
      <c r="F2224" t="s">
        <v>59</v>
      </c>
      <c r="G2224" t="s">
        <v>8077</v>
      </c>
      <c r="H2224" t="s">
        <v>8078</v>
      </c>
      <c r="I2224" t="s">
        <v>62</v>
      </c>
      <c r="J2224" t="s">
        <v>32</v>
      </c>
      <c r="K2224" t="s">
        <v>52</v>
      </c>
      <c r="L2224" t="s">
        <v>51</v>
      </c>
      <c r="M2224" t="s">
        <v>63</v>
      </c>
      <c r="N2224" t="s">
        <v>140</v>
      </c>
      <c r="O2224" t="s">
        <v>8079</v>
      </c>
      <c r="P2224" t="s">
        <v>65</v>
      </c>
      <c r="Q2224" t="s">
        <v>177</v>
      </c>
      <c r="R2224" s="1">
        <v>26744</v>
      </c>
      <c r="S2224" t="s">
        <v>7884</v>
      </c>
      <c r="T2224" t="s">
        <v>178</v>
      </c>
      <c r="U2224" t="s">
        <v>42</v>
      </c>
      <c r="V2224">
        <v>59871</v>
      </c>
      <c r="W2224" t="s">
        <v>43</v>
      </c>
      <c r="X2224" t="s">
        <v>44</v>
      </c>
      <c r="Y2224" t="s">
        <v>45</v>
      </c>
      <c r="Z2224">
        <v>4</v>
      </c>
    </row>
    <row r="2225" spans="1:26" x14ac:dyDescent="0.3">
      <c r="A2225">
        <v>2650</v>
      </c>
      <c r="B2225" t="s">
        <v>7155</v>
      </c>
      <c r="C2225" t="s">
        <v>6805</v>
      </c>
      <c r="D2225" s="1">
        <v>43419</v>
      </c>
      <c r="E2225" s="1"/>
      <c r="F2225" t="s">
        <v>3738</v>
      </c>
      <c r="G2225" t="s">
        <v>8080</v>
      </c>
      <c r="H2225" t="s">
        <v>8081</v>
      </c>
      <c r="I2225" t="s">
        <v>89</v>
      </c>
      <c r="J2225" t="s">
        <v>32</v>
      </c>
      <c r="K2225" t="s">
        <v>52</v>
      </c>
      <c r="L2225" t="s">
        <v>64</v>
      </c>
      <c r="M2225" t="s">
        <v>63</v>
      </c>
      <c r="N2225" t="s">
        <v>36</v>
      </c>
      <c r="O2225" t="s">
        <v>37</v>
      </c>
      <c r="P2225" t="s">
        <v>65</v>
      </c>
      <c r="Q2225" t="s">
        <v>177</v>
      </c>
      <c r="R2225" s="1">
        <v>23604</v>
      </c>
      <c r="S2225" t="s">
        <v>7861</v>
      </c>
      <c r="T2225" t="s">
        <v>419</v>
      </c>
      <c r="U2225" t="s">
        <v>42</v>
      </c>
      <c r="V2225">
        <v>28100</v>
      </c>
      <c r="W2225" t="s">
        <v>93</v>
      </c>
      <c r="X2225" t="s">
        <v>75</v>
      </c>
      <c r="Y2225" t="s">
        <v>45</v>
      </c>
      <c r="Z2225">
        <v>1</v>
      </c>
    </row>
    <row r="2226" spans="1:26" x14ac:dyDescent="0.3">
      <c r="A2226">
        <v>2651</v>
      </c>
      <c r="B2226" t="s">
        <v>4726</v>
      </c>
      <c r="C2226" t="s">
        <v>1405</v>
      </c>
      <c r="D2226" s="1">
        <v>44159</v>
      </c>
      <c r="E2226" s="1"/>
      <c r="F2226" t="s">
        <v>3738</v>
      </c>
      <c r="G2226" t="s">
        <v>8082</v>
      </c>
      <c r="H2226" t="s">
        <v>8083</v>
      </c>
      <c r="I2226" t="s">
        <v>31</v>
      </c>
      <c r="J2226" t="s">
        <v>32</v>
      </c>
      <c r="K2226" t="s">
        <v>33</v>
      </c>
      <c r="L2226" t="s">
        <v>34</v>
      </c>
      <c r="M2226" t="s">
        <v>63</v>
      </c>
      <c r="N2226" t="s">
        <v>36</v>
      </c>
      <c r="O2226" t="s">
        <v>37</v>
      </c>
      <c r="P2226" t="s">
        <v>65</v>
      </c>
      <c r="Q2226" t="s">
        <v>177</v>
      </c>
      <c r="R2226" s="1">
        <v>33665</v>
      </c>
      <c r="S2226" t="s">
        <v>7861</v>
      </c>
      <c r="T2226" t="s">
        <v>178</v>
      </c>
      <c r="U2226" t="s">
        <v>42</v>
      </c>
      <c r="V2226">
        <v>30181</v>
      </c>
      <c r="W2226" t="s">
        <v>56</v>
      </c>
      <c r="X2226" t="s">
        <v>104</v>
      </c>
      <c r="Y2226" t="s">
        <v>45</v>
      </c>
      <c r="Z2226">
        <v>2</v>
      </c>
    </row>
    <row r="2227" spans="1:26" x14ac:dyDescent="0.3">
      <c r="A2227">
        <v>2652</v>
      </c>
      <c r="B2227" t="s">
        <v>2835</v>
      </c>
      <c r="C2227" t="s">
        <v>3037</v>
      </c>
      <c r="D2227" s="1">
        <v>45116</v>
      </c>
      <c r="E2227" s="1">
        <v>45121</v>
      </c>
      <c r="F2227" t="s">
        <v>3738</v>
      </c>
      <c r="G2227" t="s">
        <v>8084</v>
      </c>
      <c r="H2227" t="s">
        <v>8085</v>
      </c>
      <c r="I2227" t="s">
        <v>133</v>
      </c>
      <c r="J2227" t="s">
        <v>32</v>
      </c>
      <c r="K2227" t="s">
        <v>33</v>
      </c>
      <c r="L2227" t="s">
        <v>34</v>
      </c>
      <c r="M2227" t="s">
        <v>35</v>
      </c>
      <c r="N2227" t="s">
        <v>175</v>
      </c>
      <c r="O2227" t="s">
        <v>8086</v>
      </c>
      <c r="P2227" t="s">
        <v>65</v>
      </c>
      <c r="Q2227" t="s">
        <v>66</v>
      </c>
      <c r="R2227" s="1">
        <v>19791</v>
      </c>
      <c r="S2227" t="s">
        <v>40</v>
      </c>
      <c r="T2227" t="s">
        <v>243</v>
      </c>
      <c r="U2227" t="s">
        <v>42</v>
      </c>
      <c r="V2227">
        <v>15228</v>
      </c>
      <c r="W2227" t="s">
        <v>74</v>
      </c>
      <c r="X2227" t="s">
        <v>44</v>
      </c>
      <c r="Y2227" t="s">
        <v>45</v>
      </c>
      <c r="Z2227">
        <v>4</v>
      </c>
    </row>
    <row r="2228" spans="1:26" x14ac:dyDescent="0.3">
      <c r="A2228">
        <v>2653</v>
      </c>
      <c r="B2228" t="s">
        <v>8087</v>
      </c>
      <c r="C2228" t="s">
        <v>378</v>
      </c>
      <c r="D2228" s="1">
        <v>45036</v>
      </c>
      <c r="E2228" s="1">
        <v>45054</v>
      </c>
      <c r="F2228" t="s">
        <v>59</v>
      </c>
      <c r="G2228" t="s">
        <v>8088</v>
      </c>
      <c r="H2228" t="s">
        <v>8089</v>
      </c>
      <c r="I2228" t="s">
        <v>168</v>
      </c>
      <c r="J2228" t="s">
        <v>32</v>
      </c>
      <c r="K2228" t="s">
        <v>63</v>
      </c>
      <c r="L2228" t="s">
        <v>34</v>
      </c>
      <c r="M2228" t="s">
        <v>52</v>
      </c>
      <c r="N2228" t="s">
        <v>140</v>
      </c>
      <c r="O2228" t="s">
        <v>8090</v>
      </c>
      <c r="P2228" t="s">
        <v>65</v>
      </c>
      <c r="Q2228" t="s">
        <v>305</v>
      </c>
      <c r="R2228" s="1">
        <v>16183</v>
      </c>
      <c r="S2228" t="s">
        <v>40</v>
      </c>
      <c r="T2228" t="s">
        <v>216</v>
      </c>
      <c r="U2228" t="s">
        <v>55</v>
      </c>
      <c r="V2228">
        <v>25594</v>
      </c>
      <c r="W2228" t="s">
        <v>43</v>
      </c>
      <c r="X2228" t="s">
        <v>44</v>
      </c>
      <c r="Y2228" t="s">
        <v>45</v>
      </c>
      <c r="Z2228">
        <v>1</v>
      </c>
    </row>
    <row r="2229" spans="1:26" x14ac:dyDescent="0.3">
      <c r="A2229">
        <v>2654</v>
      </c>
      <c r="B2229" t="s">
        <v>8091</v>
      </c>
      <c r="C2229" t="s">
        <v>1811</v>
      </c>
      <c r="D2229" s="1">
        <v>43699</v>
      </c>
      <c r="E2229" s="1">
        <v>43837</v>
      </c>
      <c r="F2229" t="s">
        <v>59</v>
      </c>
      <c r="G2229" t="s">
        <v>2984</v>
      </c>
      <c r="H2229" t="s">
        <v>8092</v>
      </c>
      <c r="I2229" t="s">
        <v>98</v>
      </c>
      <c r="J2229" t="s">
        <v>32</v>
      </c>
      <c r="K2229" t="s">
        <v>63</v>
      </c>
      <c r="L2229" t="s">
        <v>34</v>
      </c>
      <c r="M2229" t="s">
        <v>35</v>
      </c>
      <c r="N2229" t="s">
        <v>126</v>
      </c>
      <c r="O2229" t="s">
        <v>8093</v>
      </c>
      <c r="P2229" t="s">
        <v>65</v>
      </c>
      <c r="Q2229" t="s">
        <v>81</v>
      </c>
      <c r="R2229" s="1">
        <v>20279</v>
      </c>
      <c r="S2229" t="s">
        <v>40</v>
      </c>
      <c r="T2229" t="s">
        <v>216</v>
      </c>
      <c r="U2229" t="s">
        <v>55</v>
      </c>
      <c r="V2229">
        <v>97492</v>
      </c>
      <c r="W2229" t="s">
        <v>93</v>
      </c>
      <c r="X2229" t="s">
        <v>104</v>
      </c>
      <c r="Y2229" t="s">
        <v>45</v>
      </c>
      <c r="Z2229">
        <v>4</v>
      </c>
    </row>
    <row r="2230" spans="1:26" x14ac:dyDescent="0.3">
      <c r="A2230">
        <v>2655</v>
      </c>
      <c r="B2230" t="s">
        <v>5568</v>
      </c>
      <c r="C2230" t="s">
        <v>4755</v>
      </c>
      <c r="D2230" s="1">
        <v>44775</v>
      </c>
      <c r="E2230" s="1">
        <v>45023</v>
      </c>
      <c r="F2230" t="s">
        <v>59</v>
      </c>
      <c r="G2230" t="s">
        <v>8094</v>
      </c>
      <c r="H2230" t="s">
        <v>8095</v>
      </c>
      <c r="I2230" t="s">
        <v>118</v>
      </c>
      <c r="J2230" t="s">
        <v>32</v>
      </c>
      <c r="K2230" t="s">
        <v>33</v>
      </c>
      <c r="L2230" t="s">
        <v>51</v>
      </c>
      <c r="M2230" t="s">
        <v>52</v>
      </c>
      <c r="N2230" t="s">
        <v>175</v>
      </c>
      <c r="O2230" t="s">
        <v>8096</v>
      </c>
      <c r="P2230" t="s">
        <v>65</v>
      </c>
      <c r="Q2230" t="s">
        <v>81</v>
      </c>
      <c r="R2230" s="1">
        <v>23689</v>
      </c>
      <c r="S2230" t="s">
        <v>7868</v>
      </c>
      <c r="T2230" t="s">
        <v>243</v>
      </c>
      <c r="U2230" t="s">
        <v>55</v>
      </c>
      <c r="V2230">
        <v>48881</v>
      </c>
      <c r="W2230" t="s">
        <v>93</v>
      </c>
      <c r="X2230" t="s">
        <v>104</v>
      </c>
      <c r="Y2230" t="s">
        <v>45</v>
      </c>
      <c r="Z2230">
        <v>2</v>
      </c>
    </row>
    <row r="2231" spans="1:26" x14ac:dyDescent="0.3">
      <c r="A2231">
        <v>2656</v>
      </c>
      <c r="B2231" t="s">
        <v>5046</v>
      </c>
      <c r="C2231" t="s">
        <v>917</v>
      </c>
      <c r="D2231" s="1">
        <v>43404</v>
      </c>
      <c r="E2231" s="1">
        <v>43853</v>
      </c>
      <c r="F2231" t="s">
        <v>59</v>
      </c>
      <c r="G2231" t="s">
        <v>8097</v>
      </c>
      <c r="H2231" t="s">
        <v>8098</v>
      </c>
      <c r="I2231" t="s">
        <v>62</v>
      </c>
      <c r="J2231" t="s">
        <v>32</v>
      </c>
      <c r="K2231" t="s">
        <v>52</v>
      </c>
      <c r="L2231" t="s">
        <v>64</v>
      </c>
      <c r="M2231" t="s">
        <v>52</v>
      </c>
      <c r="N2231" t="s">
        <v>175</v>
      </c>
      <c r="O2231" t="s">
        <v>8099</v>
      </c>
      <c r="P2231" t="s">
        <v>65</v>
      </c>
      <c r="Q2231" t="s">
        <v>53</v>
      </c>
      <c r="R2231" s="1">
        <v>20861</v>
      </c>
      <c r="S2231" t="s">
        <v>7868</v>
      </c>
      <c r="T2231" t="s">
        <v>150</v>
      </c>
      <c r="U2231" t="s">
        <v>55</v>
      </c>
      <c r="V2231">
        <v>71509</v>
      </c>
      <c r="W2231" t="s">
        <v>56</v>
      </c>
      <c r="X2231" t="s">
        <v>75</v>
      </c>
      <c r="Y2231" t="s">
        <v>45</v>
      </c>
      <c r="Z2231">
        <v>4</v>
      </c>
    </row>
    <row r="2232" spans="1:26" x14ac:dyDescent="0.3">
      <c r="A2232">
        <v>2657</v>
      </c>
      <c r="B2232" t="s">
        <v>8100</v>
      </c>
      <c r="C2232" t="s">
        <v>1413</v>
      </c>
      <c r="D2232" s="1">
        <v>44523</v>
      </c>
      <c r="E2232" s="1">
        <v>44762</v>
      </c>
      <c r="F2232" t="s">
        <v>59</v>
      </c>
      <c r="G2232" t="s">
        <v>8101</v>
      </c>
      <c r="H2232" t="s">
        <v>8102</v>
      </c>
      <c r="I2232" t="s">
        <v>89</v>
      </c>
      <c r="J2232" t="s">
        <v>32</v>
      </c>
      <c r="K2232" t="s">
        <v>33</v>
      </c>
      <c r="L2232" t="s">
        <v>64</v>
      </c>
      <c r="M2232" t="s">
        <v>35</v>
      </c>
      <c r="N2232" t="s">
        <v>175</v>
      </c>
      <c r="O2232" t="s">
        <v>8103</v>
      </c>
      <c r="P2232" t="s">
        <v>65</v>
      </c>
      <c r="Q2232" t="s">
        <v>3213</v>
      </c>
      <c r="R2232" s="1">
        <v>34856</v>
      </c>
      <c r="S2232" t="s">
        <v>7868</v>
      </c>
      <c r="T2232" t="s">
        <v>243</v>
      </c>
      <c r="U2232" t="s">
        <v>55</v>
      </c>
      <c r="V2232">
        <v>27097</v>
      </c>
      <c r="W2232" t="s">
        <v>43</v>
      </c>
      <c r="X2232" t="s">
        <v>44</v>
      </c>
      <c r="Y2232" t="s">
        <v>45</v>
      </c>
      <c r="Z2232">
        <v>2</v>
      </c>
    </row>
    <row r="2233" spans="1:26" x14ac:dyDescent="0.3">
      <c r="A2233">
        <v>2658</v>
      </c>
      <c r="B2233" t="s">
        <v>6179</v>
      </c>
      <c r="C2233" t="s">
        <v>4845</v>
      </c>
      <c r="D2233" s="1">
        <v>45108</v>
      </c>
      <c r="E2233" s="1">
        <v>45128</v>
      </c>
      <c r="F2233" t="s">
        <v>59</v>
      </c>
      <c r="G2233" t="s">
        <v>8104</v>
      </c>
      <c r="H2233" t="s">
        <v>8105</v>
      </c>
      <c r="I2233" t="s">
        <v>31</v>
      </c>
      <c r="J2233" t="s">
        <v>32</v>
      </c>
      <c r="K2233" t="s">
        <v>63</v>
      </c>
      <c r="L2233" t="s">
        <v>51</v>
      </c>
      <c r="M2233" t="s">
        <v>35</v>
      </c>
      <c r="N2233" t="s">
        <v>99</v>
      </c>
      <c r="O2233" t="s">
        <v>8106</v>
      </c>
      <c r="P2233" t="s">
        <v>65</v>
      </c>
      <c r="Q2233" t="s">
        <v>111</v>
      </c>
      <c r="R2233" s="1">
        <v>22003</v>
      </c>
      <c r="S2233" t="s">
        <v>7868</v>
      </c>
      <c r="T2233" t="s">
        <v>103</v>
      </c>
      <c r="U2233" t="s">
        <v>55</v>
      </c>
      <c r="V2233">
        <v>74016</v>
      </c>
      <c r="W2233" t="s">
        <v>93</v>
      </c>
      <c r="X2233" t="s">
        <v>84</v>
      </c>
      <c r="Y2233" t="s">
        <v>45</v>
      </c>
      <c r="Z2233">
        <v>2</v>
      </c>
    </row>
    <row r="2234" spans="1:26" x14ac:dyDescent="0.3">
      <c r="A2234">
        <v>2659</v>
      </c>
      <c r="B2234" t="s">
        <v>978</v>
      </c>
      <c r="C2234" t="s">
        <v>4645</v>
      </c>
      <c r="D2234" s="1">
        <v>44760</v>
      </c>
      <c r="E2234" s="1"/>
      <c r="F2234" t="s">
        <v>59</v>
      </c>
      <c r="G2234" t="s">
        <v>8107</v>
      </c>
      <c r="H2234" t="s">
        <v>8108</v>
      </c>
      <c r="I2234" t="s">
        <v>133</v>
      </c>
      <c r="J2234" t="s">
        <v>32</v>
      </c>
      <c r="K2234" t="s">
        <v>52</v>
      </c>
      <c r="L2234" t="s">
        <v>64</v>
      </c>
      <c r="M2234" t="s">
        <v>35</v>
      </c>
      <c r="N2234" t="s">
        <v>36</v>
      </c>
      <c r="O2234" t="s">
        <v>37</v>
      </c>
      <c r="P2234" t="s">
        <v>65</v>
      </c>
      <c r="Q2234" t="s">
        <v>81</v>
      </c>
      <c r="R2234" s="1">
        <v>33067</v>
      </c>
      <c r="S2234" t="s">
        <v>7877</v>
      </c>
      <c r="T2234" t="s">
        <v>613</v>
      </c>
      <c r="U2234" t="s">
        <v>55</v>
      </c>
      <c r="V2234">
        <v>71519</v>
      </c>
      <c r="W2234" t="s">
        <v>93</v>
      </c>
      <c r="X2234" t="s">
        <v>75</v>
      </c>
      <c r="Y2234" t="s">
        <v>45</v>
      </c>
      <c r="Z2234">
        <v>2</v>
      </c>
    </row>
    <row r="2235" spans="1:26" x14ac:dyDescent="0.3">
      <c r="A2235">
        <v>2660</v>
      </c>
      <c r="B2235" t="s">
        <v>664</v>
      </c>
      <c r="C2235" t="s">
        <v>1211</v>
      </c>
      <c r="D2235" s="1">
        <v>43686</v>
      </c>
      <c r="E2235" s="1"/>
      <c r="F2235" t="s">
        <v>59</v>
      </c>
      <c r="G2235" t="s">
        <v>8109</v>
      </c>
      <c r="H2235" t="s">
        <v>8110</v>
      </c>
      <c r="I2235" t="s">
        <v>50</v>
      </c>
      <c r="J2235" t="s">
        <v>32</v>
      </c>
      <c r="K2235" t="s">
        <v>52</v>
      </c>
      <c r="L2235" t="s">
        <v>34</v>
      </c>
      <c r="M2235" t="s">
        <v>52</v>
      </c>
      <c r="N2235" t="s">
        <v>36</v>
      </c>
      <c r="O2235" t="s">
        <v>37</v>
      </c>
      <c r="P2235" t="s">
        <v>65</v>
      </c>
      <c r="Q2235" t="s">
        <v>286</v>
      </c>
      <c r="R2235" s="1">
        <v>21850</v>
      </c>
      <c r="S2235" t="s">
        <v>7893</v>
      </c>
      <c r="T2235" t="s">
        <v>287</v>
      </c>
      <c r="U2235" t="s">
        <v>55</v>
      </c>
      <c r="V2235">
        <v>33045</v>
      </c>
      <c r="W2235" t="s">
        <v>128</v>
      </c>
      <c r="X2235" t="s">
        <v>104</v>
      </c>
      <c r="Y2235" t="s">
        <v>45</v>
      </c>
      <c r="Z2235">
        <v>4</v>
      </c>
    </row>
    <row r="2236" spans="1:26" x14ac:dyDescent="0.3">
      <c r="A2236">
        <v>2661</v>
      </c>
      <c r="B2236" t="s">
        <v>8111</v>
      </c>
      <c r="C2236" t="s">
        <v>1206</v>
      </c>
      <c r="D2236" s="1">
        <v>44383</v>
      </c>
      <c r="E2236" s="1"/>
      <c r="F2236" t="s">
        <v>59</v>
      </c>
      <c r="G2236" t="s">
        <v>8112</v>
      </c>
      <c r="H2236" t="s">
        <v>8113</v>
      </c>
      <c r="I2236" t="s">
        <v>139</v>
      </c>
      <c r="J2236" t="s">
        <v>32</v>
      </c>
      <c r="K2236" t="s">
        <v>52</v>
      </c>
      <c r="L2236" t="s">
        <v>51</v>
      </c>
      <c r="M2236" t="s">
        <v>35</v>
      </c>
      <c r="N2236" t="s">
        <v>36</v>
      </c>
      <c r="O2236" t="s">
        <v>37</v>
      </c>
      <c r="P2236" t="s">
        <v>65</v>
      </c>
      <c r="Q2236" t="s">
        <v>111</v>
      </c>
      <c r="R2236" s="1">
        <v>25791</v>
      </c>
      <c r="S2236" t="s">
        <v>7893</v>
      </c>
      <c r="T2236" t="s">
        <v>613</v>
      </c>
      <c r="U2236" t="s">
        <v>55</v>
      </c>
      <c r="V2236">
        <v>65089</v>
      </c>
      <c r="W2236" t="s">
        <v>93</v>
      </c>
      <c r="X2236" t="s">
        <v>84</v>
      </c>
      <c r="Y2236" t="s">
        <v>45</v>
      </c>
      <c r="Z2236">
        <v>2</v>
      </c>
    </row>
    <row r="2237" spans="1:26" x14ac:dyDescent="0.3">
      <c r="A2237">
        <v>2662</v>
      </c>
      <c r="B2237" t="s">
        <v>4383</v>
      </c>
      <c r="C2237" t="s">
        <v>1059</v>
      </c>
      <c r="D2237" s="1">
        <v>44229</v>
      </c>
      <c r="E2237" s="1"/>
      <c r="F2237" t="s">
        <v>59</v>
      </c>
      <c r="G2237" t="s">
        <v>8114</v>
      </c>
      <c r="H2237" t="s">
        <v>8115</v>
      </c>
      <c r="I2237" t="s">
        <v>80</v>
      </c>
      <c r="J2237" t="s">
        <v>32</v>
      </c>
      <c r="K2237" t="s">
        <v>33</v>
      </c>
      <c r="L2237" t="s">
        <v>51</v>
      </c>
      <c r="M2237" t="s">
        <v>52</v>
      </c>
      <c r="N2237" t="s">
        <v>36</v>
      </c>
      <c r="O2237" t="s">
        <v>37</v>
      </c>
      <c r="P2237" t="s">
        <v>65</v>
      </c>
      <c r="Q2237" t="s">
        <v>81</v>
      </c>
      <c r="R2237" s="1">
        <v>16692</v>
      </c>
      <c r="S2237" t="s">
        <v>7851</v>
      </c>
      <c r="T2237" t="s">
        <v>226</v>
      </c>
      <c r="U2237" t="s">
        <v>55</v>
      </c>
      <c r="V2237">
        <v>94177</v>
      </c>
      <c r="W2237" t="s">
        <v>128</v>
      </c>
      <c r="X2237" t="s">
        <v>75</v>
      </c>
      <c r="Y2237" t="s">
        <v>45</v>
      </c>
      <c r="Z2237">
        <v>2</v>
      </c>
    </row>
    <row r="2238" spans="1:26" x14ac:dyDescent="0.3">
      <c r="A2238">
        <v>2663</v>
      </c>
      <c r="B2238" t="s">
        <v>6372</v>
      </c>
      <c r="C2238" t="s">
        <v>1732</v>
      </c>
      <c r="D2238" s="1">
        <v>44932</v>
      </c>
      <c r="E2238" s="1">
        <v>45041</v>
      </c>
      <c r="F2238" t="s">
        <v>59</v>
      </c>
      <c r="G2238" t="s">
        <v>8116</v>
      </c>
      <c r="H2238" t="s">
        <v>8117</v>
      </c>
      <c r="I2238" t="s">
        <v>168</v>
      </c>
      <c r="J2238" t="s">
        <v>32</v>
      </c>
      <c r="K2238" t="s">
        <v>52</v>
      </c>
      <c r="L2238" t="s">
        <v>64</v>
      </c>
      <c r="M2238" t="s">
        <v>52</v>
      </c>
      <c r="N2238" t="s">
        <v>126</v>
      </c>
      <c r="O2238" t="s">
        <v>8118</v>
      </c>
      <c r="P2238" t="s">
        <v>65</v>
      </c>
      <c r="Q2238" t="s">
        <v>148</v>
      </c>
      <c r="R2238" s="1">
        <v>26135</v>
      </c>
      <c r="S2238" t="s">
        <v>7851</v>
      </c>
      <c r="T2238" t="s">
        <v>103</v>
      </c>
      <c r="U2238" t="s">
        <v>55</v>
      </c>
      <c r="V2238">
        <v>51278</v>
      </c>
      <c r="W2238" t="s">
        <v>56</v>
      </c>
      <c r="X2238" t="s">
        <v>104</v>
      </c>
      <c r="Y2238" t="s">
        <v>45</v>
      </c>
      <c r="Z2238">
        <v>5</v>
      </c>
    </row>
    <row r="2239" spans="1:26" x14ac:dyDescent="0.3">
      <c r="A2239">
        <v>2664</v>
      </c>
      <c r="B2239" t="s">
        <v>8119</v>
      </c>
      <c r="C2239" t="s">
        <v>3191</v>
      </c>
      <c r="D2239" s="1">
        <v>44513</v>
      </c>
      <c r="E2239" s="1"/>
      <c r="F2239" t="s">
        <v>59</v>
      </c>
      <c r="G2239" t="s">
        <v>8120</v>
      </c>
      <c r="H2239" t="s">
        <v>8121</v>
      </c>
      <c r="I2239" t="s">
        <v>98</v>
      </c>
      <c r="J2239" t="s">
        <v>32</v>
      </c>
      <c r="K2239" t="s">
        <v>63</v>
      </c>
      <c r="L2239" t="s">
        <v>34</v>
      </c>
      <c r="M2239" t="s">
        <v>63</v>
      </c>
      <c r="N2239" t="s">
        <v>36</v>
      </c>
      <c r="O2239" t="s">
        <v>37</v>
      </c>
      <c r="P2239" t="s">
        <v>65</v>
      </c>
      <c r="Q2239" t="s">
        <v>177</v>
      </c>
      <c r="R2239" s="1">
        <v>22457</v>
      </c>
      <c r="S2239" t="s">
        <v>7851</v>
      </c>
      <c r="T2239" t="s">
        <v>243</v>
      </c>
      <c r="U2239" t="s">
        <v>55</v>
      </c>
      <c r="V2239">
        <v>14665</v>
      </c>
      <c r="W2239" t="s">
        <v>56</v>
      </c>
      <c r="X2239" t="s">
        <v>104</v>
      </c>
      <c r="Y2239" t="s">
        <v>45</v>
      </c>
      <c r="Z2239">
        <v>1</v>
      </c>
    </row>
    <row r="2240" spans="1:26" x14ac:dyDescent="0.3">
      <c r="A2240">
        <v>2665</v>
      </c>
      <c r="B2240" t="s">
        <v>8122</v>
      </c>
      <c r="C2240" t="s">
        <v>3579</v>
      </c>
      <c r="D2240" s="1">
        <v>43905</v>
      </c>
      <c r="E2240" s="1"/>
      <c r="F2240" t="s">
        <v>59</v>
      </c>
      <c r="G2240" t="s">
        <v>8123</v>
      </c>
      <c r="H2240" t="s">
        <v>8124</v>
      </c>
      <c r="I2240" t="s">
        <v>118</v>
      </c>
      <c r="J2240" t="s">
        <v>32</v>
      </c>
      <c r="K2240" t="s">
        <v>33</v>
      </c>
      <c r="L2240" t="s">
        <v>51</v>
      </c>
      <c r="M2240" t="s">
        <v>52</v>
      </c>
      <c r="N2240" t="s">
        <v>36</v>
      </c>
      <c r="O2240" t="s">
        <v>37</v>
      </c>
      <c r="P2240" t="s">
        <v>65</v>
      </c>
      <c r="Q2240" t="s">
        <v>148</v>
      </c>
      <c r="R2240" s="1">
        <v>33433</v>
      </c>
      <c r="S2240" t="s">
        <v>7884</v>
      </c>
      <c r="T2240" t="s">
        <v>150</v>
      </c>
      <c r="U2240" t="s">
        <v>55</v>
      </c>
      <c r="V2240">
        <v>33859</v>
      </c>
      <c r="W2240" t="s">
        <v>56</v>
      </c>
      <c r="X2240" t="s">
        <v>84</v>
      </c>
      <c r="Y2240" t="s">
        <v>45</v>
      </c>
      <c r="Z2240">
        <v>4</v>
      </c>
    </row>
    <row r="2241" spans="1:26" x14ac:dyDescent="0.3">
      <c r="A2241">
        <v>2666</v>
      </c>
      <c r="B2241" t="s">
        <v>3208</v>
      </c>
      <c r="C2241" t="s">
        <v>601</v>
      </c>
      <c r="D2241" s="1">
        <v>43411</v>
      </c>
      <c r="E2241" s="1">
        <v>44569</v>
      </c>
      <c r="F2241" t="s">
        <v>59</v>
      </c>
      <c r="G2241" t="s">
        <v>8125</v>
      </c>
      <c r="H2241" t="s">
        <v>8126</v>
      </c>
      <c r="I2241" t="s">
        <v>62</v>
      </c>
      <c r="J2241" t="s">
        <v>32</v>
      </c>
      <c r="K2241" t="s">
        <v>52</v>
      </c>
      <c r="L2241" t="s">
        <v>34</v>
      </c>
      <c r="M2241" t="s">
        <v>63</v>
      </c>
      <c r="N2241" t="s">
        <v>140</v>
      </c>
      <c r="O2241" t="s">
        <v>8127</v>
      </c>
      <c r="P2241" t="s">
        <v>65</v>
      </c>
      <c r="Q2241" t="s">
        <v>504</v>
      </c>
      <c r="R2241" s="1">
        <v>16821</v>
      </c>
      <c r="S2241" t="s">
        <v>7861</v>
      </c>
      <c r="T2241" t="s">
        <v>1062</v>
      </c>
      <c r="U2241" t="s">
        <v>42</v>
      </c>
      <c r="V2241">
        <v>91544</v>
      </c>
      <c r="W2241" t="s">
        <v>74</v>
      </c>
      <c r="X2241" t="s">
        <v>75</v>
      </c>
      <c r="Y2241" t="s">
        <v>45</v>
      </c>
      <c r="Z2241">
        <v>4</v>
      </c>
    </row>
    <row r="2242" spans="1:26" x14ac:dyDescent="0.3">
      <c r="A2242">
        <v>2667</v>
      </c>
      <c r="B2242" t="s">
        <v>8128</v>
      </c>
      <c r="C2242" t="s">
        <v>3838</v>
      </c>
      <c r="D2242" s="1">
        <v>43741</v>
      </c>
      <c r="E2242" s="1">
        <v>44433</v>
      </c>
      <c r="F2242" t="s">
        <v>3738</v>
      </c>
      <c r="G2242" t="s">
        <v>8129</v>
      </c>
      <c r="H2242" t="s">
        <v>8130</v>
      </c>
      <c r="I2242" t="s">
        <v>89</v>
      </c>
      <c r="J2242" t="s">
        <v>32</v>
      </c>
      <c r="K2242" t="s">
        <v>63</v>
      </c>
      <c r="L2242" t="s">
        <v>64</v>
      </c>
      <c r="M2242" t="s">
        <v>52</v>
      </c>
      <c r="N2242" t="s">
        <v>140</v>
      </c>
      <c r="O2242" t="s">
        <v>8131</v>
      </c>
      <c r="P2242" t="s">
        <v>65</v>
      </c>
      <c r="Q2242" t="s">
        <v>936</v>
      </c>
      <c r="R2242" s="1">
        <v>24023</v>
      </c>
      <c r="S2242" t="s">
        <v>7861</v>
      </c>
      <c r="T2242" t="s">
        <v>113</v>
      </c>
      <c r="U2242" t="s">
        <v>42</v>
      </c>
      <c r="V2242">
        <v>9760</v>
      </c>
      <c r="W2242" t="s">
        <v>74</v>
      </c>
      <c r="X2242" t="s">
        <v>44</v>
      </c>
      <c r="Y2242" t="s">
        <v>45</v>
      </c>
      <c r="Z2242">
        <v>2</v>
      </c>
    </row>
    <row r="2243" spans="1:26" x14ac:dyDescent="0.3">
      <c r="A2243">
        <v>2668</v>
      </c>
      <c r="B2243" t="s">
        <v>1214</v>
      </c>
      <c r="C2243" t="s">
        <v>3114</v>
      </c>
      <c r="D2243" s="1">
        <v>44785</v>
      </c>
      <c r="E2243" s="1">
        <v>45032</v>
      </c>
      <c r="F2243" t="s">
        <v>3738</v>
      </c>
      <c r="G2243" t="s">
        <v>8132</v>
      </c>
      <c r="H2243" t="s">
        <v>8133</v>
      </c>
      <c r="I2243" t="s">
        <v>31</v>
      </c>
      <c r="J2243" t="s">
        <v>32</v>
      </c>
      <c r="K2243" t="s">
        <v>33</v>
      </c>
      <c r="L2243" t="s">
        <v>34</v>
      </c>
      <c r="M2243" t="s">
        <v>52</v>
      </c>
      <c r="N2243" t="s">
        <v>126</v>
      </c>
      <c r="O2243" t="s">
        <v>8134</v>
      </c>
      <c r="P2243" t="s">
        <v>65</v>
      </c>
      <c r="Q2243" t="s">
        <v>81</v>
      </c>
      <c r="R2243" s="1">
        <v>28806</v>
      </c>
      <c r="S2243" t="s">
        <v>40</v>
      </c>
      <c r="T2243" t="s">
        <v>103</v>
      </c>
      <c r="U2243" t="s">
        <v>42</v>
      </c>
      <c r="V2243">
        <v>94176</v>
      </c>
      <c r="W2243" t="s">
        <v>128</v>
      </c>
      <c r="X2243" t="s">
        <v>84</v>
      </c>
      <c r="Y2243" t="s">
        <v>45</v>
      </c>
      <c r="Z2243">
        <v>2</v>
      </c>
    </row>
    <row r="2244" spans="1:26" x14ac:dyDescent="0.3">
      <c r="A2244">
        <v>2669</v>
      </c>
      <c r="B2244" t="s">
        <v>7042</v>
      </c>
      <c r="C2244" t="s">
        <v>1040</v>
      </c>
      <c r="D2244" s="1">
        <v>43456</v>
      </c>
      <c r="E2244" s="1"/>
      <c r="F2244" t="s">
        <v>3738</v>
      </c>
      <c r="G2244" t="s">
        <v>8135</v>
      </c>
      <c r="H2244" t="s">
        <v>8136</v>
      </c>
      <c r="I2244" t="s">
        <v>133</v>
      </c>
      <c r="J2244" t="s">
        <v>32</v>
      </c>
      <c r="K2244" t="s">
        <v>52</v>
      </c>
      <c r="L2244" t="s">
        <v>34</v>
      </c>
      <c r="M2244" t="s">
        <v>63</v>
      </c>
      <c r="N2244" t="s">
        <v>36</v>
      </c>
      <c r="O2244" t="s">
        <v>37</v>
      </c>
      <c r="P2244" t="s">
        <v>65</v>
      </c>
      <c r="Q2244" t="s">
        <v>90</v>
      </c>
      <c r="R2244" s="1">
        <v>19012</v>
      </c>
      <c r="S2244" t="s">
        <v>40</v>
      </c>
      <c r="T2244" t="s">
        <v>226</v>
      </c>
      <c r="U2244" t="s">
        <v>42</v>
      </c>
      <c r="V2244">
        <v>46445</v>
      </c>
      <c r="W2244" t="s">
        <v>93</v>
      </c>
      <c r="X2244" t="s">
        <v>75</v>
      </c>
      <c r="Y2244" t="s">
        <v>45</v>
      </c>
      <c r="Z2244">
        <v>1</v>
      </c>
    </row>
    <row r="2245" spans="1:26" x14ac:dyDescent="0.3">
      <c r="A2245">
        <v>2670</v>
      </c>
      <c r="B2245" t="s">
        <v>1586</v>
      </c>
      <c r="C2245" t="s">
        <v>3000</v>
      </c>
      <c r="D2245" s="1">
        <v>44282</v>
      </c>
      <c r="E2245" s="1"/>
      <c r="F2245" t="s">
        <v>59</v>
      </c>
      <c r="G2245" t="s">
        <v>8137</v>
      </c>
      <c r="H2245" t="s">
        <v>8138</v>
      </c>
      <c r="I2245" t="s">
        <v>168</v>
      </c>
      <c r="J2245" t="s">
        <v>32</v>
      </c>
      <c r="K2245" t="s">
        <v>52</v>
      </c>
      <c r="L2245" t="s">
        <v>51</v>
      </c>
      <c r="M2245" t="s">
        <v>63</v>
      </c>
      <c r="N2245" t="s">
        <v>36</v>
      </c>
      <c r="O2245" t="s">
        <v>37</v>
      </c>
      <c r="P2245" t="s">
        <v>65</v>
      </c>
      <c r="Q2245" t="s">
        <v>111</v>
      </c>
      <c r="R2245" s="1">
        <v>34399</v>
      </c>
      <c r="S2245" t="s">
        <v>40</v>
      </c>
      <c r="T2245" t="s">
        <v>113</v>
      </c>
      <c r="U2245" t="s">
        <v>55</v>
      </c>
      <c r="V2245">
        <v>54346</v>
      </c>
      <c r="W2245" t="s">
        <v>74</v>
      </c>
      <c r="X2245" t="s">
        <v>44</v>
      </c>
      <c r="Y2245" t="s">
        <v>45</v>
      </c>
      <c r="Z2245">
        <v>1</v>
      </c>
    </row>
    <row r="2246" spans="1:26" x14ac:dyDescent="0.3">
      <c r="A2246">
        <v>2671</v>
      </c>
      <c r="B2246" t="s">
        <v>8139</v>
      </c>
      <c r="C2246" t="s">
        <v>665</v>
      </c>
      <c r="D2246" s="1">
        <v>44760</v>
      </c>
      <c r="E2246" s="1"/>
      <c r="F2246" t="s">
        <v>59</v>
      </c>
      <c r="G2246" t="s">
        <v>8140</v>
      </c>
      <c r="H2246" t="s">
        <v>8141</v>
      </c>
      <c r="I2246" t="s">
        <v>98</v>
      </c>
      <c r="J2246" t="s">
        <v>32</v>
      </c>
      <c r="K2246" t="s">
        <v>52</v>
      </c>
      <c r="L2246" t="s">
        <v>34</v>
      </c>
      <c r="M2246" t="s">
        <v>35</v>
      </c>
      <c r="N2246" t="s">
        <v>36</v>
      </c>
      <c r="O2246" t="s">
        <v>37</v>
      </c>
      <c r="P2246" t="s">
        <v>65</v>
      </c>
      <c r="Q2246" t="s">
        <v>90</v>
      </c>
      <c r="R2246" s="1">
        <v>16246</v>
      </c>
      <c r="S2246" t="s">
        <v>40</v>
      </c>
      <c r="T2246" t="s">
        <v>178</v>
      </c>
      <c r="U2246" t="s">
        <v>55</v>
      </c>
      <c r="V2246">
        <v>10712</v>
      </c>
      <c r="W2246" t="s">
        <v>128</v>
      </c>
      <c r="X2246" t="s">
        <v>44</v>
      </c>
      <c r="Y2246" t="s">
        <v>45</v>
      </c>
      <c r="Z2246">
        <v>5</v>
      </c>
    </row>
    <row r="2247" spans="1:26" x14ac:dyDescent="0.3">
      <c r="A2247">
        <v>2672</v>
      </c>
      <c r="B2247" t="s">
        <v>8142</v>
      </c>
      <c r="C2247" t="s">
        <v>7556</v>
      </c>
      <c r="D2247" s="1">
        <v>43930</v>
      </c>
      <c r="E2247" s="1">
        <v>45052</v>
      </c>
      <c r="F2247" t="s">
        <v>59</v>
      </c>
      <c r="G2247" t="s">
        <v>8143</v>
      </c>
      <c r="H2247" t="s">
        <v>8144</v>
      </c>
      <c r="I2247" t="s">
        <v>118</v>
      </c>
      <c r="J2247" t="s">
        <v>32</v>
      </c>
      <c r="K2247" t="s">
        <v>33</v>
      </c>
      <c r="L2247" t="s">
        <v>51</v>
      </c>
      <c r="M2247" t="s">
        <v>63</v>
      </c>
      <c r="N2247" t="s">
        <v>99</v>
      </c>
      <c r="O2247" t="s">
        <v>8145</v>
      </c>
      <c r="P2247" t="s">
        <v>65</v>
      </c>
      <c r="Q2247" t="s">
        <v>231</v>
      </c>
      <c r="R2247" s="1">
        <v>36364</v>
      </c>
      <c r="S2247" t="s">
        <v>7868</v>
      </c>
      <c r="T2247" t="s">
        <v>113</v>
      </c>
      <c r="U2247" t="s">
        <v>55</v>
      </c>
      <c r="V2247">
        <v>3413</v>
      </c>
      <c r="W2247" t="s">
        <v>128</v>
      </c>
      <c r="X2247" t="s">
        <v>84</v>
      </c>
      <c r="Y2247" t="s">
        <v>45</v>
      </c>
      <c r="Z2247">
        <v>1</v>
      </c>
    </row>
    <row r="2248" spans="1:26" x14ac:dyDescent="0.3">
      <c r="A2248">
        <v>2673</v>
      </c>
      <c r="B2248" t="s">
        <v>5689</v>
      </c>
      <c r="C2248" t="s">
        <v>2253</v>
      </c>
      <c r="D2248" s="1">
        <v>44568</v>
      </c>
      <c r="E2248" s="1"/>
      <c r="F2248" t="s">
        <v>59</v>
      </c>
      <c r="G2248" t="s">
        <v>8146</v>
      </c>
      <c r="H2248" t="s">
        <v>8147</v>
      </c>
      <c r="I2248" t="s">
        <v>62</v>
      </c>
      <c r="J2248" t="s">
        <v>32</v>
      </c>
      <c r="K2248" t="s">
        <v>63</v>
      </c>
      <c r="L2248" t="s">
        <v>64</v>
      </c>
      <c r="M2248" t="s">
        <v>63</v>
      </c>
      <c r="N2248" t="s">
        <v>36</v>
      </c>
      <c r="O2248" t="s">
        <v>37</v>
      </c>
      <c r="P2248" t="s">
        <v>65</v>
      </c>
      <c r="Q2248" t="s">
        <v>148</v>
      </c>
      <c r="R2248" s="1">
        <v>36360</v>
      </c>
      <c r="S2248" t="s">
        <v>7868</v>
      </c>
      <c r="T2248" t="s">
        <v>150</v>
      </c>
      <c r="U2248" t="s">
        <v>55</v>
      </c>
      <c r="V2248">
        <v>80938</v>
      </c>
      <c r="W2248" t="s">
        <v>74</v>
      </c>
      <c r="X2248" t="s">
        <v>75</v>
      </c>
      <c r="Y2248" t="s">
        <v>45</v>
      </c>
      <c r="Z2248">
        <v>4</v>
      </c>
    </row>
    <row r="2249" spans="1:26" x14ac:dyDescent="0.3">
      <c r="A2249">
        <v>2674</v>
      </c>
      <c r="B2249" t="s">
        <v>416</v>
      </c>
      <c r="C2249" t="s">
        <v>267</v>
      </c>
      <c r="D2249" s="1">
        <v>44757</v>
      </c>
      <c r="E2249" s="1"/>
      <c r="F2249" t="s">
        <v>59</v>
      </c>
      <c r="G2249" t="s">
        <v>8148</v>
      </c>
      <c r="H2249" t="s">
        <v>8149</v>
      </c>
      <c r="I2249" t="s">
        <v>89</v>
      </c>
      <c r="J2249" t="s">
        <v>32</v>
      </c>
      <c r="K2249" t="s">
        <v>52</v>
      </c>
      <c r="L2249" t="s">
        <v>51</v>
      </c>
      <c r="M2249" t="s">
        <v>52</v>
      </c>
      <c r="N2249" t="s">
        <v>36</v>
      </c>
      <c r="O2249" t="s">
        <v>37</v>
      </c>
      <c r="P2249" t="s">
        <v>65</v>
      </c>
      <c r="Q2249" t="s">
        <v>231</v>
      </c>
      <c r="R2249" s="1">
        <v>25188</v>
      </c>
      <c r="S2249" t="s">
        <v>7868</v>
      </c>
      <c r="T2249" t="s">
        <v>113</v>
      </c>
      <c r="U2249" t="s">
        <v>55</v>
      </c>
      <c r="V2249">
        <v>31528</v>
      </c>
      <c r="W2249" t="s">
        <v>43</v>
      </c>
      <c r="X2249" t="s">
        <v>44</v>
      </c>
      <c r="Y2249" t="s">
        <v>45</v>
      </c>
      <c r="Z2249">
        <v>1</v>
      </c>
    </row>
    <row r="2250" spans="1:26" x14ac:dyDescent="0.3">
      <c r="A2250">
        <v>2675</v>
      </c>
      <c r="B2250" t="s">
        <v>276</v>
      </c>
      <c r="C2250" t="s">
        <v>8150</v>
      </c>
      <c r="D2250" s="1">
        <v>44164</v>
      </c>
      <c r="E2250" s="1">
        <v>44758</v>
      </c>
      <c r="F2250" t="s">
        <v>59</v>
      </c>
      <c r="G2250" t="s">
        <v>8151</v>
      </c>
      <c r="H2250" t="s">
        <v>8152</v>
      </c>
      <c r="I2250" t="s">
        <v>31</v>
      </c>
      <c r="J2250" t="s">
        <v>32</v>
      </c>
      <c r="K2250" t="s">
        <v>52</v>
      </c>
      <c r="L2250" t="s">
        <v>34</v>
      </c>
      <c r="M2250" t="s">
        <v>52</v>
      </c>
      <c r="N2250" t="s">
        <v>126</v>
      </c>
      <c r="O2250" t="s">
        <v>8153</v>
      </c>
      <c r="P2250" t="s">
        <v>65</v>
      </c>
      <c r="Q2250" t="s">
        <v>111</v>
      </c>
      <c r="R2250" s="1">
        <v>16960</v>
      </c>
      <c r="S2250" t="s">
        <v>7877</v>
      </c>
      <c r="T2250" t="s">
        <v>113</v>
      </c>
      <c r="U2250" t="s">
        <v>55</v>
      </c>
      <c r="V2250">
        <v>11366</v>
      </c>
      <c r="W2250" t="s">
        <v>56</v>
      </c>
      <c r="X2250" t="s">
        <v>104</v>
      </c>
      <c r="Y2250" t="s">
        <v>45</v>
      </c>
      <c r="Z2250">
        <v>5</v>
      </c>
    </row>
    <row r="2251" spans="1:26" x14ac:dyDescent="0.3">
      <c r="A2251">
        <v>2676</v>
      </c>
      <c r="B2251" t="s">
        <v>8154</v>
      </c>
      <c r="C2251" t="s">
        <v>2373</v>
      </c>
      <c r="D2251" s="1">
        <v>43544</v>
      </c>
      <c r="E2251" s="1">
        <v>44097</v>
      </c>
      <c r="F2251" t="s">
        <v>59</v>
      </c>
      <c r="G2251" t="s">
        <v>8155</v>
      </c>
      <c r="H2251" t="s">
        <v>8156</v>
      </c>
      <c r="I2251" t="s">
        <v>133</v>
      </c>
      <c r="J2251" t="s">
        <v>32</v>
      </c>
      <c r="K2251" t="s">
        <v>52</v>
      </c>
      <c r="L2251" t="s">
        <v>34</v>
      </c>
      <c r="M2251" t="s">
        <v>52</v>
      </c>
      <c r="N2251" t="s">
        <v>126</v>
      </c>
      <c r="O2251" t="s">
        <v>8157</v>
      </c>
      <c r="P2251" t="s">
        <v>65</v>
      </c>
      <c r="Q2251" t="s">
        <v>111</v>
      </c>
      <c r="R2251" s="1">
        <v>26512</v>
      </c>
      <c r="S2251" t="s">
        <v>7877</v>
      </c>
      <c r="T2251" t="s">
        <v>113</v>
      </c>
      <c r="U2251" t="s">
        <v>55</v>
      </c>
      <c r="V2251">
        <v>19248</v>
      </c>
      <c r="W2251" t="s">
        <v>128</v>
      </c>
      <c r="X2251" t="s">
        <v>75</v>
      </c>
      <c r="Y2251" t="s">
        <v>45</v>
      </c>
      <c r="Z2251">
        <v>2</v>
      </c>
    </row>
    <row r="2252" spans="1:26" x14ac:dyDescent="0.3">
      <c r="A2252">
        <v>2677</v>
      </c>
      <c r="B2252" t="s">
        <v>4726</v>
      </c>
      <c r="C2252" t="s">
        <v>47</v>
      </c>
      <c r="D2252" s="1">
        <v>43540</v>
      </c>
      <c r="E2252" s="1">
        <v>44569</v>
      </c>
      <c r="F2252" t="s">
        <v>59</v>
      </c>
      <c r="G2252" t="s">
        <v>8158</v>
      </c>
      <c r="H2252" t="s">
        <v>8159</v>
      </c>
      <c r="I2252" t="s">
        <v>50</v>
      </c>
      <c r="J2252" t="s">
        <v>32</v>
      </c>
      <c r="K2252" t="s">
        <v>33</v>
      </c>
      <c r="L2252" t="s">
        <v>64</v>
      </c>
      <c r="M2252" t="s">
        <v>63</v>
      </c>
      <c r="N2252" t="s">
        <v>126</v>
      </c>
      <c r="O2252" t="s">
        <v>8160</v>
      </c>
      <c r="P2252" t="s">
        <v>65</v>
      </c>
      <c r="Q2252" t="s">
        <v>148</v>
      </c>
      <c r="R2252" s="1">
        <v>33159</v>
      </c>
      <c r="S2252" t="s">
        <v>7893</v>
      </c>
      <c r="T2252" t="s">
        <v>184</v>
      </c>
      <c r="U2252" t="s">
        <v>55</v>
      </c>
      <c r="V2252">
        <v>8371</v>
      </c>
      <c r="W2252" t="s">
        <v>56</v>
      </c>
      <c r="X2252" t="s">
        <v>104</v>
      </c>
      <c r="Y2252" t="s">
        <v>45</v>
      </c>
      <c r="Z2252">
        <v>1</v>
      </c>
    </row>
    <row r="2253" spans="1:26" x14ac:dyDescent="0.3">
      <c r="A2253">
        <v>2678</v>
      </c>
      <c r="B2253" t="s">
        <v>4665</v>
      </c>
      <c r="C2253" t="s">
        <v>277</v>
      </c>
      <c r="D2253" s="1">
        <v>44346</v>
      </c>
      <c r="E2253" s="1"/>
      <c r="F2253" t="s">
        <v>59</v>
      </c>
      <c r="G2253" t="s">
        <v>8161</v>
      </c>
      <c r="H2253" t="s">
        <v>8162</v>
      </c>
      <c r="I2253" t="s">
        <v>139</v>
      </c>
      <c r="J2253" t="s">
        <v>32</v>
      </c>
      <c r="K2253" t="s">
        <v>63</v>
      </c>
      <c r="L2253" t="s">
        <v>34</v>
      </c>
      <c r="M2253" t="s">
        <v>52</v>
      </c>
      <c r="N2253" t="s">
        <v>36</v>
      </c>
      <c r="O2253" t="s">
        <v>37</v>
      </c>
      <c r="P2253" t="s">
        <v>65</v>
      </c>
      <c r="Q2253" t="s">
        <v>90</v>
      </c>
      <c r="R2253" s="1">
        <v>24228</v>
      </c>
      <c r="S2253" t="s">
        <v>7851</v>
      </c>
      <c r="T2253" t="s">
        <v>83</v>
      </c>
      <c r="U2253" t="s">
        <v>55</v>
      </c>
      <c r="V2253">
        <v>90990</v>
      </c>
      <c r="W2253" t="s">
        <v>43</v>
      </c>
      <c r="X2253" t="s">
        <v>75</v>
      </c>
      <c r="Y2253" t="s">
        <v>45</v>
      </c>
      <c r="Z2253">
        <v>5</v>
      </c>
    </row>
    <row r="2254" spans="1:26" x14ac:dyDescent="0.3">
      <c r="A2254">
        <v>2679</v>
      </c>
      <c r="B2254" t="s">
        <v>2492</v>
      </c>
      <c r="C2254" t="s">
        <v>2373</v>
      </c>
      <c r="D2254" s="1">
        <v>44882</v>
      </c>
      <c r="E2254" s="1"/>
      <c r="F2254" t="s">
        <v>59</v>
      </c>
      <c r="G2254" t="s">
        <v>8163</v>
      </c>
      <c r="H2254" t="s">
        <v>8164</v>
      </c>
      <c r="I2254" t="s">
        <v>80</v>
      </c>
      <c r="J2254" t="s">
        <v>32</v>
      </c>
      <c r="K2254" t="s">
        <v>33</v>
      </c>
      <c r="L2254" t="s">
        <v>51</v>
      </c>
      <c r="M2254" t="s">
        <v>52</v>
      </c>
      <c r="N2254" t="s">
        <v>36</v>
      </c>
      <c r="O2254" t="s">
        <v>37</v>
      </c>
      <c r="P2254" t="s">
        <v>65</v>
      </c>
      <c r="Q2254" t="s">
        <v>81</v>
      </c>
      <c r="R2254" s="1">
        <v>18921</v>
      </c>
      <c r="S2254" t="s">
        <v>7851</v>
      </c>
      <c r="T2254" t="s">
        <v>226</v>
      </c>
      <c r="U2254" t="s">
        <v>55</v>
      </c>
      <c r="V2254">
        <v>80607</v>
      </c>
      <c r="W2254" t="s">
        <v>56</v>
      </c>
      <c r="X2254" t="s">
        <v>104</v>
      </c>
      <c r="Y2254" t="s">
        <v>45</v>
      </c>
      <c r="Z2254">
        <v>5</v>
      </c>
    </row>
    <row r="2255" spans="1:26" x14ac:dyDescent="0.3">
      <c r="A2255">
        <v>2680</v>
      </c>
      <c r="B2255" t="s">
        <v>76</v>
      </c>
      <c r="C2255" t="s">
        <v>2319</v>
      </c>
      <c r="D2255" s="1">
        <v>44190</v>
      </c>
      <c r="E2255" s="1">
        <v>44473</v>
      </c>
      <c r="F2255" t="s">
        <v>59</v>
      </c>
      <c r="G2255" t="s">
        <v>8165</v>
      </c>
      <c r="H2255" t="s">
        <v>8166</v>
      </c>
      <c r="I2255" t="s">
        <v>168</v>
      </c>
      <c r="J2255" t="s">
        <v>32</v>
      </c>
      <c r="K2255" t="s">
        <v>33</v>
      </c>
      <c r="L2255" t="s">
        <v>51</v>
      </c>
      <c r="M2255" t="s">
        <v>63</v>
      </c>
      <c r="N2255" t="s">
        <v>99</v>
      </c>
      <c r="O2255" t="s">
        <v>8167</v>
      </c>
      <c r="P2255" t="s">
        <v>65</v>
      </c>
      <c r="Q2255" t="s">
        <v>936</v>
      </c>
      <c r="R2255" s="1">
        <v>17556</v>
      </c>
      <c r="S2255" t="s">
        <v>7851</v>
      </c>
      <c r="T2255" t="s">
        <v>113</v>
      </c>
      <c r="U2255" t="s">
        <v>55</v>
      </c>
      <c r="V2255">
        <v>30228</v>
      </c>
      <c r="W2255" t="s">
        <v>93</v>
      </c>
      <c r="X2255" t="s">
        <v>75</v>
      </c>
      <c r="Y2255" t="s">
        <v>45</v>
      </c>
      <c r="Z2255">
        <v>2</v>
      </c>
    </row>
    <row r="2256" spans="1:26" x14ac:dyDescent="0.3">
      <c r="A2256">
        <v>2681</v>
      </c>
      <c r="B2256" t="s">
        <v>5598</v>
      </c>
      <c r="C2256" t="s">
        <v>851</v>
      </c>
      <c r="D2256" s="1">
        <v>43998</v>
      </c>
      <c r="E2256" s="1">
        <v>44421</v>
      </c>
      <c r="F2256" t="s">
        <v>59</v>
      </c>
      <c r="G2256" t="s">
        <v>8168</v>
      </c>
      <c r="H2256" t="s">
        <v>8169</v>
      </c>
      <c r="I2256" t="s">
        <v>98</v>
      </c>
      <c r="J2256" t="s">
        <v>32</v>
      </c>
      <c r="K2256" t="s">
        <v>52</v>
      </c>
      <c r="L2256" t="s">
        <v>34</v>
      </c>
      <c r="M2256" t="s">
        <v>63</v>
      </c>
      <c r="N2256" t="s">
        <v>99</v>
      </c>
      <c r="O2256" t="s">
        <v>8170</v>
      </c>
      <c r="P2256" t="s">
        <v>65</v>
      </c>
      <c r="Q2256" t="s">
        <v>90</v>
      </c>
      <c r="R2256" s="1">
        <v>30716</v>
      </c>
      <c r="S2256" t="s">
        <v>7851</v>
      </c>
      <c r="T2256" t="s">
        <v>103</v>
      </c>
      <c r="U2256" t="s">
        <v>55</v>
      </c>
      <c r="V2256">
        <v>47652</v>
      </c>
      <c r="W2256" t="s">
        <v>93</v>
      </c>
      <c r="X2256" t="s">
        <v>84</v>
      </c>
      <c r="Y2256" t="s">
        <v>45</v>
      </c>
      <c r="Z2256">
        <v>1</v>
      </c>
    </row>
    <row r="2257" spans="1:26" x14ac:dyDescent="0.3">
      <c r="A2257">
        <v>2682</v>
      </c>
      <c r="B2257" t="s">
        <v>908</v>
      </c>
      <c r="C2257" t="s">
        <v>8171</v>
      </c>
      <c r="D2257" s="1">
        <v>44040</v>
      </c>
      <c r="E2257" s="1"/>
      <c r="F2257" t="s">
        <v>59</v>
      </c>
      <c r="G2257" t="s">
        <v>8172</v>
      </c>
      <c r="H2257" t="s">
        <v>8173</v>
      </c>
      <c r="I2257" t="s">
        <v>118</v>
      </c>
      <c r="J2257" t="s">
        <v>32</v>
      </c>
      <c r="K2257" t="s">
        <v>33</v>
      </c>
      <c r="L2257" t="s">
        <v>51</v>
      </c>
      <c r="M2257" t="s">
        <v>35</v>
      </c>
      <c r="N2257" t="s">
        <v>36</v>
      </c>
      <c r="O2257" t="s">
        <v>37</v>
      </c>
      <c r="P2257" t="s">
        <v>65</v>
      </c>
      <c r="Q2257" t="s">
        <v>90</v>
      </c>
      <c r="R2257" s="1">
        <v>27916</v>
      </c>
      <c r="S2257" t="s">
        <v>7884</v>
      </c>
      <c r="T2257" t="s">
        <v>6</v>
      </c>
      <c r="U2257" t="s">
        <v>55</v>
      </c>
      <c r="V2257">
        <v>73798</v>
      </c>
      <c r="W2257" t="s">
        <v>128</v>
      </c>
      <c r="X2257" t="s">
        <v>44</v>
      </c>
      <c r="Y2257" t="s">
        <v>45</v>
      </c>
      <c r="Z2257">
        <v>2</v>
      </c>
    </row>
    <row r="2258" spans="1:26" x14ac:dyDescent="0.3">
      <c r="A2258">
        <v>2683</v>
      </c>
      <c r="B2258" t="s">
        <v>2405</v>
      </c>
      <c r="C2258" t="s">
        <v>3627</v>
      </c>
      <c r="D2258" s="1">
        <v>44561</v>
      </c>
      <c r="E2258" s="1"/>
      <c r="F2258" t="s">
        <v>59</v>
      </c>
      <c r="G2258" t="s">
        <v>1484</v>
      </c>
      <c r="H2258" t="s">
        <v>8174</v>
      </c>
      <c r="I2258" t="s">
        <v>62</v>
      </c>
      <c r="J2258" t="s">
        <v>32</v>
      </c>
      <c r="K2258" t="s">
        <v>33</v>
      </c>
      <c r="L2258" t="s">
        <v>51</v>
      </c>
      <c r="M2258" t="s">
        <v>35</v>
      </c>
      <c r="N2258" t="s">
        <v>36</v>
      </c>
      <c r="O2258" t="s">
        <v>37</v>
      </c>
      <c r="P2258" t="s">
        <v>65</v>
      </c>
      <c r="Q2258" t="s">
        <v>81</v>
      </c>
      <c r="R2258" s="1">
        <v>19281</v>
      </c>
      <c r="S2258" t="s">
        <v>7861</v>
      </c>
      <c r="T2258" t="s">
        <v>83</v>
      </c>
      <c r="U2258" t="s">
        <v>42</v>
      </c>
      <c r="V2258">
        <v>86439</v>
      </c>
      <c r="W2258" t="s">
        <v>74</v>
      </c>
      <c r="X2258" t="s">
        <v>104</v>
      </c>
      <c r="Y2258" t="s">
        <v>45</v>
      </c>
      <c r="Z2258">
        <v>4</v>
      </c>
    </row>
    <row r="2259" spans="1:26" x14ac:dyDescent="0.3">
      <c r="A2259">
        <v>2684</v>
      </c>
      <c r="B2259" t="s">
        <v>6592</v>
      </c>
      <c r="C2259" t="s">
        <v>4984</v>
      </c>
      <c r="D2259" s="1">
        <v>44599</v>
      </c>
      <c r="E2259" s="1">
        <v>44987</v>
      </c>
      <c r="F2259" t="s">
        <v>3738</v>
      </c>
      <c r="G2259" t="s">
        <v>8175</v>
      </c>
      <c r="H2259" t="s">
        <v>8176</v>
      </c>
      <c r="I2259" t="s">
        <v>89</v>
      </c>
      <c r="J2259" t="s">
        <v>32</v>
      </c>
      <c r="K2259" t="s">
        <v>63</v>
      </c>
      <c r="L2259" t="s">
        <v>34</v>
      </c>
      <c r="M2259" t="s">
        <v>52</v>
      </c>
      <c r="N2259" t="s">
        <v>140</v>
      </c>
      <c r="O2259" t="s">
        <v>8177</v>
      </c>
      <c r="P2259" t="s">
        <v>65</v>
      </c>
      <c r="Q2259" t="s">
        <v>66</v>
      </c>
      <c r="R2259" s="1">
        <v>30596</v>
      </c>
      <c r="S2259" t="s">
        <v>40</v>
      </c>
      <c r="T2259" t="s">
        <v>243</v>
      </c>
      <c r="U2259" t="s">
        <v>42</v>
      </c>
      <c r="V2259">
        <v>60915</v>
      </c>
      <c r="W2259" t="s">
        <v>43</v>
      </c>
      <c r="X2259" t="s">
        <v>44</v>
      </c>
      <c r="Y2259" t="s">
        <v>45</v>
      </c>
      <c r="Z2259">
        <v>5</v>
      </c>
    </row>
    <row r="2260" spans="1:26" x14ac:dyDescent="0.3">
      <c r="A2260">
        <v>2685</v>
      </c>
      <c r="B2260" t="s">
        <v>1912</v>
      </c>
      <c r="C2260" t="s">
        <v>2827</v>
      </c>
      <c r="D2260" s="1">
        <v>44523</v>
      </c>
      <c r="E2260" s="1">
        <v>44649</v>
      </c>
      <c r="F2260" t="s">
        <v>3738</v>
      </c>
      <c r="G2260" t="s">
        <v>8178</v>
      </c>
      <c r="H2260" t="s">
        <v>8179</v>
      </c>
      <c r="I2260" t="s">
        <v>31</v>
      </c>
      <c r="J2260" t="s">
        <v>32</v>
      </c>
      <c r="K2260" t="s">
        <v>63</v>
      </c>
      <c r="L2260" t="s">
        <v>64</v>
      </c>
      <c r="M2260" t="s">
        <v>35</v>
      </c>
      <c r="N2260" t="s">
        <v>126</v>
      </c>
      <c r="O2260" t="s">
        <v>8180</v>
      </c>
      <c r="P2260" t="s">
        <v>65</v>
      </c>
      <c r="Q2260" t="s">
        <v>66</v>
      </c>
      <c r="R2260" s="1">
        <v>23597</v>
      </c>
      <c r="S2260" t="s">
        <v>40</v>
      </c>
      <c r="T2260" t="s">
        <v>6</v>
      </c>
      <c r="U2260" t="s">
        <v>42</v>
      </c>
      <c r="V2260">
        <v>9417</v>
      </c>
      <c r="W2260" t="s">
        <v>93</v>
      </c>
      <c r="X2260" t="s">
        <v>104</v>
      </c>
      <c r="Y2260" t="s">
        <v>45</v>
      </c>
      <c r="Z2260">
        <v>2</v>
      </c>
    </row>
    <row r="2261" spans="1:26" x14ac:dyDescent="0.3">
      <c r="A2261">
        <v>2686</v>
      </c>
      <c r="B2261" t="s">
        <v>1437</v>
      </c>
      <c r="C2261" t="s">
        <v>8181</v>
      </c>
      <c r="D2261" s="1">
        <v>44423</v>
      </c>
      <c r="E2261" s="1"/>
      <c r="F2261" t="s">
        <v>59</v>
      </c>
      <c r="G2261" t="s">
        <v>8182</v>
      </c>
      <c r="H2261" t="s">
        <v>8183</v>
      </c>
      <c r="I2261" t="s">
        <v>168</v>
      </c>
      <c r="J2261" t="s">
        <v>32</v>
      </c>
      <c r="K2261" t="s">
        <v>33</v>
      </c>
      <c r="L2261" t="s">
        <v>34</v>
      </c>
      <c r="M2261" t="s">
        <v>52</v>
      </c>
      <c r="N2261" t="s">
        <v>36</v>
      </c>
      <c r="O2261" t="s">
        <v>37</v>
      </c>
      <c r="P2261" t="s">
        <v>65</v>
      </c>
      <c r="Q2261" t="s">
        <v>177</v>
      </c>
      <c r="R2261" s="1">
        <v>20218</v>
      </c>
      <c r="S2261" t="s">
        <v>40</v>
      </c>
      <c r="T2261" t="s">
        <v>103</v>
      </c>
      <c r="U2261" t="s">
        <v>55</v>
      </c>
      <c r="V2261">
        <v>56247</v>
      </c>
      <c r="W2261" t="s">
        <v>74</v>
      </c>
      <c r="X2261" t="s">
        <v>75</v>
      </c>
      <c r="Y2261" t="s">
        <v>45</v>
      </c>
      <c r="Z2261">
        <v>4</v>
      </c>
    </row>
    <row r="2262" spans="1:26" x14ac:dyDescent="0.3">
      <c r="A2262">
        <v>2687</v>
      </c>
      <c r="B2262" t="s">
        <v>8184</v>
      </c>
      <c r="C2262" t="s">
        <v>2733</v>
      </c>
      <c r="D2262" s="1">
        <v>44368</v>
      </c>
      <c r="E2262" s="1"/>
      <c r="F2262" t="s">
        <v>59</v>
      </c>
      <c r="G2262" t="s">
        <v>8185</v>
      </c>
      <c r="H2262" t="s">
        <v>8186</v>
      </c>
      <c r="I2262" t="s">
        <v>98</v>
      </c>
      <c r="J2262" t="s">
        <v>32</v>
      </c>
      <c r="K2262" t="s">
        <v>52</v>
      </c>
      <c r="L2262" t="s">
        <v>51</v>
      </c>
      <c r="M2262" t="s">
        <v>63</v>
      </c>
      <c r="N2262" t="s">
        <v>36</v>
      </c>
      <c r="O2262" t="s">
        <v>37</v>
      </c>
      <c r="P2262" t="s">
        <v>65</v>
      </c>
      <c r="Q2262" t="s">
        <v>111</v>
      </c>
      <c r="R2262" s="1">
        <v>16512</v>
      </c>
      <c r="S2262" t="s">
        <v>7868</v>
      </c>
      <c r="T2262" t="s">
        <v>113</v>
      </c>
      <c r="U2262" t="s">
        <v>55</v>
      </c>
      <c r="V2262">
        <v>88522</v>
      </c>
      <c r="W2262" t="s">
        <v>43</v>
      </c>
      <c r="X2262" t="s">
        <v>75</v>
      </c>
      <c r="Y2262" t="s">
        <v>45</v>
      </c>
      <c r="Z2262">
        <v>2</v>
      </c>
    </row>
    <row r="2263" spans="1:26" x14ac:dyDescent="0.3">
      <c r="A2263">
        <v>2688</v>
      </c>
      <c r="B2263" t="s">
        <v>7715</v>
      </c>
      <c r="C2263" t="s">
        <v>5001</v>
      </c>
      <c r="D2263" s="1">
        <v>44240</v>
      </c>
      <c r="E2263" s="1"/>
      <c r="F2263" t="s">
        <v>59</v>
      </c>
      <c r="G2263" t="s">
        <v>8187</v>
      </c>
      <c r="H2263" t="s">
        <v>8188</v>
      </c>
      <c r="I2263" t="s">
        <v>118</v>
      </c>
      <c r="J2263" t="s">
        <v>32</v>
      </c>
      <c r="K2263" t="s">
        <v>33</v>
      </c>
      <c r="L2263" t="s">
        <v>64</v>
      </c>
      <c r="M2263" t="s">
        <v>63</v>
      </c>
      <c r="N2263" t="s">
        <v>36</v>
      </c>
      <c r="O2263" t="s">
        <v>37</v>
      </c>
      <c r="P2263" t="s">
        <v>65</v>
      </c>
      <c r="Q2263" t="s">
        <v>111</v>
      </c>
      <c r="R2263" s="1">
        <v>24512</v>
      </c>
      <c r="S2263" t="s">
        <v>7868</v>
      </c>
      <c r="T2263" t="s">
        <v>113</v>
      </c>
      <c r="U2263" t="s">
        <v>55</v>
      </c>
      <c r="V2263">
        <v>97840</v>
      </c>
      <c r="W2263" t="s">
        <v>93</v>
      </c>
      <c r="X2263" t="s">
        <v>84</v>
      </c>
      <c r="Y2263" t="s">
        <v>45</v>
      </c>
      <c r="Z2263">
        <v>1</v>
      </c>
    </row>
    <row r="2264" spans="1:26" x14ac:dyDescent="0.3">
      <c r="A2264">
        <v>2689</v>
      </c>
      <c r="B2264" t="s">
        <v>8189</v>
      </c>
      <c r="C2264" t="s">
        <v>1724</v>
      </c>
      <c r="D2264" s="1">
        <v>44193</v>
      </c>
      <c r="E2264" s="1"/>
      <c r="F2264" t="s">
        <v>59</v>
      </c>
      <c r="G2264" t="s">
        <v>8190</v>
      </c>
      <c r="H2264" t="s">
        <v>8191</v>
      </c>
      <c r="I2264" t="s">
        <v>62</v>
      </c>
      <c r="J2264" t="s">
        <v>32</v>
      </c>
      <c r="K2264" t="s">
        <v>52</v>
      </c>
      <c r="L2264" t="s">
        <v>34</v>
      </c>
      <c r="M2264" t="s">
        <v>52</v>
      </c>
      <c r="N2264" t="s">
        <v>36</v>
      </c>
      <c r="O2264" t="s">
        <v>37</v>
      </c>
      <c r="P2264" t="s">
        <v>65</v>
      </c>
      <c r="Q2264" t="s">
        <v>305</v>
      </c>
      <c r="R2264" s="1">
        <v>19853</v>
      </c>
      <c r="S2264" t="s">
        <v>7868</v>
      </c>
      <c r="T2264" t="s">
        <v>226</v>
      </c>
      <c r="U2264" t="s">
        <v>55</v>
      </c>
      <c r="V2264">
        <v>72339</v>
      </c>
      <c r="W2264" t="s">
        <v>74</v>
      </c>
      <c r="X2264" t="s">
        <v>75</v>
      </c>
      <c r="Y2264" t="s">
        <v>45</v>
      </c>
      <c r="Z2264">
        <v>1</v>
      </c>
    </row>
    <row r="2265" spans="1:26" x14ac:dyDescent="0.3">
      <c r="A2265">
        <v>2690</v>
      </c>
      <c r="B2265" t="s">
        <v>4934</v>
      </c>
      <c r="C2265" t="s">
        <v>8192</v>
      </c>
      <c r="D2265" s="1">
        <v>44663</v>
      </c>
      <c r="E2265" s="1">
        <v>44806</v>
      </c>
      <c r="F2265" t="s">
        <v>59</v>
      </c>
      <c r="G2265" t="s">
        <v>8193</v>
      </c>
      <c r="H2265" t="s">
        <v>8194</v>
      </c>
      <c r="I2265" t="s">
        <v>89</v>
      </c>
      <c r="J2265" t="s">
        <v>32</v>
      </c>
      <c r="K2265" t="s">
        <v>52</v>
      </c>
      <c r="L2265" t="s">
        <v>64</v>
      </c>
      <c r="M2265" t="s">
        <v>52</v>
      </c>
      <c r="N2265" t="s">
        <v>99</v>
      </c>
      <c r="O2265" t="s">
        <v>8195</v>
      </c>
      <c r="P2265" t="s">
        <v>65</v>
      </c>
      <c r="Q2265" t="s">
        <v>177</v>
      </c>
      <c r="R2265" s="1">
        <v>35534</v>
      </c>
      <c r="S2265" t="s">
        <v>7868</v>
      </c>
      <c r="T2265" t="s">
        <v>969</v>
      </c>
      <c r="U2265" t="s">
        <v>55</v>
      </c>
      <c r="V2265">
        <v>28406</v>
      </c>
      <c r="W2265" t="s">
        <v>93</v>
      </c>
      <c r="X2265" t="s">
        <v>84</v>
      </c>
      <c r="Y2265" t="s">
        <v>45</v>
      </c>
      <c r="Z2265">
        <v>4</v>
      </c>
    </row>
    <row r="2266" spans="1:26" x14ac:dyDescent="0.3">
      <c r="A2266">
        <v>2691</v>
      </c>
      <c r="B2266" t="s">
        <v>4344</v>
      </c>
      <c r="C2266" t="s">
        <v>4143</v>
      </c>
      <c r="D2266" s="1">
        <v>43467</v>
      </c>
      <c r="E2266" s="1"/>
      <c r="F2266" t="s">
        <v>59</v>
      </c>
      <c r="G2266" t="s">
        <v>8196</v>
      </c>
      <c r="H2266" t="s">
        <v>8197</v>
      </c>
      <c r="I2266" t="s">
        <v>31</v>
      </c>
      <c r="J2266" t="s">
        <v>32</v>
      </c>
      <c r="K2266" t="s">
        <v>52</v>
      </c>
      <c r="L2266" t="s">
        <v>34</v>
      </c>
      <c r="M2266" t="s">
        <v>63</v>
      </c>
      <c r="N2266" t="s">
        <v>36</v>
      </c>
      <c r="O2266" t="s">
        <v>37</v>
      </c>
      <c r="P2266" t="s">
        <v>65</v>
      </c>
      <c r="Q2266" t="s">
        <v>66</v>
      </c>
      <c r="R2266" s="1">
        <v>26632</v>
      </c>
      <c r="S2266" t="s">
        <v>7877</v>
      </c>
      <c r="T2266" t="s">
        <v>6</v>
      </c>
      <c r="U2266" t="s">
        <v>55</v>
      </c>
      <c r="V2266">
        <v>85311</v>
      </c>
      <c r="W2266" t="s">
        <v>93</v>
      </c>
      <c r="X2266" t="s">
        <v>44</v>
      </c>
      <c r="Y2266" t="s">
        <v>45</v>
      </c>
      <c r="Z2266">
        <v>1</v>
      </c>
    </row>
    <row r="2267" spans="1:26" x14ac:dyDescent="0.3">
      <c r="A2267">
        <v>2692</v>
      </c>
      <c r="B2267" t="s">
        <v>7778</v>
      </c>
      <c r="C2267" t="s">
        <v>354</v>
      </c>
      <c r="D2267" s="1">
        <v>44044</v>
      </c>
      <c r="E2267" s="1">
        <v>44835</v>
      </c>
      <c r="F2267" t="s">
        <v>59</v>
      </c>
      <c r="G2267" t="s">
        <v>8198</v>
      </c>
      <c r="H2267" t="s">
        <v>8199</v>
      </c>
      <c r="I2267" t="s">
        <v>133</v>
      </c>
      <c r="J2267" t="s">
        <v>32</v>
      </c>
      <c r="K2267" t="s">
        <v>63</v>
      </c>
      <c r="L2267" t="s">
        <v>51</v>
      </c>
      <c r="M2267" t="s">
        <v>63</v>
      </c>
      <c r="N2267" t="s">
        <v>175</v>
      </c>
      <c r="O2267" t="s">
        <v>8200</v>
      </c>
      <c r="P2267" t="s">
        <v>65</v>
      </c>
      <c r="Q2267" t="s">
        <v>794</v>
      </c>
      <c r="R2267" s="1">
        <v>35756</v>
      </c>
      <c r="S2267" t="s">
        <v>7893</v>
      </c>
      <c r="T2267" t="s">
        <v>226</v>
      </c>
      <c r="U2267" t="s">
        <v>55</v>
      </c>
      <c r="V2267">
        <v>97985</v>
      </c>
      <c r="W2267" t="s">
        <v>43</v>
      </c>
      <c r="X2267" t="s">
        <v>44</v>
      </c>
      <c r="Y2267" t="s">
        <v>45</v>
      </c>
      <c r="Z2267">
        <v>4</v>
      </c>
    </row>
    <row r="2268" spans="1:26" x14ac:dyDescent="0.3">
      <c r="A2268">
        <v>2693</v>
      </c>
      <c r="B2268" t="s">
        <v>8201</v>
      </c>
      <c r="C2268" t="s">
        <v>3076</v>
      </c>
      <c r="D2268" s="1">
        <v>44118</v>
      </c>
      <c r="E2268" s="1"/>
      <c r="F2268" t="s">
        <v>59</v>
      </c>
      <c r="G2268" t="s">
        <v>8202</v>
      </c>
      <c r="H2268" t="s">
        <v>8203</v>
      </c>
      <c r="I2268" t="s">
        <v>50</v>
      </c>
      <c r="J2268" t="s">
        <v>32</v>
      </c>
      <c r="K2268" t="s">
        <v>52</v>
      </c>
      <c r="L2268" t="s">
        <v>34</v>
      </c>
      <c r="M2268" t="s">
        <v>35</v>
      </c>
      <c r="N2268" t="s">
        <v>36</v>
      </c>
      <c r="O2268" t="s">
        <v>37</v>
      </c>
      <c r="P2268" t="s">
        <v>65</v>
      </c>
      <c r="Q2268" t="s">
        <v>66</v>
      </c>
      <c r="R2268" s="1">
        <v>32046</v>
      </c>
      <c r="S2268" t="s">
        <v>7893</v>
      </c>
      <c r="T2268" t="s">
        <v>67</v>
      </c>
      <c r="U2268" t="s">
        <v>55</v>
      </c>
      <c r="V2268">
        <v>52988</v>
      </c>
      <c r="W2268" t="s">
        <v>43</v>
      </c>
      <c r="X2268" t="s">
        <v>84</v>
      </c>
      <c r="Y2268" t="s">
        <v>45</v>
      </c>
      <c r="Z2268">
        <v>4</v>
      </c>
    </row>
    <row r="2269" spans="1:26" x14ac:dyDescent="0.3">
      <c r="A2269">
        <v>2694</v>
      </c>
      <c r="B2269" t="s">
        <v>8204</v>
      </c>
      <c r="C2269" t="s">
        <v>7655</v>
      </c>
      <c r="D2269" s="1">
        <v>45072</v>
      </c>
      <c r="E2269" s="1">
        <v>45121</v>
      </c>
      <c r="F2269" t="s">
        <v>59</v>
      </c>
      <c r="G2269" t="s">
        <v>8205</v>
      </c>
      <c r="H2269" t="s">
        <v>8206</v>
      </c>
      <c r="I2269" t="s">
        <v>139</v>
      </c>
      <c r="J2269" t="s">
        <v>32</v>
      </c>
      <c r="K2269" t="s">
        <v>63</v>
      </c>
      <c r="L2269" t="s">
        <v>34</v>
      </c>
      <c r="M2269" t="s">
        <v>63</v>
      </c>
      <c r="N2269" t="s">
        <v>99</v>
      </c>
      <c r="O2269" t="s">
        <v>8207</v>
      </c>
      <c r="P2269" t="s">
        <v>65</v>
      </c>
      <c r="Q2269" t="s">
        <v>111</v>
      </c>
      <c r="R2269" s="1">
        <v>29570</v>
      </c>
      <c r="S2269" t="s">
        <v>7851</v>
      </c>
      <c r="T2269" t="s">
        <v>184</v>
      </c>
      <c r="U2269" t="s">
        <v>55</v>
      </c>
      <c r="V2269">
        <v>16500</v>
      </c>
      <c r="W2269" t="s">
        <v>93</v>
      </c>
      <c r="X2269" t="s">
        <v>44</v>
      </c>
      <c r="Y2269" t="s">
        <v>45</v>
      </c>
      <c r="Z2269">
        <v>4</v>
      </c>
    </row>
    <row r="2270" spans="1:26" x14ac:dyDescent="0.3">
      <c r="A2270">
        <v>2695</v>
      </c>
      <c r="B2270" t="s">
        <v>4896</v>
      </c>
      <c r="C2270" t="s">
        <v>5467</v>
      </c>
      <c r="D2270" s="1">
        <v>44434</v>
      </c>
      <c r="E2270" s="1">
        <v>44890</v>
      </c>
      <c r="F2270" t="s">
        <v>59</v>
      </c>
      <c r="G2270" t="s">
        <v>8208</v>
      </c>
      <c r="H2270" t="s">
        <v>8209</v>
      </c>
      <c r="I2270" t="s">
        <v>80</v>
      </c>
      <c r="J2270" t="s">
        <v>32</v>
      </c>
      <c r="K2270" t="s">
        <v>63</v>
      </c>
      <c r="L2270" t="s">
        <v>51</v>
      </c>
      <c r="M2270" t="s">
        <v>35</v>
      </c>
      <c r="N2270" t="s">
        <v>140</v>
      </c>
      <c r="O2270" t="s">
        <v>8210</v>
      </c>
      <c r="P2270" t="s">
        <v>65</v>
      </c>
      <c r="Q2270" t="s">
        <v>794</v>
      </c>
      <c r="R2270" s="1">
        <v>22213</v>
      </c>
      <c r="S2270" t="s">
        <v>7851</v>
      </c>
      <c r="T2270" t="s">
        <v>83</v>
      </c>
      <c r="U2270" t="s">
        <v>55</v>
      </c>
      <c r="V2270">
        <v>70237</v>
      </c>
      <c r="W2270" t="s">
        <v>74</v>
      </c>
      <c r="X2270" t="s">
        <v>84</v>
      </c>
      <c r="Y2270" t="s">
        <v>45</v>
      </c>
      <c r="Z2270">
        <v>2</v>
      </c>
    </row>
    <row r="2271" spans="1:26" x14ac:dyDescent="0.3">
      <c r="A2271">
        <v>2696</v>
      </c>
      <c r="B2271" t="s">
        <v>1912</v>
      </c>
      <c r="C2271" t="s">
        <v>6057</v>
      </c>
      <c r="D2271" s="1">
        <v>44885</v>
      </c>
      <c r="E2271" s="1">
        <v>44965</v>
      </c>
      <c r="F2271" t="s">
        <v>59</v>
      </c>
      <c r="G2271" t="s">
        <v>8211</v>
      </c>
      <c r="H2271" t="s">
        <v>8212</v>
      </c>
      <c r="I2271" t="s">
        <v>168</v>
      </c>
      <c r="J2271" t="s">
        <v>32</v>
      </c>
      <c r="K2271" t="s">
        <v>33</v>
      </c>
      <c r="L2271" t="s">
        <v>51</v>
      </c>
      <c r="M2271" t="s">
        <v>35</v>
      </c>
      <c r="N2271" t="s">
        <v>140</v>
      </c>
      <c r="O2271" t="s">
        <v>8213</v>
      </c>
      <c r="P2271" t="s">
        <v>65</v>
      </c>
      <c r="Q2271" t="s">
        <v>177</v>
      </c>
      <c r="R2271" s="1">
        <v>19427</v>
      </c>
      <c r="S2271" t="s">
        <v>7851</v>
      </c>
      <c r="T2271" t="s">
        <v>243</v>
      </c>
      <c r="U2271" t="s">
        <v>55</v>
      </c>
      <c r="V2271">
        <v>18726</v>
      </c>
      <c r="W2271" t="s">
        <v>74</v>
      </c>
      <c r="X2271" t="s">
        <v>84</v>
      </c>
      <c r="Y2271" t="s">
        <v>45</v>
      </c>
      <c r="Z2271">
        <v>4</v>
      </c>
    </row>
    <row r="2272" spans="1:26" x14ac:dyDescent="0.3">
      <c r="A2272">
        <v>2697</v>
      </c>
      <c r="B2272" t="s">
        <v>574</v>
      </c>
      <c r="C2272" t="s">
        <v>1418</v>
      </c>
      <c r="D2272" s="1">
        <v>43883</v>
      </c>
      <c r="E2272" s="1"/>
      <c r="F2272" t="s">
        <v>59</v>
      </c>
      <c r="G2272" t="s">
        <v>8214</v>
      </c>
      <c r="H2272" t="s">
        <v>8215</v>
      </c>
      <c r="I2272" t="s">
        <v>98</v>
      </c>
      <c r="J2272" t="s">
        <v>32</v>
      </c>
      <c r="K2272" t="s">
        <v>63</v>
      </c>
      <c r="L2272" t="s">
        <v>51</v>
      </c>
      <c r="M2272" t="s">
        <v>63</v>
      </c>
      <c r="N2272" t="s">
        <v>36</v>
      </c>
      <c r="O2272" t="s">
        <v>37</v>
      </c>
      <c r="P2272" t="s">
        <v>65</v>
      </c>
      <c r="Q2272" t="s">
        <v>148</v>
      </c>
      <c r="R2272" s="1">
        <v>23415</v>
      </c>
      <c r="S2272" t="s">
        <v>7884</v>
      </c>
      <c r="T2272" t="s">
        <v>83</v>
      </c>
      <c r="U2272" t="s">
        <v>55</v>
      </c>
      <c r="V2272">
        <v>21341</v>
      </c>
      <c r="W2272" t="s">
        <v>43</v>
      </c>
      <c r="X2272" t="s">
        <v>84</v>
      </c>
      <c r="Y2272" t="s">
        <v>45</v>
      </c>
      <c r="Z2272">
        <v>1</v>
      </c>
    </row>
    <row r="2273" spans="1:26" x14ac:dyDescent="0.3">
      <c r="A2273">
        <v>2698</v>
      </c>
      <c r="B2273" t="s">
        <v>8216</v>
      </c>
      <c r="C2273" t="s">
        <v>5307</v>
      </c>
      <c r="D2273" s="1">
        <v>44290</v>
      </c>
      <c r="E2273" s="1"/>
      <c r="F2273" t="s">
        <v>59</v>
      </c>
      <c r="G2273" t="s">
        <v>8217</v>
      </c>
      <c r="H2273" t="s">
        <v>8218</v>
      </c>
      <c r="I2273" t="s">
        <v>118</v>
      </c>
      <c r="J2273" t="s">
        <v>32</v>
      </c>
      <c r="K2273" t="s">
        <v>33</v>
      </c>
      <c r="L2273" t="s">
        <v>64</v>
      </c>
      <c r="M2273" t="s">
        <v>63</v>
      </c>
      <c r="N2273" t="s">
        <v>36</v>
      </c>
      <c r="O2273" t="s">
        <v>37</v>
      </c>
      <c r="P2273" t="s">
        <v>65</v>
      </c>
      <c r="Q2273" t="s">
        <v>90</v>
      </c>
      <c r="R2273" s="1">
        <v>25235</v>
      </c>
      <c r="S2273" t="s">
        <v>7884</v>
      </c>
      <c r="T2273" t="s">
        <v>216</v>
      </c>
      <c r="U2273" t="s">
        <v>55</v>
      </c>
      <c r="V2273">
        <v>46549</v>
      </c>
      <c r="W2273" t="s">
        <v>56</v>
      </c>
      <c r="X2273" t="s">
        <v>75</v>
      </c>
      <c r="Y2273" t="s">
        <v>45</v>
      </c>
      <c r="Z2273">
        <v>4</v>
      </c>
    </row>
    <row r="2274" spans="1:26" x14ac:dyDescent="0.3">
      <c r="A2274">
        <v>2699</v>
      </c>
      <c r="B2274" t="s">
        <v>1409</v>
      </c>
      <c r="C2274" t="s">
        <v>1479</v>
      </c>
      <c r="D2274" s="1">
        <v>45143</v>
      </c>
      <c r="E2274" s="1"/>
      <c r="F2274" t="s">
        <v>59</v>
      </c>
      <c r="G2274" t="s">
        <v>8219</v>
      </c>
      <c r="H2274" t="s">
        <v>8220</v>
      </c>
      <c r="I2274" t="s">
        <v>62</v>
      </c>
      <c r="J2274" t="s">
        <v>32</v>
      </c>
      <c r="K2274" t="s">
        <v>33</v>
      </c>
      <c r="L2274" t="s">
        <v>34</v>
      </c>
      <c r="M2274" t="s">
        <v>35</v>
      </c>
      <c r="N2274" t="s">
        <v>36</v>
      </c>
      <c r="O2274" t="s">
        <v>37</v>
      </c>
      <c r="P2274" t="s">
        <v>65</v>
      </c>
      <c r="Q2274" t="s">
        <v>111</v>
      </c>
      <c r="R2274" s="1">
        <v>31283</v>
      </c>
      <c r="S2274" t="s">
        <v>7861</v>
      </c>
      <c r="T2274" t="s">
        <v>113</v>
      </c>
      <c r="U2274" t="s">
        <v>42</v>
      </c>
      <c r="V2274">
        <v>8797</v>
      </c>
      <c r="W2274" t="s">
        <v>74</v>
      </c>
      <c r="X2274" t="s">
        <v>84</v>
      </c>
      <c r="Y2274" t="s">
        <v>45</v>
      </c>
      <c r="Z2274">
        <v>5</v>
      </c>
    </row>
    <row r="2275" spans="1:26" x14ac:dyDescent="0.3">
      <c r="A2275">
        <v>2700</v>
      </c>
      <c r="B2275" t="s">
        <v>1278</v>
      </c>
      <c r="C2275" t="s">
        <v>1387</v>
      </c>
      <c r="D2275" s="1">
        <v>44936</v>
      </c>
      <c r="E2275" s="1">
        <v>45144</v>
      </c>
      <c r="F2275" t="s">
        <v>3738</v>
      </c>
      <c r="G2275" t="s">
        <v>8221</v>
      </c>
      <c r="H2275" t="s">
        <v>8222</v>
      </c>
      <c r="I2275" t="s">
        <v>89</v>
      </c>
      <c r="J2275" t="s">
        <v>32</v>
      </c>
      <c r="K2275" t="s">
        <v>63</v>
      </c>
      <c r="L2275" t="s">
        <v>64</v>
      </c>
      <c r="M2275" t="s">
        <v>35</v>
      </c>
      <c r="N2275" t="s">
        <v>126</v>
      </c>
      <c r="O2275" t="s">
        <v>8223</v>
      </c>
      <c r="P2275" t="s">
        <v>65</v>
      </c>
      <c r="Q2275" t="s">
        <v>177</v>
      </c>
      <c r="R2275" s="1">
        <v>33848</v>
      </c>
      <c r="S2275" t="s">
        <v>40</v>
      </c>
      <c r="T2275" t="s">
        <v>243</v>
      </c>
      <c r="U2275" t="s">
        <v>42</v>
      </c>
      <c r="V2275">
        <v>20560</v>
      </c>
      <c r="W2275" t="s">
        <v>74</v>
      </c>
      <c r="X2275" t="s">
        <v>75</v>
      </c>
      <c r="Y2275" t="s">
        <v>45</v>
      </c>
      <c r="Z2275">
        <v>4</v>
      </c>
    </row>
    <row r="2276" spans="1:26" x14ac:dyDescent="0.3">
      <c r="A2276">
        <v>2701</v>
      </c>
      <c r="B2276" t="s">
        <v>6729</v>
      </c>
      <c r="C2276" t="s">
        <v>1536</v>
      </c>
      <c r="D2276" s="1">
        <v>43574</v>
      </c>
      <c r="E2276" s="1"/>
      <c r="F2276" t="s">
        <v>3738</v>
      </c>
      <c r="G2276" t="s">
        <v>8224</v>
      </c>
      <c r="H2276" t="s">
        <v>8225</v>
      </c>
      <c r="I2276" t="s">
        <v>31</v>
      </c>
      <c r="J2276" t="s">
        <v>32</v>
      </c>
      <c r="K2276" t="s">
        <v>33</v>
      </c>
      <c r="L2276" t="s">
        <v>51</v>
      </c>
      <c r="M2276" t="s">
        <v>63</v>
      </c>
      <c r="N2276" t="s">
        <v>36</v>
      </c>
      <c r="O2276" t="s">
        <v>37</v>
      </c>
      <c r="P2276" t="s">
        <v>65</v>
      </c>
      <c r="Q2276" t="s">
        <v>90</v>
      </c>
      <c r="R2276" s="1">
        <v>21799</v>
      </c>
      <c r="S2276" t="s">
        <v>40</v>
      </c>
      <c r="T2276" t="s">
        <v>157</v>
      </c>
      <c r="U2276" t="s">
        <v>42</v>
      </c>
      <c r="V2276">
        <v>11623</v>
      </c>
      <c r="W2276" t="s">
        <v>93</v>
      </c>
      <c r="X2276" t="s">
        <v>84</v>
      </c>
      <c r="Y2276" t="s">
        <v>45</v>
      </c>
      <c r="Z2276">
        <v>5</v>
      </c>
    </row>
    <row r="2277" spans="1:26" x14ac:dyDescent="0.3">
      <c r="A2277">
        <v>2702</v>
      </c>
      <c r="B2277" t="s">
        <v>1740</v>
      </c>
      <c r="C2277" t="s">
        <v>1086</v>
      </c>
      <c r="D2277" s="1">
        <v>43740</v>
      </c>
      <c r="E2277" s="1"/>
      <c r="F2277" t="s">
        <v>59</v>
      </c>
      <c r="G2277" t="s">
        <v>8226</v>
      </c>
      <c r="H2277" t="s">
        <v>8227</v>
      </c>
      <c r="I2277" t="s">
        <v>89</v>
      </c>
      <c r="J2277" t="s">
        <v>32</v>
      </c>
      <c r="K2277" t="s">
        <v>33</v>
      </c>
      <c r="L2277" t="s">
        <v>64</v>
      </c>
      <c r="M2277" t="s">
        <v>63</v>
      </c>
      <c r="N2277" t="s">
        <v>36</v>
      </c>
      <c r="O2277" t="s">
        <v>37</v>
      </c>
      <c r="P2277" t="s">
        <v>65</v>
      </c>
      <c r="Q2277" t="s">
        <v>53</v>
      </c>
      <c r="R2277" s="1">
        <v>22907</v>
      </c>
      <c r="S2277" t="s">
        <v>40</v>
      </c>
      <c r="T2277" t="s">
        <v>226</v>
      </c>
      <c r="U2277" t="s">
        <v>55</v>
      </c>
      <c r="V2277">
        <v>80318</v>
      </c>
      <c r="W2277" t="s">
        <v>128</v>
      </c>
      <c r="X2277" t="s">
        <v>84</v>
      </c>
      <c r="Y2277" t="s">
        <v>45</v>
      </c>
      <c r="Z2277">
        <v>2</v>
      </c>
    </row>
    <row r="2278" spans="1:26" x14ac:dyDescent="0.3">
      <c r="A2278">
        <v>2703</v>
      </c>
      <c r="B2278" t="s">
        <v>8228</v>
      </c>
      <c r="C2278" t="s">
        <v>2377</v>
      </c>
      <c r="D2278" s="1">
        <v>43418</v>
      </c>
      <c r="E2278" s="1"/>
      <c r="F2278" t="s">
        <v>59</v>
      </c>
      <c r="G2278" t="s">
        <v>8229</v>
      </c>
      <c r="H2278" t="s">
        <v>8230</v>
      </c>
      <c r="I2278" t="s">
        <v>31</v>
      </c>
      <c r="J2278" t="s">
        <v>32</v>
      </c>
      <c r="K2278" t="s">
        <v>63</v>
      </c>
      <c r="L2278" t="s">
        <v>51</v>
      </c>
      <c r="M2278" t="s">
        <v>52</v>
      </c>
      <c r="N2278" t="s">
        <v>36</v>
      </c>
      <c r="O2278" t="s">
        <v>37</v>
      </c>
      <c r="P2278" t="s">
        <v>65</v>
      </c>
      <c r="Q2278" t="s">
        <v>81</v>
      </c>
      <c r="R2278" s="1">
        <v>31509</v>
      </c>
      <c r="S2278" t="s">
        <v>7868</v>
      </c>
      <c r="T2278" t="s">
        <v>83</v>
      </c>
      <c r="U2278" t="s">
        <v>55</v>
      </c>
      <c r="V2278">
        <v>37397</v>
      </c>
      <c r="W2278" t="s">
        <v>74</v>
      </c>
      <c r="X2278" t="s">
        <v>75</v>
      </c>
      <c r="Y2278" t="s">
        <v>45</v>
      </c>
      <c r="Z2278">
        <v>5</v>
      </c>
    </row>
    <row r="2279" spans="1:26" x14ac:dyDescent="0.3">
      <c r="A2279">
        <v>2704</v>
      </c>
      <c r="B2279" t="s">
        <v>6767</v>
      </c>
      <c r="C2279" t="s">
        <v>578</v>
      </c>
      <c r="D2279" s="1">
        <v>43857</v>
      </c>
      <c r="E2279" s="1">
        <v>44731</v>
      </c>
      <c r="F2279" t="s">
        <v>59</v>
      </c>
      <c r="G2279" t="s">
        <v>8231</v>
      </c>
      <c r="H2279" t="s">
        <v>8232</v>
      </c>
      <c r="I2279" t="s">
        <v>50</v>
      </c>
      <c r="J2279" t="s">
        <v>32</v>
      </c>
      <c r="K2279" t="s">
        <v>52</v>
      </c>
      <c r="L2279" t="s">
        <v>51</v>
      </c>
      <c r="M2279" t="s">
        <v>63</v>
      </c>
      <c r="N2279" t="s">
        <v>175</v>
      </c>
      <c r="O2279" t="s">
        <v>8233</v>
      </c>
      <c r="P2279" t="s">
        <v>65</v>
      </c>
      <c r="Q2279" t="s">
        <v>90</v>
      </c>
      <c r="R2279" s="1">
        <v>36006</v>
      </c>
      <c r="S2279" t="s">
        <v>7868</v>
      </c>
      <c r="T2279" t="s">
        <v>103</v>
      </c>
      <c r="U2279" t="s">
        <v>55</v>
      </c>
      <c r="V2279">
        <v>39020</v>
      </c>
      <c r="W2279" t="s">
        <v>93</v>
      </c>
      <c r="X2279" t="s">
        <v>44</v>
      </c>
      <c r="Y2279" t="s">
        <v>45</v>
      </c>
      <c r="Z2279">
        <v>4</v>
      </c>
    </row>
    <row r="2280" spans="1:26" x14ac:dyDescent="0.3">
      <c r="A2280">
        <v>2705</v>
      </c>
      <c r="B2280" t="s">
        <v>8234</v>
      </c>
      <c r="C2280" t="s">
        <v>7947</v>
      </c>
      <c r="D2280" s="1">
        <v>43408</v>
      </c>
      <c r="E2280" s="1"/>
      <c r="F2280" t="s">
        <v>59</v>
      </c>
      <c r="G2280" t="s">
        <v>8235</v>
      </c>
      <c r="H2280" t="s">
        <v>8236</v>
      </c>
      <c r="I2280" t="s">
        <v>139</v>
      </c>
      <c r="J2280" t="s">
        <v>32</v>
      </c>
      <c r="K2280" t="s">
        <v>63</v>
      </c>
      <c r="L2280" t="s">
        <v>64</v>
      </c>
      <c r="M2280" t="s">
        <v>35</v>
      </c>
      <c r="N2280" t="s">
        <v>36</v>
      </c>
      <c r="O2280" t="s">
        <v>37</v>
      </c>
      <c r="P2280" t="s">
        <v>65</v>
      </c>
      <c r="Q2280" t="s">
        <v>81</v>
      </c>
      <c r="R2280" s="1">
        <v>36823</v>
      </c>
      <c r="S2280" t="s">
        <v>7868</v>
      </c>
      <c r="T2280" t="s">
        <v>6</v>
      </c>
      <c r="U2280" t="s">
        <v>42</v>
      </c>
      <c r="V2280">
        <v>57908</v>
      </c>
      <c r="W2280" t="s">
        <v>56</v>
      </c>
      <c r="X2280" t="s">
        <v>104</v>
      </c>
      <c r="Y2280" t="s">
        <v>45</v>
      </c>
      <c r="Z2280">
        <v>2</v>
      </c>
    </row>
    <row r="2281" spans="1:26" x14ac:dyDescent="0.3">
      <c r="A2281">
        <v>2706</v>
      </c>
      <c r="B2281" t="s">
        <v>8237</v>
      </c>
      <c r="C2281" t="s">
        <v>1591</v>
      </c>
      <c r="D2281" s="1">
        <v>43447</v>
      </c>
      <c r="E2281" s="1">
        <v>43478</v>
      </c>
      <c r="F2281" t="s">
        <v>59</v>
      </c>
      <c r="G2281" t="s">
        <v>8238</v>
      </c>
      <c r="H2281" t="s">
        <v>8239</v>
      </c>
      <c r="I2281" t="s">
        <v>118</v>
      </c>
      <c r="J2281" t="s">
        <v>32</v>
      </c>
      <c r="K2281" t="s">
        <v>52</v>
      </c>
      <c r="L2281" t="s">
        <v>51</v>
      </c>
      <c r="M2281" t="s">
        <v>52</v>
      </c>
      <c r="N2281" t="s">
        <v>99</v>
      </c>
      <c r="O2281" t="s">
        <v>8240</v>
      </c>
      <c r="P2281" t="s">
        <v>65</v>
      </c>
      <c r="Q2281" t="s">
        <v>90</v>
      </c>
      <c r="R2281" s="1">
        <v>27661</v>
      </c>
      <c r="S2281" t="s">
        <v>7897</v>
      </c>
      <c r="T2281" t="s">
        <v>460</v>
      </c>
      <c r="U2281" t="s">
        <v>55</v>
      </c>
      <c r="V2281">
        <v>39922</v>
      </c>
      <c r="W2281" t="s">
        <v>128</v>
      </c>
      <c r="X2281" t="s">
        <v>44</v>
      </c>
      <c r="Y2281" t="s">
        <v>45</v>
      </c>
      <c r="Z2281">
        <v>2</v>
      </c>
    </row>
    <row r="2282" spans="1:26" x14ac:dyDescent="0.3">
      <c r="A2282">
        <v>2707</v>
      </c>
      <c r="B2282" t="s">
        <v>2033</v>
      </c>
      <c r="C2282" t="s">
        <v>2025</v>
      </c>
      <c r="D2282" s="1">
        <v>44893</v>
      </c>
      <c r="E2282" s="1"/>
      <c r="F2282" t="s">
        <v>59</v>
      </c>
      <c r="G2282" t="s">
        <v>8241</v>
      </c>
      <c r="H2282" t="s">
        <v>8242</v>
      </c>
      <c r="I2282" t="s">
        <v>62</v>
      </c>
      <c r="J2282" t="s">
        <v>32</v>
      </c>
      <c r="K2282" t="s">
        <v>63</v>
      </c>
      <c r="L2282" t="s">
        <v>64</v>
      </c>
      <c r="M2282" t="s">
        <v>52</v>
      </c>
      <c r="N2282" t="s">
        <v>36</v>
      </c>
      <c r="O2282" t="s">
        <v>37</v>
      </c>
      <c r="P2282" t="s">
        <v>65</v>
      </c>
      <c r="Q2282" t="s">
        <v>81</v>
      </c>
      <c r="R2282" s="1">
        <v>33836</v>
      </c>
      <c r="S2282" t="s">
        <v>7877</v>
      </c>
      <c r="T2282" t="s">
        <v>226</v>
      </c>
      <c r="U2282" t="s">
        <v>55</v>
      </c>
      <c r="V2282">
        <v>95876</v>
      </c>
      <c r="W2282" t="s">
        <v>43</v>
      </c>
      <c r="X2282" t="s">
        <v>84</v>
      </c>
      <c r="Y2282" t="s">
        <v>45</v>
      </c>
      <c r="Z2282">
        <v>4</v>
      </c>
    </row>
    <row r="2283" spans="1:26" x14ac:dyDescent="0.3">
      <c r="A2283">
        <v>2708</v>
      </c>
      <c r="B2283" t="s">
        <v>8243</v>
      </c>
      <c r="C2283" t="s">
        <v>2060</v>
      </c>
      <c r="D2283" s="1">
        <v>44720</v>
      </c>
      <c r="E2283" s="1">
        <v>44780</v>
      </c>
      <c r="F2283" t="s">
        <v>59</v>
      </c>
      <c r="G2283" t="s">
        <v>8244</v>
      </c>
      <c r="H2283" t="s">
        <v>8245</v>
      </c>
      <c r="I2283" t="s">
        <v>168</v>
      </c>
      <c r="J2283" t="s">
        <v>32</v>
      </c>
      <c r="K2283" t="s">
        <v>63</v>
      </c>
      <c r="L2283" t="s">
        <v>34</v>
      </c>
      <c r="M2283" t="s">
        <v>52</v>
      </c>
      <c r="N2283" t="s">
        <v>99</v>
      </c>
      <c r="O2283" t="s">
        <v>8246</v>
      </c>
      <c r="P2283" t="s">
        <v>65</v>
      </c>
      <c r="Q2283" t="s">
        <v>81</v>
      </c>
      <c r="R2283" s="1">
        <v>23954</v>
      </c>
      <c r="S2283" t="s">
        <v>7893</v>
      </c>
      <c r="T2283" t="s">
        <v>226</v>
      </c>
      <c r="U2283" t="s">
        <v>55</v>
      </c>
      <c r="V2283">
        <v>47846</v>
      </c>
      <c r="W2283" t="s">
        <v>128</v>
      </c>
      <c r="X2283" t="s">
        <v>84</v>
      </c>
      <c r="Y2283" t="s">
        <v>45</v>
      </c>
      <c r="Z2283">
        <v>2</v>
      </c>
    </row>
    <row r="2284" spans="1:26" x14ac:dyDescent="0.3">
      <c r="A2284">
        <v>2709</v>
      </c>
      <c r="B2284" t="s">
        <v>7337</v>
      </c>
      <c r="C2284" t="s">
        <v>2130</v>
      </c>
      <c r="D2284" s="1">
        <v>44654</v>
      </c>
      <c r="E2284" s="1"/>
      <c r="F2284" t="s">
        <v>59</v>
      </c>
      <c r="G2284" t="s">
        <v>8247</v>
      </c>
      <c r="H2284" t="s">
        <v>8248</v>
      </c>
      <c r="I2284" t="s">
        <v>133</v>
      </c>
      <c r="J2284" t="s">
        <v>32</v>
      </c>
      <c r="K2284" t="s">
        <v>63</v>
      </c>
      <c r="L2284" t="s">
        <v>51</v>
      </c>
      <c r="M2284" t="s">
        <v>63</v>
      </c>
      <c r="N2284" t="s">
        <v>36</v>
      </c>
      <c r="O2284" t="s">
        <v>37</v>
      </c>
      <c r="P2284" t="s">
        <v>65</v>
      </c>
      <c r="Q2284" t="s">
        <v>90</v>
      </c>
      <c r="R2284" s="1">
        <v>31075</v>
      </c>
      <c r="S2284" t="s">
        <v>7851</v>
      </c>
      <c r="T2284" t="s">
        <v>654</v>
      </c>
      <c r="U2284" t="s">
        <v>55</v>
      </c>
      <c r="V2284">
        <v>62350</v>
      </c>
      <c r="W2284" t="s">
        <v>128</v>
      </c>
      <c r="X2284" t="s">
        <v>84</v>
      </c>
      <c r="Y2284" t="s">
        <v>45</v>
      </c>
      <c r="Z2284">
        <v>2</v>
      </c>
    </row>
    <row r="2285" spans="1:26" x14ac:dyDescent="0.3">
      <c r="A2285">
        <v>2710</v>
      </c>
      <c r="B2285" t="s">
        <v>1098</v>
      </c>
      <c r="C2285" t="s">
        <v>4768</v>
      </c>
      <c r="D2285" s="1">
        <v>44620</v>
      </c>
      <c r="E2285" s="1"/>
      <c r="F2285" t="s">
        <v>59</v>
      </c>
      <c r="G2285" t="s">
        <v>8249</v>
      </c>
      <c r="H2285" t="s">
        <v>8250</v>
      </c>
      <c r="I2285" t="s">
        <v>80</v>
      </c>
      <c r="J2285" t="s">
        <v>32</v>
      </c>
      <c r="K2285" t="s">
        <v>52</v>
      </c>
      <c r="L2285" t="s">
        <v>34</v>
      </c>
      <c r="M2285" t="s">
        <v>63</v>
      </c>
      <c r="N2285" t="s">
        <v>36</v>
      </c>
      <c r="O2285" t="s">
        <v>37</v>
      </c>
      <c r="P2285" t="s">
        <v>65</v>
      </c>
      <c r="Q2285" t="s">
        <v>90</v>
      </c>
      <c r="R2285" s="1">
        <v>34438</v>
      </c>
      <c r="S2285" t="s">
        <v>7851</v>
      </c>
      <c r="T2285" t="s">
        <v>243</v>
      </c>
      <c r="U2285" t="s">
        <v>55</v>
      </c>
      <c r="V2285">
        <v>45874</v>
      </c>
      <c r="W2285" t="s">
        <v>93</v>
      </c>
      <c r="X2285" t="s">
        <v>75</v>
      </c>
      <c r="Y2285" t="s">
        <v>45</v>
      </c>
      <c r="Z2285">
        <v>5</v>
      </c>
    </row>
    <row r="2286" spans="1:26" x14ac:dyDescent="0.3">
      <c r="A2286">
        <v>2711</v>
      </c>
      <c r="B2286" t="s">
        <v>8251</v>
      </c>
      <c r="C2286" t="s">
        <v>987</v>
      </c>
      <c r="D2286" s="1">
        <v>44427</v>
      </c>
      <c r="E2286" s="1"/>
      <c r="F2286" t="s">
        <v>59</v>
      </c>
      <c r="G2286" t="s">
        <v>8252</v>
      </c>
      <c r="H2286" t="s">
        <v>8253</v>
      </c>
      <c r="I2286" t="s">
        <v>98</v>
      </c>
      <c r="J2286" t="s">
        <v>32</v>
      </c>
      <c r="K2286" t="s">
        <v>33</v>
      </c>
      <c r="L2286" t="s">
        <v>34</v>
      </c>
      <c r="M2286" t="s">
        <v>35</v>
      </c>
      <c r="N2286" t="s">
        <v>36</v>
      </c>
      <c r="O2286" t="s">
        <v>37</v>
      </c>
      <c r="P2286" t="s">
        <v>65</v>
      </c>
      <c r="Q2286" t="s">
        <v>90</v>
      </c>
      <c r="R2286" s="1">
        <v>26824</v>
      </c>
      <c r="S2286" t="s">
        <v>7851</v>
      </c>
      <c r="T2286" t="s">
        <v>103</v>
      </c>
      <c r="U2286" t="s">
        <v>55</v>
      </c>
      <c r="V2286">
        <v>54605</v>
      </c>
      <c r="W2286" t="s">
        <v>93</v>
      </c>
      <c r="X2286" t="s">
        <v>104</v>
      </c>
      <c r="Y2286" t="s">
        <v>45</v>
      </c>
      <c r="Z2286">
        <v>2</v>
      </c>
    </row>
    <row r="2287" spans="1:26" x14ac:dyDescent="0.3">
      <c r="A2287">
        <v>2712</v>
      </c>
      <c r="B2287" t="s">
        <v>4031</v>
      </c>
      <c r="C2287" t="s">
        <v>1983</v>
      </c>
      <c r="D2287" s="1">
        <v>43331</v>
      </c>
      <c r="E2287" s="1"/>
      <c r="F2287" t="s">
        <v>59</v>
      </c>
      <c r="G2287" t="s">
        <v>8254</v>
      </c>
      <c r="H2287" t="s">
        <v>8255</v>
      </c>
      <c r="I2287" t="s">
        <v>168</v>
      </c>
      <c r="J2287" t="s">
        <v>32</v>
      </c>
      <c r="K2287" t="s">
        <v>63</v>
      </c>
      <c r="L2287" t="s">
        <v>51</v>
      </c>
      <c r="M2287" t="s">
        <v>63</v>
      </c>
      <c r="N2287" t="s">
        <v>36</v>
      </c>
      <c r="O2287" t="s">
        <v>37</v>
      </c>
      <c r="P2287" t="s">
        <v>65</v>
      </c>
      <c r="Q2287" t="s">
        <v>81</v>
      </c>
      <c r="R2287" s="1">
        <v>33793</v>
      </c>
      <c r="S2287" t="s">
        <v>7884</v>
      </c>
      <c r="T2287" t="s">
        <v>226</v>
      </c>
      <c r="U2287" t="s">
        <v>55</v>
      </c>
      <c r="V2287">
        <v>42080</v>
      </c>
      <c r="W2287" t="s">
        <v>74</v>
      </c>
      <c r="X2287" t="s">
        <v>84</v>
      </c>
      <c r="Y2287" t="s">
        <v>45</v>
      </c>
      <c r="Z2287">
        <v>1</v>
      </c>
    </row>
    <row r="2288" spans="1:26" x14ac:dyDescent="0.3">
      <c r="A2288">
        <v>2713</v>
      </c>
      <c r="B2288" t="s">
        <v>4396</v>
      </c>
      <c r="C2288" t="s">
        <v>1428</v>
      </c>
      <c r="D2288" s="1">
        <v>43753</v>
      </c>
      <c r="E2288" s="1"/>
      <c r="F2288" t="s">
        <v>59</v>
      </c>
      <c r="G2288" t="s">
        <v>8256</v>
      </c>
      <c r="H2288" t="s">
        <v>8257</v>
      </c>
      <c r="I2288" t="s">
        <v>98</v>
      </c>
      <c r="J2288" t="s">
        <v>32</v>
      </c>
      <c r="K2288" t="s">
        <v>63</v>
      </c>
      <c r="L2288" t="s">
        <v>51</v>
      </c>
      <c r="M2288" t="s">
        <v>63</v>
      </c>
      <c r="N2288" t="s">
        <v>36</v>
      </c>
      <c r="O2288" t="s">
        <v>37</v>
      </c>
      <c r="P2288" t="s">
        <v>65</v>
      </c>
      <c r="Q2288" t="s">
        <v>53</v>
      </c>
      <c r="R2288" s="1">
        <v>35470</v>
      </c>
      <c r="S2288" t="s">
        <v>7884</v>
      </c>
      <c r="T2288" t="s">
        <v>226</v>
      </c>
      <c r="U2288" t="s">
        <v>55</v>
      </c>
      <c r="V2288">
        <v>92148</v>
      </c>
      <c r="W2288" t="s">
        <v>93</v>
      </c>
      <c r="X2288" t="s">
        <v>84</v>
      </c>
      <c r="Y2288" t="s">
        <v>45</v>
      </c>
      <c r="Z2288">
        <v>5</v>
      </c>
    </row>
    <row r="2289" spans="1:26" x14ac:dyDescent="0.3">
      <c r="A2289">
        <v>2714</v>
      </c>
      <c r="B2289" t="s">
        <v>4904</v>
      </c>
      <c r="C2289" t="s">
        <v>3655</v>
      </c>
      <c r="D2289" s="1">
        <v>44980</v>
      </c>
      <c r="E2289" s="1">
        <v>45036</v>
      </c>
      <c r="F2289" t="s">
        <v>59</v>
      </c>
      <c r="G2289" t="s">
        <v>8258</v>
      </c>
      <c r="H2289" t="s">
        <v>8259</v>
      </c>
      <c r="I2289" t="s">
        <v>118</v>
      </c>
      <c r="J2289" t="s">
        <v>32</v>
      </c>
      <c r="K2289" t="s">
        <v>52</v>
      </c>
      <c r="L2289" t="s">
        <v>34</v>
      </c>
      <c r="M2289" t="s">
        <v>35</v>
      </c>
      <c r="N2289" t="s">
        <v>126</v>
      </c>
      <c r="O2289" t="s">
        <v>8260</v>
      </c>
      <c r="P2289" t="s">
        <v>65</v>
      </c>
      <c r="Q2289" t="s">
        <v>90</v>
      </c>
      <c r="R2289" s="1">
        <v>26491</v>
      </c>
      <c r="S2289" t="s">
        <v>7861</v>
      </c>
      <c r="T2289" t="s">
        <v>281</v>
      </c>
      <c r="U2289" t="s">
        <v>55</v>
      </c>
      <c r="V2289">
        <v>3780</v>
      </c>
      <c r="W2289" t="s">
        <v>128</v>
      </c>
      <c r="X2289" t="s">
        <v>44</v>
      </c>
      <c r="Y2289" t="s">
        <v>45</v>
      </c>
      <c r="Z2289">
        <v>1</v>
      </c>
    </row>
    <row r="2290" spans="1:26" x14ac:dyDescent="0.3">
      <c r="A2290">
        <v>2715</v>
      </c>
      <c r="B2290" t="s">
        <v>1797</v>
      </c>
      <c r="C2290" t="s">
        <v>7905</v>
      </c>
      <c r="D2290" s="1">
        <v>44958</v>
      </c>
      <c r="E2290" s="1"/>
      <c r="F2290" t="s">
        <v>59</v>
      </c>
      <c r="G2290" t="s">
        <v>8261</v>
      </c>
      <c r="H2290" t="s">
        <v>8262</v>
      </c>
      <c r="I2290" t="s">
        <v>62</v>
      </c>
      <c r="J2290" t="s">
        <v>32</v>
      </c>
      <c r="K2290" t="s">
        <v>63</v>
      </c>
      <c r="L2290" t="s">
        <v>64</v>
      </c>
      <c r="M2290" t="s">
        <v>35</v>
      </c>
      <c r="N2290" t="s">
        <v>36</v>
      </c>
      <c r="O2290" t="s">
        <v>37</v>
      </c>
      <c r="P2290" t="s">
        <v>65</v>
      </c>
      <c r="Q2290" t="s">
        <v>90</v>
      </c>
      <c r="R2290" s="1">
        <v>34929</v>
      </c>
      <c r="S2290" t="s">
        <v>7861</v>
      </c>
      <c r="T2290" t="s">
        <v>243</v>
      </c>
      <c r="U2290" t="s">
        <v>42</v>
      </c>
      <c r="V2290">
        <v>44669</v>
      </c>
      <c r="W2290" t="s">
        <v>128</v>
      </c>
      <c r="X2290" t="s">
        <v>104</v>
      </c>
      <c r="Y2290" t="s">
        <v>45</v>
      </c>
      <c r="Z2290">
        <v>4</v>
      </c>
    </row>
    <row r="2291" spans="1:26" x14ac:dyDescent="0.3">
      <c r="A2291">
        <v>2716</v>
      </c>
      <c r="B2291" t="s">
        <v>8237</v>
      </c>
      <c r="C2291" t="s">
        <v>325</v>
      </c>
      <c r="D2291" s="1">
        <v>45053</v>
      </c>
      <c r="E2291" s="1"/>
      <c r="F2291" t="s">
        <v>3738</v>
      </c>
      <c r="G2291" t="s">
        <v>8263</v>
      </c>
      <c r="H2291" t="s">
        <v>8264</v>
      </c>
      <c r="I2291" t="s">
        <v>89</v>
      </c>
      <c r="J2291" t="s">
        <v>32</v>
      </c>
      <c r="K2291" t="s">
        <v>33</v>
      </c>
      <c r="L2291" t="s">
        <v>51</v>
      </c>
      <c r="M2291" t="s">
        <v>35</v>
      </c>
      <c r="N2291" t="s">
        <v>36</v>
      </c>
      <c r="O2291" t="s">
        <v>37</v>
      </c>
      <c r="P2291" t="s">
        <v>65</v>
      </c>
      <c r="Q2291" t="s">
        <v>119</v>
      </c>
      <c r="R2291" s="1">
        <v>25558</v>
      </c>
      <c r="S2291" t="s">
        <v>40</v>
      </c>
      <c r="T2291" t="s">
        <v>3478</v>
      </c>
      <c r="U2291" t="s">
        <v>42</v>
      </c>
      <c r="V2291">
        <v>22894</v>
      </c>
      <c r="W2291" t="s">
        <v>128</v>
      </c>
      <c r="X2291" t="s">
        <v>44</v>
      </c>
      <c r="Y2291" t="s">
        <v>45</v>
      </c>
      <c r="Z2291">
        <v>2</v>
      </c>
    </row>
    <row r="2292" spans="1:26" x14ac:dyDescent="0.3">
      <c r="A2292">
        <v>2717</v>
      </c>
      <c r="B2292" t="s">
        <v>3422</v>
      </c>
      <c r="C2292" t="s">
        <v>4577</v>
      </c>
      <c r="D2292" s="1">
        <v>43977</v>
      </c>
      <c r="E2292" s="1"/>
      <c r="F2292" t="s">
        <v>59</v>
      </c>
      <c r="G2292" t="s">
        <v>8265</v>
      </c>
      <c r="H2292" t="s">
        <v>8266</v>
      </c>
      <c r="I2292" t="s">
        <v>168</v>
      </c>
      <c r="J2292" t="s">
        <v>32</v>
      </c>
      <c r="K2292" t="s">
        <v>63</v>
      </c>
      <c r="L2292" t="s">
        <v>51</v>
      </c>
      <c r="M2292" t="s">
        <v>35</v>
      </c>
      <c r="N2292" t="s">
        <v>36</v>
      </c>
      <c r="O2292" t="s">
        <v>37</v>
      </c>
      <c r="P2292" t="s">
        <v>65</v>
      </c>
      <c r="Q2292" t="s">
        <v>90</v>
      </c>
      <c r="R2292" s="1">
        <v>35008</v>
      </c>
      <c r="S2292" t="s">
        <v>40</v>
      </c>
      <c r="T2292" t="s">
        <v>6</v>
      </c>
      <c r="U2292" t="s">
        <v>55</v>
      </c>
      <c r="V2292">
        <v>77267</v>
      </c>
      <c r="W2292" t="s">
        <v>93</v>
      </c>
      <c r="X2292" t="s">
        <v>104</v>
      </c>
      <c r="Y2292" t="s">
        <v>45</v>
      </c>
      <c r="Z2292">
        <v>1</v>
      </c>
    </row>
    <row r="2293" spans="1:26" x14ac:dyDescent="0.3">
      <c r="A2293">
        <v>2718</v>
      </c>
      <c r="B2293" t="s">
        <v>8267</v>
      </c>
      <c r="C2293" t="s">
        <v>4980</v>
      </c>
      <c r="D2293" s="1">
        <v>44601</v>
      </c>
      <c r="E2293" s="1"/>
      <c r="F2293" t="s">
        <v>59</v>
      </c>
      <c r="G2293" t="s">
        <v>8268</v>
      </c>
      <c r="H2293" t="s">
        <v>8269</v>
      </c>
      <c r="I2293" t="s">
        <v>98</v>
      </c>
      <c r="J2293" t="s">
        <v>32</v>
      </c>
      <c r="K2293" t="s">
        <v>52</v>
      </c>
      <c r="L2293" t="s">
        <v>51</v>
      </c>
      <c r="M2293" t="s">
        <v>52</v>
      </c>
      <c r="N2293" t="s">
        <v>36</v>
      </c>
      <c r="O2293" t="s">
        <v>37</v>
      </c>
      <c r="P2293" t="s">
        <v>65</v>
      </c>
      <c r="Q2293" t="s">
        <v>53</v>
      </c>
      <c r="R2293" s="1">
        <v>36186</v>
      </c>
      <c r="S2293" t="s">
        <v>7868</v>
      </c>
      <c r="T2293" t="s">
        <v>83</v>
      </c>
      <c r="U2293" t="s">
        <v>55</v>
      </c>
      <c r="V2293">
        <v>91638</v>
      </c>
      <c r="W2293" t="s">
        <v>74</v>
      </c>
      <c r="X2293" t="s">
        <v>84</v>
      </c>
      <c r="Y2293" t="s">
        <v>45</v>
      </c>
      <c r="Z2293">
        <v>5</v>
      </c>
    </row>
    <row r="2294" spans="1:26" x14ac:dyDescent="0.3">
      <c r="A2294">
        <v>2719</v>
      </c>
      <c r="B2294" t="s">
        <v>5418</v>
      </c>
      <c r="C2294" t="s">
        <v>5559</v>
      </c>
      <c r="D2294" s="1">
        <v>44732</v>
      </c>
      <c r="E2294" s="1">
        <v>45008</v>
      </c>
      <c r="F2294" t="s">
        <v>59</v>
      </c>
      <c r="G2294" t="s">
        <v>8270</v>
      </c>
      <c r="H2294" t="s">
        <v>8271</v>
      </c>
      <c r="I2294" t="s">
        <v>118</v>
      </c>
      <c r="J2294" t="s">
        <v>32</v>
      </c>
      <c r="K2294" t="s">
        <v>33</v>
      </c>
      <c r="L2294" t="s">
        <v>34</v>
      </c>
      <c r="M2294" t="s">
        <v>35</v>
      </c>
      <c r="N2294" t="s">
        <v>175</v>
      </c>
      <c r="O2294" t="s">
        <v>8272</v>
      </c>
      <c r="P2294" t="s">
        <v>65</v>
      </c>
      <c r="Q2294" t="s">
        <v>39</v>
      </c>
      <c r="R2294" s="1">
        <v>35106</v>
      </c>
      <c r="S2294" t="s">
        <v>7868</v>
      </c>
      <c r="T2294" t="s">
        <v>1506</v>
      </c>
      <c r="U2294" t="s">
        <v>55</v>
      </c>
      <c r="V2294">
        <v>35738</v>
      </c>
      <c r="W2294" t="s">
        <v>56</v>
      </c>
      <c r="X2294" t="s">
        <v>104</v>
      </c>
      <c r="Y2294" t="s">
        <v>45</v>
      </c>
      <c r="Z2294">
        <v>4</v>
      </c>
    </row>
    <row r="2295" spans="1:26" x14ac:dyDescent="0.3">
      <c r="A2295">
        <v>2720</v>
      </c>
      <c r="B2295" t="s">
        <v>8273</v>
      </c>
      <c r="C2295" t="s">
        <v>3273</v>
      </c>
      <c r="D2295" s="1">
        <v>44569</v>
      </c>
      <c r="E2295" s="1">
        <v>44807</v>
      </c>
      <c r="F2295" t="s">
        <v>59</v>
      </c>
      <c r="G2295" t="s">
        <v>8274</v>
      </c>
      <c r="H2295" t="s">
        <v>8275</v>
      </c>
      <c r="I2295" t="s">
        <v>62</v>
      </c>
      <c r="J2295" t="s">
        <v>32</v>
      </c>
      <c r="K2295" t="s">
        <v>33</v>
      </c>
      <c r="L2295" t="s">
        <v>51</v>
      </c>
      <c r="M2295" t="s">
        <v>35</v>
      </c>
      <c r="N2295" t="s">
        <v>140</v>
      </c>
      <c r="O2295" t="s">
        <v>8276</v>
      </c>
      <c r="P2295" t="s">
        <v>65</v>
      </c>
      <c r="Q2295" t="s">
        <v>90</v>
      </c>
      <c r="R2295" s="1">
        <v>34559</v>
      </c>
      <c r="S2295" t="s">
        <v>7897</v>
      </c>
      <c r="T2295" t="s">
        <v>582</v>
      </c>
      <c r="U2295" t="s">
        <v>42</v>
      </c>
      <c r="V2295">
        <v>26500</v>
      </c>
      <c r="W2295" t="s">
        <v>128</v>
      </c>
      <c r="X2295" t="s">
        <v>44</v>
      </c>
      <c r="Y2295" t="s">
        <v>45</v>
      </c>
      <c r="Z2295">
        <v>4</v>
      </c>
    </row>
    <row r="2296" spans="1:26" x14ac:dyDescent="0.3">
      <c r="A2296">
        <v>2721</v>
      </c>
      <c r="B2296" t="s">
        <v>927</v>
      </c>
      <c r="C2296" t="s">
        <v>1741</v>
      </c>
      <c r="D2296" s="1">
        <v>43891</v>
      </c>
      <c r="E2296" s="1"/>
      <c r="F2296" t="s">
        <v>59</v>
      </c>
      <c r="G2296" t="s">
        <v>8277</v>
      </c>
      <c r="H2296" t="s">
        <v>8278</v>
      </c>
      <c r="I2296" t="s">
        <v>89</v>
      </c>
      <c r="J2296" t="s">
        <v>32</v>
      </c>
      <c r="K2296" t="s">
        <v>63</v>
      </c>
      <c r="L2296" t="s">
        <v>51</v>
      </c>
      <c r="M2296" t="s">
        <v>63</v>
      </c>
      <c r="N2296" t="s">
        <v>36</v>
      </c>
      <c r="O2296" t="s">
        <v>37</v>
      </c>
      <c r="P2296" t="s">
        <v>65</v>
      </c>
      <c r="Q2296" t="s">
        <v>286</v>
      </c>
      <c r="R2296" s="1">
        <v>29905</v>
      </c>
      <c r="S2296" t="s">
        <v>7897</v>
      </c>
      <c r="T2296" t="s">
        <v>243</v>
      </c>
      <c r="U2296" t="s">
        <v>55</v>
      </c>
      <c r="V2296">
        <v>6085</v>
      </c>
      <c r="W2296" t="s">
        <v>56</v>
      </c>
      <c r="X2296" t="s">
        <v>84</v>
      </c>
      <c r="Y2296" t="s">
        <v>45</v>
      </c>
      <c r="Z2296">
        <v>4</v>
      </c>
    </row>
    <row r="2297" spans="1:26" x14ac:dyDescent="0.3">
      <c r="A2297">
        <v>2722</v>
      </c>
      <c r="B2297" t="s">
        <v>5399</v>
      </c>
      <c r="C2297" t="s">
        <v>5608</v>
      </c>
      <c r="D2297" s="1">
        <v>44109</v>
      </c>
      <c r="E2297" s="1"/>
      <c r="F2297" t="s">
        <v>59</v>
      </c>
      <c r="G2297" t="s">
        <v>8279</v>
      </c>
      <c r="H2297" t="s">
        <v>8280</v>
      </c>
      <c r="I2297" t="s">
        <v>31</v>
      </c>
      <c r="J2297" t="s">
        <v>32</v>
      </c>
      <c r="K2297" t="s">
        <v>33</v>
      </c>
      <c r="L2297" t="s">
        <v>34</v>
      </c>
      <c r="M2297" t="s">
        <v>35</v>
      </c>
      <c r="N2297" t="s">
        <v>36</v>
      </c>
      <c r="O2297" t="s">
        <v>37</v>
      </c>
      <c r="P2297" t="s">
        <v>65</v>
      </c>
      <c r="Q2297" t="s">
        <v>81</v>
      </c>
      <c r="R2297" s="1">
        <v>29191</v>
      </c>
      <c r="S2297" t="s">
        <v>7877</v>
      </c>
      <c r="T2297" t="s">
        <v>103</v>
      </c>
      <c r="U2297" t="s">
        <v>55</v>
      </c>
      <c r="V2297">
        <v>15704</v>
      </c>
      <c r="W2297" t="s">
        <v>43</v>
      </c>
      <c r="X2297" t="s">
        <v>75</v>
      </c>
      <c r="Y2297" t="s">
        <v>45</v>
      </c>
      <c r="Z2297">
        <v>2</v>
      </c>
    </row>
    <row r="2298" spans="1:26" x14ac:dyDescent="0.3">
      <c r="A2298">
        <v>2723</v>
      </c>
      <c r="B2298" t="s">
        <v>1689</v>
      </c>
      <c r="C2298" t="s">
        <v>4420</v>
      </c>
      <c r="D2298" s="1">
        <v>44328</v>
      </c>
      <c r="E2298" s="1">
        <v>44743</v>
      </c>
      <c r="F2298" t="s">
        <v>59</v>
      </c>
      <c r="G2298" t="s">
        <v>8281</v>
      </c>
      <c r="H2298" t="s">
        <v>8282</v>
      </c>
      <c r="I2298" t="s">
        <v>133</v>
      </c>
      <c r="J2298" t="s">
        <v>32</v>
      </c>
      <c r="K2298" t="s">
        <v>52</v>
      </c>
      <c r="L2298" t="s">
        <v>34</v>
      </c>
      <c r="M2298" t="s">
        <v>35</v>
      </c>
      <c r="N2298" t="s">
        <v>175</v>
      </c>
      <c r="O2298" t="s">
        <v>8283</v>
      </c>
      <c r="P2298" t="s">
        <v>65</v>
      </c>
      <c r="Q2298" t="s">
        <v>90</v>
      </c>
      <c r="R2298" s="1">
        <v>27470</v>
      </c>
      <c r="S2298" t="s">
        <v>7893</v>
      </c>
      <c r="T2298" t="s">
        <v>103</v>
      </c>
      <c r="U2298" t="s">
        <v>55</v>
      </c>
      <c r="V2298">
        <v>37293</v>
      </c>
      <c r="W2298" t="s">
        <v>43</v>
      </c>
      <c r="X2298" t="s">
        <v>44</v>
      </c>
      <c r="Y2298" t="s">
        <v>45</v>
      </c>
      <c r="Z2298">
        <v>2</v>
      </c>
    </row>
    <row r="2299" spans="1:26" x14ac:dyDescent="0.3">
      <c r="A2299">
        <v>2724</v>
      </c>
      <c r="B2299" t="s">
        <v>1462</v>
      </c>
      <c r="C2299" t="s">
        <v>4653</v>
      </c>
      <c r="D2299" s="1">
        <v>44927</v>
      </c>
      <c r="E2299" s="1">
        <v>45112</v>
      </c>
      <c r="F2299" t="s">
        <v>59</v>
      </c>
      <c r="G2299" t="s">
        <v>8284</v>
      </c>
      <c r="H2299" t="s">
        <v>8285</v>
      </c>
      <c r="I2299" t="s">
        <v>50</v>
      </c>
      <c r="J2299" t="s">
        <v>32</v>
      </c>
      <c r="K2299" t="s">
        <v>52</v>
      </c>
      <c r="L2299" t="s">
        <v>64</v>
      </c>
      <c r="M2299" t="s">
        <v>35</v>
      </c>
      <c r="N2299" t="s">
        <v>99</v>
      </c>
      <c r="O2299" t="s">
        <v>8286</v>
      </c>
      <c r="P2299" t="s">
        <v>65</v>
      </c>
      <c r="Q2299" t="s">
        <v>332</v>
      </c>
      <c r="R2299" s="1">
        <v>15721</v>
      </c>
      <c r="S2299" t="s">
        <v>7851</v>
      </c>
      <c r="T2299" t="s">
        <v>226</v>
      </c>
      <c r="U2299" t="s">
        <v>55</v>
      </c>
      <c r="V2299">
        <v>96396</v>
      </c>
      <c r="W2299" t="s">
        <v>74</v>
      </c>
      <c r="X2299" t="s">
        <v>104</v>
      </c>
      <c r="Y2299" t="s">
        <v>45</v>
      </c>
      <c r="Z2299">
        <v>1</v>
      </c>
    </row>
    <row r="2300" spans="1:26" x14ac:dyDescent="0.3">
      <c r="A2300">
        <v>2725</v>
      </c>
      <c r="B2300" t="s">
        <v>1374</v>
      </c>
      <c r="C2300" t="s">
        <v>7186</v>
      </c>
      <c r="D2300" s="1">
        <v>43787</v>
      </c>
      <c r="E2300" s="1"/>
      <c r="F2300" t="s">
        <v>59</v>
      </c>
      <c r="G2300" t="s">
        <v>8287</v>
      </c>
      <c r="H2300" t="s">
        <v>8288</v>
      </c>
      <c r="I2300" t="s">
        <v>139</v>
      </c>
      <c r="J2300" t="s">
        <v>32</v>
      </c>
      <c r="K2300" t="s">
        <v>33</v>
      </c>
      <c r="L2300" t="s">
        <v>64</v>
      </c>
      <c r="M2300" t="s">
        <v>63</v>
      </c>
      <c r="N2300" t="s">
        <v>36</v>
      </c>
      <c r="O2300" t="s">
        <v>37</v>
      </c>
      <c r="P2300" t="s">
        <v>65</v>
      </c>
      <c r="Q2300" t="s">
        <v>90</v>
      </c>
      <c r="R2300" s="1">
        <v>25405</v>
      </c>
      <c r="S2300" t="s">
        <v>7851</v>
      </c>
      <c r="T2300" t="s">
        <v>83</v>
      </c>
      <c r="U2300" t="s">
        <v>55</v>
      </c>
      <c r="V2300">
        <v>25528</v>
      </c>
      <c r="W2300" t="s">
        <v>43</v>
      </c>
      <c r="X2300" t="s">
        <v>75</v>
      </c>
      <c r="Y2300" t="s">
        <v>45</v>
      </c>
      <c r="Z2300">
        <v>4</v>
      </c>
    </row>
    <row r="2301" spans="1:26" x14ac:dyDescent="0.3">
      <c r="A2301">
        <v>2726</v>
      </c>
      <c r="B2301" t="s">
        <v>970</v>
      </c>
      <c r="C2301" t="s">
        <v>2632</v>
      </c>
      <c r="D2301" s="1">
        <v>44328</v>
      </c>
      <c r="E2301" s="1">
        <v>44507</v>
      </c>
      <c r="F2301" t="s">
        <v>59</v>
      </c>
      <c r="G2301" t="s">
        <v>8289</v>
      </c>
      <c r="H2301" t="s">
        <v>8290</v>
      </c>
      <c r="I2301" t="s">
        <v>80</v>
      </c>
      <c r="J2301" t="s">
        <v>32</v>
      </c>
      <c r="K2301" t="s">
        <v>33</v>
      </c>
      <c r="L2301" t="s">
        <v>64</v>
      </c>
      <c r="M2301" t="s">
        <v>63</v>
      </c>
      <c r="N2301" t="s">
        <v>140</v>
      </c>
      <c r="O2301" t="s">
        <v>8291</v>
      </c>
      <c r="P2301" t="s">
        <v>65</v>
      </c>
      <c r="Q2301" t="s">
        <v>305</v>
      </c>
      <c r="R2301" s="1">
        <v>25987</v>
      </c>
      <c r="S2301" t="s">
        <v>7884</v>
      </c>
      <c r="T2301" t="s">
        <v>352</v>
      </c>
      <c r="U2301" t="s">
        <v>55</v>
      </c>
      <c r="V2301">
        <v>20036</v>
      </c>
      <c r="W2301" t="s">
        <v>128</v>
      </c>
      <c r="X2301" t="s">
        <v>75</v>
      </c>
      <c r="Y2301" t="s">
        <v>45</v>
      </c>
      <c r="Z2301">
        <v>2</v>
      </c>
    </row>
    <row r="2302" spans="1:26" x14ac:dyDescent="0.3">
      <c r="A2302">
        <v>2727</v>
      </c>
      <c r="B2302" t="s">
        <v>26</v>
      </c>
      <c r="C2302" t="s">
        <v>1036</v>
      </c>
      <c r="D2302" s="1">
        <v>43875</v>
      </c>
      <c r="E2302" s="1">
        <v>44551</v>
      </c>
      <c r="F2302" t="s">
        <v>59</v>
      </c>
      <c r="G2302" t="s">
        <v>8292</v>
      </c>
      <c r="H2302" t="s">
        <v>8293</v>
      </c>
      <c r="I2302" t="s">
        <v>168</v>
      </c>
      <c r="J2302" t="s">
        <v>32</v>
      </c>
      <c r="K2302" t="s">
        <v>33</v>
      </c>
      <c r="L2302" t="s">
        <v>34</v>
      </c>
      <c r="M2302" t="s">
        <v>63</v>
      </c>
      <c r="N2302" t="s">
        <v>126</v>
      </c>
      <c r="O2302" t="s">
        <v>8294</v>
      </c>
      <c r="P2302" t="s">
        <v>65</v>
      </c>
      <c r="Q2302" t="s">
        <v>81</v>
      </c>
      <c r="R2302" s="1">
        <v>30967</v>
      </c>
      <c r="S2302" t="s">
        <v>7884</v>
      </c>
      <c r="T2302" t="s">
        <v>163</v>
      </c>
      <c r="U2302" t="s">
        <v>55</v>
      </c>
      <c r="V2302">
        <v>83448</v>
      </c>
      <c r="W2302" t="s">
        <v>43</v>
      </c>
      <c r="X2302" t="s">
        <v>104</v>
      </c>
      <c r="Y2302" t="s">
        <v>45</v>
      </c>
      <c r="Z2302">
        <v>5</v>
      </c>
    </row>
    <row r="2303" spans="1:26" x14ac:dyDescent="0.3">
      <c r="A2303">
        <v>2728</v>
      </c>
      <c r="B2303" t="s">
        <v>2459</v>
      </c>
      <c r="C2303" t="s">
        <v>7186</v>
      </c>
      <c r="D2303" s="1">
        <v>43959</v>
      </c>
      <c r="E2303" s="1">
        <v>45013</v>
      </c>
      <c r="F2303" t="s">
        <v>59</v>
      </c>
      <c r="G2303" t="s">
        <v>8295</v>
      </c>
      <c r="H2303" t="s">
        <v>8296</v>
      </c>
      <c r="I2303" t="s">
        <v>98</v>
      </c>
      <c r="J2303" t="s">
        <v>32</v>
      </c>
      <c r="K2303" t="s">
        <v>63</v>
      </c>
      <c r="L2303" t="s">
        <v>64</v>
      </c>
      <c r="M2303" t="s">
        <v>63</v>
      </c>
      <c r="N2303" t="s">
        <v>99</v>
      </c>
      <c r="O2303" t="s">
        <v>8297</v>
      </c>
      <c r="P2303" t="s">
        <v>65</v>
      </c>
      <c r="Q2303" t="s">
        <v>148</v>
      </c>
      <c r="R2303" s="1">
        <v>20705</v>
      </c>
      <c r="S2303" t="s">
        <v>7861</v>
      </c>
      <c r="T2303" t="s">
        <v>226</v>
      </c>
      <c r="U2303" t="s">
        <v>55</v>
      </c>
      <c r="V2303">
        <v>16416</v>
      </c>
      <c r="W2303" t="s">
        <v>56</v>
      </c>
      <c r="X2303" t="s">
        <v>75</v>
      </c>
      <c r="Y2303" t="s">
        <v>45</v>
      </c>
      <c r="Z2303">
        <v>2</v>
      </c>
    </row>
    <row r="2304" spans="1:26" x14ac:dyDescent="0.3">
      <c r="A2304">
        <v>2729</v>
      </c>
      <c r="B2304" t="s">
        <v>3414</v>
      </c>
      <c r="C2304" t="s">
        <v>1532</v>
      </c>
      <c r="D2304" s="1">
        <v>43444</v>
      </c>
      <c r="E2304" s="1"/>
      <c r="F2304" t="s">
        <v>59</v>
      </c>
      <c r="G2304" t="s">
        <v>8298</v>
      </c>
      <c r="H2304" t="s">
        <v>8299</v>
      </c>
      <c r="I2304" t="s">
        <v>118</v>
      </c>
      <c r="J2304" t="s">
        <v>32</v>
      </c>
      <c r="K2304" t="s">
        <v>52</v>
      </c>
      <c r="L2304" t="s">
        <v>64</v>
      </c>
      <c r="M2304" t="s">
        <v>63</v>
      </c>
      <c r="N2304" t="s">
        <v>36</v>
      </c>
      <c r="O2304" t="s">
        <v>37</v>
      </c>
      <c r="P2304" t="s">
        <v>65</v>
      </c>
      <c r="Q2304" t="s">
        <v>111</v>
      </c>
      <c r="R2304" s="1">
        <v>17602</v>
      </c>
      <c r="S2304" t="s">
        <v>7861</v>
      </c>
      <c r="T2304" t="s">
        <v>113</v>
      </c>
      <c r="U2304" t="s">
        <v>42</v>
      </c>
      <c r="V2304">
        <v>83077</v>
      </c>
      <c r="W2304" t="s">
        <v>56</v>
      </c>
      <c r="X2304" t="s">
        <v>104</v>
      </c>
      <c r="Y2304" t="s">
        <v>45</v>
      </c>
      <c r="Z2304">
        <v>2</v>
      </c>
    </row>
    <row r="2305" spans="1:26" x14ac:dyDescent="0.3">
      <c r="A2305">
        <v>2730</v>
      </c>
      <c r="B2305" t="s">
        <v>2982</v>
      </c>
      <c r="C2305" t="s">
        <v>6848</v>
      </c>
      <c r="D2305" s="1">
        <v>44538</v>
      </c>
      <c r="E2305" s="1"/>
      <c r="F2305" t="s">
        <v>59</v>
      </c>
      <c r="G2305" t="s">
        <v>8300</v>
      </c>
      <c r="H2305" t="s">
        <v>8301</v>
      </c>
      <c r="I2305" t="s">
        <v>62</v>
      </c>
      <c r="J2305" t="s">
        <v>32</v>
      </c>
      <c r="K2305" t="s">
        <v>33</v>
      </c>
      <c r="L2305" t="s">
        <v>64</v>
      </c>
      <c r="M2305" t="s">
        <v>52</v>
      </c>
      <c r="N2305" t="s">
        <v>36</v>
      </c>
      <c r="O2305" t="s">
        <v>37</v>
      </c>
      <c r="P2305" t="s">
        <v>65</v>
      </c>
      <c r="Q2305" t="s">
        <v>794</v>
      </c>
      <c r="R2305" s="1">
        <v>24681</v>
      </c>
      <c r="S2305" t="s">
        <v>5852</v>
      </c>
      <c r="T2305" t="s">
        <v>216</v>
      </c>
      <c r="U2305" t="s">
        <v>42</v>
      </c>
      <c r="V2305">
        <v>23617</v>
      </c>
      <c r="W2305" t="s">
        <v>56</v>
      </c>
      <c r="X2305" t="s">
        <v>75</v>
      </c>
      <c r="Y2305" t="s">
        <v>45</v>
      </c>
      <c r="Z2305">
        <v>2</v>
      </c>
    </row>
    <row r="2306" spans="1:26" x14ac:dyDescent="0.3">
      <c r="A2306">
        <v>2731</v>
      </c>
      <c r="B2306" t="s">
        <v>6293</v>
      </c>
      <c r="C2306" t="s">
        <v>4682</v>
      </c>
      <c r="D2306" s="1">
        <v>43496</v>
      </c>
      <c r="E2306" s="1"/>
      <c r="F2306" t="s">
        <v>3738</v>
      </c>
      <c r="G2306" t="s">
        <v>8302</v>
      </c>
      <c r="H2306" t="s">
        <v>8303</v>
      </c>
      <c r="I2306" t="s">
        <v>89</v>
      </c>
      <c r="J2306" t="s">
        <v>32</v>
      </c>
      <c r="K2306" t="s">
        <v>52</v>
      </c>
      <c r="L2306" t="s">
        <v>34</v>
      </c>
      <c r="M2306" t="s">
        <v>63</v>
      </c>
      <c r="N2306" t="s">
        <v>36</v>
      </c>
      <c r="O2306" t="s">
        <v>37</v>
      </c>
      <c r="P2306" t="s">
        <v>65</v>
      </c>
      <c r="Q2306" t="s">
        <v>81</v>
      </c>
      <c r="R2306" s="1">
        <v>18262</v>
      </c>
      <c r="S2306" t="s">
        <v>40</v>
      </c>
      <c r="T2306" t="s">
        <v>103</v>
      </c>
      <c r="U2306" t="s">
        <v>42</v>
      </c>
      <c r="V2306">
        <v>24569</v>
      </c>
      <c r="W2306" t="s">
        <v>74</v>
      </c>
      <c r="X2306" t="s">
        <v>84</v>
      </c>
      <c r="Y2306" t="s">
        <v>45</v>
      </c>
      <c r="Z2306">
        <v>1</v>
      </c>
    </row>
    <row r="2307" spans="1:26" x14ac:dyDescent="0.3">
      <c r="A2307">
        <v>2732</v>
      </c>
      <c r="B2307" t="s">
        <v>2640</v>
      </c>
      <c r="C2307" t="s">
        <v>1560</v>
      </c>
      <c r="D2307" s="1">
        <v>44804</v>
      </c>
      <c r="E2307" s="1">
        <v>45043</v>
      </c>
      <c r="F2307" t="s">
        <v>59</v>
      </c>
      <c r="G2307" t="s">
        <v>8304</v>
      </c>
      <c r="H2307" t="s">
        <v>8305</v>
      </c>
      <c r="I2307" t="s">
        <v>168</v>
      </c>
      <c r="J2307" t="s">
        <v>32</v>
      </c>
      <c r="K2307" t="s">
        <v>33</v>
      </c>
      <c r="L2307" t="s">
        <v>51</v>
      </c>
      <c r="M2307" t="s">
        <v>63</v>
      </c>
      <c r="N2307" t="s">
        <v>140</v>
      </c>
      <c r="O2307" t="s">
        <v>8306</v>
      </c>
      <c r="P2307" t="s">
        <v>65</v>
      </c>
      <c r="Q2307" t="s">
        <v>286</v>
      </c>
      <c r="R2307" s="1">
        <v>32605</v>
      </c>
      <c r="S2307" t="s">
        <v>7888</v>
      </c>
      <c r="T2307" t="s">
        <v>3108</v>
      </c>
      <c r="U2307" t="s">
        <v>55</v>
      </c>
      <c r="V2307">
        <v>37938</v>
      </c>
      <c r="W2307" t="s">
        <v>93</v>
      </c>
      <c r="X2307" t="s">
        <v>75</v>
      </c>
      <c r="Y2307" t="s">
        <v>45</v>
      </c>
      <c r="Z2307">
        <v>2</v>
      </c>
    </row>
    <row r="2308" spans="1:26" x14ac:dyDescent="0.3">
      <c r="A2308">
        <v>2733</v>
      </c>
      <c r="B2308" t="s">
        <v>8307</v>
      </c>
      <c r="C2308" t="s">
        <v>1525</v>
      </c>
      <c r="D2308" s="1">
        <v>44593</v>
      </c>
      <c r="E2308" s="1"/>
      <c r="F2308" t="s">
        <v>59</v>
      </c>
      <c r="G2308" t="s">
        <v>8308</v>
      </c>
      <c r="H2308" t="s">
        <v>8309</v>
      </c>
      <c r="I2308" t="s">
        <v>98</v>
      </c>
      <c r="J2308" t="s">
        <v>32</v>
      </c>
      <c r="K2308" t="s">
        <v>33</v>
      </c>
      <c r="L2308" t="s">
        <v>51</v>
      </c>
      <c r="M2308" t="s">
        <v>35</v>
      </c>
      <c r="N2308" t="s">
        <v>36</v>
      </c>
      <c r="O2308" t="s">
        <v>37</v>
      </c>
      <c r="P2308" t="s">
        <v>65</v>
      </c>
      <c r="Q2308" t="s">
        <v>66</v>
      </c>
      <c r="R2308" s="1">
        <v>35069</v>
      </c>
      <c r="S2308" t="s">
        <v>7868</v>
      </c>
      <c r="T2308" t="s">
        <v>395</v>
      </c>
      <c r="U2308" t="s">
        <v>55</v>
      </c>
      <c r="V2308">
        <v>53746</v>
      </c>
      <c r="W2308" t="s">
        <v>93</v>
      </c>
      <c r="X2308" t="s">
        <v>75</v>
      </c>
      <c r="Y2308" t="s">
        <v>45</v>
      </c>
      <c r="Z2308">
        <v>5</v>
      </c>
    </row>
    <row r="2309" spans="1:26" x14ac:dyDescent="0.3">
      <c r="A2309">
        <v>2734</v>
      </c>
      <c r="B2309" t="s">
        <v>1697</v>
      </c>
      <c r="C2309" t="s">
        <v>8310</v>
      </c>
      <c r="D2309" s="1">
        <v>44167</v>
      </c>
      <c r="E2309" s="1"/>
      <c r="F2309" t="s">
        <v>59</v>
      </c>
      <c r="G2309" t="s">
        <v>8311</v>
      </c>
      <c r="H2309" t="s">
        <v>8312</v>
      </c>
      <c r="I2309" t="s">
        <v>118</v>
      </c>
      <c r="J2309" t="s">
        <v>32</v>
      </c>
      <c r="K2309" t="s">
        <v>33</v>
      </c>
      <c r="L2309" t="s">
        <v>34</v>
      </c>
      <c r="M2309" t="s">
        <v>52</v>
      </c>
      <c r="N2309" t="s">
        <v>36</v>
      </c>
      <c r="O2309" t="s">
        <v>37</v>
      </c>
      <c r="P2309" t="s">
        <v>65</v>
      </c>
      <c r="Q2309" t="s">
        <v>81</v>
      </c>
      <c r="R2309" s="1">
        <v>17870</v>
      </c>
      <c r="S2309" t="s">
        <v>7868</v>
      </c>
      <c r="T2309" t="s">
        <v>83</v>
      </c>
      <c r="U2309" t="s">
        <v>42</v>
      </c>
      <c r="V2309">
        <v>51967</v>
      </c>
      <c r="W2309" t="s">
        <v>93</v>
      </c>
      <c r="X2309" t="s">
        <v>84</v>
      </c>
      <c r="Y2309" t="s">
        <v>45</v>
      </c>
      <c r="Z2309">
        <v>4</v>
      </c>
    </row>
    <row r="2310" spans="1:26" x14ac:dyDescent="0.3">
      <c r="A2310">
        <v>2735</v>
      </c>
      <c r="B2310" t="s">
        <v>8313</v>
      </c>
      <c r="C2310" t="s">
        <v>4239</v>
      </c>
      <c r="D2310" s="1">
        <v>44120</v>
      </c>
      <c r="E2310" s="1"/>
      <c r="F2310" t="s">
        <v>59</v>
      </c>
      <c r="G2310" t="s">
        <v>8314</v>
      </c>
      <c r="H2310" t="s">
        <v>8315</v>
      </c>
      <c r="I2310" t="s">
        <v>62</v>
      </c>
      <c r="J2310" t="s">
        <v>32</v>
      </c>
      <c r="K2310" t="s">
        <v>33</v>
      </c>
      <c r="L2310" t="s">
        <v>64</v>
      </c>
      <c r="M2310" t="s">
        <v>52</v>
      </c>
      <c r="N2310" t="s">
        <v>36</v>
      </c>
      <c r="O2310" t="s">
        <v>37</v>
      </c>
      <c r="P2310" t="s">
        <v>65</v>
      </c>
      <c r="Q2310" t="s">
        <v>90</v>
      </c>
      <c r="R2310" s="1">
        <v>36991</v>
      </c>
      <c r="S2310" t="s">
        <v>7897</v>
      </c>
      <c r="T2310" t="s">
        <v>352</v>
      </c>
      <c r="U2310" t="s">
        <v>42</v>
      </c>
      <c r="V2310">
        <v>26584</v>
      </c>
      <c r="W2310" t="s">
        <v>128</v>
      </c>
      <c r="X2310" t="s">
        <v>75</v>
      </c>
      <c r="Y2310" t="s">
        <v>45</v>
      </c>
      <c r="Z2310">
        <v>2</v>
      </c>
    </row>
    <row r="2311" spans="1:26" x14ac:dyDescent="0.3">
      <c r="A2311">
        <v>2736</v>
      </c>
      <c r="B2311" t="s">
        <v>2076</v>
      </c>
      <c r="C2311" t="s">
        <v>7163</v>
      </c>
      <c r="D2311" s="1">
        <v>43978</v>
      </c>
      <c r="E2311" s="1"/>
      <c r="F2311" t="s">
        <v>59</v>
      </c>
      <c r="G2311" t="s">
        <v>8316</v>
      </c>
      <c r="H2311" t="s">
        <v>8317</v>
      </c>
      <c r="I2311" t="s">
        <v>89</v>
      </c>
      <c r="J2311" t="s">
        <v>32</v>
      </c>
      <c r="K2311" t="s">
        <v>33</v>
      </c>
      <c r="L2311" t="s">
        <v>51</v>
      </c>
      <c r="M2311" t="s">
        <v>63</v>
      </c>
      <c r="N2311" t="s">
        <v>36</v>
      </c>
      <c r="O2311" t="s">
        <v>37</v>
      </c>
      <c r="P2311" t="s">
        <v>65</v>
      </c>
      <c r="Q2311" t="s">
        <v>81</v>
      </c>
      <c r="R2311" s="1">
        <v>23055</v>
      </c>
      <c r="S2311" t="s">
        <v>7877</v>
      </c>
      <c r="T2311" t="s">
        <v>83</v>
      </c>
      <c r="U2311" t="s">
        <v>55</v>
      </c>
      <c r="V2311">
        <v>2091</v>
      </c>
      <c r="W2311" t="s">
        <v>74</v>
      </c>
      <c r="X2311" t="s">
        <v>84</v>
      </c>
      <c r="Y2311" t="s">
        <v>45</v>
      </c>
      <c r="Z2311">
        <v>5</v>
      </c>
    </row>
    <row r="2312" spans="1:26" x14ac:dyDescent="0.3">
      <c r="A2312">
        <v>2737</v>
      </c>
      <c r="B2312" t="s">
        <v>3014</v>
      </c>
      <c r="C2312" t="s">
        <v>6334</v>
      </c>
      <c r="D2312" s="1">
        <v>44428</v>
      </c>
      <c r="E2312" s="1">
        <v>44478</v>
      </c>
      <c r="F2312" t="s">
        <v>59</v>
      </c>
      <c r="G2312" t="s">
        <v>8318</v>
      </c>
      <c r="H2312" t="s">
        <v>8319</v>
      </c>
      <c r="I2312" t="s">
        <v>31</v>
      </c>
      <c r="J2312" t="s">
        <v>32</v>
      </c>
      <c r="K2312" t="s">
        <v>63</v>
      </c>
      <c r="L2312" t="s">
        <v>34</v>
      </c>
      <c r="M2312" t="s">
        <v>35</v>
      </c>
      <c r="N2312" t="s">
        <v>140</v>
      </c>
      <c r="O2312" t="s">
        <v>8320</v>
      </c>
      <c r="P2312" t="s">
        <v>65</v>
      </c>
      <c r="Q2312" t="s">
        <v>81</v>
      </c>
      <c r="R2312" s="1">
        <v>26445</v>
      </c>
      <c r="S2312" t="s">
        <v>7847</v>
      </c>
      <c r="T2312" t="s">
        <v>103</v>
      </c>
      <c r="U2312" t="s">
        <v>55</v>
      </c>
      <c r="V2312">
        <v>84906</v>
      </c>
      <c r="W2312" t="s">
        <v>93</v>
      </c>
      <c r="X2312" t="s">
        <v>84</v>
      </c>
      <c r="Y2312" t="s">
        <v>45</v>
      </c>
      <c r="Z2312">
        <v>4</v>
      </c>
    </row>
    <row r="2313" spans="1:26" x14ac:dyDescent="0.3">
      <c r="A2313">
        <v>2738</v>
      </c>
      <c r="B2313" t="s">
        <v>2016</v>
      </c>
      <c r="C2313" t="s">
        <v>1340</v>
      </c>
      <c r="D2313" s="1">
        <v>43503</v>
      </c>
      <c r="E2313" s="1">
        <v>43549</v>
      </c>
      <c r="F2313" t="s">
        <v>59</v>
      </c>
      <c r="G2313" t="s">
        <v>8321</v>
      </c>
      <c r="H2313" t="s">
        <v>8322</v>
      </c>
      <c r="I2313" t="s">
        <v>133</v>
      </c>
      <c r="J2313" t="s">
        <v>32</v>
      </c>
      <c r="K2313" t="s">
        <v>63</v>
      </c>
      <c r="L2313" t="s">
        <v>34</v>
      </c>
      <c r="M2313" t="s">
        <v>63</v>
      </c>
      <c r="N2313" t="s">
        <v>99</v>
      </c>
      <c r="O2313" t="s">
        <v>8323</v>
      </c>
      <c r="P2313" t="s">
        <v>65</v>
      </c>
      <c r="Q2313" t="s">
        <v>90</v>
      </c>
      <c r="R2313" s="1">
        <v>21086</v>
      </c>
      <c r="S2313" t="s">
        <v>7893</v>
      </c>
      <c r="T2313" t="s">
        <v>83</v>
      </c>
      <c r="U2313" t="s">
        <v>55</v>
      </c>
      <c r="V2313">
        <v>86185</v>
      </c>
      <c r="W2313" t="s">
        <v>56</v>
      </c>
      <c r="X2313" t="s">
        <v>84</v>
      </c>
      <c r="Y2313" t="s">
        <v>45</v>
      </c>
      <c r="Z2313">
        <v>5</v>
      </c>
    </row>
    <row r="2314" spans="1:26" x14ac:dyDescent="0.3">
      <c r="A2314">
        <v>2739</v>
      </c>
      <c r="B2314" t="s">
        <v>1013</v>
      </c>
      <c r="C2314" t="s">
        <v>5822</v>
      </c>
      <c r="D2314" s="1">
        <v>44245</v>
      </c>
      <c r="E2314" s="1">
        <v>44526</v>
      </c>
      <c r="F2314" t="s">
        <v>59</v>
      </c>
      <c r="G2314" t="s">
        <v>8324</v>
      </c>
      <c r="H2314" t="s">
        <v>8325</v>
      </c>
      <c r="I2314" t="s">
        <v>50</v>
      </c>
      <c r="J2314" t="s">
        <v>32</v>
      </c>
      <c r="K2314" t="s">
        <v>33</v>
      </c>
      <c r="L2314" t="s">
        <v>51</v>
      </c>
      <c r="M2314" t="s">
        <v>52</v>
      </c>
      <c r="N2314" t="s">
        <v>126</v>
      </c>
      <c r="O2314" t="s">
        <v>8326</v>
      </c>
      <c r="P2314" t="s">
        <v>65</v>
      </c>
      <c r="Q2314" t="s">
        <v>81</v>
      </c>
      <c r="R2314" s="1">
        <v>16336</v>
      </c>
      <c r="S2314" t="s">
        <v>7851</v>
      </c>
      <c r="T2314" t="s">
        <v>103</v>
      </c>
      <c r="U2314" t="s">
        <v>55</v>
      </c>
      <c r="V2314">
        <v>82332</v>
      </c>
      <c r="W2314" t="s">
        <v>93</v>
      </c>
      <c r="X2314" t="s">
        <v>75</v>
      </c>
      <c r="Y2314" t="s">
        <v>45</v>
      </c>
      <c r="Z2314">
        <v>4</v>
      </c>
    </row>
    <row r="2315" spans="1:26" x14ac:dyDescent="0.3">
      <c r="A2315">
        <v>2740</v>
      </c>
      <c r="B2315" t="s">
        <v>1098</v>
      </c>
      <c r="C2315" t="s">
        <v>551</v>
      </c>
      <c r="D2315" s="1">
        <v>44897</v>
      </c>
      <c r="E2315" s="1"/>
      <c r="F2315" t="s">
        <v>59</v>
      </c>
      <c r="G2315" t="s">
        <v>8327</v>
      </c>
      <c r="H2315" t="s">
        <v>8328</v>
      </c>
      <c r="I2315" t="s">
        <v>139</v>
      </c>
      <c r="J2315" t="s">
        <v>32</v>
      </c>
      <c r="K2315" t="s">
        <v>63</v>
      </c>
      <c r="L2315" t="s">
        <v>64</v>
      </c>
      <c r="M2315" t="s">
        <v>52</v>
      </c>
      <c r="N2315" t="s">
        <v>36</v>
      </c>
      <c r="O2315" t="s">
        <v>37</v>
      </c>
      <c r="P2315" t="s">
        <v>65</v>
      </c>
      <c r="Q2315" t="s">
        <v>66</v>
      </c>
      <c r="R2315" s="1">
        <v>30584</v>
      </c>
      <c r="S2315" t="s">
        <v>7851</v>
      </c>
      <c r="T2315" t="s">
        <v>834</v>
      </c>
      <c r="U2315" t="s">
        <v>55</v>
      </c>
      <c r="V2315">
        <v>34011</v>
      </c>
      <c r="W2315" t="s">
        <v>93</v>
      </c>
      <c r="X2315" t="s">
        <v>75</v>
      </c>
      <c r="Y2315" t="s">
        <v>45</v>
      </c>
      <c r="Z2315">
        <v>1</v>
      </c>
    </row>
    <row r="2316" spans="1:26" x14ac:dyDescent="0.3">
      <c r="A2316">
        <v>2741</v>
      </c>
      <c r="B2316" t="s">
        <v>887</v>
      </c>
      <c r="C2316" t="s">
        <v>3557</v>
      </c>
      <c r="D2316" s="1">
        <v>44406</v>
      </c>
      <c r="E2316" s="1">
        <v>44686</v>
      </c>
      <c r="F2316" t="s">
        <v>59</v>
      </c>
      <c r="G2316" t="s">
        <v>8329</v>
      </c>
      <c r="H2316" t="s">
        <v>8330</v>
      </c>
      <c r="I2316" t="s">
        <v>80</v>
      </c>
      <c r="J2316" t="s">
        <v>32</v>
      </c>
      <c r="K2316" t="s">
        <v>63</v>
      </c>
      <c r="L2316" t="s">
        <v>51</v>
      </c>
      <c r="M2316" t="s">
        <v>52</v>
      </c>
      <c r="N2316" t="s">
        <v>126</v>
      </c>
      <c r="O2316" t="s">
        <v>8331</v>
      </c>
      <c r="P2316" t="s">
        <v>65</v>
      </c>
      <c r="Q2316" t="s">
        <v>305</v>
      </c>
      <c r="R2316" s="1">
        <v>27329</v>
      </c>
      <c r="S2316" t="s">
        <v>7884</v>
      </c>
      <c r="T2316" t="s">
        <v>103</v>
      </c>
      <c r="U2316" t="s">
        <v>55</v>
      </c>
      <c r="V2316">
        <v>88627</v>
      </c>
      <c r="W2316" t="s">
        <v>128</v>
      </c>
      <c r="X2316" t="s">
        <v>104</v>
      </c>
      <c r="Y2316" t="s">
        <v>45</v>
      </c>
      <c r="Z2316">
        <v>4</v>
      </c>
    </row>
    <row r="2317" spans="1:26" x14ac:dyDescent="0.3">
      <c r="A2317">
        <v>2742</v>
      </c>
      <c r="B2317" t="s">
        <v>8332</v>
      </c>
      <c r="C2317" t="s">
        <v>1479</v>
      </c>
      <c r="D2317" s="1">
        <v>44674</v>
      </c>
      <c r="E2317" s="1">
        <v>44911</v>
      </c>
      <c r="F2317" t="s">
        <v>59</v>
      </c>
      <c r="G2317" t="s">
        <v>8333</v>
      </c>
      <c r="H2317" t="s">
        <v>8334</v>
      </c>
      <c r="I2317" t="s">
        <v>168</v>
      </c>
      <c r="J2317" t="s">
        <v>32</v>
      </c>
      <c r="K2317" t="s">
        <v>63</v>
      </c>
      <c r="L2317" t="s">
        <v>64</v>
      </c>
      <c r="M2317" t="s">
        <v>63</v>
      </c>
      <c r="N2317" t="s">
        <v>140</v>
      </c>
      <c r="O2317" t="s">
        <v>8335</v>
      </c>
      <c r="P2317" t="s">
        <v>65</v>
      </c>
      <c r="Q2317" t="s">
        <v>90</v>
      </c>
      <c r="R2317" s="1">
        <v>33520</v>
      </c>
      <c r="S2317" t="s">
        <v>7873</v>
      </c>
      <c r="T2317" t="s">
        <v>226</v>
      </c>
      <c r="U2317" t="s">
        <v>55</v>
      </c>
      <c r="V2317">
        <v>47497</v>
      </c>
      <c r="W2317" t="s">
        <v>128</v>
      </c>
      <c r="X2317" t="s">
        <v>84</v>
      </c>
      <c r="Y2317" t="s">
        <v>45</v>
      </c>
      <c r="Z2317">
        <v>2</v>
      </c>
    </row>
    <row r="2318" spans="1:26" x14ac:dyDescent="0.3">
      <c r="A2318">
        <v>2743</v>
      </c>
      <c r="B2318" t="s">
        <v>1035</v>
      </c>
      <c r="C2318" t="s">
        <v>8336</v>
      </c>
      <c r="D2318" s="1">
        <v>44408</v>
      </c>
      <c r="E2318" s="1">
        <v>44658</v>
      </c>
      <c r="F2318" t="s">
        <v>59</v>
      </c>
      <c r="G2318" t="s">
        <v>8337</v>
      </c>
      <c r="H2318" t="s">
        <v>8338</v>
      </c>
      <c r="I2318" t="s">
        <v>98</v>
      </c>
      <c r="J2318" t="s">
        <v>32</v>
      </c>
      <c r="K2318" t="s">
        <v>63</v>
      </c>
      <c r="L2318" t="s">
        <v>64</v>
      </c>
      <c r="M2318" t="s">
        <v>35</v>
      </c>
      <c r="N2318" t="s">
        <v>175</v>
      </c>
      <c r="O2318" t="s">
        <v>8339</v>
      </c>
      <c r="P2318" t="s">
        <v>65</v>
      </c>
      <c r="Q2318" t="s">
        <v>90</v>
      </c>
      <c r="R2318" s="1">
        <v>29979</v>
      </c>
      <c r="S2318" t="s">
        <v>7861</v>
      </c>
      <c r="T2318" t="s">
        <v>582</v>
      </c>
      <c r="U2318" t="s">
        <v>55</v>
      </c>
      <c r="V2318">
        <v>16234</v>
      </c>
      <c r="W2318" t="s">
        <v>93</v>
      </c>
      <c r="X2318" t="s">
        <v>84</v>
      </c>
      <c r="Y2318" t="s">
        <v>45</v>
      </c>
      <c r="Z2318">
        <v>4</v>
      </c>
    </row>
    <row r="2319" spans="1:26" x14ac:dyDescent="0.3">
      <c r="A2319">
        <v>2744</v>
      </c>
      <c r="B2319" t="s">
        <v>2253</v>
      </c>
      <c r="C2319" t="s">
        <v>6490</v>
      </c>
      <c r="D2319" s="1">
        <v>43994</v>
      </c>
      <c r="E2319" s="1"/>
      <c r="F2319" t="s">
        <v>59</v>
      </c>
      <c r="G2319" t="s">
        <v>8340</v>
      </c>
      <c r="H2319" t="s">
        <v>8341</v>
      </c>
      <c r="I2319" t="s">
        <v>118</v>
      </c>
      <c r="J2319" t="s">
        <v>32</v>
      </c>
      <c r="K2319" t="s">
        <v>33</v>
      </c>
      <c r="L2319" t="s">
        <v>34</v>
      </c>
      <c r="M2319" t="s">
        <v>63</v>
      </c>
      <c r="N2319" t="s">
        <v>36</v>
      </c>
      <c r="O2319" t="s">
        <v>37</v>
      </c>
      <c r="P2319" t="s">
        <v>65</v>
      </c>
      <c r="Q2319" t="s">
        <v>90</v>
      </c>
      <c r="R2319" s="1">
        <v>19926</v>
      </c>
      <c r="S2319" t="s">
        <v>5852</v>
      </c>
      <c r="T2319" t="s">
        <v>83</v>
      </c>
      <c r="U2319" t="s">
        <v>42</v>
      </c>
      <c r="V2319">
        <v>25145</v>
      </c>
      <c r="W2319" t="s">
        <v>128</v>
      </c>
      <c r="X2319" t="s">
        <v>84</v>
      </c>
      <c r="Y2319" t="s">
        <v>45</v>
      </c>
      <c r="Z2319">
        <v>4</v>
      </c>
    </row>
    <row r="2320" spans="1:26" x14ac:dyDescent="0.3">
      <c r="A2320">
        <v>2745</v>
      </c>
      <c r="B2320" t="s">
        <v>3561</v>
      </c>
      <c r="C2320" t="s">
        <v>851</v>
      </c>
      <c r="D2320" s="1">
        <v>43490</v>
      </c>
      <c r="E2320" s="1"/>
      <c r="F2320" t="s">
        <v>59</v>
      </c>
      <c r="G2320" t="s">
        <v>8342</v>
      </c>
      <c r="H2320" t="s">
        <v>8343</v>
      </c>
      <c r="I2320" t="s">
        <v>62</v>
      </c>
      <c r="J2320" t="s">
        <v>32</v>
      </c>
      <c r="K2320" t="s">
        <v>33</v>
      </c>
      <c r="L2320" t="s">
        <v>64</v>
      </c>
      <c r="M2320" t="s">
        <v>52</v>
      </c>
      <c r="N2320" t="s">
        <v>36</v>
      </c>
      <c r="O2320" t="s">
        <v>37</v>
      </c>
      <c r="P2320" t="s">
        <v>65</v>
      </c>
      <c r="Q2320" t="s">
        <v>119</v>
      </c>
      <c r="R2320" s="1">
        <v>37010</v>
      </c>
      <c r="S2320" t="s">
        <v>7842</v>
      </c>
      <c r="T2320" t="s">
        <v>184</v>
      </c>
      <c r="U2320" t="s">
        <v>42</v>
      </c>
      <c r="V2320">
        <v>71081</v>
      </c>
      <c r="W2320" t="s">
        <v>56</v>
      </c>
      <c r="X2320" t="s">
        <v>104</v>
      </c>
      <c r="Y2320" t="s">
        <v>45</v>
      </c>
      <c r="Z2320">
        <v>5</v>
      </c>
    </row>
    <row r="2321" spans="1:26" x14ac:dyDescent="0.3">
      <c r="A2321">
        <v>2746</v>
      </c>
      <c r="B2321" t="s">
        <v>2263</v>
      </c>
      <c r="C2321" t="s">
        <v>3471</v>
      </c>
      <c r="D2321" s="1">
        <v>44128</v>
      </c>
      <c r="E2321" s="1">
        <v>45024</v>
      </c>
      <c r="F2321" t="s">
        <v>3738</v>
      </c>
      <c r="G2321" t="s">
        <v>8344</v>
      </c>
      <c r="H2321" t="s">
        <v>8345</v>
      </c>
      <c r="I2321" t="s">
        <v>89</v>
      </c>
      <c r="J2321" t="s">
        <v>745</v>
      </c>
      <c r="K2321" t="s">
        <v>63</v>
      </c>
      <c r="L2321" t="s">
        <v>51</v>
      </c>
      <c r="M2321" t="s">
        <v>63</v>
      </c>
      <c r="N2321" t="s">
        <v>99</v>
      </c>
      <c r="O2321" t="s">
        <v>8346</v>
      </c>
      <c r="P2321" t="s">
        <v>65</v>
      </c>
      <c r="Q2321" t="s">
        <v>177</v>
      </c>
      <c r="R2321" s="1">
        <v>28262</v>
      </c>
      <c r="S2321" t="s">
        <v>40</v>
      </c>
      <c r="T2321" t="s">
        <v>6</v>
      </c>
      <c r="U2321" t="s">
        <v>42</v>
      </c>
      <c r="V2321">
        <v>39119</v>
      </c>
      <c r="W2321" t="s">
        <v>56</v>
      </c>
      <c r="X2321" t="s">
        <v>44</v>
      </c>
      <c r="Y2321" t="s">
        <v>45</v>
      </c>
      <c r="Z2321">
        <v>5</v>
      </c>
    </row>
    <row r="2322" spans="1:26" x14ac:dyDescent="0.3">
      <c r="A2322">
        <v>2747</v>
      </c>
      <c r="B2322" t="s">
        <v>8347</v>
      </c>
      <c r="C2322" t="s">
        <v>8348</v>
      </c>
      <c r="D2322" s="1">
        <v>43330</v>
      </c>
      <c r="E2322" s="1">
        <v>43524</v>
      </c>
      <c r="F2322" t="s">
        <v>28</v>
      </c>
      <c r="G2322" t="s">
        <v>8349</v>
      </c>
      <c r="H2322" t="s">
        <v>8350</v>
      </c>
      <c r="I2322" t="s">
        <v>133</v>
      </c>
      <c r="J2322" t="s">
        <v>32</v>
      </c>
      <c r="K2322" t="s">
        <v>52</v>
      </c>
      <c r="L2322" t="s">
        <v>64</v>
      </c>
      <c r="M2322" t="s">
        <v>52</v>
      </c>
      <c r="N2322" t="s">
        <v>175</v>
      </c>
      <c r="O2322" t="s">
        <v>8351</v>
      </c>
      <c r="P2322" t="s">
        <v>38</v>
      </c>
      <c r="Q2322" t="s">
        <v>81</v>
      </c>
      <c r="R2322" s="1">
        <v>22243</v>
      </c>
      <c r="S2322" t="s">
        <v>40</v>
      </c>
      <c r="T2322" t="s">
        <v>163</v>
      </c>
      <c r="U2322" t="s">
        <v>42</v>
      </c>
      <c r="V2322">
        <v>2109</v>
      </c>
      <c r="W2322" t="s">
        <v>56</v>
      </c>
      <c r="X2322" t="s">
        <v>84</v>
      </c>
      <c r="Y2322" t="s">
        <v>45</v>
      </c>
      <c r="Z2322">
        <v>4</v>
      </c>
    </row>
    <row r="2323" spans="1:26" x14ac:dyDescent="0.3">
      <c r="A2323">
        <v>2748</v>
      </c>
      <c r="B2323" t="s">
        <v>8352</v>
      </c>
      <c r="C2323" t="s">
        <v>8353</v>
      </c>
      <c r="D2323" s="1">
        <v>44753</v>
      </c>
      <c r="E2323" s="1"/>
      <c r="F2323" t="s">
        <v>28</v>
      </c>
      <c r="G2323" t="s">
        <v>8354</v>
      </c>
      <c r="H2323" t="s">
        <v>8355</v>
      </c>
      <c r="I2323" t="s">
        <v>168</v>
      </c>
      <c r="J2323" t="s">
        <v>32</v>
      </c>
      <c r="K2323" t="s">
        <v>63</v>
      </c>
      <c r="L2323" t="s">
        <v>34</v>
      </c>
      <c r="M2323" t="s">
        <v>63</v>
      </c>
      <c r="N2323" t="s">
        <v>36</v>
      </c>
      <c r="O2323" t="s">
        <v>37</v>
      </c>
      <c r="P2323" t="s">
        <v>38</v>
      </c>
      <c r="Q2323" t="s">
        <v>66</v>
      </c>
      <c r="R2323" s="1">
        <v>23543</v>
      </c>
      <c r="S2323" t="s">
        <v>40</v>
      </c>
      <c r="T2323" t="s">
        <v>83</v>
      </c>
      <c r="U2323" t="s">
        <v>42</v>
      </c>
      <c r="V2323">
        <v>1801</v>
      </c>
      <c r="W2323" t="s">
        <v>56</v>
      </c>
      <c r="X2323" t="s">
        <v>44</v>
      </c>
      <c r="Y2323" t="s">
        <v>45</v>
      </c>
      <c r="Z2323">
        <v>1</v>
      </c>
    </row>
    <row r="2324" spans="1:26" x14ac:dyDescent="0.3">
      <c r="A2324">
        <v>2749</v>
      </c>
      <c r="B2324" t="s">
        <v>8356</v>
      </c>
      <c r="C2324" t="s">
        <v>8357</v>
      </c>
      <c r="D2324" s="1">
        <v>43419</v>
      </c>
      <c r="E2324" s="1">
        <v>43423</v>
      </c>
      <c r="F2324" t="s">
        <v>28</v>
      </c>
      <c r="G2324" t="s">
        <v>8358</v>
      </c>
      <c r="H2324" t="s">
        <v>8359</v>
      </c>
      <c r="I2324" t="s">
        <v>89</v>
      </c>
      <c r="J2324" t="s">
        <v>745</v>
      </c>
      <c r="K2324" t="s">
        <v>63</v>
      </c>
      <c r="L2324" t="s">
        <v>64</v>
      </c>
      <c r="M2324" t="s">
        <v>52</v>
      </c>
      <c r="N2324" t="s">
        <v>140</v>
      </c>
      <c r="O2324" t="s">
        <v>8360</v>
      </c>
      <c r="P2324" t="s">
        <v>38</v>
      </c>
      <c r="Q2324" t="s">
        <v>1012</v>
      </c>
      <c r="R2324" s="1">
        <v>17996</v>
      </c>
      <c r="S2324" t="s">
        <v>40</v>
      </c>
      <c r="T2324" t="s">
        <v>395</v>
      </c>
      <c r="U2324" t="s">
        <v>42</v>
      </c>
      <c r="V2324">
        <v>1760</v>
      </c>
      <c r="W2324" t="s">
        <v>93</v>
      </c>
      <c r="X2324" t="s">
        <v>44</v>
      </c>
      <c r="Y2324" t="s">
        <v>45</v>
      </c>
      <c r="Z2324">
        <v>5</v>
      </c>
    </row>
    <row r="2325" spans="1:26" x14ac:dyDescent="0.3">
      <c r="A2325">
        <v>2750</v>
      </c>
      <c r="B2325" t="s">
        <v>3209</v>
      </c>
      <c r="C2325" t="s">
        <v>2167</v>
      </c>
      <c r="D2325" s="1">
        <v>44716</v>
      </c>
      <c r="E2325" s="1"/>
      <c r="F2325" t="s">
        <v>728</v>
      </c>
      <c r="G2325" t="s">
        <v>8361</v>
      </c>
      <c r="H2325" t="s">
        <v>8362</v>
      </c>
      <c r="I2325" t="s">
        <v>80</v>
      </c>
      <c r="J2325" t="s">
        <v>32</v>
      </c>
      <c r="K2325" t="s">
        <v>63</v>
      </c>
      <c r="L2325" t="s">
        <v>64</v>
      </c>
      <c r="M2325" t="s">
        <v>63</v>
      </c>
      <c r="N2325" t="s">
        <v>36</v>
      </c>
      <c r="O2325" t="s">
        <v>37</v>
      </c>
      <c r="P2325" t="s">
        <v>38</v>
      </c>
      <c r="Q2325" t="s">
        <v>90</v>
      </c>
      <c r="R2325" s="1">
        <v>17991</v>
      </c>
      <c r="S2325" t="s">
        <v>40</v>
      </c>
      <c r="T2325" t="s">
        <v>83</v>
      </c>
      <c r="U2325" t="s">
        <v>55</v>
      </c>
      <c r="V2325">
        <v>2127</v>
      </c>
      <c r="W2325" t="s">
        <v>128</v>
      </c>
      <c r="X2325" t="s">
        <v>104</v>
      </c>
      <c r="Y2325" t="s">
        <v>45</v>
      </c>
      <c r="Z2325">
        <v>4</v>
      </c>
    </row>
    <row r="2326" spans="1:26" x14ac:dyDescent="0.3">
      <c r="A2326">
        <v>2751</v>
      </c>
      <c r="B2326" t="s">
        <v>8363</v>
      </c>
      <c r="C2326" t="s">
        <v>8364</v>
      </c>
      <c r="D2326" s="1">
        <v>43400</v>
      </c>
      <c r="E2326" s="1">
        <v>43656</v>
      </c>
      <c r="F2326" t="s">
        <v>728</v>
      </c>
      <c r="G2326" t="s">
        <v>8365</v>
      </c>
      <c r="H2326" t="s">
        <v>8366</v>
      </c>
      <c r="I2326" t="s">
        <v>118</v>
      </c>
      <c r="J2326" t="s">
        <v>1805</v>
      </c>
      <c r="K2326" t="s">
        <v>63</v>
      </c>
      <c r="L2326" t="s">
        <v>64</v>
      </c>
      <c r="M2326" t="s">
        <v>52</v>
      </c>
      <c r="N2326" t="s">
        <v>140</v>
      </c>
      <c r="O2326" t="s">
        <v>8367</v>
      </c>
      <c r="P2326" t="s">
        <v>38</v>
      </c>
      <c r="Q2326" t="s">
        <v>90</v>
      </c>
      <c r="R2326" s="1">
        <v>24577</v>
      </c>
      <c r="S2326" t="s">
        <v>40</v>
      </c>
      <c r="T2326" t="s">
        <v>83</v>
      </c>
      <c r="U2326" t="s">
        <v>55</v>
      </c>
      <c r="V2326">
        <v>1770</v>
      </c>
      <c r="W2326" t="s">
        <v>93</v>
      </c>
      <c r="X2326" t="s">
        <v>75</v>
      </c>
      <c r="Y2326" t="s">
        <v>45</v>
      </c>
      <c r="Z2326">
        <v>5</v>
      </c>
    </row>
    <row r="2327" spans="1:26" x14ac:dyDescent="0.3">
      <c r="A2327">
        <v>2752</v>
      </c>
      <c r="B2327" t="s">
        <v>8368</v>
      </c>
      <c r="C2327" t="s">
        <v>8369</v>
      </c>
      <c r="D2327" s="1">
        <v>44855</v>
      </c>
      <c r="E2327" s="1">
        <v>45055</v>
      </c>
      <c r="F2327" t="s">
        <v>28</v>
      </c>
      <c r="G2327" t="s">
        <v>8370</v>
      </c>
      <c r="H2327" t="s">
        <v>8371</v>
      </c>
      <c r="I2327" t="s">
        <v>80</v>
      </c>
      <c r="J2327" t="s">
        <v>32</v>
      </c>
      <c r="K2327" t="s">
        <v>52</v>
      </c>
      <c r="L2327" t="s">
        <v>51</v>
      </c>
      <c r="M2327" t="s">
        <v>35</v>
      </c>
      <c r="N2327" t="s">
        <v>99</v>
      </c>
      <c r="O2327" t="s">
        <v>8372</v>
      </c>
      <c r="P2327" t="s">
        <v>38</v>
      </c>
      <c r="Q2327" t="s">
        <v>81</v>
      </c>
      <c r="R2327" s="1">
        <v>27908</v>
      </c>
      <c r="S2327" t="s">
        <v>40</v>
      </c>
      <c r="T2327" t="s">
        <v>292</v>
      </c>
      <c r="U2327" t="s">
        <v>55</v>
      </c>
      <c r="V2327">
        <v>2478</v>
      </c>
      <c r="W2327" t="s">
        <v>56</v>
      </c>
      <c r="X2327" t="s">
        <v>104</v>
      </c>
      <c r="Y2327" t="s">
        <v>45</v>
      </c>
      <c r="Z2327">
        <v>4</v>
      </c>
    </row>
    <row r="2328" spans="1:26" x14ac:dyDescent="0.3">
      <c r="A2328">
        <v>2753</v>
      </c>
      <c r="B2328" t="s">
        <v>5994</v>
      </c>
      <c r="C2328" t="s">
        <v>8373</v>
      </c>
      <c r="D2328" s="1">
        <v>44939</v>
      </c>
      <c r="E2328" s="1">
        <v>45070</v>
      </c>
      <c r="F2328" t="s">
        <v>28</v>
      </c>
      <c r="G2328" t="s">
        <v>8374</v>
      </c>
      <c r="H2328" t="s">
        <v>8375</v>
      </c>
      <c r="I2328" t="s">
        <v>31</v>
      </c>
      <c r="J2328" t="s">
        <v>32</v>
      </c>
      <c r="K2328" t="s">
        <v>33</v>
      </c>
      <c r="L2328" t="s">
        <v>64</v>
      </c>
      <c r="M2328" t="s">
        <v>52</v>
      </c>
      <c r="N2328" t="s">
        <v>175</v>
      </c>
      <c r="O2328" t="s">
        <v>8376</v>
      </c>
      <c r="P2328" t="s">
        <v>38</v>
      </c>
      <c r="Q2328" t="s">
        <v>90</v>
      </c>
      <c r="R2328" s="1">
        <v>30844</v>
      </c>
      <c r="S2328" t="s">
        <v>40</v>
      </c>
      <c r="T2328" t="s">
        <v>92</v>
      </c>
      <c r="U2328" t="s">
        <v>42</v>
      </c>
      <c r="V2328">
        <v>2189</v>
      </c>
      <c r="W2328" t="s">
        <v>93</v>
      </c>
      <c r="X2328" t="s">
        <v>44</v>
      </c>
      <c r="Y2328" t="s">
        <v>45</v>
      </c>
      <c r="Z2328">
        <v>4</v>
      </c>
    </row>
    <row r="2329" spans="1:26" x14ac:dyDescent="0.3">
      <c r="A2329">
        <v>2754</v>
      </c>
      <c r="B2329" t="s">
        <v>8377</v>
      </c>
      <c r="C2329" t="s">
        <v>8378</v>
      </c>
      <c r="D2329" s="1">
        <v>43926</v>
      </c>
      <c r="E2329" s="1"/>
      <c r="F2329" t="s">
        <v>28</v>
      </c>
      <c r="G2329" t="s">
        <v>8379</v>
      </c>
      <c r="H2329" t="s">
        <v>8380</v>
      </c>
      <c r="I2329" t="s">
        <v>133</v>
      </c>
      <c r="J2329" t="s">
        <v>32</v>
      </c>
      <c r="K2329" t="s">
        <v>63</v>
      </c>
      <c r="L2329" t="s">
        <v>34</v>
      </c>
      <c r="M2329" t="s">
        <v>63</v>
      </c>
      <c r="N2329" t="s">
        <v>36</v>
      </c>
      <c r="O2329" t="s">
        <v>37</v>
      </c>
      <c r="P2329" t="s">
        <v>38</v>
      </c>
      <c r="Q2329" t="s">
        <v>111</v>
      </c>
      <c r="R2329" s="1">
        <v>28250</v>
      </c>
      <c r="S2329" t="s">
        <v>40</v>
      </c>
      <c r="T2329" t="s">
        <v>113</v>
      </c>
      <c r="U2329" t="s">
        <v>55</v>
      </c>
      <c r="V2329">
        <v>2109</v>
      </c>
      <c r="W2329" t="s">
        <v>74</v>
      </c>
      <c r="X2329" t="s">
        <v>84</v>
      </c>
      <c r="Y2329" t="s">
        <v>45</v>
      </c>
      <c r="Z2329">
        <v>2</v>
      </c>
    </row>
    <row r="2330" spans="1:26" x14ac:dyDescent="0.3">
      <c r="A2330">
        <v>2755</v>
      </c>
      <c r="B2330" t="s">
        <v>68</v>
      </c>
      <c r="C2330" t="s">
        <v>3313</v>
      </c>
      <c r="D2330" s="1">
        <v>44707</v>
      </c>
      <c r="E2330" s="1"/>
      <c r="F2330" t="s">
        <v>28</v>
      </c>
      <c r="G2330" t="s">
        <v>8381</v>
      </c>
      <c r="H2330" t="s">
        <v>8382</v>
      </c>
      <c r="I2330" t="s">
        <v>50</v>
      </c>
      <c r="J2330" t="s">
        <v>32</v>
      </c>
      <c r="K2330" t="s">
        <v>33</v>
      </c>
      <c r="L2330" t="s">
        <v>64</v>
      </c>
      <c r="M2330" t="s">
        <v>35</v>
      </c>
      <c r="N2330" t="s">
        <v>36</v>
      </c>
      <c r="O2330" t="s">
        <v>37</v>
      </c>
      <c r="P2330" t="s">
        <v>38</v>
      </c>
      <c r="Q2330" t="s">
        <v>81</v>
      </c>
      <c r="R2330" s="1">
        <v>20413</v>
      </c>
      <c r="S2330" t="s">
        <v>40</v>
      </c>
      <c r="T2330" t="s">
        <v>103</v>
      </c>
      <c r="U2330" t="s">
        <v>55</v>
      </c>
      <c r="V2330">
        <v>1701</v>
      </c>
      <c r="W2330" t="s">
        <v>74</v>
      </c>
      <c r="X2330" t="s">
        <v>75</v>
      </c>
      <c r="Y2330" t="s">
        <v>45</v>
      </c>
      <c r="Z2330">
        <v>2</v>
      </c>
    </row>
    <row r="2331" spans="1:26" x14ac:dyDescent="0.3">
      <c r="A2331">
        <v>2756</v>
      </c>
      <c r="B2331" t="s">
        <v>8383</v>
      </c>
      <c r="C2331" t="s">
        <v>8384</v>
      </c>
      <c r="D2331" s="1">
        <v>44321</v>
      </c>
      <c r="E2331" s="1"/>
      <c r="F2331" t="s">
        <v>728</v>
      </c>
      <c r="G2331" t="s">
        <v>8385</v>
      </c>
      <c r="H2331" t="s">
        <v>8386</v>
      </c>
      <c r="I2331" t="s">
        <v>80</v>
      </c>
      <c r="J2331" t="s">
        <v>32</v>
      </c>
      <c r="K2331" t="s">
        <v>52</v>
      </c>
      <c r="L2331" t="s">
        <v>51</v>
      </c>
      <c r="M2331" t="s">
        <v>52</v>
      </c>
      <c r="N2331" t="s">
        <v>36</v>
      </c>
      <c r="O2331" t="s">
        <v>37</v>
      </c>
      <c r="P2331" t="s">
        <v>38</v>
      </c>
      <c r="Q2331" t="s">
        <v>90</v>
      </c>
      <c r="R2331" s="1">
        <v>31614</v>
      </c>
      <c r="S2331" t="s">
        <v>40</v>
      </c>
      <c r="T2331" t="s">
        <v>193</v>
      </c>
      <c r="U2331" t="s">
        <v>55</v>
      </c>
      <c r="V2331">
        <v>2155</v>
      </c>
      <c r="W2331" t="s">
        <v>43</v>
      </c>
      <c r="X2331" t="s">
        <v>104</v>
      </c>
      <c r="Y2331" t="s">
        <v>45</v>
      </c>
      <c r="Z2331">
        <v>2</v>
      </c>
    </row>
    <row r="2332" spans="1:26" x14ac:dyDescent="0.3">
      <c r="A2332">
        <v>2757</v>
      </c>
      <c r="B2332" t="s">
        <v>2190</v>
      </c>
      <c r="C2332" t="s">
        <v>8387</v>
      </c>
      <c r="D2332" s="1">
        <v>45108</v>
      </c>
      <c r="E2332" s="1">
        <v>45142</v>
      </c>
      <c r="F2332" t="s">
        <v>728</v>
      </c>
      <c r="G2332" t="s">
        <v>8388</v>
      </c>
      <c r="H2332" t="s">
        <v>8389</v>
      </c>
      <c r="I2332" t="s">
        <v>89</v>
      </c>
      <c r="J2332" t="s">
        <v>198</v>
      </c>
      <c r="K2332" t="s">
        <v>52</v>
      </c>
      <c r="L2332" t="s">
        <v>34</v>
      </c>
      <c r="M2332" t="s">
        <v>52</v>
      </c>
      <c r="N2332" t="s">
        <v>140</v>
      </c>
      <c r="O2332" t="s">
        <v>8390</v>
      </c>
      <c r="P2332" t="s">
        <v>38</v>
      </c>
      <c r="Q2332" t="s">
        <v>177</v>
      </c>
      <c r="R2332" s="1">
        <v>17551</v>
      </c>
      <c r="S2332" t="s">
        <v>40</v>
      </c>
      <c r="T2332" t="s">
        <v>178</v>
      </c>
      <c r="U2332" t="s">
        <v>42</v>
      </c>
      <c r="V2332">
        <v>2145</v>
      </c>
      <c r="W2332" t="s">
        <v>56</v>
      </c>
      <c r="X2332" t="s">
        <v>104</v>
      </c>
      <c r="Y2332" t="s">
        <v>45</v>
      </c>
      <c r="Z2332">
        <v>2</v>
      </c>
    </row>
    <row r="2333" spans="1:26" x14ac:dyDescent="0.3">
      <c r="A2333">
        <v>2758</v>
      </c>
      <c r="B2333" t="s">
        <v>8391</v>
      </c>
      <c r="C2333" t="s">
        <v>8392</v>
      </c>
      <c r="D2333" s="1">
        <v>43454</v>
      </c>
      <c r="E2333" s="1">
        <v>45090</v>
      </c>
      <c r="F2333" t="s">
        <v>28</v>
      </c>
      <c r="G2333" t="s">
        <v>8393</v>
      </c>
      <c r="H2333" t="s">
        <v>8394</v>
      </c>
      <c r="I2333" t="s">
        <v>80</v>
      </c>
      <c r="J2333" t="s">
        <v>2300</v>
      </c>
      <c r="K2333" t="s">
        <v>52</v>
      </c>
      <c r="L2333" t="s">
        <v>51</v>
      </c>
      <c r="M2333" t="s">
        <v>63</v>
      </c>
      <c r="N2333" t="s">
        <v>99</v>
      </c>
      <c r="O2333" t="s">
        <v>8395</v>
      </c>
      <c r="P2333" t="s">
        <v>38</v>
      </c>
      <c r="Q2333" t="s">
        <v>305</v>
      </c>
      <c r="R2333" s="1">
        <v>16845</v>
      </c>
      <c r="S2333" t="s">
        <v>40</v>
      </c>
      <c r="T2333" t="s">
        <v>163</v>
      </c>
      <c r="U2333" t="s">
        <v>55</v>
      </c>
      <c r="V2333">
        <v>2050</v>
      </c>
      <c r="W2333" t="s">
        <v>74</v>
      </c>
      <c r="X2333" t="s">
        <v>104</v>
      </c>
      <c r="Y2333" t="s">
        <v>45</v>
      </c>
      <c r="Z2333">
        <v>2</v>
      </c>
    </row>
    <row r="2334" spans="1:26" x14ac:dyDescent="0.3">
      <c r="A2334">
        <v>2759</v>
      </c>
      <c r="B2334" t="s">
        <v>6716</v>
      </c>
      <c r="C2334" t="s">
        <v>8396</v>
      </c>
      <c r="D2334" s="1">
        <v>43338</v>
      </c>
      <c r="E2334" s="1"/>
      <c r="F2334" t="s">
        <v>28</v>
      </c>
      <c r="G2334" t="s">
        <v>8397</v>
      </c>
      <c r="H2334" t="s">
        <v>8398</v>
      </c>
      <c r="I2334" t="s">
        <v>168</v>
      </c>
      <c r="J2334" t="s">
        <v>32</v>
      </c>
      <c r="K2334" t="s">
        <v>63</v>
      </c>
      <c r="L2334" t="s">
        <v>64</v>
      </c>
      <c r="M2334" t="s">
        <v>63</v>
      </c>
      <c r="N2334" t="s">
        <v>36</v>
      </c>
      <c r="O2334" t="s">
        <v>37</v>
      </c>
      <c r="P2334" t="s">
        <v>38</v>
      </c>
      <c r="Q2334" t="s">
        <v>53</v>
      </c>
      <c r="R2334" s="1">
        <v>32632</v>
      </c>
      <c r="S2334" t="s">
        <v>40</v>
      </c>
      <c r="T2334" t="s">
        <v>163</v>
      </c>
      <c r="U2334" t="s">
        <v>55</v>
      </c>
      <c r="V2334">
        <v>2301</v>
      </c>
      <c r="W2334" t="s">
        <v>43</v>
      </c>
      <c r="X2334" t="s">
        <v>104</v>
      </c>
      <c r="Y2334" t="s">
        <v>45</v>
      </c>
      <c r="Z2334">
        <v>2</v>
      </c>
    </row>
    <row r="2335" spans="1:26" x14ac:dyDescent="0.3">
      <c r="A2335">
        <v>2760</v>
      </c>
      <c r="B2335" t="s">
        <v>8399</v>
      </c>
      <c r="C2335" t="s">
        <v>8400</v>
      </c>
      <c r="D2335" s="1">
        <v>44171</v>
      </c>
      <c r="E2335" s="1">
        <v>44799</v>
      </c>
      <c r="F2335" t="s">
        <v>728</v>
      </c>
      <c r="G2335" t="s">
        <v>8401</v>
      </c>
      <c r="H2335" t="s">
        <v>8402</v>
      </c>
      <c r="I2335" t="s">
        <v>89</v>
      </c>
      <c r="J2335" t="s">
        <v>32</v>
      </c>
      <c r="K2335" t="s">
        <v>52</v>
      </c>
      <c r="L2335" t="s">
        <v>64</v>
      </c>
      <c r="M2335" t="s">
        <v>35</v>
      </c>
      <c r="N2335" t="s">
        <v>175</v>
      </c>
      <c r="O2335" t="s">
        <v>8403</v>
      </c>
      <c r="P2335" t="s">
        <v>38</v>
      </c>
      <c r="Q2335" t="s">
        <v>231</v>
      </c>
      <c r="R2335" s="1">
        <v>25404</v>
      </c>
      <c r="S2335" t="s">
        <v>40</v>
      </c>
      <c r="T2335" t="s">
        <v>113</v>
      </c>
      <c r="U2335" t="s">
        <v>55</v>
      </c>
      <c r="V2335">
        <v>2062</v>
      </c>
      <c r="W2335" t="s">
        <v>74</v>
      </c>
      <c r="X2335" t="s">
        <v>75</v>
      </c>
      <c r="Y2335" t="s">
        <v>45</v>
      </c>
      <c r="Z2335">
        <v>2</v>
      </c>
    </row>
    <row r="2336" spans="1:26" x14ac:dyDescent="0.3">
      <c r="A2336">
        <v>2761</v>
      </c>
      <c r="B2336" t="s">
        <v>5913</v>
      </c>
      <c r="C2336" t="s">
        <v>8404</v>
      </c>
      <c r="D2336" s="1">
        <v>44543</v>
      </c>
      <c r="E2336" s="1">
        <v>44723</v>
      </c>
      <c r="F2336" t="s">
        <v>28</v>
      </c>
      <c r="G2336" t="s">
        <v>8405</v>
      </c>
      <c r="H2336" t="s">
        <v>8406</v>
      </c>
      <c r="I2336" t="s">
        <v>50</v>
      </c>
      <c r="J2336" t="s">
        <v>32</v>
      </c>
      <c r="K2336" t="s">
        <v>33</v>
      </c>
      <c r="L2336" t="s">
        <v>34</v>
      </c>
      <c r="M2336" t="s">
        <v>35</v>
      </c>
      <c r="N2336" t="s">
        <v>126</v>
      </c>
      <c r="O2336" t="s">
        <v>8407</v>
      </c>
      <c r="P2336" t="s">
        <v>38</v>
      </c>
      <c r="Q2336" t="s">
        <v>305</v>
      </c>
      <c r="R2336" s="1">
        <v>35468</v>
      </c>
      <c r="S2336" t="s">
        <v>40</v>
      </c>
      <c r="T2336" t="s">
        <v>83</v>
      </c>
      <c r="U2336" t="s">
        <v>42</v>
      </c>
      <c r="V2336">
        <v>2121</v>
      </c>
      <c r="W2336" t="s">
        <v>128</v>
      </c>
      <c r="X2336" t="s">
        <v>84</v>
      </c>
      <c r="Y2336" t="s">
        <v>45</v>
      </c>
      <c r="Z2336">
        <v>4</v>
      </c>
    </row>
    <row r="2337" spans="1:26" x14ac:dyDescent="0.3">
      <c r="A2337">
        <v>2762</v>
      </c>
      <c r="B2337" t="s">
        <v>6855</v>
      </c>
      <c r="C2337" t="s">
        <v>8408</v>
      </c>
      <c r="D2337" s="1">
        <v>44374</v>
      </c>
      <c r="E2337" s="1">
        <v>44563</v>
      </c>
      <c r="F2337" t="s">
        <v>728</v>
      </c>
      <c r="G2337" t="s">
        <v>8409</v>
      </c>
      <c r="H2337" t="s">
        <v>8410</v>
      </c>
      <c r="I2337" t="s">
        <v>31</v>
      </c>
      <c r="J2337" t="s">
        <v>745</v>
      </c>
      <c r="K2337" t="s">
        <v>52</v>
      </c>
      <c r="L2337" t="s">
        <v>51</v>
      </c>
      <c r="M2337" t="s">
        <v>35</v>
      </c>
      <c r="N2337" t="s">
        <v>126</v>
      </c>
      <c r="O2337" t="s">
        <v>8411</v>
      </c>
      <c r="P2337" t="s">
        <v>38</v>
      </c>
      <c r="Q2337" t="s">
        <v>90</v>
      </c>
      <c r="R2337" s="1">
        <v>16415</v>
      </c>
      <c r="S2337" t="s">
        <v>40</v>
      </c>
      <c r="T2337" t="s">
        <v>83</v>
      </c>
      <c r="U2337" t="s">
        <v>42</v>
      </c>
      <c r="V2337">
        <v>2343</v>
      </c>
      <c r="W2337" t="s">
        <v>128</v>
      </c>
      <c r="X2337" t="s">
        <v>75</v>
      </c>
      <c r="Y2337" t="s">
        <v>45</v>
      </c>
      <c r="Z2337">
        <v>4</v>
      </c>
    </row>
    <row r="2338" spans="1:26" x14ac:dyDescent="0.3">
      <c r="A2338">
        <v>2763</v>
      </c>
      <c r="B2338" t="s">
        <v>46</v>
      </c>
      <c r="C2338" t="s">
        <v>2034</v>
      </c>
      <c r="D2338" s="1">
        <v>43757</v>
      </c>
      <c r="E2338" s="1"/>
      <c r="F2338" t="s">
        <v>28</v>
      </c>
      <c r="G2338" t="s">
        <v>8412</v>
      </c>
      <c r="H2338" t="s">
        <v>8413</v>
      </c>
      <c r="I2338" t="s">
        <v>118</v>
      </c>
      <c r="J2338" t="s">
        <v>32</v>
      </c>
      <c r="K2338" t="s">
        <v>52</v>
      </c>
      <c r="L2338" t="s">
        <v>34</v>
      </c>
      <c r="M2338" t="s">
        <v>63</v>
      </c>
      <c r="N2338" t="s">
        <v>36</v>
      </c>
      <c r="O2338" t="s">
        <v>37</v>
      </c>
      <c r="P2338" t="s">
        <v>38</v>
      </c>
      <c r="Q2338" t="s">
        <v>90</v>
      </c>
      <c r="R2338" s="1">
        <v>33376</v>
      </c>
      <c r="S2338" t="s">
        <v>40</v>
      </c>
      <c r="T2338" t="s">
        <v>834</v>
      </c>
      <c r="U2338" t="s">
        <v>42</v>
      </c>
      <c r="V2338">
        <v>2176</v>
      </c>
      <c r="W2338" t="s">
        <v>56</v>
      </c>
      <c r="X2338" t="s">
        <v>75</v>
      </c>
      <c r="Y2338" t="s">
        <v>45</v>
      </c>
      <c r="Z2338">
        <v>2</v>
      </c>
    </row>
    <row r="2339" spans="1:26" x14ac:dyDescent="0.3">
      <c r="A2339">
        <v>2764</v>
      </c>
      <c r="B2339" t="s">
        <v>8414</v>
      </c>
      <c r="C2339" t="s">
        <v>8415</v>
      </c>
      <c r="D2339" s="1">
        <v>44891</v>
      </c>
      <c r="E2339" s="1">
        <v>44939</v>
      </c>
      <c r="F2339" t="s">
        <v>28</v>
      </c>
      <c r="G2339" t="s">
        <v>8416</v>
      </c>
      <c r="H2339" t="s">
        <v>8417</v>
      </c>
      <c r="I2339" t="s">
        <v>98</v>
      </c>
      <c r="J2339" t="s">
        <v>32</v>
      </c>
      <c r="K2339" t="s">
        <v>52</v>
      </c>
      <c r="L2339" t="s">
        <v>34</v>
      </c>
      <c r="M2339" t="s">
        <v>63</v>
      </c>
      <c r="N2339" t="s">
        <v>99</v>
      </c>
      <c r="O2339" t="s">
        <v>8418</v>
      </c>
      <c r="P2339" t="s">
        <v>38</v>
      </c>
      <c r="Q2339" t="s">
        <v>111</v>
      </c>
      <c r="R2339" s="1">
        <v>34052</v>
      </c>
      <c r="S2339" t="s">
        <v>40</v>
      </c>
      <c r="T2339" t="s">
        <v>113</v>
      </c>
      <c r="U2339" t="s">
        <v>55</v>
      </c>
      <c r="V2339">
        <v>1810</v>
      </c>
      <c r="W2339" t="s">
        <v>93</v>
      </c>
      <c r="X2339" t="s">
        <v>75</v>
      </c>
      <c r="Y2339" t="s">
        <v>45</v>
      </c>
      <c r="Z2339">
        <v>2</v>
      </c>
    </row>
    <row r="2340" spans="1:26" x14ac:dyDescent="0.3">
      <c r="A2340">
        <v>2765</v>
      </c>
      <c r="B2340" t="s">
        <v>8419</v>
      </c>
      <c r="C2340" t="s">
        <v>8420</v>
      </c>
      <c r="D2340" s="1">
        <v>43696</v>
      </c>
      <c r="E2340" s="1"/>
      <c r="F2340" t="s">
        <v>28</v>
      </c>
      <c r="G2340" t="s">
        <v>8421</v>
      </c>
      <c r="H2340" t="s">
        <v>8422</v>
      </c>
      <c r="I2340" t="s">
        <v>62</v>
      </c>
      <c r="J2340" t="s">
        <v>32</v>
      </c>
      <c r="K2340" t="s">
        <v>63</v>
      </c>
      <c r="L2340" t="s">
        <v>34</v>
      </c>
      <c r="M2340" t="s">
        <v>63</v>
      </c>
      <c r="N2340" t="s">
        <v>36</v>
      </c>
      <c r="O2340" t="s">
        <v>37</v>
      </c>
      <c r="P2340" t="s">
        <v>38</v>
      </c>
      <c r="Q2340" t="s">
        <v>305</v>
      </c>
      <c r="R2340" s="1">
        <v>24662</v>
      </c>
      <c r="S2340" t="s">
        <v>40</v>
      </c>
      <c r="T2340" t="s">
        <v>613</v>
      </c>
      <c r="U2340" t="s">
        <v>55</v>
      </c>
      <c r="V2340">
        <v>2045</v>
      </c>
      <c r="W2340" t="s">
        <v>93</v>
      </c>
      <c r="X2340" t="s">
        <v>44</v>
      </c>
      <c r="Y2340" t="s">
        <v>45</v>
      </c>
      <c r="Z2340">
        <v>4</v>
      </c>
    </row>
    <row r="2341" spans="1:26" x14ac:dyDescent="0.3">
      <c r="A2341">
        <v>2766</v>
      </c>
      <c r="B2341" t="s">
        <v>5981</v>
      </c>
      <c r="C2341" t="s">
        <v>8423</v>
      </c>
      <c r="D2341" s="1">
        <v>43334</v>
      </c>
      <c r="E2341" s="1">
        <v>44665</v>
      </c>
      <c r="F2341" t="s">
        <v>728</v>
      </c>
      <c r="G2341" t="s">
        <v>8424</v>
      </c>
      <c r="H2341" t="s">
        <v>8425</v>
      </c>
      <c r="I2341" t="s">
        <v>50</v>
      </c>
      <c r="J2341" t="s">
        <v>745</v>
      </c>
      <c r="K2341" t="s">
        <v>52</v>
      </c>
      <c r="L2341" t="s">
        <v>51</v>
      </c>
      <c r="M2341" t="s">
        <v>63</v>
      </c>
      <c r="N2341" t="s">
        <v>99</v>
      </c>
      <c r="O2341" t="s">
        <v>8426</v>
      </c>
      <c r="P2341" t="s">
        <v>38</v>
      </c>
      <c r="Q2341" t="s">
        <v>111</v>
      </c>
      <c r="R2341" s="1">
        <v>20999</v>
      </c>
      <c r="S2341" t="s">
        <v>40</v>
      </c>
      <c r="T2341" t="s">
        <v>113</v>
      </c>
      <c r="U2341" t="s">
        <v>42</v>
      </c>
      <c r="V2341">
        <v>2021</v>
      </c>
      <c r="W2341" t="s">
        <v>56</v>
      </c>
      <c r="X2341" t="s">
        <v>84</v>
      </c>
      <c r="Y2341" t="s">
        <v>45</v>
      </c>
      <c r="Z2341">
        <v>2</v>
      </c>
    </row>
    <row r="2342" spans="1:26" x14ac:dyDescent="0.3">
      <c r="A2342">
        <v>2767</v>
      </c>
      <c r="B2342" t="s">
        <v>5205</v>
      </c>
      <c r="C2342" t="s">
        <v>8427</v>
      </c>
      <c r="D2342" s="1">
        <v>44685</v>
      </c>
      <c r="E2342" s="1"/>
      <c r="F2342" t="s">
        <v>28</v>
      </c>
      <c r="G2342" t="s">
        <v>8428</v>
      </c>
      <c r="H2342" t="s">
        <v>8429</v>
      </c>
      <c r="I2342" t="s">
        <v>89</v>
      </c>
      <c r="J2342" t="s">
        <v>32</v>
      </c>
      <c r="K2342" t="s">
        <v>63</v>
      </c>
      <c r="L2342" t="s">
        <v>51</v>
      </c>
      <c r="M2342" t="s">
        <v>63</v>
      </c>
      <c r="N2342" t="s">
        <v>36</v>
      </c>
      <c r="O2342" t="s">
        <v>37</v>
      </c>
      <c r="P2342" t="s">
        <v>38</v>
      </c>
      <c r="Q2342" t="s">
        <v>90</v>
      </c>
      <c r="R2342" s="1">
        <v>17913</v>
      </c>
      <c r="S2342" t="s">
        <v>40</v>
      </c>
      <c r="T2342" t="s">
        <v>103</v>
      </c>
      <c r="U2342" t="s">
        <v>42</v>
      </c>
      <c r="V2342">
        <v>2747</v>
      </c>
      <c r="W2342" t="s">
        <v>128</v>
      </c>
      <c r="X2342" t="s">
        <v>104</v>
      </c>
      <c r="Y2342" t="s">
        <v>45</v>
      </c>
      <c r="Z2342">
        <v>2</v>
      </c>
    </row>
    <row r="2343" spans="1:26" x14ac:dyDescent="0.3">
      <c r="A2343">
        <v>2768</v>
      </c>
      <c r="B2343" t="s">
        <v>731</v>
      </c>
      <c r="C2343" t="s">
        <v>8430</v>
      </c>
      <c r="D2343" s="1">
        <v>44724</v>
      </c>
      <c r="E2343" s="1"/>
      <c r="F2343" t="s">
        <v>28</v>
      </c>
      <c r="G2343" t="s">
        <v>8431</v>
      </c>
      <c r="H2343" t="s">
        <v>8432</v>
      </c>
      <c r="I2343" t="s">
        <v>98</v>
      </c>
      <c r="J2343" t="s">
        <v>32</v>
      </c>
      <c r="K2343" t="s">
        <v>52</v>
      </c>
      <c r="L2343" t="s">
        <v>64</v>
      </c>
      <c r="M2343" t="s">
        <v>35</v>
      </c>
      <c r="N2343" t="s">
        <v>36</v>
      </c>
      <c r="O2343" t="s">
        <v>37</v>
      </c>
      <c r="P2343" t="s">
        <v>38</v>
      </c>
      <c r="Q2343" t="s">
        <v>794</v>
      </c>
      <c r="R2343" s="1">
        <v>29637</v>
      </c>
      <c r="S2343" t="s">
        <v>40</v>
      </c>
      <c r="T2343" t="s">
        <v>216</v>
      </c>
      <c r="U2343" t="s">
        <v>55</v>
      </c>
      <c r="V2343">
        <v>2026</v>
      </c>
      <c r="W2343" t="s">
        <v>128</v>
      </c>
      <c r="X2343" t="s">
        <v>84</v>
      </c>
      <c r="Y2343" t="s">
        <v>45</v>
      </c>
      <c r="Z2343">
        <v>2</v>
      </c>
    </row>
    <row r="2344" spans="1:26" x14ac:dyDescent="0.3">
      <c r="A2344">
        <v>2769</v>
      </c>
      <c r="B2344" t="s">
        <v>655</v>
      </c>
      <c r="C2344" t="s">
        <v>5591</v>
      </c>
      <c r="D2344" s="1">
        <v>43412</v>
      </c>
      <c r="E2344" s="1"/>
      <c r="F2344" t="s">
        <v>28</v>
      </c>
      <c r="G2344" t="s">
        <v>8433</v>
      </c>
      <c r="H2344" t="s">
        <v>8434</v>
      </c>
      <c r="I2344" t="s">
        <v>118</v>
      </c>
      <c r="J2344" t="s">
        <v>32</v>
      </c>
      <c r="K2344" t="s">
        <v>33</v>
      </c>
      <c r="L2344" t="s">
        <v>51</v>
      </c>
      <c r="M2344" t="s">
        <v>52</v>
      </c>
      <c r="N2344" t="s">
        <v>36</v>
      </c>
      <c r="O2344" t="s">
        <v>37</v>
      </c>
      <c r="P2344" t="s">
        <v>38</v>
      </c>
      <c r="Q2344" t="s">
        <v>53</v>
      </c>
      <c r="R2344" s="1">
        <v>18506</v>
      </c>
      <c r="S2344" t="s">
        <v>40</v>
      </c>
      <c r="T2344" t="s">
        <v>226</v>
      </c>
      <c r="U2344" t="s">
        <v>55</v>
      </c>
      <c r="V2344">
        <v>95073</v>
      </c>
      <c r="W2344" t="s">
        <v>74</v>
      </c>
      <c r="X2344" t="s">
        <v>44</v>
      </c>
      <c r="Y2344" t="s">
        <v>45</v>
      </c>
      <c r="Z2344">
        <v>4</v>
      </c>
    </row>
    <row r="2345" spans="1:26" x14ac:dyDescent="0.3">
      <c r="A2345">
        <v>2770</v>
      </c>
      <c r="B2345" t="s">
        <v>614</v>
      </c>
      <c r="C2345" t="s">
        <v>4197</v>
      </c>
      <c r="D2345" s="1">
        <v>44382</v>
      </c>
      <c r="E2345" s="1"/>
      <c r="F2345" t="s">
        <v>28</v>
      </c>
      <c r="G2345" t="s">
        <v>8435</v>
      </c>
      <c r="H2345" t="s">
        <v>8436</v>
      </c>
      <c r="I2345" t="s">
        <v>62</v>
      </c>
      <c r="J2345" t="s">
        <v>32</v>
      </c>
      <c r="K2345" t="s">
        <v>52</v>
      </c>
      <c r="L2345" t="s">
        <v>51</v>
      </c>
      <c r="M2345" t="s">
        <v>52</v>
      </c>
      <c r="N2345" t="s">
        <v>36</v>
      </c>
      <c r="O2345" t="s">
        <v>37</v>
      </c>
      <c r="P2345" t="s">
        <v>38</v>
      </c>
      <c r="Q2345" t="s">
        <v>90</v>
      </c>
      <c r="R2345" s="1">
        <v>16760</v>
      </c>
      <c r="S2345" t="s">
        <v>40</v>
      </c>
      <c r="T2345" t="s">
        <v>83</v>
      </c>
      <c r="U2345" t="s">
        <v>55</v>
      </c>
      <c r="V2345">
        <v>65497</v>
      </c>
      <c r="W2345" t="s">
        <v>93</v>
      </c>
      <c r="X2345" t="s">
        <v>104</v>
      </c>
      <c r="Y2345" t="s">
        <v>45</v>
      </c>
      <c r="Z2345">
        <v>5</v>
      </c>
    </row>
    <row r="2346" spans="1:26" x14ac:dyDescent="0.3">
      <c r="A2346">
        <v>2771</v>
      </c>
      <c r="B2346" t="s">
        <v>424</v>
      </c>
      <c r="C2346" t="s">
        <v>3459</v>
      </c>
      <c r="D2346" s="1">
        <v>44020</v>
      </c>
      <c r="E2346" s="1">
        <v>44463</v>
      </c>
      <c r="F2346" t="s">
        <v>28</v>
      </c>
      <c r="G2346" t="s">
        <v>8437</v>
      </c>
      <c r="H2346" t="s">
        <v>8438</v>
      </c>
      <c r="I2346" t="s">
        <v>89</v>
      </c>
      <c r="J2346" t="s">
        <v>2300</v>
      </c>
      <c r="K2346" t="s">
        <v>63</v>
      </c>
      <c r="L2346" t="s">
        <v>51</v>
      </c>
      <c r="M2346" t="s">
        <v>35</v>
      </c>
      <c r="N2346" t="s">
        <v>140</v>
      </c>
      <c r="O2346" t="s">
        <v>8439</v>
      </c>
      <c r="P2346" t="s">
        <v>38</v>
      </c>
      <c r="Q2346" t="s">
        <v>305</v>
      </c>
      <c r="R2346" s="1">
        <v>18332</v>
      </c>
      <c r="S2346" t="s">
        <v>40</v>
      </c>
      <c r="T2346" t="s">
        <v>83</v>
      </c>
      <c r="U2346" t="s">
        <v>55</v>
      </c>
      <c r="V2346">
        <v>37659</v>
      </c>
      <c r="W2346" t="s">
        <v>74</v>
      </c>
      <c r="X2346" t="s">
        <v>104</v>
      </c>
      <c r="Y2346" t="s">
        <v>45</v>
      </c>
      <c r="Z2346">
        <v>5</v>
      </c>
    </row>
    <row r="2347" spans="1:26" x14ac:dyDescent="0.3">
      <c r="A2347">
        <v>2772</v>
      </c>
      <c r="B2347" t="s">
        <v>2982</v>
      </c>
      <c r="C2347" t="s">
        <v>2839</v>
      </c>
      <c r="D2347" s="1">
        <v>43903</v>
      </c>
      <c r="E2347" s="1"/>
      <c r="F2347" t="s">
        <v>28</v>
      </c>
      <c r="G2347" t="s">
        <v>8440</v>
      </c>
      <c r="H2347" t="s">
        <v>8441</v>
      </c>
      <c r="I2347" t="s">
        <v>31</v>
      </c>
      <c r="J2347" t="s">
        <v>32</v>
      </c>
      <c r="K2347" t="s">
        <v>63</v>
      </c>
      <c r="L2347" t="s">
        <v>51</v>
      </c>
      <c r="M2347" t="s">
        <v>35</v>
      </c>
      <c r="N2347" t="s">
        <v>36</v>
      </c>
      <c r="O2347" t="s">
        <v>37</v>
      </c>
      <c r="P2347" t="s">
        <v>38</v>
      </c>
      <c r="Q2347" t="s">
        <v>305</v>
      </c>
      <c r="R2347" s="1">
        <v>26769</v>
      </c>
      <c r="S2347" t="s">
        <v>40</v>
      </c>
      <c r="T2347" t="s">
        <v>83</v>
      </c>
      <c r="U2347" t="s">
        <v>55</v>
      </c>
      <c r="V2347">
        <v>74626</v>
      </c>
      <c r="W2347" t="s">
        <v>74</v>
      </c>
      <c r="X2347" t="s">
        <v>84</v>
      </c>
      <c r="Y2347" t="s">
        <v>45</v>
      </c>
      <c r="Z2347">
        <v>1</v>
      </c>
    </row>
    <row r="2348" spans="1:26" x14ac:dyDescent="0.3">
      <c r="A2348">
        <v>2773</v>
      </c>
      <c r="B2348" t="s">
        <v>6405</v>
      </c>
      <c r="C2348" t="s">
        <v>6801</v>
      </c>
      <c r="D2348" s="1">
        <v>44923</v>
      </c>
      <c r="E2348" s="1"/>
      <c r="F2348" t="s">
        <v>28</v>
      </c>
      <c r="G2348" t="s">
        <v>8442</v>
      </c>
      <c r="H2348" t="s">
        <v>8443</v>
      </c>
      <c r="I2348" t="s">
        <v>133</v>
      </c>
      <c r="J2348" t="s">
        <v>32</v>
      </c>
      <c r="K2348" t="s">
        <v>63</v>
      </c>
      <c r="L2348" t="s">
        <v>64</v>
      </c>
      <c r="M2348" t="s">
        <v>63</v>
      </c>
      <c r="N2348" t="s">
        <v>36</v>
      </c>
      <c r="O2348" t="s">
        <v>37</v>
      </c>
      <c r="P2348" t="s">
        <v>38</v>
      </c>
      <c r="Q2348" t="s">
        <v>148</v>
      </c>
      <c r="R2348" s="1">
        <v>23548</v>
      </c>
      <c r="S2348" t="s">
        <v>40</v>
      </c>
      <c r="T2348" t="s">
        <v>83</v>
      </c>
      <c r="U2348" t="s">
        <v>55</v>
      </c>
      <c r="V2348">
        <v>10950</v>
      </c>
      <c r="W2348" t="s">
        <v>43</v>
      </c>
      <c r="X2348" t="s">
        <v>44</v>
      </c>
      <c r="Y2348" t="s">
        <v>45</v>
      </c>
      <c r="Z2348">
        <v>2</v>
      </c>
    </row>
    <row r="2349" spans="1:26" x14ac:dyDescent="0.3">
      <c r="A2349">
        <v>2774</v>
      </c>
      <c r="B2349" t="s">
        <v>2438</v>
      </c>
      <c r="C2349" t="s">
        <v>2135</v>
      </c>
      <c r="D2349" s="1">
        <v>43907</v>
      </c>
      <c r="E2349" s="1"/>
      <c r="F2349" t="s">
        <v>28</v>
      </c>
      <c r="G2349" t="s">
        <v>8016</v>
      </c>
      <c r="H2349" t="s">
        <v>8444</v>
      </c>
      <c r="I2349" t="s">
        <v>50</v>
      </c>
      <c r="J2349" t="s">
        <v>32</v>
      </c>
      <c r="K2349" t="s">
        <v>63</v>
      </c>
      <c r="L2349" t="s">
        <v>64</v>
      </c>
      <c r="M2349" t="s">
        <v>52</v>
      </c>
      <c r="N2349" t="s">
        <v>36</v>
      </c>
      <c r="O2349" t="s">
        <v>37</v>
      </c>
      <c r="P2349" t="s">
        <v>38</v>
      </c>
      <c r="Q2349" t="s">
        <v>90</v>
      </c>
      <c r="R2349" s="1">
        <v>34125</v>
      </c>
      <c r="S2349" t="s">
        <v>40</v>
      </c>
      <c r="T2349" t="s">
        <v>83</v>
      </c>
      <c r="U2349" t="s">
        <v>55</v>
      </c>
      <c r="V2349">
        <v>85907</v>
      </c>
      <c r="W2349" t="s">
        <v>74</v>
      </c>
      <c r="X2349" t="s">
        <v>104</v>
      </c>
      <c r="Y2349" t="s">
        <v>45</v>
      </c>
      <c r="Z2349">
        <v>5</v>
      </c>
    </row>
    <row r="2350" spans="1:26" x14ac:dyDescent="0.3">
      <c r="A2350">
        <v>2775</v>
      </c>
      <c r="B2350" t="s">
        <v>5492</v>
      </c>
      <c r="C2350" t="s">
        <v>4768</v>
      </c>
      <c r="D2350" s="1">
        <v>44933</v>
      </c>
      <c r="E2350" s="1"/>
      <c r="F2350" t="s">
        <v>28</v>
      </c>
      <c r="G2350" t="s">
        <v>8445</v>
      </c>
      <c r="H2350" t="s">
        <v>8446</v>
      </c>
      <c r="I2350" t="s">
        <v>139</v>
      </c>
      <c r="J2350" t="s">
        <v>32</v>
      </c>
      <c r="K2350" t="s">
        <v>52</v>
      </c>
      <c r="L2350" t="s">
        <v>64</v>
      </c>
      <c r="M2350" t="s">
        <v>35</v>
      </c>
      <c r="N2350" t="s">
        <v>36</v>
      </c>
      <c r="O2350" t="s">
        <v>37</v>
      </c>
      <c r="P2350" t="s">
        <v>38</v>
      </c>
      <c r="Q2350" t="s">
        <v>90</v>
      </c>
      <c r="R2350" s="1">
        <v>24157</v>
      </c>
      <c r="S2350" t="s">
        <v>40</v>
      </c>
      <c r="T2350" t="s">
        <v>281</v>
      </c>
      <c r="U2350" t="s">
        <v>42</v>
      </c>
      <c r="V2350">
        <v>50944</v>
      </c>
      <c r="W2350" t="s">
        <v>43</v>
      </c>
      <c r="X2350" t="s">
        <v>75</v>
      </c>
      <c r="Y2350" t="s">
        <v>45</v>
      </c>
      <c r="Z2350">
        <v>2</v>
      </c>
    </row>
    <row r="2351" spans="1:26" x14ac:dyDescent="0.3">
      <c r="A2351">
        <v>2776</v>
      </c>
      <c r="B2351" t="s">
        <v>8447</v>
      </c>
      <c r="C2351" t="s">
        <v>8448</v>
      </c>
      <c r="D2351" s="1">
        <v>44552</v>
      </c>
      <c r="E2351" s="1"/>
      <c r="F2351" t="s">
        <v>28</v>
      </c>
      <c r="G2351" t="s">
        <v>8449</v>
      </c>
      <c r="H2351" t="s">
        <v>8450</v>
      </c>
      <c r="I2351" t="s">
        <v>80</v>
      </c>
      <c r="J2351" t="s">
        <v>32</v>
      </c>
      <c r="K2351" t="s">
        <v>63</v>
      </c>
      <c r="L2351" t="s">
        <v>64</v>
      </c>
      <c r="M2351" t="s">
        <v>52</v>
      </c>
      <c r="N2351" t="s">
        <v>36</v>
      </c>
      <c r="O2351" t="s">
        <v>37</v>
      </c>
      <c r="P2351" t="s">
        <v>38</v>
      </c>
      <c r="Q2351" t="s">
        <v>101</v>
      </c>
      <c r="R2351" s="1">
        <v>27431</v>
      </c>
      <c r="S2351" t="s">
        <v>40</v>
      </c>
      <c r="T2351" t="s">
        <v>113</v>
      </c>
      <c r="U2351" t="s">
        <v>55</v>
      </c>
      <c r="V2351">
        <v>67113</v>
      </c>
      <c r="W2351" t="s">
        <v>43</v>
      </c>
      <c r="X2351" t="s">
        <v>75</v>
      </c>
      <c r="Y2351" t="s">
        <v>45</v>
      </c>
      <c r="Z2351">
        <v>4</v>
      </c>
    </row>
    <row r="2352" spans="1:26" x14ac:dyDescent="0.3">
      <c r="A2352">
        <v>2777</v>
      </c>
      <c r="B2352" t="s">
        <v>189</v>
      </c>
      <c r="C2352" t="s">
        <v>1488</v>
      </c>
      <c r="D2352" s="1">
        <v>43950</v>
      </c>
      <c r="E2352" s="1">
        <v>44887</v>
      </c>
      <c r="F2352" t="s">
        <v>28</v>
      </c>
      <c r="G2352" t="s">
        <v>8451</v>
      </c>
      <c r="H2352" t="s">
        <v>8452</v>
      </c>
      <c r="I2352" t="s">
        <v>168</v>
      </c>
      <c r="J2352" t="s">
        <v>32</v>
      </c>
      <c r="K2352" t="s">
        <v>52</v>
      </c>
      <c r="L2352" t="s">
        <v>64</v>
      </c>
      <c r="M2352" t="s">
        <v>63</v>
      </c>
      <c r="N2352" t="s">
        <v>175</v>
      </c>
      <c r="O2352" t="s">
        <v>8453</v>
      </c>
      <c r="P2352" t="s">
        <v>38</v>
      </c>
      <c r="Q2352" t="s">
        <v>81</v>
      </c>
      <c r="R2352" s="1">
        <v>16284</v>
      </c>
      <c r="S2352" t="s">
        <v>40</v>
      </c>
      <c r="T2352" t="s">
        <v>83</v>
      </c>
      <c r="U2352" t="s">
        <v>55</v>
      </c>
      <c r="V2352">
        <v>37852</v>
      </c>
      <c r="W2352" t="s">
        <v>56</v>
      </c>
      <c r="X2352" t="s">
        <v>75</v>
      </c>
      <c r="Y2352" t="s">
        <v>45</v>
      </c>
      <c r="Z2352">
        <v>5</v>
      </c>
    </row>
    <row r="2353" spans="1:26" x14ac:dyDescent="0.3">
      <c r="A2353">
        <v>2778</v>
      </c>
      <c r="B2353" t="s">
        <v>465</v>
      </c>
      <c r="C2353" t="s">
        <v>5029</v>
      </c>
      <c r="D2353" s="1">
        <v>44167</v>
      </c>
      <c r="E2353" s="1"/>
      <c r="F2353" t="s">
        <v>28</v>
      </c>
      <c r="G2353" t="s">
        <v>8454</v>
      </c>
      <c r="H2353" t="s">
        <v>8455</v>
      </c>
      <c r="I2353" t="s">
        <v>98</v>
      </c>
      <c r="J2353" t="s">
        <v>32</v>
      </c>
      <c r="K2353" t="s">
        <v>52</v>
      </c>
      <c r="L2353" t="s">
        <v>34</v>
      </c>
      <c r="M2353" t="s">
        <v>35</v>
      </c>
      <c r="N2353" t="s">
        <v>36</v>
      </c>
      <c r="O2353" t="s">
        <v>37</v>
      </c>
      <c r="P2353" t="s">
        <v>38</v>
      </c>
      <c r="Q2353" t="s">
        <v>594</v>
      </c>
      <c r="R2353" s="1">
        <v>20148</v>
      </c>
      <c r="S2353" t="s">
        <v>40</v>
      </c>
      <c r="T2353" t="s">
        <v>226</v>
      </c>
      <c r="U2353" t="s">
        <v>55</v>
      </c>
      <c r="V2353">
        <v>33896</v>
      </c>
      <c r="W2353" t="s">
        <v>128</v>
      </c>
      <c r="X2353" t="s">
        <v>104</v>
      </c>
      <c r="Y2353" t="s">
        <v>45</v>
      </c>
      <c r="Z2353">
        <v>5</v>
      </c>
    </row>
    <row r="2354" spans="1:26" x14ac:dyDescent="0.3">
      <c r="A2354">
        <v>2779</v>
      </c>
      <c r="B2354" t="s">
        <v>4513</v>
      </c>
      <c r="C2354" t="s">
        <v>830</v>
      </c>
      <c r="D2354" s="1">
        <v>44538</v>
      </c>
      <c r="E2354" s="1">
        <v>44732</v>
      </c>
      <c r="F2354" t="s">
        <v>28</v>
      </c>
      <c r="G2354" t="s">
        <v>8456</v>
      </c>
      <c r="H2354" t="s">
        <v>8457</v>
      </c>
      <c r="I2354" t="s">
        <v>118</v>
      </c>
      <c r="J2354" t="s">
        <v>32</v>
      </c>
      <c r="K2354" t="s">
        <v>33</v>
      </c>
      <c r="L2354" t="s">
        <v>51</v>
      </c>
      <c r="M2354" t="s">
        <v>52</v>
      </c>
      <c r="N2354" t="s">
        <v>126</v>
      </c>
      <c r="O2354" t="s">
        <v>8458</v>
      </c>
      <c r="P2354" t="s">
        <v>38</v>
      </c>
      <c r="Q2354" t="s">
        <v>90</v>
      </c>
      <c r="R2354" s="1">
        <v>21017</v>
      </c>
      <c r="S2354" t="s">
        <v>40</v>
      </c>
      <c r="T2354" t="s">
        <v>83</v>
      </c>
      <c r="U2354" t="s">
        <v>55</v>
      </c>
      <c r="V2354">
        <v>88158</v>
      </c>
      <c r="W2354" t="s">
        <v>56</v>
      </c>
      <c r="X2354" t="s">
        <v>84</v>
      </c>
      <c r="Y2354" t="s">
        <v>45</v>
      </c>
      <c r="Z2354">
        <v>2</v>
      </c>
    </row>
    <row r="2355" spans="1:26" x14ac:dyDescent="0.3">
      <c r="A2355">
        <v>2780</v>
      </c>
      <c r="B2355" t="s">
        <v>7992</v>
      </c>
      <c r="C2355" t="s">
        <v>1452</v>
      </c>
      <c r="D2355" s="1">
        <v>44664</v>
      </c>
      <c r="E2355" s="1">
        <v>45142</v>
      </c>
      <c r="F2355" t="s">
        <v>28</v>
      </c>
      <c r="G2355" t="s">
        <v>8459</v>
      </c>
      <c r="H2355" t="s">
        <v>8460</v>
      </c>
      <c r="I2355" t="s">
        <v>62</v>
      </c>
      <c r="J2355" t="s">
        <v>32</v>
      </c>
      <c r="K2355" t="s">
        <v>33</v>
      </c>
      <c r="L2355" t="s">
        <v>64</v>
      </c>
      <c r="M2355" t="s">
        <v>52</v>
      </c>
      <c r="N2355" t="s">
        <v>140</v>
      </c>
      <c r="O2355" t="s">
        <v>8461</v>
      </c>
      <c r="P2355" t="s">
        <v>38</v>
      </c>
      <c r="Q2355" t="s">
        <v>81</v>
      </c>
      <c r="R2355" s="1">
        <v>18744</v>
      </c>
      <c r="S2355" t="s">
        <v>40</v>
      </c>
      <c r="T2355" t="s">
        <v>226</v>
      </c>
      <c r="U2355" t="s">
        <v>55</v>
      </c>
      <c r="V2355">
        <v>18034</v>
      </c>
      <c r="W2355" t="s">
        <v>43</v>
      </c>
      <c r="X2355" t="s">
        <v>84</v>
      </c>
      <c r="Y2355" t="s">
        <v>45</v>
      </c>
      <c r="Z2355">
        <v>4</v>
      </c>
    </row>
    <row r="2356" spans="1:26" x14ac:dyDescent="0.3">
      <c r="A2356">
        <v>2781</v>
      </c>
      <c r="B2356" t="s">
        <v>6168</v>
      </c>
      <c r="C2356" t="s">
        <v>253</v>
      </c>
      <c r="D2356" s="1">
        <v>44188</v>
      </c>
      <c r="E2356" s="1">
        <v>44765</v>
      </c>
      <c r="F2356" t="s">
        <v>28</v>
      </c>
      <c r="G2356" t="s">
        <v>8462</v>
      </c>
      <c r="H2356" t="s">
        <v>8463</v>
      </c>
      <c r="I2356" t="s">
        <v>89</v>
      </c>
      <c r="J2356" t="s">
        <v>745</v>
      </c>
      <c r="K2356" t="s">
        <v>33</v>
      </c>
      <c r="L2356" t="s">
        <v>51</v>
      </c>
      <c r="M2356" t="s">
        <v>52</v>
      </c>
      <c r="N2356" t="s">
        <v>140</v>
      </c>
      <c r="O2356" t="s">
        <v>8464</v>
      </c>
      <c r="P2356" t="s">
        <v>38</v>
      </c>
      <c r="Q2356" t="s">
        <v>90</v>
      </c>
      <c r="R2356" s="1">
        <v>25498</v>
      </c>
      <c r="S2356" t="s">
        <v>40</v>
      </c>
      <c r="T2356" t="s">
        <v>216</v>
      </c>
      <c r="U2356" t="s">
        <v>55</v>
      </c>
      <c r="V2356">
        <v>47540</v>
      </c>
      <c r="W2356" t="s">
        <v>128</v>
      </c>
      <c r="X2356" t="s">
        <v>104</v>
      </c>
      <c r="Y2356" t="s">
        <v>45</v>
      </c>
      <c r="Z2356">
        <v>4</v>
      </c>
    </row>
    <row r="2357" spans="1:26" x14ac:dyDescent="0.3">
      <c r="A2357">
        <v>2782</v>
      </c>
      <c r="B2357" t="s">
        <v>3387</v>
      </c>
      <c r="C2357" t="s">
        <v>2094</v>
      </c>
      <c r="D2357" s="1">
        <v>43555</v>
      </c>
      <c r="E2357" s="1"/>
      <c r="F2357" t="s">
        <v>28</v>
      </c>
      <c r="G2357" t="s">
        <v>8465</v>
      </c>
      <c r="H2357" t="s">
        <v>8466</v>
      </c>
      <c r="I2357" t="s">
        <v>31</v>
      </c>
      <c r="J2357" t="s">
        <v>32</v>
      </c>
      <c r="K2357" t="s">
        <v>63</v>
      </c>
      <c r="L2357" t="s">
        <v>34</v>
      </c>
      <c r="M2357" t="s">
        <v>35</v>
      </c>
      <c r="N2357" t="s">
        <v>36</v>
      </c>
      <c r="O2357" t="s">
        <v>37</v>
      </c>
      <c r="P2357" t="s">
        <v>38</v>
      </c>
      <c r="Q2357" t="s">
        <v>81</v>
      </c>
      <c r="R2357" s="1">
        <v>31946</v>
      </c>
      <c r="S2357" t="s">
        <v>40</v>
      </c>
      <c r="T2357" t="s">
        <v>83</v>
      </c>
      <c r="U2357" t="s">
        <v>42</v>
      </c>
      <c r="V2357">
        <v>14142</v>
      </c>
      <c r="W2357" t="s">
        <v>93</v>
      </c>
      <c r="X2357" t="s">
        <v>75</v>
      </c>
      <c r="Y2357" t="s">
        <v>45</v>
      </c>
      <c r="Z2357">
        <v>2</v>
      </c>
    </row>
    <row r="2358" spans="1:26" x14ac:dyDescent="0.3">
      <c r="A2358">
        <v>2783</v>
      </c>
      <c r="B2358" t="s">
        <v>1143</v>
      </c>
      <c r="C2358" t="s">
        <v>1702</v>
      </c>
      <c r="D2358" s="1">
        <v>45088</v>
      </c>
      <c r="E2358" s="1">
        <v>45137</v>
      </c>
      <c r="F2358" t="s">
        <v>728</v>
      </c>
      <c r="G2358" t="s">
        <v>8467</v>
      </c>
      <c r="H2358" t="s">
        <v>8468</v>
      </c>
      <c r="I2358" t="s">
        <v>133</v>
      </c>
      <c r="J2358" t="s">
        <v>32</v>
      </c>
      <c r="K2358" t="s">
        <v>52</v>
      </c>
      <c r="L2358" t="s">
        <v>51</v>
      </c>
      <c r="M2358" t="s">
        <v>35</v>
      </c>
      <c r="N2358" t="s">
        <v>126</v>
      </c>
      <c r="O2358" t="s">
        <v>8469</v>
      </c>
      <c r="P2358" t="s">
        <v>38</v>
      </c>
      <c r="Q2358" t="s">
        <v>305</v>
      </c>
      <c r="R2358" s="1">
        <v>28419</v>
      </c>
      <c r="S2358" t="s">
        <v>40</v>
      </c>
      <c r="T2358" t="s">
        <v>103</v>
      </c>
      <c r="U2358" t="s">
        <v>55</v>
      </c>
      <c r="V2358">
        <v>68300</v>
      </c>
      <c r="W2358" t="s">
        <v>43</v>
      </c>
      <c r="X2358" t="s">
        <v>84</v>
      </c>
      <c r="Y2358" t="s">
        <v>45</v>
      </c>
      <c r="Z2358">
        <v>1</v>
      </c>
    </row>
    <row r="2359" spans="1:26" x14ac:dyDescent="0.3">
      <c r="A2359">
        <v>2784</v>
      </c>
      <c r="B2359" t="s">
        <v>8470</v>
      </c>
      <c r="C2359" t="s">
        <v>8471</v>
      </c>
      <c r="D2359" s="1">
        <v>44336</v>
      </c>
      <c r="E2359" s="1">
        <v>44957</v>
      </c>
      <c r="F2359" t="s">
        <v>728</v>
      </c>
      <c r="G2359" t="s">
        <v>8472</v>
      </c>
      <c r="H2359" t="s">
        <v>8473</v>
      </c>
      <c r="I2359" t="s">
        <v>80</v>
      </c>
      <c r="J2359" t="s">
        <v>32</v>
      </c>
      <c r="K2359" t="s">
        <v>33</v>
      </c>
      <c r="L2359" t="s">
        <v>64</v>
      </c>
      <c r="M2359" t="s">
        <v>63</v>
      </c>
      <c r="N2359" t="s">
        <v>99</v>
      </c>
      <c r="O2359" t="s">
        <v>8474</v>
      </c>
      <c r="P2359" t="s">
        <v>38</v>
      </c>
      <c r="Q2359" t="s">
        <v>90</v>
      </c>
      <c r="R2359" s="1">
        <v>29653</v>
      </c>
      <c r="S2359" t="s">
        <v>40</v>
      </c>
      <c r="T2359" t="s">
        <v>226</v>
      </c>
      <c r="U2359" t="s">
        <v>55</v>
      </c>
      <c r="V2359">
        <v>85699</v>
      </c>
      <c r="W2359" t="s">
        <v>43</v>
      </c>
      <c r="X2359" t="s">
        <v>104</v>
      </c>
      <c r="Y2359" t="s">
        <v>45</v>
      </c>
      <c r="Z2359">
        <v>2</v>
      </c>
    </row>
    <row r="2360" spans="1:26" x14ac:dyDescent="0.3">
      <c r="A2360">
        <v>2785</v>
      </c>
      <c r="B2360" t="s">
        <v>3694</v>
      </c>
      <c r="C2360" t="s">
        <v>43</v>
      </c>
      <c r="D2360" s="1">
        <v>44149</v>
      </c>
      <c r="E2360" s="1"/>
      <c r="F2360" t="s">
        <v>728</v>
      </c>
      <c r="G2360" t="s">
        <v>8475</v>
      </c>
      <c r="H2360" t="s">
        <v>8476</v>
      </c>
      <c r="I2360" t="s">
        <v>98</v>
      </c>
      <c r="J2360" t="s">
        <v>32</v>
      </c>
      <c r="K2360" t="s">
        <v>63</v>
      </c>
      <c r="L2360" t="s">
        <v>34</v>
      </c>
      <c r="M2360" t="s">
        <v>63</v>
      </c>
      <c r="N2360" t="s">
        <v>36</v>
      </c>
      <c r="O2360" t="s">
        <v>37</v>
      </c>
      <c r="P2360" t="s">
        <v>38</v>
      </c>
      <c r="Q2360" t="s">
        <v>90</v>
      </c>
      <c r="R2360" s="1">
        <v>24659</v>
      </c>
      <c r="S2360" t="s">
        <v>40</v>
      </c>
      <c r="T2360" t="s">
        <v>582</v>
      </c>
      <c r="U2360" t="s">
        <v>55</v>
      </c>
      <c r="V2360">
        <v>96368</v>
      </c>
      <c r="W2360" t="s">
        <v>56</v>
      </c>
      <c r="X2360" t="s">
        <v>44</v>
      </c>
      <c r="Y2360" t="s">
        <v>45</v>
      </c>
      <c r="Z2360">
        <v>4</v>
      </c>
    </row>
    <row r="2361" spans="1:26" x14ac:dyDescent="0.3">
      <c r="A2361">
        <v>2786</v>
      </c>
      <c r="B2361" t="s">
        <v>3548</v>
      </c>
      <c r="C2361" t="s">
        <v>3351</v>
      </c>
      <c r="D2361" s="1">
        <v>43463</v>
      </c>
      <c r="E2361" s="1"/>
      <c r="F2361" t="s">
        <v>728</v>
      </c>
      <c r="G2361" t="s">
        <v>8477</v>
      </c>
      <c r="H2361" t="s">
        <v>8478</v>
      </c>
      <c r="I2361" t="s">
        <v>168</v>
      </c>
      <c r="J2361" t="s">
        <v>32</v>
      </c>
      <c r="K2361" t="s">
        <v>33</v>
      </c>
      <c r="L2361" t="s">
        <v>51</v>
      </c>
      <c r="M2361" t="s">
        <v>63</v>
      </c>
      <c r="N2361" t="s">
        <v>36</v>
      </c>
      <c r="O2361" t="s">
        <v>37</v>
      </c>
      <c r="P2361" t="s">
        <v>38</v>
      </c>
      <c r="Q2361" t="s">
        <v>90</v>
      </c>
      <c r="R2361" s="1">
        <v>36720</v>
      </c>
      <c r="S2361" t="s">
        <v>40</v>
      </c>
      <c r="T2361" t="s">
        <v>83</v>
      </c>
      <c r="U2361" t="s">
        <v>42</v>
      </c>
      <c r="V2361">
        <v>33987</v>
      </c>
      <c r="W2361" t="s">
        <v>128</v>
      </c>
      <c r="X2361" t="s">
        <v>44</v>
      </c>
      <c r="Y2361" t="s">
        <v>45</v>
      </c>
      <c r="Z2361">
        <v>1</v>
      </c>
    </row>
    <row r="2362" spans="1:26" x14ac:dyDescent="0.3">
      <c r="A2362">
        <v>2787</v>
      </c>
      <c r="B2362" t="s">
        <v>8479</v>
      </c>
      <c r="C2362" t="s">
        <v>2529</v>
      </c>
      <c r="D2362" s="1">
        <v>44308</v>
      </c>
      <c r="E2362" s="1"/>
      <c r="F2362" t="s">
        <v>728</v>
      </c>
      <c r="G2362" t="s">
        <v>8480</v>
      </c>
      <c r="H2362" t="s">
        <v>8481</v>
      </c>
      <c r="I2362" t="s">
        <v>98</v>
      </c>
      <c r="J2362" t="s">
        <v>32</v>
      </c>
      <c r="K2362" t="s">
        <v>33</v>
      </c>
      <c r="L2362" t="s">
        <v>51</v>
      </c>
      <c r="M2362" t="s">
        <v>63</v>
      </c>
      <c r="N2362" t="s">
        <v>36</v>
      </c>
      <c r="O2362" t="s">
        <v>37</v>
      </c>
      <c r="P2362" t="s">
        <v>38</v>
      </c>
      <c r="Q2362" t="s">
        <v>119</v>
      </c>
      <c r="R2362" s="1">
        <v>17877</v>
      </c>
      <c r="S2362" t="s">
        <v>40</v>
      </c>
      <c r="T2362" t="s">
        <v>184</v>
      </c>
      <c r="U2362" t="s">
        <v>42</v>
      </c>
      <c r="V2362">
        <v>93541</v>
      </c>
      <c r="W2362" t="s">
        <v>43</v>
      </c>
      <c r="X2362" t="s">
        <v>104</v>
      </c>
      <c r="Y2362" t="s">
        <v>45</v>
      </c>
      <c r="Z2362">
        <v>4</v>
      </c>
    </row>
    <row r="2363" spans="1:26" x14ac:dyDescent="0.3">
      <c r="A2363">
        <v>2788</v>
      </c>
      <c r="B2363" t="s">
        <v>2688</v>
      </c>
      <c r="C2363" t="s">
        <v>4475</v>
      </c>
      <c r="D2363" s="1">
        <v>45080</v>
      </c>
      <c r="E2363" s="1">
        <v>45121</v>
      </c>
      <c r="F2363" t="s">
        <v>728</v>
      </c>
      <c r="G2363" t="s">
        <v>8482</v>
      </c>
      <c r="H2363" t="s">
        <v>8483</v>
      </c>
      <c r="I2363" t="s">
        <v>118</v>
      </c>
      <c r="J2363" t="s">
        <v>745</v>
      </c>
      <c r="K2363" t="s">
        <v>33</v>
      </c>
      <c r="L2363" t="s">
        <v>34</v>
      </c>
      <c r="M2363" t="s">
        <v>63</v>
      </c>
      <c r="N2363" t="s">
        <v>99</v>
      </c>
      <c r="O2363" t="s">
        <v>8484</v>
      </c>
      <c r="P2363" t="s">
        <v>38</v>
      </c>
      <c r="Q2363" t="s">
        <v>177</v>
      </c>
      <c r="R2363" s="1">
        <v>17936</v>
      </c>
      <c r="S2363" t="s">
        <v>40</v>
      </c>
      <c r="T2363" t="s">
        <v>6</v>
      </c>
      <c r="U2363" t="s">
        <v>42</v>
      </c>
      <c r="V2363">
        <v>87242</v>
      </c>
      <c r="W2363" t="s">
        <v>93</v>
      </c>
      <c r="X2363" t="s">
        <v>44</v>
      </c>
      <c r="Y2363" t="s">
        <v>45</v>
      </c>
      <c r="Z2363">
        <v>1</v>
      </c>
    </row>
    <row r="2364" spans="1:26" x14ac:dyDescent="0.3">
      <c r="A2364">
        <v>2789</v>
      </c>
      <c r="B2364" t="s">
        <v>8485</v>
      </c>
      <c r="C2364" t="s">
        <v>1956</v>
      </c>
      <c r="D2364" s="1">
        <v>44312</v>
      </c>
      <c r="E2364" s="1">
        <v>44383</v>
      </c>
      <c r="F2364" t="s">
        <v>28</v>
      </c>
      <c r="G2364" t="s">
        <v>8486</v>
      </c>
      <c r="H2364" t="s">
        <v>8487</v>
      </c>
      <c r="I2364" t="s">
        <v>31</v>
      </c>
      <c r="J2364" t="s">
        <v>32</v>
      </c>
      <c r="K2364" t="s">
        <v>33</v>
      </c>
      <c r="L2364" t="s">
        <v>64</v>
      </c>
      <c r="M2364" t="s">
        <v>35</v>
      </c>
      <c r="N2364" t="s">
        <v>140</v>
      </c>
      <c r="O2364" t="s">
        <v>8488</v>
      </c>
      <c r="P2364" t="s">
        <v>38</v>
      </c>
      <c r="Q2364" t="s">
        <v>594</v>
      </c>
      <c r="R2364" s="1">
        <v>15496</v>
      </c>
      <c r="S2364" t="s">
        <v>40</v>
      </c>
      <c r="T2364" t="s">
        <v>243</v>
      </c>
      <c r="U2364" t="s">
        <v>55</v>
      </c>
      <c r="V2364">
        <v>31575</v>
      </c>
      <c r="W2364" t="s">
        <v>128</v>
      </c>
      <c r="X2364" t="s">
        <v>104</v>
      </c>
      <c r="Y2364" t="s">
        <v>45</v>
      </c>
      <c r="Z2364">
        <v>4</v>
      </c>
    </row>
    <row r="2365" spans="1:26" x14ac:dyDescent="0.3">
      <c r="A2365">
        <v>2790</v>
      </c>
      <c r="B2365" t="s">
        <v>4502</v>
      </c>
      <c r="C2365" t="s">
        <v>1607</v>
      </c>
      <c r="D2365" s="1">
        <v>43585</v>
      </c>
      <c r="E2365" s="1">
        <v>43747</v>
      </c>
      <c r="F2365" t="s">
        <v>28</v>
      </c>
      <c r="G2365" t="s">
        <v>8489</v>
      </c>
      <c r="H2365" t="s">
        <v>8490</v>
      </c>
      <c r="I2365" t="s">
        <v>50</v>
      </c>
      <c r="J2365" t="s">
        <v>32</v>
      </c>
      <c r="K2365" t="s">
        <v>33</v>
      </c>
      <c r="L2365" t="s">
        <v>64</v>
      </c>
      <c r="M2365" t="s">
        <v>52</v>
      </c>
      <c r="N2365" t="s">
        <v>99</v>
      </c>
      <c r="O2365" t="s">
        <v>8491</v>
      </c>
      <c r="P2365" t="s">
        <v>38</v>
      </c>
      <c r="Q2365" t="s">
        <v>332</v>
      </c>
      <c r="R2365" s="1">
        <v>21770</v>
      </c>
      <c r="S2365" t="s">
        <v>40</v>
      </c>
      <c r="T2365" t="s">
        <v>83</v>
      </c>
      <c r="U2365" t="s">
        <v>55</v>
      </c>
      <c r="V2365">
        <v>64694</v>
      </c>
      <c r="W2365" t="s">
        <v>56</v>
      </c>
      <c r="X2365" t="s">
        <v>44</v>
      </c>
      <c r="Y2365" t="s">
        <v>45</v>
      </c>
      <c r="Z2365">
        <v>4</v>
      </c>
    </row>
    <row r="2366" spans="1:26" x14ac:dyDescent="0.3">
      <c r="A2366">
        <v>2791</v>
      </c>
      <c r="B2366" t="s">
        <v>8492</v>
      </c>
      <c r="C2366" t="s">
        <v>1769</v>
      </c>
      <c r="D2366" s="1">
        <v>44381</v>
      </c>
      <c r="E2366" s="1">
        <v>45102</v>
      </c>
      <c r="F2366" t="s">
        <v>28</v>
      </c>
      <c r="G2366" t="s">
        <v>8493</v>
      </c>
      <c r="H2366" t="s">
        <v>8494</v>
      </c>
      <c r="I2366" t="s">
        <v>139</v>
      </c>
      <c r="J2366" t="s">
        <v>32</v>
      </c>
      <c r="K2366" t="s">
        <v>33</v>
      </c>
      <c r="L2366" t="s">
        <v>64</v>
      </c>
      <c r="M2366" t="s">
        <v>35</v>
      </c>
      <c r="N2366" t="s">
        <v>99</v>
      </c>
      <c r="O2366" t="s">
        <v>8495</v>
      </c>
      <c r="P2366" t="s">
        <v>38</v>
      </c>
      <c r="Q2366" t="s">
        <v>90</v>
      </c>
      <c r="R2366" s="1">
        <v>17103</v>
      </c>
      <c r="S2366" t="s">
        <v>40</v>
      </c>
      <c r="T2366" t="s">
        <v>193</v>
      </c>
      <c r="U2366" t="s">
        <v>55</v>
      </c>
      <c r="V2366">
        <v>43706</v>
      </c>
      <c r="W2366" t="s">
        <v>43</v>
      </c>
      <c r="X2366" t="s">
        <v>44</v>
      </c>
      <c r="Y2366" t="s">
        <v>45</v>
      </c>
      <c r="Z2366">
        <v>2</v>
      </c>
    </row>
    <row r="2367" spans="1:26" x14ac:dyDescent="0.3">
      <c r="A2367">
        <v>2792</v>
      </c>
      <c r="B2367" t="s">
        <v>8496</v>
      </c>
      <c r="C2367" t="s">
        <v>8497</v>
      </c>
      <c r="D2367" s="1">
        <v>44981</v>
      </c>
      <c r="E2367" s="1"/>
      <c r="F2367" t="s">
        <v>28</v>
      </c>
      <c r="G2367" t="s">
        <v>8498</v>
      </c>
      <c r="H2367" t="s">
        <v>8499</v>
      </c>
      <c r="I2367" t="s">
        <v>118</v>
      </c>
      <c r="J2367" t="s">
        <v>32</v>
      </c>
      <c r="K2367" t="s">
        <v>52</v>
      </c>
      <c r="L2367" t="s">
        <v>51</v>
      </c>
      <c r="M2367" t="s">
        <v>35</v>
      </c>
      <c r="N2367" t="s">
        <v>36</v>
      </c>
      <c r="O2367" t="s">
        <v>37</v>
      </c>
      <c r="P2367" t="s">
        <v>38</v>
      </c>
      <c r="Q2367" t="s">
        <v>111</v>
      </c>
      <c r="R2367" s="1">
        <v>19489</v>
      </c>
      <c r="S2367" t="s">
        <v>40</v>
      </c>
      <c r="T2367" t="s">
        <v>103</v>
      </c>
      <c r="U2367" t="s">
        <v>55</v>
      </c>
      <c r="V2367">
        <v>19908</v>
      </c>
      <c r="W2367" t="s">
        <v>93</v>
      </c>
      <c r="X2367" t="s">
        <v>75</v>
      </c>
      <c r="Y2367" t="s">
        <v>45</v>
      </c>
      <c r="Z2367">
        <v>1</v>
      </c>
    </row>
    <row r="2368" spans="1:26" x14ac:dyDescent="0.3">
      <c r="A2368">
        <v>2793</v>
      </c>
      <c r="B2368" t="s">
        <v>2000</v>
      </c>
      <c r="C2368" t="s">
        <v>190</v>
      </c>
      <c r="D2368" s="1">
        <v>44257</v>
      </c>
      <c r="E2368" s="1"/>
      <c r="F2368" t="s">
        <v>28</v>
      </c>
      <c r="G2368" t="s">
        <v>8500</v>
      </c>
      <c r="H2368" t="s">
        <v>8501</v>
      </c>
      <c r="I2368" t="s">
        <v>62</v>
      </c>
      <c r="J2368" t="s">
        <v>32</v>
      </c>
      <c r="K2368" t="s">
        <v>63</v>
      </c>
      <c r="L2368" t="s">
        <v>51</v>
      </c>
      <c r="M2368" t="s">
        <v>63</v>
      </c>
      <c r="N2368" t="s">
        <v>36</v>
      </c>
      <c r="O2368" t="s">
        <v>37</v>
      </c>
      <c r="P2368" t="s">
        <v>38</v>
      </c>
      <c r="Q2368" t="s">
        <v>504</v>
      </c>
      <c r="R2368" s="1">
        <v>29817</v>
      </c>
      <c r="S2368" t="s">
        <v>40</v>
      </c>
      <c r="T2368" t="s">
        <v>6</v>
      </c>
      <c r="U2368" t="s">
        <v>55</v>
      </c>
      <c r="V2368">
        <v>1901</v>
      </c>
      <c r="W2368" t="s">
        <v>93</v>
      </c>
      <c r="X2368" t="s">
        <v>104</v>
      </c>
      <c r="Y2368" t="s">
        <v>45</v>
      </c>
      <c r="Z2368">
        <v>1</v>
      </c>
    </row>
    <row r="2369" spans="1:26" x14ac:dyDescent="0.3">
      <c r="A2369">
        <v>2794</v>
      </c>
      <c r="B2369" t="s">
        <v>2433</v>
      </c>
      <c r="C2369" t="s">
        <v>7254</v>
      </c>
      <c r="D2369" s="1">
        <v>44557</v>
      </c>
      <c r="E2369" s="1"/>
      <c r="F2369" t="s">
        <v>28</v>
      </c>
      <c r="G2369" t="s">
        <v>8502</v>
      </c>
      <c r="H2369" t="s">
        <v>8503</v>
      </c>
      <c r="I2369" t="s">
        <v>168</v>
      </c>
      <c r="J2369" t="s">
        <v>32</v>
      </c>
      <c r="K2369" t="s">
        <v>33</v>
      </c>
      <c r="L2369" t="s">
        <v>64</v>
      </c>
      <c r="M2369" t="s">
        <v>35</v>
      </c>
      <c r="N2369" t="s">
        <v>36</v>
      </c>
      <c r="O2369" t="s">
        <v>37</v>
      </c>
      <c r="P2369" t="s">
        <v>38</v>
      </c>
      <c r="Q2369" t="s">
        <v>90</v>
      </c>
      <c r="R2369" s="1">
        <v>27896</v>
      </c>
      <c r="S2369" t="s">
        <v>40</v>
      </c>
      <c r="T2369" t="s">
        <v>83</v>
      </c>
      <c r="U2369" t="s">
        <v>55</v>
      </c>
      <c r="V2369">
        <v>1877</v>
      </c>
      <c r="W2369" t="s">
        <v>56</v>
      </c>
      <c r="X2369" t="s">
        <v>75</v>
      </c>
      <c r="Y2369" t="s">
        <v>45</v>
      </c>
      <c r="Z2369">
        <v>5</v>
      </c>
    </row>
    <row r="2370" spans="1:26" x14ac:dyDescent="0.3">
      <c r="A2370">
        <v>2795</v>
      </c>
      <c r="B2370" t="s">
        <v>6240</v>
      </c>
      <c r="C2370" t="s">
        <v>8181</v>
      </c>
      <c r="D2370" s="1">
        <v>44752</v>
      </c>
      <c r="E2370" s="1">
        <v>44815</v>
      </c>
      <c r="F2370" t="s">
        <v>28</v>
      </c>
      <c r="G2370" t="s">
        <v>8504</v>
      </c>
      <c r="H2370" t="s">
        <v>8505</v>
      </c>
      <c r="I2370" t="s">
        <v>133</v>
      </c>
      <c r="J2370" t="s">
        <v>32</v>
      </c>
      <c r="K2370" t="s">
        <v>52</v>
      </c>
      <c r="L2370" t="s">
        <v>34</v>
      </c>
      <c r="M2370" t="s">
        <v>35</v>
      </c>
      <c r="N2370" t="s">
        <v>175</v>
      </c>
      <c r="O2370" t="s">
        <v>8506</v>
      </c>
      <c r="P2370" t="s">
        <v>38</v>
      </c>
      <c r="Q2370" t="s">
        <v>101</v>
      </c>
      <c r="R2370" s="1">
        <v>17924</v>
      </c>
      <c r="S2370" t="s">
        <v>40</v>
      </c>
      <c r="T2370" t="s">
        <v>703</v>
      </c>
      <c r="U2370" t="s">
        <v>42</v>
      </c>
      <c r="V2370">
        <v>74746</v>
      </c>
      <c r="W2370" t="s">
        <v>128</v>
      </c>
      <c r="X2370" t="s">
        <v>75</v>
      </c>
      <c r="Y2370" t="s">
        <v>45</v>
      </c>
      <c r="Z2370">
        <v>4</v>
      </c>
    </row>
    <row r="2371" spans="1:26" x14ac:dyDescent="0.3">
      <c r="A2371">
        <v>2796</v>
      </c>
      <c r="B2371" t="s">
        <v>8507</v>
      </c>
      <c r="C2371" t="s">
        <v>5591</v>
      </c>
      <c r="D2371" s="1">
        <v>44823</v>
      </c>
      <c r="E2371" s="1">
        <v>45094</v>
      </c>
      <c r="F2371" t="s">
        <v>28</v>
      </c>
      <c r="G2371" t="s">
        <v>8508</v>
      </c>
      <c r="H2371" t="s">
        <v>8509</v>
      </c>
      <c r="I2371" t="s">
        <v>80</v>
      </c>
      <c r="J2371" t="s">
        <v>32</v>
      </c>
      <c r="K2371" t="s">
        <v>33</v>
      </c>
      <c r="L2371" t="s">
        <v>51</v>
      </c>
      <c r="M2371" t="s">
        <v>63</v>
      </c>
      <c r="N2371" t="s">
        <v>175</v>
      </c>
      <c r="O2371" t="s">
        <v>8510</v>
      </c>
      <c r="P2371" t="s">
        <v>38</v>
      </c>
      <c r="Q2371" t="s">
        <v>111</v>
      </c>
      <c r="R2371" s="1">
        <v>33482</v>
      </c>
      <c r="S2371" t="s">
        <v>40</v>
      </c>
      <c r="T2371" t="s">
        <v>2800</v>
      </c>
      <c r="U2371" t="s">
        <v>42</v>
      </c>
      <c r="V2371">
        <v>96469</v>
      </c>
      <c r="W2371" t="s">
        <v>128</v>
      </c>
      <c r="X2371" t="s">
        <v>84</v>
      </c>
      <c r="Y2371" t="s">
        <v>45</v>
      </c>
      <c r="Z2371">
        <v>1</v>
      </c>
    </row>
    <row r="2372" spans="1:26" x14ac:dyDescent="0.3">
      <c r="A2372">
        <v>2797</v>
      </c>
      <c r="B2372" t="s">
        <v>5463</v>
      </c>
      <c r="C2372" t="s">
        <v>8511</v>
      </c>
      <c r="D2372" s="1">
        <v>44346</v>
      </c>
      <c r="E2372" s="1"/>
      <c r="F2372" t="s">
        <v>28</v>
      </c>
      <c r="G2372" t="s">
        <v>8512</v>
      </c>
      <c r="H2372" t="s">
        <v>8513</v>
      </c>
      <c r="I2372" t="s">
        <v>98</v>
      </c>
      <c r="J2372" t="s">
        <v>32</v>
      </c>
      <c r="K2372" t="s">
        <v>33</v>
      </c>
      <c r="L2372" t="s">
        <v>51</v>
      </c>
      <c r="M2372" t="s">
        <v>35</v>
      </c>
      <c r="N2372" t="s">
        <v>36</v>
      </c>
      <c r="O2372" t="s">
        <v>37</v>
      </c>
      <c r="P2372" t="s">
        <v>38</v>
      </c>
      <c r="Q2372" t="s">
        <v>53</v>
      </c>
      <c r="R2372" s="1">
        <v>23694</v>
      </c>
      <c r="S2372" t="s">
        <v>40</v>
      </c>
      <c r="T2372" t="s">
        <v>163</v>
      </c>
      <c r="U2372" t="s">
        <v>55</v>
      </c>
      <c r="V2372">
        <v>24994</v>
      </c>
      <c r="W2372" t="s">
        <v>74</v>
      </c>
      <c r="X2372" t="s">
        <v>84</v>
      </c>
      <c r="Y2372" t="s">
        <v>105</v>
      </c>
      <c r="Z2372">
        <v>1</v>
      </c>
    </row>
    <row r="2373" spans="1:26" x14ac:dyDescent="0.3">
      <c r="A2373">
        <v>2798</v>
      </c>
      <c r="B2373" t="s">
        <v>8204</v>
      </c>
      <c r="C2373" t="s">
        <v>8514</v>
      </c>
      <c r="D2373" s="1">
        <v>43928</v>
      </c>
      <c r="E2373" s="1"/>
      <c r="F2373" t="s">
        <v>28</v>
      </c>
      <c r="G2373" t="s">
        <v>8515</v>
      </c>
      <c r="H2373" t="s">
        <v>8516</v>
      </c>
      <c r="I2373" t="s">
        <v>89</v>
      </c>
      <c r="J2373" t="s">
        <v>32</v>
      </c>
      <c r="K2373" t="s">
        <v>33</v>
      </c>
      <c r="L2373" t="s">
        <v>51</v>
      </c>
      <c r="M2373" t="s">
        <v>52</v>
      </c>
      <c r="N2373" t="s">
        <v>36</v>
      </c>
      <c r="O2373" t="s">
        <v>37</v>
      </c>
      <c r="P2373" t="s">
        <v>38</v>
      </c>
      <c r="Q2373" t="s">
        <v>111</v>
      </c>
      <c r="R2373" s="1">
        <v>25340</v>
      </c>
      <c r="S2373" t="s">
        <v>40</v>
      </c>
      <c r="T2373" t="s">
        <v>1541</v>
      </c>
      <c r="U2373" t="s">
        <v>55</v>
      </c>
      <c r="V2373">
        <v>89805</v>
      </c>
      <c r="W2373" t="s">
        <v>128</v>
      </c>
      <c r="X2373" t="s">
        <v>104</v>
      </c>
      <c r="Y2373" t="s">
        <v>45</v>
      </c>
      <c r="Z2373">
        <v>2</v>
      </c>
    </row>
    <row r="2374" spans="1:26" x14ac:dyDescent="0.3">
      <c r="A2374">
        <v>2799</v>
      </c>
      <c r="B2374" t="s">
        <v>3799</v>
      </c>
      <c r="C2374" t="s">
        <v>2272</v>
      </c>
      <c r="D2374" s="1">
        <v>44306</v>
      </c>
      <c r="E2374" s="1">
        <v>44821</v>
      </c>
      <c r="F2374" t="s">
        <v>28</v>
      </c>
      <c r="G2374" t="s">
        <v>8517</v>
      </c>
      <c r="H2374" t="s">
        <v>8518</v>
      </c>
      <c r="I2374" t="s">
        <v>31</v>
      </c>
      <c r="J2374" t="s">
        <v>32</v>
      </c>
      <c r="K2374" t="s">
        <v>52</v>
      </c>
      <c r="L2374" t="s">
        <v>51</v>
      </c>
      <c r="M2374" t="s">
        <v>52</v>
      </c>
      <c r="N2374" t="s">
        <v>126</v>
      </c>
      <c r="O2374" t="s">
        <v>8519</v>
      </c>
      <c r="P2374" t="s">
        <v>38</v>
      </c>
      <c r="Q2374" t="s">
        <v>111</v>
      </c>
      <c r="R2374" s="1">
        <v>32194</v>
      </c>
      <c r="S2374" t="s">
        <v>40</v>
      </c>
      <c r="T2374" t="s">
        <v>113</v>
      </c>
      <c r="U2374" t="s">
        <v>55</v>
      </c>
      <c r="V2374">
        <v>54859</v>
      </c>
      <c r="W2374" t="s">
        <v>43</v>
      </c>
      <c r="X2374" t="s">
        <v>104</v>
      </c>
      <c r="Y2374" t="s">
        <v>45</v>
      </c>
      <c r="Z2374">
        <v>2</v>
      </c>
    </row>
    <row r="2375" spans="1:26" x14ac:dyDescent="0.3">
      <c r="A2375">
        <v>2800</v>
      </c>
      <c r="B2375" t="s">
        <v>1622</v>
      </c>
      <c r="C2375" t="s">
        <v>618</v>
      </c>
      <c r="D2375" s="1">
        <v>43679</v>
      </c>
      <c r="E2375" s="1"/>
      <c r="F2375" t="s">
        <v>28</v>
      </c>
      <c r="G2375" t="s">
        <v>8520</v>
      </c>
      <c r="H2375" t="s">
        <v>8521</v>
      </c>
      <c r="I2375" t="s">
        <v>50</v>
      </c>
      <c r="J2375" t="s">
        <v>32</v>
      </c>
      <c r="K2375" t="s">
        <v>33</v>
      </c>
      <c r="L2375" t="s">
        <v>64</v>
      </c>
      <c r="M2375" t="s">
        <v>35</v>
      </c>
      <c r="N2375" t="s">
        <v>36</v>
      </c>
      <c r="O2375" t="s">
        <v>37</v>
      </c>
      <c r="P2375" t="s">
        <v>38</v>
      </c>
      <c r="Q2375" t="s">
        <v>81</v>
      </c>
      <c r="R2375" s="1">
        <v>17724</v>
      </c>
      <c r="S2375" t="s">
        <v>40</v>
      </c>
      <c r="T2375" t="s">
        <v>226</v>
      </c>
      <c r="U2375" t="s">
        <v>55</v>
      </c>
      <c r="V2375">
        <v>69497</v>
      </c>
      <c r="W2375" t="s">
        <v>93</v>
      </c>
      <c r="X2375" t="s">
        <v>84</v>
      </c>
      <c r="Y2375" t="s">
        <v>45</v>
      </c>
      <c r="Z2375">
        <v>1</v>
      </c>
    </row>
    <row r="2376" spans="1:26" x14ac:dyDescent="0.3">
      <c r="A2376">
        <v>2801</v>
      </c>
      <c r="B2376" t="s">
        <v>2756</v>
      </c>
      <c r="C2376" t="s">
        <v>7556</v>
      </c>
      <c r="D2376" s="1">
        <v>44572</v>
      </c>
      <c r="E2376" s="1"/>
      <c r="F2376" t="s">
        <v>28</v>
      </c>
      <c r="G2376" t="s">
        <v>8522</v>
      </c>
      <c r="H2376" t="s">
        <v>8523</v>
      </c>
      <c r="I2376" t="s">
        <v>139</v>
      </c>
      <c r="J2376" t="s">
        <v>32</v>
      </c>
      <c r="K2376" t="s">
        <v>63</v>
      </c>
      <c r="L2376" t="s">
        <v>34</v>
      </c>
      <c r="M2376" t="s">
        <v>35</v>
      </c>
      <c r="N2376" t="s">
        <v>36</v>
      </c>
      <c r="O2376" t="s">
        <v>37</v>
      </c>
      <c r="P2376" t="s">
        <v>38</v>
      </c>
      <c r="Q2376" t="s">
        <v>90</v>
      </c>
      <c r="R2376" s="1">
        <v>34970</v>
      </c>
      <c r="S2376" t="s">
        <v>40</v>
      </c>
      <c r="T2376" t="s">
        <v>281</v>
      </c>
      <c r="U2376" t="s">
        <v>55</v>
      </c>
      <c r="V2376">
        <v>97933</v>
      </c>
      <c r="W2376" t="s">
        <v>43</v>
      </c>
      <c r="X2376" t="s">
        <v>104</v>
      </c>
      <c r="Y2376" t="s">
        <v>45</v>
      </c>
      <c r="Z2376">
        <v>5</v>
      </c>
    </row>
    <row r="2377" spans="1:26" x14ac:dyDescent="0.3">
      <c r="A2377">
        <v>2802</v>
      </c>
      <c r="B2377" t="s">
        <v>6389</v>
      </c>
      <c r="C2377" t="s">
        <v>4905</v>
      </c>
      <c r="D2377" s="1">
        <v>44150</v>
      </c>
      <c r="E2377" s="1"/>
      <c r="F2377" t="s">
        <v>28</v>
      </c>
      <c r="G2377" t="s">
        <v>8524</v>
      </c>
      <c r="H2377" t="s">
        <v>8525</v>
      </c>
      <c r="I2377" t="s">
        <v>118</v>
      </c>
      <c r="J2377" t="s">
        <v>32</v>
      </c>
      <c r="K2377" t="s">
        <v>33</v>
      </c>
      <c r="L2377" t="s">
        <v>34</v>
      </c>
      <c r="M2377" t="s">
        <v>52</v>
      </c>
      <c r="N2377" t="s">
        <v>36</v>
      </c>
      <c r="O2377" t="s">
        <v>37</v>
      </c>
      <c r="P2377" t="s">
        <v>38</v>
      </c>
      <c r="Q2377" t="s">
        <v>81</v>
      </c>
      <c r="R2377" s="1">
        <v>28348</v>
      </c>
      <c r="S2377" t="s">
        <v>40</v>
      </c>
      <c r="T2377" t="s">
        <v>103</v>
      </c>
      <c r="U2377" t="s">
        <v>42</v>
      </c>
      <c r="V2377">
        <v>56662</v>
      </c>
      <c r="W2377" t="s">
        <v>43</v>
      </c>
      <c r="X2377" t="s">
        <v>84</v>
      </c>
      <c r="Y2377" t="s">
        <v>45</v>
      </c>
      <c r="Z2377">
        <v>4</v>
      </c>
    </row>
    <row r="2378" spans="1:26" x14ac:dyDescent="0.3">
      <c r="A2378">
        <v>2803</v>
      </c>
      <c r="B2378" t="s">
        <v>2195</v>
      </c>
      <c r="C2378" t="s">
        <v>525</v>
      </c>
      <c r="D2378" s="1">
        <v>43959</v>
      </c>
      <c r="E2378" s="1"/>
      <c r="F2378" t="s">
        <v>28</v>
      </c>
      <c r="G2378" t="s">
        <v>8526</v>
      </c>
      <c r="H2378" t="s">
        <v>8527</v>
      </c>
      <c r="I2378" t="s">
        <v>62</v>
      </c>
      <c r="J2378" t="s">
        <v>32</v>
      </c>
      <c r="K2378" t="s">
        <v>52</v>
      </c>
      <c r="L2378" t="s">
        <v>64</v>
      </c>
      <c r="M2378" t="s">
        <v>52</v>
      </c>
      <c r="N2378" t="s">
        <v>36</v>
      </c>
      <c r="O2378" t="s">
        <v>37</v>
      </c>
      <c r="P2378" t="s">
        <v>38</v>
      </c>
      <c r="Q2378" t="s">
        <v>81</v>
      </c>
      <c r="R2378" s="1">
        <v>23988</v>
      </c>
      <c r="S2378" t="s">
        <v>40</v>
      </c>
      <c r="T2378" t="s">
        <v>226</v>
      </c>
      <c r="U2378" t="s">
        <v>42</v>
      </c>
      <c r="V2378">
        <v>13566</v>
      </c>
      <c r="W2378" t="s">
        <v>128</v>
      </c>
      <c r="X2378" t="s">
        <v>84</v>
      </c>
      <c r="Y2378" t="s">
        <v>45</v>
      </c>
      <c r="Z2378">
        <v>5</v>
      </c>
    </row>
    <row r="2379" spans="1:26" x14ac:dyDescent="0.3">
      <c r="A2379">
        <v>2804</v>
      </c>
      <c r="B2379" t="s">
        <v>5325</v>
      </c>
      <c r="C2379" t="s">
        <v>2644</v>
      </c>
      <c r="D2379" s="1">
        <v>43534</v>
      </c>
      <c r="E2379" s="1"/>
      <c r="F2379" t="s">
        <v>728</v>
      </c>
      <c r="G2379" t="s">
        <v>8528</v>
      </c>
      <c r="H2379" t="s">
        <v>8529</v>
      </c>
      <c r="I2379" t="s">
        <v>133</v>
      </c>
      <c r="J2379" t="s">
        <v>32</v>
      </c>
      <c r="K2379" t="s">
        <v>52</v>
      </c>
      <c r="L2379" t="s">
        <v>64</v>
      </c>
      <c r="M2379" t="s">
        <v>63</v>
      </c>
      <c r="N2379" t="s">
        <v>36</v>
      </c>
      <c r="O2379" t="s">
        <v>37</v>
      </c>
      <c r="P2379" t="s">
        <v>38</v>
      </c>
      <c r="Q2379" t="s">
        <v>177</v>
      </c>
      <c r="R2379" s="1">
        <v>19419</v>
      </c>
      <c r="S2379" t="s">
        <v>40</v>
      </c>
      <c r="T2379" t="s">
        <v>178</v>
      </c>
      <c r="U2379" t="s">
        <v>55</v>
      </c>
      <c r="V2379">
        <v>4554</v>
      </c>
      <c r="W2379" t="s">
        <v>56</v>
      </c>
      <c r="X2379" t="s">
        <v>84</v>
      </c>
      <c r="Y2379" t="s">
        <v>45</v>
      </c>
      <c r="Z2379">
        <v>4</v>
      </c>
    </row>
    <row r="2380" spans="1:26" x14ac:dyDescent="0.3">
      <c r="A2380">
        <v>2805</v>
      </c>
      <c r="B2380" t="s">
        <v>3137</v>
      </c>
      <c r="C2380" t="s">
        <v>333</v>
      </c>
      <c r="D2380" s="1">
        <v>44670</v>
      </c>
      <c r="E2380" s="1"/>
      <c r="F2380" t="s">
        <v>728</v>
      </c>
      <c r="G2380" t="s">
        <v>8530</v>
      </c>
      <c r="H2380" t="s">
        <v>8531</v>
      </c>
      <c r="I2380" t="s">
        <v>80</v>
      </c>
      <c r="J2380" t="s">
        <v>32</v>
      </c>
      <c r="K2380" t="s">
        <v>63</v>
      </c>
      <c r="L2380" t="s">
        <v>34</v>
      </c>
      <c r="M2380" t="s">
        <v>52</v>
      </c>
      <c r="N2380" t="s">
        <v>36</v>
      </c>
      <c r="O2380" t="s">
        <v>37</v>
      </c>
      <c r="P2380" t="s">
        <v>38</v>
      </c>
      <c r="Q2380" t="s">
        <v>90</v>
      </c>
      <c r="R2380" s="1">
        <v>32354</v>
      </c>
      <c r="S2380" t="s">
        <v>40</v>
      </c>
      <c r="T2380" t="s">
        <v>92</v>
      </c>
      <c r="U2380" t="s">
        <v>55</v>
      </c>
      <c r="V2380">
        <v>19835</v>
      </c>
      <c r="W2380" t="s">
        <v>43</v>
      </c>
      <c r="X2380" t="s">
        <v>44</v>
      </c>
      <c r="Y2380" t="s">
        <v>45</v>
      </c>
      <c r="Z2380">
        <v>1</v>
      </c>
    </row>
    <row r="2381" spans="1:26" x14ac:dyDescent="0.3">
      <c r="A2381">
        <v>2806</v>
      </c>
      <c r="B2381" t="s">
        <v>5442</v>
      </c>
      <c r="C2381" t="s">
        <v>2655</v>
      </c>
      <c r="D2381" s="1">
        <v>43799</v>
      </c>
      <c r="E2381" s="1"/>
      <c r="F2381" t="s">
        <v>728</v>
      </c>
      <c r="G2381" t="s">
        <v>8532</v>
      </c>
      <c r="H2381" t="s">
        <v>8533</v>
      </c>
      <c r="I2381" t="s">
        <v>98</v>
      </c>
      <c r="J2381" t="s">
        <v>32</v>
      </c>
      <c r="K2381" t="s">
        <v>63</v>
      </c>
      <c r="L2381" t="s">
        <v>51</v>
      </c>
      <c r="M2381" t="s">
        <v>52</v>
      </c>
      <c r="N2381" t="s">
        <v>36</v>
      </c>
      <c r="O2381" t="s">
        <v>37</v>
      </c>
      <c r="P2381" t="s">
        <v>38</v>
      </c>
      <c r="Q2381" t="s">
        <v>332</v>
      </c>
      <c r="R2381" s="1">
        <v>22819</v>
      </c>
      <c r="S2381" t="s">
        <v>40</v>
      </c>
      <c r="T2381" t="s">
        <v>6</v>
      </c>
      <c r="U2381" t="s">
        <v>42</v>
      </c>
      <c r="V2381">
        <v>47920</v>
      </c>
      <c r="W2381" t="s">
        <v>128</v>
      </c>
      <c r="X2381" t="s">
        <v>104</v>
      </c>
      <c r="Y2381" t="s">
        <v>45</v>
      </c>
      <c r="Z2381">
        <v>2</v>
      </c>
    </row>
    <row r="2382" spans="1:26" x14ac:dyDescent="0.3">
      <c r="A2382">
        <v>2807</v>
      </c>
      <c r="B2382" t="s">
        <v>7579</v>
      </c>
      <c r="C2382" t="s">
        <v>2102</v>
      </c>
      <c r="D2382" s="1">
        <v>44383</v>
      </c>
      <c r="E2382" s="1">
        <v>44933</v>
      </c>
      <c r="F2382" t="s">
        <v>728</v>
      </c>
      <c r="G2382" t="s">
        <v>8534</v>
      </c>
      <c r="H2382" t="s">
        <v>8535</v>
      </c>
      <c r="I2382" t="s">
        <v>89</v>
      </c>
      <c r="J2382" t="s">
        <v>745</v>
      </c>
      <c r="K2382" t="s">
        <v>52</v>
      </c>
      <c r="L2382" t="s">
        <v>51</v>
      </c>
      <c r="M2382" t="s">
        <v>52</v>
      </c>
      <c r="N2382" t="s">
        <v>99</v>
      </c>
      <c r="O2382" t="s">
        <v>8536</v>
      </c>
      <c r="P2382" t="s">
        <v>38</v>
      </c>
      <c r="Q2382" t="s">
        <v>305</v>
      </c>
      <c r="R2382" s="1">
        <v>28232</v>
      </c>
      <c r="S2382" t="s">
        <v>40</v>
      </c>
      <c r="T2382" t="s">
        <v>92</v>
      </c>
      <c r="U2382" t="s">
        <v>42</v>
      </c>
      <c r="V2382">
        <v>55399</v>
      </c>
      <c r="W2382" t="s">
        <v>43</v>
      </c>
      <c r="X2382" t="s">
        <v>84</v>
      </c>
      <c r="Y2382" t="s">
        <v>45</v>
      </c>
      <c r="Z2382">
        <v>2</v>
      </c>
    </row>
    <row r="2383" spans="1:26" x14ac:dyDescent="0.3">
      <c r="A2383">
        <v>2808</v>
      </c>
      <c r="B2383" t="s">
        <v>908</v>
      </c>
      <c r="C2383" t="s">
        <v>7596</v>
      </c>
      <c r="D2383" s="1">
        <v>43431</v>
      </c>
      <c r="E2383" s="1"/>
      <c r="F2383" t="s">
        <v>728</v>
      </c>
      <c r="G2383" t="s">
        <v>8537</v>
      </c>
      <c r="H2383" t="s">
        <v>8538</v>
      </c>
      <c r="I2383" t="s">
        <v>31</v>
      </c>
      <c r="J2383" t="s">
        <v>32</v>
      </c>
      <c r="K2383" t="s">
        <v>52</v>
      </c>
      <c r="L2383" t="s">
        <v>64</v>
      </c>
      <c r="M2383" t="s">
        <v>35</v>
      </c>
      <c r="N2383" t="s">
        <v>36</v>
      </c>
      <c r="O2383" t="s">
        <v>37</v>
      </c>
      <c r="P2383" t="s">
        <v>38</v>
      </c>
      <c r="Q2383" t="s">
        <v>936</v>
      </c>
      <c r="R2383" s="1">
        <v>34328</v>
      </c>
      <c r="S2383" t="s">
        <v>40</v>
      </c>
      <c r="T2383" t="s">
        <v>113</v>
      </c>
      <c r="U2383" t="s">
        <v>42</v>
      </c>
      <c r="V2383">
        <v>35224</v>
      </c>
      <c r="W2383" t="s">
        <v>128</v>
      </c>
      <c r="X2383" t="s">
        <v>104</v>
      </c>
      <c r="Y2383" t="s">
        <v>45</v>
      </c>
      <c r="Z2383">
        <v>4</v>
      </c>
    </row>
    <row r="2384" spans="1:26" x14ac:dyDescent="0.3">
      <c r="A2384">
        <v>2809</v>
      </c>
      <c r="B2384" t="s">
        <v>5487</v>
      </c>
      <c r="C2384" t="s">
        <v>3251</v>
      </c>
      <c r="D2384" s="1">
        <v>44956</v>
      </c>
      <c r="E2384" s="1"/>
      <c r="F2384" t="s">
        <v>28</v>
      </c>
      <c r="G2384" t="s">
        <v>8539</v>
      </c>
      <c r="H2384" t="s">
        <v>8540</v>
      </c>
      <c r="I2384" t="s">
        <v>98</v>
      </c>
      <c r="J2384" t="s">
        <v>32</v>
      </c>
      <c r="K2384" t="s">
        <v>63</v>
      </c>
      <c r="L2384" t="s">
        <v>34</v>
      </c>
      <c r="M2384" t="s">
        <v>52</v>
      </c>
      <c r="N2384" t="s">
        <v>36</v>
      </c>
      <c r="O2384" t="s">
        <v>37</v>
      </c>
      <c r="P2384" t="s">
        <v>38</v>
      </c>
      <c r="Q2384" t="s">
        <v>148</v>
      </c>
      <c r="R2384" s="1">
        <v>23431</v>
      </c>
      <c r="S2384" t="s">
        <v>40</v>
      </c>
      <c r="T2384" t="s">
        <v>150</v>
      </c>
      <c r="U2384" t="s">
        <v>55</v>
      </c>
      <c r="V2384">
        <v>39078</v>
      </c>
      <c r="W2384" t="s">
        <v>56</v>
      </c>
      <c r="X2384" t="s">
        <v>75</v>
      </c>
      <c r="Y2384" t="s">
        <v>45</v>
      </c>
      <c r="Z2384">
        <v>2</v>
      </c>
    </row>
    <row r="2385" spans="1:26" x14ac:dyDescent="0.3">
      <c r="A2385">
        <v>2810</v>
      </c>
      <c r="B2385" t="s">
        <v>5703</v>
      </c>
      <c r="C2385" t="s">
        <v>4526</v>
      </c>
      <c r="D2385" s="1">
        <v>44882</v>
      </c>
      <c r="E2385" s="1">
        <v>44965</v>
      </c>
      <c r="F2385" t="s">
        <v>28</v>
      </c>
      <c r="G2385" t="s">
        <v>8541</v>
      </c>
      <c r="H2385" t="s">
        <v>8542</v>
      </c>
      <c r="I2385" t="s">
        <v>118</v>
      </c>
      <c r="J2385" t="s">
        <v>32</v>
      </c>
      <c r="K2385" t="s">
        <v>63</v>
      </c>
      <c r="L2385" t="s">
        <v>51</v>
      </c>
      <c r="M2385" t="s">
        <v>52</v>
      </c>
      <c r="N2385" t="s">
        <v>126</v>
      </c>
      <c r="O2385" t="s">
        <v>8543</v>
      </c>
      <c r="P2385" t="s">
        <v>38</v>
      </c>
      <c r="Q2385" t="s">
        <v>90</v>
      </c>
      <c r="R2385" s="1">
        <v>21650</v>
      </c>
      <c r="S2385" t="s">
        <v>40</v>
      </c>
      <c r="T2385" t="s">
        <v>83</v>
      </c>
      <c r="U2385" t="s">
        <v>55</v>
      </c>
      <c r="V2385">
        <v>72285</v>
      </c>
      <c r="W2385" t="s">
        <v>74</v>
      </c>
      <c r="X2385" t="s">
        <v>84</v>
      </c>
      <c r="Y2385" t="s">
        <v>45</v>
      </c>
      <c r="Z2385">
        <v>4</v>
      </c>
    </row>
    <row r="2386" spans="1:26" x14ac:dyDescent="0.3">
      <c r="A2386">
        <v>2811</v>
      </c>
      <c r="B2386" t="s">
        <v>5449</v>
      </c>
      <c r="C2386" t="s">
        <v>6452</v>
      </c>
      <c r="D2386" s="1">
        <v>43325</v>
      </c>
      <c r="E2386" s="1">
        <v>43979</v>
      </c>
      <c r="F2386" t="s">
        <v>28</v>
      </c>
      <c r="G2386" t="s">
        <v>8544</v>
      </c>
      <c r="H2386" t="s">
        <v>8545</v>
      </c>
      <c r="I2386" t="s">
        <v>62</v>
      </c>
      <c r="J2386" t="s">
        <v>32</v>
      </c>
      <c r="K2386" t="s">
        <v>52</v>
      </c>
      <c r="L2386" t="s">
        <v>51</v>
      </c>
      <c r="M2386" t="s">
        <v>63</v>
      </c>
      <c r="N2386" t="s">
        <v>175</v>
      </c>
      <c r="O2386" t="s">
        <v>8546</v>
      </c>
      <c r="P2386" t="s">
        <v>38</v>
      </c>
      <c r="Q2386" t="s">
        <v>90</v>
      </c>
      <c r="R2386" s="1">
        <v>35068</v>
      </c>
      <c r="S2386" t="s">
        <v>40</v>
      </c>
      <c r="T2386" t="s">
        <v>83</v>
      </c>
      <c r="U2386" t="s">
        <v>55</v>
      </c>
      <c r="V2386">
        <v>82960</v>
      </c>
      <c r="W2386" t="s">
        <v>56</v>
      </c>
      <c r="X2386" t="s">
        <v>44</v>
      </c>
      <c r="Y2386" t="s">
        <v>45</v>
      </c>
      <c r="Z2386">
        <v>2</v>
      </c>
    </row>
    <row r="2387" spans="1:26" x14ac:dyDescent="0.3">
      <c r="A2387">
        <v>2812</v>
      </c>
      <c r="B2387" t="s">
        <v>3346</v>
      </c>
      <c r="C2387" t="s">
        <v>6107</v>
      </c>
      <c r="D2387" s="1">
        <v>44379</v>
      </c>
      <c r="E2387" s="1">
        <v>45116</v>
      </c>
      <c r="F2387" t="s">
        <v>28</v>
      </c>
      <c r="G2387" t="s">
        <v>8547</v>
      </c>
      <c r="H2387" t="s">
        <v>8548</v>
      </c>
      <c r="I2387" t="s">
        <v>89</v>
      </c>
      <c r="J2387" t="s">
        <v>2300</v>
      </c>
      <c r="K2387" t="s">
        <v>52</v>
      </c>
      <c r="L2387" t="s">
        <v>64</v>
      </c>
      <c r="M2387" t="s">
        <v>35</v>
      </c>
      <c r="N2387" t="s">
        <v>126</v>
      </c>
      <c r="O2387" t="s">
        <v>8549</v>
      </c>
      <c r="P2387" t="s">
        <v>38</v>
      </c>
      <c r="Q2387" t="s">
        <v>101</v>
      </c>
      <c r="R2387" s="1">
        <v>16938</v>
      </c>
      <c r="S2387" t="s">
        <v>40</v>
      </c>
      <c r="T2387" t="s">
        <v>243</v>
      </c>
      <c r="U2387" t="s">
        <v>55</v>
      </c>
      <c r="V2387">
        <v>44272</v>
      </c>
      <c r="W2387" t="s">
        <v>43</v>
      </c>
      <c r="X2387" t="s">
        <v>104</v>
      </c>
      <c r="Y2387" t="s">
        <v>45</v>
      </c>
      <c r="Z2387">
        <v>4</v>
      </c>
    </row>
    <row r="2388" spans="1:26" x14ac:dyDescent="0.3">
      <c r="A2388">
        <v>2813</v>
      </c>
      <c r="B2388" t="s">
        <v>8550</v>
      </c>
      <c r="C2388" t="s">
        <v>7254</v>
      </c>
      <c r="D2388" s="1">
        <v>44740</v>
      </c>
      <c r="E2388" s="1"/>
      <c r="F2388" t="s">
        <v>28</v>
      </c>
      <c r="G2388" t="s">
        <v>8551</v>
      </c>
      <c r="H2388" t="s">
        <v>8552</v>
      </c>
      <c r="I2388" t="s">
        <v>31</v>
      </c>
      <c r="J2388" t="s">
        <v>32</v>
      </c>
      <c r="K2388" t="s">
        <v>33</v>
      </c>
      <c r="L2388" t="s">
        <v>64</v>
      </c>
      <c r="M2388" t="s">
        <v>63</v>
      </c>
      <c r="N2388" t="s">
        <v>36</v>
      </c>
      <c r="O2388" t="s">
        <v>37</v>
      </c>
      <c r="P2388" t="s">
        <v>38</v>
      </c>
      <c r="Q2388" t="s">
        <v>305</v>
      </c>
      <c r="R2388" s="1">
        <v>26903</v>
      </c>
      <c r="S2388" t="s">
        <v>40</v>
      </c>
      <c r="T2388" t="s">
        <v>708</v>
      </c>
      <c r="U2388" t="s">
        <v>55</v>
      </c>
      <c r="V2388">
        <v>56124</v>
      </c>
      <c r="W2388" t="s">
        <v>74</v>
      </c>
      <c r="X2388" t="s">
        <v>75</v>
      </c>
      <c r="Y2388" t="s">
        <v>45</v>
      </c>
      <c r="Z2388">
        <v>1</v>
      </c>
    </row>
    <row r="2389" spans="1:26" x14ac:dyDescent="0.3">
      <c r="A2389">
        <v>2814</v>
      </c>
      <c r="B2389" t="s">
        <v>1264</v>
      </c>
      <c r="C2389" t="s">
        <v>1438</v>
      </c>
      <c r="D2389" s="1">
        <v>43490</v>
      </c>
      <c r="E2389" s="1"/>
      <c r="F2389" t="s">
        <v>28</v>
      </c>
      <c r="G2389" t="s">
        <v>8553</v>
      </c>
      <c r="H2389" t="s">
        <v>8554</v>
      </c>
      <c r="I2389" t="s">
        <v>133</v>
      </c>
      <c r="J2389" t="s">
        <v>32</v>
      </c>
      <c r="K2389" t="s">
        <v>52</v>
      </c>
      <c r="L2389" t="s">
        <v>51</v>
      </c>
      <c r="M2389" t="s">
        <v>35</v>
      </c>
      <c r="N2389" t="s">
        <v>36</v>
      </c>
      <c r="O2389" t="s">
        <v>37</v>
      </c>
      <c r="P2389" t="s">
        <v>38</v>
      </c>
      <c r="Q2389" t="s">
        <v>90</v>
      </c>
      <c r="R2389" s="1">
        <v>27665</v>
      </c>
      <c r="S2389" t="s">
        <v>40</v>
      </c>
      <c r="T2389" t="s">
        <v>103</v>
      </c>
      <c r="U2389" t="s">
        <v>55</v>
      </c>
      <c r="V2389">
        <v>19550</v>
      </c>
      <c r="W2389" t="s">
        <v>56</v>
      </c>
      <c r="X2389" t="s">
        <v>75</v>
      </c>
      <c r="Y2389" t="s">
        <v>45</v>
      </c>
      <c r="Z2389">
        <v>2</v>
      </c>
    </row>
    <row r="2390" spans="1:26" x14ac:dyDescent="0.3">
      <c r="A2390">
        <v>2815</v>
      </c>
      <c r="B2390" t="s">
        <v>2572</v>
      </c>
      <c r="C2390" t="s">
        <v>1603</v>
      </c>
      <c r="D2390" s="1">
        <v>45130</v>
      </c>
      <c r="E2390" s="1"/>
      <c r="F2390" t="s">
        <v>28</v>
      </c>
      <c r="G2390" t="s">
        <v>8555</v>
      </c>
      <c r="H2390" t="s">
        <v>8556</v>
      </c>
      <c r="I2390" t="s">
        <v>50</v>
      </c>
      <c r="J2390" t="s">
        <v>32</v>
      </c>
      <c r="K2390" t="s">
        <v>33</v>
      </c>
      <c r="L2390" t="s">
        <v>34</v>
      </c>
      <c r="M2390" t="s">
        <v>52</v>
      </c>
      <c r="N2390" t="s">
        <v>36</v>
      </c>
      <c r="O2390" t="s">
        <v>37</v>
      </c>
      <c r="P2390" t="s">
        <v>38</v>
      </c>
      <c r="Q2390" t="s">
        <v>177</v>
      </c>
      <c r="R2390" s="1">
        <v>28700</v>
      </c>
      <c r="S2390" t="s">
        <v>40</v>
      </c>
      <c r="T2390" t="s">
        <v>243</v>
      </c>
      <c r="U2390" t="s">
        <v>42</v>
      </c>
      <c r="V2390">
        <v>62651</v>
      </c>
      <c r="W2390" t="s">
        <v>128</v>
      </c>
      <c r="X2390" t="s">
        <v>75</v>
      </c>
      <c r="Y2390" t="s">
        <v>45</v>
      </c>
      <c r="Z2390">
        <v>4</v>
      </c>
    </row>
    <row r="2391" spans="1:26" x14ac:dyDescent="0.3">
      <c r="A2391">
        <v>2816</v>
      </c>
      <c r="B2391" t="s">
        <v>6028</v>
      </c>
      <c r="C2391" t="s">
        <v>1327</v>
      </c>
      <c r="D2391" s="1">
        <v>44767</v>
      </c>
      <c r="E2391" s="1"/>
      <c r="F2391" t="s">
        <v>28</v>
      </c>
      <c r="G2391" t="s">
        <v>5057</v>
      </c>
      <c r="H2391" t="s">
        <v>8557</v>
      </c>
      <c r="I2391" t="s">
        <v>139</v>
      </c>
      <c r="J2391" t="s">
        <v>32</v>
      </c>
      <c r="K2391" t="s">
        <v>63</v>
      </c>
      <c r="L2391" t="s">
        <v>34</v>
      </c>
      <c r="M2391" t="s">
        <v>35</v>
      </c>
      <c r="N2391" t="s">
        <v>36</v>
      </c>
      <c r="O2391" t="s">
        <v>37</v>
      </c>
      <c r="P2391" t="s">
        <v>38</v>
      </c>
      <c r="Q2391" t="s">
        <v>81</v>
      </c>
      <c r="R2391" s="1">
        <v>33942</v>
      </c>
      <c r="S2391" t="s">
        <v>40</v>
      </c>
      <c r="T2391" t="s">
        <v>150</v>
      </c>
      <c r="U2391" t="s">
        <v>42</v>
      </c>
      <c r="V2391">
        <v>15802</v>
      </c>
      <c r="W2391" t="s">
        <v>93</v>
      </c>
      <c r="X2391" t="s">
        <v>84</v>
      </c>
      <c r="Y2391" t="s">
        <v>45</v>
      </c>
      <c r="Z2391">
        <v>5</v>
      </c>
    </row>
    <row r="2392" spans="1:26" x14ac:dyDescent="0.3">
      <c r="A2392">
        <v>2817</v>
      </c>
      <c r="B2392" t="s">
        <v>3341</v>
      </c>
      <c r="C2392" t="s">
        <v>1574</v>
      </c>
      <c r="D2392" s="1">
        <v>44937</v>
      </c>
      <c r="E2392" s="1"/>
      <c r="F2392" t="s">
        <v>28</v>
      </c>
      <c r="G2392" t="s">
        <v>8558</v>
      </c>
      <c r="H2392" t="s">
        <v>8559</v>
      </c>
      <c r="I2392" t="s">
        <v>80</v>
      </c>
      <c r="J2392" t="s">
        <v>32</v>
      </c>
      <c r="K2392" t="s">
        <v>33</v>
      </c>
      <c r="L2392" t="s">
        <v>51</v>
      </c>
      <c r="M2392" t="s">
        <v>52</v>
      </c>
      <c r="N2392" t="s">
        <v>36</v>
      </c>
      <c r="O2392" t="s">
        <v>37</v>
      </c>
      <c r="P2392" t="s">
        <v>38</v>
      </c>
      <c r="Q2392" t="s">
        <v>90</v>
      </c>
      <c r="R2392" s="1">
        <v>36050</v>
      </c>
      <c r="S2392" t="s">
        <v>40</v>
      </c>
      <c r="T2392" t="s">
        <v>83</v>
      </c>
      <c r="U2392" t="s">
        <v>55</v>
      </c>
      <c r="V2392">
        <v>79678</v>
      </c>
      <c r="W2392" t="s">
        <v>43</v>
      </c>
      <c r="X2392" t="s">
        <v>44</v>
      </c>
      <c r="Y2392" t="s">
        <v>45</v>
      </c>
      <c r="Z2392">
        <v>4</v>
      </c>
    </row>
    <row r="2393" spans="1:26" x14ac:dyDescent="0.3">
      <c r="A2393">
        <v>2818</v>
      </c>
      <c r="B2393" t="s">
        <v>5590</v>
      </c>
      <c r="C2393" t="s">
        <v>2873</v>
      </c>
      <c r="D2393" s="1">
        <v>45135</v>
      </c>
      <c r="E2393" s="1">
        <v>45137</v>
      </c>
      <c r="F2393" t="s">
        <v>28</v>
      </c>
      <c r="G2393" t="s">
        <v>8560</v>
      </c>
      <c r="H2393" t="s">
        <v>8561</v>
      </c>
      <c r="I2393" t="s">
        <v>168</v>
      </c>
      <c r="J2393" t="s">
        <v>32</v>
      </c>
      <c r="K2393" t="s">
        <v>52</v>
      </c>
      <c r="L2393" t="s">
        <v>64</v>
      </c>
      <c r="M2393" t="s">
        <v>35</v>
      </c>
      <c r="N2393" t="s">
        <v>99</v>
      </c>
      <c r="O2393" t="s">
        <v>8562</v>
      </c>
      <c r="P2393" t="s">
        <v>38</v>
      </c>
      <c r="Q2393" t="s">
        <v>231</v>
      </c>
      <c r="R2393" s="1">
        <v>23395</v>
      </c>
      <c r="S2393" t="s">
        <v>40</v>
      </c>
      <c r="T2393" t="s">
        <v>113</v>
      </c>
      <c r="U2393" t="s">
        <v>55</v>
      </c>
      <c r="V2393">
        <v>9992</v>
      </c>
      <c r="W2393" t="s">
        <v>56</v>
      </c>
      <c r="X2393" t="s">
        <v>75</v>
      </c>
      <c r="Y2393" t="s">
        <v>105</v>
      </c>
      <c r="Z2393">
        <v>2</v>
      </c>
    </row>
    <row r="2394" spans="1:26" x14ac:dyDescent="0.3">
      <c r="A2394">
        <v>2819</v>
      </c>
      <c r="B2394" t="s">
        <v>1183</v>
      </c>
      <c r="C2394" t="s">
        <v>5763</v>
      </c>
      <c r="D2394" s="1">
        <v>45052</v>
      </c>
      <c r="E2394" s="1"/>
      <c r="F2394" t="s">
        <v>28</v>
      </c>
      <c r="G2394" t="s">
        <v>8563</v>
      </c>
      <c r="H2394" t="s">
        <v>8564</v>
      </c>
      <c r="I2394" t="s">
        <v>98</v>
      </c>
      <c r="J2394" t="s">
        <v>32</v>
      </c>
      <c r="K2394" t="s">
        <v>63</v>
      </c>
      <c r="L2394" t="s">
        <v>34</v>
      </c>
      <c r="M2394" t="s">
        <v>52</v>
      </c>
      <c r="N2394" t="s">
        <v>36</v>
      </c>
      <c r="O2394" t="s">
        <v>37</v>
      </c>
      <c r="P2394" t="s">
        <v>38</v>
      </c>
      <c r="Q2394" t="s">
        <v>81</v>
      </c>
      <c r="R2394" s="1">
        <v>36559</v>
      </c>
      <c r="S2394" t="s">
        <v>40</v>
      </c>
      <c r="T2394" t="s">
        <v>292</v>
      </c>
      <c r="U2394" t="s">
        <v>55</v>
      </c>
      <c r="V2394">
        <v>74805</v>
      </c>
      <c r="W2394" t="s">
        <v>43</v>
      </c>
      <c r="X2394" t="s">
        <v>44</v>
      </c>
      <c r="Y2394" t="s">
        <v>45</v>
      </c>
      <c r="Z2394">
        <v>4</v>
      </c>
    </row>
    <row r="2395" spans="1:26" x14ac:dyDescent="0.3">
      <c r="A2395">
        <v>2820</v>
      </c>
      <c r="B2395" t="s">
        <v>1889</v>
      </c>
      <c r="C2395" t="s">
        <v>2997</v>
      </c>
      <c r="D2395" s="1">
        <v>44822</v>
      </c>
      <c r="E2395" s="1"/>
      <c r="F2395" t="s">
        <v>28</v>
      </c>
      <c r="G2395" t="s">
        <v>8565</v>
      </c>
      <c r="H2395" t="s">
        <v>8566</v>
      </c>
      <c r="I2395" t="s">
        <v>118</v>
      </c>
      <c r="J2395" t="s">
        <v>32</v>
      </c>
      <c r="K2395" t="s">
        <v>63</v>
      </c>
      <c r="L2395" t="s">
        <v>34</v>
      </c>
      <c r="M2395" t="s">
        <v>35</v>
      </c>
      <c r="N2395" t="s">
        <v>36</v>
      </c>
      <c r="O2395" t="s">
        <v>37</v>
      </c>
      <c r="P2395" t="s">
        <v>38</v>
      </c>
      <c r="Q2395" t="s">
        <v>305</v>
      </c>
      <c r="R2395" s="1">
        <v>29045</v>
      </c>
      <c r="S2395" t="s">
        <v>40</v>
      </c>
      <c r="T2395" t="s">
        <v>83</v>
      </c>
      <c r="U2395" t="s">
        <v>55</v>
      </c>
      <c r="V2395">
        <v>42750</v>
      </c>
      <c r="W2395" t="s">
        <v>56</v>
      </c>
      <c r="X2395" t="s">
        <v>104</v>
      </c>
      <c r="Y2395" t="s">
        <v>45</v>
      </c>
      <c r="Z2395">
        <v>2</v>
      </c>
    </row>
    <row r="2396" spans="1:26" x14ac:dyDescent="0.3">
      <c r="A2396">
        <v>2821</v>
      </c>
      <c r="B2396" t="s">
        <v>8567</v>
      </c>
      <c r="C2396" t="s">
        <v>8568</v>
      </c>
      <c r="D2396" s="1">
        <v>43716</v>
      </c>
      <c r="E2396" s="1">
        <v>44449</v>
      </c>
      <c r="F2396" t="s">
        <v>28</v>
      </c>
      <c r="G2396" t="s">
        <v>8569</v>
      </c>
      <c r="H2396" t="s">
        <v>8570</v>
      </c>
      <c r="I2396" t="s">
        <v>62</v>
      </c>
      <c r="J2396" t="s">
        <v>32</v>
      </c>
      <c r="K2396" t="s">
        <v>63</v>
      </c>
      <c r="L2396" t="s">
        <v>64</v>
      </c>
      <c r="M2396" t="s">
        <v>35</v>
      </c>
      <c r="N2396" t="s">
        <v>140</v>
      </c>
      <c r="O2396" t="s">
        <v>8571</v>
      </c>
      <c r="P2396" t="s">
        <v>38</v>
      </c>
      <c r="Q2396" t="s">
        <v>90</v>
      </c>
      <c r="R2396" s="1">
        <v>36060</v>
      </c>
      <c r="S2396" t="s">
        <v>40</v>
      </c>
      <c r="T2396" t="s">
        <v>103</v>
      </c>
      <c r="U2396" t="s">
        <v>55</v>
      </c>
      <c r="V2396">
        <v>36681</v>
      </c>
      <c r="W2396" t="s">
        <v>56</v>
      </c>
      <c r="X2396" t="s">
        <v>75</v>
      </c>
      <c r="Y2396" t="s">
        <v>45</v>
      </c>
      <c r="Z2396">
        <v>2</v>
      </c>
    </row>
    <row r="2397" spans="1:26" x14ac:dyDescent="0.3">
      <c r="A2397">
        <v>2822</v>
      </c>
      <c r="B2397" t="s">
        <v>2186</v>
      </c>
      <c r="C2397" t="s">
        <v>500</v>
      </c>
      <c r="D2397" s="1">
        <v>43707</v>
      </c>
      <c r="E2397" s="1"/>
      <c r="F2397" t="s">
        <v>28</v>
      </c>
      <c r="G2397" t="s">
        <v>8572</v>
      </c>
      <c r="H2397" t="s">
        <v>8573</v>
      </c>
      <c r="I2397" t="s">
        <v>89</v>
      </c>
      <c r="J2397" t="s">
        <v>32</v>
      </c>
      <c r="K2397" t="s">
        <v>52</v>
      </c>
      <c r="L2397" t="s">
        <v>64</v>
      </c>
      <c r="M2397" t="s">
        <v>52</v>
      </c>
      <c r="N2397" t="s">
        <v>36</v>
      </c>
      <c r="O2397" t="s">
        <v>37</v>
      </c>
      <c r="P2397" t="s">
        <v>38</v>
      </c>
      <c r="Q2397" t="s">
        <v>53</v>
      </c>
      <c r="R2397" s="1">
        <v>21624</v>
      </c>
      <c r="S2397" t="s">
        <v>40</v>
      </c>
      <c r="T2397" t="s">
        <v>163</v>
      </c>
      <c r="U2397" t="s">
        <v>42</v>
      </c>
      <c r="V2397">
        <v>87892</v>
      </c>
      <c r="W2397" t="s">
        <v>43</v>
      </c>
      <c r="X2397" t="s">
        <v>104</v>
      </c>
      <c r="Y2397" t="s">
        <v>45</v>
      </c>
      <c r="Z2397">
        <v>4</v>
      </c>
    </row>
    <row r="2398" spans="1:26" x14ac:dyDescent="0.3">
      <c r="A2398">
        <v>2823</v>
      </c>
      <c r="B2398" t="s">
        <v>2047</v>
      </c>
      <c r="C2398" t="s">
        <v>1036</v>
      </c>
      <c r="D2398" s="1">
        <v>45068</v>
      </c>
      <c r="E2398" s="1"/>
      <c r="F2398" t="s">
        <v>28</v>
      </c>
      <c r="G2398" t="s">
        <v>8574</v>
      </c>
      <c r="H2398" t="s">
        <v>8575</v>
      </c>
      <c r="I2398" t="s">
        <v>31</v>
      </c>
      <c r="J2398" t="s">
        <v>32</v>
      </c>
      <c r="K2398" t="s">
        <v>33</v>
      </c>
      <c r="L2398" t="s">
        <v>64</v>
      </c>
      <c r="M2398" t="s">
        <v>52</v>
      </c>
      <c r="N2398" t="s">
        <v>36</v>
      </c>
      <c r="O2398" t="s">
        <v>37</v>
      </c>
      <c r="P2398" t="s">
        <v>38</v>
      </c>
      <c r="Q2398" t="s">
        <v>81</v>
      </c>
      <c r="R2398" s="1">
        <v>31388</v>
      </c>
      <c r="S2398" t="s">
        <v>40</v>
      </c>
      <c r="T2398" t="s">
        <v>216</v>
      </c>
      <c r="U2398" t="s">
        <v>42</v>
      </c>
      <c r="V2398">
        <v>59827</v>
      </c>
      <c r="W2398" t="s">
        <v>43</v>
      </c>
      <c r="X2398" t="s">
        <v>104</v>
      </c>
      <c r="Y2398" t="s">
        <v>45</v>
      </c>
      <c r="Z2398">
        <v>2</v>
      </c>
    </row>
    <row r="2399" spans="1:26" x14ac:dyDescent="0.3">
      <c r="A2399">
        <v>2824</v>
      </c>
      <c r="B2399" t="s">
        <v>2518</v>
      </c>
      <c r="C2399" t="s">
        <v>451</v>
      </c>
      <c r="D2399" s="1">
        <v>44257</v>
      </c>
      <c r="E2399" s="1"/>
      <c r="F2399" t="s">
        <v>728</v>
      </c>
      <c r="G2399" t="s">
        <v>8576</v>
      </c>
      <c r="H2399" t="s">
        <v>8577</v>
      </c>
      <c r="I2399" t="s">
        <v>50</v>
      </c>
      <c r="J2399" t="s">
        <v>32</v>
      </c>
      <c r="K2399" t="s">
        <v>52</v>
      </c>
      <c r="L2399" t="s">
        <v>51</v>
      </c>
      <c r="M2399" t="s">
        <v>63</v>
      </c>
      <c r="N2399" t="s">
        <v>36</v>
      </c>
      <c r="O2399" t="s">
        <v>37</v>
      </c>
      <c r="P2399" t="s">
        <v>38</v>
      </c>
      <c r="Q2399" t="s">
        <v>305</v>
      </c>
      <c r="R2399" s="1">
        <v>23005</v>
      </c>
      <c r="S2399" t="s">
        <v>40</v>
      </c>
      <c r="T2399" t="s">
        <v>83</v>
      </c>
      <c r="U2399" t="s">
        <v>55</v>
      </c>
      <c r="V2399">
        <v>3624</v>
      </c>
      <c r="W2399" t="s">
        <v>56</v>
      </c>
      <c r="X2399" t="s">
        <v>44</v>
      </c>
      <c r="Y2399" t="s">
        <v>45</v>
      </c>
      <c r="Z2399">
        <v>5</v>
      </c>
    </row>
    <row r="2400" spans="1:26" x14ac:dyDescent="0.3">
      <c r="A2400">
        <v>2825</v>
      </c>
      <c r="B2400" t="s">
        <v>8578</v>
      </c>
      <c r="C2400" t="s">
        <v>3617</v>
      </c>
      <c r="D2400" s="1">
        <v>44970</v>
      </c>
      <c r="E2400" s="1"/>
      <c r="F2400" t="s">
        <v>728</v>
      </c>
      <c r="G2400" t="s">
        <v>8579</v>
      </c>
      <c r="H2400" t="s">
        <v>8580</v>
      </c>
      <c r="I2400" t="s">
        <v>139</v>
      </c>
      <c r="J2400" t="s">
        <v>32</v>
      </c>
      <c r="K2400" t="s">
        <v>63</v>
      </c>
      <c r="L2400" t="s">
        <v>34</v>
      </c>
      <c r="M2400" t="s">
        <v>35</v>
      </c>
      <c r="N2400" t="s">
        <v>36</v>
      </c>
      <c r="O2400" t="s">
        <v>37</v>
      </c>
      <c r="P2400" t="s">
        <v>38</v>
      </c>
      <c r="Q2400" t="s">
        <v>242</v>
      </c>
      <c r="R2400" s="1">
        <v>30314</v>
      </c>
      <c r="S2400" t="s">
        <v>40</v>
      </c>
      <c r="T2400" t="s">
        <v>419</v>
      </c>
      <c r="U2400" t="s">
        <v>55</v>
      </c>
      <c r="V2400">
        <v>80760</v>
      </c>
      <c r="W2400" t="s">
        <v>56</v>
      </c>
      <c r="X2400" t="s">
        <v>44</v>
      </c>
      <c r="Y2400" t="s">
        <v>45</v>
      </c>
      <c r="Z2400">
        <v>4</v>
      </c>
    </row>
    <row r="2401" spans="1:26" x14ac:dyDescent="0.3">
      <c r="A2401">
        <v>2826</v>
      </c>
      <c r="B2401" t="s">
        <v>3787</v>
      </c>
      <c r="C2401" t="s">
        <v>4609</v>
      </c>
      <c r="D2401" s="1">
        <v>44784</v>
      </c>
      <c r="E2401" s="1">
        <v>44896</v>
      </c>
      <c r="F2401" t="s">
        <v>728</v>
      </c>
      <c r="G2401" t="s">
        <v>8581</v>
      </c>
      <c r="H2401" t="s">
        <v>8582</v>
      </c>
      <c r="I2401" t="s">
        <v>80</v>
      </c>
      <c r="J2401" t="s">
        <v>1805</v>
      </c>
      <c r="K2401" t="s">
        <v>33</v>
      </c>
      <c r="L2401" t="s">
        <v>64</v>
      </c>
      <c r="M2401" t="s">
        <v>63</v>
      </c>
      <c r="N2401" t="s">
        <v>99</v>
      </c>
      <c r="O2401" t="s">
        <v>8583</v>
      </c>
      <c r="P2401" t="s">
        <v>38</v>
      </c>
      <c r="Q2401" t="s">
        <v>81</v>
      </c>
      <c r="R2401" s="1">
        <v>19827</v>
      </c>
      <c r="S2401" t="s">
        <v>40</v>
      </c>
      <c r="T2401" t="s">
        <v>103</v>
      </c>
      <c r="U2401" t="s">
        <v>42</v>
      </c>
      <c r="V2401">
        <v>96266</v>
      </c>
      <c r="W2401" t="s">
        <v>56</v>
      </c>
      <c r="X2401" t="s">
        <v>84</v>
      </c>
      <c r="Y2401" t="s">
        <v>45</v>
      </c>
      <c r="Z2401">
        <v>5</v>
      </c>
    </row>
    <row r="2402" spans="1:26" x14ac:dyDescent="0.3">
      <c r="A2402">
        <v>2827</v>
      </c>
      <c r="B2402" t="s">
        <v>4333</v>
      </c>
      <c r="C2402" t="s">
        <v>4694</v>
      </c>
      <c r="D2402" s="1">
        <v>43880</v>
      </c>
      <c r="E2402" s="1">
        <v>44905</v>
      </c>
      <c r="F2402" t="s">
        <v>728</v>
      </c>
      <c r="G2402" t="s">
        <v>8584</v>
      </c>
      <c r="H2402" t="s">
        <v>8585</v>
      </c>
      <c r="I2402" t="s">
        <v>168</v>
      </c>
      <c r="J2402" t="s">
        <v>745</v>
      </c>
      <c r="K2402" t="s">
        <v>63</v>
      </c>
      <c r="L2402" t="s">
        <v>51</v>
      </c>
      <c r="M2402" t="s">
        <v>63</v>
      </c>
      <c r="N2402" t="s">
        <v>99</v>
      </c>
      <c r="O2402" t="s">
        <v>8586</v>
      </c>
      <c r="P2402" t="s">
        <v>38</v>
      </c>
      <c r="Q2402" t="s">
        <v>90</v>
      </c>
      <c r="R2402" s="1">
        <v>29442</v>
      </c>
      <c r="S2402" t="s">
        <v>40</v>
      </c>
      <c r="T2402" t="s">
        <v>92</v>
      </c>
      <c r="U2402" t="s">
        <v>42</v>
      </c>
      <c r="V2402">
        <v>23357</v>
      </c>
      <c r="W2402" t="s">
        <v>74</v>
      </c>
      <c r="X2402" t="s">
        <v>84</v>
      </c>
      <c r="Y2402" t="s">
        <v>45</v>
      </c>
      <c r="Z2402">
        <v>4</v>
      </c>
    </row>
    <row r="2403" spans="1:26" x14ac:dyDescent="0.3">
      <c r="A2403">
        <v>2828</v>
      </c>
      <c r="B2403" t="s">
        <v>222</v>
      </c>
      <c r="C2403" t="s">
        <v>1839</v>
      </c>
      <c r="D2403" s="1">
        <v>44484</v>
      </c>
      <c r="E2403" s="1">
        <v>45011</v>
      </c>
      <c r="F2403" t="s">
        <v>728</v>
      </c>
      <c r="G2403" t="s">
        <v>8587</v>
      </c>
      <c r="H2403" t="s">
        <v>8588</v>
      </c>
      <c r="I2403" t="s">
        <v>98</v>
      </c>
      <c r="J2403" t="s">
        <v>745</v>
      </c>
      <c r="K2403" t="s">
        <v>63</v>
      </c>
      <c r="L2403" t="s">
        <v>51</v>
      </c>
      <c r="M2403" t="s">
        <v>35</v>
      </c>
      <c r="N2403" t="s">
        <v>140</v>
      </c>
      <c r="O2403" t="s">
        <v>8589</v>
      </c>
      <c r="P2403" t="s">
        <v>38</v>
      </c>
      <c r="Q2403" t="s">
        <v>90</v>
      </c>
      <c r="R2403" s="1">
        <v>16203</v>
      </c>
      <c r="S2403" t="s">
        <v>40</v>
      </c>
      <c r="T2403" t="s">
        <v>103</v>
      </c>
      <c r="U2403" t="s">
        <v>42</v>
      </c>
      <c r="V2403">
        <v>95784</v>
      </c>
      <c r="W2403" t="s">
        <v>93</v>
      </c>
      <c r="X2403" t="s">
        <v>75</v>
      </c>
      <c r="Y2403" t="s">
        <v>45</v>
      </c>
      <c r="Z2403">
        <v>2</v>
      </c>
    </row>
    <row r="2404" spans="1:26" x14ac:dyDescent="0.3">
      <c r="A2404">
        <v>2829</v>
      </c>
      <c r="B2404" t="s">
        <v>3072</v>
      </c>
      <c r="C2404" t="s">
        <v>3931</v>
      </c>
      <c r="D2404" s="1">
        <v>44881</v>
      </c>
      <c r="E2404" s="1"/>
      <c r="F2404" t="s">
        <v>28</v>
      </c>
      <c r="G2404" t="s">
        <v>8590</v>
      </c>
      <c r="H2404" t="s">
        <v>8591</v>
      </c>
      <c r="I2404" t="s">
        <v>98</v>
      </c>
      <c r="J2404" t="s">
        <v>32</v>
      </c>
      <c r="K2404" t="s">
        <v>52</v>
      </c>
      <c r="L2404" t="s">
        <v>64</v>
      </c>
      <c r="M2404" t="s">
        <v>52</v>
      </c>
      <c r="N2404" t="s">
        <v>36</v>
      </c>
      <c r="O2404" t="s">
        <v>37</v>
      </c>
      <c r="P2404" t="s">
        <v>38</v>
      </c>
      <c r="Q2404" t="s">
        <v>111</v>
      </c>
      <c r="R2404" s="1">
        <v>17271</v>
      </c>
      <c r="S2404" t="s">
        <v>40</v>
      </c>
      <c r="T2404" t="s">
        <v>184</v>
      </c>
      <c r="U2404" t="s">
        <v>55</v>
      </c>
      <c r="V2404">
        <v>11197</v>
      </c>
      <c r="W2404" t="s">
        <v>74</v>
      </c>
      <c r="X2404" t="s">
        <v>75</v>
      </c>
      <c r="Y2404" t="s">
        <v>45</v>
      </c>
      <c r="Z2404">
        <v>2</v>
      </c>
    </row>
    <row r="2405" spans="1:26" x14ac:dyDescent="0.3">
      <c r="A2405">
        <v>2830</v>
      </c>
      <c r="B2405" t="s">
        <v>5601</v>
      </c>
      <c r="C2405" t="s">
        <v>2802</v>
      </c>
      <c r="D2405" s="1">
        <v>44742</v>
      </c>
      <c r="E2405" s="1">
        <v>44960</v>
      </c>
      <c r="F2405" t="s">
        <v>28</v>
      </c>
      <c r="G2405" t="s">
        <v>8592</v>
      </c>
      <c r="H2405" t="s">
        <v>8593</v>
      </c>
      <c r="I2405" t="s">
        <v>118</v>
      </c>
      <c r="J2405" t="s">
        <v>32</v>
      </c>
      <c r="K2405" t="s">
        <v>63</v>
      </c>
      <c r="L2405" t="s">
        <v>64</v>
      </c>
      <c r="M2405" t="s">
        <v>52</v>
      </c>
      <c r="N2405" t="s">
        <v>126</v>
      </c>
      <c r="O2405" t="s">
        <v>8594</v>
      </c>
      <c r="P2405" t="s">
        <v>38</v>
      </c>
      <c r="Q2405" t="s">
        <v>101</v>
      </c>
      <c r="R2405" s="1">
        <v>34480</v>
      </c>
      <c r="S2405" t="s">
        <v>40</v>
      </c>
      <c r="T2405" t="s">
        <v>613</v>
      </c>
      <c r="U2405" t="s">
        <v>55</v>
      </c>
      <c r="V2405">
        <v>62490</v>
      </c>
      <c r="W2405" t="s">
        <v>43</v>
      </c>
      <c r="X2405" t="s">
        <v>84</v>
      </c>
      <c r="Y2405" t="s">
        <v>45</v>
      </c>
      <c r="Z2405">
        <v>1</v>
      </c>
    </row>
    <row r="2406" spans="1:26" x14ac:dyDescent="0.3">
      <c r="A2406">
        <v>2831</v>
      </c>
      <c r="B2406" t="s">
        <v>3047</v>
      </c>
      <c r="C2406" t="s">
        <v>1992</v>
      </c>
      <c r="D2406" s="1">
        <v>44405</v>
      </c>
      <c r="E2406" s="1"/>
      <c r="F2406" t="s">
        <v>28</v>
      </c>
      <c r="G2406" t="s">
        <v>8595</v>
      </c>
      <c r="H2406" t="s">
        <v>8596</v>
      </c>
      <c r="I2406" t="s">
        <v>62</v>
      </c>
      <c r="J2406" t="s">
        <v>32</v>
      </c>
      <c r="K2406" t="s">
        <v>63</v>
      </c>
      <c r="L2406" t="s">
        <v>34</v>
      </c>
      <c r="M2406" t="s">
        <v>63</v>
      </c>
      <c r="N2406" t="s">
        <v>36</v>
      </c>
      <c r="O2406" t="s">
        <v>37</v>
      </c>
      <c r="P2406" t="s">
        <v>38</v>
      </c>
      <c r="Q2406" t="s">
        <v>53</v>
      </c>
      <c r="R2406" s="1">
        <v>19113</v>
      </c>
      <c r="S2406" t="s">
        <v>40</v>
      </c>
      <c r="T2406" t="s">
        <v>163</v>
      </c>
      <c r="U2406" t="s">
        <v>55</v>
      </c>
      <c r="V2406">
        <v>20276</v>
      </c>
      <c r="W2406" t="s">
        <v>43</v>
      </c>
      <c r="X2406" t="s">
        <v>44</v>
      </c>
      <c r="Y2406" t="s">
        <v>45</v>
      </c>
      <c r="Z2406">
        <v>2</v>
      </c>
    </row>
    <row r="2407" spans="1:26" x14ac:dyDescent="0.3">
      <c r="A2407">
        <v>2832</v>
      </c>
      <c r="B2407" t="s">
        <v>8597</v>
      </c>
      <c r="C2407" t="s">
        <v>1942</v>
      </c>
      <c r="D2407" s="1">
        <v>44521</v>
      </c>
      <c r="E2407" s="1"/>
      <c r="F2407" t="s">
        <v>28</v>
      </c>
      <c r="G2407" t="s">
        <v>8598</v>
      </c>
      <c r="H2407" t="s">
        <v>8599</v>
      </c>
      <c r="I2407" t="s">
        <v>89</v>
      </c>
      <c r="J2407" t="s">
        <v>32</v>
      </c>
      <c r="K2407" t="s">
        <v>33</v>
      </c>
      <c r="L2407" t="s">
        <v>34</v>
      </c>
      <c r="M2407" t="s">
        <v>63</v>
      </c>
      <c r="N2407" t="s">
        <v>36</v>
      </c>
      <c r="O2407" t="s">
        <v>37</v>
      </c>
      <c r="P2407" t="s">
        <v>38</v>
      </c>
      <c r="Q2407" t="s">
        <v>90</v>
      </c>
      <c r="R2407" s="1">
        <v>27397</v>
      </c>
      <c r="S2407" t="s">
        <v>40</v>
      </c>
      <c r="T2407" t="s">
        <v>83</v>
      </c>
      <c r="U2407" t="s">
        <v>55</v>
      </c>
      <c r="V2407">
        <v>31155</v>
      </c>
      <c r="W2407" t="s">
        <v>43</v>
      </c>
      <c r="X2407" t="s">
        <v>84</v>
      </c>
      <c r="Y2407" t="s">
        <v>45</v>
      </c>
      <c r="Z2407">
        <v>5</v>
      </c>
    </row>
    <row r="2408" spans="1:26" x14ac:dyDescent="0.3">
      <c r="A2408">
        <v>2833</v>
      </c>
      <c r="B2408" t="s">
        <v>1369</v>
      </c>
      <c r="C2408" t="s">
        <v>8600</v>
      </c>
      <c r="D2408" s="1">
        <v>44116</v>
      </c>
      <c r="E2408" s="1"/>
      <c r="F2408" t="s">
        <v>28</v>
      </c>
      <c r="G2408" t="s">
        <v>8601</v>
      </c>
      <c r="H2408" t="s">
        <v>8602</v>
      </c>
      <c r="I2408" t="s">
        <v>31</v>
      </c>
      <c r="J2408" t="s">
        <v>32</v>
      </c>
      <c r="K2408" t="s">
        <v>33</v>
      </c>
      <c r="L2408" t="s">
        <v>51</v>
      </c>
      <c r="M2408" t="s">
        <v>63</v>
      </c>
      <c r="N2408" t="s">
        <v>36</v>
      </c>
      <c r="O2408" t="s">
        <v>37</v>
      </c>
      <c r="P2408" t="s">
        <v>38</v>
      </c>
      <c r="Q2408" t="s">
        <v>81</v>
      </c>
      <c r="R2408" s="1">
        <v>32592</v>
      </c>
      <c r="S2408" t="s">
        <v>40</v>
      </c>
      <c r="T2408" t="s">
        <v>83</v>
      </c>
      <c r="U2408" t="s">
        <v>55</v>
      </c>
      <c r="V2408">
        <v>11072</v>
      </c>
      <c r="W2408" t="s">
        <v>128</v>
      </c>
      <c r="X2408" t="s">
        <v>84</v>
      </c>
      <c r="Y2408" t="s">
        <v>45</v>
      </c>
      <c r="Z2408">
        <v>2</v>
      </c>
    </row>
    <row r="2409" spans="1:26" x14ac:dyDescent="0.3">
      <c r="A2409">
        <v>2834</v>
      </c>
      <c r="B2409" t="s">
        <v>1098</v>
      </c>
      <c r="C2409" t="s">
        <v>2852</v>
      </c>
      <c r="D2409" s="1">
        <v>43375</v>
      </c>
      <c r="E2409" s="1">
        <v>44091</v>
      </c>
      <c r="F2409" t="s">
        <v>28</v>
      </c>
      <c r="G2409" t="s">
        <v>8603</v>
      </c>
      <c r="H2409" t="s">
        <v>8604</v>
      </c>
      <c r="I2409" t="s">
        <v>133</v>
      </c>
      <c r="J2409" t="s">
        <v>32</v>
      </c>
      <c r="K2409" t="s">
        <v>63</v>
      </c>
      <c r="L2409" t="s">
        <v>51</v>
      </c>
      <c r="M2409" t="s">
        <v>63</v>
      </c>
      <c r="N2409" t="s">
        <v>99</v>
      </c>
      <c r="O2409" t="s">
        <v>8605</v>
      </c>
      <c r="P2409" t="s">
        <v>38</v>
      </c>
      <c r="Q2409" t="s">
        <v>81</v>
      </c>
      <c r="R2409" s="1">
        <v>16026</v>
      </c>
      <c r="S2409" t="s">
        <v>40</v>
      </c>
      <c r="T2409" t="s">
        <v>103</v>
      </c>
      <c r="U2409" t="s">
        <v>42</v>
      </c>
      <c r="V2409">
        <v>95191</v>
      </c>
      <c r="W2409" t="s">
        <v>128</v>
      </c>
      <c r="X2409" t="s">
        <v>104</v>
      </c>
      <c r="Y2409" t="s">
        <v>45</v>
      </c>
      <c r="Z2409">
        <v>5</v>
      </c>
    </row>
    <row r="2410" spans="1:26" x14ac:dyDescent="0.3">
      <c r="A2410">
        <v>2835</v>
      </c>
      <c r="B2410" t="s">
        <v>8606</v>
      </c>
      <c r="C2410" t="s">
        <v>7485</v>
      </c>
      <c r="D2410" s="1">
        <v>44394</v>
      </c>
      <c r="E2410" s="1">
        <v>44984</v>
      </c>
      <c r="F2410" t="s">
        <v>28</v>
      </c>
      <c r="G2410" t="s">
        <v>8607</v>
      </c>
      <c r="H2410" t="s">
        <v>8608</v>
      </c>
      <c r="I2410" t="s">
        <v>50</v>
      </c>
      <c r="J2410" t="s">
        <v>32</v>
      </c>
      <c r="K2410" t="s">
        <v>33</v>
      </c>
      <c r="L2410" t="s">
        <v>34</v>
      </c>
      <c r="M2410" t="s">
        <v>52</v>
      </c>
      <c r="N2410" t="s">
        <v>126</v>
      </c>
      <c r="O2410" t="s">
        <v>8609</v>
      </c>
      <c r="P2410" t="s">
        <v>38</v>
      </c>
      <c r="Q2410" t="s">
        <v>111</v>
      </c>
      <c r="R2410" s="1">
        <v>34800</v>
      </c>
      <c r="S2410" t="s">
        <v>40</v>
      </c>
      <c r="T2410" t="s">
        <v>419</v>
      </c>
      <c r="U2410" t="s">
        <v>42</v>
      </c>
      <c r="V2410">
        <v>81501</v>
      </c>
      <c r="W2410" t="s">
        <v>43</v>
      </c>
      <c r="X2410" t="s">
        <v>104</v>
      </c>
      <c r="Y2410" t="s">
        <v>45</v>
      </c>
      <c r="Z2410">
        <v>5</v>
      </c>
    </row>
    <row r="2411" spans="1:26" x14ac:dyDescent="0.3">
      <c r="A2411">
        <v>2836</v>
      </c>
      <c r="B2411" t="s">
        <v>5409</v>
      </c>
      <c r="C2411" t="s">
        <v>6781</v>
      </c>
      <c r="D2411" s="1">
        <v>44664</v>
      </c>
      <c r="E2411" s="1"/>
      <c r="F2411" t="s">
        <v>28</v>
      </c>
      <c r="G2411" t="s">
        <v>8610</v>
      </c>
      <c r="H2411" t="s">
        <v>8611</v>
      </c>
      <c r="I2411" t="s">
        <v>139</v>
      </c>
      <c r="J2411" t="s">
        <v>32</v>
      </c>
      <c r="K2411" t="s">
        <v>33</v>
      </c>
      <c r="L2411" t="s">
        <v>34</v>
      </c>
      <c r="M2411" t="s">
        <v>52</v>
      </c>
      <c r="N2411" t="s">
        <v>36</v>
      </c>
      <c r="O2411" t="s">
        <v>37</v>
      </c>
      <c r="P2411" t="s">
        <v>38</v>
      </c>
      <c r="Q2411" t="s">
        <v>332</v>
      </c>
      <c r="R2411" s="1">
        <v>32423</v>
      </c>
      <c r="S2411" t="s">
        <v>40</v>
      </c>
      <c r="T2411" t="s">
        <v>163</v>
      </c>
      <c r="U2411" t="s">
        <v>42</v>
      </c>
      <c r="V2411">
        <v>8731</v>
      </c>
      <c r="W2411" t="s">
        <v>93</v>
      </c>
      <c r="X2411" t="s">
        <v>104</v>
      </c>
      <c r="Y2411" t="s">
        <v>45</v>
      </c>
      <c r="Z2411">
        <v>2</v>
      </c>
    </row>
    <row r="2412" spans="1:26" x14ac:dyDescent="0.3">
      <c r="A2412">
        <v>2837</v>
      </c>
      <c r="B2412" t="s">
        <v>1073</v>
      </c>
      <c r="C2412" t="s">
        <v>3235</v>
      </c>
      <c r="D2412" s="1">
        <v>44275</v>
      </c>
      <c r="E2412" s="1">
        <v>44975</v>
      </c>
      <c r="F2412" t="s">
        <v>28</v>
      </c>
      <c r="G2412" t="s">
        <v>8612</v>
      </c>
      <c r="H2412" t="s">
        <v>8613</v>
      </c>
      <c r="I2412" t="s">
        <v>80</v>
      </c>
      <c r="J2412" t="s">
        <v>32</v>
      </c>
      <c r="K2412" t="s">
        <v>52</v>
      </c>
      <c r="L2412" t="s">
        <v>34</v>
      </c>
      <c r="M2412" t="s">
        <v>35</v>
      </c>
      <c r="N2412" t="s">
        <v>99</v>
      </c>
      <c r="O2412" t="s">
        <v>8614</v>
      </c>
      <c r="P2412" t="s">
        <v>38</v>
      </c>
      <c r="Q2412" t="s">
        <v>148</v>
      </c>
      <c r="R2412" s="1">
        <v>16263</v>
      </c>
      <c r="S2412" t="s">
        <v>40</v>
      </c>
      <c r="T2412" t="s">
        <v>1506</v>
      </c>
      <c r="U2412" t="s">
        <v>55</v>
      </c>
      <c r="V2412">
        <v>32946</v>
      </c>
      <c r="W2412" t="s">
        <v>128</v>
      </c>
      <c r="X2412" t="s">
        <v>75</v>
      </c>
      <c r="Y2412" t="s">
        <v>45</v>
      </c>
      <c r="Z2412">
        <v>4</v>
      </c>
    </row>
    <row r="2413" spans="1:26" x14ac:dyDescent="0.3">
      <c r="A2413">
        <v>2838</v>
      </c>
      <c r="B2413" t="s">
        <v>8615</v>
      </c>
      <c r="C2413" t="s">
        <v>457</v>
      </c>
      <c r="D2413" s="1">
        <v>44448</v>
      </c>
      <c r="E2413" s="1">
        <v>44505</v>
      </c>
      <c r="F2413" t="s">
        <v>28</v>
      </c>
      <c r="G2413" t="s">
        <v>8616</v>
      </c>
      <c r="H2413" t="s">
        <v>8617</v>
      </c>
      <c r="I2413" t="s">
        <v>168</v>
      </c>
      <c r="J2413" t="s">
        <v>32</v>
      </c>
      <c r="K2413" t="s">
        <v>52</v>
      </c>
      <c r="L2413" t="s">
        <v>51</v>
      </c>
      <c r="M2413" t="s">
        <v>35</v>
      </c>
      <c r="N2413" t="s">
        <v>175</v>
      </c>
      <c r="O2413" t="s">
        <v>8618</v>
      </c>
      <c r="P2413" t="s">
        <v>38</v>
      </c>
      <c r="Q2413" t="s">
        <v>66</v>
      </c>
      <c r="R2413" s="1">
        <v>16570</v>
      </c>
      <c r="S2413" t="s">
        <v>40</v>
      </c>
      <c r="T2413" t="s">
        <v>184</v>
      </c>
      <c r="U2413" t="s">
        <v>55</v>
      </c>
      <c r="V2413">
        <v>93005</v>
      </c>
      <c r="W2413" t="s">
        <v>93</v>
      </c>
      <c r="X2413" t="s">
        <v>75</v>
      </c>
      <c r="Y2413" t="s">
        <v>45</v>
      </c>
      <c r="Z2413">
        <v>5</v>
      </c>
    </row>
    <row r="2414" spans="1:26" x14ac:dyDescent="0.3">
      <c r="A2414">
        <v>2839</v>
      </c>
      <c r="B2414" t="s">
        <v>8619</v>
      </c>
      <c r="C2414" t="s">
        <v>5362</v>
      </c>
      <c r="D2414" s="1">
        <v>43805</v>
      </c>
      <c r="E2414" s="1">
        <v>44648</v>
      </c>
      <c r="F2414" t="s">
        <v>28</v>
      </c>
      <c r="G2414" t="s">
        <v>8620</v>
      </c>
      <c r="H2414" t="s">
        <v>8621</v>
      </c>
      <c r="I2414" t="s">
        <v>98</v>
      </c>
      <c r="J2414" t="s">
        <v>32</v>
      </c>
      <c r="K2414" t="s">
        <v>52</v>
      </c>
      <c r="L2414" t="s">
        <v>34</v>
      </c>
      <c r="M2414" t="s">
        <v>52</v>
      </c>
      <c r="N2414" t="s">
        <v>175</v>
      </c>
      <c r="O2414" t="s">
        <v>8622</v>
      </c>
      <c r="P2414" t="s">
        <v>38</v>
      </c>
      <c r="Q2414" t="s">
        <v>81</v>
      </c>
      <c r="R2414" s="1">
        <v>25452</v>
      </c>
      <c r="S2414" t="s">
        <v>40</v>
      </c>
      <c r="T2414" t="s">
        <v>226</v>
      </c>
      <c r="U2414" t="s">
        <v>55</v>
      </c>
      <c r="V2414">
        <v>72072</v>
      </c>
      <c r="W2414" t="s">
        <v>93</v>
      </c>
      <c r="X2414" t="s">
        <v>84</v>
      </c>
      <c r="Y2414" t="s">
        <v>45</v>
      </c>
      <c r="Z2414">
        <v>1</v>
      </c>
    </row>
    <row r="2415" spans="1:26" x14ac:dyDescent="0.3">
      <c r="A2415">
        <v>2840</v>
      </c>
      <c r="B2415" t="s">
        <v>3171</v>
      </c>
      <c r="C2415" t="s">
        <v>1956</v>
      </c>
      <c r="D2415" s="1">
        <v>45042</v>
      </c>
      <c r="E2415" s="1">
        <v>45065</v>
      </c>
      <c r="F2415" t="s">
        <v>28</v>
      </c>
      <c r="G2415" t="s">
        <v>8623</v>
      </c>
      <c r="H2415" t="s">
        <v>8624</v>
      </c>
      <c r="I2415" t="s">
        <v>118</v>
      </c>
      <c r="J2415" t="s">
        <v>32</v>
      </c>
      <c r="K2415" t="s">
        <v>33</v>
      </c>
      <c r="L2415" t="s">
        <v>64</v>
      </c>
      <c r="M2415" t="s">
        <v>52</v>
      </c>
      <c r="N2415" t="s">
        <v>175</v>
      </c>
      <c r="O2415" t="s">
        <v>8625</v>
      </c>
      <c r="P2415" t="s">
        <v>38</v>
      </c>
      <c r="Q2415" t="s">
        <v>231</v>
      </c>
      <c r="R2415" s="1">
        <v>36645</v>
      </c>
      <c r="S2415" t="s">
        <v>40</v>
      </c>
      <c r="T2415" t="s">
        <v>113</v>
      </c>
      <c r="U2415" t="s">
        <v>55</v>
      </c>
      <c r="V2415">
        <v>74671</v>
      </c>
      <c r="W2415" t="s">
        <v>56</v>
      </c>
      <c r="X2415" t="s">
        <v>104</v>
      </c>
      <c r="Y2415" t="s">
        <v>45</v>
      </c>
      <c r="Z2415">
        <v>2</v>
      </c>
    </row>
    <row r="2416" spans="1:26" x14ac:dyDescent="0.3">
      <c r="A2416">
        <v>2841</v>
      </c>
      <c r="B2416" t="s">
        <v>7324</v>
      </c>
      <c r="C2416" t="s">
        <v>4136</v>
      </c>
      <c r="D2416" s="1">
        <v>43561</v>
      </c>
      <c r="E2416" s="1"/>
      <c r="F2416" t="s">
        <v>28</v>
      </c>
      <c r="G2416" t="s">
        <v>8626</v>
      </c>
      <c r="H2416" t="s">
        <v>8627</v>
      </c>
      <c r="I2416" t="s">
        <v>62</v>
      </c>
      <c r="J2416" t="s">
        <v>32</v>
      </c>
      <c r="K2416" t="s">
        <v>33</v>
      </c>
      <c r="L2416" t="s">
        <v>64</v>
      </c>
      <c r="M2416" t="s">
        <v>35</v>
      </c>
      <c r="N2416" t="s">
        <v>36</v>
      </c>
      <c r="O2416" t="s">
        <v>37</v>
      </c>
      <c r="P2416" t="s">
        <v>38</v>
      </c>
      <c r="Q2416" t="s">
        <v>81</v>
      </c>
      <c r="R2416" s="1">
        <v>22568</v>
      </c>
      <c r="S2416" t="s">
        <v>40</v>
      </c>
      <c r="T2416" t="s">
        <v>226</v>
      </c>
      <c r="U2416" t="s">
        <v>55</v>
      </c>
      <c r="V2416">
        <v>6774</v>
      </c>
      <c r="W2416" t="s">
        <v>56</v>
      </c>
      <c r="X2416" t="s">
        <v>84</v>
      </c>
      <c r="Y2416" t="s">
        <v>45</v>
      </c>
      <c r="Z2416">
        <v>5</v>
      </c>
    </row>
    <row r="2417" spans="1:26" x14ac:dyDescent="0.3">
      <c r="A2417">
        <v>2842</v>
      </c>
      <c r="B2417" t="s">
        <v>669</v>
      </c>
      <c r="C2417" t="s">
        <v>3191</v>
      </c>
      <c r="D2417" s="1">
        <v>44123</v>
      </c>
      <c r="E2417" s="1">
        <v>44985</v>
      </c>
      <c r="F2417" t="s">
        <v>28</v>
      </c>
      <c r="G2417" t="s">
        <v>8628</v>
      </c>
      <c r="H2417" t="s">
        <v>8629</v>
      </c>
      <c r="I2417" t="s">
        <v>89</v>
      </c>
      <c r="J2417" t="s">
        <v>745</v>
      </c>
      <c r="K2417" t="s">
        <v>52</v>
      </c>
      <c r="L2417" t="s">
        <v>64</v>
      </c>
      <c r="M2417" t="s">
        <v>35</v>
      </c>
      <c r="N2417" t="s">
        <v>175</v>
      </c>
      <c r="O2417" t="s">
        <v>8630</v>
      </c>
      <c r="P2417" t="s">
        <v>38</v>
      </c>
      <c r="Q2417" t="s">
        <v>81</v>
      </c>
      <c r="R2417" s="1">
        <v>23939</v>
      </c>
      <c r="S2417" t="s">
        <v>40</v>
      </c>
      <c r="T2417" t="s">
        <v>83</v>
      </c>
      <c r="U2417" t="s">
        <v>42</v>
      </c>
      <c r="V2417">
        <v>90492</v>
      </c>
      <c r="W2417" t="s">
        <v>93</v>
      </c>
      <c r="X2417" t="s">
        <v>44</v>
      </c>
      <c r="Y2417" t="s">
        <v>45</v>
      </c>
      <c r="Z2417">
        <v>1</v>
      </c>
    </row>
    <row r="2418" spans="1:26" x14ac:dyDescent="0.3">
      <c r="A2418">
        <v>2843</v>
      </c>
      <c r="B2418" t="s">
        <v>8631</v>
      </c>
      <c r="C2418" t="s">
        <v>1054</v>
      </c>
      <c r="D2418" s="1">
        <v>44522</v>
      </c>
      <c r="E2418" s="1"/>
      <c r="F2418" t="s">
        <v>728</v>
      </c>
      <c r="G2418" t="s">
        <v>6282</v>
      </c>
      <c r="H2418" t="s">
        <v>8632</v>
      </c>
      <c r="I2418" t="s">
        <v>133</v>
      </c>
      <c r="J2418" t="s">
        <v>32</v>
      </c>
      <c r="K2418" t="s">
        <v>63</v>
      </c>
      <c r="L2418" t="s">
        <v>34</v>
      </c>
      <c r="M2418" t="s">
        <v>35</v>
      </c>
      <c r="N2418" t="s">
        <v>36</v>
      </c>
      <c r="O2418" t="s">
        <v>37</v>
      </c>
      <c r="P2418" t="s">
        <v>38</v>
      </c>
      <c r="Q2418" t="s">
        <v>81</v>
      </c>
      <c r="R2418" s="1">
        <v>15677</v>
      </c>
      <c r="S2418" t="s">
        <v>40</v>
      </c>
      <c r="T2418" t="s">
        <v>103</v>
      </c>
      <c r="U2418" t="s">
        <v>55</v>
      </c>
      <c r="V2418">
        <v>31013</v>
      </c>
      <c r="W2418" t="s">
        <v>93</v>
      </c>
      <c r="X2418" t="s">
        <v>84</v>
      </c>
      <c r="Y2418" t="s">
        <v>45</v>
      </c>
      <c r="Z2418">
        <v>1</v>
      </c>
    </row>
    <row r="2419" spans="1:26" x14ac:dyDescent="0.3">
      <c r="A2419">
        <v>2844</v>
      </c>
      <c r="B2419" t="s">
        <v>2085</v>
      </c>
      <c r="C2419" t="s">
        <v>3655</v>
      </c>
      <c r="D2419" s="1">
        <v>44195</v>
      </c>
      <c r="E2419" s="1">
        <v>45132</v>
      </c>
      <c r="F2419" t="s">
        <v>728</v>
      </c>
      <c r="G2419" t="s">
        <v>8633</v>
      </c>
      <c r="H2419" t="s">
        <v>8634</v>
      </c>
      <c r="I2419" t="s">
        <v>80</v>
      </c>
      <c r="J2419" t="s">
        <v>1805</v>
      </c>
      <c r="K2419" t="s">
        <v>33</v>
      </c>
      <c r="L2419" t="s">
        <v>51</v>
      </c>
      <c r="M2419" t="s">
        <v>52</v>
      </c>
      <c r="N2419" t="s">
        <v>140</v>
      </c>
      <c r="O2419" t="s">
        <v>8635</v>
      </c>
      <c r="P2419" t="s">
        <v>38</v>
      </c>
      <c r="Q2419" t="s">
        <v>111</v>
      </c>
      <c r="R2419" s="1">
        <v>15591</v>
      </c>
      <c r="S2419" t="s">
        <v>40</v>
      </c>
      <c r="T2419" t="s">
        <v>103</v>
      </c>
      <c r="U2419" t="s">
        <v>55</v>
      </c>
      <c r="V2419">
        <v>31828</v>
      </c>
      <c r="W2419" t="s">
        <v>128</v>
      </c>
      <c r="X2419" t="s">
        <v>44</v>
      </c>
      <c r="Y2419" t="s">
        <v>45</v>
      </c>
      <c r="Z2419">
        <v>5</v>
      </c>
    </row>
    <row r="2420" spans="1:26" x14ac:dyDescent="0.3">
      <c r="A2420">
        <v>2845</v>
      </c>
      <c r="B2420" t="s">
        <v>5879</v>
      </c>
      <c r="C2420" t="s">
        <v>5322</v>
      </c>
      <c r="D2420" s="1">
        <v>44077</v>
      </c>
      <c r="E2420" s="1"/>
      <c r="F2420" t="s">
        <v>728</v>
      </c>
      <c r="G2420" t="s">
        <v>8636</v>
      </c>
      <c r="H2420" t="s">
        <v>8637</v>
      </c>
      <c r="I2420" t="s">
        <v>98</v>
      </c>
      <c r="J2420" t="s">
        <v>32</v>
      </c>
      <c r="K2420" t="s">
        <v>63</v>
      </c>
      <c r="L2420" t="s">
        <v>64</v>
      </c>
      <c r="M2420" t="s">
        <v>52</v>
      </c>
      <c r="N2420" t="s">
        <v>36</v>
      </c>
      <c r="O2420" t="s">
        <v>37</v>
      </c>
      <c r="P2420" t="s">
        <v>38</v>
      </c>
      <c r="Q2420" t="s">
        <v>81</v>
      </c>
      <c r="R2420" s="1">
        <v>29024</v>
      </c>
      <c r="S2420" t="s">
        <v>40</v>
      </c>
      <c r="T2420" t="s">
        <v>226</v>
      </c>
      <c r="U2420" t="s">
        <v>42</v>
      </c>
      <c r="V2420">
        <v>60312</v>
      </c>
      <c r="W2420" t="s">
        <v>43</v>
      </c>
      <c r="X2420" t="s">
        <v>75</v>
      </c>
      <c r="Y2420" t="s">
        <v>45</v>
      </c>
      <c r="Z2420">
        <v>4</v>
      </c>
    </row>
    <row r="2421" spans="1:26" x14ac:dyDescent="0.3">
      <c r="A2421">
        <v>2846</v>
      </c>
      <c r="B2421" t="s">
        <v>4710</v>
      </c>
      <c r="C2421" t="s">
        <v>5730</v>
      </c>
      <c r="D2421" s="1">
        <v>43752</v>
      </c>
      <c r="E2421" s="1">
        <v>44792</v>
      </c>
      <c r="F2421" t="s">
        <v>728</v>
      </c>
      <c r="G2421" t="s">
        <v>8638</v>
      </c>
      <c r="H2421" t="s">
        <v>8639</v>
      </c>
      <c r="I2421" t="s">
        <v>89</v>
      </c>
      <c r="J2421" t="s">
        <v>745</v>
      </c>
      <c r="K2421" t="s">
        <v>33</v>
      </c>
      <c r="L2421" t="s">
        <v>34</v>
      </c>
      <c r="M2421" t="s">
        <v>63</v>
      </c>
      <c r="N2421" t="s">
        <v>126</v>
      </c>
      <c r="O2421" t="s">
        <v>8640</v>
      </c>
      <c r="P2421" t="s">
        <v>38</v>
      </c>
      <c r="Q2421" t="s">
        <v>594</v>
      </c>
      <c r="R2421" s="1">
        <v>20334</v>
      </c>
      <c r="S2421" t="s">
        <v>40</v>
      </c>
      <c r="T2421" t="s">
        <v>103</v>
      </c>
      <c r="U2421" t="s">
        <v>42</v>
      </c>
      <c r="V2421">
        <v>31642</v>
      </c>
      <c r="W2421" t="s">
        <v>43</v>
      </c>
      <c r="X2421" t="s">
        <v>104</v>
      </c>
      <c r="Y2421" t="s">
        <v>45</v>
      </c>
      <c r="Z2421">
        <v>5</v>
      </c>
    </row>
    <row r="2422" spans="1:26" x14ac:dyDescent="0.3">
      <c r="A2422">
        <v>2847</v>
      </c>
      <c r="B2422" t="s">
        <v>3946</v>
      </c>
      <c r="C2422" t="s">
        <v>3313</v>
      </c>
      <c r="D2422" s="1">
        <v>44246</v>
      </c>
      <c r="E2422" s="1">
        <v>44457</v>
      </c>
      <c r="F2422" t="s">
        <v>728</v>
      </c>
      <c r="G2422" t="s">
        <v>8641</v>
      </c>
      <c r="H2422" t="s">
        <v>8642</v>
      </c>
      <c r="I2422" t="s">
        <v>31</v>
      </c>
      <c r="J2422" t="s">
        <v>198</v>
      </c>
      <c r="K2422" t="s">
        <v>52</v>
      </c>
      <c r="L2422" t="s">
        <v>34</v>
      </c>
      <c r="M2422" t="s">
        <v>63</v>
      </c>
      <c r="N2422" t="s">
        <v>99</v>
      </c>
      <c r="O2422" t="s">
        <v>8643</v>
      </c>
      <c r="P2422" t="s">
        <v>38</v>
      </c>
      <c r="Q2422" t="s">
        <v>794</v>
      </c>
      <c r="R2422" s="1">
        <v>24284</v>
      </c>
      <c r="S2422" t="s">
        <v>40</v>
      </c>
      <c r="T2422" t="s">
        <v>83</v>
      </c>
      <c r="U2422" t="s">
        <v>42</v>
      </c>
      <c r="V2422">
        <v>81717</v>
      </c>
      <c r="W2422" t="s">
        <v>93</v>
      </c>
      <c r="X2422" t="s">
        <v>84</v>
      </c>
      <c r="Y2422" t="s">
        <v>45</v>
      </c>
      <c r="Z2422">
        <v>2</v>
      </c>
    </row>
    <row r="2423" spans="1:26" x14ac:dyDescent="0.3">
      <c r="A2423">
        <v>2848</v>
      </c>
      <c r="B2423" t="s">
        <v>6519</v>
      </c>
      <c r="C2423" t="s">
        <v>172</v>
      </c>
      <c r="D2423" s="1">
        <v>44633</v>
      </c>
      <c r="E2423" s="1">
        <v>44806</v>
      </c>
      <c r="F2423" t="s">
        <v>28</v>
      </c>
      <c r="G2423" t="s">
        <v>8644</v>
      </c>
      <c r="H2423" t="s">
        <v>8645</v>
      </c>
      <c r="I2423" t="s">
        <v>89</v>
      </c>
      <c r="J2423" t="s">
        <v>2300</v>
      </c>
      <c r="K2423" t="s">
        <v>63</v>
      </c>
      <c r="L2423" t="s">
        <v>51</v>
      </c>
      <c r="M2423" t="s">
        <v>35</v>
      </c>
      <c r="N2423" t="s">
        <v>99</v>
      </c>
      <c r="O2423" t="s">
        <v>8646</v>
      </c>
      <c r="P2423" t="s">
        <v>38</v>
      </c>
      <c r="Q2423" t="s">
        <v>177</v>
      </c>
      <c r="R2423" s="1">
        <v>16830</v>
      </c>
      <c r="S2423" t="s">
        <v>40</v>
      </c>
      <c r="T2423" t="s">
        <v>419</v>
      </c>
      <c r="U2423" t="s">
        <v>55</v>
      </c>
      <c r="V2423">
        <v>59518</v>
      </c>
      <c r="W2423" t="s">
        <v>43</v>
      </c>
      <c r="X2423" t="s">
        <v>75</v>
      </c>
      <c r="Y2423" t="s">
        <v>105</v>
      </c>
      <c r="Z2423">
        <v>1</v>
      </c>
    </row>
    <row r="2424" spans="1:26" x14ac:dyDescent="0.3">
      <c r="A2424">
        <v>2849</v>
      </c>
      <c r="B2424" t="s">
        <v>7556</v>
      </c>
      <c r="C2424" t="s">
        <v>5077</v>
      </c>
      <c r="D2424" s="1">
        <v>43375</v>
      </c>
      <c r="E2424" s="1"/>
      <c r="F2424" t="s">
        <v>28</v>
      </c>
      <c r="G2424" t="s">
        <v>8647</v>
      </c>
      <c r="H2424" t="s">
        <v>8648</v>
      </c>
      <c r="I2424" t="s">
        <v>31</v>
      </c>
      <c r="J2424" t="s">
        <v>32</v>
      </c>
      <c r="K2424" t="s">
        <v>52</v>
      </c>
      <c r="L2424" t="s">
        <v>34</v>
      </c>
      <c r="M2424" t="s">
        <v>63</v>
      </c>
      <c r="N2424" t="s">
        <v>36</v>
      </c>
      <c r="O2424" t="s">
        <v>37</v>
      </c>
      <c r="P2424" t="s">
        <v>38</v>
      </c>
      <c r="Q2424" t="s">
        <v>81</v>
      </c>
      <c r="R2424" s="1">
        <v>18106</v>
      </c>
      <c r="S2424" t="s">
        <v>40</v>
      </c>
      <c r="T2424" t="s">
        <v>103</v>
      </c>
      <c r="U2424" t="s">
        <v>55</v>
      </c>
      <c r="V2424">
        <v>4583</v>
      </c>
      <c r="W2424" t="s">
        <v>56</v>
      </c>
      <c r="X2424" t="s">
        <v>75</v>
      </c>
      <c r="Y2424" t="s">
        <v>45</v>
      </c>
      <c r="Z2424">
        <v>5</v>
      </c>
    </row>
    <row r="2425" spans="1:26" x14ac:dyDescent="0.3">
      <c r="A2425">
        <v>2850</v>
      </c>
      <c r="B2425" t="s">
        <v>7381</v>
      </c>
      <c r="C2425" t="s">
        <v>195</v>
      </c>
      <c r="D2425" s="1">
        <v>44840</v>
      </c>
      <c r="E2425" s="1">
        <v>44850</v>
      </c>
      <c r="F2425" t="s">
        <v>28</v>
      </c>
      <c r="G2425" t="s">
        <v>8649</v>
      </c>
      <c r="H2425" t="s">
        <v>8650</v>
      </c>
      <c r="I2425" t="s">
        <v>50</v>
      </c>
      <c r="J2425" t="s">
        <v>32</v>
      </c>
      <c r="K2425" t="s">
        <v>63</v>
      </c>
      <c r="L2425" t="s">
        <v>34</v>
      </c>
      <c r="M2425" t="s">
        <v>52</v>
      </c>
      <c r="N2425" t="s">
        <v>140</v>
      </c>
      <c r="O2425" t="s">
        <v>8651</v>
      </c>
      <c r="P2425" t="s">
        <v>38</v>
      </c>
      <c r="Q2425" t="s">
        <v>81</v>
      </c>
      <c r="R2425" s="1">
        <v>26509</v>
      </c>
      <c r="S2425" t="s">
        <v>40</v>
      </c>
      <c r="T2425" t="s">
        <v>103</v>
      </c>
      <c r="U2425" t="s">
        <v>55</v>
      </c>
      <c r="V2425">
        <v>6816</v>
      </c>
      <c r="W2425" t="s">
        <v>56</v>
      </c>
      <c r="X2425" t="s">
        <v>104</v>
      </c>
      <c r="Y2425" t="s">
        <v>105</v>
      </c>
      <c r="Z2425">
        <v>1</v>
      </c>
    </row>
    <row r="2426" spans="1:26" x14ac:dyDescent="0.3">
      <c r="A2426">
        <v>2851</v>
      </c>
      <c r="B2426" t="s">
        <v>8652</v>
      </c>
      <c r="C2426" t="s">
        <v>1036</v>
      </c>
      <c r="D2426" s="1">
        <v>44095</v>
      </c>
      <c r="E2426" s="1"/>
      <c r="F2426" t="s">
        <v>28</v>
      </c>
      <c r="G2426" t="s">
        <v>8653</v>
      </c>
      <c r="H2426" t="s">
        <v>8654</v>
      </c>
      <c r="I2426" t="s">
        <v>139</v>
      </c>
      <c r="J2426" t="s">
        <v>32</v>
      </c>
      <c r="K2426" t="s">
        <v>63</v>
      </c>
      <c r="L2426" t="s">
        <v>64</v>
      </c>
      <c r="M2426" t="s">
        <v>52</v>
      </c>
      <c r="N2426" t="s">
        <v>36</v>
      </c>
      <c r="O2426" t="s">
        <v>37</v>
      </c>
      <c r="P2426" t="s">
        <v>38</v>
      </c>
      <c r="Q2426" t="s">
        <v>90</v>
      </c>
      <c r="R2426" s="1">
        <v>24536</v>
      </c>
      <c r="S2426" t="s">
        <v>40</v>
      </c>
      <c r="T2426" t="s">
        <v>834</v>
      </c>
      <c r="U2426" t="s">
        <v>55</v>
      </c>
      <c r="V2426">
        <v>26839</v>
      </c>
      <c r="W2426" t="s">
        <v>93</v>
      </c>
      <c r="X2426" t="s">
        <v>104</v>
      </c>
      <c r="Y2426" t="s">
        <v>45</v>
      </c>
      <c r="Z2426">
        <v>4</v>
      </c>
    </row>
    <row r="2427" spans="1:26" x14ac:dyDescent="0.3">
      <c r="A2427">
        <v>2852</v>
      </c>
      <c r="B2427" t="s">
        <v>2000</v>
      </c>
      <c r="C2427" t="s">
        <v>1260</v>
      </c>
      <c r="D2427" s="1">
        <v>44536</v>
      </c>
      <c r="E2427" s="1"/>
      <c r="F2427" t="s">
        <v>28</v>
      </c>
      <c r="G2427" t="s">
        <v>8655</v>
      </c>
      <c r="H2427" t="s">
        <v>8656</v>
      </c>
      <c r="I2427" t="s">
        <v>118</v>
      </c>
      <c r="J2427" t="s">
        <v>32</v>
      </c>
      <c r="K2427" t="s">
        <v>52</v>
      </c>
      <c r="L2427" t="s">
        <v>34</v>
      </c>
      <c r="M2427" t="s">
        <v>35</v>
      </c>
      <c r="N2427" t="s">
        <v>36</v>
      </c>
      <c r="O2427" t="s">
        <v>37</v>
      </c>
      <c r="P2427" t="s">
        <v>38</v>
      </c>
      <c r="Q2427" t="s">
        <v>90</v>
      </c>
      <c r="R2427" s="1">
        <v>17126</v>
      </c>
      <c r="S2427" t="s">
        <v>40</v>
      </c>
      <c r="T2427" t="s">
        <v>83</v>
      </c>
      <c r="U2427" t="s">
        <v>55</v>
      </c>
      <c r="V2427">
        <v>87984</v>
      </c>
      <c r="W2427" t="s">
        <v>74</v>
      </c>
      <c r="X2427" t="s">
        <v>44</v>
      </c>
      <c r="Y2427" t="s">
        <v>45</v>
      </c>
      <c r="Z2427">
        <v>1</v>
      </c>
    </row>
    <row r="2428" spans="1:26" x14ac:dyDescent="0.3">
      <c r="A2428">
        <v>2853</v>
      </c>
      <c r="B2428" t="s">
        <v>2215</v>
      </c>
      <c r="C2428" t="s">
        <v>1525</v>
      </c>
      <c r="D2428" s="1">
        <v>44881</v>
      </c>
      <c r="E2428" s="1">
        <v>45006</v>
      </c>
      <c r="F2428" t="s">
        <v>28</v>
      </c>
      <c r="G2428" t="s">
        <v>8657</v>
      </c>
      <c r="H2428" t="s">
        <v>8658</v>
      </c>
      <c r="I2428" t="s">
        <v>62</v>
      </c>
      <c r="J2428" t="s">
        <v>2300</v>
      </c>
      <c r="K2428" t="s">
        <v>33</v>
      </c>
      <c r="L2428" t="s">
        <v>64</v>
      </c>
      <c r="M2428" t="s">
        <v>52</v>
      </c>
      <c r="N2428" t="s">
        <v>175</v>
      </c>
      <c r="O2428" t="s">
        <v>8659</v>
      </c>
      <c r="P2428" t="s">
        <v>38</v>
      </c>
      <c r="Q2428" t="s">
        <v>81</v>
      </c>
      <c r="R2428" s="1">
        <v>34430</v>
      </c>
      <c r="S2428" t="s">
        <v>40</v>
      </c>
      <c r="T2428" t="s">
        <v>216</v>
      </c>
      <c r="U2428" t="s">
        <v>55</v>
      </c>
      <c r="V2428">
        <v>70147</v>
      </c>
      <c r="W2428" t="s">
        <v>74</v>
      </c>
      <c r="X2428" t="s">
        <v>44</v>
      </c>
      <c r="Y2428" t="s">
        <v>236</v>
      </c>
      <c r="Z2428">
        <v>5</v>
      </c>
    </row>
    <row r="2429" spans="1:26" x14ac:dyDescent="0.3">
      <c r="A2429">
        <v>2854</v>
      </c>
      <c r="B2429" t="s">
        <v>8660</v>
      </c>
      <c r="C2429" t="s">
        <v>233</v>
      </c>
      <c r="D2429" s="1">
        <v>44775</v>
      </c>
      <c r="E2429" s="1">
        <v>45134</v>
      </c>
      <c r="F2429" t="s">
        <v>28</v>
      </c>
      <c r="G2429" t="s">
        <v>8661</v>
      </c>
      <c r="H2429" t="s">
        <v>8662</v>
      </c>
      <c r="I2429" t="s">
        <v>168</v>
      </c>
      <c r="J2429" t="s">
        <v>32</v>
      </c>
      <c r="K2429" t="s">
        <v>52</v>
      </c>
      <c r="L2429" t="s">
        <v>51</v>
      </c>
      <c r="M2429" t="s">
        <v>63</v>
      </c>
      <c r="N2429" t="s">
        <v>126</v>
      </c>
      <c r="O2429" t="s">
        <v>8663</v>
      </c>
      <c r="P2429" t="s">
        <v>38</v>
      </c>
      <c r="Q2429" t="s">
        <v>119</v>
      </c>
      <c r="R2429" s="1">
        <v>16789</v>
      </c>
      <c r="S2429" t="s">
        <v>40</v>
      </c>
      <c r="T2429" t="s">
        <v>119</v>
      </c>
      <c r="U2429" t="s">
        <v>42</v>
      </c>
      <c r="V2429">
        <v>76409</v>
      </c>
      <c r="W2429" t="s">
        <v>56</v>
      </c>
      <c r="X2429" t="s">
        <v>84</v>
      </c>
      <c r="Y2429" t="s">
        <v>236</v>
      </c>
      <c r="Z2429">
        <v>2</v>
      </c>
    </row>
    <row r="2430" spans="1:26" x14ac:dyDescent="0.3">
      <c r="A2430">
        <v>2855</v>
      </c>
      <c r="B2430" t="s">
        <v>1078</v>
      </c>
      <c r="C2430" t="s">
        <v>3459</v>
      </c>
      <c r="D2430" s="1">
        <v>44580</v>
      </c>
      <c r="E2430" s="1"/>
      <c r="F2430" t="s">
        <v>28</v>
      </c>
      <c r="G2430" t="s">
        <v>8664</v>
      </c>
      <c r="H2430" t="s">
        <v>8665</v>
      </c>
      <c r="I2430" t="s">
        <v>133</v>
      </c>
      <c r="J2430" t="s">
        <v>32</v>
      </c>
      <c r="K2430" t="s">
        <v>52</v>
      </c>
      <c r="L2430" t="s">
        <v>34</v>
      </c>
      <c r="M2430" t="s">
        <v>63</v>
      </c>
      <c r="N2430" t="s">
        <v>36</v>
      </c>
      <c r="O2430" t="s">
        <v>37</v>
      </c>
      <c r="P2430" t="s">
        <v>38</v>
      </c>
      <c r="Q2430" t="s">
        <v>90</v>
      </c>
      <c r="R2430" s="1">
        <v>28904</v>
      </c>
      <c r="S2430" t="s">
        <v>40</v>
      </c>
      <c r="T2430" t="s">
        <v>73</v>
      </c>
      <c r="U2430" t="s">
        <v>42</v>
      </c>
      <c r="V2430">
        <v>75727</v>
      </c>
      <c r="W2430" t="s">
        <v>93</v>
      </c>
      <c r="X2430" t="s">
        <v>75</v>
      </c>
      <c r="Y2430" t="s">
        <v>236</v>
      </c>
      <c r="Z2430">
        <v>4</v>
      </c>
    </row>
    <row r="2431" spans="1:26" x14ac:dyDescent="0.3">
      <c r="A2431">
        <v>2856</v>
      </c>
      <c r="B2431" t="s">
        <v>4557</v>
      </c>
      <c r="C2431" t="s">
        <v>487</v>
      </c>
      <c r="D2431" s="1">
        <v>44660</v>
      </c>
      <c r="E2431" s="1"/>
      <c r="F2431" t="s">
        <v>28</v>
      </c>
      <c r="G2431" t="s">
        <v>8666</v>
      </c>
      <c r="H2431" t="s">
        <v>8667</v>
      </c>
      <c r="I2431" t="s">
        <v>80</v>
      </c>
      <c r="J2431" t="s">
        <v>32</v>
      </c>
      <c r="K2431" t="s">
        <v>63</v>
      </c>
      <c r="L2431" t="s">
        <v>51</v>
      </c>
      <c r="M2431" t="s">
        <v>35</v>
      </c>
      <c r="N2431" t="s">
        <v>36</v>
      </c>
      <c r="O2431" t="s">
        <v>37</v>
      </c>
      <c r="P2431" t="s">
        <v>38</v>
      </c>
      <c r="Q2431" t="s">
        <v>2015</v>
      </c>
      <c r="R2431" s="1">
        <v>19222</v>
      </c>
      <c r="S2431" t="s">
        <v>40</v>
      </c>
      <c r="T2431" t="s">
        <v>184</v>
      </c>
      <c r="U2431" t="s">
        <v>42</v>
      </c>
      <c r="V2431">
        <v>14553</v>
      </c>
      <c r="W2431" t="s">
        <v>43</v>
      </c>
      <c r="X2431" t="s">
        <v>84</v>
      </c>
      <c r="Y2431" t="s">
        <v>236</v>
      </c>
      <c r="Z2431">
        <v>5</v>
      </c>
    </row>
    <row r="2432" spans="1:26" x14ac:dyDescent="0.3">
      <c r="A2432">
        <v>2857</v>
      </c>
      <c r="B2432" t="s">
        <v>3338</v>
      </c>
      <c r="C2432" t="s">
        <v>7139</v>
      </c>
      <c r="D2432" s="1">
        <v>43665</v>
      </c>
      <c r="E2432" s="1">
        <v>44781</v>
      </c>
      <c r="F2432" t="s">
        <v>28</v>
      </c>
      <c r="G2432" t="s">
        <v>8668</v>
      </c>
      <c r="H2432" t="s">
        <v>8669</v>
      </c>
      <c r="I2432" t="s">
        <v>98</v>
      </c>
      <c r="J2432" t="s">
        <v>32</v>
      </c>
      <c r="K2432" t="s">
        <v>63</v>
      </c>
      <c r="L2432" t="s">
        <v>51</v>
      </c>
      <c r="M2432" t="s">
        <v>52</v>
      </c>
      <c r="N2432" t="s">
        <v>99</v>
      </c>
      <c r="O2432" t="s">
        <v>8670</v>
      </c>
      <c r="P2432" t="s">
        <v>38</v>
      </c>
      <c r="Q2432" t="s">
        <v>81</v>
      </c>
      <c r="R2432" s="1">
        <v>27334</v>
      </c>
      <c r="S2432" t="s">
        <v>40</v>
      </c>
      <c r="T2432" t="s">
        <v>83</v>
      </c>
      <c r="U2432" t="s">
        <v>55</v>
      </c>
      <c r="V2432">
        <v>93847</v>
      </c>
      <c r="W2432" t="s">
        <v>43</v>
      </c>
      <c r="X2432" t="s">
        <v>75</v>
      </c>
      <c r="Y2432" t="s">
        <v>45</v>
      </c>
      <c r="Z2432">
        <v>2</v>
      </c>
    </row>
    <row r="2433" spans="1:26" x14ac:dyDescent="0.3">
      <c r="A2433">
        <v>2858</v>
      </c>
      <c r="B2433" t="s">
        <v>5538</v>
      </c>
      <c r="C2433" t="s">
        <v>1916</v>
      </c>
      <c r="D2433" s="1">
        <v>44441</v>
      </c>
      <c r="E2433" s="1">
        <v>44879</v>
      </c>
      <c r="F2433" t="s">
        <v>28</v>
      </c>
      <c r="G2433" t="s">
        <v>8671</v>
      </c>
      <c r="H2433" t="s">
        <v>8672</v>
      </c>
      <c r="I2433" t="s">
        <v>89</v>
      </c>
      <c r="J2433" t="s">
        <v>32</v>
      </c>
      <c r="K2433" t="s">
        <v>63</v>
      </c>
      <c r="L2433" t="s">
        <v>34</v>
      </c>
      <c r="M2433" t="s">
        <v>35</v>
      </c>
      <c r="N2433" t="s">
        <v>140</v>
      </c>
      <c r="O2433" t="s">
        <v>8673</v>
      </c>
      <c r="P2433" t="s">
        <v>38</v>
      </c>
      <c r="Q2433" t="s">
        <v>111</v>
      </c>
      <c r="R2433" s="1">
        <v>27043</v>
      </c>
      <c r="S2433" t="s">
        <v>40</v>
      </c>
      <c r="T2433" t="s">
        <v>113</v>
      </c>
      <c r="U2433" t="s">
        <v>55</v>
      </c>
      <c r="V2433">
        <v>22983</v>
      </c>
      <c r="W2433" t="s">
        <v>74</v>
      </c>
      <c r="X2433" t="s">
        <v>84</v>
      </c>
      <c r="Y2433" t="s">
        <v>45</v>
      </c>
      <c r="Z2433">
        <v>5</v>
      </c>
    </row>
    <row r="2434" spans="1:26" x14ac:dyDescent="0.3">
      <c r="A2434">
        <v>2859</v>
      </c>
      <c r="B2434" t="s">
        <v>8251</v>
      </c>
      <c r="C2434" t="s">
        <v>1502</v>
      </c>
      <c r="D2434" s="1">
        <v>43497</v>
      </c>
      <c r="E2434" s="1"/>
      <c r="F2434" t="s">
        <v>28</v>
      </c>
      <c r="G2434" t="s">
        <v>8674</v>
      </c>
      <c r="H2434" t="s">
        <v>8675</v>
      </c>
      <c r="I2434" t="s">
        <v>31</v>
      </c>
      <c r="J2434" t="s">
        <v>32</v>
      </c>
      <c r="K2434" t="s">
        <v>63</v>
      </c>
      <c r="L2434" t="s">
        <v>34</v>
      </c>
      <c r="M2434" t="s">
        <v>52</v>
      </c>
      <c r="N2434" t="s">
        <v>36</v>
      </c>
      <c r="O2434" t="s">
        <v>37</v>
      </c>
      <c r="P2434" t="s">
        <v>38</v>
      </c>
      <c r="Q2434" t="s">
        <v>90</v>
      </c>
      <c r="R2434" s="1">
        <v>16503</v>
      </c>
      <c r="S2434" t="s">
        <v>40</v>
      </c>
      <c r="T2434" t="s">
        <v>113</v>
      </c>
      <c r="U2434" t="s">
        <v>55</v>
      </c>
      <c r="V2434">
        <v>36227</v>
      </c>
      <c r="W2434" t="s">
        <v>74</v>
      </c>
      <c r="X2434" t="s">
        <v>104</v>
      </c>
      <c r="Y2434" t="s">
        <v>236</v>
      </c>
      <c r="Z2434">
        <v>2</v>
      </c>
    </row>
    <row r="2435" spans="1:26" x14ac:dyDescent="0.3">
      <c r="A2435">
        <v>2860</v>
      </c>
      <c r="B2435" t="s">
        <v>1731</v>
      </c>
      <c r="C2435" t="s">
        <v>3427</v>
      </c>
      <c r="D2435" s="1">
        <v>45029</v>
      </c>
      <c r="E2435" s="1">
        <v>45072</v>
      </c>
      <c r="F2435" t="s">
        <v>28</v>
      </c>
      <c r="G2435" t="s">
        <v>8676</v>
      </c>
      <c r="H2435" t="s">
        <v>8677</v>
      </c>
      <c r="I2435" t="s">
        <v>50</v>
      </c>
      <c r="J2435" t="s">
        <v>32</v>
      </c>
      <c r="K2435" t="s">
        <v>52</v>
      </c>
      <c r="L2435" t="s">
        <v>34</v>
      </c>
      <c r="M2435" t="s">
        <v>52</v>
      </c>
      <c r="N2435" t="s">
        <v>175</v>
      </c>
      <c r="O2435" t="s">
        <v>8678</v>
      </c>
      <c r="P2435" t="s">
        <v>38</v>
      </c>
      <c r="Q2435" t="s">
        <v>81</v>
      </c>
      <c r="R2435" s="1">
        <v>22585</v>
      </c>
      <c r="S2435" t="s">
        <v>40</v>
      </c>
      <c r="T2435" t="s">
        <v>83</v>
      </c>
      <c r="U2435" t="s">
        <v>55</v>
      </c>
      <c r="V2435">
        <v>54190</v>
      </c>
      <c r="W2435" t="s">
        <v>93</v>
      </c>
      <c r="X2435" t="s">
        <v>84</v>
      </c>
      <c r="Y2435" t="s">
        <v>45</v>
      </c>
      <c r="Z2435">
        <v>2</v>
      </c>
    </row>
    <row r="2436" spans="1:26" x14ac:dyDescent="0.3">
      <c r="A2436">
        <v>2861</v>
      </c>
      <c r="B2436" t="s">
        <v>2585</v>
      </c>
      <c r="C2436" t="s">
        <v>1641</v>
      </c>
      <c r="D2436" s="1">
        <v>43379</v>
      </c>
      <c r="E2436" s="1"/>
      <c r="F2436" t="s">
        <v>28</v>
      </c>
      <c r="G2436" t="s">
        <v>8679</v>
      </c>
      <c r="H2436" t="s">
        <v>8680</v>
      </c>
      <c r="I2436" t="s">
        <v>139</v>
      </c>
      <c r="J2436" t="s">
        <v>32</v>
      </c>
      <c r="K2436" t="s">
        <v>63</v>
      </c>
      <c r="L2436" t="s">
        <v>34</v>
      </c>
      <c r="M2436" t="s">
        <v>63</v>
      </c>
      <c r="N2436" t="s">
        <v>36</v>
      </c>
      <c r="O2436" t="s">
        <v>37</v>
      </c>
      <c r="P2436" t="s">
        <v>38</v>
      </c>
      <c r="Q2436" t="s">
        <v>81</v>
      </c>
      <c r="R2436" s="1">
        <v>31606</v>
      </c>
      <c r="S2436" t="s">
        <v>40</v>
      </c>
      <c r="T2436" t="s">
        <v>103</v>
      </c>
      <c r="U2436" t="s">
        <v>55</v>
      </c>
      <c r="V2436">
        <v>31403</v>
      </c>
      <c r="W2436" t="s">
        <v>43</v>
      </c>
      <c r="X2436" t="s">
        <v>44</v>
      </c>
      <c r="Y2436" t="s">
        <v>45</v>
      </c>
      <c r="Z2436">
        <v>2</v>
      </c>
    </row>
    <row r="2437" spans="1:26" x14ac:dyDescent="0.3">
      <c r="A2437">
        <v>2862</v>
      </c>
      <c r="B2437" t="s">
        <v>699</v>
      </c>
      <c r="C2437" t="s">
        <v>1303</v>
      </c>
      <c r="D2437" s="1">
        <v>43914</v>
      </c>
      <c r="E2437" s="1">
        <v>44644</v>
      </c>
      <c r="F2437" t="s">
        <v>728</v>
      </c>
      <c r="G2437" t="s">
        <v>8681</v>
      </c>
      <c r="H2437" t="s">
        <v>8682</v>
      </c>
      <c r="I2437" t="s">
        <v>133</v>
      </c>
      <c r="J2437" t="s">
        <v>32</v>
      </c>
      <c r="K2437" t="s">
        <v>52</v>
      </c>
      <c r="L2437" t="s">
        <v>64</v>
      </c>
      <c r="M2437" t="s">
        <v>52</v>
      </c>
      <c r="N2437" t="s">
        <v>175</v>
      </c>
      <c r="O2437" t="s">
        <v>8683</v>
      </c>
      <c r="P2437" t="s">
        <v>38</v>
      </c>
      <c r="Q2437" t="s">
        <v>111</v>
      </c>
      <c r="R2437" s="1">
        <v>15901</v>
      </c>
      <c r="S2437" t="s">
        <v>40</v>
      </c>
      <c r="T2437" t="s">
        <v>113</v>
      </c>
      <c r="U2437" t="s">
        <v>55</v>
      </c>
      <c r="V2437">
        <v>13985</v>
      </c>
      <c r="W2437" t="s">
        <v>74</v>
      </c>
      <c r="X2437" t="s">
        <v>75</v>
      </c>
      <c r="Y2437" t="s">
        <v>45</v>
      </c>
      <c r="Z2437">
        <v>4</v>
      </c>
    </row>
    <row r="2438" spans="1:26" x14ac:dyDescent="0.3">
      <c r="A2438">
        <v>2863</v>
      </c>
      <c r="B2438" t="s">
        <v>3523</v>
      </c>
      <c r="C2438" t="s">
        <v>8684</v>
      </c>
      <c r="D2438" s="1">
        <v>44477</v>
      </c>
      <c r="E2438" s="1"/>
      <c r="F2438" t="s">
        <v>728</v>
      </c>
      <c r="G2438" t="s">
        <v>8685</v>
      </c>
      <c r="H2438" t="s">
        <v>8686</v>
      </c>
      <c r="I2438" t="s">
        <v>50</v>
      </c>
      <c r="J2438" t="s">
        <v>32</v>
      </c>
      <c r="K2438" t="s">
        <v>63</v>
      </c>
      <c r="L2438" t="s">
        <v>64</v>
      </c>
      <c r="M2438" t="s">
        <v>35</v>
      </c>
      <c r="N2438" t="s">
        <v>36</v>
      </c>
      <c r="O2438" t="s">
        <v>37</v>
      </c>
      <c r="P2438" t="s">
        <v>38</v>
      </c>
      <c r="Q2438" t="s">
        <v>504</v>
      </c>
      <c r="R2438" s="1">
        <v>16049</v>
      </c>
      <c r="S2438" t="s">
        <v>40</v>
      </c>
      <c r="T2438" t="s">
        <v>178</v>
      </c>
      <c r="U2438" t="s">
        <v>55</v>
      </c>
      <c r="V2438">
        <v>14407</v>
      </c>
      <c r="W2438" t="s">
        <v>74</v>
      </c>
      <c r="X2438" t="s">
        <v>44</v>
      </c>
      <c r="Y2438" t="s">
        <v>236</v>
      </c>
      <c r="Z2438">
        <v>4</v>
      </c>
    </row>
    <row r="2439" spans="1:26" x14ac:dyDescent="0.3">
      <c r="A2439">
        <v>2864</v>
      </c>
      <c r="B2439" t="s">
        <v>2572</v>
      </c>
      <c r="C2439" t="s">
        <v>1573</v>
      </c>
      <c r="D2439" s="1">
        <v>44697</v>
      </c>
      <c r="E2439" s="1"/>
      <c r="F2439" t="s">
        <v>728</v>
      </c>
      <c r="G2439" t="s">
        <v>8687</v>
      </c>
      <c r="H2439" t="s">
        <v>8688</v>
      </c>
      <c r="I2439" t="s">
        <v>139</v>
      </c>
      <c r="J2439" t="s">
        <v>32</v>
      </c>
      <c r="K2439" t="s">
        <v>52</v>
      </c>
      <c r="L2439" t="s">
        <v>64</v>
      </c>
      <c r="M2439" t="s">
        <v>63</v>
      </c>
      <c r="N2439" t="s">
        <v>36</v>
      </c>
      <c r="O2439" t="s">
        <v>37</v>
      </c>
      <c r="P2439" t="s">
        <v>38</v>
      </c>
      <c r="Q2439" t="s">
        <v>90</v>
      </c>
      <c r="R2439" s="1">
        <v>35059</v>
      </c>
      <c r="S2439" t="s">
        <v>40</v>
      </c>
      <c r="T2439" t="s">
        <v>103</v>
      </c>
      <c r="U2439" t="s">
        <v>55</v>
      </c>
      <c r="V2439">
        <v>37065</v>
      </c>
      <c r="W2439" t="s">
        <v>128</v>
      </c>
      <c r="X2439" t="s">
        <v>75</v>
      </c>
      <c r="Y2439" t="s">
        <v>45</v>
      </c>
      <c r="Z2439">
        <v>2</v>
      </c>
    </row>
    <row r="2440" spans="1:26" x14ac:dyDescent="0.3">
      <c r="A2440">
        <v>2865</v>
      </c>
      <c r="B2440" t="s">
        <v>8689</v>
      </c>
      <c r="C2440" t="s">
        <v>344</v>
      </c>
      <c r="D2440" s="1">
        <v>44691</v>
      </c>
      <c r="E2440" s="1">
        <v>44851</v>
      </c>
      <c r="F2440" t="s">
        <v>728</v>
      </c>
      <c r="G2440" t="s">
        <v>8690</v>
      </c>
      <c r="H2440" t="s">
        <v>8691</v>
      </c>
      <c r="I2440" t="s">
        <v>80</v>
      </c>
      <c r="J2440" t="s">
        <v>745</v>
      </c>
      <c r="K2440" t="s">
        <v>52</v>
      </c>
      <c r="L2440" t="s">
        <v>34</v>
      </c>
      <c r="M2440" t="s">
        <v>52</v>
      </c>
      <c r="N2440" t="s">
        <v>175</v>
      </c>
      <c r="O2440" t="s">
        <v>8692</v>
      </c>
      <c r="P2440" t="s">
        <v>38</v>
      </c>
      <c r="Q2440" t="s">
        <v>81</v>
      </c>
      <c r="R2440" s="1">
        <v>25442</v>
      </c>
      <c r="S2440" t="s">
        <v>40</v>
      </c>
      <c r="T2440" t="s">
        <v>226</v>
      </c>
      <c r="U2440" t="s">
        <v>42</v>
      </c>
      <c r="V2440">
        <v>26583</v>
      </c>
      <c r="W2440" t="s">
        <v>43</v>
      </c>
      <c r="X2440" t="s">
        <v>104</v>
      </c>
      <c r="Y2440" t="s">
        <v>45</v>
      </c>
      <c r="Z2440">
        <v>1</v>
      </c>
    </row>
    <row r="2441" spans="1:26" x14ac:dyDescent="0.3">
      <c r="A2441">
        <v>2866</v>
      </c>
      <c r="B2441" t="s">
        <v>8693</v>
      </c>
      <c r="C2441" t="s">
        <v>325</v>
      </c>
      <c r="D2441" s="1">
        <v>44516</v>
      </c>
      <c r="E2441" s="1"/>
      <c r="F2441" t="s">
        <v>728</v>
      </c>
      <c r="G2441" t="s">
        <v>8694</v>
      </c>
      <c r="H2441" t="s">
        <v>8695</v>
      </c>
      <c r="I2441" t="s">
        <v>89</v>
      </c>
      <c r="J2441" t="s">
        <v>32</v>
      </c>
      <c r="K2441" t="s">
        <v>52</v>
      </c>
      <c r="L2441" t="s">
        <v>34</v>
      </c>
      <c r="M2441" t="s">
        <v>35</v>
      </c>
      <c r="N2441" t="s">
        <v>36</v>
      </c>
      <c r="O2441" t="s">
        <v>37</v>
      </c>
      <c r="P2441" t="s">
        <v>38</v>
      </c>
      <c r="Q2441" t="s">
        <v>90</v>
      </c>
      <c r="R2441" s="1">
        <v>18878</v>
      </c>
      <c r="S2441" t="s">
        <v>40</v>
      </c>
      <c r="T2441" t="s">
        <v>193</v>
      </c>
      <c r="U2441" t="s">
        <v>42</v>
      </c>
      <c r="V2441">
        <v>49151</v>
      </c>
      <c r="W2441" t="s">
        <v>56</v>
      </c>
      <c r="X2441" t="s">
        <v>75</v>
      </c>
      <c r="Y2441" t="s">
        <v>45</v>
      </c>
      <c r="Z2441">
        <v>2</v>
      </c>
    </row>
    <row r="2442" spans="1:26" x14ac:dyDescent="0.3">
      <c r="A2442">
        <v>2867</v>
      </c>
      <c r="B2442" t="s">
        <v>8470</v>
      </c>
      <c r="C2442" t="s">
        <v>569</v>
      </c>
      <c r="D2442" s="1">
        <v>43521</v>
      </c>
      <c r="E2442" s="1"/>
      <c r="F2442" t="s">
        <v>728</v>
      </c>
      <c r="G2442" t="s">
        <v>8696</v>
      </c>
      <c r="H2442" t="s">
        <v>8697</v>
      </c>
      <c r="I2442" t="s">
        <v>31</v>
      </c>
      <c r="J2442" t="s">
        <v>32</v>
      </c>
      <c r="K2442" t="s">
        <v>52</v>
      </c>
      <c r="L2442" t="s">
        <v>51</v>
      </c>
      <c r="M2442" t="s">
        <v>35</v>
      </c>
      <c r="N2442" t="s">
        <v>36</v>
      </c>
      <c r="O2442" t="s">
        <v>37</v>
      </c>
      <c r="P2442" t="s">
        <v>38</v>
      </c>
      <c r="Q2442" t="s">
        <v>1012</v>
      </c>
      <c r="R2442" s="1">
        <v>34500</v>
      </c>
      <c r="S2442" t="s">
        <v>40</v>
      </c>
      <c r="T2442" t="s">
        <v>243</v>
      </c>
      <c r="U2442" t="s">
        <v>42</v>
      </c>
      <c r="V2442">
        <v>75033</v>
      </c>
      <c r="W2442" t="s">
        <v>43</v>
      </c>
      <c r="X2442" t="s">
        <v>75</v>
      </c>
      <c r="Y2442" t="s">
        <v>45</v>
      </c>
      <c r="Z2442">
        <v>2</v>
      </c>
    </row>
    <row r="2443" spans="1:26" x14ac:dyDescent="0.3">
      <c r="A2443">
        <v>2868</v>
      </c>
      <c r="B2443" t="s">
        <v>5994</v>
      </c>
      <c r="C2443" t="s">
        <v>3617</v>
      </c>
      <c r="D2443" s="1">
        <v>44743</v>
      </c>
      <c r="E2443" s="1"/>
      <c r="F2443" t="s">
        <v>28</v>
      </c>
      <c r="G2443" t="s">
        <v>1193</v>
      </c>
      <c r="H2443" t="s">
        <v>8698</v>
      </c>
      <c r="I2443" t="s">
        <v>80</v>
      </c>
      <c r="J2443" t="s">
        <v>32</v>
      </c>
      <c r="K2443" t="s">
        <v>63</v>
      </c>
      <c r="L2443" t="s">
        <v>51</v>
      </c>
      <c r="M2443" t="s">
        <v>35</v>
      </c>
      <c r="N2443" t="s">
        <v>36</v>
      </c>
      <c r="O2443" t="s">
        <v>37</v>
      </c>
      <c r="P2443" t="s">
        <v>38</v>
      </c>
      <c r="Q2443" t="s">
        <v>119</v>
      </c>
      <c r="R2443" s="1">
        <v>16947</v>
      </c>
      <c r="S2443" t="s">
        <v>40</v>
      </c>
      <c r="T2443" t="s">
        <v>708</v>
      </c>
      <c r="U2443" t="s">
        <v>55</v>
      </c>
      <c r="V2443">
        <v>64530</v>
      </c>
      <c r="W2443" t="s">
        <v>93</v>
      </c>
      <c r="X2443" t="s">
        <v>84</v>
      </c>
      <c r="Y2443" t="s">
        <v>45</v>
      </c>
      <c r="Z2443">
        <v>5</v>
      </c>
    </row>
    <row r="2444" spans="1:26" x14ac:dyDescent="0.3">
      <c r="A2444">
        <v>2869</v>
      </c>
      <c r="B2444" t="s">
        <v>2279</v>
      </c>
      <c r="C2444" t="s">
        <v>8699</v>
      </c>
      <c r="D2444" s="1">
        <v>44912</v>
      </c>
      <c r="E2444" s="1"/>
      <c r="F2444" t="s">
        <v>28</v>
      </c>
      <c r="G2444" t="s">
        <v>8700</v>
      </c>
      <c r="H2444" t="s">
        <v>8701</v>
      </c>
      <c r="I2444" t="s">
        <v>168</v>
      </c>
      <c r="J2444" t="s">
        <v>32</v>
      </c>
      <c r="K2444" t="s">
        <v>33</v>
      </c>
      <c r="L2444" t="s">
        <v>51</v>
      </c>
      <c r="M2444" t="s">
        <v>63</v>
      </c>
      <c r="N2444" t="s">
        <v>36</v>
      </c>
      <c r="O2444" t="s">
        <v>37</v>
      </c>
      <c r="P2444" t="s">
        <v>38</v>
      </c>
      <c r="Q2444" t="s">
        <v>53</v>
      </c>
      <c r="R2444" s="1">
        <v>15787</v>
      </c>
      <c r="S2444" t="s">
        <v>40</v>
      </c>
      <c r="T2444" t="s">
        <v>163</v>
      </c>
      <c r="U2444" t="s">
        <v>55</v>
      </c>
      <c r="V2444">
        <v>53404</v>
      </c>
      <c r="W2444" t="s">
        <v>93</v>
      </c>
      <c r="X2444" t="s">
        <v>44</v>
      </c>
      <c r="Y2444" t="s">
        <v>45</v>
      </c>
      <c r="Z2444">
        <v>2</v>
      </c>
    </row>
    <row r="2445" spans="1:26" x14ac:dyDescent="0.3">
      <c r="A2445">
        <v>2870</v>
      </c>
      <c r="B2445" t="s">
        <v>6217</v>
      </c>
      <c r="C2445" t="s">
        <v>3770</v>
      </c>
      <c r="D2445" s="1">
        <v>45133</v>
      </c>
      <c r="E2445" s="1">
        <v>45138</v>
      </c>
      <c r="F2445" t="s">
        <v>28</v>
      </c>
      <c r="G2445" t="s">
        <v>8702</v>
      </c>
      <c r="H2445" t="s">
        <v>8703</v>
      </c>
      <c r="I2445" t="s">
        <v>98</v>
      </c>
      <c r="J2445" t="s">
        <v>32</v>
      </c>
      <c r="K2445" t="s">
        <v>52</v>
      </c>
      <c r="L2445" t="s">
        <v>64</v>
      </c>
      <c r="M2445" t="s">
        <v>52</v>
      </c>
      <c r="N2445" t="s">
        <v>140</v>
      </c>
      <c r="O2445" t="s">
        <v>8704</v>
      </c>
      <c r="P2445" t="s">
        <v>38</v>
      </c>
      <c r="Q2445" t="s">
        <v>2015</v>
      </c>
      <c r="R2445" s="1">
        <v>18514</v>
      </c>
      <c r="S2445" t="s">
        <v>40</v>
      </c>
      <c r="T2445" t="s">
        <v>708</v>
      </c>
      <c r="U2445" t="s">
        <v>55</v>
      </c>
      <c r="V2445">
        <v>32806</v>
      </c>
      <c r="W2445" t="s">
        <v>93</v>
      </c>
      <c r="X2445" t="s">
        <v>84</v>
      </c>
      <c r="Y2445" t="s">
        <v>45</v>
      </c>
      <c r="Z2445">
        <v>4</v>
      </c>
    </row>
    <row r="2446" spans="1:26" x14ac:dyDescent="0.3">
      <c r="A2446">
        <v>2871</v>
      </c>
      <c r="B2446" t="s">
        <v>4955</v>
      </c>
      <c r="C2446" t="s">
        <v>2529</v>
      </c>
      <c r="D2446" s="1">
        <v>44631</v>
      </c>
      <c r="E2446" s="1">
        <v>44775</v>
      </c>
      <c r="F2446" t="s">
        <v>28</v>
      </c>
      <c r="G2446" t="s">
        <v>8705</v>
      </c>
      <c r="H2446" t="s">
        <v>8706</v>
      </c>
      <c r="I2446" t="s">
        <v>118</v>
      </c>
      <c r="J2446" t="s">
        <v>32</v>
      </c>
      <c r="K2446" t="s">
        <v>33</v>
      </c>
      <c r="L2446" t="s">
        <v>51</v>
      </c>
      <c r="M2446" t="s">
        <v>52</v>
      </c>
      <c r="N2446" t="s">
        <v>126</v>
      </c>
      <c r="O2446" t="s">
        <v>8707</v>
      </c>
      <c r="P2446" t="s">
        <v>38</v>
      </c>
      <c r="Q2446" t="s">
        <v>332</v>
      </c>
      <c r="R2446" s="1">
        <v>19476</v>
      </c>
      <c r="S2446" t="s">
        <v>40</v>
      </c>
      <c r="T2446" t="s">
        <v>419</v>
      </c>
      <c r="U2446" t="s">
        <v>55</v>
      </c>
      <c r="V2446">
        <v>46150</v>
      </c>
      <c r="W2446" t="s">
        <v>56</v>
      </c>
      <c r="X2446" t="s">
        <v>104</v>
      </c>
      <c r="Y2446" t="s">
        <v>45</v>
      </c>
      <c r="Z2446">
        <v>5</v>
      </c>
    </row>
    <row r="2447" spans="1:26" x14ac:dyDescent="0.3">
      <c r="A2447">
        <v>2872</v>
      </c>
      <c r="B2447" t="s">
        <v>4916</v>
      </c>
      <c r="C2447" t="s">
        <v>344</v>
      </c>
      <c r="D2447" s="1">
        <v>44011</v>
      </c>
      <c r="E2447" s="1">
        <v>44336</v>
      </c>
      <c r="F2447" t="s">
        <v>28</v>
      </c>
      <c r="G2447" t="s">
        <v>8708</v>
      </c>
      <c r="H2447" t="s">
        <v>8709</v>
      </c>
      <c r="I2447" t="s">
        <v>62</v>
      </c>
      <c r="J2447" t="s">
        <v>32</v>
      </c>
      <c r="K2447" t="s">
        <v>33</v>
      </c>
      <c r="L2447" t="s">
        <v>64</v>
      </c>
      <c r="M2447" t="s">
        <v>63</v>
      </c>
      <c r="N2447" t="s">
        <v>175</v>
      </c>
      <c r="O2447" t="s">
        <v>8710</v>
      </c>
      <c r="P2447" t="s">
        <v>38</v>
      </c>
      <c r="Q2447" t="s">
        <v>305</v>
      </c>
      <c r="R2447" s="1">
        <v>24809</v>
      </c>
      <c r="S2447" t="s">
        <v>40</v>
      </c>
      <c r="T2447" t="s">
        <v>216</v>
      </c>
      <c r="U2447" t="s">
        <v>55</v>
      </c>
      <c r="V2447">
        <v>97145</v>
      </c>
      <c r="W2447" t="s">
        <v>56</v>
      </c>
      <c r="X2447" t="s">
        <v>84</v>
      </c>
      <c r="Y2447" t="s">
        <v>45</v>
      </c>
      <c r="Z2447">
        <v>2</v>
      </c>
    </row>
    <row r="2448" spans="1:26" x14ac:dyDescent="0.3">
      <c r="A2448">
        <v>2873</v>
      </c>
      <c r="B2448" t="s">
        <v>3595</v>
      </c>
      <c r="C2448" t="s">
        <v>6161</v>
      </c>
      <c r="D2448" s="1">
        <v>44648</v>
      </c>
      <c r="E2448" s="1"/>
      <c r="F2448" t="s">
        <v>28</v>
      </c>
      <c r="G2448" t="s">
        <v>8534</v>
      </c>
      <c r="H2448" t="s">
        <v>8711</v>
      </c>
      <c r="I2448" t="s">
        <v>89</v>
      </c>
      <c r="J2448" t="s">
        <v>32</v>
      </c>
      <c r="K2448" t="s">
        <v>52</v>
      </c>
      <c r="L2448" t="s">
        <v>51</v>
      </c>
      <c r="M2448" t="s">
        <v>63</v>
      </c>
      <c r="N2448" t="s">
        <v>36</v>
      </c>
      <c r="O2448" t="s">
        <v>37</v>
      </c>
      <c r="P2448" t="s">
        <v>38</v>
      </c>
      <c r="Q2448" t="s">
        <v>90</v>
      </c>
      <c r="R2448" s="1">
        <v>36050</v>
      </c>
      <c r="S2448" t="s">
        <v>40</v>
      </c>
      <c r="T2448" t="s">
        <v>6</v>
      </c>
      <c r="U2448" t="s">
        <v>55</v>
      </c>
      <c r="V2448">
        <v>92640</v>
      </c>
      <c r="W2448" t="s">
        <v>56</v>
      </c>
      <c r="X2448" t="s">
        <v>104</v>
      </c>
      <c r="Y2448" t="s">
        <v>45</v>
      </c>
      <c r="Z2448">
        <v>4</v>
      </c>
    </row>
    <row r="2449" spans="1:26" x14ac:dyDescent="0.3">
      <c r="A2449">
        <v>2874</v>
      </c>
      <c r="B2449" t="s">
        <v>7583</v>
      </c>
      <c r="C2449" t="s">
        <v>3018</v>
      </c>
      <c r="D2449" s="1">
        <v>44606</v>
      </c>
      <c r="E2449" s="1"/>
      <c r="F2449" t="s">
        <v>28</v>
      </c>
      <c r="G2449" t="s">
        <v>8712</v>
      </c>
      <c r="H2449" t="s">
        <v>8713</v>
      </c>
      <c r="I2449" t="s">
        <v>31</v>
      </c>
      <c r="J2449" t="s">
        <v>32</v>
      </c>
      <c r="K2449" t="s">
        <v>52</v>
      </c>
      <c r="L2449" t="s">
        <v>51</v>
      </c>
      <c r="M2449" t="s">
        <v>63</v>
      </c>
      <c r="N2449" t="s">
        <v>36</v>
      </c>
      <c r="O2449" t="s">
        <v>37</v>
      </c>
      <c r="P2449" t="s">
        <v>38</v>
      </c>
      <c r="Q2449" t="s">
        <v>231</v>
      </c>
      <c r="R2449" s="1">
        <v>19705</v>
      </c>
      <c r="S2449" t="s">
        <v>40</v>
      </c>
      <c r="T2449" t="s">
        <v>113</v>
      </c>
      <c r="U2449" t="s">
        <v>55</v>
      </c>
      <c r="V2449">
        <v>26011</v>
      </c>
      <c r="W2449" t="s">
        <v>43</v>
      </c>
      <c r="X2449" t="s">
        <v>104</v>
      </c>
      <c r="Y2449" t="s">
        <v>45</v>
      </c>
      <c r="Z2449">
        <v>1</v>
      </c>
    </row>
    <row r="2450" spans="1:26" x14ac:dyDescent="0.3">
      <c r="A2450">
        <v>2875</v>
      </c>
      <c r="B2450" t="s">
        <v>3561</v>
      </c>
      <c r="C2450" t="s">
        <v>294</v>
      </c>
      <c r="D2450" s="1">
        <v>44190</v>
      </c>
      <c r="E2450" s="1">
        <v>44452</v>
      </c>
      <c r="F2450" t="s">
        <v>28</v>
      </c>
      <c r="G2450" t="s">
        <v>8714</v>
      </c>
      <c r="H2450" t="s">
        <v>8715</v>
      </c>
      <c r="I2450" t="s">
        <v>133</v>
      </c>
      <c r="J2450" t="s">
        <v>32</v>
      </c>
      <c r="K2450" t="s">
        <v>63</v>
      </c>
      <c r="L2450" t="s">
        <v>34</v>
      </c>
      <c r="M2450" t="s">
        <v>35</v>
      </c>
      <c r="N2450" t="s">
        <v>99</v>
      </c>
      <c r="O2450" t="s">
        <v>8716</v>
      </c>
      <c r="P2450" t="s">
        <v>38</v>
      </c>
      <c r="Q2450" t="s">
        <v>81</v>
      </c>
      <c r="R2450" s="1">
        <v>29740</v>
      </c>
      <c r="S2450" t="s">
        <v>40</v>
      </c>
      <c r="T2450" t="s">
        <v>613</v>
      </c>
      <c r="U2450" t="s">
        <v>42</v>
      </c>
      <c r="V2450">
        <v>60773</v>
      </c>
      <c r="W2450" t="s">
        <v>93</v>
      </c>
      <c r="X2450" t="s">
        <v>104</v>
      </c>
      <c r="Y2450" t="s">
        <v>45</v>
      </c>
      <c r="Z2450">
        <v>4</v>
      </c>
    </row>
    <row r="2451" spans="1:26" x14ac:dyDescent="0.3">
      <c r="A2451">
        <v>2876</v>
      </c>
      <c r="B2451" t="s">
        <v>8717</v>
      </c>
      <c r="C2451" t="s">
        <v>3924</v>
      </c>
      <c r="D2451" s="1">
        <v>45043</v>
      </c>
      <c r="E2451" s="1"/>
      <c r="F2451" t="s">
        <v>28</v>
      </c>
      <c r="G2451" t="s">
        <v>8718</v>
      </c>
      <c r="H2451" t="s">
        <v>8719</v>
      </c>
      <c r="I2451" t="s">
        <v>50</v>
      </c>
      <c r="J2451" t="s">
        <v>32</v>
      </c>
      <c r="K2451" t="s">
        <v>52</v>
      </c>
      <c r="L2451" t="s">
        <v>51</v>
      </c>
      <c r="M2451" t="s">
        <v>35</v>
      </c>
      <c r="N2451" t="s">
        <v>36</v>
      </c>
      <c r="O2451" t="s">
        <v>37</v>
      </c>
      <c r="P2451" t="s">
        <v>38</v>
      </c>
      <c r="Q2451" t="s">
        <v>90</v>
      </c>
      <c r="R2451" s="1">
        <v>20919</v>
      </c>
      <c r="S2451" t="s">
        <v>40</v>
      </c>
      <c r="T2451" t="s">
        <v>4083</v>
      </c>
      <c r="U2451" t="s">
        <v>42</v>
      </c>
      <c r="V2451">
        <v>91201</v>
      </c>
      <c r="W2451" t="s">
        <v>128</v>
      </c>
      <c r="X2451" t="s">
        <v>104</v>
      </c>
      <c r="Y2451" t="s">
        <v>45</v>
      </c>
      <c r="Z2451">
        <v>4</v>
      </c>
    </row>
    <row r="2452" spans="1:26" x14ac:dyDescent="0.3">
      <c r="A2452">
        <v>2877</v>
      </c>
      <c r="B2452" t="s">
        <v>8720</v>
      </c>
      <c r="C2452" t="s">
        <v>1591</v>
      </c>
      <c r="D2452" s="1">
        <v>44876</v>
      </c>
      <c r="E2452" s="1">
        <v>44902</v>
      </c>
      <c r="F2452" t="s">
        <v>28</v>
      </c>
      <c r="G2452" t="s">
        <v>8721</v>
      </c>
      <c r="H2452" t="s">
        <v>8722</v>
      </c>
      <c r="I2452" t="s">
        <v>139</v>
      </c>
      <c r="J2452" t="s">
        <v>32</v>
      </c>
      <c r="K2452" t="s">
        <v>33</v>
      </c>
      <c r="L2452" t="s">
        <v>64</v>
      </c>
      <c r="M2452" t="s">
        <v>52</v>
      </c>
      <c r="N2452" t="s">
        <v>126</v>
      </c>
      <c r="O2452" t="s">
        <v>8723</v>
      </c>
      <c r="P2452" t="s">
        <v>38</v>
      </c>
      <c r="Q2452" t="s">
        <v>177</v>
      </c>
      <c r="R2452" s="1">
        <v>16434</v>
      </c>
      <c r="S2452" t="s">
        <v>40</v>
      </c>
      <c r="T2452" t="s">
        <v>243</v>
      </c>
      <c r="U2452" t="s">
        <v>42</v>
      </c>
      <c r="V2452">
        <v>51590</v>
      </c>
      <c r="W2452" t="s">
        <v>128</v>
      </c>
      <c r="X2452" t="s">
        <v>44</v>
      </c>
      <c r="Y2452" t="s">
        <v>45</v>
      </c>
      <c r="Z2452">
        <v>2</v>
      </c>
    </row>
    <row r="2453" spans="1:26" x14ac:dyDescent="0.3">
      <c r="A2453">
        <v>2878</v>
      </c>
      <c r="B2453" t="s">
        <v>4105</v>
      </c>
      <c r="C2453" t="s">
        <v>3105</v>
      </c>
      <c r="D2453" s="1">
        <v>44320</v>
      </c>
      <c r="E2453" s="1">
        <v>44481</v>
      </c>
      <c r="F2453" t="s">
        <v>28</v>
      </c>
      <c r="G2453" t="s">
        <v>8724</v>
      </c>
      <c r="H2453" t="s">
        <v>8725</v>
      </c>
      <c r="I2453" t="s">
        <v>80</v>
      </c>
      <c r="J2453" t="s">
        <v>32</v>
      </c>
      <c r="K2453" t="s">
        <v>52</v>
      </c>
      <c r="L2453" t="s">
        <v>51</v>
      </c>
      <c r="M2453" t="s">
        <v>52</v>
      </c>
      <c r="N2453" t="s">
        <v>126</v>
      </c>
      <c r="O2453" t="s">
        <v>8726</v>
      </c>
      <c r="P2453" t="s">
        <v>38</v>
      </c>
      <c r="Q2453" t="s">
        <v>66</v>
      </c>
      <c r="R2453" s="1">
        <v>21043</v>
      </c>
      <c r="S2453" t="s">
        <v>40</v>
      </c>
      <c r="T2453" t="s">
        <v>5084</v>
      </c>
      <c r="U2453" t="s">
        <v>55</v>
      </c>
      <c r="V2453">
        <v>26501</v>
      </c>
      <c r="W2453" t="s">
        <v>93</v>
      </c>
      <c r="X2453" t="s">
        <v>84</v>
      </c>
      <c r="Y2453" t="s">
        <v>45</v>
      </c>
      <c r="Z2453">
        <v>2</v>
      </c>
    </row>
    <row r="2454" spans="1:26" x14ac:dyDescent="0.3">
      <c r="A2454">
        <v>2879</v>
      </c>
      <c r="B2454" t="s">
        <v>5372</v>
      </c>
      <c r="C2454" t="s">
        <v>8150</v>
      </c>
      <c r="D2454" s="1">
        <v>43454</v>
      </c>
      <c r="E2454" s="1"/>
      <c r="F2454" t="s">
        <v>28</v>
      </c>
      <c r="G2454" t="s">
        <v>8727</v>
      </c>
      <c r="H2454" t="s">
        <v>8728</v>
      </c>
      <c r="I2454" t="s">
        <v>168</v>
      </c>
      <c r="J2454" t="s">
        <v>32</v>
      </c>
      <c r="K2454" t="s">
        <v>63</v>
      </c>
      <c r="L2454" t="s">
        <v>51</v>
      </c>
      <c r="M2454" t="s">
        <v>63</v>
      </c>
      <c r="N2454" t="s">
        <v>36</v>
      </c>
      <c r="O2454" t="s">
        <v>37</v>
      </c>
      <c r="P2454" t="s">
        <v>38</v>
      </c>
      <c r="Q2454" t="s">
        <v>119</v>
      </c>
      <c r="R2454" s="1">
        <v>22965</v>
      </c>
      <c r="S2454" t="s">
        <v>40</v>
      </c>
      <c r="T2454" t="s">
        <v>708</v>
      </c>
      <c r="U2454" t="s">
        <v>55</v>
      </c>
      <c r="V2454">
        <v>97759</v>
      </c>
      <c r="W2454" t="s">
        <v>93</v>
      </c>
      <c r="X2454" t="s">
        <v>84</v>
      </c>
      <c r="Y2454" t="s">
        <v>45</v>
      </c>
      <c r="Z2454">
        <v>2</v>
      </c>
    </row>
    <row r="2455" spans="1:26" x14ac:dyDescent="0.3">
      <c r="A2455">
        <v>2880</v>
      </c>
      <c r="B2455" t="s">
        <v>3486</v>
      </c>
      <c r="C2455" t="s">
        <v>610</v>
      </c>
      <c r="D2455" s="1">
        <v>44358</v>
      </c>
      <c r="E2455" s="1">
        <v>44898</v>
      </c>
      <c r="F2455" t="s">
        <v>28</v>
      </c>
      <c r="G2455" t="s">
        <v>8729</v>
      </c>
      <c r="H2455" t="s">
        <v>8730</v>
      </c>
      <c r="I2455" t="s">
        <v>98</v>
      </c>
      <c r="J2455" t="s">
        <v>32</v>
      </c>
      <c r="K2455" t="s">
        <v>33</v>
      </c>
      <c r="L2455" t="s">
        <v>51</v>
      </c>
      <c r="M2455" t="s">
        <v>35</v>
      </c>
      <c r="N2455" t="s">
        <v>140</v>
      </c>
      <c r="O2455" t="s">
        <v>8731</v>
      </c>
      <c r="P2455" t="s">
        <v>38</v>
      </c>
      <c r="Q2455" t="s">
        <v>81</v>
      </c>
      <c r="R2455" s="1">
        <v>36759</v>
      </c>
      <c r="S2455" t="s">
        <v>40</v>
      </c>
      <c r="T2455" t="s">
        <v>3811</v>
      </c>
      <c r="U2455" t="s">
        <v>42</v>
      </c>
      <c r="V2455">
        <v>89647</v>
      </c>
      <c r="W2455" t="s">
        <v>93</v>
      </c>
      <c r="X2455" t="s">
        <v>75</v>
      </c>
      <c r="Y2455" t="s">
        <v>45</v>
      </c>
      <c r="Z2455">
        <v>4</v>
      </c>
    </row>
    <row r="2456" spans="1:26" x14ac:dyDescent="0.3">
      <c r="A2456">
        <v>2881</v>
      </c>
      <c r="B2456" t="s">
        <v>6800</v>
      </c>
      <c r="C2456" t="s">
        <v>3480</v>
      </c>
      <c r="D2456" s="1">
        <v>45084</v>
      </c>
      <c r="E2456" s="1"/>
      <c r="F2456" t="s">
        <v>28</v>
      </c>
      <c r="G2456" t="s">
        <v>8732</v>
      </c>
      <c r="H2456" t="s">
        <v>8733</v>
      </c>
      <c r="I2456" t="s">
        <v>118</v>
      </c>
      <c r="J2456" t="s">
        <v>32</v>
      </c>
      <c r="K2456" t="s">
        <v>33</v>
      </c>
      <c r="L2456" t="s">
        <v>64</v>
      </c>
      <c r="M2456" t="s">
        <v>63</v>
      </c>
      <c r="N2456" t="s">
        <v>36</v>
      </c>
      <c r="O2456" t="s">
        <v>37</v>
      </c>
      <c r="P2456" t="s">
        <v>38</v>
      </c>
      <c r="Q2456" t="s">
        <v>90</v>
      </c>
      <c r="R2456" s="1">
        <v>20567</v>
      </c>
      <c r="S2456" t="s">
        <v>40</v>
      </c>
      <c r="T2456" t="s">
        <v>83</v>
      </c>
      <c r="U2456" t="s">
        <v>55</v>
      </c>
      <c r="V2456">
        <v>19510</v>
      </c>
      <c r="W2456" t="s">
        <v>128</v>
      </c>
      <c r="X2456" t="s">
        <v>104</v>
      </c>
      <c r="Y2456" t="s">
        <v>45</v>
      </c>
      <c r="Z2456">
        <v>4</v>
      </c>
    </row>
    <row r="2457" spans="1:26" x14ac:dyDescent="0.3">
      <c r="A2457">
        <v>2882</v>
      </c>
      <c r="B2457" t="s">
        <v>8734</v>
      </c>
      <c r="C2457" t="s">
        <v>1532</v>
      </c>
      <c r="D2457" s="1">
        <v>43606</v>
      </c>
      <c r="E2457" s="1">
        <v>43835</v>
      </c>
      <c r="F2457" t="s">
        <v>28</v>
      </c>
      <c r="G2457" t="s">
        <v>8735</v>
      </c>
      <c r="H2457" t="s">
        <v>8736</v>
      </c>
      <c r="I2457" t="s">
        <v>62</v>
      </c>
      <c r="J2457" t="s">
        <v>745</v>
      </c>
      <c r="K2457" t="s">
        <v>52</v>
      </c>
      <c r="L2457" t="s">
        <v>64</v>
      </c>
      <c r="M2457" t="s">
        <v>63</v>
      </c>
      <c r="N2457" t="s">
        <v>140</v>
      </c>
      <c r="O2457" t="s">
        <v>8737</v>
      </c>
      <c r="P2457" t="s">
        <v>38</v>
      </c>
      <c r="Q2457" t="s">
        <v>286</v>
      </c>
      <c r="R2457" s="1">
        <v>28823</v>
      </c>
      <c r="S2457" t="s">
        <v>40</v>
      </c>
      <c r="T2457" t="s">
        <v>949</v>
      </c>
      <c r="U2457" t="s">
        <v>55</v>
      </c>
      <c r="V2457">
        <v>85827</v>
      </c>
      <c r="W2457" t="s">
        <v>128</v>
      </c>
      <c r="X2457" t="s">
        <v>44</v>
      </c>
      <c r="Y2457" t="s">
        <v>45</v>
      </c>
      <c r="Z2457">
        <v>4</v>
      </c>
    </row>
    <row r="2458" spans="1:26" x14ac:dyDescent="0.3">
      <c r="A2458">
        <v>2883</v>
      </c>
      <c r="B2458" t="s">
        <v>595</v>
      </c>
      <c r="C2458" t="s">
        <v>4616</v>
      </c>
      <c r="D2458" s="1">
        <v>43525</v>
      </c>
      <c r="E2458" s="1"/>
      <c r="F2458" t="s">
        <v>728</v>
      </c>
      <c r="G2458" t="s">
        <v>8738</v>
      </c>
      <c r="H2458" t="s">
        <v>8739</v>
      </c>
      <c r="I2458" t="s">
        <v>31</v>
      </c>
      <c r="J2458" t="s">
        <v>32</v>
      </c>
      <c r="K2458" t="s">
        <v>52</v>
      </c>
      <c r="L2458" t="s">
        <v>34</v>
      </c>
      <c r="M2458" t="s">
        <v>63</v>
      </c>
      <c r="N2458" t="s">
        <v>36</v>
      </c>
      <c r="O2458" t="s">
        <v>37</v>
      </c>
      <c r="P2458" t="s">
        <v>38</v>
      </c>
      <c r="Q2458" t="s">
        <v>81</v>
      </c>
      <c r="R2458" s="1">
        <v>22099</v>
      </c>
      <c r="S2458" t="s">
        <v>40</v>
      </c>
      <c r="T2458" t="s">
        <v>216</v>
      </c>
      <c r="U2458" t="s">
        <v>55</v>
      </c>
      <c r="V2458">
        <v>74091</v>
      </c>
      <c r="W2458" t="s">
        <v>56</v>
      </c>
      <c r="X2458" t="s">
        <v>84</v>
      </c>
      <c r="Y2458" t="s">
        <v>45</v>
      </c>
      <c r="Z2458">
        <v>4</v>
      </c>
    </row>
    <row r="2459" spans="1:26" x14ac:dyDescent="0.3">
      <c r="A2459">
        <v>2884</v>
      </c>
      <c r="B2459" t="s">
        <v>8740</v>
      </c>
      <c r="C2459" t="s">
        <v>232</v>
      </c>
      <c r="D2459" s="1">
        <v>44618</v>
      </c>
      <c r="E2459" s="1"/>
      <c r="F2459" t="s">
        <v>728</v>
      </c>
      <c r="G2459" t="s">
        <v>8741</v>
      </c>
      <c r="H2459" t="s">
        <v>8742</v>
      </c>
      <c r="I2459" t="s">
        <v>133</v>
      </c>
      <c r="J2459" t="s">
        <v>32</v>
      </c>
      <c r="K2459" t="s">
        <v>52</v>
      </c>
      <c r="L2459" t="s">
        <v>51</v>
      </c>
      <c r="M2459" t="s">
        <v>52</v>
      </c>
      <c r="N2459" t="s">
        <v>36</v>
      </c>
      <c r="O2459" t="s">
        <v>37</v>
      </c>
      <c r="P2459" t="s">
        <v>38</v>
      </c>
      <c r="Q2459" t="s">
        <v>305</v>
      </c>
      <c r="R2459" s="1">
        <v>29112</v>
      </c>
      <c r="S2459" t="s">
        <v>40</v>
      </c>
      <c r="T2459" t="s">
        <v>103</v>
      </c>
      <c r="U2459" t="s">
        <v>55</v>
      </c>
      <c r="V2459">
        <v>76359</v>
      </c>
      <c r="W2459" t="s">
        <v>74</v>
      </c>
      <c r="X2459" t="s">
        <v>84</v>
      </c>
      <c r="Y2459" t="s">
        <v>45</v>
      </c>
      <c r="Z2459">
        <v>2</v>
      </c>
    </row>
    <row r="2460" spans="1:26" x14ac:dyDescent="0.3">
      <c r="A2460">
        <v>2885</v>
      </c>
      <c r="B2460" t="s">
        <v>4182</v>
      </c>
      <c r="C2460" t="s">
        <v>1970</v>
      </c>
      <c r="D2460" s="1">
        <v>44665</v>
      </c>
      <c r="E2460" s="1">
        <v>44844</v>
      </c>
      <c r="F2460" t="s">
        <v>728</v>
      </c>
      <c r="G2460" t="s">
        <v>8743</v>
      </c>
      <c r="H2460" t="s">
        <v>8744</v>
      </c>
      <c r="I2460" t="s">
        <v>50</v>
      </c>
      <c r="J2460" t="s">
        <v>1805</v>
      </c>
      <c r="K2460" t="s">
        <v>63</v>
      </c>
      <c r="L2460" t="s">
        <v>64</v>
      </c>
      <c r="M2460" t="s">
        <v>52</v>
      </c>
      <c r="N2460" t="s">
        <v>175</v>
      </c>
      <c r="O2460" t="s">
        <v>8745</v>
      </c>
      <c r="P2460" t="s">
        <v>38</v>
      </c>
      <c r="Q2460" t="s">
        <v>90</v>
      </c>
      <c r="R2460" s="1">
        <v>28152</v>
      </c>
      <c r="S2460" t="s">
        <v>40</v>
      </c>
      <c r="T2460" t="s">
        <v>352</v>
      </c>
      <c r="U2460" t="s">
        <v>55</v>
      </c>
      <c r="V2460">
        <v>61247</v>
      </c>
      <c r="W2460" t="s">
        <v>128</v>
      </c>
      <c r="X2460" t="s">
        <v>75</v>
      </c>
      <c r="Y2460" t="s">
        <v>45</v>
      </c>
      <c r="Z2460">
        <v>1</v>
      </c>
    </row>
    <row r="2461" spans="1:26" x14ac:dyDescent="0.3">
      <c r="A2461">
        <v>2886</v>
      </c>
      <c r="B2461" t="s">
        <v>7862</v>
      </c>
      <c r="C2461" t="s">
        <v>1512</v>
      </c>
      <c r="D2461" s="1">
        <v>44049</v>
      </c>
      <c r="E2461" s="1"/>
      <c r="F2461" t="s">
        <v>728</v>
      </c>
      <c r="G2461" t="s">
        <v>8746</v>
      </c>
      <c r="H2461" t="s">
        <v>8747</v>
      </c>
      <c r="I2461" t="s">
        <v>139</v>
      </c>
      <c r="J2461" t="s">
        <v>32</v>
      </c>
      <c r="K2461" t="s">
        <v>33</v>
      </c>
      <c r="L2461" t="s">
        <v>51</v>
      </c>
      <c r="M2461" t="s">
        <v>35</v>
      </c>
      <c r="N2461" t="s">
        <v>36</v>
      </c>
      <c r="O2461" t="s">
        <v>37</v>
      </c>
      <c r="P2461" t="s">
        <v>38</v>
      </c>
      <c r="Q2461" t="s">
        <v>90</v>
      </c>
      <c r="R2461" s="1">
        <v>30619</v>
      </c>
      <c r="S2461" t="s">
        <v>40</v>
      </c>
      <c r="T2461" t="s">
        <v>6</v>
      </c>
      <c r="U2461" t="s">
        <v>55</v>
      </c>
      <c r="V2461">
        <v>93231</v>
      </c>
      <c r="W2461" t="s">
        <v>128</v>
      </c>
      <c r="X2461" t="s">
        <v>84</v>
      </c>
      <c r="Y2461" t="s">
        <v>45</v>
      </c>
      <c r="Z2461">
        <v>2</v>
      </c>
    </row>
    <row r="2462" spans="1:26" x14ac:dyDescent="0.3">
      <c r="A2462">
        <v>2887</v>
      </c>
      <c r="B2462" t="s">
        <v>7603</v>
      </c>
      <c r="C2462" t="s">
        <v>1370</v>
      </c>
      <c r="D2462" s="1">
        <v>43858</v>
      </c>
      <c r="E2462" s="1">
        <v>44607</v>
      </c>
      <c r="F2462" t="s">
        <v>728</v>
      </c>
      <c r="G2462" t="s">
        <v>8748</v>
      </c>
      <c r="H2462" t="s">
        <v>8749</v>
      </c>
      <c r="I2462" t="s">
        <v>80</v>
      </c>
      <c r="J2462" t="s">
        <v>745</v>
      </c>
      <c r="K2462" t="s">
        <v>63</v>
      </c>
      <c r="L2462" t="s">
        <v>51</v>
      </c>
      <c r="M2462" t="s">
        <v>35</v>
      </c>
      <c r="N2462" t="s">
        <v>175</v>
      </c>
      <c r="O2462" t="s">
        <v>8750</v>
      </c>
      <c r="P2462" t="s">
        <v>38</v>
      </c>
      <c r="Q2462" t="s">
        <v>286</v>
      </c>
      <c r="R2462" s="1">
        <v>31894</v>
      </c>
      <c r="S2462" t="s">
        <v>40</v>
      </c>
      <c r="T2462" t="s">
        <v>3108</v>
      </c>
      <c r="U2462" t="s">
        <v>42</v>
      </c>
      <c r="V2462">
        <v>22862</v>
      </c>
      <c r="W2462" t="s">
        <v>93</v>
      </c>
      <c r="X2462" t="s">
        <v>84</v>
      </c>
      <c r="Y2462" t="s">
        <v>45</v>
      </c>
      <c r="Z2462">
        <v>5</v>
      </c>
    </row>
    <row r="2463" spans="1:26" x14ac:dyDescent="0.3">
      <c r="A2463">
        <v>2888</v>
      </c>
      <c r="B2463" t="s">
        <v>298</v>
      </c>
      <c r="C2463" t="s">
        <v>1275</v>
      </c>
      <c r="D2463" s="1">
        <v>44303</v>
      </c>
      <c r="E2463" s="1">
        <v>44638</v>
      </c>
      <c r="F2463" t="s">
        <v>728</v>
      </c>
      <c r="G2463" t="s">
        <v>8751</v>
      </c>
      <c r="H2463" t="s">
        <v>8752</v>
      </c>
      <c r="I2463" t="s">
        <v>168</v>
      </c>
      <c r="J2463" t="s">
        <v>198</v>
      </c>
      <c r="K2463" t="s">
        <v>33</v>
      </c>
      <c r="L2463" t="s">
        <v>51</v>
      </c>
      <c r="M2463" t="s">
        <v>35</v>
      </c>
      <c r="N2463" t="s">
        <v>140</v>
      </c>
      <c r="O2463" t="s">
        <v>8753</v>
      </c>
      <c r="P2463" t="s">
        <v>38</v>
      </c>
      <c r="Q2463" t="s">
        <v>594</v>
      </c>
      <c r="R2463" s="1">
        <v>30432</v>
      </c>
      <c r="S2463" t="s">
        <v>40</v>
      </c>
      <c r="T2463" t="s">
        <v>226</v>
      </c>
      <c r="U2463" t="s">
        <v>42</v>
      </c>
      <c r="V2463">
        <v>74469</v>
      </c>
      <c r="W2463" t="s">
        <v>43</v>
      </c>
      <c r="X2463" t="s">
        <v>44</v>
      </c>
      <c r="Y2463" t="s">
        <v>45</v>
      </c>
      <c r="Z2463">
        <v>5</v>
      </c>
    </row>
    <row r="2464" spans="1:26" x14ac:dyDescent="0.3">
      <c r="A2464">
        <v>2889</v>
      </c>
      <c r="B2464" t="s">
        <v>6567</v>
      </c>
      <c r="C2464" t="s">
        <v>756</v>
      </c>
      <c r="D2464" s="1">
        <v>43737</v>
      </c>
      <c r="E2464" s="1">
        <v>45105</v>
      </c>
      <c r="F2464" t="s">
        <v>728</v>
      </c>
      <c r="G2464" t="s">
        <v>8754</v>
      </c>
      <c r="H2464" t="s">
        <v>8755</v>
      </c>
      <c r="I2464" t="s">
        <v>98</v>
      </c>
      <c r="J2464" t="s">
        <v>198</v>
      </c>
      <c r="K2464" t="s">
        <v>52</v>
      </c>
      <c r="L2464" t="s">
        <v>51</v>
      </c>
      <c r="M2464" t="s">
        <v>35</v>
      </c>
      <c r="N2464" t="s">
        <v>126</v>
      </c>
      <c r="O2464" t="s">
        <v>8756</v>
      </c>
      <c r="P2464" t="s">
        <v>38</v>
      </c>
      <c r="Q2464" t="s">
        <v>231</v>
      </c>
      <c r="R2464" s="1">
        <v>32441</v>
      </c>
      <c r="S2464" t="s">
        <v>40</v>
      </c>
      <c r="T2464" t="s">
        <v>113</v>
      </c>
      <c r="U2464" t="s">
        <v>42</v>
      </c>
      <c r="V2464">
        <v>53693</v>
      </c>
      <c r="W2464" t="s">
        <v>56</v>
      </c>
      <c r="X2464" t="s">
        <v>75</v>
      </c>
      <c r="Y2464" t="s">
        <v>45</v>
      </c>
      <c r="Z2464">
        <v>1</v>
      </c>
    </row>
    <row r="2465" spans="1:26" x14ac:dyDescent="0.3">
      <c r="A2465">
        <v>2890</v>
      </c>
      <c r="B2465" t="s">
        <v>8757</v>
      </c>
      <c r="C2465" t="s">
        <v>3651</v>
      </c>
      <c r="D2465" s="1">
        <v>44841</v>
      </c>
      <c r="E2465" s="1"/>
      <c r="F2465" t="s">
        <v>28</v>
      </c>
      <c r="G2465" t="s">
        <v>8758</v>
      </c>
      <c r="H2465" t="s">
        <v>8759</v>
      </c>
      <c r="I2465" t="s">
        <v>80</v>
      </c>
      <c r="J2465" t="s">
        <v>32</v>
      </c>
      <c r="K2465" t="s">
        <v>63</v>
      </c>
      <c r="L2465" t="s">
        <v>51</v>
      </c>
      <c r="M2465" t="s">
        <v>63</v>
      </c>
      <c r="N2465" t="s">
        <v>36</v>
      </c>
      <c r="O2465" t="s">
        <v>37</v>
      </c>
      <c r="P2465" t="s">
        <v>38</v>
      </c>
      <c r="Q2465" t="s">
        <v>66</v>
      </c>
      <c r="R2465" s="1">
        <v>32344</v>
      </c>
      <c r="S2465" t="s">
        <v>40</v>
      </c>
      <c r="T2465" t="s">
        <v>184</v>
      </c>
      <c r="U2465" t="s">
        <v>55</v>
      </c>
      <c r="V2465">
        <v>89622</v>
      </c>
      <c r="W2465" t="s">
        <v>93</v>
      </c>
      <c r="X2465" t="s">
        <v>75</v>
      </c>
      <c r="Y2465" t="s">
        <v>45</v>
      </c>
      <c r="Z2465">
        <v>2</v>
      </c>
    </row>
    <row r="2466" spans="1:26" x14ac:dyDescent="0.3">
      <c r="A2466">
        <v>2891</v>
      </c>
      <c r="B2466" t="s">
        <v>8760</v>
      </c>
      <c r="C2466" t="s">
        <v>4984</v>
      </c>
      <c r="D2466" s="1">
        <v>44419</v>
      </c>
      <c r="E2466" s="1">
        <v>44507</v>
      </c>
      <c r="F2466" t="s">
        <v>28</v>
      </c>
      <c r="G2466" t="s">
        <v>8761</v>
      </c>
      <c r="H2466" t="s">
        <v>8762</v>
      </c>
      <c r="I2466" t="s">
        <v>168</v>
      </c>
      <c r="J2466" t="s">
        <v>32</v>
      </c>
      <c r="K2466" t="s">
        <v>33</v>
      </c>
      <c r="L2466" t="s">
        <v>51</v>
      </c>
      <c r="M2466" t="s">
        <v>35</v>
      </c>
      <c r="N2466" t="s">
        <v>126</v>
      </c>
      <c r="O2466" t="s">
        <v>8763</v>
      </c>
      <c r="P2466" t="s">
        <v>38</v>
      </c>
      <c r="Q2466" t="s">
        <v>305</v>
      </c>
      <c r="R2466" s="1">
        <v>34927</v>
      </c>
      <c r="S2466" t="s">
        <v>40</v>
      </c>
      <c r="T2466" t="s">
        <v>83</v>
      </c>
      <c r="U2466" t="s">
        <v>55</v>
      </c>
      <c r="V2466">
        <v>7700</v>
      </c>
      <c r="W2466" t="s">
        <v>93</v>
      </c>
      <c r="X2466" t="s">
        <v>44</v>
      </c>
      <c r="Y2466" t="s">
        <v>45</v>
      </c>
      <c r="Z2466">
        <v>1</v>
      </c>
    </row>
    <row r="2467" spans="1:26" x14ac:dyDescent="0.3">
      <c r="A2467">
        <v>2892</v>
      </c>
      <c r="B2467" t="s">
        <v>473</v>
      </c>
      <c r="C2467" t="s">
        <v>661</v>
      </c>
      <c r="D2467" s="1">
        <v>44296</v>
      </c>
      <c r="E2467" s="1">
        <v>44866</v>
      </c>
      <c r="F2467" t="s">
        <v>28</v>
      </c>
      <c r="G2467" t="s">
        <v>8764</v>
      </c>
      <c r="H2467" t="s">
        <v>8765</v>
      </c>
      <c r="I2467" t="s">
        <v>98</v>
      </c>
      <c r="J2467" t="s">
        <v>32</v>
      </c>
      <c r="K2467" t="s">
        <v>33</v>
      </c>
      <c r="L2467" t="s">
        <v>51</v>
      </c>
      <c r="M2467" t="s">
        <v>63</v>
      </c>
      <c r="N2467" t="s">
        <v>126</v>
      </c>
      <c r="O2467" t="s">
        <v>8766</v>
      </c>
      <c r="P2467" t="s">
        <v>38</v>
      </c>
      <c r="Q2467" t="s">
        <v>332</v>
      </c>
      <c r="R2467" s="1">
        <v>22256</v>
      </c>
      <c r="S2467" t="s">
        <v>40</v>
      </c>
      <c r="T2467" t="s">
        <v>163</v>
      </c>
      <c r="U2467" t="s">
        <v>55</v>
      </c>
      <c r="V2467">
        <v>26250</v>
      </c>
      <c r="W2467" t="s">
        <v>56</v>
      </c>
      <c r="X2467" t="s">
        <v>104</v>
      </c>
      <c r="Y2467" t="s">
        <v>45</v>
      </c>
      <c r="Z2467">
        <v>2</v>
      </c>
    </row>
    <row r="2468" spans="1:26" x14ac:dyDescent="0.3">
      <c r="A2468">
        <v>2893</v>
      </c>
      <c r="B2468" t="s">
        <v>8767</v>
      </c>
      <c r="C2468" t="s">
        <v>661</v>
      </c>
      <c r="D2468" s="1">
        <v>44616</v>
      </c>
      <c r="E2468" s="1"/>
      <c r="F2468" t="s">
        <v>28</v>
      </c>
      <c r="G2468" t="s">
        <v>8768</v>
      </c>
      <c r="H2468" t="s">
        <v>8769</v>
      </c>
      <c r="I2468" t="s">
        <v>118</v>
      </c>
      <c r="J2468" t="s">
        <v>32</v>
      </c>
      <c r="K2468" t="s">
        <v>63</v>
      </c>
      <c r="L2468" t="s">
        <v>51</v>
      </c>
      <c r="M2468" t="s">
        <v>35</v>
      </c>
      <c r="N2468" t="s">
        <v>36</v>
      </c>
      <c r="O2468" t="s">
        <v>37</v>
      </c>
      <c r="P2468" t="s">
        <v>38</v>
      </c>
      <c r="Q2468" t="s">
        <v>90</v>
      </c>
      <c r="R2468" s="1">
        <v>16462</v>
      </c>
      <c r="S2468" t="s">
        <v>40</v>
      </c>
      <c r="T2468" t="s">
        <v>226</v>
      </c>
      <c r="U2468" t="s">
        <v>55</v>
      </c>
      <c r="V2468">
        <v>73855</v>
      </c>
      <c r="W2468" t="s">
        <v>43</v>
      </c>
      <c r="X2468" t="s">
        <v>104</v>
      </c>
      <c r="Y2468" t="s">
        <v>45</v>
      </c>
      <c r="Z2468">
        <v>2</v>
      </c>
    </row>
    <row r="2469" spans="1:26" x14ac:dyDescent="0.3">
      <c r="A2469">
        <v>2894</v>
      </c>
      <c r="B2469" t="s">
        <v>8770</v>
      </c>
      <c r="C2469" t="s">
        <v>2410</v>
      </c>
      <c r="D2469" s="1">
        <v>44743</v>
      </c>
      <c r="E2469" s="1"/>
      <c r="F2469" t="s">
        <v>28</v>
      </c>
      <c r="G2469" t="s">
        <v>8771</v>
      </c>
      <c r="H2469" t="s">
        <v>8772</v>
      </c>
      <c r="I2469" t="s">
        <v>62</v>
      </c>
      <c r="J2469" t="s">
        <v>32</v>
      </c>
      <c r="K2469" t="s">
        <v>52</v>
      </c>
      <c r="L2469" t="s">
        <v>64</v>
      </c>
      <c r="M2469" t="s">
        <v>63</v>
      </c>
      <c r="N2469" t="s">
        <v>36</v>
      </c>
      <c r="O2469" t="s">
        <v>37</v>
      </c>
      <c r="P2469" t="s">
        <v>38</v>
      </c>
      <c r="Q2469" t="s">
        <v>90</v>
      </c>
      <c r="R2469" s="1">
        <v>18101</v>
      </c>
      <c r="S2469" t="s">
        <v>40</v>
      </c>
      <c r="T2469" t="s">
        <v>226</v>
      </c>
      <c r="U2469" t="s">
        <v>55</v>
      </c>
      <c r="V2469">
        <v>34327</v>
      </c>
      <c r="W2469" t="s">
        <v>43</v>
      </c>
      <c r="X2469" t="s">
        <v>75</v>
      </c>
      <c r="Y2469" t="s">
        <v>45</v>
      </c>
      <c r="Z2469">
        <v>4</v>
      </c>
    </row>
    <row r="2470" spans="1:26" x14ac:dyDescent="0.3">
      <c r="A2470">
        <v>2895</v>
      </c>
      <c r="B2470" t="s">
        <v>5117</v>
      </c>
      <c r="C2470" t="s">
        <v>8773</v>
      </c>
      <c r="D2470" s="1">
        <v>45020</v>
      </c>
      <c r="E2470" s="1">
        <v>45097</v>
      </c>
      <c r="F2470" t="s">
        <v>28</v>
      </c>
      <c r="G2470" t="s">
        <v>8774</v>
      </c>
      <c r="H2470" t="s">
        <v>8775</v>
      </c>
      <c r="I2470" t="s">
        <v>89</v>
      </c>
      <c r="J2470" t="s">
        <v>2300</v>
      </c>
      <c r="K2470" t="s">
        <v>63</v>
      </c>
      <c r="L2470" t="s">
        <v>51</v>
      </c>
      <c r="M2470" t="s">
        <v>35</v>
      </c>
      <c r="N2470" t="s">
        <v>175</v>
      </c>
      <c r="O2470" t="s">
        <v>8776</v>
      </c>
      <c r="P2470" t="s">
        <v>38</v>
      </c>
      <c r="Q2470" t="s">
        <v>90</v>
      </c>
      <c r="R2470" s="1">
        <v>35896</v>
      </c>
      <c r="S2470" t="s">
        <v>40</v>
      </c>
      <c r="T2470" t="s">
        <v>582</v>
      </c>
      <c r="U2470" t="s">
        <v>55</v>
      </c>
      <c r="V2470">
        <v>9647</v>
      </c>
      <c r="W2470" t="s">
        <v>128</v>
      </c>
      <c r="X2470" t="s">
        <v>84</v>
      </c>
      <c r="Y2470" t="s">
        <v>45</v>
      </c>
      <c r="Z2470">
        <v>2</v>
      </c>
    </row>
    <row r="2471" spans="1:26" x14ac:dyDescent="0.3">
      <c r="A2471">
        <v>2896</v>
      </c>
      <c r="B2471" t="s">
        <v>6703</v>
      </c>
      <c r="C2471" t="s">
        <v>932</v>
      </c>
      <c r="D2471" s="1">
        <v>44494</v>
      </c>
      <c r="E2471" s="1"/>
      <c r="F2471" t="s">
        <v>28</v>
      </c>
      <c r="G2471" t="s">
        <v>8777</v>
      </c>
      <c r="H2471" t="s">
        <v>8778</v>
      </c>
      <c r="I2471" t="s">
        <v>31</v>
      </c>
      <c r="J2471" t="s">
        <v>32</v>
      </c>
      <c r="K2471" t="s">
        <v>63</v>
      </c>
      <c r="L2471" t="s">
        <v>64</v>
      </c>
      <c r="M2471" t="s">
        <v>52</v>
      </c>
      <c r="N2471" t="s">
        <v>36</v>
      </c>
      <c r="O2471" t="s">
        <v>37</v>
      </c>
      <c r="P2471" t="s">
        <v>38</v>
      </c>
      <c r="Q2471" t="s">
        <v>90</v>
      </c>
      <c r="R2471" s="1">
        <v>29187</v>
      </c>
      <c r="S2471" t="s">
        <v>40</v>
      </c>
      <c r="T2471" t="s">
        <v>83</v>
      </c>
      <c r="U2471" t="s">
        <v>55</v>
      </c>
      <c r="V2471">
        <v>68059</v>
      </c>
      <c r="W2471" t="s">
        <v>74</v>
      </c>
      <c r="X2471" t="s">
        <v>104</v>
      </c>
      <c r="Y2471" t="s">
        <v>45</v>
      </c>
      <c r="Z2471">
        <v>4</v>
      </c>
    </row>
    <row r="2472" spans="1:26" x14ac:dyDescent="0.3">
      <c r="A2472">
        <v>2897</v>
      </c>
      <c r="B2472" t="s">
        <v>8779</v>
      </c>
      <c r="C2472" t="s">
        <v>8192</v>
      </c>
      <c r="D2472" s="1">
        <v>44624</v>
      </c>
      <c r="E2472" s="1">
        <v>45109</v>
      </c>
      <c r="F2472" t="s">
        <v>28</v>
      </c>
      <c r="G2472" t="s">
        <v>8780</v>
      </c>
      <c r="H2472" t="s">
        <v>8781</v>
      </c>
      <c r="I2472" t="s">
        <v>133</v>
      </c>
      <c r="J2472" t="s">
        <v>32</v>
      </c>
      <c r="K2472" t="s">
        <v>63</v>
      </c>
      <c r="L2472" t="s">
        <v>34</v>
      </c>
      <c r="M2472" t="s">
        <v>52</v>
      </c>
      <c r="N2472" t="s">
        <v>175</v>
      </c>
      <c r="O2472" t="s">
        <v>8782</v>
      </c>
      <c r="P2472" t="s">
        <v>38</v>
      </c>
      <c r="Q2472" t="s">
        <v>90</v>
      </c>
      <c r="R2472" s="1">
        <v>23172</v>
      </c>
      <c r="S2472" t="s">
        <v>40</v>
      </c>
      <c r="T2472" t="s">
        <v>287</v>
      </c>
      <c r="U2472" t="s">
        <v>42</v>
      </c>
      <c r="V2472">
        <v>48860</v>
      </c>
      <c r="W2472" t="s">
        <v>56</v>
      </c>
      <c r="X2472" t="s">
        <v>44</v>
      </c>
      <c r="Y2472" t="s">
        <v>45</v>
      </c>
      <c r="Z2472">
        <v>4</v>
      </c>
    </row>
    <row r="2473" spans="1:26" x14ac:dyDescent="0.3">
      <c r="A2473">
        <v>2898</v>
      </c>
      <c r="B2473" t="s">
        <v>8783</v>
      </c>
      <c r="C2473" t="s">
        <v>5511</v>
      </c>
      <c r="D2473" s="1">
        <v>43819</v>
      </c>
      <c r="E2473" s="1"/>
      <c r="F2473" t="s">
        <v>28</v>
      </c>
      <c r="G2473" t="s">
        <v>8784</v>
      </c>
      <c r="H2473" t="s">
        <v>8785</v>
      </c>
      <c r="I2473" t="s">
        <v>50</v>
      </c>
      <c r="J2473" t="s">
        <v>32</v>
      </c>
      <c r="K2473" t="s">
        <v>33</v>
      </c>
      <c r="L2473" t="s">
        <v>51</v>
      </c>
      <c r="M2473" t="s">
        <v>63</v>
      </c>
      <c r="N2473" t="s">
        <v>36</v>
      </c>
      <c r="O2473" t="s">
        <v>37</v>
      </c>
      <c r="P2473" t="s">
        <v>38</v>
      </c>
      <c r="Q2473" t="s">
        <v>90</v>
      </c>
      <c r="R2473" s="1">
        <v>31786</v>
      </c>
      <c r="S2473" t="s">
        <v>40</v>
      </c>
      <c r="T2473" t="s">
        <v>178</v>
      </c>
      <c r="U2473" t="s">
        <v>42</v>
      </c>
      <c r="V2473">
        <v>53945</v>
      </c>
      <c r="W2473" t="s">
        <v>74</v>
      </c>
      <c r="X2473" t="s">
        <v>75</v>
      </c>
      <c r="Y2473" t="s">
        <v>45</v>
      </c>
      <c r="Z2473">
        <v>4</v>
      </c>
    </row>
    <row r="2474" spans="1:26" x14ac:dyDescent="0.3">
      <c r="A2474">
        <v>2899</v>
      </c>
      <c r="B2474" t="s">
        <v>8786</v>
      </c>
      <c r="C2474" t="s">
        <v>3528</v>
      </c>
      <c r="D2474" s="1">
        <v>44085</v>
      </c>
      <c r="E2474" s="1">
        <v>44651</v>
      </c>
      <c r="F2474" t="s">
        <v>28</v>
      </c>
      <c r="G2474" t="s">
        <v>8787</v>
      </c>
      <c r="H2474" t="s">
        <v>8788</v>
      </c>
      <c r="I2474" t="s">
        <v>139</v>
      </c>
      <c r="J2474" t="s">
        <v>32</v>
      </c>
      <c r="K2474" t="s">
        <v>52</v>
      </c>
      <c r="L2474" t="s">
        <v>64</v>
      </c>
      <c r="M2474" t="s">
        <v>52</v>
      </c>
      <c r="N2474" t="s">
        <v>126</v>
      </c>
      <c r="O2474" t="s">
        <v>8789</v>
      </c>
      <c r="P2474" t="s">
        <v>38</v>
      </c>
      <c r="Q2474" t="s">
        <v>177</v>
      </c>
      <c r="R2474" s="1">
        <v>33723</v>
      </c>
      <c r="S2474" t="s">
        <v>40</v>
      </c>
      <c r="T2474" t="s">
        <v>178</v>
      </c>
      <c r="U2474" t="s">
        <v>55</v>
      </c>
      <c r="V2474">
        <v>26846</v>
      </c>
      <c r="W2474" t="s">
        <v>74</v>
      </c>
      <c r="X2474" t="s">
        <v>75</v>
      </c>
      <c r="Y2474" t="s">
        <v>45</v>
      </c>
      <c r="Z2474">
        <v>5</v>
      </c>
    </row>
    <row r="2475" spans="1:26" x14ac:dyDescent="0.3">
      <c r="A2475">
        <v>2900</v>
      </c>
      <c r="B2475" t="s">
        <v>5140</v>
      </c>
      <c r="C2475" t="s">
        <v>8790</v>
      </c>
      <c r="D2475" s="1">
        <v>44500</v>
      </c>
      <c r="E2475" s="1">
        <v>45119</v>
      </c>
      <c r="F2475" t="s">
        <v>28</v>
      </c>
      <c r="G2475" t="s">
        <v>8791</v>
      </c>
      <c r="H2475" t="s">
        <v>8792</v>
      </c>
      <c r="I2475" t="s">
        <v>80</v>
      </c>
      <c r="J2475" t="s">
        <v>32</v>
      </c>
      <c r="K2475" t="s">
        <v>52</v>
      </c>
      <c r="L2475" t="s">
        <v>64</v>
      </c>
      <c r="M2475" t="s">
        <v>35</v>
      </c>
      <c r="N2475" t="s">
        <v>126</v>
      </c>
      <c r="O2475" t="s">
        <v>8793</v>
      </c>
      <c r="P2475" t="s">
        <v>38</v>
      </c>
      <c r="Q2475" t="s">
        <v>81</v>
      </c>
      <c r="R2475" s="1">
        <v>19268</v>
      </c>
      <c r="S2475" t="s">
        <v>40</v>
      </c>
      <c r="T2475" t="s">
        <v>654</v>
      </c>
      <c r="U2475" t="s">
        <v>55</v>
      </c>
      <c r="V2475">
        <v>32806</v>
      </c>
      <c r="W2475" t="s">
        <v>43</v>
      </c>
      <c r="X2475" t="s">
        <v>44</v>
      </c>
      <c r="Y2475" t="s">
        <v>105</v>
      </c>
      <c r="Z2475">
        <v>2</v>
      </c>
    </row>
    <row r="2476" spans="1:26" x14ac:dyDescent="0.3">
      <c r="A2476">
        <v>2901</v>
      </c>
      <c r="B2476" t="s">
        <v>8794</v>
      </c>
      <c r="C2476" t="s">
        <v>3058</v>
      </c>
      <c r="D2476" s="1">
        <v>43394</v>
      </c>
      <c r="E2476" s="1">
        <v>43579</v>
      </c>
      <c r="F2476" t="s">
        <v>28</v>
      </c>
      <c r="G2476" t="s">
        <v>8795</v>
      </c>
      <c r="H2476" t="s">
        <v>8796</v>
      </c>
      <c r="I2476" t="s">
        <v>168</v>
      </c>
      <c r="J2476" t="s">
        <v>32</v>
      </c>
      <c r="K2476" t="s">
        <v>52</v>
      </c>
      <c r="L2476" t="s">
        <v>51</v>
      </c>
      <c r="M2476" t="s">
        <v>52</v>
      </c>
      <c r="N2476" t="s">
        <v>99</v>
      </c>
      <c r="O2476" t="s">
        <v>8797</v>
      </c>
      <c r="P2476" t="s">
        <v>38</v>
      </c>
      <c r="Q2476" t="s">
        <v>305</v>
      </c>
      <c r="R2476" s="1">
        <v>33593</v>
      </c>
      <c r="S2476" t="s">
        <v>40</v>
      </c>
      <c r="T2476" t="s">
        <v>226</v>
      </c>
      <c r="U2476" t="s">
        <v>42</v>
      </c>
      <c r="V2476">
        <v>52065</v>
      </c>
      <c r="W2476" t="s">
        <v>43</v>
      </c>
      <c r="X2476" t="s">
        <v>75</v>
      </c>
      <c r="Y2476" t="s">
        <v>45</v>
      </c>
      <c r="Z2476">
        <v>4</v>
      </c>
    </row>
    <row r="2477" spans="1:26" x14ac:dyDescent="0.3">
      <c r="A2477">
        <v>2902</v>
      </c>
      <c r="B2477" t="s">
        <v>8798</v>
      </c>
      <c r="C2477" t="s">
        <v>3172</v>
      </c>
      <c r="D2477" s="1">
        <v>44203</v>
      </c>
      <c r="E2477" s="1"/>
      <c r="F2477" t="s">
        <v>28</v>
      </c>
      <c r="G2477" t="s">
        <v>8799</v>
      </c>
      <c r="H2477" t="s">
        <v>8800</v>
      </c>
      <c r="I2477" t="s">
        <v>98</v>
      </c>
      <c r="J2477" t="s">
        <v>32</v>
      </c>
      <c r="K2477" t="s">
        <v>52</v>
      </c>
      <c r="L2477" t="s">
        <v>64</v>
      </c>
      <c r="M2477" t="s">
        <v>52</v>
      </c>
      <c r="N2477" t="s">
        <v>36</v>
      </c>
      <c r="O2477" t="s">
        <v>37</v>
      </c>
      <c r="P2477" t="s">
        <v>38</v>
      </c>
      <c r="Q2477" t="s">
        <v>90</v>
      </c>
      <c r="R2477" s="1">
        <v>22351</v>
      </c>
      <c r="S2477" t="s">
        <v>40</v>
      </c>
      <c r="T2477" t="s">
        <v>83</v>
      </c>
      <c r="U2477" t="s">
        <v>42</v>
      </c>
      <c r="V2477">
        <v>34499</v>
      </c>
      <c r="W2477" t="s">
        <v>93</v>
      </c>
      <c r="X2477" t="s">
        <v>44</v>
      </c>
      <c r="Y2477" t="s">
        <v>45</v>
      </c>
      <c r="Z2477">
        <v>1</v>
      </c>
    </row>
    <row r="2478" spans="1:26" x14ac:dyDescent="0.3">
      <c r="A2478">
        <v>2903</v>
      </c>
      <c r="B2478" t="s">
        <v>4665</v>
      </c>
      <c r="C2478" t="s">
        <v>3052</v>
      </c>
      <c r="D2478" s="1">
        <v>44966</v>
      </c>
      <c r="E2478" s="1">
        <v>45053</v>
      </c>
      <c r="F2478" t="s">
        <v>28</v>
      </c>
      <c r="G2478" t="s">
        <v>8801</v>
      </c>
      <c r="H2478" t="s">
        <v>8802</v>
      </c>
      <c r="I2478" t="s">
        <v>118</v>
      </c>
      <c r="J2478" t="s">
        <v>32</v>
      </c>
      <c r="K2478" t="s">
        <v>52</v>
      </c>
      <c r="L2478" t="s">
        <v>51</v>
      </c>
      <c r="M2478" t="s">
        <v>63</v>
      </c>
      <c r="N2478" t="s">
        <v>126</v>
      </c>
      <c r="O2478" t="s">
        <v>8803</v>
      </c>
      <c r="P2478" t="s">
        <v>38</v>
      </c>
      <c r="Q2478" t="s">
        <v>111</v>
      </c>
      <c r="R2478" s="1">
        <v>35852</v>
      </c>
      <c r="S2478" t="s">
        <v>40</v>
      </c>
      <c r="T2478" t="s">
        <v>113</v>
      </c>
      <c r="U2478" t="s">
        <v>55</v>
      </c>
      <c r="V2478">
        <v>14416</v>
      </c>
      <c r="W2478" t="s">
        <v>128</v>
      </c>
      <c r="X2478" t="s">
        <v>75</v>
      </c>
      <c r="Y2478" t="s">
        <v>236</v>
      </c>
      <c r="Z2478">
        <v>5</v>
      </c>
    </row>
    <row r="2479" spans="1:26" x14ac:dyDescent="0.3">
      <c r="A2479">
        <v>2904</v>
      </c>
      <c r="B2479" t="s">
        <v>8804</v>
      </c>
      <c r="C2479" t="s">
        <v>674</v>
      </c>
      <c r="D2479" s="1">
        <v>43876</v>
      </c>
      <c r="E2479" s="1">
        <v>44124</v>
      </c>
      <c r="F2479" t="s">
        <v>28</v>
      </c>
      <c r="G2479" t="s">
        <v>8805</v>
      </c>
      <c r="H2479" t="s">
        <v>8806</v>
      </c>
      <c r="I2479" t="s">
        <v>62</v>
      </c>
      <c r="J2479" t="s">
        <v>745</v>
      </c>
      <c r="K2479" t="s">
        <v>63</v>
      </c>
      <c r="L2479" t="s">
        <v>51</v>
      </c>
      <c r="M2479" t="s">
        <v>52</v>
      </c>
      <c r="N2479" t="s">
        <v>140</v>
      </c>
      <c r="O2479" t="s">
        <v>8807</v>
      </c>
      <c r="P2479" t="s">
        <v>38</v>
      </c>
      <c r="Q2479" t="s">
        <v>177</v>
      </c>
      <c r="R2479" s="1">
        <v>17080</v>
      </c>
      <c r="S2479" t="s">
        <v>40</v>
      </c>
      <c r="T2479" t="s">
        <v>103</v>
      </c>
      <c r="U2479" t="s">
        <v>42</v>
      </c>
      <c r="V2479">
        <v>84227</v>
      </c>
      <c r="W2479" t="s">
        <v>74</v>
      </c>
      <c r="X2479" t="s">
        <v>44</v>
      </c>
      <c r="Y2479" t="s">
        <v>105</v>
      </c>
      <c r="Z2479">
        <v>4</v>
      </c>
    </row>
    <row r="2480" spans="1:26" x14ac:dyDescent="0.3">
      <c r="A2480">
        <v>2905</v>
      </c>
      <c r="B2480" t="s">
        <v>8470</v>
      </c>
      <c r="C2480" t="s">
        <v>4235</v>
      </c>
      <c r="D2480" s="1">
        <v>44848</v>
      </c>
      <c r="E2480" s="1"/>
      <c r="F2480" t="s">
        <v>728</v>
      </c>
      <c r="G2480" t="s">
        <v>8808</v>
      </c>
      <c r="H2480" t="s">
        <v>8809</v>
      </c>
      <c r="I2480" t="s">
        <v>62</v>
      </c>
      <c r="J2480" t="s">
        <v>32</v>
      </c>
      <c r="K2480" t="s">
        <v>63</v>
      </c>
      <c r="L2480" t="s">
        <v>34</v>
      </c>
      <c r="M2480" t="s">
        <v>63</v>
      </c>
      <c r="N2480" t="s">
        <v>36</v>
      </c>
      <c r="O2480" t="s">
        <v>37</v>
      </c>
      <c r="P2480" t="s">
        <v>38</v>
      </c>
      <c r="Q2480" t="s">
        <v>504</v>
      </c>
      <c r="R2480" s="1">
        <v>27003</v>
      </c>
      <c r="S2480" t="s">
        <v>40</v>
      </c>
      <c r="T2480" t="s">
        <v>8810</v>
      </c>
      <c r="U2480" t="s">
        <v>55</v>
      </c>
      <c r="V2480">
        <v>96294</v>
      </c>
      <c r="W2480" t="s">
        <v>128</v>
      </c>
      <c r="X2480" t="s">
        <v>104</v>
      </c>
      <c r="Y2480" t="s">
        <v>45</v>
      </c>
      <c r="Z2480">
        <v>1</v>
      </c>
    </row>
    <row r="2481" spans="1:26" x14ac:dyDescent="0.3">
      <c r="A2481">
        <v>2906</v>
      </c>
      <c r="B2481" t="s">
        <v>4254</v>
      </c>
      <c r="C2481" t="s">
        <v>2072</v>
      </c>
      <c r="D2481" s="1">
        <v>43375</v>
      </c>
      <c r="E2481" s="1"/>
      <c r="F2481" t="s">
        <v>728</v>
      </c>
      <c r="G2481" t="s">
        <v>8811</v>
      </c>
      <c r="H2481" t="s">
        <v>8812</v>
      </c>
      <c r="I2481" t="s">
        <v>168</v>
      </c>
      <c r="J2481" t="s">
        <v>32</v>
      </c>
      <c r="K2481" t="s">
        <v>33</v>
      </c>
      <c r="L2481" t="s">
        <v>64</v>
      </c>
      <c r="M2481" t="s">
        <v>52</v>
      </c>
      <c r="N2481" t="s">
        <v>36</v>
      </c>
      <c r="O2481" t="s">
        <v>37</v>
      </c>
      <c r="P2481" t="s">
        <v>38</v>
      </c>
      <c r="Q2481" t="s">
        <v>90</v>
      </c>
      <c r="R2481" s="1">
        <v>28897</v>
      </c>
      <c r="S2481" t="s">
        <v>40</v>
      </c>
      <c r="T2481" t="s">
        <v>103</v>
      </c>
      <c r="U2481" t="s">
        <v>55</v>
      </c>
      <c r="V2481">
        <v>87232</v>
      </c>
      <c r="W2481" t="s">
        <v>128</v>
      </c>
      <c r="X2481" t="s">
        <v>104</v>
      </c>
      <c r="Y2481" t="s">
        <v>236</v>
      </c>
      <c r="Z2481">
        <v>5</v>
      </c>
    </row>
    <row r="2482" spans="1:26" x14ac:dyDescent="0.3">
      <c r="A2482">
        <v>2907</v>
      </c>
      <c r="B2482" t="s">
        <v>2987</v>
      </c>
      <c r="C2482" t="s">
        <v>1340</v>
      </c>
      <c r="D2482" s="1">
        <v>44004</v>
      </c>
      <c r="E2482" s="1"/>
      <c r="F2482" t="s">
        <v>728</v>
      </c>
      <c r="G2482" t="s">
        <v>8813</v>
      </c>
      <c r="H2482" t="s">
        <v>8814</v>
      </c>
      <c r="I2482" t="s">
        <v>133</v>
      </c>
      <c r="J2482" t="s">
        <v>32</v>
      </c>
      <c r="K2482" t="s">
        <v>63</v>
      </c>
      <c r="L2482" t="s">
        <v>34</v>
      </c>
      <c r="M2482" t="s">
        <v>52</v>
      </c>
      <c r="N2482" t="s">
        <v>36</v>
      </c>
      <c r="O2482" t="s">
        <v>37</v>
      </c>
      <c r="P2482" t="s">
        <v>38</v>
      </c>
      <c r="Q2482" t="s">
        <v>504</v>
      </c>
      <c r="R2482" s="1">
        <v>22709</v>
      </c>
      <c r="S2482" t="s">
        <v>40</v>
      </c>
      <c r="T2482" t="s">
        <v>6</v>
      </c>
      <c r="U2482" t="s">
        <v>55</v>
      </c>
      <c r="V2482">
        <v>38430</v>
      </c>
      <c r="W2482" t="s">
        <v>43</v>
      </c>
      <c r="X2482" t="s">
        <v>44</v>
      </c>
      <c r="Y2482" t="s">
        <v>236</v>
      </c>
      <c r="Z2482">
        <v>4</v>
      </c>
    </row>
    <row r="2483" spans="1:26" x14ac:dyDescent="0.3">
      <c r="A2483">
        <v>2908</v>
      </c>
      <c r="B2483" t="s">
        <v>2728</v>
      </c>
      <c r="C2483" t="s">
        <v>2809</v>
      </c>
      <c r="D2483" s="1">
        <v>44274</v>
      </c>
      <c r="E2483" s="1"/>
      <c r="F2483" t="s">
        <v>728</v>
      </c>
      <c r="G2483" t="s">
        <v>8815</v>
      </c>
      <c r="H2483" t="s">
        <v>8816</v>
      </c>
      <c r="I2483" t="s">
        <v>80</v>
      </c>
      <c r="J2483" t="s">
        <v>32</v>
      </c>
      <c r="K2483" t="s">
        <v>33</v>
      </c>
      <c r="L2483" t="s">
        <v>34</v>
      </c>
      <c r="M2483" t="s">
        <v>35</v>
      </c>
      <c r="N2483" t="s">
        <v>36</v>
      </c>
      <c r="O2483" t="s">
        <v>37</v>
      </c>
      <c r="P2483" t="s">
        <v>38</v>
      </c>
      <c r="Q2483" t="s">
        <v>177</v>
      </c>
      <c r="R2483" s="1">
        <v>29317</v>
      </c>
      <c r="S2483" t="s">
        <v>40</v>
      </c>
      <c r="T2483" t="s">
        <v>178</v>
      </c>
      <c r="U2483" t="s">
        <v>55</v>
      </c>
      <c r="V2483">
        <v>49657</v>
      </c>
      <c r="W2483" t="s">
        <v>128</v>
      </c>
      <c r="X2483" t="s">
        <v>75</v>
      </c>
      <c r="Y2483" t="s">
        <v>105</v>
      </c>
      <c r="Z2483">
        <v>1</v>
      </c>
    </row>
    <row r="2484" spans="1:26" x14ac:dyDescent="0.3">
      <c r="A2484">
        <v>2909</v>
      </c>
      <c r="B2484" t="s">
        <v>1759</v>
      </c>
      <c r="C2484" t="s">
        <v>2186</v>
      </c>
      <c r="D2484" s="1">
        <v>43552</v>
      </c>
      <c r="E2484" s="1"/>
      <c r="F2484" t="s">
        <v>728</v>
      </c>
      <c r="G2484" t="s">
        <v>8817</v>
      </c>
      <c r="H2484" t="s">
        <v>8818</v>
      </c>
      <c r="I2484" t="s">
        <v>98</v>
      </c>
      <c r="J2484" t="s">
        <v>32</v>
      </c>
      <c r="K2484" t="s">
        <v>63</v>
      </c>
      <c r="L2484" t="s">
        <v>34</v>
      </c>
      <c r="M2484" t="s">
        <v>52</v>
      </c>
      <c r="N2484" t="s">
        <v>36</v>
      </c>
      <c r="O2484" t="s">
        <v>37</v>
      </c>
      <c r="P2484" t="s">
        <v>38</v>
      </c>
      <c r="Q2484" t="s">
        <v>90</v>
      </c>
      <c r="R2484" s="1">
        <v>15251</v>
      </c>
      <c r="S2484" t="s">
        <v>40</v>
      </c>
      <c r="T2484" t="s">
        <v>83</v>
      </c>
      <c r="U2484" t="s">
        <v>42</v>
      </c>
      <c r="V2484">
        <v>45022</v>
      </c>
      <c r="W2484" t="s">
        <v>56</v>
      </c>
      <c r="X2484" t="s">
        <v>75</v>
      </c>
      <c r="Y2484" t="s">
        <v>236</v>
      </c>
      <c r="Z2484">
        <v>1</v>
      </c>
    </row>
    <row r="2485" spans="1:26" x14ac:dyDescent="0.3">
      <c r="A2485">
        <v>2910</v>
      </c>
      <c r="B2485" t="s">
        <v>8819</v>
      </c>
      <c r="C2485" t="s">
        <v>1603</v>
      </c>
      <c r="D2485" s="1">
        <v>44682</v>
      </c>
      <c r="E2485" s="1"/>
      <c r="F2485" t="s">
        <v>728</v>
      </c>
      <c r="G2485" t="s">
        <v>8820</v>
      </c>
      <c r="H2485" t="s">
        <v>8821</v>
      </c>
      <c r="I2485" t="s">
        <v>89</v>
      </c>
      <c r="J2485" t="s">
        <v>32</v>
      </c>
      <c r="K2485" t="s">
        <v>52</v>
      </c>
      <c r="L2485" t="s">
        <v>51</v>
      </c>
      <c r="M2485" t="s">
        <v>63</v>
      </c>
      <c r="N2485" t="s">
        <v>36</v>
      </c>
      <c r="O2485" t="s">
        <v>37</v>
      </c>
      <c r="P2485" t="s">
        <v>38</v>
      </c>
      <c r="Q2485" t="s">
        <v>90</v>
      </c>
      <c r="R2485" s="1">
        <v>16812</v>
      </c>
      <c r="S2485" t="s">
        <v>40</v>
      </c>
      <c r="T2485" t="s">
        <v>83</v>
      </c>
      <c r="U2485" t="s">
        <v>42</v>
      </c>
      <c r="V2485">
        <v>89600</v>
      </c>
      <c r="W2485" t="s">
        <v>43</v>
      </c>
      <c r="X2485" t="s">
        <v>104</v>
      </c>
      <c r="Y2485" t="s">
        <v>105</v>
      </c>
      <c r="Z2485">
        <v>1</v>
      </c>
    </row>
    <row r="2486" spans="1:26" x14ac:dyDescent="0.3">
      <c r="A2486">
        <v>2911</v>
      </c>
      <c r="B2486" t="s">
        <v>3678</v>
      </c>
      <c r="C2486" t="s">
        <v>7920</v>
      </c>
      <c r="D2486" s="1">
        <v>43319</v>
      </c>
      <c r="E2486" s="1"/>
      <c r="F2486" t="s">
        <v>28</v>
      </c>
      <c r="G2486" t="s">
        <v>8822</v>
      </c>
      <c r="H2486" t="s">
        <v>8823</v>
      </c>
      <c r="I2486" t="s">
        <v>80</v>
      </c>
      <c r="J2486" t="s">
        <v>32</v>
      </c>
      <c r="K2486" t="s">
        <v>52</v>
      </c>
      <c r="L2486" t="s">
        <v>51</v>
      </c>
      <c r="M2486" t="s">
        <v>63</v>
      </c>
      <c r="N2486" t="s">
        <v>36</v>
      </c>
      <c r="O2486" t="s">
        <v>37</v>
      </c>
      <c r="P2486" t="s">
        <v>38</v>
      </c>
      <c r="Q2486" t="s">
        <v>39</v>
      </c>
      <c r="R2486" s="1">
        <v>19345</v>
      </c>
      <c r="S2486" t="s">
        <v>40</v>
      </c>
      <c r="T2486" t="s">
        <v>613</v>
      </c>
      <c r="U2486" t="s">
        <v>55</v>
      </c>
      <c r="V2486">
        <v>3468</v>
      </c>
      <c r="W2486" t="s">
        <v>128</v>
      </c>
      <c r="X2486" t="s">
        <v>104</v>
      </c>
      <c r="Y2486" t="s">
        <v>105</v>
      </c>
      <c r="Z2486">
        <v>2</v>
      </c>
    </row>
    <row r="2487" spans="1:26" x14ac:dyDescent="0.3">
      <c r="A2487">
        <v>2912</v>
      </c>
      <c r="B2487" t="s">
        <v>8824</v>
      </c>
      <c r="C2487" t="s">
        <v>1896</v>
      </c>
      <c r="D2487" s="1">
        <v>44682</v>
      </c>
      <c r="E2487" s="1"/>
      <c r="F2487" t="s">
        <v>28</v>
      </c>
      <c r="G2487" t="s">
        <v>8825</v>
      </c>
      <c r="H2487" t="s">
        <v>8826</v>
      </c>
      <c r="I2487" t="s">
        <v>168</v>
      </c>
      <c r="J2487" t="s">
        <v>32</v>
      </c>
      <c r="K2487" t="s">
        <v>63</v>
      </c>
      <c r="L2487" t="s">
        <v>34</v>
      </c>
      <c r="M2487" t="s">
        <v>35</v>
      </c>
      <c r="N2487" t="s">
        <v>36</v>
      </c>
      <c r="O2487" t="s">
        <v>37</v>
      </c>
      <c r="P2487" t="s">
        <v>38</v>
      </c>
      <c r="Q2487" t="s">
        <v>177</v>
      </c>
      <c r="R2487" s="1">
        <v>22796</v>
      </c>
      <c r="S2487" t="s">
        <v>40</v>
      </c>
      <c r="T2487" t="s">
        <v>969</v>
      </c>
      <c r="U2487" t="s">
        <v>55</v>
      </c>
      <c r="V2487">
        <v>72466</v>
      </c>
      <c r="W2487" t="s">
        <v>93</v>
      </c>
      <c r="X2487" t="s">
        <v>44</v>
      </c>
      <c r="Y2487" t="s">
        <v>236</v>
      </c>
      <c r="Z2487">
        <v>4</v>
      </c>
    </row>
    <row r="2488" spans="1:26" x14ac:dyDescent="0.3">
      <c r="A2488">
        <v>2913</v>
      </c>
      <c r="B2488" t="s">
        <v>6534</v>
      </c>
      <c r="C2488" t="s">
        <v>538</v>
      </c>
      <c r="D2488" s="1">
        <v>43802</v>
      </c>
      <c r="E2488" s="1"/>
      <c r="F2488" t="s">
        <v>28</v>
      </c>
      <c r="G2488" t="s">
        <v>8827</v>
      </c>
      <c r="H2488" t="s">
        <v>8828</v>
      </c>
      <c r="I2488" t="s">
        <v>98</v>
      </c>
      <c r="J2488" t="s">
        <v>32</v>
      </c>
      <c r="K2488" t="s">
        <v>63</v>
      </c>
      <c r="L2488" t="s">
        <v>64</v>
      </c>
      <c r="M2488" t="s">
        <v>52</v>
      </c>
      <c r="N2488" t="s">
        <v>36</v>
      </c>
      <c r="O2488" t="s">
        <v>37</v>
      </c>
      <c r="P2488" t="s">
        <v>38</v>
      </c>
      <c r="Q2488" t="s">
        <v>148</v>
      </c>
      <c r="R2488" s="1">
        <v>18551</v>
      </c>
      <c r="S2488" t="s">
        <v>40</v>
      </c>
      <c r="T2488" t="s">
        <v>150</v>
      </c>
      <c r="U2488" t="s">
        <v>55</v>
      </c>
      <c r="V2488">
        <v>70198</v>
      </c>
      <c r="W2488" t="s">
        <v>56</v>
      </c>
      <c r="X2488" t="s">
        <v>104</v>
      </c>
      <c r="Y2488" t="s">
        <v>236</v>
      </c>
      <c r="Z2488">
        <v>2</v>
      </c>
    </row>
    <row r="2489" spans="1:26" x14ac:dyDescent="0.3">
      <c r="A2489">
        <v>2914</v>
      </c>
      <c r="B2489" t="s">
        <v>8216</v>
      </c>
      <c r="C2489" t="s">
        <v>6557</v>
      </c>
      <c r="D2489" s="1">
        <v>43832</v>
      </c>
      <c r="E2489" s="1">
        <v>45141</v>
      </c>
      <c r="F2489" t="s">
        <v>28</v>
      </c>
      <c r="G2489" t="s">
        <v>8829</v>
      </c>
      <c r="H2489" t="s">
        <v>8830</v>
      </c>
      <c r="I2489" t="s">
        <v>118</v>
      </c>
      <c r="J2489" t="s">
        <v>32</v>
      </c>
      <c r="K2489" t="s">
        <v>63</v>
      </c>
      <c r="L2489" t="s">
        <v>34</v>
      </c>
      <c r="M2489" t="s">
        <v>52</v>
      </c>
      <c r="N2489" t="s">
        <v>140</v>
      </c>
      <c r="O2489" t="s">
        <v>8831</v>
      </c>
      <c r="P2489" t="s">
        <v>38</v>
      </c>
      <c r="Q2489" t="s">
        <v>148</v>
      </c>
      <c r="R2489" s="1">
        <v>26635</v>
      </c>
      <c r="S2489" t="s">
        <v>40</v>
      </c>
      <c r="T2489" t="s">
        <v>83</v>
      </c>
      <c r="U2489" t="s">
        <v>55</v>
      </c>
      <c r="V2489">
        <v>56864</v>
      </c>
      <c r="W2489" t="s">
        <v>56</v>
      </c>
      <c r="X2489" t="s">
        <v>44</v>
      </c>
      <c r="Y2489" t="s">
        <v>105</v>
      </c>
      <c r="Z2489">
        <v>2</v>
      </c>
    </row>
    <row r="2490" spans="1:26" x14ac:dyDescent="0.3">
      <c r="A2490">
        <v>2915</v>
      </c>
      <c r="B2490" t="s">
        <v>3595</v>
      </c>
      <c r="C2490" t="s">
        <v>3419</v>
      </c>
      <c r="D2490" s="1">
        <v>44681</v>
      </c>
      <c r="E2490" s="1">
        <v>45140</v>
      </c>
      <c r="F2490" t="s">
        <v>28</v>
      </c>
      <c r="G2490" t="s">
        <v>8832</v>
      </c>
      <c r="H2490" t="s">
        <v>8833</v>
      </c>
      <c r="I2490" t="s">
        <v>62</v>
      </c>
      <c r="J2490" t="s">
        <v>2300</v>
      </c>
      <c r="K2490" t="s">
        <v>63</v>
      </c>
      <c r="L2490" t="s">
        <v>64</v>
      </c>
      <c r="M2490" t="s">
        <v>52</v>
      </c>
      <c r="N2490" t="s">
        <v>99</v>
      </c>
      <c r="O2490" t="s">
        <v>8834</v>
      </c>
      <c r="P2490" t="s">
        <v>38</v>
      </c>
      <c r="Q2490" t="s">
        <v>90</v>
      </c>
      <c r="R2490" s="1">
        <v>33850</v>
      </c>
      <c r="S2490" t="s">
        <v>40</v>
      </c>
      <c r="T2490" t="s">
        <v>103</v>
      </c>
      <c r="U2490" t="s">
        <v>55</v>
      </c>
      <c r="V2490">
        <v>14468</v>
      </c>
      <c r="W2490" t="s">
        <v>128</v>
      </c>
      <c r="X2490" t="s">
        <v>44</v>
      </c>
      <c r="Y2490" t="s">
        <v>105</v>
      </c>
      <c r="Z2490">
        <v>1</v>
      </c>
    </row>
    <row r="2491" spans="1:26" x14ac:dyDescent="0.3">
      <c r="A2491">
        <v>2916</v>
      </c>
      <c r="B2491" t="s">
        <v>68</v>
      </c>
      <c r="C2491" t="s">
        <v>1074</v>
      </c>
      <c r="D2491" s="1">
        <v>44016</v>
      </c>
      <c r="E2491" s="1">
        <v>44262</v>
      </c>
      <c r="F2491" t="s">
        <v>28</v>
      </c>
      <c r="G2491" t="s">
        <v>8835</v>
      </c>
      <c r="H2491" t="s">
        <v>8836</v>
      </c>
      <c r="I2491" t="s">
        <v>89</v>
      </c>
      <c r="J2491" t="s">
        <v>2300</v>
      </c>
      <c r="K2491" t="s">
        <v>52</v>
      </c>
      <c r="L2491" t="s">
        <v>34</v>
      </c>
      <c r="M2491" t="s">
        <v>35</v>
      </c>
      <c r="N2491" t="s">
        <v>126</v>
      </c>
      <c r="O2491" t="s">
        <v>8837</v>
      </c>
      <c r="P2491" t="s">
        <v>38</v>
      </c>
      <c r="Q2491" t="s">
        <v>66</v>
      </c>
      <c r="R2491" s="1">
        <v>19386</v>
      </c>
      <c r="S2491" t="s">
        <v>40</v>
      </c>
      <c r="T2491" t="s">
        <v>395</v>
      </c>
      <c r="U2491" t="s">
        <v>55</v>
      </c>
      <c r="V2491">
        <v>92604</v>
      </c>
      <c r="W2491" t="s">
        <v>43</v>
      </c>
      <c r="X2491" t="s">
        <v>75</v>
      </c>
      <c r="Y2491" t="s">
        <v>236</v>
      </c>
      <c r="Z2491">
        <v>2</v>
      </c>
    </row>
    <row r="2492" spans="1:26" x14ac:dyDescent="0.3">
      <c r="A2492">
        <v>2917</v>
      </c>
      <c r="B2492" t="s">
        <v>8838</v>
      </c>
      <c r="C2492" t="s">
        <v>8839</v>
      </c>
      <c r="D2492" s="1">
        <v>43866</v>
      </c>
      <c r="E2492" s="1"/>
      <c r="F2492" t="s">
        <v>28</v>
      </c>
      <c r="G2492" t="s">
        <v>8840</v>
      </c>
      <c r="H2492" t="s">
        <v>8841</v>
      </c>
      <c r="I2492" t="s">
        <v>31</v>
      </c>
      <c r="J2492" t="s">
        <v>32</v>
      </c>
      <c r="K2492" t="s">
        <v>33</v>
      </c>
      <c r="L2492" t="s">
        <v>51</v>
      </c>
      <c r="M2492" t="s">
        <v>52</v>
      </c>
      <c r="N2492" t="s">
        <v>36</v>
      </c>
      <c r="O2492" t="s">
        <v>37</v>
      </c>
      <c r="P2492" t="s">
        <v>38</v>
      </c>
      <c r="Q2492" t="s">
        <v>90</v>
      </c>
      <c r="R2492" s="1">
        <v>33597</v>
      </c>
      <c r="S2492" t="s">
        <v>40</v>
      </c>
      <c r="T2492" t="s">
        <v>103</v>
      </c>
      <c r="U2492" t="s">
        <v>55</v>
      </c>
      <c r="V2492">
        <v>79382</v>
      </c>
      <c r="W2492" t="s">
        <v>74</v>
      </c>
      <c r="X2492" t="s">
        <v>44</v>
      </c>
      <c r="Y2492" t="s">
        <v>105</v>
      </c>
      <c r="Z2492">
        <v>4</v>
      </c>
    </row>
    <row r="2493" spans="1:26" x14ac:dyDescent="0.3">
      <c r="A2493">
        <v>2918</v>
      </c>
      <c r="B2493" t="s">
        <v>4554</v>
      </c>
      <c r="C2493" t="s">
        <v>888</v>
      </c>
      <c r="D2493" s="1">
        <v>43456</v>
      </c>
      <c r="E2493" s="1">
        <v>44763</v>
      </c>
      <c r="F2493" t="s">
        <v>28</v>
      </c>
      <c r="G2493" t="s">
        <v>8842</v>
      </c>
      <c r="H2493" t="s">
        <v>8843</v>
      </c>
      <c r="I2493" t="s">
        <v>133</v>
      </c>
      <c r="J2493" t="s">
        <v>32</v>
      </c>
      <c r="K2493" t="s">
        <v>52</v>
      </c>
      <c r="L2493" t="s">
        <v>64</v>
      </c>
      <c r="M2493" t="s">
        <v>63</v>
      </c>
      <c r="N2493" t="s">
        <v>140</v>
      </c>
      <c r="O2493" t="s">
        <v>8844</v>
      </c>
      <c r="P2493" t="s">
        <v>38</v>
      </c>
      <c r="Q2493" t="s">
        <v>90</v>
      </c>
      <c r="R2493" s="1">
        <v>28983</v>
      </c>
      <c r="S2493" t="s">
        <v>40</v>
      </c>
      <c r="T2493" t="s">
        <v>163</v>
      </c>
      <c r="U2493" t="s">
        <v>42</v>
      </c>
      <c r="V2493">
        <v>2719</v>
      </c>
      <c r="W2493" t="s">
        <v>93</v>
      </c>
      <c r="X2493" t="s">
        <v>44</v>
      </c>
      <c r="Y2493" t="s">
        <v>105</v>
      </c>
      <c r="Z2493">
        <v>4</v>
      </c>
    </row>
    <row r="2494" spans="1:26" x14ac:dyDescent="0.3">
      <c r="A2494">
        <v>2919</v>
      </c>
      <c r="B2494" t="s">
        <v>8845</v>
      </c>
      <c r="C2494" t="s">
        <v>987</v>
      </c>
      <c r="D2494" s="1">
        <v>43576</v>
      </c>
      <c r="E2494" s="1"/>
      <c r="F2494" t="s">
        <v>28</v>
      </c>
      <c r="G2494" t="s">
        <v>8846</v>
      </c>
      <c r="H2494" t="s">
        <v>8847</v>
      </c>
      <c r="I2494" t="s">
        <v>50</v>
      </c>
      <c r="J2494" t="s">
        <v>32</v>
      </c>
      <c r="K2494" t="s">
        <v>63</v>
      </c>
      <c r="L2494" t="s">
        <v>51</v>
      </c>
      <c r="M2494" t="s">
        <v>52</v>
      </c>
      <c r="N2494" t="s">
        <v>36</v>
      </c>
      <c r="O2494" t="s">
        <v>37</v>
      </c>
      <c r="P2494" t="s">
        <v>38</v>
      </c>
      <c r="Q2494" t="s">
        <v>90</v>
      </c>
      <c r="R2494" s="1">
        <v>32454</v>
      </c>
      <c r="S2494" t="s">
        <v>40</v>
      </c>
      <c r="T2494" t="s">
        <v>613</v>
      </c>
      <c r="U2494" t="s">
        <v>42</v>
      </c>
      <c r="V2494">
        <v>29718</v>
      </c>
      <c r="W2494" t="s">
        <v>43</v>
      </c>
      <c r="X2494" t="s">
        <v>75</v>
      </c>
      <c r="Y2494" t="s">
        <v>236</v>
      </c>
      <c r="Z2494">
        <v>5</v>
      </c>
    </row>
    <row r="2495" spans="1:26" x14ac:dyDescent="0.3">
      <c r="A2495">
        <v>2920</v>
      </c>
      <c r="B2495" t="s">
        <v>8479</v>
      </c>
      <c r="C2495" t="s">
        <v>2852</v>
      </c>
      <c r="D2495" s="1">
        <v>43924</v>
      </c>
      <c r="E2495" s="1"/>
      <c r="F2495" t="s">
        <v>28</v>
      </c>
      <c r="G2495" t="s">
        <v>8848</v>
      </c>
      <c r="H2495" t="s">
        <v>8849</v>
      </c>
      <c r="I2495" t="s">
        <v>139</v>
      </c>
      <c r="J2495" t="s">
        <v>32</v>
      </c>
      <c r="K2495" t="s">
        <v>63</v>
      </c>
      <c r="L2495" t="s">
        <v>51</v>
      </c>
      <c r="M2495" t="s">
        <v>52</v>
      </c>
      <c r="N2495" t="s">
        <v>36</v>
      </c>
      <c r="O2495" t="s">
        <v>37</v>
      </c>
      <c r="P2495" t="s">
        <v>38</v>
      </c>
      <c r="Q2495" t="s">
        <v>90</v>
      </c>
      <c r="R2495" s="1">
        <v>21592</v>
      </c>
      <c r="S2495" t="s">
        <v>40</v>
      </c>
      <c r="T2495" t="s">
        <v>103</v>
      </c>
      <c r="U2495" t="s">
        <v>55</v>
      </c>
      <c r="V2495">
        <v>80589</v>
      </c>
      <c r="W2495" t="s">
        <v>56</v>
      </c>
      <c r="X2495" t="s">
        <v>75</v>
      </c>
      <c r="Y2495" t="s">
        <v>105</v>
      </c>
      <c r="Z2495">
        <v>5</v>
      </c>
    </row>
    <row r="2496" spans="1:26" x14ac:dyDescent="0.3">
      <c r="A2496">
        <v>2921</v>
      </c>
      <c r="B2496" t="s">
        <v>2831</v>
      </c>
      <c r="C2496" t="s">
        <v>1374</v>
      </c>
      <c r="D2496" s="1">
        <v>43365</v>
      </c>
      <c r="E2496" s="1">
        <v>43748</v>
      </c>
      <c r="F2496" t="s">
        <v>28</v>
      </c>
      <c r="G2496" t="s">
        <v>8850</v>
      </c>
      <c r="H2496" t="s">
        <v>8851</v>
      </c>
      <c r="I2496" t="s">
        <v>80</v>
      </c>
      <c r="J2496" t="s">
        <v>32</v>
      </c>
      <c r="K2496" t="s">
        <v>63</v>
      </c>
      <c r="L2496" t="s">
        <v>64</v>
      </c>
      <c r="M2496" t="s">
        <v>52</v>
      </c>
      <c r="N2496" t="s">
        <v>140</v>
      </c>
      <c r="O2496" t="s">
        <v>8852</v>
      </c>
      <c r="P2496" t="s">
        <v>38</v>
      </c>
      <c r="Q2496" t="s">
        <v>53</v>
      </c>
      <c r="R2496" s="1">
        <v>21040</v>
      </c>
      <c r="S2496" t="s">
        <v>40</v>
      </c>
      <c r="T2496" t="s">
        <v>163</v>
      </c>
      <c r="U2496" t="s">
        <v>42</v>
      </c>
      <c r="V2496">
        <v>66834</v>
      </c>
      <c r="W2496" t="s">
        <v>128</v>
      </c>
      <c r="X2496" t="s">
        <v>104</v>
      </c>
      <c r="Y2496" t="s">
        <v>105</v>
      </c>
      <c r="Z2496">
        <v>2</v>
      </c>
    </row>
    <row r="2497" spans="1:26" x14ac:dyDescent="0.3">
      <c r="A2497">
        <v>2922</v>
      </c>
      <c r="B2497" t="s">
        <v>4305</v>
      </c>
      <c r="C2497" t="s">
        <v>1717</v>
      </c>
      <c r="D2497" s="1">
        <v>44848</v>
      </c>
      <c r="E2497" s="1">
        <v>45113</v>
      </c>
      <c r="F2497" t="s">
        <v>28</v>
      </c>
      <c r="G2497" t="s">
        <v>8853</v>
      </c>
      <c r="H2497" t="s">
        <v>8854</v>
      </c>
      <c r="I2497" t="s">
        <v>89</v>
      </c>
      <c r="J2497" t="s">
        <v>32</v>
      </c>
      <c r="K2497" t="s">
        <v>52</v>
      </c>
      <c r="L2497" t="s">
        <v>64</v>
      </c>
      <c r="M2497" t="s">
        <v>63</v>
      </c>
      <c r="N2497" t="s">
        <v>99</v>
      </c>
      <c r="O2497" t="s">
        <v>8855</v>
      </c>
      <c r="P2497" t="s">
        <v>38</v>
      </c>
      <c r="Q2497" t="s">
        <v>81</v>
      </c>
      <c r="R2497" s="1">
        <v>34084</v>
      </c>
      <c r="S2497" t="s">
        <v>40</v>
      </c>
      <c r="T2497" t="s">
        <v>83</v>
      </c>
      <c r="U2497" t="s">
        <v>42</v>
      </c>
      <c r="V2497">
        <v>69281</v>
      </c>
      <c r="W2497" t="s">
        <v>74</v>
      </c>
      <c r="X2497" t="s">
        <v>84</v>
      </c>
      <c r="Y2497" t="s">
        <v>105</v>
      </c>
      <c r="Z2497">
        <v>5</v>
      </c>
    </row>
    <row r="2498" spans="1:26" x14ac:dyDescent="0.3">
      <c r="A2498">
        <v>2923</v>
      </c>
      <c r="B2498" t="s">
        <v>437</v>
      </c>
      <c r="C2498" t="s">
        <v>3160</v>
      </c>
      <c r="D2498" s="1">
        <v>44604</v>
      </c>
      <c r="E2498" s="1">
        <v>44826</v>
      </c>
      <c r="F2498" t="s">
        <v>28</v>
      </c>
      <c r="G2498" t="s">
        <v>8856</v>
      </c>
      <c r="H2498" t="s">
        <v>8857</v>
      </c>
      <c r="I2498" t="s">
        <v>31</v>
      </c>
      <c r="J2498" t="s">
        <v>32</v>
      </c>
      <c r="K2498" t="s">
        <v>52</v>
      </c>
      <c r="L2498" t="s">
        <v>51</v>
      </c>
      <c r="M2498" t="s">
        <v>52</v>
      </c>
      <c r="N2498" t="s">
        <v>175</v>
      </c>
      <c r="O2498" t="s">
        <v>8858</v>
      </c>
      <c r="P2498" t="s">
        <v>38</v>
      </c>
      <c r="Q2498" t="s">
        <v>90</v>
      </c>
      <c r="R2498" s="1">
        <v>29403</v>
      </c>
      <c r="S2498" t="s">
        <v>40</v>
      </c>
      <c r="T2498" t="s">
        <v>103</v>
      </c>
      <c r="U2498" t="s">
        <v>42</v>
      </c>
      <c r="V2498">
        <v>79321</v>
      </c>
      <c r="W2498" t="s">
        <v>43</v>
      </c>
      <c r="X2498" t="s">
        <v>84</v>
      </c>
      <c r="Y2498" t="s">
        <v>236</v>
      </c>
      <c r="Z2498">
        <v>4</v>
      </c>
    </row>
    <row r="2499" spans="1:26" x14ac:dyDescent="0.3">
      <c r="A2499">
        <v>2924</v>
      </c>
      <c r="B2499" t="s">
        <v>2608</v>
      </c>
      <c r="C2499" t="s">
        <v>6276</v>
      </c>
      <c r="D2499" s="1">
        <v>44278</v>
      </c>
      <c r="E2499" s="1">
        <v>45127</v>
      </c>
      <c r="F2499" t="s">
        <v>28</v>
      </c>
      <c r="G2499" t="s">
        <v>8859</v>
      </c>
      <c r="H2499" t="s">
        <v>8860</v>
      </c>
      <c r="I2499" t="s">
        <v>50</v>
      </c>
      <c r="J2499" t="s">
        <v>745</v>
      </c>
      <c r="K2499" t="s">
        <v>33</v>
      </c>
      <c r="L2499" t="s">
        <v>64</v>
      </c>
      <c r="M2499" t="s">
        <v>52</v>
      </c>
      <c r="N2499" t="s">
        <v>140</v>
      </c>
      <c r="O2499" t="s">
        <v>8861</v>
      </c>
      <c r="P2499" t="s">
        <v>38</v>
      </c>
      <c r="Q2499" t="s">
        <v>90</v>
      </c>
      <c r="R2499" s="1">
        <v>28990</v>
      </c>
      <c r="S2499" t="s">
        <v>40</v>
      </c>
      <c r="T2499" t="s">
        <v>226</v>
      </c>
      <c r="U2499" t="s">
        <v>55</v>
      </c>
      <c r="V2499">
        <v>84575</v>
      </c>
      <c r="W2499" t="s">
        <v>128</v>
      </c>
      <c r="X2499" t="s">
        <v>84</v>
      </c>
      <c r="Y2499" t="s">
        <v>105</v>
      </c>
      <c r="Z2499">
        <v>5</v>
      </c>
    </row>
    <row r="2500" spans="1:26" x14ac:dyDescent="0.3">
      <c r="A2500">
        <v>2925</v>
      </c>
      <c r="B2500" t="s">
        <v>7998</v>
      </c>
      <c r="C2500" t="s">
        <v>8862</v>
      </c>
      <c r="D2500" s="1">
        <v>43342</v>
      </c>
      <c r="E2500" s="1">
        <v>44388</v>
      </c>
      <c r="F2500" t="s">
        <v>728</v>
      </c>
      <c r="G2500" t="s">
        <v>8863</v>
      </c>
      <c r="H2500" t="s">
        <v>8864</v>
      </c>
      <c r="I2500" t="s">
        <v>31</v>
      </c>
      <c r="J2500" t="s">
        <v>32</v>
      </c>
      <c r="K2500" t="s">
        <v>52</v>
      </c>
      <c r="L2500" t="s">
        <v>64</v>
      </c>
      <c r="M2500" t="s">
        <v>35</v>
      </c>
      <c r="N2500" t="s">
        <v>99</v>
      </c>
      <c r="O2500" t="s">
        <v>8865</v>
      </c>
      <c r="P2500" t="s">
        <v>38</v>
      </c>
      <c r="Q2500" t="s">
        <v>66</v>
      </c>
      <c r="R2500" s="1">
        <v>26560</v>
      </c>
      <c r="S2500" t="s">
        <v>40</v>
      </c>
      <c r="T2500" t="s">
        <v>395</v>
      </c>
      <c r="U2500" t="s">
        <v>55</v>
      </c>
      <c r="V2500">
        <v>65881</v>
      </c>
      <c r="W2500" t="s">
        <v>74</v>
      </c>
      <c r="X2500" t="s">
        <v>104</v>
      </c>
      <c r="Y2500" t="s">
        <v>105</v>
      </c>
      <c r="Z2500">
        <v>4</v>
      </c>
    </row>
    <row r="2501" spans="1:26" x14ac:dyDescent="0.3">
      <c r="A2501">
        <v>2926</v>
      </c>
      <c r="B2501" t="s">
        <v>8866</v>
      </c>
      <c r="C2501" t="s">
        <v>7522</v>
      </c>
      <c r="D2501" s="1">
        <v>44905</v>
      </c>
      <c r="E2501" s="1">
        <v>45109</v>
      </c>
      <c r="F2501" t="s">
        <v>728</v>
      </c>
      <c r="G2501" t="s">
        <v>8867</v>
      </c>
      <c r="H2501" t="s">
        <v>8868</v>
      </c>
      <c r="I2501" t="s">
        <v>133</v>
      </c>
      <c r="J2501" t="s">
        <v>1805</v>
      </c>
      <c r="K2501" t="s">
        <v>52</v>
      </c>
      <c r="L2501" t="s">
        <v>64</v>
      </c>
      <c r="M2501" t="s">
        <v>35</v>
      </c>
      <c r="N2501" t="s">
        <v>175</v>
      </c>
      <c r="O2501" t="s">
        <v>8869</v>
      </c>
      <c r="P2501" t="s">
        <v>38</v>
      </c>
      <c r="Q2501" t="s">
        <v>90</v>
      </c>
      <c r="R2501" s="1">
        <v>36502</v>
      </c>
      <c r="S2501" t="s">
        <v>40</v>
      </c>
      <c r="T2501" t="s">
        <v>92</v>
      </c>
      <c r="U2501" t="s">
        <v>55</v>
      </c>
      <c r="V2501">
        <v>27671</v>
      </c>
      <c r="W2501" t="s">
        <v>93</v>
      </c>
      <c r="X2501" t="s">
        <v>44</v>
      </c>
      <c r="Y2501" t="s">
        <v>236</v>
      </c>
      <c r="Z2501">
        <v>5</v>
      </c>
    </row>
    <row r="2502" spans="1:26" x14ac:dyDescent="0.3">
      <c r="A2502">
        <v>2927</v>
      </c>
      <c r="B2502" t="s">
        <v>7911</v>
      </c>
      <c r="C2502" t="s">
        <v>8870</v>
      </c>
      <c r="D2502" s="1">
        <v>44961</v>
      </c>
      <c r="E2502" s="1">
        <v>45132</v>
      </c>
      <c r="F2502" t="s">
        <v>728</v>
      </c>
      <c r="G2502" t="s">
        <v>8871</v>
      </c>
      <c r="H2502" t="s">
        <v>8872</v>
      </c>
      <c r="I2502" t="s">
        <v>50</v>
      </c>
      <c r="J2502" t="s">
        <v>1805</v>
      </c>
      <c r="K2502" t="s">
        <v>52</v>
      </c>
      <c r="L2502" t="s">
        <v>51</v>
      </c>
      <c r="M2502" t="s">
        <v>52</v>
      </c>
      <c r="N2502" t="s">
        <v>175</v>
      </c>
      <c r="O2502" t="s">
        <v>8873</v>
      </c>
      <c r="P2502" t="s">
        <v>38</v>
      </c>
      <c r="Q2502" t="s">
        <v>66</v>
      </c>
      <c r="R2502" s="1">
        <v>30000</v>
      </c>
      <c r="S2502" t="s">
        <v>40</v>
      </c>
      <c r="T2502" t="s">
        <v>6</v>
      </c>
      <c r="U2502" t="s">
        <v>55</v>
      </c>
      <c r="V2502">
        <v>53549</v>
      </c>
      <c r="W2502" t="s">
        <v>93</v>
      </c>
      <c r="X2502" t="s">
        <v>104</v>
      </c>
      <c r="Y2502" t="s">
        <v>105</v>
      </c>
      <c r="Z2502">
        <v>1</v>
      </c>
    </row>
    <row r="2503" spans="1:26" x14ac:dyDescent="0.3">
      <c r="A2503">
        <v>2928</v>
      </c>
      <c r="B2503" t="s">
        <v>1964</v>
      </c>
      <c r="C2503" t="s">
        <v>369</v>
      </c>
      <c r="D2503" s="1">
        <v>44206</v>
      </c>
      <c r="E2503" s="1"/>
      <c r="F2503" t="s">
        <v>728</v>
      </c>
      <c r="G2503" t="s">
        <v>8874</v>
      </c>
      <c r="H2503" t="s">
        <v>8875</v>
      </c>
      <c r="I2503" t="s">
        <v>139</v>
      </c>
      <c r="J2503" t="s">
        <v>32</v>
      </c>
      <c r="K2503" t="s">
        <v>63</v>
      </c>
      <c r="L2503" t="s">
        <v>64</v>
      </c>
      <c r="M2503" t="s">
        <v>52</v>
      </c>
      <c r="N2503" t="s">
        <v>36</v>
      </c>
      <c r="O2503" t="s">
        <v>37</v>
      </c>
      <c r="P2503" t="s">
        <v>38</v>
      </c>
      <c r="Q2503" t="s">
        <v>81</v>
      </c>
      <c r="R2503" s="1">
        <v>26401</v>
      </c>
      <c r="S2503" t="s">
        <v>40</v>
      </c>
      <c r="T2503" t="s">
        <v>163</v>
      </c>
      <c r="U2503" t="s">
        <v>42</v>
      </c>
      <c r="V2503">
        <v>49168</v>
      </c>
      <c r="W2503" t="s">
        <v>56</v>
      </c>
      <c r="X2503" t="s">
        <v>104</v>
      </c>
      <c r="Y2503" t="s">
        <v>45</v>
      </c>
      <c r="Z2503">
        <v>5</v>
      </c>
    </row>
    <row r="2504" spans="1:26" x14ac:dyDescent="0.3">
      <c r="A2504">
        <v>2929</v>
      </c>
      <c r="B2504" t="s">
        <v>4376</v>
      </c>
      <c r="C2504" t="s">
        <v>2191</v>
      </c>
      <c r="D2504" s="1">
        <v>44062</v>
      </c>
      <c r="E2504" s="1">
        <v>44514</v>
      </c>
      <c r="F2504" t="s">
        <v>728</v>
      </c>
      <c r="G2504" t="s">
        <v>8876</v>
      </c>
      <c r="H2504" t="s">
        <v>8877</v>
      </c>
      <c r="I2504" t="s">
        <v>80</v>
      </c>
      <c r="J2504" t="s">
        <v>745</v>
      </c>
      <c r="K2504" t="s">
        <v>63</v>
      </c>
      <c r="L2504" t="s">
        <v>64</v>
      </c>
      <c r="M2504" t="s">
        <v>35</v>
      </c>
      <c r="N2504" t="s">
        <v>175</v>
      </c>
      <c r="O2504" t="s">
        <v>8878</v>
      </c>
      <c r="P2504" t="s">
        <v>38</v>
      </c>
      <c r="Q2504" t="s">
        <v>90</v>
      </c>
      <c r="R2504" s="1">
        <v>31568</v>
      </c>
      <c r="S2504" t="s">
        <v>40</v>
      </c>
      <c r="T2504" t="s">
        <v>83</v>
      </c>
      <c r="U2504" t="s">
        <v>42</v>
      </c>
      <c r="V2504">
        <v>70404</v>
      </c>
      <c r="W2504" t="s">
        <v>43</v>
      </c>
      <c r="X2504" t="s">
        <v>44</v>
      </c>
      <c r="Y2504" t="s">
        <v>236</v>
      </c>
      <c r="Z2504">
        <v>2</v>
      </c>
    </row>
    <row r="2505" spans="1:26" x14ac:dyDescent="0.3">
      <c r="A2505">
        <v>2930</v>
      </c>
      <c r="B2505" t="s">
        <v>6004</v>
      </c>
      <c r="C2505" t="s">
        <v>4330</v>
      </c>
      <c r="D2505" s="1">
        <v>45037</v>
      </c>
      <c r="E2505" s="1"/>
      <c r="F2505" t="s">
        <v>728</v>
      </c>
      <c r="G2505" t="s">
        <v>8879</v>
      </c>
      <c r="H2505" t="s">
        <v>8880</v>
      </c>
      <c r="I2505" t="s">
        <v>168</v>
      </c>
      <c r="J2505" t="s">
        <v>32</v>
      </c>
      <c r="K2505" t="s">
        <v>52</v>
      </c>
      <c r="L2505" t="s">
        <v>51</v>
      </c>
      <c r="M2505" t="s">
        <v>63</v>
      </c>
      <c r="N2505" t="s">
        <v>36</v>
      </c>
      <c r="O2505" t="s">
        <v>37</v>
      </c>
      <c r="P2505" t="s">
        <v>38</v>
      </c>
      <c r="Q2505" t="s">
        <v>594</v>
      </c>
      <c r="R2505" s="1">
        <v>36239</v>
      </c>
      <c r="S2505" t="s">
        <v>40</v>
      </c>
      <c r="T2505" t="s">
        <v>6</v>
      </c>
      <c r="U2505" t="s">
        <v>42</v>
      </c>
      <c r="V2505">
        <v>13746</v>
      </c>
      <c r="W2505" t="s">
        <v>93</v>
      </c>
      <c r="X2505" t="s">
        <v>44</v>
      </c>
      <c r="Y2505" t="s">
        <v>105</v>
      </c>
      <c r="Z2505">
        <v>2</v>
      </c>
    </row>
    <row r="2506" spans="1:26" x14ac:dyDescent="0.3">
      <c r="A2506">
        <v>2931</v>
      </c>
      <c r="B2506" t="s">
        <v>1471</v>
      </c>
      <c r="C2506" t="s">
        <v>5933</v>
      </c>
      <c r="D2506" s="1">
        <v>43859</v>
      </c>
      <c r="E2506" s="1">
        <v>44205</v>
      </c>
      <c r="F2506" t="s">
        <v>28</v>
      </c>
      <c r="G2506" t="s">
        <v>8881</v>
      </c>
      <c r="H2506" t="s">
        <v>8882</v>
      </c>
      <c r="I2506" t="s">
        <v>139</v>
      </c>
      <c r="J2506" t="s">
        <v>2300</v>
      </c>
      <c r="K2506" t="s">
        <v>63</v>
      </c>
      <c r="L2506" t="s">
        <v>64</v>
      </c>
      <c r="M2506" t="s">
        <v>35</v>
      </c>
      <c r="N2506" t="s">
        <v>140</v>
      </c>
      <c r="O2506" t="s">
        <v>8883</v>
      </c>
      <c r="P2506" t="s">
        <v>38</v>
      </c>
      <c r="Q2506" t="s">
        <v>90</v>
      </c>
      <c r="R2506" s="1">
        <v>25395</v>
      </c>
      <c r="S2506" t="s">
        <v>40</v>
      </c>
      <c r="T2506" t="s">
        <v>103</v>
      </c>
      <c r="U2506" t="s">
        <v>55</v>
      </c>
      <c r="V2506">
        <v>12946</v>
      </c>
      <c r="W2506" t="s">
        <v>56</v>
      </c>
      <c r="X2506" t="s">
        <v>75</v>
      </c>
      <c r="Y2506" t="s">
        <v>105</v>
      </c>
      <c r="Z2506">
        <v>2</v>
      </c>
    </row>
    <row r="2507" spans="1:26" x14ac:dyDescent="0.3">
      <c r="A2507">
        <v>2932</v>
      </c>
      <c r="B2507" t="s">
        <v>8884</v>
      </c>
      <c r="C2507" t="s">
        <v>1769</v>
      </c>
      <c r="D2507" s="1">
        <v>44427</v>
      </c>
      <c r="E2507" s="1">
        <v>45071</v>
      </c>
      <c r="F2507" t="s">
        <v>28</v>
      </c>
      <c r="G2507" t="s">
        <v>8885</v>
      </c>
      <c r="H2507" t="s">
        <v>8886</v>
      </c>
      <c r="I2507" t="s">
        <v>80</v>
      </c>
      <c r="J2507" t="s">
        <v>2300</v>
      </c>
      <c r="K2507" t="s">
        <v>52</v>
      </c>
      <c r="L2507" t="s">
        <v>51</v>
      </c>
      <c r="M2507" t="s">
        <v>63</v>
      </c>
      <c r="N2507" t="s">
        <v>99</v>
      </c>
      <c r="O2507" t="s">
        <v>8887</v>
      </c>
      <c r="P2507" t="s">
        <v>38</v>
      </c>
      <c r="Q2507" t="s">
        <v>39</v>
      </c>
      <c r="R2507" s="1">
        <v>17545</v>
      </c>
      <c r="S2507" t="s">
        <v>40</v>
      </c>
      <c r="T2507" t="s">
        <v>1506</v>
      </c>
      <c r="U2507" t="s">
        <v>55</v>
      </c>
      <c r="V2507">
        <v>6449</v>
      </c>
      <c r="W2507" t="s">
        <v>56</v>
      </c>
      <c r="X2507" t="s">
        <v>44</v>
      </c>
      <c r="Y2507" t="s">
        <v>45</v>
      </c>
      <c r="Z2507">
        <v>4</v>
      </c>
    </row>
    <row r="2508" spans="1:26" x14ac:dyDescent="0.3">
      <c r="A2508">
        <v>2933</v>
      </c>
      <c r="B2508" t="s">
        <v>2835</v>
      </c>
      <c r="C2508" t="s">
        <v>4653</v>
      </c>
      <c r="D2508" s="1">
        <v>44273</v>
      </c>
      <c r="E2508" s="1"/>
      <c r="F2508" t="s">
        <v>28</v>
      </c>
      <c r="G2508" t="s">
        <v>8888</v>
      </c>
      <c r="H2508" t="s">
        <v>8889</v>
      </c>
      <c r="I2508" t="s">
        <v>168</v>
      </c>
      <c r="J2508" t="s">
        <v>32</v>
      </c>
      <c r="K2508" t="s">
        <v>63</v>
      </c>
      <c r="L2508" t="s">
        <v>51</v>
      </c>
      <c r="M2508" t="s">
        <v>52</v>
      </c>
      <c r="N2508" t="s">
        <v>36</v>
      </c>
      <c r="O2508" t="s">
        <v>37</v>
      </c>
      <c r="P2508" t="s">
        <v>38</v>
      </c>
      <c r="Q2508" t="s">
        <v>305</v>
      </c>
      <c r="R2508" s="1">
        <v>17970</v>
      </c>
      <c r="S2508" t="s">
        <v>40</v>
      </c>
      <c r="T2508" t="s">
        <v>83</v>
      </c>
      <c r="U2508" t="s">
        <v>55</v>
      </c>
      <c r="V2508">
        <v>52150</v>
      </c>
      <c r="W2508" t="s">
        <v>43</v>
      </c>
      <c r="X2508" t="s">
        <v>75</v>
      </c>
      <c r="Y2508" t="s">
        <v>236</v>
      </c>
      <c r="Z2508">
        <v>1</v>
      </c>
    </row>
    <row r="2509" spans="1:26" x14ac:dyDescent="0.3">
      <c r="A2509">
        <v>2934</v>
      </c>
      <c r="B2509" t="s">
        <v>8890</v>
      </c>
      <c r="C2509" t="s">
        <v>533</v>
      </c>
      <c r="D2509" s="1">
        <v>44493</v>
      </c>
      <c r="E2509" s="1">
        <v>44802</v>
      </c>
      <c r="F2509" t="s">
        <v>28</v>
      </c>
      <c r="G2509" t="s">
        <v>8891</v>
      </c>
      <c r="H2509" t="s">
        <v>8892</v>
      </c>
      <c r="I2509" t="s">
        <v>98</v>
      </c>
      <c r="J2509" t="s">
        <v>32</v>
      </c>
      <c r="K2509" t="s">
        <v>33</v>
      </c>
      <c r="L2509" t="s">
        <v>64</v>
      </c>
      <c r="M2509" t="s">
        <v>35</v>
      </c>
      <c r="N2509" t="s">
        <v>126</v>
      </c>
      <c r="O2509" t="s">
        <v>8893</v>
      </c>
      <c r="P2509" t="s">
        <v>38</v>
      </c>
      <c r="Q2509" t="s">
        <v>90</v>
      </c>
      <c r="R2509" s="1">
        <v>23329</v>
      </c>
      <c r="S2509" t="s">
        <v>40</v>
      </c>
      <c r="T2509" t="s">
        <v>83</v>
      </c>
      <c r="U2509" t="s">
        <v>55</v>
      </c>
      <c r="V2509">
        <v>63659</v>
      </c>
      <c r="W2509" t="s">
        <v>128</v>
      </c>
      <c r="X2509" t="s">
        <v>44</v>
      </c>
      <c r="Y2509" t="s">
        <v>45</v>
      </c>
      <c r="Z2509">
        <v>2</v>
      </c>
    </row>
    <row r="2510" spans="1:26" x14ac:dyDescent="0.3">
      <c r="A2510">
        <v>2935</v>
      </c>
      <c r="B2510" t="s">
        <v>3320</v>
      </c>
      <c r="C2510" t="s">
        <v>4768</v>
      </c>
      <c r="D2510" s="1">
        <v>44107</v>
      </c>
      <c r="E2510" s="1">
        <v>45052</v>
      </c>
      <c r="F2510" t="s">
        <v>28</v>
      </c>
      <c r="G2510" t="s">
        <v>8894</v>
      </c>
      <c r="H2510" t="s">
        <v>8895</v>
      </c>
      <c r="I2510" t="s">
        <v>118</v>
      </c>
      <c r="J2510" t="s">
        <v>32</v>
      </c>
      <c r="K2510" t="s">
        <v>33</v>
      </c>
      <c r="L2510" t="s">
        <v>64</v>
      </c>
      <c r="M2510" t="s">
        <v>52</v>
      </c>
      <c r="N2510" t="s">
        <v>99</v>
      </c>
      <c r="O2510" t="s">
        <v>8896</v>
      </c>
      <c r="P2510" t="s">
        <v>38</v>
      </c>
      <c r="Q2510" t="s">
        <v>305</v>
      </c>
      <c r="R2510" s="1">
        <v>35042</v>
      </c>
      <c r="S2510" t="s">
        <v>40</v>
      </c>
      <c r="T2510" t="s">
        <v>352</v>
      </c>
      <c r="U2510" t="s">
        <v>55</v>
      </c>
      <c r="V2510">
        <v>6131</v>
      </c>
      <c r="W2510" t="s">
        <v>43</v>
      </c>
      <c r="X2510" t="s">
        <v>104</v>
      </c>
      <c r="Y2510" t="s">
        <v>45</v>
      </c>
      <c r="Z2510">
        <v>5</v>
      </c>
    </row>
    <row r="2511" spans="1:26" x14ac:dyDescent="0.3">
      <c r="A2511">
        <v>2936</v>
      </c>
      <c r="B2511" t="s">
        <v>1524</v>
      </c>
      <c r="C2511" t="s">
        <v>1206</v>
      </c>
      <c r="D2511" s="1">
        <v>44978</v>
      </c>
      <c r="E2511" s="1"/>
      <c r="F2511" t="s">
        <v>28</v>
      </c>
      <c r="G2511" t="s">
        <v>8897</v>
      </c>
      <c r="H2511" t="s">
        <v>8898</v>
      </c>
      <c r="I2511" t="s">
        <v>62</v>
      </c>
      <c r="J2511" t="s">
        <v>32</v>
      </c>
      <c r="K2511" t="s">
        <v>33</v>
      </c>
      <c r="L2511" t="s">
        <v>34</v>
      </c>
      <c r="M2511" t="s">
        <v>52</v>
      </c>
      <c r="N2511" t="s">
        <v>36</v>
      </c>
      <c r="O2511" t="s">
        <v>37</v>
      </c>
      <c r="P2511" t="s">
        <v>38</v>
      </c>
      <c r="Q2511" t="s">
        <v>81</v>
      </c>
      <c r="R2511" s="1">
        <v>30940</v>
      </c>
      <c r="S2511" t="s">
        <v>40</v>
      </c>
      <c r="T2511" t="s">
        <v>163</v>
      </c>
      <c r="U2511" t="s">
        <v>55</v>
      </c>
      <c r="V2511">
        <v>80724</v>
      </c>
      <c r="W2511" t="s">
        <v>128</v>
      </c>
      <c r="X2511" t="s">
        <v>84</v>
      </c>
      <c r="Y2511" t="s">
        <v>236</v>
      </c>
      <c r="Z2511">
        <v>1</v>
      </c>
    </row>
    <row r="2512" spans="1:26" x14ac:dyDescent="0.3">
      <c r="A2512">
        <v>2937</v>
      </c>
      <c r="B2512" t="s">
        <v>2459</v>
      </c>
      <c r="C2512" t="s">
        <v>3204</v>
      </c>
      <c r="D2512" s="1">
        <v>44044</v>
      </c>
      <c r="E2512" s="1"/>
      <c r="F2512" t="s">
        <v>28</v>
      </c>
      <c r="G2512" t="s">
        <v>8899</v>
      </c>
      <c r="H2512" t="s">
        <v>8900</v>
      </c>
      <c r="I2512" t="s">
        <v>89</v>
      </c>
      <c r="J2512" t="s">
        <v>32</v>
      </c>
      <c r="K2512" t="s">
        <v>33</v>
      </c>
      <c r="L2512" t="s">
        <v>51</v>
      </c>
      <c r="M2512" t="s">
        <v>35</v>
      </c>
      <c r="N2512" t="s">
        <v>36</v>
      </c>
      <c r="O2512" t="s">
        <v>37</v>
      </c>
      <c r="P2512" t="s">
        <v>38</v>
      </c>
      <c r="Q2512" t="s">
        <v>504</v>
      </c>
      <c r="R2512" s="1">
        <v>19198</v>
      </c>
      <c r="S2512" t="s">
        <v>40</v>
      </c>
      <c r="T2512" t="s">
        <v>6</v>
      </c>
      <c r="U2512" t="s">
        <v>55</v>
      </c>
      <c r="V2512">
        <v>53421</v>
      </c>
      <c r="W2512" t="s">
        <v>93</v>
      </c>
      <c r="X2512" t="s">
        <v>84</v>
      </c>
      <c r="Y2512" t="s">
        <v>236</v>
      </c>
      <c r="Z2512">
        <v>2</v>
      </c>
    </row>
    <row r="2513" spans="1:26" x14ac:dyDescent="0.3">
      <c r="A2513">
        <v>2938</v>
      </c>
      <c r="B2513" t="s">
        <v>3960</v>
      </c>
      <c r="C2513" t="s">
        <v>5001</v>
      </c>
      <c r="D2513" s="1">
        <v>44934</v>
      </c>
      <c r="E2513" s="1">
        <v>45056</v>
      </c>
      <c r="F2513" t="s">
        <v>28</v>
      </c>
      <c r="G2513" t="s">
        <v>8901</v>
      </c>
      <c r="H2513" t="s">
        <v>8902</v>
      </c>
      <c r="I2513" t="s">
        <v>31</v>
      </c>
      <c r="J2513" t="s">
        <v>32</v>
      </c>
      <c r="K2513" t="s">
        <v>63</v>
      </c>
      <c r="L2513" t="s">
        <v>34</v>
      </c>
      <c r="M2513" t="s">
        <v>63</v>
      </c>
      <c r="N2513" t="s">
        <v>99</v>
      </c>
      <c r="O2513" t="s">
        <v>8903</v>
      </c>
      <c r="P2513" t="s">
        <v>38</v>
      </c>
      <c r="Q2513" t="s">
        <v>53</v>
      </c>
      <c r="R2513" s="1">
        <v>26644</v>
      </c>
      <c r="S2513" t="s">
        <v>40</v>
      </c>
      <c r="T2513" t="s">
        <v>163</v>
      </c>
      <c r="U2513" t="s">
        <v>55</v>
      </c>
      <c r="V2513">
        <v>43780</v>
      </c>
      <c r="W2513" t="s">
        <v>43</v>
      </c>
      <c r="X2513" t="s">
        <v>84</v>
      </c>
      <c r="Y2513" t="s">
        <v>236</v>
      </c>
      <c r="Z2513">
        <v>1</v>
      </c>
    </row>
    <row r="2514" spans="1:26" x14ac:dyDescent="0.3">
      <c r="A2514">
        <v>2939</v>
      </c>
      <c r="B2514" t="s">
        <v>2327</v>
      </c>
      <c r="C2514" t="s">
        <v>212</v>
      </c>
      <c r="D2514" s="1">
        <v>44768</v>
      </c>
      <c r="E2514" s="1">
        <v>44873</v>
      </c>
      <c r="F2514" t="s">
        <v>28</v>
      </c>
      <c r="G2514" t="s">
        <v>8904</v>
      </c>
      <c r="H2514" t="s">
        <v>8905</v>
      </c>
      <c r="I2514" t="s">
        <v>133</v>
      </c>
      <c r="J2514" t="s">
        <v>32</v>
      </c>
      <c r="K2514" t="s">
        <v>33</v>
      </c>
      <c r="L2514" t="s">
        <v>64</v>
      </c>
      <c r="M2514" t="s">
        <v>63</v>
      </c>
      <c r="N2514" t="s">
        <v>126</v>
      </c>
      <c r="O2514" t="s">
        <v>8906</v>
      </c>
      <c r="P2514" t="s">
        <v>38</v>
      </c>
      <c r="Q2514" t="s">
        <v>101</v>
      </c>
      <c r="R2514" s="1">
        <v>29425</v>
      </c>
      <c r="S2514" t="s">
        <v>40</v>
      </c>
      <c r="T2514" t="s">
        <v>613</v>
      </c>
      <c r="U2514" t="s">
        <v>42</v>
      </c>
      <c r="V2514">
        <v>40426</v>
      </c>
      <c r="W2514" t="s">
        <v>56</v>
      </c>
      <c r="X2514" t="s">
        <v>75</v>
      </c>
      <c r="Y2514" t="s">
        <v>236</v>
      </c>
      <c r="Z2514">
        <v>2</v>
      </c>
    </row>
    <row r="2515" spans="1:26" x14ac:dyDescent="0.3">
      <c r="A2515">
        <v>2940</v>
      </c>
      <c r="B2515" t="s">
        <v>3637</v>
      </c>
      <c r="C2515" t="s">
        <v>2529</v>
      </c>
      <c r="D2515" s="1">
        <v>44074</v>
      </c>
      <c r="E2515" s="1">
        <v>45086</v>
      </c>
      <c r="F2515" t="s">
        <v>28</v>
      </c>
      <c r="G2515" t="s">
        <v>8907</v>
      </c>
      <c r="H2515" t="s">
        <v>8908</v>
      </c>
      <c r="I2515" t="s">
        <v>50</v>
      </c>
      <c r="J2515" t="s">
        <v>32</v>
      </c>
      <c r="K2515" t="s">
        <v>33</v>
      </c>
      <c r="L2515" t="s">
        <v>51</v>
      </c>
      <c r="M2515" t="s">
        <v>52</v>
      </c>
      <c r="N2515" t="s">
        <v>126</v>
      </c>
      <c r="O2515" t="s">
        <v>8909</v>
      </c>
      <c r="P2515" t="s">
        <v>38</v>
      </c>
      <c r="Q2515" t="s">
        <v>504</v>
      </c>
      <c r="R2515" s="1">
        <v>26638</v>
      </c>
      <c r="S2515" t="s">
        <v>40</v>
      </c>
      <c r="T2515" t="s">
        <v>6</v>
      </c>
      <c r="U2515" t="s">
        <v>42</v>
      </c>
      <c r="V2515">
        <v>2982</v>
      </c>
      <c r="W2515" t="s">
        <v>93</v>
      </c>
      <c r="X2515" t="s">
        <v>75</v>
      </c>
      <c r="Y2515" t="s">
        <v>236</v>
      </c>
      <c r="Z2515">
        <v>5</v>
      </c>
    </row>
    <row r="2516" spans="1:26" x14ac:dyDescent="0.3">
      <c r="A2516">
        <v>2941</v>
      </c>
      <c r="B2516" t="s">
        <v>8910</v>
      </c>
      <c r="C2516" t="s">
        <v>6317</v>
      </c>
      <c r="D2516" s="1">
        <v>44870</v>
      </c>
      <c r="E2516" s="1">
        <v>44979</v>
      </c>
      <c r="F2516" t="s">
        <v>28</v>
      </c>
      <c r="G2516" t="s">
        <v>8911</v>
      </c>
      <c r="H2516" t="s">
        <v>8912</v>
      </c>
      <c r="I2516" t="s">
        <v>139</v>
      </c>
      <c r="J2516" t="s">
        <v>32</v>
      </c>
      <c r="K2516" t="s">
        <v>52</v>
      </c>
      <c r="L2516" t="s">
        <v>64</v>
      </c>
      <c r="M2516" t="s">
        <v>63</v>
      </c>
      <c r="N2516" t="s">
        <v>99</v>
      </c>
      <c r="O2516" t="s">
        <v>8913</v>
      </c>
      <c r="P2516" t="s">
        <v>38</v>
      </c>
      <c r="Q2516" t="s">
        <v>111</v>
      </c>
      <c r="R2516" s="1">
        <v>34450</v>
      </c>
      <c r="S2516" t="s">
        <v>40</v>
      </c>
      <c r="T2516" t="s">
        <v>113</v>
      </c>
      <c r="U2516" t="s">
        <v>55</v>
      </c>
      <c r="V2516">
        <v>16333</v>
      </c>
      <c r="W2516" t="s">
        <v>56</v>
      </c>
      <c r="X2516" t="s">
        <v>104</v>
      </c>
      <c r="Y2516" t="s">
        <v>236</v>
      </c>
      <c r="Z2516">
        <v>2</v>
      </c>
    </row>
    <row r="2517" spans="1:26" x14ac:dyDescent="0.3">
      <c r="A2517">
        <v>2942</v>
      </c>
      <c r="B2517" t="s">
        <v>8914</v>
      </c>
      <c r="C2517" t="s">
        <v>3937</v>
      </c>
      <c r="D2517" s="1">
        <v>43615</v>
      </c>
      <c r="E2517" s="1">
        <v>43838</v>
      </c>
      <c r="F2517" t="s">
        <v>28</v>
      </c>
      <c r="G2517" t="s">
        <v>8915</v>
      </c>
      <c r="H2517" t="s">
        <v>8916</v>
      </c>
      <c r="I2517" t="s">
        <v>80</v>
      </c>
      <c r="J2517" t="s">
        <v>32</v>
      </c>
      <c r="K2517" t="s">
        <v>63</v>
      </c>
      <c r="L2517" t="s">
        <v>34</v>
      </c>
      <c r="M2517" t="s">
        <v>52</v>
      </c>
      <c r="N2517" t="s">
        <v>140</v>
      </c>
      <c r="O2517" t="s">
        <v>8917</v>
      </c>
      <c r="P2517" t="s">
        <v>38</v>
      </c>
      <c r="Q2517" t="s">
        <v>66</v>
      </c>
      <c r="R2517" s="1">
        <v>17958</v>
      </c>
      <c r="S2517" t="s">
        <v>40</v>
      </c>
      <c r="T2517" t="s">
        <v>103</v>
      </c>
      <c r="U2517" t="s">
        <v>42</v>
      </c>
      <c r="V2517">
        <v>21328</v>
      </c>
      <c r="W2517" t="s">
        <v>93</v>
      </c>
      <c r="X2517" t="s">
        <v>44</v>
      </c>
      <c r="Y2517" t="s">
        <v>236</v>
      </c>
      <c r="Z2517">
        <v>2</v>
      </c>
    </row>
    <row r="2518" spans="1:26" x14ac:dyDescent="0.3">
      <c r="A2518">
        <v>2943</v>
      </c>
      <c r="B2518" t="s">
        <v>2024</v>
      </c>
      <c r="C2518" t="s">
        <v>565</v>
      </c>
      <c r="D2518" s="1">
        <v>43808</v>
      </c>
      <c r="E2518" s="1"/>
      <c r="F2518" t="s">
        <v>28</v>
      </c>
      <c r="G2518" t="s">
        <v>8918</v>
      </c>
      <c r="H2518" t="s">
        <v>8919</v>
      </c>
      <c r="I2518" t="s">
        <v>168</v>
      </c>
      <c r="J2518" t="s">
        <v>32</v>
      </c>
      <c r="K2518" t="s">
        <v>63</v>
      </c>
      <c r="L2518" t="s">
        <v>64</v>
      </c>
      <c r="M2518" t="s">
        <v>52</v>
      </c>
      <c r="N2518" t="s">
        <v>36</v>
      </c>
      <c r="O2518" t="s">
        <v>37</v>
      </c>
      <c r="P2518" t="s">
        <v>38</v>
      </c>
      <c r="Q2518" t="s">
        <v>66</v>
      </c>
      <c r="R2518" s="1">
        <v>23056</v>
      </c>
      <c r="S2518" t="s">
        <v>40</v>
      </c>
      <c r="T2518" t="s">
        <v>83</v>
      </c>
      <c r="U2518" t="s">
        <v>42</v>
      </c>
      <c r="V2518">
        <v>26651</v>
      </c>
      <c r="W2518" t="s">
        <v>74</v>
      </c>
      <c r="X2518" t="s">
        <v>75</v>
      </c>
      <c r="Y2518" t="s">
        <v>236</v>
      </c>
      <c r="Z2518">
        <v>2</v>
      </c>
    </row>
    <row r="2519" spans="1:26" x14ac:dyDescent="0.3">
      <c r="A2519">
        <v>2944</v>
      </c>
      <c r="B2519" t="s">
        <v>4350</v>
      </c>
      <c r="C2519" t="s">
        <v>8920</v>
      </c>
      <c r="D2519" s="1">
        <v>43595</v>
      </c>
      <c r="E2519" s="1"/>
      <c r="F2519" t="s">
        <v>28</v>
      </c>
      <c r="G2519" t="s">
        <v>8921</v>
      </c>
      <c r="H2519" t="s">
        <v>8922</v>
      </c>
      <c r="I2519" t="s">
        <v>98</v>
      </c>
      <c r="J2519" t="s">
        <v>32</v>
      </c>
      <c r="K2519" t="s">
        <v>52</v>
      </c>
      <c r="L2519" t="s">
        <v>34</v>
      </c>
      <c r="M2519" t="s">
        <v>52</v>
      </c>
      <c r="N2519" t="s">
        <v>36</v>
      </c>
      <c r="O2519" t="s">
        <v>37</v>
      </c>
      <c r="P2519" t="s">
        <v>38</v>
      </c>
      <c r="Q2519" t="s">
        <v>101</v>
      </c>
      <c r="R2519" s="1">
        <v>19092</v>
      </c>
      <c r="S2519" t="s">
        <v>40</v>
      </c>
      <c r="T2519" t="s">
        <v>113</v>
      </c>
      <c r="U2519" t="s">
        <v>42</v>
      </c>
      <c r="V2519">
        <v>62663</v>
      </c>
      <c r="W2519" t="s">
        <v>74</v>
      </c>
      <c r="X2519" t="s">
        <v>44</v>
      </c>
      <c r="Y2519" t="s">
        <v>236</v>
      </c>
      <c r="Z2519">
        <v>1</v>
      </c>
    </row>
    <row r="2520" spans="1:26" x14ac:dyDescent="0.3">
      <c r="A2520">
        <v>2945</v>
      </c>
      <c r="B2520" t="s">
        <v>2631</v>
      </c>
      <c r="C2520" t="s">
        <v>3247</v>
      </c>
      <c r="D2520" s="1">
        <v>43711</v>
      </c>
      <c r="E2520" s="1">
        <v>44638</v>
      </c>
      <c r="F2520" t="s">
        <v>28</v>
      </c>
      <c r="G2520" t="s">
        <v>8923</v>
      </c>
      <c r="H2520" t="s">
        <v>8924</v>
      </c>
      <c r="I2520" t="s">
        <v>118</v>
      </c>
      <c r="J2520" t="s">
        <v>745</v>
      </c>
      <c r="K2520" t="s">
        <v>63</v>
      </c>
      <c r="L2520" t="s">
        <v>64</v>
      </c>
      <c r="M2520" t="s">
        <v>35</v>
      </c>
      <c r="N2520" t="s">
        <v>175</v>
      </c>
      <c r="O2520" t="s">
        <v>8925</v>
      </c>
      <c r="P2520" t="s">
        <v>38</v>
      </c>
      <c r="Q2520" t="s">
        <v>53</v>
      </c>
      <c r="R2520" s="1">
        <v>27993</v>
      </c>
      <c r="S2520" t="s">
        <v>40</v>
      </c>
      <c r="T2520" t="s">
        <v>226</v>
      </c>
      <c r="U2520" t="s">
        <v>55</v>
      </c>
      <c r="V2520">
        <v>26477</v>
      </c>
      <c r="W2520" t="s">
        <v>43</v>
      </c>
      <c r="X2520" t="s">
        <v>44</v>
      </c>
      <c r="Y2520" t="s">
        <v>236</v>
      </c>
      <c r="Z2520">
        <v>4</v>
      </c>
    </row>
    <row r="2521" spans="1:26" x14ac:dyDescent="0.3">
      <c r="A2521">
        <v>2946</v>
      </c>
      <c r="B2521" t="s">
        <v>8926</v>
      </c>
      <c r="C2521" t="s">
        <v>2231</v>
      </c>
      <c r="D2521" s="1">
        <v>43356</v>
      </c>
      <c r="E2521" s="1"/>
      <c r="F2521" t="s">
        <v>728</v>
      </c>
      <c r="G2521" t="s">
        <v>8927</v>
      </c>
      <c r="H2521" t="s">
        <v>8928</v>
      </c>
      <c r="I2521" t="s">
        <v>89</v>
      </c>
      <c r="J2521" t="s">
        <v>32</v>
      </c>
      <c r="K2521" t="s">
        <v>33</v>
      </c>
      <c r="L2521" t="s">
        <v>51</v>
      </c>
      <c r="M2521" t="s">
        <v>63</v>
      </c>
      <c r="N2521" t="s">
        <v>36</v>
      </c>
      <c r="O2521" t="s">
        <v>37</v>
      </c>
      <c r="P2521" t="s">
        <v>38</v>
      </c>
      <c r="Q2521" t="s">
        <v>148</v>
      </c>
      <c r="R2521" s="1">
        <v>30862</v>
      </c>
      <c r="S2521" t="s">
        <v>40</v>
      </c>
      <c r="T2521" t="s">
        <v>103</v>
      </c>
      <c r="U2521" t="s">
        <v>55</v>
      </c>
      <c r="V2521">
        <v>8439</v>
      </c>
      <c r="W2521" t="s">
        <v>93</v>
      </c>
      <c r="X2521" t="s">
        <v>104</v>
      </c>
      <c r="Y2521" t="s">
        <v>236</v>
      </c>
      <c r="Z2521">
        <v>2</v>
      </c>
    </row>
    <row r="2522" spans="1:26" x14ac:dyDescent="0.3">
      <c r="A2522">
        <v>2947</v>
      </c>
      <c r="B2522" t="s">
        <v>8929</v>
      </c>
      <c r="C2522" t="s">
        <v>4365</v>
      </c>
      <c r="D2522" s="1">
        <v>44357</v>
      </c>
      <c r="E2522" s="1"/>
      <c r="F2522" t="s">
        <v>728</v>
      </c>
      <c r="G2522" t="s">
        <v>8930</v>
      </c>
      <c r="H2522" t="s">
        <v>8931</v>
      </c>
      <c r="I2522" t="s">
        <v>31</v>
      </c>
      <c r="J2522" t="s">
        <v>32</v>
      </c>
      <c r="K2522" t="s">
        <v>52</v>
      </c>
      <c r="L2522" t="s">
        <v>34</v>
      </c>
      <c r="M2522" t="s">
        <v>35</v>
      </c>
      <c r="N2522" t="s">
        <v>36</v>
      </c>
      <c r="O2522" t="s">
        <v>37</v>
      </c>
      <c r="P2522" t="s">
        <v>38</v>
      </c>
      <c r="Q2522" t="s">
        <v>305</v>
      </c>
      <c r="R2522" s="1">
        <v>21415</v>
      </c>
      <c r="S2522" t="s">
        <v>40</v>
      </c>
      <c r="T2522" t="s">
        <v>226</v>
      </c>
      <c r="U2522" t="s">
        <v>55</v>
      </c>
      <c r="V2522">
        <v>11214</v>
      </c>
      <c r="W2522" t="s">
        <v>128</v>
      </c>
      <c r="X2522" t="s">
        <v>104</v>
      </c>
      <c r="Y2522" t="s">
        <v>45</v>
      </c>
      <c r="Z2522">
        <v>1</v>
      </c>
    </row>
    <row r="2523" spans="1:26" x14ac:dyDescent="0.3">
      <c r="A2523">
        <v>2948</v>
      </c>
      <c r="B2523" t="s">
        <v>3561</v>
      </c>
      <c r="C2523" t="s">
        <v>321</v>
      </c>
      <c r="D2523" s="1">
        <v>43746</v>
      </c>
      <c r="E2523" s="1">
        <v>45093</v>
      </c>
      <c r="F2523" t="s">
        <v>728</v>
      </c>
      <c r="G2523" t="s">
        <v>8932</v>
      </c>
      <c r="H2523" t="s">
        <v>8933</v>
      </c>
      <c r="I2523" t="s">
        <v>133</v>
      </c>
      <c r="J2523" t="s">
        <v>1805</v>
      </c>
      <c r="K2523" t="s">
        <v>33</v>
      </c>
      <c r="L2523" t="s">
        <v>64</v>
      </c>
      <c r="M2523" t="s">
        <v>35</v>
      </c>
      <c r="N2523" t="s">
        <v>99</v>
      </c>
      <c r="O2523" t="s">
        <v>8934</v>
      </c>
      <c r="P2523" t="s">
        <v>38</v>
      </c>
      <c r="Q2523" t="s">
        <v>286</v>
      </c>
      <c r="R2523" s="1">
        <v>36462</v>
      </c>
      <c r="S2523" t="s">
        <v>40</v>
      </c>
      <c r="T2523" t="s">
        <v>243</v>
      </c>
      <c r="U2523" t="s">
        <v>55</v>
      </c>
      <c r="V2523">
        <v>10150</v>
      </c>
      <c r="W2523" t="s">
        <v>74</v>
      </c>
      <c r="X2523" t="s">
        <v>75</v>
      </c>
      <c r="Y2523" t="s">
        <v>236</v>
      </c>
      <c r="Z2523">
        <v>2</v>
      </c>
    </row>
    <row r="2524" spans="1:26" x14ac:dyDescent="0.3">
      <c r="A2524">
        <v>2949</v>
      </c>
      <c r="B2524" t="s">
        <v>8935</v>
      </c>
      <c r="C2524" t="s">
        <v>2796</v>
      </c>
      <c r="D2524" s="1">
        <v>44350</v>
      </c>
      <c r="E2524" s="1">
        <v>45030</v>
      </c>
      <c r="F2524" t="s">
        <v>728</v>
      </c>
      <c r="G2524" t="s">
        <v>8936</v>
      </c>
      <c r="H2524" t="s">
        <v>8937</v>
      </c>
      <c r="I2524" t="s">
        <v>50</v>
      </c>
      <c r="J2524" t="s">
        <v>1805</v>
      </c>
      <c r="K2524" t="s">
        <v>33</v>
      </c>
      <c r="L2524" t="s">
        <v>51</v>
      </c>
      <c r="M2524" t="s">
        <v>35</v>
      </c>
      <c r="N2524" t="s">
        <v>175</v>
      </c>
      <c r="O2524" t="s">
        <v>8938</v>
      </c>
      <c r="P2524" t="s">
        <v>38</v>
      </c>
      <c r="Q2524" t="s">
        <v>148</v>
      </c>
      <c r="R2524" s="1">
        <v>21128</v>
      </c>
      <c r="S2524" t="s">
        <v>40</v>
      </c>
      <c r="T2524" t="s">
        <v>150</v>
      </c>
      <c r="U2524" t="s">
        <v>42</v>
      </c>
      <c r="V2524">
        <v>92718</v>
      </c>
      <c r="W2524" t="s">
        <v>56</v>
      </c>
      <c r="X2524" t="s">
        <v>75</v>
      </c>
      <c r="Y2524" t="s">
        <v>45</v>
      </c>
      <c r="Z2524">
        <v>4</v>
      </c>
    </row>
    <row r="2525" spans="1:26" x14ac:dyDescent="0.3">
      <c r="A2525">
        <v>2950</v>
      </c>
      <c r="B2525" t="s">
        <v>2405</v>
      </c>
      <c r="C2525" t="s">
        <v>897</v>
      </c>
      <c r="D2525" s="1">
        <v>43357</v>
      </c>
      <c r="E2525" s="1">
        <v>43469</v>
      </c>
      <c r="F2525" t="s">
        <v>728</v>
      </c>
      <c r="G2525" t="s">
        <v>8939</v>
      </c>
      <c r="H2525" t="s">
        <v>8940</v>
      </c>
      <c r="I2525" t="s">
        <v>139</v>
      </c>
      <c r="J2525" t="s">
        <v>745</v>
      </c>
      <c r="K2525" t="s">
        <v>52</v>
      </c>
      <c r="L2525" t="s">
        <v>34</v>
      </c>
      <c r="M2525" t="s">
        <v>35</v>
      </c>
      <c r="N2525" t="s">
        <v>99</v>
      </c>
      <c r="O2525" t="s">
        <v>8941</v>
      </c>
      <c r="P2525" t="s">
        <v>38</v>
      </c>
      <c r="Q2525" t="s">
        <v>696</v>
      </c>
      <c r="R2525" s="1">
        <v>15710</v>
      </c>
      <c r="S2525" t="s">
        <v>40</v>
      </c>
      <c r="T2525" t="s">
        <v>243</v>
      </c>
      <c r="U2525" t="s">
        <v>42</v>
      </c>
      <c r="V2525">
        <v>75308</v>
      </c>
      <c r="W2525" t="s">
        <v>43</v>
      </c>
      <c r="X2525" t="s">
        <v>84</v>
      </c>
      <c r="Y2525" t="s">
        <v>236</v>
      </c>
      <c r="Z2525">
        <v>4</v>
      </c>
    </row>
    <row r="2526" spans="1:26" x14ac:dyDescent="0.3">
      <c r="A2526">
        <v>2951</v>
      </c>
      <c r="B2526" t="s">
        <v>1390</v>
      </c>
      <c r="C2526" t="s">
        <v>3414</v>
      </c>
      <c r="D2526" s="1">
        <v>43611</v>
      </c>
      <c r="E2526" s="1"/>
      <c r="F2526" t="s">
        <v>728</v>
      </c>
      <c r="G2526" t="s">
        <v>8942</v>
      </c>
      <c r="H2526" t="s">
        <v>8943</v>
      </c>
      <c r="I2526" t="s">
        <v>80</v>
      </c>
      <c r="J2526" t="s">
        <v>32</v>
      </c>
      <c r="K2526" t="s">
        <v>63</v>
      </c>
      <c r="L2526" t="s">
        <v>34</v>
      </c>
      <c r="M2526" t="s">
        <v>52</v>
      </c>
      <c r="N2526" t="s">
        <v>36</v>
      </c>
      <c r="O2526" t="s">
        <v>37</v>
      </c>
      <c r="P2526" t="s">
        <v>38</v>
      </c>
      <c r="Q2526" t="s">
        <v>81</v>
      </c>
      <c r="R2526" s="1">
        <v>15984</v>
      </c>
      <c r="S2526" t="s">
        <v>40</v>
      </c>
      <c r="T2526" t="s">
        <v>226</v>
      </c>
      <c r="U2526" t="s">
        <v>42</v>
      </c>
      <c r="V2526">
        <v>16532</v>
      </c>
      <c r="W2526" t="s">
        <v>93</v>
      </c>
      <c r="X2526" t="s">
        <v>44</v>
      </c>
      <c r="Y2526" t="s">
        <v>45</v>
      </c>
      <c r="Z2526">
        <v>2</v>
      </c>
    </row>
    <row r="2527" spans="1:26" x14ac:dyDescent="0.3">
      <c r="A2527">
        <v>2952</v>
      </c>
      <c r="B2527" t="s">
        <v>227</v>
      </c>
      <c r="C2527" t="s">
        <v>2792</v>
      </c>
      <c r="D2527" s="1">
        <v>43651</v>
      </c>
      <c r="E2527" s="1"/>
      <c r="F2527" t="s">
        <v>728</v>
      </c>
      <c r="G2527" t="s">
        <v>8944</v>
      </c>
      <c r="H2527" t="s">
        <v>8945</v>
      </c>
      <c r="I2527" t="s">
        <v>168</v>
      </c>
      <c r="J2527" t="s">
        <v>32</v>
      </c>
      <c r="K2527" t="s">
        <v>33</v>
      </c>
      <c r="L2527" t="s">
        <v>34</v>
      </c>
      <c r="M2527" t="s">
        <v>63</v>
      </c>
      <c r="N2527" t="s">
        <v>36</v>
      </c>
      <c r="O2527" t="s">
        <v>37</v>
      </c>
      <c r="P2527" t="s">
        <v>38</v>
      </c>
      <c r="Q2527" t="s">
        <v>101</v>
      </c>
      <c r="R2527" s="1">
        <v>19110</v>
      </c>
      <c r="S2527" t="s">
        <v>40</v>
      </c>
      <c r="T2527" t="s">
        <v>103</v>
      </c>
      <c r="U2527" t="s">
        <v>42</v>
      </c>
      <c r="V2527">
        <v>16292</v>
      </c>
      <c r="W2527" t="s">
        <v>93</v>
      </c>
      <c r="X2527" t="s">
        <v>44</v>
      </c>
      <c r="Y2527" t="s">
        <v>45</v>
      </c>
      <c r="Z2527">
        <v>4</v>
      </c>
    </row>
    <row r="2528" spans="1:26" x14ac:dyDescent="0.3">
      <c r="A2528">
        <v>2953</v>
      </c>
      <c r="B2528" t="s">
        <v>1409</v>
      </c>
      <c r="C2528" t="s">
        <v>1615</v>
      </c>
      <c r="D2528" s="1">
        <v>43774</v>
      </c>
      <c r="E2528" s="1"/>
      <c r="F2528" t="s">
        <v>28</v>
      </c>
      <c r="G2528" t="s">
        <v>8946</v>
      </c>
      <c r="H2528" t="s">
        <v>8947</v>
      </c>
      <c r="I2528" t="s">
        <v>80</v>
      </c>
      <c r="J2528" t="s">
        <v>32</v>
      </c>
      <c r="K2528" t="s">
        <v>63</v>
      </c>
      <c r="L2528" t="s">
        <v>64</v>
      </c>
      <c r="M2528" t="s">
        <v>63</v>
      </c>
      <c r="N2528" t="s">
        <v>36</v>
      </c>
      <c r="O2528" t="s">
        <v>37</v>
      </c>
      <c r="P2528" t="s">
        <v>38</v>
      </c>
      <c r="Q2528" t="s">
        <v>90</v>
      </c>
      <c r="R2528" s="1">
        <v>20898</v>
      </c>
      <c r="S2528" t="s">
        <v>40</v>
      </c>
      <c r="T2528" t="s">
        <v>103</v>
      </c>
      <c r="U2528" t="s">
        <v>55</v>
      </c>
      <c r="V2528">
        <v>95723</v>
      </c>
      <c r="W2528" t="s">
        <v>74</v>
      </c>
      <c r="X2528" t="s">
        <v>44</v>
      </c>
      <c r="Y2528" t="s">
        <v>45</v>
      </c>
      <c r="Z2528">
        <v>5</v>
      </c>
    </row>
    <row r="2529" spans="1:26" x14ac:dyDescent="0.3">
      <c r="A2529">
        <v>2954</v>
      </c>
      <c r="B2529" t="s">
        <v>404</v>
      </c>
      <c r="C2529" t="s">
        <v>7408</v>
      </c>
      <c r="D2529" s="1">
        <v>43668</v>
      </c>
      <c r="E2529" s="1">
        <v>44487</v>
      </c>
      <c r="F2529" t="s">
        <v>28</v>
      </c>
      <c r="G2529" t="s">
        <v>8948</v>
      </c>
      <c r="H2529" t="s">
        <v>8949</v>
      </c>
      <c r="I2529" t="s">
        <v>98</v>
      </c>
      <c r="J2529" t="s">
        <v>32</v>
      </c>
      <c r="K2529" t="s">
        <v>52</v>
      </c>
      <c r="L2529" t="s">
        <v>64</v>
      </c>
      <c r="M2529" t="s">
        <v>52</v>
      </c>
      <c r="N2529" t="s">
        <v>175</v>
      </c>
      <c r="O2529" t="s">
        <v>8950</v>
      </c>
      <c r="P2529" t="s">
        <v>38</v>
      </c>
      <c r="Q2529" t="s">
        <v>90</v>
      </c>
      <c r="R2529" s="1">
        <v>20311</v>
      </c>
      <c r="S2529" t="s">
        <v>40</v>
      </c>
      <c r="T2529" t="s">
        <v>178</v>
      </c>
      <c r="U2529" t="s">
        <v>42</v>
      </c>
      <c r="V2529">
        <v>10422</v>
      </c>
      <c r="W2529" t="s">
        <v>93</v>
      </c>
      <c r="X2529" t="s">
        <v>44</v>
      </c>
      <c r="Y2529" t="s">
        <v>45</v>
      </c>
      <c r="Z2529">
        <v>2</v>
      </c>
    </row>
    <row r="2530" spans="1:26" x14ac:dyDescent="0.3">
      <c r="A2530">
        <v>2955</v>
      </c>
      <c r="B2530" t="s">
        <v>7813</v>
      </c>
      <c r="C2530" t="s">
        <v>1382</v>
      </c>
      <c r="D2530" s="1">
        <v>44095</v>
      </c>
      <c r="E2530" s="1">
        <v>45007</v>
      </c>
      <c r="F2530" t="s">
        <v>28</v>
      </c>
      <c r="G2530" t="s">
        <v>8951</v>
      </c>
      <c r="H2530" t="s">
        <v>8952</v>
      </c>
      <c r="I2530" t="s">
        <v>168</v>
      </c>
      <c r="J2530" t="s">
        <v>32</v>
      </c>
      <c r="K2530" t="s">
        <v>63</v>
      </c>
      <c r="L2530" t="s">
        <v>51</v>
      </c>
      <c r="M2530" t="s">
        <v>52</v>
      </c>
      <c r="N2530" t="s">
        <v>140</v>
      </c>
      <c r="O2530" t="s">
        <v>8953</v>
      </c>
      <c r="P2530" t="s">
        <v>38</v>
      </c>
      <c r="Q2530" t="s">
        <v>81</v>
      </c>
      <c r="R2530" s="1">
        <v>21715</v>
      </c>
      <c r="S2530" t="s">
        <v>40</v>
      </c>
      <c r="T2530" t="s">
        <v>103</v>
      </c>
      <c r="U2530" t="s">
        <v>55</v>
      </c>
      <c r="V2530">
        <v>17669</v>
      </c>
      <c r="W2530" t="s">
        <v>74</v>
      </c>
      <c r="X2530" t="s">
        <v>84</v>
      </c>
      <c r="Y2530" t="s">
        <v>45</v>
      </c>
      <c r="Z2530">
        <v>1</v>
      </c>
    </row>
    <row r="2531" spans="1:26" x14ac:dyDescent="0.3">
      <c r="A2531">
        <v>2956</v>
      </c>
      <c r="B2531" t="s">
        <v>8954</v>
      </c>
      <c r="C2531" t="s">
        <v>8955</v>
      </c>
      <c r="D2531" s="1">
        <v>43780</v>
      </c>
      <c r="E2531" s="1"/>
      <c r="F2531" t="s">
        <v>28</v>
      </c>
      <c r="G2531" t="s">
        <v>8956</v>
      </c>
      <c r="H2531" t="s">
        <v>8957</v>
      </c>
      <c r="I2531" t="s">
        <v>98</v>
      </c>
      <c r="J2531" t="s">
        <v>32</v>
      </c>
      <c r="K2531" t="s">
        <v>52</v>
      </c>
      <c r="L2531" t="s">
        <v>34</v>
      </c>
      <c r="M2531" t="s">
        <v>63</v>
      </c>
      <c r="N2531" t="s">
        <v>36</v>
      </c>
      <c r="O2531" t="s">
        <v>37</v>
      </c>
      <c r="P2531" t="s">
        <v>38</v>
      </c>
      <c r="Q2531" t="s">
        <v>111</v>
      </c>
      <c r="R2531" s="1">
        <v>36509</v>
      </c>
      <c r="S2531" t="s">
        <v>40</v>
      </c>
      <c r="T2531" t="s">
        <v>419</v>
      </c>
      <c r="U2531" t="s">
        <v>55</v>
      </c>
      <c r="V2531">
        <v>51029</v>
      </c>
      <c r="W2531" t="s">
        <v>56</v>
      </c>
      <c r="X2531" t="s">
        <v>44</v>
      </c>
      <c r="Y2531" t="s">
        <v>45</v>
      </c>
      <c r="Z2531">
        <v>2</v>
      </c>
    </row>
    <row r="2532" spans="1:26" x14ac:dyDescent="0.3">
      <c r="A2532">
        <v>2957</v>
      </c>
      <c r="B2532" t="s">
        <v>5369</v>
      </c>
      <c r="C2532" t="s">
        <v>2221</v>
      </c>
      <c r="D2532" s="1">
        <v>44235</v>
      </c>
      <c r="E2532" s="1"/>
      <c r="F2532" t="s">
        <v>28</v>
      </c>
      <c r="G2532" t="s">
        <v>8958</v>
      </c>
      <c r="H2532" t="s">
        <v>8959</v>
      </c>
      <c r="I2532" t="s">
        <v>118</v>
      </c>
      <c r="J2532" t="s">
        <v>32</v>
      </c>
      <c r="K2532" t="s">
        <v>52</v>
      </c>
      <c r="L2532" t="s">
        <v>64</v>
      </c>
      <c r="M2532" t="s">
        <v>35</v>
      </c>
      <c r="N2532" t="s">
        <v>36</v>
      </c>
      <c r="O2532" t="s">
        <v>37</v>
      </c>
      <c r="P2532" t="s">
        <v>38</v>
      </c>
      <c r="Q2532" t="s">
        <v>90</v>
      </c>
      <c r="R2532" s="1">
        <v>21928</v>
      </c>
      <c r="S2532" t="s">
        <v>40</v>
      </c>
      <c r="T2532" t="s">
        <v>226</v>
      </c>
      <c r="U2532" t="s">
        <v>55</v>
      </c>
      <c r="V2532">
        <v>58080</v>
      </c>
      <c r="W2532" t="s">
        <v>56</v>
      </c>
      <c r="X2532" t="s">
        <v>75</v>
      </c>
      <c r="Y2532" t="s">
        <v>45</v>
      </c>
      <c r="Z2532">
        <v>1</v>
      </c>
    </row>
    <row r="2533" spans="1:26" x14ac:dyDescent="0.3">
      <c r="A2533">
        <v>2958</v>
      </c>
      <c r="B2533" t="s">
        <v>3324</v>
      </c>
      <c r="C2533" t="s">
        <v>7095</v>
      </c>
      <c r="D2533" s="1">
        <v>43983</v>
      </c>
      <c r="E2533" s="1"/>
      <c r="F2533" t="s">
        <v>28</v>
      </c>
      <c r="G2533" t="s">
        <v>8960</v>
      </c>
      <c r="H2533" t="s">
        <v>8961</v>
      </c>
      <c r="I2533" t="s">
        <v>62</v>
      </c>
      <c r="J2533" t="s">
        <v>32</v>
      </c>
      <c r="K2533" t="s">
        <v>33</v>
      </c>
      <c r="L2533" t="s">
        <v>34</v>
      </c>
      <c r="M2533" t="s">
        <v>63</v>
      </c>
      <c r="N2533" t="s">
        <v>36</v>
      </c>
      <c r="O2533" t="s">
        <v>37</v>
      </c>
      <c r="P2533" t="s">
        <v>38</v>
      </c>
      <c r="Q2533" t="s">
        <v>696</v>
      </c>
      <c r="R2533" s="1">
        <v>16536</v>
      </c>
      <c r="S2533" t="s">
        <v>40</v>
      </c>
      <c r="T2533" t="s">
        <v>1258</v>
      </c>
      <c r="U2533" t="s">
        <v>55</v>
      </c>
      <c r="V2533">
        <v>8328</v>
      </c>
      <c r="W2533" t="s">
        <v>93</v>
      </c>
      <c r="X2533" t="s">
        <v>104</v>
      </c>
      <c r="Y2533" t="s">
        <v>45</v>
      </c>
      <c r="Z2533">
        <v>4</v>
      </c>
    </row>
    <row r="2534" spans="1:26" x14ac:dyDescent="0.3">
      <c r="A2534">
        <v>2959</v>
      </c>
      <c r="B2534" t="s">
        <v>8804</v>
      </c>
      <c r="C2534" t="s">
        <v>5586</v>
      </c>
      <c r="D2534" s="1">
        <v>44860</v>
      </c>
      <c r="E2534" s="1">
        <v>44866</v>
      </c>
      <c r="F2534" t="s">
        <v>28</v>
      </c>
      <c r="G2534" t="s">
        <v>8962</v>
      </c>
      <c r="H2534" t="s">
        <v>8963</v>
      </c>
      <c r="I2534" t="s">
        <v>89</v>
      </c>
      <c r="J2534" t="s">
        <v>2300</v>
      </c>
      <c r="K2534" t="s">
        <v>52</v>
      </c>
      <c r="L2534" t="s">
        <v>51</v>
      </c>
      <c r="M2534" t="s">
        <v>35</v>
      </c>
      <c r="N2534" t="s">
        <v>126</v>
      </c>
      <c r="O2534" t="s">
        <v>8964</v>
      </c>
      <c r="P2534" t="s">
        <v>38</v>
      </c>
      <c r="Q2534" t="s">
        <v>53</v>
      </c>
      <c r="R2534" s="1">
        <v>15583</v>
      </c>
      <c r="S2534" t="s">
        <v>40</v>
      </c>
      <c r="T2534" t="s">
        <v>163</v>
      </c>
      <c r="U2534" t="s">
        <v>55</v>
      </c>
      <c r="V2534">
        <v>1015</v>
      </c>
      <c r="W2534" t="s">
        <v>56</v>
      </c>
      <c r="X2534" t="s">
        <v>44</v>
      </c>
      <c r="Y2534" t="s">
        <v>45</v>
      </c>
      <c r="Z2534">
        <v>2</v>
      </c>
    </row>
    <row r="2535" spans="1:26" x14ac:dyDescent="0.3">
      <c r="A2535">
        <v>2960</v>
      </c>
      <c r="B2535" t="s">
        <v>8965</v>
      </c>
      <c r="C2535" t="s">
        <v>486</v>
      </c>
      <c r="D2535" s="1">
        <v>43508</v>
      </c>
      <c r="E2535" s="1">
        <v>45033</v>
      </c>
      <c r="F2535" t="s">
        <v>28</v>
      </c>
      <c r="G2535" t="s">
        <v>8966</v>
      </c>
      <c r="H2535" t="s">
        <v>8967</v>
      </c>
      <c r="I2535" t="s">
        <v>31</v>
      </c>
      <c r="J2535" t="s">
        <v>32</v>
      </c>
      <c r="K2535" t="s">
        <v>63</v>
      </c>
      <c r="L2535" t="s">
        <v>34</v>
      </c>
      <c r="M2535" t="s">
        <v>52</v>
      </c>
      <c r="N2535" t="s">
        <v>126</v>
      </c>
      <c r="O2535" t="s">
        <v>8968</v>
      </c>
      <c r="P2535" t="s">
        <v>38</v>
      </c>
      <c r="Q2535" t="s">
        <v>81</v>
      </c>
      <c r="R2535" s="1">
        <v>28024</v>
      </c>
      <c r="S2535" t="s">
        <v>40</v>
      </c>
      <c r="T2535" t="s">
        <v>103</v>
      </c>
      <c r="U2535" t="s">
        <v>42</v>
      </c>
      <c r="V2535">
        <v>30280</v>
      </c>
      <c r="W2535" t="s">
        <v>43</v>
      </c>
      <c r="X2535" t="s">
        <v>104</v>
      </c>
      <c r="Y2535" t="s">
        <v>45</v>
      </c>
      <c r="Z2535">
        <v>2</v>
      </c>
    </row>
    <row r="2536" spans="1:26" x14ac:dyDescent="0.3">
      <c r="A2536">
        <v>2961</v>
      </c>
      <c r="B2536" t="s">
        <v>4088</v>
      </c>
      <c r="C2536" t="s">
        <v>8969</v>
      </c>
      <c r="D2536" s="1">
        <v>44853</v>
      </c>
      <c r="E2536" s="1">
        <v>45129</v>
      </c>
      <c r="F2536" t="s">
        <v>28</v>
      </c>
      <c r="G2536" t="s">
        <v>8970</v>
      </c>
      <c r="H2536" t="s">
        <v>8971</v>
      </c>
      <c r="I2536" t="s">
        <v>133</v>
      </c>
      <c r="J2536" t="s">
        <v>32</v>
      </c>
      <c r="K2536" t="s">
        <v>63</v>
      </c>
      <c r="L2536" t="s">
        <v>51</v>
      </c>
      <c r="M2536" t="s">
        <v>63</v>
      </c>
      <c r="N2536" t="s">
        <v>175</v>
      </c>
      <c r="O2536" t="s">
        <v>8972</v>
      </c>
      <c r="P2536" t="s">
        <v>38</v>
      </c>
      <c r="Q2536" t="s">
        <v>90</v>
      </c>
      <c r="R2536" s="1">
        <v>28479</v>
      </c>
      <c r="S2536" t="s">
        <v>40</v>
      </c>
      <c r="T2536" t="s">
        <v>83</v>
      </c>
      <c r="U2536" t="s">
        <v>42</v>
      </c>
      <c r="V2536">
        <v>24889</v>
      </c>
      <c r="W2536" t="s">
        <v>128</v>
      </c>
      <c r="X2536" t="s">
        <v>104</v>
      </c>
      <c r="Y2536" t="s">
        <v>45</v>
      </c>
      <c r="Z2536">
        <v>2</v>
      </c>
    </row>
    <row r="2537" spans="1:26" x14ac:dyDescent="0.3">
      <c r="A2537">
        <v>2962</v>
      </c>
      <c r="B2537" t="s">
        <v>206</v>
      </c>
      <c r="C2537" t="s">
        <v>4036</v>
      </c>
      <c r="D2537" s="1">
        <v>43811</v>
      </c>
      <c r="E2537" s="1"/>
      <c r="F2537" t="s">
        <v>28</v>
      </c>
      <c r="G2537" t="s">
        <v>8973</v>
      </c>
      <c r="H2537" t="s">
        <v>8974</v>
      </c>
      <c r="I2537" t="s">
        <v>50</v>
      </c>
      <c r="J2537" t="s">
        <v>32</v>
      </c>
      <c r="K2537" t="s">
        <v>63</v>
      </c>
      <c r="L2537" t="s">
        <v>51</v>
      </c>
      <c r="M2537" t="s">
        <v>63</v>
      </c>
      <c r="N2537" t="s">
        <v>36</v>
      </c>
      <c r="O2537" t="s">
        <v>37</v>
      </c>
      <c r="P2537" t="s">
        <v>38</v>
      </c>
      <c r="Q2537" t="s">
        <v>111</v>
      </c>
      <c r="R2537" s="1">
        <v>30227</v>
      </c>
      <c r="S2537" t="s">
        <v>40</v>
      </c>
      <c r="T2537" t="s">
        <v>103</v>
      </c>
      <c r="U2537" t="s">
        <v>42</v>
      </c>
      <c r="V2537">
        <v>2798</v>
      </c>
      <c r="W2537" t="s">
        <v>56</v>
      </c>
      <c r="X2537" t="s">
        <v>75</v>
      </c>
      <c r="Y2537" t="s">
        <v>45</v>
      </c>
      <c r="Z2537">
        <v>1</v>
      </c>
    </row>
    <row r="2538" spans="1:26" x14ac:dyDescent="0.3">
      <c r="A2538">
        <v>2963</v>
      </c>
      <c r="B2538" t="s">
        <v>6592</v>
      </c>
      <c r="C2538" t="s">
        <v>6161</v>
      </c>
      <c r="D2538" s="1">
        <v>44529</v>
      </c>
      <c r="E2538" s="1"/>
      <c r="F2538" t="s">
        <v>28</v>
      </c>
      <c r="G2538" t="s">
        <v>8975</v>
      </c>
      <c r="H2538" t="s">
        <v>8976</v>
      </c>
      <c r="I2538" t="s">
        <v>139</v>
      </c>
      <c r="J2538" t="s">
        <v>32</v>
      </c>
      <c r="K2538" t="s">
        <v>63</v>
      </c>
      <c r="L2538" t="s">
        <v>64</v>
      </c>
      <c r="M2538" t="s">
        <v>63</v>
      </c>
      <c r="N2538" t="s">
        <v>36</v>
      </c>
      <c r="O2538" t="s">
        <v>37</v>
      </c>
      <c r="P2538" t="s">
        <v>38</v>
      </c>
      <c r="Q2538" t="s">
        <v>90</v>
      </c>
      <c r="R2538" s="1">
        <v>27641</v>
      </c>
      <c r="S2538" t="s">
        <v>40</v>
      </c>
      <c r="T2538" t="s">
        <v>92</v>
      </c>
      <c r="U2538" t="s">
        <v>55</v>
      </c>
      <c r="V2538">
        <v>1654</v>
      </c>
      <c r="W2538" t="s">
        <v>74</v>
      </c>
      <c r="X2538" t="s">
        <v>84</v>
      </c>
      <c r="Y2538" t="s">
        <v>45</v>
      </c>
      <c r="Z2538">
        <v>2</v>
      </c>
    </row>
    <row r="2539" spans="1:26" x14ac:dyDescent="0.3">
      <c r="A2539">
        <v>2964</v>
      </c>
      <c r="B2539" t="s">
        <v>8977</v>
      </c>
      <c r="C2539" t="s">
        <v>8978</v>
      </c>
      <c r="D2539" s="1">
        <v>44331</v>
      </c>
      <c r="E2539" s="1"/>
      <c r="F2539" t="s">
        <v>28</v>
      </c>
      <c r="G2539" t="s">
        <v>8979</v>
      </c>
      <c r="H2539" t="s">
        <v>8980</v>
      </c>
      <c r="I2539" t="s">
        <v>80</v>
      </c>
      <c r="J2539" t="s">
        <v>32</v>
      </c>
      <c r="K2539" t="s">
        <v>52</v>
      </c>
      <c r="L2539" t="s">
        <v>64</v>
      </c>
      <c r="M2539" t="s">
        <v>63</v>
      </c>
      <c r="N2539" t="s">
        <v>36</v>
      </c>
      <c r="O2539" t="s">
        <v>37</v>
      </c>
      <c r="P2539" t="s">
        <v>38</v>
      </c>
      <c r="Q2539" t="s">
        <v>90</v>
      </c>
      <c r="R2539" s="1">
        <v>21338</v>
      </c>
      <c r="S2539" t="s">
        <v>40</v>
      </c>
      <c r="T2539" t="s">
        <v>193</v>
      </c>
      <c r="U2539" t="s">
        <v>42</v>
      </c>
      <c r="V2539">
        <v>88998</v>
      </c>
      <c r="W2539" t="s">
        <v>74</v>
      </c>
      <c r="X2539" t="s">
        <v>104</v>
      </c>
      <c r="Y2539" t="s">
        <v>45</v>
      </c>
      <c r="Z2539">
        <v>2</v>
      </c>
    </row>
    <row r="2540" spans="1:26" x14ac:dyDescent="0.3">
      <c r="A2540">
        <v>2965</v>
      </c>
      <c r="B2540" t="s">
        <v>8631</v>
      </c>
      <c r="C2540" t="s">
        <v>8981</v>
      </c>
      <c r="D2540" s="1">
        <v>44953</v>
      </c>
      <c r="E2540" s="1">
        <v>45052</v>
      </c>
      <c r="F2540" t="s">
        <v>28</v>
      </c>
      <c r="G2540" t="s">
        <v>8982</v>
      </c>
      <c r="H2540" t="s">
        <v>8983</v>
      </c>
      <c r="I2540" t="s">
        <v>168</v>
      </c>
      <c r="J2540" t="s">
        <v>32</v>
      </c>
      <c r="K2540" t="s">
        <v>33</v>
      </c>
      <c r="L2540" t="s">
        <v>64</v>
      </c>
      <c r="M2540" t="s">
        <v>35</v>
      </c>
      <c r="N2540" t="s">
        <v>99</v>
      </c>
      <c r="O2540" t="s">
        <v>8984</v>
      </c>
      <c r="P2540" t="s">
        <v>38</v>
      </c>
      <c r="Q2540" t="s">
        <v>90</v>
      </c>
      <c r="R2540" s="1">
        <v>20824</v>
      </c>
      <c r="S2540" t="s">
        <v>40</v>
      </c>
      <c r="T2540" t="s">
        <v>193</v>
      </c>
      <c r="U2540" t="s">
        <v>42</v>
      </c>
      <c r="V2540">
        <v>90813</v>
      </c>
      <c r="W2540" t="s">
        <v>56</v>
      </c>
      <c r="X2540" t="s">
        <v>104</v>
      </c>
      <c r="Y2540" t="s">
        <v>45</v>
      </c>
      <c r="Z2540">
        <v>1</v>
      </c>
    </row>
    <row r="2541" spans="1:26" x14ac:dyDescent="0.3">
      <c r="A2541">
        <v>2966</v>
      </c>
      <c r="B2541" t="s">
        <v>2663</v>
      </c>
      <c r="C2541" t="s">
        <v>4365</v>
      </c>
      <c r="D2541" s="1">
        <v>44015</v>
      </c>
      <c r="E2541" s="1">
        <v>45109</v>
      </c>
      <c r="F2541" t="s">
        <v>28</v>
      </c>
      <c r="G2541" t="s">
        <v>8985</v>
      </c>
      <c r="H2541" t="s">
        <v>8986</v>
      </c>
      <c r="I2541" t="s">
        <v>98</v>
      </c>
      <c r="J2541" t="s">
        <v>32</v>
      </c>
      <c r="K2541" t="s">
        <v>63</v>
      </c>
      <c r="L2541" t="s">
        <v>51</v>
      </c>
      <c r="M2541" t="s">
        <v>35</v>
      </c>
      <c r="N2541" t="s">
        <v>175</v>
      </c>
      <c r="O2541" t="s">
        <v>8987</v>
      </c>
      <c r="P2541" t="s">
        <v>38</v>
      </c>
      <c r="Q2541" t="s">
        <v>53</v>
      </c>
      <c r="R2541" s="1">
        <v>22394</v>
      </c>
      <c r="S2541" t="s">
        <v>40</v>
      </c>
      <c r="T2541" t="s">
        <v>83</v>
      </c>
      <c r="U2541" t="s">
        <v>55</v>
      </c>
      <c r="V2541">
        <v>24429</v>
      </c>
      <c r="W2541" t="s">
        <v>43</v>
      </c>
      <c r="X2541" t="s">
        <v>104</v>
      </c>
      <c r="Y2541" t="s">
        <v>45</v>
      </c>
      <c r="Z2541">
        <v>4</v>
      </c>
    </row>
    <row r="2542" spans="1:26" x14ac:dyDescent="0.3">
      <c r="A2542">
        <v>2967</v>
      </c>
      <c r="B2542" t="s">
        <v>8988</v>
      </c>
      <c r="C2542" t="s">
        <v>1627</v>
      </c>
      <c r="D2542" s="1">
        <v>44921</v>
      </c>
      <c r="E2542" s="1">
        <v>45102</v>
      </c>
      <c r="F2542" t="s">
        <v>28</v>
      </c>
      <c r="G2542" t="s">
        <v>8989</v>
      </c>
      <c r="H2542" t="s">
        <v>8990</v>
      </c>
      <c r="I2542" t="s">
        <v>118</v>
      </c>
      <c r="J2542" t="s">
        <v>32</v>
      </c>
      <c r="K2542" t="s">
        <v>63</v>
      </c>
      <c r="L2542" t="s">
        <v>51</v>
      </c>
      <c r="M2542" t="s">
        <v>52</v>
      </c>
      <c r="N2542" t="s">
        <v>140</v>
      </c>
      <c r="O2542" t="s">
        <v>8991</v>
      </c>
      <c r="P2542" t="s">
        <v>38</v>
      </c>
      <c r="Q2542" t="s">
        <v>90</v>
      </c>
      <c r="R2542" s="1">
        <v>30656</v>
      </c>
      <c r="S2542" t="s">
        <v>40</v>
      </c>
      <c r="T2542" t="s">
        <v>395</v>
      </c>
      <c r="U2542" t="s">
        <v>42</v>
      </c>
      <c r="V2542">
        <v>2130</v>
      </c>
      <c r="W2542" t="s">
        <v>74</v>
      </c>
      <c r="X2542" t="s">
        <v>84</v>
      </c>
      <c r="Y2542" t="s">
        <v>45</v>
      </c>
      <c r="Z2542">
        <v>4</v>
      </c>
    </row>
    <row r="2543" spans="1:26" x14ac:dyDescent="0.3">
      <c r="A2543">
        <v>2968</v>
      </c>
      <c r="B2543" t="s">
        <v>8992</v>
      </c>
      <c r="C2543" t="s">
        <v>8993</v>
      </c>
      <c r="D2543" s="1">
        <v>43457</v>
      </c>
      <c r="E2543" s="1"/>
      <c r="F2543" t="s">
        <v>28</v>
      </c>
      <c r="G2543" t="s">
        <v>8994</v>
      </c>
      <c r="H2543" t="s">
        <v>8995</v>
      </c>
      <c r="I2543" t="s">
        <v>31</v>
      </c>
      <c r="J2543" t="s">
        <v>32</v>
      </c>
      <c r="K2543" t="s">
        <v>52</v>
      </c>
      <c r="L2543" t="s">
        <v>64</v>
      </c>
      <c r="M2543" t="s">
        <v>35</v>
      </c>
      <c r="N2543" t="s">
        <v>36</v>
      </c>
      <c r="O2543" t="s">
        <v>37</v>
      </c>
      <c r="P2543" t="s">
        <v>38</v>
      </c>
      <c r="Q2543" t="s">
        <v>81</v>
      </c>
      <c r="R2543" s="1">
        <v>29742</v>
      </c>
      <c r="S2543" t="s">
        <v>40</v>
      </c>
      <c r="T2543" t="s">
        <v>103</v>
      </c>
      <c r="U2543" t="s">
        <v>42</v>
      </c>
      <c r="V2543">
        <v>2027</v>
      </c>
      <c r="W2543" t="s">
        <v>93</v>
      </c>
      <c r="X2543" t="s">
        <v>75</v>
      </c>
      <c r="Y2543" t="s">
        <v>45</v>
      </c>
      <c r="Z2543">
        <v>4</v>
      </c>
    </row>
    <row r="2544" spans="1:26" x14ac:dyDescent="0.3">
      <c r="A2544">
        <v>2969</v>
      </c>
      <c r="B2544" t="s">
        <v>5293</v>
      </c>
      <c r="C2544" t="s">
        <v>1184</v>
      </c>
      <c r="D2544" s="1">
        <v>44102</v>
      </c>
      <c r="E2544" s="1">
        <v>44485</v>
      </c>
      <c r="F2544" t="s">
        <v>728</v>
      </c>
      <c r="G2544" t="s">
        <v>8996</v>
      </c>
      <c r="H2544" t="s">
        <v>8997</v>
      </c>
      <c r="I2544" t="s">
        <v>98</v>
      </c>
      <c r="J2544" t="s">
        <v>745</v>
      </c>
      <c r="K2544" t="s">
        <v>33</v>
      </c>
      <c r="L2544" t="s">
        <v>51</v>
      </c>
      <c r="M2544" t="s">
        <v>52</v>
      </c>
      <c r="N2544" t="s">
        <v>175</v>
      </c>
      <c r="O2544" t="s">
        <v>8998</v>
      </c>
      <c r="P2544" t="s">
        <v>38</v>
      </c>
      <c r="Q2544" t="s">
        <v>81</v>
      </c>
      <c r="R2544" s="1">
        <v>32139</v>
      </c>
      <c r="S2544" t="s">
        <v>40</v>
      </c>
      <c r="T2544" t="s">
        <v>83</v>
      </c>
      <c r="U2544" t="s">
        <v>42</v>
      </c>
      <c r="V2544">
        <v>1886</v>
      </c>
      <c r="W2544" t="s">
        <v>56</v>
      </c>
      <c r="X2544" t="s">
        <v>84</v>
      </c>
      <c r="Y2544" t="s">
        <v>45</v>
      </c>
      <c r="Z2544">
        <v>2</v>
      </c>
    </row>
    <row r="2545" spans="1:26" x14ac:dyDescent="0.3">
      <c r="A2545">
        <v>2970</v>
      </c>
      <c r="B2545" t="s">
        <v>8999</v>
      </c>
      <c r="C2545" t="s">
        <v>9000</v>
      </c>
      <c r="D2545" s="1">
        <v>44090</v>
      </c>
      <c r="E2545" s="1">
        <v>44449</v>
      </c>
      <c r="F2545" t="s">
        <v>28</v>
      </c>
      <c r="G2545" t="s">
        <v>9001</v>
      </c>
      <c r="H2545" t="s">
        <v>9002</v>
      </c>
      <c r="I2545" t="s">
        <v>139</v>
      </c>
      <c r="J2545" t="s">
        <v>32</v>
      </c>
      <c r="K2545" t="s">
        <v>63</v>
      </c>
      <c r="L2545" t="s">
        <v>64</v>
      </c>
      <c r="M2545" t="s">
        <v>35</v>
      </c>
      <c r="N2545" t="s">
        <v>175</v>
      </c>
      <c r="O2545" t="s">
        <v>9003</v>
      </c>
      <c r="P2545" t="s">
        <v>38</v>
      </c>
      <c r="Q2545" t="s">
        <v>81</v>
      </c>
      <c r="R2545" s="1">
        <v>30071</v>
      </c>
      <c r="S2545" t="s">
        <v>40</v>
      </c>
      <c r="T2545" t="s">
        <v>73</v>
      </c>
      <c r="U2545" t="s">
        <v>42</v>
      </c>
      <c r="V2545">
        <v>2451</v>
      </c>
      <c r="W2545" t="s">
        <v>56</v>
      </c>
      <c r="X2545" t="s">
        <v>44</v>
      </c>
      <c r="Y2545" t="s">
        <v>45</v>
      </c>
      <c r="Z2545">
        <v>5</v>
      </c>
    </row>
    <row r="2546" spans="1:26" x14ac:dyDescent="0.3">
      <c r="A2546">
        <v>2971</v>
      </c>
      <c r="B2546" t="s">
        <v>9004</v>
      </c>
      <c r="C2546" t="s">
        <v>9005</v>
      </c>
      <c r="D2546" s="1">
        <v>43870</v>
      </c>
      <c r="E2546" s="1">
        <v>44269</v>
      </c>
      <c r="F2546" t="s">
        <v>728</v>
      </c>
      <c r="G2546" t="s">
        <v>9006</v>
      </c>
      <c r="H2546" t="s">
        <v>9007</v>
      </c>
      <c r="I2546" t="s">
        <v>80</v>
      </c>
      <c r="J2546" t="s">
        <v>32</v>
      </c>
      <c r="K2546" t="s">
        <v>33</v>
      </c>
      <c r="L2546" t="s">
        <v>34</v>
      </c>
      <c r="M2546" t="s">
        <v>35</v>
      </c>
      <c r="N2546" t="s">
        <v>99</v>
      </c>
      <c r="O2546" t="s">
        <v>9008</v>
      </c>
      <c r="P2546" t="s">
        <v>38</v>
      </c>
      <c r="Q2546" t="s">
        <v>53</v>
      </c>
      <c r="R2546" s="1">
        <v>35345</v>
      </c>
      <c r="S2546" t="s">
        <v>40</v>
      </c>
      <c r="T2546" t="s">
        <v>150</v>
      </c>
      <c r="U2546" t="s">
        <v>42</v>
      </c>
      <c r="V2546">
        <v>2149</v>
      </c>
      <c r="W2546" t="s">
        <v>43</v>
      </c>
      <c r="X2546" t="s">
        <v>104</v>
      </c>
      <c r="Y2546" t="s">
        <v>45</v>
      </c>
      <c r="Z2546">
        <v>1</v>
      </c>
    </row>
    <row r="2547" spans="1:26" x14ac:dyDescent="0.3">
      <c r="A2547">
        <v>2972</v>
      </c>
      <c r="B2547" t="s">
        <v>9009</v>
      </c>
      <c r="C2547" t="s">
        <v>253</v>
      </c>
      <c r="D2547" s="1">
        <v>44970</v>
      </c>
      <c r="E2547" s="1"/>
      <c r="F2547" t="s">
        <v>28</v>
      </c>
      <c r="G2547" t="s">
        <v>9010</v>
      </c>
      <c r="H2547" t="s">
        <v>9011</v>
      </c>
      <c r="I2547" t="s">
        <v>80</v>
      </c>
      <c r="J2547" t="s">
        <v>32</v>
      </c>
      <c r="K2547" t="s">
        <v>63</v>
      </c>
      <c r="L2547" t="s">
        <v>64</v>
      </c>
      <c r="M2547" t="s">
        <v>52</v>
      </c>
      <c r="N2547" t="s">
        <v>36</v>
      </c>
      <c r="O2547" t="s">
        <v>37</v>
      </c>
      <c r="P2547" t="s">
        <v>38</v>
      </c>
      <c r="Q2547" t="s">
        <v>81</v>
      </c>
      <c r="R2547" s="1">
        <v>17626</v>
      </c>
      <c r="S2547" t="s">
        <v>40</v>
      </c>
      <c r="T2547" t="s">
        <v>83</v>
      </c>
      <c r="U2547" t="s">
        <v>42</v>
      </c>
      <c r="V2547">
        <v>1460</v>
      </c>
      <c r="W2547" t="s">
        <v>74</v>
      </c>
      <c r="X2547" t="s">
        <v>44</v>
      </c>
      <c r="Y2547" t="s">
        <v>45</v>
      </c>
      <c r="Z2547">
        <v>1</v>
      </c>
    </row>
    <row r="2548" spans="1:26" x14ac:dyDescent="0.3">
      <c r="A2548">
        <v>2973</v>
      </c>
      <c r="B2548" t="s">
        <v>2761</v>
      </c>
      <c r="C2548" t="s">
        <v>4235</v>
      </c>
      <c r="D2548" s="1">
        <v>43800</v>
      </c>
      <c r="E2548" s="1"/>
      <c r="F2548" t="s">
        <v>28</v>
      </c>
      <c r="G2548" t="s">
        <v>9012</v>
      </c>
      <c r="H2548" t="s">
        <v>9013</v>
      </c>
      <c r="I2548" t="s">
        <v>133</v>
      </c>
      <c r="J2548" t="s">
        <v>32</v>
      </c>
      <c r="K2548" t="s">
        <v>52</v>
      </c>
      <c r="L2548" t="s">
        <v>34</v>
      </c>
      <c r="M2548" t="s">
        <v>52</v>
      </c>
      <c r="N2548" t="s">
        <v>36</v>
      </c>
      <c r="O2548" t="s">
        <v>37</v>
      </c>
      <c r="P2548" t="s">
        <v>38</v>
      </c>
      <c r="Q2548" t="s">
        <v>81</v>
      </c>
      <c r="R2548" s="1">
        <v>18793</v>
      </c>
      <c r="S2548" t="s">
        <v>40</v>
      </c>
      <c r="T2548" t="s">
        <v>292</v>
      </c>
      <c r="U2548" t="s">
        <v>42</v>
      </c>
      <c r="V2548">
        <v>2109</v>
      </c>
      <c r="W2548" t="s">
        <v>74</v>
      </c>
      <c r="X2548" t="s">
        <v>84</v>
      </c>
      <c r="Y2548" t="s">
        <v>45</v>
      </c>
      <c r="Z2548">
        <v>5</v>
      </c>
    </row>
    <row r="2549" spans="1:26" x14ac:dyDescent="0.3">
      <c r="A2549">
        <v>2974</v>
      </c>
      <c r="B2549" t="s">
        <v>2897</v>
      </c>
      <c r="C2549" t="s">
        <v>3128</v>
      </c>
      <c r="D2549" s="1">
        <v>44869</v>
      </c>
      <c r="E2549" s="1"/>
      <c r="F2549" t="s">
        <v>28</v>
      </c>
      <c r="G2549" t="s">
        <v>9014</v>
      </c>
      <c r="H2549" t="s">
        <v>9015</v>
      </c>
      <c r="I2549" t="s">
        <v>133</v>
      </c>
      <c r="J2549" t="s">
        <v>32</v>
      </c>
      <c r="K2549" t="s">
        <v>63</v>
      </c>
      <c r="L2549" t="s">
        <v>34</v>
      </c>
      <c r="M2549" t="s">
        <v>52</v>
      </c>
      <c r="N2549" t="s">
        <v>36</v>
      </c>
      <c r="O2549" t="s">
        <v>37</v>
      </c>
      <c r="P2549" t="s">
        <v>38</v>
      </c>
      <c r="Q2549" t="s">
        <v>90</v>
      </c>
      <c r="R2549" s="1">
        <v>16474</v>
      </c>
      <c r="S2549" t="s">
        <v>40</v>
      </c>
      <c r="T2549" t="s">
        <v>83</v>
      </c>
      <c r="U2549" t="s">
        <v>42</v>
      </c>
      <c r="V2549">
        <v>1749</v>
      </c>
      <c r="W2549" t="s">
        <v>93</v>
      </c>
      <c r="X2549" t="s">
        <v>75</v>
      </c>
      <c r="Y2549" t="s">
        <v>45</v>
      </c>
      <c r="Z2549">
        <v>5</v>
      </c>
    </row>
    <row r="2550" spans="1:26" x14ac:dyDescent="0.3">
      <c r="A2550">
        <v>2975</v>
      </c>
      <c r="B2550" t="s">
        <v>9016</v>
      </c>
      <c r="C2550" t="s">
        <v>9017</v>
      </c>
      <c r="D2550" s="1">
        <v>44300</v>
      </c>
      <c r="E2550" s="1">
        <v>44734</v>
      </c>
      <c r="F2550" t="s">
        <v>28</v>
      </c>
      <c r="G2550" t="s">
        <v>9018</v>
      </c>
      <c r="H2550" t="s">
        <v>9019</v>
      </c>
      <c r="I2550" t="s">
        <v>98</v>
      </c>
      <c r="J2550" t="s">
        <v>32</v>
      </c>
      <c r="K2550" t="s">
        <v>63</v>
      </c>
      <c r="L2550" t="s">
        <v>51</v>
      </c>
      <c r="M2550" t="s">
        <v>35</v>
      </c>
      <c r="N2550" t="s">
        <v>175</v>
      </c>
      <c r="O2550" t="s">
        <v>9020</v>
      </c>
      <c r="P2550" t="s">
        <v>38</v>
      </c>
      <c r="Q2550" t="s">
        <v>936</v>
      </c>
      <c r="R2550" s="1">
        <v>17701</v>
      </c>
      <c r="S2550" t="s">
        <v>40</v>
      </c>
      <c r="T2550" t="s">
        <v>113</v>
      </c>
      <c r="U2550" t="s">
        <v>55</v>
      </c>
      <c r="V2550">
        <v>1721</v>
      </c>
      <c r="W2550" t="s">
        <v>128</v>
      </c>
      <c r="X2550" t="s">
        <v>84</v>
      </c>
      <c r="Y2550" t="s">
        <v>45</v>
      </c>
      <c r="Z2550">
        <v>4</v>
      </c>
    </row>
    <row r="2551" spans="1:26" x14ac:dyDescent="0.3">
      <c r="A2551">
        <v>2976</v>
      </c>
      <c r="B2551" t="s">
        <v>3037</v>
      </c>
      <c r="C2551" t="s">
        <v>6087</v>
      </c>
      <c r="D2551" s="1">
        <v>44421</v>
      </c>
      <c r="E2551" s="1">
        <v>44481</v>
      </c>
      <c r="F2551" t="s">
        <v>28</v>
      </c>
      <c r="G2551" t="s">
        <v>9021</v>
      </c>
      <c r="H2551" t="s">
        <v>9022</v>
      </c>
      <c r="I2551" t="s">
        <v>80</v>
      </c>
      <c r="J2551" t="s">
        <v>1805</v>
      </c>
      <c r="K2551" t="s">
        <v>63</v>
      </c>
      <c r="L2551" t="s">
        <v>51</v>
      </c>
      <c r="M2551" t="s">
        <v>35</v>
      </c>
      <c r="N2551" t="s">
        <v>99</v>
      </c>
      <c r="O2551" t="s">
        <v>9023</v>
      </c>
      <c r="P2551" t="s">
        <v>38</v>
      </c>
      <c r="Q2551" t="s">
        <v>90</v>
      </c>
      <c r="R2551" s="1">
        <v>33622</v>
      </c>
      <c r="S2551" t="s">
        <v>40</v>
      </c>
      <c r="T2551" t="s">
        <v>83</v>
      </c>
      <c r="U2551" t="s">
        <v>55</v>
      </c>
      <c r="V2551">
        <v>2136</v>
      </c>
      <c r="W2551" t="s">
        <v>56</v>
      </c>
      <c r="X2551" t="s">
        <v>104</v>
      </c>
      <c r="Y2551" t="s">
        <v>45</v>
      </c>
      <c r="Z2551">
        <v>1</v>
      </c>
    </row>
    <row r="2552" spans="1:26" x14ac:dyDescent="0.3">
      <c r="A2552">
        <v>2977</v>
      </c>
      <c r="B2552" t="s">
        <v>574</v>
      </c>
      <c r="C2552" t="s">
        <v>9024</v>
      </c>
      <c r="D2552" s="1">
        <v>44071</v>
      </c>
      <c r="E2552" s="1"/>
      <c r="F2552" t="s">
        <v>728</v>
      </c>
      <c r="G2552" t="s">
        <v>9025</v>
      </c>
      <c r="H2552" t="s">
        <v>9026</v>
      </c>
      <c r="I2552" t="s">
        <v>118</v>
      </c>
      <c r="J2552" t="s">
        <v>32</v>
      </c>
      <c r="K2552" t="s">
        <v>52</v>
      </c>
      <c r="L2552" t="s">
        <v>51</v>
      </c>
      <c r="M2552" t="s">
        <v>35</v>
      </c>
      <c r="N2552" t="s">
        <v>36</v>
      </c>
      <c r="O2552" t="s">
        <v>37</v>
      </c>
      <c r="P2552" t="s">
        <v>38</v>
      </c>
      <c r="Q2552" t="s">
        <v>504</v>
      </c>
      <c r="R2552" s="1">
        <v>32121</v>
      </c>
      <c r="S2552" t="s">
        <v>40</v>
      </c>
      <c r="T2552" t="s">
        <v>6</v>
      </c>
      <c r="U2552" t="s">
        <v>55</v>
      </c>
      <c r="V2552">
        <v>1890</v>
      </c>
      <c r="W2552" t="s">
        <v>93</v>
      </c>
      <c r="X2552" t="s">
        <v>104</v>
      </c>
      <c r="Y2552" t="s">
        <v>45</v>
      </c>
      <c r="Z2552">
        <v>2</v>
      </c>
    </row>
    <row r="2553" spans="1:26" x14ac:dyDescent="0.3">
      <c r="A2553">
        <v>2978</v>
      </c>
      <c r="B2553" t="s">
        <v>6709</v>
      </c>
      <c r="C2553" t="s">
        <v>9027</v>
      </c>
      <c r="D2553" s="1">
        <v>44789</v>
      </c>
      <c r="E2553" s="1"/>
      <c r="F2553" t="s">
        <v>28</v>
      </c>
      <c r="G2553" t="s">
        <v>9028</v>
      </c>
      <c r="H2553" t="s">
        <v>9029</v>
      </c>
      <c r="I2553" t="s">
        <v>31</v>
      </c>
      <c r="J2553" t="s">
        <v>32</v>
      </c>
      <c r="K2553" t="s">
        <v>63</v>
      </c>
      <c r="L2553" t="s">
        <v>34</v>
      </c>
      <c r="M2553" t="s">
        <v>52</v>
      </c>
      <c r="N2553" t="s">
        <v>36</v>
      </c>
      <c r="O2553" t="s">
        <v>37</v>
      </c>
      <c r="P2553" t="s">
        <v>38</v>
      </c>
      <c r="Q2553" t="s">
        <v>504</v>
      </c>
      <c r="R2553" s="1">
        <v>29840</v>
      </c>
      <c r="S2553" t="s">
        <v>40</v>
      </c>
      <c r="T2553" t="s">
        <v>6</v>
      </c>
      <c r="U2553" t="s">
        <v>55</v>
      </c>
      <c r="V2553">
        <v>2199</v>
      </c>
      <c r="W2553" t="s">
        <v>56</v>
      </c>
      <c r="X2553" t="s">
        <v>104</v>
      </c>
      <c r="Y2553" t="s">
        <v>45</v>
      </c>
      <c r="Z2553">
        <v>4</v>
      </c>
    </row>
    <row r="2554" spans="1:26" x14ac:dyDescent="0.3">
      <c r="A2554">
        <v>2979</v>
      </c>
      <c r="B2554" t="s">
        <v>5293</v>
      </c>
      <c r="C2554" t="s">
        <v>4338</v>
      </c>
      <c r="D2554" s="1">
        <v>44618</v>
      </c>
      <c r="E2554" s="1"/>
      <c r="F2554" t="s">
        <v>28</v>
      </c>
      <c r="G2554" t="s">
        <v>9030</v>
      </c>
      <c r="H2554" t="s">
        <v>9031</v>
      </c>
      <c r="I2554" t="s">
        <v>62</v>
      </c>
      <c r="J2554" t="s">
        <v>32</v>
      </c>
      <c r="K2554" t="s">
        <v>63</v>
      </c>
      <c r="L2554" t="s">
        <v>51</v>
      </c>
      <c r="M2554" t="s">
        <v>35</v>
      </c>
      <c r="N2554" t="s">
        <v>36</v>
      </c>
      <c r="O2554" t="s">
        <v>37</v>
      </c>
      <c r="P2554" t="s">
        <v>38</v>
      </c>
      <c r="Q2554" t="s">
        <v>90</v>
      </c>
      <c r="R2554" s="1">
        <v>37058</v>
      </c>
      <c r="S2554" t="s">
        <v>40</v>
      </c>
      <c r="T2554" t="s">
        <v>83</v>
      </c>
      <c r="U2554" t="s">
        <v>42</v>
      </c>
      <c r="V2554">
        <v>2189</v>
      </c>
      <c r="W2554" t="s">
        <v>74</v>
      </c>
      <c r="X2554" t="s">
        <v>44</v>
      </c>
      <c r="Y2554" t="s">
        <v>45</v>
      </c>
      <c r="Z2554">
        <v>2</v>
      </c>
    </row>
    <row r="2555" spans="1:26" x14ac:dyDescent="0.3">
      <c r="A2555">
        <v>2980</v>
      </c>
      <c r="B2555" t="s">
        <v>5974</v>
      </c>
      <c r="C2555" t="s">
        <v>9032</v>
      </c>
      <c r="D2555" s="1">
        <v>43829</v>
      </c>
      <c r="E2555" s="1"/>
      <c r="F2555" t="s">
        <v>28</v>
      </c>
      <c r="G2555" t="s">
        <v>9033</v>
      </c>
      <c r="H2555" t="s">
        <v>9034</v>
      </c>
      <c r="I2555" t="s">
        <v>133</v>
      </c>
      <c r="J2555" t="s">
        <v>32</v>
      </c>
      <c r="K2555" t="s">
        <v>52</v>
      </c>
      <c r="L2555" t="s">
        <v>51</v>
      </c>
      <c r="M2555" t="s">
        <v>35</v>
      </c>
      <c r="N2555" t="s">
        <v>36</v>
      </c>
      <c r="O2555" t="s">
        <v>37</v>
      </c>
      <c r="P2555" t="s">
        <v>38</v>
      </c>
      <c r="Q2555" t="s">
        <v>81</v>
      </c>
      <c r="R2555" s="1">
        <v>21072</v>
      </c>
      <c r="S2555" t="s">
        <v>40</v>
      </c>
      <c r="T2555" t="s">
        <v>103</v>
      </c>
      <c r="U2555" t="s">
        <v>42</v>
      </c>
      <c r="V2555">
        <v>1876</v>
      </c>
      <c r="W2555" t="s">
        <v>56</v>
      </c>
      <c r="X2555" t="s">
        <v>104</v>
      </c>
      <c r="Y2555" t="s">
        <v>45</v>
      </c>
      <c r="Z2555">
        <v>2</v>
      </c>
    </row>
    <row r="2556" spans="1:26" x14ac:dyDescent="0.3">
      <c r="A2556">
        <v>2981</v>
      </c>
      <c r="B2556" t="s">
        <v>9035</v>
      </c>
      <c r="C2556" t="s">
        <v>9036</v>
      </c>
      <c r="D2556" s="1">
        <v>44765</v>
      </c>
      <c r="E2556" s="1">
        <v>44991</v>
      </c>
      <c r="F2556" t="s">
        <v>28</v>
      </c>
      <c r="G2556" t="s">
        <v>9037</v>
      </c>
      <c r="H2556" t="s">
        <v>9038</v>
      </c>
      <c r="I2556" t="s">
        <v>80</v>
      </c>
      <c r="J2556" t="s">
        <v>32</v>
      </c>
      <c r="K2556" t="s">
        <v>52</v>
      </c>
      <c r="L2556" t="s">
        <v>64</v>
      </c>
      <c r="M2556" t="s">
        <v>63</v>
      </c>
      <c r="N2556" t="s">
        <v>175</v>
      </c>
      <c r="O2556" t="s">
        <v>9039</v>
      </c>
      <c r="P2556" t="s">
        <v>38</v>
      </c>
      <c r="Q2556" t="s">
        <v>53</v>
      </c>
      <c r="R2556" s="1">
        <v>29214</v>
      </c>
      <c r="S2556" t="s">
        <v>40</v>
      </c>
      <c r="T2556" t="s">
        <v>226</v>
      </c>
      <c r="U2556" t="s">
        <v>42</v>
      </c>
      <c r="V2556">
        <v>2044</v>
      </c>
      <c r="W2556" t="s">
        <v>93</v>
      </c>
      <c r="X2556" t="s">
        <v>75</v>
      </c>
      <c r="Y2556" t="s">
        <v>45</v>
      </c>
      <c r="Z2556">
        <v>1</v>
      </c>
    </row>
    <row r="2557" spans="1:26" x14ac:dyDescent="0.3">
      <c r="A2557">
        <v>2982</v>
      </c>
      <c r="B2557" t="s">
        <v>1825</v>
      </c>
      <c r="C2557" t="s">
        <v>226</v>
      </c>
      <c r="D2557" s="1">
        <v>43387</v>
      </c>
      <c r="E2557" s="1"/>
      <c r="F2557" t="s">
        <v>728</v>
      </c>
      <c r="G2557" t="s">
        <v>9040</v>
      </c>
      <c r="H2557" t="s">
        <v>9041</v>
      </c>
      <c r="I2557" t="s">
        <v>98</v>
      </c>
      <c r="J2557" t="s">
        <v>32</v>
      </c>
      <c r="K2557" t="s">
        <v>63</v>
      </c>
      <c r="L2557" t="s">
        <v>64</v>
      </c>
      <c r="M2557" t="s">
        <v>35</v>
      </c>
      <c r="N2557" t="s">
        <v>36</v>
      </c>
      <c r="O2557" t="s">
        <v>37</v>
      </c>
      <c r="P2557" t="s">
        <v>38</v>
      </c>
      <c r="Q2557" t="s">
        <v>90</v>
      </c>
      <c r="R2557" s="1">
        <v>19017</v>
      </c>
      <c r="S2557" t="s">
        <v>40</v>
      </c>
      <c r="T2557" t="s">
        <v>103</v>
      </c>
      <c r="U2557" t="s">
        <v>42</v>
      </c>
      <c r="V2557">
        <v>2170</v>
      </c>
      <c r="W2557" t="s">
        <v>74</v>
      </c>
      <c r="X2557" t="s">
        <v>84</v>
      </c>
      <c r="Y2557" t="s">
        <v>45</v>
      </c>
      <c r="Z2557">
        <v>2</v>
      </c>
    </row>
    <row r="2558" spans="1:26" x14ac:dyDescent="0.3">
      <c r="A2558">
        <v>2983</v>
      </c>
      <c r="B2558" t="s">
        <v>3787</v>
      </c>
      <c r="C2558" t="s">
        <v>294</v>
      </c>
      <c r="D2558" s="1">
        <v>44247</v>
      </c>
      <c r="E2558" s="1"/>
      <c r="F2558" t="s">
        <v>728</v>
      </c>
      <c r="G2558" t="s">
        <v>9042</v>
      </c>
      <c r="H2558" t="s">
        <v>9043</v>
      </c>
      <c r="I2558" t="s">
        <v>62</v>
      </c>
      <c r="J2558" t="s">
        <v>32</v>
      </c>
      <c r="K2558" t="s">
        <v>63</v>
      </c>
      <c r="L2558" t="s">
        <v>34</v>
      </c>
      <c r="M2558" t="s">
        <v>35</v>
      </c>
      <c r="N2558" t="s">
        <v>36</v>
      </c>
      <c r="O2558" t="s">
        <v>37</v>
      </c>
      <c r="P2558" t="s">
        <v>38</v>
      </c>
      <c r="Q2558" t="s">
        <v>148</v>
      </c>
      <c r="R2558" s="1">
        <v>22751</v>
      </c>
      <c r="S2558" t="s">
        <v>40</v>
      </c>
      <c r="T2558" t="s">
        <v>163</v>
      </c>
      <c r="U2558" t="s">
        <v>55</v>
      </c>
      <c r="V2558">
        <v>2459</v>
      </c>
      <c r="W2558" t="s">
        <v>56</v>
      </c>
      <c r="X2558" t="s">
        <v>44</v>
      </c>
      <c r="Y2558" t="s">
        <v>45</v>
      </c>
      <c r="Z2558">
        <v>2</v>
      </c>
    </row>
    <row r="2559" spans="1:26" x14ac:dyDescent="0.3">
      <c r="A2559">
        <v>2984</v>
      </c>
      <c r="B2559" t="s">
        <v>9044</v>
      </c>
      <c r="C2559" t="s">
        <v>9045</v>
      </c>
      <c r="D2559" s="1">
        <v>43918</v>
      </c>
      <c r="E2559" s="1">
        <v>44156</v>
      </c>
      <c r="F2559" t="s">
        <v>728</v>
      </c>
      <c r="G2559" t="s">
        <v>9046</v>
      </c>
      <c r="H2559" t="s">
        <v>9047</v>
      </c>
      <c r="I2559" t="s">
        <v>168</v>
      </c>
      <c r="J2559" t="s">
        <v>32</v>
      </c>
      <c r="K2559" t="s">
        <v>33</v>
      </c>
      <c r="L2559" t="s">
        <v>64</v>
      </c>
      <c r="M2559" t="s">
        <v>35</v>
      </c>
      <c r="N2559" t="s">
        <v>175</v>
      </c>
      <c r="O2559" t="s">
        <v>9048</v>
      </c>
      <c r="P2559" t="s">
        <v>38</v>
      </c>
      <c r="Q2559" t="s">
        <v>111</v>
      </c>
      <c r="R2559" s="1">
        <v>27487</v>
      </c>
      <c r="S2559" t="s">
        <v>40</v>
      </c>
      <c r="T2559" t="s">
        <v>113</v>
      </c>
      <c r="U2559" t="s">
        <v>42</v>
      </c>
      <c r="V2559">
        <v>1821</v>
      </c>
      <c r="W2559" t="s">
        <v>93</v>
      </c>
      <c r="X2559" t="s">
        <v>104</v>
      </c>
      <c r="Y2559" t="s">
        <v>45</v>
      </c>
      <c r="Z2559">
        <v>5</v>
      </c>
    </row>
    <row r="2560" spans="1:26" x14ac:dyDescent="0.3">
      <c r="A2560">
        <v>2985</v>
      </c>
      <c r="B2560" t="s">
        <v>1811</v>
      </c>
      <c r="C2560" t="s">
        <v>9049</v>
      </c>
      <c r="D2560" s="1">
        <v>43501</v>
      </c>
      <c r="E2560" s="1">
        <v>44022</v>
      </c>
      <c r="F2560" t="s">
        <v>28</v>
      </c>
      <c r="G2560" t="s">
        <v>9050</v>
      </c>
      <c r="H2560" t="s">
        <v>9051</v>
      </c>
      <c r="I2560" t="s">
        <v>133</v>
      </c>
      <c r="J2560" t="s">
        <v>32</v>
      </c>
      <c r="K2560" t="s">
        <v>33</v>
      </c>
      <c r="L2560" t="s">
        <v>51</v>
      </c>
      <c r="M2560" t="s">
        <v>52</v>
      </c>
      <c r="N2560" t="s">
        <v>140</v>
      </c>
      <c r="O2560" t="s">
        <v>9052</v>
      </c>
      <c r="P2560" t="s">
        <v>38</v>
      </c>
      <c r="Q2560" t="s">
        <v>66</v>
      </c>
      <c r="R2560" s="1">
        <v>25828</v>
      </c>
      <c r="S2560" t="s">
        <v>40</v>
      </c>
      <c r="T2560" t="s">
        <v>6</v>
      </c>
      <c r="U2560" t="s">
        <v>55</v>
      </c>
      <c r="V2560">
        <v>2149</v>
      </c>
      <c r="W2560" t="s">
        <v>56</v>
      </c>
      <c r="X2560" t="s">
        <v>84</v>
      </c>
      <c r="Y2560" t="s">
        <v>45</v>
      </c>
      <c r="Z2560">
        <v>1</v>
      </c>
    </row>
    <row r="2561" spans="1:26" x14ac:dyDescent="0.3">
      <c r="A2561">
        <v>2986</v>
      </c>
      <c r="B2561" t="s">
        <v>9053</v>
      </c>
      <c r="C2561" t="s">
        <v>9054</v>
      </c>
      <c r="D2561" s="1">
        <v>45035</v>
      </c>
      <c r="E2561" s="1"/>
      <c r="F2561" t="s">
        <v>28</v>
      </c>
      <c r="G2561" t="s">
        <v>9055</v>
      </c>
      <c r="H2561" t="s">
        <v>9056</v>
      </c>
      <c r="I2561" t="s">
        <v>118</v>
      </c>
      <c r="J2561" t="s">
        <v>32</v>
      </c>
      <c r="K2561" t="s">
        <v>63</v>
      </c>
      <c r="L2561" t="s">
        <v>64</v>
      </c>
      <c r="M2561" t="s">
        <v>35</v>
      </c>
      <c r="N2561" t="s">
        <v>36</v>
      </c>
      <c r="O2561" t="s">
        <v>37</v>
      </c>
      <c r="P2561" t="s">
        <v>38</v>
      </c>
      <c r="Q2561" t="s">
        <v>101</v>
      </c>
      <c r="R2561" s="1">
        <v>25944</v>
      </c>
      <c r="S2561" t="s">
        <v>40</v>
      </c>
      <c r="T2561" t="s">
        <v>178</v>
      </c>
      <c r="U2561" t="s">
        <v>42</v>
      </c>
      <c r="V2561">
        <v>2176</v>
      </c>
      <c r="W2561" t="s">
        <v>128</v>
      </c>
      <c r="X2561" t="s">
        <v>75</v>
      </c>
      <c r="Y2561" t="s">
        <v>45</v>
      </c>
      <c r="Z2561">
        <v>1</v>
      </c>
    </row>
    <row r="2562" spans="1:26" x14ac:dyDescent="0.3">
      <c r="A2562">
        <v>2987</v>
      </c>
      <c r="B2562" t="s">
        <v>9057</v>
      </c>
      <c r="C2562" t="s">
        <v>9058</v>
      </c>
      <c r="D2562" s="1">
        <v>44098</v>
      </c>
      <c r="E2562" s="1"/>
      <c r="F2562" t="s">
        <v>28</v>
      </c>
      <c r="G2562" t="s">
        <v>9059</v>
      </c>
      <c r="H2562" t="s">
        <v>9060</v>
      </c>
      <c r="I2562" t="s">
        <v>80</v>
      </c>
      <c r="J2562" t="s">
        <v>32</v>
      </c>
      <c r="K2562" t="s">
        <v>33</v>
      </c>
      <c r="L2562" t="s">
        <v>64</v>
      </c>
      <c r="M2562" t="s">
        <v>63</v>
      </c>
      <c r="N2562" t="s">
        <v>36</v>
      </c>
      <c r="O2562" t="s">
        <v>37</v>
      </c>
      <c r="P2562" t="s">
        <v>38</v>
      </c>
      <c r="Q2562" t="s">
        <v>286</v>
      </c>
      <c r="R2562" s="1">
        <v>24158</v>
      </c>
      <c r="S2562" t="s">
        <v>40</v>
      </c>
      <c r="T2562" t="s">
        <v>949</v>
      </c>
      <c r="U2562" t="s">
        <v>55</v>
      </c>
      <c r="V2562">
        <v>2180</v>
      </c>
      <c r="W2562" t="s">
        <v>74</v>
      </c>
      <c r="X2562" t="s">
        <v>75</v>
      </c>
      <c r="Y2562" t="s">
        <v>45</v>
      </c>
      <c r="Z2562">
        <v>4</v>
      </c>
    </row>
    <row r="2563" spans="1:26" x14ac:dyDescent="0.3">
      <c r="A2563">
        <v>2988</v>
      </c>
      <c r="B2563" t="s">
        <v>1339</v>
      </c>
      <c r="C2563" t="s">
        <v>714</v>
      </c>
      <c r="D2563" s="1">
        <v>44149</v>
      </c>
      <c r="E2563" s="1">
        <v>44941</v>
      </c>
      <c r="F2563" t="s">
        <v>28</v>
      </c>
      <c r="G2563" t="s">
        <v>9061</v>
      </c>
      <c r="H2563" t="s">
        <v>9062</v>
      </c>
      <c r="I2563" t="s">
        <v>139</v>
      </c>
      <c r="J2563" t="s">
        <v>32</v>
      </c>
      <c r="K2563" t="s">
        <v>63</v>
      </c>
      <c r="L2563" t="s">
        <v>51</v>
      </c>
      <c r="M2563" t="s">
        <v>52</v>
      </c>
      <c r="N2563" t="s">
        <v>126</v>
      </c>
      <c r="O2563" t="s">
        <v>9063</v>
      </c>
      <c r="P2563" t="s">
        <v>38</v>
      </c>
      <c r="Q2563" t="s">
        <v>81</v>
      </c>
      <c r="R2563" s="1">
        <v>26316</v>
      </c>
      <c r="S2563" t="s">
        <v>40</v>
      </c>
      <c r="T2563" t="s">
        <v>163</v>
      </c>
      <c r="U2563" t="s">
        <v>55</v>
      </c>
      <c r="V2563">
        <v>85255</v>
      </c>
      <c r="W2563" t="s">
        <v>56</v>
      </c>
      <c r="X2563" t="s">
        <v>84</v>
      </c>
      <c r="Y2563" t="s">
        <v>45</v>
      </c>
      <c r="Z2563">
        <v>1</v>
      </c>
    </row>
    <row r="2564" spans="1:26" x14ac:dyDescent="0.3">
      <c r="A2564">
        <v>2989</v>
      </c>
      <c r="B2564" t="s">
        <v>6616</v>
      </c>
      <c r="C2564" t="s">
        <v>747</v>
      </c>
      <c r="D2564" s="1">
        <v>44455</v>
      </c>
      <c r="E2564" s="1"/>
      <c r="F2564" t="s">
        <v>28</v>
      </c>
      <c r="G2564" t="s">
        <v>9064</v>
      </c>
      <c r="H2564" t="s">
        <v>9065</v>
      </c>
      <c r="I2564" t="s">
        <v>80</v>
      </c>
      <c r="J2564" t="s">
        <v>32</v>
      </c>
      <c r="K2564" t="s">
        <v>33</v>
      </c>
      <c r="L2564" t="s">
        <v>64</v>
      </c>
      <c r="M2564" t="s">
        <v>35</v>
      </c>
      <c r="N2564" t="s">
        <v>36</v>
      </c>
      <c r="O2564" t="s">
        <v>37</v>
      </c>
      <c r="P2564" t="s">
        <v>38</v>
      </c>
      <c r="Q2564" t="s">
        <v>111</v>
      </c>
      <c r="R2564" s="1">
        <v>15487</v>
      </c>
      <c r="S2564" t="s">
        <v>40</v>
      </c>
      <c r="T2564" t="s">
        <v>419</v>
      </c>
      <c r="U2564" t="s">
        <v>42</v>
      </c>
      <c r="V2564">
        <v>75699</v>
      </c>
      <c r="W2564" t="s">
        <v>56</v>
      </c>
      <c r="X2564" t="s">
        <v>44</v>
      </c>
      <c r="Y2564" t="s">
        <v>45</v>
      </c>
      <c r="Z2564">
        <v>4</v>
      </c>
    </row>
    <row r="2565" spans="1:26" x14ac:dyDescent="0.3">
      <c r="A2565">
        <v>2990</v>
      </c>
      <c r="B2565" t="s">
        <v>9066</v>
      </c>
      <c r="C2565" t="s">
        <v>2959</v>
      </c>
      <c r="D2565" s="1">
        <v>43576</v>
      </c>
      <c r="E2565" s="1"/>
      <c r="F2565" t="s">
        <v>28</v>
      </c>
      <c r="G2565" t="s">
        <v>9067</v>
      </c>
      <c r="H2565" t="s">
        <v>9068</v>
      </c>
      <c r="I2565" t="s">
        <v>168</v>
      </c>
      <c r="J2565" t="s">
        <v>32</v>
      </c>
      <c r="K2565" t="s">
        <v>63</v>
      </c>
      <c r="L2565" t="s">
        <v>34</v>
      </c>
      <c r="M2565" t="s">
        <v>52</v>
      </c>
      <c r="N2565" t="s">
        <v>36</v>
      </c>
      <c r="O2565" t="s">
        <v>37</v>
      </c>
      <c r="P2565" t="s">
        <v>38</v>
      </c>
      <c r="Q2565" t="s">
        <v>81</v>
      </c>
      <c r="R2565" s="1">
        <v>36308</v>
      </c>
      <c r="S2565" t="s">
        <v>40</v>
      </c>
      <c r="T2565" t="s">
        <v>83</v>
      </c>
      <c r="U2565" t="s">
        <v>42</v>
      </c>
      <c r="V2565">
        <v>64116</v>
      </c>
      <c r="W2565" t="s">
        <v>43</v>
      </c>
      <c r="X2565" t="s">
        <v>75</v>
      </c>
      <c r="Y2565" t="s">
        <v>45</v>
      </c>
      <c r="Z2565">
        <v>2</v>
      </c>
    </row>
    <row r="2566" spans="1:26" x14ac:dyDescent="0.3">
      <c r="A2566">
        <v>2991</v>
      </c>
      <c r="B2566" t="s">
        <v>1520</v>
      </c>
      <c r="C2566" t="s">
        <v>825</v>
      </c>
      <c r="D2566" s="1">
        <v>43903</v>
      </c>
      <c r="E2566" s="1"/>
      <c r="F2566" t="s">
        <v>28</v>
      </c>
      <c r="G2566" t="s">
        <v>9069</v>
      </c>
      <c r="H2566" t="s">
        <v>9070</v>
      </c>
      <c r="I2566" t="s">
        <v>98</v>
      </c>
      <c r="J2566" t="s">
        <v>32</v>
      </c>
      <c r="K2566" t="s">
        <v>33</v>
      </c>
      <c r="L2566" t="s">
        <v>51</v>
      </c>
      <c r="M2566" t="s">
        <v>63</v>
      </c>
      <c r="N2566" t="s">
        <v>36</v>
      </c>
      <c r="O2566" t="s">
        <v>37</v>
      </c>
      <c r="P2566" t="s">
        <v>38</v>
      </c>
      <c r="Q2566" t="s">
        <v>81</v>
      </c>
      <c r="R2566" s="1">
        <v>36236</v>
      </c>
      <c r="S2566" t="s">
        <v>40</v>
      </c>
      <c r="T2566" t="s">
        <v>103</v>
      </c>
      <c r="U2566" t="s">
        <v>42</v>
      </c>
      <c r="V2566">
        <v>5676</v>
      </c>
      <c r="W2566" t="s">
        <v>43</v>
      </c>
      <c r="X2566" t="s">
        <v>75</v>
      </c>
      <c r="Y2566" t="s">
        <v>105</v>
      </c>
      <c r="Z2566">
        <v>2</v>
      </c>
    </row>
    <row r="2567" spans="1:26" x14ac:dyDescent="0.3">
      <c r="A2567">
        <v>2992</v>
      </c>
      <c r="B2567" t="s">
        <v>3705</v>
      </c>
      <c r="C2567" t="s">
        <v>2207</v>
      </c>
      <c r="D2567" s="1">
        <v>44667</v>
      </c>
      <c r="E2567" s="1">
        <v>45036</v>
      </c>
      <c r="F2567" t="s">
        <v>28</v>
      </c>
      <c r="G2567" t="s">
        <v>9071</v>
      </c>
      <c r="H2567" t="s">
        <v>9072</v>
      </c>
      <c r="I2567" t="s">
        <v>118</v>
      </c>
      <c r="J2567" t="s">
        <v>32</v>
      </c>
      <c r="K2567" t="s">
        <v>63</v>
      </c>
      <c r="L2567" t="s">
        <v>51</v>
      </c>
      <c r="M2567" t="s">
        <v>52</v>
      </c>
      <c r="N2567" t="s">
        <v>126</v>
      </c>
      <c r="O2567" t="s">
        <v>9073</v>
      </c>
      <c r="P2567" t="s">
        <v>38</v>
      </c>
      <c r="Q2567" t="s">
        <v>90</v>
      </c>
      <c r="R2567" s="1">
        <v>26955</v>
      </c>
      <c r="S2567" t="s">
        <v>40</v>
      </c>
      <c r="T2567" t="s">
        <v>83</v>
      </c>
      <c r="U2567" t="s">
        <v>42</v>
      </c>
      <c r="V2567">
        <v>59966</v>
      </c>
      <c r="W2567" t="s">
        <v>128</v>
      </c>
      <c r="X2567" t="s">
        <v>84</v>
      </c>
      <c r="Y2567" t="s">
        <v>45</v>
      </c>
      <c r="Z2567">
        <v>4</v>
      </c>
    </row>
    <row r="2568" spans="1:26" x14ac:dyDescent="0.3">
      <c r="A2568">
        <v>2993</v>
      </c>
      <c r="B2568" t="s">
        <v>3561</v>
      </c>
      <c r="C2568" t="s">
        <v>3351</v>
      </c>
      <c r="D2568" s="1">
        <v>43542</v>
      </c>
      <c r="E2568" s="1">
        <v>44888</v>
      </c>
      <c r="F2568" t="s">
        <v>28</v>
      </c>
      <c r="G2568" t="s">
        <v>9074</v>
      </c>
      <c r="H2568" t="s">
        <v>9075</v>
      </c>
      <c r="I2568" t="s">
        <v>62</v>
      </c>
      <c r="J2568" t="s">
        <v>32</v>
      </c>
      <c r="K2568" t="s">
        <v>63</v>
      </c>
      <c r="L2568" t="s">
        <v>51</v>
      </c>
      <c r="M2568" t="s">
        <v>63</v>
      </c>
      <c r="N2568" t="s">
        <v>99</v>
      </c>
      <c r="O2568" t="s">
        <v>9076</v>
      </c>
      <c r="P2568" t="s">
        <v>38</v>
      </c>
      <c r="Q2568" t="s">
        <v>81</v>
      </c>
      <c r="R2568" s="1">
        <v>16809</v>
      </c>
      <c r="S2568" t="s">
        <v>40</v>
      </c>
      <c r="T2568" t="s">
        <v>103</v>
      </c>
      <c r="U2568" t="s">
        <v>55</v>
      </c>
      <c r="V2568">
        <v>81311</v>
      </c>
      <c r="W2568" t="s">
        <v>43</v>
      </c>
      <c r="X2568" t="s">
        <v>44</v>
      </c>
      <c r="Y2568" t="s">
        <v>45</v>
      </c>
      <c r="Z2568">
        <v>4</v>
      </c>
    </row>
    <row r="2569" spans="1:26" x14ac:dyDescent="0.3">
      <c r="A2569">
        <v>2994</v>
      </c>
      <c r="B2569" t="s">
        <v>9077</v>
      </c>
      <c r="C2569" t="s">
        <v>2253</v>
      </c>
      <c r="D2569" s="1">
        <v>44610</v>
      </c>
      <c r="E2569" s="1"/>
      <c r="F2569" t="s">
        <v>28</v>
      </c>
      <c r="G2569" t="s">
        <v>9078</v>
      </c>
      <c r="H2569" t="s">
        <v>9079</v>
      </c>
      <c r="I2569" t="s">
        <v>89</v>
      </c>
      <c r="J2569" t="s">
        <v>32</v>
      </c>
      <c r="K2569" t="s">
        <v>52</v>
      </c>
      <c r="L2569" t="s">
        <v>64</v>
      </c>
      <c r="M2569" t="s">
        <v>35</v>
      </c>
      <c r="N2569" t="s">
        <v>36</v>
      </c>
      <c r="O2569" t="s">
        <v>37</v>
      </c>
      <c r="P2569" t="s">
        <v>38</v>
      </c>
      <c r="Q2569" t="s">
        <v>111</v>
      </c>
      <c r="R2569" s="1">
        <v>19489</v>
      </c>
      <c r="S2569" t="s">
        <v>40</v>
      </c>
      <c r="T2569" t="s">
        <v>113</v>
      </c>
      <c r="U2569" t="s">
        <v>55</v>
      </c>
      <c r="V2569">
        <v>14098</v>
      </c>
      <c r="W2569" t="s">
        <v>74</v>
      </c>
      <c r="X2569" t="s">
        <v>84</v>
      </c>
      <c r="Y2569" t="s">
        <v>45</v>
      </c>
      <c r="Z2569">
        <v>4</v>
      </c>
    </row>
    <row r="2570" spans="1:26" x14ac:dyDescent="0.3">
      <c r="A2570">
        <v>2995</v>
      </c>
      <c r="B2570" t="s">
        <v>586</v>
      </c>
      <c r="C2570" t="s">
        <v>2106</v>
      </c>
      <c r="D2570" s="1">
        <v>43346</v>
      </c>
      <c r="E2570" s="1">
        <v>43433</v>
      </c>
      <c r="F2570" t="s">
        <v>28</v>
      </c>
      <c r="G2570" t="s">
        <v>9080</v>
      </c>
      <c r="H2570" t="s">
        <v>9081</v>
      </c>
      <c r="I2570" t="s">
        <v>31</v>
      </c>
      <c r="J2570" t="s">
        <v>32</v>
      </c>
      <c r="K2570" t="s">
        <v>63</v>
      </c>
      <c r="L2570" t="s">
        <v>51</v>
      </c>
      <c r="M2570" t="s">
        <v>63</v>
      </c>
      <c r="N2570" t="s">
        <v>126</v>
      </c>
      <c r="O2570" t="s">
        <v>9082</v>
      </c>
      <c r="P2570" t="s">
        <v>38</v>
      </c>
      <c r="Q2570" t="s">
        <v>81</v>
      </c>
      <c r="R2570" s="1">
        <v>20014</v>
      </c>
      <c r="S2570" t="s">
        <v>40</v>
      </c>
      <c r="T2570" t="s">
        <v>103</v>
      </c>
      <c r="U2570" t="s">
        <v>55</v>
      </c>
      <c r="V2570">
        <v>43823</v>
      </c>
      <c r="W2570" t="s">
        <v>74</v>
      </c>
      <c r="X2570" t="s">
        <v>75</v>
      </c>
      <c r="Y2570" t="s">
        <v>236</v>
      </c>
      <c r="Z2570">
        <v>4</v>
      </c>
    </row>
    <row r="2571" spans="1:26" x14ac:dyDescent="0.3">
      <c r="A2571">
        <v>2996</v>
      </c>
      <c r="B2571" t="s">
        <v>3474</v>
      </c>
      <c r="C2571" t="s">
        <v>3524</v>
      </c>
      <c r="D2571" s="1">
        <v>44727</v>
      </c>
      <c r="E2571" s="1">
        <v>44789</v>
      </c>
      <c r="F2571" t="s">
        <v>28</v>
      </c>
      <c r="G2571" t="s">
        <v>9083</v>
      </c>
      <c r="H2571" t="s">
        <v>9084</v>
      </c>
      <c r="I2571" t="s">
        <v>133</v>
      </c>
      <c r="J2571" t="s">
        <v>32</v>
      </c>
      <c r="K2571" t="s">
        <v>33</v>
      </c>
      <c r="L2571" t="s">
        <v>64</v>
      </c>
      <c r="M2571" t="s">
        <v>35</v>
      </c>
      <c r="N2571" t="s">
        <v>99</v>
      </c>
      <c r="O2571" t="s">
        <v>9085</v>
      </c>
      <c r="P2571" t="s">
        <v>38</v>
      </c>
      <c r="Q2571" t="s">
        <v>81</v>
      </c>
      <c r="R2571" s="1">
        <v>32781</v>
      </c>
      <c r="S2571" t="s">
        <v>40</v>
      </c>
      <c r="T2571" t="s">
        <v>654</v>
      </c>
      <c r="U2571" t="s">
        <v>42</v>
      </c>
      <c r="V2571">
        <v>30175</v>
      </c>
      <c r="W2571" t="s">
        <v>74</v>
      </c>
      <c r="X2571" t="s">
        <v>44</v>
      </c>
      <c r="Y2571" t="s">
        <v>45</v>
      </c>
      <c r="Z2571">
        <v>4</v>
      </c>
    </row>
    <row r="2572" spans="1:26" x14ac:dyDescent="0.3">
      <c r="A2572">
        <v>2997</v>
      </c>
      <c r="B2572" t="s">
        <v>841</v>
      </c>
      <c r="C2572" t="s">
        <v>591</v>
      </c>
      <c r="D2572" s="1">
        <v>44606</v>
      </c>
      <c r="E2572" s="1"/>
      <c r="F2572" t="s">
        <v>28</v>
      </c>
      <c r="G2572" t="s">
        <v>9086</v>
      </c>
      <c r="H2572" t="s">
        <v>9087</v>
      </c>
      <c r="I2572" t="s">
        <v>50</v>
      </c>
      <c r="J2572" t="s">
        <v>32</v>
      </c>
      <c r="K2572" t="s">
        <v>33</v>
      </c>
      <c r="L2572" t="s">
        <v>64</v>
      </c>
      <c r="M2572" t="s">
        <v>52</v>
      </c>
      <c r="N2572" t="s">
        <v>36</v>
      </c>
      <c r="O2572" t="s">
        <v>37</v>
      </c>
      <c r="P2572" t="s">
        <v>38</v>
      </c>
      <c r="Q2572" t="s">
        <v>81</v>
      </c>
      <c r="R2572" s="1">
        <v>31228</v>
      </c>
      <c r="S2572" t="s">
        <v>40</v>
      </c>
      <c r="T2572" t="s">
        <v>216</v>
      </c>
      <c r="U2572" t="s">
        <v>42</v>
      </c>
      <c r="V2572">
        <v>14649</v>
      </c>
      <c r="W2572" t="s">
        <v>74</v>
      </c>
      <c r="X2572" t="s">
        <v>84</v>
      </c>
      <c r="Y2572" t="s">
        <v>45</v>
      </c>
      <c r="Z2572">
        <v>2</v>
      </c>
    </row>
    <row r="2573" spans="1:26" x14ac:dyDescent="0.3">
      <c r="A2573">
        <v>2998</v>
      </c>
      <c r="B2573" t="s">
        <v>8100</v>
      </c>
      <c r="C2573" t="s">
        <v>5539</v>
      </c>
      <c r="D2573" s="1">
        <v>45116</v>
      </c>
      <c r="E2573" s="1"/>
      <c r="F2573" t="s">
        <v>28</v>
      </c>
      <c r="G2573" t="s">
        <v>9088</v>
      </c>
      <c r="H2573" t="s">
        <v>9089</v>
      </c>
      <c r="I2573" t="s">
        <v>139</v>
      </c>
      <c r="J2573" t="s">
        <v>32</v>
      </c>
      <c r="K2573" t="s">
        <v>33</v>
      </c>
      <c r="L2573" t="s">
        <v>34</v>
      </c>
      <c r="M2573" t="s">
        <v>52</v>
      </c>
      <c r="N2573" t="s">
        <v>36</v>
      </c>
      <c r="O2573" t="s">
        <v>37</v>
      </c>
      <c r="P2573" t="s">
        <v>38</v>
      </c>
      <c r="Q2573" t="s">
        <v>81</v>
      </c>
      <c r="R2573" s="1">
        <v>24991</v>
      </c>
      <c r="S2573" t="s">
        <v>40</v>
      </c>
      <c r="T2573" t="s">
        <v>352</v>
      </c>
      <c r="U2573" t="s">
        <v>55</v>
      </c>
      <c r="V2573">
        <v>19677</v>
      </c>
      <c r="W2573" t="s">
        <v>43</v>
      </c>
      <c r="X2573" t="s">
        <v>44</v>
      </c>
      <c r="Y2573" t="s">
        <v>236</v>
      </c>
      <c r="Z2573">
        <v>1</v>
      </c>
    </row>
    <row r="2574" spans="1:26" x14ac:dyDescent="0.3">
      <c r="A2574">
        <v>2999</v>
      </c>
      <c r="B2574" t="s">
        <v>2795</v>
      </c>
      <c r="C2574" t="s">
        <v>5586</v>
      </c>
      <c r="D2574" s="1">
        <v>43401</v>
      </c>
      <c r="E2574" s="1">
        <v>43681</v>
      </c>
      <c r="F2574" t="s">
        <v>28</v>
      </c>
      <c r="G2574" t="s">
        <v>9090</v>
      </c>
      <c r="H2574" t="s">
        <v>9091</v>
      </c>
      <c r="I2574" t="s">
        <v>80</v>
      </c>
      <c r="J2574" t="s">
        <v>32</v>
      </c>
      <c r="K2574" t="s">
        <v>33</v>
      </c>
      <c r="L2574" t="s">
        <v>64</v>
      </c>
      <c r="M2574" t="s">
        <v>52</v>
      </c>
      <c r="N2574" t="s">
        <v>175</v>
      </c>
      <c r="O2574" t="s">
        <v>9092</v>
      </c>
      <c r="P2574" t="s">
        <v>38</v>
      </c>
      <c r="Q2574" t="s">
        <v>90</v>
      </c>
      <c r="R2574" s="1">
        <v>25643</v>
      </c>
      <c r="S2574" t="s">
        <v>40</v>
      </c>
      <c r="T2574" t="s">
        <v>419</v>
      </c>
      <c r="U2574" t="s">
        <v>55</v>
      </c>
      <c r="V2574">
        <v>3588</v>
      </c>
      <c r="W2574" t="s">
        <v>128</v>
      </c>
      <c r="X2574" t="s">
        <v>104</v>
      </c>
      <c r="Y2574" t="s">
        <v>45</v>
      </c>
      <c r="Z2574">
        <v>2</v>
      </c>
    </row>
    <row r="2575" spans="1:26" x14ac:dyDescent="0.3">
      <c r="A2575">
        <v>3000</v>
      </c>
      <c r="B2575" t="s">
        <v>5656</v>
      </c>
      <c r="C2575" t="s">
        <v>470</v>
      </c>
      <c r="D2575" s="1">
        <v>44751</v>
      </c>
      <c r="E2575" s="1"/>
      <c r="F2575" t="s">
        <v>28</v>
      </c>
      <c r="G2575" t="s">
        <v>9093</v>
      </c>
      <c r="H2575" t="s">
        <v>9094</v>
      </c>
      <c r="I2575" t="s">
        <v>168</v>
      </c>
      <c r="J2575" t="s">
        <v>32</v>
      </c>
      <c r="K2575" t="s">
        <v>33</v>
      </c>
      <c r="L2575" t="s">
        <v>64</v>
      </c>
      <c r="M2575" t="s">
        <v>63</v>
      </c>
      <c r="N2575" t="s">
        <v>36</v>
      </c>
      <c r="O2575" t="s">
        <v>37</v>
      </c>
      <c r="P2575" t="s">
        <v>38</v>
      </c>
      <c r="Q2575" t="s">
        <v>3213</v>
      </c>
      <c r="R2575" s="1">
        <v>26934</v>
      </c>
      <c r="S2575" t="s">
        <v>40</v>
      </c>
      <c r="T2575" t="s">
        <v>103</v>
      </c>
      <c r="U2575" t="s">
        <v>55</v>
      </c>
      <c r="V2575">
        <v>52789</v>
      </c>
      <c r="W2575" t="s">
        <v>74</v>
      </c>
      <c r="X2575" t="s">
        <v>75</v>
      </c>
      <c r="Y2575" t="s">
        <v>45</v>
      </c>
      <c r="Z2575">
        <v>1</v>
      </c>
    </row>
    <row r="2576" spans="1:26" x14ac:dyDescent="0.3">
      <c r="A2576">
        <v>3001</v>
      </c>
      <c r="B2576" t="s">
        <v>3150</v>
      </c>
      <c r="C2576" t="s">
        <v>1018</v>
      </c>
      <c r="D2576" s="1">
        <v>43370</v>
      </c>
      <c r="E2576" s="1">
        <v>44907</v>
      </c>
      <c r="F2576" t="s">
        <v>28</v>
      </c>
      <c r="G2576" t="s">
        <v>9095</v>
      </c>
      <c r="H2576" t="s">
        <v>9096</v>
      </c>
      <c r="I2576" t="s">
        <v>98</v>
      </c>
      <c r="J2576" t="s">
        <v>32</v>
      </c>
      <c r="K2576" t="s">
        <v>63</v>
      </c>
      <c r="L2576" t="s">
        <v>34</v>
      </c>
      <c r="M2576" t="s">
        <v>52</v>
      </c>
      <c r="N2576" t="s">
        <v>140</v>
      </c>
      <c r="O2576" t="s">
        <v>9097</v>
      </c>
      <c r="P2576" t="s">
        <v>38</v>
      </c>
      <c r="Q2576" t="s">
        <v>81</v>
      </c>
      <c r="R2576" s="1">
        <v>15629</v>
      </c>
      <c r="S2576" t="s">
        <v>40</v>
      </c>
      <c r="T2576" t="s">
        <v>83</v>
      </c>
      <c r="U2576" t="s">
        <v>55</v>
      </c>
      <c r="V2576">
        <v>5140</v>
      </c>
      <c r="W2576" t="s">
        <v>128</v>
      </c>
      <c r="X2576" t="s">
        <v>44</v>
      </c>
      <c r="Y2576" t="s">
        <v>45</v>
      </c>
      <c r="Z2576">
        <v>5</v>
      </c>
    </row>
    <row r="2577" spans="1:26" x14ac:dyDescent="0.3">
      <c r="A2577">
        <v>3002</v>
      </c>
      <c r="B2577" t="s">
        <v>1030</v>
      </c>
      <c r="C2577" t="s">
        <v>4275</v>
      </c>
      <c r="D2577" s="1">
        <v>44131</v>
      </c>
      <c r="E2577" s="1"/>
      <c r="F2577" t="s">
        <v>728</v>
      </c>
      <c r="G2577" t="s">
        <v>9098</v>
      </c>
      <c r="H2577" t="s">
        <v>9099</v>
      </c>
      <c r="I2577" t="s">
        <v>89</v>
      </c>
      <c r="J2577" t="s">
        <v>32</v>
      </c>
      <c r="K2577" t="s">
        <v>63</v>
      </c>
      <c r="L2577" t="s">
        <v>51</v>
      </c>
      <c r="M2577" t="s">
        <v>52</v>
      </c>
      <c r="N2577" t="s">
        <v>36</v>
      </c>
      <c r="O2577" t="s">
        <v>37</v>
      </c>
      <c r="P2577" t="s">
        <v>38</v>
      </c>
      <c r="Q2577" t="s">
        <v>81</v>
      </c>
      <c r="R2577" s="1">
        <v>33374</v>
      </c>
      <c r="S2577" t="s">
        <v>40</v>
      </c>
      <c r="T2577" t="s">
        <v>83</v>
      </c>
      <c r="U2577" t="s">
        <v>42</v>
      </c>
      <c r="V2577">
        <v>55498</v>
      </c>
      <c r="W2577" t="s">
        <v>43</v>
      </c>
      <c r="X2577" t="s">
        <v>44</v>
      </c>
      <c r="Y2577" t="s">
        <v>45</v>
      </c>
      <c r="Z2577">
        <v>2</v>
      </c>
    </row>
    <row r="2578" spans="1:26" x14ac:dyDescent="0.3">
      <c r="A2578">
        <v>3003</v>
      </c>
      <c r="B2578" t="s">
        <v>3960</v>
      </c>
      <c r="C2578" t="s">
        <v>851</v>
      </c>
      <c r="D2578" s="1">
        <v>44470</v>
      </c>
      <c r="E2578" s="1"/>
      <c r="F2578" t="s">
        <v>728</v>
      </c>
      <c r="G2578" t="s">
        <v>9100</v>
      </c>
      <c r="H2578" t="s">
        <v>9101</v>
      </c>
      <c r="I2578" t="s">
        <v>31</v>
      </c>
      <c r="J2578" t="s">
        <v>32</v>
      </c>
      <c r="K2578" t="s">
        <v>63</v>
      </c>
      <c r="L2578" t="s">
        <v>51</v>
      </c>
      <c r="M2578" t="s">
        <v>52</v>
      </c>
      <c r="N2578" t="s">
        <v>36</v>
      </c>
      <c r="O2578" t="s">
        <v>37</v>
      </c>
      <c r="P2578" t="s">
        <v>38</v>
      </c>
      <c r="Q2578" t="s">
        <v>90</v>
      </c>
      <c r="R2578" s="1">
        <v>33116</v>
      </c>
      <c r="S2578" t="s">
        <v>40</v>
      </c>
      <c r="T2578" t="s">
        <v>352</v>
      </c>
      <c r="U2578" t="s">
        <v>42</v>
      </c>
      <c r="V2578">
        <v>40722</v>
      </c>
      <c r="W2578" t="s">
        <v>74</v>
      </c>
      <c r="X2578" t="s">
        <v>75</v>
      </c>
      <c r="Y2578" t="s">
        <v>45</v>
      </c>
      <c r="Z2578">
        <v>5</v>
      </c>
    </row>
    <row r="2579" spans="1:26" x14ac:dyDescent="0.3">
      <c r="A2579">
        <v>3004</v>
      </c>
      <c r="B2579" t="s">
        <v>9102</v>
      </c>
      <c r="C2579" t="s">
        <v>3415</v>
      </c>
      <c r="D2579" s="1">
        <v>43706</v>
      </c>
      <c r="E2579" s="1">
        <v>44731</v>
      </c>
      <c r="F2579" t="s">
        <v>728</v>
      </c>
      <c r="G2579" t="s">
        <v>9103</v>
      </c>
      <c r="H2579" t="s">
        <v>9104</v>
      </c>
      <c r="I2579" t="s">
        <v>50</v>
      </c>
      <c r="J2579" t="s">
        <v>32</v>
      </c>
      <c r="K2579" t="s">
        <v>63</v>
      </c>
      <c r="L2579" t="s">
        <v>64</v>
      </c>
      <c r="M2579" t="s">
        <v>63</v>
      </c>
      <c r="N2579" t="s">
        <v>140</v>
      </c>
      <c r="O2579" t="s">
        <v>9105</v>
      </c>
      <c r="P2579" t="s">
        <v>38</v>
      </c>
      <c r="Q2579" t="s">
        <v>81</v>
      </c>
      <c r="R2579" s="1">
        <v>35088</v>
      </c>
      <c r="S2579" t="s">
        <v>40</v>
      </c>
      <c r="T2579" t="s">
        <v>83</v>
      </c>
      <c r="U2579" t="s">
        <v>42</v>
      </c>
      <c r="V2579">
        <v>77466</v>
      </c>
      <c r="W2579" t="s">
        <v>128</v>
      </c>
      <c r="X2579" t="s">
        <v>104</v>
      </c>
      <c r="Y2579" t="s">
        <v>45</v>
      </c>
      <c r="Z2579">
        <v>5</v>
      </c>
    </row>
    <row r="2580" spans="1:26" x14ac:dyDescent="0.3">
      <c r="A2580">
        <v>3005</v>
      </c>
      <c r="B2580" t="s">
        <v>1357</v>
      </c>
      <c r="C2580" t="s">
        <v>1756</v>
      </c>
      <c r="D2580" s="1">
        <v>44194</v>
      </c>
      <c r="E2580" s="1"/>
      <c r="F2580" t="s">
        <v>728</v>
      </c>
      <c r="G2580" t="s">
        <v>9106</v>
      </c>
      <c r="H2580" t="s">
        <v>9107</v>
      </c>
      <c r="I2580" t="s">
        <v>139</v>
      </c>
      <c r="J2580" t="s">
        <v>32</v>
      </c>
      <c r="K2580" t="s">
        <v>33</v>
      </c>
      <c r="L2580" t="s">
        <v>34</v>
      </c>
      <c r="M2580" t="s">
        <v>52</v>
      </c>
      <c r="N2580" t="s">
        <v>36</v>
      </c>
      <c r="O2580" t="s">
        <v>37</v>
      </c>
      <c r="P2580" t="s">
        <v>38</v>
      </c>
      <c r="Q2580" t="s">
        <v>81</v>
      </c>
      <c r="R2580" s="1">
        <v>15726</v>
      </c>
      <c r="S2580" t="s">
        <v>40</v>
      </c>
      <c r="T2580" t="s">
        <v>103</v>
      </c>
      <c r="U2580" t="s">
        <v>42</v>
      </c>
      <c r="V2580">
        <v>57657</v>
      </c>
      <c r="W2580" t="s">
        <v>56</v>
      </c>
      <c r="X2580" t="s">
        <v>44</v>
      </c>
      <c r="Y2580" t="s">
        <v>45</v>
      </c>
      <c r="Z2580">
        <v>2</v>
      </c>
    </row>
    <row r="2581" spans="1:26" x14ac:dyDescent="0.3">
      <c r="A2581">
        <v>3006</v>
      </c>
      <c r="B2581" t="s">
        <v>9108</v>
      </c>
      <c r="C2581" t="s">
        <v>1929</v>
      </c>
      <c r="D2581" s="1">
        <v>44838</v>
      </c>
      <c r="E2581" s="1"/>
      <c r="F2581" t="s">
        <v>728</v>
      </c>
      <c r="G2581" t="s">
        <v>9109</v>
      </c>
      <c r="H2581" t="s">
        <v>9110</v>
      </c>
      <c r="I2581" t="s">
        <v>118</v>
      </c>
      <c r="J2581" t="s">
        <v>32</v>
      </c>
      <c r="K2581" t="s">
        <v>52</v>
      </c>
      <c r="L2581" t="s">
        <v>34</v>
      </c>
      <c r="M2581" t="s">
        <v>63</v>
      </c>
      <c r="N2581" t="s">
        <v>36</v>
      </c>
      <c r="O2581" t="s">
        <v>37</v>
      </c>
      <c r="P2581" t="s">
        <v>38</v>
      </c>
      <c r="Q2581" t="s">
        <v>90</v>
      </c>
      <c r="R2581" s="1">
        <v>25045</v>
      </c>
      <c r="S2581" t="s">
        <v>40</v>
      </c>
      <c r="T2581" t="s">
        <v>83</v>
      </c>
      <c r="U2581" t="s">
        <v>42</v>
      </c>
      <c r="V2581">
        <v>88958</v>
      </c>
      <c r="W2581" t="s">
        <v>128</v>
      </c>
      <c r="X2581" t="s">
        <v>75</v>
      </c>
      <c r="Y2581" t="s">
        <v>45</v>
      </c>
      <c r="Z2581">
        <v>1</v>
      </c>
    </row>
    <row r="2582" spans="1:26" x14ac:dyDescent="0.3">
      <c r="A2582">
        <v>3007</v>
      </c>
      <c r="B2582" t="s">
        <v>4150</v>
      </c>
      <c r="C2582" t="s">
        <v>9111</v>
      </c>
      <c r="D2582" s="1">
        <v>43545</v>
      </c>
      <c r="E2582" s="1">
        <v>44829</v>
      </c>
      <c r="F2582" t="s">
        <v>728</v>
      </c>
      <c r="G2582" t="s">
        <v>9112</v>
      </c>
      <c r="H2582" t="s">
        <v>9113</v>
      </c>
      <c r="I2582" t="s">
        <v>62</v>
      </c>
      <c r="J2582" t="s">
        <v>32</v>
      </c>
      <c r="K2582" t="s">
        <v>52</v>
      </c>
      <c r="L2582" t="s">
        <v>51</v>
      </c>
      <c r="M2582" t="s">
        <v>63</v>
      </c>
      <c r="N2582" t="s">
        <v>126</v>
      </c>
      <c r="O2582" t="s">
        <v>9114</v>
      </c>
      <c r="P2582" t="s">
        <v>38</v>
      </c>
      <c r="Q2582" t="s">
        <v>81</v>
      </c>
      <c r="R2582" s="1">
        <v>18184</v>
      </c>
      <c r="S2582" t="s">
        <v>40</v>
      </c>
      <c r="T2582" t="s">
        <v>103</v>
      </c>
      <c r="U2582" t="s">
        <v>42</v>
      </c>
      <c r="V2582">
        <v>22812</v>
      </c>
      <c r="W2582" t="s">
        <v>93</v>
      </c>
      <c r="X2582" t="s">
        <v>84</v>
      </c>
      <c r="Y2582" t="s">
        <v>45</v>
      </c>
      <c r="Z2582">
        <v>2</v>
      </c>
    </row>
    <row r="2583" spans="1:26" x14ac:dyDescent="0.3">
      <c r="A2583">
        <v>3008</v>
      </c>
      <c r="B2583" t="s">
        <v>6269</v>
      </c>
      <c r="C2583" t="s">
        <v>1418</v>
      </c>
      <c r="D2583" s="1">
        <v>43924</v>
      </c>
      <c r="E2583" s="1">
        <v>44557</v>
      </c>
      <c r="F2583" t="s">
        <v>728</v>
      </c>
      <c r="G2583" t="s">
        <v>9115</v>
      </c>
      <c r="H2583" t="s">
        <v>9116</v>
      </c>
      <c r="I2583" t="s">
        <v>168</v>
      </c>
      <c r="J2583" t="s">
        <v>32</v>
      </c>
      <c r="K2583" t="s">
        <v>63</v>
      </c>
      <c r="L2583" t="s">
        <v>51</v>
      </c>
      <c r="M2583" t="s">
        <v>63</v>
      </c>
      <c r="N2583" t="s">
        <v>99</v>
      </c>
      <c r="O2583" t="s">
        <v>9117</v>
      </c>
      <c r="P2583" t="s">
        <v>38</v>
      </c>
      <c r="Q2583" t="s">
        <v>66</v>
      </c>
      <c r="R2583" s="1">
        <v>28190</v>
      </c>
      <c r="S2583" t="s">
        <v>40</v>
      </c>
      <c r="T2583" t="s">
        <v>834</v>
      </c>
      <c r="U2583" t="s">
        <v>42</v>
      </c>
      <c r="V2583">
        <v>96960</v>
      </c>
      <c r="W2583" t="s">
        <v>93</v>
      </c>
      <c r="X2583" t="s">
        <v>44</v>
      </c>
      <c r="Y2583" t="s">
        <v>45</v>
      </c>
      <c r="Z2583">
        <v>4</v>
      </c>
    </row>
    <row r="2584" spans="1:26" x14ac:dyDescent="0.3">
      <c r="A2584">
        <v>3009</v>
      </c>
      <c r="B2584" t="s">
        <v>9118</v>
      </c>
      <c r="C2584" t="s">
        <v>2102</v>
      </c>
      <c r="D2584" s="1">
        <v>43618</v>
      </c>
      <c r="E2584" s="1">
        <v>44391</v>
      </c>
      <c r="F2584" t="s">
        <v>28</v>
      </c>
      <c r="G2584" t="s">
        <v>9119</v>
      </c>
      <c r="H2584" t="s">
        <v>9120</v>
      </c>
      <c r="I2584" t="s">
        <v>50</v>
      </c>
      <c r="J2584" t="s">
        <v>32</v>
      </c>
      <c r="K2584" t="s">
        <v>52</v>
      </c>
      <c r="L2584" t="s">
        <v>34</v>
      </c>
      <c r="M2584" t="s">
        <v>52</v>
      </c>
      <c r="N2584" t="s">
        <v>126</v>
      </c>
      <c r="O2584" t="s">
        <v>9121</v>
      </c>
      <c r="P2584" t="s">
        <v>38</v>
      </c>
      <c r="Q2584" t="s">
        <v>936</v>
      </c>
      <c r="R2584" s="1">
        <v>35551</v>
      </c>
      <c r="S2584" t="s">
        <v>40</v>
      </c>
      <c r="T2584" t="s">
        <v>113</v>
      </c>
      <c r="U2584" t="s">
        <v>55</v>
      </c>
      <c r="V2584">
        <v>14887</v>
      </c>
      <c r="W2584" t="s">
        <v>43</v>
      </c>
      <c r="X2584" t="s">
        <v>84</v>
      </c>
      <c r="Y2584" t="s">
        <v>45</v>
      </c>
      <c r="Z2584">
        <v>2</v>
      </c>
    </row>
    <row r="2585" spans="1:26" x14ac:dyDescent="0.3">
      <c r="A2585">
        <v>3010</v>
      </c>
      <c r="B2585" t="s">
        <v>1615</v>
      </c>
      <c r="C2585" t="s">
        <v>2489</v>
      </c>
      <c r="D2585" s="1">
        <v>43616</v>
      </c>
      <c r="E2585" s="1">
        <v>44078</v>
      </c>
      <c r="F2585" t="s">
        <v>28</v>
      </c>
      <c r="G2585" t="s">
        <v>9122</v>
      </c>
      <c r="H2585" t="s">
        <v>9123</v>
      </c>
      <c r="I2585" t="s">
        <v>139</v>
      </c>
      <c r="J2585" t="s">
        <v>1805</v>
      </c>
      <c r="K2585" t="s">
        <v>52</v>
      </c>
      <c r="L2585" t="s">
        <v>34</v>
      </c>
      <c r="M2585" t="s">
        <v>35</v>
      </c>
      <c r="N2585" t="s">
        <v>140</v>
      </c>
      <c r="O2585" t="s">
        <v>9124</v>
      </c>
      <c r="P2585" t="s">
        <v>38</v>
      </c>
      <c r="Q2585" t="s">
        <v>81</v>
      </c>
      <c r="R2585" s="1">
        <v>17241</v>
      </c>
      <c r="S2585" t="s">
        <v>40</v>
      </c>
      <c r="T2585" t="s">
        <v>292</v>
      </c>
      <c r="U2585" t="s">
        <v>55</v>
      </c>
      <c r="V2585">
        <v>33080</v>
      </c>
      <c r="W2585" t="s">
        <v>74</v>
      </c>
      <c r="X2585" t="s">
        <v>84</v>
      </c>
      <c r="Y2585" t="s">
        <v>45</v>
      </c>
      <c r="Z2585">
        <v>1</v>
      </c>
    </row>
    <row r="2586" spans="1:26" x14ac:dyDescent="0.3">
      <c r="A2586">
        <v>3011</v>
      </c>
      <c r="B2586" t="s">
        <v>6767</v>
      </c>
      <c r="C2586" t="s">
        <v>1040</v>
      </c>
      <c r="D2586" s="1">
        <v>43836</v>
      </c>
      <c r="E2586" s="1">
        <v>43955</v>
      </c>
      <c r="F2586" t="s">
        <v>28</v>
      </c>
      <c r="G2586" t="s">
        <v>9125</v>
      </c>
      <c r="H2586" t="s">
        <v>9126</v>
      </c>
      <c r="I2586" t="s">
        <v>80</v>
      </c>
      <c r="J2586" t="s">
        <v>1805</v>
      </c>
      <c r="K2586" t="s">
        <v>52</v>
      </c>
      <c r="L2586" t="s">
        <v>51</v>
      </c>
      <c r="M2586" t="s">
        <v>63</v>
      </c>
      <c r="N2586" t="s">
        <v>99</v>
      </c>
      <c r="O2586" t="s">
        <v>9127</v>
      </c>
      <c r="P2586" t="s">
        <v>38</v>
      </c>
      <c r="Q2586" t="s">
        <v>111</v>
      </c>
      <c r="R2586" s="1">
        <v>19766</v>
      </c>
      <c r="S2586" t="s">
        <v>40</v>
      </c>
      <c r="T2586" t="s">
        <v>113</v>
      </c>
      <c r="U2586" t="s">
        <v>42</v>
      </c>
      <c r="V2586">
        <v>51348</v>
      </c>
      <c r="W2586" t="s">
        <v>56</v>
      </c>
      <c r="X2586" t="s">
        <v>44</v>
      </c>
      <c r="Y2586" t="s">
        <v>45</v>
      </c>
      <c r="Z2586">
        <v>5</v>
      </c>
    </row>
    <row r="2587" spans="1:26" x14ac:dyDescent="0.3">
      <c r="A2587">
        <v>3012</v>
      </c>
      <c r="B2587" t="s">
        <v>3480</v>
      </c>
      <c r="C2587" t="s">
        <v>8870</v>
      </c>
      <c r="D2587" s="1">
        <v>43331</v>
      </c>
      <c r="E2587" s="1">
        <v>44245</v>
      </c>
      <c r="F2587" t="s">
        <v>28</v>
      </c>
      <c r="G2587" t="s">
        <v>9128</v>
      </c>
      <c r="H2587" t="s">
        <v>9129</v>
      </c>
      <c r="I2587" t="s">
        <v>89</v>
      </c>
      <c r="J2587" t="s">
        <v>1805</v>
      </c>
      <c r="K2587" t="s">
        <v>33</v>
      </c>
      <c r="L2587" t="s">
        <v>51</v>
      </c>
      <c r="M2587" t="s">
        <v>35</v>
      </c>
      <c r="N2587" t="s">
        <v>140</v>
      </c>
      <c r="O2587" t="s">
        <v>9130</v>
      </c>
      <c r="P2587" t="s">
        <v>38</v>
      </c>
      <c r="Q2587" t="s">
        <v>66</v>
      </c>
      <c r="R2587" s="1">
        <v>18411</v>
      </c>
      <c r="S2587" t="s">
        <v>40</v>
      </c>
      <c r="T2587" t="s">
        <v>243</v>
      </c>
      <c r="U2587" t="s">
        <v>42</v>
      </c>
      <c r="V2587">
        <v>3143</v>
      </c>
      <c r="W2587" t="s">
        <v>128</v>
      </c>
      <c r="X2587" t="s">
        <v>75</v>
      </c>
      <c r="Y2587" t="s">
        <v>105</v>
      </c>
      <c r="Z2587">
        <v>1</v>
      </c>
    </row>
    <row r="2588" spans="1:26" x14ac:dyDescent="0.3">
      <c r="A2588">
        <v>3013</v>
      </c>
      <c r="B2588" t="s">
        <v>9131</v>
      </c>
      <c r="C2588" t="s">
        <v>5476</v>
      </c>
      <c r="D2588" s="1">
        <v>43603</v>
      </c>
      <c r="E2588" s="1"/>
      <c r="F2588" t="s">
        <v>28</v>
      </c>
      <c r="G2588" t="s">
        <v>9132</v>
      </c>
      <c r="H2588" t="s">
        <v>9133</v>
      </c>
      <c r="I2588" t="s">
        <v>31</v>
      </c>
      <c r="J2588" t="s">
        <v>32</v>
      </c>
      <c r="K2588" t="s">
        <v>63</v>
      </c>
      <c r="L2588" t="s">
        <v>34</v>
      </c>
      <c r="M2588" t="s">
        <v>63</v>
      </c>
      <c r="N2588" t="s">
        <v>36</v>
      </c>
      <c r="O2588" t="s">
        <v>37</v>
      </c>
      <c r="P2588" t="s">
        <v>38</v>
      </c>
      <c r="Q2588" t="s">
        <v>148</v>
      </c>
      <c r="R2588" s="1">
        <v>30035</v>
      </c>
      <c r="S2588" t="s">
        <v>40</v>
      </c>
      <c r="T2588" t="s">
        <v>150</v>
      </c>
      <c r="U2588" t="s">
        <v>42</v>
      </c>
      <c r="V2588">
        <v>35422</v>
      </c>
      <c r="W2588" t="s">
        <v>128</v>
      </c>
      <c r="X2588" t="s">
        <v>44</v>
      </c>
      <c r="Y2588" t="s">
        <v>740</v>
      </c>
      <c r="Z2588">
        <v>1</v>
      </c>
    </row>
    <row r="2589" spans="1:26" x14ac:dyDescent="0.3">
      <c r="A2589">
        <v>3014</v>
      </c>
      <c r="B2589" t="s">
        <v>9134</v>
      </c>
      <c r="C2589" t="s">
        <v>2260</v>
      </c>
      <c r="D2589" s="1">
        <v>44888</v>
      </c>
      <c r="E2589" s="1">
        <v>44904</v>
      </c>
      <c r="F2589" t="s">
        <v>28</v>
      </c>
      <c r="G2589" t="s">
        <v>9135</v>
      </c>
      <c r="H2589" t="s">
        <v>9136</v>
      </c>
      <c r="I2589" t="s">
        <v>50</v>
      </c>
      <c r="J2589" t="s">
        <v>32</v>
      </c>
      <c r="K2589" t="s">
        <v>33</v>
      </c>
      <c r="L2589" t="s">
        <v>64</v>
      </c>
      <c r="M2589" t="s">
        <v>35</v>
      </c>
      <c r="N2589" t="s">
        <v>126</v>
      </c>
      <c r="O2589" t="s">
        <v>9137</v>
      </c>
      <c r="P2589" t="s">
        <v>38</v>
      </c>
      <c r="Q2589" t="s">
        <v>90</v>
      </c>
      <c r="R2589" s="1">
        <v>24670</v>
      </c>
      <c r="S2589" t="s">
        <v>40</v>
      </c>
      <c r="T2589" t="s">
        <v>292</v>
      </c>
      <c r="U2589" t="s">
        <v>55</v>
      </c>
      <c r="V2589">
        <v>81914</v>
      </c>
      <c r="W2589" t="s">
        <v>56</v>
      </c>
      <c r="X2589" t="s">
        <v>75</v>
      </c>
      <c r="Y2589" t="s">
        <v>740</v>
      </c>
      <c r="Z2589">
        <v>2</v>
      </c>
    </row>
    <row r="2590" spans="1:26" x14ac:dyDescent="0.3">
      <c r="A2590">
        <v>3015</v>
      </c>
      <c r="B2590" t="s">
        <v>9138</v>
      </c>
      <c r="C2590" t="s">
        <v>1375</v>
      </c>
      <c r="D2590" s="1">
        <v>44167</v>
      </c>
      <c r="E2590" s="1"/>
      <c r="F2590" t="s">
        <v>28</v>
      </c>
      <c r="G2590" t="s">
        <v>9139</v>
      </c>
      <c r="H2590" t="s">
        <v>9140</v>
      </c>
      <c r="I2590" t="s">
        <v>139</v>
      </c>
      <c r="J2590" t="s">
        <v>32</v>
      </c>
      <c r="K2590" t="s">
        <v>52</v>
      </c>
      <c r="L2590" t="s">
        <v>34</v>
      </c>
      <c r="M2590" t="s">
        <v>52</v>
      </c>
      <c r="N2590" t="s">
        <v>36</v>
      </c>
      <c r="O2590" t="s">
        <v>37</v>
      </c>
      <c r="P2590" t="s">
        <v>38</v>
      </c>
      <c r="Q2590" t="s">
        <v>66</v>
      </c>
      <c r="R2590" s="1">
        <v>27925</v>
      </c>
      <c r="S2590" t="s">
        <v>40</v>
      </c>
      <c r="T2590" t="s">
        <v>73</v>
      </c>
      <c r="U2590" t="s">
        <v>55</v>
      </c>
      <c r="V2590">
        <v>56005</v>
      </c>
      <c r="W2590" t="s">
        <v>56</v>
      </c>
      <c r="X2590" t="s">
        <v>75</v>
      </c>
      <c r="Y2590" t="s">
        <v>740</v>
      </c>
      <c r="Z2590">
        <v>2</v>
      </c>
    </row>
    <row r="2591" spans="1:26" x14ac:dyDescent="0.3">
      <c r="A2591">
        <v>3016</v>
      </c>
      <c r="B2591" t="s">
        <v>3705</v>
      </c>
      <c r="C2591" t="s">
        <v>1294</v>
      </c>
      <c r="D2591" s="1">
        <v>44566</v>
      </c>
      <c r="E2591" s="1"/>
      <c r="F2591" t="s">
        <v>28</v>
      </c>
      <c r="G2591" t="s">
        <v>9141</v>
      </c>
      <c r="H2591" t="s">
        <v>9142</v>
      </c>
      <c r="I2591" t="s">
        <v>118</v>
      </c>
      <c r="J2591" t="s">
        <v>32</v>
      </c>
      <c r="K2591" t="s">
        <v>52</v>
      </c>
      <c r="L2591" t="s">
        <v>51</v>
      </c>
      <c r="M2591" t="s">
        <v>52</v>
      </c>
      <c r="N2591" t="s">
        <v>36</v>
      </c>
      <c r="O2591" t="s">
        <v>37</v>
      </c>
      <c r="P2591" t="s">
        <v>38</v>
      </c>
      <c r="Q2591" t="s">
        <v>39</v>
      </c>
      <c r="R2591" s="1">
        <v>36709</v>
      </c>
      <c r="S2591" t="s">
        <v>40</v>
      </c>
      <c r="T2591" t="s">
        <v>41</v>
      </c>
      <c r="U2591" t="s">
        <v>55</v>
      </c>
      <c r="V2591">
        <v>19295</v>
      </c>
      <c r="W2591" t="s">
        <v>93</v>
      </c>
      <c r="X2591" t="s">
        <v>44</v>
      </c>
      <c r="Y2591" t="s">
        <v>740</v>
      </c>
      <c r="Z2591">
        <v>4</v>
      </c>
    </row>
    <row r="2592" spans="1:26" x14ac:dyDescent="0.3">
      <c r="A2592">
        <v>3017</v>
      </c>
      <c r="B2592" t="s">
        <v>2293</v>
      </c>
      <c r="C2592" t="s">
        <v>1686</v>
      </c>
      <c r="D2592" s="1">
        <v>45032</v>
      </c>
      <c r="E2592" s="1">
        <v>45142</v>
      </c>
      <c r="F2592" t="s">
        <v>28</v>
      </c>
      <c r="G2592" t="s">
        <v>9143</v>
      </c>
      <c r="H2592" t="s">
        <v>9144</v>
      </c>
      <c r="I2592" t="s">
        <v>62</v>
      </c>
      <c r="J2592" t="s">
        <v>32</v>
      </c>
      <c r="K2592" t="s">
        <v>63</v>
      </c>
      <c r="L2592" t="s">
        <v>64</v>
      </c>
      <c r="M2592" t="s">
        <v>63</v>
      </c>
      <c r="N2592" t="s">
        <v>175</v>
      </c>
      <c r="O2592" t="s">
        <v>9145</v>
      </c>
      <c r="P2592" t="s">
        <v>38</v>
      </c>
      <c r="Q2592" t="s">
        <v>90</v>
      </c>
      <c r="R2592" s="1">
        <v>34680</v>
      </c>
      <c r="S2592" t="s">
        <v>40</v>
      </c>
      <c r="T2592" t="s">
        <v>83</v>
      </c>
      <c r="U2592" t="s">
        <v>42</v>
      </c>
      <c r="V2592">
        <v>89360</v>
      </c>
      <c r="W2592" t="s">
        <v>74</v>
      </c>
      <c r="X2592" t="s">
        <v>104</v>
      </c>
      <c r="Y2592" t="s">
        <v>740</v>
      </c>
      <c r="Z2592">
        <v>5</v>
      </c>
    </row>
    <row r="2593" spans="1:26" x14ac:dyDescent="0.3">
      <c r="A2593">
        <v>3018</v>
      </c>
      <c r="B2593" t="s">
        <v>9146</v>
      </c>
      <c r="C2593" t="s">
        <v>2655</v>
      </c>
      <c r="D2593" s="1">
        <v>44114</v>
      </c>
      <c r="E2593" s="1">
        <v>45100</v>
      </c>
      <c r="F2593" t="s">
        <v>28</v>
      </c>
      <c r="G2593" t="s">
        <v>5460</v>
      </c>
      <c r="H2593" t="s">
        <v>9147</v>
      </c>
      <c r="I2593" t="s">
        <v>168</v>
      </c>
      <c r="J2593" t="s">
        <v>32</v>
      </c>
      <c r="K2593" t="s">
        <v>33</v>
      </c>
      <c r="L2593" t="s">
        <v>34</v>
      </c>
      <c r="M2593" t="s">
        <v>52</v>
      </c>
      <c r="N2593" t="s">
        <v>140</v>
      </c>
      <c r="O2593" t="s">
        <v>9148</v>
      </c>
      <c r="P2593" t="s">
        <v>38</v>
      </c>
      <c r="Q2593" t="s">
        <v>177</v>
      </c>
      <c r="R2593" s="1">
        <v>27193</v>
      </c>
      <c r="S2593" t="s">
        <v>40</v>
      </c>
      <c r="T2593" t="s">
        <v>243</v>
      </c>
      <c r="U2593" t="s">
        <v>42</v>
      </c>
      <c r="V2593">
        <v>77355</v>
      </c>
      <c r="W2593" t="s">
        <v>93</v>
      </c>
      <c r="X2593" t="s">
        <v>44</v>
      </c>
      <c r="Y2593" t="s">
        <v>740</v>
      </c>
      <c r="Z2593">
        <v>2</v>
      </c>
    </row>
    <row r="2594" spans="1:26" x14ac:dyDescent="0.3">
      <c r="A2594">
        <v>3019</v>
      </c>
      <c r="B2594" t="s">
        <v>3527</v>
      </c>
      <c r="C2594" t="s">
        <v>2749</v>
      </c>
      <c r="D2594" s="1">
        <v>44666</v>
      </c>
      <c r="E2594" s="1">
        <v>45111</v>
      </c>
      <c r="F2594" t="s">
        <v>28</v>
      </c>
      <c r="G2594" t="s">
        <v>9149</v>
      </c>
      <c r="H2594" t="s">
        <v>9150</v>
      </c>
      <c r="I2594" t="s">
        <v>133</v>
      </c>
      <c r="J2594" t="s">
        <v>32</v>
      </c>
      <c r="K2594" t="s">
        <v>33</v>
      </c>
      <c r="L2594" t="s">
        <v>64</v>
      </c>
      <c r="M2594" t="s">
        <v>63</v>
      </c>
      <c r="N2594" t="s">
        <v>175</v>
      </c>
      <c r="O2594" t="s">
        <v>9151</v>
      </c>
      <c r="P2594" t="s">
        <v>38</v>
      </c>
      <c r="Q2594" t="s">
        <v>39</v>
      </c>
      <c r="R2594" s="1">
        <v>29119</v>
      </c>
      <c r="S2594" t="s">
        <v>40</v>
      </c>
      <c r="T2594" t="s">
        <v>613</v>
      </c>
      <c r="U2594" t="s">
        <v>42</v>
      </c>
      <c r="V2594">
        <v>26467</v>
      </c>
      <c r="W2594" t="s">
        <v>128</v>
      </c>
      <c r="X2594" t="s">
        <v>84</v>
      </c>
      <c r="Y2594" t="s">
        <v>740</v>
      </c>
      <c r="Z2594">
        <v>2</v>
      </c>
    </row>
    <row r="2595" spans="1:26" x14ac:dyDescent="0.3">
      <c r="A2595">
        <v>3020</v>
      </c>
      <c r="B2595" t="s">
        <v>266</v>
      </c>
      <c r="C2595" t="s">
        <v>1969</v>
      </c>
      <c r="D2595" s="1">
        <v>45132</v>
      </c>
      <c r="E2595" s="1"/>
      <c r="F2595" t="s">
        <v>28</v>
      </c>
      <c r="G2595" t="s">
        <v>9152</v>
      </c>
      <c r="H2595" t="s">
        <v>9153</v>
      </c>
      <c r="I2595" t="s">
        <v>80</v>
      </c>
      <c r="J2595" t="s">
        <v>32</v>
      </c>
      <c r="K2595" t="s">
        <v>52</v>
      </c>
      <c r="L2595" t="s">
        <v>34</v>
      </c>
      <c r="M2595" t="s">
        <v>52</v>
      </c>
      <c r="N2595" t="s">
        <v>36</v>
      </c>
      <c r="O2595" t="s">
        <v>37</v>
      </c>
      <c r="P2595" t="s">
        <v>38</v>
      </c>
      <c r="Q2595" t="s">
        <v>81</v>
      </c>
      <c r="R2595" s="1">
        <v>16078</v>
      </c>
      <c r="S2595" t="s">
        <v>40</v>
      </c>
      <c r="T2595" t="s">
        <v>103</v>
      </c>
      <c r="U2595" t="s">
        <v>55</v>
      </c>
      <c r="V2595">
        <v>8903</v>
      </c>
      <c r="W2595" t="s">
        <v>93</v>
      </c>
      <c r="X2595" t="s">
        <v>44</v>
      </c>
      <c r="Y2595" t="s">
        <v>740</v>
      </c>
      <c r="Z2595">
        <v>2</v>
      </c>
    </row>
    <row r="2596" spans="1:26" x14ac:dyDescent="0.3">
      <c r="A2596">
        <v>3021</v>
      </c>
      <c r="B2596" t="s">
        <v>9154</v>
      </c>
      <c r="C2596" t="s">
        <v>2463</v>
      </c>
      <c r="D2596" s="1">
        <v>44074</v>
      </c>
      <c r="E2596" s="1"/>
      <c r="F2596" t="s">
        <v>28</v>
      </c>
      <c r="G2596" t="s">
        <v>9155</v>
      </c>
      <c r="H2596" t="s">
        <v>9156</v>
      </c>
      <c r="I2596" t="s">
        <v>98</v>
      </c>
      <c r="J2596" t="s">
        <v>32</v>
      </c>
      <c r="K2596" t="s">
        <v>33</v>
      </c>
      <c r="L2596" t="s">
        <v>51</v>
      </c>
      <c r="M2596" t="s">
        <v>35</v>
      </c>
      <c r="N2596" t="s">
        <v>36</v>
      </c>
      <c r="O2596" t="s">
        <v>37</v>
      </c>
      <c r="P2596" t="s">
        <v>38</v>
      </c>
      <c r="Q2596" t="s">
        <v>305</v>
      </c>
      <c r="R2596" s="1">
        <v>31911</v>
      </c>
      <c r="S2596" t="s">
        <v>40</v>
      </c>
      <c r="T2596" t="s">
        <v>613</v>
      </c>
      <c r="U2596" t="s">
        <v>55</v>
      </c>
      <c r="V2596">
        <v>95247</v>
      </c>
      <c r="W2596" t="s">
        <v>74</v>
      </c>
      <c r="X2596" t="s">
        <v>75</v>
      </c>
      <c r="Y2596" t="s">
        <v>740</v>
      </c>
      <c r="Z2596">
        <v>2</v>
      </c>
    </row>
    <row r="2597" spans="1:26" x14ac:dyDescent="0.3">
      <c r="A2597">
        <v>3022</v>
      </c>
      <c r="B2597" t="s">
        <v>2537</v>
      </c>
      <c r="C2597" t="s">
        <v>7369</v>
      </c>
      <c r="D2597" s="1">
        <v>43383</v>
      </c>
      <c r="E2597" s="1">
        <v>43968</v>
      </c>
      <c r="F2597" t="s">
        <v>28</v>
      </c>
      <c r="G2597" t="s">
        <v>9157</v>
      </c>
      <c r="H2597" t="s">
        <v>9158</v>
      </c>
      <c r="I2597" t="s">
        <v>89</v>
      </c>
      <c r="J2597" t="s">
        <v>32</v>
      </c>
      <c r="K2597" t="s">
        <v>63</v>
      </c>
      <c r="L2597" t="s">
        <v>34</v>
      </c>
      <c r="M2597" t="s">
        <v>63</v>
      </c>
      <c r="N2597" t="s">
        <v>140</v>
      </c>
      <c r="O2597" t="s">
        <v>9159</v>
      </c>
      <c r="P2597" t="s">
        <v>38</v>
      </c>
      <c r="Q2597" t="s">
        <v>148</v>
      </c>
      <c r="R2597" s="1">
        <v>27957</v>
      </c>
      <c r="S2597" t="s">
        <v>40</v>
      </c>
      <c r="T2597" t="s">
        <v>83</v>
      </c>
      <c r="U2597" t="s">
        <v>55</v>
      </c>
      <c r="V2597">
        <v>23955</v>
      </c>
      <c r="W2597" t="s">
        <v>74</v>
      </c>
      <c r="X2597" t="s">
        <v>84</v>
      </c>
      <c r="Y2597" t="s">
        <v>740</v>
      </c>
      <c r="Z2597">
        <v>1</v>
      </c>
    </row>
    <row r="2598" spans="1:26" x14ac:dyDescent="0.3">
      <c r="A2598">
        <v>3023</v>
      </c>
      <c r="B2598" t="s">
        <v>3790</v>
      </c>
      <c r="C2598" t="s">
        <v>447</v>
      </c>
      <c r="D2598" s="1">
        <v>43480</v>
      </c>
      <c r="E2598" s="1">
        <v>44289</v>
      </c>
      <c r="F2598" t="s">
        <v>728</v>
      </c>
      <c r="G2598" t="s">
        <v>9160</v>
      </c>
      <c r="H2598" t="s">
        <v>9161</v>
      </c>
      <c r="I2598" t="s">
        <v>80</v>
      </c>
      <c r="J2598" t="s">
        <v>745</v>
      </c>
      <c r="K2598" t="s">
        <v>33</v>
      </c>
      <c r="L2598" t="s">
        <v>64</v>
      </c>
      <c r="M2598" t="s">
        <v>52</v>
      </c>
      <c r="N2598" t="s">
        <v>140</v>
      </c>
      <c r="O2598" t="s">
        <v>9162</v>
      </c>
      <c r="P2598" t="s">
        <v>38</v>
      </c>
      <c r="Q2598" t="s">
        <v>81</v>
      </c>
      <c r="R2598" s="1">
        <v>21215</v>
      </c>
      <c r="S2598" t="s">
        <v>40</v>
      </c>
      <c r="T2598" t="s">
        <v>103</v>
      </c>
      <c r="U2598" t="s">
        <v>42</v>
      </c>
      <c r="V2598">
        <v>46410</v>
      </c>
      <c r="W2598" t="s">
        <v>93</v>
      </c>
      <c r="X2598" t="s">
        <v>44</v>
      </c>
      <c r="Y2598" t="s">
        <v>740</v>
      </c>
      <c r="Z2598">
        <v>2</v>
      </c>
    </row>
    <row r="2599" spans="1:26" x14ac:dyDescent="0.3">
      <c r="A2599">
        <v>3024</v>
      </c>
      <c r="B2599" t="s">
        <v>5303</v>
      </c>
      <c r="C2599" t="s">
        <v>3480</v>
      </c>
      <c r="D2599" s="1">
        <v>44556</v>
      </c>
      <c r="E2599" s="1"/>
      <c r="F2599" t="s">
        <v>728</v>
      </c>
      <c r="G2599" t="s">
        <v>9163</v>
      </c>
      <c r="H2599" t="s">
        <v>9164</v>
      </c>
      <c r="I2599" t="s">
        <v>89</v>
      </c>
      <c r="J2599" t="s">
        <v>32</v>
      </c>
      <c r="K2599" t="s">
        <v>33</v>
      </c>
      <c r="L2599" t="s">
        <v>51</v>
      </c>
      <c r="M2599" t="s">
        <v>63</v>
      </c>
      <c r="N2599" t="s">
        <v>36</v>
      </c>
      <c r="O2599" t="s">
        <v>37</v>
      </c>
      <c r="P2599" t="s">
        <v>38</v>
      </c>
      <c r="Q2599" t="s">
        <v>177</v>
      </c>
      <c r="R2599" s="1">
        <v>22733</v>
      </c>
      <c r="S2599" t="s">
        <v>40</v>
      </c>
      <c r="T2599" t="s">
        <v>6</v>
      </c>
      <c r="U2599" t="s">
        <v>42</v>
      </c>
      <c r="V2599">
        <v>51804</v>
      </c>
      <c r="W2599" t="s">
        <v>56</v>
      </c>
      <c r="X2599" t="s">
        <v>44</v>
      </c>
      <c r="Y2599" t="s">
        <v>45</v>
      </c>
      <c r="Z2599">
        <v>2</v>
      </c>
    </row>
    <row r="2600" spans="1:26" x14ac:dyDescent="0.3">
      <c r="A2600">
        <v>3025</v>
      </c>
      <c r="B2600" t="s">
        <v>5429</v>
      </c>
      <c r="C2600" t="s">
        <v>238</v>
      </c>
      <c r="D2600" s="1">
        <v>44704</v>
      </c>
      <c r="E2600" s="1"/>
      <c r="F2600" t="s">
        <v>728</v>
      </c>
      <c r="G2600" t="s">
        <v>9165</v>
      </c>
      <c r="H2600" t="s">
        <v>9166</v>
      </c>
      <c r="I2600" t="s">
        <v>31</v>
      </c>
      <c r="J2600" t="s">
        <v>32</v>
      </c>
      <c r="K2600" t="s">
        <v>33</v>
      </c>
      <c r="L2600" t="s">
        <v>34</v>
      </c>
      <c r="M2600" t="s">
        <v>35</v>
      </c>
      <c r="N2600" t="s">
        <v>36</v>
      </c>
      <c r="O2600" t="s">
        <v>37</v>
      </c>
      <c r="P2600" t="s">
        <v>38</v>
      </c>
      <c r="Q2600" t="s">
        <v>177</v>
      </c>
      <c r="R2600" s="1">
        <v>36248</v>
      </c>
      <c r="S2600" t="s">
        <v>40</v>
      </c>
      <c r="T2600" t="s">
        <v>103</v>
      </c>
      <c r="U2600" t="s">
        <v>42</v>
      </c>
      <c r="V2600">
        <v>10677</v>
      </c>
      <c r="W2600" t="s">
        <v>93</v>
      </c>
      <c r="X2600" t="s">
        <v>84</v>
      </c>
      <c r="Y2600" t="s">
        <v>45</v>
      </c>
      <c r="Z2600">
        <v>1</v>
      </c>
    </row>
    <row r="2601" spans="1:26" x14ac:dyDescent="0.3">
      <c r="A2601">
        <v>3026</v>
      </c>
      <c r="B2601" t="s">
        <v>6020</v>
      </c>
      <c r="C2601" t="s">
        <v>6276</v>
      </c>
      <c r="D2601" s="1">
        <v>44796</v>
      </c>
      <c r="E2601" s="1"/>
      <c r="F2601" t="s">
        <v>728</v>
      </c>
      <c r="G2601" t="s">
        <v>9167</v>
      </c>
      <c r="H2601" t="s">
        <v>9168</v>
      </c>
      <c r="I2601" t="s">
        <v>50</v>
      </c>
      <c r="J2601" t="s">
        <v>32</v>
      </c>
      <c r="K2601" t="s">
        <v>33</v>
      </c>
      <c r="L2601" t="s">
        <v>34</v>
      </c>
      <c r="M2601" t="s">
        <v>52</v>
      </c>
      <c r="N2601" t="s">
        <v>36</v>
      </c>
      <c r="O2601" t="s">
        <v>37</v>
      </c>
      <c r="P2601" t="s">
        <v>38</v>
      </c>
      <c r="Q2601" t="s">
        <v>177</v>
      </c>
      <c r="R2601" s="1">
        <v>15923</v>
      </c>
      <c r="S2601" t="s">
        <v>40</v>
      </c>
      <c r="T2601" t="s">
        <v>163</v>
      </c>
      <c r="U2601" t="s">
        <v>42</v>
      </c>
      <c r="V2601">
        <v>80801</v>
      </c>
      <c r="W2601" t="s">
        <v>128</v>
      </c>
      <c r="X2601" t="s">
        <v>104</v>
      </c>
      <c r="Y2601" t="s">
        <v>45</v>
      </c>
      <c r="Z2601">
        <v>2</v>
      </c>
    </row>
    <row r="2602" spans="1:26" x14ac:dyDescent="0.3">
      <c r="A2602">
        <v>3027</v>
      </c>
      <c r="B2602" t="s">
        <v>2118</v>
      </c>
      <c r="C2602" t="s">
        <v>6152</v>
      </c>
      <c r="D2602" s="1">
        <v>45073</v>
      </c>
      <c r="E2602" s="1">
        <v>45135</v>
      </c>
      <c r="F2602" t="s">
        <v>728</v>
      </c>
      <c r="G2602" t="s">
        <v>9169</v>
      </c>
      <c r="H2602" t="s">
        <v>9170</v>
      </c>
      <c r="I2602" t="s">
        <v>139</v>
      </c>
      <c r="J2602" t="s">
        <v>32</v>
      </c>
      <c r="K2602" t="s">
        <v>52</v>
      </c>
      <c r="L2602" t="s">
        <v>51</v>
      </c>
      <c r="M2602" t="s">
        <v>63</v>
      </c>
      <c r="N2602" t="s">
        <v>175</v>
      </c>
      <c r="O2602" t="s">
        <v>9171</v>
      </c>
      <c r="P2602" t="s">
        <v>38</v>
      </c>
      <c r="Q2602" t="s">
        <v>101</v>
      </c>
      <c r="R2602" s="1">
        <v>15834</v>
      </c>
      <c r="S2602" t="s">
        <v>40</v>
      </c>
      <c r="T2602" t="s">
        <v>613</v>
      </c>
      <c r="U2602" t="s">
        <v>42</v>
      </c>
      <c r="V2602">
        <v>7984</v>
      </c>
      <c r="W2602" t="s">
        <v>43</v>
      </c>
      <c r="X2602" t="s">
        <v>75</v>
      </c>
      <c r="Y2602" t="s">
        <v>45</v>
      </c>
      <c r="Z2602">
        <v>5</v>
      </c>
    </row>
    <row r="2603" spans="1:26" x14ac:dyDescent="0.3">
      <c r="A2603">
        <v>3028</v>
      </c>
      <c r="B2603" t="s">
        <v>5821</v>
      </c>
      <c r="C2603" t="s">
        <v>2472</v>
      </c>
      <c r="D2603" s="1">
        <v>43322</v>
      </c>
      <c r="E2603" s="1">
        <v>44402</v>
      </c>
      <c r="F2603" t="s">
        <v>728</v>
      </c>
      <c r="G2603" t="s">
        <v>9172</v>
      </c>
      <c r="H2603" t="s">
        <v>9173</v>
      </c>
      <c r="I2603" t="s">
        <v>118</v>
      </c>
      <c r="J2603" t="s">
        <v>745</v>
      </c>
      <c r="K2603" t="s">
        <v>33</v>
      </c>
      <c r="L2603" t="s">
        <v>64</v>
      </c>
      <c r="M2603" t="s">
        <v>35</v>
      </c>
      <c r="N2603" t="s">
        <v>126</v>
      </c>
      <c r="O2603" t="s">
        <v>9174</v>
      </c>
      <c r="P2603" t="s">
        <v>38</v>
      </c>
      <c r="Q2603" t="s">
        <v>111</v>
      </c>
      <c r="R2603" s="1">
        <v>36648</v>
      </c>
      <c r="S2603" t="s">
        <v>40</v>
      </c>
      <c r="T2603" t="s">
        <v>113</v>
      </c>
      <c r="U2603" t="s">
        <v>42</v>
      </c>
      <c r="V2603">
        <v>32254</v>
      </c>
      <c r="W2603" t="s">
        <v>128</v>
      </c>
      <c r="X2603" t="s">
        <v>84</v>
      </c>
      <c r="Y2603" t="s">
        <v>45</v>
      </c>
      <c r="Z2603">
        <v>2</v>
      </c>
    </row>
    <row r="2604" spans="1:26" x14ac:dyDescent="0.3">
      <c r="A2604">
        <v>3029</v>
      </c>
      <c r="B2604" t="s">
        <v>3586</v>
      </c>
      <c r="C2604" t="s">
        <v>2862</v>
      </c>
      <c r="D2604" s="1">
        <v>44493</v>
      </c>
      <c r="E2604" s="1">
        <v>44960</v>
      </c>
      <c r="F2604" t="s">
        <v>728</v>
      </c>
      <c r="G2604" t="s">
        <v>9175</v>
      </c>
      <c r="H2604" t="s">
        <v>9176</v>
      </c>
      <c r="I2604" t="s">
        <v>62</v>
      </c>
      <c r="J2604" t="s">
        <v>32</v>
      </c>
      <c r="K2604" t="s">
        <v>33</v>
      </c>
      <c r="L2604" t="s">
        <v>34</v>
      </c>
      <c r="M2604" t="s">
        <v>63</v>
      </c>
      <c r="N2604" t="s">
        <v>175</v>
      </c>
      <c r="O2604" t="s">
        <v>9177</v>
      </c>
      <c r="P2604" t="s">
        <v>38</v>
      </c>
      <c r="Q2604" t="s">
        <v>39</v>
      </c>
      <c r="R2604" s="1">
        <v>21715</v>
      </c>
      <c r="S2604" t="s">
        <v>40</v>
      </c>
      <c r="T2604" t="s">
        <v>73</v>
      </c>
      <c r="U2604" t="s">
        <v>42</v>
      </c>
      <c r="V2604">
        <v>5819</v>
      </c>
      <c r="W2604" t="s">
        <v>128</v>
      </c>
      <c r="X2604" t="s">
        <v>44</v>
      </c>
      <c r="Y2604" t="s">
        <v>45</v>
      </c>
      <c r="Z2604">
        <v>4</v>
      </c>
    </row>
    <row r="2605" spans="1:26" x14ac:dyDescent="0.3">
      <c r="A2605">
        <v>3030</v>
      </c>
      <c r="B2605" t="s">
        <v>9178</v>
      </c>
      <c r="C2605" t="s">
        <v>4653</v>
      </c>
      <c r="D2605" s="1">
        <v>44747</v>
      </c>
      <c r="E2605" s="1">
        <v>44929</v>
      </c>
      <c r="F2605" t="s">
        <v>728</v>
      </c>
      <c r="G2605" t="s">
        <v>9179</v>
      </c>
      <c r="H2605" t="s">
        <v>9180</v>
      </c>
      <c r="I2605" t="s">
        <v>168</v>
      </c>
      <c r="J2605" t="s">
        <v>32</v>
      </c>
      <c r="K2605" t="s">
        <v>63</v>
      </c>
      <c r="L2605" t="s">
        <v>34</v>
      </c>
      <c r="M2605" t="s">
        <v>52</v>
      </c>
      <c r="N2605" t="s">
        <v>175</v>
      </c>
      <c r="O2605" t="s">
        <v>9181</v>
      </c>
      <c r="P2605" t="s">
        <v>38</v>
      </c>
      <c r="Q2605" t="s">
        <v>305</v>
      </c>
      <c r="R2605" s="1">
        <v>19581</v>
      </c>
      <c r="S2605" t="s">
        <v>40</v>
      </c>
      <c r="T2605" t="s">
        <v>83</v>
      </c>
      <c r="U2605" t="s">
        <v>42</v>
      </c>
      <c r="V2605">
        <v>51064</v>
      </c>
      <c r="W2605" t="s">
        <v>43</v>
      </c>
      <c r="X2605" t="s">
        <v>75</v>
      </c>
      <c r="Y2605" t="s">
        <v>45</v>
      </c>
      <c r="Z2605">
        <v>1</v>
      </c>
    </row>
    <row r="2606" spans="1:26" x14ac:dyDescent="0.3">
      <c r="A2606">
        <v>3031</v>
      </c>
      <c r="B2606" t="s">
        <v>2827</v>
      </c>
      <c r="C2606" t="s">
        <v>1413</v>
      </c>
      <c r="D2606" s="1">
        <v>44583</v>
      </c>
      <c r="E2606" s="1">
        <v>44988</v>
      </c>
      <c r="F2606" t="s">
        <v>28</v>
      </c>
      <c r="G2606" t="s">
        <v>5636</v>
      </c>
      <c r="H2606" t="s">
        <v>9182</v>
      </c>
      <c r="I2606" t="s">
        <v>133</v>
      </c>
      <c r="J2606" t="s">
        <v>32</v>
      </c>
      <c r="K2606" t="s">
        <v>33</v>
      </c>
      <c r="L2606" t="s">
        <v>64</v>
      </c>
      <c r="M2606" t="s">
        <v>35</v>
      </c>
      <c r="N2606" t="s">
        <v>126</v>
      </c>
      <c r="O2606" t="s">
        <v>9183</v>
      </c>
      <c r="P2606" t="s">
        <v>38</v>
      </c>
      <c r="Q2606" t="s">
        <v>177</v>
      </c>
      <c r="R2606" s="1">
        <v>22110</v>
      </c>
      <c r="S2606" t="s">
        <v>40</v>
      </c>
      <c r="T2606" t="s">
        <v>6</v>
      </c>
      <c r="U2606" t="s">
        <v>55</v>
      </c>
      <c r="V2606">
        <v>88435</v>
      </c>
      <c r="W2606" t="s">
        <v>128</v>
      </c>
      <c r="X2606" t="s">
        <v>84</v>
      </c>
      <c r="Y2606" t="s">
        <v>45</v>
      </c>
      <c r="Z2606">
        <v>1</v>
      </c>
    </row>
    <row r="2607" spans="1:26" x14ac:dyDescent="0.3">
      <c r="A2607">
        <v>3032</v>
      </c>
      <c r="B2607" t="s">
        <v>6607</v>
      </c>
      <c r="C2607" t="s">
        <v>1433</v>
      </c>
      <c r="D2607" s="1">
        <v>45012</v>
      </c>
      <c r="E2607" s="1">
        <v>45130</v>
      </c>
      <c r="F2607" t="s">
        <v>28</v>
      </c>
      <c r="G2607" t="s">
        <v>9184</v>
      </c>
      <c r="H2607" t="s">
        <v>9185</v>
      </c>
      <c r="I2607" t="s">
        <v>50</v>
      </c>
      <c r="J2607" t="s">
        <v>1805</v>
      </c>
      <c r="K2607" t="s">
        <v>52</v>
      </c>
      <c r="L2607" t="s">
        <v>51</v>
      </c>
      <c r="M2607" t="s">
        <v>63</v>
      </c>
      <c r="N2607" t="s">
        <v>175</v>
      </c>
      <c r="O2607" t="s">
        <v>9186</v>
      </c>
      <c r="P2607" t="s">
        <v>38</v>
      </c>
      <c r="Q2607" t="s">
        <v>81</v>
      </c>
      <c r="R2607" s="1">
        <v>15290</v>
      </c>
      <c r="S2607" t="s">
        <v>40</v>
      </c>
      <c r="T2607" t="s">
        <v>6</v>
      </c>
      <c r="U2607" t="s">
        <v>55</v>
      </c>
      <c r="V2607">
        <v>48042</v>
      </c>
      <c r="W2607" t="s">
        <v>128</v>
      </c>
      <c r="X2607" t="s">
        <v>84</v>
      </c>
      <c r="Y2607" t="s">
        <v>45</v>
      </c>
      <c r="Z2607">
        <v>2</v>
      </c>
    </row>
    <row r="2608" spans="1:26" x14ac:dyDescent="0.3">
      <c r="A2608">
        <v>3033</v>
      </c>
      <c r="B2608" t="s">
        <v>9187</v>
      </c>
      <c r="C2608" t="s">
        <v>2770</v>
      </c>
      <c r="D2608" s="1">
        <v>43703</v>
      </c>
      <c r="E2608" s="1">
        <v>44629</v>
      </c>
      <c r="F2608" t="s">
        <v>28</v>
      </c>
      <c r="G2608" t="s">
        <v>9188</v>
      </c>
      <c r="H2608" t="s">
        <v>9189</v>
      </c>
      <c r="I2608" t="s">
        <v>139</v>
      </c>
      <c r="J2608" t="s">
        <v>1805</v>
      </c>
      <c r="K2608" t="s">
        <v>33</v>
      </c>
      <c r="L2608" t="s">
        <v>34</v>
      </c>
      <c r="M2608" t="s">
        <v>52</v>
      </c>
      <c r="N2608" t="s">
        <v>175</v>
      </c>
      <c r="O2608" t="s">
        <v>9190</v>
      </c>
      <c r="P2608" t="s">
        <v>38</v>
      </c>
      <c r="Q2608" t="s">
        <v>111</v>
      </c>
      <c r="R2608" s="1">
        <v>16878</v>
      </c>
      <c r="S2608" t="s">
        <v>40</v>
      </c>
      <c r="T2608" t="s">
        <v>969</v>
      </c>
      <c r="U2608" t="s">
        <v>55</v>
      </c>
      <c r="V2608">
        <v>54212</v>
      </c>
      <c r="W2608" t="s">
        <v>43</v>
      </c>
      <c r="X2608" t="s">
        <v>104</v>
      </c>
      <c r="Y2608" t="s">
        <v>45</v>
      </c>
      <c r="Z2608">
        <v>2</v>
      </c>
    </row>
    <row r="2609" spans="1:26" x14ac:dyDescent="0.3">
      <c r="A2609">
        <v>3034</v>
      </c>
      <c r="B2609" t="s">
        <v>9191</v>
      </c>
      <c r="C2609" t="s">
        <v>1206</v>
      </c>
      <c r="D2609" s="1">
        <v>44485</v>
      </c>
      <c r="E2609" s="1"/>
      <c r="F2609" t="s">
        <v>28</v>
      </c>
      <c r="G2609" t="s">
        <v>9192</v>
      </c>
      <c r="H2609" t="s">
        <v>9193</v>
      </c>
      <c r="I2609" t="s">
        <v>80</v>
      </c>
      <c r="J2609" t="s">
        <v>32</v>
      </c>
      <c r="K2609" t="s">
        <v>63</v>
      </c>
      <c r="L2609" t="s">
        <v>64</v>
      </c>
      <c r="M2609" t="s">
        <v>35</v>
      </c>
      <c r="N2609" t="s">
        <v>36</v>
      </c>
      <c r="O2609" t="s">
        <v>37</v>
      </c>
      <c r="P2609" t="s">
        <v>38</v>
      </c>
      <c r="Q2609" t="s">
        <v>90</v>
      </c>
      <c r="R2609" s="1">
        <v>24596</v>
      </c>
      <c r="S2609" t="s">
        <v>40</v>
      </c>
      <c r="T2609" t="s">
        <v>226</v>
      </c>
      <c r="U2609" t="s">
        <v>42</v>
      </c>
      <c r="V2609">
        <v>26202</v>
      </c>
      <c r="W2609" t="s">
        <v>43</v>
      </c>
      <c r="X2609" t="s">
        <v>75</v>
      </c>
      <c r="Y2609" t="s">
        <v>45</v>
      </c>
      <c r="Z2609">
        <v>2</v>
      </c>
    </row>
    <row r="2610" spans="1:26" x14ac:dyDescent="0.3">
      <c r="A2610">
        <v>3035</v>
      </c>
      <c r="B2610" t="s">
        <v>9194</v>
      </c>
      <c r="C2610" t="s">
        <v>2522</v>
      </c>
      <c r="D2610" s="1">
        <v>43630</v>
      </c>
      <c r="E2610" s="1"/>
      <c r="F2610" t="s">
        <v>28</v>
      </c>
      <c r="G2610" t="s">
        <v>9195</v>
      </c>
      <c r="H2610" t="s">
        <v>9196</v>
      </c>
      <c r="I2610" t="s">
        <v>168</v>
      </c>
      <c r="J2610" t="s">
        <v>32</v>
      </c>
      <c r="K2610" t="s">
        <v>33</v>
      </c>
      <c r="L2610" t="s">
        <v>34</v>
      </c>
      <c r="M2610" t="s">
        <v>35</v>
      </c>
      <c r="N2610" t="s">
        <v>36</v>
      </c>
      <c r="O2610" t="s">
        <v>37</v>
      </c>
      <c r="P2610" t="s">
        <v>38</v>
      </c>
      <c r="Q2610" t="s">
        <v>111</v>
      </c>
      <c r="R2610" s="1">
        <v>18520</v>
      </c>
      <c r="S2610" t="s">
        <v>40</v>
      </c>
      <c r="T2610" t="s">
        <v>184</v>
      </c>
      <c r="U2610" t="s">
        <v>42</v>
      </c>
      <c r="V2610">
        <v>33464</v>
      </c>
      <c r="W2610" t="s">
        <v>74</v>
      </c>
      <c r="X2610" t="s">
        <v>104</v>
      </c>
      <c r="Y2610" t="s">
        <v>45</v>
      </c>
      <c r="Z2610">
        <v>1</v>
      </c>
    </row>
    <row r="2611" spans="1:26" x14ac:dyDescent="0.3">
      <c r="A2611">
        <v>3036</v>
      </c>
      <c r="B2611" t="s">
        <v>5124</v>
      </c>
      <c r="C2611" t="s">
        <v>152</v>
      </c>
      <c r="D2611" s="1">
        <v>44017</v>
      </c>
      <c r="E2611" s="1"/>
      <c r="F2611" t="s">
        <v>28</v>
      </c>
      <c r="G2611" t="s">
        <v>9197</v>
      </c>
      <c r="H2611" t="s">
        <v>9198</v>
      </c>
      <c r="I2611" t="s">
        <v>98</v>
      </c>
      <c r="J2611" t="s">
        <v>32</v>
      </c>
      <c r="K2611" t="s">
        <v>63</v>
      </c>
      <c r="L2611" t="s">
        <v>64</v>
      </c>
      <c r="M2611" t="s">
        <v>35</v>
      </c>
      <c r="N2611" t="s">
        <v>36</v>
      </c>
      <c r="O2611" t="s">
        <v>37</v>
      </c>
      <c r="P2611" t="s">
        <v>38</v>
      </c>
      <c r="Q2611" t="s">
        <v>1012</v>
      </c>
      <c r="R2611" s="1">
        <v>20999</v>
      </c>
      <c r="S2611" t="s">
        <v>40</v>
      </c>
      <c r="T2611" t="s">
        <v>395</v>
      </c>
      <c r="U2611" t="s">
        <v>42</v>
      </c>
      <c r="V2611">
        <v>94333</v>
      </c>
      <c r="W2611" t="s">
        <v>43</v>
      </c>
      <c r="X2611" t="s">
        <v>44</v>
      </c>
      <c r="Y2611" t="s">
        <v>45</v>
      </c>
      <c r="Z2611">
        <v>2</v>
      </c>
    </row>
    <row r="2612" spans="1:26" x14ac:dyDescent="0.3">
      <c r="A2612">
        <v>3037</v>
      </c>
      <c r="B2612" t="s">
        <v>9199</v>
      </c>
      <c r="C2612" t="s">
        <v>4467</v>
      </c>
      <c r="D2612" s="1">
        <v>43892</v>
      </c>
      <c r="E2612" s="1"/>
      <c r="F2612" t="s">
        <v>28</v>
      </c>
      <c r="G2612" t="s">
        <v>9200</v>
      </c>
      <c r="H2612" t="s">
        <v>9201</v>
      </c>
      <c r="I2612" t="s">
        <v>118</v>
      </c>
      <c r="J2612" t="s">
        <v>32</v>
      </c>
      <c r="K2612" t="s">
        <v>63</v>
      </c>
      <c r="L2612" t="s">
        <v>34</v>
      </c>
      <c r="M2612" t="s">
        <v>63</v>
      </c>
      <c r="N2612" t="s">
        <v>36</v>
      </c>
      <c r="O2612" t="s">
        <v>37</v>
      </c>
      <c r="P2612" t="s">
        <v>38</v>
      </c>
      <c r="Q2612" t="s">
        <v>90</v>
      </c>
      <c r="R2612" s="1">
        <v>32787</v>
      </c>
      <c r="S2612" t="s">
        <v>40</v>
      </c>
      <c r="T2612" t="s">
        <v>184</v>
      </c>
      <c r="U2612" t="s">
        <v>55</v>
      </c>
      <c r="V2612">
        <v>38200</v>
      </c>
      <c r="W2612" t="s">
        <v>128</v>
      </c>
      <c r="X2612" t="s">
        <v>84</v>
      </c>
      <c r="Y2612" t="s">
        <v>45</v>
      </c>
      <c r="Z2612">
        <v>4</v>
      </c>
    </row>
    <row r="2613" spans="1:26" x14ac:dyDescent="0.3">
      <c r="A2613">
        <v>3038</v>
      </c>
      <c r="B2613" t="s">
        <v>9202</v>
      </c>
      <c r="C2613" t="s">
        <v>6270</v>
      </c>
      <c r="D2613" s="1">
        <v>44146</v>
      </c>
      <c r="E2613" s="1">
        <v>44314</v>
      </c>
      <c r="F2613" t="s">
        <v>28</v>
      </c>
      <c r="G2613" t="s">
        <v>9203</v>
      </c>
      <c r="H2613" t="s">
        <v>9204</v>
      </c>
      <c r="I2613" t="s">
        <v>62</v>
      </c>
      <c r="J2613" t="s">
        <v>32</v>
      </c>
      <c r="K2613" t="s">
        <v>52</v>
      </c>
      <c r="L2613" t="s">
        <v>64</v>
      </c>
      <c r="M2613" t="s">
        <v>35</v>
      </c>
      <c r="N2613" t="s">
        <v>99</v>
      </c>
      <c r="O2613" t="s">
        <v>9205</v>
      </c>
      <c r="P2613" t="s">
        <v>38</v>
      </c>
      <c r="Q2613" t="s">
        <v>90</v>
      </c>
      <c r="R2613" s="1">
        <v>20321</v>
      </c>
      <c r="S2613" t="s">
        <v>40</v>
      </c>
      <c r="T2613" t="s">
        <v>83</v>
      </c>
      <c r="U2613" t="s">
        <v>55</v>
      </c>
      <c r="V2613">
        <v>76217</v>
      </c>
      <c r="W2613" t="s">
        <v>43</v>
      </c>
      <c r="X2613" t="s">
        <v>104</v>
      </c>
      <c r="Y2613" t="s">
        <v>45</v>
      </c>
      <c r="Z2613">
        <v>2</v>
      </c>
    </row>
    <row r="2614" spans="1:26" x14ac:dyDescent="0.3">
      <c r="A2614">
        <v>3039</v>
      </c>
      <c r="B2614" t="s">
        <v>8804</v>
      </c>
      <c r="C2614" t="s">
        <v>2762</v>
      </c>
      <c r="D2614" s="1">
        <v>43821</v>
      </c>
      <c r="E2614" s="1"/>
      <c r="F2614" t="s">
        <v>28</v>
      </c>
      <c r="G2614" t="s">
        <v>9206</v>
      </c>
      <c r="H2614" t="s">
        <v>9207</v>
      </c>
      <c r="I2614" t="s">
        <v>89</v>
      </c>
      <c r="J2614" t="s">
        <v>32</v>
      </c>
      <c r="K2614" t="s">
        <v>33</v>
      </c>
      <c r="L2614" t="s">
        <v>64</v>
      </c>
      <c r="M2614" t="s">
        <v>35</v>
      </c>
      <c r="N2614" t="s">
        <v>36</v>
      </c>
      <c r="O2614" t="s">
        <v>37</v>
      </c>
      <c r="P2614" t="s">
        <v>38</v>
      </c>
      <c r="Q2614" t="s">
        <v>177</v>
      </c>
      <c r="R2614" s="1">
        <v>24190</v>
      </c>
      <c r="S2614" t="s">
        <v>40</v>
      </c>
      <c r="T2614" t="s">
        <v>6</v>
      </c>
      <c r="U2614" t="s">
        <v>42</v>
      </c>
      <c r="V2614">
        <v>91829</v>
      </c>
      <c r="W2614" t="s">
        <v>74</v>
      </c>
      <c r="X2614" t="s">
        <v>75</v>
      </c>
      <c r="Y2614" t="s">
        <v>45</v>
      </c>
      <c r="Z2614">
        <v>5</v>
      </c>
    </row>
    <row r="2615" spans="1:26" x14ac:dyDescent="0.3">
      <c r="A2615">
        <v>3040</v>
      </c>
      <c r="B2615" t="s">
        <v>6541</v>
      </c>
      <c r="C2615" t="s">
        <v>2396</v>
      </c>
      <c r="D2615" s="1">
        <v>44179</v>
      </c>
      <c r="E2615" s="1"/>
      <c r="F2615" t="s">
        <v>28</v>
      </c>
      <c r="G2615" t="s">
        <v>9208</v>
      </c>
      <c r="H2615" t="s">
        <v>9209</v>
      </c>
      <c r="I2615" t="s">
        <v>31</v>
      </c>
      <c r="J2615" t="s">
        <v>32</v>
      </c>
      <c r="K2615" t="s">
        <v>63</v>
      </c>
      <c r="L2615" t="s">
        <v>51</v>
      </c>
      <c r="M2615" t="s">
        <v>63</v>
      </c>
      <c r="N2615" t="s">
        <v>36</v>
      </c>
      <c r="O2615" t="s">
        <v>37</v>
      </c>
      <c r="P2615" t="s">
        <v>38</v>
      </c>
      <c r="Q2615" t="s">
        <v>90</v>
      </c>
      <c r="R2615" s="1">
        <v>30713</v>
      </c>
      <c r="S2615" t="s">
        <v>40</v>
      </c>
      <c r="T2615" t="s">
        <v>352</v>
      </c>
      <c r="U2615" t="s">
        <v>42</v>
      </c>
      <c r="V2615">
        <v>31946</v>
      </c>
      <c r="W2615" t="s">
        <v>43</v>
      </c>
      <c r="X2615" t="s">
        <v>104</v>
      </c>
      <c r="Y2615" t="s">
        <v>45</v>
      </c>
      <c r="Z2615">
        <v>5</v>
      </c>
    </row>
    <row r="2616" spans="1:26" x14ac:dyDescent="0.3">
      <c r="A2616">
        <v>3041</v>
      </c>
      <c r="B2616" t="s">
        <v>1960</v>
      </c>
      <c r="C2616" t="s">
        <v>3501</v>
      </c>
      <c r="D2616" s="1">
        <v>44002</v>
      </c>
      <c r="E2616" s="1"/>
      <c r="F2616" t="s">
        <v>28</v>
      </c>
      <c r="G2616" t="s">
        <v>9210</v>
      </c>
      <c r="H2616" t="s">
        <v>9211</v>
      </c>
      <c r="I2616" t="s">
        <v>133</v>
      </c>
      <c r="J2616" t="s">
        <v>32</v>
      </c>
      <c r="K2616" t="s">
        <v>33</v>
      </c>
      <c r="L2616" t="s">
        <v>34</v>
      </c>
      <c r="M2616" t="s">
        <v>63</v>
      </c>
      <c r="N2616" t="s">
        <v>36</v>
      </c>
      <c r="O2616" t="s">
        <v>37</v>
      </c>
      <c r="P2616" t="s">
        <v>38</v>
      </c>
      <c r="Q2616" t="s">
        <v>81</v>
      </c>
      <c r="R2616" s="1">
        <v>36638</v>
      </c>
      <c r="S2616" t="s">
        <v>40</v>
      </c>
      <c r="T2616" t="s">
        <v>83</v>
      </c>
      <c r="U2616" t="s">
        <v>42</v>
      </c>
      <c r="V2616">
        <v>2308</v>
      </c>
      <c r="W2616" t="s">
        <v>43</v>
      </c>
      <c r="X2616" t="s">
        <v>75</v>
      </c>
      <c r="Y2616" t="s">
        <v>45</v>
      </c>
      <c r="Z2616">
        <v>2</v>
      </c>
    </row>
    <row r="2617" spans="1:26" x14ac:dyDescent="0.3">
      <c r="A2617">
        <v>3042</v>
      </c>
      <c r="B2617" t="s">
        <v>1549</v>
      </c>
      <c r="C2617" t="s">
        <v>1147</v>
      </c>
      <c r="D2617" s="1">
        <v>45086</v>
      </c>
      <c r="E2617" s="1">
        <v>45119</v>
      </c>
      <c r="F2617" t="s">
        <v>28</v>
      </c>
      <c r="G2617" t="s">
        <v>9212</v>
      </c>
      <c r="H2617" t="s">
        <v>9213</v>
      </c>
      <c r="I2617" t="s">
        <v>50</v>
      </c>
      <c r="J2617" t="s">
        <v>32</v>
      </c>
      <c r="K2617" t="s">
        <v>33</v>
      </c>
      <c r="L2617" t="s">
        <v>64</v>
      </c>
      <c r="M2617" t="s">
        <v>35</v>
      </c>
      <c r="N2617" t="s">
        <v>126</v>
      </c>
      <c r="O2617" t="s">
        <v>9214</v>
      </c>
      <c r="P2617" t="s">
        <v>38</v>
      </c>
      <c r="Q2617" t="s">
        <v>231</v>
      </c>
      <c r="R2617" s="1">
        <v>22456</v>
      </c>
      <c r="S2617" t="s">
        <v>40</v>
      </c>
      <c r="T2617" t="s">
        <v>113</v>
      </c>
      <c r="U2617" t="s">
        <v>42</v>
      </c>
      <c r="V2617">
        <v>44194</v>
      </c>
      <c r="W2617" t="s">
        <v>43</v>
      </c>
      <c r="X2617" t="s">
        <v>44</v>
      </c>
      <c r="Y2617" t="s">
        <v>105</v>
      </c>
      <c r="Z2617">
        <v>4</v>
      </c>
    </row>
    <row r="2618" spans="1:26" x14ac:dyDescent="0.3">
      <c r="A2618">
        <v>3043</v>
      </c>
      <c r="B2618" t="s">
        <v>954</v>
      </c>
      <c r="C2618" t="s">
        <v>312</v>
      </c>
      <c r="D2618" s="1">
        <v>44829</v>
      </c>
      <c r="E2618" s="1"/>
      <c r="F2618" t="s">
        <v>28</v>
      </c>
      <c r="G2618" t="s">
        <v>9215</v>
      </c>
      <c r="H2618" t="s">
        <v>9216</v>
      </c>
      <c r="I2618" t="s">
        <v>139</v>
      </c>
      <c r="J2618" t="s">
        <v>32</v>
      </c>
      <c r="K2618" t="s">
        <v>33</v>
      </c>
      <c r="L2618" t="s">
        <v>34</v>
      </c>
      <c r="M2618" t="s">
        <v>63</v>
      </c>
      <c r="N2618" t="s">
        <v>36</v>
      </c>
      <c r="O2618" t="s">
        <v>37</v>
      </c>
      <c r="P2618" t="s">
        <v>38</v>
      </c>
      <c r="Q2618" t="s">
        <v>332</v>
      </c>
      <c r="R2618" s="1">
        <v>23076</v>
      </c>
      <c r="S2618" t="s">
        <v>40</v>
      </c>
      <c r="T2618" t="s">
        <v>6</v>
      </c>
      <c r="U2618" t="s">
        <v>55</v>
      </c>
      <c r="V2618">
        <v>48124</v>
      </c>
      <c r="W2618" t="s">
        <v>93</v>
      </c>
      <c r="X2618" t="s">
        <v>44</v>
      </c>
      <c r="Y2618" t="s">
        <v>105</v>
      </c>
      <c r="Z2618">
        <v>2</v>
      </c>
    </row>
    <row r="2619" spans="1:26" x14ac:dyDescent="0.3">
      <c r="A2619">
        <v>3044</v>
      </c>
      <c r="B2619" t="s">
        <v>9217</v>
      </c>
      <c r="C2619" t="s">
        <v>1113</v>
      </c>
      <c r="D2619" s="1">
        <v>44069</v>
      </c>
      <c r="E2619" s="1">
        <v>44195</v>
      </c>
      <c r="F2619" t="s">
        <v>28</v>
      </c>
      <c r="G2619" t="s">
        <v>9218</v>
      </c>
      <c r="H2619" t="s">
        <v>9219</v>
      </c>
      <c r="I2619" t="s">
        <v>80</v>
      </c>
      <c r="J2619" t="s">
        <v>32</v>
      </c>
      <c r="K2619" t="s">
        <v>33</v>
      </c>
      <c r="L2619" t="s">
        <v>64</v>
      </c>
      <c r="M2619" t="s">
        <v>52</v>
      </c>
      <c r="N2619" t="s">
        <v>140</v>
      </c>
      <c r="O2619" t="s">
        <v>9220</v>
      </c>
      <c r="P2619" t="s">
        <v>38</v>
      </c>
      <c r="Q2619" t="s">
        <v>81</v>
      </c>
      <c r="R2619" s="1">
        <v>24165</v>
      </c>
      <c r="S2619" t="s">
        <v>40</v>
      </c>
      <c r="T2619" t="s">
        <v>83</v>
      </c>
      <c r="U2619" t="s">
        <v>55</v>
      </c>
      <c r="V2619">
        <v>16165</v>
      </c>
      <c r="W2619" t="s">
        <v>43</v>
      </c>
      <c r="X2619" t="s">
        <v>75</v>
      </c>
      <c r="Y2619" t="s">
        <v>105</v>
      </c>
      <c r="Z2619">
        <v>2</v>
      </c>
    </row>
    <row r="2620" spans="1:26" x14ac:dyDescent="0.3">
      <c r="A2620">
        <v>3045</v>
      </c>
      <c r="B2620" t="s">
        <v>4316</v>
      </c>
      <c r="C2620" t="s">
        <v>3440</v>
      </c>
      <c r="D2620" s="1">
        <v>43705</v>
      </c>
      <c r="E2620" s="1"/>
      <c r="F2620" t="s">
        <v>28</v>
      </c>
      <c r="G2620" t="s">
        <v>9221</v>
      </c>
      <c r="H2620" t="s">
        <v>9222</v>
      </c>
      <c r="I2620" t="s">
        <v>168</v>
      </c>
      <c r="J2620" t="s">
        <v>32</v>
      </c>
      <c r="K2620" t="s">
        <v>63</v>
      </c>
      <c r="L2620" t="s">
        <v>34</v>
      </c>
      <c r="M2620" t="s">
        <v>35</v>
      </c>
      <c r="N2620" t="s">
        <v>36</v>
      </c>
      <c r="O2620" t="s">
        <v>37</v>
      </c>
      <c r="P2620" t="s">
        <v>38</v>
      </c>
      <c r="Q2620" t="s">
        <v>101</v>
      </c>
      <c r="R2620" s="1">
        <v>24878</v>
      </c>
      <c r="S2620" t="s">
        <v>40</v>
      </c>
      <c r="T2620" t="s">
        <v>113</v>
      </c>
      <c r="U2620" t="s">
        <v>55</v>
      </c>
      <c r="V2620">
        <v>64494</v>
      </c>
      <c r="W2620" t="s">
        <v>74</v>
      </c>
      <c r="X2620" t="s">
        <v>75</v>
      </c>
      <c r="Y2620" t="s">
        <v>105</v>
      </c>
      <c r="Z2620">
        <v>2</v>
      </c>
    </row>
    <row r="2621" spans="1:26" x14ac:dyDescent="0.3">
      <c r="A2621">
        <v>3046</v>
      </c>
      <c r="B2621" t="s">
        <v>9223</v>
      </c>
      <c r="C2621" t="s">
        <v>3710</v>
      </c>
      <c r="D2621" s="1">
        <v>45079</v>
      </c>
      <c r="E2621" s="1">
        <v>45116</v>
      </c>
      <c r="F2621" t="s">
        <v>728</v>
      </c>
      <c r="G2621" t="s">
        <v>9224</v>
      </c>
      <c r="H2621" t="s">
        <v>9225</v>
      </c>
      <c r="I2621" t="s">
        <v>80</v>
      </c>
      <c r="J2621" t="s">
        <v>745</v>
      </c>
      <c r="K2621" t="s">
        <v>52</v>
      </c>
      <c r="L2621" t="s">
        <v>51</v>
      </c>
      <c r="M2621" t="s">
        <v>63</v>
      </c>
      <c r="N2621" t="s">
        <v>126</v>
      </c>
      <c r="O2621" t="s">
        <v>9226</v>
      </c>
      <c r="P2621" t="s">
        <v>38</v>
      </c>
      <c r="Q2621" t="s">
        <v>305</v>
      </c>
      <c r="R2621" s="1">
        <v>30472</v>
      </c>
      <c r="S2621" t="s">
        <v>40</v>
      </c>
      <c r="T2621" t="s">
        <v>6</v>
      </c>
      <c r="U2621" t="s">
        <v>42</v>
      </c>
      <c r="V2621">
        <v>85307</v>
      </c>
      <c r="W2621" t="s">
        <v>74</v>
      </c>
      <c r="X2621" t="s">
        <v>75</v>
      </c>
      <c r="Y2621" t="s">
        <v>105</v>
      </c>
      <c r="Z2621">
        <v>4</v>
      </c>
    </row>
    <row r="2622" spans="1:26" x14ac:dyDescent="0.3">
      <c r="A2622">
        <v>3047</v>
      </c>
      <c r="B2622" t="s">
        <v>1139</v>
      </c>
      <c r="C2622" t="s">
        <v>4976</v>
      </c>
      <c r="D2622" s="1">
        <v>43355</v>
      </c>
      <c r="E2622" s="1"/>
      <c r="F2622" t="s">
        <v>728</v>
      </c>
      <c r="G2622" t="s">
        <v>9227</v>
      </c>
      <c r="H2622" t="s">
        <v>9228</v>
      </c>
      <c r="I2622" t="s">
        <v>168</v>
      </c>
      <c r="J2622" t="s">
        <v>32</v>
      </c>
      <c r="K2622" t="s">
        <v>63</v>
      </c>
      <c r="L2622" t="s">
        <v>34</v>
      </c>
      <c r="M2622" t="s">
        <v>63</v>
      </c>
      <c r="N2622" t="s">
        <v>36</v>
      </c>
      <c r="O2622" t="s">
        <v>37</v>
      </c>
      <c r="P2622" t="s">
        <v>38</v>
      </c>
      <c r="Q2622" t="s">
        <v>111</v>
      </c>
      <c r="R2622" s="1">
        <v>24018</v>
      </c>
      <c r="S2622" t="s">
        <v>40</v>
      </c>
      <c r="T2622" t="s">
        <v>613</v>
      </c>
      <c r="U2622" t="s">
        <v>42</v>
      </c>
      <c r="V2622">
        <v>33237</v>
      </c>
      <c r="W2622" t="s">
        <v>43</v>
      </c>
      <c r="X2622" t="s">
        <v>84</v>
      </c>
      <c r="Y2622" t="s">
        <v>105</v>
      </c>
      <c r="Z2622">
        <v>5</v>
      </c>
    </row>
    <row r="2623" spans="1:26" x14ac:dyDescent="0.3">
      <c r="A2623">
        <v>3048</v>
      </c>
      <c r="B2623" t="s">
        <v>7104</v>
      </c>
      <c r="C2623" t="s">
        <v>4183</v>
      </c>
      <c r="D2623" s="1">
        <v>45122</v>
      </c>
      <c r="E2623" s="1"/>
      <c r="F2623" t="s">
        <v>728</v>
      </c>
      <c r="G2623" t="s">
        <v>9229</v>
      </c>
      <c r="H2623" t="s">
        <v>9230</v>
      </c>
      <c r="I2623" t="s">
        <v>98</v>
      </c>
      <c r="J2623" t="s">
        <v>32</v>
      </c>
      <c r="K2623" t="s">
        <v>33</v>
      </c>
      <c r="L2623" t="s">
        <v>64</v>
      </c>
      <c r="M2623" t="s">
        <v>52</v>
      </c>
      <c r="N2623" t="s">
        <v>36</v>
      </c>
      <c r="O2623" t="s">
        <v>37</v>
      </c>
      <c r="P2623" t="s">
        <v>38</v>
      </c>
      <c r="Q2623" t="s">
        <v>3213</v>
      </c>
      <c r="R2623" s="1">
        <v>28562</v>
      </c>
      <c r="S2623" t="s">
        <v>40</v>
      </c>
      <c r="T2623" t="s">
        <v>1044</v>
      </c>
      <c r="U2623" t="s">
        <v>42</v>
      </c>
      <c r="V2623">
        <v>34381</v>
      </c>
      <c r="W2623" t="s">
        <v>43</v>
      </c>
      <c r="X2623" t="s">
        <v>84</v>
      </c>
      <c r="Y2623" t="s">
        <v>45</v>
      </c>
      <c r="Z2623">
        <v>2</v>
      </c>
    </row>
    <row r="2624" spans="1:26" x14ac:dyDescent="0.3">
      <c r="A2624">
        <v>3049</v>
      </c>
      <c r="B2624" t="s">
        <v>3203</v>
      </c>
      <c r="C2624" t="s">
        <v>2406</v>
      </c>
      <c r="D2624" s="1">
        <v>45109</v>
      </c>
      <c r="E2624" s="1">
        <v>45132</v>
      </c>
      <c r="F2624" t="s">
        <v>728</v>
      </c>
      <c r="G2624" t="s">
        <v>9231</v>
      </c>
      <c r="H2624" t="s">
        <v>9232</v>
      </c>
      <c r="I2624" t="s">
        <v>118</v>
      </c>
      <c r="J2624" t="s">
        <v>32</v>
      </c>
      <c r="K2624" t="s">
        <v>52</v>
      </c>
      <c r="L2624" t="s">
        <v>51</v>
      </c>
      <c r="M2624" t="s">
        <v>35</v>
      </c>
      <c r="N2624" t="s">
        <v>99</v>
      </c>
      <c r="O2624" t="s">
        <v>9233</v>
      </c>
      <c r="P2624" t="s">
        <v>38</v>
      </c>
      <c r="Q2624" t="s">
        <v>81</v>
      </c>
      <c r="R2624" s="1">
        <v>17665</v>
      </c>
      <c r="S2624" t="s">
        <v>40</v>
      </c>
      <c r="T2624" t="s">
        <v>83</v>
      </c>
      <c r="U2624" t="s">
        <v>42</v>
      </c>
      <c r="V2624">
        <v>96062</v>
      </c>
      <c r="W2624" t="s">
        <v>128</v>
      </c>
      <c r="X2624" t="s">
        <v>84</v>
      </c>
      <c r="Y2624" t="s">
        <v>45</v>
      </c>
      <c r="Z2624">
        <v>4</v>
      </c>
    </row>
    <row r="2625" spans="1:26" x14ac:dyDescent="0.3">
      <c r="A2625">
        <v>3050</v>
      </c>
      <c r="B2625" t="s">
        <v>9234</v>
      </c>
      <c r="C2625" t="s">
        <v>1066</v>
      </c>
      <c r="D2625" s="1">
        <v>43871</v>
      </c>
      <c r="E2625" s="1"/>
      <c r="F2625" t="s">
        <v>728</v>
      </c>
      <c r="G2625" t="s">
        <v>9235</v>
      </c>
      <c r="H2625" t="s">
        <v>9236</v>
      </c>
      <c r="I2625" t="s">
        <v>62</v>
      </c>
      <c r="J2625" t="s">
        <v>32</v>
      </c>
      <c r="K2625" t="s">
        <v>33</v>
      </c>
      <c r="L2625" t="s">
        <v>34</v>
      </c>
      <c r="M2625" t="s">
        <v>63</v>
      </c>
      <c r="N2625" t="s">
        <v>36</v>
      </c>
      <c r="O2625" t="s">
        <v>37</v>
      </c>
      <c r="P2625" t="s">
        <v>38</v>
      </c>
      <c r="Q2625" t="s">
        <v>148</v>
      </c>
      <c r="R2625" s="1">
        <v>25833</v>
      </c>
      <c r="S2625" t="s">
        <v>40</v>
      </c>
      <c r="T2625" t="s">
        <v>150</v>
      </c>
      <c r="U2625" t="s">
        <v>42</v>
      </c>
      <c r="V2625">
        <v>78746</v>
      </c>
      <c r="W2625" t="s">
        <v>43</v>
      </c>
      <c r="X2625" t="s">
        <v>75</v>
      </c>
      <c r="Y2625" t="s">
        <v>45</v>
      </c>
      <c r="Z2625">
        <v>4</v>
      </c>
    </row>
    <row r="2626" spans="1:26" x14ac:dyDescent="0.3">
      <c r="A2626">
        <v>3051</v>
      </c>
      <c r="B2626" t="s">
        <v>3609</v>
      </c>
      <c r="C2626" t="s">
        <v>3528</v>
      </c>
      <c r="D2626" s="1">
        <v>44435</v>
      </c>
      <c r="E2626" s="1">
        <v>44682</v>
      </c>
      <c r="F2626" t="s">
        <v>728</v>
      </c>
      <c r="G2626" t="s">
        <v>9237</v>
      </c>
      <c r="H2626" t="s">
        <v>9238</v>
      </c>
      <c r="I2626" t="s">
        <v>89</v>
      </c>
      <c r="J2626" t="s">
        <v>745</v>
      </c>
      <c r="K2626" t="s">
        <v>33</v>
      </c>
      <c r="L2626" t="s">
        <v>64</v>
      </c>
      <c r="M2626" t="s">
        <v>35</v>
      </c>
      <c r="N2626" t="s">
        <v>175</v>
      </c>
      <c r="O2626" t="s">
        <v>9239</v>
      </c>
      <c r="P2626" t="s">
        <v>38</v>
      </c>
      <c r="Q2626" t="s">
        <v>794</v>
      </c>
      <c r="R2626" s="1">
        <v>26342</v>
      </c>
      <c r="S2626" t="s">
        <v>40</v>
      </c>
      <c r="T2626" t="s">
        <v>163</v>
      </c>
      <c r="U2626" t="s">
        <v>42</v>
      </c>
      <c r="V2626">
        <v>96336</v>
      </c>
      <c r="W2626" t="s">
        <v>128</v>
      </c>
      <c r="X2626" t="s">
        <v>44</v>
      </c>
      <c r="Y2626" t="s">
        <v>45</v>
      </c>
      <c r="Z2626">
        <v>5</v>
      </c>
    </row>
    <row r="2627" spans="1:26" x14ac:dyDescent="0.3">
      <c r="A2627">
        <v>3052</v>
      </c>
      <c r="B2627" t="s">
        <v>9240</v>
      </c>
      <c r="C2627" t="s">
        <v>5403</v>
      </c>
      <c r="D2627" s="1">
        <v>43855</v>
      </c>
      <c r="E2627" s="1">
        <v>44962</v>
      </c>
      <c r="F2627" t="s">
        <v>728</v>
      </c>
      <c r="G2627" t="s">
        <v>9241</v>
      </c>
      <c r="H2627" t="s">
        <v>9242</v>
      </c>
      <c r="I2627" t="s">
        <v>31</v>
      </c>
      <c r="J2627" t="s">
        <v>32</v>
      </c>
      <c r="K2627" t="s">
        <v>63</v>
      </c>
      <c r="L2627" t="s">
        <v>51</v>
      </c>
      <c r="M2627" t="s">
        <v>63</v>
      </c>
      <c r="N2627" t="s">
        <v>99</v>
      </c>
      <c r="O2627" t="s">
        <v>9243</v>
      </c>
      <c r="P2627" t="s">
        <v>38</v>
      </c>
      <c r="Q2627" t="s">
        <v>66</v>
      </c>
      <c r="R2627" s="1">
        <v>17693</v>
      </c>
      <c r="S2627" t="s">
        <v>40</v>
      </c>
      <c r="T2627" t="s">
        <v>3178</v>
      </c>
      <c r="U2627" t="s">
        <v>42</v>
      </c>
      <c r="V2627">
        <v>60154</v>
      </c>
      <c r="W2627" t="s">
        <v>43</v>
      </c>
      <c r="X2627" t="s">
        <v>75</v>
      </c>
      <c r="Y2627" t="s">
        <v>45</v>
      </c>
      <c r="Z2627">
        <v>5</v>
      </c>
    </row>
    <row r="2628" spans="1:26" x14ac:dyDescent="0.3">
      <c r="A2628">
        <v>3053</v>
      </c>
      <c r="B2628" t="s">
        <v>9244</v>
      </c>
      <c r="C2628" t="s">
        <v>9245</v>
      </c>
      <c r="D2628" s="1">
        <v>43916</v>
      </c>
      <c r="E2628" s="1">
        <v>44477</v>
      </c>
      <c r="F2628" t="s">
        <v>728</v>
      </c>
      <c r="G2628" t="s">
        <v>9246</v>
      </c>
      <c r="H2628" t="s">
        <v>9247</v>
      </c>
      <c r="I2628" t="s">
        <v>133</v>
      </c>
      <c r="J2628" t="s">
        <v>32</v>
      </c>
      <c r="K2628" t="s">
        <v>52</v>
      </c>
      <c r="L2628" t="s">
        <v>51</v>
      </c>
      <c r="M2628" t="s">
        <v>63</v>
      </c>
      <c r="N2628" t="s">
        <v>126</v>
      </c>
      <c r="O2628" t="s">
        <v>9248</v>
      </c>
      <c r="P2628" t="s">
        <v>38</v>
      </c>
      <c r="Q2628" t="s">
        <v>81</v>
      </c>
      <c r="R2628" s="1">
        <v>21189</v>
      </c>
      <c r="S2628" t="s">
        <v>40</v>
      </c>
      <c r="T2628" t="s">
        <v>163</v>
      </c>
      <c r="U2628" t="s">
        <v>42</v>
      </c>
      <c r="V2628">
        <v>34734</v>
      </c>
      <c r="W2628" t="s">
        <v>128</v>
      </c>
      <c r="X2628" t="s">
        <v>44</v>
      </c>
      <c r="Y2628" t="s">
        <v>45</v>
      </c>
      <c r="Z2628">
        <v>2</v>
      </c>
    </row>
    <row r="2629" spans="1:26" x14ac:dyDescent="0.3">
      <c r="A2629">
        <v>3054</v>
      </c>
      <c r="B2629" t="s">
        <v>4564</v>
      </c>
      <c r="C2629" t="s">
        <v>4295</v>
      </c>
      <c r="D2629" s="1">
        <v>44127</v>
      </c>
      <c r="E2629" s="1"/>
      <c r="F2629" t="s">
        <v>28</v>
      </c>
      <c r="G2629" t="s">
        <v>9249</v>
      </c>
      <c r="H2629" t="s">
        <v>9250</v>
      </c>
      <c r="I2629" t="s">
        <v>133</v>
      </c>
      <c r="J2629" t="s">
        <v>32</v>
      </c>
      <c r="K2629" t="s">
        <v>33</v>
      </c>
      <c r="L2629" t="s">
        <v>34</v>
      </c>
      <c r="M2629" t="s">
        <v>63</v>
      </c>
      <c r="N2629" t="s">
        <v>36</v>
      </c>
      <c r="O2629" t="s">
        <v>37</v>
      </c>
      <c r="P2629" t="s">
        <v>38</v>
      </c>
      <c r="Q2629" t="s">
        <v>90</v>
      </c>
      <c r="R2629" s="1">
        <v>18197</v>
      </c>
      <c r="S2629" t="s">
        <v>40</v>
      </c>
      <c r="T2629" t="s">
        <v>83</v>
      </c>
      <c r="U2629" t="s">
        <v>55</v>
      </c>
      <c r="V2629">
        <v>59668</v>
      </c>
      <c r="W2629" t="s">
        <v>43</v>
      </c>
      <c r="X2629" t="s">
        <v>84</v>
      </c>
      <c r="Y2629" t="s">
        <v>45</v>
      </c>
      <c r="Z2629">
        <v>1</v>
      </c>
    </row>
    <row r="2630" spans="1:26" x14ac:dyDescent="0.3">
      <c r="A2630">
        <v>3055</v>
      </c>
      <c r="B2630" t="s">
        <v>7274</v>
      </c>
      <c r="C2630" t="s">
        <v>3146</v>
      </c>
      <c r="D2630" s="1">
        <v>44192</v>
      </c>
      <c r="E2630" s="1">
        <v>44537</v>
      </c>
      <c r="F2630" t="s">
        <v>28</v>
      </c>
      <c r="G2630" t="s">
        <v>9251</v>
      </c>
      <c r="H2630" t="s">
        <v>9252</v>
      </c>
      <c r="I2630" t="s">
        <v>50</v>
      </c>
      <c r="J2630" t="s">
        <v>1805</v>
      </c>
      <c r="K2630" t="s">
        <v>52</v>
      </c>
      <c r="L2630" t="s">
        <v>51</v>
      </c>
      <c r="M2630" t="s">
        <v>52</v>
      </c>
      <c r="N2630" t="s">
        <v>140</v>
      </c>
      <c r="O2630" t="s">
        <v>9253</v>
      </c>
      <c r="P2630" t="s">
        <v>38</v>
      </c>
      <c r="Q2630" t="s">
        <v>90</v>
      </c>
      <c r="R2630" s="1">
        <v>32085</v>
      </c>
      <c r="S2630" t="s">
        <v>40</v>
      </c>
      <c r="T2630" t="s">
        <v>103</v>
      </c>
      <c r="U2630" t="s">
        <v>55</v>
      </c>
      <c r="V2630">
        <v>83604</v>
      </c>
      <c r="W2630" t="s">
        <v>74</v>
      </c>
      <c r="X2630" t="s">
        <v>104</v>
      </c>
      <c r="Y2630" t="s">
        <v>45</v>
      </c>
      <c r="Z2630">
        <v>2</v>
      </c>
    </row>
    <row r="2631" spans="1:26" x14ac:dyDescent="0.3">
      <c r="A2631">
        <v>3056</v>
      </c>
      <c r="B2631" t="s">
        <v>6376</v>
      </c>
      <c r="C2631" t="s">
        <v>3235</v>
      </c>
      <c r="D2631" s="1">
        <v>44733</v>
      </c>
      <c r="E2631" s="1"/>
      <c r="F2631" t="s">
        <v>28</v>
      </c>
      <c r="G2631" t="s">
        <v>7761</v>
      </c>
      <c r="H2631" t="s">
        <v>9254</v>
      </c>
      <c r="I2631" t="s">
        <v>139</v>
      </c>
      <c r="J2631" t="s">
        <v>32</v>
      </c>
      <c r="K2631" t="s">
        <v>52</v>
      </c>
      <c r="L2631" t="s">
        <v>51</v>
      </c>
      <c r="M2631" t="s">
        <v>35</v>
      </c>
      <c r="N2631" t="s">
        <v>36</v>
      </c>
      <c r="O2631" t="s">
        <v>37</v>
      </c>
      <c r="P2631" t="s">
        <v>38</v>
      </c>
      <c r="Q2631" t="s">
        <v>594</v>
      </c>
      <c r="R2631" s="1">
        <v>16008</v>
      </c>
      <c r="S2631" t="s">
        <v>40</v>
      </c>
      <c r="T2631" t="s">
        <v>243</v>
      </c>
      <c r="U2631" t="s">
        <v>42</v>
      </c>
      <c r="V2631">
        <v>56056</v>
      </c>
      <c r="W2631" t="s">
        <v>74</v>
      </c>
      <c r="X2631" t="s">
        <v>104</v>
      </c>
      <c r="Y2631" t="s">
        <v>45</v>
      </c>
      <c r="Z2631">
        <v>5</v>
      </c>
    </row>
    <row r="2632" spans="1:26" x14ac:dyDescent="0.3">
      <c r="A2632">
        <v>3057</v>
      </c>
      <c r="B2632" t="s">
        <v>227</v>
      </c>
      <c r="C2632" t="s">
        <v>9255</v>
      </c>
      <c r="D2632" s="1">
        <v>44874</v>
      </c>
      <c r="E2632" s="1">
        <v>45116</v>
      </c>
      <c r="F2632" t="s">
        <v>28</v>
      </c>
      <c r="G2632" t="s">
        <v>9256</v>
      </c>
      <c r="H2632" t="s">
        <v>9257</v>
      </c>
      <c r="I2632" t="s">
        <v>80</v>
      </c>
      <c r="J2632" t="s">
        <v>1805</v>
      </c>
      <c r="K2632" t="s">
        <v>63</v>
      </c>
      <c r="L2632" t="s">
        <v>51</v>
      </c>
      <c r="M2632" t="s">
        <v>35</v>
      </c>
      <c r="N2632" t="s">
        <v>140</v>
      </c>
      <c r="O2632" t="s">
        <v>9258</v>
      </c>
      <c r="P2632" t="s">
        <v>38</v>
      </c>
      <c r="Q2632" t="s">
        <v>81</v>
      </c>
      <c r="R2632" s="1">
        <v>32174</v>
      </c>
      <c r="S2632" t="s">
        <v>40</v>
      </c>
      <c r="T2632" t="s">
        <v>83</v>
      </c>
      <c r="U2632" t="s">
        <v>42</v>
      </c>
      <c r="V2632">
        <v>58387</v>
      </c>
      <c r="W2632" t="s">
        <v>93</v>
      </c>
      <c r="X2632" t="s">
        <v>104</v>
      </c>
      <c r="Y2632" t="s">
        <v>45</v>
      </c>
      <c r="Z2632">
        <v>4</v>
      </c>
    </row>
    <row r="2633" spans="1:26" x14ac:dyDescent="0.3">
      <c r="A2633">
        <v>3058</v>
      </c>
      <c r="B2633" t="s">
        <v>961</v>
      </c>
      <c r="C2633" t="s">
        <v>3690</v>
      </c>
      <c r="D2633" s="1">
        <v>43507</v>
      </c>
      <c r="E2633" s="1">
        <v>44042</v>
      </c>
      <c r="F2633" t="s">
        <v>28</v>
      </c>
      <c r="G2633" t="s">
        <v>9259</v>
      </c>
      <c r="H2633" t="s">
        <v>9260</v>
      </c>
      <c r="I2633" t="s">
        <v>168</v>
      </c>
      <c r="J2633" t="s">
        <v>1805</v>
      </c>
      <c r="K2633" t="s">
        <v>52</v>
      </c>
      <c r="L2633" t="s">
        <v>51</v>
      </c>
      <c r="M2633" t="s">
        <v>35</v>
      </c>
      <c r="N2633" t="s">
        <v>99</v>
      </c>
      <c r="O2633" t="s">
        <v>9261</v>
      </c>
      <c r="P2633" t="s">
        <v>38</v>
      </c>
      <c r="Q2633" t="s">
        <v>504</v>
      </c>
      <c r="R2633" s="1">
        <v>23973</v>
      </c>
      <c r="S2633" t="s">
        <v>40</v>
      </c>
      <c r="T2633" t="s">
        <v>178</v>
      </c>
      <c r="U2633" t="s">
        <v>55</v>
      </c>
      <c r="V2633">
        <v>93290</v>
      </c>
      <c r="W2633" t="s">
        <v>128</v>
      </c>
      <c r="X2633" t="s">
        <v>104</v>
      </c>
      <c r="Y2633" t="s">
        <v>45</v>
      </c>
      <c r="Z2633">
        <v>1</v>
      </c>
    </row>
    <row r="2634" spans="1:26" x14ac:dyDescent="0.3">
      <c r="A2634">
        <v>3059</v>
      </c>
      <c r="B2634" t="s">
        <v>4744</v>
      </c>
      <c r="C2634" t="s">
        <v>1353</v>
      </c>
      <c r="D2634" s="1">
        <v>44283</v>
      </c>
      <c r="E2634" s="1"/>
      <c r="F2634" t="s">
        <v>28</v>
      </c>
      <c r="G2634" t="s">
        <v>9262</v>
      </c>
      <c r="H2634" t="s">
        <v>9263</v>
      </c>
      <c r="I2634" t="s">
        <v>98</v>
      </c>
      <c r="J2634" t="s">
        <v>32</v>
      </c>
      <c r="K2634" t="s">
        <v>52</v>
      </c>
      <c r="L2634" t="s">
        <v>51</v>
      </c>
      <c r="M2634" t="s">
        <v>35</v>
      </c>
      <c r="N2634" t="s">
        <v>36</v>
      </c>
      <c r="O2634" t="s">
        <v>37</v>
      </c>
      <c r="P2634" t="s">
        <v>38</v>
      </c>
      <c r="Q2634" t="s">
        <v>177</v>
      </c>
      <c r="R2634" s="1">
        <v>26516</v>
      </c>
      <c r="S2634" t="s">
        <v>40</v>
      </c>
      <c r="T2634" t="s">
        <v>178</v>
      </c>
      <c r="U2634" t="s">
        <v>42</v>
      </c>
      <c r="V2634">
        <v>73253</v>
      </c>
      <c r="W2634" t="s">
        <v>43</v>
      </c>
      <c r="X2634" t="s">
        <v>44</v>
      </c>
      <c r="Y2634" t="s">
        <v>45</v>
      </c>
      <c r="Z2634">
        <v>1</v>
      </c>
    </row>
    <row r="2635" spans="1:26" x14ac:dyDescent="0.3">
      <c r="A2635">
        <v>3060</v>
      </c>
      <c r="B2635" t="s">
        <v>7055</v>
      </c>
      <c r="C2635" t="s">
        <v>4330</v>
      </c>
      <c r="D2635" s="1">
        <v>44072</v>
      </c>
      <c r="E2635" s="1"/>
      <c r="F2635" t="s">
        <v>28</v>
      </c>
      <c r="G2635" t="s">
        <v>9264</v>
      </c>
      <c r="H2635" t="s">
        <v>9265</v>
      </c>
      <c r="I2635" t="s">
        <v>118</v>
      </c>
      <c r="J2635" t="s">
        <v>32</v>
      </c>
      <c r="K2635" t="s">
        <v>52</v>
      </c>
      <c r="L2635" t="s">
        <v>51</v>
      </c>
      <c r="M2635" t="s">
        <v>52</v>
      </c>
      <c r="N2635" t="s">
        <v>36</v>
      </c>
      <c r="O2635" t="s">
        <v>37</v>
      </c>
      <c r="P2635" t="s">
        <v>38</v>
      </c>
      <c r="Q2635" t="s">
        <v>504</v>
      </c>
      <c r="R2635" s="1">
        <v>18631</v>
      </c>
      <c r="S2635" t="s">
        <v>40</v>
      </c>
      <c r="T2635" t="s">
        <v>178</v>
      </c>
      <c r="U2635" t="s">
        <v>55</v>
      </c>
      <c r="V2635">
        <v>13893</v>
      </c>
      <c r="W2635" t="s">
        <v>128</v>
      </c>
      <c r="X2635" t="s">
        <v>44</v>
      </c>
      <c r="Y2635" t="s">
        <v>45</v>
      </c>
      <c r="Z2635">
        <v>2</v>
      </c>
    </row>
    <row r="2636" spans="1:26" x14ac:dyDescent="0.3">
      <c r="A2636">
        <v>3061</v>
      </c>
      <c r="B2636" t="s">
        <v>3853</v>
      </c>
      <c r="C2636" t="s">
        <v>9266</v>
      </c>
      <c r="D2636" s="1">
        <v>44929</v>
      </c>
      <c r="E2636" s="1">
        <v>45143</v>
      </c>
      <c r="F2636" t="s">
        <v>28</v>
      </c>
      <c r="G2636" t="s">
        <v>9267</v>
      </c>
      <c r="H2636" t="s">
        <v>9268</v>
      </c>
      <c r="I2636" t="s">
        <v>62</v>
      </c>
      <c r="J2636" t="s">
        <v>32</v>
      </c>
      <c r="K2636" t="s">
        <v>52</v>
      </c>
      <c r="L2636" t="s">
        <v>34</v>
      </c>
      <c r="M2636" t="s">
        <v>63</v>
      </c>
      <c r="N2636" t="s">
        <v>126</v>
      </c>
      <c r="O2636" t="s">
        <v>9269</v>
      </c>
      <c r="P2636" t="s">
        <v>38</v>
      </c>
      <c r="Q2636" t="s">
        <v>305</v>
      </c>
      <c r="R2636" s="1">
        <v>20724</v>
      </c>
      <c r="S2636" t="s">
        <v>40</v>
      </c>
      <c r="T2636" t="s">
        <v>226</v>
      </c>
      <c r="U2636" t="s">
        <v>55</v>
      </c>
      <c r="V2636">
        <v>51434</v>
      </c>
      <c r="W2636" t="s">
        <v>74</v>
      </c>
      <c r="X2636" t="s">
        <v>84</v>
      </c>
      <c r="Y2636" t="s">
        <v>45</v>
      </c>
      <c r="Z2636">
        <v>4</v>
      </c>
    </row>
    <row r="2637" spans="1:26" x14ac:dyDescent="0.3">
      <c r="A2637">
        <v>3062</v>
      </c>
      <c r="B2637" t="s">
        <v>5400</v>
      </c>
      <c r="C2637" t="s">
        <v>190</v>
      </c>
      <c r="D2637" s="1">
        <v>44893</v>
      </c>
      <c r="E2637" s="1"/>
      <c r="F2637" t="s">
        <v>28</v>
      </c>
      <c r="G2637" t="s">
        <v>9270</v>
      </c>
      <c r="H2637" t="s">
        <v>9271</v>
      </c>
      <c r="I2637" t="s">
        <v>89</v>
      </c>
      <c r="J2637" t="s">
        <v>32</v>
      </c>
      <c r="K2637" t="s">
        <v>52</v>
      </c>
      <c r="L2637" t="s">
        <v>51</v>
      </c>
      <c r="M2637" t="s">
        <v>35</v>
      </c>
      <c r="N2637" t="s">
        <v>36</v>
      </c>
      <c r="O2637" t="s">
        <v>37</v>
      </c>
      <c r="P2637" t="s">
        <v>38</v>
      </c>
      <c r="Q2637" t="s">
        <v>81</v>
      </c>
      <c r="R2637" s="1">
        <v>32097</v>
      </c>
      <c r="S2637" t="s">
        <v>40</v>
      </c>
      <c r="T2637" t="s">
        <v>6</v>
      </c>
      <c r="U2637" t="s">
        <v>42</v>
      </c>
      <c r="V2637">
        <v>71004</v>
      </c>
      <c r="W2637" t="s">
        <v>128</v>
      </c>
      <c r="X2637" t="s">
        <v>104</v>
      </c>
      <c r="Y2637" t="s">
        <v>45</v>
      </c>
      <c r="Z2637">
        <v>1</v>
      </c>
    </row>
    <row r="2638" spans="1:26" x14ac:dyDescent="0.3">
      <c r="A2638">
        <v>3063</v>
      </c>
      <c r="B2638" t="s">
        <v>9272</v>
      </c>
      <c r="C2638" t="s">
        <v>1607</v>
      </c>
      <c r="D2638" s="1">
        <v>44552</v>
      </c>
      <c r="E2638" s="1">
        <v>45141</v>
      </c>
      <c r="F2638" t="s">
        <v>28</v>
      </c>
      <c r="G2638" t="s">
        <v>9273</v>
      </c>
      <c r="H2638" t="s">
        <v>9274</v>
      </c>
      <c r="I2638" t="s">
        <v>31</v>
      </c>
      <c r="J2638" t="s">
        <v>32</v>
      </c>
      <c r="K2638" t="s">
        <v>33</v>
      </c>
      <c r="L2638" t="s">
        <v>64</v>
      </c>
      <c r="M2638" t="s">
        <v>52</v>
      </c>
      <c r="N2638" t="s">
        <v>175</v>
      </c>
      <c r="O2638" t="s">
        <v>9275</v>
      </c>
      <c r="P2638" t="s">
        <v>38</v>
      </c>
      <c r="Q2638" t="s">
        <v>90</v>
      </c>
      <c r="R2638" s="1">
        <v>30610</v>
      </c>
      <c r="S2638" t="s">
        <v>40</v>
      </c>
      <c r="T2638" t="s">
        <v>6</v>
      </c>
      <c r="U2638" t="s">
        <v>42</v>
      </c>
      <c r="V2638">
        <v>46847</v>
      </c>
      <c r="W2638" t="s">
        <v>74</v>
      </c>
      <c r="X2638" t="s">
        <v>44</v>
      </c>
      <c r="Y2638" t="s">
        <v>45</v>
      </c>
      <c r="Z2638">
        <v>5</v>
      </c>
    </row>
    <row r="2639" spans="1:26" x14ac:dyDescent="0.3">
      <c r="A2639">
        <v>3064</v>
      </c>
      <c r="B2639" t="s">
        <v>6580</v>
      </c>
      <c r="C2639" t="s">
        <v>3674</v>
      </c>
      <c r="D2639" s="1">
        <v>45115</v>
      </c>
      <c r="E2639" s="1"/>
      <c r="F2639" t="s">
        <v>28</v>
      </c>
      <c r="G2639" t="s">
        <v>9276</v>
      </c>
      <c r="H2639" t="s">
        <v>9277</v>
      </c>
      <c r="I2639" t="s">
        <v>133</v>
      </c>
      <c r="J2639" t="s">
        <v>32</v>
      </c>
      <c r="K2639" t="s">
        <v>33</v>
      </c>
      <c r="L2639" t="s">
        <v>51</v>
      </c>
      <c r="M2639" t="s">
        <v>63</v>
      </c>
      <c r="N2639" t="s">
        <v>36</v>
      </c>
      <c r="O2639" t="s">
        <v>37</v>
      </c>
      <c r="P2639" t="s">
        <v>38</v>
      </c>
      <c r="Q2639" t="s">
        <v>90</v>
      </c>
      <c r="R2639" s="1">
        <v>22881</v>
      </c>
      <c r="S2639" t="s">
        <v>40</v>
      </c>
      <c r="T2639" t="s">
        <v>83</v>
      </c>
      <c r="U2639" t="s">
        <v>42</v>
      </c>
      <c r="V2639">
        <v>76345</v>
      </c>
      <c r="W2639" t="s">
        <v>74</v>
      </c>
      <c r="X2639" t="s">
        <v>104</v>
      </c>
      <c r="Y2639" t="s">
        <v>45</v>
      </c>
      <c r="Z2639">
        <v>4</v>
      </c>
    </row>
    <row r="2640" spans="1:26" x14ac:dyDescent="0.3">
      <c r="A2640">
        <v>3065</v>
      </c>
      <c r="B2640" t="s">
        <v>789</v>
      </c>
      <c r="C2640" t="s">
        <v>2770</v>
      </c>
      <c r="D2640" s="1">
        <v>44307</v>
      </c>
      <c r="E2640" s="1">
        <v>44460</v>
      </c>
      <c r="F2640" t="s">
        <v>28</v>
      </c>
      <c r="G2640" t="s">
        <v>1148</v>
      </c>
      <c r="H2640" t="s">
        <v>9278</v>
      </c>
      <c r="I2640" t="s">
        <v>50</v>
      </c>
      <c r="J2640" t="s">
        <v>32</v>
      </c>
      <c r="K2640" t="s">
        <v>52</v>
      </c>
      <c r="L2640" t="s">
        <v>51</v>
      </c>
      <c r="M2640" t="s">
        <v>35</v>
      </c>
      <c r="N2640" t="s">
        <v>126</v>
      </c>
      <c r="O2640" t="s">
        <v>9279</v>
      </c>
      <c r="P2640" t="s">
        <v>38</v>
      </c>
      <c r="Q2640" t="s">
        <v>90</v>
      </c>
      <c r="R2640" s="1">
        <v>28040</v>
      </c>
      <c r="S2640" t="s">
        <v>40</v>
      </c>
      <c r="T2640" t="s">
        <v>281</v>
      </c>
      <c r="U2640" t="s">
        <v>42</v>
      </c>
      <c r="V2640">
        <v>15364</v>
      </c>
      <c r="W2640" t="s">
        <v>93</v>
      </c>
      <c r="X2640" t="s">
        <v>104</v>
      </c>
      <c r="Y2640" t="s">
        <v>45</v>
      </c>
      <c r="Z2640">
        <v>4</v>
      </c>
    </row>
    <row r="2641" spans="1:26" x14ac:dyDescent="0.3">
      <c r="A2641">
        <v>3066</v>
      </c>
      <c r="B2641" t="s">
        <v>411</v>
      </c>
      <c r="C2641" t="s">
        <v>1525</v>
      </c>
      <c r="D2641" s="1">
        <v>44770</v>
      </c>
      <c r="E2641" s="1">
        <v>44854</v>
      </c>
      <c r="F2641" t="s">
        <v>28</v>
      </c>
      <c r="G2641" t="s">
        <v>9280</v>
      </c>
      <c r="H2641" t="s">
        <v>9281</v>
      </c>
      <c r="I2641" t="s">
        <v>139</v>
      </c>
      <c r="J2641" t="s">
        <v>32</v>
      </c>
      <c r="K2641" t="s">
        <v>63</v>
      </c>
      <c r="L2641" t="s">
        <v>64</v>
      </c>
      <c r="M2641" t="s">
        <v>63</v>
      </c>
      <c r="N2641" t="s">
        <v>140</v>
      </c>
      <c r="O2641" t="s">
        <v>9282</v>
      </c>
      <c r="P2641" t="s">
        <v>38</v>
      </c>
      <c r="Q2641" t="s">
        <v>90</v>
      </c>
      <c r="R2641" s="1">
        <v>24574</v>
      </c>
      <c r="S2641" t="s">
        <v>40</v>
      </c>
      <c r="T2641" t="s">
        <v>216</v>
      </c>
      <c r="U2641" t="s">
        <v>55</v>
      </c>
      <c r="V2641">
        <v>2005</v>
      </c>
      <c r="W2641" t="s">
        <v>56</v>
      </c>
      <c r="X2641" t="s">
        <v>104</v>
      </c>
      <c r="Y2641" t="s">
        <v>45</v>
      </c>
      <c r="Z2641">
        <v>1</v>
      </c>
    </row>
    <row r="2642" spans="1:26" x14ac:dyDescent="0.3">
      <c r="A2642">
        <v>3067</v>
      </c>
      <c r="B2642" t="s">
        <v>9283</v>
      </c>
      <c r="C2642" t="s">
        <v>975</v>
      </c>
      <c r="D2642" s="1">
        <v>43774</v>
      </c>
      <c r="E2642" s="1"/>
      <c r="F2642" t="s">
        <v>28</v>
      </c>
      <c r="G2642" t="s">
        <v>9284</v>
      </c>
      <c r="H2642" t="s">
        <v>9285</v>
      </c>
      <c r="I2642" t="s">
        <v>80</v>
      </c>
      <c r="J2642" t="s">
        <v>32</v>
      </c>
      <c r="K2642" t="s">
        <v>52</v>
      </c>
      <c r="L2642" t="s">
        <v>64</v>
      </c>
      <c r="M2642" t="s">
        <v>52</v>
      </c>
      <c r="N2642" t="s">
        <v>36</v>
      </c>
      <c r="O2642" t="s">
        <v>37</v>
      </c>
      <c r="P2642" t="s">
        <v>38</v>
      </c>
      <c r="Q2642" t="s">
        <v>90</v>
      </c>
      <c r="R2642" s="1">
        <v>30031</v>
      </c>
      <c r="S2642" t="s">
        <v>40</v>
      </c>
      <c r="T2642" t="s">
        <v>103</v>
      </c>
      <c r="U2642" t="s">
        <v>55</v>
      </c>
      <c r="V2642">
        <v>50527</v>
      </c>
      <c r="W2642" t="s">
        <v>56</v>
      </c>
      <c r="X2642" t="s">
        <v>75</v>
      </c>
      <c r="Y2642" t="s">
        <v>45</v>
      </c>
      <c r="Z2642">
        <v>4</v>
      </c>
    </row>
    <row r="2643" spans="1:26" x14ac:dyDescent="0.3">
      <c r="A2643">
        <v>3068</v>
      </c>
      <c r="B2643" t="s">
        <v>2059</v>
      </c>
      <c r="C2643" t="s">
        <v>3351</v>
      </c>
      <c r="D2643" s="1">
        <v>44703</v>
      </c>
      <c r="E2643" s="1">
        <v>44903</v>
      </c>
      <c r="F2643" t="s">
        <v>28</v>
      </c>
      <c r="G2643" t="s">
        <v>9286</v>
      </c>
      <c r="H2643" t="s">
        <v>9287</v>
      </c>
      <c r="I2643" t="s">
        <v>168</v>
      </c>
      <c r="J2643" t="s">
        <v>2300</v>
      </c>
      <c r="K2643" t="s">
        <v>63</v>
      </c>
      <c r="L2643" t="s">
        <v>51</v>
      </c>
      <c r="M2643" t="s">
        <v>35</v>
      </c>
      <c r="N2643" t="s">
        <v>126</v>
      </c>
      <c r="O2643" t="s">
        <v>9288</v>
      </c>
      <c r="P2643" t="s">
        <v>38</v>
      </c>
      <c r="Q2643" t="s">
        <v>39</v>
      </c>
      <c r="R2643" s="1">
        <v>17289</v>
      </c>
      <c r="S2643" t="s">
        <v>40</v>
      </c>
      <c r="T2643" t="s">
        <v>67</v>
      </c>
      <c r="U2643" t="s">
        <v>55</v>
      </c>
      <c r="V2643">
        <v>21620</v>
      </c>
      <c r="W2643" t="s">
        <v>128</v>
      </c>
      <c r="X2643" t="s">
        <v>75</v>
      </c>
      <c r="Y2643" t="s">
        <v>45</v>
      </c>
      <c r="Z2643">
        <v>5</v>
      </c>
    </row>
    <row r="2644" spans="1:26" x14ac:dyDescent="0.3">
      <c r="A2644">
        <v>3069</v>
      </c>
      <c r="B2644" t="s">
        <v>1073</v>
      </c>
      <c r="C2644" t="s">
        <v>5805</v>
      </c>
      <c r="D2644" s="1">
        <v>43757</v>
      </c>
      <c r="E2644" s="1">
        <v>44533</v>
      </c>
      <c r="F2644" t="s">
        <v>728</v>
      </c>
      <c r="G2644" t="s">
        <v>9289</v>
      </c>
      <c r="H2644" t="s">
        <v>9290</v>
      </c>
      <c r="I2644" t="s">
        <v>98</v>
      </c>
      <c r="J2644" t="s">
        <v>32</v>
      </c>
      <c r="K2644" t="s">
        <v>63</v>
      </c>
      <c r="L2644" t="s">
        <v>51</v>
      </c>
      <c r="M2644" t="s">
        <v>35</v>
      </c>
      <c r="N2644" t="s">
        <v>99</v>
      </c>
      <c r="O2644" t="s">
        <v>9291</v>
      </c>
      <c r="P2644" t="s">
        <v>38</v>
      </c>
      <c r="Q2644" t="s">
        <v>81</v>
      </c>
      <c r="R2644" s="1">
        <v>36205</v>
      </c>
      <c r="S2644" t="s">
        <v>40</v>
      </c>
      <c r="T2644" t="s">
        <v>73</v>
      </c>
      <c r="U2644" t="s">
        <v>42</v>
      </c>
      <c r="V2644">
        <v>92533</v>
      </c>
      <c r="W2644" t="s">
        <v>43</v>
      </c>
      <c r="X2644" t="s">
        <v>84</v>
      </c>
      <c r="Y2644" t="s">
        <v>45</v>
      </c>
      <c r="Z2644">
        <v>4</v>
      </c>
    </row>
    <row r="2645" spans="1:26" x14ac:dyDescent="0.3">
      <c r="A2645">
        <v>3070</v>
      </c>
      <c r="B2645" t="s">
        <v>7090</v>
      </c>
      <c r="C2645" t="s">
        <v>9292</v>
      </c>
      <c r="D2645" s="1">
        <v>43824</v>
      </c>
      <c r="E2645" s="1">
        <v>44401</v>
      </c>
      <c r="F2645" t="s">
        <v>728</v>
      </c>
      <c r="G2645" t="s">
        <v>9293</v>
      </c>
      <c r="H2645" t="s">
        <v>9294</v>
      </c>
      <c r="I2645" t="s">
        <v>89</v>
      </c>
      <c r="J2645" t="s">
        <v>32</v>
      </c>
      <c r="K2645" t="s">
        <v>63</v>
      </c>
      <c r="L2645" t="s">
        <v>34</v>
      </c>
      <c r="M2645" t="s">
        <v>35</v>
      </c>
      <c r="N2645" t="s">
        <v>99</v>
      </c>
      <c r="O2645" t="s">
        <v>9295</v>
      </c>
      <c r="P2645" t="s">
        <v>38</v>
      </c>
      <c r="Q2645" t="s">
        <v>305</v>
      </c>
      <c r="R2645" s="1">
        <v>26424</v>
      </c>
      <c r="S2645" t="s">
        <v>40</v>
      </c>
      <c r="T2645" t="s">
        <v>83</v>
      </c>
      <c r="U2645" t="s">
        <v>42</v>
      </c>
      <c r="V2645">
        <v>7528</v>
      </c>
      <c r="W2645" t="s">
        <v>43</v>
      </c>
      <c r="X2645" t="s">
        <v>104</v>
      </c>
      <c r="Y2645" t="s">
        <v>45</v>
      </c>
      <c r="Z2645">
        <v>1</v>
      </c>
    </row>
    <row r="2646" spans="1:26" x14ac:dyDescent="0.3">
      <c r="A2646">
        <v>3071</v>
      </c>
      <c r="B2646" t="s">
        <v>9296</v>
      </c>
      <c r="C2646" t="s">
        <v>4909</v>
      </c>
      <c r="D2646" s="1">
        <v>44869</v>
      </c>
      <c r="E2646" s="1">
        <v>44891</v>
      </c>
      <c r="F2646" t="s">
        <v>728</v>
      </c>
      <c r="G2646" t="s">
        <v>9297</v>
      </c>
      <c r="H2646" t="s">
        <v>9298</v>
      </c>
      <c r="I2646" t="s">
        <v>31</v>
      </c>
      <c r="J2646" t="s">
        <v>32</v>
      </c>
      <c r="K2646" t="s">
        <v>63</v>
      </c>
      <c r="L2646" t="s">
        <v>64</v>
      </c>
      <c r="M2646" t="s">
        <v>52</v>
      </c>
      <c r="N2646" t="s">
        <v>175</v>
      </c>
      <c r="O2646" t="s">
        <v>9299</v>
      </c>
      <c r="P2646" t="s">
        <v>38</v>
      </c>
      <c r="Q2646" t="s">
        <v>81</v>
      </c>
      <c r="R2646" s="1">
        <v>20480</v>
      </c>
      <c r="S2646" t="s">
        <v>40</v>
      </c>
      <c r="T2646" t="s">
        <v>163</v>
      </c>
      <c r="U2646" t="s">
        <v>42</v>
      </c>
      <c r="V2646">
        <v>34566</v>
      </c>
      <c r="W2646" t="s">
        <v>93</v>
      </c>
      <c r="X2646" t="s">
        <v>84</v>
      </c>
      <c r="Y2646" t="s">
        <v>45</v>
      </c>
      <c r="Z2646">
        <v>2</v>
      </c>
    </row>
    <row r="2647" spans="1:26" x14ac:dyDescent="0.3">
      <c r="A2647">
        <v>3072</v>
      </c>
      <c r="B2647" t="s">
        <v>3616</v>
      </c>
      <c r="C2647" t="s">
        <v>601</v>
      </c>
      <c r="D2647" s="1">
        <v>45042</v>
      </c>
      <c r="E2647" s="1">
        <v>45076</v>
      </c>
      <c r="F2647" t="s">
        <v>728</v>
      </c>
      <c r="G2647" t="s">
        <v>9300</v>
      </c>
      <c r="H2647" t="s">
        <v>9301</v>
      </c>
      <c r="I2647" t="s">
        <v>50</v>
      </c>
      <c r="J2647" t="s">
        <v>32</v>
      </c>
      <c r="K2647" t="s">
        <v>63</v>
      </c>
      <c r="L2647" t="s">
        <v>64</v>
      </c>
      <c r="M2647" t="s">
        <v>52</v>
      </c>
      <c r="N2647" t="s">
        <v>99</v>
      </c>
      <c r="O2647" t="s">
        <v>9302</v>
      </c>
      <c r="P2647" t="s">
        <v>38</v>
      </c>
      <c r="Q2647" t="s">
        <v>594</v>
      </c>
      <c r="R2647" s="1">
        <v>31458</v>
      </c>
      <c r="S2647" t="s">
        <v>40</v>
      </c>
      <c r="T2647" t="s">
        <v>226</v>
      </c>
      <c r="U2647" t="s">
        <v>42</v>
      </c>
      <c r="V2647">
        <v>48363</v>
      </c>
      <c r="W2647" t="s">
        <v>128</v>
      </c>
      <c r="X2647" t="s">
        <v>104</v>
      </c>
      <c r="Y2647" t="s">
        <v>45</v>
      </c>
      <c r="Z2647">
        <v>1</v>
      </c>
    </row>
    <row r="2648" spans="1:26" x14ac:dyDescent="0.3">
      <c r="A2648">
        <v>3073</v>
      </c>
      <c r="B2648" t="s">
        <v>9303</v>
      </c>
      <c r="C2648" t="s">
        <v>1916</v>
      </c>
      <c r="D2648" s="1">
        <v>44860</v>
      </c>
      <c r="E2648" s="1">
        <v>45062</v>
      </c>
      <c r="F2648" t="s">
        <v>728</v>
      </c>
      <c r="G2648" t="s">
        <v>9304</v>
      </c>
      <c r="H2648" t="s">
        <v>9305</v>
      </c>
      <c r="I2648" t="s">
        <v>139</v>
      </c>
      <c r="J2648" t="s">
        <v>745</v>
      </c>
      <c r="K2648" t="s">
        <v>33</v>
      </c>
      <c r="L2648" t="s">
        <v>51</v>
      </c>
      <c r="M2648" t="s">
        <v>52</v>
      </c>
      <c r="N2648" t="s">
        <v>140</v>
      </c>
      <c r="O2648" t="s">
        <v>9306</v>
      </c>
      <c r="P2648" t="s">
        <v>38</v>
      </c>
      <c r="Q2648" t="s">
        <v>81</v>
      </c>
      <c r="R2648" s="1">
        <v>31893</v>
      </c>
      <c r="S2648" t="s">
        <v>40</v>
      </c>
      <c r="T2648" t="s">
        <v>83</v>
      </c>
      <c r="U2648" t="s">
        <v>42</v>
      </c>
      <c r="V2648">
        <v>27147</v>
      </c>
      <c r="W2648" t="s">
        <v>93</v>
      </c>
      <c r="X2648" t="s">
        <v>75</v>
      </c>
      <c r="Y2648" t="s">
        <v>45</v>
      </c>
      <c r="Z2648">
        <v>4</v>
      </c>
    </row>
    <row r="2649" spans="1:26" x14ac:dyDescent="0.3">
      <c r="A2649">
        <v>3074</v>
      </c>
      <c r="B2649" t="s">
        <v>6848</v>
      </c>
      <c r="C2649" t="s">
        <v>3587</v>
      </c>
      <c r="D2649" s="1">
        <v>44026</v>
      </c>
      <c r="E2649" s="1">
        <v>44739</v>
      </c>
      <c r="F2649" t="s">
        <v>728</v>
      </c>
      <c r="G2649" t="s">
        <v>9307</v>
      </c>
      <c r="H2649" t="s">
        <v>9308</v>
      </c>
      <c r="I2649" t="s">
        <v>118</v>
      </c>
      <c r="J2649" t="s">
        <v>745</v>
      </c>
      <c r="K2649" t="s">
        <v>33</v>
      </c>
      <c r="L2649" t="s">
        <v>51</v>
      </c>
      <c r="M2649" t="s">
        <v>63</v>
      </c>
      <c r="N2649" t="s">
        <v>126</v>
      </c>
      <c r="O2649" t="s">
        <v>9309</v>
      </c>
      <c r="P2649" t="s">
        <v>38</v>
      </c>
      <c r="Q2649" t="s">
        <v>148</v>
      </c>
      <c r="R2649" s="1">
        <v>23288</v>
      </c>
      <c r="S2649" t="s">
        <v>40</v>
      </c>
      <c r="T2649" t="s">
        <v>150</v>
      </c>
      <c r="U2649" t="s">
        <v>42</v>
      </c>
      <c r="V2649">
        <v>79280</v>
      </c>
      <c r="W2649" t="s">
        <v>56</v>
      </c>
      <c r="X2649" t="s">
        <v>75</v>
      </c>
      <c r="Y2649" t="s">
        <v>45</v>
      </c>
      <c r="Z2649">
        <v>1</v>
      </c>
    </row>
    <row r="2650" spans="1:26" x14ac:dyDescent="0.3">
      <c r="A2650">
        <v>3075</v>
      </c>
      <c r="B2650" t="s">
        <v>8204</v>
      </c>
      <c r="C2650" t="s">
        <v>5005</v>
      </c>
      <c r="D2650" s="1">
        <v>44997</v>
      </c>
      <c r="E2650" s="1"/>
      <c r="F2650" t="s">
        <v>728</v>
      </c>
      <c r="G2650" t="s">
        <v>9310</v>
      </c>
      <c r="H2650" t="s">
        <v>9311</v>
      </c>
      <c r="I2650" t="s">
        <v>62</v>
      </c>
      <c r="J2650" t="s">
        <v>32</v>
      </c>
      <c r="K2650" t="s">
        <v>63</v>
      </c>
      <c r="L2650" t="s">
        <v>64</v>
      </c>
      <c r="M2650" t="s">
        <v>52</v>
      </c>
      <c r="N2650" t="s">
        <v>36</v>
      </c>
      <c r="O2650" t="s">
        <v>37</v>
      </c>
      <c r="P2650" t="s">
        <v>38</v>
      </c>
      <c r="Q2650" t="s">
        <v>231</v>
      </c>
      <c r="R2650" s="1">
        <v>25212</v>
      </c>
      <c r="S2650" t="s">
        <v>40</v>
      </c>
      <c r="T2650" t="s">
        <v>113</v>
      </c>
      <c r="U2650" t="s">
        <v>42</v>
      </c>
      <c r="V2650">
        <v>18316</v>
      </c>
      <c r="W2650" t="s">
        <v>74</v>
      </c>
      <c r="X2650" t="s">
        <v>75</v>
      </c>
      <c r="Y2650" t="s">
        <v>45</v>
      </c>
      <c r="Z2650">
        <v>5</v>
      </c>
    </row>
    <row r="2651" spans="1:26" x14ac:dyDescent="0.3">
      <c r="A2651">
        <v>3076</v>
      </c>
      <c r="B2651" t="s">
        <v>9312</v>
      </c>
      <c r="C2651" t="s">
        <v>3780</v>
      </c>
      <c r="D2651" s="1">
        <v>45042</v>
      </c>
      <c r="E2651" s="1"/>
      <c r="F2651" t="s">
        <v>728</v>
      </c>
      <c r="G2651" t="s">
        <v>9313</v>
      </c>
      <c r="H2651" t="s">
        <v>9314</v>
      </c>
      <c r="I2651" t="s">
        <v>168</v>
      </c>
      <c r="J2651" t="s">
        <v>32</v>
      </c>
      <c r="K2651" t="s">
        <v>52</v>
      </c>
      <c r="L2651" t="s">
        <v>34</v>
      </c>
      <c r="M2651" t="s">
        <v>63</v>
      </c>
      <c r="N2651" t="s">
        <v>36</v>
      </c>
      <c r="O2651" t="s">
        <v>37</v>
      </c>
      <c r="P2651" t="s">
        <v>38</v>
      </c>
      <c r="Q2651" t="s">
        <v>81</v>
      </c>
      <c r="R2651" s="1">
        <v>35941</v>
      </c>
      <c r="S2651" t="s">
        <v>40</v>
      </c>
      <c r="T2651" t="s">
        <v>226</v>
      </c>
      <c r="U2651" t="s">
        <v>55</v>
      </c>
      <c r="V2651">
        <v>3738</v>
      </c>
      <c r="W2651" t="s">
        <v>43</v>
      </c>
      <c r="X2651" t="s">
        <v>84</v>
      </c>
      <c r="Y2651" t="s">
        <v>45</v>
      </c>
      <c r="Z2651">
        <v>5</v>
      </c>
    </row>
    <row r="2652" spans="1:26" x14ac:dyDescent="0.3">
      <c r="A2652">
        <v>3077</v>
      </c>
      <c r="B2652" t="s">
        <v>9315</v>
      </c>
      <c r="C2652" t="s">
        <v>4305</v>
      </c>
      <c r="D2652" s="1">
        <v>44821</v>
      </c>
      <c r="E2652" s="1">
        <v>45089</v>
      </c>
      <c r="F2652" t="s">
        <v>28</v>
      </c>
      <c r="G2652" t="s">
        <v>9316</v>
      </c>
      <c r="H2652" t="s">
        <v>9317</v>
      </c>
      <c r="I2652" t="s">
        <v>31</v>
      </c>
      <c r="J2652" t="s">
        <v>32</v>
      </c>
      <c r="K2652" t="s">
        <v>33</v>
      </c>
      <c r="L2652" t="s">
        <v>51</v>
      </c>
      <c r="M2652" t="s">
        <v>35</v>
      </c>
      <c r="N2652" t="s">
        <v>99</v>
      </c>
      <c r="O2652" t="s">
        <v>9318</v>
      </c>
      <c r="P2652" t="s">
        <v>38</v>
      </c>
      <c r="Q2652" t="s">
        <v>81</v>
      </c>
      <c r="R2652" s="1">
        <v>21413</v>
      </c>
      <c r="S2652" t="s">
        <v>40</v>
      </c>
      <c r="T2652" t="s">
        <v>73</v>
      </c>
      <c r="U2652" t="s">
        <v>55</v>
      </c>
      <c r="V2652">
        <v>16185</v>
      </c>
      <c r="W2652" t="s">
        <v>56</v>
      </c>
      <c r="X2652" t="s">
        <v>84</v>
      </c>
      <c r="Y2652" t="s">
        <v>45</v>
      </c>
      <c r="Z2652">
        <v>1</v>
      </c>
    </row>
    <row r="2653" spans="1:26" x14ac:dyDescent="0.3">
      <c r="A2653">
        <v>3078</v>
      </c>
      <c r="B2653" t="s">
        <v>2381</v>
      </c>
      <c r="C2653" t="s">
        <v>619</v>
      </c>
      <c r="D2653" s="1">
        <v>44204</v>
      </c>
      <c r="E2653" s="1">
        <v>45017</v>
      </c>
      <c r="F2653" t="s">
        <v>28</v>
      </c>
      <c r="G2653" t="s">
        <v>9319</v>
      </c>
      <c r="H2653" t="s">
        <v>9320</v>
      </c>
      <c r="I2653" t="s">
        <v>133</v>
      </c>
      <c r="J2653" t="s">
        <v>32</v>
      </c>
      <c r="K2653" t="s">
        <v>33</v>
      </c>
      <c r="L2653" t="s">
        <v>64</v>
      </c>
      <c r="M2653" t="s">
        <v>52</v>
      </c>
      <c r="N2653" t="s">
        <v>175</v>
      </c>
      <c r="O2653" t="s">
        <v>9321</v>
      </c>
      <c r="P2653" t="s">
        <v>38</v>
      </c>
      <c r="Q2653" t="s">
        <v>81</v>
      </c>
      <c r="R2653" s="1">
        <v>22020</v>
      </c>
      <c r="S2653" t="s">
        <v>40</v>
      </c>
      <c r="T2653" t="s">
        <v>226</v>
      </c>
      <c r="U2653" t="s">
        <v>55</v>
      </c>
      <c r="V2653">
        <v>10871</v>
      </c>
      <c r="W2653" t="s">
        <v>93</v>
      </c>
      <c r="X2653" t="s">
        <v>44</v>
      </c>
      <c r="Y2653" t="s">
        <v>45</v>
      </c>
      <c r="Z2653">
        <v>1</v>
      </c>
    </row>
    <row r="2654" spans="1:26" x14ac:dyDescent="0.3">
      <c r="A2654">
        <v>3079</v>
      </c>
      <c r="B2654" t="s">
        <v>9322</v>
      </c>
      <c r="C2654" t="s">
        <v>228</v>
      </c>
      <c r="D2654" s="1">
        <v>44183</v>
      </c>
      <c r="E2654" s="1">
        <v>44820</v>
      </c>
      <c r="F2654" t="s">
        <v>28</v>
      </c>
      <c r="G2654" t="s">
        <v>3106</v>
      </c>
      <c r="H2654" t="s">
        <v>9323</v>
      </c>
      <c r="I2654" t="s">
        <v>50</v>
      </c>
      <c r="J2654" t="s">
        <v>1805</v>
      </c>
      <c r="K2654" t="s">
        <v>52</v>
      </c>
      <c r="L2654" t="s">
        <v>64</v>
      </c>
      <c r="M2654" t="s">
        <v>52</v>
      </c>
      <c r="N2654" t="s">
        <v>140</v>
      </c>
      <c r="O2654" t="s">
        <v>9324</v>
      </c>
      <c r="P2654" t="s">
        <v>38</v>
      </c>
      <c r="Q2654" t="s">
        <v>53</v>
      </c>
      <c r="R2654" s="1">
        <v>26854</v>
      </c>
      <c r="S2654" t="s">
        <v>40</v>
      </c>
      <c r="T2654" t="s">
        <v>113</v>
      </c>
      <c r="U2654" t="s">
        <v>42</v>
      </c>
      <c r="V2654">
        <v>54361</v>
      </c>
      <c r="W2654" t="s">
        <v>93</v>
      </c>
      <c r="X2654" t="s">
        <v>75</v>
      </c>
      <c r="Y2654" t="s">
        <v>45</v>
      </c>
      <c r="Z2654">
        <v>4</v>
      </c>
    </row>
    <row r="2655" spans="1:26" x14ac:dyDescent="0.3">
      <c r="A2655">
        <v>3080</v>
      </c>
      <c r="B2655" t="s">
        <v>9325</v>
      </c>
      <c r="C2655" t="s">
        <v>2618</v>
      </c>
      <c r="D2655" s="1">
        <v>44086</v>
      </c>
      <c r="E2655" s="1">
        <v>44887</v>
      </c>
      <c r="F2655" t="s">
        <v>28</v>
      </c>
      <c r="G2655" t="s">
        <v>9326</v>
      </c>
      <c r="H2655" t="s">
        <v>9327</v>
      </c>
      <c r="I2655" t="s">
        <v>139</v>
      </c>
      <c r="J2655" t="s">
        <v>1805</v>
      </c>
      <c r="K2655" t="s">
        <v>33</v>
      </c>
      <c r="L2655" t="s">
        <v>64</v>
      </c>
      <c r="M2655" t="s">
        <v>52</v>
      </c>
      <c r="N2655" t="s">
        <v>175</v>
      </c>
      <c r="O2655" t="s">
        <v>9328</v>
      </c>
      <c r="P2655" t="s">
        <v>38</v>
      </c>
      <c r="Q2655" t="s">
        <v>81</v>
      </c>
      <c r="R2655" s="1">
        <v>36330</v>
      </c>
      <c r="S2655" t="s">
        <v>40</v>
      </c>
      <c r="T2655" t="s">
        <v>163</v>
      </c>
      <c r="U2655" t="s">
        <v>42</v>
      </c>
      <c r="V2655">
        <v>82524</v>
      </c>
      <c r="W2655" t="s">
        <v>56</v>
      </c>
      <c r="X2655" t="s">
        <v>44</v>
      </c>
      <c r="Y2655" t="s">
        <v>45</v>
      </c>
      <c r="Z2655">
        <v>2</v>
      </c>
    </row>
    <row r="2656" spans="1:26" x14ac:dyDescent="0.3">
      <c r="A2656">
        <v>3081</v>
      </c>
      <c r="B2656" t="s">
        <v>3422</v>
      </c>
      <c r="C2656" t="s">
        <v>1136</v>
      </c>
      <c r="D2656" s="1">
        <v>44124</v>
      </c>
      <c r="E2656" s="1"/>
      <c r="F2656" t="s">
        <v>28</v>
      </c>
      <c r="G2656" t="s">
        <v>9329</v>
      </c>
      <c r="H2656" t="s">
        <v>9330</v>
      </c>
      <c r="I2656" t="s">
        <v>80</v>
      </c>
      <c r="J2656" t="s">
        <v>32</v>
      </c>
      <c r="K2656" t="s">
        <v>52</v>
      </c>
      <c r="L2656" t="s">
        <v>34</v>
      </c>
      <c r="M2656" t="s">
        <v>52</v>
      </c>
      <c r="N2656" t="s">
        <v>36</v>
      </c>
      <c r="O2656" t="s">
        <v>37</v>
      </c>
      <c r="P2656" t="s">
        <v>38</v>
      </c>
      <c r="Q2656" t="s">
        <v>39</v>
      </c>
      <c r="R2656" s="1">
        <v>29297</v>
      </c>
      <c r="S2656" t="s">
        <v>40</v>
      </c>
      <c r="T2656" t="s">
        <v>157</v>
      </c>
      <c r="U2656" t="s">
        <v>55</v>
      </c>
      <c r="V2656">
        <v>18410</v>
      </c>
      <c r="W2656" t="s">
        <v>43</v>
      </c>
      <c r="X2656" t="s">
        <v>44</v>
      </c>
      <c r="Y2656" t="s">
        <v>45</v>
      </c>
      <c r="Z2656">
        <v>2</v>
      </c>
    </row>
    <row r="2657" spans="1:26" x14ac:dyDescent="0.3">
      <c r="A2657">
        <v>3082</v>
      </c>
      <c r="B2657" t="s">
        <v>9331</v>
      </c>
      <c r="C2657" t="s">
        <v>3776</v>
      </c>
      <c r="D2657" s="1">
        <v>44883</v>
      </c>
      <c r="E2657" s="1"/>
      <c r="F2657" t="s">
        <v>28</v>
      </c>
      <c r="G2657" t="s">
        <v>9332</v>
      </c>
      <c r="H2657" t="s">
        <v>9333</v>
      </c>
      <c r="I2657" t="s">
        <v>168</v>
      </c>
      <c r="J2657" t="s">
        <v>32</v>
      </c>
      <c r="K2657" t="s">
        <v>52</v>
      </c>
      <c r="L2657" t="s">
        <v>51</v>
      </c>
      <c r="M2657" t="s">
        <v>52</v>
      </c>
      <c r="N2657" t="s">
        <v>36</v>
      </c>
      <c r="O2657" t="s">
        <v>37</v>
      </c>
      <c r="P2657" t="s">
        <v>38</v>
      </c>
      <c r="Q2657" t="s">
        <v>90</v>
      </c>
      <c r="R2657" s="1">
        <v>32420</v>
      </c>
      <c r="S2657" t="s">
        <v>40</v>
      </c>
      <c r="T2657" t="s">
        <v>243</v>
      </c>
      <c r="U2657" t="s">
        <v>42</v>
      </c>
      <c r="V2657">
        <v>53176</v>
      </c>
      <c r="W2657" t="s">
        <v>74</v>
      </c>
      <c r="X2657" t="s">
        <v>75</v>
      </c>
      <c r="Y2657" t="s">
        <v>45</v>
      </c>
      <c r="Z2657">
        <v>1</v>
      </c>
    </row>
    <row r="2658" spans="1:26" x14ac:dyDescent="0.3">
      <c r="A2658">
        <v>3083</v>
      </c>
      <c r="B2658" t="s">
        <v>4635</v>
      </c>
      <c r="C2658" t="s">
        <v>8684</v>
      </c>
      <c r="D2658" s="1">
        <v>44940</v>
      </c>
      <c r="E2658" s="1"/>
      <c r="F2658" t="s">
        <v>28</v>
      </c>
      <c r="G2658" t="s">
        <v>9334</v>
      </c>
      <c r="H2658" t="s">
        <v>9335</v>
      </c>
      <c r="I2658" t="s">
        <v>98</v>
      </c>
      <c r="J2658" t="s">
        <v>32</v>
      </c>
      <c r="K2658" t="s">
        <v>33</v>
      </c>
      <c r="L2658" t="s">
        <v>34</v>
      </c>
      <c r="M2658" t="s">
        <v>63</v>
      </c>
      <c r="N2658" t="s">
        <v>36</v>
      </c>
      <c r="O2658" t="s">
        <v>37</v>
      </c>
      <c r="P2658" t="s">
        <v>38</v>
      </c>
      <c r="Q2658" t="s">
        <v>53</v>
      </c>
      <c r="R2658" s="1">
        <v>24616</v>
      </c>
      <c r="S2658" t="s">
        <v>40</v>
      </c>
      <c r="T2658" t="s">
        <v>83</v>
      </c>
      <c r="U2658" t="s">
        <v>55</v>
      </c>
      <c r="V2658">
        <v>55790</v>
      </c>
      <c r="W2658" t="s">
        <v>128</v>
      </c>
      <c r="X2658" t="s">
        <v>44</v>
      </c>
      <c r="Y2658" t="s">
        <v>45</v>
      </c>
      <c r="Z2658">
        <v>2</v>
      </c>
    </row>
    <row r="2659" spans="1:26" x14ac:dyDescent="0.3">
      <c r="A2659">
        <v>3084</v>
      </c>
      <c r="B2659" t="s">
        <v>9336</v>
      </c>
      <c r="C2659" t="s">
        <v>8181</v>
      </c>
      <c r="D2659" s="1">
        <v>44131</v>
      </c>
      <c r="E2659" s="1">
        <v>44720</v>
      </c>
      <c r="F2659" t="s">
        <v>28</v>
      </c>
      <c r="G2659" t="s">
        <v>9337</v>
      </c>
      <c r="H2659" t="s">
        <v>9338</v>
      </c>
      <c r="I2659" t="s">
        <v>118</v>
      </c>
      <c r="J2659" t="s">
        <v>32</v>
      </c>
      <c r="K2659" t="s">
        <v>52</v>
      </c>
      <c r="L2659" t="s">
        <v>51</v>
      </c>
      <c r="M2659" t="s">
        <v>35</v>
      </c>
      <c r="N2659" t="s">
        <v>175</v>
      </c>
      <c r="O2659" t="s">
        <v>9339</v>
      </c>
      <c r="P2659" t="s">
        <v>38</v>
      </c>
      <c r="Q2659" t="s">
        <v>81</v>
      </c>
      <c r="R2659" s="1">
        <v>35245</v>
      </c>
      <c r="S2659" t="s">
        <v>40</v>
      </c>
      <c r="T2659" t="s">
        <v>73</v>
      </c>
      <c r="U2659" t="s">
        <v>55</v>
      </c>
      <c r="V2659">
        <v>64716</v>
      </c>
      <c r="W2659" t="s">
        <v>93</v>
      </c>
      <c r="X2659" t="s">
        <v>44</v>
      </c>
      <c r="Y2659" t="s">
        <v>45</v>
      </c>
      <c r="Z2659">
        <v>4</v>
      </c>
    </row>
    <row r="2660" spans="1:26" x14ac:dyDescent="0.3">
      <c r="A2660">
        <v>3085</v>
      </c>
      <c r="B2660" t="s">
        <v>8660</v>
      </c>
      <c r="C2660" t="s">
        <v>5608</v>
      </c>
      <c r="D2660" s="1">
        <v>44072</v>
      </c>
      <c r="E2660" s="1"/>
      <c r="F2660" t="s">
        <v>28</v>
      </c>
      <c r="G2660" t="s">
        <v>9340</v>
      </c>
      <c r="H2660" t="s">
        <v>9341</v>
      </c>
      <c r="I2660" t="s">
        <v>62</v>
      </c>
      <c r="J2660" t="s">
        <v>32</v>
      </c>
      <c r="K2660" t="s">
        <v>63</v>
      </c>
      <c r="L2660" t="s">
        <v>34</v>
      </c>
      <c r="M2660" t="s">
        <v>63</v>
      </c>
      <c r="N2660" t="s">
        <v>36</v>
      </c>
      <c r="O2660" t="s">
        <v>37</v>
      </c>
      <c r="P2660" t="s">
        <v>38</v>
      </c>
      <c r="Q2660" t="s">
        <v>90</v>
      </c>
      <c r="R2660" s="1">
        <v>23074</v>
      </c>
      <c r="S2660" t="s">
        <v>40</v>
      </c>
      <c r="T2660" t="s">
        <v>216</v>
      </c>
      <c r="U2660" t="s">
        <v>42</v>
      </c>
      <c r="V2660">
        <v>21299</v>
      </c>
      <c r="W2660" t="s">
        <v>128</v>
      </c>
      <c r="X2660" t="s">
        <v>75</v>
      </c>
      <c r="Y2660" t="s">
        <v>45</v>
      </c>
      <c r="Z2660">
        <v>2</v>
      </c>
    </row>
    <row r="2661" spans="1:26" x14ac:dyDescent="0.3">
      <c r="A2661">
        <v>3086</v>
      </c>
      <c r="B2661" t="s">
        <v>9342</v>
      </c>
      <c r="C2661" t="s">
        <v>5493</v>
      </c>
      <c r="D2661" s="1">
        <v>43822</v>
      </c>
      <c r="E2661" s="1">
        <v>45143</v>
      </c>
      <c r="F2661" t="s">
        <v>28</v>
      </c>
      <c r="G2661" t="s">
        <v>9343</v>
      </c>
      <c r="H2661" t="s">
        <v>9344</v>
      </c>
      <c r="I2661" t="s">
        <v>89</v>
      </c>
      <c r="J2661" t="s">
        <v>32</v>
      </c>
      <c r="K2661" t="s">
        <v>52</v>
      </c>
      <c r="L2661" t="s">
        <v>64</v>
      </c>
      <c r="M2661" t="s">
        <v>35</v>
      </c>
      <c r="N2661" t="s">
        <v>140</v>
      </c>
      <c r="O2661" t="s">
        <v>9345</v>
      </c>
      <c r="P2661" t="s">
        <v>38</v>
      </c>
      <c r="Q2661" t="s">
        <v>53</v>
      </c>
      <c r="R2661" s="1">
        <v>31865</v>
      </c>
      <c r="S2661" t="s">
        <v>40</v>
      </c>
      <c r="T2661" t="s">
        <v>226</v>
      </c>
      <c r="U2661" t="s">
        <v>42</v>
      </c>
      <c r="V2661">
        <v>51176</v>
      </c>
      <c r="W2661" t="s">
        <v>128</v>
      </c>
      <c r="X2661" t="s">
        <v>104</v>
      </c>
      <c r="Y2661" t="s">
        <v>45</v>
      </c>
      <c r="Z2661">
        <v>1</v>
      </c>
    </row>
    <row r="2662" spans="1:26" x14ac:dyDescent="0.3">
      <c r="A2662">
        <v>3087</v>
      </c>
      <c r="B2662" t="s">
        <v>6240</v>
      </c>
      <c r="C2662" t="s">
        <v>9346</v>
      </c>
      <c r="D2662" s="1">
        <v>45110</v>
      </c>
      <c r="E2662" s="1"/>
      <c r="F2662" t="s">
        <v>28</v>
      </c>
      <c r="G2662" t="s">
        <v>9347</v>
      </c>
      <c r="H2662" t="s">
        <v>9348</v>
      </c>
      <c r="I2662" t="s">
        <v>31</v>
      </c>
      <c r="J2662" t="s">
        <v>32</v>
      </c>
      <c r="K2662" t="s">
        <v>33</v>
      </c>
      <c r="L2662" t="s">
        <v>64</v>
      </c>
      <c r="M2662" t="s">
        <v>52</v>
      </c>
      <c r="N2662" t="s">
        <v>36</v>
      </c>
      <c r="O2662" t="s">
        <v>37</v>
      </c>
      <c r="P2662" t="s">
        <v>38</v>
      </c>
      <c r="Q2662" t="s">
        <v>177</v>
      </c>
      <c r="R2662" s="1">
        <v>17571</v>
      </c>
      <c r="S2662" t="s">
        <v>40</v>
      </c>
      <c r="T2662" t="s">
        <v>178</v>
      </c>
      <c r="U2662" t="s">
        <v>42</v>
      </c>
      <c r="V2662">
        <v>51274</v>
      </c>
      <c r="W2662" t="s">
        <v>93</v>
      </c>
      <c r="X2662" t="s">
        <v>84</v>
      </c>
      <c r="Y2662" t="s">
        <v>45</v>
      </c>
      <c r="Z2662">
        <v>4</v>
      </c>
    </row>
    <row r="2663" spans="1:26" x14ac:dyDescent="0.3">
      <c r="A2663">
        <v>3088</v>
      </c>
      <c r="B2663" t="s">
        <v>1455</v>
      </c>
      <c r="C2663" t="s">
        <v>2279</v>
      </c>
      <c r="D2663" s="1">
        <v>44830</v>
      </c>
      <c r="E2663" s="1"/>
      <c r="F2663" t="s">
        <v>28</v>
      </c>
      <c r="G2663" t="s">
        <v>9349</v>
      </c>
      <c r="H2663" t="s">
        <v>9350</v>
      </c>
      <c r="I2663" t="s">
        <v>133</v>
      </c>
      <c r="J2663" t="s">
        <v>32</v>
      </c>
      <c r="K2663" t="s">
        <v>52</v>
      </c>
      <c r="L2663" t="s">
        <v>64</v>
      </c>
      <c r="M2663" t="s">
        <v>52</v>
      </c>
      <c r="N2663" t="s">
        <v>36</v>
      </c>
      <c r="O2663" t="s">
        <v>37</v>
      </c>
      <c r="P2663" t="s">
        <v>38</v>
      </c>
      <c r="Q2663" t="s">
        <v>90</v>
      </c>
      <c r="R2663" s="1">
        <v>16151</v>
      </c>
      <c r="S2663" t="s">
        <v>40</v>
      </c>
      <c r="T2663" t="s">
        <v>103</v>
      </c>
      <c r="U2663" t="s">
        <v>42</v>
      </c>
      <c r="V2663">
        <v>52777</v>
      </c>
      <c r="W2663" t="s">
        <v>74</v>
      </c>
      <c r="X2663" t="s">
        <v>84</v>
      </c>
      <c r="Y2663" t="s">
        <v>45</v>
      </c>
      <c r="Z2663">
        <v>5</v>
      </c>
    </row>
    <row r="2664" spans="1:26" x14ac:dyDescent="0.3">
      <c r="A2664">
        <v>3089</v>
      </c>
      <c r="B2664" t="s">
        <v>9351</v>
      </c>
      <c r="C2664" t="s">
        <v>6629</v>
      </c>
      <c r="D2664" s="1">
        <v>43960</v>
      </c>
      <c r="E2664" s="1">
        <v>45132</v>
      </c>
      <c r="F2664" t="s">
        <v>28</v>
      </c>
      <c r="G2664" t="s">
        <v>9352</v>
      </c>
      <c r="H2664" t="s">
        <v>9353</v>
      </c>
      <c r="I2664" t="s">
        <v>50</v>
      </c>
      <c r="J2664" t="s">
        <v>32</v>
      </c>
      <c r="K2664" t="s">
        <v>33</v>
      </c>
      <c r="L2664" t="s">
        <v>51</v>
      </c>
      <c r="M2664" t="s">
        <v>35</v>
      </c>
      <c r="N2664" t="s">
        <v>175</v>
      </c>
      <c r="O2664" t="s">
        <v>9354</v>
      </c>
      <c r="P2664" t="s">
        <v>38</v>
      </c>
      <c r="Q2664" t="s">
        <v>90</v>
      </c>
      <c r="R2664" s="1">
        <v>23147</v>
      </c>
      <c r="S2664" t="s">
        <v>40</v>
      </c>
      <c r="T2664" t="s">
        <v>83</v>
      </c>
      <c r="U2664" t="s">
        <v>42</v>
      </c>
      <c r="V2664">
        <v>51728</v>
      </c>
      <c r="W2664" t="s">
        <v>93</v>
      </c>
      <c r="X2664" t="s">
        <v>75</v>
      </c>
      <c r="Y2664" t="s">
        <v>45</v>
      </c>
      <c r="Z2664">
        <v>4</v>
      </c>
    </row>
    <row r="2665" spans="1:26" x14ac:dyDescent="0.3">
      <c r="A2665">
        <v>3090</v>
      </c>
      <c r="B2665" t="s">
        <v>1615</v>
      </c>
      <c r="C2665" t="s">
        <v>983</v>
      </c>
      <c r="D2665" s="1">
        <v>44993</v>
      </c>
      <c r="E2665" s="1"/>
      <c r="F2665" t="s">
        <v>28</v>
      </c>
      <c r="G2665" t="s">
        <v>9355</v>
      </c>
      <c r="H2665" t="s">
        <v>9356</v>
      </c>
      <c r="I2665" t="s">
        <v>139</v>
      </c>
      <c r="J2665" t="s">
        <v>32</v>
      </c>
      <c r="K2665" t="s">
        <v>52</v>
      </c>
      <c r="L2665" t="s">
        <v>64</v>
      </c>
      <c r="M2665" t="s">
        <v>52</v>
      </c>
      <c r="N2665" t="s">
        <v>36</v>
      </c>
      <c r="O2665" t="s">
        <v>37</v>
      </c>
      <c r="P2665" t="s">
        <v>38</v>
      </c>
      <c r="Q2665" t="s">
        <v>90</v>
      </c>
      <c r="R2665" s="1">
        <v>20865</v>
      </c>
      <c r="S2665" t="s">
        <v>40</v>
      </c>
      <c r="T2665" t="s">
        <v>226</v>
      </c>
      <c r="U2665" t="s">
        <v>55</v>
      </c>
      <c r="V2665">
        <v>54485</v>
      </c>
      <c r="W2665" t="s">
        <v>93</v>
      </c>
      <c r="X2665" t="s">
        <v>84</v>
      </c>
      <c r="Y2665" t="s">
        <v>45</v>
      </c>
      <c r="Z2665">
        <v>5</v>
      </c>
    </row>
    <row r="2666" spans="1:26" x14ac:dyDescent="0.3">
      <c r="A2666">
        <v>3091</v>
      </c>
      <c r="B2666" t="s">
        <v>6889</v>
      </c>
      <c r="C2666" t="s">
        <v>1109</v>
      </c>
      <c r="D2666" s="1">
        <v>43523</v>
      </c>
      <c r="E2666" s="1">
        <v>44074</v>
      </c>
      <c r="F2666" t="s">
        <v>28</v>
      </c>
      <c r="G2666" t="s">
        <v>9357</v>
      </c>
      <c r="H2666" t="s">
        <v>9358</v>
      </c>
      <c r="I2666" t="s">
        <v>80</v>
      </c>
      <c r="J2666" t="s">
        <v>2300</v>
      </c>
      <c r="K2666" t="s">
        <v>33</v>
      </c>
      <c r="L2666" t="s">
        <v>64</v>
      </c>
      <c r="M2666" t="s">
        <v>52</v>
      </c>
      <c r="N2666" t="s">
        <v>99</v>
      </c>
      <c r="O2666" t="s">
        <v>9359</v>
      </c>
      <c r="P2666" t="s">
        <v>38</v>
      </c>
      <c r="Q2666" t="s">
        <v>936</v>
      </c>
      <c r="R2666" s="1">
        <v>21250</v>
      </c>
      <c r="S2666" t="s">
        <v>40</v>
      </c>
      <c r="T2666" t="s">
        <v>103</v>
      </c>
      <c r="U2666" t="s">
        <v>55</v>
      </c>
      <c r="V2666">
        <v>6649</v>
      </c>
      <c r="W2666" t="s">
        <v>43</v>
      </c>
      <c r="X2666" t="s">
        <v>75</v>
      </c>
      <c r="Y2666" t="s">
        <v>45</v>
      </c>
      <c r="Z2666">
        <v>5</v>
      </c>
    </row>
    <row r="2667" spans="1:26" x14ac:dyDescent="0.3">
      <c r="A2667">
        <v>3092</v>
      </c>
      <c r="B2667" t="s">
        <v>5012</v>
      </c>
      <c r="C2667" t="s">
        <v>1018</v>
      </c>
      <c r="D2667" s="1">
        <v>43842</v>
      </c>
      <c r="E2667" s="1">
        <v>45119</v>
      </c>
      <c r="F2667" t="s">
        <v>728</v>
      </c>
      <c r="G2667" t="s">
        <v>9360</v>
      </c>
      <c r="H2667" t="s">
        <v>9361</v>
      </c>
      <c r="I2667" t="s">
        <v>80</v>
      </c>
      <c r="J2667" t="s">
        <v>32</v>
      </c>
      <c r="K2667" t="s">
        <v>33</v>
      </c>
      <c r="L2667" t="s">
        <v>51</v>
      </c>
      <c r="M2667" t="s">
        <v>63</v>
      </c>
      <c r="N2667" t="s">
        <v>175</v>
      </c>
      <c r="O2667" t="s">
        <v>9362</v>
      </c>
      <c r="P2667" t="s">
        <v>38</v>
      </c>
      <c r="Q2667" t="s">
        <v>90</v>
      </c>
      <c r="R2667" s="1">
        <v>29199</v>
      </c>
      <c r="S2667" t="s">
        <v>40</v>
      </c>
      <c r="T2667" t="s">
        <v>163</v>
      </c>
      <c r="U2667" t="s">
        <v>42</v>
      </c>
      <c r="V2667">
        <v>48374</v>
      </c>
      <c r="W2667" t="s">
        <v>74</v>
      </c>
      <c r="X2667" t="s">
        <v>84</v>
      </c>
      <c r="Y2667" t="s">
        <v>45</v>
      </c>
      <c r="Z2667">
        <v>2</v>
      </c>
    </row>
    <row r="2668" spans="1:26" x14ac:dyDescent="0.3">
      <c r="A2668">
        <v>3093</v>
      </c>
      <c r="B2668" t="s">
        <v>9363</v>
      </c>
      <c r="C2668" t="s">
        <v>3172</v>
      </c>
      <c r="D2668" s="1">
        <v>43645</v>
      </c>
      <c r="E2668" s="1">
        <v>44206</v>
      </c>
      <c r="F2668" t="s">
        <v>728</v>
      </c>
      <c r="G2668" t="s">
        <v>9364</v>
      </c>
      <c r="H2668" t="s">
        <v>9365</v>
      </c>
      <c r="I2668" t="s">
        <v>168</v>
      </c>
      <c r="J2668" t="s">
        <v>32</v>
      </c>
      <c r="K2668" t="s">
        <v>63</v>
      </c>
      <c r="L2668" t="s">
        <v>64</v>
      </c>
      <c r="M2668" t="s">
        <v>63</v>
      </c>
      <c r="N2668" t="s">
        <v>175</v>
      </c>
      <c r="O2668" t="s">
        <v>9366</v>
      </c>
      <c r="P2668" t="s">
        <v>38</v>
      </c>
      <c r="Q2668" t="s">
        <v>148</v>
      </c>
      <c r="R2668" s="1">
        <v>28024</v>
      </c>
      <c r="S2668" t="s">
        <v>40</v>
      </c>
      <c r="T2668" t="s">
        <v>54</v>
      </c>
      <c r="U2668" t="s">
        <v>42</v>
      </c>
      <c r="V2668">
        <v>31227</v>
      </c>
      <c r="W2668" t="s">
        <v>128</v>
      </c>
      <c r="X2668" t="s">
        <v>104</v>
      </c>
      <c r="Y2668" t="s">
        <v>45</v>
      </c>
      <c r="Z2668">
        <v>2</v>
      </c>
    </row>
    <row r="2669" spans="1:26" x14ac:dyDescent="0.3">
      <c r="A2669">
        <v>3094</v>
      </c>
      <c r="B2669" t="s">
        <v>5859</v>
      </c>
      <c r="C2669" t="s">
        <v>5307</v>
      </c>
      <c r="D2669" s="1">
        <v>44392</v>
      </c>
      <c r="E2669" s="1">
        <v>44468</v>
      </c>
      <c r="F2669" t="s">
        <v>728</v>
      </c>
      <c r="G2669" t="s">
        <v>9367</v>
      </c>
      <c r="H2669" t="s">
        <v>9368</v>
      </c>
      <c r="I2669" t="s">
        <v>98</v>
      </c>
      <c r="J2669" t="s">
        <v>32</v>
      </c>
      <c r="K2669" t="s">
        <v>33</v>
      </c>
      <c r="L2669" t="s">
        <v>34</v>
      </c>
      <c r="M2669" t="s">
        <v>63</v>
      </c>
      <c r="N2669" t="s">
        <v>175</v>
      </c>
      <c r="O2669" t="s">
        <v>9369</v>
      </c>
      <c r="P2669" t="s">
        <v>38</v>
      </c>
      <c r="Q2669" t="s">
        <v>111</v>
      </c>
      <c r="R2669" s="1">
        <v>23302</v>
      </c>
      <c r="S2669" t="s">
        <v>40</v>
      </c>
      <c r="T2669" t="s">
        <v>113</v>
      </c>
      <c r="U2669" t="s">
        <v>42</v>
      </c>
      <c r="V2669">
        <v>84169</v>
      </c>
      <c r="W2669" t="s">
        <v>74</v>
      </c>
      <c r="X2669" t="s">
        <v>44</v>
      </c>
      <c r="Y2669" t="s">
        <v>45</v>
      </c>
      <c r="Z2669">
        <v>1</v>
      </c>
    </row>
    <row r="2670" spans="1:26" x14ac:dyDescent="0.3">
      <c r="A2670">
        <v>3095</v>
      </c>
      <c r="B2670" t="s">
        <v>2644</v>
      </c>
      <c r="C2670" t="s">
        <v>3766</v>
      </c>
      <c r="D2670" s="1">
        <v>44792</v>
      </c>
      <c r="E2670" s="1"/>
      <c r="F2670" t="s">
        <v>728</v>
      </c>
      <c r="G2670" t="s">
        <v>9370</v>
      </c>
      <c r="H2670" t="s">
        <v>9371</v>
      </c>
      <c r="I2670" t="s">
        <v>118</v>
      </c>
      <c r="J2670" t="s">
        <v>32</v>
      </c>
      <c r="K2670" t="s">
        <v>33</v>
      </c>
      <c r="L2670" t="s">
        <v>51</v>
      </c>
      <c r="M2670" t="s">
        <v>52</v>
      </c>
      <c r="N2670" t="s">
        <v>36</v>
      </c>
      <c r="O2670" t="s">
        <v>37</v>
      </c>
      <c r="P2670" t="s">
        <v>38</v>
      </c>
      <c r="Q2670" t="s">
        <v>90</v>
      </c>
      <c r="R2670" s="1">
        <v>15776</v>
      </c>
      <c r="S2670" t="s">
        <v>40</v>
      </c>
      <c r="T2670" t="s">
        <v>613</v>
      </c>
      <c r="U2670" t="s">
        <v>42</v>
      </c>
      <c r="V2670">
        <v>69905</v>
      </c>
      <c r="W2670" t="s">
        <v>74</v>
      </c>
      <c r="X2670" t="s">
        <v>104</v>
      </c>
      <c r="Y2670" t="s">
        <v>45</v>
      </c>
      <c r="Z2670">
        <v>4</v>
      </c>
    </row>
    <row r="2671" spans="1:26" x14ac:dyDescent="0.3">
      <c r="A2671">
        <v>3096</v>
      </c>
      <c r="B2671" t="s">
        <v>5692</v>
      </c>
      <c r="C2671" t="s">
        <v>1476</v>
      </c>
      <c r="D2671" s="1">
        <v>43731</v>
      </c>
      <c r="E2671" s="1">
        <v>45025</v>
      </c>
      <c r="F2671" t="s">
        <v>728</v>
      </c>
      <c r="G2671" t="s">
        <v>9372</v>
      </c>
      <c r="H2671" t="s">
        <v>9373</v>
      </c>
      <c r="I2671" t="s">
        <v>62</v>
      </c>
      <c r="J2671" t="s">
        <v>745</v>
      </c>
      <c r="K2671" t="s">
        <v>33</v>
      </c>
      <c r="L2671" t="s">
        <v>64</v>
      </c>
      <c r="M2671" t="s">
        <v>52</v>
      </c>
      <c r="N2671" t="s">
        <v>99</v>
      </c>
      <c r="O2671" t="s">
        <v>9374</v>
      </c>
      <c r="P2671" t="s">
        <v>38</v>
      </c>
      <c r="Q2671" t="s">
        <v>111</v>
      </c>
      <c r="R2671" s="1">
        <v>27279</v>
      </c>
      <c r="S2671" t="s">
        <v>40</v>
      </c>
      <c r="T2671" t="s">
        <v>103</v>
      </c>
      <c r="U2671" t="s">
        <v>42</v>
      </c>
      <c r="V2671">
        <v>59014</v>
      </c>
      <c r="W2671" t="s">
        <v>56</v>
      </c>
      <c r="X2671" t="s">
        <v>75</v>
      </c>
      <c r="Y2671" t="s">
        <v>45</v>
      </c>
      <c r="Z2671">
        <v>5</v>
      </c>
    </row>
    <row r="2672" spans="1:26" x14ac:dyDescent="0.3">
      <c r="A2672">
        <v>3097</v>
      </c>
      <c r="B2672" t="s">
        <v>3257</v>
      </c>
      <c r="C2672" t="s">
        <v>714</v>
      </c>
      <c r="D2672" s="1">
        <v>44115</v>
      </c>
      <c r="E2672" s="1">
        <v>44202</v>
      </c>
      <c r="F2672" t="s">
        <v>728</v>
      </c>
      <c r="G2672" t="s">
        <v>9375</v>
      </c>
      <c r="H2672" t="s">
        <v>9376</v>
      </c>
      <c r="I2672" t="s">
        <v>89</v>
      </c>
      <c r="J2672" t="s">
        <v>745</v>
      </c>
      <c r="K2672" t="s">
        <v>52</v>
      </c>
      <c r="L2672" t="s">
        <v>34</v>
      </c>
      <c r="M2672" t="s">
        <v>35</v>
      </c>
      <c r="N2672" t="s">
        <v>140</v>
      </c>
      <c r="O2672" t="s">
        <v>9377</v>
      </c>
      <c r="P2672" t="s">
        <v>38</v>
      </c>
      <c r="Q2672" t="s">
        <v>177</v>
      </c>
      <c r="R2672" s="1">
        <v>22443</v>
      </c>
      <c r="S2672" t="s">
        <v>40</v>
      </c>
      <c r="T2672" t="s">
        <v>395</v>
      </c>
      <c r="U2672" t="s">
        <v>42</v>
      </c>
      <c r="V2672">
        <v>97514</v>
      </c>
      <c r="W2672" t="s">
        <v>43</v>
      </c>
      <c r="X2672" t="s">
        <v>84</v>
      </c>
      <c r="Y2672" t="s">
        <v>45</v>
      </c>
      <c r="Z2672">
        <v>4</v>
      </c>
    </row>
    <row r="2673" spans="1:26" x14ac:dyDescent="0.3">
      <c r="A2673">
        <v>3098</v>
      </c>
      <c r="B2673" t="s">
        <v>641</v>
      </c>
      <c r="C2673" t="s">
        <v>1721</v>
      </c>
      <c r="D2673" s="1">
        <v>44426</v>
      </c>
      <c r="E2673" s="1"/>
      <c r="F2673" t="s">
        <v>728</v>
      </c>
      <c r="G2673" t="s">
        <v>9378</v>
      </c>
      <c r="H2673" t="s">
        <v>9379</v>
      </c>
      <c r="I2673" t="s">
        <v>31</v>
      </c>
      <c r="J2673" t="s">
        <v>32</v>
      </c>
      <c r="K2673" t="s">
        <v>63</v>
      </c>
      <c r="L2673" t="s">
        <v>51</v>
      </c>
      <c r="M2673" t="s">
        <v>63</v>
      </c>
      <c r="N2673" t="s">
        <v>36</v>
      </c>
      <c r="O2673" t="s">
        <v>37</v>
      </c>
      <c r="P2673" t="s">
        <v>38</v>
      </c>
      <c r="Q2673" t="s">
        <v>231</v>
      </c>
      <c r="R2673" s="1">
        <v>16232</v>
      </c>
      <c r="S2673" t="s">
        <v>40</v>
      </c>
      <c r="T2673" t="s">
        <v>103</v>
      </c>
      <c r="U2673" t="s">
        <v>55</v>
      </c>
      <c r="V2673">
        <v>20436</v>
      </c>
      <c r="W2673" t="s">
        <v>93</v>
      </c>
      <c r="X2673" t="s">
        <v>44</v>
      </c>
      <c r="Y2673" t="s">
        <v>45</v>
      </c>
      <c r="Z2673">
        <v>4</v>
      </c>
    </row>
    <row r="2674" spans="1:26" x14ac:dyDescent="0.3">
      <c r="A2674">
        <v>3099</v>
      </c>
      <c r="B2674" t="s">
        <v>473</v>
      </c>
      <c r="C2674" t="s">
        <v>9380</v>
      </c>
      <c r="D2674" s="1">
        <v>44912</v>
      </c>
      <c r="E2674" s="1"/>
      <c r="F2674" t="s">
        <v>28</v>
      </c>
      <c r="G2674" t="s">
        <v>9381</v>
      </c>
      <c r="H2674" t="s">
        <v>9382</v>
      </c>
      <c r="I2674" t="s">
        <v>31</v>
      </c>
      <c r="J2674" t="s">
        <v>32</v>
      </c>
      <c r="K2674" t="s">
        <v>63</v>
      </c>
      <c r="L2674" t="s">
        <v>51</v>
      </c>
      <c r="M2674" t="s">
        <v>35</v>
      </c>
      <c r="N2674" t="s">
        <v>36</v>
      </c>
      <c r="O2674" t="s">
        <v>37</v>
      </c>
      <c r="P2674" t="s">
        <v>38</v>
      </c>
      <c r="Q2674" t="s">
        <v>231</v>
      </c>
      <c r="R2674" s="1">
        <v>23987</v>
      </c>
      <c r="S2674" t="s">
        <v>40</v>
      </c>
      <c r="T2674" t="s">
        <v>113</v>
      </c>
      <c r="U2674" t="s">
        <v>55</v>
      </c>
      <c r="V2674">
        <v>44977</v>
      </c>
      <c r="W2674" t="s">
        <v>93</v>
      </c>
      <c r="X2674" t="s">
        <v>104</v>
      </c>
      <c r="Y2674" t="s">
        <v>105</v>
      </c>
      <c r="Z2674">
        <v>4</v>
      </c>
    </row>
    <row r="2675" spans="1:26" x14ac:dyDescent="0.3">
      <c r="A2675">
        <v>3100</v>
      </c>
      <c r="B2675" t="s">
        <v>1482</v>
      </c>
      <c r="C2675" t="s">
        <v>2668</v>
      </c>
      <c r="D2675" s="1">
        <v>44129</v>
      </c>
      <c r="E2675" s="1">
        <v>44558</v>
      </c>
      <c r="F2675" t="s">
        <v>28</v>
      </c>
      <c r="G2675" t="s">
        <v>9179</v>
      </c>
      <c r="H2675" t="s">
        <v>9383</v>
      </c>
      <c r="I2675" t="s">
        <v>133</v>
      </c>
      <c r="J2675" t="s">
        <v>32</v>
      </c>
      <c r="K2675" t="s">
        <v>33</v>
      </c>
      <c r="L2675" t="s">
        <v>64</v>
      </c>
      <c r="M2675" t="s">
        <v>35</v>
      </c>
      <c r="N2675" t="s">
        <v>140</v>
      </c>
      <c r="O2675" t="s">
        <v>9384</v>
      </c>
      <c r="P2675" t="s">
        <v>38</v>
      </c>
      <c r="Q2675" t="s">
        <v>81</v>
      </c>
      <c r="R2675" s="1">
        <v>18422</v>
      </c>
      <c r="S2675" t="s">
        <v>40</v>
      </c>
      <c r="T2675" t="s">
        <v>83</v>
      </c>
      <c r="U2675" t="s">
        <v>42</v>
      </c>
      <c r="V2675">
        <v>58513</v>
      </c>
      <c r="W2675" t="s">
        <v>43</v>
      </c>
      <c r="X2675" t="s">
        <v>75</v>
      </c>
      <c r="Y2675" t="s">
        <v>45</v>
      </c>
      <c r="Z2675">
        <v>5</v>
      </c>
    </row>
    <row r="2676" spans="1:26" x14ac:dyDescent="0.3">
      <c r="A2676">
        <v>3101</v>
      </c>
      <c r="B2676" t="s">
        <v>3328</v>
      </c>
      <c r="C2676" t="s">
        <v>3407</v>
      </c>
      <c r="D2676" s="1">
        <v>44949</v>
      </c>
      <c r="E2676" s="1"/>
      <c r="F2676" t="s">
        <v>28</v>
      </c>
      <c r="G2676" t="s">
        <v>9385</v>
      </c>
      <c r="H2676" t="s">
        <v>9386</v>
      </c>
      <c r="I2676" t="s">
        <v>50</v>
      </c>
      <c r="J2676" t="s">
        <v>32</v>
      </c>
      <c r="K2676" t="s">
        <v>63</v>
      </c>
      <c r="L2676" t="s">
        <v>64</v>
      </c>
      <c r="M2676" t="s">
        <v>63</v>
      </c>
      <c r="N2676" t="s">
        <v>36</v>
      </c>
      <c r="O2676" t="s">
        <v>37</v>
      </c>
      <c r="P2676" t="s">
        <v>38</v>
      </c>
      <c r="Q2676" t="s">
        <v>81</v>
      </c>
      <c r="R2676" s="1">
        <v>22349</v>
      </c>
      <c r="S2676" t="s">
        <v>40</v>
      </c>
      <c r="T2676" t="s">
        <v>103</v>
      </c>
      <c r="U2676" t="s">
        <v>42</v>
      </c>
      <c r="V2676">
        <v>79029</v>
      </c>
      <c r="W2676" t="s">
        <v>128</v>
      </c>
      <c r="X2676" t="s">
        <v>75</v>
      </c>
      <c r="Y2676" t="s">
        <v>45</v>
      </c>
      <c r="Z2676">
        <v>2</v>
      </c>
    </row>
    <row r="2677" spans="1:26" x14ac:dyDescent="0.3">
      <c r="A2677">
        <v>3102</v>
      </c>
      <c r="B2677" t="s">
        <v>2000</v>
      </c>
      <c r="C2677" t="s">
        <v>3776</v>
      </c>
      <c r="D2677" s="1">
        <v>43539</v>
      </c>
      <c r="E2677" s="1">
        <v>44776</v>
      </c>
      <c r="F2677" t="s">
        <v>28</v>
      </c>
      <c r="G2677" t="s">
        <v>9387</v>
      </c>
      <c r="H2677" t="s">
        <v>9388</v>
      </c>
      <c r="I2677" t="s">
        <v>139</v>
      </c>
      <c r="J2677" t="s">
        <v>1805</v>
      </c>
      <c r="K2677" t="s">
        <v>63</v>
      </c>
      <c r="L2677" t="s">
        <v>34</v>
      </c>
      <c r="M2677" t="s">
        <v>52</v>
      </c>
      <c r="N2677" t="s">
        <v>126</v>
      </c>
      <c r="O2677" t="s">
        <v>9389</v>
      </c>
      <c r="P2677" t="s">
        <v>38</v>
      </c>
      <c r="Q2677" t="s">
        <v>90</v>
      </c>
      <c r="R2677" s="1">
        <v>33887</v>
      </c>
      <c r="S2677" t="s">
        <v>40</v>
      </c>
      <c r="T2677" t="s">
        <v>83</v>
      </c>
      <c r="U2677" t="s">
        <v>55</v>
      </c>
      <c r="V2677">
        <v>11092</v>
      </c>
      <c r="W2677" t="s">
        <v>93</v>
      </c>
      <c r="X2677" t="s">
        <v>44</v>
      </c>
      <c r="Y2677" t="s">
        <v>105</v>
      </c>
      <c r="Z2677">
        <v>2</v>
      </c>
    </row>
    <row r="2678" spans="1:26" x14ac:dyDescent="0.3">
      <c r="A2678">
        <v>3103</v>
      </c>
      <c r="B2678" t="s">
        <v>2160</v>
      </c>
      <c r="C2678" t="s">
        <v>2522</v>
      </c>
      <c r="D2678" s="1">
        <v>45113</v>
      </c>
      <c r="E2678" s="1">
        <v>45130</v>
      </c>
      <c r="F2678" t="s">
        <v>28</v>
      </c>
      <c r="G2678" t="s">
        <v>9390</v>
      </c>
      <c r="H2678" t="s">
        <v>9391</v>
      </c>
      <c r="I2678" t="s">
        <v>80</v>
      </c>
      <c r="J2678" t="s">
        <v>1805</v>
      </c>
      <c r="K2678" t="s">
        <v>63</v>
      </c>
      <c r="L2678" t="s">
        <v>51</v>
      </c>
      <c r="M2678" t="s">
        <v>52</v>
      </c>
      <c r="N2678" t="s">
        <v>99</v>
      </c>
      <c r="O2678" t="s">
        <v>9392</v>
      </c>
      <c r="P2678" t="s">
        <v>38</v>
      </c>
      <c r="Q2678" t="s">
        <v>90</v>
      </c>
      <c r="R2678" s="1">
        <v>21931</v>
      </c>
      <c r="S2678" t="s">
        <v>40</v>
      </c>
      <c r="T2678" t="s">
        <v>6</v>
      </c>
      <c r="U2678" t="s">
        <v>55</v>
      </c>
      <c r="V2678">
        <v>87665</v>
      </c>
      <c r="W2678" t="s">
        <v>128</v>
      </c>
      <c r="X2678" t="s">
        <v>75</v>
      </c>
      <c r="Y2678" t="s">
        <v>45</v>
      </c>
      <c r="Z2678">
        <v>4</v>
      </c>
    </row>
    <row r="2679" spans="1:26" x14ac:dyDescent="0.3">
      <c r="A2679">
        <v>3104</v>
      </c>
      <c r="B2679" t="s">
        <v>1682</v>
      </c>
      <c r="C2679" t="s">
        <v>932</v>
      </c>
      <c r="D2679" s="1">
        <v>44710</v>
      </c>
      <c r="E2679" s="1"/>
      <c r="F2679" t="s">
        <v>28</v>
      </c>
      <c r="G2679" t="s">
        <v>9393</v>
      </c>
      <c r="H2679" t="s">
        <v>9394</v>
      </c>
      <c r="I2679" t="s">
        <v>168</v>
      </c>
      <c r="J2679" t="s">
        <v>32</v>
      </c>
      <c r="K2679" t="s">
        <v>33</v>
      </c>
      <c r="L2679" t="s">
        <v>34</v>
      </c>
      <c r="M2679" t="s">
        <v>52</v>
      </c>
      <c r="N2679" t="s">
        <v>36</v>
      </c>
      <c r="O2679" t="s">
        <v>37</v>
      </c>
      <c r="P2679" t="s">
        <v>38</v>
      </c>
      <c r="Q2679" t="s">
        <v>81</v>
      </c>
      <c r="R2679" s="1">
        <v>16085</v>
      </c>
      <c r="S2679" t="s">
        <v>40</v>
      </c>
      <c r="T2679" t="s">
        <v>103</v>
      </c>
      <c r="U2679" t="s">
        <v>42</v>
      </c>
      <c r="V2679">
        <v>71716</v>
      </c>
      <c r="W2679" t="s">
        <v>93</v>
      </c>
      <c r="X2679" t="s">
        <v>84</v>
      </c>
      <c r="Y2679" t="s">
        <v>45</v>
      </c>
      <c r="Z2679">
        <v>2</v>
      </c>
    </row>
    <row r="2680" spans="1:26" x14ac:dyDescent="0.3">
      <c r="A2680">
        <v>3105</v>
      </c>
      <c r="B2680" t="s">
        <v>6672</v>
      </c>
      <c r="C2680" t="s">
        <v>3710</v>
      </c>
      <c r="D2680" s="1">
        <v>43989</v>
      </c>
      <c r="E2680" s="1">
        <v>44751</v>
      </c>
      <c r="F2680" t="s">
        <v>28</v>
      </c>
      <c r="G2680" t="s">
        <v>9395</v>
      </c>
      <c r="H2680" t="s">
        <v>9396</v>
      </c>
      <c r="I2680" t="s">
        <v>98</v>
      </c>
      <c r="J2680" t="s">
        <v>32</v>
      </c>
      <c r="K2680" t="s">
        <v>63</v>
      </c>
      <c r="L2680" t="s">
        <v>64</v>
      </c>
      <c r="M2680" t="s">
        <v>35</v>
      </c>
      <c r="N2680" t="s">
        <v>126</v>
      </c>
      <c r="O2680" t="s">
        <v>9397</v>
      </c>
      <c r="P2680" t="s">
        <v>38</v>
      </c>
      <c r="Q2680" t="s">
        <v>231</v>
      </c>
      <c r="R2680" s="1">
        <v>15838</v>
      </c>
      <c r="S2680" t="s">
        <v>40</v>
      </c>
      <c r="T2680" t="s">
        <v>113</v>
      </c>
      <c r="U2680" t="s">
        <v>55</v>
      </c>
      <c r="V2680">
        <v>86764</v>
      </c>
      <c r="W2680" t="s">
        <v>93</v>
      </c>
      <c r="X2680" t="s">
        <v>84</v>
      </c>
      <c r="Y2680" t="s">
        <v>45</v>
      </c>
      <c r="Z2680">
        <v>1</v>
      </c>
    </row>
    <row r="2681" spans="1:26" x14ac:dyDescent="0.3">
      <c r="A2681">
        <v>3106</v>
      </c>
      <c r="B2681" t="s">
        <v>8184</v>
      </c>
      <c r="C2681" t="s">
        <v>1265</v>
      </c>
      <c r="D2681" s="1">
        <v>43911</v>
      </c>
      <c r="E2681" s="1"/>
      <c r="F2681" t="s">
        <v>28</v>
      </c>
      <c r="G2681" t="s">
        <v>9398</v>
      </c>
      <c r="H2681" t="s">
        <v>9399</v>
      </c>
      <c r="I2681" t="s">
        <v>118</v>
      </c>
      <c r="J2681" t="s">
        <v>32</v>
      </c>
      <c r="K2681" t="s">
        <v>52</v>
      </c>
      <c r="L2681" t="s">
        <v>51</v>
      </c>
      <c r="M2681" t="s">
        <v>35</v>
      </c>
      <c r="N2681" t="s">
        <v>36</v>
      </c>
      <c r="O2681" t="s">
        <v>37</v>
      </c>
      <c r="P2681" t="s">
        <v>38</v>
      </c>
      <c r="Q2681" t="s">
        <v>90</v>
      </c>
      <c r="R2681" s="1">
        <v>36615</v>
      </c>
      <c r="S2681" t="s">
        <v>40</v>
      </c>
      <c r="T2681" t="s">
        <v>9400</v>
      </c>
      <c r="U2681" t="s">
        <v>55</v>
      </c>
      <c r="V2681">
        <v>33599</v>
      </c>
      <c r="W2681" t="s">
        <v>56</v>
      </c>
      <c r="X2681" t="s">
        <v>104</v>
      </c>
      <c r="Y2681" t="s">
        <v>45</v>
      </c>
      <c r="Z2681">
        <v>4</v>
      </c>
    </row>
    <row r="2682" spans="1:26" x14ac:dyDescent="0.3">
      <c r="A2682">
        <v>3107</v>
      </c>
      <c r="B2682" t="s">
        <v>9401</v>
      </c>
      <c r="C2682" t="s">
        <v>9402</v>
      </c>
      <c r="D2682" s="1">
        <v>44368</v>
      </c>
      <c r="E2682" s="1">
        <v>44876</v>
      </c>
      <c r="F2682" t="s">
        <v>28</v>
      </c>
      <c r="G2682" t="s">
        <v>9403</v>
      </c>
      <c r="H2682" t="s">
        <v>9404</v>
      </c>
      <c r="I2682" t="s">
        <v>62</v>
      </c>
      <c r="J2682" t="s">
        <v>32</v>
      </c>
      <c r="K2682" t="s">
        <v>63</v>
      </c>
      <c r="L2682" t="s">
        <v>51</v>
      </c>
      <c r="M2682" t="s">
        <v>35</v>
      </c>
      <c r="N2682" t="s">
        <v>175</v>
      </c>
      <c r="O2682" t="s">
        <v>9405</v>
      </c>
      <c r="P2682" t="s">
        <v>38</v>
      </c>
      <c r="Q2682" t="s">
        <v>305</v>
      </c>
      <c r="R2682" s="1">
        <v>26293</v>
      </c>
      <c r="S2682" t="s">
        <v>40</v>
      </c>
      <c r="T2682" t="s">
        <v>216</v>
      </c>
      <c r="U2682" t="s">
        <v>42</v>
      </c>
      <c r="V2682">
        <v>5797</v>
      </c>
      <c r="W2682" t="s">
        <v>93</v>
      </c>
      <c r="X2682" t="s">
        <v>44</v>
      </c>
      <c r="Y2682" t="s">
        <v>45</v>
      </c>
      <c r="Z2682">
        <v>4</v>
      </c>
    </row>
    <row r="2683" spans="1:26" x14ac:dyDescent="0.3">
      <c r="A2683">
        <v>3108</v>
      </c>
      <c r="B2683" t="s">
        <v>9406</v>
      </c>
      <c r="C2683" t="s">
        <v>3610</v>
      </c>
      <c r="D2683" s="1">
        <v>44491</v>
      </c>
      <c r="E2683" s="1">
        <v>44693</v>
      </c>
      <c r="F2683" t="s">
        <v>28</v>
      </c>
      <c r="G2683" t="s">
        <v>9407</v>
      </c>
      <c r="H2683" t="s">
        <v>9408</v>
      </c>
      <c r="I2683" t="s">
        <v>89</v>
      </c>
      <c r="J2683" t="s">
        <v>32</v>
      </c>
      <c r="K2683" t="s">
        <v>63</v>
      </c>
      <c r="L2683" t="s">
        <v>64</v>
      </c>
      <c r="M2683" t="s">
        <v>35</v>
      </c>
      <c r="N2683" t="s">
        <v>140</v>
      </c>
      <c r="O2683" t="s">
        <v>9409</v>
      </c>
      <c r="P2683" t="s">
        <v>38</v>
      </c>
      <c r="Q2683" t="s">
        <v>81</v>
      </c>
      <c r="R2683" s="1">
        <v>16623</v>
      </c>
      <c r="S2683" t="s">
        <v>40</v>
      </c>
      <c r="T2683" t="s">
        <v>83</v>
      </c>
      <c r="U2683" t="s">
        <v>42</v>
      </c>
      <c r="V2683">
        <v>91007</v>
      </c>
      <c r="W2683" t="s">
        <v>56</v>
      </c>
      <c r="X2683" t="s">
        <v>84</v>
      </c>
      <c r="Y2683" t="s">
        <v>45</v>
      </c>
      <c r="Z2683">
        <v>2</v>
      </c>
    </row>
    <row r="2684" spans="1:26" x14ac:dyDescent="0.3">
      <c r="A2684">
        <v>3109</v>
      </c>
      <c r="B2684" t="s">
        <v>645</v>
      </c>
      <c r="C2684" t="s">
        <v>4787</v>
      </c>
      <c r="D2684" s="1">
        <v>43393</v>
      </c>
      <c r="E2684" s="1"/>
      <c r="F2684" t="s">
        <v>28</v>
      </c>
      <c r="G2684" t="s">
        <v>9410</v>
      </c>
      <c r="H2684" t="s">
        <v>9411</v>
      </c>
      <c r="I2684" t="s">
        <v>31</v>
      </c>
      <c r="J2684" t="s">
        <v>32</v>
      </c>
      <c r="K2684" t="s">
        <v>63</v>
      </c>
      <c r="L2684" t="s">
        <v>51</v>
      </c>
      <c r="M2684" t="s">
        <v>35</v>
      </c>
      <c r="N2684" t="s">
        <v>36</v>
      </c>
      <c r="O2684" t="s">
        <v>37</v>
      </c>
      <c r="P2684" t="s">
        <v>38</v>
      </c>
      <c r="Q2684" t="s">
        <v>231</v>
      </c>
      <c r="R2684" s="1">
        <v>36275</v>
      </c>
      <c r="S2684" t="s">
        <v>40</v>
      </c>
      <c r="T2684" t="s">
        <v>113</v>
      </c>
      <c r="U2684" t="s">
        <v>42</v>
      </c>
      <c r="V2684">
        <v>93749</v>
      </c>
      <c r="W2684" t="s">
        <v>43</v>
      </c>
      <c r="X2684" t="s">
        <v>84</v>
      </c>
      <c r="Y2684" t="s">
        <v>740</v>
      </c>
      <c r="Z2684">
        <v>2</v>
      </c>
    </row>
    <row r="2685" spans="1:26" x14ac:dyDescent="0.3">
      <c r="A2685">
        <v>3110</v>
      </c>
      <c r="B2685" t="s">
        <v>9412</v>
      </c>
      <c r="C2685" t="s">
        <v>1405</v>
      </c>
      <c r="D2685" s="1">
        <v>44636</v>
      </c>
      <c r="E2685" s="1"/>
      <c r="F2685" t="s">
        <v>28</v>
      </c>
      <c r="G2685" t="s">
        <v>9413</v>
      </c>
      <c r="H2685" t="s">
        <v>9414</v>
      </c>
      <c r="I2685" t="s">
        <v>133</v>
      </c>
      <c r="J2685" t="s">
        <v>32</v>
      </c>
      <c r="K2685" t="s">
        <v>33</v>
      </c>
      <c r="L2685" t="s">
        <v>34</v>
      </c>
      <c r="M2685" t="s">
        <v>63</v>
      </c>
      <c r="N2685" t="s">
        <v>36</v>
      </c>
      <c r="O2685" t="s">
        <v>37</v>
      </c>
      <c r="P2685" t="s">
        <v>38</v>
      </c>
      <c r="Q2685" t="s">
        <v>305</v>
      </c>
      <c r="R2685" s="1">
        <v>20496</v>
      </c>
      <c r="S2685" t="s">
        <v>40</v>
      </c>
      <c r="T2685" t="s">
        <v>1044</v>
      </c>
      <c r="U2685" t="s">
        <v>42</v>
      </c>
      <c r="V2685">
        <v>51909</v>
      </c>
      <c r="W2685" t="s">
        <v>56</v>
      </c>
      <c r="X2685" t="s">
        <v>75</v>
      </c>
      <c r="Y2685" t="s">
        <v>45</v>
      </c>
      <c r="Z2685">
        <v>2</v>
      </c>
    </row>
    <row r="2686" spans="1:26" x14ac:dyDescent="0.3">
      <c r="A2686">
        <v>3111</v>
      </c>
      <c r="B2686" t="s">
        <v>3411</v>
      </c>
      <c r="C2686" t="s">
        <v>1423</v>
      </c>
      <c r="D2686" s="1">
        <v>43447</v>
      </c>
      <c r="E2686" s="1"/>
      <c r="F2686" t="s">
        <v>28</v>
      </c>
      <c r="G2686" t="s">
        <v>9415</v>
      </c>
      <c r="H2686" t="s">
        <v>9416</v>
      </c>
      <c r="I2686" t="s">
        <v>50</v>
      </c>
      <c r="J2686" t="s">
        <v>32</v>
      </c>
      <c r="K2686" t="s">
        <v>52</v>
      </c>
      <c r="L2686" t="s">
        <v>64</v>
      </c>
      <c r="M2686" t="s">
        <v>35</v>
      </c>
      <c r="N2686" t="s">
        <v>36</v>
      </c>
      <c r="O2686" t="s">
        <v>37</v>
      </c>
      <c r="P2686" t="s">
        <v>38</v>
      </c>
      <c r="Q2686" t="s">
        <v>90</v>
      </c>
      <c r="R2686" s="1">
        <v>21312</v>
      </c>
      <c r="S2686" t="s">
        <v>40</v>
      </c>
      <c r="T2686" t="s">
        <v>103</v>
      </c>
      <c r="U2686" t="s">
        <v>42</v>
      </c>
      <c r="V2686">
        <v>71638</v>
      </c>
      <c r="W2686" t="s">
        <v>74</v>
      </c>
      <c r="X2686" t="s">
        <v>104</v>
      </c>
      <c r="Y2686" t="s">
        <v>45</v>
      </c>
      <c r="Z2686">
        <v>1</v>
      </c>
    </row>
    <row r="2687" spans="1:26" x14ac:dyDescent="0.3">
      <c r="A2687">
        <v>3112</v>
      </c>
      <c r="B2687" t="s">
        <v>2105</v>
      </c>
      <c r="C2687" t="s">
        <v>795</v>
      </c>
      <c r="D2687" s="1">
        <v>44477</v>
      </c>
      <c r="E2687" s="1">
        <v>44784</v>
      </c>
      <c r="F2687" t="s">
        <v>28</v>
      </c>
      <c r="G2687" t="s">
        <v>9417</v>
      </c>
      <c r="H2687" t="s">
        <v>9418</v>
      </c>
      <c r="I2687" t="s">
        <v>139</v>
      </c>
      <c r="J2687" t="s">
        <v>2300</v>
      </c>
      <c r="K2687" t="s">
        <v>52</v>
      </c>
      <c r="L2687" t="s">
        <v>64</v>
      </c>
      <c r="M2687" t="s">
        <v>63</v>
      </c>
      <c r="N2687" t="s">
        <v>99</v>
      </c>
      <c r="O2687" t="s">
        <v>9419</v>
      </c>
      <c r="P2687" t="s">
        <v>38</v>
      </c>
      <c r="Q2687" t="s">
        <v>286</v>
      </c>
      <c r="R2687" s="1">
        <v>17121</v>
      </c>
      <c r="S2687" t="s">
        <v>40</v>
      </c>
      <c r="T2687" t="s">
        <v>287</v>
      </c>
      <c r="U2687" t="s">
        <v>55</v>
      </c>
      <c r="V2687">
        <v>85416</v>
      </c>
      <c r="W2687" t="s">
        <v>128</v>
      </c>
      <c r="X2687" t="s">
        <v>75</v>
      </c>
      <c r="Y2687" t="s">
        <v>45</v>
      </c>
      <c r="Z2687">
        <v>4</v>
      </c>
    </row>
    <row r="2688" spans="1:26" x14ac:dyDescent="0.3">
      <c r="A2688">
        <v>3113</v>
      </c>
      <c r="B2688" t="s">
        <v>5697</v>
      </c>
      <c r="C2688" t="s">
        <v>5096</v>
      </c>
      <c r="D2688" s="1">
        <v>43499</v>
      </c>
      <c r="E2688" s="1">
        <v>43557</v>
      </c>
      <c r="F2688" t="s">
        <v>728</v>
      </c>
      <c r="G2688" t="s">
        <v>9420</v>
      </c>
      <c r="H2688" t="s">
        <v>9421</v>
      </c>
      <c r="I2688" t="s">
        <v>80</v>
      </c>
      <c r="J2688" t="s">
        <v>32</v>
      </c>
      <c r="K2688" t="s">
        <v>33</v>
      </c>
      <c r="L2688" t="s">
        <v>34</v>
      </c>
      <c r="M2688" t="s">
        <v>63</v>
      </c>
      <c r="N2688" t="s">
        <v>175</v>
      </c>
      <c r="O2688" t="s">
        <v>9422</v>
      </c>
      <c r="P2688" t="s">
        <v>38</v>
      </c>
      <c r="Q2688" t="s">
        <v>177</v>
      </c>
      <c r="R2688" s="1">
        <v>29769</v>
      </c>
      <c r="S2688" t="s">
        <v>40</v>
      </c>
      <c r="T2688" t="s">
        <v>178</v>
      </c>
      <c r="U2688" t="s">
        <v>42</v>
      </c>
      <c r="V2688">
        <v>96092</v>
      </c>
      <c r="W2688" t="s">
        <v>43</v>
      </c>
      <c r="X2688" t="s">
        <v>104</v>
      </c>
      <c r="Y2688" t="s">
        <v>45</v>
      </c>
      <c r="Z2688">
        <v>4</v>
      </c>
    </row>
    <row r="2689" spans="1:26" x14ac:dyDescent="0.3">
      <c r="A2689">
        <v>3114</v>
      </c>
      <c r="B2689" t="s">
        <v>9217</v>
      </c>
      <c r="C2689" t="s">
        <v>218</v>
      </c>
      <c r="D2689" s="1">
        <v>43373</v>
      </c>
      <c r="E2689" s="1"/>
      <c r="F2689" t="s">
        <v>728</v>
      </c>
      <c r="G2689" t="s">
        <v>9423</v>
      </c>
      <c r="H2689" t="s">
        <v>9424</v>
      </c>
      <c r="I2689" t="s">
        <v>168</v>
      </c>
      <c r="J2689" t="s">
        <v>32</v>
      </c>
      <c r="K2689" t="s">
        <v>33</v>
      </c>
      <c r="L2689" t="s">
        <v>34</v>
      </c>
      <c r="M2689" t="s">
        <v>63</v>
      </c>
      <c r="N2689" t="s">
        <v>36</v>
      </c>
      <c r="O2689" t="s">
        <v>37</v>
      </c>
      <c r="P2689" t="s">
        <v>38</v>
      </c>
      <c r="Q2689" t="s">
        <v>3213</v>
      </c>
      <c r="R2689" s="1">
        <v>21007</v>
      </c>
      <c r="S2689" t="s">
        <v>40</v>
      </c>
      <c r="T2689" t="s">
        <v>103</v>
      </c>
      <c r="U2689" t="s">
        <v>42</v>
      </c>
      <c r="V2689">
        <v>46346</v>
      </c>
      <c r="W2689" t="s">
        <v>128</v>
      </c>
      <c r="X2689" t="s">
        <v>104</v>
      </c>
      <c r="Y2689" t="s">
        <v>45</v>
      </c>
      <c r="Z2689">
        <v>2</v>
      </c>
    </row>
    <row r="2690" spans="1:26" x14ac:dyDescent="0.3">
      <c r="A2690">
        <v>3115</v>
      </c>
      <c r="B2690" t="s">
        <v>9425</v>
      </c>
      <c r="C2690" t="s">
        <v>4298</v>
      </c>
      <c r="D2690" s="1">
        <v>44389</v>
      </c>
      <c r="E2690" s="1">
        <v>44425</v>
      </c>
      <c r="F2690" t="s">
        <v>728</v>
      </c>
      <c r="G2690" t="s">
        <v>9426</v>
      </c>
      <c r="H2690" t="s">
        <v>9427</v>
      </c>
      <c r="I2690" t="s">
        <v>98</v>
      </c>
      <c r="J2690" t="s">
        <v>32</v>
      </c>
      <c r="K2690" t="s">
        <v>33</v>
      </c>
      <c r="L2690" t="s">
        <v>51</v>
      </c>
      <c r="M2690" t="s">
        <v>35</v>
      </c>
      <c r="N2690" t="s">
        <v>175</v>
      </c>
      <c r="O2690" t="s">
        <v>9428</v>
      </c>
      <c r="P2690" t="s">
        <v>38</v>
      </c>
      <c r="Q2690" t="s">
        <v>177</v>
      </c>
      <c r="R2690" s="1">
        <v>23377</v>
      </c>
      <c r="S2690" t="s">
        <v>40</v>
      </c>
      <c r="T2690" t="s">
        <v>6</v>
      </c>
      <c r="U2690" t="s">
        <v>42</v>
      </c>
      <c r="V2690">
        <v>10137</v>
      </c>
      <c r="W2690" t="s">
        <v>56</v>
      </c>
      <c r="X2690" t="s">
        <v>104</v>
      </c>
      <c r="Y2690" t="s">
        <v>45</v>
      </c>
      <c r="Z2690">
        <v>4</v>
      </c>
    </row>
    <row r="2691" spans="1:26" x14ac:dyDescent="0.3">
      <c r="A2691">
        <v>3116</v>
      </c>
      <c r="B2691" t="s">
        <v>8786</v>
      </c>
      <c r="C2691" t="s">
        <v>359</v>
      </c>
      <c r="D2691" s="1">
        <v>44259</v>
      </c>
      <c r="E2691" s="1"/>
      <c r="F2691" t="s">
        <v>728</v>
      </c>
      <c r="G2691" t="s">
        <v>9429</v>
      </c>
      <c r="H2691" t="s">
        <v>9430</v>
      </c>
      <c r="I2691" t="s">
        <v>118</v>
      </c>
      <c r="J2691" t="s">
        <v>32</v>
      </c>
      <c r="K2691" t="s">
        <v>52</v>
      </c>
      <c r="L2691" t="s">
        <v>64</v>
      </c>
      <c r="M2691" t="s">
        <v>35</v>
      </c>
      <c r="N2691" t="s">
        <v>36</v>
      </c>
      <c r="O2691" t="s">
        <v>37</v>
      </c>
      <c r="P2691" t="s">
        <v>38</v>
      </c>
      <c r="Q2691" t="s">
        <v>90</v>
      </c>
      <c r="R2691" s="1">
        <v>29883</v>
      </c>
      <c r="S2691" t="s">
        <v>40</v>
      </c>
      <c r="T2691" t="s">
        <v>163</v>
      </c>
      <c r="U2691" t="s">
        <v>42</v>
      </c>
      <c r="V2691">
        <v>97547</v>
      </c>
      <c r="W2691" t="s">
        <v>56</v>
      </c>
      <c r="X2691" t="s">
        <v>84</v>
      </c>
      <c r="Y2691" t="s">
        <v>45</v>
      </c>
      <c r="Z2691">
        <v>5</v>
      </c>
    </row>
    <row r="2692" spans="1:26" x14ac:dyDescent="0.3">
      <c r="A2692">
        <v>3117</v>
      </c>
      <c r="B2692" t="s">
        <v>9431</v>
      </c>
      <c r="C2692" t="s">
        <v>27</v>
      </c>
      <c r="D2692" s="1">
        <v>43765</v>
      </c>
      <c r="E2692" s="1"/>
      <c r="F2692" t="s">
        <v>728</v>
      </c>
      <c r="G2692" t="s">
        <v>9432</v>
      </c>
      <c r="H2692" t="s">
        <v>9433</v>
      </c>
      <c r="I2692" t="s">
        <v>62</v>
      </c>
      <c r="J2692" t="s">
        <v>32</v>
      </c>
      <c r="K2692" t="s">
        <v>52</v>
      </c>
      <c r="L2692" t="s">
        <v>34</v>
      </c>
      <c r="M2692" t="s">
        <v>52</v>
      </c>
      <c r="N2692" t="s">
        <v>36</v>
      </c>
      <c r="O2692" t="s">
        <v>37</v>
      </c>
      <c r="P2692" t="s">
        <v>38</v>
      </c>
      <c r="Q2692" t="s">
        <v>66</v>
      </c>
      <c r="R2692" s="1">
        <v>15324</v>
      </c>
      <c r="S2692" t="s">
        <v>40</v>
      </c>
      <c r="T2692" t="s">
        <v>163</v>
      </c>
      <c r="U2692" t="s">
        <v>42</v>
      </c>
      <c r="V2692">
        <v>48509</v>
      </c>
      <c r="W2692" t="s">
        <v>43</v>
      </c>
      <c r="X2692" t="s">
        <v>84</v>
      </c>
      <c r="Y2692" t="s">
        <v>45</v>
      </c>
      <c r="Z2692">
        <v>2</v>
      </c>
    </row>
    <row r="2693" spans="1:26" x14ac:dyDescent="0.3">
      <c r="A2693">
        <v>3118</v>
      </c>
      <c r="B2693" t="s">
        <v>2271</v>
      </c>
      <c r="C2693" t="s">
        <v>348</v>
      </c>
      <c r="D2693" s="1">
        <v>43493</v>
      </c>
      <c r="E2693" s="1">
        <v>44179</v>
      </c>
      <c r="F2693" t="s">
        <v>728</v>
      </c>
      <c r="G2693" t="s">
        <v>9434</v>
      </c>
      <c r="H2693" t="s">
        <v>9435</v>
      </c>
      <c r="I2693" t="s">
        <v>89</v>
      </c>
      <c r="J2693" t="s">
        <v>745</v>
      </c>
      <c r="K2693" t="s">
        <v>52</v>
      </c>
      <c r="L2693" t="s">
        <v>51</v>
      </c>
      <c r="M2693" t="s">
        <v>63</v>
      </c>
      <c r="N2693" t="s">
        <v>175</v>
      </c>
      <c r="O2693" t="s">
        <v>9436</v>
      </c>
      <c r="P2693" t="s">
        <v>38</v>
      </c>
      <c r="Q2693" t="s">
        <v>332</v>
      </c>
      <c r="R2693" s="1">
        <v>20803</v>
      </c>
      <c r="S2693" t="s">
        <v>40</v>
      </c>
      <c r="T2693" t="s">
        <v>103</v>
      </c>
      <c r="U2693" t="s">
        <v>42</v>
      </c>
      <c r="V2693">
        <v>48848</v>
      </c>
      <c r="W2693" t="s">
        <v>93</v>
      </c>
      <c r="X2693" t="s">
        <v>104</v>
      </c>
      <c r="Y2693" t="s">
        <v>45</v>
      </c>
      <c r="Z2693">
        <v>2</v>
      </c>
    </row>
    <row r="2694" spans="1:26" x14ac:dyDescent="0.3">
      <c r="A2694">
        <v>3119</v>
      </c>
      <c r="B2694" t="s">
        <v>9437</v>
      </c>
      <c r="C2694" t="s">
        <v>1443</v>
      </c>
      <c r="D2694" s="1">
        <v>44206</v>
      </c>
      <c r="E2694" s="1"/>
      <c r="F2694" t="s">
        <v>28</v>
      </c>
      <c r="G2694" t="s">
        <v>9438</v>
      </c>
      <c r="H2694" t="s">
        <v>9439</v>
      </c>
      <c r="I2694" t="s">
        <v>118</v>
      </c>
      <c r="J2694" t="s">
        <v>32</v>
      </c>
      <c r="K2694" t="s">
        <v>52</v>
      </c>
      <c r="L2694" t="s">
        <v>34</v>
      </c>
      <c r="M2694" t="s">
        <v>52</v>
      </c>
      <c r="N2694" t="s">
        <v>36</v>
      </c>
      <c r="O2694" t="s">
        <v>37</v>
      </c>
      <c r="P2694" t="s">
        <v>38</v>
      </c>
      <c r="Q2694" t="s">
        <v>81</v>
      </c>
      <c r="R2694" s="1">
        <v>34125</v>
      </c>
      <c r="S2694" t="s">
        <v>40</v>
      </c>
      <c r="T2694" t="s">
        <v>83</v>
      </c>
      <c r="U2694" t="s">
        <v>55</v>
      </c>
      <c r="V2694">
        <v>71016</v>
      </c>
      <c r="W2694" t="s">
        <v>74</v>
      </c>
      <c r="X2694" t="s">
        <v>75</v>
      </c>
      <c r="Y2694" t="s">
        <v>45</v>
      </c>
      <c r="Z2694">
        <v>5</v>
      </c>
    </row>
    <row r="2695" spans="1:26" x14ac:dyDescent="0.3">
      <c r="A2695">
        <v>3120</v>
      </c>
      <c r="B2695" t="s">
        <v>2552</v>
      </c>
      <c r="C2695" t="s">
        <v>3827</v>
      </c>
      <c r="D2695" s="1">
        <v>44413</v>
      </c>
      <c r="E2695" s="1">
        <v>44987</v>
      </c>
      <c r="F2695" t="s">
        <v>28</v>
      </c>
      <c r="G2695" t="s">
        <v>9440</v>
      </c>
      <c r="H2695" t="s">
        <v>9441</v>
      </c>
      <c r="I2695" t="s">
        <v>62</v>
      </c>
      <c r="J2695" t="s">
        <v>32</v>
      </c>
      <c r="K2695" t="s">
        <v>52</v>
      </c>
      <c r="L2695" t="s">
        <v>51</v>
      </c>
      <c r="M2695" t="s">
        <v>63</v>
      </c>
      <c r="N2695" t="s">
        <v>126</v>
      </c>
      <c r="O2695" t="s">
        <v>9442</v>
      </c>
      <c r="P2695" t="s">
        <v>38</v>
      </c>
      <c r="Q2695" t="s">
        <v>53</v>
      </c>
      <c r="R2695" s="1">
        <v>16836</v>
      </c>
      <c r="S2695" t="s">
        <v>40</v>
      </c>
      <c r="T2695" t="s">
        <v>163</v>
      </c>
      <c r="U2695" t="s">
        <v>42</v>
      </c>
      <c r="V2695">
        <v>28645</v>
      </c>
      <c r="W2695" t="s">
        <v>128</v>
      </c>
      <c r="X2695" t="s">
        <v>44</v>
      </c>
      <c r="Y2695" t="s">
        <v>45</v>
      </c>
      <c r="Z2695">
        <v>4</v>
      </c>
    </row>
    <row r="2696" spans="1:26" x14ac:dyDescent="0.3">
      <c r="A2696">
        <v>3121</v>
      </c>
      <c r="B2696" t="s">
        <v>9443</v>
      </c>
      <c r="C2696" t="s">
        <v>277</v>
      </c>
      <c r="D2696" s="1">
        <v>44872</v>
      </c>
      <c r="E2696" s="1">
        <v>44987</v>
      </c>
      <c r="F2696" t="s">
        <v>28</v>
      </c>
      <c r="G2696" t="s">
        <v>9444</v>
      </c>
      <c r="H2696" t="s">
        <v>9445</v>
      </c>
      <c r="I2696" t="s">
        <v>168</v>
      </c>
      <c r="J2696" t="s">
        <v>32</v>
      </c>
      <c r="K2696" t="s">
        <v>52</v>
      </c>
      <c r="L2696" t="s">
        <v>34</v>
      </c>
      <c r="M2696" t="s">
        <v>63</v>
      </c>
      <c r="N2696" t="s">
        <v>140</v>
      </c>
      <c r="O2696" t="s">
        <v>9446</v>
      </c>
      <c r="P2696" t="s">
        <v>38</v>
      </c>
      <c r="Q2696" t="s">
        <v>177</v>
      </c>
      <c r="R2696" s="1">
        <v>18188</v>
      </c>
      <c r="S2696" t="s">
        <v>40</v>
      </c>
      <c r="T2696" t="s">
        <v>419</v>
      </c>
      <c r="U2696" t="s">
        <v>42</v>
      </c>
      <c r="V2696">
        <v>58015</v>
      </c>
      <c r="W2696" t="s">
        <v>93</v>
      </c>
      <c r="X2696" t="s">
        <v>75</v>
      </c>
      <c r="Y2696" t="s">
        <v>45</v>
      </c>
      <c r="Z2696">
        <v>4</v>
      </c>
    </row>
    <row r="2697" spans="1:26" x14ac:dyDescent="0.3">
      <c r="A2697">
        <v>3122</v>
      </c>
      <c r="B2697" t="s">
        <v>4200</v>
      </c>
      <c r="C2697" t="s">
        <v>1127</v>
      </c>
      <c r="D2697" s="1">
        <v>44584</v>
      </c>
      <c r="E2697" s="1">
        <v>44738</v>
      </c>
      <c r="F2697" t="s">
        <v>28</v>
      </c>
      <c r="G2697" t="s">
        <v>9447</v>
      </c>
      <c r="H2697" t="s">
        <v>9448</v>
      </c>
      <c r="I2697" t="s">
        <v>133</v>
      </c>
      <c r="J2697" t="s">
        <v>1805</v>
      </c>
      <c r="K2697" t="s">
        <v>33</v>
      </c>
      <c r="L2697" t="s">
        <v>34</v>
      </c>
      <c r="M2697" t="s">
        <v>52</v>
      </c>
      <c r="N2697" t="s">
        <v>175</v>
      </c>
      <c r="O2697" t="s">
        <v>9449</v>
      </c>
      <c r="P2697" t="s">
        <v>38</v>
      </c>
      <c r="Q2697" t="s">
        <v>177</v>
      </c>
      <c r="R2697" s="1">
        <v>17068</v>
      </c>
      <c r="S2697" t="s">
        <v>40</v>
      </c>
      <c r="T2697" t="s">
        <v>419</v>
      </c>
      <c r="U2697" t="s">
        <v>42</v>
      </c>
      <c r="V2697">
        <v>18652</v>
      </c>
      <c r="W2697" t="s">
        <v>43</v>
      </c>
      <c r="X2697" t="s">
        <v>75</v>
      </c>
      <c r="Y2697" t="s">
        <v>45</v>
      </c>
      <c r="Z2697">
        <v>5</v>
      </c>
    </row>
    <row r="2698" spans="1:26" x14ac:dyDescent="0.3">
      <c r="A2698">
        <v>3123</v>
      </c>
      <c r="B2698" t="s">
        <v>9450</v>
      </c>
      <c r="C2698" t="s">
        <v>3573</v>
      </c>
      <c r="D2698" s="1">
        <v>44389</v>
      </c>
      <c r="E2698" s="1"/>
      <c r="F2698" t="s">
        <v>28</v>
      </c>
      <c r="G2698" t="s">
        <v>9451</v>
      </c>
      <c r="H2698" t="s">
        <v>9452</v>
      </c>
      <c r="I2698" t="s">
        <v>80</v>
      </c>
      <c r="J2698" t="s">
        <v>32</v>
      </c>
      <c r="K2698" t="s">
        <v>63</v>
      </c>
      <c r="L2698" t="s">
        <v>34</v>
      </c>
      <c r="M2698" t="s">
        <v>52</v>
      </c>
      <c r="N2698" t="s">
        <v>36</v>
      </c>
      <c r="O2698" t="s">
        <v>37</v>
      </c>
      <c r="P2698" t="s">
        <v>38</v>
      </c>
      <c r="Q2698" t="s">
        <v>148</v>
      </c>
      <c r="R2698" s="1">
        <v>18751</v>
      </c>
      <c r="S2698" t="s">
        <v>40</v>
      </c>
      <c r="T2698" t="s">
        <v>419</v>
      </c>
      <c r="U2698" t="s">
        <v>55</v>
      </c>
      <c r="V2698">
        <v>94273</v>
      </c>
      <c r="W2698" t="s">
        <v>56</v>
      </c>
      <c r="X2698" t="s">
        <v>84</v>
      </c>
      <c r="Y2698" t="s">
        <v>45</v>
      </c>
      <c r="Z2698">
        <v>4</v>
      </c>
    </row>
    <row r="2699" spans="1:26" x14ac:dyDescent="0.3">
      <c r="A2699">
        <v>3124</v>
      </c>
      <c r="B2699" t="s">
        <v>9453</v>
      </c>
      <c r="C2699" t="s">
        <v>7355</v>
      </c>
      <c r="D2699" s="1">
        <v>43470</v>
      </c>
      <c r="E2699" s="1">
        <v>44504</v>
      </c>
      <c r="F2699" t="s">
        <v>28</v>
      </c>
      <c r="G2699" t="s">
        <v>9454</v>
      </c>
      <c r="H2699" t="s">
        <v>9455</v>
      </c>
      <c r="I2699" t="s">
        <v>98</v>
      </c>
      <c r="J2699" t="s">
        <v>1805</v>
      </c>
      <c r="K2699" t="s">
        <v>63</v>
      </c>
      <c r="L2699" t="s">
        <v>64</v>
      </c>
      <c r="M2699" t="s">
        <v>52</v>
      </c>
      <c r="N2699" t="s">
        <v>126</v>
      </c>
      <c r="O2699" t="s">
        <v>9456</v>
      </c>
      <c r="P2699" t="s">
        <v>38</v>
      </c>
      <c r="Q2699" t="s">
        <v>111</v>
      </c>
      <c r="R2699" s="1">
        <v>33478</v>
      </c>
      <c r="S2699" t="s">
        <v>40</v>
      </c>
      <c r="T2699" t="s">
        <v>103</v>
      </c>
      <c r="U2699" t="s">
        <v>42</v>
      </c>
      <c r="V2699">
        <v>97060</v>
      </c>
      <c r="W2699" t="s">
        <v>43</v>
      </c>
      <c r="X2699" t="s">
        <v>75</v>
      </c>
      <c r="Y2699" t="s">
        <v>45</v>
      </c>
      <c r="Z2699">
        <v>5</v>
      </c>
    </row>
    <row r="2700" spans="1:26" x14ac:dyDescent="0.3">
      <c r="A2700">
        <v>3125</v>
      </c>
      <c r="B2700" t="s">
        <v>5258</v>
      </c>
      <c r="C2700" t="s">
        <v>4541</v>
      </c>
      <c r="D2700" s="1">
        <v>43928</v>
      </c>
      <c r="E2700" s="1">
        <v>44276</v>
      </c>
      <c r="F2700" t="s">
        <v>28</v>
      </c>
      <c r="G2700" t="s">
        <v>9457</v>
      </c>
      <c r="H2700" t="s">
        <v>9458</v>
      </c>
      <c r="I2700" t="s">
        <v>168</v>
      </c>
      <c r="J2700" t="s">
        <v>1805</v>
      </c>
      <c r="K2700" t="s">
        <v>52</v>
      </c>
      <c r="L2700" t="s">
        <v>34</v>
      </c>
      <c r="M2700" t="s">
        <v>52</v>
      </c>
      <c r="N2700" t="s">
        <v>126</v>
      </c>
      <c r="O2700" t="s">
        <v>9459</v>
      </c>
      <c r="P2700" t="s">
        <v>38</v>
      </c>
      <c r="Q2700" t="s">
        <v>53</v>
      </c>
      <c r="R2700" s="1">
        <v>33855</v>
      </c>
      <c r="S2700" t="s">
        <v>40</v>
      </c>
      <c r="T2700" t="s">
        <v>83</v>
      </c>
      <c r="U2700" t="s">
        <v>55</v>
      </c>
      <c r="V2700">
        <v>10433</v>
      </c>
      <c r="W2700" t="s">
        <v>93</v>
      </c>
      <c r="X2700" t="s">
        <v>104</v>
      </c>
      <c r="Y2700" t="s">
        <v>45</v>
      </c>
      <c r="Z2700">
        <v>4</v>
      </c>
    </row>
    <row r="2701" spans="1:26" x14ac:dyDescent="0.3">
      <c r="A2701">
        <v>3126</v>
      </c>
      <c r="B2701" t="s">
        <v>9134</v>
      </c>
      <c r="C2701" t="s">
        <v>2004</v>
      </c>
      <c r="D2701" s="1">
        <v>44678</v>
      </c>
      <c r="E2701" s="1"/>
      <c r="F2701" t="s">
        <v>28</v>
      </c>
      <c r="G2701" t="s">
        <v>9460</v>
      </c>
      <c r="H2701" t="s">
        <v>9461</v>
      </c>
      <c r="I2701" t="s">
        <v>98</v>
      </c>
      <c r="J2701" t="s">
        <v>32</v>
      </c>
      <c r="K2701" t="s">
        <v>33</v>
      </c>
      <c r="L2701" t="s">
        <v>34</v>
      </c>
      <c r="M2701" t="s">
        <v>63</v>
      </c>
      <c r="N2701" t="s">
        <v>36</v>
      </c>
      <c r="O2701" t="s">
        <v>37</v>
      </c>
      <c r="P2701" t="s">
        <v>38</v>
      </c>
      <c r="Q2701" t="s">
        <v>177</v>
      </c>
      <c r="R2701" s="1">
        <v>28673</v>
      </c>
      <c r="S2701" t="s">
        <v>40</v>
      </c>
      <c r="T2701" t="s">
        <v>178</v>
      </c>
      <c r="U2701" t="s">
        <v>55</v>
      </c>
      <c r="V2701">
        <v>35212</v>
      </c>
      <c r="W2701" t="s">
        <v>93</v>
      </c>
      <c r="X2701" t="s">
        <v>104</v>
      </c>
      <c r="Y2701" t="s">
        <v>45</v>
      </c>
      <c r="Z2701">
        <v>2</v>
      </c>
    </row>
    <row r="2702" spans="1:26" x14ac:dyDescent="0.3">
      <c r="A2702">
        <v>3127</v>
      </c>
      <c r="B2702" t="s">
        <v>9462</v>
      </c>
      <c r="C2702" t="s">
        <v>7124</v>
      </c>
      <c r="D2702" s="1">
        <v>44726</v>
      </c>
      <c r="E2702" s="1">
        <v>44900</v>
      </c>
      <c r="F2702" t="s">
        <v>28</v>
      </c>
      <c r="G2702" t="s">
        <v>9463</v>
      </c>
      <c r="H2702" t="s">
        <v>9464</v>
      </c>
      <c r="I2702" t="s">
        <v>118</v>
      </c>
      <c r="J2702" t="s">
        <v>32</v>
      </c>
      <c r="K2702" t="s">
        <v>52</v>
      </c>
      <c r="L2702" t="s">
        <v>51</v>
      </c>
      <c r="M2702" t="s">
        <v>52</v>
      </c>
      <c r="N2702" t="s">
        <v>126</v>
      </c>
      <c r="O2702" t="s">
        <v>9465</v>
      </c>
      <c r="P2702" t="s">
        <v>38</v>
      </c>
      <c r="Q2702" t="s">
        <v>177</v>
      </c>
      <c r="R2702" s="1">
        <v>33537</v>
      </c>
      <c r="S2702" t="s">
        <v>40</v>
      </c>
      <c r="T2702" t="s">
        <v>6</v>
      </c>
      <c r="U2702" t="s">
        <v>55</v>
      </c>
      <c r="V2702">
        <v>3213</v>
      </c>
      <c r="W2702" t="s">
        <v>43</v>
      </c>
      <c r="X2702" t="s">
        <v>84</v>
      </c>
      <c r="Y2702" t="s">
        <v>45</v>
      </c>
      <c r="Z2702">
        <v>2</v>
      </c>
    </row>
    <row r="2703" spans="1:26" x14ac:dyDescent="0.3">
      <c r="A2703">
        <v>3128</v>
      </c>
      <c r="B2703" t="s">
        <v>6099</v>
      </c>
      <c r="C2703" t="s">
        <v>2644</v>
      </c>
      <c r="D2703" s="1">
        <v>43478</v>
      </c>
      <c r="E2703" s="1"/>
      <c r="F2703" t="s">
        <v>28</v>
      </c>
      <c r="G2703" t="s">
        <v>9466</v>
      </c>
      <c r="H2703" t="s">
        <v>9467</v>
      </c>
      <c r="I2703" t="s">
        <v>62</v>
      </c>
      <c r="J2703" t="s">
        <v>32</v>
      </c>
      <c r="K2703" t="s">
        <v>52</v>
      </c>
      <c r="L2703" t="s">
        <v>51</v>
      </c>
      <c r="M2703" t="s">
        <v>35</v>
      </c>
      <c r="N2703" t="s">
        <v>36</v>
      </c>
      <c r="O2703" t="s">
        <v>37</v>
      </c>
      <c r="P2703" t="s">
        <v>38</v>
      </c>
      <c r="Q2703" t="s">
        <v>90</v>
      </c>
      <c r="R2703" s="1">
        <v>27134</v>
      </c>
      <c r="S2703" t="s">
        <v>40</v>
      </c>
      <c r="T2703" t="s">
        <v>103</v>
      </c>
      <c r="U2703" t="s">
        <v>42</v>
      </c>
      <c r="V2703">
        <v>7259</v>
      </c>
      <c r="W2703" t="s">
        <v>93</v>
      </c>
      <c r="X2703" t="s">
        <v>44</v>
      </c>
      <c r="Y2703" t="s">
        <v>45</v>
      </c>
      <c r="Z2703">
        <v>2</v>
      </c>
    </row>
    <row r="2704" spans="1:26" x14ac:dyDescent="0.3">
      <c r="A2704">
        <v>3129</v>
      </c>
      <c r="B2704" t="s">
        <v>2617</v>
      </c>
      <c r="C2704" t="s">
        <v>551</v>
      </c>
      <c r="D2704" s="1">
        <v>43637</v>
      </c>
      <c r="E2704" s="1"/>
      <c r="F2704" t="s">
        <v>28</v>
      </c>
      <c r="G2704" t="s">
        <v>9468</v>
      </c>
      <c r="H2704" t="s">
        <v>9469</v>
      </c>
      <c r="I2704" t="s">
        <v>89</v>
      </c>
      <c r="J2704" t="s">
        <v>32</v>
      </c>
      <c r="K2704" t="s">
        <v>63</v>
      </c>
      <c r="L2704" t="s">
        <v>51</v>
      </c>
      <c r="M2704" t="s">
        <v>52</v>
      </c>
      <c r="N2704" t="s">
        <v>36</v>
      </c>
      <c r="O2704" t="s">
        <v>37</v>
      </c>
      <c r="P2704" t="s">
        <v>38</v>
      </c>
      <c r="Q2704" t="s">
        <v>794</v>
      </c>
      <c r="R2704" s="1">
        <v>31239</v>
      </c>
      <c r="S2704" t="s">
        <v>40</v>
      </c>
      <c r="T2704" t="s">
        <v>83</v>
      </c>
      <c r="U2704" t="s">
        <v>42</v>
      </c>
      <c r="V2704">
        <v>11631</v>
      </c>
      <c r="W2704" t="s">
        <v>93</v>
      </c>
      <c r="X2704" t="s">
        <v>44</v>
      </c>
      <c r="Y2704" t="s">
        <v>45</v>
      </c>
      <c r="Z2704">
        <v>5</v>
      </c>
    </row>
    <row r="2705" spans="1:26" x14ac:dyDescent="0.3">
      <c r="A2705">
        <v>3130</v>
      </c>
      <c r="B2705" t="s">
        <v>1387</v>
      </c>
      <c r="C2705" t="s">
        <v>233</v>
      </c>
      <c r="D2705" s="1">
        <v>44053</v>
      </c>
      <c r="E2705" s="1">
        <v>44940</v>
      </c>
      <c r="F2705" t="s">
        <v>28</v>
      </c>
      <c r="G2705" t="s">
        <v>9470</v>
      </c>
      <c r="H2705" t="s">
        <v>9471</v>
      </c>
      <c r="I2705" t="s">
        <v>31</v>
      </c>
      <c r="J2705" t="s">
        <v>32</v>
      </c>
      <c r="K2705" t="s">
        <v>52</v>
      </c>
      <c r="L2705" t="s">
        <v>51</v>
      </c>
      <c r="M2705" t="s">
        <v>35</v>
      </c>
      <c r="N2705" t="s">
        <v>175</v>
      </c>
      <c r="O2705" t="s">
        <v>9472</v>
      </c>
      <c r="P2705" t="s">
        <v>38</v>
      </c>
      <c r="Q2705" t="s">
        <v>305</v>
      </c>
      <c r="R2705" s="1">
        <v>29715</v>
      </c>
      <c r="S2705" t="s">
        <v>40</v>
      </c>
      <c r="T2705" t="s">
        <v>243</v>
      </c>
      <c r="U2705" t="s">
        <v>42</v>
      </c>
      <c r="V2705">
        <v>73890</v>
      </c>
      <c r="W2705" t="s">
        <v>93</v>
      </c>
      <c r="X2705" t="s">
        <v>44</v>
      </c>
      <c r="Y2705" t="s">
        <v>45</v>
      </c>
      <c r="Z2705">
        <v>5</v>
      </c>
    </row>
    <row r="2706" spans="1:26" x14ac:dyDescent="0.3">
      <c r="A2706">
        <v>3131</v>
      </c>
      <c r="B2706" t="s">
        <v>4838</v>
      </c>
      <c r="C2706" t="s">
        <v>2072</v>
      </c>
      <c r="D2706" s="1">
        <v>44299</v>
      </c>
      <c r="E2706" s="1">
        <v>44723</v>
      </c>
      <c r="F2706" t="s">
        <v>28</v>
      </c>
      <c r="G2706" t="s">
        <v>9473</v>
      </c>
      <c r="H2706" t="s">
        <v>9474</v>
      </c>
      <c r="I2706" t="s">
        <v>133</v>
      </c>
      <c r="J2706" t="s">
        <v>32</v>
      </c>
      <c r="K2706" t="s">
        <v>33</v>
      </c>
      <c r="L2706" t="s">
        <v>34</v>
      </c>
      <c r="M2706" t="s">
        <v>35</v>
      </c>
      <c r="N2706" t="s">
        <v>126</v>
      </c>
      <c r="O2706" t="s">
        <v>9475</v>
      </c>
      <c r="P2706" t="s">
        <v>38</v>
      </c>
      <c r="Q2706" t="s">
        <v>305</v>
      </c>
      <c r="R2706" s="1">
        <v>19752</v>
      </c>
      <c r="S2706" t="s">
        <v>40</v>
      </c>
      <c r="T2706" t="s">
        <v>83</v>
      </c>
      <c r="U2706" t="s">
        <v>42</v>
      </c>
      <c r="V2706">
        <v>28053</v>
      </c>
      <c r="W2706" t="s">
        <v>56</v>
      </c>
      <c r="X2706" t="s">
        <v>75</v>
      </c>
      <c r="Y2706" t="s">
        <v>45</v>
      </c>
      <c r="Z2706">
        <v>2</v>
      </c>
    </row>
    <row r="2707" spans="1:26" x14ac:dyDescent="0.3">
      <c r="A2707">
        <v>3132</v>
      </c>
      <c r="B2707" t="s">
        <v>9476</v>
      </c>
      <c r="C2707" t="s">
        <v>8031</v>
      </c>
      <c r="D2707" s="1">
        <v>43948</v>
      </c>
      <c r="E2707" s="1">
        <v>44852</v>
      </c>
      <c r="F2707" t="s">
        <v>28</v>
      </c>
      <c r="G2707" t="s">
        <v>9477</v>
      </c>
      <c r="H2707" t="s">
        <v>9478</v>
      </c>
      <c r="I2707" t="s">
        <v>50</v>
      </c>
      <c r="J2707" t="s">
        <v>32</v>
      </c>
      <c r="K2707" t="s">
        <v>63</v>
      </c>
      <c r="L2707" t="s">
        <v>51</v>
      </c>
      <c r="M2707" t="s">
        <v>63</v>
      </c>
      <c r="N2707" t="s">
        <v>99</v>
      </c>
      <c r="O2707" t="s">
        <v>9479</v>
      </c>
      <c r="P2707" t="s">
        <v>38</v>
      </c>
      <c r="Q2707" t="s">
        <v>90</v>
      </c>
      <c r="R2707" s="1">
        <v>29118</v>
      </c>
      <c r="S2707" t="s">
        <v>40</v>
      </c>
      <c r="T2707" t="s">
        <v>83</v>
      </c>
      <c r="U2707" t="s">
        <v>42</v>
      </c>
      <c r="V2707">
        <v>12694</v>
      </c>
      <c r="W2707" t="s">
        <v>128</v>
      </c>
      <c r="X2707" t="s">
        <v>104</v>
      </c>
      <c r="Y2707" t="s">
        <v>45</v>
      </c>
      <c r="Z2707">
        <v>4</v>
      </c>
    </row>
    <row r="2708" spans="1:26" x14ac:dyDescent="0.3">
      <c r="A2708">
        <v>3133</v>
      </c>
      <c r="B2708" t="s">
        <v>3244</v>
      </c>
      <c r="C2708" t="s">
        <v>905</v>
      </c>
      <c r="D2708" s="1">
        <v>44617</v>
      </c>
      <c r="E2708" s="1">
        <v>44622</v>
      </c>
      <c r="F2708" t="s">
        <v>28</v>
      </c>
      <c r="G2708" t="s">
        <v>9480</v>
      </c>
      <c r="H2708" t="s">
        <v>9481</v>
      </c>
      <c r="I2708" t="s">
        <v>139</v>
      </c>
      <c r="J2708" t="s">
        <v>2300</v>
      </c>
      <c r="K2708" t="s">
        <v>33</v>
      </c>
      <c r="L2708" t="s">
        <v>34</v>
      </c>
      <c r="M2708" t="s">
        <v>52</v>
      </c>
      <c r="N2708" t="s">
        <v>126</v>
      </c>
      <c r="O2708" t="s">
        <v>9482</v>
      </c>
      <c r="P2708" t="s">
        <v>38</v>
      </c>
      <c r="Q2708" t="s">
        <v>177</v>
      </c>
      <c r="R2708" s="1">
        <v>21481</v>
      </c>
      <c r="S2708" t="s">
        <v>40</v>
      </c>
      <c r="T2708" t="s">
        <v>178</v>
      </c>
      <c r="U2708" t="s">
        <v>55</v>
      </c>
      <c r="V2708">
        <v>83481</v>
      </c>
      <c r="W2708" t="s">
        <v>43</v>
      </c>
      <c r="X2708" t="s">
        <v>84</v>
      </c>
      <c r="Y2708" t="s">
        <v>45</v>
      </c>
      <c r="Z2708">
        <v>5</v>
      </c>
    </row>
    <row r="2709" spans="1:26" x14ac:dyDescent="0.3">
      <c r="A2709">
        <v>3134</v>
      </c>
      <c r="B2709" t="s">
        <v>9202</v>
      </c>
      <c r="C2709" t="s">
        <v>7378</v>
      </c>
      <c r="D2709" s="1">
        <v>43440</v>
      </c>
      <c r="E2709" s="1">
        <v>44896</v>
      </c>
      <c r="F2709" t="s">
        <v>728</v>
      </c>
      <c r="G2709" t="s">
        <v>9483</v>
      </c>
      <c r="H2709" t="s">
        <v>9484</v>
      </c>
      <c r="I2709" t="s">
        <v>80</v>
      </c>
      <c r="J2709" t="s">
        <v>32</v>
      </c>
      <c r="K2709" t="s">
        <v>52</v>
      </c>
      <c r="L2709" t="s">
        <v>34</v>
      </c>
      <c r="M2709" t="s">
        <v>63</v>
      </c>
      <c r="N2709" t="s">
        <v>175</v>
      </c>
      <c r="O2709" t="s">
        <v>9485</v>
      </c>
      <c r="P2709" t="s">
        <v>38</v>
      </c>
      <c r="Q2709" t="s">
        <v>231</v>
      </c>
      <c r="R2709" s="1">
        <v>17272</v>
      </c>
      <c r="S2709" t="s">
        <v>40</v>
      </c>
      <c r="T2709" t="s">
        <v>113</v>
      </c>
      <c r="U2709" t="s">
        <v>42</v>
      </c>
      <c r="V2709">
        <v>2140</v>
      </c>
      <c r="W2709" t="s">
        <v>56</v>
      </c>
      <c r="X2709" t="s">
        <v>84</v>
      </c>
      <c r="Y2709" t="s">
        <v>105</v>
      </c>
      <c r="Z2709">
        <v>5</v>
      </c>
    </row>
    <row r="2710" spans="1:26" x14ac:dyDescent="0.3">
      <c r="A2710">
        <v>3135</v>
      </c>
      <c r="B2710" t="s">
        <v>3898</v>
      </c>
      <c r="C2710" t="s">
        <v>5710</v>
      </c>
      <c r="D2710" s="1">
        <v>43902</v>
      </c>
      <c r="E2710" s="1">
        <v>45083</v>
      </c>
      <c r="F2710" t="s">
        <v>728</v>
      </c>
      <c r="G2710" t="s">
        <v>9486</v>
      </c>
      <c r="H2710" t="s">
        <v>9487</v>
      </c>
      <c r="I2710" t="s">
        <v>89</v>
      </c>
      <c r="J2710" t="s">
        <v>32</v>
      </c>
      <c r="K2710" t="s">
        <v>52</v>
      </c>
      <c r="L2710" t="s">
        <v>51</v>
      </c>
      <c r="M2710" t="s">
        <v>35</v>
      </c>
      <c r="N2710" t="s">
        <v>99</v>
      </c>
      <c r="O2710" t="s">
        <v>9488</v>
      </c>
      <c r="P2710" t="s">
        <v>38</v>
      </c>
      <c r="Q2710" t="s">
        <v>177</v>
      </c>
      <c r="R2710" s="1">
        <v>34084</v>
      </c>
      <c r="S2710" t="s">
        <v>40</v>
      </c>
      <c r="T2710" t="s">
        <v>613</v>
      </c>
      <c r="U2710" t="s">
        <v>42</v>
      </c>
      <c r="V2710">
        <v>9790</v>
      </c>
      <c r="W2710" t="s">
        <v>43</v>
      </c>
      <c r="X2710" t="s">
        <v>75</v>
      </c>
      <c r="Y2710" t="s">
        <v>45</v>
      </c>
      <c r="Z2710">
        <v>4</v>
      </c>
    </row>
    <row r="2711" spans="1:26" x14ac:dyDescent="0.3">
      <c r="A2711">
        <v>3136</v>
      </c>
      <c r="B2711" t="s">
        <v>1008</v>
      </c>
      <c r="C2711" t="s">
        <v>1170</v>
      </c>
      <c r="D2711" s="1">
        <v>44881</v>
      </c>
      <c r="E2711" s="1"/>
      <c r="F2711" t="s">
        <v>728</v>
      </c>
      <c r="G2711" t="s">
        <v>7903</v>
      </c>
      <c r="H2711" t="s">
        <v>9489</v>
      </c>
      <c r="I2711" t="s">
        <v>31</v>
      </c>
      <c r="J2711" t="s">
        <v>32</v>
      </c>
      <c r="K2711" t="s">
        <v>63</v>
      </c>
      <c r="L2711" t="s">
        <v>64</v>
      </c>
      <c r="M2711" t="s">
        <v>63</v>
      </c>
      <c r="N2711" t="s">
        <v>36</v>
      </c>
      <c r="O2711" t="s">
        <v>37</v>
      </c>
      <c r="P2711" t="s">
        <v>38</v>
      </c>
      <c r="Q2711" t="s">
        <v>177</v>
      </c>
      <c r="R2711" s="1">
        <v>35567</v>
      </c>
      <c r="S2711" t="s">
        <v>40</v>
      </c>
      <c r="T2711" t="s">
        <v>226</v>
      </c>
      <c r="U2711" t="s">
        <v>42</v>
      </c>
      <c r="V2711">
        <v>52077</v>
      </c>
      <c r="W2711" t="s">
        <v>56</v>
      </c>
      <c r="X2711" t="s">
        <v>84</v>
      </c>
      <c r="Y2711" t="s">
        <v>45</v>
      </c>
      <c r="Z2711">
        <v>4</v>
      </c>
    </row>
    <row r="2712" spans="1:26" x14ac:dyDescent="0.3">
      <c r="A2712">
        <v>3137</v>
      </c>
      <c r="B2712" t="s">
        <v>1374</v>
      </c>
      <c r="C2712" t="s">
        <v>5029</v>
      </c>
      <c r="D2712" s="1">
        <v>43443</v>
      </c>
      <c r="E2712" s="1">
        <v>45102</v>
      </c>
      <c r="F2712" t="s">
        <v>728</v>
      </c>
      <c r="G2712" t="s">
        <v>9490</v>
      </c>
      <c r="H2712" t="s">
        <v>9491</v>
      </c>
      <c r="I2712" t="s">
        <v>50</v>
      </c>
      <c r="J2712" t="s">
        <v>745</v>
      </c>
      <c r="K2712" t="s">
        <v>33</v>
      </c>
      <c r="L2712" t="s">
        <v>64</v>
      </c>
      <c r="M2712" t="s">
        <v>35</v>
      </c>
      <c r="N2712" t="s">
        <v>99</v>
      </c>
      <c r="O2712" t="s">
        <v>9492</v>
      </c>
      <c r="P2712" t="s">
        <v>38</v>
      </c>
      <c r="Q2712" t="s">
        <v>90</v>
      </c>
      <c r="R2712" s="1">
        <v>34853</v>
      </c>
      <c r="S2712" t="s">
        <v>40</v>
      </c>
      <c r="T2712" t="s">
        <v>83</v>
      </c>
      <c r="U2712" t="s">
        <v>42</v>
      </c>
      <c r="V2712">
        <v>50624</v>
      </c>
      <c r="W2712" t="s">
        <v>74</v>
      </c>
      <c r="X2712" t="s">
        <v>75</v>
      </c>
      <c r="Y2712" t="s">
        <v>45</v>
      </c>
      <c r="Z2712">
        <v>2</v>
      </c>
    </row>
    <row r="2713" spans="1:26" x14ac:dyDescent="0.3">
      <c r="A2713">
        <v>3138</v>
      </c>
      <c r="B2713" t="s">
        <v>9363</v>
      </c>
      <c r="C2713" t="s">
        <v>1529</v>
      </c>
      <c r="D2713" s="1">
        <v>44920</v>
      </c>
      <c r="E2713" s="1">
        <v>44993</v>
      </c>
      <c r="F2713" t="s">
        <v>728</v>
      </c>
      <c r="G2713" t="s">
        <v>9493</v>
      </c>
      <c r="H2713" t="s">
        <v>9494</v>
      </c>
      <c r="I2713" t="s">
        <v>139</v>
      </c>
      <c r="J2713" t="s">
        <v>745</v>
      </c>
      <c r="K2713" t="s">
        <v>33</v>
      </c>
      <c r="L2713" t="s">
        <v>51</v>
      </c>
      <c r="M2713" t="s">
        <v>63</v>
      </c>
      <c r="N2713" t="s">
        <v>175</v>
      </c>
      <c r="O2713" t="s">
        <v>9495</v>
      </c>
      <c r="P2713" t="s">
        <v>38</v>
      </c>
      <c r="Q2713" t="s">
        <v>90</v>
      </c>
      <c r="R2713" s="1">
        <v>31874</v>
      </c>
      <c r="S2713" t="s">
        <v>40</v>
      </c>
      <c r="T2713" t="s">
        <v>83</v>
      </c>
      <c r="U2713" t="s">
        <v>42</v>
      </c>
      <c r="V2713">
        <v>83438</v>
      </c>
      <c r="W2713" t="s">
        <v>93</v>
      </c>
      <c r="X2713" t="s">
        <v>75</v>
      </c>
      <c r="Y2713" t="s">
        <v>45</v>
      </c>
      <c r="Z2713">
        <v>4</v>
      </c>
    </row>
    <row r="2714" spans="1:26" x14ac:dyDescent="0.3">
      <c r="A2714">
        <v>3139</v>
      </c>
      <c r="B2714" t="s">
        <v>7807</v>
      </c>
      <c r="C2714" t="s">
        <v>1508</v>
      </c>
      <c r="D2714" s="1">
        <v>44519</v>
      </c>
      <c r="E2714" s="1"/>
      <c r="F2714" t="s">
        <v>728</v>
      </c>
      <c r="G2714" t="s">
        <v>9496</v>
      </c>
      <c r="H2714" t="s">
        <v>9497</v>
      </c>
      <c r="I2714" t="s">
        <v>118</v>
      </c>
      <c r="J2714" t="s">
        <v>32</v>
      </c>
      <c r="K2714" t="s">
        <v>52</v>
      </c>
      <c r="L2714" t="s">
        <v>51</v>
      </c>
      <c r="M2714" t="s">
        <v>35</v>
      </c>
      <c r="N2714" t="s">
        <v>36</v>
      </c>
      <c r="O2714" t="s">
        <v>37</v>
      </c>
      <c r="P2714" t="s">
        <v>38</v>
      </c>
      <c r="Q2714" t="s">
        <v>90</v>
      </c>
      <c r="R2714" s="1">
        <v>26156</v>
      </c>
      <c r="S2714" t="s">
        <v>40</v>
      </c>
      <c r="T2714" t="s">
        <v>103</v>
      </c>
      <c r="U2714" t="s">
        <v>42</v>
      </c>
      <c r="V2714">
        <v>29416</v>
      </c>
      <c r="W2714" t="s">
        <v>128</v>
      </c>
      <c r="X2714" t="s">
        <v>75</v>
      </c>
      <c r="Y2714" t="s">
        <v>45</v>
      </c>
      <c r="Z2714">
        <v>4</v>
      </c>
    </row>
    <row r="2715" spans="1:26" x14ac:dyDescent="0.3">
      <c r="A2715">
        <v>3140</v>
      </c>
      <c r="B2715" t="s">
        <v>3214</v>
      </c>
      <c r="C2715" t="s">
        <v>233</v>
      </c>
      <c r="D2715" s="1">
        <v>44621</v>
      </c>
      <c r="E2715" s="1"/>
      <c r="F2715" t="s">
        <v>28</v>
      </c>
      <c r="G2715" t="s">
        <v>9498</v>
      </c>
      <c r="H2715" t="s">
        <v>9499</v>
      </c>
      <c r="I2715" t="s">
        <v>62</v>
      </c>
      <c r="J2715" t="s">
        <v>32</v>
      </c>
      <c r="K2715" t="s">
        <v>33</v>
      </c>
      <c r="L2715" t="s">
        <v>34</v>
      </c>
      <c r="M2715" t="s">
        <v>63</v>
      </c>
      <c r="N2715" t="s">
        <v>36</v>
      </c>
      <c r="O2715" t="s">
        <v>37</v>
      </c>
      <c r="P2715" t="s">
        <v>38</v>
      </c>
      <c r="Q2715" t="s">
        <v>332</v>
      </c>
      <c r="R2715" s="1">
        <v>32965</v>
      </c>
      <c r="S2715" t="s">
        <v>40</v>
      </c>
      <c r="T2715" t="s">
        <v>83</v>
      </c>
      <c r="U2715" t="s">
        <v>55</v>
      </c>
      <c r="V2715">
        <v>89284</v>
      </c>
      <c r="W2715" t="s">
        <v>56</v>
      </c>
      <c r="X2715" t="s">
        <v>44</v>
      </c>
      <c r="Y2715" t="s">
        <v>45</v>
      </c>
      <c r="Z2715">
        <v>5</v>
      </c>
    </row>
    <row r="2716" spans="1:26" x14ac:dyDescent="0.3">
      <c r="A2716">
        <v>3141</v>
      </c>
      <c r="B2716" t="s">
        <v>9500</v>
      </c>
      <c r="C2716" t="s">
        <v>3501</v>
      </c>
      <c r="D2716" s="1">
        <v>44272</v>
      </c>
      <c r="E2716" s="1"/>
      <c r="F2716" t="s">
        <v>28</v>
      </c>
      <c r="G2716" t="s">
        <v>9501</v>
      </c>
      <c r="H2716" t="s">
        <v>9502</v>
      </c>
      <c r="I2716" t="s">
        <v>89</v>
      </c>
      <c r="J2716" t="s">
        <v>32</v>
      </c>
      <c r="K2716" t="s">
        <v>63</v>
      </c>
      <c r="L2716" t="s">
        <v>64</v>
      </c>
      <c r="M2716" t="s">
        <v>35</v>
      </c>
      <c r="N2716" t="s">
        <v>36</v>
      </c>
      <c r="O2716" t="s">
        <v>37</v>
      </c>
      <c r="P2716" t="s">
        <v>38</v>
      </c>
      <c r="Q2716" t="s">
        <v>90</v>
      </c>
      <c r="R2716" s="1">
        <v>25759</v>
      </c>
      <c r="S2716" t="s">
        <v>40</v>
      </c>
      <c r="T2716" t="s">
        <v>226</v>
      </c>
      <c r="U2716" t="s">
        <v>55</v>
      </c>
      <c r="V2716">
        <v>9420</v>
      </c>
      <c r="W2716" t="s">
        <v>93</v>
      </c>
      <c r="X2716" t="s">
        <v>84</v>
      </c>
      <c r="Y2716" t="s">
        <v>105</v>
      </c>
      <c r="Z2716">
        <v>2</v>
      </c>
    </row>
    <row r="2717" spans="1:26" x14ac:dyDescent="0.3">
      <c r="A2717">
        <v>3142</v>
      </c>
      <c r="B2717" t="s">
        <v>6871</v>
      </c>
      <c r="C2717" t="s">
        <v>1764</v>
      </c>
      <c r="D2717" s="1">
        <v>44237</v>
      </c>
      <c r="E2717" s="1"/>
      <c r="F2717" t="s">
        <v>28</v>
      </c>
      <c r="G2717" t="s">
        <v>9503</v>
      </c>
      <c r="H2717" t="s">
        <v>9504</v>
      </c>
      <c r="I2717" t="s">
        <v>31</v>
      </c>
      <c r="J2717" t="s">
        <v>32</v>
      </c>
      <c r="K2717" t="s">
        <v>63</v>
      </c>
      <c r="L2717" t="s">
        <v>64</v>
      </c>
      <c r="M2717" t="s">
        <v>52</v>
      </c>
      <c r="N2717" t="s">
        <v>36</v>
      </c>
      <c r="O2717" t="s">
        <v>37</v>
      </c>
      <c r="P2717" t="s">
        <v>38</v>
      </c>
      <c r="Q2717" t="s">
        <v>81</v>
      </c>
      <c r="R2717" s="1">
        <v>18099</v>
      </c>
      <c r="S2717" t="s">
        <v>40</v>
      </c>
      <c r="T2717" t="s">
        <v>292</v>
      </c>
      <c r="U2717" t="s">
        <v>42</v>
      </c>
      <c r="V2717">
        <v>49701</v>
      </c>
      <c r="W2717" t="s">
        <v>43</v>
      </c>
      <c r="X2717" t="s">
        <v>75</v>
      </c>
      <c r="Y2717" t="s">
        <v>45</v>
      </c>
      <c r="Z2717">
        <v>4</v>
      </c>
    </row>
    <row r="2718" spans="1:26" x14ac:dyDescent="0.3">
      <c r="A2718">
        <v>3143</v>
      </c>
      <c r="B2718" t="s">
        <v>1615</v>
      </c>
      <c r="C2718" t="s">
        <v>2732</v>
      </c>
      <c r="D2718" s="1">
        <v>43371</v>
      </c>
      <c r="E2718" s="1"/>
      <c r="F2718" t="s">
        <v>28</v>
      </c>
      <c r="G2718" t="s">
        <v>9505</v>
      </c>
      <c r="H2718" t="s">
        <v>9506</v>
      </c>
      <c r="I2718" t="s">
        <v>133</v>
      </c>
      <c r="J2718" t="s">
        <v>32</v>
      </c>
      <c r="K2718" t="s">
        <v>63</v>
      </c>
      <c r="L2718" t="s">
        <v>51</v>
      </c>
      <c r="M2718" t="s">
        <v>35</v>
      </c>
      <c r="N2718" t="s">
        <v>36</v>
      </c>
      <c r="O2718" t="s">
        <v>37</v>
      </c>
      <c r="P2718" t="s">
        <v>38</v>
      </c>
      <c r="Q2718" t="s">
        <v>53</v>
      </c>
      <c r="R2718" s="1">
        <v>17343</v>
      </c>
      <c r="S2718" t="s">
        <v>40</v>
      </c>
      <c r="T2718" t="s">
        <v>163</v>
      </c>
      <c r="U2718" t="s">
        <v>42</v>
      </c>
      <c r="V2718">
        <v>32652</v>
      </c>
      <c r="W2718" t="s">
        <v>93</v>
      </c>
      <c r="X2718" t="s">
        <v>44</v>
      </c>
      <c r="Y2718" t="s">
        <v>45</v>
      </c>
      <c r="Z2718">
        <v>2</v>
      </c>
    </row>
    <row r="2719" spans="1:26" x14ac:dyDescent="0.3">
      <c r="A2719">
        <v>3144</v>
      </c>
      <c r="B2719" t="s">
        <v>7556</v>
      </c>
      <c r="C2719" t="s">
        <v>1839</v>
      </c>
      <c r="D2719" s="1">
        <v>44236</v>
      </c>
      <c r="E2719" s="1"/>
      <c r="F2719" t="s">
        <v>28</v>
      </c>
      <c r="G2719" t="s">
        <v>9507</v>
      </c>
      <c r="H2719" t="s">
        <v>9508</v>
      </c>
      <c r="I2719" t="s">
        <v>50</v>
      </c>
      <c r="J2719" t="s">
        <v>32</v>
      </c>
      <c r="K2719" t="s">
        <v>33</v>
      </c>
      <c r="L2719" t="s">
        <v>34</v>
      </c>
      <c r="M2719" t="s">
        <v>52</v>
      </c>
      <c r="N2719" t="s">
        <v>36</v>
      </c>
      <c r="O2719" t="s">
        <v>37</v>
      </c>
      <c r="P2719" t="s">
        <v>38</v>
      </c>
      <c r="Q2719" t="s">
        <v>111</v>
      </c>
      <c r="R2719" s="1">
        <v>20717</v>
      </c>
      <c r="S2719" t="s">
        <v>40</v>
      </c>
      <c r="T2719" t="s">
        <v>113</v>
      </c>
      <c r="U2719" t="s">
        <v>55</v>
      </c>
      <c r="V2719">
        <v>4496</v>
      </c>
      <c r="W2719" t="s">
        <v>56</v>
      </c>
      <c r="X2719" t="s">
        <v>84</v>
      </c>
      <c r="Y2719" t="s">
        <v>105</v>
      </c>
      <c r="Z2719">
        <v>2</v>
      </c>
    </row>
    <row r="2720" spans="1:26" x14ac:dyDescent="0.3">
      <c r="A2720">
        <v>3145</v>
      </c>
      <c r="B2720" t="s">
        <v>4980</v>
      </c>
      <c r="C2720" t="s">
        <v>1896</v>
      </c>
      <c r="D2720" s="1">
        <v>44101</v>
      </c>
      <c r="E2720" s="1">
        <v>44624</v>
      </c>
      <c r="F2720" t="s">
        <v>28</v>
      </c>
      <c r="G2720" t="s">
        <v>9509</v>
      </c>
      <c r="H2720" t="s">
        <v>9510</v>
      </c>
      <c r="I2720" t="s">
        <v>139</v>
      </c>
      <c r="J2720" t="s">
        <v>1805</v>
      </c>
      <c r="K2720" t="s">
        <v>52</v>
      </c>
      <c r="L2720" t="s">
        <v>34</v>
      </c>
      <c r="M2720" t="s">
        <v>35</v>
      </c>
      <c r="N2720" t="s">
        <v>140</v>
      </c>
      <c r="O2720" t="s">
        <v>9511</v>
      </c>
      <c r="P2720" t="s">
        <v>38</v>
      </c>
      <c r="Q2720" t="s">
        <v>90</v>
      </c>
      <c r="R2720" s="1">
        <v>35002</v>
      </c>
      <c r="S2720" t="s">
        <v>40</v>
      </c>
      <c r="T2720" t="s">
        <v>193</v>
      </c>
      <c r="U2720" t="s">
        <v>55</v>
      </c>
      <c r="V2720">
        <v>59765</v>
      </c>
      <c r="W2720" t="s">
        <v>128</v>
      </c>
      <c r="X2720" t="s">
        <v>104</v>
      </c>
      <c r="Y2720" t="s">
        <v>45</v>
      </c>
      <c r="Z2720">
        <v>2</v>
      </c>
    </row>
    <row r="2721" spans="1:26" x14ac:dyDescent="0.3">
      <c r="A2721">
        <v>3146</v>
      </c>
      <c r="B2721" t="s">
        <v>5361</v>
      </c>
      <c r="C2721" t="s">
        <v>122</v>
      </c>
      <c r="D2721" s="1">
        <v>43450</v>
      </c>
      <c r="E2721" s="1"/>
      <c r="F2721" t="s">
        <v>28</v>
      </c>
      <c r="G2721" t="s">
        <v>9512</v>
      </c>
      <c r="H2721" t="s">
        <v>9513</v>
      </c>
      <c r="I2721" t="s">
        <v>80</v>
      </c>
      <c r="J2721" t="s">
        <v>32</v>
      </c>
      <c r="K2721" t="s">
        <v>52</v>
      </c>
      <c r="L2721" t="s">
        <v>34</v>
      </c>
      <c r="M2721" t="s">
        <v>35</v>
      </c>
      <c r="N2721" t="s">
        <v>36</v>
      </c>
      <c r="O2721" t="s">
        <v>37</v>
      </c>
      <c r="P2721" t="s">
        <v>38</v>
      </c>
      <c r="Q2721" t="s">
        <v>177</v>
      </c>
      <c r="R2721" s="1">
        <v>28781</v>
      </c>
      <c r="S2721" t="s">
        <v>40</v>
      </c>
      <c r="T2721" t="s">
        <v>178</v>
      </c>
      <c r="U2721" t="s">
        <v>42</v>
      </c>
      <c r="V2721">
        <v>19021</v>
      </c>
      <c r="W2721" t="s">
        <v>43</v>
      </c>
      <c r="X2721" t="s">
        <v>44</v>
      </c>
      <c r="Y2721" t="s">
        <v>45</v>
      </c>
      <c r="Z2721">
        <v>4</v>
      </c>
    </row>
    <row r="2722" spans="1:26" x14ac:dyDescent="0.3">
      <c r="A2722">
        <v>3147</v>
      </c>
      <c r="B2722" t="s">
        <v>179</v>
      </c>
      <c r="C2722" t="s">
        <v>1260</v>
      </c>
      <c r="D2722" s="1">
        <v>45124</v>
      </c>
      <c r="E2722" s="1">
        <v>45135</v>
      </c>
      <c r="F2722" t="s">
        <v>28</v>
      </c>
      <c r="G2722" t="s">
        <v>9514</v>
      </c>
      <c r="H2722" t="s">
        <v>9515</v>
      </c>
      <c r="I2722" t="s">
        <v>168</v>
      </c>
      <c r="J2722" t="s">
        <v>32</v>
      </c>
      <c r="K2722" t="s">
        <v>33</v>
      </c>
      <c r="L2722" t="s">
        <v>64</v>
      </c>
      <c r="M2722" t="s">
        <v>35</v>
      </c>
      <c r="N2722" t="s">
        <v>99</v>
      </c>
      <c r="O2722" t="s">
        <v>9516</v>
      </c>
      <c r="P2722" t="s">
        <v>38</v>
      </c>
      <c r="Q2722" t="s">
        <v>66</v>
      </c>
      <c r="R2722" s="1">
        <v>36273</v>
      </c>
      <c r="S2722" t="s">
        <v>40</v>
      </c>
      <c r="T2722" t="s">
        <v>113</v>
      </c>
      <c r="U2722" t="s">
        <v>55</v>
      </c>
      <c r="V2722">
        <v>48709</v>
      </c>
      <c r="W2722" t="s">
        <v>56</v>
      </c>
      <c r="X2722" t="s">
        <v>104</v>
      </c>
      <c r="Y2722" t="s">
        <v>45</v>
      </c>
      <c r="Z2722">
        <v>5</v>
      </c>
    </row>
    <row r="2723" spans="1:26" x14ac:dyDescent="0.3">
      <c r="A2723">
        <v>3148</v>
      </c>
      <c r="B2723" t="s">
        <v>9517</v>
      </c>
      <c r="C2723" t="s">
        <v>1856</v>
      </c>
      <c r="D2723" s="1">
        <v>43979</v>
      </c>
      <c r="E2723" s="1">
        <v>44544</v>
      </c>
      <c r="F2723" t="s">
        <v>28</v>
      </c>
      <c r="G2723" t="s">
        <v>9518</v>
      </c>
      <c r="H2723" t="s">
        <v>9519</v>
      </c>
      <c r="I2723" t="s">
        <v>98</v>
      </c>
      <c r="J2723" t="s">
        <v>32</v>
      </c>
      <c r="K2723" t="s">
        <v>63</v>
      </c>
      <c r="L2723" t="s">
        <v>34</v>
      </c>
      <c r="M2723" t="s">
        <v>35</v>
      </c>
      <c r="N2723" t="s">
        <v>175</v>
      </c>
      <c r="O2723" t="s">
        <v>9520</v>
      </c>
      <c r="P2723" t="s">
        <v>38</v>
      </c>
      <c r="Q2723" t="s">
        <v>53</v>
      </c>
      <c r="R2723" s="1">
        <v>18323</v>
      </c>
      <c r="S2723" t="s">
        <v>40</v>
      </c>
      <c r="T2723" t="s">
        <v>226</v>
      </c>
      <c r="U2723" t="s">
        <v>55</v>
      </c>
      <c r="V2723">
        <v>76147</v>
      </c>
      <c r="W2723" t="s">
        <v>43</v>
      </c>
      <c r="X2723" t="s">
        <v>75</v>
      </c>
      <c r="Y2723" t="s">
        <v>105</v>
      </c>
      <c r="Z2723">
        <v>2</v>
      </c>
    </row>
    <row r="2724" spans="1:26" x14ac:dyDescent="0.3">
      <c r="A2724">
        <v>3149</v>
      </c>
      <c r="B2724" t="s">
        <v>5821</v>
      </c>
      <c r="C2724" t="s">
        <v>2415</v>
      </c>
      <c r="D2724" s="1">
        <v>44256</v>
      </c>
      <c r="E2724" s="1">
        <v>45021</v>
      </c>
      <c r="F2724" t="s">
        <v>28</v>
      </c>
      <c r="G2724" t="s">
        <v>9521</v>
      </c>
      <c r="H2724" t="s">
        <v>9522</v>
      </c>
      <c r="I2724" t="s">
        <v>118</v>
      </c>
      <c r="J2724" t="s">
        <v>32</v>
      </c>
      <c r="K2724" t="s">
        <v>63</v>
      </c>
      <c r="L2724" t="s">
        <v>51</v>
      </c>
      <c r="M2724" t="s">
        <v>52</v>
      </c>
      <c r="N2724" t="s">
        <v>175</v>
      </c>
      <c r="O2724" t="s">
        <v>9523</v>
      </c>
      <c r="P2724" t="s">
        <v>38</v>
      </c>
      <c r="Q2724" t="s">
        <v>90</v>
      </c>
      <c r="R2724" s="1">
        <v>30586</v>
      </c>
      <c r="S2724" t="s">
        <v>40</v>
      </c>
      <c r="T2724" t="s">
        <v>83</v>
      </c>
      <c r="U2724" t="s">
        <v>42</v>
      </c>
      <c r="V2724">
        <v>19987</v>
      </c>
      <c r="W2724" t="s">
        <v>93</v>
      </c>
      <c r="X2724" t="s">
        <v>75</v>
      </c>
      <c r="Y2724" t="s">
        <v>105</v>
      </c>
      <c r="Z2724">
        <v>2</v>
      </c>
    </row>
    <row r="2725" spans="1:26" x14ac:dyDescent="0.3">
      <c r="A2725">
        <v>3150</v>
      </c>
      <c r="B2725" t="s">
        <v>9524</v>
      </c>
      <c r="C2725" t="s">
        <v>329</v>
      </c>
      <c r="D2725" s="1">
        <v>44604</v>
      </c>
      <c r="E2725" s="1"/>
      <c r="F2725" t="s">
        <v>28</v>
      </c>
      <c r="G2725" t="s">
        <v>9525</v>
      </c>
      <c r="H2725" t="s">
        <v>9526</v>
      </c>
      <c r="I2725" t="s">
        <v>62</v>
      </c>
      <c r="J2725" t="s">
        <v>32</v>
      </c>
      <c r="K2725" t="s">
        <v>63</v>
      </c>
      <c r="L2725" t="s">
        <v>34</v>
      </c>
      <c r="M2725" t="s">
        <v>52</v>
      </c>
      <c r="N2725" t="s">
        <v>36</v>
      </c>
      <c r="O2725" t="s">
        <v>37</v>
      </c>
      <c r="P2725" t="s">
        <v>38</v>
      </c>
      <c r="Q2725" t="s">
        <v>53</v>
      </c>
      <c r="R2725" s="1">
        <v>20303</v>
      </c>
      <c r="S2725" t="s">
        <v>40</v>
      </c>
      <c r="T2725" t="s">
        <v>226</v>
      </c>
      <c r="U2725" t="s">
        <v>42</v>
      </c>
      <c r="V2725">
        <v>11927</v>
      </c>
      <c r="W2725" t="s">
        <v>128</v>
      </c>
      <c r="X2725" t="s">
        <v>44</v>
      </c>
      <c r="Y2725" t="s">
        <v>45</v>
      </c>
      <c r="Z2725">
        <v>2</v>
      </c>
    </row>
    <row r="2726" spans="1:26" x14ac:dyDescent="0.3">
      <c r="A2726">
        <v>3151</v>
      </c>
      <c r="B2726" t="s">
        <v>688</v>
      </c>
      <c r="C2726" t="s">
        <v>870</v>
      </c>
      <c r="D2726" s="1">
        <v>44618</v>
      </c>
      <c r="E2726" s="1"/>
      <c r="F2726" t="s">
        <v>28</v>
      </c>
      <c r="G2726" t="s">
        <v>9527</v>
      </c>
      <c r="H2726" t="s">
        <v>9528</v>
      </c>
      <c r="I2726" t="s">
        <v>89</v>
      </c>
      <c r="J2726" t="s">
        <v>32</v>
      </c>
      <c r="K2726" t="s">
        <v>52</v>
      </c>
      <c r="L2726" t="s">
        <v>34</v>
      </c>
      <c r="M2726" t="s">
        <v>35</v>
      </c>
      <c r="N2726" t="s">
        <v>36</v>
      </c>
      <c r="O2726" t="s">
        <v>37</v>
      </c>
      <c r="P2726" t="s">
        <v>38</v>
      </c>
      <c r="Q2726" t="s">
        <v>90</v>
      </c>
      <c r="R2726" s="1">
        <v>24061</v>
      </c>
      <c r="S2726" t="s">
        <v>40</v>
      </c>
      <c r="T2726" t="s">
        <v>113</v>
      </c>
      <c r="U2726" t="s">
        <v>42</v>
      </c>
      <c r="V2726">
        <v>81158</v>
      </c>
      <c r="W2726" t="s">
        <v>43</v>
      </c>
      <c r="X2726" t="s">
        <v>44</v>
      </c>
      <c r="Y2726" t="s">
        <v>105</v>
      </c>
      <c r="Z2726">
        <v>4</v>
      </c>
    </row>
    <row r="2727" spans="1:26" x14ac:dyDescent="0.3">
      <c r="A2727">
        <v>3152</v>
      </c>
      <c r="B2727" t="s">
        <v>9146</v>
      </c>
      <c r="C2727" t="s">
        <v>6490</v>
      </c>
      <c r="D2727" s="1">
        <v>44747</v>
      </c>
      <c r="E2727" s="1">
        <v>44923</v>
      </c>
      <c r="F2727" t="s">
        <v>28</v>
      </c>
      <c r="G2727" t="s">
        <v>9529</v>
      </c>
      <c r="H2727" t="s">
        <v>9530</v>
      </c>
      <c r="I2727" t="s">
        <v>31</v>
      </c>
      <c r="J2727" t="s">
        <v>32</v>
      </c>
      <c r="K2727" t="s">
        <v>33</v>
      </c>
      <c r="L2727" t="s">
        <v>34</v>
      </c>
      <c r="M2727" t="s">
        <v>35</v>
      </c>
      <c r="N2727" t="s">
        <v>175</v>
      </c>
      <c r="O2727" t="s">
        <v>9531</v>
      </c>
      <c r="P2727" t="s">
        <v>38</v>
      </c>
      <c r="Q2727" t="s">
        <v>90</v>
      </c>
      <c r="R2727" s="1">
        <v>19722</v>
      </c>
      <c r="S2727" t="s">
        <v>40</v>
      </c>
      <c r="T2727" t="s">
        <v>83</v>
      </c>
      <c r="U2727" t="s">
        <v>42</v>
      </c>
      <c r="V2727">
        <v>27163</v>
      </c>
      <c r="W2727" t="s">
        <v>93</v>
      </c>
      <c r="X2727" t="s">
        <v>44</v>
      </c>
      <c r="Y2727" t="s">
        <v>105</v>
      </c>
      <c r="Z2727">
        <v>5</v>
      </c>
    </row>
    <row r="2728" spans="1:26" x14ac:dyDescent="0.3">
      <c r="A2728">
        <v>3153</v>
      </c>
      <c r="B2728" t="s">
        <v>9532</v>
      </c>
      <c r="C2728" t="s">
        <v>1615</v>
      </c>
      <c r="D2728" s="1">
        <v>43798</v>
      </c>
      <c r="E2728" s="1">
        <v>44631</v>
      </c>
      <c r="F2728" t="s">
        <v>28</v>
      </c>
      <c r="G2728" t="s">
        <v>9533</v>
      </c>
      <c r="H2728" t="s">
        <v>9534</v>
      </c>
      <c r="I2728" t="s">
        <v>133</v>
      </c>
      <c r="J2728" t="s">
        <v>32</v>
      </c>
      <c r="K2728" t="s">
        <v>52</v>
      </c>
      <c r="L2728" t="s">
        <v>51</v>
      </c>
      <c r="M2728" t="s">
        <v>63</v>
      </c>
      <c r="N2728" t="s">
        <v>140</v>
      </c>
      <c r="O2728" t="s">
        <v>9535</v>
      </c>
      <c r="P2728" t="s">
        <v>38</v>
      </c>
      <c r="Q2728" t="s">
        <v>90</v>
      </c>
      <c r="R2728" s="1">
        <v>34681</v>
      </c>
      <c r="S2728" t="s">
        <v>40</v>
      </c>
      <c r="T2728" t="s">
        <v>103</v>
      </c>
      <c r="U2728" t="s">
        <v>42</v>
      </c>
      <c r="V2728">
        <v>96230</v>
      </c>
      <c r="W2728" t="s">
        <v>74</v>
      </c>
      <c r="X2728" t="s">
        <v>75</v>
      </c>
      <c r="Y2728" t="s">
        <v>45</v>
      </c>
      <c r="Z2728">
        <v>4</v>
      </c>
    </row>
    <row r="2729" spans="1:26" x14ac:dyDescent="0.3">
      <c r="A2729">
        <v>3154</v>
      </c>
      <c r="B2729" t="s">
        <v>5300</v>
      </c>
      <c r="C2729" t="s">
        <v>1387</v>
      </c>
      <c r="D2729" s="1">
        <v>43518</v>
      </c>
      <c r="E2729" s="1"/>
      <c r="F2729" t="s">
        <v>28</v>
      </c>
      <c r="G2729" t="s">
        <v>9536</v>
      </c>
      <c r="H2729" t="s">
        <v>9537</v>
      </c>
      <c r="I2729" t="s">
        <v>50</v>
      </c>
      <c r="J2729" t="s">
        <v>32</v>
      </c>
      <c r="K2729" t="s">
        <v>63</v>
      </c>
      <c r="L2729" t="s">
        <v>64</v>
      </c>
      <c r="M2729" t="s">
        <v>35</v>
      </c>
      <c r="N2729" t="s">
        <v>36</v>
      </c>
      <c r="O2729" t="s">
        <v>37</v>
      </c>
      <c r="P2729" t="s">
        <v>38</v>
      </c>
      <c r="Q2729" t="s">
        <v>111</v>
      </c>
      <c r="R2729" s="1">
        <v>18039</v>
      </c>
      <c r="S2729" t="s">
        <v>40</v>
      </c>
      <c r="T2729" t="s">
        <v>113</v>
      </c>
      <c r="U2729" t="s">
        <v>42</v>
      </c>
      <c r="V2729">
        <v>75205</v>
      </c>
      <c r="W2729" t="s">
        <v>93</v>
      </c>
      <c r="X2729" t="s">
        <v>75</v>
      </c>
      <c r="Y2729" t="s">
        <v>45</v>
      </c>
      <c r="Z2729">
        <v>2</v>
      </c>
    </row>
    <row r="2730" spans="1:26" x14ac:dyDescent="0.3">
      <c r="A2730">
        <v>3155</v>
      </c>
      <c r="B2730" t="s">
        <v>1991</v>
      </c>
      <c r="C2730" t="s">
        <v>2644</v>
      </c>
      <c r="D2730" s="1">
        <v>44028</v>
      </c>
      <c r="E2730" s="1">
        <v>44607</v>
      </c>
      <c r="F2730" t="s">
        <v>28</v>
      </c>
      <c r="G2730" t="s">
        <v>9538</v>
      </c>
      <c r="H2730" t="s">
        <v>9539</v>
      </c>
      <c r="I2730" t="s">
        <v>139</v>
      </c>
      <c r="J2730" t="s">
        <v>2300</v>
      </c>
      <c r="K2730" t="s">
        <v>33</v>
      </c>
      <c r="L2730" t="s">
        <v>64</v>
      </c>
      <c r="M2730" t="s">
        <v>35</v>
      </c>
      <c r="N2730" t="s">
        <v>175</v>
      </c>
      <c r="O2730" t="s">
        <v>9540</v>
      </c>
      <c r="P2730" t="s">
        <v>38</v>
      </c>
      <c r="Q2730" t="s">
        <v>81</v>
      </c>
      <c r="R2730" s="1">
        <v>18701</v>
      </c>
      <c r="S2730" t="s">
        <v>40</v>
      </c>
      <c r="T2730" t="s">
        <v>163</v>
      </c>
      <c r="U2730" t="s">
        <v>55</v>
      </c>
      <c r="V2730">
        <v>56136</v>
      </c>
      <c r="W2730" t="s">
        <v>93</v>
      </c>
      <c r="X2730" t="s">
        <v>84</v>
      </c>
      <c r="Y2730" t="s">
        <v>45</v>
      </c>
      <c r="Z2730">
        <v>2</v>
      </c>
    </row>
    <row r="2731" spans="1:26" x14ac:dyDescent="0.3">
      <c r="A2731">
        <v>3156</v>
      </c>
      <c r="B2731" t="s">
        <v>1889</v>
      </c>
      <c r="C2731" t="s">
        <v>6025</v>
      </c>
      <c r="D2731" s="1">
        <v>43664</v>
      </c>
      <c r="E2731" s="1">
        <v>43880</v>
      </c>
      <c r="F2731" t="s">
        <v>728</v>
      </c>
      <c r="G2731" t="s">
        <v>9541</v>
      </c>
      <c r="H2731" t="s">
        <v>9542</v>
      </c>
      <c r="I2731" t="s">
        <v>139</v>
      </c>
      <c r="J2731" t="s">
        <v>745</v>
      </c>
      <c r="K2731" t="s">
        <v>33</v>
      </c>
      <c r="L2731" t="s">
        <v>64</v>
      </c>
      <c r="M2731" t="s">
        <v>52</v>
      </c>
      <c r="N2731" t="s">
        <v>175</v>
      </c>
      <c r="O2731" t="s">
        <v>9543</v>
      </c>
      <c r="P2731" t="s">
        <v>38</v>
      </c>
      <c r="Q2731" t="s">
        <v>81</v>
      </c>
      <c r="R2731" s="1">
        <v>22843</v>
      </c>
      <c r="S2731" t="s">
        <v>40</v>
      </c>
      <c r="T2731" t="s">
        <v>163</v>
      </c>
      <c r="U2731" t="s">
        <v>42</v>
      </c>
      <c r="V2731">
        <v>65327</v>
      </c>
      <c r="W2731" t="s">
        <v>93</v>
      </c>
      <c r="X2731" t="s">
        <v>84</v>
      </c>
      <c r="Y2731" t="s">
        <v>45</v>
      </c>
      <c r="Z2731">
        <v>5</v>
      </c>
    </row>
    <row r="2732" spans="1:26" x14ac:dyDescent="0.3">
      <c r="A2732">
        <v>3157</v>
      </c>
      <c r="B2732" t="s">
        <v>9544</v>
      </c>
      <c r="C2732" t="s">
        <v>1712</v>
      </c>
      <c r="D2732" s="1">
        <v>43534</v>
      </c>
      <c r="E2732" s="1">
        <v>44516</v>
      </c>
      <c r="F2732" t="s">
        <v>728</v>
      </c>
      <c r="G2732" t="s">
        <v>9545</v>
      </c>
      <c r="H2732" t="s">
        <v>9546</v>
      </c>
      <c r="I2732" t="s">
        <v>80</v>
      </c>
      <c r="J2732" t="s">
        <v>32</v>
      </c>
      <c r="K2732" t="s">
        <v>33</v>
      </c>
      <c r="L2732" t="s">
        <v>51</v>
      </c>
      <c r="M2732" t="s">
        <v>63</v>
      </c>
      <c r="N2732" t="s">
        <v>175</v>
      </c>
      <c r="O2732" t="s">
        <v>9547</v>
      </c>
      <c r="P2732" t="s">
        <v>38</v>
      </c>
      <c r="Q2732" t="s">
        <v>936</v>
      </c>
      <c r="R2732" s="1">
        <v>30757</v>
      </c>
      <c r="S2732" t="s">
        <v>40</v>
      </c>
      <c r="T2732" t="s">
        <v>113</v>
      </c>
      <c r="U2732" t="s">
        <v>42</v>
      </c>
      <c r="V2732">
        <v>25266</v>
      </c>
      <c r="W2732" t="s">
        <v>43</v>
      </c>
      <c r="X2732" t="s">
        <v>104</v>
      </c>
      <c r="Y2732" t="s">
        <v>105</v>
      </c>
      <c r="Z2732">
        <v>5</v>
      </c>
    </row>
    <row r="2733" spans="1:26" x14ac:dyDescent="0.3">
      <c r="A2733">
        <v>3158</v>
      </c>
      <c r="B2733" t="s">
        <v>3837</v>
      </c>
      <c r="C2733" t="s">
        <v>9548</v>
      </c>
      <c r="D2733" s="1">
        <v>45076</v>
      </c>
      <c r="E2733" s="1">
        <v>45128</v>
      </c>
      <c r="F2733" t="s">
        <v>728</v>
      </c>
      <c r="G2733" t="s">
        <v>9139</v>
      </c>
      <c r="H2733" t="s">
        <v>9549</v>
      </c>
      <c r="I2733" t="s">
        <v>168</v>
      </c>
      <c r="J2733" t="s">
        <v>32</v>
      </c>
      <c r="K2733" t="s">
        <v>52</v>
      </c>
      <c r="L2733" t="s">
        <v>51</v>
      </c>
      <c r="M2733" t="s">
        <v>63</v>
      </c>
      <c r="N2733" t="s">
        <v>140</v>
      </c>
      <c r="O2733" t="s">
        <v>9550</v>
      </c>
      <c r="P2733" t="s">
        <v>38</v>
      </c>
      <c r="Q2733" t="s">
        <v>66</v>
      </c>
      <c r="R2733" s="1">
        <v>27780</v>
      </c>
      <c r="S2733" t="s">
        <v>40</v>
      </c>
      <c r="T2733" t="s">
        <v>184</v>
      </c>
      <c r="U2733" t="s">
        <v>42</v>
      </c>
      <c r="V2733">
        <v>35824</v>
      </c>
      <c r="W2733" t="s">
        <v>56</v>
      </c>
      <c r="X2733" t="s">
        <v>104</v>
      </c>
      <c r="Y2733" t="s">
        <v>105</v>
      </c>
      <c r="Z2733">
        <v>2</v>
      </c>
    </row>
    <row r="2734" spans="1:26" x14ac:dyDescent="0.3">
      <c r="A2734">
        <v>3159</v>
      </c>
      <c r="B2734" t="s">
        <v>3908</v>
      </c>
      <c r="C2734" t="s">
        <v>2082</v>
      </c>
      <c r="D2734" s="1">
        <v>43335</v>
      </c>
      <c r="E2734" s="1">
        <v>43635</v>
      </c>
      <c r="F2734" t="s">
        <v>728</v>
      </c>
      <c r="G2734" t="s">
        <v>9551</v>
      </c>
      <c r="H2734" t="s">
        <v>9552</v>
      </c>
      <c r="I2734" t="s">
        <v>98</v>
      </c>
      <c r="J2734" t="s">
        <v>32</v>
      </c>
      <c r="K2734" t="s">
        <v>63</v>
      </c>
      <c r="L2734" t="s">
        <v>64</v>
      </c>
      <c r="M2734" t="s">
        <v>52</v>
      </c>
      <c r="N2734" t="s">
        <v>175</v>
      </c>
      <c r="O2734" t="s">
        <v>9553</v>
      </c>
      <c r="P2734" t="s">
        <v>38</v>
      </c>
      <c r="Q2734" t="s">
        <v>90</v>
      </c>
      <c r="R2734" s="1">
        <v>28639</v>
      </c>
      <c r="S2734" t="s">
        <v>40</v>
      </c>
      <c r="T2734" t="s">
        <v>352</v>
      </c>
      <c r="U2734" t="s">
        <v>42</v>
      </c>
      <c r="V2734">
        <v>24940</v>
      </c>
      <c r="W2734" t="s">
        <v>128</v>
      </c>
      <c r="X2734" t="s">
        <v>84</v>
      </c>
      <c r="Y2734" t="s">
        <v>45</v>
      </c>
      <c r="Z2734">
        <v>4</v>
      </c>
    </row>
    <row r="2735" spans="1:26" x14ac:dyDescent="0.3">
      <c r="A2735">
        <v>3160</v>
      </c>
      <c r="B2735" t="s">
        <v>9351</v>
      </c>
      <c r="C2735" t="s">
        <v>1579</v>
      </c>
      <c r="D2735" s="1">
        <v>43530</v>
      </c>
      <c r="E2735" s="1"/>
      <c r="F2735" t="s">
        <v>728</v>
      </c>
      <c r="G2735" t="s">
        <v>9554</v>
      </c>
      <c r="H2735" t="s">
        <v>9555</v>
      </c>
      <c r="I2735" t="s">
        <v>118</v>
      </c>
      <c r="J2735" t="s">
        <v>32</v>
      </c>
      <c r="K2735" t="s">
        <v>63</v>
      </c>
      <c r="L2735" t="s">
        <v>51</v>
      </c>
      <c r="M2735" t="s">
        <v>52</v>
      </c>
      <c r="N2735" t="s">
        <v>36</v>
      </c>
      <c r="O2735" t="s">
        <v>37</v>
      </c>
      <c r="P2735" t="s">
        <v>38</v>
      </c>
      <c r="Q2735" t="s">
        <v>148</v>
      </c>
      <c r="R2735" s="1">
        <v>18736</v>
      </c>
      <c r="S2735" t="s">
        <v>40</v>
      </c>
      <c r="T2735" t="s">
        <v>150</v>
      </c>
      <c r="U2735" t="s">
        <v>42</v>
      </c>
      <c r="V2735">
        <v>69293</v>
      </c>
      <c r="W2735" t="s">
        <v>74</v>
      </c>
      <c r="X2735" t="s">
        <v>75</v>
      </c>
      <c r="Y2735" t="s">
        <v>105</v>
      </c>
      <c r="Z2735">
        <v>4</v>
      </c>
    </row>
    <row r="2736" spans="1:26" x14ac:dyDescent="0.3">
      <c r="A2736">
        <v>3161</v>
      </c>
      <c r="B2736" t="s">
        <v>2987</v>
      </c>
      <c r="C2736" t="s">
        <v>4755</v>
      </c>
      <c r="D2736" s="1">
        <v>45139</v>
      </c>
      <c r="E2736" s="1">
        <v>45140</v>
      </c>
      <c r="F2736" t="s">
        <v>728</v>
      </c>
      <c r="G2736" t="s">
        <v>9556</v>
      </c>
      <c r="H2736" t="s">
        <v>9557</v>
      </c>
      <c r="I2736" t="s">
        <v>62</v>
      </c>
      <c r="J2736" t="s">
        <v>745</v>
      </c>
      <c r="K2736" t="s">
        <v>63</v>
      </c>
      <c r="L2736" t="s">
        <v>34</v>
      </c>
      <c r="M2736" t="s">
        <v>63</v>
      </c>
      <c r="N2736" t="s">
        <v>99</v>
      </c>
      <c r="O2736" t="s">
        <v>9558</v>
      </c>
      <c r="P2736" t="s">
        <v>38</v>
      </c>
      <c r="Q2736" t="s">
        <v>81</v>
      </c>
      <c r="R2736" s="1">
        <v>30423</v>
      </c>
      <c r="S2736" t="s">
        <v>40</v>
      </c>
      <c r="T2736" t="s">
        <v>83</v>
      </c>
      <c r="U2736" t="s">
        <v>42</v>
      </c>
      <c r="V2736">
        <v>9346</v>
      </c>
      <c r="W2736" t="s">
        <v>93</v>
      </c>
      <c r="X2736" t="s">
        <v>104</v>
      </c>
      <c r="Y2736" t="s">
        <v>45</v>
      </c>
      <c r="Z2736">
        <v>1</v>
      </c>
    </row>
    <row r="2737" spans="1:26" x14ac:dyDescent="0.3">
      <c r="A2737">
        <v>3162</v>
      </c>
      <c r="B2737" t="s">
        <v>3186</v>
      </c>
      <c r="C2737" t="s">
        <v>1507</v>
      </c>
      <c r="D2737" s="1">
        <v>43885</v>
      </c>
      <c r="E2737" s="1">
        <v>44189</v>
      </c>
      <c r="F2737" t="s">
        <v>728</v>
      </c>
      <c r="G2737" t="s">
        <v>9559</v>
      </c>
      <c r="H2737" t="s">
        <v>9560</v>
      </c>
      <c r="I2737" t="s">
        <v>89</v>
      </c>
      <c r="J2737" t="s">
        <v>32</v>
      </c>
      <c r="K2737" t="s">
        <v>52</v>
      </c>
      <c r="L2737" t="s">
        <v>51</v>
      </c>
      <c r="M2737" t="s">
        <v>35</v>
      </c>
      <c r="N2737" t="s">
        <v>126</v>
      </c>
      <c r="O2737" t="s">
        <v>9561</v>
      </c>
      <c r="P2737" t="s">
        <v>38</v>
      </c>
      <c r="Q2737" t="s">
        <v>3213</v>
      </c>
      <c r="R2737" s="1">
        <v>35669</v>
      </c>
      <c r="S2737" t="s">
        <v>40</v>
      </c>
      <c r="T2737" t="s">
        <v>243</v>
      </c>
      <c r="U2737" t="s">
        <v>55</v>
      </c>
      <c r="V2737">
        <v>57257</v>
      </c>
      <c r="W2737" t="s">
        <v>43</v>
      </c>
      <c r="X2737" t="s">
        <v>75</v>
      </c>
      <c r="Y2737" t="s">
        <v>45</v>
      </c>
      <c r="Z2737">
        <v>5</v>
      </c>
    </row>
    <row r="2738" spans="1:26" x14ac:dyDescent="0.3">
      <c r="A2738">
        <v>3163</v>
      </c>
      <c r="B2738" t="s">
        <v>461</v>
      </c>
      <c r="C2738" t="s">
        <v>4194</v>
      </c>
      <c r="D2738" s="1">
        <v>43734</v>
      </c>
      <c r="E2738" s="1"/>
      <c r="F2738" t="s">
        <v>28</v>
      </c>
      <c r="G2738" t="s">
        <v>9562</v>
      </c>
      <c r="H2738" t="s">
        <v>9563</v>
      </c>
      <c r="I2738" t="s">
        <v>62</v>
      </c>
      <c r="J2738" t="s">
        <v>32</v>
      </c>
      <c r="K2738" t="s">
        <v>33</v>
      </c>
      <c r="L2738" t="s">
        <v>51</v>
      </c>
      <c r="M2738" t="s">
        <v>63</v>
      </c>
      <c r="N2738" t="s">
        <v>36</v>
      </c>
      <c r="O2738" t="s">
        <v>37</v>
      </c>
      <c r="P2738" t="s">
        <v>38</v>
      </c>
      <c r="Q2738" t="s">
        <v>332</v>
      </c>
      <c r="R2738" s="1">
        <v>28927</v>
      </c>
      <c r="S2738" t="s">
        <v>40</v>
      </c>
      <c r="T2738" t="s">
        <v>83</v>
      </c>
      <c r="U2738" t="s">
        <v>55</v>
      </c>
      <c r="V2738">
        <v>57484</v>
      </c>
      <c r="W2738" t="s">
        <v>93</v>
      </c>
      <c r="X2738" t="s">
        <v>84</v>
      </c>
      <c r="Y2738" t="s">
        <v>45</v>
      </c>
      <c r="Z2738">
        <v>4</v>
      </c>
    </row>
    <row r="2739" spans="1:26" x14ac:dyDescent="0.3">
      <c r="A2739">
        <v>3164</v>
      </c>
      <c r="B2739" t="s">
        <v>9564</v>
      </c>
      <c r="C2739" t="s">
        <v>1508</v>
      </c>
      <c r="D2739" s="1">
        <v>44902</v>
      </c>
      <c r="E2739" s="1">
        <v>45085</v>
      </c>
      <c r="F2739" t="s">
        <v>28</v>
      </c>
      <c r="G2739" t="s">
        <v>9565</v>
      </c>
      <c r="H2739" t="s">
        <v>9566</v>
      </c>
      <c r="I2739" t="s">
        <v>89</v>
      </c>
      <c r="J2739" t="s">
        <v>745</v>
      </c>
      <c r="K2739" t="s">
        <v>63</v>
      </c>
      <c r="L2739" t="s">
        <v>34</v>
      </c>
      <c r="M2739" t="s">
        <v>35</v>
      </c>
      <c r="N2739" t="s">
        <v>126</v>
      </c>
      <c r="O2739" t="s">
        <v>9567</v>
      </c>
      <c r="P2739" t="s">
        <v>38</v>
      </c>
      <c r="Q2739" t="s">
        <v>90</v>
      </c>
      <c r="R2739" s="1">
        <v>35507</v>
      </c>
      <c r="S2739" t="s">
        <v>40</v>
      </c>
      <c r="T2739" t="s">
        <v>226</v>
      </c>
      <c r="U2739" t="s">
        <v>42</v>
      </c>
      <c r="V2739">
        <v>89536</v>
      </c>
      <c r="W2739" t="s">
        <v>74</v>
      </c>
      <c r="X2739" t="s">
        <v>84</v>
      </c>
      <c r="Y2739" t="s">
        <v>45</v>
      </c>
      <c r="Z2739">
        <v>5</v>
      </c>
    </row>
    <row r="2740" spans="1:26" x14ac:dyDescent="0.3">
      <c r="A2740">
        <v>3165</v>
      </c>
      <c r="B2740" t="s">
        <v>2650</v>
      </c>
      <c r="C2740" t="s">
        <v>3175</v>
      </c>
      <c r="D2740" s="1">
        <v>43532</v>
      </c>
      <c r="E2740" s="1">
        <v>44235</v>
      </c>
      <c r="F2740" t="s">
        <v>28</v>
      </c>
      <c r="G2740" t="s">
        <v>9568</v>
      </c>
      <c r="H2740" t="s">
        <v>9569</v>
      </c>
      <c r="I2740" t="s">
        <v>31</v>
      </c>
      <c r="J2740" t="s">
        <v>32</v>
      </c>
      <c r="K2740" t="s">
        <v>52</v>
      </c>
      <c r="L2740" t="s">
        <v>34</v>
      </c>
      <c r="M2740" t="s">
        <v>63</v>
      </c>
      <c r="N2740" t="s">
        <v>140</v>
      </c>
      <c r="O2740" t="s">
        <v>9570</v>
      </c>
      <c r="P2740" t="s">
        <v>38</v>
      </c>
      <c r="Q2740" t="s">
        <v>90</v>
      </c>
      <c r="R2740" s="1">
        <v>34692</v>
      </c>
      <c r="S2740" t="s">
        <v>40</v>
      </c>
      <c r="T2740" t="s">
        <v>83</v>
      </c>
      <c r="U2740" t="s">
        <v>42</v>
      </c>
      <c r="V2740">
        <v>38677</v>
      </c>
      <c r="W2740" t="s">
        <v>93</v>
      </c>
      <c r="X2740" t="s">
        <v>75</v>
      </c>
      <c r="Y2740" t="s">
        <v>45</v>
      </c>
      <c r="Z2740">
        <v>2</v>
      </c>
    </row>
    <row r="2741" spans="1:26" x14ac:dyDescent="0.3">
      <c r="A2741">
        <v>3166</v>
      </c>
      <c r="B2741" t="s">
        <v>2506</v>
      </c>
      <c r="C2741" t="s">
        <v>7267</v>
      </c>
      <c r="D2741" s="1">
        <v>43683</v>
      </c>
      <c r="E2741" s="1">
        <v>44769</v>
      </c>
      <c r="F2741" t="s">
        <v>28</v>
      </c>
      <c r="G2741" t="s">
        <v>9571</v>
      </c>
      <c r="H2741" t="s">
        <v>9572</v>
      </c>
      <c r="I2741" t="s">
        <v>133</v>
      </c>
      <c r="J2741" t="s">
        <v>32</v>
      </c>
      <c r="K2741" t="s">
        <v>52</v>
      </c>
      <c r="L2741" t="s">
        <v>51</v>
      </c>
      <c r="M2741" t="s">
        <v>63</v>
      </c>
      <c r="N2741" t="s">
        <v>126</v>
      </c>
      <c r="O2741" t="s">
        <v>9573</v>
      </c>
      <c r="P2741" t="s">
        <v>38</v>
      </c>
      <c r="Q2741" t="s">
        <v>90</v>
      </c>
      <c r="R2741" s="1">
        <v>34275</v>
      </c>
      <c r="S2741" t="s">
        <v>40</v>
      </c>
      <c r="T2741" t="s">
        <v>83</v>
      </c>
      <c r="U2741" t="s">
        <v>42</v>
      </c>
      <c r="V2741">
        <v>28796</v>
      </c>
      <c r="W2741" t="s">
        <v>43</v>
      </c>
      <c r="X2741" t="s">
        <v>75</v>
      </c>
      <c r="Y2741" t="s">
        <v>105</v>
      </c>
      <c r="Z2741">
        <v>2</v>
      </c>
    </row>
    <row r="2742" spans="1:26" x14ac:dyDescent="0.3">
      <c r="A2742">
        <v>3167</v>
      </c>
      <c r="B2742" t="s">
        <v>9574</v>
      </c>
      <c r="C2742" t="s">
        <v>9575</v>
      </c>
      <c r="D2742" s="1">
        <v>43635</v>
      </c>
      <c r="E2742" s="1"/>
      <c r="F2742" t="s">
        <v>28</v>
      </c>
      <c r="G2742" t="s">
        <v>9576</v>
      </c>
      <c r="H2742" t="s">
        <v>9577</v>
      </c>
      <c r="I2742" t="s">
        <v>50</v>
      </c>
      <c r="J2742" t="s">
        <v>32</v>
      </c>
      <c r="K2742" t="s">
        <v>63</v>
      </c>
      <c r="L2742" t="s">
        <v>64</v>
      </c>
      <c r="M2742" t="s">
        <v>52</v>
      </c>
      <c r="N2742" t="s">
        <v>36</v>
      </c>
      <c r="O2742" t="s">
        <v>37</v>
      </c>
      <c r="P2742" t="s">
        <v>38</v>
      </c>
      <c r="Q2742" t="s">
        <v>148</v>
      </c>
      <c r="R2742" s="1">
        <v>15968</v>
      </c>
      <c r="S2742" t="s">
        <v>40</v>
      </c>
      <c r="T2742" t="s">
        <v>163</v>
      </c>
      <c r="U2742" t="s">
        <v>55</v>
      </c>
      <c r="V2742">
        <v>2156</v>
      </c>
      <c r="W2742" t="s">
        <v>74</v>
      </c>
      <c r="X2742" t="s">
        <v>104</v>
      </c>
      <c r="Y2742" t="s">
        <v>105</v>
      </c>
      <c r="Z2742">
        <v>4</v>
      </c>
    </row>
    <row r="2743" spans="1:26" x14ac:dyDescent="0.3">
      <c r="A2743">
        <v>3168</v>
      </c>
      <c r="B2743" t="s">
        <v>8794</v>
      </c>
      <c r="C2743" t="s">
        <v>1607</v>
      </c>
      <c r="D2743" s="1">
        <v>44600</v>
      </c>
      <c r="E2743" s="1">
        <v>45125</v>
      </c>
      <c r="F2743" t="s">
        <v>28</v>
      </c>
      <c r="G2743" t="s">
        <v>9578</v>
      </c>
      <c r="H2743" t="s">
        <v>9579</v>
      </c>
      <c r="I2743" t="s">
        <v>139</v>
      </c>
      <c r="J2743" t="s">
        <v>1805</v>
      </c>
      <c r="K2743" t="s">
        <v>52</v>
      </c>
      <c r="L2743" t="s">
        <v>51</v>
      </c>
      <c r="M2743" t="s">
        <v>63</v>
      </c>
      <c r="N2743" t="s">
        <v>175</v>
      </c>
      <c r="O2743" t="s">
        <v>9580</v>
      </c>
      <c r="P2743" t="s">
        <v>38</v>
      </c>
      <c r="Q2743" t="s">
        <v>2015</v>
      </c>
      <c r="R2743" s="1">
        <v>33017</v>
      </c>
      <c r="S2743" t="s">
        <v>40</v>
      </c>
      <c r="T2743" t="s">
        <v>67</v>
      </c>
      <c r="U2743" t="s">
        <v>55</v>
      </c>
      <c r="V2743">
        <v>86333</v>
      </c>
      <c r="W2743" t="s">
        <v>56</v>
      </c>
      <c r="X2743" t="s">
        <v>84</v>
      </c>
      <c r="Y2743" t="s">
        <v>45</v>
      </c>
      <c r="Z2743">
        <v>2</v>
      </c>
    </row>
    <row r="2744" spans="1:26" x14ac:dyDescent="0.3">
      <c r="A2744">
        <v>3169</v>
      </c>
      <c r="B2744" t="s">
        <v>9581</v>
      </c>
      <c r="C2744" t="s">
        <v>5476</v>
      </c>
      <c r="D2744" s="1">
        <v>43624</v>
      </c>
      <c r="E2744" s="1">
        <v>44225</v>
      </c>
      <c r="F2744" t="s">
        <v>28</v>
      </c>
      <c r="G2744" t="s">
        <v>9582</v>
      </c>
      <c r="H2744" t="s">
        <v>9583</v>
      </c>
      <c r="I2744" t="s">
        <v>80</v>
      </c>
      <c r="J2744" t="s">
        <v>32</v>
      </c>
      <c r="K2744" t="s">
        <v>52</v>
      </c>
      <c r="L2744" t="s">
        <v>64</v>
      </c>
      <c r="M2744" t="s">
        <v>52</v>
      </c>
      <c r="N2744" t="s">
        <v>126</v>
      </c>
      <c r="O2744" t="s">
        <v>9584</v>
      </c>
      <c r="P2744" t="s">
        <v>38</v>
      </c>
      <c r="Q2744" t="s">
        <v>53</v>
      </c>
      <c r="R2744" s="1">
        <v>18721</v>
      </c>
      <c r="S2744" t="s">
        <v>40</v>
      </c>
      <c r="T2744" t="s">
        <v>163</v>
      </c>
      <c r="U2744" t="s">
        <v>42</v>
      </c>
      <c r="V2744">
        <v>17633</v>
      </c>
      <c r="W2744" t="s">
        <v>74</v>
      </c>
      <c r="X2744" t="s">
        <v>75</v>
      </c>
      <c r="Y2744" t="s">
        <v>105</v>
      </c>
      <c r="Z2744">
        <v>4</v>
      </c>
    </row>
    <row r="2745" spans="1:26" x14ac:dyDescent="0.3">
      <c r="A2745">
        <v>3170</v>
      </c>
      <c r="B2745" t="s">
        <v>4726</v>
      </c>
      <c r="C2745" t="s">
        <v>1942</v>
      </c>
      <c r="D2745" s="1">
        <v>44589</v>
      </c>
      <c r="E2745" s="1">
        <v>45100</v>
      </c>
      <c r="F2745" t="s">
        <v>28</v>
      </c>
      <c r="G2745" t="s">
        <v>9585</v>
      </c>
      <c r="H2745" t="s">
        <v>9586</v>
      </c>
      <c r="I2745" t="s">
        <v>168</v>
      </c>
      <c r="J2745" t="s">
        <v>32</v>
      </c>
      <c r="K2745" t="s">
        <v>63</v>
      </c>
      <c r="L2745" t="s">
        <v>34</v>
      </c>
      <c r="M2745" t="s">
        <v>63</v>
      </c>
      <c r="N2745" t="s">
        <v>140</v>
      </c>
      <c r="O2745" t="s">
        <v>9587</v>
      </c>
      <c r="P2745" t="s">
        <v>38</v>
      </c>
      <c r="Q2745" t="s">
        <v>90</v>
      </c>
      <c r="R2745" s="1">
        <v>33626</v>
      </c>
      <c r="S2745" t="s">
        <v>40</v>
      </c>
      <c r="T2745" t="s">
        <v>103</v>
      </c>
      <c r="U2745" t="s">
        <v>55</v>
      </c>
      <c r="V2745">
        <v>16568</v>
      </c>
      <c r="W2745" t="s">
        <v>128</v>
      </c>
      <c r="X2745" t="s">
        <v>84</v>
      </c>
      <c r="Y2745" t="s">
        <v>45</v>
      </c>
      <c r="Z2745">
        <v>2</v>
      </c>
    </row>
    <row r="2746" spans="1:26" x14ac:dyDescent="0.3">
      <c r="A2746">
        <v>3171</v>
      </c>
      <c r="B2746" t="s">
        <v>5335</v>
      </c>
      <c r="C2746" t="s">
        <v>2064</v>
      </c>
      <c r="D2746" s="1">
        <v>44069</v>
      </c>
      <c r="E2746" s="1">
        <v>44784</v>
      </c>
      <c r="F2746" t="s">
        <v>28</v>
      </c>
      <c r="G2746" t="s">
        <v>9588</v>
      </c>
      <c r="H2746" t="s">
        <v>9589</v>
      </c>
      <c r="I2746" t="s">
        <v>98</v>
      </c>
      <c r="J2746" t="s">
        <v>32</v>
      </c>
      <c r="K2746" t="s">
        <v>52</v>
      </c>
      <c r="L2746" t="s">
        <v>51</v>
      </c>
      <c r="M2746" t="s">
        <v>52</v>
      </c>
      <c r="N2746" t="s">
        <v>99</v>
      </c>
      <c r="O2746" t="s">
        <v>9590</v>
      </c>
      <c r="P2746" t="s">
        <v>38</v>
      </c>
      <c r="Q2746" t="s">
        <v>111</v>
      </c>
      <c r="R2746" s="1">
        <v>34755</v>
      </c>
      <c r="S2746" t="s">
        <v>40</v>
      </c>
      <c r="T2746" t="s">
        <v>113</v>
      </c>
      <c r="U2746" t="s">
        <v>42</v>
      </c>
      <c r="V2746">
        <v>44233</v>
      </c>
      <c r="W2746" t="s">
        <v>43</v>
      </c>
      <c r="X2746" t="s">
        <v>44</v>
      </c>
      <c r="Y2746" t="s">
        <v>45</v>
      </c>
      <c r="Z2746">
        <v>5</v>
      </c>
    </row>
    <row r="2747" spans="1:26" x14ac:dyDescent="0.3">
      <c r="A2747">
        <v>3172</v>
      </c>
      <c r="B2747" t="s">
        <v>1339</v>
      </c>
      <c r="C2747" t="s">
        <v>1507</v>
      </c>
      <c r="D2747" s="1">
        <v>43577</v>
      </c>
      <c r="E2747" s="1"/>
      <c r="F2747" t="s">
        <v>28</v>
      </c>
      <c r="G2747" t="s">
        <v>4707</v>
      </c>
      <c r="H2747" t="s">
        <v>9591</v>
      </c>
      <c r="I2747" t="s">
        <v>118</v>
      </c>
      <c r="J2747" t="s">
        <v>32</v>
      </c>
      <c r="K2747" t="s">
        <v>33</v>
      </c>
      <c r="L2747" t="s">
        <v>34</v>
      </c>
      <c r="M2747" t="s">
        <v>52</v>
      </c>
      <c r="N2747" t="s">
        <v>36</v>
      </c>
      <c r="O2747" t="s">
        <v>37</v>
      </c>
      <c r="P2747" t="s">
        <v>38</v>
      </c>
      <c r="Q2747" t="s">
        <v>286</v>
      </c>
      <c r="R2747" s="1">
        <v>30506</v>
      </c>
      <c r="S2747" t="s">
        <v>40</v>
      </c>
      <c r="T2747" t="s">
        <v>287</v>
      </c>
      <c r="U2747" t="s">
        <v>42</v>
      </c>
      <c r="V2747">
        <v>41155</v>
      </c>
      <c r="W2747" t="s">
        <v>128</v>
      </c>
      <c r="X2747" t="s">
        <v>104</v>
      </c>
      <c r="Y2747" t="s">
        <v>45</v>
      </c>
      <c r="Z2747">
        <v>4</v>
      </c>
    </row>
    <row r="2748" spans="1:26" x14ac:dyDescent="0.3">
      <c r="A2748">
        <v>3173</v>
      </c>
      <c r="B2748" t="s">
        <v>7508</v>
      </c>
      <c r="C2748" t="s">
        <v>3770</v>
      </c>
      <c r="D2748" s="1">
        <v>44916</v>
      </c>
      <c r="E2748" s="1">
        <v>45076</v>
      </c>
      <c r="F2748" t="s">
        <v>28</v>
      </c>
      <c r="G2748" t="s">
        <v>9592</v>
      </c>
      <c r="H2748" t="s">
        <v>9593</v>
      </c>
      <c r="I2748" t="s">
        <v>62</v>
      </c>
      <c r="J2748" t="s">
        <v>32</v>
      </c>
      <c r="K2748" t="s">
        <v>33</v>
      </c>
      <c r="L2748" t="s">
        <v>51</v>
      </c>
      <c r="M2748" t="s">
        <v>52</v>
      </c>
      <c r="N2748" t="s">
        <v>126</v>
      </c>
      <c r="O2748" t="s">
        <v>9594</v>
      </c>
      <c r="P2748" t="s">
        <v>38</v>
      </c>
      <c r="Q2748" t="s">
        <v>936</v>
      </c>
      <c r="R2748" s="1">
        <v>20893</v>
      </c>
      <c r="S2748" t="s">
        <v>40</v>
      </c>
      <c r="T2748" t="s">
        <v>113</v>
      </c>
      <c r="U2748" t="s">
        <v>42</v>
      </c>
      <c r="V2748">
        <v>24597</v>
      </c>
      <c r="W2748" t="s">
        <v>128</v>
      </c>
      <c r="X2748" t="s">
        <v>84</v>
      </c>
      <c r="Y2748" t="s">
        <v>45</v>
      </c>
      <c r="Z2748">
        <v>1</v>
      </c>
    </row>
    <row r="2749" spans="1:26" x14ac:dyDescent="0.3">
      <c r="A2749">
        <v>3174</v>
      </c>
      <c r="B2749" t="s">
        <v>856</v>
      </c>
      <c r="C2749" t="s">
        <v>3471</v>
      </c>
      <c r="D2749" s="1">
        <v>44846</v>
      </c>
      <c r="E2749" s="1">
        <v>45110</v>
      </c>
      <c r="F2749" t="s">
        <v>28</v>
      </c>
      <c r="G2749" t="s">
        <v>9595</v>
      </c>
      <c r="H2749" t="s">
        <v>9596</v>
      </c>
      <c r="I2749" t="s">
        <v>89</v>
      </c>
      <c r="J2749" t="s">
        <v>32</v>
      </c>
      <c r="K2749" t="s">
        <v>63</v>
      </c>
      <c r="L2749" t="s">
        <v>34</v>
      </c>
      <c r="M2749" t="s">
        <v>52</v>
      </c>
      <c r="N2749" t="s">
        <v>99</v>
      </c>
      <c r="O2749" t="s">
        <v>9597</v>
      </c>
      <c r="P2749" t="s">
        <v>38</v>
      </c>
      <c r="Q2749" t="s">
        <v>332</v>
      </c>
      <c r="R2749" s="1">
        <v>22445</v>
      </c>
      <c r="S2749" t="s">
        <v>40</v>
      </c>
      <c r="T2749" t="s">
        <v>226</v>
      </c>
      <c r="U2749" t="s">
        <v>42</v>
      </c>
      <c r="V2749">
        <v>59255</v>
      </c>
      <c r="W2749" t="s">
        <v>56</v>
      </c>
      <c r="X2749" t="s">
        <v>75</v>
      </c>
      <c r="Y2749" t="s">
        <v>45</v>
      </c>
      <c r="Z2749">
        <v>5</v>
      </c>
    </row>
    <row r="2750" spans="1:26" x14ac:dyDescent="0.3">
      <c r="A2750">
        <v>3175</v>
      </c>
      <c r="B2750" t="s">
        <v>1017</v>
      </c>
      <c r="C2750" t="s">
        <v>3714</v>
      </c>
      <c r="D2750" s="1">
        <v>45130</v>
      </c>
      <c r="E2750" s="1">
        <v>45139</v>
      </c>
      <c r="F2750" t="s">
        <v>28</v>
      </c>
      <c r="G2750" t="s">
        <v>9598</v>
      </c>
      <c r="H2750" t="s">
        <v>9599</v>
      </c>
      <c r="I2750" t="s">
        <v>31</v>
      </c>
      <c r="J2750" t="s">
        <v>32</v>
      </c>
      <c r="K2750" t="s">
        <v>63</v>
      </c>
      <c r="L2750" t="s">
        <v>64</v>
      </c>
      <c r="M2750" t="s">
        <v>63</v>
      </c>
      <c r="N2750" t="s">
        <v>175</v>
      </c>
      <c r="O2750" t="s">
        <v>9600</v>
      </c>
      <c r="P2750" t="s">
        <v>38</v>
      </c>
      <c r="Q2750" t="s">
        <v>231</v>
      </c>
      <c r="R2750" s="1">
        <v>17359</v>
      </c>
      <c r="S2750" t="s">
        <v>40</v>
      </c>
      <c r="T2750" t="s">
        <v>113</v>
      </c>
      <c r="U2750" t="s">
        <v>42</v>
      </c>
      <c r="V2750">
        <v>97410</v>
      </c>
      <c r="W2750" t="s">
        <v>128</v>
      </c>
      <c r="X2750" t="s">
        <v>75</v>
      </c>
      <c r="Y2750" t="s">
        <v>45</v>
      </c>
      <c r="Z2750">
        <v>1</v>
      </c>
    </row>
    <row r="2751" spans="1:26" x14ac:dyDescent="0.3">
      <c r="A2751">
        <v>3176</v>
      </c>
      <c r="B2751" t="s">
        <v>3090</v>
      </c>
      <c r="C2751" t="s">
        <v>8684</v>
      </c>
      <c r="D2751" s="1">
        <v>43447</v>
      </c>
      <c r="E2751" s="1">
        <v>44005</v>
      </c>
      <c r="F2751" t="s">
        <v>28</v>
      </c>
      <c r="G2751" t="s">
        <v>4926</v>
      </c>
      <c r="H2751" t="s">
        <v>9601</v>
      </c>
      <c r="I2751" t="s">
        <v>133</v>
      </c>
      <c r="J2751" t="s">
        <v>32</v>
      </c>
      <c r="K2751" t="s">
        <v>63</v>
      </c>
      <c r="L2751" t="s">
        <v>51</v>
      </c>
      <c r="M2751" t="s">
        <v>63</v>
      </c>
      <c r="N2751" t="s">
        <v>126</v>
      </c>
      <c r="O2751" t="s">
        <v>9602</v>
      </c>
      <c r="P2751" t="s">
        <v>38</v>
      </c>
      <c r="Q2751" t="s">
        <v>177</v>
      </c>
      <c r="R2751" s="1">
        <v>36580</v>
      </c>
      <c r="S2751" t="s">
        <v>40</v>
      </c>
      <c r="T2751" t="s">
        <v>178</v>
      </c>
      <c r="U2751" t="s">
        <v>42</v>
      </c>
      <c r="V2751">
        <v>42252</v>
      </c>
      <c r="W2751" t="s">
        <v>74</v>
      </c>
      <c r="X2751" t="s">
        <v>44</v>
      </c>
      <c r="Y2751" t="s">
        <v>105</v>
      </c>
      <c r="Z2751">
        <v>1</v>
      </c>
    </row>
    <row r="2752" spans="1:26" x14ac:dyDescent="0.3">
      <c r="A2752">
        <v>3177</v>
      </c>
      <c r="B2752" t="s">
        <v>2160</v>
      </c>
      <c r="C2752" t="s">
        <v>152</v>
      </c>
      <c r="D2752" s="1">
        <v>43738</v>
      </c>
      <c r="E2752" s="1">
        <v>44370</v>
      </c>
      <c r="F2752" t="s">
        <v>28</v>
      </c>
      <c r="G2752" t="s">
        <v>9603</v>
      </c>
      <c r="H2752" t="s">
        <v>9604</v>
      </c>
      <c r="I2752" t="s">
        <v>50</v>
      </c>
      <c r="J2752" t="s">
        <v>2300</v>
      </c>
      <c r="K2752" t="s">
        <v>63</v>
      </c>
      <c r="L2752" t="s">
        <v>51</v>
      </c>
      <c r="M2752" t="s">
        <v>63</v>
      </c>
      <c r="N2752" t="s">
        <v>126</v>
      </c>
      <c r="O2752" t="s">
        <v>9605</v>
      </c>
      <c r="P2752" t="s">
        <v>38</v>
      </c>
      <c r="Q2752" t="s">
        <v>177</v>
      </c>
      <c r="R2752" s="1">
        <v>36598</v>
      </c>
      <c r="S2752" t="s">
        <v>40</v>
      </c>
      <c r="T2752" t="s">
        <v>178</v>
      </c>
      <c r="U2752" t="s">
        <v>42</v>
      </c>
      <c r="V2752">
        <v>48294</v>
      </c>
      <c r="W2752" t="s">
        <v>128</v>
      </c>
      <c r="X2752" t="s">
        <v>75</v>
      </c>
      <c r="Y2752" t="s">
        <v>45</v>
      </c>
      <c r="Z2752">
        <v>1</v>
      </c>
    </row>
    <row r="2753" spans="1:26" x14ac:dyDescent="0.3">
      <c r="A2753">
        <v>3178</v>
      </c>
      <c r="B2753" t="s">
        <v>9606</v>
      </c>
      <c r="C2753" t="s">
        <v>232</v>
      </c>
      <c r="D2753" s="1">
        <v>43854</v>
      </c>
      <c r="E2753" s="1">
        <v>45086</v>
      </c>
      <c r="F2753" t="s">
        <v>728</v>
      </c>
      <c r="G2753" t="s">
        <v>9607</v>
      </c>
      <c r="H2753" t="s">
        <v>9608</v>
      </c>
      <c r="I2753" t="s">
        <v>139</v>
      </c>
      <c r="J2753" t="s">
        <v>745</v>
      </c>
      <c r="K2753" t="s">
        <v>52</v>
      </c>
      <c r="L2753" t="s">
        <v>34</v>
      </c>
      <c r="M2753" t="s">
        <v>52</v>
      </c>
      <c r="N2753" t="s">
        <v>99</v>
      </c>
      <c r="O2753" t="s">
        <v>9609</v>
      </c>
      <c r="P2753" t="s">
        <v>38</v>
      </c>
      <c r="Q2753" t="s">
        <v>90</v>
      </c>
      <c r="R2753" s="1">
        <v>32993</v>
      </c>
      <c r="S2753" t="s">
        <v>40</v>
      </c>
      <c r="T2753" t="s">
        <v>395</v>
      </c>
      <c r="U2753" t="s">
        <v>42</v>
      </c>
      <c r="V2753">
        <v>45258</v>
      </c>
      <c r="W2753" t="s">
        <v>43</v>
      </c>
      <c r="X2753" t="s">
        <v>84</v>
      </c>
      <c r="Y2753" t="s">
        <v>740</v>
      </c>
      <c r="Z2753">
        <v>1</v>
      </c>
    </row>
    <row r="2754" spans="1:26" x14ac:dyDescent="0.3">
      <c r="A2754">
        <v>3179</v>
      </c>
      <c r="B2754" t="s">
        <v>1297</v>
      </c>
      <c r="C2754" t="s">
        <v>547</v>
      </c>
      <c r="D2754" s="1">
        <v>44188</v>
      </c>
      <c r="E2754" s="1">
        <v>44272</v>
      </c>
      <c r="F2754" t="s">
        <v>728</v>
      </c>
      <c r="G2754" t="s">
        <v>9610</v>
      </c>
      <c r="H2754" t="s">
        <v>9611</v>
      </c>
      <c r="I2754" t="s">
        <v>80</v>
      </c>
      <c r="J2754" t="s">
        <v>32</v>
      </c>
      <c r="K2754" t="s">
        <v>63</v>
      </c>
      <c r="L2754" t="s">
        <v>34</v>
      </c>
      <c r="M2754" t="s">
        <v>63</v>
      </c>
      <c r="N2754" t="s">
        <v>175</v>
      </c>
      <c r="O2754" t="s">
        <v>9612</v>
      </c>
      <c r="P2754" t="s">
        <v>38</v>
      </c>
      <c r="Q2754" t="s">
        <v>90</v>
      </c>
      <c r="R2754" s="1">
        <v>15332</v>
      </c>
      <c r="S2754" t="s">
        <v>40</v>
      </c>
      <c r="T2754" t="s">
        <v>163</v>
      </c>
      <c r="U2754" t="s">
        <v>55</v>
      </c>
      <c r="V2754">
        <v>96822</v>
      </c>
      <c r="W2754" t="s">
        <v>93</v>
      </c>
      <c r="X2754" t="s">
        <v>104</v>
      </c>
      <c r="Y2754" t="s">
        <v>45</v>
      </c>
      <c r="Z2754">
        <v>2</v>
      </c>
    </row>
    <row r="2755" spans="1:26" x14ac:dyDescent="0.3">
      <c r="A2755">
        <v>3180</v>
      </c>
      <c r="B2755" t="s">
        <v>1417</v>
      </c>
      <c r="C2755" t="s">
        <v>1091</v>
      </c>
      <c r="D2755" s="1">
        <v>43623</v>
      </c>
      <c r="E2755" s="1">
        <v>43841</v>
      </c>
      <c r="F2755" t="s">
        <v>728</v>
      </c>
      <c r="G2755" t="s">
        <v>9613</v>
      </c>
      <c r="H2755" t="s">
        <v>9614</v>
      </c>
      <c r="I2755" t="s">
        <v>168</v>
      </c>
      <c r="J2755" t="s">
        <v>745</v>
      </c>
      <c r="K2755" t="s">
        <v>63</v>
      </c>
      <c r="L2755" t="s">
        <v>64</v>
      </c>
      <c r="M2755" t="s">
        <v>35</v>
      </c>
      <c r="N2755" t="s">
        <v>140</v>
      </c>
      <c r="O2755" t="s">
        <v>9615</v>
      </c>
      <c r="P2755" t="s">
        <v>38</v>
      </c>
      <c r="Q2755" t="s">
        <v>90</v>
      </c>
      <c r="R2755" s="1">
        <v>35730</v>
      </c>
      <c r="S2755" t="s">
        <v>40</v>
      </c>
      <c r="T2755" t="s">
        <v>103</v>
      </c>
      <c r="U2755" t="s">
        <v>42</v>
      </c>
      <c r="V2755">
        <v>14828</v>
      </c>
      <c r="W2755" t="s">
        <v>56</v>
      </c>
      <c r="X2755" t="s">
        <v>104</v>
      </c>
      <c r="Y2755" t="s">
        <v>45</v>
      </c>
      <c r="Z2755">
        <v>4</v>
      </c>
    </row>
    <row r="2756" spans="1:26" x14ac:dyDescent="0.3">
      <c r="A2756">
        <v>3181</v>
      </c>
      <c r="B2756" t="s">
        <v>7059</v>
      </c>
      <c r="C2756" t="s">
        <v>293</v>
      </c>
      <c r="D2756" s="1">
        <v>43824</v>
      </c>
      <c r="E2756" s="1">
        <v>44514</v>
      </c>
      <c r="F2756" t="s">
        <v>728</v>
      </c>
      <c r="G2756" t="s">
        <v>9616</v>
      </c>
      <c r="H2756" t="s">
        <v>9617</v>
      </c>
      <c r="I2756" t="s">
        <v>98</v>
      </c>
      <c r="J2756" t="s">
        <v>32</v>
      </c>
      <c r="K2756" t="s">
        <v>33</v>
      </c>
      <c r="L2756" t="s">
        <v>34</v>
      </c>
      <c r="M2756" t="s">
        <v>35</v>
      </c>
      <c r="N2756" t="s">
        <v>175</v>
      </c>
      <c r="O2756" t="s">
        <v>9618</v>
      </c>
      <c r="P2756" t="s">
        <v>38</v>
      </c>
      <c r="Q2756" t="s">
        <v>81</v>
      </c>
      <c r="R2756" s="1">
        <v>21748</v>
      </c>
      <c r="S2756" t="s">
        <v>40</v>
      </c>
      <c r="T2756" t="s">
        <v>226</v>
      </c>
      <c r="U2756" t="s">
        <v>42</v>
      </c>
      <c r="V2756">
        <v>26328</v>
      </c>
      <c r="W2756" t="s">
        <v>74</v>
      </c>
      <c r="X2756" t="s">
        <v>75</v>
      </c>
      <c r="Y2756" t="s">
        <v>45</v>
      </c>
      <c r="Z2756">
        <v>4</v>
      </c>
    </row>
    <row r="2757" spans="1:26" x14ac:dyDescent="0.3">
      <c r="A2757">
        <v>3182</v>
      </c>
      <c r="B2757" t="s">
        <v>3689</v>
      </c>
      <c r="C2757" t="s">
        <v>207</v>
      </c>
      <c r="D2757" s="1">
        <v>44952</v>
      </c>
      <c r="E2757" s="1"/>
      <c r="F2757" t="s">
        <v>728</v>
      </c>
      <c r="G2757" t="s">
        <v>9619</v>
      </c>
      <c r="H2757" t="s">
        <v>9620</v>
      </c>
      <c r="I2757" t="s">
        <v>118</v>
      </c>
      <c r="J2757" t="s">
        <v>32</v>
      </c>
      <c r="K2757" t="s">
        <v>33</v>
      </c>
      <c r="L2757" t="s">
        <v>64</v>
      </c>
      <c r="M2757" t="s">
        <v>35</v>
      </c>
      <c r="N2757" t="s">
        <v>36</v>
      </c>
      <c r="O2757" t="s">
        <v>37</v>
      </c>
      <c r="P2757" t="s">
        <v>38</v>
      </c>
      <c r="Q2757" t="s">
        <v>90</v>
      </c>
      <c r="R2757" s="1">
        <v>26258</v>
      </c>
      <c r="S2757" t="s">
        <v>40</v>
      </c>
      <c r="T2757" t="s">
        <v>103</v>
      </c>
      <c r="U2757" t="s">
        <v>42</v>
      </c>
      <c r="V2757">
        <v>55287</v>
      </c>
      <c r="W2757" t="s">
        <v>43</v>
      </c>
      <c r="X2757" t="s">
        <v>84</v>
      </c>
      <c r="Y2757" t="s">
        <v>740</v>
      </c>
      <c r="Z2757">
        <v>2</v>
      </c>
    </row>
    <row r="2758" spans="1:26" x14ac:dyDescent="0.3">
      <c r="A2758">
        <v>3183</v>
      </c>
      <c r="B2758" t="s">
        <v>26</v>
      </c>
      <c r="C2758" t="s">
        <v>1344</v>
      </c>
      <c r="D2758" s="1">
        <v>44868</v>
      </c>
      <c r="E2758" s="1">
        <v>45141</v>
      </c>
      <c r="F2758" t="s">
        <v>728</v>
      </c>
      <c r="G2758" t="s">
        <v>9621</v>
      </c>
      <c r="H2758" t="s">
        <v>9622</v>
      </c>
      <c r="I2758" t="s">
        <v>62</v>
      </c>
      <c r="J2758" t="s">
        <v>745</v>
      </c>
      <c r="K2758" t="s">
        <v>63</v>
      </c>
      <c r="L2758" t="s">
        <v>51</v>
      </c>
      <c r="M2758" t="s">
        <v>35</v>
      </c>
      <c r="N2758" t="s">
        <v>126</v>
      </c>
      <c r="O2758" t="s">
        <v>9623</v>
      </c>
      <c r="P2758" t="s">
        <v>38</v>
      </c>
      <c r="Q2758" t="s">
        <v>111</v>
      </c>
      <c r="R2758" s="1">
        <v>19405</v>
      </c>
      <c r="S2758" t="s">
        <v>40</v>
      </c>
      <c r="T2758" t="s">
        <v>103</v>
      </c>
      <c r="U2758" t="s">
        <v>55</v>
      </c>
      <c r="V2758">
        <v>40809</v>
      </c>
      <c r="W2758" t="s">
        <v>74</v>
      </c>
      <c r="X2758" t="s">
        <v>75</v>
      </c>
      <c r="Y2758" t="s">
        <v>740</v>
      </c>
      <c r="Z2758">
        <v>3</v>
      </c>
    </row>
    <row r="2759" spans="1:26" x14ac:dyDescent="0.3">
      <c r="A2759">
        <v>3184</v>
      </c>
      <c r="B2759" t="s">
        <v>3621</v>
      </c>
      <c r="C2759" t="s">
        <v>5400</v>
      </c>
      <c r="D2759" s="1">
        <v>44694</v>
      </c>
      <c r="E2759" s="1"/>
      <c r="F2759" t="s">
        <v>28</v>
      </c>
      <c r="G2759" t="s">
        <v>9624</v>
      </c>
      <c r="H2759" t="s">
        <v>9625</v>
      </c>
      <c r="I2759" t="s">
        <v>139</v>
      </c>
      <c r="J2759" t="s">
        <v>32</v>
      </c>
      <c r="K2759" t="s">
        <v>52</v>
      </c>
      <c r="L2759" t="s">
        <v>51</v>
      </c>
      <c r="M2759" t="s">
        <v>63</v>
      </c>
      <c r="N2759" t="s">
        <v>36</v>
      </c>
      <c r="O2759" t="s">
        <v>37</v>
      </c>
      <c r="P2759" t="s">
        <v>38</v>
      </c>
      <c r="Q2759" t="s">
        <v>90</v>
      </c>
      <c r="R2759" s="1">
        <v>26440</v>
      </c>
      <c r="S2759" t="s">
        <v>40</v>
      </c>
      <c r="T2759" t="s">
        <v>281</v>
      </c>
      <c r="U2759" t="s">
        <v>42</v>
      </c>
      <c r="V2759">
        <v>9994</v>
      </c>
      <c r="W2759" t="s">
        <v>56</v>
      </c>
      <c r="X2759" t="s">
        <v>75</v>
      </c>
      <c r="Y2759" t="s">
        <v>740</v>
      </c>
      <c r="Z2759">
        <v>5</v>
      </c>
    </row>
    <row r="2760" spans="1:26" x14ac:dyDescent="0.3">
      <c r="A2760">
        <v>3185</v>
      </c>
      <c r="B2760" t="s">
        <v>850</v>
      </c>
      <c r="C2760" t="s">
        <v>1970</v>
      </c>
      <c r="D2760" s="1">
        <v>44097</v>
      </c>
      <c r="E2760" s="1">
        <v>45000</v>
      </c>
      <c r="F2760" t="s">
        <v>28</v>
      </c>
      <c r="G2760" t="s">
        <v>9626</v>
      </c>
      <c r="H2760" t="s">
        <v>9627</v>
      </c>
      <c r="I2760" t="s">
        <v>118</v>
      </c>
      <c r="J2760" t="s">
        <v>745</v>
      </c>
      <c r="K2760" t="s">
        <v>33</v>
      </c>
      <c r="L2760" t="s">
        <v>34</v>
      </c>
      <c r="M2760" t="s">
        <v>35</v>
      </c>
      <c r="N2760" t="s">
        <v>175</v>
      </c>
      <c r="O2760" t="s">
        <v>9628</v>
      </c>
      <c r="P2760" t="s">
        <v>38</v>
      </c>
      <c r="Q2760" t="s">
        <v>90</v>
      </c>
      <c r="R2760" s="1">
        <v>36474</v>
      </c>
      <c r="S2760" t="s">
        <v>40</v>
      </c>
      <c r="T2760" t="s">
        <v>67</v>
      </c>
      <c r="U2760" t="s">
        <v>42</v>
      </c>
      <c r="V2760">
        <v>91605</v>
      </c>
      <c r="W2760" t="s">
        <v>74</v>
      </c>
      <c r="X2760" t="s">
        <v>104</v>
      </c>
      <c r="Y2760" t="s">
        <v>740</v>
      </c>
      <c r="Z2760">
        <v>2</v>
      </c>
    </row>
    <row r="2761" spans="1:26" x14ac:dyDescent="0.3">
      <c r="A2761">
        <v>3186</v>
      </c>
      <c r="B2761" t="s">
        <v>6110</v>
      </c>
      <c r="C2761" t="s">
        <v>515</v>
      </c>
      <c r="D2761" s="1">
        <v>44437</v>
      </c>
      <c r="E2761" s="1">
        <v>44873</v>
      </c>
      <c r="F2761" t="s">
        <v>28</v>
      </c>
      <c r="G2761" t="s">
        <v>5863</v>
      </c>
      <c r="H2761" t="s">
        <v>9629</v>
      </c>
      <c r="I2761" t="s">
        <v>62</v>
      </c>
      <c r="J2761" t="s">
        <v>32</v>
      </c>
      <c r="K2761" t="s">
        <v>52</v>
      </c>
      <c r="L2761" t="s">
        <v>51</v>
      </c>
      <c r="M2761" t="s">
        <v>63</v>
      </c>
      <c r="N2761" t="s">
        <v>175</v>
      </c>
      <c r="O2761" t="s">
        <v>9630</v>
      </c>
      <c r="P2761" t="s">
        <v>38</v>
      </c>
      <c r="Q2761" t="s">
        <v>53</v>
      </c>
      <c r="R2761" s="1">
        <v>24595</v>
      </c>
      <c r="S2761" t="s">
        <v>40</v>
      </c>
      <c r="T2761" t="s">
        <v>6</v>
      </c>
      <c r="U2761" t="s">
        <v>42</v>
      </c>
      <c r="V2761">
        <v>76162</v>
      </c>
      <c r="W2761" t="s">
        <v>93</v>
      </c>
      <c r="X2761" t="s">
        <v>104</v>
      </c>
      <c r="Y2761" t="s">
        <v>45</v>
      </c>
      <c r="Z2761">
        <v>2</v>
      </c>
    </row>
    <row r="2762" spans="1:26" x14ac:dyDescent="0.3">
      <c r="A2762">
        <v>3187</v>
      </c>
      <c r="B2762" t="s">
        <v>9631</v>
      </c>
      <c r="C2762" t="s">
        <v>992</v>
      </c>
      <c r="D2762" s="1">
        <v>44908</v>
      </c>
      <c r="E2762" s="1">
        <v>44937</v>
      </c>
      <c r="F2762" t="s">
        <v>28</v>
      </c>
      <c r="G2762" t="s">
        <v>9632</v>
      </c>
      <c r="H2762" t="s">
        <v>9633</v>
      </c>
      <c r="I2762" t="s">
        <v>168</v>
      </c>
      <c r="J2762" t="s">
        <v>32</v>
      </c>
      <c r="K2762" t="s">
        <v>33</v>
      </c>
      <c r="L2762" t="s">
        <v>34</v>
      </c>
      <c r="M2762" t="s">
        <v>63</v>
      </c>
      <c r="N2762" t="s">
        <v>126</v>
      </c>
      <c r="O2762" t="s">
        <v>9634</v>
      </c>
      <c r="P2762" t="s">
        <v>38</v>
      </c>
      <c r="Q2762" t="s">
        <v>305</v>
      </c>
      <c r="R2762" s="1">
        <v>22744</v>
      </c>
      <c r="S2762" t="s">
        <v>40</v>
      </c>
      <c r="T2762" t="s">
        <v>419</v>
      </c>
      <c r="U2762" t="s">
        <v>42</v>
      </c>
      <c r="V2762">
        <v>13522</v>
      </c>
      <c r="W2762" t="s">
        <v>93</v>
      </c>
      <c r="X2762" t="s">
        <v>75</v>
      </c>
      <c r="Y2762" t="s">
        <v>740</v>
      </c>
      <c r="Z2762">
        <v>3</v>
      </c>
    </row>
    <row r="2763" spans="1:26" x14ac:dyDescent="0.3">
      <c r="A2763">
        <v>3188</v>
      </c>
      <c r="B2763" t="s">
        <v>9635</v>
      </c>
      <c r="C2763" t="s">
        <v>1382</v>
      </c>
      <c r="D2763" s="1">
        <v>44871</v>
      </c>
      <c r="E2763" s="1"/>
      <c r="F2763" t="s">
        <v>28</v>
      </c>
      <c r="G2763" t="s">
        <v>9636</v>
      </c>
      <c r="H2763" t="s">
        <v>9637</v>
      </c>
      <c r="I2763" t="s">
        <v>133</v>
      </c>
      <c r="J2763" t="s">
        <v>32</v>
      </c>
      <c r="K2763" t="s">
        <v>52</v>
      </c>
      <c r="L2763" t="s">
        <v>34</v>
      </c>
      <c r="M2763" t="s">
        <v>52</v>
      </c>
      <c r="N2763" t="s">
        <v>36</v>
      </c>
      <c r="O2763" t="s">
        <v>37</v>
      </c>
      <c r="P2763" t="s">
        <v>38</v>
      </c>
      <c r="Q2763" t="s">
        <v>90</v>
      </c>
      <c r="R2763" s="1">
        <v>28798</v>
      </c>
      <c r="S2763" t="s">
        <v>40</v>
      </c>
      <c r="T2763" t="s">
        <v>83</v>
      </c>
      <c r="U2763" t="s">
        <v>55</v>
      </c>
      <c r="V2763">
        <v>2956</v>
      </c>
      <c r="W2763" t="s">
        <v>56</v>
      </c>
      <c r="X2763" t="s">
        <v>104</v>
      </c>
      <c r="Y2763" t="s">
        <v>45</v>
      </c>
      <c r="Z2763">
        <v>4</v>
      </c>
    </row>
    <row r="2764" spans="1:26" x14ac:dyDescent="0.3">
      <c r="A2764">
        <v>3189</v>
      </c>
      <c r="B2764" t="s">
        <v>5042</v>
      </c>
      <c r="C2764" t="s">
        <v>8684</v>
      </c>
      <c r="D2764" s="1">
        <v>45142</v>
      </c>
      <c r="E2764" s="1"/>
      <c r="F2764" t="s">
        <v>28</v>
      </c>
      <c r="G2764" t="s">
        <v>9638</v>
      </c>
      <c r="H2764" t="s">
        <v>9639</v>
      </c>
      <c r="I2764" t="s">
        <v>80</v>
      </c>
      <c r="J2764" t="s">
        <v>32</v>
      </c>
      <c r="K2764" t="s">
        <v>63</v>
      </c>
      <c r="L2764" t="s">
        <v>34</v>
      </c>
      <c r="M2764" t="s">
        <v>35</v>
      </c>
      <c r="N2764" t="s">
        <v>36</v>
      </c>
      <c r="O2764" t="s">
        <v>37</v>
      </c>
      <c r="P2764" t="s">
        <v>38</v>
      </c>
      <c r="Q2764" t="s">
        <v>177</v>
      </c>
      <c r="R2764" s="1">
        <v>23579</v>
      </c>
      <c r="S2764" t="s">
        <v>40</v>
      </c>
      <c r="T2764" t="s">
        <v>419</v>
      </c>
      <c r="U2764" t="s">
        <v>42</v>
      </c>
      <c r="V2764">
        <v>46851</v>
      </c>
      <c r="W2764" t="s">
        <v>128</v>
      </c>
      <c r="X2764" t="s">
        <v>84</v>
      </c>
      <c r="Y2764" t="s">
        <v>740</v>
      </c>
      <c r="Z2764">
        <v>1</v>
      </c>
    </row>
    <row r="2765" spans="1:26" x14ac:dyDescent="0.3">
      <c r="A2765">
        <v>3190</v>
      </c>
      <c r="B2765" t="s">
        <v>382</v>
      </c>
      <c r="C2765" t="s">
        <v>569</v>
      </c>
      <c r="D2765" s="1">
        <v>44150</v>
      </c>
      <c r="E2765" s="1"/>
      <c r="F2765" t="s">
        <v>28</v>
      </c>
      <c r="G2765" t="s">
        <v>9640</v>
      </c>
      <c r="H2765" t="s">
        <v>9641</v>
      </c>
      <c r="I2765" t="s">
        <v>98</v>
      </c>
      <c r="J2765" t="s">
        <v>32</v>
      </c>
      <c r="K2765" t="s">
        <v>33</v>
      </c>
      <c r="L2765" t="s">
        <v>34</v>
      </c>
      <c r="M2765" t="s">
        <v>52</v>
      </c>
      <c r="N2765" t="s">
        <v>36</v>
      </c>
      <c r="O2765" t="s">
        <v>37</v>
      </c>
      <c r="P2765" t="s">
        <v>38</v>
      </c>
      <c r="Q2765" t="s">
        <v>81</v>
      </c>
      <c r="R2765" s="1">
        <v>35836</v>
      </c>
      <c r="S2765" t="s">
        <v>40</v>
      </c>
      <c r="T2765" t="s">
        <v>1258</v>
      </c>
      <c r="U2765" t="s">
        <v>55</v>
      </c>
      <c r="V2765">
        <v>89125</v>
      </c>
      <c r="W2765" t="s">
        <v>43</v>
      </c>
      <c r="X2765" t="s">
        <v>104</v>
      </c>
      <c r="Y2765" t="s">
        <v>740</v>
      </c>
      <c r="Z2765">
        <v>2</v>
      </c>
    </row>
    <row r="2766" spans="1:26" x14ac:dyDescent="0.3">
      <c r="A2766">
        <v>3191</v>
      </c>
      <c r="B2766" t="s">
        <v>7795</v>
      </c>
      <c r="C2766" t="s">
        <v>238</v>
      </c>
      <c r="D2766" s="1">
        <v>44748</v>
      </c>
      <c r="E2766" s="1">
        <v>44785</v>
      </c>
      <c r="F2766" t="s">
        <v>28</v>
      </c>
      <c r="G2766" t="s">
        <v>9642</v>
      </c>
      <c r="H2766" t="s">
        <v>9643</v>
      </c>
      <c r="I2766" t="s">
        <v>89</v>
      </c>
      <c r="J2766" t="s">
        <v>32</v>
      </c>
      <c r="K2766" t="s">
        <v>52</v>
      </c>
      <c r="L2766" t="s">
        <v>51</v>
      </c>
      <c r="M2766" t="s">
        <v>52</v>
      </c>
      <c r="N2766" t="s">
        <v>140</v>
      </c>
      <c r="O2766" t="s">
        <v>9644</v>
      </c>
      <c r="P2766" t="s">
        <v>38</v>
      </c>
      <c r="Q2766" t="s">
        <v>1012</v>
      </c>
      <c r="R2766" s="1">
        <v>16465</v>
      </c>
      <c r="S2766" t="s">
        <v>40</v>
      </c>
      <c r="T2766" t="s">
        <v>103</v>
      </c>
      <c r="U2766" t="s">
        <v>55</v>
      </c>
      <c r="V2766">
        <v>29435</v>
      </c>
      <c r="W2766" t="s">
        <v>93</v>
      </c>
      <c r="X2766" t="s">
        <v>84</v>
      </c>
      <c r="Y2766" t="s">
        <v>45</v>
      </c>
      <c r="Z2766">
        <v>2</v>
      </c>
    </row>
    <row r="2767" spans="1:26" x14ac:dyDescent="0.3">
      <c r="A2767">
        <v>3192</v>
      </c>
      <c r="B2767" t="s">
        <v>8189</v>
      </c>
      <c r="C2767" t="s">
        <v>670</v>
      </c>
      <c r="D2767" s="1">
        <v>43576</v>
      </c>
      <c r="E2767" s="1">
        <v>44573</v>
      </c>
      <c r="F2767" t="s">
        <v>28</v>
      </c>
      <c r="G2767" t="s">
        <v>9645</v>
      </c>
      <c r="H2767" t="s">
        <v>9646</v>
      </c>
      <c r="I2767" t="s">
        <v>31</v>
      </c>
      <c r="J2767" t="s">
        <v>32</v>
      </c>
      <c r="K2767" t="s">
        <v>63</v>
      </c>
      <c r="L2767" t="s">
        <v>51</v>
      </c>
      <c r="M2767" t="s">
        <v>52</v>
      </c>
      <c r="N2767" t="s">
        <v>126</v>
      </c>
      <c r="O2767" t="s">
        <v>9647</v>
      </c>
      <c r="P2767" t="s">
        <v>38</v>
      </c>
      <c r="Q2767" t="s">
        <v>53</v>
      </c>
      <c r="R2767" s="1">
        <v>35442</v>
      </c>
      <c r="S2767" t="s">
        <v>40</v>
      </c>
      <c r="T2767" t="s">
        <v>83</v>
      </c>
      <c r="U2767" t="s">
        <v>42</v>
      </c>
      <c r="V2767">
        <v>26250</v>
      </c>
      <c r="W2767" t="s">
        <v>93</v>
      </c>
      <c r="X2767" t="s">
        <v>75</v>
      </c>
      <c r="Y2767" t="s">
        <v>45</v>
      </c>
      <c r="Z2767">
        <v>3</v>
      </c>
    </row>
    <row r="2768" spans="1:26" x14ac:dyDescent="0.3">
      <c r="A2768">
        <v>3193</v>
      </c>
      <c r="B2768" t="s">
        <v>9648</v>
      </c>
      <c r="C2768" t="s">
        <v>2312</v>
      </c>
      <c r="D2768" s="1">
        <v>44436</v>
      </c>
      <c r="E2768" s="1"/>
      <c r="F2768" t="s">
        <v>28</v>
      </c>
      <c r="G2768" t="s">
        <v>9649</v>
      </c>
      <c r="H2768" t="s">
        <v>9650</v>
      </c>
      <c r="I2768" t="s">
        <v>50</v>
      </c>
      <c r="J2768" t="s">
        <v>32</v>
      </c>
      <c r="K2768" t="s">
        <v>63</v>
      </c>
      <c r="L2768" t="s">
        <v>34</v>
      </c>
      <c r="M2768" t="s">
        <v>35</v>
      </c>
      <c r="N2768" t="s">
        <v>36</v>
      </c>
      <c r="O2768" t="s">
        <v>37</v>
      </c>
      <c r="P2768" t="s">
        <v>38</v>
      </c>
      <c r="Q2768" t="s">
        <v>81</v>
      </c>
      <c r="R2768" s="1">
        <v>16826</v>
      </c>
      <c r="S2768" t="s">
        <v>40</v>
      </c>
      <c r="T2768" t="s">
        <v>83</v>
      </c>
      <c r="U2768" t="s">
        <v>42</v>
      </c>
      <c r="V2768">
        <v>67626</v>
      </c>
      <c r="W2768" t="s">
        <v>93</v>
      </c>
      <c r="X2768" t="s">
        <v>104</v>
      </c>
      <c r="Y2768" t="s">
        <v>740</v>
      </c>
      <c r="Z2768">
        <v>3</v>
      </c>
    </row>
    <row r="2769" spans="1:26" x14ac:dyDescent="0.3">
      <c r="A2769">
        <v>3194</v>
      </c>
      <c r="B2769" t="s">
        <v>4685</v>
      </c>
      <c r="C2769" t="s">
        <v>5399</v>
      </c>
      <c r="D2769" s="1">
        <v>44280</v>
      </c>
      <c r="E2769" s="1"/>
      <c r="F2769" t="s">
        <v>28</v>
      </c>
      <c r="G2769" t="s">
        <v>9651</v>
      </c>
      <c r="H2769" t="s">
        <v>9652</v>
      </c>
      <c r="I2769" t="s">
        <v>139</v>
      </c>
      <c r="J2769" t="s">
        <v>32</v>
      </c>
      <c r="K2769" t="s">
        <v>33</v>
      </c>
      <c r="L2769" t="s">
        <v>64</v>
      </c>
      <c r="M2769" t="s">
        <v>63</v>
      </c>
      <c r="N2769" t="s">
        <v>36</v>
      </c>
      <c r="O2769" t="s">
        <v>37</v>
      </c>
      <c r="P2769" t="s">
        <v>38</v>
      </c>
      <c r="Q2769" t="s">
        <v>90</v>
      </c>
      <c r="R2769" s="1">
        <v>34922</v>
      </c>
      <c r="S2769" t="s">
        <v>40</v>
      </c>
      <c r="T2769" t="s">
        <v>352</v>
      </c>
      <c r="U2769" t="s">
        <v>42</v>
      </c>
      <c r="V2769">
        <v>46143</v>
      </c>
      <c r="W2769" t="s">
        <v>128</v>
      </c>
      <c r="X2769" t="s">
        <v>104</v>
      </c>
      <c r="Y2769" t="s">
        <v>45</v>
      </c>
      <c r="Z2769">
        <v>1</v>
      </c>
    </row>
    <row r="2770" spans="1:26" x14ac:dyDescent="0.3">
      <c r="A2770">
        <v>3195</v>
      </c>
      <c r="B2770" t="s">
        <v>9653</v>
      </c>
      <c r="C2770" t="s">
        <v>3827</v>
      </c>
      <c r="D2770" s="1">
        <v>44028</v>
      </c>
      <c r="E2770" s="1">
        <v>44119</v>
      </c>
      <c r="F2770" t="s">
        <v>28</v>
      </c>
      <c r="G2770" t="s">
        <v>9654</v>
      </c>
      <c r="H2770" t="s">
        <v>9655</v>
      </c>
      <c r="I2770" t="s">
        <v>118</v>
      </c>
      <c r="J2770" t="s">
        <v>32</v>
      </c>
      <c r="K2770" t="s">
        <v>63</v>
      </c>
      <c r="L2770" t="s">
        <v>51</v>
      </c>
      <c r="M2770" t="s">
        <v>63</v>
      </c>
      <c r="N2770" t="s">
        <v>126</v>
      </c>
      <c r="O2770" t="s">
        <v>9656</v>
      </c>
      <c r="P2770" t="s">
        <v>38</v>
      </c>
      <c r="Q2770" t="s">
        <v>81</v>
      </c>
      <c r="R2770" s="1">
        <v>29617</v>
      </c>
      <c r="S2770" t="s">
        <v>40</v>
      </c>
      <c r="T2770" t="s">
        <v>103</v>
      </c>
      <c r="U2770" t="s">
        <v>42</v>
      </c>
      <c r="V2770">
        <v>70709</v>
      </c>
      <c r="W2770" t="s">
        <v>43</v>
      </c>
      <c r="X2770" t="s">
        <v>104</v>
      </c>
      <c r="Y2770" t="s">
        <v>45</v>
      </c>
      <c r="Z2770">
        <v>2</v>
      </c>
    </row>
    <row r="2771" spans="1:26" x14ac:dyDescent="0.3">
      <c r="A2771">
        <v>3196</v>
      </c>
      <c r="B2771" t="s">
        <v>7155</v>
      </c>
      <c r="C2771" t="s">
        <v>68</v>
      </c>
      <c r="D2771" s="1">
        <v>43432</v>
      </c>
      <c r="E2771" s="1">
        <v>44422</v>
      </c>
      <c r="F2771" t="s">
        <v>28</v>
      </c>
      <c r="G2771" t="s">
        <v>9657</v>
      </c>
      <c r="H2771" t="s">
        <v>9658</v>
      </c>
      <c r="I2771" t="s">
        <v>62</v>
      </c>
      <c r="J2771" t="s">
        <v>32</v>
      </c>
      <c r="K2771" t="s">
        <v>63</v>
      </c>
      <c r="L2771" t="s">
        <v>64</v>
      </c>
      <c r="M2771" t="s">
        <v>35</v>
      </c>
      <c r="N2771" t="s">
        <v>99</v>
      </c>
      <c r="O2771" t="s">
        <v>9659</v>
      </c>
      <c r="P2771" t="s">
        <v>38</v>
      </c>
      <c r="Q2771" t="s">
        <v>111</v>
      </c>
      <c r="R2771" s="1">
        <v>27345</v>
      </c>
      <c r="S2771" t="s">
        <v>40</v>
      </c>
      <c r="T2771" t="s">
        <v>419</v>
      </c>
      <c r="U2771" t="s">
        <v>42</v>
      </c>
      <c r="V2771">
        <v>60139</v>
      </c>
      <c r="W2771" t="s">
        <v>74</v>
      </c>
      <c r="X2771" t="s">
        <v>104</v>
      </c>
      <c r="Y2771" t="s">
        <v>45</v>
      </c>
      <c r="Z2771">
        <v>2</v>
      </c>
    </row>
    <row r="2772" spans="1:26" x14ac:dyDescent="0.3">
      <c r="A2772">
        <v>3197</v>
      </c>
      <c r="B2772" t="s">
        <v>3051</v>
      </c>
      <c r="C2772" t="s">
        <v>7254</v>
      </c>
      <c r="D2772" s="1">
        <v>43643</v>
      </c>
      <c r="E2772" s="1"/>
      <c r="F2772" t="s">
        <v>28</v>
      </c>
      <c r="G2772" t="s">
        <v>9660</v>
      </c>
      <c r="H2772" t="s">
        <v>9661</v>
      </c>
      <c r="I2772" t="s">
        <v>168</v>
      </c>
      <c r="J2772" t="s">
        <v>32</v>
      </c>
      <c r="K2772" t="s">
        <v>33</v>
      </c>
      <c r="L2772" t="s">
        <v>51</v>
      </c>
      <c r="M2772" t="s">
        <v>63</v>
      </c>
      <c r="N2772" t="s">
        <v>36</v>
      </c>
      <c r="O2772" t="s">
        <v>37</v>
      </c>
      <c r="P2772" t="s">
        <v>38</v>
      </c>
      <c r="Q2772" t="s">
        <v>81</v>
      </c>
      <c r="R2772" s="1">
        <v>28215</v>
      </c>
      <c r="S2772" t="s">
        <v>40</v>
      </c>
      <c r="T2772" t="s">
        <v>163</v>
      </c>
      <c r="U2772" t="s">
        <v>42</v>
      </c>
      <c r="V2772">
        <v>15469</v>
      </c>
      <c r="W2772" t="s">
        <v>56</v>
      </c>
      <c r="X2772" t="s">
        <v>104</v>
      </c>
      <c r="Y2772" t="s">
        <v>740</v>
      </c>
      <c r="Z2772">
        <v>1</v>
      </c>
    </row>
    <row r="2773" spans="1:26" x14ac:dyDescent="0.3">
      <c r="A2773">
        <v>3198</v>
      </c>
      <c r="B2773" t="s">
        <v>7104</v>
      </c>
      <c r="C2773" t="s">
        <v>4111</v>
      </c>
      <c r="D2773" s="1">
        <v>44930</v>
      </c>
      <c r="E2773" s="1"/>
      <c r="F2773" t="s">
        <v>28</v>
      </c>
      <c r="G2773" t="s">
        <v>9662</v>
      </c>
      <c r="H2773" t="s">
        <v>9663</v>
      </c>
      <c r="I2773" t="s">
        <v>133</v>
      </c>
      <c r="J2773" t="s">
        <v>32</v>
      </c>
      <c r="K2773" t="s">
        <v>33</v>
      </c>
      <c r="L2773" t="s">
        <v>51</v>
      </c>
      <c r="M2773" t="s">
        <v>35</v>
      </c>
      <c r="N2773" t="s">
        <v>36</v>
      </c>
      <c r="O2773" t="s">
        <v>37</v>
      </c>
      <c r="P2773" t="s">
        <v>38</v>
      </c>
      <c r="Q2773" t="s">
        <v>81</v>
      </c>
      <c r="R2773" s="1">
        <v>29122</v>
      </c>
      <c r="S2773" t="s">
        <v>40</v>
      </c>
      <c r="T2773" t="s">
        <v>83</v>
      </c>
      <c r="U2773" t="s">
        <v>42</v>
      </c>
      <c r="V2773">
        <v>77690</v>
      </c>
      <c r="W2773" t="s">
        <v>128</v>
      </c>
      <c r="X2773" t="s">
        <v>84</v>
      </c>
      <c r="Y2773" t="s">
        <v>45</v>
      </c>
      <c r="Z2773">
        <v>2</v>
      </c>
    </row>
    <row r="2774" spans="1:26" x14ac:dyDescent="0.3">
      <c r="A2774">
        <v>3199</v>
      </c>
      <c r="B2774" t="s">
        <v>9664</v>
      </c>
      <c r="C2774" t="s">
        <v>9665</v>
      </c>
      <c r="D2774" s="1">
        <v>43426</v>
      </c>
      <c r="E2774" s="1"/>
      <c r="F2774" t="s">
        <v>28</v>
      </c>
      <c r="G2774" t="s">
        <v>9666</v>
      </c>
      <c r="H2774" t="s">
        <v>9667</v>
      </c>
      <c r="I2774" t="s">
        <v>89</v>
      </c>
      <c r="J2774" t="s">
        <v>32</v>
      </c>
      <c r="K2774" t="s">
        <v>63</v>
      </c>
      <c r="L2774" t="s">
        <v>64</v>
      </c>
      <c r="M2774" t="s">
        <v>63</v>
      </c>
      <c r="N2774" t="s">
        <v>36</v>
      </c>
      <c r="O2774" t="s">
        <v>37</v>
      </c>
      <c r="P2774" t="s">
        <v>38</v>
      </c>
      <c r="Q2774" t="s">
        <v>111</v>
      </c>
      <c r="R2774" s="1">
        <v>28507</v>
      </c>
      <c r="S2774" t="s">
        <v>40</v>
      </c>
      <c r="T2774" t="s">
        <v>113</v>
      </c>
      <c r="U2774" t="s">
        <v>42</v>
      </c>
      <c r="V2774">
        <v>1778</v>
      </c>
      <c r="W2774" t="s">
        <v>56</v>
      </c>
      <c r="X2774" t="s">
        <v>84</v>
      </c>
      <c r="Y2774" t="s">
        <v>45</v>
      </c>
      <c r="Z2774">
        <v>2</v>
      </c>
    </row>
    <row r="2775" spans="1:26" x14ac:dyDescent="0.3">
      <c r="A2775">
        <v>3200</v>
      </c>
      <c r="B2775" t="s">
        <v>3763</v>
      </c>
      <c r="C2775" t="s">
        <v>3524</v>
      </c>
      <c r="D2775" s="1">
        <v>44204</v>
      </c>
      <c r="E2775" s="1"/>
      <c r="F2775" t="s">
        <v>728</v>
      </c>
      <c r="G2775" t="s">
        <v>9668</v>
      </c>
      <c r="H2775" t="s">
        <v>9669</v>
      </c>
      <c r="I2775" t="s">
        <v>62</v>
      </c>
      <c r="J2775" t="s">
        <v>32</v>
      </c>
      <c r="K2775" t="s">
        <v>52</v>
      </c>
      <c r="L2775" t="s">
        <v>64</v>
      </c>
      <c r="M2775" t="s">
        <v>35</v>
      </c>
      <c r="N2775" t="s">
        <v>36</v>
      </c>
      <c r="O2775" t="s">
        <v>37</v>
      </c>
      <c r="P2775" t="s">
        <v>38</v>
      </c>
      <c r="Q2775" t="s">
        <v>936</v>
      </c>
      <c r="R2775" s="1">
        <v>27601</v>
      </c>
      <c r="S2775" t="s">
        <v>40</v>
      </c>
      <c r="T2775" t="s">
        <v>113</v>
      </c>
      <c r="U2775" t="s">
        <v>55</v>
      </c>
      <c r="V2775">
        <v>2138</v>
      </c>
      <c r="W2775" t="s">
        <v>128</v>
      </c>
      <c r="X2775" t="s">
        <v>84</v>
      </c>
      <c r="Y2775" t="s">
        <v>45</v>
      </c>
      <c r="Z2775">
        <v>4</v>
      </c>
    </row>
    <row r="2776" spans="1:26" x14ac:dyDescent="0.3">
      <c r="A2776">
        <v>3201</v>
      </c>
      <c r="B2776" t="s">
        <v>9670</v>
      </c>
      <c r="C2776" t="s">
        <v>9671</v>
      </c>
      <c r="D2776" s="1">
        <v>44883</v>
      </c>
      <c r="E2776" s="1"/>
      <c r="F2776" t="s">
        <v>28</v>
      </c>
      <c r="G2776" t="s">
        <v>9672</v>
      </c>
      <c r="H2776" t="s">
        <v>9673</v>
      </c>
      <c r="I2776" t="s">
        <v>50</v>
      </c>
      <c r="J2776" t="s">
        <v>32</v>
      </c>
      <c r="K2776" t="s">
        <v>52</v>
      </c>
      <c r="L2776" t="s">
        <v>51</v>
      </c>
      <c r="M2776" t="s">
        <v>52</v>
      </c>
      <c r="N2776" t="s">
        <v>36</v>
      </c>
      <c r="O2776" t="s">
        <v>37</v>
      </c>
      <c r="P2776" t="s">
        <v>38</v>
      </c>
      <c r="Q2776" t="s">
        <v>53</v>
      </c>
      <c r="R2776" s="1">
        <v>30879</v>
      </c>
      <c r="S2776" t="s">
        <v>40</v>
      </c>
      <c r="T2776" t="s">
        <v>103</v>
      </c>
      <c r="U2776" t="s">
        <v>42</v>
      </c>
      <c r="V2776">
        <v>2043</v>
      </c>
      <c r="W2776" t="s">
        <v>128</v>
      </c>
      <c r="X2776" t="s">
        <v>44</v>
      </c>
      <c r="Y2776" t="s">
        <v>45</v>
      </c>
      <c r="Z2776">
        <v>4</v>
      </c>
    </row>
    <row r="2777" spans="1:26" x14ac:dyDescent="0.3">
      <c r="A2777">
        <v>3202</v>
      </c>
      <c r="B2777" t="s">
        <v>7412</v>
      </c>
      <c r="C2777" t="s">
        <v>4475</v>
      </c>
      <c r="D2777" s="1">
        <v>44003</v>
      </c>
      <c r="E2777" s="1">
        <v>45100</v>
      </c>
      <c r="F2777" t="s">
        <v>28</v>
      </c>
      <c r="G2777" t="s">
        <v>9674</v>
      </c>
      <c r="H2777" t="s">
        <v>9675</v>
      </c>
      <c r="I2777" t="s">
        <v>98</v>
      </c>
      <c r="J2777" t="s">
        <v>745</v>
      </c>
      <c r="K2777" t="s">
        <v>33</v>
      </c>
      <c r="L2777" t="s">
        <v>51</v>
      </c>
      <c r="M2777" t="s">
        <v>63</v>
      </c>
      <c r="N2777" t="s">
        <v>99</v>
      </c>
      <c r="O2777" t="s">
        <v>9676</v>
      </c>
      <c r="P2777" t="s">
        <v>38</v>
      </c>
      <c r="Q2777" t="s">
        <v>111</v>
      </c>
      <c r="R2777" s="1">
        <v>36247</v>
      </c>
      <c r="S2777" t="s">
        <v>40</v>
      </c>
      <c r="T2777" t="s">
        <v>113</v>
      </c>
      <c r="U2777" t="s">
        <v>42</v>
      </c>
      <c r="V2777">
        <v>1810</v>
      </c>
      <c r="W2777" t="s">
        <v>74</v>
      </c>
      <c r="X2777" t="s">
        <v>75</v>
      </c>
      <c r="Y2777" t="s">
        <v>45</v>
      </c>
      <c r="Z2777">
        <v>4</v>
      </c>
    </row>
    <row r="2778" spans="1:26" x14ac:dyDescent="0.3">
      <c r="A2778">
        <v>3203</v>
      </c>
      <c r="B2778" t="s">
        <v>9677</v>
      </c>
      <c r="C2778" t="s">
        <v>4467</v>
      </c>
      <c r="D2778" s="1">
        <v>44215</v>
      </c>
      <c r="E2778" s="1">
        <v>44815</v>
      </c>
      <c r="F2778" t="s">
        <v>28</v>
      </c>
      <c r="G2778" t="s">
        <v>9678</v>
      </c>
      <c r="H2778" t="s">
        <v>9679</v>
      </c>
      <c r="I2778" t="s">
        <v>168</v>
      </c>
      <c r="J2778" t="s">
        <v>745</v>
      </c>
      <c r="K2778" t="s">
        <v>33</v>
      </c>
      <c r="L2778" t="s">
        <v>34</v>
      </c>
      <c r="M2778" t="s">
        <v>52</v>
      </c>
      <c r="N2778" t="s">
        <v>175</v>
      </c>
      <c r="O2778" t="s">
        <v>9680</v>
      </c>
      <c r="P2778" t="s">
        <v>38</v>
      </c>
      <c r="Q2778" t="s">
        <v>66</v>
      </c>
      <c r="R2778" s="1">
        <v>22534</v>
      </c>
      <c r="S2778" t="s">
        <v>40</v>
      </c>
      <c r="T2778" t="s">
        <v>395</v>
      </c>
      <c r="U2778" t="s">
        <v>42</v>
      </c>
      <c r="V2778">
        <v>2343</v>
      </c>
      <c r="W2778" t="s">
        <v>43</v>
      </c>
      <c r="X2778" t="s">
        <v>75</v>
      </c>
      <c r="Y2778" t="s">
        <v>45</v>
      </c>
      <c r="Z2778">
        <v>4</v>
      </c>
    </row>
    <row r="2779" spans="1:26" x14ac:dyDescent="0.3">
      <c r="A2779">
        <v>3204</v>
      </c>
      <c r="B2779" t="s">
        <v>8184</v>
      </c>
      <c r="C2779" t="s">
        <v>9681</v>
      </c>
      <c r="D2779" s="1">
        <v>45081</v>
      </c>
      <c r="E2779" s="1"/>
      <c r="F2779" t="s">
        <v>28</v>
      </c>
      <c r="G2779" t="s">
        <v>9682</v>
      </c>
      <c r="H2779" t="s">
        <v>9683</v>
      </c>
      <c r="I2779" t="s">
        <v>89</v>
      </c>
      <c r="J2779" t="s">
        <v>32</v>
      </c>
      <c r="K2779" t="s">
        <v>33</v>
      </c>
      <c r="L2779" t="s">
        <v>34</v>
      </c>
      <c r="M2779" t="s">
        <v>63</v>
      </c>
      <c r="N2779" t="s">
        <v>36</v>
      </c>
      <c r="O2779" t="s">
        <v>37</v>
      </c>
      <c r="P2779" t="s">
        <v>38</v>
      </c>
      <c r="Q2779" t="s">
        <v>66</v>
      </c>
      <c r="R2779" s="1">
        <v>21866</v>
      </c>
      <c r="S2779" t="s">
        <v>40</v>
      </c>
      <c r="T2779" t="s">
        <v>1258</v>
      </c>
      <c r="U2779" t="s">
        <v>55</v>
      </c>
      <c r="V2779">
        <v>2155</v>
      </c>
      <c r="W2779" t="s">
        <v>43</v>
      </c>
      <c r="X2779" t="s">
        <v>75</v>
      </c>
      <c r="Y2779" t="s">
        <v>45</v>
      </c>
      <c r="Z2779">
        <v>4</v>
      </c>
    </row>
    <row r="2780" spans="1:26" x14ac:dyDescent="0.3">
      <c r="A2780">
        <v>3205</v>
      </c>
      <c r="B2780" t="s">
        <v>9684</v>
      </c>
      <c r="C2780" t="s">
        <v>9685</v>
      </c>
      <c r="D2780" s="1">
        <v>44056</v>
      </c>
      <c r="E2780" s="1">
        <v>44456</v>
      </c>
      <c r="F2780" t="s">
        <v>28</v>
      </c>
      <c r="G2780" t="s">
        <v>9686</v>
      </c>
      <c r="H2780" t="s">
        <v>9687</v>
      </c>
      <c r="I2780" t="s">
        <v>80</v>
      </c>
      <c r="J2780" t="s">
        <v>1805</v>
      </c>
      <c r="K2780" t="s">
        <v>33</v>
      </c>
      <c r="L2780" t="s">
        <v>34</v>
      </c>
      <c r="M2780" t="s">
        <v>52</v>
      </c>
      <c r="N2780" t="s">
        <v>175</v>
      </c>
      <c r="O2780" t="s">
        <v>9688</v>
      </c>
      <c r="P2780" t="s">
        <v>38</v>
      </c>
      <c r="Q2780" t="s">
        <v>53</v>
      </c>
      <c r="R2780" s="1">
        <v>32175</v>
      </c>
      <c r="S2780" t="s">
        <v>40</v>
      </c>
      <c r="T2780" t="s">
        <v>163</v>
      </c>
      <c r="U2780" t="s">
        <v>42</v>
      </c>
      <c r="V2780">
        <v>1864</v>
      </c>
      <c r="W2780" t="s">
        <v>128</v>
      </c>
      <c r="X2780" t="s">
        <v>84</v>
      </c>
      <c r="Y2780" t="s">
        <v>45</v>
      </c>
      <c r="Z2780">
        <v>4</v>
      </c>
    </row>
    <row r="2781" spans="1:26" x14ac:dyDescent="0.3">
      <c r="A2781">
        <v>3206</v>
      </c>
      <c r="B2781" t="s">
        <v>347</v>
      </c>
      <c r="C2781" t="s">
        <v>5913</v>
      </c>
      <c r="D2781" s="1">
        <v>43714</v>
      </c>
      <c r="E2781" s="1"/>
      <c r="F2781" t="s">
        <v>28</v>
      </c>
      <c r="G2781" t="s">
        <v>9689</v>
      </c>
      <c r="H2781" t="s">
        <v>9690</v>
      </c>
      <c r="I2781" t="s">
        <v>89</v>
      </c>
      <c r="J2781" t="s">
        <v>32</v>
      </c>
      <c r="K2781" t="s">
        <v>52</v>
      </c>
      <c r="L2781" t="s">
        <v>51</v>
      </c>
      <c r="M2781" t="s">
        <v>52</v>
      </c>
      <c r="N2781" t="s">
        <v>36</v>
      </c>
      <c r="O2781" t="s">
        <v>37</v>
      </c>
      <c r="P2781" t="s">
        <v>38</v>
      </c>
      <c r="Q2781" t="s">
        <v>305</v>
      </c>
      <c r="R2781" s="1">
        <v>22356</v>
      </c>
      <c r="S2781" t="s">
        <v>40</v>
      </c>
      <c r="T2781" t="s">
        <v>352</v>
      </c>
      <c r="U2781" t="s">
        <v>55</v>
      </c>
      <c r="V2781">
        <v>2062</v>
      </c>
      <c r="W2781" t="s">
        <v>56</v>
      </c>
      <c r="X2781" t="s">
        <v>104</v>
      </c>
      <c r="Y2781" t="s">
        <v>45</v>
      </c>
      <c r="Z2781">
        <v>2</v>
      </c>
    </row>
    <row r="2782" spans="1:26" x14ac:dyDescent="0.3">
      <c r="A2782">
        <v>3207</v>
      </c>
      <c r="B2782" t="s">
        <v>4616</v>
      </c>
      <c r="C2782" t="s">
        <v>9691</v>
      </c>
      <c r="D2782" s="1">
        <v>44647</v>
      </c>
      <c r="E2782" s="1"/>
      <c r="F2782" t="s">
        <v>28</v>
      </c>
      <c r="G2782" t="s">
        <v>9692</v>
      </c>
      <c r="H2782" t="s">
        <v>9693</v>
      </c>
      <c r="I2782" t="s">
        <v>168</v>
      </c>
      <c r="J2782" t="s">
        <v>32</v>
      </c>
      <c r="K2782" t="s">
        <v>63</v>
      </c>
      <c r="L2782" t="s">
        <v>34</v>
      </c>
      <c r="M2782" t="s">
        <v>35</v>
      </c>
      <c r="N2782" t="s">
        <v>36</v>
      </c>
      <c r="O2782" t="s">
        <v>37</v>
      </c>
      <c r="P2782" t="s">
        <v>38</v>
      </c>
      <c r="Q2782" t="s">
        <v>177</v>
      </c>
      <c r="R2782" s="1">
        <v>29826</v>
      </c>
      <c r="S2782" t="s">
        <v>40</v>
      </c>
      <c r="T2782" t="s">
        <v>6</v>
      </c>
      <c r="U2782" t="s">
        <v>42</v>
      </c>
      <c r="V2782">
        <v>2152</v>
      </c>
      <c r="W2782" t="s">
        <v>43</v>
      </c>
      <c r="X2782" t="s">
        <v>44</v>
      </c>
      <c r="Y2782" t="s">
        <v>45</v>
      </c>
      <c r="Z2782">
        <v>5</v>
      </c>
    </row>
    <row r="2783" spans="1:26" x14ac:dyDescent="0.3">
      <c r="A2783">
        <v>3208</v>
      </c>
      <c r="B2783" t="s">
        <v>9694</v>
      </c>
      <c r="C2783" t="s">
        <v>9695</v>
      </c>
      <c r="D2783" s="1">
        <v>44190</v>
      </c>
      <c r="E2783" s="1">
        <v>44993</v>
      </c>
      <c r="F2783" t="s">
        <v>28</v>
      </c>
      <c r="G2783" t="s">
        <v>9696</v>
      </c>
      <c r="H2783" t="s">
        <v>9697</v>
      </c>
      <c r="I2783" t="s">
        <v>31</v>
      </c>
      <c r="J2783" t="s">
        <v>745</v>
      </c>
      <c r="K2783" t="s">
        <v>33</v>
      </c>
      <c r="L2783" t="s">
        <v>51</v>
      </c>
      <c r="M2783" t="s">
        <v>35</v>
      </c>
      <c r="N2783" t="s">
        <v>126</v>
      </c>
      <c r="O2783" t="s">
        <v>9698</v>
      </c>
      <c r="P2783" t="s">
        <v>38</v>
      </c>
      <c r="Q2783" t="s">
        <v>90</v>
      </c>
      <c r="R2783" s="1">
        <v>26911</v>
      </c>
      <c r="S2783" t="s">
        <v>40</v>
      </c>
      <c r="T2783" t="s">
        <v>216</v>
      </c>
      <c r="U2783" t="s">
        <v>55</v>
      </c>
      <c r="V2783">
        <v>2171</v>
      </c>
      <c r="W2783" t="s">
        <v>56</v>
      </c>
      <c r="X2783" t="s">
        <v>104</v>
      </c>
      <c r="Y2783" t="s">
        <v>45</v>
      </c>
      <c r="Z2783">
        <v>2</v>
      </c>
    </row>
    <row r="2784" spans="1:26" x14ac:dyDescent="0.3">
      <c r="A2784">
        <v>3209</v>
      </c>
      <c r="B2784" t="s">
        <v>3616</v>
      </c>
      <c r="C2784" t="s">
        <v>1525</v>
      </c>
      <c r="D2784" s="1">
        <v>44310</v>
      </c>
      <c r="E2784" s="1"/>
      <c r="F2784" t="s">
        <v>728</v>
      </c>
      <c r="G2784" t="s">
        <v>9699</v>
      </c>
      <c r="H2784" t="s">
        <v>9700</v>
      </c>
      <c r="I2784" t="s">
        <v>62</v>
      </c>
      <c r="J2784" t="s">
        <v>32</v>
      </c>
      <c r="K2784" t="s">
        <v>33</v>
      </c>
      <c r="L2784" t="s">
        <v>51</v>
      </c>
      <c r="M2784" t="s">
        <v>63</v>
      </c>
      <c r="N2784" t="s">
        <v>36</v>
      </c>
      <c r="O2784" t="s">
        <v>37</v>
      </c>
      <c r="P2784" t="s">
        <v>38</v>
      </c>
      <c r="Q2784" t="s">
        <v>81</v>
      </c>
      <c r="R2784" s="1">
        <v>30392</v>
      </c>
      <c r="S2784" t="s">
        <v>40</v>
      </c>
      <c r="T2784" t="s">
        <v>103</v>
      </c>
      <c r="U2784" t="s">
        <v>55</v>
      </c>
      <c r="V2784">
        <v>2458</v>
      </c>
      <c r="W2784" t="s">
        <v>56</v>
      </c>
      <c r="X2784" t="s">
        <v>44</v>
      </c>
      <c r="Y2784" t="s">
        <v>45</v>
      </c>
      <c r="Z2784">
        <v>5</v>
      </c>
    </row>
    <row r="2785" spans="1:26" x14ac:dyDescent="0.3">
      <c r="A2785">
        <v>3210</v>
      </c>
      <c r="B2785" t="s">
        <v>9701</v>
      </c>
      <c r="C2785" t="s">
        <v>9702</v>
      </c>
      <c r="D2785" s="1">
        <v>43963</v>
      </c>
      <c r="E2785" s="1"/>
      <c r="F2785" t="s">
        <v>28</v>
      </c>
      <c r="G2785" t="s">
        <v>9703</v>
      </c>
      <c r="H2785" t="s">
        <v>9704</v>
      </c>
      <c r="I2785" t="s">
        <v>98</v>
      </c>
      <c r="J2785" t="s">
        <v>32</v>
      </c>
      <c r="K2785" t="s">
        <v>63</v>
      </c>
      <c r="L2785" t="s">
        <v>51</v>
      </c>
      <c r="M2785" t="s">
        <v>63</v>
      </c>
      <c r="N2785" t="s">
        <v>36</v>
      </c>
      <c r="O2785" t="s">
        <v>37</v>
      </c>
      <c r="P2785" t="s">
        <v>38</v>
      </c>
      <c r="Q2785" t="s">
        <v>53</v>
      </c>
      <c r="R2785" s="1">
        <v>34133</v>
      </c>
      <c r="S2785" t="s">
        <v>40</v>
      </c>
      <c r="T2785" t="s">
        <v>163</v>
      </c>
      <c r="U2785" t="s">
        <v>42</v>
      </c>
      <c r="V2785">
        <v>2050</v>
      </c>
      <c r="W2785" t="s">
        <v>56</v>
      </c>
      <c r="X2785" t="s">
        <v>104</v>
      </c>
      <c r="Y2785" t="s">
        <v>45</v>
      </c>
      <c r="Z2785">
        <v>5</v>
      </c>
    </row>
    <row r="2786" spans="1:26" x14ac:dyDescent="0.3">
      <c r="A2786">
        <v>3211</v>
      </c>
      <c r="B2786" t="s">
        <v>9705</v>
      </c>
      <c r="C2786" t="s">
        <v>9706</v>
      </c>
      <c r="D2786" s="1">
        <v>45069</v>
      </c>
      <c r="E2786" s="1"/>
      <c r="F2786" t="s">
        <v>728</v>
      </c>
      <c r="G2786" t="s">
        <v>9707</v>
      </c>
      <c r="H2786" t="s">
        <v>9708</v>
      </c>
      <c r="I2786" t="s">
        <v>133</v>
      </c>
      <c r="J2786" t="s">
        <v>32</v>
      </c>
      <c r="K2786" t="s">
        <v>52</v>
      </c>
      <c r="L2786" t="s">
        <v>64</v>
      </c>
      <c r="M2786" t="s">
        <v>52</v>
      </c>
      <c r="N2786" t="s">
        <v>36</v>
      </c>
      <c r="O2786" t="s">
        <v>37</v>
      </c>
      <c r="P2786" t="s">
        <v>38</v>
      </c>
      <c r="Q2786" t="s">
        <v>66</v>
      </c>
      <c r="R2786" s="1">
        <v>20327</v>
      </c>
      <c r="S2786" t="s">
        <v>40</v>
      </c>
      <c r="T2786" t="s">
        <v>395</v>
      </c>
      <c r="U2786" t="s">
        <v>42</v>
      </c>
      <c r="V2786">
        <v>1824</v>
      </c>
      <c r="W2786" t="s">
        <v>74</v>
      </c>
      <c r="X2786" t="s">
        <v>84</v>
      </c>
      <c r="Y2786" t="s">
        <v>45</v>
      </c>
      <c r="Z2786">
        <v>2</v>
      </c>
    </row>
    <row r="2787" spans="1:26" x14ac:dyDescent="0.3">
      <c r="A2787">
        <v>3212</v>
      </c>
      <c r="B2787" t="s">
        <v>2385</v>
      </c>
      <c r="C2787" t="s">
        <v>9709</v>
      </c>
      <c r="D2787" s="1">
        <v>44192</v>
      </c>
      <c r="E2787" s="1">
        <v>44703</v>
      </c>
      <c r="F2787" t="s">
        <v>728</v>
      </c>
      <c r="G2787" t="s">
        <v>9710</v>
      </c>
      <c r="H2787" t="s">
        <v>9711</v>
      </c>
      <c r="I2787" t="s">
        <v>168</v>
      </c>
      <c r="J2787" t="s">
        <v>745</v>
      </c>
      <c r="K2787" t="s">
        <v>63</v>
      </c>
      <c r="L2787" t="s">
        <v>34</v>
      </c>
      <c r="M2787" t="s">
        <v>52</v>
      </c>
      <c r="N2787" t="s">
        <v>126</v>
      </c>
      <c r="O2787" t="s">
        <v>9712</v>
      </c>
      <c r="P2787" t="s">
        <v>38</v>
      </c>
      <c r="Q2787" t="s">
        <v>90</v>
      </c>
      <c r="R2787" s="1">
        <v>26480</v>
      </c>
      <c r="S2787" t="s">
        <v>40</v>
      </c>
      <c r="T2787" t="s">
        <v>226</v>
      </c>
      <c r="U2787" t="s">
        <v>55</v>
      </c>
      <c r="V2787">
        <v>2126</v>
      </c>
      <c r="W2787" t="s">
        <v>128</v>
      </c>
      <c r="X2787" t="s">
        <v>84</v>
      </c>
      <c r="Y2787" t="s">
        <v>45</v>
      </c>
      <c r="Z2787">
        <v>5</v>
      </c>
    </row>
    <row r="2788" spans="1:26" x14ac:dyDescent="0.3">
      <c r="A2788">
        <v>3213</v>
      </c>
      <c r="B2788" t="s">
        <v>9713</v>
      </c>
      <c r="C2788" t="s">
        <v>9714</v>
      </c>
      <c r="D2788" s="1">
        <v>43421</v>
      </c>
      <c r="E2788" s="1">
        <v>43826</v>
      </c>
      <c r="F2788" t="s">
        <v>28</v>
      </c>
      <c r="G2788" t="s">
        <v>9715</v>
      </c>
      <c r="H2788" t="s">
        <v>9716</v>
      </c>
      <c r="I2788" t="s">
        <v>98</v>
      </c>
      <c r="J2788" t="s">
        <v>32</v>
      </c>
      <c r="K2788" t="s">
        <v>63</v>
      </c>
      <c r="L2788" t="s">
        <v>51</v>
      </c>
      <c r="M2788" t="s">
        <v>52</v>
      </c>
      <c r="N2788" t="s">
        <v>99</v>
      </c>
      <c r="O2788" t="s">
        <v>9717</v>
      </c>
      <c r="P2788" t="s">
        <v>38</v>
      </c>
      <c r="Q2788" t="s">
        <v>90</v>
      </c>
      <c r="R2788" s="1">
        <v>19173</v>
      </c>
      <c r="S2788" t="s">
        <v>40</v>
      </c>
      <c r="T2788" t="s">
        <v>83</v>
      </c>
      <c r="U2788" t="s">
        <v>55</v>
      </c>
      <c r="V2788">
        <v>1550</v>
      </c>
      <c r="W2788" t="s">
        <v>56</v>
      </c>
      <c r="X2788" t="s">
        <v>44</v>
      </c>
      <c r="Y2788" t="s">
        <v>45</v>
      </c>
      <c r="Z2788">
        <v>2</v>
      </c>
    </row>
    <row r="2789" spans="1:26" x14ac:dyDescent="0.3">
      <c r="A2789">
        <v>3214</v>
      </c>
      <c r="B2789" t="s">
        <v>9718</v>
      </c>
      <c r="C2789" t="s">
        <v>9719</v>
      </c>
      <c r="D2789" s="1">
        <v>43662</v>
      </c>
      <c r="E2789" s="1"/>
      <c r="F2789" t="s">
        <v>28</v>
      </c>
      <c r="G2789" t="s">
        <v>9720</v>
      </c>
      <c r="H2789" t="s">
        <v>9721</v>
      </c>
      <c r="I2789" t="s">
        <v>168</v>
      </c>
      <c r="J2789" t="s">
        <v>32</v>
      </c>
      <c r="K2789" t="s">
        <v>52</v>
      </c>
      <c r="L2789" t="s">
        <v>64</v>
      </c>
      <c r="M2789" t="s">
        <v>35</v>
      </c>
      <c r="N2789" t="s">
        <v>36</v>
      </c>
      <c r="O2789" t="s">
        <v>37</v>
      </c>
      <c r="P2789" t="s">
        <v>38</v>
      </c>
      <c r="Q2789" t="s">
        <v>81</v>
      </c>
      <c r="R2789" s="1">
        <v>26655</v>
      </c>
      <c r="S2789" t="s">
        <v>40</v>
      </c>
      <c r="T2789" t="s">
        <v>83</v>
      </c>
      <c r="U2789" t="s">
        <v>42</v>
      </c>
      <c r="V2789">
        <v>1742</v>
      </c>
      <c r="W2789" t="s">
        <v>128</v>
      </c>
      <c r="X2789" t="s">
        <v>44</v>
      </c>
      <c r="Y2789" t="s">
        <v>45</v>
      </c>
      <c r="Z2789">
        <v>2</v>
      </c>
    </row>
    <row r="2790" spans="1:26" x14ac:dyDescent="0.3">
      <c r="A2790">
        <v>3215</v>
      </c>
      <c r="B2790" t="s">
        <v>2327</v>
      </c>
      <c r="C2790" t="s">
        <v>9722</v>
      </c>
      <c r="D2790" s="1">
        <v>43855</v>
      </c>
      <c r="E2790" s="1"/>
      <c r="F2790" t="s">
        <v>728</v>
      </c>
      <c r="G2790" t="s">
        <v>9723</v>
      </c>
      <c r="H2790" t="s">
        <v>9724</v>
      </c>
      <c r="I2790" t="s">
        <v>133</v>
      </c>
      <c r="J2790" t="s">
        <v>32</v>
      </c>
      <c r="K2790" t="s">
        <v>33</v>
      </c>
      <c r="L2790" t="s">
        <v>51</v>
      </c>
      <c r="M2790" t="s">
        <v>52</v>
      </c>
      <c r="N2790" t="s">
        <v>36</v>
      </c>
      <c r="O2790" t="s">
        <v>37</v>
      </c>
      <c r="P2790" t="s">
        <v>38</v>
      </c>
      <c r="Q2790" t="s">
        <v>66</v>
      </c>
      <c r="R2790" s="1">
        <v>26818</v>
      </c>
      <c r="S2790" t="s">
        <v>40</v>
      </c>
      <c r="T2790" t="s">
        <v>395</v>
      </c>
      <c r="U2790" t="s">
        <v>55</v>
      </c>
      <c r="V2790">
        <v>1810</v>
      </c>
      <c r="W2790" t="s">
        <v>43</v>
      </c>
      <c r="X2790" t="s">
        <v>104</v>
      </c>
      <c r="Y2790" t="s">
        <v>45</v>
      </c>
      <c r="Z2790">
        <v>3</v>
      </c>
    </row>
    <row r="2791" spans="1:26" x14ac:dyDescent="0.3">
      <c r="A2791">
        <v>3216</v>
      </c>
      <c r="B2791" t="s">
        <v>9725</v>
      </c>
      <c r="C2791" t="s">
        <v>9726</v>
      </c>
      <c r="D2791" s="1">
        <v>44424</v>
      </c>
      <c r="E2791" s="1"/>
      <c r="F2791" t="s">
        <v>28</v>
      </c>
      <c r="G2791" t="s">
        <v>9727</v>
      </c>
      <c r="H2791" t="s">
        <v>9728</v>
      </c>
      <c r="I2791" t="s">
        <v>139</v>
      </c>
      <c r="J2791" t="s">
        <v>32</v>
      </c>
      <c r="K2791" t="s">
        <v>52</v>
      </c>
      <c r="L2791" t="s">
        <v>51</v>
      </c>
      <c r="M2791" t="s">
        <v>35</v>
      </c>
      <c r="N2791" t="s">
        <v>36</v>
      </c>
      <c r="O2791" t="s">
        <v>37</v>
      </c>
      <c r="P2791" t="s">
        <v>38</v>
      </c>
      <c r="Q2791" t="s">
        <v>231</v>
      </c>
      <c r="R2791" s="1">
        <v>26357</v>
      </c>
      <c r="S2791" t="s">
        <v>40</v>
      </c>
      <c r="T2791" t="s">
        <v>113</v>
      </c>
      <c r="U2791" t="s">
        <v>42</v>
      </c>
      <c r="V2791">
        <v>2474</v>
      </c>
      <c r="W2791" t="s">
        <v>74</v>
      </c>
      <c r="X2791" t="s">
        <v>104</v>
      </c>
      <c r="Y2791" t="s">
        <v>45</v>
      </c>
      <c r="Z2791">
        <v>5</v>
      </c>
    </row>
    <row r="2792" spans="1:26" x14ac:dyDescent="0.3">
      <c r="A2792">
        <v>3217</v>
      </c>
      <c r="B2792" t="s">
        <v>1792</v>
      </c>
      <c r="C2792" t="s">
        <v>9729</v>
      </c>
      <c r="D2792" s="1">
        <v>43485</v>
      </c>
      <c r="E2792" s="1">
        <v>43739</v>
      </c>
      <c r="F2792" t="s">
        <v>728</v>
      </c>
      <c r="G2792" t="s">
        <v>9730</v>
      </c>
      <c r="H2792" t="s">
        <v>9731</v>
      </c>
      <c r="I2792" t="s">
        <v>89</v>
      </c>
      <c r="J2792" t="s">
        <v>745</v>
      </c>
      <c r="K2792" t="s">
        <v>33</v>
      </c>
      <c r="L2792" t="s">
        <v>64</v>
      </c>
      <c r="M2792" t="s">
        <v>63</v>
      </c>
      <c r="N2792" t="s">
        <v>126</v>
      </c>
      <c r="O2792" t="s">
        <v>9732</v>
      </c>
      <c r="P2792" t="s">
        <v>38</v>
      </c>
      <c r="Q2792" t="s">
        <v>81</v>
      </c>
      <c r="R2792" s="1">
        <v>25109</v>
      </c>
      <c r="S2792" t="s">
        <v>40</v>
      </c>
      <c r="T2792" t="s">
        <v>103</v>
      </c>
      <c r="U2792" t="s">
        <v>42</v>
      </c>
      <c r="V2792">
        <v>1810</v>
      </c>
      <c r="W2792" t="s">
        <v>43</v>
      </c>
      <c r="X2792" t="s">
        <v>75</v>
      </c>
      <c r="Y2792" t="s">
        <v>45</v>
      </c>
      <c r="Z2792">
        <v>3</v>
      </c>
    </row>
    <row r="2793" spans="1:26" x14ac:dyDescent="0.3">
      <c r="A2793">
        <v>3218</v>
      </c>
      <c r="B2793" t="s">
        <v>6455</v>
      </c>
      <c r="C2793" t="s">
        <v>3544</v>
      </c>
      <c r="D2793" s="1">
        <v>43347</v>
      </c>
      <c r="E2793" s="1"/>
      <c r="F2793" t="s">
        <v>28</v>
      </c>
      <c r="G2793" t="s">
        <v>9733</v>
      </c>
      <c r="H2793" t="s">
        <v>9734</v>
      </c>
      <c r="I2793" t="s">
        <v>133</v>
      </c>
      <c r="J2793" t="s">
        <v>32</v>
      </c>
      <c r="K2793" t="s">
        <v>63</v>
      </c>
      <c r="L2793" t="s">
        <v>34</v>
      </c>
      <c r="M2793" t="s">
        <v>52</v>
      </c>
      <c r="N2793" t="s">
        <v>36</v>
      </c>
      <c r="O2793" t="s">
        <v>37</v>
      </c>
      <c r="P2793" t="s">
        <v>38</v>
      </c>
      <c r="Q2793" t="s">
        <v>90</v>
      </c>
      <c r="R2793" s="1">
        <v>26127</v>
      </c>
      <c r="S2793" t="s">
        <v>40</v>
      </c>
      <c r="T2793" t="s">
        <v>83</v>
      </c>
      <c r="U2793" t="s">
        <v>55</v>
      </c>
      <c r="V2793">
        <v>1880</v>
      </c>
      <c r="W2793" t="s">
        <v>74</v>
      </c>
      <c r="X2793" t="s">
        <v>44</v>
      </c>
      <c r="Y2793" t="s">
        <v>45</v>
      </c>
      <c r="Z2793">
        <v>5</v>
      </c>
    </row>
    <row r="2794" spans="1:26" x14ac:dyDescent="0.3">
      <c r="A2794">
        <v>3219</v>
      </c>
      <c r="B2794" t="s">
        <v>9735</v>
      </c>
      <c r="C2794" t="s">
        <v>9736</v>
      </c>
      <c r="D2794" s="1">
        <v>43728</v>
      </c>
      <c r="E2794" s="1"/>
      <c r="F2794" t="s">
        <v>728</v>
      </c>
      <c r="G2794" t="s">
        <v>9737</v>
      </c>
      <c r="H2794" t="s">
        <v>9738</v>
      </c>
      <c r="I2794" t="s">
        <v>62</v>
      </c>
      <c r="J2794" t="s">
        <v>32</v>
      </c>
      <c r="K2794" t="s">
        <v>63</v>
      </c>
      <c r="L2794" t="s">
        <v>64</v>
      </c>
      <c r="M2794" t="s">
        <v>63</v>
      </c>
      <c r="N2794" t="s">
        <v>36</v>
      </c>
      <c r="O2794" t="s">
        <v>37</v>
      </c>
      <c r="P2794" t="s">
        <v>38</v>
      </c>
      <c r="Q2794" t="s">
        <v>119</v>
      </c>
      <c r="R2794" s="1">
        <v>36754</v>
      </c>
      <c r="S2794" t="s">
        <v>40</v>
      </c>
      <c r="T2794" t="s">
        <v>395</v>
      </c>
      <c r="U2794" t="s">
        <v>42</v>
      </c>
      <c r="V2794">
        <v>2126</v>
      </c>
      <c r="W2794" t="s">
        <v>93</v>
      </c>
      <c r="X2794" t="s">
        <v>44</v>
      </c>
      <c r="Y2794" t="s">
        <v>45</v>
      </c>
      <c r="Z2794">
        <v>3</v>
      </c>
    </row>
    <row r="2795" spans="1:26" x14ac:dyDescent="0.3">
      <c r="A2795">
        <v>3220</v>
      </c>
      <c r="B2795" t="s">
        <v>9739</v>
      </c>
      <c r="C2795" t="s">
        <v>9740</v>
      </c>
      <c r="D2795" s="1">
        <v>45131</v>
      </c>
      <c r="E2795" s="1"/>
      <c r="F2795" t="s">
        <v>28</v>
      </c>
      <c r="G2795" t="s">
        <v>9741</v>
      </c>
      <c r="H2795" t="s">
        <v>9742</v>
      </c>
      <c r="I2795" t="s">
        <v>133</v>
      </c>
      <c r="J2795" t="s">
        <v>32</v>
      </c>
      <c r="K2795" t="s">
        <v>52</v>
      </c>
      <c r="L2795" t="s">
        <v>51</v>
      </c>
      <c r="M2795" t="s">
        <v>63</v>
      </c>
      <c r="N2795" t="s">
        <v>36</v>
      </c>
      <c r="O2795" t="s">
        <v>37</v>
      </c>
      <c r="P2795" t="s">
        <v>38</v>
      </c>
      <c r="Q2795" t="s">
        <v>90</v>
      </c>
      <c r="R2795" s="1">
        <v>29505</v>
      </c>
      <c r="S2795" t="s">
        <v>40</v>
      </c>
      <c r="T2795" t="s">
        <v>281</v>
      </c>
      <c r="U2795" t="s">
        <v>42</v>
      </c>
      <c r="V2795">
        <v>2184</v>
      </c>
      <c r="W2795" t="s">
        <v>74</v>
      </c>
      <c r="X2795" t="s">
        <v>104</v>
      </c>
      <c r="Y2795" t="s">
        <v>45</v>
      </c>
      <c r="Z2795">
        <v>1</v>
      </c>
    </row>
    <row r="2796" spans="1:26" x14ac:dyDescent="0.3">
      <c r="A2796">
        <v>3221</v>
      </c>
      <c r="B2796" t="s">
        <v>4979</v>
      </c>
      <c r="C2796" t="s">
        <v>2161</v>
      </c>
      <c r="D2796" s="1">
        <v>45112</v>
      </c>
      <c r="E2796" s="1"/>
      <c r="F2796" t="s">
        <v>28</v>
      </c>
      <c r="G2796" t="s">
        <v>9743</v>
      </c>
      <c r="H2796" t="s">
        <v>9744</v>
      </c>
      <c r="I2796" t="s">
        <v>62</v>
      </c>
      <c r="J2796" t="s">
        <v>32</v>
      </c>
      <c r="K2796" t="s">
        <v>63</v>
      </c>
      <c r="L2796" t="s">
        <v>64</v>
      </c>
      <c r="M2796" t="s">
        <v>35</v>
      </c>
      <c r="N2796" t="s">
        <v>36</v>
      </c>
      <c r="O2796" t="s">
        <v>37</v>
      </c>
      <c r="P2796" t="s">
        <v>38</v>
      </c>
      <c r="Q2796" t="s">
        <v>305</v>
      </c>
      <c r="R2796" s="1">
        <v>16802</v>
      </c>
      <c r="S2796" t="s">
        <v>40</v>
      </c>
      <c r="T2796" t="s">
        <v>226</v>
      </c>
      <c r="U2796" t="s">
        <v>55</v>
      </c>
      <c r="V2796">
        <v>69598</v>
      </c>
      <c r="W2796" t="s">
        <v>74</v>
      </c>
      <c r="X2796" t="s">
        <v>75</v>
      </c>
      <c r="Y2796" t="s">
        <v>45</v>
      </c>
      <c r="Z2796">
        <v>4</v>
      </c>
    </row>
    <row r="2797" spans="1:26" x14ac:dyDescent="0.3">
      <c r="A2797">
        <v>3222</v>
      </c>
      <c r="B2797" t="s">
        <v>8615</v>
      </c>
      <c r="C2797" t="s">
        <v>47</v>
      </c>
      <c r="D2797" s="1">
        <v>44207</v>
      </c>
      <c r="E2797" s="1"/>
      <c r="F2797" t="s">
        <v>28</v>
      </c>
      <c r="G2797" t="s">
        <v>9745</v>
      </c>
      <c r="H2797" t="s">
        <v>9746</v>
      </c>
      <c r="I2797" t="s">
        <v>89</v>
      </c>
      <c r="J2797" t="s">
        <v>32</v>
      </c>
      <c r="K2797" t="s">
        <v>33</v>
      </c>
      <c r="L2797" t="s">
        <v>51</v>
      </c>
      <c r="M2797" t="s">
        <v>52</v>
      </c>
      <c r="N2797" t="s">
        <v>36</v>
      </c>
      <c r="O2797" t="s">
        <v>37</v>
      </c>
      <c r="P2797" t="s">
        <v>38</v>
      </c>
      <c r="Q2797" t="s">
        <v>286</v>
      </c>
      <c r="R2797" s="1">
        <v>33099</v>
      </c>
      <c r="S2797" t="s">
        <v>40</v>
      </c>
      <c r="T2797" t="s">
        <v>243</v>
      </c>
      <c r="U2797" t="s">
        <v>42</v>
      </c>
      <c r="V2797">
        <v>28908</v>
      </c>
      <c r="W2797" t="s">
        <v>56</v>
      </c>
      <c r="X2797" t="s">
        <v>84</v>
      </c>
      <c r="Y2797" t="s">
        <v>45</v>
      </c>
      <c r="Z2797">
        <v>2</v>
      </c>
    </row>
    <row r="2798" spans="1:26" x14ac:dyDescent="0.3">
      <c r="A2798">
        <v>3223</v>
      </c>
      <c r="B2798" t="s">
        <v>262</v>
      </c>
      <c r="C2798" t="s">
        <v>918</v>
      </c>
      <c r="D2798" s="1">
        <v>44871</v>
      </c>
      <c r="E2798" s="1"/>
      <c r="F2798" t="s">
        <v>28</v>
      </c>
      <c r="G2798" t="s">
        <v>9747</v>
      </c>
      <c r="H2798" t="s">
        <v>9748</v>
      </c>
      <c r="I2798" t="s">
        <v>31</v>
      </c>
      <c r="J2798" t="s">
        <v>32</v>
      </c>
      <c r="K2798" t="s">
        <v>63</v>
      </c>
      <c r="L2798" t="s">
        <v>51</v>
      </c>
      <c r="M2798" t="s">
        <v>63</v>
      </c>
      <c r="N2798" t="s">
        <v>36</v>
      </c>
      <c r="O2798" t="s">
        <v>37</v>
      </c>
      <c r="P2798" t="s">
        <v>38</v>
      </c>
      <c r="Q2798" t="s">
        <v>148</v>
      </c>
      <c r="R2798" s="1">
        <v>19279</v>
      </c>
      <c r="S2798" t="s">
        <v>40</v>
      </c>
      <c r="T2798" t="s">
        <v>150</v>
      </c>
      <c r="U2798" t="s">
        <v>42</v>
      </c>
      <c r="V2798">
        <v>35854</v>
      </c>
      <c r="W2798" t="s">
        <v>128</v>
      </c>
      <c r="X2798" t="s">
        <v>75</v>
      </c>
      <c r="Y2798" t="s">
        <v>45</v>
      </c>
      <c r="Z2798">
        <v>5</v>
      </c>
    </row>
    <row r="2799" spans="1:26" x14ac:dyDescent="0.3">
      <c r="A2799">
        <v>3224</v>
      </c>
      <c r="B2799" t="s">
        <v>9749</v>
      </c>
      <c r="C2799" t="s">
        <v>2548</v>
      </c>
      <c r="D2799" s="1">
        <v>45019</v>
      </c>
      <c r="E2799" s="1"/>
      <c r="F2799" t="s">
        <v>28</v>
      </c>
      <c r="G2799" t="s">
        <v>9750</v>
      </c>
      <c r="H2799" t="s">
        <v>9751</v>
      </c>
      <c r="I2799" t="s">
        <v>133</v>
      </c>
      <c r="J2799" t="s">
        <v>32</v>
      </c>
      <c r="K2799" t="s">
        <v>52</v>
      </c>
      <c r="L2799" t="s">
        <v>51</v>
      </c>
      <c r="M2799" t="s">
        <v>52</v>
      </c>
      <c r="N2799" t="s">
        <v>36</v>
      </c>
      <c r="O2799" t="s">
        <v>37</v>
      </c>
      <c r="P2799" t="s">
        <v>38</v>
      </c>
      <c r="Q2799" t="s">
        <v>696</v>
      </c>
      <c r="R2799" s="1">
        <v>25605</v>
      </c>
      <c r="S2799" t="s">
        <v>40</v>
      </c>
      <c r="T2799" t="s">
        <v>243</v>
      </c>
      <c r="U2799" t="s">
        <v>42</v>
      </c>
      <c r="V2799">
        <v>69030</v>
      </c>
      <c r="W2799" t="s">
        <v>43</v>
      </c>
      <c r="X2799" t="s">
        <v>75</v>
      </c>
      <c r="Y2799" t="s">
        <v>45</v>
      </c>
      <c r="Z2799">
        <v>5</v>
      </c>
    </row>
    <row r="2800" spans="1:26" x14ac:dyDescent="0.3">
      <c r="A2800">
        <v>3225</v>
      </c>
      <c r="B2800" t="s">
        <v>257</v>
      </c>
      <c r="C2800" t="s">
        <v>4365</v>
      </c>
      <c r="D2800" s="1">
        <v>44354</v>
      </c>
      <c r="E2800" s="1">
        <v>45100</v>
      </c>
      <c r="F2800" t="s">
        <v>28</v>
      </c>
      <c r="G2800" t="s">
        <v>9752</v>
      </c>
      <c r="H2800" t="s">
        <v>9753</v>
      </c>
      <c r="I2800" t="s">
        <v>50</v>
      </c>
      <c r="J2800" t="s">
        <v>32</v>
      </c>
      <c r="K2800" t="s">
        <v>33</v>
      </c>
      <c r="L2800" t="s">
        <v>64</v>
      </c>
      <c r="M2800" t="s">
        <v>52</v>
      </c>
      <c r="N2800" t="s">
        <v>140</v>
      </c>
      <c r="O2800" t="s">
        <v>9754</v>
      </c>
      <c r="P2800" t="s">
        <v>38</v>
      </c>
      <c r="Q2800" t="s">
        <v>81</v>
      </c>
      <c r="R2800" s="1">
        <v>28335</v>
      </c>
      <c r="S2800" t="s">
        <v>40</v>
      </c>
      <c r="T2800" t="s">
        <v>226</v>
      </c>
      <c r="U2800" t="s">
        <v>42</v>
      </c>
      <c r="V2800">
        <v>8088</v>
      </c>
      <c r="W2800" t="s">
        <v>43</v>
      </c>
      <c r="X2800" t="s">
        <v>104</v>
      </c>
      <c r="Y2800" t="s">
        <v>45</v>
      </c>
      <c r="Z2800">
        <v>3</v>
      </c>
    </row>
    <row r="2801" spans="1:26" x14ac:dyDescent="0.3">
      <c r="A2801">
        <v>3226</v>
      </c>
      <c r="B2801" t="s">
        <v>825</v>
      </c>
      <c r="C2801" t="s">
        <v>2733</v>
      </c>
      <c r="D2801" s="1">
        <v>43485</v>
      </c>
      <c r="E2801" s="1"/>
      <c r="F2801" t="s">
        <v>28</v>
      </c>
      <c r="G2801" t="s">
        <v>9755</v>
      </c>
      <c r="H2801" t="s">
        <v>9756</v>
      </c>
      <c r="I2801" t="s">
        <v>139</v>
      </c>
      <c r="J2801" t="s">
        <v>32</v>
      </c>
      <c r="K2801" t="s">
        <v>33</v>
      </c>
      <c r="L2801" t="s">
        <v>64</v>
      </c>
      <c r="M2801" t="s">
        <v>63</v>
      </c>
      <c r="N2801" t="s">
        <v>36</v>
      </c>
      <c r="O2801" t="s">
        <v>37</v>
      </c>
      <c r="P2801" t="s">
        <v>38</v>
      </c>
      <c r="Q2801" t="s">
        <v>101</v>
      </c>
      <c r="R2801" s="1">
        <v>32508</v>
      </c>
      <c r="S2801" t="s">
        <v>40</v>
      </c>
      <c r="T2801" t="s">
        <v>103</v>
      </c>
      <c r="U2801" t="s">
        <v>42</v>
      </c>
      <c r="V2801">
        <v>50972</v>
      </c>
      <c r="W2801" t="s">
        <v>93</v>
      </c>
      <c r="X2801" t="s">
        <v>84</v>
      </c>
      <c r="Y2801" t="s">
        <v>45</v>
      </c>
      <c r="Z2801">
        <v>4</v>
      </c>
    </row>
    <row r="2802" spans="1:26" x14ac:dyDescent="0.3">
      <c r="A2802">
        <v>3227</v>
      </c>
      <c r="B2802" t="s">
        <v>7026</v>
      </c>
      <c r="C2802" t="s">
        <v>6270</v>
      </c>
      <c r="D2802" s="1">
        <v>44520</v>
      </c>
      <c r="E2802" s="1">
        <v>44718</v>
      </c>
      <c r="F2802" t="s">
        <v>28</v>
      </c>
      <c r="G2802" t="s">
        <v>9757</v>
      </c>
      <c r="H2802" t="s">
        <v>9758</v>
      </c>
      <c r="I2802" t="s">
        <v>80</v>
      </c>
      <c r="J2802" t="s">
        <v>1805</v>
      </c>
      <c r="K2802" t="s">
        <v>33</v>
      </c>
      <c r="L2802" t="s">
        <v>51</v>
      </c>
      <c r="M2802" t="s">
        <v>35</v>
      </c>
      <c r="N2802" t="s">
        <v>99</v>
      </c>
      <c r="O2802" t="s">
        <v>9759</v>
      </c>
      <c r="P2802" t="s">
        <v>38</v>
      </c>
      <c r="Q2802" t="s">
        <v>53</v>
      </c>
      <c r="R2802" s="1">
        <v>25392</v>
      </c>
      <c r="S2802" t="s">
        <v>40</v>
      </c>
      <c r="T2802" t="s">
        <v>352</v>
      </c>
      <c r="U2802" t="s">
        <v>42</v>
      </c>
      <c r="V2802">
        <v>1013</v>
      </c>
      <c r="W2802" t="s">
        <v>93</v>
      </c>
      <c r="X2802" t="s">
        <v>44</v>
      </c>
      <c r="Y2802" t="s">
        <v>45</v>
      </c>
      <c r="Z2802">
        <v>2</v>
      </c>
    </row>
    <row r="2803" spans="1:26" x14ac:dyDescent="0.3">
      <c r="A2803">
        <v>3228</v>
      </c>
      <c r="B2803" t="s">
        <v>9760</v>
      </c>
      <c r="C2803" t="s">
        <v>4036</v>
      </c>
      <c r="D2803" s="1">
        <v>43612</v>
      </c>
      <c r="E2803" s="1">
        <v>44791</v>
      </c>
      <c r="F2803" t="s">
        <v>28</v>
      </c>
      <c r="G2803" t="s">
        <v>9761</v>
      </c>
      <c r="H2803" t="s">
        <v>9762</v>
      </c>
      <c r="I2803" t="s">
        <v>168</v>
      </c>
      <c r="J2803" t="s">
        <v>745</v>
      </c>
      <c r="K2803" t="s">
        <v>63</v>
      </c>
      <c r="L2803" t="s">
        <v>34</v>
      </c>
      <c r="M2803" t="s">
        <v>35</v>
      </c>
      <c r="N2803" t="s">
        <v>99</v>
      </c>
      <c r="O2803" t="s">
        <v>9763</v>
      </c>
      <c r="P2803" t="s">
        <v>38</v>
      </c>
      <c r="Q2803" t="s">
        <v>90</v>
      </c>
      <c r="R2803" s="1">
        <v>16956</v>
      </c>
      <c r="S2803" t="s">
        <v>40</v>
      </c>
      <c r="T2803" t="s">
        <v>103</v>
      </c>
      <c r="U2803" t="s">
        <v>55</v>
      </c>
      <c r="V2803">
        <v>8223</v>
      </c>
      <c r="W2803" t="s">
        <v>56</v>
      </c>
      <c r="X2803" t="s">
        <v>75</v>
      </c>
      <c r="Y2803" t="s">
        <v>45</v>
      </c>
      <c r="Z2803">
        <v>2</v>
      </c>
    </row>
    <row r="2804" spans="1:26" x14ac:dyDescent="0.3">
      <c r="A2804">
        <v>3229</v>
      </c>
      <c r="B2804" t="s">
        <v>9764</v>
      </c>
      <c r="C2804" t="s">
        <v>2839</v>
      </c>
      <c r="D2804" s="1">
        <v>44913</v>
      </c>
      <c r="E2804" s="1"/>
      <c r="F2804" t="s">
        <v>28</v>
      </c>
      <c r="G2804" t="s">
        <v>9765</v>
      </c>
      <c r="H2804" t="s">
        <v>9766</v>
      </c>
      <c r="I2804" t="s">
        <v>98</v>
      </c>
      <c r="J2804" t="s">
        <v>32</v>
      </c>
      <c r="K2804" t="s">
        <v>33</v>
      </c>
      <c r="L2804" t="s">
        <v>34</v>
      </c>
      <c r="M2804" t="s">
        <v>35</v>
      </c>
      <c r="N2804" t="s">
        <v>36</v>
      </c>
      <c r="O2804" t="s">
        <v>37</v>
      </c>
      <c r="P2804" t="s">
        <v>38</v>
      </c>
      <c r="Q2804" t="s">
        <v>111</v>
      </c>
      <c r="R2804" s="1">
        <v>16789</v>
      </c>
      <c r="S2804" t="s">
        <v>40</v>
      </c>
      <c r="T2804" t="s">
        <v>2800</v>
      </c>
      <c r="U2804" t="s">
        <v>55</v>
      </c>
      <c r="V2804">
        <v>15997</v>
      </c>
      <c r="W2804" t="s">
        <v>74</v>
      </c>
      <c r="X2804" t="s">
        <v>44</v>
      </c>
      <c r="Y2804" t="s">
        <v>45</v>
      </c>
      <c r="Z2804">
        <v>1</v>
      </c>
    </row>
    <row r="2805" spans="1:26" x14ac:dyDescent="0.3">
      <c r="A2805">
        <v>3230</v>
      </c>
      <c r="B2805" t="s">
        <v>2033</v>
      </c>
      <c r="C2805" t="s">
        <v>4966</v>
      </c>
      <c r="D2805" s="1">
        <v>44329</v>
      </c>
      <c r="E2805" s="1">
        <v>45120</v>
      </c>
      <c r="F2805" t="s">
        <v>28</v>
      </c>
      <c r="G2805" t="s">
        <v>9767</v>
      </c>
      <c r="H2805" t="s">
        <v>9768</v>
      </c>
      <c r="I2805" t="s">
        <v>118</v>
      </c>
      <c r="J2805" t="s">
        <v>1805</v>
      </c>
      <c r="K2805" t="s">
        <v>63</v>
      </c>
      <c r="L2805" t="s">
        <v>34</v>
      </c>
      <c r="M2805" t="s">
        <v>63</v>
      </c>
      <c r="N2805" t="s">
        <v>126</v>
      </c>
      <c r="O2805" t="s">
        <v>9769</v>
      </c>
      <c r="P2805" t="s">
        <v>38</v>
      </c>
      <c r="Q2805" t="s">
        <v>90</v>
      </c>
      <c r="R2805" s="1">
        <v>33348</v>
      </c>
      <c r="S2805" t="s">
        <v>40</v>
      </c>
      <c r="T2805" t="s">
        <v>83</v>
      </c>
      <c r="U2805" t="s">
        <v>42</v>
      </c>
      <c r="V2805">
        <v>55412</v>
      </c>
      <c r="W2805" t="s">
        <v>43</v>
      </c>
      <c r="X2805" t="s">
        <v>75</v>
      </c>
      <c r="Y2805" t="s">
        <v>45</v>
      </c>
      <c r="Z2805">
        <v>1</v>
      </c>
    </row>
    <row r="2806" spans="1:26" x14ac:dyDescent="0.3">
      <c r="A2806">
        <v>3231</v>
      </c>
      <c r="B2806" t="s">
        <v>5789</v>
      </c>
      <c r="C2806" t="s">
        <v>4260</v>
      </c>
      <c r="D2806" s="1">
        <v>44340</v>
      </c>
      <c r="E2806" s="1"/>
      <c r="F2806" t="s">
        <v>28</v>
      </c>
      <c r="G2806" t="s">
        <v>1110</v>
      </c>
      <c r="H2806" t="s">
        <v>9770</v>
      </c>
      <c r="I2806" t="s">
        <v>62</v>
      </c>
      <c r="J2806" t="s">
        <v>32</v>
      </c>
      <c r="K2806" t="s">
        <v>63</v>
      </c>
      <c r="L2806" t="s">
        <v>34</v>
      </c>
      <c r="M2806" t="s">
        <v>52</v>
      </c>
      <c r="N2806" t="s">
        <v>36</v>
      </c>
      <c r="O2806" t="s">
        <v>37</v>
      </c>
      <c r="P2806" t="s">
        <v>38</v>
      </c>
      <c r="Q2806" t="s">
        <v>286</v>
      </c>
      <c r="R2806" s="1">
        <v>35564</v>
      </c>
      <c r="S2806" t="s">
        <v>40</v>
      </c>
      <c r="T2806" t="s">
        <v>3108</v>
      </c>
      <c r="U2806" t="s">
        <v>42</v>
      </c>
      <c r="V2806">
        <v>97872</v>
      </c>
      <c r="W2806" t="s">
        <v>43</v>
      </c>
      <c r="X2806" t="s">
        <v>104</v>
      </c>
      <c r="Y2806" t="s">
        <v>105</v>
      </c>
      <c r="Z2806">
        <v>2</v>
      </c>
    </row>
    <row r="2807" spans="1:26" x14ac:dyDescent="0.3">
      <c r="A2807">
        <v>3232</v>
      </c>
      <c r="B2807" t="s">
        <v>9771</v>
      </c>
      <c r="C2807" t="s">
        <v>1391</v>
      </c>
      <c r="D2807" s="1">
        <v>44475</v>
      </c>
      <c r="E2807" s="1">
        <v>44700</v>
      </c>
      <c r="F2807" t="s">
        <v>28</v>
      </c>
      <c r="G2807" t="s">
        <v>9772</v>
      </c>
      <c r="H2807" t="s">
        <v>9773</v>
      </c>
      <c r="I2807" t="s">
        <v>89</v>
      </c>
      <c r="J2807" t="s">
        <v>1805</v>
      </c>
      <c r="K2807" t="s">
        <v>52</v>
      </c>
      <c r="L2807" t="s">
        <v>64</v>
      </c>
      <c r="M2807" t="s">
        <v>35</v>
      </c>
      <c r="N2807" t="s">
        <v>126</v>
      </c>
      <c r="O2807" t="s">
        <v>9774</v>
      </c>
      <c r="P2807" t="s">
        <v>38</v>
      </c>
      <c r="Q2807" t="s">
        <v>81</v>
      </c>
      <c r="R2807" s="1">
        <v>27351</v>
      </c>
      <c r="S2807" t="s">
        <v>40</v>
      </c>
      <c r="T2807" t="s">
        <v>83</v>
      </c>
      <c r="U2807" t="s">
        <v>55</v>
      </c>
      <c r="V2807">
        <v>26785</v>
      </c>
      <c r="W2807" t="s">
        <v>74</v>
      </c>
      <c r="X2807" t="s">
        <v>104</v>
      </c>
      <c r="Y2807" t="s">
        <v>45</v>
      </c>
      <c r="Z2807">
        <v>1</v>
      </c>
    </row>
    <row r="2808" spans="1:26" x14ac:dyDescent="0.3">
      <c r="A2808">
        <v>3233</v>
      </c>
      <c r="B2808" t="s">
        <v>2333</v>
      </c>
      <c r="C2808" t="s">
        <v>2017</v>
      </c>
      <c r="D2808" s="1">
        <v>44065</v>
      </c>
      <c r="E2808" s="1">
        <v>44069</v>
      </c>
      <c r="F2808" t="s">
        <v>28</v>
      </c>
      <c r="G2808" t="s">
        <v>9775</v>
      </c>
      <c r="H2808" t="s">
        <v>9776</v>
      </c>
      <c r="I2808" t="s">
        <v>31</v>
      </c>
      <c r="J2808" t="s">
        <v>1805</v>
      </c>
      <c r="K2808" t="s">
        <v>33</v>
      </c>
      <c r="L2808" t="s">
        <v>34</v>
      </c>
      <c r="M2808" t="s">
        <v>52</v>
      </c>
      <c r="N2808" t="s">
        <v>175</v>
      </c>
      <c r="O2808" t="s">
        <v>9777</v>
      </c>
      <c r="P2808" t="s">
        <v>38</v>
      </c>
      <c r="Q2808" t="s">
        <v>111</v>
      </c>
      <c r="R2808" s="1">
        <v>25242</v>
      </c>
      <c r="S2808" t="s">
        <v>40</v>
      </c>
      <c r="T2808" t="s">
        <v>113</v>
      </c>
      <c r="U2808" t="s">
        <v>55</v>
      </c>
      <c r="V2808">
        <v>14249</v>
      </c>
      <c r="W2808" t="s">
        <v>128</v>
      </c>
      <c r="X2808" t="s">
        <v>44</v>
      </c>
      <c r="Y2808" t="s">
        <v>45</v>
      </c>
      <c r="Z2808">
        <v>2</v>
      </c>
    </row>
    <row r="2809" spans="1:26" x14ac:dyDescent="0.3">
      <c r="A2809">
        <v>3234</v>
      </c>
      <c r="B2809" t="s">
        <v>1358</v>
      </c>
      <c r="C2809" t="s">
        <v>1240</v>
      </c>
      <c r="D2809" s="1">
        <v>44431</v>
      </c>
      <c r="E2809" s="1"/>
      <c r="F2809" t="s">
        <v>28</v>
      </c>
      <c r="G2809" t="s">
        <v>9778</v>
      </c>
      <c r="H2809" t="s">
        <v>9779</v>
      </c>
      <c r="I2809" t="s">
        <v>133</v>
      </c>
      <c r="J2809" t="s">
        <v>32</v>
      </c>
      <c r="K2809" t="s">
        <v>52</v>
      </c>
      <c r="L2809" t="s">
        <v>64</v>
      </c>
      <c r="M2809" t="s">
        <v>35</v>
      </c>
      <c r="N2809" t="s">
        <v>36</v>
      </c>
      <c r="O2809" t="s">
        <v>37</v>
      </c>
      <c r="P2809" t="s">
        <v>38</v>
      </c>
      <c r="Q2809" t="s">
        <v>81</v>
      </c>
      <c r="R2809" s="1">
        <v>21665</v>
      </c>
      <c r="S2809" t="s">
        <v>40</v>
      </c>
      <c r="T2809" t="s">
        <v>1258</v>
      </c>
      <c r="U2809" t="s">
        <v>55</v>
      </c>
      <c r="V2809">
        <v>52819</v>
      </c>
      <c r="W2809" t="s">
        <v>93</v>
      </c>
      <c r="X2809" t="s">
        <v>44</v>
      </c>
      <c r="Y2809" t="s">
        <v>45</v>
      </c>
      <c r="Z2809">
        <v>3</v>
      </c>
    </row>
    <row r="2810" spans="1:26" x14ac:dyDescent="0.3">
      <c r="A2810">
        <v>3235</v>
      </c>
      <c r="B2810" t="s">
        <v>5414</v>
      </c>
      <c r="C2810" t="s">
        <v>5322</v>
      </c>
      <c r="D2810" s="1">
        <v>44553</v>
      </c>
      <c r="E2810" s="1">
        <v>44851</v>
      </c>
      <c r="F2810" t="s">
        <v>28</v>
      </c>
      <c r="G2810" t="s">
        <v>9780</v>
      </c>
      <c r="H2810" t="s">
        <v>9781</v>
      </c>
      <c r="I2810" t="s">
        <v>50</v>
      </c>
      <c r="J2810" t="s">
        <v>32</v>
      </c>
      <c r="K2810" t="s">
        <v>33</v>
      </c>
      <c r="L2810" t="s">
        <v>34</v>
      </c>
      <c r="M2810" t="s">
        <v>35</v>
      </c>
      <c r="N2810" t="s">
        <v>126</v>
      </c>
      <c r="O2810" t="s">
        <v>9782</v>
      </c>
      <c r="P2810" t="s">
        <v>38</v>
      </c>
      <c r="Q2810" t="s">
        <v>111</v>
      </c>
      <c r="R2810" s="1">
        <v>23224</v>
      </c>
      <c r="S2810" t="s">
        <v>40</v>
      </c>
      <c r="T2810" t="s">
        <v>113</v>
      </c>
      <c r="U2810" t="s">
        <v>55</v>
      </c>
      <c r="V2810">
        <v>62173</v>
      </c>
      <c r="W2810" t="s">
        <v>56</v>
      </c>
      <c r="X2810" t="s">
        <v>84</v>
      </c>
      <c r="Y2810" t="s">
        <v>45</v>
      </c>
      <c r="Z2810">
        <v>2</v>
      </c>
    </row>
    <row r="2811" spans="1:26" x14ac:dyDescent="0.3">
      <c r="A2811">
        <v>3236</v>
      </c>
      <c r="B2811" t="s">
        <v>9783</v>
      </c>
      <c r="C2811" t="s">
        <v>5043</v>
      </c>
      <c r="D2811" s="1">
        <v>44585</v>
      </c>
      <c r="E2811" s="1">
        <v>44647</v>
      </c>
      <c r="F2811" t="s">
        <v>728</v>
      </c>
      <c r="G2811" t="s">
        <v>9784</v>
      </c>
      <c r="H2811" t="s">
        <v>9785</v>
      </c>
      <c r="I2811" t="s">
        <v>118</v>
      </c>
      <c r="J2811" t="s">
        <v>32</v>
      </c>
      <c r="K2811" t="s">
        <v>33</v>
      </c>
      <c r="L2811" t="s">
        <v>34</v>
      </c>
      <c r="M2811" t="s">
        <v>63</v>
      </c>
      <c r="N2811" t="s">
        <v>99</v>
      </c>
      <c r="O2811" t="s">
        <v>9786</v>
      </c>
      <c r="P2811" t="s">
        <v>38</v>
      </c>
      <c r="Q2811" t="s">
        <v>696</v>
      </c>
      <c r="R2811" s="1">
        <v>29010</v>
      </c>
      <c r="S2811" t="s">
        <v>40</v>
      </c>
      <c r="T2811" t="s">
        <v>697</v>
      </c>
      <c r="U2811" t="s">
        <v>42</v>
      </c>
      <c r="V2811">
        <v>8702</v>
      </c>
      <c r="W2811" t="s">
        <v>128</v>
      </c>
      <c r="X2811" t="s">
        <v>84</v>
      </c>
      <c r="Y2811" t="s">
        <v>45</v>
      </c>
      <c r="Z2811">
        <v>5</v>
      </c>
    </row>
    <row r="2812" spans="1:26" x14ac:dyDescent="0.3">
      <c r="A2812">
        <v>3237</v>
      </c>
      <c r="B2812" t="s">
        <v>9787</v>
      </c>
      <c r="C2812" t="s">
        <v>6490</v>
      </c>
      <c r="D2812" s="1">
        <v>44886</v>
      </c>
      <c r="E2812" s="1"/>
      <c r="F2812" t="s">
        <v>728</v>
      </c>
      <c r="G2812" t="s">
        <v>9788</v>
      </c>
      <c r="H2812" t="s">
        <v>9789</v>
      </c>
      <c r="I2812" t="s">
        <v>62</v>
      </c>
      <c r="J2812" t="s">
        <v>32</v>
      </c>
      <c r="K2812" t="s">
        <v>33</v>
      </c>
      <c r="L2812" t="s">
        <v>64</v>
      </c>
      <c r="M2812" t="s">
        <v>35</v>
      </c>
      <c r="N2812" t="s">
        <v>36</v>
      </c>
      <c r="O2812" t="s">
        <v>37</v>
      </c>
      <c r="P2812" t="s">
        <v>38</v>
      </c>
      <c r="Q2812" t="s">
        <v>101</v>
      </c>
      <c r="R2812" s="1">
        <v>32119</v>
      </c>
      <c r="S2812" t="s">
        <v>40</v>
      </c>
      <c r="T2812" t="s">
        <v>703</v>
      </c>
      <c r="U2812" t="s">
        <v>55</v>
      </c>
      <c r="V2812">
        <v>69369</v>
      </c>
      <c r="W2812" t="s">
        <v>43</v>
      </c>
      <c r="X2812" t="s">
        <v>84</v>
      </c>
      <c r="Y2812" t="s">
        <v>45</v>
      </c>
      <c r="Z2812">
        <v>4</v>
      </c>
    </row>
    <row r="2813" spans="1:26" x14ac:dyDescent="0.3">
      <c r="A2813">
        <v>3238</v>
      </c>
      <c r="B2813" t="s">
        <v>2081</v>
      </c>
      <c r="C2813" t="s">
        <v>511</v>
      </c>
      <c r="D2813" s="1">
        <v>43438</v>
      </c>
      <c r="E2813" s="1">
        <v>44743</v>
      </c>
      <c r="F2813" t="s">
        <v>728</v>
      </c>
      <c r="G2813" t="s">
        <v>9790</v>
      </c>
      <c r="H2813" t="s">
        <v>9791</v>
      </c>
      <c r="I2813" t="s">
        <v>168</v>
      </c>
      <c r="J2813" t="s">
        <v>745</v>
      </c>
      <c r="K2813" t="s">
        <v>33</v>
      </c>
      <c r="L2813" t="s">
        <v>51</v>
      </c>
      <c r="M2813" t="s">
        <v>52</v>
      </c>
      <c r="N2813" t="s">
        <v>175</v>
      </c>
      <c r="O2813" t="s">
        <v>9792</v>
      </c>
      <c r="P2813" t="s">
        <v>38</v>
      </c>
      <c r="Q2813" t="s">
        <v>305</v>
      </c>
      <c r="R2813" s="1">
        <v>36773</v>
      </c>
      <c r="S2813" t="s">
        <v>40</v>
      </c>
      <c r="T2813" t="s">
        <v>708</v>
      </c>
      <c r="U2813" t="s">
        <v>55</v>
      </c>
      <c r="V2813">
        <v>39455</v>
      </c>
      <c r="W2813" t="s">
        <v>74</v>
      </c>
      <c r="X2813" t="s">
        <v>104</v>
      </c>
      <c r="Y2813" t="s">
        <v>45</v>
      </c>
      <c r="Z2813">
        <v>4</v>
      </c>
    </row>
    <row r="2814" spans="1:26" x14ac:dyDescent="0.3">
      <c r="A2814">
        <v>3239</v>
      </c>
      <c r="B2814" t="s">
        <v>3254</v>
      </c>
      <c r="C2814" t="s">
        <v>2156</v>
      </c>
      <c r="D2814" s="1">
        <v>43618</v>
      </c>
      <c r="E2814" s="1"/>
      <c r="F2814" t="s">
        <v>728</v>
      </c>
      <c r="G2814" t="s">
        <v>9793</v>
      </c>
      <c r="H2814" t="s">
        <v>9794</v>
      </c>
      <c r="I2814" t="s">
        <v>133</v>
      </c>
      <c r="J2814" t="s">
        <v>32</v>
      </c>
      <c r="K2814" t="s">
        <v>52</v>
      </c>
      <c r="L2814" t="s">
        <v>34</v>
      </c>
      <c r="M2814" t="s">
        <v>35</v>
      </c>
      <c r="N2814" t="s">
        <v>36</v>
      </c>
      <c r="O2814" t="s">
        <v>37</v>
      </c>
      <c r="P2814" t="s">
        <v>38</v>
      </c>
      <c r="Q2814" t="s">
        <v>90</v>
      </c>
      <c r="R2814" s="1">
        <v>33804</v>
      </c>
      <c r="S2814" t="s">
        <v>40</v>
      </c>
      <c r="T2814" t="s">
        <v>216</v>
      </c>
      <c r="U2814" t="s">
        <v>55</v>
      </c>
      <c r="V2814">
        <v>74781</v>
      </c>
      <c r="W2814" t="s">
        <v>93</v>
      </c>
      <c r="X2814" t="s">
        <v>75</v>
      </c>
      <c r="Y2814" t="s">
        <v>45</v>
      </c>
      <c r="Z2814">
        <v>3</v>
      </c>
    </row>
    <row r="2815" spans="1:26" x14ac:dyDescent="0.3">
      <c r="A2815">
        <v>3240</v>
      </c>
      <c r="B2815" t="s">
        <v>5429</v>
      </c>
      <c r="C2815" t="s">
        <v>5267</v>
      </c>
      <c r="D2815" s="1">
        <v>43324</v>
      </c>
      <c r="E2815" s="1">
        <v>43651</v>
      </c>
      <c r="F2815" t="s">
        <v>728</v>
      </c>
      <c r="G2815" t="s">
        <v>9795</v>
      </c>
      <c r="H2815" t="s">
        <v>9796</v>
      </c>
      <c r="I2815" t="s">
        <v>80</v>
      </c>
      <c r="J2815" t="s">
        <v>745</v>
      </c>
      <c r="K2815" t="s">
        <v>63</v>
      </c>
      <c r="L2815" t="s">
        <v>34</v>
      </c>
      <c r="M2815" t="s">
        <v>35</v>
      </c>
      <c r="N2815" t="s">
        <v>175</v>
      </c>
      <c r="O2815" t="s">
        <v>9797</v>
      </c>
      <c r="P2815" t="s">
        <v>38</v>
      </c>
      <c r="Q2815" t="s">
        <v>286</v>
      </c>
      <c r="R2815" s="1">
        <v>29285</v>
      </c>
      <c r="S2815" t="s">
        <v>40</v>
      </c>
      <c r="T2815" t="s">
        <v>3108</v>
      </c>
      <c r="U2815" t="s">
        <v>42</v>
      </c>
      <c r="V2815">
        <v>60148</v>
      </c>
      <c r="W2815" t="s">
        <v>128</v>
      </c>
      <c r="X2815" t="s">
        <v>84</v>
      </c>
      <c r="Y2815" t="s">
        <v>45</v>
      </c>
      <c r="Z2815">
        <v>2</v>
      </c>
    </row>
    <row r="2816" spans="1:26" x14ac:dyDescent="0.3">
      <c r="A2816">
        <v>3241</v>
      </c>
      <c r="B2816" t="s">
        <v>9798</v>
      </c>
      <c r="C2816" t="s">
        <v>1298</v>
      </c>
      <c r="D2816" s="1">
        <v>44696</v>
      </c>
      <c r="E2816" s="1"/>
      <c r="F2816" t="s">
        <v>728</v>
      </c>
      <c r="G2816" t="s">
        <v>9799</v>
      </c>
      <c r="H2816" t="s">
        <v>9800</v>
      </c>
      <c r="I2816" t="s">
        <v>98</v>
      </c>
      <c r="J2816" t="s">
        <v>32</v>
      </c>
      <c r="K2816" t="s">
        <v>52</v>
      </c>
      <c r="L2816" t="s">
        <v>64</v>
      </c>
      <c r="M2816" t="s">
        <v>63</v>
      </c>
      <c r="N2816" t="s">
        <v>36</v>
      </c>
      <c r="O2816" t="s">
        <v>37</v>
      </c>
      <c r="P2816" t="s">
        <v>38</v>
      </c>
      <c r="Q2816" t="s">
        <v>66</v>
      </c>
      <c r="R2816" s="1">
        <v>17512</v>
      </c>
      <c r="S2816" t="s">
        <v>40</v>
      </c>
      <c r="T2816" t="s">
        <v>395</v>
      </c>
      <c r="U2816" t="s">
        <v>42</v>
      </c>
      <c r="V2816">
        <v>56978</v>
      </c>
      <c r="W2816" t="s">
        <v>43</v>
      </c>
      <c r="X2816" t="s">
        <v>104</v>
      </c>
      <c r="Y2816" t="s">
        <v>45</v>
      </c>
      <c r="Z2816">
        <v>1</v>
      </c>
    </row>
    <row r="2817" spans="1:26" x14ac:dyDescent="0.3">
      <c r="A2817">
        <v>3242</v>
      </c>
      <c r="B2817" t="s">
        <v>4838</v>
      </c>
      <c r="C2817" t="s">
        <v>1611</v>
      </c>
      <c r="D2817" s="1">
        <v>44523</v>
      </c>
      <c r="E2817" s="1">
        <v>44672</v>
      </c>
      <c r="F2817" t="s">
        <v>28</v>
      </c>
      <c r="G2817" t="s">
        <v>9801</v>
      </c>
      <c r="H2817" t="s">
        <v>9802</v>
      </c>
      <c r="I2817" t="s">
        <v>118</v>
      </c>
      <c r="J2817" t="s">
        <v>745</v>
      </c>
      <c r="K2817" t="s">
        <v>33</v>
      </c>
      <c r="L2817" t="s">
        <v>34</v>
      </c>
      <c r="M2817" t="s">
        <v>63</v>
      </c>
      <c r="N2817" t="s">
        <v>126</v>
      </c>
      <c r="O2817" t="s">
        <v>9803</v>
      </c>
      <c r="P2817" t="s">
        <v>38</v>
      </c>
      <c r="Q2817" t="s">
        <v>53</v>
      </c>
      <c r="R2817" s="1">
        <v>20192</v>
      </c>
      <c r="S2817" t="s">
        <v>40</v>
      </c>
      <c r="T2817" t="s">
        <v>163</v>
      </c>
      <c r="U2817" t="s">
        <v>55</v>
      </c>
      <c r="V2817">
        <v>46927</v>
      </c>
      <c r="W2817" t="s">
        <v>56</v>
      </c>
      <c r="X2817" t="s">
        <v>75</v>
      </c>
      <c r="Y2817" t="s">
        <v>45</v>
      </c>
      <c r="Z2817">
        <v>3</v>
      </c>
    </row>
    <row r="2818" spans="1:26" x14ac:dyDescent="0.3">
      <c r="A2818">
        <v>3243</v>
      </c>
      <c r="B2818" t="s">
        <v>3561</v>
      </c>
      <c r="C2818" t="s">
        <v>3128</v>
      </c>
      <c r="D2818" s="1">
        <v>44178</v>
      </c>
      <c r="E2818" s="1"/>
      <c r="F2818" t="s">
        <v>28</v>
      </c>
      <c r="G2818" t="s">
        <v>9804</v>
      </c>
      <c r="H2818" t="s">
        <v>9805</v>
      </c>
      <c r="I2818" t="s">
        <v>62</v>
      </c>
      <c r="J2818" t="s">
        <v>32</v>
      </c>
      <c r="K2818" t="s">
        <v>63</v>
      </c>
      <c r="L2818" t="s">
        <v>34</v>
      </c>
      <c r="M2818" t="s">
        <v>63</v>
      </c>
      <c r="N2818" t="s">
        <v>36</v>
      </c>
      <c r="O2818" t="s">
        <v>37</v>
      </c>
      <c r="P2818" t="s">
        <v>38</v>
      </c>
      <c r="Q2818" t="s">
        <v>148</v>
      </c>
      <c r="R2818" s="1">
        <v>20128</v>
      </c>
      <c r="S2818" t="s">
        <v>40</v>
      </c>
      <c r="T2818" t="s">
        <v>103</v>
      </c>
      <c r="U2818" t="s">
        <v>55</v>
      </c>
      <c r="V2818">
        <v>63497</v>
      </c>
      <c r="W2818" t="s">
        <v>56</v>
      </c>
      <c r="X2818" t="s">
        <v>84</v>
      </c>
      <c r="Y2818" t="s">
        <v>45</v>
      </c>
      <c r="Z2818">
        <v>2</v>
      </c>
    </row>
    <row r="2819" spans="1:26" x14ac:dyDescent="0.3">
      <c r="A2819">
        <v>3244</v>
      </c>
      <c r="B2819" t="s">
        <v>9806</v>
      </c>
      <c r="C2819" t="s">
        <v>2048</v>
      </c>
      <c r="D2819" s="1">
        <v>44405</v>
      </c>
      <c r="E2819" s="1"/>
      <c r="F2819" t="s">
        <v>28</v>
      </c>
      <c r="G2819" t="s">
        <v>9807</v>
      </c>
      <c r="H2819" t="s">
        <v>9808</v>
      </c>
      <c r="I2819" t="s">
        <v>89</v>
      </c>
      <c r="J2819" t="s">
        <v>32</v>
      </c>
      <c r="K2819" t="s">
        <v>52</v>
      </c>
      <c r="L2819" t="s">
        <v>34</v>
      </c>
      <c r="M2819" t="s">
        <v>35</v>
      </c>
      <c r="N2819" t="s">
        <v>36</v>
      </c>
      <c r="O2819" t="s">
        <v>37</v>
      </c>
      <c r="P2819" t="s">
        <v>38</v>
      </c>
      <c r="Q2819" t="s">
        <v>286</v>
      </c>
      <c r="R2819" s="1">
        <v>17884</v>
      </c>
      <c r="S2819" t="s">
        <v>40</v>
      </c>
      <c r="T2819" t="s">
        <v>287</v>
      </c>
      <c r="U2819" t="s">
        <v>42</v>
      </c>
      <c r="V2819">
        <v>67772</v>
      </c>
      <c r="W2819" t="s">
        <v>93</v>
      </c>
      <c r="X2819" t="s">
        <v>104</v>
      </c>
      <c r="Y2819" t="s">
        <v>45</v>
      </c>
      <c r="Z2819">
        <v>2</v>
      </c>
    </row>
    <row r="2820" spans="1:26" x14ac:dyDescent="0.3">
      <c r="A2820">
        <v>3245</v>
      </c>
      <c r="B2820" t="s">
        <v>2537</v>
      </c>
      <c r="C2820" t="s">
        <v>2451</v>
      </c>
      <c r="D2820" s="1">
        <v>43623</v>
      </c>
      <c r="E2820" s="1">
        <v>44560</v>
      </c>
      <c r="F2820" t="s">
        <v>28</v>
      </c>
      <c r="G2820" t="s">
        <v>9809</v>
      </c>
      <c r="H2820" t="s">
        <v>9810</v>
      </c>
      <c r="I2820" t="s">
        <v>31</v>
      </c>
      <c r="J2820" t="s">
        <v>2300</v>
      </c>
      <c r="K2820" t="s">
        <v>63</v>
      </c>
      <c r="L2820" t="s">
        <v>51</v>
      </c>
      <c r="M2820" t="s">
        <v>63</v>
      </c>
      <c r="N2820" t="s">
        <v>175</v>
      </c>
      <c r="O2820" t="s">
        <v>9811</v>
      </c>
      <c r="P2820" t="s">
        <v>38</v>
      </c>
      <c r="Q2820" t="s">
        <v>90</v>
      </c>
      <c r="R2820" s="1">
        <v>17633</v>
      </c>
      <c r="S2820" t="s">
        <v>40</v>
      </c>
      <c r="T2820" t="s">
        <v>83</v>
      </c>
      <c r="U2820" t="s">
        <v>42</v>
      </c>
      <c r="V2820">
        <v>62905</v>
      </c>
      <c r="W2820" t="s">
        <v>93</v>
      </c>
      <c r="X2820" t="s">
        <v>84</v>
      </c>
      <c r="Y2820" t="s">
        <v>45</v>
      </c>
      <c r="Z2820">
        <v>1</v>
      </c>
    </row>
    <row r="2821" spans="1:26" x14ac:dyDescent="0.3">
      <c r="A2821">
        <v>3246</v>
      </c>
      <c r="B2821" t="s">
        <v>4710</v>
      </c>
      <c r="C2821" t="s">
        <v>6568</v>
      </c>
      <c r="D2821" s="1">
        <v>43628</v>
      </c>
      <c r="E2821" s="1">
        <v>44341</v>
      </c>
      <c r="F2821" t="s">
        <v>28</v>
      </c>
      <c r="G2821" t="s">
        <v>9812</v>
      </c>
      <c r="H2821" t="s">
        <v>9813</v>
      </c>
      <c r="I2821" t="s">
        <v>133</v>
      </c>
      <c r="J2821" t="s">
        <v>2300</v>
      </c>
      <c r="K2821" t="s">
        <v>52</v>
      </c>
      <c r="L2821" t="s">
        <v>34</v>
      </c>
      <c r="M2821" t="s">
        <v>52</v>
      </c>
      <c r="N2821" t="s">
        <v>140</v>
      </c>
      <c r="O2821" t="s">
        <v>9814</v>
      </c>
      <c r="P2821" t="s">
        <v>38</v>
      </c>
      <c r="Q2821" t="s">
        <v>2517</v>
      </c>
      <c r="R2821" s="1">
        <v>32248</v>
      </c>
      <c r="S2821" t="s">
        <v>40</v>
      </c>
      <c r="T2821" t="s">
        <v>2517</v>
      </c>
      <c r="U2821" t="s">
        <v>42</v>
      </c>
      <c r="V2821">
        <v>16673</v>
      </c>
      <c r="W2821" t="s">
        <v>43</v>
      </c>
      <c r="X2821" t="s">
        <v>84</v>
      </c>
      <c r="Y2821" t="s">
        <v>45</v>
      </c>
      <c r="Z2821">
        <v>4</v>
      </c>
    </row>
    <row r="2822" spans="1:26" x14ac:dyDescent="0.3">
      <c r="A2822">
        <v>3247</v>
      </c>
      <c r="B2822" t="s">
        <v>9815</v>
      </c>
      <c r="C2822" t="s">
        <v>421</v>
      </c>
      <c r="D2822" s="1">
        <v>45036</v>
      </c>
      <c r="E2822" s="1">
        <v>45144</v>
      </c>
      <c r="F2822" t="s">
        <v>28</v>
      </c>
      <c r="G2822" t="s">
        <v>9816</v>
      </c>
      <c r="H2822" t="s">
        <v>9817</v>
      </c>
      <c r="I2822" t="s">
        <v>50</v>
      </c>
      <c r="J2822" t="s">
        <v>32</v>
      </c>
      <c r="K2822" t="s">
        <v>63</v>
      </c>
      <c r="L2822" t="s">
        <v>34</v>
      </c>
      <c r="M2822" t="s">
        <v>52</v>
      </c>
      <c r="N2822" t="s">
        <v>126</v>
      </c>
      <c r="O2822" t="s">
        <v>9818</v>
      </c>
      <c r="P2822" t="s">
        <v>38</v>
      </c>
      <c r="Q2822" t="s">
        <v>81</v>
      </c>
      <c r="R2822" s="1">
        <v>15905</v>
      </c>
      <c r="S2822" t="s">
        <v>40</v>
      </c>
      <c r="T2822" t="s">
        <v>216</v>
      </c>
      <c r="U2822" t="s">
        <v>42</v>
      </c>
      <c r="V2822">
        <v>85847</v>
      </c>
      <c r="W2822" t="s">
        <v>93</v>
      </c>
      <c r="X2822" t="s">
        <v>75</v>
      </c>
      <c r="Y2822" t="s">
        <v>45</v>
      </c>
      <c r="Z2822">
        <v>3</v>
      </c>
    </row>
    <row r="2823" spans="1:26" x14ac:dyDescent="0.3">
      <c r="A2823">
        <v>3248</v>
      </c>
      <c r="B2823" t="s">
        <v>2409</v>
      </c>
      <c r="C2823" t="s">
        <v>3950</v>
      </c>
      <c r="D2823" s="1">
        <v>43319</v>
      </c>
      <c r="E2823" s="1">
        <v>45126</v>
      </c>
      <c r="F2823" t="s">
        <v>28</v>
      </c>
      <c r="G2823" t="s">
        <v>9819</v>
      </c>
      <c r="H2823" t="s">
        <v>9820</v>
      </c>
      <c r="I2823" t="s">
        <v>139</v>
      </c>
      <c r="J2823" t="s">
        <v>32</v>
      </c>
      <c r="K2823" t="s">
        <v>33</v>
      </c>
      <c r="L2823" t="s">
        <v>64</v>
      </c>
      <c r="M2823" t="s">
        <v>52</v>
      </c>
      <c r="N2823" t="s">
        <v>126</v>
      </c>
      <c r="O2823" t="s">
        <v>9821</v>
      </c>
      <c r="P2823" t="s">
        <v>38</v>
      </c>
      <c r="Q2823" t="s">
        <v>81</v>
      </c>
      <c r="R2823" s="1">
        <v>24549</v>
      </c>
      <c r="S2823" t="s">
        <v>40</v>
      </c>
      <c r="T2823" t="s">
        <v>2080</v>
      </c>
      <c r="U2823" t="s">
        <v>42</v>
      </c>
      <c r="V2823">
        <v>27168</v>
      </c>
      <c r="W2823" t="s">
        <v>56</v>
      </c>
      <c r="X2823" t="s">
        <v>75</v>
      </c>
      <c r="Y2823" t="s">
        <v>45</v>
      </c>
      <c r="Z2823">
        <v>5</v>
      </c>
    </row>
    <row r="2824" spans="1:26" x14ac:dyDescent="0.3">
      <c r="A2824">
        <v>3249</v>
      </c>
      <c r="B2824" t="s">
        <v>4147</v>
      </c>
      <c r="C2824" t="s">
        <v>4984</v>
      </c>
      <c r="D2824" s="1">
        <v>43440</v>
      </c>
      <c r="E2824" s="1"/>
      <c r="F2824" t="s">
        <v>28</v>
      </c>
      <c r="G2824" t="s">
        <v>9822</v>
      </c>
      <c r="H2824" t="s">
        <v>9823</v>
      </c>
      <c r="I2824" t="s">
        <v>80</v>
      </c>
      <c r="J2824" t="s">
        <v>32</v>
      </c>
      <c r="K2824" t="s">
        <v>33</v>
      </c>
      <c r="L2824" t="s">
        <v>34</v>
      </c>
      <c r="M2824" t="s">
        <v>52</v>
      </c>
      <c r="N2824" t="s">
        <v>36</v>
      </c>
      <c r="O2824" t="s">
        <v>37</v>
      </c>
      <c r="P2824" t="s">
        <v>38</v>
      </c>
      <c r="Q2824" t="s">
        <v>794</v>
      </c>
      <c r="R2824" s="1">
        <v>17550</v>
      </c>
      <c r="S2824" t="s">
        <v>40</v>
      </c>
      <c r="T2824" t="s">
        <v>83</v>
      </c>
      <c r="U2824" t="s">
        <v>55</v>
      </c>
      <c r="V2824">
        <v>26745</v>
      </c>
      <c r="W2824" t="s">
        <v>93</v>
      </c>
      <c r="X2824" t="s">
        <v>75</v>
      </c>
      <c r="Y2824" t="s">
        <v>45</v>
      </c>
      <c r="Z2824">
        <v>3</v>
      </c>
    </row>
    <row r="2825" spans="1:26" x14ac:dyDescent="0.3">
      <c r="A2825">
        <v>3250</v>
      </c>
      <c r="B2825" t="s">
        <v>3837</v>
      </c>
      <c r="C2825" t="s">
        <v>2640</v>
      </c>
      <c r="D2825" s="1">
        <v>44280</v>
      </c>
      <c r="E2825" s="1"/>
      <c r="F2825" t="s">
        <v>28</v>
      </c>
      <c r="G2825" t="s">
        <v>9824</v>
      </c>
      <c r="H2825" t="s">
        <v>9825</v>
      </c>
      <c r="I2825" t="s">
        <v>168</v>
      </c>
      <c r="J2825" t="s">
        <v>32</v>
      </c>
      <c r="K2825" t="s">
        <v>63</v>
      </c>
      <c r="L2825" t="s">
        <v>64</v>
      </c>
      <c r="M2825" t="s">
        <v>63</v>
      </c>
      <c r="N2825" t="s">
        <v>36</v>
      </c>
      <c r="O2825" t="s">
        <v>37</v>
      </c>
      <c r="P2825" t="s">
        <v>38</v>
      </c>
      <c r="Q2825" t="s">
        <v>177</v>
      </c>
      <c r="R2825" s="1">
        <v>35592</v>
      </c>
      <c r="S2825" t="s">
        <v>40</v>
      </c>
      <c r="T2825" t="s">
        <v>6</v>
      </c>
      <c r="U2825" t="s">
        <v>55</v>
      </c>
      <c r="V2825">
        <v>25590</v>
      </c>
      <c r="W2825" t="s">
        <v>128</v>
      </c>
      <c r="X2825" t="s">
        <v>84</v>
      </c>
      <c r="Y2825" t="s">
        <v>45</v>
      </c>
      <c r="Z2825">
        <v>2</v>
      </c>
    </row>
    <row r="2826" spans="1:26" x14ac:dyDescent="0.3">
      <c r="A2826">
        <v>3251</v>
      </c>
      <c r="B2826" t="s">
        <v>1427</v>
      </c>
      <c r="C2826" t="s">
        <v>347</v>
      </c>
      <c r="D2826" s="1">
        <v>43511</v>
      </c>
      <c r="E2826" s="1">
        <v>43580</v>
      </c>
      <c r="F2826" t="s">
        <v>28</v>
      </c>
      <c r="G2826" t="s">
        <v>9826</v>
      </c>
      <c r="H2826" t="s">
        <v>9827</v>
      </c>
      <c r="I2826" t="s">
        <v>98</v>
      </c>
      <c r="J2826" t="s">
        <v>745</v>
      </c>
      <c r="K2826" t="s">
        <v>33</v>
      </c>
      <c r="L2826" t="s">
        <v>51</v>
      </c>
      <c r="M2826" t="s">
        <v>52</v>
      </c>
      <c r="N2826" t="s">
        <v>126</v>
      </c>
      <c r="O2826" t="s">
        <v>9828</v>
      </c>
      <c r="P2826" t="s">
        <v>38</v>
      </c>
      <c r="Q2826" t="s">
        <v>90</v>
      </c>
      <c r="R2826" s="1">
        <v>20557</v>
      </c>
      <c r="S2826" t="s">
        <v>40</v>
      </c>
      <c r="T2826" t="s">
        <v>83</v>
      </c>
      <c r="U2826" t="s">
        <v>55</v>
      </c>
      <c r="V2826">
        <v>36234</v>
      </c>
      <c r="W2826" t="s">
        <v>43</v>
      </c>
      <c r="X2826" t="s">
        <v>104</v>
      </c>
      <c r="Y2826" t="s">
        <v>45</v>
      </c>
      <c r="Z2826">
        <v>5</v>
      </c>
    </row>
    <row r="2827" spans="1:26" x14ac:dyDescent="0.3">
      <c r="A2827">
        <v>3252</v>
      </c>
      <c r="B2827" t="s">
        <v>57</v>
      </c>
      <c r="C2827" t="s">
        <v>1459</v>
      </c>
      <c r="D2827" s="1">
        <v>44999</v>
      </c>
      <c r="E2827" s="1"/>
      <c r="F2827" t="s">
        <v>28</v>
      </c>
      <c r="G2827" t="s">
        <v>9829</v>
      </c>
      <c r="H2827" t="s">
        <v>9830</v>
      </c>
      <c r="I2827" t="s">
        <v>118</v>
      </c>
      <c r="J2827" t="s">
        <v>32</v>
      </c>
      <c r="K2827" t="s">
        <v>63</v>
      </c>
      <c r="L2827" t="s">
        <v>51</v>
      </c>
      <c r="M2827" t="s">
        <v>52</v>
      </c>
      <c r="N2827" t="s">
        <v>36</v>
      </c>
      <c r="O2827" t="s">
        <v>37</v>
      </c>
      <c r="P2827" t="s">
        <v>38</v>
      </c>
      <c r="Q2827" t="s">
        <v>286</v>
      </c>
      <c r="R2827" s="1">
        <v>34275</v>
      </c>
      <c r="S2827" t="s">
        <v>40</v>
      </c>
      <c r="T2827" t="s">
        <v>287</v>
      </c>
      <c r="U2827" t="s">
        <v>42</v>
      </c>
      <c r="V2827">
        <v>29287</v>
      </c>
      <c r="W2827" t="s">
        <v>93</v>
      </c>
      <c r="X2827" t="s">
        <v>104</v>
      </c>
      <c r="Y2827" t="s">
        <v>740</v>
      </c>
      <c r="Z2827">
        <v>4</v>
      </c>
    </row>
    <row r="2828" spans="1:26" x14ac:dyDescent="0.3">
      <c r="A2828">
        <v>3253</v>
      </c>
      <c r="B2828" t="s">
        <v>9831</v>
      </c>
      <c r="C2828" t="s">
        <v>511</v>
      </c>
      <c r="D2828" s="1">
        <v>43709</v>
      </c>
      <c r="E2828" s="1">
        <v>44348</v>
      </c>
      <c r="F2828" t="s">
        <v>28</v>
      </c>
      <c r="G2828" t="s">
        <v>9832</v>
      </c>
      <c r="H2828" t="s">
        <v>9833</v>
      </c>
      <c r="I2828" t="s">
        <v>62</v>
      </c>
      <c r="J2828" t="s">
        <v>1805</v>
      </c>
      <c r="K2828" t="s">
        <v>52</v>
      </c>
      <c r="L2828" t="s">
        <v>51</v>
      </c>
      <c r="M2828" t="s">
        <v>52</v>
      </c>
      <c r="N2828" t="s">
        <v>99</v>
      </c>
      <c r="O2828" t="s">
        <v>9834</v>
      </c>
      <c r="P2828" t="s">
        <v>38</v>
      </c>
      <c r="Q2828" t="s">
        <v>90</v>
      </c>
      <c r="R2828" s="1">
        <v>34104</v>
      </c>
      <c r="S2828" t="s">
        <v>40</v>
      </c>
      <c r="T2828" t="s">
        <v>103</v>
      </c>
      <c r="U2828" t="s">
        <v>42</v>
      </c>
      <c r="V2828">
        <v>46895</v>
      </c>
      <c r="W2828" t="s">
        <v>43</v>
      </c>
      <c r="X2828" t="s">
        <v>75</v>
      </c>
      <c r="Y2828" t="s">
        <v>45</v>
      </c>
      <c r="Z2828">
        <v>2</v>
      </c>
    </row>
    <row r="2829" spans="1:26" x14ac:dyDescent="0.3">
      <c r="A2829">
        <v>3254</v>
      </c>
      <c r="B2829" t="s">
        <v>338</v>
      </c>
      <c r="C2829" t="s">
        <v>6210</v>
      </c>
      <c r="D2829" s="1">
        <v>44250</v>
      </c>
      <c r="E2829" s="1">
        <v>44755</v>
      </c>
      <c r="F2829" t="s">
        <v>28</v>
      </c>
      <c r="G2829" t="s">
        <v>9835</v>
      </c>
      <c r="H2829" t="s">
        <v>9836</v>
      </c>
      <c r="I2829" t="s">
        <v>89</v>
      </c>
      <c r="J2829" t="s">
        <v>1805</v>
      </c>
      <c r="K2829" t="s">
        <v>63</v>
      </c>
      <c r="L2829" t="s">
        <v>64</v>
      </c>
      <c r="M2829" t="s">
        <v>35</v>
      </c>
      <c r="N2829" t="s">
        <v>175</v>
      </c>
      <c r="O2829" t="s">
        <v>9837</v>
      </c>
      <c r="P2829" t="s">
        <v>38</v>
      </c>
      <c r="Q2829" t="s">
        <v>66</v>
      </c>
      <c r="R2829" s="1">
        <v>32740</v>
      </c>
      <c r="S2829" t="s">
        <v>40</v>
      </c>
      <c r="T2829" t="s">
        <v>1258</v>
      </c>
      <c r="U2829" t="s">
        <v>55</v>
      </c>
      <c r="V2829">
        <v>25093</v>
      </c>
      <c r="W2829" t="s">
        <v>74</v>
      </c>
      <c r="X2829" t="s">
        <v>44</v>
      </c>
      <c r="Y2829" t="s">
        <v>45</v>
      </c>
      <c r="Z2829">
        <v>3</v>
      </c>
    </row>
    <row r="2830" spans="1:26" x14ac:dyDescent="0.3">
      <c r="A2830">
        <v>3255</v>
      </c>
      <c r="B2830" t="s">
        <v>3380</v>
      </c>
      <c r="C2830" t="s">
        <v>1215</v>
      </c>
      <c r="D2830" s="1">
        <v>45007</v>
      </c>
      <c r="E2830" s="1"/>
      <c r="F2830" t="s">
        <v>28</v>
      </c>
      <c r="G2830" t="s">
        <v>9838</v>
      </c>
      <c r="H2830" t="s">
        <v>9839</v>
      </c>
      <c r="I2830" t="s">
        <v>31</v>
      </c>
      <c r="J2830" t="s">
        <v>32</v>
      </c>
      <c r="K2830" t="s">
        <v>33</v>
      </c>
      <c r="L2830" t="s">
        <v>34</v>
      </c>
      <c r="M2830" t="s">
        <v>52</v>
      </c>
      <c r="N2830" t="s">
        <v>36</v>
      </c>
      <c r="O2830" t="s">
        <v>37</v>
      </c>
      <c r="P2830" t="s">
        <v>38</v>
      </c>
      <c r="Q2830" t="s">
        <v>504</v>
      </c>
      <c r="R2830" s="1">
        <v>22407</v>
      </c>
      <c r="S2830" t="s">
        <v>40</v>
      </c>
      <c r="T2830" t="s">
        <v>1062</v>
      </c>
      <c r="U2830" t="s">
        <v>55</v>
      </c>
      <c r="V2830">
        <v>65332</v>
      </c>
      <c r="W2830" t="s">
        <v>74</v>
      </c>
      <c r="X2830" t="s">
        <v>44</v>
      </c>
      <c r="Y2830" t="s">
        <v>45</v>
      </c>
      <c r="Z2830">
        <v>3</v>
      </c>
    </row>
    <row r="2831" spans="1:26" x14ac:dyDescent="0.3">
      <c r="A2831">
        <v>3256</v>
      </c>
      <c r="B2831" t="s">
        <v>1336</v>
      </c>
      <c r="C2831" t="s">
        <v>1942</v>
      </c>
      <c r="D2831" s="1">
        <v>43489</v>
      </c>
      <c r="E2831" s="1"/>
      <c r="F2831" t="s">
        <v>28</v>
      </c>
      <c r="G2831" t="s">
        <v>9840</v>
      </c>
      <c r="H2831" t="s">
        <v>9841</v>
      </c>
      <c r="I2831" t="s">
        <v>133</v>
      </c>
      <c r="J2831" t="s">
        <v>32</v>
      </c>
      <c r="K2831" t="s">
        <v>52</v>
      </c>
      <c r="L2831" t="s">
        <v>64</v>
      </c>
      <c r="M2831" t="s">
        <v>52</v>
      </c>
      <c r="N2831" t="s">
        <v>36</v>
      </c>
      <c r="O2831" t="s">
        <v>37</v>
      </c>
      <c r="P2831" t="s">
        <v>38</v>
      </c>
      <c r="Q2831" t="s">
        <v>81</v>
      </c>
      <c r="R2831" s="1">
        <v>20043</v>
      </c>
      <c r="S2831" t="s">
        <v>40</v>
      </c>
      <c r="T2831" t="s">
        <v>292</v>
      </c>
      <c r="U2831" t="s">
        <v>55</v>
      </c>
      <c r="V2831">
        <v>4750</v>
      </c>
      <c r="W2831" t="s">
        <v>93</v>
      </c>
      <c r="X2831" t="s">
        <v>104</v>
      </c>
      <c r="Y2831" t="s">
        <v>45</v>
      </c>
      <c r="Z2831">
        <v>5</v>
      </c>
    </row>
    <row r="2832" spans="1:26" x14ac:dyDescent="0.3">
      <c r="A2832">
        <v>3257</v>
      </c>
      <c r="B2832" t="s">
        <v>664</v>
      </c>
      <c r="C2832" t="s">
        <v>211</v>
      </c>
      <c r="D2832" s="1">
        <v>44154</v>
      </c>
      <c r="E2832" s="1"/>
      <c r="F2832" t="s">
        <v>728</v>
      </c>
      <c r="G2832" t="s">
        <v>9842</v>
      </c>
      <c r="H2832" t="s">
        <v>9843</v>
      </c>
      <c r="I2832" t="s">
        <v>62</v>
      </c>
      <c r="J2832" t="s">
        <v>32</v>
      </c>
      <c r="K2832" t="s">
        <v>63</v>
      </c>
      <c r="L2832" t="s">
        <v>51</v>
      </c>
      <c r="M2832" t="s">
        <v>63</v>
      </c>
      <c r="N2832" t="s">
        <v>36</v>
      </c>
      <c r="O2832" t="s">
        <v>37</v>
      </c>
      <c r="P2832" t="s">
        <v>38</v>
      </c>
      <c r="Q2832" t="s">
        <v>305</v>
      </c>
      <c r="R2832" s="1">
        <v>31512</v>
      </c>
      <c r="S2832" t="s">
        <v>40</v>
      </c>
      <c r="T2832" t="s">
        <v>83</v>
      </c>
      <c r="U2832" t="s">
        <v>42</v>
      </c>
      <c r="V2832">
        <v>89893</v>
      </c>
      <c r="W2832" t="s">
        <v>74</v>
      </c>
      <c r="X2832" t="s">
        <v>75</v>
      </c>
      <c r="Y2832" t="s">
        <v>45</v>
      </c>
      <c r="Z2832">
        <v>3</v>
      </c>
    </row>
    <row r="2833" spans="1:26" x14ac:dyDescent="0.3">
      <c r="A2833">
        <v>3258</v>
      </c>
      <c r="B2833" t="s">
        <v>595</v>
      </c>
      <c r="C2833" t="s">
        <v>4661</v>
      </c>
      <c r="D2833" s="1">
        <v>44972</v>
      </c>
      <c r="E2833" s="1"/>
      <c r="F2833" t="s">
        <v>728</v>
      </c>
      <c r="G2833" t="s">
        <v>9844</v>
      </c>
      <c r="H2833" t="s">
        <v>9845</v>
      </c>
      <c r="I2833" t="s">
        <v>89</v>
      </c>
      <c r="J2833" t="s">
        <v>32</v>
      </c>
      <c r="K2833" t="s">
        <v>52</v>
      </c>
      <c r="L2833" t="s">
        <v>64</v>
      </c>
      <c r="M2833" t="s">
        <v>35</v>
      </c>
      <c r="N2833" t="s">
        <v>36</v>
      </c>
      <c r="O2833" t="s">
        <v>37</v>
      </c>
      <c r="P2833" t="s">
        <v>38</v>
      </c>
      <c r="Q2833" t="s">
        <v>53</v>
      </c>
      <c r="R2833" s="1">
        <v>26076</v>
      </c>
      <c r="S2833" t="s">
        <v>40</v>
      </c>
      <c r="T2833" t="s">
        <v>226</v>
      </c>
      <c r="U2833" t="s">
        <v>55</v>
      </c>
      <c r="V2833">
        <v>27959</v>
      </c>
      <c r="W2833" t="s">
        <v>43</v>
      </c>
      <c r="X2833" t="s">
        <v>75</v>
      </c>
      <c r="Y2833" t="s">
        <v>45</v>
      </c>
      <c r="Z2833">
        <v>2</v>
      </c>
    </row>
    <row r="2834" spans="1:26" x14ac:dyDescent="0.3">
      <c r="A2834">
        <v>3259</v>
      </c>
      <c r="B2834" t="s">
        <v>9846</v>
      </c>
      <c r="C2834" t="s">
        <v>6224</v>
      </c>
      <c r="D2834" s="1">
        <v>44690</v>
      </c>
      <c r="E2834" s="1">
        <v>44722</v>
      </c>
      <c r="F2834" t="s">
        <v>728</v>
      </c>
      <c r="G2834" t="s">
        <v>9847</v>
      </c>
      <c r="H2834" t="s">
        <v>9848</v>
      </c>
      <c r="I2834" t="s">
        <v>31</v>
      </c>
      <c r="J2834" t="s">
        <v>745</v>
      </c>
      <c r="K2834" t="s">
        <v>63</v>
      </c>
      <c r="L2834" t="s">
        <v>64</v>
      </c>
      <c r="M2834" t="s">
        <v>63</v>
      </c>
      <c r="N2834" t="s">
        <v>126</v>
      </c>
      <c r="O2834" t="s">
        <v>9849</v>
      </c>
      <c r="P2834" t="s">
        <v>38</v>
      </c>
      <c r="Q2834" t="s">
        <v>90</v>
      </c>
      <c r="R2834" s="1">
        <v>17131</v>
      </c>
      <c r="S2834" t="s">
        <v>40</v>
      </c>
      <c r="T2834" t="s">
        <v>281</v>
      </c>
      <c r="U2834" t="s">
        <v>55</v>
      </c>
      <c r="V2834">
        <v>71536</v>
      </c>
      <c r="W2834" t="s">
        <v>56</v>
      </c>
      <c r="X2834" t="s">
        <v>75</v>
      </c>
      <c r="Y2834" t="s">
        <v>45</v>
      </c>
      <c r="Z2834">
        <v>2</v>
      </c>
    </row>
    <row r="2835" spans="1:26" x14ac:dyDescent="0.3">
      <c r="A2835">
        <v>3260</v>
      </c>
      <c r="B2835" t="s">
        <v>9850</v>
      </c>
      <c r="C2835" t="s">
        <v>9851</v>
      </c>
      <c r="D2835" s="1">
        <v>44475</v>
      </c>
      <c r="E2835" s="1"/>
      <c r="F2835" t="s">
        <v>728</v>
      </c>
      <c r="G2835" t="s">
        <v>9852</v>
      </c>
      <c r="H2835" t="s">
        <v>9853</v>
      </c>
      <c r="I2835" t="s">
        <v>133</v>
      </c>
      <c r="J2835" t="s">
        <v>32</v>
      </c>
      <c r="K2835" t="s">
        <v>33</v>
      </c>
      <c r="L2835" t="s">
        <v>64</v>
      </c>
      <c r="M2835" t="s">
        <v>35</v>
      </c>
      <c r="N2835" t="s">
        <v>36</v>
      </c>
      <c r="O2835" t="s">
        <v>37</v>
      </c>
      <c r="P2835" t="s">
        <v>38</v>
      </c>
      <c r="Q2835" t="s">
        <v>81</v>
      </c>
      <c r="R2835" s="1">
        <v>33772</v>
      </c>
      <c r="S2835" t="s">
        <v>40</v>
      </c>
      <c r="T2835" t="s">
        <v>150</v>
      </c>
      <c r="U2835" t="s">
        <v>55</v>
      </c>
      <c r="V2835">
        <v>86352</v>
      </c>
      <c r="W2835" t="s">
        <v>56</v>
      </c>
      <c r="X2835" t="s">
        <v>75</v>
      </c>
      <c r="Y2835" t="s">
        <v>45</v>
      </c>
      <c r="Z2835">
        <v>3</v>
      </c>
    </row>
    <row r="2836" spans="1:26" x14ac:dyDescent="0.3">
      <c r="A2836">
        <v>3261</v>
      </c>
      <c r="B2836" t="s">
        <v>9653</v>
      </c>
      <c r="C2836" t="s">
        <v>882</v>
      </c>
      <c r="D2836" s="1">
        <v>44213</v>
      </c>
      <c r="E2836" s="1">
        <v>45102</v>
      </c>
      <c r="F2836" t="s">
        <v>728</v>
      </c>
      <c r="G2836" t="s">
        <v>9854</v>
      </c>
      <c r="H2836" t="s">
        <v>9855</v>
      </c>
      <c r="I2836" t="s">
        <v>50</v>
      </c>
      <c r="J2836" t="s">
        <v>1805</v>
      </c>
      <c r="K2836" t="s">
        <v>52</v>
      </c>
      <c r="L2836" t="s">
        <v>64</v>
      </c>
      <c r="M2836" t="s">
        <v>35</v>
      </c>
      <c r="N2836" t="s">
        <v>99</v>
      </c>
      <c r="O2836" t="s">
        <v>9856</v>
      </c>
      <c r="P2836" t="s">
        <v>38</v>
      </c>
      <c r="Q2836" t="s">
        <v>90</v>
      </c>
      <c r="R2836" s="1">
        <v>17593</v>
      </c>
      <c r="S2836" t="s">
        <v>40</v>
      </c>
      <c r="T2836" t="s">
        <v>613</v>
      </c>
      <c r="U2836" t="s">
        <v>55</v>
      </c>
      <c r="V2836">
        <v>18868</v>
      </c>
      <c r="W2836" t="s">
        <v>56</v>
      </c>
      <c r="X2836" t="s">
        <v>44</v>
      </c>
      <c r="Y2836" t="s">
        <v>45</v>
      </c>
      <c r="Z2836">
        <v>4</v>
      </c>
    </row>
    <row r="2837" spans="1:26" x14ac:dyDescent="0.3">
      <c r="A2837">
        <v>3262</v>
      </c>
      <c r="B2837" t="s">
        <v>2650</v>
      </c>
      <c r="C2837" t="s">
        <v>207</v>
      </c>
      <c r="D2837" s="1">
        <v>44642</v>
      </c>
      <c r="E2837" s="1"/>
      <c r="F2837" t="s">
        <v>728</v>
      </c>
      <c r="G2837" t="s">
        <v>9857</v>
      </c>
      <c r="H2837" t="s">
        <v>9858</v>
      </c>
      <c r="I2837" t="s">
        <v>139</v>
      </c>
      <c r="J2837" t="s">
        <v>32</v>
      </c>
      <c r="K2837" t="s">
        <v>63</v>
      </c>
      <c r="L2837" t="s">
        <v>51</v>
      </c>
      <c r="M2837" t="s">
        <v>63</v>
      </c>
      <c r="N2837" t="s">
        <v>36</v>
      </c>
      <c r="O2837" t="s">
        <v>37</v>
      </c>
      <c r="P2837" t="s">
        <v>38</v>
      </c>
      <c r="Q2837" t="s">
        <v>332</v>
      </c>
      <c r="R2837" s="1">
        <v>30708</v>
      </c>
      <c r="S2837" t="s">
        <v>40</v>
      </c>
      <c r="T2837" t="s">
        <v>83</v>
      </c>
      <c r="U2837" t="s">
        <v>42</v>
      </c>
      <c r="V2837">
        <v>69534</v>
      </c>
      <c r="W2837" t="s">
        <v>93</v>
      </c>
      <c r="X2837" t="s">
        <v>104</v>
      </c>
      <c r="Y2837" t="s">
        <v>740</v>
      </c>
      <c r="Z2837">
        <v>4</v>
      </c>
    </row>
    <row r="2838" spans="1:26" x14ac:dyDescent="0.3">
      <c r="A2838">
        <v>3263</v>
      </c>
      <c r="B2838" t="s">
        <v>486</v>
      </c>
      <c r="C2838" t="s">
        <v>2548</v>
      </c>
      <c r="D2838" s="1">
        <v>44671</v>
      </c>
      <c r="E2838" s="1">
        <v>45046</v>
      </c>
      <c r="F2838" t="s">
        <v>28</v>
      </c>
      <c r="G2838" t="s">
        <v>9859</v>
      </c>
      <c r="H2838" t="s">
        <v>9860</v>
      </c>
      <c r="I2838" t="s">
        <v>118</v>
      </c>
      <c r="J2838" t="s">
        <v>745</v>
      </c>
      <c r="K2838" t="s">
        <v>63</v>
      </c>
      <c r="L2838" t="s">
        <v>51</v>
      </c>
      <c r="M2838" t="s">
        <v>52</v>
      </c>
      <c r="N2838" t="s">
        <v>99</v>
      </c>
      <c r="O2838" t="s">
        <v>9861</v>
      </c>
      <c r="P2838" t="s">
        <v>38</v>
      </c>
      <c r="Q2838" t="s">
        <v>111</v>
      </c>
      <c r="R2838" s="1">
        <v>32977</v>
      </c>
      <c r="S2838" t="s">
        <v>40</v>
      </c>
      <c r="T2838" t="s">
        <v>703</v>
      </c>
      <c r="U2838" t="s">
        <v>55</v>
      </c>
      <c r="V2838">
        <v>41746</v>
      </c>
      <c r="W2838" t="s">
        <v>128</v>
      </c>
      <c r="X2838" t="s">
        <v>75</v>
      </c>
      <c r="Y2838" t="s">
        <v>740</v>
      </c>
      <c r="Z2838">
        <v>2</v>
      </c>
    </row>
    <row r="2839" spans="1:26" x14ac:dyDescent="0.3">
      <c r="A2839">
        <v>3264</v>
      </c>
      <c r="B2839" t="s">
        <v>9342</v>
      </c>
      <c r="C2839" t="s">
        <v>4871</v>
      </c>
      <c r="D2839" s="1">
        <v>44561</v>
      </c>
      <c r="E2839" s="1">
        <v>45056</v>
      </c>
      <c r="F2839" t="s">
        <v>28</v>
      </c>
      <c r="G2839" t="s">
        <v>9862</v>
      </c>
      <c r="H2839" t="s">
        <v>9863</v>
      </c>
      <c r="I2839" t="s">
        <v>62</v>
      </c>
      <c r="J2839" t="s">
        <v>2300</v>
      </c>
      <c r="K2839" t="s">
        <v>52</v>
      </c>
      <c r="L2839" t="s">
        <v>34</v>
      </c>
      <c r="M2839" t="s">
        <v>52</v>
      </c>
      <c r="N2839" t="s">
        <v>99</v>
      </c>
      <c r="O2839" t="s">
        <v>9864</v>
      </c>
      <c r="P2839" t="s">
        <v>38</v>
      </c>
      <c r="Q2839" t="s">
        <v>101</v>
      </c>
      <c r="R2839" s="1">
        <v>18423</v>
      </c>
      <c r="S2839" t="s">
        <v>40</v>
      </c>
      <c r="T2839" t="s">
        <v>113</v>
      </c>
      <c r="U2839" t="s">
        <v>55</v>
      </c>
      <c r="V2839">
        <v>16282</v>
      </c>
      <c r="W2839" t="s">
        <v>128</v>
      </c>
      <c r="X2839" t="s">
        <v>84</v>
      </c>
      <c r="Y2839" t="s">
        <v>45</v>
      </c>
      <c r="Z2839">
        <v>5</v>
      </c>
    </row>
    <row r="2840" spans="1:26" x14ac:dyDescent="0.3">
      <c r="A2840">
        <v>3265</v>
      </c>
      <c r="B2840" t="s">
        <v>2654</v>
      </c>
      <c r="C2840" t="s">
        <v>1937</v>
      </c>
      <c r="D2840" s="1">
        <v>43404</v>
      </c>
      <c r="E2840" s="1"/>
      <c r="F2840" t="s">
        <v>28</v>
      </c>
      <c r="G2840" t="s">
        <v>9865</v>
      </c>
      <c r="H2840" t="s">
        <v>9866</v>
      </c>
      <c r="I2840" t="s">
        <v>89</v>
      </c>
      <c r="J2840" t="s">
        <v>32</v>
      </c>
      <c r="K2840" t="s">
        <v>52</v>
      </c>
      <c r="L2840" t="s">
        <v>34</v>
      </c>
      <c r="M2840" t="s">
        <v>63</v>
      </c>
      <c r="N2840" t="s">
        <v>36</v>
      </c>
      <c r="O2840" t="s">
        <v>37</v>
      </c>
      <c r="P2840" t="s">
        <v>38</v>
      </c>
      <c r="Q2840" t="s">
        <v>53</v>
      </c>
      <c r="R2840" s="1">
        <v>33992</v>
      </c>
      <c r="S2840" t="s">
        <v>40</v>
      </c>
      <c r="T2840" t="s">
        <v>352</v>
      </c>
      <c r="U2840" t="s">
        <v>42</v>
      </c>
      <c r="V2840">
        <v>26076</v>
      </c>
      <c r="W2840" t="s">
        <v>128</v>
      </c>
      <c r="X2840" t="s">
        <v>75</v>
      </c>
      <c r="Y2840" t="s">
        <v>45</v>
      </c>
      <c r="Z2840">
        <v>1</v>
      </c>
    </row>
    <row r="2841" spans="1:26" x14ac:dyDescent="0.3">
      <c r="A2841">
        <v>3266</v>
      </c>
      <c r="B2841" t="s">
        <v>9867</v>
      </c>
      <c r="C2841" t="s">
        <v>4338</v>
      </c>
      <c r="D2841" s="1">
        <v>44036</v>
      </c>
      <c r="E2841" s="1"/>
      <c r="F2841" t="s">
        <v>28</v>
      </c>
      <c r="G2841" t="s">
        <v>9868</v>
      </c>
      <c r="H2841" t="s">
        <v>9869</v>
      </c>
      <c r="I2841" t="s">
        <v>31</v>
      </c>
      <c r="J2841" t="s">
        <v>32</v>
      </c>
      <c r="K2841" t="s">
        <v>33</v>
      </c>
      <c r="L2841" t="s">
        <v>51</v>
      </c>
      <c r="M2841" t="s">
        <v>63</v>
      </c>
      <c r="N2841" t="s">
        <v>36</v>
      </c>
      <c r="O2841" t="s">
        <v>37</v>
      </c>
      <c r="P2841" t="s">
        <v>38</v>
      </c>
      <c r="Q2841" t="s">
        <v>305</v>
      </c>
      <c r="R2841" s="1">
        <v>35300</v>
      </c>
      <c r="S2841" t="s">
        <v>40</v>
      </c>
      <c r="T2841" t="s">
        <v>83</v>
      </c>
      <c r="U2841" t="s">
        <v>42</v>
      </c>
      <c r="V2841">
        <v>22339</v>
      </c>
      <c r="W2841" t="s">
        <v>93</v>
      </c>
      <c r="X2841" t="s">
        <v>84</v>
      </c>
      <c r="Y2841" t="s">
        <v>45</v>
      </c>
      <c r="Z2841">
        <v>2</v>
      </c>
    </row>
    <row r="2842" spans="1:26" x14ac:dyDescent="0.3">
      <c r="A2842">
        <v>3267</v>
      </c>
      <c r="B2842" t="s">
        <v>9870</v>
      </c>
      <c r="C2842" t="s">
        <v>107</v>
      </c>
      <c r="D2842" s="1">
        <v>43811</v>
      </c>
      <c r="E2842" s="1">
        <v>43847</v>
      </c>
      <c r="F2842" t="s">
        <v>28</v>
      </c>
      <c r="G2842" t="s">
        <v>9871</v>
      </c>
      <c r="H2842" t="s">
        <v>9872</v>
      </c>
      <c r="I2842" t="s">
        <v>133</v>
      </c>
      <c r="J2842" t="s">
        <v>32</v>
      </c>
      <c r="K2842" t="s">
        <v>33</v>
      </c>
      <c r="L2842" t="s">
        <v>34</v>
      </c>
      <c r="M2842" t="s">
        <v>52</v>
      </c>
      <c r="N2842" t="s">
        <v>175</v>
      </c>
      <c r="O2842" t="s">
        <v>9873</v>
      </c>
      <c r="P2842" t="s">
        <v>38</v>
      </c>
      <c r="Q2842" t="s">
        <v>148</v>
      </c>
      <c r="R2842" s="1">
        <v>23322</v>
      </c>
      <c r="S2842" t="s">
        <v>40</v>
      </c>
      <c r="T2842" t="s">
        <v>83</v>
      </c>
      <c r="U2842" t="s">
        <v>42</v>
      </c>
      <c r="V2842">
        <v>52402</v>
      </c>
      <c r="W2842" t="s">
        <v>74</v>
      </c>
      <c r="X2842" t="s">
        <v>75</v>
      </c>
      <c r="Y2842" t="s">
        <v>45</v>
      </c>
      <c r="Z2842">
        <v>5</v>
      </c>
    </row>
    <row r="2843" spans="1:26" x14ac:dyDescent="0.3">
      <c r="A2843">
        <v>3268</v>
      </c>
      <c r="B2843" t="s">
        <v>5066</v>
      </c>
      <c r="C2843" t="s">
        <v>1468</v>
      </c>
      <c r="D2843" s="1">
        <v>45099</v>
      </c>
      <c r="E2843" s="1"/>
      <c r="F2843" t="s">
        <v>28</v>
      </c>
      <c r="G2843" t="s">
        <v>9874</v>
      </c>
      <c r="H2843" t="s">
        <v>9875</v>
      </c>
      <c r="I2843" t="s">
        <v>50</v>
      </c>
      <c r="J2843" t="s">
        <v>32</v>
      </c>
      <c r="K2843" t="s">
        <v>33</v>
      </c>
      <c r="L2843" t="s">
        <v>51</v>
      </c>
      <c r="M2843" t="s">
        <v>35</v>
      </c>
      <c r="N2843" t="s">
        <v>36</v>
      </c>
      <c r="O2843" t="s">
        <v>37</v>
      </c>
      <c r="P2843" t="s">
        <v>38</v>
      </c>
      <c r="Q2843" t="s">
        <v>90</v>
      </c>
      <c r="R2843" s="1">
        <v>22879</v>
      </c>
      <c r="S2843" t="s">
        <v>40</v>
      </c>
      <c r="T2843" t="s">
        <v>92</v>
      </c>
      <c r="U2843" t="s">
        <v>42</v>
      </c>
      <c r="V2843">
        <v>43825</v>
      </c>
      <c r="W2843" t="s">
        <v>128</v>
      </c>
      <c r="X2843" t="s">
        <v>75</v>
      </c>
      <c r="Y2843" t="s">
        <v>45</v>
      </c>
      <c r="Z2843">
        <v>2</v>
      </c>
    </row>
    <row r="2844" spans="1:26" x14ac:dyDescent="0.3">
      <c r="A2844">
        <v>3269</v>
      </c>
      <c r="B2844" t="s">
        <v>537</v>
      </c>
      <c r="C2844" t="s">
        <v>3827</v>
      </c>
      <c r="D2844" s="1">
        <v>44367</v>
      </c>
      <c r="E2844" s="1"/>
      <c r="F2844" t="s">
        <v>28</v>
      </c>
      <c r="G2844" t="s">
        <v>9876</v>
      </c>
      <c r="H2844" t="s">
        <v>9877</v>
      </c>
      <c r="I2844" t="s">
        <v>139</v>
      </c>
      <c r="J2844" t="s">
        <v>32</v>
      </c>
      <c r="K2844" t="s">
        <v>63</v>
      </c>
      <c r="L2844" t="s">
        <v>34</v>
      </c>
      <c r="M2844" t="s">
        <v>35</v>
      </c>
      <c r="N2844" t="s">
        <v>36</v>
      </c>
      <c r="O2844" t="s">
        <v>37</v>
      </c>
      <c r="P2844" t="s">
        <v>38</v>
      </c>
      <c r="Q2844" t="s">
        <v>90</v>
      </c>
      <c r="R2844" s="1">
        <v>36624</v>
      </c>
      <c r="S2844" t="s">
        <v>40</v>
      </c>
      <c r="T2844" t="s">
        <v>83</v>
      </c>
      <c r="U2844" t="s">
        <v>55</v>
      </c>
      <c r="V2844">
        <v>92624</v>
      </c>
      <c r="W2844" t="s">
        <v>128</v>
      </c>
      <c r="X2844" t="s">
        <v>84</v>
      </c>
      <c r="Y2844" t="s">
        <v>45</v>
      </c>
      <c r="Z2844">
        <v>1</v>
      </c>
    </row>
    <row r="2845" spans="1:26" x14ac:dyDescent="0.3">
      <c r="A2845">
        <v>3270</v>
      </c>
      <c r="B2845" t="s">
        <v>1169</v>
      </c>
      <c r="C2845" t="s">
        <v>5632</v>
      </c>
      <c r="D2845" s="1">
        <v>43769</v>
      </c>
      <c r="E2845" s="1"/>
      <c r="F2845" t="s">
        <v>28</v>
      </c>
      <c r="G2845" t="s">
        <v>9878</v>
      </c>
      <c r="H2845" t="s">
        <v>9879</v>
      </c>
      <c r="I2845" t="s">
        <v>80</v>
      </c>
      <c r="J2845" t="s">
        <v>32</v>
      </c>
      <c r="K2845" t="s">
        <v>63</v>
      </c>
      <c r="L2845" t="s">
        <v>64</v>
      </c>
      <c r="M2845" t="s">
        <v>63</v>
      </c>
      <c r="N2845" t="s">
        <v>36</v>
      </c>
      <c r="O2845" t="s">
        <v>37</v>
      </c>
      <c r="P2845" t="s">
        <v>38</v>
      </c>
      <c r="Q2845" t="s">
        <v>148</v>
      </c>
      <c r="R2845" s="1">
        <v>21284</v>
      </c>
      <c r="S2845" t="s">
        <v>40</v>
      </c>
      <c r="T2845" t="s">
        <v>103</v>
      </c>
      <c r="U2845" t="s">
        <v>55</v>
      </c>
      <c r="V2845">
        <v>88948</v>
      </c>
      <c r="W2845" t="s">
        <v>128</v>
      </c>
      <c r="X2845" t="s">
        <v>75</v>
      </c>
      <c r="Y2845" t="s">
        <v>45</v>
      </c>
      <c r="Z2845">
        <v>2</v>
      </c>
    </row>
    <row r="2846" spans="1:26" x14ac:dyDescent="0.3">
      <c r="A2846">
        <v>3271</v>
      </c>
      <c r="B2846" t="s">
        <v>7152</v>
      </c>
      <c r="C2846" t="s">
        <v>2522</v>
      </c>
      <c r="D2846" s="1">
        <v>43648</v>
      </c>
      <c r="E2846" s="1">
        <v>44891</v>
      </c>
      <c r="F2846" t="s">
        <v>28</v>
      </c>
      <c r="G2846" t="s">
        <v>9880</v>
      </c>
      <c r="H2846" t="s">
        <v>9881</v>
      </c>
      <c r="I2846" t="s">
        <v>168</v>
      </c>
      <c r="J2846" t="s">
        <v>745</v>
      </c>
      <c r="K2846" t="s">
        <v>33</v>
      </c>
      <c r="L2846" t="s">
        <v>64</v>
      </c>
      <c r="M2846" t="s">
        <v>52</v>
      </c>
      <c r="N2846" t="s">
        <v>99</v>
      </c>
      <c r="O2846" t="s">
        <v>9882</v>
      </c>
      <c r="P2846" t="s">
        <v>38</v>
      </c>
      <c r="Q2846" t="s">
        <v>111</v>
      </c>
      <c r="R2846" s="1">
        <v>25687</v>
      </c>
      <c r="S2846" t="s">
        <v>40</v>
      </c>
      <c r="T2846" t="s">
        <v>113</v>
      </c>
      <c r="U2846" t="s">
        <v>55</v>
      </c>
      <c r="V2846">
        <v>72709</v>
      </c>
      <c r="W2846" t="s">
        <v>128</v>
      </c>
      <c r="X2846" t="s">
        <v>104</v>
      </c>
      <c r="Y2846" t="s">
        <v>45</v>
      </c>
      <c r="Z2846">
        <v>3</v>
      </c>
    </row>
    <row r="2847" spans="1:26" x14ac:dyDescent="0.3">
      <c r="A2847">
        <v>3272</v>
      </c>
      <c r="B2847" t="s">
        <v>7795</v>
      </c>
      <c r="C2847" t="s">
        <v>6601</v>
      </c>
      <c r="D2847" s="1">
        <v>44967</v>
      </c>
      <c r="E2847" s="1"/>
      <c r="F2847" t="s">
        <v>28</v>
      </c>
      <c r="G2847" t="s">
        <v>9883</v>
      </c>
      <c r="H2847" t="s">
        <v>9884</v>
      </c>
      <c r="I2847" t="s">
        <v>98</v>
      </c>
      <c r="J2847" t="s">
        <v>32</v>
      </c>
      <c r="K2847" t="s">
        <v>33</v>
      </c>
      <c r="L2847" t="s">
        <v>34</v>
      </c>
      <c r="M2847" t="s">
        <v>52</v>
      </c>
      <c r="N2847" t="s">
        <v>36</v>
      </c>
      <c r="O2847" t="s">
        <v>37</v>
      </c>
      <c r="P2847" t="s">
        <v>38</v>
      </c>
      <c r="Q2847" t="s">
        <v>53</v>
      </c>
      <c r="R2847" s="1">
        <v>21784</v>
      </c>
      <c r="S2847" t="s">
        <v>40</v>
      </c>
      <c r="T2847" t="s">
        <v>292</v>
      </c>
      <c r="U2847" t="s">
        <v>55</v>
      </c>
      <c r="V2847">
        <v>38780</v>
      </c>
      <c r="W2847" t="s">
        <v>74</v>
      </c>
      <c r="X2847" t="s">
        <v>44</v>
      </c>
      <c r="Y2847" t="s">
        <v>45</v>
      </c>
      <c r="Z2847">
        <v>3</v>
      </c>
    </row>
    <row r="2848" spans="1:26" x14ac:dyDescent="0.3">
      <c r="A2848">
        <v>3273</v>
      </c>
      <c r="B2848" t="s">
        <v>5463</v>
      </c>
      <c r="C2848" t="s">
        <v>4191</v>
      </c>
      <c r="D2848" s="1">
        <v>44820</v>
      </c>
      <c r="E2848" s="1"/>
      <c r="F2848" t="s">
        <v>28</v>
      </c>
      <c r="G2848" t="s">
        <v>9885</v>
      </c>
      <c r="H2848" t="s">
        <v>9886</v>
      </c>
      <c r="I2848" t="s">
        <v>118</v>
      </c>
      <c r="J2848" t="s">
        <v>32</v>
      </c>
      <c r="K2848" t="s">
        <v>63</v>
      </c>
      <c r="L2848" t="s">
        <v>51</v>
      </c>
      <c r="M2848" t="s">
        <v>35</v>
      </c>
      <c r="N2848" t="s">
        <v>36</v>
      </c>
      <c r="O2848" t="s">
        <v>37</v>
      </c>
      <c r="P2848" t="s">
        <v>38</v>
      </c>
      <c r="Q2848" t="s">
        <v>696</v>
      </c>
      <c r="R2848" s="1">
        <v>36137</v>
      </c>
      <c r="S2848" t="s">
        <v>40</v>
      </c>
      <c r="T2848" t="s">
        <v>178</v>
      </c>
      <c r="U2848" t="s">
        <v>42</v>
      </c>
      <c r="V2848">
        <v>24573</v>
      </c>
      <c r="W2848" t="s">
        <v>128</v>
      </c>
      <c r="X2848" t="s">
        <v>104</v>
      </c>
      <c r="Y2848" t="s">
        <v>45</v>
      </c>
      <c r="Z2848">
        <v>4</v>
      </c>
    </row>
    <row r="2849" spans="1:26" x14ac:dyDescent="0.3">
      <c r="A2849">
        <v>3274</v>
      </c>
      <c r="B2849" t="s">
        <v>328</v>
      </c>
      <c r="C2849" t="s">
        <v>5184</v>
      </c>
      <c r="D2849" s="1">
        <v>43851</v>
      </c>
      <c r="E2849" s="1">
        <v>44041</v>
      </c>
      <c r="F2849" t="s">
        <v>28</v>
      </c>
      <c r="G2849" t="s">
        <v>9887</v>
      </c>
      <c r="H2849" t="s">
        <v>9888</v>
      </c>
      <c r="I2849" t="s">
        <v>62</v>
      </c>
      <c r="J2849" t="s">
        <v>1805</v>
      </c>
      <c r="K2849" t="s">
        <v>52</v>
      </c>
      <c r="L2849" t="s">
        <v>64</v>
      </c>
      <c r="M2849" t="s">
        <v>63</v>
      </c>
      <c r="N2849" t="s">
        <v>140</v>
      </c>
      <c r="O2849" t="s">
        <v>9889</v>
      </c>
      <c r="P2849" t="s">
        <v>38</v>
      </c>
      <c r="Q2849" t="s">
        <v>53</v>
      </c>
      <c r="R2849" s="1">
        <v>23921</v>
      </c>
      <c r="S2849" t="s">
        <v>40</v>
      </c>
      <c r="T2849" t="s">
        <v>226</v>
      </c>
      <c r="U2849" t="s">
        <v>42</v>
      </c>
      <c r="V2849">
        <v>30214</v>
      </c>
      <c r="W2849" t="s">
        <v>74</v>
      </c>
      <c r="X2849" t="s">
        <v>104</v>
      </c>
      <c r="Y2849" t="s">
        <v>740</v>
      </c>
      <c r="Z2849">
        <v>3</v>
      </c>
    </row>
    <row r="2850" spans="1:26" x14ac:dyDescent="0.3">
      <c r="A2850">
        <v>3275</v>
      </c>
      <c r="B2850" t="s">
        <v>9890</v>
      </c>
      <c r="C2850" t="s">
        <v>5294</v>
      </c>
      <c r="D2850" s="1">
        <v>44881</v>
      </c>
      <c r="E2850" s="1"/>
      <c r="F2850" t="s">
        <v>28</v>
      </c>
      <c r="G2850" t="s">
        <v>9891</v>
      </c>
      <c r="H2850" t="s">
        <v>9892</v>
      </c>
      <c r="I2850" t="s">
        <v>89</v>
      </c>
      <c r="J2850" t="s">
        <v>32</v>
      </c>
      <c r="K2850" t="s">
        <v>52</v>
      </c>
      <c r="L2850" t="s">
        <v>64</v>
      </c>
      <c r="M2850" t="s">
        <v>35</v>
      </c>
      <c r="N2850" t="s">
        <v>36</v>
      </c>
      <c r="O2850" t="s">
        <v>37</v>
      </c>
      <c r="P2850" t="s">
        <v>38</v>
      </c>
      <c r="Q2850" t="s">
        <v>81</v>
      </c>
      <c r="R2850" s="1">
        <v>33603</v>
      </c>
      <c r="S2850" t="s">
        <v>40</v>
      </c>
      <c r="T2850" t="s">
        <v>226</v>
      </c>
      <c r="U2850" t="s">
        <v>55</v>
      </c>
      <c r="V2850">
        <v>66377</v>
      </c>
      <c r="W2850" t="s">
        <v>74</v>
      </c>
      <c r="X2850" t="s">
        <v>104</v>
      </c>
      <c r="Y2850" t="s">
        <v>740</v>
      </c>
      <c r="Z2850">
        <v>3</v>
      </c>
    </row>
    <row r="2851" spans="1:26" x14ac:dyDescent="0.3">
      <c r="A2851">
        <v>3276</v>
      </c>
      <c r="B2851" t="s">
        <v>4068</v>
      </c>
      <c r="C2851" t="s">
        <v>1811</v>
      </c>
      <c r="D2851" s="1">
        <v>44221</v>
      </c>
      <c r="E2851" s="1"/>
      <c r="F2851" t="s">
        <v>28</v>
      </c>
      <c r="G2851" t="s">
        <v>9893</v>
      </c>
      <c r="H2851" t="s">
        <v>9894</v>
      </c>
      <c r="I2851" t="s">
        <v>31</v>
      </c>
      <c r="J2851" t="s">
        <v>32</v>
      </c>
      <c r="K2851" t="s">
        <v>33</v>
      </c>
      <c r="L2851" t="s">
        <v>51</v>
      </c>
      <c r="M2851" t="s">
        <v>35</v>
      </c>
      <c r="N2851" t="s">
        <v>36</v>
      </c>
      <c r="O2851" t="s">
        <v>37</v>
      </c>
      <c r="P2851" t="s">
        <v>38</v>
      </c>
      <c r="Q2851" t="s">
        <v>111</v>
      </c>
      <c r="R2851" s="1">
        <v>35389</v>
      </c>
      <c r="S2851" t="s">
        <v>40</v>
      </c>
      <c r="T2851" t="s">
        <v>419</v>
      </c>
      <c r="U2851" t="s">
        <v>55</v>
      </c>
      <c r="V2851">
        <v>83059</v>
      </c>
      <c r="W2851" t="s">
        <v>128</v>
      </c>
      <c r="X2851" t="s">
        <v>104</v>
      </c>
      <c r="Y2851" t="s">
        <v>45</v>
      </c>
      <c r="Z2851">
        <v>2</v>
      </c>
    </row>
    <row r="2852" spans="1:26" x14ac:dyDescent="0.3">
      <c r="A2852">
        <v>3277</v>
      </c>
      <c r="B2852" t="s">
        <v>5763</v>
      </c>
      <c r="C2852" t="s">
        <v>7655</v>
      </c>
      <c r="D2852" s="1">
        <v>45093</v>
      </c>
      <c r="E2852" s="1">
        <v>45101</v>
      </c>
      <c r="F2852" t="s">
        <v>728</v>
      </c>
      <c r="G2852" t="s">
        <v>9895</v>
      </c>
      <c r="H2852" t="s">
        <v>9896</v>
      </c>
      <c r="I2852" t="s">
        <v>118</v>
      </c>
      <c r="J2852" t="s">
        <v>32</v>
      </c>
      <c r="K2852" t="s">
        <v>52</v>
      </c>
      <c r="L2852" t="s">
        <v>64</v>
      </c>
      <c r="M2852" t="s">
        <v>35</v>
      </c>
      <c r="N2852" t="s">
        <v>140</v>
      </c>
      <c r="O2852" t="s">
        <v>9897</v>
      </c>
      <c r="P2852" t="s">
        <v>38</v>
      </c>
      <c r="Q2852" t="s">
        <v>53</v>
      </c>
      <c r="R2852" s="1">
        <v>29362</v>
      </c>
      <c r="S2852" t="s">
        <v>40</v>
      </c>
      <c r="T2852" t="s">
        <v>226</v>
      </c>
      <c r="U2852" t="s">
        <v>42</v>
      </c>
      <c r="V2852">
        <v>86836</v>
      </c>
      <c r="W2852" t="s">
        <v>56</v>
      </c>
      <c r="X2852" t="s">
        <v>84</v>
      </c>
      <c r="Y2852" t="s">
        <v>45</v>
      </c>
      <c r="Z2852">
        <v>5</v>
      </c>
    </row>
    <row r="2853" spans="1:26" x14ac:dyDescent="0.3">
      <c r="A2853">
        <v>3278</v>
      </c>
      <c r="B2853" t="s">
        <v>9898</v>
      </c>
      <c r="C2853" t="s">
        <v>6848</v>
      </c>
      <c r="D2853" s="1">
        <v>44082</v>
      </c>
      <c r="E2853" s="1">
        <v>44486</v>
      </c>
      <c r="F2853" t="s">
        <v>728</v>
      </c>
      <c r="G2853" t="s">
        <v>9899</v>
      </c>
      <c r="H2853" t="s">
        <v>9900</v>
      </c>
      <c r="I2853" t="s">
        <v>62</v>
      </c>
      <c r="J2853" t="s">
        <v>32</v>
      </c>
      <c r="K2853" t="s">
        <v>33</v>
      </c>
      <c r="L2853" t="s">
        <v>51</v>
      </c>
      <c r="M2853" t="s">
        <v>52</v>
      </c>
      <c r="N2853" t="s">
        <v>140</v>
      </c>
      <c r="O2853" t="s">
        <v>9901</v>
      </c>
      <c r="P2853" t="s">
        <v>38</v>
      </c>
      <c r="Q2853" t="s">
        <v>90</v>
      </c>
      <c r="R2853" s="1">
        <v>16391</v>
      </c>
      <c r="S2853" t="s">
        <v>40</v>
      </c>
      <c r="T2853" t="s">
        <v>83</v>
      </c>
      <c r="U2853" t="s">
        <v>42</v>
      </c>
      <c r="V2853">
        <v>4862</v>
      </c>
      <c r="W2853" t="s">
        <v>93</v>
      </c>
      <c r="X2853" t="s">
        <v>84</v>
      </c>
      <c r="Y2853" t="s">
        <v>45</v>
      </c>
      <c r="Z2853">
        <v>4</v>
      </c>
    </row>
    <row r="2854" spans="1:26" x14ac:dyDescent="0.3">
      <c r="A2854">
        <v>3279</v>
      </c>
      <c r="B2854" t="s">
        <v>2224</v>
      </c>
      <c r="C2854" t="s">
        <v>838</v>
      </c>
      <c r="D2854" s="1">
        <v>43488</v>
      </c>
      <c r="E2854" s="1">
        <v>44159</v>
      </c>
      <c r="F2854" t="s">
        <v>728</v>
      </c>
      <c r="G2854" t="s">
        <v>9902</v>
      </c>
      <c r="H2854" t="s">
        <v>9903</v>
      </c>
      <c r="I2854" t="s">
        <v>89</v>
      </c>
      <c r="J2854" t="s">
        <v>32</v>
      </c>
      <c r="K2854" t="s">
        <v>63</v>
      </c>
      <c r="L2854" t="s">
        <v>51</v>
      </c>
      <c r="M2854" t="s">
        <v>63</v>
      </c>
      <c r="N2854" t="s">
        <v>99</v>
      </c>
      <c r="O2854" t="s">
        <v>9904</v>
      </c>
      <c r="P2854" t="s">
        <v>38</v>
      </c>
      <c r="Q2854" t="s">
        <v>111</v>
      </c>
      <c r="R2854" s="1">
        <v>34365</v>
      </c>
      <c r="S2854" t="s">
        <v>40</v>
      </c>
      <c r="T2854" t="s">
        <v>419</v>
      </c>
      <c r="U2854" t="s">
        <v>55</v>
      </c>
      <c r="V2854">
        <v>53530</v>
      </c>
      <c r="W2854" t="s">
        <v>93</v>
      </c>
      <c r="X2854" t="s">
        <v>84</v>
      </c>
      <c r="Y2854" t="s">
        <v>45</v>
      </c>
      <c r="Z2854">
        <v>5</v>
      </c>
    </row>
    <row r="2855" spans="1:26" x14ac:dyDescent="0.3">
      <c r="A2855">
        <v>3280</v>
      </c>
      <c r="B2855" t="s">
        <v>2381</v>
      </c>
      <c r="C2855" t="s">
        <v>1712</v>
      </c>
      <c r="D2855" s="1">
        <v>45075</v>
      </c>
      <c r="E2855" s="1">
        <v>45130</v>
      </c>
      <c r="F2855" t="s">
        <v>728</v>
      </c>
      <c r="G2855" t="s">
        <v>9905</v>
      </c>
      <c r="H2855" t="s">
        <v>9906</v>
      </c>
      <c r="I2855" t="s">
        <v>31</v>
      </c>
      <c r="J2855" t="s">
        <v>745</v>
      </c>
      <c r="K2855" t="s">
        <v>52</v>
      </c>
      <c r="L2855" t="s">
        <v>51</v>
      </c>
      <c r="M2855" t="s">
        <v>35</v>
      </c>
      <c r="N2855" t="s">
        <v>99</v>
      </c>
      <c r="O2855" t="s">
        <v>9907</v>
      </c>
      <c r="P2855" t="s">
        <v>38</v>
      </c>
      <c r="Q2855" t="s">
        <v>177</v>
      </c>
      <c r="R2855" s="1">
        <v>30506</v>
      </c>
      <c r="S2855" t="s">
        <v>40</v>
      </c>
      <c r="T2855" t="s">
        <v>243</v>
      </c>
      <c r="U2855" t="s">
        <v>55</v>
      </c>
      <c r="V2855">
        <v>59596</v>
      </c>
      <c r="W2855" t="s">
        <v>74</v>
      </c>
      <c r="X2855" t="s">
        <v>104</v>
      </c>
      <c r="Y2855" t="s">
        <v>45</v>
      </c>
      <c r="Z2855">
        <v>5</v>
      </c>
    </row>
    <row r="2856" spans="1:26" x14ac:dyDescent="0.3">
      <c r="A2856">
        <v>3281</v>
      </c>
      <c r="B2856" t="s">
        <v>8615</v>
      </c>
      <c r="C2856" t="s">
        <v>4003</v>
      </c>
      <c r="D2856" s="1">
        <v>43693</v>
      </c>
      <c r="E2856" s="1"/>
      <c r="F2856" t="s">
        <v>728</v>
      </c>
      <c r="G2856" t="s">
        <v>1096</v>
      </c>
      <c r="H2856" t="s">
        <v>9908</v>
      </c>
      <c r="I2856" t="s">
        <v>133</v>
      </c>
      <c r="J2856" t="s">
        <v>32</v>
      </c>
      <c r="K2856" t="s">
        <v>33</v>
      </c>
      <c r="L2856" t="s">
        <v>64</v>
      </c>
      <c r="M2856" t="s">
        <v>63</v>
      </c>
      <c r="N2856" t="s">
        <v>36</v>
      </c>
      <c r="O2856" t="s">
        <v>37</v>
      </c>
      <c r="P2856" t="s">
        <v>38</v>
      </c>
      <c r="Q2856" t="s">
        <v>81</v>
      </c>
      <c r="R2856" s="1">
        <v>19928</v>
      </c>
      <c r="S2856" t="s">
        <v>40</v>
      </c>
      <c r="T2856" t="s">
        <v>83</v>
      </c>
      <c r="U2856" t="s">
        <v>55</v>
      </c>
      <c r="V2856">
        <v>65633</v>
      </c>
      <c r="W2856" t="s">
        <v>56</v>
      </c>
      <c r="X2856" t="s">
        <v>104</v>
      </c>
      <c r="Y2856" t="s">
        <v>45</v>
      </c>
      <c r="Z2856">
        <v>5</v>
      </c>
    </row>
    <row r="2857" spans="1:26" x14ac:dyDescent="0.3">
      <c r="A2857">
        <v>3282</v>
      </c>
      <c r="B2857" t="s">
        <v>7677</v>
      </c>
      <c r="C2857" t="s">
        <v>8699</v>
      </c>
      <c r="D2857" s="1">
        <v>43986</v>
      </c>
      <c r="E2857" s="1"/>
      <c r="F2857" t="s">
        <v>728</v>
      </c>
      <c r="G2857" t="s">
        <v>9909</v>
      </c>
      <c r="H2857" t="s">
        <v>9910</v>
      </c>
      <c r="I2857" t="s">
        <v>50</v>
      </c>
      <c r="J2857" t="s">
        <v>32</v>
      </c>
      <c r="K2857" t="s">
        <v>63</v>
      </c>
      <c r="L2857" t="s">
        <v>64</v>
      </c>
      <c r="M2857" t="s">
        <v>63</v>
      </c>
      <c r="N2857" t="s">
        <v>36</v>
      </c>
      <c r="O2857" t="s">
        <v>37</v>
      </c>
      <c r="P2857" t="s">
        <v>38</v>
      </c>
      <c r="Q2857" t="s">
        <v>305</v>
      </c>
      <c r="R2857" s="1">
        <v>28664</v>
      </c>
      <c r="S2857" t="s">
        <v>40</v>
      </c>
      <c r="T2857" t="s">
        <v>163</v>
      </c>
      <c r="U2857" t="s">
        <v>42</v>
      </c>
      <c r="V2857">
        <v>54457</v>
      </c>
      <c r="W2857" t="s">
        <v>128</v>
      </c>
      <c r="X2857" t="s">
        <v>84</v>
      </c>
      <c r="Y2857" t="s">
        <v>45</v>
      </c>
      <c r="Z2857">
        <v>3</v>
      </c>
    </row>
    <row r="2858" spans="1:26" x14ac:dyDescent="0.3">
      <c r="A2858">
        <v>3283</v>
      </c>
      <c r="B2858" t="s">
        <v>3468</v>
      </c>
      <c r="C2858" t="s">
        <v>3701</v>
      </c>
      <c r="D2858" s="1">
        <v>44033</v>
      </c>
      <c r="E2858" s="1"/>
      <c r="F2858" t="s">
        <v>728</v>
      </c>
      <c r="G2858" t="s">
        <v>9911</v>
      </c>
      <c r="H2858" t="s">
        <v>9912</v>
      </c>
      <c r="I2858" t="s">
        <v>139</v>
      </c>
      <c r="J2858" t="s">
        <v>32</v>
      </c>
      <c r="K2858" t="s">
        <v>33</v>
      </c>
      <c r="L2858" t="s">
        <v>64</v>
      </c>
      <c r="M2858" t="s">
        <v>52</v>
      </c>
      <c r="N2858" t="s">
        <v>36</v>
      </c>
      <c r="O2858" t="s">
        <v>37</v>
      </c>
      <c r="P2858" t="s">
        <v>38</v>
      </c>
      <c r="Q2858" t="s">
        <v>305</v>
      </c>
      <c r="R2858" s="1">
        <v>32368</v>
      </c>
      <c r="S2858" t="s">
        <v>40</v>
      </c>
      <c r="T2858" t="s">
        <v>163</v>
      </c>
      <c r="U2858" t="s">
        <v>42</v>
      </c>
      <c r="V2858">
        <v>16989</v>
      </c>
      <c r="W2858" t="s">
        <v>56</v>
      </c>
      <c r="X2858" t="s">
        <v>84</v>
      </c>
      <c r="Y2858" t="s">
        <v>45</v>
      </c>
      <c r="Z2858">
        <v>3</v>
      </c>
    </row>
    <row r="2859" spans="1:26" x14ac:dyDescent="0.3">
      <c r="A2859">
        <v>3284</v>
      </c>
      <c r="B2859" t="s">
        <v>9913</v>
      </c>
      <c r="C2859" t="s">
        <v>1561</v>
      </c>
      <c r="D2859" s="1">
        <v>44794</v>
      </c>
      <c r="E2859" s="1">
        <v>45014</v>
      </c>
      <c r="F2859" t="s">
        <v>28</v>
      </c>
      <c r="G2859" t="s">
        <v>9914</v>
      </c>
      <c r="H2859" t="s">
        <v>9915</v>
      </c>
      <c r="I2859" t="s">
        <v>50</v>
      </c>
      <c r="J2859" t="s">
        <v>745</v>
      </c>
      <c r="K2859" t="s">
        <v>33</v>
      </c>
      <c r="L2859" t="s">
        <v>51</v>
      </c>
      <c r="M2859" t="s">
        <v>52</v>
      </c>
      <c r="N2859" t="s">
        <v>126</v>
      </c>
      <c r="O2859" t="s">
        <v>9916</v>
      </c>
      <c r="P2859" t="s">
        <v>38</v>
      </c>
      <c r="Q2859" t="s">
        <v>231</v>
      </c>
      <c r="R2859" s="1">
        <v>17823</v>
      </c>
      <c r="S2859" t="s">
        <v>40</v>
      </c>
      <c r="T2859" t="s">
        <v>103</v>
      </c>
      <c r="U2859" t="s">
        <v>55</v>
      </c>
      <c r="V2859">
        <v>22735</v>
      </c>
      <c r="W2859" t="s">
        <v>74</v>
      </c>
      <c r="X2859" t="s">
        <v>104</v>
      </c>
      <c r="Y2859" t="s">
        <v>45</v>
      </c>
      <c r="Z2859">
        <v>2</v>
      </c>
    </row>
    <row r="2860" spans="1:26" x14ac:dyDescent="0.3">
      <c r="A2860">
        <v>3285</v>
      </c>
      <c r="B2860" t="s">
        <v>1282</v>
      </c>
      <c r="C2860" t="s">
        <v>4577</v>
      </c>
      <c r="D2860" s="1">
        <v>44393</v>
      </c>
      <c r="E2860" s="1">
        <v>45089</v>
      </c>
      <c r="F2860" t="s">
        <v>28</v>
      </c>
      <c r="G2860" t="s">
        <v>9917</v>
      </c>
      <c r="H2860" t="s">
        <v>9918</v>
      </c>
      <c r="I2860" t="s">
        <v>139</v>
      </c>
      <c r="J2860" t="s">
        <v>2300</v>
      </c>
      <c r="K2860" t="s">
        <v>33</v>
      </c>
      <c r="L2860" t="s">
        <v>64</v>
      </c>
      <c r="M2860" t="s">
        <v>52</v>
      </c>
      <c r="N2860" t="s">
        <v>140</v>
      </c>
      <c r="O2860" t="s">
        <v>9919</v>
      </c>
      <c r="P2860" t="s">
        <v>38</v>
      </c>
      <c r="Q2860" t="s">
        <v>305</v>
      </c>
      <c r="R2860" s="1">
        <v>19739</v>
      </c>
      <c r="S2860" t="s">
        <v>40</v>
      </c>
      <c r="T2860" t="s">
        <v>83</v>
      </c>
      <c r="U2860" t="s">
        <v>55</v>
      </c>
      <c r="V2860">
        <v>81424</v>
      </c>
      <c r="W2860" t="s">
        <v>74</v>
      </c>
      <c r="X2860" t="s">
        <v>75</v>
      </c>
      <c r="Y2860" t="s">
        <v>740</v>
      </c>
      <c r="Z2860">
        <v>4</v>
      </c>
    </row>
    <row r="2861" spans="1:26" x14ac:dyDescent="0.3">
      <c r="A2861">
        <v>3286</v>
      </c>
      <c r="B2861" t="s">
        <v>9920</v>
      </c>
      <c r="C2861" t="s">
        <v>6738</v>
      </c>
      <c r="D2861" s="1">
        <v>43775</v>
      </c>
      <c r="E2861" s="1"/>
      <c r="F2861" t="s">
        <v>28</v>
      </c>
      <c r="G2861" t="s">
        <v>9921</v>
      </c>
      <c r="H2861" t="s">
        <v>9922</v>
      </c>
      <c r="I2861" t="s">
        <v>118</v>
      </c>
      <c r="J2861" t="s">
        <v>32</v>
      </c>
      <c r="K2861" t="s">
        <v>63</v>
      </c>
      <c r="L2861" t="s">
        <v>34</v>
      </c>
      <c r="M2861" t="s">
        <v>35</v>
      </c>
      <c r="N2861" t="s">
        <v>36</v>
      </c>
      <c r="O2861" t="s">
        <v>37</v>
      </c>
      <c r="P2861" t="s">
        <v>38</v>
      </c>
      <c r="Q2861" t="s">
        <v>177</v>
      </c>
      <c r="R2861" s="1">
        <v>25795</v>
      </c>
      <c r="S2861" t="s">
        <v>40</v>
      </c>
      <c r="T2861" t="s">
        <v>419</v>
      </c>
      <c r="U2861" t="s">
        <v>42</v>
      </c>
      <c r="V2861">
        <v>70949</v>
      </c>
      <c r="W2861" t="s">
        <v>43</v>
      </c>
      <c r="X2861" t="s">
        <v>104</v>
      </c>
      <c r="Y2861" t="s">
        <v>740</v>
      </c>
      <c r="Z2861">
        <v>3</v>
      </c>
    </row>
    <row r="2862" spans="1:26" x14ac:dyDescent="0.3">
      <c r="A2862">
        <v>3287</v>
      </c>
      <c r="B2862" t="s">
        <v>2085</v>
      </c>
      <c r="C2862" t="s">
        <v>1105</v>
      </c>
      <c r="D2862" s="1">
        <v>44197</v>
      </c>
      <c r="E2862" s="1"/>
      <c r="F2862" t="s">
        <v>28</v>
      </c>
      <c r="G2862" t="s">
        <v>9923</v>
      </c>
      <c r="H2862" t="s">
        <v>9924</v>
      </c>
      <c r="I2862" t="s">
        <v>62</v>
      </c>
      <c r="J2862" t="s">
        <v>32</v>
      </c>
      <c r="K2862" t="s">
        <v>52</v>
      </c>
      <c r="L2862" t="s">
        <v>51</v>
      </c>
      <c r="M2862" t="s">
        <v>35</v>
      </c>
      <c r="N2862" t="s">
        <v>36</v>
      </c>
      <c r="O2862" t="s">
        <v>37</v>
      </c>
      <c r="P2862" t="s">
        <v>38</v>
      </c>
      <c r="Q2862" t="s">
        <v>81</v>
      </c>
      <c r="R2862" s="1">
        <v>29016</v>
      </c>
      <c r="S2862" t="s">
        <v>40</v>
      </c>
      <c r="T2862" t="s">
        <v>83</v>
      </c>
      <c r="U2862" t="s">
        <v>42</v>
      </c>
      <c r="V2862">
        <v>44442</v>
      </c>
      <c r="W2862" t="s">
        <v>128</v>
      </c>
      <c r="X2862" t="s">
        <v>104</v>
      </c>
      <c r="Y2862" t="s">
        <v>45</v>
      </c>
      <c r="Z2862">
        <v>1</v>
      </c>
    </row>
    <row r="2863" spans="1:26" x14ac:dyDescent="0.3">
      <c r="A2863">
        <v>3288</v>
      </c>
      <c r="B2863" t="s">
        <v>2000</v>
      </c>
      <c r="C2863" t="s">
        <v>2852</v>
      </c>
      <c r="D2863" s="1">
        <v>43732</v>
      </c>
      <c r="E2863" s="1"/>
      <c r="F2863" t="s">
        <v>28</v>
      </c>
      <c r="G2863" t="s">
        <v>9925</v>
      </c>
      <c r="H2863" t="s">
        <v>9926</v>
      </c>
      <c r="I2863" t="s">
        <v>168</v>
      </c>
      <c r="J2863" t="s">
        <v>32</v>
      </c>
      <c r="K2863" t="s">
        <v>63</v>
      </c>
      <c r="L2863" t="s">
        <v>51</v>
      </c>
      <c r="M2863" t="s">
        <v>35</v>
      </c>
      <c r="N2863" t="s">
        <v>36</v>
      </c>
      <c r="O2863" t="s">
        <v>37</v>
      </c>
      <c r="P2863" t="s">
        <v>38</v>
      </c>
      <c r="Q2863" t="s">
        <v>90</v>
      </c>
      <c r="R2863" s="1">
        <v>24822</v>
      </c>
      <c r="S2863" t="s">
        <v>40</v>
      </c>
      <c r="T2863" t="s">
        <v>226</v>
      </c>
      <c r="U2863" t="s">
        <v>42</v>
      </c>
      <c r="V2863">
        <v>92307</v>
      </c>
      <c r="W2863" t="s">
        <v>43</v>
      </c>
      <c r="X2863" t="s">
        <v>104</v>
      </c>
      <c r="Y2863" t="s">
        <v>45</v>
      </c>
      <c r="Z2863">
        <v>2</v>
      </c>
    </row>
    <row r="2864" spans="1:26" x14ac:dyDescent="0.3">
      <c r="A2864">
        <v>3289</v>
      </c>
      <c r="B2864" t="s">
        <v>4290</v>
      </c>
      <c r="C2864" t="s">
        <v>1724</v>
      </c>
      <c r="D2864" s="1">
        <v>43968</v>
      </c>
      <c r="E2864" s="1"/>
      <c r="F2864" t="s">
        <v>28</v>
      </c>
      <c r="G2864" t="s">
        <v>9927</v>
      </c>
      <c r="H2864" t="s">
        <v>9928</v>
      </c>
      <c r="I2864" t="s">
        <v>133</v>
      </c>
      <c r="J2864" t="s">
        <v>32</v>
      </c>
      <c r="K2864" t="s">
        <v>33</v>
      </c>
      <c r="L2864" t="s">
        <v>51</v>
      </c>
      <c r="M2864" t="s">
        <v>63</v>
      </c>
      <c r="N2864" t="s">
        <v>36</v>
      </c>
      <c r="O2864" t="s">
        <v>37</v>
      </c>
      <c r="P2864" t="s">
        <v>38</v>
      </c>
      <c r="Q2864" t="s">
        <v>81</v>
      </c>
      <c r="R2864" s="1">
        <v>29531</v>
      </c>
      <c r="S2864" t="s">
        <v>40</v>
      </c>
      <c r="T2864" t="s">
        <v>352</v>
      </c>
      <c r="U2864" t="s">
        <v>42</v>
      </c>
      <c r="V2864">
        <v>87752</v>
      </c>
      <c r="W2864" t="s">
        <v>43</v>
      </c>
      <c r="X2864" t="s">
        <v>104</v>
      </c>
      <c r="Y2864" t="s">
        <v>45</v>
      </c>
      <c r="Z2864">
        <v>4</v>
      </c>
    </row>
    <row r="2865" spans="1:26" x14ac:dyDescent="0.3">
      <c r="A2865">
        <v>3290</v>
      </c>
      <c r="B2865" t="s">
        <v>382</v>
      </c>
      <c r="C2865" t="s">
        <v>1375</v>
      </c>
      <c r="D2865" s="1">
        <v>43319</v>
      </c>
      <c r="E2865" s="1"/>
      <c r="F2865" t="s">
        <v>28</v>
      </c>
      <c r="G2865" t="s">
        <v>9929</v>
      </c>
      <c r="H2865" t="s">
        <v>9930</v>
      </c>
      <c r="I2865" t="s">
        <v>80</v>
      </c>
      <c r="J2865" t="s">
        <v>32</v>
      </c>
      <c r="K2865" t="s">
        <v>52</v>
      </c>
      <c r="L2865" t="s">
        <v>51</v>
      </c>
      <c r="M2865" t="s">
        <v>63</v>
      </c>
      <c r="N2865" t="s">
        <v>36</v>
      </c>
      <c r="O2865" t="s">
        <v>37</v>
      </c>
      <c r="P2865" t="s">
        <v>38</v>
      </c>
      <c r="Q2865" t="s">
        <v>90</v>
      </c>
      <c r="R2865" s="1">
        <v>35040</v>
      </c>
      <c r="S2865" t="s">
        <v>40</v>
      </c>
      <c r="T2865" t="s">
        <v>287</v>
      </c>
      <c r="U2865" t="s">
        <v>55</v>
      </c>
      <c r="V2865">
        <v>60198</v>
      </c>
      <c r="W2865" t="s">
        <v>74</v>
      </c>
      <c r="X2865" t="s">
        <v>75</v>
      </c>
      <c r="Y2865" t="s">
        <v>45</v>
      </c>
      <c r="Z2865">
        <v>3</v>
      </c>
    </row>
    <row r="2866" spans="1:26" x14ac:dyDescent="0.3">
      <c r="A2866">
        <v>3291</v>
      </c>
      <c r="B2866" t="s">
        <v>1069</v>
      </c>
      <c r="C2866" t="s">
        <v>1724</v>
      </c>
      <c r="D2866" s="1">
        <v>45139</v>
      </c>
      <c r="E2866" s="1"/>
      <c r="F2866" t="s">
        <v>28</v>
      </c>
      <c r="G2866" t="s">
        <v>9931</v>
      </c>
      <c r="H2866" t="s">
        <v>9932</v>
      </c>
      <c r="I2866" t="s">
        <v>98</v>
      </c>
      <c r="J2866" t="s">
        <v>32</v>
      </c>
      <c r="K2866" t="s">
        <v>33</v>
      </c>
      <c r="L2866" t="s">
        <v>34</v>
      </c>
      <c r="M2866" t="s">
        <v>63</v>
      </c>
      <c r="N2866" t="s">
        <v>36</v>
      </c>
      <c r="O2866" t="s">
        <v>37</v>
      </c>
      <c r="P2866" t="s">
        <v>38</v>
      </c>
      <c r="Q2866" t="s">
        <v>81</v>
      </c>
      <c r="R2866" s="1">
        <v>21041</v>
      </c>
      <c r="S2866" t="s">
        <v>40</v>
      </c>
      <c r="T2866" t="s">
        <v>292</v>
      </c>
      <c r="U2866" t="s">
        <v>55</v>
      </c>
      <c r="V2866">
        <v>50905</v>
      </c>
      <c r="W2866" t="s">
        <v>56</v>
      </c>
      <c r="X2866" t="s">
        <v>84</v>
      </c>
      <c r="Y2866" t="s">
        <v>45</v>
      </c>
      <c r="Z2866">
        <v>2</v>
      </c>
    </row>
    <row r="2867" spans="1:26" x14ac:dyDescent="0.3">
      <c r="A2867">
        <v>3292</v>
      </c>
      <c r="B2867" t="s">
        <v>9933</v>
      </c>
      <c r="C2867" t="s">
        <v>6781</v>
      </c>
      <c r="D2867" s="1">
        <v>43477</v>
      </c>
      <c r="E2867" s="1">
        <v>43839</v>
      </c>
      <c r="F2867" t="s">
        <v>28</v>
      </c>
      <c r="G2867" t="s">
        <v>9934</v>
      </c>
      <c r="H2867" t="s">
        <v>9935</v>
      </c>
      <c r="I2867" t="s">
        <v>168</v>
      </c>
      <c r="J2867" t="s">
        <v>745</v>
      </c>
      <c r="K2867" t="s">
        <v>52</v>
      </c>
      <c r="L2867" t="s">
        <v>34</v>
      </c>
      <c r="M2867" t="s">
        <v>52</v>
      </c>
      <c r="N2867" t="s">
        <v>140</v>
      </c>
      <c r="O2867" t="s">
        <v>9936</v>
      </c>
      <c r="P2867" t="s">
        <v>38</v>
      </c>
      <c r="Q2867" t="s">
        <v>90</v>
      </c>
      <c r="R2867" s="1">
        <v>16935</v>
      </c>
      <c r="S2867" t="s">
        <v>40</v>
      </c>
      <c r="T2867" t="s">
        <v>113</v>
      </c>
      <c r="U2867" t="s">
        <v>55</v>
      </c>
      <c r="V2867">
        <v>2769</v>
      </c>
      <c r="W2867" t="s">
        <v>128</v>
      </c>
      <c r="X2867" t="s">
        <v>75</v>
      </c>
      <c r="Y2867" t="s">
        <v>45</v>
      </c>
      <c r="Z2867">
        <v>4</v>
      </c>
    </row>
    <row r="2868" spans="1:26" x14ac:dyDescent="0.3">
      <c r="A2868">
        <v>3293</v>
      </c>
      <c r="B2868" t="s">
        <v>9462</v>
      </c>
      <c r="C2868" t="s">
        <v>3557</v>
      </c>
      <c r="D2868" s="1">
        <v>44295</v>
      </c>
      <c r="E2868" s="1">
        <v>44894</v>
      </c>
      <c r="F2868" t="s">
        <v>28</v>
      </c>
      <c r="G2868" t="s">
        <v>9937</v>
      </c>
      <c r="H2868" t="s">
        <v>9938</v>
      </c>
      <c r="I2868" t="s">
        <v>98</v>
      </c>
      <c r="J2868" t="s">
        <v>745</v>
      </c>
      <c r="K2868" t="s">
        <v>33</v>
      </c>
      <c r="L2868" t="s">
        <v>34</v>
      </c>
      <c r="M2868" t="s">
        <v>63</v>
      </c>
      <c r="N2868" t="s">
        <v>140</v>
      </c>
      <c r="O2868" t="s">
        <v>9939</v>
      </c>
      <c r="P2868" t="s">
        <v>38</v>
      </c>
      <c r="Q2868" t="s">
        <v>81</v>
      </c>
      <c r="R2868" s="1">
        <v>24716</v>
      </c>
      <c r="S2868" t="s">
        <v>40</v>
      </c>
      <c r="T2868" t="s">
        <v>103</v>
      </c>
      <c r="U2868" t="s">
        <v>42</v>
      </c>
      <c r="V2868">
        <v>90732</v>
      </c>
      <c r="W2868" t="s">
        <v>93</v>
      </c>
      <c r="X2868" t="s">
        <v>84</v>
      </c>
      <c r="Y2868" t="s">
        <v>45</v>
      </c>
      <c r="Z2868">
        <v>3</v>
      </c>
    </row>
    <row r="2869" spans="1:26" x14ac:dyDescent="0.3">
      <c r="A2869">
        <v>3294</v>
      </c>
      <c r="B2869" t="s">
        <v>4165</v>
      </c>
      <c r="C2869" t="s">
        <v>1607</v>
      </c>
      <c r="D2869" s="1">
        <v>44716</v>
      </c>
      <c r="E2869" s="1">
        <v>44919</v>
      </c>
      <c r="F2869" t="s">
        <v>28</v>
      </c>
      <c r="G2869" t="s">
        <v>9940</v>
      </c>
      <c r="H2869" t="s">
        <v>9941</v>
      </c>
      <c r="I2869" t="s">
        <v>118</v>
      </c>
      <c r="J2869" t="s">
        <v>1805</v>
      </c>
      <c r="K2869" t="s">
        <v>63</v>
      </c>
      <c r="L2869" t="s">
        <v>51</v>
      </c>
      <c r="M2869" t="s">
        <v>35</v>
      </c>
      <c r="N2869" t="s">
        <v>140</v>
      </c>
      <c r="O2869" t="s">
        <v>9942</v>
      </c>
      <c r="P2869" t="s">
        <v>38</v>
      </c>
      <c r="Q2869" t="s">
        <v>53</v>
      </c>
      <c r="R2869" s="1">
        <v>23899</v>
      </c>
      <c r="S2869" t="s">
        <v>40</v>
      </c>
      <c r="T2869" t="s">
        <v>163</v>
      </c>
      <c r="U2869" t="s">
        <v>42</v>
      </c>
      <c r="V2869">
        <v>12076</v>
      </c>
      <c r="W2869" t="s">
        <v>74</v>
      </c>
      <c r="X2869" t="s">
        <v>104</v>
      </c>
      <c r="Y2869" t="s">
        <v>45</v>
      </c>
      <c r="Z2869">
        <v>3</v>
      </c>
    </row>
    <row r="2870" spans="1:26" x14ac:dyDescent="0.3">
      <c r="A2870">
        <v>3295</v>
      </c>
      <c r="B2870" t="s">
        <v>555</v>
      </c>
      <c r="C2870" t="s">
        <v>9943</v>
      </c>
      <c r="D2870" s="1">
        <v>43616</v>
      </c>
      <c r="E2870" s="1"/>
      <c r="F2870" t="s">
        <v>28</v>
      </c>
      <c r="G2870" t="s">
        <v>9944</v>
      </c>
      <c r="H2870" t="s">
        <v>9945</v>
      </c>
      <c r="I2870" t="s">
        <v>62</v>
      </c>
      <c r="J2870" t="s">
        <v>32</v>
      </c>
      <c r="K2870" t="s">
        <v>52</v>
      </c>
      <c r="L2870" t="s">
        <v>34</v>
      </c>
      <c r="M2870" t="s">
        <v>63</v>
      </c>
      <c r="N2870" t="s">
        <v>36</v>
      </c>
      <c r="O2870" t="s">
        <v>37</v>
      </c>
      <c r="P2870" t="s">
        <v>38</v>
      </c>
      <c r="Q2870" t="s">
        <v>53</v>
      </c>
      <c r="R2870" s="1">
        <v>20046</v>
      </c>
      <c r="S2870" t="s">
        <v>40</v>
      </c>
      <c r="T2870" t="s">
        <v>352</v>
      </c>
      <c r="U2870" t="s">
        <v>42</v>
      </c>
      <c r="V2870">
        <v>27767</v>
      </c>
      <c r="W2870" t="s">
        <v>93</v>
      </c>
      <c r="X2870" t="s">
        <v>104</v>
      </c>
      <c r="Y2870" t="s">
        <v>45</v>
      </c>
      <c r="Z2870">
        <v>5</v>
      </c>
    </row>
    <row r="2871" spans="1:26" x14ac:dyDescent="0.3">
      <c r="A2871">
        <v>3296</v>
      </c>
      <c r="B2871" t="s">
        <v>4896</v>
      </c>
      <c r="C2871" t="s">
        <v>2688</v>
      </c>
      <c r="D2871" s="1">
        <v>43472</v>
      </c>
      <c r="E2871" s="1">
        <v>43746</v>
      </c>
      <c r="F2871" t="s">
        <v>28</v>
      </c>
      <c r="G2871" t="s">
        <v>9946</v>
      </c>
      <c r="H2871" t="s">
        <v>9947</v>
      </c>
      <c r="I2871" t="s">
        <v>89</v>
      </c>
      <c r="J2871" t="s">
        <v>1805</v>
      </c>
      <c r="K2871" t="s">
        <v>52</v>
      </c>
      <c r="L2871" t="s">
        <v>34</v>
      </c>
      <c r="M2871" t="s">
        <v>63</v>
      </c>
      <c r="N2871" t="s">
        <v>175</v>
      </c>
      <c r="O2871" t="s">
        <v>9948</v>
      </c>
      <c r="P2871" t="s">
        <v>38</v>
      </c>
      <c r="Q2871" t="s">
        <v>90</v>
      </c>
      <c r="R2871" s="1">
        <v>17447</v>
      </c>
      <c r="S2871" t="s">
        <v>40</v>
      </c>
      <c r="T2871" t="s">
        <v>226</v>
      </c>
      <c r="U2871" t="s">
        <v>55</v>
      </c>
      <c r="V2871">
        <v>24886</v>
      </c>
      <c r="W2871" t="s">
        <v>43</v>
      </c>
      <c r="X2871" t="s">
        <v>84</v>
      </c>
      <c r="Y2871" t="s">
        <v>740</v>
      </c>
      <c r="Z2871">
        <v>2</v>
      </c>
    </row>
    <row r="2872" spans="1:26" x14ac:dyDescent="0.3">
      <c r="A2872">
        <v>3297</v>
      </c>
      <c r="B2872" t="s">
        <v>244</v>
      </c>
      <c r="C2872" t="s">
        <v>7275</v>
      </c>
      <c r="D2872" s="1">
        <v>44030</v>
      </c>
      <c r="E2872" s="1">
        <v>44306</v>
      </c>
      <c r="F2872" t="s">
        <v>28</v>
      </c>
      <c r="G2872" t="s">
        <v>9949</v>
      </c>
      <c r="H2872" t="s">
        <v>9950</v>
      </c>
      <c r="I2872" t="s">
        <v>31</v>
      </c>
      <c r="J2872" t="s">
        <v>1805</v>
      </c>
      <c r="K2872" t="s">
        <v>33</v>
      </c>
      <c r="L2872" t="s">
        <v>51</v>
      </c>
      <c r="M2872" t="s">
        <v>35</v>
      </c>
      <c r="N2872" t="s">
        <v>140</v>
      </c>
      <c r="O2872" t="s">
        <v>9951</v>
      </c>
      <c r="P2872" t="s">
        <v>38</v>
      </c>
      <c r="Q2872" t="s">
        <v>90</v>
      </c>
      <c r="R2872" s="1">
        <v>20374</v>
      </c>
      <c r="S2872" t="s">
        <v>40</v>
      </c>
      <c r="T2872" t="s">
        <v>113</v>
      </c>
      <c r="U2872" t="s">
        <v>55</v>
      </c>
      <c r="V2872">
        <v>25813</v>
      </c>
      <c r="W2872" t="s">
        <v>93</v>
      </c>
      <c r="X2872" t="s">
        <v>84</v>
      </c>
      <c r="Y2872" t="s">
        <v>45</v>
      </c>
      <c r="Z2872">
        <v>4</v>
      </c>
    </row>
    <row r="2873" spans="1:26" x14ac:dyDescent="0.3">
      <c r="A2873">
        <v>3298</v>
      </c>
      <c r="B2873" t="s">
        <v>9952</v>
      </c>
      <c r="C2873" t="s">
        <v>1896</v>
      </c>
      <c r="D2873" s="1">
        <v>44154</v>
      </c>
      <c r="E2873" s="1">
        <v>44337</v>
      </c>
      <c r="F2873" t="s">
        <v>728</v>
      </c>
      <c r="G2873" t="s">
        <v>9953</v>
      </c>
      <c r="H2873" t="s">
        <v>9954</v>
      </c>
      <c r="I2873" t="s">
        <v>50</v>
      </c>
      <c r="J2873" t="s">
        <v>32</v>
      </c>
      <c r="K2873" t="s">
        <v>63</v>
      </c>
      <c r="L2873" t="s">
        <v>51</v>
      </c>
      <c r="M2873" t="s">
        <v>63</v>
      </c>
      <c r="N2873" t="s">
        <v>99</v>
      </c>
      <c r="O2873" t="s">
        <v>9955</v>
      </c>
      <c r="P2873" t="s">
        <v>38</v>
      </c>
      <c r="Q2873" t="s">
        <v>90</v>
      </c>
      <c r="R2873" s="1">
        <v>35134</v>
      </c>
      <c r="S2873" t="s">
        <v>40</v>
      </c>
      <c r="T2873" t="s">
        <v>103</v>
      </c>
      <c r="U2873" t="s">
        <v>42</v>
      </c>
      <c r="V2873">
        <v>88404</v>
      </c>
      <c r="W2873" t="s">
        <v>56</v>
      </c>
      <c r="X2873" t="s">
        <v>44</v>
      </c>
      <c r="Y2873" t="s">
        <v>45</v>
      </c>
      <c r="Z2873">
        <v>5</v>
      </c>
    </row>
    <row r="2874" spans="1:26" x14ac:dyDescent="0.3">
      <c r="A2874">
        <v>3299</v>
      </c>
      <c r="B2874" t="s">
        <v>400</v>
      </c>
      <c r="C2874" t="s">
        <v>2410</v>
      </c>
      <c r="D2874" s="1">
        <v>44875</v>
      </c>
      <c r="E2874" s="1"/>
      <c r="F2874" t="s">
        <v>728</v>
      </c>
      <c r="G2874" t="s">
        <v>9956</v>
      </c>
      <c r="H2874" t="s">
        <v>9957</v>
      </c>
      <c r="I2874" t="s">
        <v>139</v>
      </c>
      <c r="J2874" t="s">
        <v>32</v>
      </c>
      <c r="K2874" t="s">
        <v>52</v>
      </c>
      <c r="L2874" t="s">
        <v>51</v>
      </c>
      <c r="M2874" t="s">
        <v>63</v>
      </c>
      <c r="N2874" t="s">
        <v>36</v>
      </c>
      <c r="O2874" t="s">
        <v>37</v>
      </c>
      <c r="P2874" t="s">
        <v>38</v>
      </c>
      <c r="Q2874" t="s">
        <v>305</v>
      </c>
      <c r="R2874" s="1">
        <v>27555</v>
      </c>
      <c r="S2874" t="s">
        <v>40</v>
      </c>
      <c r="T2874" t="s">
        <v>6</v>
      </c>
      <c r="U2874" t="s">
        <v>55</v>
      </c>
      <c r="V2874">
        <v>51576</v>
      </c>
      <c r="W2874" t="s">
        <v>43</v>
      </c>
      <c r="X2874" t="s">
        <v>44</v>
      </c>
      <c r="Y2874" t="s">
        <v>45</v>
      </c>
      <c r="Z2874">
        <v>4</v>
      </c>
    </row>
    <row r="2875" spans="1:26" x14ac:dyDescent="0.3">
      <c r="A2875">
        <v>3300</v>
      </c>
      <c r="B2875" t="s">
        <v>7026</v>
      </c>
      <c r="C2875" t="s">
        <v>1040</v>
      </c>
      <c r="D2875" s="1">
        <v>44280</v>
      </c>
      <c r="E2875" s="1">
        <v>44689</v>
      </c>
      <c r="F2875" t="s">
        <v>728</v>
      </c>
      <c r="G2875" t="s">
        <v>9958</v>
      </c>
      <c r="H2875" t="s">
        <v>9959</v>
      </c>
      <c r="I2875" t="s">
        <v>118</v>
      </c>
      <c r="J2875" t="s">
        <v>32</v>
      </c>
      <c r="K2875" t="s">
        <v>63</v>
      </c>
      <c r="L2875" t="s">
        <v>64</v>
      </c>
      <c r="M2875" t="s">
        <v>52</v>
      </c>
      <c r="N2875" t="s">
        <v>126</v>
      </c>
      <c r="O2875" t="s">
        <v>9960</v>
      </c>
      <c r="P2875" t="s">
        <v>38</v>
      </c>
      <c r="Q2875" t="s">
        <v>90</v>
      </c>
      <c r="R2875" s="1">
        <v>17133</v>
      </c>
      <c r="S2875" t="s">
        <v>40</v>
      </c>
      <c r="T2875" t="s">
        <v>103</v>
      </c>
      <c r="U2875" t="s">
        <v>55</v>
      </c>
      <c r="V2875">
        <v>73771</v>
      </c>
      <c r="W2875" t="s">
        <v>43</v>
      </c>
      <c r="X2875" t="s">
        <v>84</v>
      </c>
      <c r="Y2875" t="s">
        <v>45</v>
      </c>
      <c r="Z2875">
        <v>2</v>
      </c>
    </row>
    <row r="2876" spans="1:26" x14ac:dyDescent="0.3">
      <c r="A2876">
        <v>3301</v>
      </c>
      <c r="B2876" t="s">
        <v>9961</v>
      </c>
      <c r="C2876" t="s">
        <v>3770</v>
      </c>
      <c r="D2876" s="1">
        <v>43598</v>
      </c>
      <c r="E2876" s="1">
        <v>44786</v>
      </c>
      <c r="F2876" t="s">
        <v>728</v>
      </c>
      <c r="G2876" t="s">
        <v>9962</v>
      </c>
      <c r="H2876" t="s">
        <v>9963</v>
      </c>
      <c r="I2876" t="s">
        <v>62</v>
      </c>
      <c r="J2876" t="s">
        <v>745</v>
      </c>
      <c r="K2876" t="s">
        <v>33</v>
      </c>
      <c r="L2876" t="s">
        <v>64</v>
      </c>
      <c r="M2876" t="s">
        <v>63</v>
      </c>
      <c r="N2876" t="s">
        <v>140</v>
      </c>
      <c r="O2876" t="s">
        <v>9964</v>
      </c>
      <c r="P2876" t="s">
        <v>38</v>
      </c>
      <c r="Q2876" t="s">
        <v>90</v>
      </c>
      <c r="R2876" s="1">
        <v>35669</v>
      </c>
      <c r="S2876" t="s">
        <v>40</v>
      </c>
      <c r="T2876" t="s">
        <v>834</v>
      </c>
      <c r="U2876" t="s">
        <v>55</v>
      </c>
      <c r="V2876">
        <v>65436</v>
      </c>
      <c r="W2876" t="s">
        <v>93</v>
      </c>
      <c r="X2876" t="s">
        <v>104</v>
      </c>
      <c r="Y2876" t="s">
        <v>45</v>
      </c>
      <c r="Z2876">
        <v>1</v>
      </c>
    </row>
    <row r="2877" spans="1:26" x14ac:dyDescent="0.3">
      <c r="A2877">
        <v>3302</v>
      </c>
      <c r="B2877" t="s">
        <v>627</v>
      </c>
      <c r="C2877" t="s">
        <v>5410</v>
      </c>
      <c r="D2877" s="1">
        <v>43623</v>
      </c>
      <c r="E2877" s="1">
        <v>44871</v>
      </c>
      <c r="F2877" t="s">
        <v>728</v>
      </c>
      <c r="G2877" t="s">
        <v>9965</v>
      </c>
      <c r="H2877" t="s">
        <v>9966</v>
      </c>
      <c r="I2877" t="s">
        <v>168</v>
      </c>
      <c r="J2877" t="s">
        <v>1805</v>
      </c>
      <c r="K2877" t="s">
        <v>63</v>
      </c>
      <c r="L2877" t="s">
        <v>51</v>
      </c>
      <c r="M2877" t="s">
        <v>52</v>
      </c>
      <c r="N2877" t="s">
        <v>140</v>
      </c>
      <c r="O2877" t="s">
        <v>9967</v>
      </c>
      <c r="P2877" t="s">
        <v>38</v>
      </c>
      <c r="Q2877" t="s">
        <v>81</v>
      </c>
      <c r="R2877" s="1">
        <v>15912</v>
      </c>
      <c r="S2877" t="s">
        <v>40</v>
      </c>
      <c r="T2877" t="s">
        <v>163</v>
      </c>
      <c r="U2877" t="s">
        <v>42</v>
      </c>
      <c r="V2877">
        <v>77353</v>
      </c>
      <c r="W2877" t="s">
        <v>56</v>
      </c>
      <c r="X2877" t="s">
        <v>84</v>
      </c>
      <c r="Y2877" t="s">
        <v>45</v>
      </c>
      <c r="Z2877">
        <v>4</v>
      </c>
    </row>
    <row r="2878" spans="1:26" x14ac:dyDescent="0.3">
      <c r="A2878">
        <v>3303</v>
      </c>
      <c r="B2878" t="s">
        <v>9968</v>
      </c>
      <c r="C2878" t="s">
        <v>1909</v>
      </c>
      <c r="D2878" s="1">
        <v>44975</v>
      </c>
      <c r="E2878" s="1"/>
      <c r="F2878" t="s">
        <v>728</v>
      </c>
      <c r="G2878" t="s">
        <v>9969</v>
      </c>
      <c r="H2878" t="s">
        <v>9970</v>
      </c>
      <c r="I2878" t="s">
        <v>133</v>
      </c>
      <c r="J2878" t="s">
        <v>32</v>
      </c>
      <c r="K2878" t="s">
        <v>63</v>
      </c>
      <c r="L2878" t="s">
        <v>51</v>
      </c>
      <c r="M2878" t="s">
        <v>52</v>
      </c>
      <c r="N2878" t="s">
        <v>36</v>
      </c>
      <c r="O2878" t="s">
        <v>37</v>
      </c>
      <c r="P2878" t="s">
        <v>38</v>
      </c>
      <c r="Q2878" t="s">
        <v>90</v>
      </c>
      <c r="R2878" s="1">
        <v>29901</v>
      </c>
      <c r="S2878" t="s">
        <v>40</v>
      </c>
      <c r="T2878" t="s">
        <v>83</v>
      </c>
      <c r="U2878" t="s">
        <v>42</v>
      </c>
      <c r="V2878">
        <v>49310</v>
      </c>
      <c r="W2878" t="s">
        <v>93</v>
      </c>
      <c r="X2878" t="s">
        <v>75</v>
      </c>
      <c r="Y2878" t="s">
        <v>45</v>
      </c>
      <c r="Z2878">
        <v>3</v>
      </c>
    </row>
    <row r="2879" spans="1:26" x14ac:dyDescent="0.3">
      <c r="A2879">
        <v>3304</v>
      </c>
      <c r="B2879" t="s">
        <v>5369</v>
      </c>
      <c r="C2879" t="s">
        <v>4298</v>
      </c>
      <c r="D2879" s="1">
        <v>43557</v>
      </c>
      <c r="E2879" s="1"/>
      <c r="F2879" t="s">
        <v>728</v>
      </c>
      <c r="G2879" t="s">
        <v>9971</v>
      </c>
      <c r="H2879" t="s">
        <v>9972</v>
      </c>
      <c r="I2879" t="s">
        <v>80</v>
      </c>
      <c r="J2879" t="s">
        <v>32</v>
      </c>
      <c r="K2879" t="s">
        <v>52</v>
      </c>
      <c r="L2879" t="s">
        <v>51</v>
      </c>
      <c r="M2879" t="s">
        <v>35</v>
      </c>
      <c r="N2879" t="s">
        <v>36</v>
      </c>
      <c r="O2879" t="s">
        <v>37</v>
      </c>
      <c r="P2879" t="s">
        <v>38</v>
      </c>
      <c r="Q2879" t="s">
        <v>305</v>
      </c>
      <c r="R2879" s="1">
        <v>31023</v>
      </c>
      <c r="S2879" t="s">
        <v>40</v>
      </c>
      <c r="T2879" t="s">
        <v>226</v>
      </c>
      <c r="U2879" t="s">
        <v>42</v>
      </c>
      <c r="V2879">
        <v>71443</v>
      </c>
      <c r="W2879" t="s">
        <v>74</v>
      </c>
      <c r="X2879" t="s">
        <v>75</v>
      </c>
      <c r="Y2879" t="s">
        <v>45</v>
      </c>
      <c r="Z2879">
        <v>4</v>
      </c>
    </row>
    <row r="2880" spans="1:26" x14ac:dyDescent="0.3">
      <c r="A2880">
        <v>3305</v>
      </c>
      <c r="B2880" t="s">
        <v>9973</v>
      </c>
      <c r="C2880" t="s">
        <v>8920</v>
      </c>
      <c r="D2880" s="1">
        <v>44165</v>
      </c>
      <c r="E2880" s="1">
        <v>44857</v>
      </c>
      <c r="F2880" t="s">
        <v>28</v>
      </c>
      <c r="G2880" t="s">
        <v>9974</v>
      </c>
      <c r="H2880" t="s">
        <v>9975</v>
      </c>
      <c r="I2880" t="s">
        <v>98</v>
      </c>
      <c r="J2880" t="s">
        <v>745</v>
      </c>
      <c r="K2880" t="s">
        <v>33</v>
      </c>
      <c r="L2880" t="s">
        <v>34</v>
      </c>
      <c r="M2880" t="s">
        <v>52</v>
      </c>
      <c r="N2880" t="s">
        <v>99</v>
      </c>
      <c r="O2880" t="s">
        <v>9976</v>
      </c>
      <c r="P2880" t="s">
        <v>38</v>
      </c>
      <c r="Q2880" t="s">
        <v>177</v>
      </c>
      <c r="R2880" s="1">
        <v>33794</v>
      </c>
      <c r="S2880" t="s">
        <v>40</v>
      </c>
      <c r="T2880" t="s">
        <v>178</v>
      </c>
      <c r="U2880" t="s">
        <v>42</v>
      </c>
      <c r="V2880">
        <v>18362</v>
      </c>
      <c r="W2880" t="s">
        <v>74</v>
      </c>
      <c r="X2880" t="s">
        <v>44</v>
      </c>
      <c r="Y2880" t="s">
        <v>45</v>
      </c>
      <c r="Z2880">
        <v>4</v>
      </c>
    </row>
    <row r="2881" spans="1:26" x14ac:dyDescent="0.3">
      <c r="A2881">
        <v>3306</v>
      </c>
      <c r="B2881" t="s">
        <v>1339</v>
      </c>
      <c r="C2881" t="s">
        <v>3187</v>
      </c>
      <c r="D2881" s="1">
        <v>44828</v>
      </c>
      <c r="E2881" s="1">
        <v>44861</v>
      </c>
      <c r="F2881" t="s">
        <v>28</v>
      </c>
      <c r="G2881" t="s">
        <v>9977</v>
      </c>
      <c r="H2881" t="s">
        <v>9978</v>
      </c>
      <c r="I2881" t="s">
        <v>118</v>
      </c>
      <c r="J2881" t="s">
        <v>745</v>
      </c>
      <c r="K2881" t="s">
        <v>63</v>
      </c>
      <c r="L2881" t="s">
        <v>51</v>
      </c>
      <c r="M2881" t="s">
        <v>35</v>
      </c>
      <c r="N2881" t="s">
        <v>175</v>
      </c>
      <c r="O2881" t="s">
        <v>9979</v>
      </c>
      <c r="P2881" t="s">
        <v>38</v>
      </c>
      <c r="Q2881" t="s">
        <v>90</v>
      </c>
      <c r="R2881" s="1">
        <v>33694</v>
      </c>
      <c r="S2881" t="s">
        <v>40</v>
      </c>
      <c r="T2881" t="s">
        <v>83</v>
      </c>
      <c r="U2881" t="s">
        <v>55</v>
      </c>
      <c r="V2881">
        <v>78658</v>
      </c>
      <c r="W2881" t="s">
        <v>43</v>
      </c>
      <c r="X2881" t="s">
        <v>84</v>
      </c>
      <c r="Y2881" t="s">
        <v>740</v>
      </c>
      <c r="Z2881">
        <v>4</v>
      </c>
    </row>
    <row r="2882" spans="1:26" x14ac:dyDescent="0.3">
      <c r="A2882">
        <v>3307</v>
      </c>
      <c r="B2882" t="s">
        <v>8142</v>
      </c>
      <c r="C2882" t="s">
        <v>5586</v>
      </c>
      <c r="D2882" s="1">
        <v>43637</v>
      </c>
      <c r="E2882" s="1"/>
      <c r="F2882" t="s">
        <v>28</v>
      </c>
      <c r="G2882" t="s">
        <v>9980</v>
      </c>
      <c r="H2882" t="s">
        <v>9981</v>
      </c>
      <c r="I2882" t="s">
        <v>62</v>
      </c>
      <c r="J2882" t="s">
        <v>32</v>
      </c>
      <c r="K2882" t="s">
        <v>63</v>
      </c>
      <c r="L2882" t="s">
        <v>34</v>
      </c>
      <c r="M2882" t="s">
        <v>63</v>
      </c>
      <c r="N2882" t="s">
        <v>36</v>
      </c>
      <c r="O2882" t="s">
        <v>37</v>
      </c>
      <c r="P2882" t="s">
        <v>38</v>
      </c>
      <c r="Q2882" t="s">
        <v>119</v>
      </c>
      <c r="R2882" s="1">
        <v>28781</v>
      </c>
      <c r="S2882" t="s">
        <v>40</v>
      </c>
      <c r="T2882" t="s">
        <v>708</v>
      </c>
      <c r="U2882" t="s">
        <v>55</v>
      </c>
      <c r="V2882">
        <v>96247</v>
      </c>
      <c r="W2882" t="s">
        <v>128</v>
      </c>
      <c r="X2882" t="s">
        <v>84</v>
      </c>
      <c r="Y2882" t="s">
        <v>45</v>
      </c>
      <c r="Z2882">
        <v>4</v>
      </c>
    </row>
    <row r="2883" spans="1:26" x14ac:dyDescent="0.3">
      <c r="A2883">
        <v>3308</v>
      </c>
      <c r="B2883" t="s">
        <v>3505</v>
      </c>
      <c r="C2883" t="s">
        <v>1362</v>
      </c>
      <c r="D2883" s="1">
        <v>44722</v>
      </c>
      <c r="E2883" s="1"/>
      <c r="F2883" t="s">
        <v>28</v>
      </c>
      <c r="G2883" t="s">
        <v>9982</v>
      </c>
      <c r="H2883" t="s">
        <v>9983</v>
      </c>
      <c r="I2883" t="s">
        <v>89</v>
      </c>
      <c r="J2883" t="s">
        <v>32</v>
      </c>
      <c r="K2883" t="s">
        <v>33</v>
      </c>
      <c r="L2883" t="s">
        <v>34</v>
      </c>
      <c r="M2883" t="s">
        <v>35</v>
      </c>
      <c r="N2883" t="s">
        <v>36</v>
      </c>
      <c r="O2883" t="s">
        <v>37</v>
      </c>
      <c r="P2883" t="s">
        <v>38</v>
      </c>
      <c r="Q2883" t="s">
        <v>66</v>
      </c>
      <c r="R2883" s="1">
        <v>36121</v>
      </c>
      <c r="S2883" t="s">
        <v>40</v>
      </c>
      <c r="T2883" t="s">
        <v>613</v>
      </c>
      <c r="U2883" t="s">
        <v>42</v>
      </c>
      <c r="V2883">
        <v>70865</v>
      </c>
      <c r="W2883" t="s">
        <v>93</v>
      </c>
      <c r="X2883" t="s">
        <v>84</v>
      </c>
      <c r="Y2883" t="s">
        <v>45</v>
      </c>
      <c r="Z2883">
        <v>3</v>
      </c>
    </row>
    <row r="2884" spans="1:26" x14ac:dyDescent="0.3">
      <c r="A2884">
        <v>3309</v>
      </c>
      <c r="B2884" t="s">
        <v>3572</v>
      </c>
      <c r="C2884" t="s">
        <v>3459</v>
      </c>
      <c r="D2884" s="1">
        <v>44122</v>
      </c>
      <c r="E2884" s="1"/>
      <c r="F2884" t="s">
        <v>28</v>
      </c>
      <c r="G2884" t="s">
        <v>9984</v>
      </c>
      <c r="H2884" t="s">
        <v>9985</v>
      </c>
      <c r="I2884" t="s">
        <v>31</v>
      </c>
      <c r="J2884" t="s">
        <v>32</v>
      </c>
      <c r="K2884" t="s">
        <v>52</v>
      </c>
      <c r="L2884" t="s">
        <v>64</v>
      </c>
      <c r="M2884" t="s">
        <v>52</v>
      </c>
      <c r="N2884" t="s">
        <v>36</v>
      </c>
      <c r="O2884" t="s">
        <v>37</v>
      </c>
      <c r="P2884" t="s">
        <v>38</v>
      </c>
      <c r="Q2884" t="s">
        <v>39</v>
      </c>
      <c r="R2884" s="1">
        <v>36633</v>
      </c>
      <c r="S2884" t="s">
        <v>40</v>
      </c>
      <c r="T2884" t="s">
        <v>67</v>
      </c>
      <c r="U2884" t="s">
        <v>42</v>
      </c>
      <c r="V2884">
        <v>24730</v>
      </c>
      <c r="W2884" t="s">
        <v>43</v>
      </c>
      <c r="X2884" t="s">
        <v>75</v>
      </c>
      <c r="Y2884" t="s">
        <v>45</v>
      </c>
      <c r="Z2884">
        <v>1</v>
      </c>
    </row>
    <row r="2885" spans="1:26" x14ac:dyDescent="0.3">
      <c r="A2885">
        <v>3310</v>
      </c>
      <c r="B2885" t="s">
        <v>795</v>
      </c>
      <c r="C2885" t="s">
        <v>5267</v>
      </c>
      <c r="D2885" s="1">
        <v>44594</v>
      </c>
      <c r="E2885" s="1">
        <v>44961</v>
      </c>
      <c r="F2885" t="s">
        <v>28</v>
      </c>
      <c r="G2885" t="s">
        <v>9986</v>
      </c>
      <c r="H2885" t="s">
        <v>9987</v>
      </c>
      <c r="I2885" t="s">
        <v>133</v>
      </c>
      <c r="J2885" t="s">
        <v>32</v>
      </c>
      <c r="K2885" t="s">
        <v>52</v>
      </c>
      <c r="L2885" t="s">
        <v>64</v>
      </c>
      <c r="M2885" t="s">
        <v>52</v>
      </c>
      <c r="N2885" t="s">
        <v>140</v>
      </c>
      <c r="O2885" t="s">
        <v>9988</v>
      </c>
      <c r="P2885" t="s">
        <v>38</v>
      </c>
      <c r="Q2885" t="s">
        <v>119</v>
      </c>
      <c r="R2885" s="1">
        <v>27600</v>
      </c>
      <c r="S2885" t="s">
        <v>40</v>
      </c>
      <c r="T2885" t="s">
        <v>708</v>
      </c>
      <c r="U2885" t="s">
        <v>42</v>
      </c>
      <c r="V2885">
        <v>53426</v>
      </c>
      <c r="W2885" t="s">
        <v>128</v>
      </c>
      <c r="X2885" t="s">
        <v>84</v>
      </c>
      <c r="Y2885" t="s">
        <v>45</v>
      </c>
      <c r="Z2885">
        <v>3</v>
      </c>
    </row>
    <row r="2886" spans="1:26" x14ac:dyDescent="0.3">
      <c r="A2886">
        <v>3311</v>
      </c>
      <c r="B2886" t="s">
        <v>3751</v>
      </c>
      <c r="C2886" t="s">
        <v>4966</v>
      </c>
      <c r="D2886" s="1">
        <v>44364</v>
      </c>
      <c r="E2886" s="1">
        <v>44533</v>
      </c>
      <c r="F2886" t="s">
        <v>28</v>
      </c>
      <c r="G2886" t="s">
        <v>9989</v>
      </c>
      <c r="H2886" t="s">
        <v>9990</v>
      </c>
      <c r="I2886" t="s">
        <v>50</v>
      </c>
      <c r="J2886" t="s">
        <v>32</v>
      </c>
      <c r="K2886" t="s">
        <v>33</v>
      </c>
      <c r="L2886" t="s">
        <v>51</v>
      </c>
      <c r="M2886" t="s">
        <v>35</v>
      </c>
      <c r="N2886" t="s">
        <v>140</v>
      </c>
      <c r="O2886" t="s">
        <v>9991</v>
      </c>
      <c r="P2886" t="s">
        <v>38</v>
      </c>
      <c r="Q2886" t="s">
        <v>90</v>
      </c>
      <c r="R2886" s="1">
        <v>27100</v>
      </c>
      <c r="S2886" t="s">
        <v>40</v>
      </c>
      <c r="T2886" t="s">
        <v>419</v>
      </c>
      <c r="U2886" t="s">
        <v>42</v>
      </c>
      <c r="V2886">
        <v>15819</v>
      </c>
      <c r="W2886" t="s">
        <v>93</v>
      </c>
      <c r="X2886" t="s">
        <v>44</v>
      </c>
      <c r="Y2886" t="s">
        <v>45</v>
      </c>
      <c r="Z2886">
        <v>4</v>
      </c>
    </row>
    <row r="2887" spans="1:26" x14ac:dyDescent="0.3">
      <c r="A2887">
        <v>3312</v>
      </c>
      <c r="B2887" t="s">
        <v>257</v>
      </c>
      <c r="C2887" t="s">
        <v>8568</v>
      </c>
      <c r="D2887" s="1">
        <v>43435</v>
      </c>
      <c r="E2887" s="1"/>
      <c r="F2887" t="s">
        <v>28</v>
      </c>
      <c r="G2887" t="s">
        <v>9992</v>
      </c>
      <c r="H2887" t="s">
        <v>9993</v>
      </c>
      <c r="I2887" t="s">
        <v>139</v>
      </c>
      <c r="J2887" t="s">
        <v>32</v>
      </c>
      <c r="K2887" t="s">
        <v>52</v>
      </c>
      <c r="L2887" t="s">
        <v>34</v>
      </c>
      <c r="M2887" t="s">
        <v>35</v>
      </c>
      <c r="N2887" t="s">
        <v>36</v>
      </c>
      <c r="O2887" t="s">
        <v>37</v>
      </c>
      <c r="P2887" t="s">
        <v>38</v>
      </c>
      <c r="Q2887" t="s">
        <v>111</v>
      </c>
      <c r="R2887" s="1">
        <v>16922</v>
      </c>
      <c r="S2887" t="s">
        <v>40</v>
      </c>
      <c r="T2887" t="s">
        <v>113</v>
      </c>
      <c r="U2887" t="s">
        <v>55</v>
      </c>
      <c r="V2887">
        <v>27839</v>
      </c>
      <c r="W2887" t="s">
        <v>56</v>
      </c>
      <c r="X2887" t="s">
        <v>84</v>
      </c>
      <c r="Y2887" t="s">
        <v>45</v>
      </c>
      <c r="Z2887">
        <v>4</v>
      </c>
    </row>
    <row r="2888" spans="1:26" x14ac:dyDescent="0.3">
      <c r="A2888">
        <v>3313</v>
      </c>
      <c r="B2888" t="s">
        <v>3486</v>
      </c>
      <c r="C2888" t="s">
        <v>2548</v>
      </c>
      <c r="D2888" s="1">
        <v>44325</v>
      </c>
      <c r="E2888" s="1"/>
      <c r="F2888" t="s">
        <v>28</v>
      </c>
      <c r="G2888" t="s">
        <v>9994</v>
      </c>
      <c r="H2888" t="s">
        <v>9995</v>
      </c>
      <c r="I2888" t="s">
        <v>80</v>
      </c>
      <c r="J2888" t="s">
        <v>32</v>
      </c>
      <c r="K2888" t="s">
        <v>63</v>
      </c>
      <c r="L2888" t="s">
        <v>64</v>
      </c>
      <c r="M2888" t="s">
        <v>63</v>
      </c>
      <c r="N2888" t="s">
        <v>36</v>
      </c>
      <c r="O2888" t="s">
        <v>37</v>
      </c>
      <c r="P2888" t="s">
        <v>38</v>
      </c>
      <c r="Q2888" t="s">
        <v>305</v>
      </c>
      <c r="R2888" s="1">
        <v>27806</v>
      </c>
      <c r="S2888" t="s">
        <v>40</v>
      </c>
      <c r="T2888" t="s">
        <v>67</v>
      </c>
      <c r="U2888" t="s">
        <v>55</v>
      </c>
      <c r="V2888">
        <v>36560</v>
      </c>
      <c r="W2888" t="s">
        <v>56</v>
      </c>
      <c r="X2888" t="s">
        <v>84</v>
      </c>
      <c r="Y2888" t="s">
        <v>45</v>
      </c>
      <c r="Z2888">
        <v>3</v>
      </c>
    </row>
    <row r="2889" spans="1:26" x14ac:dyDescent="0.3">
      <c r="A2889">
        <v>3314</v>
      </c>
      <c r="B2889" t="s">
        <v>7261</v>
      </c>
      <c r="C2889" t="s">
        <v>7959</v>
      </c>
      <c r="D2889" s="1">
        <v>43466</v>
      </c>
      <c r="E2889" s="1"/>
      <c r="F2889" t="s">
        <v>28</v>
      </c>
      <c r="G2889" t="s">
        <v>9996</v>
      </c>
      <c r="H2889" t="s">
        <v>9997</v>
      </c>
      <c r="I2889" t="s">
        <v>168</v>
      </c>
      <c r="J2889" t="s">
        <v>32</v>
      </c>
      <c r="K2889" t="s">
        <v>52</v>
      </c>
      <c r="L2889" t="s">
        <v>51</v>
      </c>
      <c r="M2889" t="s">
        <v>35</v>
      </c>
      <c r="N2889" t="s">
        <v>36</v>
      </c>
      <c r="O2889" t="s">
        <v>37</v>
      </c>
      <c r="P2889" t="s">
        <v>38</v>
      </c>
      <c r="Q2889" t="s">
        <v>101</v>
      </c>
      <c r="R2889" s="1">
        <v>20356</v>
      </c>
      <c r="S2889" t="s">
        <v>40</v>
      </c>
      <c r="T2889" t="s">
        <v>419</v>
      </c>
      <c r="U2889" t="s">
        <v>55</v>
      </c>
      <c r="V2889">
        <v>19525</v>
      </c>
      <c r="W2889" t="s">
        <v>74</v>
      </c>
      <c r="X2889" t="s">
        <v>44</v>
      </c>
      <c r="Y2889" t="s">
        <v>45</v>
      </c>
      <c r="Z2889">
        <v>4</v>
      </c>
    </row>
    <row r="2890" spans="1:26" x14ac:dyDescent="0.3">
      <c r="A2890">
        <v>3315</v>
      </c>
      <c r="B2890" t="s">
        <v>1991</v>
      </c>
      <c r="C2890" t="s">
        <v>2410</v>
      </c>
      <c r="D2890" s="1">
        <v>43386</v>
      </c>
      <c r="E2890" s="1">
        <v>43908</v>
      </c>
      <c r="F2890" t="s">
        <v>28</v>
      </c>
      <c r="G2890" t="s">
        <v>9998</v>
      </c>
      <c r="H2890" t="s">
        <v>9999</v>
      </c>
      <c r="I2890" t="s">
        <v>98</v>
      </c>
      <c r="J2890" t="s">
        <v>745</v>
      </c>
      <c r="K2890" t="s">
        <v>63</v>
      </c>
      <c r="L2890" t="s">
        <v>34</v>
      </c>
      <c r="M2890" t="s">
        <v>35</v>
      </c>
      <c r="N2890" t="s">
        <v>99</v>
      </c>
      <c r="O2890" t="s">
        <v>10000</v>
      </c>
      <c r="P2890" t="s">
        <v>38</v>
      </c>
      <c r="Q2890" t="s">
        <v>90</v>
      </c>
      <c r="R2890" s="1">
        <v>20925</v>
      </c>
      <c r="S2890" t="s">
        <v>40</v>
      </c>
      <c r="T2890" t="s">
        <v>654</v>
      </c>
      <c r="U2890" t="s">
        <v>42</v>
      </c>
      <c r="V2890">
        <v>85181</v>
      </c>
      <c r="W2890" t="s">
        <v>74</v>
      </c>
      <c r="X2890" t="s">
        <v>44</v>
      </c>
      <c r="Y2890" t="s">
        <v>45</v>
      </c>
      <c r="Z2890">
        <v>3</v>
      </c>
    </row>
    <row r="2891" spans="1:26" x14ac:dyDescent="0.3">
      <c r="A2891">
        <v>3316</v>
      </c>
      <c r="B2891" t="s">
        <v>10001</v>
      </c>
      <c r="C2891" t="s">
        <v>917</v>
      </c>
      <c r="D2891" s="1">
        <v>43946</v>
      </c>
      <c r="E2891" s="1">
        <v>44908</v>
      </c>
      <c r="F2891" t="s">
        <v>28</v>
      </c>
      <c r="G2891" t="s">
        <v>10002</v>
      </c>
      <c r="H2891" t="s">
        <v>10003</v>
      </c>
      <c r="I2891" t="s">
        <v>118</v>
      </c>
      <c r="J2891" t="s">
        <v>1805</v>
      </c>
      <c r="K2891" t="s">
        <v>52</v>
      </c>
      <c r="L2891" t="s">
        <v>34</v>
      </c>
      <c r="M2891" t="s">
        <v>63</v>
      </c>
      <c r="N2891" t="s">
        <v>140</v>
      </c>
      <c r="O2891" t="s">
        <v>10004</v>
      </c>
      <c r="P2891" t="s">
        <v>38</v>
      </c>
      <c r="Q2891" t="s">
        <v>332</v>
      </c>
      <c r="R2891" s="1">
        <v>27709</v>
      </c>
      <c r="S2891" t="s">
        <v>40</v>
      </c>
      <c r="T2891" t="s">
        <v>163</v>
      </c>
      <c r="U2891" t="s">
        <v>42</v>
      </c>
      <c r="V2891">
        <v>37802</v>
      </c>
      <c r="W2891" t="s">
        <v>56</v>
      </c>
      <c r="X2891" t="s">
        <v>44</v>
      </c>
      <c r="Y2891" t="s">
        <v>45</v>
      </c>
      <c r="Z2891">
        <v>3</v>
      </c>
    </row>
    <row r="2892" spans="1:26" x14ac:dyDescent="0.3">
      <c r="A2892">
        <v>3317</v>
      </c>
      <c r="B2892" t="s">
        <v>10005</v>
      </c>
      <c r="C2892" t="s">
        <v>5077</v>
      </c>
      <c r="D2892" s="1">
        <v>44637</v>
      </c>
      <c r="E2892" s="1"/>
      <c r="F2892" t="s">
        <v>28</v>
      </c>
      <c r="G2892" t="s">
        <v>10006</v>
      </c>
      <c r="H2892" t="s">
        <v>10007</v>
      </c>
      <c r="I2892" t="s">
        <v>62</v>
      </c>
      <c r="J2892" t="s">
        <v>32</v>
      </c>
      <c r="K2892" t="s">
        <v>52</v>
      </c>
      <c r="L2892" t="s">
        <v>34</v>
      </c>
      <c r="M2892" t="s">
        <v>63</v>
      </c>
      <c r="N2892" t="s">
        <v>36</v>
      </c>
      <c r="O2892" t="s">
        <v>37</v>
      </c>
      <c r="P2892" t="s">
        <v>38</v>
      </c>
      <c r="Q2892" t="s">
        <v>39</v>
      </c>
      <c r="R2892" s="1">
        <v>30414</v>
      </c>
      <c r="S2892" t="s">
        <v>40</v>
      </c>
      <c r="T2892" t="s">
        <v>205</v>
      </c>
      <c r="U2892" t="s">
        <v>42</v>
      </c>
      <c r="V2892">
        <v>90537</v>
      </c>
      <c r="W2892" t="s">
        <v>74</v>
      </c>
      <c r="X2892" t="s">
        <v>75</v>
      </c>
      <c r="Y2892" t="s">
        <v>45</v>
      </c>
      <c r="Z2892">
        <v>3</v>
      </c>
    </row>
    <row r="2893" spans="1:26" x14ac:dyDescent="0.3">
      <c r="A2893">
        <v>3318</v>
      </c>
      <c r="B2893" t="s">
        <v>2400</v>
      </c>
      <c r="C2893" t="s">
        <v>905</v>
      </c>
      <c r="D2893" s="1">
        <v>43787</v>
      </c>
      <c r="E2893" s="1">
        <v>44602</v>
      </c>
      <c r="F2893" t="s">
        <v>28</v>
      </c>
      <c r="G2893" t="s">
        <v>10008</v>
      </c>
      <c r="H2893" t="s">
        <v>10009</v>
      </c>
      <c r="I2893" t="s">
        <v>89</v>
      </c>
      <c r="J2893" t="s">
        <v>1805</v>
      </c>
      <c r="K2893" t="s">
        <v>52</v>
      </c>
      <c r="L2893" t="s">
        <v>51</v>
      </c>
      <c r="M2893" t="s">
        <v>63</v>
      </c>
      <c r="N2893" t="s">
        <v>126</v>
      </c>
      <c r="O2893" t="s">
        <v>10010</v>
      </c>
      <c r="P2893" t="s">
        <v>38</v>
      </c>
      <c r="Q2893" t="s">
        <v>696</v>
      </c>
      <c r="R2893" s="1">
        <v>35407</v>
      </c>
      <c r="S2893" t="s">
        <v>40</v>
      </c>
      <c r="T2893" t="s">
        <v>395</v>
      </c>
      <c r="U2893" t="s">
        <v>55</v>
      </c>
      <c r="V2893">
        <v>61532</v>
      </c>
      <c r="W2893" t="s">
        <v>43</v>
      </c>
      <c r="X2893" t="s">
        <v>104</v>
      </c>
      <c r="Y2893" t="s">
        <v>45</v>
      </c>
      <c r="Z2893">
        <v>3</v>
      </c>
    </row>
    <row r="2894" spans="1:26" x14ac:dyDescent="0.3">
      <c r="A2894">
        <v>3319</v>
      </c>
      <c r="B2894" t="s">
        <v>10011</v>
      </c>
      <c r="C2894" t="s">
        <v>2533</v>
      </c>
      <c r="D2894" s="1">
        <v>43747</v>
      </c>
      <c r="E2894" s="1"/>
      <c r="F2894" t="s">
        <v>728</v>
      </c>
      <c r="G2894" t="s">
        <v>10012</v>
      </c>
      <c r="H2894" t="s">
        <v>10013</v>
      </c>
      <c r="I2894" t="s">
        <v>118</v>
      </c>
      <c r="J2894" t="s">
        <v>32</v>
      </c>
      <c r="K2894" t="s">
        <v>63</v>
      </c>
      <c r="L2894" t="s">
        <v>64</v>
      </c>
      <c r="M2894" t="s">
        <v>35</v>
      </c>
      <c r="N2894" t="s">
        <v>36</v>
      </c>
      <c r="O2894" t="s">
        <v>37</v>
      </c>
      <c r="P2894" t="s">
        <v>38</v>
      </c>
      <c r="Q2894" t="s">
        <v>90</v>
      </c>
      <c r="R2894" s="1">
        <v>23036</v>
      </c>
      <c r="S2894" t="s">
        <v>40</v>
      </c>
      <c r="T2894" t="s">
        <v>83</v>
      </c>
      <c r="U2894" t="s">
        <v>42</v>
      </c>
      <c r="V2894">
        <v>34874</v>
      </c>
      <c r="W2894" t="s">
        <v>56</v>
      </c>
      <c r="X2894" t="s">
        <v>84</v>
      </c>
      <c r="Y2894" t="s">
        <v>45</v>
      </c>
      <c r="Z2894">
        <v>3</v>
      </c>
    </row>
    <row r="2895" spans="1:26" x14ac:dyDescent="0.3">
      <c r="A2895">
        <v>3320</v>
      </c>
      <c r="B2895" t="s">
        <v>10014</v>
      </c>
      <c r="C2895" t="s">
        <v>2856</v>
      </c>
      <c r="D2895" s="1">
        <v>43969</v>
      </c>
      <c r="E2895" s="1"/>
      <c r="F2895" t="s">
        <v>728</v>
      </c>
      <c r="G2895" t="s">
        <v>10015</v>
      </c>
      <c r="H2895" t="s">
        <v>10016</v>
      </c>
      <c r="I2895" t="s">
        <v>62</v>
      </c>
      <c r="J2895" t="s">
        <v>32</v>
      </c>
      <c r="K2895" t="s">
        <v>52</v>
      </c>
      <c r="L2895" t="s">
        <v>51</v>
      </c>
      <c r="M2895" t="s">
        <v>52</v>
      </c>
      <c r="N2895" t="s">
        <v>36</v>
      </c>
      <c r="O2895" t="s">
        <v>37</v>
      </c>
      <c r="P2895" t="s">
        <v>38</v>
      </c>
      <c r="Q2895" t="s">
        <v>81</v>
      </c>
      <c r="R2895" s="1">
        <v>25390</v>
      </c>
      <c r="S2895" t="s">
        <v>40</v>
      </c>
      <c r="T2895" t="s">
        <v>226</v>
      </c>
      <c r="U2895" t="s">
        <v>55</v>
      </c>
      <c r="V2895">
        <v>31303</v>
      </c>
      <c r="W2895" t="s">
        <v>74</v>
      </c>
      <c r="X2895" t="s">
        <v>104</v>
      </c>
      <c r="Y2895" t="s">
        <v>45</v>
      </c>
      <c r="Z2895">
        <v>5</v>
      </c>
    </row>
    <row r="2896" spans="1:26" x14ac:dyDescent="0.3">
      <c r="A2896">
        <v>3321</v>
      </c>
      <c r="B2896" t="s">
        <v>9952</v>
      </c>
      <c r="C2896" t="s">
        <v>842</v>
      </c>
      <c r="D2896" s="1">
        <v>43513</v>
      </c>
      <c r="E2896" s="1"/>
      <c r="F2896" t="s">
        <v>728</v>
      </c>
      <c r="G2896" t="s">
        <v>10017</v>
      </c>
      <c r="H2896" t="s">
        <v>10018</v>
      </c>
      <c r="I2896" t="s">
        <v>89</v>
      </c>
      <c r="J2896" t="s">
        <v>32</v>
      </c>
      <c r="K2896" t="s">
        <v>33</v>
      </c>
      <c r="L2896" t="s">
        <v>64</v>
      </c>
      <c r="M2896" t="s">
        <v>63</v>
      </c>
      <c r="N2896" t="s">
        <v>36</v>
      </c>
      <c r="O2896" t="s">
        <v>37</v>
      </c>
      <c r="P2896" t="s">
        <v>38</v>
      </c>
      <c r="Q2896" t="s">
        <v>111</v>
      </c>
      <c r="R2896" s="1">
        <v>31423</v>
      </c>
      <c r="S2896" t="s">
        <v>40</v>
      </c>
      <c r="T2896" t="s">
        <v>103</v>
      </c>
      <c r="U2896" t="s">
        <v>55</v>
      </c>
      <c r="V2896">
        <v>37576</v>
      </c>
      <c r="W2896" t="s">
        <v>43</v>
      </c>
      <c r="X2896" t="s">
        <v>75</v>
      </c>
      <c r="Y2896" t="s">
        <v>45</v>
      </c>
      <c r="Z2896">
        <v>2</v>
      </c>
    </row>
    <row r="2897" spans="1:26" x14ac:dyDescent="0.3">
      <c r="A2897">
        <v>3322</v>
      </c>
      <c r="B2897" t="s">
        <v>9850</v>
      </c>
      <c r="C2897" t="s">
        <v>610</v>
      </c>
      <c r="D2897" s="1">
        <v>44043</v>
      </c>
      <c r="E2897" s="1">
        <v>44831</v>
      </c>
      <c r="F2897" t="s">
        <v>728</v>
      </c>
      <c r="G2897" t="s">
        <v>10019</v>
      </c>
      <c r="H2897" t="s">
        <v>10020</v>
      </c>
      <c r="I2897" t="s">
        <v>31</v>
      </c>
      <c r="J2897" t="s">
        <v>745</v>
      </c>
      <c r="K2897" t="s">
        <v>52</v>
      </c>
      <c r="L2897" t="s">
        <v>64</v>
      </c>
      <c r="M2897" t="s">
        <v>63</v>
      </c>
      <c r="N2897" t="s">
        <v>175</v>
      </c>
      <c r="O2897" t="s">
        <v>10021</v>
      </c>
      <c r="P2897" t="s">
        <v>38</v>
      </c>
      <c r="Q2897" t="s">
        <v>53</v>
      </c>
      <c r="R2897" s="1">
        <v>15988</v>
      </c>
      <c r="S2897" t="s">
        <v>40</v>
      </c>
      <c r="T2897" t="s">
        <v>163</v>
      </c>
      <c r="U2897" t="s">
        <v>55</v>
      </c>
      <c r="V2897">
        <v>25557</v>
      </c>
      <c r="W2897" t="s">
        <v>43</v>
      </c>
      <c r="X2897" t="s">
        <v>75</v>
      </c>
      <c r="Y2897" t="s">
        <v>45</v>
      </c>
      <c r="Z2897">
        <v>4</v>
      </c>
    </row>
    <row r="2898" spans="1:26" x14ac:dyDescent="0.3">
      <c r="A2898">
        <v>3323</v>
      </c>
      <c r="B2898" t="s">
        <v>4660</v>
      </c>
      <c r="C2898" t="s">
        <v>1900</v>
      </c>
      <c r="D2898" s="1">
        <v>45094</v>
      </c>
      <c r="E2898" s="1">
        <v>45120</v>
      </c>
      <c r="F2898" t="s">
        <v>728</v>
      </c>
      <c r="G2898" t="s">
        <v>10022</v>
      </c>
      <c r="H2898" t="s">
        <v>10023</v>
      </c>
      <c r="I2898" t="s">
        <v>133</v>
      </c>
      <c r="J2898" t="s">
        <v>1805</v>
      </c>
      <c r="K2898" t="s">
        <v>63</v>
      </c>
      <c r="L2898" t="s">
        <v>34</v>
      </c>
      <c r="M2898" t="s">
        <v>35</v>
      </c>
      <c r="N2898" t="s">
        <v>175</v>
      </c>
      <c r="O2898" t="s">
        <v>10024</v>
      </c>
      <c r="P2898" t="s">
        <v>38</v>
      </c>
      <c r="Q2898" t="s">
        <v>177</v>
      </c>
      <c r="R2898" s="1">
        <v>22801</v>
      </c>
      <c r="S2898" t="s">
        <v>40</v>
      </c>
      <c r="T2898" t="s">
        <v>83</v>
      </c>
      <c r="U2898" t="s">
        <v>42</v>
      </c>
      <c r="V2898">
        <v>27946</v>
      </c>
      <c r="W2898" t="s">
        <v>93</v>
      </c>
      <c r="X2898" t="s">
        <v>84</v>
      </c>
      <c r="Y2898" t="s">
        <v>45</v>
      </c>
      <c r="Z2898">
        <v>4</v>
      </c>
    </row>
    <row r="2899" spans="1:26" x14ac:dyDescent="0.3">
      <c r="A2899">
        <v>3324</v>
      </c>
      <c r="B2899" t="s">
        <v>764</v>
      </c>
      <c r="C2899" t="s">
        <v>333</v>
      </c>
      <c r="D2899" s="1">
        <v>43646</v>
      </c>
      <c r="E2899" s="1">
        <v>44766</v>
      </c>
      <c r="F2899" t="s">
        <v>728</v>
      </c>
      <c r="G2899" t="s">
        <v>10025</v>
      </c>
      <c r="H2899" t="s">
        <v>10026</v>
      </c>
      <c r="I2899" t="s">
        <v>50</v>
      </c>
      <c r="J2899" t="s">
        <v>1805</v>
      </c>
      <c r="K2899" t="s">
        <v>52</v>
      </c>
      <c r="L2899" t="s">
        <v>51</v>
      </c>
      <c r="M2899" t="s">
        <v>52</v>
      </c>
      <c r="N2899" t="s">
        <v>99</v>
      </c>
      <c r="O2899" t="s">
        <v>10027</v>
      </c>
      <c r="P2899" t="s">
        <v>38</v>
      </c>
      <c r="Q2899" t="s">
        <v>148</v>
      </c>
      <c r="R2899" s="1">
        <v>19302</v>
      </c>
      <c r="S2899" t="s">
        <v>40</v>
      </c>
      <c r="T2899" t="s">
        <v>150</v>
      </c>
      <c r="U2899" t="s">
        <v>42</v>
      </c>
      <c r="V2899">
        <v>11516</v>
      </c>
      <c r="W2899" t="s">
        <v>93</v>
      </c>
      <c r="X2899" t="s">
        <v>104</v>
      </c>
      <c r="Y2899" t="s">
        <v>740</v>
      </c>
      <c r="Z2899">
        <v>3</v>
      </c>
    </row>
    <row r="2900" spans="1:26" x14ac:dyDescent="0.3">
      <c r="A2900">
        <v>3325</v>
      </c>
      <c r="B2900" t="s">
        <v>10028</v>
      </c>
      <c r="C2900" t="s">
        <v>6730</v>
      </c>
      <c r="D2900" s="1">
        <v>44390</v>
      </c>
      <c r="E2900" s="1">
        <v>44631</v>
      </c>
      <c r="F2900" t="s">
        <v>728</v>
      </c>
      <c r="G2900" t="s">
        <v>10029</v>
      </c>
      <c r="H2900" t="s">
        <v>10030</v>
      </c>
      <c r="I2900" t="s">
        <v>139</v>
      </c>
      <c r="J2900" t="s">
        <v>745</v>
      </c>
      <c r="K2900" t="s">
        <v>33</v>
      </c>
      <c r="L2900" t="s">
        <v>51</v>
      </c>
      <c r="M2900" t="s">
        <v>52</v>
      </c>
      <c r="N2900" t="s">
        <v>99</v>
      </c>
      <c r="O2900" t="s">
        <v>10031</v>
      </c>
      <c r="P2900" t="s">
        <v>38</v>
      </c>
      <c r="Q2900" t="s">
        <v>90</v>
      </c>
      <c r="R2900" s="1">
        <v>34256</v>
      </c>
      <c r="S2900" t="s">
        <v>40</v>
      </c>
      <c r="T2900" t="s">
        <v>103</v>
      </c>
      <c r="U2900" t="s">
        <v>42</v>
      </c>
      <c r="V2900">
        <v>19512</v>
      </c>
      <c r="W2900" t="s">
        <v>43</v>
      </c>
      <c r="X2900" t="s">
        <v>75</v>
      </c>
      <c r="Y2900" t="s">
        <v>45</v>
      </c>
      <c r="Z2900">
        <v>3</v>
      </c>
    </row>
    <row r="2901" spans="1:26" x14ac:dyDescent="0.3">
      <c r="A2901">
        <v>3326</v>
      </c>
      <c r="B2901" t="s">
        <v>908</v>
      </c>
      <c r="C2901" t="s">
        <v>3651</v>
      </c>
      <c r="D2901" s="1">
        <v>44575</v>
      </c>
      <c r="E2901" s="1"/>
      <c r="F2901" t="s">
        <v>28</v>
      </c>
      <c r="G2901" t="s">
        <v>10032</v>
      </c>
      <c r="H2901" t="s">
        <v>10033</v>
      </c>
      <c r="I2901" t="s">
        <v>168</v>
      </c>
      <c r="J2901" t="s">
        <v>32</v>
      </c>
      <c r="K2901" t="s">
        <v>33</v>
      </c>
      <c r="L2901" t="s">
        <v>51</v>
      </c>
      <c r="M2901" t="s">
        <v>35</v>
      </c>
      <c r="N2901" t="s">
        <v>36</v>
      </c>
      <c r="O2901" t="s">
        <v>37</v>
      </c>
      <c r="P2901" t="s">
        <v>38</v>
      </c>
      <c r="Q2901" t="s">
        <v>81</v>
      </c>
      <c r="R2901" s="1">
        <v>15222</v>
      </c>
      <c r="S2901" t="s">
        <v>40</v>
      </c>
      <c r="T2901" t="s">
        <v>83</v>
      </c>
      <c r="U2901" t="s">
        <v>55</v>
      </c>
      <c r="V2901">
        <v>20146</v>
      </c>
      <c r="W2901" t="s">
        <v>56</v>
      </c>
      <c r="X2901" t="s">
        <v>104</v>
      </c>
      <c r="Y2901" t="s">
        <v>45</v>
      </c>
      <c r="Z2901">
        <v>3</v>
      </c>
    </row>
    <row r="2902" spans="1:26" x14ac:dyDescent="0.3">
      <c r="A2902">
        <v>3327</v>
      </c>
      <c r="B2902" t="s">
        <v>10034</v>
      </c>
      <c r="C2902" t="s">
        <v>1736</v>
      </c>
      <c r="D2902" s="1">
        <v>43831</v>
      </c>
      <c r="E2902" s="1"/>
      <c r="F2902" t="s">
        <v>28</v>
      </c>
      <c r="G2902" t="s">
        <v>10035</v>
      </c>
      <c r="H2902" t="s">
        <v>10036</v>
      </c>
      <c r="I2902" t="s">
        <v>98</v>
      </c>
      <c r="J2902" t="s">
        <v>32</v>
      </c>
      <c r="K2902" t="s">
        <v>33</v>
      </c>
      <c r="L2902" t="s">
        <v>34</v>
      </c>
      <c r="M2902" t="s">
        <v>63</v>
      </c>
      <c r="N2902" t="s">
        <v>36</v>
      </c>
      <c r="O2902" t="s">
        <v>37</v>
      </c>
      <c r="P2902" t="s">
        <v>38</v>
      </c>
      <c r="Q2902" t="s">
        <v>231</v>
      </c>
      <c r="R2902" s="1">
        <v>28972</v>
      </c>
      <c r="S2902" t="s">
        <v>40</v>
      </c>
      <c r="T2902" t="s">
        <v>103</v>
      </c>
      <c r="U2902" t="s">
        <v>42</v>
      </c>
      <c r="V2902">
        <v>91044</v>
      </c>
      <c r="W2902" t="s">
        <v>56</v>
      </c>
      <c r="X2902" t="s">
        <v>44</v>
      </c>
      <c r="Y2902" t="s">
        <v>45</v>
      </c>
      <c r="Z2902">
        <v>1</v>
      </c>
    </row>
    <row r="2903" spans="1:26" x14ac:dyDescent="0.3">
      <c r="A2903">
        <v>3328</v>
      </c>
      <c r="B2903" t="s">
        <v>2389</v>
      </c>
      <c r="C2903" t="s">
        <v>486</v>
      </c>
      <c r="D2903" s="1">
        <v>44128</v>
      </c>
      <c r="E2903" s="1">
        <v>45027</v>
      </c>
      <c r="F2903" t="s">
        <v>28</v>
      </c>
      <c r="G2903" t="s">
        <v>10037</v>
      </c>
      <c r="H2903" t="s">
        <v>10038</v>
      </c>
      <c r="I2903" t="s">
        <v>118</v>
      </c>
      <c r="J2903" t="s">
        <v>745</v>
      </c>
      <c r="K2903" t="s">
        <v>52</v>
      </c>
      <c r="L2903" t="s">
        <v>51</v>
      </c>
      <c r="M2903" t="s">
        <v>63</v>
      </c>
      <c r="N2903" t="s">
        <v>126</v>
      </c>
      <c r="O2903" t="s">
        <v>10039</v>
      </c>
      <c r="P2903" t="s">
        <v>38</v>
      </c>
      <c r="Q2903" t="s">
        <v>111</v>
      </c>
      <c r="R2903" s="1">
        <v>22318</v>
      </c>
      <c r="S2903" t="s">
        <v>40</v>
      </c>
      <c r="T2903" t="s">
        <v>113</v>
      </c>
      <c r="U2903" t="s">
        <v>55</v>
      </c>
      <c r="V2903">
        <v>24046</v>
      </c>
      <c r="W2903" t="s">
        <v>43</v>
      </c>
      <c r="X2903" t="s">
        <v>84</v>
      </c>
      <c r="Y2903" t="s">
        <v>45</v>
      </c>
      <c r="Z2903">
        <v>3</v>
      </c>
    </row>
    <row r="2904" spans="1:26" x14ac:dyDescent="0.3">
      <c r="A2904">
        <v>3329</v>
      </c>
      <c r="B2904" t="s">
        <v>1013</v>
      </c>
      <c r="C2904" t="s">
        <v>1627</v>
      </c>
      <c r="D2904" s="1">
        <v>44128</v>
      </c>
      <c r="E2904" s="1"/>
      <c r="F2904" t="s">
        <v>28</v>
      </c>
      <c r="G2904" t="s">
        <v>10040</v>
      </c>
      <c r="H2904" t="s">
        <v>10041</v>
      </c>
      <c r="I2904" t="s">
        <v>62</v>
      </c>
      <c r="J2904" t="s">
        <v>32</v>
      </c>
      <c r="K2904" t="s">
        <v>52</v>
      </c>
      <c r="L2904" t="s">
        <v>64</v>
      </c>
      <c r="M2904" t="s">
        <v>63</v>
      </c>
      <c r="N2904" t="s">
        <v>36</v>
      </c>
      <c r="O2904" t="s">
        <v>37</v>
      </c>
      <c r="P2904" t="s">
        <v>38</v>
      </c>
      <c r="Q2904" t="s">
        <v>66</v>
      </c>
      <c r="R2904" s="1">
        <v>28771</v>
      </c>
      <c r="S2904" t="s">
        <v>40</v>
      </c>
      <c r="T2904" t="s">
        <v>178</v>
      </c>
      <c r="U2904" t="s">
        <v>55</v>
      </c>
      <c r="V2904">
        <v>90483</v>
      </c>
      <c r="W2904" t="s">
        <v>56</v>
      </c>
      <c r="X2904" t="s">
        <v>104</v>
      </c>
      <c r="Y2904" t="s">
        <v>45</v>
      </c>
      <c r="Z2904">
        <v>4</v>
      </c>
    </row>
    <row r="2905" spans="1:26" x14ac:dyDescent="0.3">
      <c r="A2905">
        <v>3330</v>
      </c>
      <c r="B2905" t="s">
        <v>5709</v>
      </c>
      <c r="C2905" t="s">
        <v>3114</v>
      </c>
      <c r="D2905" s="1">
        <v>44052</v>
      </c>
      <c r="E2905" s="1"/>
      <c r="F2905" t="s">
        <v>28</v>
      </c>
      <c r="G2905" t="s">
        <v>10042</v>
      </c>
      <c r="H2905" t="s">
        <v>10043</v>
      </c>
      <c r="I2905" t="s">
        <v>89</v>
      </c>
      <c r="J2905" t="s">
        <v>32</v>
      </c>
      <c r="K2905" t="s">
        <v>52</v>
      </c>
      <c r="L2905" t="s">
        <v>34</v>
      </c>
      <c r="M2905" t="s">
        <v>52</v>
      </c>
      <c r="N2905" t="s">
        <v>36</v>
      </c>
      <c r="O2905" t="s">
        <v>37</v>
      </c>
      <c r="P2905" t="s">
        <v>38</v>
      </c>
      <c r="Q2905" t="s">
        <v>231</v>
      </c>
      <c r="R2905" s="1">
        <v>27838</v>
      </c>
      <c r="S2905" t="s">
        <v>40</v>
      </c>
      <c r="T2905" t="s">
        <v>113</v>
      </c>
      <c r="U2905" t="s">
        <v>42</v>
      </c>
      <c r="V2905">
        <v>83923</v>
      </c>
      <c r="W2905" t="s">
        <v>43</v>
      </c>
      <c r="X2905" t="s">
        <v>104</v>
      </c>
      <c r="Y2905" t="s">
        <v>45</v>
      </c>
      <c r="Z2905">
        <v>4</v>
      </c>
    </row>
    <row r="2906" spans="1:26" x14ac:dyDescent="0.3">
      <c r="A2906">
        <v>3331</v>
      </c>
      <c r="B2906" t="s">
        <v>10044</v>
      </c>
      <c r="C2906" t="s">
        <v>7369</v>
      </c>
      <c r="D2906" s="1">
        <v>43548</v>
      </c>
      <c r="E2906" s="1">
        <v>44120</v>
      </c>
      <c r="F2906" t="s">
        <v>28</v>
      </c>
      <c r="G2906" t="s">
        <v>10045</v>
      </c>
      <c r="H2906" t="s">
        <v>10046</v>
      </c>
      <c r="I2906" t="s">
        <v>31</v>
      </c>
      <c r="J2906" t="s">
        <v>32</v>
      </c>
      <c r="K2906" t="s">
        <v>63</v>
      </c>
      <c r="L2906" t="s">
        <v>51</v>
      </c>
      <c r="M2906" t="s">
        <v>52</v>
      </c>
      <c r="N2906" t="s">
        <v>175</v>
      </c>
      <c r="O2906" t="s">
        <v>10047</v>
      </c>
      <c r="P2906" t="s">
        <v>38</v>
      </c>
      <c r="Q2906" t="s">
        <v>90</v>
      </c>
      <c r="R2906" s="1">
        <v>23321</v>
      </c>
      <c r="S2906" t="s">
        <v>40</v>
      </c>
      <c r="T2906" t="s">
        <v>103</v>
      </c>
      <c r="U2906" t="s">
        <v>42</v>
      </c>
      <c r="V2906">
        <v>6014</v>
      </c>
      <c r="W2906" t="s">
        <v>74</v>
      </c>
      <c r="X2906" t="s">
        <v>75</v>
      </c>
      <c r="Y2906" t="s">
        <v>45</v>
      </c>
      <c r="Z2906">
        <v>2</v>
      </c>
    </row>
    <row r="2907" spans="1:26" x14ac:dyDescent="0.3">
      <c r="A2907">
        <v>3332</v>
      </c>
      <c r="B2907" t="s">
        <v>10048</v>
      </c>
      <c r="C2907" t="s">
        <v>1550</v>
      </c>
      <c r="D2907" s="1">
        <v>44863</v>
      </c>
      <c r="E2907" s="1"/>
      <c r="F2907" t="s">
        <v>28</v>
      </c>
      <c r="G2907" t="s">
        <v>10049</v>
      </c>
      <c r="H2907" t="s">
        <v>10050</v>
      </c>
      <c r="I2907" t="s">
        <v>133</v>
      </c>
      <c r="J2907" t="s">
        <v>32</v>
      </c>
      <c r="K2907" t="s">
        <v>52</v>
      </c>
      <c r="L2907" t="s">
        <v>64</v>
      </c>
      <c r="M2907" t="s">
        <v>35</v>
      </c>
      <c r="N2907" t="s">
        <v>36</v>
      </c>
      <c r="O2907" t="s">
        <v>37</v>
      </c>
      <c r="P2907" t="s">
        <v>38</v>
      </c>
      <c r="Q2907" t="s">
        <v>305</v>
      </c>
      <c r="R2907" s="1">
        <v>22346</v>
      </c>
      <c r="S2907" t="s">
        <v>40</v>
      </c>
      <c r="T2907" t="s">
        <v>92</v>
      </c>
      <c r="U2907" t="s">
        <v>42</v>
      </c>
      <c r="V2907">
        <v>34868</v>
      </c>
      <c r="W2907" t="s">
        <v>74</v>
      </c>
      <c r="X2907" t="s">
        <v>44</v>
      </c>
      <c r="Y2907" t="s">
        <v>45</v>
      </c>
      <c r="Z2907">
        <v>3</v>
      </c>
    </row>
    <row r="2908" spans="1:26" x14ac:dyDescent="0.3">
      <c r="A2908">
        <v>3333</v>
      </c>
      <c r="B2908" t="s">
        <v>5352</v>
      </c>
      <c r="C2908" t="s">
        <v>10051</v>
      </c>
      <c r="D2908" s="1">
        <v>45062</v>
      </c>
      <c r="E2908" s="1"/>
      <c r="F2908" t="s">
        <v>28</v>
      </c>
      <c r="G2908" t="s">
        <v>10052</v>
      </c>
      <c r="H2908" t="s">
        <v>10053</v>
      </c>
      <c r="I2908" t="s">
        <v>50</v>
      </c>
      <c r="J2908" t="s">
        <v>32</v>
      </c>
      <c r="K2908" t="s">
        <v>33</v>
      </c>
      <c r="L2908" t="s">
        <v>64</v>
      </c>
      <c r="M2908" t="s">
        <v>35</v>
      </c>
      <c r="N2908" t="s">
        <v>36</v>
      </c>
      <c r="O2908" t="s">
        <v>37</v>
      </c>
      <c r="P2908" t="s">
        <v>38</v>
      </c>
      <c r="Q2908" t="s">
        <v>90</v>
      </c>
      <c r="R2908" s="1">
        <v>33906</v>
      </c>
      <c r="S2908" t="s">
        <v>40</v>
      </c>
      <c r="T2908" t="s">
        <v>613</v>
      </c>
      <c r="U2908" t="s">
        <v>55</v>
      </c>
      <c r="V2908">
        <v>45740</v>
      </c>
      <c r="W2908" t="s">
        <v>56</v>
      </c>
      <c r="X2908" t="s">
        <v>75</v>
      </c>
      <c r="Y2908" t="s">
        <v>45</v>
      </c>
      <c r="Z2908">
        <v>3</v>
      </c>
    </row>
    <row r="2909" spans="1:26" x14ac:dyDescent="0.3">
      <c r="A2909">
        <v>3334</v>
      </c>
      <c r="B2909" t="s">
        <v>386</v>
      </c>
      <c r="C2909" t="s">
        <v>669</v>
      </c>
      <c r="D2909" s="1">
        <v>45076</v>
      </c>
      <c r="E2909" s="1"/>
      <c r="F2909" t="s">
        <v>28</v>
      </c>
      <c r="G2909" t="s">
        <v>10054</v>
      </c>
      <c r="H2909" t="s">
        <v>10055</v>
      </c>
      <c r="I2909" t="s">
        <v>139</v>
      </c>
      <c r="J2909" t="s">
        <v>32</v>
      </c>
      <c r="K2909" t="s">
        <v>52</v>
      </c>
      <c r="L2909" t="s">
        <v>64</v>
      </c>
      <c r="M2909" t="s">
        <v>52</v>
      </c>
      <c r="N2909" t="s">
        <v>36</v>
      </c>
      <c r="O2909" t="s">
        <v>37</v>
      </c>
      <c r="P2909" t="s">
        <v>38</v>
      </c>
      <c r="Q2909" t="s">
        <v>177</v>
      </c>
      <c r="R2909" s="1">
        <v>32647</v>
      </c>
      <c r="S2909" t="s">
        <v>40</v>
      </c>
      <c r="T2909" t="s">
        <v>703</v>
      </c>
      <c r="U2909" t="s">
        <v>55</v>
      </c>
      <c r="V2909">
        <v>46494</v>
      </c>
      <c r="W2909" t="s">
        <v>43</v>
      </c>
      <c r="X2909" t="s">
        <v>75</v>
      </c>
      <c r="Y2909" t="s">
        <v>45</v>
      </c>
      <c r="Z2909">
        <v>3</v>
      </c>
    </row>
    <row r="2910" spans="1:26" x14ac:dyDescent="0.3">
      <c r="A2910">
        <v>3335</v>
      </c>
      <c r="B2910" t="s">
        <v>3426</v>
      </c>
      <c r="C2910" t="s">
        <v>10056</v>
      </c>
      <c r="D2910" s="1">
        <v>43644</v>
      </c>
      <c r="E2910" s="1">
        <v>44546</v>
      </c>
      <c r="F2910" t="s">
        <v>28</v>
      </c>
      <c r="G2910" t="s">
        <v>10057</v>
      </c>
      <c r="H2910" t="s">
        <v>10058</v>
      </c>
      <c r="I2910" t="s">
        <v>80</v>
      </c>
      <c r="J2910" t="s">
        <v>745</v>
      </c>
      <c r="K2910" t="s">
        <v>52</v>
      </c>
      <c r="L2910" t="s">
        <v>64</v>
      </c>
      <c r="M2910" t="s">
        <v>35</v>
      </c>
      <c r="N2910" t="s">
        <v>126</v>
      </c>
      <c r="O2910" t="s">
        <v>10059</v>
      </c>
      <c r="P2910" t="s">
        <v>38</v>
      </c>
      <c r="Q2910" t="s">
        <v>90</v>
      </c>
      <c r="R2910" s="1">
        <v>33701</v>
      </c>
      <c r="S2910" t="s">
        <v>40</v>
      </c>
      <c r="T2910" t="s">
        <v>193</v>
      </c>
      <c r="U2910" t="s">
        <v>55</v>
      </c>
      <c r="V2910">
        <v>38014</v>
      </c>
      <c r="W2910" t="s">
        <v>74</v>
      </c>
      <c r="X2910" t="s">
        <v>104</v>
      </c>
      <c r="Y2910" t="s">
        <v>45</v>
      </c>
      <c r="Z2910">
        <v>3</v>
      </c>
    </row>
    <row r="2911" spans="1:26" x14ac:dyDescent="0.3">
      <c r="A2911">
        <v>3336</v>
      </c>
      <c r="B2911" t="s">
        <v>2741</v>
      </c>
      <c r="C2911" t="s">
        <v>207</v>
      </c>
      <c r="D2911" s="1">
        <v>45010</v>
      </c>
      <c r="E2911" s="1">
        <v>45063</v>
      </c>
      <c r="F2911" t="s">
        <v>28</v>
      </c>
      <c r="G2911" t="s">
        <v>10060</v>
      </c>
      <c r="H2911" t="s">
        <v>10061</v>
      </c>
      <c r="I2911" t="s">
        <v>168</v>
      </c>
      <c r="J2911" t="s">
        <v>745</v>
      </c>
      <c r="K2911" t="s">
        <v>33</v>
      </c>
      <c r="L2911" t="s">
        <v>51</v>
      </c>
      <c r="M2911" t="s">
        <v>52</v>
      </c>
      <c r="N2911" t="s">
        <v>140</v>
      </c>
      <c r="O2911" t="s">
        <v>10062</v>
      </c>
      <c r="P2911" t="s">
        <v>38</v>
      </c>
      <c r="Q2911" t="s">
        <v>81</v>
      </c>
      <c r="R2911" s="1">
        <v>29027</v>
      </c>
      <c r="S2911" t="s">
        <v>40</v>
      </c>
      <c r="T2911" t="s">
        <v>178</v>
      </c>
      <c r="U2911" t="s">
        <v>55</v>
      </c>
      <c r="V2911">
        <v>75099</v>
      </c>
      <c r="W2911" t="s">
        <v>128</v>
      </c>
      <c r="X2911" t="s">
        <v>104</v>
      </c>
      <c r="Y2911" t="s">
        <v>45</v>
      </c>
      <c r="Z2911">
        <v>3</v>
      </c>
    </row>
    <row r="2912" spans="1:26" x14ac:dyDescent="0.3">
      <c r="A2912">
        <v>3337</v>
      </c>
      <c r="B2912" t="s">
        <v>10063</v>
      </c>
      <c r="C2912" t="s">
        <v>3175</v>
      </c>
      <c r="D2912" s="1">
        <v>44799</v>
      </c>
      <c r="E2912" s="1"/>
      <c r="F2912" t="s">
        <v>28</v>
      </c>
      <c r="G2912" t="s">
        <v>10064</v>
      </c>
      <c r="H2912" t="s">
        <v>10065</v>
      </c>
      <c r="I2912" t="s">
        <v>98</v>
      </c>
      <c r="J2912" t="s">
        <v>32</v>
      </c>
      <c r="K2912" t="s">
        <v>63</v>
      </c>
      <c r="L2912" t="s">
        <v>51</v>
      </c>
      <c r="M2912" t="s">
        <v>52</v>
      </c>
      <c r="N2912" t="s">
        <v>36</v>
      </c>
      <c r="O2912" t="s">
        <v>37</v>
      </c>
      <c r="P2912" t="s">
        <v>38</v>
      </c>
      <c r="Q2912" t="s">
        <v>111</v>
      </c>
      <c r="R2912" s="1">
        <v>26693</v>
      </c>
      <c r="S2912" t="s">
        <v>40</v>
      </c>
      <c r="T2912" t="s">
        <v>419</v>
      </c>
      <c r="U2912" t="s">
        <v>42</v>
      </c>
      <c r="V2912">
        <v>12948</v>
      </c>
      <c r="W2912" t="s">
        <v>93</v>
      </c>
      <c r="X2912" t="s">
        <v>75</v>
      </c>
      <c r="Y2912" t="s">
        <v>45</v>
      </c>
      <c r="Z2912">
        <v>3</v>
      </c>
    </row>
    <row r="2913" spans="1:26" x14ac:dyDescent="0.3">
      <c r="A2913">
        <v>3338</v>
      </c>
      <c r="B2913" t="s">
        <v>429</v>
      </c>
      <c r="C2913" t="s">
        <v>1929</v>
      </c>
      <c r="D2913" s="1">
        <v>43784</v>
      </c>
      <c r="E2913" s="1"/>
      <c r="F2913" t="s">
        <v>28</v>
      </c>
      <c r="G2913" t="s">
        <v>10066</v>
      </c>
      <c r="H2913" t="s">
        <v>10067</v>
      </c>
      <c r="I2913" t="s">
        <v>118</v>
      </c>
      <c r="J2913" t="s">
        <v>32</v>
      </c>
      <c r="K2913" t="s">
        <v>33</v>
      </c>
      <c r="L2913" t="s">
        <v>34</v>
      </c>
      <c r="M2913" t="s">
        <v>35</v>
      </c>
      <c r="N2913" t="s">
        <v>36</v>
      </c>
      <c r="O2913" t="s">
        <v>37</v>
      </c>
      <c r="P2913" t="s">
        <v>38</v>
      </c>
      <c r="Q2913" t="s">
        <v>81</v>
      </c>
      <c r="R2913" s="1">
        <v>18327</v>
      </c>
      <c r="S2913" t="s">
        <v>40</v>
      </c>
      <c r="T2913" t="s">
        <v>83</v>
      </c>
      <c r="U2913" t="s">
        <v>42</v>
      </c>
      <c r="V2913">
        <v>67665</v>
      </c>
      <c r="W2913" t="s">
        <v>56</v>
      </c>
      <c r="X2913" t="s">
        <v>104</v>
      </c>
      <c r="Y2913" t="s">
        <v>45</v>
      </c>
      <c r="Z2913">
        <v>3</v>
      </c>
    </row>
    <row r="2914" spans="1:26" x14ac:dyDescent="0.3">
      <c r="A2914">
        <v>3339</v>
      </c>
      <c r="B2914" t="s">
        <v>10068</v>
      </c>
      <c r="C2914" t="s">
        <v>2246</v>
      </c>
      <c r="D2914" s="1">
        <v>44430</v>
      </c>
      <c r="E2914" s="1"/>
      <c r="F2914" t="s">
        <v>28</v>
      </c>
      <c r="G2914" t="s">
        <v>10069</v>
      </c>
      <c r="H2914" t="s">
        <v>10070</v>
      </c>
      <c r="I2914" t="s">
        <v>62</v>
      </c>
      <c r="J2914" t="s">
        <v>32</v>
      </c>
      <c r="K2914" t="s">
        <v>52</v>
      </c>
      <c r="L2914" t="s">
        <v>34</v>
      </c>
      <c r="M2914" t="s">
        <v>52</v>
      </c>
      <c r="N2914" t="s">
        <v>36</v>
      </c>
      <c r="O2914" t="s">
        <v>37</v>
      </c>
      <c r="P2914" t="s">
        <v>38</v>
      </c>
      <c r="Q2914" t="s">
        <v>1012</v>
      </c>
      <c r="R2914" s="1">
        <v>18973</v>
      </c>
      <c r="S2914" t="s">
        <v>40</v>
      </c>
      <c r="T2914" t="s">
        <v>113</v>
      </c>
      <c r="U2914" t="s">
        <v>55</v>
      </c>
      <c r="V2914">
        <v>50557</v>
      </c>
      <c r="W2914" t="s">
        <v>56</v>
      </c>
      <c r="X2914" t="s">
        <v>104</v>
      </c>
      <c r="Y2914" t="s">
        <v>45</v>
      </c>
      <c r="Z2914">
        <v>5</v>
      </c>
    </row>
    <row r="2915" spans="1:26" x14ac:dyDescent="0.3">
      <c r="A2915">
        <v>3340</v>
      </c>
      <c r="B2915" t="s">
        <v>9898</v>
      </c>
      <c r="C2915" t="s">
        <v>1423</v>
      </c>
      <c r="D2915" s="1">
        <v>44894</v>
      </c>
      <c r="E2915" s="1"/>
      <c r="F2915" t="s">
        <v>28</v>
      </c>
      <c r="G2915" t="s">
        <v>10071</v>
      </c>
      <c r="H2915" t="s">
        <v>10072</v>
      </c>
      <c r="I2915" t="s">
        <v>89</v>
      </c>
      <c r="J2915" t="s">
        <v>32</v>
      </c>
      <c r="K2915" t="s">
        <v>52</v>
      </c>
      <c r="L2915" t="s">
        <v>51</v>
      </c>
      <c r="M2915" t="s">
        <v>63</v>
      </c>
      <c r="N2915" t="s">
        <v>36</v>
      </c>
      <c r="O2915" t="s">
        <v>37</v>
      </c>
      <c r="P2915" t="s">
        <v>38</v>
      </c>
      <c r="Q2915" t="s">
        <v>81</v>
      </c>
      <c r="R2915" s="1">
        <v>22411</v>
      </c>
      <c r="S2915" t="s">
        <v>40</v>
      </c>
      <c r="T2915" t="s">
        <v>103</v>
      </c>
      <c r="U2915" t="s">
        <v>55</v>
      </c>
      <c r="V2915">
        <v>87065</v>
      </c>
      <c r="W2915" t="s">
        <v>43</v>
      </c>
      <c r="X2915" t="s">
        <v>84</v>
      </c>
      <c r="Y2915" t="s">
        <v>45</v>
      </c>
      <c r="Z2915">
        <v>3</v>
      </c>
    </row>
    <row r="2916" spans="1:26" x14ac:dyDescent="0.3">
      <c r="A2916">
        <v>3341</v>
      </c>
      <c r="B2916" t="s">
        <v>2423</v>
      </c>
      <c r="C2916" t="s">
        <v>3596</v>
      </c>
      <c r="D2916" s="1">
        <v>44849</v>
      </c>
      <c r="E2916" s="1">
        <v>44951</v>
      </c>
      <c r="F2916" t="s">
        <v>728</v>
      </c>
      <c r="G2916" t="s">
        <v>10073</v>
      </c>
      <c r="H2916" t="s">
        <v>10074</v>
      </c>
      <c r="I2916" t="s">
        <v>98</v>
      </c>
      <c r="J2916" t="s">
        <v>32</v>
      </c>
      <c r="K2916" t="s">
        <v>63</v>
      </c>
      <c r="L2916" t="s">
        <v>34</v>
      </c>
      <c r="M2916" t="s">
        <v>35</v>
      </c>
      <c r="N2916" t="s">
        <v>99</v>
      </c>
      <c r="O2916" t="s">
        <v>10075</v>
      </c>
      <c r="P2916" t="s">
        <v>38</v>
      </c>
      <c r="Q2916" t="s">
        <v>81</v>
      </c>
      <c r="R2916" s="1">
        <v>20117</v>
      </c>
      <c r="S2916" t="s">
        <v>40</v>
      </c>
      <c r="T2916" t="s">
        <v>150</v>
      </c>
      <c r="U2916" t="s">
        <v>42</v>
      </c>
      <c r="V2916">
        <v>78768</v>
      </c>
      <c r="W2916" t="s">
        <v>43</v>
      </c>
      <c r="X2916" t="s">
        <v>75</v>
      </c>
      <c r="Y2916" t="s">
        <v>45</v>
      </c>
      <c r="Z2916">
        <v>1</v>
      </c>
    </row>
    <row r="2917" spans="1:26" x14ac:dyDescent="0.3">
      <c r="A2917">
        <v>3342</v>
      </c>
      <c r="B2917" t="s">
        <v>6580</v>
      </c>
      <c r="C2917" t="s">
        <v>3351</v>
      </c>
      <c r="D2917" s="1">
        <v>44408</v>
      </c>
      <c r="E2917" s="1"/>
      <c r="F2917" t="s">
        <v>728</v>
      </c>
      <c r="G2917" t="s">
        <v>10076</v>
      </c>
      <c r="H2917" t="s">
        <v>10077</v>
      </c>
      <c r="I2917" t="s">
        <v>118</v>
      </c>
      <c r="J2917" t="s">
        <v>32</v>
      </c>
      <c r="K2917" t="s">
        <v>63</v>
      </c>
      <c r="L2917" t="s">
        <v>34</v>
      </c>
      <c r="M2917" t="s">
        <v>52</v>
      </c>
      <c r="N2917" t="s">
        <v>36</v>
      </c>
      <c r="O2917" t="s">
        <v>37</v>
      </c>
      <c r="P2917" t="s">
        <v>38</v>
      </c>
      <c r="Q2917" t="s">
        <v>53</v>
      </c>
      <c r="R2917" s="1">
        <v>36573</v>
      </c>
      <c r="S2917" t="s">
        <v>40</v>
      </c>
      <c r="T2917" t="s">
        <v>163</v>
      </c>
      <c r="U2917" t="s">
        <v>55</v>
      </c>
      <c r="V2917">
        <v>35072</v>
      </c>
      <c r="W2917" t="s">
        <v>74</v>
      </c>
      <c r="X2917" t="s">
        <v>44</v>
      </c>
      <c r="Y2917" t="s">
        <v>45</v>
      </c>
      <c r="Z2917">
        <v>2</v>
      </c>
    </row>
    <row r="2918" spans="1:26" x14ac:dyDescent="0.3">
      <c r="A2918">
        <v>3343</v>
      </c>
      <c r="B2918" t="s">
        <v>3837</v>
      </c>
      <c r="C2918" t="s">
        <v>479</v>
      </c>
      <c r="D2918" s="1">
        <v>44613</v>
      </c>
      <c r="E2918" s="1">
        <v>45072</v>
      </c>
      <c r="F2918" t="s">
        <v>728</v>
      </c>
      <c r="G2918" t="s">
        <v>10078</v>
      </c>
      <c r="H2918" t="s">
        <v>10079</v>
      </c>
      <c r="I2918" t="s">
        <v>62</v>
      </c>
      <c r="J2918" t="s">
        <v>32</v>
      </c>
      <c r="K2918" t="s">
        <v>52</v>
      </c>
      <c r="L2918" t="s">
        <v>51</v>
      </c>
      <c r="M2918" t="s">
        <v>63</v>
      </c>
      <c r="N2918" t="s">
        <v>140</v>
      </c>
      <c r="O2918" t="s">
        <v>10080</v>
      </c>
      <c r="P2918" t="s">
        <v>38</v>
      </c>
      <c r="Q2918" t="s">
        <v>90</v>
      </c>
      <c r="R2918" s="1">
        <v>24071</v>
      </c>
      <c r="S2918" t="s">
        <v>40</v>
      </c>
      <c r="T2918" t="s">
        <v>287</v>
      </c>
      <c r="U2918" t="s">
        <v>55</v>
      </c>
      <c r="V2918">
        <v>87930</v>
      </c>
      <c r="W2918" t="s">
        <v>56</v>
      </c>
      <c r="X2918" t="s">
        <v>84</v>
      </c>
      <c r="Y2918" t="s">
        <v>45</v>
      </c>
      <c r="Z2918">
        <v>4</v>
      </c>
    </row>
    <row r="2919" spans="1:26" x14ac:dyDescent="0.3">
      <c r="A2919">
        <v>3344</v>
      </c>
      <c r="B2919" t="s">
        <v>10081</v>
      </c>
      <c r="C2919" t="s">
        <v>1428</v>
      </c>
      <c r="D2919" s="1">
        <v>44437</v>
      </c>
      <c r="E2919" s="1"/>
      <c r="F2919" t="s">
        <v>728</v>
      </c>
      <c r="G2919" t="s">
        <v>10082</v>
      </c>
      <c r="H2919" t="s">
        <v>10083</v>
      </c>
      <c r="I2919" t="s">
        <v>89</v>
      </c>
      <c r="J2919" t="s">
        <v>32</v>
      </c>
      <c r="K2919" t="s">
        <v>33</v>
      </c>
      <c r="L2919" t="s">
        <v>64</v>
      </c>
      <c r="M2919" t="s">
        <v>35</v>
      </c>
      <c r="N2919" t="s">
        <v>36</v>
      </c>
      <c r="O2919" t="s">
        <v>37</v>
      </c>
      <c r="P2919" t="s">
        <v>38</v>
      </c>
      <c r="Q2919" t="s">
        <v>81</v>
      </c>
      <c r="R2919" s="1">
        <v>21256</v>
      </c>
      <c r="S2919" t="s">
        <v>40</v>
      </c>
      <c r="T2919" t="s">
        <v>163</v>
      </c>
      <c r="U2919" t="s">
        <v>55</v>
      </c>
      <c r="V2919">
        <v>71735</v>
      </c>
      <c r="W2919" t="s">
        <v>43</v>
      </c>
      <c r="X2919" t="s">
        <v>84</v>
      </c>
      <c r="Y2919" t="s">
        <v>45</v>
      </c>
      <c r="Z2919">
        <v>3</v>
      </c>
    </row>
    <row r="2920" spans="1:26" x14ac:dyDescent="0.3">
      <c r="A2920">
        <v>3345</v>
      </c>
      <c r="B2920" t="s">
        <v>3705</v>
      </c>
      <c r="C2920" t="s">
        <v>1170</v>
      </c>
      <c r="D2920" s="1">
        <v>44543</v>
      </c>
      <c r="E2920" s="1">
        <v>44955</v>
      </c>
      <c r="F2920" t="s">
        <v>728</v>
      </c>
      <c r="G2920" t="s">
        <v>10084</v>
      </c>
      <c r="H2920" t="s">
        <v>10085</v>
      </c>
      <c r="I2920" t="s">
        <v>31</v>
      </c>
      <c r="J2920" t="s">
        <v>745</v>
      </c>
      <c r="K2920" t="s">
        <v>63</v>
      </c>
      <c r="L2920" t="s">
        <v>34</v>
      </c>
      <c r="M2920" t="s">
        <v>52</v>
      </c>
      <c r="N2920" t="s">
        <v>140</v>
      </c>
      <c r="O2920" t="s">
        <v>10086</v>
      </c>
      <c r="P2920" t="s">
        <v>38</v>
      </c>
      <c r="Q2920" t="s">
        <v>177</v>
      </c>
      <c r="R2920" s="1">
        <v>29685</v>
      </c>
      <c r="S2920" t="s">
        <v>40</v>
      </c>
      <c r="T2920" t="s">
        <v>184</v>
      </c>
      <c r="U2920" t="s">
        <v>55</v>
      </c>
      <c r="V2920">
        <v>66521</v>
      </c>
      <c r="W2920" t="s">
        <v>128</v>
      </c>
      <c r="X2920" t="s">
        <v>75</v>
      </c>
      <c r="Y2920" t="s">
        <v>45</v>
      </c>
      <c r="Z2920">
        <v>4</v>
      </c>
    </row>
    <row r="2921" spans="1:26" x14ac:dyDescent="0.3">
      <c r="A2921">
        <v>3346</v>
      </c>
      <c r="B2921" t="s">
        <v>5794</v>
      </c>
      <c r="C2921" t="s">
        <v>5730</v>
      </c>
      <c r="D2921" s="1">
        <v>44285</v>
      </c>
      <c r="E2921" s="1">
        <v>44604</v>
      </c>
      <c r="F2921" t="s">
        <v>728</v>
      </c>
      <c r="G2921" t="s">
        <v>10087</v>
      </c>
      <c r="H2921" t="s">
        <v>10088</v>
      </c>
      <c r="I2921" t="s">
        <v>133</v>
      </c>
      <c r="J2921" t="s">
        <v>1805</v>
      </c>
      <c r="K2921" t="s">
        <v>52</v>
      </c>
      <c r="L2921" t="s">
        <v>64</v>
      </c>
      <c r="M2921" t="s">
        <v>35</v>
      </c>
      <c r="N2921" t="s">
        <v>99</v>
      </c>
      <c r="O2921" t="s">
        <v>10089</v>
      </c>
      <c r="P2921" t="s">
        <v>38</v>
      </c>
      <c r="Q2921" t="s">
        <v>504</v>
      </c>
      <c r="R2921" s="1">
        <v>20917</v>
      </c>
      <c r="S2921" t="s">
        <v>40</v>
      </c>
      <c r="T2921" t="s">
        <v>163</v>
      </c>
      <c r="U2921" t="s">
        <v>42</v>
      </c>
      <c r="V2921">
        <v>47048</v>
      </c>
      <c r="W2921" t="s">
        <v>74</v>
      </c>
      <c r="X2921" t="s">
        <v>104</v>
      </c>
      <c r="Y2921" t="s">
        <v>45</v>
      </c>
      <c r="Z2921">
        <v>2</v>
      </c>
    </row>
    <row r="2922" spans="1:26" x14ac:dyDescent="0.3">
      <c r="A2922">
        <v>3347</v>
      </c>
      <c r="B2922" t="s">
        <v>568</v>
      </c>
      <c r="C2922" t="s">
        <v>1476</v>
      </c>
      <c r="D2922" s="1">
        <v>44229</v>
      </c>
      <c r="E2922" s="1">
        <v>44694</v>
      </c>
      <c r="F2922" t="s">
        <v>728</v>
      </c>
      <c r="G2922" t="s">
        <v>10090</v>
      </c>
      <c r="H2922" t="s">
        <v>10091</v>
      </c>
      <c r="I2922" t="s">
        <v>50</v>
      </c>
      <c r="J2922" t="s">
        <v>1805</v>
      </c>
      <c r="K2922" t="s">
        <v>33</v>
      </c>
      <c r="L2922" t="s">
        <v>34</v>
      </c>
      <c r="M2922" t="s">
        <v>35</v>
      </c>
      <c r="N2922" t="s">
        <v>126</v>
      </c>
      <c r="O2922" t="s">
        <v>10092</v>
      </c>
      <c r="P2922" t="s">
        <v>38</v>
      </c>
      <c r="Q2922" t="s">
        <v>332</v>
      </c>
      <c r="R2922" s="1">
        <v>22880</v>
      </c>
      <c r="S2922" t="s">
        <v>40</v>
      </c>
      <c r="T2922" t="s">
        <v>216</v>
      </c>
      <c r="U2922" t="s">
        <v>42</v>
      </c>
      <c r="V2922">
        <v>17960</v>
      </c>
      <c r="W2922" t="s">
        <v>56</v>
      </c>
      <c r="X2922" t="s">
        <v>104</v>
      </c>
      <c r="Y2922" t="s">
        <v>45</v>
      </c>
      <c r="Z2922">
        <v>3</v>
      </c>
    </row>
    <row r="2923" spans="1:26" x14ac:dyDescent="0.3">
      <c r="A2923">
        <v>3348</v>
      </c>
      <c r="B2923" t="s">
        <v>10093</v>
      </c>
      <c r="C2923" t="s">
        <v>1127</v>
      </c>
      <c r="D2923" s="1">
        <v>43769</v>
      </c>
      <c r="E2923" s="1"/>
      <c r="F2923" t="s">
        <v>728</v>
      </c>
      <c r="G2923" t="s">
        <v>6097</v>
      </c>
      <c r="H2923" t="s">
        <v>10094</v>
      </c>
      <c r="I2923" t="s">
        <v>139</v>
      </c>
      <c r="J2923" t="s">
        <v>32</v>
      </c>
      <c r="K2923" t="s">
        <v>52</v>
      </c>
      <c r="L2923" t="s">
        <v>51</v>
      </c>
      <c r="M2923" t="s">
        <v>52</v>
      </c>
      <c r="N2923" t="s">
        <v>36</v>
      </c>
      <c r="O2923" t="s">
        <v>37</v>
      </c>
      <c r="P2923" t="s">
        <v>38</v>
      </c>
      <c r="Q2923" t="s">
        <v>81</v>
      </c>
      <c r="R2923" s="1">
        <v>32112</v>
      </c>
      <c r="S2923" t="s">
        <v>40</v>
      </c>
      <c r="T2923" t="s">
        <v>83</v>
      </c>
      <c r="U2923" t="s">
        <v>42</v>
      </c>
      <c r="V2923">
        <v>42857</v>
      </c>
      <c r="W2923" t="s">
        <v>128</v>
      </c>
      <c r="X2923" t="s">
        <v>44</v>
      </c>
      <c r="Y2923" t="s">
        <v>45</v>
      </c>
      <c r="Z2923">
        <v>2</v>
      </c>
    </row>
    <row r="2924" spans="1:26" x14ac:dyDescent="0.3">
      <c r="A2924">
        <v>3349</v>
      </c>
      <c r="B2924" t="s">
        <v>2529</v>
      </c>
      <c r="C2924" t="s">
        <v>4533</v>
      </c>
      <c r="D2924" s="1">
        <v>44872</v>
      </c>
      <c r="E2924" s="1"/>
      <c r="F2924" t="s">
        <v>28</v>
      </c>
      <c r="G2924" t="s">
        <v>10095</v>
      </c>
      <c r="H2924" t="s">
        <v>10096</v>
      </c>
      <c r="I2924" t="s">
        <v>98</v>
      </c>
      <c r="J2924" t="s">
        <v>32</v>
      </c>
      <c r="K2924" t="s">
        <v>33</v>
      </c>
      <c r="L2924" t="s">
        <v>51</v>
      </c>
      <c r="M2924" t="s">
        <v>63</v>
      </c>
      <c r="N2924" t="s">
        <v>36</v>
      </c>
      <c r="O2924" t="s">
        <v>37</v>
      </c>
      <c r="P2924" t="s">
        <v>38</v>
      </c>
      <c r="Q2924" t="s">
        <v>101</v>
      </c>
      <c r="R2924" s="1">
        <v>21608</v>
      </c>
      <c r="S2924" t="s">
        <v>40</v>
      </c>
      <c r="T2924" t="s">
        <v>703</v>
      </c>
      <c r="U2924" t="s">
        <v>55</v>
      </c>
      <c r="V2924">
        <v>85935</v>
      </c>
      <c r="W2924" t="s">
        <v>56</v>
      </c>
      <c r="X2924" t="s">
        <v>104</v>
      </c>
      <c r="Y2924" t="s">
        <v>45</v>
      </c>
      <c r="Z2924">
        <v>3</v>
      </c>
    </row>
    <row r="2925" spans="1:26" x14ac:dyDescent="0.3">
      <c r="A2925">
        <v>3350</v>
      </c>
      <c r="B2925" t="s">
        <v>7775</v>
      </c>
      <c r="C2925" t="s">
        <v>4413</v>
      </c>
      <c r="D2925" s="1">
        <v>44885</v>
      </c>
      <c r="E2925" s="1"/>
      <c r="F2925" t="s">
        <v>28</v>
      </c>
      <c r="G2925" t="s">
        <v>10097</v>
      </c>
      <c r="H2925" t="s">
        <v>10098</v>
      </c>
      <c r="I2925" t="s">
        <v>89</v>
      </c>
      <c r="J2925" t="s">
        <v>32</v>
      </c>
      <c r="K2925" t="s">
        <v>63</v>
      </c>
      <c r="L2925" t="s">
        <v>64</v>
      </c>
      <c r="M2925" t="s">
        <v>52</v>
      </c>
      <c r="N2925" t="s">
        <v>36</v>
      </c>
      <c r="O2925" t="s">
        <v>37</v>
      </c>
      <c r="P2925" t="s">
        <v>38</v>
      </c>
      <c r="Q2925" t="s">
        <v>177</v>
      </c>
      <c r="R2925" s="1">
        <v>26671</v>
      </c>
      <c r="S2925" t="s">
        <v>40</v>
      </c>
      <c r="T2925" t="s">
        <v>103</v>
      </c>
      <c r="U2925" t="s">
        <v>42</v>
      </c>
      <c r="V2925">
        <v>41824</v>
      </c>
      <c r="W2925" t="s">
        <v>56</v>
      </c>
      <c r="X2925" t="s">
        <v>104</v>
      </c>
      <c r="Y2925" t="s">
        <v>45</v>
      </c>
      <c r="Z2925">
        <v>5</v>
      </c>
    </row>
    <row r="2926" spans="1:26" x14ac:dyDescent="0.3">
      <c r="A2926">
        <v>3351</v>
      </c>
      <c r="B2926" t="s">
        <v>276</v>
      </c>
      <c r="C2926" t="s">
        <v>3557</v>
      </c>
      <c r="D2926" s="1">
        <v>44545</v>
      </c>
      <c r="E2926" s="1">
        <v>44657</v>
      </c>
      <c r="F2926" t="s">
        <v>28</v>
      </c>
      <c r="G2926" t="s">
        <v>10099</v>
      </c>
      <c r="H2926" t="s">
        <v>10100</v>
      </c>
      <c r="I2926" t="s">
        <v>31</v>
      </c>
      <c r="J2926" t="s">
        <v>745</v>
      </c>
      <c r="K2926" t="s">
        <v>33</v>
      </c>
      <c r="L2926" t="s">
        <v>34</v>
      </c>
      <c r="M2926" t="s">
        <v>52</v>
      </c>
      <c r="N2926" t="s">
        <v>99</v>
      </c>
      <c r="O2926" t="s">
        <v>10101</v>
      </c>
      <c r="P2926" t="s">
        <v>38</v>
      </c>
      <c r="Q2926" t="s">
        <v>286</v>
      </c>
      <c r="R2926" s="1">
        <v>27280</v>
      </c>
      <c r="S2926" t="s">
        <v>40</v>
      </c>
      <c r="T2926" t="s">
        <v>8810</v>
      </c>
      <c r="U2926" t="s">
        <v>55</v>
      </c>
      <c r="V2926">
        <v>57006</v>
      </c>
      <c r="W2926" t="s">
        <v>56</v>
      </c>
      <c r="X2926" t="s">
        <v>84</v>
      </c>
      <c r="Y2926" t="s">
        <v>45</v>
      </c>
      <c r="Z2926">
        <v>2</v>
      </c>
    </row>
    <row r="2927" spans="1:26" x14ac:dyDescent="0.3">
      <c r="A2927">
        <v>3352</v>
      </c>
      <c r="B2927" t="s">
        <v>7080</v>
      </c>
      <c r="C2927" t="s">
        <v>8310</v>
      </c>
      <c r="D2927" s="1">
        <v>44979</v>
      </c>
      <c r="E2927" s="1"/>
      <c r="F2927" t="s">
        <v>28</v>
      </c>
      <c r="G2927" t="s">
        <v>10102</v>
      </c>
      <c r="H2927" t="s">
        <v>10103</v>
      </c>
      <c r="I2927" t="s">
        <v>50</v>
      </c>
      <c r="J2927" t="s">
        <v>32</v>
      </c>
      <c r="K2927" t="s">
        <v>52</v>
      </c>
      <c r="L2927" t="s">
        <v>64</v>
      </c>
      <c r="M2927" t="s">
        <v>63</v>
      </c>
      <c r="N2927" t="s">
        <v>36</v>
      </c>
      <c r="O2927" t="s">
        <v>37</v>
      </c>
      <c r="P2927" t="s">
        <v>38</v>
      </c>
      <c r="Q2927" t="s">
        <v>90</v>
      </c>
      <c r="R2927" s="1">
        <v>31507</v>
      </c>
      <c r="S2927" t="s">
        <v>40</v>
      </c>
      <c r="T2927" t="s">
        <v>352</v>
      </c>
      <c r="U2927" t="s">
        <v>55</v>
      </c>
      <c r="V2927">
        <v>82003</v>
      </c>
      <c r="W2927" t="s">
        <v>74</v>
      </c>
      <c r="X2927" t="s">
        <v>75</v>
      </c>
      <c r="Y2927" t="s">
        <v>45</v>
      </c>
      <c r="Z2927">
        <v>3</v>
      </c>
    </row>
    <row r="2928" spans="1:26" x14ac:dyDescent="0.3">
      <c r="A2928">
        <v>3353</v>
      </c>
      <c r="B2928" t="s">
        <v>10104</v>
      </c>
      <c r="C2928" t="s">
        <v>5805</v>
      </c>
      <c r="D2928" s="1">
        <v>43919</v>
      </c>
      <c r="E2928" s="1"/>
      <c r="F2928" t="s">
        <v>28</v>
      </c>
      <c r="G2928" t="s">
        <v>10105</v>
      </c>
      <c r="H2928" t="s">
        <v>10106</v>
      </c>
      <c r="I2928" t="s">
        <v>139</v>
      </c>
      <c r="J2928" t="s">
        <v>32</v>
      </c>
      <c r="K2928" t="s">
        <v>33</v>
      </c>
      <c r="L2928" t="s">
        <v>64</v>
      </c>
      <c r="M2928" t="s">
        <v>52</v>
      </c>
      <c r="N2928" t="s">
        <v>36</v>
      </c>
      <c r="O2928" t="s">
        <v>37</v>
      </c>
      <c r="P2928" t="s">
        <v>38</v>
      </c>
      <c r="Q2928" t="s">
        <v>81</v>
      </c>
      <c r="R2928" s="1">
        <v>28652</v>
      </c>
      <c r="S2928" t="s">
        <v>40</v>
      </c>
      <c r="T2928" t="s">
        <v>163</v>
      </c>
      <c r="U2928" t="s">
        <v>42</v>
      </c>
      <c r="V2928">
        <v>62032</v>
      </c>
      <c r="W2928" t="s">
        <v>56</v>
      </c>
      <c r="X2928" t="s">
        <v>84</v>
      </c>
      <c r="Y2928" t="s">
        <v>45</v>
      </c>
      <c r="Z2928">
        <v>3</v>
      </c>
    </row>
    <row r="2929" spans="1:26" x14ac:dyDescent="0.3">
      <c r="A2929">
        <v>3354</v>
      </c>
      <c r="B2929" t="s">
        <v>9524</v>
      </c>
      <c r="C2929" t="s">
        <v>3342</v>
      </c>
      <c r="D2929" s="1">
        <v>44417</v>
      </c>
      <c r="E2929" s="1">
        <v>45093</v>
      </c>
      <c r="F2929" t="s">
        <v>28</v>
      </c>
      <c r="G2929" t="s">
        <v>10107</v>
      </c>
      <c r="H2929" t="s">
        <v>10108</v>
      </c>
      <c r="I2929" t="s">
        <v>118</v>
      </c>
      <c r="J2929" t="s">
        <v>32</v>
      </c>
      <c r="K2929" t="s">
        <v>52</v>
      </c>
      <c r="L2929" t="s">
        <v>51</v>
      </c>
      <c r="M2929" t="s">
        <v>35</v>
      </c>
      <c r="N2929" t="s">
        <v>140</v>
      </c>
      <c r="O2929" t="s">
        <v>10109</v>
      </c>
      <c r="P2929" t="s">
        <v>38</v>
      </c>
      <c r="Q2929" t="s">
        <v>90</v>
      </c>
      <c r="R2929" s="1">
        <v>22392</v>
      </c>
      <c r="S2929" t="s">
        <v>40</v>
      </c>
      <c r="T2929" t="s">
        <v>83</v>
      </c>
      <c r="U2929" t="s">
        <v>42</v>
      </c>
      <c r="V2929">
        <v>14400</v>
      </c>
      <c r="W2929" t="s">
        <v>128</v>
      </c>
      <c r="X2929" t="s">
        <v>75</v>
      </c>
      <c r="Y2929" t="s">
        <v>45</v>
      </c>
      <c r="Z2929">
        <v>3</v>
      </c>
    </row>
    <row r="2930" spans="1:26" x14ac:dyDescent="0.3">
      <c r="A2930">
        <v>3355</v>
      </c>
      <c r="B2930" t="s">
        <v>6919</v>
      </c>
      <c r="C2930" t="s">
        <v>4581</v>
      </c>
      <c r="D2930" s="1">
        <v>44928</v>
      </c>
      <c r="E2930" s="1">
        <v>45095</v>
      </c>
      <c r="F2930" t="s">
        <v>28</v>
      </c>
      <c r="G2930" t="s">
        <v>10110</v>
      </c>
      <c r="H2930" t="s">
        <v>10111</v>
      </c>
      <c r="I2930" t="s">
        <v>62</v>
      </c>
      <c r="J2930" t="s">
        <v>32</v>
      </c>
      <c r="K2930" t="s">
        <v>33</v>
      </c>
      <c r="L2930" t="s">
        <v>64</v>
      </c>
      <c r="M2930" t="s">
        <v>52</v>
      </c>
      <c r="N2930" t="s">
        <v>126</v>
      </c>
      <c r="O2930" t="s">
        <v>10112</v>
      </c>
      <c r="P2930" t="s">
        <v>38</v>
      </c>
      <c r="Q2930" t="s">
        <v>53</v>
      </c>
      <c r="R2930" s="1">
        <v>33292</v>
      </c>
      <c r="S2930" t="s">
        <v>40</v>
      </c>
      <c r="T2930" t="s">
        <v>103</v>
      </c>
      <c r="U2930" t="s">
        <v>42</v>
      </c>
      <c r="V2930">
        <v>34876</v>
      </c>
      <c r="W2930" t="s">
        <v>43</v>
      </c>
      <c r="X2930" t="s">
        <v>104</v>
      </c>
      <c r="Y2930" t="s">
        <v>45</v>
      </c>
      <c r="Z2930">
        <v>5</v>
      </c>
    </row>
    <row r="2931" spans="1:26" x14ac:dyDescent="0.3">
      <c r="A2931">
        <v>3356</v>
      </c>
      <c r="B2931" t="s">
        <v>3090</v>
      </c>
      <c r="C2931" t="s">
        <v>1573</v>
      </c>
      <c r="D2931" s="1">
        <v>43414</v>
      </c>
      <c r="E2931" s="1"/>
      <c r="F2931" t="s">
        <v>28</v>
      </c>
      <c r="G2931" t="s">
        <v>10113</v>
      </c>
      <c r="H2931" t="s">
        <v>10114</v>
      </c>
      <c r="I2931" t="s">
        <v>168</v>
      </c>
      <c r="J2931" t="s">
        <v>32</v>
      </c>
      <c r="K2931" t="s">
        <v>63</v>
      </c>
      <c r="L2931" t="s">
        <v>34</v>
      </c>
      <c r="M2931" t="s">
        <v>52</v>
      </c>
      <c r="N2931" t="s">
        <v>36</v>
      </c>
      <c r="O2931" t="s">
        <v>37</v>
      </c>
      <c r="P2931" t="s">
        <v>38</v>
      </c>
      <c r="Q2931" t="s">
        <v>101</v>
      </c>
      <c r="R2931" s="1">
        <v>33464</v>
      </c>
      <c r="S2931" t="s">
        <v>40</v>
      </c>
      <c r="T2931" t="s">
        <v>103</v>
      </c>
      <c r="U2931" t="s">
        <v>42</v>
      </c>
      <c r="V2931">
        <v>34856</v>
      </c>
      <c r="W2931" t="s">
        <v>128</v>
      </c>
      <c r="X2931" t="s">
        <v>84</v>
      </c>
      <c r="Y2931" t="s">
        <v>236</v>
      </c>
      <c r="Z2931">
        <v>3</v>
      </c>
    </row>
    <row r="2932" spans="1:26" x14ac:dyDescent="0.3">
      <c r="A2932">
        <v>3357</v>
      </c>
      <c r="B2932" t="s">
        <v>5685</v>
      </c>
      <c r="C2932" t="s">
        <v>10115</v>
      </c>
      <c r="D2932" s="1">
        <v>44803</v>
      </c>
      <c r="E2932" s="1"/>
      <c r="F2932" t="s">
        <v>28</v>
      </c>
      <c r="G2932" t="s">
        <v>10116</v>
      </c>
      <c r="H2932" t="s">
        <v>10117</v>
      </c>
      <c r="I2932" t="s">
        <v>133</v>
      </c>
      <c r="J2932" t="s">
        <v>32</v>
      </c>
      <c r="K2932" t="s">
        <v>63</v>
      </c>
      <c r="L2932" t="s">
        <v>64</v>
      </c>
      <c r="M2932" t="s">
        <v>35</v>
      </c>
      <c r="N2932" t="s">
        <v>36</v>
      </c>
      <c r="O2932" t="s">
        <v>37</v>
      </c>
      <c r="P2932" t="s">
        <v>38</v>
      </c>
      <c r="Q2932" t="s">
        <v>111</v>
      </c>
      <c r="R2932" s="1">
        <v>15562</v>
      </c>
      <c r="S2932" t="s">
        <v>40</v>
      </c>
      <c r="T2932" t="s">
        <v>184</v>
      </c>
      <c r="U2932" t="s">
        <v>55</v>
      </c>
      <c r="V2932">
        <v>78039</v>
      </c>
      <c r="W2932" t="s">
        <v>128</v>
      </c>
      <c r="X2932" t="s">
        <v>84</v>
      </c>
      <c r="Y2932" t="s">
        <v>105</v>
      </c>
      <c r="Z2932">
        <v>1</v>
      </c>
    </row>
    <row r="2933" spans="1:26" x14ac:dyDescent="0.3">
      <c r="A2933">
        <v>3358</v>
      </c>
      <c r="B2933" t="s">
        <v>8786</v>
      </c>
      <c r="C2933" t="s">
        <v>6490</v>
      </c>
      <c r="D2933" s="1">
        <v>44407</v>
      </c>
      <c r="E2933" s="1">
        <v>44898</v>
      </c>
      <c r="F2933" t="s">
        <v>28</v>
      </c>
      <c r="G2933" t="s">
        <v>10118</v>
      </c>
      <c r="H2933" t="s">
        <v>10119</v>
      </c>
      <c r="I2933" t="s">
        <v>80</v>
      </c>
      <c r="J2933" t="s">
        <v>1805</v>
      </c>
      <c r="K2933" t="s">
        <v>63</v>
      </c>
      <c r="L2933" t="s">
        <v>51</v>
      </c>
      <c r="M2933" t="s">
        <v>52</v>
      </c>
      <c r="N2933" t="s">
        <v>175</v>
      </c>
      <c r="O2933" t="s">
        <v>10120</v>
      </c>
      <c r="P2933" t="s">
        <v>38</v>
      </c>
      <c r="Q2933" t="s">
        <v>90</v>
      </c>
      <c r="R2933" s="1">
        <v>36549</v>
      </c>
      <c r="S2933" t="s">
        <v>40</v>
      </c>
      <c r="T2933" t="s">
        <v>83</v>
      </c>
      <c r="U2933" t="s">
        <v>55</v>
      </c>
      <c r="V2933">
        <v>67062</v>
      </c>
      <c r="W2933" t="s">
        <v>93</v>
      </c>
      <c r="X2933" t="s">
        <v>104</v>
      </c>
      <c r="Y2933" t="s">
        <v>45</v>
      </c>
      <c r="Z2933">
        <v>3</v>
      </c>
    </row>
    <row r="2934" spans="1:26" x14ac:dyDescent="0.3">
      <c r="A2934">
        <v>3359</v>
      </c>
      <c r="B2934" t="s">
        <v>7992</v>
      </c>
      <c r="C2934" t="s">
        <v>6220</v>
      </c>
      <c r="D2934" s="1">
        <v>44164</v>
      </c>
      <c r="E2934" s="1"/>
      <c r="F2934" t="s">
        <v>28</v>
      </c>
      <c r="G2934" t="s">
        <v>10121</v>
      </c>
      <c r="H2934" t="s">
        <v>10122</v>
      </c>
      <c r="I2934" t="s">
        <v>98</v>
      </c>
      <c r="J2934" t="s">
        <v>32</v>
      </c>
      <c r="K2934" t="s">
        <v>63</v>
      </c>
      <c r="L2934" t="s">
        <v>34</v>
      </c>
      <c r="M2934" t="s">
        <v>35</v>
      </c>
      <c r="N2934" t="s">
        <v>36</v>
      </c>
      <c r="O2934" t="s">
        <v>37</v>
      </c>
      <c r="P2934" t="s">
        <v>38</v>
      </c>
      <c r="Q2934" t="s">
        <v>90</v>
      </c>
      <c r="R2934" s="1">
        <v>29259</v>
      </c>
      <c r="S2934" t="s">
        <v>40</v>
      </c>
      <c r="T2934" t="s">
        <v>83</v>
      </c>
      <c r="U2934" t="s">
        <v>55</v>
      </c>
      <c r="V2934">
        <v>30982</v>
      </c>
      <c r="W2934" t="s">
        <v>56</v>
      </c>
      <c r="X2934" t="s">
        <v>84</v>
      </c>
      <c r="Y2934" t="s">
        <v>105</v>
      </c>
      <c r="Z2934">
        <v>3</v>
      </c>
    </row>
    <row r="2935" spans="1:26" x14ac:dyDescent="0.3">
      <c r="A2935">
        <v>3360</v>
      </c>
      <c r="B2935" t="s">
        <v>4948</v>
      </c>
      <c r="C2935" t="s">
        <v>1136</v>
      </c>
      <c r="D2935" s="1">
        <v>44279</v>
      </c>
      <c r="E2935" s="1"/>
      <c r="F2935" t="s">
        <v>28</v>
      </c>
      <c r="G2935" t="s">
        <v>10123</v>
      </c>
      <c r="H2935" t="s">
        <v>10124</v>
      </c>
      <c r="I2935" t="s">
        <v>89</v>
      </c>
      <c r="J2935" t="s">
        <v>32</v>
      </c>
      <c r="K2935" t="s">
        <v>52</v>
      </c>
      <c r="L2935" t="s">
        <v>51</v>
      </c>
      <c r="M2935" t="s">
        <v>52</v>
      </c>
      <c r="N2935" t="s">
        <v>36</v>
      </c>
      <c r="O2935" t="s">
        <v>37</v>
      </c>
      <c r="P2935" t="s">
        <v>38</v>
      </c>
      <c r="Q2935" t="s">
        <v>81</v>
      </c>
      <c r="R2935" s="1">
        <v>27169</v>
      </c>
      <c r="S2935" t="s">
        <v>40</v>
      </c>
      <c r="T2935" t="s">
        <v>2517</v>
      </c>
      <c r="U2935" t="s">
        <v>42</v>
      </c>
      <c r="V2935">
        <v>4369</v>
      </c>
      <c r="W2935" t="s">
        <v>128</v>
      </c>
      <c r="X2935" t="s">
        <v>84</v>
      </c>
      <c r="Y2935" t="s">
        <v>105</v>
      </c>
      <c r="Z2935">
        <v>2</v>
      </c>
    </row>
    <row r="2936" spans="1:26" x14ac:dyDescent="0.3">
      <c r="A2936">
        <v>3361</v>
      </c>
      <c r="B2936" t="s">
        <v>2842</v>
      </c>
      <c r="C2936" t="s">
        <v>6193</v>
      </c>
      <c r="D2936" s="1">
        <v>44194</v>
      </c>
      <c r="E2936" s="1">
        <v>44615</v>
      </c>
      <c r="F2936" t="s">
        <v>28</v>
      </c>
      <c r="G2936" t="s">
        <v>10125</v>
      </c>
      <c r="H2936" t="s">
        <v>10126</v>
      </c>
      <c r="I2936" t="s">
        <v>31</v>
      </c>
      <c r="J2936" t="s">
        <v>745</v>
      </c>
      <c r="K2936" t="s">
        <v>52</v>
      </c>
      <c r="L2936" t="s">
        <v>64</v>
      </c>
      <c r="M2936" t="s">
        <v>35</v>
      </c>
      <c r="N2936" t="s">
        <v>175</v>
      </c>
      <c r="O2936" t="s">
        <v>10127</v>
      </c>
      <c r="P2936" t="s">
        <v>38</v>
      </c>
      <c r="Q2936" t="s">
        <v>81</v>
      </c>
      <c r="R2936" s="1">
        <v>15983</v>
      </c>
      <c r="S2936" t="s">
        <v>40</v>
      </c>
      <c r="T2936" t="s">
        <v>103</v>
      </c>
      <c r="U2936" t="s">
        <v>42</v>
      </c>
      <c r="V2936">
        <v>65806</v>
      </c>
      <c r="W2936" t="s">
        <v>74</v>
      </c>
      <c r="X2936" t="s">
        <v>75</v>
      </c>
      <c r="Y2936" t="s">
        <v>105</v>
      </c>
      <c r="Z2936">
        <v>3</v>
      </c>
    </row>
    <row r="2937" spans="1:26" x14ac:dyDescent="0.3">
      <c r="A2937">
        <v>3362</v>
      </c>
      <c r="B2937" t="s">
        <v>6405</v>
      </c>
      <c r="C2937" t="s">
        <v>6601</v>
      </c>
      <c r="D2937" s="1">
        <v>44410</v>
      </c>
      <c r="E2937" s="1"/>
      <c r="F2937" t="s">
        <v>28</v>
      </c>
      <c r="G2937" t="s">
        <v>10128</v>
      </c>
      <c r="H2937" t="s">
        <v>10129</v>
      </c>
      <c r="I2937" t="s">
        <v>50</v>
      </c>
      <c r="J2937" t="s">
        <v>32</v>
      </c>
      <c r="K2937" t="s">
        <v>63</v>
      </c>
      <c r="L2937" t="s">
        <v>34</v>
      </c>
      <c r="M2937" t="s">
        <v>35</v>
      </c>
      <c r="N2937" t="s">
        <v>36</v>
      </c>
      <c r="O2937" t="s">
        <v>37</v>
      </c>
      <c r="P2937" t="s">
        <v>38</v>
      </c>
      <c r="Q2937" t="s">
        <v>90</v>
      </c>
      <c r="R2937" s="1">
        <v>24786</v>
      </c>
      <c r="S2937" t="s">
        <v>40</v>
      </c>
      <c r="T2937" t="s">
        <v>83</v>
      </c>
      <c r="U2937" t="s">
        <v>42</v>
      </c>
      <c r="V2937">
        <v>90552</v>
      </c>
      <c r="W2937" t="s">
        <v>128</v>
      </c>
      <c r="X2937" t="s">
        <v>44</v>
      </c>
      <c r="Y2937" t="s">
        <v>105</v>
      </c>
      <c r="Z2937">
        <v>1</v>
      </c>
    </row>
    <row r="2938" spans="1:26" x14ac:dyDescent="0.3">
      <c r="A2938">
        <v>3363</v>
      </c>
      <c r="B2938" t="s">
        <v>10130</v>
      </c>
      <c r="C2938" t="s">
        <v>2221</v>
      </c>
      <c r="D2938" s="1">
        <v>44650</v>
      </c>
      <c r="E2938" s="1"/>
      <c r="F2938" t="s">
        <v>28</v>
      </c>
      <c r="G2938" t="s">
        <v>10131</v>
      </c>
      <c r="H2938" t="s">
        <v>10132</v>
      </c>
      <c r="I2938" t="s">
        <v>139</v>
      </c>
      <c r="J2938" t="s">
        <v>32</v>
      </c>
      <c r="K2938" t="s">
        <v>52</v>
      </c>
      <c r="L2938" t="s">
        <v>51</v>
      </c>
      <c r="M2938" t="s">
        <v>35</v>
      </c>
      <c r="N2938" t="s">
        <v>36</v>
      </c>
      <c r="O2938" t="s">
        <v>37</v>
      </c>
      <c r="P2938" t="s">
        <v>38</v>
      </c>
      <c r="Q2938" t="s">
        <v>90</v>
      </c>
      <c r="R2938" s="1">
        <v>21027</v>
      </c>
      <c r="S2938" t="s">
        <v>40</v>
      </c>
      <c r="T2938" t="s">
        <v>83</v>
      </c>
      <c r="U2938" t="s">
        <v>55</v>
      </c>
      <c r="V2938">
        <v>31018</v>
      </c>
      <c r="W2938" t="s">
        <v>93</v>
      </c>
      <c r="X2938" t="s">
        <v>84</v>
      </c>
      <c r="Y2938" t="s">
        <v>105</v>
      </c>
      <c r="Z2938">
        <v>5</v>
      </c>
    </row>
    <row r="2939" spans="1:26" x14ac:dyDescent="0.3">
      <c r="A2939">
        <v>3364</v>
      </c>
      <c r="B2939" t="s">
        <v>10133</v>
      </c>
      <c r="C2939" t="s">
        <v>4931</v>
      </c>
      <c r="D2939" s="1">
        <v>44260</v>
      </c>
      <c r="E2939" s="1">
        <v>44446</v>
      </c>
      <c r="F2939" t="s">
        <v>728</v>
      </c>
      <c r="G2939" t="s">
        <v>10134</v>
      </c>
      <c r="H2939" t="s">
        <v>10135</v>
      </c>
      <c r="I2939" t="s">
        <v>98</v>
      </c>
      <c r="J2939" t="s">
        <v>32</v>
      </c>
      <c r="K2939" t="s">
        <v>52</v>
      </c>
      <c r="L2939" t="s">
        <v>51</v>
      </c>
      <c r="M2939" t="s">
        <v>35</v>
      </c>
      <c r="N2939" t="s">
        <v>140</v>
      </c>
      <c r="O2939" t="s">
        <v>10136</v>
      </c>
      <c r="P2939" t="s">
        <v>38</v>
      </c>
      <c r="Q2939" t="s">
        <v>111</v>
      </c>
      <c r="R2939" s="1">
        <v>22072</v>
      </c>
      <c r="S2939" t="s">
        <v>40</v>
      </c>
      <c r="T2939" t="s">
        <v>103</v>
      </c>
      <c r="U2939" t="s">
        <v>42</v>
      </c>
      <c r="V2939">
        <v>42754</v>
      </c>
      <c r="W2939" t="s">
        <v>56</v>
      </c>
      <c r="X2939" t="s">
        <v>75</v>
      </c>
      <c r="Y2939" t="s">
        <v>105</v>
      </c>
      <c r="Z2939">
        <v>3</v>
      </c>
    </row>
    <row r="2940" spans="1:26" x14ac:dyDescent="0.3">
      <c r="A2940">
        <v>3365</v>
      </c>
      <c r="B2940" t="s">
        <v>4105</v>
      </c>
      <c r="C2940" t="s">
        <v>3813</v>
      </c>
      <c r="D2940" s="1">
        <v>44167</v>
      </c>
      <c r="E2940" s="1"/>
      <c r="F2940" t="s">
        <v>728</v>
      </c>
      <c r="G2940" t="s">
        <v>10137</v>
      </c>
      <c r="H2940" t="s">
        <v>10138</v>
      </c>
      <c r="I2940" t="s">
        <v>118</v>
      </c>
      <c r="J2940" t="s">
        <v>32</v>
      </c>
      <c r="K2940" t="s">
        <v>33</v>
      </c>
      <c r="L2940" t="s">
        <v>64</v>
      </c>
      <c r="M2940" t="s">
        <v>35</v>
      </c>
      <c r="N2940" t="s">
        <v>36</v>
      </c>
      <c r="O2940" t="s">
        <v>37</v>
      </c>
      <c r="P2940" t="s">
        <v>38</v>
      </c>
      <c r="Q2940" t="s">
        <v>177</v>
      </c>
      <c r="R2940" s="1">
        <v>17711</v>
      </c>
      <c r="S2940" t="s">
        <v>40</v>
      </c>
      <c r="T2940" t="s">
        <v>83</v>
      </c>
      <c r="U2940" t="s">
        <v>55</v>
      </c>
      <c r="V2940">
        <v>24571</v>
      </c>
      <c r="W2940" t="s">
        <v>128</v>
      </c>
      <c r="X2940" t="s">
        <v>104</v>
      </c>
      <c r="Y2940" t="s">
        <v>45</v>
      </c>
      <c r="Z2940">
        <v>3</v>
      </c>
    </row>
    <row r="2941" spans="1:26" x14ac:dyDescent="0.3">
      <c r="A2941">
        <v>3366</v>
      </c>
      <c r="B2941" t="s">
        <v>869</v>
      </c>
      <c r="C2941" t="s">
        <v>4755</v>
      </c>
      <c r="D2941" s="1">
        <v>43485</v>
      </c>
      <c r="E2941" s="1">
        <v>43848</v>
      </c>
      <c r="F2941" t="s">
        <v>728</v>
      </c>
      <c r="G2941" t="s">
        <v>10139</v>
      </c>
      <c r="H2941" t="s">
        <v>10140</v>
      </c>
      <c r="I2941" t="s">
        <v>62</v>
      </c>
      <c r="J2941" t="s">
        <v>745</v>
      </c>
      <c r="K2941" t="s">
        <v>33</v>
      </c>
      <c r="L2941" t="s">
        <v>34</v>
      </c>
      <c r="M2941" t="s">
        <v>63</v>
      </c>
      <c r="N2941" t="s">
        <v>175</v>
      </c>
      <c r="O2941" t="s">
        <v>10141</v>
      </c>
      <c r="P2941" t="s">
        <v>38</v>
      </c>
      <c r="Q2941" t="s">
        <v>81</v>
      </c>
      <c r="R2941" s="1">
        <v>27894</v>
      </c>
      <c r="S2941" t="s">
        <v>40</v>
      </c>
      <c r="T2941" t="s">
        <v>419</v>
      </c>
      <c r="U2941" t="s">
        <v>55</v>
      </c>
      <c r="V2941">
        <v>74701</v>
      </c>
      <c r="W2941" t="s">
        <v>93</v>
      </c>
      <c r="X2941" t="s">
        <v>44</v>
      </c>
      <c r="Y2941" t="s">
        <v>105</v>
      </c>
      <c r="Z2941">
        <v>4</v>
      </c>
    </row>
    <row r="2942" spans="1:26" x14ac:dyDescent="0.3">
      <c r="A2942">
        <v>3367</v>
      </c>
      <c r="B2942" t="s">
        <v>8507</v>
      </c>
      <c r="C2942" t="s">
        <v>3200</v>
      </c>
      <c r="D2942" s="1">
        <v>43981</v>
      </c>
      <c r="E2942" s="1">
        <v>44593</v>
      </c>
      <c r="F2942" t="s">
        <v>728</v>
      </c>
      <c r="G2942" t="s">
        <v>10142</v>
      </c>
      <c r="H2942" t="s">
        <v>10143</v>
      </c>
      <c r="I2942" t="s">
        <v>89</v>
      </c>
      <c r="J2942" t="s">
        <v>745</v>
      </c>
      <c r="K2942" t="s">
        <v>63</v>
      </c>
      <c r="L2942" t="s">
        <v>64</v>
      </c>
      <c r="M2942" t="s">
        <v>63</v>
      </c>
      <c r="N2942" t="s">
        <v>140</v>
      </c>
      <c r="O2942" t="s">
        <v>10144</v>
      </c>
      <c r="P2942" t="s">
        <v>38</v>
      </c>
      <c r="Q2942" t="s">
        <v>90</v>
      </c>
      <c r="R2942" s="1">
        <v>22935</v>
      </c>
      <c r="S2942" t="s">
        <v>40</v>
      </c>
      <c r="T2942" t="s">
        <v>83</v>
      </c>
      <c r="U2942" t="s">
        <v>55</v>
      </c>
      <c r="V2942">
        <v>35065</v>
      </c>
      <c r="W2942" t="s">
        <v>74</v>
      </c>
      <c r="X2942" t="s">
        <v>75</v>
      </c>
      <c r="Y2942" t="s">
        <v>105</v>
      </c>
      <c r="Z2942">
        <v>2</v>
      </c>
    </row>
    <row r="2943" spans="1:26" x14ac:dyDescent="0.3">
      <c r="A2943">
        <v>3368</v>
      </c>
      <c r="B2943" t="s">
        <v>494</v>
      </c>
      <c r="C2943" t="s">
        <v>7254</v>
      </c>
      <c r="D2943" s="1">
        <v>43783</v>
      </c>
      <c r="E2943" s="1">
        <v>45060</v>
      </c>
      <c r="F2943" t="s">
        <v>728</v>
      </c>
      <c r="G2943" t="s">
        <v>10145</v>
      </c>
      <c r="H2943" t="s">
        <v>10146</v>
      </c>
      <c r="I2943" t="s">
        <v>31</v>
      </c>
      <c r="J2943" t="s">
        <v>1805</v>
      </c>
      <c r="K2943" t="s">
        <v>52</v>
      </c>
      <c r="L2943" t="s">
        <v>64</v>
      </c>
      <c r="M2943" t="s">
        <v>52</v>
      </c>
      <c r="N2943" t="s">
        <v>140</v>
      </c>
      <c r="O2943" t="s">
        <v>10147</v>
      </c>
      <c r="P2943" t="s">
        <v>38</v>
      </c>
      <c r="Q2943" t="s">
        <v>90</v>
      </c>
      <c r="R2943" s="1">
        <v>32911</v>
      </c>
      <c r="S2943" t="s">
        <v>40</v>
      </c>
      <c r="T2943" t="s">
        <v>1044</v>
      </c>
      <c r="U2943" t="s">
        <v>55</v>
      </c>
      <c r="V2943">
        <v>61176</v>
      </c>
      <c r="W2943" t="s">
        <v>93</v>
      </c>
      <c r="X2943" t="s">
        <v>84</v>
      </c>
      <c r="Y2943" t="s">
        <v>105</v>
      </c>
      <c r="Z2943">
        <v>5</v>
      </c>
    </row>
    <row r="2944" spans="1:26" x14ac:dyDescent="0.3">
      <c r="A2944">
        <v>3369</v>
      </c>
      <c r="B2944" t="s">
        <v>3317</v>
      </c>
      <c r="C2944" t="s">
        <v>5125</v>
      </c>
      <c r="D2944" s="1">
        <v>44769</v>
      </c>
      <c r="E2944" s="1">
        <v>45009</v>
      </c>
      <c r="F2944" t="s">
        <v>728</v>
      </c>
      <c r="G2944" t="s">
        <v>10148</v>
      </c>
      <c r="H2944" t="s">
        <v>10149</v>
      </c>
      <c r="I2944" t="s">
        <v>133</v>
      </c>
      <c r="J2944" t="s">
        <v>1805</v>
      </c>
      <c r="K2944" t="s">
        <v>52</v>
      </c>
      <c r="L2944" t="s">
        <v>51</v>
      </c>
      <c r="M2944" t="s">
        <v>35</v>
      </c>
      <c r="N2944" t="s">
        <v>126</v>
      </c>
      <c r="O2944" t="s">
        <v>10150</v>
      </c>
      <c r="P2944" t="s">
        <v>38</v>
      </c>
      <c r="Q2944" t="s">
        <v>81</v>
      </c>
      <c r="R2944" s="1">
        <v>18504</v>
      </c>
      <c r="S2944" t="s">
        <v>40</v>
      </c>
      <c r="T2944" t="s">
        <v>654</v>
      </c>
      <c r="U2944" t="s">
        <v>42</v>
      </c>
      <c r="V2944">
        <v>22374</v>
      </c>
      <c r="W2944" t="s">
        <v>74</v>
      </c>
      <c r="X2944" t="s">
        <v>75</v>
      </c>
      <c r="Y2944" t="s">
        <v>105</v>
      </c>
      <c r="Z2944">
        <v>2</v>
      </c>
    </row>
    <row r="2945" spans="1:26" x14ac:dyDescent="0.3">
      <c r="A2945">
        <v>3370</v>
      </c>
      <c r="B2945" t="s">
        <v>4243</v>
      </c>
      <c r="C2945" t="s">
        <v>7951</v>
      </c>
      <c r="D2945" s="1">
        <v>44732</v>
      </c>
      <c r="E2945" s="1"/>
      <c r="F2945" t="s">
        <v>728</v>
      </c>
      <c r="G2945" t="s">
        <v>10151</v>
      </c>
      <c r="H2945" t="s">
        <v>10152</v>
      </c>
      <c r="I2945" t="s">
        <v>50</v>
      </c>
      <c r="J2945" t="s">
        <v>32</v>
      </c>
      <c r="K2945" t="s">
        <v>33</v>
      </c>
      <c r="L2945" t="s">
        <v>34</v>
      </c>
      <c r="M2945" t="s">
        <v>35</v>
      </c>
      <c r="N2945" t="s">
        <v>36</v>
      </c>
      <c r="O2945" t="s">
        <v>37</v>
      </c>
      <c r="P2945" t="s">
        <v>38</v>
      </c>
      <c r="Q2945" t="s">
        <v>81</v>
      </c>
      <c r="R2945" s="1">
        <v>21424</v>
      </c>
      <c r="S2945" t="s">
        <v>40</v>
      </c>
      <c r="T2945" t="s">
        <v>83</v>
      </c>
      <c r="U2945" t="s">
        <v>42</v>
      </c>
      <c r="V2945">
        <v>57215</v>
      </c>
      <c r="W2945" t="s">
        <v>128</v>
      </c>
      <c r="X2945" t="s">
        <v>44</v>
      </c>
      <c r="Y2945" t="s">
        <v>105</v>
      </c>
      <c r="Z2945">
        <v>3</v>
      </c>
    </row>
    <row r="2946" spans="1:26" x14ac:dyDescent="0.3">
      <c r="A2946">
        <v>3371</v>
      </c>
      <c r="B2946" t="s">
        <v>9500</v>
      </c>
      <c r="C2946" t="s">
        <v>1769</v>
      </c>
      <c r="D2946" s="1">
        <v>44915</v>
      </c>
      <c r="E2946" s="1">
        <v>45007</v>
      </c>
      <c r="F2946" t="s">
        <v>728</v>
      </c>
      <c r="G2946" t="s">
        <v>10153</v>
      </c>
      <c r="H2946" t="s">
        <v>10154</v>
      </c>
      <c r="I2946" t="s">
        <v>139</v>
      </c>
      <c r="J2946" t="s">
        <v>745</v>
      </c>
      <c r="K2946" t="s">
        <v>63</v>
      </c>
      <c r="L2946" t="s">
        <v>51</v>
      </c>
      <c r="M2946" t="s">
        <v>63</v>
      </c>
      <c r="N2946" t="s">
        <v>126</v>
      </c>
      <c r="O2946" t="s">
        <v>10155</v>
      </c>
      <c r="P2946" t="s">
        <v>38</v>
      </c>
      <c r="Q2946" t="s">
        <v>594</v>
      </c>
      <c r="R2946" s="1">
        <v>25894</v>
      </c>
      <c r="S2946" t="s">
        <v>40</v>
      </c>
      <c r="T2946" t="s">
        <v>243</v>
      </c>
      <c r="U2946" t="s">
        <v>42</v>
      </c>
      <c r="V2946">
        <v>5985</v>
      </c>
      <c r="W2946" t="s">
        <v>56</v>
      </c>
      <c r="X2946" t="s">
        <v>84</v>
      </c>
      <c r="Y2946" t="s">
        <v>105</v>
      </c>
      <c r="Z2946">
        <v>3</v>
      </c>
    </row>
    <row r="2947" spans="1:26" x14ac:dyDescent="0.3">
      <c r="A2947">
        <v>3372</v>
      </c>
      <c r="B2947" t="s">
        <v>1264</v>
      </c>
      <c r="C2947" t="s">
        <v>4565</v>
      </c>
      <c r="D2947" s="1">
        <v>44940</v>
      </c>
      <c r="E2947" s="1">
        <v>44999</v>
      </c>
      <c r="F2947" t="s">
        <v>28</v>
      </c>
      <c r="G2947" t="s">
        <v>10156</v>
      </c>
      <c r="H2947" t="s">
        <v>10157</v>
      </c>
      <c r="I2947" t="s">
        <v>80</v>
      </c>
      <c r="J2947" t="s">
        <v>745</v>
      </c>
      <c r="K2947" t="s">
        <v>33</v>
      </c>
      <c r="L2947" t="s">
        <v>34</v>
      </c>
      <c r="M2947" t="s">
        <v>52</v>
      </c>
      <c r="N2947" t="s">
        <v>99</v>
      </c>
      <c r="O2947" t="s">
        <v>10158</v>
      </c>
      <c r="P2947" t="s">
        <v>38</v>
      </c>
      <c r="Q2947" t="s">
        <v>177</v>
      </c>
      <c r="R2947" s="1">
        <v>33751</v>
      </c>
      <c r="S2947" t="s">
        <v>40</v>
      </c>
      <c r="T2947" t="s">
        <v>243</v>
      </c>
      <c r="U2947" t="s">
        <v>42</v>
      </c>
      <c r="V2947">
        <v>94040</v>
      </c>
      <c r="W2947" t="s">
        <v>128</v>
      </c>
      <c r="X2947" t="s">
        <v>104</v>
      </c>
      <c r="Y2947" t="s">
        <v>45</v>
      </c>
      <c r="Z2947">
        <v>4</v>
      </c>
    </row>
    <row r="2948" spans="1:26" x14ac:dyDescent="0.3">
      <c r="A2948">
        <v>3373</v>
      </c>
      <c r="B2948" t="s">
        <v>7180</v>
      </c>
      <c r="C2948" t="s">
        <v>3073</v>
      </c>
      <c r="D2948" s="1">
        <v>43365</v>
      </c>
      <c r="E2948" s="1"/>
      <c r="F2948" t="s">
        <v>28</v>
      </c>
      <c r="G2948" t="s">
        <v>10159</v>
      </c>
      <c r="H2948" t="s">
        <v>10160</v>
      </c>
      <c r="I2948" t="s">
        <v>168</v>
      </c>
      <c r="J2948" t="s">
        <v>32</v>
      </c>
      <c r="K2948" t="s">
        <v>33</v>
      </c>
      <c r="L2948" t="s">
        <v>51</v>
      </c>
      <c r="M2948" t="s">
        <v>35</v>
      </c>
      <c r="N2948" t="s">
        <v>36</v>
      </c>
      <c r="O2948" t="s">
        <v>37</v>
      </c>
      <c r="P2948" t="s">
        <v>38</v>
      </c>
      <c r="Q2948" t="s">
        <v>53</v>
      </c>
      <c r="R2948" s="1">
        <v>32545</v>
      </c>
      <c r="S2948" t="s">
        <v>40</v>
      </c>
      <c r="T2948" t="s">
        <v>226</v>
      </c>
      <c r="U2948" t="s">
        <v>55</v>
      </c>
      <c r="V2948">
        <v>35546</v>
      </c>
      <c r="W2948" t="s">
        <v>74</v>
      </c>
      <c r="X2948" t="s">
        <v>84</v>
      </c>
      <c r="Y2948" t="s">
        <v>105</v>
      </c>
      <c r="Z2948">
        <v>2</v>
      </c>
    </row>
    <row r="2949" spans="1:26" x14ac:dyDescent="0.3">
      <c r="A2949">
        <v>3374</v>
      </c>
      <c r="B2949" t="s">
        <v>5862</v>
      </c>
      <c r="C2949" t="s">
        <v>2893</v>
      </c>
      <c r="D2949" s="1">
        <v>44828</v>
      </c>
      <c r="E2949" s="1">
        <v>44995</v>
      </c>
      <c r="F2949" t="s">
        <v>28</v>
      </c>
      <c r="G2949" t="s">
        <v>10161</v>
      </c>
      <c r="H2949" t="s">
        <v>10162</v>
      </c>
      <c r="I2949" t="s">
        <v>98</v>
      </c>
      <c r="J2949" t="s">
        <v>745</v>
      </c>
      <c r="K2949" t="s">
        <v>52</v>
      </c>
      <c r="L2949" t="s">
        <v>51</v>
      </c>
      <c r="M2949" t="s">
        <v>35</v>
      </c>
      <c r="N2949" t="s">
        <v>99</v>
      </c>
      <c r="O2949" t="s">
        <v>10163</v>
      </c>
      <c r="P2949" t="s">
        <v>38</v>
      </c>
      <c r="Q2949" t="s">
        <v>90</v>
      </c>
      <c r="R2949" s="1">
        <v>36498</v>
      </c>
      <c r="S2949" t="s">
        <v>40</v>
      </c>
      <c r="T2949" t="s">
        <v>83</v>
      </c>
      <c r="U2949" t="s">
        <v>55</v>
      </c>
      <c r="V2949">
        <v>33903</v>
      </c>
      <c r="W2949" t="s">
        <v>56</v>
      </c>
      <c r="X2949" t="s">
        <v>104</v>
      </c>
      <c r="Y2949" t="s">
        <v>105</v>
      </c>
      <c r="Z2949">
        <v>4</v>
      </c>
    </row>
    <row r="2950" spans="1:26" x14ac:dyDescent="0.3">
      <c r="A2950">
        <v>3375</v>
      </c>
      <c r="B2950" t="s">
        <v>10164</v>
      </c>
      <c r="C2950" t="s">
        <v>7655</v>
      </c>
      <c r="D2950" s="1">
        <v>43990</v>
      </c>
      <c r="E2950" s="1">
        <v>44390</v>
      </c>
      <c r="F2950" t="s">
        <v>28</v>
      </c>
      <c r="G2950" t="s">
        <v>10165</v>
      </c>
      <c r="H2950" t="s">
        <v>10166</v>
      </c>
      <c r="I2950" t="s">
        <v>118</v>
      </c>
      <c r="J2950" t="s">
        <v>745</v>
      </c>
      <c r="K2950" t="s">
        <v>63</v>
      </c>
      <c r="L2950" t="s">
        <v>64</v>
      </c>
      <c r="M2950" t="s">
        <v>63</v>
      </c>
      <c r="N2950" t="s">
        <v>175</v>
      </c>
      <c r="O2950" t="s">
        <v>10167</v>
      </c>
      <c r="P2950" t="s">
        <v>38</v>
      </c>
      <c r="Q2950" t="s">
        <v>111</v>
      </c>
      <c r="R2950" s="1">
        <v>36423</v>
      </c>
      <c r="S2950" t="s">
        <v>40</v>
      </c>
      <c r="T2950" t="s">
        <v>2800</v>
      </c>
      <c r="U2950" t="s">
        <v>42</v>
      </c>
      <c r="V2950">
        <v>58194</v>
      </c>
      <c r="W2950" t="s">
        <v>93</v>
      </c>
      <c r="X2950" t="s">
        <v>104</v>
      </c>
      <c r="Y2950" t="s">
        <v>105</v>
      </c>
      <c r="Z2950">
        <v>3</v>
      </c>
    </row>
    <row r="2951" spans="1:26" x14ac:dyDescent="0.3">
      <c r="A2951">
        <v>3376</v>
      </c>
      <c r="B2951" t="s">
        <v>6304</v>
      </c>
      <c r="C2951" t="s">
        <v>1170</v>
      </c>
      <c r="D2951" s="1">
        <v>45113</v>
      </c>
      <c r="E2951" s="1"/>
      <c r="F2951" t="s">
        <v>28</v>
      </c>
      <c r="G2951" t="s">
        <v>10168</v>
      </c>
      <c r="H2951" t="s">
        <v>10169</v>
      </c>
      <c r="I2951" t="s">
        <v>62</v>
      </c>
      <c r="J2951" t="s">
        <v>32</v>
      </c>
      <c r="K2951" t="s">
        <v>52</v>
      </c>
      <c r="L2951" t="s">
        <v>64</v>
      </c>
      <c r="M2951" t="s">
        <v>35</v>
      </c>
      <c r="N2951" t="s">
        <v>36</v>
      </c>
      <c r="O2951" t="s">
        <v>37</v>
      </c>
      <c r="P2951" t="s">
        <v>38</v>
      </c>
      <c r="Q2951" t="s">
        <v>90</v>
      </c>
      <c r="R2951" s="1">
        <v>31727</v>
      </c>
      <c r="S2951" t="s">
        <v>40</v>
      </c>
      <c r="T2951" t="s">
        <v>103</v>
      </c>
      <c r="U2951" t="s">
        <v>42</v>
      </c>
      <c r="V2951">
        <v>7445</v>
      </c>
      <c r="W2951" t="s">
        <v>128</v>
      </c>
      <c r="X2951" t="s">
        <v>75</v>
      </c>
      <c r="Y2951" t="s">
        <v>105</v>
      </c>
      <c r="Z2951">
        <v>5</v>
      </c>
    </row>
    <row r="2952" spans="1:26" x14ac:dyDescent="0.3">
      <c r="A2952">
        <v>3377</v>
      </c>
      <c r="B2952" t="s">
        <v>486</v>
      </c>
      <c r="C2952" t="s">
        <v>2733</v>
      </c>
      <c r="D2952" s="1">
        <v>43885</v>
      </c>
      <c r="E2952" s="1">
        <v>45059</v>
      </c>
      <c r="F2952" t="s">
        <v>28</v>
      </c>
      <c r="G2952" t="s">
        <v>10170</v>
      </c>
      <c r="H2952" t="s">
        <v>10171</v>
      </c>
      <c r="I2952" t="s">
        <v>89</v>
      </c>
      <c r="J2952" t="s">
        <v>32</v>
      </c>
      <c r="K2952" t="s">
        <v>52</v>
      </c>
      <c r="L2952" t="s">
        <v>51</v>
      </c>
      <c r="M2952" t="s">
        <v>35</v>
      </c>
      <c r="N2952" t="s">
        <v>126</v>
      </c>
      <c r="O2952" t="s">
        <v>10172</v>
      </c>
      <c r="P2952" t="s">
        <v>38</v>
      </c>
      <c r="Q2952" t="s">
        <v>148</v>
      </c>
      <c r="R2952" s="1">
        <v>32757</v>
      </c>
      <c r="S2952" t="s">
        <v>40</v>
      </c>
      <c r="T2952" t="s">
        <v>226</v>
      </c>
      <c r="U2952" t="s">
        <v>42</v>
      </c>
      <c r="V2952">
        <v>52336</v>
      </c>
      <c r="W2952" t="s">
        <v>128</v>
      </c>
      <c r="X2952" t="s">
        <v>44</v>
      </c>
      <c r="Y2952" t="s">
        <v>105</v>
      </c>
      <c r="Z2952">
        <v>4</v>
      </c>
    </row>
    <row r="2953" spans="1:26" x14ac:dyDescent="0.3">
      <c r="A2953">
        <v>3378</v>
      </c>
      <c r="B2953" t="s">
        <v>10173</v>
      </c>
      <c r="C2953" t="s">
        <v>3766</v>
      </c>
      <c r="D2953" s="1">
        <v>44342</v>
      </c>
      <c r="E2953" s="1"/>
      <c r="F2953" t="s">
        <v>28</v>
      </c>
      <c r="G2953" t="s">
        <v>10174</v>
      </c>
      <c r="H2953" t="s">
        <v>10175</v>
      </c>
      <c r="I2953" t="s">
        <v>31</v>
      </c>
      <c r="J2953" t="s">
        <v>32</v>
      </c>
      <c r="K2953" t="s">
        <v>33</v>
      </c>
      <c r="L2953" t="s">
        <v>64</v>
      </c>
      <c r="M2953" t="s">
        <v>35</v>
      </c>
      <c r="N2953" t="s">
        <v>36</v>
      </c>
      <c r="O2953" t="s">
        <v>37</v>
      </c>
      <c r="P2953" t="s">
        <v>38</v>
      </c>
      <c r="Q2953" t="s">
        <v>81</v>
      </c>
      <c r="R2953" s="1">
        <v>34216</v>
      </c>
      <c r="S2953" t="s">
        <v>40</v>
      </c>
      <c r="T2953" t="s">
        <v>103</v>
      </c>
      <c r="U2953" t="s">
        <v>42</v>
      </c>
      <c r="V2953">
        <v>53521</v>
      </c>
      <c r="W2953" t="s">
        <v>43</v>
      </c>
      <c r="X2953" t="s">
        <v>75</v>
      </c>
      <c r="Y2953" t="s">
        <v>105</v>
      </c>
      <c r="Z2953">
        <v>3</v>
      </c>
    </row>
    <row r="2954" spans="1:26" x14ac:dyDescent="0.3">
      <c r="A2954">
        <v>3379</v>
      </c>
      <c r="B2954" t="s">
        <v>8804</v>
      </c>
      <c r="C2954" t="s">
        <v>122</v>
      </c>
      <c r="D2954" s="1">
        <v>45025</v>
      </c>
      <c r="E2954" s="1">
        <v>45091</v>
      </c>
      <c r="F2954" t="s">
        <v>28</v>
      </c>
      <c r="G2954" t="s">
        <v>10176</v>
      </c>
      <c r="H2954" t="s">
        <v>10177</v>
      </c>
      <c r="I2954" t="s">
        <v>133</v>
      </c>
      <c r="J2954" t="s">
        <v>1805</v>
      </c>
      <c r="K2954" t="s">
        <v>33</v>
      </c>
      <c r="L2954" t="s">
        <v>34</v>
      </c>
      <c r="M2954" t="s">
        <v>52</v>
      </c>
      <c r="N2954" t="s">
        <v>175</v>
      </c>
      <c r="O2954" t="s">
        <v>10178</v>
      </c>
      <c r="P2954" t="s">
        <v>38</v>
      </c>
      <c r="Q2954" t="s">
        <v>1012</v>
      </c>
      <c r="R2954" s="1">
        <v>26838</v>
      </c>
      <c r="S2954" t="s">
        <v>40</v>
      </c>
      <c r="T2954" t="s">
        <v>6465</v>
      </c>
      <c r="U2954" t="s">
        <v>42</v>
      </c>
      <c r="V2954">
        <v>48347</v>
      </c>
      <c r="W2954" t="s">
        <v>56</v>
      </c>
      <c r="X2954" t="s">
        <v>84</v>
      </c>
      <c r="Y2954" t="s">
        <v>105</v>
      </c>
      <c r="Z2954">
        <v>4</v>
      </c>
    </row>
    <row r="2955" spans="1:26" x14ac:dyDescent="0.3">
      <c r="A2955">
        <v>3380</v>
      </c>
      <c r="B2955" t="s">
        <v>10179</v>
      </c>
      <c r="C2955" t="s">
        <v>1736</v>
      </c>
      <c r="D2955" s="1">
        <v>45104</v>
      </c>
      <c r="E2955" s="1"/>
      <c r="F2955" t="s">
        <v>28</v>
      </c>
      <c r="G2955" t="s">
        <v>10180</v>
      </c>
      <c r="H2955" t="s">
        <v>10181</v>
      </c>
      <c r="I2955" t="s">
        <v>50</v>
      </c>
      <c r="J2955" t="s">
        <v>32</v>
      </c>
      <c r="K2955" t="s">
        <v>63</v>
      </c>
      <c r="L2955" t="s">
        <v>34</v>
      </c>
      <c r="M2955" t="s">
        <v>35</v>
      </c>
      <c r="N2955" t="s">
        <v>36</v>
      </c>
      <c r="O2955" t="s">
        <v>37</v>
      </c>
      <c r="P2955" t="s">
        <v>38</v>
      </c>
      <c r="Q2955" t="s">
        <v>90</v>
      </c>
      <c r="R2955" s="1">
        <v>31035</v>
      </c>
      <c r="S2955" t="s">
        <v>40</v>
      </c>
      <c r="T2955" t="s">
        <v>103</v>
      </c>
      <c r="U2955" t="s">
        <v>55</v>
      </c>
      <c r="V2955">
        <v>9268</v>
      </c>
      <c r="W2955" t="s">
        <v>93</v>
      </c>
      <c r="X2955" t="s">
        <v>44</v>
      </c>
      <c r="Y2955" t="s">
        <v>105</v>
      </c>
      <c r="Z2955">
        <v>1</v>
      </c>
    </row>
    <row r="2956" spans="1:26" x14ac:dyDescent="0.3">
      <c r="A2956">
        <v>3381</v>
      </c>
      <c r="B2956" t="s">
        <v>5273</v>
      </c>
      <c r="C2956" t="s">
        <v>1951</v>
      </c>
      <c r="D2956" s="1">
        <v>44915</v>
      </c>
      <c r="E2956" s="1"/>
      <c r="F2956" t="s">
        <v>28</v>
      </c>
      <c r="G2956" t="s">
        <v>10182</v>
      </c>
      <c r="H2956" t="s">
        <v>10183</v>
      </c>
      <c r="I2956" t="s">
        <v>139</v>
      </c>
      <c r="J2956" t="s">
        <v>32</v>
      </c>
      <c r="K2956" t="s">
        <v>33</v>
      </c>
      <c r="L2956" t="s">
        <v>34</v>
      </c>
      <c r="M2956" t="s">
        <v>52</v>
      </c>
      <c r="N2956" t="s">
        <v>36</v>
      </c>
      <c r="O2956" t="s">
        <v>37</v>
      </c>
      <c r="P2956" t="s">
        <v>38</v>
      </c>
      <c r="Q2956" t="s">
        <v>90</v>
      </c>
      <c r="R2956" s="1">
        <v>20057</v>
      </c>
      <c r="S2956" t="s">
        <v>40</v>
      </c>
      <c r="T2956" t="s">
        <v>226</v>
      </c>
      <c r="U2956" t="s">
        <v>55</v>
      </c>
      <c r="V2956">
        <v>20032</v>
      </c>
      <c r="W2956" t="s">
        <v>43</v>
      </c>
      <c r="X2956" t="s">
        <v>75</v>
      </c>
      <c r="Y2956" t="s">
        <v>105</v>
      </c>
      <c r="Z2956">
        <v>3</v>
      </c>
    </row>
    <row r="2957" spans="1:26" x14ac:dyDescent="0.3">
      <c r="A2957">
        <v>3382</v>
      </c>
      <c r="B2957" t="s">
        <v>10184</v>
      </c>
      <c r="C2957" t="s">
        <v>2466</v>
      </c>
      <c r="D2957" s="1">
        <v>43414</v>
      </c>
      <c r="E2957" s="1"/>
      <c r="F2957" t="s">
        <v>28</v>
      </c>
      <c r="G2957" t="s">
        <v>10185</v>
      </c>
      <c r="H2957" t="s">
        <v>10186</v>
      </c>
      <c r="I2957" t="s">
        <v>80</v>
      </c>
      <c r="J2957" t="s">
        <v>32</v>
      </c>
      <c r="K2957" t="s">
        <v>52</v>
      </c>
      <c r="L2957" t="s">
        <v>34</v>
      </c>
      <c r="M2957" t="s">
        <v>35</v>
      </c>
      <c r="N2957" t="s">
        <v>36</v>
      </c>
      <c r="O2957" t="s">
        <v>37</v>
      </c>
      <c r="P2957" t="s">
        <v>38</v>
      </c>
      <c r="Q2957" t="s">
        <v>90</v>
      </c>
      <c r="R2957" s="1">
        <v>25708</v>
      </c>
      <c r="S2957" t="s">
        <v>40</v>
      </c>
      <c r="T2957" t="s">
        <v>395</v>
      </c>
      <c r="U2957" t="s">
        <v>55</v>
      </c>
      <c r="V2957">
        <v>59153</v>
      </c>
      <c r="W2957" t="s">
        <v>74</v>
      </c>
      <c r="X2957" t="s">
        <v>104</v>
      </c>
      <c r="Y2957" t="s">
        <v>105</v>
      </c>
      <c r="Z2957">
        <v>5</v>
      </c>
    </row>
    <row r="2958" spans="1:26" x14ac:dyDescent="0.3">
      <c r="A2958">
        <v>3383</v>
      </c>
      <c r="B2958" t="s">
        <v>3486</v>
      </c>
      <c r="C2958" t="s">
        <v>4301</v>
      </c>
      <c r="D2958" s="1">
        <v>44056</v>
      </c>
      <c r="E2958" s="1">
        <v>44106</v>
      </c>
      <c r="F2958" t="s">
        <v>28</v>
      </c>
      <c r="G2958" t="s">
        <v>10187</v>
      </c>
      <c r="H2958" t="s">
        <v>10188</v>
      </c>
      <c r="I2958" t="s">
        <v>168</v>
      </c>
      <c r="J2958" t="s">
        <v>745</v>
      </c>
      <c r="K2958" t="s">
        <v>52</v>
      </c>
      <c r="L2958" t="s">
        <v>34</v>
      </c>
      <c r="M2958" t="s">
        <v>52</v>
      </c>
      <c r="N2958" t="s">
        <v>126</v>
      </c>
      <c r="O2958" t="s">
        <v>10189</v>
      </c>
      <c r="P2958" t="s">
        <v>38</v>
      </c>
      <c r="Q2958" t="s">
        <v>81</v>
      </c>
      <c r="R2958" s="1">
        <v>31138</v>
      </c>
      <c r="S2958" t="s">
        <v>40</v>
      </c>
      <c r="T2958" t="s">
        <v>150</v>
      </c>
      <c r="U2958" t="s">
        <v>42</v>
      </c>
      <c r="V2958">
        <v>20389</v>
      </c>
      <c r="W2958" t="s">
        <v>56</v>
      </c>
      <c r="X2958" t="s">
        <v>104</v>
      </c>
      <c r="Y2958" t="s">
        <v>105</v>
      </c>
      <c r="Z2958">
        <v>2</v>
      </c>
    </row>
    <row r="2959" spans="1:26" x14ac:dyDescent="0.3">
      <c r="A2959">
        <v>3384</v>
      </c>
      <c r="B2959" t="s">
        <v>2499</v>
      </c>
      <c r="C2959" t="s">
        <v>4645</v>
      </c>
      <c r="D2959" s="1">
        <v>43531</v>
      </c>
      <c r="E2959" s="1"/>
      <c r="F2959" t="s">
        <v>28</v>
      </c>
      <c r="G2959" t="s">
        <v>10190</v>
      </c>
      <c r="H2959" t="s">
        <v>10191</v>
      </c>
      <c r="I2959" t="s">
        <v>98</v>
      </c>
      <c r="J2959" t="s">
        <v>32</v>
      </c>
      <c r="K2959" t="s">
        <v>63</v>
      </c>
      <c r="L2959" t="s">
        <v>34</v>
      </c>
      <c r="M2959" t="s">
        <v>63</v>
      </c>
      <c r="N2959" t="s">
        <v>36</v>
      </c>
      <c r="O2959" t="s">
        <v>37</v>
      </c>
      <c r="P2959" t="s">
        <v>38</v>
      </c>
      <c r="Q2959" t="s">
        <v>90</v>
      </c>
      <c r="R2959" s="1">
        <v>33437</v>
      </c>
      <c r="S2959" t="s">
        <v>40</v>
      </c>
      <c r="T2959" t="s">
        <v>216</v>
      </c>
      <c r="U2959" t="s">
        <v>42</v>
      </c>
      <c r="V2959">
        <v>26286</v>
      </c>
      <c r="W2959" t="s">
        <v>56</v>
      </c>
      <c r="X2959" t="s">
        <v>84</v>
      </c>
      <c r="Y2959" t="s">
        <v>45</v>
      </c>
      <c r="Z2959">
        <v>3</v>
      </c>
    </row>
    <row r="2960" spans="1:26" x14ac:dyDescent="0.3">
      <c r="A2960">
        <v>3385</v>
      </c>
      <c r="B2960" t="s">
        <v>2102</v>
      </c>
      <c r="C2960" t="s">
        <v>5267</v>
      </c>
      <c r="D2960" s="1">
        <v>44633</v>
      </c>
      <c r="E2960" s="1"/>
      <c r="F2960" t="s">
        <v>28</v>
      </c>
      <c r="G2960" t="s">
        <v>10192</v>
      </c>
      <c r="H2960" t="s">
        <v>10193</v>
      </c>
      <c r="I2960" t="s">
        <v>118</v>
      </c>
      <c r="J2960" t="s">
        <v>32</v>
      </c>
      <c r="K2960" t="s">
        <v>52</v>
      </c>
      <c r="L2960" t="s">
        <v>51</v>
      </c>
      <c r="M2960" t="s">
        <v>63</v>
      </c>
      <c r="N2960" t="s">
        <v>36</v>
      </c>
      <c r="O2960" t="s">
        <v>37</v>
      </c>
      <c r="P2960" t="s">
        <v>38</v>
      </c>
      <c r="Q2960" t="s">
        <v>81</v>
      </c>
      <c r="R2960" s="1">
        <v>28681</v>
      </c>
      <c r="S2960" t="s">
        <v>40</v>
      </c>
      <c r="T2960" t="s">
        <v>103</v>
      </c>
      <c r="U2960" t="s">
        <v>42</v>
      </c>
      <c r="V2960">
        <v>85739</v>
      </c>
      <c r="W2960" t="s">
        <v>74</v>
      </c>
      <c r="X2960" t="s">
        <v>104</v>
      </c>
      <c r="Y2960" t="s">
        <v>45</v>
      </c>
      <c r="Z2960">
        <v>3</v>
      </c>
    </row>
    <row r="2961" spans="1:26" x14ac:dyDescent="0.3">
      <c r="A2961">
        <v>3386</v>
      </c>
      <c r="B2961" t="s">
        <v>5475</v>
      </c>
      <c r="C2961" t="s">
        <v>9292</v>
      </c>
      <c r="D2961" s="1">
        <v>43794</v>
      </c>
      <c r="E2961" s="1">
        <v>44224</v>
      </c>
      <c r="F2961" t="s">
        <v>728</v>
      </c>
      <c r="G2961" t="s">
        <v>10194</v>
      </c>
      <c r="H2961" t="s">
        <v>10195</v>
      </c>
      <c r="I2961" t="s">
        <v>98</v>
      </c>
      <c r="J2961" t="s">
        <v>32</v>
      </c>
      <c r="K2961" t="s">
        <v>33</v>
      </c>
      <c r="L2961" t="s">
        <v>34</v>
      </c>
      <c r="M2961" t="s">
        <v>35</v>
      </c>
      <c r="N2961" t="s">
        <v>175</v>
      </c>
      <c r="O2961" t="s">
        <v>10196</v>
      </c>
      <c r="P2961" t="s">
        <v>38</v>
      </c>
      <c r="Q2961" t="s">
        <v>81</v>
      </c>
      <c r="R2961" s="1">
        <v>34748</v>
      </c>
      <c r="S2961" t="s">
        <v>40</v>
      </c>
      <c r="T2961" t="s">
        <v>83</v>
      </c>
      <c r="U2961" t="s">
        <v>42</v>
      </c>
      <c r="V2961">
        <v>45331</v>
      </c>
      <c r="W2961" t="s">
        <v>56</v>
      </c>
      <c r="X2961" t="s">
        <v>44</v>
      </c>
      <c r="Y2961" t="s">
        <v>45</v>
      </c>
      <c r="Z2961">
        <v>2</v>
      </c>
    </row>
    <row r="2962" spans="1:26" x14ac:dyDescent="0.3">
      <c r="A2962">
        <v>3387</v>
      </c>
      <c r="B2962" t="s">
        <v>1855</v>
      </c>
      <c r="C2962" t="s">
        <v>1752</v>
      </c>
      <c r="D2962" s="1">
        <v>43530</v>
      </c>
      <c r="E2962" s="1"/>
      <c r="F2962" t="s">
        <v>728</v>
      </c>
      <c r="G2962" t="s">
        <v>10197</v>
      </c>
      <c r="H2962" t="s">
        <v>10198</v>
      </c>
      <c r="I2962" t="s">
        <v>118</v>
      </c>
      <c r="J2962" t="s">
        <v>32</v>
      </c>
      <c r="K2962" t="s">
        <v>63</v>
      </c>
      <c r="L2962" t="s">
        <v>34</v>
      </c>
      <c r="M2962" t="s">
        <v>63</v>
      </c>
      <c r="N2962" t="s">
        <v>36</v>
      </c>
      <c r="O2962" t="s">
        <v>37</v>
      </c>
      <c r="P2962" t="s">
        <v>38</v>
      </c>
      <c r="Q2962" t="s">
        <v>66</v>
      </c>
      <c r="R2962" s="1">
        <v>23942</v>
      </c>
      <c r="S2962" t="s">
        <v>40</v>
      </c>
      <c r="T2962" t="s">
        <v>6</v>
      </c>
      <c r="U2962" t="s">
        <v>55</v>
      </c>
      <c r="V2962">
        <v>46093</v>
      </c>
      <c r="W2962" t="s">
        <v>74</v>
      </c>
      <c r="X2962" t="s">
        <v>44</v>
      </c>
      <c r="Y2962" t="s">
        <v>45</v>
      </c>
      <c r="Z2962">
        <v>3</v>
      </c>
    </row>
    <row r="2963" spans="1:26" x14ac:dyDescent="0.3">
      <c r="A2963">
        <v>3388</v>
      </c>
      <c r="B2963" t="s">
        <v>1631</v>
      </c>
      <c r="C2963" t="s">
        <v>3000</v>
      </c>
      <c r="D2963" s="1">
        <v>43574</v>
      </c>
      <c r="E2963" s="1"/>
      <c r="F2963" t="s">
        <v>728</v>
      </c>
      <c r="G2963" t="s">
        <v>10199</v>
      </c>
      <c r="H2963" t="s">
        <v>10200</v>
      </c>
      <c r="I2963" t="s">
        <v>62</v>
      </c>
      <c r="J2963" t="s">
        <v>32</v>
      </c>
      <c r="K2963" t="s">
        <v>52</v>
      </c>
      <c r="L2963" t="s">
        <v>51</v>
      </c>
      <c r="M2963" t="s">
        <v>35</v>
      </c>
      <c r="N2963" t="s">
        <v>36</v>
      </c>
      <c r="O2963" t="s">
        <v>37</v>
      </c>
      <c r="P2963" t="s">
        <v>38</v>
      </c>
      <c r="Q2963" t="s">
        <v>231</v>
      </c>
      <c r="R2963" s="1">
        <v>33133</v>
      </c>
      <c r="S2963" t="s">
        <v>40</v>
      </c>
      <c r="T2963" t="s">
        <v>103</v>
      </c>
      <c r="U2963" t="s">
        <v>55</v>
      </c>
      <c r="V2963">
        <v>48911</v>
      </c>
      <c r="W2963" t="s">
        <v>93</v>
      </c>
      <c r="X2963" t="s">
        <v>104</v>
      </c>
      <c r="Y2963" t="s">
        <v>45</v>
      </c>
      <c r="Z2963">
        <v>1</v>
      </c>
    </row>
    <row r="2964" spans="1:26" x14ac:dyDescent="0.3">
      <c r="A2964">
        <v>3389</v>
      </c>
      <c r="B2964" t="s">
        <v>7747</v>
      </c>
      <c r="C2964" t="s">
        <v>888</v>
      </c>
      <c r="D2964" s="1">
        <v>44055</v>
      </c>
      <c r="E2964" s="1"/>
      <c r="F2964" t="s">
        <v>728</v>
      </c>
      <c r="G2964" t="s">
        <v>10201</v>
      </c>
      <c r="H2964" t="s">
        <v>10202</v>
      </c>
      <c r="I2964" t="s">
        <v>89</v>
      </c>
      <c r="J2964" t="s">
        <v>32</v>
      </c>
      <c r="K2964" t="s">
        <v>63</v>
      </c>
      <c r="L2964" t="s">
        <v>34</v>
      </c>
      <c r="M2964" t="s">
        <v>35</v>
      </c>
      <c r="N2964" t="s">
        <v>36</v>
      </c>
      <c r="O2964" t="s">
        <v>37</v>
      </c>
      <c r="P2964" t="s">
        <v>38</v>
      </c>
      <c r="Q2964" t="s">
        <v>90</v>
      </c>
      <c r="R2964" s="1">
        <v>15882</v>
      </c>
      <c r="S2964" t="s">
        <v>40</v>
      </c>
      <c r="T2964" t="s">
        <v>83</v>
      </c>
      <c r="U2964" t="s">
        <v>55</v>
      </c>
      <c r="V2964">
        <v>18226</v>
      </c>
      <c r="W2964" t="s">
        <v>128</v>
      </c>
      <c r="X2964" t="s">
        <v>84</v>
      </c>
      <c r="Y2964" t="s">
        <v>45</v>
      </c>
      <c r="Z2964">
        <v>1</v>
      </c>
    </row>
    <row r="2965" spans="1:26" x14ac:dyDescent="0.3">
      <c r="A2965">
        <v>3390</v>
      </c>
      <c r="B2965" t="s">
        <v>692</v>
      </c>
      <c r="C2965" t="s">
        <v>1375</v>
      </c>
      <c r="D2965" s="1">
        <v>44855</v>
      </c>
      <c r="E2965" s="1">
        <v>44931</v>
      </c>
      <c r="F2965" t="s">
        <v>728</v>
      </c>
      <c r="G2965" t="s">
        <v>10203</v>
      </c>
      <c r="H2965" t="s">
        <v>10204</v>
      </c>
      <c r="I2965" t="s">
        <v>31</v>
      </c>
      <c r="J2965" t="s">
        <v>1805</v>
      </c>
      <c r="K2965" t="s">
        <v>52</v>
      </c>
      <c r="L2965" t="s">
        <v>64</v>
      </c>
      <c r="M2965" t="s">
        <v>35</v>
      </c>
      <c r="N2965" t="s">
        <v>175</v>
      </c>
      <c r="O2965" t="s">
        <v>10205</v>
      </c>
      <c r="P2965" t="s">
        <v>38</v>
      </c>
      <c r="Q2965" t="s">
        <v>936</v>
      </c>
      <c r="R2965" s="1">
        <v>25213</v>
      </c>
      <c r="S2965" t="s">
        <v>40</v>
      </c>
      <c r="T2965" t="s">
        <v>113</v>
      </c>
      <c r="U2965" t="s">
        <v>42</v>
      </c>
      <c r="V2965">
        <v>90024</v>
      </c>
      <c r="W2965" t="s">
        <v>56</v>
      </c>
      <c r="X2965" t="s">
        <v>84</v>
      </c>
      <c r="Y2965" t="s">
        <v>45</v>
      </c>
      <c r="Z2965">
        <v>1</v>
      </c>
    </row>
    <row r="2966" spans="1:26" x14ac:dyDescent="0.3">
      <c r="A2966">
        <v>3391</v>
      </c>
      <c r="B2966" t="s">
        <v>4733</v>
      </c>
      <c r="C2966" t="s">
        <v>7962</v>
      </c>
      <c r="D2966" s="1">
        <v>43843</v>
      </c>
      <c r="E2966" s="1"/>
      <c r="F2966" t="s">
        <v>728</v>
      </c>
      <c r="G2966" t="s">
        <v>10206</v>
      </c>
      <c r="H2966" t="s">
        <v>10207</v>
      </c>
      <c r="I2966" t="s">
        <v>133</v>
      </c>
      <c r="J2966" t="s">
        <v>32</v>
      </c>
      <c r="K2966" t="s">
        <v>52</v>
      </c>
      <c r="L2966" t="s">
        <v>34</v>
      </c>
      <c r="M2966" t="s">
        <v>63</v>
      </c>
      <c r="N2966" t="s">
        <v>36</v>
      </c>
      <c r="O2966" t="s">
        <v>37</v>
      </c>
      <c r="P2966" t="s">
        <v>38</v>
      </c>
      <c r="Q2966" t="s">
        <v>66</v>
      </c>
      <c r="R2966" s="1">
        <v>33546</v>
      </c>
      <c r="S2966" t="s">
        <v>40</v>
      </c>
      <c r="T2966" t="s">
        <v>419</v>
      </c>
      <c r="U2966" t="s">
        <v>42</v>
      </c>
      <c r="V2966">
        <v>2225</v>
      </c>
      <c r="W2966" t="s">
        <v>93</v>
      </c>
      <c r="X2966" t="s">
        <v>104</v>
      </c>
      <c r="Y2966" t="s">
        <v>45</v>
      </c>
      <c r="Z2966">
        <v>3</v>
      </c>
    </row>
    <row r="2967" spans="1:26" x14ac:dyDescent="0.3">
      <c r="A2967">
        <v>3392</v>
      </c>
      <c r="B2967" t="s">
        <v>3621</v>
      </c>
      <c r="C2967" t="s">
        <v>1031</v>
      </c>
      <c r="D2967" s="1">
        <v>43787</v>
      </c>
      <c r="E2967" s="1">
        <v>44461</v>
      </c>
      <c r="F2967" t="s">
        <v>728</v>
      </c>
      <c r="G2967" t="s">
        <v>10208</v>
      </c>
      <c r="H2967" t="s">
        <v>10209</v>
      </c>
      <c r="I2967" t="s">
        <v>50</v>
      </c>
      <c r="J2967" t="s">
        <v>745</v>
      </c>
      <c r="K2967" t="s">
        <v>63</v>
      </c>
      <c r="L2967" t="s">
        <v>64</v>
      </c>
      <c r="M2967" t="s">
        <v>63</v>
      </c>
      <c r="N2967" t="s">
        <v>175</v>
      </c>
      <c r="O2967" t="s">
        <v>10210</v>
      </c>
      <c r="P2967" t="s">
        <v>38</v>
      </c>
      <c r="Q2967" t="s">
        <v>81</v>
      </c>
      <c r="R2967" s="1">
        <v>32202</v>
      </c>
      <c r="S2967" t="s">
        <v>40</v>
      </c>
      <c r="T2967" t="s">
        <v>103</v>
      </c>
      <c r="U2967" t="s">
        <v>42</v>
      </c>
      <c r="V2967">
        <v>14864</v>
      </c>
      <c r="W2967" t="s">
        <v>74</v>
      </c>
      <c r="X2967" t="s">
        <v>75</v>
      </c>
      <c r="Y2967" t="s">
        <v>45</v>
      </c>
      <c r="Z2967">
        <v>2</v>
      </c>
    </row>
    <row r="2968" spans="1:26" x14ac:dyDescent="0.3">
      <c r="A2968">
        <v>3393</v>
      </c>
      <c r="B2968" t="s">
        <v>5897</v>
      </c>
      <c r="C2968" t="s">
        <v>8313</v>
      </c>
      <c r="D2968" s="1">
        <v>43337</v>
      </c>
      <c r="E2968" s="1"/>
      <c r="F2968" t="s">
        <v>28</v>
      </c>
      <c r="G2968" t="s">
        <v>10211</v>
      </c>
      <c r="H2968" t="s">
        <v>10212</v>
      </c>
      <c r="I2968" t="s">
        <v>89</v>
      </c>
      <c r="J2968" t="s">
        <v>32</v>
      </c>
      <c r="K2968" t="s">
        <v>33</v>
      </c>
      <c r="L2968" t="s">
        <v>64</v>
      </c>
      <c r="M2968" t="s">
        <v>63</v>
      </c>
      <c r="N2968" t="s">
        <v>36</v>
      </c>
      <c r="O2968" t="s">
        <v>37</v>
      </c>
      <c r="P2968" t="s">
        <v>38</v>
      </c>
      <c r="Q2968" t="s">
        <v>81</v>
      </c>
      <c r="R2968" s="1">
        <v>15496</v>
      </c>
      <c r="S2968" t="s">
        <v>40</v>
      </c>
      <c r="T2968" t="s">
        <v>292</v>
      </c>
      <c r="U2968" t="s">
        <v>42</v>
      </c>
      <c r="V2968">
        <v>33532</v>
      </c>
      <c r="W2968" t="s">
        <v>56</v>
      </c>
      <c r="X2968" t="s">
        <v>84</v>
      </c>
      <c r="Y2968" t="s">
        <v>236</v>
      </c>
      <c r="Z2968">
        <v>3</v>
      </c>
    </row>
    <row r="2969" spans="1:26" x14ac:dyDescent="0.3">
      <c r="A2969">
        <v>3394</v>
      </c>
      <c r="B2969" t="s">
        <v>3561</v>
      </c>
      <c r="C2969" t="s">
        <v>233</v>
      </c>
      <c r="D2969" s="1">
        <v>44340</v>
      </c>
      <c r="E2969" s="1"/>
      <c r="F2969" t="s">
        <v>28</v>
      </c>
      <c r="G2969" t="s">
        <v>10213</v>
      </c>
      <c r="H2969" t="s">
        <v>10214</v>
      </c>
      <c r="I2969" t="s">
        <v>98</v>
      </c>
      <c r="J2969" t="s">
        <v>32</v>
      </c>
      <c r="K2969" t="s">
        <v>33</v>
      </c>
      <c r="L2969" t="s">
        <v>64</v>
      </c>
      <c r="M2969" t="s">
        <v>35</v>
      </c>
      <c r="N2969" t="s">
        <v>36</v>
      </c>
      <c r="O2969" t="s">
        <v>37</v>
      </c>
      <c r="P2969" t="s">
        <v>38</v>
      </c>
      <c r="Q2969" t="s">
        <v>90</v>
      </c>
      <c r="R2969" s="1">
        <v>18052</v>
      </c>
      <c r="S2969" t="s">
        <v>40</v>
      </c>
      <c r="T2969" t="s">
        <v>103</v>
      </c>
      <c r="U2969" t="s">
        <v>55</v>
      </c>
      <c r="V2969">
        <v>37566</v>
      </c>
      <c r="W2969" t="s">
        <v>93</v>
      </c>
      <c r="X2969" t="s">
        <v>104</v>
      </c>
      <c r="Y2969" t="s">
        <v>45</v>
      </c>
      <c r="Z2969">
        <v>2</v>
      </c>
    </row>
    <row r="2970" spans="1:26" x14ac:dyDescent="0.3">
      <c r="A2970">
        <v>3395</v>
      </c>
      <c r="B2970" t="s">
        <v>7193</v>
      </c>
      <c r="C2970" t="s">
        <v>1027</v>
      </c>
      <c r="D2970" s="1">
        <v>44356</v>
      </c>
      <c r="E2970" s="1">
        <v>44574</v>
      </c>
      <c r="F2970" t="s">
        <v>28</v>
      </c>
      <c r="G2970" t="s">
        <v>10215</v>
      </c>
      <c r="H2970" t="s">
        <v>10216</v>
      </c>
      <c r="I2970" t="s">
        <v>80</v>
      </c>
      <c r="J2970" t="s">
        <v>745</v>
      </c>
      <c r="K2970" t="s">
        <v>52</v>
      </c>
      <c r="L2970" t="s">
        <v>51</v>
      </c>
      <c r="M2970" t="s">
        <v>52</v>
      </c>
      <c r="N2970" t="s">
        <v>126</v>
      </c>
      <c r="O2970" t="s">
        <v>10217</v>
      </c>
      <c r="P2970" t="s">
        <v>38</v>
      </c>
      <c r="Q2970" t="s">
        <v>90</v>
      </c>
      <c r="R2970" s="1">
        <v>27434</v>
      </c>
      <c r="S2970" t="s">
        <v>40</v>
      </c>
      <c r="T2970" t="s">
        <v>92</v>
      </c>
      <c r="U2970" t="s">
        <v>42</v>
      </c>
      <c r="V2970">
        <v>88306</v>
      </c>
      <c r="W2970" t="s">
        <v>74</v>
      </c>
      <c r="X2970" t="s">
        <v>44</v>
      </c>
      <c r="Y2970" t="s">
        <v>236</v>
      </c>
      <c r="Z2970">
        <v>3</v>
      </c>
    </row>
    <row r="2971" spans="1:26" x14ac:dyDescent="0.3">
      <c r="A2971">
        <v>3396</v>
      </c>
      <c r="B2971" t="s">
        <v>2744</v>
      </c>
      <c r="C2971" t="s">
        <v>438</v>
      </c>
      <c r="D2971" s="1">
        <v>44291</v>
      </c>
      <c r="E2971" s="1">
        <v>44529</v>
      </c>
      <c r="F2971" t="s">
        <v>28</v>
      </c>
      <c r="G2971" t="s">
        <v>10218</v>
      </c>
      <c r="H2971" t="s">
        <v>10219</v>
      </c>
      <c r="I2971" t="s">
        <v>133</v>
      </c>
      <c r="J2971" t="s">
        <v>745</v>
      </c>
      <c r="K2971" t="s">
        <v>52</v>
      </c>
      <c r="L2971" t="s">
        <v>64</v>
      </c>
      <c r="M2971" t="s">
        <v>63</v>
      </c>
      <c r="N2971" t="s">
        <v>175</v>
      </c>
      <c r="O2971" t="s">
        <v>10220</v>
      </c>
      <c r="P2971" t="s">
        <v>38</v>
      </c>
      <c r="Q2971" t="s">
        <v>81</v>
      </c>
      <c r="R2971" s="1">
        <v>18232</v>
      </c>
      <c r="S2971" t="s">
        <v>40</v>
      </c>
      <c r="T2971" t="s">
        <v>226</v>
      </c>
      <c r="U2971" t="s">
        <v>42</v>
      </c>
      <c r="V2971">
        <v>49024</v>
      </c>
      <c r="W2971" t="s">
        <v>128</v>
      </c>
      <c r="X2971" t="s">
        <v>84</v>
      </c>
      <c r="Y2971" t="s">
        <v>45</v>
      </c>
      <c r="Z2971">
        <v>4</v>
      </c>
    </row>
    <row r="2972" spans="1:26" x14ac:dyDescent="0.3">
      <c r="A2972">
        <v>3397</v>
      </c>
      <c r="B2972" t="s">
        <v>8072</v>
      </c>
      <c r="C2972" t="s">
        <v>6276</v>
      </c>
      <c r="D2972" s="1">
        <v>44870</v>
      </c>
      <c r="E2972" s="1"/>
      <c r="F2972" t="s">
        <v>28</v>
      </c>
      <c r="G2972" t="s">
        <v>10221</v>
      </c>
      <c r="H2972" t="s">
        <v>10222</v>
      </c>
      <c r="I2972" t="s">
        <v>168</v>
      </c>
      <c r="J2972" t="s">
        <v>32</v>
      </c>
      <c r="K2972" t="s">
        <v>52</v>
      </c>
      <c r="L2972" t="s">
        <v>51</v>
      </c>
      <c r="M2972" t="s">
        <v>52</v>
      </c>
      <c r="N2972" t="s">
        <v>36</v>
      </c>
      <c r="O2972" t="s">
        <v>37</v>
      </c>
      <c r="P2972" t="s">
        <v>38</v>
      </c>
      <c r="Q2972" t="s">
        <v>90</v>
      </c>
      <c r="R2972" s="1">
        <v>18168</v>
      </c>
      <c r="S2972" t="s">
        <v>40</v>
      </c>
      <c r="T2972" t="s">
        <v>193</v>
      </c>
      <c r="U2972" t="s">
        <v>42</v>
      </c>
      <c r="V2972">
        <v>41302</v>
      </c>
      <c r="W2972" t="s">
        <v>128</v>
      </c>
      <c r="X2972" t="s">
        <v>75</v>
      </c>
      <c r="Y2972" t="s">
        <v>45</v>
      </c>
      <c r="Z2972">
        <v>3</v>
      </c>
    </row>
    <row r="2973" spans="1:26" x14ac:dyDescent="0.3">
      <c r="A2973">
        <v>3398</v>
      </c>
      <c r="B2973" t="s">
        <v>5037</v>
      </c>
      <c r="C2973" t="s">
        <v>5539</v>
      </c>
      <c r="D2973" s="1">
        <v>43778</v>
      </c>
      <c r="E2973" s="1">
        <v>44807</v>
      </c>
      <c r="F2973" t="s">
        <v>28</v>
      </c>
      <c r="G2973" t="s">
        <v>10223</v>
      </c>
      <c r="H2973" t="s">
        <v>10224</v>
      </c>
      <c r="I2973" t="s">
        <v>62</v>
      </c>
      <c r="J2973" t="s">
        <v>32</v>
      </c>
      <c r="K2973" t="s">
        <v>52</v>
      </c>
      <c r="L2973" t="s">
        <v>51</v>
      </c>
      <c r="M2973" t="s">
        <v>63</v>
      </c>
      <c r="N2973" t="s">
        <v>140</v>
      </c>
      <c r="O2973" t="s">
        <v>10225</v>
      </c>
      <c r="P2973" t="s">
        <v>38</v>
      </c>
      <c r="Q2973" t="s">
        <v>81</v>
      </c>
      <c r="R2973" s="1">
        <v>20800</v>
      </c>
      <c r="S2973" t="s">
        <v>40</v>
      </c>
      <c r="T2973" t="s">
        <v>103</v>
      </c>
      <c r="U2973" t="s">
        <v>42</v>
      </c>
      <c r="V2973">
        <v>63776</v>
      </c>
      <c r="W2973" t="s">
        <v>74</v>
      </c>
      <c r="X2973" t="s">
        <v>75</v>
      </c>
      <c r="Y2973" t="s">
        <v>45</v>
      </c>
      <c r="Z2973">
        <v>3</v>
      </c>
    </row>
    <row r="2974" spans="1:26" x14ac:dyDescent="0.3">
      <c r="A2974">
        <v>3399</v>
      </c>
      <c r="B2974" t="s">
        <v>6240</v>
      </c>
      <c r="C2974" t="s">
        <v>8600</v>
      </c>
      <c r="D2974" s="1">
        <v>44717</v>
      </c>
      <c r="E2974" s="1">
        <v>45078</v>
      </c>
      <c r="F2974" t="s">
        <v>28</v>
      </c>
      <c r="G2974" t="s">
        <v>10226</v>
      </c>
      <c r="H2974" t="s">
        <v>10227</v>
      </c>
      <c r="I2974" t="s">
        <v>118</v>
      </c>
      <c r="J2974" t="s">
        <v>32</v>
      </c>
      <c r="K2974" t="s">
        <v>63</v>
      </c>
      <c r="L2974" t="s">
        <v>64</v>
      </c>
      <c r="M2974" t="s">
        <v>63</v>
      </c>
      <c r="N2974" t="s">
        <v>99</v>
      </c>
      <c r="O2974" t="s">
        <v>10228</v>
      </c>
      <c r="P2974" t="s">
        <v>38</v>
      </c>
      <c r="Q2974" t="s">
        <v>53</v>
      </c>
      <c r="R2974" s="1">
        <v>30737</v>
      </c>
      <c r="S2974" t="s">
        <v>40</v>
      </c>
      <c r="T2974" t="s">
        <v>163</v>
      </c>
      <c r="U2974" t="s">
        <v>42</v>
      </c>
      <c r="V2974">
        <v>16715</v>
      </c>
      <c r="W2974" t="s">
        <v>43</v>
      </c>
      <c r="X2974" t="s">
        <v>44</v>
      </c>
      <c r="Y2974" t="s">
        <v>45</v>
      </c>
      <c r="Z2974">
        <v>2</v>
      </c>
    </row>
    <row r="2975" spans="1:26" x14ac:dyDescent="0.3">
      <c r="A2975">
        <v>3400</v>
      </c>
      <c r="B2975" t="s">
        <v>10229</v>
      </c>
      <c r="C2975" t="s">
        <v>1760</v>
      </c>
      <c r="D2975" s="1">
        <v>44460</v>
      </c>
      <c r="E2975" s="1"/>
      <c r="F2975" t="s">
        <v>28</v>
      </c>
      <c r="G2975" t="s">
        <v>10230</v>
      </c>
      <c r="H2975" t="s">
        <v>10231</v>
      </c>
      <c r="I2975" t="s">
        <v>139</v>
      </c>
      <c r="J2975" t="s">
        <v>32</v>
      </c>
      <c r="K2975" t="s">
        <v>63</v>
      </c>
      <c r="L2975" t="s">
        <v>34</v>
      </c>
      <c r="M2975" t="s">
        <v>35</v>
      </c>
      <c r="N2975" t="s">
        <v>36</v>
      </c>
      <c r="O2975" t="s">
        <v>37</v>
      </c>
      <c r="P2975" t="s">
        <v>38</v>
      </c>
      <c r="Q2975" t="s">
        <v>286</v>
      </c>
      <c r="R2975" s="1">
        <v>25723</v>
      </c>
      <c r="S2975" t="s">
        <v>40</v>
      </c>
      <c r="T2975" t="s">
        <v>287</v>
      </c>
      <c r="U2975" t="s">
        <v>42</v>
      </c>
      <c r="V2975">
        <v>90974</v>
      </c>
      <c r="W2975" t="s">
        <v>93</v>
      </c>
      <c r="X2975" t="s">
        <v>104</v>
      </c>
      <c r="Y2975" t="s">
        <v>45</v>
      </c>
      <c r="Z2975">
        <v>1</v>
      </c>
    </row>
    <row r="2976" spans="1:26" x14ac:dyDescent="0.3">
      <c r="A2976">
        <v>3401</v>
      </c>
      <c r="B2976" t="s">
        <v>1246</v>
      </c>
      <c r="C2976" t="s">
        <v>922</v>
      </c>
      <c r="D2976" s="1">
        <v>44510</v>
      </c>
      <c r="E2976" s="1">
        <v>45081</v>
      </c>
      <c r="F2976" t="s">
        <v>28</v>
      </c>
      <c r="G2976" t="s">
        <v>10232</v>
      </c>
      <c r="H2976" t="s">
        <v>10233</v>
      </c>
      <c r="I2976" t="s">
        <v>50</v>
      </c>
      <c r="J2976" t="s">
        <v>1805</v>
      </c>
      <c r="K2976" t="s">
        <v>33</v>
      </c>
      <c r="L2976" t="s">
        <v>51</v>
      </c>
      <c r="M2976" t="s">
        <v>63</v>
      </c>
      <c r="N2976" t="s">
        <v>99</v>
      </c>
      <c r="O2976" t="s">
        <v>10234</v>
      </c>
      <c r="P2976" t="s">
        <v>38</v>
      </c>
      <c r="Q2976" t="s">
        <v>90</v>
      </c>
      <c r="R2976" s="1">
        <v>26765</v>
      </c>
      <c r="S2976" t="s">
        <v>40</v>
      </c>
      <c r="T2976" t="s">
        <v>83</v>
      </c>
      <c r="U2976" t="s">
        <v>55</v>
      </c>
      <c r="V2976">
        <v>3403</v>
      </c>
      <c r="W2976" t="s">
        <v>56</v>
      </c>
      <c r="X2976" t="s">
        <v>84</v>
      </c>
      <c r="Y2976" t="s">
        <v>45</v>
      </c>
      <c r="Z2976">
        <v>1</v>
      </c>
    </row>
    <row r="2977" spans="1:26" x14ac:dyDescent="0.3">
      <c r="A2977">
        <v>3402</v>
      </c>
      <c r="B2977" t="s">
        <v>320</v>
      </c>
      <c r="C2977" t="s">
        <v>438</v>
      </c>
      <c r="D2977" s="1">
        <v>44258</v>
      </c>
      <c r="E2977" s="1">
        <v>44663</v>
      </c>
      <c r="F2977" t="s">
        <v>28</v>
      </c>
      <c r="G2977" t="s">
        <v>10235</v>
      </c>
      <c r="H2977" t="s">
        <v>10236</v>
      </c>
      <c r="I2977" t="s">
        <v>31</v>
      </c>
      <c r="J2977" t="s">
        <v>745</v>
      </c>
      <c r="K2977" t="s">
        <v>52</v>
      </c>
      <c r="L2977" t="s">
        <v>34</v>
      </c>
      <c r="M2977" t="s">
        <v>63</v>
      </c>
      <c r="N2977" t="s">
        <v>175</v>
      </c>
      <c r="O2977" t="s">
        <v>10237</v>
      </c>
      <c r="P2977" t="s">
        <v>38</v>
      </c>
      <c r="Q2977" t="s">
        <v>90</v>
      </c>
      <c r="R2977" s="1">
        <v>26267</v>
      </c>
      <c r="S2977" t="s">
        <v>40</v>
      </c>
      <c r="T2977" t="s">
        <v>113</v>
      </c>
      <c r="U2977" t="s">
        <v>55</v>
      </c>
      <c r="V2977">
        <v>22662</v>
      </c>
      <c r="W2977" t="s">
        <v>93</v>
      </c>
      <c r="X2977" t="s">
        <v>75</v>
      </c>
      <c r="Y2977" t="s">
        <v>45</v>
      </c>
      <c r="Z2977">
        <v>3</v>
      </c>
    </row>
    <row r="2978" spans="1:26" x14ac:dyDescent="0.3">
      <c r="A2978">
        <v>3403</v>
      </c>
      <c r="B2978" t="s">
        <v>1123</v>
      </c>
      <c r="C2978" t="s">
        <v>6317</v>
      </c>
      <c r="D2978" s="1">
        <v>44246</v>
      </c>
      <c r="E2978" s="1">
        <v>44880</v>
      </c>
      <c r="F2978" t="s">
        <v>28</v>
      </c>
      <c r="G2978" t="s">
        <v>10238</v>
      </c>
      <c r="H2978" t="s">
        <v>10239</v>
      </c>
      <c r="I2978" t="s">
        <v>89</v>
      </c>
      <c r="J2978" t="s">
        <v>745</v>
      </c>
      <c r="K2978" t="s">
        <v>33</v>
      </c>
      <c r="L2978" t="s">
        <v>51</v>
      </c>
      <c r="M2978" t="s">
        <v>63</v>
      </c>
      <c r="N2978" t="s">
        <v>140</v>
      </c>
      <c r="O2978" t="s">
        <v>10240</v>
      </c>
      <c r="P2978" t="s">
        <v>38</v>
      </c>
      <c r="Q2978" t="s">
        <v>90</v>
      </c>
      <c r="R2978" s="1">
        <v>27640</v>
      </c>
      <c r="S2978" t="s">
        <v>40</v>
      </c>
      <c r="T2978" t="s">
        <v>83</v>
      </c>
      <c r="U2978" t="s">
        <v>42</v>
      </c>
      <c r="V2978">
        <v>66066</v>
      </c>
      <c r="W2978" t="s">
        <v>128</v>
      </c>
      <c r="X2978" t="s">
        <v>84</v>
      </c>
      <c r="Y2978" t="s">
        <v>105</v>
      </c>
      <c r="Z2978">
        <v>3</v>
      </c>
    </row>
    <row r="2979" spans="1:26" x14ac:dyDescent="0.3">
      <c r="A2979">
        <v>3404</v>
      </c>
      <c r="B2979" t="s">
        <v>396</v>
      </c>
      <c r="C2979" t="s">
        <v>245</v>
      </c>
      <c r="D2979" s="1">
        <v>43580</v>
      </c>
      <c r="E2979" s="1">
        <v>44876</v>
      </c>
      <c r="F2979" t="s">
        <v>28</v>
      </c>
      <c r="G2979" t="s">
        <v>10241</v>
      </c>
      <c r="H2979" t="s">
        <v>10242</v>
      </c>
      <c r="I2979" t="s">
        <v>168</v>
      </c>
      <c r="J2979" t="s">
        <v>1805</v>
      </c>
      <c r="K2979" t="s">
        <v>52</v>
      </c>
      <c r="L2979" t="s">
        <v>34</v>
      </c>
      <c r="M2979" t="s">
        <v>63</v>
      </c>
      <c r="N2979" t="s">
        <v>99</v>
      </c>
      <c r="O2979" t="s">
        <v>10243</v>
      </c>
      <c r="P2979" t="s">
        <v>38</v>
      </c>
      <c r="Q2979" t="s">
        <v>90</v>
      </c>
      <c r="R2979" s="1">
        <v>31067</v>
      </c>
      <c r="S2979" t="s">
        <v>40</v>
      </c>
      <c r="T2979" t="s">
        <v>193</v>
      </c>
      <c r="U2979" t="s">
        <v>42</v>
      </c>
      <c r="V2979">
        <v>58775</v>
      </c>
      <c r="W2979" t="s">
        <v>74</v>
      </c>
      <c r="X2979" t="s">
        <v>104</v>
      </c>
      <c r="Y2979" t="s">
        <v>45</v>
      </c>
      <c r="Z2979">
        <v>2</v>
      </c>
    </row>
    <row r="2980" spans="1:26" x14ac:dyDescent="0.3">
      <c r="A2980">
        <v>3405</v>
      </c>
      <c r="B2980" t="s">
        <v>5766</v>
      </c>
      <c r="C2980" t="s">
        <v>1727</v>
      </c>
      <c r="D2980" s="1">
        <v>43843</v>
      </c>
      <c r="E2980" s="1">
        <v>44855</v>
      </c>
      <c r="F2980" t="s">
        <v>28</v>
      </c>
      <c r="G2980" t="s">
        <v>10244</v>
      </c>
      <c r="H2980" t="s">
        <v>10245</v>
      </c>
      <c r="I2980" t="s">
        <v>98</v>
      </c>
      <c r="J2980" t="s">
        <v>1805</v>
      </c>
      <c r="K2980" t="s">
        <v>33</v>
      </c>
      <c r="L2980" t="s">
        <v>64</v>
      </c>
      <c r="M2980" t="s">
        <v>63</v>
      </c>
      <c r="N2980" t="s">
        <v>175</v>
      </c>
      <c r="O2980" t="s">
        <v>10246</v>
      </c>
      <c r="P2980" t="s">
        <v>38</v>
      </c>
      <c r="Q2980" t="s">
        <v>90</v>
      </c>
      <c r="R2980" s="1">
        <v>28916</v>
      </c>
      <c r="S2980" t="s">
        <v>40</v>
      </c>
      <c r="T2980" t="s">
        <v>113</v>
      </c>
      <c r="U2980" t="s">
        <v>42</v>
      </c>
      <c r="V2980">
        <v>12351</v>
      </c>
      <c r="W2980" t="s">
        <v>43</v>
      </c>
      <c r="X2980" t="s">
        <v>75</v>
      </c>
      <c r="Y2980" t="s">
        <v>45</v>
      </c>
      <c r="Z2980">
        <v>1</v>
      </c>
    </row>
    <row r="2981" spans="1:26" x14ac:dyDescent="0.3">
      <c r="A2981">
        <v>3406</v>
      </c>
      <c r="B2981" t="s">
        <v>3072</v>
      </c>
      <c r="C2981" t="s">
        <v>4084</v>
      </c>
      <c r="D2981" s="1">
        <v>43915</v>
      </c>
      <c r="E2981" s="1">
        <v>45042</v>
      </c>
      <c r="F2981" t="s">
        <v>28</v>
      </c>
      <c r="G2981" t="s">
        <v>10247</v>
      </c>
      <c r="H2981" t="s">
        <v>10248</v>
      </c>
      <c r="I2981" t="s">
        <v>118</v>
      </c>
      <c r="J2981" t="s">
        <v>745</v>
      </c>
      <c r="K2981" t="s">
        <v>33</v>
      </c>
      <c r="L2981" t="s">
        <v>34</v>
      </c>
      <c r="M2981" t="s">
        <v>35</v>
      </c>
      <c r="N2981" t="s">
        <v>99</v>
      </c>
      <c r="O2981" t="s">
        <v>10249</v>
      </c>
      <c r="P2981" t="s">
        <v>38</v>
      </c>
      <c r="Q2981" t="s">
        <v>39</v>
      </c>
      <c r="R2981" s="1">
        <v>20226</v>
      </c>
      <c r="S2981" t="s">
        <v>40</v>
      </c>
      <c r="T2981" t="s">
        <v>1258</v>
      </c>
      <c r="U2981" t="s">
        <v>42</v>
      </c>
      <c r="V2981">
        <v>24805</v>
      </c>
      <c r="W2981" t="s">
        <v>74</v>
      </c>
      <c r="X2981" t="s">
        <v>75</v>
      </c>
      <c r="Y2981" t="s">
        <v>45</v>
      </c>
      <c r="Z2981">
        <v>5</v>
      </c>
    </row>
    <row r="2982" spans="1:26" x14ac:dyDescent="0.3">
      <c r="A2982">
        <v>3407</v>
      </c>
      <c r="B2982" t="s">
        <v>4238</v>
      </c>
      <c r="C2982" t="s">
        <v>2873</v>
      </c>
      <c r="D2982" s="1">
        <v>44301</v>
      </c>
      <c r="E2982" s="1">
        <v>45057</v>
      </c>
      <c r="F2982" t="s">
        <v>728</v>
      </c>
      <c r="G2982" t="s">
        <v>10250</v>
      </c>
      <c r="H2982" t="s">
        <v>10251</v>
      </c>
      <c r="I2982" t="s">
        <v>98</v>
      </c>
      <c r="J2982" t="s">
        <v>32</v>
      </c>
      <c r="K2982" t="s">
        <v>52</v>
      </c>
      <c r="L2982" t="s">
        <v>34</v>
      </c>
      <c r="M2982" t="s">
        <v>35</v>
      </c>
      <c r="N2982" t="s">
        <v>175</v>
      </c>
      <c r="O2982" t="s">
        <v>10252</v>
      </c>
      <c r="P2982" t="s">
        <v>38</v>
      </c>
      <c r="Q2982" t="s">
        <v>90</v>
      </c>
      <c r="R2982" s="1">
        <v>19416</v>
      </c>
      <c r="S2982" t="s">
        <v>40</v>
      </c>
      <c r="T2982" t="s">
        <v>834</v>
      </c>
      <c r="U2982" t="s">
        <v>42</v>
      </c>
      <c r="V2982">
        <v>18000</v>
      </c>
      <c r="W2982" t="s">
        <v>128</v>
      </c>
      <c r="X2982" t="s">
        <v>75</v>
      </c>
      <c r="Y2982" t="s">
        <v>45</v>
      </c>
      <c r="Z2982">
        <v>5</v>
      </c>
    </row>
    <row r="2983" spans="1:26" x14ac:dyDescent="0.3">
      <c r="A2983">
        <v>3408</v>
      </c>
      <c r="B2983" t="s">
        <v>4003</v>
      </c>
      <c r="C2983" t="s">
        <v>3854</v>
      </c>
      <c r="D2983" s="1">
        <v>44910</v>
      </c>
      <c r="E2983" s="1">
        <v>45041</v>
      </c>
      <c r="F2983" t="s">
        <v>728</v>
      </c>
      <c r="G2983" t="s">
        <v>10253</v>
      </c>
      <c r="H2983" t="s">
        <v>10254</v>
      </c>
      <c r="I2983" t="s">
        <v>118</v>
      </c>
      <c r="J2983" t="s">
        <v>745</v>
      </c>
      <c r="K2983" t="s">
        <v>33</v>
      </c>
      <c r="L2983" t="s">
        <v>64</v>
      </c>
      <c r="M2983" t="s">
        <v>63</v>
      </c>
      <c r="N2983" t="s">
        <v>126</v>
      </c>
      <c r="O2983" t="s">
        <v>10255</v>
      </c>
      <c r="P2983" t="s">
        <v>38</v>
      </c>
      <c r="Q2983" t="s">
        <v>90</v>
      </c>
      <c r="R2983" s="1">
        <v>23749</v>
      </c>
      <c r="S2983" t="s">
        <v>40</v>
      </c>
      <c r="T2983" t="s">
        <v>6</v>
      </c>
      <c r="U2983" t="s">
        <v>55</v>
      </c>
      <c r="V2983">
        <v>67579</v>
      </c>
      <c r="W2983" t="s">
        <v>128</v>
      </c>
      <c r="X2983" t="s">
        <v>104</v>
      </c>
      <c r="Y2983" t="s">
        <v>45</v>
      </c>
      <c r="Z2983">
        <v>3</v>
      </c>
    </row>
    <row r="2984" spans="1:26" x14ac:dyDescent="0.3">
      <c r="A2984">
        <v>3409</v>
      </c>
      <c r="B2984" t="s">
        <v>891</v>
      </c>
      <c r="C2984" t="s">
        <v>1741</v>
      </c>
      <c r="D2984" s="1">
        <v>44842</v>
      </c>
      <c r="E2984" s="1">
        <v>44961</v>
      </c>
      <c r="F2984" t="s">
        <v>728</v>
      </c>
      <c r="G2984" t="s">
        <v>10256</v>
      </c>
      <c r="H2984" t="s">
        <v>10257</v>
      </c>
      <c r="I2984" t="s">
        <v>62</v>
      </c>
      <c r="J2984" t="s">
        <v>32</v>
      </c>
      <c r="K2984" t="s">
        <v>33</v>
      </c>
      <c r="L2984" t="s">
        <v>64</v>
      </c>
      <c r="M2984" t="s">
        <v>63</v>
      </c>
      <c r="N2984" t="s">
        <v>126</v>
      </c>
      <c r="O2984" t="s">
        <v>10258</v>
      </c>
      <c r="P2984" t="s">
        <v>38</v>
      </c>
      <c r="Q2984" t="s">
        <v>504</v>
      </c>
      <c r="R2984" s="1">
        <v>15780</v>
      </c>
      <c r="S2984" t="s">
        <v>40</v>
      </c>
      <c r="T2984" t="s">
        <v>83</v>
      </c>
      <c r="U2984" t="s">
        <v>55</v>
      </c>
      <c r="V2984">
        <v>82704</v>
      </c>
      <c r="W2984" t="s">
        <v>128</v>
      </c>
      <c r="X2984" t="s">
        <v>104</v>
      </c>
      <c r="Y2984" t="s">
        <v>45</v>
      </c>
      <c r="Z2984">
        <v>4</v>
      </c>
    </row>
    <row r="2985" spans="1:26" x14ac:dyDescent="0.3">
      <c r="A2985">
        <v>3410</v>
      </c>
      <c r="B2985" t="s">
        <v>6099</v>
      </c>
      <c r="C2985" t="s">
        <v>1937</v>
      </c>
      <c r="D2985" s="1">
        <v>43452</v>
      </c>
      <c r="E2985" s="1"/>
      <c r="F2985" t="s">
        <v>728</v>
      </c>
      <c r="G2985" t="s">
        <v>10259</v>
      </c>
      <c r="H2985" t="s">
        <v>10260</v>
      </c>
      <c r="I2985" t="s">
        <v>89</v>
      </c>
      <c r="J2985" t="s">
        <v>32</v>
      </c>
      <c r="K2985" t="s">
        <v>33</v>
      </c>
      <c r="L2985" t="s">
        <v>34</v>
      </c>
      <c r="M2985" t="s">
        <v>35</v>
      </c>
      <c r="N2985" t="s">
        <v>36</v>
      </c>
      <c r="O2985" t="s">
        <v>37</v>
      </c>
      <c r="P2985" t="s">
        <v>38</v>
      </c>
      <c r="Q2985" t="s">
        <v>696</v>
      </c>
      <c r="R2985" s="1">
        <v>29409</v>
      </c>
      <c r="S2985" t="s">
        <v>40</v>
      </c>
      <c r="T2985" t="s">
        <v>243</v>
      </c>
      <c r="U2985" t="s">
        <v>55</v>
      </c>
      <c r="V2985">
        <v>41572</v>
      </c>
      <c r="W2985" t="s">
        <v>56</v>
      </c>
      <c r="X2985" t="s">
        <v>44</v>
      </c>
      <c r="Y2985" t="s">
        <v>45</v>
      </c>
      <c r="Z2985">
        <v>3</v>
      </c>
    </row>
    <row r="2986" spans="1:26" x14ac:dyDescent="0.3">
      <c r="A2986">
        <v>3411</v>
      </c>
      <c r="B2986" t="s">
        <v>10261</v>
      </c>
      <c r="C2986" t="s">
        <v>3183</v>
      </c>
      <c r="D2986" s="1">
        <v>44840</v>
      </c>
      <c r="E2986" s="1"/>
      <c r="F2986" t="s">
        <v>728</v>
      </c>
      <c r="G2986" t="s">
        <v>10262</v>
      </c>
      <c r="H2986" t="s">
        <v>10263</v>
      </c>
      <c r="I2986" t="s">
        <v>31</v>
      </c>
      <c r="J2986" t="s">
        <v>32</v>
      </c>
      <c r="K2986" t="s">
        <v>63</v>
      </c>
      <c r="L2986" t="s">
        <v>64</v>
      </c>
      <c r="M2986" t="s">
        <v>52</v>
      </c>
      <c r="N2986" t="s">
        <v>36</v>
      </c>
      <c r="O2986" t="s">
        <v>37</v>
      </c>
      <c r="P2986" t="s">
        <v>38</v>
      </c>
      <c r="Q2986" t="s">
        <v>101</v>
      </c>
      <c r="R2986" s="1">
        <v>17977</v>
      </c>
      <c r="S2986" t="s">
        <v>40</v>
      </c>
      <c r="T2986" t="s">
        <v>613</v>
      </c>
      <c r="U2986" t="s">
        <v>42</v>
      </c>
      <c r="V2986">
        <v>24028</v>
      </c>
      <c r="W2986" t="s">
        <v>128</v>
      </c>
      <c r="X2986" t="s">
        <v>75</v>
      </c>
      <c r="Y2986" t="s">
        <v>45</v>
      </c>
      <c r="Z2986">
        <v>2</v>
      </c>
    </row>
    <row r="2987" spans="1:26" x14ac:dyDescent="0.3">
      <c r="A2987">
        <v>3412</v>
      </c>
      <c r="B2987" t="s">
        <v>10028</v>
      </c>
      <c r="C2987" t="s">
        <v>4472</v>
      </c>
      <c r="D2987" s="1">
        <v>43827</v>
      </c>
      <c r="E2987" s="1"/>
      <c r="F2987" t="s">
        <v>728</v>
      </c>
      <c r="G2987" t="s">
        <v>10264</v>
      </c>
      <c r="H2987" t="s">
        <v>10265</v>
      </c>
      <c r="I2987" t="s">
        <v>133</v>
      </c>
      <c r="J2987" t="s">
        <v>32</v>
      </c>
      <c r="K2987" t="s">
        <v>52</v>
      </c>
      <c r="L2987" t="s">
        <v>51</v>
      </c>
      <c r="M2987" t="s">
        <v>63</v>
      </c>
      <c r="N2987" t="s">
        <v>36</v>
      </c>
      <c r="O2987" t="s">
        <v>37</v>
      </c>
      <c r="P2987" t="s">
        <v>38</v>
      </c>
      <c r="Q2987" t="s">
        <v>286</v>
      </c>
      <c r="R2987" s="1">
        <v>33317</v>
      </c>
      <c r="S2987" t="s">
        <v>40</v>
      </c>
      <c r="T2987" t="s">
        <v>287</v>
      </c>
      <c r="U2987" t="s">
        <v>42</v>
      </c>
      <c r="V2987">
        <v>68155</v>
      </c>
      <c r="W2987" t="s">
        <v>43</v>
      </c>
      <c r="X2987" t="s">
        <v>104</v>
      </c>
      <c r="Y2987" t="s">
        <v>105</v>
      </c>
      <c r="Z2987">
        <v>3</v>
      </c>
    </row>
    <row r="2988" spans="1:26" x14ac:dyDescent="0.3">
      <c r="A2988">
        <v>3413</v>
      </c>
      <c r="B2988" t="s">
        <v>10266</v>
      </c>
      <c r="C2988" t="s">
        <v>3600</v>
      </c>
      <c r="D2988" s="1">
        <v>43794</v>
      </c>
      <c r="E2988" s="1"/>
      <c r="F2988" t="s">
        <v>728</v>
      </c>
      <c r="G2988" t="s">
        <v>10267</v>
      </c>
      <c r="H2988" t="s">
        <v>10268</v>
      </c>
      <c r="I2988" t="s">
        <v>50</v>
      </c>
      <c r="J2988" t="s">
        <v>32</v>
      </c>
      <c r="K2988" t="s">
        <v>33</v>
      </c>
      <c r="L2988" t="s">
        <v>64</v>
      </c>
      <c r="M2988" t="s">
        <v>35</v>
      </c>
      <c r="N2988" t="s">
        <v>36</v>
      </c>
      <c r="O2988" t="s">
        <v>37</v>
      </c>
      <c r="P2988" t="s">
        <v>38</v>
      </c>
      <c r="Q2988" t="s">
        <v>90</v>
      </c>
      <c r="R2988" s="1">
        <v>22995</v>
      </c>
      <c r="S2988" t="s">
        <v>40</v>
      </c>
      <c r="T2988" t="s">
        <v>83</v>
      </c>
      <c r="U2988" t="s">
        <v>42</v>
      </c>
      <c r="V2988">
        <v>74549</v>
      </c>
      <c r="W2988" t="s">
        <v>43</v>
      </c>
      <c r="X2988" t="s">
        <v>75</v>
      </c>
      <c r="Y2988" t="s">
        <v>45</v>
      </c>
      <c r="Z2988">
        <v>5</v>
      </c>
    </row>
    <row r="2989" spans="1:26" x14ac:dyDescent="0.3">
      <c r="A2989">
        <v>3414</v>
      </c>
      <c r="B2989" t="s">
        <v>1294</v>
      </c>
      <c r="C2989" t="s">
        <v>2852</v>
      </c>
      <c r="D2989" s="1">
        <v>44715</v>
      </c>
      <c r="E2989" s="1"/>
      <c r="F2989" t="s">
        <v>28</v>
      </c>
      <c r="G2989" t="s">
        <v>10269</v>
      </c>
      <c r="H2989" t="s">
        <v>10270</v>
      </c>
      <c r="I2989" t="s">
        <v>139</v>
      </c>
      <c r="J2989" t="s">
        <v>32</v>
      </c>
      <c r="K2989" t="s">
        <v>33</v>
      </c>
      <c r="L2989" t="s">
        <v>34</v>
      </c>
      <c r="M2989" t="s">
        <v>35</v>
      </c>
      <c r="N2989" t="s">
        <v>36</v>
      </c>
      <c r="O2989" t="s">
        <v>37</v>
      </c>
      <c r="P2989" t="s">
        <v>38</v>
      </c>
      <c r="Q2989" t="s">
        <v>81</v>
      </c>
      <c r="R2989" s="1">
        <v>35919</v>
      </c>
      <c r="S2989" t="s">
        <v>40</v>
      </c>
      <c r="T2989" t="s">
        <v>226</v>
      </c>
      <c r="U2989" t="s">
        <v>42</v>
      </c>
      <c r="V2989">
        <v>44418</v>
      </c>
      <c r="W2989" t="s">
        <v>56</v>
      </c>
      <c r="X2989" t="s">
        <v>84</v>
      </c>
      <c r="Y2989" t="s">
        <v>105</v>
      </c>
      <c r="Z2989">
        <v>3</v>
      </c>
    </row>
    <row r="2990" spans="1:26" x14ac:dyDescent="0.3">
      <c r="A2990">
        <v>3415</v>
      </c>
      <c r="B2990" t="s">
        <v>1321</v>
      </c>
      <c r="C2990" t="s">
        <v>506</v>
      </c>
      <c r="D2990" s="1">
        <v>44813</v>
      </c>
      <c r="E2990" s="1">
        <v>45001</v>
      </c>
      <c r="F2990" t="s">
        <v>28</v>
      </c>
      <c r="G2990" t="s">
        <v>10271</v>
      </c>
      <c r="H2990" t="s">
        <v>10272</v>
      </c>
      <c r="I2990" t="s">
        <v>80</v>
      </c>
      <c r="J2990" t="s">
        <v>745</v>
      </c>
      <c r="K2990" t="s">
        <v>63</v>
      </c>
      <c r="L2990" t="s">
        <v>51</v>
      </c>
      <c r="M2990" t="s">
        <v>52</v>
      </c>
      <c r="N2990" t="s">
        <v>140</v>
      </c>
      <c r="O2990" t="s">
        <v>10273</v>
      </c>
      <c r="P2990" t="s">
        <v>38</v>
      </c>
      <c r="Q2990" t="s">
        <v>148</v>
      </c>
      <c r="R2990" s="1">
        <v>27316</v>
      </c>
      <c r="S2990" t="s">
        <v>40</v>
      </c>
      <c r="T2990" t="s">
        <v>92</v>
      </c>
      <c r="U2990" t="s">
        <v>55</v>
      </c>
      <c r="V2990">
        <v>23971</v>
      </c>
      <c r="W2990" t="s">
        <v>56</v>
      </c>
      <c r="X2990" t="s">
        <v>44</v>
      </c>
      <c r="Y2990" t="s">
        <v>45</v>
      </c>
      <c r="Z2990">
        <v>3</v>
      </c>
    </row>
    <row r="2991" spans="1:26" x14ac:dyDescent="0.3">
      <c r="A2991">
        <v>3416</v>
      </c>
      <c r="B2991" t="s">
        <v>1156</v>
      </c>
      <c r="C2991" t="s">
        <v>5790</v>
      </c>
      <c r="D2991" s="1">
        <v>44106</v>
      </c>
      <c r="E2991" s="1"/>
      <c r="F2991" t="s">
        <v>28</v>
      </c>
      <c r="G2991" t="s">
        <v>10274</v>
      </c>
      <c r="H2991" t="s">
        <v>10275</v>
      </c>
      <c r="I2991" t="s">
        <v>89</v>
      </c>
      <c r="J2991" t="s">
        <v>32</v>
      </c>
      <c r="K2991" t="s">
        <v>63</v>
      </c>
      <c r="L2991" t="s">
        <v>64</v>
      </c>
      <c r="M2991" t="s">
        <v>52</v>
      </c>
      <c r="N2991" t="s">
        <v>36</v>
      </c>
      <c r="O2991" t="s">
        <v>37</v>
      </c>
      <c r="P2991" t="s">
        <v>38</v>
      </c>
      <c r="Q2991" t="s">
        <v>39</v>
      </c>
      <c r="R2991" s="1">
        <v>33956</v>
      </c>
      <c r="S2991" t="s">
        <v>40</v>
      </c>
      <c r="T2991" t="s">
        <v>184</v>
      </c>
      <c r="U2991" t="s">
        <v>55</v>
      </c>
      <c r="V2991">
        <v>46381</v>
      </c>
      <c r="W2991" t="s">
        <v>128</v>
      </c>
      <c r="X2991" t="s">
        <v>84</v>
      </c>
      <c r="Y2991" t="s">
        <v>45</v>
      </c>
      <c r="Z2991">
        <v>2</v>
      </c>
    </row>
    <row r="2992" spans="1:26" x14ac:dyDescent="0.3">
      <c r="A2992">
        <v>3417</v>
      </c>
      <c r="B2992" t="s">
        <v>874</v>
      </c>
      <c r="C2992" t="s">
        <v>3737</v>
      </c>
      <c r="D2992" s="1">
        <v>44599</v>
      </c>
      <c r="E2992" s="1"/>
      <c r="F2992" t="s">
        <v>28</v>
      </c>
      <c r="G2992" t="s">
        <v>10276</v>
      </c>
      <c r="H2992" t="s">
        <v>10277</v>
      </c>
      <c r="I2992" t="s">
        <v>31</v>
      </c>
      <c r="J2992" t="s">
        <v>32</v>
      </c>
      <c r="K2992" t="s">
        <v>52</v>
      </c>
      <c r="L2992" t="s">
        <v>51</v>
      </c>
      <c r="M2992" t="s">
        <v>52</v>
      </c>
      <c r="N2992" t="s">
        <v>36</v>
      </c>
      <c r="O2992" t="s">
        <v>37</v>
      </c>
      <c r="P2992" t="s">
        <v>38</v>
      </c>
      <c r="Q2992" t="s">
        <v>148</v>
      </c>
      <c r="R2992" s="1">
        <v>36795</v>
      </c>
      <c r="S2992" t="s">
        <v>40</v>
      </c>
      <c r="T2992" t="s">
        <v>150</v>
      </c>
      <c r="U2992" t="s">
        <v>42</v>
      </c>
      <c r="V2992">
        <v>71282</v>
      </c>
      <c r="W2992" t="s">
        <v>74</v>
      </c>
      <c r="X2992" t="s">
        <v>44</v>
      </c>
      <c r="Y2992" t="s">
        <v>45</v>
      </c>
      <c r="Z2992">
        <v>1</v>
      </c>
    </row>
    <row r="2993" spans="1:26" x14ac:dyDescent="0.3">
      <c r="A2993">
        <v>3418</v>
      </c>
      <c r="B2993" t="s">
        <v>1645</v>
      </c>
      <c r="C2993" t="s">
        <v>8684</v>
      </c>
      <c r="D2993" s="1">
        <v>44848</v>
      </c>
      <c r="E2993" s="1"/>
      <c r="F2993" t="s">
        <v>28</v>
      </c>
      <c r="G2993" t="s">
        <v>10278</v>
      </c>
      <c r="H2993" t="s">
        <v>10279</v>
      </c>
      <c r="I2993" t="s">
        <v>50</v>
      </c>
      <c r="J2993" t="s">
        <v>32</v>
      </c>
      <c r="K2993" t="s">
        <v>52</v>
      </c>
      <c r="L2993" t="s">
        <v>64</v>
      </c>
      <c r="M2993" t="s">
        <v>35</v>
      </c>
      <c r="N2993" t="s">
        <v>36</v>
      </c>
      <c r="O2993" t="s">
        <v>37</v>
      </c>
      <c r="P2993" t="s">
        <v>38</v>
      </c>
      <c r="Q2993" t="s">
        <v>81</v>
      </c>
      <c r="R2993" s="1">
        <v>35289</v>
      </c>
      <c r="S2993" t="s">
        <v>40</v>
      </c>
      <c r="T2993" t="s">
        <v>178</v>
      </c>
      <c r="U2993" t="s">
        <v>42</v>
      </c>
      <c r="V2993">
        <v>40277</v>
      </c>
      <c r="W2993" t="s">
        <v>128</v>
      </c>
      <c r="X2993" t="s">
        <v>44</v>
      </c>
      <c r="Y2993" t="s">
        <v>45</v>
      </c>
      <c r="Z2993">
        <v>4</v>
      </c>
    </row>
    <row r="2994" spans="1:26" x14ac:dyDescent="0.3">
      <c r="A2994">
        <v>3419</v>
      </c>
      <c r="B2994" t="s">
        <v>1116</v>
      </c>
      <c r="C2994" t="s">
        <v>1370</v>
      </c>
      <c r="D2994" s="1">
        <v>43752</v>
      </c>
      <c r="E2994" s="1"/>
      <c r="F2994" t="s">
        <v>28</v>
      </c>
      <c r="G2994" t="s">
        <v>10280</v>
      </c>
      <c r="H2994" t="s">
        <v>10281</v>
      </c>
      <c r="I2994" t="s">
        <v>139</v>
      </c>
      <c r="J2994" t="s">
        <v>32</v>
      </c>
      <c r="K2994" t="s">
        <v>33</v>
      </c>
      <c r="L2994" t="s">
        <v>34</v>
      </c>
      <c r="M2994" t="s">
        <v>35</v>
      </c>
      <c r="N2994" t="s">
        <v>36</v>
      </c>
      <c r="O2994" t="s">
        <v>37</v>
      </c>
      <c r="P2994" t="s">
        <v>38</v>
      </c>
      <c r="Q2994" t="s">
        <v>81</v>
      </c>
      <c r="R2994" s="1">
        <v>19333</v>
      </c>
      <c r="S2994" t="s">
        <v>40</v>
      </c>
      <c r="T2994" t="s">
        <v>226</v>
      </c>
      <c r="U2994" t="s">
        <v>42</v>
      </c>
      <c r="V2994">
        <v>39578</v>
      </c>
      <c r="W2994" t="s">
        <v>93</v>
      </c>
      <c r="X2994" t="s">
        <v>104</v>
      </c>
      <c r="Y2994" t="s">
        <v>45</v>
      </c>
      <c r="Z2994">
        <v>2</v>
      </c>
    </row>
    <row r="2995" spans="1:26" x14ac:dyDescent="0.3">
      <c r="A2995">
        <v>3420</v>
      </c>
      <c r="B2995" t="s">
        <v>3379</v>
      </c>
      <c r="C2995" t="s">
        <v>4412</v>
      </c>
      <c r="D2995" s="1">
        <v>44114</v>
      </c>
      <c r="E2995" s="1">
        <v>44778</v>
      </c>
      <c r="F2995" t="s">
        <v>28</v>
      </c>
      <c r="G2995" t="s">
        <v>10282</v>
      </c>
      <c r="H2995" t="s">
        <v>10283</v>
      </c>
      <c r="I2995" t="s">
        <v>118</v>
      </c>
      <c r="J2995" t="s">
        <v>32</v>
      </c>
      <c r="K2995" t="s">
        <v>33</v>
      </c>
      <c r="L2995" t="s">
        <v>51</v>
      </c>
      <c r="M2995" t="s">
        <v>63</v>
      </c>
      <c r="N2995" t="s">
        <v>175</v>
      </c>
      <c r="O2995" t="s">
        <v>10284</v>
      </c>
      <c r="P2995" t="s">
        <v>38</v>
      </c>
      <c r="Q2995" t="s">
        <v>90</v>
      </c>
      <c r="R2995" s="1">
        <v>16294</v>
      </c>
      <c r="S2995" t="s">
        <v>40</v>
      </c>
      <c r="T2995" t="s">
        <v>83</v>
      </c>
      <c r="U2995" t="s">
        <v>42</v>
      </c>
      <c r="V2995">
        <v>18079</v>
      </c>
      <c r="W2995" t="s">
        <v>74</v>
      </c>
      <c r="X2995" t="s">
        <v>84</v>
      </c>
      <c r="Y2995" t="s">
        <v>45</v>
      </c>
      <c r="Z2995">
        <v>2</v>
      </c>
    </row>
    <row r="2996" spans="1:26" x14ac:dyDescent="0.3">
      <c r="A2996">
        <v>3421</v>
      </c>
      <c r="B2996" t="s">
        <v>1331</v>
      </c>
      <c r="C2996" t="s">
        <v>4475</v>
      </c>
      <c r="D2996" s="1">
        <v>44690</v>
      </c>
      <c r="E2996" s="1">
        <v>44812</v>
      </c>
      <c r="F2996" t="s">
        <v>28</v>
      </c>
      <c r="G2996" t="s">
        <v>10285</v>
      </c>
      <c r="H2996" t="s">
        <v>10286</v>
      </c>
      <c r="I2996" t="s">
        <v>62</v>
      </c>
      <c r="J2996" t="s">
        <v>32</v>
      </c>
      <c r="K2996" t="s">
        <v>52</v>
      </c>
      <c r="L2996" t="s">
        <v>51</v>
      </c>
      <c r="M2996" t="s">
        <v>52</v>
      </c>
      <c r="N2996" t="s">
        <v>140</v>
      </c>
      <c r="O2996" t="s">
        <v>10287</v>
      </c>
      <c r="P2996" t="s">
        <v>38</v>
      </c>
      <c r="Q2996" t="s">
        <v>594</v>
      </c>
      <c r="R2996" s="1">
        <v>21712</v>
      </c>
      <c r="S2996" t="s">
        <v>40</v>
      </c>
      <c r="T2996" t="s">
        <v>226</v>
      </c>
      <c r="U2996" t="s">
        <v>42</v>
      </c>
      <c r="V2996">
        <v>57340</v>
      </c>
      <c r="W2996" t="s">
        <v>74</v>
      </c>
      <c r="X2996" t="s">
        <v>104</v>
      </c>
      <c r="Y2996" t="s">
        <v>45</v>
      </c>
      <c r="Z2996">
        <v>1</v>
      </c>
    </row>
    <row r="2997" spans="1:26" x14ac:dyDescent="0.3">
      <c r="A2997">
        <v>3422</v>
      </c>
      <c r="B2997" t="s">
        <v>10288</v>
      </c>
      <c r="C2997" t="s">
        <v>10289</v>
      </c>
      <c r="D2997" s="1">
        <v>44734</v>
      </c>
      <c r="E2997" s="1">
        <v>44780</v>
      </c>
      <c r="F2997" t="s">
        <v>28</v>
      </c>
      <c r="G2997" t="s">
        <v>10290</v>
      </c>
      <c r="H2997" t="s">
        <v>10291</v>
      </c>
      <c r="I2997" t="s">
        <v>168</v>
      </c>
      <c r="J2997" t="s">
        <v>1805</v>
      </c>
      <c r="K2997" t="s">
        <v>52</v>
      </c>
      <c r="L2997" t="s">
        <v>34</v>
      </c>
      <c r="M2997" t="s">
        <v>52</v>
      </c>
      <c r="N2997" t="s">
        <v>140</v>
      </c>
      <c r="O2997" t="s">
        <v>10292</v>
      </c>
      <c r="P2997" t="s">
        <v>38</v>
      </c>
      <c r="Q2997" t="s">
        <v>111</v>
      </c>
      <c r="R2997" s="1">
        <v>35969</v>
      </c>
      <c r="S2997" t="s">
        <v>40</v>
      </c>
      <c r="T2997" t="s">
        <v>381</v>
      </c>
      <c r="U2997" t="s">
        <v>42</v>
      </c>
      <c r="V2997">
        <v>44500</v>
      </c>
      <c r="W2997" t="s">
        <v>74</v>
      </c>
      <c r="X2997" t="s">
        <v>44</v>
      </c>
      <c r="Y2997" t="s">
        <v>45</v>
      </c>
      <c r="Z2997">
        <v>3</v>
      </c>
    </row>
    <row r="2998" spans="1:26" x14ac:dyDescent="0.3">
      <c r="A2998">
        <v>3423</v>
      </c>
      <c r="B2998" t="s">
        <v>6096</v>
      </c>
      <c r="C2998" t="s">
        <v>820</v>
      </c>
      <c r="D2998" s="1">
        <v>44193</v>
      </c>
      <c r="E2998" s="1"/>
      <c r="F2998" t="s">
        <v>28</v>
      </c>
      <c r="G2998" t="s">
        <v>10293</v>
      </c>
      <c r="H2998" t="s">
        <v>10294</v>
      </c>
      <c r="I2998" t="s">
        <v>133</v>
      </c>
      <c r="J2998" t="s">
        <v>32</v>
      </c>
      <c r="K2998" t="s">
        <v>52</v>
      </c>
      <c r="L2998" t="s">
        <v>51</v>
      </c>
      <c r="M2998" t="s">
        <v>63</v>
      </c>
      <c r="N2998" t="s">
        <v>36</v>
      </c>
      <c r="O2998" t="s">
        <v>37</v>
      </c>
      <c r="P2998" t="s">
        <v>38</v>
      </c>
      <c r="Q2998" t="s">
        <v>111</v>
      </c>
      <c r="R2998" s="1">
        <v>37052</v>
      </c>
      <c r="S2998" t="s">
        <v>40</v>
      </c>
      <c r="T2998" t="s">
        <v>113</v>
      </c>
      <c r="U2998" t="s">
        <v>55</v>
      </c>
      <c r="V2998">
        <v>35444</v>
      </c>
      <c r="W2998" t="s">
        <v>93</v>
      </c>
      <c r="X2998" t="s">
        <v>44</v>
      </c>
      <c r="Y2998" t="s">
        <v>45</v>
      </c>
      <c r="Z2998">
        <v>3</v>
      </c>
    </row>
    <row r="2999" spans="1:26" x14ac:dyDescent="0.3">
      <c r="A2999">
        <v>3424</v>
      </c>
      <c r="B2999" t="s">
        <v>9283</v>
      </c>
      <c r="C2999" t="s">
        <v>1764</v>
      </c>
      <c r="D2999" s="1">
        <v>44174</v>
      </c>
      <c r="E2999" s="1">
        <v>44777</v>
      </c>
      <c r="F2999" t="s">
        <v>28</v>
      </c>
      <c r="G2999" t="s">
        <v>10295</v>
      </c>
      <c r="H2999" t="s">
        <v>10296</v>
      </c>
      <c r="I2999" t="s">
        <v>80</v>
      </c>
      <c r="J2999" t="s">
        <v>745</v>
      </c>
      <c r="K2999" t="s">
        <v>33</v>
      </c>
      <c r="L2999" t="s">
        <v>64</v>
      </c>
      <c r="M2999" t="s">
        <v>35</v>
      </c>
      <c r="N2999" t="s">
        <v>99</v>
      </c>
      <c r="O2999" t="s">
        <v>10297</v>
      </c>
      <c r="P2999" t="s">
        <v>38</v>
      </c>
      <c r="Q2999" t="s">
        <v>305</v>
      </c>
      <c r="R2999" s="1">
        <v>35457</v>
      </c>
      <c r="S2999" t="s">
        <v>40</v>
      </c>
      <c r="T2999" t="s">
        <v>83</v>
      </c>
      <c r="U2999" t="s">
        <v>55</v>
      </c>
      <c r="V2999">
        <v>6608</v>
      </c>
      <c r="W2999" t="s">
        <v>43</v>
      </c>
      <c r="X2999" t="s">
        <v>75</v>
      </c>
      <c r="Y2999" t="s">
        <v>45</v>
      </c>
      <c r="Z2999">
        <v>2</v>
      </c>
    </row>
    <row r="3000" spans="1:26" x14ac:dyDescent="0.3">
      <c r="A3000">
        <v>3425</v>
      </c>
      <c r="B3000" t="s">
        <v>5487</v>
      </c>
      <c r="C3000" t="s">
        <v>2463</v>
      </c>
      <c r="D3000" s="1">
        <v>43613</v>
      </c>
      <c r="E3000" s="1">
        <v>44492</v>
      </c>
      <c r="F3000" t="s">
        <v>28</v>
      </c>
      <c r="G3000" t="s">
        <v>10298</v>
      </c>
      <c r="H3000" t="s">
        <v>10299</v>
      </c>
      <c r="I3000" t="s">
        <v>98</v>
      </c>
      <c r="J3000" t="s">
        <v>745</v>
      </c>
      <c r="K3000" t="s">
        <v>33</v>
      </c>
      <c r="L3000" t="s">
        <v>64</v>
      </c>
      <c r="M3000" t="s">
        <v>63</v>
      </c>
      <c r="N3000" t="s">
        <v>126</v>
      </c>
      <c r="O3000" t="s">
        <v>10300</v>
      </c>
      <c r="P3000" t="s">
        <v>38</v>
      </c>
      <c r="Q3000" t="s">
        <v>53</v>
      </c>
      <c r="R3000" s="1">
        <v>19872</v>
      </c>
      <c r="S3000" t="s">
        <v>40</v>
      </c>
      <c r="T3000" t="s">
        <v>226</v>
      </c>
      <c r="U3000" t="s">
        <v>42</v>
      </c>
      <c r="V3000">
        <v>3807</v>
      </c>
      <c r="W3000" t="s">
        <v>56</v>
      </c>
      <c r="X3000" t="s">
        <v>104</v>
      </c>
      <c r="Y3000" t="s">
        <v>45</v>
      </c>
      <c r="Z3000">
        <v>2</v>
      </c>
    </row>
    <row r="3001" spans="1:26" x14ac:dyDescent="0.3">
      <c r="A3001">
        <v>3426</v>
      </c>
      <c r="B3001" t="s">
        <v>765</v>
      </c>
      <c r="C3001" t="s">
        <v>642</v>
      </c>
      <c r="D3001" s="1">
        <v>44678</v>
      </c>
      <c r="E3001" s="1"/>
      <c r="F3001" t="s">
        <v>28</v>
      </c>
      <c r="G3001" t="s">
        <v>10301</v>
      </c>
      <c r="H3001" t="s">
        <v>10302</v>
      </c>
      <c r="I3001" t="s">
        <v>89</v>
      </c>
      <c r="J3001" t="s">
        <v>32</v>
      </c>
      <c r="K3001" t="s">
        <v>63</v>
      </c>
      <c r="L3001" t="s">
        <v>64</v>
      </c>
      <c r="M3001" t="s">
        <v>35</v>
      </c>
      <c r="N3001" t="s">
        <v>36</v>
      </c>
      <c r="O3001" t="s">
        <v>37</v>
      </c>
      <c r="P3001" t="s">
        <v>38</v>
      </c>
      <c r="Q3001" t="s">
        <v>90</v>
      </c>
      <c r="R3001" s="1">
        <v>33127</v>
      </c>
      <c r="S3001" t="s">
        <v>40</v>
      </c>
      <c r="T3001" t="s">
        <v>4083</v>
      </c>
      <c r="U3001" t="s">
        <v>42</v>
      </c>
      <c r="V3001">
        <v>57487</v>
      </c>
      <c r="W3001" t="s">
        <v>43</v>
      </c>
      <c r="X3001" t="s">
        <v>84</v>
      </c>
      <c r="Y3001" t="s">
        <v>45</v>
      </c>
      <c r="Z3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F737B-05AB-40F7-A2A3-D51CEA994675}">
  <sheetPr>
    <tabColor rgb="FFFFC000"/>
  </sheetPr>
  <dimension ref="A1:AG3001"/>
  <sheetViews>
    <sheetView tabSelected="1" topLeftCell="P1" workbookViewId="0">
      <selection activeCell="AG3" sqref="AG3"/>
    </sheetView>
  </sheetViews>
  <sheetFormatPr defaultRowHeight="14.4" x14ac:dyDescent="0.3"/>
  <cols>
    <col min="1" max="1" width="8.77734375" customWidth="1"/>
    <col min="2" max="2" width="13" customWidth="1"/>
    <col min="3" max="3" width="14.77734375" bestFit="1" customWidth="1"/>
    <col min="4" max="4" width="13" customWidth="1"/>
    <col min="5" max="5" width="11.109375" customWidth="1"/>
    <col min="6" max="6" width="25.5546875" bestFit="1" customWidth="1"/>
    <col min="7" max="7" width="24" bestFit="1" customWidth="1"/>
    <col min="8" max="8" width="34.21875" bestFit="1" customWidth="1"/>
    <col min="9" max="9" width="14" bestFit="1" customWidth="1"/>
    <col min="10" max="10" width="19.109375" bestFit="1" customWidth="1"/>
    <col min="11" max="11" width="19.109375" customWidth="1"/>
    <col min="12" max="12" width="15.44140625" bestFit="1" customWidth="1"/>
    <col min="13" max="13" width="10.21875" bestFit="1" customWidth="1"/>
    <col min="14" max="14" width="27.109375" bestFit="1" customWidth="1"/>
    <col min="15" max="15" width="17.21875" bestFit="1" customWidth="1"/>
    <col min="16" max="16" width="45.33203125" customWidth="1"/>
    <col min="17" max="17" width="18" customWidth="1"/>
    <col min="18" max="18" width="22.44140625" bestFit="1" customWidth="1"/>
    <col min="19" max="19" width="10.33203125" customWidth="1"/>
    <col min="20" max="20" width="15.88671875" customWidth="1"/>
    <col min="21" max="21" width="12.77734375" customWidth="1"/>
    <col min="22" max="22" width="23.109375" customWidth="1"/>
    <col min="23" max="23" width="13.6640625" bestFit="1" customWidth="1"/>
    <col min="24" max="24" width="14.6640625" bestFit="1" customWidth="1"/>
    <col min="25" max="25" width="11.44140625" bestFit="1" customWidth="1"/>
    <col min="26" max="26" width="13.21875" bestFit="1" customWidth="1"/>
    <col min="27" max="27" width="19.109375" bestFit="1" customWidth="1"/>
    <col min="28" max="28" width="23.88671875" bestFit="1" customWidth="1"/>
  </cols>
  <sheetData>
    <row r="1" spans="1:33" x14ac:dyDescent="0.3">
      <c r="A1" t="s">
        <v>0</v>
      </c>
      <c r="B1" t="s">
        <v>1</v>
      </c>
      <c r="C1" t="s">
        <v>2</v>
      </c>
      <c r="D1" t="s">
        <v>3</v>
      </c>
      <c r="E1" t="s">
        <v>4</v>
      </c>
      <c r="F1" t="s">
        <v>5</v>
      </c>
      <c r="G1" t="s">
        <v>6</v>
      </c>
      <c r="H1" t="s">
        <v>7</v>
      </c>
      <c r="I1" t="s">
        <v>8</v>
      </c>
      <c r="J1" t="s">
        <v>9</v>
      </c>
      <c r="K1" t="s">
        <v>10314</v>
      </c>
      <c r="L1" t="s">
        <v>10</v>
      </c>
      <c r="M1" t="s">
        <v>11</v>
      </c>
      <c r="N1" t="s">
        <v>12</v>
      </c>
      <c r="O1" t="s">
        <v>13</v>
      </c>
      <c r="P1" t="s">
        <v>14</v>
      </c>
      <c r="Q1" t="s">
        <v>15</v>
      </c>
      <c r="R1" t="s">
        <v>16</v>
      </c>
      <c r="S1" t="s">
        <v>17</v>
      </c>
      <c r="T1" t="s">
        <v>10318</v>
      </c>
      <c r="U1" t="s">
        <v>10312</v>
      </c>
      <c r="V1" t="s">
        <v>18</v>
      </c>
      <c r="W1" t="s">
        <v>19</v>
      </c>
      <c r="X1" t="s">
        <v>20</v>
      </c>
      <c r="Y1" t="s">
        <v>21</v>
      </c>
      <c r="Z1" t="s">
        <v>22</v>
      </c>
      <c r="AA1" t="s">
        <v>23</v>
      </c>
      <c r="AB1" t="s">
        <v>24</v>
      </c>
      <c r="AC1" t="s">
        <v>25</v>
      </c>
      <c r="AD1" t="s">
        <v>10337</v>
      </c>
      <c r="AE1" t="s">
        <v>10338</v>
      </c>
    </row>
    <row r="2" spans="1:33" x14ac:dyDescent="0.3">
      <c r="A2">
        <v>3427</v>
      </c>
      <c r="B2" t="s">
        <v>26</v>
      </c>
      <c r="C2" t="s">
        <v>27</v>
      </c>
      <c r="D2" s="1">
        <v>43728</v>
      </c>
      <c r="E2" s="1"/>
      <c r="F2" t="s">
        <v>28</v>
      </c>
      <c r="G2" t="s">
        <v>29</v>
      </c>
      <c r="H2" t="s">
        <v>30</v>
      </c>
      <c r="I2" t="s">
        <v>31</v>
      </c>
      <c r="J2" t="s">
        <v>32</v>
      </c>
      <c r="K2" t="str">
        <f>IF(employee_data3[[#This Row],[EmployeeStatus]]="Active", "Active", "Attrition")</f>
        <v>Active</v>
      </c>
      <c r="L2" t="s">
        <v>33</v>
      </c>
      <c r="M2" t="s">
        <v>34</v>
      </c>
      <c r="N2" t="s">
        <v>35</v>
      </c>
      <c r="O2" t="s">
        <v>36</v>
      </c>
      <c r="P2" t="s">
        <v>37</v>
      </c>
      <c r="Q2" t="s">
        <v>38</v>
      </c>
      <c r="R2" t="s">
        <v>39</v>
      </c>
      <c r="S2" s="1">
        <v>25483</v>
      </c>
      <c r="T2">
        <f>DATEDIF(employee_data3[[#This Row],[DOB]],DATE(2023, 1, 1), "Y")</f>
        <v>53</v>
      </c>
      <c r="U2" t="str">
        <f>IF(employee_data3[[#This Row],[Age]]&lt;=25, "Remaja", IF(employee_data3[[#This Row],[Age]]&lt;=55, "Dewasa", "Lansia"))</f>
        <v>Dewasa</v>
      </c>
      <c r="V2" t="s">
        <v>40</v>
      </c>
      <c r="W2" t="s">
        <v>41</v>
      </c>
      <c r="X2" t="s">
        <v>42</v>
      </c>
      <c r="Y2">
        <v>34904</v>
      </c>
      <c r="Z2" t="s">
        <v>43</v>
      </c>
      <c r="AA2" t="s">
        <v>44</v>
      </c>
      <c r="AB2" t="s">
        <v>45</v>
      </c>
      <c r="AC2">
        <v>4</v>
      </c>
      <c r="AD2" s="11">
        <f>(employee_data3[[#This Row],[Current Employee Rating]]-AVERAGE(employee_data3[Current Employee Rating]))/STDEV(employee_data3[Current Employee Rating])</f>
        <v>1.0156859304379084</v>
      </c>
      <c r="AE2" s="11" t="str">
        <f>IF(employee_data3[[#This Row],[Z Score]]&gt;3,"Yes","No")</f>
        <v>No</v>
      </c>
      <c r="AG2">
        <f>COUNTIF(employee_data3[Outlier],"Yes")</f>
        <v>0</v>
      </c>
    </row>
    <row r="3" spans="1:33" x14ac:dyDescent="0.3">
      <c r="A3">
        <v>3428</v>
      </c>
      <c r="B3" t="s">
        <v>46</v>
      </c>
      <c r="C3" t="s">
        <v>47</v>
      </c>
      <c r="D3" s="1">
        <v>44968</v>
      </c>
      <c r="E3" s="1"/>
      <c r="F3" t="s">
        <v>28</v>
      </c>
      <c r="G3" t="s">
        <v>48</v>
      </c>
      <c r="H3" t="s">
        <v>49</v>
      </c>
      <c r="I3" t="s">
        <v>50</v>
      </c>
      <c r="J3" t="s">
        <v>32</v>
      </c>
      <c r="K3" t="str">
        <f>IF(employee_data3[[#This Row],[EmployeeStatus]]="Active", "Active", "Attrition")</f>
        <v>Active</v>
      </c>
      <c r="L3" t="s">
        <v>33</v>
      </c>
      <c r="M3" t="s">
        <v>51</v>
      </c>
      <c r="N3" t="s">
        <v>52</v>
      </c>
      <c r="O3" t="s">
        <v>36</v>
      </c>
      <c r="P3" t="s">
        <v>37</v>
      </c>
      <c r="Q3" t="s">
        <v>38</v>
      </c>
      <c r="R3" t="s">
        <v>53</v>
      </c>
      <c r="S3" s="1">
        <v>23984</v>
      </c>
      <c r="T3">
        <f>DATEDIF(employee_data3[[#This Row],[DOB]],DATE(2023, 1, 1), "Y")</f>
        <v>57</v>
      </c>
      <c r="U3" t="str">
        <f>IF(employee_data3[[#This Row],[Age]]&lt;=25, "Remaja", IF(employee_data3[[#This Row],[Age]]&lt;=55, "Dewasa", "Lansia"))</f>
        <v>Lansia</v>
      </c>
      <c r="V3" t="s">
        <v>40</v>
      </c>
      <c r="W3" t="s">
        <v>54</v>
      </c>
      <c r="X3" t="s">
        <v>55</v>
      </c>
      <c r="Y3">
        <v>6593</v>
      </c>
      <c r="Z3" t="s">
        <v>56</v>
      </c>
      <c r="AA3" t="s">
        <v>44</v>
      </c>
      <c r="AB3" t="s">
        <v>45</v>
      </c>
      <c r="AC3">
        <v>3</v>
      </c>
      <c r="AD3" s="11">
        <f>(employee_data3[[#This Row],[Current Employee Rating]]-AVERAGE(employee_data3[Current Employee Rating]))/STDEV(employee_data3[Current Employee Rating])</f>
        <v>3.0539538160596794E-2</v>
      </c>
      <c r="AE3" s="11" t="str">
        <f>IF(employee_data3[[#This Row],[Z Score]]&gt;3,"Yes","No")</f>
        <v>No</v>
      </c>
    </row>
    <row r="4" spans="1:33" x14ac:dyDescent="0.3">
      <c r="A4">
        <v>3429</v>
      </c>
      <c r="B4" t="s">
        <v>57</v>
      </c>
      <c r="C4" t="s">
        <v>58</v>
      </c>
      <c r="D4" s="1">
        <v>43444</v>
      </c>
      <c r="E4" s="1"/>
      <c r="F4" t="s">
        <v>59</v>
      </c>
      <c r="G4" t="s">
        <v>60</v>
      </c>
      <c r="H4" t="s">
        <v>61</v>
      </c>
      <c r="I4" t="s">
        <v>62</v>
      </c>
      <c r="J4" t="s">
        <v>32</v>
      </c>
      <c r="K4" t="str">
        <f>IF(employee_data3[[#This Row],[EmployeeStatus]]="Active", "Active", "Attrition")</f>
        <v>Active</v>
      </c>
      <c r="L4" t="s">
        <v>63</v>
      </c>
      <c r="M4" t="s">
        <v>64</v>
      </c>
      <c r="N4" t="s">
        <v>52</v>
      </c>
      <c r="O4" t="s">
        <v>36</v>
      </c>
      <c r="P4" t="s">
        <v>37</v>
      </c>
      <c r="Q4" t="s">
        <v>65</v>
      </c>
      <c r="R4" t="s">
        <v>66</v>
      </c>
      <c r="S4" s="1">
        <v>33517</v>
      </c>
      <c r="T4">
        <f>DATEDIF(employee_data3[[#This Row],[DOB]],DATE(2023, 1, 1), "Y")</f>
        <v>31</v>
      </c>
      <c r="U4" t="str">
        <f>IF(employee_data3[[#This Row],[Age]]&lt;=25, "Remaja", IF(employee_data3[[#This Row],[Age]]&lt;=55, "Dewasa", "Lansia"))</f>
        <v>Dewasa</v>
      </c>
      <c r="V4" t="s">
        <v>40</v>
      </c>
      <c r="W4" t="s">
        <v>67</v>
      </c>
      <c r="X4" t="s">
        <v>55</v>
      </c>
      <c r="Y4">
        <v>2330</v>
      </c>
      <c r="Z4" t="s">
        <v>56</v>
      </c>
      <c r="AA4" t="s">
        <v>44</v>
      </c>
      <c r="AB4" t="s">
        <v>45</v>
      </c>
      <c r="AC4">
        <v>4</v>
      </c>
      <c r="AD4" s="11">
        <f>(employee_data3[[#This Row],[Current Employee Rating]]-AVERAGE(employee_data3[Current Employee Rating]))/STDEV(employee_data3[Current Employee Rating])</f>
        <v>1.0156859304379084</v>
      </c>
      <c r="AE4" s="11" t="str">
        <f>IF(employee_data3[[#This Row],[Z Score]]&gt;3,"Yes","No")</f>
        <v>No</v>
      </c>
    </row>
    <row r="5" spans="1:33" x14ac:dyDescent="0.3">
      <c r="A5">
        <v>3430</v>
      </c>
      <c r="B5" t="s">
        <v>68</v>
      </c>
      <c r="C5" t="s">
        <v>69</v>
      </c>
      <c r="D5" s="1">
        <v>44368</v>
      </c>
      <c r="E5" s="1"/>
      <c r="F5" t="s">
        <v>59</v>
      </c>
      <c r="G5" t="s">
        <v>70</v>
      </c>
      <c r="H5" t="s">
        <v>71</v>
      </c>
      <c r="I5" t="s">
        <v>31</v>
      </c>
      <c r="J5" t="s">
        <v>32</v>
      </c>
      <c r="K5" t="str">
        <f>IF(employee_data3[[#This Row],[EmployeeStatus]]="Active", "Active", "Attrition")</f>
        <v>Active</v>
      </c>
      <c r="L5" t="s">
        <v>33</v>
      </c>
      <c r="M5" t="s">
        <v>51</v>
      </c>
      <c r="N5" t="s">
        <v>63</v>
      </c>
      <c r="O5" t="s">
        <v>36</v>
      </c>
      <c r="P5" t="s">
        <v>37</v>
      </c>
      <c r="Q5" t="s">
        <v>65</v>
      </c>
      <c r="R5" t="s">
        <v>39</v>
      </c>
      <c r="S5" s="1">
        <v>35889</v>
      </c>
      <c r="T5">
        <f>DATEDIF(employee_data3[[#This Row],[DOB]],DATE(2023, 1, 1), "Y")</f>
        <v>24</v>
      </c>
      <c r="U5" t="str">
        <f>IF(employee_data3[[#This Row],[Age]]&lt;=25, "Remaja", IF(employee_data3[[#This Row],[Age]]&lt;=55, "Dewasa", "Lansia"))</f>
        <v>Remaja</v>
      </c>
      <c r="V5" t="s">
        <v>72</v>
      </c>
      <c r="W5" t="s">
        <v>73</v>
      </c>
      <c r="X5" t="s">
        <v>55</v>
      </c>
      <c r="Y5">
        <v>58782</v>
      </c>
      <c r="Z5" t="s">
        <v>74</v>
      </c>
      <c r="AA5" t="s">
        <v>75</v>
      </c>
      <c r="AB5" t="s">
        <v>45</v>
      </c>
      <c r="AC5">
        <v>2</v>
      </c>
      <c r="AD5" s="11">
        <f>(employee_data3[[#This Row],[Current Employee Rating]]-AVERAGE(employee_data3[Current Employee Rating]))/STDEV(employee_data3[Current Employee Rating])</f>
        <v>-0.95460685411671475</v>
      </c>
      <c r="AE5" s="11" t="str">
        <f>IF(employee_data3[[#This Row],[Z Score]]&gt;3,"Yes","No")</f>
        <v>No</v>
      </c>
    </row>
    <row r="6" spans="1:33" x14ac:dyDescent="0.3">
      <c r="A6">
        <v>3431</v>
      </c>
      <c r="B6" t="s">
        <v>76</v>
      </c>
      <c r="C6" t="s">
        <v>77</v>
      </c>
      <c r="D6" s="1">
        <v>43645</v>
      </c>
      <c r="E6" s="1"/>
      <c r="F6" t="s">
        <v>59</v>
      </c>
      <c r="G6" t="s">
        <v>78</v>
      </c>
      <c r="H6" t="s">
        <v>79</v>
      </c>
      <c r="I6" t="s">
        <v>80</v>
      </c>
      <c r="J6" t="s">
        <v>32</v>
      </c>
      <c r="K6" t="str">
        <f>IF(employee_data3[[#This Row],[EmployeeStatus]]="Active", "Active", "Attrition")</f>
        <v>Active</v>
      </c>
      <c r="L6" t="s">
        <v>33</v>
      </c>
      <c r="M6" t="s">
        <v>51</v>
      </c>
      <c r="N6" t="s">
        <v>35</v>
      </c>
      <c r="O6" t="s">
        <v>36</v>
      </c>
      <c r="P6" t="s">
        <v>37</v>
      </c>
      <c r="Q6" t="s">
        <v>65</v>
      </c>
      <c r="R6" t="s">
        <v>81</v>
      </c>
      <c r="S6" s="1">
        <v>25444</v>
      </c>
      <c r="T6">
        <f>DATEDIF(employee_data3[[#This Row],[DOB]],DATE(2023, 1, 1), "Y")</f>
        <v>53</v>
      </c>
      <c r="U6" t="str">
        <f>IF(employee_data3[[#This Row],[Age]]&lt;=25, "Remaja", IF(employee_data3[[#This Row],[Age]]&lt;=55, "Dewasa", "Lansia"))</f>
        <v>Dewasa</v>
      </c>
      <c r="V6" t="s">
        <v>82</v>
      </c>
      <c r="W6" t="s">
        <v>83</v>
      </c>
      <c r="X6" t="s">
        <v>42</v>
      </c>
      <c r="Y6">
        <v>33174</v>
      </c>
      <c r="Z6" t="s">
        <v>74</v>
      </c>
      <c r="AA6" t="s">
        <v>84</v>
      </c>
      <c r="AB6" t="s">
        <v>45</v>
      </c>
      <c r="AC6">
        <v>3</v>
      </c>
      <c r="AD6" s="11">
        <f>(employee_data3[[#This Row],[Current Employee Rating]]-AVERAGE(employee_data3[Current Employee Rating]))/STDEV(employee_data3[Current Employee Rating])</f>
        <v>3.0539538160596794E-2</v>
      </c>
      <c r="AE6" s="11" t="str">
        <f>IF(employee_data3[[#This Row],[Z Score]]&gt;3,"Yes","No")</f>
        <v>No</v>
      </c>
    </row>
    <row r="7" spans="1:33" x14ac:dyDescent="0.3">
      <c r="A7">
        <v>3432</v>
      </c>
      <c r="B7" t="s">
        <v>85</v>
      </c>
      <c r="C7" t="s">
        <v>86</v>
      </c>
      <c r="D7" s="1">
        <v>43847</v>
      </c>
      <c r="E7" s="1"/>
      <c r="F7" t="s">
        <v>59</v>
      </c>
      <c r="G7" t="s">
        <v>87</v>
      </c>
      <c r="H7" t="s">
        <v>88</v>
      </c>
      <c r="I7" t="s">
        <v>89</v>
      </c>
      <c r="J7" t="s">
        <v>32</v>
      </c>
      <c r="K7" t="str">
        <f>IF(employee_data3[[#This Row],[EmployeeStatus]]="Active", "Active", "Attrition")</f>
        <v>Active</v>
      </c>
      <c r="L7" t="s">
        <v>33</v>
      </c>
      <c r="M7" t="s">
        <v>64</v>
      </c>
      <c r="N7" t="s">
        <v>63</v>
      </c>
      <c r="O7" t="s">
        <v>36</v>
      </c>
      <c r="P7" t="s">
        <v>37</v>
      </c>
      <c r="Q7" t="s">
        <v>65</v>
      </c>
      <c r="R7" t="s">
        <v>90</v>
      </c>
      <c r="S7" s="1">
        <v>17991</v>
      </c>
      <c r="T7">
        <f>DATEDIF(employee_data3[[#This Row],[DOB]],DATE(2023, 1, 1), "Y")</f>
        <v>73</v>
      </c>
      <c r="U7" t="str">
        <f>IF(employee_data3[[#This Row],[Age]]&lt;=25, "Remaja", IF(employee_data3[[#This Row],[Age]]&lt;=55, "Dewasa", "Lansia"))</f>
        <v>Lansia</v>
      </c>
      <c r="V7" t="s">
        <v>91</v>
      </c>
      <c r="W7" t="s">
        <v>92</v>
      </c>
      <c r="X7" t="s">
        <v>55</v>
      </c>
      <c r="Y7">
        <v>6050</v>
      </c>
      <c r="Z7" t="s">
        <v>93</v>
      </c>
      <c r="AA7" t="s">
        <v>84</v>
      </c>
      <c r="AB7" t="s">
        <v>45</v>
      </c>
      <c r="AC7">
        <v>3</v>
      </c>
      <c r="AD7" s="11">
        <f>(employee_data3[[#This Row],[Current Employee Rating]]-AVERAGE(employee_data3[Current Employee Rating]))/STDEV(employee_data3[Current Employee Rating])</f>
        <v>3.0539538160596794E-2</v>
      </c>
      <c r="AE7" s="11" t="str">
        <f>IF(employee_data3[[#This Row],[Z Score]]&gt;3,"Yes","No")</f>
        <v>No</v>
      </c>
    </row>
    <row r="8" spans="1:33" x14ac:dyDescent="0.3">
      <c r="A8">
        <v>3433</v>
      </c>
      <c r="B8" t="s">
        <v>94</v>
      </c>
      <c r="C8" t="s">
        <v>95</v>
      </c>
      <c r="D8" s="1">
        <v>44657</v>
      </c>
      <c r="E8" s="1">
        <v>45110</v>
      </c>
      <c r="F8" t="s">
        <v>59</v>
      </c>
      <c r="G8" t="s">
        <v>96</v>
      </c>
      <c r="H8" t="s">
        <v>97</v>
      </c>
      <c r="I8" t="s">
        <v>98</v>
      </c>
      <c r="J8" t="s">
        <v>32</v>
      </c>
      <c r="K8" t="str">
        <f>IF(employee_data3[[#This Row],[EmployeeStatus]]="Active", "Active", "Attrition")</f>
        <v>Active</v>
      </c>
      <c r="L8" t="s">
        <v>63</v>
      </c>
      <c r="M8" t="s">
        <v>64</v>
      </c>
      <c r="N8" t="s">
        <v>35</v>
      </c>
      <c r="O8" t="s">
        <v>99</v>
      </c>
      <c r="P8" t="s">
        <v>100</v>
      </c>
      <c r="Q8" t="s">
        <v>65</v>
      </c>
      <c r="R8" t="s">
        <v>101</v>
      </c>
      <c r="S8" s="1">
        <v>15523</v>
      </c>
      <c r="T8">
        <f>DATEDIF(employee_data3[[#This Row],[DOB]],DATE(2023, 1, 1), "Y")</f>
        <v>80</v>
      </c>
      <c r="U8" t="str">
        <f>IF(employee_data3[[#This Row],[Age]]&lt;=25, "Remaja", IF(employee_data3[[#This Row],[Age]]&lt;=55, "Dewasa", "Lansia"))</f>
        <v>Lansia</v>
      </c>
      <c r="V8" t="s">
        <v>102</v>
      </c>
      <c r="W8" t="s">
        <v>103</v>
      </c>
      <c r="X8" t="s">
        <v>42</v>
      </c>
      <c r="Y8">
        <v>90007</v>
      </c>
      <c r="Z8" t="s">
        <v>56</v>
      </c>
      <c r="AA8" t="s">
        <v>104</v>
      </c>
      <c r="AB8" t="s">
        <v>105</v>
      </c>
      <c r="AC8">
        <v>4</v>
      </c>
      <c r="AD8" s="11">
        <f>(employee_data3[[#This Row],[Current Employee Rating]]-AVERAGE(employee_data3[Current Employee Rating]))/STDEV(employee_data3[Current Employee Rating])</f>
        <v>1.0156859304379084</v>
      </c>
      <c r="AE8" s="11" t="str">
        <f>IF(employee_data3[[#This Row],[Z Score]]&gt;3,"Yes","No")</f>
        <v>No</v>
      </c>
    </row>
    <row r="9" spans="1:33" x14ac:dyDescent="0.3">
      <c r="A9">
        <v>3434</v>
      </c>
      <c r="B9" t="s">
        <v>106</v>
      </c>
      <c r="C9" t="s">
        <v>107</v>
      </c>
      <c r="D9" s="1">
        <v>44141</v>
      </c>
      <c r="E9" s="1">
        <v>44955</v>
      </c>
      <c r="F9" t="s">
        <v>59</v>
      </c>
      <c r="G9" t="s">
        <v>108</v>
      </c>
      <c r="H9" t="s">
        <v>109</v>
      </c>
      <c r="I9" t="s">
        <v>31</v>
      </c>
      <c r="J9" t="s">
        <v>32</v>
      </c>
      <c r="K9" t="str">
        <f>IF(employee_data3[[#This Row],[EmployeeStatus]]="Active", "Active", "Attrition")</f>
        <v>Active</v>
      </c>
      <c r="L9" t="s">
        <v>33</v>
      </c>
      <c r="M9" t="s">
        <v>34</v>
      </c>
      <c r="N9" t="s">
        <v>63</v>
      </c>
      <c r="O9" t="s">
        <v>99</v>
      </c>
      <c r="P9" t="s">
        <v>110</v>
      </c>
      <c r="Q9" t="s">
        <v>65</v>
      </c>
      <c r="R9" t="s">
        <v>111</v>
      </c>
      <c r="S9" s="1">
        <v>20886</v>
      </c>
      <c r="T9">
        <f>DATEDIF(employee_data3[[#This Row],[DOB]],DATE(2023, 1, 1), "Y")</f>
        <v>65</v>
      </c>
      <c r="U9" t="str">
        <f>IF(employee_data3[[#This Row],[Age]]&lt;=25, "Remaja", IF(employee_data3[[#This Row],[Age]]&lt;=55, "Dewasa", "Lansia"))</f>
        <v>Lansia</v>
      </c>
      <c r="V9" t="s">
        <v>112</v>
      </c>
      <c r="W9" t="s">
        <v>113</v>
      </c>
      <c r="X9" t="s">
        <v>42</v>
      </c>
      <c r="Y9">
        <v>97756</v>
      </c>
      <c r="Z9" t="s">
        <v>43</v>
      </c>
      <c r="AA9" t="s">
        <v>104</v>
      </c>
      <c r="AB9" t="s">
        <v>45</v>
      </c>
      <c r="AC9">
        <v>2</v>
      </c>
      <c r="AD9" s="11">
        <f>(employee_data3[[#This Row],[Current Employee Rating]]-AVERAGE(employee_data3[Current Employee Rating]))/STDEV(employee_data3[Current Employee Rating])</f>
        <v>-0.95460685411671475</v>
      </c>
      <c r="AE9" s="11" t="str">
        <f>IF(employee_data3[[#This Row],[Z Score]]&gt;3,"Yes","No")</f>
        <v>No</v>
      </c>
    </row>
    <row r="10" spans="1:33" x14ac:dyDescent="0.3">
      <c r="A10">
        <v>3435</v>
      </c>
      <c r="B10" t="s">
        <v>114</v>
      </c>
      <c r="C10" t="s">
        <v>115</v>
      </c>
      <c r="D10" s="1">
        <v>43330</v>
      </c>
      <c r="E10" s="1"/>
      <c r="F10" t="s">
        <v>59</v>
      </c>
      <c r="G10" t="s">
        <v>116</v>
      </c>
      <c r="H10" t="s">
        <v>117</v>
      </c>
      <c r="I10" t="s">
        <v>118</v>
      </c>
      <c r="J10" t="s">
        <v>32</v>
      </c>
      <c r="K10" t="str">
        <f>IF(employee_data3[[#This Row],[EmployeeStatus]]="Active", "Active", "Attrition")</f>
        <v>Active</v>
      </c>
      <c r="L10" t="s">
        <v>33</v>
      </c>
      <c r="M10" t="s">
        <v>64</v>
      </c>
      <c r="N10" t="s">
        <v>52</v>
      </c>
      <c r="O10" t="s">
        <v>36</v>
      </c>
      <c r="P10" t="s">
        <v>37</v>
      </c>
      <c r="Q10" t="s">
        <v>65</v>
      </c>
      <c r="R10" t="s">
        <v>119</v>
      </c>
      <c r="S10" s="1">
        <v>27164</v>
      </c>
      <c r="T10">
        <f>DATEDIF(employee_data3[[#This Row],[DOB]],DATE(2023, 1, 1), "Y")</f>
        <v>48</v>
      </c>
      <c r="U10" t="str">
        <f>IF(employee_data3[[#This Row],[Age]]&lt;=25, "Remaja", IF(employee_data3[[#This Row],[Age]]&lt;=55, "Dewasa", "Lansia"))</f>
        <v>Dewasa</v>
      </c>
      <c r="V10" t="s">
        <v>120</v>
      </c>
      <c r="W10" t="s">
        <v>121</v>
      </c>
      <c r="X10" t="s">
        <v>55</v>
      </c>
      <c r="Y10">
        <v>78789</v>
      </c>
      <c r="Z10" t="s">
        <v>93</v>
      </c>
      <c r="AA10" t="s">
        <v>44</v>
      </c>
      <c r="AB10" t="s">
        <v>105</v>
      </c>
      <c r="AC10">
        <v>3</v>
      </c>
      <c r="AD10" s="11">
        <f>(employee_data3[[#This Row],[Current Employee Rating]]-AVERAGE(employee_data3[Current Employee Rating]))/STDEV(employee_data3[Current Employee Rating])</f>
        <v>3.0539538160596794E-2</v>
      </c>
      <c r="AE10" s="11" t="str">
        <f>IF(employee_data3[[#This Row],[Z Score]]&gt;3,"Yes","No")</f>
        <v>No</v>
      </c>
    </row>
    <row r="11" spans="1:33" x14ac:dyDescent="0.3">
      <c r="A11">
        <v>3436</v>
      </c>
      <c r="B11" t="s">
        <v>122</v>
      </c>
      <c r="C11" t="s">
        <v>123</v>
      </c>
      <c r="D11" s="1">
        <v>44582</v>
      </c>
      <c r="E11" s="1">
        <v>45106</v>
      </c>
      <c r="F11" t="s">
        <v>59</v>
      </c>
      <c r="G11" t="s">
        <v>124</v>
      </c>
      <c r="H11" t="s">
        <v>125</v>
      </c>
      <c r="I11" t="s">
        <v>89</v>
      </c>
      <c r="J11" t="s">
        <v>32</v>
      </c>
      <c r="K11" t="str">
        <f>IF(employee_data3[[#This Row],[EmployeeStatus]]="Active", "Active", "Attrition")</f>
        <v>Active</v>
      </c>
      <c r="L11" t="s">
        <v>52</v>
      </c>
      <c r="M11" t="s">
        <v>64</v>
      </c>
      <c r="N11" t="s">
        <v>35</v>
      </c>
      <c r="O11" t="s">
        <v>126</v>
      </c>
      <c r="P11" t="s">
        <v>127</v>
      </c>
      <c r="Q11" t="s">
        <v>65</v>
      </c>
      <c r="R11" t="s">
        <v>111</v>
      </c>
      <c r="S11" s="1">
        <v>18213</v>
      </c>
      <c r="T11">
        <f>DATEDIF(employee_data3[[#This Row],[DOB]],DATE(2023, 1, 1), "Y")</f>
        <v>73</v>
      </c>
      <c r="U11" t="str">
        <f>IF(employee_data3[[#This Row],[Age]]&lt;=25, "Remaja", IF(employee_data3[[#This Row],[Age]]&lt;=55, "Dewasa", "Lansia"))</f>
        <v>Lansia</v>
      </c>
      <c r="V11" t="s">
        <v>120</v>
      </c>
      <c r="W11" t="s">
        <v>113</v>
      </c>
      <c r="X11" t="s">
        <v>55</v>
      </c>
      <c r="Y11">
        <v>78207</v>
      </c>
      <c r="Z11" t="s">
        <v>128</v>
      </c>
      <c r="AA11" t="s">
        <v>44</v>
      </c>
      <c r="AB11" t="s">
        <v>45</v>
      </c>
      <c r="AC11">
        <v>5</v>
      </c>
      <c r="AD11" s="11">
        <f>(employee_data3[[#This Row],[Current Employee Rating]]-AVERAGE(employee_data3[Current Employee Rating]))/STDEV(employee_data3[Current Employee Rating])</f>
        <v>2.0008323227152198</v>
      </c>
      <c r="AE11" s="11" t="str">
        <f>IF(employee_data3[[#This Row],[Z Score]]&gt;3,"Yes","No")</f>
        <v>No</v>
      </c>
    </row>
    <row r="12" spans="1:33" x14ac:dyDescent="0.3">
      <c r="A12">
        <v>3437</v>
      </c>
      <c r="B12" t="s">
        <v>129</v>
      </c>
      <c r="C12" t="s">
        <v>130</v>
      </c>
      <c r="D12" s="1">
        <v>45142</v>
      </c>
      <c r="E12" s="1"/>
      <c r="F12" t="s">
        <v>59</v>
      </c>
      <c r="G12" t="s">
        <v>131</v>
      </c>
      <c r="H12" t="s">
        <v>132</v>
      </c>
      <c r="I12" t="s">
        <v>133</v>
      </c>
      <c r="J12" t="s">
        <v>32</v>
      </c>
      <c r="K12" t="str">
        <f>IF(employee_data3[[#This Row],[EmployeeStatus]]="Active", "Active", "Attrition")</f>
        <v>Active</v>
      </c>
      <c r="L12" t="s">
        <v>33</v>
      </c>
      <c r="M12" t="s">
        <v>64</v>
      </c>
      <c r="N12" t="s">
        <v>35</v>
      </c>
      <c r="O12" t="s">
        <v>36</v>
      </c>
      <c r="P12" t="s">
        <v>37</v>
      </c>
      <c r="Q12" t="s">
        <v>65</v>
      </c>
      <c r="R12" t="s">
        <v>90</v>
      </c>
      <c r="S12" s="1">
        <v>23402</v>
      </c>
      <c r="T12">
        <f>DATEDIF(employee_data3[[#This Row],[DOB]],DATE(2023, 1, 1), "Y")</f>
        <v>58</v>
      </c>
      <c r="U12" t="str">
        <f>IF(employee_data3[[#This Row],[Age]]&lt;=25, "Remaja", IF(employee_data3[[#This Row],[Age]]&lt;=55, "Dewasa", "Lansia"))</f>
        <v>Lansia</v>
      </c>
      <c r="V12" t="s">
        <v>134</v>
      </c>
      <c r="W12" t="s">
        <v>103</v>
      </c>
      <c r="X12" t="s">
        <v>42</v>
      </c>
      <c r="Y12">
        <v>46204</v>
      </c>
      <c r="Z12" t="s">
        <v>74</v>
      </c>
      <c r="AA12" t="s">
        <v>75</v>
      </c>
      <c r="AB12" t="s">
        <v>45</v>
      </c>
      <c r="AC12">
        <v>5</v>
      </c>
      <c r="AD12" s="11">
        <f>(employee_data3[[#This Row],[Current Employee Rating]]-AVERAGE(employee_data3[Current Employee Rating]))/STDEV(employee_data3[Current Employee Rating])</f>
        <v>2.0008323227152198</v>
      </c>
      <c r="AE12" s="11" t="str">
        <f>IF(employee_data3[[#This Row],[Z Score]]&gt;3,"Yes","No")</f>
        <v>No</v>
      </c>
    </row>
    <row r="13" spans="1:33" x14ac:dyDescent="0.3">
      <c r="A13">
        <v>3438</v>
      </c>
      <c r="B13" t="s">
        <v>135</v>
      </c>
      <c r="C13" t="s">
        <v>136</v>
      </c>
      <c r="D13" s="1">
        <v>43322</v>
      </c>
      <c r="E13" s="1">
        <v>43773</v>
      </c>
      <c r="F13" t="s">
        <v>59</v>
      </c>
      <c r="G13" t="s">
        <v>137</v>
      </c>
      <c r="H13" t="s">
        <v>138</v>
      </c>
      <c r="I13" t="s">
        <v>139</v>
      </c>
      <c r="J13" t="s">
        <v>32</v>
      </c>
      <c r="K13" t="str">
        <f>IF(employee_data3[[#This Row],[EmployeeStatus]]="Active", "Active", "Attrition")</f>
        <v>Active</v>
      </c>
      <c r="L13" t="s">
        <v>63</v>
      </c>
      <c r="M13" t="s">
        <v>34</v>
      </c>
      <c r="N13" t="s">
        <v>35</v>
      </c>
      <c r="O13" t="s">
        <v>140</v>
      </c>
      <c r="P13" t="s">
        <v>141</v>
      </c>
      <c r="Q13" t="s">
        <v>65</v>
      </c>
      <c r="R13" t="s">
        <v>81</v>
      </c>
      <c r="S13" s="1">
        <v>17629</v>
      </c>
      <c r="T13">
        <f>DATEDIF(employee_data3[[#This Row],[DOB]],DATE(2023, 1, 1), "Y")</f>
        <v>74</v>
      </c>
      <c r="U13" t="str">
        <f>IF(employee_data3[[#This Row],[Age]]&lt;=25, "Remaja", IF(employee_data3[[#This Row],[Age]]&lt;=55, "Dewasa", "Lansia"))</f>
        <v>Lansia</v>
      </c>
      <c r="V13" t="s">
        <v>142</v>
      </c>
      <c r="W13" t="s">
        <v>103</v>
      </c>
      <c r="X13" t="s">
        <v>42</v>
      </c>
      <c r="Y13">
        <v>30428</v>
      </c>
      <c r="Z13" t="s">
        <v>128</v>
      </c>
      <c r="AA13" t="s">
        <v>84</v>
      </c>
      <c r="AB13" t="s">
        <v>45</v>
      </c>
      <c r="AC13">
        <v>3</v>
      </c>
      <c r="AD13" s="11">
        <f>(employee_data3[[#This Row],[Current Employee Rating]]-AVERAGE(employee_data3[Current Employee Rating]))/STDEV(employee_data3[Current Employee Rating])</f>
        <v>3.0539538160596794E-2</v>
      </c>
      <c r="AE13" s="11" t="str">
        <f>IF(employee_data3[[#This Row],[Z Score]]&gt;3,"Yes","No")</f>
        <v>No</v>
      </c>
    </row>
    <row r="14" spans="1:33" x14ac:dyDescent="0.3">
      <c r="A14">
        <v>3439</v>
      </c>
      <c r="B14" t="s">
        <v>143</v>
      </c>
      <c r="C14" t="s">
        <v>144</v>
      </c>
      <c r="D14" s="1">
        <v>44706</v>
      </c>
      <c r="E14" s="1">
        <v>44892</v>
      </c>
      <c r="F14" t="s">
        <v>59</v>
      </c>
      <c r="G14" t="s">
        <v>145</v>
      </c>
      <c r="H14" t="s">
        <v>146</v>
      </c>
      <c r="I14" t="s">
        <v>50</v>
      </c>
      <c r="J14" t="s">
        <v>32</v>
      </c>
      <c r="K14" t="str">
        <f>IF(employee_data3[[#This Row],[EmployeeStatus]]="Active", "Active", "Attrition")</f>
        <v>Active</v>
      </c>
      <c r="L14" t="s">
        <v>63</v>
      </c>
      <c r="M14" t="s">
        <v>51</v>
      </c>
      <c r="N14" t="s">
        <v>35</v>
      </c>
      <c r="O14" t="s">
        <v>99</v>
      </c>
      <c r="P14" t="s">
        <v>147</v>
      </c>
      <c r="Q14" t="s">
        <v>65</v>
      </c>
      <c r="R14" t="s">
        <v>148</v>
      </c>
      <c r="S14" s="1">
        <v>29914</v>
      </c>
      <c r="T14">
        <f>DATEDIF(employee_data3[[#This Row],[DOB]],DATE(2023, 1, 1), "Y")</f>
        <v>41</v>
      </c>
      <c r="U14" t="str">
        <f>IF(employee_data3[[#This Row],[Age]]&lt;=25, "Remaja", IF(employee_data3[[#This Row],[Age]]&lt;=55, "Dewasa", "Lansia"))</f>
        <v>Dewasa</v>
      </c>
      <c r="V14" t="s">
        <v>149</v>
      </c>
      <c r="W14" t="s">
        <v>150</v>
      </c>
      <c r="X14" t="s">
        <v>55</v>
      </c>
      <c r="Y14">
        <v>80820</v>
      </c>
      <c r="Z14" t="s">
        <v>74</v>
      </c>
      <c r="AA14" t="s">
        <v>75</v>
      </c>
      <c r="AB14" t="s">
        <v>45</v>
      </c>
      <c r="AC14">
        <v>3</v>
      </c>
      <c r="AD14" s="11">
        <f>(employee_data3[[#This Row],[Current Employee Rating]]-AVERAGE(employee_data3[Current Employee Rating]))/STDEV(employee_data3[Current Employee Rating])</f>
        <v>3.0539538160596794E-2</v>
      </c>
      <c r="AE14" s="11" t="str">
        <f>IF(employee_data3[[#This Row],[Z Score]]&gt;3,"Yes","No")</f>
        <v>No</v>
      </c>
    </row>
    <row r="15" spans="1:33" x14ac:dyDescent="0.3">
      <c r="A15">
        <v>3440</v>
      </c>
      <c r="B15" t="s">
        <v>151</v>
      </c>
      <c r="C15" t="s">
        <v>152</v>
      </c>
      <c r="D15" s="1">
        <v>43804</v>
      </c>
      <c r="E15" s="1">
        <v>44974</v>
      </c>
      <c r="F15" t="s">
        <v>59</v>
      </c>
      <c r="G15" t="s">
        <v>153</v>
      </c>
      <c r="H15" t="s">
        <v>154</v>
      </c>
      <c r="I15" t="s">
        <v>31</v>
      </c>
      <c r="J15" t="s">
        <v>32</v>
      </c>
      <c r="K15" t="str">
        <f>IF(employee_data3[[#This Row],[EmployeeStatus]]="Active", "Active", "Attrition")</f>
        <v>Active</v>
      </c>
      <c r="L15" t="s">
        <v>33</v>
      </c>
      <c r="M15" t="s">
        <v>51</v>
      </c>
      <c r="N15" t="s">
        <v>63</v>
      </c>
      <c r="O15" t="s">
        <v>126</v>
      </c>
      <c r="P15" t="s">
        <v>155</v>
      </c>
      <c r="Q15" t="s">
        <v>65</v>
      </c>
      <c r="R15" t="s">
        <v>39</v>
      </c>
      <c r="S15" s="1">
        <v>18938</v>
      </c>
      <c r="T15">
        <f>DATEDIF(employee_data3[[#This Row],[DOB]],DATE(2023, 1, 1), "Y")</f>
        <v>71</v>
      </c>
      <c r="U15" t="str">
        <f>IF(employee_data3[[#This Row],[Age]]&lt;=25, "Remaja", IF(employee_data3[[#This Row],[Age]]&lt;=55, "Dewasa", "Lansia"))</f>
        <v>Lansia</v>
      </c>
      <c r="V15" t="s">
        <v>156</v>
      </c>
      <c r="W15" t="s">
        <v>157</v>
      </c>
      <c r="X15" t="s">
        <v>42</v>
      </c>
      <c r="Y15">
        <v>40220</v>
      </c>
      <c r="Z15" t="s">
        <v>43</v>
      </c>
      <c r="AA15" t="s">
        <v>104</v>
      </c>
      <c r="AB15" t="s">
        <v>45</v>
      </c>
      <c r="AC15">
        <v>3</v>
      </c>
      <c r="AD15" s="11">
        <f>(employee_data3[[#This Row],[Current Employee Rating]]-AVERAGE(employee_data3[Current Employee Rating]))/STDEV(employee_data3[Current Employee Rating])</f>
        <v>3.0539538160596794E-2</v>
      </c>
      <c r="AE15" s="11" t="str">
        <f>IF(employee_data3[[#This Row],[Z Score]]&gt;3,"Yes","No")</f>
        <v>No</v>
      </c>
    </row>
    <row r="16" spans="1:33" x14ac:dyDescent="0.3">
      <c r="A16">
        <v>3441</v>
      </c>
      <c r="B16" t="s">
        <v>158</v>
      </c>
      <c r="C16" t="s">
        <v>159</v>
      </c>
      <c r="D16" s="1">
        <v>43583</v>
      </c>
      <c r="E16" s="1"/>
      <c r="F16" t="s">
        <v>59</v>
      </c>
      <c r="G16" t="s">
        <v>160</v>
      </c>
      <c r="H16" t="s">
        <v>161</v>
      </c>
      <c r="I16" t="s">
        <v>89</v>
      </c>
      <c r="J16" t="s">
        <v>32</v>
      </c>
      <c r="K16" t="str">
        <f>IF(employee_data3[[#This Row],[EmployeeStatus]]="Active", "Active", "Attrition")</f>
        <v>Active</v>
      </c>
      <c r="L16" t="s">
        <v>52</v>
      </c>
      <c r="M16" t="s">
        <v>51</v>
      </c>
      <c r="N16" t="s">
        <v>52</v>
      </c>
      <c r="O16" t="s">
        <v>36</v>
      </c>
      <c r="P16" t="s">
        <v>37</v>
      </c>
      <c r="Q16" t="s">
        <v>65</v>
      </c>
      <c r="R16" t="s">
        <v>81</v>
      </c>
      <c r="S16" s="1">
        <v>32833</v>
      </c>
      <c r="T16">
        <f>DATEDIF(employee_data3[[#This Row],[DOB]],DATE(2023, 1, 1), "Y")</f>
        <v>33</v>
      </c>
      <c r="U16" t="str">
        <f>IF(employee_data3[[#This Row],[Age]]&lt;=25, "Remaja", IF(employee_data3[[#This Row],[Age]]&lt;=55, "Dewasa", "Lansia"))</f>
        <v>Dewasa</v>
      </c>
      <c r="V16" t="s">
        <v>162</v>
      </c>
      <c r="W16" t="s">
        <v>163</v>
      </c>
      <c r="X16" t="s">
        <v>55</v>
      </c>
      <c r="Y16">
        <v>89139</v>
      </c>
      <c r="Z16" t="s">
        <v>128</v>
      </c>
      <c r="AA16" t="s">
        <v>44</v>
      </c>
      <c r="AB16" t="s">
        <v>105</v>
      </c>
      <c r="AC16">
        <v>4</v>
      </c>
      <c r="AD16" s="11">
        <f>(employee_data3[[#This Row],[Current Employee Rating]]-AVERAGE(employee_data3[Current Employee Rating]))/STDEV(employee_data3[Current Employee Rating])</f>
        <v>1.0156859304379084</v>
      </c>
      <c r="AE16" s="11" t="str">
        <f>IF(employee_data3[[#This Row],[Z Score]]&gt;3,"Yes","No")</f>
        <v>No</v>
      </c>
    </row>
    <row r="17" spans="1:31" x14ac:dyDescent="0.3">
      <c r="A17">
        <v>3442</v>
      </c>
      <c r="B17" t="s">
        <v>164</v>
      </c>
      <c r="C17" t="s">
        <v>165</v>
      </c>
      <c r="D17" s="1">
        <v>43655</v>
      </c>
      <c r="E17" s="1">
        <v>44728</v>
      </c>
      <c r="F17" t="s">
        <v>59</v>
      </c>
      <c r="G17" t="s">
        <v>166</v>
      </c>
      <c r="H17" t="s">
        <v>167</v>
      </c>
      <c r="I17" t="s">
        <v>168</v>
      </c>
      <c r="J17" t="s">
        <v>32</v>
      </c>
      <c r="K17" t="str">
        <f>IF(employee_data3[[#This Row],[EmployeeStatus]]="Active", "Active", "Attrition")</f>
        <v>Active</v>
      </c>
      <c r="L17" t="s">
        <v>63</v>
      </c>
      <c r="M17" t="s">
        <v>51</v>
      </c>
      <c r="N17" t="s">
        <v>63</v>
      </c>
      <c r="O17" t="s">
        <v>140</v>
      </c>
      <c r="P17" t="s">
        <v>169</v>
      </c>
      <c r="Q17" t="s">
        <v>170</v>
      </c>
      <c r="R17" t="s">
        <v>90</v>
      </c>
      <c r="S17" s="1">
        <v>19322</v>
      </c>
      <c r="T17">
        <f>DATEDIF(employee_data3[[#This Row],[DOB]],DATE(2023, 1, 1), "Y")</f>
        <v>70</v>
      </c>
      <c r="U17" t="str">
        <f>IF(employee_data3[[#This Row],[Age]]&lt;=25, "Remaja", IF(employee_data3[[#This Row],[Age]]&lt;=55, "Dewasa", "Lansia"))</f>
        <v>Lansia</v>
      </c>
      <c r="V17" t="s">
        <v>40</v>
      </c>
      <c r="W17" t="s">
        <v>83</v>
      </c>
      <c r="X17" t="s">
        <v>55</v>
      </c>
      <c r="Y17">
        <v>2810</v>
      </c>
      <c r="Z17" t="s">
        <v>93</v>
      </c>
      <c r="AA17" t="s">
        <v>75</v>
      </c>
      <c r="AB17" t="s">
        <v>105</v>
      </c>
      <c r="AC17">
        <v>2</v>
      </c>
      <c r="AD17" s="11">
        <f>(employee_data3[[#This Row],[Current Employee Rating]]-AVERAGE(employee_data3[Current Employee Rating]))/STDEV(employee_data3[Current Employee Rating])</f>
        <v>-0.95460685411671475</v>
      </c>
      <c r="AE17" s="11" t="str">
        <f>IF(employee_data3[[#This Row],[Z Score]]&gt;3,"Yes","No")</f>
        <v>No</v>
      </c>
    </row>
    <row r="18" spans="1:31" x14ac:dyDescent="0.3">
      <c r="A18">
        <v>3443</v>
      </c>
      <c r="B18" t="s">
        <v>171</v>
      </c>
      <c r="C18" t="s">
        <v>172</v>
      </c>
      <c r="D18" s="1">
        <v>44291</v>
      </c>
      <c r="E18" s="1">
        <v>45058</v>
      </c>
      <c r="F18" t="s">
        <v>59</v>
      </c>
      <c r="G18" t="s">
        <v>173</v>
      </c>
      <c r="H18" t="s">
        <v>174</v>
      </c>
      <c r="I18" t="s">
        <v>98</v>
      </c>
      <c r="J18" t="s">
        <v>32</v>
      </c>
      <c r="K18" t="str">
        <f>IF(employee_data3[[#This Row],[EmployeeStatus]]="Active", "Active", "Attrition")</f>
        <v>Active</v>
      </c>
      <c r="L18" t="s">
        <v>63</v>
      </c>
      <c r="M18" t="s">
        <v>34</v>
      </c>
      <c r="N18" t="s">
        <v>52</v>
      </c>
      <c r="O18" t="s">
        <v>175</v>
      </c>
      <c r="P18" t="s">
        <v>176</v>
      </c>
      <c r="Q18" t="s">
        <v>170</v>
      </c>
      <c r="R18" t="s">
        <v>177</v>
      </c>
      <c r="S18" s="1">
        <v>34432</v>
      </c>
      <c r="T18">
        <f>DATEDIF(employee_data3[[#This Row],[DOB]],DATE(2023, 1, 1), "Y")</f>
        <v>28</v>
      </c>
      <c r="U18" t="str">
        <f>IF(employee_data3[[#This Row],[Age]]&lt;=25, "Remaja", IF(employee_data3[[#This Row],[Age]]&lt;=55, "Dewasa", "Lansia"))</f>
        <v>Dewasa</v>
      </c>
      <c r="V18" t="s">
        <v>156</v>
      </c>
      <c r="W18" t="s">
        <v>178</v>
      </c>
      <c r="X18" t="s">
        <v>55</v>
      </c>
      <c r="Y18">
        <v>2621</v>
      </c>
      <c r="Z18" t="s">
        <v>128</v>
      </c>
      <c r="AA18" t="s">
        <v>44</v>
      </c>
      <c r="AB18" t="s">
        <v>45</v>
      </c>
      <c r="AC18">
        <v>3</v>
      </c>
      <c r="AD18" s="11">
        <f>(employee_data3[[#This Row],[Current Employee Rating]]-AVERAGE(employee_data3[Current Employee Rating]))/STDEV(employee_data3[Current Employee Rating])</f>
        <v>3.0539538160596794E-2</v>
      </c>
      <c r="AE18" s="11" t="str">
        <f>IF(employee_data3[[#This Row],[Z Score]]&gt;3,"Yes","No")</f>
        <v>No</v>
      </c>
    </row>
    <row r="19" spans="1:31" x14ac:dyDescent="0.3">
      <c r="A19">
        <v>3444</v>
      </c>
      <c r="B19" t="s">
        <v>179</v>
      </c>
      <c r="C19" t="s">
        <v>180</v>
      </c>
      <c r="D19" s="1">
        <v>44528</v>
      </c>
      <c r="E19" s="1">
        <v>44596</v>
      </c>
      <c r="F19" t="s">
        <v>59</v>
      </c>
      <c r="G19" t="s">
        <v>181</v>
      </c>
      <c r="H19" t="s">
        <v>182</v>
      </c>
      <c r="I19" t="s">
        <v>118</v>
      </c>
      <c r="J19" t="s">
        <v>32</v>
      </c>
      <c r="K19" t="str">
        <f>IF(employee_data3[[#This Row],[EmployeeStatus]]="Active", "Active", "Attrition")</f>
        <v>Active</v>
      </c>
      <c r="L19" t="s">
        <v>33</v>
      </c>
      <c r="M19" t="s">
        <v>51</v>
      </c>
      <c r="N19" t="s">
        <v>52</v>
      </c>
      <c r="O19" t="s">
        <v>175</v>
      </c>
      <c r="P19" t="s">
        <v>183</v>
      </c>
      <c r="Q19" t="s">
        <v>65</v>
      </c>
      <c r="R19" t="s">
        <v>111</v>
      </c>
      <c r="S19" s="1">
        <v>30635</v>
      </c>
      <c r="T19">
        <f>DATEDIF(employee_data3[[#This Row],[DOB]],DATE(2023, 1, 1), "Y")</f>
        <v>39</v>
      </c>
      <c r="U19" t="str">
        <f>IF(employee_data3[[#This Row],[Age]]&lt;=25, "Remaja", IF(employee_data3[[#This Row],[Age]]&lt;=55, "Dewasa", "Lansia"))</f>
        <v>Dewasa</v>
      </c>
      <c r="V19" t="s">
        <v>156</v>
      </c>
      <c r="W19" t="s">
        <v>184</v>
      </c>
      <c r="X19" t="s">
        <v>55</v>
      </c>
      <c r="Y19">
        <v>44553</v>
      </c>
      <c r="Z19" t="s">
        <v>74</v>
      </c>
      <c r="AA19" t="s">
        <v>44</v>
      </c>
      <c r="AB19" t="s">
        <v>45</v>
      </c>
      <c r="AC19">
        <v>3</v>
      </c>
      <c r="AD19" s="11">
        <f>(employee_data3[[#This Row],[Current Employee Rating]]-AVERAGE(employee_data3[Current Employee Rating]))/STDEV(employee_data3[Current Employee Rating])</f>
        <v>3.0539538160596794E-2</v>
      </c>
      <c r="AE19" s="11" t="str">
        <f>IF(employee_data3[[#This Row],[Z Score]]&gt;3,"Yes","No")</f>
        <v>No</v>
      </c>
    </row>
    <row r="20" spans="1:31" x14ac:dyDescent="0.3">
      <c r="A20">
        <v>3445</v>
      </c>
      <c r="B20" t="s">
        <v>185</v>
      </c>
      <c r="C20" t="s">
        <v>186</v>
      </c>
      <c r="D20" s="1">
        <v>44212</v>
      </c>
      <c r="E20" s="1"/>
      <c r="F20" t="s">
        <v>59</v>
      </c>
      <c r="G20" t="s">
        <v>187</v>
      </c>
      <c r="H20" t="s">
        <v>188</v>
      </c>
      <c r="I20" t="s">
        <v>62</v>
      </c>
      <c r="J20" t="s">
        <v>32</v>
      </c>
      <c r="K20" t="str">
        <f>IF(employee_data3[[#This Row],[EmployeeStatus]]="Active", "Active", "Attrition")</f>
        <v>Active</v>
      </c>
      <c r="L20" t="s">
        <v>33</v>
      </c>
      <c r="M20" t="s">
        <v>34</v>
      </c>
      <c r="N20" t="s">
        <v>63</v>
      </c>
      <c r="O20" t="s">
        <v>36</v>
      </c>
      <c r="P20" t="s">
        <v>37</v>
      </c>
      <c r="Q20" t="s">
        <v>65</v>
      </c>
      <c r="R20" t="s">
        <v>177</v>
      </c>
      <c r="S20" s="1">
        <v>31388</v>
      </c>
      <c r="T20">
        <f>DATEDIF(employee_data3[[#This Row],[DOB]],DATE(2023, 1, 1), "Y")</f>
        <v>37</v>
      </c>
      <c r="U20" t="str">
        <f>IF(employee_data3[[#This Row],[Age]]&lt;=25, "Remaja", IF(employee_data3[[#This Row],[Age]]&lt;=55, "Dewasa", "Lansia"))</f>
        <v>Dewasa</v>
      </c>
      <c r="V20" t="s">
        <v>156</v>
      </c>
      <c r="W20" t="s">
        <v>6</v>
      </c>
      <c r="X20" t="s">
        <v>42</v>
      </c>
      <c r="Y20">
        <v>5360</v>
      </c>
      <c r="Z20" t="s">
        <v>74</v>
      </c>
      <c r="AA20" t="s">
        <v>84</v>
      </c>
      <c r="AB20" t="s">
        <v>105</v>
      </c>
      <c r="AC20">
        <v>4</v>
      </c>
      <c r="AD20" s="11">
        <f>(employee_data3[[#This Row],[Current Employee Rating]]-AVERAGE(employee_data3[Current Employee Rating]))/STDEV(employee_data3[Current Employee Rating])</f>
        <v>1.0156859304379084</v>
      </c>
      <c r="AE20" s="11" t="str">
        <f>IF(employee_data3[[#This Row],[Z Score]]&gt;3,"Yes","No")</f>
        <v>No</v>
      </c>
    </row>
    <row r="21" spans="1:31" x14ac:dyDescent="0.3">
      <c r="A21">
        <v>3446</v>
      </c>
      <c r="B21" t="s">
        <v>189</v>
      </c>
      <c r="C21" t="s">
        <v>190</v>
      </c>
      <c r="D21" s="1">
        <v>44432</v>
      </c>
      <c r="E21" s="1"/>
      <c r="F21" t="s">
        <v>59</v>
      </c>
      <c r="G21" t="s">
        <v>191</v>
      </c>
      <c r="H21" t="s">
        <v>192</v>
      </c>
      <c r="I21" t="s">
        <v>89</v>
      </c>
      <c r="J21" t="s">
        <v>32</v>
      </c>
      <c r="K21" t="str">
        <f>IF(employee_data3[[#This Row],[EmployeeStatus]]="Active", "Active", "Attrition")</f>
        <v>Active</v>
      </c>
      <c r="L21" t="s">
        <v>52</v>
      </c>
      <c r="M21" t="s">
        <v>51</v>
      </c>
      <c r="N21" t="s">
        <v>52</v>
      </c>
      <c r="O21" t="s">
        <v>36</v>
      </c>
      <c r="P21" t="s">
        <v>37</v>
      </c>
      <c r="Q21" t="s">
        <v>65</v>
      </c>
      <c r="R21" t="s">
        <v>90</v>
      </c>
      <c r="S21" s="1">
        <v>35186</v>
      </c>
      <c r="T21">
        <f>DATEDIF(employee_data3[[#This Row],[DOB]],DATE(2023, 1, 1), "Y")</f>
        <v>26</v>
      </c>
      <c r="U21" t="str">
        <f>IF(employee_data3[[#This Row],[Age]]&lt;=25, "Remaja", IF(employee_data3[[#This Row],[Age]]&lt;=55, "Dewasa", "Lansia"))</f>
        <v>Dewasa</v>
      </c>
      <c r="V21" t="s">
        <v>120</v>
      </c>
      <c r="W21" t="s">
        <v>193</v>
      </c>
      <c r="X21" t="s">
        <v>42</v>
      </c>
      <c r="Y21">
        <v>16325</v>
      </c>
      <c r="Z21" t="s">
        <v>43</v>
      </c>
      <c r="AA21" t="s">
        <v>104</v>
      </c>
      <c r="AB21" t="s">
        <v>105</v>
      </c>
      <c r="AC21">
        <v>2</v>
      </c>
      <c r="AD21" s="11">
        <f>(employee_data3[[#This Row],[Current Employee Rating]]-AVERAGE(employee_data3[Current Employee Rating]))/STDEV(employee_data3[Current Employee Rating])</f>
        <v>-0.95460685411671475</v>
      </c>
      <c r="AE21" s="11" t="str">
        <f>IF(employee_data3[[#This Row],[Z Score]]&gt;3,"Yes","No")</f>
        <v>No</v>
      </c>
    </row>
    <row r="22" spans="1:31" x14ac:dyDescent="0.3">
      <c r="A22">
        <v>3447</v>
      </c>
      <c r="B22" t="s">
        <v>194</v>
      </c>
      <c r="C22" t="s">
        <v>195</v>
      </c>
      <c r="D22" s="1">
        <v>43977</v>
      </c>
      <c r="E22" s="1">
        <v>45095</v>
      </c>
      <c r="F22" t="s">
        <v>59</v>
      </c>
      <c r="G22" t="s">
        <v>196</v>
      </c>
      <c r="H22" t="s">
        <v>197</v>
      </c>
      <c r="I22" t="s">
        <v>31</v>
      </c>
      <c r="J22" t="s">
        <v>198</v>
      </c>
      <c r="K22" t="str">
        <f>IF(employee_data3[[#This Row],[EmployeeStatus]]="Active", "Active", "Attrition")</f>
        <v>Attrition</v>
      </c>
      <c r="L22" t="s">
        <v>52</v>
      </c>
      <c r="M22" t="s">
        <v>34</v>
      </c>
      <c r="N22" t="s">
        <v>52</v>
      </c>
      <c r="O22" t="s">
        <v>99</v>
      </c>
      <c r="P22" t="s">
        <v>199</v>
      </c>
      <c r="Q22" t="s">
        <v>65</v>
      </c>
      <c r="R22" t="s">
        <v>81</v>
      </c>
      <c r="S22" s="1">
        <v>23424</v>
      </c>
      <c r="T22">
        <f>DATEDIF(employee_data3[[#This Row],[DOB]],DATE(2023, 1, 1), "Y")</f>
        <v>58</v>
      </c>
      <c r="U22" t="str">
        <f>IF(employee_data3[[#This Row],[Age]]&lt;=25, "Remaja", IF(employee_data3[[#This Row],[Age]]&lt;=55, "Dewasa", "Lansia"))</f>
        <v>Lansia</v>
      </c>
      <c r="V22" t="s">
        <v>120</v>
      </c>
      <c r="W22" t="s">
        <v>103</v>
      </c>
      <c r="X22" t="s">
        <v>42</v>
      </c>
      <c r="Y22">
        <v>43481</v>
      </c>
      <c r="Z22" t="s">
        <v>128</v>
      </c>
      <c r="AA22" t="s">
        <v>44</v>
      </c>
      <c r="AB22" t="s">
        <v>45</v>
      </c>
      <c r="AC22">
        <v>3</v>
      </c>
      <c r="AD22" s="11">
        <f>(employee_data3[[#This Row],[Current Employee Rating]]-AVERAGE(employee_data3[Current Employee Rating]))/STDEV(employee_data3[Current Employee Rating])</f>
        <v>3.0539538160596794E-2</v>
      </c>
      <c r="AE22" s="11" t="str">
        <f>IF(employee_data3[[#This Row],[Z Score]]&gt;3,"Yes","No")</f>
        <v>No</v>
      </c>
    </row>
    <row r="23" spans="1:31" x14ac:dyDescent="0.3">
      <c r="A23">
        <v>3448</v>
      </c>
      <c r="B23" t="s">
        <v>200</v>
      </c>
      <c r="C23" t="s">
        <v>201</v>
      </c>
      <c r="D23" s="1">
        <v>43739</v>
      </c>
      <c r="E23" s="1">
        <v>44141</v>
      </c>
      <c r="F23" t="s">
        <v>59</v>
      </c>
      <c r="G23" t="s">
        <v>202</v>
      </c>
      <c r="H23" t="s">
        <v>203</v>
      </c>
      <c r="I23" t="s">
        <v>133</v>
      </c>
      <c r="J23" t="s">
        <v>198</v>
      </c>
      <c r="K23" t="str">
        <f>IF(employee_data3[[#This Row],[EmployeeStatus]]="Active", "Active", "Attrition")</f>
        <v>Attrition</v>
      </c>
      <c r="L23" t="s">
        <v>63</v>
      </c>
      <c r="M23" t="s">
        <v>51</v>
      </c>
      <c r="N23" t="s">
        <v>35</v>
      </c>
      <c r="O23" t="s">
        <v>140</v>
      </c>
      <c r="P23" t="s">
        <v>204</v>
      </c>
      <c r="Q23" t="s">
        <v>65</v>
      </c>
      <c r="R23" t="s">
        <v>111</v>
      </c>
      <c r="S23" s="1">
        <v>21317</v>
      </c>
      <c r="T23">
        <f>DATEDIF(employee_data3[[#This Row],[DOB]],DATE(2023, 1, 1), "Y")</f>
        <v>64</v>
      </c>
      <c r="U23" t="str">
        <f>IF(employee_data3[[#This Row],[Age]]&lt;=25, "Remaja", IF(employee_data3[[#This Row],[Age]]&lt;=55, "Dewasa", "Lansia"))</f>
        <v>Lansia</v>
      </c>
      <c r="V23" t="s">
        <v>120</v>
      </c>
      <c r="W23" t="s">
        <v>205</v>
      </c>
      <c r="X23" t="s">
        <v>55</v>
      </c>
      <c r="Y23">
        <v>50705</v>
      </c>
      <c r="Z23" t="s">
        <v>128</v>
      </c>
      <c r="AA23" t="s">
        <v>44</v>
      </c>
      <c r="AB23" t="s">
        <v>45</v>
      </c>
      <c r="AC23">
        <v>3</v>
      </c>
      <c r="AD23" s="11">
        <f>(employee_data3[[#This Row],[Current Employee Rating]]-AVERAGE(employee_data3[Current Employee Rating]))/STDEV(employee_data3[Current Employee Rating])</f>
        <v>3.0539538160596794E-2</v>
      </c>
      <c r="AE23" s="11" t="str">
        <f>IF(employee_data3[[#This Row],[Z Score]]&gt;3,"Yes","No")</f>
        <v>No</v>
      </c>
    </row>
    <row r="24" spans="1:31" x14ac:dyDescent="0.3">
      <c r="A24">
        <v>3449</v>
      </c>
      <c r="B24" t="s">
        <v>206</v>
      </c>
      <c r="C24" t="s">
        <v>207</v>
      </c>
      <c r="D24" s="1">
        <v>45056</v>
      </c>
      <c r="E24" s="1">
        <v>45073</v>
      </c>
      <c r="F24" t="s">
        <v>59</v>
      </c>
      <c r="G24" t="s">
        <v>208</v>
      </c>
      <c r="H24" t="s">
        <v>209</v>
      </c>
      <c r="I24" t="s">
        <v>50</v>
      </c>
      <c r="J24" t="s">
        <v>198</v>
      </c>
      <c r="K24" t="str">
        <f>IF(employee_data3[[#This Row],[EmployeeStatus]]="Active", "Active", "Attrition")</f>
        <v>Attrition</v>
      </c>
      <c r="L24" t="s">
        <v>33</v>
      </c>
      <c r="M24" t="s">
        <v>64</v>
      </c>
      <c r="N24" t="s">
        <v>35</v>
      </c>
      <c r="O24" t="s">
        <v>99</v>
      </c>
      <c r="P24" t="s">
        <v>210</v>
      </c>
      <c r="Q24" t="s">
        <v>65</v>
      </c>
      <c r="R24" t="s">
        <v>101</v>
      </c>
      <c r="S24" s="1">
        <v>33865</v>
      </c>
      <c r="T24">
        <f>DATEDIF(employee_data3[[#This Row],[DOB]],DATE(2023, 1, 1), "Y")</f>
        <v>30</v>
      </c>
      <c r="U24" t="str">
        <f>IF(employee_data3[[#This Row],[Age]]&lt;=25, "Remaja", IF(employee_data3[[#This Row],[Age]]&lt;=55, "Dewasa", "Lansia"))</f>
        <v>Dewasa</v>
      </c>
      <c r="V24" t="s">
        <v>149</v>
      </c>
      <c r="W24" t="s">
        <v>103</v>
      </c>
      <c r="X24" t="s">
        <v>55</v>
      </c>
      <c r="Y24">
        <v>5168</v>
      </c>
      <c r="Z24" t="s">
        <v>93</v>
      </c>
      <c r="AA24" t="s">
        <v>75</v>
      </c>
      <c r="AB24" t="s">
        <v>45</v>
      </c>
      <c r="AC24">
        <v>5</v>
      </c>
      <c r="AD24" s="11">
        <f>(employee_data3[[#This Row],[Current Employee Rating]]-AVERAGE(employee_data3[Current Employee Rating]))/STDEV(employee_data3[Current Employee Rating])</f>
        <v>2.0008323227152198</v>
      </c>
      <c r="AE24" s="11" t="str">
        <f>IF(employee_data3[[#This Row],[Z Score]]&gt;3,"Yes","No")</f>
        <v>No</v>
      </c>
    </row>
    <row r="25" spans="1:31" x14ac:dyDescent="0.3">
      <c r="A25">
        <v>3450</v>
      </c>
      <c r="B25" t="s">
        <v>211</v>
      </c>
      <c r="C25" t="s">
        <v>212</v>
      </c>
      <c r="D25" s="1">
        <v>44075</v>
      </c>
      <c r="E25" s="1">
        <v>44899</v>
      </c>
      <c r="F25" t="s">
        <v>59</v>
      </c>
      <c r="G25" t="s">
        <v>213</v>
      </c>
      <c r="H25" t="s">
        <v>214</v>
      </c>
      <c r="I25" t="s">
        <v>139</v>
      </c>
      <c r="J25" t="s">
        <v>32</v>
      </c>
      <c r="K25" t="str">
        <f>IF(employee_data3[[#This Row],[EmployeeStatus]]="Active", "Active", "Attrition")</f>
        <v>Active</v>
      </c>
      <c r="L25" t="s">
        <v>33</v>
      </c>
      <c r="M25" t="s">
        <v>34</v>
      </c>
      <c r="N25" t="s">
        <v>35</v>
      </c>
      <c r="O25" t="s">
        <v>126</v>
      </c>
      <c r="P25" t="s">
        <v>215</v>
      </c>
      <c r="Q25" t="s">
        <v>65</v>
      </c>
      <c r="R25" t="s">
        <v>90</v>
      </c>
      <c r="S25" s="1">
        <v>34557</v>
      </c>
      <c r="T25">
        <f>DATEDIF(employee_data3[[#This Row],[DOB]],DATE(2023, 1, 1), "Y")</f>
        <v>28</v>
      </c>
      <c r="U25" t="str">
        <f>IF(employee_data3[[#This Row],[Age]]&lt;=25, "Remaja", IF(employee_data3[[#This Row],[Age]]&lt;=55, "Dewasa", "Lansia"))</f>
        <v>Dewasa</v>
      </c>
      <c r="V25" t="s">
        <v>149</v>
      </c>
      <c r="W25" t="s">
        <v>216</v>
      </c>
      <c r="X25" t="s">
        <v>55</v>
      </c>
      <c r="Y25">
        <v>11765</v>
      </c>
      <c r="Z25" t="s">
        <v>74</v>
      </c>
      <c r="AA25" t="s">
        <v>75</v>
      </c>
      <c r="AB25" t="s">
        <v>105</v>
      </c>
      <c r="AC25">
        <v>2</v>
      </c>
      <c r="AD25" s="11">
        <f>(employee_data3[[#This Row],[Current Employee Rating]]-AVERAGE(employee_data3[Current Employee Rating]))/STDEV(employee_data3[Current Employee Rating])</f>
        <v>-0.95460685411671475</v>
      </c>
      <c r="AE25" s="11" t="str">
        <f>IF(employee_data3[[#This Row],[Z Score]]&gt;3,"Yes","No")</f>
        <v>No</v>
      </c>
    </row>
    <row r="26" spans="1:31" x14ac:dyDescent="0.3">
      <c r="A26">
        <v>3451</v>
      </c>
      <c r="B26" t="s">
        <v>217</v>
      </c>
      <c r="C26" t="s">
        <v>218</v>
      </c>
      <c r="D26" s="1">
        <v>44245</v>
      </c>
      <c r="E26" s="1">
        <v>44876</v>
      </c>
      <c r="F26" t="s">
        <v>59</v>
      </c>
      <c r="G26" t="s">
        <v>219</v>
      </c>
      <c r="H26" t="s">
        <v>220</v>
      </c>
      <c r="I26" t="s">
        <v>80</v>
      </c>
      <c r="J26" t="s">
        <v>32</v>
      </c>
      <c r="K26" t="str">
        <f>IF(employee_data3[[#This Row],[EmployeeStatus]]="Active", "Active", "Attrition")</f>
        <v>Active</v>
      </c>
      <c r="L26" t="s">
        <v>33</v>
      </c>
      <c r="M26" t="s">
        <v>34</v>
      </c>
      <c r="N26" t="s">
        <v>63</v>
      </c>
      <c r="O26" t="s">
        <v>175</v>
      </c>
      <c r="P26" t="s">
        <v>221</v>
      </c>
      <c r="Q26" t="s">
        <v>65</v>
      </c>
      <c r="R26" t="s">
        <v>81</v>
      </c>
      <c r="S26" s="1">
        <v>24852</v>
      </c>
      <c r="T26">
        <f>DATEDIF(employee_data3[[#This Row],[DOB]],DATE(2023, 1, 1), "Y")</f>
        <v>54</v>
      </c>
      <c r="U26" t="str">
        <f>IF(employee_data3[[#This Row],[Age]]&lt;=25, "Remaja", IF(employee_data3[[#This Row],[Age]]&lt;=55, "Dewasa", "Lansia"))</f>
        <v>Dewasa</v>
      </c>
      <c r="V26" t="s">
        <v>149</v>
      </c>
      <c r="W26" t="s">
        <v>103</v>
      </c>
      <c r="X26" t="s">
        <v>55</v>
      </c>
      <c r="Y26">
        <v>71071</v>
      </c>
      <c r="Z26" t="s">
        <v>74</v>
      </c>
      <c r="AA26" t="s">
        <v>104</v>
      </c>
      <c r="AB26" t="s">
        <v>105</v>
      </c>
      <c r="AC26">
        <v>3</v>
      </c>
      <c r="AD26" s="11">
        <f>(employee_data3[[#This Row],[Current Employee Rating]]-AVERAGE(employee_data3[Current Employee Rating]))/STDEV(employee_data3[Current Employee Rating])</f>
        <v>3.0539538160596794E-2</v>
      </c>
      <c r="AE26" s="11" t="str">
        <f>IF(employee_data3[[#This Row],[Z Score]]&gt;3,"Yes","No")</f>
        <v>No</v>
      </c>
    </row>
    <row r="27" spans="1:31" x14ac:dyDescent="0.3">
      <c r="A27">
        <v>3452</v>
      </c>
      <c r="B27" t="s">
        <v>222</v>
      </c>
      <c r="C27" t="s">
        <v>223</v>
      </c>
      <c r="D27" s="1">
        <v>44873</v>
      </c>
      <c r="E27" s="1"/>
      <c r="F27" t="s">
        <v>59</v>
      </c>
      <c r="G27" t="s">
        <v>224</v>
      </c>
      <c r="H27" t="s">
        <v>225</v>
      </c>
      <c r="I27" t="s">
        <v>168</v>
      </c>
      <c r="J27" t="s">
        <v>32</v>
      </c>
      <c r="K27" t="str">
        <f>IF(employee_data3[[#This Row],[EmployeeStatus]]="Active", "Active", "Attrition")</f>
        <v>Active</v>
      </c>
      <c r="L27" t="s">
        <v>52</v>
      </c>
      <c r="M27" t="s">
        <v>51</v>
      </c>
      <c r="N27" t="s">
        <v>52</v>
      </c>
      <c r="O27" t="s">
        <v>36</v>
      </c>
      <c r="P27" t="s">
        <v>37</v>
      </c>
      <c r="Q27" t="s">
        <v>65</v>
      </c>
      <c r="R27" t="s">
        <v>81</v>
      </c>
      <c r="S27" s="1">
        <v>17174</v>
      </c>
      <c r="T27">
        <f>DATEDIF(employee_data3[[#This Row],[DOB]],DATE(2023, 1, 1), "Y")</f>
        <v>75</v>
      </c>
      <c r="U27" t="str">
        <f>IF(employee_data3[[#This Row],[Age]]&lt;=25, "Remaja", IF(employee_data3[[#This Row],[Age]]&lt;=55, "Dewasa", "Lansia"))</f>
        <v>Lansia</v>
      </c>
      <c r="V27" t="s">
        <v>134</v>
      </c>
      <c r="W27" t="s">
        <v>226</v>
      </c>
      <c r="X27" t="s">
        <v>55</v>
      </c>
      <c r="Y27">
        <v>12122</v>
      </c>
      <c r="Z27" t="s">
        <v>93</v>
      </c>
      <c r="AA27" t="s">
        <v>104</v>
      </c>
      <c r="AB27" t="s">
        <v>45</v>
      </c>
      <c r="AC27">
        <v>2</v>
      </c>
      <c r="AD27" s="11">
        <f>(employee_data3[[#This Row],[Current Employee Rating]]-AVERAGE(employee_data3[Current Employee Rating]))/STDEV(employee_data3[Current Employee Rating])</f>
        <v>-0.95460685411671475</v>
      </c>
      <c r="AE27" s="11" t="str">
        <f>IF(employee_data3[[#This Row],[Z Score]]&gt;3,"Yes","No")</f>
        <v>No</v>
      </c>
    </row>
    <row r="28" spans="1:31" x14ac:dyDescent="0.3">
      <c r="A28">
        <v>3453</v>
      </c>
      <c r="B28" t="s">
        <v>227</v>
      </c>
      <c r="C28" t="s">
        <v>228</v>
      </c>
      <c r="D28" s="1">
        <v>44847</v>
      </c>
      <c r="E28" s="1"/>
      <c r="F28" t="s">
        <v>59</v>
      </c>
      <c r="G28" t="s">
        <v>229</v>
      </c>
      <c r="H28" t="s">
        <v>230</v>
      </c>
      <c r="I28" t="s">
        <v>98</v>
      </c>
      <c r="J28" t="s">
        <v>32</v>
      </c>
      <c r="K28" t="str">
        <f>IF(employee_data3[[#This Row],[EmployeeStatus]]="Active", "Active", "Attrition")</f>
        <v>Active</v>
      </c>
      <c r="L28" t="s">
        <v>33</v>
      </c>
      <c r="M28" t="s">
        <v>34</v>
      </c>
      <c r="N28" t="s">
        <v>52</v>
      </c>
      <c r="O28" t="s">
        <v>36</v>
      </c>
      <c r="P28" t="s">
        <v>37</v>
      </c>
      <c r="Q28" t="s">
        <v>65</v>
      </c>
      <c r="R28" t="s">
        <v>231</v>
      </c>
      <c r="S28" s="1">
        <v>30048</v>
      </c>
      <c r="T28">
        <f>DATEDIF(employee_data3[[#This Row],[DOB]],DATE(2023, 1, 1), "Y")</f>
        <v>40</v>
      </c>
      <c r="U28" t="str">
        <f>IF(employee_data3[[#This Row],[Age]]&lt;=25, "Remaja", IF(employee_data3[[#This Row],[Age]]&lt;=55, "Dewasa", "Lansia"))</f>
        <v>Dewasa</v>
      </c>
      <c r="V28" t="s">
        <v>40</v>
      </c>
      <c r="W28" t="s">
        <v>113</v>
      </c>
      <c r="X28" t="s">
        <v>55</v>
      </c>
      <c r="Y28">
        <v>87065</v>
      </c>
      <c r="Z28" t="s">
        <v>43</v>
      </c>
      <c r="AA28" t="s">
        <v>44</v>
      </c>
      <c r="AB28" t="s">
        <v>45</v>
      </c>
      <c r="AC28">
        <v>4</v>
      </c>
      <c r="AD28" s="11">
        <f>(employee_data3[[#This Row],[Current Employee Rating]]-AVERAGE(employee_data3[Current Employee Rating]))/STDEV(employee_data3[Current Employee Rating])</f>
        <v>1.0156859304379084</v>
      </c>
      <c r="AE28" s="11" t="str">
        <f>IF(employee_data3[[#This Row],[Z Score]]&gt;3,"Yes","No")</f>
        <v>No</v>
      </c>
    </row>
    <row r="29" spans="1:31" x14ac:dyDescent="0.3">
      <c r="A29">
        <v>3454</v>
      </c>
      <c r="B29" t="s">
        <v>232</v>
      </c>
      <c r="C29" t="s">
        <v>233</v>
      </c>
      <c r="D29" s="1">
        <v>44815</v>
      </c>
      <c r="E29" s="1"/>
      <c r="F29" t="s">
        <v>59</v>
      </c>
      <c r="G29" t="s">
        <v>234</v>
      </c>
      <c r="H29" t="s">
        <v>235</v>
      </c>
      <c r="I29" t="s">
        <v>168</v>
      </c>
      <c r="J29" t="s">
        <v>32</v>
      </c>
      <c r="K29" t="str">
        <f>IF(employee_data3[[#This Row],[EmployeeStatus]]="Active", "Active", "Attrition")</f>
        <v>Active</v>
      </c>
      <c r="L29" t="s">
        <v>63</v>
      </c>
      <c r="M29" t="s">
        <v>34</v>
      </c>
      <c r="N29" t="s">
        <v>63</v>
      </c>
      <c r="O29" t="s">
        <v>36</v>
      </c>
      <c r="P29" t="s">
        <v>37</v>
      </c>
      <c r="Q29" t="s">
        <v>170</v>
      </c>
      <c r="R29" t="s">
        <v>81</v>
      </c>
      <c r="S29" s="1">
        <v>25597</v>
      </c>
      <c r="T29">
        <f>DATEDIF(employee_data3[[#This Row],[DOB]],DATE(2023, 1, 1), "Y")</f>
        <v>52</v>
      </c>
      <c r="U29" t="str">
        <f>IF(employee_data3[[#This Row],[Age]]&lt;=25, "Remaja", IF(employee_data3[[#This Row],[Age]]&lt;=55, "Dewasa", "Lansia"))</f>
        <v>Dewasa</v>
      </c>
      <c r="V29" t="s">
        <v>156</v>
      </c>
      <c r="W29" t="s">
        <v>226</v>
      </c>
      <c r="X29" t="s">
        <v>55</v>
      </c>
      <c r="Y29">
        <v>10415</v>
      </c>
      <c r="Z29" t="s">
        <v>56</v>
      </c>
      <c r="AA29" t="s">
        <v>84</v>
      </c>
      <c r="AB29" t="s">
        <v>236</v>
      </c>
      <c r="AC29">
        <v>4</v>
      </c>
      <c r="AD29" s="11">
        <f>(employee_data3[[#This Row],[Current Employee Rating]]-AVERAGE(employee_data3[Current Employee Rating]))/STDEV(employee_data3[Current Employee Rating])</f>
        <v>1.0156859304379084</v>
      </c>
      <c r="AE29" s="11" t="str">
        <f>IF(employee_data3[[#This Row],[Z Score]]&gt;3,"Yes","No")</f>
        <v>No</v>
      </c>
    </row>
    <row r="30" spans="1:31" x14ac:dyDescent="0.3">
      <c r="A30">
        <v>3455</v>
      </c>
      <c r="B30" t="s">
        <v>237</v>
      </c>
      <c r="C30" t="s">
        <v>238</v>
      </c>
      <c r="D30" s="1">
        <v>44376</v>
      </c>
      <c r="E30" s="1">
        <v>44747</v>
      </c>
      <c r="F30" t="s">
        <v>59</v>
      </c>
      <c r="G30" t="s">
        <v>239</v>
      </c>
      <c r="H30" t="s">
        <v>240</v>
      </c>
      <c r="I30" t="s">
        <v>98</v>
      </c>
      <c r="J30" t="s">
        <v>32</v>
      </c>
      <c r="K30" t="str">
        <f>IF(employee_data3[[#This Row],[EmployeeStatus]]="Active", "Active", "Attrition")</f>
        <v>Active</v>
      </c>
      <c r="L30" t="s">
        <v>63</v>
      </c>
      <c r="M30" t="s">
        <v>34</v>
      </c>
      <c r="N30" t="s">
        <v>35</v>
      </c>
      <c r="O30" t="s">
        <v>126</v>
      </c>
      <c r="P30" t="s">
        <v>241</v>
      </c>
      <c r="Q30" t="s">
        <v>65</v>
      </c>
      <c r="R30" t="s">
        <v>242</v>
      </c>
      <c r="S30" s="1">
        <v>36178</v>
      </c>
      <c r="T30">
        <f>DATEDIF(employee_data3[[#This Row],[DOB]],DATE(2023, 1, 1), "Y")</f>
        <v>23</v>
      </c>
      <c r="U30" t="str">
        <f>IF(employee_data3[[#This Row],[Age]]&lt;=25, "Remaja", IF(employee_data3[[#This Row],[Age]]&lt;=55, "Dewasa", "Lansia"))</f>
        <v>Remaja</v>
      </c>
      <c r="V30" t="s">
        <v>156</v>
      </c>
      <c r="W30" t="s">
        <v>243</v>
      </c>
      <c r="X30" t="s">
        <v>55</v>
      </c>
      <c r="Y30">
        <v>3763</v>
      </c>
      <c r="Z30" t="s">
        <v>74</v>
      </c>
      <c r="AA30" t="s">
        <v>44</v>
      </c>
      <c r="AB30" t="s">
        <v>105</v>
      </c>
      <c r="AC30">
        <v>4</v>
      </c>
      <c r="AD30" s="11">
        <f>(employee_data3[[#This Row],[Current Employee Rating]]-AVERAGE(employee_data3[Current Employee Rating]))/STDEV(employee_data3[Current Employee Rating])</f>
        <v>1.0156859304379084</v>
      </c>
      <c r="AE30" s="11" t="str">
        <f>IF(employee_data3[[#This Row],[Z Score]]&gt;3,"Yes","No")</f>
        <v>No</v>
      </c>
    </row>
    <row r="31" spans="1:31" x14ac:dyDescent="0.3">
      <c r="A31">
        <v>3456</v>
      </c>
      <c r="B31" t="s">
        <v>244</v>
      </c>
      <c r="C31" t="s">
        <v>245</v>
      </c>
      <c r="D31" s="1">
        <v>44991</v>
      </c>
      <c r="E31" s="1"/>
      <c r="F31" t="s">
        <v>59</v>
      </c>
      <c r="G31" t="s">
        <v>246</v>
      </c>
      <c r="H31" t="s">
        <v>247</v>
      </c>
      <c r="I31" t="s">
        <v>118</v>
      </c>
      <c r="J31" t="s">
        <v>32</v>
      </c>
      <c r="K31" t="str">
        <f>IF(employee_data3[[#This Row],[EmployeeStatus]]="Active", "Active", "Attrition")</f>
        <v>Active</v>
      </c>
      <c r="L31" t="s">
        <v>63</v>
      </c>
      <c r="M31" t="s">
        <v>51</v>
      </c>
      <c r="N31" t="s">
        <v>35</v>
      </c>
      <c r="O31" t="s">
        <v>36</v>
      </c>
      <c r="P31" t="s">
        <v>37</v>
      </c>
      <c r="Q31" t="s">
        <v>65</v>
      </c>
      <c r="R31" t="s">
        <v>90</v>
      </c>
      <c r="S31" s="1">
        <v>17070</v>
      </c>
      <c r="T31">
        <f>DATEDIF(employee_data3[[#This Row],[DOB]],DATE(2023, 1, 1), "Y")</f>
        <v>76</v>
      </c>
      <c r="U31" t="str">
        <f>IF(employee_data3[[#This Row],[Age]]&lt;=25, "Remaja", IF(employee_data3[[#This Row],[Age]]&lt;=55, "Dewasa", "Lansia"))</f>
        <v>Lansia</v>
      </c>
      <c r="V31" t="s">
        <v>156</v>
      </c>
      <c r="W31" t="s">
        <v>103</v>
      </c>
      <c r="X31" t="s">
        <v>42</v>
      </c>
      <c r="Y31">
        <v>79623</v>
      </c>
      <c r="Z31" t="s">
        <v>93</v>
      </c>
      <c r="AA31" t="s">
        <v>104</v>
      </c>
      <c r="AB31" t="s">
        <v>45</v>
      </c>
      <c r="AC31">
        <v>3</v>
      </c>
      <c r="AD31" s="11">
        <f>(employee_data3[[#This Row],[Current Employee Rating]]-AVERAGE(employee_data3[Current Employee Rating]))/STDEV(employee_data3[Current Employee Rating])</f>
        <v>3.0539538160596794E-2</v>
      </c>
      <c r="AE31" s="11" t="str">
        <f>IF(employee_data3[[#This Row],[Z Score]]&gt;3,"Yes","No")</f>
        <v>No</v>
      </c>
    </row>
    <row r="32" spans="1:31" x14ac:dyDescent="0.3">
      <c r="A32">
        <v>3457</v>
      </c>
      <c r="B32" t="s">
        <v>248</v>
      </c>
      <c r="C32" t="s">
        <v>249</v>
      </c>
      <c r="D32" s="1">
        <v>44099</v>
      </c>
      <c r="E32" s="1"/>
      <c r="F32" t="s">
        <v>59</v>
      </c>
      <c r="G32" t="s">
        <v>250</v>
      </c>
      <c r="H32" t="s">
        <v>251</v>
      </c>
      <c r="I32" t="s">
        <v>62</v>
      </c>
      <c r="J32" t="s">
        <v>32</v>
      </c>
      <c r="K32" t="str">
        <f>IF(employee_data3[[#This Row],[EmployeeStatus]]="Active", "Active", "Attrition")</f>
        <v>Active</v>
      </c>
      <c r="L32" t="s">
        <v>63</v>
      </c>
      <c r="M32" t="s">
        <v>64</v>
      </c>
      <c r="N32" t="s">
        <v>35</v>
      </c>
      <c r="O32" t="s">
        <v>36</v>
      </c>
      <c r="P32" t="s">
        <v>37</v>
      </c>
      <c r="Q32" t="s">
        <v>65</v>
      </c>
      <c r="R32" t="s">
        <v>111</v>
      </c>
      <c r="S32" s="1">
        <v>17402</v>
      </c>
      <c r="T32">
        <f>DATEDIF(employee_data3[[#This Row],[DOB]],DATE(2023, 1, 1), "Y")</f>
        <v>75</v>
      </c>
      <c r="U32" t="str">
        <f>IF(employee_data3[[#This Row],[Age]]&lt;=25, "Remaja", IF(employee_data3[[#This Row],[Age]]&lt;=55, "Dewasa", "Lansia"))</f>
        <v>Lansia</v>
      </c>
      <c r="V32" t="s">
        <v>156</v>
      </c>
      <c r="W32" t="s">
        <v>103</v>
      </c>
      <c r="X32" t="s">
        <v>42</v>
      </c>
      <c r="Y32">
        <v>69189</v>
      </c>
      <c r="Z32" t="s">
        <v>43</v>
      </c>
      <c r="AA32" t="s">
        <v>104</v>
      </c>
      <c r="AB32" t="s">
        <v>236</v>
      </c>
      <c r="AC32">
        <v>3</v>
      </c>
      <c r="AD32" s="11">
        <f>(employee_data3[[#This Row],[Current Employee Rating]]-AVERAGE(employee_data3[Current Employee Rating]))/STDEV(employee_data3[Current Employee Rating])</f>
        <v>3.0539538160596794E-2</v>
      </c>
      <c r="AE32" s="11" t="str">
        <f>IF(employee_data3[[#This Row],[Z Score]]&gt;3,"Yes","No")</f>
        <v>No</v>
      </c>
    </row>
    <row r="33" spans="1:31" x14ac:dyDescent="0.3">
      <c r="A33">
        <v>3458</v>
      </c>
      <c r="B33" t="s">
        <v>252</v>
      </c>
      <c r="C33" t="s">
        <v>253</v>
      </c>
      <c r="D33" s="1">
        <v>44679</v>
      </c>
      <c r="E33" s="1">
        <v>45070</v>
      </c>
      <c r="F33" t="s">
        <v>59</v>
      </c>
      <c r="G33" t="s">
        <v>254</v>
      </c>
      <c r="H33" t="s">
        <v>255</v>
      </c>
      <c r="I33" t="s">
        <v>89</v>
      </c>
      <c r="J33" t="s">
        <v>198</v>
      </c>
      <c r="K33" t="str">
        <f>IF(employee_data3[[#This Row],[EmployeeStatus]]="Active", "Active", "Attrition")</f>
        <v>Attrition</v>
      </c>
      <c r="L33" t="s">
        <v>33</v>
      </c>
      <c r="M33" t="s">
        <v>51</v>
      </c>
      <c r="N33" t="s">
        <v>63</v>
      </c>
      <c r="O33" t="s">
        <v>175</v>
      </c>
      <c r="P33" t="s">
        <v>256</v>
      </c>
      <c r="Q33" t="s">
        <v>65</v>
      </c>
      <c r="R33" t="s">
        <v>90</v>
      </c>
      <c r="S33" s="1">
        <v>35289</v>
      </c>
      <c r="T33">
        <f>DATEDIF(employee_data3[[#This Row],[DOB]],DATE(2023, 1, 1), "Y")</f>
        <v>26</v>
      </c>
      <c r="U33" t="str">
        <f>IF(employee_data3[[#This Row],[Age]]&lt;=25, "Remaja", IF(employee_data3[[#This Row],[Age]]&lt;=55, "Dewasa", "Lansia"))</f>
        <v>Dewasa</v>
      </c>
      <c r="V33" t="s">
        <v>120</v>
      </c>
      <c r="W33" t="s">
        <v>83</v>
      </c>
      <c r="X33" t="s">
        <v>42</v>
      </c>
      <c r="Y33">
        <v>5194</v>
      </c>
      <c r="Z33" t="s">
        <v>56</v>
      </c>
      <c r="AA33" t="s">
        <v>75</v>
      </c>
      <c r="AB33" t="s">
        <v>236</v>
      </c>
      <c r="AC33">
        <v>3</v>
      </c>
      <c r="AD33" s="11">
        <f>(employee_data3[[#This Row],[Current Employee Rating]]-AVERAGE(employee_data3[Current Employee Rating]))/STDEV(employee_data3[Current Employee Rating])</f>
        <v>3.0539538160596794E-2</v>
      </c>
      <c r="AE33" s="11" t="str">
        <f>IF(employee_data3[[#This Row],[Z Score]]&gt;3,"Yes","No")</f>
        <v>No</v>
      </c>
    </row>
    <row r="34" spans="1:31" x14ac:dyDescent="0.3">
      <c r="A34">
        <v>3459</v>
      </c>
      <c r="B34" t="s">
        <v>257</v>
      </c>
      <c r="C34" t="s">
        <v>258</v>
      </c>
      <c r="D34" s="1">
        <v>44304</v>
      </c>
      <c r="E34" s="1">
        <v>44733</v>
      </c>
      <c r="F34" t="s">
        <v>59</v>
      </c>
      <c r="G34" t="s">
        <v>259</v>
      </c>
      <c r="H34" t="s">
        <v>260</v>
      </c>
      <c r="I34" t="s">
        <v>31</v>
      </c>
      <c r="J34" t="s">
        <v>198</v>
      </c>
      <c r="K34" t="str">
        <f>IF(employee_data3[[#This Row],[EmployeeStatus]]="Active", "Active", "Attrition")</f>
        <v>Attrition</v>
      </c>
      <c r="L34" t="s">
        <v>52</v>
      </c>
      <c r="M34" t="s">
        <v>51</v>
      </c>
      <c r="N34" t="s">
        <v>63</v>
      </c>
      <c r="O34" t="s">
        <v>140</v>
      </c>
      <c r="P34" t="s">
        <v>261</v>
      </c>
      <c r="Q34" t="s">
        <v>65</v>
      </c>
      <c r="R34" t="s">
        <v>81</v>
      </c>
      <c r="S34" s="1">
        <v>16111</v>
      </c>
      <c r="T34">
        <f>DATEDIF(employee_data3[[#This Row],[DOB]],DATE(2023, 1, 1), "Y")</f>
        <v>78</v>
      </c>
      <c r="U34" t="str">
        <f>IF(employee_data3[[#This Row],[Age]]&lt;=25, "Remaja", IF(employee_data3[[#This Row],[Age]]&lt;=55, "Dewasa", "Lansia"))</f>
        <v>Lansia</v>
      </c>
      <c r="V34" t="s">
        <v>120</v>
      </c>
      <c r="W34" t="s">
        <v>150</v>
      </c>
      <c r="X34" t="s">
        <v>55</v>
      </c>
      <c r="Y34">
        <v>8779</v>
      </c>
      <c r="Z34" t="s">
        <v>93</v>
      </c>
      <c r="AA34" t="s">
        <v>44</v>
      </c>
      <c r="AB34" t="s">
        <v>105</v>
      </c>
      <c r="AC34">
        <v>2</v>
      </c>
      <c r="AD34" s="11">
        <f>(employee_data3[[#This Row],[Current Employee Rating]]-AVERAGE(employee_data3[Current Employee Rating]))/STDEV(employee_data3[Current Employee Rating])</f>
        <v>-0.95460685411671475</v>
      </c>
      <c r="AE34" s="11" t="str">
        <f>IF(employee_data3[[#This Row],[Z Score]]&gt;3,"Yes","No")</f>
        <v>No</v>
      </c>
    </row>
    <row r="35" spans="1:31" x14ac:dyDescent="0.3">
      <c r="A35">
        <v>3460</v>
      </c>
      <c r="B35" t="s">
        <v>262</v>
      </c>
      <c r="C35" t="s">
        <v>263</v>
      </c>
      <c r="D35" s="1">
        <v>43880</v>
      </c>
      <c r="E35" s="1"/>
      <c r="F35" t="s">
        <v>59</v>
      </c>
      <c r="G35" t="s">
        <v>264</v>
      </c>
      <c r="H35" t="s">
        <v>265</v>
      </c>
      <c r="I35" t="s">
        <v>133</v>
      </c>
      <c r="J35" t="s">
        <v>32</v>
      </c>
      <c r="K35" t="str">
        <f>IF(employee_data3[[#This Row],[EmployeeStatus]]="Active", "Active", "Attrition")</f>
        <v>Active</v>
      </c>
      <c r="L35" t="s">
        <v>63</v>
      </c>
      <c r="M35" t="s">
        <v>51</v>
      </c>
      <c r="N35" t="s">
        <v>63</v>
      </c>
      <c r="O35" t="s">
        <v>36</v>
      </c>
      <c r="P35" t="s">
        <v>37</v>
      </c>
      <c r="Q35" t="s">
        <v>65</v>
      </c>
      <c r="R35" t="s">
        <v>53</v>
      </c>
      <c r="S35" s="1">
        <v>16112</v>
      </c>
      <c r="T35">
        <f>DATEDIF(employee_data3[[#This Row],[DOB]],DATE(2023, 1, 1), "Y")</f>
        <v>78</v>
      </c>
      <c r="U35" t="str">
        <f>IF(employee_data3[[#This Row],[Age]]&lt;=25, "Remaja", IF(employee_data3[[#This Row],[Age]]&lt;=55, "Dewasa", "Lansia"))</f>
        <v>Lansia</v>
      </c>
      <c r="V35" t="s">
        <v>120</v>
      </c>
      <c r="W35" t="s">
        <v>163</v>
      </c>
      <c r="X35" t="s">
        <v>55</v>
      </c>
      <c r="Y35">
        <v>74682</v>
      </c>
      <c r="Z35" t="s">
        <v>128</v>
      </c>
      <c r="AA35" t="s">
        <v>84</v>
      </c>
      <c r="AB35" t="s">
        <v>45</v>
      </c>
      <c r="AC35">
        <v>3</v>
      </c>
      <c r="AD35" s="11">
        <f>(employee_data3[[#This Row],[Current Employee Rating]]-AVERAGE(employee_data3[Current Employee Rating]))/STDEV(employee_data3[Current Employee Rating])</f>
        <v>3.0539538160596794E-2</v>
      </c>
      <c r="AE35" s="11" t="str">
        <f>IF(employee_data3[[#This Row],[Z Score]]&gt;3,"Yes","No")</f>
        <v>No</v>
      </c>
    </row>
    <row r="36" spans="1:31" x14ac:dyDescent="0.3">
      <c r="A36">
        <v>3461</v>
      </c>
      <c r="B36" t="s">
        <v>266</v>
      </c>
      <c r="C36" t="s">
        <v>267</v>
      </c>
      <c r="D36" s="1">
        <v>43664</v>
      </c>
      <c r="E36" s="1">
        <v>44470</v>
      </c>
      <c r="F36" t="s">
        <v>59</v>
      </c>
      <c r="G36" t="s">
        <v>268</v>
      </c>
      <c r="H36" t="s">
        <v>269</v>
      </c>
      <c r="I36" t="s">
        <v>50</v>
      </c>
      <c r="J36" t="s">
        <v>198</v>
      </c>
      <c r="K36" t="str">
        <f>IF(employee_data3[[#This Row],[EmployeeStatus]]="Active", "Active", "Attrition")</f>
        <v>Attrition</v>
      </c>
      <c r="L36" t="s">
        <v>63</v>
      </c>
      <c r="M36" t="s">
        <v>34</v>
      </c>
      <c r="N36" t="s">
        <v>52</v>
      </c>
      <c r="O36" t="s">
        <v>126</v>
      </c>
      <c r="P36" t="s">
        <v>270</v>
      </c>
      <c r="Q36" t="s">
        <v>65</v>
      </c>
      <c r="R36" t="s">
        <v>81</v>
      </c>
      <c r="S36" s="1">
        <v>35793</v>
      </c>
      <c r="T36">
        <f>DATEDIF(employee_data3[[#This Row],[DOB]],DATE(2023, 1, 1), "Y")</f>
        <v>25</v>
      </c>
      <c r="U36" t="str">
        <f>IF(employee_data3[[#This Row],[Age]]&lt;=25, "Remaja", IF(employee_data3[[#This Row],[Age]]&lt;=55, "Dewasa", "Lansia"))</f>
        <v>Remaja</v>
      </c>
      <c r="V36" t="s">
        <v>149</v>
      </c>
      <c r="W36" t="s">
        <v>226</v>
      </c>
      <c r="X36" t="s">
        <v>55</v>
      </c>
      <c r="Y36">
        <v>78046</v>
      </c>
      <c r="Z36" t="s">
        <v>56</v>
      </c>
      <c r="AA36" t="s">
        <v>84</v>
      </c>
      <c r="AB36" t="s">
        <v>236</v>
      </c>
      <c r="AC36">
        <v>1</v>
      </c>
      <c r="AD36" s="11">
        <f>(employee_data3[[#This Row],[Current Employee Rating]]-AVERAGE(employee_data3[Current Employee Rating]))/STDEV(employee_data3[Current Employee Rating])</f>
        <v>-1.9397532463940264</v>
      </c>
      <c r="AE36" s="11" t="str">
        <f>IF(employee_data3[[#This Row],[Z Score]]&gt;3,"Yes","No")</f>
        <v>No</v>
      </c>
    </row>
    <row r="37" spans="1:31" x14ac:dyDescent="0.3">
      <c r="A37">
        <v>3462</v>
      </c>
      <c r="B37" t="s">
        <v>271</v>
      </c>
      <c r="C37" t="s">
        <v>272</v>
      </c>
      <c r="D37" s="1">
        <v>43356</v>
      </c>
      <c r="E37" s="1">
        <v>44456</v>
      </c>
      <c r="F37" t="s">
        <v>59</v>
      </c>
      <c r="G37" t="s">
        <v>273</v>
      </c>
      <c r="H37" t="s">
        <v>274</v>
      </c>
      <c r="I37" t="s">
        <v>139</v>
      </c>
      <c r="J37" t="s">
        <v>32</v>
      </c>
      <c r="K37" t="str">
        <f>IF(employee_data3[[#This Row],[EmployeeStatus]]="Active", "Active", "Attrition")</f>
        <v>Active</v>
      </c>
      <c r="L37" t="s">
        <v>33</v>
      </c>
      <c r="M37" t="s">
        <v>51</v>
      </c>
      <c r="N37" t="s">
        <v>63</v>
      </c>
      <c r="O37" t="s">
        <v>99</v>
      </c>
      <c r="P37" t="s">
        <v>275</v>
      </c>
      <c r="Q37" t="s">
        <v>65</v>
      </c>
      <c r="R37" t="s">
        <v>90</v>
      </c>
      <c r="S37" s="1">
        <v>15562</v>
      </c>
      <c r="T37">
        <f>DATEDIF(employee_data3[[#This Row],[DOB]],DATE(2023, 1, 1), "Y")</f>
        <v>80</v>
      </c>
      <c r="U37" t="str">
        <f>IF(employee_data3[[#This Row],[Age]]&lt;=25, "Remaja", IF(employee_data3[[#This Row],[Age]]&lt;=55, "Dewasa", "Lansia"))</f>
        <v>Lansia</v>
      </c>
      <c r="V37" t="s">
        <v>149</v>
      </c>
      <c r="W37" t="s">
        <v>178</v>
      </c>
      <c r="X37" t="s">
        <v>55</v>
      </c>
      <c r="Y37">
        <v>27270</v>
      </c>
      <c r="Z37" t="s">
        <v>56</v>
      </c>
      <c r="AA37" t="s">
        <v>104</v>
      </c>
      <c r="AB37" t="s">
        <v>236</v>
      </c>
      <c r="AC37">
        <v>3</v>
      </c>
      <c r="AD37" s="11">
        <f>(employee_data3[[#This Row],[Current Employee Rating]]-AVERAGE(employee_data3[Current Employee Rating]))/STDEV(employee_data3[Current Employee Rating])</f>
        <v>3.0539538160596794E-2</v>
      </c>
      <c r="AE37" s="11" t="str">
        <f>IF(employee_data3[[#This Row],[Z Score]]&gt;3,"Yes","No")</f>
        <v>No</v>
      </c>
    </row>
    <row r="38" spans="1:31" x14ac:dyDescent="0.3">
      <c r="A38">
        <v>3463</v>
      </c>
      <c r="B38" t="s">
        <v>276</v>
      </c>
      <c r="C38" t="s">
        <v>277</v>
      </c>
      <c r="D38" s="1">
        <v>43951</v>
      </c>
      <c r="E38" s="1">
        <v>44395</v>
      </c>
      <c r="F38" t="s">
        <v>59</v>
      </c>
      <c r="G38" t="s">
        <v>278</v>
      </c>
      <c r="H38" t="s">
        <v>279</v>
      </c>
      <c r="I38" t="s">
        <v>80</v>
      </c>
      <c r="J38" t="s">
        <v>32</v>
      </c>
      <c r="K38" t="str">
        <f>IF(employee_data3[[#This Row],[EmployeeStatus]]="Active", "Active", "Attrition")</f>
        <v>Active</v>
      </c>
      <c r="L38" t="s">
        <v>52</v>
      </c>
      <c r="M38" t="s">
        <v>51</v>
      </c>
      <c r="N38" t="s">
        <v>35</v>
      </c>
      <c r="O38" t="s">
        <v>140</v>
      </c>
      <c r="P38" t="s">
        <v>280</v>
      </c>
      <c r="Q38" t="s">
        <v>65</v>
      </c>
      <c r="R38" t="s">
        <v>90</v>
      </c>
      <c r="S38" s="1">
        <v>18800</v>
      </c>
      <c r="T38">
        <f>DATEDIF(employee_data3[[#This Row],[DOB]],DATE(2023, 1, 1), "Y")</f>
        <v>71</v>
      </c>
      <c r="U38" t="str">
        <f>IF(employee_data3[[#This Row],[Age]]&lt;=25, "Remaja", IF(employee_data3[[#This Row],[Age]]&lt;=55, "Dewasa", "Lansia"))</f>
        <v>Lansia</v>
      </c>
      <c r="V38" t="s">
        <v>134</v>
      </c>
      <c r="W38" t="s">
        <v>281</v>
      </c>
      <c r="X38" t="s">
        <v>55</v>
      </c>
      <c r="Y38">
        <v>12703</v>
      </c>
      <c r="Z38" t="s">
        <v>56</v>
      </c>
      <c r="AA38" t="s">
        <v>75</v>
      </c>
      <c r="AB38" t="s">
        <v>45</v>
      </c>
      <c r="AC38">
        <v>1</v>
      </c>
      <c r="AD38" s="11">
        <f>(employee_data3[[#This Row],[Current Employee Rating]]-AVERAGE(employee_data3[Current Employee Rating]))/STDEV(employee_data3[Current Employee Rating])</f>
        <v>-1.9397532463940264</v>
      </c>
      <c r="AE38" s="11" t="str">
        <f>IF(employee_data3[[#This Row],[Z Score]]&gt;3,"Yes","No")</f>
        <v>No</v>
      </c>
    </row>
    <row r="39" spans="1:31" x14ac:dyDescent="0.3">
      <c r="A39">
        <v>3464</v>
      </c>
      <c r="B39" t="s">
        <v>263</v>
      </c>
      <c r="C39" t="s">
        <v>282</v>
      </c>
      <c r="D39" s="1">
        <v>43437</v>
      </c>
      <c r="E39" s="1">
        <v>44813</v>
      </c>
      <c r="F39" t="s">
        <v>59</v>
      </c>
      <c r="G39" t="s">
        <v>283</v>
      </c>
      <c r="H39" t="s">
        <v>284</v>
      </c>
      <c r="I39" t="s">
        <v>168</v>
      </c>
      <c r="J39" t="s">
        <v>32</v>
      </c>
      <c r="K39" t="str">
        <f>IF(employee_data3[[#This Row],[EmployeeStatus]]="Active", "Active", "Attrition")</f>
        <v>Active</v>
      </c>
      <c r="L39" t="s">
        <v>33</v>
      </c>
      <c r="M39" t="s">
        <v>64</v>
      </c>
      <c r="N39" t="s">
        <v>63</v>
      </c>
      <c r="O39" t="s">
        <v>99</v>
      </c>
      <c r="P39" t="s">
        <v>285</v>
      </c>
      <c r="Q39" t="s">
        <v>65</v>
      </c>
      <c r="R39" t="s">
        <v>286</v>
      </c>
      <c r="S39" s="1">
        <v>35963</v>
      </c>
      <c r="T39">
        <f>DATEDIF(employee_data3[[#This Row],[DOB]],DATE(2023, 1, 1), "Y")</f>
        <v>24</v>
      </c>
      <c r="U39" t="str">
        <f>IF(employee_data3[[#This Row],[Age]]&lt;=25, "Remaja", IF(employee_data3[[#This Row],[Age]]&lt;=55, "Dewasa", "Lansia"))</f>
        <v>Remaja</v>
      </c>
      <c r="V39" t="s">
        <v>40</v>
      </c>
      <c r="W39" t="s">
        <v>287</v>
      </c>
      <c r="X39" t="s">
        <v>55</v>
      </c>
      <c r="Y39">
        <v>66835</v>
      </c>
      <c r="Z39" t="s">
        <v>93</v>
      </c>
      <c r="AA39" t="s">
        <v>44</v>
      </c>
      <c r="AB39" t="s">
        <v>236</v>
      </c>
      <c r="AC39">
        <v>5</v>
      </c>
      <c r="AD39" s="11">
        <f>(employee_data3[[#This Row],[Current Employee Rating]]-AVERAGE(employee_data3[Current Employee Rating]))/STDEV(employee_data3[Current Employee Rating])</f>
        <v>2.0008323227152198</v>
      </c>
      <c r="AE39" s="11" t="str">
        <f>IF(employee_data3[[#This Row],[Z Score]]&gt;3,"Yes","No")</f>
        <v>No</v>
      </c>
    </row>
    <row r="40" spans="1:31" x14ac:dyDescent="0.3">
      <c r="A40">
        <v>3465</v>
      </c>
      <c r="B40" t="s">
        <v>288</v>
      </c>
      <c r="C40" t="s">
        <v>289</v>
      </c>
      <c r="D40" s="1">
        <v>44508</v>
      </c>
      <c r="E40" s="1"/>
      <c r="F40" t="s">
        <v>59</v>
      </c>
      <c r="G40" t="s">
        <v>290</v>
      </c>
      <c r="H40" t="s">
        <v>291</v>
      </c>
      <c r="I40" t="s">
        <v>98</v>
      </c>
      <c r="J40" t="s">
        <v>32</v>
      </c>
      <c r="K40" t="str">
        <f>IF(employee_data3[[#This Row],[EmployeeStatus]]="Active", "Active", "Attrition")</f>
        <v>Active</v>
      </c>
      <c r="L40" t="s">
        <v>63</v>
      </c>
      <c r="M40" t="s">
        <v>64</v>
      </c>
      <c r="N40" t="s">
        <v>63</v>
      </c>
      <c r="O40" t="s">
        <v>36</v>
      </c>
      <c r="P40" t="s">
        <v>37</v>
      </c>
      <c r="Q40" t="s">
        <v>65</v>
      </c>
      <c r="R40" t="s">
        <v>81</v>
      </c>
      <c r="S40" s="1">
        <v>22653</v>
      </c>
      <c r="T40">
        <f>DATEDIF(employee_data3[[#This Row],[DOB]],DATE(2023, 1, 1), "Y")</f>
        <v>60</v>
      </c>
      <c r="U40" t="str">
        <f>IF(employee_data3[[#This Row],[Age]]&lt;=25, "Remaja", IF(employee_data3[[#This Row],[Age]]&lt;=55, "Dewasa", "Lansia"))</f>
        <v>Lansia</v>
      </c>
      <c r="V40" t="s">
        <v>40</v>
      </c>
      <c r="W40" t="s">
        <v>292</v>
      </c>
      <c r="X40" t="s">
        <v>55</v>
      </c>
      <c r="Y40">
        <v>66150</v>
      </c>
      <c r="Z40" t="s">
        <v>128</v>
      </c>
      <c r="AA40" t="s">
        <v>104</v>
      </c>
      <c r="AB40" t="s">
        <v>236</v>
      </c>
      <c r="AC40">
        <v>3</v>
      </c>
      <c r="AD40" s="11">
        <f>(employee_data3[[#This Row],[Current Employee Rating]]-AVERAGE(employee_data3[Current Employee Rating]))/STDEV(employee_data3[Current Employee Rating])</f>
        <v>3.0539538160596794E-2</v>
      </c>
      <c r="AE40" s="11" t="str">
        <f>IF(employee_data3[[#This Row],[Z Score]]&gt;3,"Yes","No")</f>
        <v>No</v>
      </c>
    </row>
    <row r="41" spans="1:31" x14ac:dyDescent="0.3">
      <c r="A41">
        <v>3466</v>
      </c>
      <c r="B41" t="s">
        <v>293</v>
      </c>
      <c r="C41" t="s">
        <v>294</v>
      </c>
      <c r="D41" s="1">
        <v>44664</v>
      </c>
      <c r="E41" s="1">
        <v>45026</v>
      </c>
      <c r="F41" t="s">
        <v>59</v>
      </c>
      <c r="G41" t="s">
        <v>295</v>
      </c>
      <c r="H41" t="s">
        <v>296</v>
      </c>
      <c r="I41" t="s">
        <v>168</v>
      </c>
      <c r="J41" t="s">
        <v>32</v>
      </c>
      <c r="K41" t="str">
        <f>IF(employee_data3[[#This Row],[EmployeeStatus]]="Active", "Active", "Attrition")</f>
        <v>Active</v>
      </c>
      <c r="L41" t="s">
        <v>52</v>
      </c>
      <c r="M41" t="s">
        <v>34</v>
      </c>
      <c r="N41" t="s">
        <v>63</v>
      </c>
      <c r="O41" t="s">
        <v>140</v>
      </c>
      <c r="P41" t="s">
        <v>297</v>
      </c>
      <c r="Q41" t="s">
        <v>170</v>
      </c>
      <c r="R41" t="s">
        <v>53</v>
      </c>
      <c r="S41" s="1">
        <v>28881</v>
      </c>
      <c r="T41">
        <f>DATEDIF(employee_data3[[#This Row],[DOB]],DATE(2023, 1, 1), "Y")</f>
        <v>43</v>
      </c>
      <c r="U41" t="str">
        <f>IF(employee_data3[[#This Row],[Age]]&lt;=25, "Remaja", IF(employee_data3[[#This Row],[Age]]&lt;=55, "Dewasa", "Lansia"))</f>
        <v>Dewasa</v>
      </c>
      <c r="V41" t="s">
        <v>156</v>
      </c>
      <c r="W41" t="s">
        <v>6</v>
      </c>
      <c r="X41" t="s">
        <v>55</v>
      </c>
      <c r="Y41">
        <v>64288</v>
      </c>
      <c r="Z41" t="s">
        <v>74</v>
      </c>
      <c r="AA41" t="s">
        <v>84</v>
      </c>
      <c r="AB41" t="s">
        <v>105</v>
      </c>
      <c r="AC41">
        <v>4</v>
      </c>
      <c r="AD41" s="11">
        <f>(employee_data3[[#This Row],[Current Employee Rating]]-AVERAGE(employee_data3[Current Employee Rating]))/STDEV(employee_data3[Current Employee Rating])</f>
        <v>1.0156859304379084</v>
      </c>
      <c r="AE41" s="11" t="str">
        <f>IF(employee_data3[[#This Row],[Z Score]]&gt;3,"Yes","No")</f>
        <v>No</v>
      </c>
    </row>
    <row r="42" spans="1:31" x14ac:dyDescent="0.3">
      <c r="A42">
        <v>3467</v>
      </c>
      <c r="B42" t="s">
        <v>298</v>
      </c>
      <c r="C42" t="s">
        <v>299</v>
      </c>
      <c r="D42" s="1">
        <v>43957</v>
      </c>
      <c r="E42" s="1"/>
      <c r="F42" t="s">
        <v>59</v>
      </c>
      <c r="G42" t="s">
        <v>300</v>
      </c>
      <c r="H42" t="s">
        <v>301</v>
      </c>
      <c r="I42" t="s">
        <v>98</v>
      </c>
      <c r="J42" t="s">
        <v>32</v>
      </c>
      <c r="K42" t="str">
        <f>IF(employee_data3[[#This Row],[EmployeeStatus]]="Active", "Active", "Attrition")</f>
        <v>Active</v>
      </c>
      <c r="L42" t="s">
        <v>33</v>
      </c>
      <c r="M42" t="s">
        <v>51</v>
      </c>
      <c r="N42" t="s">
        <v>52</v>
      </c>
      <c r="O42" t="s">
        <v>36</v>
      </c>
      <c r="P42" t="s">
        <v>37</v>
      </c>
      <c r="Q42" t="s">
        <v>65</v>
      </c>
      <c r="R42" t="s">
        <v>231</v>
      </c>
      <c r="S42" s="1">
        <v>31911</v>
      </c>
      <c r="T42">
        <f>DATEDIF(employee_data3[[#This Row],[DOB]],DATE(2023, 1, 1), "Y")</f>
        <v>35</v>
      </c>
      <c r="U42" t="str">
        <f>IF(employee_data3[[#This Row],[Age]]&lt;=25, "Remaja", IF(employee_data3[[#This Row],[Age]]&lt;=55, "Dewasa", "Lansia"))</f>
        <v>Dewasa</v>
      </c>
      <c r="V42" t="s">
        <v>156</v>
      </c>
      <c r="W42" t="s">
        <v>113</v>
      </c>
      <c r="X42" t="s">
        <v>42</v>
      </c>
      <c r="Y42">
        <v>94333</v>
      </c>
      <c r="Z42" t="s">
        <v>128</v>
      </c>
      <c r="AA42" t="s">
        <v>104</v>
      </c>
      <c r="AB42" t="s">
        <v>105</v>
      </c>
      <c r="AC42">
        <v>1</v>
      </c>
      <c r="AD42" s="11">
        <f>(employee_data3[[#This Row],[Current Employee Rating]]-AVERAGE(employee_data3[Current Employee Rating]))/STDEV(employee_data3[Current Employee Rating])</f>
        <v>-1.9397532463940264</v>
      </c>
      <c r="AE42" s="11" t="str">
        <f>IF(employee_data3[[#This Row],[Z Score]]&gt;3,"Yes","No")</f>
        <v>No</v>
      </c>
    </row>
    <row r="43" spans="1:31" x14ac:dyDescent="0.3">
      <c r="A43">
        <v>3468</v>
      </c>
      <c r="B43" t="s">
        <v>302</v>
      </c>
      <c r="C43" t="s">
        <v>211</v>
      </c>
      <c r="D43" s="1">
        <v>43717</v>
      </c>
      <c r="E43" s="1"/>
      <c r="F43" t="s">
        <v>59</v>
      </c>
      <c r="G43" t="s">
        <v>303</v>
      </c>
      <c r="H43" t="s">
        <v>304</v>
      </c>
      <c r="I43" t="s">
        <v>118</v>
      </c>
      <c r="J43" t="s">
        <v>32</v>
      </c>
      <c r="K43" t="str">
        <f>IF(employee_data3[[#This Row],[EmployeeStatus]]="Active", "Active", "Attrition")</f>
        <v>Active</v>
      </c>
      <c r="L43" t="s">
        <v>33</v>
      </c>
      <c r="M43" t="s">
        <v>64</v>
      </c>
      <c r="N43" t="s">
        <v>35</v>
      </c>
      <c r="O43" t="s">
        <v>36</v>
      </c>
      <c r="P43" t="s">
        <v>37</v>
      </c>
      <c r="Q43" t="s">
        <v>65</v>
      </c>
      <c r="R43" t="s">
        <v>305</v>
      </c>
      <c r="S43" s="1">
        <v>35911</v>
      </c>
      <c r="T43">
        <f>DATEDIF(employee_data3[[#This Row],[DOB]],DATE(2023, 1, 1), "Y")</f>
        <v>24</v>
      </c>
      <c r="U43" t="str">
        <f>IF(employee_data3[[#This Row],[Age]]&lt;=25, "Remaja", IF(employee_data3[[#This Row],[Age]]&lt;=55, "Dewasa", "Lansia"))</f>
        <v>Remaja</v>
      </c>
      <c r="V43" t="s">
        <v>156</v>
      </c>
      <c r="W43" t="s">
        <v>226</v>
      </c>
      <c r="X43" t="s">
        <v>42</v>
      </c>
      <c r="Y43">
        <v>45453</v>
      </c>
      <c r="Z43" t="s">
        <v>93</v>
      </c>
      <c r="AA43" t="s">
        <v>75</v>
      </c>
      <c r="AB43" t="s">
        <v>45</v>
      </c>
      <c r="AC43">
        <v>4</v>
      </c>
      <c r="AD43" s="11">
        <f>(employee_data3[[#This Row],[Current Employee Rating]]-AVERAGE(employee_data3[Current Employee Rating]))/STDEV(employee_data3[Current Employee Rating])</f>
        <v>1.0156859304379084</v>
      </c>
      <c r="AE43" s="11" t="str">
        <f>IF(employee_data3[[#This Row],[Z Score]]&gt;3,"Yes","No")</f>
        <v>No</v>
      </c>
    </row>
    <row r="44" spans="1:31" x14ac:dyDescent="0.3">
      <c r="A44">
        <v>3469</v>
      </c>
      <c r="B44" t="s">
        <v>306</v>
      </c>
      <c r="C44" t="s">
        <v>307</v>
      </c>
      <c r="D44" s="1">
        <v>44041</v>
      </c>
      <c r="E44" s="1">
        <v>44931</v>
      </c>
      <c r="F44" t="s">
        <v>59</v>
      </c>
      <c r="G44" t="s">
        <v>308</v>
      </c>
      <c r="H44" t="s">
        <v>309</v>
      </c>
      <c r="I44" t="s">
        <v>62</v>
      </c>
      <c r="J44" t="s">
        <v>198</v>
      </c>
      <c r="K44" t="str">
        <f>IF(employee_data3[[#This Row],[EmployeeStatus]]="Active", "Active", "Attrition")</f>
        <v>Attrition</v>
      </c>
      <c r="L44" t="s">
        <v>33</v>
      </c>
      <c r="M44" t="s">
        <v>64</v>
      </c>
      <c r="N44" t="s">
        <v>63</v>
      </c>
      <c r="O44" t="s">
        <v>126</v>
      </c>
      <c r="P44" t="s">
        <v>310</v>
      </c>
      <c r="Q44" t="s">
        <v>65</v>
      </c>
      <c r="R44" t="s">
        <v>90</v>
      </c>
      <c r="S44" s="1">
        <v>16489</v>
      </c>
      <c r="T44">
        <f>DATEDIF(employee_data3[[#This Row],[DOB]],DATE(2023, 1, 1), "Y")</f>
        <v>77</v>
      </c>
      <c r="U44" t="str">
        <f>IF(employee_data3[[#This Row],[Age]]&lt;=25, "Remaja", IF(employee_data3[[#This Row],[Age]]&lt;=55, "Dewasa", "Lansia"))</f>
        <v>Lansia</v>
      </c>
      <c r="V44" t="s">
        <v>120</v>
      </c>
      <c r="W44" t="s">
        <v>92</v>
      </c>
      <c r="X44" t="s">
        <v>42</v>
      </c>
      <c r="Y44">
        <v>81905</v>
      </c>
      <c r="Z44" t="s">
        <v>128</v>
      </c>
      <c r="AA44" t="s">
        <v>104</v>
      </c>
      <c r="AB44" t="s">
        <v>236</v>
      </c>
      <c r="AC44">
        <v>3</v>
      </c>
      <c r="AD44" s="11">
        <f>(employee_data3[[#This Row],[Current Employee Rating]]-AVERAGE(employee_data3[Current Employee Rating]))/STDEV(employee_data3[Current Employee Rating])</f>
        <v>3.0539538160596794E-2</v>
      </c>
      <c r="AE44" s="11" t="str">
        <f>IF(employee_data3[[#This Row],[Z Score]]&gt;3,"Yes","No")</f>
        <v>No</v>
      </c>
    </row>
    <row r="45" spans="1:31" x14ac:dyDescent="0.3">
      <c r="A45">
        <v>3470</v>
      </c>
      <c r="B45" t="s">
        <v>311</v>
      </c>
      <c r="C45" t="s">
        <v>312</v>
      </c>
      <c r="D45" s="1">
        <v>43418</v>
      </c>
      <c r="E45" s="1">
        <v>43766</v>
      </c>
      <c r="F45" t="s">
        <v>59</v>
      </c>
      <c r="G45" t="s">
        <v>313</v>
      </c>
      <c r="H45" t="s">
        <v>314</v>
      </c>
      <c r="I45" t="s">
        <v>89</v>
      </c>
      <c r="J45" t="s">
        <v>198</v>
      </c>
      <c r="K45" t="str">
        <f>IF(employee_data3[[#This Row],[EmployeeStatus]]="Active", "Active", "Attrition")</f>
        <v>Attrition</v>
      </c>
      <c r="L45" t="s">
        <v>33</v>
      </c>
      <c r="M45" t="s">
        <v>34</v>
      </c>
      <c r="N45" t="s">
        <v>52</v>
      </c>
      <c r="O45" t="s">
        <v>140</v>
      </c>
      <c r="P45" t="s">
        <v>315</v>
      </c>
      <c r="Q45" t="s">
        <v>65</v>
      </c>
      <c r="R45" t="s">
        <v>90</v>
      </c>
      <c r="S45" s="1">
        <v>35581</v>
      </c>
      <c r="T45">
        <f>DATEDIF(employee_data3[[#This Row],[DOB]],DATE(2023, 1, 1), "Y")</f>
        <v>25</v>
      </c>
      <c r="U45" t="str">
        <f>IF(employee_data3[[#This Row],[Age]]&lt;=25, "Remaja", IF(employee_data3[[#This Row],[Age]]&lt;=55, "Dewasa", "Lansia"))</f>
        <v>Remaja</v>
      </c>
      <c r="V45" t="s">
        <v>120</v>
      </c>
      <c r="W45" t="s">
        <v>103</v>
      </c>
      <c r="X45" t="s">
        <v>42</v>
      </c>
      <c r="Y45">
        <v>12491</v>
      </c>
      <c r="Z45" t="s">
        <v>93</v>
      </c>
      <c r="AA45" t="s">
        <v>84</v>
      </c>
      <c r="AB45" t="s">
        <v>236</v>
      </c>
      <c r="AC45">
        <v>3</v>
      </c>
      <c r="AD45" s="11">
        <f>(employee_data3[[#This Row],[Current Employee Rating]]-AVERAGE(employee_data3[Current Employee Rating]))/STDEV(employee_data3[Current Employee Rating])</f>
        <v>3.0539538160596794E-2</v>
      </c>
      <c r="AE45" s="11" t="str">
        <f>IF(employee_data3[[#This Row],[Z Score]]&gt;3,"Yes","No")</f>
        <v>No</v>
      </c>
    </row>
    <row r="46" spans="1:31" x14ac:dyDescent="0.3">
      <c r="A46">
        <v>3471</v>
      </c>
      <c r="B46" t="s">
        <v>316</v>
      </c>
      <c r="C46" t="s">
        <v>317</v>
      </c>
      <c r="D46" s="1">
        <v>43890</v>
      </c>
      <c r="E46" s="1"/>
      <c r="F46" t="s">
        <v>59</v>
      </c>
      <c r="G46" t="s">
        <v>318</v>
      </c>
      <c r="H46" t="s">
        <v>319</v>
      </c>
      <c r="I46" t="s">
        <v>31</v>
      </c>
      <c r="J46" t="s">
        <v>32</v>
      </c>
      <c r="K46" t="str">
        <f>IF(employee_data3[[#This Row],[EmployeeStatus]]="Active", "Active", "Attrition")</f>
        <v>Active</v>
      </c>
      <c r="L46" t="s">
        <v>52</v>
      </c>
      <c r="M46" t="s">
        <v>34</v>
      </c>
      <c r="N46" t="s">
        <v>35</v>
      </c>
      <c r="O46" t="s">
        <v>36</v>
      </c>
      <c r="P46" t="s">
        <v>37</v>
      </c>
      <c r="Q46" t="s">
        <v>65</v>
      </c>
      <c r="R46" t="s">
        <v>90</v>
      </c>
      <c r="S46" s="1">
        <v>24475</v>
      </c>
      <c r="T46">
        <f>DATEDIF(employee_data3[[#This Row],[DOB]],DATE(2023, 1, 1), "Y")</f>
        <v>55</v>
      </c>
      <c r="U46" t="str">
        <f>IF(employee_data3[[#This Row],[Age]]&lt;=25, "Remaja", IF(employee_data3[[#This Row],[Age]]&lt;=55, "Dewasa", "Lansia"))</f>
        <v>Dewasa</v>
      </c>
      <c r="V46" t="s">
        <v>120</v>
      </c>
      <c r="W46" t="s">
        <v>226</v>
      </c>
      <c r="X46" t="s">
        <v>55</v>
      </c>
      <c r="Y46">
        <v>64350</v>
      </c>
      <c r="Z46" t="s">
        <v>128</v>
      </c>
      <c r="AA46" t="s">
        <v>84</v>
      </c>
      <c r="AB46" t="s">
        <v>45</v>
      </c>
      <c r="AC46">
        <v>4</v>
      </c>
      <c r="AD46" s="11">
        <f>(employee_data3[[#This Row],[Current Employee Rating]]-AVERAGE(employee_data3[Current Employee Rating]))/STDEV(employee_data3[Current Employee Rating])</f>
        <v>1.0156859304379084</v>
      </c>
      <c r="AE46" s="11" t="str">
        <f>IF(employee_data3[[#This Row],[Z Score]]&gt;3,"Yes","No")</f>
        <v>No</v>
      </c>
    </row>
    <row r="47" spans="1:31" x14ac:dyDescent="0.3">
      <c r="A47">
        <v>3472</v>
      </c>
      <c r="B47" t="s">
        <v>320</v>
      </c>
      <c r="C47" t="s">
        <v>321</v>
      </c>
      <c r="D47" s="1">
        <v>44941</v>
      </c>
      <c r="E47" s="1"/>
      <c r="F47" t="s">
        <v>59</v>
      </c>
      <c r="G47" t="s">
        <v>322</v>
      </c>
      <c r="H47" t="s">
        <v>323</v>
      </c>
      <c r="I47" t="s">
        <v>133</v>
      </c>
      <c r="J47" t="s">
        <v>32</v>
      </c>
      <c r="K47" t="str">
        <f>IF(employee_data3[[#This Row],[EmployeeStatus]]="Active", "Active", "Attrition")</f>
        <v>Active</v>
      </c>
      <c r="L47" t="s">
        <v>33</v>
      </c>
      <c r="M47" t="s">
        <v>34</v>
      </c>
      <c r="N47" t="s">
        <v>63</v>
      </c>
      <c r="O47" t="s">
        <v>36</v>
      </c>
      <c r="P47" t="s">
        <v>37</v>
      </c>
      <c r="Q47" t="s">
        <v>65</v>
      </c>
      <c r="R47" t="s">
        <v>177</v>
      </c>
      <c r="S47" s="1">
        <v>29963</v>
      </c>
      <c r="T47">
        <f>DATEDIF(employee_data3[[#This Row],[DOB]],DATE(2023, 1, 1), "Y")</f>
        <v>40</v>
      </c>
      <c r="U47" t="str">
        <f>IF(employee_data3[[#This Row],[Age]]&lt;=25, "Remaja", IF(employee_data3[[#This Row],[Age]]&lt;=55, "Dewasa", "Lansia"))</f>
        <v>Dewasa</v>
      </c>
      <c r="V47" t="s">
        <v>120</v>
      </c>
      <c r="W47" t="s">
        <v>184</v>
      </c>
      <c r="X47" t="s">
        <v>55</v>
      </c>
      <c r="Y47">
        <v>74124</v>
      </c>
      <c r="Z47" t="s">
        <v>74</v>
      </c>
      <c r="AA47" t="s">
        <v>84</v>
      </c>
      <c r="AB47" t="s">
        <v>105</v>
      </c>
      <c r="AC47">
        <v>4</v>
      </c>
      <c r="AD47" s="11">
        <f>(employee_data3[[#This Row],[Current Employee Rating]]-AVERAGE(employee_data3[Current Employee Rating]))/STDEV(employee_data3[Current Employee Rating])</f>
        <v>1.0156859304379084</v>
      </c>
      <c r="AE47" s="11" t="str">
        <f>IF(employee_data3[[#This Row],[Z Score]]&gt;3,"Yes","No")</f>
        <v>No</v>
      </c>
    </row>
    <row r="48" spans="1:31" x14ac:dyDescent="0.3">
      <c r="A48">
        <v>3473</v>
      </c>
      <c r="B48" t="s">
        <v>324</v>
      </c>
      <c r="C48" t="s">
        <v>325</v>
      </c>
      <c r="D48" s="1">
        <v>45106</v>
      </c>
      <c r="E48" s="1"/>
      <c r="F48" t="s">
        <v>59</v>
      </c>
      <c r="G48" t="s">
        <v>326</v>
      </c>
      <c r="H48" t="s">
        <v>327</v>
      </c>
      <c r="I48" t="s">
        <v>50</v>
      </c>
      <c r="J48" t="s">
        <v>32</v>
      </c>
      <c r="K48" t="str">
        <f>IF(employee_data3[[#This Row],[EmployeeStatus]]="Active", "Active", "Attrition")</f>
        <v>Active</v>
      </c>
      <c r="L48" t="s">
        <v>52</v>
      </c>
      <c r="M48" t="s">
        <v>51</v>
      </c>
      <c r="N48" t="s">
        <v>35</v>
      </c>
      <c r="O48" t="s">
        <v>36</v>
      </c>
      <c r="P48" t="s">
        <v>37</v>
      </c>
      <c r="Q48" t="s">
        <v>65</v>
      </c>
      <c r="R48" t="s">
        <v>286</v>
      </c>
      <c r="S48" s="1">
        <v>18537</v>
      </c>
      <c r="T48">
        <f>DATEDIF(employee_data3[[#This Row],[DOB]],DATE(2023, 1, 1), "Y")</f>
        <v>72</v>
      </c>
      <c r="U48" t="str">
        <f>IF(employee_data3[[#This Row],[Age]]&lt;=25, "Remaja", IF(employee_data3[[#This Row],[Age]]&lt;=55, "Dewasa", "Lansia"))</f>
        <v>Lansia</v>
      </c>
      <c r="V48" t="s">
        <v>149</v>
      </c>
      <c r="W48" t="s">
        <v>243</v>
      </c>
      <c r="X48" t="s">
        <v>55</v>
      </c>
      <c r="Y48">
        <v>33379</v>
      </c>
      <c r="Z48" t="s">
        <v>56</v>
      </c>
      <c r="AA48" t="s">
        <v>44</v>
      </c>
      <c r="AB48" t="s">
        <v>105</v>
      </c>
      <c r="AC48">
        <v>2</v>
      </c>
      <c r="AD48" s="11">
        <f>(employee_data3[[#This Row],[Current Employee Rating]]-AVERAGE(employee_data3[Current Employee Rating]))/STDEV(employee_data3[Current Employee Rating])</f>
        <v>-0.95460685411671475</v>
      </c>
      <c r="AE48" s="11" t="str">
        <f>IF(employee_data3[[#This Row],[Z Score]]&gt;3,"Yes","No")</f>
        <v>No</v>
      </c>
    </row>
    <row r="49" spans="1:31" x14ac:dyDescent="0.3">
      <c r="A49">
        <v>3474</v>
      </c>
      <c r="B49" t="s">
        <v>328</v>
      </c>
      <c r="C49" t="s">
        <v>329</v>
      </c>
      <c r="D49" s="1">
        <v>43899</v>
      </c>
      <c r="E49" s="1"/>
      <c r="F49" t="s">
        <v>59</v>
      </c>
      <c r="G49" t="s">
        <v>330</v>
      </c>
      <c r="H49" t="s">
        <v>331</v>
      </c>
      <c r="I49" t="s">
        <v>139</v>
      </c>
      <c r="J49" t="s">
        <v>32</v>
      </c>
      <c r="K49" t="str">
        <f>IF(employee_data3[[#This Row],[EmployeeStatus]]="Active", "Active", "Attrition")</f>
        <v>Active</v>
      </c>
      <c r="L49" t="s">
        <v>63</v>
      </c>
      <c r="M49" t="s">
        <v>51</v>
      </c>
      <c r="N49" t="s">
        <v>35</v>
      </c>
      <c r="O49" t="s">
        <v>36</v>
      </c>
      <c r="P49" t="s">
        <v>37</v>
      </c>
      <c r="Q49" t="s">
        <v>65</v>
      </c>
      <c r="R49" t="s">
        <v>332</v>
      </c>
      <c r="S49" s="1">
        <v>24092</v>
      </c>
      <c r="T49">
        <f>DATEDIF(employee_data3[[#This Row],[DOB]],DATE(2023, 1, 1), "Y")</f>
        <v>57</v>
      </c>
      <c r="U49" t="str">
        <f>IF(employee_data3[[#This Row],[Age]]&lt;=25, "Remaja", IF(employee_data3[[#This Row],[Age]]&lt;=55, "Dewasa", "Lansia"))</f>
        <v>Lansia</v>
      </c>
      <c r="V49" t="s">
        <v>149</v>
      </c>
      <c r="W49" t="s">
        <v>83</v>
      </c>
      <c r="X49" t="s">
        <v>55</v>
      </c>
      <c r="Y49">
        <v>34481</v>
      </c>
      <c r="Z49" t="s">
        <v>74</v>
      </c>
      <c r="AA49" t="s">
        <v>104</v>
      </c>
      <c r="AB49" t="s">
        <v>45</v>
      </c>
      <c r="AC49">
        <v>2</v>
      </c>
      <c r="AD49" s="11">
        <f>(employee_data3[[#This Row],[Current Employee Rating]]-AVERAGE(employee_data3[Current Employee Rating]))/STDEV(employee_data3[Current Employee Rating])</f>
        <v>-0.95460685411671475</v>
      </c>
      <c r="AE49" s="11" t="str">
        <f>IF(employee_data3[[#This Row],[Z Score]]&gt;3,"Yes","No")</f>
        <v>No</v>
      </c>
    </row>
    <row r="50" spans="1:31" x14ac:dyDescent="0.3">
      <c r="A50">
        <v>3475</v>
      </c>
      <c r="B50" t="s">
        <v>333</v>
      </c>
      <c r="C50" t="s">
        <v>334</v>
      </c>
      <c r="D50" s="1">
        <v>44460</v>
      </c>
      <c r="E50" s="1">
        <v>45029</v>
      </c>
      <c r="F50" t="s">
        <v>59</v>
      </c>
      <c r="G50" t="s">
        <v>335</v>
      </c>
      <c r="H50" t="s">
        <v>336</v>
      </c>
      <c r="I50" t="s">
        <v>80</v>
      </c>
      <c r="J50" t="s">
        <v>32</v>
      </c>
      <c r="K50" t="str">
        <f>IF(employee_data3[[#This Row],[EmployeeStatus]]="Active", "Active", "Attrition")</f>
        <v>Active</v>
      </c>
      <c r="L50" t="s">
        <v>63</v>
      </c>
      <c r="M50" t="s">
        <v>34</v>
      </c>
      <c r="N50" t="s">
        <v>35</v>
      </c>
      <c r="O50" t="s">
        <v>126</v>
      </c>
      <c r="P50" t="s">
        <v>337</v>
      </c>
      <c r="Q50" t="s">
        <v>65</v>
      </c>
      <c r="R50" t="s">
        <v>81</v>
      </c>
      <c r="S50" s="1">
        <v>21179</v>
      </c>
      <c r="T50">
        <f>DATEDIF(employee_data3[[#This Row],[DOB]],DATE(2023, 1, 1), "Y")</f>
        <v>65</v>
      </c>
      <c r="U50" t="str">
        <f>IF(employee_data3[[#This Row],[Age]]&lt;=25, "Remaja", IF(employee_data3[[#This Row],[Age]]&lt;=55, "Dewasa", "Lansia"))</f>
        <v>Lansia</v>
      </c>
      <c r="V50" t="s">
        <v>134</v>
      </c>
      <c r="W50" t="s">
        <v>226</v>
      </c>
      <c r="X50" t="s">
        <v>55</v>
      </c>
      <c r="Y50">
        <v>90406</v>
      </c>
      <c r="Z50" t="s">
        <v>128</v>
      </c>
      <c r="AA50" t="s">
        <v>44</v>
      </c>
      <c r="AB50" t="s">
        <v>45</v>
      </c>
      <c r="AC50">
        <v>2</v>
      </c>
      <c r="AD50" s="11">
        <f>(employee_data3[[#This Row],[Current Employee Rating]]-AVERAGE(employee_data3[Current Employee Rating]))/STDEV(employee_data3[Current Employee Rating])</f>
        <v>-0.95460685411671475</v>
      </c>
      <c r="AE50" s="11" t="str">
        <f>IF(employee_data3[[#This Row],[Z Score]]&gt;3,"Yes","No")</f>
        <v>No</v>
      </c>
    </row>
    <row r="51" spans="1:31" x14ac:dyDescent="0.3">
      <c r="A51">
        <v>3476</v>
      </c>
      <c r="B51" t="s">
        <v>338</v>
      </c>
      <c r="C51" t="s">
        <v>339</v>
      </c>
      <c r="D51" s="1">
        <v>45089</v>
      </c>
      <c r="E51" s="1">
        <v>45113</v>
      </c>
      <c r="F51" t="s">
        <v>59</v>
      </c>
      <c r="G51" t="s">
        <v>340</v>
      </c>
      <c r="H51" t="s">
        <v>341</v>
      </c>
      <c r="I51" t="s">
        <v>168</v>
      </c>
      <c r="J51" t="s">
        <v>32</v>
      </c>
      <c r="K51" t="str">
        <f>IF(employee_data3[[#This Row],[EmployeeStatus]]="Active", "Active", "Attrition")</f>
        <v>Active</v>
      </c>
      <c r="L51" t="s">
        <v>52</v>
      </c>
      <c r="M51" t="s">
        <v>51</v>
      </c>
      <c r="N51" t="s">
        <v>35</v>
      </c>
      <c r="O51" t="s">
        <v>175</v>
      </c>
      <c r="P51" t="s">
        <v>342</v>
      </c>
      <c r="Q51" t="s">
        <v>65</v>
      </c>
      <c r="R51" t="s">
        <v>231</v>
      </c>
      <c r="S51" s="1">
        <v>16608</v>
      </c>
      <c r="T51">
        <f>DATEDIF(employee_data3[[#This Row],[DOB]],DATE(2023, 1, 1), "Y")</f>
        <v>77</v>
      </c>
      <c r="U51" t="str">
        <f>IF(employee_data3[[#This Row],[Age]]&lt;=25, "Remaja", IF(employee_data3[[#This Row],[Age]]&lt;=55, "Dewasa", "Lansia"))</f>
        <v>Lansia</v>
      </c>
      <c r="V51" t="s">
        <v>40</v>
      </c>
      <c r="W51" t="s">
        <v>113</v>
      </c>
      <c r="X51" t="s">
        <v>55</v>
      </c>
      <c r="Y51">
        <v>95774</v>
      </c>
      <c r="Z51" t="s">
        <v>128</v>
      </c>
      <c r="AA51" t="s">
        <v>104</v>
      </c>
      <c r="AB51" t="s">
        <v>236</v>
      </c>
      <c r="AC51">
        <v>2</v>
      </c>
      <c r="AD51" s="11">
        <f>(employee_data3[[#This Row],[Current Employee Rating]]-AVERAGE(employee_data3[Current Employee Rating]))/STDEV(employee_data3[Current Employee Rating])</f>
        <v>-0.95460685411671475</v>
      </c>
      <c r="AE51" s="11" t="str">
        <f>IF(employee_data3[[#This Row],[Z Score]]&gt;3,"Yes","No")</f>
        <v>No</v>
      </c>
    </row>
    <row r="52" spans="1:31" x14ac:dyDescent="0.3">
      <c r="A52">
        <v>3477</v>
      </c>
      <c r="B52" t="s">
        <v>343</v>
      </c>
      <c r="C52" t="s">
        <v>344</v>
      </c>
      <c r="D52" s="1">
        <v>43562</v>
      </c>
      <c r="E52" s="1"/>
      <c r="F52" t="s">
        <v>59</v>
      </c>
      <c r="G52" t="s">
        <v>345</v>
      </c>
      <c r="H52" t="s">
        <v>346</v>
      </c>
      <c r="I52" t="s">
        <v>168</v>
      </c>
      <c r="J52" t="s">
        <v>32</v>
      </c>
      <c r="K52" t="str">
        <f>IF(employee_data3[[#This Row],[EmployeeStatus]]="Active", "Active", "Attrition")</f>
        <v>Active</v>
      </c>
      <c r="L52" t="s">
        <v>52</v>
      </c>
      <c r="M52" t="s">
        <v>51</v>
      </c>
      <c r="N52" t="s">
        <v>63</v>
      </c>
      <c r="O52" t="s">
        <v>36</v>
      </c>
      <c r="P52" t="s">
        <v>37</v>
      </c>
      <c r="Q52" t="s">
        <v>170</v>
      </c>
      <c r="R52" t="s">
        <v>53</v>
      </c>
      <c r="S52" s="1">
        <v>25540</v>
      </c>
      <c r="T52">
        <f>DATEDIF(employee_data3[[#This Row],[DOB]],DATE(2023, 1, 1), "Y")</f>
        <v>53</v>
      </c>
      <c r="U52" t="str">
        <f>IF(employee_data3[[#This Row],[Age]]&lt;=25, "Remaja", IF(employee_data3[[#This Row],[Age]]&lt;=55, "Dewasa", "Lansia"))</f>
        <v>Dewasa</v>
      </c>
      <c r="V52" t="s">
        <v>156</v>
      </c>
      <c r="W52" t="s">
        <v>83</v>
      </c>
      <c r="X52" t="s">
        <v>42</v>
      </c>
      <c r="Y52">
        <v>16058</v>
      </c>
      <c r="Z52" t="s">
        <v>128</v>
      </c>
      <c r="AA52" t="s">
        <v>44</v>
      </c>
      <c r="AB52" t="s">
        <v>236</v>
      </c>
      <c r="AC52">
        <v>2</v>
      </c>
      <c r="AD52" s="11">
        <f>(employee_data3[[#This Row],[Current Employee Rating]]-AVERAGE(employee_data3[Current Employee Rating]))/STDEV(employee_data3[Current Employee Rating])</f>
        <v>-0.95460685411671475</v>
      </c>
      <c r="AE52" s="11" t="str">
        <f>IF(employee_data3[[#This Row],[Z Score]]&gt;3,"Yes","No")</f>
        <v>No</v>
      </c>
    </row>
    <row r="53" spans="1:31" x14ac:dyDescent="0.3">
      <c r="A53">
        <v>3478</v>
      </c>
      <c r="B53" t="s">
        <v>347</v>
      </c>
      <c r="C53" t="s">
        <v>348</v>
      </c>
      <c r="D53" s="1">
        <v>43360</v>
      </c>
      <c r="E53" s="1">
        <v>43474</v>
      </c>
      <c r="F53" t="s">
        <v>59</v>
      </c>
      <c r="G53" t="s">
        <v>349</v>
      </c>
      <c r="H53" t="s">
        <v>350</v>
      </c>
      <c r="I53" t="s">
        <v>98</v>
      </c>
      <c r="J53" t="s">
        <v>32</v>
      </c>
      <c r="K53" t="str">
        <f>IF(employee_data3[[#This Row],[EmployeeStatus]]="Active", "Active", "Attrition")</f>
        <v>Active</v>
      </c>
      <c r="L53" t="s">
        <v>63</v>
      </c>
      <c r="M53" t="s">
        <v>34</v>
      </c>
      <c r="N53" t="s">
        <v>35</v>
      </c>
      <c r="O53" t="s">
        <v>126</v>
      </c>
      <c r="P53" t="s">
        <v>351</v>
      </c>
      <c r="Q53" t="s">
        <v>65</v>
      </c>
      <c r="R53" t="s">
        <v>305</v>
      </c>
      <c r="S53" s="1">
        <v>21103</v>
      </c>
      <c r="T53">
        <f>DATEDIF(employee_data3[[#This Row],[DOB]],DATE(2023, 1, 1), "Y")</f>
        <v>65</v>
      </c>
      <c r="U53" t="str">
        <f>IF(employee_data3[[#This Row],[Age]]&lt;=25, "Remaja", IF(employee_data3[[#This Row],[Age]]&lt;=55, "Dewasa", "Lansia"))</f>
        <v>Lansia</v>
      </c>
      <c r="V53" t="s">
        <v>156</v>
      </c>
      <c r="W53" t="s">
        <v>352</v>
      </c>
      <c r="X53" t="s">
        <v>42</v>
      </c>
      <c r="Y53">
        <v>45149</v>
      </c>
      <c r="Z53" t="s">
        <v>56</v>
      </c>
      <c r="AA53" t="s">
        <v>84</v>
      </c>
      <c r="AB53" t="s">
        <v>45</v>
      </c>
      <c r="AC53">
        <v>2</v>
      </c>
      <c r="AD53" s="11">
        <f>(employee_data3[[#This Row],[Current Employee Rating]]-AVERAGE(employee_data3[Current Employee Rating]))/STDEV(employee_data3[Current Employee Rating])</f>
        <v>-0.95460685411671475</v>
      </c>
      <c r="AE53" s="11" t="str">
        <f>IF(employee_data3[[#This Row],[Z Score]]&gt;3,"Yes","No")</f>
        <v>No</v>
      </c>
    </row>
    <row r="54" spans="1:31" x14ac:dyDescent="0.3">
      <c r="A54">
        <v>3479</v>
      </c>
      <c r="B54" t="s">
        <v>353</v>
      </c>
      <c r="C54" t="s">
        <v>354</v>
      </c>
      <c r="D54" s="1">
        <v>44775</v>
      </c>
      <c r="E54" s="1">
        <v>45018</v>
      </c>
      <c r="F54" t="s">
        <v>59</v>
      </c>
      <c r="G54" t="s">
        <v>355</v>
      </c>
      <c r="H54" t="s">
        <v>356</v>
      </c>
      <c r="I54" t="s">
        <v>118</v>
      </c>
      <c r="J54" t="s">
        <v>32</v>
      </c>
      <c r="K54" t="str">
        <f>IF(employee_data3[[#This Row],[EmployeeStatus]]="Active", "Active", "Attrition")</f>
        <v>Active</v>
      </c>
      <c r="L54" t="s">
        <v>33</v>
      </c>
      <c r="M54" t="s">
        <v>51</v>
      </c>
      <c r="N54" t="s">
        <v>52</v>
      </c>
      <c r="O54" t="s">
        <v>99</v>
      </c>
      <c r="P54" t="s">
        <v>357</v>
      </c>
      <c r="Q54" t="s">
        <v>65</v>
      </c>
      <c r="R54" t="s">
        <v>177</v>
      </c>
      <c r="S54" s="1">
        <v>22783</v>
      </c>
      <c r="T54">
        <f>DATEDIF(employee_data3[[#This Row],[DOB]],DATE(2023, 1, 1), "Y")</f>
        <v>60</v>
      </c>
      <c r="U54" t="str">
        <f>IF(employee_data3[[#This Row],[Age]]&lt;=25, "Remaja", IF(employee_data3[[#This Row],[Age]]&lt;=55, "Dewasa", "Lansia"))</f>
        <v>Lansia</v>
      </c>
      <c r="V54" t="s">
        <v>120</v>
      </c>
      <c r="W54" t="s">
        <v>103</v>
      </c>
      <c r="X54" t="s">
        <v>42</v>
      </c>
      <c r="Y54">
        <v>96336</v>
      </c>
      <c r="Z54" t="s">
        <v>56</v>
      </c>
      <c r="AA54" t="s">
        <v>44</v>
      </c>
      <c r="AB54" t="s">
        <v>45</v>
      </c>
      <c r="AC54">
        <v>2</v>
      </c>
      <c r="AD54" s="11">
        <f>(employee_data3[[#This Row],[Current Employee Rating]]-AVERAGE(employee_data3[Current Employee Rating]))/STDEV(employee_data3[Current Employee Rating])</f>
        <v>-0.95460685411671475</v>
      </c>
      <c r="AE54" s="11" t="str">
        <f>IF(employee_data3[[#This Row],[Z Score]]&gt;3,"Yes","No")</f>
        <v>No</v>
      </c>
    </row>
    <row r="55" spans="1:31" x14ac:dyDescent="0.3">
      <c r="A55">
        <v>3480</v>
      </c>
      <c r="B55" t="s">
        <v>358</v>
      </c>
      <c r="C55" t="s">
        <v>359</v>
      </c>
      <c r="D55" s="1">
        <v>44812</v>
      </c>
      <c r="E55" s="1">
        <v>44850</v>
      </c>
      <c r="F55" t="s">
        <v>59</v>
      </c>
      <c r="G55" t="s">
        <v>360</v>
      </c>
      <c r="H55" t="s">
        <v>361</v>
      </c>
      <c r="I55" t="s">
        <v>62</v>
      </c>
      <c r="J55" t="s">
        <v>198</v>
      </c>
      <c r="K55" t="str">
        <f>IF(employee_data3[[#This Row],[EmployeeStatus]]="Active", "Active", "Attrition")</f>
        <v>Attrition</v>
      </c>
      <c r="L55" t="s">
        <v>63</v>
      </c>
      <c r="M55" t="s">
        <v>34</v>
      </c>
      <c r="N55" t="s">
        <v>35</v>
      </c>
      <c r="O55" t="s">
        <v>140</v>
      </c>
      <c r="P55" t="s">
        <v>362</v>
      </c>
      <c r="Q55" t="s">
        <v>65</v>
      </c>
      <c r="R55" t="s">
        <v>332</v>
      </c>
      <c r="S55" s="1">
        <v>17023</v>
      </c>
      <c r="T55">
        <f>DATEDIF(employee_data3[[#This Row],[DOB]],DATE(2023, 1, 1), "Y")</f>
        <v>76</v>
      </c>
      <c r="U55" t="str">
        <f>IF(employee_data3[[#This Row],[Age]]&lt;=25, "Remaja", IF(employee_data3[[#This Row],[Age]]&lt;=55, "Dewasa", "Lansia"))</f>
        <v>Lansia</v>
      </c>
      <c r="V55" t="s">
        <v>120</v>
      </c>
      <c r="W55" t="s">
        <v>6</v>
      </c>
      <c r="X55" t="s">
        <v>42</v>
      </c>
      <c r="Y55">
        <v>75671</v>
      </c>
      <c r="Z55" t="s">
        <v>93</v>
      </c>
      <c r="AA55" t="s">
        <v>44</v>
      </c>
      <c r="AB55" t="s">
        <v>45</v>
      </c>
      <c r="AC55">
        <v>1</v>
      </c>
      <c r="AD55" s="11">
        <f>(employee_data3[[#This Row],[Current Employee Rating]]-AVERAGE(employee_data3[Current Employee Rating]))/STDEV(employee_data3[Current Employee Rating])</f>
        <v>-1.9397532463940264</v>
      </c>
      <c r="AE55" s="11" t="str">
        <f>IF(employee_data3[[#This Row],[Z Score]]&gt;3,"Yes","No")</f>
        <v>No</v>
      </c>
    </row>
    <row r="56" spans="1:31" x14ac:dyDescent="0.3">
      <c r="A56">
        <v>3481</v>
      </c>
      <c r="B56" t="s">
        <v>363</v>
      </c>
      <c r="C56" t="s">
        <v>364</v>
      </c>
      <c r="D56" s="1">
        <v>43531</v>
      </c>
      <c r="E56" s="1">
        <v>44347</v>
      </c>
      <c r="F56" t="s">
        <v>59</v>
      </c>
      <c r="G56" t="s">
        <v>365</v>
      </c>
      <c r="H56" t="s">
        <v>366</v>
      </c>
      <c r="I56" t="s">
        <v>89</v>
      </c>
      <c r="J56" t="s">
        <v>198</v>
      </c>
      <c r="K56" t="str">
        <f>IF(employee_data3[[#This Row],[EmployeeStatus]]="Active", "Active", "Attrition")</f>
        <v>Attrition</v>
      </c>
      <c r="L56" t="s">
        <v>63</v>
      </c>
      <c r="M56" t="s">
        <v>34</v>
      </c>
      <c r="N56" t="s">
        <v>52</v>
      </c>
      <c r="O56" t="s">
        <v>175</v>
      </c>
      <c r="P56" t="s">
        <v>367</v>
      </c>
      <c r="Q56" t="s">
        <v>65</v>
      </c>
      <c r="R56" t="s">
        <v>305</v>
      </c>
      <c r="S56" s="1">
        <v>24087</v>
      </c>
      <c r="T56">
        <f>DATEDIF(employee_data3[[#This Row],[DOB]],DATE(2023, 1, 1), "Y")</f>
        <v>57</v>
      </c>
      <c r="U56" t="str">
        <f>IF(employee_data3[[#This Row],[Age]]&lt;=25, "Remaja", IF(employee_data3[[#This Row],[Age]]&lt;=55, "Dewasa", "Lansia"))</f>
        <v>Lansia</v>
      </c>
      <c r="V56" t="s">
        <v>120</v>
      </c>
      <c r="W56" t="s">
        <v>150</v>
      </c>
      <c r="X56" t="s">
        <v>55</v>
      </c>
      <c r="Y56">
        <v>61149</v>
      </c>
      <c r="Z56" t="s">
        <v>74</v>
      </c>
      <c r="AA56" t="s">
        <v>44</v>
      </c>
      <c r="AB56" t="s">
        <v>45</v>
      </c>
      <c r="AC56">
        <v>4</v>
      </c>
      <c r="AD56" s="11">
        <f>(employee_data3[[#This Row],[Current Employee Rating]]-AVERAGE(employee_data3[Current Employee Rating]))/STDEV(employee_data3[Current Employee Rating])</f>
        <v>1.0156859304379084</v>
      </c>
      <c r="AE56" s="11" t="str">
        <f>IF(employee_data3[[#This Row],[Z Score]]&gt;3,"Yes","No")</f>
        <v>No</v>
      </c>
    </row>
    <row r="57" spans="1:31" x14ac:dyDescent="0.3">
      <c r="A57">
        <v>3482</v>
      </c>
      <c r="B57" t="s">
        <v>368</v>
      </c>
      <c r="C57" t="s">
        <v>369</v>
      </c>
      <c r="D57" s="1">
        <v>43767</v>
      </c>
      <c r="E57" s="1">
        <v>44234</v>
      </c>
      <c r="F57" t="s">
        <v>59</v>
      </c>
      <c r="G57" t="s">
        <v>370</v>
      </c>
      <c r="H57" t="s">
        <v>371</v>
      </c>
      <c r="I57" t="s">
        <v>31</v>
      </c>
      <c r="J57" t="s">
        <v>198</v>
      </c>
      <c r="K57" t="str">
        <f>IF(employee_data3[[#This Row],[EmployeeStatus]]="Active", "Active", "Attrition")</f>
        <v>Attrition</v>
      </c>
      <c r="L57" t="s">
        <v>63</v>
      </c>
      <c r="M57" t="s">
        <v>51</v>
      </c>
      <c r="N57" t="s">
        <v>35</v>
      </c>
      <c r="O57" t="s">
        <v>126</v>
      </c>
      <c r="P57" t="s">
        <v>372</v>
      </c>
      <c r="Q57" t="s">
        <v>65</v>
      </c>
      <c r="R57" t="s">
        <v>332</v>
      </c>
      <c r="S57" s="1">
        <v>32915</v>
      </c>
      <c r="T57">
        <f>DATEDIF(employee_data3[[#This Row],[DOB]],DATE(2023, 1, 1), "Y")</f>
        <v>32</v>
      </c>
      <c r="U57" t="str">
        <f>IF(employee_data3[[#This Row],[Age]]&lt;=25, "Remaja", IF(employee_data3[[#This Row],[Age]]&lt;=55, "Dewasa", "Lansia"))</f>
        <v>Dewasa</v>
      </c>
      <c r="V57" t="s">
        <v>120</v>
      </c>
      <c r="W57" t="s">
        <v>163</v>
      </c>
      <c r="X57" t="s">
        <v>55</v>
      </c>
      <c r="Y57">
        <v>57302</v>
      </c>
      <c r="Z57" t="s">
        <v>128</v>
      </c>
      <c r="AA57" t="s">
        <v>104</v>
      </c>
      <c r="AB57" t="s">
        <v>236</v>
      </c>
      <c r="AC57">
        <v>2</v>
      </c>
      <c r="AD57" s="11">
        <f>(employee_data3[[#This Row],[Current Employee Rating]]-AVERAGE(employee_data3[Current Employee Rating]))/STDEV(employee_data3[Current Employee Rating])</f>
        <v>-0.95460685411671475</v>
      </c>
      <c r="AE57" s="11" t="str">
        <f>IF(employee_data3[[#This Row],[Z Score]]&gt;3,"Yes","No")</f>
        <v>No</v>
      </c>
    </row>
    <row r="58" spans="1:31" x14ac:dyDescent="0.3">
      <c r="A58">
        <v>3483</v>
      </c>
      <c r="B58" t="s">
        <v>373</v>
      </c>
      <c r="C58" t="s">
        <v>374</v>
      </c>
      <c r="D58" s="1">
        <v>44465</v>
      </c>
      <c r="E58" s="1"/>
      <c r="F58" t="s">
        <v>59</v>
      </c>
      <c r="G58" t="s">
        <v>375</v>
      </c>
      <c r="H58" t="s">
        <v>376</v>
      </c>
      <c r="I58" t="s">
        <v>133</v>
      </c>
      <c r="J58" t="s">
        <v>32</v>
      </c>
      <c r="K58" t="str">
        <f>IF(employee_data3[[#This Row],[EmployeeStatus]]="Active", "Active", "Attrition")</f>
        <v>Active</v>
      </c>
      <c r="L58" t="s">
        <v>52</v>
      </c>
      <c r="M58" t="s">
        <v>64</v>
      </c>
      <c r="N58" t="s">
        <v>35</v>
      </c>
      <c r="O58" t="s">
        <v>36</v>
      </c>
      <c r="P58" t="s">
        <v>37</v>
      </c>
      <c r="Q58" t="s">
        <v>65</v>
      </c>
      <c r="R58" t="s">
        <v>177</v>
      </c>
      <c r="S58" s="1">
        <v>23547</v>
      </c>
      <c r="T58">
        <f>DATEDIF(employee_data3[[#This Row],[DOB]],DATE(2023, 1, 1), "Y")</f>
        <v>58</v>
      </c>
      <c r="U58" t="str">
        <f>IF(employee_data3[[#This Row],[Age]]&lt;=25, "Remaja", IF(employee_data3[[#This Row],[Age]]&lt;=55, "Dewasa", "Lansia"))</f>
        <v>Lansia</v>
      </c>
      <c r="V58" t="s">
        <v>149</v>
      </c>
      <c r="W58" t="s">
        <v>178</v>
      </c>
      <c r="X58" t="s">
        <v>55</v>
      </c>
      <c r="Y58">
        <v>42605</v>
      </c>
      <c r="Z58" t="s">
        <v>128</v>
      </c>
      <c r="AA58" t="s">
        <v>44</v>
      </c>
      <c r="AB58" t="s">
        <v>45</v>
      </c>
      <c r="AC58">
        <v>1</v>
      </c>
      <c r="AD58" s="11">
        <f>(employee_data3[[#This Row],[Current Employee Rating]]-AVERAGE(employee_data3[Current Employee Rating]))/STDEV(employee_data3[Current Employee Rating])</f>
        <v>-1.9397532463940264</v>
      </c>
      <c r="AE58" s="11" t="str">
        <f>IF(employee_data3[[#This Row],[Z Score]]&gt;3,"Yes","No")</f>
        <v>No</v>
      </c>
    </row>
    <row r="59" spans="1:31" x14ac:dyDescent="0.3">
      <c r="A59">
        <v>3484</v>
      </c>
      <c r="B59" t="s">
        <v>377</v>
      </c>
      <c r="C59" t="s">
        <v>378</v>
      </c>
      <c r="D59" s="1">
        <v>43341</v>
      </c>
      <c r="E59" s="1"/>
      <c r="F59" t="s">
        <v>59</v>
      </c>
      <c r="G59" t="s">
        <v>379</v>
      </c>
      <c r="H59" t="s">
        <v>380</v>
      </c>
      <c r="I59" t="s">
        <v>50</v>
      </c>
      <c r="J59" t="s">
        <v>32</v>
      </c>
      <c r="K59" t="str">
        <f>IF(employee_data3[[#This Row],[EmployeeStatus]]="Active", "Active", "Attrition")</f>
        <v>Active</v>
      </c>
      <c r="L59" t="s">
        <v>52</v>
      </c>
      <c r="M59" t="s">
        <v>64</v>
      </c>
      <c r="N59" t="s">
        <v>63</v>
      </c>
      <c r="O59" t="s">
        <v>36</v>
      </c>
      <c r="P59" t="s">
        <v>37</v>
      </c>
      <c r="Q59" t="s">
        <v>65</v>
      </c>
      <c r="R59" t="s">
        <v>81</v>
      </c>
      <c r="S59" s="1">
        <v>34898</v>
      </c>
      <c r="T59">
        <f>DATEDIF(employee_data3[[#This Row],[DOB]],DATE(2023, 1, 1), "Y")</f>
        <v>27</v>
      </c>
      <c r="U59" t="str">
        <f>IF(employee_data3[[#This Row],[Age]]&lt;=25, "Remaja", IF(employee_data3[[#This Row],[Age]]&lt;=55, "Dewasa", "Lansia"))</f>
        <v>Dewasa</v>
      </c>
      <c r="V59" t="s">
        <v>149</v>
      </c>
      <c r="W59" t="s">
        <v>381</v>
      </c>
      <c r="X59" t="s">
        <v>55</v>
      </c>
      <c r="Y59">
        <v>64036</v>
      </c>
      <c r="Z59" t="s">
        <v>74</v>
      </c>
      <c r="AA59" t="s">
        <v>75</v>
      </c>
      <c r="AB59" t="s">
        <v>45</v>
      </c>
      <c r="AC59">
        <v>4</v>
      </c>
      <c r="AD59" s="11">
        <f>(employee_data3[[#This Row],[Current Employee Rating]]-AVERAGE(employee_data3[Current Employee Rating]))/STDEV(employee_data3[Current Employee Rating])</f>
        <v>1.0156859304379084</v>
      </c>
      <c r="AE59" s="11" t="str">
        <f>IF(employee_data3[[#This Row],[Z Score]]&gt;3,"Yes","No")</f>
        <v>No</v>
      </c>
    </row>
    <row r="60" spans="1:31" x14ac:dyDescent="0.3">
      <c r="A60">
        <v>3485</v>
      </c>
      <c r="B60" t="s">
        <v>382</v>
      </c>
      <c r="C60" t="s">
        <v>383</v>
      </c>
      <c r="D60" s="1">
        <v>44495</v>
      </c>
      <c r="E60" s="1"/>
      <c r="F60" t="s">
        <v>59</v>
      </c>
      <c r="G60" t="s">
        <v>384</v>
      </c>
      <c r="H60" t="s">
        <v>385</v>
      </c>
      <c r="I60" t="s">
        <v>139</v>
      </c>
      <c r="J60" t="s">
        <v>32</v>
      </c>
      <c r="K60" t="str">
        <f>IF(employee_data3[[#This Row],[EmployeeStatus]]="Active", "Active", "Attrition")</f>
        <v>Active</v>
      </c>
      <c r="L60" t="s">
        <v>33</v>
      </c>
      <c r="M60" t="s">
        <v>34</v>
      </c>
      <c r="N60" t="s">
        <v>63</v>
      </c>
      <c r="O60" t="s">
        <v>36</v>
      </c>
      <c r="P60" t="s">
        <v>37</v>
      </c>
      <c r="Q60" t="s">
        <v>65</v>
      </c>
      <c r="R60" t="s">
        <v>90</v>
      </c>
      <c r="S60" s="1">
        <v>34568</v>
      </c>
      <c r="T60">
        <f>DATEDIF(employee_data3[[#This Row],[DOB]],DATE(2023, 1, 1), "Y")</f>
        <v>28</v>
      </c>
      <c r="U60" t="str">
        <f>IF(employee_data3[[#This Row],[Age]]&lt;=25, "Remaja", IF(employee_data3[[#This Row],[Age]]&lt;=55, "Dewasa", "Lansia"))</f>
        <v>Dewasa</v>
      </c>
      <c r="V60" t="s">
        <v>149</v>
      </c>
      <c r="W60" t="s">
        <v>83</v>
      </c>
      <c r="X60" t="s">
        <v>55</v>
      </c>
      <c r="Y60">
        <v>23173</v>
      </c>
      <c r="Z60" t="s">
        <v>43</v>
      </c>
      <c r="AA60" t="s">
        <v>44</v>
      </c>
      <c r="AB60" t="s">
        <v>45</v>
      </c>
      <c r="AC60">
        <v>5</v>
      </c>
      <c r="AD60" s="11">
        <f>(employee_data3[[#This Row],[Current Employee Rating]]-AVERAGE(employee_data3[Current Employee Rating]))/STDEV(employee_data3[Current Employee Rating])</f>
        <v>2.0008323227152198</v>
      </c>
      <c r="AE60" s="11" t="str">
        <f>IF(employee_data3[[#This Row],[Z Score]]&gt;3,"Yes","No")</f>
        <v>No</v>
      </c>
    </row>
    <row r="61" spans="1:31" x14ac:dyDescent="0.3">
      <c r="A61">
        <v>3486</v>
      </c>
      <c r="B61" t="s">
        <v>386</v>
      </c>
      <c r="C61" t="s">
        <v>387</v>
      </c>
      <c r="D61" s="1">
        <v>44865</v>
      </c>
      <c r="E61" s="1">
        <v>45085</v>
      </c>
      <c r="F61" t="s">
        <v>59</v>
      </c>
      <c r="G61" t="s">
        <v>388</v>
      </c>
      <c r="H61" t="s">
        <v>389</v>
      </c>
      <c r="I61" t="s">
        <v>80</v>
      </c>
      <c r="J61" t="s">
        <v>32</v>
      </c>
      <c r="K61" t="str">
        <f>IF(employee_data3[[#This Row],[EmployeeStatus]]="Active", "Active", "Attrition")</f>
        <v>Active</v>
      </c>
      <c r="L61" t="s">
        <v>52</v>
      </c>
      <c r="M61" t="s">
        <v>34</v>
      </c>
      <c r="N61" t="s">
        <v>35</v>
      </c>
      <c r="O61" t="s">
        <v>99</v>
      </c>
      <c r="P61" t="s">
        <v>390</v>
      </c>
      <c r="Q61" t="s">
        <v>65</v>
      </c>
      <c r="R61" t="s">
        <v>231</v>
      </c>
      <c r="S61" s="1">
        <v>33191</v>
      </c>
      <c r="T61">
        <f>DATEDIF(employee_data3[[#This Row],[DOB]],DATE(2023, 1, 1), "Y")</f>
        <v>32</v>
      </c>
      <c r="U61" t="str">
        <f>IF(employee_data3[[#This Row],[Age]]&lt;=25, "Remaja", IF(employee_data3[[#This Row],[Age]]&lt;=55, "Dewasa", "Lansia"))</f>
        <v>Dewasa</v>
      </c>
      <c r="V61" t="s">
        <v>134</v>
      </c>
      <c r="W61" t="s">
        <v>113</v>
      </c>
      <c r="X61" t="s">
        <v>55</v>
      </c>
      <c r="Y61">
        <v>19665</v>
      </c>
      <c r="Z61" t="s">
        <v>74</v>
      </c>
      <c r="AA61" t="s">
        <v>44</v>
      </c>
      <c r="AB61" t="s">
        <v>45</v>
      </c>
      <c r="AC61">
        <v>4</v>
      </c>
      <c r="AD61" s="11">
        <f>(employee_data3[[#This Row],[Current Employee Rating]]-AVERAGE(employee_data3[Current Employee Rating]))/STDEV(employee_data3[Current Employee Rating])</f>
        <v>1.0156859304379084</v>
      </c>
      <c r="AE61" s="11" t="str">
        <f>IF(employee_data3[[#This Row],[Z Score]]&gt;3,"Yes","No")</f>
        <v>No</v>
      </c>
    </row>
    <row r="62" spans="1:31" x14ac:dyDescent="0.3">
      <c r="A62">
        <v>3487</v>
      </c>
      <c r="B62" t="s">
        <v>391</v>
      </c>
      <c r="C62" t="s">
        <v>392</v>
      </c>
      <c r="D62" s="1">
        <v>45000</v>
      </c>
      <c r="E62" s="1"/>
      <c r="F62" t="s">
        <v>59</v>
      </c>
      <c r="G62" t="s">
        <v>393</v>
      </c>
      <c r="H62" t="s">
        <v>394</v>
      </c>
      <c r="I62" t="s">
        <v>89</v>
      </c>
      <c r="J62" t="s">
        <v>32</v>
      </c>
      <c r="K62" t="str">
        <f>IF(employee_data3[[#This Row],[EmployeeStatus]]="Active", "Active", "Attrition")</f>
        <v>Active</v>
      </c>
      <c r="L62" t="s">
        <v>33</v>
      </c>
      <c r="M62" t="s">
        <v>64</v>
      </c>
      <c r="N62" t="s">
        <v>52</v>
      </c>
      <c r="O62" t="s">
        <v>36</v>
      </c>
      <c r="P62" t="s">
        <v>37</v>
      </c>
      <c r="Q62" t="s">
        <v>65</v>
      </c>
      <c r="R62" t="s">
        <v>66</v>
      </c>
      <c r="S62" s="1">
        <v>34366</v>
      </c>
      <c r="T62">
        <f>DATEDIF(employee_data3[[#This Row],[DOB]],DATE(2023, 1, 1), "Y")</f>
        <v>28</v>
      </c>
      <c r="U62" t="str">
        <f>IF(employee_data3[[#This Row],[Age]]&lt;=25, "Remaja", IF(employee_data3[[#This Row],[Age]]&lt;=55, "Dewasa", "Lansia"))</f>
        <v>Dewasa</v>
      </c>
      <c r="V62" t="s">
        <v>156</v>
      </c>
      <c r="W62" t="s">
        <v>395</v>
      </c>
      <c r="X62" t="s">
        <v>42</v>
      </c>
      <c r="Y62">
        <v>41161</v>
      </c>
      <c r="Z62" t="s">
        <v>74</v>
      </c>
      <c r="AA62" t="s">
        <v>104</v>
      </c>
      <c r="AB62" t="s">
        <v>45</v>
      </c>
      <c r="AC62">
        <v>4</v>
      </c>
      <c r="AD62" s="11">
        <f>(employee_data3[[#This Row],[Current Employee Rating]]-AVERAGE(employee_data3[Current Employee Rating]))/STDEV(employee_data3[Current Employee Rating])</f>
        <v>1.0156859304379084</v>
      </c>
      <c r="AE62" s="11" t="str">
        <f>IF(employee_data3[[#This Row],[Z Score]]&gt;3,"Yes","No")</f>
        <v>No</v>
      </c>
    </row>
    <row r="63" spans="1:31" x14ac:dyDescent="0.3">
      <c r="A63">
        <v>3488</v>
      </c>
      <c r="B63" t="s">
        <v>396</v>
      </c>
      <c r="C63" t="s">
        <v>397</v>
      </c>
      <c r="D63" s="1">
        <v>44813</v>
      </c>
      <c r="E63" s="1"/>
      <c r="F63" t="s">
        <v>59</v>
      </c>
      <c r="G63" t="s">
        <v>398</v>
      </c>
      <c r="H63" t="s">
        <v>399</v>
      </c>
      <c r="I63" t="s">
        <v>31</v>
      </c>
      <c r="J63" t="s">
        <v>32</v>
      </c>
      <c r="K63" t="str">
        <f>IF(employee_data3[[#This Row],[EmployeeStatus]]="Active", "Active", "Attrition")</f>
        <v>Active</v>
      </c>
      <c r="L63" t="s">
        <v>33</v>
      </c>
      <c r="M63" t="s">
        <v>64</v>
      </c>
      <c r="N63" t="s">
        <v>63</v>
      </c>
      <c r="O63" t="s">
        <v>36</v>
      </c>
      <c r="P63" t="s">
        <v>37</v>
      </c>
      <c r="Q63" t="s">
        <v>65</v>
      </c>
      <c r="R63" t="s">
        <v>305</v>
      </c>
      <c r="S63" s="1">
        <v>35746</v>
      </c>
      <c r="T63">
        <f>DATEDIF(employee_data3[[#This Row],[DOB]],DATE(2023, 1, 1), "Y")</f>
        <v>25</v>
      </c>
      <c r="U63" t="str">
        <f>IF(employee_data3[[#This Row],[Age]]&lt;=25, "Remaja", IF(employee_data3[[#This Row],[Age]]&lt;=55, "Dewasa", "Lansia"))</f>
        <v>Remaja</v>
      </c>
      <c r="V63" t="s">
        <v>156</v>
      </c>
      <c r="W63" t="s">
        <v>163</v>
      </c>
      <c r="X63" t="s">
        <v>42</v>
      </c>
      <c r="Y63">
        <v>52499</v>
      </c>
      <c r="Z63" t="s">
        <v>128</v>
      </c>
      <c r="AA63" t="s">
        <v>75</v>
      </c>
      <c r="AB63" t="s">
        <v>45</v>
      </c>
      <c r="AC63">
        <v>2</v>
      </c>
      <c r="AD63" s="11">
        <f>(employee_data3[[#This Row],[Current Employee Rating]]-AVERAGE(employee_data3[Current Employee Rating]))/STDEV(employee_data3[Current Employee Rating])</f>
        <v>-0.95460685411671475</v>
      </c>
      <c r="AE63" s="11" t="str">
        <f>IF(employee_data3[[#This Row],[Z Score]]&gt;3,"Yes","No")</f>
        <v>No</v>
      </c>
    </row>
    <row r="64" spans="1:31" x14ac:dyDescent="0.3">
      <c r="A64">
        <v>3489</v>
      </c>
      <c r="B64" t="s">
        <v>400</v>
      </c>
      <c r="C64" t="s">
        <v>401</v>
      </c>
      <c r="D64" s="1">
        <v>44624</v>
      </c>
      <c r="E64" s="1"/>
      <c r="F64" t="s">
        <v>59</v>
      </c>
      <c r="G64" t="s">
        <v>402</v>
      </c>
      <c r="H64" t="s">
        <v>403</v>
      </c>
      <c r="I64" t="s">
        <v>50</v>
      </c>
      <c r="J64" t="s">
        <v>32</v>
      </c>
      <c r="K64" t="str">
        <f>IF(employee_data3[[#This Row],[EmployeeStatus]]="Active", "Active", "Attrition")</f>
        <v>Active</v>
      </c>
      <c r="L64" t="s">
        <v>52</v>
      </c>
      <c r="M64" t="s">
        <v>51</v>
      </c>
      <c r="N64" t="s">
        <v>35</v>
      </c>
      <c r="O64" t="s">
        <v>36</v>
      </c>
      <c r="P64" t="s">
        <v>37</v>
      </c>
      <c r="Q64" t="s">
        <v>65</v>
      </c>
      <c r="R64" t="s">
        <v>90</v>
      </c>
      <c r="S64" s="1">
        <v>19481</v>
      </c>
      <c r="T64">
        <f>DATEDIF(employee_data3[[#This Row],[DOB]],DATE(2023, 1, 1), "Y")</f>
        <v>69</v>
      </c>
      <c r="U64" t="str">
        <f>IF(employee_data3[[#This Row],[Age]]&lt;=25, "Remaja", IF(employee_data3[[#This Row],[Age]]&lt;=55, "Dewasa", "Lansia"))</f>
        <v>Lansia</v>
      </c>
      <c r="V64" t="s">
        <v>120</v>
      </c>
      <c r="W64" t="s">
        <v>83</v>
      </c>
      <c r="X64" t="s">
        <v>42</v>
      </c>
      <c r="Y64">
        <v>25634</v>
      </c>
      <c r="Z64" t="s">
        <v>93</v>
      </c>
      <c r="AA64" t="s">
        <v>104</v>
      </c>
      <c r="AB64" t="s">
        <v>45</v>
      </c>
      <c r="AC64">
        <v>2</v>
      </c>
      <c r="AD64" s="11">
        <f>(employee_data3[[#This Row],[Current Employee Rating]]-AVERAGE(employee_data3[Current Employee Rating]))/STDEV(employee_data3[Current Employee Rating])</f>
        <v>-0.95460685411671475</v>
      </c>
      <c r="AE64" s="11" t="str">
        <f>IF(employee_data3[[#This Row],[Z Score]]&gt;3,"Yes","No")</f>
        <v>No</v>
      </c>
    </row>
    <row r="65" spans="1:31" x14ac:dyDescent="0.3">
      <c r="A65">
        <v>3490</v>
      </c>
      <c r="B65" t="s">
        <v>404</v>
      </c>
      <c r="C65" t="s">
        <v>207</v>
      </c>
      <c r="D65" s="1">
        <v>43507</v>
      </c>
      <c r="E65" s="1"/>
      <c r="F65" t="s">
        <v>59</v>
      </c>
      <c r="G65" t="s">
        <v>405</v>
      </c>
      <c r="H65" t="s">
        <v>406</v>
      </c>
      <c r="I65" t="s">
        <v>139</v>
      </c>
      <c r="J65" t="s">
        <v>32</v>
      </c>
      <c r="K65" t="str">
        <f>IF(employee_data3[[#This Row],[EmployeeStatus]]="Active", "Active", "Attrition")</f>
        <v>Active</v>
      </c>
      <c r="L65" t="s">
        <v>52</v>
      </c>
      <c r="M65" t="s">
        <v>51</v>
      </c>
      <c r="N65" t="s">
        <v>52</v>
      </c>
      <c r="O65" t="s">
        <v>36</v>
      </c>
      <c r="P65" t="s">
        <v>37</v>
      </c>
      <c r="Q65" t="s">
        <v>65</v>
      </c>
      <c r="R65" t="s">
        <v>66</v>
      </c>
      <c r="S65" s="1">
        <v>33429</v>
      </c>
      <c r="T65">
        <f>DATEDIF(employee_data3[[#This Row],[DOB]],DATE(2023, 1, 1), "Y")</f>
        <v>31</v>
      </c>
      <c r="U65" t="str">
        <f>IF(employee_data3[[#This Row],[Age]]&lt;=25, "Remaja", IF(employee_data3[[#This Row],[Age]]&lt;=55, "Dewasa", "Lansia"))</f>
        <v>Dewasa</v>
      </c>
      <c r="V65" t="s">
        <v>120</v>
      </c>
      <c r="W65" t="s">
        <v>184</v>
      </c>
      <c r="X65" t="s">
        <v>42</v>
      </c>
      <c r="Y65">
        <v>37965</v>
      </c>
      <c r="Z65" t="s">
        <v>56</v>
      </c>
      <c r="AA65" t="s">
        <v>104</v>
      </c>
      <c r="AB65" t="s">
        <v>45</v>
      </c>
      <c r="AC65">
        <v>2</v>
      </c>
      <c r="AD65" s="11">
        <f>(employee_data3[[#This Row],[Current Employee Rating]]-AVERAGE(employee_data3[Current Employee Rating]))/STDEV(employee_data3[Current Employee Rating])</f>
        <v>-0.95460685411671475</v>
      </c>
      <c r="AE65" s="11" t="str">
        <f>IF(employee_data3[[#This Row],[Z Score]]&gt;3,"Yes","No")</f>
        <v>No</v>
      </c>
    </row>
    <row r="66" spans="1:31" x14ac:dyDescent="0.3">
      <c r="A66">
        <v>3491</v>
      </c>
      <c r="B66" t="s">
        <v>407</v>
      </c>
      <c r="C66" t="s">
        <v>408</v>
      </c>
      <c r="D66" s="1">
        <v>44222</v>
      </c>
      <c r="E66" s="1"/>
      <c r="F66" t="s">
        <v>59</v>
      </c>
      <c r="G66" t="s">
        <v>409</v>
      </c>
      <c r="H66" t="s">
        <v>410</v>
      </c>
      <c r="I66" t="s">
        <v>118</v>
      </c>
      <c r="J66" t="s">
        <v>32</v>
      </c>
      <c r="K66" t="str">
        <f>IF(employee_data3[[#This Row],[EmployeeStatus]]="Active", "Active", "Attrition")</f>
        <v>Active</v>
      </c>
      <c r="L66" t="s">
        <v>33</v>
      </c>
      <c r="M66" t="s">
        <v>64</v>
      </c>
      <c r="N66" t="s">
        <v>63</v>
      </c>
      <c r="O66" t="s">
        <v>36</v>
      </c>
      <c r="P66" t="s">
        <v>37</v>
      </c>
      <c r="Q66" t="s">
        <v>65</v>
      </c>
      <c r="R66" t="s">
        <v>90</v>
      </c>
      <c r="S66" s="1">
        <v>26817</v>
      </c>
      <c r="T66">
        <f>DATEDIF(employee_data3[[#This Row],[DOB]],DATE(2023, 1, 1), "Y")</f>
        <v>49</v>
      </c>
      <c r="U66" t="str">
        <f>IF(employee_data3[[#This Row],[Age]]&lt;=25, "Remaja", IF(employee_data3[[#This Row],[Age]]&lt;=55, "Dewasa", "Lansia"))</f>
        <v>Dewasa</v>
      </c>
      <c r="V66" t="s">
        <v>120</v>
      </c>
      <c r="W66" t="s">
        <v>92</v>
      </c>
      <c r="X66" t="s">
        <v>55</v>
      </c>
      <c r="Y66">
        <v>39504</v>
      </c>
      <c r="Z66" t="s">
        <v>43</v>
      </c>
      <c r="AA66" t="s">
        <v>44</v>
      </c>
      <c r="AB66" t="s">
        <v>45</v>
      </c>
      <c r="AC66">
        <v>5</v>
      </c>
      <c r="AD66" s="11">
        <f>(employee_data3[[#This Row],[Current Employee Rating]]-AVERAGE(employee_data3[Current Employee Rating]))/STDEV(employee_data3[Current Employee Rating])</f>
        <v>2.0008323227152198</v>
      </c>
      <c r="AE66" s="11" t="str">
        <f>IF(employee_data3[[#This Row],[Z Score]]&gt;3,"Yes","No")</f>
        <v>No</v>
      </c>
    </row>
    <row r="67" spans="1:31" x14ac:dyDescent="0.3">
      <c r="A67">
        <v>3492</v>
      </c>
      <c r="B67" t="s">
        <v>411</v>
      </c>
      <c r="C67" t="s">
        <v>412</v>
      </c>
      <c r="D67" s="1">
        <v>43795</v>
      </c>
      <c r="E67" s="1"/>
      <c r="F67" t="s">
        <v>59</v>
      </c>
      <c r="G67" t="s">
        <v>413</v>
      </c>
      <c r="H67" t="s">
        <v>414</v>
      </c>
      <c r="I67" t="s">
        <v>62</v>
      </c>
      <c r="J67" t="s">
        <v>32</v>
      </c>
      <c r="K67" t="str">
        <f>IF(employee_data3[[#This Row],[EmployeeStatus]]="Active", "Active", "Attrition")</f>
        <v>Active</v>
      </c>
      <c r="L67" t="s">
        <v>63</v>
      </c>
      <c r="M67" t="s">
        <v>34</v>
      </c>
      <c r="N67" t="s">
        <v>63</v>
      </c>
      <c r="O67" t="s">
        <v>36</v>
      </c>
      <c r="P67" t="s">
        <v>37</v>
      </c>
      <c r="Q67" t="s">
        <v>65</v>
      </c>
      <c r="R67" t="s">
        <v>81</v>
      </c>
      <c r="S67" s="1">
        <v>33977</v>
      </c>
      <c r="T67">
        <f>DATEDIF(employee_data3[[#This Row],[DOB]],DATE(2023, 1, 1), "Y")</f>
        <v>29</v>
      </c>
      <c r="U67" t="str">
        <f>IF(employee_data3[[#This Row],[Age]]&lt;=25, "Remaja", IF(employee_data3[[#This Row],[Age]]&lt;=55, "Dewasa", "Lansia"))</f>
        <v>Dewasa</v>
      </c>
      <c r="V67" t="s">
        <v>149</v>
      </c>
      <c r="W67" t="s">
        <v>73</v>
      </c>
      <c r="X67" t="s">
        <v>55</v>
      </c>
      <c r="Y67">
        <v>31676</v>
      </c>
      <c r="Z67" t="s">
        <v>128</v>
      </c>
      <c r="AA67" t="s">
        <v>84</v>
      </c>
      <c r="AB67" t="s">
        <v>45</v>
      </c>
      <c r="AC67">
        <v>1</v>
      </c>
      <c r="AD67" s="11">
        <f>(employee_data3[[#This Row],[Current Employee Rating]]-AVERAGE(employee_data3[Current Employee Rating]))/STDEV(employee_data3[Current Employee Rating])</f>
        <v>-1.9397532463940264</v>
      </c>
      <c r="AE67" s="11" t="str">
        <f>IF(employee_data3[[#This Row],[Z Score]]&gt;3,"Yes","No")</f>
        <v>No</v>
      </c>
    </row>
    <row r="68" spans="1:31" x14ac:dyDescent="0.3">
      <c r="A68">
        <v>3493</v>
      </c>
      <c r="B68" t="s">
        <v>415</v>
      </c>
      <c r="C68" t="s">
        <v>416</v>
      </c>
      <c r="D68" s="1">
        <v>43661</v>
      </c>
      <c r="E68" s="1"/>
      <c r="F68" t="s">
        <v>59</v>
      </c>
      <c r="G68" t="s">
        <v>417</v>
      </c>
      <c r="H68" t="s">
        <v>418</v>
      </c>
      <c r="I68" t="s">
        <v>168</v>
      </c>
      <c r="J68" t="s">
        <v>32</v>
      </c>
      <c r="K68" t="str">
        <f>IF(employee_data3[[#This Row],[EmployeeStatus]]="Active", "Active", "Attrition")</f>
        <v>Active</v>
      </c>
      <c r="L68" t="s">
        <v>63</v>
      </c>
      <c r="M68" t="s">
        <v>34</v>
      </c>
      <c r="N68" t="s">
        <v>63</v>
      </c>
      <c r="O68" t="s">
        <v>36</v>
      </c>
      <c r="P68" t="s">
        <v>37</v>
      </c>
      <c r="Q68" t="s">
        <v>65</v>
      </c>
      <c r="R68" t="s">
        <v>177</v>
      </c>
      <c r="S68" s="1">
        <v>30789</v>
      </c>
      <c r="T68">
        <f>DATEDIF(employee_data3[[#This Row],[DOB]],DATE(2023, 1, 1), "Y")</f>
        <v>38</v>
      </c>
      <c r="U68" t="str">
        <f>IF(employee_data3[[#This Row],[Age]]&lt;=25, "Remaja", IF(employee_data3[[#This Row],[Age]]&lt;=55, "Dewasa", "Lansia"))</f>
        <v>Dewasa</v>
      </c>
      <c r="V68" t="s">
        <v>149</v>
      </c>
      <c r="W68" t="s">
        <v>419</v>
      </c>
      <c r="X68" t="s">
        <v>55</v>
      </c>
      <c r="Y68">
        <v>28784</v>
      </c>
      <c r="Z68" t="s">
        <v>128</v>
      </c>
      <c r="AA68" t="s">
        <v>44</v>
      </c>
      <c r="AB68" t="s">
        <v>45</v>
      </c>
      <c r="AC68">
        <v>5</v>
      </c>
      <c r="AD68" s="11">
        <f>(employee_data3[[#This Row],[Current Employee Rating]]-AVERAGE(employee_data3[Current Employee Rating]))/STDEV(employee_data3[Current Employee Rating])</f>
        <v>2.0008323227152198</v>
      </c>
      <c r="AE68" s="11" t="str">
        <f>IF(employee_data3[[#This Row],[Z Score]]&gt;3,"Yes","No")</f>
        <v>No</v>
      </c>
    </row>
    <row r="69" spans="1:31" x14ac:dyDescent="0.3">
      <c r="A69">
        <v>3494</v>
      </c>
      <c r="B69" t="s">
        <v>420</v>
      </c>
      <c r="C69" t="s">
        <v>421</v>
      </c>
      <c r="D69" s="1">
        <v>44000</v>
      </c>
      <c r="E69" s="1"/>
      <c r="F69" t="s">
        <v>59</v>
      </c>
      <c r="G69" t="s">
        <v>422</v>
      </c>
      <c r="H69" t="s">
        <v>423</v>
      </c>
      <c r="I69" t="s">
        <v>133</v>
      </c>
      <c r="J69" t="s">
        <v>32</v>
      </c>
      <c r="K69" t="str">
        <f>IF(employee_data3[[#This Row],[EmployeeStatus]]="Active", "Active", "Attrition")</f>
        <v>Active</v>
      </c>
      <c r="L69" t="s">
        <v>33</v>
      </c>
      <c r="M69" t="s">
        <v>64</v>
      </c>
      <c r="N69" t="s">
        <v>63</v>
      </c>
      <c r="O69" t="s">
        <v>36</v>
      </c>
      <c r="P69" t="s">
        <v>37</v>
      </c>
      <c r="Q69" t="s">
        <v>65</v>
      </c>
      <c r="R69" t="s">
        <v>81</v>
      </c>
      <c r="S69" s="1">
        <v>34373</v>
      </c>
      <c r="T69">
        <f>DATEDIF(employee_data3[[#This Row],[DOB]],DATE(2023, 1, 1), "Y")</f>
        <v>28</v>
      </c>
      <c r="U69" t="str">
        <f>IF(employee_data3[[#This Row],[Age]]&lt;=25, "Remaja", IF(employee_data3[[#This Row],[Age]]&lt;=55, "Dewasa", "Lansia"))</f>
        <v>Dewasa</v>
      </c>
      <c r="V69" t="s">
        <v>149</v>
      </c>
      <c r="W69" t="s">
        <v>103</v>
      </c>
      <c r="X69" t="s">
        <v>55</v>
      </c>
      <c r="Y69">
        <v>90983</v>
      </c>
      <c r="Z69" t="s">
        <v>93</v>
      </c>
      <c r="AA69" t="s">
        <v>75</v>
      </c>
      <c r="AB69" t="s">
        <v>45</v>
      </c>
      <c r="AC69">
        <v>4</v>
      </c>
      <c r="AD69" s="11">
        <f>(employee_data3[[#This Row],[Current Employee Rating]]-AVERAGE(employee_data3[Current Employee Rating]))/STDEV(employee_data3[Current Employee Rating])</f>
        <v>1.0156859304379084</v>
      </c>
      <c r="AE69" s="11" t="str">
        <f>IF(employee_data3[[#This Row],[Z Score]]&gt;3,"Yes","No")</f>
        <v>No</v>
      </c>
    </row>
    <row r="70" spans="1:31" x14ac:dyDescent="0.3">
      <c r="A70">
        <v>3495</v>
      </c>
      <c r="B70" t="s">
        <v>424</v>
      </c>
      <c r="C70" t="s">
        <v>425</v>
      </c>
      <c r="D70" s="1">
        <v>45099</v>
      </c>
      <c r="E70" s="1">
        <v>45129</v>
      </c>
      <c r="F70" t="s">
        <v>59</v>
      </c>
      <c r="G70" t="s">
        <v>426</v>
      </c>
      <c r="H70" t="s">
        <v>427</v>
      </c>
      <c r="I70" t="s">
        <v>80</v>
      </c>
      <c r="J70" t="s">
        <v>32</v>
      </c>
      <c r="K70" t="str">
        <f>IF(employee_data3[[#This Row],[EmployeeStatus]]="Active", "Active", "Attrition")</f>
        <v>Active</v>
      </c>
      <c r="L70" t="s">
        <v>52</v>
      </c>
      <c r="M70" t="s">
        <v>64</v>
      </c>
      <c r="N70" t="s">
        <v>35</v>
      </c>
      <c r="O70" t="s">
        <v>140</v>
      </c>
      <c r="P70" t="s">
        <v>428</v>
      </c>
      <c r="Q70" t="s">
        <v>65</v>
      </c>
      <c r="R70" t="s">
        <v>305</v>
      </c>
      <c r="S70" s="1">
        <v>33996</v>
      </c>
      <c r="T70">
        <f>DATEDIF(employee_data3[[#This Row],[DOB]],DATE(2023, 1, 1), "Y")</f>
        <v>29</v>
      </c>
      <c r="U70" t="str">
        <f>IF(employee_data3[[#This Row],[Age]]&lt;=25, "Remaja", IF(employee_data3[[#This Row],[Age]]&lt;=55, "Dewasa", "Lansia"))</f>
        <v>Dewasa</v>
      </c>
      <c r="V70" t="s">
        <v>134</v>
      </c>
      <c r="W70" t="s">
        <v>83</v>
      </c>
      <c r="X70" t="s">
        <v>55</v>
      </c>
      <c r="Y70">
        <v>1115</v>
      </c>
      <c r="Z70" t="s">
        <v>74</v>
      </c>
      <c r="AA70" t="s">
        <v>84</v>
      </c>
      <c r="AB70" t="s">
        <v>45</v>
      </c>
      <c r="AC70">
        <v>4</v>
      </c>
      <c r="AD70" s="11">
        <f>(employee_data3[[#This Row],[Current Employee Rating]]-AVERAGE(employee_data3[Current Employee Rating]))/STDEV(employee_data3[Current Employee Rating])</f>
        <v>1.0156859304379084</v>
      </c>
      <c r="AE70" s="11" t="str">
        <f>IF(employee_data3[[#This Row],[Z Score]]&gt;3,"Yes","No")</f>
        <v>No</v>
      </c>
    </row>
    <row r="71" spans="1:31" x14ac:dyDescent="0.3">
      <c r="A71">
        <v>3496</v>
      </c>
      <c r="B71" t="s">
        <v>429</v>
      </c>
      <c r="C71" t="s">
        <v>430</v>
      </c>
      <c r="D71" s="1">
        <v>44532</v>
      </c>
      <c r="E71" s="1"/>
      <c r="F71" t="s">
        <v>59</v>
      </c>
      <c r="G71" t="s">
        <v>431</v>
      </c>
      <c r="H71" t="s">
        <v>432</v>
      </c>
      <c r="I71" t="s">
        <v>98</v>
      </c>
      <c r="J71" t="s">
        <v>32</v>
      </c>
      <c r="K71" t="str">
        <f>IF(employee_data3[[#This Row],[EmployeeStatus]]="Active", "Active", "Attrition")</f>
        <v>Active</v>
      </c>
      <c r="L71" t="s">
        <v>33</v>
      </c>
      <c r="M71" t="s">
        <v>51</v>
      </c>
      <c r="N71" t="s">
        <v>52</v>
      </c>
      <c r="O71" t="s">
        <v>36</v>
      </c>
      <c r="P71" t="s">
        <v>37</v>
      </c>
      <c r="Q71" t="s">
        <v>65</v>
      </c>
      <c r="R71" t="s">
        <v>66</v>
      </c>
      <c r="S71" s="1">
        <v>23639</v>
      </c>
      <c r="T71">
        <f>DATEDIF(employee_data3[[#This Row],[DOB]],DATE(2023, 1, 1), "Y")</f>
        <v>58</v>
      </c>
      <c r="U71" t="str">
        <f>IF(employee_data3[[#This Row],[Age]]&lt;=25, "Remaja", IF(employee_data3[[#This Row],[Age]]&lt;=55, "Dewasa", "Lansia"))</f>
        <v>Lansia</v>
      </c>
      <c r="V71" t="s">
        <v>102</v>
      </c>
      <c r="W71" t="s">
        <v>395</v>
      </c>
      <c r="X71" t="s">
        <v>55</v>
      </c>
      <c r="Y71">
        <v>72233</v>
      </c>
      <c r="Z71" t="s">
        <v>74</v>
      </c>
      <c r="AA71" t="s">
        <v>44</v>
      </c>
      <c r="AB71" t="s">
        <v>45</v>
      </c>
      <c r="AC71">
        <v>5</v>
      </c>
      <c r="AD71" s="11">
        <f>(employee_data3[[#This Row],[Current Employee Rating]]-AVERAGE(employee_data3[Current Employee Rating]))/STDEV(employee_data3[Current Employee Rating])</f>
        <v>2.0008323227152198</v>
      </c>
      <c r="AE71" s="11" t="str">
        <f>IF(employee_data3[[#This Row],[Z Score]]&gt;3,"Yes","No")</f>
        <v>No</v>
      </c>
    </row>
    <row r="72" spans="1:31" x14ac:dyDescent="0.3">
      <c r="A72">
        <v>3497</v>
      </c>
      <c r="B72" t="s">
        <v>433</v>
      </c>
      <c r="C72" t="s">
        <v>434</v>
      </c>
      <c r="D72" s="1">
        <v>44538</v>
      </c>
      <c r="E72" s="1"/>
      <c r="F72" t="s">
        <v>59</v>
      </c>
      <c r="G72" t="s">
        <v>435</v>
      </c>
      <c r="H72" t="s">
        <v>436</v>
      </c>
      <c r="I72" t="s">
        <v>80</v>
      </c>
      <c r="J72" t="s">
        <v>32</v>
      </c>
      <c r="K72" t="str">
        <f>IF(employee_data3[[#This Row],[EmployeeStatus]]="Active", "Active", "Attrition")</f>
        <v>Active</v>
      </c>
      <c r="L72" t="s">
        <v>52</v>
      </c>
      <c r="M72" t="s">
        <v>34</v>
      </c>
      <c r="N72" t="s">
        <v>35</v>
      </c>
      <c r="O72" t="s">
        <v>36</v>
      </c>
      <c r="P72" t="s">
        <v>37</v>
      </c>
      <c r="Q72" t="s">
        <v>65</v>
      </c>
      <c r="R72" t="s">
        <v>177</v>
      </c>
      <c r="S72" s="1">
        <v>29635</v>
      </c>
      <c r="T72">
        <f>DATEDIF(employee_data3[[#This Row],[DOB]],DATE(2023, 1, 1), "Y")</f>
        <v>41</v>
      </c>
      <c r="U72" t="str">
        <f>IF(employee_data3[[#This Row],[Age]]&lt;=25, "Remaja", IF(employee_data3[[#This Row],[Age]]&lt;=55, "Dewasa", "Lansia"))</f>
        <v>Dewasa</v>
      </c>
      <c r="V72" t="s">
        <v>112</v>
      </c>
      <c r="W72" t="s">
        <v>163</v>
      </c>
      <c r="X72" t="s">
        <v>42</v>
      </c>
      <c r="Y72">
        <v>58210</v>
      </c>
      <c r="Z72" t="s">
        <v>56</v>
      </c>
      <c r="AA72" t="s">
        <v>44</v>
      </c>
      <c r="AB72" t="s">
        <v>45</v>
      </c>
      <c r="AC72">
        <v>1</v>
      </c>
      <c r="AD72" s="11">
        <f>(employee_data3[[#This Row],[Current Employee Rating]]-AVERAGE(employee_data3[Current Employee Rating]))/STDEV(employee_data3[Current Employee Rating])</f>
        <v>-1.9397532463940264</v>
      </c>
      <c r="AE72" s="11" t="str">
        <f>IF(employee_data3[[#This Row],[Z Score]]&gt;3,"Yes","No")</f>
        <v>No</v>
      </c>
    </row>
    <row r="73" spans="1:31" x14ac:dyDescent="0.3">
      <c r="A73">
        <v>3498</v>
      </c>
      <c r="B73" t="s">
        <v>437</v>
      </c>
      <c r="C73" t="s">
        <v>438</v>
      </c>
      <c r="D73" s="1">
        <v>45042</v>
      </c>
      <c r="E73" s="1">
        <v>45099</v>
      </c>
      <c r="F73" t="s">
        <v>59</v>
      </c>
      <c r="G73" t="s">
        <v>439</v>
      </c>
      <c r="H73" t="s">
        <v>440</v>
      </c>
      <c r="I73" t="s">
        <v>168</v>
      </c>
      <c r="J73" t="s">
        <v>32</v>
      </c>
      <c r="K73" t="str">
        <f>IF(employee_data3[[#This Row],[EmployeeStatus]]="Active", "Active", "Attrition")</f>
        <v>Active</v>
      </c>
      <c r="L73" t="s">
        <v>63</v>
      </c>
      <c r="M73" t="s">
        <v>51</v>
      </c>
      <c r="N73" t="s">
        <v>63</v>
      </c>
      <c r="O73" t="s">
        <v>175</v>
      </c>
      <c r="P73" t="s">
        <v>441</v>
      </c>
      <c r="Q73" t="s">
        <v>65</v>
      </c>
      <c r="R73" t="s">
        <v>66</v>
      </c>
      <c r="S73" s="1">
        <v>36085</v>
      </c>
      <c r="T73">
        <f>DATEDIF(employee_data3[[#This Row],[DOB]],DATE(2023, 1, 1), "Y")</f>
        <v>24</v>
      </c>
      <c r="U73" t="str">
        <f>IF(employee_data3[[#This Row],[Age]]&lt;=25, "Remaja", IF(employee_data3[[#This Row],[Age]]&lt;=55, "Dewasa", "Lansia"))</f>
        <v>Remaja</v>
      </c>
      <c r="V73" t="s">
        <v>156</v>
      </c>
      <c r="W73" t="s">
        <v>83</v>
      </c>
      <c r="X73" t="s">
        <v>42</v>
      </c>
      <c r="Y73">
        <v>36087</v>
      </c>
      <c r="Z73" t="s">
        <v>43</v>
      </c>
      <c r="AA73" t="s">
        <v>44</v>
      </c>
      <c r="AB73" t="s">
        <v>45</v>
      </c>
      <c r="AC73">
        <v>2</v>
      </c>
      <c r="AD73" s="11">
        <f>(employee_data3[[#This Row],[Current Employee Rating]]-AVERAGE(employee_data3[Current Employee Rating]))/STDEV(employee_data3[Current Employee Rating])</f>
        <v>-0.95460685411671475</v>
      </c>
      <c r="AE73" s="11" t="str">
        <f>IF(employee_data3[[#This Row],[Z Score]]&gt;3,"Yes","No")</f>
        <v>No</v>
      </c>
    </row>
    <row r="74" spans="1:31" x14ac:dyDescent="0.3">
      <c r="A74">
        <v>3499</v>
      </c>
      <c r="B74" t="s">
        <v>442</v>
      </c>
      <c r="C74" t="s">
        <v>443</v>
      </c>
      <c r="D74" s="1">
        <v>43368</v>
      </c>
      <c r="E74" s="1">
        <v>44550</v>
      </c>
      <c r="F74" t="s">
        <v>59</v>
      </c>
      <c r="G74" t="s">
        <v>444</v>
      </c>
      <c r="H74" t="s">
        <v>445</v>
      </c>
      <c r="I74" t="s">
        <v>98</v>
      </c>
      <c r="J74" t="s">
        <v>32</v>
      </c>
      <c r="K74" t="str">
        <f>IF(employee_data3[[#This Row],[EmployeeStatus]]="Active", "Active", "Attrition")</f>
        <v>Active</v>
      </c>
      <c r="L74" t="s">
        <v>52</v>
      </c>
      <c r="M74" t="s">
        <v>34</v>
      </c>
      <c r="N74" t="s">
        <v>35</v>
      </c>
      <c r="O74" t="s">
        <v>99</v>
      </c>
      <c r="P74" t="s">
        <v>446</v>
      </c>
      <c r="Q74" t="s">
        <v>65</v>
      </c>
      <c r="R74" t="s">
        <v>90</v>
      </c>
      <c r="S74" s="1">
        <v>25949</v>
      </c>
      <c r="T74">
        <f>DATEDIF(employee_data3[[#This Row],[DOB]],DATE(2023, 1, 1), "Y")</f>
        <v>51</v>
      </c>
      <c r="U74" t="str">
        <f>IF(employee_data3[[#This Row],[Age]]&lt;=25, "Remaja", IF(employee_data3[[#This Row],[Age]]&lt;=55, "Dewasa", "Lansia"))</f>
        <v>Dewasa</v>
      </c>
      <c r="V74" t="s">
        <v>156</v>
      </c>
      <c r="W74" t="s">
        <v>103</v>
      </c>
      <c r="X74" t="s">
        <v>42</v>
      </c>
      <c r="Y74">
        <v>61457</v>
      </c>
      <c r="Z74" t="s">
        <v>128</v>
      </c>
      <c r="AA74" t="s">
        <v>44</v>
      </c>
      <c r="AB74" t="s">
        <v>45</v>
      </c>
      <c r="AC74">
        <v>5</v>
      </c>
      <c r="AD74" s="11">
        <f>(employee_data3[[#This Row],[Current Employee Rating]]-AVERAGE(employee_data3[Current Employee Rating]))/STDEV(employee_data3[Current Employee Rating])</f>
        <v>2.0008323227152198</v>
      </c>
      <c r="AE74" s="11" t="str">
        <f>IF(employee_data3[[#This Row],[Z Score]]&gt;3,"Yes","No")</f>
        <v>No</v>
      </c>
    </row>
    <row r="75" spans="1:31" x14ac:dyDescent="0.3">
      <c r="A75">
        <v>3500</v>
      </c>
      <c r="B75" t="s">
        <v>320</v>
      </c>
      <c r="C75" t="s">
        <v>447</v>
      </c>
      <c r="D75" s="1">
        <v>43424</v>
      </c>
      <c r="E75" s="1">
        <v>44003</v>
      </c>
      <c r="F75" t="s">
        <v>59</v>
      </c>
      <c r="G75" t="s">
        <v>448</v>
      </c>
      <c r="H75" t="s">
        <v>449</v>
      </c>
      <c r="I75" t="s">
        <v>118</v>
      </c>
      <c r="J75" t="s">
        <v>32</v>
      </c>
      <c r="K75" t="str">
        <f>IF(employee_data3[[#This Row],[EmployeeStatus]]="Active", "Active", "Attrition")</f>
        <v>Active</v>
      </c>
      <c r="L75" t="s">
        <v>63</v>
      </c>
      <c r="M75" t="s">
        <v>64</v>
      </c>
      <c r="N75" t="s">
        <v>52</v>
      </c>
      <c r="O75" t="s">
        <v>175</v>
      </c>
      <c r="P75" t="s">
        <v>450</v>
      </c>
      <c r="Q75" t="s">
        <v>65</v>
      </c>
      <c r="R75" t="s">
        <v>286</v>
      </c>
      <c r="S75" s="1">
        <v>36581</v>
      </c>
      <c r="T75">
        <f>DATEDIF(employee_data3[[#This Row],[DOB]],DATE(2023, 1, 1), "Y")</f>
        <v>22</v>
      </c>
      <c r="U75" t="str">
        <f>IF(employee_data3[[#This Row],[Age]]&lt;=25, "Remaja", IF(employee_data3[[#This Row],[Age]]&lt;=55, "Dewasa", "Lansia"))</f>
        <v>Remaja</v>
      </c>
      <c r="V75" t="s">
        <v>120</v>
      </c>
      <c r="W75" t="s">
        <v>287</v>
      </c>
      <c r="X75" t="s">
        <v>42</v>
      </c>
      <c r="Y75">
        <v>80424</v>
      </c>
      <c r="Z75" t="s">
        <v>43</v>
      </c>
      <c r="AA75" t="s">
        <v>104</v>
      </c>
      <c r="AB75" t="s">
        <v>45</v>
      </c>
      <c r="AC75">
        <v>1</v>
      </c>
      <c r="AD75" s="11">
        <f>(employee_data3[[#This Row],[Current Employee Rating]]-AVERAGE(employee_data3[Current Employee Rating]))/STDEV(employee_data3[Current Employee Rating])</f>
        <v>-1.9397532463940264</v>
      </c>
      <c r="AE75" s="11" t="str">
        <f>IF(employee_data3[[#This Row],[Z Score]]&gt;3,"Yes","No")</f>
        <v>No</v>
      </c>
    </row>
    <row r="76" spans="1:31" x14ac:dyDescent="0.3">
      <c r="A76">
        <v>3501</v>
      </c>
      <c r="B76" t="s">
        <v>451</v>
      </c>
      <c r="C76" t="s">
        <v>452</v>
      </c>
      <c r="D76" s="1">
        <v>44073</v>
      </c>
      <c r="E76" s="1">
        <v>44803</v>
      </c>
      <c r="F76" t="s">
        <v>59</v>
      </c>
      <c r="G76" t="s">
        <v>453</v>
      </c>
      <c r="H76" t="s">
        <v>454</v>
      </c>
      <c r="I76" t="s">
        <v>62</v>
      </c>
      <c r="J76" t="s">
        <v>198</v>
      </c>
      <c r="K76" t="str">
        <f>IF(employee_data3[[#This Row],[EmployeeStatus]]="Active", "Active", "Attrition")</f>
        <v>Attrition</v>
      </c>
      <c r="L76" t="s">
        <v>52</v>
      </c>
      <c r="M76" t="s">
        <v>51</v>
      </c>
      <c r="N76" t="s">
        <v>52</v>
      </c>
      <c r="O76" t="s">
        <v>140</v>
      </c>
      <c r="P76" t="s">
        <v>455</v>
      </c>
      <c r="Q76" t="s">
        <v>65</v>
      </c>
      <c r="R76" t="s">
        <v>81</v>
      </c>
      <c r="S76" s="1">
        <v>21659</v>
      </c>
      <c r="T76">
        <f>DATEDIF(employee_data3[[#This Row],[DOB]],DATE(2023, 1, 1), "Y")</f>
        <v>63</v>
      </c>
      <c r="U76" t="str">
        <f>IF(employee_data3[[#This Row],[Age]]&lt;=25, "Remaja", IF(employee_data3[[#This Row],[Age]]&lt;=55, "Dewasa", "Lansia"))</f>
        <v>Lansia</v>
      </c>
      <c r="V76" t="s">
        <v>120</v>
      </c>
      <c r="W76" t="s">
        <v>103</v>
      </c>
      <c r="X76" t="s">
        <v>55</v>
      </c>
      <c r="Y76">
        <v>6240</v>
      </c>
      <c r="Z76" t="s">
        <v>74</v>
      </c>
      <c r="AA76" t="s">
        <v>44</v>
      </c>
      <c r="AB76" t="s">
        <v>45</v>
      </c>
      <c r="AC76">
        <v>4</v>
      </c>
      <c r="AD76" s="11">
        <f>(employee_data3[[#This Row],[Current Employee Rating]]-AVERAGE(employee_data3[Current Employee Rating]))/STDEV(employee_data3[Current Employee Rating])</f>
        <v>1.0156859304379084</v>
      </c>
      <c r="AE76" s="11" t="str">
        <f>IF(employee_data3[[#This Row],[Z Score]]&gt;3,"Yes","No")</f>
        <v>No</v>
      </c>
    </row>
    <row r="77" spans="1:31" x14ac:dyDescent="0.3">
      <c r="A77">
        <v>3502</v>
      </c>
      <c r="B77" t="s">
        <v>456</v>
      </c>
      <c r="C77" t="s">
        <v>457</v>
      </c>
      <c r="D77" s="1">
        <v>43739</v>
      </c>
      <c r="E77" s="1"/>
      <c r="F77" t="s">
        <v>59</v>
      </c>
      <c r="G77" t="s">
        <v>458</v>
      </c>
      <c r="H77" t="s">
        <v>459</v>
      </c>
      <c r="I77" t="s">
        <v>89</v>
      </c>
      <c r="J77" t="s">
        <v>32</v>
      </c>
      <c r="K77" t="str">
        <f>IF(employee_data3[[#This Row],[EmployeeStatus]]="Active", "Active", "Attrition")</f>
        <v>Active</v>
      </c>
      <c r="L77" t="s">
        <v>63</v>
      </c>
      <c r="M77" t="s">
        <v>34</v>
      </c>
      <c r="N77" t="s">
        <v>35</v>
      </c>
      <c r="O77" t="s">
        <v>36</v>
      </c>
      <c r="P77" t="s">
        <v>37</v>
      </c>
      <c r="Q77" t="s">
        <v>65</v>
      </c>
      <c r="R77" t="s">
        <v>148</v>
      </c>
      <c r="S77" s="1">
        <v>27940</v>
      </c>
      <c r="T77">
        <f>DATEDIF(employee_data3[[#This Row],[DOB]],DATE(2023, 1, 1), "Y")</f>
        <v>46</v>
      </c>
      <c r="U77" t="str">
        <f>IF(employee_data3[[#This Row],[Age]]&lt;=25, "Remaja", IF(employee_data3[[#This Row],[Age]]&lt;=55, "Dewasa", "Lansia"))</f>
        <v>Dewasa</v>
      </c>
      <c r="V77" t="s">
        <v>120</v>
      </c>
      <c r="W77" t="s">
        <v>460</v>
      </c>
      <c r="X77" t="s">
        <v>55</v>
      </c>
      <c r="Y77">
        <v>49914</v>
      </c>
      <c r="Z77" t="s">
        <v>43</v>
      </c>
      <c r="AA77" t="s">
        <v>84</v>
      </c>
      <c r="AB77" t="s">
        <v>45</v>
      </c>
      <c r="AC77">
        <v>1</v>
      </c>
      <c r="AD77" s="11">
        <f>(employee_data3[[#This Row],[Current Employee Rating]]-AVERAGE(employee_data3[Current Employee Rating]))/STDEV(employee_data3[Current Employee Rating])</f>
        <v>-1.9397532463940264</v>
      </c>
      <c r="AE77" s="11" t="str">
        <f>IF(employee_data3[[#This Row],[Z Score]]&gt;3,"Yes","No")</f>
        <v>No</v>
      </c>
    </row>
    <row r="78" spans="1:31" x14ac:dyDescent="0.3">
      <c r="A78">
        <v>3503</v>
      </c>
      <c r="B78" t="s">
        <v>461</v>
      </c>
      <c r="C78" t="s">
        <v>462</v>
      </c>
      <c r="D78" s="1">
        <v>44581</v>
      </c>
      <c r="E78" s="1"/>
      <c r="F78" t="s">
        <v>59</v>
      </c>
      <c r="G78" t="s">
        <v>463</v>
      </c>
      <c r="H78" t="s">
        <v>464</v>
      </c>
      <c r="I78" t="s">
        <v>31</v>
      </c>
      <c r="J78" t="s">
        <v>32</v>
      </c>
      <c r="K78" t="str">
        <f>IF(employee_data3[[#This Row],[EmployeeStatus]]="Active", "Active", "Attrition")</f>
        <v>Active</v>
      </c>
      <c r="L78" t="s">
        <v>52</v>
      </c>
      <c r="M78" t="s">
        <v>51</v>
      </c>
      <c r="N78" t="s">
        <v>35</v>
      </c>
      <c r="O78" t="s">
        <v>36</v>
      </c>
      <c r="P78" t="s">
        <v>37</v>
      </c>
      <c r="Q78" t="s">
        <v>65</v>
      </c>
      <c r="R78" t="s">
        <v>177</v>
      </c>
      <c r="S78" s="1">
        <v>18836</v>
      </c>
      <c r="T78">
        <f>DATEDIF(employee_data3[[#This Row],[DOB]],DATE(2023, 1, 1), "Y")</f>
        <v>71</v>
      </c>
      <c r="U78" t="str">
        <f>IF(employee_data3[[#This Row],[Age]]&lt;=25, "Remaja", IF(employee_data3[[#This Row],[Age]]&lt;=55, "Dewasa", "Lansia"))</f>
        <v>Lansia</v>
      </c>
      <c r="V78" t="s">
        <v>149</v>
      </c>
      <c r="W78" t="s">
        <v>243</v>
      </c>
      <c r="X78" t="s">
        <v>55</v>
      </c>
      <c r="Y78">
        <v>71319</v>
      </c>
      <c r="Z78" t="s">
        <v>74</v>
      </c>
      <c r="AA78" t="s">
        <v>75</v>
      </c>
      <c r="AB78" t="s">
        <v>45</v>
      </c>
      <c r="AC78">
        <v>4</v>
      </c>
      <c r="AD78" s="11">
        <f>(employee_data3[[#This Row],[Current Employee Rating]]-AVERAGE(employee_data3[Current Employee Rating]))/STDEV(employee_data3[Current Employee Rating])</f>
        <v>1.0156859304379084</v>
      </c>
      <c r="AE78" s="11" t="str">
        <f>IF(employee_data3[[#This Row],[Z Score]]&gt;3,"Yes","No")</f>
        <v>No</v>
      </c>
    </row>
    <row r="79" spans="1:31" x14ac:dyDescent="0.3">
      <c r="A79">
        <v>3504</v>
      </c>
      <c r="B79" t="s">
        <v>465</v>
      </c>
      <c r="C79" t="s">
        <v>466</v>
      </c>
      <c r="D79" s="1">
        <v>44479</v>
      </c>
      <c r="E79" s="1"/>
      <c r="F79" t="s">
        <v>59</v>
      </c>
      <c r="G79" t="s">
        <v>467</v>
      </c>
      <c r="H79" t="s">
        <v>468</v>
      </c>
      <c r="I79" t="s">
        <v>133</v>
      </c>
      <c r="J79" t="s">
        <v>32</v>
      </c>
      <c r="K79" t="str">
        <f>IF(employee_data3[[#This Row],[EmployeeStatus]]="Active", "Active", "Attrition")</f>
        <v>Active</v>
      </c>
      <c r="L79" t="s">
        <v>63</v>
      </c>
      <c r="M79" t="s">
        <v>64</v>
      </c>
      <c r="N79" t="s">
        <v>52</v>
      </c>
      <c r="O79" t="s">
        <v>36</v>
      </c>
      <c r="P79" t="s">
        <v>37</v>
      </c>
      <c r="Q79" t="s">
        <v>65</v>
      </c>
      <c r="R79" t="s">
        <v>81</v>
      </c>
      <c r="S79" s="1">
        <v>29456</v>
      </c>
      <c r="T79">
        <f>DATEDIF(employee_data3[[#This Row],[DOB]],DATE(2023, 1, 1), "Y")</f>
        <v>42</v>
      </c>
      <c r="U79" t="str">
        <f>IF(employee_data3[[#This Row],[Age]]&lt;=25, "Remaja", IF(employee_data3[[#This Row],[Age]]&lt;=55, "Dewasa", "Lansia"))</f>
        <v>Dewasa</v>
      </c>
      <c r="V79" t="s">
        <v>149</v>
      </c>
      <c r="W79" t="s">
        <v>83</v>
      </c>
      <c r="X79" t="s">
        <v>55</v>
      </c>
      <c r="Y79">
        <v>27992</v>
      </c>
      <c r="Z79" t="s">
        <v>56</v>
      </c>
      <c r="AA79" t="s">
        <v>84</v>
      </c>
      <c r="AB79" t="s">
        <v>45</v>
      </c>
      <c r="AC79">
        <v>2</v>
      </c>
      <c r="AD79" s="11">
        <f>(employee_data3[[#This Row],[Current Employee Rating]]-AVERAGE(employee_data3[Current Employee Rating]))/STDEV(employee_data3[Current Employee Rating])</f>
        <v>-0.95460685411671475</v>
      </c>
      <c r="AE79" s="11" t="str">
        <f>IF(employee_data3[[#This Row],[Z Score]]&gt;3,"Yes","No")</f>
        <v>No</v>
      </c>
    </row>
    <row r="80" spans="1:31" x14ac:dyDescent="0.3">
      <c r="A80">
        <v>3505</v>
      </c>
      <c r="B80" t="s">
        <v>469</v>
      </c>
      <c r="C80" t="s">
        <v>470</v>
      </c>
      <c r="D80" s="1">
        <v>44072</v>
      </c>
      <c r="E80" s="1"/>
      <c r="F80" t="s">
        <v>59</v>
      </c>
      <c r="G80" t="s">
        <v>471</v>
      </c>
      <c r="H80" t="s">
        <v>472</v>
      </c>
      <c r="I80" t="s">
        <v>50</v>
      </c>
      <c r="J80" t="s">
        <v>32</v>
      </c>
      <c r="K80" t="str">
        <f>IF(employee_data3[[#This Row],[EmployeeStatus]]="Active", "Active", "Attrition")</f>
        <v>Active</v>
      </c>
      <c r="L80" t="s">
        <v>33</v>
      </c>
      <c r="M80" t="s">
        <v>64</v>
      </c>
      <c r="N80" t="s">
        <v>35</v>
      </c>
      <c r="O80" t="s">
        <v>36</v>
      </c>
      <c r="P80" t="s">
        <v>37</v>
      </c>
      <c r="Q80" t="s">
        <v>65</v>
      </c>
      <c r="R80" t="s">
        <v>90</v>
      </c>
      <c r="S80" s="1">
        <v>15911</v>
      </c>
      <c r="T80">
        <f>DATEDIF(employee_data3[[#This Row],[DOB]],DATE(2023, 1, 1), "Y")</f>
        <v>79</v>
      </c>
      <c r="U80" t="str">
        <f>IF(employee_data3[[#This Row],[Age]]&lt;=25, "Remaja", IF(employee_data3[[#This Row],[Age]]&lt;=55, "Dewasa", "Lansia"))</f>
        <v>Lansia</v>
      </c>
      <c r="V80" t="s">
        <v>134</v>
      </c>
      <c r="W80" t="s">
        <v>352</v>
      </c>
      <c r="X80" t="s">
        <v>55</v>
      </c>
      <c r="Y80">
        <v>72324</v>
      </c>
      <c r="Z80" t="s">
        <v>56</v>
      </c>
      <c r="AA80" t="s">
        <v>44</v>
      </c>
      <c r="AB80" t="s">
        <v>45</v>
      </c>
      <c r="AC80">
        <v>1</v>
      </c>
      <c r="AD80" s="11">
        <f>(employee_data3[[#This Row],[Current Employee Rating]]-AVERAGE(employee_data3[Current Employee Rating]))/STDEV(employee_data3[Current Employee Rating])</f>
        <v>-1.9397532463940264</v>
      </c>
      <c r="AE80" s="11" t="str">
        <f>IF(employee_data3[[#This Row],[Z Score]]&gt;3,"Yes","No")</f>
        <v>No</v>
      </c>
    </row>
    <row r="81" spans="1:31" x14ac:dyDescent="0.3">
      <c r="A81">
        <v>3506</v>
      </c>
      <c r="B81" t="s">
        <v>473</v>
      </c>
      <c r="C81" t="s">
        <v>474</v>
      </c>
      <c r="D81" s="1">
        <v>43704</v>
      </c>
      <c r="E81" s="1">
        <v>45056</v>
      </c>
      <c r="F81" t="s">
        <v>59</v>
      </c>
      <c r="G81" t="s">
        <v>475</v>
      </c>
      <c r="H81" t="s">
        <v>476</v>
      </c>
      <c r="I81" t="s">
        <v>139</v>
      </c>
      <c r="J81" t="s">
        <v>32</v>
      </c>
      <c r="K81" t="str">
        <f>IF(employee_data3[[#This Row],[EmployeeStatus]]="Active", "Active", "Attrition")</f>
        <v>Active</v>
      </c>
      <c r="L81" t="s">
        <v>63</v>
      </c>
      <c r="M81" t="s">
        <v>64</v>
      </c>
      <c r="N81" t="s">
        <v>35</v>
      </c>
      <c r="O81" t="s">
        <v>175</v>
      </c>
      <c r="P81" t="s">
        <v>477</v>
      </c>
      <c r="Q81" t="s">
        <v>65</v>
      </c>
      <c r="R81" t="s">
        <v>90</v>
      </c>
      <c r="S81" s="1">
        <v>32330</v>
      </c>
      <c r="T81">
        <f>DATEDIF(employee_data3[[#This Row],[DOB]],DATE(2023, 1, 1), "Y")</f>
        <v>34</v>
      </c>
      <c r="U81" t="str">
        <f>IF(employee_data3[[#This Row],[Age]]&lt;=25, "Remaja", IF(employee_data3[[#This Row],[Age]]&lt;=55, "Dewasa", "Lansia"))</f>
        <v>Dewasa</v>
      </c>
      <c r="V81" t="s">
        <v>134</v>
      </c>
      <c r="W81" t="s">
        <v>103</v>
      </c>
      <c r="X81" t="s">
        <v>55</v>
      </c>
      <c r="Y81">
        <v>38740</v>
      </c>
      <c r="Z81" t="s">
        <v>74</v>
      </c>
      <c r="AA81" t="s">
        <v>84</v>
      </c>
      <c r="AB81" t="s">
        <v>45</v>
      </c>
      <c r="AC81">
        <v>2</v>
      </c>
      <c r="AD81" s="11">
        <f>(employee_data3[[#This Row],[Current Employee Rating]]-AVERAGE(employee_data3[Current Employee Rating]))/STDEV(employee_data3[Current Employee Rating])</f>
        <v>-0.95460685411671475</v>
      </c>
      <c r="AE81" s="11" t="str">
        <f>IF(employee_data3[[#This Row],[Z Score]]&gt;3,"Yes","No")</f>
        <v>No</v>
      </c>
    </row>
    <row r="82" spans="1:31" x14ac:dyDescent="0.3">
      <c r="A82">
        <v>3507</v>
      </c>
      <c r="B82" t="s">
        <v>478</v>
      </c>
      <c r="C82" t="s">
        <v>479</v>
      </c>
      <c r="D82" s="1">
        <v>44252</v>
      </c>
      <c r="E82" s="1">
        <v>45023</v>
      </c>
      <c r="F82" t="s">
        <v>59</v>
      </c>
      <c r="G82" t="s">
        <v>480</v>
      </c>
      <c r="H82" t="s">
        <v>481</v>
      </c>
      <c r="I82" t="s">
        <v>80</v>
      </c>
      <c r="J82" t="s">
        <v>32</v>
      </c>
      <c r="K82" t="str">
        <f>IF(employee_data3[[#This Row],[EmployeeStatus]]="Active", "Active", "Attrition")</f>
        <v>Active</v>
      </c>
      <c r="L82" t="s">
        <v>63</v>
      </c>
      <c r="M82" t="s">
        <v>51</v>
      </c>
      <c r="N82" t="s">
        <v>63</v>
      </c>
      <c r="O82" t="s">
        <v>140</v>
      </c>
      <c r="P82" t="s">
        <v>482</v>
      </c>
      <c r="Q82" t="s">
        <v>65</v>
      </c>
      <c r="R82" t="s">
        <v>177</v>
      </c>
      <c r="S82" s="1">
        <v>26747</v>
      </c>
      <c r="T82">
        <f>DATEDIF(employee_data3[[#This Row],[DOB]],DATE(2023, 1, 1), "Y")</f>
        <v>49</v>
      </c>
      <c r="U82" t="str">
        <f>IF(employee_data3[[#This Row],[Age]]&lt;=25, "Remaja", IF(employee_data3[[#This Row],[Age]]&lt;=55, "Dewasa", "Lansia"))</f>
        <v>Dewasa</v>
      </c>
      <c r="V82" t="s">
        <v>102</v>
      </c>
      <c r="W82" t="s">
        <v>243</v>
      </c>
      <c r="X82" t="s">
        <v>55</v>
      </c>
      <c r="Y82">
        <v>9437</v>
      </c>
      <c r="Z82" t="s">
        <v>43</v>
      </c>
      <c r="AA82" t="s">
        <v>75</v>
      </c>
      <c r="AB82" t="s">
        <v>45</v>
      </c>
      <c r="AC82">
        <v>4</v>
      </c>
      <c r="AD82" s="11">
        <f>(employee_data3[[#This Row],[Current Employee Rating]]-AVERAGE(employee_data3[Current Employee Rating]))/STDEV(employee_data3[Current Employee Rating])</f>
        <v>1.0156859304379084</v>
      </c>
      <c r="AE82" s="11" t="str">
        <f>IF(employee_data3[[#This Row],[Z Score]]&gt;3,"Yes","No")</f>
        <v>No</v>
      </c>
    </row>
    <row r="83" spans="1:31" x14ac:dyDescent="0.3">
      <c r="A83">
        <v>3508</v>
      </c>
      <c r="B83" t="s">
        <v>483</v>
      </c>
      <c r="C83" t="s">
        <v>374</v>
      </c>
      <c r="D83" s="1">
        <v>44390</v>
      </c>
      <c r="E83" s="1"/>
      <c r="F83" t="s">
        <v>59</v>
      </c>
      <c r="G83" t="s">
        <v>484</v>
      </c>
      <c r="H83" t="s">
        <v>485</v>
      </c>
      <c r="I83" t="s">
        <v>31</v>
      </c>
      <c r="J83" t="s">
        <v>32</v>
      </c>
      <c r="K83" t="str">
        <f>IF(employee_data3[[#This Row],[EmployeeStatus]]="Active", "Active", "Attrition")</f>
        <v>Active</v>
      </c>
      <c r="L83" t="s">
        <v>63</v>
      </c>
      <c r="M83" t="s">
        <v>64</v>
      </c>
      <c r="N83" t="s">
        <v>52</v>
      </c>
      <c r="O83" t="s">
        <v>36</v>
      </c>
      <c r="P83" t="s">
        <v>37</v>
      </c>
      <c r="Q83" t="s">
        <v>65</v>
      </c>
      <c r="R83" t="s">
        <v>53</v>
      </c>
      <c r="S83" s="1">
        <v>15487</v>
      </c>
      <c r="T83">
        <f>DATEDIF(employee_data3[[#This Row],[DOB]],DATE(2023, 1, 1), "Y")</f>
        <v>80</v>
      </c>
      <c r="U83" t="str">
        <f>IF(employee_data3[[#This Row],[Age]]&lt;=25, "Remaja", IF(employee_data3[[#This Row],[Age]]&lt;=55, "Dewasa", "Lansia"))</f>
        <v>Lansia</v>
      </c>
      <c r="V83" t="s">
        <v>112</v>
      </c>
      <c r="W83" t="s">
        <v>83</v>
      </c>
      <c r="X83" t="s">
        <v>55</v>
      </c>
      <c r="Y83">
        <v>9385</v>
      </c>
      <c r="Z83" t="s">
        <v>128</v>
      </c>
      <c r="AA83" t="s">
        <v>75</v>
      </c>
      <c r="AB83" t="s">
        <v>45</v>
      </c>
      <c r="AC83">
        <v>5</v>
      </c>
      <c r="AD83" s="11">
        <f>(employee_data3[[#This Row],[Current Employee Rating]]-AVERAGE(employee_data3[Current Employee Rating]))/STDEV(employee_data3[Current Employee Rating])</f>
        <v>2.0008323227152198</v>
      </c>
      <c r="AE83" s="11" t="str">
        <f>IF(employee_data3[[#This Row],[Z Score]]&gt;3,"Yes","No")</f>
        <v>No</v>
      </c>
    </row>
    <row r="84" spans="1:31" x14ac:dyDescent="0.3">
      <c r="A84">
        <v>3509</v>
      </c>
      <c r="B84" t="s">
        <v>486</v>
      </c>
      <c r="C84" t="s">
        <v>487</v>
      </c>
      <c r="D84" s="1">
        <v>44300</v>
      </c>
      <c r="E84" s="1"/>
      <c r="F84" t="s">
        <v>59</v>
      </c>
      <c r="G84" t="s">
        <v>488</v>
      </c>
      <c r="H84" t="s">
        <v>489</v>
      </c>
      <c r="I84" t="s">
        <v>89</v>
      </c>
      <c r="J84" t="s">
        <v>32</v>
      </c>
      <c r="K84" t="str">
        <f>IF(employee_data3[[#This Row],[EmployeeStatus]]="Active", "Active", "Attrition")</f>
        <v>Active</v>
      </c>
      <c r="L84" t="s">
        <v>52</v>
      </c>
      <c r="M84" t="s">
        <v>34</v>
      </c>
      <c r="N84" t="s">
        <v>63</v>
      </c>
      <c r="O84" t="s">
        <v>36</v>
      </c>
      <c r="P84" t="s">
        <v>37</v>
      </c>
      <c r="Q84" t="s">
        <v>65</v>
      </c>
      <c r="R84" t="s">
        <v>66</v>
      </c>
      <c r="S84" s="1">
        <v>28433</v>
      </c>
      <c r="T84">
        <f>DATEDIF(employee_data3[[#This Row],[DOB]],DATE(2023, 1, 1), "Y")</f>
        <v>45</v>
      </c>
      <c r="U84" t="str">
        <f>IF(employee_data3[[#This Row],[Age]]&lt;=25, "Remaja", IF(employee_data3[[#This Row],[Age]]&lt;=55, "Dewasa", "Lansia"))</f>
        <v>Dewasa</v>
      </c>
      <c r="V84" t="s">
        <v>156</v>
      </c>
      <c r="W84" t="s">
        <v>490</v>
      </c>
      <c r="X84" t="s">
        <v>42</v>
      </c>
      <c r="Y84">
        <v>75993</v>
      </c>
      <c r="Z84" t="s">
        <v>93</v>
      </c>
      <c r="AA84" t="s">
        <v>84</v>
      </c>
      <c r="AB84" t="s">
        <v>45</v>
      </c>
      <c r="AC84">
        <v>2</v>
      </c>
      <c r="AD84" s="11">
        <f>(employee_data3[[#This Row],[Current Employee Rating]]-AVERAGE(employee_data3[Current Employee Rating]))/STDEV(employee_data3[Current Employee Rating])</f>
        <v>-0.95460685411671475</v>
      </c>
      <c r="AE84" s="11" t="str">
        <f>IF(employee_data3[[#This Row],[Z Score]]&gt;3,"Yes","No")</f>
        <v>No</v>
      </c>
    </row>
    <row r="85" spans="1:31" x14ac:dyDescent="0.3">
      <c r="A85">
        <v>3510</v>
      </c>
      <c r="B85" t="s">
        <v>491</v>
      </c>
      <c r="C85" t="s">
        <v>339</v>
      </c>
      <c r="D85" s="1">
        <v>43871</v>
      </c>
      <c r="E85" s="1"/>
      <c r="F85" t="s">
        <v>59</v>
      </c>
      <c r="G85" t="s">
        <v>492</v>
      </c>
      <c r="H85" t="s">
        <v>493</v>
      </c>
      <c r="I85" t="s">
        <v>168</v>
      </c>
      <c r="J85" t="s">
        <v>32</v>
      </c>
      <c r="K85" t="str">
        <f>IF(employee_data3[[#This Row],[EmployeeStatus]]="Active", "Active", "Attrition")</f>
        <v>Active</v>
      </c>
      <c r="L85" t="s">
        <v>52</v>
      </c>
      <c r="M85" t="s">
        <v>51</v>
      </c>
      <c r="N85" t="s">
        <v>63</v>
      </c>
      <c r="O85" t="s">
        <v>36</v>
      </c>
      <c r="P85" t="s">
        <v>37</v>
      </c>
      <c r="Q85" t="s">
        <v>65</v>
      </c>
      <c r="R85" t="s">
        <v>81</v>
      </c>
      <c r="S85" s="1">
        <v>20745</v>
      </c>
      <c r="T85">
        <f>DATEDIF(employee_data3[[#This Row],[DOB]],DATE(2023, 1, 1), "Y")</f>
        <v>66</v>
      </c>
      <c r="U85" t="str">
        <f>IF(employee_data3[[#This Row],[Age]]&lt;=25, "Remaja", IF(employee_data3[[#This Row],[Age]]&lt;=55, "Dewasa", "Lansia"))</f>
        <v>Lansia</v>
      </c>
      <c r="V85" t="s">
        <v>156</v>
      </c>
      <c r="W85" t="s">
        <v>83</v>
      </c>
      <c r="X85" t="s">
        <v>42</v>
      </c>
      <c r="Y85">
        <v>65329</v>
      </c>
      <c r="Z85" t="s">
        <v>56</v>
      </c>
      <c r="AA85" t="s">
        <v>84</v>
      </c>
      <c r="AB85" t="s">
        <v>45</v>
      </c>
      <c r="AC85">
        <v>2</v>
      </c>
      <c r="AD85" s="11">
        <f>(employee_data3[[#This Row],[Current Employee Rating]]-AVERAGE(employee_data3[Current Employee Rating]))/STDEV(employee_data3[Current Employee Rating])</f>
        <v>-0.95460685411671475</v>
      </c>
      <c r="AE85" s="11" t="str">
        <f>IF(employee_data3[[#This Row],[Z Score]]&gt;3,"Yes","No")</f>
        <v>No</v>
      </c>
    </row>
    <row r="86" spans="1:31" x14ac:dyDescent="0.3">
      <c r="A86">
        <v>3511</v>
      </c>
      <c r="B86" t="s">
        <v>494</v>
      </c>
      <c r="C86" t="s">
        <v>495</v>
      </c>
      <c r="D86" s="1">
        <v>44425</v>
      </c>
      <c r="E86" s="1">
        <v>44561</v>
      </c>
      <c r="F86" t="s">
        <v>59</v>
      </c>
      <c r="G86" t="s">
        <v>496</v>
      </c>
      <c r="H86" t="s">
        <v>497</v>
      </c>
      <c r="I86" t="s">
        <v>98</v>
      </c>
      <c r="J86" t="s">
        <v>32</v>
      </c>
      <c r="K86" t="str">
        <f>IF(employee_data3[[#This Row],[EmployeeStatus]]="Active", "Active", "Attrition")</f>
        <v>Active</v>
      </c>
      <c r="L86" t="s">
        <v>52</v>
      </c>
      <c r="M86" t="s">
        <v>64</v>
      </c>
      <c r="N86" t="s">
        <v>63</v>
      </c>
      <c r="O86" t="s">
        <v>126</v>
      </c>
      <c r="P86" t="s">
        <v>498</v>
      </c>
      <c r="Q86" t="s">
        <v>65</v>
      </c>
      <c r="R86" t="s">
        <v>39</v>
      </c>
      <c r="S86" s="1">
        <v>35479</v>
      </c>
      <c r="T86">
        <f>DATEDIF(employee_data3[[#This Row],[DOB]],DATE(2023, 1, 1), "Y")</f>
        <v>25</v>
      </c>
      <c r="U86" t="str">
        <f>IF(employee_data3[[#This Row],[Age]]&lt;=25, "Remaja", IF(employee_data3[[#This Row],[Age]]&lt;=55, "Dewasa", "Lansia"))</f>
        <v>Remaja</v>
      </c>
      <c r="V86" t="s">
        <v>156</v>
      </c>
      <c r="W86" t="s">
        <v>184</v>
      </c>
      <c r="X86" t="s">
        <v>42</v>
      </c>
      <c r="Y86">
        <v>41111</v>
      </c>
      <c r="Z86" t="s">
        <v>128</v>
      </c>
      <c r="AA86" t="s">
        <v>104</v>
      </c>
      <c r="AB86" t="s">
        <v>45</v>
      </c>
      <c r="AC86">
        <v>4</v>
      </c>
      <c r="AD86" s="11">
        <f>(employee_data3[[#This Row],[Current Employee Rating]]-AVERAGE(employee_data3[Current Employee Rating]))/STDEV(employee_data3[Current Employee Rating])</f>
        <v>1.0156859304379084</v>
      </c>
      <c r="AE86" s="11" t="str">
        <f>IF(employee_data3[[#This Row],[Z Score]]&gt;3,"Yes","No")</f>
        <v>No</v>
      </c>
    </row>
    <row r="87" spans="1:31" x14ac:dyDescent="0.3">
      <c r="A87">
        <v>3512</v>
      </c>
      <c r="B87" t="s">
        <v>499</v>
      </c>
      <c r="C87" t="s">
        <v>500</v>
      </c>
      <c r="D87" s="1">
        <v>45033</v>
      </c>
      <c r="E87" s="1">
        <v>45099</v>
      </c>
      <c r="F87" t="s">
        <v>59</v>
      </c>
      <c r="G87" t="s">
        <v>501</v>
      </c>
      <c r="H87" t="s">
        <v>502</v>
      </c>
      <c r="I87" t="s">
        <v>118</v>
      </c>
      <c r="J87" t="s">
        <v>198</v>
      </c>
      <c r="K87" t="str">
        <f>IF(employee_data3[[#This Row],[EmployeeStatus]]="Active", "Active", "Attrition")</f>
        <v>Attrition</v>
      </c>
      <c r="L87" t="s">
        <v>33</v>
      </c>
      <c r="M87" t="s">
        <v>34</v>
      </c>
      <c r="N87" t="s">
        <v>35</v>
      </c>
      <c r="O87" t="s">
        <v>175</v>
      </c>
      <c r="P87" t="s">
        <v>503</v>
      </c>
      <c r="Q87" t="s">
        <v>65</v>
      </c>
      <c r="R87" t="s">
        <v>504</v>
      </c>
      <c r="S87" s="1">
        <v>35363</v>
      </c>
      <c r="T87">
        <f>DATEDIF(employee_data3[[#This Row],[DOB]],DATE(2023, 1, 1), "Y")</f>
        <v>26</v>
      </c>
      <c r="U87" t="str">
        <f>IF(employee_data3[[#This Row],[Age]]&lt;=25, "Remaja", IF(employee_data3[[#This Row],[Age]]&lt;=55, "Dewasa", "Lansia"))</f>
        <v>Dewasa</v>
      </c>
      <c r="V87" t="s">
        <v>120</v>
      </c>
      <c r="W87" t="s">
        <v>178</v>
      </c>
      <c r="X87" t="s">
        <v>42</v>
      </c>
      <c r="Y87">
        <v>58860</v>
      </c>
      <c r="Z87" t="s">
        <v>93</v>
      </c>
      <c r="AA87" t="s">
        <v>75</v>
      </c>
      <c r="AB87" t="s">
        <v>45</v>
      </c>
      <c r="AC87">
        <v>2</v>
      </c>
      <c r="AD87" s="11">
        <f>(employee_data3[[#This Row],[Current Employee Rating]]-AVERAGE(employee_data3[Current Employee Rating]))/STDEV(employee_data3[Current Employee Rating])</f>
        <v>-0.95460685411671475</v>
      </c>
      <c r="AE87" s="11" t="str">
        <f>IF(employee_data3[[#This Row],[Z Score]]&gt;3,"Yes","No")</f>
        <v>No</v>
      </c>
    </row>
    <row r="88" spans="1:31" x14ac:dyDescent="0.3">
      <c r="A88">
        <v>3513</v>
      </c>
      <c r="B88" t="s">
        <v>505</v>
      </c>
      <c r="C88" t="s">
        <v>506</v>
      </c>
      <c r="D88" s="1">
        <v>44806</v>
      </c>
      <c r="E88" s="1">
        <v>45070</v>
      </c>
      <c r="F88" t="s">
        <v>59</v>
      </c>
      <c r="G88" t="s">
        <v>507</v>
      </c>
      <c r="H88" t="s">
        <v>508</v>
      </c>
      <c r="I88" t="s">
        <v>62</v>
      </c>
      <c r="J88" t="s">
        <v>198</v>
      </c>
      <c r="K88" t="str">
        <f>IF(employee_data3[[#This Row],[EmployeeStatus]]="Active", "Active", "Attrition")</f>
        <v>Attrition</v>
      </c>
      <c r="L88" t="s">
        <v>33</v>
      </c>
      <c r="M88" t="s">
        <v>34</v>
      </c>
      <c r="N88" t="s">
        <v>35</v>
      </c>
      <c r="O88" t="s">
        <v>99</v>
      </c>
      <c r="P88" t="s">
        <v>509</v>
      </c>
      <c r="Q88" t="s">
        <v>65</v>
      </c>
      <c r="R88" t="s">
        <v>81</v>
      </c>
      <c r="S88" s="1">
        <v>21867</v>
      </c>
      <c r="T88">
        <f>DATEDIF(employee_data3[[#This Row],[DOB]],DATE(2023, 1, 1), "Y")</f>
        <v>63</v>
      </c>
      <c r="U88" t="str">
        <f>IF(employee_data3[[#This Row],[Age]]&lt;=25, "Remaja", IF(employee_data3[[#This Row],[Age]]&lt;=55, "Dewasa", "Lansia"))</f>
        <v>Lansia</v>
      </c>
      <c r="V88" t="s">
        <v>120</v>
      </c>
      <c r="W88" t="s">
        <v>83</v>
      </c>
      <c r="X88" t="s">
        <v>55</v>
      </c>
      <c r="Y88">
        <v>93051</v>
      </c>
      <c r="Z88" t="s">
        <v>74</v>
      </c>
      <c r="AA88" t="s">
        <v>84</v>
      </c>
      <c r="AB88" t="s">
        <v>45</v>
      </c>
      <c r="AC88">
        <v>5</v>
      </c>
      <c r="AD88" s="11">
        <f>(employee_data3[[#This Row],[Current Employee Rating]]-AVERAGE(employee_data3[Current Employee Rating]))/STDEV(employee_data3[Current Employee Rating])</f>
        <v>2.0008323227152198</v>
      </c>
      <c r="AE88" s="11" t="str">
        <f>IF(employee_data3[[#This Row],[Z Score]]&gt;3,"Yes","No")</f>
        <v>No</v>
      </c>
    </row>
    <row r="89" spans="1:31" x14ac:dyDescent="0.3">
      <c r="A89">
        <v>3514</v>
      </c>
      <c r="B89" t="s">
        <v>510</v>
      </c>
      <c r="C89" t="s">
        <v>511</v>
      </c>
      <c r="D89" s="1">
        <v>43936</v>
      </c>
      <c r="E89" s="1"/>
      <c r="F89" t="s">
        <v>59</v>
      </c>
      <c r="G89" t="s">
        <v>512</v>
      </c>
      <c r="H89" t="s">
        <v>513</v>
      </c>
      <c r="I89" t="s">
        <v>89</v>
      </c>
      <c r="J89" t="s">
        <v>32</v>
      </c>
      <c r="K89" t="str">
        <f>IF(employee_data3[[#This Row],[EmployeeStatus]]="Active", "Active", "Attrition")</f>
        <v>Active</v>
      </c>
      <c r="L89" t="s">
        <v>63</v>
      </c>
      <c r="M89" t="s">
        <v>64</v>
      </c>
      <c r="N89" t="s">
        <v>52</v>
      </c>
      <c r="O89" t="s">
        <v>36</v>
      </c>
      <c r="P89" t="s">
        <v>37</v>
      </c>
      <c r="Q89" t="s">
        <v>65</v>
      </c>
      <c r="R89" t="s">
        <v>305</v>
      </c>
      <c r="S89" s="1">
        <v>21188</v>
      </c>
      <c r="T89">
        <f>DATEDIF(employee_data3[[#This Row],[DOB]],DATE(2023, 1, 1), "Y")</f>
        <v>64</v>
      </c>
      <c r="U89" t="str">
        <f>IF(employee_data3[[#This Row],[Age]]&lt;=25, "Remaja", IF(employee_data3[[#This Row],[Age]]&lt;=55, "Dewasa", "Lansia"))</f>
        <v>Lansia</v>
      </c>
      <c r="V89" t="s">
        <v>120</v>
      </c>
      <c r="W89" t="s">
        <v>243</v>
      </c>
      <c r="X89" t="s">
        <v>55</v>
      </c>
      <c r="Y89">
        <v>17419</v>
      </c>
      <c r="Z89" t="s">
        <v>128</v>
      </c>
      <c r="AA89" t="s">
        <v>84</v>
      </c>
      <c r="AB89" t="s">
        <v>45</v>
      </c>
      <c r="AC89">
        <v>1</v>
      </c>
      <c r="AD89" s="11">
        <f>(employee_data3[[#This Row],[Current Employee Rating]]-AVERAGE(employee_data3[Current Employee Rating]))/STDEV(employee_data3[Current Employee Rating])</f>
        <v>-1.9397532463940264</v>
      </c>
      <c r="AE89" s="11" t="str">
        <f>IF(employee_data3[[#This Row],[Z Score]]&gt;3,"Yes","No")</f>
        <v>No</v>
      </c>
    </row>
    <row r="90" spans="1:31" x14ac:dyDescent="0.3">
      <c r="A90">
        <v>3515</v>
      </c>
      <c r="B90" t="s">
        <v>514</v>
      </c>
      <c r="C90" t="s">
        <v>515</v>
      </c>
      <c r="D90" s="1">
        <v>44629</v>
      </c>
      <c r="E90" s="1">
        <v>44905</v>
      </c>
      <c r="F90" t="s">
        <v>59</v>
      </c>
      <c r="G90" t="s">
        <v>516</v>
      </c>
      <c r="H90" t="s">
        <v>517</v>
      </c>
      <c r="I90" t="s">
        <v>31</v>
      </c>
      <c r="J90" t="s">
        <v>198</v>
      </c>
      <c r="K90" t="str">
        <f>IF(employee_data3[[#This Row],[EmployeeStatus]]="Active", "Active", "Attrition")</f>
        <v>Attrition</v>
      </c>
      <c r="L90" t="s">
        <v>52</v>
      </c>
      <c r="M90" t="s">
        <v>51</v>
      </c>
      <c r="N90" t="s">
        <v>52</v>
      </c>
      <c r="O90" t="s">
        <v>140</v>
      </c>
      <c r="P90" t="s">
        <v>518</v>
      </c>
      <c r="Q90" t="s">
        <v>65</v>
      </c>
      <c r="R90" t="s">
        <v>39</v>
      </c>
      <c r="S90" s="1">
        <v>35549</v>
      </c>
      <c r="T90">
        <f>DATEDIF(employee_data3[[#This Row],[DOB]],DATE(2023, 1, 1), "Y")</f>
        <v>25</v>
      </c>
      <c r="U90" t="str">
        <f>IF(employee_data3[[#This Row],[Age]]&lt;=25, "Remaja", IF(employee_data3[[#This Row],[Age]]&lt;=55, "Dewasa", "Lansia"))</f>
        <v>Remaja</v>
      </c>
      <c r="V90" t="s">
        <v>149</v>
      </c>
      <c r="W90" t="s">
        <v>157</v>
      </c>
      <c r="X90" t="s">
        <v>55</v>
      </c>
      <c r="Y90">
        <v>59593</v>
      </c>
      <c r="Z90" t="s">
        <v>43</v>
      </c>
      <c r="AA90" t="s">
        <v>75</v>
      </c>
      <c r="AB90" t="s">
        <v>45</v>
      </c>
      <c r="AC90">
        <v>4</v>
      </c>
      <c r="AD90" s="11">
        <f>(employee_data3[[#This Row],[Current Employee Rating]]-AVERAGE(employee_data3[Current Employee Rating]))/STDEV(employee_data3[Current Employee Rating])</f>
        <v>1.0156859304379084</v>
      </c>
      <c r="AE90" s="11" t="str">
        <f>IF(employee_data3[[#This Row],[Z Score]]&gt;3,"Yes","No")</f>
        <v>No</v>
      </c>
    </row>
    <row r="91" spans="1:31" x14ac:dyDescent="0.3">
      <c r="A91">
        <v>3516</v>
      </c>
      <c r="B91" t="s">
        <v>519</v>
      </c>
      <c r="C91" t="s">
        <v>520</v>
      </c>
      <c r="D91" s="1">
        <v>44658</v>
      </c>
      <c r="E91" s="1">
        <v>44948</v>
      </c>
      <c r="F91" t="s">
        <v>59</v>
      </c>
      <c r="G91" t="s">
        <v>521</v>
      </c>
      <c r="H91" t="s">
        <v>522</v>
      </c>
      <c r="I91" t="s">
        <v>133</v>
      </c>
      <c r="J91" t="s">
        <v>32</v>
      </c>
      <c r="K91" t="str">
        <f>IF(employee_data3[[#This Row],[EmployeeStatus]]="Active", "Active", "Attrition")</f>
        <v>Active</v>
      </c>
      <c r="L91" t="s">
        <v>33</v>
      </c>
      <c r="M91" t="s">
        <v>64</v>
      </c>
      <c r="N91" t="s">
        <v>52</v>
      </c>
      <c r="O91" t="s">
        <v>140</v>
      </c>
      <c r="P91" t="s">
        <v>523</v>
      </c>
      <c r="Q91" t="s">
        <v>65</v>
      </c>
      <c r="R91" t="s">
        <v>177</v>
      </c>
      <c r="S91" s="1">
        <v>32319</v>
      </c>
      <c r="T91">
        <f>DATEDIF(employee_data3[[#This Row],[DOB]],DATE(2023, 1, 1), "Y")</f>
        <v>34</v>
      </c>
      <c r="U91" t="str">
        <f>IF(employee_data3[[#This Row],[Age]]&lt;=25, "Remaja", IF(employee_data3[[#This Row],[Age]]&lt;=55, "Dewasa", "Lansia"))</f>
        <v>Dewasa</v>
      </c>
      <c r="V91" t="s">
        <v>149</v>
      </c>
      <c r="W91" t="s">
        <v>178</v>
      </c>
      <c r="X91" t="s">
        <v>55</v>
      </c>
      <c r="Y91">
        <v>96350</v>
      </c>
      <c r="Z91" t="s">
        <v>128</v>
      </c>
      <c r="AA91" t="s">
        <v>104</v>
      </c>
      <c r="AB91" t="s">
        <v>45</v>
      </c>
      <c r="AC91">
        <v>5</v>
      </c>
      <c r="AD91" s="11">
        <f>(employee_data3[[#This Row],[Current Employee Rating]]-AVERAGE(employee_data3[Current Employee Rating]))/STDEV(employee_data3[Current Employee Rating])</f>
        <v>2.0008323227152198</v>
      </c>
      <c r="AE91" s="11" t="str">
        <f>IF(employee_data3[[#This Row],[Z Score]]&gt;3,"Yes","No")</f>
        <v>No</v>
      </c>
    </row>
    <row r="92" spans="1:31" x14ac:dyDescent="0.3">
      <c r="A92">
        <v>3517</v>
      </c>
      <c r="B92" t="s">
        <v>524</v>
      </c>
      <c r="C92" t="s">
        <v>525</v>
      </c>
      <c r="D92" s="1">
        <v>43880</v>
      </c>
      <c r="E92" s="1"/>
      <c r="F92" t="s">
        <v>59</v>
      </c>
      <c r="G92" t="s">
        <v>526</v>
      </c>
      <c r="H92" t="s">
        <v>527</v>
      </c>
      <c r="I92" t="s">
        <v>50</v>
      </c>
      <c r="J92" t="s">
        <v>32</v>
      </c>
      <c r="K92" t="str">
        <f>IF(employee_data3[[#This Row],[EmployeeStatus]]="Active", "Active", "Attrition")</f>
        <v>Active</v>
      </c>
      <c r="L92" t="s">
        <v>52</v>
      </c>
      <c r="M92" t="s">
        <v>51</v>
      </c>
      <c r="N92" t="s">
        <v>52</v>
      </c>
      <c r="O92" t="s">
        <v>36</v>
      </c>
      <c r="P92" t="s">
        <v>37</v>
      </c>
      <c r="Q92" t="s">
        <v>65</v>
      </c>
      <c r="R92" t="s">
        <v>148</v>
      </c>
      <c r="S92" s="1">
        <v>15345</v>
      </c>
      <c r="T92">
        <f>DATEDIF(employee_data3[[#This Row],[DOB]],DATE(2023, 1, 1), "Y")</f>
        <v>80</v>
      </c>
      <c r="U92" t="str">
        <f>IF(employee_data3[[#This Row],[Age]]&lt;=25, "Remaja", IF(employee_data3[[#This Row],[Age]]&lt;=55, "Dewasa", "Lansia"))</f>
        <v>Lansia</v>
      </c>
      <c r="V92" t="s">
        <v>134</v>
      </c>
      <c r="W92" t="s">
        <v>150</v>
      </c>
      <c r="X92" t="s">
        <v>55</v>
      </c>
      <c r="Y92">
        <v>44469</v>
      </c>
      <c r="Z92" t="s">
        <v>56</v>
      </c>
      <c r="AA92" t="s">
        <v>44</v>
      </c>
      <c r="AB92" t="s">
        <v>45</v>
      </c>
      <c r="AC92">
        <v>4</v>
      </c>
      <c r="AD92" s="11">
        <f>(employee_data3[[#This Row],[Current Employee Rating]]-AVERAGE(employee_data3[Current Employee Rating]))/STDEV(employee_data3[Current Employee Rating])</f>
        <v>1.0156859304379084</v>
      </c>
      <c r="AE92" s="11" t="str">
        <f>IF(employee_data3[[#This Row],[Z Score]]&gt;3,"Yes","No")</f>
        <v>No</v>
      </c>
    </row>
    <row r="93" spans="1:31" x14ac:dyDescent="0.3">
      <c r="A93">
        <v>3518</v>
      </c>
      <c r="B93" t="s">
        <v>528</v>
      </c>
      <c r="C93" t="s">
        <v>68</v>
      </c>
      <c r="D93" s="1">
        <v>44296</v>
      </c>
      <c r="E93" s="1">
        <v>44746</v>
      </c>
      <c r="F93" t="s">
        <v>59</v>
      </c>
      <c r="G93" t="s">
        <v>529</v>
      </c>
      <c r="H93" t="s">
        <v>530</v>
      </c>
      <c r="I93" t="s">
        <v>139</v>
      </c>
      <c r="J93" t="s">
        <v>32</v>
      </c>
      <c r="K93" t="str">
        <f>IF(employee_data3[[#This Row],[EmployeeStatus]]="Active", "Active", "Attrition")</f>
        <v>Active</v>
      </c>
      <c r="L93" t="s">
        <v>33</v>
      </c>
      <c r="M93" t="s">
        <v>64</v>
      </c>
      <c r="N93" t="s">
        <v>52</v>
      </c>
      <c r="O93" t="s">
        <v>99</v>
      </c>
      <c r="P93" t="s">
        <v>531</v>
      </c>
      <c r="Q93" t="s">
        <v>65</v>
      </c>
      <c r="R93" t="s">
        <v>101</v>
      </c>
      <c r="S93" s="1">
        <v>25347</v>
      </c>
      <c r="T93">
        <f>DATEDIF(employee_data3[[#This Row],[DOB]],DATE(2023, 1, 1), "Y")</f>
        <v>53</v>
      </c>
      <c r="U93" t="str">
        <f>IF(employee_data3[[#This Row],[Age]]&lt;=25, "Remaja", IF(employee_data3[[#This Row],[Age]]&lt;=55, "Dewasa", "Lansia"))</f>
        <v>Dewasa</v>
      </c>
      <c r="V93" t="s">
        <v>102</v>
      </c>
      <c r="W93" t="s">
        <v>178</v>
      </c>
      <c r="X93" t="s">
        <v>42</v>
      </c>
      <c r="Y93">
        <v>13249</v>
      </c>
      <c r="Z93" t="s">
        <v>56</v>
      </c>
      <c r="AA93" t="s">
        <v>84</v>
      </c>
      <c r="AB93" t="s">
        <v>45</v>
      </c>
      <c r="AC93">
        <v>2</v>
      </c>
      <c r="AD93" s="11">
        <f>(employee_data3[[#This Row],[Current Employee Rating]]-AVERAGE(employee_data3[Current Employee Rating]))/STDEV(employee_data3[Current Employee Rating])</f>
        <v>-0.95460685411671475</v>
      </c>
      <c r="AE93" s="11" t="str">
        <f>IF(employee_data3[[#This Row],[Z Score]]&gt;3,"Yes","No")</f>
        <v>No</v>
      </c>
    </row>
    <row r="94" spans="1:31" x14ac:dyDescent="0.3">
      <c r="A94">
        <v>3519</v>
      </c>
      <c r="B94" t="s">
        <v>532</v>
      </c>
      <c r="C94" t="s">
        <v>533</v>
      </c>
      <c r="D94" s="1">
        <v>44549</v>
      </c>
      <c r="E94" s="1">
        <v>44622</v>
      </c>
      <c r="F94" t="s">
        <v>59</v>
      </c>
      <c r="G94" t="s">
        <v>534</v>
      </c>
      <c r="H94" t="s">
        <v>535</v>
      </c>
      <c r="I94" t="s">
        <v>80</v>
      </c>
      <c r="J94" t="s">
        <v>32</v>
      </c>
      <c r="K94" t="str">
        <f>IF(employee_data3[[#This Row],[EmployeeStatus]]="Active", "Active", "Attrition")</f>
        <v>Active</v>
      </c>
      <c r="L94" t="s">
        <v>52</v>
      </c>
      <c r="M94" t="s">
        <v>34</v>
      </c>
      <c r="N94" t="s">
        <v>35</v>
      </c>
      <c r="O94" t="s">
        <v>126</v>
      </c>
      <c r="P94" t="s">
        <v>536</v>
      </c>
      <c r="Q94" t="s">
        <v>65</v>
      </c>
      <c r="R94" t="s">
        <v>53</v>
      </c>
      <c r="S94" s="1">
        <v>18715</v>
      </c>
      <c r="T94">
        <f>DATEDIF(employee_data3[[#This Row],[DOB]],DATE(2023, 1, 1), "Y")</f>
        <v>71</v>
      </c>
      <c r="U94" t="str">
        <f>IF(employee_data3[[#This Row],[Age]]&lt;=25, "Remaja", IF(employee_data3[[#This Row],[Age]]&lt;=55, "Dewasa", "Lansia"))</f>
        <v>Lansia</v>
      </c>
      <c r="V94" t="s">
        <v>102</v>
      </c>
      <c r="W94" t="s">
        <v>352</v>
      </c>
      <c r="X94" t="s">
        <v>55</v>
      </c>
      <c r="Y94">
        <v>17123</v>
      </c>
      <c r="Z94" t="s">
        <v>56</v>
      </c>
      <c r="AA94" t="s">
        <v>44</v>
      </c>
      <c r="AB94" t="s">
        <v>45</v>
      </c>
      <c r="AC94">
        <v>2</v>
      </c>
      <c r="AD94" s="11">
        <f>(employee_data3[[#This Row],[Current Employee Rating]]-AVERAGE(employee_data3[Current Employee Rating]))/STDEV(employee_data3[Current Employee Rating])</f>
        <v>-0.95460685411671475</v>
      </c>
      <c r="AE94" s="11" t="str">
        <f>IF(employee_data3[[#This Row],[Z Score]]&gt;3,"Yes","No")</f>
        <v>No</v>
      </c>
    </row>
    <row r="95" spans="1:31" x14ac:dyDescent="0.3">
      <c r="A95">
        <v>3520</v>
      </c>
      <c r="B95" t="s">
        <v>537</v>
      </c>
      <c r="C95" t="s">
        <v>538</v>
      </c>
      <c r="D95" s="1">
        <v>44178</v>
      </c>
      <c r="E95" s="1">
        <v>44939</v>
      </c>
      <c r="F95" t="s">
        <v>59</v>
      </c>
      <c r="G95" t="s">
        <v>539</v>
      </c>
      <c r="H95" t="s">
        <v>540</v>
      </c>
      <c r="I95" t="s">
        <v>80</v>
      </c>
      <c r="J95" t="s">
        <v>32</v>
      </c>
      <c r="K95" t="str">
        <f>IF(employee_data3[[#This Row],[EmployeeStatus]]="Active", "Active", "Attrition")</f>
        <v>Active</v>
      </c>
      <c r="L95" t="s">
        <v>63</v>
      </c>
      <c r="M95" t="s">
        <v>34</v>
      </c>
      <c r="N95" t="s">
        <v>35</v>
      </c>
      <c r="O95" t="s">
        <v>99</v>
      </c>
      <c r="P95" t="s">
        <v>541</v>
      </c>
      <c r="Q95" t="s">
        <v>65</v>
      </c>
      <c r="R95" t="s">
        <v>177</v>
      </c>
      <c r="S95" s="1">
        <v>23071</v>
      </c>
      <c r="T95">
        <f>DATEDIF(employee_data3[[#This Row],[DOB]],DATE(2023, 1, 1), "Y")</f>
        <v>59</v>
      </c>
      <c r="U95" t="str">
        <f>IF(employee_data3[[#This Row],[Age]]&lt;=25, "Remaja", IF(employee_data3[[#This Row],[Age]]&lt;=55, "Dewasa", "Lansia"))</f>
        <v>Lansia</v>
      </c>
      <c r="V95" t="s">
        <v>72</v>
      </c>
      <c r="W95" t="s">
        <v>243</v>
      </c>
      <c r="X95" t="s">
        <v>42</v>
      </c>
      <c r="Y95">
        <v>18983</v>
      </c>
      <c r="Z95" t="s">
        <v>93</v>
      </c>
      <c r="AA95" t="s">
        <v>104</v>
      </c>
      <c r="AB95" t="s">
        <v>45</v>
      </c>
      <c r="AC95">
        <v>1</v>
      </c>
      <c r="AD95" s="11">
        <f>(employee_data3[[#This Row],[Current Employee Rating]]-AVERAGE(employee_data3[Current Employee Rating]))/STDEV(employee_data3[Current Employee Rating])</f>
        <v>-1.9397532463940264</v>
      </c>
      <c r="AE95" s="11" t="str">
        <f>IF(employee_data3[[#This Row],[Z Score]]&gt;3,"Yes","No")</f>
        <v>No</v>
      </c>
    </row>
    <row r="96" spans="1:31" x14ac:dyDescent="0.3">
      <c r="A96">
        <v>3521</v>
      </c>
      <c r="B96" t="s">
        <v>542</v>
      </c>
      <c r="C96" t="s">
        <v>543</v>
      </c>
      <c r="D96" s="1">
        <v>43522</v>
      </c>
      <c r="E96" s="1"/>
      <c r="F96" t="s">
        <v>59</v>
      </c>
      <c r="G96" t="s">
        <v>544</v>
      </c>
      <c r="H96" t="s">
        <v>545</v>
      </c>
      <c r="I96" t="s">
        <v>98</v>
      </c>
      <c r="J96" t="s">
        <v>32</v>
      </c>
      <c r="K96" t="str">
        <f>IF(employee_data3[[#This Row],[EmployeeStatus]]="Active", "Active", "Attrition")</f>
        <v>Active</v>
      </c>
      <c r="L96" t="s">
        <v>33</v>
      </c>
      <c r="M96" t="s">
        <v>34</v>
      </c>
      <c r="N96" t="s">
        <v>52</v>
      </c>
      <c r="O96" t="s">
        <v>36</v>
      </c>
      <c r="P96" t="s">
        <v>37</v>
      </c>
      <c r="Q96" t="s">
        <v>65</v>
      </c>
      <c r="R96" t="s">
        <v>81</v>
      </c>
      <c r="S96" s="1">
        <v>18004</v>
      </c>
      <c r="T96">
        <f>DATEDIF(employee_data3[[#This Row],[DOB]],DATE(2023, 1, 1), "Y")</f>
        <v>73</v>
      </c>
      <c r="U96" t="str">
        <f>IF(employee_data3[[#This Row],[Age]]&lt;=25, "Remaja", IF(employee_data3[[#This Row],[Age]]&lt;=55, "Dewasa", "Lansia"))</f>
        <v>Lansia</v>
      </c>
      <c r="V96" t="s">
        <v>156</v>
      </c>
      <c r="W96" t="s">
        <v>460</v>
      </c>
      <c r="X96" t="s">
        <v>42</v>
      </c>
      <c r="Y96">
        <v>51795</v>
      </c>
      <c r="Z96" t="s">
        <v>128</v>
      </c>
      <c r="AA96" t="s">
        <v>104</v>
      </c>
      <c r="AB96" t="s">
        <v>45</v>
      </c>
      <c r="AC96">
        <v>4</v>
      </c>
      <c r="AD96" s="11">
        <f>(employee_data3[[#This Row],[Current Employee Rating]]-AVERAGE(employee_data3[Current Employee Rating]))/STDEV(employee_data3[Current Employee Rating])</f>
        <v>1.0156859304379084</v>
      </c>
      <c r="AE96" s="11" t="str">
        <f>IF(employee_data3[[#This Row],[Z Score]]&gt;3,"Yes","No")</f>
        <v>No</v>
      </c>
    </row>
    <row r="97" spans="1:31" x14ac:dyDescent="0.3">
      <c r="A97">
        <v>3522</v>
      </c>
      <c r="B97" t="s">
        <v>546</v>
      </c>
      <c r="C97" t="s">
        <v>547</v>
      </c>
      <c r="D97" s="1">
        <v>43892</v>
      </c>
      <c r="E97" s="1"/>
      <c r="F97" t="s">
        <v>59</v>
      </c>
      <c r="G97" t="s">
        <v>548</v>
      </c>
      <c r="H97" t="s">
        <v>549</v>
      </c>
      <c r="I97" t="s">
        <v>89</v>
      </c>
      <c r="J97" t="s">
        <v>32</v>
      </c>
      <c r="K97" t="str">
        <f>IF(employee_data3[[#This Row],[EmployeeStatus]]="Active", "Active", "Attrition")</f>
        <v>Active</v>
      </c>
      <c r="L97" t="s">
        <v>63</v>
      </c>
      <c r="M97" t="s">
        <v>34</v>
      </c>
      <c r="N97" t="s">
        <v>52</v>
      </c>
      <c r="O97" t="s">
        <v>36</v>
      </c>
      <c r="P97" t="s">
        <v>37</v>
      </c>
      <c r="Q97" t="s">
        <v>65</v>
      </c>
      <c r="R97" t="s">
        <v>148</v>
      </c>
      <c r="S97" s="1">
        <v>30601</v>
      </c>
      <c r="T97">
        <f>DATEDIF(employee_data3[[#This Row],[DOB]],DATE(2023, 1, 1), "Y")</f>
        <v>39</v>
      </c>
      <c r="U97" t="str">
        <f>IF(employee_data3[[#This Row],[Age]]&lt;=25, "Remaja", IF(employee_data3[[#This Row],[Age]]&lt;=55, "Dewasa", "Lansia"))</f>
        <v>Dewasa</v>
      </c>
      <c r="V97" t="s">
        <v>156</v>
      </c>
      <c r="W97" t="s">
        <v>150</v>
      </c>
      <c r="X97" t="s">
        <v>42</v>
      </c>
      <c r="Y97">
        <v>34369</v>
      </c>
      <c r="Z97" t="s">
        <v>74</v>
      </c>
      <c r="AA97" t="s">
        <v>75</v>
      </c>
      <c r="AB97" t="s">
        <v>45</v>
      </c>
      <c r="AC97">
        <v>1</v>
      </c>
      <c r="AD97" s="11">
        <f>(employee_data3[[#This Row],[Current Employee Rating]]-AVERAGE(employee_data3[Current Employee Rating]))/STDEV(employee_data3[Current Employee Rating])</f>
        <v>-1.9397532463940264</v>
      </c>
      <c r="AE97" s="11" t="str">
        <f>IF(employee_data3[[#This Row],[Z Score]]&gt;3,"Yes","No")</f>
        <v>No</v>
      </c>
    </row>
    <row r="98" spans="1:31" x14ac:dyDescent="0.3">
      <c r="A98">
        <v>3523</v>
      </c>
      <c r="B98" t="s">
        <v>550</v>
      </c>
      <c r="C98" t="s">
        <v>551</v>
      </c>
      <c r="D98" s="1">
        <v>44372</v>
      </c>
      <c r="E98" s="1">
        <v>44798</v>
      </c>
      <c r="F98" t="s">
        <v>59</v>
      </c>
      <c r="G98" t="s">
        <v>552</v>
      </c>
      <c r="H98" t="s">
        <v>553</v>
      </c>
      <c r="I98" t="s">
        <v>31</v>
      </c>
      <c r="J98" t="s">
        <v>32</v>
      </c>
      <c r="K98" t="str">
        <f>IF(employee_data3[[#This Row],[EmployeeStatus]]="Active", "Active", "Attrition")</f>
        <v>Active</v>
      </c>
      <c r="L98" t="s">
        <v>63</v>
      </c>
      <c r="M98" t="s">
        <v>51</v>
      </c>
      <c r="N98" t="s">
        <v>35</v>
      </c>
      <c r="O98" t="s">
        <v>126</v>
      </c>
      <c r="P98" t="s">
        <v>554</v>
      </c>
      <c r="Q98" t="s">
        <v>65</v>
      </c>
      <c r="R98" t="s">
        <v>81</v>
      </c>
      <c r="S98" s="1">
        <v>28843</v>
      </c>
      <c r="T98">
        <f>DATEDIF(employee_data3[[#This Row],[DOB]],DATE(2023, 1, 1), "Y")</f>
        <v>44</v>
      </c>
      <c r="U98" t="str">
        <f>IF(employee_data3[[#This Row],[Age]]&lt;=25, "Remaja", IF(employee_data3[[#This Row],[Age]]&lt;=55, "Dewasa", "Lansia"))</f>
        <v>Dewasa</v>
      </c>
      <c r="V98" t="s">
        <v>156</v>
      </c>
      <c r="W98" t="s">
        <v>83</v>
      </c>
      <c r="X98" t="s">
        <v>42</v>
      </c>
      <c r="Y98">
        <v>23092</v>
      </c>
      <c r="Z98" t="s">
        <v>74</v>
      </c>
      <c r="AA98" t="s">
        <v>75</v>
      </c>
      <c r="AB98" t="s">
        <v>45</v>
      </c>
      <c r="AC98">
        <v>2</v>
      </c>
      <c r="AD98" s="11">
        <f>(employee_data3[[#This Row],[Current Employee Rating]]-AVERAGE(employee_data3[Current Employee Rating]))/STDEV(employee_data3[Current Employee Rating])</f>
        <v>-0.95460685411671475</v>
      </c>
      <c r="AE98" s="11" t="str">
        <f>IF(employee_data3[[#This Row],[Z Score]]&gt;3,"Yes","No")</f>
        <v>No</v>
      </c>
    </row>
    <row r="99" spans="1:31" x14ac:dyDescent="0.3">
      <c r="A99">
        <v>3524</v>
      </c>
      <c r="B99" t="s">
        <v>555</v>
      </c>
      <c r="C99" t="s">
        <v>556</v>
      </c>
      <c r="D99" s="1">
        <v>44403</v>
      </c>
      <c r="E99" s="1">
        <v>44685</v>
      </c>
      <c r="F99" t="s">
        <v>59</v>
      </c>
      <c r="G99" t="s">
        <v>557</v>
      </c>
      <c r="H99" t="s">
        <v>558</v>
      </c>
      <c r="I99" t="s">
        <v>50</v>
      </c>
      <c r="J99" t="s">
        <v>198</v>
      </c>
      <c r="K99" t="str">
        <f>IF(employee_data3[[#This Row],[EmployeeStatus]]="Active", "Active", "Attrition")</f>
        <v>Attrition</v>
      </c>
      <c r="L99" t="s">
        <v>33</v>
      </c>
      <c r="M99" t="s">
        <v>64</v>
      </c>
      <c r="N99" t="s">
        <v>63</v>
      </c>
      <c r="O99" t="s">
        <v>126</v>
      </c>
      <c r="P99" t="s">
        <v>559</v>
      </c>
      <c r="Q99" t="s">
        <v>65</v>
      </c>
      <c r="R99" t="s">
        <v>90</v>
      </c>
      <c r="S99" s="1">
        <v>36475</v>
      </c>
      <c r="T99">
        <f>DATEDIF(employee_data3[[#This Row],[DOB]],DATE(2023, 1, 1), "Y")</f>
        <v>23</v>
      </c>
      <c r="U99" t="str">
        <f>IF(employee_data3[[#This Row],[Age]]&lt;=25, "Remaja", IF(employee_data3[[#This Row],[Age]]&lt;=55, "Dewasa", "Lansia"))</f>
        <v>Remaja</v>
      </c>
      <c r="V99" t="s">
        <v>120</v>
      </c>
      <c r="W99" t="s">
        <v>83</v>
      </c>
      <c r="X99" t="s">
        <v>55</v>
      </c>
      <c r="Y99">
        <v>6074</v>
      </c>
      <c r="Z99" t="s">
        <v>128</v>
      </c>
      <c r="AA99" t="s">
        <v>104</v>
      </c>
      <c r="AB99" t="s">
        <v>45</v>
      </c>
      <c r="AC99">
        <v>2</v>
      </c>
      <c r="AD99" s="11">
        <f>(employee_data3[[#This Row],[Current Employee Rating]]-AVERAGE(employee_data3[Current Employee Rating]))/STDEV(employee_data3[Current Employee Rating])</f>
        <v>-0.95460685411671475</v>
      </c>
      <c r="AE99" s="11" t="str">
        <f>IF(employee_data3[[#This Row],[Z Score]]&gt;3,"Yes","No")</f>
        <v>No</v>
      </c>
    </row>
    <row r="100" spans="1:31" x14ac:dyDescent="0.3">
      <c r="A100">
        <v>3525</v>
      </c>
      <c r="B100" t="s">
        <v>293</v>
      </c>
      <c r="C100" t="s">
        <v>560</v>
      </c>
      <c r="D100" s="1">
        <v>44745</v>
      </c>
      <c r="E100" s="1">
        <v>44936</v>
      </c>
      <c r="F100" t="s">
        <v>59</v>
      </c>
      <c r="G100" t="s">
        <v>561</v>
      </c>
      <c r="H100" t="s">
        <v>562</v>
      </c>
      <c r="I100" t="s">
        <v>139</v>
      </c>
      <c r="J100" t="s">
        <v>198</v>
      </c>
      <c r="K100" t="str">
        <f>IF(employee_data3[[#This Row],[EmployeeStatus]]="Active", "Active", "Attrition")</f>
        <v>Attrition</v>
      </c>
      <c r="L100" t="s">
        <v>33</v>
      </c>
      <c r="M100" t="s">
        <v>64</v>
      </c>
      <c r="N100" t="s">
        <v>35</v>
      </c>
      <c r="O100" t="s">
        <v>140</v>
      </c>
      <c r="P100" t="s">
        <v>563</v>
      </c>
      <c r="Q100" t="s">
        <v>65</v>
      </c>
      <c r="R100" t="s">
        <v>81</v>
      </c>
      <c r="S100" s="1">
        <v>24501</v>
      </c>
      <c r="T100">
        <f>DATEDIF(employee_data3[[#This Row],[DOB]],DATE(2023, 1, 1), "Y")</f>
        <v>55</v>
      </c>
      <c r="U100" t="str">
        <f>IF(employee_data3[[#This Row],[Age]]&lt;=25, "Remaja", IF(employee_data3[[#This Row],[Age]]&lt;=55, "Dewasa", "Lansia"))</f>
        <v>Dewasa</v>
      </c>
      <c r="V100" t="s">
        <v>120</v>
      </c>
      <c r="W100" t="s">
        <v>226</v>
      </c>
      <c r="X100" t="s">
        <v>55</v>
      </c>
      <c r="Y100">
        <v>72264</v>
      </c>
      <c r="Z100" t="s">
        <v>56</v>
      </c>
      <c r="AA100" t="s">
        <v>75</v>
      </c>
      <c r="AB100" t="s">
        <v>45</v>
      </c>
      <c r="AC100">
        <v>2</v>
      </c>
      <c r="AD100" s="11">
        <f>(employee_data3[[#This Row],[Current Employee Rating]]-AVERAGE(employee_data3[Current Employee Rating]))/STDEV(employee_data3[Current Employee Rating])</f>
        <v>-0.95460685411671475</v>
      </c>
      <c r="AE100" s="11" t="str">
        <f>IF(employee_data3[[#This Row],[Z Score]]&gt;3,"Yes","No")</f>
        <v>No</v>
      </c>
    </row>
    <row r="101" spans="1:31" x14ac:dyDescent="0.3">
      <c r="A101">
        <v>3526</v>
      </c>
      <c r="B101" t="s">
        <v>564</v>
      </c>
      <c r="C101" t="s">
        <v>565</v>
      </c>
      <c r="D101" s="1">
        <v>44819</v>
      </c>
      <c r="E101" s="1"/>
      <c r="F101" t="s">
        <v>59</v>
      </c>
      <c r="G101" t="s">
        <v>566</v>
      </c>
      <c r="H101" t="s">
        <v>567</v>
      </c>
      <c r="I101" t="s">
        <v>118</v>
      </c>
      <c r="J101" t="s">
        <v>32</v>
      </c>
      <c r="K101" t="str">
        <f>IF(employee_data3[[#This Row],[EmployeeStatus]]="Active", "Active", "Attrition")</f>
        <v>Active</v>
      </c>
      <c r="L101" t="s">
        <v>63</v>
      </c>
      <c r="M101" t="s">
        <v>64</v>
      </c>
      <c r="N101" t="s">
        <v>63</v>
      </c>
      <c r="O101" t="s">
        <v>36</v>
      </c>
      <c r="P101" t="s">
        <v>37</v>
      </c>
      <c r="Q101" t="s">
        <v>65</v>
      </c>
      <c r="R101" t="s">
        <v>81</v>
      </c>
      <c r="S101" s="1">
        <v>17683</v>
      </c>
      <c r="T101">
        <f>DATEDIF(employee_data3[[#This Row],[DOB]],DATE(2023, 1, 1), "Y")</f>
        <v>74</v>
      </c>
      <c r="U101" t="str">
        <f>IF(employee_data3[[#This Row],[Age]]&lt;=25, "Remaja", IF(employee_data3[[#This Row],[Age]]&lt;=55, "Dewasa", "Lansia"))</f>
        <v>Lansia</v>
      </c>
      <c r="V101" t="s">
        <v>120</v>
      </c>
      <c r="W101" t="s">
        <v>226</v>
      </c>
      <c r="X101" t="s">
        <v>55</v>
      </c>
      <c r="Y101">
        <v>28282</v>
      </c>
      <c r="Z101" t="s">
        <v>43</v>
      </c>
      <c r="AA101" t="s">
        <v>44</v>
      </c>
      <c r="AB101" t="s">
        <v>45</v>
      </c>
      <c r="AC101">
        <v>4</v>
      </c>
      <c r="AD101" s="11">
        <f>(employee_data3[[#This Row],[Current Employee Rating]]-AVERAGE(employee_data3[Current Employee Rating]))/STDEV(employee_data3[Current Employee Rating])</f>
        <v>1.0156859304379084</v>
      </c>
      <c r="AE101" s="11" t="str">
        <f>IF(employee_data3[[#This Row],[Z Score]]&gt;3,"Yes","No")</f>
        <v>No</v>
      </c>
    </row>
    <row r="102" spans="1:31" x14ac:dyDescent="0.3">
      <c r="A102">
        <v>3527</v>
      </c>
      <c r="B102" t="s">
        <v>568</v>
      </c>
      <c r="C102" t="s">
        <v>569</v>
      </c>
      <c r="D102" s="1">
        <v>43952</v>
      </c>
      <c r="E102" s="1">
        <v>44252</v>
      </c>
      <c r="F102" t="s">
        <v>59</v>
      </c>
      <c r="G102" t="s">
        <v>570</v>
      </c>
      <c r="H102" t="s">
        <v>571</v>
      </c>
      <c r="I102" t="s">
        <v>62</v>
      </c>
      <c r="J102" t="s">
        <v>32</v>
      </c>
      <c r="K102" t="str">
        <f>IF(employee_data3[[#This Row],[EmployeeStatus]]="Active", "Active", "Attrition")</f>
        <v>Active</v>
      </c>
      <c r="L102" t="s">
        <v>63</v>
      </c>
      <c r="M102" t="s">
        <v>64</v>
      </c>
      <c r="N102" t="s">
        <v>35</v>
      </c>
      <c r="O102" t="s">
        <v>140</v>
      </c>
      <c r="P102" t="s">
        <v>572</v>
      </c>
      <c r="Q102" t="s">
        <v>65</v>
      </c>
      <c r="R102" t="s">
        <v>53</v>
      </c>
      <c r="S102" s="1">
        <v>27317</v>
      </c>
      <c r="T102">
        <f>DATEDIF(employee_data3[[#This Row],[DOB]],DATE(2023, 1, 1), "Y")</f>
        <v>48</v>
      </c>
      <c r="U102" t="str">
        <f>IF(employee_data3[[#This Row],[Age]]&lt;=25, "Remaja", IF(employee_data3[[#This Row],[Age]]&lt;=55, "Dewasa", "Lansia"))</f>
        <v>Dewasa</v>
      </c>
      <c r="V102" t="s">
        <v>149</v>
      </c>
      <c r="W102" t="s">
        <v>163</v>
      </c>
      <c r="X102" t="s">
        <v>55</v>
      </c>
      <c r="Y102">
        <v>46645</v>
      </c>
      <c r="Z102" t="s">
        <v>93</v>
      </c>
      <c r="AA102" t="s">
        <v>84</v>
      </c>
      <c r="AB102" t="s">
        <v>45</v>
      </c>
      <c r="AC102">
        <v>1</v>
      </c>
      <c r="AD102" s="11">
        <f>(employee_data3[[#This Row],[Current Employee Rating]]-AVERAGE(employee_data3[Current Employee Rating]))/STDEV(employee_data3[Current Employee Rating])</f>
        <v>-1.9397532463940264</v>
      </c>
      <c r="AE102" s="11" t="str">
        <f>IF(employee_data3[[#This Row],[Z Score]]&gt;3,"Yes","No")</f>
        <v>No</v>
      </c>
    </row>
    <row r="103" spans="1:31" x14ac:dyDescent="0.3">
      <c r="A103">
        <v>3528</v>
      </c>
      <c r="B103" t="s">
        <v>573</v>
      </c>
      <c r="C103" t="s">
        <v>574</v>
      </c>
      <c r="D103" s="1">
        <v>44847</v>
      </c>
      <c r="E103" s="1"/>
      <c r="F103" t="s">
        <v>59</v>
      </c>
      <c r="G103" t="s">
        <v>575</v>
      </c>
      <c r="H103" t="s">
        <v>576</v>
      </c>
      <c r="I103" t="s">
        <v>168</v>
      </c>
      <c r="J103" t="s">
        <v>32</v>
      </c>
      <c r="K103" t="str">
        <f>IF(employee_data3[[#This Row],[EmployeeStatus]]="Active", "Active", "Attrition")</f>
        <v>Active</v>
      </c>
      <c r="L103" t="s">
        <v>63</v>
      </c>
      <c r="M103" t="s">
        <v>34</v>
      </c>
      <c r="N103" t="s">
        <v>52</v>
      </c>
      <c r="O103" t="s">
        <v>36</v>
      </c>
      <c r="P103" t="s">
        <v>37</v>
      </c>
      <c r="Q103" t="s">
        <v>65</v>
      </c>
      <c r="R103" t="s">
        <v>39</v>
      </c>
      <c r="S103" s="1">
        <v>33585</v>
      </c>
      <c r="T103">
        <f>DATEDIF(employee_data3[[#This Row],[DOB]],DATE(2023, 1, 1), "Y")</f>
        <v>31</v>
      </c>
      <c r="U103" t="str">
        <f>IF(employee_data3[[#This Row],[Age]]&lt;=25, "Remaja", IF(employee_data3[[#This Row],[Age]]&lt;=55, "Dewasa", "Lansia"))</f>
        <v>Dewasa</v>
      </c>
      <c r="V103" t="s">
        <v>149</v>
      </c>
      <c r="W103" t="s">
        <v>41</v>
      </c>
      <c r="X103" t="s">
        <v>55</v>
      </c>
      <c r="Y103">
        <v>10790</v>
      </c>
      <c r="Z103" t="s">
        <v>56</v>
      </c>
      <c r="AA103" t="s">
        <v>44</v>
      </c>
      <c r="AB103" t="s">
        <v>45</v>
      </c>
      <c r="AC103">
        <v>2</v>
      </c>
      <c r="AD103" s="11">
        <f>(employee_data3[[#This Row],[Current Employee Rating]]-AVERAGE(employee_data3[Current Employee Rating]))/STDEV(employee_data3[Current Employee Rating])</f>
        <v>-0.95460685411671475</v>
      </c>
      <c r="AE103" s="11" t="str">
        <f>IF(employee_data3[[#This Row],[Z Score]]&gt;3,"Yes","No")</f>
        <v>No</v>
      </c>
    </row>
    <row r="104" spans="1:31" x14ac:dyDescent="0.3">
      <c r="A104">
        <v>3529</v>
      </c>
      <c r="B104" t="s">
        <v>577</v>
      </c>
      <c r="C104" t="s">
        <v>578</v>
      </c>
      <c r="D104" s="1">
        <v>43833</v>
      </c>
      <c r="E104" s="1">
        <v>44067</v>
      </c>
      <c r="F104" t="s">
        <v>59</v>
      </c>
      <c r="G104" t="s">
        <v>579</v>
      </c>
      <c r="H104" t="s">
        <v>580</v>
      </c>
      <c r="I104" t="s">
        <v>133</v>
      </c>
      <c r="J104" t="s">
        <v>32</v>
      </c>
      <c r="K104" t="str">
        <f>IF(employee_data3[[#This Row],[EmployeeStatus]]="Active", "Active", "Attrition")</f>
        <v>Active</v>
      </c>
      <c r="L104" t="s">
        <v>52</v>
      </c>
      <c r="M104" t="s">
        <v>34</v>
      </c>
      <c r="N104" t="s">
        <v>63</v>
      </c>
      <c r="O104" t="s">
        <v>175</v>
      </c>
      <c r="P104" t="s">
        <v>581</v>
      </c>
      <c r="Q104" t="s">
        <v>65</v>
      </c>
      <c r="R104" t="s">
        <v>90</v>
      </c>
      <c r="S104" s="1">
        <v>34503</v>
      </c>
      <c r="T104">
        <f>DATEDIF(employee_data3[[#This Row],[DOB]],DATE(2023, 1, 1), "Y")</f>
        <v>28</v>
      </c>
      <c r="U104" t="str">
        <f>IF(employee_data3[[#This Row],[Age]]&lt;=25, "Remaja", IF(employee_data3[[#This Row],[Age]]&lt;=55, "Dewasa", "Lansia"))</f>
        <v>Dewasa</v>
      </c>
      <c r="V104" t="s">
        <v>134</v>
      </c>
      <c r="W104" t="s">
        <v>582</v>
      </c>
      <c r="X104" t="s">
        <v>55</v>
      </c>
      <c r="Y104">
        <v>67282</v>
      </c>
      <c r="Z104" t="s">
        <v>56</v>
      </c>
      <c r="AA104" t="s">
        <v>75</v>
      </c>
      <c r="AB104" t="s">
        <v>45</v>
      </c>
      <c r="AC104">
        <v>2</v>
      </c>
      <c r="AD104" s="11">
        <f>(employee_data3[[#This Row],[Current Employee Rating]]-AVERAGE(employee_data3[Current Employee Rating]))/STDEV(employee_data3[Current Employee Rating])</f>
        <v>-0.95460685411671475</v>
      </c>
      <c r="AE104" s="11" t="str">
        <f>IF(employee_data3[[#This Row],[Z Score]]&gt;3,"Yes","No")</f>
        <v>No</v>
      </c>
    </row>
    <row r="105" spans="1:31" x14ac:dyDescent="0.3">
      <c r="A105">
        <v>3530</v>
      </c>
      <c r="B105" t="s">
        <v>583</v>
      </c>
      <c r="C105" t="s">
        <v>93</v>
      </c>
      <c r="D105" s="1">
        <v>43782</v>
      </c>
      <c r="E105" s="1"/>
      <c r="F105" t="s">
        <v>59</v>
      </c>
      <c r="G105" t="s">
        <v>584</v>
      </c>
      <c r="H105" t="s">
        <v>585</v>
      </c>
      <c r="I105" t="s">
        <v>80</v>
      </c>
      <c r="J105" t="s">
        <v>32</v>
      </c>
      <c r="K105" t="str">
        <f>IF(employee_data3[[#This Row],[EmployeeStatus]]="Active", "Active", "Attrition")</f>
        <v>Active</v>
      </c>
      <c r="L105" t="s">
        <v>63</v>
      </c>
      <c r="M105" t="s">
        <v>64</v>
      </c>
      <c r="N105" t="s">
        <v>52</v>
      </c>
      <c r="O105" t="s">
        <v>36</v>
      </c>
      <c r="P105" t="s">
        <v>37</v>
      </c>
      <c r="Q105" t="s">
        <v>65</v>
      </c>
      <c r="R105" t="s">
        <v>90</v>
      </c>
      <c r="S105" s="1">
        <v>34136</v>
      </c>
      <c r="T105">
        <f>DATEDIF(employee_data3[[#This Row],[DOB]],DATE(2023, 1, 1), "Y")</f>
        <v>29</v>
      </c>
      <c r="U105" t="str">
        <f>IF(employee_data3[[#This Row],[Age]]&lt;=25, "Remaja", IF(employee_data3[[#This Row],[Age]]&lt;=55, "Dewasa", "Lansia"))</f>
        <v>Dewasa</v>
      </c>
      <c r="V105" t="s">
        <v>102</v>
      </c>
      <c r="W105" t="s">
        <v>281</v>
      </c>
      <c r="X105" t="s">
        <v>42</v>
      </c>
      <c r="Y105">
        <v>62321</v>
      </c>
      <c r="Z105" t="s">
        <v>93</v>
      </c>
      <c r="AA105" t="s">
        <v>44</v>
      </c>
      <c r="AB105" t="s">
        <v>45</v>
      </c>
      <c r="AC105">
        <v>2</v>
      </c>
      <c r="AD105" s="11">
        <f>(employee_data3[[#This Row],[Current Employee Rating]]-AVERAGE(employee_data3[Current Employee Rating]))/STDEV(employee_data3[Current Employee Rating])</f>
        <v>-0.95460685411671475</v>
      </c>
      <c r="AE105" s="11" t="str">
        <f>IF(employee_data3[[#This Row],[Z Score]]&gt;3,"Yes","No")</f>
        <v>No</v>
      </c>
    </row>
    <row r="106" spans="1:31" x14ac:dyDescent="0.3">
      <c r="A106">
        <v>3531</v>
      </c>
      <c r="B106" t="s">
        <v>586</v>
      </c>
      <c r="C106" t="s">
        <v>587</v>
      </c>
      <c r="D106" s="1">
        <v>45094</v>
      </c>
      <c r="E106" s="1"/>
      <c r="F106" t="s">
        <v>59</v>
      </c>
      <c r="G106" t="s">
        <v>588</v>
      </c>
      <c r="H106" t="s">
        <v>589</v>
      </c>
      <c r="I106" t="s">
        <v>98</v>
      </c>
      <c r="J106" t="s">
        <v>32</v>
      </c>
      <c r="K106" t="str">
        <f>IF(employee_data3[[#This Row],[EmployeeStatus]]="Active", "Active", "Attrition")</f>
        <v>Active</v>
      </c>
      <c r="L106" t="s">
        <v>63</v>
      </c>
      <c r="M106" t="s">
        <v>34</v>
      </c>
      <c r="N106" t="s">
        <v>63</v>
      </c>
      <c r="O106" t="s">
        <v>36</v>
      </c>
      <c r="P106" t="s">
        <v>37</v>
      </c>
      <c r="Q106" t="s">
        <v>65</v>
      </c>
      <c r="R106" t="s">
        <v>177</v>
      </c>
      <c r="S106" s="1">
        <v>15844</v>
      </c>
      <c r="T106">
        <f>DATEDIF(employee_data3[[#This Row],[DOB]],DATE(2023, 1, 1), "Y")</f>
        <v>79</v>
      </c>
      <c r="U106" t="str">
        <f>IF(employee_data3[[#This Row],[Age]]&lt;=25, "Remaja", IF(employee_data3[[#This Row],[Age]]&lt;=55, "Dewasa", "Lansia"))</f>
        <v>Lansia</v>
      </c>
      <c r="V106" t="s">
        <v>102</v>
      </c>
      <c r="W106" t="s">
        <v>419</v>
      </c>
      <c r="X106" t="s">
        <v>55</v>
      </c>
      <c r="Y106">
        <v>18409</v>
      </c>
      <c r="Z106" t="s">
        <v>93</v>
      </c>
      <c r="AA106" t="s">
        <v>104</v>
      </c>
      <c r="AB106" t="s">
        <v>45</v>
      </c>
      <c r="AC106">
        <v>1</v>
      </c>
      <c r="AD106" s="11">
        <f>(employee_data3[[#This Row],[Current Employee Rating]]-AVERAGE(employee_data3[Current Employee Rating]))/STDEV(employee_data3[Current Employee Rating])</f>
        <v>-1.9397532463940264</v>
      </c>
      <c r="AE106" s="11" t="str">
        <f>IF(employee_data3[[#This Row],[Z Score]]&gt;3,"Yes","No")</f>
        <v>No</v>
      </c>
    </row>
    <row r="107" spans="1:31" x14ac:dyDescent="0.3">
      <c r="A107">
        <v>3532</v>
      </c>
      <c r="B107" t="s">
        <v>590</v>
      </c>
      <c r="C107" t="s">
        <v>591</v>
      </c>
      <c r="D107" s="1">
        <v>44483</v>
      </c>
      <c r="E107" s="1"/>
      <c r="F107" t="s">
        <v>59</v>
      </c>
      <c r="G107" t="s">
        <v>592</v>
      </c>
      <c r="H107" t="s">
        <v>593</v>
      </c>
      <c r="I107" t="s">
        <v>50</v>
      </c>
      <c r="J107" t="s">
        <v>32</v>
      </c>
      <c r="K107" t="str">
        <f>IF(employee_data3[[#This Row],[EmployeeStatus]]="Active", "Active", "Attrition")</f>
        <v>Active</v>
      </c>
      <c r="L107" t="s">
        <v>52</v>
      </c>
      <c r="M107" t="s">
        <v>64</v>
      </c>
      <c r="N107" t="s">
        <v>63</v>
      </c>
      <c r="O107" t="s">
        <v>36</v>
      </c>
      <c r="P107" t="s">
        <v>37</v>
      </c>
      <c r="Q107" t="s">
        <v>170</v>
      </c>
      <c r="R107" t="s">
        <v>594</v>
      </c>
      <c r="S107" s="1">
        <v>24438</v>
      </c>
      <c r="T107">
        <f>DATEDIF(employee_data3[[#This Row],[DOB]],DATE(2023, 1, 1), "Y")</f>
        <v>56</v>
      </c>
      <c r="U107" t="str">
        <f>IF(employee_data3[[#This Row],[Age]]&lt;=25, "Remaja", IF(employee_data3[[#This Row],[Age]]&lt;=55, "Dewasa", "Lansia"))</f>
        <v>Lansia</v>
      </c>
      <c r="V107" t="s">
        <v>112</v>
      </c>
      <c r="W107" t="s">
        <v>103</v>
      </c>
      <c r="X107" t="s">
        <v>42</v>
      </c>
      <c r="Y107">
        <v>40306</v>
      </c>
      <c r="Z107" t="s">
        <v>93</v>
      </c>
      <c r="AA107" t="s">
        <v>44</v>
      </c>
      <c r="AB107" t="s">
        <v>45</v>
      </c>
      <c r="AC107">
        <v>1</v>
      </c>
      <c r="AD107" s="11">
        <f>(employee_data3[[#This Row],[Current Employee Rating]]-AVERAGE(employee_data3[Current Employee Rating]))/STDEV(employee_data3[Current Employee Rating])</f>
        <v>-1.9397532463940264</v>
      </c>
      <c r="AE107" s="11" t="str">
        <f>IF(employee_data3[[#This Row],[Z Score]]&gt;3,"Yes","No")</f>
        <v>No</v>
      </c>
    </row>
    <row r="108" spans="1:31" x14ac:dyDescent="0.3">
      <c r="A108">
        <v>3533</v>
      </c>
      <c r="B108" t="s">
        <v>595</v>
      </c>
      <c r="C108" t="s">
        <v>596</v>
      </c>
      <c r="D108" s="1">
        <v>44348</v>
      </c>
      <c r="E108" s="1">
        <v>45123</v>
      </c>
      <c r="F108" t="s">
        <v>59</v>
      </c>
      <c r="G108" t="s">
        <v>597</v>
      </c>
      <c r="H108" t="s">
        <v>598</v>
      </c>
      <c r="I108" t="s">
        <v>139</v>
      </c>
      <c r="J108" t="s">
        <v>32</v>
      </c>
      <c r="K108" t="str">
        <f>IF(employee_data3[[#This Row],[EmployeeStatus]]="Active", "Active", "Attrition")</f>
        <v>Active</v>
      </c>
      <c r="L108" t="s">
        <v>33</v>
      </c>
      <c r="M108" t="s">
        <v>64</v>
      </c>
      <c r="N108" t="s">
        <v>63</v>
      </c>
      <c r="O108" t="s">
        <v>175</v>
      </c>
      <c r="P108" t="s">
        <v>599</v>
      </c>
      <c r="Q108" t="s">
        <v>65</v>
      </c>
      <c r="R108" t="s">
        <v>66</v>
      </c>
      <c r="S108" s="1">
        <v>24423</v>
      </c>
      <c r="T108">
        <f>DATEDIF(employee_data3[[#This Row],[DOB]],DATE(2023, 1, 1), "Y")</f>
        <v>56</v>
      </c>
      <c r="U108" t="str">
        <f>IF(employee_data3[[#This Row],[Age]]&lt;=25, "Remaja", IF(employee_data3[[#This Row],[Age]]&lt;=55, "Dewasa", "Lansia"))</f>
        <v>Lansia</v>
      </c>
      <c r="V108" t="s">
        <v>72</v>
      </c>
      <c r="W108" t="s">
        <v>395</v>
      </c>
      <c r="X108" t="s">
        <v>55</v>
      </c>
      <c r="Y108">
        <v>65183</v>
      </c>
      <c r="Z108" t="s">
        <v>43</v>
      </c>
      <c r="AA108" t="s">
        <v>84</v>
      </c>
      <c r="AB108" t="s">
        <v>45</v>
      </c>
      <c r="AC108">
        <v>2</v>
      </c>
      <c r="AD108" s="11">
        <f>(employee_data3[[#This Row],[Current Employee Rating]]-AVERAGE(employee_data3[Current Employee Rating]))/STDEV(employee_data3[Current Employee Rating])</f>
        <v>-0.95460685411671475</v>
      </c>
      <c r="AE108" s="11" t="str">
        <f>IF(employee_data3[[#This Row],[Z Score]]&gt;3,"Yes","No")</f>
        <v>No</v>
      </c>
    </row>
    <row r="109" spans="1:31" x14ac:dyDescent="0.3">
      <c r="A109">
        <v>3534</v>
      </c>
      <c r="B109" t="s">
        <v>600</v>
      </c>
      <c r="C109" t="s">
        <v>601</v>
      </c>
      <c r="D109" s="1">
        <v>43357</v>
      </c>
      <c r="E109" s="1"/>
      <c r="F109" t="s">
        <v>59</v>
      </c>
      <c r="G109" t="s">
        <v>602</v>
      </c>
      <c r="H109" t="s">
        <v>603</v>
      </c>
      <c r="I109" t="s">
        <v>80</v>
      </c>
      <c r="J109" t="s">
        <v>32</v>
      </c>
      <c r="K109" t="str">
        <f>IF(employee_data3[[#This Row],[EmployeeStatus]]="Active", "Active", "Attrition")</f>
        <v>Active</v>
      </c>
      <c r="L109" t="s">
        <v>63</v>
      </c>
      <c r="M109" t="s">
        <v>51</v>
      </c>
      <c r="N109" t="s">
        <v>63</v>
      </c>
      <c r="O109" t="s">
        <v>36</v>
      </c>
      <c r="P109" t="s">
        <v>37</v>
      </c>
      <c r="Q109" t="s">
        <v>65</v>
      </c>
      <c r="R109" t="s">
        <v>111</v>
      </c>
      <c r="S109" s="1">
        <v>21778</v>
      </c>
      <c r="T109">
        <f>DATEDIF(employee_data3[[#This Row],[DOB]],DATE(2023, 1, 1), "Y")</f>
        <v>63</v>
      </c>
      <c r="U109" t="str">
        <f>IF(employee_data3[[#This Row],[Age]]&lt;=25, "Remaja", IF(employee_data3[[#This Row],[Age]]&lt;=55, "Dewasa", "Lansia"))</f>
        <v>Lansia</v>
      </c>
      <c r="V109" t="s">
        <v>156</v>
      </c>
      <c r="W109" t="s">
        <v>113</v>
      </c>
      <c r="X109" t="s">
        <v>42</v>
      </c>
      <c r="Y109">
        <v>97002</v>
      </c>
      <c r="Z109" t="s">
        <v>128</v>
      </c>
      <c r="AA109" t="s">
        <v>75</v>
      </c>
      <c r="AB109" t="s">
        <v>45</v>
      </c>
      <c r="AC109">
        <v>4</v>
      </c>
      <c r="AD109" s="11">
        <f>(employee_data3[[#This Row],[Current Employee Rating]]-AVERAGE(employee_data3[Current Employee Rating]))/STDEV(employee_data3[Current Employee Rating])</f>
        <v>1.0156859304379084</v>
      </c>
      <c r="AE109" s="11" t="str">
        <f>IF(employee_data3[[#This Row],[Z Score]]&gt;3,"Yes","No")</f>
        <v>No</v>
      </c>
    </row>
    <row r="110" spans="1:31" x14ac:dyDescent="0.3">
      <c r="A110">
        <v>3535</v>
      </c>
      <c r="B110" t="s">
        <v>604</v>
      </c>
      <c r="C110" t="s">
        <v>605</v>
      </c>
      <c r="D110" s="1">
        <v>43445</v>
      </c>
      <c r="E110" s="1">
        <v>44714</v>
      </c>
      <c r="F110" t="s">
        <v>59</v>
      </c>
      <c r="G110" t="s">
        <v>606</v>
      </c>
      <c r="H110" t="s">
        <v>607</v>
      </c>
      <c r="I110" t="s">
        <v>168</v>
      </c>
      <c r="J110" t="s">
        <v>32</v>
      </c>
      <c r="K110" t="str">
        <f>IF(employee_data3[[#This Row],[EmployeeStatus]]="Active", "Active", "Attrition")</f>
        <v>Active</v>
      </c>
      <c r="L110" t="s">
        <v>63</v>
      </c>
      <c r="M110" t="s">
        <v>51</v>
      </c>
      <c r="N110" t="s">
        <v>35</v>
      </c>
      <c r="O110" t="s">
        <v>140</v>
      </c>
      <c r="P110" t="s">
        <v>608</v>
      </c>
      <c r="Q110" t="s">
        <v>65</v>
      </c>
      <c r="R110" t="s">
        <v>231</v>
      </c>
      <c r="S110" s="1">
        <v>34367</v>
      </c>
      <c r="T110">
        <f>DATEDIF(employee_data3[[#This Row],[DOB]],DATE(2023, 1, 1), "Y")</f>
        <v>28</v>
      </c>
      <c r="U110" t="str">
        <f>IF(employee_data3[[#This Row],[Age]]&lt;=25, "Remaja", IF(employee_data3[[#This Row],[Age]]&lt;=55, "Dewasa", "Lansia"))</f>
        <v>Dewasa</v>
      </c>
      <c r="V110" t="s">
        <v>156</v>
      </c>
      <c r="W110" t="s">
        <v>113</v>
      </c>
      <c r="X110" t="s">
        <v>42</v>
      </c>
      <c r="Y110">
        <v>29811</v>
      </c>
      <c r="Z110" t="s">
        <v>93</v>
      </c>
      <c r="AA110" t="s">
        <v>75</v>
      </c>
      <c r="AB110" t="s">
        <v>45</v>
      </c>
      <c r="AC110">
        <v>4</v>
      </c>
      <c r="AD110" s="11">
        <f>(employee_data3[[#This Row],[Current Employee Rating]]-AVERAGE(employee_data3[Current Employee Rating]))/STDEV(employee_data3[Current Employee Rating])</f>
        <v>1.0156859304379084</v>
      </c>
      <c r="AE110" s="11" t="str">
        <f>IF(employee_data3[[#This Row],[Z Score]]&gt;3,"Yes","No")</f>
        <v>No</v>
      </c>
    </row>
    <row r="111" spans="1:31" x14ac:dyDescent="0.3">
      <c r="A111">
        <v>3536</v>
      </c>
      <c r="B111" t="s">
        <v>609</v>
      </c>
      <c r="C111" t="s">
        <v>610</v>
      </c>
      <c r="D111" s="1">
        <v>44779</v>
      </c>
      <c r="E111" s="1"/>
      <c r="F111" t="s">
        <v>59</v>
      </c>
      <c r="G111" t="s">
        <v>611</v>
      </c>
      <c r="H111" t="s">
        <v>612</v>
      </c>
      <c r="I111" t="s">
        <v>98</v>
      </c>
      <c r="J111" t="s">
        <v>32</v>
      </c>
      <c r="K111" t="str">
        <f>IF(employee_data3[[#This Row],[EmployeeStatus]]="Active", "Active", "Attrition")</f>
        <v>Active</v>
      </c>
      <c r="L111" t="s">
        <v>33</v>
      </c>
      <c r="M111" t="s">
        <v>34</v>
      </c>
      <c r="N111" t="s">
        <v>35</v>
      </c>
      <c r="O111" t="s">
        <v>36</v>
      </c>
      <c r="P111" t="s">
        <v>37</v>
      </c>
      <c r="Q111" t="s">
        <v>65</v>
      </c>
      <c r="R111" t="s">
        <v>66</v>
      </c>
      <c r="S111" s="1">
        <v>32510</v>
      </c>
      <c r="T111">
        <f>DATEDIF(employee_data3[[#This Row],[DOB]],DATE(2023, 1, 1), "Y")</f>
        <v>33</v>
      </c>
      <c r="U111" t="str">
        <f>IF(employee_data3[[#This Row],[Age]]&lt;=25, "Remaja", IF(employee_data3[[#This Row],[Age]]&lt;=55, "Dewasa", "Lansia"))</f>
        <v>Dewasa</v>
      </c>
      <c r="V111" t="s">
        <v>142</v>
      </c>
      <c r="W111" t="s">
        <v>613</v>
      </c>
      <c r="X111" t="s">
        <v>42</v>
      </c>
      <c r="Y111">
        <v>89169</v>
      </c>
      <c r="Z111" t="s">
        <v>93</v>
      </c>
      <c r="AA111" t="s">
        <v>75</v>
      </c>
      <c r="AB111" t="s">
        <v>45</v>
      </c>
      <c r="AC111">
        <v>2</v>
      </c>
      <c r="AD111" s="11">
        <f>(employee_data3[[#This Row],[Current Employee Rating]]-AVERAGE(employee_data3[Current Employee Rating]))/STDEV(employee_data3[Current Employee Rating])</f>
        <v>-0.95460685411671475</v>
      </c>
      <c r="AE111" s="11" t="str">
        <f>IF(employee_data3[[#This Row],[Z Score]]&gt;3,"Yes","No")</f>
        <v>No</v>
      </c>
    </row>
    <row r="112" spans="1:31" x14ac:dyDescent="0.3">
      <c r="A112">
        <v>3537</v>
      </c>
      <c r="B112" t="s">
        <v>614</v>
      </c>
      <c r="C112" t="s">
        <v>605</v>
      </c>
      <c r="D112" s="1">
        <v>44709</v>
      </c>
      <c r="E112" s="1">
        <v>44981</v>
      </c>
      <c r="F112" t="s">
        <v>59</v>
      </c>
      <c r="G112" t="s">
        <v>615</v>
      </c>
      <c r="H112" t="s">
        <v>616</v>
      </c>
      <c r="I112" t="s">
        <v>118</v>
      </c>
      <c r="J112" t="s">
        <v>198</v>
      </c>
      <c r="K112" t="str">
        <f>IF(employee_data3[[#This Row],[EmployeeStatus]]="Active", "Active", "Attrition")</f>
        <v>Attrition</v>
      </c>
      <c r="L112" t="s">
        <v>33</v>
      </c>
      <c r="M112" t="s">
        <v>34</v>
      </c>
      <c r="N112" t="s">
        <v>52</v>
      </c>
      <c r="O112" t="s">
        <v>140</v>
      </c>
      <c r="P112" t="s">
        <v>617</v>
      </c>
      <c r="Q112" t="s">
        <v>65</v>
      </c>
      <c r="R112" t="s">
        <v>90</v>
      </c>
      <c r="S112" s="1">
        <v>19916</v>
      </c>
      <c r="T112">
        <f>DATEDIF(employee_data3[[#This Row],[DOB]],DATE(2023, 1, 1), "Y")</f>
        <v>68</v>
      </c>
      <c r="U112" t="str">
        <f>IF(employee_data3[[#This Row],[Age]]&lt;=25, "Remaja", IF(employee_data3[[#This Row],[Age]]&lt;=55, "Dewasa", "Lansia"))</f>
        <v>Lansia</v>
      </c>
      <c r="V112" t="s">
        <v>120</v>
      </c>
      <c r="W112" t="s">
        <v>226</v>
      </c>
      <c r="X112" t="s">
        <v>55</v>
      </c>
      <c r="Y112">
        <v>63882</v>
      </c>
      <c r="Z112" t="s">
        <v>56</v>
      </c>
      <c r="AA112" t="s">
        <v>84</v>
      </c>
      <c r="AB112" t="s">
        <v>45</v>
      </c>
      <c r="AC112">
        <v>2</v>
      </c>
      <c r="AD112" s="11">
        <f>(employee_data3[[#This Row],[Current Employee Rating]]-AVERAGE(employee_data3[Current Employee Rating]))/STDEV(employee_data3[Current Employee Rating])</f>
        <v>-0.95460685411671475</v>
      </c>
      <c r="AE112" s="11" t="str">
        <f>IF(employee_data3[[#This Row],[Z Score]]&gt;3,"Yes","No")</f>
        <v>No</v>
      </c>
    </row>
    <row r="113" spans="1:31" x14ac:dyDescent="0.3">
      <c r="A113">
        <v>3538</v>
      </c>
      <c r="B113" t="s">
        <v>618</v>
      </c>
      <c r="C113" t="s">
        <v>619</v>
      </c>
      <c r="D113" s="1">
        <v>43632</v>
      </c>
      <c r="E113" s="1">
        <v>44625</v>
      </c>
      <c r="F113" t="s">
        <v>59</v>
      </c>
      <c r="G113" t="s">
        <v>620</v>
      </c>
      <c r="H113" t="s">
        <v>621</v>
      </c>
      <c r="I113" t="s">
        <v>62</v>
      </c>
      <c r="J113" t="s">
        <v>198</v>
      </c>
      <c r="K113" t="str">
        <f>IF(employee_data3[[#This Row],[EmployeeStatus]]="Active", "Active", "Attrition")</f>
        <v>Attrition</v>
      </c>
      <c r="L113" t="s">
        <v>52</v>
      </c>
      <c r="M113" t="s">
        <v>34</v>
      </c>
      <c r="N113" t="s">
        <v>52</v>
      </c>
      <c r="O113" t="s">
        <v>126</v>
      </c>
      <c r="P113" t="s">
        <v>622</v>
      </c>
      <c r="Q113" t="s">
        <v>65</v>
      </c>
      <c r="R113" t="s">
        <v>231</v>
      </c>
      <c r="S113" s="1">
        <v>21791</v>
      </c>
      <c r="T113">
        <f>DATEDIF(employee_data3[[#This Row],[DOB]],DATE(2023, 1, 1), "Y")</f>
        <v>63</v>
      </c>
      <c r="U113" t="str">
        <f>IF(employee_data3[[#This Row],[Age]]&lt;=25, "Remaja", IF(employee_data3[[#This Row],[Age]]&lt;=55, "Dewasa", "Lansia"))</f>
        <v>Lansia</v>
      </c>
      <c r="V113" t="s">
        <v>120</v>
      </c>
      <c r="W113" t="s">
        <v>113</v>
      </c>
      <c r="X113" t="s">
        <v>55</v>
      </c>
      <c r="Y113">
        <v>62328</v>
      </c>
      <c r="Z113" t="s">
        <v>128</v>
      </c>
      <c r="AA113" t="s">
        <v>44</v>
      </c>
      <c r="AB113" t="s">
        <v>45</v>
      </c>
      <c r="AC113">
        <v>2</v>
      </c>
      <c r="AD113" s="11">
        <f>(employee_data3[[#This Row],[Current Employee Rating]]-AVERAGE(employee_data3[Current Employee Rating]))/STDEV(employee_data3[Current Employee Rating])</f>
        <v>-0.95460685411671475</v>
      </c>
      <c r="AE113" s="11" t="str">
        <f>IF(employee_data3[[#This Row],[Z Score]]&gt;3,"Yes","No")</f>
        <v>No</v>
      </c>
    </row>
    <row r="114" spans="1:31" x14ac:dyDescent="0.3">
      <c r="A114">
        <v>3539</v>
      </c>
      <c r="B114" t="s">
        <v>623</v>
      </c>
      <c r="C114" t="s">
        <v>624</v>
      </c>
      <c r="D114" s="1">
        <v>43807</v>
      </c>
      <c r="E114" s="1"/>
      <c r="F114" t="s">
        <v>59</v>
      </c>
      <c r="G114" t="s">
        <v>625</v>
      </c>
      <c r="H114" t="s">
        <v>626</v>
      </c>
      <c r="I114" t="s">
        <v>89</v>
      </c>
      <c r="J114" t="s">
        <v>32</v>
      </c>
      <c r="K114" t="str">
        <f>IF(employee_data3[[#This Row],[EmployeeStatus]]="Active", "Active", "Attrition")</f>
        <v>Active</v>
      </c>
      <c r="L114" t="s">
        <v>63</v>
      </c>
      <c r="M114" t="s">
        <v>34</v>
      </c>
      <c r="N114" t="s">
        <v>35</v>
      </c>
      <c r="O114" t="s">
        <v>36</v>
      </c>
      <c r="P114" t="s">
        <v>37</v>
      </c>
      <c r="Q114" t="s">
        <v>65</v>
      </c>
      <c r="R114" t="s">
        <v>81</v>
      </c>
      <c r="S114" s="1">
        <v>30647</v>
      </c>
      <c r="T114">
        <f>DATEDIF(employee_data3[[#This Row],[DOB]],DATE(2023, 1, 1), "Y")</f>
        <v>39</v>
      </c>
      <c r="U114" t="str">
        <f>IF(employee_data3[[#This Row],[Age]]&lt;=25, "Remaja", IF(employee_data3[[#This Row],[Age]]&lt;=55, "Dewasa", "Lansia"))</f>
        <v>Dewasa</v>
      </c>
      <c r="V114" t="s">
        <v>149</v>
      </c>
      <c r="W114" t="s">
        <v>226</v>
      </c>
      <c r="X114" t="s">
        <v>55</v>
      </c>
      <c r="Y114">
        <v>74448</v>
      </c>
      <c r="Z114" t="s">
        <v>56</v>
      </c>
      <c r="AA114" t="s">
        <v>75</v>
      </c>
      <c r="AB114" t="s">
        <v>45</v>
      </c>
      <c r="AC114">
        <v>5</v>
      </c>
      <c r="AD114" s="11">
        <f>(employee_data3[[#This Row],[Current Employee Rating]]-AVERAGE(employee_data3[Current Employee Rating]))/STDEV(employee_data3[Current Employee Rating])</f>
        <v>2.0008323227152198</v>
      </c>
      <c r="AE114" s="11" t="str">
        <f>IF(employee_data3[[#This Row],[Z Score]]&gt;3,"Yes","No")</f>
        <v>No</v>
      </c>
    </row>
    <row r="115" spans="1:31" x14ac:dyDescent="0.3">
      <c r="A115">
        <v>3540</v>
      </c>
      <c r="B115" t="s">
        <v>627</v>
      </c>
      <c r="C115" t="s">
        <v>628</v>
      </c>
      <c r="D115" s="1">
        <v>43902</v>
      </c>
      <c r="E115" s="1">
        <v>44843</v>
      </c>
      <c r="F115" t="s">
        <v>59</v>
      </c>
      <c r="G115" t="s">
        <v>629</v>
      </c>
      <c r="H115" t="s">
        <v>630</v>
      </c>
      <c r="I115" t="s">
        <v>31</v>
      </c>
      <c r="J115" t="s">
        <v>32</v>
      </c>
      <c r="K115" t="str">
        <f>IF(employee_data3[[#This Row],[EmployeeStatus]]="Active", "Active", "Attrition")</f>
        <v>Active</v>
      </c>
      <c r="L115" t="s">
        <v>63</v>
      </c>
      <c r="M115" t="s">
        <v>64</v>
      </c>
      <c r="N115" t="s">
        <v>52</v>
      </c>
      <c r="O115" t="s">
        <v>140</v>
      </c>
      <c r="P115" t="s">
        <v>631</v>
      </c>
      <c r="Q115" t="s">
        <v>65</v>
      </c>
      <c r="R115" t="s">
        <v>148</v>
      </c>
      <c r="S115" s="1">
        <v>30476</v>
      </c>
      <c r="T115">
        <f>DATEDIF(employee_data3[[#This Row],[DOB]],DATE(2023, 1, 1), "Y")</f>
        <v>39</v>
      </c>
      <c r="U115" t="str">
        <f>IF(employee_data3[[#This Row],[Age]]&lt;=25, "Remaja", IF(employee_data3[[#This Row],[Age]]&lt;=55, "Dewasa", "Lansia"))</f>
        <v>Dewasa</v>
      </c>
      <c r="V115" t="s">
        <v>149</v>
      </c>
      <c r="W115" t="s">
        <v>6</v>
      </c>
      <c r="X115" t="s">
        <v>55</v>
      </c>
      <c r="Y115">
        <v>18721</v>
      </c>
      <c r="Z115" t="s">
        <v>43</v>
      </c>
      <c r="AA115" t="s">
        <v>44</v>
      </c>
      <c r="AB115" t="s">
        <v>105</v>
      </c>
      <c r="AC115">
        <v>4</v>
      </c>
      <c r="AD115" s="11">
        <f>(employee_data3[[#This Row],[Current Employee Rating]]-AVERAGE(employee_data3[Current Employee Rating]))/STDEV(employee_data3[Current Employee Rating])</f>
        <v>1.0156859304379084</v>
      </c>
      <c r="AE115" s="11" t="str">
        <f>IF(employee_data3[[#This Row],[Z Score]]&gt;3,"Yes","No")</f>
        <v>No</v>
      </c>
    </row>
    <row r="116" spans="1:31" x14ac:dyDescent="0.3">
      <c r="A116">
        <v>3541</v>
      </c>
      <c r="B116" t="s">
        <v>632</v>
      </c>
      <c r="C116" t="s">
        <v>633</v>
      </c>
      <c r="D116" s="1">
        <v>43927</v>
      </c>
      <c r="E116" s="1">
        <v>45131</v>
      </c>
      <c r="F116" t="s">
        <v>59</v>
      </c>
      <c r="G116" t="s">
        <v>634</v>
      </c>
      <c r="H116" t="s">
        <v>635</v>
      </c>
      <c r="I116" t="s">
        <v>133</v>
      </c>
      <c r="J116" t="s">
        <v>32</v>
      </c>
      <c r="K116" t="str">
        <f>IF(employee_data3[[#This Row],[EmployeeStatus]]="Active", "Active", "Attrition")</f>
        <v>Active</v>
      </c>
      <c r="L116" t="s">
        <v>63</v>
      </c>
      <c r="M116" t="s">
        <v>64</v>
      </c>
      <c r="N116" t="s">
        <v>63</v>
      </c>
      <c r="O116" t="s">
        <v>99</v>
      </c>
      <c r="P116" t="s">
        <v>636</v>
      </c>
      <c r="Q116" t="s">
        <v>65</v>
      </c>
      <c r="R116" t="s">
        <v>90</v>
      </c>
      <c r="S116" s="1">
        <v>33538</v>
      </c>
      <c r="T116">
        <f>DATEDIF(employee_data3[[#This Row],[DOB]],DATE(2023, 1, 1), "Y")</f>
        <v>31</v>
      </c>
      <c r="U116" t="str">
        <f>IF(employee_data3[[#This Row],[Age]]&lt;=25, "Remaja", IF(employee_data3[[#This Row],[Age]]&lt;=55, "Dewasa", "Lansia"))</f>
        <v>Dewasa</v>
      </c>
      <c r="V116" t="s">
        <v>134</v>
      </c>
      <c r="W116" t="s">
        <v>103</v>
      </c>
      <c r="X116" t="s">
        <v>55</v>
      </c>
      <c r="Y116">
        <v>78938</v>
      </c>
      <c r="Z116" t="s">
        <v>93</v>
      </c>
      <c r="AA116" t="s">
        <v>84</v>
      </c>
      <c r="AB116" t="s">
        <v>105</v>
      </c>
      <c r="AC116">
        <v>2</v>
      </c>
      <c r="AD116" s="11">
        <f>(employee_data3[[#This Row],[Current Employee Rating]]-AVERAGE(employee_data3[Current Employee Rating]))/STDEV(employee_data3[Current Employee Rating])</f>
        <v>-0.95460685411671475</v>
      </c>
      <c r="AE116" s="11" t="str">
        <f>IF(employee_data3[[#This Row],[Z Score]]&gt;3,"Yes","No")</f>
        <v>No</v>
      </c>
    </row>
    <row r="117" spans="1:31" x14ac:dyDescent="0.3">
      <c r="A117">
        <v>3542</v>
      </c>
      <c r="B117" t="s">
        <v>637</v>
      </c>
      <c r="C117" t="s">
        <v>638</v>
      </c>
      <c r="D117" s="1">
        <v>45031</v>
      </c>
      <c r="E117" s="1"/>
      <c r="F117" t="s">
        <v>59</v>
      </c>
      <c r="G117" t="s">
        <v>639</v>
      </c>
      <c r="H117" t="s">
        <v>640</v>
      </c>
      <c r="I117" t="s">
        <v>50</v>
      </c>
      <c r="J117" t="s">
        <v>32</v>
      </c>
      <c r="K117" t="str">
        <f>IF(employee_data3[[#This Row],[EmployeeStatus]]="Active", "Active", "Attrition")</f>
        <v>Active</v>
      </c>
      <c r="L117" t="s">
        <v>33</v>
      </c>
      <c r="M117" t="s">
        <v>51</v>
      </c>
      <c r="N117" t="s">
        <v>35</v>
      </c>
      <c r="O117" t="s">
        <v>36</v>
      </c>
      <c r="P117" t="s">
        <v>37</v>
      </c>
      <c r="Q117" t="s">
        <v>65</v>
      </c>
      <c r="R117" t="s">
        <v>90</v>
      </c>
      <c r="S117" s="1">
        <v>17593</v>
      </c>
      <c r="T117">
        <f>DATEDIF(employee_data3[[#This Row],[DOB]],DATE(2023, 1, 1), "Y")</f>
        <v>74</v>
      </c>
      <c r="U117" t="str">
        <f>IF(employee_data3[[#This Row],[Age]]&lt;=25, "Remaja", IF(employee_data3[[#This Row],[Age]]&lt;=55, "Dewasa", "Lansia"))</f>
        <v>Lansia</v>
      </c>
      <c r="V117" t="s">
        <v>134</v>
      </c>
      <c r="W117" t="s">
        <v>243</v>
      </c>
      <c r="X117" t="s">
        <v>55</v>
      </c>
      <c r="Y117">
        <v>45456</v>
      </c>
      <c r="Z117" t="s">
        <v>43</v>
      </c>
      <c r="AA117" t="s">
        <v>84</v>
      </c>
      <c r="AB117" t="s">
        <v>236</v>
      </c>
      <c r="AC117">
        <v>1</v>
      </c>
      <c r="AD117" s="11">
        <f>(employee_data3[[#This Row],[Current Employee Rating]]-AVERAGE(employee_data3[Current Employee Rating]))/STDEV(employee_data3[Current Employee Rating])</f>
        <v>-1.9397532463940264</v>
      </c>
      <c r="AE117" s="11" t="str">
        <f>IF(employee_data3[[#This Row],[Z Score]]&gt;3,"Yes","No")</f>
        <v>No</v>
      </c>
    </row>
    <row r="118" spans="1:31" x14ac:dyDescent="0.3">
      <c r="A118">
        <v>3543</v>
      </c>
      <c r="B118" t="s">
        <v>641</v>
      </c>
      <c r="C118" t="s">
        <v>642</v>
      </c>
      <c r="D118" s="1">
        <v>44145</v>
      </c>
      <c r="E118" s="1"/>
      <c r="F118" t="s">
        <v>59</v>
      </c>
      <c r="G118" t="s">
        <v>643</v>
      </c>
      <c r="H118" t="s">
        <v>644</v>
      </c>
      <c r="I118" t="s">
        <v>139</v>
      </c>
      <c r="J118" t="s">
        <v>32</v>
      </c>
      <c r="K118" t="str">
        <f>IF(employee_data3[[#This Row],[EmployeeStatus]]="Active", "Active", "Attrition")</f>
        <v>Active</v>
      </c>
      <c r="L118" t="s">
        <v>52</v>
      </c>
      <c r="M118" t="s">
        <v>51</v>
      </c>
      <c r="N118" t="s">
        <v>35</v>
      </c>
      <c r="O118" t="s">
        <v>36</v>
      </c>
      <c r="P118" t="s">
        <v>37</v>
      </c>
      <c r="Q118" t="s">
        <v>65</v>
      </c>
      <c r="R118" t="s">
        <v>81</v>
      </c>
      <c r="S118" s="1">
        <v>29635</v>
      </c>
      <c r="T118">
        <f>DATEDIF(employee_data3[[#This Row],[DOB]],DATE(2023, 1, 1), "Y")</f>
        <v>41</v>
      </c>
      <c r="U118" t="str">
        <f>IF(employee_data3[[#This Row],[Age]]&lt;=25, "Remaja", IF(employee_data3[[#This Row],[Age]]&lt;=55, "Dewasa", "Lansia"))</f>
        <v>Dewasa</v>
      </c>
      <c r="V118" t="s">
        <v>102</v>
      </c>
      <c r="W118" t="s">
        <v>83</v>
      </c>
      <c r="X118" t="s">
        <v>42</v>
      </c>
      <c r="Y118">
        <v>45509</v>
      </c>
      <c r="Z118" t="s">
        <v>93</v>
      </c>
      <c r="AA118" t="s">
        <v>75</v>
      </c>
      <c r="AB118" t="s">
        <v>45</v>
      </c>
      <c r="AC118">
        <v>2</v>
      </c>
      <c r="AD118" s="11">
        <f>(employee_data3[[#This Row],[Current Employee Rating]]-AVERAGE(employee_data3[Current Employee Rating]))/STDEV(employee_data3[Current Employee Rating])</f>
        <v>-0.95460685411671475</v>
      </c>
      <c r="AE118" s="11" t="str">
        <f>IF(employee_data3[[#This Row],[Z Score]]&gt;3,"Yes","No")</f>
        <v>No</v>
      </c>
    </row>
    <row r="119" spans="1:31" x14ac:dyDescent="0.3">
      <c r="A119">
        <v>3544</v>
      </c>
      <c r="B119" t="s">
        <v>645</v>
      </c>
      <c r="C119" t="s">
        <v>646</v>
      </c>
      <c r="D119" s="1">
        <v>45106</v>
      </c>
      <c r="E119" s="1">
        <v>45116</v>
      </c>
      <c r="F119" t="s">
        <v>59</v>
      </c>
      <c r="G119" t="s">
        <v>647</v>
      </c>
      <c r="H119" t="s">
        <v>648</v>
      </c>
      <c r="I119" t="s">
        <v>80</v>
      </c>
      <c r="J119" t="s">
        <v>32</v>
      </c>
      <c r="K119" t="str">
        <f>IF(employee_data3[[#This Row],[EmployeeStatus]]="Active", "Active", "Attrition")</f>
        <v>Active</v>
      </c>
      <c r="L119" t="s">
        <v>33</v>
      </c>
      <c r="M119" t="s">
        <v>51</v>
      </c>
      <c r="N119" t="s">
        <v>35</v>
      </c>
      <c r="O119" t="s">
        <v>140</v>
      </c>
      <c r="P119" t="s">
        <v>649</v>
      </c>
      <c r="Q119" t="s">
        <v>65</v>
      </c>
      <c r="R119" t="s">
        <v>53</v>
      </c>
      <c r="S119" s="1">
        <v>36785</v>
      </c>
      <c r="T119">
        <f>DATEDIF(employee_data3[[#This Row],[DOB]],DATE(2023, 1, 1), "Y")</f>
        <v>22</v>
      </c>
      <c r="U119" t="str">
        <f>IF(employee_data3[[#This Row],[Age]]&lt;=25, "Remaja", IF(employee_data3[[#This Row],[Age]]&lt;=55, "Dewasa", "Lansia"))</f>
        <v>Remaja</v>
      </c>
      <c r="V119" t="s">
        <v>102</v>
      </c>
      <c r="W119" t="s">
        <v>226</v>
      </c>
      <c r="X119" t="s">
        <v>55</v>
      </c>
      <c r="Y119">
        <v>13902</v>
      </c>
      <c r="Z119" t="s">
        <v>128</v>
      </c>
      <c r="AA119" t="s">
        <v>75</v>
      </c>
      <c r="AB119" t="s">
        <v>45</v>
      </c>
      <c r="AC119">
        <v>2</v>
      </c>
      <c r="AD119" s="11">
        <f>(employee_data3[[#This Row],[Current Employee Rating]]-AVERAGE(employee_data3[Current Employee Rating]))/STDEV(employee_data3[Current Employee Rating])</f>
        <v>-0.95460685411671475</v>
      </c>
      <c r="AE119" s="11" t="str">
        <f>IF(employee_data3[[#This Row],[Z Score]]&gt;3,"Yes","No")</f>
        <v>No</v>
      </c>
    </row>
    <row r="120" spans="1:31" x14ac:dyDescent="0.3">
      <c r="A120">
        <v>3545</v>
      </c>
      <c r="B120" t="s">
        <v>650</v>
      </c>
      <c r="C120" t="s">
        <v>651</v>
      </c>
      <c r="D120" s="1">
        <v>44627</v>
      </c>
      <c r="E120" s="1"/>
      <c r="F120" t="s">
        <v>59</v>
      </c>
      <c r="G120" t="s">
        <v>652</v>
      </c>
      <c r="H120" t="s">
        <v>653</v>
      </c>
      <c r="I120" t="s">
        <v>50</v>
      </c>
      <c r="J120" t="s">
        <v>32</v>
      </c>
      <c r="K120" t="str">
        <f>IF(employee_data3[[#This Row],[EmployeeStatus]]="Active", "Active", "Attrition")</f>
        <v>Active</v>
      </c>
      <c r="L120" t="s">
        <v>63</v>
      </c>
      <c r="M120" t="s">
        <v>34</v>
      </c>
      <c r="N120" t="s">
        <v>35</v>
      </c>
      <c r="O120" t="s">
        <v>36</v>
      </c>
      <c r="P120" t="s">
        <v>37</v>
      </c>
      <c r="Q120" t="s">
        <v>170</v>
      </c>
      <c r="R120" t="s">
        <v>90</v>
      </c>
      <c r="S120" s="1">
        <v>15734</v>
      </c>
      <c r="T120">
        <f>DATEDIF(employee_data3[[#This Row],[DOB]],DATE(2023, 1, 1), "Y")</f>
        <v>79</v>
      </c>
      <c r="U120" t="str">
        <f>IF(employee_data3[[#This Row],[Age]]&lt;=25, "Remaja", IF(employee_data3[[#This Row],[Age]]&lt;=55, "Dewasa", "Lansia"))</f>
        <v>Lansia</v>
      </c>
      <c r="V120" t="s">
        <v>112</v>
      </c>
      <c r="W120" t="s">
        <v>654</v>
      </c>
      <c r="X120" t="s">
        <v>42</v>
      </c>
      <c r="Y120">
        <v>9733</v>
      </c>
      <c r="Z120" t="s">
        <v>93</v>
      </c>
      <c r="AA120" t="s">
        <v>44</v>
      </c>
      <c r="AB120" t="s">
        <v>45</v>
      </c>
      <c r="AC120">
        <v>1</v>
      </c>
      <c r="AD120" s="11">
        <f>(employee_data3[[#This Row],[Current Employee Rating]]-AVERAGE(employee_data3[Current Employee Rating]))/STDEV(employee_data3[Current Employee Rating])</f>
        <v>-1.9397532463940264</v>
      </c>
      <c r="AE120" s="11" t="str">
        <f>IF(employee_data3[[#This Row],[Z Score]]&gt;3,"Yes","No")</f>
        <v>No</v>
      </c>
    </row>
    <row r="121" spans="1:31" x14ac:dyDescent="0.3">
      <c r="A121">
        <v>3546</v>
      </c>
      <c r="B121" t="s">
        <v>655</v>
      </c>
      <c r="C121" t="s">
        <v>656</v>
      </c>
      <c r="D121" s="1">
        <v>44408</v>
      </c>
      <c r="E121" s="1">
        <v>44953</v>
      </c>
      <c r="F121" t="s">
        <v>59</v>
      </c>
      <c r="G121" t="s">
        <v>657</v>
      </c>
      <c r="H121" t="s">
        <v>658</v>
      </c>
      <c r="I121" t="s">
        <v>31</v>
      </c>
      <c r="J121" t="s">
        <v>32</v>
      </c>
      <c r="K121" t="str">
        <f>IF(employee_data3[[#This Row],[EmployeeStatus]]="Active", "Active", "Attrition")</f>
        <v>Active</v>
      </c>
      <c r="L121" t="s">
        <v>63</v>
      </c>
      <c r="M121" t="s">
        <v>64</v>
      </c>
      <c r="N121" t="s">
        <v>52</v>
      </c>
      <c r="O121" t="s">
        <v>175</v>
      </c>
      <c r="P121" t="s">
        <v>659</v>
      </c>
      <c r="Q121" t="s">
        <v>65</v>
      </c>
      <c r="R121" t="s">
        <v>81</v>
      </c>
      <c r="S121" s="1">
        <v>29416</v>
      </c>
      <c r="T121">
        <f>DATEDIF(employee_data3[[#This Row],[DOB]],DATE(2023, 1, 1), "Y")</f>
        <v>42</v>
      </c>
      <c r="U121" t="str">
        <f>IF(employee_data3[[#This Row],[Age]]&lt;=25, "Remaja", IF(employee_data3[[#This Row],[Age]]&lt;=55, "Dewasa", "Lansia"))</f>
        <v>Dewasa</v>
      </c>
      <c r="V121" t="s">
        <v>72</v>
      </c>
      <c r="W121" t="s">
        <v>226</v>
      </c>
      <c r="X121" t="s">
        <v>55</v>
      </c>
      <c r="Y121">
        <v>35786</v>
      </c>
      <c r="Z121" t="s">
        <v>56</v>
      </c>
      <c r="AA121" t="s">
        <v>44</v>
      </c>
      <c r="AB121" t="s">
        <v>105</v>
      </c>
      <c r="AC121">
        <v>1</v>
      </c>
      <c r="AD121" s="11">
        <f>(employee_data3[[#This Row],[Current Employee Rating]]-AVERAGE(employee_data3[Current Employee Rating]))/STDEV(employee_data3[Current Employee Rating])</f>
        <v>-1.9397532463940264</v>
      </c>
      <c r="AE121" s="11" t="str">
        <f>IF(employee_data3[[#This Row],[Z Score]]&gt;3,"Yes","No")</f>
        <v>No</v>
      </c>
    </row>
    <row r="122" spans="1:31" x14ac:dyDescent="0.3">
      <c r="A122">
        <v>3547</v>
      </c>
      <c r="B122" t="s">
        <v>660</v>
      </c>
      <c r="C122" t="s">
        <v>661</v>
      </c>
      <c r="D122" s="1">
        <v>44581</v>
      </c>
      <c r="E122" s="1"/>
      <c r="F122" t="s">
        <v>59</v>
      </c>
      <c r="G122" t="s">
        <v>662</v>
      </c>
      <c r="H122" t="s">
        <v>663</v>
      </c>
      <c r="I122" t="s">
        <v>89</v>
      </c>
      <c r="J122" t="s">
        <v>32</v>
      </c>
      <c r="K122" t="str">
        <f>IF(employee_data3[[#This Row],[EmployeeStatus]]="Active", "Active", "Attrition")</f>
        <v>Active</v>
      </c>
      <c r="L122" t="s">
        <v>33</v>
      </c>
      <c r="M122" t="s">
        <v>64</v>
      </c>
      <c r="N122" t="s">
        <v>63</v>
      </c>
      <c r="O122" t="s">
        <v>36</v>
      </c>
      <c r="P122" t="s">
        <v>37</v>
      </c>
      <c r="Q122" t="s">
        <v>65</v>
      </c>
      <c r="R122" t="s">
        <v>242</v>
      </c>
      <c r="S122" s="1">
        <v>17251</v>
      </c>
      <c r="T122">
        <f>DATEDIF(employee_data3[[#This Row],[DOB]],DATE(2023, 1, 1), "Y")</f>
        <v>75</v>
      </c>
      <c r="U122" t="str">
        <f>IF(employee_data3[[#This Row],[Age]]&lt;=25, "Remaja", IF(employee_data3[[#This Row],[Age]]&lt;=55, "Dewasa", "Lansia"))</f>
        <v>Lansia</v>
      </c>
      <c r="V122" t="s">
        <v>156</v>
      </c>
      <c r="W122" t="s">
        <v>6</v>
      </c>
      <c r="X122" t="s">
        <v>42</v>
      </c>
      <c r="Y122">
        <v>1919</v>
      </c>
      <c r="Z122" t="s">
        <v>74</v>
      </c>
      <c r="AA122" t="s">
        <v>84</v>
      </c>
      <c r="AB122" t="s">
        <v>236</v>
      </c>
      <c r="AC122">
        <v>2</v>
      </c>
      <c r="AD122" s="11">
        <f>(employee_data3[[#This Row],[Current Employee Rating]]-AVERAGE(employee_data3[Current Employee Rating]))/STDEV(employee_data3[Current Employee Rating])</f>
        <v>-0.95460685411671475</v>
      </c>
      <c r="AE122" s="11" t="str">
        <f>IF(employee_data3[[#This Row],[Z Score]]&gt;3,"Yes","No")</f>
        <v>No</v>
      </c>
    </row>
    <row r="123" spans="1:31" x14ac:dyDescent="0.3">
      <c r="A123">
        <v>3548</v>
      </c>
      <c r="B123" t="s">
        <v>664</v>
      </c>
      <c r="C123" t="s">
        <v>665</v>
      </c>
      <c r="D123" s="1">
        <v>44388</v>
      </c>
      <c r="E123" s="1">
        <v>44844</v>
      </c>
      <c r="F123" t="s">
        <v>59</v>
      </c>
      <c r="G123" t="s">
        <v>666</v>
      </c>
      <c r="H123" t="s">
        <v>667</v>
      </c>
      <c r="I123" t="s">
        <v>98</v>
      </c>
      <c r="J123" t="s">
        <v>32</v>
      </c>
      <c r="K123" t="str">
        <f>IF(employee_data3[[#This Row],[EmployeeStatus]]="Active", "Active", "Attrition")</f>
        <v>Active</v>
      </c>
      <c r="L123" t="s">
        <v>52</v>
      </c>
      <c r="M123" t="s">
        <v>51</v>
      </c>
      <c r="N123" t="s">
        <v>63</v>
      </c>
      <c r="O123" t="s">
        <v>126</v>
      </c>
      <c r="P123" t="s">
        <v>668</v>
      </c>
      <c r="Q123" t="s">
        <v>65</v>
      </c>
      <c r="R123" t="s">
        <v>81</v>
      </c>
      <c r="S123" s="1">
        <v>23401</v>
      </c>
      <c r="T123">
        <f>DATEDIF(employee_data3[[#This Row],[DOB]],DATE(2023, 1, 1), "Y")</f>
        <v>58</v>
      </c>
      <c r="U123" t="str">
        <f>IF(employee_data3[[#This Row],[Age]]&lt;=25, "Remaja", IF(employee_data3[[#This Row],[Age]]&lt;=55, "Dewasa", "Lansia"))</f>
        <v>Lansia</v>
      </c>
      <c r="V123" t="s">
        <v>156</v>
      </c>
      <c r="W123" t="s">
        <v>103</v>
      </c>
      <c r="X123" t="s">
        <v>42</v>
      </c>
      <c r="Y123">
        <v>40135</v>
      </c>
      <c r="Z123" t="s">
        <v>43</v>
      </c>
      <c r="AA123" t="s">
        <v>75</v>
      </c>
      <c r="AB123" t="s">
        <v>45</v>
      </c>
      <c r="AC123">
        <v>1</v>
      </c>
      <c r="AD123" s="11">
        <f>(employee_data3[[#This Row],[Current Employee Rating]]-AVERAGE(employee_data3[Current Employee Rating]))/STDEV(employee_data3[Current Employee Rating])</f>
        <v>-1.9397532463940264</v>
      </c>
      <c r="AE123" s="11" t="str">
        <f>IF(employee_data3[[#This Row],[Z Score]]&gt;3,"Yes","No")</f>
        <v>No</v>
      </c>
    </row>
    <row r="124" spans="1:31" x14ac:dyDescent="0.3">
      <c r="A124">
        <v>3549</v>
      </c>
      <c r="B124" t="s">
        <v>669</v>
      </c>
      <c r="C124" t="s">
        <v>670</v>
      </c>
      <c r="D124" s="1">
        <v>43388</v>
      </c>
      <c r="E124" s="1">
        <v>44122</v>
      </c>
      <c r="F124" t="s">
        <v>59</v>
      </c>
      <c r="G124" t="s">
        <v>671</v>
      </c>
      <c r="H124" t="s">
        <v>672</v>
      </c>
      <c r="I124" t="s">
        <v>80</v>
      </c>
      <c r="J124" t="s">
        <v>32</v>
      </c>
      <c r="K124" t="str">
        <f>IF(employee_data3[[#This Row],[EmployeeStatus]]="Active", "Active", "Attrition")</f>
        <v>Active</v>
      </c>
      <c r="L124" t="s">
        <v>63</v>
      </c>
      <c r="M124" t="s">
        <v>34</v>
      </c>
      <c r="N124" t="s">
        <v>63</v>
      </c>
      <c r="O124" t="s">
        <v>140</v>
      </c>
      <c r="P124" t="s">
        <v>673</v>
      </c>
      <c r="Q124" t="s">
        <v>65</v>
      </c>
      <c r="R124" t="s">
        <v>90</v>
      </c>
      <c r="S124" s="1">
        <v>20165</v>
      </c>
      <c r="T124">
        <f>DATEDIF(employee_data3[[#This Row],[DOB]],DATE(2023, 1, 1), "Y")</f>
        <v>67</v>
      </c>
      <c r="U124" t="str">
        <f>IF(employee_data3[[#This Row],[Age]]&lt;=25, "Remaja", IF(employee_data3[[#This Row],[Age]]&lt;=55, "Dewasa", "Lansia"))</f>
        <v>Lansia</v>
      </c>
      <c r="V124" t="s">
        <v>142</v>
      </c>
      <c r="W124" t="s">
        <v>103</v>
      </c>
      <c r="X124" t="s">
        <v>42</v>
      </c>
      <c r="Y124">
        <v>72975</v>
      </c>
      <c r="Z124" t="s">
        <v>93</v>
      </c>
      <c r="AA124" t="s">
        <v>104</v>
      </c>
      <c r="AB124" t="s">
        <v>45</v>
      </c>
      <c r="AC124">
        <v>2</v>
      </c>
      <c r="AD124" s="11">
        <f>(employee_data3[[#This Row],[Current Employee Rating]]-AVERAGE(employee_data3[Current Employee Rating]))/STDEV(employee_data3[Current Employee Rating])</f>
        <v>-0.95460685411671475</v>
      </c>
      <c r="AE124" s="11" t="str">
        <f>IF(employee_data3[[#This Row],[Z Score]]&gt;3,"Yes","No")</f>
        <v>No</v>
      </c>
    </row>
    <row r="125" spans="1:31" x14ac:dyDescent="0.3">
      <c r="A125">
        <v>3550</v>
      </c>
      <c r="B125" t="s">
        <v>338</v>
      </c>
      <c r="C125" t="s">
        <v>674</v>
      </c>
      <c r="D125" s="1">
        <v>44526</v>
      </c>
      <c r="E125" s="1">
        <v>44848</v>
      </c>
      <c r="F125" t="s">
        <v>59</v>
      </c>
      <c r="G125" t="s">
        <v>675</v>
      </c>
      <c r="H125" t="s">
        <v>676</v>
      </c>
      <c r="I125" t="s">
        <v>133</v>
      </c>
      <c r="J125" t="s">
        <v>198</v>
      </c>
      <c r="K125" t="str">
        <f>IF(employee_data3[[#This Row],[EmployeeStatus]]="Active", "Active", "Attrition")</f>
        <v>Attrition</v>
      </c>
      <c r="L125" t="s">
        <v>52</v>
      </c>
      <c r="M125" t="s">
        <v>34</v>
      </c>
      <c r="N125" t="s">
        <v>35</v>
      </c>
      <c r="O125" t="s">
        <v>126</v>
      </c>
      <c r="P125" t="s">
        <v>677</v>
      </c>
      <c r="Q125" t="s">
        <v>65</v>
      </c>
      <c r="R125" t="s">
        <v>305</v>
      </c>
      <c r="S125" s="1">
        <v>32228</v>
      </c>
      <c r="T125">
        <f>DATEDIF(employee_data3[[#This Row],[DOB]],DATE(2023, 1, 1), "Y")</f>
        <v>34</v>
      </c>
      <c r="U125" t="str">
        <f>IF(employee_data3[[#This Row],[Age]]&lt;=25, "Remaja", IF(employee_data3[[#This Row],[Age]]&lt;=55, "Dewasa", "Lansia"))</f>
        <v>Dewasa</v>
      </c>
      <c r="V125" t="s">
        <v>120</v>
      </c>
      <c r="W125" t="s">
        <v>678</v>
      </c>
      <c r="X125" t="s">
        <v>55</v>
      </c>
      <c r="Y125">
        <v>57754</v>
      </c>
      <c r="Z125" t="s">
        <v>43</v>
      </c>
      <c r="AA125" t="s">
        <v>104</v>
      </c>
      <c r="AB125" t="s">
        <v>45</v>
      </c>
      <c r="AC125">
        <v>1</v>
      </c>
      <c r="AD125" s="11">
        <f>(employee_data3[[#This Row],[Current Employee Rating]]-AVERAGE(employee_data3[Current Employee Rating]))/STDEV(employee_data3[Current Employee Rating])</f>
        <v>-1.9397532463940264</v>
      </c>
      <c r="AE125" s="11" t="str">
        <f>IF(employee_data3[[#This Row],[Z Score]]&gt;3,"Yes","No")</f>
        <v>No</v>
      </c>
    </row>
    <row r="126" spans="1:31" x14ac:dyDescent="0.3">
      <c r="A126">
        <v>3551</v>
      </c>
      <c r="B126" t="s">
        <v>679</v>
      </c>
      <c r="C126" t="s">
        <v>680</v>
      </c>
      <c r="D126" s="1">
        <v>43323</v>
      </c>
      <c r="E126" s="1"/>
      <c r="F126" t="s">
        <v>59</v>
      </c>
      <c r="G126" t="s">
        <v>681</v>
      </c>
      <c r="H126" t="s">
        <v>682</v>
      </c>
      <c r="I126" t="s">
        <v>168</v>
      </c>
      <c r="J126" t="s">
        <v>32</v>
      </c>
      <c r="K126" t="str">
        <f>IF(employee_data3[[#This Row],[EmployeeStatus]]="Active", "Active", "Attrition")</f>
        <v>Active</v>
      </c>
      <c r="L126" t="s">
        <v>52</v>
      </c>
      <c r="M126" t="s">
        <v>34</v>
      </c>
      <c r="N126" t="s">
        <v>52</v>
      </c>
      <c r="O126" t="s">
        <v>36</v>
      </c>
      <c r="P126" t="s">
        <v>37</v>
      </c>
      <c r="Q126" t="s">
        <v>65</v>
      </c>
      <c r="R126" t="s">
        <v>111</v>
      </c>
      <c r="S126" s="1">
        <v>19909</v>
      </c>
      <c r="T126">
        <f>DATEDIF(employee_data3[[#This Row],[DOB]],DATE(2023, 1, 1), "Y")</f>
        <v>68</v>
      </c>
      <c r="U126" t="str">
        <f>IF(employee_data3[[#This Row],[Age]]&lt;=25, "Remaja", IF(employee_data3[[#This Row],[Age]]&lt;=55, "Dewasa", "Lansia"))</f>
        <v>Lansia</v>
      </c>
      <c r="V126" t="s">
        <v>120</v>
      </c>
      <c r="W126" t="s">
        <v>113</v>
      </c>
      <c r="X126" t="s">
        <v>55</v>
      </c>
      <c r="Y126">
        <v>81142</v>
      </c>
      <c r="Z126" t="s">
        <v>93</v>
      </c>
      <c r="AA126" t="s">
        <v>84</v>
      </c>
      <c r="AB126" t="s">
        <v>236</v>
      </c>
      <c r="AC126">
        <v>4</v>
      </c>
      <c r="AD126" s="11">
        <f>(employee_data3[[#This Row],[Current Employee Rating]]-AVERAGE(employee_data3[Current Employee Rating]))/STDEV(employee_data3[Current Employee Rating])</f>
        <v>1.0156859304379084</v>
      </c>
      <c r="AE126" s="11" t="str">
        <f>IF(employee_data3[[#This Row],[Z Score]]&gt;3,"Yes","No")</f>
        <v>No</v>
      </c>
    </row>
    <row r="127" spans="1:31" x14ac:dyDescent="0.3">
      <c r="A127">
        <v>3552</v>
      </c>
      <c r="B127" t="s">
        <v>683</v>
      </c>
      <c r="C127" t="s">
        <v>684</v>
      </c>
      <c r="D127" s="1">
        <v>43877</v>
      </c>
      <c r="E127" s="1">
        <v>43985</v>
      </c>
      <c r="F127" t="s">
        <v>59</v>
      </c>
      <c r="G127" t="s">
        <v>685</v>
      </c>
      <c r="H127" t="s">
        <v>686</v>
      </c>
      <c r="I127" t="s">
        <v>62</v>
      </c>
      <c r="J127" t="s">
        <v>32</v>
      </c>
      <c r="K127" t="str">
        <f>IF(employee_data3[[#This Row],[EmployeeStatus]]="Active", "Active", "Attrition")</f>
        <v>Active</v>
      </c>
      <c r="L127" t="s">
        <v>63</v>
      </c>
      <c r="M127" t="s">
        <v>64</v>
      </c>
      <c r="N127" t="s">
        <v>63</v>
      </c>
      <c r="O127" t="s">
        <v>140</v>
      </c>
      <c r="P127" t="s">
        <v>687</v>
      </c>
      <c r="Q127" t="s">
        <v>65</v>
      </c>
      <c r="R127" t="s">
        <v>90</v>
      </c>
      <c r="S127" s="1">
        <v>15564</v>
      </c>
      <c r="T127">
        <f>DATEDIF(employee_data3[[#This Row],[DOB]],DATE(2023, 1, 1), "Y")</f>
        <v>80</v>
      </c>
      <c r="U127" t="str">
        <f>IF(employee_data3[[#This Row],[Age]]&lt;=25, "Remaja", IF(employee_data3[[#This Row],[Age]]&lt;=55, "Dewasa", "Lansia"))</f>
        <v>Lansia</v>
      </c>
      <c r="V127" t="s">
        <v>149</v>
      </c>
      <c r="W127" t="s">
        <v>226</v>
      </c>
      <c r="X127" t="s">
        <v>55</v>
      </c>
      <c r="Y127">
        <v>28714</v>
      </c>
      <c r="Z127" t="s">
        <v>43</v>
      </c>
      <c r="AA127" t="s">
        <v>75</v>
      </c>
      <c r="AB127" t="s">
        <v>236</v>
      </c>
      <c r="AC127">
        <v>1</v>
      </c>
      <c r="AD127" s="11">
        <f>(employee_data3[[#This Row],[Current Employee Rating]]-AVERAGE(employee_data3[Current Employee Rating]))/STDEV(employee_data3[Current Employee Rating])</f>
        <v>-1.9397532463940264</v>
      </c>
      <c r="AE127" s="11" t="str">
        <f>IF(employee_data3[[#This Row],[Z Score]]&gt;3,"Yes","No")</f>
        <v>No</v>
      </c>
    </row>
    <row r="128" spans="1:31" x14ac:dyDescent="0.3">
      <c r="A128">
        <v>3553</v>
      </c>
      <c r="B128" t="s">
        <v>688</v>
      </c>
      <c r="C128" t="s">
        <v>689</v>
      </c>
      <c r="D128" s="1">
        <v>43850</v>
      </c>
      <c r="E128" s="1"/>
      <c r="F128" t="s">
        <v>59</v>
      </c>
      <c r="G128" t="s">
        <v>690</v>
      </c>
      <c r="H128" t="s">
        <v>691</v>
      </c>
      <c r="I128" t="s">
        <v>118</v>
      </c>
      <c r="J128" t="s">
        <v>32</v>
      </c>
      <c r="K128" t="str">
        <f>IF(employee_data3[[#This Row],[EmployeeStatus]]="Active", "Active", "Attrition")</f>
        <v>Active</v>
      </c>
      <c r="L128" t="s">
        <v>33</v>
      </c>
      <c r="M128" t="s">
        <v>34</v>
      </c>
      <c r="N128" t="s">
        <v>35</v>
      </c>
      <c r="O128" t="s">
        <v>36</v>
      </c>
      <c r="P128" t="s">
        <v>37</v>
      </c>
      <c r="Q128" t="s">
        <v>65</v>
      </c>
      <c r="R128" t="s">
        <v>90</v>
      </c>
      <c r="S128" s="1">
        <v>18025</v>
      </c>
      <c r="T128">
        <f>DATEDIF(employee_data3[[#This Row],[DOB]],DATE(2023, 1, 1), "Y")</f>
        <v>73</v>
      </c>
      <c r="U128" t="str">
        <f>IF(employee_data3[[#This Row],[Age]]&lt;=25, "Remaja", IF(employee_data3[[#This Row],[Age]]&lt;=55, "Dewasa", "Lansia"))</f>
        <v>Lansia</v>
      </c>
      <c r="V128" t="s">
        <v>149</v>
      </c>
      <c r="W128" t="s">
        <v>226</v>
      </c>
      <c r="X128" t="s">
        <v>55</v>
      </c>
      <c r="Y128">
        <v>50379</v>
      </c>
      <c r="Z128" t="s">
        <v>93</v>
      </c>
      <c r="AA128" t="s">
        <v>104</v>
      </c>
      <c r="AB128" t="s">
        <v>45</v>
      </c>
      <c r="AC128">
        <v>4</v>
      </c>
      <c r="AD128" s="11">
        <f>(employee_data3[[#This Row],[Current Employee Rating]]-AVERAGE(employee_data3[Current Employee Rating]))/STDEV(employee_data3[Current Employee Rating])</f>
        <v>1.0156859304379084</v>
      </c>
      <c r="AE128" s="11" t="str">
        <f>IF(employee_data3[[#This Row],[Z Score]]&gt;3,"Yes","No")</f>
        <v>No</v>
      </c>
    </row>
    <row r="129" spans="1:31" x14ac:dyDescent="0.3">
      <c r="A129">
        <v>3554</v>
      </c>
      <c r="B129" t="s">
        <v>692</v>
      </c>
      <c r="C129" t="s">
        <v>693</v>
      </c>
      <c r="D129" s="1">
        <v>43555</v>
      </c>
      <c r="E129" s="1"/>
      <c r="F129" t="s">
        <v>59</v>
      </c>
      <c r="G129" t="s">
        <v>694</v>
      </c>
      <c r="H129" t="s">
        <v>695</v>
      </c>
      <c r="I129" t="s">
        <v>139</v>
      </c>
      <c r="J129" t="s">
        <v>32</v>
      </c>
      <c r="K129" t="str">
        <f>IF(employee_data3[[#This Row],[EmployeeStatus]]="Active", "Active", "Attrition")</f>
        <v>Active</v>
      </c>
      <c r="L129" t="s">
        <v>52</v>
      </c>
      <c r="M129" t="s">
        <v>34</v>
      </c>
      <c r="N129" t="s">
        <v>35</v>
      </c>
      <c r="O129" t="s">
        <v>36</v>
      </c>
      <c r="P129" t="s">
        <v>37</v>
      </c>
      <c r="Q129" t="s">
        <v>65</v>
      </c>
      <c r="R129" t="s">
        <v>696</v>
      </c>
      <c r="S129" s="1">
        <v>21472</v>
      </c>
      <c r="T129">
        <f>DATEDIF(employee_data3[[#This Row],[DOB]],DATE(2023, 1, 1), "Y")</f>
        <v>64</v>
      </c>
      <c r="U129" t="str">
        <f>IF(employee_data3[[#This Row],[Age]]&lt;=25, "Remaja", IF(employee_data3[[#This Row],[Age]]&lt;=55, "Dewasa", "Lansia"))</f>
        <v>Lansia</v>
      </c>
      <c r="V129" t="s">
        <v>134</v>
      </c>
      <c r="W129" t="s">
        <v>697</v>
      </c>
      <c r="X129" t="s">
        <v>55</v>
      </c>
      <c r="Y129">
        <v>78385</v>
      </c>
      <c r="Z129" t="s">
        <v>128</v>
      </c>
      <c r="AA129" t="s">
        <v>44</v>
      </c>
      <c r="AB129" t="s">
        <v>45</v>
      </c>
      <c r="AC129">
        <v>1</v>
      </c>
      <c r="AD129" s="11">
        <f>(employee_data3[[#This Row],[Current Employee Rating]]-AVERAGE(employee_data3[Current Employee Rating]))/STDEV(employee_data3[Current Employee Rating])</f>
        <v>-1.9397532463940264</v>
      </c>
      <c r="AE129" s="11" t="str">
        <f>IF(employee_data3[[#This Row],[Z Score]]&gt;3,"Yes","No")</f>
        <v>No</v>
      </c>
    </row>
    <row r="130" spans="1:31" x14ac:dyDescent="0.3">
      <c r="A130">
        <v>3555</v>
      </c>
      <c r="B130" t="s">
        <v>698</v>
      </c>
      <c r="C130" t="s">
        <v>699</v>
      </c>
      <c r="D130" s="1">
        <v>44932</v>
      </c>
      <c r="E130" s="1">
        <v>45053</v>
      </c>
      <c r="F130" t="s">
        <v>59</v>
      </c>
      <c r="G130" t="s">
        <v>700</v>
      </c>
      <c r="H130" t="s">
        <v>701</v>
      </c>
      <c r="I130" t="s">
        <v>50</v>
      </c>
      <c r="J130" t="s">
        <v>32</v>
      </c>
      <c r="K130" t="str">
        <f>IF(employee_data3[[#This Row],[EmployeeStatus]]="Active", "Active", "Attrition")</f>
        <v>Active</v>
      </c>
      <c r="L130" t="s">
        <v>63</v>
      </c>
      <c r="M130" t="s">
        <v>34</v>
      </c>
      <c r="N130" t="s">
        <v>35</v>
      </c>
      <c r="O130" t="s">
        <v>126</v>
      </c>
      <c r="P130" t="s">
        <v>702</v>
      </c>
      <c r="Q130" t="s">
        <v>65</v>
      </c>
      <c r="R130" t="s">
        <v>101</v>
      </c>
      <c r="S130" s="1">
        <v>32153</v>
      </c>
      <c r="T130">
        <f>DATEDIF(employee_data3[[#This Row],[DOB]],DATE(2023, 1, 1), "Y")</f>
        <v>34</v>
      </c>
      <c r="U130" t="str">
        <f>IF(employee_data3[[#This Row],[Age]]&lt;=25, "Remaja", IF(employee_data3[[#This Row],[Age]]&lt;=55, "Dewasa", "Lansia"))</f>
        <v>Dewasa</v>
      </c>
      <c r="V130" t="s">
        <v>134</v>
      </c>
      <c r="W130" t="s">
        <v>703</v>
      </c>
      <c r="X130" t="s">
        <v>42</v>
      </c>
      <c r="Y130">
        <v>48104</v>
      </c>
      <c r="Z130" t="s">
        <v>56</v>
      </c>
      <c r="AA130" t="s">
        <v>44</v>
      </c>
      <c r="AB130" t="s">
        <v>45</v>
      </c>
      <c r="AC130">
        <v>4</v>
      </c>
      <c r="AD130" s="11">
        <f>(employee_data3[[#This Row],[Current Employee Rating]]-AVERAGE(employee_data3[Current Employee Rating]))/STDEV(employee_data3[Current Employee Rating])</f>
        <v>1.0156859304379084</v>
      </c>
      <c r="AE130" s="11" t="str">
        <f>IF(employee_data3[[#This Row],[Z Score]]&gt;3,"Yes","No")</f>
        <v>No</v>
      </c>
    </row>
    <row r="131" spans="1:31" x14ac:dyDescent="0.3">
      <c r="A131">
        <v>3556</v>
      </c>
      <c r="B131" t="s">
        <v>704</v>
      </c>
      <c r="C131" t="s">
        <v>245</v>
      </c>
      <c r="D131" s="1">
        <v>43664</v>
      </c>
      <c r="E131" s="1">
        <v>43845</v>
      </c>
      <c r="F131" t="s">
        <v>59</v>
      </c>
      <c r="G131" t="s">
        <v>705</v>
      </c>
      <c r="H131" t="s">
        <v>706</v>
      </c>
      <c r="I131" t="s">
        <v>31</v>
      </c>
      <c r="J131" t="s">
        <v>32</v>
      </c>
      <c r="K131" t="str">
        <f>IF(employee_data3[[#This Row],[EmployeeStatus]]="Active", "Active", "Attrition")</f>
        <v>Active</v>
      </c>
      <c r="L131" t="s">
        <v>63</v>
      </c>
      <c r="M131" t="s">
        <v>64</v>
      </c>
      <c r="N131" t="s">
        <v>35</v>
      </c>
      <c r="O131" t="s">
        <v>140</v>
      </c>
      <c r="P131" t="s">
        <v>707</v>
      </c>
      <c r="Q131" t="s">
        <v>65</v>
      </c>
      <c r="R131" t="s">
        <v>305</v>
      </c>
      <c r="S131" s="1">
        <v>22448</v>
      </c>
      <c r="T131">
        <f>DATEDIF(employee_data3[[#This Row],[DOB]],DATE(2023, 1, 1), "Y")</f>
        <v>61</v>
      </c>
      <c r="U131" t="str">
        <f>IF(employee_data3[[#This Row],[Age]]&lt;=25, "Remaja", IF(employee_data3[[#This Row],[Age]]&lt;=55, "Dewasa", "Lansia"))</f>
        <v>Lansia</v>
      </c>
      <c r="V131" t="s">
        <v>102</v>
      </c>
      <c r="W131" t="s">
        <v>708</v>
      </c>
      <c r="X131" t="s">
        <v>55</v>
      </c>
      <c r="Y131">
        <v>86009</v>
      </c>
      <c r="Z131" t="s">
        <v>43</v>
      </c>
      <c r="AA131" t="s">
        <v>75</v>
      </c>
      <c r="AB131" t="s">
        <v>105</v>
      </c>
      <c r="AC131">
        <v>2</v>
      </c>
      <c r="AD131" s="11">
        <f>(employee_data3[[#This Row],[Current Employee Rating]]-AVERAGE(employee_data3[Current Employee Rating]))/STDEV(employee_data3[Current Employee Rating])</f>
        <v>-0.95460685411671475</v>
      </c>
      <c r="AE131" s="11" t="str">
        <f>IF(employee_data3[[#This Row],[Z Score]]&gt;3,"Yes","No")</f>
        <v>No</v>
      </c>
    </row>
    <row r="132" spans="1:31" x14ac:dyDescent="0.3">
      <c r="A132">
        <v>3557</v>
      </c>
      <c r="B132" t="s">
        <v>709</v>
      </c>
      <c r="C132" t="s">
        <v>710</v>
      </c>
      <c r="D132" s="1">
        <v>43509</v>
      </c>
      <c r="E132" s="1"/>
      <c r="F132" t="s">
        <v>59</v>
      </c>
      <c r="G132" t="s">
        <v>711</v>
      </c>
      <c r="H132" t="s">
        <v>712</v>
      </c>
      <c r="I132" t="s">
        <v>89</v>
      </c>
      <c r="J132" t="s">
        <v>32</v>
      </c>
      <c r="K132" t="str">
        <f>IF(employee_data3[[#This Row],[EmployeeStatus]]="Active", "Active", "Attrition")</f>
        <v>Active</v>
      </c>
      <c r="L132" t="s">
        <v>52</v>
      </c>
      <c r="M132" t="s">
        <v>34</v>
      </c>
      <c r="N132" t="s">
        <v>35</v>
      </c>
      <c r="O132" t="s">
        <v>36</v>
      </c>
      <c r="P132" t="s">
        <v>37</v>
      </c>
      <c r="Q132" t="s">
        <v>65</v>
      </c>
      <c r="R132" t="s">
        <v>90</v>
      </c>
      <c r="S132" s="1">
        <v>22073</v>
      </c>
      <c r="T132">
        <f>DATEDIF(employee_data3[[#This Row],[DOB]],DATE(2023, 1, 1), "Y")</f>
        <v>62</v>
      </c>
      <c r="U132" t="str">
        <f>IF(employee_data3[[#This Row],[Age]]&lt;=25, "Remaja", IF(employee_data3[[#This Row],[Age]]&lt;=55, "Dewasa", "Lansia"))</f>
        <v>Lansia</v>
      </c>
      <c r="V132" t="s">
        <v>40</v>
      </c>
      <c r="W132" t="s">
        <v>216</v>
      </c>
      <c r="X132" t="s">
        <v>55</v>
      </c>
      <c r="Y132">
        <v>68837</v>
      </c>
      <c r="Z132" t="s">
        <v>74</v>
      </c>
      <c r="AA132" t="s">
        <v>75</v>
      </c>
      <c r="AB132" t="s">
        <v>45</v>
      </c>
      <c r="AC132">
        <v>2</v>
      </c>
      <c r="AD132" s="11">
        <f>(employee_data3[[#This Row],[Current Employee Rating]]-AVERAGE(employee_data3[Current Employee Rating]))/STDEV(employee_data3[Current Employee Rating])</f>
        <v>-0.95460685411671475</v>
      </c>
      <c r="AE132" s="11" t="str">
        <f>IF(employee_data3[[#This Row],[Z Score]]&gt;3,"Yes","No")</f>
        <v>No</v>
      </c>
    </row>
    <row r="133" spans="1:31" x14ac:dyDescent="0.3">
      <c r="A133">
        <v>3558</v>
      </c>
      <c r="B133" t="s">
        <v>713</v>
      </c>
      <c r="C133" t="s">
        <v>714</v>
      </c>
      <c r="D133" s="1">
        <v>43464</v>
      </c>
      <c r="E133" s="1"/>
      <c r="F133" t="s">
        <v>28</v>
      </c>
      <c r="G133" t="s">
        <v>715</v>
      </c>
      <c r="H133" t="s">
        <v>716</v>
      </c>
      <c r="I133" t="s">
        <v>139</v>
      </c>
      <c r="J133" t="s">
        <v>32</v>
      </c>
      <c r="K133" t="str">
        <f>IF(employee_data3[[#This Row],[EmployeeStatus]]="Active", "Active", "Attrition")</f>
        <v>Active</v>
      </c>
      <c r="L133" t="s">
        <v>52</v>
      </c>
      <c r="M133" t="s">
        <v>51</v>
      </c>
      <c r="N133" t="s">
        <v>52</v>
      </c>
      <c r="O133" t="s">
        <v>36</v>
      </c>
      <c r="P133" t="s">
        <v>37</v>
      </c>
      <c r="Q133" t="s">
        <v>38</v>
      </c>
      <c r="R133" t="s">
        <v>504</v>
      </c>
      <c r="S133" s="1">
        <v>21705</v>
      </c>
      <c r="T133">
        <f>DATEDIF(employee_data3[[#This Row],[DOB]],DATE(2023, 1, 1), "Y")</f>
        <v>63</v>
      </c>
      <c r="U133" t="str">
        <f>IF(employee_data3[[#This Row],[Age]]&lt;=25, "Remaja", IF(employee_data3[[#This Row],[Age]]&lt;=55, "Dewasa", "Lansia"))</f>
        <v>Lansia</v>
      </c>
      <c r="V133" t="s">
        <v>40</v>
      </c>
      <c r="W133" t="s">
        <v>243</v>
      </c>
      <c r="X133" t="s">
        <v>42</v>
      </c>
      <c r="Y133">
        <v>2145</v>
      </c>
      <c r="Z133" t="s">
        <v>93</v>
      </c>
      <c r="AA133" t="s">
        <v>75</v>
      </c>
      <c r="AB133" t="s">
        <v>45</v>
      </c>
      <c r="AC133">
        <v>1</v>
      </c>
      <c r="AD133" s="11">
        <f>(employee_data3[[#This Row],[Current Employee Rating]]-AVERAGE(employee_data3[Current Employee Rating]))/STDEV(employee_data3[Current Employee Rating])</f>
        <v>-1.9397532463940264</v>
      </c>
      <c r="AE133" s="11" t="str">
        <f>IF(employee_data3[[#This Row],[Z Score]]&gt;3,"Yes","No")</f>
        <v>No</v>
      </c>
    </row>
    <row r="134" spans="1:31" x14ac:dyDescent="0.3">
      <c r="A134">
        <v>3559</v>
      </c>
      <c r="B134" t="s">
        <v>717</v>
      </c>
      <c r="C134" t="s">
        <v>718</v>
      </c>
      <c r="D134" s="1">
        <v>43775</v>
      </c>
      <c r="E134" s="1">
        <v>44080</v>
      </c>
      <c r="F134" t="s">
        <v>28</v>
      </c>
      <c r="G134" t="s">
        <v>719</v>
      </c>
      <c r="H134" t="s">
        <v>720</v>
      </c>
      <c r="I134" t="s">
        <v>118</v>
      </c>
      <c r="J134" t="s">
        <v>32</v>
      </c>
      <c r="K134" t="str">
        <f>IF(employee_data3[[#This Row],[EmployeeStatus]]="Active", "Active", "Attrition")</f>
        <v>Active</v>
      </c>
      <c r="L134" t="s">
        <v>52</v>
      </c>
      <c r="M134" t="s">
        <v>34</v>
      </c>
      <c r="N134" t="s">
        <v>63</v>
      </c>
      <c r="O134" t="s">
        <v>140</v>
      </c>
      <c r="P134" t="s">
        <v>721</v>
      </c>
      <c r="Q134" t="s">
        <v>38</v>
      </c>
      <c r="R134" t="s">
        <v>90</v>
      </c>
      <c r="S134" s="1">
        <v>33560</v>
      </c>
      <c r="T134">
        <f>DATEDIF(employee_data3[[#This Row],[DOB]],DATE(2023, 1, 1), "Y")</f>
        <v>31</v>
      </c>
      <c r="U134" t="str">
        <f>IF(employee_data3[[#This Row],[Age]]&lt;=25, "Remaja", IF(employee_data3[[#This Row],[Age]]&lt;=55, "Dewasa", "Lansia"))</f>
        <v>Dewasa</v>
      </c>
      <c r="V134" t="s">
        <v>40</v>
      </c>
      <c r="W134" t="s">
        <v>67</v>
      </c>
      <c r="X134" t="s">
        <v>55</v>
      </c>
      <c r="Y134">
        <v>1960</v>
      </c>
      <c r="Z134" t="s">
        <v>43</v>
      </c>
      <c r="AA134" t="s">
        <v>75</v>
      </c>
      <c r="AB134" t="s">
        <v>45</v>
      </c>
      <c r="AC134">
        <v>2</v>
      </c>
      <c r="AD134" s="11">
        <f>(employee_data3[[#This Row],[Current Employee Rating]]-AVERAGE(employee_data3[Current Employee Rating]))/STDEV(employee_data3[Current Employee Rating])</f>
        <v>-0.95460685411671475</v>
      </c>
      <c r="AE134" s="11" t="str">
        <f>IF(employee_data3[[#This Row],[Z Score]]&gt;3,"Yes","No")</f>
        <v>No</v>
      </c>
    </row>
    <row r="135" spans="1:31" x14ac:dyDescent="0.3">
      <c r="A135">
        <v>3560</v>
      </c>
      <c r="B135" t="s">
        <v>722</v>
      </c>
      <c r="C135" t="s">
        <v>723</v>
      </c>
      <c r="D135" s="1">
        <v>44713</v>
      </c>
      <c r="E135" s="1"/>
      <c r="F135" t="s">
        <v>28</v>
      </c>
      <c r="G135" t="s">
        <v>724</v>
      </c>
      <c r="H135" t="s">
        <v>725</v>
      </c>
      <c r="I135" t="s">
        <v>139</v>
      </c>
      <c r="J135" t="s">
        <v>32</v>
      </c>
      <c r="K135" t="str">
        <f>IF(employee_data3[[#This Row],[EmployeeStatus]]="Active", "Active", "Attrition")</f>
        <v>Active</v>
      </c>
      <c r="L135" t="s">
        <v>33</v>
      </c>
      <c r="M135" t="s">
        <v>34</v>
      </c>
      <c r="N135" t="s">
        <v>63</v>
      </c>
      <c r="O135" t="s">
        <v>36</v>
      </c>
      <c r="P135" t="s">
        <v>37</v>
      </c>
      <c r="Q135" t="s">
        <v>38</v>
      </c>
      <c r="R135" t="s">
        <v>90</v>
      </c>
      <c r="S135" s="1">
        <v>19773</v>
      </c>
      <c r="T135">
        <f>DATEDIF(employee_data3[[#This Row],[DOB]],DATE(2023, 1, 1), "Y")</f>
        <v>68</v>
      </c>
      <c r="U135" t="str">
        <f>IF(employee_data3[[#This Row],[Age]]&lt;=25, "Remaja", IF(employee_data3[[#This Row],[Age]]&lt;=55, "Dewasa", "Lansia"))</f>
        <v>Lansia</v>
      </c>
      <c r="V135" t="s">
        <v>40</v>
      </c>
      <c r="W135" t="s">
        <v>103</v>
      </c>
      <c r="X135" t="s">
        <v>42</v>
      </c>
      <c r="Y135">
        <v>2127</v>
      </c>
      <c r="Z135" t="s">
        <v>128</v>
      </c>
      <c r="AA135" t="s">
        <v>104</v>
      </c>
      <c r="AB135" t="s">
        <v>105</v>
      </c>
      <c r="AC135">
        <v>4</v>
      </c>
      <c r="AD135" s="11">
        <f>(employee_data3[[#This Row],[Current Employee Rating]]-AVERAGE(employee_data3[Current Employee Rating]))/STDEV(employee_data3[Current Employee Rating])</f>
        <v>1.0156859304379084</v>
      </c>
      <c r="AE135" s="11" t="str">
        <f>IF(employee_data3[[#This Row],[Z Score]]&gt;3,"Yes","No")</f>
        <v>No</v>
      </c>
    </row>
    <row r="136" spans="1:31" x14ac:dyDescent="0.3">
      <c r="A136">
        <v>3561</v>
      </c>
      <c r="B136" t="s">
        <v>726</v>
      </c>
      <c r="C136" t="s">
        <v>727</v>
      </c>
      <c r="D136" s="1">
        <v>45013</v>
      </c>
      <c r="E136" s="1"/>
      <c r="F136" t="s">
        <v>728</v>
      </c>
      <c r="G136" t="s">
        <v>729</v>
      </c>
      <c r="H136" t="s">
        <v>730</v>
      </c>
      <c r="I136" t="s">
        <v>89</v>
      </c>
      <c r="J136" t="s">
        <v>32</v>
      </c>
      <c r="K136" t="str">
        <f>IF(employee_data3[[#This Row],[EmployeeStatus]]="Active", "Active", "Attrition")</f>
        <v>Active</v>
      </c>
      <c r="L136" t="s">
        <v>52</v>
      </c>
      <c r="M136" t="s">
        <v>34</v>
      </c>
      <c r="N136" t="s">
        <v>35</v>
      </c>
      <c r="O136" t="s">
        <v>36</v>
      </c>
      <c r="P136" t="s">
        <v>37</v>
      </c>
      <c r="Q136" t="s">
        <v>38</v>
      </c>
      <c r="R136" t="s">
        <v>81</v>
      </c>
      <c r="S136" s="1">
        <v>21581</v>
      </c>
      <c r="T136">
        <f>DATEDIF(employee_data3[[#This Row],[DOB]],DATE(2023, 1, 1), "Y")</f>
        <v>63</v>
      </c>
      <c r="U136" t="str">
        <f>IF(employee_data3[[#This Row],[Age]]&lt;=25, "Remaja", IF(employee_data3[[#This Row],[Age]]&lt;=55, "Dewasa", "Lansia"))</f>
        <v>Lansia</v>
      </c>
      <c r="V136" t="s">
        <v>40</v>
      </c>
      <c r="W136" t="s">
        <v>103</v>
      </c>
      <c r="X136" t="s">
        <v>42</v>
      </c>
      <c r="Y136">
        <v>2171</v>
      </c>
      <c r="Z136" t="s">
        <v>43</v>
      </c>
      <c r="AA136" t="s">
        <v>84</v>
      </c>
      <c r="AB136" t="s">
        <v>45</v>
      </c>
      <c r="AC136">
        <v>5</v>
      </c>
      <c r="AD136" s="11">
        <f>(employee_data3[[#This Row],[Current Employee Rating]]-AVERAGE(employee_data3[Current Employee Rating]))/STDEV(employee_data3[Current Employee Rating])</f>
        <v>2.0008323227152198</v>
      </c>
      <c r="AE136" s="11" t="str">
        <f>IF(employee_data3[[#This Row],[Z Score]]&gt;3,"Yes","No")</f>
        <v>No</v>
      </c>
    </row>
    <row r="137" spans="1:31" x14ac:dyDescent="0.3">
      <c r="A137">
        <v>3562</v>
      </c>
      <c r="B137" t="s">
        <v>731</v>
      </c>
      <c r="C137" t="s">
        <v>732</v>
      </c>
      <c r="D137" s="1">
        <v>43606</v>
      </c>
      <c r="E137" s="1">
        <v>44931</v>
      </c>
      <c r="F137" t="s">
        <v>28</v>
      </c>
      <c r="G137" t="s">
        <v>733</v>
      </c>
      <c r="H137" t="s">
        <v>734</v>
      </c>
      <c r="I137" t="s">
        <v>31</v>
      </c>
      <c r="J137" t="s">
        <v>198</v>
      </c>
      <c r="K137" t="str">
        <f>IF(employee_data3[[#This Row],[EmployeeStatus]]="Active", "Active", "Attrition")</f>
        <v>Attrition</v>
      </c>
      <c r="L137" t="s">
        <v>33</v>
      </c>
      <c r="M137" t="s">
        <v>64</v>
      </c>
      <c r="N137" t="s">
        <v>63</v>
      </c>
      <c r="O137" t="s">
        <v>140</v>
      </c>
      <c r="P137" t="s">
        <v>735</v>
      </c>
      <c r="Q137" t="s">
        <v>38</v>
      </c>
      <c r="R137" t="s">
        <v>286</v>
      </c>
      <c r="S137" s="1">
        <v>19823</v>
      </c>
      <c r="T137">
        <f>DATEDIF(employee_data3[[#This Row],[DOB]],DATE(2023, 1, 1), "Y")</f>
        <v>68</v>
      </c>
      <c r="U137" t="str">
        <f>IF(employee_data3[[#This Row],[Age]]&lt;=25, "Remaja", IF(employee_data3[[#This Row],[Age]]&lt;=55, "Dewasa", "Lansia"))</f>
        <v>Lansia</v>
      </c>
      <c r="V137" t="s">
        <v>40</v>
      </c>
      <c r="W137" t="s">
        <v>243</v>
      </c>
      <c r="X137" t="s">
        <v>42</v>
      </c>
      <c r="Y137">
        <v>1821</v>
      </c>
      <c r="Z137" t="s">
        <v>74</v>
      </c>
      <c r="AA137" t="s">
        <v>75</v>
      </c>
      <c r="AB137" t="s">
        <v>105</v>
      </c>
      <c r="AC137">
        <v>2</v>
      </c>
      <c r="AD137" s="11">
        <f>(employee_data3[[#This Row],[Current Employee Rating]]-AVERAGE(employee_data3[Current Employee Rating]))/STDEV(employee_data3[Current Employee Rating])</f>
        <v>-0.95460685411671475</v>
      </c>
      <c r="AE137" s="11" t="str">
        <f>IF(employee_data3[[#This Row],[Z Score]]&gt;3,"Yes","No")</f>
        <v>No</v>
      </c>
    </row>
    <row r="138" spans="1:31" x14ac:dyDescent="0.3">
      <c r="A138">
        <v>3563</v>
      </c>
      <c r="B138" t="s">
        <v>736</v>
      </c>
      <c r="C138" t="s">
        <v>737</v>
      </c>
      <c r="D138" s="1">
        <v>43466</v>
      </c>
      <c r="E138" s="1"/>
      <c r="F138" t="s">
        <v>28</v>
      </c>
      <c r="G138" t="s">
        <v>738</v>
      </c>
      <c r="H138" t="s">
        <v>739</v>
      </c>
      <c r="I138" t="s">
        <v>98</v>
      </c>
      <c r="J138" t="s">
        <v>32</v>
      </c>
      <c r="K138" t="str">
        <f>IF(employee_data3[[#This Row],[EmployeeStatus]]="Active", "Active", "Attrition")</f>
        <v>Active</v>
      </c>
      <c r="L138" t="s">
        <v>33</v>
      </c>
      <c r="M138" t="s">
        <v>64</v>
      </c>
      <c r="N138" t="s">
        <v>63</v>
      </c>
      <c r="O138" t="s">
        <v>36</v>
      </c>
      <c r="P138" t="s">
        <v>37</v>
      </c>
      <c r="Q138" t="s">
        <v>38</v>
      </c>
      <c r="R138" t="s">
        <v>90</v>
      </c>
      <c r="S138" s="1">
        <v>17090</v>
      </c>
      <c r="T138">
        <f>DATEDIF(employee_data3[[#This Row],[DOB]],DATE(2023, 1, 1), "Y")</f>
        <v>76</v>
      </c>
      <c r="U138" t="str">
        <f>IF(employee_data3[[#This Row],[Age]]&lt;=25, "Remaja", IF(employee_data3[[#This Row],[Age]]&lt;=55, "Dewasa", "Lansia"))</f>
        <v>Lansia</v>
      </c>
      <c r="V138" t="s">
        <v>40</v>
      </c>
      <c r="W138" t="s">
        <v>92</v>
      </c>
      <c r="X138" t="s">
        <v>55</v>
      </c>
      <c r="Y138">
        <v>2148</v>
      </c>
      <c r="Z138" t="s">
        <v>93</v>
      </c>
      <c r="AA138" t="s">
        <v>44</v>
      </c>
      <c r="AB138" t="s">
        <v>740</v>
      </c>
      <c r="AC138">
        <v>4</v>
      </c>
      <c r="AD138" s="11">
        <f>(employee_data3[[#This Row],[Current Employee Rating]]-AVERAGE(employee_data3[Current Employee Rating]))/STDEV(employee_data3[Current Employee Rating])</f>
        <v>1.0156859304379084</v>
      </c>
      <c r="AE138" s="11" t="str">
        <f>IF(employee_data3[[#This Row],[Z Score]]&gt;3,"Yes","No")</f>
        <v>No</v>
      </c>
    </row>
    <row r="139" spans="1:31" x14ac:dyDescent="0.3">
      <c r="A139">
        <v>3564</v>
      </c>
      <c r="B139" t="s">
        <v>741</v>
      </c>
      <c r="C139" t="s">
        <v>742</v>
      </c>
      <c r="D139" s="1">
        <v>43491</v>
      </c>
      <c r="E139" s="1">
        <v>44167</v>
      </c>
      <c r="F139" t="s">
        <v>728</v>
      </c>
      <c r="G139" t="s">
        <v>743</v>
      </c>
      <c r="H139" t="s">
        <v>744</v>
      </c>
      <c r="I139" t="s">
        <v>133</v>
      </c>
      <c r="J139" t="s">
        <v>745</v>
      </c>
      <c r="K139" t="str">
        <f>IF(employee_data3[[#This Row],[EmployeeStatus]]="Active", "Active", "Attrition")</f>
        <v>Attrition</v>
      </c>
      <c r="L139" t="s">
        <v>63</v>
      </c>
      <c r="M139" t="s">
        <v>34</v>
      </c>
      <c r="N139" t="s">
        <v>35</v>
      </c>
      <c r="O139" t="s">
        <v>126</v>
      </c>
      <c r="P139" t="s">
        <v>746</v>
      </c>
      <c r="Q139" t="s">
        <v>38</v>
      </c>
      <c r="R139" t="s">
        <v>53</v>
      </c>
      <c r="S139" s="1">
        <v>34645</v>
      </c>
      <c r="T139">
        <f>DATEDIF(employee_data3[[#This Row],[DOB]],DATE(2023, 1, 1), "Y")</f>
        <v>28</v>
      </c>
      <c r="U139" t="str">
        <f>IF(employee_data3[[#This Row],[Age]]&lt;=25, "Remaja", IF(employee_data3[[#This Row],[Age]]&lt;=55, "Dewasa", "Lansia"))</f>
        <v>Dewasa</v>
      </c>
      <c r="V139" t="s">
        <v>40</v>
      </c>
      <c r="W139" t="s">
        <v>163</v>
      </c>
      <c r="X139" t="s">
        <v>42</v>
      </c>
      <c r="Y139">
        <v>2122</v>
      </c>
      <c r="Z139" t="s">
        <v>43</v>
      </c>
      <c r="AA139" t="s">
        <v>104</v>
      </c>
      <c r="AB139" t="s">
        <v>45</v>
      </c>
      <c r="AC139">
        <v>1</v>
      </c>
      <c r="AD139" s="11">
        <f>(employee_data3[[#This Row],[Current Employee Rating]]-AVERAGE(employee_data3[Current Employee Rating]))/STDEV(employee_data3[Current Employee Rating])</f>
        <v>-1.9397532463940264</v>
      </c>
      <c r="AE139" s="11" t="str">
        <f>IF(employee_data3[[#This Row],[Z Score]]&gt;3,"Yes","No")</f>
        <v>No</v>
      </c>
    </row>
    <row r="140" spans="1:31" x14ac:dyDescent="0.3">
      <c r="A140">
        <v>3565</v>
      </c>
      <c r="B140" t="s">
        <v>747</v>
      </c>
      <c r="C140" t="s">
        <v>748</v>
      </c>
      <c r="D140" s="1">
        <v>44450</v>
      </c>
      <c r="E140" s="1"/>
      <c r="F140" t="s">
        <v>28</v>
      </c>
      <c r="G140" t="s">
        <v>749</v>
      </c>
      <c r="H140" t="s">
        <v>750</v>
      </c>
      <c r="I140" t="s">
        <v>98</v>
      </c>
      <c r="J140" t="s">
        <v>32</v>
      </c>
      <c r="K140" t="str">
        <f>IF(employee_data3[[#This Row],[EmployeeStatus]]="Active", "Active", "Attrition")</f>
        <v>Active</v>
      </c>
      <c r="L140" t="s">
        <v>52</v>
      </c>
      <c r="M140" t="s">
        <v>64</v>
      </c>
      <c r="N140" t="s">
        <v>63</v>
      </c>
      <c r="O140" t="s">
        <v>36</v>
      </c>
      <c r="P140" t="s">
        <v>37</v>
      </c>
      <c r="Q140" t="s">
        <v>38</v>
      </c>
      <c r="R140" t="s">
        <v>81</v>
      </c>
      <c r="S140" s="1">
        <v>24968</v>
      </c>
      <c r="T140">
        <f>DATEDIF(employee_data3[[#This Row],[DOB]],DATE(2023, 1, 1), "Y")</f>
        <v>54</v>
      </c>
      <c r="U140" t="str">
        <f>IF(employee_data3[[#This Row],[Age]]&lt;=25, "Remaja", IF(employee_data3[[#This Row],[Age]]&lt;=55, "Dewasa", "Lansia"))</f>
        <v>Dewasa</v>
      </c>
      <c r="V140" t="s">
        <v>40</v>
      </c>
      <c r="W140" t="s">
        <v>163</v>
      </c>
      <c r="X140" t="s">
        <v>55</v>
      </c>
      <c r="Y140">
        <v>1887</v>
      </c>
      <c r="Z140" t="s">
        <v>74</v>
      </c>
      <c r="AA140" t="s">
        <v>104</v>
      </c>
      <c r="AB140" t="s">
        <v>45</v>
      </c>
      <c r="AC140">
        <v>4</v>
      </c>
      <c r="AD140" s="11">
        <f>(employee_data3[[#This Row],[Current Employee Rating]]-AVERAGE(employee_data3[Current Employee Rating]))/STDEV(employee_data3[Current Employee Rating])</f>
        <v>1.0156859304379084</v>
      </c>
      <c r="AE140" s="11" t="str">
        <f>IF(employee_data3[[#This Row],[Z Score]]&gt;3,"Yes","No")</f>
        <v>No</v>
      </c>
    </row>
    <row r="141" spans="1:31" x14ac:dyDescent="0.3">
      <c r="A141">
        <v>3566</v>
      </c>
      <c r="B141" t="s">
        <v>751</v>
      </c>
      <c r="C141" t="s">
        <v>752</v>
      </c>
      <c r="D141" s="1">
        <v>44465</v>
      </c>
      <c r="E141" s="1"/>
      <c r="F141" t="s">
        <v>728</v>
      </c>
      <c r="G141" t="s">
        <v>753</v>
      </c>
      <c r="H141" t="s">
        <v>754</v>
      </c>
      <c r="I141" t="s">
        <v>62</v>
      </c>
      <c r="J141" t="s">
        <v>32</v>
      </c>
      <c r="K141" t="str">
        <f>IF(employee_data3[[#This Row],[EmployeeStatus]]="Active", "Active", "Attrition")</f>
        <v>Active</v>
      </c>
      <c r="L141" t="s">
        <v>52</v>
      </c>
      <c r="M141" t="s">
        <v>51</v>
      </c>
      <c r="N141" t="s">
        <v>52</v>
      </c>
      <c r="O141" t="s">
        <v>36</v>
      </c>
      <c r="P141" t="s">
        <v>37</v>
      </c>
      <c r="Q141" t="s">
        <v>38</v>
      </c>
      <c r="R141" t="s">
        <v>53</v>
      </c>
      <c r="S141" s="1">
        <v>23289</v>
      </c>
      <c r="T141">
        <f>DATEDIF(employee_data3[[#This Row],[DOB]],DATE(2023, 1, 1), "Y")</f>
        <v>59</v>
      </c>
      <c r="U141" t="str">
        <f>IF(employee_data3[[#This Row],[Age]]&lt;=25, "Remaja", IF(employee_data3[[#This Row],[Age]]&lt;=55, "Dewasa", "Lansia"))</f>
        <v>Lansia</v>
      </c>
      <c r="V141" t="s">
        <v>40</v>
      </c>
      <c r="W141" t="s">
        <v>163</v>
      </c>
      <c r="X141" t="s">
        <v>55</v>
      </c>
      <c r="Y141">
        <v>1460</v>
      </c>
      <c r="Z141" t="s">
        <v>93</v>
      </c>
      <c r="AA141" t="s">
        <v>75</v>
      </c>
      <c r="AB141" t="s">
        <v>45</v>
      </c>
      <c r="AC141">
        <v>2</v>
      </c>
      <c r="AD141" s="11">
        <f>(employee_data3[[#This Row],[Current Employee Rating]]-AVERAGE(employee_data3[Current Employee Rating]))/STDEV(employee_data3[Current Employee Rating])</f>
        <v>-0.95460685411671475</v>
      </c>
      <c r="AE141" s="11" t="str">
        <f>IF(employee_data3[[#This Row],[Z Score]]&gt;3,"Yes","No")</f>
        <v>No</v>
      </c>
    </row>
    <row r="142" spans="1:31" x14ac:dyDescent="0.3">
      <c r="A142">
        <v>3567</v>
      </c>
      <c r="B142" t="s">
        <v>755</v>
      </c>
      <c r="C142" t="s">
        <v>756</v>
      </c>
      <c r="D142" s="1">
        <v>44989</v>
      </c>
      <c r="E142" s="1"/>
      <c r="F142" t="s">
        <v>28</v>
      </c>
      <c r="G142" t="s">
        <v>757</v>
      </c>
      <c r="H142" t="s">
        <v>758</v>
      </c>
      <c r="I142" t="s">
        <v>50</v>
      </c>
      <c r="J142" t="s">
        <v>32</v>
      </c>
      <c r="K142" t="str">
        <f>IF(employee_data3[[#This Row],[EmployeeStatus]]="Active", "Active", "Attrition")</f>
        <v>Active</v>
      </c>
      <c r="L142" t="s">
        <v>63</v>
      </c>
      <c r="M142" t="s">
        <v>34</v>
      </c>
      <c r="N142" t="s">
        <v>63</v>
      </c>
      <c r="O142" t="s">
        <v>36</v>
      </c>
      <c r="P142" t="s">
        <v>37</v>
      </c>
      <c r="Q142" t="s">
        <v>38</v>
      </c>
      <c r="R142" t="s">
        <v>66</v>
      </c>
      <c r="S142" s="1">
        <v>24352</v>
      </c>
      <c r="T142">
        <f>DATEDIF(employee_data3[[#This Row],[DOB]],DATE(2023, 1, 1), "Y")</f>
        <v>56</v>
      </c>
      <c r="U142" t="str">
        <f>IF(employee_data3[[#This Row],[Age]]&lt;=25, "Remaja", IF(employee_data3[[#This Row],[Age]]&lt;=55, "Dewasa", "Lansia"))</f>
        <v>Lansia</v>
      </c>
      <c r="V142" t="s">
        <v>40</v>
      </c>
      <c r="W142" t="s">
        <v>103</v>
      </c>
      <c r="X142" t="s">
        <v>55</v>
      </c>
      <c r="Y142">
        <v>2747</v>
      </c>
      <c r="Z142" t="s">
        <v>128</v>
      </c>
      <c r="AA142" t="s">
        <v>44</v>
      </c>
      <c r="AB142" t="s">
        <v>45</v>
      </c>
      <c r="AC142">
        <v>4</v>
      </c>
      <c r="AD142" s="11">
        <f>(employee_data3[[#This Row],[Current Employee Rating]]-AVERAGE(employee_data3[Current Employee Rating]))/STDEV(employee_data3[Current Employee Rating])</f>
        <v>1.0156859304379084</v>
      </c>
      <c r="AE142" s="11" t="str">
        <f>IF(employee_data3[[#This Row],[Z Score]]&gt;3,"Yes","No")</f>
        <v>No</v>
      </c>
    </row>
    <row r="143" spans="1:31" x14ac:dyDescent="0.3">
      <c r="A143">
        <v>3568</v>
      </c>
      <c r="B143" t="s">
        <v>759</v>
      </c>
      <c r="C143" t="s">
        <v>760</v>
      </c>
      <c r="D143" s="1">
        <v>45118</v>
      </c>
      <c r="E143" s="1">
        <v>45136</v>
      </c>
      <c r="F143" t="s">
        <v>28</v>
      </c>
      <c r="G143" t="s">
        <v>761</v>
      </c>
      <c r="H143" t="s">
        <v>762</v>
      </c>
      <c r="I143" t="s">
        <v>50</v>
      </c>
      <c r="J143" t="s">
        <v>745</v>
      </c>
      <c r="K143" t="str">
        <f>IF(employee_data3[[#This Row],[EmployeeStatus]]="Active", "Active", "Attrition")</f>
        <v>Attrition</v>
      </c>
      <c r="L143" t="s">
        <v>63</v>
      </c>
      <c r="M143" t="s">
        <v>64</v>
      </c>
      <c r="N143" t="s">
        <v>52</v>
      </c>
      <c r="O143" t="s">
        <v>99</v>
      </c>
      <c r="P143" t="s">
        <v>763</v>
      </c>
      <c r="Q143" t="s">
        <v>38</v>
      </c>
      <c r="R143" t="s">
        <v>90</v>
      </c>
      <c r="S143" s="1">
        <v>27371</v>
      </c>
      <c r="T143">
        <f>DATEDIF(employee_data3[[#This Row],[DOB]],DATE(2023, 1, 1), "Y")</f>
        <v>48</v>
      </c>
      <c r="U143" t="str">
        <f>IF(employee_data3[[#This Row],[Age]]&lt;=25, "Remaja", IF(employee_data3[[#This Row],[Age]]&lt;=55, "Dewasa", "Lansia"))</f>
        <v>Dewasa</v>
      </c>
      <c r="V143" t="s">
        <v>40</v>
      </c>
      <c r="W143" t="s">
        <v>226</v>
      </c>
      <c r="X143" t="s">
        <v>55</v>
      </c>
      <c r="Y143">
        <v>2478</v>
      </c>
      <c r="Z143" t="s">
        <v>128</v>
      </c>
      <c r="AA143" t="s">
        <v>104</v>
      </c>
      <c r="AB143" t="s">
        <v>45</v>
      </c>
      <c r="AC143">
        <v>2</v>
      </c>
      <c r="AD143" s="11">
        <f>(employee_data3[[#This Row],[Current Employee Rating]]-AVERAGE(employee_data3[Current Employee Rating]))/STDEV(employee_data3[Current Employee Rating])</f>
        <v>-0.95460685411671475</v>
      </c>
      <c r="AE143" s="11" t="str">
        <f>IF(employee_data3[[#This Row],[Z Score]]&gt;3,"Yes","No")</f>
        <v>No</v>
      </c>
    </row>
    <row r="144" spans="1:31" x14ac:dyDescent="0.3">
      <c r="A144">
        <v>3569</v>
      </c>
      <c r="B144" t="s">
        <v>764</v>
      </c>
      <c r="C144" t="s">
        <v>765</v>
      </c>
      <c r="D144" s="1">
        <v>43505</v>
      </c>
      <c r="E144" s="1">
        <v>44071</v>
      </c>
      <c r="F144" t="s">
        <v>28</v>
      </c>
      <c r="G144" t="s">
        <v>766</v>
      </c>
      <c r="H144" t="s">
        <v>767</v>
      </c>
      <c r="I144" t="s">
        <v>139</v>
      </c>
      <c r="J144" t="s">
        <v>32</v>
      </c>
      <c r="K144" t="str">
        <f>IF(employee_data3[[#This Row],[EmployeeStatus]]="Active", "Active", "Attrition")</f>
        <v>Active</v>
      </c>
      <c r="L144" t="s">
        <v>52</v>
      </c>
      <c r="M144" t="s">
        <v>64</v>
      </c>
      <c r="N144" t="s">
        <v>35</v>
      </c>
      <c r="O144" t="s">
        <v>99</v>
      </c>
      <c r="P144" t="s">
        <v>768</v>
      </c>
      <c r="Q144" t="s">
        <v>38</v>
      </c>
      <c r="R144" t="s">
        <v>332</v>
      </c>
      <c r="S144" s="1">
        <v>34899</v>
      </c>
      <c r="T144">
        <f>DATEDIF(employee_data3[[#This Row],[DOB]],DATE(2023, 1, 1), "Y")</f>
        <v>27</v>
      </c>
      <c r="U144" t="str">
        <f>IF(employee_data3[[#This Row],[Age]]&lt;=25, "Remaja", IF(employee_data3[[#This Row],[Age]]&lt;=55, "Dewasa", "Lansia"))</f>
        <v>Dewasa</v>
      </c>
      <c r="V144" t="s">
        <v>40</v>
      </c>
      <c r="W144" t="s">
        <v>6</v>
      </c>
      <c r="X144" t="s">
        <v>42</v>
      </c>
      <c r="Y144">
        <v>2763</v>
      </c>
      <c r="Z144" t="s">
        <v>56</v>
      </c>
      <c r="AA144" t="s">
        <v>104</v>
      </c>
      <c r="AB144" t="s">
        <v>45</v>
      </c>
      <c r="AC144">
        <v>2</v>
      </c>
      <c r="AD144" s="11">
        <f>(employee_data3[[#This Row],[Current Employee Rating]]-AVERAGE(employee_data3[Current Employee Rating]))/STDEV(employee_data3[Current Employee Rating])</f>
        <v>-0.95460685411671475</v>
      </c>
      <c r="AE144" s="11" t="str">
        <f>IF(employee_data3[[#This Row],[Z Score]]&gt;3,"Yes","No")</f>
        <v>No</v>
      </c>
    </row>
    <row r="145" spans="1:31" x14ac:dyDescent="0.3">
      <c r="A145">
        <v>3570</v>
      </c>
      <c r="B145" t="s">
        <v>769</v>
      </c>
      <c r="C145" t="s">
        <v>770</v>
      </c>
      <c r="D145" s="1">
        <v>43574</v>
      </c>
      <c r="E145" s="1">
        <v>44495</v>
      </c>
      <c r="F145" t="s">
        <v>728</v>
      </c>
      <c r="G145" t="s">
        <v>771</v>
      </c>
      <c r="H145" t="s">
        <v>772</v>
      </c>
      <c r="I145" t="s">
        <v>80</v>
      </c>
      <c r="J145" t="s">
        <v>745</v>
      </c>
      <c r="K145" t="str">
        <f>IF(employee_data3[[#This Row],[EmployeeStatus]]="Active", "Active", "Attrition")</f>
        <v>Attrition</v>
      </c>
      <c r="L145" t="s">
        <v>63</v>
      </c>
      <c r="M145" t="s">
        <v>64</v>
      </c>
      <c r="N145" t="s">
        <v>35</v>
      </c>
      <c r="O145" t="s">
        <v>175</v>
      </c>
      <c r="P145" t="s">
        <v>773</v>
      </c>
      <c r="Q145" t="s">
        <v>38</v>
      </c>
      <c r="R145" t="s">
        <v>231</v>
      </c>
      <c r="S145" s="1">
        <v>27356</v>
      </c>
      <c r="T145">
        <f>DATEDIF(employee_data3[[#This Row],[DOB]],DATE(2023, 1, 1), "Y")</f>
        <v>48</v>
      </c>
      <c r="U145" t="str">
        <f>IF(employee_data3[[#This Row],[Age]]&lt;=25, "Remaja", IF(employee_data3[[#This Row],[Age]]&lt;=55, "Dewasa", "Lansia"))</f>
        <v>Dewasa</v>
      </c>
      <c r="V145" t="s">
        <v>40</v>
      </c>
      <c r="W145" t="s">
        <v>113</v>
      </c>
      <c r="X145" t="s">
        <v>42</v>
      </c>
      <c r="Y145">
        <v>2445</v>
      </c>
      <c r="Z145" t="s">
        <v>128</v>
      </c>
      <c r="AA145" t="s">
        <v>84</v>
      </c>
      <c r="AB145" t="s">
        <v>45</v>
      </c>
      <c r="AC145">
        <v>1</v>
      </c>
      <c r="AD145" s="11">
        <f>(employee_data3[[#This Row],[Current Employee Rating]]-AVERAGE(employee_data3[Current Employee Rating]))/STDEV(employee_data3[Current Employee Rating])</f>
        <v>-1.9397532463940264</v>
      </c>
      <c r="AE145" s="11" t="str">
        <f>IF(employee_data3[[#This Row],[Z Score]]&gt;3,"Yes","No")</f>
        <v>No</v>
      </c>
    </row>
    <row r="146" spans="1:31" x14ac:dyDescent="0.3">
      <c r="A146">
        <v>3571</v>
      </c>
      <c r="B146" t="s">
        <v>774</v>
      </c>
      <c r="C146" t="s">
        <v>775</v>
      </c>
      <c r="D146" s="1">
        <v>44749</v>
      </c>
      <c r="E146" s="1">
        <v>45124</v>
      </c>
      <c r="F146" t="s">
        <v>28</v>
      </c>
      <c r="G146" t="s">
        <v>776</v>
      </c>
      <c r="H146" t="s">
        <v>777</v>
      </c>
      <c r="I146" t="s">
        <v>118</v>
      </c>
      <c r="J146" t="s">
        <v>745</v>
      </c>
      <c r="K146" t="str">
        <f>IF(employee_data3[[#This Row],[EmployeeStatus]]="Active", "Active", "Attrition")</f>
        <v>Attrition</v>
      </c>
      <c r="L146" t="s">
        <v>52</v>
      </c>
      <c r="M146" t="s">
        <v>34</v>
      </c>
      <c r="N146" t="s">
        <v>63</v>
      </c>
      <c r="O146" t="s">
        <v>126</v>
      </c>
      <c r="P146" t="s">
        <v>778</v>
      </c>
      <c r="Q146" t="s">
        <v>38</v>
      </c>
      <c r="R146" t="s">
        <v>90</v>
      </c>
      <c r="S146" s="1">
        <v>17408</v>
      </c>
      <c r="T146">
        <f>DATEDIF(employee_data3[[#This Row],[DOB]],DATE(2023, 1, 1), "Y")</f>
        <v>75</v>
      </c>
      <c r="U146" t="str">
        <f>IF(employee_data3[[#This Row],[Age]]&lt;=25, "Remaja", IF(employee_data3[[#This Row],[Age]]&lt;=55, "Dewasa", "Lansia"))</f>
        <v>Lansia</v>
      </c>
      <c r="V146" t="s">
        <v>40</v>
      </c>
      <c r="W146" t="s">
        <v>113</v>
      </c>
      <c r="X146" t="s">
        <v>42</v>
      </c>
      <c r="Y146">
        <v>1886</v>
      </c>
      <c r="Z146" t="s">
        <v>43</v>
      </c>
      <c r="AA146" t="s">
        <v>44</v>
      </c>
      <c r="AB146" t="s">
        <v>45</v>
      </c>
      <c r="AC146">
        <v>4</v>
      </c>
      <c r="AD146" s="11">
        <f>(employee_data3[[#This Row],[Current Employee Rating]]-AVERAGE(employee_data3[Current Employee Rating]))/STDEV(employee_data3[Current Employee Rating])</f>
        <v>1.0156859304379084</v>
      </c>
      <c r="AE146" s="11" t="str">
        <f>IF(employee_data3[[#This Row],[Z Score]]&gt;3,"Yes","No")</f>
        <v>No</v>
      </c>
    </row>
    <row r="147" spans="1:31" x14ac:dyDescent="0.3">
      <c r="A147">
        <v>3572</v>
      </c>
      <c r="B147" t="s">
        <v>779</v>
      </c>
      <c r="C147" t="s">
        <v>780</v>
      </c>
      <c r="D147" s="1">
        <v>43536</v>
      </c>
      <c r="E147" s="1">
        <v>43970</v>
      </c>
      <c r="F147" t="s">
        <v>28</v>
      </c>
      <c r="G147" t="s">
        <v>781</v>
      </c>
      <c r="H147" t="s">
        <v>782</v>
      </c>
      <c r="I147" t="s">
        <v>98</v>
      </c>
      <c r="J147" t="s">
        <v>32</v>
      </c>
      <c r="K147" t="str">
        <f>IF(employee_data3[[#This Row],[EmployeeStatus]]="Active", "Active", "Attrition")</f>
        <v>Active</v>
      </c>
      <c r="L147" t="s">
        <v>33</v>
      </c>
      <c r="M147" t="s">
        <v>51</v>
      </c>
      <c r="N147" t="s">
        <v>52</v>
      </c>
      <c r="O147" t="s">
        <v>140</v>
      </c>
      <c r="P147" t="s">
        <v>783</v>
      </c>
      <c r="Q147" t="s">
        <v>38</v>
      </c>
      <c r="R147" t="s">
        <v>231</v>
      </c>
      <c r="S147" s="1">
        <v>34492</v>
      </c>
      <c r="T147">
        <f>DATEDIF(employee_data3[[#This Row],[DOB]],DATE(2023, 1, 1), "Y")</f>
        <v>28</v>
      </c>
      <c r="U147" t="str">
        <f>IF(employee_data3[[#This Row],[Age]]&lt;=25, "Remaja", IF(employee_data3[[#This Row],[Age]]&lt;=55, "Dewasa", "Lansia"))</f>
        <v>Dewasa</v>
      </c>
      <c r="V147" t="s">
        <v>40</v>
      </c>
      <c r="W147" t="s">
        <v>113</v>
      </c>
      <c r="X147" t="s">
        <v>55</v>
      </c>
      <c r="Y147">
        <v>2747</v>
      </c>
      <c r="Z147" t="s">
        <v>43</v>
      </c>
      <c r="AA147" t="s">
        <v>75</v>
      </c>
      <c r="AB147" t="s">
        <v>45</v>
      </c>
      <c r="AC147">
        <v>5</v>
      </c>
      <c r="AD147" s="11">
        <f>(employee_data3[[#This Row],[Current Employee Rating]]-AVERAGE(employee_data3[Current Employee Rating]))/STDEV(employee_data3[Current Employee Rating])</f>
        <v>2.0008323227152198</v>
      </c>
      <c r="AE147" s="11" t="str">
        <f>IF(employee_data3[[#This Row],[Z Score]]&gt;3,"Yes","No")</f>
        <v>No</v>
      </c>
    </row>
    <row r="148" spans="1:31" x14ac:dyDescent="0.3">
      <c r="A148">
        <v>3573</v>
      </c>
      <c r="B148" t="s">
        <v>784</v>
      </c>
      <c r="C148" t="s">
        <v>785</v>
      </c>
      <c r="D148" s="1">
        <v>43899</v>
      </c>
      <c r="E148" s="1">
        <v>44486</v>
      </c>
      <c r="F148" t="s">
        <v>28</v>
      </c>
      <c r="G148" t="s">
        <v>786</v>
      </c>
      <c r="H148" t="s">
        <v>787</v>
      </c>
      <c r="I148" t="s">
        <v>118</v>
      </c>
      <c r="J148" t="s">
        <v>32</v>
      </c>
      <c r="K148" t="str">
        <f>IF(employee_data3[[#This Row],[EmployeeStatus]]="Active", "Active", "Attrition")</f>
        <v>Active</v>
      </c>
      <c r="L148" t="s">
        <v>33</v>
      </c>
      <c r="M148" t="s">
        <v>64</v>
      </c>
      <c r="N148" t="s">
        <v>63</v>
      </c>
      <c r="O148" t="s">
        <v>99</v>
      </c>
      <c r="P148" t="s">
        <v>788</v>
      </c>
      <c r="Q148" t="s">
        <v>38</v>
      </c>
      <c r="R148" t="s">
        <v>90</v>
      </c>
      <c r="S148" s="1">
        <v>30615</v>
      </c>
      <c r="T148">
        <f>DATEDIF(employee_data3[[#This Row],[DOB]],DATE(2023, 1, 1), "Y")</f>
        <v>39</v>
      </c>
      <c r="U148" t="str">
        <f>IF(employee_data3[[#This Row],[Age]]&lt;=25, "Remaja", IF(employee_data3[[#This Row],[Age]]&lt;=55, "Dewasa", "Lansia"))</f>
        <v>Dewasa</v>
      </c>
      <c r="V148" t="s">
        <v>40</v>
      </c>
      <c r="W148" t="s">
        <v>193</v>
      </c>
      <c r="X148" t="s">
        <v>42</v>
      </c>
      <c r="Y148">
        <v>2346</v>
      </c>
      <c r="Z148" t="s">
        <v>128</v>
      </c>
      <c r="AA148" t="s">
        <v>104</v>
      </c>
      <c r="AB148" t="s">
        <v>105</v>
      </c>
      <c r="AC148">
        <v>4</v>
      </c>
      <c r="AD148" s="11">
        <f>(employee_data3[[#This Row],[Current Employee Rating]]-AVERAGE(employee_data3[Current Employee Rating]))/STDEV(employee_data3[Current Employee Rating])</f>
        <v>1.0156859304379084</v>
      </c>
      <c r="AE148" s="11" t="str">
        <f>IF(employee_data3[[#This Row],[Z Score]]&gt;3,"Yes","No")</f>
        <v>No</v>
      </c>
    </row>
    <row r="149" spans="1:31" x14ac:dyDescent="0.3">
      <c r="A149">
        <v>3574</v>
      </c>
      <c r="B149" t="s">
        <v>789</v>
      </c>
      <c r="C149" t="s">
        <v>790</v>
      </c>
      <c r="D149" s="1">
        <v>44334</v>
      </c>
      <c r="E149" s="1">
        <v>44565</v>
      </c>
      <c r="F149" t="s">
        <v>28</v>
      </c>
      <c r="G149" t="s">
        <v>791</v>
      </c>
      <c r="H149" t="s">
        <v>792</v>
      </c>
      <c r="I149" t="s">
        <v>98</v>
      </c>
      <c r="J149" t="s">
        <v>198</v>
      </c>
      <c r="K149" t="str">
        <f>IF(employee_data3[[#This Row],[EmployeeStatus]]="Active", "Active", "Attrition")</f>
        <v>Attrition</v>
      </c>
      <c r="L149" t="s">
        <v>33</v>
      </c>
      <c r="M149" t="s">
        <v>64</v>
      </c>
      <c r="N149" t="s">
        <v>63</v>
      </c>
      <c r="O149" t="s">
        <v>99</v>
      </c>
      <c r="P149" t="s">
        <v>793</v>
      </c>
      <c r="Q149" t="s">
        <v>38</v>
      </c>
      <c r="R149" t="s">
        <v>794</v>
      </c>
      <c r="S149" s="1">
        <v>18754</v>
      </c>
      <c r="T149">
        <f>DATEDIF(employee_data3[[#This Row],[DOB]],DATE(2023, 1, 1), "Y")</f>
        <v>71</v>
      </c>
      <c r="U149" t="str">
        <f>IF(employee_data3[[#This Row],[Age]]&lt;=25, "Remaja", IF(employee_data3[[#This Row],[Age]]&lt;=55, "Dewasa", "Lansia"))</f>
        <v>Lansia</v>
      </c>
      <c r="V149" t="s">
        <v>40</v>
      </c>
      <c r="W149" t="s">
        <v>83</v>
      </c>
      <c r="X149" t="s">
        <v>42</v>
      </c>
      <c r="Y149">
        <v>2124</v>
      </c>
      <c r="Z149" t="s">
        <v>56</v>
      </c>
      <c r="AA149" t="s">
        <v>44</v>
      </c>
      <c r="AB149" t="s">
        <v>45</v>
      </c>
      <c r="AC149">
        <v>1</v>
      </c>
      <c r="AD149" s="11">
        <f>(employee_data3[[#This Row],[Current Employee Rating]]-AVERAGE(employee_data3[Current Employee Rating]))/STDEV(employee_data3[Current Employee Rating])</f>
        <v>-1.9397532463940264</v>
      </c>
      <c r="AE149" s="11" t="str">
        <f>IF(employee_data3[[#This Row],[Z Score]]&gt;3,"Yes","No")</f>
        <v>No</v>
      </c>
    </row>
    <row r="150" spans="1:31" x14ac:dyDescent="0.3">
      <c r="A150">
        <v>3575</v>
      </c>
      <c r="B150" t="s">
        <v>795</v>
      </c>
      <c r="C150" t="s">
        <v>383</v>
      </c>
      <c r="D150" s="1">
        <v>44314</v>
      </c>
      <c r="E150" s="1">
        <v>44579</v>
      </c>
      <c r="F150" t="s">
        <v>28</v>
      </c>
      <c r="G150" t="s">
        <v>796</v>
      </c>
      <c r="H150" t="s">
        <v>797</v>
      </c>
      <c r="I150" t="s">
        <v>139</v>
      </c>
      <c r="J150" t="s">
        <v>745</v>
      </c>
      <c r="K150" t="str">
        <f>IF(employee_data3[[#This Row],[EmployeeStatus]]="Active", "Active", "Attrition")</f>
        <v>Attrition</v>
      </c>
      <c r="L150" t="s">
        <v>52</v>
      </c>
      <c r="M150" t="s">
        <v>51</v>
      </c>
      <c r="N150" t="s">
        <v>35</v>
      </c>
      <c r="O150" t="s">
        <v>126</v>
      </c>
      <c r="P150" t="s">
        <v>798</v>
      </c>
      <c r="Q150" t="s">
        <v>38</v>
      </c>
      <c r="R150" t="s">
        <v>90</v>
      </c>
      <c r="S150" s="1">
        <v>31841</v>
      </c>
      <c r="T150">
        <f>DATEDIF(employee_data3[[#This Row],[DOB]],DATE(2023, 1, 1), "Y")</f>
        <v>35</v>
      </c>
      <c r="U150" t="str">
        <f>IF(employee_data3[[#This Row],[Age]]&lt;=25, "Remaja", IF(employee_data3[[#This Row],[Age]]&lt;=55, "Dewasa", "Lansia"))</f>
        <v>Dewasa</v>
      </c>
      <c r="V150" t="s">
        <v>40</v>
      </c>
      <c r="W150" t="s">
        <v>352</v>
      </c>
      <c r="X150" t="s">
        <v>55</v>
      </c>
      <c r="Y150">
        <v>2445</v>
      </c>
      <c r="Z150" t="s">
        <v>56</v>
      </c>
      <c r="AA150" t="s">
        <v>75</v>
      </c>
      <c r="AB150" t="s">
        <v>105</v>
      </c>
      <c r="AC150">
        <v>5</v>
      </c>
      <c r="AD150" s="11">
        <f>(employee_data3[[#This Row],[Current Employee Rating]]-AVERAGE(employee_data3[Current Employee Rating]))/STDEV(employee_data3[Current Employee Rating])</f>
        <v>2.0008323227152198</v>
      </c>
      <c r="AE150" s="11" t="str">
        <f>IF(employee_data3[[#This Row],[Z Score]]&gt;3,"Yes","No")</f>
        <v>No</v>
      </c>
    </row>
    <row r="151" spans="1:31" x14ac:dyDescent="0.3">
      <c r="A151">
        <v>3576</v>
      </c>
      <c r="B151" t="s">
        <v>200</v>
      </c>
      <c r="C151" t="s">
        <v>799</v>
      </c>
      <c r="D151" s="1">
        <v>44398</v>
      </c>
      <c r="E151" s="1">
        <v>45042</v>
      </c>
      <c r="F151" t="s">
        <v>728</v>
      </c>
      <c r="G151" t="s">
        <v>800</v>
      </c>
      <c r="H151" t="s">
        <v>801</v>
      </c>
      <c r="I151" t="s">
        <v>62</v>
      </c>
      <c r="J151" t="s">
        <v>32</v>
      </c>
      <c r="K151" t="str">
        <f>IF(employee_data3[[#This Row],[EmployeeStatus]]="Active", "Active", "Attrition")</f>
        <v>Active</v>
      </c>
      <c r="L151" t="s">
        <v>63</v>
      </c>
      <c r="M151" t="s">
        <v>64</v>
      </c>
      <c r="N151" t="s">
        <v>63</v>
      </c>
      <c r="O151" t="s">
        <v>175</v>
      </c>
      <c r="P151" t="s">
        <v>802</v>
      </c>
      <c r="Q151" t="s">
        <v>38</v>
      </c>
      <c r="R151" t="s">
        <v>111</v>
      </c>
      <c r="S151" s="1">
        <v>33720</v>
      </c>
      <c r="T151">
        <f>DATEDIF(employee_data3[[#This Row],[DOB]],DATE(2023, 1, 1), "Y")</f>
        <v>30</v>
      </c>
      <c r="U151" t="str">
        <f>IF(employee_data3[[#This Row],[Age]]&lt;=25, "Remaja", IF(employee_data3[[#This Row],[Age]]&lt;=55, "Dewasa", "Lansia"))</f>
        <v>Dewasa</v>
      </c>
      <c r="V151" t="s">
        <v>40</v>
      </c>
      <c r="W151" t="s">
        <v>419</v>
      </c>
      <c r="X151" t="s">
        <v>42</v>
      </c>
      <c r="Y151">
        <v>2133</v>
      </c>
      <c r="Z151" t="s">
        <v>128</v>
      </c>
      <c r="AA151" t="s">
        <v>75</v>
      </c>
      <c r="AB151" t="s">
        <v>105</v>
      </c>
      <c r="AC151">
        <v>4</v>
      </c>
      <c r="AD151" s="11">
        <f>(employee_data3[[#This Row],[Current Employee Rating]]-AVERAGE(employee_data3[Current Employee Rating]))/STDEV(employee_data3[Current Employee Rating])</f>
        <v>1.0156859304379084</v>
      </c>
      <c r="AE151" s="11" t="str">
        <f>IF(employee_data3[[#This Row],[Z Score]]&gt;3,"Yes","No")</f>
        <v>No</v>
      </c>
    </row>
    <row r="152" spans="1:31" x14ac:dyDescent="0.3">
      <c r="A152">
        <v>3577</v>
      </c>
      <c r="B152" t="s">
        <v>803</v>
      </c>
      <c r="C152" t="s">
        <v>804</v>
      </c>
      <c r="D152" s="1">
        <v>43723</v>
      </c>
      <c r="E152" s="1"/>
      <c r="F152" t="s">
        <v>28</v>
      </c>
      <c r="G152" t="s">
        <v>805</v>
      </c>
      <c r="H152" t="s">
        <v>806</v>
      </c>
      <c r="I152" t="s">
        <v>89</v>
      </c>
      <c r="J152" t="s">
        <v>32</v>
      </c>
      <c r="K152" t="str">
        <f>IF(employee_data3[[#This Row],[EmployeeStatus]]="Active", "Active", "Attrition")</f>
        <v>Active</v>
      </c>
      <c r="L152" t="s">
        <v>52</v>
      </c>
      <c r="M152" t="s">
        <v>34</v>
      </c>
      <c r="N152" t="s">
        <v>35</v>
      </c>
      <c r="O152" t="s">
        <v>36</v>
      </c>
      <c r="P152" t="s">
        <v>37</v>
      </c>
      <c r="Q152" t="s">
        <v>38</v>
      </c>
      <c r="R152" t="s">
        <v>90</v>
      </c>
      <c r="S152" s="1">
        <v>20970</v>
      </c>
      <c r="T152">
        <f>DATEDIF(employee_data3[[#This Row],[DOB]],DATE(2023, 1, 1), "Y")</f>
        <v>65</v>
      </c>
      <c r="U152" t="str">
        <f>IF(employee_data3[[#This Row],[Age]]&lt;=25, "Remaja", IF(employee_data3[[#This Row],[Age]]&lt;=55, "Dewasa", "Lansia"))</f>
        <v>Lansia</v>
      </c>
      <c r="V152" t="s">
        <v>40</v>
      </c>
      <c r="W152" t="s">
        <v>281</v>
      </c>
      <c r="X152" t="s">
        <v>55</v>
      </c>
      <c r="Y152">
        <v>2129</v>
      </c>
      <c r="Z152" t="s">
        <v>43</v>
      </c>
      <c r="AA152" t="s">
        <v>44</v>
      </c>
      <c r="AB152" t="s">
        <v>45</v>
      </c>
      <c r="AC152">
        <v>4</v>
      </c>
      <c r="AD152" s="11">
        <f>(employee_data3[[#This Row],[Current Employee Rating]]-AVERAGE(employee_data3[Current Employee Rating]))/STDEV(employee_data3[Current Employee Rating])</f>
        <v>1.0156859304379084</v>
      </c>
      <c r="AE152" s="11" t="str">
        <f>IF(employee_data3[[#This Row],[Z Score]]&gt;3,"Yes","No")</f>
        <v>No</v>
      </c>
    </row>
    <row r="153" spans="1:31" x14ac:dyDescent="0.3">
      <c r="A153">
        <v>3578</v>
      </c>
      <c r="B153" t="s">
        <v>807</v>
      </c>
      <c r="C153" t="s">
        <v>808</v>
      </c>
      <c r="D153" s="1">
        <v>43589</v>
      </c>
      <c r="E153" s="1"/>
      <c r="F153" t="s">
        <v>28</v>
      </c>
      <c r="G153" t="s">
        <v>809</v>
      </c>
      <c r="H153" t="s">
        <v>810</v>
      </c>
      <c r="I153" t="s">
        <v>98</v>
      </c>
      <c r="J153" t="s">
        <v>32</v>
      </c>
      <c r="K153" t="str">
        <f>IF(employee_data3[[#This Row],[EmployeeStatus]]="Active", "Active", "Attrition")</f>
        <v>Active</v>
      </c>
      <c r="L153" t="s">
        <v>63</v>
      </c>
      <c r="M153" t="s">
        <v>51</v>
      </c>
      <c r="N153" t="s">
        <v>35</v>
      </c>
      <c r="O153" t="s">
        <v>36</v>
      </c>
      <c r="P153" t="s">
        <v>37</v>
      </c>
      <c r="Q153" t="s">
        <v>38</v>
      </c>
      <c r="R153" t="s">
        <v>90</v>
      </c>
      <c r="S153" s="1">
        <v>20970</v>
      </c>
      <c r="T153">
        <f>DATEDIF(employee_data3[[#This Row],[DOB]],DATE(2023, 1, 1), "Y")</f>
        <v>65</v>
      </c>
      <c r="U153" t="str">
        <f>IF(employee_data3[[#This Row],[Age]]&lt;=25, "Remaja", IF(employee_data3[[#This Row],[Age]]&lt;=55, "Dewasa", "Lansia"))</f>
        <v>Lansia</v>
      </c>
      <c r="V153" t="s">
        <v>40</v>
      </c>
      <c r="W153" t="s">
        <v>103</v>
      </c>
      <c r="X153" t="s">
        <v>55</v>
      </c>
      <c r="Y153">
        <v>1760</v>
      </c>
      <c r="Z153" t="s">
        <v>56</v>
      </c>
      <c r="AA153" t="s">
        <v>84</v>
      </c>
      <c r="AB153" t="s">
        <v>105</v>
      </c>
      <c r="AC153">
        <v>2</v>
      </c>
      <c r="AD153" s="11">
        <f>(employee_data3[[#This Row],[Current Employee Rating]]-AVERAGE(employee_data3[Current Employee Rating]))/STDEV(employee_data3[Current Employee Rating])</f>
        <v>-0.95460685411671475</v>
      </c>
      <c r="AE153" s="11" t="str">
        <f>IF(employee_data3[[#This Row],[Z Score]]&gt;3,"Yes","No")</f>
        <v>No</v>
      </c>
    </row>
    <row r="154" spans="1:31" x14ac:dyDescent="0.3">
      <c r="A154">
        <v>3579</v>
      </c>
      <c r="B154" t="s">
        <v>811</v>
      </c>
      <c r="C154" t="s">
        <v>812</v>
      </c>
      <c r="D154" s="1">
        <v>44336</v>
      </c>
      <c r="E154" s="1"/>
      <c r="F154" t="s">
        <v>728</v>
      </c>
      <c r="G154" t="s">
        <v>813</v>
      </c>
      <c r="H154" t="s">
        <v>814</v>
      </c>
      <c r="I154" t="s">
        <v>89</v>
      </c>
      <c r="J154" t="s">
        <v>32</v>
      </c>
      <c r="K154" t="str">
        <f>IF(employee_data3[[#This Row],[EmployeeStatus]]="Active", "Active", "Attrition")</f>
        <v>Active</v>
      </c>
      <c r="L154" t="s">
        <v>63</v>
      </c>
      <c r="M154" t="s">
        <v>34</v>
      </c>
      <c r="N154" t="s">
        <v>52</v>
      </c>
      <c r="O154" t="s">
        <v>36</v>
      </c>
      <c r="P154" t="s">
        <v>37</v>
      </c>
      <c r="Q154" t="s">
        <v>38</v>
      </c>
      <c r="R154" t="s">
        <v>90</v>
      </c>
      <c r="S154" s="1">
        <v>17121</v>
      </c>
      <c r="T154">
        <f>DATEDIF(employee_data3[[#This Row],[DOB]],DATE(2023, 1, 1), "Y")</f>
        <v>76</v>
      </c>
      <c r="U154" t="str">
        <f>IF(employee_data3[[#This Row],[Age]]&lt;=25, "Remaja", IF(employee_data3[[#This Row],[Age]]&lt;=55, "Dewasa", "Lansia"))</f>
        <v>Lansia</v>
      </c>
      <c r="V154" t="s">
        <v>40</v>
      </c>
      <c r="W154" t="s">
        <v>83</v>
      </c>
      <c r="X154" t="s">
        <v>42</v>
      </c>
      <c r="Y154">
        <v>1851</v>
      </c>
      <c r="Z154" t="s">
        <v>128</v>
      </c>
      <c r="AA154" t="s">
        <v>44</v>
      </c>
      <c r="AB154" t="s">
        <v>236</v>
      </c>
      <c r="AC154">
        <v>4</v>
      </c>
      <c r="AD154" s="11">
        <f>(employee_data3[[#This Row],[Current Employee Rating]]-AVERAGE(employee_data3[Current Employee Rating]))/STDEV(employee_data3[Current Employee Rating])</f>
        <v>1.0156859304379084</v>
      </c>
      <c r="AE154" s="11" t="str">
        <f>IF(employee_data3[[#This Row],[Z Score]]&gt;3,"Yes","No")</f>
        <v>No</v>
      </c>
    </row>
    <row r="155" spans="1:31" x14ac:dyDescent="0.3">
      <c r="A155">
        <v>3580</v>
      </c>
      <c r="B155" t="s">
        <v>815</v>
      </c>
      <c r="C155" t="s">
        <v>816</v>
      </c>
      <c r="D155" s="1">
        <v>43815</v>
      </c>
      <c r="E155" s="1"/>
      <c r="F155" t="s">
        <v>28</v>
      </c>
      <c r="G155" t="s">
        <v>817</v>
      </c>
      <c r="H155" t="s">
        <v>818</v>
      </c>
      <c r="I155" t="s">
        <v>168</v>
      </c>
      <c r="J155" t="s">
        <v>32</v>
      </c>
      <c r="K155" t="str">
        <f>IF(employee_data3[[#This Row],[EmployeeStatus]]="Active", "Active", "Attrition")</f>
        <v>Active</v>
      </c>
      <c r="L155" t="s">
        <v>63</v>
      </c>
      <c r="M155" t="s">
        <v>34</v>
      </c>
      <c r="N155" t="s">
        <v>63</v>
      </c>
      <c r="O155" t="s">
        <v>36</v>
      </c>
      <c r="P155" t="s">
        <v>37</v>
      </c>
      <c r="Q155" t="s">
        <v>38</v>
      </c>
      <c r="R155" t="s">
        <v>90</v>
      </c>
      <c r="S155" s="1">
        <v>15452</v>
      </c>
      <c r="T155">
        <f>DATEDIF(employee_data3[[#This Row],[DOB]],DATE(2023, 1, 1), "Y")</f>
        <v>80</v>
      </c>
      <c r="U155" t="str">
        <f>IF(employee_data3[[#This Row],[Age]]&lt;=25, "Remaja", IF(employee_data3[[#This Row],[Age]]&lt;=55, "Dewasa", "Lansia"))</f>
        <v>Lansia</v>
      </c>
      <c r="V155" t="s">
        <v>40</v>
      </c>
      <c r="W155" t="s">
        <v>226</v>
      </c>
      <c r="X155" t="s">
        <v>55</v>
      </c>
      <c r="Y155">
        <v>41016</v>
      </c>
      <c r="Z155" t="s">
        <v>74</v>
      </c>
      <c r="AA155" t="s">
        <v>84</v>
      </c>
      <c r="AB155" t="s">
        <v>45</v>
      </c>
      <c r="AC155">
        <v>4</v>
      </c>
      <c r="AD155" s="11">
        <f>(employee_data3[[#This Row],[Current Employee Rating]]-AVERAGE(employee_data3[Current Employee Rating]))/STDEV(employee_data3[Current Employee Rating])</f>
        <v>1.0156859304379084</v>
      </c>
      <c r="AE155" s="11" t="str">
        <f>IF(employee_data3[[#This Row],[Z Score]]&gt;3,"Yes","No")</f>
        <v>No</v>
      </c>
    </row>
    <row r="156" spans="1:31" x14ac:dyDescent="0.3">
      <c r="A156">
        <v>3581</v>
      </c>
      <c r="B156" t="s">
        <v>819</v>
      </c>
      <c r="C156" t="s">
        <v>820</v>
      </c>
      <c r="D156" s="1">
        <v>44155</v>
      </c>
      <c r="E156" s="1">
        <v>45047</v>
      </c>
      <c r="F156" t="s">
        <v>28</v>
      </c>
      <c r="G156" t="s">
        <v>821</v>
      </c>
      <c r="H156" t="s">
        <v>822</v>
      </c>
      <c r="I156" t="s">
        <v>133</v>
      </c>
      <c r="J156" t="s">
        <v>32</v>
      </c>
      <c r="K156" t="str">
        <f>IF(employee_data3[[#This Row],[EmployeeStatus]]="Active", "Active", "Attrition")</f>
        <v>Active</v>
      </c>
      <c r="L156" t="s">
        <v>63</v>
      </c>
      <c r="M156" t="s">
        <v>51</v>
      </c>
      <c r="N156" t="s">
        <v>52</v>
      </c>
      <c r="O156" t="s">
        <v>175</v>
      </c>
      <c r="P156" t="s">
        <v>823</v>
      </c>
      <c r="Q156" t="s">
        <v>38</v>
      </c>
      <c r="R156" t="s">
        <v>305</v>
      </c>
      <c r="S156" s="1">
        <v>15773</v>
      </c>
      <c r="T156">
        <f>DATEDIF(employee_data3[[#This Row],[DOB]],DATE(2023, 1, 1), "Y")</f>
        <v>79</v>
      </c>
      <c r="U156" t="str">
        <f>IF(employee_data3[[#This Row],[Age]]&lt;=25, "Remaja", IF(employee_data3[[#This Row],[Age]]&lt;=55, "Dewasa", "Lansia"))</f>
        <v>Lansia</v>
      </c>
      <c r="V156" t="s">
        <v>40</v>
      </c>
      <c r="W156" t="s">
        <v>226</v>
      </c>
      <c r="X156" t="s">
        <v>55</v>
      </c>
      <c r="Y156">
        <v>18389</v>
      </c>
      <c r="Z156" t="s">
        <v>74</v>
      </c>
      <c r="AA156" t="s">
        <v>104</v>
      </c>
      <c r="AB156" t="s">
        <v>45</v>
      </c>
      <c r="AC156">
        <v>2</v>
      </c>
      <c r="AD156" s="11">
        <f>(employee_data3[[#This Row],[Current Employee Rating]]-AVERAGE(employee_data3[Current Employee Rating]))/STDEV(employee_data3[Current Employee Rating])</f>
        <v>-0.95460685411671475</v>
      </c>
      <c r="AE156" s="11" t="str">
        <f>IF(employee_data3[[#This Row],[Z Score]]&gt;3,"Yes","No")</f>
        <v>No</v>
      </c>
    </row>
    <row r="157" spans="1:31" x14ac:dyDescent="0.3">
      <c r="A157">
        <v>3582</v>
      </c>
      <c r="B157" t="s">
        <v>824</v>
      </c>
      <c r="C157" t="s">
        <v>825</v>
      </c>
      <c r="D157" s="1">
        <v>44062</v>
      </c>
      <c r="E157" s="1">
        <v>44685</v>
      </c>
      <c r="F157" t="s">
        <v>28</v>
      </c>
      <c r="G157" t="s">
        <v>826</v>
      </c>
      <c r="H157" t="s">
        <v>827</v>
      </c>
      <c r="I157" t="s">
        <v>80</v>
      </c>
      <c r="J157" t="s">
        <v>32</v>
      </c>
      <c r="K157" t="str">
        <f>IF(employee_data3[[#This Row],[EmployeeStatus]]="Active", "Active", "Attrition")</f>
        <v>Active</v>
      </c>
      <c r="L157" t="s">
        <v>52</v>
      </c>
      <c r="M157" t="s">
        <v>64</v>
      </c>
      <c r="N157" t="s">
        <v>52</v>
      </c>
      <c r="O157" t="s">
        <v>140</v>
      </c>
      <c r="P157" t="s">
        <v>828</v>
      </c>
      <c r="Q157" t="s">
        <v>38</v>
      </c>
      <c r="R157" t="s">
        <v>504</v>
      </c>
      <c r="S157" s="1">
        <v>25059</v>
      </c>
      <c r="T157">
        <f>DATEDIF(employee_data3[[#This Row],[DOB]],DATE(2023, 1, 1), "Y")</f>
        <v>54</v>
      </c>
      <c r="U157" t="str">
        <f>IF(employee_data3[[#This Row],[Age]]&lt;=25, "Remaja", IF(employee_data3[[#This Row],[Age]]&lt;=55, "Dewasa", "Lansia"))</f>
        <v>Dewasa</v>
      </c>
      <c r="V157" t="s">
        <v>40</v>
      </c>
      <c r="W157" t="s">
        <v>83</v>
      </c>
      <c r="X157" t="s">
        <v>55</v>
      </c>
      <c r="Y157">
        <v>90676</v>
      </c>
      <c r="Z157" t="s">
        <v>128</v>
      </c>
      <c r="AA157" t="s">
        <v>44</v>
      </c>
      <c r="AB157" t="s">
        <v>45</v>
      </c>
      <c r="AC157">
        <v>4</v>
      </c>
      <c r="AD157" s="11">
        <f>(employee_data3[[#This Row],[Current Employee Rating]]-AVERAGE(employee_data3[Current Employee Rating]))/STDEV(employee_data3[Current Employee Rating])</f>
        <v>1.0156859304379084</v>
      </c>
      <c r="AE157" s="11" t="str">
        <f>IF(employee_data3[[#This Row],[Z Score]]&gt;3,"Yes","No")</f>
        <v>No</v>
      </c>
    </row>
    <row r="158" spans="1:31" x14ac:dyDescent="0.3">
      <c r="A158">
        <v>3583</v>
      </c>
      <c r="B158" t="s">
        <v>829</v>
      </c>
      <c r="C158" t="s">
        <v>830</v>
      </c>
      <c r="D158" s="1">
        <v>44314</v>
      </c>
      <c r="E158" s="1">
        <v>44669</v>
      </c>
      <c r="F158" t="s">
        <v>28</v>
      </c>
      <c r="G158" t="s">
        <v>831</v>
      </c>
      <c r="H158" t="s">
        <v>832</v>
      </c>
      <c r="I158" t="s">
        <v>98</v>
      </c>
      <c r="J158" t="s">
        <v>32</v>
      </c>
      <c r="K158" t="str">
        <f>IF(employee_data3[[#This Row],[EmployeeStatus]]="Active", "Active", "Attrition")</f>
        <v>Active</v>
      </c>
      <c r="L158" t="s">
        <v>63</v>
      </c>
      <c r="M158" t="s">
        <v>34</v>
      </c>
      <c r="N158" t="s">
        <v>35</v>
      </c>
      <c r="O158" t="s">
        <v>140</v>
      </c>
      <c r="P158" t="s">
        <v>833</v>
      </c>
      <c r="Q158" t="s">
        <v>38</v>
      </c>
      <c r="R158" t="s">
        <v>90</v>
      </c>
      <c r="S158" s="1">
        <v>21509</v>
      </c>
      <c r="T158">
        <f>DATEDIF(employee_data3[[#This Row],[DOB]],DATE(2023, 1, 1), "Y")</f>
        <v>64</v>
      </c>
      <c r="U158" t="str">
        <f>IF(employee_data3[[#This Row],[Age]]&lt;=25, "Remaja", IF(employee_data3[[#This Row],[Age]]&lt;=55, "Dewasa", "Lansia"))</f>
        <v>Lansia</v>
      </c>
      <c r="V158" t="s">
        <v>40</v>
      </c>
      <c r="W158" t="s">
        <v>834</v>
      </c>
      <c r="X158" t="s">
        <v>42</v>
      </c>
      <c r="Y158">
        <v>16011</v>
      </c>
      <c r="Z158" t="s">
        <v>43</v>
      </c>
      <c r="AA158" t="s">
        <v>84</v>
      </c>
      <c r="AB158" t="s">
        <v>236</v>
      </c>
      <c r="AC158">
        <v>4</v>
      </c>
      <c r="AD158" s="11">
        <f>(employee_data3[[#This Row],[Current Employee Rating]]-AVERAGE(employee_data3[Current Employee Rating]))/STDEV(employee_data3[Current Employee Rating])</f>
        <v>1.0156859304379084</v>
      </c>
      <c r="AE158" s="11" t="str">
        <f>IF(employee_data3[[#This Row],[Z Score]]&gt;3,"Yes","No")</f>
        <v>No</v>
      </c>
    </row>
    <row r="159" spans="1:31" x14ac:dyDescent="0.3">
      <c r="A159">
        <v>3584</v>
      </c>
      <c r="B159" t="s">
        <v>835</v>
      </c>
      <c r="C159" t="s">
        <v>547</v>
      </c>
      <c r="D159" s="1">
        <v>44057</v>
      </c>
      <c r="E159" s="1"/>
      <c r="F159" t="s">
        <v>28</v>
      </c>
      <c r="G159" t="s">
        <v>836</v>
      </c>
      <c r="H159" t="s">
        <v>837</v>
      </c>
      <c r="I159" t="s">
        <v>89</v>
      </c>
      <c r="J159" t="s">
        <v>32</v>
      </c>
      <c r="K159" t="str">
        <f>IF(employee_data3[[#This Row],[EmployeeStatus]]="Active", "Active", "Attrition")</f>
        <v>Active</v>
      </c>
      <c r="L159" t="s">
        <v>33</v>
      </c>
      <c r="M159" t="s">
        <v>34</v>
      </c>
      <c r="N159" t="s">
        <v>63</v>
      </c>
      <c r="O159" t="s">
        <v>36</v>
      </c>
      <c r="P159" t="s">
        <v>37</v>
      </c>
      <c r="Q159" t="s">
        <v>38</v>
      </c>
      <c r="R159" t="s">
        <v>90</v>
      </c>
      <c r="S159" s="1">
        <v>32088</v>
      </c>
      <c r="T159">
        <f>DATEDIF(employee_data3[[#This Row],[DOB]],DATE(2023, 1, 1), "Y")</f>
        <v>35</v>
      </c>
      <c r="U159" t="str">
        <f>IF(employee_data3[[#This Row],[Age]]&lt;=25, "Remaja", IF(employee_data3[[#This Row],[Age]]&lt;=55, "Dewasa", "Lansia"))</f>
        <v>Dewasa</v>
      </c>
      <c r="V159" t="s">
        <v>40</v>
      </c>
      <c r="W159" t="s">
        <v>163</v>
      </c>
      <c r="X159" t="s">
        <v>42</v>
      </c>
      <c r="Y159">
        <v>2051</v>
      </c>
      <c r="Z159" t="s">
        <v>74</v>
      </c>
      <c r="AA159" t="s">
        <v>84</v>
      </c>
      <c r="AB159" t="s">
        <v>45</v>
      </c>
      <c r="AC159">
        <v>4</v>
      </c>
      <c r="AD159" s="11">
        <f>(employee_data3[[#This Row],[Current Employee Rating]]-AVERAGE(employee_data3[Current Employee Rating]))/STDEV(employee_data3[Current Employee Rating])</f>
        <v>1.0156859304379084</v>
      </c>
      <c r="AE159" s="11" t="str">
        <f>IF(employee_data3[[#This Row],[Z Score]]&gt;3,"Yes","No")</f>
        <v>No</v>
      </c>
    </row>
    <row r="160" spans="1:31" x14ac:dyDescent="0.3">
      <c r="A160">
        <v>3585</v>
      </c>
      <c r="B160" t="s">
        <v>57</v>
      </c>
      <c r="C160" t="s">
        <v>838</v>
      </c>
      <c r="D160" s="1">
        <v>44552</v>
      </c>
      <c r="E160" s="1"/>
      <c r="F160" t="s">
        <v>28</v>
      </c>
      <c r="G160" t="s">
        <v>839</v>
      </c>
      <c r="H160" t="s">
        <v>840</v>
      </c>
      <c r="I160" t="s">
        <v>31</v>
      </c>
      <c r="J160" t="s">
        <v>32</v>
      </c>
      <c r="K160" t="str">
        <f>IF(employee_data3[[#This Row],[EmployeeStatus]]="Active", "Active", "Attrition")</f>
        <v>Active</v>
      </c>
      <c r="L160" t="s">
        <v>63</v>
      </c>
      <c r="M160" t="s">
        <v>51</v>
      </c>
      <c r="N160" t="s">
        <v>63</v>
      </c>
      <c r="O160" t="s">
        <v>36</v>
      </c>
      <c r="P160" t="s">
        <v>37</v>
      </c>
      <c r="Q160" t="s">
        <v>38</v>
      </c>
      <c r="R160" t="s">
        <v>504</v>
      </c>
      <c r="S160" s="1">
        <v>33801</v>
      </c>
      <c r="T160">
        <f>DATEDIF(employee_data3[[#This Row],[DOB]],DATE(2023, 1, 1), "Y")</f>
        <v>30</v>
      </c>
      <c r="U160" t="str">
        <f>IF(employee_data3[[#This Row],[Age]]&lt;=25, "Remaja", IF(employee_data3[[#This Row],[Age]]&lt;=55, "Dewasa", "Lansia"))</f>
        <v>Dewasa</v>
      </c>
      <c r="V160" t="s">
        <v>40</v>
      </c>
      <c r="W160" t="s">
        <v>83</v>
      </c>
      <c r="X160" t="s">
        <v>42</v>
      </c>
      <c r="Y160">
        <v>3074</v>
      </c>
      <c r="Z160" t="s">
        <v>93</v>
      </c>
      <c r="AA160" t="s">
        <v>104</v>
      </c>
      <c r="AB160" t="s">
        <v>45</v>
      </c>
      <c r="AC160">
        <v>4</v>
      </c>
      <c r="AD160" s="11">
        <f>(employee_data3[[#This Row],[Current Employee Rating]]-AVERAGE(employee_data3[Current Employee Rating]))/STDEV(employee_data3[Current Employee Rating])</f>
        <v>1.0156859304379084</v>
      </c>
      <c r="AE160" s="11" t="str">
        <f>IF(employee_data3[[#This Row],[Z Score]]&gt;3,"Yes","No")</f>
        <v>No</v>
      </c>
    </row>
    <row r="161" spans="1:31" x14ac:dyDescent="0.3">
      <c r="A161">
        <v>3586</v>
      </c>
      <c r="B161" t="s">
        <v>841</v>
      </c>
      <c r="C161" t="s">
        <v>842</v>
      </c>
      <c r="D161" s="1">
        <v>43497</v>
      </c>
      <c r="E161" s="1">
        <v>43506</v>
      </c>
      <c r="F161" t="s">
        <v>28</v>
      </c>
      <c r="G161" t="s">
        <v>843</v>
      </c>
      <c r="H161" t="s">
        <v>844</v>
      </c>
      <c r="I161" t="s">
        <v>50</v>
      </c>
      <c r="J161" t="s">
        <v>32</v>
      </c>
      <c r="K161" t="str">
        <f>IF(employee_data3[[#This Row],[EmployeeStatus]]="Active", "Active", "Attrition")</f>
        <v>Active</v>
      </c>
      <c r="L161" t="s">
        <v>52</v>
      </c>
      <c r="M161" t="s">
        <v>64</v>
      </c>
      <c r="N161" t="s">
        <v>63</v>
      </c>
      <c r="O161" t="s">
        <v>126</v>
      </c>
      <c r="P161" t="s">
        <v>845</v>
      </c>
      <c r="Q161" t="s">
        <v>38</v>
      </c>
      <c r="R161" t="s">
        <v>696</v>
      </c>
      <c r="S161" s="1">
        <v>36887</v>
      </c>
      <c r="T161">
        <f>DATEDIF(employee_data3[[#This Row],[DOB]],DATE(2023, 1, 1), "Y")</f>
        <v>22</v>
      </c>
      <c r="U161" t="str">
        <f>IF(employee_data3[[#This Row],[Age]]&lt;=25, "Remaja", IF(employee_data3[[#This Row],[Age]]&lt;=55, "Dewasa", "Lansia"))</f>
        <v>Remaja</v>
      </c>
      <c r="V161" t="s">
        <v>40</v>
      </c>
      <c r="W161" t="s">
        <v>243</v>
      </c>
      <c r="X161" t="s">
        <v>42</v>
      </c>
      <c r="Y161">
        <v>24711</v>
      </c>
      <c r="Z161" t="s">
        <v>56</v>
      </c>
      <c r="AA161" t="s">
        <v>75</v>
      </c>
      <c r="AB161" t="s">
        <v>45</v>
      </c>
      <c r="AC161">
        <v>2</v>
      </c>
      <c r="AD161" s="11">
        <f>(employee_data3[[#This Row],[Current Employee Rating]]-AVERAGE(employee_data3[Current Employee Rating]))/STDEV(employee_data3[Current Employee Rating])</f>
        <v>-0.95460685411671475</v>
      </c>
      <c r="AE161" s="11" t="str">
        <f>IF(employee_data3[[#This Row],[Z Score]]&gt;3,"Yes","No")</f>
        <v>No</v>
      </c>
    </row>
    <row r="162" spans="1:31" x14ac:dyDescent="0.3">
      <c r="A162">
        <v>3587</v>
      </c>
      <c r="B162" t="s">
        <v>759</v>
      </c>
      <c r="C162" t="s">
        <v>846</v>
      </c>
      <c r="D162" s="1">
        <v>44326</v>
      </c>
      <c r="E162" s="1">
        <v>44547</v>
      </c>
      <c r="F162" t="s">
        <v>28</v>
      </c>
      <c r="G162" t="s">
        <v>847</v>
      </c>
      <c r="H162" t="s">
        <v>848</v>
      </c>
      <c r="I162" t="s">
        <v>139</v>
      </c>
      <c r="J162" t="s">
        <v>32</v>
      </c>
      <c r="K162" t="str">
        <f>IF(employee_data3[[#This Row],[EmployeeStatus]]="Active", "Active", "Attrition")</f>
        <v>Active</v>
      </c>
      <c r="L162" t="s">
        <v>63</v>
      </c>
      <c r="M162" t="s">
        <v>64</v>
      </c>
      <c r="N162" t="s">
        <v>35</v>
      </c>
      <c r="O162" t="s">
        <v>126</v>
      </c>
      <c r="P162" t="s">
        <v>849</v>
      </c>
      <c r="Q162" t="s">
        <v>38</v>
      </c>
      <c r="R162" t="s">
        <v>101</v>
      </c>
      <c r="S162" s="1">
        <v>28484</v>
      </c>
      <c r="T162">
        <f>DATEDIF(employee_data3[[#This Row],[DOB]],DATE(2023, 1, 1), "Y")</f>
        <v>45</v>
      </c>
      <c r="U162" t="str">
        <f>IF(employee_data3[[#This Row],[Age]]&lt;=25, "Remaja", IF(employee_data3[[#This Row],[Age]]&lt;=55, "Dewasa", "Lansia"))</f>
        <v>Dewasa</v>
      </c>
      <c r="V162" t="s">
        <v>40</v>
      </c>
      <c r="W162" t="s">
        <v>613</v>
      </c>
      <c r="X162" t="s">
        <v>55</v>
      </c>
      <c r="Y162">
        <v>74564</v>
      </c>
      <c r="Z162" t="s">
        <v>74</v>
      </c>
      <c r="AA162" t="s">
        <v>104</v>
      </c>
      <c r="AB162" t="s">
        <v>45</v>
      </c>
      <c r="AC162">
        <v>2</v>
      </c>
      <c r="AD162" s="11">
        <f>(employee_data3[[#This Row],[Current Employee Rating]]-AVERAGE(employee_data3[Current Employee Rating]))/STDEV(employee_data3[Current Employee Rating])</f>
        <v>-0.95460685411671475</v>
      </c>
      <c r="AE162" s="11" t="str">
        <f>IF(employee_data3[[#This Row],[Z Score]]&gt;3,"Yes","No")</f>
        <v>No</v>
      </c>
    </row>
    <row r="163" spans="1:31" x14ac:dyDescent="0.3">
      <c r="A163">
        <v>3588</v>
      </c>
      <c r="B163" t="s">
        <v>850</v>
      </c>
      <c r="C163" t="s">
        <v>851</v>
      </c>
      <c r="D163" s="1">
        <v>43641</v>
      </c>
      <c r="E163" s="1">
        <v>43692</v>
      </c>
      <c r="F163" t="s">
        <v>28</v>
      </c>
      <c r="G163" t="s">
        <v>852</v>
      </c>
      <c r="H163" t="s">
        <v>853</v>
      </c>
      <c r="I163" t="s">
        <v>118</v>
      </c>
      <c r="J163" t="s">
        <v>32</v>
      </c>
      <c r="K163" t="str">
        <f>IF(employee_data3[[#This Row],[EmployeeStatus]]="Active", "Active", "Attrition")</f>
        <v>Active</v>
      </c>
      <c r="L163" t="s">
        <v>63</v>
      </c>
      <c r="M163" t="s">
        <v>34</v>
      </c>
      <c r="N163" t="s">
        <v>63</v>
      </c>
      <c r="O163" t="s">
        <v>140</v>
      </c>
      <c r="P163" t="s">
        <v>854</v>
      </c>
      <c r="Q163" t="s">
        <v>38</v>
      </c>
      <c r="R163" t="s">
        <v>286</v>
      </c>
      <c r="S163" s="1">
        <v>26366</v>
      </c>
      <c r="T163">
        <f>DATEDIF(employee_data3[[#This Row],[DOB]],DATE(2023, 1, 1), "Y")</f>
        <v>50</v>
      </c>
      <c r="U163" t="str">
        <f>IF(employee_data3[[#This Row],[Age]]&lt;=25, "Remaja", IF(employee_data3[[#This Row],[Age]]&lt;=55, "Dewasa", "Lansia"))</f>
        <v>Dewasa</v>
      </c>
      <c r="V163" t="s">
        <v>40</v>
      </c>
      <c r="W163" t="s">
        <v>287</v>
      </c>
      <c r="X163" t="s">
        <v>55</v>
      </c>
      <c r="Y163">
        <v>14504</v>
      </c>
      <c r="Z163" t="s">
        <v>93</v>
      </c>
      <c r="AA163" t="s">
        <v>44</v>
      </c>
      <c r="AB163" t="s">
        <v>45</v>
      </c>
      <c r="AC163">
        <v>2</v>
      </c>
      <c r="AD163" s="11">
        <f>(employee_data3[[#This Row],[Current Employee Rating]]-AVERAGE(employee_data3[Current Employee Rating]))/STDEV(employee_data3[Current Employee Rating])</f>
        <v>-0.95460685411671475</v>
      </c>
      <c r="AE163" s="11" t="str">
        <f>IF(employee_data3[[#This Row],[Z Score]]&gt;3,"Yes","No")</f>
        <v>No</v>
      </c>
    </row>
    <row r="164" spans="1:31" x14ac:dyDescent="0.3">
      <c r="A164">
        <v>3589</v>
      </c>
      <c r="B164" t="s">
        <v>855</v>
      </c>
      <c r="C164" t="s">
        <v>856</v>
      </c>
      <c r="D164" s="1">
        <v>43580</v>
      </c>
      <c r="E164" s="1"/>
      <c r="F164" t="s">
        <v>28</v>
      </c>
      <c r="G164" t="s">
        <v>857</v>
      </c>
      <c r="H164" t="s">
        <v>858</v>
      </c>
      <c r="I164" t="s">
        <v>62</v>
      </c>
      <c r="J164" t="s">
        <v>32</v>
      </c>
      <c r="K164" t="str">
        <f>IF(employee_data3[[#This Row],[EmployeeStatus]]="Active", "Active", "Attrition")</f>
        <v>Active</v>
      </c>
      <c r="L164" t="s">
        <v>33</v>
      </c>
      <c r="M164" t="s">
        <v>64</v>
      </c>
      <c r="N164" t="s">
        <v>35</v>
      </c>
      <c r="O164" t="s">
        <v>36</v>
      </c>
      <c r="P164" t="s">
        <v>37</v>
      </c>
      <c r="Q164" t="s">
        <v>38</v>
      </c>
      <c r="R164" t="s">
        <v>90</v>
      </c>
      <c r="S164" s="1">
        <v>18842</v>
      </c>
      <c r="T164">
        <f>DATEDIF(employee_data3[[#This Row],[DOB]],DATE(2023, 1, 1), "Y")</f>
        <v>71</v>
      </c>
      <c r="U164" t="str">
        <f>IF(employee_data3[[#This Row],[Age]]&lt;=25, "Remaja", IF(employee_data3[[#This Row],[Age]]&lt;=55, "Dewasa", "Lansia"))</f>
        <v>Lansia</v>
      </c>
      <c r="V164" t="s">
        <v>40</v>
      </c>
      <c r="W164" t="s">
        <v>83</v>
      </c>
      <c r="X164" t="s">
        <v>55</v>
      </c>
      <c r="Y164">
        <v>2683</v>
      </c>
      <c r="Z164" t="s">
        <v>43</v>
      </c>
      <c r="AA164" t="s">
        <v>75</v>
      </c>
      <c r="AB164" t="s">
        <v>45</v>
      </c>
      <c r="AC164">
        <v>1</v>
      </c>
      <c r="AD164" s="11">
        <f>(employee_data3[[#This Row],[Current Employee Rating]]-AVERAGE(employee_data3[Current Employee Rating]))/STDEV(employee_data3[Current Employee Rating])</f>
        <v>-1.9397532463940264</v>
      </c>
      <c r="AE164" s="11" t="str">
        <f>IF(employee_data3[[#This Row],[Z Score]]&gt;3,"Yes","No")</f>
        <v>No</v>
      </c>
    </row>
    <row r="165" spans="1:31" x14ac:dyDescent="0.3">
      <c r="A165">
        <v>3590</v>
      </c>
      <c r="B165" t="s">
        <v>859</v>
      </c>
      <c r="C165" t="s">
        <v>860</v>
      </c>
      <c r="D165" s="1">
        <v>44252</v>
      </c>
      <c r="E165" s="1">
        <v>44847</v>
      </c>
      <c r="F165" t="s">
        <v>28</v>
      </c>
      <c r="G165" t="s">
        <v>861</v>
      </c>
      <c r="H165" t="s">
        <v>862</v>
      </c>
      <c r="I165" t="s">
        <v>168</v>
      </c>
      <c r="J165" t="s">
        <v>198</v>
      </c>
      <c r="K165" t="str">
        <f>IF(employee_data3[[#This Row],[EmployeeStatus]]="Active", "Active", "Attrition")</f>
        <v>Attrition</v>
      </c>
      <c r="L165" t="s">
        <v>52</v>
      </c>
      <c r="M165" t="s">
        <v>34</v>
      </c>
      <c r="N165" t="s">
        <v>63</v>
      </c>
      <c r="O165" t="s">
        <v>140</v>
      </c>
      <c r="P165" t="s">
        <v>863</v>
      </c>
      <c r="Q165" t="s">
        <v>38</v>
      </c>
      <c r="R165" t="s">
        <v>90</v>
      </c>
      <c r="S165" s="1">
        <v>34850</v>
      </c>
      <c r="T165">
        <f>DATEDIF(employee_data3[[#This Row],[DOB]],DATE(2023, 1, 1), "Y")</f>
        <v>27</v>
      </c>
      <c r="U165" t="str">
        <f>IF(employee_data3[[#This Row],[Age]]&lt;=25, "Remaja", IF(employee_data3[[#This Row],[Age]]&lt;=55, "Dewasa", "Lansia"))</f>
        <v>Dewasa</v>
      </c>
      <c r="V165" t="s">
        <v>40</v>
      </c>
      <c r="W165" t="s">
        <v>83</v>
      </c>
      <c r="X165" t="s">
        <v>55</v>
      </c>
      <c r="Y165">
        <v>66167</v>
      </c>
      <c r="Z165" t="s">
        <v>128</v>
      </c>
      <c r="AA165" t="s">
        <v>44</v>
      </c>
      <c r="AB165" t="s">
        <v>45</v>
      </c>
      <c r="AC165">
        <v>4</v>
      </c>
      <c r="AD165" s="11">
        <f>(employee_data3[[#This Row],[Current Employee Rating]]-AVERAGE(employee_data3[Current Employee Rating]))/STDEV(employee_data3[Current Employee Rating])</f>
        <v>1.0156859304379084</v>
      </c>
      <c r="AE165" s="11" t="str">
        <f>IF(employee_data3[[#This Row],[Z Score]]&gt;3,"Yes","No")</f>
        <v>No</v>
      </c>
    </row>
    <row r="166" spans="1:31" x14ac:dyDescent="0.3">
      <c r="A166">
        <v>3591</v>
      </c>
      <c r="B166" t="s">
        <v>864</v>
      </c>
      <c r="C166" t="s">
        <v>865</v>
      </c>
      <c r="D166" s="1">
        <v>44523</v>
      </c>
      <c r="E166" s="1">
        <v>45075</v>
      </c>
      <c r="F166" t="s">
        <v>28</v>
      </c>
      <c r="G166" t="s">
        <v>866</v>
      </c>
      <c r="H166" t="s">
        <v>867</v>
      </c>
      <c r="I166" t="s">
        <v>133</v>
      </c>
      <c r="J166" t="s">
        <v>198</v>
      </c>
      <c r="K166" t="str">
        <f>IF(employee_data3[[#This Row],[EmployeeStatus]]="Active", "Active", "Attrition")</f>
        <v>Attrition</v>
      </c>
      <c r="L166" t="s">
        <v>33</v>
      </c>
      <c r="M166" t="s">
        <v>64</v>
      </c>
      <c r="N166" t="s">
        <v>52</v>
      </c>
      <c r="O166" t="s">
        <v>175</v>
      </c>
      <c r="P166" t="s">
        <v>868</v>
      </c>
      <c r="Q166" t="s">
        <v>38</v>
      </c>
      <c r="R166" t="s">
        <v>90</v>
      </c>
      <c r="S166" s="1">
        <v>36113</v>
      </c>
      <c r="T166">
        <f>DATEDIF(employee_data3[[#This Row],[DOB]],DATE(2023, 1, 1), "Y")</f>
        <v>24</v>
      </c>
      <c r="U166" t="str">
        <f>IF(employee_data3[[#This Row],[Age]]&lt;=25, "Remaja", IF(employee_data3[[#This Row],[Age]]&lt;=55, "Dewasa", "Lansia"))</f>
        <v>Remaja</v>
      </c>
      <c r="V166" t="s">
        <v>40</v>
      </c>
      <c r="W166" t="s">
        <v>6</v>
      </c>
      <c r="X166" t="s">
        <v>42</v>
      </c>
      <c r="Y166">
        <v>21634</v>
      </c>
      <c r="Z166" t="s">
        <v>43</v>
      </c>
      <c r="AA166" t="s">
        <v>84</v>
      </c>
      <c r="AB166" t="s">
        <v>236</v>
      </c>
      <c r="AC166">
        <v>5</v>
      </c>
      <c r="AD166" s="11">
        <f>(employee_data3[[#This Row],[Current Employee Rating]]-AVERAGE(employee_data3[Current Employee Rating]))/STDEV(employee_data3[Current Employee Rating])</f>
        <v>2.0008323227152198</v>
      </c>
      <c r="AE166" s="11" t="str">
        <f>IF(employee_data3[[#This Row],[Z Score]]&gt;3,"Yes","No")</f>
        <v>No</v>
      </c>
    </row>
    <row r="167" spans="1:31" x14ac:dyDescent="0.3">
      <c r="A167">
        <v>3592</v>
      </c>
      <c r="B167" t="s">
        <v>869</v>
      </c>
      <c r="C167" t="s">
        <v>870</v>
      </c>
      <c r="D167" s="1">
        <v>44474</v>
      </c>
      <c r="E167" s="1">
        <v>44730</v>
      </c>
      <c r="F167" t="s">
        <v>28</v>
      </c>
      <c r="G167" t="s">
        <v>871</v>
      </c>
      <c r="H167" t="s">
        <v>872</v>
      </c>
      <c r="I167" t="s">
        <v>80</v>
      </c>
      <c r="J167" t="s">
        <v>198</v>
      </c>
      <c r="K167" t="str">
        <f>IF(employee_data3[[#This Row],[EmployeeStatus]]="Active", "Active", "Attrition")</f>
        <v>Attrition</v>
      </c>
      <c r="L167" t="s">
        <v>33</v>
      </c>
      <c r="M167" t="s">
        <v>64</v>
      </c>
      <c r="N167" t="s">
        <v>63</v>
      </c>
      <c r="O167" t="s">
        <v>175</v>
      </c>
      <c r="P167" t="s">
        <v>873</v>
      </c>
      <c r="Q167" t="s">
        <v>38</v>
      </c>
      <c r="R167" t="s">
        <v>90</v>
      </c>
      <c r="S167" s="1">
        <v>36152</v>
      </c>
      <c r="T167">
        <f>DATEDIF(employee_data3[[#This Row],[DOB]],DATE(2023, 1, 1), "Y")</f>
        <v>24</v>
      </c>
      <c r="U167" t="str">
        <f>IF(employee_data3[[#This Row],[Age]]&lt;=25, "Remaja", IF(employee_data3[[#This Row],[Age]]&lt;=55, "Dewasa", "Lansia"))</f>
        <v>Remaja</v>
      </c>
      <c r="V167" t="s">
        <v>40</v>
      </c>
      <c r="W167" t="s">
        <v>103</v>
      </c>
      <c r="X167" t="s">
        <v>55</v>
      </c>
      <c r="Y167">
        <v>9454</v>
      </c>
      <c r="Z167" t="s">
        <v>74</v>
      </c>
      <c r="AA167" t="s">
        <v>75</v>
      </c>
      <c r="AB167" t="s">
        <v>45</v>
      </c>
      <c r="AC167">
        <v>3</v>
      </c>
      <c r="AD167" s="11">
        <f>(employee_data3[[#This Row],[Current Employee Rating]]-AVERAGE(employee_data3[Current Employee Rating]))/STDEV(employee_data3[Current Employee Rating])</f>
        <v>3.0539538160596794E-2</v>
      </c>
      <c r="AE167" s="11" t="str">
        <f>IF(employee_data3[[#This Row],[Z Score]]&gt;3,"Yes","No")</f>
        <v>No</v>
      </c>
    </row>
    <row r="168" spans="1:31" x14ac:dyDescent="0.3">
      <c r="A168">
        <v>3593</v>
      </c>
      <c r="B168" t="s">
        <v>874</v>
      </c>
      <c r="C168" t="s">
        <v>875</v>
      </c>
      <c r="D168" s="1">
        <v>43981</v>
      </c>
      <c r="E168" s="1"/>
      <c r="F168" t="s">
        <v>28</v>
      </c>
      <c r="G168" t="s">
        <v>876</v>
      </c>
      <c r="H168" t="s">
        <v>877</v>
      </c>
      <c r="I168" t="s">
        <v>98</v>
      </c>
      <c r="J168" t="s">
        <v>32</v>
      </c>
      <c r="K168" t="str">
        <f>IF(employee_data3[[#This Row],[EmployeeStatus]]="Active", "Active", "Attrition")</f>
        <v>Active</v>
      </c>
      <c r="L168" t="s">
        <v>33</v>
      </c>
      <c r="M168" t="s">
        <v>51</v>
      </c>
      <c r="N168" t="s">
        <v>63</v>
      </c>
      <c r="O168" t="s">
        <v>36</v>
      </c>
      <c r="P168" t="s">
        <v>37</v>
      </c>
      <c r="Q168" t="s">
        <v>38</v>
      </c>
      <c r="R168" t="s">
        <v>81</v>
      </c>
      <c r="S168" s="1">
        <v>18213</v>
      </c>
      <c r="T168">
        <f>DATEDIF(employee_data3[[#This Row],[DOB]],DATE(2023, 1, 1), "Y")</f>
        <v>73</v>
      </c>
      <c r="U168" t="str">
        <f>IF(employee_data3[[#This Row],[Age]]&lt;=25, "Remaja", IF(employee_data3[[#This Row],[Age]]&lt;=55, "Dewasa", "Lansia"))</f>
        <v>Lansia</v>
      </c>
      <c r="V168" t="s">
        <v>40</v>
      </c>
      <c r="W168" t="s">
        <v>226</v>
      </c>
      <c r="X168" t="s">
        <v>55</v>
      </c>
      <c r="Y168">
        <v>48453</v>
      </c>
      <c r="Z168" t="s">
        <v>128</v>
      </c>
      <c r="AA168" t="s">
        <v>84</v>
      </c>
      <c r="AB168" t="s">
        <v>45</v>
      </c>
      <c r="AC168">
        <v>1</v>
      </c>
      <c r="AD168" s="11">
        <f>(employee_data3[[#This Row],[Current Employee Rating]]-AVERAGE(employee_data3[Current Employee Rating]))/STDEV(employee_data3[Current Employee Rating])</f>
        <v>-1.9397532463940264</v>
      </c>
      <c r="AE168" s="11" t="str">
        <f>IF(employee_data3[[#This Row],[Z Score]]&gt;3,"Yes","No")</f>
        <v>No</v>
      </c>
    </row>
    <row r="169" spans="1:31" x14ac:dyDescent="0.3">
      <c r="A169">
        <v>3594</v>
      </c>
      <c r="B169" t="s">
        <v>878</v>
      </c>
      <c r="C169" t="s">
        <v>879</v>
      </c>
      <c r="D169" s="1">
        <v>43445</v>
      </c>
      <c r="E169" s="1"/>
      <c r="F169" t="s">
        <v>28</v>
      </c>
      <c r="G169" t="s">
        <v>880</v>
      </c>
      <c r="H169" t="s">
        <v>881</v>
      </c>
      <c r="I169" t="s">
        <v>168</v>
      </c>
      <c r="J169" t="s">
        <v>32</v>
      </c>
      <c r="K169" t="str">
        <f>IF(employee_data3[[#This Row],[EmployeeStatus]]="Active", "Active", "Attrition")</f>
        <v>Active</v>
      </c>
      <c r="L169" t="s">
        <v>52</v>
      </c>
      <c r="M169" t="s">
        <v>64</v>
      </c>
      <c r="N169" t="s">
        <v>52</v>
      </c>
      <c r="O169" t="s">
        <v>36</v>
      </c>
      <c r="P169" t="s">
        <v>37</v>
      </c>
      <c r="Q169" t="s">
        <v>38</v>
      </c>
      <c r="R169" t="s">
        <v>90</v>
      </c>
      <c r="S169" s="1">
        <v>24911</v>
      </c>
      <c r="T169">
        <f>DATEDIF(employee_data3[[#This Row],[DOB]],DATE(2023, 1, 1), "Y")</f>
        <v>54</v>
      </c>
      <c r="U169" t="str">
        <f>IF(employee_data3[[#This Row],[Age]]&lt;=25, "Remaja", IF(employee_data3[[#This Row],[Age]]&lt;=55, "Dewasa", "Lansia"))</f>
        <v>Dewasa</v>
      </c>
      <c r="V169" t="s">
        <v>40</v>
      </c>
      <c r="W169" t="s">
        <v>103</v>
      </c>
      <c r="X169" t="s">
        <v>55</v>
      </c>
      <c r="Y169">
        <v>72888</v>
      </c>
      <c r="Z169" t="s">
        <v>93</v>
      </c>
      <c r="AA169" t="s">
        <v>84</v>
      </c>
      <c r="AB169" t="s">
        <v>236</v>
      </c>
      <c r="AC169">
        <v>1</v>
      </c>
      <c r="AD169" s="11">
        <f>(employee_data3[[#This Row],[Current Employee Rating]]-AVERAGE(employee_data3[Current Employee Rating]))/STDEV(employee_data3[Current Employee Rating])</f>
        <v>-1.9397532463940264</v>
      </c>
      <c r="AE169" s="11" t="str">
        <f>IF(employee_data3[[#This Row],[Z Score]]&gt;3,"Yes","No")</f>
        <v>No</v>
      </c>
    </row>
    <row r="170" spans="1:31" x14ac:dyDescent="0.3">
      <c r="A170">
        <v>3595</v>
      </c>
      <c r="B170" t="s">
        <v>882</v>
      </c>
      <c r="C170" t="s">
        <v>883</v>
      </c>
      <c r="D170" s="1">
        <v>44096</v>
      </c>
      <c r="E170" s="1">
        <v>44818</v>
      </c>
      <c r="F170" t="s">
        <v>28</v>
      </c>
      <c r="G170" t="s">
        <v>884</v>
      </c>
      <c r="H170" t="s">
        <v>885</v>
      </c>
      <c r="I170" t="s">
        <v>98</v>
      </c>
      <c r="J170" t="s">
        <v>32</v>
      </c>
      <c r="K170" t="str">
        <f>IF(employee_data3[[#This Row],[EmployeeStatus]]="Active", "Active", "Attrition")</f>
        <v>Active</v>
      </c>
      <c r="L170" t="s">
        <v>33</v>
      </c>
      <c r="M170" t="s">
        <v>51</v>
      </c>
      <c r="N170" t="s">
        <v>35</v>
      </c>
      <c r="O170" t="s">
        <v>126</v>
      </c>
      <c r="P170" t="s">
        <v>886</v>
      </c>
      <c r="Q170" t="s">
        <v>38</v>
      </c>
      <c r="R170" t="s">
        <v>111</v>
      </c>
      <c r="S170" s="1">
        <v>19055</v>
      </c>
      <c r="T170">
        <f>DATEDIF(employee_data3[[#This Row],[DOB]],DATE(2023, 1, 1), "Y")</f>
        <v>70</v>
      </c>
      <c r="U170" t="str">
        <f>IF(employee_data3[[#This Row],[Age]]&lt;=25, "Remaja", IF(employee_data3[[#This Row],[Age]]&lt;=55, "Dewasa", "Lansia"))</f>
        <v>Lansia</v>
      </c>
      <c r="V170" t="s">
        <v>40</v>
      </c>
      <c r="W170" t="s">
        <v>103</v>
      </c>
      <c r="X170" t="s">
        <v>55</v>
      </c>
      <c r="Y170">
        <v>56703</v>
      </c>
      <c r="Z170" t="s">
        <v>74</v>
      </c>
      <c r="AA170" t="s">
        <v>104</v>
      </c>
      <c r="AB170" t="s">
        <v>45</v>
      </c>
      <c r="AC170">
        <v>1</v>
      </c>
      <c r="AD170" s="11">
        <f>(employee_data3[[#This Row],[Current Employee Rating]]-AVERAGE(employee_data3[Current Employee Rating]))/STDEV(employee_data3[Current Employee Rating])</f>
        <v>-1.9397532463940264</v>
      </c>
      <c r="AE170" s="11" t="str">
        <f>IF(employee_data3[[#This Row],[Z Score]]&gt;3,"Yes","No")</f>
        <v>No</v>
      </c>
    </row>
    <row r="171" spans="1:31" x14ac:dyDescent="0.3">
      <c r="A171">
        <v>3596</v>
      </c>
      <c r="B171" t="s">
        <v>887</v>
      </c>
      <c r="C171" t="s">
        <v>888</v>
      </c>
      <c r="D171" s="1">
        <v>43674</v>
      </c>
      <c r="E171" s="1"/>
      <c r="F171" t="s">
        <v>28</v>
      </c>
      <c r="G171" t="s">
        <v>889</v>
      </c>
      <c r="H171" t="s">
        <v>890</v>
      </c>
      <c r="I171" t="s">
        <v>118</v>
      </c>
      <c r="J171" t="s">
        <v>32</v>
      </c>
      <c r="K171" t="str">
        <f>IF(employee_data3[[#This Row],[EmployeeStatus]]="Active", "Active", "Attrition")</f>
        <v>Active</v>
      </c>
      <c r="L171" t="s">
        <v>52</v>
      </c>
      <c r="M171" t="s">
        <v>34</v>
      </c>
      <c r="N171" t="s">
        <v>63</v>
      </c>
      <c r="O171" t="s">
        <v>36</v>
      </c>
      <c r="P171" t="s">
        <v>37</v>
      </c>
      <c r="Q171" t="s">
        <v>38</v>
      </c>
      <c r="R171" t="s">
        <v>148</v>
      </c>
      <c r="S171" s="1">
        <v>30151</v>
      </c>
      <c r="T171">
        <f>DATEDIF(employee_data3[[#This Row],[DOB]],DATE(2023, 1, 1), "Y")</f>
        <v>40</v>
      </c>
      <c r="U171" t="str">
        <f>IF(employee_data3[[#This Row],[Age]]&lt;=25, "Remaja", IF(employee_data3[[#This Row],[Age]]&lt;=55, "Dewasa", "Lansia"))</f>
        <v>Dewasa</v>
      </c>
      <c r="V171" t="s">
        <v>40</v>
      </c>
      <c r="W171" t="s">
        <v>103</v>
      </c>
      <c r="X171" t="s">
        <v>55</v>
      </c>
      <c r="Y171">
        <v>33998</v>
      </c>
      <c r="Z171" t="s">
        <v>74</v>
      </c>
      <c r="AA171" t="s">
        <v>75</v>
      </c>
      <c r="AB171" t="s">
        <v>236</v>
      </c>
      <c r="AC171">
        <v>2</v>
      </c>
      <c r="AD171" s="11">
        <f>(employee_data3[[#This Row],[Current Employee Rating]]-AVERAGE(employee_data3[Current Employee Rating]))/STDEV(employee_data3[Current Employee Rating])</f>
        <v>-0.95460685411671475</v>
      </c>
      <c r="AE171" s="11" t="str">
        <f>IF(employee_data3[[#This Row],[Z Score]]&gt;3,"Yes","No")</f>
        <v>No</v>
      </c>
    </row>
    <row r="172" spans="1:31" x14ac:dyDescent="0.3">
      <c r="A172">
        <v>3597</v>
      </c>
      <c r="B172" t="s">
        <v>891</v>
      </c>
      <c r="C172" t="s">
        <v>892</v>
      </c>
      <c r="D172" s="1">
        <v>43988</v>
      </c>
      <c r="E172" s="1">
        <v>44300</v>
      </c>
      <c r="F172" t="s">
        <v>728</v>
      </c>
      <c r="G172" t="s">
        <v>893</v>
      </c>
      <c r="H172" t="s">
        <v>894</v>
      </c>
      <c r="I172" t="s">
        <v>168</v>
      </c>
      <c r="J172" t="s">
        <v>198</v>
      </c>
      <c r="K172" t="str">
        <f>IF(employee_data3[[#This Row],[EmployeeStatus]]="Active", "Active", "Attrition")</f>
        <v>Attrition</v>
      </c>
      <c r="L172" t="s">
        <v>33</v>
      </c>
      <c r="M172" t="s">
        <v>34</v>
      </c>
      <c r="N172" t="s">
        <v>52</v>
      </c>
      <c r="O172" t="s">
        <v>140</v>
      </c>
      <c r="P172" t="s">
        <v>895</v>
      </c>
      <c r="Q172" t="s">
        <v>38</v>
      </c>
      <c r="R172" t="s">
        <v>81</v>
      </c>
      <c r="S172" s="1">
        <v>31716</v>
      </c>
      <c r="T172">
        <f>DATEDIF(employee_data3[[#This Row],[DOB]],DATE(2023, 1, 1), "Y")</f>
        <v>36</v>
      </c>
      <c r="U172" t="str">
        <f>IF(employee_data3[[#This Row],[Age]]&lt;=25, "Remaja", IF(employee_data3[[#This Row],[Age]]&lt;=55, "Dewasa", "Lansia"))</f>
        <v>Dewasa</v>
      </c>
      <c r="V172" t="s">
        <v>40</v>
      </c>
      <c r="W172" t="s">
        <v>226</v>
      </c>
      <c r="X172" t="s">
        <v>42</v>
      </c>
      <c r="Y172">
        <v>17650</v>
      </c>
      <c r="Z172" t="s">
        <v>93</v>
      </c>
      <c r="AA172" t="s">
        <v>75</v>
      </c>
      <c r="AB172" t="s">
        <v>45</v>
      </c>
      <c r="AC172">
        <v>1</v>
      </c>
      <c r="AD172" s="11">
        <f>(employee_data3[[#This Row],[Current Employee Rating]]-AVERAGE(employee_data3[Current Employee Rating]))/STDEV(employee_data3[Current Employee Rating])</f>
        <v>-1.9397532463940264</v>
      </c>
      <c r="AE172" s="11" t="str">
        <f>IF(employee_data3[[#This Row],[Z Score]]&gt;3,"Yes","No")</f>
        <v>No</v>
      </c>
    </row>
    <row r="173" spans="1:31" x14ac:dyDescent="0.3">
      <c r="A173">
        <v>3598</v>
      </c>
      <c r="B173" t="s">
        <v>896</v>
      </c>
      <c r="C173" t="s">
        <v>897</v>
      </c>
      <c r="D173" s="1">
        <v>43371</v>
      </c>
      <c r="E173" s="1">
        <v>45143</v>
      </c>
      <c r="F173" t="s">
        <v>728</v>
      </c>
      <c r="G173" t="s">
        <v>898</v>
      </c>
      <c r="H173" t="s">
        <v>899</v>
      </c>
      <c r="I173" t="s">
        <v>133</v>
      </c>
      <c r="J173" t="s">
        <v>745</v>
      </c>
      <c r="K173" t="str">
        <f>IF(employee_data3[[#This Row],[EmployeeStatus]]="Active", "Active", "Attrition")</f>
        <v>Attrition</v>
      </c>
      <c r="L173" t="s">
        <v>52</v>
      </c>
      <c r="M173" t="s">
        <v>51</v>
      </c>
      <c r="N173" t="s">
        <v>63</v>
      </c>
      <c r="O173" t="s">
        <v>126</v>
      </c>
      <c r="P173" t="s">
        <v>900</v>
      </c>
      <c r="Q173" t="s">
        <v>38</v>
      </c>
      <c r="R173" t="s">
        <v>242</v>
      </c>
      <c r="S173" s="1">
        <v>18542</v>
      </c>
      <c r="T173">
        <f>DATEDIF(employee_data3[[#This Row],[DOB]],DATE(2023, 1, 1), "Y")</f>
        <v>72</v>
      </c>
      <c r="U173" t="str">
        <f>IF(employee_data3[[#This Row],[Age]]&lt;=25, "Remaja", IF(employee_data3[[#This Row],[Age]]&lt;=55, "Dewasa", "Lansia"))</f>
        <v>Lansia</v>
      </c>
      <c r="V173" t="s">
        <v>40</v>
      </c>
      <c r="W173" t="s">
        <v>6</v>
      </c>
      <c r="X173" t="s">
        <v>42</v>
      </c>
      <c r="Y173">
        <v>72750</v>
      </c>
      <c r="Z173" t="s">
        <v>74</v>
      </c>
      <c r="AA173" t="s">
        <v>84</v>
      </c>
      <c r="AB173" t="s">
        <v>236</v>
      </c>
      <c r="AC173">
        <v>1</v>
      </c>
      <c r="AD173" s="11">
        <f>(employee_data3[[#This Row],[Current Employee Rating]]-AVERAGE(employee_data3[Current Employee Rating]))/STDEV(employee_data3[Current Employee Rating])</f>
        <v>-1.9397532463940264</v>
      </c>
      <c r="AE173" s="11" t="str">
        <f>IF(employee_data3[[#This Row],[Z Score]]&gt;3,"Yes","No")</f>
        <v>No</v>
      </c>
    </row>
    <row r="174" spans="1:31" x14ac:dyDescent="0.3">
      <c r="A174">
        <v>3599</v>
      </c>
      <c r="B174" t="s">
        <v>532</v>
      </c>
      <c r="C174" t="s">
        <v>901</v>
      </c>
      <c r="D174" s="1">
        <v>43933</v>
      </c>
      <c r="E174" s="1"/>
      <c r="F174" t="s">
        <v>728</v>
      </c>
      <c r="G174" t="s">
        <v>902</v>
      </c>
      <c r="H174" t="s">
        <v>903</v>
      </c>
      <c r="I174" t="s">
        <v>80</v>
      </c>
      <c r="J174" t="s">
        <v>32</v>
      </c>
      <c r="K174" t="str">
        <f>IF(employee_data3[[#This Row],[EmployeeStatus]]="Active", "Active", "Attrition")</f>
        <v>Active</v>
      </c>
      <c r="L174" t="s">
        <v>52</v>
      </c>
      <c r="M174" t="s">
        <v>51</v>
      </c>
      <c r="N174" t="s">
        <v>35</v>
      </c>
      <c r="O174" t="s">
        <v>36</v>
      </c>
      <c r="P174" t="s">
        <v>37</v>
      </c>
      <c r="Q174" t="s">
        <v>38</v>
      </c>
      <c r="R174" t="s">
        <v>81</v>
      </c>
      <c r="S174" s="1">
        <v>18353</v>
      </c>
      <c r="T174">
        <f>DATEDIF(employee_data3[[#This Row],[DOB]],DATE(2023, 1, 1), "Y")</f>
        <v>72</v>
      </c>
      <c r="U174" t="str">
        <f>IF(employee_data3[[#This Row],[Age]]&lt;=25, "Remaja", IF(employee_data3[[#This Row],[Age]]&lt;=55, "Dewasa", "Lansia"))</f>
        <v>Lansia</v>
      </c>
      <c r="V174" t="s">
        <v>40</v>
      </c>
      <c r="W174" t="s">
        <v>103</v>
      </c>
      <c r="X174" t="s">
        <v>42</v>
      </c>
      <c r="Y174">
        <v>14044</v>
      </c>
      <c r="Z174" t="s">
        <v>43</v>
      </c>
      <c r="AA174" t="s">
        <v>104</v>
      </c>
      <c r="AB174" t="s">
        <v>45</v>
      </c>
      <c r="AC174">
        <v>2</v>
      </c>
      <c r="AD174" s="11">
        <f>(employee_data3[[#This Row],[Current Employee Rating]]-AVERAGE(employee_data3[Current Employee Rating]))/STDEV(employee_data3[Current Employee Rating])</f>
        <v>-0.95460685411671475</v>
      </c>
      <c r="AE174" s="11" t="str">
        <f>IF(employee_data3[[#This Row],[Z Score]]&gt;3,"Yes","No")</f>
        <v>No</v>
      </c>
    </row>
    <row r="175" spans="1:31" x14ac:dyDescent="0.3">
      <c r="A175">
        <v>3600</v>
      </c>
      <c r="B175" t="s">
        <v>904</v>
      </c>
      <c r="C175" t="s">
        <v>905</v>
      </c>
      <c r="D175" s="1">
        <v>44866</v>
      </c>
      <c r="E175" s="1"/>
      <c r="F175" t="s">
        <v>728</v>
      </c>
      <c r="G175" t="s">
        <v>906</v>
      </c>
      <c r="H175" t="s">
        <v>907</v>
      </c>
      <c r="I175" t="s">
        <v>98</v>
      </c>
      <c r="J175" t="s">
        <v>32</v>
      </c>
      <c r="K175" t="str">
        <f>IF(employee_data3[[#This Row],[EmployeeStatus]]="Active", "Active", "Attrition")</f>
        <v>Active</v>
      </c>
      <c r="L175" t="s">
        <v>33</v>
      </c>
      <c r="M175" t="s">
        <v>64</v>
      </c>
      <c r="N175" t="s">
        <v>35</v>
      </c>
      <c r="O175" t="s">
        <v>36</v>
      </c>
      <c r="P175" t="s">
        <v>37</v>
      </c>
      <c r="Q175" t="s">
        <v>38</v>
      </c>
      <c r="R175" t="s">
        <v>90</v>
      </c>
      <c r="S175" s="1">
        <v>18178</v>
      </c>
      <c r="T175">
        <f>DATEDIF(employee_data3[[#This Row],[DOB]],DATE(2023, 1, 1), "Y")</f>
        <v>73</v>
      </c>
      <c r="U175" t="str">
        <f>IF(employee_data3[[#This Row],[Age]]&lt;=25, "Remaja", IF(employee_data3[[#This Row],[Age]]&lt;=55, "Dewasa", "Lansia"))</f>
        <v>Lansia</v>
      </c>
      <c r="V175" t="s">
        <v>40</v>
      </c>
      <c r="W175" t="s">
        <v>103</v>
      </c>
      <c r="X175" t="s">
        <v>42</v>
      </c>
      <c r="Y175">
        <v>34810</v>
      </c>
      <c r="Z175" t="s">
        <v>43</v>
      </c>
      <c r="AA175" t="s">
        <v>75</v>
      </c>
      <c r="AB175" t="s">
        <v>45</v>
      </c>
      <c r="AC175">
        <v>2</v>
      </c>
      <c r="AD175" s="11">
        <f>(employee_data3[[#This Row],[Current Employee Rating]]-AVERAGE(employee_data3[Current Employee Rating]))/STDEV(employee_data3[Current Employee Rating])</f>
        <v>-0.95460685411671475</v>
      </c>
      <c r="AE175" s="11" t="str">
        <f>IF(employee_data3[[#This Row],[Z Score]]&gt;3,"Yes","No")</f>
        <v>No</v>
      </c>
    </row>
    <row r="176" spans="1:31" x14ac:dyDescent="0.3">
      <c r="A176">
        <v>3601</v>
      </c>
      <c r="B176" t="s">
        <v>908</v>
      </c>
      <c r="C176" t="s">
        <v>909</v>
      </c>
      <c r="D176" s="1">
        <v>44886</v>
      </c>
      <c r="E176" s="1"/>
      <c r="F176" t="s">
        <v>728</v>
      </c>
      <c r="G176" t="s">
        <v>910</v>
      </c>
      <c r="H176" t="s">
        <v>911</v>
      </c>
      <c r="I176" t="s">
        <v>89</v>
      </c>
      <c r="J176" t="s">
        <v>32</v>
      </c>
      <c r="K176" t="str">
        <f>IF(employee_data3[[#This Row],[EmployeeStatus]]="Active", "Active", "Attrition")</f>
        <v>Active</v>
      </c>
      <c r="L176" t="s">
        <v>52</v>
      </c>
      <c r="M176" t="s">
        <v>64</v>
      </c>
      <c r="N176" t="s">
        <v>63</v>
      </c>
      <c r="O176" t="s">
        <v>36</v>
      </c>
      <c r="P176" t="s">
        <v>37</v>
      </c>
      <c r="Q176" t="s">
        <v>38</v>
      </c>
      <c r="R176" t="s">
        <v>305</v>
      </c>
      <c r="S176" s="1">
        <v>24310</v>
      </c>
      <c r="T176">
        <f>DATEDIF(employee_data3[[#This Row],[DOB]],DATE(2023, 1, 1), "Y")</f>
        <v>56</v>
      </c>
      <c r="U176" t="str">
        <f>IF(employee_data3[[#This Row],[Age]]&lt;=25, "Remaja", IF(employee_data3[[#This Row],[Age]]&lt;=55, "Dewasa", "Lansia"))</f>
        <v>Lansia</v>
      </c>
      <c r="V176" t="s">
        <v>40</v>
      </c>
      <c r="W176" t="s">
        <v>678</v>
      </c>
      <c r="X176" t="s">
        <v>42</v>
      </c>
      <c r="Y176">
        <v>75187</v>
      </c>
      <c r="Z176" t="s">
        <v>43</v>
      </c>
      <c r="AA176" t="s">
        <v>84</v>
      </c>
      <c r="AB176" t="s">
        <v>45</v>
      </c>
      <c r="AC176">
        <v>5</v>
      </c>
      <c r="AD176" s="11">
        <f>(employee_data3[[#This Row],[Current Employee Rating]]-AVERAGE(employee_data3[Current Employee Rating]))/STDEV(employee_data3[Current Employee Rating])</f>
        <v>2.0008323227152198</v>
      </c>
      <c r="AE176" s="11" t="str">
        <f>IF(employee_data3[[#This Row],[Z Score]]&gt;3,"Yes","No")</f>
        <v>No</v>
      </c>
    </row>
    <row r="177" spans="1:31" x14ac:dyDescent="0.3">
      <c r="A177">
        <v>3602</v>
      </c>
      <c r="B177" t="s">
        <v>912</v>
      </c>
      <c r="C177" t="s">
        <v>913</v>
      </c>
      <c r="D177" s="1">
        <v>44297</v>
      </c>
      <c r="E177" s="1">
        <v>45070</v>
      </c>
      <c r="F177" t="s">
        <v>728</v>
      </c>
      <c r="G177" t="s">
        <v>914</v>
      </c>
      <c r="H177" t="s">
        <v>915</v>
      </c>
      <c r="I177" t="s">
        <v>31</v>
      </c>
      <c r="J177" t="s">
        <v>745</v>
      </c>
      <c r="K177" t="str">
        <f>IF(employee_data3[[#This Row],[EmployeeStatus]]="Active", "Active", "Attrition")</f>
        <v>Attrition</v>
      </c>
      <c r="L177" t="s">
        <v>63</v>
      </c>
      <c r="M177" t="s">
        <v>64</v>
      </c>
      <c r="N177" t="s">
        <v>52</v>
      </c>
      <c r="O177" t="s">
        <v>99</v>
      </c>
      <c r="P177" t="s">
        <v>916</v>
      </c>
      <c r="Q177" t="s">
        <v>38</v>
      </c>
      <c r="R177" t="s">
        <v>111</v>
      </c>
      <c r="S177" s="1">
        <v>34619</v>
      </c>
      <c r="T177">
        <f>DATEDIF(employee_data3[[#This Row],[DOB]],DATE(2023, 1, 1), "Y")</f>
        <v>28</v>
      </c>
      <c r="U177" t="str">
        <f>IF(employee_data3[[#This Row],[Age]]&lt;=25, "Remaja", IF(employee_data3[[#This Row],[Age]]&lt;=55, "Dewasa", "Lansia"))</f>
        <v>Dewasa</v>
      </c>
      <c r="V177" t="s">
        <v>40</v>
      </c>
      <c r="W177" t="s">
        <v>113</v>
      </c>
      <c r="X177" t="s">
        <v>42</v>
      </c>
      <c r="Y177">
        <v>30766</v>
      </c>
      <c r="Z177" t="s">
        <v>56</v>
      </c>
      <c r="AA177" t="s">
        <v>84</v>
      </c>
      <c r="AB177" t="s">
        <v>45</v>
      </c>
      <c r="AC177">
        <v>5</v>
      </c>
      <c r="AD177" s="11">
        <f>(employee_data3[[#This Row],[Current Employee Rating]]-AVERAGE(employee_data3[Current Employee Rating]))/STDEV(employee_data3[Current Employee Rating])</f>
        <v>2.0008323227152198</v>
      </c>
      <c r="AE177" s="11" t="str">
        <f>IF(employee_data3[[#This Row],[Z Score]]&gt;3,"Yes","No")</f>
        <v>No</v>
      </c>
    </row>
    <row r="178" spans="1:31" x14ac:dyDescent="0.3">
      <c r="A178">
        <v>3603</v>
      </c>
      <c r="B178" t="s">
        <v>917</v>
      </c>
      <c r="C178" t="s">
        <v>918</v>
      </c>
      <c r="D178" s="1">
        <v>43433</v>
      </c>
      <c r="E178" s="1">
        <v>43517</v>
      </c>
      <c r="F178" t="s">
        <v>728</v>
      </c>
      <c r="G178" t="s">
        <v>919</v>
      </c>
      <c r="H178" t="s">
        <v>920</v>
      </c>
      <c r="I178" t="s">
        <v>50</v>
      </c>
      <c r="J178" t="s">
        <v>745</v>
      </c>
      <c r="K178" t="str">
        <f>IF(employee_data3[[#This Row],[EmployeeStatus]]="Active", "Active", "Attrition")</f>
        <v>Attrition</v>
      </c>
      <c r="L178" t="s">
        <v>63</v>
      </c>
      <c r="M178" t="s">
        <v>51</v>
      </c>
      <c r="N178" t="s">
        <v>52</v>
      </c>
      <c r="O178" t="s">
        <v>126</v>
      </c>
      <c r="P178" t="s">
        <v>921</v>
      </c>
      <c r="Q178" t="s">
        <v>38</v>
      </c>
      <c r="R178" t="s">
        <v>90</v>
      </c>
      <c r="S178" s="1">
        <v>28171</v>
      </c>
      <c r="T178">
        <f>DATEDIF(employee_data3[[#This Row],[DOB]],DATE(2023, 1, 1), "Y")</f>
        <v>45</v>
      </c>
      <c r="U178" t="str">
        <f>IF(employee_data3[[#This Row],[Age]]&lt;=25, "Remaja", IF(employee_data3[[#This Row],[Age]]&lt;=55, "Dewasa", "Lansia"))</f>
        <v>Dewasa</v>
      </c>
      <c r="V178" t="s">
        <v>40</v>
      </c>
      <c r="W178" t="s">
        <v>103</v>
      </c>
      <c r="X178" t="s">
        <v>42</v>
      </c>
      <c r="Y178">
        <v>58348</v>
      </c>
      <c r="Z178" t="s">
        <v>43</v>
      </c>
      <c r="AA178" t="s">
        <v>84</v>
      </c>
      <c r="AB178" t="s">
        <v>45</v>
      </c>
      <c r="AC178">
        <v>2</v>
      </c>
      <c r="AD178" s="11">
        <f>(employee_data3[[#This Row],[Current Employee Rating]]-AVERAGE(employee_data3[Current Employee Rating]))/STDEV(employee_data3[Current Employee Rating])</f>
        <v>-0.95460685411671475</v>
      </c>
      <c r="AE178" s="11" t="str">
        <f>IF(employee_data3[[#This Row],[Z Score]]&gt;3,"Yes","No")</f>
        <v>No</v>
      </c>
    </row>
    <row r="179" spans="1:31" x14ac:dyDescent="0.3">
      <c r="A179">
        <v>3604</v>
      </c>
      <c r="B179" t="s">
        <v>922</v>
      </c>
      <c r="C179" t="s">
        <v>923</v>
      </c>
      <c r="D179" s="1">
        <v>43481</v>
      </c>
      <c r="E179" s="1">
        <v>44804</v>
      </c>
      <c r="F179" t="s">
        <v>728</v>
      </c>
      <c r="G179" t="s">
        <v>924</v>
      </c>
      <c r="H179" t="s">
        <v>925</v>
      </c>
      <c r="I179" t="s">
        <v>139</v>
      </c>
      <c r="J179" t="s">
        <v>32</v>
      </c>
      <c r="K179" t="str">
        <f>IF(employee_data3[[#This Row],[EmployeeStatus]]="Active", "Active", "Attrition")</f>
        <v>Active</v>
      </c>
      <c r="L179" t="s">
        <v>52</v>
      </c>
      <c r="M179" t="s">
        <v>64</v>
      </c>
      <c r="N179" t="s">
        <v>63</v>
      </c>
      <c r="O179" t="s">
        <v>126</v>
      </c>
      <c r="P179" t="s">
        <v>926</v>
      </c>
      <c r="Q179" t="s">
        <v>38</v>
      </c>
      <c r="R179" t="s">
        <v>90</v>
      </c>
      <c r="S179" s="1">
        <v>17601</v>
      </c>
      <c r="T179">
        <f>DATEDIF(employee_data3[[#This Row],[DOB]],DATE(2023, 1, 1), "Y")</f>
        <v>74</v>
      </c>
      <c r="U179" t="str">
        <f>IF(employee_data3[[#This Row],[Age]]&lt;=25, "Remaja", IF(employee_data3[[#This Row],[Age]]&lt;=55, "Dewasa", "Lansia"))</f>
        <v>Lansia</v>
      </c>
      <c r="V179" t="s">
        <v>40</v>
      </c>
      <c r="W179" t="s">
        <v>226</v>
      </c>
      <c r="X179" t="s">
        <v>42</v>
      </c>
      <c r="Y179">
        <v>44626</v>
      </c>
      <c r="Z179" t="s">
        <v>56</v>
      </c>
      <c r="AA179" t="s">
        <v>104</v>
      </c>
      <c r="AB179" t="s">
        <v>236</v>
      </c>
      <c r="AC179">
        <v>4</v>
      </c>
      <c r="AD179" s="11">
        <f>(employee_data3[[#This Row],[Current Employee Rating]]-AVERAGE(employee_data3[Current Employee Rating]))/STDEV(employee_data3[Current Employee Rating])</f>
        <v>1.0156859304379084</v>
      </c>
      <c r="AE179" s="11" t="str">
        <f>IF(employee_data3[[#This Row],[Z Score]]&gt;3,"Yes","No")</f>
        <v>No</v>
      </c>
    </row>
    <row r="180" spans="1:31" x14ac:dyDescent="0.3">
      <c r="A180">
        <v>3605</v>
      </c>
      <c r="B180" t="s">
        <v>927</v>
      </c>
      <c r="C180" t="s">
        <v>928</v>
      </c>
      <c r="D180" s="1">
        <v>43726</v>
      </c>
      <c r="E180" s="1"/>
      <c r="F180" t="s">
        <v>28</v>
      </c>
      <c r="G180" t="s">
        <v>929</v>
      </c>
      <c r="H180" t="s">
        <v>930</v>
      </c>
      <c r="I180" t="s">
        <v>31</v>
      </c>
      <c r="J180" t="s">
        <v>32</v>
      </c>
      <c r="K180" t="str">
        <f>IF(employee_data3[[#This Row],[EmployeeStatus]]="Active", "Active", "Attrition")</f>
        <v>Active</v>
      </c>
      <c r="L180" t="s">
        <v>33</v>
      </c>
      <c r="M180" t="s">
        <v>34</v>
      </c>
      <c r="N180" t="s">
        <v>35</v>
      </c>
      <c r="O180" t="s">
        <v>36</v>
      </c>
      <c r="P180" t="s">
        <v>37</v>
      </c>
      <c r="Q180" t="s">
        <v>38</v>
      </c>
      <c r="R180" t="s">
        <v>111</v>
      </c>
      <c r="S180" s="1">
        <v>15943</v>
      </c>
      <c r="T180">
        <f>DATEDIF(employee_data3[[#This Row],[DOB]],DATE(2023, 1, 1), "Y")</f>
        <v>79</v>
      </c>
      <c r="U180" t="str">
        <f>IF(employee_data3[[#This Row],[Age]]&lt;=25, "Remaja", IF(employee_data3[[#This Row],[Age]]&lt;=55, "Dewasa", "Lansia"))</f>
        <v>Lansia</v>
      </c>
      <c r="V180" t="s">
        <v>40</v>
      </c>
      <c r="W180" t="s">
        <v>103</v>
      </c>
      <c r="X180" t="s">
        <v>55</v>
      </c>
      <c r="Y180">
        <v>2315</v>
      </c>
      <c r="Z180" t="s">
        <v>74</v>
      </c>
      <c r="AA180" t="s">
        <v>104</v>
      </c>
      <c r="AB180" t="s">
        <v>45</v>
      </c>
      <c r="AC180">
        <v>4</v>
      </c>
      <c r="AD180" s="11">
        <f>(employee_data3[[#This Row],[Current Employee Rating]]-AVERAGE(employee_data3[Current Employee Rating]))/STDEV(employee_data3[Current Employee Rating])</f>
        <v>1.0156859304379084</v>
      </c>
      <c r="AE180" s="11" t="str">
        <f>IF(employee_data3[[#This Row],[Z Score]]&gt;3,"Yes","No")</f>
        <v>No</v>
      </c>
    </row>
    <row r="181" spans="1:31" x14ac:dyDescent="0.3">
      <c r="A181">
        <v>3606</v>
      </c>
      <c r="B181" t="s">
        <v>931</v>
      </c>
      <c r="C181" t="s">
        <v>932</v>
      </c>
      <c r="D181" s="1">
        <v>43678</v>
      </c>
      <c r="E181" s="1">
        <v>44946</v>
      </c>
      <c r="F181" t="s">
        <v>28</v>
      </c>
      <c r="G181" t="s">
        <v>933</v>
      </c>
      <c r="H181" t="s">
        <v>934</v>
      </c>
      <c r="I181" t="s">
        <v>133</v>
      </c>
      <c r="J181" t="s">
        <v>745</v>
      </c>
      <c r="K181" t="str">
        <f>IF(employee_data3[[#This Row],[EmployeeStatus]]="Active", "Active", "Attrition")</f>
        <v>Attrition</v>
      </c>
      <c r="L181" t="s">
        <v>52</v>
      </c>
      <c r="M181" t="s">
        <v>34</v>
      </c>
      <c r="N181" t="s">
        <v>63</v>
      </c>
      <c r="O181" t="s">
        <v>99</v>
      </c>
      <c r="P181" t="s">
        <v>935</v>
      </c>
      <c r="Q181" t="s">
        <v>38</v>
      </c>
      <c r="R181" t="s">
        <v>936</v>
      </c>
      <c r="S181" s="1">
        <v>23814</v>
      </c>
      <c r="T181">
        <f>DATEDIF(employee_data3[[#This Row],[DOB]],DATE(2023, 1, 1), "Y")</f>
        <v>57</v>
      </c>
      <c r="U181" t="str">
        <f>IF(employee_data3[[#This Row],[Age]]&lt;=25, "Remaja", IF(employee_data3[[#This Row],[Age]]&lt;=55, "Dewasa", "Lansia"))</f>
        <v>Lansia</v>
      </c>
      <c r="V181" t="s">
        <v>40</v>
      </c>
      <c r="W181" t="s">
        <v>113</v>
      </c>
      <c r="X181" t="s">
        <v>55</v>
      </c>
      <c r="Y181">
        <v>95618</v>
      </c>
      <c r="Z181" t="s">
        <v>74</v>
      </c>
      <c r="AA181" t="s">
        <v>104</v>
      </c>
      <c r="AB181" t="s">
        <v>45</v>
      </c>
      <c r="AC181">
        <v>3</v>
      </c>
      <c r="AD181" s="11">
        <f>(employee_data3[[#This Row],[Current Employee Rating]]-AVERAGE(employee_data3[Current Employee Rating]))/STDEV(employee_data3[Current Employee Rating])</f>
        <v>3.0539538160596794E-2</v>
      </c>
      <c r="AE181" s="11" t="str">
        <f>IF(employee_data3[[#This Row],[Z Score]]&gt;3,"Yes","No")</f>
        <v>No</v>
      </c>
    </row>
    <row r="182" spans="1:31" x14ac:dyDescent="0.3">
      <c r="A182">
        <v>3607</v>
      </c>
      <c r="B182" t="s">
        <v>937</v>
      </c>
      <c r="C182" t="s">
        <v>938</v>
      </c>
      <c r="D182" s="1">
        <v>43634</v>
      </c>
      <c r="E182" s="1">
        <v>44300</v>
      </c>
      <c r="F182" t="s">
        <v>28</v>
      </c>
      <c r="G182" t="s">
        <v>939</v>
      </c>
      <c r="H182" t="s">
        <v>940</v>
      </c>
      <c r="I182" t="s">
        <v>50</v>
      </c>
      <c r="J182" t="s">
        <v>32</v>
      </c>
      <c r="K182" t="str">
        <f>IF(employee_data3[[#This Row],[EmployeeStatus]]="Active", "Active", "Attrition")</f>
        <v>Active</v>
      </c>
      <c r="L182" t="s">
        <v>63</v>
      </c>
      <c r="M182" t="s">
        <v>51</v>
      </c>
      <c r="N182" t="s">
        <v>63</v>
      </c>
      <c r="O182" t="s">
        <v>126</v>
      </c>
      <c r="P182" t="s">
        <v>941</v>
      </c>
      <c r="Q182" t="s">
        <v>38</v>
      </c>
      <c r="R182" t="s">
        <v>177</v>
      </c>
      <c r="S182" s="1">
        <v>27975</v>
      </c>
      <c r="T182">
        <f>DATEDIF(employee_data3[[#This Row],[DOB]],DATE(2023, 1, 1), "Y")</f>
        <v>46</v>
      </c>
      <c r="U182" t="str">
        <f>IF(employee_data3[[#This Row],[Age]]&lt;=25, "Remaja", IF(employee_data3[[#This Row],[Age]]&lt;=55, "Dewasa", "Lansia"))</f>
        <v>Dewasa</v>
      </c>
      <c r="V182" t="s">
        <v>40</v>
      </c>
      <c r="W182" t="s">
        <v>178</v>
      </c>
      <c r="X182" t="s">
        <v>55</v>
      </c>
      <c r="Y182">
        <v>15195</v>
      </c>
      <c r="Z182" t="s">
        <v>74</v>
      </c>
      <c r="AA182" t="s">
        <v>84</v>
      </c>
      <c r="AB182" t="s">
        <v>45</v>
      </c>
      <c r="AC182">
        <v>5</v>
      </c>
      <c r="AD182" s="11">
        <f>(employee_data3[[#This Row],[Current Employee Rating]]-AVERAGE(employee_data3[Current Employee Rating]))/STDEV(employee_data3[Current Employee Rating])</f>
        <v>2.0008323227152198</v>
      </c>
      <c r="AE182" s="11" t="str">
        <f>IF(employee_data3[[#This Row],[Z Score]]&gt;3,"Yes","No")</f>
        <v>No</v>
      </c>
    </row>
    <row r="183" spans="1:31" x14ac:dyDescent="0.3">
      <c r="A183">
        <v>3608</v>
      </c>
      <c r="B183" t="s">
        <v>942</v>
      </c>
      <c r="C183" t="s">
        <v>943</v>
      </c>
      <c r="D183" s="1">
        <v>43509</v>
      </c>
      <c r="E183" s="1"/>
      <c r="F183" t="s">
        <v>28</v>
      </c>
      <c r="G183" t="s">
        <v>944</v>
      </c>
      <c r="H183" t="s">
        <v>945</v>
      </c>
      <c r="I183" t="s">
        <v>139</v>
      </c>
      <c r="J183" t="s">
        <v>32</v>
      </c>
      <c r="K183" t="str">
        <f>IF(employee_data3[[#This Row],[EmployeeStatus]]="Active", "Active", "Attrition")</f>
        <v>Active</v>
      </c>
      <c r="L183" t="s">
        <v>63</v>
      </c>
      <c r="M183" t="s">
        <v>34</v>
      </c>
      <c r="N183" t="s">
        <v>52</v>
      </c>
      <c r="O183" t="s">
        <v>36</v>
      </c>
      <c r="P183" t="s">
        <v>37</v>
      </c>
      <c r="Q183" t="s">
        <v>38</v>
      </c>
      <c r="R183" t="s">
        <v>90</v>
      </c>
      <c r="S183" s="1">
        <v>29042</v>
      </c>
      <c r="T183">
        <f>DATEDIF(employee_data3[[#This Row],[DOB]],DATE(2023, 1, 1), "Y")</f>
        <v>43</v>
      </c>
      <c r="U183" t="str">
        <f>IF(employee_data3[[#This Row],[Age]]&lt;=25, "Remaja", IF(employee_data3[[#This Row],[Age]]&lt;=55, "Dewasa", "Lansia"))</f>
        <v>Dewasa</v>
      </c>
      <c r="V183" t="s">
        <v>40</v>
      </c>
      <c r="W183" t="s">
        <v>103</v>
      </c>
      <c r="X183" t="s">
        <v>55</v>
      </c>
      <c r="Y183">
        <v>74447</v>
      </c>
      <c r="Z183" t="s">
        <v>74</v>
      </c>
      <c r="AA183" t="s">
        <v>84</v>
      </c>
      <c r="AB183" t="s">
        <v>45</v>
      </c>
      <c r="AC183">
        <v>3</v>
      </c>
      <c r="AD183" s="11">
        <f>(employee_data3[[#This Row],[Current Employee Rating]]-AVERAGE(employee_data3[Current Employee Rating]))/STDEV(employee_data3[Current Employee Rating])</f>
        <v>3.0539538160596794E-2</v>
      </c>
      <c r="AE183" s="11" t="str">
        <f>IF(employee_data3[[#This Row],[Z Score]]&gt;3,"Yes","No")</f>
        <v>No</v>
      </c>
    </row>
    <row r="184" spans="1:31" x14ac:dyDescent="0.3">
      <c r="A184">
        <v>3609</v>
      </c>
      <c r="B184" t="s">
        <v>946</v>
      </c>
      <c r="C184" t="s">
        <v>359</v>
      </c>
      <c r="D184" s="1">
        <v>44349</v>
      </c>
      <c r="E184" s="1"/>
      <c r="F184" t="s">
        <v>28</v>
      </c>
      <c r="G184" t="s">
        <v>947</v>
      </c>
      <c r="H184" t="s">
        <v>948</v>
      </c>
      <c r="I184" t="s">
        <v>80</v>
      </c>
      <c r="J184" t="s">
        <v>32</v>
      </c>
      <c r="K184" t="str">
        <f>IF(employee_data3[[#This Row],[EmployeeStatus]]="Active", "Active", "Attrition")</f>
        <v>Active</v>
      </c>
      <c r="L184" t="s">
        <v>33</v>
      </c>
      <c r="M184" t="s">
        <v>64</v>
      </c>
      <c r="N184" t="s">
        <v>63</v>
      </c>
      <c r="O184" t="s">
        <v>36</v>
      </c>
      <c r="P184" t="s">
        <v>37</v>
      </c>
      <c r="Q184" t="s">
        <v>38</v>
      </c>
      <c r="R184" t="s">
        <v>286</v>
      </c>
      <c r="S184" s="1">
        <v>34129</v>
      </c>
      <c r="T184">
        <f>DATEDIF(employee_data3[[#This Row],[DOB]],DATE(2023, 1, 1), "Y")</f>
        <v>29</v>
      </c>
      <c r="U184" t="str">
        <f>IF(employee_data3[[#This Row],[Age]]&lt;=25, "Remaja", IF(employee_data3[[#This Row],[Age]]&lt;=55, "Dewasa", "Lansia"))</f>
        <v>Dewasa</v>
      </c>
      <c r="V184" t="s">
        <v>40</v>
      </c>
      <c r="W184" t="s">
        <v>949</v>
      </c>
      <c r="X184" t="s">
        <v>42</v>
      </c>
      <c r="Y184">
        <v>21318</v>
      </c>
      <c r="Z184" t="s">
        <v>74</v>
      </c>
      <c r="AA184" t="s">
        <v>44</v>
      </c>
      <c r="AB184" t="s">
        <v>45</v>
      </c>
      <c r="AC184">
        <v>3</v>
      </c>
      <c r="AD184" s="11">
        <f>(employee_data3[[#This Row],[Current Employee Rating]]-AVERAGE(employee_data3[Current Employee Rating]))/STDEV(employee_data3[Current Employee Rating])</f>
        <v>3.0539538160596794E-2</v>
      </c>
      <c r="AE184" s="11" t="str">
        <f>IF(employee_data3[[#This Row],[Z Score]]&gt;3,"Yes","No")</f>
        <v>No</v>
      </c>
    </row>
    <row r="185" spans="1:31" x14ac:dyDescent="0.3">
      <c r="A185">
        <v>3610</v>
      </c>
      <c r="B185" t="s">
        <v>950</v>
      </c>
      <c r="C185" t="s">
        <v>951</v>
      </c>
      <c r="D185" s="1">
        <v>43384</v>
      </c>
      <c r="E185" s="1"/>
      <c r="F185" t="s">
        <v>28</v>
      </c>
      <c r="G185" t="s">
        <v>952</v>
      </c>
      <c r="H185" t="s">
        <v>953</v>
      </c>
      <c r="I185" t="s">
        <v>168</v>
      </c>
      <c r="J185" t="s">
        <v>32</v>
      </c>
      <c r="K185" t="str">
        <f>IF(employee_data3[[#This Row],[EmployeeStatus]]="Active", "Active", "Attrition")</f>
        <v>Active</v>
      </c>
      <c r="L185" t="s">
        <v>52</v>
      </c>
      <c r="M185" t="s">
        <v>34</v>
      </c>
      <c r="N185" t="s">
        <v>63</v>
      </c>
      <c r="O185" t="s">
        <v>36</v>
      </c>
      <c r="P185" t="s">
        <v>37</v>
      </c>
      <c r="Q185" t="s">
        <v>38</v>
      </c>
      <c r="R185" t="s">
        <v>90</v>
      </c>
      <c r="S185" s="1">
        <v>26761</v>
      </c>
      <c r="T185">
        <f>DATEDIF(employee_data3[[#This Row],[DOB]],DATE(2023, 1, 1), "Y")</f>
        <v>49</v>
      </c>
      <c r="U185" t="str">
        <f>IF(employee_data3[[#This Row],[Age]]&lt;=25, "Remaja", IF(employee_data3[[#This Row],[Age]]&lt;=55, "Dewasa", "Lansia"))</f>
        <v>Dewasa</v>
      </c>
      <c r="V185" t="s">
        <v>40</v>
      </c>
      <c r="W185" t="s">
        <v>83</v>
      </c>
      <c r="X185" t="s">
        <v>42</v>
      </c>
      <c r="Y185">
        <v>51430</v>
      </c>
      <c r="Z185" t="s">
        <v>74</v>
      </c>
      <c r="AA185" t="s">
        <v>75</v>
      </c>
      <c r="AB185" t="s">
        <v>45</v>
      </c>
      <c r="AC185">
        <v>3</v>
      </c>
      <c r="AD185" s="11">
        <f>(employee_data3[[#This Row],[Current Employee Rating]]-AVERAGE(employee_data3[Current Employee Rating]))/STDEV(employee_data3[Current Employee Rating])</f>
        <v>3.0539538160596794E-2</v>
      </c>
      <c r="AE185" s="11" t="str">
        <f>IF(employee_data3[[#This Row],[Z Score]]&gt;3,"Yes","No")</f>
        <v>No</v>
      </c>
    </row>
    <row r="186" spans="1:31" x14ac:dyDescent="0.3">
      <c r="A186">
        <v>3611</v>
      </c>
      <c r="B186" t="s">
        <v>954</v>
      </c>
      <c r="C186" t="s">
        <v>955</v>
      </c>
      <c r="D186" s="1">
        <v>44264</v>
      </c>
      <c r="E186" s="1"/>
      <c r="F186" t="s">
        <v>28</v>
      </c>
      <c r="G186" t="s">
        <v>956</v>
      </c>
      <c r="H186" t="s">
        <v>957</v>
      </c>
      <c r="I186" t="s">
        <v>98</v>
      </c>
      <c r="J186" t="s">
        <v>32</v>
      </c>
      <c r="K186" t="str">
        <f>IF(employee_data3[[#This Row],[EmployeeStatus]]="Active", "Active", "Attrition")</f>
        <v>Active</v>
      </c>
      <c r="L186" t="s">
        <v>33</v>
      </c>
      <c r="M186" t="s">
        <v>34</v>
      </c>
      <c r="N186" t="s">
        <v>63</v>
      </c>
      <c r="O186" t="s">
        <v>36</v>
      </c>
      <c r="P186" t="s">
        <v>37</v>
      </c>
      <c r="Q186" t="s">
        <v>38</v>
      </c>
      <c r="R186" t="s">
        <v>177</v>
      </c>
      <c r="S186" s="1">
        <v>19013</v>
      </c>
      <c r="T186">
        <f>DATEDIF(employee_data3[[#This Row],[DOB]],DATE(2023, 1, 1), "Y")</f>
        <v>70</v>
      </c>
      <c r="U186" t="str">
        <f>IF(employee_data3[[#This Row],[Age]]&lt;=25, "Remaja", IF(employee_data3[[#This Row],[Age]]&lt;=55, "Dewasa", "Lansia"))</f>
        <v>Lansia</v>
      </c>
      <c r="V186" t="s">
        <v>40</v>
      </c>
      <c r="W186" t="s">
        <v>103</v>
      </c>
      <c r="X186" t="s">
        <v>42</v>
      </c>
      <c r="Y186">
        <v>85651</v>
      </c>
      <c r="Z186" t="s">
        <v>56</v>
      </c>
      <c r="AA186" t="s">
        <v>84</v>
      </c>
      <c r="AB186" t="s">
        <v>45</v>
      </c>
      <c r="AC186">
        <v>2</v>
      </c>
      <c r="AD186" s="11">
        <f>(employee_data3[[#This Row],[Current Employee Rating]]-AVERAGE(employee_data3[Current Employee Rating]))/STDEV(employee_data3[Current Employee Rating])</f>
        <v>-0.95460685411671475</v>
      </c>
      <c r="AE186" s="11" t="str">
        <f>IF(employee_data3[[#This Row],[Z Score]]&gt;3,"Yes","No")</f>
        <v>No</v>
      </c>
    </row>
    <row r="187" spans="1:31" x14ac:dyDescent="0.3">
      <c r="A187">
        <v>3612</v>
      </c>
      <c r="B187" t="s">
        <v>57</v>
      </c>
      <c r="C187" t="s">
        <v>958</v>
      </c>
      <c r="D187" s="1">
        <v>44584</v>
      </c>
      <c r="E187" s="1"/>
      <c r="F187" t="s">
        <v>28</v>
      </c>
      <c r="G187" t="s">
        <v>959</v>
      </c>
      <c r="H187" t="s">
        <v>960</v>
      </c>
      <c r="I187" t="s">
        <v>118</v>
      </c>
      <c r="J187" t="s">
        <v>32</v>
      </c>
      <c r="K187" t="str">
        <f>IF(employee_data3[[#This Row],[EmployeeStatus]]="Active", "Active", "Attrition")</f>
        <v>Active</v>
      </c>
      <c r="L187" t="s">
        <v>33</v>
      </c>
      <c r="M187" t="s">
        <v>51</v>
      </c>
      <c r="N187" t="s">
        <v>52</v>
      </c>
      <c r="O187" t="s">
        <v>36</v>
      </c>
      <c r="P187" t="s">
        <v>37</v>
      </c>
      <c r="Q187" t="s">
        <v>38</v>
      </c>
      <c r="R187" t="s">
        <v>90</v>
      </c>
      <c r="S187" s="1">
        <v>31041</v>
      </c>
      <c r="T187">
        <f>DATEDIF(employee_data3[[#This Row],[DOB]],DATE(2023, 1, 1), "Y")</f>
        <v>38</v>
      </c>
      <c r="U187" t="str">
        <f>IF(employee_data3[[#This Row],[Age]]&lt;=25, "Remaja", IF(employee_data3[[#This Row],[Age]]&lt;=55, "Dewasa", "Lansia"))</f>
        <v>Dewasa</v>
      </c>
      <c r="V187" t="s">
        <v>40</v>
      </c>
      <c r="W187" t="s">
        <v>103</v>
      </c>
      <c r="X187" t="s">
        <v>55</v>
      </c>
      <c r="Y187">
        <v>68900</v>
      </c>
      <c r="Z187" t="s">
        <v>93</v>
      </c>
      <c r="AA187" t="s">
        <v>75</v>
      </c>
      <c r="AB187" t="s">
        <v>740</v>
      </c>
      <c r="AC187">
        <v>4</v>
      </c>
      <c r="AD187" s="11">
        <f>(employee_data3[[#This Row],[Current Employee Rating]]-AVERAGE(employee_data3[Current Employee Rating]))/STDEV(employee_data3[Current Employee Rating])</f>
        <v>1.0156859304379084</v>
      </c>
      <c r="AE187" s="11" t="str">
        <f>IF(employee_data3[[#This Row],[Z Score]]&gt;3,"Yes","No")</f>
        <v>No</v>
      </c>
    </row>
    <row r="188" spans="1:31" x14ac:dyDescent="0.3">
      <c r="A188">
        <v>3613</v>
      </c>
      <c r="B188" t="s">
        <v>961</v>
      </c>
      <c r="C188" t="s">
        <v>383</v>
      </c>
      <c r="D188" s="1">
        <v>43520</v>
      </c>
      <c r="E188" s="1"/>
      <c r="F188" t="s">
        <v>28</v>
      </c>
      <c r="G188" t="s">
        <v>962</v>
      </c>
      <c r="H188" t="s">
        <v>963</v>
      </c>
      <c r="I188" t="s">
        <v>62</v>
      </c>
      <c r="J188" t="s">
        <v>32</v>
      </c>
      <c r="K188" t="str">
        <f>IF(employee_data3[[#This Row],[EmployeeStatus]]="Active", "Active", "Attrition")</f>
        <v>Active</v>
      </c>
      <c r="L188" t="s">
        <v>33</v>
      </c>
      <c r="M188" t="s">
        <v>64</v>
      </c>
      <c r="N188" t="s">
        <v>52</v>
      </c>
      <c r="O188" t="s">
        <v>36</v>
      </c>
      <c r="P188" t="s">
        <v>37</v>
      </c>
      <c r="Q188" t="s">
        <v>38</v>
      </c>
      <c r="R188" t="s">
        <v>90</v>
      </c>
      <c r="S188" s="1">
        <v>26829</v>
      </c>
      <c r="T188">
        <f>DATEDIF(employee_data3[[#This Row],[DOB]],DATE(2023, 1, 1), "Y")</f>
        <v>49</v>
      </c>
      <c r="U188" t="str">
        <f>IF(employee_data3[[#This Row],[Age]]&lt;=25, "Remaja", IF(employee_data3[[#This Row],[Age]]&lt;=55, "Dewasa", "Lansia"))</f>
        <v>Dewasa</v>
      </c>
      <c r="V188" t="s">
        <v>40</v>
      </c>
      <c r="W188" t="s">
        <v>83</v>
      </c>
      <c r="X188" t="s">
        <v>55</v>
      </c>
      <c r="Y188">
        <v>9241</v>
      </c>
      <c r="Z188" t="s">
        <v>128</v>
      </c>
      <c r="AA188" t="s">
        <v>84</v>
      </c>
      <c r="AB188" t="s">
        <v>105</v>
      </c>
      <c r="AC188">
        <v>1</v>
      </c>
      <c r="AD188" s="11">
        <f>(employee_data3[[#This Row],[Current Employee Rating]]-AVERAGE(employee_data3[Current Employee Rating]))/STDEV(employee_data3[Current Employee Rating])</f>
        <v>-1.9397532463940264</v>
      </c>
      <c r="AE188" s="11" t="str">
        <f>IF(employee_data3[[#This Row],[Z Score]]&gt;3,"Yes","No")</f>
        <v>No</v>
      </c>
    </row>
    <row r="189" spans="1:31" x14ac:dyDescent="0.3">
      <c r="A189">
        <v>3614</v>
      </c>
      <c r="B189" t="s">
        <v>964</v>
      </c>
      <c r="C189" t="s">
        <v>965</v>
      </c>
      <c r="D189" s="1">
        <v>43838</v>
      </c>
      <c r="E189" s="1">
        <v>44379</v>
      </c>
      <c r="F189" t="s">
        <v>28</v>
      </c>
      <c r="G189" t="s">
        <v>966</v>
      </c>
      <c r="H189" t="s">
        <v>967</v>
      </c>
      <c r="I189" t="s">
        <v>89</v>
      </c>
      <c r="J189" t="s">
        <v>32</v>
      </c>
      <c r="K189" t="str">
        <f>IF(employee_data3[[#This Row],[EmployeeStatus]]="Active", "Active", "Attrition")</f>
        <v>Active</v>
      </c>
      <c r="L189" t="s">
        <v>33</v>
      </c>
      <c r="M189" t="s">
        <v>64</v>
      </c>
      <c r="N189" t="s">
        <v>35</v>
      </c>
      <c r="O189" t="s">
        <v>175</v>
      </c>
      <c r="P189" t="s">
        <v>968</v>
      </c>
      <c r="Q189" t="s">
        <v>38</v>
      </c>
      <c r="R189" t="s">
        <v>177</v>
      </c>
      <c r="S189" s="1">
        <v>26907</v>
      </c>
      <c r="T189">
        <f>DATEDIF(employee_data3[[#This Row],[DOB]],DATE(2023, 1, 1), "Y")</f>
        <v>49</v>
      </c>
      <c r="U189" t="str">
        <f>IF(employee_data3[[#This Row],[Age]]&lt;=25, "Remaja", IF(employee_data3[[#This Row],[Age]]&lt;=55, "Dewasa", "Lansia"))</f>
        <v>Dewasa</v>
      </c>
      <c r="V189" t="s">
        <v>40</v>
      </c>
      <c r="W189" t="s">
        <v>969</v>
      </c>
      <c r="X189" t="s">
        <v>55</v>
      </c>
      <c r="Y189">
        <v>23691</v>
      </c>
      <c r="Z189" t="s">
        <v>43</v>
      </c>
      <c r="AA189" t="s">
        <v>84</v>
      </c>
      <c r="AB189" t="s">
        <v>45</v>
      </c>
      <c r="AC189">
        <v>2</v>
      </c>
      <c r="AD189" s="11">
        <f>(employee_data3[[#This Row],[Current Employee Rating]]-AVERAGE(employee_data3[Current Employee Rating]))/STDEV(employee_data3[Current Employee Rating])</f>
        <v>-0.95460685411671475</v>
      </c>
      <c r="AE189" s="11" t="str">
        <f>IF(employee_data3[[#This Row],[Z Score]]&gt;3,"Yes","No")</f>
        <v>No</v>
      </c>
    </row>
    <row r="190" spans="1:31" x14ac:dyDescent="0.3">
      <c r="A190">
        <v>3615</v>
      </c>
      <c r="B190" t="s">
        <v>970</v>
      </c>
      <c r="C190" t="s">
        <v>633</v>
      </c>
      <c r="D190" s="1">
        <v>44329</v>
      </c>
      <c r="E190" s="1">
        <v>44826</v>
      </c>
      <c r="F190" t="s">
        <v>28</v>
      </c>
      <c r="G190" t="s">
        <v>971</v>
      </c>
      <c r="H190" t="s">
        <v>972</v>
      </c>
      <c r="I190" t="s">
        <v>31</v>
      </c>
      <c r="J190" t="s">
        <v>198</v>
      </c>
      <c r="K190" t="str">
        <f>IF(employee_data3[[#This Row],[EmployeeStatus]]="Active", "Active", "Attrition")</f>
        <v>Attrition</v>
      </c>
      <c r="L190" t="s">
        <v>63</v>
      </c>
      <c r="M190" t="s">
        <v>64</v>
      </c>
      <c r="N190" t="s">
        <v>52</v>
      </c>
      <c r="O190" t="s">
        <v>140</v>
      </c>
      <c r="P190" t="s">
        <v>973</v>
      </c>
      <c r="Q190" t="s">
        <v>38</v>
      </c>
      <c r="R190" t="s">
        <v>81</v>
      </c>
      <c r="S190" s="1">
        <v>31546</v>
      </c>
      <c r="T190">
        <f>DATEDIF(employee_data3[[#This Row],[DOB]],DATE(2023, 1, 1), "Y")</f>
        <v>36</v>
      </c>
      <c r="U190" t="str">
        <f>IF(employee_data3[[#This Row],[Age]]&lt;=25, "Remaja", IF(employee_data3[[#This Row],[Age]]&lt;=55, "Dewasa", "Lansia"))</f>
        <v>Dewasa</v>
      </c>
      <c r="V190" t="s">
        <v>40</v>
      </c>
      <c r="W190" t="s">
        <v>243</v>
      </c>
      <c r="X190" t="s">
        <v>55</v>
      </c>
      <c r="Y190">
        <v>74388</v>
      </c>
      <c r="Z190" t="s">
        <v>128</v>
      </c>
      <c r="AA190" t="s">
        <v>104</v>
      </c>
      <c r="AB190" t="s">
        <v>105</v>
      </c>
      <c r="AC190">
        <v>2</v>
      </c>
      <c r="AD190" s="11">
        <f>(employee_data3[[#This Row],[Current Employee Rating]]-AVERAGE(employee_data3[Current Employee Rating]))/STDEV(employee_data3[Current Employee Rating])</f>
        <v>-0.95460685411671475</v>
      </c>
      <c r="AE190" s="11" t="str">
        <f>IF(employee_data3[[#This Row],[Z Score]]&gt;3,"Yes","No")</f>
        <v>No</v>
      </c>
    </row>
    <row r="191" spans="1:31" x14ac:dyDescent="0.3">
      <c r="A191">
        <v>3616</v>
      </c>
      <c r="B191" t="s">
        <v>974</v>
      </c>
      <c r="C191" t="s">
        <v>975</v>
      </c>
      <c r="D191" s="1">
        <v>44604</v>
      </c>
      <c r="E191" s="1"/>
      <c r="F191" t="s">
        <v>28</v>
      </c>
      <c r="G191" t="s">
        <v>976</v>
      </c>
      <c r="H191" t="s">
        <v>977</v>
      </c>
      <c r="I191" t="s">
        <v>133</v>
      </c>
      <c r="J191" t="s">
        <v>32</v>
      </c>
      <c r="K191" t="str">
        <f>IF(employee_data3[[#This Row],[EmployeeStatus]]="Active", "Active", "Attrition")</f>
        <v>Active</v>
      </c>
      <c r="L191" t="s">
        <v>33</v>
      </c>
      <c r="M191" t="s">
        <v>34</v>
      </c>
      <c r="N191" t="s">
        <v>63</v>
      </c>
      <c r="O191" t="s">
        <v>36</v>
      </c>
      <c r="P191" t="s">
        <v>37</v>
      </c>
      <c r="Q191" t="s">
        <v>38</v>
      </c>
      <c r="R191" t="s">
        <v>81</v>
      </c>
      <c r="S191" s="1">
        <v>29669</v>
      </c>
      <c r="T191">
        <f>DATEDIF(employee_data3[[#This Row],[DOB]],DATE(2023, 1, 1), "Y")</f>
        <v>41</v>
      </c>
      <c r="U191" t="str">
        <f>IF(employee_data3[[#This Row],[Age]]&lt;=25, "Remaja", IF(employee_data3[[#This Row],[Age]]&lt;=55, "Dewasa", "Lansia"))</f>
        <v>Dewasa</v>
      </c>
      <c r="V191" t="s">
        <v>40</v>
      </c>
      <c r="W191" t="s">
        <v>83</v>
      </c>
      <c r="X191" t="s">
        <v>42</v>
      </c>
      <c r="Y191">
        <v>14234</v>
      </c>
      <c r="Z191" t="s">
        <v>56</v>
      </c>
      <c r="AA191" t="s">
        <v>84</v>
      </c>
      <c r="AB191" t="s">
        <v>45</v>
      </c>
      <c r="AC191">
        <v>4</v>
      </c>
      <c r="AD191" s="11">
        <f>(employee_data3[[#This Row],[Current Employee Rating]]-AVERAGE(employee_data3[Current Employee Rating]))/STDEV(employee_data3[Current Employee Rating])</f>
        <v>1.0156859304379084</v>
      </c>
      <c r="AE191" s="11" t="str">
        <f>IF(employee_data3[[#This Row],[Z Score]]&gt;3,"Yes","No")</f>
        <v>No</v>
      </c>
    </row>
    <row r="192" spans="1:31" x14ac:dyDescent="0.3">
      <c r="A192">
        <v>3617</v>
      </c>
      <c r="B192" t="s">
        <v>978</v>
      </c>
      <c r="C192" t="s">
        <v>979</v>
      </c>
      <c r="D192" s="1">
        <v>44958</v>
      </c>
      <c r="E192" s="1"/>
      <c r="F192" t="s">
        <v>28</v>
      </c>
      <c r="G192" t="s">
        <v>980</v>
      </c>
      <c r="H192" t="s">
        <v>981</v>
      </c>
      <c r="I192" t="s">
        <v>50</v>
      </c>
      <c r="J192" t="s">
        <v>32</v>
      </c>
      <c r="K192" t="str">
        <f>IF(employee_data3[[#This Row],[EmployeeStatus]]="Active", "Active", "Attrition")</f>
        <v>Active</v>
      </c>
      <c r="L192" t="s">
        <v>63</v>
      </c>
      <c r="M192" t="s">
        <v>34</v>
      </c>
      <c r="N192" t="s">
        <v>63</v>
      </c>
      <c r="O192" t="s">
        <v>36</v>
      </c>
      <c r="P192" t="s">
        <v>37</v>
      </c>
      <c r="Q192" t="s">
        <v>38</v>
      </c>
      <c r="R192" t="s">
        <v>305</v>
      </c>
      <c r="S192" s="1">
        <v>22330</v>
      </c>
      <c r="T192">
        <f>DATEDIF(employee_data3[[#This Row],[DOB]],DATE(2023, 1, 1), "Y")</f>
        <v>61</v>
      </c>
      <c r="U192" t="str">
        <f>IF(employee_data3[[#This Row],[Age]]&lt;=25, "Remaja", IF(employee_data3[[#This Row],[Age]]&lt;=55, "Dewasa", "Lansia"))</f>
        <v>Lansia</v>
      </c>
      <c r="V192" t="s">
        <v>40</v>
      </c>
      <c r="W192" t="s">
        <v>150</v>
      </c>
      <c r="X192" t="s">
        <v>42</v>
      </c>
      <c r="Y192">
        <v>37635</v>
      </c>
      <c r="Z192" t="s">
        <v>56</v>
      </c>
      <c r="AA192" t="s">
        <v>84</v>
      </c>
      <c r="AB192" t="s">
        <v>45</v>
      </c>
      <c r="AC192">
        <v>1</v>
      </c>
      <c r="AD192" s="11">
        <f>(employee_data3[[#This Row],[Current Employee Rating]]-AVERAGE(employee_data3[Current Employee Rating]))/STDEV(employee_data3[Current Employee Rating])</f>
        <v>-1.9397532463940264</v>
      </c>
      <c r="AE192" s="11" t="str">
        <f>IF(employee_data3[[#This Row],[Z Score]]&gt;3,"Yes","No")</f>
        <v>No</v>
      </c>
    </row>
    <row r="193" spans="1:31" x14ac:dyDescent="0.3">
      <c r="A193">
        <v>3618</v>
      </c>
      <c r="B193" t="s">
        <v>982</v>
      </c>
      <c r="C193" t="s">
        <v>983</v>
      </c>
      <c r="D193" s="1">
        <v>44961</v>
      </c>
      <c r="E193" s="1"/>
      <c r="F193" t="s">
        <v>28</v>
      </c>
      <c r="G193" t="s">
        <v>984</v>
      </c>
      <c r="H193" t="s">
        <v>985</v>
      </c>
      <c r="I193" t="s">
        <v>139</v>
      </c>
      <c r="J193" t="s">
        <v>32</v>
      </c>
      <c r="K193" t="str">
        <f>IF(employee_data3[[#This Row],[EmployeeStatus]]="Active", "Active", "Attrition")</f>
        <v>Active</v>
      </c>
      <c r="L193" t="s">
        <v>52</v>
      </c>
      <c r="M193" t="s">
        <v>64</v>
      </c>
      <c r="N193" t="s">
        <v>35</v>
      </c>
      <c r="O193" t="s">
        <v>36</v>
      </c>
      <c r="P193" t="s">
        <v>37</v>
      </c>
      <c r="Q193" t="s">
        <v>38</v>
      </c>
      <c r="R193" t="s">
        <v>148</v>
      </c>
      <c r="S193" s="1">
        <v>16197</v>
      </c>
      <c r="T193">
        <f>DATEDIF(employee_data3[[#This Row],[DOB]],DATE(2023, 1, 1), "Y")</f>
        <v>78</v>
      </c>
      <c r="U193" t="str">
        <f>IF(employee_data3[[#This Row],[Age]]&lt;=25, "Remaja", IF(employee_data3[[#This Row],[Age]]&lt;=55, "Dewasa", "Lansia"))</f>
        <v>Lansia</v>
      </c>
      <c r="V193" t="s">
        <v>40</v>
      </c>
      <c r="W193" t="s">
        <v>150</v>
      </c>
      <c r="X193" t="s">
        <v>55</v>
      </c>
      <c r="Y193">
        <v>13186</v>
      </c>
      <c r="Z193" t="s">
        <v>93</v>
      </c>
      <c r="AA193" t="s">
        <v>84</v>
      </c>
      <c r="AB193" t="s">
        <v>45</v>
      </c>
      <c r="AC193">
        <v>3</v>
      </c>
      <c r="AD193" s="11">
        <f>(employee_data3[[#This Row],[Current Employee Rating]]-AVERAGE(employee_data3[Current Employee Rating]))/STDEV(employee_data3[Current Employee Rating])</f>
        <v>3.0539538160596794E-2</v>
      </c>
      <c r="AE193" s="11" t="str">
        <f>IF(employee_data3[[#This Row],[Z Score]]&gt;3,"Yes","No")</f>
        <v>No</v>
      </c>
    </row>
    <row r="194" spans="1:31" x14ac:dyDescent="0.3">
      <c r="A194">
        <v>3619</v>
      </c>
      <c r="B194" t="s">
        <v>986</v>
      </c>
      <c r="C194" t="s">
        <v>987</v>
      </c>
      <c r="D194" s="1">
        <v>45008</v>
      </c>
      <c r="E194" s="1">
        <v>45047</v>
      </c>
      <c r="F194" t="s">
        <v>28</v>
      </c>
      <c r="G194" t="s">
        <v>988</v>
      </c>
      <c r="H194" t="s">
        <v>989</v>
      </c>
      <c r="I194" t="s">
        <v>80</v>
      </c>
      <c r="J194" t="s">
        <v>32</v>
      </c>
      <c r="K194" t="str">
        <f>IF(employee_data3[[#This Row],[EmployeeStatus]]="Active", "Active", "Attrition")</f>
        <v>Active</v>
      </c>
      <c r="L194" t="s">
        <v>63</v>
      </c>
      <c r="M194" t="s">
        <v>51</v>
      </c>
      <c r="N194" t="s">
        <v>63</v>
      </c>
      <c r="O194" t="s">
        <v>99</v>
      </c>
      <c r="P194" t="s">
        <v>990</v>
      </c>
      <c r="Q194" t="s">
        <v>38</v>
      </c>
      <c r="R194" t="s">
        <v>81</v>
      </c>
      <c r="S194" s="1">
        <v>30758</v>
      </c>
      <c r="T194">
        <f>DATEDIF(employee_data3[[#This Row],[DOB]],DATE(2023, 1, 1), "Y")</f>
        <v>38</v>
      </c>
      <c r="U194" t="str">
        <f>IF(employee_data3[[#This Row],[Age]]&lt;=25, "Remaja", IF(employee_data3[[#This Row],[Age]]&lt;=55, "Dewasa", "Lansia"))</f>
        <v>Dewasa</v>
      </c>
      <c r="V194" t="s">
        <v>40</v>
      </c>
      <c r="W194" t="s">
        <v>103</v>
      </c>
      <c r="X194" t="s">
        <v>55</v>
      </c>
      <c r="Y194">
        <v>76278</v>
      </c>
      <c r="Z194" t="s">
        <v>128</v>
      </c>
      <c r="AA194" t="s">
        <v>84</v>
      </c>
      <c r="AB194" t="s">
        <v>45</v>
      </c>
      <c r="AC194">
        <v>3</v>
      </c>
      <c r="AD194" s="11">
        <f>(employee_data3[[#This Row],[Current Employee Rating]]-AVERAGE(employee_data3[Current Employee Rating]))/STDEV(employee_data3[Current Employee Rating])</f>
        <v>3.0539538160596794E-2</v>
      </c>
      <c r="AE194" s="11" t="str">
        <f>IF(employee_data3[[#This Row],[Z Score]]&gt;3,"Yes","No")</f>
        <v>No</v>
      </c>
    </row>
    <row r="195" spans="1:31" x14ac:dyDescent="0.3">
      <c r="A195">
        <v>3620</v>
      </c>
      <c r="B195" t="s">
        <v>991</v>
      </c>
      <c r="C195" t="s">
        <v>992</v>
      </c>
      <c r="D195" s="1">
        <v>45007</v>
      </c>
      <c r="E195" s="1">
        <v>45121</v>
      </c>
      <c r="F195" t="s">
        <v>28</v>
      </c>
      <c r="G195" t="s">
        <v>993</v>
      </c>
      <c r="H195" t="s">
        <v>994</v>
      </c>
      <c r="I195" t="s">
        <v>168</v>
      </c>
      <c r="J195" t="s">
        <v>32</v>
      </c>
      <c r="K195" t="str">
        <f>IF(employee_data3[[#This Row],[EmployeeStatus]]="Active", "Active", "Attrition")</f>
        <v>Active</v>
      </c>
      <c r="L195" t="s">
        <v>52</v>
      </c>
      <c r="M195" t="s">
        <v>51</v>
      </c>
      <c r="N195" t="s">
        <v>35</v>
      </c>
      <c r="O195" t="s">
        <v>99</v>
      </c>
      <c r="P195" t="s">
        <v>995</v>
      </c>
      <c r="Q195" t="s">
        <v>38</v>
      </c>
      <c r="R195" t="s">
        <v>101</v>
      </c>
      <c r="S195" s="1">
        <v>34619</v>
      </c>
      <c r="T195">
        <f>DATEDIF(employee_data3[[#This Row],[DOB]],DATE(2023, 1, 1), "Y")</f>
        <v>28</v>
      </c>
      <c r="U195" t="str">
        <f>IF(employee_data3[[#This Row],[Age]]&lt;=25, "Remaja", IF(employee_data3[[#This Row],[Age]]&lt;=55, "Dewasa", "Lansia"))</f>
        <v>Dewasa</v>
      </c>
      <c r="V195" t="s">
        <v>40</v>
      </c>
      <c r="W195" t="s">
        <v>205</v>
      </c>
      <c r="X195" t="s">
        <v>55</v>
      </c>
      <c r="Y195">
        <v>77580</v>
      </c>
      <c r="Z195" t="s">
        <v>56</v>
      </c>
      <c r="AA195" t="s">
        <v>84</v>
      </c>
      <c r="AB195" t="s">
        <v>45</v>
      </c>
      <c r="AC195">
        <v>2</v>
      </c>
      <c r="AD195" s="11">
        <f>(employee_data3[[#This Row],[Current Employee Rating]]-AVERAGE(employee_data3[Current Employee Rating]))/STDEV(employee_data3[Current Employee Rating])</f>
        <v>-0.95460685411671475</v>
      </c>
      <c r="AE195" s="11" t="str">
        <f>IF(employee_data3[[#This Row],[Z Score]]&gt;3,"Yes","No")</f>
        <v>No</v>
      </c>
    </row>
    <row r="196" spans="1:31" x14ac:dyDescent="0.3">
      <c r="A196">
        <v>3621</v>
      </c>
      <c r="B196" t="s">
        <v>996</v>
      </c>
      <c r="C196" t="s">
        <v>997</v>
      </c>
      <c r="D196" s="1">
        <v>43432</v>
      </c>
      <c r="E196" s="1"/>
      <c r="F196" t="s">
        <v>28</v>
      </c>
      <c r="G196" t="s">
        <v>998</v>
      </c>
      <c r="H196" t="s">
        <v>999</v>
      </c>
      <c r="I196" t="s">
        <v>98</v>
      </c>
      <c r="J196" t="s">
        <v>32</v>
      </c>
      <c r="K196" t="str">
        <f>IF(employee_data3[[#This Row],[EmployeeStatus]]="Active", "Active", "Attrition")</f>
        <v>Active</v>
      </c>
      <c r="L196" t="s">
        <v>33</v>
      </c>
      <c r="M196" t="s">
        <v>51</v>
      </c>
      <c r="N196" t="s">
        <v>63</v>
      </c>
      <c r="O196" t="s">
        <v>36</v>
      </c>
      <c r="P196" t="s">
        <v>37</v>
      </c>
      <c r="Q196" t="s">
        <v>38</v>
      </c>
      <c r="R196" t="s">
        <v>594</v>
      </c>
      <c r="S196" s="1">
        <v>35682</v>
      </c>
      <c r="T196">
        <f>DATEDIF(employee_data3[[#This Row],[DOB]],DATE(2023, 1, 1), "Y")</f>
        <v>25</v>
      </c>
      <c r="U196" t="str">
        <f>IF(employee_data3[[#This Row],[Age]]&lt;=25, "Remaja", IF(employee_data3[[#This Row],[Age]]&lt;=55, "Dewasa", "Lansia"))</f>
        <v>Remaja</v>
      </c>
      <c r="V196" t="s">
        <v>40</v>
      </c>
      <c r="W196" t="s">
        <v>83</v>
      </c>
      <c r="X196" t="s">
        <v>55</v>
      </c>
      <c r="Y196">
        <v>15586</v>
      </c>
      <c r="Z196" t="s">
        <v>43</v>
      </c>
      <c r="AA196" t="s">
        <v>84</v>
      </c>
      <c r="AB196" t="s">
        <v>45</v>
      </c>
      <c r="AC196">
        <v>2</v>
      </c>
      <c r="AD196" s="11">
        <f>(employee_data3[[#This Row],[Current Employee Rating]]-AVERAGE(employee_data3[Current Employee Rating]))/STDEV(employee_data3[Current Employee Rating])</f>
        <v>-0.95460685411671475</v>
      </c>
      <c r="AE196" s="11" t="str">
        <f>IF(employee_data3[[#This Row],[Z Score]]&gt;3,"Yes","No")</f>
        <v>No</v>
      </c>
    </row>
    <row r="197" spans="1:31" x14ac:dyDescent="0.3">
      <c r="A197">
        <v>3622</v>
      </c>
      <c r="B197" t="s">
        <v>1000</v>
      </c>
      <c r="C197" t="s">
        <v>1001</v>
      </c>
      <c r="D197" s="1">
        <v>44021</v>
      </c>
      <c r="E197" s="1">
        <v>44387</v>
      </c>
      <c r="F197" t="s">
        <v>728</v>
      </c>
      <c r="G197" t="s">
        <v>1002</v>
      </c>
      <c r="H197" t="s">
        <v>1003</v>
      </c>
      <c r="I197" t="s">
        <v>133</v>
      </c>
      <c r="J197" t="s">
        <v>32</v>
      </c>
      <c r="K197" t="str">
        <f>IF(employee_data3[[#This Row],[EmployeeStatus]]="Active", "Active", "Attrition")</f>
        <v>Active</v>
      </c>
      <c r="L197" t="s">
        <v>52</v>
      </c>
      <c r="M197" t="s">
        <v>51</v>
      </c>
      <c r="N197" t="s">
        <v>35</v>
      </c>
      <c r="O197" t="s">
        <v>126</v>
      </c>
      <c r="P197" t="s">
        <v>1004</v>
      </c>
      <c r="Q197" t="s">
        <v>38</v>
      </c>
      <c r="R197" t="s">
        <v>90</v>
      </c>
      <c r="S197" s="1">
        <v>34988</v>
      </c>
      <c r="T197">
        <f>DATEDIF(employee_data3[[#This Row],[DOB]],DATE(2023, 1, 1), "Y")</f>
        <v>27</v>
      </c>
      <c r="U197" t="str">
        <f>IF(employee_data3[[#This Row],[Age]]&lt;=25, "Remaja", IF(employee_data3[[#This Row],[Age]]&lt;=55, "Dewasa", "Lansia"))</f>
        <v>Dewasa</v>
      </c>
      <c r="V197" t="s">
        <v>40</v>
      </c>
      <c r="W197" t="s">
        <v>83</v>
      </c>
      <c r="X197" t="s">
        <v>42</v>
      </c>
      <c r="Y197">
        <v>75607</v>
      </c>
      <c r="Z197" t="s">
        <v>56</v>
      </c>
      <c r="AA197" t="s">
        <v>104</v>
      </c>
      <c r="AB197" t="s">
        <v>45</v>
      </c>
      <c r="AC197">
        <v>3</v>
      </c>
      <c r="AD197" s="11">
        <f>(employee_data3[[#This Row],[Current Employee Rating]]-AVERAGE(employee_data3[Current Employee Rating]))/STDEV(employee_data3[Current Employee Rating])</f>
        <v>3.0539538160596794E-2</v>
      </c>
      <c r="AE197" s="11" t="str">
        <f>IF(employee_data3[[#This Row],[Z Score]]&gt;3,"Yes","No")</f>
        <v>No</v>
      </c>
    </row>
    <row r="198" spans="1:31" x14ac:dyDescent="0.3">
      <c r="A198">
        <v>3623</v>
      </c>
      <c r="B198" t="s">
        <v>542</v>
      </c>
      <c r="C198" t="s">
        <v>1005</v>
      </c>
      <c r="D198" s="1">
        <v>43507</v>
      </c>
      <c r="E198" s="1"/>
      <c r="F198" t="s">
        <v>728</v>
      </c>
      <c r="G198" t="s">
        <v>1006</v>
      </c>
      <c r="H198" t="s">
        <v>1007</v>
      </c>
      <c r="I198" t="s">
        <v>50</v>
      </c>
      <c r="J198" t="s">
        <v>32</v>
      </c>
      <c r="K198" t="str">
        <f>IF(employee_data3[[#This Row],[EmployeeStatus]]="Active", "Active", "Attrition")</f>
        <v>Active</v>
      </c>
      <c r="L198" t="s">
        <v>52</v>
      </c>
      <c r="M198" t="s">
        <v>51</v>
      </c>
      <c r="N198" t="s">
        <v>63</v>
      </c>
      <c r="O198" t="s">
        <v>36</v>
      </c>
      <c r="P198" t="s">
        <v>37</v>
      </c>
      <c r="Q198" t="s">
        <v>38</v>
      </c>
      <c r="R198" t="s">
        <v>111</v>
      </c>
      <c r="S198" s="1">
        <v>21300</v>
      </c>
      <c r="T198">
        <f>DATEDIF(employee_data3[[#This Row],[DOB]],DATE(2023, 1, 1), "Y")</f>
        <v>64</v>
      </c>
      <c r="U198" t="str">
        <f>IF(employee_data3[[#This Row],[Age]]&lt;=25, "Remaja", IF(employee_data3[[#This Row],[Age]]&lt;=55, "Dewasa", "Lansia"))</f>
        <v>Lansia</v>
      </c>
      <c r="V198" t="s">
        <v>40</v>
      </c>
      <c r="W198" t="s">
        <v>113</v>
      </c>
      <c r="X198" t="s">
        <v>42</v>
      </c>
      <c r="Y198">
        <v>47289</v>
      </c>
      <c r="Z198" t="s">
        <v>128</v>
      </c>
      <c r="AA198" t="s">
        <v>104</v>
      </c>
      <c r="AB198" t="s">
        <v>45</v>
      </c>
      <c r="AC198">
        <v>3</v>
      </c>
      <c r="AD198" s="11">
        <f>(employee_data3[[#This Row],[Current Employee Rating]]-AVERAGE(employee_data3[Current Employee Rating]))/STDEV(employee_data3[Current Employee Rating])</f>
        <v>3.0539538160596794E-2</v>
      </c>
      <c r="AE198" s="11" t="str">
        <f>IF(employee_data3[[#This Row],[Z Score]]&gt;3,"Yes","No")</f>
        <v>No</v>
      </c>
    </row>
    <row r="199" spans="1:31" x14ac:dyDescent="0.3">
      <c r="A199">
        <v>3624</v>
      </c>
      <c r="B199" t="s">
        <v>1008</v>
      </c>
      <c r="C199" t="s">
        <v>1009</v>
      </c>
      <c r="D199" s="1">
        <v>43839</v>
      </c>
      <c r="E199" s="1"/>
      <c r="F199" t="s">
        <v>728</v>
      </c>
      <c r="G199" t="s">
        <v>1010</v>
      </c>
      <c r="H199" t="s">
        <v>1011</v>
      </c>
      <c r="I199" t="s">
        <v>139</v>
      </c>
      <c r="J199" t="s">
        <v>32</v>
      </c>
      <c r="K199" t="str">
        <f>IF(employee_data3[[#This Row],[EmployeeStatus]]="Active", "Active", "Attrition")</f>
        <v>Active</v>
      </c>
      <c r="L199" t="s">
        <v>52</v>
      </c>
      <c r="M199" t="s">
        <v>64</v>
      </c>
      <c r="N199" t="s">
        <v>52</v>
      </c>
      <c r="O199" t="s">
        <v>36</v>
      </c>
      <c r="P199" t="s">
        <v>37</v>
      </c>
      <c r="Q199" t="s">
        <v>38</v>
      </c>
      <c r="R199" t="s">
        <v>1012</v>
      </c>
      <c r="S199" s="1">
        <v>35099</v>
      </c>
      <c r="T199">
        <f>DATEDIF(employee_data3[[#This Row],[DOB]],DATE(2023, 1, 1), "Y")</f>
        <v>26</v>
      </c>
      <c r="U199" t="str">
        <f>IF(employee_data3[[#This Row],[Age]]&lt;=25, "Remaja", IF(employee_data3[[#This Row],[Age]]&lt;=55, "Dewasa", "Lansia"))</f>
        <v>Dewasa</v>
      </c>
      <c r="V199" t="s">
        <v>40</v>
      </c>
      <c r="W199" t="s">
        <v>113</v>
      </c>
      <c r="X199" t="s">
        <v>42</v>
      </c>
      <c r="Y199">
        <v>85711</v>
      </c>
      <c r="Z199" t="s">
        <v>128</v>
      </c>
      <c r="AA199" t="s">
        <v>84</v>
      </c>
      <c r="AB199" t="s">
        <v>45</v>
      </c>
      <c r="AC199">
        <v>4</v>
      </c>
      <c r="AD199" s="11">
        <f>(employee_data3[[#This Row],[Current Employee Rating]]-AVERAGE(employee_data3[Current Employee Rating]))/STDEV(employee_data3[Current Employee Rating])</f>
        <v>1.0156859304379084</v>
      </c>
      <c r="AE199" s="11" t="str">
        <f>IF(employee_data3[[#This Row],[Z Score]]&gt;3,"Yes","No")</f>
        <v>No</v>
      </c>
    </row>
    <row r="200" spans="1:31" x14ac:dyDescent="0.3">
      <c r="A200">
        <v>3625</v>
      </c>
      <c r="B200" t="s">
        <v>1013</v>
      </c>
      <c r="C200" t="s">
        <v>277</v>
      </c>
      <c r="D200" s="1">
        <v>44511</v>
      </c>
      <c r="E200" s="1">
        <v>44773</v>
      </c>
      <c r="F200" t="s">
        <v>728</v>
      </c>
      <c r="G200" t="s">
        <v>1014</v>
      </c>
      <c r="H200" t="s">
        <v>1015</v>
      </c>
      <c r="I200" t="s">
        <v>80</v>
      </c>
      <c r="J200" t="s">
        <v>745</v>
      </c>
      <c r="K200" t="str">
        <f>IF(employee_data3[[#This Row],[EmployeeStatus]]="Active", "Active", "Attrition")</f>
        <v>Attrition</v>
      </c>
      <c r="L200" t="s">
        <v>33</v>
      </c>
      <c r="M200" t="s">
        <v>64</v>
      </c>
      <c r="N200" t="s">
        <v>52</v>
      </c>
      <c r="O200" t="s">
        <v>126</v>
      </c>
      <c r="P200" t="s">
        <v>1016</v>
      </c>
      <c r="Q200" t="s">
        <v>38</v>
      </c>
      <c r="R200" t="s">
        <v>111</v>
      </c>
      <c r="S200" s="1">
        <v>27742</v>
      </c>
      <c r="T200">
        <f>DATEDIF(employee_data3[[#This Row],[DOB]],DATE(2023, 1, 1), "Y")</f>
        <v>47</v>
      </c>
      <c r="U200" t="str">
        <f>IF(employee_data3[[#This Row],[Age]]&lt;=25, "Remaja", IF(employee_data3[[#This Row],[Age]]&lt;=55, "Dewasa", "Lansia"))</f>
        <v>Dewasa</v>
      </c>
      <c r="V200" t="s">
        <v>40</v>
      </c>
      <c r="W200" t="s">
        <v>113</v>
      </c>
      <c r="X200" t="s">
        <v>42</v>
      </c>
      <c r="Y200">
        <v>54392</v>
      </c>
      <c r="Z200" t="s">
        <v>128</v>
      </c>
      <c r="AA200" t="s">
        <v>75</v>
      </c>
      <c r="AB200" t="s">
        <v>45</v>
      </c>
      <c r="AC200">
        <v>5</v>
      </c>
      <c r="AD200" s="11">
        <f>(employee_data3[[#This Row],[Current Employee Rating]]-AVERAGE(employee_data3[Current Employee Rating]))/STDEV(employee_data3[Current Employee Rating])</f>
        <v>2.0008323227152198</v>
      </c>
      <c r="AE200" s="11" t="str">
        <f>IF(employee_data3[[#This Row],[Z Score]]&gt;3,"Yes","No")</f>
        <v>No</v>
      </c>
    </row>
    <row r="201" spans="1:31" x14ac:dyDescent="0.3">
      <c r="A201">
        <v>3626</v>
      </c>
      <c r="B201" t="s">
        <v>1017</v>
      </c>
      <c r="C201" t="s">
        <v>1018</v>
      </c>
      <c r="D201" s="1">
        <v>44331</v>
      </c>
      <c r="E201" s="1"/>
      <c r="F201" t="s">
        <v>728</v>
      </c>
      <c r="G201" t="s">
        <v>1019</v>
      </c>
      <c r="H201" t="s">
        <v>1020</v>
      </c>
      <c r="I201" t="s">
        <v>168</v>
      </c>
      <c r="J201" t="s">
        <v>32</v>
      </c>
      <c r="K201" t="str">
        <f>IF(employee_data3[[#This Row],[EmployeeStatus]]="Active", "Active", "Attrition")</f>
        <v>Active</v>
      </c>
      <c r="L201" t="s">
        <v>63</v>
      </c>
      <c r="M201" t="s">
        <v>64</v>
      </c>
      <c r="N201" t="s">
        <v>35</v>
      </c>
      <c r="O201" t="s">
        <v>36</v>
      </c>
      <c r="P201" t="s">
        <v>37</v>
      </c>
      <c r="Q201" t="s">
        <v>38</v>
      </c>
      <c r="R201" t="s">
        <v>90</v>
      </c>
      <c r="S201" s="1">
        <v>34270</v>
      </c>
      <c r="T201">
        <f>DATEDIF(employee_data3[[#This Row],[DOB]],DATE(2023, 1, 1), "Y")</f>
        <v>29</v>
      </c>
      <c r="U201" t="str">
        <f>IF(employee_data3[[#This Row],[Age]]&lt;=25, "Remaja", IF(employee_data3[[#This Row],[Age]]&lt;=55, "Dewasa", "Lansia"))</f>
        <v>Dewasa</v>
      </c>
      <c r="V201" t="s">
        <v>40</v>
      </c>
      <c r="W201" t="s">
        <v>226</v>
      </c>
      <c r="X201" t="s">
        <v>42</v>
      </c>
      <c r="Y201">
        <v>61825</v>
      </c>
      <c r="Z201" t="s">
        <v>128</v>
      </c>
      <c r="AA201" t="s">
        <v>75</v>
      </c>
      <c r="AB201" t="s">
        <v>45</v>
      </c>
      <c r="AC201">
        <v>2</v>
      </c>
      <c r="AD201" s="11">
        <f>(employee_data3[[#This Row],[Current Employee Rating]]-AVERAGE(employee_data3[Current Employee Rating]))/STDEV(employee_data3[Current Employee Rating])</f>
        <v>-0.95460685411671475</v>
      </c>
      <c r="AE201" s="11" t="str">
        <f>IF(employee_data3[[#This Row],[Z Score]]&gt;3,"Yes","No")</f>
        <v>No</v>
      </c>
    </row>
    <row r="202" spans="1:31" x14ac:dyDescent="0.3">
      <c r="A202">
        <v>3627</v>
      </c>
      <c r="B202" t="s">
        <v>1021</v>
      </c>
      <c r="C202" t="s">
        <v>1022</v>
      </c>
      <c r="D202" s="1">
        <v>43698</v>
      </c>
      <c r="E202" s="1">
        <v>44862</v>
      </c>
      <c r="F202" t="s">
        <v>728</v>
      </c>
      <c r="G202" t="s">
        <v>1023</v>
      </c>
      <c r="H202" t="s">
        <v>1024</v>
      </c>
      <c r="I202" t="s">
        <v>98</v>
      </c>
      <c r="J202" t="s">
        <v>745</v>
      </c>
      <c r="K202" t="str">
        <f>IF(employee_data3[[#This Row],[EmployeeStatus]]="Active", "Active", "Attrition")</f>
        <v>Attrition</v>
      </c>
      <c r="L202" t="s">
        <v>33</v>
      </c>
      <c r="M202" t="s">
        <v>34</v>
      </c>
      <c r="N202" t="s">
        <v>63</v>
      </c>
      <c r="O202" t="s">
        <v>126</v>
      </c>
      <c r="P202" t="s">
        <v>1025</v>
      </c>
      <c r="Q202" t="s">
        <v>38</v>
      </c>
      <c r="R202" t="s">
        <v>90</v>
      </c>
      <c r="S202" s="1">
        <v>24526</v>
      </c>
      <c r="T202">
        <f>DATEDIF(employee_data3[[#This Row],[DOB]],DATE(2023, 1, 1), "Y")</f>
        <v>55</v>
      </c>
      <c r="U202" t="str">
        <f>IF(employee_data3[[#This Row],[Age]]&lt;=25, "Remaja", IF(employee_data3[[#This Row],[Age]]&lt;=55, "Dewasa", "Lansia"))</f>
        <v>Dewasa</v>
      </c>
      <c r="V202" t="s">
        <v>40</v>
      </c>
      <c r="W202" t="s">
        <v>6</v>
      </c>
      <c r="X202" t="s">
        <v>42</v>
      </c>
      <c r="Y202">
        <v>52646</v>
      </c>
      <c r="Z202" t="s">
        <v>93</v>
      </c>
      <c r="AA202" t="s">
        <v>84</v>
      </c>
      <c r="AB202" t="s">
        <v>45</v>
      </c>
      <c r="AC202">
        <v>3</v>
      </c>
      <c r="AD202" s="11">
        <f>(employee_data3[[#This Row],[Current Employee Rating]]-AVERAGE(employee_data3[Current Employee Rating]))/STDEV(employee_data3[Current Employee Rating])</f>
        <v>3.0539538160596794E-2</v>
      </c>
      <c r="AE202" s="11" t="str">
        <f>IF(employee_data3[[#This Row],[Z Score]]&gt;3,"Yes","No")</f>
        <v>No</v>
      </c>
    </row>
    <row r="203" spans="1:31" x14ac:dyDescent="0.3">
      <c r="A203">
        <v>3628</v>
      </c>
      <c r="B203" t="s">
        <v>1026</v>
      </c>
      <c r="C203" t="s">
        <v>1027</v>
      </c>
      <c r="D203" s="1">
        <v>44092</v>
      </c>
      <c r="E203" s="1"/>
      <c r="F203" t="s">
        <v>728</v>
      </c>
      <c r="G203" t="s">
        <v>1028</v>
      </c>
      <c r="H203" t="s">
        <v>1029</v>
      </c>
      <c r="I203" t="s">
        <v>118</v>
      </c>
      <c r="J203" t="s">
        <v>32</v>
      </c>
      <c r="K203" t="str">
        <f>IF(employee_data3[[#This Row],[EmployeeStatus]]="Active", "Active", "Attrition")</f>
        <v>Active</v>
      </c>
      <c r="L203" t="s">
        <v>33</v>
      </c>
      <c r="M203" t="s">
        <v>64</v>
      </c>
      <c r="N203" t="s">
        <v>52</v>
      </c>
      <c r="O203" t="s">
        <v>36</v>
      </c>
      <c r="P203" t="s">
        <v>37</v>
      </c>
      <c r="Q203" t="s">
        <v>38</v>
      </c>
      <c r="R203" t="s">
        <v>111</v>
      </c>
      <c r="S203" s="1">
        <v>16829</v>
      </c>
      <c r="T203">
        <f>DATEDIF(employee_data3[[#This Row],[DOB]],DATE(2023, 1, 1), "Y")</f>
        <v>76</v>
      </c>
      <c r="U203" t="str">
        <f>IF(employee_data3[[#This Row],[Age]]&lt;=25, "Remaja", IF(employee_data3[[#This Row],[Age]]&lt;=55, "Dewasa", "Lansia"))</f>
        <v>Lansia</v>
      </c>
      <c r="V203" t="s">
        <v>40</v>
      </c>
      <c r="W203" t="s">
        <v>103</v>
      </c>
      <c r="X203" t="s">
        <v>42</v>
      </c>
      <c r="Y203">
        <v>56126</v>
      </c>
      <c r="Z203" t="s">
        <v>56</v>
      </c>
      <c r="AA203" t="s">
        <v>84</v>
      </c>
      <c r="AB203" t="s">
        <v>45</v>
      </c>
      <c r="AC203">
        <v>3</v>
      </c>
      <c r="AD203" s="11">
        <f>(employee_data3[[#This Row],[Current Employee Rating]]-AVERAGE(employee_data3[Current Employee Rating]))/STDEV(employee_data3[Current Employee Rating])</f>
        <v>3.0539538160596794E-2</v>
      </c>
      <c r="AE203" s="11" t="str">
        <f>IF(employee_data3[[#This Row],[Z Score]]&gt;3,"Yes","No")</f>
        <v>No</v>
      </c>
    </row>
    <row r="204" spans="1:31" x14ac:dyDescent="0.3">
      <c r="A204">
        <v>3629</v>
      </c>
      <c r="B204" t="s">
        <v>1030</v>
      </c>
      <c r="C204" t="s">
        <v>1031</v>
      </c>
      <c r="D204" s="1">
        <v>44800</v>
      </c>
      <c r="E204" s="1">
        <v>44898</v>
      </c>
      <c r="F204" t="s">
        <v>28</v>
      </c>
      <c r="G204" t="s">
        <v>1032</v>
      </c>
      <c r="H204" t="s">
        <v>1033</v>
      </c>
      <c r="I204" t="s">
        <v>118</v>
      </c>
      <c r="J204" t="s">
        <v>745</v>
      </c>
      <c r="K204" t="str">
        <f>IF(employee_data3[[#This Row],[EmployeeStatus]]="Active", "Active", "Attrition")</f>
        <v>Attrition</v>
      </c>
      <c r="L204" t="s">
        <v>33</v>
      </c>
      <c r="M204" t="s">
        <v>64</v>
      </c>
      <c r="N204" t="s">
        <v>63</v>
      </c>
      <c r="O204" t="s">
        <v>175</v>
      </c>
      <c r="P204" t="s">
        <v>1034</v>
      </c>
      <c r="Q204" t="s">
        <v>38</v>
      </c>
      <c r="R204" t="s">
        <v>90</v>
      </c>
      <c r="S204" s="1">
        <v>30646</v>
      </c>
      <c r="T204">
        <f>DATEDIF(employee_data3[[#This Row],[DOB]],DATE(2023, 1, 1), "Y")</f>
        <v>39</v>
      </c>
      <c r="U204" t="str">
        <f>IF(employee_data3[[#This Row],[Age]]&lt;=25, "Remaja", IF(employee_data3[[#This Row],[Age]]&lt;=55, "Dewasa", "Lansia"))</f>
        <v>Dewasa</v>
      </c>
      <c r="V204" t="s">
        <v>40</v>
      </c>
      <c r="W204" t="s">
        <v>83</v>
      </c>
      <c r="X204" t="s">
        <v>55</v>
      </c>
      <c r="Y204">
        <v>70056</v>
      </c>
      <c r="Z204" t="s">
        <v>93</v>
      </c>
      <c r="AA204" t="s">
        <v>104</v>
      </c>
      <c r="AB204" t="s">
        <v>45</v>
      </c>
      <c r="AC204">
        <v>5</v>
      </c>
      <c r="AD204" s="11">
        <f>(employee_data3[[#This Row],[Current Employee Rating]]-AVERAGE(employee_data3[Current Employee Rating]))/STDEV(employee_data3[Current Employee Rating])</f>
        <v>2.0008323227152198</v>
      </c>
      <c r="AE204" s="11" t="str">
        <f>IF(employee_data3[[#This Row],[Z Score]]&gt;3,"Yes","No")</f>
        <v>No</v>
      </c>
    </row>
    <row r="205" spans="1:31" x14ac:dyDescent="0.3">
      <c r="A205">
        <v>3630</v>
      </c>
      <c r="B205" t="s">
        <v>1035</v>
      </c>
      <c r="C205" t="s">
        <v>1036</v>
      </c>
      <c r="D205" s="1">
        <v>43519</v>
      </c>
      <c r="E205" s="1"/>
      <c r="F205" t="s">
        <v>28</v>
      </c>
      <c r="G205" t="s">
        <v>1037</v>
      </c>
      <c r="H205" t="s">
        <v>1038</v>
      </c>
      <c r="I205" t="s">
        <v>139</v>
      </c>
      <c r="J205" t="s">
        <v>32</v>
      </c>
      <c r="K205" t="str">
        <f>IF(employee_data3[[#This Row],[EmployeeStatus]]="Active", "Active", "Attrition")</f>
        <v>Active</v>
      </c>
      <c r="L205" t="s">
        <v>33</v>
      </c>
      <c r="M205" t="s">
        <v>64</v>
      </c>
      <c r="N205" t="s">
        <v>63</v>
      </c>
      <c r="O205" t="s">
        <v>36</v>
      </c>
      <c r="P205" t="s">
        <v>37</v>
      </c>
      <c r="Q205" t="s">
        <v>38</v>
      </c>
      <c r="R205" t="s">
        <v>90</v>
      </c>
      <c r="S205" s="1">
        <v>23869</v>
      </c>
      <c r="T205">
        <f>DATEDIF(employee_data3[[#This Row],[DOB]],DATE(2023, 1, 1), "Y")</f>
        <v>57</v>
      </c>
      <c r="U205" t="str">
        <f>IF(employee_data3[[#This Row],[Age]]&lt;=25, "Remaja", IF(employee_data3[[#This Row],[Age]]&lt;=55, "Dewasa", "Lansia"))</f>
        <v>Lansia</v>
      </c>
      <c r="V205" t="s">
        <v>40</v>
      </c>
      <c r="W205" t="s">
        <v>83</v>
      </c>
      <c r="X205" t="s">
        <v>55</v>
      </c>
      <c r="Y205">
        <v>81819</v>
      </c>
      <c r="Z205" t="s">
        <v>74</v>
      </c>
      <c r="AA205" t="s">
        <v>44</v>
      </c>
      <c r="AB205" t="s">
        <v>45</v>
      </c>
      <c r="AC205">
        <v>5</v>
      </c>
      <c r="AD205" s="11">
        <f>(employee_data3[[#This Row],[Current Employee Rating]]-AVERAGE(employee_data3[Current Employee Rating]))/STDEV(employee_data3[Current Employee Rating])</f>
        <v>2.0008323227152198</v>
      </c>
      <c r="AE205" s="11" t="str">
        <f>IF(employee_data3[[#This Row],[Z Score]]&gt;3,"Yes","No")</f>
        <v>No</v>
      </c>
    </row>
    <row r="206" spans="1:31" x14ac:dyDescent="0.3">
      <c r="A206">
        <v>3631</v>
      </c>
      <c r="B206" t="s">
        <v>1039</v>
      </c>
      <c r="C206" t="s">
        <v>1040</v>
      </c>
      <c r="D206" s="1">
        <v>44781</v>
      </c>
      <c r="E206" s="1">
        <v>44859</v>
      </c>
      <c r="F206" t="s">
        <v>28</v>
      </c>
      <c r="G206" t="s">
        <v>1041</v>
      </c>
      <c r="H206" t="s">
        <v>1042</v>
      </c>
      <c r="I206" t="s">
        <v>50</v>
      </c>
      <c r="J206" t="s">
        <v>32</v>
      </c>
      <c r="K206" t="str">
        <f>IF(employee_data3[[#This Row],[EmployeeStatus]]="Active", "Active", "Attrition")</f>
        <v>Active</v>
      </c>
      <c r="L206" t="s">
        <v>33</v>
      </c>
      <c r="M206" t="s">
        <v>34</v>
      </c>
      <c r="N206" t="s">
        <v>63</v>
      </c>
      <c r="O206" t="s">
        <v>140</v>
      </c>
      <c r="P206" t="s">
        <v>1043</v>
      </c>
      <c r="Q206" t="s">
        <v>38</v>
      </c>
      <c r="R206" t="s">
        <v>305</v>
      </c>
      <c r="S206" s="1">
        <v>17285</v>
      </c>
      <c r="T206">
        <f>DATEDIF(employee_data3[[#This Row],[DOB]],DATE(2023, 1, 1), "Y")</f>
        <v>75</v>
      </c>
      <c r="U206" t="str">
        <f>IF(employee_data3[[#This Row],[Age]]&lt;=25, "Remaja", IF(employee_data3[[#This Row],[Age]]&lt;=55, "Dewasa", "Lansia"))</f>
        <v>Lansia</v>
      </c>
      <c r="V206" t="s">
        <v>40</v>
      </c>
      <c r="W206" t="s">
        <v>1044</v>
      </c>
      <c r="X206" t="s">
        <v>55</v>
      </c>
      <c r="Y206">
        <v>12978</v>
      </c>
      <c r="Z206" t="s">
        <v>74</v>
      </c>
      <c r="AA206" t="s">
        <v>104</v>
      </c>
      <c r="AB206" t="s">
        <v>45</v>
      </c>
      <c r="AC206">
        <v>3</v>
      </c>
      <c r="AD206" s="11">
        <f>(employee_data3[[#This Row],[Current Employee Rating]]-AVERAGE(employee_data3[Current Employee Rating]))/STDEV(employee_data3[Current Employee Rating])</f>
        <v>3.0539538160596794E-2</v>
      </c>
      <c r="AE206" s="11" t="str">
        <f>IF(employee_data3[[#This Row],[Z Score]]&gt;3,"Yes","No")</f>
        <v>No</v>
      </c>
    </row>
    <row r="207" spans="1:31" x14ac:dyDescent="0.3">
      <c r="A207">
        <v>3632</v>
      </c>
      <c r="B207" t="s">
        <v>669</v>
      </c>
      <c r="C207" t="s">
        <v>1045</v>
      </c>
      <c r="D207" s="1">
        <v>44828</v>
      </c>
      <c r="E207" s="1">
        <v>44858</v>
      </c>
      <c r="F207" t="s">
        <v>28</v>
      </c>
      <c r="G207" t="s">
        <v>1046</v>
      </c>
      <c r="H207" t="s">
        <v>1047</v>
      </c>
      <c r="I207" t="s">
        <v>31</v>
      </c>
      <c r="J207" t="s">
        <v>32</v>
      </c>
      <c r="K207" t="str">
        <f>IF(employee_data3[[#This Row],[EmployeeStatus]]="Active", "Active", "Attrition")</f>
        <v>Active</v>
      </c>
      <c r="L207" t="s">
        <v>33</v>
      </c>
      <c r="M207" t="s">
        <v>34</v>
      </c>
      <c r="N207" t="s">
        <v>63</v>
      </c>
      <c r="O207" t="s">
        <v>99</v>
      </c>
      <c r="P207" t="s">
        <v>1048</v>
      </c>
      <c r="Q207" t="s">
        <v>38</v>
      </c>
      <c r="R207" t="s">
        <v>90</v>
      </c>
      <c r="S207" s="1">
        <v>16713</v>
      </c>
      <c r="T207">
        <f>DATEDIF(employee_data3[[#This Row],[DOB]],DATE(2023, 1, 1), "Y")</f>
        <v>77</v>
      </c>
      <c r="U207" t="str">
        <f>IF(employee_data3[[#This Row],[Age]]&lt;=25, "Remaja", IF(employee_data3[[#This Row],[Age]]&lt;=55, "Dewasa", "Lansia"))</f>
        <v>Lansia</v>
      </c>
      <c r="V207" t="s">
        <v>40</v>
      </c>
      <c r="W207" t="s">
        <v>226</v>
      </c>
      <c r="X207" t="s">
        <v>55</v>
      </c>
      <c r="Y207">
        <v>37983</v>
      </c>
      <c r="Z207" t="s">
        <v>128</v>
      </c>
      <c r="AA207" t="s">
        <v>84</v>
      </c>
      <c r="AB207" t="s">
        <v>45</v>
      </c>
      <c r="AC207">
        <v>3</v>
      </c>
      <c r="AD207" s="11">
        <f>(employee_data3[[#This Row],[Current Employee Rating]]-AVERAGE(employee_data3[Current Employee Rating]))/STDEV(employee_data3[Current Employee Rating])</f>
        <v>3.0539538160596794E-2</v>
      </c>
      <c r="AE207" s="11" t="str">
        <f>IF(employee_data3[[#This Row],[Z Score]]&gt;3,"Yes","No")</f>
        <v>No</v>
      </c>
    </row>
    <row r="208" spans="1:31" x14ac:dyDescent="0.3">
      <c r="A208">
        <v>3633</v>
      </c>
      <c r="B208" t="s">
        <v>1049</v>
      </c>
      <c r="C208" t="s">
        <v>1050</v>
      </c>
      <c r="D208" s="1">
        <v>44641</v>
      </c>
      <c r="E208" s="1"/>
      <c r="F208" t="s">
        <v>28</v>
      </c>
      <c r="G208" t="s">
        <v>1051</v>
      </c>
      <c r="H208" t="s">
        <v>1052</v>
      </c>
      <c r="I208" t="s">
        <v>89</v>
      </c>
      <c r="J208" t="s">
        <v>32</v>
      </c>
      <c r="K208" t="str">
        <f>IF(employee_data3[[#This Row],[EmployeeStatus]]="Active", "Active", "Attrition")</f>
        <v>Active</v>
      </c>
      <c r="L208" t="s">
        <v>33</v>
      </c>
      <c r="M208" t="s">
        <v>64</v>
      </c>
      <c r="N208" t="s">
        <v>35</v>
      </c>
      <c r="O208" t="s">
        <v>36</v>
      </c>
      <c r="P208" t="s">
        <v>37</v>
      </c>
      <c r="Q208" t="s">
        <v>38</v>
      </c>
      <c r="R208" t="s">
        <v>53</v>
      </c>
      <c r="S208" s="1">
        <v>31860</v>
      </c>
      <c r="T208">
        <f>DATEDIF(employee_data3[[#This Row],[DOB]],DATE(2023, 1, 1), "Y")</f>
        <v>35</v>
      </c>
      <c r="U208" t="str">
        <f>IF(employee_data3[[#This Row],[Age]]&lt;=25, "Remaja", IF(employee_data3[[#This Row],[Age]]&lt;=55, "Dewasa", "Lansia"))</f>
        <v>Dewasa</v>
      </c>
      <c r="V208" t="s">
        <v>40</v>
      </c>
      <c r="W208" t="s">
        <v>83</v>
      </c>
      <c r="X208" t="s">
        <v>42</v>
      </c>
      <c r="Y208">
        <v>56687</v>
      </c>
      <c r="Z208" t="s">
        <v>56</v>
      </c>
      <c r="AA208" t="s">
        <v>75</v>
      </c>
      <c r="AB208" t="s">
        <v>45</v>
      </c>
      <c r="AC208">
        <v>5</v>
      </c>
      <c r="AD208" s="11">
        <f>(employee_data3[[#This Row],[Current Employee Rating]]-AVERAGE(employee_data3[Current Employee Rating]))/STDEV(employee_data3[Current Employee Rating])</f>
        <v>2.0008323227152198</v>
      </c>
      <c r="AE208" s="11" t="str">
        <f>IF(employee_data3[[#This Row],[Z Score]]&gt;3,"Yes","No")</f>
        <v>No</v>
      </c>
    </row>
    <row r="209" spans="1:31" x14ac:dyDescent="0.3">
      <c r="A209">
        <v>3634</v>
      </c>
      <c r="B209" t="s">
        <v>1053</v>
      </c>
      <c r="C209" t="s">
        <v>1054</v>
      </c>
      <c r="D209" s="1">
        <v>45100</v>
      </c>
      <c r="E209" s="1">
        <v>45133</v>
      </c>
      <c r="F209" t="s">
        <v>28</v>
      </c>
      <c r="G209" t="s">
        <v>1055</v>
      </c>
      <c r="H209" t="s">
        <v>1056</v>
      </c>
      <c r="I209" t="s">
        <v>168</v>
      </c>
      <c r="J209" t="s">
        <v>32</v>
      </c>
      <c r="K209" t="str">
        <f>IF(employee_data3[[#This Row],[EmployeeStatus]]="Active", "Active", "Attrition")</f>
        <v>Active</v>
      </c>
      <c r="L209" t="s">
        <v>52</v>
      </c>
      <c r="M209" t="s">
        <v>64</v>
      </c>
      <c r="N209" t="s">
        <v>63</v>
      </c>
      <c r="O209" t="s">
        <v>140</v>
      </c>
      <c r="P209" t="s">
        <v>1057</v>
      </c>
      <c r="Q209" t="s">
        <v>38</v>
      </c>
      <c r="R209" t="s">
        <v>66</v>
      </c>
      <c r="S209" s="1">
        <v>22762</v>
      </c>
      <c r="T209">
        <f>DATEDIF(employee_data3[[#This Row],[DOB]],DATE(2023, 1, 1), "Y")</f>
        <v>60</v>
      </c>
      <c r="U209" t="str">
        <f>IF(employee_data3[[#This Row],[Age]]&lt;=25, "Remaja", IF(employee_data3[[#This Row],[Age]]&lt;=55, "Dewasa", "Lansia"))</f>
        <v>Lansia</v>
      </c>
      <c r="V209" t="s">
        <v>40</v>
      </c>
      <c r="W209" t="s">
        <v>6</v>
      </c>
      <c r="X209" t="s">
        <v>42</v>
      </c>
      <c r="Y209">
        <v>40148</v>
      </c>
      <c r="Z209" t="s">
        <v>74</v>
      </c>
      <c r="AA209" t="s">
        <v>84</v>
      </c>
      <c r="AB209" t="s">
        <v>45</v>
      </c>
      <c r="AC209">
        <v>5</v>
      </c>
      <c r="AD209" s="11">
        <f>(employee_data3[[#This Row],[Current Employee Rating]]-AVERAGE(employee_data3[Current Employee Rating]))/STDEV(employee_data3[Current Employee Rating])</f>
        <v>2.0008323227152198</v>
      </c>
      <c r="AE209" s="11" t="str">
        <f>IF(employee_data3[[#This Row],[Z Score]]&gt;3,"Yes","No")</f>
        <v>No</v>
      </c>
    </row>
    <row r="210" spans="1:31" x14ac:dyDescent="0.3">
      <c r="A210">
        <v>3635</v>
      </c>
      <c r="B210" t="s">
        <v>1058</v>
      </c>
      <c r="C210" t="s">
        <v>1059</v>
      </c>
      <c r="D210" s="1">
        <v>44130</v>
      </c>
      <c r="E210" s="1"/>
      <c r="F210" t="s">
        <v>28</v>
      </c>
      <c r="G210" t="s">
        <v>1060</v>
      </c>
      <c r="H210" t="s">
        <v>1061</v>
      </c>
      <c r="I210" t="s">
        <v>98</v>
      </c>
      <c r="J210" t="s">
        <v>32</v>
      </c>
      <c r="K210" t="str">
        <f>IF(employee_data3[[#This Row],[EmployeeStatus]]="Active", "Active", "Attrition")</f>
        <v>Active</v>
      </c>
      <c r="L210" t="s">
        <v>52</v>
      </c>
      <c r="M210" t="s">
        <v>34</v>
      </c>
      <c r="N210" t="s">
        <v>52</v>
      </c>
      <c r="O210" t="s">
        <v>36</v>
      </c>
      <c r="P210" t="s">
        <v>37</v>
      </c>
      <c r="Q210" t="s">
        <v>38</v>
      </c>
      <c r="R210" t="s">
        <v>504</v>
      </c>
      <c r="S210" s="1">
        <v>28561</v>
      </c>
      <c r="T210">
        <f>DATEDIF(employee_data3[[#This Row],[DOB]],DATE(2023, 1, 1), "Y")</f>
        <v>44</v>
      </c>
      <c r="U210" t="str">
        <f>IF(employee_data3[[#This Row],[Age]]&lt;=25, "Remaja", IF(employee_data3[[#This Row],[Age]]&lt;=55, "Dewasa", "Lansia"))</f>
        <v>Dewasa</v>
      </c>
      <c r="V210" t="s">
        <v>40</v>
      </c>
      <c r="W210" t="s">
        <v>1062</v>
      </c>
      <c r="X210" t="s">
        <v>42</v>
      </c>
      <c r="Y210">
        <v>71593</v>
      </c>
      <c r="Z210" t="s">
        <v>56</v>
      </c>
      <c r="AA210" t="s">
        <v>75</v>
      </c>
      <c r="AB210" t="s">
        <v>45</v>
      </c>
      <c r="AC210">
        <v>4</v>
      </c>
      <c r="AD210" s="11">
        <f>(employee_data3[[#This Row],[Current Employee Rating]]-AVERAGE(employee_data3[Current Employee Rating]))/STDEV(employee_data3[Current Employee Rating])</f>
        <v>1.0156859304379084</v>
      </c>
      <c r="AE210" s="11" t="str">
        <f>IF(employee_data3[[#This Row],[Z Score]]&gt;3,"Yes","No")</f>
        <v>No</v>
      </c>
    </row>
    <row r="211" spans="1:31" x14ac:dyDescent="0.3">
      <c r="A211">
        <v>3636</v>
      </c>
      <c r="B211" t="s">
        <v>1063</v>
      </c>
      <c r="C211" t="s">
        <v>348</v>
      </c>
      <c r="D211" s="1">
        <v>43859</v>
      </c>
      <c r="E211" s="1"/>
      <c r="F211" t="s">
        <v>28</v>
      </c>
      <c r="G211" t="s">
        <v>1064</v>
      </c>
      <c r="H211" t="s">
        <v>1065</v>
      </c>
      <c r="I211" t="s">
        <v>118</v>
      </c>
      <c r="J211" t="s">
        <v>32</v>
      </c>
      <c r="K211" t="str">
        <f>IF(employee_data3[[#This Row],[EmployeeStatus]]="Active", "Active", "Attrition")</f>
        <v>Active</v>
      </c>
      <c r="L211" t="s">
        <v>33</v>
      </c>
      <c r="M211" t="s">
        <v>64</v>
      </c>
      <c r="N211" t="s">
        <v>35</v>
      </c>
      <c r="O211" t="s">
        <v>36</v>
      </c>
      <c r="P211" t="s">
        <v>37</v>
      </c>
      <c r="Q211" t="s">
        <v>38</v>
      </c>
      <c r="R211" t="s">
        <v>332</v>
      </c>
      <c r="S211" s="1">
        <v>30023</v>
      </c>
      <c r="T211">
        <f>DATEDIF(employee_data3[[#This Row],[DOB]],DATE(2023, 1, 1), "Y")</f>
        <v>40</v>
      </c>
      <c r="U211" t="str">
        <f>IF(employee_data3[[#This Row],[Age]]&lt;=25, "Remaja", IF(employee_data3[[#This Row],[Age]]&lt;=55, "Dewasa", "Lansia"))</f>
        <v>Dewasa</v>
      </c>
      <c r="V211" t="s">
        <v>40</v>
      </c>
      <c r="W211" t="s">
        <v>6</v>
      </c>
      <c r="X211" t="s">
        <v>55</v>
      </c>
      <c r="Y211">
        <v>10775</v>
      </c>
      <c r="Z211" t="s">
        <v>128</v>
      </c>
      <c r="AA211" t="s">
        <v>104</v>
      </c>
      <c r="AB211" t="s">
        <v>45</v>
      </c>
      <c r="AC211">
        <v>3</v>
      </c>
      <c r="AD211" s="11">
        <f>(employee_data3[[#This Row],[Current Employee Rating]]-AVERAGE(employee_data3[Current Employee Rating]))/STDEV(employee_data3[Current Employee Rating])</f>
        <v>3.0539538160596794E-2</v>
      </c>
      <c r="AE211" s="11" t="str">
        <f>IF(employee_data3[[#This Row],[Z Score]]&gt;3,"Yes","No")</f>
        <v>No</v>
      </c>
    </row>
    <row r="212" spans="1:31" x14ac:dyDescent="0.3">
      <c r="A212">
        <v>3637</v>
      </c>
      <c r="B212" t="s">
        <v>864</v>
      </c>
      <c r="C212" t="s">
        <v>1066</v>
      </c>
      <c r="D212" s="1">
        <v>44674</v>
      </c>
      <c r="E212" s="1"/>
      <c r="F212" t="s">
        <v>28</v>
      </c>
      <c r="G212" t="s">
        <v>1067</v>
      </c>
      <c r="H212" t="s">
        <v>1068</v>
      </c>
      <c r="I212" t="s">
        <v>62</v>
      </c>
      <c r="J212" t="s">
        <v>32</v>
      </c>
      <c r="K212" t="str">
        <f>IF(employee_data3[[#This Row],[EmployeeStatus]]="Active", "Active", "Attrition")</f>
        <v>Active</v>
      </c>
      <c r="L212" t="s">
        <v>63</v>
      </c>
      <c r="M212" t="s">
        <v>34</v>
      </c>
      <c r="N212" t="s">
        <v>63</v>
      </c>
      <c r="O212" t="s">
        <v>36</v>
      </c>
      <c r="P212" t="s">
        <v>37</v>
      </c>
      <c r="Q212" t="s">
        <v>38</v>
      </c>
      <c r="R212" t="s">
        <v>53</v>
      </c>
      <c r="S212" s="1">
        <v>34806</v>
      </c>
      <c r="T212">
        <f>DATEDIF(employee_data3[[#This Row],[DOB]],DATE(2023, 1, 1), "Y")</f>
        <v>27</v>
      </c>
      <c r="U212" t="str">
        <f>IF(employee_data3[[#This Row],[Age]]&lt;=25, "Remaja", IF(employee_data3[[#This Row],[Age]]&lt;=55, "Dewasa", "Lansia"))</f>
        <v>Dewasa</v>
      </c>
      <c r="V212" t="s">
        <v>40</v>
      </c>
      <c r="W212" t="s">
        <v>113</v>
      </c>
      <c r="X212" t="s">
        <v>55</v>
      </c>
      <c r="Y212">
        <v>59441</v>
      </c>
      <c r="Z212" t="s">
        <v>128</v>
      </c>
      <c r="AA212" t="s">
        <v>104</v>
      </c>
      <c r="AB212" t="s">
        <v>45</v>
      </c>
      <c r="AC212">
        <v>3</v>
      </c>
      <c r="AD212" s="11">
        <f>(employee_data3[[#This Row],[Current Employee Rating]]-AVERAGE(employee_data3[Current Employee Rating]))/STDEV(employee_data3[Current Employee Rating])</f>
        <v>3.0539538160596794E-2</v>
      </c>
      <c r="AE212" s="11" t="str">
        <f>IF(employee_data3[[#This Row],[Z Score]]&gt;3,"Yes","No")</f>
        <v>No</v>
      </c>
    </row>
    <row r="213" spans="1:31" x14ac:dyDescent="0.3">
      <c r="A213">
        <v>3638</v>
      </c>
      <c r="B213" t="s">
        <v>1069</v>
      </c>
      <c r="C213" t="s">
        <v>983</v>
      </c>
      <c r="D213" s="1">
        <v>45092</v>
      </c>
      <c r="E213" s="1"/>
      <c r="F213" t="s">
        <v>28</v>
      </c>
      <c r="G213" t="s">
        <v>1070</v>
      </c>
      <c r="H213" t="s">
        <v>1071</v>
      </c>
      <c r="I213" t="s">
        <v>89</v>
      </c>
      <c r="J213" t="s">
        <v>32</v>
      </c>
      <c r="K213" t="str">
        <f>IF(employee_data3[[#This Row],[EmployeeStatus]]="Active", "Active", "Attrition")</f>
        <v>Active</v>
      </c>
      <c r="L213" t="s">
        <v>63</v>
      </c>
      <c r="M213" t="s">
        <v>34</v>
      </c>
      <c r="N213" t="s">
        <v>52</v>
      </c>
      <c r="O213" t="s">
        <v>36</v>
      </c>
      <c r="P213" t="s">
        <v>37</v>
      </c>
      <c r="Q213" t="s">
        <v>38</v>
      </c>
      <c r="R213" t="s">
        <v>90</v>
      </c>
      <c r="S213" s="1">
        <v>28834</v>
      </c>
      <c r="T213">
        <f>DATEDIF(employee_data3[[#This Row],[DOB]],DATE(2023, 1, 1), "Y")</f>
        <v>44</v>
      </c>
      <c r="U213" t="str">
        <f>IF(employee_data3[[#This Row],[Age]]&lt;=25, "Remaja", IF(employee_data3[[#This Row],[Age]]&lt;=55, "Dewasa", "Lansia"))</f>
        <v>Dewasa</v>
      </c>
      <c r="V213" t="s">
        <v>40</v>
      </c>
      <c r="W213" t="s">
        <v>1072</v>
      </c>
      <c r="X213" t="s">
        <v>55</v>
      </c>
      <c r="Y213">
        <v>55470</v>
      </c>
      <c r="Z213" t="s">
        <v>56</v>
      </c>
      <c r="AA213" t="s">
        <v>75</v>
      </c>
      <c r="AB213" t="s">
        <v>45</v>
      </c>
      <c r="AC213">
        <v>3</v>
      </c>
      <c r="AD213" s="11">
        <f>(employee_data3[[#This Row],[Current Employee Rating]]-AVERAGE(employee_data3[Current Employee Rating]))/STDEV(employee_data3[Current Employee Rating])</f>
        <v>3.0539538160596794E-2</v>
      </c>
      <c r="AE213" s="11" t="str">
        <f>IF(employee_data3[[#This Row],[Z Score]]&gt;3,"Yes","No")</f>
        <v>No</v>
      </c>
    </row>
    <row r="214" spans="1:31" x14ac:dyDescent="0.3">
      <c r="A214">
        <v>3639</v>
      </c>
      <c r="B214" t="s">
        <v>1073</v>
      </c>
      <c r="C214" t="s">
        <v>1074</v>
      </c>
      <c r="D214" s="1">
        <v>43727</v>
      </c>
      <c r="E214" s="1">
        <v>43935</v>
      </c>
      <c r="F214" t="s">
        <v>28</v>
      </c>
      <c r="G214" t="s">
        <v>1075</v>
      </c>
      <c r="H214" t="s">
        <v>1076</v>
      </c>
      <c r="I214" t="s">
        <v>31</v>
      </c>
      <c r="J214" t="s">
        <v>198</v>
      </c>
      <c r="K214" t="str">
        <f>IF(employee_data3[[#This Row],[EmployeeStatus]]="Active", "Active", "Attrition")</f>
        <v>Attrition</v>
      </c>
      <c r="L214" t="s">
        <v>33</v>
      </c>
      <c r="M214" t="s">
        <v>34</v>
      </c>
      <c r="N214" t="s">
        <v>63</v>
      </c>
      <c r="O214" t="s">
        <v>140</v>
      </c>
      <c r="P214" t="s">
        <v>1077</v>
      </c>
      <c r="Q214" t="s">
        <v>38</v>
      </c>
      <c r="R214" t="s">
        <v>90</v>
      </c>
      <c r="S214" s="1">
        <v>24115</v>
      </c>
      <c r="T214">
        <f>DATEDIF(employee_data3[[#This Row],[DOB]],DATE(2023, 1, 1), "Y")</f>
        <v>56</v>
      </c>
      <c r="U214" t="str">
        <f>IF(employee_data3[[#This Row],[Age]]&lt;=25, "Remaja", IF(employee_data3[[#This Row],[Age]]&lt;=55, "Dewasa", "Lansia"))</f>
        <v>Lansia</v>
      </c>
      <c r="V214" t="s">
        <v>40</v>
      </c>
      <c r="W214" t="s">
        <v>1062</v>
      </c>
      <c r="X214" t="s">
        <v>42</v>
      </c>
      <c r="Y214">
        <v>8655</v>
      </c>
      <c r="Z214" t="s">
        <v>56</v>
      </c>
      <c r="AA214" t="s">
        <v>104</v>
      </c>
      <c r="AB214" t="s">
        <v>45</v>
      </c>
      <c r="AC214">
        <v>3</v>
      </c>
      <c r="AD214" s="11">
        <f>(employee_data3[[#This Row],[Current Employee Rating]]-AVERAGE(employee_data3[Current Employee Rating]))/STDEV(employee_data3[Current Employee Rating])</f>
        <v>3.0539538160596794E-2</v>
      </c>
      <c r="AE214" s="11" t="str">
        <f>IF(employee_data3[[#This Row],[Z Score]]&gt;3,"Yes","No")</f>
        <v>No</v>
      </c>
    </row>
    <row r="215" spans="1:31" x14ac:dyDescent="0.3">
      <c r="A215">
        <v>3640</v>
      </c>
      <c r="B215" t="s">
        <v>1078</v>
      </c>
      <c r="C215" t="s">
        <v>1079</v>
      </c>
      <c r="D215" s="1">
        <v>44933</v>
      </c>
      <c r="E215" s="1"/>
      <c r="F215" t="s">
        <v>28</v>
      </c>
      <c r="G215" t="s">
        <v>1080</v>
      </c>
      <c r="H215" t="s">
        <v>1081</v>
      </c>
      <c r="I215" t="s">
        <v>133</v>
      </c>
      <c r="J215" t="s">
        <v>32</v>
      </c>
      <c r="K215" t="str">
        <f>IF(employee_data3[[#This Row],[EmployeeStatus]]="Active", "Active", "Attrition")</f>
        <v>Active</v>
      </c>
      <c r="L215" t="s">
        <v>33</v>
      </c>
      <c r="M215" t="s">
        <v>51</v>
      </c>
      <c r="N215" t="s">
        <v>35</v>
      </c>
      <c r="O215" t="s">
        <v>36</v>
      </c>
      <c r="P215" t="s">
        <v>37</v>
      </c>
      <c r="Q215" t="s">
        <v>38</v>
      </c>
      <c r="R215" t="s">
        <v>90</v>
      </c>
      <c r="S215" s="1">
        <v>36790</v>
      </c>
      <c r="T215">
        <f>DATEDIF(employee_data3[[#This Row],[DOB]],DATE(2023, 1, 1), "Y")</f>
        <v>22</v>
      </c>
      <c r="U215" t="str">
        <f>IF(employee_data3[[#This Row],[Age]]&lt;=25, "Remaja", IF(employee_data3[[#This Row],[Age]]&lt;=55, "Dewasa", "Lansia"))</f>
        <v>Remaja</v>
      </c>
      <c r="V215" t="s">
        <v>40</v>
      </c>
      <c r="W215" t="s">
        <v>226</v>
      </c>
      <c r="X215" t="s">
        <v>42</v>
      </c>
      <c r="Y215">
        <v>48077</v>
      </c>
      <c r="Z215" t="s">
        <v>128</v>
      </c>
      <c r="AA215" t="s">
        <v>104</v>
      </c>
      <c r="AB215" t="s">
        <v>45</v>
      </c>
      <c r="AC215">
        <v>3</v>
      </c>
      <c r="AD215" s="11">
        <f>(employee_data3[[#This Row],[Current Employee Rating]]-AVERAGE(employee_data3[Current Employee Rating]))/STDEV(employee_data3[Current Employee Rating])</f>
        <v>3.0539538160596794E-2</v>
      </c>
      <c r="AE215" s="11" t="str">
        <f>IF(employee_data3[[#This Row],[Z Score]]&gt;3,"Yes","No")</f>
        <v>No</v>
      </c>
    </row>
    <row r="216" spans="1:31" x14ac:dyDescent="0.3">
      <c r="A216">
        <v>3641</v>
      </c>
      <c r="B216" t="s">
        <v>1082</v>
      </c>
      <c r="C216" t="s">
        <v>425</v>
      </c>
      <c r="D216" s="1">
        <v>43868</v>
      </c>
      <c r="E216" s="1">
        <v>44317</v>
      </c>
      <c r="F216" t="s">
        <v>28</v>
      </c>
      <c r="G216" t="s">
        <v>1083</v>
      </c>
      <c r="H216" t="s">
        <v>1084</v>
      </c>
      <c r="I216" t="s">
        <v>50</v>
      </c>
      <c r="J216" t="s">
        <v>198</v>
      </c>
      <c r="K216" t="str">
        <f>IF(employee_data3[[#This Row],[EmployeeStatus]]="Active", "Active", "Attrition")</f>
        <v>Attrition</v>
      </c>
      <c r="L216" t="s">
        <v>33</v>
      </c>
      <c r="M216" t="s">
        <v>64</v>
      </c>
      <c r="N216" t="s">
        <v>63</v>
      </c>
      <c r="O216" t="s">
        <v>175</v>
      </c>
      <c r="P216" t="s">
        <v>1085</v>
      </c>
      <c r="Q216" t="s">
        <v>38</v>
      </c>
      <c r="R216" t="s">
        <v>81</v>
      </c>
      <c r="S216" s="1">
        <v>25948</v>
      </c>
      <c r="T216">
        <f>DATEDIF(employee_data3[[#This Row],[DOB]],DATE(2023, 1, 1), "Y")</f>
        <v>51</v>
      </c>
      <c r="U216" t="str">
        <f>IF(employee_data3[[#This Row],[Age]]&lt;=25, "Remaja", IF(employee_data3[[#This Row],[Age]]&lt;=55, "Dewasa", "Lansia"))</f>
        <v>Dewasa</v>
      </c>
      <c r="V216" t="s">
        <v>40</v>
      </c>
      <c r="W216" t="s">
        <v>216</v>
      </c>
      <c r="X216" t="s">
        <v>55</v>
      </c>
      <c r="Y216">
        <v>56039</v>
      </c>
      <c r="Z216" t="s">
        <v>74</v>
      </c>
      <c r="AA216" t="s">
        <v>44</v>
      </c>
      <c r="AB216" t="s">
        <v>45</v>
      </c>
      <c r="AC216">
        <v>3</v>
      </c>
      <c r="AD216" s="11">
        <f>(employee_data3[[#This Row],[Current Employee Rating]]-AVERAGE(employee_data3[Current Employee Rating]))/STDEV(employee_data3[Current Employee Rating])</f>
        <v>3.0539538160596794E-2</v>
      </c>
      <c r="AE216" s="11" t="str">
        <f>IF(employee_data3[[#This Row],[Z Score]]&gt;3,"Yes","No")</f>
        <v>No</v>
      </c>
    </row>
    <row r="217" spans="1:31" x14ac:dyDescent="0.3">
      <c r="A217">
        <v>3642</v>
      </c>
      <c r="B217" t="s">
        <v>986</v>
      </c>
      <c r="C217" t="s">
        <v>1086</v>
      </c>
      <c r="D217" s="1">
        <v>43950</v>
      </c>
      <c r="E217" s="1">
        <v>44512</v>
      </c>
      <c r="F217" t="s">
        <v>28</v>
      </c>
      <c r="G217" t="s">
        <v>1087</v>
      </c>
      <c r="H217" t="s">
        <v>1088</v>
      </c>
      <c r="I217" t="s">
        <v>139</v>
      </c>
      <c r="J217" t="s">
        <v>198</v>
      </c>
      <c r="K217" t="str">
        <f>IF(employee_data3[[#This Row],[EmployeeStatus]]="Active", "Active", "Attrition")</f>
        <v>Attrition</v>
      </c>
      <c r="L217" t="s">
        <v>33</v>
      </c>
      <c r="M217" t="s">
        <v>64</v>
      </c>
      <c r="N217" t="s">
        <v>63</v>
      </c>
      <c r="O217" t="s">
        <v>140</v>
      </c>
      <c r="P217" t="s">
        <v>1089</v>
      </c>
      <c r="Q217" t="s">
        <v>38</v>
      </c>
      <c r="R217" t="s">
        <v>90</v>
      </c>
      <c r="S217" s="1">
        <v>28641</v>
      </c>
      <c r="T217">
        <f>DATEDIF(employee_data3[[#This Row],[DOB]],DATE(2023, 1, 1), "Y")</f>
        <v>44</v>
      </c>
      <c r="U217" t="str">
        <f>IF(employee_data3[[#This Row],[Age]]&lt;=25, "Remaja", IF(employee_data3[[#This Row],[Age]]&lt;=55, "Dewasa", "Lansia"))</f>
        <v>Dewasa</v>
      </c>
      <c r="V217" t="s">
        <v>40</v>
      </c>
      <c r="W217" t="s">
        <v>83</v>
      </c>
      <c r="X217" t="s">
        <v>55</v>
      </c>
      <c r="Y217">
        <v>7474</v>
      </c>
      <c r="Z217" t="s">
        <v>93</v>
      </c>
      <c r="AA217" t="s">
        <v>75</v>
      </c>
      <c r="AB217" t="s">
        <v>45</v>
      </c>
      <c r="AC217">
        <v>3</v>
      </c>
      <c r="AD217" s="11">
        <f>(employee_data3[[#This Row],[Current Employee Rating]]-AVERAGE(employee_data3[Current Employee Rating]))/STDEV(employee_data3[Current Employee Rating])</f>
        <v>3.0539538160596794E-2</v>
      </c>
      <c r="AE217" s="11" t="str">
        <f>IF(employee_data3[[#This Row],[Z Score]]&gt;3,"Yes","No")</f>
        <v>No</v>
      </c>
    </row>
    <row r="218" spans="1:31" x14ac:dyDescent="0.3">
      <c r="A218">
        <v>3643</v>
      </c>
      <c r="B218" t="s">
        <v>1090</v>
      </c>
      <c r="C218" t="s">
        <v>1091</v>
      </c>
      <c r="D218" s="1">
        <v>43937</v>
      </c>
      <c r="E218" s="1"/>
      <c r="F218" t="s">
        <v>28</v>
      </c>
      <c r="G218" t="s">
        <v>1092</v>
      </c>
      <c r="H218" t="s">
        <v>1093</v>
      </c>
      <c r="I218" t="s">
        <v>80</v>
      </c>
      <c r="J218" t="s">
        <v>32</v>
      </c>
      <c r="K218" t="str">
        <f>IF(employee_data3[[#This Row],[EmployeeStatus]]="Active", "Active", "Attrition")</f>
        <v>Active</v>
      </c>
      <c r="L218" t="s">
        <v>63</v>
      </c>
      <c r="M218" t="s">
        <v>51</v>
      </c>
      <c r="N218" t="s">
        <v>63</v>
      </c>
      <c r="O218" t="s">
        <v>36</v>
      </c>
      <c r="P218" t="s">
        <v>37</v>
      </c>
      <c r="Q218" t="s">
        <v>38</v>
      </c>
      <c r="R218" t="s">
        <v>332</v>
      </c>
      <c r="S218" s="1">
        <v>22362</v>
      </c>
      <c r="T218">
        <f>DATEDIF(employee_data3[[#This Row],[DOB]],DATE(2023, 1, 1), "Y")</f>
        <v>61</v>
      </c>
      <c r="U218" t="str">
        <f>IF(employee_data3[[#This Row],[Age]]&lt;=25, "Remaja", IF(employee_data3[[#This Row],[Age]]&lt;=55, "Dewasa", "Lansia"))</f>
        <v>Lansia</v>
      </c>
      <c r="V218" t="s">
        <v>40</v>
      </c>
      <c r="W218" t="s">
        <v>83</v>
      </c>
      <c r="X218" t="s">
        <v>55</v>
      </c>
      <c r="Y218">
        <v>9287</v>
      </c>
      <c r="Z218" t="s">
        <v>128</v>
      </c>
      <c r="AA218" t="s">
        <v>75</v>
      </c>
      <c r="AB218" t="s">
        <v>45</v>
      </c>
      <c r="AC218">
        <v>3</v>
      </c>
      <c r="AD218" s="11">
        <f>(employee_data3[[#This Row],[Current Employee Rating]]-AVERAGE(employee_data3[Current Employee Rating]))/STDEV(employee_data3[Current Employee Rating])</f>
        <v>3.0539538160596794E-2</v>
      </c>
      <c r="AE218" s="11" t="str">
        <f>IF(employee_data3[[#This Row],[Z Score]]&gt;3,"Yes","No")</f>
        <v>No</v>
      </c>
    </row>
    <row r="219" spans="1:31" x14ac:dyDescent="0.3">
      <c r="A219">
        <v>3644</v>
      </c>
      <c r="B219" t="s">
        <v>1094</v>
      </c>
      <c r="C219" t="s">
        <v>1095</v>
      </c>
      <c r="D219" s="1">
        <v>44728</v>
      </c>
      <c r="E219" s="1"/>
      <c r="F219" t="s">
        <v>28</v>
      </c>
      <c r="G219" t="s">
        <v>1096</v>
      </c>
      <c r="H219" t="s">
        <v>1097</v>
      </c>
      <c r="I219" t="s">
        <v>168</v>
      </c>
      <c r="J219" t="s">
        <v>32</v>
      </c>
      <c r="K219" t="str">
        <f>IF(employee_data3[[#This Row],[EmployeeStatus]]="Active", "Active", "Attrition")</f>
        <v>Active</v>
      </c>
      <c r="L219" t="s">
        <v>52</v>
      </c>
      <c r="M219" t="s">
        <v>64</v>
      </c>
      <c r="N219" t="s">
        <v>63</v>
      </c>
      <c r="O219" t="s">
        <v>36</v>
      </c>
      <c r="P219" t="s">
        <v>37</v>
      </c>
      <c r="Q219" t="s">
        <v>38</v>
      </c>
      <c r="R219" t="s">
        <v>90</v>
      </c>
      <c r="S219" s="1">
        <v>31587</v>
      </c>
      <c r="T219">
        <f>DATEDIF(employee_data3[[#This Row],[DOB]],DATE(2023, 1, 1), "Y")</f>
        <v>36</v>
      </c>
      <c r="U219" t="str">
        <f>IF(employee_data3[[#This Row],[Age]]&lt;=25, "Remaja", IF(employee_data3[[#This Row],[Age]]&lt;=55, "Dewasa", "Lansia"))</f>
        <v>Dewasa</v>
      </c>
      <c r="V219" t="s">
        <v>40</v>
      </c>
      <c r="W219" t="s">
        <v>83</v>
      </c>
      <c r="X219" t="s">
        <v>55</v>
      </c>
      <c r="Y219">
        <v>42213</v>
      </c>
      <c r="Z219" t="s">
        <v>93</v>
      </c>
      <c r="AA219" t="s">
        <v>84</v>
      </c>
      <c r="AB219" t="s">
        <v>45</v>
      </c>
      <c r="AC219">
        <v>3</v>
      </c>
      <c r="AD219" s="11">
        <f>(employee_data3[[#This Row],[Current Employee Rating]]-AVERAGE(employee_data3[Current Employee Rating]))/STDEV(employee_data3[Current Employee Rating])</f>
        <v>3.0539538160596794E-2</v>
      </c>
      <c r="AE219" s="11" t="str">
        <f>IF(employee_data3[[#This Row],[Z Score]]&gt;3,"Yes","No")</f>
        <v>No</v>
      </c>
    </row>
    <row r="220" spans="1:31" x14ac:dyDescent="0.3">
      <c r="A220">
        <v>3645</v>
      </c>
      <c r="B220" t="s">
        <v>1098</v>
      </c>
      <c r="C220" t="s">
        <v>1099</v>
      </c>
      <c r="D220" s="1">
        <v>43668</v>
      </c>
      <c r="E220" s="1"/>
      <c r="F220" t="s">
        <v>28</v>
      </c>
      <c r="G220" t="s">
        <v>1100</v>
      </c>
      <c r="H220" t="s">
        <v>1101</v>
      </c>
      <c r="I220" t="s">
        <v>98</v>
      </c>
      <c r="J220" t="s">
        <v>32</v>
      </c>
      <c r="K220" t="str">
        <f>IF(employee_data3[[#This Row],[EmployeeStatus]]="Active", "Active", "Attrition")</f>
        <v>Active</v>
      </c>
      <c r="L220" t="s">
        <v>52</v>
      </c>
      <c r="M220" t="s">
        <v>34</v>
      </c>
      <c r="N220" t="s">
        <v>63</v>
      </c>
      <c r="O220" t="s">
        <v>36</v>
      </c>
      <c r="P220" t="s">
        <v>37</v>
      </c>
      <c r="Q220" t="s">
        <v>38</v>
      </c>
      <c r="R220" t="s">
        <v>81</v>
      </c>
      <c r="S220" s="1">
        <v>28384</v>
      </c>
      <c r="T220">
        <f>DATEDIF(employee_data3[[#This Row],[DOB]],DATE(2023, 1, 1), "Y")</f>
        <v>45</v>
      </c>
      <c r="U220" t="str">
        <f>IF(employee_data3[[#This Row],[Age]]&lt;=25, "Remaja", IF(employee_data3[[#This Row],[Age]]&lt;=55, "Dewasa", "Lansia"))</f>
        <v>Dewasa</v>
      </c>
      <c r="V220" t="s">
        <v>40</v>
      </c>
      <c r="W220" t="s">
        <v>103</v>
      </c>
      <c r="X220" t="s">
        <v>55</v>
      </c>
      <c r="Y220">
        <v>34428</v>
      </c>
      <c r="Z220" t="s">
        <v>128</v>
      </c>
      <c r="AA220" t="s">
        <v>75</v>
      </c>
      <c r="AB220" t="s">
        <v>45</v>
      </c>
      <c r="AC220">
        <v>3</v>
      </c>
      <c r="AD220" s="11">
        <f>(employee_data3[[#This Row],[Current Employee Rating]]-AVERAGE(employee_data3[Current Employee Rating]))/STDEV(employee_data3[Current Employee Rating])</f>
        <v>3.0539538160596794E-2</v>
      </c>
      <c r="AE220" s="11" t="str">
        <f>IF(employee_data3[[#This Row],[Z Score]]&gt;3,"Yes","No")</f>
        <v>No</v>
      </c>
    </row>
    <row r="221" spans="1:31" x14ac:dyDescent="0.3">
      <c r="A221">
        <v>3646</v>
      </c>
      <c r="B221" t="s">
        <v>891</v>
      </c>
      <c r="C221" t="s">
        <v>434</v>
      </c>
      <c r="D221" s="1">
        <v>45038</v>
      </c>
      <c r="E221" s="1"/>
      <c r="F221" t="s">
        <v>728</v>
      </c>
      <c r="G221" t="s">
        <v>1102</v>
      </c>
      <c r="H221" t="s">
        <v>1103</v>
      </c>
      <c r="I221" t="s">
        <v>133</v>
      </c>
      <c r="J221" t="s">
        <v>32</v>
      </c>
      <c r="K221" t="str">
        <f>IF(employee_data3[[#This Row],[EmployeeStatus]]="Active", "Active", "Attrition")</f>
        <v>Active</v>
      </c>
      <c r="L221" t="s">
        <v>52</v>
      </c>
      <c r="M221" t="s">
        <v>51</v>
      </c>
      <c r="N221" t="s">
        <v>63</v>
      </c>
      <c r="O221" t="s">
        <v>36</v>
      </c>
      <c r="P221" t="s">
        <v>37</v>
      </c>
      <c r="Q221" t="s">
        <v>38</v>
      </c>
      <c r="R221" t="s">
        <v>148</v>
      </c>
      <c r="S221" s="1">
        <v>24838</v>
      </c>
      <c r="T221">
        <f>DATEDIF(employee_data3[[#This Row],[DOB]],DATE(2023, 1, 1), "Y")</f>
        <v>55</v>
      </c>
      <c r="U221" t="str">
        <f>IF(employee_data3[[#This Row],[Age]]&lt;=25, "Remaja", IF(employee_data3[[#This Row],[Age]]&lt;=55, "Dewasa", "Lansia"))</f>
        <v>Dewasa</v>
      </c>
      <c r="V221" t="s">
        <v>40</v>
      </c>
      <c r="W221" t="s">
        <v>150</v>
      </c>
      <c r="X221" t="s">
        <v>42</v>
      </c>
      <c r="Y221">
        <v>77551</v>
      </c>
      <c r="Z221" t="s">
        <v>56</v>
      </c>
      <c r="AA221" t="s">
        <v>44</v>
      </c>
      <c r="AB221" t="s">
        <v>45</v>
      </c>
      <c r="AC221">
        <v>3</v>
      </c>
      <c r="AD221" s="11">
        <f>(employee_data3[[#This Row],[Current Employee Rating]]-AVERAGE(employee_data3[Current Employee Rating]))/STDEV(employee_data3[Current Employee Rating])</f>
        <v>3.0539538160596794E-2</v>
      </c>
      <c r="AE221" s="11" t="str">
        <f>IF(employee_data3[[#This Row],[Z Score]]&gt;3,"Yes","No")</f>
        <v>No</v>
      </c>
    </row>
    <row r="222" spans="1:31" x14ac:dyDescent="0.3">
      <c r="A222">
        <v>3647</v>
      </c>
      <c r="B222" t="s">
        <v>1104</v>
      </c>
      <c r="C222" t="s">
        <v>1105</v>
      </c>
      <c r="D222" s="1">
        <v>44193</v>
      </c>
      <c r="E222" s="1">
        <v>44226</v>
      </c>
      <c r="F222" t="s">
        <v>728</v>
      </c>
      <c r="G222" t="s">
        <v>1106</v>
      </c>
      <c r="H222" t="s">
        <v>1107</v>
      </c>
      <c r="I222" t="s">
        <v>50</v>
      </c>
      <c r="J222" t="s">
        <v>745</v>
      </c>
      <c r="K222" t="str">
        <f>IF(employee_data3[[#This Row],[EmployeeStatus]]="Active", "Active", "Attrition")</f>
        <v>Attrition</v>
      </c>
      <c r="L222" t="s">
        <v>52</v>
      </c>
      <c r="M222" t="s">
        <v>51</v>
      </c>
      <c r="N222" t="s">
        <v>52</v>
      </c>
      <c r="O222" t="s">
        <v>99</v>
      </c>
      <c r="P222" t="s">
        <v>1108</v>
      </c>
      <c r="Q222" t="s">
        <v>38</v>
      </c>
      <c r="R222" t="s">
        <v>111</v>
      </c>
      <c r="S222" s="1">
        <v>24312</v>
      </c>
      <c r="T222">
        <f>DATEDIF(employee_data3[[#This Row],[DOB]],DATE(2023, 1, 1), "Y")</f>
        <v>56</v>
      </c>
      <c r="U222" t="str">
        <f>IF(employee_data3[[#This Row],[Age]]&lt;=25, "Remaja", IF(employee_data3[[#This Row],[Age]]&lt;=55, "Dewasa", "Lansia"))</f>
        <v>Lansia</v>
      </c>
      <c r="V222" t="s">
        <v>40</v>
      </c>
      <c r="W222" t="s">
        <v>113</v>
      </c>
      <c r="X222" t="s">
        <v>42</v>
      </c>
      <c r="Y222">
        <v>20847</v>
      </c>
      <c r="Z222" t="s">
        <v>93</v>
      </c>
      <c r="AA222" t="s">
        <v>75</v>
      </c>
      <c r="AB222" t="s">
        <v>45</v>
      </c>
      <c r="AC222">
        <v>3</v>
      </c>
      <c r="AD222" s="11">
        <f>(employee_data3[[#This Row],[Current Employee Rating]]-AVERAGE(employee_data3[Current Employee Rating]))/STDEV(employee_data3[Current Employee Rating])</f>
        <v>3.0539538160596794E-2</v>
      </c>
      <c r="AE222" s="11" t="str">
        <f>IF(employee_data3[[#This Row],[Z Score]]&gt;3,"Yes","No")</f>
        <v>No</v>
      </c>
    </row>
    <row r="223" spans="1:31" x14ac:dyDescent="0.3">
      <c r="A223">
        <v>3648</v>
      </c>
      <c r="B223" t="s">
        <v>1053</v>
      </c>
      <c r="C223" t="s">
        <v>1109</v>
      </c>
      <c r="D223" s="1">
        <v>44615</v>
      </c>
      <c r="E223" s="1"/>
      <c r="F223" t="s">
        <v>728</v>
      </c>
      <c r="G223" t="s">
        <v>1110</v>
      </c>
      <c r="H223" t="s">
        <v>1111</v>
      </c>
      <c r="I223" t="s">
        <v>139</v>
      </c>
      <c r="J223" t="s">
        <v>32</v>
      </c>
      <c r="K223" t="str">
        <f>IF(employee_data3[[#This Row],[EmployeeStatus]]="Active", "Active", "Attrition")</f>
        <v>Active</v>
      </c>
      <c r="L223" t="s">
        <v>33</v>
      </c>
      <c r="M223" t="s">
        <v>51</v>
      </c>
      <c r="N223" t="s">
        <v>63</v>
      </c>
      <c r="O223" t="s">
        <v>36</v>
      </c>
      <c r="P223" t="s">
        <v>37</v>
      </c>
      <c r="Q223" t="s">
        <v>38</v>
      </c>
      <c r="R223" t="s">
        <v>53</v>
      </c>
      <c r="S223" s="1">
        <v>17711</v>
      </c>
      <c r="T223">
        <f>DATEDIF(employee_data3[[#This Row],[DOB]],DATE(2023, 1, 1), "Y")</f>
        <v>74</v>
      </c>
      <c r="U223" t="str">
        <f>IF(employee_data3[[#This Row],[Age]]&lt;=25, "Remaja", IF(employee_data3[[#This Row],[Age]]&lt;=55, "Dewasa", "Lansia"))</f>
        <v>Lansia</v>
      </c>
      <c r="V223" t="s">
        <v>40</v>
      </c>
      <c r="W223" t="s">
        <v>163</v>
      </c>
      <c r="X223" t="s">
        <v>42</v>
      </c>
      <c r="Y223">
        <v>76615</v>
      </c>
      <c r="Z223" t="s">
        <v>74</v>
      </c>
      <c r="AA223" t="s">
        <v>104</v>
      </c>
      <c r="AB223" t="s">
        <v>105</v>
      </c>
      <c r="AC223">
        <v>4</v>
      </c>
      <c r="AD223" s="11">
        <f>(employee_data3[[#This Row],[Current Employee Rating]]-AVERAGE(employee_data3[Current Employee Rating]))/STDEV(employee_data3[Current Employee Rating])</f>
        <v>1.0156859304379084</v>
      </c>
      <c r="AE223" s="11" t="str">
        <f>IF(employee_data3[[#This Row],[Z Score]]&gt;3,"Yes","No")</f>
        <v>No</v>
      </c>
    </row>
    <row r="224" spans="1:31" x14ac:dyDescent="0.3">
      <c r="A224">
        <v>3649</v>
      </c>
      <c r="B224" t="s">
        <v>1112</v>
      </c>
      <c r="C224" t="s">
        <v>1113</v>
      </c>
      <c r="D224" s="1">
        <v>44786</v>
      </c>
      <c r="E224" s="1"/>
      <c r="F224" t="s">
        <v>728</v>
      </c>
      <c r="G224" t="s">
        <v>1114</v>
      </c>
      <c r="H224" t="s">
        <v>1115</v>
      </c>
      <c r="I224" t="s">
        <v>80</v>
      </c>
      <c r="J224" t="s">
        <v>32</v>
      </c>
      <c r="K224" t="str">
        <f>IF(employee_data3[[#This Row],[EmployeeStatus]]="Active", "Active", "Attrition")</f>
        <v>Active</v>
      </c>
      <c r="L224" t="s">
        <v>33</v>
      </c>
      <c r="M224" t="s">
        <v>51</v>
      </c>
      <c r="N224" t="s">
        <v>52</v>
      </c>
      <c r="O224" t="s">
        <v>36</v>
      </c>
      <c r="P224" t="s">
        <v>37</v>
      </c>
      <c r="Q224" t="s">
        <v>38</v>
      </c>
      <c r="R224" t="s">
        <v>90</v>
      </c>
      <c r="S224" s="1">
        <v>24995</v>
      </c>
      <c r="T224">
        <f>DATEDIF(employee_data3[[#This Row],[DOB]],DATE(2023, 1, 1), "Y")</f>
        <v>54</v>
      </c>
      <c r="U224" t="str">
        <f>IF(employee_data3[[#This Row],[Age]]&lt;=25, "Remaja", IF(employee_data3[[#This Row],[Age]]&lt;=55, "Dewasa", "Lansia"))</f>
        <v>Dewasa</v>
      </c>
      <c r="V224" t="s">
        <v>40</v>
      </c>
      <c r="W224" t="s">
        <v>103</v>
      </c>
      <c r="X224" t="s">
        <v>42</v>
      </c>
      <c r="Y224">
        <v>26602</v>
      </c>
      <c r="Z224" t="s">
        <v>43</v>
      </c>
      <c r="AA224" t="s">
        <v>84</v>
      </c>
      <c r="AB224" t="s">
        <v>105</v>
      </c>
      <c r="AC224">
        <v>4</v>
      </c>
      <c r="AD224" s="11">
        <f>(employee_data3[[#This Row],[Current Employee Rating]]-AVERAGE(employee_data3[Current Employee Rating]))/STDEV(employee_data3[Current Employee Rating])</f>
        <v>1.0156859304379084</v>
      </c>
      <c r="AE224" s="11" t="str">
        <f>IF(employee_data3[[#This Row],[Z Score]]&gt;3,"Yes","No")</f>
        <v>No</v>
      </c>
    </row>
    <row r="225" spans="1:31" x14ac:dyDescent="0.3">
      <c r="A225">
        <v>3650</v>
      </c>
      <c r="B225" t="s">
        <v>961</v>
      </c>
      <c r="C225" t="s">
        <v>1116</v>
      </c>
      <c r="D225" s="1">
        <v>43741</v>
      </c>
      <c r="E225" s="1">
        <v>44620</v>
      </c>
      <c r="F225" t="s">
        <v>728</v>
      </c>
      <c r="G225" t="s">
        <v>1117</v>
      </c>
      <c r="H225" t="s">
        <v>1118</v>
      </c>
      <c r="I225" t="s">
        <v>168</v>
      </c>
      <c r="J225" t="s">
        <v>745</v>
      </c>
      <c r="K225" t="str">
        <f>IF(employee_data3[[#This Row],[EmployeeStatus]]="Active", "Active", "Attrition")</f>
        <v>Attrition</v>
      </c>
      <c r="L225" t="s">
        <v>63</v>
      </c>
      <c r="M225" t="s">
        <v>64</v>
      </c>
      <c r="N225" t="s">
        <v>52</v>
      </c>
      <c r="O225" t="s">
        <v>140</v>
      </c>
      <c r="P225" t="s">
        <v>1119</v>
      </c>
      <c r="Q225" t="s">
        <v>38</v>
      </c>
      <c r="R225" t="s">
        <v>90</v>
      </c>
      <c r="S225" s="1">
        <v>33597</v>
      </c>
      <c r="T225">
        <f>DATEDIF(employee_data3[[#This Row],[DOB]],DATE(2023, 1, 1), "Y")</f>
        <v>31</v>
      </c>
      <c r="U225" t="str">
        <f>IF(employee_data3[[#This Row],[Age]]&lt;=25, "Remaja", IF(employee_data3[[#This Row],[Age]]&lt;=55, "Dewasa", "Lansia"))</f>
        <v>Dewasa</v>
      </c>
      <c r="V225" t="s">
        <v>40</v>
      </c>
      <c r="W225" t="s">
        <v>83</v>
      </c>
      <c r="X225" t="s">
        <v>42</v>
      </c>
      <c r="Y225">
        <v>72818</v>
      </c>
      <c r="Z225" t="s">
        <v>43</v>
      </c>
      <c r="AA225" t="s">
        <v>104</v>
      </c>
      <c r="AB225" t="s">
        <v>45</v>
      </c>
      <c r="AC225">
        <v>3</v>
      </c>
      <c r="AD225" s="11">
        <f>(employee_data3[[#This Row],[Current Employee Rating]]-AVERAGE(employee_data3[Current Employee Rating]))/STDEV(employee_data3[Current Employee Rating])</f>
        <v>3.0539538160596794E-2</v>
      </c>
      <c r="AE225" s="11" t="str">
        <f>IF(employee_data3[[#This Row],[Z Score]]&gt;3,"Yes","No")</f>
        <v>No</v>
      </c>
    </row>
    <row r="226" spans="1:31" x14ac:dyDescent="0.3">
      <c r="A226">
        <v>3651</v>
      </c>
      <c r="B226" t="s">
        <v>159</v>
      </c>
      <c r="C226" t="s">
        <v>1120</v>
      </c>
      <c r="D226" s="1">
        <v>43752</v>
      </c>
      <c r="E226" s="1"/>
      <c r="F226" t="s">
        <v>728</v>
      </c>
      <c r="G226" t="s">
        <v>1121</v>
      </c>
      <c r="H226" t="s">
        <v>1122</v>
      </c>
      <c r="I226" t="s">
        <v>98</v>
      </c>
      <c r="J226" t="s">
        <v>32</v>
      </c>
      <c r="K226" t="str">
        <f>IF(employee_data3[[#This Row],[EmployeeStatus]]="Active", "Active", "Attrition")</f>
        <v>Active</v>
      </c>
      <c r="L226" t="s">
        <v>63</v>
      </c>
      <c r="M226" t="s">
        <v>34</v>
      </c>
      <c r="N226" t="s">
        <v>63</v>
      </c>
      <c r="O226" t="s">
        <v>36</v>
      </c>
      <c r="P226" t="s">
        <v>37</v>
      </c>
      <c r="Q226" t="s">
        <v>38</v>
      </c>
      <c r="R226" t="s">
        <v>81</v>
      </c>
      <c r="S226" s="1">
        <v>33257</v>
      </c>
      <c r="T226">
        <f>DATEDIF(employee_data3[[#This Row],[DOB]],DATE(2023, 1, 1), "Y")</f>
        <v>31</v>
      </c>
      <c r="U226" t="str">
        <f>IF(employee_data3[[#This Row],[Age]]&lt;=25, "Remaja", IF(employee_data3[[#This Row],[Age]]&lt;=55, "Dewasa", "Lansia"))</f>
        <v>Dewasa</v>
      </c>
      <c r="V226" t="s">
        <v>40</v>
      </c>
      <c r="W226" t="s">
        <v>163</v>
      </c>
      <c r="X226" t="s">
        <v>42</v>
      </c>
      <c r="Y226">
        <v>90347</v>
      </c>
      <c r="Z226" t="s">
        <v>43</v>
      </c>
      <c r="AA226" t="s">
        <v>75</v>
      </c>
      <c r="AB226" t="s">
        <v>45</v>
      </c>
      <c r="AC226">
        <v>3</v>
      </c>
      <c r="AD226" s="11">
        <f>(employee_data3[[#This Row],[Current Employee Rating]]-AVERAGE(employee_data3[Current Employee Rating]))/STDEV(employee_data3[Current Employee Rating])</f>
        <v>3.0539538160596794E-2</v>
      </c>
      <c r="AE226" s="11" t="str">
        <f>IF(employee_data3[[#This Row],[Z Score]]&gt;3,"Yes","No")</f>
        <v>No</v>
      </c>
    </row>
    <row r="227" spans="1:31" x14ac:dyDescent="0.3">
      <c r="A227">
        <v>3652</v>
      </c>
      <c r="B227" t="s">
        <v>923</v>
      </c>
      <c r="C227" t="s">
        <v>1123</v>
      </c>
      <c r="D227" s="1">
        <v>43707</v>
      </c>
      <c r="E227" s="1">
        <v>44800</v>
      </c>
      <c r="F227" t="s">
        <v>28</v>
      </c>
      <c r="G227" t="s">
        <v>1124</v>
      </c>
      <c r="H227" t="s">
        <v>1125</v>
      </c>
      <c r="I227" t="s">
        <v>118</v>
      </c>
      <c r="J227" t="s">
        <v>745</v>
      </c>
      <c r="K227" t="str">
        <f>IF(employee_data3[[#This Row],[EmployeeStatus]]="Active", "Active", "Attrition")</f>
        <v>Attrition</v>
      </c>
      <c r="L227" t="s">
        <v>52</v>
      </c>
      <c r="M227" t="s">
        <v>34</v>
      </c>
      <c r="N227" t="s">
        <v>52</v>
      </c>
      <c r="O227" t="s">
        <v>126</v>
      </c>
      <c r="P227" t="s">
        <v>1126</v>
      </c>
      <c r="Q227" t="s">
        <v>38</v>
      </c>
      <c r="R227" t="s">
        <v>90</v>
      </c>
      <c r="S227" s="1">
        <v>17030</v>
      </c>
      <c r="T227">
        <f>DATEDIF(employee_data3[[#This Row],[DOB]],DATE(2023, 1, 1), "Y")</f>
        <v>76</v>
      </c>
      <c r="U227" t="str">
        <f>IF(employee_data3[[#This Row],[Age]]&lt;=25, "Remaja", IF(employee_data3[[#This Row],[Age]]&lt;=55, "Dewasa", "Lansia"))</f>
        <v>Lansia</v>
      </c>
      <c r="V227" t="s">
        <v>40</v>
      </c>
      <c r="W227" t="s">
        <v>6</v>
      </c>
      <c r="X227" t="s">
        <v>55</v>
      </c>
      <c r="Y227">
        <v>96845</v>
      </c>
      <c r="Z227" t="s">
        <v>74</v>
      </c>
      <c r="AA227" t="s">
        <v>84</v>
      </c>
      <c r="AB227" t="s">
        <v>45</v>
      </c>
      <c r="AC227">
        <v>3</v>
      </c>
      <c r="AD227" s="11">
        <f>(employee_data3[[#This Row],[Current Employee Rating]]-AVERAGE(employee_data3[Current Employee Rating]))/STDEV(employee_data3[Current Employee Rating])</f>
        <v>3.0539538160596794E-2</v>
      </c>
      <c r="AE227" s="11" t="str">
        <f>IF(employee_data3[[#This Row],[Z Score]]&gt;3,"Yes","No")</f>
        <v>No</v>
      </c>
    </row>
    <row r="228" spans="1:31" x14ac:dyDescent="0.3">
      <c r="A228">
        <v>3653</v>
      </c>
      <c r="B228" t="s">
        <v>964</v>
      </c>
      <c r="C228" t="s">
        <v>1127</v>
      </c>
      <c r="D228" s="1">
        <v>44231</v>
      </c>
      <c r="E228" s="1">
        <v>45137</v>
      </c>
      <c r="F228" t="s">
        <v>28</v>
      </c>
      <c r="G228" t="s">
        <v>1128</v>
      </c>
      <c r="H228" t="s">
        <v>1129</v>
      </c>
      <c r="I228" t="s">
        <v>62</v>
      </c>
      <c r="J228" t="s">
        <v>745</v>
      </c>
      <c r="K228" t="str">
        <f>IF(employee_data3[[#This Row],[EmployeeStatus]]="Active", "Active", "Attrition")</f>
        <v>Attrition</v>
      </c>
      <c r="L228" t="s">
        <v>33</v>
      </c>
      <c r="M228" t="s">
        <v>64</v>
      </c>
      <c r="N228" t="s">
        <v>52</v>
      </c>
      <c r="O228" t="s">
        <v>175</v>
      </c>
      <c r="P228" t="s">
        <v>1130</v>
      </c>
      <c r="Q228" t="s">
        <v>38</v>
      </c>
      <c r="R228" t="s">
        <v>81</v>
      </c>
      <c r="S228" s="1">
        <v>34879</v>
      </c>
      <c r="T228">
        <f>DATEDIF(employee_data3[[#This Row],[DOB]],DATE(2023, 1, 1), "Y")</f>
        <v>27</v>
      </c>
      <c r="U228" t="str">
        <f>IF(employee_data3[[#This Row],[Age]]&lt;=25, "Remaja", IF(employee_data3[[#This Row],[Age]]&lt;=55, "Dewasa", "Lansia"))</f>
        <v>Dewasa</v>
      </c>
      <c r="V228" t="s">
        <v>40</v>
      </c>
      <c r="W228" t="s">
        <v>226</v>
      </c>
      <c r="X228" t="s">
        <v>55</v>
      </c>
      <c r="Y228">
        <v>67277</v>
      </c>
      <c r="Z228" t="s">
        <v>128</v>
      </c>
      <c r="AA228" t="s">
        <v>44</v>
      </c>
      <c r="AB228" t="s">
        <v>105</v>
      </c>
      <c r="AC228">
        <v>3</v>
      </c>
      <c r="AD228" s="11">
        <f>(employee_data3[[#This Row],[Current Employee Rating]]-AVERAGE(employee_data3[Current Employee Rating]))/STDEV(employee_data3[Current Employee Rating])</f>
        <v>3.0539538160596794E-2</v>
      </c>
      <c r="AE228" s="11" t="str">
        <f>IF(employee_data3[[#This Row],[Z Score]]&gt;3,"Yes","No")</f>
        <v>No</v>
      </c>
    </row>
    <row r="229" spans="1:31" x14ac:dyDescent="0.3">
      <c r="A229">
        <v>3654</v>
      </c>
      <c r="B229" t="s">
        <v>1131</v>
      </c>
      <c r="C229" t="s">
        <v>1132</v>
      </c>
      <c r="D229" s="1">
        <v>44888</v>
      </c>
      <c r="E229" s="1"/>
      <c r="F229" t="s">
        <v>28</v>
      </c>
      <c r="G229" t="s">
        <v>1133</v>
      </c>
      <c r="H229" t="s">
        <v>1134</v>
      </c>
      <c r="I229" t="s">
        <v>168</v>
      </c>
      <c r="J229" t="s">
        <v>32</v>
      </c>
      <c r="K229" t="str">
        <f>IF(employee_data3[[#This Row],[EmployeeStatus]]="Active", "Active", "Attrition")</f>
        <v>Active</v>
      </c>
      <c r="L229" t="s">
        <v>52</v>
      </c>
      <c r="M229" t="s">
        <v>51</v>
      </c>
      <c r="N229" t="s">
        <v>52</v>
      </c>
      <c r="O229" t="s">
        <v>36</v>
      </c>
      <c r="P229" t="s">
        <v>37</v>
      </c>
      <c r="Q229" t="s">
        <v>38</v>
      </c>
      <c r="R229" t="s">
        <v>53</v>
      </c>
      <c r="S229" s="1">
        <v>34788</v>
      </c>
      <c r="T229">
        <f>DATEDIF(employee_data3[[#This Row],[DOB]],DATE(2023, 1, 1), "Y")</f>
        <v>27</v>
      </c>
      <c r="U229" t="str">
        <f>IF(employee_data3[[#This Row],[Age]]&lt;=25, "Remaja", IF(employee_data3[[#This Row],[Age]]&lt;=55, "Dewasa", "Lansia"))</f>
        <v>Dewasa</v>
      </c>
      <c r="V229" t="s">
        <v>40</v>
      </c>
      <c r="W229" t="s">
        <v>163</v>
      </c>
      <c r="X229" t="s">
        <v>55</v>
      </c>
      <c r="Y229">
        <v>17975</v>
      </c>
      <c r="Z229" t="s">
        <v>128</v>
      </c>
      <c r="AA229" t="s">
        <v>104</v>
      </c>
      <c r="AB229" t="s">
        <v>105</v>
      </c>
      <c r="AC229">
        <v>4</v>
      </c>
      <c r="AD229" s="11">
        <f>(employee_data3[[#This Row],[Current Employee Rating]]-AVERAGE(employee_data3[Current Employee Rating]))/STDEV(employee_data3[Current Employee Rating])</f>
        <v>1.0156859304379084</v>
      </c>
      <c r="AE229" s="11" t="str">
        <f>IF(employee_data3[[#This Row],[Z Score]]&gt;3,"Yes","No")</f>
        <v>No</v>
      </c>
    </row>
    <row r="230" spans="1:31" x14ac:dyDescent="0.3">
      <c r="A230">
        <v>3655</v>
      </c>
      <c r="B230" t="s">
        <v>1135</v>
      </c>
      <c r="C230" t="s">
        <v>1136</v>
      </c>
      <c r="D230" s="1">
        <v>44982</v>
      </c>
      <c r="E230" s="1"/>
      <c r="F230" t="s">
        <v>28</v>
      </c>
      <c r="G230" t="s">
        <v>1137</v>
      </c>
      <c r="H230" t="s">
        <v>1138</v>
      </c>
      <c r="I230" t="s">
        <v>133</v>
      </c>
      <c r="J230" t="s">
        <v>32</v>
      </c>
      <c r="K230" t="str">
        <f>IF(employee_data3[[#This Row],[EmployeeStatus]]="Active", "Active", "Attrition")</f>
        <v>Active</v>
      </c>
      <c r="L230" t="s">
        <v>52</v>
      </c>
      <c r="M230" t="s">
        <v>34</v>
      </c>
      <c r="N230" t="s">
        <v>63</v>
      </c>
      <c r="O230" t="s">
        <v>36</v>
      </c>
      <c r="P230" t="s">
        <v>37</v>
      </c>
      <c r="Q230" t="s">
        <v>38</v>
      </c>
      <c r="R230" t="s">
        <v>111</v>
      </c>
      <c r="S230" s="1">
        <v>36088</v>
      </c>
      <c r="T230">
        <f>DATEDIF(employee_data3[[#This Row],[DOB]],DATE(2023, 1, 1), "Y")</f>
        <v>24</v>
      </c>
      <c r="U230" t="str">
        <f>IF(employee_data3[[#This Row],[Age]]&lt;=25, "Remaja", IF(employee_data3[[#This Row],[Age]]&lt;=55, "Dewasa", "Lansia"))</f>
        <v>Remaja</v>
      </c>
      <c r="V230" t="s">
        <v>40</v>
      </c>
      <c r="W230" t="s">
        <v>113</v>
      </c>
      <c r="X230" t="s">
        <v>55</v>
      </c>
      <c r="Y230">
        <v>97142</v>
      </c>
      <c r="Z230" t="s">
        <v>128</v>
      </c>
      <c r="AA230" t="s">
        <v>84</v>
      </c>
      <c r="AB230" t="s">
        <v>45</v>
      </c>
      <c r="AC230">
        <v>3</v>
      </c>
      <c r="AD230" s="11">
        <f>(employee_data3[[#This Row],[Current Employee Rating]]-AVERAGE(employee_data3[Current Employee Rating]))/STDEV(employee_data3[Current Employee Rating])</f>
        <v>3.0539538160596794E-2</v>
      </c>
      <c r="AE230" s="11" t="str">
        <f>IF(employee_data3[[#This Row],[Z Score]]&gt;3,"Yes","No")</f>
        <v>No</v>
      </c>
    </row>
    <row r="231" spans="1:31" x14ac:dyDescent="0.3">
      <c r="A231">
        <v>3656</v>
      </c>
      <c r="B231" t="s">
        <v>1139</v>
      </c>
      <c r="C231" t="s">
        <v>1140</v>
      </c>
      <c r="D231" s="1">
        <v>43814</v>
      </c>
      <c r="E231" s="1"/>
      <c r="F231" t="s">
        <v>28</v>
      </c>
      <c r="G231" t="s">
        <v>1141</v>
      </c>
      <c r="H231" t="s">
        <v>1142</v>
      </c>
      <c r="I231" t="s">
        <v>80</v>
      </c>
      <c r="J231" t="s">
        <v>32</v>
      </c>
      <c r="K231" t="str">
        <f>IF(employee_data3[[#This Row],[EmployeeStatus]]="Active", "Active", "Attrition")</f>
        <v>Active</v>
      </c>
      <c r="L231" t="s">
        <v>52</v>
      </c>
      <c r="M231" t="s">
        <v>64</v>
      </c>
      <c r="N231" t="s">
        <v>52</v>
      </c>
      <c r="O231" t="s">
        <v>36</v>
      </c>
      <c r="P231" t="s">
        <v>37</v>
      </c>
      <c r="Q231" t="s">
        <v>38</v>
      </c>
      <c r="R231" t="s">
        <v>794</v>
      </c>
      <c r="S231" s="1">
        <v>36995</v>
      </c>
      <c r="T231">
        <f>DATEDIF(employee_data3[[#This Row],[DOB]],DATE(2023, 1, 1), "Y")</f>
        <v>21</v>
      </c>
      <c r="U231" t="str">
        <f>IF(employee_data3[[#This Row],[Age]]&lt;=25, "Remaja", IF(employee_data3[[#This Row],[Age]]&lt;=55, "Dewasa", "Lansia"))</f>
        <v>Remaja</v>
      </c>
      <c r="V231" t="s">
        <v>40</v>
      </c>
      <c r="W231" t="s">
        <v>83</v>
      </c>
      <c r="X231" t="s">
        <v>55</v>
      </c>
      <c r="Y231">
        <v>72523</v>
      </c>
      <c r="Z231" t="s">
        <v>56</v>
      </c>
      <c r="AA231" t="s">
        <v>104</v>
      </c>
      <c r="AB231" t="s">
        <v>105</v>
      </c>
      <c r="AC231">
        <v>5</v>
      </c>
      <c r="AD231" s="11">
        <f>(employee_data3[[#This Row],[Current Employee Rating]]-AVERAGE(employee_data3[Current Employee Rating]))/STDEV(employee_data3[Current Employee Rating])</f>
        <v>2.0008323227152198</v>
      </c>
      <c r="AE231" s="11" t="str">
        <f>IF(employee_data3[[#This Row],[Z Score]]&gt;3,"Yes","No")</f>
        <v>No</v>
      </c>
    </row>
    <row r="232" spans="1:31" x14ac:dyDescent="0.3">
      <c r="A232">
        <v>3657</v>
      </c>
      <c r="B232" t="s">
        <v>1143</v>
      </c>
      <c r="C232" t="s">
        <v>1144</v>
      </c>
      <c r="D232" s="1">
        <v>44437</v>
      </c>
      <c r="E232" s="1"/>
      <c r="F232" t="s">
        <v>28</v>
      </c>
      <c r="G232" t="s">
        <v>1145</v>
      </c>
      <c r="H232" t="s">
        <v>1146</v>
      </c>
      <c r="I232" t="s">
        <v>98</v>
      </c>
      <c r="J232" t="s">
        <v>32</v>
      </c>
      <c r="K232" t="str">
        <f>IF(employee_data3[[#This Row],[EmployeeStatus]]="Active", "Active", "Attrition")</f>
        <v>Active</v>
      </c>
      <c r="L232" t="s">
        <v>52</v>
      </c>
      <c r="M232" t="s">
        <v>34</v>
      </c>
      <c r="N232" t="s">
        <v>63</v>
      </c>
      <c r="O232" t="s">
        <v>36</v>
      </c>
      <c r="P232" t="s">
        <v>37</v>
      </c>
      <c r="Q232" t="s">
        <v>38</v>
      </c>
      <c r="R232" t="s">
        <v>81</v>
      </c>
      <c r="S232" s="1">
        <v>33667</v>
      </c>
      <c r="T232">
        <f>DATEDIF(employee_data3[[#This Row],[DOB]],DATE(2023, 1, 1), "Y")</f>
        <v>30</v>
      </c>
      <c r="U232" t="str">
        <f>IF(employee_data3[[#This Row],[Age]]&lt;=25, "Remaja", IF(employee_data3[[#This Row],[Age]]&lt;=55, "Dewasa", "Lansia"))</f>
        <v>Dewasa</v>
      </c>
      <c r="V232" t="s">
        <v>40</v>
      </c>
      <c r="W232" t="s">
        <v>292</v>
      </c>
      <c r="X232" t="s">
        <v>42</v>
      </c>
      <c r="Y232">
        <v>44406</v>
      </c>
      <c r="Z232" t="s">
        <v>93</v>
      </c>
      <c r="AA232" t="s">
        <v>75</v>
      </c>
      <c r="AB232" t="s">
        <v>45</v>
      </c>
      <c r="AC232">
        <v>4</v>
      </c>
      <c r="AD232" s="11">
        <f>(employee_data3[[#This Row],[Current Employee Rating]]-AVERAGE(employee_data3[Current Employee Rating]))/STDEV(employee_data3[Current Employee Rating])</f>
        <v>1.0156859304379084</v>
      </c>
      <c r="AE232" s="11" t="str">
        <f>IF(employee_data3[[#This Row],[Z Score]]&gt;3,"Yes","No")</f>
        <v>No</v>
      </c>
    </row>
    <row r="233" spans="1:31" x14ac:dyDescent="0.3">
      <c r="A233">
        <v>3658</v>
      </c>
      <c r="B233" t="s">
        <v>679</v>
      </c>
      <c r="C233" t="s">
        <v>1147</v>
      </c>
      <c r="D233" s="1">
        <v>44869</v>
      </c>
      <c r="E233" s="1">
        <v>45114</v>
      </c>
      <c r="F233" t="s">
        <v>28</v>
      </c>
      <c r="G233" t="s">
        <v>1148</v>
      </c>
      <c r="H233" t="s">
        <v>1149</v>
      </c>
      <c r="I233" t="s">
        <v>89</v>
      </c>
      <c r="J233" t="s">
        <v>32</v>
      </c>
      <c r="K233" t="str">
        <f>IF(employee_data3[[#This Row],[EmployeeStatus]]="Active", "Active", "Attrition")</f>
        <v>Active</v>
      </c>
      <c r="L233" t="s">
        <v>52</v>
      </c>
      <c r="M233" t="s">
        <v>34</v>
      </c>
      <c r="N233" t="s">
        <v>35</v>
      </c>
      <c r="O233" t="s">
        <v>99</v>
      </c>
      <c r="P233" t="s">
        <v>1150</v>
      </c>
      <c r="Q233" t="s">
        <v>38</v>
      </c>
      <c r="R233" t="s">
        <v>177</v>
      </c>
      <c r="S233" s="1">
        <v>24436</v>
      </c>
      <c r="T233">
        <f>DATEDIF(employee_data3[[#This Row],[DOB]],DATE(2023, 1, 1), "Y")</f>
        <v>56</v>
      </c>
      <c r="U233" t="str">
        <f>IF(employee_data3[[#This Row],[Age]]&lt;=25, "Remaja", IF(employee_data3[[#This Row],[Age]]&lt;=55, "Dewasa", "Lansia"))</f>
        <v>Lansia</v>
      </c>
      <c r="V233" t="s">
        <v>40</v>
      </c>
      <c r="W233" t="s">
        <v>103</v>
      </c>
      <c r="X233" t="s">
        <v>42</v>
      </c>
      <c r="Y233">
        <v>95682</v>
      </c>
      <c r="Z233" t="s">
        <v>93</v>
      </c>
      <c r="AA233" t="s">
        <v>104</v>
      </c>
      <c r="AB233" t="s">
        <v>45</v>
      </c>
      <c r="AC233">
        <v>3</v>
      </c>
      <c r="AD233" s="11">
        <f>(employee_data3[[#This Row],[Current Employee Rating]]-AVERAGE(employee_data3[Current Employee Rating]))/STDEV(employee_data3[Current Employee Rating])</f>
        <v>3.0539538160596794E-2</v>
      </c>
      <c r="AE233" s="11" t="str">
        <f>IF(employee_data3[[#This Row],[Z Score]]&gt;3,"Yes","No")</f>
        <v>No</v>
      </c>
    </row>
    <row r="234" spans="1:31" x14ac:dyDescent="0.3">
      <c r="A234">
        <v>3659</v>
      </c>
      <c r="B234" t="s">
        <v>1151</v>
      </c>
      <c r="C234" t="s">
        <v>1152</v>
      </c>
      <c r="D234" s="1">
        <v>43740</v>
      </c>
      <c r="E234" s="1">
        <v>43751</v>
      </c>
      <c r="F234" t="s">
        <v>28</v>
      </c>
      <c r="G234" t="s">
        <v>1153</v>
      </c>
      <c r="H234" t="s">
        <v>1154</v>
      </c>
      <c r="I234" t="s">
        <v>31</v>
      </c>
      <c r="J234" t="s">
        <v>32</v>
      </c>
      <c r="K234" t="str">
        <f>IF(employee_data3[[#This Row],[EmployeeStatus]]="Active", "Active", "Attrition")</f>
        <v>Active</v>
      </c>
      <c r="L234" t="s">
        <v>63</v>
      </c>
      <c r="M234" t="s">
        <v>51</v>
      </c>
      <c r="N234" t="s">
        <v>52</v>
      </c>
      <c r="O234" t="s">
        <v>175</v>
      </c>
      <c r="P234" t="s">
        <v>1155</v>
      </c>
      <c r="Q234" t="s">
        <v>38</v>
      </c>
      <c r="R234" t="s">
        <v>90</v>
      </c>
      <c r="S234" s="1">
        <v>32811</v>
      </c>
      <c r="T234">
        <f>DATEDIF(employee_data3[[#This Row],[DOB]],DATE(2023, 1, 1), "Y")</f>
        <v>33</v>
      </c>
      <c r="U234" t="str">
        <f>IF(employee_data3[[#This Row],[Age]]&lt;=25, "Remaja", IF(employee_data3[[#This Row],[Age]]&lt;=55, "Dewasa", "Lansia"))</f>
        <v>Dewasa</v>
      </c>
      <c r="V234" t="s">
        <v>40</v>
      </c>
      <c r="W234" t="s">
        <v>113</v>
      </c>
      <c r="X234" t="s">
        <v>55</v>
      </c>
      <c r="Y234">
        <v>86746</v>
      </c>
      <c r="Z234" t="s">
        <v>74</v>
      </c>
      <c r="AA234" t="s">
        <v>104</v>
      </c>
      <c r="AB234" t="s">
        <v>105</v>
      </c>
      <c r="AC234">
        <v>1</v>
      </c>
      <c r="AD234" s="11">
        <f>(employee_data3[[#This Row],[Current Employee Rating]]-AVERAGE(employee_data3[Current Employee Rating]))/STDEV(employee_data3[Current Employee Rating])</f>
        <v>-1.9397532463940264</v>
      </c>
      <c r="AE234" s="11" t="str">
        <f>IF(employee_data3[[#This Row],[Z Score]]&gt;3,"Yes","No")</f>
        <v>No</v>
      </c>
    </row>
    <row r="235" spans="1:31" x14ac:dyDescent="0.3">
      <c r="A235">
        <v>3660</v>
      </c>
      <c r="B235" t="s">
        <v>1156</v>
      </c>
      <c r="C235" t="s">
        <v>1157</v>
      </c>
      <c r="D235" s="1">
        <v>43609</v>
      </c>
      <c r="E235" s="1"/>
      <c r="F235" t="s">
        <v>28</v>
      </c>
      <c r="G235" t="s">
        <v>1158</v>
      </c>
      <c r="H235" t="s">
        <v>1159</v>
      </c>
      <c r="I235" t="s">
        <v>50</v>
      </c>
      <c r="J235" t="s">
        <v>32</v>
      </c>
      <c r="K235" t="str">
        <f>IF(employee_data3[[#This Row],[EmployeeStatus]]="Active", "Active", "Attrition")</f>
        <v>Active</v>
      </c>
      <c r="L235" t="s">
        <v>63</v>
      </c>
      <c r="M235" t="s">
        <v>51</v>
      </c>
      <c r="N235" t="s">
        <v>63</v>
      </c>
      <c r="O235" t="s">
        <v>36</v>
      </c>
      <c r="P235" t="s">
        <v>37</v>
      </c>
      <c r="Q235" t="s">
        <v>38</v>
      </c>
      <c r="R235" t="s">
        <v>90</v>
      </c>
      <c r="S235" s="1">
        <v>27201</v>
      </c>
      <c r="T235">
        <f>DATEDIF(employee_data3[[#This Row],[DOB]],DATE(2023, 1, 1), "Y")</f>
        <v>48</v>
      </c>
      <c r="U235" t="str">
        <f>IF(employee_data3[[#This Row],[Age]]&lt;=25, "Remaja", IF(employee_data3[[#This Row],[Age]]&lt;=55, "Dewasa", "Lansia"))</f>
        <v>Dewasa</v>
      </c>
      <c r="V235" t="s">
        <v>40</v>
      </c>
      <c r="W235" t="s">
        <v>6</v>
      </c>
      <c r="X235" t="s">
        <v>55</v>
      </c>
      <c r="Y235">
        <v>73540</v>
      </c>
      <c r="Z235" t="s">
        <v>56</v>
      </c>
      <c r="AA235" t="s">
        <v>75</v>
      </c>
      <c r="AB235" t="s">
        <v>105</v>
      </c>
      <c r="AC235">
        <v>3</v>
      </c>
      <c r="AD235" s="11">
        <f>(employee_data3[[#This Row],[Current Employee Rating]]-AVERAGE(employee_data3[Current Employee Rating]))/STDEV(employee_data3[Current Employee Rating])</f>
        <v>3.0539538160596794E-2</v>
      </c>
      <c r="AE235" s="11" t="str">
        <f>IF(employee_data3[[#This Row],[Z Score]]&gt;3,"Yes","No")</f>
        <v>No</v>
      </c>
    </row>
    <row r="236" spans="1:31" x14ac:dyDescent="0.3">
      <c r="A236">
        <v>3661</v>
      </c>
      <c r="B236" t="s">
        <v>1160</v>
      </c>
      <c r="C236" t="s">
        <v>1161</v>
      </c>
      <c r="D236" s="1">
        <v>44620</v>
      </c>
      <c r="E236" s="1">
        <v>44809</v>
      </c>
      <c r="F236" t="s">
        <v>28</v>
      </c>
      <c r="G236" t="s">
        <v>1162</v>
      </c>
      <c r="H236" t="s">
        <v>1163</v>
      </c>
      <c r="I236" t="s">
        <v>139</v>
      </c>
      <c r="J236" t="s">
        <v>32</v>
      </c>
      <c r="K236" t="str">
        <f>IF(employee_data3[[#This Row],[EmployeeStatus]]="Active", "Active", "Attrition")</f>
        <v>Active</v>
      </c>
      <c r="L236" t="s">
        <v>33</v>
      </c>
      <c r="M236" t="s">
        <v>34</v>
      </c>
      <c r="N236" t="s">
        <v>35</v>
      </c>
      <c r="O236" t="s">
        <v>99</v>
      </c>
      <c r="P236" t="s">
        <v>1164</v>
      </c>
      <c r="Q236" t="s">
        <v>38</v>
      </c>
      <c r="R236" t="s">
        <v>119</v>
      </c>
      <c r="S236" s="1">
        <v>19136</v>
      </c>
      <c r="T236">
        <f>DATEDIF(employee_data3[[#This Row],[DOB]],DATE(2023, 1, 1), "Y")</f>
        <v>70</v>
      </c>
      <c r="U236" t="str">
        <f>IF(employee_data3[[#This Row],[Age]]&lt;=25, "Remaja", IF(employee_data3[[#This Row],[Age]]&lt;=55, "Dewasa", "Lansia"))</f>
        <v>Lansia</v>
      </c>
      <c r="V236" t="s">
        <v>40</v>
      </c>
      <c r="W236" t="s">
        <v>708</v>
      </c>
      <c r="X236" t="s">
        <v>55</v>
      </c>
      <c r="Y236">
        <v>21624</v>
      </c>
      <c r="Z236" t="s">
        <v>128</v>
      </c>
      <c r="AA236" t="s">
        <v>84</v>
      </c>
      <c r="AB236" t="s">
        <v>45</v>
      </c>
      <c r="AC236">
        <v>3</v>
      </c>
      <c r="AD236" s="11">
        <f>(employee_data3[[#This Row],[Current Employee Rating]]-AVERAGE(employee_data3[Current Employee Rating]))/STDEV(employee_data3[Current Employee Rating])</f>
        <v>3.0539538160596794E-2</v>
      </c>
      <c r="AE236" s="11" t="str">
        <f>IF(employee_data3[[#This Row],[Z Score]]&gt;3,"Yes","No")</f>
        <v>No</v>
      </c>
    </row>
    <row r="237" spans="1:31" x14ac:dyDescent="0.3">
      <c r="A237">
        <v>3662</v>
      </c>
      <c r="B237" t="s">
        <v>1165</v>
      </c>
      <c r="C237" t="s">
        <v>1166</v>
      </c>
      <c r="D237" s="1">
        <v>45090</v>
      </c>
      <c r="E237" s="1"/>
      <c r="F237" t="s">
        <v>28</v>
      </c>
      <c r="G237" t="s">
        <v>1167</v>
      </c>
      <c r="H237" t="s">
        <v>1168</v>
      </c>
      <c r="I237" t="s">
        <v>118</v>
      </c>
      <c r="J237" t="s">
        <v>32</v>
      </c>
      <c r="K237" t="str">
        <f>IF(employee_data3[[#This Row],[EmployeeStatus]]="Active", "Active", "Attrition")</f>
        <v>Active</v>
      </c>
      <c r="L237" t="s">
        <v>63</v>
      </c>
      <c r="M237" t="s">
        <v>64</v>
      </c>
      <c r="N237" t="s">
        <v>35</v>
      </c>
      <c r="O237" t="s">
        <v>36</v>
      </c>
      <c r="P237" t="s">
        <v>37</v>
      </c>
      <c r="Q237" t="s">
        <v>38</v>
      </c>
      <c r="R237" t="s">
        <v>305</v>
      </c>
      <c r="S237" s="1">
        <v>26772</v>
      </c>
      <c r="T237">
        <f>DATEDIF(employee_data3[[#This Row],[DOB]],DATE(2023, 1, 1), "Y")</f>
        <v>49</v>
      </c>
      <c r="U237" t="str">
        <f>IF(employee_data3[[#This Row],[Age]]&lt;=25, "Remaja", IF(employee_data3[[#This Row],[Age]]&lt;=55, "Dewasa", "Lansia"))</f>
        <v>Dewasa</v>
      </c>
      <c r="V237" t="s">
        <v>40</v>
      </c>
      <c r="W237" t="s">
        <v>83</v>
      </c>
      <c r="X237" t="s">
        <v>55</v>
      </c>
      <c r="Y237">
        <v>90473</v>
      </c>
      <c r="Z237" t="s">
        <v>74</v>
      </c>
      <c r="AA237" t="s">
        <v>84</v>
      </c>
      <c r="AB237" t="s">
        <v>105</v>
      </c>
      <c r="AC237">
        <v>2</v>
      </c>
      <c r="AD237" s="11">
        <f>(employee_data3[[#This Row],[Current Employee Rating]]-AVERAGE(employee_data3[Current Employee Rating]))/STDEV(employee_data3[Current Employee Rating])</f>
        <v>-0.95460685411671475</v>
      </c>
      <c r="AE237" s="11" t="str">
        <f>IF(employee_data3[[#This Row],[Z Score]]&gt;3,"Yes","No")</f>
        <v>No</v>
      </c>
    </row>
    <row r="238" spans="1:31" x14ac:dyDescent="0.3">
      <c r="A238">
        <v>3663</v>
      </c>
      <c r="B238" t="s">
        <v>1169</v>
      </c>
      <c r="C238" t="s">
        <v>1170</v>
      </c>
      <c r="D238" s="1">
        <v>43745</v>
      </c>
      <c r="E238" s="1">
        <v>44583</v>
      </c>
      <c r="F238" t="s">
        <v>28</v>
      </c>
      <c r="G238" t="s">
        <v>1171</v>
      </c>
      <c r="H238" t="s">
        <v>1172</v>
      </c>
      <c r="I238" t="s">
        <v>62</v>
      </c>
      <c r="J238" t="s">
        <v>198</v>
      </c>
      <c r="K238" t="str">
        <f>IF(employee_data3[[#This Row],[EmployeeStatus]]="Active", "Active", "Attrition")</f>
        <v>Attrition</v>
      </c>
      <c r="L238" t="s">
        <v>52</v>
      </c>
      <c r="M238" t="s">
        <v>64</v>
      </c>
      <c r="N238" t="s">
        <v>63</v>
      </c>
      <c r="O238" t="s">
        <v>140</v>
      </c>
      <c r="P238" t="s">
        <v>1173</v>
      </c>
      <c r="Q238" t="s">
        <v>38</v>
      </c>
      <c r="R238" t="s">
        <v>81</v>
      </c>
      <c r="S238" s="1">
        <v>28452</v>
      </c>
      <c r="T238">
        <f>DATEDIF(employee_data3[[#This Row],[DOB]],DATE(2023, 1, 1), "Y")</f>
        <v>45</v>
      </c>
      <c r="U238" t="str">
        <f>IF(employee_data3[[#This Row],[Age]]&lt;=25, "Remaja", IF(employee_data3[[#This Row],[Age]]&lt;=55, "Dewasa", "Lansia"))</f>
        <v>Dewasa</v>
      </c>
      <c r="V238" t="s">
        <v>40</v>
      </c>
      <c r="W238" t="s">
        <v>226</v>
      </c>
      <c r="X238" t="s">
        <v>42</v>
      </c>
      <c r="Y238">
        <v>13534</v>
      </c>
      <c r="Z238" t="s">
        <v>93</v>
      </c>
      <c r="AA238" t="s">
        <v>75</v>
      </c>
      <c r="AB238" t="s">
        <v>105</v>
      </c>
      <c r="AC238">
        <v>3</v>
      </c>
      <c r="AD238" s="11">
        <f>(employee_data3[[#This Row],[Current Employee Rating]]-AVERAGE(employee_data3[Current Employee Rating]))/STDEV(employee_data3[Current Employee Rating])</f>
        <v>3.0539538160596794E-2</v>
      </c>
      <c r="AE238" s="11" t="str">
        <f>IF(employee_data3[[#This Row],[Z Score]]&gt;3,"Yes","No")</f>
        <v>No</v>
      </c>
    </row>
    <row r="239" spans="1:31" x14ac:dyDescent="0.3">
      <c r="A239">
        <v>3664</v>
      </c>
      <c r="B239" t="s">
        <v>1174</v>
      </c>
      <c r="C239" t="s">
        <v>1175</v>
      </c>
      <c r="D239" s="1">
        <v>44110</v>
      </c>
      <c r="E239" s="1">
        <v>44573</v>
      </c>
      <c r="F239" t="s">
        <v>28</v>
      </c>
      <c r="G239" t="s">
        <v>1176</v>
      </c>
      <c r="H239" t="s">
        <v>1177</v>
      </c>
      <c r="I239" t="s">
        <v>168</v>
      </c>
      <c r="J239" t="s">
        <v>198</v>
      </c>
      <c r="K239" t="str">
        <f>IF(employee_data3[[#This Row],[EmployeeStatus]]="Active", "Active", "Attrition")</f>
        <v>Attrition</v>
      </c>
      <c r="L239" t="s">
        <v>63</v>
      </c>
      <c r="M239" t="s">
        <v>34</v>
      </c>
      <c r="N239" t="s">
        <v>52</v>
      </c>
      <c r="O239" t="s">
        <v>99</v>
      </c>
      <c r="P239" t="s">
        <v>1178</v>
      </c>
      <c r="Q239" t="s">
        <v>38</v>
      </c>
      <c r="R239" t="s">
        <v>90</v>
      </c>
      <c r="S239" s="1">
        <v>20682</v>
      </c>
      <c r="T239">
        <f>DATEDIF(employee_data3[[#This Row],[DOB]],DATE(2023, 1, 1), "Y")</f>
        <v>66</v>
      </c>
      <c r="U239" t="str">
        <f>IF(employee_data3[[#This Row],[Age]]&lt;=25, "Remaja", IF(employee_data3[[#This Row],[Age]]&lt;=55, "Dewasa", "Lansia"))</f>
        <v>Lansia</v>
      </c>
      <c r="V239" t="s">
        <v>40</v>
      </c>
      <c r="W239" t="s">
        <v>654</v>
      </c>
      <c r="X239" t="s">
        <v>42</v>
      </c>
      <c r="Y239">
        <v>2667</v>
      </c>
      <c r="Z239" t="s">
        <v>74</v>
      </c>
      <c r="AA239" t="s">
        <v>44</v>
      </c>
      <c r="AB239" t="s">
        <v>45</v>
      </c>
      <c r="AC239">
        <v>3</v>
      </c>
      <c r="AD239" s="11">
        <f>(employee_data3[[#This Row],[Current Employee Rating]]-AVERAGE(employee_data3[Current Employee Rating]))/STDEV(employee_data3[Current Employee Rating])</f>
        <v>3.0539538160596794E-2</v>
      </c>
      <c r="AE239" s="11" t="str">
        <f>IF(employee_data3[[#This Row],[Z Score]]&gt;3,"Yes","No")</f>
        <v>No</v>
      </c>
    </row>
    <row r="240" spans="1:31" x14ac:dyDescent="0.3">
      <c r="A240">
        <v>3665</v>
      </c>
      <c r="B240" t="s">
        <v>190</v>
      </c>
      <c r="C240" t="s">
        <v>1179</v>
      </c>
      <c r="D240" s="1">
        <v>43791</v>
      </c>
      <c r="E240" s="1"/>
      <c r="F240" t="s">
        <v>28</v>
      </c>
      <c r="G240" t="s">
        <v>1180</v>
      </c>
      <c r="H240" t="s">
        <v>1181</v>
      </c>
      <c r="I240" t="s">
        <v>133</v>
      </c>
      <c r="J240" t="s">
        <v>32</v>
      </c>
      <c r="K240" t="str">
        <f>IF(employee_data3[[#This Row],[EmployeeStatus]]="Active", "Active", "Attrition")</f>
        <v>Active</v>
      </c>
      <c r="L240" t="s">
        <v>63</v>
      </c>
      <c r="M240" t="s">
        <v>64</v>
      </c>
      <c r="N240" t="s">
        <v>35</v>
      </c>
      <c r="O240" t="s">
        <v>36</v>
      </c>
      <c r="P240" t="s">
        <v>37</v>
      </c>
      <c r="Q240" t="s">
        <v>38</v>
      </c>
      <c r="R240" t="s">
        <v>90</v>
      </c>
      <c r="S240" s="1">
        <v>31136</v>
      </c>
      <c r="T240">
        <f>DATEDIF(employee_data3[[#This Row],[DOB]],DATE(2023, 1, 1), "Y")</f>
        <v>37</v>
      </c>
      <c r="U240" t="str">
        <f>IF(employee_data3[[#This Row],[Age]]&lt;=25, "Remaja", IF(employee_data3[[#This Row],[Age]]&lt;=55, "Dewasa", "Lansia"))</f>
        <v>Dewasa</v>
      </c>
      <c r="V240" t="s">
        <v>40</v>
      </c>
      <c r="W240" t="s">
        <v>1182</v>
      </c>
      <c r="X240" t="s">
        <v>55</v>
      </c>
      <c r="Y240">
        <v>54319</v>
      </c>
      <c r="Z240" t="s">
        <v>128</v>
      </c>
      <c r="AA240" t="s">
        <v>84</v>
      </c>
      <c r="AB240" t="s">
        <v>45</v>
      </c>
      <c r="AC240">
        <v>3</v>
      </c>
      <c r="AD240" s="11">
        <f>(employee_data3[[#This Row],[Current Employee Rating]]-AVERAGE(employee_data3[Current Employee Rating]))/STDEV(employee_data3[Current Employee Rating])</f>
        <v>3.0539538160596794E-2</v>
      </c>
      <c r="AE240" s="11" t="str">
        <f>IF(employee_data3[[#This Row],[Z Score]]&gt;3,"Yes","No")</f>
        <v>No</v>
      </c>
    </row>
    <row r="241" spans="1:31" x14ac:dyDescent="0.3">
      <c r="A241">
        <v>3666</v>
      </c>
      <c r="B241" t="s">
        <v>1183</v>
      </c>
      <c r="C241" t="s">
        <v>1184</v>
      </c>
      <c r="D241" s="1">
        <v>44680</v>
      </c>
      <c r="E241" s="1">
        <v>44947</v>
      </c>
      <c r="F241" t="s">
        <v>28</v>
      </c>
      <c r="G241" t="s">
        <v>1185</v>
      </c>
      <c r="H241" t="s">
        <v>1186</v>
      </c>
      <c r="I241" t="s">
        <v>80</v>
      </c>
      <c r="J241" t="s">
        <v>32</v>
      </c>
      <c r="K241" t="str">
        <f>IF(employee_data3[[#This Row],[EmployeeStatus]]="Active", "Active", "Attrition")</f>
        <v>Active</v>
      </c>
      <c r="L241" t="s">
        <v>63</v>
      </c>
      <c r="M241" t="s">
        <v>51</v>
      </c>
      <c r="N241" t="s">
        <v>63</v>
      </c>
      <c r="O241" t="s">
        <v>99</v>
      </c>
      <c r="P241" t="s">
        <v>1187</v>
      </c>
      <c r="Q241" t="s">
        <v>38</v>
      </c>
      <c r="R241" t="s">
        <v>90</v>
      </c>
      <c r="S241" s="1">
        <v>20594</v>
      </c>
      <c r="T241">
        <f>DATEDIF(employee_data3[[#This Row],[DOB]],DATE(2023, 1, 1), "Y")</f>
        <v>66</v>
      </c>
      <c r="U241" t="str">
        <f>IF(employee_data3[[#This Row],[Age]]&lt;=25, "Remaja", IF(employee_data3[[#This Row],[Age]]&lt;=55, "Dewasa", "Lansia"))</f>
        <v>Lansia</v>
      </c>
      <c r="V241" t="s">
        <v>40</v>
      </c>
      <c r="W241" t="s">
        <v>83</v>
      </c>
      <c r="X241" t="s">
        <v>55</v>
      </c>
      <c r="Y241">
        <v>16052</v>
      </c>
      <c r="Z241" t="s">
        <v>56</v>
      </c>
      <c r="AA241" t="s">
        <v>75</v>
      </c>
      <c r="AB241" t="s">
        <v>45</v>
      </c>
      <c r="AC241">
        <v>3</v>
      </c>
      <c r="AD241" s="11">
        <f>(employee_data3[[#This Row],[Current Employee Rating]]-AVERAGE(employee_data3[Current Employee Rating]))/STDEV(employee_data3[Current Employee Rating])</f>
        <v>3.0539538160596794E-2</v>
      </c>
      <c r="AE241" s="11" t="str">
        <f>IF(employee_data3[[#This Row],[Z Score]]&gt;3,"Yes","No")</f>
        <v>No</v>
      </c>
    </row>
    <row r="242" spans="1:31" x14ac:dyDescent="0.3">
      <c r="A242">
        <v>3667</v>
      </c>
      <c r="B242" t="s">
        <v>1188</v>
      </c>
      <c r="C242" t="s">
        <v>1189</v>
      </c>
      <c r="D242" s="1">
        <v>44906</v>
      </c>
      <c r="E242" s="1">
        <v>45044</v>
      </c>
      <c r="F242" t="s">
        <v>28</v>
      </c>
      <c r="G242" t="s">
        <v>1190</v>
      </c>
      <c r="H242" t="s">
        <v>1191</v>
      </c>
      <c r="I242" t="s">
        <v>98</v>
      </c>
      <c r="J242" t="s">
        <v>32</v>
      </c>
      <c r="K242" t="str">
        <f>IF(employee_data3[[#This Row],[EmployeeStatus]]="Active", "Active", "Attrition")</f>
        <v>Active</v>
      </c>
      <c r="L242" t="s">
        <v>52</v>
      </c>
      <c r="M242" t="s">
        <v>64</v>
      </c>
      <c r="N242" t="s">
        <v>35</v>
      </c>
      <c r="O242" t="s">
        <v>126</v>
      </c>
      <c r="P242" t="s">
        <v>1192</v>
      </c>
      <c r="Q242" t="s">
        <v>38</v>
      </c>
      <c r="R242" t="s">
        <v>936</v>
      </c>
      <c r="S242" s="1">
        <v>36030</v>
      </c>
      <c r="T242">
        <f>DATEDIF(employee_data3[[#This Row],[DOB]],DATE(2023, 1, 1), "Y")</f>
        <v>24</v>
      </c>
      <c r="U242" t="str">
        <f>IF(employee_data3[[#This Row],[Age]]&lt;=25, "Remaja", IF(employee_data3[[#This Row],[Age]]&lt;=55, "Dewasa", "Lansia"))</f>
        <v>Remaja</v>
      </c>
      <c r="V242" t="s">
        <v>40</v>
      </c>
      <c r="W242" t="s">
        <v>103</v>
      </c>
      <c r="X242" t="s">
        <v>55</v>
      </c>
      <c r="Y242">
        <v>18998</v>
      </c>
      <c r="Z242" t="s">
        <v>93</v>
      </c>
      <c r="AA242" t="s">
        <v>75</v>
      </c>
      <c r="AB242" t="s">
        <v>45</v>
      </c>
      <c r="AC242">
        <v>3</v>
      </c>
      <c r="AD242" s="11">
        <f>(employee_data3[[#This Row],[Current Employee Rating]]-AVERAGE(employee_data3[Current Employee Rating]))/STDEV(employee_data3[Current Employee Rating])</f>
        <v>3.0539538160596794E-2</v>
      </c>
      <c r="AE242" s="11" t="str">
        <f>IF(employee_data3[[#This Row],[Z Score]]&gt;3,"Yes","No")</f>
        <v>No</v>
      </c>
    </row>
    <row r="243" spans="1:31" x14ac:dyDescent="0.3">
      <c r="A243">
        <v>3668</v>
      </c>
      <c r="B243" t="s">
        <v>996</v>
      </c>
      <c r="C243" t="s">
        <v>364</v>
      </c>
      <c r="D243" s="1">
        <v>45144</v>
      </c>
      <c r="E243" s="1">
        <v>45144</v>
      </c>
      <c r="F243" t="s">
        <v>28</v>
      </c>
      <c r="G243" t="s">
        <v>1193</v>
      </c>
      <c r="H243" t="s">
        <v>1194</v>
      </c>
      <c r="I243" t="s">
        <v>89</v>
      </c>
      <c r="J243" t="s">
        <v>32</v>
      </c>
      <c r="K243" t="str">
        <f>IF(employee_data3[[#This Row],[EmployeeStatus]]="Active", "Active", "Attrition")</f>
        <v>Active</v>
      </c>
      <c r="L243" t="s">
        <v>63</v>
      </c>
      <c r="M243" t="s">
        <v>34</v>
      </c>
      <c r="N243" t="s">
        <v>63</v>
      </c>
      <c r="O243" t="s">
        <v>175</v>
      </c>
      <c r="P243" t="s">
        <v>1195</v>
      </c>
      <c r="Q243" t="s">
        <v>38</v>
      </c>
      <c r="R243" t="s">
        <v>794</v>
      </c>
      <c r="S243" s="1">
        <v>35209</v>
      </c>
      <c r="T243">
        <f>DATEDIF(employee_data3[[#This Row],[DOB]],DATE(2023, 1, 1), "Y")</f>
        <v>26</v>
      </c>
      <c r="U243" t="str">
        <f>IF(employee_data3[[#This Row],[Age]]&lt;=25, "Remaja", IF(employee_data3[[#This Row],[Age]]&lt;=55, "Dewasa", "Lansia"))</f>
        <v>Dewasa</v>
      </c>
      <c r="V243" t="s">
        <v>40</v>
      </c>
      <c r="W243" t="s">
        <v>216</v>
      </c>
      <c r="X243" t="s">
        <v>55</v>
      </c>
      <c r="Y243">
        <v>33735</v>
      </c>
      <c r="Z243" t="s">
        <v>128</v>
      </c>
      <c r="AA243" t="s">
        <v>44</v>
      </c>
      <c r="AB243" t="s">
        <v>236</v>
      </c>
      <c r="AC243">
        <v>3</v>
      </c>
      <c r="AD243" s="11">
        <f>(employee_data3[[#This Row],[Current Employee Rating]]-AVERAGE(employee_data3[Current Employee Rating]))/STDEV(employee_data3[Current Employee Rating])</f>
        <v>3.0539538160596794E-2</v>
      </c>
      <c r="AE243" s="11" t="str">
        <f>IF(employee_data3[[#This Row],[Z Score]]&gt;3,"Yes","No")</f>
        <v>No</v>
      </c>
    </row>
    <row r="244" spans="1:31" x14ac:dyDescent="0.3">
      <c r="A244">
        <v>3669</v>
      </c>
      <c r="B244" t="s">
        <v>1196</v>
      </c>
      <c r="C244" t="s">
        <v>1197</v>
      </c>
      <c r="D244" s="1">
        <v>43918</v>
      </c>
      <c r="E244" s="1">
        <v>44997</v>
      </c>
      <c r="F244" t="s">
        <v>28</v>
      </c>
      <c r="G244" t="s">
        <v>1198</v>
      </c>
      <c r="H244" t="s">
        <v>1199</v>
      </c>
      <c r="I244" t="s">
        <v>31</v>
      </c>
      <c r="J244" t="s">
        <v>745</v>
      </c>
      <c r="K244" t="str">
        <f>IF(employee_data3[[#This Row],[EmployeeStatus]]="Active", "Active", "Attrition")</f>
        <v>Attrition</v>
      </c>
      <c r="L244" t="s">
        <v>33</v>
      </c>
      <c r="M244" t="s">
        <v>51</v>
      </c>
      <c r="N244" t="s">
        <v>35</v>
      </c>
      <c r="O244" t="s">
        <v>140</v>
      </c>
      <c r="P244" t="s">
        <v>1200</v>
      </c>
      <c r="Q244" t="s">
        <v>38</v>
      </c>
      <c r="R244" t="s">
        <v>39</v>
      </c>
      <c r="S244" s="1">
        <v>24488</v>
      </c>
      <c r="T244">
        <f>DATEDIF(employee_data3[[#This Row],[DOB]],DATE(2023, 1, 1), "Y")</f>
        <v>55</v>
      </c>
      <c r="U244" t="str">
        <f>IF(employee_data3[[#This Row],[Age]]&lt;=25, "Remaja", IF(employee_data3[[#This Row],[Age]]&lt;=55, "Dewasa", "Lansia"))</f>
        <v>Dewasa</v>
      </c>
      <c r="V244" t="s">
        <v>40</v>
      </c>
      <c r="W244" t="s">
        <v>73</v>
      </c>
      <c r="X244" t="s">
        <v>55</v>
      </c>
      <c r="Y244">
        <v>81928</v>
      </c>
      <c r="Z244" t="s">
        <v>93</v>
      </c>
      <c r="AA244" t="s">
        <v>44</v>
      </c>
      <c r="AB244" t="s">
        <v>45</v>
      </c>
      <c r="AC244">
        <v>3</v>
      </c>
      <c r="AD244" s="11">
        <f>(employee_data3[[#This Row],[Current Employee Rating]]-AVERAGE(employee_data3[Current Employee Rating]))/STDEV(employee_data3[Current Employee Rating])</f>
        <v>3.0539538160596794E-2</v>
      </c>
      <c r="AE244" s="11" t="str">
        <f>IF(employee_data3[[#This Row],[Z Score]]&gt;3,"Yes","No")</f>
        <v>No</v>
      </c>
    </row>
    <row r="245" spans="1:31" x14ac:dyDescent="0.3">
      <c r="A245">
        <v>3670</v>
      </c>
      <c r="B245" t="s">
        <v>1201</v>
      </c>
      <c r="C245" t="s">
        <v>674</v>
      </c>
      <c r="D245" s="1">
        <v>44784</v>
      </c>
      <c r="E245" s="1">
        <v>45012</v>
      </c>
      <c r="F245" t="s">
        <v>728</v>
      </c>
      <c r="G245" t="s">
        <v>1202</v>
      </c>
      <c r="H245" t="s">
        <v>1203</v>
      </c>
      <c r="I245" t="s">
        <v>133</v>
      </c>
      <c r="J245" t="s">
        <v>32</v>
      </c>
      <c r="K245" t="str">
        <f>IF(employee_data3[[#This Row],[EmployeeStatus]]="Active", "Active", "Attrition")</f>
        <v>Active</v>
      </c>
      <c r="L245" t="s">
        <v>63</v>
      </c>
      <c r="M245" t="s">
        <v>51</v>
      </c>
      <c r="N245" t="s">
        <v>63</v>
      </c>
      <c r="O245" t="s">
        <v>126</v>
      </c>
      <c r="P245" t="s">
        <v>1204</v>
      </c>
      <c r="Q245" t="s">
        <v>38</v>
      </c>
      <c r="R245" t="s">
        <v>936</v>
      </c>
      <c r="S245" s="1">
        <v>25220</v>
      </c>
      <c r="T245">
        <f>DATEDIF(employee_data3[[#This Row],[DOB]],DATE(2023, 1, 1), "Y")</f>
        <v>53</v>
      </c>
      <c r="U245" t="str">
        <f>IF(employee_data3[[#This Row],[Age]]&lt;=25, "Remaja", IF(employee_data3[[#This Row],[Age]]&lt;=55, "Dewasa", "Lansia"))</f>
        <v>Dewasa</v>
      </c>
      <c r="V245" t="s">
        <v>40</v>
      </c>
      <c r="W245" t="s">
        <v>113</v>
      </c>
      <c r="X245" t="s">
        <v>42</v>
      </c>
      <c r="Y245">
        <v>14006</v>
      </c>
      <c r="Z245" t="s">
        <v>56</v>
      </c>
      <c r="AA245" t="s">
        <v>44</v>
      </c>
      <c r="AB245" t="s">
        <v>236</v>
      </c>
      <c r="AC245">
        <v>3</v>
      </c>
      <c r="AD245" s="11">
        <f>(employee_data3[[#This Row],[Current Employee Rating]]-AVERAGE(employee_data3[Current Employee Rating]))/STDEV(employee_data3[Current Employee Rating])</f>
        <v>3.0539538160596794E-2</v>
      </c>
      <c r="AE245" s="11" t="str">
        <f>IF(employee_data3[[#This Row],[Z Score]]&gt;3,"Yes","No")</f>
        <v>No</v>
      </c>
    </row>
    <row r="246" spans="1:31" x14ac:dyDescent="0.3">
      <c r="A246">
        <v>3671</v>
      </c>
      <c r="B246" t="s">
        <v>1205</v>
      </c>
      <c r="C246" t="s">
        <v>1206</v>
      </c>
      <c r="D246" s="1">
        <v>44952</v>
      </c>
      <c r="E246" s="1">
        <v>45096</v>
      </c>
      <c r="F246" t="s">
        <v>728</v>
      </c>
      <c r="G246" t="s">
        <v>1207</v>
      </c>
      <c r="H246" t="s">
        <v>1208</v>
      </c>
      <c r="I246" t="s">
        <v>50</v>
      </c>
      <c r="J246" t="s">
        <v>745</v>
      </c>
      <c r="K246" t="str">
        <f>IF(employee_data3[[#This Row],[EmployeeStatus]]="Active", "Active", "Attrition")</f>
        <v>Attrition</v>
      </c>
      <c r="L246" t="s">
        <v>52</v>
      </c>
      <c r="M246" t="s">
        <v>51</v>
      </c>
      <c r="N246" t="s">
        <v>35</v>
      </c>
      <c r="O246" t="s">
        <v>99</v>
      </c>
      <c r="P246" t="s">
        <v>1209</v>
      </c>
      <c r="Q246" t="s">
        <v>38</v>
      </c>
      <c r="R246" t="s">
        <v>148</v>
      </c>
      <c r="S246" s="1">
        <v>32871</v>
      </c>
      <c r="T246">
        <f>DATEDIF(employee_data3[[#This Row],[DOB]],DATE(2023, 1, 1), "Y")</f>
        <v>33</v>
      </c>
      <c r="U246" t="str">
        <f>IF(employee_data3[[#This Row],[Age]]&lt;=25, "Remaja", IF(employee_data3[[#This Row],[Age]]&lt;=55, "Dewasa", "Lansia"))</f>
        <v>Dewasa</v>
      </c>
      <c r="V246" t="s">
        <v>40</v>
      </c>
      <c r="W246" t="s">
        <v>150</v>
      </c>
      <c r="X246" t="s">
        <v>42</v>
      </c>
      <c r="Y246">
        <v>45376</v>
      </c>
      <c r="Z246" t="s">
        <v>128</v>
      </c>
      <c r="AA246" t="s">
        <v>104</v>
      </c>
      <c r="AB246" t="s">
        <v>236</v>
      </c>
      <c r="AC246">
        <v>3</v>
      </c>
      <c r="AD246" s="11">
        <f>(employee_data3[[#This Row],[Current Employee Rating]]-AVERAGE(employee_data3[Current Employee Rating]))/STDEV(employee_data3[Current Employee Rating])</f>
        <v>3.0539538160596794E-2</v>
      </c>
      <c r="AE246" s="11" t="str">
        <f>IF(employee_data3[[#This Row],[Z Score]]&gt;3,"Yes","No")</f>
        <v>No</v>
      </c>
    </row>
    <row r="247" spans="1:31" x14ac:dyDescent="0.3">
      <c r="A247">
        <v>3672</v>
      </c>
      <c r="B247" t="s">
        <v>1210</v>
      </c>
      <c r="C247" t="s">
        <v>1211</v>
      </c>
      <c r="D247" s="1">
        <v>43479</v>
      </c>
      <c r="E247" s="1"/>
      <c r="F247" t="s">
        <v>728</v>
      </c>
      <c r="G247" t="s">
        <v>1212</v>
      </c>
      <c r="H247" t="s">
        <v>1213</v>
      </c>
      <c r="I247" t="s">
        <v>139</v>
      </c>
      <c r="J247" t="s">
        <v>32</v>
      </c>
      <c r="K247" t="str">
        <f>IF(employee_data3[[#This Row],[EmployeeStatus]]="Active", "Active", "Attrition")</f>
        <v>Active</v>
      </c>
      <c r="L247" t="s">
        <v>52</v>
      </c>
      <c r="M247" t="s">
        <v>51</v>
      </c>
      <c r="N247" t="s">
        <v>63</v>
      </c>
      <c r="O247" t="s">
        <v>36</v>
      </c>
      <c r="P247" t="s">
        <v>37</v>
      </c>
      <c r="Q247" t="s">
        <v>38</v>
      </c>
      <c r="R247" t="s">
        <v>81</v>
      </c>
      <c r="S247" s="1">
        <v>33293</v>
      </c>
      <c r="T247">
        <f>DATEDIF(employee_data3[[#This Row],[DOB]],DATE(2023, 1, 1), "Y")</f>
        <v>31</v>
      </c>
      <c r="U247" t="str">
        <f>IF(employee_data3[[#This Row],[Age]]&lt;=25, "Remaja", IF(employee_data3[[#This Row],[Age]]&lt;=55, "Dewasa", "Lansia"))</f>
        <v>Dewasa</v>
      </c>
      <c r="V247" t="s">
        <v>40</v>
      </c>
      <c r="W247" t="s">
        <v>226</v>
      </c>
      <c r="X247" t="s">
        <v>42</v>
      </c>
      <c r="Y247">
        <v>44501</v>
      </c>
      <c r="Z247" t="s">
        <v>128</v>
      </c>
      <c r="AA247" t="s">
        <v>104</v>
      </c>
      <c r="AB247" t="s">
        <v>45</v>
      </c>
      <c r="AC247">
        <v>3</v>
      </c>
      <c r="AD247" s="11">
        <f>(employee_data3[[#This Row],[Current Employee Rating]]-AVERAGE(employee_data3[Current Employee Rating]))/STDEV(employee_data3[Current Employee Rating])</f>
        <v>3.0539538160596794E-2</v>
      </c>
      <c r="AE247" s="11" t="str">
        <f>IF(employee_data3[[#This Row],[Z Score]]&gt;3,"Yes","No")</f>
        <v>No</v>
      </c>
    </row>
    <row r="248" spans="1:31" x14ac:dyDescent="0.3">
      <c r="A248">
        <v>3673</v>
      </c>
      <c r="B248" t="s">
        <v>1214</v>
      </c>
      <c r="C248" t="s">
        <v>1215</v>
      </c>
      <c r="D248" s="1">
        <v>44723</v>
      </c>
      <c r="E248" s="1">
        <v>44936</v>
      </c>
      <c r="F248" t="s">
        <v>728</v>
      </c>
      <c r="G248" t="s">
        <v>1216</v>
      </c>
      <c r="H248" t="s">
        <v>1217</v>
      </c>
      <c r="I248" t="s">
        <v>80</v>
      </c>
      <c r="J248" t="s">
        <v>745</v>
      </c>
      <c r="K248" t="str">
        <f>IF(employee_data3[[#This Row],[EmployeeStatus]]="Active", "Active", "Attrition")</f>
        <v>Attrition</v>
      </c>
      <c r="L248" t="s">
        <v>63</v>
      </c>
      <c r="M248" t="s">
        <v>64</v>
      </c>
      <c r="N248" t="s">
        <v>35</v>
      </c>
      <c r="O248" t="s">
        <v>175</v>
      </c>
      <c r="P248" t="s">
        <v>1218</v>
      </c>
      <c r="Q248" t="s">
        <v>38</v>
      </c>
      <c r="R248" t="s">
        <v>696</v>
      </c>
      <c r="S248" s="1">
        <v>26714</v>
      </c>
      <c r="T248">
        <f>DATEDIF(employee_data3[[#This Row],[DOB]],DATE(2023, 1, 1), "Y")</f>
        <v>49</v>
      </c>
      <c r="U248" t="str">
        <f>IF(employee_data3[[#This Row],[Age]]&lt;=25, "Remaja", IF(employee_data3[[#This Row],[Age]]&lt;=55, "Dewasa", "Lansia"))</f>
        <v>Dewasa</v>
      </c>
      <c r="V248" t="s">
        <v>40</v>
      </c>
      <c r="W248" t="s">
        <v>243</v>
      </c>
      <c r="X248" t="s">
        <v>42</v>
      </c>
      <c r="Y248">
        <v>47767</v>
      </c>
      <c r="Z248" t="s">
        <v>74</v>
      </c>
      <c r="AA248" t="s">
        <v>44</v>
      </c>
      <c r="AB248" t="s">
        <v>45</v>
      </c>
      <c r="AC248">
        <v>3</v>
      </c>
      <c r="AD248" s="11">
        <f>(employee_data3[[#This Row],[Current Employee Rating]]-AVERAGE(employee_data3[Current Employee Rating]))/STDEV(employee_data3[Current Employee Rating])</f>
        <v>3.0539538160596794E-2</v>
      </c>
      <c r="AE248" s="11" t="str">
        <f>IF(employee_data3[[#This Row],[Z Score]]&gt;3,"Yes","No")</f>
        <v>No</v>
      </c>
    </row>
    <row r="249" spans="1:31" x14ac:dyDescent="0.3">
      <c r="A249">
        <v>3674</v>
      </c>
      <c r="B249" t="s">
        <v>1219</v>
      </c>
      <c r="C249" t="s">
        <v>1220</v>
      </c>
      <c r="D249" s="1">
        <v>44007</v>
      </c>
      <c r="E249" s="1">
        <v>44622</v>
      </c>
      <c r="F249" t="s">
        <v>728</v>
      </c>
      <c r="G249" t="s">
        <v>1221</v>
      </c>
      <c r="H249" t="s">
        <v>1222</v>
      </c>
      <c r="I249" t="s">
        <v>89</v>
      </c>
      <c r="J249" t="s">
        <v>745</v>
      </c>
      <c r="K249" t="str">
        <f>IF(employee_data3[[#This Row],[EmployeeStatus]]="Active", "Active", "Attrition")</f>
        <v>Attrition</v>
      </c>
      <c r="L249" t="s">
        <v>52</v>
      </c>
      <c r="M249" t="s">
        <v>34</v>
      </c>
      <c r="N249" t="s">
        <v>52</v>
      </c>
      <c r="O249" t="s">
        <v>175</v>
      </c>
      <c r="P249" t="s">
        <v>1223</v>
      </c>
      <c r="Q249" t="s">
        <v>38</v>
      </c>
      <c r="R249" t="s">
        <v>111</v>
      </c>
      <c r="S249" s="1">
        <v>35186</v>
      </c>
      <c r="T249">
        <f>DATEDIF(employee_data3[[#This Row],[DOB]],DATE(2023, 1, 1), "Y")</f>
        <v>26</v>
      </c>
      <c r="U249" t="str">
        <f>IF(employee_data3[[#This Row],[Age]]&lt;=25, "Remaja", IF(employee_data3[[#This Row],[Age]]&lt;=55, "Dewasa", "Lansia"))</f>
        <v>Dewasa</v>
      </c>
      <c r="V249" t="s">
        <v>40</v>
      </c>
      <c r="W249" t="s">
        <v>113</v>
      </c>
      <c r="X249" t="s">
        <v>42</v>
      </c>
      <c r="Y249">
        <v>39141</v>
      </c>
      <c r="Z249" t="s">
        <v>74</v>
      </c>
      <c r="AA249" t="s">
        <v>75</v>
      </c>
      <c r="AB249" t="s">
        <v>45</v>
      </c>
      <c r="AC249">
        <v>3</v>
      </c>
      <c r="AD249" s="11">
        <f>(employee_data3[[#This Row],[Current Employee Rating]]-AVERAGE(employee_data3[Current Employee Rating]))/STDEV(employee_data3[Current Employee Rating])</f>
        <v>3.0539538160596794E-2</v>
      </c>
      <c r="AE249" s="11" t="str">
        <f>IF(employee_data3[[#This Row],[Z Score]]&gt;3,"Yes","No")</f>
        <v>No</v>
      </c>
    </row>
    <row r="250" spans="1:31" x14ac:dyDescent="0.3">
      <c r="A250">
        <v>3675</v>
      </c>
      <c r="B250" t="s">
        <v>1224</v>
      </c>
      <c r="C250" t="s">
        <v>1225</v>
      </c>
      <c r="D250" s="1">
        <v>43990</v>
      </c>
      <c r="E250" s="1">
        <v>44924</v>
      </c>
      <c r="F250" t="s">
        <v>728</v>
      </c>
      <c r="G250" t="s">
        <v>1226</v>
      </c>
      <c r="H250" t="s">
        <v>1227</v>
      </c>
      <c r="I250" t="s">
        <v>31</v>
      </c>
      <c r="J250" t="s">
        <v>32</v>
      </c>
      <c r="K250" t="str">
        <f>IF(employee_data3[[#This Row],[EmployeeStatus]]="Active", "Active", "Attrition")</f>
        <v>Active</v>
      </c>
      <c r="L250" t="s">
        <v>63</v>
      </c>
      <c r="M250" t="s">
        <v>34</v>
      </c>
      <c r="N250" t="s">
        <v>63</v>
      </c>
      <c r="O250" t="s">
        <v>126</v>
      </c>
      <c r="P250" t="s">
        <v>1228</v>
      </c>
      <c r="Q250" t="s">
        <v>38</v>
      </c>
      <c r="R250" t="s">
        <v>111</v>
      </c>
      <c r="S250" s="1">
        <v>19234</v>
      </c>
      <c r="T250">
        <f>DATEDIF(employee_data3[[#This Row],[DOB]],DATE(2023, 1, 1), "Y")</f>
        <v>70</v>
      </c>
      <c r="U250" t="str">
        <f>IF(employee_data3[[#This Row],[Age]]&lt;=25, "Remaja", IF(employee_data3[[#This Row],[Age]]&lt;=55, "Dewasa", "Lansia"))</f>
        <v>Lansia</v>
      </c>
      <c r="V250" t="s">
        <v>40</v>
      </c>
      <c r="W250" t="s">
        <v>103</v>
      </c>
      <c r="X250" t="s">
        <v>42</v>
      </c>
      <c r="Y250">
        <v>70090</v>
      </c>
      <c r="Z250" t="s">
        <v>56</v>
      </c>
      <c r="AA250" t="s">
        <v>104</v>
      </c>
      <c r="AB250" t="s">
        <v>45</v>
      </c>
      <c r="AC250">
        <v>3</v>
      </c>
      <c r="AD250" s="11">
        <f>(employee_data3[[#This Row],[Current Employee Rating]]-AVERAGE(employee_data3[Current Employee Rating]))/STDEV(employee_data3[Current Employee Rating])</f>
        <v>3.0539538160596794E-2</v>
      </c>
      <c r="AE250" s="11" t="str">
        <f>IF(employee_data3[[#This Row],[Z Score]]&gt;3,"Yes","No")</f>
        <v>No</v>
      </c>
    </row>
    <row r="251" spans="1:31" x14ac:dyDescent="0.3">
      <c r="A251">
        <v>3676</v>
      </c>
      <c r="B251" t="s">
        <v>1229</v>
      </c>
      <c r="C251" t="s">
        <v>253</v>
      </c>
      <c r="D251" s="1">
        <v>43341</v>
      </c>
      <c r="E251" s="1"/>
      <c r="F251" t="s">
        <v>28</v>
      </c>
      <c r="G251" t="s">
        <v>1230</v>
      </c>
      <c r="H251" t="s">
        <v>1231</v>
      </c>
      <c r="I251" t="s">
        <v>89</v>
      </c>
      <c r="J251" t="s">
        <v>32</v>
      </c>
      <c r="K251" t="str">
        <f>IF(employee_data3[[#This Row],[EmployeeStatus]]="Active", "Active", "Attrition")</f>
        <v>Active</v>
      </c>
      <c r="L251" t="s">
        <v>33</v>
      </c>
      <c r="M251" t="s">
        <v>64</v>
      </c>
      <c r="N251" t="s">
        <v>52</v>
      </c>
      <c r="O251" t="s">
        <v>36</v>
      </c>
      <c r="P251" t="s">
        <v>37</v>
      </c>
      <c r="Q251" t="s">
        <v>38</v>
      </c>
      <c r="R251" t="s">
        <v>504</v>
      </c>
      <c r="S251" s="1">
        <v>34302</v>
      </c>
      <c r="T251">
        <f>DATEDIF(employee_data3[[#This Row],[DOB]],DATE(2023, 1, 1), "Y")</f>
        <v>29</v>
      </c>
      <c r="U251" t="str">
        <f>IF(employee_data3[[#This Row],[Age]]&lt;=25, "Remaja", IF(employee_data3[[#This Row],[Age]]&lt;=55, "Dewasa", "Lansia"))</f>
        <v>Dewasa</v>
      </c>
      <c r="V251" t="s">
        <v>40</v>
      </c>
      <c r="W251" t="s">
        <v>1232</v>
      </c>
      <c r="X251" t="s">
        <v>55</v>
      </c>
      <c r="Y251">
        <v>35858</v>
      </c>
      <c r="Z251" t="s">
        <v>93</v>
      </c>
      <c r="AA251" t="s">
        <v>104</v>
      </c>
      <c r="AB251" t="s">
        <v>45</v>
      </c>
      <c r="AC251">
        <v>3</v>
      </c>
      <c r="AD251" s="11">
        <f>(employee_data3[[#This Row],[Current Employee Rating]]-AVERAGE(employee_data3[Current Employee Rating]))/STDEV(employee_data3[Current Employee Rating])</f>
        <v>3.0539538160596794E-2</v>
      </c>
      <c r="AE251" s="11" t="str">
        <f>IF(employee_data3[[#This Row],[Z Score]]&gt;3,"Yes","No")</f>
        <v>No</v>
      </c>
    </row>
    <row r="252" spans="1:31" x14ac:dyDescent="0.3">
      <c r="A252">
        <v>3677</v>
      </c>
      <c r="B252" t="s">
        <v>1233</v>
      </c>
      <c r="C252" t="s">
        <v>978</v>
      </c>
      <c r="D252" s="1">
        <v>44835</v>
      </c>
      <c r="E252" s="1"/>
      <c r="F252" t="s">
        <v>28</v>
      </c>
      <c r="G252" t="s">
        <v>1234</v>
      </c>
      <c r="H252" t="s">
        <v>1235</v>
      </c>
      <c r="I252" t="s">
        <v>31</v>
      </c>
      <c r="J252" t="s">
        <v>32</v>
      </c>
      <c r="K252" t="str">
        <f>IF(employee_data3[[#This Row],[EmployeeStatus]]="Active", "Active", "Attrition")</f>
        <v>Active</v>
      </c>
      <c r="L252" t="s">
        <v>63</v>
      </c>
      <c r="M252" t="s">
        <v>51</v>
      </c>
      <c r="N252" t="s">
        <v>63</v>
      </c>
      <c r="O252" t="s">
        <v>36</v>
      </c>
      <c r="P252" t="s">
        <v>37</v>
      </c>
      <c r="Q252" t="s">
        <v>38</v>
      </c>
      <c r="R252" t="s">
        <v>90</v>
      </c>
      <c r="S252" s="1">
        <v>21950</v>
      </c>
      <c r="T252">
        <f>DATEDIF(employee_data3[[#This Row],[DOB]],DATE(2023, 1, 1), "Y")</f>
        <v>62</v>
      </c>
      <c r="U252" t="str">
        <f>IF(employee_data3[[#This Row],[Age]]&lt;=25, "Remaja", IF(employee_data3[[#This Row],[Age]]&lt;=55, "Dewasa", "Lansia"))</f>
        <v>Lansia</v>
      </c>
      <c r="V252" t="s">
        <v>40</v>
      </c>
      <c r="W252" t="s">
        <v>6</v>
      </c>
      <c r="X252" t="s">
        <v>55</v>
      </c>
      <c r="Y252">
        <v>27462</v>
      </c>
      <c r="Z252" t="s">
        <v>56</v>
      </c>
      <c r="AA252" t="s">
        <v>75</v>
      </c>
      <c r="AB252" t="s">
        <v>45</v>
      </c>
      <c r="AC252">
        <v>3</v>
      </c>
      <c r="AD252" s="11">
        <f>(employee_data3[[#This Row],[Current Employee Rating]]-AVERAGE(employee_data3[Current Employee Rating]))/STDEV(employee_data3[Current Employee Rating])</f>
        <v>3.0539538160596794E-2</v>
      </c>
      <c r="AE252" s="11" t="str">
        <f>IF(employee_data3[[#This Row],[Z Score]]&gt;3,"Yes","No")</f>
        <v>No</v>
      </c>
    </row>
    <row r="253" spans="1:31" x14ac:dyDescent="0.3">
      <c r="A253">
        <v>3678</v>
      </c>
      <c r="B253" t="s">
        <v>1236</v>
      </c>
      <c r="C253" t="s">
        <v>1001</v>
      </c>
      <c r="D253" s="1">
        <v>44399</v>
      </c>
      <c r="E253" s="1"/>
      <c r="F253" t="s">
        <v>28</v>
      </c>
      <c r="G253" t="s">
        <v>1237</v>
      </c>
      <c r="H253" t="s">
        <v>1238</v>
      </c>
      <c r="I253" t="s">
        <v>133</v>
      </c>
      <c r="J253" t="s">
        <v>32</v>
      </c>
      <c r="K253" t="str">
        <f>IF(employee_data3[[#This Row],[EmployeeStatus]]="Active", "Active", "Attrition")</f>
        <v>Active</v>
      </c>
      <c r="L253" t="s">
        <v>63</v>
      </c>
      <c r="M253" t="s">
        <v>51</v>
      </c>
      <c r="N253" t="s">
        <v>63</v>
      </c>
      <c r="O253" t="s">
        <v>36</v>
      </c>
      <c r="P253" t="s">
        <v>37</v>
      </c>
      <c r="Q253" t="s">
        <v>38</v>
      </c>
      <c r="R253" t="s">
        <v>101</v>
      </c>
      <c r="S253" s="1">
        <v>36304</v>
      </c>
      <c r="T253">
        <f>DATEDIF(employee_data3[[#This Row],[DOB]],DATE(2023, 1, 1), "Y")</f>
        <v>23</v>
      </c>
      <c r="U253" t="str">
        <f>IF(employee_data3[[#This Row],[Age]]&lt;=25, "Remaja", IF(employee_data3[[#This Row],[Age]]&lt;=55, "Dewasa", "Lansia"))</f>
        <v>Remaja</v>
      </c>
      <c r="V253" t="s">
        <v>40</v>
      </c>
      <c r="W253" t="s">
        <v>703</v>
      </c>
      <c r="X253" t="s">
        <v>55</v>
      </c>
      <c r="Y253">
        <v>65321</v>
      </c>
      <c r="Z253" t="s">
        <v>128</v>
      </c>
      <c r="AA253" t="s">
        <v>75</v>
      </c>
      <c r="AB253" t="s">
        <v>45</v>
      </c>
      <c r="AC253">
        <v>3</v>
      </c>
      <c r="AD253" s="11">
        <f>(employee_data3[[#This Row],[Current Employee Rating]]-AVERAGE(employee_data3[Current Employee Rating]))/STDEV(employee_data3[Current Employee Rating])</f>
        <v>3.0539538160596794E-2</v>
      </c>
      <c r="AE253" s="11" t="str">
        <f>IF(employee_data3[[#This Row],[Z Score]]&gt;3,"Yes","No")</f>
        <v>No</v>
      </c>
    </row>
    <row r="254" spans="1:31" x14ac:dyDescent="0.3">
      <c r="A254">
        <v>3679</v>
      </c>
      <c r="B254" t="s">
        <v>1239</v>
      </c>
      <c r="C254" t="s">
        <v>1240</v>
      </c>
      <c r="D254" s="1">
        <v>43813</v>
      </c>
      <c r="E254" s="1"/>
      <c r="F254" t="s">
        <v>28</v>
      </c>
      <c r="G254" t="s">
        <v>1241</v>
      </c>
      <c r="H254" t="s">
        <v>1242</v>
      </c>
      <c r="I254" t="s">
        <v>50</v>
      </c>
      <c r="J254" t="s">
        <v>32</v>
      </c>
      <c r="K254" t="str">
        <f>IF(employee_data3[[#This Row],[EmployeeStatus]]="Active", "Active", "Attrition")</f>
        <v>Active</v>
      </c>
      <c r="L254" t="s">
        <v>63</v>
      </c>
      <c r="M254" t="s">
        <v>51</v>
      </c>
      <c r="N254" t="s">
        <v>63</v>
      </c>
      <c r="O254" t="s">
        <v>36</v>
      </c>
      <c r="P254" t="s">
        <v>37</v>
      </c>
      <c r="Q254" t="s">
        <v>38</v>
      </c>
      <c r="R254" t="s">
        <v>111</v>
      </c>
      <c r="S254" s="1">
        <v>32705</v>
      </c>
      <c r="T254">
        <f>DATEDIF(employee_data3[[#This Row],[DOB]],DATE(2023, 1, 1), "Y")</f>
        <v>33</v>
      </c>
      <c r="U254" t="str">
        <f>IF(employee_data3[[#This Row],[Age]]&lt;=25, "Remaja", IF(employee_data3[[#This Row],[Age]]&lt;=55, "Dewasa", "Lansia"))</f>
        <v>Dewasa</v>
      </c>
      <c r="V254" t="s">
        <v>40</v>
      </c>
      <c r="W254" t="s">
        <v>113</v>
      </c>
      <c r="X254" t="s">
        <v>55</v>
      </c>
      <c r="Y254">
        <v>54017</v>
      </c>
      <c r="Z254" t="s">
        <v>128</v>
      </c>
      <c r="AA254" t="s">
        <v>104</v>
      </c>
      <c r="AB254" t="s">
        <v>45</v>
      </c>
      <c r="AC254">
        <v>3</v>
      </c>
      <c r="AD254" s="11">
        <f>(employee_data3[[#This Row],[Current Employee Rating]]-AVERAGE(employee_data3[Current Employee Rating]))/STDEV(employee_data3[Current Employee Rating])</f>
        <v>3.0539538160596794E-2</v>
      </c>
      <c r="AE254" s="11" t="str">
        <f>IF(employee_data3[[#This Row],[Z Score]]&gt;3,"Yes","No")</f>
        <v>No</v>
      </c>
    </row>
    <row r="255" spans="1:31" x14ac:dyDescent="0.3">
      <c r="A255">
        <v>3680</v>
      </c>
      <c r="B255" t="s">
        <v>1240</v>
      </c>
      <c r="C255" t="s">
        <v>1243</v>
      </c>
      <c r="D255" s="1">
        <v>43917</v>
      </c>
      <c r="E255" s="1"/>
      <c r="F255" t="s">
        <v>28</v>
      </c>
      <c r="G255" t="s">
        <v>1244</v>
      </c>
      <c r="H255" t="s">
        <v>1245</v>
      </c>
      <c r="I255" t="s">
        <v>139</v>
      </c>
      <c r="J255" t="s">
        <v>32</v>
      </c>
      <c r="K255" t="str">
        <f>IF(employee_data3[[#This Row],[EmployeeStatus]]="Active", "Active", "Attrition")</f>
        <v>Active</v>
      </c>
      <c r="L255" t="s">
        <v>52</v>
      </c>
      <c r="M255" t="s">
        <v>64</v>
      </c>
      <c r="N255" t="s">
        <v>63</v>
      </c>
      <c r="O255" t="s">
        <v>36</v>
      </c>
      <c r="P255" t="s">
        <v>37</v>
      </c>
      <c r="Q255" t="s">
        <v>38</v>
      </c>
      <c r="R255" t="s">
        <v>794</v>
      </c>
      <c r="S255" s="1">
        <v>31304</v>
      </c>
      <c r="T255">
        <f>DATEDIF(employee_data3[[#This Row],[DOB]],DATE(2023, 1, 1), "Y")</f>
        <v>37</v>
      </c>
      <c r="U255" t="str">
        <f>IF(employee_data3[[#This Row],[Age]]&lt;=25, "Remaja", IF(employee_data3[[#This Row],[Age]]&lt;=55, "Dewasa", "Lansia"))</f>
        <v>Dewasa</v>
      </c>
      <c r="V255" t="s">
        <v>40</v>
      </c>
      <c r="W255" t="s">
        <v>216</v>
      </c>
      <c r="X255" t="s">
        <v>42</v>
      </c>
      <c r="Y255">
        <v>51584</v>
      </c>
      <c r="Z255" t="s">
        <v>74</v>
      </c>
      <c r="AA255" t="s">
        <v>104</v>
      </c>
      <c r="AB255" t="s">
        <v>45</v>
      </c>
      <c r="AC255">
        <v>3</v>
      </c>
      <c r="AD255" s="11">
        <f>(employee_data3[[#This Row],[Current Employee Rating]]-AVERAGE(employee_data3[Current Employee Rating]))/STDEV(employee_data3[Current Employee Rating])</f>
        <v>3.0539538160596794E-2</v>
      </c>
      <c r="AE255" s="11" t="str">
        <f>IF(employee_data3[[#This Row],[Z Score]]&gt;3,"Yes","No")</f>
        <v>No</v>
      </c>
    </row>
    <row r="256" spans="1:31" x14ac:dyDescent="0.3">
      <c r="A256">
        <v>3681</v>
      </c>
      <c r="B256" t="s">
        <v>1246</v>
      </c>
      <c r="C256" t="s">
        <v>1214</v>
      </c>
      <c r="D256" s="1">
        <v>44525</v>
      </c>
      <c r="E256" s="1"/>
      <c r="F256" t="s">
        <v>28</v>
      </c>
      <c r="G256" t="s">
        <v>1247</v>
      </c>
      <c r="H256" t="s">
        <v>1248</v>
      </c>
      <c r="I256" t="s">
        <v>80</v>
      </c>
      <c r="J256" t="s">
        <v>32</v>
      </c>
      <c r="K256" t="str">
        <f>IF(employee_data3[[#This Row],[EmployeeStatus]]="Active", "Active", "Attrition")</f>
        <v>Active</v>
      </c>
      <c r="L256" t="s">
        <v>52</v>
      </c>
      <c r="M256" t="s">
        <v>64</v>
      </c>
      <c r="N256" t="s">
        <v>35</v>
      </c>
      <c r="O256" t="s">
        <v>36</v>
      </c>
      <c r="P256" t="s">
        <v>37</v>
      </c>
      <c r="Q256" t="s">
        <v>38</v>
      </c>
      <c r="R256" t="s">
        <v>111</v>
      </c>
      <c r="S256" s="1">
        <v>27836</v>
      </c>
      <c r="T256">
        <f>DATEDIF(employee_data3[[#This Row],[DOB]],DATE(2023, 1, 1), "Y")</f>
        <v>46</v>
      </c>
      <c r="U256" t="str">
        <f>IF(employee_data3[[#This Row],[Age]]&lt;=25, "Remaja", IF(employee_data3[[#This Row],[Age]]&lt;=55, "Dewasa", "Lansia"))</f>
        <v>Dewasa</v>
      </c>
      <c r="V256" t="s">
        <v>40</v>
      </c>
      <c r="W256" t="s">
        <v>419</v>
      </c>
      <c r="X256" t="s">
        <v>42</v>
      </c>
      <c r="Y256">
        <v>75321</v>
      </c>
      <c r="Z256" t="s">
        <v>93</v>
      </c>
      <c r="AA256" t="s">
        <v>44</v>
      </c>
      <c r="AB256" t="s">
        <v>45</v>
      </c>
      <c r="AC256">
        <v>3</v>
      </c>
      <c r="AD256" s="11">
        <f>(employee_data3[[#This Row],[Current Employee Rating]]-AVERAGE(employee_data3[Current Employee Rating]))/STDEV(employee_data3[Current Employee Rating])</f>
        <v>3.0539538160596794E-2</v>
      </c>
      <c r="AE256" s="11" t="str">
        <f>IF(employee_data3[[#This Row],[Z Score]]&gt;3,"Yes","No")</f>
        <v>No</v>
      </c>
    </row>
    <row r="257" spans="1:31" x14ac:dyDescent="0.3">
      <c r="A257">
        <v>3682</v>
      </c>
      <c r="B257" t="s">
        <v>1249</v>
      </c>
      <c r="C257" t="s">
        <v>1250</v>
      </c>
      <c r="D257" s="1">
        <v>45115</v>
      </c>
      <c r="E257" s="1"/>
      <c r="F257" t="s">
        <v>28</v>
      </c>
      <c r="G257" t="s">
        <v>1251</v>
      </c>
      <c r="H257" t="s">
        <v>1252</v>
      </c>
      <c r="I257" t="s">
        <v>168</v>
      </c>
      <c r="J257" t="s">
        <v>32</v>
      </c>
      <c r="K257" t="str">
        <f>IF(employee_data3[[#This Row],[EmployeeStatus]]="Active", "Active", "Attrition")</f>
        <v>Active</v>
      </c>
      <c r="L257" t="s">
        <v>63</v>
      </c>
      <c r="M257" t="s">
        <v>34</v>
      </c>
      <c r="N257" t="s">
        <v>35</v>
      </c>
      <c r="O257" t="s">
        <v>36</v>
      </c>
      <c r="P257" t="s">
        <v>37</v>
      </c>
      <c r="Q257" t="s">
        <v>38</v>
      </c>
      <c r="R257" t="s">
        <v>90</v>
      </c>
      <c r="S257" s="1">
        <v>15824</v>
      </c>
      <c r="T257">
        <f>DATEDIF(employee_data3[[#This Row],[DOB]],DATE(2023, 1, 1), "Y")</f>
        <v>79</v>
      </c>
      <c r="U257" t="str">
        <f>IF(employee_data3[[#This Row],[Age]]&lt;=25, "Remaja", IF(employee_data3[[#This Row],[Age]]&lt;=55, "Dewasa", "Lansia"))</f>
        <v>Lansia</v>
      </c>
      <c r="V257" t="s">
        <v>40</v>
      </c>
      <c r="W257" t="s">
        <v>103</v>
      </c>
      <c r="X257" t="s">
        <v>42</v>
      </c>
      <c r="Y257">
        <v>37646</v>
      </c>
      <c r="Z257" t="s">
        <v>93</v>
      </c>
      <c r="AA257" t="s">
        <v>75</v>
      </c>
      <c r="AB257" t="s">
        <v>45</v>
      </c>
      <c r="AC257">
        <v>4</v>
      </c>
      <c r="AD257" s="11">
        <f>(employee_data3[[#This Row],[Current Employee Rating]]-AVERAGE(employee_data3[Current Employee Rating]))/STDEV(employee_data3[Current Employee Rating])</f>
        <v>1.0156859304379084</v>
      </c>
      <c r="AE257" s="11" t="str">
        <f>IF(employee_data3[[#This Row],[Z Score]]&gt;3,"Yes","No")</f>
        <v>No</v>
      </c>
    </row>
    <row r="258" spans="1:31" x14ac:dyDescent="0.3">
      <c r="A258">
        <v>3683</v>
      </c>
      <c r="B258" t="s">
        <v>1253</v>
      </c>
      <c r="C258" t="s">
        <v>1254</v>
      </c>
      <c r="D258" s="1">
        <v>44502</v>
      </c>
      <c r="E258" s="1">
        <v>44541</v>
      </c>
      <c r="F258" t="s">
        <v>28</v>
      </c>
      <c r="G258" t="s">
        <v>1255</v>
      </c>
      <c r="H258" t="s">
        <v>1256</v>
      </c>
      <c r="I258" t="s">
        <v>98</v>
      </c>
      <c r="J258" t="s">
        <v>32</v>
      </c>
      <c r="K258" t="str">
        <f>IF(employee_data3[[#This Row],[EmployeeStatus]]="Active", "Active", "Attrition")</f>
        <v>Active</v>
      </c>
      <c r="L258" t="s">
        <v>52</v>
      </c>
      <c r="M258" t="s">
        <v>34</v>
      </c>
      <c r="N258" t="s">
        <v>35</v>
      </c>
      <c r="O258" t="s">
        <v>99</v>
      </c>
      <c r="P258" t="s">
        <v>1257</v>
      </c>
      <c r="Q258" t="s">
        <v>38</v>
      </c>
      <c r="R258" t="s">
        <v>39</v>
      </c>
      <c r="S258" s="1">
        <v>20460</v>
      </c>
      <c r="T258">
        <f>DATEDIF(employee_data3[[#This Row],[DOB]],DATE(2023, 1, 1), "Y")</f>
        <v>66</v>
      </c>
      <c r="U258" t="str">
        <f>IF(employee_data3[[#This Row],[Age]]&lt;=25, "Remaja", IF(employee_data3[[#This Row],[Age]]&lt;=55, "Dewasa", "Lansia"))</f>
        <v>Lansia</v>
      </c>
      <c r="V258" t="s">
        <v>40</v>
      </c>
      <c r="W258" t="s">
        <v>1258</v>
      </c>
      <c r="X258" t="s">
        <v>55</v>
      </c>
      <c r="Y258">
        <v>33204</v>
      </c>
      <c r="Z258" t="s">
        <v>74</v>
      </c>
      <c r="AA258" t="s">
        <v>104</v>
      </c>
      <c r="AB258" t="s">
        <v>45</v>
      </c>
      <c r="AC258">
        <v>3</v>
      </c>
      <c r="AD258" s="11">
        <f>(employee_data3[[#This Row],[Current Employee Rating]]-AVERAGE(employee_data3[Current Employee Rating]))/STDEV(employee_data3[Current Employee Rating])</f>
        <v>3.0539538160596794E-2</v>
      </c>
      <c r="AE258" s="11" t="str">
        <f>IF(employee_data3[[#This Row],[Z Score]]&gt;3,"Yes","No")</f>
        <v>No</v>
      </c>
    </row>
    <row r="259" spans="1:31" x14ac:dyDescent="0.3">
      <c r="A259">
        <v>3684</v>
      </c>
      <c r="B259" t="s">
        <v>1259</v>
      </c>
      <c r="C259" t="s">
        <v>1260</v>
      </c>
      <c r="D259" s="1">
        <v>43800</v>
      </c>
      <c r="E259" s="1">
        <v>44920</v>
      </c>
      <c r="F259" t="s">
        <v>28</v>
      </c>
      <c r="G259" t="s">
        <v>1261</v>
      </c>
      <c r="H259" t="s">
        <v>1262</v>
      </c>
      <c r="I259" t="s">
        <v>118</v>
      </c>
      <c r="J259" t="s">
        <v>32</v>
      </c>
      <c r="K259" t="str">
        <f>IF(employee_data3[[#This Row],[EmployeeStatus]]="Active", "Active", "Attrition")</f>
        <v>Active</v>
      </c>
      <c r="L259" t="s">
        <v>33</v>
      </c>
      <c r="M259" t="s">
        <v>34</v>
      </c>
      <c r="N259" t="s">
        <v>52</v>
      </c>
      <c r="O259" t="s">
        <v>99</v>
      </c>
      <c r="P259" t="s">
        <v>1263</v>
      </c>
      <c r="Q259" t="s">
        <v>38</v>
      </c>
      <c r="R259" t="s">
        <v>90</v>
      </c>
      <c r="S259" s="1">
        <v>19939</v>
      </c>
      <c r="T259">
        <f>DATEDIF(employee_data3[[#This Row],[DOB]],DATE(2023, 1, 1), "Y")</f>
        <v>68</v>
      </c>
      <c r="U259" t="str">
        <f>IF(employee_data3[[#This Row],[Age]]&lt;=25, "Remaja", IF(employee_data3[[#This Row],[Age]]&lt;=55, "Dewasa", "Lansia"))</f>
        <v>Lansia</v>
      </c>
      <c r="V259" t="s">
        <v>40</v>
      </c>
      <c r="W259" t="s">
        <v>103</v>
      </c>
      <c r="X259" t="s">
        <v>55</v>
      </c>
      <c r="Y259">
        <v>76198</v>
      </c>
      <c r="Z259" t="s">
        <v>56</v>
      </c>
      <c r="AA259" t="s">
        <v>44</v>
      </c>
      <c r="AB259" t="s">
        <v>45</v>
      </c>
      <c r="AC259">
        <v>3</v>
      </c>
      <c r="AD259" s="11">
        <f>(employee_data3[[#This Row],[Current Employee Rating]]-AVERAGE(employee_data3[Current Employee Rating]))/STDEV(employee_data3[Current Employee Rating])</f>
        <v>3.0539538160596794E-2</v>
      </c>
      <c r="AE259" s="11" t="str">
        <f>IF(employee_data3[[#This Row],[Z Score]]&gt;3,"Yes","No")</f>
        <v>No</v>
      </c>
    </row>
    <row r="260" spans="1:31" x14ac:dyDescent="0.3">
      <c r="A260">
        <v>3685</v>
      </c>
      <c r="B260" t="s">
        <v>1264</v>
      </c>
      <c r="C260" t="s">
        <v>1265</v>
      </c>
      <c r="D260" s="1">
        <v>44789</v>
      </c>
      <c r="E260" s="1">
        <v>44875</v>
      </c>
      <c r="F260" t="s">
        <v>28</v>
      </c>
      <c r="G260" t="s">
        <v>1266</v>
      </c>
      <c r="H260" t="s">
        <v>1267</v>
      </c>
      <c r="I260" t="s">
        <v>62</v>
      </c>
      <c r="J260" t="s">
        <v>32</v>
      </c>
      <c r="K260" t="str">
        <f>IF(employee_data3[[#This Row],[EmployeeStatus]]="Active", "Active", "Attrition")</f>
        <v>Active</v>
      </c>
      <c r="L260" t="s">
        <v>63</v>
      </c>
      <c r="M260" t="s">
        <v>34</v>
      </c>
      <c r="N260" t="s">
        <v>63</v>
      </c>
      <c r="O260" t="s">
        <v>140</v>
      </c>
      <c r="P260" t="s">
        <v>1268</v>
      </c>
      <c r="Q260" t="s">
        <v>38</v>
      </c>
      <c r="R260" t="s">
        <v>177</v>
      </c>
      <c r="S260" s="1">
        <v>31585</v>
      </c>
      <c r="T260">
        <f>DATEDIF(employee_data3[[#This Row],[DOB]],DATE(2023, 1, 1), "Y")</f>
        <v>36</v>
      </c>
      <c r="U260" t="str">
        <f>IF(employee_data3[[#This Row],[Age]]&lt;=25, "Remaja", IF(employee_data3[[#This Row],[Age]]&lt;=55, "Dewasa", "Lansia"))</f>
        <v>Dewasa</v>
      </c>
      <c r="V260" t="s">
        <v>40</v>
      </c>
      <c r="W260" t="s">
        <v>178</v>
      </c>
      <c r="X260" t="s">
        <v>55</v>
      </c>
      <c r="Y260">
        <v>10600</v>
      </c>
      <c r="Z260" t="s">
        <v>128</v>
      </c>
      <c r="AA260" t="s">
        <v>44</v>
      </c>
      <c r="AB260" t="s">
        <v>45</v>
      </c>
      <c r="AC260">
        <v>3</v>
      </c>
      <c r="AD260" s="11">
        <f>(employee_data3[[#This Row],[Current Employee Rating]]-AVERAGE(employee_data3[Current Employee Rating]))/STDEV(employee_data3[Current Employee Rating])</f>
        <v>3.0539538160596794E-2</v>
      </c>
      <c r="AE260" s="11" t="str">
        <f>IF(employee_data3[[#This Row],[Z Score]]&gt;3,"Yes","No")</f>
        <v>No</v>
      </c>
    </row>
    <row r="261" spans="1:31" x14ac:dyDescent="0.3">
      <c r="A261">
        <v>3686</v>
      </c>
      <c r="B261" t="s">
        <v>1269</v>
      </c>
      <c r="C261" t="s">
        <v>1270</v>
      </c>
      <c r="D261" s="1">
        <v>44311</v>
      </c>
      <c r="E261" s="1">
        <v>44907</v>
      </c>
      <c r="F261" t="s">
        <v>28</v>
      </c>
      <c r="G261" t="s">
        <v>1271</v>
      </c>
      <c r="H261" t="s">
        <v>1272</v>
      </c>
      <c r="I261" t="s">
        <v>89</v>
      </c>
      <c r="J261" t="s">
        <v>198</v>
      </c>
      <c r="K261" t="str">
        <f>IF(employee_data3[[#This Row],[EmployeeStatus]]="Active", "Active", "Attrition")</f>
        <v>Attrition</v>
      </c>
      <c r="L261" t="s">
        <v>52</v>
      </c>
      <c r="M261" t="s">
        <v>51</v>
      </c>
      <c r="N261" t="s">
        <v>63</v>
      </c>
      <c r="O261" t="s">
        <v>140</v>
      </c>
      <c r="P261" t="s">
        <v>1273</v>
      </c>
      <c r="Q261" t="s">
        <v>38</v>
      </c>
      <c r="R261" t="s">
        <v>111</v>
      </c>
      <c r="S261" s="1">
        <v>35905</v>
      </c>
      <c r="T261">
        <f>DATEDIF(employee_data3[[#This Row],[DOB]],DATE(2023, 1, 1), "Y")</f>
        <v>24</v>
      </c>
      <c r="U261" t="str">
        <f>IF(employee_data3[[#This Row],[Age]]&lt;=25, "Remaja", IF(employee_data3[[#This Row],[Age]]&lt;=55, "Dewasa", "Lansia"))</f>
        <v>Remaja</v>
      </c>
      <c r="V261" t="s">
        <v>40</v>
      </c>
      <c r="W261" t="s">
        <v>184</v>
      </c>
      <c r="X261" t="s">
        <v>55</v>
      </c>
      <c r="Y261">
        <v>67909</v>
      </c>
      <c r="Z261" t="s">
        <v>43</v>
      </c>
      <c r="AA261" t="s">
        <v>75</v>
      </c>
      <c r="AB261" t="s">
        <v>105</v>
      </c>
      <c r="AC261">
        <v>1</v>
      </c>
      <c r="AD261" s="11">
        <f>(employee_data3[[#This Row],[Current Employee Rating]]-AVERAGE(employee_data3[Current Employee Rating]))/STDEV(employee_data3[Current Employee Rating])</f>
        <v>-1.9397532463940264</v>
      </c>
      <c r="AE261" s="11" t="str">
        <f>IF(employee_data3[[#This Row],[Z Score]]&gt;3,"Yes","No")</f>
        <v>No</v>
      </c>
    </row>
    <row r="262" spans="1:31" x14ac:dyDescent="0.3">
      <c r="A262">
        <v>3687</v>
      </c>
      <c r="B262" t="s">
        <v>1274</v>
      </c>
      <c r="C262" t="s">
        <v>1275</v>
      </c>
      <c r="D262" s="1">
        <v>43602</v>
      </c>
      <c r="E262" s="1"/>
      <c r="F262" t="s">
        <v>28</v>
      </c>
      <c r="G262" t="s">
        <v>1276</v>
      </c>
      <c r="H262" t="s">
        <v>1277</v>
      </c>
      <c r="I262" t="s">
        <v>31</v>
      </c>
      <c r="J262" t="s">
        <v>32</v>
      </c>
      <c r="K262" t="str">
        <f>IF(employee_data3[[#This Row],[EmployeeStatus]]="Active", "Active", "Attrition")</f>
        <v>Active</v>
      </c>
      <c r="L262" t="s">
        <v>52</v>
      </c>
      <c r="M262" t="s">
        <v>64</v>
      </c>
      <c r="N262" t="s">
        <v>35</v>
      </c>
      <c r="O262" t="s">
        <v>36</v>
      </c>
      <c r="P262" t="s">
        <v>37</v>
      </c>
      <c r="Q262" t="s">
        <v>38</v>
      </c>
      <c r="R262" t="s">
        <v>90</v>
      </c>
      <c r="S262" s="1">
        <v>16304</v>
      </c>
      <c r="T262">
        <f>DATEDIF(employee_data3[[#This Row],[DOB]],DATE(2023, 1, 1), "Y")</f>
        <v>78</v>
      </c>
      <c r="U262" t="str">
        <f>IF(employee_data3[[#This Row],[Age]]&lt;=25, "Remaja", IF(employee_data3[[#This Row],[Age]]&lt;=55, "Dewasa", "Lansia"))</f>
        <v>Lansia</v>
      </c>
      <c r="V262" t="s">
        <v>40</v>
      </c>
      <c r="W262" t="s">
        <v>6</v>
      </c>
      <c r="X262" t="s">
        <v>42</v>
      </c>
      <c r="Y262">
        <v>26340</v>
      </c>
      <c r="Z262" t="s">
        <v>43</v>
      </c>
      <c r="AA262" t="s">
        <v>104</v>
      </c>
      <c r="AB262" t="s">
        <v>105</v>
      </c>
      <c r="AC262">
        <v>1</v>
      </c>
      <c r="AD262" s="11">
        <f>(employee_data3[[#This Row],[Current Employee Rating]]-AVERAGE(employee_data3[Current Employee Rating]))/STDEV(employee_data3[Current Employee Rating])</f>
        <v>-1.9397532463940264</v>
      </c>
      <c r="AE262" s="11" t="str">
        <f>IF(employee_data3[[#This Row],[Z Score]]&gt;3,"Yes","No")</f>
        <v>No</v>
      </c>
    </row>
    <row r="263" spans="1:31" x14ac:dyDescent="0.3">
      <c r="A263">
        <v>3688</v>
      </c>
      <c r="B263" t="s">
        <v>1278</v>
      </c>
      <c r="C263" t="s">
        <v>374</v>
      </c>
      <c r="D263" s="1">
        <v>43589</v>
      </c>
      <c r="E263" s="1">
        <v>44411</v>
      </c>
      <c r="F263" t="s">
        <v>28</v>
      </c>
      <c r="G263" t="s">
        <v>1279</v>
      </c>
      <c r="H263" t="s">
        <v>1280</v>
      </c>
      <c r="I263" t="s">
        <v>133</v>
      </c>
      <c r="J263" t="s">
        <v>198</v>
      </c>
      <c r="K263" t="str">
        <f>IF(employee_data3[[#This Row],[EmployeeStatus]]="Active", "Active", "Attrition")</f>
        <v>Attrition</v>
      </c>
      <c r="L263" t="s">
        <v>33</v>
      </c>
      <c r="M263" t="s">
        <v>64</v>
      </c>
      <c r="N263" t="s">
        <v>63</v>
      </c>
      <c r="O263" t="s">
        <v>99</v>
      </c>
      <c r="P263" t="s">
        <v>1281</v>
      </c>
      <c r="Q263" t="s">
        <v>38</v>
      </c>
      <c r="R263" t="s">
        <v>305</v>
      </c>
      <c r="S263" s="1">
        <v>18890</v>
      </c>
      <c r="T263">
        <f>DATEDIF(employee_data3[[#This Row],[DOB]],DATE(2023, 1, 1), "Y")</f>
        <v>71</v>
      </c>
      <c r="U263" t="str">
        <f>IF(employee_data3[[#This Row],[Age]]&lt;=25, "Remaja", IF(employee_data3[[#This Row],[Age]]&lt;=55, "Dewasa", "Lansia"))</f>
        <v>Lansia</v>
      </c>
      <c r="V263" t="s">
        <v>40</v>
      </c>
      <c r="W263" t="s">
        <v>243</v>
      </c>
      <c r="X263" t="s">
        <v>42</v>
      </c>
      <c r="Y263">
        <v>42113</v>
      </c>
      <c r="Z263" t="s">
        <v>128</v>
      </c>
      <c r="AA263" t="s">
        <v>104</v>
      </c>
      <c r="AB263" t="s">
        <v>105</v>
      </c>
      <c r="AC263">
        <v>3</v>
      </c>
      <c r="AD263" s="11">
        <f>(employee_data3[[#This Row],[Current Employee Rating]]-AVERAGE(employee_data3[Current Employee Rating]))/STDEV(employee_data3[Current Employee Rating])</f>
        <v>3.0539538160596794E-2</v>
      </c>
      <c r="AE263" s="11" t="str">
        <f>IF(employee_data3[[#This Row],[Z Score]]&gt;3,"Yes","No")</f>
        <v>No</v>
      </c>
    </row>
    <row r="264" spans="1:31" x14ac:dyDescent="0.3">
      <c r="A264">
        <v>3689</v>
      </c>
      <c r="B264" t="s">
        <v>1282</v>
      </c>
      <c r="C264" t="s">
        <v>1283</v>
      </c>
      <c r="D264" s="1">
        <v>44393</v>
      </c>
      <c r="E264" s="1"/>
      <c r="F264" t="s">
        <v>28</v>
      </c>
      <c r="G264" t="s">
        <v>1284</v>
      </c>
      <c r="H264" t="s">
        <v>1285</v>
      </c>
      <c r="I264" t="s">
        <v>50</v>
      </c>
      <c r="J264" t="s">
        <v>32</v>
      </c>
      <c r="K264" t="str">
        <f>IF(employee_data3[[#This Row],[EmployeeStatus]]="Active", "Active", "Attrition")</f>
        <v>Active</v>
      </c>
      <c r="L264" t="s">
        <v>33</v>
      </c>
      <c r="M264" t="s">
        <v>51</v>
      </c>
      <c r="N264" t="s">
        <v>35</v>
      </c>
      <c r="O264" t="s">
        <v>36</v>
      </c>
      <c r="P264" t="s">
        <v>37</v>
      </c>
      <c r="Q264" t="s">
        <v>38</v>
      </c>
      <c r="R264" t="s">
        <v>90</v>
      </c>
      <c r="S264" s="1">
        <v>22279</v>
      </c>
      <c r="T264">
        <f>DATEDIF(employee_data3[[#This Row],[DOB]],DATE(2023, 1, 1), "Y")</f>
        <v>62</v>
      </c>
      <c r="U264" t="str">
        <f>IF(employee_data3[[#This Row],[Age]]&lt;=25, "Remaja", IF(employee_data3[[#This Row],[Age]]&lt;=55, "Dewasa", "Lansia"))</f>
        <v>Lansia</v>
      </c>
      <c r="V264" t="s">
        <v>40</v>
      </c>
      <c r="W264" t="s">
        <v>83</v>
      </c>
      <c r="X264" t="s">
        <v>55</v>
      </c>
      <c r="Y264">
        <v>95832</v>
      </c>
      <c r="Z264" t="s">
        <v>128</v>
      </c>
      <c r="AA264" t="s">
        <v>84</v>
      </c>
      <c r="AB264" t="s">
        <v>105</v>
      </c>
      <c r="AC264">
        <v>3</v>
      </c>
      <c r="AD264" s="11">
        <f>(employee_data3[[#This Row],[Current Employee Rating]]-AVERAGE(employee_data3[Current Employee Rating]))/STDEV(employee_data3[Current Employee Rating])</f>
        <v>3.0539538160596794E-2</v>
      </c>
      <c r="AE264" s="11" t="str">
        <f>IF(employee_data3[[#This Row],[Z Score]]&gt;3,"Yes","No")</f>
        <v>No</v>
      </c>
    </row>
    <row r="265" spans="1:31" x14ac:dyDescent="0.3">
      <c r="A265">
        <v>3690</v>
      </c>
      <c r="B265" t="s">
        <v>1286</v>
      </c>
      <c r="C265" t="s">
        <v>965</v>
      </c>
      <c r="D265" s="1">
        <v>44047</v>
      </c>
      <c r="E265" s="1">
        <v>44254</v>
      </c>
      <c r="F265" t="s">
        <v>28</v>
      </c>
      <c r="G265" t="s">
        <v>1287</v>
      </c>
      <c r="H265" t="s">
        <v>1288</v>
      </c>
      <c r="I265" t="s">
        <v>139</v>
      </c>
      <c r="J265" t="s">
        <v>32</v>
      </c>
      <c r="K265" t="str">
        <f>IF(employee_data3[[#This Row],[EmployeeStatus]]="Active", "Active", "Attrition")</f>
        <v>Active</v>
      </c>
      <c r="L265" t="s">
        <v>52</v>
      </c>
      <c r="M265" t="s">
        <v>51</v>
      </c>
      <c r="N265" t="s">
        <v>35</v>
      </c>
      <c r="O265" t="s">
        <v>175</v>
      </c>
      <c r="P265" t="s">
        <v>1289</v>
      </c>
      <c r="Q265" t="s">
        <v>38</v>
      </c>
      <c r="R265" t="s">
        <v>504</v>
      </c>
      <c r="S265" s="1">
        <v>18581</v>
      </c>
      <c r="T265">
        <f>DATEDIF(employee_data3[[#This Row],[DOB]],DATE(2023, 1, 1), "Y")</f>
        <v>72</v>
      </c>
      <c r="U265" t="str">
        <f>IF(employee_data3[[#This Row],[Age]]&lt;=25, "Remaja", IF(employee_data3[[#This Row],[Age]]&lt;=55, "Dewasa", "Lansia"))</f>
        <v>Lansia</v>
      </c>
      <c r="V265" t="s">
        <v>40</v>
      </c>
      <c r="W265" t="s">
        <v>83</v>
      </c>
      <c r="X265" t="s">
        <v>55</v>
      </c>
      <c r="Y265">
        <v>60287</v>
      </c>
      <c r="Z265" t="s">
        <v>43</v>
      </c>
      <c r="AA265" t="s">
        <v>75</v>
      </c>
      <c r="AB265" t="s">
        <v>236</v>
      </c>
      <c r="AC265">
        <v>3</v>
      </c>
      <c r="AD265" s="11">
        <f>(employee_data3[[#This Row],[Current Employee Rating]]-AVERAGE(employee_data3[Current Employee Rating]))/STDEV(employee_data3[Current Employee Rating])</f>
        <v>3.0539538160596794E-2</v>
      </c>
      <c r="AE265" s="11" t="str">
        <f>IF(employee_data3[[#This Row],[Z Score]]&gt;3,"Yes","No")</f>
        <v>No</v>
      </c>
    </row>
    <row r="266" spans="1:31" x14ac:dyDescent="0.3">
      <c r="A266">
        <v>3691</v>
      </c>
      <c r="B266" t="s">
        <v>765</v>
      </c>
      <c r="C266" t="s">
        <v>1290</v>
      </c>
      <c r="D266" s="1">
        <v>44158</v>
      </c>
      <c r="E266" s="1"/>
      <c r="F266" t="s">
        <v>28</v>
      </c>
      <c r="G266" t="s">
        <v>1291</v>
      </c>
      <c r="H266" t="s">
        <v>1292</v>
      </c>
      <c r="I266" t="s">
        <v>80</v>
      </c>
      <c r="J266" t="s">
        <v>32</v>
      </c>
      <c r="K266" t="str">
        <f>IF(employee_data3[[#This Row],[EmployeeStatus]]="Active", "Active", "Attrition")</f>
        <v>Active</v>
      </c>
      <c r="L266" t="s">
        <v>52</v>
      </c>
      <c r="M266" t="s">
        <v>34</v>
      </c>
      <c r="N266" t="s">
        <v>63</v>
      </c>
      <c r="O266" t="s">
        <v>36</v>
      </c>
      <c r="P266" t="s">
        <v>37</v>
      </c>
      <c r="Q266" t="s">
        <v>38</v>
      </c>
      <c r="R266" t="s">
        <v>39</v>
      </c>
      <c r="S266" s="1">
        <v>33972</v>
      </c>
      <c r="T266">
        <f>DATEDIF(employee_data3[[#This Row],[DOB]],DATE(2023, 1, 1), "Y")</f>
        <v>29</v>
      </c>
      <c r="U266" t="str">
        <f>IF(employee_data3[[#This Row],[Age]]&lt;=25, "Remaja", IF(employee_data3[[#This Row],[Age]]&lt;=55, "Dewasa", "Lansia"))</f>
        <v>Dewasa</v>
      </c>
      <c r="V266" t="s">
        <v>40</v>
      </c>
      <c r="W266" t="s">
        <v>243</v>
      </c>
      <c r="X266" t="s">
        <v>55</v>
      </c>
      <c r="Y266">
        <v>34316</v>
      </c>
      <c r="Z266" t="s">
        <v>128</v>
      </c>
      <c r="AA266" t="s">
        <v>75</v>
      </c>
      <c r="AB266" t="s">
        <v>236</v>
      </c>
      <c r="AC266">
        <v>1</v>
      </c>
      <c r="AD266" s="11">
        <f>(employee_data3[[#This Row],[Current Employee Rating]]-AVERAGE(employee_data3[Current Employee Rating]))/STDEV(employee_data3[Current Employee Rating])</f>
        <v>-1.9397532463940264</v>
      </c>
      <c r="AE266" s="11" t="str">
        <f>IF(employee_data3[[#This Row],[Z Score]]&gt;3,"Yes","No")</f>
        <v>No</v>
      </c>
    </row>
    <row r="267" spans="1:31" x14ac:dyDescent="0.3">
      <c r="A267">
        <v>3692</v>
      </c>
      <c r="B267" t="s">
        <v>1293</v>
      </c>
      <c r="C267" t="s">
        <v>1294</v>
      </c>
      <c r="D267" s="1">
        <v>43780</v>
      </c>
      <c r="E267" s="1"/>
      <c r="F267" t="s">
        <v>28</v>
      </c>
      <c r="G267" t="s">
        <v>1295</v>
      </c>
      <c r="H267" t="s">
        <v>1296</v>
      </c>
      <c r="I267" t="s">
        <v>168</v>
      </c>
      <c r="J267" t="s">
        <v>32</v>
      </c>
      <c r="K267" t="str">
        <f>IF(employee_data3[[#This Row],[EmployeeStatus]]="Active", "Active", "Attrition")</f>
        <v>Active</v>
      </c>
      <c r="L267" t="s">
        <v>63</v>
      </c>
      <c r="M267" t="s">
        <v>64</v>
      </c>
      <c r="N267" t="s">
        <v>52</v>
      </c>
      <c r="O267" t="s">
        <v>36</v>
      </c>
      <c r="P267" t="s">
        <v>37</v>
      </c>
      <c r="Q267" t="s">
        <v>38</v>
      </c>
      <c r="R267" t="s">
        <v>53</v>
      </c>
      <c r="S267" s="1">
        <v>29204</v>
      </c>
      <c r="T267">
        <f>DATEDIF(employee_data3[[#This Row],[DOB]],DATE(2023, 1, 1), "Y")</f>
        <v>43</v>
      </c>
      <c r="U267" t="str">
        <f>IF(employee_data3[[#This Row],[Age]]&lt;=25, "Remaja", IF(employee_data3[[#This Row],[Age]]&lt;=55, "Dewasa", "Lansia"))</f>
        <v>Dewasa</v>
      </c>
      <c r="V267" t="s">
        <v>40</v>
      </c>
      <c r="W267" t="s">
        <v>163</v>
      </c>
      <c r="X267" t="s">
        <v>55</v>
      </c>
      <c r="Y267">
        <v>75371</v>
      </c>
      <c r="Z267" t="s">
        <v>93</v>
      </c>
      <c r="AA267" t="s">
        <v>44</v>
      </c>
      <c r="AB267" t="s">
        <v>236</v>
      </c>
      <c r="AC267">
        <v>3</v>
      </c>
      <c r="AD267" s="11">
        <f>(employee_data3[[#This Row],[Current Employee Rating]]-AVERAGE(employee_data3[Current Employee Rating]))/STDEV(employee_data3[Current Employee Rating])</f>
        <v>3.0539538160596794E-2</v>
      </c>
      <c r="AE267" s="11" t="str">
        <f>IF(employee_data3[[#This Row],[Z Score]]&gt;3,"Yes","No")</f>
        <v>No</v>
      </c>
    </row>
    <row r="268" spans="1:31" x14ac:dyDescent="0.3">
      <c r="A268">
        <v>3693</v>
      </c>
      <c r="B268" t="s">
        <v>1297</v>
      </c>
      <c r="C268" t="s">
        <v>1298</v>
      </c>
      <c r="D268" s="1">
        <v>43605</v>
      </c>
      <c r="E268" s="1">
        <v>44073</v>
      </c>
      <c r="F268" t="s">
        <v>728</v>
      </c>
      <c r="G268" t="s">
        <v>1299</v>
      </c>
      <c r="H268" t="s">
        <v>1300</v>
      </c>
      <c r="I268" t="s">
        <v>133</v>
      </c>
      <c r="J268" t="s">
        <v>32</v>
      </c>
      <c r="K268" t="str">
        <f>IF(employee_data3[[#This Row],[EmployeeStatus]]="Active", "Active", "Attrition")</f>
        <v>Active</v>
      </c>
      <c r="L268" t="s">
        <v>52</v>
      </c>
      <c r="M268" t="s">
        <v>64</v>
      </c>
      <c r="N268" t="s">
        <v>35</v>
      </c>
      <c r="O268" t="s">
        <v>99</v>
      </c>
      <c r="P268" t="s">
        <v>1301</v>
      </c>
      <c r="Q268" t="s">
        <v>38</v>
      </c>
      <c r="R268" t="s">
        <v>177</v>
      </c>
      <c r="S268" s="1">
        <v>28338</v>
      </c>
      <c r="T268">
        <f>DATEDIF(employee_data3[[#This Row],[DOB]],DATE(2023, 1, 1), "Y")</f>
        <v>45</v>
      </c>
      <c r="U268" t="str">
        <f>IF(employee_data3[[#This Row],[Age]]&lt;=25, "Remaja", IF(employee_data3[[#This Row],[Age]]&lt;=55, "Dewasa", "Lansia"))</f>
        <v>Dewasa</v>
      </c>
      <c r="V268" t="s">
        <v>40</v>
      </c>
      <c r="W268" t="s">
        <v>969</v>
      </c>
      <c r="X268" t="s">
        <v>42</v>
      </c>
      <c r="Y268">
        <v>13727</v>
      </c>
      <c r="Z268" t="s">
        <v>43</v>
      </c>
      <c r="AA268" t="s">
        <v>84</v>
      </c>
      <c r="AB268" t="s">
        <v>105</v>
      </c>
      <c r="AC268">
        <v>2</v>
      </c>
      <c r="AD268" s="11">
        <f>(employee_data3[[#This Row],[Current Employee Rating]]-AVERAGE(employee_data3[Current Employee Rating]))/STDEV(employee_data3[Current Employee Rating])</f>
        <v>-0.95460685411671475</v>
      </c>
      <c r="AE268" s="11" t="str">
        <f>IF(employee_data3[[#This Row],[Z Score]]&gt;3,"Yes","No")</f>
        <v>No</v>
      </c>
    </row>
    <row r="269" spans="1:31" x14ac:dyDescent="0.3">
      <c r="A269">
        <v>3694</v>
      </c>
      <c r="B269" t="s">
        <v>1302</v>
      </c>
      <c r="C269" t="s">
        <v>1303</v>
      </c>
      <c r="D269" s="1">
        <v>43774</v>
      </c>
      <c r="E269" s="1">
        <v>44667</v>
      </c>
      <c r="F269" t="s">
        <v>728</v>
      </c>
      <c r="G269" t="s">
        <v>1304</v>
      </c>
      <c r="H269" t="s">
        <v>1305</v>
      </c>
      <c r="I269" t="s">
        <v>50</v>
      </c>
      <c r="J269" t="s">
        <v>745</v>
      </c>
      <c r="K269" t="str">
        <f>IF(employee_data3[[#This Row],[EmployeeStatus]]="Active", "Active", "Attrition")</f>
        <v>Attrition</v>
      </c>
      <c r="L269" t="s">
        <v>63</v>
      </c>
      <c r="M269" t="s">
        <v>51</v>
      </c>
      <c r="N269" t="s">
        <v>52</v>
      </c>
      <c r="O269" t="s">
        <v>99</v>
      </c>
      <c r="P269" t="s">
        <v>1306</v>
      </c>
      <c r="Q269" t="s">
        <v>38</v>
      </c>
      <c r="R269" t="s">
        <v>90</v>
      </c>
      <c r="S269" s="1">
        <v>22351</v>
      </c>
      <c r="T269">
        <f>DATEDIF(employee_data3[[#This Row],[DOB]],DATE(2023, 1, 1), "Y")</f>
        <v>61</v>
      </c>
      <c r="U269" t="str">
        <f>IF(employee_data3[[#This Row],[Age]]&lt;=25, "Remaja", IF(employee_data3[[#This Row],[Age]]&lt;=55, "Dewasa", "Lansia"))</f>
        <v>Lansia</v>
      </c>
      <c r="V269" t="s">
        <v>40</v>
      </c>
      <c r="W269" t="s">
        <v>205</v>
      </c>
      <c r="X269" t="s">
        <v>42</v>
      </c>
      <c r="Y269">
        <v>94278</v>
      </c>
      <c r="Z269" t="s">
        <v>56</v>
      </c>
      <c r="AA269" t="s">
        <v>84</v>
      </c>
      <c r="AB269" t="s">
        <v>740</v>
      </c>
      <c r="AC269">
        <v>4</v>
      </c>
      <c r="AD269" s="11">
        <f>(employee_data3[[#This Row],[Current Employee Rating]]-AVERAGE(employee_data3[Current Employee Rating]))/STDEV(employee_data3[Current Employee Rating])</f>
        <v>1.0156859304379084</v>
      </c>
      <c r="AE269" s="11" t="str">
        <f>IF(employee_data3[[#This Row],[Z Score]]&gt;3,"Yes","No")</f>
        <v>No</v>
      </c>
    </row>
    <row r="270" spans="1:31" x14ac:dyDescent="0.3">
      <c r="A270">
        <v>3695</v>
      </c>
      <c r="B270" t="s">
        <v>1307</v>
      </c>
      <c r="C270" t="s">
        <v>1308</v>
      </c>
      <c r="D270" s="1">
        <v>43363</v>
      </c>
      <c r="E270" s="1">
        <v>44231</v>
      </c>
      <c r="F270" t="s">
        <v>728</v>
      </c>
      <c r="G270" t="s">
        <v>1309</v>
      </c>
      <c r="H270" t="s">
        <v>1310</v>
      </c>
      <c r="I270" t="s">
        <v>139</v>
      </c>
      <c r="J270" t="s">
        <v>745</v>
      </c>
      <c r="K270" t="str">
        <f>IF(employee_data3[[#This Row],[EmployeeStatus]]="Active", "Active", "Attrition")</f>
        <v>Attrition</v>
      </c>
      <c r="L270" t="s">
        <v>33</v>
      </c>
      <c r="M270" t="s">
        <v>34</v>
      </c>
      <c r="N270" t="s">
        <v>35</v>
      </c>
      <c r="O270" t="s">
        <v>175</v>
      </c>
      <c r="P270" t="s">
        <v>1311</v>
      </c>
      <c r="Q270" t="s">
        <v>38</v>
      </c>
      <c r="R270" t="s">
        <v>332</v>
      </c>
      <c r="S270" s="1">
        <v>32840</v>
      </c>
      <c r="T270">
        <f>DATEDIF(employee_data3[[#This Row],[DOB]],DATE(2023, 1, 1), "Y")</f>
        <v>33</v>
      </c>
      <c r="U270" t="str">
        <f>IF(employee_data3[[#This Row],[Age]]&lt;=25, "Remaja", IF(employee_data3[[#This Row],[Age]]&lt;=55, "Dewasa", "Lansia"))</f>
        <v>Dewasa</v>
      </c>
      <c r="V270" t="s">
        <v>40</v>
      </c>
      <c r="W270" t="s">
        <v>83</v>
      </c>
      <c r="X270" t="s">
        <v>42</v>
      </c>
      <c r="Y270">
        <v>70817</v>
      </c>
      <c r="Z270" t="s">
        <v>56</v>
      </c>
      <c r="AA270" t="s">
        <v>104</v>
      </c>
      <c r="AB270" t="s">
        <v>740</v>
      </c>
      <c r="AC270">
        <v>4</v>
      </c>
      <c r="AD270" s="11">
        <f>(employee_data3[[#This Row],[Current Employee Rating]]-AVERAGE(employee_data3[Current Employee Rating]))/STDEV(employee_data3[Current Employee Rating])</f>
        <v>1.0156859304379084</v>
      </c>
      <c r="AE270" s="11" t="str">
        <f>IF(employee_data3[[#This Row],[Z Score]]&gt;3,"Yes","No")</f>
        <v>No</v>
      </c>
    </row>
    <row r="271" spans="1:31" x14ac:dyDescent="0.3">
      <c r="A271">
        <v>3696</v>
      </c>
      <c r="B271" t="s">
        <v>1312</v>
      </c>
      <c r="C271" t="s">
        <v>1313</v>
      </c>
      <c r="D271" s="1">
        <v>44076</v>
      </c>
      <c r="E271" s="1">
        <v>45072</v>
      </c>
      <c r="F271" t="s">
        <v>728</v>
      </c>
      <c r="G271" t="s">
        <v>1314</v>
      </c>
      <c r="H271" t="s">
        <v>1315</v>
      </c>
      <c r="I271" t="s">
        <v>80</v>
      </c>
      <c r="J271" t="s">
        <v>745</v>
      </c>
      <c r="K271" t="str">
        <f>IF(employee_data3[[#This Row],[EmployeeStatus]]="Active", "Active", "Attrition")</f>
        <v>Attrition</v>
      </c>
      <c r="L271" t="s">
        <v>33</v>
      </c>
      <c r="M271" t="s">
        <v>64</v>
      </c>
      <c r="N271" t="s">
        <v>52</v>
      </c>
      <c r="O271" t="s">
        <v>126</v>
      </c>
      <c r="P271" t="s">
        <v>1316</v>
      </c>
      <c r="Q271" t="s">
        <v>38</v>
      </c>
      <c r="R271" t="s">
        <v>594</v>
      </c>
      <c r="S271" s="1">
        <v>32788</v>
      </c>
      <c r="T271">
        <f>DATEDIF(employee_data3[[#This Row],[DOB]],DATE(2023, 1, 1), "Y")</f>
        <v>33</v>
      </c>
      <c r="U271" t="str">
        <f>IF(employee_data3[[#This Row],[Age]]&lt;=25, "Remaja", IF(employee_data3[[#This Row],[Age]]&lt;=55, "Dewasa", "Lansia"))</f>
        <v>Dewasa</v>
      </c>
      <c r="V271" t="s">
        <v>40</v>
      </c>
      <c r="W271" t="s">
        <v>226</v>
      </c>
      <c r="X271" t="s">
        <v>42</v>
      </c>
      <c r="Y271">
        <v>74423</v>
      </c>
      <c r="Z271" t="s">
        <v>56</v>
      </c>
      <c r="AA271" t="s">
        <v>44</v>
      </c>
      <c r="AB271" t="s">
        <v>740</v>
      </c>
      <c r="AC271">
        <v>3</v>
      </c>
      <c r="AD271" s="11">
        <f>(employee_data3[[#This Row],[Current Employee Rating]]-AVERAGE(employee_data3[Current Employee Rating]))/STDEV(employee_data3[Current Employee Rating])</f>
        <v>3.0539538160596794E-2</v>
      </c>
      <c r="AE271" s="11" t="str">
        <f>IF(employee_data3[[#This Row],[Z Score]]&gt;3,"Yes","No")</f>
        <v>No</v>
      </c>
    </row>
    <row r="272" spans="1:31" x14ac:dyDescent="0.3">
      <c r="A272">
        <v>3697</v>
      </c>
      <c r="B272" t="s">
        <v>1317</v>
      </c>
      <c r="C272" t="s">
        <v>1318</v>
      </c>
      <c r="D272" s="1">
        <v>44010</v>
      </c>
      <c r="E272" s="1"/>
      <c r="F272" t="s">
        <v>728</v>
      </c>
      <c r="G272" t="s">
        <v>1319</v>
      </c>
      <c r="H272" t="s">
        <v>1320</v>
      </c>
      <c r="I272" t="s">
        <v>168</v>
      </c>
      <c r="J272" t="s">
        <v>32</v>
      </c>
      <c r="K272" t="str">
        <f>IF(employee_data3[[#This Row],[EmployeeStatus]]="Active", "Active", "Attrition")</f>
        <v>Active</v>
      </c>
      <c r="L272" t="s">
        <v>63</v>
      </c>
      <c r="M272" t="s">
        <v>51</v>
      </c>
      <c r="N272" t="s">
        <v>52</v>
      </c>
      <c r="O272" t="s">
        <v>36</v>
      </c>
      <c r="P272" t="s">
        <v>37</v>
      </c>
      <c r="Q272" t="s">
        <v>38</v>
      </c>
      <c r="R272" t="s">
        <v>90</v>
      </c>
      <c r="S272" s="1">
        <v>33964</v>
      </c>
      <c r="T272">
        <f>DATEDIF(employee_data3[[#This Row],[DOB]],DATE(2023, 1, 1), "Y")</f>
        <v>30</v>
      </c>
      <c r="U272" t="str">
        <f>IF(employee_data3[[#This Row],[Age]]&lt;=25, "Remaja", IF(employee_data3[[#This Row],[Age]]&lt;=55, "Dewasa", "Lansia"))</f>
        <v>Dewasa</v>
      </c>
      <c r="V272" t="s">
        <v>40</v>
      </c>
      <c r="W272" t="s">
        <v>103</v>
      </c>
      <c r="X272" t="s">
        <v>42</v>
      </c>
      <c r="Y272">
        <v>51256</v>
      </c>
      <c r="Z272" t="s">
        <v>74</v>
      </c>
      <c r="AA272" t="s">
        <v>75</v>
      </c>
      <c r="AB272" t="s">
        <v>740</v>
      </c>
      <c r="AC272">
        <v>4</v>
      </c>
      <c r="AD272" s="11">
        <f>(employee_data3[[#This Row],[Current Employee Rating]]-AVERAGE(employee_data3[Current Employee Rating]))/STDEV(employee_data3[Current Employee Rating])</f>
        <v>1.0156859304379084</v>
      </c>
      <c r="AE272" s="11" t="str">
        <f>IF(employee_data3[[#This Row],[Z Score]]&gt;3,"Yes","No")</f>
        <v>No</v>
      </c>
    </row>
    <row r="273" spans="1:31" x14ac:dyDescent="0.3">
      <c r="A273">
        <v>3698</v>
      </c>
      <c r="B273" t="s">
        <v>1321</v>
      </c>
      <c r="C273" t="s">
        <v>1322</v>
      </c>
      <c r="D273" s="1">
        <v>45007</v>
      </c>
      <c r="E273" s="1">
        <v>45076</v>
      </c>
      <c r="F273" t="s">
        <v>728</v>
      </c>
      <c r="G273" t="s">
        <v>1323</v>
      </c>
      <c r="H273" t="s">
        <v>1324</v>
      </c>
      <c r="I273" t="s">
        <v>98</v>
      </c>
      <c r="J273" t="s">
        <v>32</v>
      </c>
      <c r="K273" t="str">
        <f>IF(employee_data3[[#This Row],[EmployeeStatus]]="Active", "Active", "Attrition")</f>
        <v>Active</v>
      </c>
      <c r="L273" t="s">
        <v>63</v>
      </c>
      <c r="M273" t="s">
        <v>51</v>
      </c>
      <c r="N273" t="s">
        <v>63</v>
      </c>
      <c r="O273" t="s">
        <v>99</v>
      </c>
      <c r="P273" t="s">
        <v>1325</v>
      </c>
      <c r="Q273" t="s">
        <v>38</v>
      </c>
      <c r="R273" t="s">
        <v>332</v>
      </c>
      <c r="S273" s="1">
        <v>30845</v>
      </c>
      <c r="T273">
        <f>DATEDIF(employee_data3[[#This Row],[DOB]],DATE(2023, 1, 1), "Y")</f>
        <v>38</v>
      </c>
      <c r="U273" t="str">
        <f>IF(employee_data3[[#This Row],[Age]]&lt;=25, "Remaja", IF(employee_data3[[#This Row],[Age]]&lt;=55, "Dewasa", "Lansia"))</f>
        <v>Dewasa</v>
      </c>
      <c r="V273" t="s">
        <v>40</v>
      </c>
      <c r="W273" t="s">
        <v>226</v>
      </c>
      <c r="X273" t="s">
        <v>42</v>
      </c>
      <c r="Y273">
        <v>16462</v>
      </c>
      <c r="Z273" t="s">
        <v>56</v>
      </c>
      <c r="AA273" t="s">
        <v>84</v>
      </c>
      <c r="AB273" t="s">
        <v>740</v>
      </c>
      <c r="AC273">
        <v>3</v>
      </c>
      <c r="AD273" s="11">
        <f>(employee_data3[[#This Row],[Current Employee Rating]]-AVERAGE(employee_data3[Current Employee Rating]))/STDEV(employee_data3[Current Employee Rating])</f>
        <v>3.0539538160596794E-2</v>
      </c>
      <c r="AE273" s="11" t="str">
        <f>IF(employee_data3[[#This Row],[Z Score]]&gt;3,"Yes","No")</f>
        <v>No</v>
      </c>
    </row>
    <row r="274" spans="1:31" x14ac:dyDescent="0.3">
      <c r="A274">
        <v>3699</v>
      </c>
      <c r="B274" t="s">
        <v>1326</v>
      </c>
      <c r="C274" t="s">
        <v>1327</v>
      </c>
      <c r="D274" s="1">
        <v>44803</v>
      </c>
      <c r="E274" s="1">
        <v>44824</v>
      </c>
      <c r="F274" t="s">
        <v>28</v>
      </c>
      <c r="G274" t="s">
        <v>1328</v>
      </c>
      <c r="H274" t="s">
        <v>1329</v>
      </c>
      <c r="I274" t="s">
        <v>168</v>
      </c>
      <c r="J274" t="s">
        <v>745</v>
      </c>
      <c r="K274" t="str">
        <f>IF(employee_data3[[#This Row],[EmployeeStatus]]="Active", "Active", "Attrition")</f>
        <v>Attrition</v>
      </c>
      <c r="L274" t="s">
        <v>52</v>
      </c>
      <c r="M274" t="s">
        <v>64</v>
      </c>
      <c r="N274" t="s">
        <v>35</v>
      </c>
      <c r="O274" t="s">
        <v>99</v>
      </c>
      <c r="P274" t="s">
        <v>1330</v>
      </c>
      <c r="Q274" t="s">
        <v>38</v>
      </c>
      <c r="R274" t="s">
        <v>111</v>
      </c>
      <c r="S274" s="1">
        <v>28156</v>
      </c>
      <c r="T274">
        <f>DATEDIF(employee_data3[[#This Row],[DOB]],DATE(2023, 1, 1), "Y")</f>
        <v>45</v>
      </c>
      <c r="U274" t="str">
        <f>IF(employee_data3[[#This Row],[Age]]&lt;=25, "Remaja", IF(employee_data3[[#This Row],[Age]]&lt;=55, "Dewasa", "Lansia"))</f>
        <v>Dewasa</v>
      </c>
      <c r="V274" t="s">
        <v>40</v>
      </c>
      <c r="W274" t="s">
        <v>113</v>
      </c>
      <c r="X274" t="s">
        <v>55</v>
      </c>
      <c r="Y274">
        <v>48065</v>
      </c>
      <c r="Z274" t="s">
        <v>128</v>
      </c>
      <c r="AA274" t="s">
        <v>104</v>
      </c>
      <c r="AB274" t="s">
        <v>740</v>
      </c>
      <c r="AC274">
        <v>2</v>
      </c>
      <c r="AD274" s="11">
        <f>(employee_data3[[#This Row],[Current Employee Rating]]-AVERAGE(employee_data3[Current Employee Rating]))/STDEV(employee_data3[Current Employee Rating])</f>
        <v>-0.95460685411671475</v>
      </c>
      <c r="AE274" s="11" t="str">
        <f>IF(employee_data3[[#This Row],[Z Score]]&gt;3,"Yes","No")</f>
        <v>No</v>
      </c>
    </row>
    <row r="275" spans="1:31" x14ac:dyDescent="0.3">
      <c r="A275">
        <v>3700</v>
      </c>
      <c r="B275" t="s">
        <v>1331</v>
      </c>
      <c r="C275" t="s">
        <v>1332</v>
      </c>
      <c r="D275" s="1">
        <v>43762</v>
      </c>
      <c r="E275" s="1"/>
      <c r="F275" t="s">
        <v>28</v>
      </c>
      <c r="G275" t="s">
        <v>1333</v>
      </c>
      <c r="H275" t="s">
        <v>1334</v>
      </c>
      <c r="I275" t="s">
        <v>62</v>
      </c>
      <c r="J275" t="s">
        <v>32</v>
      </c>
      <c r="K275" t="str">
        <f>IF(employee_data3[[#This Row],[EmployeeStatus]]="Active", "Active", "Attrition")</f>
        <v>Active</v>
      </c>
      <c r="L275" t="s">
        <v>52</v>
      </c>
      <c r="M275" t="s">
        <v>51</v>
      </c>
      <c r="N275" t="s">
        <v>35</v>
      </c>
      <c r="O275" t="s">
        <v>36</v>
      </c>
      <c r="P275" t="s">
        <v>37</v>
      </c>
      <c r="Q275" t="s">
        <v>38</v>
      </c>
      <c r="R275" t="s">
        <v>305</v>
      </c>
      <c r="S275" s="1">
        <v>32245</v>
      </c>
      <c r="T275">
        <f>DATEDIF(employee_data3[[#This Row],[DOB]],DATE(2023, 1, 1), "Y")</f>
        <v>34</v>
      </c>
      <c r="U275" t="str">
        <f>IF(employee_data3[[#This Row],[Age]]&lt;=25, "Remaja", IF(employee_data3[[#This Row],[Age]]&lt;=55, "Dewasa", "Lansia"))</f>
        <v>Dewasa</v>
      </c>
      <c r="V275" t="s">
        <v>40</v>
      </c>
      <c r="W275" t="s">
        <v>6</v>
      </c>
      <c r="X275" t="s">
        <v>55</v>
      </c>
      <c r="Y275">
        <v>93840</v>
      </c>
      <c r="Z275" t="s">
        <v>56</v>
      </c>
      <c r="AA275" t="s">
        <v>104</v>
      </c>
      <c r="AB275" t="s">
        <v>740</v>
      </c>
      <c r="AC275">
        <v>1</v>
      </c>
      <c r="AD275" s="11">
        <f>(employee_data3[[#This Row],[Current Employee Rating]]-AVERAGE(employee_data3[Current Employee Rating]))/STDEV(employee_data3[Current Employee Rating])</f>
        <v>-1.9397532463940264</v>
      </c>
      <c r="AE275" s="11" t="str">
        <f>IF(employee_data3[[#This Row],[Z Score]]&gt;3,"Yes","No")</f>
        <v>No</v>
      </c>
    </row>
    <row r="276" spans="1:31" x14ac:dyDescent="0.3">
      <c r="A276">
        <v>3701</v>
      </c>
      <c r="B276" t="s">
        <v>1335</v>
      </c>
      <c r="C276" t="s">
        <v>1336</v>
      </c>
      <c r="D276" s="1">
        <v>43778</v>
      </c>
      <c r="E276" s="1"/>
      <c r="F276" t="s">
        <v>28</v>
      </c>
      <c r="G276" t="s">
        <v>1337</v>
      </c>
      <c r="H276" t="s">
        <v>1338</v>
      </c>
      <c r="I276" t="s">
        <v>118</v>
      </c>
      <c r="J276" t="s">
        <v>32</v>
      </c>
      <c r="K276" t="str">
        <f>IF(employee_data3[[#This Row],[EmployeeStatus]]="Active", "Active", "Attrition")</f>
        <v>Active</v>
      </c>
      <c r="L276" t="s">
        <v>52</v>
      </c>
      <c r="M276" t="s">
        <v>64</v>
      </c>
      <c r="N276" t="s">
        <v>35</v>
      </c>
      <c r="O276" t="s">
        <v>36</v>
      </c>
      <c r="P276" t="s">
        <v>37</v>
      </c>
      <c r="Q276" t="s">
        <v>38</v>
      </c>
      <c r="R276" t="s">
        <v>286</v>
      </c>
      <c r="S276" s="1">
        <v>17704</v>
      </c>
      <c r="T276">
        <f>DATEDIF(employee_data3[[#This Row],[DOB]],DATE(2023, 1, 1), "Y")</f>
        <v>74</v>
      </c>
      <c r="U276" t="str">
        <f>IF(employee_data3[[#This Row],[Age]]&lt;=25, "Remaja", IF(employee_data3[[#This Row],[Age]]&lt;=55, "Dewasa", "Lansia"))</f>
        <v>Lansia</v>
      </c>
      <c r="V276" t="s">
        <v>40</v>
      </c>
      <c r="W276" t="s">
        <v>287</v>
      </c>
      <c r="X276" t="s">
        <v>55</v>
      </c>
      <c r="Y276">
        <v>35917</v>
      </c>
      <c r="Z276" t="s">
        <v>74</v>
      </c>
      <c r="AA276" t="s">
        <v>75</v>
      </c>
      <c r="AB276" t="s">
        <v>740</v>
      </c>
      <c r="AC276">
        <v>2</v>
      </c>
      <c r="AD276" s="11">
        <f>(employee_data3[[#This Row],[Current Employee Rating]]-AVERAGE(employee_data3[Current Employee Rating]))/STDEV(employee_data3[Current Employee Rating])</f>
        <v>-0.95460685411671475</v>
      </c>
      <c r="AE276" s="11" t="str">
        <f>IF(employee_data3[[#This Row],[Z Score]]&gt;3,"Yes","No")</f>
        <v>No</v>
      </c>
    </row>
    <row r="277" spans="1:31" x14ac:dyDescent="0.3">
      <c r="A277">
        <v>3702</v>
      </c>
      <c r="B277" t="s">
        <v>1339</v>
      </c>
      <c r="C277" t="s">
        <v>1340</v>
      </c>
      <c r="D277" s="1">
        <v>43659</v>
      </c>
      <c r="E277" s="1"/>
      <c r="F277" t="s">
        <v>28</v>
      </c>
      <c r="G277" t="s">
        <v>1341</v>
      </c>
      <c r="H277" t="s">
        <v>1342</v>
      </c>
      <c r="I277" t="s">
        <v>139</v>
      </c>
      <c r="J277" t="s">
        <v>32</v>
      </c>
      <c r="K277" t="str">
        <f>IF(employee_data3[[#This Row],[EmployeeStatus]]="Active", "Active", "Attrition")</f>
        <v>Active</v>
      </c>
      <c r="L277" t="s">
        <v>52</v>
      </c>
      <c r="M277" t="s">
        <v>34</v>
      </c>
      <c r="N277" t="s">
        <v>52</v>
      </c>
      <c r="O277" t="s">
        <v>36</v>
      </c>
      <c r="P277" t="s">
        <v>37</v>
      </c>
      <c r="Q277" t="s">
        <v>38</v>
      </c>
      <c r="R277" t="s">
        <v>53</v>
      </c>
      <c r="S277" s="1">
        <v>27872</v>
      </c>
      <c r="T277">
        <f>DATEDIF(employee_data3[[#This Row],[DOB]],DATE(2023, 1, 1), "Y")</f>
        <v>46</v>
      </c>
      <c r="U277" t="str">
        <f>IF(employee_data3[[#This Row],[Age]]&lt;=25, "Remaja", IF(employee_data3[[#This Row],[Age]]&lt;=55, "Dewasa", "Lansia"))</f>
        <v>Dewasa</v>
      </c>
      <c r="V277" t="s">
        <v>40</v>
      </c>
      <c r="W277" t="s">
        <v>226</v>
      </c>
      <c r="X277" t="s">
        <v>55</v>
      </c>
      <c r="Y277">
        <v>22165</v>
      </c>
      <c r="Z277" t="s">
        <v>128</v>
      </c>
      <c r="AA277" t="s">
        <v>75</v>
      </c>
      <c r="AB277" t="s">
        <v>105</v>
      </c>
      <c r="AC277">
        <v>3</v>
      </c>
      <c r="AD277" s="11">
        <f>(employee_data3[[#This Row],[Current Employee Rating]]-AVERAGE(employee_data3[Current Employee Rating]))/STDEV(employee_data3[Current Employee Rating])</f>
        <v>3.0539538160596794E-2</v>
      </c>
      <c r="AE277" s="11" t="str">
        <f>IF(employee_data3[[#This Row],[Z Score]]&gt;3,"Yes","No")</f>
        <v>No</v>
      </c>
    </row>
    <row r="278" spans="1:31" x14ac:dyDescent="0.3">
      <c r="A278">
        <v>3703</v>
      </c>
      <c r="B278" t="s">
        <v>1343</v>
      </c>
      <c r="C278" t="s">
        <v>1344</v>
      </c>
      <c r="D278" s="1">
        <v>44074</v>
      </c>
      <c r="E278" s="1">
        <v>44738</v>
      </c>
      <c r="F278" t="s">
        <v>28</v>
      </c>
      <c r="G278" t="s">
        <v>1345</v>
      </c>
      <c r="H278" t="s">
        <v>1346</v>
      </c>
      <c r="I278" t="s">
        <v>50</v>
      </c>
      <c r="J278" t="s">
        <v>32</v>
      </c>
      <c r="K278" t="str">
        <f>IF(employee_data3[[#This Row],[EmployeeStatus]]="Active", "Active", "Attrition")</f>
        <v>Active</v>
      </c>
      <c r="L278" t="s">
        <v>52</v>
      </c>
      <c r="M278" t="s">
        <v>51</v>
      </c>
      <c r="N278" t="s">
        <v>52</v>
      </c>
      <c r="O278" t="s">
        <v>126</v>
      </c>
      <c r="P278" t="s">
        <v>1347</v>
      </c>
      <c r="Q278" t="s">
        <v>38</v>
      </c>
      <c r="R278" t="s">
        <v>111</v>
      </c>
      <c r="S278" s="1">
        <v>18674</v>
      </c>
      <c r="T278">
        <f>DATEDIF(employee_data3[[#This Row],[DOB]],DATE(2023, 1, 1), "Y")</f>
        <v>71</v>
      </c>
      <c r="U278" t="str">
        <f>IF(employee_data3[[#This Row],[Age]]&lt;=25, "Remaja", IF(employee_data3[[#This Row],[Age]]&lt;=55, "Dewasa", "Lansia"))</f>
        <v>Lansia</v>
      </c>
      <c r="V278" t="s">
        <v>40</v>
      </c>
      <c r="W278" t="s">
        <v>113</v>
      </c>
      <c r="X278" t="s">
        <v>42</v>
      </c>
      <c r="Y278">
        <v>87563</v>
      </c>
      <c r="Z278" t="s">
        <v>43</v>
      </c>
      <c r="AA278" t="s">
        <v>44</v>
      </c>
      <c r="AB278" t="s">
        <v>105</v>
      </c>
      <c r="AC278">
        <v>4</v>
      </c>
      <c r="AD278" s="11">
        <f>(employee_data3[[#This Row],[Current Employee Rating]]-AVERAGE(employee_data3[Current Employee Rating]))/STDEV(employee_data3[Current Employee Rating])</f>
        <v>1.0156859304379084</v>
      </c>
      <c r="AE278" s="11" t="str">
        <f>IF(employee_data3[[#This Row],[Z Score]]&gt;3,"Yes","No")</f>
        <v>No</v>
      </c>
    </row>
    <row r="279" spans="1:31" x14ac:dyDescent="0.3">
      <c r="A279">
        <v>3704</v>
      </c>
      <c r="B279" t="s">
        <v>1343</v>
      </c>
      <c r="C279" t="s">
        <v>1348</v>
      </c>
      <c r="D279" s="1">
        <v>43490</v>
      </c>
      <c r="E279" s="1">
        <v>44495</v>
      </c>
      <c r="F279" t="s">
        <v>28</v>
      </c>
      <c r="G279" t="s">
        <v>1349</v>
      </c>
      <c r="H279" t="s">
        <v>1350</v>
      </c>
      <c r="I279" t="s">
        <v>31</v>
      </c>
      <c r="J279" t="s">
        <v>32</v>
      </c>
      <c r="K279" t="str">
        <f>IF(employee_data3[[#This Row],[EmployeeStatus]]="Active", "Active", "Attrition")</f>
        <v>Active</v>
      </c>
      <c r="L279" t="s">
        <v>63</v>
      </c>
      <c r="M279" t="s">
        <v>34</v>
      </c>
      <c r="N279" t="s">
        <v>52</v>
      </c>
      <c r="O279" t="s">
        <v>99</v>
      </c>
      <c r="P279" t="s">
        <v>1351</v>
      </c>
      <c r="Q279" t="s">
        <v>38</v>
      </c>
      <c r="R279" t="s">
        <v>90</v>
      </c>
      <c r="S279" s="1">
        <v>27795</v>
      </c>
      <c r="T279">
        <f>DATEDIF(employee_data3[[#This Row],[DOB]],DATE(2023, 1, 1), "Y")</f>
        <v>46</v>
      </c>
      <c r="U279" t="str">
        <f>IF(employee_data3[[#This Row],[Age]]&lt;=25, "Remaja", IF(employee_data3[[#This Row],[Age]]&lt;=55, "Dewasa", "Lansia"))</f>
        <v>Dewasa</v>
      </c>
      <c r="V279" t="s">
        <v>40</v>
      </c>
      <c r="W279" t="s">
        <v>1232</v>
      </c>
      <c r="X279" t="s">
        <v>42</v>
      </c>
      <c r="Y279">
        <v>20993</v>
      </c>
      <c r="Z279" t="s">
        <v>128</v>
      </c>
      <c r="AA279" t="s">
        <v>84</v>
      </c>
      <c r="AB279" t="s">
        <v>105</v>
      </c>
      <c r="AC279">
        <v>5</v>
      </c>
      <c r="AD279" s="11">
        <f>(employee_data3[[#This Row],[Current Employee Rating]]-AVERAGE(employee_data3[Current Employee Rating]))/STDEV(employee_data3[Current Employee Rating])</f>
        <v>2.0008323227152198</v>
      </c>
      <c r="AE279" s="11" t="str">
        <f>IF(employee_data3[[#This Row],[Z Score]]&gt;3,"Yes","No")</f>
        <v>No</v>
      </c>
    </row>
    <row r="280" spans="1:31" x14ac:dyDescent="0.3">
      <c r="A280">
        <v>3705</v>
      </c>
      <c r="B280" t="s">
        <v>1352</v>
      </c>
      <c r="C280" t="s">
        <v>1353</v>
      </c>
      <c r="D280" s="1">
        <v>44156</v>
      </c>
      <c r="E280" s="1">
        <v>45025</v>
      </c>
      <c r="F280" t="s">
        <v>28</v>
      </c>
      <c r="G280" t="s">
        <v>1354</v>
      </c>
      <c r="H280" t="s">
        <v>1355</v>
      </c>
      <c r="I280" t="s">
        <v>89</v>
      </c>
      <c r="J280" t="s">
        <v>32</v>
      </c>
      <c r="K280" t="str">
        <f>IF(employee_data3[[#This Row],[EmployeeStatus]]="Active", "Active", "Attrition")</f>
        <v>Active</v>
      </c>
      <c r="L280" t="s">
        <v>63</v>
      </c>
      <c r="M280" t="s">
        <v>51</v>
      </c>
      <c r="N280" t="s">
        <v>52</v>
      </c>
      <c r="O280" t="s">
        <v>99</v>
      </c>
      <c r="P280" t="s">
        <v>1356</v>
      </c>
      <c r="Q280" t="s">
        <v>38</v>
      </c>
      <c r="R280" t="s">
        <v>66</v>
      </c>
      <c r="S280" s="1">
        <v>24619</v>
      </c>
      <c r="T280">
        <f>DATEDIF(employee_data3[[#This Row],[DOB]],DATE(2023, 1, 1), "Y")</f>
        <v>55</v>
      </c>
      <c r="U280" t="str">
        <f>IF(employee_data3[[#This Row],[Age]]&lt;=25, "Remaja", IF(employee_data3[[#This Row],[Age]]&lt;=55, "Dewasa", "Lansia"))</f>
        <v>Dewasa</v>
      </c>
      <c r="V280" t="s">
        <v>40</v>
      </c>
      <c r="W280" t="s">
        <v>708</v>
      </c>
      <c r="X280" t="s">
        <v>42</v>
      </c>
      <c r="Y280">
        <v>88723</v>
      </c>
      <c r="Z280" t="s">
        <v>43</v>
      </c>
      <c r="AA280" t="s">
        <v>75</v>
      </c>
      <c r="AB280" t="s">
        <v>105</v>
      </c>
      <c r="AC280">
        <v>3</v>
      </c>
      <c r="AD280" s="11">
        <f>(employee_data3[[#This Row],[Current Employee Rating]]-AVERAGE(employee_data3[Current Employee Rating]))/STDEV(employee_data3[Current Employee Rating])</f>
        <v>3.0539538160596794E-2</v>
      </c>
      <c r="AE280" s="11" t="str">
        <f>IF(employee_data3[[#This Row],[Z Score]]&gt;3,"Yes","No")</f>
        <v>No</v>
      </c>
    </row>
    <row r="281" spans="1:31" x14ac:dyDescent="0.3">
      <c r="A281">
        <v>3706</v>
      </c>
      <c r="B281" t="s">
        <v>1357</v>
      </c>
      <c r="C281" t="s">
        <v>1358</v>
      </c>
      <c r="D281" s="1">
        <v>43731</v>
      </c>
      <c r="E281" s="1"/>
      <c r="F281" t="s">
        <v>28</v>
      </c>
      <c r="G281" t="s">
        <v>1359</v>
      </c>
      <c r="H281" t="s">
        <v>1360</v>
      </c>
      <c r="I281" t="s">
        <v>98</v>
      </c>
      <c r="J281" t="s">
        <v>32</v>
      </c>
      <c r="K281" t="str">
        <f>IF(employee_data3[[#This Row],[EmployeeStatus]]="Active", "Active", "Attrition")</f>
        <v>Active</v>
      </c>
      <c r="L281" t="s">
        <v>63</v>
      </c>
      <c r="M281" t="s">
        <v>64</v>
      </c>
      <c r="N281" t="s">
        <v>52</v>
      </c>
      <c r="O281" t="s">
        <v>36</v>
      </c>
      <c r="P281" t="s">
        <v>37</v>
      </c>
      <c r="Q281" t="s">
        <v>38</v>
      </c>
      <c r="R281" t="s">
        <v>90</v>
      </c>
      <c r="S281" s="1">
        <v>27341</v>
      </c>
      <c r="T281">
        <f>DATEDIF(employee_data3[[#This Row],[DOB]],DATE(2023, 1, 1), "Y")</f>
        <v>48</v>
      </c>
      <c r="U281" t="str">
        <f>IF(employee_data3[[#This Row],[Age]]&lt;=25, "Remaja", IF(employee_data3[[#This Row],[Age]]&lt;=55, "Dewasa", "Lansia"))</f>
        <v>Dewasa</v>
      </c>
      <c r="V281" t="s">
        <v>40</v>
      </c>
      <c r="W281" t="s">
        <v>83</v>
      </c>
      <c r="X281" t="s">
        <v>55</v>
      </c>
      <c r="Y281">
        <v>59933</v>
      </c>
      <c r="Z281" t="s">
        <v>43</v>
      </c>
      <c r="AA281" t="s">
        <v>104</v>
      </c>
      <c r="AB281" t="s">
        <v>105</v>
      </c>
      <c r="AC281">
        <v>3</v>
      </c>
      <c r="AD281" s="11">
        <f>(employee_data3[[#This Row],[Current Employee Rating]]-AVERAGE(employee_data3[Current Employee Rating]))/STDEV(employee_data3[Current Employee Rating])</f>
        <v>3.0539538160596794E-2</v>
      </c>
      <c r="AE281" s="11" t="str">
        <f>IF(employee_data3[[#This Row],[Z Score]]&gt;3,"Yes","No")</f>
        <v>No</v>
      </c>
    </row>
    <row r="282" spans="1:31" x14ac:dyDescent="0.3">
      <c r="A282">
        <v>3707</v>
      </c>
      <c r="B282" t="s">
        <v>1361</v>
      </c>
      <c r="C282" t="s">
        <v>1362</v>
      </c>
      <c r="D282" s="1">
        <v>44906</v>
      </c>
      <c r="E282" s="1"/>
      <c r="F282" t="s">
        <v>28</v>
      </c>
      <c r="G282" t="s">
        <v>1363</v>
      </c>
      <c r="H282" t="s">
        <v>1364</v>
      </c>
      <c r="I282" t="s">
        <v>80</v>
      </c>
      <c r="J282" t="s">
        <v>32</v>
      </c>
      <c r="K282" t="str">
        <f>IF(employee_data3[[#This Row],[EmployeeStatus]]="Active", "Active", "Attrition")</f>
        <v>Active</v>
      </c>
      <c r="L282" t="s">
        <v>33</v>
      </c>
      <c r="M282" t="s">
        <v>64</v>
      </c>
      <c r="N282" t="s">
        <v>35</v>
      </c>
      <c r="O282" t="s">
        <v>36</v>
      </c>
      <c r="P282" t="s">
        <v>37</v>
      </c>
      <c r="Q282" t="s">
        <v>38</v>
      </c>
      <c r="R282" t="s">
        <v>111</v>
      </c>
      <c r="S282" s="1">
        <v>35034</v>
      </c>
      <c r="T282">
        <f>DATEDIF(employee_data3[[#This Row],[DOB]],DATE(2023, 1, 1), "Y")</f>
        <v>27</v>
      </c>
      <c r="U282" t="str">
        <f>IF(employee_data3[[#This Row],[Age]]&lt;=25, "Remaja", IF(employee_data3[[#This Row],[Age]]&lt;=55, "Dewasa", "Lansia"))</f>
        <v>Dewasa</v>
      </c>
      <c r="V282" t="s">
        <v>40</v>
      </c>
      <c r="W282" t="s">
        <v>243</v>
      </c>
      <c r="X282" t="s">
        <v>55</v>
      </c>
      <c r="Y282">
        <v>81280</v>
      </c>
      <c r="Z282" t="s">
        <v>128</v>
      </c>
      <c r="AA282" t="s">
        <v>104</v>
      </c>
      <c r="AB282" t="s">
        <v>105</v>
      </c>
      <c r="AC282">
        <v>3</v>
      </c>
      <c r="AD282" s="11">
        <f>(employee_data3[[#This Row],[Current Employee Rating]]-AVERAGE(employee_data3[Current Employee Rating]))/STDEV(employee_data3[Current Employee Rating])</f>
        <v>3.0539538160596794E-2</v>
      </c>
      <c r="AE282" s="11" t="str">
        <f>IF(employee_data3[[#This Row],[Z Score]]&gt;3,"Yes","No")</f>
        <v>No</v>
      </c>
    </row>
    <row r="283" spans="1:31" x14ac:dyDescent="0.3">
      <c r="A283">
        <v>3708</v>
      </c>
      <c r="B283" t="s">
        <v>1365</v>
      </c>
      <c r="C283" t="s">
        <v>1254</v>
      </c>
      <c r="D283" s="1">
        <v>44064</v>
      </c>
      <c r="E283" s="1">
        <v>44824</v>
      </c>
      <c r="F283" t="s">
        <v>28</v>
      </c>
      <c r="G283" t="s">
        <v>1366</v>
      </c>
      <c r="H283" t="s">
        <v>1367</v>
      </c>
      <c r="I283" t="s">
        <v>133</v>
      </c>
      <c r="J283" t="s">
        <v>32</v>
      </c>
      <c r="K283" t="str">
        <f>IF(employee_data3[[#This Row],[EmployeeStatus]]="Active", "Active", "Attrition")</f>
        <v>Active</v>
      </c>
      <c r="L283" t="s">
        <v>63</v>
      </c>
      <c r="M283" t="s">
        <v>34</v>
      </c>
      <c r="N283" t="s">
        <v>52</v>
      </c>
      <c r="O283" t="s">
        <v>126</v>
      </c>
      <c r="P283" t="s">
        <v>1368</v>
      </c>
      <c r="Q283" t="s">
        <v>38</v>
      </c>
      <c r="R283" t="s">
        <v>231</v>
      </c>
      <c r="S283" s="1">
        <v>27079</v>
      </c>
      <c r="T283">
        <f>DATEDIF(employee_data3[[#This Row],[DOB]],DATE(2023, 1, 1), "Y")</f>
        <v>48</v>
      </c>
      <c r="U283" t="str">
        <f>IF(employee_data3[[#This Row],[Age]]&lt;=25, "Remaja", IF(employee_data3[[#This Row],[Age]]&lt;=55, "Dewasa", "Lansia"))</f>
        <v>Dewasa</v>
      </c>
      <c r="V283" t="s">
        <v>40</v>
      </c>
      <c r="W283" t="s">
        <v>113</v>
      </c>
      <c r="X283" t="s">
        <v>55</v>
      </c>
      <c r="Y283">
        <v>13899</v>
      </c>
      <c r="Z283" t="s">
        <v>93</v>
      </c>
      <c r="AA283" t="s">
        <v>84</v>
      </c>
      <c r="AB283" t="s">
        <v>105</v>
      </c>
      <c r="AC283">
        <v>4</v>
      </c>
      <c r="AD283" s="11">
        <f>(employee_data3[[#This Row],[Current Employee Rating]]-AVERAGE(employee_data3[Current Employee Rating]))/STDEV(employee_data3[Current Employee Rating])</f>
        <v>1.0156859304379084</v>
      </c>
      <c r="AE283" s="11" t="str">
        <f>IF(employee_data3[[#This Row],[Z Score]]&gt;3,"Yes","No")</f>
        <v>No</v>
      </c>
    </row>
    <row r="284" spans="1:31" x14ac:dyDescent="0.3">
      <c r="A284">
        <v>3709</v>
      </c>
      <c r="B284" t="s">
        <v>1369</v>
      </c>
      <c r="C284" t="s">
        <v>1370</v>
      </c>
      <c r="D284" s="1">
        <v>43500</v>
      </c>
      <c r="E284" s="1">
        <v>45033</v>
      </c>
      <c r="F284" t="s">
        <v>28</v>
      </c>
      <c r="G284" t="s">
        <v>1371</v>
      </c>
      <c r="H284" t="s">
        <v>1372</v>
      </c>
      <c r="I284" t="s">
        <v>168</v>
      </c>
      <c r="J284" t="s">
        <v>32</v>
      </c>
      <c r="K284" t="str">
        <f>IF(employee_data3[[#This Row],[EmployeeStatus]]="Active", "Active", "Attrition")</f>
        <v>Active</v>
      </c>
      <c r="L284" t="s">
        <v>63</v>
      </c>
      <c r="M284" t="s">
        <v>34</v>
      </c>
      <c r="N284" t="s">
        <v>52</v>
      </c>
      <c r="O284" t="s">
        <v>175</v>
      </c>
      <c r="P284" t="s">
        <v>1373</v>
      </c>
      <c r="Q284" t="s">
        <v>38</v>
      </c>
      <c r="R284" t="s">
        <v>148</v>
      </c>
      <c r="S284" s="1">
        <v>25464</v>
      </c>
      <c r="T284">
        <f>DATEDIF(employee_data3[[#This Row],[DOB]],DATE(2023, 1, 1), "Y")</f>
        <v>53</v>
      </c>
      <c r="U284" t="str">
        <f>IF(employee_data3[[#This Row],[Age]]&lt;=25, "Remaja", IF(employee_data3[[#This Row],[Age]]&lt;=55, "Dewasa", "Lansia"))</f>
        <v>Dewasa</v>
      </c>
      <c r="V284" t="s">
        <v>40</v>
      </c>
      <c r="W284" t="s">
        <v>150</v>
      </c>
      <c r="X284" t="s">
        <v>55</v>
      </c>
      <c r="Y284">
        <v>44907</v>
      </c>
      <c r="Z284" t="s">
        <v>93</v>
      </c>
      <c r="AA284" t="s">
        <v>104</v>
      </c>
      <c r="AB284" t="s">
        <v>105</v>
      </c>
      <c r="AC284">
        <v>5</v>
      </c>
      <c r="AD284" s="11">
        <f>(employee_data3[[#This Row],[Current Employee Rating]]-AVERAGE(employee_data3[Current Employee Rating]))/STDEV(employee_data3[Current Employee Rating])</f>
        <v>2.0008323227152198</v>
      </c>
      <c r="AE284" s="11" t="str">
        <f>IF(employee_data3[[#This Row],[Z Score]]&gt;3,"Yes","No")</f>
        <v>No</v>
      </c>
    </row>
    <row r="285" spans="1:31" x14ac:dyDescent="0.3">
      <c r="A285">
        <v>3710</v>
      </c>
      <c r="B285" t="s">
        <v>1374</v>
      </c>
      <c r="C285" t="s">
        <v>1375</v>
      </c>
      <c r="D285" s="1">
        <v>44498</v>
      </c>
      <c r="E285" s="1"/>
      <c r="F285" t="s">
        <v>28</v>
      </c>
      <c r="G285" t="s">
        <v>1376</v>
      </c>
      <c r="H285" t="s">
        <v>1377</v>
      </c>
      <c r="I285" t="s">
        <v>62</v>
      </c>
      <c r="J285" t="s">
        <v>32</v>
      </c>
      <c r="K285" t="str">
        <f>IF(employee_data3[[#This Row],[EmployeeStatus]]="Active", "Active", "Attrition")</f>
        <v>Active</v>
      </c>
      <c r="L285" t="s">
        <v>63</v>
      </c>
      <c r="M285" t="s">
        <v>34</v>
      </c>
      <c r="N285" t="s">
        <v>52</v>
      </c>
      <c r="O285" t="s">
        <v>36</v>
      </c>
      <c r="P285" t="s">
        <v>37</v>
      </c>
      <c r="Q285" t="s">
        <v>38</v>
      </c>
      <c r="R285" t="s">
        <v>53</v>
      </c>
      <c r="S285" s="1">
        <v>22205</v>
      </c>
      <c r="T285">
        <f>DATEDIF(employee_data3[[#This Row],[DOB]],DATE(2023, 1, 1), "Y")</f>
        <v>62</v>
      </c>
      <c r="U285" t="str">
        <f>IF(employee_data3[[#This Row],[Age]]&lt;=25, "Remaja", IF(employee_data3[[#This Row],[Age]]&lt;=55, "Dewasa", "Lansia"))</f>
        <v>Lansia</v>
      </c>
      <c r="V285" t="s">
        <v>40</v>
      </c>
      <c r="W285" t="s">
        <v>226</v>
      </c>
      <c r="X285" t="s">
        <v>42</v>
      </c>
      <c r="Y285">
        <v>64630</v>
      </c>
      <c r="Z285" t="s">
        <v>56</v>
      </c>
      <c r="AA285" t="s">
        <v>75</v>
      </c>
      <c r="AB285" t="s">
        <v>105</v>
      </c>
      <c r="AC285">
        <v>1</v>
      </c>
      <c r="AD285" s="11">
        <f>(employee_data3[[#This Row],[Current Employee Rating]]-AVERAGE(employee_data3[Current Employee Rating]))/STDEV(employee_data3[Current Employee Rating])</f>
        <v>-1.9397532463940264</v>
      </c>
      <c r="AE285" s="11" t="str">
        <f>IF(employee_data3[[#This Row],[Z Score]]&gt;3,"Yes","No")</f>
        <v>No</v>
      </c>
    </row>
    <row r="286" spans="1:31" x14ac:dyDescent="0.3">
      <c r="A286">
        <v>3711</v>
      </c>
      <c r="B286" t="s">
        <v>1378</v>
      </c>
      <c r="C286" t="s">
        <v>1059</v>
      </c>
      <c r="D286" s="1">
        <v>44394</v>
      </c>
      <c r="E286" s="1"/>
      <c r="F286" t="s">
        <v>28</v>
      </c>
      <c r="G286" t="s">
        <v>1379</v>
      </c>
      <c r="H286" t="s">
        <v>1380</v>
      </c>
      <c r="I286" t="s">
        <v>118</v>
      </c>
      <c r="J286" t="s">
        <v>32</v>
      </c>
      <c r="K286" t="str">
        <f>IF(employee_data3[[#This Row],[EmployeeStatus]]="Active", "Active", "Attrition")</f>
        <v>Active</v>
      </c>
      <c r="L286" t="s">
        <v>52</v>
      </c>
      <c r="M286" t="s">
        <v>51</v>
      </c>
      <c r="N286" t="s">
        <v>35</v>
      </c>
      <c r="O286" t="s">
        <v>36</v>
      </c>
      <c r="P286" t="s">
        <v>37</v>
      </c>
      <c r="Q286" t="s">
        <v>38</v>
      </c>
      <c r="R286" t="s">
        <v>39</v>
      </c>
      <c r="S286" s="1">
        <v>29589</v>
      </c>
      <c r="T286">
        <f>DATEDIF(employee_data3[[#This Row],[DOB]],DATE(2023, 1, 1), "Y")</f>
        <v>41</v>
      </c>
      <c r="U286" t="str">
        <f>IF(employee_data3[[#This Row],[Age]]&lt;=25, "Remaja", IF(employee_data3[[#This Row],[Age]]&lt;=55, "Dewasa", "Lansia"))</f>
        <v>Dewasa</v>
      </c>
      <c r="V286" t="s">
        <v>40</v>
      </c>
      <c r="W286" t="s">
        <v>613</v>
      </c>
      <c r="X286" t="s">
        <v>42</v>
      </c>
      <c r="Y286">
        <v>36588</v>
      </c>
      <c r="Z286" t="s">
        <v>93</v>
      </c>
      <c r="AA286" t="s">
        <v>75</v>
      </c>
      <c r="AB286" t="s">
        <v>236</v>
      </c>
      <c r="AC286">
        <v>1</v>
      </c>
      <c r="AD286" s="11">
        <f>(employee_data3[[#This Row],[Current Employee Rating]]-AVERAGE(employee_data3[Current Employee Rating]))/STDEV(employee_data3[Current Employee Rating])</f>
        <v>-1.9397532463940264</v>
      </c>
      <c r="AE286" s="11" t="str">
        <f>IF(employee_data3[[#This Row],[Z Score]]&gt;3,"Yes","No")</f>
        <v>No</v>
      </c>
    </row>
    <row r="287" spans="1:31" x14ac:dyDescent="0.3">
      <c r="A287">
        <v>3712</v>
      </c>
      <c r="B287" t="s">
        <v>1381</v>
      </c>
      <c r="C287" t="s">
        <v>1382</v>
      </c>
      <c r="D287" s="1">
        <v>43583</v>
      </c>
      <c r="E287" s="1">
        <v>44805</v>
      </c>
      <c r="F287" t="s">
        <v>28</v>
      </c>
      <c r="G287" t="s">
        <v>1383</v>
      </c>
      <c r="H287" t="s">
        <v>1384</v>
      </c>
      <c r="I287" t="s">
        <v>139</v>
      </c>
      <c r="J287" t="s">
        <v>198</v>
      </c>
      <c r="K287" t="str">
        <f>IF(employee_data3[[#This Row],[EmployeeStatus]]="Active", "Active", "Attrition")</f>
        <v>Attrition</v>
      </c>
      <c r="L287" t="s">
        <v>52</v>
      </c>
      <c r="M287" t="s">
        <v>34</v>
      </c>
      <c r="N287" t="s">
        <v>35</v>
      </c>
      <c r="O287" t="s">
        <v>140</v>
      </c>
      <c r="P287" t="s">
        <v>1385</v>
      </c>
      <c r="Q287" t="s">
        <v>38</v>
      </c>
      <c r="R287" t="s">
        <v>90</v>
      </c>
      <c r="S287" s="1">
        <v>20548</v>
      </c>
      <c r="T287">
        <f>DATEDIF(employee_data3[[#This Row],[DOB]],DATE(2023, 1, 1), "Y")</f>
        <v>66</v>
      </c>
      <c r="U287" t="str">
        <f>IF(employee_data3[[#This Row],[Age]]&lt;=25, "Remaja", IF(employee_data3[[#This Row],[Age]]&lt;=55, "Dewasa", "Lansia"))</f>
        <v>Lansia</v>
      </c>
      <c r="V287" t="s">
        <v>40</v>
      </c>
      <c r="W287" t="s">
        <v>103</v>
      </c>
      <c r="X287" t="s">
        <v>55</v>
      </c>
      <c r="Y287">
        <v>33658</v>
      </c>
      <c r="Z287" t="s">
        <v>128</v>
      </c>
      <c r="AA287" t="s">
        <v>84</v>
      </c>
      <c r="AB287" t="s">
        <v>236</v>
      </c>
      <c r="AC287">
        <v>5</v>
      </c>
      <c r="AD287" s="11">
        <f>(employee_data3[[#This Row],[Current Employee Rating]]-AVERAGE(employee_data3[Current Employee Rating]))/STDEV(employee_data3[Current Employee Rating])</f>
        <v>2.0008323227152198</v>
      </c>
      <c r="AE287" s="11" t="str">
        <f>IF(employee_data3[[#This Row],[Z Score]]&gt;3,"Yes","No")</f>
        <v>No</v>
      </c>
    </row>
    <row r="288" spans="1:31" x14ac:dyDescent="0.3">
      <c r="A288">
        <v>3713</v>
      </c>
      <c r="B288" t="s">
        <v>1386</v>
      </c>
      <c r="C288" t="s">
        <v>1387</v>
      </c>
      <c r="D288" s="1">
        <v>44033</v>
      </c>
      <c r="E288" s="1"/>
      <c r="F288" t="s">
        <v>28</v>
      </c>
      <c r="G288" t="s">
        <v>1388</v>
      </c>
      <c r="H288" t="s">
        <v>1389</v>
      </c>
      <c r="I288" t="s">
        <v>50</v>
      </c>
      <c r="J288" t="s">
        <v>32</v>
      </c>
      <c r="K288" t="str">
        <f>IF(employee_data3[[#This Row],[EmployeeStatus]]="Active", "Active", "Attrition")</f>
        <v>Active</v>
      </c>
      <c r="L288" t="s">
        <v>63</v>
      </c>
      <c r="M288" t="s">
        <v>64</v>
      </c>
      <c r="N288" t="s">
        <v>35</v>
      </c>
      <c r="O288" t="s">
        <v>36</v>
      </c>
      <c r="P288" t="s">
        <v>37</v>
      </c>
      <c r="Q288" t="s">
        <v>38</v>
      </c>
      <c r="R288" t="s">
        <v>66</v>
      </c>
      <c r="S288" s="1">
        <v>31147</v>
      </c>
      <c r="T288">
        <f>DATEDIF(employee_data3[[#This Row],[DOB]],DATE(2023, 1, 1), "Y")</f>
        <v>37</v>
      </c>
      <c r="U288" t="str">
        <f>IF(employee_data3[[#This Row],[Age]]&lt;=25, "Remaja", IF(employee_data3[[#This Row],[Age]]&lt;=55, "Dewasa", "Lansia"))</f>
        <v>Dewasa</v>
      </c>
      <c r="V288" t="s">
        <v>40</v>
      </c>
      <c r="W288" t="s">
        <v>395</v>
      </c>
      <c r="X288" t="s">
        <v>55</v>
      </c>
      <c r="Y288">
        <v>87025</v>
      </c>
      <c r="Z288" t="s">
        <v>56</v>
      </c>
      <c r="AA288" t="s">
        <v>44</v>
      </c>
      <c r="AB288" t="s">
        <v>45</v>
      </c>
      <c r="AC288">
        <v>3</v>
      </c>
      <c r="AD288" s="11">
        <f>(employee_data3[[#This Row],[Current Employee Rating]]-AVERAGE(employee_data3[Current Employee Rating]))/STDEV(employee_data3[Current Employee Rating])</f>
        <v>3.0539538160596794E-2</v>
      </c>
      <c r="AE288" s="11" t="str">
        <f>IF(employee_data3[[#This Row],[Z Score]]&gt;3,"Yes","No")</f>
        <v>No</v>
      </c>
    </row>
    <row r="289" spans="1:31" x14ac:dyDescent="0.3">
      <c r="A289">
        <v>3714</v>
      </c>
      <c r="B289" t="s">
        <v>1390</v>
      </c>
      <c r="C289" t="s">
        <v>1391</v>
      </c>
      <c r="D289" s="1">
        <v>43849</v>
      </c>
      <c r="E289" s="1"/>
      <c r="F289" t="s">
        <v>28</v>
      </c>
      <c r="G289" t="s">
        <v>1392</v>
      </c>
      <c r="H289" t="s">
        <v>1393</v>
      </c>
      <c r="I289" t="s">
        <v>31</v>
      </c>
      <c r="J289" t="s">
        <v>32</v>
      </c>
      <c r="K289" t="str">
        <f>IF(employee_data3[[#This Row],[EmployeeStatus]]="Active", "Active", "Attrition")</f>
        <v>Active</v>
      </c>
      <c r="L289" t="s">
        <v>63</v>
      </c>
      <c r="M289" t="s">
        <v>64</v>
      </c>
      <c r="N289" t="s">
        <v>52</v>
      </c>
      <c r="O289" t="s">
        <v>36</v>
      </c>
      <c r="P289" t="s">
        <v>37</v>
      </c>
      <c r="Q289" t="s">
        <v>38</v>
      </c>
      <c r="R289" t="s">
        <v>90</v>
      </c>
      <c r="S289" s="1">
        <v>23851</v>
      </c>
      <c r="T289">
        <f>DATEDIF(employee_data3[[#This Row],[DOB]],DATE(2023, 1, 1), "Y")</f>
        <v>57</v>
      </c>
      <c r="U289" t="str">
        <f>IF(employee_data3[[#This Row],[Age]]&lt;=25, "Remaja", IF(employee_data3[[#This Row],[Age]]&lt;=55, "Dewasa", "Lansia"))</f>
        <v>Lansia</v>
      </c>
      <c r="V289" t="s">
        <v>40</v>
      </c>
      <c r="W289" t="s">
        <v>83</v>
      </c>
      <c r="X289" t="s">
        <v>55</v>
      </c>
      <c r="Y289">
        <v>93985</v>
      </c>
      <c r="Z289" t="s">
        <v>43</v>
      </c>
      <c r="AA289" t="s">
        <v>84</v>
      </c>
      <c r="AB289" t="s">
        <v>45</v>
      </c>
      <c r="AC289">
        <v>4</v>
      </c>
      <c r="AD289" s="11">
        <f>(employee_data3[[#This Row],[Current Employee Rating]]-AVERAGE(employee_data3[Current Employee Rating]))/STDEV(employee_data3[Current Employee Rating])</f>
        <v>1.0156859304379084</v>
      </c>
      <c r="AE289" s="11" t="str">
        <f>IF(employee_data3[[#This Row],[Z Score]]&gt;3,"Yes","No")</f>
        <v>No</v>
      </c>
    </row>
    <row r="290" spans="1:31" x14ac:dyDescent="0.3">
      <c r="A290">
        <v>3715</v>
      </c>
      <c r="B290" t="s">
        <v>1394</v>
      </c>
      <c r="C290" t="s">
        <v>43</v>
      </c>
      <c r="D290" s="1">
        <v>44451</v>
      </c>
      <c r="E290" s="1"/>
      <c r="F290" t="s">
        <v>28</v>
      </c>
      <c r="G290" t="s">
        <v>1395</v>
      </c>
      <c r="H290" t="s">
        <v>1396</v>
      </c>
      <c r="I290" t="s">
        <v>89</v>
      </c>
      <c r="J290" t="s">
        <v>32</v>
      </c>
      <c r="K290" t="str">
        <f>IF(employee_data3[[#This Row],[EmployeeStatus]]="Active", "Active", "Attrition")</f>
        <v>Active</v>
      </c>
      <c r="L290" t="s">
        <v>33</v>
      </c>
      <c r="M290" t="s">
        <v>51</v>
      </c>
      <c r="N290" t="s">
        <v>63</v>
      </c>
      <c r="O290" t="s">
        <v>36</v>
      </c>
      <c r="P290" t="s">
        <v>37</v>
      </c>
      <c r="Q290" t="s">
        <v>38</v>
      </c>
      <c r="R290" t="s">
        <v>177</v>
      </c>
      <c r="S290" s="1">
        <v>27824</v>
      </c>
      <c r="T290">
        <f>DATEDIF(employee_data3[[#This Row],[DOB]],DATE(2023, 1, 1), "Y")</f>
        <v>46</v>
      </c>
      <c r="U290" t="str">
        <f>IF(employee_data3[[#This Row],[Age]]&lt;=25, "Remaja", IF(employee_data3[[#This Row],[Age]]&lt;=55, "Dewasa", "Lansia"))</f>
        <v>Dewasa</v>
      </c>
      <c r="V290" t="s">
        <v>40</v>
      </c>
      <c r="W290" t="s">
        <v>178</v>
      </c>
      <c r="X290" t="s">
        <v>55</v>
      </c>
      <c r="Y290">
        <v>27233</v>
      </c>
      <c r="Z290" t="s">
        <v>93</v>
      </c>
      <c r="AA290" t="s">
        <v>44</v>
      </c>
      <c r="AB290" t="s">
        <v>45</v>
      </c>
      <c r="AC290">
        <v>4</v>
      </c>
      <c r="AD290" s="11">
        <f>(employee_data3[[#This Row],[Current Employee Rating]]-AVERAGE(employee_data3[Current Employee Rating]))/STDEV(employee_data3[Current Employee Rating])</f>
        <v>1.0156859304379084</v>
      </c>
      <c r="AE290" s="11" t="str">
        <f>IF(employee_data3[[#This Row],[Z Score]]&gt;3,"Yes","No")</f>
        <v>No</v>
      </c>
    </row>
    <row r="291" spans="1:31" x14ac:dyDescent="0.3">
      <c r="A291">
        <v>3716</v>
      </c>
      <c r="B291" t="s">
        <v>324</v>
      </c>
      <c r="C291" t="s">
        <v>1397</v>
      </c>
      <c r="D291" s="1">
        <v>44773</v>
      </c>
      <c r="E291" s="1">
        <v>44975</v>
      </c>
      <c r="F291" t="s">
        <v>728</v>
      </c>
      <c r="G291" t="s">
        <v>1398</v>
      </c>
      <c r="H291" t="s">
        <v>1399</v>
      </c>
      <c r="I291" t="s">
        <v>133</v>
      </c>
      <c r="J291" t="s">
        <v>745</v>
      </c>
      <c r="K291" t="str">
        <f>IF(employee_data3[[#This Row],[EmployeeStatus]]="Active", "Active", "Attrition")</f>
        <v>Attrition</v>
      </c>
      <c r="L291" t="s">
        <v>63</v>
      </c>
      <c r="M291" t="s">
        <v>51</v>
      </c>
      <c r="N291" t="s">
        <v>63</v>
      </c>
      <c r="O291" t="s">
        <v>175</v>
      </c>
      <c r="P291" t="s">
        <v>1400</v>
      </c>
      <c r="Q291" t="s">
        <v>38</v>
      </c>
      <c r="R291" t="s">
        <v>81</v>
      </c>
      <c r="S291" s="1">
        <v>34147</v>
      </c>
      <c r="T291">
        <f>DATEDIF(employee_data3[[#This Row],[DOB]],DATE(2023, 1, 1), "Y")</f>
        <v>29</v>
      </c>
      <c r="U291" t="str">
        <f>IF(employee_data3[[#This Row],[Age]]&lt;=25, "Remaja", IF(employee_data3[[#This Row],[Age]]&lt;=55, "Dewasa", "Lansia"))</f>
        <v>Dewasa</v>
      </c>
      <c r="V291" t="s">
        <v>40</v>
      </c>
      <c r="W291" t="s">
        <v>83</v>
      </c>
      <c r="X291" t="s">
        <v>42</v>
      </c>
      <c r="Y291">
        <v>5569</v>
      </c>
      <c r="Z291" t="s">
        <v>93</v>
      </c>
      <c r="AA291" t="s">
        <v>84</v>
      </c>
      <c r="AB291" t="s">
        <v>45</v>
      </c>
      <c r="AC291">
        <v>1</v>
      </c>
      <c r="AD291" s="11">
        <f>(employee_data3[[#This Row],[Current Employee Rating]]-AVERAGE(employee_data3[Current Employee Rating]))/STDEV(employee_data3[Current Employee Rating])</f>
        <v>-1.9397532463940264</v>
      </c>
      <c r="AE291" s="11" t="str">
        <f>IF(employee_data3[[#This Row],[Z Score]]&gt;3,"Yes","No")</f>
        <v>No</v>
      </c>
    </row>
    <row r="292" spans="1:31" x14ac:dyDescent="0.3">
      <c r="A292">
        <v>3717</v>
      </c>
      <c r="B292" t="s">
        <v>1401</v>
      </c>
      <c r="C292" t="s">
        <v>1402</v>
      </c>
      <c r="D292" s="1">
        <v>45064</v>
      </c>
      <c r="E292" s="1"/>
      <c r="F292" t="s">
        <v>728</v>
      </c>
      <c r="G292" t="s">
        <v>1403</v>
      </c>
      <c r="H292" t="s">
        <v>1404</v>
      </c>
      <c r="I292" t="s">
        <v>50</v>
      </c>
      <c r="J292" t="s">
        <v>32</v>
      </c>
      <c r="K292" t="str">
        <f>IF(employee_data3[[#This Row],[EmployeeStatus]]="Active", "Active", "Attrition")</f>
        <v>Active</v>
      </c>
      <c r="L292" t="s">
        <v>33</v>
      </c>
      <c r="M292" t="s">
        <v>64</v>
      </c>
      <c r="N292" t="s">
        <v>63</v>
      </c>
      <c r="O292" t="s">
        <v>36</v>
      </c>
      <c r="P292" t="s">
        <v>37</v>
      </c>
      <c r="Q292" t="s">
        <v>38</v>
      </c>
      <c r="R292" t="s">
        <v>90</v>
      </c>
      <c r="S292" s="1">
        <v>33915</v>
      </c>
      <c r="T292">
        <f>DATEDIF(employee_data3[[#This Row],[DOB]],DATE(2023, 1, 1), "Y")</f>
        <v>30</v>
      </c>
      <c r="U292" t="str">
        <f>IF(employee_data3[[#This Row],[Age]]&lt;=25, "Remaja", IF(employee_data3[[#This Row],[Age]]&lt;=55, "Dewasa", "Lansia"))</f>
        <v>Dewasa</v>
      </c>
      <c r="V292" t="s">
        <v>40</v>
      </c>
      <c r="W292" t="s">
        <v>205</v>
      </c>
      <c r="X292" t="s">
        <v>42</v>
      </c>
      <c r="Y292">
        <v>21090</v>
      </c>
      <c r="Z292" t="s">
        <v>128</v>
      </c>
      <c r="AA292" t="s">
        <v>84</v>
      </c>
      <c r="AB292" t="s">
        <v>45</v>
      </c>
      <c r="AC292">
        <v>2</v>
      </c>
      <c r="AD292" s="11">
        <f>(employee_data3[[#This Row],[Current Employee Rating]]-AVERAGE(employee_data3[Current Employee Rating]))/STDEV(employee_data3[Current Employee Rating])</f>
        <v>-0.95460685411671475</v>
      </c>
      <c r="AE292" s="11" t="str">
        <f>IF(employee_data3[[#This Row],[Z Score]]&gt;3,"Yes","No")</f>
        <v>No</v>
      </c>
    </row>
    <row r="293" spans="1:31" x14ac:dyDescent="0.3">
      <c r="A293">
        <v>3718</v>
      </c>
      <c r="B293" t="s">
        <v>190</v>
      </c>
      <c r="C293" t="s">
        <v>1405</v>
      </c>
      <c r="D293" s="1">
        <v>44341</v>
      </c>
      <c r="E293" s="1">
        <v>44491</v>
      </c>
      <c r="F293" t="s">
        <v>728</v>
      </c>
      <c r="G293" t="s">
        <v>1406</v>
      </c>
      <c r="H293" t="s">
        <v>1407</v>
      </c>
      <c r="I293" t="s">
        <v>139</v>
      </c>
      <c r="J293" t="s">
        <v>745</v>
      </c>
      <c r="K293" t="str">
        <f>IF(employee_data3[[#This Row],[EmployeeStatus]]="Active", "Active", "Attrition")</f>
        <v>Attrition</v>
      </c>
      <c r="L293" t="s">
        <v>33</v>
      </c>
      <c r="M293" t="s">
        <v>34</v>
      </c>
      <c r="N293" t="s">
        <v>35</v>
      </c>
      <c r="O293" t="s">
        <v>175</v>
      </c>
      <c r="P293" t="s">
        <v>1408</v>
      </c>
      <c r="Q293" t="s">
        <v>38</v>
      </c>
      <c r="R293" t="s">
        <v>90</v>
      </c>
      <c r="S293" s="1">
        <v>17060</v>
      </c>
      <c r="T293">
        <f>DATEDIF(employee_data3[[#This Row],[DOB]],DATE(2023, 1, 1), "Y")</f>
        <v>76</v>
      </c>
      <c r="U293" t="str">
        <f>IF(employee_data3[[#This Row],[Age]]&lt;=25, "Remaja", IF(employee_data3[[#This Row],[Age]]&lt;=55, "Dewasa", "Lansia"))</f>
        <v>Lansia</v>
      </c>
      <c r="V293" t="s">
        <v>40</v>
      </c>
      <c r="W293" t="s">
        <v>92</v>
      </c>
      <c r="X293" t="s">
        <v>42</v>
      </c>
      <c r="Y293">
        <v>52357</v>
      </c>
      <c r="Z293" t="s">
        <v>74</v>
      </c>
      <c r="AA293" t="s">
        <v>84</v>
      </c>
      <c r="AB293" t="s">
        <v>45</v>
      </c>
      <c r="AC293">
        <v>4</v>
      </c>
      <c r="AD293" s="11">
        <f>(employee_data3[[#This Row],[Current Employee Rating]]-AVERAGE(employee_data3[Current Employee Rating]))/STDEV(employee_data3[Current Employee Rating])</f>
        <v>1.0156859304379084</v>
      </c>
      <c r="AE293" s="11" t="str">
        <f>IF(employee_data3[[#This Row],[Z Score]]&gt;3,"Yes","No")</f>
        <v>No</v>
      </c>
    </row>
    <row r="294" spans="1:31" x14ac:dyDescent="0.3">
      <c r="A294">
        <v>3719</v>
      </c>
      <c r="B294" t="s">
        <v>1409</v>
      </c>
      <c r="C294" t="s">
        <v>1157</v>
      </c>
      <c r="D294" s="1">
        <v>44764</v>
      </c>
      <c r="E294" s="1"/>
      <c r="F294" t="s">
        <v>728</v>
      </c>
      <c r="G294" t="s">
        <v>1410</v>
      </c>
      <c r="H294" t="s">
        <v>1411</v>
      </c>
      <c r="I294" t="s">
        <v>80</v>
      </c>
      <c r="J294" t="s">
        <v>32</v>
      </c>
      <c r="K294" t="str">
        <f>IF(employee_data3[[#This Row],[EmployeeStatus]]="Active", "Active", "Attrition")</f>
        <v>Active</v>
      </c>
      <c r="L294" t="s">
        <v>33</v>
      </c>
      <c r="M294" t="s">
        <v>64</v>
      </c>
      <c r="N294" t="s">
        <v>63</v>
      </c>
      <c r="O294" t="s">
        <v>36</v>
      </c>
      <c r="P294" t="s">
        <v>37</v>
      </c>
      <c r="Q294" t="s">
        <v>38</v>
      </c>
      <c r="R294" t="s">
        <v>794</v>
      </c>
      <c r="S294" s="1">
        <v>17356</v>
      </c>
      <c r="T294">
        <f>DATEDIF(employee_data3[[#This Row],[DOB]],DATE(2023, 1, 1), "Y")</f>
        <v>75</v>
      </c>
      <c r="U294" t="str">
        <f>IF(employee_data3[[#This Row],[Age]]&lt;=25, "Remaja", IF(employee_data3[[#This Row],[Age]]&lt;=55, "Dewasa", "Lansia"))</f>
        <v>Lansia</v>
      </c>
      <c r="V294" t="s">
        <v>40</v>
      </c>
      <c r="W294" t="s">
        <v>83</v>
      </c>
      <c r="X294" t="s">
        <v>42</v>
      </c>
      <c r="Y294">
        <v>47989</v>
      </c>
      <c r="Z294" t="s">
        <v>56</v>
      </c>
      <c r="AA294" t="s">
        <v>104</v>
      </c>
      <c r="AB294" t="s">
        <v>45</v>
      </c>
      <c r="AC294">
        <v>3</v>
      </c>
      <c r="AD294" s="11">
        <f>(employee_data3[[#This Row],[Current Employee Rating]]-AVERAGE(employee_data3[Current Employee Rating]))/STDEV(employee_data3[Current Employee Rating])</f>
        <v>3.0539538160596794E-2</v>
      </c>
      <c r="AE294" s="11" t="str">
        <f>IF(employee_data3[[#This Row],[Z Score]]&gt;3,"Yes","No")</f>
        <v>No</v>
      </c>
    </row>
    <row r="295" spans="1:31" x14ac:dyDescent="0.3">
      <c r="A295">
        <v>3720</v>
      </c>
      <c r="B295" t="s">
        <v>1412</v>
      </c>
      <c r="C295" t="s">
        <v>1413</v>
      </c>
      <c r="D295" s="1">
        <v>43608</v>
      </c>
      <c r="E295" s="1">
        <v>44086</v>
      </c>
      <c r="F295" t="s">
        <v>728</v>
      </c>
      <c r="G295" t="s">
        <v>1414</v>
      </c>
      <c r="H295" t="s">
        <v>1415</v>
      </c>
      <c r="I295" t="s">
        <v>168</v>
      </c>
      <c r="J295" t="s">
        <v>32</v>
      </c>
      <c r="K295" t="str">
        <f>IF(employee_data3[[#This Row],[EmployeeStatus]]="Active", "Active", "Attrition")</f>
        <v>Active</v>
      </c>
      <c r="L295" t="s">
        <v>52</v>
      </c>
      <c r="M295" t="s">
        <v>64</v>
      </c>
      <c r="N295" t="s">
        <v>63</v>
      </c>
      <c r="O295" t="s">
        <v>126</v>
      </c>
      <c r="P295" t="s">
        <v>1416</v>
      </c>
      <c r="Q295" t="s">
        <v>38</v>
      </c>
      <c r="R295" t="s">
        <v>90</v>
      </c>
      <c r="S295" s="1">
        <v>21537</v>
      </c>
      <c r="T295">
        <f>DATEDIF(employee_data3[[#This Row],[DOB]],DATE(2023, 1, 1), "Y")</f>
        <v>64</v>
      </c>
      <c r="U295" t="str">
        <f>IF(employee_data3[[#This Row],[Age]]&lt;=25, "Remaja", IF(employee_data3[[#This Row],[Age]]&lt;=55, "Dewasa", "Lansia"))</f>
        <v>Lansia</v>
      </c>
      <c r="V295" t="s">
        <v>40</v>
      </c>
      <c r="W295" t="s">
        <v>83</v>
      </c>
      <c r="X295" t="s">
        <v>42</v>
      </c>
      <c r="Y295">
        <v>31486</v>
      </c>
      <c r="Z295" t="s">
        <v>43</v>
      </c>
      <c r="AA295" t="s">
        <v>75</v>
      </c>
      <c r="AB295" t="s">
        <v>45</v>
      </c>
      <c r="AC295">
        <v>3</v>
      </c>
      <c r="AD295" s="11">
        <f>(employee_data3[[#This Row],[Current Employee Rating]]-AVERAGE(employee_data3[Current Employee Rating]))/STDEV(employee_data3[Current Employee Rating])</f>
        <v>3.0539538160596794E-2</v>
      </c>
      <c r="AE295" s="11" t="str">
        <f>IF(employee_data3[[#This Row],[Z Score]]&gt;3,"Yes","No")</f>
        <v>No</v>
      </c>
    </row>
    <row r="296" spans="1:31" x14ac:dyDescent="0.3">
      <c r="A296">
        <v>3721</v>
      </c>
      <c r="B296" t="s">
        <v>1417</v>
      </c>
      <c r="C296" t="s">
        <v>1418</v>
      </c>
      <c r="D296" s="1">
        <v>43873</v>
      </c>
      <c r="E296" s="1">
        <v>43928</v>
      </c>
      <c r="F296" t="s">
        <v>28</v>
      </c>
      <c r="G296" t="s">
        <v>1419</v>
      </c>
      <c r="H296" t="s">
        <v>1420</v>
      </c>
      <c r="I296" t="s">
        <v>118</v>
      </c>
      <c r="J296" t="s">
        <v>32</v>
      </c>
      <c r="K296" t="str">
        <f>IF(employee_data3[[#This Row],[EmployeeStatus]]="Active", "Active", "Attrition")</f>
        <v>Active</v>
      </c>
      <c r="L296" t="s">
        <v>63</v>
      </c>
      <c r="M296" t="s">
        <v>64</v>
      </c>
      <c r="N296" t="s">
        <v>63</v>
      </c>
      <c r="O296" t="s">
        <v>126</v>
      </c>
      <c r="P296" t="s">
        <v>1421</v>
      </c>
      <c r="Q296" t="s">
        <v>38</v>
      </c>
      <c r="R296" t="s">
        <v>231</v>
      </c>
      <c r="S296" s="1">
        <v>21999</v>
      </c>
      <c r="T296">
        <f>DATEDIF(employee_data3[[#This Row],[DOB]],DATE(2023, 1, 1), "Y")</f>
        <v>62</v>
      </c>
      <c r="U296" t="str">
        <f>IF(employee_data3[[#This Row],[Age]]&lt;=25, "Remaja", IF(employee_data3[[#This Row],[Age]]&lt;=55, "Dewasa", "Lansia"))</f>
        <v>Lansia</v>
      </c>
      <c r="V296" t="s">
        <v>40</v>
      </c>
      <c r="W296" t="s">
        <v>113</v>
      </c>
      <c r="X296" t="s">
        <v>55</v>
      </c>
      <c r="Y296">
        <v>24794</v>
      </c>
      <c r="Z296" t="s">
        <v>93</v>
      </c>
      <c r="AA296" t="s">
        <v>44</v>
      </c>
      <c r="AB296" t="s">
        <v>45</v>
      </c>
      <c r="AC296">
        <v>2</v>
      </c>
      <c r="AD296" s="11">
        <f>(employee_data3[[#This Row],[Current Employee Rating]]-AVERAGE(employee_data3[Current Employee Rating]))/STDEV(employee_data3[Current Employee Rating])</f>
        <v>-0.95460685411671475</v>
      </c>
      <c r="AE296" s="11" t="str">
        <f>IF(employee_data3[[#This Row],[Z Score]]&gt;3,"Yes","No")</f>
        <v>No</v>
      </c>
    </row>
    <row r="297" spans="1:31" x14ac:dyDescent="0.3">
      <c r="A297">
        <v>3722</v>
      </c>
      <c r="B297" t="s">
        <v>1422</v>
      </c>
      <c r="C297" t="s">
        <v>1423</v>
      </c>
      <c r="D297" s="1">
        <v>43877</v>
      </c>
      <c r="E297" s="1">
        <v>44570</v>
      </c>
      <c r="F297" t="s">
        <v>28</v>
      </c>
      <c r="G297" t="s">
        <v>1424</v>
      </c>
      <c r="H297" t="s">
        <v>1425</v>
      </c>
      <c r="I297" t="s">
        <v>62</v>
      </c>
      <c r="J297" t="s">
        <v>745</v>
      </c>
      <c r="K297" t="str">
        <f>IF(employee_data3[[#This Row],[EmployeeStatus]]="Active", "Active", "Attrition")</f>
        <v>Attrition</v>
      </c>
      <c r="L297" t="s">
        <v>52</v>
      </c>
      <c r="M297" t="s">
        <v>64</v>
      </c>
      <c r="N297" t="s">
        <v>63</v>
      </c>
      <c r="O297" t="s">
        <v>99</v>
      </c>
      <c r="P297" t="s">
        <v>1426</v>
      </c>
      <c r="Q297" t="s">
        <v>38</v>
      </c>
      <c r="R297" t="s">
        <v>90</v>
      </c>
      <c r="S297" s="1">
        <v>17410</v>
      </c>
      <c r="T297">
        <f>DATEDIF(employee_data3[[#This Row],[DOB]],DATE(2023, 1, 1), "Y")</f>
        <v>75</v>
      </c>
      <c r="U297" t="str">
        <f>IF(employee_data3[[#This Row],[Age]]&lt;=25, "Remaja", IF(employee_data3[[#This Row],[Age]]&lt;=55, "Dewasa", "Lansia"))</f>
        <v>Lansia</v>
      </c>
      <c r="V297" t="s">
        <v>40</v>
      </c>
      <c r="W297" t="s">
        <v>83</v>
      </c>
      <c r="X297" t="s">
        <v>55</v>
      </c>
      <c r="Y297">
        <v>80316</v>
      </c>
      <c r="Z297" t="s">
        <v>43</v>
      </c>
      <c r="AA297" t="s">
        <v>84</v>
      </c>
      <c r="AB297" t="s">
        <v>45</v>
      </c>
      <c r="AC297">
        <v>2</v>
      </c>
      <c r="AD297" s="11">
        <f>(employee_data3[[#This Row],[Current Employee Rating]]-AVERAGE(employee_data3[Current Employee Rating]))/STDEV(employee_data3[Current Employee Rating])</f>
        <v>-0.95460685411671475</v>
      </c>
      <c r="AE297" s="11" t="str">
        <f>IF(employee_data3[[#This Row],[Z Score]]&gt;3,"Yes","No")</f>
        <v>No</v>
      </c>
    </row>
    <row r="298" spans="1:31" x14ac:dyDescent="0.3">
      <c r="A298">
        <v>3723</v>
      </c>
      <c r="B298" t="s">
        <v>1427</v>
      </c>
      <c r="C298" t="s">
        <v>1428</v>
      </c>
      <c r="D298" s="1">
        <v>44680</v>
      </c>
      <c r="E298" s="1">
        <v>44758</v>
      </c>
      <c r="F298" t="s">
        <v>28</v>
      </c>
      <c r="G298" t="s">
        <v>1429</v>
      </c>
      <c r="H298" t="s">
        <v>1430</v>
      </c>
      <c r="I298" t="s">
        <v>89</v>
      </c>
      <c r="J298" t="s">
        <v>745</v>
      </c>
      <c r="K298" t="str">
        <f>IF(employee_data3[[#This Row],[EmployeeStatus]]="Active", "Active", "Attrition")</f>
        <v>Attrition</v>
      </c>
      <c r="L298" t="s">
        <v>63</v>
      </c>
      <c r="M298" t="s">
        <v>51</v>
      </c>
      <c r="N298" t="s">
        <v>35</v>
      </c>
      <c r="O298" t="s">
        <v>140</v>
      </c>
      <c r="P298" t="s">
        <v>1431</v>
      </c>
      <c r="Q298" t="s">
        <v>38</v>
      </c>
      <c r="R298" t="s">
        <v>305</v>
      </c>
      <c r="S298" s="1">
        <v>26541</v>
      </c>
      <c r="T298">
        <f>DATEDIF(employee_data3[[#This Row],[DOB]],DATE(2023, 1, 1), "Y")</f>
        <v>50</v>
      </c>
      <c r="U298" t="str">
        <f>IF(employee_data3[[#This Row],[Age]]&lt;=25, "Remaja", IF(employee_data3[[#This Row],[Age]]&lt;=55, "Dewasa", "Lansia"))</f>
        <v>Dewasa</v>
      </c>
      <c r="V298" t="s">
        <v>40</v>
      </c>
      <c r="W298" t="s">
        <v>83</v>
      </c>
      <c r="X298" t="s">
        <v>55</v>
      </c>
      <c r="Y298">
        <v>46742</v>
      </c>
      <c r="Z298" t="s">
        <v>128</v>
      </c>
      <c r="AA298" t="s">
        <v>84</v>
      </c>
      <c r="AB298" t="s">
        <v>45</v>
      </c>
      <c r="AC298">
        <v>3</v>
      </c>
      <c r="AD298" s="11">
        <f>(employee_data3[[#This Row],[Current Employee Rating]]-AVERAGE(employee_data3[Current Employee Rating]))/STDEV(employee_data3[Current Employee Rating])</f>
        <v>3.0539538160596794E-2</v>
      </c>
      <c r="AE298" s="11" t="str">
        <f>IF(employee_data3[[#This Row],[Z Score]]&gt;3,"Yes","No")</f>
        <v>No</v>
      </c>
    </row>
    <row r="299" spans="1:31" x14ac:dyDescent="0.3">
      <c r="A299">
        <v>3724</v>
      </c>
      <c r="B299" t="s">
        <v>1432</v>
      </c>
      <c r="C299" t="s">
        <v>1433</v>
      </c>
      <c r="D299" s="1">
        <v>43748</v>
      </c>
      <c r="E299" s="1">
        <v>44499</v>
      </c>
      <c r="F299" t="s">
        <v>28</v>
      </c>
      <c r="G299" t="s">
        <v>1434</v>
      </c>
      <c r="H299" t="s">
        <v>1435</v>
      </c>
      <c r="I299" t="s">
        <v>31</v>
      </c>
      <c r="J299" t="s">
        <v>745</v>
      </c>
      <c r="K299" t="str">
        <f>IF(employee_data3[[#This Row],[EmployeeStatus]]="Active", "Active", "Attrition")</f>
        <v>Attrition</v>
      </c>
      <c r="L299" t="s">
        <v>52</v>
      </c>
      <c r="M299" t="s">
        <v>34</v>
      </c>
      <c r="N299" t="s">
        <v>35</v>
      </c>
      <c r="O299" t="s">
        <v>140</v>
      </c>
      <c r="P299" t="s">
        <v>1436</v>
      </c>
      <c r="Q299" t="s">
        <v>38</v>
      </c>
      <c r="R299" t="s">
        <v>90</v>
      </c>
      <c r="S299" s="1">
        <v>25532</v>
      </c>
      <c r="T299">
        <f>DATEDIF(employee_data3[[#This Row],[DOB]],DATE(2023, 1, 1), "Y")</f>
        <v>53</v>
      </c>
      <c r="U299" t="str">
        <f>IF(employee_data3[[#This Row],[Age]]&lt;=25, "Remaja", IF(employee_data3[[#This Row],[Age]]&lt;=55, "Dewasa", "Lansia"))</f>
        <v>Dewasa</v>
      </c>
      <c r="V299" t="s">
        <v>40</v>
      </c>
      <c r="W299" t="s">
        <v>83</v>
      </c>
      <c r="X299" t="s">
        <v>55</v>
      </c>
      <c r="Y299">
        <v>30194</v>
      </c>
      <c r="Z299" t="s">
        <v>128</v>
      </c>
      <c r="AA299" t="s">
        <v>104</v>
      </c>
      <c r="AB299" t="s">
        <v>45</v>
      </c>
      <c r="AC299">
        <v>4</v>
      </c>
      <c r="AD299" s="11">
        <f>(employee_data3[[#This Row],[Current Employee Rating]]-AVERAGE(employee_data3[Current Employee Rating]))/STDEV(employee_data3[Current Employee Rating])</f>
        <v>1.0156859304379084</v>
      </c>
      <c r="AE299" s="11" t="str">
        <f>IF(employee_data3[[#This Row],[Z Score]]&gt;3,"Yes","No")</f>
        <v>No</v>
      </c>
    </row>
    <row r="300" spans="1:31" x14ac:dyDescent="0.3">
      <c r="A300">
        <v>3725</v>
      </c>
      <c r="B300" t="s">
        <v>1437</v>
      </c>
      <c r="C300" t="s">
        <v>1438</v>
      </c>
      <c r="D300" s="1">
        <v>43562</v>
      </c>
      <c r="E300" s="1">
        <v>45116</v>
      </c>
      <c r="F300" t="s">
        <v>28</v>
      </c>
      <c r="G300" t="s">
        <v>1439</v>
      </c>
      <c r="H300" t="s">
        <v>1440</v>
      </c>
      <c r="I300" t="s">
        <v>133</v>
      </c>
      <c r="J300" t="s">
        <v>32</v>
      </c>
      <c r="K300" t="str">
        <f>IF(employee_data3[[#This Row],[EmployeeStatus]]="Active", "Active", "Attrition")</f>
        <v>Active</v>
      </c>
      <c r="L300" t="s">
        <v>33</v>
      </c>
      <c r="M300" t="s">
        <v>64</v>
      </c>
      <c r="N300" t="s">
        <v>52</v>
      </c>
      <c r="O300" t="s">
        <v>175</v>
      </c>
      <c r="P300" t="s">
        <v>1441</v>
      </c>
      <c r="Q300" t="s">
        <v>38</v>
      </c>
      <c r="R300" t="s">
        <v>53</v>
      </c>
      <c r="S300" s="1">
        <v>20322</v>
      </c>
      <c r="T300">
        <f>DATEDIF(employee_data3[[#This Row],[DOB]],DATE(2023, 1, 1), "Y")</f>
        <v>67</v>
      </c>
      <c r="U300" t="str">
        <f>IF(employee_data3[[#This Row],[Age]]&lt;=25, "Remaja", IF(employee_data3[[#This Row],[Age]]&lt;=55, "Dewasa", "Lansia"))</f>
        <v>Lansia</v>
      </c>
      <c r="V300" t="s">
        <v>40</v>
      </c>
      <c r="W300" t="s">
        <v>163</v>
      </c>
      <c r="X300" t="s">
        <v>55</v>
      </c>
      <c r="Y300">
        <v>36808</v>
      </c>
      <c r="Z300" t="s">
        <v>128</v>
      </c>
      <c r="AA300" t="s">
        <v>44</v>
      </c>
      <c r="AB300" t="s">
        <v>45</v>
      </c>
      <c r="AC300">
        <v>1</v>
      </c>
      <c r="AD300" s="11">
        <f>(employee_data3[[#This Row],[Current Employee Rating]]-AVERAGE(employee_data3[Current Employee Rating]))/STDEV(employee_data3[Current Employee Rating])</f>
        <v>-1.9397532463940264</v>
      </c>
      <c r="AE300" s="11" t="str">
        <f>IF(employee_data3[[#This Row],[Z Score]]&gt;3,"Yes","No")</f>
        <v>No</v>
      </c>
    </row>
    <row r="301" spans="1:31" x14ac:dyDescent="0.3">
      <c r="A301">
        <v>3726</v>
      </c>
      <c r="B301" t="s">
        <v>1442</v>
      </c>
      <c r="C301" t="s">
        <v>1443</v>
      </c>
      <c r="D301" s="1">
        <v>44025</v>
      </c>
      <c r="E301" s="1">
        <v>44457</v>
      </c>
      <c r="F301" t="s">
        <v>28</v>
      </c>
      <c r="G301" t="s">
        <v>1444</v>
      </c>
      <c r="H301" t="s">
        <v>1445</v>
      </c>
      <c r="I301" t="s">
        <v>50</v>
      </c>
      <c r="J301" t="s">
        <v>32</v>
      </c>
      <c r="K301" t="str">
        <f>IF(employee_data3[[#This Row],[EmployeeStatus]]="Active", "Active", "Attrition")</f>
        <v>Active</v>
      </c>
      <c r="L301" t="s">
        <v>33</v>
      </c>
      <c r="M301" t="s">
        <v>51</v>
      </c>
      <c r="N301" t="s">
        <v>63</v>
      </c>
      <c r="O301" t="s">
        <v>175</v>
      </c>
      <c r="P301" t="s">
        <v>1446</v>
      </c>
      <c r="Q301" t="s">
        <v>38</v>
      </c>
      <c r="R301" t="s">
        <v>81</v>
      </c>
      <c r="S301" s="1">
        <v>34905</v>
      </c>
      <c r="T301">
        <f>DATEDIF(employee_data3[[#This Row],[DOB]],DATE(2023, 1, 1), "Y")</f>
        <v>27</v>
      </c>
      <c r="U301" t="str">
        <f>IF(employee_data3[[#This Row],[Age]]&lt;=25, "Remaja", IF(employee_data3[[#This Row],[Age]]&lt;=55, "Dewasa", "Lansia"))</f>
        <v>Dewasa</v>
      </c>
      <c r="V301" t="s">
        <v>40</v>
      </c>
      <c r="W301" t="s">
        <v>163</v>
      </c>
      <c r="X301" t="s">
        <v>42</v>
      </c>
      <c r="Y301">
        <v>36688</v>
      </c>
      <c r="Z301" t="s">
        <v>74</v>
      </c>
      <c r="AA301" t="s">
        <v>84</v>
      </c>
      <c r="AB301" t="s">
        <v>45</v>
      </c>
      <c r="AC301">
        <v>4</v>
      </c>
      <c r="AD301" s="11">
        <f>(employee_data3[[#This Row],[Current Employee Rating]]-AVERAGE(employee_data3[Current Employee Rating]))/STDEV(employee_data3[Current Employee Rating])</f>
        <v>1.0156859304379084</v>
      </c>
      <c r="AE301" s="11" t="str">
        <f>IF(employee_data3[[#This Row],[Z Score]]&gt;3,"Yes","No")</f>
        <v>No</v>
      </c>
    </row>
    <row r="302" spans="1:31" x14ac:dyDescent="0.3">
      <c r="A302">
        <v>3727</v>
      </c>
      <c r="B302" t="s">
        <v>1447</v>
      </c>
      <c r="C302" t="s">
        <v>1448</v>
      </c>
      <c r="D302" s="1">
        <v>44434</v>
      </c>
      <c r="E302" s="1"/>
      <c r="F302" t="s">
        <v>28</v>
      </c>
      <c r="G302" t="s">
        <v>1449</v>
      </c>
      <c r="H302" t="s">
        <v>1450</v>
      </c>
      <c r="I302" t="s">
        <v>139</v>
      </c>
      <c r="J302" t="s">
        <v>32</v>
      </c>
      <c r="K302" t="str">
        <f>IF(employee_data3[[#This Row],[EmployeeStatus]]="Active", "Active", "Attrition")</f>
        <v>Active</v>
      </c>
      <c r="L302" t="s">
        <v>52</v>
      </c>
      <c r="M302" t="s">
        <v>34</v>
      </c>
      <c r="N302" t="s">
        <v>35</v>
      </c>
      <c r="O302" t="s">
        <v>36</v>
      </c>
      <c r="P302" t="s">
        <v>37</v>
      </c>
      <c r="Q302" t="s">
        <v>38</v>
      </c>
      <c r="R302" t="s">
        <v>90</v>
      </c>
      <c r="S302" s="1">
        <v>16452</v>
      </c>
      <c r="T302">
        <f>DATEDIF(employee_data3[[#This Row],[DOB]],DATE(2023, 1, 1), "Y")</f>
        <v>77</v>
      </c>
      <c r="U302" t="str">
        <f>IF(employee_data3[[#This Row],[Age]]&lt;=25, "Remaja", IF(employee_data3[[#This Row],[Age]]&lt;=55, "Dewasa", "Lansia"))</f>
        <v>Lansia</v>
      </c>
      <c r="V302" t="s">
        <v>40</v>
      </c>
      <c r="W302" t="s">
        <v>6</v>
      </c>
      <c r="X302" t="s">
        <v>42</v>
      </c>
      <c r="Y302">
        <v>37883</v>
      </c>
      <c r="Z302" t="s">
        <v>74</v>
      </c>
      <c r="AA302" t="s">
        <v>104</v>
      </c>
      <c r="AB302" t="s">
        <v>45</v>
      </c>
      <c r="AC302">
        <v>3</v>
      </c>
      <c r="AD302" s="11">
        <f>(employee_data3[[#This Row],[Current Employee Rating]]-AVERAGE(employee_data3[Current Employee Rating]))/STDEV(employee_data3[Current Employee Rating])</f>
        <v>3.0539538160596794E-2</v>
      </c>
      <c r="AE302" s="11" t="str">
        <f>IF(employee_data3[[#This Row],[Z Score]]&gt;3,"Yes","No")</f>
        <v>No</v>
      </c>
    </row>
    <row r="303" spans="1:31" x14ac:dyDescent="0.3">
      <c r="A303">
        <v>3728</v>
      </c>
      <c r="B303" t="s">
        <v>1451</v>
      </c>
      <c r="C303" t="s">
        <v>1452</v>
      </c>
      <c r="D303" s="1">
        <v>44553</v>
      </c>
      <c r="E303" s="1"/>
      <c r="F303" t="s">
        <v>28</v>
      </c>
      <c r="G303" t="s">
        <v>1453</v>
      </c>
      <c r="H303" t="s">
        <v>1454</v>
      </c>
      <c r="I303" t="s">
        <v>80</v>
      </c>
      <c r="J303" t="s">
        <v>32</v>
      </c>
      <c r="K303" t="str">
        <f>IF(employee_data3[[#This Row],[EmployeeStatus]]="Active", "Active", "Attrition")</f>
        <v>Active</v>
      </c>
      <c r="L303" t="s">
        <v>33</v>
      </c>
      <c r="M303" t="s">
        <v>51</v>
      </c>
      <c r="N303" t="s">
        <v>52</v>
      </c>
      <c r="O303" t="s">
        <v>36</v>
      </c>
      <c r="P303" t="s">
        <v>37</v>
      </c>
      <c r="Q303" t="s">
        <v>38</v>
      </c>
      <c r="R303" t="s">
        <v>148</v>
      </c>
      <c r="S303" s="1">
        <v>24510</v>
      </c>
      <c r="T303">
        <f>DATEDIF(employee_data3[[#This Row],[DOB]],DATE(2023, 1, 1), "Y")</f>
        <v>55</v>
      </c>
      <c r="U303" t="str">
        <f>IF(employee_data3[[#This Row],[Age]]&lt;=25, "Remaja", IF(employee_data3[[#This Row],[Age]]&lt;=55, "Dewasa", "Lansia"))</f>
        <v>Dewasa</v>
      </c>
      <c r="V303" t="s">
        <v>40</v>
      </c>
      <c r="W303" t="s">
        <v>83</v>
      </c>
      <c r="X303" t="s">
        <v>55</v>
      </c>
      <c r="Y303">
        <v>39843</v>
      </c>
      <c r="Z303" t="s">
        <v>56</v>
      </c>
      <c r="AA303" t="s">
        <v>104</v>
      </c>
      <c r="AB303" t="s">
        <v>45</v>
      </c>
      <c r="AC303">
        <v>5</v>
      </c>
      <c r="AD303" s="11">
        <f>(employee_data3[[#This Row],[Current Employee Rating]]-AVERAGE(employee_data3[Current Employee Rating]))/STDEV(employee_data3[Current Employee Rating])</f>
        <v>2.0008323227152198</v>
      </c>
      <c r="AE303" s="11" t="str">
        <f>IF(employee_data3[[#This Row],[Z Score]]&gt;3,"Yes","No")</f>
        <v>No</v>
      </c>
    </row>
    <row r="304" spans="1:31" x14ac:dyDescent="0.3">
      <c r="A304">
        <v>3729</v>
      </c>
      <c r="B304" t="s">
        <v>1455</v>
      </c>
      <c r="C304" t="s">
        <v>1144</v>
      </c>
      <c r="D304" s="1">
        <v>44903</v>
      </c>
      <c r="E304" s="1">
        <v>45111</v>
      </c>
      <c r="F304" t="s">
        <v>28</v>
      </c>
      <c r="G304" t="s">
        <v>1456</v>
      </c>
      <c r="H304" t="s">
        <v>1457</v>
      </c>
      <c r="I304" t="s">
        <v>89</v>
      </c>
      <c r="J304" t="s">
        <v>32</v>
      </c>
      <c r="K304" t="str">
        <f>IF(employee_data3[[#This Row],[EmployeeStatus]]="Active", "Active", "Attrition")</f>
        <v>Active</v>
      </c>
      <c r="L304" t="s">
        <v>33</v>
      </c>
      <c r="M304" t="s">
        <v>64</v>
      </c>
      <c r="N304" t="s">
        <v>52</v>
      </c>
      <c r="O304" t="s">
        <v>175</v>
      </c>
      <c r="P304" t="s">
        <v>1458</v>
      </c>
      <c r="Q304" t="s">
        <v>38</v>
      </c>
      <c r="R304" t="s">
        <v>305</v>
      </c>
      <c r="S304" s="1">
        <v>15707</v>
      </c>
      <c r="T304">
        <f>DATEDIF(employee_data3[[#This Row],[DOB]],DATE(2023, 1, 1), "Y")</f>
        <v>80</v>
      </c>
      <c r="U304" t="str">
        <f>IF(employee_data3[[#This Row],[Age]]&lt;=25, "Remaja", IF(employee_data3[[#This Row],[Age]]&lt;=55, "Dewasa", "Lansia"))</f>
        <v>Lansia</v>
      </c>
      <c r="V304" t="s">
        <v>40</v>
      </c>
      <c r="W304" t="s">
        <v>6</v>
      </c>
      <c r="X304" t="s">
        <v>55</v>
      </c>
      <c r="Y304">
        <v>69873</v>
      </c>
      <c r="Z304" t="s">
        <v>74</v>
      </c>
      <c r="AA304" t="s">
        <v>104</v>
      </c>
      <c r="AB304" t="s">
        <v>45</v>
      </c>
      <c r="AC304">
        <v>3</v>
      </c>
      <c r="AD304" s="11">
        <f>(employee_data3[[#This Row],[Current Employee Rating]]-AVERAGE(employee_data3[Current Employee Rating]))/STDEV(employee_data3[Current Employee Rating])</f>
        <v>3.0539538160596794E-2</v>
      </c>
      <c r="AE304" s="11" t="str">
        <f>IF(employee_data3[[#This Row],[Z Score]]&gt;3,"Yes","No")</f>
        <v>No</v>
      </c>
    </row>
    <row r="305" spans="1:31" x14ac:dyDescent="0.3">
      <c r="A305">
        <v>3730</v>
      </c>
      <c r="B305" t="s">
        <v>179</v>
      </c>
      <c r="C305" t="s">
        <v>1459</v>
      </c>
      <c r="D305" s="1">
        <v>44579</v>
      </c>
      <c r="E305" s="1"/>
      <c r="F305" t="s">
        <v>28</v>
      </c>
      <c r="G305" t="s">
        <v>1460</v>
      </c>
      <c r="H305" t="s">
        <v>1461</v>
      </c>
      <c r="I305" t="s">
        <v>31</v>
      </c>
      <c r="J305" t="s">
        <v>32</v>
      </c>
      <c r="K305" t="str">
        <f>IF(employee_data3[[#This Row],[EmployeeStatus]]="Active", "Active", "Attrition")</f>
        <v>Active</v>
      </c>
      <c r="L305" t="s">
        <v>33</v>
      </c>
      <c r="M305" t="s">
        <v>64</v>
      </c>
      <c r="N305" t="s">
        <v>35</v>
      </c>
      <c r="O305" t="s">
        <v>36</v>
      </c>
      <c r="P305" t="s">
        <v>37</v>
      </c>
      <c r="Q305" t="s">
        <v>38</v>
      </c>
      <c r="R305" t="s">
        <v>231</v>
      </c>
      <c r="S305" s="1">
        <v>24084</v>
      </c>
      <c r="T305">
        <f>DATEDIF(employee_data3[[#This Row],[DOB]],DATE(2023, 1, 1), "Y")</f>
        <v>57</v>
      </c>
      <c r="U305" t="str">
        <f>IF(employee_data3[[#This Row],[Age]]&lt;=25, "Remaja", IF(employee_data3[[#This Row],[Age]]&lt;=55, "Dewasa", "Lansia"))</f>
        <v>Lansia</v>
      </c>
      <c r="V305" t="s">
        <v>40</v>
      </c>
      <c r="W305" t="s">
        <v>113</v>
      </c>
      <c r="X305" t="s">
        <v>55</v>
      </c>
      <c r="Y305">
        <v>2548</v>
      </c>
      <c r="Z305" t="s">
        <v>93</v>
      </c>
      <c r="AA305" t="s">
        <v>44</v>
      </c>
      <c r="AB305" t="s">
        <v>45</v>
      </c>
      <c r="AC305">
        <v>4</v>
      </c>
      <c r="AD305" s="11">
        <f>(employee_data3[[#This Row],[Current Employee Rating]]-AVERAGE(employee_data3[Current Employee Rating]))/STDEV(employee_data3[Current Employee Rating])</f>
        <v>1.0156859304379084</v>
      </c>
      <c r="AE305" s="11" t="str">
        <f>IF(employee_data3[[#This Row],[Z Score]]&gt;3,"Yes","No")</f>
        <v>No</v>
      </c>
    </row>
    <row r="306" spans="1:31" x14ac:dyDescent="0.3">
      <c r="A306">
        <v>3731</v>
      </c>
      <c r="B306" t="s">
        <v>1462</v>
      </c>
      <c r="C306" t="s">
        <v>1463</v>
      </c>
      <c r="D306" s="1">
        <v>43889</v>
      </c>
      <c r="E306" s="1">
        <v>44909</v>
      </c>
      <c r="F306" t="s">
        <v>28</v>
      </c>
      <c r="G306" t="s">
        <v>1464</v>
      </c>
      <c r="H306" t="s">
        <v>1465</v>
      </c>
      <c r="I306" t="s">
        <v>50</v>
      </c>
      <c r="J306" t="s">
        <v>32</v>
      </c>
      <c r="K306" t="str">
        <f>IF(employee_data3[[#This Row],[EmployeeStatus]]="Active", "Active", "Attrition")</f>
        <v>Active</v>
      </c>
      <c r="L306" t="s">
        <v>52</v>
      </c>
      <c r="M306" t="s">
        <v>64</v>
      </c>
      <c r="N306" t="s">
        <v>52</v>
      </c>
      <c r="O306" t="s">
        <v>140</v>
      </c>
      <c r="P306" t="s">
        <v>1466</v>
      </c>
      <c r="Q306" t="s">
        <v>38</v>
      </c>
      <c r="R306" t="s">
        <v>90</v>
      </c>
      <c r="S306" s="1">
        <v>35980</v>
      </c>
      <c r="T306">
        <f>DATEDIF(employee_data3[[#This Row],[DOB]],DATE(2023, 1, 1), "Y")</f>
        <v>24</v>
      </c>
      <c r="U306" t="str">
        <f>IF(employee_data3[[#This Row],[Age]]&lt;=25, "Remaja", IF(employee_data3[[#This Row],[Age]]&lt;=55, "Dewasa", "Lansia"))</f>
        <v>Remaja</v>
      </c>
      <c r="V306" t="s">
        <v>40</v>
      </c>
      <c r="W306" t="s">
        <v>113</v>
      </c>
      <c r="X306" t="s">
        <v>55</v>
      </c>
      <c r="Y306">
        <v>73555</v>
      </c>
      <c r="Z306" t="s">
        <v>56</v>
      </c>
      <c r="AA306" t="s">
        <v>75</v>
      </c>
      <c r="AB306" t="s">
        <v>45</v>
      </c>
      <c r="AC306">
        <v>3</v>
      </c>
      <c r="AD306" s="11">
        <f>(employee_data3[[#This Row],[Current Employee Rating]]-AVERAGE(employee_data3[Current Employee Rating]))/STDEV(employee_data3[Current Employee Rating])</f>
        <v>3.0539538160596794E-2</v>
      </c>
      <c r="AE306" s="11" t="str">
        <f>IF(employee_data3[[#This Row],[Z Score]]&gt;3,"Yes","No")</f>
        <v>No</v>
      </c>
    </row>
    <row r="307" spans="1:31" x14ac:dyDescent="0.3">
      <c r="A307">
        <v>3732</v>
      </c>
      <c r="B307" t="s">
        <v>1467</v>
      </c>
      <c r="C307" t="s">
        <v>1468</v>
      </c>
      <c r="D307" s="1">
        <v>43982</v>
      </c>
      <c r="E307" s="1"/>
      <c r="F307" t="s">
        <v>28</v>
      </c>
      <c r="G307" t="s">
        <v>1469</v>
      </c>
      <c r="H307" t="s">
        <v>1470</v>
      </c>
      <c r="I307" t="s">
        <v>139</v>
      </c>
      <c r="J307" t="s">
        <v>32</v>
      </c>
      <c r="K307" t="str">
        <f>IF(employee_data3[[#This Row],[EmployeeStatus]]="Active", "Active", "Attrition")</f>
        <v>Active</v>
      </c>
      <c r="L307" t="s">
        <v>52</v>
      </c>
      <c r="M307" t="s">
        <v>64</v>
      </c>
      <c r="N307" t="s">
        <v>52</v>
      </c>
      <c r="O307" t="s">
        <v>36</v>
      </c>
      <c r="P307" t="s">
        <v>37</v>
      </c>
      <c r="Q307" t="s">
        <v>38</v>
      </c>
      <c r="R307" t="s">
        <v>90</v>
      </c>
      <c r="S307" s="1">
        <v>19908</v>
      </c>
      <c r="T307">
        <f>DATEDIF(employee_data3[[#This Row],[DOB]],DATE(2023, 1, 1), "Y")</f>
        <v>68</v>
      </c>
      <c r="U307" t="str">
        <f>IF(employee_data3[[#This Row],[Age]]&lt;=25, "Remaja", IF(employee_data3[[#This Row],[Age]]&lt;=55, "Dewasa", "Lansia"))</f>
        <v>Lansia</v>
      </c>
      <c r="V307" t="s">
        <v>40</v>
      </c>
      <c r="W307" t="s">
        <v>103</v>
      </c>
      <c r="X307" t="s">
        <v>55</v>
      </c>
      <c r="Y307">
        <v>27650</v>
      </c>
      <c r="Z307" t="s">
        <v>93</v>
      </c>
      <c r="AA307" t="s">
        <v>44</v>
      </c>
      <c r="AB307" t="s">
        <v>45</v>
      </c>
      <c r="AC307">
        <v>5</v>
      </c>
      <c r="AD307" s="11">
        <f>(employee_data3[[#This Row],[Current Employee Rating]]-AVERAGE(employee_data3[Current Employee Rating]))/STDEV(employee_data3[Current Employee Rating])</f>
        <v>2.0008323227152198</v>
      </c>
      <c r="AE307" s="11" t="str">
        <f>IF(employee_data3[[#This Row],[Z Score]]&gt;3,"Yes","No")</f>
        <v>No</v>
      </c>
    </row>
    <row r="308" spans="1:31" x14ac:dyDescent="0.3">
      <c r="A308">
        <v>3733</v>
      </c>
      <c r="B308" t="s">
        <v>1471</v>
      </c>
      <c r="C308" t="s">
        <v>1472</v>
      </c>
      <c r="D308" s="1">
        <v>43941</v>
      </c>
      <c r="E308" s="1">
        <v>44765</v>
      </c>
      <c r="F308" t="s">
        <v>28</v>
      </c>
      <c r="G308" t="s">
        <v>1473</v>
      </c>
      <c r="H308" t="s">
        <v>1474</v>
      </c>
      <c r="I308" t="s">
        <v>118</v>
      </c>
      <c r="J308" t="s">
        <v>198</v>
      </c>
      <c r="K308" t="str">
        <f>IF(employee_data3[[#This Row],[EmployeeStatus]]="Active", "Active", "Attrition")</f>
        <v>Attrition</v>
      </c>
      <c r="L308" t="s">
        <v>33</v>
      </c>
      <c r="M308" t="s">
        <v>34</v>
      </c>
      <c r="N308" t="s">
        <v>52</v>
      </c>
      <c r="O308" t="s">
        <v>140</v>
      </c>
      <c r="P308" t="s">
        <v>1475</v>
      </c>
      <c r="Q308" t="s">
        <v>38</v>
      </c>
      <c r="R308" t="s">
        <v>90</v>
      </c>
      <c r="S308" s="1">
        <v>34622</v>
      </c>
      <c r="T308">
        <f>DATEDIF(employee_data3[[#This Row],[DOB]],DATE(2023, 1, 1), "Y")</f>
        <v>28</v>
      </c>
      <c r="U308" t="str">
        <f>IF(employee_data3[[#This Row],[Age]]&lt;=25, "Remaja", IF(employee_data3[[#This Row],[Age]]&lt;=55, "Dewasa", "Lansia"))</f>
        <v>Dewasa</v>
      </c>
      <c r="V308" t="s">
        <v>40</v>
      </c>
      <c r="W308" t="s">
        <v>92</v>
      </c>
      <c r="X308" t="s">
        <v>42</v>
      </c>
      <c r="Y308">
        <v>2035</v>
      </c>
      <c r="Z308" t="s">
        <v>56</v>
      </c>
      <c r="AA308" t="s">
        <v>75</v>
      </c>
      <c r="AB308" t="s">
        <v>45</v>
      </c>
      <c r="AC308">
        <v>3</v>
      </c>
      <c r="AD308" s="11">
        <f>(employee_data3[[#This Row],[Current Employee Rating]]-AVERAGE(employee_data3[Current Employee Rating]))/STDEV(employee_data3[Current Employee Rating])</f>
        <v>3.0539538160596794E-2</v>
      </c>
      <c r="AE308" s="11" t="str">
        <f>IF(employee_data3[[#This Row],[Z Score]]&gt;3,"Yes","No")</f>
        <v>No</v>
      </c>
    </row>
    <row r="309" spans="1:31" x14ac:dyDescent="0.3">
      <c r="A309">
        <v>3734</v>
      </c>
      <c r="B309" t="s">
        <v>1476</v>
      </c>
      <c r="C309" t="s">
        <v>897</v>
      </c>
      <c r="D309" s="1">
        <v>43531</v>
      </c>
      <c r="E309" s="1"/>
      <c r="F309" t="s">
        <v>28</v>
      </c>
      <c r="G309" t="s">
        <v>1477</v>
      </c>
      <c r="H309" t="s">
        <v>1478</v>
      </c>
      <c r="I309" t="s">
        <v>62</v>
      </c>
      <c r="J309" t="s">
        <v>32</v>
      </c>
      <c r="K309" t="str">
        <f>IF(employee_data3[[#This Row],[EmployeeStatus]]="Active", "Active", "Attrition")</f>
        <v>Active</v>
      </c>
      <c r="L309" t="s">
        <v>63</v>
      </c>
      <c r="M309" t="s">
        <v>34</v>
      </c>
      <c r="N309" t="s">
        <v>35</v>
      </c>
      <c r="O309" t="s">
        <v>36</v>
      </c>
      <c r="P309" t="s">
        <v>37</v>
      </c>
      <c r="Q309" t="s">
        <v>38</v>
      </c>
      <c r="R309" t="s">
        <v>1012</v>
      </c>
      <c r="S309" s="1">
        <v>23579</v>
      </c>
      <c r="T309">
        <f>DATEDIF(employee_data3[[#This Row],[DOB]],DATE(2023, 1, 1), "Y")</f>
        <v>58</v>
      </c>
      <c r="U309" t="str">
        <f>IF(employee_data3[[#This Row],[Age]]&lt;=25, "Remaja", IF(employee_data3[[#This Row],[Age]]&lt;=55, "Dewasa", "Lansia"))</f>
        <v>Lansia</v>
      </c>
      <c r="V309" t="s">
        <v>40</v>
      </c>
      <c r="W309" t="s">
        <v>113</v>
      </c>
      <c r="X309" t="s">
        <v>55</v>
      </c>
      <c r="Y309">
        <v>74284</v>
      </c>
      <c r="Z309" t="s">
        <v>43</v>
      </c>
      <c r="AA309" t="s">
        <v>104</v>
      </c>
      <c r="AB309" t="s">
        <v>45</v>
      </c>
      <c r="AC309">
        <v>3</v>
      </c>
      <c r="AD309" s="11">
        <f>(employee_data3[[#This Row],[Current Employee Rating]]-AVERAGE(employee_data3[Current Employee Rating]))/STDEV(employee_data3[Current Employee Rating])</f>
        <v>3.0539538160596794E-2</v>
      </c>
      <c r="AE309" s="11" t="str">
        <f>IF(employee_data3[[#This Row],[Z Score]]&gt;3,"Yes","No")</f>
        <v>No</v>
      </c>
    </row>
    <row r="310" spans="1:31" x14ac:dyDescent="0.3">
      <c r="A310">
        <v>3735</v>
      </c>
      <c r="B310" t="s">
        <v>765</v>
      </c>
      <c r="C310" t="s">
        <v>1479</v>
      </c>
      <c r="D310" s="1">
        <v>43614</v>
      </c>
      <c r="E310" s="1"/>
      <c r="F310" t="s">
        <v>28</v>
      </c>
      <c r="G310" t="s">
        <v>1480</v>
      </c>
      <c r="H310" t="s">
        <v>1481</v>
      </c>
      <c r="I310" t="s">
        <v>168</v>
      </c>
      <c r="J310" t="s">
        <v>32</v>
      </c>
      <c r="K310" t="str">
        <f>IF(employee_data3[[#This Row],[EmployeeStatus]]="Active", "Active", "Attrition")</f>
        <v>Active</v>
      </c>
      <c r="L310" t="s">
        <v>33</v>
      </c>
      <c r="M310" t="s">
        <v>34</v>
      </c>
      <c r="N310" t="s">
        <v>35</v>
      </c>
      <c r="O310" t="s">
        <v>36</v>
      </c>
      <c r="P310" t="s">
        <v>37</v>
      </c>
      <c r="Q310" t="s">
        <v>38</v>
      </c>
      <c r="R310" t="s">
        <v>594</v>
      </c>
      <c r="S310" s="1">
        <v>23203</v>
      </c>
      <c r="T310">
        <f>DATEDIF(employee_data3[[#This Row],[DOB]],DATE(2023, 1, 1), "Y")</f>
        <v>59</v>
      </c>
      <c r="U310" t="str">
        <f>IF(employee_data3[[#This Row],[Age]]&lt;=25, "Remaja", IF(employee_data3[[#This Row],[Age]]&lt;=55, "Dewasa", "Lansia"))</f>
        <v>Lansia</v>
      </c>
      <c r="V310" t="s">
        <v>40</v>
      </c>
      <c r="W310" t="s">
        <v>419</v>
      </c>
      <c r="X310" t="s">
        <v>55</v>
      </c>
      <c r="Y310">
        <v>81455</v>
      </c>
      <c r="Z310" t="s">
        <v>43</v>
      </c>
      <c r="AA310" t="s">
        <v>84</v>
      </c>
      <c r="AB310" t="s">
        <v>45</v>
      </c>
      <c r="AC310">
        <v>1</v>
      </c>
      <c r="AD310" s="11">
        <f>(employee_data3[[#This Row],[Current Employee Rating]]-AVERAGE(employee_data3[Current Employee Rating]))/STDEV(employee_data3[Current Employee Rating])</f>
        <v>-1.9397532463940264</v>
      </c>
      <c r="AE310" s="11" t="str">
        <f>IF(employee_data3[[#This Row],[Z Score]]&gt;3,"Yes","No")</f>
        <v>No</v>
      </c>
    </row>
    <row r="311" spans="1:31" x14ac:dyDescent="0.3">
      <c r="A311">
        <v>3736</v>
      </c>
      <c r="B311" t="s">
        <v>1482</v>
      </c>
      <c r="C311" t="s">
        <v>1483</v>
      </c>
      <c r="D311" s="1">
        <v>44122</v>
      </c>
      <c r="E311" s="1">
        <v>45007</v>
      </c>
      <c r="F311" t="s">
        <v>28</v>
      </c>
      <c r="G311" t="s">
        <v>1484</v>
      </c>
      <c r="H311" t="s">
        <v>1485</v>
      </c>
      <c r="I311" t="s">
        <v>133</v>
      </c>
      <c r="J311" t="s">
        <v>32</v>
      </c>
      <c r="K311" t="str">
        <f>IF(employee_data3[[#This Row],[EmployeeStatus]]="Active", "Active", "Attrition")</f>
        <v>Active</v>
      </c>
      <c r="L311" t="s">
        <v>63</v>
      </c>
      <c r="M311" t="s">
        <v>51</v>
      </c>
      <c r="N311" t="s">
        <v>52</v>
      </c>
      <c r="O311" t="s">
        <v>126</v>
      </c>
      <c r="P311" t="s">
        <v>1486</v>
      </c>
      <c r="Q311" t="s">
        <v>38</v>
      </c>
      <c r="R311" t="s">
        <v>305</v>
      </c>
      <c r="S311" s="1">
        <v>27943</v>
      </c>
      <c r="T311">
        <f>DATEDIF(employee_data3[[#This Row],[DOB]],DATE(2023, 1, 1), "Y")</f>
        <v>46</v>
      </c>
      <c r="U311" t="str">
        <f>IF(employee_data3[[#This Row],[Age]]&lt;=25, "Remaja", IF(employee_data3[[#This Row],[Age]]&lt;=55, "Dewasa", "Lansia"))</f>
        <v>Dewasa</v>
      </c>
      <c r="V311" t="s">
        <v>40</v>
      </c>
      <c r="W311" t="s">
        <v>83</v>
      </c>
      <c r="X311" t="s">
        <v>55</v>
      </c>
      <c r="Y311">
        <v>95345</v>
      </c>
      <c r="Z311" t="s">
        <v>74</v>
      </c>
      <c r="AA311" t="s">
        <v>84</v>
      </c>
      <c r="AB311" t="s">
        <v>45</v>
      </c>
      <c r="AC311">
        <v>2</v>
      </c>
      <c r="AD311" s="11">
        <f>(employee_data3[[#This Row],[Current Employee Rating]]-AVERAGE(employee_data3[Current Employee Rating]))/STDEV(employee_data3[Current Employee Rating])</f>
        <v>-0.95460685411671475</v>
      </c>
      <c r="AE311" s="11" t="str">
        <f>IF(employee_data3[[#This Row],[Z Score]]&gt;3,"Yes","No")</f>
        <v>No</v>
      </c>
    </row>
    <row r="312" spans="1:31" x14ac:dyDescent="0.3">
      <c r="A312">
        <v>3737</v>
      </c>
      <c r="B312" t="s">
        <v>1487</v>
      </c>
      <c r="C312" t="s">
        <v>1488</v>
      </c>
      <c r="D312" s="1">
        <v>43423</v>
      </c>
      <c r="E312" s="1"/>
      <c r="F312" t="s">
        <v>28</v>
      </c>
      <c r="G312" t="s">
        <v>1489</v>
      </c>
      <c r="H312" t="s">
        <v>1490</v>
      </c>
      <c r="I312" t="s">
        <v>80</v>
      </c>
      <c r="J312" t="s">
        <v>32</v>
      </c>
      <c r="K312" t="str">
        <f>IF(employee_data3[[#This Row],[EmployeeStatus]]="Active", "Active", "Attrition")</f>
        <v>Active</v>
      </c>
      <c r="L312" t="s">
        <v>52</v>
      </c>
      <c r="M312" t="s">
        <v>64</v>
      </c>
      <c r="N312" t="s">
        <v>52</v>
      </c>
      <c r="O312" t="s">
        <v>36</v>
      </c>
      <c r="P312" t="s">
        <v>37</v>
      </c>
      <c r="Q312" t="s">
        <v>38</v>
      </c>
      <c r="R312" t="s">
        <v>696</v>
      </c>
      <c r="S312" s="1">
        <v>17147</v>
      </c>
      <c r="T312">
        <f>DATEDIF(employee_data3[[#This Row],[DOB]],DATE(2023, 1, 1), "Y")</f>
        <v>76</v>
      </c>
      <c r="U312" t="str">
        <f>IF(employee_data3[[#This Row],[Age]]&lt;=25, "Remaja", IF(employee_data3[[#This Row],[Age]]&lt;=55, "Dewasa", "Lansia"))</f>
        <v>Lansia</v>
      </c>
      <c r="V312" t="s">
        <v>40</v>
      </c>
      <c r="W312" t="s">
        <v>184</v>
      </c>
      <c r="X312" t="s">
        <v>55</v>
      </c>
      <c r="Y312">
        <v>67176</v>
      </c>
      <c r="Z312" t="s">
        <v>56</v>
      </c>
      <c r="AA312" t="s">
        <v>104</v>
      </c>
      <c r="AB312" t="s">
        <v>45</v>
      </c>
      <c r="AC312">
        <v>5</v>
      </c>
      <c r="AD312" s="11">
        <f>(employee_data3[[#This Row],[Current Employee Rating]]-AVERAGE(employee_data3[Current Employee Rating]))/STDEV(employee_data3[Current Employee Rating])</f>
        <v>2.0008323227152198</v>
      </c>
      <c r="AE312" s="11" t="str">
        <f>IF(employee_data3[[#This Row],[Z Score]]&gt;3,"Yes","No")</f>
        <v>No</v>
      </c>
    </row>
    <row r="313" spans="1:31" x14ac:dyDescent="0.3">
      <c r="A313">
        <v>3738</v>
      </c>
      <c r="B313" t="s">
        <v>1491</v>
      </c>
      <c r="C313" t="s">
        <v>1492</v>
      </c>
      <c r="D313" s="1">
        <v>44666</v>
      </c>
      <c r="E313" s="1">
        <v>44935</v>
      </c>
      <c r="F313" t="s">
        <v>728</v>
      </c>
      <c r="G313" t="s">
        <v>1493</v>
      </c>
      <c r="H313" t="s">
        <v>1494</v>
      </c>
      <c r="I313" t="s">
        <v>133</v>
      </c>
      <c r="J313" t="s">
        <v>745</v>
      </c>
      <c r="K313" t="str">
        <f>IF(employee_data3[[#This Row],[EmployeeStatus]]="Active", "Active", "Attrition")</f>
        <v>Attrition</v>
      </c>
      <c r="L313" t="s">
        <v>63</v>
      </c>
      <c r="M313" t="s">
        <v>51</v>
      </c>
      <c r="N313" t="s">
        <v>35</v>
      </c>
      <c r="O313" t="s">
        <v>99</v>
      </c>
      <c r="P313" t="s">
        <v>1495</v>
      </c>
      <c r="Q313" t="s">
        <v>38</v>
      </c>
      <c r="R313" t="s">
        <v>81</v>
      </c>
      <c r="S313" s="1">
        <v>36772</v>
      </c>
      <c r="T313">
        <f>DATEDIF(employee_data3[[#This Row],[DOB]],DATE(2023, 1, 1), "Y")</f>
        <v>22</v>
      </c>
      <c r="U313" t="str">
        <f>IF(employee_data3[[#This Row],[Age]]&lt;=25, "Remaja", IF(employee_data3[[#This Row],[Age]]&lt;=55, "Dewasa", "Lansia"))</f>
        <v>Remaja</v>
      </c>
      <c r="V313" t="s">
        <v>40</v>
      </c>
      <c r="W313" t="s">
        <v>163</v>
      </c>
      <c r="X313" t="s">
        <v>42</v>
      </c>
      <c r="Y313">
        <v>21015</v>
      </c>
      <c r="Z313" t="s">
        <v>56</v>
      </c>
      <c r="AA313" t="s">
        <v>44</v>
      </c>
      <c r="AB313" t="s">
        <v>45</v>
      </c>
      <c r="AC313">
        <v>3</v>
      </c>
      <c r="AD313" s="11">
        <f>(employee_data3[[#This Row],[Current Employee Rating]]-AVERAGE(employee_data3[Current Employee Rating]))/STDEV(employee_data3[Current Employee Rating])</f>
        <v>3.0539538160596794E-2</v>
      </c>
      <c r="AE313" s="11" t="str">
        <f>IF(employee_data3[[#This Row],[Z Score]]&gt;3,"Yes","No")</f>
        <v>No</v>
      </c>
    </row>
    <row r="314" spans="1:31" x14ac:dyDescent="0.3">
      <c r="A314">
        <v>3739</v>
      </c>
      <c r="B314" t="s">
        <v>1496</v>
      </c>
      <c r="C314" t="s">
        <v>1497</v>
      </c>
      <c r="D314" s="1">
        <v>43336</v>
      </c>
      <c r="E314" s="1">
        <v>44277</v>
      </c>
      <c r="F314" t="s">
        <v>728</v>
      </c>
      <c r="G314" t="s">
        <v>1498</v>
      </c>
      <c r="H314" t="s">
        <v>1499</v>
      </c>
      <c r="I314" t="s">
        <v>50</v>
      </c>
      <c r="J314" t="s">
        <v>745</v>
      </c>
      <c r="K314" t="str">
        <f>IF(employee_data3[[#This Row],[EmployeeStatus]]="Active", "Active", "Attrition")</f>
        <v>Attrition</v>
      </c>
      <c r="L314" t="s">
        <v>63</v>
      </c>
      <c r="M314" t="s">
        <v>64</v>
      </c>
      <c r="N314" t="s">
        <v>35</v>
      </c>
      <c r="O314" t="s">
        <v>175</v>
      </c>
      <c r="P314" t="s">
        <v>1500</v>
      </c>
      <c r="Q314" t="s">
        <v>38</v>
      </c>
      <c r="R314" t="s">
        <v>90</v>
      </c>
      <c r="S314" s="1">
        <v>18696</v>
      </c>
      <c r="T314">
        <f>DATEDIF(employee_data3[[#This Row],[DOB]],DATE(2023, 1, 1), "Y")</f>
        <v>71</v>
      </c>
      <c r="U314" t="str">
        <f>IF(employee_data3[[#This Row],[Age]]&lt;=25, "Remaja", IF(employee_data3[[#This Row],[Age]]&lt;=55, "Dewasa", "Lansia"))</f>
        <v>Lansia</v>
      </c>
      <c r="V314" t="s">
        <v>40</v>
      </c>
      <c r="W314" t="s">
        <v>281</v>
      </c>
      <c r="X314" t="s">
        <v>42</v>
      </c>
      <c r="Y314">
        <v>80870</v>
      </c>
      <c r="Z314" t="s">
        <v>128</v>
      </c>
      <c r="AA314" t="s">
        <v>104</v>
      </c>
      <c r="AB314" t="s">
        <v>45</v>
      </c>
      <c r="AC314">
        <v>3</v>
      </c>
      <c r="AD314" s="11">
        <f>(employee_data3[[#This Row],[Current Employee Rating]]-AVERAGE(employee_data3[Current Employee Rating]))/STDEV(employee_data3[Current Employee Rating])</f>
        <v>3.0539538160596794E-2</v>
      </c>
      <c r="AE314" s="11" t="str">
        <f>IF(employee_data3[[#This Row],[Z Score]]&gt;3,"Yes","No")</f>
        <v>No</v>
      </c>
    </row>
    <row r="315" spans="1:31" x14ac:dyDescent="0.3">
      <c r="A315">
        <v>3740</v>
      </c>
      <c r="B315" t="s">
        <v>1501</v>
      </c>
      <c r="C315" t="s">
        <v>1502</v>
      </c>
      <c r="D315" s="1">
        <v>44849</v>
      </c>
      <c r="E315" s="1">
        <v>44974</v>
      </c>
      <c r="F315" t="s">
        <v>728</v>
      </c>
      <c r="G315" t="s">
        <v>1503</v>
      </c>
      <c r="H315" t="s">
        <v>1504</v>
      </c>
      <c r="I315" t="s">
        <v>139</v>
      </c>
      <c r="J315" t="s">
        <v>745</v>
      </c>
      <c r="K315" t="str">
        <f>IF(employee_data3[[#This Row],[EmployeeStatus]]="Active", "Active", "Attrition")</f>
        <v>Attrition</v>
      </c>
      <c r="L315" t="s">
        <v>63</v>
      </c>
      <c r="M315" t="s">
        <v>34</v>
      </c>
      <c r="N315" t="s">
        <v>52</v>
      </c>
      <c r="O315" t="s">
        <v>175</v>
      </c>
      <c r="P315" t="s">
        <v>1505</v>
      </c>
      <c r="Q315" t="s">
        <v>38</v>
      </c>
      <c r="R315" t="s">
        <v>696</v>
      </c>
      <c r="S315" s="1">
        <v>37035</v>
      </c>
      <c r="T315">
        <f>DATEDIF(employee_data3[[#This Row],[DOB]],DATE(2023, 1, 1), "Y")</f>
        <v>21</v>
      </c>
      <c r="U315" t="str">
        <f>IF(employee_data3[[#This Row],[Age]]&lt;=25, "Remaja", IF(employee_data3[[#This Row],[Age]]&lt;=55, "Dewasa", "Lansia"))</f>
        <v>Remaja</v>
      </c>
      <c r="V315" t="s">
        <v>40</v>
      </c>
      <c r="W315" t="s">
        <v>1506</v>
      </c>
      <c r="X315" t="s">
        <v>42</v>
      </c>
      <c r="Y315">
        <v>12265</v>
      </c>
      <c r="Z315" t="s">
        <v>74</v>
      </c>
      <c r="AA315" t="s">
        <v>75</v>
      </c>
      <c r="AB315" t="s">
        <v>45</v>
      </c>
      <c r="AC315">
        <v>4</v>
      </c>
      <c r="AD315" s="11">
        <f>(employee_data3[[#This Row],[Current Employee Rating]]-AVERAGE(employee_data3[Current Employee Rating]))/STDEV(employee_data3[Current Employee Rating])</f>
        <v>1.0156859304379084</v>
      </c>
      <c r="AE315" s="11" t="str">
        <f>IF(employee_data3[[#This Row],[Z Score]]&gt;3,"Yes","No")</f>
        <v>No</v>
      </c>
    </row>
    <row r="316" spans="1:31" x14ac:dyDescent="0.3">
      <c r="A316">
        <v>3741</v>
      </c>
      <c r="B316" t="s">
        <v>1507</v>
      </c>
      <c r="C316" t="s">
        <v>1508</v>
      </c>
      <c r="D316" s="1">
        <v>44984</v>
      </c>
      <c r="E316" s="1">
        <v>45013</v>
      </c>
      <c r="F316" t="s">
        <v>728</v>
      </c>
      <c r="G316" t="s">
        <v>1509</v>
      </c>
      <c r="H316" t="s">
        <v>1510</v>
      </c>
      <c r="I316" t="s">
        <v>80</v>
      </c>
      <c r="J316" t="s">
        <v>745</v>
      </c>
      <c r="K316" t="str">
        <f>IF(employee_data3[[#This Row],[EmployeeStatus]]="Active", "Active", "Attrition")</f>
        <v>Attrition</v>
      </c>
      <c r="L316" t="s">
        <v>63</v>
      </c>
      <c r="M316" t="s">
        <v>51</v>
      </c>
      <c r="N316" t="s">
        <v>35</v>
      </c>
      <c r="O316" t="s">
        <v>175</v>
      </c>
      <c r="P316" t="s">
        <v>1511</v>
      </c>
      <c r="Q316" t="s">
        <v>38</v>
      </c>
      <c r="R316" t="s">
        <v>90</v>
      </c>
      <c r="S316" s="1">
        <v>17790</v>
      </c>
      <c r="T316">
        <f>DATEDIF(employee_data3[[#This Row],[DOB]],DATE(2023, 1, 1), "Y")</f>
        <v>74</v>
      </c>
      <c r="U316" t="str">
        <f>IF(employee_data3[[#This Row],[Age]]&lt;=25, "Remaja", IF(employee_data3[[#This Row],[Age]]&lt;=55, "Dewasa", "Lansia"))</f>
        <v>Lansia</v>
      </c>
      <c r="V316" t="s">
        <v>40</v>
      </c>
      <c r="W316" t="s">
        <v>113</v>
      </c>
      <c r="X316" t="s">
        <v>42</v>
      </c>
      <c r="Y316">
        <v>47025</v>
      </c>
      <c r="Z316" t="s">
        <v>56</v>
      </c>
      <c r="AA316" t="s">
        <v>44</v>
      </c>
      <c r="AB316" t="s">
        <v>45</v>
      </c>
      <c r="AC316">
        <v>1</v>
      </c>
      <c r="AD316" s="11">
        <f>(employee_data3[[#This Row],[Current Employee Rating]]-AVERAGE(employee_data3[Current Employee Rating]))/STDEV(employee_data3[Current Employee Rating])</f>
        <v>-1.9397532463940264</v>
      </c>
      <c r="AE316" s="11" t="str">
        <f>IF(employee_data3[[#This Row],[Z Score]]&gt;3,"Yes","No")</f>
        <v>No</v>
      </c>
    </row>
    <row r="317" spans="1:31" x14ac:dyDescent="0.3">
      <c r="A317">
        <v>3742</v>
      </c>
      <c r="B317" t="s">
        <v>1013</v>
      </c>
      <c r="C317" t="s">
        <v>1512</v>
      </c>
      <c r="D317" s="1">
        <v>44461</v>
      </c>
      <c r="E317" s="1">
        <v>45061</v>
      </c>
      <c r="F317" t="s">
        <v>728</v>
      </c>
      <c r="G317" t="s">
        <v>1513</v>
      </c>
      <c r="H317" t="s">
        <v>1514</v>
      </c>
      <c r="I317" t="s">
        <v>168</v>
      </c>
      <c r="J317" t="s">
        <v>32</v>
      </c>
      <c r="K317" t="str">
        <f>IF(employee_data3[[#This Row],[EmployeeStatus]]="Active", "Active", "Attrition")</f>
        <v>Active</v>
      </c>
      <c r="L317" t="s">
        <v>33</v>
      </c>
      <c r="M317" t="s">
        <v>51</v>
      </c>
      <c r="N317" t="s">
        <v>35</v>
      </c>
      <c r="O317" t="s">
        <v>126</v>
      </c>
      <c r="P317" t="s">
        <v>1515</v>
      </c>
      <c r="Q317" t="s">
        <v>38</v>
      </c>
      <c r="R317" t="s">
        <v>90</v>
      </c>
      <c r="S317" s="1">
        <v>29841</v>
      </c>
      <c r="T317">
        <f>DATEDIF(employee_data3[[#This Row],[DOB]],DATE(2023, 1, 1), "Y")</f>
        <v>41</v>
      </c>
      <c r="U317" t="str">
        <f>IF(employee_data3[[#This Row],[Age]]&lt;=25, "Remaja", IF(employee_data3[[#This Row],[Age]]&lt;=55, "Dewasa", "Lansia"))</f>
        <v>Dewasa</v>
      </c>
      <c r="V317" t="s">
        <v>40</v>
      </c>
      <c r="W317" t="s">
        <v>243</v>
      </c>
      <c r="X317" t="s">
        <v>42</v>
      </c>
      <c r="Y317">
        <v>81011</v>
      </c>
      <c r="Z317" t="s">
        <v>128</v>
      </c>
      <c r="AA317" t="s">
        <v>84</v>
      </c>
      <c r="AB317" t="s">
        <v>45</v>
      </c>
      <c r="AC317">
        <v>2</v>
      </c>
      <c r="AD317" s="11">
        <f>(employee_data3[[#This Row],[Current Employee Rating]]-AVERAGE(employee_data3[Current Employee Rating]))/STDEV(employee_data3[Current Employee Rating])</f>
        <v>-0.95460685411671475</v>
      </c>
      <c r="AE317" s="11" t="str">
        <f>IF(employee_data3[[#This Row],[Z Score]]&gt;3,"Yes","No")</f>
        <v>No</v>
      </c>
    </row>
    <row r="318" spans="1:31" x14ac:dyDescent="0.3">
      <c r="A318">
        <v>3743</v>
      </c>
      <c r="B318" t="s">
        <v>1516</v>
      </c>
      <c r="C318" t="s">
        <v>1517</v>
      </c>
      <c r="D318" s="1">
        <v>43981</v>
      </c>
      <c r="E318" s="1"/>
      <c r="F318" t="s">
        <v>28</v>
      </c>
      <c r="G318" t="s">
        <v>1518</v>
      </c>
      <c r="H318" t="s">
        <v>1519</v>
      </c>
      <c r="I318" t="s">
        <v>98</v>
      </c>
      <c r="J318" t="s">
        <v>32</v>
      </c>
      <c r="K318" t="str">
        <f>IF(employee_data3[[#This Row],[EmployeeStatus]]="Active", "Active", "Attrition")</f>
        <v>Active</v>
      </c>
      <c r="L318" t="s">
        <v>33</v>
      </c>
      <c r="M318" t="s">
        <v>51</v>
      </c>
      <c r="N318" t="s">
        <v>52</v>
      </c>
      <c r="O318" t="s">
        <v>36</v>
      </c>
      <c r="P318" t="s">
        <v>37</v>
      </c>
      <c r="Q318" t="s">
        <v>38</v>
      </c>
      <c r="R318" t="s">
        <v>81</v>
      </c>
      <c r="S318" s="1">
        <v>18519</v>
      </c>
      <c r="T318">
        <f>DATEDIF(employee_data3[[#This Row],[DOB]],DATE(2023, 1, 1), "Y")</f>
        <v>72</v>
      </c>
      <c r="U318" t="str">
        <f>IF(employee_data3[[#This Row],[Age]]&lt;=25, "Remaja", IF(employee_data3[[#This Row],[Age]]&lt;=55, "Dewasa", "Lansia"))</f>
        <v>Lansia</v>
      </c>
      <c r="V318" t="s">
        <v>40</v>
      </c>
      <c r="W318" t="s">
        <v>654</v>
      </c>
      <c r="X318" t="s">
        <v>55</v>
      </c>
      <c r="Y318">
        <v>13394</v>
      </c>
      <c r="Z318" t="s">
        <v>93</v>
      </c>
      <c r="AA318" t="s">
        <v>84</v>
      </c>
      <c r="AB318" t="s">
        <v>45</v>
      </c>
      <c r="AC318">
        <v>2</v>
      </c>
      <c r="AD318" s="11">
        <f>(employee_data3[[#This Row],[Current Employee Rating]]-AVERAGE(employee_data3[Current Employee Rating]))/STDEV(employee_data3[Current Employee Rating])</f>
        <v>-0.95460685411671475</v>
      </c>
      <c r="AE318" s="11" t="str">
        <f>IF(employee_data3[[#This Row],[Z Score]]&gt;3,"Yes","No")</f>
        <v>No</v>
      </c>
    </row>
    <row r="319" spans="1:31" x14ac:dyDescent="0.3">
      <c r="A319">
        <v>3744</v>
      </c>
      <c r="B319" t="s">
        <v>1520</v>
      </c>
      <c r="C319" t="s">
        <v>1521</v>
      </c>
      <c r="D319" s="1">
        <v>44085</v>
      </c>
      <c r="E319" s="1"/>
      <c r="F319" t="s">
        <v>28</v>
      </c>
      <c r="G319" t="s">
        <v>1522</v>
      </c>
      <c r="H319" t="s">
        <v>1523</v>
      </c>
      <c r="I319" t="s">
        <v>118</v>
      </c>
      <c r="J319" t="s">
        <v>32</v>
      </c>
      <c r="K319" t="str">
        <f>IF(employee_data3[[#This Row],[EmployeeStatus]]="Active", "Active", "Attrition")</f>
        <v>Active</v>
      </c>
      <c r="L319" t="s">
        <v>52</v>
      </c>
      <c r="M319" t="s">
        <v>64</v>
      </c>
      <c r="N319" t="s">
        <v>63</v>
      </c>
      <c r="O319" t="s">
        <v>36</v>
      </c>
      <c r="P319" t="s">
        <v>37</v>
      </c>
      <c r="Q319" t="s">
        <v>38</v>
      </c>
      <c r="R319" t="s">
        <v>53</v>
      </c>
      <c r="S319" s="1">
        <v>23733</v>
      </c>
      <c r="T319">
        <f>DATEDIF(employee_data3[[#This Row],[DOB]],DATE(2023, 1, 1), "Y")</f>
        <v>58</v>
      </c>
      <c r="U319" t="str">
        <f>IF(employee_data3[[#This Row],[Age]]&lt;=25, "Remaja", IF(employee_data3[[#This Row],[Age]]&lt;=55, "Dewasa", "Lansia"))</f>
        <v>Lansia</v>
      </c>
      <c r="V319" t="s">
        <v>40</v>
      </c>
      <c r="W319" t="s">
        <v>163</v>
      </c>
      <c r="X319" t="s">
        <v>42</v>
      </c>
      <c r="Y319">
        <v>50967</v>
      </c>
      <c r="Z319" t="s">
        <v>128</v>
      </c>
      <c r="AA319" t="s">
        <v>44</v>
      </c>
      <c r="AB319" t="s">
        <v>45</v>
      </c>
      <c r="AC319">
        <v>5</v>
      </c>
      <c r="AD319" s="11">
        <f>(employee_data3[[#This Row],[Current Employee Rating]]-AVERAGE(employee_data3[Current Employee Rating]))/STDEV(employee_data3[Current Employee Rating])</f>
        <v>2.0008323227152198</v>
      </c>
      <c r="AE319" s="11" t="str">
        <f>IF(employee_data3[[#This Row],[Z Score]]&gt;3,"Yes","No")</f>
        <v>No</v>
      </c>
    </row>
    <row r="320" spans="1:31" x14ac:dyDescent="0.3">
      <c r="A320">
        <v>3745</v>
      </c>
      <c r="B320" t="s">
        <v>1524</v>
      </c>
      <c r="C320" t="s">
        <v>1525</v>
      </c>
      <c r="D320" s="1">
        <v>43616</v>
      </c>
      <c r="E320" s="1">
        <v>44110</v>
      </c>
      <c r="F320" t="s">
        <v>28</v>
      </c>
      <c r="G320" t="s">
        <v>1526</v>
      </c>
      <c r="H320" t="s">
        <v>1527</v>
      </c>
      <c r="I320" t="s">
        <v>62</v>
      </c>
      <c r="J320" t="s">
        <v>745</v>
      </c>
      <c r="K320" t="str">
        <f>IF(employee_data3[[#This Row],[EmployeeStatus]]="Active", "Active", "Attrition")</f>
        <v>Attrition</v>
      </c>
      <c r="L320" t="s">
        <v>63</v>
      </c>
      <c r="M320" t="s">
        <v>34</v>
      </c>
      <c r="N320" t="s">
        <v>63</v>
      </c>
      <c r="O320" t="s">
        <v>99</v>
      </c>
      <c r="P320" t="s">
        <v>1528</v>
      </c>
      <c r="Q320" t="s">
        <v>38</v>
      </c>
      <c r="R320" t="s">
        <v>81</v>
      </c>
      <c r="S320" s="1">
        <v>28691</v>
      </c>
      <c r="T320">
        <f>DATEDIF(employee_data3[[#This Row],[DOB]],DATE(2023, 1, 1), "Y")</f>
        <v>44</v>
      </c>
      <c r="U320" t="str">
        <f>IF(employee_data3[[#This Row],[Age]]&lt;=25, "Remaja", IF(employee_data3[[#This Row],[Age]]&lt;=55, "Dewasa", "Lansia"))</f>
        <v>Dewasa</v>
      </c>
      <c r="V320" t="s">
        <v>40</v>
      </c>
      <c r="W320" t="s">
        <v>103</v>
      </c>
      <c r="X320" t="s">
        <v>55</v>
      </c>
      <c r="Y320">
        <v>8286</v>
      </c>
      <c r="Z320" t="s">
        <v>128</v>
      </c>
      <c r="AA320" t="s">
        <v>75</v>
      </c>
      <c r="AB320" t="s">
        <v>45</v>
      </c>
      <c r="AC320">
        <v>4</v>
      </c>
      <c r="AD320" s="11">
        <f>(employee_data3[[#This Row],[Current Employee Rating]]-AVERAGE(employee_data3[Current Employee Rating]))/STDEV(employee_data3[Current Employee Rating])</f>
        <v>1.0156859304379084</v>
      </c>
      <c r="AE320" s="11" t="str">
        <f>IF(employee_data3[[#This Row],[Z Score]]&gt;3,"Yes","No")</f>
        <v>No</v>
      </c>
    </row>
    <row r="321" spans="1:31" x14ac:dyDescent="0.3">
      <c r="A321">
        <v>3746</v>
      </c>
      <c r="B321" t="s">
        <v>964</v>
      </c>
      <c r="C321" t="s">
        <v>1529</v>
      </c>
      <c r="D321" s="1">
        <v>44025</v>
      </c>
      <c r="E321" s="1"/>
      <c r="F321" t="s">
        <v>28</v>
      </c>
      <c r="G321" t="s">
        <v>1530</v>
      </c>
      <c r="H321" t="s">
        <v>1531</v>
      </c>
      <c r="I321" t="s">
        <v>89</v>
      </c>
      <c r="J321" t="s">
        <v>32</v>
      </c>
      <c r="K321" t="str">
        <f>IF(employee_data3[[#This Row],[EmployeeStatus]]="Active", "Active", "Attrition")</f>
        <v>Active</v>
      </c>
      <c r="L321" t="s">
        <v>52</v>
      </c>
      <c r="M321" t="s">
        <v>64</v>
      </c>
      <c r="N321" t="s">
        <v>63</v>
      </c>
      <c r="O321" t="s">
        <v>36</v>
      </c>
      <c r="P321" t="s">
        <v>37</v>
      </c>
      <c r="Q321" t="s">
        <v>38</v>
      </c>
      <c r="R321" t="s">
        <v>286</v>
      </c>
      <c r="S321" s="1">
        <v>25436</v>
      </c>
      <c r="T321">
        <f>DATEDIF(employee_data3[[#This Row],[DOB]],DATE(2023, 1, 1), "Y")</f>
        <v>53</v>
      </c>
      <c r="U321" t="str">
        <f>IF(employee_data3[[#This Row],[Age]]&lt;=25, "Remaja", IF(employee_data3[[#This Row],[Age]]&lt;=55, "Dewasa", "Lansia"))</f>
        <v>Dewasa</v>
      </c>
      <c r="V321" t="s">
        <v>40</v>
      </c>
      <c r="W321" t="s">
        <v>287</v>
      </c>
      <c r="X321" t="s">
        <v>55</v>
      </c>
      <c r="Y321">
        <v>68039</v>
      </c>
      <c r="Z321" t="s">
        <v>93</v>
      </c>
      <c r="AA321" t="s">
        <v>44</v>
      </c>
      <c r="AB321" t="s">
        <v>45</v>
      </c>
      <c r="AC321">
        <v>3</v>
      </c>
      <c r="AD321" s="11">
        <f>(employee_data3[[#This Row],[Current Employee Rating]]-AVERAGE(employee_data3[Current Employee Rating]))/STDEV(employee_data3[Current Employee Rating])</f>
        <v>3.0539538160596794E-2</v>
      </c>
      <c r="AE321" s="11" t="str">
        <f>IF(employee_data3[[#This Row],[Z Score]]&gt;3,"Yes","No")</f>
        <v>No</v>
      </c>
    </row>
    <row r="322" spans="1:31" x14ac:dyDescent="0.3">
      <c r="A322">
        <v>3747</v>
      </c>
      <c r="B322" t="s">
        <v>1013</v>
      </c>
      <c r="C322" t="s">
        <v>1532</v>
      </c>
      <c r="D322" s="1">
        <v>44448</v>
      </c>
      <c r="E322" s="1">
        <v>44967</v>
      </c>
      <c r="F322" t="s">
        <v>28</v>
      </c>
      <c r="G322" t="s">
        <v>1533</v>
      </c>
      <c r="H322" t="s">
        <v>1534</v>
      </c>
      <c r="I322" t="s">
        <v>31</v>
      </c>
      <c r="J322" t="s">
        <v>745</v>
      </c>
      <c r="K322" t="str">
        <f>IF(employee_data3[[#This Row],[EmployeeStatus]]="Active", "Active", "Attrition")</f>
        <v>Attrition</v>
      </c>
      <c r="L322" t="s">
        <v>52</v>
      </c>
      <c r="M322" t="s">
        <v>34</v>
      </c>
      <c r="N322" t="s">
        <v>35</v>
      </c>
      <c r="O322" t="s">
        <v>140</v>
      </c>
      <c r="P322" t="s">
        <v>1535</v>
      </c>
      <c r="Q322" t="s">
        <v>38</v>
      </c>
      <c r="R322" t="s">
        <v>1012</v>
      </c>
      <c r="S322" s="1">
        <v>16119</v>
      </c>
      <c r="T322">
        <f>DATEDIF(employee_data3[[#This Row],[DOB]],DATE(2023, 1, 1), "Y")</f>
        <v>78</v>
      </c>
      <c r="U322" t="str">
        <f>IF(employee_data3[[#This Row],[Age]]&lt;=25, "Remaja", IF(employee_data3[[#This Row],[Age]]&lt;=55, "Dewasa", "Lansia"))</f>
        <v>Lansia</v>
      </c>
      <c r="V322" t="s">
        <v>40</v>
      </c>
      <c r="W322" t="s">
        <v>103</v>
      </c>
      <c r="X322" t="s">
        <v>55</v>
      </c>
      <c r="Y322">
        <v>56563</v>
      </c>
      <c r="Z322" t="s">
        <v>93</v>
      </c>
      <c r="AA322" t="s">
        <v>44</v>
      </c>
      <c r="AB322" t="s">
        <v>45</v>
      </c>
      <c r="AC322">
        <v>2</v>
      </c>
      <c r="AD322" s="11">
        <f>(employee_data3[[#This Row],[Current Employee Rating]]-AVERAGE(employee_data3[Current Employee Rating]))/STDEV(employee_data3[Current Employee Rating])</f>
        <v>-0.95460685411671475</v>
      </c>
      <c r="AE322" s="11" t="str">
        <f>IF(employee_data3[[#This Row],[Z Score]]&gt;3,"Yes","No")</f>
        <v>No</v>
      </c>
    </row>
    <row r="323" spans="1:31" x14ac:dyDescent="0.3">
      <c r="A323">
        <v>3748</v>
      </c>
      <c r="B323" t="s">
        <v>1156</v>
      </c>
      <c r="C323" t="s">
        <v>1536</v>
      </c>
      <c r="D323" s="1">
        <v>43561</v>
      </c>
      <c r="E323" s="1"/>
      <c r="F323" t="s">
        <v>28</v>
      </c>
      <c r="G323" t="s">
        <v>1537</v>
      </c>
      <c r="H323" t="s">
        <v>1538</v>
      </c>
      <c r="I323" t="s">
        <v>133</v>
      </c>
      <c r="J323" t="s">
        <v>32</v>
      </c>
      <c r="K323" t="str">
        <f>IF(employee_data3[[#This Row],[EmployeeStatus]]="Active", "Active", "Attrition")</f>
        <v>Active</v>
      </c>
      <c r="L323" t="s">
        <v>63</v>
      </c>
      <c r="M323" t="s">
        <v>34</v>
      </c>
      <c r="N323" t="s">
        <v>52</v>
      </c>
      <c r="O323" t="s">
        <v>36</v>
      </c>
      <c r="P323" t="s">
        <v>37</v>
      </c>
      <c r="Q323" t="s">
        <v>38</v>
      </c>
      <c r="R323" t="s">
        <v>81</v>
      </c>
      <c r="S323" s="1">
        <v>25435</v>
      </c>
      <c r="T323">
        <f>DATEDIF(employee_data3[[#This Row],[DOB]],DATE(2023, 1, 1), "Y")</f>
        <v>53</v>
      </c>
      <c r="U323" t="str">
        <f>IF(employee_data3[[#This Row],[Age]]&lt;=25, "Remaja", IF(employee_data3[[#This Row],[Age]]&lt;=55, "Dewasa", "Lansia"))</f>
        <v>Dewasa</v>
      </c>
      <c r="V323" t="s">
        <v>40</v>
      </c>
      <c r="W323" t="s">
        <v>83</v>
      </c>
      <c r="X323" t="s">
        <v>55</v>
      </c>
      <c r="Y323">
        <v>96739</v>
      </c>
      <c r="Z323" t="s">
        <v>74</v>
      </c>
      <c r="AA323" t="s">
        <v>84</v>
      </c>
      <c r="AB323" t="s">
        <v>45</v>
      </c>
      <c r="AC323">
        <v>1</v>
      </c>
      <c r="AD323" s="11">
        <f>(employee_data3[[#This Row],[Current Employee Rating]]-AVERAGE(employee_data3[Current Employee Rating]))/STDEV(employee_data3[Current Employee Rating])</f>
        <v>-1.9397532463940264</v>
      </c>
      <c r="AE323" s="11" t="str">
        <f>IF(employee_data3[[#This Row],[Z Score]]&gt;3,"Yes","No")</f>
        <v>No</v>
      </c>
    </row>
    <row r="324" spans="1:31" x14ac:dyDescent="0.3">
      <c r="A324">
        <v>3749</v>
      </c>
      <c r="B324" t="s">
        <v>276</v>
      </c>
      <c r="C324" t="s">
        <v>321</v>
      </c>
      <c r="D324" s="1">
        <v>44243</v>
      </c>
      <c r="E324" s="1"/>
      <c r="F324" t="s">
        <v>28</v>
      </c>
      <c r="G324" t="s">
        <v>1539</v>
      </c>
      <c r="H324" t="s">
        <v>1540</v>
      </c>
      <c r="I324" t="s">
        <v>50</v>
      </c>
      <c r="J324" t="s">
        <v>32</v>
      </c>
      <c r="K324" t="str">
        <f>IF(employee_data3[[#This Row],[EmployeeStatus]]="Active", "Active", "Attrition")</f>
        <v>Active</v>
      </c>
      <c r="L324" t="s">
        <v>63</v>
      </c>
      <c r="M324" t="s">
        <v>51</v>
      </c>
      <c r="N324" t="s">
        <v>63</v>
      </c>
      <c r="O324" t="s">
        <v>36</v>
      </c>
      <c r="P324" t="s">
        <v>37</v>
      </c>
      <c r="Q324" t="s">
        <v>38</v>
      </c>
      <c r="R324" t="s">
        <v>242</v>
      </c>
      <c r="S324" s="1">
        <v>31169</v>
      </c>
      <c r="T324">
        <f>DATEDIF(employee_data3[[#This Row],[DOB]],DATE(2023, 1, 1), "Y")</f>
        <v>37</v>
      </c>
      <c r="U324" t="str">
        <f>IF(employee_data3[[#This Row],[Age]]&lt;=25, "Remaja", IF(employee_data3[[#This Row],[Age]]&lt;=55, "Dewasa", "Lansia"))</f>
        <v>Dewasa</v>
      </c>
      <c r="V324" t="s">
        <v>40</v>
      </c>
      <c r="W324" t="s">
        <v>1541</v>
      </c>
      <c r="X324" t="s">
        <v>42</v>
      </c>
      <c r="Y324">
        <v>27488</v>
      </c>
      <c r="Z324" t="s">
        <v>74</v>
      </c>
      <c r="AA324" t="s">
        <v>84</v>
      </c>
      <c r="AB324" t="s">
        <v>45</v>
      </c>
      <c r="AC324">
        <v>4</v>
      </c>
      <c r="AD324" s="11">
        <f>(employee_data3[[#This Row],[Current Employee Rating]]-AVERAGE(employee_data3[Current Employee Rating]))/STDEV(employee_data3[Current Employee Rating])</f>
        <v>1.0156859304379084</v>
      </c>
      <c r="AE324" s="11" t="str">
        <f>IF(employee_data3[[#This Row],[Z Score]]&gt;3,"Yes","No")</f>
        <v>No</v>
      </c>
    </row>
    <row r="325" spans="1:31" x14ac:dyDescent="0.3">
      <c r="A325">
        <v>3750</v>
      </c>
      <c r="B325" t="s">
        <v>1542</v>
      </c>
      <c r="C325" t="s">
        <v>1543</v>
      </c>
      <c r="D325" s="1">
        <v>43878</v>
      </c>
      <c r="E325" s="1"/>
      <c r="F325" t="s">
        <v>28</v>
      </c>
      <c r="G325" t="s">
        <v>1544</v>
      </c>
      <c r="H325" t="s">
        <v>1545</v>
      </c>
      <c r="I325" t="s">
        <v>139</v>
      </c>
      <c r="J325" t="s">
        <v>32</v>
      </c>
      <c r="K325" t="str">
        <f>IF(employee_data3[[#This Row],[EmployeeStatus]]="Active", "Active", "Attrition")</f>
        <v>Active</v>
      </c>
      <c r="L325" t="s">
        <v>63</v>
      </c>
      <c r="M325" t="s">
        <v>34</v>
      </c>
      <c r="N325" t="s">
        <v>52</v>
      </c>
      <c r="O325" t="s">
        <v>36</v>
      </c>
      <c r="P325" t="s">
        <v>37</v>
      </c>
      <c r="Q325" t="s">
        <v>38</v>
      </c>
      <c r="R325" t="s">
        <v>111</v>
      </c>
      <c r="S325" s="1">
        <v>20136</v>
      </c>
      <c r="T325">
        <f>DATEDIF(employee_data3[[#This Row],[DOB]],DATE(2023, 1, 1), "Y")</f>
        <v>67</v>
      </c>
      <c r="U325" t="str">
        <f>IF(employee_data3[[#This Row],[Age]]&lt;=25, "Remaja", IF(employee_data3[[#This Row],[Age]]&lt;=55, "Dewasa", "Lansia"))</f>
        <v>Lansia</v>
      </c>
      <c r="V325" t="s">
        <v>40</v>
      </c>
      <c r="W325" t="s">
        <v>113</v>
      </c>
      <c r="X325" t="s">
        <v>55</v>
      </c>
      <c r="Y325">
        <v>49299</v>
      </c>
      <c r="Z325" t="s">
        <v>93</v>
      </c>
      <c r="AA325" t="s">
        <v>75</v>
      </c>
      <c r="AB325" t="s">
        <v>45</v>
      </c>
      <c r="AC325">
        <v>1</v>
      </c>
      <c r="AD325" s="11">
        <f>(employee_data3[[#This Row],[Current Employee Rating]]-AVERAGE(employee_data3[Current Employee Rating]))/STDEV(employee_data3[Current Employee Rating])</f>
        <v>-1.9397532463940264</v>
      </c>
      <c r="AE325" s="11" t="str">
        <f>IF(employee_data3[[#This Row],[Z Score]]&gt;3,"Yes","No")</f>
        <v>No</v>
      </c>
    </row>
    <row r="326" spans="1:31" x14ac:dyDescent="0.3">
      <c r="A326">
        <v>3751</v>
      </c>
      <c r="B326" t="s">
        <v>1546</v>
      </c>
      <c r="C326" t="s">
        <v>1362</v>
      </c>
      <c r="D326" s="1">
        <v>44484</v>
      </c>
      <c r="E326" s="1"/>
      <c r="F326" t="s">
        <v>28</v>
      </c>
      <c r="G326" t="s">
        <v>1547</v>
      </c>
      <c r="H326" t="s">
        <v>1548</v>
      </c>
      <c r="I326" t="s">
        <v>80</v>
      </c>
      <c r="J326" t="s">
        <v>32</v>
      </c>
      <c r="K326" t="str">
        <f>IF(employee_data3[[#This Row],[EmployeeStatus]]="Active", "Active", "Attrition")</f>
        <v>Active</v>
      </c>
      <c r="L326" t="s">
        <v>33</v>
      </c>
      <c r="M326" t="s">
        <v>51</v>
      </c>
      <c r="N326" t="s">
        <v>63</v>
      </c>
      <c r="O326" t="s">
        <v>36</v>
      </c>
      <c r="P326" t="s">
        <v>37</v>
      </c>
      <c r="Q326" t="s">
        <v>38</v>
      </c>
      <c r="R326" t="s">
        <v>53</v>
      </c>
      <c r="S326" s="1">
        <v>26657</v>
      </c>
      <c r="T326">
        <f>DATEDIF(employee_data3[[#This Row],[DOB]],DATE(2023, 1, 1), "Y")</f>
        <v>50</v>
      </c>
      <c r="U326" t="str">
        <f>IF(employee_data3[[#This Row],[Age]]&lt;=25, "Remaja", IF(employee_data3[[#This Row],[Age]]&lt;=55, "Dewasa", "Lansia"))</f>
        <v>Dewasa</v>
      </c>
      <c r="V326" t="s">
        <v>40</v>
      </c>
      <c r="W326" t="s">
        <v>381</v>
      </c>
      <c r="X326" t="s">
        <v>55</v>
      </c>
      <c r="Y326">
        <v>32547</v>
      </c>
      <c r="Z326" t="s">
        <v>74</v>
      </c>
      <c r="AA326" t="s">
        <v>75</v>
      </c>
      <c r="AB326" t="s">
        <v>45</v>
      </c>
      <c r="AC326">
        <v>3</v>
      </c>
      <c r="AD326" s="11">
        <f>(employee_data3[[#This Row],[Current Employee Rating]]-AVERAGE(employee_data3[Current Employee Rating]))/STDEV(employee_data3[Current Employee Rating])</f>
        <v>3.0539538160596794E-2</v>
      </c>
      <c r="AE326" s="11" t="str">
        <f>IF(employee_data3[[#This Row],[Z Score]]&gt;3,"Yes","No")</f>
        <v>No</v>
      </c>
    </row>
    <row r="327" spans="1:31" x14ac:dyDescent="0.3">
      <c r="A327">
        <v>3752</v>
      </c>
      <c r="B327" t="s">
        <v>1549</v>
      </c>
      <c r="C327" t="s">
        <v>1550</v>
      </c>
      <c r="D327" s="1">
        <v>44748</v>
      </c>
      <c r="E327" s="1"/>
      <c r="F327" t="s">
        <v>28</v>
      </c>
      <c r="G327" t="s">
        <v>1551</v>
      </c>
      <c r="H327" t="s">
        <v>1552</v>
      </c>
      <c r="I327" t="s">
        <v>168</v>
      </c>
      <c r="J327" t="s">
        <v>32</v>
      </c>
      <c r="K327" t="str">
        <f>IF(employee_data3[[#This Row],[EmployeeStatus]]="Active", "Active", "Attrition")</f>
        <v>Active</v>
      </c>
      <c r="L327" t="s">
        <v>63</v>
      </c>
      <c r="M327" t="s">
        <v>51</v>
      </c>
      <c r="N327" t="s">
        <v>35</v>
      </c>
      <c r="O327" t="s">
        <v>36</v>
      </c>
      <c r="P327" t="s">
        <v>37</v>
      </c>
      <c r="Q327" t="s">
        <v>38</v>
      </c>
      <c r="R327" t="s">
        <v>111</v>
      </c>
      <c r="S327" s="1">
        <v>20009</v>
      </c>
      <c r="T327">
        <f>DATEDIF(employee_data3[[#This Row],[DOB]],DATE(2023, 1, 1), "Y")</f>
        <v>68</v>
      </c>
      <c r="U327" t="str">
        <f>IF(employee_data3[[#This Row],[Age]]&lt;=25, "Remaja", IF(employee_data3[[#This Row],[Age]]&lt;=55, "Dewasa", "Lansia"))</f>
        <v>Lansia</v>
      </c>
      <c r="V327" t="s">
        <v>40</v>
      </c>
      <c r="W327" t="s">
        <v>113</v>
      </c>
      <c r="X327" t="s">
        <v>55</v>
      </c>
      <c r="Y327">
        <v>11664</v>
      </c>
      <c r="Z327" t="s">
        <v>43</v>
      </c>
      <c r="AA327" t="s">
        <v>104</v>
      </c>
      <c r="AB327" t="s">
        <v>45</v>
      </c>
      <c r="AC327">
        <v>2</v>
      </c>
      <c r="AD327" s="11">
        <f>(employee_data3[[#This Row],[Current Employee Rating]]-AVERAGE(employee_data3[Current Employee Rating]))/STDEV(employee_data3[Current Employee Rating])</f>
        <v>-0.95460685411671475</v>
      </c>
      <c r="AE327" s="11" t="str">
        <f>IF(employee_data3[[#This Row],[Z Score]]&gt;3,"Yes","No")</f>
        <v>No</v>
      </c>
    </row>
    <row r="328" spans="1:31" x14ac:dyDescent="0.3">
      <c r="A328">
        <v>3753</v>
      </c>
      <c r="B328" t="s">
        <v>795</v>
      </c>
      <c r="C328" t="s">
        <v>1553</v>
      </c>
      <c r="D328" s="1">
        <v>43529</v>
      </c>
      <c r="E328" s="1">
        <v>44175</v>
      </c>
      <c r="F328" t="s">
        <v>28</v>
      </c>
      <c r="G328" t="s">
        <v>1554</v>
      </c>
      <c r="H328" t="s">
        <v>1555</v>
      </c>
      <c r="I328" t="s">
        <v>98</v>
      </c>
      <c r="J328" t="s">
        <v>32</v>
      </c>
      <c r="K328" t="str">
        <f>IF(employee_data3[[#This Row],[EmployeeStatus]]="Active", "Active", "Attrition")</f>
        <v>Active</v>
      </c>
      <c r="L328" t="s">
        <v>52</v>
      </c>
      <c r="M328" t="s">
        <v>64</v>
      </c>
      <c r="N328" t="s">
        <v>52</v>
      </c>
      <c r="O328" t="s">
        <v>99</v>
      </c>
      <c r="P328" t="s">
        <v>1556</v>
      </c>
      <c r="Q328" t="s">
        <v>38</v>
      </c>
      <c r="R328" t="s">
        <v>242</v>
      </c>
      <c r="S328" s="1">
        <v>21822</v>
      </c>
      <c r="T328">
        <f>DATEDIF(employee_data3[[#This Row],[DOB]],DATE(2023, 1, 1), "Y")</f>
        <v>63</v>
      </c>
      <c r="U328" t="str">
        <f>IF(employee_data3[[#This Row],[Age]]&lt;=25, "Remaja", IF(employee_data3[[#This Row],[Age]]&lt;=55, "Dewasa", "Lansia"))</f>
        <v>Lansia</v>
      </c>
      <c r="V328" t="s">
        <v>40</v>
      </c>
      <c r="W328" t="s">
        <v>1541</v>
      </c>
      <c r="X328" t="s">
        <v>55</v>
      </c>
      <c r="Y328">
        <v>37926</v>
      </c>
      <c r="Z328" t="s">
        <v>43</v>
      </c>
      <c r="AA328" t="s">
        <v>75</v>
      </c>
      <c r="AB328" t="s">
        <v>45</v>
      </c>
      <c r="AC328">
        <v>4</v>
      </c>
      <c r="AD328" s="11">
        <f>(employee_data3[[#This Row],[Current Employee Rating]]-AVERAGE(employee_data3[Current Employee Rating]))/STDEV(employee_data3[Current Employee Rating])</f>
        <v>1.0156859304379084</v>
      </c>
      <c r="AE328" s="11" t="str">
        <f>IF(employee_data3[[#This Row],[Z Score]]&gt;3,"Yes","No")</f>
        <v>No</v>
      </c>
    </row>
    <row r="329" spans="1:31" x14ac:dyDescent="0.3">
      <c r="A329">
        <v>3754</v>
      </c>
      <c r="B329" t="s">
        <v>1487</v>
      </c>
      <c r="C329" t="s">
        <v>152</v>
      </c>
      <c r="D329" s="1">
        <v>43984</v>
      </c>
      <c r="E329" s="1">
        <v>44586</v>
      </c>
      <c r="F329" t="s">
        <v>28</v>
      </c>
      <c r="G329" t="s">
        <v>1557</v>
      </c>
      <c r="H329" t="s">
        <v>1558</v>
      </c>
      <c r="I329" t="s">
        <v>118</v>
      </c>
      <c r="J329" t="s">
        <v>32</v>
      </c>
      <c r="K329" t="str">
        <f>IF(employee_data3[[#This Row],[EmployeeStatus]]="Active", "Active", "Attrition")</f>
        <v>Active</v>
      </c>
      <c r="L329" t="s">
        <v>63</v>
      </c>
      <c r="M329" t="s">
        <v>34</v>
      </c>
      <c r="N329" t="s">
        <v>63</v>
      </c>
      <c r="O329" t="s">
        <v>175</v>
      </c>
      <c r="P329" t="s">
        <v>1559</v>
      </c>
      <c r="Q329" t="s">
        <v>38</v>
      </c>
      <c r="R329" t="s">
        <v>177</v>
      </c>
      <c r="S329" s="1">
        <v>28641</v>
      </c>
      <c r="T329">
        <f>DATEDIF(employee_data3[[#This Row],[DOB]],DATE(2023, 1, 1), "Y")</f>
        <v>44</v>
      </c>
      <c r="U329" t="str">
        <f>IF(employee_data3[[#This Row],[Age]]&lt;=25, "Remaja", IF(employee_data3[[#This Row],[Age]]&lt;=55, "Dewasa", "Lansia"))</f>
        <v>Dewasa</v>
      </c>
      <c r="V329" t="s">
        <v>40</v>
      </c>
      <c r="W329" t="s">
        <v>113</v>
      </c>
      <c r="X329" t="s">
        <v>55</v>
      </c>
      <c r="Y329">
        <v>76770</v>
      </c>
      <c r="Z329" t="s">
        <v>93</v>
      </c>
      <c r="AA329" t="s">
        <v>84</v>
      </c>
      <c r="AB329" t="s">
        <v>45</v>
      </c>
      <c r="AC329">
        <v>1</v>
      </c>
      <c r="AD329" s="11">
        <f>(employee_data3[[#This Row],[Current Employee Rating]]-AVERAGE(employee_data3[Current Employee Rating]))/STDEV(employee_data3[Current Employee Rating])</f>
        <v>-1.9397532463940264</v>
      </c>
      <c r="AE329" s="11" t="str">
        <f>IF(employee_data3[[#This Row],[Z Score]]&gt;3,"Yes","No")</f>
        <v>No</v>
      </c>
    </row>
    <row r="330" spans="1:31" x14ac:dyDescent="0.3">
      <c r="A330">
        <v>3755</v>
      </c>
      <c r="B330" t="s">
        <v>1560</v>
      </c>
      <c r="C330" t="s">
        <v>1561</v>
      </c>
      <c r="D330" s="1">
        <v>44161</v>
      </c>
      <c r="E330" s="1">
        <v>44974</v>
      </c>
      <c r="F330" t="s">
        <v>28</v>
      </c>
      <c r="G330" t="s">
        <v>1562</v>
      </c>
      <c r="H330" t="s">
        <v>1563</v>
      </c>
      <c r="I330" t="s">
        <v>62</v>
      </c>
      <c r="J330" t="s">
        <v>198</v>
      </c>
      <c r="K330" t="str">
        <f>IF(employee_data3[[#This Row],[EmployeeStatus]]="Active", "Active", "Attrition")</f>
        <v>Attrition</v>
      </c>
      <c r="L330" t="s">
        <v>63</v>
      </c>
      <c r="M330" t="s">
        <v>34</v>
      </c>
      <c r="N330" t="s">
        <v>63</v>
      </c>
      <c r="O330" t="s">
        <v>126</v>
      </c>
      <c r="P330" t="s">
        <v>1564</v>
      </c>
      <c r="Q330" t="s">
        <v>38</v>
      </c>
      <c r="R330" t="s">
        <v>119</v>
      </c>
      <c r="S330" s="1">
        <v>37002</v>
      </c>
      <c r="T330">
        <f>DATEDIF(employee_data3[[#This Row],[DOB]],DATE(2023, 1, 1), "Y")</f>
        <v>21</v>
      </c>
      <c r="U330" t="str">
        <f>IF(employee_data3[[#This Row],[Age]]&lt;=25, "Remaja", IF(employee_data3[[#This Row],[Age]]&lt;=55, "Dewasa", "Lansia"))</f>
        <v>Remaja</v>
      </c>
      <c r="V330" t="s">
        <v>40</v>
      </c>
      <c r="W330" t="s">
        <v>243</v>
      </c>
      <c r="X330" t="s">
        <v>42</v>
      </c>
      <c r="Y330">
        <v>72484</v>
      </c>
      <c r="Z330" t="s">
        <v>93</v>
      </c>
      <c r="AA330" t="s">
        <v>84</v>
      </c>
      <c r="AB330" t="s">
        <v>45</v>
      </c>
      <c r="AC330">
        <v>4</v>
      </c>
      <c r="AD330" s="11">
        <f>(employee_data3[[#This Row],[Current Employee Rating]]-AVERAGE(employee_data3[Current Employee Rating]))/STDEV(employee_data3[Current Employee Rating])</f>
        <v>1.0156859304379084</v>
      </c>
      <c r="AE330" s="11" t="str">
        <f>IF(employee_data3[[#This Row],[Z Score]]&gt;3,"Yes","No")</f>
        <v>No</v>
      </c>
    </row>
    <row r="331" spans="1:31" x14ac:dyDescent="0.3">
      <c r="A331">
        <v>3756</v>
      </c>
      <c r="B331" t="s">
        <v>1565</v>
      </c>
      <c r="C331" t="s">
        <v>27</v>
      </c>
      <c r="D331" s="1">
        <v>44340</v>
      </c>
      <c r="E331" s="1"/>
      <c r="F331" t="s">
        <v>28</v>
      </c>
      <c r="G331" t="s">
        <v>1566</v>
      </c>
      <c r="H331" t="s">
        <v>1567</v>
      </c>
      <c r="I331" t="s">
        <v>89</v>
      </c>
      <c r="J331" t="s">
        <v>32</v>
      </c>
      <c r="K331" t="str">
        <f>IF(employee_data3[[#This Row],[EmployeeStatus]]="Active", "Active", "Attrition")</f>
        <v>Active</v>
      </c>
      <c r="L331" t="s">
        <v>63</v>
      </c>
      <c r="M331" t="s">
        <v>51</v>
      </c>
      <c r="N331" t="s">
        <v>35</v>
      </c>
      <c r="O331" t="s">
        <v>36</v>
      </c>
      <c r="P331" t="s">
        <v>37</v>
      </c>
      <c r="Q331" t="s">
        <v>38</v>
      </c>
      <c r="R331" t="s">
        <v>90</v>
      </c>
      <c r="S331" s="1">
        <v>16224</v>
      </c>
      <c r="T331">
        <f>DATEDIF(employee_data3[[#This Row],[DOB]],DATE(2023, 1, 1), "Y")</f>
        <v>78</v>
      </c>
      <c r="U331" t="str">
        <f>IF(employee_data3[[#This Row],[Age]]&lt;=25, "Remaja", IF(employee_data3[[#This Row],[Age]]&lt;=55, "Dewasa", "Lansia"))</f>
        <v>Lansia</v>
      </c>
      <c r="V331" t="s">
        <v>40</v>
      </c>
      <c r="W331" t="s">
        <v>193</v>
      </c>
      <c r="X331" t="s">
        <v>42</v>
      </c>
      <c r="Y331">
        <v>13669</v>
      </c>
      <c r="Z331" t="s">
        <v>56</v>
      </c>
      <c r="AA331" t="s">
        <v>84</v>
      </c>
      <c r="AB331" t="s">
        <v>45</v>
      </c>
      <c r="AC331">
        <v>3</v>
      </c>
      <c r="AD331" s="11">
        <f>(employee_data3[[#This Row],[Current Employee Rating]]-AVERAGE(employee_data3[Current Employee Rating]))/STDEV(employee_data3[Current Employee Rating])</f>
        <v>3.0539538160596794E-2</v>
      </c>
      <c r="AE331" s="11" t="str">
        <f>IF(employee_data3[[#This Row],[Z Score]]&gt;3,"Yes","No")</f>
        <v>No</v>
      </c>
    </row>
    <row r="332" spans="1:31" x14ac:dyDescent="0.3">
      <c r="A332">
        <v>3757</v>
      </c>
      <c r="B332" t="s">
        <v>1568</v>
      </c>
      <c r="C332" t="s">
        <v>1569</v>
      </c>
      <c r="D332" s="1">
        <v>44851</v>
      </c>
      <c r="E332" s="1">
        <v>45011</v>
      </c>
      <c r="F332" t="s">
        <v>28</v>
      </c>
      <c r="G332" t="s">
        <v>1570</v>
      </c>
      <c r="H332" t="s">
        <v>1571</v>
      </c>
      <c r="I332" t="s">
        <v>31</v>
      </c>
      <c r="J332" t="s">
        <v>198</v>
      </c>
      <c r="K332" t="str">
        <f>IF(employee_data3[[#This Row],[EmployeeStatus]]="Active", "Active", "Attrition")</f>
        <v>Attrition</v>
      </c>
      <c r="L332" t="s">
        <v>63</v>
      </c>
      <c r="M332" t="s">
        <v>64</v>
      </c>
      <c r="N332" t="s">
        <v>52</v>
      </c>
      <c r="O332" t="s">
        <v>99</v>
      </c>
      <c r="P332" t="s">
        <v>1572</v>
      </c>
      <c r="Q332" t="s">
        <v>38</v>
      </c>
      <c r="R332" t="s">
        <v>53</v>
      </c>
      <c r="S332" s="1">
        <v>34270</v>
      </c>
      <c r="T332">
        <f>DATEDIF(employee_data3[[#This Row],[DOB]],DATE(2023, 1, 1), "Y")</f>
        <v>29</v>
      </c>
      <c r="U332" t="str">
        <f>IF(employee_data3[[#This Row],[Age]]&lt;=25, "Remaja", IF(employee_data3[[#This Row],[Age]]&lt;=55, "Dewasa", "Lansia"))</f>
        <v>Dewasa</v>
      </c>
      <c r="V332" t="s">
        <v>40</v>
      </c>
      <c r="W332" t="s">
        <v>163</v>
      </c>
      <c r="X332" t="s">
        <v>55</v>
      </c>
      <c r="Y332">
        <v>7481</v>
      </c>
      <c r="Z332" t="s">
        <v>128</v>
      </c>
      <c r="AA332" t="s">
        <v>75</v>
      </c>
      <c r="AB332" t="s">
        <v>45</v>
      </c>
      <c r="AC332">
        <v>2</v>
      </c>
      <c r="AD332" s="11">
        <f>(employee_data3[[#This Row],[Current Employee Rating]]-AVERAGE(employee_data3[Current Employee Rating]))/STDEV(employee_data3[Current Employee Rating])</f>
        <v>-0.95460685411671475</v>
      </c>
      <c r="AE332" s="11" t="str">
        <f>IF(employee_data3[[#This Row],[Z Score]]&gt;3,"Yes","No")</f>
        <v>No</v>
      </c>
    </row>
    <row r="333" spans="1:31" x14ac:dyDescent="0.3">
      <c r="A333">
        <v>3758</v>
      </c>
      <c r="B333" t="s">
        <v>1573</v>
      </c>
      <c r="C333" t="s">
        <v>1574</v>
      </c>
      <c r="D333" s="1">
        <v>44881</v>
      </c>
      <c r="E333" s="1">
        <v>45101</v>
      </c>
      <c r="F333" t="s">
        <v>28</v>
      </c>
      <c r="G333" t="s">
        <v>1575</v>
      </c>
      <c r="H333" t="s">
        <v>1576</v>
      </c>
      <c r="I333" t="s">
        <v>133</v>
      </c>
      <c r="J333" t="s">
        <v>745</v>
      </c>
      <c r="K333" t="str">
        <f>IF(employee_data3[[#This Row],[EmployeeStatus]]="Active", "Active", "Attrition")</f>
        <v>Attrition</v>
      </c>
      <c r="L333" t="s">
        <v>33</v>
      </c>
      <c r="M333" t="s">
        <v>51</v>
      </c>
      <c r="N333" t="s">
        <v>35</v>
      </c>
      <c r="O333" t="s">
        <v>140</v>
      </c>
      <c r="P333" t="s">
        <v>1577</v>
      </c>
      <c r="Q333" t="s">
        <v>38</v>
      </c>
      <c r="R333" t="s">
        <v>111</v>
      </c>
      <c r="S333" s="1">
        <v>17156</v>
      </c>
      <c r="T333">
        <f>DATEDIF(employee_data3[[#This Row],[DOB]],DATE(2023, 1, 1), "Y")</f>
        <v>76</v>
      </c>
      <c r="U333" t="str">
        <f>IF(employee_data3[[#This Row],[Age]]&lt;=25, "Remaja", IF(employee_data3[[#This Row],[Age]]&lt;=55, "Dewasa", "Lansia"))</f>
        <v>Lansia</v>
      </c>
      <c r="V333" t="s">
        <v>40</v>
      </c>
      <c r="W333" t="s">
        <v>113</v>
      </c>
      <c r="X333" t="s">
        <v>55</v>
      </c>
      <c r="Y333">
        <v>76897</v>
      </c>
      <c r="Z333" t="s">
        <v>74</v>
      </c>
      <c r="AA333" t="s">
        <v>104</v>
      </c>
      <c r="AB333" t="s">
        <v>45</v>
      </c>
      <c r="AC333">
        <v>3</v>
      </c>
      <c r="AD333" s="11">
        <f>(employee_data3[[#This Row],[Current Employee Rating]]-AVERAGE(employee_data3[Current Employee Rating]))/STDEV(employee_data3[Current Employee Rating])</f>
        <v>3.0539538160596794E-2</v>
      </c>
      <c r="AE333" s="11" t="str">
        <f>IF(employee_data3[[#This Row],[Z Score]]&gt;3,"Yes","No")</f>
        <v>No</v>
      </c>
    </row>
    <row r="334" spans="1:31" x14ac:dyDescent="0.3">
      <c r="A334">
        <v>3759</v>
      </c>
      <c r="B334" t="s">
        <v>1578</v>
      </c>
      <c r="C334" t="s">
        <v>1579</v>
      </c>
      <c r="D334" s="1">
        <v>44682</v>
      </c>
      <c r="E334" s="1">
        <v>44829</v>
      </c>
      <c r="F334" t="s">
        <v>28</v>
      </c>
      <c r="G334" t="s">
        <v>1580</v>
      </c>
      <c r="H334" t="s">
        <v>1581</v>
      </c>
      <c r="I334" t="s">
        <v>50</v>
      </c>
      <c r="J334" t="s">
        <v>32</v>
      </c>
      <c r="K334" t="str">
        <f>IF(employee_data3[[#This Row],[EmployeeStatus]]="Active", "Active", "Attrition")</f>
        <v>Active</v>
      </c>
      <c r="L334" t="s">
        <v>33</v>
      </c>
      <c r="M334" t="s">
        <v>64</v>
      </c>
      <c r="N334" t="s">
        <v>63</v>
      </c>
      <c r="O334" t="s">
        <v>140</v>
      </c>
      <c r="P334" t="s">
        <v>1582</v>
      </c>
      <c r="Q334" t="s">
        <v>38</v>
      </c>
      <c r="R334" t="s">
        <v>504</v>
      </c>
      <c r="S334" s="1">
        <v>21479</v>
      </c>
      <c r="T334">
        <f>DATEDIF(employee_data3[[#This Row],[DOB]],DATE(2023, 1, 1), "Y")</f>
        <v>64</v>
      </c>
      <c r="U334" t="str">
        <f>IF(employee_data3[[#This Row],[Age]]&lt;=25, "Remaja", IF(employee_data3[[#This Row],[Age]]&lt;=55, "Dewasa", "Lansia"))</f>
        <v>Lansia</v>
      </c>
      <c r="V334" t="s">
        <v>40</v>
      </c>
      <c r="W334" t="s">
        <v>83</v>
      </c>
      <c r="X334" t="s">
        <v>55</v>
      </c>
      <c r="Y334">
        <v>47326</v>
      </c>
      <c r="Z334" t="s">
        <v>93</v>
      </c>
      <c r="AA334" t="s">
        <v>84</v>
      </c>
      <c r="AB334" t="s">
        <v>45</v>
      </c>
      <c r="AC334">
        <v>1</v>
      </c>
      <c r="AD334" s="11">
        <f>(employee_data3[[#This Row],[Current Employee Rating]]-AVERAGE(employee_data3[Current Employee Rating]))/STDEV(employee_data3[Current Employee Rating])</f>
        <v>-1.9397532463940264</v>
      </c>
      <c r="AE334" s="11" t="str">
        <f>IF(employee_data3[[#This Row],[Z Score]]&gt;3,"Yes","No")</f>
        <v>No</v>
      </c>
    </row>
    <row r="335" spans="1:31" x14ac:dyDescent="0.3">
      <c r="A335">
        <v>3760</v>
      </c>
      <c r="B335" t="s">
        <v>669</v>
      </c>
      <c r="C335" t="s">
        <v>172</v>
      </c>
      <c r="D335" s="1">
        <v>44432</v>
      </c>
      <c r="E335" s="1"/>
      <c r="F335" t="s">
        <v>28</v>
      </c>
      <c r="G335" t="s">
        <v>1583</v>
      </c>
      <c r="H335" t="s">
        <v>1584</v>
      </c>
      <c r="I335" t="s">
        <v>139</v>
      </c>
      <c r="J335" t="s">
        <v>32</v>
      </c>
      <c r="K335" t="str">
        <f>IF(employee_data3[[#This Row],[EmployeeStatus]]="Active", "Active", "Attrition")</f>
        <v>Active</v>
      </c>
      <c r="L335" t="s">
        <v>63</v>
      </c>
      <c r="M335" t="s">
        <v>51</v>
      </c>
      <c r="N335" t="s">
        <v>52</v>
      </c>
      <c r="O335" t="s">
        <v>36</v>
      </c>
      <c r="P335" t="s">
        <v>37</v>
      </c>
      <c r="Q335" t="s">
        <v>38</v>
      </c>
      <c r="R335" t="s">
        <v>81</v>
      </c>
      <c r="S335" s="1">
        <v>21958</v>
      </c>
      <c r="T335">
        <f>DATEDIF(employee_data3[[#This Row],[DOB]],DATE(2023, 1, 1), "Y")</f>
        <v>62</v>
      </c>
      <c r="U335" t="str">
        <f>IF(employee_data3[[#This Row],[Age]]&lt;=25, "Remaja", IF(employee_data3[[#This Row],[Age]]&lt;=55, "Dewasa", "Lansia"))</f>
        <v>Lansia</v>
      </c>
      <c r="V335" t="s">
        <v>40</v>
      </c>
      <c r="W335" t="s">
        <v>103</v>
      </c>
      <c r="X335" t="s">
        <v>55</v>
      </c>
      <c r="Y335">
        <v>20814</v>
      </c>
      <c r="Z335" t="s">
        <v>74</v>
      </c>
      <c r="AA335" t="s">
        <v>44</v>
      </c>
      <c r="AB335" t="s">
        <v>45</v>
      </c>
      <c r="AC335">
        <v>3</v>
      </c>
      <c r="AD335" s="11">
        <f>(employee_data3[[#This Row],[Current Employee Rating]]-AVERAGE(employee_data3[Current Employee Rating]))/STDEV(employee_data3[Current Employee Rating])</f>
        <v>3.0539538160596794E-2</v>
      </c>
      <c r="AE335" s="11" t="str">
        <f>IF(employee_data3[[#This Row],[Z Score]]&gt;3,"Yes","No")</f>
        <v>No</v>
      </c>
    </row>
    <row r="336" spans="1:31" x14ac:dyDescent="0.3">
      <c r="A336">
        <v>3761</v>
      </c>
      <c r="B336" t="s">
        <v>1585</v>
      </c>
      <c r="C336" t="s">
        <v>1586</v>
      </c>
      <c r="D336" s="1">
        <v>45099</v>
      </c>
      <c r="E336" s="1">
        <v>45117</v>
      </c>
      <c r="F336" t="s">
        <v>728</v>
      </c>
      <c r="G336" t="s">
        <v>1587</v>
      </c>
      <c r="H336" t="s">
        <v>1588</v>
      </c>
      <c r="I336" t="s">
        <v>31</v>
      </c>
      <c r="J336" t="s">
        <v>32</v>
      </c>
      <c r="K336" t="str">
        <f>IF(employee_data3[[#This Row],[EmployeeStatus]]="Active", "Active", "Attrition")</f>
        <v>Active</v>
      </c>
      <c r="L336" t="s">
        <v>33</v>
      </c>
      <c r="M336" t="s">
        <v>51</v>
      </c>
      <c r="N336" t="s">
        <v>63</v>
      </c>
      <c r="O336" t="s">
        <v>99</v>
      </c>
      <c r="P336" t="s">
        <v>1589</v>
      </c>
      <c r="Q336" t="s">
        <v>38</v>
      </c>
      <c r="R336" t="s">
        <v>66</v>
      </c>
      <c r="S336" s="1">
        <v>32104</v>
      </c>
      <c r="T336">
        <f>DATEDIF(employee_data3[[#This Row],[DOB]],DATE(2023, 1, 1), "Y")</f>
        <v>35</v>
      </c>
      <c r="U336" t="str">
        <f>IF(employee_data3[[#This Row],[Age]]&lt;=25, "Remaja", IF(employee_data3[[#This Row],[Age]]&lt;=55, "Dewasa", "Lansia"))</f>
        <v>Dewasa</v>
      </c>
      <c r="V336" t="s">
        <v>40</v>
      </c>
      <c r="W336" t="s">
        <v>67</v>
      </c>
      <c r="X336" t="s">
        <v>42</v>
      </c>
      <c r="Y336">
        <v>75880</v>
      </c>
      <c r="Z336" t="s">
        <v>93</v>
      </c>
      <c r="AA336" t="s">
        <v>84</v>
      </c>
      <c r="AB336" t="s">
        <v>45</v>
      </c>
      <c r="AC336">
        <v>1</v>
      </c>
      <c r="AD336" s="11">
        <f>(employee_data3[[#This Row],[Current Employee Rating]]-AVERAGE(employee_data3[Current Employee Rating]))/STDEV(employee_data3[Current Employee Rating])</f>
        <v>-1.9397532463940264</v>
      </c>
      <c r="AE336" s="11" t="str">
        <f>IF(employee_data3[[#This Row],[Z Score]]&gt;3,"Yes","No")</f>
        <v>No</v>
      </c>
    </row>
    <row r="337" spans="1:31" x14ac:dyDescent="0.3">
      <c r="A337">
        <v>3762</v>
      </c>
      <c r="B337" t="s">
        <v>1590</v>
      </c>
      <c r="C337" t="s">
        <v>1591</v>
      </c>
      <c r="D337" s="1">
        <v>44030</v>
      </c>
      <c r="E337" s="1"/>
      <c r="F337" t="s">
        <v>728</v>
      </c>
      <c r="G337" t="s">
        <v>1592</v>
      </c>
      <c r="H337" t="s">
        <v>1593</v>
      </c>
      <c r="I337" t="s">
        <v>133</v>
      </c>
      <c r="J337" t="s">
        <v>32</v>
      </c>
      <c r="K337" t="str">
        <f>IF(employee_data3[[#This Row],[EmployeeStatus]]="Active", "Active", "Attrition")</f>
        <v>Active</v>
      </c>
      <c r="L337" t="s">
        <v>52</v>
      </c>
      <c r="M337" t="s">
        <v>64</v>
      </c>
      <c r="N337" t="s">
        <v>35</v>
      </c>
      <c r="O337" t="s">
        <v>36</v>
      </c>
      <c r="P337" t="s">
        <v>37</v>
      </c>
      <c r="Q337" t="s">
        <v>38</v>
      </c>
      <c r="R337" t="s">
        <v>111</v>
      </c>
      <c r="S337" s="1">
        <v>18029</v>
      </c>
      <c r="T337">
        <f>DATEDIF(employee_data3[[#This Row],[DOB]],DATE(2023, 1, 1), "Y")</f>
        <v>73</v>
      </c>
      <c r="U337" t="str">
        <f>IF(employee_data3[[#This Row],[Age]]&lt;=25, "Remaja", IF(employee_data3[[#This Row],[Age]]&lt;=55, "Dewasa", "Lansia"))</f>
        <v>Lansia</v>
      </c>
      <c r="V337" t="s">
        <v>40</v>
      </c>
      <c r="W337" t="s">
        <v>113</v>
      </c>
      <c r="X337" t="s">
        <v>42</v>
      </c>
      <c r="Y337">
        <v>65366</v>
      </c>
      <c r="Z337" t="s">
        <v>93</v>
      </c>
      <c r="AA337" t="s">
        <v>104</v>
      </c>
      <c r="AB337" t="s">
        <v>45</v>
      </c>
      <c r="AC337">
        <v>2</v>
      </c>
      <c r="AD337" s="11">
        <f>(employee_data3[[#This Row],[Current Employee Rating]]-AVERAGE(employee_data3[Current Employee Rating]))/STDEV(employee_data3[Current Employee Rating])</f>
        <v>-0.95460685411671475</v>
      </c>
      <c r="AE337" s="11" t="str">
        <f>IF(employee_data3[[#This Row],[Z Score]]&gt;3,"Yes","No")</f>
        <v>No</v>
      </c>
    </row>
    <row r="338" spans="1:31" x14ac:dyDescent="0.3">
      <c r="A338">
        <v>3763</v>
      </c>
      <c r="B338" t="s">
        <v>1594</v>
      </c>
      <c r="C338" t="s">
        <v>1595</v>
      </c>
      <c r="D338" s="1">
        <v>44938</v>
      </c>
      <c r="E338" s="1">
        <v>44963</v>
      </c>
      <c r="F338" t="s">
        <v>728</v>
      </c>
      <c r="G338" t="s">
        <v>1596</v>
      </c>
      <c r="H338" t="s">
        <v>1597</v>
      </c>
      <c r="I338" t="s">
        <v>50</v>
      </c>
      <c r="J338" t="s">
        <v>745</v>
      </c>
      <c r="K338" t="str">
        <f>IF(employee_data3[[#This Row],[EmployeeStatus]]="Active", "Active", "Attrition")</f>
        <v>Attrition</v>
      </c>
      <c r="L338" t="s">
        <v>63</v>
      </c>
      <c r="M338" t="s">
        <v>64</v>
      </c>
      <c r="N338" t="s">
        <v>63</v>
      </c>
      <c r="O338" t="s">
        <v>99</v>
      </c>
      <c r="P338" t="s">
        <v>1598</v>
      </c>
      <c r="Q338" t="s">
        <v>38</v>
      </c>
      <c r="R338" t="s">
        <v>39</v>
      </c>
      <c r="S338" s="1">
        <v>18439</v>
      </c>
      <c r="T338">
        <f>DATEDIF(employee_data3[[#This Row],[DOB]],DATE(2023, 1, 1), "Y")</f>
        <v>72</v>
      </c>
      <c r="U338" t="str">
        <f>IF(employee_data3[[#This Row],[Age]]&lt;=25, "Remaja", IF(employee_data3[[#This Row],[Age]]&lt;=55, "Dewasa", "Lansia"))</f>
        <v>Lansia</v>
      </c>
      <c r="V338" t="s">
        <v>40</v>
      </c>
      <c r="W338" t="s">
        <v>73</v>
      </c>
      <c r="X338" t="s">
        <v>42</v>
      </c>
      <c r="Y338">
        <v>40231</v>
      </c>
      <c r="Z338" t="s">
        <v>43</v>
      </c>
      <c r="AA338" t="s">
        <v>44</v>
      </c>
      <c r="AB338" t="s">
        <v>45</v>
      </c>
      <c r="AC338">
        <v>3</v>
      </c>
      <c r="AD338" s="11">
        <f>(employee_data3[[#This Row],[Current Employee Rating]]-AVERAGE(employee_data3[Current Employee Rating]))/STDEV(employee_data3[Current Employee Rating])</f>
        <v>3.0539538160596794E-2</v>
      </c>
      <c r="AE338" s="11" t="str">
        <f>IF(employee_data3[[#This Row],[Z Score]]&gt;3,"Yes","No")</f>
        <v>No</v>
      </c>
    </row>
    <row r="339" spans="1:31" x14ac:dyDescent="0.3">
      <c r="A339">
        <v>3764</v>
      </c>
      <c r="B339" t="s">
        <v>368</v>
      </c>
      <c r="C339" t="s">
        <v>1599</v>
      </c>
      <c r="D339" s="1">
        <v>44608</v>
      </c>
      <c r="E339" s="1"/>
      <c r="F339" t="s">
        <v>728</v>
      </c>
      <c r="G339" t="s">
        <v>1600</v>
      </c>
      <c r="H339" t="s">
        <v>1601</v>
      </c>
      <c r="I339" t="s">
        <v>139</v>
      </c>
      <c r="J339" t="s">
        <v>32</v>
      </c>
      <c r="K339" t="str">
        <f>IF(employee_data3[[#This Row],[EmployeeStatus]]="Active", "Active", "Attrition")</f>
        <v>Active</v>
      </c>
      <c r="L339" t="s">
        <v>63</v>
      </c>
      <c r="M339" t="s">
        <v>64</v>
      </c>
      <c r="N339" t="s">
        <v>35</v>
      </c>
      <c r="O339" t="s">
        <v>36</v>
      </c>
      <c r="P339" t="s">
        <v>37</v>
      </c>
      <c r="Q339" t="s">
        <v>38</v>
      </c>
      <c r="R339" t="s">
        <v>66</v>
      </c>
      <c r="S339" s="1">
        <v>35046</v>
      </c>
      <c r="T339">
        <f>DATEDIF(employee_data3[[#This Row],[DOB]],DATE(2023, 1, 1), "Y")</f>
        <v>27</v>
      </c>
      <c r="U339" t="str">
        <f>IF(employee_data3[[#This Row],[Age]]&lt;=25, "Remaja", IF(employee_data3[[#This Row],[Age]]&lt;=55, "Dewasa", "Lansia"))</f>
        <v>Dewasa</v>
      </c>
      <c r="V339" t="s">
        <v>40</v>
      </c>
      <c r="W339" t="s">
        <v>243</v>
      </c>
      <c r="X339" t="s">
        <v>42</v>
      </c>
      <c r="Y339">
        <v>41487</v>
      </c>
      <c r="Z339" t="s">
        <v>93</v>
      </c>
      <c r="AA339" t="s">
        <v>75</v>
      </c>
      <c r="AB339" t="s">
        <v>45</v>
      </c>
      <c r="AC339">
        <v>3</v>
      </c>
      <c r="AD339" s="11">
        <f>(employee_data3[[#This Row],[Current Employee Rating]]-AVERAGE(employee_data3[Current Employee Rating]))/STDEV(employee_data3[Current Employee Rating])</f>
        <v>3.0539538160596794E-2</v>
      </c>
      <c r="AE339" s="11" t="str">
        <f>IF(employee_data3[[#This Row],[Z Score]]&gt;3,"Yes","No")</f>
        <v>No</v>
      </c>
    </row>
    <row r="340" spans="1:31" x14ac:dyDescent="0.3">
      <c r="A340">
        <v>3765</v>
      </c>
      <c r="B340" t="s">
        <v>1602</v>
      </c>
      <c r="C340" t="s">
        <v>1603</v>
      </c>
      <c r="D340" s="1">
        <v>44806</v>
      </c>
      <c r="E340" s="1"/>
      <c r="F340" t="s">
        <v>728</v>
      </c>
      <c r="G340" t="s">
        <v>1604</v>
      </c>
      <c r="H340" t="s">
        <v>1605</v>
      </c>
      <c r="I340" t="s">
        <v>80</v>
      </c>
      <c r="J340" t="s">
        <v>32</v>
      </c>
      <c r="K340" t="str">
        <f>IF(employee_data3[[#This Row],[EmployeeStatus]]="Active", "Active", "Attrition")</f>
        <v>Active</v>
      </c>
      <c r="L340" t="s">
        <v>52</v>
      </c>
      <c r="M340" t="s">
        <v>51</v>
      </c>
      <c r="N340" t="s">
        <v>35</v>
      </c>
      <c r="O340" t="s">
        <v>36</v>
      </c>
      <c r="P340" t="s">
        <v>37</v>
      </c>
      <c r="Q340" t="s">
        <v>38</v>
      </c>
      <c r="R340" t="s">
        <v>504</v>
      </c>
      <c r="S340" s="1">
        <v>25384</v>
      </c>
      <c r="T340">
        <f>DATEDIF(employee_data3[[#This Row],[DOB]],DATE(2023, 1, 1), "Y")</f>
        <v>53</v>
      </c>
      <c r="U340" t="str">
        <f>IF(employee_data3[[#This Row],[Age]]&lt;=25, "Remaja", IF(employee_data3[[#This Row],[Age]]&lt;=55, "Dewasa", "Lansia"))</f>
        <v>Dewasa</v>
      </c>
      <c r="V340" t="s">
        <v>40</v>
      </c>
      <c r="W340" t="s">
        <v>1062</v>
      </c>
      <c r="X340" t="s">
        <v>42</v>
      </c>
      <c r="Y340">
        <v>36904</v>
      </c>
      <c r="Z340" t="s">
        <v>56</v>
      </c>
      <c r="AA340" t="s">
        <v>44</v>
      </c>
      <c r="AB340" t="s">
        <v>45</v>
      </c>
      <c r="AC340">
        <v>3</v>
      </c>
      <c r="AD340" s="11">
        <f>(employee_data3[[#This Row],[Current Employee Rating]]-AVERAGE(employee_data3[Current Employee Rating]))/STDEV(employee_data3[Current Employee Rating])</f>
        <v>3.0539538160596794E-2</v>
      </c>
      <c r="AE340" s="11" t="str">
        <f>IF(employee_data3[[#This Row],[Z Score]]&gt;3,"Yes","No")</f>
        <v>No</v>
      </c>
    </row>
    <row r="341" spans="1:31" x14ac:dyDescent="0.3">
      <c r="A341">
        <v>3766</v>
      </c>
      <c r="B341" t="s">
        <v>1606</v>
      </c>
      <c r="C341" t="s">
        <v>1607</v>
      </c>
      <c r="D341" s="1">
        <v>43498</v>
      </c>
      <c r="E341" s="1">
        <v>44960</v>
      </c>
      <c r="F341" t="s">
        <v>728</v>
      </c>
      <c r="G341" t="s">
        <v>1608</v>
      </c>
      <c r="H341" t="s">
        <v>1609</v>
      </c>
      <c r="I341" t="s">
        <v>168</v>
      </c>
      <c r="J341" t="s">
        <v>32</v>
      </c>
      <c r="K341" t="str">
        <f>IF(employee_data3[[#This Row],[EmployeeStatus]]="Active", "Active", "Attrition")</f>
        <v>Active</v>
      </c>
      <c r="L341" t="s">
        <v>52</v>
      </c>
      <c r="M341" t="s">
        <v>51</v>
      </c>
      <c r="N341" t="s">
        <v>52</v>
      </c>
      <c r="O341" t="s">
        <v>126</v>
      </c>
      <c r="P341" t="s">
        <v>1610</v>
      </c>
      <c r="Q341" t="s">
        <v>38</v>
      </c>
      <c r="R341" t="s">
        <v>504</v>
      </c>
      <c r="S341" s="1">
        <v>15775</v>
      </c>
      <c r="T341">
        <f>DATEDIF(employee_data3[[#This Row],[DOB]],DATE(2023, 1, 1), "Y")</f>
        <v>79</v>
      </c>
      <c r="U341" t="str">
        <f>IF(employee_data3[[#This Row],[Age]]&lt;=25, "Remaja", IF(employee_data3[[#This Row],[Age]]&lt;=55, "Dewasa", "Lansia"))</f>
        <v>Lansia</v>
      </c>
      <c r="V341" t="s">
        <v>40</v>
      </c>
      <c r="W341" t="s">
        <v>243</v>
      </c>
      <c r="X341" t="s">
        <v>42</v>
      </c>
      <c r="Y341">
        <v>10110</v>
      </c>
      <c r="Z341" t="s">
        <v>93</v>
      </c>
      <c r="AA341" t="s">
        <v>44</v>
      </c>
      <c r="AB341" t="s">
        <v>45</v>
      </c>
      <c r="AC341">
        <v>3</v>
      </c>
      <c r="AD341" s="11">
        <f>(employee_data3[[#This Row],[Current Employee Rating]]-AVERAGE(employee_data3[Current Employee Rating]))/STDEV(employee_data3[Current Employee Rating])</f>
        <v>3.0539538160596794E-2</v>
      </c>
      <c r="AE341" s="11" t="str">
        <f>IF(employee_data3[[#This Row],[Z Score]]&gt;3,"Yes","No")</f>
        <v>No</v>
      </c>
    </row>
    <row r="342" spans="1:31" x14ac:dyDescent="0.3">
      <c r="A342">
        <v>3767</v>
      </c>
      <c r="B342" t="s">
        <v>1078</v>
      </c>
      <c r="C342" t="s">
        <v>1611</v>
      </c>
      <c r="D342" s="1">
        <v>44434</v>
      </c>
      <c r="E342" s="1">
        <v>44809</v>
      </c>
      <c r="F342" t="s">
        <v>28</v>
      </c>
      <c r="G342" t="s">
        <v>1612</v>
      </c>
      <c r="H342" t="s">
        <v>1613</v>
      </c>
      <c r="I342" t="s">
        <v>80</v>
      </c>
      <c r="J342" t="s">
        <v>745</v>
      </c>
      <c r="K342" t="str">
        <f>IF(employee_data3[[#This Row],[EmployeeStatus]]="Active", "Active", "Attrition")</f>
        <v>Attrition</v>
      </c>
      <c r="L342" t="s">
        <v>63</v>
      </c>
      <c r="M342" t="s">
        <v>64</v>
      </c>
      <c r="N342" t="s">
        <v>52</v>
      </c>
      <c r="O342" t="s">
        <v>140</v>
      </c>
      <c r="P342" t="s">
        <v>1614</v>
      </c>
      <c r="Q342" t="s">
        <v>38</v>
      </c>
      <c r="R342" t="s">
        <v>81</v>
      </c>
      <c r="S342" s="1">
        <v>34035</v>
      </c>
      <c r="T342">
        <f>DATEDIF(employee_data3[[#This Row],[DOB]],DATE(2023, 1, 1), "Y")</f>
        <v>29</v>
      </c>
      <c r="U342" t="str">
        <f>IF(employee_data3[[#This Row],[Age]]&lt;=25, "Remaja", IF(employee_data3[[#This Row],[Age]]&lt;=55, "Dewasa", "Lansia"))</f>
        <v>Dewasa</v>
      </c>
      <c r="V342" t="s">
        <v>40</v>
      </c>
      <c r="W342" t="s">
        <v>83</v>
      </c>
      <c r="X342" t="s">
        <v>42</v>
      </c>
      <c r="Y342">
        <v>46087</v>
      </c>
      <c r="Z342" t="s">
        <v>93</v>
      </c>
      <c r="AA342" t="s">
        <v>104</v>
      </c>
      <c r="AB342" t="s">
        <v>45</v>
      </c>
      <c r="AC342">
        <v>2</v>
      </c>
      <c r="AD342" s="11">
        <f>(employee_data3[[#This Row],[Current Employee Rating]]-AVERAGE(employee_data3[Current Employee Rating]))/STDEV(employee_data3[Current Employee Rating])</f>
        <v>-0.95460685411671475</v>
      </c>
      <c r="AE342" s="11" t="str">
        <f>IF(employee_data3[[#This Row],[Z Score]]&gt;3,"Yes","No")</f>
        <v>No</v>
      </c>
    </row>
    <row r="343" spans="1:31" x14ac:dyDescent="0.3">
      <c r="A343">
        <v>3768</v>
      </c>
      <c r="B343" t="s">
        <v>1615</v>
      </c>
      <c r="C343" t="s">
        <v>1616</v>
      </c>
      <c r="D343" s="1">
        <v>44196</v>
      </c>
      <c r="E343" s="1"/>
      <c r="F343" t="s">
        <v>28</v>
      </c>
      <c r="G343" t="s">
        <v>1617</v>
      </c>
      <c r="H343" t="s">
        <v>1618</v>
      </c>
      <c r="I343" t="s">
        <v>133</v>
      </c>
      <c r="J343" t="s">
        <v>32</v>
      </c>
      <c r="K343" t="str">
        <f>IF(employee_data3[[#This Row],[EmployeeStatus]]="Active", "Active", "Attrition")</f>
        <v>Active</v>
      </c>
      <c r="L343" t="s">
        <v>33</v>
      </c>
      <c r="M343" t="s">
        <v>64</v>
      </c>
      <c r="N343" t="s">
        <v>63</v>
      </c>
      <c r="O343" t="s">
        <v>36</v>
      </c>
      <c r="P343" t="s">
        <v>37</v>
      </c>
      <c r="Q343" t="s">
        <v>38</v>
      </c>
      <c r="R343" t="s">
        <v>332</v>
      </c>
      <c r="S343" s="1">
        <v>33388</v>
      </c>
      <c r="T343">
        <f>DATEDIF(employee_data3[[#This Row],[DOB]],DATE(2023, 1, 1), "Y")</f>
        <v>31</v>
      </c>
      <c r="U343" t="str">
        <f>IF(employee_data3[[#This Row],[Age]]&lt;=25, "Remaja", IF(employee_data3[[#This Row],[Age]]&lt;=55, "Dewasa", "Lansia"))</f>
        <v>Dewasa</v>
      </c>
      <c r="V343" t="s">
        <v>40</v>
      </c>
      <c r="W343" t="s">
        <v>226</v>
      </c>
      <c r="X343" t="s">
        <v>42</v>
      </c>
      <c r="Y343">
        <v>37838</v>
      </c>
      <c r="Z343" t="s">
        <v>93</v>
      </c>
      <c r="AA343" t="s">
        <v>104</v>
      </c>
      <c r="AB343" t="s">
        <v>45</v>
      </c>
      <c r="AC343">
        <v>4</v>
      </c>
      <c r="AD343" s="11">
        <f>(employee_data3[[#This Row],[Current Employee Rating]]-AVERAGE(employee_data3[Current Employee Rating]))/STDEV(employee_data3[Current Employee Rating])</f>
        <v>1.0156859304379084</v>
      </c>
      <c r="AE343" s="11" t="str">
        <f>IF(employee_data3[[#This Row],[Z Score]]&gt;3,"Yes","No")</f>
        <v>No</v>
      </c>
    </row>
    <row r="344" spans="1:31" x14ac:dyDescent="0.3">
      <c r="A344">
        <v>3769</v>
      </c>
      <c r="B344" t="s">
        <v>478</v>
      </c>
      <c r="C344" t="s">
        <v>1619</v>
      </c>
      <c r="D344" s="1">
        <v>44177</v>
      </c>
      <c r="E344" s="1"/>
      <c r="F344" t="s">
        <v>28</v>
      </c>
      <c r="G344" t="s">
        <v>1620</v>
      </c>
      <c r="H344" t="s">
        <v>1621</v>
      </c>
      <c r="I344" t="s">
        <v>168</v>
      </c>
      <c r="J344" t="s">
        <v>32</v>
      </c>
      <c r="K344" t="str">
        <f>IF(employee_data3[[#This Row],[EmployeeStatus]]="Active", "Active", "Attrition")</f>
        <v>Active</v>
      </c>
      <c r="L344" t="s">
        <v>63</v>
      </c>
      <c r="M344" t="s">
        <v>51</v>
      </c>
      <c r="N344" t="s">
        <v>63</v>
      </c>
      <c r="O344" t="s">
        <v>36</v>
      </c>
      <c r="P344" t="s">
        <v>37</v>
      </c>
      <c r="Q344" t="s">
        <v>38</v>
      </c>
      <c r="R344" t="s">
        <v>231</v>
      </c>
      <c r="S344" s="1">
        <v>19319</v>
      </c>
      <c r="T344">
        <f>DATEDIF(employee_data3[[#This Row],[DOB]],DATE(2023, 1, 1), "Y")</f>
        <v>70</v>
      </c>
      <c r="U344" t="str">
        <f>IF(employee_data3[[#This Row],[Age]]&lt;=25, "Remaja", IF(employee_data3[[#This Row],[Age]]&lt;=55, "Dewasa", "Lansia"))</f>
        <v>Lansia</v>
      </c>
      <c r="V344" t="s">
        <v>40</v>
      </c>
      <c r="W344" t="s">
        <v>113</v>
      </c>
      <c r="X344" t="s">
        <v>55</v>
      </c>
      <c r="Y344">
        <v>15968</v>
      </c>
      <c r="Z344" t="s">
        <v>128</v>
      </c>
      <c r="AA344" t="s">
        <v>84</v>
      </c>
      <c r="AB344" t="s">
        <v>45</v>
      </c>
      <c r="AC344">
        <v>3</v>
      </c>
      <c r="AD344" s="11">
        <f>(employee_data3[[#This Row],[Current Employee Rating]]-AVERAGE(employee_data3[Current Employee Rating]))/STDEV(employee_data3[Current Employee Rating])</f>
        <v>3.0539538160596794E-2</v>
      </c>
      <c r="AE344" s="11" t="str">
        <f>IF(employee_data3[[#This Row],[Z Score]]&gt;3,"Yes","No")</f>
        <v>No</v>
      </c>
    </row>
    <row r="345" spans="1:31" x14ac:dyDescent="0.3">
      <c r="A345">
        <v>3770</v>
      </c>
      <c r="B345" t="s">
        <v>1622</v>
      </c>
      <c r="C345" t="s">
        <v>1623</v>
      </c>
      <c r="D345" s="1">
        <v>44574</v>
      </c>
      <c r="E345" s="1">
        <v>45027</v>
      </c>
      <c r="F345" t="s">
        <v>28</v>
      </c>
      <c r="G345" t="s">
        <v>1624</v>
      </c>
      <c r="H345" t="s">
        <v>1625</v>
      </c>
      <c r="I345" t="s">
        <v>62</v>
      </c>
      <c r="J345" t="s">
        <v>745</v>
      </c>
      <c r="K345" t="str">
        <f>IF(employee_data3[[#This Row],[EmployeeStatus]]="Active", "Active", "Attrition")</f>
        <v>Attrition</v>
      </c>
      <c r="L345" t="s">
        <v>33</v>
      </c>
      <c r="M345" t="s">
        <v>64</v>
      </c>
      <c r="N345" t="s">
        <v>35</v>
      </c>
      <c r="O345" t="s">
        <v>99</v>
      </c>
      <c r="P345" t="s">
        <v>1626</v>
      </c>
      <c r="Q345" t="s">
        <v>38</v>
      </c>
      <c r="R345" t="s">
        <v>53</v>
      </c>
      <c r="S345" s="1">
        <v>34725</v>
      </c>
      <c r="T345">
        <f>DATEDIF(employee_data3[[#This Row],[DOB]],DATE(2023, 1, 1), "Y")</f>
        <v>27</v>
      </c>
      <c r="U345" t="str">
        <f>IF(employee_data3[[#This Row],[Age]]&lt;=25, "Remaja", IF(employee_data3[[#This Row],[Age]]&lt;=55, "Dewasa", "Lansia"))</f>
        <v>Dewasa</v>
      </c>
      <c r="V345" t="s">
        <v>40</v>
      </c>
      <c r="W345" t="s">
        <v>163</v>
      </c>
      <c r="X345" t="s">
        <v>55</v>
      </c>
      <c r="Y345">
        <v>21100</v>
      </c>
      <c r="Z345" t="s">
        <v>128</v>
      </c>
      <c r="AA345" t="s">
        <v>84</v>
      </c>
      <c r="AB345" t="s">
        <v>45</v>
      </c>
      <c r="AC345">
        <v>3</v>
      </c>
      <c r="AD345" s="11">
        <f>(employee_data3[[#This Row],[Current Employee Rating]]-AVERAGE(employee_data3[Current Employee Rating]))/STDEV(employee_data3[Current Employee Rating])</f>
        <v>3.0539538160596794E-2</v>
      </c>
      <c r="AE345" s="11" t="str">
        <f>IF(employee_data3[[#This Row],[Z Score]]&gt;3,"Yes","No")</f>
        <v>No</v>
      </c>
    </row>
    <row r="346" spans="1:31" x14ac:dyDescent="0.3">
      <c r="A346">
        <v>3771</v>
      </c>
      <c r="B346" t="s">
        <v>774</v>
      </c>
      <c r="C346" t="s">
        <v>1627</v>
      </c>
      <c r="D346" s="1">
        <v>44220</v>
      </c>
      <c r="E346" s="1">
        <v>45053</v>
      </c>
      <c r="F346" t="s">
        <v>28</v>
      </c>
      <c r="G346" t="s">
        <v>1628</v>
      </c>
      <c r="H346" t="s">
        <v>1629</v>
      </c>
      <c r="I346" t="s">
        <v>118</v>
      </c>
      <c r="J346" t="s">
        <v>745</v>
      </c>
      <c r="K346" t="str">
        <f>IF(employee_data3[[#This Row],[EmployeeStatus]]="Active", "Active", "Attrition")</f>
        <v>Attrition</v>
      </c>
      <c r="L346" t="s">
        <v>52</v>
      </c>
      <c r="M346" t="s">
        <v>64</v>
      </c>
      <c r="N346" t="s">
        <v>35</v>
      </c>
      <c r="O346" t="s">
        <v>140</v>
      </c>
      <c r="P346" t="s">
        <v>1630</v>
      </c>
      <c r="Q346" t="s">
        <v>38</v>
      </c>
      <c r="R346" t="s">
        <v>81</v>
      </c>
      <c r="S346" s="1">
        <v>29849</v>
      </c>
      <c r="T346">
        <f>DATEDIF(employee_data3[[#This Row],[DOB]],DATE(2023, 1, 1), "Y")</f>
        <v>41</v>
      </c>
      <c r="U346" t="str">
        <f>IF(employee_data3[[#This Row],[Age]]&lt;=25, "Remaja", IF(employee_data3[[#This Row],[Age]]&lt;=55, "Dewasa", "Lansia"))</f>
        <v>Dewasa</v>
      </c>
      <c r="V346" t="s">
        <v>40</v>
      </c>
      <c r="W346" t="s">
        <v>226</v>
      </c>
      <c r="X346" t="s">
        <v>55</v>
      </c>
      <c r="Y346">
        <v>65845</v>
      </c>
      <c r="Z346" t="s">
        <v>128</v>
      </c>
      <c r="AA346" t="s">
        <v>84</v>
      </c>
      <c r="AB346" t="s">
        <v>45</v>
      </c>
      <c r="AC346">
        <v>3</v>
      </c>
      <c r="AD346" s="11">
        <f>(employee_data3[[#This Row],[Current Employee Rating]]-AVERAGE(employee_data3[Current Employee Rating]))/STDEV(employee_data3[Current Employee Rating])</f>
        <v>3.0539538160596794E-2</v>
      </c>
      <c r="AE346" s="11" t="str">
        <f>IF(employee_data3[[#This Row],[Z Score]]&gt;3,"Yes","No")</f>
        <v>No</v>
      </c>
    </row>
    <row r="347" spans="1:31" x14ac:dyDescent="0.3">
      <c r="A347">
        <v>3772</v>
      </c>
      <c r="B347" t="s">
        <v>1631</v>
      </c>
      <c r="C347" t="s">
        <v>1632</v>
      </c>
      <c r="D347" s="1">
        <v>44600</v>
      </c>
      <c r="E347" s="1">
        <v>44764</v>
      </c>
      <c r="F347" t="s">
        <v>28</v>
      </c>
      <c r="G347" t="s">
        <v>1633</v>
      </c>
      <c r="H347" t="s">
        <v>1634</v>
      </c>
      <c r="I347" t="s">
        <v>139</v>
      </c>
      <c r="J347" t="s">
        <v>32</v>
      </c>
      <c r="K347" t="str">
        <f>IF(employee_data3[[#This Row],[EmployeeStatus]]="Active", "Active", "Attrition")</f>
        <v>Active</v>
      </c>
      <c r="L347" t="s">
        <v>63</v>
      </c>
      <c r="M347" t="s">
        <v>51</v>
      </c>
      <c r="N347" t="s">
        <v>35</v>
      </c>
      <c r="O347" t="s">
        <v>140</v>
      </c>
      <c r="P347" t="s">
        <v>1635</v>
      </c>
      <c r="Q347" t="s">
        <v>38</v>
      </c>
      <c r="R347" t="s">
        <v>111</v>
      </c>
      <c r="S347" s="1">
        <v>24143</v>
      </c>
      <c r="T347">
        <f>DATEDIF(employee_data3[[#This Row],[DOB]],DATE(2023, 1, 1), "Y")</f>
        <v>56</v>
      </c>
      <c r="U347" t="str">
        <f>IF(employee_data3[[#This Row],[Age]]&lt;=25, "Remaja", IF(employee_data3[[#This Row],[Age]]&lt;=55, "Dewasa", "Lansia"))</f>
        <v>Lansia</v>
      </c>
      <c r="V347" t="s">
        <v>40</v>
      </c>
      <c r="W347" t="s">
        <v>113</v>
      </c>
      <c r="X347" t="s">
        <v>42</v>
      </c>
      <c r="Y347">
        <v>58535</v>
      </c>
      <c r="Z347" t="s">
        <v>128</v>
      </c>
      <c r="AA347" t="s">
        <v>104</v>
      </c>
      <c r="AB347" t="s">
        <v>45</v>
      </c>
      <c r="AC347">
        <v>3</v>
      </c>
      <c r="AD347" s="11">
        <f>(employee_data3[[#This Row],[Current Employee Rating]]-AVERAGE(employee_data3[Current Employee Rating]))/STDEV(employee_data3[Current Employee Rating])</f>
        <v>3.0539538160596794E-2</v>
      </c>
      <c r="AE347" s="11" t="str">
        <f>IF(employee_data3[[#This Row],[Z Score]]&gt;3,"Yes","No")</f>
        <v>No</v>
      </c>
    </row>
    <row r="348" spans="1:31" x14ac:dyDescent="0.3">
      <c r="A348">
        <v>3773</v>
      </c>
      <c r="B348" t="s">
        <v>1636</v>
      </c>
      <c r="C348" t="s">
        <v>136</v>
      </c>
      <c r="D348" s="1">
        <v>44115</v>
      </c>
      <c r="E348" s="1">
        <v>44618</v>
      </c>
      <c r="F348" t="s">
        <v>28</v>
      </c>
      <c r="G348" t="s">
        <v>1637</v>
      </c>
      <c r="H348" t="s">
        <v>1638</v>
      </c>
      <c r="I348" t="s">
        <v>50</v>
      </c>
      <c r="J348" t="s">
        <v>745</v>
      </c>
      <c r="K348" t="str">
        <f>IF(employee_data3[[#This Row],[EmployeeStatus]]="Active", "Active", "Attrition")</f>
        <v>Attrition</v>
      </c>
      <c r="L348" t="s">
        <v>52</v>
      </c>
      <c r="M348" t="s">
        <v>51</v>
      </c>
      <c r="N348" t="s">
        <v>35</v>
      </c>
      <c r="O348" t="s">
        <v>140</v>
      </c>
      <c r="P348" t="s">
        <v>1639</v>
      </c>
      <c r="Q348" t="s">
        <v>38</v>
      </c>
      <c r="R348" t="s">
        <v>111</v>
      </c>
      <c r="S348" s="1">
        <v>26435</v>
      </c>
      <c r="T348">
        <f>DATEDIF(employee_data3[[#This Row],[DOB]],DATE(2023, 1, 1), "Y")</f>
        <v>50</v>
      </c>
      <c r="U348" t="str">
        <f>IF(employee_data3[[#This Row],[Age]]&lt;=25, "Remaja", IF(employee_data3[[#This Row],[Age]]&lt;=55, "Dewasa", "Lansia"))</f>
        <v>Dewasa</v>
      </c>
      <c r="V348" t="s">
        <v>40</v>
      </c>
      <c r="W348" t="s">
        <v>113</v>
      </c>
      <c r="X348" t="s">
        <v>42</v>
      </c>
      <c r="Y348">
        <v>3994</v>
      </c>
      <c r="Z348" t="s">
        <v>56</v>
      </c>
      <c r="AA348" t="s">
        <v>104</v>
      </c>
      <c r="AB348" t="s">
        <v>45</v>
      </c>
      <c r="AC348">
        <v>3</v>
      </c>
      <c r="AD348" s="11">
        <f>(employee_data3[[#This Row],[Current Employee Rating]]-AVERAGE(employee_data3[Current Employee Rating]))/STDEV(employee_data3[Current Employee Rating])</f>
        <v>3.0539538160596794E-2</v>
      </c>
      <c r="AE348" s="11" t="str">
        <f>IF(employee_data3[[#This Row],[Z Score]]&gt;3,"Yes","No")</f>
        <v>No</v>
      </c>
    </row>
    <row r="349" spans="1:31" x14ac:dyDescent="0.3">
      <c r="A349">
        <v>3774</v>
      </c>
      <c r="B349" t="s">
        <v>1640</v>
      </c>
      <c r="C349" t="s">
        <v>1641</v>
      </c>
      <c r="D349" s="1">
        <v>43636</v>
      </c>
      <c r="E349" s="1">
        <v>44482</v>
      </c>
      <c r="F349" t="s">
        <v>28</v>
      </c>
      <c r="G349" t="s">
        <v>1642</v>
      </c>
      <c r="H349" t="s">
        <v>1643</v>
      </c>
      <c r="I349" t="s">
        <v>31</v>
      </c>
      <c r="J349" t="s">
        <v>32</v>
      </c>
      <c r="K349" t="str">
        <f>IF(employee_data3[[#This Row],[EmployeeStatus]]="Active", "Active", "Attrition")</f>
        <v>Active</v>
      </c>
      <c r="L349" t="s">
        <v>52</v>
      </c>
      <c r="M349" t="s">
        <v>64</v>
      </c>
      <c r="N349" t="s">
        <v>63</v>
      </c>
      <c r="O349" t="s">
        <v>99</v>
      </c>
      <c r="P349" t="s">
        <v>1644</v>
      </c>
      <c r="Q349" t="s">
        <v>38</v>
      </c>
      <c r="R349" t="s">
        <v>111</v>
      </c>
      <c r="S349" s="1">
        <v>35891</v>
      </c>
      <c r="T349">
        <f>DATEDIF(employee_data3[[#This Row],[DOB]],DATE(2023, 1, 1), "Y")</f>
        <v>24</v>
      </c>
      <c r="U349" t="str">
        <f>IF(employee_data3[[#This Row],[Age]]&lt;=25, "Remaja", IF(employee_data3[[#This Row],[Age]]&lt;=55, "Dewasa", "Lansia"))</f>
        <v>Remaja</v>
      </c>
      <c r="V349" t="s">
        <v>40</v>
      </c>
      <c r="W349" t="s">
        <v>113</v>
      </c>
      <c r="X349" t="s">
        <v>55</v>
      </c>
      <c r="Y349">
        <v>32544</v>
      </c>
      <c r="Z349" t="s">
        <v>93</v>
      </c>
      <c r="AA349" t="s">
        <v>75</v>
      </c>
      <c r="AB349" t="s">
        <v>45</v>
      </c>
      <c r="AC349">
        <v>3</v>
      </c>
      <c r="AD349" s="11">
        <f>(employee_data3[[#This Row],[Current Employee Rating]]-AVERAGE(employee_data3[Current Employee Rating]))/STDEV(employee_data3[Current Employee Rating])</f>
        <v>3.0539538160596794E-2</v>
      </c>
      <c r="AE349" s="11" t="str">
        <f>IF(employee_data3[[#This Row],[Z Score]]&gt;3,"Yes","No")</f>
        <v>No</v>
      </c>
    </row>
    <row r="350" spans="1:31" x14ac:dyDescent="0.3">
      <c r="A350">
        <v>3775</v>
      </c>
      <c r="B350" t="s">
        <v>1645</v>
      </c>
      <c r="C350" t="s">
        <v>339</v>
      </c>
      <c r="D350" s="1">
        <v>44390</v>
      </c>
      <c r="E350" s="1">
        <v>44891</v>
      </c>
      <c r="F350" t="s">
        <v>28</v>
      </c>
      <c r="G350" t="s">
        <v>1646</v>
      </c>
      <c r="H350" t="s">
        <v>1647</v>
      </c>
      <c r="I350" t="s">
        <v>89</v>
      </c>
      <c r="J350" t="s">
        <v>32</v>
      </c>
      <c r="K350" t="str">
        <f>IF(employee_data3[[#This Row],[EmployeeStatus]]="Active", "Active", "Attrition")</f>
        <v>Active</v>
      </c>
      <c r="L350" t="s">
        <v>33</v>
      </c>
      <c r="M350" t="s">
        <v>64</v>
      </c>
      <c r="N350" t="s">
        <v>52</v>
      </c>
      <c r="O350" t="s">
        <v>126</v>
      </c>
      <c r="P350" t="s">
        <v>1648</v>
      </c>
      <c r="Q350" t="s">
        <v>38</v>
      </c>
      <c r="R350" t="s">
        <v>90</v>
      </c>
      <c r="S350" s="1">
        <v>29509</v>
      </c>
      <c r="T350">
        <f>DATEDIF(employee_data3[[#This Row],[DOB]],DATE(2023, 1, 1), "Y")</f>
        <v>42</v>
      </c>
      <c r="U350" t="str">
        <f>IF(employee_data3[[#This Row],[Age]]&lt;=25, "Remaja", IF(employee_data3[[#This Row],[Age]]&lt;=55, "Dewasa", "Lansia"))</f>
        <v>Dewasa</v>
      </c>
      <c r="V350" t="s">
        <v>40</v>
      </c>
      <c r="W350" t="s">
        <v>83</v>
      </c>
      <c r="X350" t="s">
        <v>55</v>
      </c>
      <c r="Y350">
        <v>36153</v>
      </c>
      <c r="Z350" t="s">
        <v>74</v>
      </c>
      <c r="AA350" t="s">
        <v>44</v>
      </c>
      <c r="AB350" t="s">
        <v>45</v>
      </c>
      <c r="AC350">
        <v>3</v>
      </c>
      <c r="AD350" s="11">
        <f>(employee_data3[[#This Row],[Current Employee Rating]]-AVERAGE(employee_data3[Current Employee Rating]))/STDEV(employee_data3[Current Employee Rating])</f>
        <v>3.0539538160596794E-2</v>
      </c>
      <c r="AE350" s="11" t="str">
        <f>IF(employee_data3[[#This Row],[Z Score]]&gt;3,"Yes","No")</f>
        <v>No</v>
      </c>
    </row>
    <row r="351" spans="1:31" x14ac:dyDescent="0.3">
      <c r="A351">
        <v>3776</v>
      </c>
      <c r="B351" t="s">
        <v>1649</v>
      </c>
      <c r="C351" t="s">
        <v>1650</v>
      </c>
      <c r="D351" s="1">
        <v>44483</v>
      </c>
      <c r="E351" s="1">
        <v>44499</v>
      </c>
      <c r="F351" t="s">
        <v>28</v>
      </c>
      <c r="G351" t="s">
        <v>1651</v>
      </c>
      <c r="H351" t="s">
        <v>1652</v>
      </c>
      <c r="I351" t="s">
        <v>98</v>
      </c>
      <c r="J351" t="s">
        <v>32</v>
      </c>
      <c r="K351" t="str">
        <f>IF(employee_data3[[#This Row],[EmployeeStatus]]="Active", "Active", "Attrition")</f>
        <v>Active</v>
      </c>
      <c r="L351" t="s">
        <v>33</v>
      </c>
      <c r="M351" t="s">
        <v>51</v>
      </c>
      <c r="N351" t="s">
        <v>63</v>
      </c>
      <c r="O351" t="s">
        <v>126</v>
      </c>
      <c r="P351" t="s">
        <v>1653</v>
      </c>
      <c r="Q351" t="s">
        <v>38</v>
      </c>
      <c r="R351" t="s">
        <v>101</v>
      </c>
      <c r="S351" s="1">
        <v>29339</v>
      </c>
      <c r="T351">
        <f>DATEDIF(employee_data3[[#This Row],[DOB]],DATE(2023, 1, 1), "Y")</f>
        <v>42</v>
      </c>
      <c r="U351" t="str">
        <f>IF(employee_data3[[#This Row],[Age]]&lt;=25, "Remaja", IF(employee_data3[[#This Row],[Age]]&lt;=55, "Dewasa", "Lansia"))</f>
        <v>Dewasa</v>
      </c>
      <c r="V351" t="s">
        <v>40</v>
      </c>
      <c r="W351" t="s">
        <v>613</v>
      </c>
      <c r="X351" t="s">
        <v>55</v>
      </c>
      <c r="Y351">
        <v>34262</v>
      </c>
      <c r="Z351" t="s">
        <v>93</v>
      </c>
      <c r="AA351" t="s">
        <v>84</v>
      </c>
      <c r="AB351" t="s">
        <v>45</v>
      </c>
      <c r="AC351">
        <v>3</v>
      </c>
      <c r="AD351" s="11">
        <f>(employee_data3[[#This Row],[Current Employee Rating]]-AVERAGE(employee_data3[Current Employee Rating]))/STDEV(employee_data3[Current Employee Rating])</f>
        <v>3.0539538160596794E-2</v>
      </c>
      <c r="AE351" s="11" t="str">
        <f>IF(employee_data3[[#This Row],[Z Score]]&gt;3,"Yes","No")</f>
        <v>No</v>
      </c>
    </row>
    <row r="352" spans="1:31" x14ac:dyDescent="0.3">
      <c r="A352">
        <v>3777</v>
      </c>
      <c r="B352" t="s">
        <v>1654</v>
      </c>
      <c r="C352" t="s">
        <v>495</v>
      </c>
      <c r="D352" s="1">
        <v>44509</v>
      </c>
      <c r="E352" s="1"/>
      <c r="F352" t="s">
        <v>28</v>
      </c>
      <c r="G352" t="s">
        <v>1655</v>
      </c>
      <c r="H352" t="s">
        <v>1656</v>
      </c>
      <c r="I352" t="s">
        <v>80</v>
      </c>
      <c r="J352" t="s">
        <v>32</v>
      </c>
      <c r="K352" t="str">
        <f>IF(employee_data3[[#This Row],[EmployeeStatus]]="Active", "Active", "Attrition")</f>
        <v>Active</v>
      </c>
      <c r="L352" t="s">
        <v>33</v>
      </c>
      <c r="M352" t="s">
        <v>34</v>
      </c>
      <c r="N352" t="s">
        <v>35</v>
      </c>
      <c r="O352" t="s">
        <v>36</v>
      </c>
      <c r="P352" t="s">
        <v>37</v>
      </c>
      <c r="Q352" t="s">
        <v>38</v>
      </c>
      <c r="R352" t="s">
        <v>53</v>
      </c>
      <c r="S352" s="1">
        <v>24187</v>
      </c>
      <c r="T352">
        <f>DATEDIF(employee_data3[[#This Row],[DOB]],DATE(2023, 1, 1), "Y")</f>
        <v>56</v>
      </c>
      <c r="U352" t="str">
        <f>IF(employee_data3[[#This Row],[Age]]&lt;=25, "Remaja", IF(employee_data3[[#This Row],[Age]]&lt;=55, "Dewasa", "Lansia"))</f>
        <v>Lansia</v>
      </c>
      <c r="V352" t="s">
        <v>40</v>
      </c>
      <c r="W352" t="s">
        <v>163</v>
      </c>
      <c r="X352" t="s">
        <v>55</v>
      </c>
      <c r="Y352">
        <v>12906</v>
      </c>
      <c r="Z352" t="s">
        <v>93</v>
      </c>
      <c r="AA352" t="s">
        <v>75</v>
      </c>
      <c r="AB352" t="s">
        <v>45</v>
      </c>
      <c r="AC352">
        <v>3</v>
      </c>
      <c r="AD352" s="11">
        <f>(employee_data3[[#This Row],[Current Employee Rating]]-AVERAGE(employee_data3[Current Employee Rating]))/STDEV(employee_data3[Current Employee Rating])</f>
        <v>3.0539538160596794E-2</v>
      </c>
      <c r="AE352" s="11" t="str">
        <f>IF(employee_data3[[#This Row],[Z Score]]&gt;3,"Yes","No")</f>
        <v>No</v>
      </c>
    </row>
    <row r="353" spans="1:31" x14ac:dyDescent="0.3">
      <c r="A353">
        <v>3778</v>
      </c>
      <c r="B353" t="s">
        <v>1657</v>
      </c>
      <c r="C353" t="s">
        <v>596</v>
      </c>
      <c r="D353" s="1">
        <v>45018</v>
      </c>
      <c r="E353" s="1">
        <v>45134</v>
      </c>
      <c r="F353" t="s">
        <v>28</v>
      </c>
      <c r="G353" t="s">
        <v>1658</v>
      </c>
      <c r="H353" t="s">
        <v>1659</v>
      </c>
      <c r="I353" t="s">
        <v>133</v>
      </c>
      <c r="J353" t="s">
        <v>32</v>
      </c>
      <c r="K353" t="str">
        <f>IF(employee_data3[[#This Row],[EmployeeStatus]]="Active", "Active", "Attrition")</f>
        <v>Active</v>
      </c>
      <c r="L353" t="s">
        <v>63</v>
      </c>
      <c r="M353" t="s">
        <v>51</v>
      </c>
      <c r="N353" t="s">
        <v>63</v>
      </c>
      <c r="O353" t="s">
        <v>99</v>
      </c>
      <c r="P353" t="s">
        <v>1660</v>
      </c>
      <c r="Q353" t="s">
        <v>38</v>
      </c>
      <c r="R353" t="s">
        <v>305</v>
      </c>
      <c r="S353" s="1">
        <v>33643</v>
      </c>
      <c r="T353">
        <f>DATEDIF(employee_data3[[#This Row],[DOB]],DATE(2023, 1, 1), "Y")</f>
        <v>30</v>
      </c>
      <c r="U353" t="str">
        <f>IF(employee_data3[[#This Row],[Age]]&lt;=25, "Remaja", IF(employee_data3[[#This Row],[Age]]&lt;=55, "Dewasa", "Lansia"))</f>
        <v>Dewasa</v>
      </c>
      <c r="V353" t="s">
        <v>40</v>
      </c>
      <c r="W353" t="s">
        <v>352</v>
      </c>
      <c r="X353" t="s">
        <v>55</v>
      </c>
      <c r="Y353">
        <v>30753</v>
      </c>
      <c r="Z353" t="s">
        <v>74</v>
      </c>
      <c r="AA353" t="s">
        <v>84</v>
      </c>
      <c r="AB353" t="s">
        <v>45</v>
      </c>
      <c r="AC353">
        <v>3</v>
      </c>
      <c r="AD353" s="11">
        <f>(employee_data3[[#This Row],[Current Employee Rating]]-AVERAGE(employee_data3[Current Employee Rating]))/STDEV(employee_data3[Current Employee Rating])</f>
        <v>3.0539538160596794E-2</v>
      </c>
      <c r="AE353" s="11" t="str">
        <f>IF(employee_data3[[#This Row],[Z Score]]&gt;3,"Yes","No")</f>
        <v>No</v>
      </c>
    </row>
    <row r="354" spans="1:31" x14ac:dyDescent="0.3">
      <c r="A354">
        <v>3779</v>
      </c>
      <c r="B354" t="s">
        <v>1661</v>
      </c>
      <c r="C354" t="s">
        <v>1603</v>
      </c>
      <c r="D354" s="1">
        <v>44853</v>
      </c>
      <c r="E354" s="1">
        <v>45049</v>
      </c>
      <c r="F354" t="s">
        <v>28</v>
      </c>
      <c r="G354" t="s">
        <v>1662</v>
      </c>
      <c r="H354" t="s">
        <v>1663</v>
      </c>
      <c r="I354" t="s">
        <v>168</v>
      </c>
      <c r="J354" t="s">
        <v>198</v>
      </c>
      <c r="K354" t="str">
        <f>IF(employee_data3[[#This Row],[EmployeeStatus]]="Active", "Active", "Attrition")</f>
        <v>Attrition</v>
      </c>
      <c r="L354" t="s">
        <v>52</v>
      </c>
      <c r="M354" t="s">
        <v>64</v>
      </c>
      <c r="N354" t="s">
        <v>35</v>
      </c>
      <c r="O354" t="s">
        <v>175</v>
      </c>
      <c r="P354" t="s">
        <v>1664</v>
      </c>
      <c r="Q354" t="s">
        <v>38</v>
      </c>
      <c r="R354" t="s">
        <v>286</v>
      </c>
      <c r="S354" s="1">
        <v>23129</v>
      </c>
      <c r="T354">
        <f>DATEDIF(employee_data3[[#This Row],[DOB]],DATE(2023, 1, 1), "Y")</f>
        <v>59</v>
      </c>
      <c r="U354" t="str">
        <f>IF(employee_data3[[#This Row],[Age]]&lt;=25, "Remaja", IF(employee_data3[[#This Row],[Age]]&lt;=55, "Dewasa", "Lansia"))</f>
        <v>Lansia</v>
      </c>
      <c r="V354" t="s">
        <v>40</v>
      </c>
      <c r="W354" t="s">
        <v>103</v>
      </c>
      <c r="X354" t="s">
        <v>42</v>
      </c>
      <c r="Y354">
        <v>60533</v>
      </c>
      <c r="Z354" t="s">
        <v>74</v>
      </c>
      <c r="AA354" t="s">
        <v>104</v>
      </c>
      <c r="AB354" t="s">
        <v>45</v>
      </c>
      <c r="AC354">
        <v>3</v>
      </c>
      <c r="AD354" s="11">
        <f>(employee_data3[[#This Row],[Current Employee Rating]]-AVERAGE(employee_data3[Current Employee Rating]))/STDEV(employee_data3[Current Employee Rating])</f>
        <v>3.0539538160596794E-2</v>
      </c>
      <c r="AE354" s="11" t="str">
        <f>IF(employee_data3[[#This Row],[Z Score]]&gt;3,"Yes","No")</f>
        <v>No</v>
      </c>
    </row>
    <row r="355" spans="1:31" x14ac:dyDescent="0.3">
      <c r="A355">
        <v>3780</v>
      </c>
      <c r="B355" t="s">
        <v>1665</v>
      </c>
      <c r="C355" t="s">
        <v>1627</v>
      </c>
      <c r="D355" s="1">
        <v>43960</v>
      </c>
      <c r="E355" s="1">
        <v>44453</v>
      </c>
      <c r="F355" t="s">
        <v>28</v>
      </c>
      <c r="G355" t="s">
        <v>1666</v>
      </c>
      <c r="H355" t="s">
        <v>1667</v>
      </c>
      <c r="I355" t="s">
        <v>62</v>
      </c>
      <c r="J355" t="s">
        <v>198</v>
      </c>
      <c r="K355" t="str">
        <f>IF(employee_data3[[#This Row],[EmployeeStatus]]="Active", "Active", "Attrition")</f>
        <v>Attrition</v>
      </c>
      <c r="L355" t="s">
        <v>52</v>
      </c>
      <c r="M355" t="s">
        <v>34</v>
      </c>
      <c r="N355" t="s">
        <v>52</v>
      </c>
      <c r="O355" t="s">
        <v>140</v>
      </c>
      <c r="P355" t="s">
        <v>1668</v>
      </c>
      <c r="Q355" t="s">
        <v>38</v>
      </c>
      <c r="R355" t="s">
        <v>81</v>
      </c>
      <c r="S355" s="1">
        <v>16757</v>
      </c>
      <c r="T355">
        <f>DATEDIF(employee_data3[[#This Row],[DOB]],DATE(2023, 1, 1), "Y")</f>
        <v>77</v>
      </c>
      <c r="U355" t="str">
        <f>IF(employee_data3[[#This Row],[Age]]&lt;=25, "Remaja", IF(employee_data3[[#This Row],[Age]]&lt;=55, "Dewasa", "Lansia"))</f>
        <v>Lansia</v>
      </c>
      <c r="V355" t="s">
        <v>40</v>
      </c>
      <c r="W355" t="s">
        <v>103</v>
      </c>
      <c r="X355" t="s">
        <v>42</v>
      </c>
      <c r="Y355">
        <v>36882</v>
      </c>
      <c r="Z355" t="s">
        <v>93</v>
      </c>
      <c r="AA355" t="s">
        <v>44</v>
      </c>
      <c r="AB355" t="s">
        <v>45</v>
      </c>
      <c r="AC355">
        <v>3</v>
      </c>
      <c r="AD355" s="11">
        <f>(employee_data3[[#This Row],[Current Employee Rating]]-AVERAGE(employee_data3[Current Employee Rating]))/STDEV(employee_data3[Current Employee Rating])</f>
        <v>3.0539538160596794E-2</v>
      </c>
      <c r="AE355" s="11" t="str">
        <f>IF(employee_data3[[#This Row],[Z Score]]&gt;3,"Yes","No")</f>
        <v>No</v>
      </c>
    </row>
    <row r="356" spans="1:31" x14ac:dyDescent="0.3">
      <c r="A356">
        <v>3781</v>
      </c>
      <c r="B356" t="s">
        <v>1669</v>
      </c>
      <c r="C356" t="s">
        <v>1670</v>
      </c>
      <c r="D356" s="1">
        <v>43695</v>
      </c>
      <c r="E356" s="1">
        <v>44686</v>
      </c>
      <c r="F356" t="s">
        <v>28</v>
      </c>
      <c r="G356" t="s">
        <v>1671</v>
      </c>
      <c r="H356" t="s">
        <v>1672</v>
      </c>
      <c r="I356" t="s">
        <v>118</v>
      </c>
      <c r="J356" t="s">
        <v>198</v>
      </c>
      <c r="K356" t="str">
        <f>IF(employee_data3[[#This Row],[EmployeeStatus]]="Active", "Active", "Attrition")</f>
        <v>Attrition</v>
      </c>
      <c r="L356" t="s">
        <v>33</v>
      </c>
      <c r="M356" t="s">
        <v>64</v>
      </c>
      <c r="N356" t="s">
        <v>63</v>
      </c>
      <c r="O356" t="s">
        <v>99</v>
      </c>
      <c r="P356" t="s">
        <v>1673</v>
      </c>
      <c r="Q356" t="s">
        <v>38</v>
      </c>
      <c r="R356" t="s">
        <v>81</v>
      </c>
      <c r="S356" s="1">
        <v>21938</v>
      </c>
      <c r="T356">
        <f>DATEDIF(employee_data3[[#This Row],[DOB]],DATE(2023, 1, 1), "Y")</f>
        <v>62</v>
      </c>
      <c r="U356" t="str">
        <f>IF(employee_data3[[#This Row],[Age]]&lt;=25, "Remaja", IF(employee_data3[[#This Row],[Age]]&lt;=55, "Dewasa", "Lansia"))</f>
        <v>Lansia</v>
      </c>
      <c r="V356" t="s">
        <v>40</v>
      </c>
      <c r="W356" t="s">
        <v>83</v>
      </c>
      <c r="X356" t="s">
        <v>55</v>
      </c>
      <c r="Y356">
        <v>62493</v>
      </c>
      <c r="Z356" t="s">
        <v>93</v>
      </c>
      <c r="AA356" t="s">
        <v>75</v>
      </c>
      <c r="AB356" t="s">
        <v>45</v>
      </c>
      <c r="AC356">
        <v>3</v>
      </c>
      <c r="AD356" s="11">
        <f>(employee_data3[[#This Row],[Current Employee Rating]]-AVERAGE(employee_data3[Current Employee Rating]))/STDEV(employee_data3[Current Employee Rating])</f>
        <v>3.0539538160596794E-2</v>
      </c>
      <c r="AE356" s="11" t="str">
        <f>IF(employee_data3[[#This Row],[Z Score]]&gt;3,"Yes","No")</f>
        <v>No</v>
      </c>
    </row>
    <row r="357" spans="1:31" x14ac:dyDescent="0.3">
      <c r="A357">
        <v>3782</v>
      </c>
      <c r="B357" t="s">
        <v>1674</v>
      </c>
      <c r="C357" t="s">
        <v>1079</v>
      </c>
      <c r="D357" s="1">
        <v>43533</v>
      </c>
      <c r="E357" s="1">
        <v>43953</v>
      </c>
      <c r="F357" t="s">
        <v>28</v>
      </c>
      <c r="G357" t="s">
        <v>1675</v>
      </c>
      <c r="H357" t="s">
        <v>1676</v>
      </c>
      <c r="I357" t="s">
        <v>139</v>
      </c>
      <c r="J357" t="s">
        <v>745</v>
      </c>
      <c r="K357" t="str">
        <f>IF(employee_data3[[#This Row],[EmployeeStatus]]="Active", "Active", "Attrition")</f>
        <v>Attrition</v>
      </c>
      <c r="L357" t="s">
        <v>63</v>
      </c>
      <c r="M357" t="s">
        <v>64</v>
      </c>
      <c r="N357" t="s">
        <v>35</v>
      </c>
      <c r="O357" t="s">
        <v>140</v>
      </c>
      <c r="P357" t="s">
        <v>1677</v>
      </c>
      <c r="Q357" t="s">
        <v>38</v>
      </c>
      <c r="R357" t="s">
        <v>90</v>
      </c>
      <c r="S357" s="1">
        <v>30950</v>
      </c>
      <c r="T357">
        <f>DATEDIF(employee_data3[[#This Row],[DOB]],DATE(2023, 1, 1), "Y")</f>
        <v>38</v>
      </c>
      <c r="U357" t="str">
        <f>IF(employee_data3[[#This Row],[Age]]&lt;=25, "Remaja", IF(employee_data3[[#This Row],[Age]]&lt;=55, "Dewasa", "Lansia"))</f>
        <v>Dewasa</v>
      </c>
      <c r="V357" t="s">
        <v>40</v>
      </c>
      <c r="W357" t="s">
        <v>92</v>
      </c>
      <c r="X357" t="s">
        <v>55</v>
      </c>
      <c r="Y357">
        <v>92706</v>
      </c>
      <c r="Z357" t="s">
        <v>128</v>
      </c>
      <c r="AA357" t="s">
        <v>44</v>
      </c>
      <c r="AB357" t="s">
        <v>45</v>
      </c>
      <c r="AC357">
        <v>3</v>
      </c>
      <c r="AD357" s="11">
        <f>(employee_data3[[#This Row],[Current Employee Rating]]-AVERAGE(employee_data3[Current Employee Rating]))/STDEV(employee_data3[Current Employee Rating])</f>
        <v>3.0539538160596794E-2</v>
      </c>
      <c r="AE357" s="11" t="str">
        <f>IF(employee_data3[[#This Row],[Z Score]]&gt;3,"Yes","No")</f>
        <v>No</v>
      </c>
    </row>
    <row r="358" spans="1:31" x14ac:dyDescent="0.3">
      <c r="A358">
        <v>3783</v>
      </c>
      <c r="B358" t="s">
        <v>1678</v>
      </c>
      <c r="C358" t="s">
        <v>1679</v>
      </c>
      <c r="D358" s="1">
        <v>43960</v>
      </c>
      <c r="E358" s="1"/>
      <c r="F358" t="s">
        <v>28</v>
      </c>
      <c r="G358" t="s">
        <v>1680</v>
      </c>
      <c r="H358" t="s">
        <v>1681</v>
      </c>
      <c r="I358" t="s">
        <v>50</v>
      </c>
      <c r="J358" t="s">
        <v>32</v>
      </c>
      <c r="K358" t="str">
        <f>IF(employee_data3[[#This Row],[EmployeeStatus]]="Active", "Active", "Attrition")</f>
        <v>Active</v>
      </c>
      <c r="L358" t="s">
        <v>33</v>
      </c>
      <c r="M358" t="s">
        <v>51</v>
      </c>
      <c r="N358" t="s">
        <v>63</v>
      </c>
      <c r="O358" t="s">
        <v>36</v>
      </c>
      <c r="P358" t="s">
        <v>37</v>
      </c>
      <c r="Q358" t="s">
        <v>38</v>
      </c>
      <c r="R358" t="s">
        <v>231</v>
      </c>
      <c r="S358" s="1">
        <v>22747</v>
      </c>
      <c r="T358">
        <f>DATEDIF(employee_data3[[#This Row],[DOB]],DATE(2023, 1, 1), "Y")</f>
        <v>60</v>
      </c>
      <c r="U358" t="str">
        <f>IF(employee_data3[[#This Row],[Age]]&lt;=25, "Remaja", IF(employee_data3[[#This Row],[Age]]&lt;=55, "Dewasa", "Lansia"))</f>
        <v>Lansia</v>
      </c>
      <c r="V358" t="s">
        <v>40</v>
      </c>
      <c r="W358" t="s">
        <v>113</v>
      </c>
      <c r="X358" t="s">
        <v>55</v>
      </c>
      <c r="Y358">
        <v>7773</v>
      </c>
      <c r="Z358" t="s">
        <v>128</v>
      </c>
      <c r="AA358" t="s">
        <v>104</v>
      </c>
      <c r="AB358" t="s">
        <v>45</v>
      </c>
      <c r="AC358">
        <v>3</v>
      </c>
      <c r="AD358" s="11">
        <f>(employee_data3[[#This Row],[Current Employee Rating]]-AVERAGE(employee_data3[Current Employee Rating]))/STDEV(employee_data3[Current Employee Rating])</f>
        <v>3.0539538160596794E-2</v>
      </c>
      <c r="AE358" s="11" t="str">
        <f>IF(employee_data3[[#This Row],[Z Score]]&gt;3,"Yes","No")</f>
        <v>No</v>
      </c>
    </row>
    <row r="359" spans="1:31" x14ac:dyDescent="0.3">
      <c r="A359">
        <v>3784</v>
      </c>
      <c r="B359" t="s">
        <v>1682</v>
      </c>
      <c r="C359" t="s">
        <v>1683</v>
      </c>
      <c r="D359" s="1">
        <v>44787</v>
      </c>
      <c r="E359" s="1"/>
      <c r="F359" t="s">
        <v>28</v>
      </c>
      <c r="G359" t="s">
        <v>1684</v>
      </c>
      <c r="H359" t="s">
        <v>1685</v>
      </c>
      <c r="I359" t="s">
        <v>31</v>
      </c>
      <c r="J359" t="s">
        <v>32</v>
      </c>
      <c r="K359" t="str">
        <f>IF(employee_data3[[#This Row],[EmployeeStatus]]="Active", "Active", "Attrition")</f>
        <v>Active</v>
      </c>
      <c r="L359" t="s">
        <v>33</v>
      </c>
      <c r="M359" t="s">
        <v>51</v>
      </c>
      <c r="N359" t="s">
        <v>35</v>
      </c>
      <c r="O359" t="s">
        <v>36</v>
      </c>
      <c r="P359" t="s">
        <v>37</v>
      </c>
      <c r="Q359" t="s">
        <v>38</v>
      </c>
      <c r="R359" t="s">
        <v>148</v>
      </c>
      <c r="S359" s="1">
        <v>35868</v>
      </c>
      <c r="T359">
        <f>DATEDIF(employee_data3[[#This Row],[DOB]],DATE(2023, 1, 1), "Y")</f>
        <v>24</v>
      </c>
      <c r="U359" t="str">
        <f>IF(employee_data3[[#This Row],[Age]]&lt;=25, "Remaja", IF(employee_data3[[#This Row],[Age]]&lt;=55, "Dewasa", "Lansia"))</f>
        <v>Remaja</v>
      </c>
      <c r="V359" t="s">
        <v>40</v>
      </c>
      <c r="W359" t="s">
        <v>6</v>
      </c>
      <c r="X359" t="s">
        <v>42</v>
      </c>
      <c r="Y359">
        <v>55514</v>
      </c>
      <c r="Z359" t="s">
        <v>43</v>
      </c>
      <c r="AA359" t="s">
        <v>75</v>
      </c>
      <c r="AB359" t="s">
        <v>45</v>
      </c>
      <c r="AC359">
        <v>3</v>
      </c>
      <c r="AD359" s="11">
        <f>(employee_data3[[#This Row],[Current Employee Rating]]-AVERAGE(employee_data3[Current Employee Rating]))/STDEV(employee_data3[Current Employee Rating])</f>
        <v>3.0539538160596794E-2</v>
      </c>
      <c r="AE359" s="11" t="str">
        <f>IF(employee_data3[[#This Row],[Z Score]]&gt;3,"Yes","No")</f>
        <v>No</v>
      </c>
    </row>
    <row r="360" spans="1:31" x14ac:dyDescent="0.3">
      <c r="A360">
        <v>3785</v>
      </c>
      <c r="B360" t="s">
        <v>1361</v>
      </c>
      <c r="C360" t="s">
        <v>1686</v>
      </c>
      <c r="D360" s="1">
        <v>44579</v>
      </c>
      <c r="E360" s="1"/>
      <c r="F360" t="s">
        <v>728</v>
      </c>
      <c r="G360" t="s">
        <v>1687</v>
      </c>
      <c r="H360" t="s">
        <v>1688</v>
      </c>
      <c r="I360" t="s">
        <v>62</v>
      </c>
      <c r="J360" t="s">
        <v>32</v>
      </c>
      <c r="K360" t="str">
        <f>IF(employee_data3[[#This Row],[EmployeeStatus]]="Active", "Active", "Attrition")</f>
        <v>Active</v>
      </c>
      <c r="L360" t="s">
        <v>33</v>
      </c>
      <c r="M360" t="s">
        <v>34</v>
      </c>
      <c r="N360" t="s">
        <v>35</v>
      </c>
      <c r="O360" t="s">
        <v>36</v>
      </c>
      <c r="P360" t="s">
        <v>37</v>
      </c>
      <c r="Q360" t="s">
        <v>38</v>
      </c>
      <c r="R360" t="s">
        <v>177</v>
      </c>
      <c r="S360" s="1">
        <v>28418</v>
      </c>
      <c r="T360">
        <f>DATEDIF(employee_data3[[#This Row],[DOB]],DATE(2023, 1, 1), "Y")</f>
        <v>45</v>
      </c>
      <c r="U360" t="str">
        <f>IF(employee_data3[[#This Row],[Age]]&lt;=25, "Remaja", IF(employee_data3[[#This Row],[Age]]&lt;=55, "Dewasa", "Lansia"))</f>
        <v>Dewasa</v>
      </c>
      <c r="V360" t="s">
        <v>40</v>
      </c>
      <c r="W360" t="s">
        <v>184</v>
      </c>
      <c r="X360" t="s">
        <v>42</v>
      </c>
      <c r="Y360">
        <v>13406</v>
      </c>
      <c r="Z360" t="s">
        <v>93</v>
      </c>
      <c r="AA360" t="s">
        <v>104</v>
      </c>
      <c r="AB360" t="s">
        <v>45</v>
      </c>
      <c r="AC360">
        <v>3</v>
      </c>
      <c r="AD360" s="11">
        <f>(employee_data3[[#This Row],[Current Employee Rating]]-AVERAGE(employee_data3[Current Employee Rating]))/STDEV(employee_data3[Current Employee Rating])</f>
        <v>3.0539538160596794E-2</v>
      </c>
      <c r="AE360" s="11" t="str">
        <f>IF(employee_data3[[#This Row],[Z Score]]&gt;3,"Yes","No")</f>
        <v>No</v>
      </c>
    </row>
    <row r="361" spans="1:31" x14ac:dyDescent="0.3">
      <c r="A361">
        <v>3786</v>
      </c>
      <c r="B361" t="s">
        <v>1689</v>
      </c>
      <c r="C361" t="s">
        <v>1690</v>
      </c>
      <c r="D361" s="1">
        <v>44369</v>
      </c>
      <c r="E361" s="1">
        <v>44768</v>
      </c>
      <c r="F361" t="s">
        <v>728</v>
      </c>
      <c r="G361" t="s">
        <v>1691</v>
      </c>
      <c r="H361" t="s">
        <v>1692</v>
      </c>
      <c r="I361" t="s">
        <v>168</v>
      </c>
      <c r="J361" t="s">
        <v>745</v>
      </c>
      <c r="K361" t="str">
        <f>IF(employee_data3[[#This Row],[EmployeeStatus]]="Active", "Active", "Attrition")</f>
        <v>Attrition</v>
      </c>
      <c r="L361" t="s">
        <v>63</v>
      </c>
      <c r="M361" t="s">
        <v>51</v>
      </c>
      <c r="N361" t="s">
        <v>52</v>
      </c>
      <c r="O361" t="s">
        <v>126</v>
      </c>
      <c r="P361" t="s">
        <v>1693</v>
      </c>
      <c r="Q361" t="s">
        <v>38</v>
      </c>
      <c r="R361" t="s">
        <v>90</v>
      </c>
      <c r="S361" s="1">
        <v>22807</v>
      </c>
      <c r="T361">
        <f>DATEDIF(employee_data3[[#This Row],[DOB]],DATE(2023, 1, 1), "Y")</f>
        <v>60</v>
      </c>
      <c r="U361" t="str">
        <f>IF(employee_data3[[#This Row],[Age]]&lt;=25, "Remaja", IF(employee_data3[[#This Row],[Age]]&lt;=55, "Dewasa", "Lansia"))</f>
        <v>Lansia</v>
      </c>
      <c r="V361" t="s">
        <v>40</v>
      </c>
      <c r="W361" t="s">
        <v>103</v>
      </c>
      <c r="X361" t="s">
        <v>42</v>
      </c>
      <c r="Y361">
        <v>65379</v>
      </c>
      <c r="Z361" t="s">
        <v>93</v>
      </c>
      <c r="AA361" t="s">
        <v>104</v>
      </c>
      <c r="AB361" t="s">
        <v>45</v>
      </c>
      <c r="AC361">
        <v>3</v>
      </c>
      <c r="AD361" s="11">
        <f>(employee_data3[[#This Row],[Current Employee Rating]]-AVERAGE(employee_data3[Current Employee Rating]))/STDEV(employee_data3[Current Employee Rating])</f>
        <v>3.0539538160596794E-2</v>
      </c>
      <c r="AE361" s="11" t="str">
        <f>IF(employee_data3[[#This Row],[Z Score]]&gt;3,"Yes","No")</f>
        <v>No</v>
      </c>
    </row>
    <row r="362" spans="1:31" x14ac:dyDescent="0.3">
      <c r="A362">
        <v>3787</v>
      </c>
      <c r="B362" t="s">
        <v>1236</v>
      </c>
      <c r="C362" t="s">
        <v>195</v>
      </c>
      <c r="D362" s="1">
        <v>44945</v>
      </c>
      <c r="E362" s="1">
        <v>45097</v>
      </c>
      <c r="F362" t="s">
        <v>728</v>
      </c>
      <c r="G362" t="s">
        <v>1694</v>
      </c>
      <c r="H362" t="s">
        <v>1695</v>
      </c>
      <c r="I362" t="s">
        <v>133</v>
      </c>
      <c r="J362" t="s">
        <v>745</v>
      </c>
      <c r="K362" t="str">
        <f>IF(employee_data3[[#This Row],[EmployeeStatus]]="Active", "Active", "Attrition")</f>
        <v>Attrition</v>
      </c>
      <c r="L362" t="s">
        <v>63</v>
      </c>
      <c r="M362" t="s">
        <v>34</v>
      </c>
      <c r="N362" t="s">
        <v>52</v>
      </c>
      <c r="O362" t="s">
        <v>126</v>
      </c>
      <c r="P362" t="s">
        <v>1696</v>
      </c>
      <c r="Q362" t="s">
        <v>38</v>
      </c>
      <c r="R362" t="s">
        <v>66</v>
      </c>
      <c r="S362" s="1">
        <v>26540</v>
      </c>
      <c r="T362">
        <f>DATEDIF(employee_data3[[#This Row],[DOB]],DATE(2023, 1, 1), "Y")</f>
        <v>50</v>
      </c>
      <c r="U362" t="str">
        <f>IF(employee_data3[[#This Row],[Age]]&lt;=25, "Remaja", IF(employee_data3[[#This Row],[Age]]&lt;=55, "Dewasa", "Lansia"))</f>
        <v>Dewasa</v>
      </c>
      <c r="V362" t="s">
        <v>40</v>
      </c>
      <c r="W362" t="s">
        <v>6</v>
      </c>
      <c r="X362" t="s">
        <v>42</v>
      </c>
      <c r="Y362">
        <v>69445</v>
      </c>
      <c r="Z362" t="s">
        <v>43</v>
      </c>
      <c r="AA362" t="s">
        <v>44</v>
      </c>
      <c r="AB362" t="s">
        <v>45</v>
      </c>
      <c r="AC362">
        <v>3</v>
      </c>
      <c r="AD362" s="11">
        <f>(employee_data3[[#This Row],[Current Employee Rating]]-AVERAGE(employee_data3[Current Employee Rating]))/STDEV(employee_data3[Current Employee Rating])</f>
        <v>3.0539538160596794E-2</v>
      </c>
      <c r="AE362" s="11" t="str">
        <f>IF(employee_data3[[#This Row],[Z Score]]&gt;3,"Yes","No")</f>
        <v>No</v>
      </c>
    </row>
    <row r="363" spans="1:31" x14ac:dyDescent="0.3">
      <c r="A363">
        <v>3788</v>
      </c>
      <c r="B363" t="s">
        <v>1697</v>
      </c>
      <c r="C363" t="s">
        <v>917</v>
      </c>
      <c r="D363" s="1">
        <v>45063</v>
      </c>
      <c r="E363" s="1">
        <v>45090</v>
      </c>
      <c r="F363" t="s">
        <v>728</v>
      </c>
      <c r="G363" t="s">
        <v>1698</v>
      </c>
      <c r="H363" t="s">
        <v>1699</v>
      </c>
      <c r="I363" t="s">
        <v>80</v>
      </c>
      <c r="J363" t="s">
        <v>745</v>
      </c>
      <c r="K363" t="str">
        <f>IF(employee_data3[[#This Row],[EmployeeStatus]]="Active", "Active", "Attrition")</f>
        <v>Attrition</v>
      </c>
      <c r="L363" t="s">
        <v>52</v>
      </c>
      <c r="M363" t="s">
        <v>51</v>
      </c>
      <c r="N363" t="s">
        <v>63</v>
      </c>
      <c r="O363" t="s">
        <v>99</v>
      </c>
      <c r="P363" t="s">
        <v>1700</v>
      </c>
      <c r="Q363" t="s">
        <v>38</v>
      </c>
      <c r="R363" t="s">
        <v>90</v>
      </c>
      <c r="S363" s="1">
        <v>28009</v>
      </c>
      <c r="T363">
        <f>DATEDIF(employee_data3[[#This Row],[DOB]],DATE(2023, 1, 1), "Y")</f>
        <v>46</v>
      </c>
      <c r="U363" t="str">
        <f>IF(employee_data3[[#This Row],[Age]]&lt;=25, "Remaja", IF(employee_data3[[#This Row],[Age]]&lt;=55, "Dewasa", "Lansia"))</f>
        <v>Dewasa</v>
      </c>
      <c r="V363" t="s">
        <v>40</v>
      </c>
      <c r="W363" t="s">
        <v>226</v>
      </c>
      <c r="X363" t="s">
        <v>42</v>
      </c>
      <c r="Y363">
        <v>32440</v>
      </c>
      <c r="Z363" t="s">
        <v>93</v>
      </c>
      <c r="AA363" t="s">
        <v>84</v>
      </c>
      <c r="AB363" t="s">
        <v>45</v>
      </c>
      <c r="AC363">
        <v>3</v>
      </c>
      <c r="AD363" s="11">
        <f>(employee_data3[[#This Row],[Current Employee Rating]]-AVERAGE(employee_data3[Current Employee Rating]))/STDEV(employee_data3[Current Employee Rating])</f>
        <v>3.0539538160596794E-2</v>
      </c>
      <c r="AE363" s="11" t="str">
        <f>IF(employee_data3[[#This Row],[Z Score]]&gt;3,"Yes","No")</f>
        <v>No</v>
      </c>
    </row>
    <row r="364" spans="1:31" x14ac:dyDescent="0.3">
      <c r="A364">
        <v>3789</v>
      </c>
      <c r="B364" t="s">
        <v>1701</v>
      </c>
      <c r="C364" t="s">
        <v>1702</v>
      </c>
      <c r="D364" s="1">
        <v>43989</v>
      </c>
      <c r="E364" s="1"/>
      <c r="F364" t="s">
        <v>728</v>
      </c>
      <c r="G364" t="s">
        <v>1703</v>
      </c>
      <c r="H364" t="s">
        <v>1704</v>
      </c>
      <c r="I364" t="s">
        <v>98</v>
      </c>
      <c r="J364" t="s">
        <v>32</v>
      </c>
      <c r="K364" t="str">
        <f>IF(employee_data3[[#This Row],[EmployeeStatus]]="Active", "Active", "Attrition")</f>
        <v>Active</v>
      </c>
      <c r="L364" t="s">
        <v>33</v>
      </c>
      <c r="M364" t="s">
        <v>51</v>
      </c>
      <c r="N364" t="s">
        <v>52</v>
      </c>
      <c r="O364" t="s">
        <v>36</v>
      </c>
      <c r="P364" t="s">
        <v>37</v>
      </c>
      <c r="Q364" t="s">
        <v>38</v>
      </c>
      <c r="R364" t="s">
        <v>305</v>
      </c>
      <c r="S364" s="1">
        <v>28270</v>
      </c>
      <c r="T364">
        <f>DATEDIF(employee_data3[[#This Row],[DOB]],DATE(2023, 1, 1), "Y")</f>
        <v>45</v>
      </c>
      <c r="U364" t="str">
        <f>IF(employee_data3[[#This Row],[Age]]&lt;=25, "Remaja", IF(employee_data3[[#This Row],[Age]]&lt;=55, "Dewasa", "Lansia"))</f>
        <v>Dewasa</v>
      </c>
      <c r="V364" t="s">
        <v>40</v>
      </c>
      <c r="W364" t="s">
        <v>226</v>
      </c>
      <c r="X364" t="s">
        <v>42</v>
      </c>
      <c r="Y364">
        <v>30804</v>
      </c>
      <c r="Z364" t="s">
        <v>74</v>
      </c>
      <c r="AA364" t="s">
        <v>44</v>
      </c>
      <c r="AB364" t="s">
        <v>45</v>
      </c>
      <c r="AC364">
        <v>3</v>
      </c>
      <c r="AD364" s="11">
        <f>(employee_data3[[#This Row],[Current Employee Rating]]-AVERAGE(employee_data3[Current Employee Rating]))/STDEV(employee_data3[Current Employee Rating])</f>
        <v>3.0539538160596794E-2</v>
      </c>
      <c r="AE364" s="11" t="str">
        <f>IF(employee_data3[[#This Row],[Z Score]]&gt;3,"Yes","No")</f>
        <v>No</v>
      </c>
    </row>
    <row r="365" spans="1:31" x14ac:dyDescent="0.3">
      <c r="A365">
        <v>3790</v>
      </c>
      <c r="B365" t="s">
        <v>937</v>
      </c>
      <c r="C365" t="s">
        <v>1270</v>
      </c>
      <c r="D365" s="1">
        <v>45114</v>
      </c>
      <c r="E365" s="1">
        <v>45118</v>
      </c>
      <c r="F365" t="s">
        <v>728</v>
      </c>
      <c r="G365" t="s">
        <v>1705</v>
      </c>
      <c r="H365" t="s">
        <v>1706</v>
      </c>
      <c r="I365" t="s">
        <v>168</v>
      </c>
      <c r="J365" t="s">
        <v>32</v>
      </c>
      <c r="K365" t="str">
        <f>IF(employee_data3[[#This Row],[EmployeeStatus]]="Active", "Active", "Attrition")</f>
        <v>Active</v>
      </c>
      <c r="L365" t="s">
        <v>63</v>
      </c>
      <c r="M365" t="s">
        <v>51</v>
      </c>
      <c r="N365" t="s">
        <v>35</v>
      </c>
      <c r="O365" t="s">
        <v>126</v>
      </c>
      <c r="P365" t="s">
        <v>1707</v>
      </c>
      <c r="Q365" t="s">
        <v>38</v>
      </c>
      <c r="R365" t="s">
        <v>504</v>
      </c>
      <c r="S365" s="1">
        <v>22991</v>
      </c>
      <c r="T365">
        <f>DATEDIF(employee_data3[[#This Row],[DOB]],DATE(2023, 1, 1), "Y")</f>
        <v>60</v>
      </c>
      <c r="U365" t="str">
        <f>IF(employee_data3[[#This Row],[Age]]&lt;=25, "Remaja", IF(employee_data3[[#This Row],[Age]]&lt;=55, "Dewasa", "Lansia"))</f>
        <v>Lansia</v>
      </c>
      <c r="V365" t="s">
        <v>40</v>
      </c>
      <c r="W365" t="s">
        <v>83</v>
      </c>
      <c r="X365" t="s">
        <v>42</v>
      </c>
      <c r="Y365">
        <v>17247</v>
      </c>
      <c r="Z365" t="s">
        <v>56</v>
      </c>
      <c r="AA365" t="s">
        <v>75</v>
      </c>
      <c r="AB365" t="s">
        <v>45</v>
      </c>
      <c r="AC365">
        <v>3</v>
      </c>
      <c r="AD365" s="11">
        <f>(employee_data3[[#This Row],[Current Employee Rating]]-AVERAGE(employee_data3[Current Employee Rating]))/STDEV(employee_data3[Current Employee Rating])</f>
        <v>3.0539538160596794E-2</v>
      </c>
      <c r="AE365" s="11" t="str">
        <f>IF(employee_data3[[#This Row],[Z Score]]&gt;3,"Yes","No")</f>
        <v>No</v>
      </c>
    </row>
    <row r="366" spans="1:31" x14ac:dyDescent="0.3">
      <c r="A366">
        <v>3791</v>
      </c>
      <c r="B366" t="s">
        <v>430</v>
      </c>
      <c r="C366" t="s">
        <v>1708</v>
      </c>
      <c r="D366" s="1">
        <v>43918</v>
      </c>
      <c r="E366" s="1"/>
      <c r="F366" t="s">
        <v>28</v>
      </c>
      <c r="G366" t="s">
        <v>1709</v>
      </c>
      <c r="H366" t="s">
        <v>1710</v>
      </c>
      <c r="I366" t="s">
        <v>98</v>
      </c>
      <c r="J366" t="s">
        <v>32</v>
      </c>
      <c r="K366" t="str">
        <f>IF(employee_data3[[#This Row],[EmployeeStatus]]="Active", "Active", "Attrition")</f>
        <v>Active</v>
      </c>
      <c r="L366" t="s">
        <v>63</v>
      </c>
      <c r="M366" t="s">
        <v>64</v>
      </c>
      <c r="N366" t="s">
        <v>63</v>
      </c>
      <c r="O366" t="s">
        <v>36</v>
      </c>
      <c r="P366" t="s">
        <v>37</v>
      </c>
      <c r="Q366" t="s">
        <v>38</v>
      </c>
      <c r="R366" t="s">
        <v>39</v>
      </c>
      <c r="S366" s="1">
        <v>28523</v>
      </c>
      <c r="T366">
        <f>DATEDIF(employee_data3[[#This Row],[DOB]],DATE(2023, 1, 1), "Y")</f>
        <v>44</v>
      </c>
      <c r="U366" t="str">
        <f>IF(employee_data3[[#This Row],[Age]]&lt;=25, "Remaja", IF(employee_data3[[#This Row],[Age]]&lt;=55, "Dewasa", "Lansia"))</f>
        <v>Dewasa</v>
      </c>
      <c r="V366" t="s">
        <v>40</v>
      </c>
      <c r="W366" t="s">
        <v>1258</v>
      </c>
      <c r="X366" t="s">
        <v>42</v>
      </c>
      <c r="Y366">
        <v>32417</v>
      </c>
      <c r="Z366" t="s">
        <v>128</v>
      </c>
      <c r="AA366" t="s">
        <v>104</v>
      </c>
      <c r="AB366" t="s">
        <v>45</v>
      </c>
      <c r="AC366">
        <v>3</v>
      </c>
      <c r="AD366" s="11">
        <f>(employee_data3[[#This Row],[Current Employee Rating]]-AVERAGE(employee_data3[Current Employee Rating]))/STDEV(employee_data3[Current Employee Rating])</f>
        <v>3.0539538160596794E-2</v>
      </c>
      <c r="AE366" s="11" t="str">
        <f>IF(employee_data3[[#This Row],[Z Score]]&gt;3,"Yes","No")</f>
        <v>No</v>
      </c>
    </row>
    <row r="367" spans="1:31" x14ac:dyDescent="0.3">
      <c r="A367">
        <v>3792</v>
      </c>
      <c r="B367" t="s">
        <v>1711</v>
      </c>
      <c r="C367" t="s">
        <v>1712</v>
      </c>
      <c r="D367" s="1">
        <v>43608</v>
      </c>
      <c r="E367" s="1">
        <v>44691</v>
      </c>
      <c r="F367" t="s">
        <v>28</v>
      </c>
      <c r="G367" t="s">
        <v>1713</v>
      </c>
      <c r="H367" t="s">
        <v>1714</v>
      </c>
      <c r="I367" t="s">
        <v>118</v>
      </c>
      <c r="J367" t="s">
        <v>32</v>
      </c>
      <c r="K367" t="str">
        <f>IF(employee_data3[[#This Row],[EmployeeStatus]]="Active", "Active", "Attrition")</f>
        <v>Active</v>
      </c>
      <c r="L367" t="s">
        <v>52</v>
      </c>
      <c r="M367" t="s">
        <v>34</v>
      </c>
      <c r="N367" t="s">
        <v>63</v>
      </c>
      <c r="O367" t="s">
        <v>140</v>
      </c>
      <c r="P367" t="s">
        <v>1715</v>
      </c>
      <c r="Q367" t="s">
        <v>38</v>
      </c>
      <c r="R367" t="s">
        <v>111</v>
      </c>
      <c r="S367" s="1">
        <v>35954</v>
      </c>
      <c r="T367">
        <f>DATEDIF(employee_data3[[#This Row],[DOB]],DATE(2023, 1, 1), "Y")</f>
        <v>24</v>
      </c>
      <c r="U367" t="str">
        <f>IF(employee_data3[[#This Row],[Age]]&lt;=25, "Remaja", IF(employee_data3[[#This Row],[Age]]&lt;=55, "Dewasa", "Lansia"))</f>
        <v>Remaja</v>
      </c>
      <c r="V367" t="s">
        <v>40</v>
      </c>
      <c r="W367" t="s">
        <v>113</v>
      </c>
      <c r="X367" t="s">
        <v>55</v>
      </c>
      <c r="Y367">
        <v>50738</v>
      </c>
      <c r="Z367" t="s">
        <v>43</v>
      </c>
      <c r="AA367" t="s">
        <v>84</v>
      </c>
      <c r="AB367" t="s">
        <v>45</v>
      </c>
      <c r="AC367">
        <v>3</v>
      </c>
      <c r="AD367" s="11">
        <f>(employee_data3[[#This Row],[Current Employee Rating]]-AVERAGE(employee_data3[Current Employee Rating]))/STDEV(employee_data3[Current Employee Rating])</f>
        <v>3.0539538160596794E-2</v>
      </c>
      <c r="AE367" s="11" t="str">
        <f>IF(employee_data3[[#This Row],[Z Score]]&gt;3,"Yes","No")</f>
        <v>No</v>
      </c>
    </row>
    <row r="368" spans="1:31" x14ac:dyDescent="0.3">
      <c r="A368">
        <v>3793</v>
      </c>
      <c r="B368" t="s">
        <v>1716</v>
      </c>
      <c r="C368" t="s">
        <v>1717</v>
      </c>
      <c r="D368" s="1">
        <v>43575</v>
      </c>
      <c r="E368" s="1"/>
      <c r="F368" t="s">
        <v>28</v>
      </c>
      <c r="G368" t="s">
        <v>1718</v>
      </c>
      <c r="H368" t="s">
        <v>1719</v>
      </c>
      <c r="I368" t="s">
        <v>62</v>
      </c>
      <c r="J368" t="s">
        <v>32</v>
      </c>
      <c r="K368" t="str">
        <f>IF(employee_data3[[#This Row],[EmployeeStatus]]="Active", "Active", "Attrition")</f>
        <v>Active</v>
      </c>
      <c r="L368" t="s">
        <v>63</v>
      </c>
      <c r="M368" t="s">
        <v>64</v>
      </c>
      <c r="N368" t="s">
        <v>63</v>
      </c>
      <c r="O368" t="s">
        <v>36</v>
      </c>
      <c r="P368" t="s">
        <v>37</v>
      </c>
      <c r="Q368" t="s">
        <v>38</v>
      </c>
      <c r="R368" t="s">
        <v>81</v>
      </c>
      <c r="S368" s="1">
        <v>19008</v>
      </c>
      <c r="T368">
        <f>DATEDIF(employee_data3[[#This Row],[DOB]],DATE(2023, 1, 1), "Y")</f>
        <v>70</v>
      </c>
      <c r="U368" t="str">
        <f>IF(employee_data3[[#This Row],[Age]]&lt;=25, "Remaja", IF(employee_data3[[#This Row],[Age]]&lt;=55, "Dewasa", "Lansia"))</f>
        <v>Lansia</v>
      </c>
      <c r="V368" t="s">
        <v>40</v>
      </c>
      <c r="W368" t="s">
        <v>243</v>
      </c>
      <c r="X368" t="s">
        <v>55</v>
      </c>
      <c r="Y368">
        <v>34278</v>
      </c>
      <c r="Z368" t="s">
        <v>128</v>
      </c>
      <c r="AA368" t="s">
        <v>84</v>
      </c>
      <c r="AB368" t="s">
        <v>45</v>
      </c>
      <c r="AC368">
        <v>3</v>
      </c>
      <c r="AD368" s="11">
        <f>(employee_data3[[#This Row],[Current Employee Rating]]-AVERAGE(employee_data3[Current Employee Rating]))/STDEV(employee_data3[Current Employee Rating])</f>
        <v>3.0539538160596794E-2</v>
      </c>
      <c r="AE368" s="11" t="str">
        <f>IF(employee_data3[[#This Row],[Z Score]]&gt;3,"Yes","No")</f>
        <v>No</v>
      </c>
    </row>
    <row r="369" spans="1:31" x14ac:dyDescent="0.3">
      <c r="A369">
        <v>3794</v>
      </c>
      <c r="B369" t="s">
        <v>1720</v>
      </c>
      <c r="C369" t="s">
        <v>1721</v>
      </c>
      <c r="D369" s="1">
        <v>43352</v>
      </c>
      <c r="E369" s="1"/>
      <c r="F369" t="s">
        <v>28</v>
      </c>
      <c r="G369" t="s">
        <v>1722</v>
      </c>
      <c r="H369" t="s">
        <v>1723</v>
      </c>
      <c r="I369" t="s">
        <v>89</v>
      </c>
      <c r="J369" t="s">
        <v>32</v>
      </c>
      <c r="K369" t="str">
        <f>IF(employee_data3[[#This Row],[EmployeeStatus]]="Active", "Active", "Attrition")</f>
        <v>Active</v>
      </c>
      <c r="L369" t="s">
        <v>33</v>
      </c>
      <c r="M369" t="s">
        <v>51</v>
      </c>
      <c r="N369" t="s">
        <v>63</v>
      </c>
      <c r="O369" t="s">
        <v>36</v>
      </c>
      <c r="P369" t="s">
        <v>37</v>
      </c>
      <c r="Q369" t="s">
        <v>38</v>
      </c>
      <c r="R369" t="s">
        <v>81</v>
      </c>
      <c r="S369" s="1">
        <v>35084</v>
      </c>
      <c r="T369">
        <f>DATEDIF(employee_data3[[#This Row],[DOB]],DATE(2023, 1, 1), "Y")</f>
        <v>26</v>
      </c>
      <c r="U369" t="str">
        <f>IF(employee_data3[[#This Row],[Age]]&lt;=25, "Remaja", IF(employee_data3[[#This Row],[Age]]&lt;=55, "Dewasa", "Lansia"))</f>
        <v>Dewasa</v>
      </c>
      <c r="V369" t="s">
        <v>40</v>
      </c>
      <c r="W369" t="s">
        <v>226</v>
      </c>
      <c r="X369" t="s">
        <v>55</v>
      </c>
      <c r="Y369">
        <v>40836</v>
      </c>
      <c r="Z369" t="s">
        <v>128</v>
      </c>
      <c r="AA369" t="s">
        <v>44</v>
      </c>
      <c r="AB369" t="s">
        <v>45</v>
      </c>
      <c r="AC369">
        <v>5</v>
      </c>
      <c r="AD369" s="11">
        <f>(employee_data3[[#This Row],[Current Employee Rating]]-AVERAGE(employee_data3[Current Employee Rating]))/STDEV(employee_data3[Current Employee Rating])</f>
        <v>2.0008323227152198</v>
      </c>
      <c r="AE369" s="11" t="str">
        <f>IF(employee_data3[[#This Row],[Z Score]]&gt;3,"Yes","No")</f>
        <v>No</v>
      </c>
    </row>
    <row r="370" spans="1:31" x14ac:dyDescent="0.3">
      <c r="A370">
        <v>3795</v>
      </c>
      <c r="B370" t="s">
        <v>1491</v>
      </c>
      <c r="C370" t="s">
        <v>1724</v>
      </c>
      <c r="D370" s="1">
        <v>44756</v>
      </c>
      <c r="E370" s="1"/>
      <c r="F370" t="s">
        <v>28</v>
      </c>
      <c r="G370" t="s">
        <v>1725</v>
      </c>
      <c r="H370" t="s">
        <v>1726</v>
      </c>
      <c r="I370" t="s">
        <v>31</v>
      </c>
      <c r="J370" t="s">
        <v>32</v>
      </c>
      <c r="K370" t="str">
        <f>IF(employee_data3[[#This Row],[EmployeeStatus]]="Active", "Active", "Attrition")</f>
        <v>Active</v>
      </c>
      <c r="L370" t="s">
        <v>52</v>
      </c>
      <c r="M370" t="s">
        <v>51</v>
      </c>
      <c r="N370" t="s">
        <v>52</v>
      </c>
      <c r="O370" t="s">
        <v>36</v>
      </c>
      <c r="P370" t="s">
        <v>37</v>
      </c>
      <c r="Q370" t="s">
        <v>38</v>
      </c>
      <c r="R370" t="s">
        <v>66</v>
      </c>
      <c r="S370" s="1">
        <v>32721</v>
      </c>
      <c r="T370">
        <f>DATEDIF(employee_data3[[#This Row],[DOB]],DATE(2023, 1, 1), "Y")</f>
        <v>33</v>
      </c>
      <c r="U370" t="str">
        <f>IF(employee_data3[[#This Row],[Age]]&lt;=25, "Remaja", IF(employee_data3[[#This Row],[Age]]&lt;=55, "Dewasa", "Lansia"))</f>
        <v>Dewasa</v>
      </c>
      <c r="V370" t="s">
        <v>40</v>
      </c>
      <c r="W370" t="s">
        <v>243</v>
      </c>
      <c r="X370" t="s">
        <v>55</v>
      </c>
      <c r="Y370">
        <v>59081</v>
      </c>
      <c r="Z370" t="s">
        <v>43</v>
      </c>
      <c r="AA370" t="s">
        <v>104</v>
      </c>
      <c r="AB370" t="s">
        <v>105</v>
      </c>
      <c r="AC370">
        <v>3</v>
      </c>
      <c r="AD370" s="11">
        <f>(employee_data3[[#This Row],[Current Employee Rating]]-AVERAGE(employee_data3[Current Employee Rating]))/STDEV(employee_data3[Current Employee Rating])</f>
        <v>3.0539538160596794E-2</v>
      </c>
      <c r="AE370" s="11" t="str">
        <f>IF(employee_data3[[#This Row],[Z Score]]&gt;3,"Yes","No")</f>
        <v>No</v>
      </c>
    </row>
    <row r="371" spans="1:31" x14ac:dyDescent="0.3">
      <c r="A371">
        <v>3796</v>
      </c>
      <c r="B371" t="s">
        <v>1727</v>
      </c>
      <c r="C371" t="s">
        <v>43</v>
      </c>
      <c r="D371" s="1">
        <v>43572</v>
      </c>
      <c r="E371" s="1">
        <v>44532</v>
      </c>
      <c r="F371" t="s">
        <v>28</v>
      </c>
      <c r="G371" t="s">
        <v>1728</v>
      </c>
      <c r="H371" t="s">
        <v>1729</v>
      </c>
      <c r="I371" t="s">
        <v>133</v>
      </c>
      <c r="J371" t="s">
        <v>32</v>
      </c>
      <c r="K371" t="str">
        <f>IF(employee_data3[[#This Row],[EmployeeStatus]]="Active", "Active", "Attrition")</f>
        <v>Active</v>
      </c>
      <c r="L371" t="s">
        <v>33</v>
      </c>
      <c r="M371" t="s">
        <v>51</v>
      </c>
      <c r="N371" t="s">
        <v>52</v>
      </c>
      <c r="O371" t="s">
        <v>126</v>
      </c>
      <c r="P371" t="s">
        <v>1730</v>
      </c>
      <c r="Q371" t="s">
        <v>38</v>
      </c>
      <c r="R371" t="s">
        <v>81</v>
      </c>
      <c r="S371" s="1">
        <v>23616</v>
      </c>
      <c r="T371">
        <f>DATEDIF(employee_data3[[#This Row],[DOB]],DATE(2023, 1, 1), "Y")</f>
        <v>58</v>
      </c>
      <c r="U371" t="str">
        <f>IF(employee_data3[[#This Row],[Age]]&lt;=25, "Remaja", IF(employee_data3[[#This Row],[Age]]&lt;=55, "Dewasa", "Lansia"))</f>
        <v>Lansia</v>
      </c>
      <c r="V371" t="s">
        <v>40</v>
      </c>
      <c r="W371" t="s">
        <v>83</v>
      </c>
      <c r="X371" t="s">
        <v>42</v>
      </c>
      <c r="Y371">
        <v>82019</v>
      </c>
      <c r="Z371" t="s">
        <v>56</v>
      </c>
      <c r="AA371" t="s">
        <v>84</v>
      </c>
      <c r="AB371" t="s">
        <v>105</v>
      </c>
      <c r="AC371">
        <v>3</v>
      </c>
      <c r="AD371" s="11">
        <f>(employee_data3[[#This Row],[Current Employee Rating]]-AVERAGE(employee_data3[Current Employee Rating]))/STDEV(employee_data3[Current Employee Rating])</f>
        <v>3.0539538160596794E-2</v>
      </c>
      <c r="AE371" s="11" t="str">
        <f>IF(employee_data3[[#This Row],[Z Score]]&gt;3,"Yes","No")</f>
        <v>No</v>
      </c>
    </row>
    <row r="372" spans="1:31" x14ac:dyDescent="0.3">
      <c r="A372">
        <v>3797</v>
      </c>
      <c r="B372" t="s">
        <v>1731</v>
      </c>
      <c r="C372" t="s">
        <v>1732</v>
      </c>
      <c r="D372" s="1">
        <v>43966</v>
      </c>
      <c r="E372" s="1"/>
      <c r="F372" t="s">
        <v>28</v>
      </c>
      <c r="G372" t="s">
        <v>1733</v>
      </c>
      <c r="H372" t="s">
        <v>1734</v>
      </c>
      <c r="I372" t="s">
        <v>50</v>
      </c>
      <c r="J372" t="s">
        <v>32</v>
      </c>
      <c r="K372" t="str">
        <f>IF(employee_data3[[#This Row],[EmployeeStatus]]="Active", "Active", "Attrition")</f>
        <v>Active</v>
      </c>
      <c r="L372" t="s">
        <v>33</v>
      </c>
      <c r="M372" t="s">
        <v>51</v>
      </c>
      <c r="N372" t="s">
        <v>63</v>
      </c>
      <c r="O372" t="s">
        <v>36</v>
      </c>
      <c r="P372" t="s">
        <v>37</v>
      </c>
      <c r="Q372" t="s">
        <v>38</v>
      </c>
      <c r="R372" t="s">
        <v>332</v>
      </c>
      <c r="S372" s="1">
        <v>27571</v>
      </c>
      <c r="T372">
        <f>DATEDIF(employee_data3[[#This Row],[DOB]],DATE(2023, 1, 1), "Y")</f>
        <v>47</v>
      </c>
      <c r="U372" t="str">
        <f>IF(employee_data3[[#This Row],[Age]]&lt;=25, "Remaja", IF(employee_data3[[#This Row],[Age]]&lt;=55, "Dewasa", "Lansia"))</f>
        <v>Dewasa</v>
      </c>
      <c r="V372" t="s">
        <v>40</v>
      </c>
      <c r="W372" t="s">
        <v>150</v>
      </c>
      <c r="X372" t="s">
        <v>42</v>
      </c>
      <c r="Y372">
        <v>32969</v>
      </c>
      <c r="Z372" t="s">
        <v>93</v>
      </c>
      <c r="AA372" t="s">
        <v>84</v>
      </c>
      <c r="AB372" t="s">
        <v>45</v>
      </c>
      <c r="AC372">
        <v>3</v>
      </c>
      <c r="AD372" s="11">
        <f>(employee_data3[[#This Row],[Current Employee Rating]]-AVERAGE(employee_data3[Current Employee Rating]))/STDEV(employee_data3[Current Employee Rating])</f>
        <v>3.0539538160596794E-2</v>
      </c>
      <c r="AE372" s="11" t="str">
        <f>IF(employee_data3[[#This Row],[Z Score]]&gt;3,"Yes","No")</f>
        <v>No</v>
      </c>
    </row>
    <row r="373" spans="1:31" x14ac:dyDescent="0.3">
      <c r="A373">
        <v>3798</v>
      </c>
      <c r="B373" t="s">
        <v>1735</v>
      </c>
      <c r="C373" t="s">
        <v>1736</v>
      </c>
      <c r="D373" s="1">
        <v>43925</v>
      </c>
      <c r="E373" s="1">
        <v>45111</v>
      </c>
      <c r="F373" t="s">
        <v>28</v>
      </c>
      <c r="G373" t="s">
        <v>1737</v>
      </c>
      <c r="H373" t="s">
        <v>1738</v>
      </c>
      <c r="I373" t="s">
        <v>139</v>
      </c>
      <c r="J373" t="s">
        <v>32</v>
      </c>
      <c r="K373" t="str">
        <f>IF(employee_data3[[#This Row],[EmployeeStatus]]="Active", "Active", "Attrition")</f>
        <v>Active</v>
      </c>
      <c r="L373" t="s">
        <v>63</v>
      </c>
      <c r="M373" t="s">
        <v>34</v>
      </c>
      <c r="N373" t="s">
        <v>63</v>
      </c>
      <c r="O373" t="s">
        <v>175</v>
      </c>
      <c r="P373" t="s">
        <v>1739</v>
      </c>
      <c r="Q373" t="s">
        <v>38</v>
      </c>
      <c r="R373" t="s">
        <v>81</v>
      </c>
      <c r="S373" s="1">
        <v>22636</v>
      </c>
      <c r="T373">
        <f>DATEDIF(employee_data3[[#This Row],[DOB]],DATE(2023, 1, 1), "Y")</f>
        <v>61</v>
      </c>
      <c r="U373" t="str">
        <f>IF(employee_data3[[#This Row],[Age]]&lt;=25, "Remaja", IF(employee_data3[[#This Row],[Age]]&lt;=55, "Dewasa", "Lansia"))</f>
        <v>Lansia</v>
      </c>
      <c r="V373" t="s">
        <v>40</v>
      </c>
      <c r="W373" t="s">
        <v>163</v>
      </c>
      <c r="X373" t="s">
        <v>55</v>
      </c>
      <c r="Y373">
        <v>36648</v>
      </c>
      <c r="Z373" t="s">
        <v>74</v>
      </c>
      <c r="AA373" t="s">
        <v>44</v>
      </c>
      <c r="AB373" t="s">
        <v>45</v>
      </c>
      <c r="AC373">
        <v>3</v>
      </c>
      <c r="AD373" s="11">
        <f>(employee_data3[[#This Row],[Current Employee Rating]]-AVERAGE(employee_data3[Current Employee Rating]))/STDEV(employee_data3[Current Employee Rating])</f>
        <v>3.0539538160596794E-2</v>
      </c>
      <c r="AE373" s="11" t="str">
        <f>IF(employee_data3[[#This Row],[Z Score]]&gt;3,"Yes","No")</f>
        <v>No</v>
      </c>
    </row>
    <row r="374" spans="1:31" x14ac:dyDescent="0.3">
      <c r="A374">
        <v>3799</v>
      </c>
      <c r="B374" t="s">
        <v>1740</v>
      </c>
      <c r="C374" t="s">
        <v>1741</v>
      </c>
      <c r="D374" s="1">
        <v>44849</v>
      </c>
      <c r="E374" s="1"/>
      <c r="F374" t="s">
        <v>28</v>
      </c>
      <c r="G374" t="s">
        <v>1742</v>
      </c>
      <c r="H374" t="s">
        <v>1743</v>
      </c>
      <c r="I374" t="s">
        <v>80</v>
      </c>
      <c r="J374" t="s">
        <v>32</v>
      </c>
      <c r="K374" t="str">
        <f>IF(employee_data3[[#This Row],[EmployeeStatus]]="Active", "Active", "Attrition")</f>
        <v>Active</v>
      </c>
      <c r="L374" t="s">
        <v>63</v>
      </c>
      <c r="M374" t="s">
        <v>51</v>
      </c>
      <c r="N374" t="s">
        <v>35</v>
      </c>
      <c r="O374" t="s">
        <v>36</v>
      </c>
      <c r="P374" t="s">
        <v>37</v>
      </c>
      <c r="Q374" t="s">
        <v>38</v>
      </c>
      <c r="R374" t="s">
        <v>119</v>
      </c>
      <c r="S374" s="1">
        <v>23705</v>
      </c>
      <c r="T374">
        <f>DATEDIF(employee_data3[[#This Row],[DOB]],DATE(2023, 1, 1), "Y")</f>
        <v>58</v>
      </c>
      <c r="U374" t="str">
        <f>IF(employee_data3[[#This Row],[Age]]&lt;=25, "Remaja", IF(employee_data3[[#This Row],[Age]]&lt;=55, "Dewasa", "Lansia"))</f>
        <v>Lansia</v>
      </c>
      <c r="V374" t="s">
        <v>40</v>
      </c>
      <c r="W374" t="s">
        <v>184</v>
      </c>
      <c r="X374" t="s">
        <v>55</v>
      </c>
      <c r="Y374">
        <v>95984</v>
      </c>
      <c r="Z374" t="s">
        <v>56</v>
      </c>
      <c r="AA374" t="s">
        <v>75</v>
      </c>
      <c r="AB374" t="s">
        <v>105</v>
      </c>
      <c r="AC374">
        <v>3</v>
      </c>
      <c r="AD374" s="11">
        <f>(employee_data3[[#This Row],[Current Employee Rating]]-AVERAGE(employee_data3[Current Employee Rating]))/STDEV(employee_data3[Current Employee Rating])</f>
        <v>3.0539538160596794E-2</v>
      </c>
      <c r="AE374" s="11" t="str">
        <f>IF(employee_data3[[#This Row],[Z Score]]&gt;3,"Yes","No")</f>
        <v>No</v>
      </c>
    </row>
    <row r="375" spans="1:31" x14ac:dyDescent="0.3">
      <c r="A375">
        <v>3800</v>
      </c>
      <c r="B375" t="s">
        <v>1297</v>
      </c>
      <c r="C375" t="s">
        <v>1732</v>
      </c>
      <c r="D375" s="1">
        <v>43657</v>
      </c>
      <c r="E375" s="1"/>
      <c r="F375" t="s">
        <v>28</v>
      </c>
      <c r="G375" t="s">
        <v>1744</v>
      </c>
      <c r="H375" t="s">
        <v>1745</v>
      </c>
      <c r="I375" t="s">
        <v>168</v>
      </c>
      <c r="J375" t="s">
        <v>32</v>
      </c>
      <c r="K375" t="str">
        <f>IF(employee_data3[[#This Row],[EmployeeStatus]]="Active", "Active", "Attrition")</f>
        <v>Active</v>
      </c>
      <c r="L375" t="s">
        <v>33</v>
      </c>
      <c r="M375" t="s">
        <v>34</v>
      </c>
      <c r="N375" t="s">
        <v>52</v>
      </c>
      <c r="O375" t="s">
        <v>36</v>
      </c>
      <c r="P375" t="s">
        <v>37</v>
      </c>
      <c r="Q375" t="s">
        <v>38</v>
      </c>
      <c r="R375" t="s">
        <v>66</v>
      </c>
      <c r="S375" s="1">
        <v>18606</v>
      </c>
      <c r="T375">
        <f>DATEDIF(employee_data3[[#This Row],[DOB]],DATE(2023, 1, 1), "Y")</f>
        <v>72</v>
      </c>
      <c r="U375" t="str">
        <f>IF(employee_data3[[#This Row],[Age]]&lt;=25, "Remaja", IF(employee_data3[[#This Row],[Age]]&lt;=55, "Dewasa", "Lansia"))</f>
        <v>Lansia</v>
      </c>
      <c r="V375" t="s">
        <v>40</v>
      </c>
      <c r="W375" t="s">
        <v>395</v>
      </c>
      <c r="X375" t="s">
        <v>55</v>
      </c>
      <c r="Y375">
        <v>31864</v>
      </c>
      <c r="Z375" t="s">
        <v>74</v>
      </c>
      <c r="AA375" t="s">
        <v>84</v>
      </c>
      <c r="AB375" t="s">
        <v>45</v>
      </c>
      <c r="AC375">
        <v>3</v>
      </c>
      <c r="AD375" s="11">
        <f>(employee_data3[[#This Row],[Current Employee Rating]]-AVERAGE(employee_data3[Current Employee Rating]))/STDEV(employee_data3[Current Employee Rating])</f>
        <v>3.0539538160596794E-2</v>
      </c>
      <c r="AE375" s="11" t="str">
        <f>IF(employee_data3[[#This Row],[Z Score]]&gt;3,"Yes","No")</f>
        <v>No</v>
      </c>
    </row>
    <row r="376" spans="1:31" x14ac:dyDescent="0.3">
      <c r="A376">
        <v>3801</v>
      </c>
      <c r="B376" t="s">
        <v>1746</v>
      </c>
      <c r="C376" t="s">
        <v>1308</v>
      </c>
      <c r="D376" s="1">
        <v>43740</v>
      </c>
      <c r="E376" s="1"/>
      <c r="F376" t="s">
        <v>28</v>
      </c>
      <c r="G376" t="s">
        <v>1747</v>
      </c>
      <c r="H376" t="s">
        <v>1748</v>
      </c>
      <c r="I376" t="s">
        <v>98</v>
      </c>
      <c r="J376" t="s">
        <v>32</v>
      </c>
      <c r="K376" t="str">
        <f>IF(employee_data3[[#This Row],[EmployeeStatus]]="Active", "Active", "Attrition")</f>
        <v>Active</v>
      </c>
      <c r="L376" t="s">
        <v>33</v>
      </c>
      <c r="M376" t="s">
        <v>34</v>
      </c>
      <c r="N376" t="s">
        <v>35</v>
      </c>
      <c r="O376" t="s">
        <v>36</v>
      </c>
      <c r="P376" t="s">
        <v>37</v>
      </c>
      <c r="Q376" t="s">
        <v>38</v>
      </c>
      <c r="R376" t="s">
        <v>90</v>
      </c>
      <c r="S376" s="1">
        <v>17550</v>
      </c>
      <c r="T376">
        <f>DATEDIF(employee_data3[[#This Row],[DOB]],DATE(2023, 1, 1), "Y")</f>
        <v>74</v>
      </c>
      <c r="U376" t="str">
        <f>IF(employee_data3[[#This Row],[Age]]&lt;=25, "Remaja", IF(employee_data3[[#This Row],[Age]]&lt;=55, "Dewasa", "Lansia"))</f>
        <v>Lansia</v>
      </c>
      <c r="V376" t="s">
        <v>40</v>
      </c>
      <c r="W376" t="s">
        <v>83</v>
      </c>
      <c r="X376" t="s">
        <v>42</v>
      </c>
      <c r="Y376">
        <v>54738</v>
      </c>
      <c r="Z376" t="s">
        <v>56</v>
      </c>
      <c r="AA376" t="s">
        <v>75</v>
      </c>
      <c r="AB376" t="s">
        <v>45</v>
      </c>
      <c r="AC376">
        <v>3</v>
      </c>
      <c r="AD376" s="11">
        <f>(employee_data3[[#This Row],[Current Employee Rating]]-AVERAGE(employee_data3[Current Employee Rating]))/STDEV(employee_data3[Current Employee Rating])</f>
        <v>3.0539538160596794E-2</v>
      </c>
      <c r="AE376" s="11" t="str">
        <f>IF(employee_data3[[#This Row],[Z Score]]&gt;3,"Yes","No")</f>
        <v>No</v>
      </c>
    </row>
    <row r="377" spans="1:31" x14ac:dyDescent="0.3">
      <c r="A377">
        <v>3802</v>
      </c>
      <c r="B377" t="s">
        <v>1749</v>
      </c>
      <c r="C377" t="s">
        <v>992</v>
      </c>
      <c r="D377" s="1">
        <v>44259</v>
      </c>
      <c r="E377" s="1"/>
      <c r="F377" t="s">
        <v>28</v>
      </c>
      <c r="G377" t="s">
        <v>1750</v>
      </c>
      <c r="H377" t="s">
        <v>1751</v>
      </c>
      <c r="I377" t="s">
        <v>118</v>
      </c>
      <c r="J377" t="s">
        <v>32</v>
      </c>
      <c r="K377" t="str">
        <f>IF(employee_data3[[#This Row],[EmployeeStatus]]="Active", "Active", "Attrition")</f>
        <v>Active</v>
      </c>
      <c r="L377" t="s">
        <v>63</v>
      </c>
      <c r="M377" t="s">
        <v>51</v>
      </c>
      <c r="N377" t="s">
        <v>63</v>
      </c>
      <c r="O377" t="s">
        <v>36</v>
      </c>
      <c r="P377" t="s">
        <v>37</v>
      </c>
      <c r="Q377" t="s">
        <v>38</v>
      </c>
      <c r="R377" t="s">
        <v>90</v>
      </c>
      <c r="S377" s="1">
        <v>17254</v>
      </c>
      <c r="T377">
        <f>DATEDIF(employee_data3[[#This Row],[DOB]],DATE(2023, 1, 1), "Y")</f>
        <v>75</v>
      </c>
      <c r="U377" t="str">
        <f>IF(employee_data3[[#This Row],[Age]]&lt;=25, "Remaja", IF(employee_data3[[#This Row],[Age]]&lt;=55, "Dewasa", "Lansia"))</f>
        <v>Lansia</v>
      </c>
      <c r="V377" t="s">
        <v>40</v>
      </c>
      <c r="W377" t="s">
        <v>419</v>
      </c>
      <c r="X377" t="s">
        <v>55</v>
      </c>
      <c r="Y377">
        <v>65896</v>
      </c>
      <c r="Z377" t="s">
        <v>43</v>
      </c>
      <c r="AA377" t="s">
        <v>104</v>
      </c>
      <c r="AB377" t="s">
        <v>45</v>
      </c>
      <c r="AC377">
        <v>3</v>
      </c>
      <c r="AD377" s="11">
        <f>(employee_data3[[#This Row],[Current Employee Rating]]-AVERAGE(employee_data3[Current Employee Rating]))/STDEV(employee_data3[Current Employee Rating])</f>
        <v>3.0539538160596794E-2</v>
      </c>
      <c r="AE377" s="11" t="str">
        <f>IF(employee_data3[[#This Row],[Z Score]]&gt;3,"Yes","No")</f>
        <v>No</v>
      </c>
    </row>
    <row r="378" spans="1:31" x14ac:dyDescent="0.3">
      <c r="A378">
        <v>3803</v>
      </c>
      <c r="B378" t="s">
        <v>1253</v>
      </c>
      <c r="C378" t="s">
        <v>1752</v>
      </c>
      <c r="D378" s="1">
        <v>44237</v>
      </c>
      <c r="E378" s="1">
        <v>44562</v>
      </c>
      <c r="F378" t="s">
        <v>28</v>
      </c>
      <c r="G378" t="s">
        <v>1753</v>
      </c>
      <c r="H378" t="s">
        <v>1754</v>
      </c>
      <c r="I378" t="s">
        <v>62</v>
      </c>
      <c r="J378" t="s">
        <v>198</v>
      </c>
      <c r="K378" t="str">
        <f>IF(employee_data3[[#This Row],[EmployeeStatus]]="Active", "Active", "Attrition")</f>
        <v>Attrition</v>
      </c>
      <c r="L378" t="s">
        <v>33</v>
      </c>
      <c r="M378" t="s">
        <v>64</v>
      </c>
      <c r="N378" t="s">
        <v>63</v>
      </c>
      <c r="O378" t="s">
        <v>126</v>
      </c>
      <c r="P378" t="s">
        <v>1755</v>
      </c>
      <c r="Q378" t="s">
        <v>38</v>
      </c>
      <c r="R378" t="s">
        <v>90</v>
      </c>
      <c r="S378" s="1">
        <v>31179</v>
      </c>
      <c r="T378">
        <f>DATEDIF(employee_data3[[#This Row],[DOB]],DATE(2023, 1, 1), "Y")</f>
        <v>37</v>
      </c>
      <c r="U378" t="str">
        <f>IF(employee_data3[[#This Row],[Age]]&lt;=25, "Remaja", IF(employee_data3[[#This Row],[Age]]&lt;=55, "Dewasa", "Lansia"))</f>
        <v>Dewasa</v>
      </c>
      <c r="V378" t="s">
        <v>40</v>
      </c>
      <c r="W378" t="s">
        <v>281</v>
      </c>
      <c r="X378" t="s">
        <v>42</v>
      </c>
      <c r="Y378">
        <v>35618</v>
      </c>
      <c r="Z378" t="s">
        <v>93</v>
      </c>
      <c r="AA378" t="s">
        <v>75</v>
      </c>
      <c r="AB378" t="s">
        <v>45</v>
      </c>
      <c r="AC378">
        <v>3</v>
      </c>
      <c r="AD378" s="11">
        <f>(employee_data3[[#This Row],[Current Employee Rating]]-AVERAGE(employee_data3[Current Employee Rating]))/STDEV(employee_data3[Current Employee Rating])</f>
        <v>3.0539538160596794E-2</v>
      </c>
      <c r="AE378" s="11" t="str">
        <f>IF(employee_data3[[#This Row],[Z Score]]&gt;3,"Yes","No")</f>
        <v>No</v>
      </c>
    </row>
    <row r="379" spans="1:31" x14ac:dyDescent="0.3">
      <c r="A379">
        <v>3804</v>
      </c>
      <c r="B379" t="s">
        <v>386</v>
      </c>
      <c r="C379" t="s">
        <v>1756</v>
      </c>
      <c r="D379" s="1">
        <v>43600</v>
      </c>
      <c r="E379" s="1"/>
      <c r="F379" t="s">
        <v>28</v>
      </c>
      <c r="G379" t="s">
        <v>1757</v>
      </c>
      <c r="H379" t="s">
        <v>1758</v>
      </c>
      <c r="I379" t="s">
        <v>89</v>
      </c>
      <c r="J379" t="s">
        <v>32</v>
      </c>
      <c r="K379" t="str">
        <f>IF(employee_data3[[#This Row],[EmployeeStatus]]="Active", "Active", "Attrition")</f>
        <v>Active</v>
      </c>
      <c r="L379" t="s">
        <v>63</v>
      </c>
      <c r="M379" t="s">
        <v>34</v>
      </c>
      <c r="N379" t="s">
        <v>52</v>
      </c>
      <c r="O379" t="s">
        <v>36</v>
      </c>
      <c r="P379" t="s">
        <v>37</v>
      </c>
      <c r="Q379" t="s">
        <v>38</v>
      </c>
      <c r="R379" t="s">
        <v>81</v>
      </c>
      <c r="S379" s="1">
        <v>28759</v>
      </c>
      <c r="T379">
        <f>DATEDIF(employee_data3[[#This Row],[DOB]],DATE(2023, 1, 1), "Y")</f>
        <v>44</v>
      </c>
      <c r="U379" t="str">
        <f>IF(employee_data3[[#This Row],[Age]]&lt;=25, "Remaja", IF(employee_data3[[#This Row],[Age]]&lt;=55, "Dewasa", "Lansia"))</f>
        <v>Dewasa</v>
      </c>
      <c r="V379" t="s">
        <v>40</v>
      </c>
      <c r="W379" t="s">
        <v>163</v>
      </c>
      <c r="X379" t="s">
        <v>42</v>
      </c>
      <c r="Y379">
        <v>17561</v>
      </c>
      <c r="Z379" t="s">
        <v>56</v>
      </c>
      <c r="AA379" t="s">
        <v>75</v>
      </c>
      <c r="AB379" t="s">
        <v>45</v>
      </c>
      <c r="AC379">
        <v>3</v>
      </c>
      <c r="AD379" s="11">
        <f>(employee_data3[[#This Row],[Current Employee Rating]]-AVERAGE(employee_data3[Current Employee Rating]))/STDEV(employee_data3[Current Employee Rating])</f>
        <v>3.0539538160596794E-2</v>
      </c>
      <c r="AE379" s="11" t="str">
        <f>IF(employee_data3[[#This Row],[Z Score]]&gt;3,"Yes","No")</f>
        <v>No</v>
      </c>
    </row>
    <row r="380" spans="1:31" x14ac:dyDescent="0.3">
      <c r="A380">
        <v>3805</v>
      </c>
      <c r="B380" t="s">
        <v>1759</v>
      </c>
      <c r="C380" t="s">
        <v>1760</v>
      </c>
      <c r="D380" s="1">
        <v>44679</v>
      </c>
      <c r="E380" s="1"/>
      <c r="F380" t="s">
        <v>28</v>
      </c>
      <c r="G380" t="s">
        <v>1761</v>
      </c>
      <c r="H380" t="s">
        <v>1762</v>
      </c>
      <c r="I380" t="s">
        <v>31</v>
      </c>
      <c r="J380" t="s">
        <v>32</v>
      </c>
      <c r="K380" t="str">
        <f>IF(employee_data3[[#This Row],[EmployeeStatus]]="Active", "Active", "Attrition")</f>
        <v>Active</v>
      </c>
      <c r="L380" t="s">
        <v>63</v>
      </c>
      <c r="M380" t="s">
        <v>64</v>
      </c>
      <c r="N380" t="s">
        <v>52</v>
      </c>
      <c r="O380" t="s">
        <v>36</v>
      </c>
      <c r="P380" t="s">
        <v>37</v>
      </c>
      <c r="Q380" t="s">
        <v>38</v>
      </c>
      <c r="R380" t="s">
        <v>81</v>
      </c>
      <c r="S380" s="1">
        <v>30064</v>
      </c>
      <c r="T380">
        <f>DATEDIF(employee_data3[[#This Row],[DOB]],DATE(2023, 1, 1), "Y")</f>
        <v>40</v>
      </c>
      <c r="U380" t="str">
        <f>IF(employee_data3[[#This Row],[Age]]&lt;=25, "Remaja", IF(employee_data3[[#This Row],[Age]]&lt;=55, "Dewasa", "Lansia"))</f>
        <v>Dewasa</v>
      </c>
      <c r="V380" t="s">
        <v>40</v>
      </c>
      <c r="W380" t="s">
        <v>287</v>
      </c>
      <c r="X380" t="s">
        <v>55</v>
      </c>
      <c r="Y380">
        <v>13779</v>
      </c>
      <c r="Z380" t="s">
        <v>74</v>
      </c>
      <c r="AA380" t="s">
        <v>104</v>
      </c>
      <c r="AB380" t="s">
        <v>45</v>
      </c>
      <c r="AC380">
        <v>3</v>
      </c>
      <c r="AD380" s="11">
        <f>(employee_data3[[#This Row],[Current Employee Rating]]-AVERAGE(employee_data3[Current Employee Rating]))/STDEV(employee_data3[Current Employee Rating])</f>
        <v>3.0539538160596794E-2</v>
      </c>
      <c r="AE380" s="11" t="str">
        <f>IF(employee_data3[[#This Row],[Z Score]]&gt;3,"Yes","No")</f>
        <v>No</v>
      </c>
    </row>
    <row r="381" spans="1:31" x14ac:dyDescent="0.3">
      <c r="A381">
        <v>3806</v>
      </c>
      <c r="B381" t="s">
        <v>1763</v>
      </c>
      <c r="C381" t="s">
        <v>1764</v>
      </c>
      <c r="D381" s="1">
        <v>44462</v>
      </c>
      <c r="E381" s="1">
        <v>45108</v>
      </c>
      <c r="F381" t="s">
        <v>28</v>
      </c>
      <c r="G381" t="s">
        <v>1765</v>
      </c>
      <c r="H381" t="s">
        <v>1766</v>
      </c>
      <c r="I381" t="s">
        <v>133</v>
      </c>
      <c r="J381" t="s">
        <v>32</v>
      </c>
      <c r="K381" t="str">
        <f>IF(employee_data3[[#This Row],[EmployeeStatus]]="Active", "Active", "Attrition")</f>
        <v>Active</v>
      </c>
      <c r="L381" t="s">
        <v>33</v>
      </c>
      <c r="M381" t="s">
        <v>34</v>
      </c>
      <c r="N381" t="s">
        <v>35</v>
      </c>
      <c r="O381" t="s">
        <v>126</v>
      </c>
      <c r="P381" t="s">
        <v>1767</v>
      </c>
      <c r="Q381" t="s">
        <v>38</v>
      </c>
      <c r="R381" t="s">
        <v>90</v>
      </c>
      <c r="S381" s="1">
        <v>27273</v>
      </c>
      <c r="T381">
        <f>DATEDIF(employee_data3[[#This Row],[DOB]],DATE(2023, 1, 1), "Y")</f>
        <v>48</v>
      </c>
      <c r="U381" t="str">
        <f>IF(employee_data3[[#This Row],[Age]]&lt;=25, "Remaja", IF(employee_data3[[#This Row],[Age]]&lt;=55, "Dewasa", "Lansia"))</f>
        <v>Dewasa</v>
      </c>
      <c r="V381" t="s">
        <v>40</v>
      </c>
      <c r="W381" t="s">
        <v>352</v>
      </c>
      <c r="X381" t="s">
        <v>55</v>
      </c>
      <c r="Y381">
        <v>31026</v>
      </c>
      <c r="Z381" t="s">
        <v>74</v>
      </c>
      <c r="AA381" t="s">
        <v>84</v>
      </c>
      <c r="AB381" t="s">
        <v>45</v>
      </c>
      <c r="AC381">
        <v>3</v>
      </c>
      <c r="AD381" s="11">
        <f>(employee_data3[[#This Row],[Current Employee Rating]]-AVERAGE(employee_data3[Current Employee Rating]))/STDEV(employee_data3[Current Employee Rating])</f>
        <v>3.0539538160596794E-2</v>
      </c>
      <c r="AE381" s="11" t="str">
        <f>IF(employee_data3[[#This Row],[Z Score]]&gt;3,"Yes","No")</f>
        <v>No</v>
      </c>
    </row>
    <row r="382" spans="1:31" x14ac:dyDescent="0.3">
      <c r="A382">
        <v>3807</v>
      </c>
      <c r="B382" t="s">
        <v>1768</v>
      </c>
      <c r="C382" t="s">
        <v>1769</v>
      </c>
      <c r="D382" s="1">
        <v>44454</v>
      </c>
      <c r="E382" s="1">
        <v>44510</v>
      </c>
      <c r="F382" t="s">
        <v>28</v>
      </c>
      <c r="G382" t="s">
        <v>1770</v>
      </c>
      <c r="H382" t="s">
        <v>1771</v>
      </c>
      <c r="I382" t="s">
        <v>50</v>
      </c>
      <c r="J382" t="s">
        <v>32</v>
      </c>
      <c r="K382" t="str">
        <f>IF(employee_data3[[#This Row],[EmployeeStatus]]="Active", "Active", "Attrition")</f>
        <v>Active</v>
      </c>
      <c r="L382" t="s">
        <v>33</v>
      </c>
      <c r="M382" t="s">
        <v>34</v>
      </c>
      <c r="N382" t="s">
        <v>35</v>
      </c>
      <c r="O382" t="s">
        <v>126</v>
      </c>
      <c r="P382" t="s">
        <v>1772</v>
      </c>
      <c r="Q382" t="s">
        <v>38</v>
      </c>
      <c r="R382" t="s">
        <v>177</v>
      </c>
      <c r="S382" s="1">
        <v>23513</v>
      </c>
      <c r="T382">
        <f>DATEDIF(employee_data3[[#This Row],[DOB]],DATE(2023, 1, 1), "Y")</f>
        <v>58</v>
      </c>
      <c r="U382" t="str">
        <f>IF(employee_data3[[#This Row],[Age]]&lt;=25, "Remaja", IF(employee_data3[[#This Row],[Age]]&lt;=55, "Dewasa", "Lansia"))</f>
        <v>Lansia</v>
      </c>
      <c r="V382" t="s">
        <v>40</v>
      </c>
      <c r="W382" t="s">
        <v>243</v>
      </c>
      <c r="X382" t="s">
        <v>55</v>
      </c>
      <c r="Y382">
        <v>84074</v>
      </c>
      <c r="Z382" t="s">
        <v>128</v>
      </c>
      <c r="AA382" t="s">
        <v>75</v>
      </c>
      <c r="AB382" t="s">
        <v>45</v>
      </c>
      <c r="AC382">
        <v>3</v>
      </c>
      <c r="AD382" s="11">
        <f>(employee_data3[[#This Row],[Current Employee Rating]]-AVERAGE(employee_data3[Current Employee Rating]))/STDEV(employee_data3[Current Employee Rating])</f>
        <v>3.0539538160596794E-2</v>
      </c>
      <c r="AE382" s="11" t="str">
        <f>IF(employee_data3[[#This Row],[Z Score]]&gt;3,"Yes","No")</f>
        <v>No</v>
      </c>
    </row>
    <row r="383" spans="1:31" x14ac:dyDescent="0.3">
      <c r="A383">
        <v>3808</v>
      </c>
      <c r="B383" t="s">
        <v>1731</v>
      </c>
      <c r="C383" t="s">
        <v>378</v>
      </c>
      <c r="D383" s="1">
        <v>43582</v>
      </c>
      <c r="E383" s="1">
        <v>43910</v>
      </c>
      <c r="F383" t="s">
        <v>1773</v>
      </c>
      <c r="G383" t="s">
        <v>1774</v>
      </c>
      <c r="H383" t="s">
        <v>1775</v>
      </c>
      <c r="I383" t="s">
        <v>168</v>
      </c>
      <c r="J383" t="s">
        <v>32</v>
      </c>
      <c r="K383" t="str">
        <f>IF(employee_data3[[#This Row],[EmployeeStatus]]="Active", "Active", "Attrition")</f>
        <v>Active</v>
      </c>
      <c r="L383" t="s">
        <v>33</v>
      </c>
      <c r="M383" t="s">
        <v>64</v>
      </c>
      <c r="N383" t="s">
        <v>63</v>
      </c>
      <c r="O383" t="s">
        <v>126</v>
      </c>
      <c r="P383" t="s">
        <v>1776</v>
      </c>
      <c r="Q383" t="s">
        <v>170</v>
      </c>
      <c r="R383" t="s">
        <v>66</v>
      </c>
      <c r="S383" s="1">
        <v>17548</v>
      </c>
      <c r="T383">
        <f>DATEDIF(employee_data3[[#This Row],[DOB]],DATE(2023, 1, 1), "Y")</f>
        <v>74</v>
      </c>
      <c r="U383" t="str">
        <f>IF(employee_data3[[#This Row],[Age]]&lt;=25, "Remaja", IF(employee_data3[[#This Row],[Age]]&lt;=55, "Dewasa", "Lansia"))</f>
        <v>Lansia</v>
      </c>
      <c r="V383" t="s">
        <v>40</v>
      </c>
      <c r="W383" t="s">
        <v>395</v>
      </c>
      <c r="X383" t="s">
        <v>42</v>
      </c>
      <c r="Y383">
        <v>2472</v>
      </c>
      <c r="Z383" t="s">
        <v>43</v>
      </c>
      <c r="AA383" t="s">
        <v>44</v>
      </c>
      <c r="AB383" t="s">
        <v>45</v>
      </c>
      <c r="AC383">
        <v>3</v>
      </c>
      <c r="AD383" s="11">
        <f>(employee_data3[[#This Row],[Current Employee Rating]]-AVERAGE(employee_data3[Current Employee Rating]))/STDEV(employee_data3[Current Employee Rating])</f>
        <v>3.0539538160596794E-2</v>
      </c>
      <c r="AE383" s="11" t="str">
        <f>IF(employee_data3[[#This Row],[Z Score]]&gt;3,"Yes","No")</f>
        <v>No</v>
      </c>
    </row>
    <row r="384" spans="1:31" x14ac:dyDescent="0.3">
      <c r="A384">
        <v>3809</v>
      </c>
      <c r="B384" t="s">
        <v>1777</v>
      </c>
      <c r="C384" t="s">
        <v>1778</v>
      </c>
      <c r="D384" s="1">
        <v>43744</v>
      </c>
      <c r="E384" s="1">
        <v>44066</v>
      </c>
      <c r="F384" t="s">
        <v>1779</v>
      </c>
      <c r="G384" t="s">
        <v>1780</v>
      </c>
      <c r="H384" t="s">
        <v>1781</v>
      </c>
      <c r="I384" t="s">
        <v>80</v>
      </c>
      <c r="J384" t="s">
        <v>32</v>
      </c>
      <c r="K384" t="str">
        <f>IF(employee_data3[[#This Row],[EmployeeStatus]]="Active", "Active", "Attrition")</f>
        <v>Active</v>
      </c>
      <c r="L384" t="s">
        <v>52</v>
      </c>
      <c r="M384" t="s">
        <v>64</v>
      </c>
      <c r="N384" t="s">
        <v>52</v>
      </c>
      <c r="O384" t="s">
        <v>126</v>
      </c>
      <c r="P384" t="s">
        <v>1782</v>
      </c>
      <c r="Q384" t="s">
        <v>170</v>
      </c>
      <c r="R384" t="s">
        <v>90</v>
      </c>
      <c r="S384" s="1">
        <v>36911</v>
      </c>
      <c r="T384">
        <f>DATEDIF(employee_data3[[#This Row],[DOB]],DATE(2023, 1, 1), "Y")</f>
        <v>21</v>
      </c>
      <c r="U384" t="str">
        <f>IF(employee_data3[[#This Row],[Age]]&lt;=25, "Remaja", IF(employee_data3[[#This Row],[Age]]&lt;=55, "Dewasa", "Lansia"))</f>
        <v>Remaja</v>
      </c>
      <c r="V384" t="s">
        <v>40</v>
      </c>
      <c r="W384" t="s">
        <v>226</v>
      </c>
      <c r="X384" t="s">
        <v>55</v>
      </c>
      <c r="Y384">
        <v>2343</v>
      </c>
      <c r="Z384" t="s">
        <v>56</v>
      </c>
      <c r="AA384" t="s">
        <v>75</v>
      </c>
      <c r="AB384" t="s">
        <v>45</v>
      </c>
      <c r="AC384">
        <v>3</v>
      </c>
      <c r="AD384" s="11">
        <f>(employee_data3[[#This Row],[Current Employee Rating]]-AVERAGE(employee_data3[Current Employee Rating]))/STDEV(employee_data3[Current Employee Rating])</f>
        <v>3.0539538160596794E-2</v>
      </c>
      <c r="AE384" s="11" t="str">
        <f>IF(employee_data3[[#This Row],[Z Score]]&gt;3,"Yes","No")</f>
        <v>No</v>
      </c>
    </row>
    <row r="385" spans="1:31" x14ac:dyDescent="0.3">
      <c r="A385">
        <v>3810</v>
      </c>
      <c r="B385" t="s">
        <v>1636</v>
      </c>
      <c r="C385" t="s">
        <v>1783</v>
      </c>
      <c r="D385" s="1">
        <v>43877</v>
      </c>
      <c r="E385" s="1"/>
      <c r="F385" t="s">
        <v>1784</v>
      </c>
      <c r="G385" t="s">
        <v>1785</v>
      </c>
      <c r="H385" t="s">
        <v>1786</v>
      </c>
      <c r="I385" t="s">
        <v>62</v>
      </c>
      <c r="J385" t="s">
        <v>32</v>
      </c>
      <c r="K385" t="str">
        <f>IF(employee_data3[[#This Row],[EmployeeStatus]]="Active", "Active", "Attrition")</f>
        <v>Active</v>
      </c>
      <c r="L385" t="s">
        <v>63</v>
      </c>
      <c r="M385" t="s">
        <v>51</v>
      </c>
      <c r="N385" t="s">
        <v>35</v>
      </c>
      <c r="O385" t="s">
        <v>36</v>
      </c>
      <c r="P385" t="s">
        <v>37</v>
      </c>
      <c r="Q385" t="s">
        <v>170</v>
      </c>
      <c r="R385" t="s">
        <v>66</v>
      </c>
      <c r="S385" s="1">
        <v>21833</v>
      </c>
      <c r="T385">
        <f>DATEDIF(employee_data3[[#This Row],[DOB]],DATE(2023, 1, 1), "Y")</f>
        <v>63</v>
      </c>
      <c r="U385" t="str">
        <f>IF(employee_data3[[#This Row],[Age]]&lt;=25, "Remaja", IF(employee_data3[[#This Row],[Age]]&lt;=55, "Dewasa", "Lansia"))</f>
        <v>Lansia</v>
      </c>
      <c r="V385" t="s">
        <v>91</v>
      </c>
      <c r="W385" t="s">
        <v>395</v>
      </c>
      <c r="X385" t="s">
        <v>42</v>
      </c>
      <c r="Y385">
        <v>6033</v>
      </c>
      <c r="Z385" t="s">
        <v>93</v>
      </c>
      <c r="AA385" t="s">
        <v>75</v>
      </c>
      <c r="AB385" t="s">
        <v>45</v>
      </c>
      <c r="AC385">
        <v>3</v>
      </c>
      <c r="AD385" s="11">
        <f>(employee_data3[[#This Row],[Current Employee Rating]]-AVERAGE(employee_data3[Current Employee Rating]))/STDEV(employee_data3[Current Employee Rating])</f>
        <v>3.0539538160596794E-2</v>
      </c>
      <c r="AE385" s="11" t="str">
        <f>IF(employee_data3[[#This Row],[Z Score]]&gt;3,"Yes","No")</f>
        <v>No</v>
      </c>
    </row>
    <row r="386" spans="1:31" x14ac:dyDescent="0.3">
      <c r="A386">
        <v>3811</v>
      </c>
      <c r="B386" t="s">
        <v>1787</v>
      </c>
      <c r="C386" t="s">
        <v>1788</v>
      </c>
      <c r="D386" s="1">
        <v>44695</v>
      </c>
      <c r="E386" s="1">
        <v>44855</v>
      </c>
      <c r="F386" t="s">
        <v>1784</v>
      </c>
      <c r="G386" t="s">
        <v>1789</v>
      </c>
      <c r="H386" t="s">
        <v>1790</v>
      </c>
      <c r="I386" t="s">
        <v>62</v>
      </c>
      <c r="J386" t="s">
        <v>32</v>
      </c>
      <c r="K386" t="str">
        <f>IF(employee_data3[[#This Row],[EmployeeStatus]]="Active", "Active", "Attrition")</f>
        <v>Active</v>
      </c>
      <c r="L386" t="s">
        <v>52</v>
      </c>
      <c r="M386" t="s">
        <v>64</v>
      </c>
      <c r="N386" t="s">
        <v>35</v>
      </c>
      <c r="O386" t="s">
        <v>99</v>
      </c>
      <c r="P386" t="s">
        <v>1791</v>
      </c>
      <c r="Q386" t="s">
        <v>170</v>
      </c>
      <c r="R386" t="s">
        <v>231</v>
      </c>
      <c r="S386" s="1">
        <v>21255</v>
      </c>
      <c r="T386">
        <f>DATEDIF(employee_data3[[#This Row],[DOB]],DATE(2023, 1, 1), "Y")</f>
        <v>64</v>
      </c>
      <c r="U386" t="str">
        <f>IF(employee_data3[[#This Row],[Age]]&lt;=25, "Remaja", IF(employee_data3[[#This Row],[Age]]&lt;=55, "Dewasa", "Lansia"))</f>
        <v>Lansia</v>
      </c>
      <c r="V386" t="s">
        <v>91</v>
      </c>
      <c r="W386" t="s">
        <v>113</v>
      </c>
      <c r="X386" t="s">
        <v>55</v>
      </c>
      <c r="Y386">
        <v>6278</v>
      </c>
      <c r="Z386" t="s">
        <v>56</v>
      </c>
      <c r="AA386" t="s">
        <v>44</v>
      </c>
      <c r="AB386" t="s">
        <v>45</v>
      </c>
      <c r="AC386">
        <v>3</v>
      </c>
      <c r="AD386" s="11">
        <f>(employee_data3[[#This Row],[Current Employee Rating]]-AVERAGE(employee_data3[Current Employee Rating]))/STDEV(employee_data3[Current Employee Rating])</f>
        <v>3.0539538160596794E-2</v>
      </c>
      <c r="AE386" s="11" t="str">
        <f>IF(employee_data3[[#This Row],[Z Score]]&gt;3,"Yes","No")</f>
        <v>No</v>
      </c>
    </row>
    <row r="387" spans="1:31" x14ac:dyDescent="0.3">
      <c r="A387">
        <v>3812</v>
      </c>
      <c r="B387" t="s">
        <v>1792</v>
      </c>
      <c r="C387" t="s">
        <v>1793</v>
      </c>
      <c r="D387" s="1">
        <v>43509</v>
      </c>
      <c r="E387" s="1">
        <v>44049</v>
      </c>
      <c r="F387" t="s">
        <v>1784</v>
      </c>
      <c r="G387" t="s">
        <v>1794</v>
      </c>
      <c r="H387" t="s">
        <v>1795</v>
      </c>
      <c r="I387" t="s">
        <v>89</v>
      </c>
      <c r="J387" t="s">
        <v>32</v>
      </c>
      <c r="K387" t="str">
        <f>IF(employee_data3[[#This Row],[EmployeeStatus]]="Active", "Active", "Attrition")</f>
        <v>Active</v>
      </c>
      <c r="L387" t="s">
        <v>33</v>
      </c>
      <c r="M387" t="s">
        <v>64</v>
      </c>
      <c r="N387" t="s">
        <v>63</v>
      </c>
      <c r="O387" t="s">
        <v>126</v>
      </c>
      <c r="P387" t="s">
        <v>1796</v>
      </c>
      <c r="Q387" t="s">
        <v>170</v>
      </c>
      <c r="R387" t="s">
        <v>101</v>
      </c>
      <c r="S387" s="1">
        <v>31191</v>
      </c>
      <c r="T387">
        <f>DATEDIF(employee_data3[[#This Row],[DOB]],DATE(2023, 1, 1), "Y")</f>
        <v>37</v>
      </c>
      <c r="U387" t="str">
        <f>IF(employee_data3[[#This Row],[Age]]&lt;=25, "Remaja", IF(employee_data3[[#This Row],[Age]]&lt;=55, "Dewasa", "Lansia"))</f>
        <v>Dewasa</v>
      </c>
      <c r="V387" t="s">
        <v>40</v>
      </c>
      <c r="W387" t="s">
        <v>613</v>
      </c>
      <c r="X387" t="s">
        <v>42</v>
      </c>
      <c r="Y387">
        <v>2453</v>
      </c>
      <c r="Z387" t="s">
        <v>56</v>
      </c>
      <c r="AA387" t="s">
        <v>75</v>
      </c>
      <c r="AB387" t="s">
        <v>45</v>
      </c>
      <c r="AC387">
        <v>3</v>
      </c>
      <c r="AD387" s="11">
        <f>(employee_data3[[#This Row],[Current Employee Rating]]-AVERAGE(employee_data3[Current Employee Rating]))/STDEV(employee_data3[Current Employee Rating])</f>
        <v>3.0539538160596794E-2</v>
      </c>
      <c r="AE387" s="11" t="str">
        <f>IF(employee_data3[[#This Row],[Z Score]]&gt;3,"Yes","No")</f>
        <v>No</v>
      </c>
    </row>
    <row r="388" spans="1:31" x14ac:dyDescent="0.3">
      <c r="A388">
        <v>3813</v>
      </c>
      <c r="B388" t="s">
        <v>1797</v>
      </c>
      <c r="C388" t="s">
        <v>1798</v>
      </c>
      <c r="D388" s="1">
        <v>44797</v>
      </c>
      <c r="E388" s="1"/>
      <c r="F388" t="s">
        <v>1773</v>
      </c>
      <c r="G388" t="s">
        <v>1799</v>
      </c>
      <c r="H388" t="s">
        <v>1800</v>
      </c>
      <c r="I388" t="s">
        <v>133</v>
      </c>
      <c r="J388" t="s">
        <v>32</v>
      </c>
      <c r="K388" t="str">
        <f>IF(employee_data3[[#This Row],[EmployeeStatus]]="Active", "Active", "Attrition")</f>
        <v>Active</v>
      </c>
      <c r="L388" t="s">
        <v>52</v>
      </c>
      <c r="M388" t="s">
        <v>51</v>
      </c>
      <c r="N388" t="s">
        <v>52</v>
      </c>
      <c r="O388" t="s">
        <v>36</v>
      </c>
      <c r="P388" t="s">
        <v>37</v>
      </c>
      <c r="Q388" t="s">
        <v>170</v>
      </c>
      <c r="R388" t="s">
        <v>111</v>
      </c>
      <c r="S388" s="1">
        <v>20145</v>
      </c>
      <c r="T388">
        <f>DATEDIF(employee_data3[[#This Row],[DOB]],DATE(2023, 1, 1), "Y")</f>
        <v>67</v>
      </c>
      <c r="U388" t="str">
        <f>IF(employee_data3[[#This Row],[Age]]&lt;=25, "Remaja", IF(employee_data3[[#This Row],[Age]]&lt;=55, "Dewasa", "Lansia"))</f>
        <v>Lansia</v>
      </c>
      <c r="V388" t="s">
        <v>40</v>
      </c>
      <c r="W388" t="s">
        <v>113</v>
      </c>
      <c r="X388" t="s">
        <v>55</v>
      </c>
      <c r="Y388">
        <v>1886</v>
      </c>
      <c r="Z388" t="s">
        <v>56</v>
      </c>
      <c r="AA388" t="s">
        <v>44</v>
      </c>
      <c r="AB388" t="s">
        <v>45</v>
      </c>
      <c r="AC388">
        <v>3</v>
      </c>
      <c r="AD388" s="11">
        <f>(employee_data3[[#This Row],[Current Employee Rating]]-AVERAGE(employee_data3[Current Employee Rating]))/STDEV(employee_data3[Current Employee Rating])</f>
        <v>3.0539538160596794E-2</v>
      </c>
      <c r="AE388" s="11" t="str">
        <f>IF(employee_data3[[#This Row],[Z Score]]&gt;3,"Yes","No")</f>
        <v>No</v>
      </c>
    </row>
    <row r="389" spans="1:31" x14ac:dyDescent="0.3">
      <c r="A389">
        <v>3814</v>
      </c>
      <c r="B389" t="s">
        <v>1801</v>
      </c>
      <c r="C389" t="s">
        <v>1802</v>
      </c>
      <c r="D389" s="1">
        <v>43472</v>
      </c>
      <c r="E389" s="1">
        <v>44079</v>
      </c>
      <c r="F389" t="s">
        <v>1784</v>
      </c>
      <c r="G389" t="s">
        <v>1803</v>
      </c>
      <c r="H389" t="s">
        <v>1804</v>
      </c>
      <c r="I389" t="s">
        <v>50</v>
      </c>
      <c r="J389" t="s">
        <v>1805</v>
      </c>
      <c r="K389" t="str">
        <f>IF(employee_data3[[#This Row],[EmployeeStatus]]="Active", "Active", "Attrition")</f>
        <v>Attrition</v>
      </c>
      <c r="L389" t="s">
        <v>52</v>
      </c>
      <c r="M389" t="s">
        <v>34</v>
      </c>
      <c r="N389" t="s">
        <v>63</v>
      </c>
      <c r="O389" t="s">
        <v>140</v>
      </c>
      <c r="P389" t="s">
        <v>1806</v>
      </c>
      <c r="Q389" t="s">
        <v>170</v>
      </c>
      <c r="R389" t="s">
        <v>111</v>
      </c>
      <c r="S389" s="1">
        <v>20196</v>
      </c>
      <c r="T389">
        <f>DATEDIF(employee_data3[[#This Row],[DOB]],DATE(2023, 1, 1), "Y")</f>
        <v>67</v>
      </c>
      <c r="U389" t="str">
        <f>IF(employee_data3[[#This Row],[Age]]&lt;=25, "Remaja", IF(employee_data3[[#This Row],[Age]]&lt;=55, "Dewasa", "Lansia"))</f>
        <v>Lansia</v>
      </c>
      <c r="V389" t="s">
        <v>40</v>
      </c>
      <c r="W389" t="s">
        <v>178</v>
      </c>
      <c r="X389" t="s">
        <v>55</v>
      </c>
      <c r="Y389">
        <v>2169</v>
      </c>
      <c r="Z389" t="s">
        <v>93</v>
      </c>
      <c r="AA389" t="s">
        <v>44</v>
      </c>
      <c r="AB389" t="s">
        <v>45</v>
      </c>
      <c r="AC389">
        <v>3</v>
      </c>
      <c r="AD389" s="11">
        <f>(employee_data3[[#This Row],[Current Employee Rating]]-AVERAGE(employee_data3[Current Employee Rating]))/STDEV(employee_data3[Current Employee Rating])</f>
        <v>3.0539538160596794E-2</v>
      </c>
      <c r="AE389" s="11" t="str">
        <f>IF(employee_data3[[#This Row],[Z Score]]&gt;3,"Yes","No")</f>
        <v>No</v>
      </c>
    </row>
    <row r="390" spans="1:31" x14ac:dyDescent="0.3">
      <c r="A390">
        <v>3815</v>
      </c>
      <c r="B390" t="s">
        <v>1807</v>
      </c>
      <c r="C390" t="s">
        <v>1808</v>
      </c>
      <c r="D390" s="1">
        <v>44281</v>
      </c>
      <c r="E390" s="1"/>
      <c r="F390" t="s">
        <v>1779</v>
      </c>
      <c r="G390" t="s">
        <v>1809</v>
      </c>
      <c r="H390" t="s">
        <v>1810</v>
      </c>
      <c r="I390" t="s">
        <v>133</v>
      </c>
      <c r="J390" t="s">
        <v>32</v>
      </c>
      <c r="K390" t="str">
        <f>IF(employee_data3[[#This Row],[EmployeeStatus]]="Active", "Active", "Attrition")</f>
        <v>Active</v>
      </c>
      <c r="L390" t="s">
        <v>33</v>
      </c>
      <c r="M390" t="s">
        <v>34</v>
      </c>
      <c r="N390" t="s">
        <v>52</v>
      </c>
      <c r="O390" t="s">
        <v>36</v>
      </c>
      <c r="P390" t="s">
        <v>37</v>
      </c>
      <c r="Q390" t="s">
        <v>170</v>
      </c>
      <c r="R390" t="s">
        <v>177</v>
      </c>
      <c r="S390" s="1">
        <v>30828</v>
      </c>
      <c r="T390">
        <f>DATEDIF(employee_data3[[#This Row],[DOB]],DATE(2023, 1, 1), "Y")</f>
        <v>38</v>
      </c>
      <c r="U390" t="str">
        <f>IF(employee_data3[[#This Row],[Age]]&lt;=25, "Remaja", IF(employee_data3[[#This Row],[Age]]&lt;=55, "Dewasa", "Lansia"))</f>
        <v>Dewasa</v>
      </c>
      <c r="V390" t="s">
        <v>40</v>
      </c>
      <c r="W390" t="s">
        <v>178</v>
      </c>
      <c r="X390" t="s">
        <v>55</v>
      </c>
      <c r="Y390">
        <v>1420</v>
      </c>
      <c r="Z390" t="s">
        <v>43</v>
      </c>
      <c r="AA390" t="s">
        <v>104</v>
      </c>
      <c r="AB390" t="s">
        <v>45</v>
      </c>
      <c r="AC390">
        <v>3</v>
      </c>
      <c r="AD390" s="11">
        <f>(employee_data3[[#This Row],[Current Employee Rating]]-AVERAGE(employee_data3[Current Employee Rating]))/STDEV(employee_data3[Current Employee Rating])</f>
        <v>3.0539538160596794E-2</v>
      </c>
      <c r="AE390" s="11" t="str">
        <f>IF(employee_data3[[#This Row],[Z Score]]&gt;3,"Yes","No")</f>
        <v>No</v>
      </c>
    </row>
    <row r="391" spans="1:31" x14ac:dyDescent="0.3">
      <c r="A391">
        <v>3816</v>
      </c>
      <c r="B391" t="s">
        <v>1811</v>
      </c>
      <c r="C391" t="s">
        <v>1812</v>
      </c>
      <c r="D391" s="1">
        <v>44317</v>
      </c>
      <c r="E391" s="1"/>
      <c r="F391" t="s">
        <v>1773</v>
      </c>
      <c r="G391" t="s">
        <v>1813</v>
      </c>
      <c r="H391" t="s">
        <v>1814</v>
      </c>
      <c r="I391" t="s">
        <v>98</v>
      </c>
      <c r="J391" t="s">
        <v>32</v>
      </c>
      <c r="K391" t="str">
        <f>IF(employee_data3[[#This Row],[EmployeeStatus]]="Active", "Active", "Attrition")</f>
        <v>Active</v>
      </c>
      <c r="L391" t="s">
        <v>63</v>
      </c>
      <c r="M391" t="s">
        <v>51</v>
      </c>
      <c r="N391" t="s">
        <v>35</v>
      </c>
      <c r="O391" t="s">
        <v>36</v>
      </c>
      <c r="P391" t="s">
        <v>37</v>
      </c>
      <c r="Q391" t="s">
        <v>170</v>
      </c>
      <c r="R391" t="s">
        <v>90</v>
      </c>
      <c r="S391" s="1">
        <v>20677</v>
      </c>
      <c r="T391">
        <f>DATEDIF(employee_data3[[#This Row],[DOB]],DATE(2023, 1, 1), "Y")</f>
        <v>66</v>
      </c>
      <c r="U391" t="str">
        <f>IF(employee_data3[[#This Row],[Age]]&lt;=25, "Remaja", IF(employee_data3[[#This Row],[Age]]&lt;=55, "Dewasa", "Lansia"))</f>
        <v>Lansia</v>
      </c>
      <c r="V391" t="s">
        <v>40</v>
      </c>
      <c r="W391" t="s">
        <v>103</v>
      </c>
      <c r="X391" t="s">
        <v>55</v>
      </c>
      <c r="Y391">
        <v>2135</v>
      </c>
      <c r="Z391" t="s">
        <v>56</v>
      </c>
      <c r="AA391" t="s">
        <v>75</v>
      </c>
      <c r="AB391" t="s">
        <v>45</v>
      </c>
      <c r="AC391">
        <v>3</v>
      </c>
      <c r="AD391" s="11">
        <f>(employee_data3[[#This Row],[Current Employee Rating]]-AVERAGE(employee_data3[Current Employee Rating]))/STDEV(employee_data3[Current Employee Rating])</f>
        <v>3.0539538160596794E-2</v>
      </c>
      <c r="AE391" s="11" t="str">
        <f>IF(employee_data3[[#This Row],[Z Score]]&gt;3,"Yes","No")</f>
        <v>No</v>
      </c>
    </row>
    <row r="392" spans="1:31" x14ac:dyDescent="0.3">
      <c r="A392">
        <v>3817</v>
      </c>
      <c r="B392" t="s">
        <v>1815</v>
      </c>
      <c r="C392" t="s">
        <v>1816</v>
      </c>
      <c r="D392" s="1">
        <v>44479</v>
      </c>
      <c r="E392" s="1">
        <v>44947</v>
      </c>
      <c r="F392" t="s">
        <v>1773</v>
      </c>
      <c r="G392" t="s">
        <v>1817</v>
      </c>
      <c r="H392" t="s">
        <v>1818</v>
      </c>
      <c r="I392" t="s">
        <v>31</v>
      </c>
      <c r="J392" t="s">
        <v>32</v>
      </c>
      <c r="K392" t="str">
        <f>IF(employee_data3[[#This Row],[EmployeeStatus]]="Active", "Active", "Attrition")</f>
        <v>Active</v>
      </c>
      <c r="L392" t="s">
        <v>52</v>
      </c>
      <c r="M392" t="s">
        <v>51</v>
      </c>
      <c r="N392" t="s">
        <v>63</v>
      </c>
      <c r="O392" t="s">
        <v>126</v>
      </c>
      <c r="P392" t="s">
        <v>1819</v>
      </c>
      <c r="Q392" t="s">
        <v>170</v>
      </c>
      <c r="R392" t="s">
        <v>81</v>
      </c>
      <c r="S392" s="1">
        <v>28491</v>
      </c>
      <c r="T392">
        <f>DATEDIF(employee_data3[[#This Row],[DOB]],DATE(2023, 1, 1), "Y")</f>
        <v>45</v>
      </c>
      <c r="U392" t="str">
        <f>IF(employee_data3[[#This Row],[Age]]&lt;=25, "Remaja", IF(employee_data3[[#This Row],[Age]]&lt;=55, "Dewasa", "Lansia"))</f>
        <v>Dewasa</v>
      </c>
      <c r="V392" t="s">
        <v>40</v>
      </c>
      <c r="W392" t="s">
        <v>103</v>
      </c>
      <c r="X392" t="s">
        <v>42</v>
      </c>
      <c r="Y392">
        <v>2119</v>
      </c>
      <c r="Z392" t="s">
        <v>93</v>
      </c>
      <c r="AA392" t="s">
        <v>75</v>
      </c>
      <c r="AB392" t="s">
        <v>236</v>
      </c>
      <c r="AC392">
        <v>3</v>
      </c>
      <c r="AD392" s="11">
        <f>(employee_data3[[#This Row],[Current Employee Rating]]-AVERAGE(employee_data3[Current Employee Rating]))/STDEV(employee_data3[Current Employee Rating])</f>
        <v>3.0539538160596794E-2</v>
      </c>
      <c r="AE392" s="11" t="str">
        <f>IF(employee_data3[[#This Row],[Z Score]]&gt;3,"Yes","No")</f>
        <v>No</v>
      </c>
    </row>
    <row r="393" spans="1:31" x14ac:dyDescent="0.3">
      <c r="A393">
        <v>3818</v>
      </c>
      <c r="B393" t="s">
        <v>1820</v>
      </c>
      <c r="C393" t="s">
        <v>1821</v>
      </c>
      <c r="D393" s="1">
        <v>43832</v>
      </c>
      <c r="E393" s="1">
        <v>44654</v>
      </c>
      <c r="F393" t="s">
        <v>1779</v>
      </c>
      <c r="G393" t="s">
        <v>1822</v>
      </c>
      <c r="H393" t="s">
        <v>1823</v>
      </c>
      <c r="I393" t="s">
        <v>31</v>
      </c>
      <c r="J393" t="s">
        <v>32</v>
      </c>
      <c r="K393" t="str">
        <f>IF(employee_data3[[#This Row],[EmployeeStatus]]="Active", "Active", "Attrition")</f>
        <v>Active</v>
      </c>
      <c r="L393" t="s">
        <v>52</v>
      </c>
      <c r="M393" t="s">
        <v>51</v>
      </c>
      <c r="N393" t="s">
        <v>52</v>
      </c>
      <c r="O393" t="s">
        <v>175</v>
      </c>
      <c r="P393" t="s">
        <v>1824</v>
      </c>
      <c r="Q393" t="s">
        <v>170</v>
      </c>
      <c r="R393" t="s">
        <v>594</v>
      </c>
      <c r="S393" s="1">
        <v>18429</v>
      </c>
      <c r="T393">
        <f>DATEDIF(employee_data3[[#This Row],[DOB]],DATE(2023, 1, 1), "Y")</f>
        <v>72</v>
      </c>
      <c r="U393" t="str">
        <f>IF(employee_data3[[#This Row],[Age]]&lt;=25, "Remaja", IF(employee_data3[[#This Row],[Age]]&lt;=55, "Dewasa", "Lansia"))</f>
        <v>Lansia</v>
      </c>
      <c r="V393" t="s">
        <v>40</v>
      </c>
      <c r="W393" t="s">
        <v>103</v>
      </c>
      <c r="X393" t="s">
        <v>55</v>
      </c>
      <c r="Y393">
        <v>2138</v>
      </c>
      <c r="Z393" t="s">
        <v>128</v>
      </c>
      <c r="AA393" t="s">
        <v>75</v>
      </c>
      <c r="AB393" t="s">
        <v>45</v>
      </c>
      <c r="AC393">
        <v>3</v>
      </c>
      <c r="AD393" s="11">
        <f>(employee_data3[[#This Row],[Current Employee Rating]]-AVERAGE(employee_data3[Current Employee Rating]))/STDEV(employee_data3[Current Employee Rating])</f>
        <v>3.0539538160596794E-2</v>
      </c>
      <c r="AE393" s="11" t="str">
        <f>IF(employee_data3[[#This Row],[Z Score]]&gt;3,"Yes","No")</f>
        <v>No</v>
      </c>
    </row>
    <row r="394" spans="1:31" x14ac:dyDescent="0.3">
      <c r="A394">
        <v>3819</v>
      </c>
      <c r="B394" t="s">
        <v>1825</v>
      </c>
      <c r="C394" t="s">
        <v>1826</v>
      </c>
      <c r="D394" s="1">
        <v>43850</v>
      </c>
      <c r="E394" s="1"/>
      <c r="F394" t="s">
        <v>1779</v>
      </c>
      <c r="G394" t="s">
        <v>1827</v>
      </c>
      <c r="H394" t="s">
        <v>1828</v>
      </c>
      <c r="I394" t="s">
        <v>139</v>
      </c>
      <c r="J394" t="s">
        <v>32</v>
      </c>
      <c r="K394" t="str">
        <f>IF(employee_data3[[#This Row],[EmployeeStatus]]="Active", "Active", "Attrition")</f>
        <v>Active</v>
      </c>
      <c r="L394" t="s">
        <v>63</v>
      </c>
      <c r="M394" t="s">
        <v>64</v>
      </c>
      <c r="N394" t="s">
        <v>52</v>
      </c>
      <c r="O394" t="s">
        <v>36</v>
      </c>
      <c r="P394" t="s">
        <v>37</v>
      </c>
      <c r="Q394" t="s">
        <v>170</v>
      </c>
      <c r="R394" t="s">
        <v>53</v>
      </c>
      <c r="S394" s="1">
        <v>21150</v>
      </c>
      <c r="T394">
        <f>DATEDIF(employee_data3[[#This Row],[DOB]],DATE(2023, 1, 1), "Y")</f>
        <v>65</v>
      </c>
      <c r="U394" t="str">
        <f>IF(employee_data3[[#This Row],[Age]]&lt;=25, "Remaja", IF(employee_data3[[#This Row],[Age]]&lt;=55, "Dewasa", "Lansia"))</f>
        <v>Lansia</v>
      </c>
      <c r="V394" t="s">
        <v>40</v>
      </c>
      <c r="W394" t="s">
        <v>226</v>
      </c>
      <c r="X394" t="s">
        <v>42</v>
      </c>
      <c r="Y394">
        <v>2048</v>
      </c>
      <c r="Z394" t="s">
        <v>128</v>
      </c>
      <c r="AA394" t="s">
        <v>75</v>
      </c>
      <c r="AB394" t="s">
        <v>45</v>
      </c>
      <c r="AC394">
        <v>3</v>
      </c>
      <c r="AD394" s="11">
        <f>(employee_data3[[#This Row],[Current Employee Rating]]-AVERAGE(employee_data3[Current Employee Rating]))/STDEV(employee_data3[Current Employee Rating])</f>
        <v>3.0539538160596794E-2</v>
      </c>
      <c r="AE394" s="11" t="str">
        <f>IF(employee_data3[[#This Row],[Z Score]]&gt;3,"Yes","No")</f>
        <v>No</v>
      </c>
    </row>
    <row r="395" spans="1:31" x14ac:dyDescent="0.3">
      <c r="A395">
        <v>3820</v>
      </c>
      <c r="B395" t="s">
        <v>1829</v>
      </c>
      <c r="C395" t="s">
        <v>1830</v>
      </c>
      <c r="D395" s="1">
        <v>43323</v>
      </c>
      <c r="E395" s="1">
        <v>44337</v>
      </c>
      <c r="F395" t="s">
        <v>1779</v>
      </c>
      <c r="G395" t="s">
        <v>1831</v>
      </c>
      <c r="H395" t="s">
        <v>1832</v>
      </c>
      <c r="I395" t="s">
        <v>50</v>
      </c>
      <c r="J395" t="s">
        <v>32</v>
      </c>
      <c r="K395" t="str">
        <f>IF(employee_data3[[#This Row],[EmployeeStatus]]="Active", "Active", "Attrition")</f>
        <v>Active</v>
      </c>
      <c r="L395" t="s">
        <v>33</v>
      </c>
      <c r="M395" t="s">
        <v>34</v>
      </c>
      <c r="N395" t="s">
        <v>63</v>
      </c>
      <c r="O395" t="s">
        <v>175</v>
      </c>
      <c r="P395" t="s">
        <v>1833</v>
      </c>
      <c r="Q395" t="s">
        <v>170</v>
      </c>
      <c r="R395" t="s">
        <v>81</v>
      </c>
      <c r="S395" s="1">
        <v>28032</v>
      </c>
      <c r="T395">
        <f>DATEDIF(employee_data3[[#This Row],[DOB]],DATE(2023, 1, 1), "Y")</f>
        <v>46</v>
      </c>
      <c r="U395" t="str">
        <f>IF(employee_data3[[#This Row],[Age]]&lt;=25, "Remaja", IF(employee_data3[[#This Row],[Age]]&lt;=55, "Dewasa", "Lansia"))</f>
        <v>Dewasa</v>
      </c>
      <c r="V395" t="s">
        <v>40</v>
      </c>
      <c r="W395" t="s">
        <v>226</v>
      </c>
      <c r="X395" t="s">
        <v>42</v>
      </c>
      <c r="Y395">
        <v>1773</v>
      </c>
      <c r="Z395" t="s">
        <v>74</v>
      </c>
      <c r="AA395" t="s">
        <v>104</v>
      </c>
      <c r="AB395" t="s">
        <v>45</v>
      </c>
      <c r="AC395">
        <v>3</v>
      </c>
      <c r="AD395" s="11">
        <f>(employee_data3[[#This Row],[Current Employee Rating]]-AVERAGE(employee_data3[Current Employee Rating]))/STDEV(employee_data3[Current Employee Rating])</f>
        <v>3.0539538160596794E-2</v>
      </c>
      <c r="AE395" s="11" t="str">
        <f>IF(employee_data3[[#This Row],[Z Score]]&gt;3,"Yes","No")</f>
        <v>No</v>
      </c>
    </row>
    <row r="396" spans="1:31" x14ac:dyDescent="0.3">
      <c r="A396">
        <v>3821</v>
      </c>
      <c r="B396" t="s">
        <v>1834</v>
      </c>
      <c r="C396" t="s">
        <v>1835</v>
      </c>
      <c r="D396" s="1">
        <v>44548</v>
      </c>
      <c r="E396" s="1"/>
      <c r="F396" t="s">
        <v>1784</v>
      </c>
      <c r="G396" t="s">
        <v>1836</v>
      </c>
      <c r="H396" t="s">
        <v>1837</v>
      </c>
      <c r="I396" t="s">
        <v>80</v>
      </c>
      <c r="J396" t="s">
        <v>32</v>
      </c>
      <c r="K396" t="str">
        <f>IF(employee_data3[[#This Row],[EmployeeStatus]]="Active", "Active", "Attrition")</f>
        <v>Active</v>
      </c>
      <c r="L396" t="s">
        <v>33</v>
      </c>
      <c r="M396" t="s">
        <v>51</v>
      </c>
      <c r="N396" t="s">
        <v>35</v>
      </c>
      <c r="O396" t="s">
        <v>36</v>
      </c>
      <c r="P396" t="s">
        <v>37</v>
      </c>
      <c r="Q396" t="s">
        <v>170</v>
      </c>
      <c r="R396" t="s">
        <v>90</v>
      </c>
      <c r="S396" s="1">
        <v>29679</v>
      </c>
      <c r="T396">
        <f>DATEDIF(employee_data3[[#This Row],[DOB]],DATE(2023, 1, 1), "Y")</f>
        <v>41</v>
      </c>
      <c r="U396" t="str">
        <f>IF(employee_data3[[#This Row],[Age]]&lt;=25, "Remaja", IF(employee_data3[[#This Row],[Age]]&lt;=55, "Dewasa", "Lansia"))</f>
        <v>Dewasa</v>
      </c>
      <c r="V396" t="s">
        <v>40</v>
      </c>
      <c r="W396" t="s">
        <v>243</v>
      </c>
      <c r="X396" t="s">
        <v>55</v>
      </c>
      <c r="Y396">
        <v>1545</v>
      </c>
      <c r="Z396" t="s">
        <v>43</v>
      </c>
      <c r="AA396" t="s">
        <v>75</v>
      </c>
      <c r="AB396" t="s">
        <v>45</v>
      </c>
      <c r="AC396">
        <v>3</v>
      </c>
      <c r="AD396" s="11">
        <f>(employee_data3[[#This Row],[Current Employee Rating]]-AVERAGE(employee_data3[Current Employee Rating]))/STDEV(employee_data3[Current Employee Rating])</f>
        <v>3.0539538160596794E-2</v>
      </c>
      <c r="AE396" s="11" t="str">
        <f>IF(employee_data3[[#This Row],[Z Score]]&gt;3,"Yes","No")</f>
        <v>No</v>
      </c>
    </row>
    <row r="397" spans="1:31" x14ac:dyDescent="0.3">
      <c r="A397">
        <v>3822</v>
      </c>
      <c r="B397" t="s">
        <v>1838</v>
      </c>
      <c r="C397" t="s">
        <v>1839</v>
      </c>
      <c r="D397" s="1">
        <v>43732</v>
      </c>
      <c r="E397" s="1">
        <v>44655</v>
      </c>
      <c r="F397" t="s">
        <v>1779</v>
      </c>
      <c r="G397" t="s">
        <v>1840</v>
      </c>
      <c r="H397" t="s">
        <v>1841</v>
      </c>
      <c r="I397" t="s">
        <v>98</v>
      </c>
      <c r="J397" t="s">
        <v>32</v>
      </c>
      <c r="K397" t="str">
        <f>IF(employee_data3[[#This Row],[EmployeeStatus]]="Active", "Active", "Attrition")</f>
        <v>Active</v>
      </c>
      <c r="L397" t="s">
        <v>63</v>
      </c>
      <c r="M397" t="s">
        <v>64</v>
      </c>
      <c r="N397" t="s">
        <v>52</v>
      </c>
      <c r="O397" t="s">
        <v>140</v>
      </c>
      <c r="P397" t="s">
        <v>1842</v>
      </c>
      <c r="Q397" t="s">
        <v>1843</v>
      </c>
      <c r="R397" t="s">
        <v>81</v>
      </c>
      <c r="S397" s="1">
        <v>27655</v>
      </c>
      <c r="T397">
        <f>DATEDIF(employee_data3[[#This Row],[DOB]],DATE(2023, 1, 1), "Y")</f>
        <v>47</v>
      </c>
      <c r="U397" t="str">
        <f>IF(employee_data3[[#This Row],[Age]]&lt;=25, "Remaja", IF(employee_data3[[#This Row],[Age]]&lt;=55, "Dewasa", "Lansia"))</f>
        <v>Dewasa</v>
      </c>
      <c r="V397" t="s">
        <v>40</v>
      </c>
      <c r="W397" t="s">
        <v>103</v>
      </c>
      <c r="X397" t="s">
        <v>55</v>
      </c>
      <c r="Y397">
        <v>56727</v>
      </c>
      <c r="Z397" t="s">
        <v>56</v>
      </c>
      <c r="AA397" t="s">
        <v>104</v>
      </c>
      <c r="AB397" t="s">
        <v>45</v>
      </c>
      <c r="AC397">
        <v>3</v>
      </c>
      <c r="AD397" s="11">
        <f>(employee_data3[[#This Row],[Current Employee Rating]]-AVERAGE(employee_data3[Current Employee Rating]))/STDEV(employee_data3[Current Employee Rating])</f>
        <v>3.0539538160596794E-2</v>
      </c>
      <c r="AE397" s="11" t="str">
        <f>IF(employee_data3[[#This Row],[Z Score]]&gt;3,"Yes","No")</f>
        <v>No</v>
      </c>
    </row>
    <row r="398" spans="1:31" x14ac:dyDescent="0.3">
      <c r="A398">
        <v>3823</v>
      </c>
      <c r="B398" t="s">
        <v>1844</v>
      </c>
      <c r="C398" t="s">
        <v>1845</v>
      </c>
      <c r="D398" s="1">
        <v>44851</v>
      </c>
      <c r="E398" s="1">
        <v>45103</v>
      </c>
      <c r="F398" t="s">
        <v>1779</v>
      </c>
      <c r="G398" t="s">
        <v>1846</v>
      </c>
      <c r="H398" t="s">
        <v>1847</v>
      </c>
      <c r="I398" t="s">
        <v>80</v>
      </c>
      <c r="J398" t="s">
        <v>32</v>
      </c>
      <c r="K398" t="str">
        <f>IF(employee_data3[[#This Row],[EmployeeStatus]]="Active", "Active", "Attrition")</f>
        <v>Active</v>
      </c>
      <c r="L398" t="s">
        <v>63</v>
      </c>
      <c r="M398" t="s">
        <v>51</v>
      </c>
      <c r="N398" t="s">
        <v>35</v>
      </c>
      <c r="O398" t="s">
        <v>99</v>
      </c>
      <c r="P398" t="s">
        <v>1848</v>
      </c>
      <c r="Q398" t="s">
        <v>1843</v>
      </c>
      <c r="R398" t="s">
        <v>286</v>
      </c>
      <c r="S398" s="1">
        <v>32013</v>
      </c>
      <c r="T398">
        <f>DATEDIF(employee_data3[[#This Row],[DOB]],DATE(2023, 1, 1), "Y")</f>
        <v>35</v>
      </c>
      <c r="U398" t="str">
        <f>IF(employee_data3[[#This Row],[Age]]&lt;=25, "Remaja", IF(employee_data3[[#This Row],[Age]]&lt;=55, "Dewasa", "Lansia"))</f>
        <v>Dewasa</v>
      </c>
      <c r="V398" t="s">
        <v>40</v>
      </c>
      <c r="W398" t="s">
        <v>6</v>
      </c>
      <c r="X398" t="s">
        <v>55</v>
      </c>
      <c r="Y398">
        <v>12469</v>
      </c>
      <c r="Z398" t="s">
        <v>43</v>
      </c>
      <c r="AA398" t="s">
        <v>75</v>
      </c>
      <c r="AB398" t="s">
        <v>236</v>
      </c>
      <c r="AC398">
        <v>3</v>
      </c>
      <c r="AD398" s="11">
        <f>(employee_data3[[#This Row],[Current Employee Rating]]-AVERAGE(employee_data3[Current Employee Rating]))/STDEV(employee_data3[Current Employee Rating])</f>
        <v>3.0539538160596794E-2</v>
      </c>
      <c r="AE398" s="11" t="str">
        <f>IF(employee_data3[[#This Row],[Z Score]]&gt;3,"Yes","No")</f>
        <v>No</v>
      </c>
    </row>
    <row r="399" spans="1:31" x14ac:dyDescent="0.3">
      <c r="A399">
        <v>3824</v>
      </c>
      <c r="B399" t="s">
        <v>1849</v>
      </c>
      <c r="C399" t="s">
        <v>1850</v>
      </c>
      <c r="D399" s="1">
        <v>43837</v>
      </c>
      <c r="E399" s="1"/>
      <c r="F399" t="s">
        <v>1773</v>
      </c>
      <c r="G399" t="s">
        <v>1851</v>
      </c>
      <c r="H399" t="s">
        <v>1852</v>
      </c>
      <c r="I399" t="s">
        <v>133</v>
      </c>
      <c r="J399" t="s">
        <v>32</v>
      </c>
      <c r="K399" t="str">
        <f>IF(employee_data3[[#This Row],[EmployeeStatus]]="Active", "Active", "Attrition")</f>
        <v>Active</v>
      </c>
      <c r="L399" t="s">
        <v>33</v>
      </c>
      <c r="M399" t="s">
        <v>34</v>
      </c>
      <c r="N399" t="s">
        <v>63</v>
      </c>
      <c r="O399" t="s">
        <v>36</v>
      </c>
      <c r="P399" t="s">
        <v>37</v>
      </c>
      <c r="Q399" t="s">
        <v>170</v>
      </c>
      <c r="R399" t="s">
        <v>66</v>
      </c>
      <c r="S399" s="1">
        <v>17858</v>
      </c>
      <c r="T399">
        <f>DATEDIF(employee_data3[[#This Row],[DOB]],DATE(2023, 1, 1), "Y")</f>
        <v>74</v>
      </c>
      <c r="U399" t="str">
        <f>IF(employee_data3[[#This Row],[Age]]&lt;=25, "Remaja", IF(employee_data3[[#This Row],[Age]]&lt;=55, "Dewasa", "Lansia"))</f>
        <v>Lansia</v>
      </c>
      <c r="V399" t="s">
        <v>40</v>
      </c>
      <c r="W399" t="s">
        <v>395</v>
      </c>
      <c r="X399" t="s">
        <v>55</v>
      </c>
      <c r="Y399">
        <v>83312</v>
      </c>
      <c r="Z399" t="s">
        <v>93</v>
      </c>
      <c r="AA399" t="s">
        <v>75</v>
      </c>
      <c r="AB399" t="s">
        <v>45</v>
      </c>
      <c r="AC399">
        <v>3</v>
      </c>
      <c r="AD399" s="11">
        <f>(employee_data3[[#This Row],[Current Employee Rating]]-AVERAGE(employee_data3[Current Employee Rating]))/STDEV(employee_data3[Current Employee Rating])</f>
        <v>3.0539538160596794E-2</v>
      </c>
      <c r="AE399" s="11" t="str">
        <f>IF(employee_data3[[#This Row],[Z Score]]&gt;3,"Yes","No")</f>
        <v>No</v>
      </c>
    </row>
    <row r="400" spans="1:31" x14ac:dyDescent="0.3">
      <c r="A400">
        <v>3825</v>
      </c>
      <c r="B400" t="s">
        <v>1000</v>
      </c>
      <c r="C400" t="s">
        <v>965</v>
      </c>
      <c r="D400" s="1">
        <v>44870</v>
      </c>
      <c r="E400" s="1"/>
      <c r="F400" t="s">
        <v>1773</v>
      </c>
      <c r="G400" t="s">
        <v>1853</v>
      </c>
      <c r="H400" t="s">
        <v>1854</v>
      </c>
      <c r="I400" t="s">
        <v>168</v>
      </c>
      <c r="J400" t="s">
        <v>32</v>
      </c>
      <c r="K400" t="str">
        <f>IF(employee_data3[[#This Row],[EmployeeStatus]]="Active", "Active", "Attrition")</f>
        <v>Active</v>
      </c>
      <c r="L400" t="s">
        <v>63</v>
      </c>
      <c r="M400" t="s">
        <v>51</v>
      </c>
      <c r="N400" t="s">
        <v>52</v>
      </c>
      <c r="O400" t="s">
        <v>36</v>
      </c>
      <c r="P400" t="s">
        <v>37</v>
      </c>
      <c r="Q400" t="s">
        <v>170</v>
      </c>
      <c r="R400" t="s">
        <v>90</v>
      </c>
      <c r="S400" s="1">
        <v>35938</v>
      </c>
      <c r="T400">
        <f>DATEDIF(employee_data3[[#This Row],[DOB]],DATE(2023, 1, 1), "Y")</f>
        <v>24</v>
      </c>
      <c r="U400" t="str">
        <f>IF(employee_data3[[#This Row],[Age]]&lt;=25, "Remaja", IF(employee_data3[[#This Row],[Age]]&lt;=55, "Dewasa", "Lansia"))</f>
        <v>Remaja</v>
      </c>
      <c r="V400" t="s">
        <v>40</v>
      </c>
      <c r="W400" t="s">
        <v>281</v>
      </c>
      <c r="X400" t="s">
        <v>55</v>
      </c>
      <c r="Y400">
        <v>97413</v>
      </c>
      <c r="Z400" t="s">
        <v>93</v>
      </c>
      <c r="AA400" t="s">
        <v>84</v>
      </c>
      <c r="AB400" t="s">
        <v>45</v>
      </c>
      <c r="AC400">
        <v>3</v>
      </c>
      <c r="AD400" s="11">
        <f>(employee_data3[[#This Row],[Current Employee Rating]]-AVERAGE(employee_data3[Current Employee Rating]))/STDEV(employee_data3[Current Employee Rating])</f>
        <v>3.0539538160596794E-2</v>
      </c>
      <c r="AE400" s="11" t="str">
        <f>IF(employee_data3[[#This Row],[Z Score]]&gt;3,"Yes","No")</f>
        <v>No</v>
      </c>
    </row>
    <row r="401" spans="1:31" x14ac:dyDescent="0.3">
      <c r="A401">
        <v>3826</v>
      </c>
      <c r="B401" t="s">
        <v>1855</v>
      </c>
      <c r="C401" t="s">
        <v>1856</v>
      </c>
      <c r="D401" s="1">
        <v>45042</v>
      </c>
      <c r="E401" s="1">
        <v>45080</v>
      </c>
      <c r="F401" t="s">
        <v>1773</v>
      </c>
      <c r="G401" t="s">
        <v>1857</v>
      </c>
      <c r="H401" t="s">
        <v>1858</v>
      </c>
      <c r="I401" t="s">
        <v>62</v>
      </c>
      <c r="J401" t="s">
        <v>32</v>
      </c>
      <c r="K401" t="str">
        <f>IF(employee_data3[[#This Row],[EmployeeStatus]]="Active", "Active", "Attrition")</f>
        <v>Active</v>
      </c>
      <c r="L401" t="s">
        <v>52</v>
      </c>
      <c r="M401" t="s">
        <v>64</v>
      </c>
      <c r="N401" t="s">
        <v>63</v>
      </c>
      <c r="O401" t="s">
        <v>126</v>
      </c>
      <c r="P401" t="s">
        <v>1859</v>
      </c>
      <c r="Q401" t="s">
        <v>170</v>
      </c>
      <c r="R401" t="s">
        <v>90</v>
      </c>
      <c r="S401" s="1">
        <v>36992</v>
      </c>
      <c r="T401">
        <f>DATEDIF(employee_data3[[#This Row],[DOB]],DATE(2023, 1, 1), "Y")</f>
        <v>21</v>
      </c>
      <c r="U401" t="str">
        <f>IF(employee_data3[[#This Row],[Age]]&lt;=25, "Remaja", IF(employee_data3[[#This Row],[Age]]&lt;=55, "Dewasa", "Lansia"))</f>
        <v>Remaja</v>
      </c>
      <c r="V401" t="s">
        <v>40</v>
      </c>
      <c r="W401" t="s">
        <v>83</v>
      </c>
      <c r="X401" t="s">
        <v>55</v>
      </c>
      <c r="Y401">
        <v>21759</v>
      </c>
      <c r="Z401" t="s">
        <v>128</v>
      </c>
      <c r="AA401" t="s">
        <v>104</v>
      </c>
      <c r="AB401" t="s">
        <v>45</v>
      </c>
      <c r="AC401">
        <v>3</v>
      </c>
      <c r="AD401" s="11">
        <f>(employee_data3[[#This Row],[Current Employee Rating]]-AVERAGE(employee_data3[Current Employee Rating]))/STDEV(employee_data3[Current Employee Rating])</f>
        <v>3.0539538160596794E-2</v>
      </c>
      <c r="AE401" s="11" t="str">
        <f>IF(employee_data3[[#This Row],[Z Score]]&gt;3,"Yes","No")</f>
        <v>No</v>
      </c>
    </row>
    <row r="402" spans="1:31" x14ac:dyDescent="0.3">
      <c r="A402">
        <v>3827</v>
      </c>
      <c r="B402" t="s">
        <v>937</v>
      </c>
      <c r="C402" t="s">
        <v>1086</v>
      </c>
      <c r="D402" s="1">
        <v>43614</v>
      </c>
      <c r="E402" s="1"/>
      <c r="F402" t="s">
        <v>1773</v>
      </c>
      <c r="G402" t="s">
        <v>1860</v>
      </c>
      <c r="H402" t="s">
        <v>1861</v>
      </c>
      <c r="I402" t="s">
        <v>118</v>
      </c>
      <c r="J402" t="s">
        <v>32</v>
      </c>
      <c r="K402" t="str">
        <f>IF(employee_data3[[#This Row],[EmployeeStatus]]="Active", "Active", "Attrition")</f>
        <v>Active</v>
      </c>
      <c r="L402" t="s">
        <v>52</v>
      </c>
      <c r="M402" t="s">
        <v>64</v>
      </c>
      <c r="N402" t="s">
        <v>52</v>
      </c>
      <c r="O402" t="s">
        <v>36</v>
      </c>
      <c r="P402" t="s">
        <v>37</v>
      </c>
      <c r="Q402" t="s">
        <v>170</v>
      </c>
      <c r="R402" t="s">
        <v>101</v>
      </c>
      <c r="S402" s="1">
        <v>33871</v>
      </c>
      <c r="T402">
        <f>DATEDIF(employee_data3[[#This Row],[DOB]],DATE(2023, 1, 1), "Y")</f>
        <v>30</v>
      </c>
      <c r="U402" t="str">
        <f>IF(employee_data3[[#This Row],[Age]]&lt;=25, "Remaja", IF(employee_data3[[#This Row],[Age]]&lt;=55, "Dewasa", "Lansia"))</f>
        <v>Dewasa</v>
      </c>
      <c r="V402" t="s">
        <v>40</v>
      </c>
      <c r="W402" t="s">
        <v>113</v>
      </c>
      <c r="X402" t="s">
        <v>55</v>
      </c>
      <c r="Y402">
        <v>79707</v>
      </c>
      <c r="Z402" t="s">
        <v>128</v>
      </c>
      <c r="AA402" t="s">
        <v>44</v>
      </c>
      <c r="AB402" t="s">
        <v>45</v>
      </c>
      <c r="AC402">
        <v>3</v>
      </c>
      <c r="AD402" s="11">
        <f>(employee_data3[[#This Row],[Current Employee Rating]]-AVERAGE(employee_data3[Current Employee Rating]))/STDEV(employee_data3[Current Employee Rating])</f>
        <v>3.0539538160596794E-2</v>
      </c>
      <c r="AE402" s="11" t="str">
        <f>IF(employee_data3[[#This Row],[Z Score]]&gt;3,"Yes","No")</f>
        <v>No</v>
      </c>
    </row>
    <row r="403" spans="1:31" x14ac:dyDescent="0.3">
      <c r="A403">
        <v>3828</v>
      </c>
      <c r="B403" t="s">
        <v>1862</v>
      </c>
      <c r="C403" t="s">
        <v>1863</v>
      </c>
      <c r="D403" s="1">
        <v>43720</v>
      </c>
      <c r="E403" s="1"/>
      <c r="F403" t="s">
        <v>1784</v>
      </c>
      <c r="G403" t="s">
        <v>1864</v>
      </c>
      <c r="H403" t="s">
        <v>1865</v>
      </c>
      <c r="I403" t="s">
        <v>62</v>
      </c>
      <c r="J403" t="s">
        <v>32</v>
      </c>
      <c r="K403" t="str">
        <f>IF(employee_data3[[#This Row],[EmployeeStatus]]="Active", "Active", "Attrition")</f>
        <v>Active</v>
      </c>
      <c r="L403" t="s">
        <v>52</v>
      </c>
      <c r="M403" t="s">
        <v>51</v>
      </c>
      <c r="N403" t="s">
        <v>63</v>
      </c>
      <c r="O403" t="s">
        <v>36</v>
      </c>
      <c r="P403" t="s">
        <v>37</v>
      </c>
      <c r="Q403" t="s">
        <v>170</v>
      </c>
      <c r="R403" t="s">
        <v>53</v>
      </c>
      <c r="S403" s="1">
        <v>33174</v>
      </c>
      <c r="T403">
        <f>DATEDIF(employee_data3[[#This Row],[DOB]],DATE(2023, 1, 1), "Y")</f>
        <v>32</v>
      </c>
      <c r="U403" t="str">
        <f>IF(employee_data3[[#This Row],[Age]]&lt;=25, "Remaja", IF(employee_data3[[#This Row],[Age]]&lt;=55, "Dewasa", "Lansia"))</f>
        <v>Dewasa</v>
      </c>
      <c r="V403" t="s">
        <v>40</v>
      </c>
      <c r="W403" t="s">
        <v>163</v>
      </c>
      <c r="X403" t="s">
        <v>55</v>
      </c>
      <c r="Y403">
        <v>84152</v>
      </c>
      <c r="Z403" t="s">
        <v>93</v>
      </c>
      <c r="AA403" t="s">
        <v>104</v>
      </c>
      <c r="AB403" t="s">
        <v>45</v>
      </c>
      <c r="AC403">
        <v>3</v>
      </c>
      <c r="AD403" s="11">
        <f>(employee_data3[[#This Row],[Current Employee Rating]]-AVERAGE(employee_data3[Current Employee Rating]))/STDEV(employee_data3[Current Employee Rating])</f>
        <v>3.0539538160596794E-2</v>
      </c>
      <c r="AE403" s="11" t="str">
        <f>IF(employee_data3[[#This Row],[Z Score]]&gt;3,"Yes","No")</f>
        <v>No</v>
      </c>
    </row>
    <row r="404" spans="1:31" x14ac:dyDescent="0.3">
      <c r="A404">
        <v>3829</v>
      </c>
      <c r="B404" t="s">
        <v>841</v>
      </c>
      <c r="C404" t="s">
        <v>1866</v>
      </c>
      <c r="D404" s="1">
        <v>43492</v>
      </c>
      <c r="E404" s="1">
        <v>44253</v>
      </c>
      <c r="F404" t="s">
        <v>1784</v>
      </c>
      <c r="G404" t="s">
        <v>1867</v>
      </c>
      <c r="H404" t="s">
        <v>1868</v>
      </c>
      <c r="I404" t="s">
        <v>89</v>
      </c>
      <c r="J404" t="s">
        <v>32</v>
      </c>
      <c r="K404" t="str">
        <f>IF(employee_data3[[#This Row],[EmployeeStatus]]="Active", "Active", "Attrition")</f>
        <v>Active</v>
      </c>
      <c r="L404" t="s">
        <v>52</v>
      </c>
      <c r="M404" t="s">
        <v>34</v>
      </c>
      <c r="N404" t="s">
        <v>63</v>
      </c>
      <c r="O404" t="s">
        <v>126</v>
      </c>
      <c r="P404" t="s">
        <v>1869</v>
      </c>
      <c r="Q404" t="s">
        <v>170</v>
      </c>
      <c r="R404" t="s">
        <v>177</v>
      </c>
      <c r="S404" s="1">
        <v>20526</v>
      </c>
      <c r="T404">
        <f>DATEDIF(employee_data3[[#This Row],[DOB]],DATE(2023, 1, 1), "Y")</f>
        <v>66</v>
      </c>
      <c r="U404" t="str">
        <f>IF(employee_data3[[#This Row],[Age]]&lt;=25, "Remaja", IF(employee_data3[[#This Row],[Age]]&lt;=55, "Dewasa", "Lansia"))</f>
        <v>Lansia</v>
      </c>
      <c r="V404" t="s">
        <v>40</v>
      </c>
      <c r="W404" t="s">
        <v>243</v>
      </c>
      <c r="X404" t="s">
        <v>55</v>
      </c>
      <c r="Y404">
        <v>55408</v>
      </c>
      <c r="Z404" t="s">
        <v>74</v>
      </c>
      <c r="AA404" t="s">
        <v>84</v>
      </c>
      <c r="AB404" t="s">
        <v>105</v>
      </c>
      <c r="AC404">
        <v>3</v>
      </c>
      <c r="AD404" s="11">
        <f>(employee_data3[[#This Row],[Current Employee Rating]]-AVERAGE(employee_data3[Current Employee Rating]))/STDEV(employee_data3[Current Employee Rating])</f>
        <v>3.0539538160596794E-2</v>
      </c>
      <c r="AE404" s="11" t="str">
        <f>IF(employee_data3[[#This Row],[Z Score]]&gt;3,"Yes","No")</f>
        <v>No</v>
      </c>
    </row>
    <row r="405" spans="1:31" x14ac:dyDescent="0.3">
      <c r="A405">
        <v>3830</v>
      </c>
      <c r="B405" t="s">
        <v>1870</v>
      </c>
      <c r="C405" t="s">
        <v>665</v>
      </c>
      <c r="D405" s="1">
        <v>43697</v>
      </c>
      <c r="E405" s="1"/>
      <c r="F405" t="s">
        <v>1871</v>
      </c>
      <c r="G405" t="s">
        <v>1872</v>
      </c>
      <c r="H405" t="s">
        <v>1873</v>
      </c>
      <c r="I405" t="s">
        <v>31</v>
      </c>
      <c r="J405" t="s">
        <v>32</v>
      </c>
      <c r="K405" t="str">
        <f>IF(employee_data3[[#This Row],[EmployeeStatus]]="Active", "Active", "Attrition")</f>
        <v>Active</v>
      </c>
      <c r="L405" t="s">
        <v>52</v>
      </c>
      <c r="M405" t="s">
        <v>34</v>
      </c>
      <c r="N405" t="s">
        <v>35</v>
      </c>
      <c r="O405" t="s">
        <v>36</v>
      </c>
      <c r="P405" t="s">
        <v>37</v>
      </c>
      <c r="Q405" t="s">
        <v>170</v>
      </c>
      <c r="R405" t="s">
        <v>90</v>
      </c>
      <c r="S405" s="1">
        <v>17317</v>
      </c>
      <c r="T405">
        <f>DATEDIF(employee_data3[[#This Row],[DOB]],DATE(2023, 1, 1), "Y")</f>
        <v>75</v>
      </c>
      <c r="U405" t="str">
        <f>IF(employee_data3[[#This Row],[Age]]&lt;=25, "Remaja", IF(employee_data3[[#This Row],[Age]]&lt;=55, "Dewasa", "Lansia"))</f>
        <v>Lansia</v>
      </c>
      <c r="V405" t="s">
        <v>91</v>
      </c>
      <c r="W405" t="s">
        <v>281</v>
      </c>
      <c r="X405" t="s">
        <v>55</v>
      </c>
      <c r="Y405">
        <v>89892</v>
      </c>
      <c r="Z405" t="s">
        <v>43</v>
      </c>
      <c r="AA405" t="s">
        <v>44</v>
      </c>
      <c r="AB405" t="s">
        <v>740</v>
      </c>
      <c r="AC405">
        <v>3</v>
      </c>
      <c r="AD405" s="11">
        <f>(employee_data3[[#This Row],[Current Employee Rating]]-AVERAGE(employee_data3[Current Employee Rating]))/STDEV(employee_data3[Current Employee Rating])</f>
        <v>3.0539538160596794E-2</v>
      </c>
      <c r="AE405" s="11" t="str">
        <f>IF(employee_data3[[#This Row],[Z Score]]&gt;3,"Yes","No")</f>
        <v>No</v>
      </c>
    </row>
    <row r="406" spans="1:31" x14ac:dyDescent="0.3">
      <c r="A406">
        <v>3831</v>
      </c>
      <c r="B406" t="s">
        <v>1874</v>
      </c>
      <c r="C406" t="s">
        <v>1595</v>
      </c>
      <c r="D406" s="1">
        <v>43357</v>
      </c>
      <c r="E406" s="1"/>
      <c r="F406" t="s">
        <v>1875</v>
      </c>
      <c r="G406" t="s">
        <v>1876</v>
      </c>
      <c r="H406" t="s">
        <v>1877</v>
      </c>
      <c r="I406" t="s">
        <v>133</v>
      </c>
      <c r="J406" t="s">
        <v>32</v>
      </c>
      <c r="K406" t="str">
        <f>IF(employee_data3[[#This Row],[EmployeeStatus]]="Active", "Active", "Attrition")</f>
        <v>Active</v>
      </c>
      <c r="L406" t="s">
        <v>52</v>
      </c>
      <c r="M406" t="s">
        <v>34</v>
      </c>
      <c r="N406" t="s">
        <v>52</v>
      </c>
      <c r="O406" t="s">
        <v>36</v>
      </c>
      <c r="P406" t="s">
        <v>37</v>
      </c>
      <c r="Q406" t="s">
        <v>170</v>
      </c>
      <c r="R406" t="s">
        <v>90</v>
      </c>
      <c r="S406" s="1">
        <v>18329</v>
      </c>
      <c r="T406">
        <f>DATEDIF(employee_data3[[#This Row],[DOB]],DATE(2023, 1, 1), "Y")</f>
        <v>72</v>
      </c>
      <c r="U406" t="str">
        <f>IF(employee_data3[[#This Row],[Age]]&lt;=25, "Remaja", IF(employee_data3[[#This Row],[Age]]&lt;=55, "Dewasa", "Lansia"))</f>
        <v>Lansia</v>
      </c>
      <c r="V406" t="s">
        <v>91</v>
      </c>
      <c r="W406" t="s">
        <v>83</v>
      </c>
      <c r="X406" t="s">
        <v>42</v>
      </c>
      <c r="Y406">
        <v>16260</v>
      </c>
      <c r="Z406" t="s">
        <v>56</v>
      </c>
      <c r="AA406" t="s">
        <v>104</v>
      </c>
      <c r="AB406" t="s">
        <v>236</v>
      </c>
      <c r="AC406">
        <v>3</v>
      </c>
      <c r="AD406" s="11">
        <f>(employee_data3[[#This Row],[Current Employee Rating]]-AVERAGE(employee_data3[Current Employee Rating]))/STDEV(employee_data3[Current Employee Rating])</f>
        <v>3.0539538160596794E-2</v>
      </c>
      <c r="AE406" s="11" t="str">
        <f>IF(employee_data3[[#This Row],[Z Score]]&gt;3,"Yes","No")</f>
        <v>No</v>
      </c>
    </row>
    <row r="407" spans="1:31" x14ac:dyDescent="0.3">
      <c r="A407">
        <v>3832</v>
      </c>
      <c r="B407" t="s">
        <v>1878</v>
      </c>
      <c r="C407" t="s">
        <v>1879</v>
      </c>
      <c r="D407" s="1">
        <v>44410</v>
      </c>
      <c r="E407" s="1">
        <v>44833</v>
      </c>
      <c r="F407" t="s">
        <v>1880</v>
      </c>
      <c r="G407" t="s">
        <v>1881</v>
      </c>
      <c r="H407" t="s">
        <v>1882</v>
      </c>
      <c r="I407" t="s">
        <v>50</v>
      </c>
      <c r="J407" t="s">
        <v>1805</v>
      </c>
      <c r="K407" t="str">
        <f>IF(employee_data3[[#This Row],[EmployeeStatus]]="Active", "Active", "Attrition")</f>
        <v>Attrition</v>
      </c>
      <c r="L407" t="s">
        <v>63</v>
      </c>
      <c r="M407" t="s">
        <v>64</v>
      </c>
      <c r="N407" t="s">
        <v>52</v>
      </c>
      <c r="O407" t="s">
        <v>126</v>
      </c>
      <c r="P407" t="s">
        <v>1883</v>
      </c>
      <c r="Q407" t="s">
        <v>170</v>
      </c>
      <c r="R407" t="s">
        <v>242</v>
      </c>
      <c r="S407" s="1">
        <v>23627</v>
      </c>
      <c r="T407">
        <f>DATEDIF(employee_data3[[#This Row],[DOB]],DATE(2023, 1, 1), "Y")</f>
        <v>58</v>
      </c>
      <c r="U407" t="str">
        <f>IF(employee_data3[[#This Row],[Age]]&lt;=25, "Remaja", IF(employee_data3[[#This Row],[Age]]&lt;=55, "Dewasa", "Lansia"))</f>
        <v>Lansia</v>
      </c>
      <c r="V407" t="s">
        <v>40</v>
      </c>
      <c r="W407" t="s">
        <v>1541</v>
      </c>
      <c r="X407" t="s">
        <v>42</v>
      </c>
      <c r="Y407">
        <v>96097</v>
      </c>
      <c r="Z407" t="s">
        <v>56</v>
      </c>
      <c r="AA407" t="s">
        <v>44</v>
      </c>
      <c r="AB407" t="s">
        <v>740</v>
      </c>
      <c r="AC407">
        <v>3</v>
      </c>
      <c r="AD407" s="11">
        <f>(employee_data3[[#This Row],[Current Employee Rating]]-AVERAGE(employee_data3[Current Employee Rating]))/STDEV(employee_data3[Current Employee Rating])</f>
        <v>3.0539538160596794E-2</v>
      </c>
      <c r="AE407" s="11" t="str">
        <f>IF(employee_data3[[#This Row],[Z Score]]&gt;3,"Yes","No")</f>
        <v>No</v>
      </c>
    </row>
    <row r="408" spans="1:31" x14ac:dyDescent="0.3">
      <c r="A408">
        <v>3833</v>
      </c>
      <c r="B408" t="s">
        <v>1884</v>
      </c>
      <c r="C408" t="s">
        <v>1885</v>
      </c>
      <c r="D408" s="1">
        <v>44587</v>
      </c>
      <c r="E408" s="1">
        <v>44867</v>
      </c>
      <c r="F408" t="s">
        <v>1779</v>
      </c>
      <c r="G408" t="s">
        <v>1886</v>
      </c>
      <c r="H408" t="s">
        <v>1887</v>
      </c>
      <c r="I408" t="s">
        <v>168</v>
      </c>
      <c r="J408" t="s">
        <v>32</v>
      </c>
      <c r="K408" t="str">
        <f>IF(employee_data3[[#This Row],[EmployeeStatus]]="Active", "Active", "Attrition")</f>
        <v>Active</v>
      </c>
      <c r="L408" t="s">
        <v>63</v>
      </c>
      <c r="M408" t="s">
        <v>51</v>
      </c>
      <c r="N408" t="s">
        <v>52</v>
      </c>
      <c r="O408" t="s">
        <v>140</v>
      </c>
      <c r="P408" t="s">
        <v>1888</v>
      </c>
      <c r="Q408" t="s">
        <v>1843</v>
      </c>
      <c r="R408" t="s">
        <v>90</v>
      </c>
      <c r="S408" s="1">
        <v>19491</v>
      </c>
      <c r="T408">
        <f>DATEDIF(employee_data3[[#This Row],[DOB]],DATE(2023, 1, 1), "Y")</f>
        <v>69</v>
      </c>
      <c r="U408" t="str">
        <f>IF(employee_data3[[#This Row],[Age]]&lt;=25, "Remaja", IF(employee_data3[[#This Row],[Age]]&lt;=55, "Dewasa", "Lansia"))</f>
        <v>Lansia</v>
      </c>
      <c r="V408" t="s">
        <v>40</v>
      </c>
      <c r="W408" t="s">
        <v>582</v>
      </c>
      <c r="X408" t="s">
        <v>55</v>
      </c>
      <c r="Y408">
        <v>21738</v>
      </c>
      <c r="Z408" t="s">
        <v>128</v>
      </c>
      <c r="AA408" t="s">
        <v>75</v>
      </c>
      <c r="AB408" t="s">
        <v>740</v>
      </c>
      <c r="AC408">
        <v>3</v>
      </c>
      <c r="AD408" s="11">
        <f>(employee_data3[[#This Row],[Current Employee Rating]]-AVERAGE(employee_data3[Current Employee Rating]))/STDEV(employee_data3[Current Employee Rating])</f>
        <v>3.0539538160596794E-2</v>
      </c>
      <c r="AE408" s="11" t="str">
        <f>IF(employee_data3[[#This Row],[Z Score]]&gt;3,"Yes","No")</f>
        <v>No</v>
      </c>
    </row>
    <row r="409" spans="1:31" x14ac:dyDescent="0.3">
      <c r="A409">
        <v>3834</v>
      </c>
      <c r="B409" t="s">
        <v>1501</v>
      </c>
      <c r="C409" t="s">
        <v>1889</v>
      </c>
      <c r="D409" s="1">
        <v>43595</v>
      </c>
      <c r="E409" s="1">
        <v>44413</v>
      </c>
      <c r="F409" t="s">
        <v>1779</v>
      </c>
      <c r="G409" t="s">
        <v>1890</v>
      </c>
      <c r="H409" t="s">
        <v>1891</v>
      </c>
      <c r="I409" t="s">
        <v>98</v>
      </c>
      <c r="J409" t="s">
        <v>32</v>
      </c>
      <c r="K409" t="str">
        <f>IF(employee_data3[[#This Row],[EmployeeStatus]]="Active", "Active", "Attrition")</f>
        <v>Active</v>
      </c>
      <c r="L409" t="s">
        <v>33</v>
      </c>
      <c r="M409" t="s">
        <v>34</v>
      </c>
      <c r="N409" t="s">
        <v>52</v>
      </c>
      <c r="O409" t="s">
        <v>99</v>
      </c>
      <c r="P409" t="s">
        <v>1892</v>
      </c>
      <c r="Q409" t="s">
        <v>1843</v>
      </c>
      <c r="R409" t="s">
        <v>90</v>
      </c>
      <c r="S409" s="1">
        <v>22473</v>
      </c>
      <c r="T409">
        <f>DATEDIF(employee_data3[[#This Row],[DOB]],DATE(2023, 1, 1), "Y")</f>
        <v>61</v>
      </c>
      <c r="U409" t="str">
        <f>IF(employee_data3[[#This Row],[Age]]&lt;=25, "Remaja", IF(employee_data3[[#This Row],[Age]]&lt;=55, "Dewasa", "Lansia"))</f>
        <v>Lansia</v>
      </c>
      <c r="V409" t="s">
        <v>40</v>
      </c>
      <c r="W409" t="s">
        <v>103</v>
      </c>
      <c r="X409" t="s">
        <v>55</v>
      </c>
      <c r="Y409">
        <v>40039</v>
      </c>
      <c r="Z409" t="s">
        <v>56</v>
      </c>
      <c r="AA409" t="s">
        <v>84</v>
      </c>
      <c r="AB409" t="s">
        <v>45</v>
      </c>
      <c r="AC409">
        <v>3</v>
      </c>
      <c r="AD409" s="11">
        <f>(employee_data3[[#This Row],[Current Employee Rating]]-AVERAGE(employee_data3[Current Employee Rating]))/STDEV(employee_data3[Current Employee Rating])</f>
        <v>3.0539538160596794E-2</v>
      </c>
      <c r="AE409" s="11" t="str">
        <f>IF(employee_data3[[#This Row],[Z Score]]&gt;3,"Yes","No")</f>
        <v>No</v>
      </c>
    </row>
    <row r="410" spans="1:31" x14ac:dyDescent="0.3">
      <c r="A410">
        <v>3835</v>
      </c>
      <c r="B410" t="s">
        <v>244</v>
      </c>
      <c r="C410" t="s">
        <v>1009</v>
      </c>
      <c r="D410" s="1">
        <v>43467</v>
      </c>
      <c r="E410" s="1">
        <v>44901</v>
      </c>
      <c r="F410" t="s">
        <v>1773</v>
      </c>
      <c r="G410" t="s">
        <v>1893</v>
      </c>
      <c r="H410" t="s">
        <v>1894</v>
      </c>
      <c r="I410" t="s">
        <v>118</v>
      </c>
      <c r="J410" t="s">
        <v>32</v>
      </c>
      <c r="K410" t="str">
        <f>IF(employee_data3[[#This Row],[EmployeeStatus]]="Active", "Active", "Attrition")</f>
        <v>Active</v>
      </c>
      <c r="L410" t="s">
        <v>52</v>
      </c>
      <c r="M410" t="s">
        <v>64</v>
      </c>
      <c r="N410" t="s">
        <v>52</v>
      </c>
      <c r="O410" t="s">
        <v>126</v>
      </c>
      <c r="P410" t="s">
        <v>1895</v>
      </c>
      <c r="Q410" t="s">
        <v>170</v>
      </c>
      <c r="R410" t="s">
        <v>504</v>
      </c>
      <c r="S410" s="1">
        <v>34253</v>
      </c>
      <c r="T410">
        <f>DATEDIF(employee_data3[[#This Row],[DOB]],DATE(2023, 1, 1), "Y")</f>
        <v>29</v>
      </c>
      <c r="U410" t="str">
        <f>IF(employee_data3[[#This Row],[Age]]&lt;=25, "Remaja", IF(employee_data3[[#This Row],[Age]]&lt;=55, "Dewasa", "Lansia"))</f>
        <v>Dewasa</v>
      </c>
      <c r="V410" t="s">
        <v>40</v>
      </c>
      <c r="W410" t="s">
        <v>1232</v>
      </c>
      <c r="X410" t="s">
        <v>55</v>
      </c>
      <c r="Y410">
        <v>45952</v>
      </c>
      <c r="Z410" t="s">
        <v>56</v>
      </c>
      <c r="AA410" t="s">
        <v>104</v>
      </c>
      <c r="AB410" t="s">
        <v>45</v>
      </c>
      <c r="AC410">
        <v>3</v>
      </c>
      <c r="AD410" s="11">
        <f>(employee_data3[[#This Row],[Current Employee Rating]]-AVERAGE(employee_data3[Current Employee Rating]))/STDEV(employee_data3[Current Employee Rating])</f>
        <v>3.0539538160596794E-2</v>
      </c>
      <c r="AE410" s="11" t="str">
        <f>IF(employee_data3[[#This Row],[Z Score]]&gt;3,"Yes","No")</f>
        <v>No</v>
      </c>
    </row>
    <row r="411" spans="1:31" x14ac:dyDescent="0.3">
      <c r="A411">
        <v>3836</v>
      </c>
      <c r="B411" t="s">
        <v>1352</v>
      </c>
      <c r="C411" t="s">
        <v>1896</v>
      </c>
      <c r="D411" s="1">
        <v>44421</v>
      </c>
      <c r="E411" s="1"/>
      <c r="F411" t="s">
        <v>1773</v>
      </c>
      <c r="G411" t="s">
        <v>1897</v>
      </c>
      <c r="H411" t="s">
        <v>1898</v>
      </c>
      <c r="I411" t="s">
        <v>62</v>
      </c>
      <c r="J411" t="s">
        <v>32</v>
      </c>
      <c r="K411" t="str">
        <f>IF(employee_data3[[#This Row],[EmployeeStatus]]="Active", "Active", "Attrition")</f>
        <v>Active</v>
      </c>
      <c r="L411" t="s">
        <v>33</v>
      </c>
      <c r="M411" t="s">
        <v>51</v>
      </c>
      <c r="N411" t="s">
        <v>35</v>
      </c>
      <c r="O411" t="s">
        <v>36</v>
      </c>
      <c r="P411" t="s">
        <v>37</v>
      </c>
      <c r="Q411" t="s">
        <v>170</v>
      </c>
      <c r="R411" t="s">
        <v>81</v>
      </c>
      <c r="S411" s="1">
        <v>16814</v>
      </c>
      <c r="T411">
        <f>DATEDIF(employee_data3[[#This Row],[DOB]],DATE(2023, 1, 1), "Y")</f>
        <v>76</v>
      </c>
      <c r="U411" t="str">
        <f>IF(employee_data3[[#This Row],[Age]]&lt;=25, "Remaja", IF(employee_data3[[#This Row],[Age]]&lt;=55, "Dewasa", "Lansia"))</f>
        <v>Lansia</v>
      </c>
      <c r="V411" t="s">
        <v>40</v>
      </c>
      <c r="W411" t="s">
        <v>103</v>
      </c>
      <c r="X411" t="s">
        <v>55</v>
      </c>
      <c r="Y411">
        <v>9738</v>
      </c>
      <c r="Z411" t="s">
        <v>93</v>
      </c>
      <c r="AA411" t="s">
        <v>75</v>
      </c>
      <c r="AB411" t="s">
        <v>45</v>
      </c>
      <c r="AC411">
        <v>3</v>
      </c>
      <c r="AD411" s="11">
        <f>(employee_data3[[#This Row],[Current Employee Rating]]-AVERAGE(employee_data3[Current Employee Rating]))/STDEV(employee_data3[Current Employee Rating])</f>
        <v>3.0539538160596794E-2</v>
      </c>
      <c r="AE411" s="11" t="str">
        <f>IF(employee_data3[[#This Row],[Z Score]]&gt;3,"Yes","No")</f>
        <v>No</v>
      </c>
    </row>
    <row r="412" spans="1:31" x14ac:dyDescent="0.3">
      <c r="A412">
        <v>3837</v>
      </c>
      <c r="B412" t="s">
        <v>1899</v>
      </c>
      <c r="C412" t="s">
        <v>1900</v>
      </c>
      <c r="D412" s="1">
        <v>44836</v>
      </c>
      <c r="E412" s="1">
        <v>44878</v>
      </c>
      <c r="F412" t="s">
        <v>1773</v>
      </c>
      <c r="G412" t="s">
        <v>1901</v>
      </c>
      <c r="H412" t="s">
        <v>1902</v>
      </c>
      <c r="I412" t="s">
        <v>89</v>
      </c>
      <c r="J412" t="s">
        <v>32</v>
      </c>
      <c r="K412" t="str">
        <f>IF(employee_data3[[#This Row],[EmployeeStatus]]="Active", "Active", "Attrition")</f>
        <v>Active</v>
      </c>
      <c r="L412" t="s">
        <v>52</v>
      </c>
      <c r="M412" t="s">
        <v>51</v>
      </c>
      <c r="N412" t="s">
        <v>52</v>
      </c>
      <c r="O412" t="s">
        <v>126</v>
      </c>
      <c r="P412" t="s">
        <v>1903</v>
      </c>
      <c r="Q412" t="s">
        <v>170</v>
      </c>
      <c r="R412" t="s">
        <v>39</v>
      </c>
      <c r="S412" s="1">
        <v>20694</v>
      </c>
      <c r="T412">
        <f>DATEDIF(employee_data3[[#This Row],[DOB]],DATE(2023, 1, 1), "Y")</f>
        <v>66</v>
      </c>
      <c r="U412" t="str">
        <f>IF(employee_data3[[#This Row],[Age]]&lt;=25, "Remaja", IF(employee_data3[[#This Row],[Age]]&lt;=55, "Dewasa", "Lansia"))</f>
        <v>Lansia</v>
      </c>
      <c r="V412" t="s">
        <v>40</v>
      </c>
      <c r="W412" t="s">
        <v>613</v>
      </c>
      <c r="X412" t="s">
        <v>55</v>
      </c>
      <c r="Y412">
        <v>72879</v>
      </c>
      <c r="Z412" t="s">
        <v>74</v>
      </c>
      <c r="AA412" t="s">
        <v>75</v>
      </c>
      <c r="AB412" t="s">
        <v>740</v>
      </c>
      <c r="AC412">
        <v>3</v>
      </c>
      <c r="AD412" s="11">
        <f>(employee_data3[[#This Row],[Current Employee Rating]]-AVERAGE(employee_data3[Current Employee Rating]))/STDEV(employee_data3[Current Employee Rating])</f>
        <v>3.0539538160596794E-2</v>
      </c>
      <c r="AE412" s="11" t="str">
        <f>IF(employee_data3[[#This Row],[Z Score]]&gt;3,"Yes","No")</f>
        <v>No</v>
      </c>
    </row>
    <row r="413" spans="1:31" x14ac:dyDescent="0.3">
      <c r="A413">
        <v>3838</v>
      </c>
      <c r="B413" t="s">
        <v>1825</v>
      </c>
      <c r="C413" t="s">
        <v>1904</v>
      </c>
      <c r="D413" s="1">
        <v>43451</v>
      </c>
      <c r="E413" s="1">
        <v>44307</v>
      </c>
      <c r="F413" t="s">
        <v>1773</v>
      </c>
      <c r="G413" t="s">
        <v>1905</v>
      </c>
      <c r="H413" t="s">
        <v>1906</v>
      </c>
      <c r="I413" t="s">
        <v>31</v>
      </c>
      <c r="J413" t="s">
        <v>32</v>
      </c>
      <c r="K413" t="str">
        <f>IF(employee_data3[[#This Row],[EmployeeStatus]]="Active", "Active", "Attrition")</f>
        <v>Active</v>
      </c>
      <c r="L413" t="s">
        <v>52</v>
      </c>
      <c r="M413" t="s">
        <v>51</v>
      </c>
      <c r="N413" t="s">
        <v>63</v>
      </c>
      <c r="O413" t="s">
        <v>175</v>
      </c>
      <c r="P413" t="s">
        <v>1907</v>
      </c>
      <c r="Q413" t="s">
        <v>170</v>
      </c>
      <c r="R413" t="s">
        <v>90</v>
      </c>
      <c r="S413" s="1">
        <v>29081</v>
      </c>
      <c r="T413">
        <f>DATEDIF(employee_data3[[#This Row],[DOB]],DATE(2023, 1, 1), "Y")</f>
        <v>43</v>
      </c>
      <c r="U413" t="str">
        <f>IF(employee_data3[[#This Row],[Age]]&lt;=25, "Remaja", IF(employee_data3[[#This Row],[Age]]&lt;=55, "Dewasa", "Lansia"))</f>
        <v>Dewasa</v>
      </c>
      <c r="V413" t="s">
        <v>40</v>
      </c>
      <c r="W413" t="s">
        <v>67</v>
      </c>
      <c r="X413" t="s">
        <v>42</v>
      </c>
      <c r="Y413">
        <v>28364</v>
      </c>
      <c r="Z413" t="s">
        <v>128</v>
      </c>
      <c r="AA413" t="s">
        <v>75</v>
      </c>
      <c r="AB413" t="s">
        <v>740</v>
      </c>
      <c r="AC413">
        <v>3</v>
      </c>
      <c r="AD413" s="11">
        <f>(employee_data3[[#This Row],[Current Employee Rating]]-AVERAGE(employee_data3[Current Employee Rating]))/STDEV(employee_data3[Current Employee Rating])</f>
        <v>3.0539538160596794E-2</v>
      </c>
      <c r="AE413" s="11" t="str">
        <f>IF(employee_data3[[#This Row],[Z Score]]&gt;3,"Yes","No")</f>
        <v>No</v>
      </c>
    </row>
    <row r="414" spans="1:31" x14ac:dyDescent="0.3">
      <c r="A414">
        <v>3839</v>
      </c>
      <c r="B414" t="s">
        <v>1908</v>
      </c>
      <c r="C414" t="s">
        <v>1909</v>
      </c>
      <c r="D414" s="1">
        <v>44480</v>
      </c>
      <c r="E414" s="1"/>
      <c r="F414" t="s">
        <v>1784</v>
      </c>
      <c r="G414" t="s">
        <v>1910</v>
      </c>
      <c r="H414" t="s">
        <v>1911</v>
      </c>
      <c r="I414" t="s">
        <v>62</v>
      </c>
      <c r="J414" t="s">
        <v>32</v>
      </c>
      <c r="K414" t="str">
        <f>IF(employee_data3[[#This Row],[EmployeeStatus]]="Active", "Active", "Attrition")</f>
        <v>Active</v>
      </c>
      <c r="L414" t="s">
        <v>33</v>
      </c>
      <c r="M414" t="s">
        <v>64</v>
      </c>
      <c r="N414" t="s">
        <v>52</v>
      </c>
      <c r="O414" t="s">
        <v>36</v>
      </c>
      <c r="P414" t="s">
        <v>37</v>
      </c>
      <c r="Q414" t="s">
        <v>170</v>
      </c>
      <c r="R414" t="s">
        <v>81</v>
      </c>
      <c r="S414" s="1">
        <v>36796</v>
      </c>
      <c r="T414">
        <f>DATEDIF(employee_data3[[#This Row],[DOB]],DATE(2023, 1, 1), "Y")</f>
        <v>22</v>
      </c>
      <c r="U414" t="str">
        <f>IF(employee_data3[[#This Row],[Age]]&lt;=25, "Remaja", IF(employee_data3[[#This Row],[Age]]&lt;=55, "Dewasa", "Lansia"))</f>
        <v>Remaja</v>
      </c>
      <c r="V414" t="s">
        <v>40</v>
      </c>
      <c r="W414" t="s">
        <v>163</v>
      </c>
      <c r="X414" t="s">
        <v>55</v>
      </c>
      <c r="Y414">
        <v>94433</v>
      </c>
      <c r="Z414" t="s">
        <v>56</v>
      </c>
      <c r="AA414" t="s">
        <v>104</v>
      </c>
      <c r="AB414" t="s">
        <v>740</v>
      </c>
      <c r="AC414">
        <v>3</v>
      </c>
      <c r="AD414" s="11">
        <f>(employee_data3[[#This Row],[Current Employee Rating]]-AVERAGE(employee_data3[Current Employee Rating]))/STDEV(employee_data3[Current Employee Rating])</f>
        <v>3.0539538160596794E-2</v>
      </c>
      <c r="AE414" s="11" t="str">
        <f>IF(employee_data3[[#This Row],[Z Score]]&gt;3,"Yes","No")</f>
        <v>No</v>
      </c>
    </row>
    <row r="415" spans="1:31" x14ac:dyDescent="0.3">
      <c r="A415">
        <v>3840</v>
      </c>
      <c r="B415" t="s">
        <v>1912</v>
      </c>
      <c r="C415" t="s">
        <v>487</v>
      </c>
      <c r="D415" s="1">
        <v>45017</v>
      </c>
      <c r="E415" s="1">
        <v>45064</v>
      </c>
      <c r="F415" t="s">
        <v>1784</v>
      </c>
      <c r="G415" t="s">
        <v>1913</v>
      </c>
      <c r="H415" t="s">
        <v>1914</v>
      </c>
      <c r="I415" t="s">
        <v>89</v>
      </c>
      <c r="J415" t="s">
        <v>32</v>
      </c>
      <c r="K415" t="str">
        <f>IF(employee_data3[[#This Row],[EmployeeStatus]]="Active", "Active", "Attrition")</f>
        <v>Active</v>
      </c>
      <c r="L415" t="s">
        <v>52</v>
      </c>
      <c r="M415" t="s">
        <v>64</v>
      </c>
      <c r="N415" t="s">
        <v>63</v>
      </c>
      <c r="O415" t="s">
        <v>175</v>
      </c>
      <c r="P415" t="s">
        <v>1915</v>
      </c>
      <c r="Q415" t="s">
        <v>170</v>
      </c>
      <c r="R415" t="s">
        <v>90</v>
      </c>
      <c r="S415" s="1">
        <v>25501</v>
      </c>
      <c r="T415">
        <f>DATEDIF(employee_data3[[#This Row],[DOB]],DATE(2023, 1, 1), "Y")</f>
        <v>53</v>
      </c>
      <c r="U415" t="str">
        <f>IF(employee_data3[[#This Row],[Age]]&lt;=25, "Remaja", IF(employee_data3[[#This Row],[Age]]&lt;=55, "Dewasa", "Lansia"))</f>
        <v>Dewasa</v>
      </c>
      <c r="V415" t="s">
        <v>40</v>
      </c>
      <c r="W415" t="s">
        <v>226</v>
      </c>
      <c r="X415" t="s">
        <v>55</v>
      </c>
      <c r="Y415">
        <v>97654</v>
      </c>
      <c r="Z415" t="s">
        <v>56</v>
      </c>
      <c r="AA415" t="s">
        <v>75</v>
      </c>
      <c r="AB415" t="s">
        <v>45</v>
      </c>
      <c r="AC415">
        <v>3</v>
      </c>
      <c r="AD415" s="11">
        <f>(employee_data3[[#This Row],[Current Employee Rating]]-AVERAGE(employee_data3[Current Employee Rating]))/STDEV(employee_data3[Current Employee Rating])</f>
        <v>3.0539538160596794E-2</v>
      </c>
      <c r="AE415" s="11" t="str">
        <f>IF(employee_data3[[#This Row],[Z Score]]&gt;3,"Yes","No")</f>
        <v>No</v>
      </c>
    </row>
    <row r="416" spans="1:31" x14ac:dyDescent="0.3">
      <c r="A416">
        <v>3841</v>
      </c>
      <c r="B416" t="s">
        <v>655</v>
      </c>
      <c r="C416" t="s">
        <v>1916</v>
      </c>
      <c r="D416" s="1">
        <v>44275</v>
      </c>
      <c r="E416" s="1"/>
      <c r="F416" t="s">
        <v>1871</v>
      </c>
      <c r="G416" t="s">
        <v>1917</v>
      </c>
      <c r="H416" t="s">
        <v>1918</v>
      </c>
      <c r="I416" t="s">
        <v>31</v>
      </c>
      <c r="J416" t="s">
        <v>32</v>
      </c>
      <c r="K416" t="str">
        <f>IF(employee_data3[[#This Row],[EmployeeStatus]]="Active", "Active", "Attrition")</f>
        <v>Active</v>
      </c>
      <c r="L416" t="s">
        <v>63</v>
      </c>
      <c r="M416" t="s">
        <v>34</v>
      </c>
      <c r="N416" t="s">
        <v>63</v>
      </c>
      <c r="O416" t="s">
        <v>36</v>
      </c>
      <c r="P416" t="s">
        <v>37</v>
      </c>
      <c r="Q416" t="s">
        <v>170</v>
      </c>
      <c r="R416" t="s">
        <v>305</v>
      </c>
      <c r="S416" s="1">
        <v>25736</v>
      </c>
      <c r="T416">
        <f>DATEDIF(employee_data3[[#This Row],[DOB]],DATE(2023, 1, 1), "Y")</f>
        <v>52</v>
      </c>
      <c r="U416" t="str">
        <f>IF(employee_data3[[#This Row],[Age]]&lt;=25, "Remaja", IF(employee_data3[[#This Row],[Age]]&lt;=55, "Dewasa", "Lansia"))</f>
        <v>Dewasa</v>
      </c>
      <c r="V416" t="s">
        <v>91</v>
      </c>
      <c r="W416" t="s">
        <v>83</v>
      </c>
      <c r="X416" t="s">
        <v>55</v>
      </c>
      <c r="Y416">
        <v>78239</v>
      </c>
      <c r="Z416" t="s">
        <v>128</v>
      </c>
      <c r="AA416" t="s">
        <v>75</v>
      </c>
      <c r="AB416" t="s">
        <v>45</v>
      </c>
      <c r="AC416">
        <v>3</v>
      </c>
      <c r="AD416" s="11">
        <f>(employee_data3[[#This Row],[Current Employee Rating]]-AVERAGE(employee_data3[Current Employee Rating]))/STDEV(employee_data3[Current Employee Rating])</f>
        <v>3.0539538160596794E-2</v>
      </c>
      <c r="AE416" s="11" t="str">
        <f>IF(employee_data3[[#This Row],[Z Score]]&gt;3,"Yes","No")</f>
        <v>No</v>
      </c>
    </row>
    <row r="417" spans="1:31" x14ac:dyDescent="0.3">
      <c r="A417">
        <v>3842</v>
      </c>
      <c r="B417" t="s">
        <v>1919</v>
      </c>
      <c r="C417" t="s">
        <v>1856</v>
      </c>
      <c r="D417" s="1">
        <v>44063</v>
      </c>
      <c r="E417" s="1">
        <v>44419</v>
      </c>
      <c r="F417" t="s">
        <v>1875</v>
      </c>
      <c r="G417" t="s">
        <v>1920</v>
      </c>
      <c r="H417" t="s">
        <v>1921</v>
      </c>
      <c r="I417" t="s">
        <v>133</v>
      </c>
      <c r="J417" t="s">
        <v>1805</v>
      </c>
      <c r="K417" t="str">
        <f>IF(employee_data3[[#This Row],[EmployeeStatus]]="Active", "Active", "Attrition")</f>
        <v>Attrition</v>
      </c>
      <c r="L417" t="s">
        <v>52</v>
      </c>
      <c r="M417" t="s">
        <v>64</v>
      </c>
      <c r="N417" t="s">
        <v>52</v>
      </c>
      <c r="O417" t="s">
        <v>99</v>
      </c>
      <c r="P417" t="s">
        <v>1922</v>
      </c>
      <c r="Q417" t="s">
        <v>170</v>
      </c>
      <c r="R417" t="s">
        <v>53</v>
      </c>
      <c r="S417" s="1">
        <v>18828</v>
      </c>
      <c r="T417">
        <f>DATEDIF(employee_data3[[#This Row],[DOB]],DATE(2023, 1, 1), "Y")</f>
        <v>71</v>
      </c>
      <c r="U417" t="str">
        <f>IF(employee_data3[[#This Row],[Age]]&lt;=25, "Remaja", IF(employee_data3[[#This Row],[Age]]&lt;=55, "Dewasa", "Lansia"))</f>
        <v>Lansia</v>
      </c>
      <c r="V417" t="s">
        <v>40</v>
      </c>
      <c r="W417" t="s">
        <v>163</v>
      </c>
      <c r="X417" t="s">
        <v>42</v>
      </c>
      <c r="Y417">
        <v>40402</v>
      </c>
      <c r="Z417" t="s">
        <v>43</v>
      </c>
      <c r="AA417" t="s">
        <v>104</v>
      </c>
      <c r="AB417" t="s">
        <v>45</v>
      </c>
      <c r="AC417">
        <v>3</v>
      </c>
      <c r="AD417" s="11">
        <f>(employee_data3[[#This Row],[Current Employee Rating]]-AVERAGE(employee_data3[Current Employee Rating]))/STDEV(employee_data3[Current Employee Rating])</f>
        <v>3.0539538160596794E-2</v>
      </c>
      <c r="AE417" s="11" t="str">
        <f>IF(employee_data3[[#This Row],[Z Score]]&gt;3,"Yes","No")</f>
        <v>No</v>
      </c>
    </row>
    <row r="418" spans="1:31" x14ac:dyDescent="0.3">
      <c r="A418">
        <v>3843</v>
      </c>
      <c r="B418" t="s">
        <v>1923</v>
      </c>
      <c r="C418" t="s">
        <v>1924</v>
      </c>
      <c r="D418" s="1">
        <v>45123</v>
      </c>
      <c r="E418" s="1">
        <v>45137</v>
      </c>
      <c r="F418" t="s">
        <v>1880</v>
      </c>
      <c r="G418" t="s">
        <v>1925</v>
      </c>
      <c r="H418" t="s">
        <v>1926</v>
      </c>
      <c r="I418" t="s">
        <v>50</v>
      </c>
      <c r="J418" t="s">
        <v>1805</v>
      </c>
      <c r="K418" t="str">
        <f>IF(employee_data3[[#This Row],[EmployeeStatus]]="Active", "Active", "Attrition")</f>
        <v>Attrition</v>
      </c>
      <c r="L418" t="s">
        <v>63</v>
      </c>
      <c r="M418" t="s">
        <v>34</v>
      </c>
      <c r="N418" t="s">
        <v>63</v>
      </c>
      <c r="O418" t="s">
        <v>126</v>
      </c>
      <c r="P418" t="s">
        <v>1927</v>
      </c>
      <c r="Q418" t="s">
        <v>170</v>
      </c>
      <c r="R418" t="s">
        <v>111</v>
      </c>
      <c r="S418" s="1">
        <v>28163</v>
      </c>
      <c r="T418">
        <f>DATEDIF(employee_data3[[#This Row],[DOB]],DATE(2023, 1, 1), "Y")</f>
        <v>45</v>
      </c>
      <c r="U418" t="str">
        <f>IF(employee_data3[[#This Row],[Age]]&lt;=25, "Remaja", IF(employee_data3[[#This Row],[Age]]&lt;=55, "Dewasa", "Lansia"))</f>
        <v>Dewasa</v>
      </c>
      <c r="V418" t="s">
        <v>40</v>
      </c>
      <c r="W418" t="s">
        <v>113</v>
      </c>
      <c r="X418" t="s">
        <v>42</v>
      </c>
      <c r="Y418">
        <v>21480</v>
      </c>
      <c r="Z418" t="s">
        <v>128</v>
      </c>
      <c r="AA418" t="s">
        <v>75</v>
      </c>
      <c r="AB418" t="s">
        <v>45</v>
      </c>
      <c r="AC418">
        <v>3</v>
      </c>
      <c r="AD418" s="11">
        <f>(employee_data3[[#This Row],[Current Employee Rating]]-AVERAGE(employee_data3[Current Employee Rating]))/STDEV(employee_data3[Current Employee Rating])</f>
        <v>3.0539538160596794E-2</v>
      </c>
      <c r="AE418" s="11" t="str">
        <f>IF(employee_data3[[#This Row],[Z Score]]&gt;3,"Yes","No")</f>
        <v>No</v>
      </c>
    </row>
    <row r="419" spans="1:31" x14ac:dyDescent="0.3">
      <c r="A419">
        <v>3844</v>
      </c>
      <c r="B419" t="s">
        <v>1928</v>
      </c>
      <c r="C419" t="s">
        <v>1929</v>
      </c>
      <c r="D419" s="1">
        <v>44357</v>
      </c>
      <c r="E419" s="1">
        <v>44791</v>
      </c>
      <c r="F419" t="s">
        <v>1779</v>
      </c>
      <c r="G419" t="s">
        <v>1226</v>
      </c>
      <c r="H419" t="s">
        <v>1930</v>
      </c>
      <c r="I419" t="s">
        <v>168</v>
      </c>
      <c r="J419" t="s">
        <v>32</v>
      </c>
      <c r="K419" t="str">
        <f>IF(employee_data3[[#This Row],[EmployeeStatus]]="Active", "Active", "Attrition")</f>
        <v>Active</v>
      </c>
      <c r="L419" t="s">
        <v>52</v>
      </c>
      <c r="M419" t="s">
        <v>34</v>
      </c>
      <c r="N419" t="s">
        <v>35</v>
      </c>
      <c r="O419" t="s">
        <v>175</v>
      </c>
      <c r="P419" t="s">
        <v>1931</v>
      </c>
      <c r="Q419" t="s">
        <v>1843</v>
      </c>
      <c r="R419" t="s">
        <v>81</v>
      </c>
      <c r="S419" s="1">
        <v>22434</v>
      </c>
      <c r="T419">
        <f>DATEDIF(employee_data3[[#This Row],[DOB]],DATE(2023, 1, 1), "Y")</f>
        <v>61</v>
      </c>
      <c r="U419" t="str">
        <f>IF(employee_data3[[#This Row],[Age]]&lt;=25, "Remaja", IF(employee_data3[[#This Row],[Age]]&lt;=55, "Dewasa", "Lansia"))</f>
        <v>Lansia</v>
      </c>
      <c r="V419" t="s">
        <v>40</v>
      </c>
      <c r="W419" t="s">
        <v>83</v>
      </c>
      <c r="X419" t="s">
        <v>55</v>
      </c>
      <c r="Y419">
        <v>49677</v>
      </c>
      <c r="Z419" t="s">
        <v>43</v>
      </c>
      <c r="AA419" t="s">
        <v>75</v>
      </c>
      <c r="AB419" t="s">
        <v>740</v>
      </c>
      <c r="AC419">
        <v>3</v>
      </c>
      <c r="AD419" s="11">
        <f>(employee_data3[[#This Row],[Current Employee Rating]]-AVERAGE(employee_data3[Current Employee Rating]))/STDEV(employee_data3[Current Employee Rating])</f>
        <v>3.0539538160596794E-2</v>
      </c>
      <c r="AE419" s="11" t="str">
        <f>IF(employee_data3[[#This Row],[Z Score]]&gt;3,"Yes","No")</f>
        <v>No</v>
      </c>
    </row>
    <row r="420" spans="1:31" x14ac:dyDescent="0.3">
      <c r="A420">
        <v>3845</v>
      </c>
      <c r="B420" t="s">
        <v>382</v>
      </c>
      <c r="C420" t="s">
        <v>1929</v>
      </c>
      <c r="D420" s="1">
        <v>43702</v>
      </c>
      <c r="E420" s="1"/>
      <c r="F420" t="s">
        <v>1779</v>
      </c>
      <c r="G420" t="s">
        <v>1932</v>
      </c>
      <c r="H420" t="s">
        <v>1933</v>
      </c>
      <c r="I420" t="s">
        <v>98</v>
      </c>
      <c r="J420" t="s">
        <v>32</v>
      </c>
      <c r="K420" t="str">
        <f>IF(employee_data3[[#This Row],[EmployeeStatus]]="Active", "Active", "Attrition")</f>
        <v>Active</v>
      </c>
      <c r="L420" t="s">
        <v>33</v>
      </c>
      <c r="M420" t="s">
        <v>51</v>
      </c>
      <c r="N420" t="s">
        <v>63</v>
      </c>
      <c r="O420" t="s">
        <v>36</v>
      </c>
      <c r="P420" t="s">
        <v>37</v>
      </c>
      <c r="Q420" t="s">
        <v>1843</v>
      </c>
      <c r="R420" t="s">
        <v>90</v>
      </c>
      <c r="S420" s="1">
        <v>25425</v>
      </c>
      <c r="T420">
        <f>DATEDIF(employee_data3[[#This Row],[DOB]],DATE(2023, 1, 1), "Y")</f>
        <v>53</v>
      </c>
      <c r="U420" t="str">
        <f>IF(employee_data3[[#This Row],[Age]]&lt;=25, "Remaja", IF(employee_data3[[#This Row],[Age]]&lt;=55, "Dewasa", "Lansia"))</f>
        <v>Dewasa</v>
      </c>
      <c r="V420" t="s">
        <v>40</v>
      </c>
      <c r="W420" t="s">
        <v>83</v>
      </c>
      <c r="X420" t="s">
        <v>55</v>
      </c>
      <c r="Y420">
        <v>69726</v>
      </c>
      <c r="Z420" t="s">
        <v>56</v>
      </c>
      <c r="AA420" t="s">
        <v>75</v>
      </c>
      <c r="AB420" t="s">
        <v>740</v>
      </c>
      <c r="AC420">
        <v>3</v>
      </c>
      <c r="AD420" s="11">
        <f>(employee_data3[[#This Row],[Current Employee Rating]]-AVERAGE(employee_data3[Current Employee Rating]))/STDEV(employee_data3[Current Employee Rating])</f>
        <v>3.0539538160596794E-2</v>
      </c>
      <c r="AE420" s="11" t="str">
        <f>IF(employee_data3[[#This Row],[Z Score]]&gt;3,"Yes","No")</f>
        <v>No</v>
      </c>
    </row>
    <row r="421" spans="1:31" x14ac:dyDescent="0.3">
      <c r="A421">
        <v>3846</v>
      </c>
      <c r="B421" t="s">
        <v>456</v>
      </c>
      <c r="C421" t="s">
        <v>152</v>
      </c>
      <c r="D421" s="1">
        <v>43955</v>
      </c>
      <c r="E421" s="1">
        <v>45061</v>
      </c>
      <c r="F421" t="s">
        <v>1773</v>
      </c>
      <c r="G421" t="s">
        <v>1934</v>
      </c>
      <c r="H421" t="s">
        <v>1935</v>
      </c>
      <c r="I421" t="s">
        <v>118</v>
      </c>
      <c r="J421" t="s">
        <v>32</v>
      </c>
      <c r="K421" t="str">
        <f>IF(employee_data3[[#This Row],[EmployeeStatus]]="Active", "Active", "Attrition")</f>
        <v>Active</v>
      </c>
      <c r="L421" t="s">
        <v>33</v>
      </c>
      <c r="M421" t="s">
        <v>34</v>
      </c>
      <c r="N421" t="s">
        <v>63</v>
      </c>
      <c r="O421" t="s">
        <v>140</v>
      </c>
      <c r="P421" t="s">
        <v>1936</v>
      </c>
      <c r="Q421" t="s">
        <v>170</v>
      </c>
      <c r="R421" t="s">
        <v>305</v>
      </c>
      <c r="S421" s="1">
        <v>27616</v>
      </c>
      <c r="T421">
        <f>DATEDIF(employee_data3[[#This Row],[DOB]],DATE(2023, 1, 1), "Y")</f>
        <v>47</v>
      </c>
      <c r="U421" t="str">
        <f>IF(employee_data3[[#This Row],[Age]]&lt;=25, "Remaja", IF(employee_data3[[#This Row],[Age]]&lt;=55, "Dewasa", "Lansia"))</f>
        <v>Dewasa</v>
      </c>
      <c r="V421" t="s">
        <v>40</v>
      </c>
      <c r="W421" t="s">
        <v>92</v>
      </c>
      <c r="X421" t="s">
        <v>55</v>
      </c>
      <c r="Y421">
        <v>44664</v>
      </c>
      <c r="Z421" t="s">
        <v>128</v>
      </c>
      <c r="AA421" t="s">
        <v>75</v>
      </c>
      <c r="AB421" t="s">
        <v>45</v>
      </c>
      <c r="AC421">
        <v>3</v>
      </c>
      <c r="AD421" s="11">
        <f>(employee_data3[[#This Row],[Current Employee Rating]]-AVERAGE(employee_data3[Current Employee Rating]))/STDEV(employee_data3[Current Employee Rating])</f>
        <v>3.0539538160596794E-2</v>
      </c>
      <c r="AE421" s="11" t="str">
        <f>IF(employee_data3[[#This Row],[Z Score]]&gt;3,"Yes","No")</f>
        <v>No</v>
      </c>
    </row>
    <row r="422" spans="1:31" x14ac:dyDescent="0.3">
      <c r="A422">
        <v>3847</v>
      </c>
      <c r="B422" t="s">
        <v>312</v>
      </c>
      <c r="C422" t="s">
        <v>1937</v>
      </c>
      <c r="D422" s="1">
        <v>43520</v>
      </c>
      <c r="E422" s="1">
        <v>43993</v>
      </c>
      <c r="F422" t="s">
        <v>1773</v>
      </c>
      <c r="G422" t="s">
        <v>1938</v>
      </c>
      <c r="H422" t="s">
        <v>1939</v>
      </c>
      <c r="I422" t="s">
        <v>62</v>
      </c>
      <c r="J422" t="s">
        <v>32</v>
      </c>
      <c r="K422" t="str">
        <f>IF(employee_data3[[#This Row],[EmployeeStatus]]="Active", "Active", "Attrition")</f>
        <v>Active</v>
      </c>
      <c r="L422" t="s">
        <v>52</v>
      </c>
      <c r="M422" t="s">
        <v>64</v>
      </c>
      <c r="N422" t="s">
        <v>35</v>
      </c>
      <c r="O422" t="s">
        <v>140</v>
      </c>
      <c r="P422" t="s">
        <v>1940</v>
      </c>
      <c r="Q422" t="s">
        <v>170</v>
      </c>
      <c r="R422" t="s">
        <v>90</v>
      </c>
      <c r="S422" s="1">
        <v>36044</v>
      </c>
      <c r="T422">
        <f>DATEDIF(employee_data3[[#This Row],[DOB]],DATE(2023, 1, 1), "Y")</f>
        <v>24</v>
      </c>
      <c r="U422" t="str">
        <f>IF(employee_data3[[#This Row],[Age]]&lt;=25, "Remaja", IF(employee_data3[[#This Row],[Age]]&lt;=55, "Dewasa", "Lansia"))</f>
        <v>Remaja</v>
      </c>
      <c r="V422" t="s">
        <v>40</v>
      </c>
      <c r="W422" t="s">
        <v>83</v>
      </c>
      <c r="X422" t="s">
        <v>55</v>
      </c>
      <c r="Y422">
        <v>53800</v>
      </c>
      <c r="Z422" t="s">
        <v>56</v>
      </c>
      <c r="AA422" t="s">
        <v>75</v>
      </c>
      <c r="AB422" t="s">
        <v>45</v>
      </c>
      <c r="AC422">
        <v>3</v>
      </c>
      <c r="AD422" s="11">
        <f>(employee_data3[[#This Row],[Current Employee Rating]]-AVERAGE(employee_data3[Current Employee Rating]))/STDEV(employee_data3[Current Employee Rating])</f>
        <v>3.0539538160596794E-2</v>
      </c>
      <c r="AE422" s="11" t="str">
        <f>IF(employee_data3[[#This Row],[Z Score]]&gt;3,"Yes","No")</f>
        <v>No</v>
      </c>
    </row>
    <row r="423" spans="1:31" x14ac:dyDescent="0.3">
      <c r="A423">
        <v>3848</v>
      </c>
      <c r="B423" t="s">
        <v>1941</v>
      </c>
      <c r="C423" t="s">
        <v>1942</v>
      </c>
      <c r="D423" s="1">
        <v>43732</v>
      </c>
      <c r="E423" s="1"/>
      <c r="F423" t="s">
        <v>1773</v>
      </c>
      <c r="G423" t="s">
        <v>1943</v>
      </c>
      <c r="H423" t="s">
        <v>1944</v>
      </c>
      <c r="I423" t="s">
        <v>89</v>
      </c>
      <c r="J423" t="s">
        <v>32</v>
      </c>
      <c r="K423" t="str">
        <f>IF(employee_data3[[#This Row],[EmployeeStatus]]="Active", "Active", "Attrition")</f>
        <v>Active</v>
      </c>
      <c r="L423" t="s">
        <v>63</v>
      </c>
      <c r="M423" t="s">
        <v>34</v>
      </c>
      <c r="N423" t="s">
        <v>35</v>
      </c>
      <c r="O423" t="s">
        <v>36</v>
      </c>
      <c r="P423" t="s">
        <v>37</v>
      </c>
      <c r="Q423" t="s">
        <v>170</v>
      </c>
      <c r="R423" t="s">
        <v>90</v>
      </c>
      <c r="S423" s="1">
        <v>35295</v>
      </c>
      <c r="T423">
        <f>DATEDIF(employee_data3[[#This Row],[DOB]],DATE(2023, 1, 1), "Y")</f>
        <v>26</v>
      </c>
      <c r="U423" t="str">
        <f>IF(employee_data3[[#This Row],[Age]]&lt;=25, "Remaja", IF(employee_data3[[#This Row],[Age]]&lt;=55, "Dewasa", "Lansia"))</f>
        <v>Dewasa</v>
      </c>
      <c r="V423" t="s">
        <v>40</v>
      </c>
      <c r="W423" t="s">
        <v>103</v>
      </c>
      <c r="X423" t="s">
        <v>55</v>
      </c>
      <c r="Y423">
        <v>69459</v>
      </c>
      <c r="Z423" t="s">
        <v>128</v>
      </c>
      <c r="AA423" t="s">
        <v>84</v>
      </c>
      <c r="AB423" t="s">
        <v>45</v>
      </c>
      <c r="AC423">
        <v>3</v>
      </c>
      <c r="AD423" s="11">
        <f>(employee_data3[[#This Row],[Current Employee Rating]]-AVERAGE(employee_data3[Current Employee Rating]))/STDEV(employee_data3[Current Employee Rating])</f>
        <v>3.0539538160596794E-2</v>
      </c>
      <c r="AE423" s="11" t="str">
        <f>IF(employee_data3[[#This Row],[Z Score]]&gt;3,"Yes","No")</f>
        <v>No</v>
      </c>
    </row>
    <row r="424" spans="1:31" x14ac:dyDescent="0.3">
      <c r="A424">
        <v>3849</v>
      </c>
      <c r="B424" t="s">
        <v>1759</v>
      </c>
      <c r="C424" t="s">
        <v>416</v>
      </c>
      <c r="D424" s="1">
        <v>44240</v>
      </c>
      <c r="E424" s="1"/>
      <c r="F424" t="s">
        <v>1773</v>
      </c>
      <c r="G424" t="s">
        <v>1945</v>
      </c>
      <c r="H424" t="s">
        <v>1946</v>
      </c>
      <c r="I424" t="s">
        <v>31</v>
      </c>
      <c r="J424" t="s">
        <v>32</v>
      </c>
      <c r="K424" t="str">
        <f>IF(employee_data3[[#This Row],[EmployeeStatus]]="Active", "Active", "Attrition")</f>
        <v>Active</v>
      </c>
      <c r="L424" t="s">
        <v>33</v>
      </c>
      <c r="M424" t="s">
        <v>51</v>
      </c>
      <c r="N424" t="s">
        <v>52</v>
      </c>
      <c r="O424" t="s">
        <v>36</v>
      </c>
      <c r="P424" t="s">
        <v>37</v>
      </c>
      <c r="Q424" t="s">
        <v>170</v>
      </c>
      <c r="R424" t="s">
        <v>81</v>
      </c>
      <c r="S424" s="1">
        <v>28876</v>
      </c>
      <c r="T424">
        <f>DATEDIF(employee_data3[[#This Row],[DOB]],DATE(2023, 1, 1), "Y")</f>
        <v>43</v>
      </c>
      <c r="U424" t="str">
        <f>IF(employee_data3[[#This Row],[Age]]&lt;=25, "Remaja", IF(employee_data3[[#This Row],[Age]]&lt;=55, "Dewasa", "Lansia"))</f>
        <v>Dewasa</v>
      </c>
      <c r="V424" t="s">
        <v>40</v>
      </c>
      <c r="W424" t="s">
        <v>226</v>
      </c>
      <c r="X424" t="s">
        <v>42</v>
      </c>
      <c r="Y424">
        <v>78801</v>
      </c>
      <c r="Z424" t="s">
        <v>43</v>
      </c>
      <c r="AA424" t="s">
        <v>44</v>
      </c>
      <c r="AB424" t="s">
        <v>45</v>
      </c>
      <c r="AC424">
        <v>3</v>
      </c>
      <c r="AD424" s="11">
        <f>(employee_data3[[#This Row],[Current Employee Rating]]-AVERAGE(employee_data3[Current Employee Rating]))/STDEV(employee_data3[Current Employee Rating])</f>
        <v>3.0539538160596794E-2</v>
      </c>
      <c r="AE424" s="11" t="str">
        <f>IF(employee_data3[[#This Row],[Z Score]]&gt;3,"Yes","No")</f>
        <v>No</v>
      </c>
    </row>
    <row r="425" spans="1:31" x14ac:dyDescent="0.3">
      <c r="A425">
        <v>3850</v>
      </c>
      <c r="B425" t="s">
        <v>1264</v>
      </c>
      <c r="C425" t="s">
        <v>1947</v>
      </c>
      <c r="D425" s="1">
        <v>43835</v>
      </c>
      <c r="E425" s="1">
        <v>44676</v>
      </c>
      <c r="F425" t="s">
        <v>1784</v>
      </c>
      <c r="G425" t="s">
        <v>1948</v>
      </c>
      <c r="H425" t="s">
        <v>1949</v>
      </c>
      <c r="I425" t="s">
        <v>139</v>
      </c>
      <c r="J425" t="s">
        <v>32</v>
      </c>
      <c r="K425" t="str">
        <f>IF(employee_data3[[#This Row],[EmployeeStatus]]="Active", "Active", "Attrition")</f>
        <v>Active</v>
      </c>
      <c r="L425" t="s">
        <v>52</v>
      </c>
      <c r="M425" t="s">
        <v>64</v>
      </c>
      <c r="N425" t="s">
        <v>35</v>
      </c>
      <c r="O425" t="s">
        <v>175</v>
      </c>
      <c r="P425" t="s">
        <v>1950</v>
      </c>
      <c r="Q425" t="s">
        <v>170</v>
      </c>
      <c r="R425" t="s">
        <v>504</v>
      </c>
      <c r="S425" s="1">
        <v>19588</v>
      </c>
      <c r="T425">
        <f>DATEDIF(employee_data3[[#This Row],[DOB]],DATE(2023, 1, 1), "Y")</f>
        <v>69</v>
      </c>
      <c r="U425" t="str">
        <f>IF(employee_data3[[#This Row],[Age]]&lt;=25, "Remaja", IF(employee_data3[[#This Row],[Age]]&lt;=55, "Dewasa", "Lansia"))</f>
        <v>Lansia</v>
      </c>
      <c r="V425" t="s">
        <v>40</v>
      </c>
      <c r="W425" t="s">
        <v>1258</v>
      </c>
      <c r="X425" t="s">
        <v>55</v>
      </c>
      <c r="Y425">
        <v>77264</v>
      </c>
      <c r="Z425" t="s">
        <v>56</v>
      </c>
      <c r="AA425" t="s">
        <v>75</v>
      </c>
      <c r="AB425" t="s">
        <v>45</v>
      </c>
      <c r="AC425">
        <v>3</v>
      </c>
      <c r="AD425" s="11">
        <f>(employee_data3[[#This Row],[Current Employee Rating]]-AVERAGE(employee_data3[Current Employee Rating]))/STDEV(employee_data3[Current Employee Rating])</f>
        <v>3.0539538160596794E-2</v>
      </c>
      <c r="AE425" s="11" t="str">
        <f>IF(employee_data3[[#This Row],[Z Score]]&gt;3,"Yes","No")</f>
        <v>No</v>
      </c>
    </row>
    <row r="426" spans="1:31" x14ac:dyDescent="0.3">
      <c r="A426">
        <v>3851</v>
      </c>
      <c r="B426" t="s">
        <v>333</v>
      </c>
      <c r="C426" t="s">
        <v>1951</v>
      </c>
      <c r="D426" s="1">
        <v>43483</v>
      </c>
      <c r="E426" s="1">
        <v>43920</v>
      </c>
      <c r="F426" t="s">
        <v>1784</v>
      </c>
      <c r="G426" t="s">
        <v>1952</v>
      </c>
      <c r="H426" t="s">
        <v>1953</v>
      </c>
      <c r="I426" t="s">
        <v>118</v>
      </c>
      <c r="J426" t="s">
        <v>1805</v>
      </c>
      <c r="K426" t="str">
        <f>IF(employee_data3[[#This Row],[EmployeeStatus]]="Active", "Active", "Attrition")</f>
        <v>Attrition</v>
      </c>
      <c r="L426" t="s">
        <v>33</v>
      </c>
      <c r="M426" t="s">
        <v>34</v>
      </c>
      <c r="N426" t="s">
        <v>35</v>
      </c>
      <c r="O426" t="s">
        <v>126</v>
      </c>
      <c r="P426" t="s">
        <v>1954</v>
      </c>
      <c r="Q426" t="s">
        <v>170</v>
      </c>
      <c r="R426" t="s">
        <v>119</v>
      </c>
      <c r="S426" s="1">
        <v>34522</v>
      </c>
      <c r="T426">
        <f>DATEDIF(employee_data3[[#This Row],[DOB]],DATE(2023, 1, 1), "Y")</f>
        <v>28</v>
      </c>
      <c r="U426" t="str">
        <f>IF(employee_data3[[#This Row],[Age]]&lt;=25, "Remaja", IF(employee_data3[[#This Row],[Age]]&lt;=55, "Dewasa", "Lansia"))</f>
        <v>Dewasa</v>
      </c>
      <c r="V426" t="s">
        <v>91</v>
      </c>
      <c r="W426" t="s">
        <v>243</v>
      </c>
      <c r="X426" t="s">
        <v>55</v>
      </c>
      <c r="Y426">
        <v>38058</v>
      </c>
      <c r="Z426" t="s">
        <v>93</v>
      </c>
      <c r="AA426" t="s">
        <v>84</v>
      </c>
      <c r="AB426" t="s">
        <v>740</v>
      </c>
      <c r="AC426">
        <v>3</v>
      </c>
      <c r="AD426" s="11">
        <f>(employee_data3[[#This Row],[Current Employee Rating]]-AVERAGE(employee_data3[Current Employee Rating]))/STDEV(employee_data3[Current Employee Rating])</f>
        <v>3.0539538160596794E-2</v>
      </c>
      <c r="AE426" s="11" t="str">
        <f>IF(employee_data3[[#This Row],[Z Score]]&gt;3,"Yes","No")</f>
        <v>No</v>
      </c>
    </row>
    <row r="427" spans="1:31" x14ac:dyDescent="0.3">
      <c r="A427">
        <v>3852</v>
      </c>
      <c r="B427" t="s">
        <v>1955</v>
      </c>
      <c r="C427" t="s">
        <v>1956</v>
      </c>
      <c r="D427" s="1">
        <v>43525</v>
      </c>
      <c r="E427" s="1">
        <v>44464</v>
      </c>
      <c r="F427" t="s">
        <v>1871</v>
      </c>
      <c r="G427" t="s">
        <v>1957</v>
      </c>
      <c r="H427" t="s">
        <v>1958</v>
      </c>
      <c r="I427" t="s">
        <v>62</v>
      </c>
      <c r="J427" t="s">
        <v>1805</v>
      </c>
      <c r="K427" t="str">
        <f>IF(employee_data3[[#This Row],[EmployeeStatus]]="Active", "Active", "Attrition")</f>
        <v>Attrition</v>
      </c>
      <c r="L427" t="s">
        <v>52</v>
      </c>
      <c r="M427" t="s">
        <v>51</v>
      </c>
      <c r="N427" t="s">
        <v>35</v>
      </c>
      <c r="O427" t="s">
        <v>140</v>
      </c>
      <c r="P427" t="s">
        <v>1959</v>
      </c>
      <c r="Q427" t="s">
        <v>170</v>
      </c>
      <c r="R427" t="s">
        <v>90</v>
      </c>
      <c r="S427" s="1">
        <v>32030</v>
      </c>
      <c r="T427">
        <f>DATEDIF(employee_data3[[#This Row],[DOB]],DATE(2023, 1, 1), "Y")</f>
        <v>35</v>
      </c>
      <c r="U427" t="str">
        <f>IF(employee_data3[[#This Row],[Age]]&lt;=25, "Remaja", IF(employee_data3[[#This Row],[Age]]&lt;=55, "Dewasa", "Lansia"))</f>
        <v>Dewasa</v>
      </c>
      <c r="V427" t="s">
        <v>91</v>
      </c>
      <c r="W427" t="s">
        <v>83</v>
      </c>
      <c r="X427" t="s">
        <v>42</v>
      </c>
      <c r="Y427">
        <v>34011</v>
      </c>
      <c r="Z427" t="s">
        <v>43</v>
      </c>
      <c r="AA427" t="s">
        <v>44</v>
      </c>
      <c r="AB427" t="s">
        <v>740</v>
      </c>
      <c r="AC427">
        <v>3</v>
      </c>
      <c r="AD427" s="11">
        <f>(employee_data3[[#This Row],[Current Employee Rating]]-AVERAGE(employee_data3[Current Employee Rating]))/STDEV(employee_data3[Current Employee Rating])</f>
        <v>3.0539538160596794E-2</v>
      </c>
      <c r="AE427" s="11" t="str">
        <f>IF(employee_data3[[#This Row],[Z Score]]&gt;3,"Yes","No")</f>
        <v>No</v>
      </c>
    </row>
    <row r="428" spans="1:31" x14ac:dyDescent="0.3">
      <c r="A428">
        <v>3853</v>
      </c>
      <c r="B428" t="s">
        <v>1960</v>
      </c>
      <c r="C428" t="s">
        <v>892</v>
      </c>
      <c r="D428" s="1">
        <v>44422</v>
      </c>
      <c r="E428" s="1">
        <v>44870</v>
      </c>
      <c r="F428" t="s">
        <v>1875</v>
      </c>
      <c r="G428" t="s">
        <v>1961</v>
      </c>
      <c r="H428" t="s">
        <v>1962</v>
      </c>
      <c r="I428" t="s">
        <v>168</v>
      </c>
      <c r="J428" t="s">
        <v>1805</v>
      </c>
      <c r="K428" t="str">
        <f>IF(employee_data3[[#This Row],[EmployeeStatus]]="Active", "Active", "Attrition")</f>
        <v>Attrition</v>
      </c>
      <c r="L428" t="s">
        <v>63</v>
      </c>
      <c r="M428" t="s">
        <v>51</v>
      </c>
      <c r="N428" t="s">
        <v>35</v>
      </c>
      <c r="O428" t="s">
        <v>126</v>
      </c>
      <c r="P428" t="s">
        <v>1963</v>
      </c>
      <c r="Q428" t="s">
        <v>170</v>
      </c>
      <c r="R428" t="s">
        <v>81</v>
      </c>
      <c r="S428" s="1">
        <v>30515</v>
      </c>
      <c r="T428">
        <f>DATEDIF(employee_data3[[#This Row],[DOB]],DATE(2023, 1, 1), "Y")</f>
        <v>39</v>
      </c>
      <c r="U428" t="str">
        <f>IF(employee_data3[[#This Row],[Age]]&lt;=25, "Remaja", IF(employee_data3[[#This Row],[Age]]&lt;=55, "Dewasa", "Lansia"))</f>
        <v>Dewasa</v>
      </c>
      <c r="V428" t="s">
        <v>40</v>
      </c>
      <c r="W428" t="s">
        <v>216</v>
      </c>
      <c r="X428" t="s">
        <v>42</v>
      </c>
      <c r="Y428">
        <v>56198</v>
      </c>
      <c r="Z428" t="s">
        <v>128</v>
      </c>
      <c r="AA428" t="s">
        <v>75</v>
      </c>
      <c r="AB428" t="s">
        <v>45</v>
      </c>
      <c r="AC428">
        <v>3</v>
      </c>
      <c r="AD428" s="11">
        <f>(employee_data3[[#This Row],[Current Employee Rating]]-AVERAGE(employee_data3[Current Employee Rating]))/STDEV(employee_data3[Current Employee Rating])</f>
        <v>3.0539538160596794E-2</v>
      </c>
      <c r="AE428" s="11" t="str">
        <f>IF(employee_data3[[#This Row],[Z Score]]&gt;3,"Yes","No")</f>
        <v>No</v>
      </c>
    </row>
    <row r="429" spans="1:31" x14ac:dyDescent="0.3">
      <c r="A429">
        <v>3854</v>
      </c>
      <c r="B429" t="s">
        <v>1964</v>
      </c>
      <c r="C429" t="s">
        <v>1965</v>
      </c>
      <c r="D429" s="1">
        <v>43622</v>
      </c>
      <c r="E429" s="1">
        <v>43713</v>
      </c>
      <c r="F429" t="s">
        <v>1779</v>
      </c>
      <c r="G429" t="s">
        <v>1966</v>
      </c>
      <c r="H429" t="s">
        <v>1967</v>
      </c>
      <c r="I429" t="s">
        <v>98</v>
      </c>
      <c r="J429" t="s">
        <v>32</v>
      </c>
      <c r="K429" t="str">
        <f>IF(employee_data3[[#This Row],[EmployeeStatus]]="Active", "Active", "Attrition")</f>
        <v>Active</v>
      </c>
      <c r="L429" t="s">
        <v>52</v>
      </c>
      <c r="M429" t="s">
        <v>64</v>
      </c>
      <c r="N429" t="s">
        <v>35</v>
      </c>
      <c r="O429" t="s">
        <v>140</v>
      </c>
      <c r="P429" t="s">
        <v>1968</v>
      </c>
      <c r="Q429" t="s">
        <v>1843</v>
      </c>
      <c r="R429" t="s">
        <v>1012</v>
      </c>
      <c r="S429" s="1">
        <v>15365</v>
      </c>
      <c r="T429">
        <f>DATEDIF(employee_data3[[#This Row],[DOB]],DATE(2023, 1, 1), "Y")</f>
        <v>80</v>
      </c>
      <c r="U429" t="str">
        <f>IF(employee_data3[[#This Row],[Age]]&lt;=25, "Remaja", IF(employee_data3[[#This Row],[Age]]&lt;=55, "Dewasa", "Lansia"))</f>
        <v>Lansia</v>
      </c>
      <c r="V429" t="s">
        <v>40</v>
      </c>
      <c r="W429" t="s">
        <v>243</v>
      </c>
      <c r="X429" t="s">
        <v>55</v>
      </c>
      <c r="Y429">
        <v>72343</v>
      </c>
      <c r="Z429" t="s">
        <v>93</v>
      </c>
      <c r="AA429" t="s">
        <v>75</v>
      </c>
      <c r="AB429" t="s">
        <v>45</v>
      </c>
      <c r="AC429">
        <v>3</v>
      </c>
      <c r="AD429" s="11">
        <f>(employee_data3[[#This Row],[Current Employee Rating]]-AVERAGE(employee_data3[Current Employee Rating]))/STDEV(employee_data3[Current Employee Rating])</f>
        <v>3.0539538160596794E-2</v>
      </c>
      <c r="AE429" s="11" t="str">
        <f>IF(employee_data3[[#This Row],[Z Score]]&gt;3,"Yes","No")</f>
        <v>No</v>
      </c>
    </row>
    <row r="430" spans="1:31" x14ac:dyDescent="0.3">
      <c r="A430">
        <v>3855</v>
      </c>
      <c r="B430" t="s">
        <v>1969</v>
      </c>
      <c r="C430" t="s">
        <v>1970</v>
      </c>
      <c r="D430" s="1">
        <v>44341</v>
      </c>
      <c r="E430" s="1">
        <v>44786</v>
      </c>
      <c r="F430" t="s">
        <v>1779</v>
      </c>
      <c r="G430" t="s">
        <v>1971</v>
      </c>
      <c r="H430" t="s">
        <v>1972</v>
      </c>
      <c r="I430" t="s">
        <v>98</v>
      </c>
      <c r="J430" t="s">
        <v>32</v>
      </c>
      <c r="K430" t="str">
        <f>IF(employee_data3[[#This Row],[EmployeeStatus]]="Active", "Active", "Attrition")</f>
        <v>Active</v>
      </c>
      <c r="L430" t="s">
        <v>52</v>
      </c>
      <c r="M430" t="s">
        <v>64</v>
      </c>
      <c r="N430" t="s">
        <v>52</v>
      </c>
      <c r="O430" t="s">
        <v>140</v>
      </c>
      <c r="P430" t="s">
        <v>1973</v>
      </c>
      <c r="Q430" t="s">
        <v>1843</v>
      </c>
      <c r="R430" t="s">
        <v>696</v>
      </c>
      <c r="S430" s="1">
        <v>36434</v>
      </c>
      <c r="T430">
        <f>DATEDIF(employee_data3[[#This Row],[DOB]],DATE(2023, 1, 1), "Y")</f>
        <v>23</v>
      </c>
      <c r="U430" t="str">
        <f>IF(employee_data3[[#This Row],[Age]]&lt;=25, "Remaja", IF(employee_data3[[#This Row],[Age]]&lt;=55, "Dewasa", "Lansia"))</f>
        <v>Remaja</v>
      </c>
      <c r="V430" t="s">
        <v>40</v>
      </c>
      <c r="W430" t="s">
        <v>1974</v>
      </c>
      <c r="X430" t="s">
        <v>55</v>
      </c>
      <c r="Y430">
        <v>77314</v>
      </c>
      <c r="Z430" t="s">
        <v>74</v>
      </c>
      <c r="AA430" t="s">
        <v>44</v>
      </c>
      <c r="AB430" t="s">
        <v>45</v>
      </c>
      <c r="AC430">
        <v>3</v>
      </c>
      <c r="AD430" s="11">
        <f>(employee_data3[[#This Row],[Current Employee Rating]]-AVERAGE(employee_data3[Current Employee Rating]))/STDEV(employee_data3[Current Employee Rating])</f>
        <v>3.0539538160596794E-2</v>
      </c>
      <c r="AE430" s="11" t="str">
        <f>IF(employee_data3[[#This Row],[Z Score]]&gt;3,"Yes","No")</f>
        <v>No</v>
      </c>
    </row>
    <row r="431" spans="1:31" x14ac:dyDescent="0.3">
      <c r="A431">
        <v>3856</v>
      </c>
      <c r="B431" t="s">
        <v>1975</v>
      </c>
      <c r="C431" t="s">
        <v>364</v>
      </c>
      <c r="D431" s="1">
        <v>45002</v>
      </c>
      <c r="E431" s="1">
        <v>45089</v>
      </c>
      <c r="F431" t="s">
        <v>1779</v>
      </c>
      <c r="G431" t="s">
        <v>1976</v>
      </c>
      <c r="H431" t="s">
        <v>1977</v>
      </c>
      <c r="I431" t="s">
        <v>80</v>
      </c>
      <c r="J431" t="s">
        <v>32</v>
      </c>
      <c r="K431" t="str">
        <f>IF(employee_data3[[#This Row],[EmployeeStatus]]="Active", "Active", "Attrition")</f>
        <v>Active</v>
      </c>
      <c r="L431" t="s">
        <v>52</v>
      </c>
      <c r="M431" t="s">
        <v>34</v>
      </c>
      <c r="N431" t="s">
        <v>52</v>
      </c>
      <c r="O431" t="s">
        <v>99</v>
      </c>
      <c r="P431" t="s">
        <v>1978</v>
      </c>
      <c r="Q431" t="s">
        <v>1843</v>
      </c>
      <c r="R431" t="s">
        <v>305</v>
      </c>
      <c r="S431" s="1">
        <v>34471</v>
      </c>
      <c r="T431">
        <f>DATEDIF(employee_data3[[#This Row],[DOB]],DATE(2023, 1, 1), "Y")</f>
        <v>28</v>
      </c>
      <c r="U431" t="str">
        <f>IF(employee_data3[[#This Row],[Age]]&lt;=25, "Remaja", IF(employee_data3[[#This Row],[Age]]&lt;=55, "Dewasa", "Lansia"))</f>
        <v>Dewasa</v>
      </c>
      <c r="V431" t="s">
        <v>40</v>
      </c>
      <c r="W431" t="s">
        <v>352</v>
      </c>
      <c r="X431" t="s">
        <v>55</v>
      </c>
      <c r="Y431">
        <v>57170</v>
      </c>
      <c r="Z431" t="s">
        <v>74</v>
      </c>
      <c r="AA431" t="s">
        <v>104</v>
      </c>
      <c r="AB431" t="s">
        <v>740</v>
      </c>
      <c r="AC431">
        <v>3</v>
      </c>
      <c r="AD431" s="11">
        <f>(employee_data3[[#This Row],[Current Employee Rating]]-AVERAGE(employee_data3[Current Employee Rating]))/STDEV(employee_data3[Current Employee Rating])</f>
        <v>3.0539538160596794E-2</v>
      </c>
      <c r="AE431" s="11" t="str">
        <f>IF(employee_data3[[#This Row],[Z Score]]&gt;3,"Yes","No")</f>
        <v>No</v>
      </c>
    </row>
    <row r="432" spans="1:31" x14ac:dyDescent="0.3">
      <c r="A432">
        <v>3857</v>
      </c>
      <c r="B432" t="s">
        <v>1979</v>
      </c>
      <c r="C432" t="s">
        <v>1240</v>
      </c>
      <c r="D432" s="1">
        <v>44836</v>
      </c>
      <c r="E432" s="1">
        <v>44845</v>
      </c>
      <c r="F432" t="s">
        <v>1773</v>
      </c>
      <c r="G432" t="s">
        <v>1980</v>
      </c>
      <c r="H432" t="s">
        <v>1981</v>
      </c>
      <c r="I432" t="s">
        <v>133</v>
      </c>
      <c r="J432" t="s">
        <v>32</v>
      </c>
      <c r="K432" t="str">
        <f>IF(employee_data3[[#This Row],[EmployeeStatus]]="Active", "Active", "Attrition")</f>
        <v>Active</v>
      </c>
      <c r="L432" t="s">
        <v>33</v>
      </c>
      <c r="M432" t="s">
        <v>64</v>
      </c>
      <c r="N432" t="s">
        <v>35</v>
      </c>
      <c r="O432" t="s">
        <v>175</v>
      </c>
      <c r="P432" t="s">
        <v>1982</v>
      </c>
      <c r="Q432" t="s">
        <v>170</v>
      </c>
      <c r="R432" t="s">
        <v>231</v>
      </c>
      <c r="S432" s="1">
        <v>23155</v>
      </c>
      <c r="T432">
        <f>DATEDIF(employee_data3[[#This Row],[DOB]],DATE(2023, 1, 1), "Y")</f>
        <v>59</v>
      </c>
      <c r="U432" t="str">
        <f>IF(employee_data3[[#This Row],[Age]]&lt;=25, "Remaja", IF(employee_data3[[#This Row],[Age]]&lt;=55, "Dewasa", "Lansia"))</f>
        <v>Lansia</v>
      </c>
      <c r="V432" t="s">
        <v>40</v>
      </c>
      <c r="W432" t="s">
        <v>113</v>
      </c>
      <c r="X432" t="s">
        <v>55</v>
      </c>
      <c r="Y432">
        <v>18837</v>
      </c>
      <c r="Z432" t="s">
        <v>93</v>
      </c>
      <c r="AA432" t="s">
        <v>44</v>
      </c>
      <c r="AB432" t="s">
        <v>740</v>
      </c>
      <c r="AC432">
        <v>3</v>
      </c>
      <c r="AD432" s="11">
        <f>(employee_data3[[#This Row],[Current Employee Rating]]-AVERAGE(employee_data3[Current Employee Rating]))/STDEV(employee_data3[Current Employee Rating])</f>
        <v>3.0539538160596794E-2</v>
      </c>
      <c r="AE432" s="11" t="str">
        <f>IF(employee_data3[[#This Row],[Z Score]]&gt;3,"Yes","No")</f>
        <v>No</v>
      </c>
    </row>
    <row r="433" spans="1:31" x14ac:dyDescent="0.3">
      <c r="A433">
        <v>3858</v>
      </c>
      <c r="B433" t="s">
        <v>978</v>
      </c>
      <c r="C433" t="s">
        <v>1983</v>
      </c>
      <c r="D433" s="1">
        <v>44583</v>
      </c>
      <c r="E433" s="1"/>
      <c r="F433" t="s">
        <v>1773</v>
      </c>
      <c r="G433" t="s">
        <v>1984</v>
      </c>
      <c r="H433" t="s">
        <v>1985</v>
      </c>
      <c r="I433" t="s">
        <v>168</v>
      </c>
      <c r="J433" t="s">
        <v>32</v>
      </c>
      <c r="K433" t="str">
        <f>IF(employee_data3[[#This Row],[EmployeeStatus]]="Active", "Active", "Attrition")</f>
        <v>Active</v>
      </c>
      <c r="L433" t="s">
        <v>63</v>
      </c>
      <c r="M433" t="s">
        <v>64</v>
      </c>
      <c r="N433" t="s">
        <v>63</v>
      </c>
      <c r="O433" t="s">
        <v>36</v>
      </c>
      <c r="P433" t="s">
        <v>37</v>
      </c>
      <c r="Q433" t="s">
        <v>170</v>
      </c>
      <c r="R433" t="s">
        <v>111</v>
      </c>
      <c r="S433" s="1">
        <v>18811</v>
      </c>
      <c r="T433">
        <f>DATEDIF(employee_data3[[#This Row],[DOB]],DATE(2023, 1, 1), "Y")</f>
        <v>71</v>
      </c>
      <c r="U433" t="str">
        <f>IF(employee_data3[[#This Row],[Age]]&lt;=25, "Remaja", IF(employee_data3[[#This Row],[Age]]&lt;=55, "Dewasa", "Lansia"))</f>
        <v>Lansia</v>
      </c>
      <c r="V433" t="s">
        <v>40</v>
      </c>
      <c r="W433" t="s">
        <v>103</v>
      </c>
      <c r="X433" t="s">
        <v>55</v>
      </c>
      <c r="Y433">
        <v>90580</v>
      </c>
      <c r="Z433" t="s">
        <v>74</v>
      </c>
      <c r="AA433" t="s">
        <v>84</v>
      </c>
      <c r="AB433" t="s">
        <v>45</v>
      </c>
      <c r="AC433">
        <v>3</v>
      </c>
      <c r="AD433" s="11">
        <f>(employee_data3[[#This Row],[Current Employee Rating]]-AVERAGE(employee_data3[Current Employee Rating]))/STDEV(employee_data3[Current Employee Rating])</f>
        <v>3.0539538160596794E-2</v>
      </c>
      <c r="AE433" s="11" t="str">
        <f>IF(employee_data3[[#This Row],[Z Score]]&gt;3,"Yes","No")</f>
        <v>No</v>
      </c>
    </row>
    <row r="434" spans="1:31" x14ac:dyDescent="0.3">
      <c r="A434">
        <v>3859</v>
      </c>
      <c r="B434" t="s">
        <v>1986</v>
      </c>
      <c r="C434" t="s">
        <v>1987</v>
      </c>
      <c r="D434" s="1">
        <v>43798</v>
      </c>
      <c r="E434" s="1">
        <v>44791</v>
      </c>
      <c r="F434" t="s">
        <v>1773</v>
      </c>
      <c r="G434" t="s">
        <v>1988</v>
      </c>
      <c r="H434" t="s">
        <v>1989</v>
      </c>
      <c r="I434" t="s">
        <v>62</v>
      </c>
      <c r="J434" t="s">
        <v>32</v>
      </c>
      <c r="K434" t="str">
        <f>IF(employee_data3[[#This Row],[EmployeeStatus]]="Active", "Active", "Attrition")</f>
        <v>Active</v>
      </c>
      <c r="L434" t="s">
        <v>63</v>
      </c>
      <c r="M434" t="s">
        <v>64</v>
      </c>
      <c r="N434" t="s">
        <v>52</v>
      </c>
      <c r="O434" t="s">
        <v>175</v>
      </c>
      <c r="P434" t="s">
        <v>1990</v>
      </c>
      <c r="Q434" t="s">
        <v>170</v>
      </c>
      <c r="R434" t="s">
        <v>231</v>
      </c>
      <c r="S434" s="1">
        <v>33714</v>
      </c>
      <c r="T434">
        <f>DATEDIF(employee_data3[[#This Row],[DOB]],DATE(2023, 1, 1), "Y")</f>
        <v>30</v>
      </c>
      <c r="U434" t="str">
        <f>IF(employee_data3[[#This Row],[Age]]&lt;=25, "Remaja", IF(employee_data3[[#This Row],[Age]]&lt;=55, "Dewasa", "Lansia"))</f>
        <v>Dewasa</v>
      </c>
      <c r="V434" t="s">
        <v>40</v>
      </c>
      <c r="W434" t="s">
        <v>113</v>
      </c>
      <c r="X434" t="s">
        <v>42</v>
      </c>
      <c r="Y434">
        <v>70282</v>
      </c>
      <c r="Z434" t="s">
        <v>56</v>
      </c>
      <c r="AA434" t="s">
        <v>84</v>
      </c>
      <c r="AB434" t="s">
        <v>740</v>
      </c>
      <c r="AC434">
        <v>3</v>
      </c>
      <c r="AD434" s="11">
        <f>(employee_data3[[#This Row],[Current Employee Rating]]-AVERAGE(employee_data3[Current Employee Rating]))/STDEV(employee_data3[Current Employee Rating])</f>
        <v>3.0539538160596794E-2</v>
      </c>
      <c r="AE434" s="11" t="str">
        <f>IF(employee_data3[[#This Row],[Z Score]]&gt;3,"Yes","No")</f>
        <v>No</v>
      </c>
    </row>
    <row r="435" spans="1:31" x14ac:dyDescent="0.3">
      <c r="A435">
        <v>3860</v>
      </c>
      <c r="B435" t="s">
        <v>1991</v>
      </c>
      <c r="C435" t="s">
        <v>1992</v>
      </c>
      <c r="D435" s="1">
        <v>44013</v>
      </c>
      <c r="E435" s="1">
        <v>44826</v>
      </c>
      <c r="F435" t="s">
        <v>1773</v>
      </c>
      <c r="G435" t="s">
        <v>1993</v>
      </c>
      <c r="H435" t="s">
        <v>1994</v>
      </c>
      <c r="I435" t="s">
        <v>118</v>
      </c>
      <c r="J435" t="s">
        <v>32</v>
      </c>
      <c r="K435" t="str">
        <f>IF(employee_data3[[#This Row],[EmployeeStatus]]="Active", "Active", "Attrition")</f>
        <v>Active</v>
      </c>
      <c r="L435" t="s">
        <v>33</v>
      </c>
      <c r="M435" t="s">
        <v>64</v>
      </c>
      <c r="N435" t="s">
        <v>35</v>
      </c>
      <c r="O435" t="s">
        <v>126</v>
      </c>
      <c r="P435" t="s">
        <v>1995</v>
      </c>
      <c r="Q435" t="s">
        <v>170</v>
      </c>
      <c r="R435" t="s">
        <v>332</v>
      </c>
      <c r="S435" s="1">
        <v>35068</v>
      </c>
      <c r="T435">
        <f>DATEDIF(employee_data3[[#This Row],[DOB]],DATE(2023, 1, 1), "Y")</f>
        <v>26</v>
      </c>
      <c r="U435" t="str">
        <f>IF(employee_data3[[#This Row],[Age]]&lt;=25, "Remaja", IF(employee_data3[[#This Row],[Age]]&lt;=55, "Dewasa", "Lansia"))</f>
        <v>Dewasa</v>
      </c>
      <c r="V435" t="s">
        <v>40</v>
      </c>
      <c r="W435" t="s">
        <v>163</v>
      </c>
      <c r="X435" t="s">
        <v>42</v>
      </c>
      <c r="Y435">
        <v>86329</v>
      </c>
      <c r="Z435" t="s">
        <v>128</v>
      </c>
      <c r="AA435" t="s">
        <v>75</v>
      </c>
      <c r="AB435" t="s">
        <v>45</v>
      </c>
      <c r="AC435">
        <v>3</v>
      </c>
      <c r="AD435" s="11">
        <f>(employee_data3[[#This Row],[Current Employee Rating]]-AVERAGE(employee_data3[Current Employee Rating]))/STDEV(employee_data3[Current Employee Rating])</f>
        <v>3.0539538160596794E-2</v>
      </c>
      <c r="AE435" s="11" t="str">
        <f>IF(employee_data3[[#This Row],[Z Score]]&gt;3,"Yes","No")</f>
        <v>No</v>
      </c>
    </row>
    <row r="436" spans="1:31" x14ac:dyDescent="0.3">
      <c r="A436">
        <v>3861</v>
      </c>
      <c r="B436" t="s">
        <v>1996</v>
      </c>
      <c r="C436" t="s">
        <v>1997</v>
      </c>
      <c r="D436" s="1">
        <v>44644</v>
      </c>
      <c r="E436" s="1"/>
      <c r="F436" t="s">
        <v>1784</v>
      </c>
      <c r="G436" t="s">
        <v>1998</v>
      </c>
      <c r="H436" t="s">
        <v>1999</v>
      </c>
      <c r="I436" t="s">
        <v>62</v>
      </c>
      <c r="J436" t="s">
        <v>32</v>
      </c>
      <c r="K436" t="str">
        <f>IF(employee_data3[[#This Row],[EmployeeStatus]]="Active", "Active", "Attrition")</f>
        <v>Active</v>
      </c>
      <c r="L436" t="s">
        <v>63</v>
      </c>
      <c r="M436" t="s">
        <v>34</v>
      </c>
      <c r="N436" t="s">
        <v>52</v>
      </c>
      <c r="O436" t="s">
        <v>36</v>
      </c>
      <c r="P436" t="s">
        <v>37</v>
      </c>
      <c r="Q436" t="s">
        <v>170</v>
      </c>
      <c r="R436" t="s">
        <v>81</v>
      </c>
      <c r="S436" s="1">
        <v>23798</v>
      </c>
      <c r="T436">
        <f>DATEDIF(employee_data3[[#This Row],[DOB]],DATE(2023, 1, 1), "Y")</f>
        <v>57</v>
      </c>
      <c r="U436" t="str">
        <f>IF(employee_data3[[#This Row],[Age]]&lt;=25, "Remaja", IF(employee_data3[[#This Row],[Age]]&lt;=55, "Dewasa", "Lansia"))</f>
        <v>Lansia</v>
      </c>
      <c r="V436" t="s">
        <v>40</v>
      </c>
      <c r="W436" t="s">
        <v>292</v>
      </c>
      <c r="X436" t="s">
        <v>55</v>
      </c>
      <c r="Y436">
        <v>70757</v>
      </c>
      <c r="Z436" t="s">
        <v>74</v>
      </c>
      <c r="AA436" t="s">
        <v>44</v>
      </c>
      <c r="AB436" t="s">
        <v>740</v>
      </c>
      <c r="AC436">
        <v>3</v>
      </c>
      <c r="AD436" s="11">
        <f>(employee_data3[[#This Row],[Current Employee Rating]]-AVERAGE(employee_data3[Current Employee Rating]))/STDEV(employee_data3[Current Employee Rating])</f>
        <v>3.0539538160596794E-2</v>
      </c>
      <c r="AE436" s="11" t="str">
        <f>IF(employee_data3[[#This Row],[Z Score]]&gt;3,"Yes","No")</f>
        <v>No</v>
      </c>
    </row>
    <row r="437" spans="1:31" x14ac:dyDescent="0.3">
      <c r="A437">
        <v>3862</v>
      </c>
      <c r="B437" t="s">
        <v>2000</v>
      </c>
      <c r="C437" t="s">
        <v>547</v>
      </c>
      <c r="D437" s="1">
        <v>43598</v>
      </c>
      <c r="E437" s="1">
        <v>45083</v>
      </c>
      <c r="F437" t="s">
        <v>1784</v>
      </c>
      <c r="G437" t="s">
        <v>2001</v>
      </c>
      <c r="H437" t="s">
        <v>2002</v>
      </c>
      <c r="I437" t="s">
        <v>89</v>
      </c>
      <c r="J437" t="s">
        <v>1805</v>
      </c>
      <c r="K437" t="str">
        <f>IF(employee_data3[[#This Row],[EmployeeStatus]]="Active", "Active", "Attrition")</f>
        <v>Attrition</v>
      </c>
      <c r="L437" t="s">
        <v>52</v>
      </c>
      <c r="M437" t="s">
        <v>64</v>
      </c>
      <c r="N437" t="s">
        <v>35</v>
      </c>
      <c r="O437" t="s">
        <v>99</v>
      </c>
      <c r="P437" t="s">
        <v>2003</v>
      </c>
      <c r="Q437" t="s">
        <v>170</v>
      </c>
      <c r="R437" t="s">
        <v>177</v>
      </c>
      <c r="S437" s="1">
        <v>32633</v>
      </c>
      <c r="T437">
        <f>DATEDIF(employee_data3[[#This Row],[DOB]],DATE(2023, 1, 1), "Y")</f>
        <v>33</v>
      </c>
      <c r="U437" t="str">
        <f>IF(employee_data3[[#This Row],[Age]]&lt;=25, "Remaja", IF(employee_data3[[#This Row],[Age]]&lt;=55, "Dewasa", "Lansia"))</f>
        <v>Dewasa</v>
      </c>
      <c r="V437" t="s">
        <v>91</v>
      </c>
      <c r="W437" t="s">
        <v>113</v>
      </c>
      <c r="X437" t="s">
        <v>55</v>
      </c>
      <c r="Y437">
        <v>58224</v>
      </c>
      <c r="Z437" t="s">
        <v>43</v>
      </c>
      <c r="AA437" t="s">
        <v>84</v>
      </c>
      <c r="AB437" t="s">
        <v>740</v>
      </c>
      <c r="AC437">
        <v>3</v>
      </c>
      <c r="AD437" s="11">
        <f>(employee_data3[[#This Row],[Current Employee Rating]]-AVERAGE(employee_data3[Current Employee Rating]))/STDEV(employee_data3[Current Employee Rating])</f>
        <v>3.0539538160596794E-2</v>
      </c>
      <c r="AE437" s="11" t="str">
        <f>IF(employee_data3[[#This Row],[Z Score]]&gt;3,"Yes","No")</f>
        <v>No</v>
      </c>
    </row>
    <row r="438" spans="1:31" x14ac:dyDescent="0.3">
      <c r="A438">
        <v>3863</v>
      </c>
      <c r="B438" t="s">
        <v>456</v>
      </c>
      <c r="C438" t="s">
        <v>2004</v>
      </c>
      <c r="D438" s="1">
        <v>43623</v>
      </c>
      <c r="E438" s="1"/>
      <c r="F438" t="s">
        <v>1871</v>
      </c>
      <c r="G438" t="s">
        <v>2005</v>
      </c>
      <c r="H438" t="s">
        <v>2006</v>
      </c>
      <c r="I438" t="s">
        <v>31</v>
      </c>
      <c r="J438" t="s">
        <v>32</v>
      </c>
      <c r="K438" t="str">
        <f>IF(employee_data3[[#This Row],[EmployeeStatus]]="Active", "Active", "Attrition")</f>
        <v>Active</v>
      </c>
      <c r="L438" t="s">
        <v>33</v>
      </c>
      <c r="M438" t="s">
        <v>51</v>
      </c>
      <c r="N438" t="s">
        <v>35</v>
      </c>
      <c r="O438" t="s">
        <v>36</v>
      </c>
      <c r="P438" t="s">
        <v>37</v>
      </c>
      <c r="Q438" t="s">
        <v>170</v>
      </c>
      <c r="R438" t="s">
        <v>53</v>
      </c>
      <c r="S438" s="1">
        <v>26377</v>
      </c>
      <c r="T438">
        <f>DATEDIF(employee_data3[[#This Row],[DOB]],DATE(2023, 1, 1), "Y")</f>
        <v>50</v>
      </c>
      <c r="U438" t="str">
        <f>IF(employee_data3[[#This Row],[Age]]&lt;=25, "Remaja", IF(employee_data3[[#This Row],[Age]]&lt;=55, "Dewasa", "Lansia"))</f>
        <v>Dewasa</v>
      </c>
      <c r="V438" t="s">
        <v>40</v>
      </c>
      <c r="W438" t="s">
        <v>103</v>
      </c>
      <c r="X438" t="s">
        <v>42</v>
      </c>
      <c r="Y438">
        <v>38413</v>
      </c>
      <c r="Z438" t="s">
        <v>74</v>
      </c>
      <c r="AA438" t="s">
        <v>75</v>
      </c>
      <c r="AB438" t="s">
        <v>740</v>
      </c>
      <c r="AC438">
        <v>3</v>
      </c>
      <c r="AD438" s="11">
        <f>(employee_data3[[#This Row],[Current Employee Rating]]-AVERAGE(employee_data3[Current Employee Rating]))/STDEV(employee_data3[Current Employee Rating])</f>
        <v>3.0539538160596794E-2</v>
      </c>
      <c r="AE438" s="11" t="str">
        <f>IF(employee_data3[[#This Row],[Z Score]]&gt;3,"Yes","No")</f>
        <v>No</v>
      </c>
    </row>
    <row r="439" spans="1:31" x14ac:dyDescent="0.3">
      <c r="A439">
        <v>3864</v>
      </c>
      <c r="B439" t="s">
        <v>2007</v>
      </c>
      <c r="C439" t="s">
        <v>2008</v>
      </c>
      <c r="D439" s="1">
        <v>44900</v>
      </c>
      <c r="E439" s="1">
        <v>45090</v>
      </c>
      <c r="F439" t="s">
        <v>1875</v>
      </c>
      <c r="G439" t="s">
        <v>2009</v>
      </c>
      <c r="H439" t="s">
        <v>2010</v>
      </c>
      <c r="I439" t="s">
        <v>133</v>
      </c>
      <c r="J439" t="s">
        <v>1805</v>
      </c>
      <c r="K439" t="str">
        <f>IF(employee_data3[[#This Row],[EmployeeStatus]]="Active", "Active", "Attrition")</f>
        <v>Attrition</v>
      </c>
      <c r="L439" t="s">
        <v>33</v>
      </c>
      <c r="M439" t="s">
        <v>51</v>
      </c>
      <c r="N439" t="s">
        <v>63</v>
      </c>
      <c r="O439" t="s">
        <v>126</v>
      </c>
      <c r="P439" t="s">
        <v>2011</v>
      </c>
      <c r="Q439" t="s">
        <v>170</v>
      </c>
      <c r="R439" t="s">
        <v>53</v>
      </c>
      <c r="S439" s="1">
        <v>25320</v>
      </c>
      <c r="T439">
        <f>DATEDIF(employee_data3[[#This Row],[DOB]],DATE(2023, 1, 1), "Y")</f>
        <v>53</v>
      </c>
      <c r="U439" t="str">
        <f>IF(employee_data3[[#This Row],[Age]]&lt;=25, "Remaja", IF(employee_data3[[#This Row],[Age]]&lt;=55, "Dewasa", "Lansia"))</f>
        <v>Dewasa</v>
      </c>
      <c r="V439" t="s">
        <v>40</v>
      </c>
      <c r="W439" t="s">
        <v>83</v>
      </c>
      <c r="X439" t="s">
        <v>42</v>
      </c>
      <c r="Y439">
        <v>32977</v>
      </c>
      <c r="Z439" t="s">
        <v>74</v>
      </c>
      <c r="AA439" t="s">
        <v>84</v>
      </c>
      <c r="AB439" t="s">
        <v>236</v>
      </c>
      <c r="AC439">
        <v>3</v>
      </c>
      <c r="AD439" s="11">
        <f>(employee_data3[[#This Row],[Current Employee Rating]]-AVERAGE(employee_data3[Current Employee Rating]))/STDEV(employee_data3[Current Employee Rating])</f>
        <v>3.0539538160596794E-2</v>
      </c>
      <c r="AE439" s="11" t="str">
        <f>IF(employee_data3[[#This Row],[Z Score]]&gt;3,"Yes","No")</f>
        <v>No</v>
      </c>
    </row>
    <row r="440" spans="1:31" x14ac:dyDescent="0.3">
      <c r="A440">
        <v>3865</v>
      </c>
      <c r="B440" t="s">
        <v>1878</v>
      </c>
      <c r="C440" t="s">
        <v>1769</v>
      </c>
      <c r="D440" s="1">
        <v>44103</v>
      </c>
      <c r="E440" s="1">
        <v>44491</v>
      </c>
      <c r="F440" t="s">
        <v>1779</v>
      </c>
      <c r="G440" t="s">
        <v>2012</v>
      </c>
      <c r="H440" t="s">
        <v>2013</v>
      </c>
      <c r="I440" t="s">
        <v>139</v>
      </c>
      <c r="J440" t="s">
        <v>32</v>
      </c>
      <c r="K440" t="str">
        <f>IF(employee_data3[[#This Row],[EmployeeStatus]]="Active", "Active", "Attrition")</f>
        <v>Active</v>
      </c>
      <c r="L440" t="s">
        <v>52</v>
      </c>
      <c r="M440" t="s">
        <v>34</v>
      </c>
      <c r="N440" t="s">
        <v>35</v>
      </c>
      <c r="O440" t="s">
        <v>99</v>
      </c>
      <c r="P440" t="s">
        <v>2014</v>
      </c>
      <c r="Q440" t="s">
        <v>38</v>
      </c>
      <c r="R440" t="s">
        <v>2015</v>
      </c>
      <c r="S440" s="1">
        <v>23287</v>
      </c>
      <c r="T440">
        <f>DATEDIF(employee_data3[[#This Row],[DOB]],DATE(2023, 1, 1), "Y")</f>
        <v>59</v>
      </c>
      <c r="U440" t="str">
        <f>IF(employee_data3[[#This Row],[Age]]&lt;=25, "Remaja", IF(employee_data3[[#This Row],[Age]]&lt;=55, "Dewasa", "Lansia"))</f>
        <v>Lansia</v>
      </c>
      <c r="V440" t="s">
        <v>40</v>
      </c>
      <c r="W440" t="s">
        <v>708</v>
      </c>
      <c r="X440" t="s">
        <v>55</v>
      </c>
      <c r="Y440">
        <v>9209</v>
      </c>
      <c r="Z440" t="s">
        <v>128</v>
      </c>
      <c r="AA440" t="s">
        <v>75</v>
      </c>
      <c r="AB440" t="s">
        <v>236</v>
      </c>
      <c r="AC440">
        <v>3</v>
      </c>
      <c r="AD440" s="11">
        <f>(employee_data3[[#This Row],[Current Employee Rating]]-AVERAGE(employee_data3[Current Employee Rating]))/STDEV(employee_data3[Current Employee Rating])</f>
        <v>3.0539538160596794E-2</v>
      </c>
      <c r="AE440" s="11" t="str">
        <f>IF(employee_data3[[#This Row],[Z Score]]&gt;3,"Yes","No")</f>
        <v>No</v>
      </c>
    </row>
    <row r="441" spans="1:31" x14ac:dyDescent="0.3">
      <c r="A441">
        <v>3866</v>
      </c>
      <c r="B441" t="s">
        <v>2016</v>
      </c>
      <c r="C441" t="s">
        <v>2017</v>
      </c>
      <c r="D441" s="1">
        <v>44078</v>
      </c>
      <c r="E441" s="1">
        <v>44303</v>
      </c>
      <c r="F441" t="s">
        <v>1779</v>
      </c>
      <c r="G441" t="s">
        <v>2018</v>
      </c>
      <c r="H441" t="s">
        <v>2019</v>
      </c>
      <c r="I441" t="s">
        <v>80</v>
      </c>
      <c r="J441" t="s">
        <v>32</v>
      </c>
      <c r="K441" t="str">
        <f>IF(employee_data3[[#This Row],[EmployeeStatus]]="Active", "Active", "Attrition")</f>
        <v>Active</v>
      </c>
      <c r="L441" t="s">
        <v>33</v>
      </c>
      <c r="M441" t="s">
        <v>51</v>
      </c>
      <c r="N441" t="s">
        <v>63</v>
      </c>
      <c r="O441" t="s">
        <v>140</v>
      </c>
      <c r="P441" t="s">
        <v>2020</v>
      </c>
      <c r="Q441" t="s">
        <v>1843</v>
      </c>
      <c r="R441" t="s">
        <v>90</v>
      </c>
      <c r="S441" s="1">
        <v>21863</v>
      </c>
      <c r="T441">
        <f>DATEDIF(employee_data3[[#This Row],[DOB]],DATE(2023, 1, 1), "Y")</f>
        <v>63</v>
      </c>
      <c r="U441" t="str">
        <f>IF(employee_data3[[#This Row],[Age]]&lt;=25, "Remaja", IF(employee_data3[[#This Row],[Age]]&lt;=55, "Dewasa", "Lansia"))</f>
        <v>Lansia</v>
      </c>
      <c r="V441" t="s">
        <v>40</v>
      </c>
      <c r="W441" t="s">
        <v>103</v>
      </c>
      <c r="X441" t="s">
        <v>55</v>
      </c>
      <c r="Y441">
        <v>58737</v>
      </c>
      <c r="Z441" t="s">
        <v>74</v>
      </c>
      <c r="AA441" t="s">
        <v>104</v>
      </c>
      <c r="AB441" t="s">
        <v>45</v>
      </c>
      <c r="AC441">
        <v>3</v>
      </c>
      <c r="AD441" s="11">
        <f>(employee_data3[[#This Row],[Current Employee Rating]]-AVERAGE(employee_data3[Current Employee Rating]))/STDEV(employee_data3[Current Employee Rating])</f>
        <v>3.0539538160596794E-2</v>
      </c>
      <c r="AE441" s="11" t="str">
        <f>IF(employee_data3[[#This Row],[Z Score]]&gt;3,"Yes","No")</f>
        <v>No</v>
      </c>
    </row>
    <row r="442" spans="1:31" x14ac:dyDescent="0.3">
      <c r="A442">
        <v>3867</v>
      </c>
      <c r="B442" t="s">
        <v>2021</v>
      </c>
      <c r="C442" t="s">
        <v>1018</v>
      </c>
      <c r="D442" s="1">
        <v>43338</v>
      </c>
      <c r="E442" s="1"/>
      <c r="F442" t="s">
        <v>1779</v>
      </c>
      <c r="G442" t="s">
        <v>2022</v>
      </c>
      <c r="H442" t="s">
        <v>2023</v>
      </c>
      <c r="I442" t="s">
        <v>168</v>
      </c>
      <c r="J442" t="s">
        <v>32</v>
      </c>
      <c r="K442" t="str">
        <f>IF(employee_data3[[#This Row],[EmployeeStatus]]="Active", "Active", "Attrition")</f>
        <v>Active</v>
      </c>
      <c r="L442" t="s">
        <v>52</v>
      </c>
      <c r="M442" t="s">
        <v>64</v>
      </c>
      <c r="N442" t="s">
        <v>63</v>
      </c>
      <c r="O442" t="s">
        <v>36</v>
      </c>
      <c r="P442" t="s">
        <v>37</v>
      </c>
      <c r="Q442" t="s">
        <v>1843</v>
      </c>
      <c r="R442" t="s">
        <v>332</v>
      </c>
      <c r="S442" s="1">
        <v>31706</v>
      </c>
      <c r="T442">
        <f>DATEDIF(employee_data3[[#This Row],[DOB]],DATE(2023, 1, 1), "Y")</f>
        <v>36</v>
      </c>
      <c r="U442" t="str">
        <f>IF(employee_data3[[#This Row],[Age]]&lt;=25, "Remaja", IF(employee_data3[[#This Row],[Age]]&lt;=55, "Dewasa", "Lansia"))</f>
        <v>Dewasa</v>
      </c>
      <c r="V442" t="s">
        <v>40</v>
      </c>
      <c r="W442" t="s">
        <v>73</v>
      </c>
      <c r="X442" t="s">
        <v>55</v>
      </c>
      <c r="Y442">
        <v>5363</v>
      </c>
      <c r="Z442" t="s">
        <v>74</v>
      </c>
      <c r="AA442" t="s">
        <v>44</v>
      </c>
      <c r="AB442" t="s">
        <v>45</v>
      </c>
      <c r="AC442">
        <v>3</v>
      </c>
      <c r="AD442" s="11">
        <f>(employee_data3[[#This Row],[Current Employee Rating]]-AVERAGE(employee_data3[Current Employee Rating]))/STDEV(employee_data3[Current Employee Rating])</f>
        <v>3.0539538160596794E-2</v>
      </c>
      <c r="AE442" s="11" t="str">
        <f>IF(employee_data3[[#This Row],[Z Score]]&gt;3,"Yes","No")</f>
        <v>No</v>
      </c>
    </row>
    <row r="443" spans="1:31" x14ac:dyDescent="0.3">
      <c r="A443">
        <v>3868</v>
      </c>
      <c r="B443" t="s">
        <v>2024</v>
      </c>
      <c r="C443" t="s">
        <v>2025</v>
      </c>
      <c r="D443" s="1">
        <v>43694</v>
      </c>
      <c r="E443" s="1"/>
      <c r="F443" t="s">
        <v>1779</v>
      </c>
      <c r="G443" t="s">
        <v>2026</v>
      </c>
      <c r="H443" t="s">
        <v>2027</v>
      </c>
      <c r="I443" t="s">
        <v>98</v>
      </c>
      <c r="J443" t="s">
        <v>32</v>
      </c>
      <c r="K443" t="str">
        <f>IF(employee_data3[[#This Row],[EmployeeStatus]]="Active", "Active", "Attrition")</f>
        <v>Active</v>
      </c>
      <c r="L443" t="s">
        <v>33</v>
      </c>
      <c r="M443" t="s">
        <v>51</v>
      </c>
      <c r="N443" t="s">
        <v>52</v>
      </c>
      <c r="O443" t="s">
        <v>36</v>
      </c>
      <c r="P443" t="s">
        <v>37</v>
      </c>
      <c r="Q443" t="s">
        <v>170</v>
      </c>
      <c r="R443" t="s">
        <v>39</v>
      </c>
      <c r="S443" s="1">
        <v>36608</v>
      </c>
      <c r="T443">
        <f>DATEDIF(employee_data3[[#This Row],[DOB]],DATE(2023, 1, 1), "Y")</f>
        <v>22</v>
      </c>
      <c r="U443" t="str">
        <f>IF(employee_data3[[#This Row],[Age]]&lt;=25, "Remaja", IF(employee_data3[[#This Row],[Age]]&lt;=55, "Dewasa", "Lansia"))</f>
        <v>Remaja</v>
      </c>
      <c r="V443" t="s">
        <v>40</v>
      </c>
      <c r="W443" t="s">
        <v>613</v>
      </c>
      <c r="X443" t="s">
        <v>55</v>
      </c>
      <c r="Y443">
        <v>51175</v>
      </c>
      <c r="Z443" t="s">
        <v>56</v>
      </c>
      <c r="AA443" t="s">
        <v>44</v>
      </c>
      <c r="AB443" t="s">
        <v>45</v>
      </c>
      <c r="AC443">
        <v>3</v>
      </c>
      <c r="AD443" s="11">
        <f>(employee_data3[[#This Row],[Current Employee Rating]]-AVERAGE(employee_data3[Current Employee Rating]))/STDEV(employee_data3[Current Employee Rating])</f>
        <v>3.0539538160596794E-2</v>
      </c>
      <c r="AE443" s="11" t="str">
        <f>IF(employee_data3[[#This Row],[Z Score]]&gt;3,"Yes","No")</f>
        <v>No</v>
      </c>
    </row>
    <row r="444" spans="1:31" x14ac:dyDescent="0.3">
      <c r="A444">
        <v>3869</v>
      </c>
      <c r="B444" t="s">
        <v>2028</v>
      </c>
      <c r="C444" t="s">
        <v>2029</v>
      </c>
      <c r="D444" s="1">
        <v>43733</v>
      </c>
      <c r="E444" s="1">
        <v>43868</v>
      </c>
      <c r="F444" t="s">
        <v>1773</v>
      </c>
      <c r="G444" t="s">
        <v>2030</v>
      </c>
      <c r="H444" t="s">
        <v>2031</v>
      </c>
      <c r="I444" t="s">
        <v>118</v>
      </c>
      <c r="J444" t="s">
        <v>32</v>
      </c>
      <c r="K444" t="str">
        <f>IF(employee_data3[[#This Row],[EmployeeStatus]]="Active", "Active", "Attrition")</f>
        <v>Active</v>
      </c>
      <c r="L444" t="s">
        <v>63</v>
      </c>
      <c r="M444" t="s">
        <v>51</v>
      </c>
      <c r="N444" t="s">
        <v>35</v>
      </c>
      <c r="O444" t="s">
        <v>175</v>
      </c>
      <c r="P444" t="s">
        <v>2032</v>
      </c>
      <c r="Q444" t="s">
        <v>170</v>
      </c>
      <c r="R444" t="s">
        <v>90</v>
      </c>
      <c r="S444" s="1">
        <v>28286</v>
      </c>
      <c r="T444">
        <f>DATEDIF(employee_data3[[#This Row],[DOB]],DATE(2023, 1, 1), "Y")</f>
        <v>45</v>
      </c>
      <c r="U444" t="str">
        <f>IF(employee_data3[[#This Row],[Age]]&lt;=25, "Remaja", IF(employee_data3[[#This Row],[Age]]&lt;=55, "Dewasa", "Lansia"))</f>
        <v>Dewasa</v>
      </c>
      <c r="V444" t="s">
        <v>40</v>
      </c>
      <c r="W444" t="s">
        <v>703</v>
      </c>
      <c r="X444" t="s">
        <v>55</v>
      </c>
      <c r="Y444">
        <v>49132</v>
      </c>
      <c r="Z444" t="s">
        <v>56</v>
      </c>
      <c r="AA444" t="s">
        <v>104</v>
      </c>
      <c r="AB444" t="s">
        <v>45</v>
      </c>
      <c r="AC444">
        <v>3</v>
      </c>
      <c r="AD444" s="11">
        <f>(employee_data3[[#This Row],[Current Employee Rating]]-AVERAGE(employee_data3[Current Employee Rating]))/STDEV(employee_data3[Current Employee Rating])</f>
        <v>3.0539538160596794E-2</v>
      </c>
      <c r="AE444" s="11" t="str">
        <f>IF(employee_data3[[#This Row],[Z Score]]&gt;3,"Yes","No")</f>
        <v>No</v>
      </c>
    </row>
    <row r="445" spans="1:31" x14ac:dyDescent="0.3">
      <c r="A445">
        <v>3870</v>
      </c>
      <c r="B445" t="s">
        <v>2033</v>
      </c>
      <c r="C445" t="s">
        <v>2034</v>
      </c>
      <c r="D445" s="1">
        <v>44996</v>
      </c>
      <c r="E445" s="1">
        <v>44996</v>
      </c>
      <c r="F445" t="s">
        <v>1773</v>
      </c>
      <c r="G445" t="s">
        <v>2035</v>
      </c>
      <c r="H445" t="s">
        <v>2036</v>
      </c>
      <c r="I445" t="s">
        <v>62</v>
      </c>
      <c r="J445" t="s">
        <v>32</v>
      </c>
      <c r="K445" t="str">
        <f>IF(employee_data3[[#This Row],[EmployeeStatus]]="Active", "Active", "Attrition")</f>
        <v>Active</v>
      </c>
      <c r="L445" t="s">
        <v>33</v>
      </c>
      <c r="M445" t="s">
        <v>64</v>
      </c>
      <c r="N445" t="s">
        <v>35</v>
      </c>
      <c r="O445" t="s">
        <v>126</v>
      </c>
      <c r="P445" t="s">
        <v>2037</v>
      </c>
      <c r="Q445" t="s">
        <v>170</v>
      </c>
      <c r="R445" t="s">
        <v>177</v>
      </c>
      <c r="S445" s="1">
        <v>24434</v>
      </c>
      <c r="T445">
        <f>DATEDIF(employee_data3[[#This Row],[DOB]],DATE(2023, 1, 1), "Y")</f>
        <v>56</v>
      </c>
      <c r="U445" t="str">
        <f>IF(employee_data3[[#This Row],[Age]]&lt;=25, "Remaja", IF(employee_data3[[#This Row],[Age]]&lt;=55, "Dewasa", "Lansia"))</f>
        <v>Lansia</v>
      </c>
      <c r="V445" t="s">
        <v>40</v>
      </c>
      <c r="W445" t="s">
        <v>83</v>
      </c>
      <c r="X445" t="s">
        <v>55</v>
      </c>
      <c r="Y445">
        <v>64853</v>
      </c>
      <c r="Z445" t="s">
        <v>128</v>
      </c>
      <c r="AA445" t="s">
        <v>75</v>
      </c>
      <c r="AB445" t="s">
        <v>45</v>
      </c>
      <c r="AC445">
        <v>3</v>
      </c>
      <c r="AD445" s="11">
        <f>(employee_data3[[#This Row],[Current Employee Rating]]-AVERAGE(employee_data3[Current Employee Rating]))/STDEV(employee_data3[Current Employee Rating])</f>
        <v>3.0539538160596794E-2</v>
      </c>
      <c r="AE445" s="11" t="str">
        <f>IF(employee_data3[[#This Row],[Z Score]]&gt;3,"Yes","No")</f>
        <v>No</v>
      </c>
    </row>
    <row r="446" spans="1:31" x14ac:dyDescent="0.3">
      <c r="A446">
        <v>3871</v>
      </c>
      <c r="B446" t="s">
        <v>2038</v>
      </c>
      <c r="C446" t="s">
        <v>2039</v>
      </c>
      <c r="D446" s="1">
        <v>44910</v>
      </c>
      <c r="E446" s="1"/>
      <c r="F446" t="s">
        <v>1773</v>
      </c>
      <c r="G446" t="s">
        <v>2040</v>
      </c>
      <c r="H446" t="s">
        <v>2041</v>
      </c>
      <c r="I446" t="s">
        <v>89</v>
      </c>
      <c r="J446" t="s">
        <v>32</v>
      </c>
      <c r="K446" t="str">
        <f>IF(employee_data3[[#This Row],[EmployeeStatus]]="Active", "Active", "Attrition")</f>
        <v>Active</v>
      </c>
      <c r="L446" t="s">
        <v>63</v>
      </c>
      <c r="M446" t="s">
        <v>64</v>
      </c>
      <c r="N446" t="s">
        <v>63</v>
      </c>
      <c r="O446" t="s">
        <v>36</v>
      </c>
      <c r="P446" t="s">
        <v>37</v>
      </c>
      <c r="Q446" t="s">
        <v>170</v>
      </c>
      <c r="R446" t="s">
        <v>81</v>
      </c>
      <c r="S446" s="1">
        <v>26089</v>
      </c>
      <c r="T446">
        <f>DATEDIF(employee_data3[[#This Row],[DOB]],DATE(2023, 1, 1), "Y")</f>
        <v>51</v>
      </c>
      <c r="U446" t="str">
        <f>IF(employee_data3[[#This Row],[Age]]&lt;=25, "Remaja", IF(employee_data3[[#This Row],[Age]]&lt;=55, "Dewasa", "Lansia"))</f>
        <v>Dewasa</v>
      </c>
      <c r="V446" t="s">
        <v>40</v>
      </c>
      <c r="W446" t="s">
        <v>163</v>
      </c>
      <c r="X446" t="s">
        <v>42</v>
      </c>
      <c r="Y446">
        <v>39859</v>
      </c>
      <c r="Z446" t="s">
        <v>43</v>
      </c>
      <c r="AA446" t="s">
        <v>44</v>
      </c>
      <c r="AB446" t="s">
        <v>45</v>
      </c>
      <c r="AC446">
        <v>3</v>
      </c>
      <c r="AD446" s="11">
        <f>(employee_data3[[#This Row],[Current Employee Rating]]-AVERAGE(employee_data3[Current Employee Rating]))/STDEV(employee_data3[Current Employee Rating])</f>
        <v>3.0539538160596794E-2</v>
      </c>
      <c r="AE446" s="11" t="str">
        <f>IF(employee_data3[[#This Row],[Z Score]]&gt;3,"Yes","No")</f>
        <v>No</v>
      </c>
    </row>
    <row r="447" spans="1:31" x14ac:dyDescent="0.3">
      <c r="A447">
        <v>3872</v>
      </c>
      <c r="B447" t="s">
        <v>2042</v>
      </c>
      <c r="C447" t="s">
        <v>2043</v>
      </c>
      <c r="D447" s="1">
        <v>43322</v>
      </c>
      <c r="E447" s="1">
        <v>44235</v>
      </c>
      <c r="F447" t="s">
        <v>1773</v>
      </c>
      <c r="G447" t="s">
        <v>2044</v>
      </c>
      <c r="H447" t="s">
        <v>2045</v>
      </c>
      <c r="I447" t="s">
        <v>31</v>
      </c>
      <c r="J447" t="s">
        <v>32</v>
      </c>
      <c r="K447" t="str">
        <f>IF(employee_data3[[#This Row],[EmployeeStatus]]="Active", "Active", "Attrition")</f>
        <v>Active</v>
      </c>
      <c r="L447" t="s">
        <v>33</v>
      </c>
      <c r="M447" t="s">
        <v>64</v>
      </c>
      <c r="N447" t="s">
        <v>52</v>
      </c>
      <c r="O447" t="s">
        <v>126</v>
      </c>
      <c r="P447" t="s">
        <v>2046</v>
      </c>
      <c r="Q447" t="s">
        <v>170</v>
      </c>
      <c r="R447" t="s">
        <v>111</v>
      </c>
      <c r="S447" s="1">
        <v>24115</v>
      </c>
      <c r="T447">
        <f>DATEDIF(employee_data3[[#This Row],[DOB]],DATE(2023, 1, 1), "Y")</f>
        <v>56</v>
      </c>
      <c r="U447" t="str">
        <f>IF(employee_data3[[#This Row],[Age]]&lt;=25, "Remaja", IF(employee_data3[[#This Row],[Age]]&lt;=55, "Dewasa", "Lansia"))</f>
        <v>Lansia</v>
      </c>
      <c r="V447" t="s">
        <v>40</v>
      </c>
      <c r="W447" t="s">
        <v>184</v>
      </c>
      <c r="X447" t="s">
        <v>42</v>
      </c>
      <c r="Y447">
        <v>48135</v>
      </c>
      <c r="Z447" t="s">
        <v>128</v>
      </c>
      <c r="AA447" t="s">
        <v>75</v>
      </c>
      <c r="AB447" t="s">
        <v>45</v>
      </c>
      <c r="AC447">
        <v>3</v>
      </c>
      <c r="AD447" s="11">
        <f>(employee_data3[[#This Row],[Current Employee Rating]]-AVERAGE(employee_data3[Current Employee Rating]))/STDEV(employee_data3[Current Employee Rating])</f>
        <v>3.0539538160596794E-2</v>
      </c>
      <c r="AE447" s="11" t="str">
        <f>IF(employee_data3[[#This Row],[Z Score]]&gt;3,"Yes","No")</f>
        <v>No</v>
      </c>
    </row>
    <row r="448" spans="1:31" x14ac:dyDescent="0.3">
      <c r="A448">
        <v>3873</v>
      </c>
      <c r="B448" t="s">
        <v>2047</v>
      </c>
      <c r="C448" t="s">
        <v>2048</v>
      </c>
      <c r="D448" s="1">
        <v>44624</v>
      </c>
      <c r="E448" s="1">
        <v>45099</v>
      </c>
      <c r="F448" t="s">
        <v>1784</v>
      </c>
      <c r="G448" t="s">
        <v>2049</v>
      </c>
      <c r="H448" t="s">
        <v>2050</v>
      </c>
      <c r="I448" t="s">
        <v>118</v>
      </c>
      <c r="J448" t="s">
        <v>32</v>
      </c>
      <c r="K448" t="str">
        <f>IF(employee_data3[[#This Row],[EmployeeStatus]]="Active", "Active", "Attrition")</f>
        <v>Active</v>
      </c>
      <c r="L448" t="s">
        <v>63</v>
      </c>
      <c r="M448" t="s">
        <v>64</v>
      </c>
      <c r="N448" t="s">
        <v>52</v>
      </c>
      <c r="O448" t="s">
        <v>126</v>
      </c>
      <c r="P448" t="s">
        <v>2051</v>
      </c>
      <c r="Q448" t="s">
        <v>170</v>
      </c>
      <c r="R448" t="s">
        <v>119</v>
      </c>
      <c r="S448" s="1">
        <v>26599</v>
      </c>
      <c r="T448">
        <f>DATEDIF(employee_data3[[#This Row],[DOB]],DATE(2023, 1, 1), "Y")</f>
        <v>50</v>
      </c>
      <c r="U448" t="str">
        <f>IF(employee_data3[[#This Row],[Age]]&lt;=25, "Remaja", IF(employee_data3[[#This Row],[Age]]&lt;=55, "Dewasa", "Lansia"))</f>
        <v>Dewasa</v>
      </c>
      <c r="V448" t="s">
        <v>40</v>
      </c>
      <c r="W448" t="s">
        <v>2052</v>
      </c>
      <c r="X448" t="s">
        <v>55</v>
      </c>
      <c r="Y448">
        <v>41066</v>
      </c>
      <c r="Z448" t="s">
        <v>56</v>
      </c>
      <c r="AA448" t="s">
        <v>44</v>
      </c>
      <c r="AB448" t="s">
        <v>45</v>
      </c>
      <c r="AC448">
        <v>3</v>
      </c>
      <c r="AD448" s="11">
        <f>(employee_data3[[#This Row],[Current Employee Rating]]-AVERAGE(employee_data3[Current Employee Rating]))/STDEV(employee_data3[Current Employee Rating])</f>
        <v>3.0539538160596794E-2</v>
      </c>
      <c r="AE448" s="11" t="str">
        <f>IF(employee_data3[[#This Row],[Z Score]]&gt;3,"Yes","No")</f>
        <v>No</v>
      </c>
    </row>
    <row r="449" spans="1:31" x14ac:dyDescent="0.3">
      <c r="A449">
        <v>3874</v>
      </c>
      <c r="B449" t="s">
        <v>429</v>
      </c>
      <c r="C449" t="s">
        <v>1370</v>
      </c>
      <c r="D449" s="1">
        <v>43984</v>
      </c>
      <c r="E449" s="1"/>
      <c r="F449" t="s">
        <v>1784</v>
      </c>
      <c r="G449" t="s">
        <v>2053</v>
      </c>
      <c r="H449" t="s">
        <v>2054</v>
      </c>
      <c r="I449" t="s">
        <v>62</v>
      </c>
      <c r="J449" t="s">
        <v>32</v>
      </c>
      <c r="K449" t="str">
        <f>IF(employee_data3[[#This Row],[EmployeeStatus]]="Active", "Active", "Attrition")</f>
        <v>Active</v>
      </c>
      <c r="L449" t="s">
        <v>52</v>
      </c>
      <c r="M449" t="s">
        <v>34</v>
      </c>
      <c r="N449" t="s">
        <v>52</v>
      </c>
      <c r="O449" t="s">
        <v>36</v>
      </c>
      <c r="P449" t="s">
        <v>37</v>
      </c>
      <c r="Q449" t="s">
        <v>170</v>
      </c>
      <c r="R449" t="s">
        <v>81</v>
      </c>
      <c r="S449" s="1">
        <v>35725</v>
      </c>
      <c r="T449">
        <f>DATEDIF(employee_data3[[#This Row],[DOB]],DATE(2023, 1, 1), "Y")</f>
        <v>25</v>
      </c>
      <c r="U449" t="str">
        <f>IF(employee_data3[[#This Row],[Age]]&lt;=25, "Remaja", IF(employee_data3[[#This Row],[Age]]&lt;=55, "Dewasa", "Lansia"))</f>
        <v>Remaja</v>
      </c>
      <c r="V449" t="s">
        <v>91</v>
      </c>
      <c r="W449" t="s">
        <v>83</v>
      </c>
      <c r="X449" t="s">
        <v>55</v>
      </c>
      <c r="Y449">
        <v>28613</v>
      </c>
      <c r="Z449" t="s">
        <v>56</v>
      </c>
      <c r="AA449" t="s">
        <v>84</v>
      </c>
      <c r="AB449" t="s">
        <v>45</v>
      </c>
      <c r="AC449">
        <v>3</v>
      </c>
      <c r="AD449" s="11">
        <f>(employee_data3[[#This Row],[Current Employee Rating]]-AVERAGE(employee_data3[Current Employee Rating]))/STDEV(employee_data3[Current Employee Rating])</f>
        <v>3.0539538160596794E-2</v>
      </c>
      <c r="AE449" s="11" t="str">
        <f>IF(employee_data3[[#This Row],[Z Score]]&gt;3,"Yes","No")</f>
        <v>No</v>
      </c>
    </row>
    <row r="450" spans="1:31" x14ac:dyDescent="0.3">
      <c r="A450">
        <v>3875</v>
      </c>
      <c r="B450" t="s">
        <v>2055</v>
      </c>
      <c r="C450" t="s">
        <v>2056</v>
      </c>
      <c r="D450" s="1">
        <v>44376</v>
      </c>
      <c r="E450" s="1"/>
      <c r="F450" t="s">
        <v>1784</v>
      </c>
      <c r="G450" t="s">
        <v>2057</v>
      </c>
      <c r="H450" t="s">
        <v>2058</v>
      </c>
      <c r="I450" t="s">
        <v>89</v>
      </c>
      <c r="J450" t="s">
        <v>32</v>
      </c>
      <c r="K450" t="str">
        <f>IF(employee_data3[[#This Row],[EmployeeStatus]]="Active", "Active", "Attrition")</f>
        <v>Active</v>
      </c>
      <c r="L450" t="s">
        <v>33</v>
      </c>
      <c r="M450" t="s">
        <v>51</v>
      </c>
      <c r="N450" t="s">
        <v>35</v>
      </c>
      <c r="O450" t="s">
        <v>36</v>
      </c>
      <c r="P450" t="s">
        <v>37</v>
      </c>
      <c r="Q450" t="s">
        <v>170</v>
      </c>
      <c r="R450" t="s">
        <v>794</v>
      </c>
      <c r="S450" s="1">
        <v>25438</v>
      </c>
      <c r="T450">
        <f>DATEDIF(employee_data3[[#This Row],[DOB]],DATE(2023, 1, 1), "Y")</f>
        <v>53</v>
      </c>
      <c r="U450" t="str">
        <f>IF(employee_data3[[#This Row],[Age]]&lt;=25, "Remaja", IF(employee_data3[[#This Row],[Age]]&lt;=55, "Dewasa", "Lansia"))</f>
        <v>Dewasa</v>
      </c>
      <c r="V450" t="s">
        <v>91</v>
      </c>
      <c r="W450" t="s">
        <v>83</v>
      </c>
      <c r="X450" t="s">
        <v>55</v>
      </c>
      <c r="Y450">
        <v>81215</v>
      </c>
      <c r="Z450" t="s">
        <v>128</v>
      </c>
      <c r="AA450" t="s">
        <v>104</v>
      </c>
      <c r="AB450" t="s">
        <v>45</v>
      </c>
      <c r="AC450">
        <v>3</v>
      </c>
      <c r="AD450" s="11">
        <f>(employee_data3[[#This Row],[Current Employee Rating]]-AVERAGE(employee_data3[Current Employee Rating]))/STDEV(employee_data3[Current Employee Rating])</f>
        <v>3.0539538160596794E-2</v>
      </c>
      <c r="AE450" s="11" t="str">
        <f>IF(employee_data3[[#This Row],[Z Score]]&gt;3,"Yes","No")</f>
        <v>No</v>
      </c>
    </row>
    <row r="451" spans="1:31" x14ac:dyDescent="0.3">
      <c r="A451">
        <v>3876</v>
      </c>
      <c r="B451" t="s">
        <v>2059</v>
      </c>
      <c r="C451" t="s">
        <v>2060</v>
      </c>
      <c r="D451" s="1">
        <v>44493</v>
      </c>
      <c r="E451" s="1"/>
      <c r="F451" t="s">
        <v>1871</v>
      </c>
      <c r="G451" t="s">
        <v>2061</v>
      </c>
      <c r="H451" t="s">
        <v>2062</v>
      </c>
      <c r="I451" t="s">
        <v>31</v>
      </c>
      <c r="J451" t="s">
        <v>32</v>
      </c>
      <c r="K451" t="str">
        <f>IF(employee_data3[[#This Row],[EmployeeStatus]]="Active", "Active", "Attrition")</f>
        <v>Active</v>
      </c>
      <c r="L451" t="s">
        <v>33</v>
      </c>
      <c r="M451" t="s">
        <v>34</v>
      </c>
      <c r="N451" t="s">
        <v>35</v>
      </c>
      <c r="O451" t="s">
        <v>36</v>
      </c>
      <c r="P451" t="s">
        <v>37</v>
      </c>
      <c r="Q451" t="s">
        <v>170</v>
      </c>
      <c r="R451" t="s">
        <v>81</v>
      </c>
      <c r="S451" s="1">
        <v>19874</v>
      </c>
      <c r="T451">
        <f>DATEDIF(employee_data3[[#This Row],[DOB]],DATE(2023, 1, 1), "Y")</f>
        <v>68</v>
      </c>
      <c r="U451" t="str">
        <f>IF(employee_data3[[#This Row],[Age]]&lt;=25, "Remaja", IF(employee_data3[[#This Row],[Age]]&lt;=55, "Dewasa", "Lansia"))</f>
        <v>Lansia</v>
      </c>
      <c r="V451" t="s">
        <v>40</v>
      </c>
      <c r="W451" t="s">
        <v>163</v>
      </c>
      <c r="X451" t="s">
        <v>42</v>
      </c>
      <c r="Y451">
        <v>70578</v>
      </c>
      <c r="Z451" t="s">
        <v>56</v>
      </c>
      <c r="AA451" t="s">
        <v>75</v>
      </c>
      <c r="AB451" t="s">
        <v>740</v>
      </c>
      <c r="AC451">
        <v>3</v>
      </c>
      <c r="AD451" s="11">
        <f>(employee_data3[[#This Row],[Current Employee Rating]]-AVERAGE(employee_data3[Current Employee Rating]))/STDEV(employee_data3[Current Employee Rating])</f>
        <v>3.0539538160596794E-2</v>
      </c>
      <c r="AE451" s="11" t="str">
        <f>IF(employee_data3[[#This Row],[Z Score]]&gt;3,"Yes","No")</f>
        <v>No</v>
      </c>
    </row>
    <row r="452" spans="1:31" x14ac:dyDescent="0.3">
      <c r="A452">
        <v>3877</v>
      </c>
      <c r="B452" t="s">
        <v>2063</v>
      </c>
      <c r="C452" t="s">
        <v>2064</v>
      </c>
      <c r="D452" s="1">
        <v>43395</v>
      </c>
      <c r="E452" s="1">
        <v>43928</v>
      </c>
      <c r="F452" t="s">
        <v>1779</v>
      </c>
      <c r="G452" t="s">
        <v>2065</v>
      </c>
      <c r="H452" t="s">
        <v>2066</v>
      </c>
      <c r="I452" t="s">
        <v>139</v>
      </c>
      <c r="J452" t="s">
        <v>32</v>
      </c>
      <c r="K452" t="str">
        <f>IF(employee_data3[[#This Row],[EmployeeStatus]]="Active", "Active", "Attrition")</f>
        <v>Active</v>
      </c>
      <c r="L452" t="s">
        <v>52</v>
      </c>
      <c r="M452" t="s">
        <v>51</v>
      </c>
      <c r="N452" t="s">
        <v>63</v>
      </c>
      <c r="O452" t="s">
        <v>126</v>
      </c>
      <c r="P452" t="s">
        <v>2067</v>
      </c>
      <c r="Q452" t="s">
        <v>1843</v>
      </c>
      <c r="R452" t="s">
        <v>81</v>
      </c>
      <c r="S452" s="1">
        <v>27780</v>
      </c>
      <c r="T452">
        <f>DATEDIF(employee_data3[[#This Row],[DOB]],DATE(2023, 1, 1), "Y")</f>
        <v>46</v>
      </c>
      <c r="U452" t="str">
        <f>IF(employee_data3[[#This Row],[Age]]&lt;=25, "Remaja", IF(employee_data3[[#This Row],[Age]]&lt;=55, "Dewasa", "Lansia"))</f>
        <v>Dewasa</v>
      </c>
      <c r="V452" t="s">
        <v>40</v>
      </c>
      <c r="W452" t="s">
        <v>163</v>
      </c>
      <c r="X452" t="s">
        <v>55</v>
      </c>
      <c r="Y452">
        <v>81607</v>
      </c>
      <c r="Z452" t="s">
        <v>128</v>
      </c>
      <c r="AA452" t="s">
        <v>75</v>
      </c>
      <c r="AB452" t="s">
        <v>740</v>
      </c>
      <c r="AC452">
        <v>3</v>
      </c>
      <c r="AD452" s="11">
        <f>(employee_data3[[#This Row],[Current Employee Rating]]-AVERAGE(employee_data3[Current Employee Rating]))/STDEV(employee_data3[Current Employee Rating])</f>
        <v>3.0539538160596794E-2</v>
      </c>
      <c r="AE452" s="11" t="str">
        <f>IF(employee_data3[[#This Row],[Z Score]]&gt;3,"Yes","No")</f>
        <v>No</v>
      </c>
    </row>
    <row r="453" spans="1:31" x14ac:dyDescent="0.3">
      <c r="A453">
        <v>3878</v>
      </c>
      <c r="B453" t="s">
        <v>228</v>
      </c>
      <c r="C453" t="s">
        <v>1517</v>
      </c>
      <c r="D453" s="1">
        <v>43351</v>
      </c>
      <c r="E453" s="1">
        <v>44431</v>
      </c>
      <c r="F453" t="s">
        <v>1779</v>
      </c>
      <c r="G453" t="s">
        <v>2068</v>
      </c>
      <c r="H453" t="s">
        <v>2069</v>
      </c>
      <c r="I453" t="s">
        <v>80</v>
      </c>
      <c r="J453" t="s">
        <v>32</v>
      </c>
      <c r="K453" t="str">
        <f>IF(employee_data3[[#This Row],[EmployeeStatus]]="Active", "Active", "Attrition")</f>
        <v>Active</v>
      </c>
      <c r="L453" t="s">
        <v>33</v>
      </c>
      <c r="M453" t="s">
        <v>64</v>
      </c>
      <c r="N453" t="s">
        <v>52</v>
      </c>
      <c r="O453" t="s">
        <v>175</v>
      </c>
      <c r="P453" t="s">
        <v>2070</v>
      </c>
      <c r="Q453" t="s">
        <v>1843</v>
      </c>
      <c r="R453" t="s">
        <v>111</v>
      </c>
      <c r="S453" s="1">
        <v>24521</v>
      </c>
      <c r="T453">
        <f>DATEDIF(employee_data3[[#This Row],[DOB]],DATE(2023, 1, 1), "Y")</f>
        <v>55</v>
      </c>
      <c r="U453" t="str">
        <f>IF(employee_data3[[#This Row],[Age]]&lt;=25, "Remaja", IF(employee_data3[[#This Row],[Age]]&lt;=55, "Dewasa", "Lansia"))</f>
        <v>Dewasa</v>
      </c>
      <c r="V453" t="s">
        <v>40</v>
      </c>
      <c r="W453" t="s">
        <v>113</v>
      </c>
      <c r="X453" t="s">
        <v>55</v>
      </c>
      <c r="Y453">
        <v>69536</v>
      </c>
      <c r="Z453" t="s">
        <v>74</v>
      </c>
      <c r="AA453" t="s">
        <v>104</v>
      </c>
      <c r="AB453" t="s">
        <v>45</v>
      </c>
      <c r="AC453">
        <v>3</v>
      </c>
      <c r="AD453" s="11">
        <f>(employee_data3[[#This Row],[Current Employee Rating]]-AVERAGE(employee_data3[Current Employee Rating]))/STDEV(employee_data3[Current Employee Rating])</f>
        <v>3.0539538160596794E-2</v>
      </c>
      <c r="AE453" s="11" t="str">
        <f>IF(employee_data3[[#This Row],[Z Score]]&gt;3,"Yes","No")</f>
        <v>No</v>
      </c>
    </row>
    <row r="454" spans="1:31" x14ac:dyDescent="0.3">
      <c r="A454">
        <v>3879</v>
      </c>
      <c r="B454" t="s">
        <v>2071</v>
      </c>
      <c r="C454" t="s">
        <v>2072</v>
      </c>
      <c r="D454" s="1">
        <v>43504</v>
      </c>
      <c r="E454" s="1">
        <v>44981</v>
      </c>
      <c r="F454" t="s">
        <v>1779</v>
      </c>
      <c r="G454" t="s">
        <v>2073</v>
      </c>
      <c r="H454" t="s">
        <v>2074</v>
      </c>
      <c r="I454" t="s">
        <v>168</v>
      </c>
      <c r="J454" t="s">
        <v>32</v>
      </c>
      <c r="K454" t="str">
        <f>IF(employee_data3[[#This Row],[EmployeeStatus]]="Active", "Active", "Attrition")</f>
        <v>Active</v>
      </c>
      <c r="L454" t="s">
        <v>63</v>
      </c>
      <c r="M454" t="s">
        <v>34</v>
      </c>
      <c r="N454" t="s">
        <v>52</v>
      </c>
      <c r="O454" t="s">
        <v>99</v>
      </c>
      <c r="P454" t="s">
        <v>2075</v>
      </c>
      <c r="Q454" t="s">
        <v>170</v>
      </c>
      <c r="R454" t="s">
        <v>90</v>
      </c>
      <c r="S454" s="1">
        <v>35077</v>
      </c>
      <c r="T454">
        <f>DATEDIF(employee_data3[[#This Row],[DOB]],DATE(2023, 1, 1), "Y")</f>
        <v>26</v>
      </c>
      <c r="U454" t="str">
        <f>IF(employee_data3[[#This Row],[Age]]&lt;=25, "Remaja", IF(employee_data3[[#This Row],[Age]]&lt;=55, "Dewasa", "Lansia"))</f>
        <v>Dewasa</v>
      </c>
      <c r="V454" t="s">
        <v>40</v>
      </c>
      <c r="W454" t="s">
        <v>73</v>
      </c>
      <c r="X454" t="s">
        <v>55</v>
      </c>
      <c r="Y454">
        <v>16655</v>
      </c>
      <c r="Z454" t="s">
        <v>56</v>
      </c>
      <c r="AA454" t="s">
        <v>84</v>
      </c>
      <c r="AB454" t="s">
        <v>45</v>
      </c>
      <c r="AC454">
        <v>3</v>
      </c>
      <c r="AD454" s="11">
        <f>(employee_data3[[#This Row],[Current Employee Rating]]-AVERAGE(employee_data3[Current Employee Rating]))/STDEV(employee_data3[Current Employee Rating])</f>
        <v>3.0539538160596794E-2</v>
      </c>
      <c r="AE454" s="11" t="str">
        <f>IF(employee_data3[[#This Row],[Z Score]]&gt;3,"Yes","No")</f>
        <v>No</v>
      </c>
    </row>
    <row r="455" spans="1:31" x14ac:dyDescent="0.3">
      <c r="A455">
        <v>3880</v>
      </c>
      <c r="B455" t="s">
        <v>2076</v>
      </c>
      <c r="C455" t="s">
        <v>928</v>
      </c>
      <c r="D455" s="1">
        <v>44284</v>
      </c>
      <c r="E455" s="1">
        <v>44374</v>
      </c>
      <c r="F455" t="s">
        <v>1779</v>
      </c>
      <c r="G455" t="s">
        <v>2077</v>
      </c>
      <c r="H455" t="s">
        <v>2078</v>
      </c>
      <c r="I455" t="s">
        <v>98</v>
      </c>
      <c r="J455" t="s">
        <v>32</v>
      </c>
      <c r="K455" t="str">
        <f>IF(employee_data3[[#This Row],[EmployeeStatus]]="Active", "Active", "Attrition")</f>
        <v>Active</v>
      </c>
      <c r="L455" t="s">
        <v>52</v>
      </c>
      <c r="M455" t="s">
        <v>64</v>
      </c>
      <c r="N455" t="s">
        <v>35</v>
      </c>
      <c r="O455" t="s">
        <v>175</v>
      </c>
      <c r="P455" t="s">
        <v>2079</v>
      </c>
      <c r="Q455" t="s">
        <v>170</v>
      </c>
      <c r="R455" t="s">
        <v>81</v>
      </c>
      <c r="S455" s="1">
        <v>26799</v>
      </c>
      <c r="T455">
        <f>DATEDIF(employee_data3[[#This Row],[DOB]],DATE(2023, 1, 1), "Y")</f>
        <v>49</v>
      </c>
      <c r="U455" t="str">
        <f>IF(employee_data3[[#This Row],[Age]]&lt;=25, "Remaja", IF(employee_data3[[#This Row],[Age]]&lt;=55, "Dewasa", "Lansia"))</f>
        <v>Dewasa</v>
      </c>
      <c r="V455" t="s">
        <v>40</v>
      </c>
      <c r="W455" t="s">
        <v>2080</v>
      </c>
      <c r="X455" t="s">
        <v>55</v>
      </c>
      <c r="Y455">
        <v>73726</v>
      </c>
      <c r="Z455" t="s">
        <v>93</v>
      </c>
      <c r="AA455" t="s">
        <v>75</v>
      </c>
      <c r="AB455" t="s">
        <v>45</v>
      </c>
      <c r="AC455">
        <v>3</v>
      </c>
      <c r="AD455" s="11">
        <f>(employee_data3[[#This Row],[Current Employee Rating]]-AVERAGE(employee_data3[Current Employee Rating]))/STDEV(employee_data3[Current Employee Rating])</f>
        <v>3.0539538160596794E-2</v>
      </c>
      <c r="AE455" s="11" t="str">
        <f>IF(employee_data3[[#This Row],[Z Score]]&gt;3,"Yes","No")</f>
        <v>No</v>
      </c>
    </row>
    <row r="456" spans="1:31" x14ac:dyDescent="0.3">
      <c r="A456">
        <v>3881</v>
      </c>
      <c r="B456" t="s">
        <v>2081</v>
      </c>
      <c r="C456" t="s">
        <v>2082</v>
      </c>
      <c r="D456" s="1">
        <v>43635</v>
      </c>
      <c r="E456" s="1"/>
      <c r="F456" t="s">
        <v>1773</v>
      </c>
      <c r="G456" t="s">
        <v>2083</v>
      </c>
      <c r="H456" t="s">
        <v>2084</v>
      </c>
      <c r="I456" t="s">
        <v>118</v>
      </c>
      <c r="J456" t="s">
        <v>32</v>
      </c>
      <c r="K456" t="str">
        <f>IF(employee_data3[[#This Row],[EmployeeStatus]]="Active", "Active", "Attrition")</f>
        <v>Active</v>
      </c>
      <c r="L456" t="s">
        <v>52</v>
      </c>
      <c r="M456" t="s">
        <v>64</v>
      </c>
      <c r="N456" t="s">
        <v>52</v>
      </c>
      <c r="O456" t="s">
        <v>36</v>
      </c>
      <c r="P456" t="s">
        <v>37</v>
      </c>
      <c r="Q456" t="s">
        <v>170</v>
      </c>
      <c r="R456" t="s">
        <v>90</v>
      </c>
      <c r="S456" s="1">
        <v>33920</v>
      </c>
      <c r="T456">
        <f>DATEDIF(employee_data3[[#This Row],[DOB]],DATE(2023, 1, 1), "Y")</f>
        <v>30</v>
      </c>
      <c r="U456" t="str">
        <f>IF(employee_data3[[#This Row],[Age]]&lt;=25, "Remaja", IF(employee_data3[[#This Row],[Age]]&lt;=55, "Dewasa", "Lansia"))</f>
        <v>Dewasa</v>
      </c>
      <c r="V456" t="s">
        <v>40</v>
      </c>
      <c r="W456" t="s">
        <v>83</v>
      </c>
      <c r="X456" t="s">
        <v>55</v>
      </c>
      <c r="Y456">
        <v>14181</v>
      </c>
      <c r="Z456" t="s">
        <v>74</v>
      </c>
      <c r="AA456" t="s">
        <v>104</v>
      </c>
      <c r="AB456" t="s">
        <v>45</v>
      </c>
      <c r="AC456">
        <v>3</v>
      </c>
      <c r="AD456" s="11">
        <f>(employee_data3[[#This Row],[Current Employee Rating]]-AVERAGE(employee_data3[Current Employee Rating]))/STDEV(employee_data3[Current Employee Rating])</f>
        <v>3.0539538160596794E-2</v>
      </c>
      <c r="AE456" s="11" t="str">
        <f>IF(employee_data3[[#This Row],[Z Score]]&gt;3,"Yes","No")</f>
        <v>No</v>
      </c>
    </row>
    <row r="457" spans="1:31" x14ac:dyDescent="0.3">
      <c r="A457">
        <v>3882</v>
      </c>
      <c r="B457" t="s">
        <v>2085</v>
      </c>
      <c r="C457" t="s">
        <v>2086</v>
      </c>
      <c r="D457" s="1">
        <v>43495</v>
      </c>
      <c r="E457" s="1"/>
      <c r="F457" t="s">
        <v>1773</v>
      </c>
      <c r="G457" t="s">
        <v>2087</v>
      </c>
      <c r="H457" t="s">
        <v>2088</v>
      </c>
      <c r="I457" t="s">
        <v>62</v>
      </c>
      <c r="J457" t="s">
        <v>32</v>
      </c>
      <c r="K457" t="str">
        <f>IF(employee_data3[[#This Row],[EmployeeStatus]]="Active", "Active", "Attrition")</f>
        <v>Active</v>
      </c>
      <c r="L457" t="s">
        <v>33</v>
      </c>
      <c r="M457" t="s">
        <v>34</v>
      </c>
      <c r="N457" t="s">
        <v>52</v>
      </c>
      <c r="O457" t="s">
        <v>36</v>
      </c>
      <c r="P457" t="s">
        <v>37</v>
      </c>
      <c r="Q457" t="s">
        <v>170</v>
      </c>
      <c r="R457" t="s">
        <v>594</v>
      </c>
      <c r="S457" s="1">
        <v>16848</v>
      </c>
      <c r="T457">
        <f>DATEDIF(employee_data3[[#This Row],[DOB]],DATE(2023, 1, 1), "Y")</f>
        <v>76</v>
      </c>
      <c r="U457" t="str">
        <f>IF(employee_data3[[#This Row],[Age]]&lt;=25, "Remaja", IF(employee_data3[[#This Row],[Age]]&lt;=55, "Dewasa", "Lansia"))</f>
        <v>Lansia</v>
      </c>
      <c r="V457" t="s">
        <v>40</v>
      </c>
      <c r="W457" t="s">
        <v>216</v>
      </c>
      <c r="X457" t="s">
        <v>42</v>
      </c>
      <c r="Y457">
        <v>14438</v>
      </c>
      <c r="Z457" t="s">
        <v>128</v>
      </c>
      <c r="AA457" t="s">
        <v>84</v>
      </c>
      <c r="AB457" t="s">
        <v>45</v>
      </c>
      <c r="AC457">
        <v>3</v>
      </c>
      <c r="AD457" s="11">
        <f>(employee_data3[[#This Row],[Current Employee Rating]]-AVERAGE(employee_data3[Current Employee Rating]))/STDEV(employee_data3[Current Employee Rating])</f>
        <v>3.0539538160596794E-2</v>
      </c>
      <c r="AE457" s="11" t="str">
        <f>IF(employee_data3[[#This Row],[Z Score]]&gt;3,"Yes","No")</f>
        <v>No</v>
      </c>
    </row>
    <row r="458" spans="1:31" x14ac:dyDescent="0.3">
      <c r="A458">
        <v>3883</v>
      </c>
      <c r="B458" t="s">
        <v>2089</v>
      </c>
      <c r="C458" t="s">
        <v>2029</v>
      </c>
      <c r="D458" s="1">
        <v>44687</v>
      </c>
      <c r="E458" s="1">
        <v>44830</v>
      </c>
      <c r="F458" t="s">
        <v>1773</v>
      </c>
      <c r="G458" t="s">
        <v>2090</v>
      </c>
      <c r="H458" t="s">
        <v>2091</v>
      </c>
      <c r="I458" t="s">
        <v>89</v>
      </c>
      <c r="J458" t="s">
        <v>32</v>
      </c>
      <c r="K458" t="str">
        <f>IF(employee_data3[[#This Row],[EmployeeStatus]]="Active", "Active", "Attrition")</f>
        <v>Active</v>
      </c>
      <c r="L458" t="s">
        <v>33</v>
      </c>
      <c r="M458" t="s">
        <v>64</v>
      </c>
      <c r="N458" t="s">
        <v>63</v>
      </c>
      <c r="O458" t="s">
        <v>99</v>
      </c>
      <c r="P458" t="s">
        <v>2092</v>
      </c>
      <c r="Q458" t="s">
        <v>170</v>
      </c>
      <c r="R458" t="s">
        <v>90</v>
      </c>
      <c r="S458" s="1">
        <v>33405</v>
      </c>
      <c r="T458">
        <f>DATEDIF(employee_data3[[#This Row],[DOB]],DATE(2023, 1, 1), "Y")</f>
        <v>31</v>
      </c>
      <c r="U458" t="str">
        <f>IF(employee_data3[[#This Row],[Age]]&lt;=25, "Remaja", IF(employee_data3[[#This Row],[Age]]&lt;=55, "Dewasa", "Lansia"))</f>
        <v>Dewasa</v>
      </c>
      <c r="V458" t="s">
        <v>40</v>
      </c>
      <c r="W458" t="s">
        <v>395</v>
      </c>
      <c r="X458" t="s">
        <v>42</v>
      </c>
      <c r="Y458">
        <v>11294</v>
      </c>
      <c r="Z458" t="s">
        <v>43</v>
      </c>
      <c r="AA458" t="s">
        <v>44</v>
      </c>
      <c r="AB458" t="s">
        <v>45</v>
      </c>
      <c r="AC458">
        <v>3</v>
      </c>
      <c r="AD458" s="11">
        <f>(employee_data3[[#This Row],[Current Employee Rating]]-AVERAGE(employee_data3[Current Employee Rating]))/STDEV(employee_data3[Current Employee Rating])</f>
        <v>3.0539538160596794E-2</v>
      </c>
      <c r="AE458" s="11" t="str">
        <f>IF(employee_data3[[#This Row],[Z Score]]&gt;3,"Yes","No")</f>
        <v>No</v>
      </c>
    </row>
    <row r="459" spans="1:31" x14ac:dyDescent="0.3">
      <c r="A459">
        <v>3884</v>
      </c>
      <c r="B459" t="s">
        <v>2093</v>
      </c>
      <c r="C459" t="s">
        <v>2094</v>
      </c>
      <c r="D459" s="1">
        <v>43498</v>
      </c>
      <c r="E459" s="1"/>
      <c r="F459" t="s">
        <v>1773</v>
      </c>
      <c r="G459" t="s">
        <v>2095</v>
      </c>
      <c r="H459" t="s">
        <v>2096</v>
      </c>
      <c r="I459" t="s">
        <v>31</v>
      </c>
      <c r="J459" t="s">
        <v>32</v>
      </c>
      <c r="K459" t="str">
        <f>IF(employee_data3[[#This Row],[EmployeeStatus]]="Active", "Active", "Attrition")</f>
        <v>Active</v>
      </c>
      <c r="L459" t="s">
        <v>63</v>
      </c>
      <c r="M459" t="s">
        <v>64</v>
      </c>
      <c r="N459" t="s">
        <v>35</v>
      </c>
      <c r="O459" t="s">
        <v>36</v>
      </c>
      <c r="P459" t="s">
        <v>37</v>
      </c>
      <c r="Q459" t="s">
        <v>170</v>
      </c>
      <c r="R459" t="s">
        <v>111</v>
      </c>
      <c r="S459" s="1">
        <v>31894</v>
      </c>
      <c r="T459">
        <f>DATEDIF(employee_data3[[#This Row],[DOB]],DATE(2023, 1, 1), "Y")</f>
        <v>35</v>
      </c>
      <c r="U459" t="str">
        <f>IF(employee_data3[[#This Row],[Age]]&lt;=25, "Remaja", IF(employee_data3[[#This Row],[Age]]&lt;=55, "Dewasa", "Lansia"))</f>
        <v>Dewasa</v>
      </c>
      <c r="V459" t="s">
        <v>40</v>
      </c>
      <c r="W459" t="s">
        <v>113</v>
      </c>
      <c r="X459" t="s">
        <v>42</v>
      </c>
      <c r="Y459">
        <v>96985</v>
      </c>
      <c r="Z459" t="s">
        <v>93</v>
      </c>
      <c r="AA459" t="s">
        <v>44</v>
      </c>
      <c r="AB459" t="s">
        <v>45</v>
      </c>
      <c r="AC459">
        <v>3</v>
      </c>
      <c r="AD459" s="11">
        <f>(employee_data3[[#This Row],[Current Employee Rating]]-AVERAGE(employee_data3[Current Employee Rating]))/STDEV(employee_data3[Current Employee Rating])</f>
        <v>3.0539538160596794E-2</v>
      </c>
      <c r="AE459" s="11" t="str">
        <f>IF(employee_data3[[#This Row],[Z Score]]&gt;3,"Yes","No")</f>
        <v>No</v>
      </c>
    </row>
    <row r="460" spans="1:31" x14ac:dyDescent="0.3">
      <c r="A460">
        <v>3885</v>
      </c>
      <c r="B460" t="s">
        <v>2097</v>
      </c>
      <c r="C460" t="s">
        <v>2098</v>
      </c>
      <c r="D460" s="1">
        <v>44538</v>
      </c>
      <c r="E460" s="1"/>
      <c r="F460" t="s">
        <v>1784</v>
      </c>
      <c r="G460" t="s">
        <v>2099</v>
      </c>
      <c r="H460" t="s">
        <v>2100</v>
      </c>
      <c r="I460" t="s">
        <v>50</v>
      </c>
      <c r="J460" t="s">
        <v>32</v>
      </c>
      <c r="K460" t="str">
        <f>IF(employee_data3[[#This Row],[EmployeeStatus]]="Active", "Active", "Attrition")</f>
        <v>Active</v>
      </c>
      <c r="L460" t="s">
        <v>63</v>
      </c>
      <c r="M460" t="s">
        <v>64</v>
      </c>
      <c r="N460" t="s">
        <v>52</v>
      </c>
      <c r="O460" t="s">
        <v>36</v>
      </c>
      <c r="P460" t="s">
        <v>37</v>
      </c>
      <c r="Q460" t="s">
        <v>170</v>
      </c>
      <c r="R460" t="s">
        <v>111</v>
      </c>
      <c r="S460" s="1">
        <v>17827</v>
      </c>
      <c r="T460">
        <f>DATEDIF(employee_data3[[#This Row],[DOB]],DATE(2023, 1, 1), "Y")</f>
        <v>74</v>
      </c>
      <c r="U460" t="str">
        <f>IF(employee_data3[[#This Row],[Age]]&lt;=25, "Remaja", IF(employee_data3[[#This Row],[Age]]&lt;=55, "Dewasa", "Lansia"))</f>
        <v>Lansia</v>
      </c>
      <c r="V460" t="s">
        <v>91</v>
      </c>
      <c r="W460" t="s">
        <v>113</v>
      </c>
      <c r="X460" t="s">
        <v>42</v>
      </c>
      <c r="Y460">
        <v>93436</v>
      </c>
      <c r="Z460" t="s">
        <v>93</v>
      </c>
      <c r="AA460" t="s">
        <v>75</v>
      </c>
      <c r="AB460" t="s">
        <v>45</v>
      </c>
      <c r="AC460">
        <v>3</v>
      </c>
      <c r="AD460" s="11">
        <f>(employee_data3[[#This Row],[Current Employee Rating]]-AVERAGE(employee_data3[Current Employee Rating]))/STDEV(employee_data3[Current Employee Rating])</f>
        <v>3.0539538160596794E-2</v>
      </c>
      <c r="AE460" s="11" t="str">
        <f>IF(employee_data3[[#This Row],[Z Score]]&gt;3,"Yes","No")</f>
        <v>No</v>
      </c>
    </row>
    <row r="461" spans="1:31" x14ac:dyDescent="0.3">
      <c r="A461">
        <v>3886</v>
      </c>
      <c r="B461" t="s">
        <v>2101</v>
      </c>
      <c r="C461" t="s">
        <v>2102</v>
      </c>
      <c r="D461" s="1">
        <v>43385</v>
      </c>
      <c r="E461" s="1"/>
      <c r="F461" t="s">
        <v>1784</v>
      </c>
      <c r="G461" t="s">
        <v>2103</v>
      </c>
      <c r="H461" t="s">
        <v>2104</v>
      </c>
      <c r="I461" t="s">
        <v>139</v>
      </c>
      <c r="J461" t="s">
        <v>32</v>
      </c>
      <c r="K461" t="str">
        <f>IF(employee_data3[[#This Row],[EmployeeStatus]]="Active", "Active", "Attrition")</f>
        <v>Active</v>
      </c>
      <c r="L461" t="s">
        <v>52</v>
      </c>
      <c r="M461" t="s">
        <v>64</v>
      </c>
      <c r="N461" t="s">
        <v>35</v>
      </c>
      <c r="O461" t="s">
        <v>36</v>
      </c>
      <c r="P461" t="s">
        <v>37</v>
      </c>
      <c r="Q461" t="s">
        <v>170</v>
      </c>
      <c r="R461" t="s">
        <v>594</v>
      </c>
      <c r="S461" s="1">
        <v>28465</v>
      </c>
      <c r="T461">
        <f>DATEDIF(employee_data3[[#This Row],[DOB]],DATE(2023, 1, 1), "Y")</f>
        <v>45</v>
      </c>
      <c r="U461" t="str">
        <f>IF(employee_data3[[#This Row],[Age]]&lt;=25, "Remaja", IF(employee_data3[[#This Row],[Age]]&lt;=55, "Dewasa", "Lansia"))</f>
        <v>Dewasa</v>
      </c>
      <c r="V461" t="s">
        <v>91</v>
      </c>
      <c r="W461" t="s">
        <v>103</v>
      </c>
      <c r="X461" t="s">
        <v>55</v>
      </c>
      <c r="Y461">
        <v>42646</v>
      </c>
      <c r="Z461" t="s">
        <v>74</v>
      </c>
      <c r="AA461" t="s">
        <v>75</v>
      </c>
      <c r="AB461" t="s">
        <v>45</v>
      </c>
      <c r="AC461">
        <v>3</v>
      </c>
      <c r="AD461" s="11">
        <f>(employee_data3[[#This Row],[Current Employee Rating]]-AVERAGE(employee_data3[Current Employee Rating]))/STDEV(employee_data3[Current Employee Rating])</f>
        <v>3.0539538160596794E-2</v>
      </c>
      <c r="AE461" s="11" t="str">
        <f>IF(employee_data3[[#This Row],[Z Score]]&gt;3,"Yes","No")</f>
        <v>No</v>
      </c>
    </row>
    <row r="462" spans="1:31" x14ac:dyDescent="0.3">
      <c r="A462">
        <v>3887</v>
      </c>
      <c r="B462" t="s">
        <v>2105</v>
      </c>
      <c r="C462" t="s">
        <v>2106</v>
      </c>
      <c r="D462" s="1">
        <v>44673</v>
      </c>
      <c r="E462" s="1">
        <v>45061</v>
      </c>
      <c r="F462" t="s">
        <v>1784</v>
      </c>
      <c r="G462" t="s">
        <v>2107</v>
      </c>
      <c r="H462" t="s">
        <v>2108</v>
      </c>
      <c r="I462" t="s">
        <v>118</v>
      </c>
      <c r="J462" t="s">
        <v>1805</v>
      </c>
      <c r="K462" t="str">
        <f>IF(employee_data3[[#This Row],[EmployeeStatus]]="Active", "Active", "Attrition")</f>
        <v>Attrition</v>
      </c>
      <c r="L462" t="s">
        <v>33</v>
      </c>
      <c r="M462" t="s">
        <v>64</v>
      </c>
      <c r="N462" t="s">
        <v>35</v>
      </c>
      <c r="O462" t="s">
        <v>140</v>
      </c>
      <c r="P462" t="s">
        <v>2109</v>
      </c>
      <c r="Q462" t="s">
        <v>170</v>
      </c>
      <c r="R462" t="s">
        <v>81</v>
      </c>
      <c r="S462" s="1">
        <v>19899</v>
      </c>
      <c r="T462">
        <f>DATEDIF(employee_data3[[#This Row],[DOB]],DATE(2023, 1, 1), "Y")</f>
        <v>68</v>
      </c>
      <c r="U462" t="str">
        <f>IF(employee_data3[[#This Row],[Age]]&lt;=25, "Remaja", IF(employee_data3[[#This Row],[Age]]&lt;=55, "Dewasa", "Lansia"))</f>
        <v>Lansia</v>
      </c>
      <c r="V462" t="s">
        <v>91</v>
      </c>
      <c r="W462" t="s">
        <v>292</v>
      </c>
      <c r="X462" t="s">
        <v>55</v>
      </c>
      <c r="Y462">
        <v>54502</v>
      </c>
      <c r="Z462" t="s">
        <v>43</v>
      </c>
      <c r="AA462" t="s">
        <v>104</v>
      </c>
      <c r="AB462" t="s">
        <v>105</v>
      </c>
      <c r="AC462">
        <v>3</v>
      </c>
      <c r="AD462" s="11">
        <f>(employee_data3[[#This Row],[Current Employee Rating]]-AVERAGE(employee_data3[Current Employee Rating]))/STDEV(employee_data3[Current Employee Rating])</f>
        <v>3.0539538160596794E-2</v>
      </c>
      <c r="AE462" s="11" t="str">
        <f>IF(employee_data3[[#This Row],[Z Score]]&gt;3,"Yes","No")</f>
        <v>No</v>
      </c>
    </row>
    <row r="463" spans="1:31" x14ac:dyDescent="0.3">
      <c r="A463">
        <v>3888</v>
      </c>
      <c r="B463" t="s">
        <v>2110</v>
      </c>
      <c r="C463" t="s">
        <v>825</v>
      </c>
      <c r="D463" s="1">
        <v>44444</v>
      </c>
      <c r="E463" s="1">
        <v>44750</v>
      </c>
      <c r="F463" t="s">
        <v>1871</v>
      </c>
      <c r="G463" t="s">
        <v>2111</v>
      </c>
      <c r="H463" t="s">
        <v>2112</v>
      </c>
      <c r="I463" t="s">
        <v>62</v>
      </c>
      <c r="J463" t="s">
        <v>1805</v>
      </c>
      <c r="K463" t="str">
        <f>IF(employee_data3[[#This Row],[EmployeeStatus]]="Active", "Active", "Attrition")</f>
        <v>Attrition</v>
      </c>
      <c r="L463" t="s">
        <v>63</v>
      </c>
      <c r="M463" t="s">
        <v>64</v>
      </c>
      <c r="N463" t="s">
        <v>63</v>
      </c>
      <c r="O463" t="s">
        <v>140</v>
      </c>
      <c r="P463" t="s">
        <v>2113</v>
      </c>
      <c r="Q463" t="s">
        <v>170</v>
      </c>
      <c r="R463" t="s">
        <v>111</v>
      </c>
      <c r="S463" s="1">
        <v>31948</v>
      </c>
      <c r="T463">
        <f>DATEDIF(employee_data3[[#This Row],[DOB]],DATE(2023, 1, 1), "Y")</f>
        <v>35</v>
      </c>
      <c r="U463" t="str">
        <f>IF(employee_data3[[#This Row],[Age]]&lt;=25, "Remaja", IF(employee_data3[[#This Row],[Age]]&lt;=55, "Dewasa", "Lansia"))</f>
        <v>Dewasa</v>
      </c>
      <c r="V463" t="s">
        <v>40</v>
      </c>
      <c r="W463" t="s">
        <v>113</v>
      </c>
      <c r="X463" t="s">
        <v>42</v>
      </c>
      <c r="Y463">
        <v>88391</v>
      </c>
      <c r="Z463" t="s">
        <v>74</v>
      </c>
      <c r="AA463" t="s">
        <v>104</v>
      </c>
      <c r="AB463" t="s">
        <v>45</v>
      </c>
      <c r="AC463">
        <v>3</v>
      </c>
      <c r="AD463" s="11">
        <f>(employee_data3[[#This Row],[Current Employee Rating]]-AVERAGE(employee_data3[Current Employee Rating]))/STDEV(employee_data3[Current Employee Rating])</f>
        <v>3.0539538160596794E-2</v>
      </c>
      <c r="AE463" s="11" t="str">
        <f>IF(employee_data3[[#This Row],[Z Score]]&gt;3,"Yes","No")</f>
        <v>No</v>
      </c>
    </row>
    <row r="464" spans="1:31" x14ac:dyDescent="0.3">
      <c r="A464">
        <v>3889</v>
      </c>
      <c r="B464" t="s">
        <v>2114</v>
      </c>
      <c r="C464" t="s">
        <v>860</v>
      </c>
      <c r="D464" s="1">
        <v>44809</v>
      </c>
      <c r="E464" s="1">
        <v>44864</v>
      </c>
      <c r="F464" t="s">
        <v>1779</v>
      </c>
      <c r="G464" t="s">
        <v>2115</v>
      </c>
      <c r="H464" t="s">
        <v>2116</v>
      </c>
      <c r="I464" t="s">
        <v>80</v>
      </c>
      <c r="J464" t="s">
        <v>32</v>
      </c>
      <c r="K464" t="str">
        <f>IF(employee_data3[[#This Row],[EmployeeStatus]]="Active", "Active", "Attrition")</f>
        <v>Active</v>
      </c>
      <c r="L464" t="s">
        <v>33</v>
      </c>
      <c r="M464" t="s">
        <v>64</v>
      </c>
      <c r="N464" t="s">
        <v>52</v>
      </c>
      <c r="O464" t="s">
        <v>126</v>
      </c>
      <c r="P464" t="s">
        <v>2117</v>
      </c>
      <c r="Q464" t="s">
        <v>1843</v>
      </c>
      <c r="R464" t="s">
        <v>81</v>
      </c>
      <c r="S464" s="1">
        <v>30239</v>
      </c>
      <c r="T464">
        <f>DATEDIF(employee_data3[[#This Row],[DOB]],DATE(2023, 1, 1), "Y")</f>
        <v>40</v>
      </c>
      <c r="U464" t="str">
        <f>IF(employee_data3[[#This Row],[Age]]&lt;=25, "Remaja", IF(employee_data3[[#This Row],[Age]]&lt;=55, "Dewasa", "Lansia"))</f>
        <v>Dewasa</v>
      </c>
      <c r="V464" t="s">
        <v>40</v>
      </c>
      <c r="W464" t="s">
        <v>226</v>
      </c>
      <c r="X464" t="s">
        <v>55</v>
      </c>
      <c r="Y464">
        <v>26421</v>
      </c>
      <c r="Z464" t="s">
        <v>93</v>
      </c>
      <c r="AA464" t="s">
        <v>75</v>
      </c>
      <c r="AB464" t="s">
        <v>45</v>
      </c>
      <c r="AC464">
        <v>3</v>
      </c>
      <c r="AD464" s="11">
        <f>(employee_data3[[#This Row],[Current Employee Rating]]-AVERAGE(employee_data3[Current Employee Rating]))/STDEV(employee_data3[Current Employee Rating])</f>
        <v>3.0539538160596794E-2</v>
      </c>
      <c r="AE464" s="11" t="str">
        <f>IF(employee_data3[[#This Row],[Z Score]]&gt;3,"Yes","No")</f>
        <v>No</v>
      </c>
    </row>
    <row r="465" spans="1:31" x14ac:dyDescent="0.3">
      <c r="A465">
        <v>3890</v>
      </c>
      <c r="B465" t="s">
        <v>2118</v>
      </c>
      <c r="C465" t="s">
        <v>693</v>
      </c>
      <c r="D465" s="1">
        <v>44761</v>
      </c>
      <c r="E465" s="1">
        <v>45041</v>
      </c>
      <c r="F465" t="s">
        <v>1779</v>
      </c>
      <c r="G465" t="s">
        <v>2119</v>
      </c>
      <c r="H465" t="s">
        <v>2120</v>
      </c>
      <c r="I465" t="s">
        <v>98</v>
      </c>
      <c r="J465" t="s">
        <v>32</v>
      </c>
      <c r="K465" t="str">
        <f>IF(employee_data3[[#This Row],[EmployeeStatus]]="Active", "Active", "Attrition")</f>
        <v>Active</v>
      </c>
      <c r="L465" t="s">
        <v>63</v>
      </c>
      <c r="M465" t="s">
        <v>64</v>
      </c>
      <c r="N465" t="s">
        <v>35</v>
      </c>
      <c r="O465" t="s">
        <v>126</v>
      </c>
      <c r="P465" t="s">
        <v>2121</v>
      </c>
      <c r="Q465" t="s">
        <v>170</v>
      </c>
      <c r="R465" t="s">
        <v>81</v>
      </c>
      <c r="S465" s="1">
        <v>36392</v>
      </c>
      <c r="T465">
        <f>DATEDIF(employee_data3[[#This Row],[DOB]],DATE(2023, 1, 1), "Y")</f>
        <v>23</v>
      </c>
      <c r="U465" t="str">
        <f>IF(employee_data3[[#This Row],[Age]]&lt;=25, "Remaja", IF(employee_data3[[#This Row],[Age]]&lt;=55, "Dewasa", "Lansia"))</f>
        <v>Remaja</v>
      </c>
      <c r="V465" t="s">
        <v>40</v>
      </c>
      <c r="W465" t="s">
        <v>226</v>
      </c>
      <c r="X465" t="s">
        <v>55</v>
      </c>
      <c r="Y465">
        <v>85660</v>
      </c>
      <c r="Z465" t="s">
        <v>128</v>
      </c>
      <c r="AA465" t="s">
        <v>104</v>
      </c>
      <c r="AB465" t="s">
        <v>45</v>
      </c>
      <c r="AC465">
        <v>3</v>
      </c>
      <c r="AD465" s="11">
        <f>(employee_data3[[#This Row],[Current Employee Rating]]-AVERAGE(employee_data3[Current Employee Rating]))/STDEV(employee_data3[Current Employee Rating])</f>
        <v>3.0539538160596794E-2</v>
      </c>
      <c r="AE465" s="11" t="str">
        <f>IF(employee_data3[[#This Row],[Z Score]]&gt;3,"Yes","No")</f>
        <v>No</v>
      </c>
    </row>
    <row r="466" spans="1:31" x14ac:dyDescent="0.3">
      <c r="A466">
        <v>3891</v>
      </c>
      <c r="B466" t="s">
        <v>2122</v>
      </c>
      <c r="C466" t="s">
        <v>2123</v>
      </c>
      <c r="D466" s="1">
        <v>44707</v>
      </c>
      <c r="E466" s="1"/>
      <c r="F466" t="s">
        <v>1779</v>
      </c>
      <c r="G466" t="s">
        <v>2124</v>
      </c>
      <c r="H466" t="s">
        <v>2125</v>
      </c>
      <c r="I466" t="s">
        <v>89</v>
      </c>
      <c r="J466" t="s">
        <v>32</v>
      </c>
      <c r="K466" t="str">
        <f>IF(employee_data3[[#This Row],[EmployeeStatus]]="Active", "Active", "Attrition")</f>
        <v>Active</v>
      </c>
      <c r="L466" t="s">
        <v>63</v>
      </c>
      <c r="M466" t="s">
        <v>34</v>
      </c>
      <c r="N466" t="s">
        <v>35</v>
      </c>
      <c r="O466" t="s">
        <v>36</v>
      </c>
      <c r="P466" t="s">
        <v>37</v>
      </c>
      <c r="Q466" t="s">
        <v>170</v>
      </c>
      <c r="R466" t="s">
        <v>111</v>
      </c>
      <c r="S466" s="1">
        <v>22101</v>
      </c>
      <c r="T466">
        <f>DATEDIF(employee_data3[[#This Row],[DOB]],DATE(2023, 1, 1), "Y")</f>
        <v>62</v>
      </c>
      <c r="U466" t="str">
        <f>IF(employee_data3[[#This Row],[Age]]&lt;=25, "Remaja", IF(employee_data3[[#This Row],[Age]]&lt;=55, "Dewasa", "Lansia"))</f>
        <v>Lansia</v>
      </c>
      <c r="V466" t="s">
        <v>40</v>
      </c>
      <c r="W466" t="s">
        <v>113</v>
      </c>
      <c r="X466" t="s">
        <v>55</v>
      </c>
      <c r="Y466">
        <v>60107</v>
      </c>
      <c r="Z466" t="s">
        <v>74</v>
      </c>
      <c r="AA466" t="s">
        <v>75</v>
      </c>
      <c r="AB466" t="s">
        <v>45</v>
      </c>
      <c r="AC466">
        <v>3</v>
      </c>
      <c r="AD466" s="11">
        <f>(employee_data3[[#This Row],[Current Employee Rating]]-AVERAGE(employee_data3[Current Employee Rating]))/STDEV(employee_data3[Current Employee Rating])</f>
        <v>3.0539538160596794E-2</v>
      </c>
      <c r="AE466" s="11" t="str">
        <f>IF(employee_data3[[#This Row],[Z Score]]&gt;3,"Yes","No")</f>
        <v>No</v>
      </c>
    </row>
    <row r="467" spans="1:31" x14ac:dyDescent="0.3">
      <c r="A467">
        <v>3892</v>
      </c>
      <c r="B467" t="s">
        <v>1560</v>
      </c>
      <c r="C467" t="s">
        <v>1275</v>
      </c>
      <c r="D467" s="1">
        <v>44865</v>
      </c>
      <c r="E467" s="1"/>
      <c r="F467" t="s">
        <v>1779</v>
      </c>
      <c r="G467" t="s">
        <v>2126</v>
      </c>
      <c r="H467" t="s">
        <v>2127</v>
      </c>
      <c r="I467" t="s">
        <v>31</v>
      </c>
      <c r="J467" t="s">
        <v>32</v>
      </c>
      <c r="K467" t="str">
        <f>IF(employee_data3[[#This Row],[EmployeeStatus]]="Active", "Active", "Attrition")</f>
        <v>Active</v>
      </c>
      <c r="L467" t="s">
        <v>63</v>
      </c>
      <c r="M467" t="s">
        <v>51</v>
      </c>
      <c r="N467" t="s">
        <v>63</v>
      </c>
      <c r="O467" t="s">
        <v>36</v>
      </c>
      <c r="P467" t="s">
        <v>37</v>
      </c>
      <c r="Q467" t="s">
        <v>170</v>
      </c>
      <c r="R467" t="s">
        <v>111</v>
      </c>
      <c r="S467" s="1">
        <v>28581</v>
      </c>
      <c r="T467">
        <f>DATEDIF(employee_data3[[#This Row],[DOB]],DATE(2023, 1, 1), "Y")</f>
        <v>44</v>
      </c>
      <c r="U467" t="str">
        <f>IF(employee_data3[[#This Row],[Age]]&lt;=25, "Remaja", IF(employee_data3[[#This Row],[Age]]&lt;=55, "Dewasa", "Lansia"))</f>
        <v>Dewasa</v>
      </c>
      <c r="V467" t="s">
        <v>40</v>
      </c>
      <c r="W467" t="s">
        <v>2128</v>
      </c>
      <c r="X467" t="s">
        <v>55</v>
      </c>
      <c r="Y467">
        <v>60831</v>
      </c>
      <c r="Z467" t="s">
        <v>56</v>
      </c>
      <c r="AA467" t="s">
        <v>104</v>
      </c>
      <c r="AB467" t="s">
        <v>45</v>
      </c>
      <c r="AC467">
        <v>3</v>
      </c>
      <c r="AD467" s="11">
        <f>(employee_data3[[#This Row],[Current Employee Rating]]-AVERAGE(employee_data3[Current Employee Rating]))/STDEV(employee_data3[Current Employee Rating])</f>
        <v>3.0539538160596794E-2</v>
      </c>
      <c r="AE467" s="11" t="str">
        <f>IF(employee_data3[[#This Row],[Z Score]]&gt;3,"Yes","No")</f>
        <v>No</v>
      </c>
    </row>
    <row r="468" spans="1:31" x14ac:dyDescent="0.3">
      <c r="A468">
        <v>3893</v>
      </c>
      <c r="B468" t="s">
        <v>2129</v>
      </c>
      <c r="C468" t="s">
        <v>2130</v>
      </c>
      <c r="D468" s="1">
        <v>45007</v>
      </c>
      <c r="E468" s="1">
        <v>45135</v>
      </c>
      <c r="F468" t="s">
        <v>1773</v>
      </c>
      <c r="G468" t="s">
        <v>2131</v>
      </c>
      <c r="H468" t="s">
        <v>2132</v>
      </c>
      <c r="I468" t="s">
        <v>50</v>
      </c>
      <c r="J468" t="s">
        <v>32</v>
      </c>
      <c r="K468" t="str">
        <f>IF(employee_data3[[#This Row],[EmployeeStatus]]="Active", "Active", "Attrition")</f>
        <v>Active</v>
      </c>
      <c r="L468" t="s">
        <v>63</v>
      </c>
      <c r="M468" t="s">
        <v>64</v>
      </c>
      <c r="N468" t="s">
        <v>52</v>
      </c>
      <c r="O468" t="s">
        <v>99</v>
      </c>
      <c r="P468" t="s">
        <v>2133</v>
      </c>
      <c r="Q468" t="s">
        <v>170</v>
      </c>
      <c r="R468" t="s">
        <v>81</v>
      </c>
      <c r="S468" s="1">
        <v>19464</v>
      </c>
      <c r="T468">
        <f>DATEDIF(employee_data3[[#This Row],[DOB]],DATE(2023, 1, 1), "Y")</f>
        <v>69</v>
      </c>
      <c r="U468" t="str">
        <f>IF(employee_data3[[#This Row],[Age]]&lt;=25, "Remaja", IF(employee_data3[[#This Row],[Age]]&lt;=55, "Dewasa", "Lansia"))</f>
        <v>Lansia</v>
      </c>
      <c r="V468" t="s">
        <v>40</v>
      </c>
      <c r="W468" t="s">
        <v>83</v>
      </c>
      <c r="X468" t="s">
        <v>42</v>
      </c>
      <c r="Y468">
        <v>68298</v>
      </c>
      <c r="Z468" t="s">
        <v>128</v>
      </c>
      <c r="AA468" t="s">
        <v>84</v>
      </c>
      <c r="AB468" t="s">
        <v>45</v>
      </c>
      <c r="AC468">
        <v>3</v>
      </c>
      <c r="AD468" s="11">
        <f>(employee_data3[[#This Row],[Current Employee Rating]]-AVERAGE(employee_data3[Current Employee Rating]))/STDEV(employee_data3[Current Employee Rating])</f>
        <v>3.0539538160596794E-2</v>
      </c>
      <c r="AE468" s="11" t="str">
        <f>IF(employee_data3[[#This Row],[Z Score]]&gt;3,"Yes","No")</f>
        <v>No</v>
      </c>
    </row>
    <row r="469" spans="1:31" x14ac:dyDescent="0.3">
      <c r="A469">
        <v>3894</v>
      </c>
      <c r="B469" t="s">
        <v>2134</v>
      </c>
      <c r="C469" t="s">
        <v>2135</v>
      </c>
      <c r="D469" s="1">
        <v>45075</v>
      </c>
      <c r="E469" s="1"/>
      <c r="F469" t="s">
        <v>1773</v>
      </c>
      <c r="G469" t="s">
        <v>2136</v>
      </c>
      <c r="H469" t="s">
        <v>2137</v>
      </c>
      <c r="I469" t="s">
        <v>139</v>
      </c>
      <c r="J469" t="s">
        <v>32</v>
      </c>
      <c r="K469" t="str">
        <f>IF(employee_data3[[#This Row],[EmployeeStatus]]="Active", "Active", "Attrition")</f>
        <v>Active</v>
      </c>
      <c r="L469" t="s">
        <v>63</v>
      </c>
      <c r="M469" t="s">
        <v>51</v>
      </c>
      <c r="N469" t="s">
        <v>63</v>
      </c>
      <c r="O469" t="s">
        <v>36</v>
      </c>
      <c r="P469" t="s">
        <v>37</v>
      </c>
      <c r="Q469" t="s">
        <v>170</v>
      </c>
      <c r="R469" t="s">
        <v>53</v>
      </c>
      <c r="S469" s="1">
        <v>21611</v>
      </c>
      <c r="T469">
        <f>DATEDIF(employee_data3[[#This Row],[DOB]],DATE(2023, 1, 1), "Y")</f>
        <v>63</v>
      </c>
      <c r="U469" t="str">
        <f>IF(employee_data3[[#This Row],[Age]]&lt;=25, "Remaja", IF(employee_data3[[#This Row],[Age]]&lt;=55, "Dewasa", "Lansia"))</f>
        <v>Lansia</v>
      </c>
      <c r="V469" t="s">
        <v>40</v>
      </c>
      <c r="W469" t="s">
        <v>163</v>
      </c>
      <c r="X469" t="s">
        <v>42</v>
      </c>
      <c r="Y469">
        <v>72913</v>
      </c>
      <c r="Z469" t="s">
        <v>93</v>
      </c>
      <c r="AA469" t="s">
        <v>84</v>
      </c>
      <c r="AB469" t="s">
        <v>45</v>
      </c>
      <c r="AC469">
        <v>3</v>
      </c>
      <c r="AD469" s="11">
        <f>(employee_data3[[#This Row],[Current Employee Rating]]-AVERAGE(employee_data3[Current Employee Rating]))/STDEV(employee_data3[Current Employee Rating])</f>
        <v>3.0539538160596794E-2</v>
      </c>
      <c r="AE469" s="11" t="str">
        <f>IF(employee_data3[[#This Row],[Z Score]]&gt;3,"Yes","No")</f>
        <v>No</v>
      </c>
    </row>
    <row r="470" spans="1:31" x14ac:dyDescent="0.3">
      <c r="A470">
        <v>3895</v>
      </c>
      <c r="B470" t="s">
        <v>2138</v>
      </c>
      <c r="C470" t="s">
        <v>2139</v>
      </c>
      <c r="D470" s="1">
        <v>43884</v>
      </c>
      <c r="E470" s="1">
        <v>44447</v>
      </c>
      <c r="F470" t="s">
        <v>1773</v>
      </c>
      <c r="G470" t="s">
        <v>2140</v>
      </c>
      <c r="H470" t="s">
        <v>2141</v>
      </c>
      <c r="I470" t="s">
        <v>118</v>
      </c>
      <c r="J470" t="s">
        <v>32</v>
      </c>
      <c r="K470" t="str">
        <f>IF(employee_data3[[#This Row],[EmployeeStatus]]="Active", "Active", "Attrition")</f>
        <v>Active</v>
      </c>
      <c r="L470" t="s">
        <v>63</v>
      </c>
      <c r="M470" t="s">
        <v>34</v>
      </c>
      <c r="N470" t="s">
        <v>63</v>
      </c>
      <c r="O470" t="s">
        <v>140</v>
      </c>
      <c r="P470" t="s">
        <v>2142</v>
      </c>
      <c r="Q470" t="s">
        <v>170</v>
      </c>
      <c r="R470" t="s">
        <v>148</v>
      </c>
      <c r="S470" s="1">
        <v>15842</v>
      </c>
      <c r="T470">
        <f>DATEDIF(employee_data3[[#This Row],[DOB]],DATE(2023, 1, 1), "Y")</f>
        <v>79</v>
      </c>
      <c r="U470" t="str">
        <f>IF(employee_data3[[#This Row],[Age]]&lt;=25, "Remaja", IF(employee_data3[[#This Row],[Age]]&lt;=55, "Dewasa", "Lansia"))</f>
        <v>Lansia</v>
      </c>
      <c r="V470" t="s">
        <v>40</v>
      </c>
      <c r="W470" t="s">
        <v>2143</v>
      </c>
      <c r="X470" t="s">
        <v>42</v>
      </c>
      <c r="Y470">
        <v>3137</v>
      </c>
      <c r="Z470" t="s">
        <v>74</v>
      </c>
      <c r="AA470" t="s">
        <v>75</v>
      </c>
      <c r="AB470" t="s">
        <v>45</v>
      </c>
      <c r="AC470">
        <v>3</v>
      </c>
      <c r="AD470" s="11">
        <f>(employee_data3[[#This Row],[Current Employee Rating]]-AVERAGE(employee_data3[Current Employee Rating]))/STDEV(employee_data3[Current Employee Rating])</f>
        <v>3.0539538160596794E-2</v>
      </c>
      <c r="AE470" s="11" t="str">
        <f>IF(employee_data3[[#This Row],[Z Score]]&gt;3,"Yes","No")</f>
        <v>No</v>
      </c>
    </row>
    <row r="471" spans="1:31" x14ac:dyDescent="0.3">
      <c r="A471">
        <v>3896</v>
      </c>
      <c r="B471" t="s">
        <v>2144</v>
      </c>
      <c r="C471" t="s">
        <v>312</v>
      </c>
      <c r="D471" s="1">
        <v>43690</v>
      </c>
      <c r="E471" s="1">
        <v>44752</v>
      </c>
      <c r="F471" t="s">
        <v>1773</v>
      </c>
      <c r="G471" t="s">
        <v>2145</v>
      </c>
      <c r="H471" t="s">
        <v>2146</v>
      </c>
      <c r="I471" t="s">
        <v>62</v>
      </c>
      <c r="J471" t="s">
        <v>32</v>
      </c>
      <c r="K471" t="str">
        <f>IF(employee_data3[[#This Row],[EmployeeStatus]]="Active", "Active", "Attrition")</f>
        <v>Active</v>
      </c>
      <c r="L471" t="s">
        <v>52</v>
      </c>
      <c r="M471" t="s">
        <v>64</v>
      </c>
      <c r="N471" t="s">
        <v>35</v>
      </c>
      <c r="O471" t="s">
        <v>99</v>
      </c>
      <c r="P471" t="s">
        <v>2147</v>
      </c>
      <c r="Q471" t="s">
        <v>170</v>
      </c>
      <c r="R471" t="s">
        <v>111</v>
      </c>
      <c r="S471" s="1">
        <v>29545</v>
      </c>
      <c r="T471">
        <f>DATEDIF(employee_data3[[#This Row],[DOB]],DATE(2023, 1, 1), "Y")</f>
        <v>42</v>
      </c>
      <c r="U471" t="str">
        <f>IF(employee_data3[[#This Row],[Age]]&lt;=25, "Remaja", IF(employee_data3[[#This Row],[Age]]&lt;=55, "Dewasa", "Lansia"))</f>
        <v>Dewasa</v>
      </c>
      <c r="V471" t="s">
        <v>40</v>
      </c>
      <c r="W471" t="s">
        <v>419</v>
      </c>
      <c r="X471" t="s">
        <v>42</v>
      </c>
      <c r="Y471">
        <v>2618</v>
      </c>
      <c r="Z471" t="s">
        <v>74</v>
      </c>
      <c r="AA471" t="s">
        <v>44</v>
      </c>
      <c r="AB471" t="s">
        <v>45</v>
      </c>
      <c r="AC471">
        <v>3</v>
      </c>
      <c r="AD471" s="11">
        <f>(employee_data3[[#This Row],[Current Employee Rating]]-AVERAGE(employee_data3[Current Employee Rating]))/STDEV(employee_data3[Current Employee Rating])</f>
        <v>3.0539538160596794E-2</v>
      </c>
      <c r="AE471" s="11" t="str">
        <f>IF(employee_data3[[#This Row],[Z Score]]&gt;3,"Yes","No")</f>
        <v>No</v>
      </c>
    </row>
    <row r="472" spans="1:31" x14ac:dyDescent="0.3">
      <c r="A472">
        <v>3897</v>
      </c>
      <c r="B472" t="s">
        <v>2148</v>
      </c>
      <c r="C472" t="s">
        <v>1924</v>
      </c>
      <c r="D472" s="1">
        <v>43549</v>
      </c>
      <c r="E472" s="1">
        <v>44452</v>
      </c>
      <c r="F472" t="s">
        <v>1784</v>
      </c>
      <c r="G472" t="s">
        <v>2149</v>
      </c>
      <c r="H472" t="s">
        <v>2150</v>
      </c>
      <c r="I472" t="s">
        <v>118</v>
      </c>
      <c r="J472" t="s">
        <v>32</v>
      </c>
      <c r="K472" t="str">
        <f>IF(employee_data3[[#This Row],[EmployeeStatus]]="Active", "Active", "Attrition")</f>
        <v>Active</v>
      </c>
      <c r="L472" t="s">
        <v>52</v>
      </c>
      <c r="M472" t="s">
        <v>51</v>
      </c>
      <c r="N472" t="s">
        <v>52</v>
      </c>
      <c r="O472" t="s">
        <v>140</v>
      </c>
      <c r="P472" t="s">
        <v>2151</v>
      </c>
      <c r="Q472" t="s">
        <v>170</v>
      </c>
      <c r="R472" t="s">
        <v>53</v>
      </c>
      <c r="S472" s="1">
        <v>20545</v>
      </c>
      <c r="T472">
        <f>DATEDIF(employee_data3[[#This Row],[DOB]],DATE(2023, 1, 1), "Y")</f>
        <v>66</v>
      </c>
      <c r="U472" t="str">
        <f>IF(employee_data3[[#This Row],[Age]]&lt;=25, "Remaja", IF(employee_data3[[#This Row],[Age]]&lt;=55, "Dewasa", "Lansia"))</f>
        <v>Lansia</v>
      </c>
      <c r="V472" t="s">
        <v>91</v>
      </c>
      <c r="W472" t="s">
        <v>419</v>
      </c>
      <c r="X472" t="s">
        <v>42</v>
      </c>
      <c r="Y472">
        <v>84396</v>
      </c>
      <c r="Z472" t="s">
        <v>93</v>
      </c>
      <c r="AA472" t="s">
        <v>84</v>
      </c>
      <c r="AB472" t="s">
        <v>45</v>
      </c>
      <c r="AC472">
        <v>3</v>
      </c>
      <c r="AD472" s="11">
        <f>(employee_data3[[#This Row],[Current Employee Rating]]-AVERAGE(employee_data3[Current Employee Rating]))/STDEV(employee_data3[Current Employee Rating])</f>
        <v>3.0539538160596794E-2</v>
      </c>
      <c r="AE472" s="11" t="str">
        <f>IF(employee_data3[[#This Row],[Z Score]]&gt;3,"Yes","No")</f>
        <v>No</v>
      </c>
    </row>
    <row r="473" spans="1:31" x14ac:dyDescent="0.3">
      <c r="A473">
        <v>3898</v>
      </c>
      <c r="B473" t="s">
        <v>2152</v>
      </c>
      <c r="C473" t="s">
        <v>207</v>
      </c>
      <c r="D473" s="1">
        <v>43448</v>
      </c>
      <c r="E473" s="1">
        <v>44968</v>
      </c>
      <c r="F473" t="s">
        <v>1784</v>
      </c>
      <c r="G473" t="s">
        <v>2153</v>
      </c>
      <c r="H473" t="s">
        <v>2154</v>
      </c>
      <c r="I473" t="s">
        <v>62</v>
      </c>
      <c r="J473" t="s">
        <v>1805</v>
      </c>
      <c r="K473" t="str">
        <f>IF(employee_data3[[#This Row],[EmployeeStatus]]="Active", "Active", "Attrition")</f>
        <v>Attrition</v>
      </c>
      <c r="L473" t="s">
        <v>52</v>
      </c>
      <c r="M473" t="s">
        <v>34</v>
      </c>
      <c r="N473" t="s">
        <v>35</v>
      </c>
      <c r="O473" t="s">
        <v>140</v>
      </c>
      <c r="P473" t="s">
        <v>2155</v>
      </c>
      <c r="Q473" t="s">
        <v>170</v>
      </c>
      <c r="R473" t="s">
        <v>81</v>
      </c>
      <c r="S473" s="1">
        <v>17725</v>
      </c>
      <c r="T473">
        <f>DATEDIF(employee_data3[[#This Row],[DOB]],DATE(2023, 1, 1), "Y")</f>
        <v>74</v>
      </c>
      <c r="U473" t="str">
        <f>IF(employee_data3[[#This Row],[Age]]&lt;=25, "Remaja", IF(employee_data3[[#This Row],[Age]]&lt;=55, "Dewasa", "Lansia"))</f>
        <v>Lansia</v>
      </c>
      <c r="V473" t="s">
        <v>91</v>
      </c>
      <c r="W473" t="s">
        <v>163</v>
      </c>
      <c r="X473" t="s">
        <v>55</v>
      </c>
      <c r="Y473">
        <v>83611</v>
      </c>
      <c r="Z473" t="s">
        <v>128</v>
      </c>
      <c r="AA473" t="s">
        <v>75</v>
      </c>
      <c r="AB473" t="s">
        <v>45</v>
      </c>
      <c r="AC473">
        <v>3</v>
      </c>
      <c r="AD473" s="11">
        <f>(employee_data3[[#This Row],[Current Employee Rating]]-AVERAGE(employee_data3[Current Employee Rating]))/STDEV(employee_data3[Current Employee Rating])</f>
        <v>3.0539538160596794E-2</v>
      </c>
      <c r="AE473" s="11" t="str">
        <f>IF(employee_data3[[#This Row],[Z Score]]&gt;3,"Yes","No")</f>
        <v>No</v>
      </c>
    </row>
    <row r="474" spans="1:31" x14ac:dyDescent="0.3">
      <c r="A474">
        <v>3899</v>
      </c>
      <c r="B474" t="s">
        <v>456</v>
      </c>
      <c r="C474" t="s">
        <v>2156</v>
      </c>
      <c r="D474" s="1">
        <v>44262</v>
      </c>
      <c r="E474" s="1">
        <v>44439</v>
      </c>
      <c r="F474" t="s">
        <v>1784</v>
      </c>
      <c r="G474" t="s">
        <v>2157</v>
      </c>
      <c r="H474" t="s">
        <v>2158</v>
      </c>
      <c r="I474" t="s">
        <v>89</v>
      </c>
      <c r="J474" t="s">
        <v>1805</v>
      </c>
      <c r="K474" t="str">
        <f>IF(employee_data3[[#This Row],[EmployeeStatus]]="Active", "Active", "Attrition")</f>
        <v>Attrition</v>
      </c>
      <c r="L474" t="s">
        <v>33</v>
      </c>
      <c r="M474" t="s">
        <v>64</v>
      </c>
      <c r="N474" t="s">
        <v>52</v>
      </c>
      <c r="O474" t="s">
        <v>126</v>
      </c>
      <c r="P474" t="s">
        <v>2159</v>
      </c>
      <c r="Q474" t="s">
        <v>170</v>
      </c>
      <c r="R474" t="s">
        <v>111</v>
      </c>
      <c r="S474" s="1">
        <v>15879</v>
      </c>
      <c r="T474">
        <f>DATEDIF(employee_data3[[#This Row],[DOB]],DATE(2023, 1, 1), "Y")</f>
        <v>79</v>
      </c>
      <c r="U474" t="str">
        <f>IF(employee_data3[[#This Row],[Age]]&lt;=25, "Remaja", IF(employee_data3[[#This Row],[Age]]&lt;=55, "Dewasa", "Lansia"))</f>
        <v>Lansia</v>
      </c>
      <c r="V474" t="s">
        <v>91</v>
      </c>
      <c r="W474" t="s">
        <v>113</v>
      </c>
      <c r="X474" t="s">
        <v>42</v>
      </c>
      <c r="Y474">
        <v>88656</v>
      </c>
      <c r="Z474" t="s">
        <v>74</v>
      </c>
      <c r="AA474" t="s">
        <v>104</v>
      </c>
      <c r="AB474" t="s">
        <v>45</v>
      </c>
      <c r="AC474">
        <v>3</v>
      </c>
      <c r="AD474" s="11">
        <f>(employee_data3[[#This Row],[Current Employee Rating]]-AVERAGE(employee_data3[Current Employee Rating]))/STDEV(employee_data3[Current Employee Rating])</f>
        <v>3.0539538160596794E-2</v>
      </c>
      <c r="AE474" s="11" t="str">
        <f>IF(employee_data3[[#This Row],[Z Score]]&gt;3,"Yes","No")</f>
        <v>No</v>
      </c>
    </row>
    <row r="475" spans="1:31" x14ac:dyDescent="0.3">
      <c r="A475">
        <v>3900</v>
      </c>
      <c r="B475" t="s">
        <v>2160</v>
      </c>
      <c r="C475" t="s">
        <v>2161</v>
      </c>
      <c r="D475" s="1">
        <v>45093</v>
      </c>
      <c r="E475" s="1"/>
      <c r="F475" t="s">
        <v>1871</v>
      </c>
      <c r="G475" t="s">
        <v>2162</v>
      </c>
      <c r="H475" t="s">
        <v>2163</v>
      </c>
      <c r="I475" t="s">
        <v>31</v>
      </c>
      <c r="J475" t="s">
        <v>32</v>
      </c>
      <c r="K475" t="str">
        <f>IF(employee_data3[[#This Row],[EmployeeStatus]]="Active", "Active", "Attrition")</f>
        <v>Active</v>
      </c>
      <c r="L475" t="s">
        <v>33</v>
      </c>
      <c r="M475" t="s">
        <v>34</v>
      </c>
      <c r="N475" t="s">
        <v>63</v>
      </c>
      <c r="O475" t="s">
        <v>36</v>
      </c>
      <c r="P475" t="s">
        <v>37</v>
      </c>
      <c r="Q475" t="s">
        <v>170</v>
      </c>
      <c r="R475" t="s">
        <v>90</v>
      </c>
      <c r="S475" s="1">
        <v>34968</v>
      </c>
      <c r="T475">
        <f>DATEDIF(employee_data3[[#This Row],[DOB]],DATE(2023, 1, 1), "Y")</f>
        <v>27</v>
      </c>
      <c r="U475" t="str">
        <f>IF(employee_data3[[#This Row],[Age]]&lt;=25, "Remaja", IF(employee_data3[[#This Row],[Age]]&lt;=55, "Dewasa", "Lansia"))</f>
        <v>Dewasa</v>
      </c>
      <c r="V475" t="s">
        <v>40</v>
      </c>
      <c r="W475" t="s">
        <v>1182</v>
      </c>
      <c r="X475" t="s">
        <v>42</v>
      </c>
      <c r="Y475">
        <v>79249</v>
      </c>
      <c r="Z475" t="s">
        <v>128</v>
      </c>
      <c r="AA475" t="s">
        <v>75</v>
      </c>
      <c r="AB475" t="s">
        <v>45</v>
      </c>
      <c r="AC475">
        <v>3</v>
      </c>
      <c r="AD475" s="11">
        <f>(employee_data3[[#This Row],[Current Employee Rating]]-AVERAGE(employee_data3[Current Employee Rating]))/STDEV(employee_data3[Current Employee Rating])</f>
        <v>3.0539538160596794E-2</v>
      </c>
      <c r="AE475" s="11" t="str">
        <f>IF(employee_data3[[#This Row],[Z Score]]&gt;3,"Yes","No")</f>
        <v>No</v>
      </c>
    </row>
    <row r="476" spans="1:31" x14ac:dyDescent="0.3">
      <c r="A476">
        <v>3901</v>
      </c>
      <c r="B476" t="s">
        <v>1549</v>
      </c>
      <c r="C476" t="s">
        <v>412</v>
      </c>
      <c r="D476" s="1">
        <v>44365</v>
      </c>
      <c r="E476" s="1"/>
      <c r="F476" t="s">
        <v>1779</v>
      </c>
      <c r="G476" t="s">
        <v>2164</v>
      </c>
      <c r="H476" t="s">
        <v>2165</v>
      </c>
      <c r="I476" t="s">
        <v>50</v>
      </c>
      <c r="J476" t="s">
        <v>32</v>
      </c>
      <c r="K476" t="str">
        <f>IF(employee_data3[[#This Row],[EmployeeStatus]]="Active", "Active", "Attrition")</f>
        <v>Active</v>
      </c>
      <c r="L476" t="s">
        <v>52</v>
      </c>
      <c r="M476" t="s">
        <v>51</v>
      </c>
      <c r="N476" t="s">
        <v>35</v>
      </c>
      <c r="O476" t="s">
        <v>36</v>
      </c>
      <c r="P476" t="s">
        <v>37</v>
      </c>
      <c r="Q476" t="s">
        <v>1843</v>
      </c>
      <c r="R476" t="s">
        <v>242</v>
      </c>
      <c r="S476" s="1">
        <v>32178</v>
      </c>
      <c r="T476">
        <f>DATEDIF(employee_data3[[#This Row],[DOB]],DATE(2023, 1, 1), "Y")</f>
        <v>34</v>
      </c>
      <c r="U476" t="str">
        <f>IF(employee_data3[[#This Row],[Age]]&lt;=25, "Remaja", IF(employee_data3[[#This Row],[Age]]&lt;=55, "Dewasa", "Lansia"))</f>
        <v>Dewasa</v>
      </c>
      <c r="V476" t="s">
        <v>40</v>
      </c>
      <c r="W476" t="s">
        <v>419</v>
      </c>
      <c r="X476" t="s">
        <v>55</v>
      </c>
      <c r="Y476">
        <v>3921</v>
      </c>
      <c r="Z476" t="s">
        <v>56</v>
      </c>
      <c r="AA476" t="s">
        <v>75</v>
      </c>
      <c r="AB476" t="s">
        <v>45</v>
      </c>
      <c r="AC476">
        <v>3</v>
      </c>
      <c r="AD476" s="11">
        <f>(employee_data3[[#This Row],[Current Employee Rating]]-AVERAGE(employee_data3[Current Employee Rating]))/STDEV(employee_data3[Current Employee Rating])</f>
        <v>3.0539538160596794E-2</v>
      </c>
      <c r="AE476" s="11" t="str">
        <f>IF(employee_data3[[#This Row],[Z Score]]&gt;3,"Yes","No")</f>
        <v>No</v>
      </c>
    </row>
    <row r="477" spans="1:31" x14ac:dyDescent="0.3">
      <c r="A477">
        <v>3902</v>
      </c>
      <c r="B477" t="s">
        <v>2166</v>
      </c>
      <c r="C477" t="s">
        <v>2167</v>
      </c>
      <c r="D477" s="1">
        <v>45068</v>
      </c>
      <c r="E477" s="1">
        <v>45093</v>
      </c>
      <c r="F477" t="s">
        <v>1779</v>
      </c>
      <c r="G477" t="s">
        <v>2168</v>
      </c>
      <c r="H477" t="s">
        <v>2169</v>
      </c>
      <c r="I477" t="s">
        <v>139</v>
      </c>
      <c r="J477" t="s">
        <v>32</v>
      </c>
      <c r="K477" t="str">
        <f>IF(employee_data3[[#This Row],[EmployeeStatus]]="Active", "Active", "Attrition")</f>
        <v>Active</v>
      </c>
      <c r="L477" t="s">
        <v>33</v>
      </c>
      <c r="M477" t="s">
        <v>64</v>
      </c>
      <c r="N477" t="s">
        <v>35</v>
      </c>
      <c r="O477" t="s">
        <v>126</v>
      </c>
      <c r="P477" t="s">
        <v>2170</v>
      </c>
      <c r="Q477" t="s">
        <v>1843</v>
      </c>
      <c r="R477" t="s">
        <v>305</v>
      </c>
      <c r="S477" s="1">
        <v>23530</v>
      </c>
      <c r="T477">
        <f>DATEDIF(employee_data3[[#This Row],[DOB]],DATE(2023, 1, 1), "Y")</f>
        <v>58</v>
      </c>
      <c r="U477" t="str">
        <f>IF(employee_data3[[#This Row],[Age]]&lt;=25, "Remaja", IF(employee_data3[[#This Row],[Age]]&lt;=55, "Dewasa", "Lansia"))</f>
        <v>Lansia</v>
      </c>
      <c r="V477" t="s">
        <v>40</v>
      </c>
      <c r="W477" t="s">
        <v>352</v>
      </c>
      <c r="X477" t="s">
        <v>55</v>
      </c>
      <c r="Y477">
        <v>84876</v>
      </c>
      <c r="Z477" t="s">
        <v>93</v>
      </c>
      <c r="AA477" t="s">
        <v>75</v>
      </c>
      <c r="AB477" t="s">
        <v>45</v>
      </c>
      <c r="AC477">
        <v>3</v>
      </c>
      <c r="AD477" s="11">
        <f>(employee_data3[[#This Row],[Current Employee Rating]]-AVERAGE(employee_data3[Current Employee Rating]))/STDEV(employee_data3[Current Employee Rating])</f>
        <v>3.0539538160596794E-2</v>
      </c>
      <c r="AE477" s="11" t="str">
        <f>IF(employee_data3[[#This Row],[Z Score]]&gt;3,"Yes","No")</f>
        <v>No</v>
      </c>
    </row>
    <row r="478" spans="1:31" x14ac:dyDescent="0.3">
      <c r="A478">
        <v>3903</v>
      </c>
      <c r="B478" t="s">
        <v>1669</v>
      </c>
      <c r="C478" t="s">
        <v>2171</v>
      </c>
      <c r="D478" s="1">
        <v>43599</v>
      </c>
      <c r="E478" s="1"/>
      <c r="F478" t="s">
        <v>1779</v>
      </c>
      <c r="G478" t="s">
        <v>2172</v>
      </c>
      <c r="H478" t="s">
        <v>2173</v>
      </c>
      <c r="I478" t="s">
        <v>80</v>
      </c>
      <c r="J478" t="s">
        <v>32</v>
      </c>
      <c r="K478" t="str">
        <f>IF(employee_data3[[#This Row],[EmployeeStatus]]="Active", "Active", "Attrition")</f>
        <v>Active</v>
      </c>
      <c r="L478" t="s">
        <v>63</v>
      </c>
      <c r="M478" t="s">
        <v>51</v>
      </c>
      <c r="N478" t="s">
        <v>63</v>
      </c>
      <c r="O478" t="s">
        <v>36</v>
      </c>
      <c r="P478" t="s">
        <v>37</v>
      </c>
      <c r="Q478" t="s">
        <v>170</v>
      </c>
      <c r="R478" t="s">
        <v>90</v>
      </c>
      <c r="S478" s="1">
        <v>34171</v>
      </c>
      <c r="T478">
        <f>DATEDIF(employee_data3[[#This Row],[DOB]],DATE(2023, 1, 1), "Y")</f>
        <v>29</v>
      </c>
      <c r="U478" t="str">
        <f>IF(employee_data3[[#This Row],[Age]]&lt;=25, "Remaja", IF(employee_data3[[#This Row],[Age]]&lt;=55, "Dewasa", "Lansia"))</f>
        <v>Dewasa</v>
      </c>
      <c r="V478" t="s">
        <v>40</v>
      </c>
      <c r="W478" t="s">
        <v>92</v>
      </c>
      <c r="X478" t="s">
        <v>55</v>
      </c>
      <c r="Y478">
        <v>66324</v>
      </c>
      <c r="Z478" t="s">
        <v>56</v>
      </c>
      <c r="AA478" t="s">
        <v>75</v>
      </c>
      <c r="AB478" t="s">
        <v>45</v>
      </c>
      <c r="AC478">
        <v>3</v>
      </c>
      <c r="AD478" s="11">
        <f>(employee_data3[[#This Row],[Current Employee Rating]]-AVERAGE(employee_data3[Current Employee Rating]))/STDEV(employee_data3[Current Employee Rating])</f>
        <v>3.0539538160596794E-2</v>
      </c>
      <c r="AE478" s="11" t="str">
        <f>IF(employee_data3[[#This Row],[Z Score]]&gt;3,"Yes","No")</f>
        <v>No</v>
      </c>
    </row>
    <row r="479" spans="1:31" x14ac:dyDescent="0.3">
      <c r="A479">
        <v>3904</v>
      </c>
      <c r="B479" t="s">
        <v>1862</v>
      </c>
      <c r="C479" t="s">
        <v>2174</v>
      </c>
      <c r="D479" s="1">
        <v>44192</v>
      </c>
      <c r="E479" s="1"/>
      <c r="F479" t="s">
        <v>1779</v>
      </c>
      <c r="G479" t="s">
        <v>2175</v>
      </c>
      <c r="H479" t="s">
        <v>2176</v>
      </c>
      <c r="I479" t="s">
        <v>168</v>
      </c>
      <c r="J479" t="s">
        <v>32</v>
      </c>
      <c r="K479" t="str">
        <f>IF(employee_data3[[#This Row],[EmployeeStatus]]="Active", "Active", "Attrition")</f>
        <v>Active</v>
      </c>
      <c r="L479" t="s">
        <v>33</v>
      </c>
      <c r="M479" t="s">
        <v>51</v>
      </c>
      <c r="N479" t="s">
        <v>52</v>
      </c>
      <c r="O479" t="s">
        <v>36</v>
      </c>
      <c r="P479" t="s">
        <v>37</v>
      </c>
      <c r="Q479" t="s">
        <v>170</v>
      </c>
      <c r="R479" t="s">
        <v>111</v>
      </c>
      <c r="S479" s="1">
        <v>25630</v>
      </c>
      <c r="T479">
        <f>DATEDIF(employee_data3[[#This Row],[DOB]],DATE(2023, 1, 1), "Y")</f>
        <v>52</v>
      </c>
      <c r="U479" t="str">
        <f>IF(employee_data3[[#This Row],[Age]]&lt;=25, "Remaja", IF(employee_data3[[#This Row],[Age]]&lt;=55, "Dewasa", "Lansia"))</f>
        <v>Dewasa</v>
      </c>
      <c r="V479" t="s">
        <v>40</v>
      </c>
      <c r="W479" t="s">
        <v>113</v>
      </c>
      <c r="X479" t="s">
        <v>55</v>
      </c>
      <c r="Y479">
        <v>86510</v>
      </c>
      <c r="Z479" t="s">
        <v>128</v>
      </c>
      <c r="AA479" t="s">
        <v>44</v>
      </c>
      <c r="AB479" t="s">
        <v>45</v>
      </c>
      <c r="AC479">
        <v>3</v>
      </c>
      <c r="AD479" s="11">
        <f>(employee_data3[[#This Row],[Current Employee Rating]]-AVERAGE(employee_data3[Current Employee Rating]))/STDEV(employee_data3[Current Employee Rating])</f>
        <v>3.0539538160596794E-2</v>
      </c>
      <c r="AE479" s="11" t="str">
        <f>IF(employee_data3[[#This Row],[Z Score]]&gt;3,"Yes","No")</f>
        <v>No</v>
      </c>
    </row>
    <row r="480" spans="1:31" x14ac:dyDescent="0.3">
      <c r="A480">
        <v>3905</v>
      </c>
      <c r="B480" t="s">
        <v>2177</v>
      </c>
      <c r="C480" t="s">
        <v>2178</v>
      </c>
      <c r="D480" s="1">
        <v>44047</v>
      </c>
      <c r="E480" s="1">
        <v>44596</v>
      </c>
      <c r="F480" t="s">
        <v>1779</v>
      </c>
      <c r="G480" t="s">
        <v>2179</v>
      </c>
      <c r="H480" t="s">
        <v>2180</v>
      </c>
      <c r="I480" t="s">
        <v>98</v>
      </c>
      <c r="J480" t="s">
        <v>32</v>
      </c>
      <c r="K480" t="str">
        <f>IF(employee_data3[[#This Row],[EmployeeStatus]]="Active", "Active", "Attrition")</f>
        <v>Active</v>
      </c>
      <c r="L480" t="s">
        <v>63</v>
      </c>
      <c r="M480" t="s">
        <v>51</v>
      </c>
      <c r="N480" t="s">
        <v>63</v>
      </c>
      <c r="O480" t="s">
        <v>99</v>
      </c>
      <c r="P480" t="s">
        <v>2181</v>
      </c>
      <c r="Q480" t="s">
        <v>170</v>
      </c>
      <c r="R480" t="s">
        <v>936</v>
      </c>
      <c r="S480" s="1">
        <v>21344</v>
      </c>
      <c r="T480">
        <f>DATEDIF(employee_data3[[#This Row],[DOB]],DATE(2023, 1, 1), "Y")</f>
        <v>64</v>
      </c>
      <c r="U480" t="str">
        <f>IF(employee_data3[[#This Row],[Age]]&lt;=25, "Remaja", IF(employee_data3[[#This Row],[Age]]&lt;=55, "Dewasa", "Lansia"))</f>
        <v>Lansia</v>
      </c>
      <c r="V480" t="s">
        <v>40</v>
      </c>
      <c r="W480" t="s">
        <v>113</v>
      </c>
      <c r="X480" t="s">
        <v>42</v>
      </c>
      <c r="Y480">
        <v>48843</v>
      </c>
      <c r="Z480" t="s">
        <v>93</v>
      </c>
      <c r="AA480" t="s">
        <v>44</v>
      </c>
      <c r="AB480" t="s">
        <v>45</v>
      </c>
      <c r="AC480">
        <v>3</v>
      </c>
      <c r="AD480" s="11">
        <f>(employee_data3[[#This Row],[Current Employee Rating]]-AVERAGE(employee_data3[Current Employee Rating]))/STDEV(employee_data3[Current Employee Rating])</f>
        <v>3.0539538160596794E-2</v>
      </c>
      <c r="AE480" s="11" t="str">
        <f>IF(employee_data3[[#This Row],[Z Score]]&gt;3,"Yes","No")</f>
        <v>No</v>
      </c>
    </row>
    <row r="481" spans="1:31" x14ac:dyDescent="0.3">
      <c r="A481">
        <v>3906</v>
      </c>
      <c r="B481" t="s">
        <v>2182</v>
      </c>
      <c r="C481" t="s">
        <v>2183</v>
      </c>
      <c r="D481" s="1">
        <v>44068</v>
      </c>
      <c r="E481" s="1"/>
      <c r="F481" t="s">
        <v>1773</v>
      </c>
      <c r="G481" t="s">
        <v>2184</v>
      </c>
      <c r="H481" t="s">
        <v>2185</v>
      </c>
      <c r="I481" t="s">
        <v>118</v>
      </c>
      <c r="J481" t="s">
        <v>32</v>
      </c>
      <c r="K481" t="str">
        <f>IF(employee_data3[[#This Row],[EmployeeStatus]]="Active", "Active", "Attrition")</f>
        <v>Active</v>
      </c>
      <c r="L481" t="s">
        <v>33</v>
      </c>
      <c r="M481" t="s">
        <v>34</v>
      </c>
      <c r="N481" t="s">
        <v>35</v>
      </c>
      <c r="O481" t="s">
        <v>36</v>
      </c>
      <c r="P481" t="s">
        <v>37</v>
      </c>
      <c r="Q481" t="s">
        <v>170</v>
      </c>
      <c r="R481" t="s">
        <v>305</v>
      </c>
      <c r="S481" s="1">
        <v>27642</v>
      </c>
      <c r="T481">
        <f>DATEDIF(employee_data3[[#This Row],[DOB]],DATE(2023, 1, 1), "Y")</f>
        <v>47</v>
      </c>
      <c r="U481" t="str">
        <f>IF(employee_data3[[#This Row],[Age]]&lt;=25, "Remaja", IF(employee_data3[[#This Row],[Age]]&lt;=55, "Dewasa", "Lansia"))</f>
        <v>Dewasa</v>
      </c>
      <c r="V481" t="s">
        <v>40</v>
      </c>
      <c r="W481" t="s">
        <v>150</v>
      </c>
      <c r="X481" t="s">
        <v>42</v>
      </c>
      <c r="Y481">
        <v>70797</v>
      </c>
      <c r="Z481" t="s">
        <v>74</v>
      </c>
      <c r="AA481" t="s">
        <v>84</v>
      </c>
      <c r="AB481" t="s">
        <v>45</v>
      </c>
      <c r="AC481">
        <v>3</v>
      </c>
      <c r="AD481" s="11">
        <f>(employee_data3[[#This Row],[Current Employee Rating]]-AVERAGE(employee_data3[Current Employee Rating]))/STDEV(employee_data3[Current Employee Rating])</f>
        <v>3.0539538160596794E-2</v>
      </c>
      <c r="AE481" s="11" t="str">
        <f>IF(employee_data3[[#This Row],[Z Score]]&gt;3,"Yes","No")</f>
        <v>No</v>
      </c>
    </row>
    <row r="482" spans="1:31" x14ac:dyDescent="0.3">
      <c r="A482">
        <v>3907</v>
      </c>
      <c r="B482" t="s">
        <v>2186</v>
      </c>
      <c r="C482" t="s">
        <v>2187</v>
      </c>
      <c r="D482" s="1">
        <v>44616</v>
      </c>
      <c r="E482" s="1"/>
      <c r="F482" t="s">
        <v>1773</v>
      </c>
      <c r="G482" t="s">
        <v>2188</v>
      </c>
      <c r="H482" t="s">
        <v>2189</v>
      </c>
      <c r="I482" t="s">
        <v>62</v>
      </c>
      <c r="J482" t="s">
        <v>32</v>
      </c>
      <c r="K482" t="str">
        <f>IF(employee_data3[[#This Row],[EmployeeStatus]]="Active", "Active", "Attrition")</f>
        <v>Active</v>
      </c>
      <c r="L482" t="s">
        <v>63</v>
      </c>
      <c r="M482" t="s">
        <v>51</v>
      </c>
      <c r="N482" t="s">
        <v>35</v>
      </c>
      <c r="O482" t="s">
        <v>36</v>
      </c>
      <c r="P482" t="s">
        <v>37</v>
      </c>
      <c r="Q482" t="s">
        <v>170</v>
      </c>
      <c r="R482" t="s">
        <v>111</v>
      </c>
      <c r="S482" s="1">
        <v>23569</v>
      </c>
      <c r="T482">
        <f>DATEDIF(employee_data3[[#This Row],[DOB]],DATE(2023, 1, 1), "Y")</f>
        <v>58</v>
      </c>
      <c r="U482" t="str">
        <f>IF(employee_data3[[#This Row],[Age]]&lt;=25, "Remaja", IF(employee_data3[[#This Row],[Age]]&lt;=55, "Dewasa", "Lansia"))</f>
        <v>Lansia</v>
      </c>
      <c r="V482" t="s">
        <v>40</v>
      </c>
      <c r="W482" t="s">
        <v>184</v>
      </c>
      <c r="X482" t="s">
        <v>42</v>
      </c>
      <c r="Y482">
        <v>6437</v>
      </c>
      <c r="Z482" t="s">
        <v>43</v>
      </c>
      <c r="AA482" t="s">
        <v>84</v>
      </c>
      <c r="AB482" t="s">
        <v>45</v>
      </c>
      <c r="AC482">
        <v>3</v>
      </c>
      <c r="AD482" s="11">
        <f>(employee_data3[[#This Row],[Current Employee Rating]]-AVERAGE(employee_data3[Current Employee Rating]))/STDEV(employee_data3[Current Employee Rating])</f>
        <v>3.0539538160596794E-2</v>
      </c>
      <c r="AE482" s="11" t="str">
        <f>IF(employee_data3[[#This Row],[Z Score]]&gt;3,"Yes","No")</f>
        <v>No</v>
      </c>
    </row>
    <row r="483" spans="1:31" x14ac:dyDescent="0.3">
      <c r="A483">
        <v>3908</v>
      </c>
      <c r="B483" t="s">
        <v>2190</v>
      </c>
      <c r="C483" t="s">
        <v>2191</v>
      </c>
      <c r="D483" s="1">
        <v>43683</v>
      </c>
      <c r="E483" s="1">
        <v>44276</v>
      </c>
      <c r="F483" t="s">
        <v>1773</v>
      </c>
      <c r="G483" t="s">
        <v>2192</v>
      </c>
      <c r="H483" t="s">
        <v>2193</v>
      </c>
      <c r="I483" t="s">
        <v>89</v>
      </c>
      <c r="J483" t="s">
        <v>32</v>
      </c>
      <c r="K483" t="str">
        <f>IF(employee_data3[[#This Row],[EmployeeStatus]]="Active", "Active", "Attrition")</f>
        <v>Active</v>
      </c>
      <c r="L483" t="s">
        <v>52</v>
      </c>
      <c r="M483" t="s">
        <v>34</v>
      </c>
      <c r="N483" t="s">
        <v>35</v>
      </c>
      <c r="O483" t="s">
        <v>126</v>
      </c>
      <c r="P483" t="s">
        <v>2194</v>
      </c>
      <c r="Q483" t="s">
        <v>170</v>
      </c>
      <c r="R483" t="s">
        <v>148</v>
      </c>
      <c r="S483" s="1">
        <v>31604</v>
      </c>
      <c r="T483">
        <f>DATEDIF(employee_data3[[#This Row],[DOB]],DATE(2023, 1, 1), "Y")</f>
        <v>36</v>
      </c>
      <c r="U483" t="str">
        <f>IF(employee_data3[[#This Row],[Age]]&lt;=25, "Remaja", IF(employee_data3[[#This Row],[Age]]&lt;=55, "Dewasa", "Lansia"))</f>
        <v>Dewasa</v>
      </c>
      <c r="V483" t="s">
        <v>40</v>
      </c>
      <c r="W483" t="s">
        <v>150</v>
      </c>
      <c r="X483" t="s">
        <v>42</v>
      </c>
      <c r="Y483">
        <v>92289</v>
      </c>
      <c r="Z483" t="s">
        <v>93</v>
      </c>
      <c r="AA483" t="s">
        <v>84</v>
      </c>
      <c r="AB483" t="s">
        <v>236</v>
      </c>
      <c r="AC483">
        <v>3</v>
      </c>
      <c r="AD483" s="11">
        <f>(employee_data3[[#This Row],[Current Employee Rating]]-AVERAGE(employee_data3[Current Employee Rating]))/STDEV(employee_data3[Current Employee Rating])</f>
        <v>3.0539538160596794E-2</v>
      </c>
      <c r="AE483" s="11" t="str">
        <f>IF(employee_data3[[#This Row],[Z Score]]&gt;3,"Yes","No")</f>
        <v>No</v>
      </c>
    </row>
    <row r="484" spans="1:31" x14ac:dyDescent="0.3">
      <c r="A484">
        <v>3909</v>
      </c>
      <c r="B484" t="s">
        <v>2195</v>
      </c>
      <c r="C484" t="s">
        <v>186</v>
      </c>
      <c r="D484" s="1">
        <v>44409</v>
      </c>
      <c r="E484" s="1">
        <v>44463</v>
      </c>
      <c r="F484" t="s">
        <v>1773</v>
      </c>
      <c r="G484" t="s">
        <v>2196</v>
      </c>
      <c r="H484" t="s">
        <v>2197</v>
      </c>
      <c r="I484" t="s">
        <v>31</v>
      </c>
      <c r="J484" t="s">
        <v>32</v>
      </c>
      <c r="K484" t="str">
        <f>IF(employee_data3[[#This Row],[EmployeeStatus]]="Active", "Active", "Attrition")</f>
        <v>Active</v>
      </c>
      <c r="L484" t="s">
        <v>52</v>
      </c>
      <c r="M484" t="s">
        <v>34</v>
      </c>
      <c r="N484" t="s">
        <v>52</v>
      </c>
      <c r="O484" t="s">
        <v>126</v>
      </c>
      <c r="P484" t="s">
        <v>2198</v>
      </c>
      <c r="Q484" t="s">
        <v>170</v>
      </c>
      <c r="R484" t="s">
        <v>101</v>
      </c>
      <c r="S484" s="1">
        <v>16218</v>
      </c>
      <c r="T484">
        <f>DATEDIF(employee_data3[[#This Row],[DOB]],DATE(2023, 1, 1), "Y")</f>
        <v>78</v>
      </c>
      <c r="U484" t="str">
        <f>IF(employee_data3[[#This Row],[Age]]&lt;=25, "Remaja", IF(employee_data3[[#This Row],[Age]]&lt;=55, "Dewasa", "Lansia"))</f>
        <v>Lansia</v>
      </c>
      <c r="V484" t="s">
        <v>40</v>
      </c>
      <c r="W484" t="s">
        <v>613</v>
      </c>
      <c r="X484" t="s">
        <v>42</v>
      </c>
      <c r="Y484">
        <v>58900</v>
      </c>
      <c r="Z484" t="s">
        <v>74</v>
      </c>
      <c r="AA484" t="s">
        <v>84</v>
      </c>
      <c r="AB484" t="s">
        <v>236</v>
      </c>
      <c r="AC484">
        <v>3</v>
      </c>
      <c r="AD484" s="11">
        <f>(employee_data3[[#This Row],[Current Employee Rating]]-AVERAGE(employee_data3[Current Employee Rating]))/STDEV(employee_data3[Current Employee Rating])</f>
        <v>3.0539538160596794E-2</v>
      </c>
      <c r="AE484" s="11" t="str">
        <f>IF(employee_data3[[#This Row],[Z Score]]&gt;3,"Yes","No")</f>
        <v>No</v>
      </c>
    </row>
    <row r="485" spans="1:31" x14ac:dyDescent="0.3">
      <c r="A485">
        <v>3910</v>
      </c>
      <c r="B485" t="s">
        <v>2199</v>
      </c>
      <c r="C485" t="s">
        <v>2200</v>
      </c>
      <c r="D485" s="1">
        <v>44755</v>
      </c>
      <c r="E485" s="1">
        <v>44948</v>
      </c>
      <c r="F485" t="s">
        <v>1784</v>
      </c>
      <c r="G485" t="s">
        <v>2201</v>
      </c>
      <c r="H485" t="s">
        <v>2202</v>
      </c>
      <c r="I485" t="s">
        <v>98</v>
      </c>
      <c r="J485" t="s">
        <v>32</v>
      </c>
      <c r="K485" t="str">
        <f>IF(employee_data3[[#This Row],[EmployeeStatus]]="Active", "Active", "Attrition")</f>
        <v>Active</v>
      </c>
      <c r="L485" t="s">
        <v>52</v>
      </c>
      <c r="M485" t="s">
        <v>51</v>
      </c>
      <c r="N485" t="s">
        <v>52</v>
      </c>
      <c r="O485" t="s">
        <v>175</v>
      </c>
      <c r="P485" t="s">
        <v>2203</v>
      </c>
      <c r="Q485" t="s">
        <v>170</v>
      </c>
      <c r="R485" t="s">
        <v>594</v>
      </c>
      <c r="S485" s="1">
        <v>35483</v>
      </c>
      <c r="T485">
        <f>DATEDIF(employee_data3[[#This Row],[DOB]],DATE(2023, 1, 1), "Y")</f>
        <v>25</v>
      </c>
      <c r="U485" t="str">
        <f>IF(employee_data3[[#This Row],[Age]]&lt;=25, "Remaja", IF(employee_data3[[#This Row],[Age]]&lt;=55, "Dewasa", "Lansia"))</f>
        <v>Remaja</v>
      </c>
      <c r="V485" t="s">
        <v>40</v>
      </c>
      <c r="W485" t="s">
        <v>103</v>
      </c>
      <c r="X485" t="s">
        <v>42</v>
      </c>
      <c r="Y485">
        <v>35673</v>
      </c>
      <c r="Z485" t="s">
        <v>43</v>
      </c>
      <c r="AA485" t="s">
        <v>44</v>
      </c>
      <c r="AB485" t="s">
        <v>236</v>
      </c>
      <c r="AC485">
        <v>3</v>
      </c>
      <c r="AD485" s="11">
        <f>(employee_data3[[#This Row],[Current Employee Rating]]-AVERAGE(employee_data3[Current Employee Rating]))/STDEV(employee_data3[Current Employee Rating])</f>
        <v>3.0539538160596794E-2</v>
      </c>
      <c r="AE485" s="11" t="str">
        <f>IF(employee_data3[[#This Row],[Z Score]]&gt;3,"Yes","No")</f>
        <v>No</v>
      </c>
    </row>
    <row r="486" spans="1:31" x14ac:dyDescent="0.3">
      <c r="A486">
        <v>3911</v>
      </c>
      <c r="B486" t="s">
        <v>2204</v>
      </c>
      <c r="C486" t="s">
        <v>263</v>
      </c>
      <c r="D486" s="1">
        <v>44344</v>
      </c>
      <c r="E486" s="1"/>
      <c r="F486" t="s">
        <v>1784</v>
      </c>
      <c r="G486" t="s">
        <v>2205</v>
      </c>
      <c r="H486" t="s">
        <v>2206</v>
      </c>
      <c r="I486" t="s">
        <v>118</v>
      </c>
      <c r="J486" t="s">
        <v>32</v>
      </c>
      <c r="K486" t="str">
        <f>IF(employee_data3[[#This Row],[EmployeeStatus]]="Active", "Active", "Attrition")</f>
        <v>Active</v>
      </c>
      <c r="L486" t="s">
        <v>63</v>
      </c>
      <c r="M486" t="s">
        <v>51</v>
      </c>
      <c r="N486" t="s">
        <v>52</v>
      </c>
      <c r="O486" t="s">
        <v>36</v>
      </c>
      <c r="P486" t="s">
        <v>37</v>
      </c>
      <c r="Q486" t="s">
        <v>170</v>
      </c>
      <c r="R486" t="s">
        <v>148</v>
      </c>
      <c r="S486" s="1">
        <v>18473</v>
      </c>
      <c r="T486">
        <f>DATEDIF(employee_data3[[#This Row],[DOB]],DATE(2023, 1, 1), "Y")</f>
        <v>72</v>
      </c>
      <c r="U486" t="str">
        <f>IF(employee_data3[[#This Row],[Age]]&lt;=25, "Remaja", IF(employee_data3[[#This Row],[Age]]&lt;=55, "Dewasa", "Lansia"))</f>
        <v>Lansia</v>
      </c>
      <c r="V486" t="s">
        <v>91</v>
      </c>
      <c r="W486" t="s">
        <v>150</v>
      </c>
      <c r="X486" t="s">
        <v>55</v>
      </c>
      <c r="Y486">
        <v>68952</v>
      </c>
      <c r="Z486" t="s">
        <v>43</v>
      </c>
      <c r="AA486" t="s">
        <v>44</v>
      </c>
      <c r="AB486" t="s">
        <v>45</v>
      </c>
      <c r="AC486">
        <v>3</v>
      </c>
      <c r="AD486" s="11">
        <f>(employee_data3[[#This Row],[Current Employee Rating]]-AVERAGE(employee_data3[Current Employee Rating]))/STDEV(employee_data3[Current Employee Rating])</f>
        <v>3.0539538160596794E-2</v>
      </c>
      <c r="AE486" s="11" t="str">
        <f>IF(employee_data3[[#This Row],[Z Score]]&gt;3,"Yes","No")</f>
        <v>No</v>
      </c>
    </row>
    <row r="487" spans="1:31" x14ac:dyDescent="0.3">
      <c r="A487">
        <v>3912</v>
      </c>
      <c r="B487" t="s">
        <v>878</v>
      </c>
      <c r="C487" t="s">
        <v>2207</v>
      </c>
      <c r="D487" s="1">
        <v>44018</v>
      </c>
      <c r="E487" s="1">
        <v>44214</v>
      </c>
      <c r="F487" t="s">
        <v>1784</v>
      </c>
      <c r="G487" t="s">
        <v>2208</v>
      </c>
      <c r="H487" t="s">
        <v>2209</v>
      </c>
      <c r="I487" t="s">
        <v>62</v>
      </c>
      <c r="J487" t="s">
        <v>1805</v>
      </c>
      <c r="K487" t="str">
        <f>IF(employee_data3[[#This Row],[EmployeeStatus]]="Active", "Active", "Attrition")</f>
        <v>Attrition</v>
      </c>
      <c r="L487" t="s">
        <v>52</v>
      </c>
      <c r="M487" t="s">
        <v>34</v>
      </c>
      <c r="N487" t="s">
        <v>63</v>
      </c>
      <c r="O487" t="s">
        <v>99</v>
      </c>
      <c r="P487" t="s">
        <v>2210</v>
      </c>
      <c r="Q487" t="s">
        <v>170</v>
      </c>
      <c r="R487" t="s">
        <v>81</v>
      </c>
      <c r="S487" s="1">
        <v>24977</v>
      </c>
      <c r="T487">
        <f>DATEDIF(employee_data3[[#This Row],[DOB]],DATE(2023, 1, 1), "Y")</f>
        <v>54</v>
      </c>
      <c r="U487" t="str">
        <f>IF(employee_data3[[#This Row],[Age]]&lt;=25, "Remaja", IF(employee_data3[[#This Row],[Age]]&lt;=55, "Dewasa", "Lansia"))</f>
        <v>Dewasa</v>
      </c>
      <c r="V487" t="s">
        <v>91</v>
      </c>
      <c r="W487" t="s">
        <v>226</v>
      </c>
      <c r="X487" t="s">
        <v>55</v>
      </c>
      <c r="Y487">
        <v>97493</v>
      </c>
      <c r="Z487" t="s">
        <v>56</v>
      </c>
      <c r="AA487" t="s">
        <v>44</v>
      </c>
      <c r="AB487" t="s">
        <v>236</v>
      </c>
      <c r="AC487">
        <v>3</v>
      </c>
      <c r="AD487" s="11">
        <f>(employee_data3[[#This Row],[Current Employee Rating]]-AVERAGE(employee_data3[Current Employee Rating]))/STDEV(employee_data3[Current Employee Rating])</f>
        <v>3.0539538160596794E-2</v>
      </c>
      <c r="AE487" s="11" t="str">
        <f>IF(employee_data3[[#This Row],[Z Score]]&gt;3,"Yes","No")</f>
        <v>No</v>
      </c>
    </row>
    <row r="488" spans="1:31" x14ac:dyDescent="0.3">
      <c r="A488">
        <v>3913</v>
      </c>
      <c r="B488" t="s">
        <v>1607</v>
      </c>
      <c r="C488" t="s">
        <v>452</v>
      </c>
      <c r="D488" s="1">
        <v>43844</v>
      </c>
      <c r="E488" s="1">
        <v>44720</v>
      </c>
      <c r="F488" t="s">
        <v>1784</v>
      </c>
      <c r="G488" t="s">
        <v>2211</v>
      </c>
      <c r="H488" t="s">
        <v>2212</v>
      </c>
      <c r="I488" t="s">
        <v>89</v>
      </c>
      <c r="J488" t="s">
        <v>1805</v>
      </c>
      <c r="K488" t="str">
        <f>IF(employee_data3[[#This Row],[EmployeeStatus]]="Active", "Active", "Attrition")</f>
        <v>Attrition</v>
      </c>
      <c r="L488" t="s">
        <v>63</v>
      </c>
      <c r="M488" t="s">
        <v>51</v>
      </c>
      <c r="N488" t="s">
        <v>52</v>
      </c>
      <c r="O488" t="s">
        <v>126</v>
      </c>
      <c r="P488" t="s">
        <v>2213</v>
      </c>
      <c r="Q488" t="s">
        <v>170</v>
      </c>
      <c r="R488" t="s">
        <v>177</v>
      </c>
      <c r="S488" s="1">
        <v>15494</v>
      </c>
      <c r="T488">
        <f>DATEDIF(employee_data3[[#This Row],[DOB]],DATE(2023, 1, 1), "Y")</f>
        <v>80</v>
      </c>
      <c r="U488" t="str">
        <f>IF(employee_data3[[#This Row],[Age]]&lt;=25, "Remaja", IF(employee_data3[[#This Row],[Age]]&lt;=55, "Dewasa", "Lansia"))</f>
        <v>Lansia</v>
      </c>
      <c r="V488" t="s">
        <v>40</v>
      </c>
      <c r="W488" t="s">
        <v>2214</v>
      </c>
      <c r="X488" t="s">
        <v>42</v>
      </c>
      <c r="Y488">
        <v>69903</v>
      </c>
      <c r="Z488" t="s">
        <v>43</v>
      </c>
      <c r="AA488" t="s">
        <v>84</v>
      </c>
      <c r="AB488" t="s">
        <v>45</v>
      </c>
      <c r="AC488">
        <v>3</v>
      </c>
      <c r="AD488" s="11">
        <f>(employee_data3[[#This Row],[Current Employee Rating]]-AVERAGE(employee_data3[Current Employee Rating]))/STDEV(employee_data3[Current Employee Rating])</f>
        <v>3.0539538160596794E-2</v>
      </c>
      <c r="AE488" s="11" t="str">
        <f>IF(employee_data3[[#This Row],[Z Score]]&gt;3,"Yes","No")</f>
        <v>No</v>
      </c>
    </row>
    <row r="489" spans="1:31" x14ac:dyDescent="0.3">
      <c r="A489">
        <v>3914</v>
      </c>
      <c r="B489" t="s">
        <v>2215</v>
      </c>
      <c r="C489" t="s">
        <v>2216</v>
      </c>
      <c r="D489" s="1">
        <v>43865</v>
      </c>
      <c r="E489" s="1">
        <v>44225</v>
      </c>
      <c r="F489" t="s">
        <v>1779</v>
      </c>
      <c r="G489" t="s">
        <v>2217</v>
      </c>
      <c r="H489" t="s">
        <v>2218</v>
      </c>
      <c r="I489" t="s">
        <v>133</v>
      </c>
      <c r="J489" t="s">
        <v>32</v>
      </c>
      <c r="K489" t="str">
        <f>IF(employee_data3[[#This Row],[EmployeeStatus]]="Active", "Active", "Attrition")</f>
        <v>Active</v>
      </c>
      <c r="L489" t="s">
        <v>33</v>
      </c>
      <c r="M489" t="s">
        <v>34</v>
      </c>
      <c r="N489" t="s">
        <v>35</v>
      </c>
      <c r="O489" t="s">
        <v>126</v>
      </c>
      <c r="P489" t="s">
        <v>2219</v>
      </c>
      <c r="Q489" t="s">
        <v>1843</v>
      </c>
      <c r="R489" t="s">
        <v>111</v>
      </c>
      <c r="S489" s="1">
        <v>21388</v>
      </c>
      <c r="T489">
        <f>DATEDIF(employee_data3[[#This Row],[DOB]],DATE(2023, 1, 1), "Y")</f>
        <v>64</v>
      </c>
      <c r="U489" t="str">
        <f>IF(employee_data3[[#This Row],[Age]]&lt;=25, "Remaja", IF(employee_data3[[#This Row],[Age]]&lt;=55, "Dewasa", "Lansia"))</f>
        <v>Lansia</v>
      </c>
      <c r="V489" t="s">
        <v>40</v>
      </c>
      <c r="W489" t="s">
        <v>419</v>
      </c>
      <c r="X489" t="s">
        <v>55</v>
      </c>
      <c r="Y489">
        <v>9758</v>
      </c>
      <c r="Z489" t="s">
        <v>74</v>
      </c>
      <c r="AA489" t="s">
        <v>75</v>
      </c>
      <c r="AB489" t="s">
        <v>105</v>
      </c>
      <c r="AC489">
        <v>3</v>
      </c>
      <c r="AD489" s="11">
        <f>(employee_data3[[#This Row],[Current Employee Rating]]-AVERAGE(employee_data3[Current Employee Rating]))/STDEV(employee_data3[Current Employee Rating])</f>
        <v>3.0539538160596794E-2</v>
      </c>
      <c r="AE489" s="11" t="str">
        <f>IF(employee_data3[[#This Row],[Z Score]]&gt;3,"Yes","No")</f>
        <v>No</v>
      </c>
    </row>
    <row r="490" spans="1:31" x14ac:dyDescent="0.3">
      <c r="A490">
        <v>3915</v>
      </c>
      <c r="B490" t="s">
        <v>2220</v>
      </c>
      <c r="C490" t="s">
        <v>2221</v>
      </c>
      <c r="D490" s="1">
        <v>44801</v>
      </c>
      <c r="E490" s="1"/>
      <c r="F490" t="s">
        <v>1779</v>
      </c>
      <c r="G490" t="s">
        <v>2222</v>
      </c>
      <c r="H490" t="s">
        <v>2223</v>
      </c>
      <c r="I490" t="s">
        <v>80</v>
      </c>
      <c r="J490" t="s">
        <v>32</v>
      </c>
      <c r="K490" t="str">
        <f>IF(employee_data3[[#This Row],[EmployeeStatus]]="Active", "Active", "Attrition")</f>
        <v>Active</v>
      </c>
      <c r="L490" t="s">
        <v>33</v>
      </c>
      <c r="M490" t="s">
        <v>64</v>
      </c>
      <c r="N490" t="s">
        <v>52</v>
      </c>
      <c r="O490" t="s">
        <v>36</v>
      </c>
      <c r="P490" t="s">
        <v>37</v>
      </c>
      <c r="Q490" t="s">
        <v>170</v>
      </c>
      <c r="R490" t="s">
        <v>90</v>
      </c>
      <c r="S490" s="1">
        <v>33361</v>
      </c>
      <c r="T490">
        <f>DATEDIF(employee_data3[[#This Row],[DOB]],DATE(2023, 1, 1), "Y")</f>
        <v>31</v>
      </c>
      <c r="U490" t="str">
        <f>IF(employee_data3[[#This Row],[Age]]&lt;=25, "Remaja", IF(employee_data3[[#This Row],[Age]]&lt;=55, "Dewasa", "Lansia"))</f>
        <v>Dewasa</v>
      </c>
      <c r="V490" t="s">
        <v>40</v>
      </c>
      <c r="W490" t="s">
        <v>226</v>
      </c>
      <c r="X490" t="s">
        <v>55</v>
      </c>
      <c r="Y490">
        <v>31391</v>
      </c>
      <c r="Z490" t="s">
        <v>74</v>
      </c>
      <c r="AA490" t="s">
        <v>44</v>
      </c>
      <c r="AB490" t="s">
        <v>45</v>
      </c>
      <c r="AC490">
        <v>3</v>
      </c>
      <c r="AD490" s="11">
        <f>(employee_data3[[#This Row],[Current Employee Rating]]-AVERAGE(employee_data3[Current Employee Rating]))/STDEV(employee_data3[Current Employee Rating])</f>
        <v>3.0539538160596794E-2</v>
      </c>
      <c r="AE490" s="11" t="str">
        <f>IF(employee_data3[[#This Row],[Z Score]]&gt;3,"Yes","No")</f>
        <v>No</v>
      </c>
    </row>
    <row r="491" spans="1:31" x14ac:dyDescent="0.3">
      <c r="A491">
        <v>3916</v>
      </c>
      <c r="B491" t="s">
        <v>2224</v>
      </c>
      <c r="C491" t="s">
        <v>1632</v>
      </c>
      <c r="D491" s="1">
        <v>44739</v>
      </c>
      <c r="E491" s="1"/>
      <c r="F491" t="s">
        <v>1779</v>
      </c>
      <c r="G491" t="s">
        <v>2225</v>
      </c>
      <c r="H491" t="s">
        <v>2226</v>
      </c>
      <c r="I491" t="s">
        <v>98</v>
      </c>
      <c r="J491" t="s">
        <v>32</v>
      </c>
      <c r="K491" t="str">
        <f>IF(employee_data3[[#This Row],[EmployeeStatus]]="Active", "Active", "Attrition")</f>
        <v>Active</v>
      </c>
      <c r="L491" t="s">
        <v>52</v>
      </c>
      <c r="M491" t="s">
        <v>34</v>
      </c>
      <c r="N491" t="s">
        <v>35</v>
      </c>
      <c r="O491" t="s">
        <v>36</v>
      </c>
      <c r="P491" t="s">
        <v>37</v>
      </c>
      <c r="Q491" t="s">
        <v>170</v>
      </c>
      <c r="R491" t="s">
        <v>177</v>
      </c>
      <c r="S491" s="1">
        <v>23522</v>
      </c>
      <c r="T491">
        <f>DATEDIF(employee_data3[[#This Row],[DOB]],DATE(2023, 1, 1), "Y")</f>
        <v>58</v>
      </c>
      <c r="U491" t="str">
        <f>IF(employee_data3[[#This Row],[Age]]&lt;=25, "Remaja", IF(employee_data3[[#This Row],[Age]]&lt;=55, "Dewasa", "Lansia"))</f>
        <v>Lansia</v>
      </c>
      <c r="V491" t="s">
        <v>40</v>
      </c>
      <c r="W491" t="s">
        <v>178</v>
      </c>
      <c r="X491" t="s">
        <v>55</v>
      </c>
      <c r="Y491">
        <v>14939</v>
      </c>
      <c r="Z491" t="s">
        <v>74</v>
      </c>
      <c r="AA491" t="s">
        <v>44</v>
      </c>
      <c r="AB491" t="s">
        <v>45</v>
      </c>
      <c r="AC491">
        <v>3</v>
      </c>
      <c r="AD491" s="11">
        <f>(employee_data3[[#This Row],[Current Employee Rating]]-AVERAGE(employee_data3[Current Employee Rating]))/STDEV(employee_data3[Current Employee Rating])</f>
        <v>3.0539538160596794E-2</v>
      </c>
      <c r="AE491" s="11" t="str">
        <f>IF(employee_data3[[#This Row],[Z Score]]&gt;3,"Yes","No")</f>
        <v>No</v>
      </c>
    </row>
    <row r="492" spans="1:31" x14ac:dyDescent="0.3">
      <c r="A492">
        <v>3917</v>
      </c>
      <c r="B492" t="s">
        <v>2227</v>
      </c>
      <c r="C492" t="s">
        <v>1586</v>
      </c>
      <c r="D492" s="1">
        <v>43818</v>
      </c>
      <c r="E492" s="1">
        <v>45016</v>
      </c>
      <c r="F492" t="s">
        <v>1779</v>
      </c>
      <c r="G492" t="s">
        <v>2228</v>
      </c>
      <c r="H492" t="s">
        <v>2229</v>
      </c>
      <c r="I492" t="s">
        <v>168</v>
      </c>
      <c r="J492" t="s">
        <v>32</v>
      </c>
      <c r="K492" t="str">
        <f>IF(employee_data3[[#This Row],[EmployeeStatus]]="Active", "Active", "Attrition")</f>
        <v>Active</v>
      </c>
      <c r="L492" t="s">
        <v>52</v>
      </c>
      <c r="M492" t="s">
        <v>34</v>
      </c>
      <c r="N492" t="s">
        <v>63</v>
      </c>
      <c r="O492" t="s">
        <v>140</v>
      </c>
      <c r="P492" t="s">
        <v>2230</v>
      </c>
      <c r="Q492" t="s">
        <v>170</v>
      </c>
      <c r="R492" t="s">
        <v>81</v>
      </c>
      <c r="S492" s="1">
        <v>34070</v>
      </c>
      <c r="T492">
        <f>DATEDIF(employee_data3[[#This Row],[DOB]],DATE(2023, 1, 1), "Y")</f>
        <v>29</v>
      </c>
      <c r="U492" t="str">
        <f>IF(employee_data3[[#This Row],[Age]]&lt;=25, "Remaja", IF(employee_data3[[#This Row],[Age]]&lt;=55, "Dewasa", "Lansia"))</f>
        <v>Dewasa</v>
      </c>
      <c r="V492" t="s">
        <v>40</v>
      </c>
      <c r="W492" t="s">
        <v>103</v>
      </c>
      <c r="X492" t="s">
        <v>42</v>
      </c>
      <c r="Y492">
        <v>89635</v>
      </c>
      <c r="Z492" t="s">
        <v>93</v>
      </c>
      <c r="AA492" t="s">
        <v>44</v>
      </c>
      <c r="AB492" t="s">
        <v>105</v>
      </c>
      <c r="AC492">
        <v>3</v>
      </c>
      <c r="AD492" s="11">
        <f>(employee_data3[[#This Row],[Current Employee Rating]]-AVERAGE(employee_data3[Current Employee Rating]))/STDEV(employee_data3[Current Employee Rating])</f>
        <v>3.0539538160596794E-2</v>
      </c>
      <c r="AE492" s="11" t="str">
        <f>IF(employee_data3[[#This Row],[Z Score]]&gt;3,"Yes","No")</f>
        <v>No</v>
      </c>
    </row>
    <row r="493" spans="1:31" x14ac:dyDescent="0.3">
      <c r="A493">
        <v>3918</v>
      </c>
      <c r="B493" t="s">
        <v>2138</v>
      </c>
      <c r="C493" t="s">
        <v>2231</v>
      </c>
      <c r="D493" s="1">
        <v>44098</v>
      </c>
      <c r="E493" s="1">
        <v>45012</v>
      </c>
      <c r="F493" t="s">
        <v>1779</v>
      </c>
      <c r="G493" t="s">
        <v>2232</v>
      </c>
      <c r="H493" t="s">
        <v>2233</v>
      </c>
      <c r="I493" t="s">
        <v>98</v>
      </c>
      <c r="J493" t="s">
        <v>32</v>
      </c>
      <c r="K493" t="str">
        <f>IF(employee_data3[[#This Row],[EmployeeStatus]]="Active", "Active", "Attrition")</f>
        <v>Active</v>
      </c>
      <c r="L493" t="s">
        <v>33</v>
      </c>
      <c r="M493" t="s">
        <v>51</v>
      </c>
      <c r="N493" t="s">
        <v>63</v>
      </c>
      <c r="O493" t="s">
        <v>175</v>
      </c>
      <c r="P493" t="s">
        <v>2234</v>
      </c>
      <c r="Q493" t="s">
        <v>170</v>
      </c>
      <c r="R493" t="s">
        <v>90</v>
      </c>
      <c r="S493" s="1">
        <v>22084</v>
      </c>
      <c r="T493">
        <f>DATEDIF(employee_data3[[#This Row],[DOB]],DATE(2023, 1, 1), "Y")</f>
        <v>62</v>
      </c>
      <c r="U493" t="str">
        <f>IF(employee_data3[[#This Row],[Age]]&lt;=25, "Remaja", IF(employee_data3[[#This Row],[Age]]&lt;=55, "Dewasa", "Lansia"))</f>
        <v>Lansia</v>
      </c>
      <c r="V493" t="s">
        <v>40</v>
      </c>
      <c r="W493" t="s">
        <v>83</v>
      </c>
      <c r="X493" t="s">
        <v>42</v>
      </c>
      <c r="Y493">
        <v>48262</v>
      </c>
      <c r="Z493" t="s">
        <v>128</v>
      </c>
      <c r="AA493" t="s">
        <v>44</v>
      </c>
      <c r="AB493" t="s">
        <v>45</v>
      </c>
      <c r="AC493">
        <v>3</v>
      </c>
      <c r="AD493" s="11">
        <f>(employee_data3[[#This Row],[Current Employee Rating]]-AVERAGE(employee_data3[Current Employee Rating]))/STDEV(employee_data3[Current Employee Rating])</f>
        <v>3.0539538160596794E-2</v>
      </c>
      <c r="AE493" s="11" t="str">
        <f>IF(employee_data3[[#This Row],[Z Score]]&gt;3,"Yes","No")</f>
        <v>No</v>
      </c>
    </row>
    <row r="494" spans="1:31" x14ac:dyDescent="0.3">
      <c r="A494">
        <v>3919</v>
      </c>
      <c r="B494" t="s">
        <v>2235</v>
      </c>
      <c r="C494" t="s">
        <v>1992</v>
      </c>
      <c r="D494" s="1">
        <v>45113</v>
      </c>
      <c r="E494" s="1"/>
      <c r="F494" t="s">
        <v>1773</v>
      </c>
      <c r="G494" t="s">
        <v>2236</v>
      </c>
      <c r="H494" t="s">
        <v>2237</v>
      </c>
      <c r="I494" t="s">
        <v>118</v>
      </c>
      <c r="J494" t="s">
        <v>32</v>
      </c>
      <c r="K494" t="str">
        <f>IF(employee_data3[[#This Row],[EmployeeStatus]]="Active", "Active", "Attrition")</f>
        <v>Active</v>
      </c>
      <c r="L494" t="s">
        <v>33</v>
      </c>
      <c r="M494" t="s">
        <v>34</v>
      </c>
      <c r="N494" t="s">
        <v>63</v>
      </c>
      <c r="O494" t="s">
        <v>36</v>
      </c>
      <c r="P494" t="s">
        <v>37</v>
      </c>
      <c r="Q494" t="s">
        <v>170</v>
      </c>
      <c r="R494" t="s">
        <v>90</v>
      </c>
      <c r="S494" s="1">
        <v>16352</v>
      </c>
      <c r="T494">
        <f>DATEDIF(employee_data3[[#This Row],[DOB]],DATE(2023, 1, 1), "Y")</f>
        <v>78</v>
      </c>
      <c r="U494" t="str">
        <f>IF(employee_data3[[#This Row],[Age]]&lt;=25, "Remaja", IF(employee_data3[[#This Row],[Age]]&lt;=55, "Dewasa", "Lansia"))</f>
        <v>Lansia</v>
      </c>
      <c r="V494" t="s">
        <v>40</v>
      </c>
      <c r="W494" t="s">
        <v>281</v>
      </c>
      <c r="X494" t="s">
        <v>42</v>
      </c>
      <c r="Y494">
        <v>42410</v>
      </c>
      <c r="Z494" t="s">
        <v>128</v>
      </c>
      <c r="AA494" t="s">
        <v>104</v>
      </c>
      <c r="AB494" t="s">
        <v>45</v>
      </c>
      <c r="AC494">
        <v>3</v>
      </c>
      <c r="AD494" s="11">
        <f>(employee_data3[[#This Row],[Current Employee Rating]]-AVERAGE(employee_data3[Current Employee Rating]))/STDEV(employee_data3[Current Employee Rating])</f>
        <v>3.0539538160596794E-2</v>
      </c>
      <c r="AE494" s="11" t="str">
        <f>IF(employee_data3[[#This Row],[Z Score]]&gt;3,"Yes","No")</f>
        <v>No</v>
      </c>
    </row>
    <row r="495" spans="1:31" x14ac:dyDescent="0.3">
      <c r="A495">
        <v>3920</v>
      </c>
      <c r="B495" t="s">
        <v>1054</v>
      </c>
      <c r="C495" t="s">
        <v>2238</v>
      </c>
      <c r="D495" s="1">
        <v>44297</v>
      </c>
      <c r="E495" s="1">
        <v>44914</v>
      </c>
      <c r="F495" t="s">
        <v>1773</v>
      </c>
      <c r="G495" t="s">
        <v>2239</v>
      </c>
      <c r="H495" t="s">
        <v>2240</v>
      </c>
      <c r="I495" t="s">
        <v>62</v>
      </c>
      <c r="J495" t="s">
        <v>32</v>
      </c>
      <c r="K495" t="str">
        <f>IF(employee_data3[[#This Row],[EmployeeStatus]]="Active", "Active", "Attrition")</f>
        <v>Active</v>
      </c>
      <c r="L495" t="s">
        <v>63</v>
      </c>
      <c r="M495" t="s">
        <v>51</v>
      </c>
      <c r="N495" t="s">
        <v>52</v>
      </c>
      <c r="O495" t="s">
        <v>99</v>
      </c>
      <c r="P495" t="s">
        <v>2241</v>
      </c>
      <c r="Q495" t="s">
        <v>170</v>
      </c>
      <c r="R495" t="s">
        <v>90</v>
      </c>
      <c r="S495" s="1">
        <v>22589</v>
      </c>
      <c r="T495">
        <f>DATEDIF(employee_data3[[#This Row],[DOB]],DATE(2023, 1, 1), "Y")</f>
        <v>61</v>
      </c>
      <c r="U495" t="str">
        <f>IF(employee_data3[[#This Row],[Age]]&lt;=25, "Remaja", IF(employee_data3[[#This Row],[Age]]&lt;=55, "Dewasa", "Lansia"))</f>
        <v>Lansia</v>
      </c>
      <c r="V495" t="s">
        <v>40</v>
      </c>
      <c r="W495" t="s">
        <v>83</v>
      </c>
      <c r="X495" t="s">
        <v>42</v>
      </c>
      <c r="Y495">
        <v>62625</v>
      </c>
      <c r="Z495" t="s">
        <v>74</v>
      </c>
      <c r="AA495" t="s">
        <v>104</v>
      </c>
      <c r="AB495" t="s">
        <v>45</v>
      </c>
      <c r="AC495">
        <v>3</v>
      </c>
      <c r="AD495" s="11">
        <f>(employee_data3[[#This Row],[Current Employee Rating]]-AVERAGE(employee_data3[Current Employee Rating]))/STDEV(employee_data3[Current Employee Rating])</f>
        <v>3.0539538160596794E-2</v>
      </c>
      <c r="AE495" s="11" t="str">
        <f>IF(employee_data3[[#This Row],[Z Score]]&gt;3,"Yes","No")</f>
        <v>No</v>
      </c>
    </row>
    <row r="496" spans="1:31" x14ac:dyDescent="0.3">
      <c r="A496">
        <v>3921</v>
      </c>
      <c r="B496" t="s">
        <v>2242</v>
      </c>
      <c r="C496" t="s">
        <v>600</v>
      </c>
      <c r="D496" s="1">
        <v>43873</v>
      </c>
      <c r="E496" s="1">
        <v>44757</v>
      </c>
      <c r="F496" t="s">
        <v>1773</v>
      </c>
      <c r="G496" t="s">
        <v>2243</v>
      </c>
      <c r="H496" t="s">
        <v>2244</v>
      </c>
      <c r="I496" t="s">
        <v>89</v>
      </c>
      <c r="J496" t="s">
        <v>32</v>
      </c>
      <c r="K496" t="str">
        <f>IF(employee_data3[[#This Row],[EmployeeStatus]]="Active", "Active", "Attrition")</f>
        <v>Active</v>
      </c>
      <c r="L496" t="s">
        <v>33</v>
      </c>
      <c r="M496" t="s">
        <v>51</v>
      </c>
      <c r="N496" t="s">
        <v>52</v>
      </c>
      <c r="O496" t="s">
        <v>140</v>
      </c>
      <c r="P496" t="s">
        <v>2245</v>
      </c>
      <c r="Q496" t="s">
        <v>170</v>
      </c>
      <c r="R496" t="s">
        <v>148</v>
      </c>
      <c r="S496" s="1">
        <v>16040</v>
      </c>
      <c r="T496">
        <f>DATEDIF(employee_data3[[#This Row],[DOB]],DATE(2023, 1, 1), "Y")</f>
        <v>79</v>
      </c>
      <c r="U496" t="str">
        <f>IF(employee_data3[[#This Row],[Age]]&lt;=25, "Remaja", IF(employee_data3[[#This Row],[Age]]&lt;=55, "Dewasa", "Lansia"))</f>
        <v>Lansia</v>
      </c>
      <c r="V496" t="s">
        <v>40</v>
      </c>
      <c r="W496" t="s">
        <v>150</v>
      </c>
      <c r="X496" t="s">
        <v>42</v>
      </c>
      <c r="Y496">
        <v>56684</v>
      </c>
      <c r="Z496" t="s">
        <v>74</v>
      </c>
      <c r="AA496" t="s">
        <v>84</v>
      </c>
      <c r="AB496" t="s">
        <v>45</v>
      </c>
      <c r="AC496">
        <v>3</v>
      </c>
      <c r="AD496" s="11">
        <f>(employee_data3[[#This Row],[Current Employee Rating]]-AVERAGE(employee_data3[Current Employee Rating]))/STDEV(employee_data3[Current Employee Rating])</f>
        <v>3.0539538160596794E-2</v>
      </c>
      <c r="AE496" s="11" t="str">
        <f>IF(employee_data3[[#This Row],[Z Score]]&gt;3,"Yes","No")</f>
        <v>No</v>
      </c>
    </row>
    <row r="497" spans="1:31" x14ac:dyDescent="0.3">
      <c r="A497">
        <v>3922</v>
      </c>
      <c r="B497" t="s">
        <v>1654</v>
      </c>
      <c r="C497" t="s">
        <v>2246</v>
      </c>
      <c r="D497" s="1">
        <v>43459</v>
      </c>
      <c r="E497" s="1"/>
      <c r="F497" t="s">
        <v>1773</v>
      </c>
      <c r="G497" t="s">
        <v>2247</v>
      </c>
      <c r="H497" t="s">
        <v>2248</v>
      </c>
      <c r="I497" t="s">
        <v>31</v>
      </c>
      <c r="J497" t="s">
        <v>32</v>
      </c>
      <c r="K497" t="str">
        <f>IF(employee_data3[[#This Row],[EmployeeStatus]]="Active", "Active", "Attrition")</f>
        <v>Active</v>
      </c>
      <c r="L497" t="s">
        <v>52</v>
      </c>
      <c r="M497" t="s">
        <v>51</v>
      </c>
      <c r="N497" t="s">
        <v>63</v>
      </c>
      <c r="O497" t="s">
        <v>36</v>
      </c>
      <c r="P497" t="s">
        <v>37</v>
      </c>
      <c r="Q497" t="s">
        <v>170</v>
      </c>
      <c r="R497" t="s">
        <v>81</v>
      </c>
      <c r="S497" s="1">
        <v>35342</v>
      </c>
      <c r="T497">
        <f>DATEDIF(employee_data3[[#This Row],[DOB]],DATE(2023, 1, 1), "Y")</f>
        <v>26</v>
      </c>
      <c r="U497" t="str">
        <f>IF(employee_data3[[#This Row],[Age]]&lt;=25, "Remaja", IF(employee_data3[[#This Row],[Age]]&lt;=55, "Dewasa", "Lansia"))</f>
        <v>Dewasa</v>
      </c>
      <c r="V497" t="s">
        <v>40</v>
      </c>
      <c r="W497" t="s">
        <v>163</v>
      </c>
      <c r="X497" t="s">
        <v>42</v>
      </c>
      <c r="Y497">
        <v>26513</v>
      </c>
      <c r="Z497" t="s">
        <v>43</v>
      </c>
      <c r="AA497" t="s">
        <v>44</v>
      </c>
      <c r="AB497" t="s">
        <v>45</v>
      </c>
      <c r="AC497">
        <v>3</v>
      </c>
      <c r="AD497" s="11">
        <f>(employee_data3[[#This Row],[Current Employee Rating]]-AVERAGE(employee_data3[Current Employee Rating]))/STDEV(employee_data3[Current Employee Rating])</f>
        <v>3.0539538160596794E-2</v>
      </c>
      <c r="AE497" s="11" t="str">
        <f>IF(employee_data3[[#This Row],[Z Score]]&gt;3,"Yes","No")</f>
        <v>No</v>
      </c>
    </row>
    <row r="498" spans="1:31" x14ac:dyDescent="0.3">
      <c r="A498">
        <v>3923</v>
      </c>
      <c r="B498" t="s">
        <v>1594</v>
      </c>
      <c r="C498" t="s">
        <v>2249</v>
      </c>
      <c r="D498" s="1">
        <v>44555</v>
      </c>
      <c r="E498" s="1">
        <v>45096</v>
      </c>
      <c r="F498" t="s">
        <v>1784</v>
      </c>
      <c r="G498" t="s">
        <v>2250</v>
      </c>
      <c r="H498" t="s">
        <v>2251</v>
      </c>
      <c r="I498" t="s">
        <v>98</v>
      </c>
      <c r="J498" t="s">
        <v>32</v>
      </c>
      <c r="K498" t="str">
        <f>IF(employee_data3[[#This Row],[EmployeeStatus]]="Active", "Active", "Attrition")</f>
        <v>Active</v>
      </c>
      <c r="L498" t="s">
        <v>63</v>
      </c>
      <c r="M498" t="s">
        <v>34</v>
      </c>
      <c r="N498" t="s">
        <v>52</v>
      </c>
      <c r="O498" t="s">
        <v>99</v>
      </c>
      <c r="P498" t="s">
        <v>2252</v>
      </c>
      <c r="Q498" t="s">
        <v>170</v>
      </c>
      <c r="R498" t="s">
        <v>53</v>
      </c>
      <c r="S498" s="1">
        <v>20164</v>
      </c>
      <c r="T498">
        <f>DATEDIF(employee_data3[[#This Row],[DOB]],DATE(2023, 1, 1), "Y")</f>
        <v>67</v>
      </c>
      <c r="U498" t="str">
        <f>IF(employee_data3[[#This Row],[Age]]&lt;=25, "Remaja", IF(employee_data3[[#This Row],[Age]]&lt;=55, "Dewasa", "Lansia"))</f>
        <v>Lansia</v>
      </c>
      <c r="V498" t="s">
        <v>40</v>
      </c>
      <c r="W498" t="s">
        <v>226</v>
      </c>
      <c r="X498" t="s">
        <v>42</v>
      </c>
      <c r="Y498">
        <v>26918</v>
      </c>
      <c r="Z498" t="s">
        <v>56</v>
      </c>
      <c r="AA498" t="s">
        <v>75</v>
      </c>
      <c r="AB498" t="s">
        <v>105</v>
      </c>
      <c r="AC498">
        <v>3</v>
      </c>
      <c r="AD498" s="11">
        <f>(employee_data3[[#This Row],[Current Employee Rating]]-AVERAGE(employee_data3[Current Employee Rating]))/STDEV(employee_data3[Current Employee Rating])</f>
        <v>3.0539538160596794E-2</v>
      </c>
      <c r="AE498" s="11" t="str">
        <f>IF(employee_data3[[#This Row],[Z Score]]&gt;3,"Yes","No")</f>
        <v>No</v>
      </c>
    </row>
    <row r="499" spans="1:31" x14ac:dyDescent="0.3">
      <c r="A499">
        <v>3924</v>
      </c>
      <c r="B499" t="s">
        <v>2253</v>
      </c>
      <c r="C499" t="s">
        <v>1215</v>
      </c>
      <c r="D499" s="1">
        <v>44338</v>
      </c>
      <c r="E499" s="1"/>
      <c r="F499" t="s">
        <v>1784</v>
      </c>
      <c r="G499" t="s">
        <v>2254</v>
      </c>
      <c r="H499" t="s">
        <v>2255</v>
      </c>
      <c r="I499" t="s">
        <v>118</v>
      </c>
      <c r="J499" t="s">
        <v>32</v>
      </c>
      <c r="K499" t="str">
        <f>IF(employee_data3[[#This Row],[EmployeeStatus]]="Active", "Active", "Attrition")</f>
        <v>Active</v>
      </c>
      <c r="L499" t="s">
        <v>63</v>
      </c>
      <c r="M499" t="s">
        <v>64</v>
      </c>
      <c r="N499" t="s">
        <v>63</v>
      </c>
      <c r="O499" t="s">
        <v>36</v>
      </c>
      <c r="P499" t="s">
        <v>37</v>
      </c>
      <c r="Q499" t="s">
        <v>170</v>
      </c>
      <c r="R499" t="s">
        <v>81</v>
      </c>
      <c r="S499" s="1">
        <v>34086</v>
      </c>
      <c r="T499">
        <f>DATEDIF(employee_data3[[#This Row],[DOB]],DATE(2023, 1, 1), "Y")</f>
        <v>29</v>
      </c>
      <c r="U499" t="str">
        <f>IF(employee_data3[[#This Row],[Age]]&lt;=25, "Remaja", IF(employee_data3[[#This Row],[Age]]&lt;=55, "Dewasa", "Lansia"))</f>
        <v>Dewasa</v>
      </c>
      <c r="V499" t="s">
        <v>91</v>
      </c>
      <c r="W499" t="s">
        <v>103</v>
      </c>
      <c r="X499" t="s">
        <v>55</v>
      </c>
      <c r="Y499">
        <v>86917</v>
      </c>
      <c r="Z499" t="s">
        <v>74</v>
      </c>
      <c r="AA499" t="s">
        <v>44</v>
      </c>
      <c r="AB499" t="s">
        <v>45</v>
      </c>
      <c r="AC499">
        <v>3</v>
      </c>
      <c r="AD499" s="11">
        <f>(employee_data3[[#This Row],[Current Employee Rating]]-AVERAGE(employee_data3[Current Employee Rating]))/STDEV(employee_data3[Current Employee Rating])</f>
        <v>3.0539538160596794E-2</v>
      </c>
      <c r="AE499" s="11" t="str">
        <f>IF(employee_data3[[#This Row],[Z Score]]&gt;3,"Yes","No")</f>
        <v>No</v>
      </c>
    </row>
    <row r="500" spans="1:31" x14ac:dyDescent="0.3">
      <c r="A500">
        <v>3925</v>
      </c>
      <c r="B500" t="s">
        <v>789</v>
      </c>
      <c r="C500" t="s">
        <v>1524</v>
      </c>
      <c r="D500" s="1">
        <v>43954</v>
      </c>
      <c r="E500" s="1">
        <v>44879</v>
      </c>
      <c r="F500" t="s">
        <v>1784</v>
      </c>
      <c r="G500" t="s">
        <v>2256</v>
      </c>
      <c r="H500" t="s">
        <v>2257</v>
      </c>
      <c r="I500" t="s">
        <v>62</v>
      </c>
      <c r="J500" t="s">
        <v>1805</v>
      </c>
      <c r="K500" t="str">
        <f>IF(employee_data3[[#This Row],[EmployeeStatus]]="Active", "Active", "Attrition")</f>
        <v>Attrition</v>
      </c>
      <c r="L500" t="s">
        <v>33</v>
      </c>
      <c r="M500" t="s">
        <v>34</v>
      </c>
      <c r="N500" t="s">
        <v>52</v>
      </c>
      <c r="O500" t="s">
        <v>126</v>
      </c>
      <c r="P500" t="s">
        <v>2258</v>
      </c>
      <c r="Q500" t="s">
        <v>170</v>
      </c>
      <c r="R500" t="s">
        <v>66</v>
      </c>
      <c r="S500" s="1">
        <v>22204</v>
      </c>
      <c r="T500">
        <f>DATEDIF(employee_data3[[#This Row],[DOB]],DATE(2023, 1, 1), "Y")</f>
        <v>62</v>
      </c>
      <c r="U500" t="str">
        <f>IF(employee_data3[[#This Row],[Age]]&lt;=25, "Remaja", IF(employee_data3[[#This Row],[Age]]&lt;=55, "Dewasa", "Lansia"))</f>
        <v>Lansia</v>
      </c>
      <c r="V500" t="s">
        <v>40</v>
      </c>
      <c r="W500" t="s">
        <v>708</v>
      </c>
      <c r="X500" t="s">
        <v>55</v>
      </c>
      <c r="Y500">
        <v>64495</v>
      </c>
      <c r="Z500" t="s">
        <v>56</v>
      </c>
      <c r="AA500" t="s">
        <v>44</v>
      </c>
      <c r="AB500" t="s">
        <v>45</v>
      </c>
      <c r="AC500">
        <v>3</v>
      </c>
      <c r="AD500" s="11">
        <f>(employee_data3[[#This Row],[Current Employee Rating]]-AVERAGE(employee_data3[Current Employee Rating]))/STDEV(employee_data3[Current Employee Rating])</f>
        <v>3.0539538160596794E-2</v>
      </c>
      <c r="AE500" s="11" t="str">
        <f>IF(employee_data3[[#This Row],[Z Score]]&gt;3,"Yes","No")</f>
        <v>No</v>
      </c>
    </row>
    <row r="501" spans="1:31" x14ac:dyDescent="0.3">
      <c r="A501">
        <v>3926</v>
      </c>
      <c r="B501" t="s">
        <v>2259</v>
      </c>
      <c r="C501" t="s">
        <v>2260</v>
      </c>
      <c r="D501" s="1">
        <v>43523</v>
      </c>
      <c r="E501" s="1"/>
      <c r="F501" t="s">
        <v>1784</v>
      </c>
      <c r="G501" t="s">
        <v>2261</v>
      </c>
      <c r="H501" t="s">
        <v>2262</v>
      </c>
      <c r="I501" t="s">
        <v>89</v>
      </c>
      <c r="J501" t="s">
        <v>32</v>
      </c>
      <c r="K501" t="str">
        <f>IF(employee_data3[[#This Row],[EmployeeStatus]]="Active", "Active", "Attrition")</f>
        <v>Active</v>
      </c>
      <c r="L501" t="s">
        <v>63</v>
      </c>
      <c r="M501" t="s">
        <v>34</v>
      </c>
      <c r="N501" t="s">
        <v>63</v>
      </c>
      <c r="O501" t="s">
        <v>36</v>
      </c>
      <c r="P501" t="s">
        <v>37</v>
      </c>
      <c r="Q501" t="s">
        <v>170</v>
      </c>
      <c r="R501" t="s">
        <v>594</v>
      </c>
      <c r="S501" s="1">
        <v>15326</v>
      </c>
      <c r="T501">
        <f>DATEDIF(employee_data3[[#This Row],[DOB]],DATE(2023, 1, 1), "Y")</f>
        <v>81</v>
      </c>
      <c r="U501" t="str">
        <f>IF(employee_data3[[#This Row],[Age]]&lt;=25, "Remaja", IF(employee_data3[[#This Row],[Age]]&lt;=55, "Dewasa", "Lansia"))</f>
        <v>Lansia</v>
      </c>
      <c r="V501" t="s">
        <v>40</v>
      </c>
      <c r="W501" t="s">
        <v>6</v>
      </c>
      <c r="X501" t="s">
        <v>42</v>
      </c>
      <c r="Y501">
        <v>47528</v>
      </c>
      <c r="Z501" t="s">
        <v>56</v>
      </c>
      <c r="AA501" t="s">
        <v>75</v>
      </c>
      <c r="AB501" t="s">
        <v>236</v>
      </c>
      <c r="AC501">
        <v>3</v>
      </c>
      <c r="AD501" s="11">
        <f>(employee_data3[[#This Row],[Current Employee Rating]]-AVERAGE(employee_data3[Current Employee Rating]))/STDEV(employee_data3[Current Employee Rating])</f>
        <v>3.0539538160596794E-2</v>
      </c>
      <c r="AE501" s="11" t="str">
        <f>IF(employee_data3[[#This Row],[Z Score]]&gt;3,"Yes","No")</f>
        <v>No</v>
      </c>
    </row>
    <row r="502" spans="1:31" x14ac:dyDescent="0.3">
      <c r="A502">
        <v>3927</v>
      </c>
      <c r="B502" t="s">
        <v>2263</v>
      </c>
      <c r="C502" t="s">
        <v>1294</v>
      </c>
      <c r="D502" s="1">
        <v>43891</v>
      </c>
      <c r="E502" s="1">
        <v>44625</v>
      </c>
      <c r="F502" t="s">
        <v>1779</v>
      </c>
      <c r="G502" t="s">
        <v>2264</v>
      </c>
      <c r="H502" t="s">
        <v>2265</v>
      </c>
      <c r="I502" t="s">
        <v>133</v>
      </c>
      <c r="J502" t="s">
        <v>32</v>
      </c>
      <c r="K502" t="str">
        <f>IF(employee_data3[[#This Row],[EmployeeStatus]]="Active", "Active", "Attrition")</f>
        <v>Active</v>
      </c>
      <c r="L502" t="s">
        <v>33</v>
      </c>
      <c r="M502" t="s">
        <v>34</v>
      </c>
      <c r="N502" t="s">
        <v>35</v>
      </c>
      <c r="O502" t="s">
        <v>99</v>
      </c>
      <c r="P502" t="s">
        <v>2266</v>
      </c>
      <c r="Q502" t="s">
        <v>1843</v>
      </c>
      <c r="R502" t="s">
        <v>53</v>
      </c>
      <c r="S502" s="1">
        <v>30236</v>
      </c>
      <c r="T502">
        <f>DATEDIF(employee_data3[[#This Row],[DOB]],DATE(2023, 1, 1), "Y")</f>
        <v>40</v>
      </c>
      <c r="U502" t="str">
        <f>IF(employee_data3[[#This Row],[Age]]&lt;=25, "Remaja", IF(employee_data3[[#This Row],[Age]]&lt;=55, "Dewasa", "Lansia"))</f>
        <v>Dewasa</v>
      </c>
      <c r="V502" t="s">
        <v>40</v>
      </c>
      <c r="W502" t="s">
        <v>163</v>
      </c>
      <c r="X502" t="s">
        <v>55</v>
      </c>
      <c r="Y502">
        <v>50639</v>
      </c>
      <c r="Z502" t="s">
        <v>74</v>
      </c>
      <c r="AA502" t="s">
        <v>75</v>
      </c>
      <c r="AB502" t="s">
        <v>45</v>
      </c>
      <c r="AC502">
        <v>3</v>
      </c>
      <c r="AD502" s="11">
        <f>(employee_data3[[#This Row],[Current Employee Rating]]-AVERAGE(employee_data3[Current Employee Rating]))/STDEV(employee_data3[Current Employee Rating])</f>
        <v>3.0539538160596794E-2</v>
      </c>
      <c r="AE502" s="11" t="str">
        <f>IF(employee_data3[[#This Row],[Z Score]]&gt;3,"Yes","No")</f>
        <v>No</v>
      </c>
    </row>
    <row r="503" spans="1:31" x14ac:dyDescent="0.3">
      <c r="A503">
        <v>3928</v>
      </c>
      <c r="B503" t="s">
        <v>2267</v>
      </c>
      <c r="C503" t="s">
        <v>258</v>
      </c>
      <c r="D503" s="1">
        <v>44223</v>
      </c>
      <c r="E503" s="1">
        <v>44487</v>
      </c>
      <c r="F503" t="s">
        <v>1779</v>
      </c>
      <c r="G503" t="s">
        <v>2268</v>
      </c>
      <c r="H503" t="s">
        <v>2269</v>
      </c>
      <c r="I503" t="s">
        <v>80</v>
      </c>
      <c r="J503" t="s">
        <v>32</v>
      </c>
      <c r="K503" t="str">
        <f>IF(employee_data3[[#This Row],[EmployeeStatus]]="Active", "Active", "Attrition")</f>
        <v>Active</v>
      </c>
      <c r="L503" t="s">
        <v>63</v>
      </c>
      <c r="M503" t="s">
        <v>51</v>
      </c>
      <c r="N503" t="s">
        <v>35</v>
      </c>
      <c r="O503" t="s">
        <v>126</v>
      </c>
      <c r="P503" t="s">
        <v>2270</v>
      </c>
      <c r="Q503" t="s">
        <v>170</v>
      </c>
      <c r="R503" t="s">
        <v>81</v>
      </c>
      <c r="S503" s="1">
        <v>20647</v>
      </c>
      <c r="T503">
        <f>DATEDIF(employee_data3[[#This Row],[DOB]],DATE(2023, 1, 1), "Y")</f>
        <v>66</v>
      </c>
      <c r="U503" t="str">
        <f>IF(employee_data3[[#This Row],[Age]]&lt;=25, "Remaja", IF(employee_data3[[#This Row],[Age]]&lt;=55, "Dewasa", "Lansia"))</f>
        <v>Lansia</v>
      </c>
      <c r="V503" t="s">
        <v>40</v>
      </c>
      <c r="W503" t="s">
        <v>83</v>
      </c>
      <c r="X503" t="s">
        <v>55</v>
      </c>
      <c r="Y503">
        <v>59834</v>
      </c>
      <c r="Z503" t="s">
        <v>43</v>
      </c>
      <c r="AA503" t="s">
        <v>44</v>
      </c>
      <c r="AB503" t="s">
        <v>45</v>
      </c>
      <c r="AC503">
        <v>3</v>
      </c>
      <c r="AD503" s="11">
        <f>(employee_data3[[#This Row],[Current Employee Rating]]-AVERAGE(employee_data3[Current Employee Rating]))/STDEV(employee_data3[Current Employee Rating])</f>
        <v>3.0539538160596794E-2</v>
      </c>
      <c r="AE503" s="11" t="str">
        <f>IF(employee_data3[[#This Row],[Z Score]]&gt;3,"Yes","No")</f>
        <v>No</v>
      </c>
    </row>
    <row r="504" spans="1:31" x14ac:dyDescent="0.3">
      <c r="A504">
        <v>3929</v>
      </c>
      <c r="B504" t="s">
        <v>2271</v>
      </c>
      <c r="C504" t="s">
        <v>2272</v>
      </c>
      <c r="D504" s="1">
        <v>45095</v>
      </c>
      <c r="E504" s="1">
        <v>45131</v>
      </c>
      <c r="F504" t="s">
        <v>1779</v>
      </c>
      <c r="G504" t="s">
        <v>2273</v>
      </c>
      <c r="H504" t="s">
        <v>2274</v>
      </c>
      <c r="I504" t="s">
        <v>98</v>
      </c>
      <c r="J504" t="s">
        <v>32</v>
      </c>
      <c r="K504" t="str">
        <f>IF(employee_data3[[#This Row],[EmployeeStatus]]="Active", "Active", "Attrition")</f>
        <v>Active</v>
      </c>
      <c r="L504" t="s">
        <v>33</v>
      </c>
      <c r="M504" t="s">
        <v>34</v>
      </c>
      <c r="N504" t="s">
        <v>52</v>
      </c>
      <c r="O504" t="s">
        <v>126</v>
      </c>
      <c r="P504" t="s">
        <v>2275</v>
      </c>
      <c r="Q504" t="s">
        <v>170</v>
      </c>
      <c r="R504" t="s">
        <v>305</v>
      </c>
      <c r="S504" s="1">
        <v>28235</v>
      </c>
      <c r="T504">
        <f>DATEDIF(employee_data3[[#This Row],[DOB]],DATE(2023, 1, 1), "Y")</f>
        <v>45</v>
      </c>
      <c r="U504" t="str">
        <f>IF(employee_data3[[#This Row],[Age]]&lt;=25, "Remaja", IF(employee_data3[[#This Row],[Age]]&lt;=55, "Dewasa", "Lansia"))</f>
        <v>Dewasa</v>
      </c>
      <c r="V504" t="s">
        <v>40</v>
      </c>
      <c r="W504" t="s">
        <v>73</v>
      </c>
      <c r="X504" t="s">
        <v>42</v>
      </c>
      <c r="Y504">
        <v>73645</v>
      </c>
      <c r="Z504" t="s">
        <v>128</v>
      </c>
      <c r="AA504" t="s">
        <v>84</v>
      </c>
      <c r="AB504" t="s">
        <v>45</v>
      </c>
      <c r="AC504">
        <v>3</v>
      </c>
      <c r="AD504" s="11">
        <f>(employee_data3[[#This Row],[Current Employee Rating]]-AVERAGE(employee_data3[Current Employee Rating]))/STDEV(employee_data3[Current Employee Rating])</f>
        <v>3.0539538160596794E-2</v>
      </c>
      <c r="AE504" s="11" t="str">
        <f>IF(employee_data3[[#This Row],[Z Score]]&gt;3,"Yes","No")</f>
        <v>No</v>
      </c>
    </row>
    <row r="505" spans="1:31" x14ac:dyDescent="0.3">
      <c r="A505">
        <v>3930</v>
      </c>
      <c r="B505" t="s">
        <v>624</v>
      </c>
      <c r="C505" t="s">
        <v>1250</v>
      </c>
      <c r="D505" s="1">
        <v>43793</v>
      </c>
      <c r="E505" s="1"/>
      <c r="F505" t="s">
        <v>1779</v>
      </c>
      <c r="G505" t="s">
        <v>2276</v>
      </c>
      <c r="H505" t="s">
        <v>2277</v>
      </c>
      <c r="I505" t="s">
        <v>89</v>
      </c>
      <c r="J505" t="s">
        <v>32</v>
      </c>
      <c r="K505" t="str">
        <f>IF(employee_data3[[#This Row],[EmployeeStatus]]="Active", "Active", "Attrition")</f>
        <v>Active</v>
      </c>
      <c r="L505" t="s">
        <v>33</v>
      </c>
      <c r="M505" t="s">
        <v>51</v>
      </c>
      <c r="N505" t="s">
        <v>52</v>
      </c>
      <c r="O505" t="s">
        <v>36</v>
      </c>
      <c r="P505" t="s">
        <v>37</v>
      </c>
      <c r="Q505" t="s">
        <v>170</v>
      </c>
      <c r="R505" t="s">
        <v>81</v>
      </c>
      <c r="S505" s="1">
        <v>30781</v>
      </c>
      <c r="T505">
        <f>DATEDIF(employee_data3[[#This Row],[DOB]],DATE(2023, 1, 1), "Y")</f>
        <v>38</v>
      </c>
      <c r="U505" t="str">
        <f>IF(employee_data3[[#This Row],[Age]]&lt;=25, "Remaja", IF(employee_data3[[#This Row],[Age]]&lt;=55, "Dewasa", "Lansia"))</f>
        <v>Dewasa</v>
      </c>
      <c r="V505" t="s">
        <v>40</v>
      </c>
      <c r="W505" t="s">
        <v>2278</v>
      </c>
      <c r="X505" t="s">
        <v>42</v>
      </c>
      <c r="Y505">
        <v>65218</v>
      </c>
      <c r="Z505" t="s">
        <v>128</v>
      </c>
      <c r="AA505" t="s">
        <v>84</v>
      </c>
      <c r="AB505" t="s">
        <v>45</v>
      </c>
      <c r="AC505">
        <v>3</v>
      </c>
      <c r="AD505" s="11">
        <f>(employee_data3[[#This Row],[Current Employee Rating]]-AVERAGE(employee_data3[Current Employee Rating]))/STDEV(employee_data3[Current Employee Rating])</f>
        <v>3.0539538160596794E-2</v>
      </c>
      <c r="AE505" s="11" t="str">
        <f>IF(employee_data3[[#This Row],[Z Score]]&gt;3,"Yes","No")</f>
        <v>No</v>
      </c>
    </row>
    <row r="506" spans="1:31" x14ac:dyDescent="0.3">
      <c r="A506">
        <v>3931</v>
      </c>
      <c r="B506" t="s">
        <v>855</v>
      </c>
      <c r="C506" t="s">
        <v>2279</v>
      </c>
      <c r="D506" s="1">
        <v>44463</v>
      </c>
      <c r="E506" s="1"/>
      <c r="F506" t="s">
        <v>1779</v>
      </c>
      <c r="G506" t="s">
        <v>2280</v>
      </c>
      <c r="H506" t="s">
        <v>2281</v>
      </c>
      <c r="I506" t="s">
        <v>31</v>
      </c>
      <c r="J506" t="s">
        <v>32</v>
      </c>
      <c r="K506" t="str">
        <f>IF(employee_data3[[#This Row],[EmployeeStatus]]="Active", "Active", "Attrition")</f>
        <v>Active</v>
      </c>
      <c r="L506" t="s">
        <v>52</v>
      </c>
      <c r="M506" t="s">
        <v>51</v>
      </c>
      <c r="N506" t="s">
        <v>35</v>
      </c>
      <c r="O506" t="s">
        <v>36</v>
      </c>
      <c r="P506" t="s">
        <v>37</v>
      </c>
      <c r="Q506" t="s">
        <v>170</v>
      </c>
      <c r="R506" t="s">
        <v>111</v>
      </c>
      <c r="S506" s="1">
        <v>22093</v>
      </c>
      <c r="T506">
        <f>DATEDIF(employee_data3[[#This Row],[DOB]],DATE(2023, 1, 1), "Y")</f>
        <v>62</v>
      </c>
      <c r="U506" t="str">
        <f>IF(employee_data3[[#This Row],[Age]]&lt;=25, "Remaja", IF(employee_data3[[#This Row],[Age]]&lt;=55, "Dewasa", "Lansia"))</f>
        <v>Lansia</v>
      </c>
      <c r="V506" t="s">
        <v>40</v>
      </c>
      <c r="W506" t="s">
        <v>703</v>
      </c>
      <c r="X506" t="s">
        <v>55</v>
      </c>
      <c r="Y506">
        <v>34001</v>
      </c>
      <c r="Z506" t="s">
        <v>93</v>
      </c>
      <c r="AA506" t="s">
        <v>44</v>
      </c>
      <c r="AB506" t="s">
        <v>45</v>
      </c>
      <c r="AC506">
        <v>3</v>
      </c>
      <c r="AD506" s="11">
        <f>(employee_data3[[#This Row],[Current Employee Rating]]-AVERAGE(employee_data3[Current Employee Rating]))/STDEV(employee_data3[Current Employee Rating])</f>
        <v>3.0539538160596794E-2</v>
      </c>
      <c r="AE506" s="11" t="str">
        <f>IF(employee_data3[[#This Row],[Z Score]]&gt;3,"Yes","No")</f>
        <v>No</v>
      </c>
    </row>
    <row r="507" spans="1:31" x14ac:dyDescent="0.3">
      <c r="A507">
        <v>3932</v>
      </c>
      <c r="B507" t="s">
        <v>2282</v>
      </c>
      <c r="C507" t="s">
        <v>1811</v>
      </c>
      <c r="D507" s="1">
        <v>44790</v>
      </c>
      <c r="E507" s="1"/>
      <c r="F507" t="s">
        <v>1773</v>
      </c>
      <c r="G507" t="s">
        <v>2283</v>
      </c>
      <c r="H507" t="s">
        <v>2284</v>
      </c>
      <c r="I507" t="s">
        <v>50</v>
      </c>
      <c r="J507" t="s">
        <v>32</v>
      </c>
      <c r="K507" t="str">
        <f>IF(employee_data3[[#This Row],[EmployeeStatus]]="Active", "Active", "Attrition")</f>
        <v>Active</v>
      </c>
      <c r="L507" t="s">
        <v>33</v>
      </c>
      <c r="M507" t="s">
        <v>64</v>
      </c>
      <c r="N507" t="s">
        <v>63</v>
      </c>
      <c r="O507" t="s">
        <v>36</v>
      </c>
      <c r="P507" t="s">
        <v>37</v>
      </c>
      <c r="Q507" t="s">
        <v>170</v>
      </c>
      <c r="R507" t="s">
        <v>101</v>
      </c>
      <c r="S507" s="1">
        <v>23853</v>
      </c>
      <c r="T507">
        <f>DATEDIF(employee_data3[[#This Row],[DOB]],DATE(2023, 1, 1), "Y")</f>
        <v>57</v>
      </c>
      <c r="U507" t="str">
        <f>IF(employee_data3[[#This Row],[Age]]&lt;=25, "Remaja", IF(employee_data3[[#This Row],[Age]]&lt;=55, "Dewasa", "Lansia"))</f>
        <v>Lansia</v>
      </c>
      <c r="V507" t="s">
        <v>40</v>
      </c>
      <c r="W507" t="s">
        <v>678</v>
      </c>
      <c r="X507" t="s">
        <v>42</v>
      </c>
      <c r="Y507">
        <v>23569</v>
      </c>
      <c r="Z507" t="s">
        <v>93</v>
      </c>
      <c r="AA507" t="s">
        <v>75</v>
      </c>
      <c r="AB507" t="s">
        <v>45</v>
      </c>
      <c r="AC507">
        <v>3</v>
      </c>
      <c r="AD507" s="11">
        <f>(employee_data3[[#This Row],[Current Employee Rating]]-AVERAGE(employee_data3[Current Employee Rating]))/STDEV(employee_data3[Current Employee Rating])</f>
        <v>3.0539538160596794E-2</v>
      </c>
      <c r="AE507" s="11" t="str">
        <f>IF(employee_data3[[#This Row],[Z Score]]&gt;3,"Yes","No")</f>
        <v>No</v>
      </c>
    </row>
    <row r="508" spans="1:31" x14ac:dyDescent="0.3">
      <c r="A508">
        <v>3933</v>
      </c>
      <c r="B508" t="s">
        <v>2285</v>
      </c>
      <c r="C508" t="s">
        <v>1340</v>
      </c>
      <c r="D508" s="1">
        <v>45034</v>
      </c>
      <c r="E508" s="1"/>
      <c r="F508" t="s">
        <v>1773</v>
      </c>
      <c r="G508" t="s">
        <v>2286</v>
      </c>
      <c r="H508" t="s">
        <v>2287</v>
      </c>
      <c r="I508" t="s">
        <v>139</v>
      </c>
      <c r="J508" t="s">
        <v>32</v>
      </c>
      <c r="K508" t="str">
        <f>IF(employee_data3[[#This Row],[EmployeeStatus]]="Active", "Active", "Attrition")</f>
        <v>Active</v>
      </c>
      <c r="L508" t="s">
        <v>33</v>
      </c>
      <c r="M508" t="s">
        <v>51</v>
      </c>
      <c r="N508" t="s">
        <v>52</v>
      </c>
      <c r="O508" t="s">
        <v>36</v>
      </c>
      <c r="P508" t="s">
        <v>37</v>
      </c>
      <c r="Q508" t="s">
        <v>170</v>
      </c>
      <c r="R508" t="s">
        <v>111</v>
      </c>
      <c r="S508" s="1">
        <v>24705</v>
      </c>
      <c r="T508">
        <f>DATEDIF(employee_data3[[#This Row],[DOB]],DATE(2023, 1, 1), "Y")</f>
        <v>55</v>
      </c>
      <c r="U508" t="str">
        <f>IF(employee_data3[[#This Row],[Age]]&lt;=25, "Remaja", IF(employee_data3[[#This Row],[Age]]&lt;=55, "Dewasa", "Lansia"))</f>
        <v>Dewasa</v>
      </c>
      <c r="V508" t="s">
        <v>40</v>
      </c>
      <c r="W508" t="s">
        <v>113</v>
      </c>
      <c r="X508" t="s">
        <v>42</v>
      </c>
      <c r="Y508">
        <v>46935</v>
      </c>
      <c r="Z508" t="s">
        <v>43</v>
      </c>
      <c r="AA508" t="s">
        <v>84</v>
      </c>
      <c r="AB508" t="s">
        <v>45</v>
      </c>
      <c r="AC508">
        <v>3</v>
      </c>
      <c r="AD508" s="11">
        <f>(employee_data3[[#This Row],[Current Employee Rating]]-AVERAGE(employee_data3[Current Employee Rating]))/STDEV(employee_data3[Current Employee Rating])</f>
        <v>3.0539538160596794E-2</v>
      </c>
      <c r="AE508" s="11" t="str">
        <f>IF(employee_data3[[#This Row],[Z Score]]&gt;3,"Yes","No")</f>
        <v>No</v>
      </c>
    </row>
    <row r="509" spans="1:31" x14ac:dyDescent="0.3">
      <c r="A509">
        <v>3934</v>
      </c>
      <c r="B509" t="s">
        <v>2288</v>
      </c>
      <c r="C509" t="s">
        <v>2289</v>
      </c>
      <c r="D509" s="1">
        <v>43936</v>
      </c>
      <c r="E509" s="1">
        <v>44694</v>
      </c>
      <c r="F509" t="s">
        <v>1773</v>
      </c>
      <c r="G509" t="s">
        <v>2290</v>
      </c>
      <c r="H509" t="s">
        <v>2291</v>
      </c>
      <c r="I509" t="s">
        <v>118</v>
      </c>
      <c r="J509" t="s">
        <v>32</v>
      </c>
      <c r="K509" t="str">
        <f>IF(employee_data3[[#This Row],[EmployeeStatus]]="Active", "Active", "Attrition")</f>
        <v>Active</v>
      </c>
      <c r="L509" t="s">
        <v>63</v>
      </c>
      <c r="M509" t="s">
        <v>34</v>
      </c>
      <c r="N509" t="s">
        <v>35</v>
      </c>
      <c r="O509" t="s">
        <v>99</v>
      </c>
      <c r="P509" t="s">
        <v>2292</v>
      </c>
      <c r="Q509" t="s">
        <v>170</v>
      </c>
      <c r="R509" t="s">
        <v>119</v>
      </c>
      <c r="S509" s="1">
        <v>28858</v>
      </c>
      <c r="T509">
        <f>DATEDIF(employee_data3[[#This Row],[DOB]],DATE(2023, 1, 1), "Y")</f>
        <v>43</v>
      </c>
      <c r="U509" t="str">
        <f>IF(employee_data3[[#This Row],[Age]]&lt;=25, "Remaja", IF(employee_data3[[#This Row],[Age]]&lt;=55, "Dewasa", "Lansia"))</f>
        <v>Dewasa</v>
      </c>
      <c r="V509" t="s">
        <v>40</v>
      </c>
      <c r="W509" t="s">
        <v>708</v>
      </c>
      <c r="X509" t="s">
        <v>42</v>
      </c>
      <c r="Y509">
        <v>80168</v>
      </c>
      <c r="Z509" t="s">
        <v>128</v>
      </c>
      <c r="AA509" t="s">
        <v>44</v>
      </c>
      <c r="AB509" t="s">
        <v>45</v>
      </c>
      <c r="AC509">
        <v>3</v>
      </c>
      <c r="AD509" s="11">
        <f>(employee_data3[[#This Row],[Current Employee Rating]]-AVERAGE(employee_data3[Current Employee Rating]))/STDEV(employee_data3[Current Employee Rating])</f>
        <v>3.0539538160596794E-2</v>
      </c>
      <c r="AE509" s="11" t="str">
        <f>IF(employee_data3[[#This Row],[Z Score]]&gt;3,"Yes","No")</f>
        <v>No</v>
      </c>
    </row>
    <row r="510" spans="1:31" x14ac:dyDescent="0.3">
      <c r="A510">
        <v>3935</v>
      </c>
      <c r="B510" t="s">
        <v>2293</v>
      </c>
      <c r="C510" t="s">
        <v>1196</v>
      </c>
      <c r="D510" s="1">
        <v>44190</v>
      </c>
      <c r="E510" s="1"/>
      <c r="F510" t="s">
        <v>1773</v>
      </c>
      <c r="G510" t="s">
        <v>2294</v>
      </c>
      <c r="H510" t="s">
        <v>2295</v>
      </c>
      <c r="I510" t="s">
        <v>62</v>
      </c>
      <c r="J510" t="s">
        <v>32</v>
      </c>
      <c r="K510" t="str">
        <f>IF(employee_data3[[#This Row],[EmployeeStatus]]="Active", "Active", "Attrition")</f>
        <v>Active</v>
      </c>
      <c r="L510" t="s">
        <v>63</v>
      </c>
      <c r="M510" t="s">
        <v>34</v>
      </c>
      <c r="N510" t="s">
        <v>63</v>
      </c>
      <c r="O510" t="s">
        <v>36</v>
      </c>
      <c r="P510" t="s">
        <v>37</v>
      </c>
      <c r="Q510" t="s">
        <v>170</v>
      </c>
      <c r="R510" t="s">
        <v>53</v>
      </c>
      <c r="S510" s="1">
        <v>34289</v>
      </c>
      <c r="T510">
        <f>DATEDIF(employee_data3[[#This Row],[DOB]],DATE(2023, 1, 1), "Y")</f>
        <v>29</v>
      </c>
      <c r="U510" t="str">
        <f>IF(employee_data3[[#This Row],[Age]]&lt;=25, "Remaja", IF(employee_data3[[#This Row],[Age]]&lt;=55, "Dewasa", "Lansia"))</f>
        <v>Dewasa</v>
      </c>
      <c r="V510" t="s">
        <v>40</v>
      </c>
      <c r="W510" t="s">
        <v>163</v>
      </c>
      <c r="X510" t="s">
        <v>55</v>
      </c>
      <c r="Y510">
        <v>97304</v>
      </c>
      <c r="Z510" t="s">
        <v>43</v>
      </c>
      <c r="AA510" t="s">
        <v>44</v>
      </c>
      <c r="AB510" t="s">
        <v>45</v>
      </c>
      <c r="AC510">
        <v>3</v>
      </c>
      <c r="AD510" s="11">
        <f>(employee_data3[[#This Row],[Current Employee Rating]]-AVERAGE(employee_data3[Current Employee Rating]))/STDEV(employee_data3[Current Employee Rating])</f>
        <v>3.0539538160596794E-2</v>
      </c>
      <c r="AE510" s="11" t="str">
        <f>IF(employee_data3[[#This Row],[Z Score]]&gt;3,"Yes","No")</f>
        <v>No</v>
      </c>
    </row>
    <row r="511" spans="1:31" x14ac:dyDescent="0.3">
      <c r="A511">
        <v>3936</v>
      </c>
      <c r="B511" t="s">
        <v>2296</v>
      </c>
      <c r="C511" t="s">
        <v>2297</v>
      </c>
      <c r="D511" s="1">
        <v>44763</v>
      </c>
      <c r="E511" s="1">
        <v>45047</v>
      </c>
      <c r="F511" t="s">
        <v>1875</v>
      </c>
      <c r="G511" t="s">
        <v>2298</v>
      </c>
      <c r="H511" t="s">
        <v>2299</v>
      </c>
      <c r="I511" t="s">
        <v>139</v>
      </c>
      <c r="J511" t="s">
        <v>2300</v>
      </c>
      <c r="K511" t="str">
        <f>IF(employee_data3[[#This Row],[EmployeeStatus]]="Active", "Active", "Attrition")</f>
        <v>Attrition</v>
      </c>
      <c r="L511" t="s">
        <v>63</v>
      </c>
      <c r="M511" t="s">
        <v>64</v>
      </c>
      <c r="N511" t="s">
        <v>35</v>
      </c>
      <c r="O511" t="s">
        <v>99</v>
      </c>
      <c r="P511" t="s">
        <v>2301</v>
      </c>
      <c r="Q511" t="s">
        <v>170</v>
      </c>
      <c r="R511" t="s">
        <v>66</v>
      </c>
      <c r="S511" s="1">
        <v>35973</v>
      </c>
      <c r="T511">
        <f>DATEDIF(employee_data3[[#This Row],[DOB]],DATE(2023, 1, 1), "Y")</f>
        <v>24</v>
      </c>
      <c r="U511" t="str">
        <f>IF(employee_data3[[#This Row],[Age]]&lt;=25, "Remaja", IF(employee_data3[[#This Row],[Age]]&lt;=55, "Dewasa", "Lansia"))</f>
        <v>Remaja</v>
      </c>
      <c r="V511" t="s">
        <v>91</v>
      </c>
      <c r="W511" t="s">
        <v>184</v>
      </c>
      <c r="X511" t="s">
        <v>55</v>
      </c>
      <c r="Y511">
        <v>6033</v>
      </c>
      <c r="Z511" t="s">
        <v>74</v>
      </c>
      <c r="AA511" t="s">
        <v>44</v>
      </c>
      <c r="AB511" t="s">
        <v>45</v>
      </c>
      <c r="AC511">
        <v>3</v>
      </c>
      <c r="AD511" s="11">
        <f>(employee_data3[[#This Row],[Current Employee Rating]]-AVERAGE(employee_data3[Current Employee Rating]))/STDEV(employee_data3[Current Employee Rating])</f>
        <v>3.0539538160596794E-2</v>
      </c>
      <c r="AE511" s="11" t="str">
        <f>IF(employee_data3[[#This Row],[Z Score]]&gt;3,"Yes","No")</f>
        <v>No</v>
      </c>
    </row>
    <row r="512" spans="1:31" x14ac:dyDescent="0.3">
      <c r="A512">
        <v>3937</v>
      </c>
      <c r="B512" t="s">
        <v>2302</v>
      </c>
      <c r="C512" t="s">
        <v>2303</v>
      </c>
      <c r="D512" s="1">
        <v>44869</v>
      </c>
      <c r="E512" s="1"/>
      <c r="F512" t="s">
        <v>2304</v>
      </c>
      <c r="G512" t="s">
        <v>2305</v>
      </c>
      <c r="H512" t="s">
        <v>2306</v>
      </c>
      <c r="I512" t="s">
        <v>50</v>
      </c>
      <c r="J512" t="s">
        <v>32</v>
      </c>
      <c r="K512" t="str">
        <f>IF(employee_data3[[#This Row],[EmployeeStatus]]="Active", "Active", "Attrition")</f>
        <v>Active</v>
      </c>
      <c r="L512" t="s">
        <v>33</v>
      </c>
      <c r="M512" t="s">
        <v>34</v>
      </c>
      <c r="N512" t="s">
        <v>52</v>
      </c>
      <c r="O512" t="s">
        <v>36</v>
      </c>
      <c r="P512" t="s">
        <v>37</v>
      </c>
      <c r="Q512" t="s">
        <v>170</v>
      </c>
      <c r="R512" t="s">
        <v>90</v>
      </c>
      <c r="S512" s="1">
        <v>16328</v>
      </c>
      <c r="T512">
        <f>DATEDIF(employee_data3[[#This Row],[DOB]],DATE(2023, 1, 1), "Y")</f>
        <v>78</v>
      </c>
      <c r="U512" t="str">
        <f>IF(employee_data3[[#This Row],[Age]]&lt;=25, "Remaja", IF(employee_data3[[#This Row],[Age]]&lt;=55, "Dewasa", "Lansia"))</f>
        <v>Lansia</v>
      </c>
      <c r="V512" t="s">
        <v>40</v>
      </c>
      <c r="W512" t="s">
        <v>83</v>
      </c>
      <c r="X512" t="s">
        <v>55</v>
      </c>
      <c r="Y512">
        <v>1960</v>
      </c>
      <c r="Z512" t="s">
        <v>43</v>
      </c>
      <c r="AA512" t="s">
        <v>44</v>
      </c>
      <c r="AB512" t="s">
        <v>45</v>
      </c>
      <c r="AC512">
        <v>3</v>
      </c>
      <c r="AD512" s="11">
        <f>(employee_data3[[#This Row],[Current Employee Rating]]-AVERAGE(employee_data3[Current Employee Rating]))/STDEV(employee_data3[Current Employee Rating])</f>
        <v>3.0539538160596794E-2</v>
      </c>
      <c r="AE512" s="11" t="str">
        <f>IF(employee_data3[[#This Row],[Z Score]]&gt;3,"Yes","No")</f>
        <v>No</v>
      </c>
    </row>
    <row r="513" spans="1:31" x14ac:dyDescent="0.3">
      <c r="A513">
        <v>3938</v>
      </c>
      <c r="B513" t="s">
        <v>2307</v>
      </c>
      <c r="C513" t="s">
        <v>2308</v>
      </c>
      <c r="D513" s="1">
        <v>43941</v>
      </c>
      <c r="E513" s="1"/>
      <c r="F513" t="s">
        <v>2309</v>
      </c>
      <c r="G513" t="s">
        <v>2310</v>
      </c>
      <c r="H513" t="s">
        <v>2311</v>
      </c>
      <c r="I513" t="s">
        <v>89</v>
      </c>
      <c r="J513" t="s">
        <v>32</v>
      </c>
      <c r="K513" t="str">
        <f>IF(employee_data3[[#This Row],[EmployeeStatus]]="Active", "Active", "Attrition")</f>
        <v>Active</v>
      </c>
      <c r="L513" t="s">
        <v>52</v>
      </c>
      <c r="M513" t="s">
        <v>64</v>
      </c>
      <c r="N513" t="s">
        <v>35</v>
      </c>
      <c r="O513" t="s">
        <v>36</v>
      </c>
      <c r="P513" t="s">
        <v>37</v>
      </c>
      <c r="Q513" t="s">
        <v>170</v>
      </c>
      <c r="R513" t="s">
        <v>90</v>
      </c>
      <c r="S513" s="1">
        <v>20237</v>
      </c>
      <c r="T513">
        <f>DATEDIF(employee_data3[[#This Row],[DOB]],DATE(2023, 1, 1), "Y")</f>
        <v>67</v>
      </c>
      <c r="U513" t="str">
        <f>IF(employee_data3[[#This Row],[Age]]&lt;=25, "Remaja", IF(employee_data3[[#This Row],[Age]]&lt;=55, "Dewasa", "Lansia"))</f>
        <v>Lansia</v>
      </c>
      <c r="V513" t="s">
        <v>40</v>
      </c>
      <c r="W513" t="s">
        <v>281</v>
      </c>
      <c r="X513" t="s">
        <v>42</v>
      </c>
      <c r="Y513">
        <v>1886</v>
      </c>
      <c r="Z513" t="s">
        <v>56</v>
      </c>
      <c r="AA513" t="s">
        <v>84</v>
      </c>
      <c r="AB513" t="s">
        <v>45</v>
      </c>
      <c r="AC513">
        <v>3</v>
      </c>
      <c r="AD513" s="11">
        <f>(employee_data3[[#This Row],[Current Employee Rating]]-AVERAGE(employee_data3[Current Employee Rating]))/STDEV(employee_data3[Current Employee Rating])</f>
        <v>3.0539538160596794E-2</v>
      </c>
      <c r="AE513" s="11" t="str">
        <f>IF(employee_data3[[#This Row],[Z Score]]&gt;3,"Yes","No")</f>
        <v>No</v>
      </c>
    </row>
    <row r="514" spans="1:31" x14ac:dyDescent="0.3">
      <c r="A514">
        <v>3939</v>
      </c>
      <c r="B514" t="s">
        <v>347</v>
      </c>
      <c r="C514" t="s">
        <v>2312</v>
      </c>
      <c r="D514" s="1">
        <v>43713</v>
      </c>
      <c r="E514" s="1"/>
      <c r="F514" t="s">
        <v>2309</v>
      </c>
      <c r="G514" t="s">
        <v>2313</v>
      </c>
      <c r="H514" t="s">
        <v>2314</v>
      </c>
      <c r="I514" t="s">
        <v>31</v>
      </c>
      <c r="J514" t="s">
        <v>32</v>
      </c>
      <c r="K514" t="str">
        <f>IF(employee_data3[[#This Row],[EmployeeStatus]]="Active", "Active", "Attrition")</f>
        <v>Active</v>
      </c>
      <c r="L514" t="s">
        <v>52</v>
      </c>
      <c r="M514" t="s">
        <v>51</v>
      </c>
      <c r="N514" t="s">
        <v>52</v>
      </c>
      <c r="O514" t="s">
        <v>36</v>
      </c>
      <c r="P514" t="s">
        <v>37</v>
      </c>
      <c r="Q514" t="s">
        <v>170</v>
      </c>
      <c r="R514" t="s">
        <v>81</v>
      </c>
      <c r="S514" s="1">
        <v>33851</v>
      </c>
      <c r="T514">
        <f>DATEDIF(employee_data3[[#This Row],[DOB]],DATE(2023, 1, 1), "Y")</f>
        <v>30</v>
      </c>
      <c r="U514" t="str">
        <f>IF(employee_data3[[#This Row],[Age]]&lt;=25, "Remaja", IF(employee_data3[[#This Row],[Age]]&lt;=55, "Dewasa", "Lansia"))</f>
        <v>Dewasa</v>
      </c>
      <c r="V514" t="s">
        <v>120</v>
      </c>
      <c r="W514" t="s">
        <v>226</v>
      </c>
      <c r="X514" t="s">
        <v>55</v>
      </c>
      <c r="Y514">
        <v>78230</v>
      </c>
      <c r="Z514" t="s">
        <v>93</v>
      </c>
      <c r="AA514" t="s">
        <v>84</v>
      </c>
      <c r="AB514" t="s">
        <v>45</v>
      </c>
      <c r="AC514">
        <v>3</v>
      </c>
      <c r="AD514" s="11">
        <f>(employee_data3[[#This Row],[Current Employee Rating]]-AVERAGE(employee_data3[Current Employee Rating]))/STDEV(employee_data3[Current Employee Rating])</f>
        <v>3.0539538160596794E-2</v>
      </c>
      <c r="AE514" s="11" t="str">
        <f>IF(employee_data3[[#This Row],[Z Score]]&gt;3,"Yes","No")</f>
        <v>No</v>
      </c>
    </row>
    <row r="515" spans="1:31" x14ac:dyDescent="0.3">
      <c r="A515">
        <v>3940</v>
      </c>
      <c r="B515" t="s">
        <v>2315</v>
      </c>
      <c r="C515" t="s">
        <v>2316</v>
      </c>
      <c r="D515" s="1">
        <v>43688</v>
      </c>
      <c r="E515" s="1"/>
      <c r="F515" t="s">
        <v>1880</v>
      </c>
      <c r="G515" t="s">
        <v>2317</v>
      </c>
      <c r="H515" t="s">
        <v>2318</v>
      </c>
      <c r="I515" t="s">
        <v>50</v>
      </c>
      <c r="J515" t="s">
        <v>32</v>
      </c>
      <c r="K515" t="str">
        <f>IF(employee_data3[[#This Row],[EmployeeStatus]]="Active", "Active", "Attrition")</f>
        <v>Active</v>
      </c>
      <c r="L515" t="s">
        <v>33</v>
      </c>
      <c r="M515" t="s">
        <v>64</v>
      </c>
      <c r="N515" t="s">
        <v>63</v>
      </c>
      <c r="O515" t="s">
        <v>36</v>
      </c>
      <c r="P515" t="s">
        <v>37</v>
      </c>
      <c r="Q515" t="s">
        <v>170</v>
      </c>
      <c r="R515" t="s">
        <v>81</v>
      </c>
      <c r="S515" s="1">
        <v>21406</v>
      </c>
      <c r="T515">
        <f>DATEDIF(employee_data3[[#This Row],[DOB]],DATE(2023, 1, 1), "Y")</f>
        <v>64</v>
      </c>
      <c r="U515" t="str">
        <f>IF(employee_data3[[#This Row],[Age]]&lt;=25, "Remaja", IF(employee_data3[[#This Row],[Age]]&lt;=55, "Dewasa", "Lansia"))</f>
        <v>Lansia</v>
      </c>
      <c r="V515" t="s">
        <v>40</v>
      </c>
      <c r="W515" t="s">
        <v>103</v>
      </c>
      <c r="X515" t="s">
        <v>55</v>
      </c>
      <c r="Y515">
        <v>2148</v>
      </c>
      <c r="Z515" t="s">
        <v>74</v>
      </c>
      <c r="AA515" t="s">
        <v>104</v>
      </c>
      <c r="AB515" t="s">
        <v>45</v>
      </c>
      <c r="AC515">
        <v>3</v>
      </c>
      <c r="AD515" s="11">
        <f>(employee_data3[[#This Row],[Current Employee Rating]]-AVERAGE(employee_data3[Current Employee Rating]))/STDEV(employee_data3[Current Employee Rating])</f>
        <v>3.0539538160596794E-2</v>
      </c>
      <c r="AE515" s="11" t="str">
        <f>IF(employee_data3[[#This Row],[Z Score]]&gt;3,"Yes","No")</f>
        <v>No</v>
      </c>
    </row>
    <row r="516" spans="1:31" x14ac:dyDescent="0.3">
      <c r="A516">
        <v>3941</v>
      </c>
      <c r="B516" t="s">
        <v>478</v>
      </c>
      <c r="C516" t="s">
        <v>2319</v>
      </c>
      <c r="D516" s="1">
        <v>43408</v>
      </c>
      <c r="E516" s="1"/>
      <c r="F516" t="s">
        <v>2309</v>
      </c>
      <c r="G516" t="s">
        <v>2320</v>
      </c>
      <c r="H516" t="s">
        <v>2321</v>
      </c>
      <c r="I516" t="s">
        <v>89</v>
      </c>
      <c r="J516" t="s">
        <v>32</v>
      </c>
      <c r="K516" t="str">
        <f>IF(employee_data3[[#This Row],[EmployeeStatus]]="Active", "Active", "Attrition")</f>
        <v>Active</v>
      </c>
      <c r="L516" t="s">
        <v>63</v>
      </c>
      <c r="M516" t="s">
        <v>64</v>
      </c>
      <c r="N516" t="s">
        <v>35</v>
      </c>
      <c r="O516" t="s">
        <v>36</v>
      </c>
      <c r="P516" t="s">
        <v>37</v>
      </c>
      <c r="Q516" t="s">
        <v>170</v>
      </c>
      <c r="R516" t="s">
        <v>90</v>
      </c>
      <c r="S516" s="1">
        <v>31289</v>
      </c>
      <c r="T516">
        <f>DATEDIF(employee_data3[[#This Row],[DOB]],DATE(2023, 1, 1), "Y")</f>
        <v>37</v>
      </c>
      <c r="U516" t="str">
        <f>IF(employee_data3[[#This Row],[Age]]&lt;=25, "Remaja", IF(employee_data3[[#This Row],[Age]]&lt;=55, "Dewasa", "Lansia"))</f>
        <v>Dewasa</v>
      </c>
      <c r="V516" t="s">
        <v>40</v>
      </c>
      <c r="W516" t="s">
        <v>83</v>
      </c>
      <c r="X516" t="s">
        <v>55</v>
      </c>
      <c r="Y516">
        <v>1810</v>
      </c>
      <c r="Z516" t="s">
        <v>43</v>
      </c>
      <c r="AA516" t="s">
        <v>84</v>
      </c>
      <c r="AB516" t="s">
        <v>45</v>
      </c>
      <c r="AC516">
        <v>3</v>
      </c>
      <c r="AD516" s="11">
        <f>(employee_data3[[#This Row],[Current Employee Rating]]-AVERAGE(employee_data3[Current Employee Rating]))/STDEV(employee_data3[Current Employee Rating])</f>
        <v>3.0539538160596794E-2</v>
      </c>
      <c r="AE516" s="11" t="str">
        <f>IF(employee_data3[[#This Row],[Z Score]]&gt;3,"Yes","No")</f>
        <v>No</v>
      </c>
    </row>
    <row r="517" spans="1:31" x14ac:dyDescent="0.3">
      <c r="A517">
        <v>3942</v>
      </c>
      <c r="B517" t="s">
        <v>2322</v>
      </c>
      <c r="C517" t="s">
        <v>2323</v>
      </c>
      <c r="D517" s="1">
        <v>43408</v>
      </c>
      <c r="E517" s="1">
        <v>44552</v>
      </c>
      <c r="F517" t="s">
        <v>1871</v>
      </c>
      <c r="G517" t="s">
        <v>2324</v>
      </c>
      <c r="H517" t="s">
        <v>2325</v>
      </c>
      <c r="I517" t="s">
        <v>168</v>
      </c>
      <c r="J517" t="s">
        <v>745</v>
      </c>
      <c r="K517" t="str">
        <f>IF(employee_data3[[#This Row],[EmployeeStatus]]="Active", "Active", "Attrition")</f>
        <v>Attrition</v>
      </c>
      <c r="L517" t="s">
        <v>33</v>
      </c>
      <c r="M517" t="s">
        <v>64</v>
      </c>
      <c r="N517" t="s">
        <v>35</v>
      </c>
      <c r="O517" t="s">
        <v>126</v>
      </c>
      <c r="P517" t="s">
        <v>2326</v>
      </c>
      <c r="Q517" t="s">
        <v>170</v>
      </c>
      <c r="R517" t="s">
        <v>332</v>
      </c>
      <c r="S517" s="1">
        <v>18875</v>
      </c>
      <c r="T517">
        <f>DATEDIF(employee_data3[[#This Row],[DOB]],DATE(2023, 1, 1), "Y")</f>
        <v>71</v>
      </c>
      <c r="U517" t="str">
        <f>IF(employee_data3[[#This Row],[Age]]&lt;=25, "Remaja", IF(employee_data3[[#This Row],[Age]]&lt;=55, "Dewasa", "Lansia"))</f>
        <v>Lansia</v>
      </c>
      <c r="V517" t="s">
        <v>40</v>
      </c>
      <c r="W517" t="s">
        <v>83</v>
      </c>
      <c r="X517" t="s">
        <v>42</v>
      </c>
      <c r="Y517">
        <v>2703</v>
      </c>
      <c r="Z517" t="s">
        <v>128</v>
      </c>
      <c r="AA517" t="s">
        <v>84</v>
      </c>
      <c r="AB517" t="s">
        <v>740</v>
      </c>
      <c r="AC517">
        <v>3</v>
      </c>
      <c r="AD517" s="11">
        <f>(employee_data3[[#This Row],[Current Employee Rating]]-AVERAGE(employee_data3[Current Employee Rating]))/STDEV(employee_data3[Current Employee Rating])</f>
        <v>3.0539538160596794E-2</v>
      </c>
      <c r="AE517" s="11" t="str">
        <f>IF(employee_data3[[#This Row],[Z Score]]&gt;3,"Yes","No")</f>
        <v>No</v>
      </c>
    </row>
    <row r="518" spans="1:31" x14ac:dyDescent="0.3">
      <c r="A518">
        <v>3943</v>
      </c>
      <c r="B518" t="s">
        <v>2327</v>
      </c>
      <c r="C518" t="s">
        <v>2328</v>
      </c>
      <c r="D518" s="1">
        <v>43673</v>
      </c>
      <c r="E518" s="1">
        <v>44402</v>
      </c>
      <c r="F518" t="s">
        <v>2329</v>
      </c>
      <c r="G518" t="s">
        <v>2330</v>
      </c>
      <c r="H518" t="s">
        <v>2331</v>
      </c>
      <c r="I518" t="s">
        <v>118</v>
      </c>
      <c r="J518" t="s">
        <v>745</v>
      </c>
      <c r="K518" t="str">
        <f>IF(employee_data3[[#This Row],[EmployeeStatus]]="Active", "Active", "Attrition")</f>
        <v>Attrition</v>
      </c>
      <c r="L518" t="s">
        <v>52</v>
      </c>
      <c r="M518" t="s">
        <v>51</v>
      </c>
      <c r="N518" t="s">
        <v>52</v>
      </c>
      <c r="O518" t="s">
        <v>126</v>
      </c>
      <c r="P518" t="s">
        <v>2332</v>
      </c>
      <c r="Q518" t="s">
        <v>170</v>
      </c>
      <c r="R518" t="s">
        <v>101</v>
      </c>
      <c r="S518" s="1">
        <v>26149</v>
      </c>
      <c r="T518">
        <f>DATEDIF(employee_data3[[#This Row],[DOB]],DATE(2023, 1, 1), "Y")</f>
        <v>51</v>
      </c>
      <c r="U518" t="str">
        <f>IF(employee_data3[[#This Row],[Age]]&lt;=25, "Remaja", IF(employee_data3[[#This Row],[Age]]&lt;=55, "Dewasa", "Lansia"))</f>
        <v>Dewasa</v>
      </c>
      <c r="V518" t="s">
        <v>40</v>
      </c>
      <c r="W518" t="s">
        <v>613</v>
      </c>
      <c r="X518" t="s">
        <v>55</v>
      </c>
      <c r="Y518">
        <v>2452</v>
      </c>
      <c r="Z518" t="s">
        <v>93</v>
      </c>
      <c r="AA518" t="s">
        <v>75</v>
      </c>
      <c r="AB518" t="s">
        <v>45</v>
      </c>
      <c r="AC518">
        <v>3</v>
      </c>
      <c r="AD518" s="11">
        <f>(employee_data3[[#This Row],[Current Employee Rating]]-AVERAGE(employee_data3[Current Employee Rating]))/STDEV(employee_data3[Current Employee Rating])</f>
        <v>3.0539538160596794E-2</v>
      </c>
      <c r="AE518" s="11" t="str">
        <f>IF(employee_data3[[#This Row],[Z Score]]&gt;3,"Yes","No")</f>
        <v>No</v>
      </c>
    </row>
    <row r="519" spans="1:31" x14ac:dyDescent="0.3">
      <c r="A519">
        <v>3944</v>
      </c>
      <c r="B519" t="s">
        <v>2333</v>
      </c>
      <c r="C519" t="s">
        <v>2334</v>
      </c>
      <c r="D519" s="1">
        <v>44186</v>
      </c>
      <c r="E519" s="1"/>
      <c r="F519" t="s">
        <v>2309</v>
      </c>
      <c r="G519" t="s">
        <v>2335</v>
      </c>
      <c r="H519" t="s">
        <v>2336</v>
      </c>
      <c r="I519" t="s">
        <v>133</v>
      </c>
      <c r="J519" t="s">
        <v>32</v>
      </c>
      <c r="K519" t="str">
        <f>IF(employee_data3[[#This Row],[EmployeeStatus]]="Active", "Active", "Attrition")</f>
        <v>Active</v>
      </c>
      <c r="L519" t="s">
        <v>63</v>
      </c>
      <c r="M519" t="s">
        <v>51</v>
      </c>
      <c r="N519" t="s">
        <v>63</v>
      </c>
      <c r="O519" t="s">
        <v>36</v>
      </c>
      <c r="P519" t="s">
        <v>37</v>
      </c>
      <c r="Q519" t="s">
        <v>170</v>
      </c>
      <c r="R519" t="s">
        <v>66</v>
      </c>
      <c r="S519" s="1">
        <v>35616</v>
      </c>
      <c r="T519">
        <f>DATEDIF(employee_data3[[#This Row],[DOB]],DATE(2023, 1, 1), "Y")</f>
        <v>25</v>
      </c>
      <c r="U519" t="str">
        <f>IF(employee_data3[[#This Row],[Age]]&lt;=25, "Remaja", IF(employee_data3[[#This Row],[Age]]&lt;=55, "Dewasa", "Lansia"))</f>
        <v>Remaja</v>
      </c>
      <c r="V519" t="s">
        <v>40</v>
      </c>
      <c r="W519" t="s">
        <v>395</v>
      </c>
      <c r="X519" t="s">
        <v>42</v>
      </c>
      <c r="Y519">
        <v>2148</v>
      </c>
      <c r="Z519" t="s">
        <v>43</v>
      </c>
      <c r="AA519" t="s">
        <v>75</v>
      </c>
      <c r="AB519" t="s">
        <v>45</v>
      </c>
      <c r="AC519">
        <v>3</v>
      </c>
      <c r="AD519" s="11">
        <f>(employee_data3[[#This Row],[Current Employee Rating]]-AVERAGE(employee_data3[Current Employee Rating]))/STDEV(employee_data3[Current Employee Rating])</f>
        <v>3.0539538160596794E-2</v>
      </c>
      <c r="AE519" s="11" t="str">
        <f>IF(employee_data3[[#This Row],[Z Score]]&gt;3,"Yes","No")</f>
        <v>No</v>
      </c>
    </row>
    <row r="520" spans="1:31" x14ac:dyDescent="0.3">
      <c r="A520">
        <v>3945</v>
      </c>
      <c r="B520" t="s">
        <v>2337</v>
      </c>
      <c r="C520" t="s">
        <v>2338</v>
      </c>
      <c r="D520" s="1">
        <v>44767</v>
      </c>
      <c r="E520" s="1"/>
      <c r="F520" t="s">
        <v>2309</v>
      </c>
      <c r="G520" t="s">
        <v>2339</v>
      </c>
      <c r="H520" t="s">
        <v>2340</v>
      </c>
      <c r="I520" t="s">
        <v>139</v>
      </c>
      <c r="J520" t="s">
        <v>32</v>
      </c>
      <c r="K520" t="str">
        <f>IF(employee_data3[[#This Row],[EmployeeStatus]]="Active", "Active", "Attrition")</f>
        <v>Active</v>
      </c>
      <c r="L520" t="s">
        <v>63</v>
      </c>
      <c r="M520" t="s">
        <v>34</v>
      </c>
      <c r="N520" t="s">
        <v>35</v>
      </c>
      <c r="O520" t="s">
        <v>36</v>
      </c>
      <c r="P520" t="s">
        <v>37</v>
      </c>
      <c r="Q520" t="s">
        <v>170</v>
      </c>
      <c r="R520" t="s">
        <v>111</v>
      </c>
      <c r="S520" s="1">
        <v>35877</v>
      </c>
      <c r="T520">
        <f>DATEDIF(employee_data3[[#This Row],[DOB]],DATE(2023, 1, 1), "Y")</f>
        <v>24</v>
      </c>
      <c r="U520" t="str">
        <f>IF(employee_data3[[#This Row],[Age]]&lt;=25, "Remaja", IF(employee_data3[[#This Row],[Age]]&lt;=55, "Dewasa", "Lansia"))</f>
        <v>Remaja</v>
      </c>
      <c r="V520" t="s">
        <v>40</v>
      </c>
      <c r="W520" t="s">
        <v>113</v>
      </c>
      <c r="X520" t="s">
        <v>42</v>
      </c>
      <c r="Y520">
        <v>1886</v>
      </c>
      <c r="Z520" t="s">
        <v>93</v>
      </c>
      <c r="AA520" t="s">
        <v>75</v>
      </c>
      <c r="AB520" t="s">
        <v>740</v>
      </c>
      <c r="AC520">
        <v>3</v>
      </c>
      <c r="AD520" s="11">
        <f>(employee_data3[[#This Row],[Current Employee Rating]]-AVERAGE(employee_data3[Current Employee Rating]))/STDEV(employee_data3[Current Employee Rating])</f>
        <v>3.0539538160596794E-2</v>
      </c>
      <c r="AE520" s="11" t="str">
        <f>IF(employee_data3[[#This Row],[Z Score]]&gt;3,"Yes","No")</f>
        <v>No</v>
      </c>
    </row>
    <row r="521" spans="1:31" x14ac:dyDescent="0.3">
      <c r="A521">
        <v>3946</v>
      </c>
      <c r="B521" t="s">
        <v>2341</v>
      </c>
      <c r="C521" t="s">
        <v>2342</v>
      </c>
      <c r="D521" s="1">
        <v>43631</v>
      </c>
      <c r="E521" s="1"/>
      <c r="F521" t="s">
        <v>2304</v>
      </c>
      <c r="G521" t="s">
        <v>2343</v>
      </c>
      <c r="H521" t="s">
        <v>2344</v>
      </c>
      <c r="I521" t="s">
        <v>118</v>
      </c>
      <c r="J521" t="s">
        <v>32</v>
      </c>
      <c r="K521" t="str">
        <f>IF(employee_data3[[#This Row],[EmployeeStatus]]="Active", "Active", "Attrition")</f>
        <v>Active</v>
      </c>
      <c r="L521" t="s">
        <v>33</v>
      </c>
      <c r="M521" t="s">
        <v>51</v>
      </c>
      <c r="N521" t="s">
        <v>35</v>
      </c>
      <c r="O521" t="s">
        <v>36</v>
      </c>
      <c r="P521" t="s">
        <v>37</v>
      </c>
      <c r="Q521" t="s">
        <v>170</v>
      </c>
      <c r="R521" t="s">
        <v>286</v>
      </c>
      <c r="S521" s="1">
        <v>21021</v>
      </c>
      <c r="T521">
        <f>DATEDIF(employee_data3[[#This Row],[DOB]],DATE(2023, 1, 1), "Y")</f>
        <v>65</v>
      </c>
      <c r="U521" t="str">
        <f>IF(employee_data3[[#This Row],[Age]]&lt;=25, "Remaja", IF(employee_data3[[#This Row],[Age]]&lt;=55, "Dewasa", "Lansia"))</f>
        <v>Lansia</v>
      </c>
      <c r="V521" t="s">
        <v>40</v>
      </c>
      <c r="W521" t="s">
        <v>103</v>
      </c>
      <c r="X521" t="s">
        <v>42</v>
      </c>
      <c r="Y521">
        <v>2493</v>
      </c>
      <c r="Z521" t="s">
        <v>43</v>
      </c>
      <c r="AA521" t="s">
        <v>84</v>
      </c>
      <c r="AB521" t="s">
        <v>45</v>
      </c>
      <c r="AC521">
        <v>3</v>
      </c>
      <c r="AD521" s="11">
        <f>(employee_data3[[#This Row],[Current Employee Rating]]-AVERAGE(employee_data3[Current Employee Rating]))/STDEV(employee_data3[Current Employee Rating])</f>
        <v>3.0539538160596794E-2</v>
      </c>
      <c r="AE521" s="11" t="str">
        <f>IF(employee_data3[[#This Row],[Z Score]]&gt;3,"Yes","No")</f>
        <v>No</v>
      </c>
    </row>
    <row r="522" spans="1:31" x14ac:dyDescent="0.3">
      <c r="A522">
        <v>3947</v>
      </c>
      <c r="B522" t="s">
        <v>2345</v>
      </c>
      <c r="C522" t="s">
        <v>1040</v>
      </c>
      <c r="D522" s="1">
        <v>43925</v>
      </c>
      <c r="E522" s="1">
        <v>44734</v>
      </c>
      <c r="F522" t="s">
        <v>2304</v>
      </c>
      <c r="G522" t="s">
        <v>2346</v>
      </c>
      <c r="H522" t="s">
        <v>2347</v>
      </c>
      <c r="I522" t="s">
        <v>50</v>
      </c>
      <c r="J522" t="s">
        <v>2300</v>
      </c>
      <c r="K522" t="str">
        <f>IF(employee_data3[[#This Row],[EmployeeStatus]]="Active", "Active", "Attrition")</f>
        <v>Attrition</v>
      </c>
      <c r="L522" t="s">
        <v>63</v>
      </c>
      <c r="M522" t="s">
        <v>64</v>
      </c>
      <c r="N522" t="s">
        <v>63</v>
      </c>
      <c r="O522" t="s">
        <v>126</v>
      </c>
      <c r="P522" t="s">
        <v>2348</v>
      </c>
      <c r="Q522" t="s">
        <v>170</v>
      </c>
      <c r="R522" t="s">
        <v>90</v>
      </c>
      <c r="S522" s="1">
        <v>35402</v>
      </c>
      <c r="T522">
        <f>DATEDIF(employee_data3[[#This Row],[DOB]],DATE(2023, 1, 1), "Y")</f>
        <v>26</v>
      </c>
      <c r="U522" t="str">
        <f>IF(employee_data3[[#This Row],[Age]]&lt;=25, "Remaja", IF(employee_data3[[#This Row],[Age]]&lt;=55, "Dewasa", "Lansia"))</f>
        <v>Dewasa</v>
      </c>
      <c r="V522" t="s">
        <v>40</v>
      </c>
      <c r="W522" t="s">
        <v>1182</v>
      </c>
      <c r="X522" t="s">
        <v>42</v>
      </c>
      <c r="Y522">
        <v>2026</v>
      </c>
      <c r="Z522" t="s">
        <v>56</v>
      </c>
      <c r="AA522" t="s">
        <v>84</v>
      </c>
      <c r="AB522" t="s">
        <v>45</v>
      </c>
      <c r="AC522">
        <v>3</v>
      </c>
      <c r="AD522" s="11">
        <f>(employee_data3[[#This Row],[Current Employee Rating]]-AVERAGE(employee_data3[Current Employee Rating]))/STDEV(employee_data3[Current Employee Rating])</f>
        <v>3.0539538160596794E-2</v>
      </c>
      <c r="AE522" s="11" t="str">
        <f>IF(employee_data3[[#This Row],[Z Score]]&gt;3,"Yes","No")</f>
        <v>No</v>
      </c>
    </row>
    <row r="523" spans="1:31" x14ac:dyDescent="0.3">
      <c r="A523">
        <v>3948</v>
      </c>
      <c r="B523" t="s">
        <v>699</v>
      </c>
      <c r="C523" t="s">
        <v>1512</v>
      </c>
      <c r="D523" s="1">
        <v>44960</v>
      </c>
      <c r="E523" s="1">
        <v>45075</v>
      </c>
      <c r="F523" t="s">
        <v>2309</v>
      </c>
      <c r="G523" t="s">
        <v>2349</v>
      </c>
      <c r="H523" t="s">
        <v>2350</v>
      </c>
      <c r="I523" t="s">
        <v>139</v>
      </c>
      <c r="J523" t="s">
        <v>745</v>
      </c>
      <c r="K523" t="str">
        <f>IF(employee_data3[[#This Row],[EmployeeStatus]]="Active", "Active", "Attrition")</f>
        <v>Attrition</v>
      </c>
      <c r="L523" t="s">
        <v>33</v>
      </c>
      <c r="M523" t="s">
        <v>34</v>
      </c>
      <c r="N523" t="s">
        <v>63</v>
      </c>
      <c r="O523" t="s">
        <v>99</v>
      </c>
      <c r="P523" t="s">
        <v>2351</v>
      </c>
      <c r="Q523" t="s">
        <v>170</v>
      </c>
      <c r="R523" t="s">
        <v>53</v>
      </c>
      <c r="S523" s="1">
        <v>16008</v>
      </c>
      <c r="T523">
        <f>DATEDIF(employee_data3[[#This Row],[DOB]],DATE(2023, 1, 1), "Y")</f>
        <v>79</v>
      </c>
      <c r="U523" t="str">
        <f>IF(employee_data3[[#This Row],[Age]]&lt;=25, "Remaja", IF(employee_data3[[#This Row],[Age]]&lt;=55, "Dewasa", "Lansia"))</f>
        <v>Lansia</v>
      </c>
      <c r="V523" t="s">
        <v>40</v>
      </c>
      <c r="W523" t="s">
        <v>226</v>
      </c>
      <c r="X523" t="s">
        <v>55</v>
      </c>
      <c r="Y523">
        <v>2747</v>
      </c>
      <c r="Z523" t="s">
        <v>56</v>
      </c>
      <c r="AA523" t="s">
        <v>84</v>
      </c>
      <c r="AB523" t="s">
        <v>45</v>
      </c>
      <c r="AC523">
        <v>3</v>
      </c>
      <c r="AD523" s="11">
        <f>(employee_data3[[#This Row],[Current Employee Rating]]-AVERAGE(employee_data3[Current Employee Rating]))/STDEV(employee_data3[Current Employee Rating])</f>
        <v>3.0539538160596794E-2</v>
      </c>
      <c r="AE523" s="11" t="str">
        <f>IF(employee_data3[[#This Row],[Z Score]]&gt;3,"Yes","No")</f>
        <v>No</v>
      </c>
    </row>
    <row r="524" spans="1:31" x14ac:dyDescent="0.3">
      <c r="A524">
        <v>3949</v>
      </c>
      <c r="B524" t="s">
        <v>2352</v>
      </c>
      <c r="C524" t="s">
        <v>656</v>
      </c>
      <c r="D524" s="1">
        <v>44824</v>
      </c>
      <c r="E524" s="1">
        <v>45111</v>
      </c>
      <c r="F524" t="s">
        <v>1880</v>
      </c>
      <c r="G524" t="s">
        <v>2353</v>
      </c>
      <c r="H524" t="s">
        <v>2354</v>
      </c>
      <c r="I524" t="s">
        <v>133</v>
      </c>
      <c r="J524" t="s">
        <v>198</v>
      </c>
      <c r="K524" t="str">
        <f>IF(employee_data3[[#This Row],[EmployeeStatus]]="Active", "Active", "Attrition")</f>
        <v>Attrition</v>
      </c>
      <c r="L524" t="s">
        <v>63</v>
      </c>
      <c r="M524" t="s">
        <v>51</v>
      </c>
      <c r="N524" t="s">
        <v>35</v>
      </c>
      <c r="O524" t="s">
        <v>175</v>
      </c>
      <c r="P524" t="s">
        <v>2355</v>
      </c>
      <c r="Q524" t="s">
        <v>170</v>
      </c>
      <c r="R524" t="s">
        <v>81</v>
      </c>
      <c r="S524" s="1">
        <v>33314</v>
      </c>
      <c r="T524">
        <f>DATEDIF(employee_data3[[#This Row],[DOB]],DATE(2023, 1, 1), "Y")</f>
        <v>31</v>
      </c>
      <c r="U524" t="str">
        <f>IF(employee_data3[[#This Row],[Age]]&lt;=25, "Remaja", IF(employee_data3[[#This Row],[Age]]&lt;=55, "Dewasa", "Lansia"))</f>
        <v>Dewasa</v>
      </c>
      <c r="V524" t="s">
        <v>40</v>
      </c>
      <c r="W524" t="s">
        <v>83</v>
      </c>
      <c r="X524" t="s">
        <v>42</v>
      </c>
      <c r="Y524">
        <v>1886</v>
      </c>
      <c r="Z524" t="s">
        <v>43</v>
      </c>
      <c r="AA524" t="s">
        <v>75</v>
      </c>
      <c r="AB524" t="s">
        <v>45</v>
      </c>
      <c r="AC524">
        <v>3</v>
      </c>
      <c r="AD524" s="11">
        <f>(employee_data3[[#This Row],[Current Employee Rating]]-AVERAGE(employee_data3[Current Employee Rating]))/STDEV(employee_data3[Current Employee Rating])</f>
        <v>3.0539538160596794E-2</v>
      </c>
      <c r="AE524" s="11" t="str">
        <f>IF(employee_data3[[#This Row],[Z Score]]&gt;3,"Yes","No")</f>
        <v>No</v>
      </c>
    </row>
    <row r="525" spans="1:31" x14ac:dyDescent="0.3">
      <c r="A525">
        <v>3950</v>
      </c>
      <c r="B525" t="s">
        <v>1259</v>
      </c>
      <c r="C525" t="s">
        <v>383</v>
      </c>
      <c r="D525" s="1">
        <v>45119</v>
      </c>
      <c r="E525" s="1"/>
      <c r="F525" t="s">
        <v>2304</v>
      </c>
      <c r="G525" t="s">
        <v>2356</v>
      </c>
      <c r="H525" t="s">
        <v>2357</v>
      </c>
      <c r="I525" t="s">
        <v>31</v>
      </c>
      <c r="J525" t="s">
        <v>32</v>
      </c>
      <c r="K525" t="str">
        <f>IF(employee_data3[[#This Row],[EmployeeStatus]]="Active", "Active", "Attrition")</f>
        <v>Active</v>
      </c>
      <c r="L525" t="s">
        <v>63</v>
      </c>
      <c r="M525" t="s">
        <v>51</v>
      </c>
      <c r="N525" t="s">
        <v>52</v>
      </c>
      <c r="O525" t="s">
        <v>36</v>
      </c>
      <c r="P525" t="s">
        <v>37</v>
      </c>
      <c r="Q525" t="s">
        <v>170</v>
      </c>
      <c r="R525" t="s">
        <v>231</v>
      </c>
      <c r="S525" s="1">
        <v>32537</v>
      </c>
      <c r="T525">
        <f>DATEDIF(employee_data3[[#This Row],[DOB]],DATE(2023, 1, 1), "Y")</f>
        <v>33</v>
      </c>
      <c r="U525" t="str">
        <f>IF(employee_data3[[#This Row],[Age]]&lt;=25, "Remaja", IF(employee_data3[[#This Row],[Age]]&lt;=55, "Dewasa", "Lansia"))</f>
        <v>Dewasa</v>
      </c>
      <c r="V525" t="s">
        <v>40</v>
      </c>
      <c r="W525" t="s">
        <v>113</v>
      </c>
      <c r="X525" t="s">
        <v>42</v>
      </c>
      <c r="Y525">
        <v>2301</v>
      </c>
      <c r="Z525" t="s">
        <v>56</v>
      </c>
      <c r="AA525" t="s">
        <v>44</v>
      </c>
      <c r="AB525" t="s">
        <v>45</v>
      </c>
      <c r="AC525">
        <v>3</v>
      </c>
      <c r="AD525" s="11">
        <f>(employee_data3[[#This Row],[Current Employee Rating]]-AVERAGE(employee_data3[Current Employee Rating]))/STDEV(employee_data3[Current Employee Rating])</f>
        <v>3.0539538160596794E-2</v>
      </c>
      <c r="AE525" s="11" t="str">
        <f>IF(employee_data3[[#This Row],[Z Score]]&gt;3,"Yes","No")</f>
        <v>No</v>
      </c>
    </row>
    <row r="526" spans="1:31" x14ac:dyDescent="0.3">
      <c r="A526">
        <v>3951</v>
      </c>
      <c r="B526" t="s">
        <v>2358</v>
      </c>
      <c r="C526" t="s">
        <v>2359</v>
      </c>
      <c r="D526" s="1">
        <v>44311</v>
      </c>
      <c r="E526" s="1">
        <v>44969</v>
      </c>
      <c r="F526" t="s">
        <v>2304</v>
      </c>
      <c r="G526" t="s">
        <v>2360</v>
      </c>
      <c r="H526" t="s">
        <v>2361</v>
      </c>
      <c r="I526" t="s">
        <v>139</v>
      </c>
      <c r="J526" t="s">
        <v>2300</v>
      </c>
      <c r="K526" t="str">
        <f>IF(employee_data3[[#This Row],[EmployeeStatus]]="Active", "Active", "Attrition")</f>
        <v>Attrition</v>
      </c>
      <c r="L526" t="s">
        <v>33</v>
      </c>
      <c r="M526" t="s">
        <v>51</v>
      </c>
      <c r="N526" t="s">
        <v>35</v>
      </c>
      <c r="O526" t="s">
        <v>126</v>
      </c>
      <c r="P526" t="s">
        <v>2362</v>
      </c>
      <c r="Q526" t="s">
        <v>170</v>
      </c>
      <c r="R526" t="s">
        <v>305</v>
      </c>
      <c r="S526" s="1">
        <v>22531</v>
      </c>
      <c r="T526">
        <f>DATEDIF(employee_data3[[#This Row],[DOB]],DATE(2023, 1, 1), "Y")</f>
        <v>61</v>
      </c>
      <c r="U526" t="str">
        <f>IF(employee_data3[[#This Row],[Age]]&lt;=25, "Remaja", IF(employee_data3[[#This Row],[Age]]&lt;=55, "Dewasa", "Lansia"))</f>
        <v>Lansia</v>
      </c>
      <c r="V526" t="s">
        <v>40</v>
      </c>
      <c r="W526" t="s">
        <v>352</v>
      </c>
      <c r="X526" t="s">
        <v>42</v>
      </c>
      <c r="Y526">
        <v>2127</v>
      </c>
      <c r="Z526" t="s">
        <v>128</v>
      </c>
      <c r="AA526" t="s">
        <v>104</v>
      </c>
      <c r="AB526" t="s">
        <v>45</v>
      </c>
      <c r="AC526">
        <v>3</v>
      </c>
      <c r="AD526" s="11">
        <f>(employee_data3[[#This Row],[Current Employee Rating]]-AVERAGE(employee_data3[Current Employee Rating]))/STDEV(employee_data3[Current Employee Rating])</f>
        <v>3.0539538160596794E-2</v>
      </c>
      <c r="AE526" s="11" t="str">
        <f>IF(employee_data3[[#This Row],[Z Score]]&gt;3,"Yes","No")</f>
        <v>No</v>
      </c>
    </row>
    <row r="527" spans="1:31" x14ac:dyDescent="0.3">
      <c r="A527">
        <v>3952</v>
      </c>
      <c r="B527" t="s">
        <v>747</v>
      </c>
      <c r="C527" t="s">
        <v>2363</v>
      </c>
      <c r="D527" s="1">
        <v>44268</v>
      </c>
      <c r="E527" s="1"/>
      <c r="F527" t="s">
        <v>2309</v>
      </c>
      <c r="G527" t="s">
        <v>2364</v>
      </c>
      <c r="H527" t="s">
        <v>2365</v>
      </c>
      <c r="I527" t="s">
        <v>50</v>
      </c>
      <c r="J527" t="s">
        <v>32</v>
      </c>
      <c r="K527" t="str">
        <f>IF(employee_data3[[#This Row],[EmployeeStatus]]="Active", "Active", "Attrition")</f>
        <v>Active</v>
      </c>
      <c r="L527" t="s">
        <v>63</v>
      </c>
      <c r="M527" t="s">
        <v>51</v>
      </c>
      <c r="N527" t="s">
        <v>63</v>
      </c>
      <c r="O527" t="s">
        <v>36</v>
      </c>
      <c r="P527" t="s">
        <v>37</v>
      </c>
      <c r="Q527" t="s">
        <v>170</v>
      </c>
      <c r="R527" t="s">
        <v>39</v>
      </c>
      <c r="S527" s="1">
        <v>18568</v>
      </c>
      <c r="T527">
        <f>DATEDIF(employee_data3[[#This Row],[DOB]],DATE(2023, 1, 1), "Y")</f>
        <v>72</v>
      </c>
      <c r="U527" t="str">
        <f>IF(employee_data3[[#This Row],[Age]]&lt;=25, "Remaja", IF(employee_data3[[#This Row],[Age]]&lt;=55, "Dewasa", "Lansia"))</f>
        <v>Lansia</v>
      </c>
      <c r="V527" t="s">
        <v>40</v>
      </c>
      <c r="W527" t="s">
        <v>67</v>
      </c>
      <c r="X527" t="s">
        <v>55</v>
      </c>
      <c r="Y527">
        <v>2110</v>
      </c>
      <c r="Z527" t="s">
        <v>93</v>
      </c>
      <c r="AA527" t="s">
        <v>75</v>
      </c>
      <c r="AB527" t="s">
        <v>45</v>
      </c>
      <c r="AC527">
        <v>3</v>
      </c>
      <c r="AD527" s="11">
        <f>(employee_data3[[#This Row],[Current Employee Rating]]-AVERAGE(employee_data3[Current Employee Rating]))/STDEV(employee_data3[Current Employee Rating])</f>
        <v>3.0539538160596794E-2</v>
      </c>
      <c r="AE527" s="11" t="str">
        <f>IF(employee_data3[[#This Row],[Z Score]]&gt;3,"Yes","No")</f>
        <v>No</v>
      </c>
    </row>
    <row r="528" spans="1:31" x14ac:dyDescent="0.3">
      <c r="A528">
        <v>3953</v>
      </c>
      <c r="B528" t="s">
        <v>2366</v>
      </c>
      <c r="C528" t="s">
        <v>596</v>
      </c>
      <c r="D528" s="1">
        <v>44424</v>
      </c>
      <c r="E528" s="1"/>
      <c r="F528" t="s">
        <v>2309</v>
      </c>
      <c r="G528" t="s">
        <v>2367</v>
      </c>
      <c r="H528" t="s">
        <v>2368</v>
      </c>
      <c r="I528" t="s">
        <v>89</v>
      </c>
      <c r="J528" t="s">
        <v>32</v>
      </c>
      <c r="K528" t="str">
        <f>IF(employee_data3[[#This Row],[EmployeeStatus]]="Active", "Active", "Attrition")</f>
        <v>Active</v>
      </c>
      <c r="L528" t="s">
        <v>63</v>
      </c>
      <c r="M528" t="s">
        <v>64</v>
      </c>
      <c r="N528" t="s">
        <v>63</v>
      </c>
      <c r="O528" t="s">
        <v>36</v>
      </c>
      <c r="P528" t="s">
        <v>37</v>
      </c>
      <c r="Q528" t="s">
        <v>170</v>
      </c>
      <c r="R528" t="s">
        <v>101</v>
      </c>
      <c r="S528" s="1">
        <v>23795</v>
      </c>
      <c r="T528">
        <f>DATEDIF(employee_data3[[#This Row],[DOB]],DATE(2023, 1, 1), "Y")</f>
        <v>57</v>
      </c>
      <c r="U528" t="str">
        <f>IF(employee_data3[[#This Row],[Age]]&lt;=25, "Remaja", IF(employee_data3[[#This Row],[Age]]&lt;=55, "Dewasa", "Lansia"))</f>
        <v>Lansia</v>
      </c>
      <c r="V528" t="s">
        <v>40</v>
      </c>
      <c r="W528" t="s">
        <v>113</v>
      </c>
      <c r="X528" t="s">
        <v>42</v>
      </c>
      <c r="Y528">
        <v>78692</v>
      </c>
      <c r="Z528" t="s">
        <v>43</v>
      </c>
      <c r="AA528" t="s">
        <v>84</v>
      </c>
      <c r="AB528" t="s">
        <v>45</v>
      </c>
      <c r="AC528">
        <v>3</v>
      </c>
      <c r="AD528" s="11">
        <f>(employee_data3[[#This Row],[Current Employee Rating]]-AVERAGE(employee_data3[Current Employee Rating]))/STDEV(employee_data3[Current Employee Rating])</f>
        <v>3.0539538160596794E-2</v>
      </c>
      <c r="AE528" s="11" t="str">
        <f>IF(employee_data3[[#This Row],[Z Score]]&gt;3,"Yes","No")</f>
        <v>No</v>
      </c>
    </row>
    <row r="529" spans="1:31" x14ac:dyDescent="0.3">
      <c r="A529">
        <v>3954</v>
      </c>
      <c r="B529" t="s">
        <v>2369</v>
      </c>
      <c r="C529" t="s">
        <v>1206</v>
      </c>
      <c r="D529" s="1">
        <v>44487</v>
      </c>
      <c r="E529" s="1"/>
      <c r="F529" t="s">
        <v>2304</v>
      </c>
      <c r="G529" t="s">
        <v>2370</v>
      </c>
      <c r="H529" t="s">
        <v>2371</v>
      </c>
      <c r="I529" t="s">
        <v>31</v>
      </c>
      <c r="J529" t="s">
        <v>32</v>
      </c>
      <c r="K529" t="str">
        <f>IF(employee_data3[[#This Row],[EmployeeStatus]]="Active", "Active", "Attrition")</f>
        <v>Active</v>
      </c>
      <c r="L529" t="s">
        <v>63</v>
      </c>
      <c r="M529" t="s">
        <v>64</v>
      </c>
      <c r="N529" t="s">
        <v>35</v>
      </c>
      <c r="O529" t="s">
        <v>36</v>
      </c>
      <c r="P529" t="s">
        <v>37</v>
      </c>
      <c r="Q529" t="s">
        <v>170</v>
      </c>
      <c r="R529" t="s">
        <v>81</v>
      </c>
      <c r="S529" s="1">
        <v>17117</v>
      </c>
      <c r="T529">
        <f>DATEDIF(employee_data3[[#This Row],[DOB]],DATE(2023, 1, 1), "Y")</f>
        <v>76</v>
      </c>
      <c r="U529" t="str">
        <f>IF(employee_data3[[#This Row],[Age]]&lt;=25, "Remaja", IF(employee_data3[[#This Row],[Age]]&lt;=55, "Dewasa", "Lansia"))</f>
        <v>Lansia</v>
      </c>
      <c r="V529" t="s">
        <v>40</v>
      </c>
      <c r="W529" t="s">
        <v>292</v>
      </c>
      <c r="X529" t="s">
        <v>42</v>
      </c>
      <c r="Y529">
        <v>87816</v>
      </c>
      <c r="Z529" t="s">
        <v>56</v>
      </c>
      <c r="AA529" t="s">
        <v>84</v>
      </c>
      <c r="AB529" t="s">
        <v>45</v>
      </c>
      <c r="AC529">
        <v>3</v>
      </c>
      <c r="AD529" s="11">
        <f>(employee_data3[[#This Row],[Current Employee Rating]]-AVERAGE(employee_data3[Current Employee Rating]))/STDEV(employee_data3[Current Employee Rating])</f>
        <v>3.0539538160596794E-2</v>
      </c>
      <c r="AE529" s="11" t="str">
        <f>IF(employee_data3[[#This Row],[Z Score]]&gt;3,"Yes","No")</f>
        <v>No</v>
      </c>
    </row>
    <row r="530" spans="1:31" x14ac:dyDescent="0.3">
      <c r="A530">
        <v>3955</v>
      </c>
      <c r="B530" t="s">
        <v>2372</v>
      </c>
      <c r="C530" t="s">
        <v>2373</v>
      </c>
      <c r="D530" s="1">
        <v>43877</v>
      </c>
      <c r="E530" s="1">
        <v>45001</v>
      </c>
      <c r="F530" t="s">
        <v>2304</v>
      </c>
      <c r="G530" t="s">
        <v>2374</v>
      </c>
      <c r="H530" t="s">
        <v>2375</v>
      </c>
      <c r="I530" t="s">
        <v>133</v>
      </c>
      <c r="J530" t="s">
        <v>32</v>
      </c>
      <c r="K530" t="str">
        <f>IF(employee_data3[[#This Row],[EmployeeStatus]]="Active", "Active", "Attrition")</f>
        <v>Active</v>
      </c>
      <c r="L530" t="s">
        <v>33</v>
      </c>
      <c r="M530" t="s">
        <v>34</v>
      </c>
      <c r="N530" t="s">
        <v>63</v>
      </c>
      <c r="O530" t="s">
        <v>126</v>
      </c>
      <c r="P530" t="s">
        <v>2376</v>
      </c>
      <c r="Q530" t="s">
        <v>170</v>
      </c>
      <c r="R530" t="s">
        <v>177</v>
      </c>
      <c r="S530" s="1">
        <v>36096</v>
      </c>
      <c r="T530">
        <f>DATEDIF(employee_data3[[#This Row],[DOB]],DATE(2023, 1, 1), "Y")</f>
        <v>24</v>
      </c>
      <c r="U530" t="str">
        <f>IF(employee_data3[[#This Row],[Age]]&lt;=25, "Remaja", IF(employee_data3[[#This Row],[Age]]&lt;=55, "Dewasa", "Lansia"))</f>
        <v>Remaja</v>
      </c>
      <c r="V530" t="s">
        <v>40</v>
      </c>
      <c r="W530" t="s">
        <v>178</v>
      </c>
      <c r="X530" t="s">
        <v>42</v>
      </c>
      <c r="Y530">
        <v>31207</v>
      </c>
      <c r="Z530" t="s">
        <v>56</v>
      </c>
      <c r="AA530" t="s">
        <v>84</v>
      </c>
      <c r="AB530" t="s">
        <v>45</v>
      </c>
      <c r="AC530">
        <v>3</v>
      </c>
      <c r="AD530" s="11">
        <f>(employee_data3[[#This Row],[Current Employee Rating]]-AVERAGE(employee_data3[Current Employee Rating]))/STDEV(employee_data3[Current Employee Rating])</f>
        <v>3.0539538160596794E-2</v>
      </c>
      <c r="AE530" s="11" t="str">
        <f>IF(employee_data3[[#This Row],[Z Score]]&gt;3,"Yes","No")</f>
        <v>No</v>
      </c>
    </row>
    <row r="531" spans="1:31" x14ac:dyDescent="0.3">
      <c r="A531">
        <v>3956</v>
      </c>
      <c r="B531" t="s">
        <v>271</v>
      </c>
      <c r="C531" t="s">
        <v>2377</v>
      </c>
      <c r="D531" s="1">
        <v>43684</v>
      </c>
      <c r="E531" s="1">
        <v>44993</v>
      </c>
      <c r="F531" t="s">
        <v>2304</v>
      </c>
      <c r="G531" t="s">
        <v>2378</v>
      </c>
      <c r="H531" t="s">
        <v>2379</v>
      </c>
      <c r="I531" t="s">
        <v>50</v>
      </c>
      <c r="J531" t="s">
        <v>32</v>
      </c>
      <c r="K531" t="str">
        <f>IF(employee_data3[[#This Row],[EmployeeStatus]]="Active", "Active", "Attrition")</f>
        <v>Active</v>
      </c>
      <c r="L531" t="s">
        <v>33</v>
      </c>
      <c r="M531" t="s">
        <v>51</v>
      </c>
      <c r="N531" t="s">
        <v>35</v>
      </c>
      <c r="O531" t="s">
        <v>140</v>
      </c>
      <c r="P531" t="s">
        <v>2380</v>
      </c>
      <c r="Q531" t="s">
        <v>170</v>
      </c>
      <c r="R531" t="s">
        <v>66</v>
      </c>
      <c r="S531" s="1">
        <v>35432</v>
      </c>
      <c r="T531">
        <f>DATEDIF(employee_data3[[#This Row],[DOB]],DATE(2023, 1, 1), "Y")</f>
        <v>25</v>
      </c>
      <c r="U531" t="str">
        <f>IF(employee_data3[[#This Row],[Age]]&lt;=25, "Remaja", IF(employee_data3[[#This Row],[Age]]&lt;=55, "Dewasa", "Lansia"))</f>
        <v>Remaja</v>
      </c>
      <c r="V531" t="s">
        <v>120</v>
      </c>
      <c r="W531" t="s">
        <v>226</v>
      </c>
      <c r="X531" t="s">
        <v>42</v>
      </c>
      <c r="Y531">
        <v>6158</v>
      </c>
      <c r="Z531" t="s">
        <v>93</v>
      </c>
      <c r="AA531" t="s">
        <v>44</v>
      </c>
      <c r="AB531" t="s">
        <v>45</v>
      </c>
      <c r="AC531">
        <v>3</v>
      </c>
      <c r="AD531" s="11">
        <f>(employee_data3[[#This Row],[Current Employee Rating]]-AVERAGE(employee_data3[Current Employee Rating]))/STDEV(employee_data3[Current Employee Rating])</f>
        <v>3.0539538160596794E-2</v>
      </c>
      <c r="AE531" s="11" t="str">
        <f>IF(employee_data3[[#This Row],[Z Score]]&gt;3,"Yes","No")</f>
        <v>No</v>
      </c>
    </row>
    <row r="532" spans="1:31" x14ac:dyDescent="0.3">
      <c r="A532">
        <v>3957</v>
      </c>
      <c r="B532" t="s">
        <v>2381</v>
      </c>
      <c r="C532" t="s">
        <v>2382</v>
      </c>
      <c r="D532" s="1">
        <v>44564</v>
      </c>
      <c r="E532" s="1"/>
      <c r="F532" t="s">
        <v>2304</v>
      </c>
      <c r="G532" t="s">
        <v>2383</v>
      </c>
      <c r="H532" t="s">
        <v>2384</v>
      </c>
      <c r="I532" t="s">
        <v>139</v>
      </c>
      <c r="J532" t="s">
        <v>32</v>
      </c>
      <c r="K532" t="str">
        <f>IF(employee_data3[[#This Row],[EmployeeStatus]]="Active", "Active", "Attrition")</f>
        <v>Active</v>
      </c>
      <c r="L532" t="s">
        <v>33</v>
      </c>
      <c r="M532" t="s">
        <v>34</v>
      </c>
      <c r="N532" t="s">
        <v>35</v>
      </c>
      <c r="O532" t="s">
        <v>36</v>
      </c>
      <c r="P532" t="s">
        <v>37</v>
      </c>
      <c r="Q532" t="s">
        <v>170</v>
      </c>
      <c r="R532" t="s">
        <v>90</v>
      </c>
      <c r="S532" s="1">
        <v>33240</v>
      </c>
      <c r="T532">
        <f>DATEDIF(employee_data3[[#This Row],[DOB]],DATE(2023, 1, 1), "Y")</f>
        <v>31</v>
      </c>
      <c r="U532" t="str">
        <f>IF(employee_data3[[#This Row],[Age]]&lt;=25, "Remaja", IF(employee_data3[[#This Row],[Age]]&lt;=55, "Dewasa", "Lansia"))</f>
        <v>Dewasa</v>
      </c>
      <c r="V532" t="s">
        <v>120</v>
      </c>
      <c r="W532" t="s">
        <v>1258</v>
      </c>
      <c r="X532" t="s">
        <v>42</v>
      </c>
      <c r="Y532">
        <v>36554</v>
      </c>
      <c r="Z532" t="s">
        <v>74</v>
      </c>
      <c r="AA532" t="s">
        <v>104</v>
      </c>
      <c r="AB532" t="s">
        <v>45</v>
      </c>
      <c r="AC532">
        <v>3</v>
      </c>
      <c r="AD532" s="11">
        <f>(employee_data3[[#This Row],[Current Employee Rating]]-AVERAGE(employee_data3[Current Employee Rating]))/STDEV(employee_data3[Current Employee Rating])</f>
        <v>3.0539538160596794E-2</v>
      </c>
      <c r="AE532" s="11" t="str">
        <f>IF(employee_data3[[#This Row],[Z Score]]&gt;3,"Yes","No")</f>
        <v>No</v>
      </c>
    </row>
    <row r="533" spans="1:31" x14ac:dyDescent="0.3">
      <c r="A533">
        <v>3958</v>
      </c>
      <c r="B533" t="s">
        <v>2385</v>
      </c>
      <c r="C533" t="s">
        <v>2386</v>
      </c>
      <c r="D533" s="1">
        <v>44096</v>
      </c>
      <c r="E533" s="1"/>
      <c r="F533" t="s">
        <v>2304</v>
      </c>
      <c r="G533" t="s">
        <v>2387</v>
      </c>
      <c r="H533" t="s">
        <v>2388</v>
      </c>
      <c r="I533" t="s">
        <v>80</v>
      </c>
      <c r="J533" t="s">
        <v>32</v>
      </c>
      <c r="K533" t="str">
        <f>IF(employee_data3[[#This Row],[EmployeeStatus]]="Active", "Active", "Attrition")</f>
        <v>Active</v>
      </c>
      <c r="L533" t="s">
        <v>52</v>
      </c>
      <c r="M533" t="s">
        <v>34</v>
      </c>
      <c r="N533" t="s">
        <v>63</v>
      </c>
      <c r="O533" t="s">
        <v>36</v>
      </c>
      <c r="P533" t="s">
        <v>37</v>
      </c>
      <c r="Q533" t="s">
        <v>170</v>
      </c>
      <c r="R533" t="s">
        <v>90</v>
      </c>
      <c r="S533" s="1">
        <v>27290</v>
      </c>
      <c r="T533">
        <f>DATEDIF(employee_data3[[#This Row],[DOB]],DATE(2023, 1, 1), "Y")</f>
        <v>48</v>
      </c>
      <c r="U533" t="str">
        <f>IF(employee_data3[[#This Row],[Age]]&lt;=25, "Remaja", IF(employee_data3[[#This Row],[Age]]&lt;=55, "Dewasa", "Lansia"))</f>
        <v>Dewasa</v>
      </c>
      <c r="V533" t="s">
        <v>120</v>
      </c>
      <c r="W533" t="s">
        <v>226</v>
      </c>
      <c r="X533" t="s">
        <v>42</v>
      </c>
      <c r="Y533">
        <v>53042</v>
      </c>
      <c r="Z533" t="s">
        <v>56</v>
      </c>
      <c r="AA533" t="s">
        <v>84</v>
      </c>
      <c r="AB533" t="s">
        <v>740</v>
      </c>
      <c r="AC533">
        <v>3</v>
      </c>
      <c r="AD533" s="11">
        <f>(employee_data3[[#This Row],[Current Employee Rating]]-AVERAGE(employee_data3[Current Employee Rating]))/STDEV(employee_data3[Current Employee Rating])</f>
        <v>3.0539538160596794E-2</v>
      </c>
      <c r="AE533" s="11" t="str">
        <f>IF(employee_data3[[#This Row],[Z Score]]&gt;3,"Yes","No")</f>
        <v>No</v>
      </c>
    </row>
    <row r="534" spans="1:31" x14ac:dyDescent="0.3">
      <c r="A534">
        <v>3959</v>
      </c>
      <c r="B534" t="s">
        <v>2389</v>
      </c>
      <c r="C534" t="s">
        <v>2390</v>
      </c>
      <c r="D534" s="1">
        <v>44876</v>
      </c>
      <c r="E534" s="1">
        <v>45121</v>
      </c>
      <c r="F534" t="s">
        <v>2391</v>
      </c>
      <c r="G534" t="s">
        <v>2392</v>
      </c>
      <c r="H534" t="s">
        <v>2393</v>
      </c>
      <c r="I534" t="s">
        <v>168</v>
      </c>
      <c r="J534" t="s">
        <v>2300</v>
      </c>
      <c r="K534" t="str">
        <f>IF(employee_data3[[#This Row],[EmployeeStatus]]="Active", "Active", "Attrition")</f>
        <v>Attrition</v>
      </c>
      <c r="L534" t="s">
        <v>52</v>
      </c>
      <c r="M534" t="s">
        <v>51</v>
      </c>
      <c r="N534" t="s">
        <v>63</v>
      </c>
      <c r="O534" t="s">
        <v>126</v>
      </c>
      <c r="P534" t="s">
        <v>2394</v>
      </c>
      <c r="Q534" t="s">
        <v>170</v>
      </c>
      <c r="R534" t="s">
        <v>81</v>
      </c>
      <c r="S534" s="1">
        <v>32375</v>
      </c>
      <c r="T534">
        <f>DATEDIF(employee_data3[[#This Row],[DOB]],DATE(2023, 1, 1), "Y")</f>
        <v>34</v>
      </c>
      <c r="U534" t="str">
        <f>IF(employee_data3[[#This Row],[Age]]&lt;=25, "Remaja", IF(employee_data3[[#This Row],[Age]]&lt;=55, "Dewasa", "Lansia"))</f>
        <v>Dewasa</v>
      </c>
      <c r="V534" t="s">
        <v>120</v>
      </c>
      <c r="W534" t="s">
        <v>226</v>
      </c>
      <c r="X534" t="s">
        <v>55</v>
      </c>
      <c r="Y534">
        <v>42665</v>
      </c>
      <c r="Z534" t="s">
        <v>56</v>
      </c>
      <c r="AA534" t="s">
        <v>75</v>
      </c>
      <c r="AB534" t="s">
        <v>45</v>
      </c>
      <c r="AC534">
        <v>3</v>
      </c>
      <c r="AD534" s="11">
        <f>(employee_data3[[#This Row],[Current Employee Rating]]-AVERAGE(employee_data3[Current Employee Rating]))/STDEV(employee_data3[Current Employee Rating])</f>
        <v>3.0539538160596794E-2</v>
      </c>
      <c r="AE534" s="11" t="str">
        <f>IF(employee_data3[[#This Row],[Z Score]]&gt;3,"Yes","No")</f>
        <v>No</v>
      </c>
    </row>
    <row r="535" spans="1:31" x14ac:dyDescent="0.3">
      <c r="A535">
        <v>3960</v>
      </c>
      <c r="B535" t="s">
        <v>2395</v>
      </c>
      <c r="C535" t="s">
        <v>2396</v>
      </c>
      <c r="D535" s="1">
        <v>43323</v>
      </c>
      <c r="E535" s="1"/>
      <c r="F535" t="s">
        <v>2397</v>
      </c>
      <c r="G535" t="s">
        <v>2398</v>
      </c>
      <c r="H535" t="s">
        <v>2399</v>
      </c>
      <c r="I535" t="s">
        <v>98</v>
      </c>
      <c r="J535" t="s">
        <v>32</v>
      </c>
      <c r="K535" t="str">
        <f>IF(employee_data3[[#This Row],[EmployeeStatus]]="Active", "Active", "Attrition")</f>
        <v>Active</v>
      </c>
      <c r="L535" t="s">
        <v>52</v>
      </c>
      <c r="M535" t="s">
        <v>51</v>
      </c>
      <c r="N535" t="s">
        <v>63</v>
      </c>
      <c r="O535" t="s">
        <v>36</v>
      </c>
      <c r="P535" t="s">
        <v>37</v>
      </c>
      <c r="Q535" t="s">
        <v>170</v>
      </c>
      <c r="R535" t="s">
        <v>90</v>
      </c>
      <c r="S535" s="1">
        <v>17262</v>
      </c>
      <c r="T535">
        <f>DATEDIF(employee_data3[[#This Row],[DOB]],DATE(2023, 1, 1), "Y")</f>
        <v>75</v>
      </c>
      <c r="U535" t="str">
        <f>IF(employee_data3[[#This Row],[Age]]&lt;=25, "Remaja", IF(employee_data3[[#This Row],[Age]]&lt;=55, "Dewasa", "Lansia"))</f>
        <v>Lansia</v>
      </c>
      <c r="V535" t="s">
        <v>120</v>
      </c>
      <c r="W535" t="s">
        <v>83</v>
      </c>
      <c r="X535" t="s">
        <v>55</v>
      </c>
      <c r="Y535">
        <v>95490</v>
      </c>
      <c r="Z535" t="s">
        <v>43</v>
      </c>
      <c r="AA535" t="s">
        <v>84</v>
      </c>
      <c r="AB535" t="s">
        <v>45</v>
      </c>
      <c r="AC535">
        <v>3</v>
      </c>
      <c r="AD535" s="11">
        <f>(employee_data3[[#This Row],[Current Employee Rating]]-AVERAGE(employee_data3[Current Employee Rating]))/STDEV(employee_data3[Current Employee Rating])</f>
        <v>3.0539538160596794E-2</v>
      </c>
      <c r="AE535" s="11" t="str">
        <f>IF(employee_data3[[#This Row],[Z Score]]&gt;3,"Yes","No")</f>
        <v>No</v>
      </c>
    </row>
    <row r="536" spans="1:31" x14ac:dyDescent="0.3">
      <c r="A536">
        <v>3961</v>
      </c>
      <c r="B536" t="s">
        <v>2400</v>
      </c>
      <c r="C536" t="s">
        <v>2401</v>
      </c>
      <c r="D536" s="1">
        <v>45016</v>
      </c>
      <c r="E536" s="1"/>
      <c r="F536" t="s">
        <v>2402</v>
      </c>
      <c r="G536" t="s">
        <v>2403</v>
      </c>
      <c r="H536" t="s">
        <v>2404</v>
      </c>
      <c r="I536" t="s">
        <v>118</v>
      </c>
      <c r="J536" t="s">
        <v>32</v>
      </c>
      <c r="K536" t="str">
        <f>IF(employee_data3[[#This Row],[EmployeeStatus]]="Active", "Active", "Attrition")</f>
        <v>Active</v>
      </c>
      <c r="L536" t="s">
        <v>63</v>
      </c>
      <c r="M536" t="s">
        <v>51</v>
      </c>
      <c r="N536" t="s">
        <v>63</v>
      </c>
      <c r="O536" t="s">
        <v>36</v>
      </c>
      <c r="P536" t="s">
        <v>37</v>
      </c>
      <c r="Q536" t="s">
        <v>170</v>
      </c>
      <c r="R536" t="s">
        <v>53</v>
      </c>
      <c r="S536" s="1">
        <v>28660</v>
      </c>
      <c r="T536">
        <f>DATEDIF(employee_data3[[#This Row],[DOB]],DATE(2023, 1, 1), "Y")</f>
        <v>44</v>
      </c>
      <c r="U536" t="str">
        <f>IF(employee_data3[[#This Row],[Age]]&lt;=25, "Remaja", IF(employee_data3[[#This Row],[Age]]&lt;=55, "Dewasa", "Lansia"))</f>
        <v>Dewasa</v>
      </c>
      <c r="V536" t="s">
        <v>40</v>
      </c>
      <c r="W536" t="s">
        <v>163</v>
      </c>
      <c r="X536" t="s">
        <v>55</v>
      </c>
      <c r="Y536">
        <v>74182</v>
      </c>
      <c r="Z536" t="s">
        <v>93</v>
      </c>
      <c r="AA536" t="s">
        <v>104</v>
      </c>
      <c r="AB536" t="s">
        <v>45</v>
      </c>
      <c r="AC536">
        <v>3</v>
      </c>
      <c r="AD536" s="11">
        <f>(employee_data3[[#This Row],[Current Employee Rating]]-AVERAGE(employee_data3[Current Employee Rating]))/STDEV(employee_data3[Current Employee Rating])</f>
        <v>3.0539538160596794E-2</v>
      </c>
      <c r="AE536" s="11" t="str">
        <f>IF(employee_data3[[#This Row],[Z Score]]&gt;3,"Yes","No")</f>
        <v>No</v>
      </c>
    </row>
    <row r="537" spans="1:31" x14ac:dyDescent="0.3">
      <c r="A537">
        <v>3962</v>
      </c>
      <c r="B537" t="s">
        <v>2405</v>
      </c>
      <c r="C537" t="s">
        <v>2406</v>
      </c>
      <c r="D537" s="1">
        <v>44265</v>
      </c>
      <c r="E537" s="1"/>
      <c r="F537" t="s">
        <v>1880</v>
      </c>
      <c r="G537" t="s">
        <v>2407</v>
      </c>
      <c r="H537" t="s">
        <v>2408</v>
      </c>
      <c r="I537" t="s">
        <v>139</v>
      </c>
      <c r="J537" t="s">
        <v>32</v>
      </c>
      <c r="K537" t="str">
        <f>IF(employee_data3[[#This Row],[EmployeeStatus]]="Active", "Active", "Attrition")</f>
        <v>Active</v>
      </c>
      <c r="L537" t="s">
        <v>33</v>
      </c>
      <c r="M537" t="s">
        <v>64</v>
      </c>
      <c r="N537" t="s">
        <v>52</v>
      </c>
      <c r="O537" t="s">
        <v>36</v>
      </c>
      <c r="P537" t="s">
        <v>37</v>
      </c>
      <c r="Q537" t="s">
        <v>170</v>
      </c>
      <c r="R537" t="s">
        <v>53</v>
      </c>
      <c r="S537" s="1">
        <v>33195</v>
      </c>
      <c r="T537">
        <f>DATEDIF(employee_data3[[#This Row],[DOB]],DATE(2023, 1, 1), "Y")</f>
        <v>32</v>
      </c>
      <c r="U537" t="str">
        <f>IF(employee_data3[[#This Row],[Age]]&lt;=25, "Remaja", IF(employee_data3[[#This Row],[Age]]&lt;=55, "Dewasa", "Lansia"))</f>
        <v>Dewasa</v>
      </c>
      <c r="V537" t="s">
        <v>40</v>
      </c>
      <c r="W537" t="s">
        <v>163</v>
      </c>
      <c r="X537" t="s">
        <v>42</v>
      </c>
      <c r="Y537">
        <v>49449</v>
      </c>
      <c r="Z537" t="s">
        <v>56</v>
      </c>
      <c r="AA537" t="s">
        <v>104</v>
      </c>
      <c r="AB537" t="s">
        <v>45</v>
      </c>
      <c r="AC537">
        <v>3</v>
      </c>
      <c r="AD537" s="11">
        <f>(employee_data3[[#This Row],[Current Employee Rating]]-AVERAGE(employee_data3[Current Employee Rating]))/STDEV(employee_data3[Current Employee Rating])</f>
        <v>3.0539538160596794E-2</v>
      </c>
      <c r="AE537" s="11" t="str">
        <f>IF(employee_data3[[#This Row],[Z Score]]&gt;3,"Yes","No")</f>
        <v>No</v>
      </c>
    </row>
    <row r="538" spans="1:31" x14ac:dyDescent="0.3">
      <c r="A538">
        <v>3963</v>
      </c>
      <c r="B538" t="s">
        <v>2409</v>
      </c>
      <c r="C538" t="s">
        <v>2410</v>
      </c>
      <c r="D538" s="1">
        <v>43707</v>
      </c>
      <c r="E538" s="1"/>
      <c r="F538" t="s">
        <v>2411</v>
      </c>
      <c r="G538" t="s">
        <v>2412</v>
      </c>
      <c r="H538" t="s">
        <v>2413</v>
      </c>
      <c r="I538" t="s">
        <v>80</v>
      </c>
      <c r="J538" t="s">
        <v>32</v>
      </c>
      <c r="K538" t="str">
        <f>IF(employee_data3[[#This Row],[EmployeeStatus]]="Active", "Active", "Attrition")</f>
        <v>Active</v>
      </c>
      <c r="L538" t="s">
        <v>52</v>
      </c>
      <c r="M538" t="s">
        <v>64</v>
      </c>
      <c r="N538" t="s">
        <v>35</v>
      </c>
      <c r="O538" t="s">
        <v>36</v>
      </c>
      <c r="P538" t="s">
        <v>37</v>
      </c>
      <c r="Q538" t="s">
        <v>170</v>
      </c>
      <c r="R538" t="s">
        <v>90</v>
      </c>
      <c r="S538" s="1">
        <v>35934</v>
      </c>
      <c r="T538">
        <f>DATEDIF(employee_data3[[#This Row],[DOB]],DATE(2023, 1, 1), "Y")</f>
        <v>24</v>
      </c>
      <c r="U538" t="str">
        <f>IF(employee_data3[[#This Row],[Age]]&lt;=25, "Remaja", IF(employee_data3[[#This Row],[Age]]&lt;=55, "Dewasa", "Lansia"))</f>
        <v>Remaja</v>
      </c>
      <c r="V538" t="s">
        <v>40</v>
      </c>
      <c r="W538" t="s">
        <v>226</v>
      </c>
      <c r="X538" t="s">
        <v>42</v>
      </c>
      <c r="Y538">
        <v>39060</v>
      </c>
      <c r="Z538" t="s">
        <v>93</v>
      </c>
      <c r="AA538" t="s">
        <v>44</v>
      </c>
      <c r="AB538" t="s">
        <v>45</v>
      </c>
      <c r="AC538">
        <v>3</v>
      </c>
      <c r="AD538" s="11">
        <f>(employee_data3[[#This Row],[Current Employee Rating]]-AVERAGE(employee_data3[Current Employee Rating]))/STDEV(employee_data3[Current Employee Rating])</f>
        <v>3.0539538160596794E-2</v>
      </c>
      <c r="AE538" s="11" t="str">
        <f>IF(employee_data3[[#This Row],[Z Score]]&gt;3,"Yes","No")</f>
        <v>No</v>
      </c>
    </row>
    <row r="539" spans="1:31" x14ac:dyDescent="0.3">
      <c r="A539">
        <v>3964</v>
      </c>
      <c r="B539" t="s">
        <v>2414</v>
      </c>
      <c r="C539" t="s">
        <v>2415</v>
      </c>
      <c r="D539" s="1">
        <v>44354</v>
      </c>
      <c r="E539" s="1">
        <v>44951</v>
      </c>
      <c r="F539" t="s">
        <v>2411</v>
      </c>
      <c r="G539" t="s">
        <v>2416</v>
      </c>
      <c r="H539" t="s">
        <v>2417</v>
      </c>
      <c r="I539" t="s">
        <v>168</v>
      </c>
      <c r="J539" t="s">
        <v>198</v>
      </c>
      <c r="K539" t="str">
        <f>IF(employee_data3[[#This Row],[EmployeeStatus]]="Active", "Active", "Attrition")</f>
        <v>Attrition</v>
      </c>
      <c r="L539" t="s">
        <v>52</v>
      </c>
      <c r="M539" t="s">
        <v>51</v>
      </c>
      <c r="N539" t="s">
        <v>35</v>
      </c>
      <c r="O539" t="s">
        <v>99</v>
      </c>
      <c r="P539" t="s">
        <v>2418</v>
      </c>
      <c r="Q539" t="s">
        <v>170</v>
      </c>
      <c r="R539" t="s">
        <v>53</v>
      </c>
      <c r="S539" s="1">
        <v>36948</v>
      </c>
      <c r="T539">
        <f>DATEDIF(employee_data3[[#This Row],[DOB]],DATE(2023, 1, 1), "Y")</f>
        <v>21</v>
      </c>
      <c r="U539" t="str">
        <f>IF(employee_data3[[#This Row],[Age]]&lt;=25, "Remaja", IF(employee_data3[[#This Row],[Age]]&lt;=55, "Dewasa", "Lansia"))</f>
        <v>Remaja</v>
      </c>
      <c r="V539" t="s">
        <v>40</v>
      </c>
      <c r="W539" t="s">
        <v>163</v>
      </c>
      <c r="X539" t="s">
        <v>55</v>
      </c>
      <c r="Y539">
        <v>21007</v>
      </c>
      <c r="Z539" t="s">
        <v>93</v>
      </c>
      <c r="AA539" t="s">
        <v>75</v>
      </c>
      <c r="AB539" t="s">
        <v>105</v>
      </c>
      <c r="AC539">
        <v>3</v>
      </c>
      <c r="AD539" s="11">
        <f>(employee_data3[[#This Row],[Current Employee Rating]]-AVERAGE(employee_data3[Current Employee Rating]))/STDEV(employee_data3[Current Employee Rating])</f>
        <v>3.0539538160596794E-2</v>
      </c>
      <c r="AE539" s="11" t="str">
        <f>IF(employee_data3[[#This Row],[Z Score]]&gt;3,"Yes","No")</f>
        <v>No</v>
      </c>
    </row>
    <row r="540" spans="1:31" x14ac:dyDescent="0.3">
      <c r="A540">
        <v>3965</v>
      </c>
      <c r="B540" t="s">
        <v>2419</v>
      </c>
      <c r="C540" t="s">
        <v>983</v>
      </c>
      <c r="D540" s="1">
        <v>43943</v>
      </c>
      <c r="E540" s="1"/>
      <c r="F540" t="s">
        <v>2420</v>
      </c>
      <c r="G540" t="s">
        <v>2421</v>
      </c>
      <c r="H540" t="s">
        <v>2422</v>
      </c>
      <c r="I540" t="s">
        <v>98</v>
      </c>
      <c r="J540" t="s">
        <v>32</v>
      </c>
      <c r="K540" t="str">
        <f>IF(employee_data3[[#This Row],[EmployeeStatus]]="Active", "Active", "Attrition")</f>
        <v>Active</v>
      </c>
      <c r="L540" t="s">
        <v>33</v>
      </c>
      <c r="M540" t="s">
        <v>64</v>
      </c>
      <c r="N540" t="s">
        <v>52</v>
      </c>
      <c r="O540" t="s">
        <v>36</v>
      </c>
      <c r="P540" t="s">
        <v>37</v>
      </c>
      <c r="Q540" t="s">
        <v>170</v>
      </c>
      <c r="R540" t="s">
        <v>81</v>
      </c>
      <c r="S540" s="1">
        <v>36100</v>
      </c>
      <c r="T540">
        <f>DATEDIF(employee_data3[[#This Row],[DOB]],DATE(2023, 1, 1), "Y")</f>
        <v>24</v>
      </c>
      <c r="U540" t="str">
        <f>IF(employee_data3[[#This Row],[Age]]&lt;=25, "Remaja", IF(employee_data3[[#This Row],[Age]]&lt;=55, "Dewasa", "Lansia"))</f>
        <v>Remaja</v>
      </c>
      <c r="V540" t="s">
        <v>40</v>
      </c>
      <c r="W540" t="s">
        <v>83</v>
      </c>
      <c r="X540" t="s">
        <v>42</v>
      </c>
      <c r="Y540">
        <v>12883</v>
      </c>
      <c r="Z540" t="s">
        <v>74</v>
      </c>
      <c r="AA540" t="s">
        <v>84</v>
      </c>
      <c r="AB540" t="s">
        <v>45</v>
      </c>
      <c r="AC540">
        <v>3</v>
      </c>
      <c r="AD540" s="11">
        <f>(employee_data3[[#This Row],[Current Employee Rating]]-AVERAGE(employee_data3[Current Employee Rating]))/STDEV(employee_data3[Current Employee Rating])</f>
        <v>3.0539538160596794E-2</v>
      </c>
      <c r="AE540" s="11" t="str">
        <f>IF(employee_data3[[#This Row],[Z Score]]&gt;3,"Yes","No")</f>
        <v>No</v>
      </c>
    </row>
    <row r="541" spans="1:31" x14ac:dyDescent="0.3">
      <c r="A541">
        <v>3966</v>
      </c>
      <c r="B541" t="s">
        <v>2423</v>
      </c>
      <c r="C541" t="s">
        <v>1553</v>
      </c>
      <c r="D541" s="1">
        <v>43392</v>
      </c>
      <c r="E541" s="1">
        <v>44443</v>
      </c>
      <c r="F541" t="s">
        <v>2424</v>
      </c>
      <c r="G541" t="s">
        <v>2425</v>
      </c>
      <c r="H541" t="s">
        <v>2426</v>
      </c>
      <c r="I541" t="s">
        <v>118</v>
      </c>
      <c r="J541" t="s">
        <v>198</v>
      </c>
      <c r="K541" t="str">
        <f>IF(employee_data3[[#This Row],[EmployeeStatus]]="Active", "Active", "Attrition")</f>
        <v>Attrition</v>
      </c>
      <c r="L541" t="s">
        <v>33</v>
      </c>
      <c r="M541" t="s">
        <v>51</v>
      </c>
      <c r="N541" t="s">
        <v>52</v>
      </c>
      <c r="O541" t="s">
        <v>175</v>
      </c>
      <c r="P541" t="s">
        <v>2427</v>
      </c>
      <c r="Q541" t="s">
        <v>2428</v>
      </c>
      <c r="R541" t="s">
        <v>90</v>
      </c>
      <c r="S541" s="1">
        <v>28608</v>
      </c>
      <c r="T541">
        <f>DATEDIF(employee_data3[[#This Row],[DOB]],DATE(2023, 1, 1), "Y")</f>
        <v>44</v>
      </c>
      <c r="U541" t="str">
        <f>IF(employee_data3[[#This Row],[Age]]&lt;=25, "Remaja", IF(employee_data3[[#This Row],[Age]]&lt;=55, "Dewasa", "Lansia"))</f>
        <v>Dewasa</v>
      </c>
      <c r="V541" t="s">
        <v>40</v>
      </c>
      <c r="W541" t="s">
        <v>83</v>
      </c>
      <c r="X541" t="s">
        <v>42</v>
      </c>
      <c r="Y541">
        <v>5707</v>
      </c>
      <c r="Z541" t="s">
        <v>93</v>
      </c>
      <c r="AA541" t="s">
        <v>75</v>
      </c>
      <c r="AB541" t="s">
        <v>45</v>
      </c>
      <c r="AC541">
        <v>3</v>
      </c>
      <c r="AD541" s="11">
        <f>(employee_data3[[#This Row],[Current Employee Rating]]-AVERAGE(employee_data3[Current Employee Rating]))/STDEV(employee_data3[Current Employee Rating])</f>
        <v>3.0539538160596794E-2</v>
      </c>
      <c r="AE541" s="11" t="str">
        <f>IF(employee_data3[[#This Row],[Z Score]]&gt;3,"Yes","No")</f>
        <v>No</v>
      </c>
    </row>
    <row r="542" spans="1:31" x14ac:dyDescent="0.3">
      <c r="A542">
        <v>3967</v>
      </c>
      <c r="B542" t="s">
        <v>2429</v>
      </c>
      <c r="C542" t="s">
        <v>1147</v>
      </c>
      <c r="D542" s="1">
        <v>43437</v>
      </c>
      <c r="E542" s="1">
        <v>44216</v>
      </c>
      <c r="F542" t="s">
        <v>2309</v>
      </c>
      <c r="G542" t="s">
        <v>2430</v>
      </c>
      <c r="H542" t="s">
        <v>2431</v>
      </c>
      <c r="I542" t="s">
        <v>139</v>
      </c>
      <c r="J542" t="s">
        <v>32</v>
      </c>
      <c r="K542" t="str">
        <f>IF(employee_data3[[#This Row],[EmployeeStatus]]="Active", "Active", "Attrition")</f>
        <v>Active</v>
      </c>
      <c r="L542" t="s">
        <v>63</v>
      </c>
      <c r="M542" t="s">
        <v>51</v>
      </c>
      <c r="N542" t="s">
        <v>35</v>
      </c>
      <c r="O542" t="s">
        <v>99</v>
      </c>
      <c r="P542" t="s">
        <v>2432</v>
      </c>
      <c r="Q542" t="s">
        <v>170</v>
      </c>
      <c r="R542" t="s">
        <v>39</v>
      </c>
      <c r="S542" s="1">
        <v>20289</v>
      </c>
      <c r="T542">
        <f>DATEDIF(employee_data3[[#This Row],[DOB]],DATE(2023, 1, 1), "Y")</f>
        <v>67</v>
      </c>
      <c r="U542" t="str">
        <f>IF(employee_data3[[#This Row],[Age]]&lt;=25, "Remaja", IF(employee_data3[[#This Row],[Age]]&lt;=55, "Dewasa", "Lansia"))</f>
        <v>Lansia</v>
      </c>
      <c r="V542" t="s">
        <v>40</v>
      </c>
      <c r="W542" t="s">
        <v>1258</v>
      </c>
      <c r="X542" t="s">
        <v>42</v>
      </c>
      <c r="Y542">
        <v>10856</v>
      </c>
      <c r="Z542" t="s">
        <v>93</v>
      </c>
      <c r="AA542" t="s">
        <v>84</v>
      </c>
      <c r="AB542" t="s">
        <v>45</v>
      </c>
      <c r="AC542">
        <v>3</v>
      </c>
      <c r="AD542" s="11">
        <f>(employee_data3[[#This Row],[Current Employee Rating]]-AVERAGE(employee_data3[Current Employee Rating]))/STDEV(employee_data3[Current Employee Rating])</f>
        <v>3.0539538160596794E-2</v>
      </c>
      <c r="AE542" s="11" t="str">
        <f>IF(employee_data3[[#This Row],[Z Score]]&gt;3,"Yes","No")</f>
        <v>No</v>
      </c>
    </row>
    <row r="543" spans="1:31" x14ac:dyDescent="0.3">
      <c r="A543">
        <v>3968</v>
      </c>
      <c r="B543" t="s">
        <v>2433</v>
      </c>
      <c r="C543" t="s">
        <v>2043</v>
      </c>
      <c r="D543" s="1">
        <v>44247</v>
      </c>
      <c r="E543" s="1"/>
      <c r="F543" t="s">
        <v>2309</v>
      </c>
      <c r="G543" t="s">
        <v>2434</v>
      </c>
      <c r="H543" t="s">
        <v>2435</v>
      </c>
      <c r="I543" t="s">
        <v>118</v>
      </c>
      <c r="J543" t="s">
        <v>32</v>
      </c>
      <c r="K543" t="str">
        <f>IF(employee_data3[[#This Row],[EmployeeStatus]]="Active", "Active", "Attrition")</f>
        <v>Active</v>
      </c>
      <c r="L543" t="s">
        <v>33</v>
      </c>
      <c r="M543" t="s">
        <v>64</v>
      </c>
      <c r="N543" t="s">
        <v>35</v>
      </c>
      <c r="O543" t="s">
        <v>36</v>
      </c>
      <c r="P543" t="s">
        <v>37</v>
      </c>
      <c r="Q543" t="s">
        <v>170</v>
      </c>
      <c r="R543" t="s">
        <v>111</v>
      </c>
      <c r="S543" s="1">
        <v>24667</v>
      </c>
      <c r="T543">
        <f>DATEDIF(employee_data3[[#This Row],[DOB]],DATE(2023, 1, 1), "Y")</f>
        <v>55</v>
      </c>
      <c r="U543" t="str">
        <f>IF(employee_data3[[#This Row],[Age]]&lt;=25, "Remaja", IF(employee_data3[[#This Row],[Age]]&lt;=55, "Dewasa", "Lansia"))</f>
        <v>Dewasa</v>
      </c>
      <c r="V543" t="s">
        <v>40</v>
      </c>
      <c r="W543" t="s">
        <v>113</v>
      </c>
      <c r="X543" t="s">
        <v>42</v>
      </c>
      <c r="Y543">
        <v>94663</v>
      </c>
      <c r="Z543" t="s">
        <v>74</v>
      </c>
      <c r="AA543" t="s">
        <v>84</v>
      </c>
      <c r="AB543" t="s">
        <v>45</v>
      </c>
      <c r="AC543">
        <v>3</v>
      </c>
      <c r="AD543" s="11">
        <f>(employee_data3[[#This Row],[Current Employee Rating]]-AVERAGE(employee_data3[Current Employee Rating]))/STDEV(employee_data3[Current Employee Rating])</f>
        <v>3.0539538160596794E-2</v>
      </c>
      <c r="AE543" s="11" t="str">
        <f>IF(employee_data3[[#This Row],[Z Score]]&gt;3,"Yes","No")</f>
        <v>No</v>
      </c>
    </row>
    <row r="544" spans="1:31" x14ac:dyDescent="0.3">
      <c r="A544">
        <v>3969</v>
      </c>
      <c r="B544" t="s">
        <v>975</v>
      </c>
      <c r="C544" t="s">
        <v>2382</v>
      </c>
      <c r="D544" s="1">
        <v>44213</v>
      </c>
      <c r="E544" s="1"/>
      <c r="F544" t="s">
        <v>2304</v>
      </c>
      <c r="G544" t="s">
        <v>2436</v>
      </c>
      <c r="H544" t="s">
        <v>2437</v>
      </c>
      <c r="I544" t="s">
        <v>62</v>
      </c>
      <c r="J544" t="s">
        <v>32</v>
      </c>
      <c r="K544" t="str">
        <f>IF(employee_data3[[#This Row],[EmployeeStatus]]="Active", "Active", "Attrition")</f>
        <v>Active</v>
      </c>
      <c r="L544" t="s">
        <v>33</v>
      </c>
      <c r="M544" t="s">
        <v>51</v>
      </c>
      <c r="N544" t="s">
        <v>63</v>
      </c>
      <c r="O544" t="s">
        <v>36</v>
      </c>
      <c r="P544" t="s">
        <v>37</v>
      </c>
      <c r="Q544" t="s">
        <v>170</v>
      </c>
      <c r="R544" t="s">
        <v>53</v>
      </c>
      <c r="S544" s="1">
        <v>24276</v>
      </c>
      <c r="T544">
        <f>DATEDIF(employee_data3[[#This Row],[DOB]],DATE(2023, 1, 1), "Y")</f>
        <v>56</v>
      </c>
      <c r="U544" t="str">
        <f>IF(employee_data3[[#This Row],[Age]]&lt;=25, "Remaja", IF(employee_data3[[#This Row],[Age]]&lt;=55, "Dewasa", "Lansia"))</f>
        <v>Lansia</v>
      </c>
      <c r="V544" t="s">
        <v>40</v>
      </c>
      <c r="W544" t="s">
        <v>163</v>
      </c>
      <c r="X544" t="s">
        <v>42</v>
      </c>
      <c r="Y544">
        <v>61086</v>
      </c>
      <c r="Z544" t="s">
        <v>128</v>
      </c>
      <c r="AA544" t="s">
        <v>104</v>
      </c>
      <c r="AB544" t="s">
        <v>105</v>
      </c>
      <c r="AC544">
        <v>3</v>
      </c>
      <c r="AD544" s="11">
        <f>(employee_data3[[#This Row],[Current Employee Rating]]-AVERAGE(employee_data3[Current Employee Rating]))/STDEV(employee_data3[Current Employee Rating])</f>
        <v>3.0539538160596794E-2</v>
      </c>
      <c r="AE544" s="11" t="str">
        <f>IF(employee_data3[[#This Row],[Z Score]]&gt;3,"Yes","No")</f>
        <v>No</v>
      </c>
    </row>
    <row r="545" spans="1:31" x14ac:dyDescent="0.3">
      <c r="A545">
        <v>3970</v>
      </c>
      <c r="B545" t="s">
        <v>2438</v>
      </c>
      <c r="C545" t="s">
        <v>2439</v>
      </c>
      <c r="D545" s="1">
        <v>44108</v>
      </c>
      <c r="E545" s="1">
        <v>45043</v>
      </c>
      <c r="F545" t="s">
        <v>2304</v>
      </c>
      <c r="G545" t="s">
        <v>2440</v>
      </c>
      <c r="H545" t="s">
        <v>2441</v>
      </c>
      <c r="I545" t="s">
        <v>168</v>
      </c>
      <c r="J545" t="s">
        <v>32</v>
      </c>
      <c r="K545" t="str">
        <f>IF(employee_data3[[#This Row],[EmployeeStatus]]="Active", "Active", "Attrition")</f>
        <v>Active</v>
      </c>
      <c r="L545" t="s">
        <v>52</v>
      </c>
      <c r="M545" t="s">
        <v>64</v>
      </c>
      <c r="N545" t="s">
        <v>63</v>
      </c>
      <c r="O545" t="s">
        <v>175</v>
      </c>
      <c r="P545" t="s">
        <v>2442</v>
      </c>
      <c r="Q545" t="s">
        <v>170</v>
      </c>
      <c r="R545" t="s">
        <v>90</v>
      </c>
      <c r="S545" s="1">
        <v>18575</v>
      </c>
      <c r="T545">
        <f>DATEDIF(employee_data3[[#This Row],[DOB]],DATE(2023, 1, 1), "Y")</f>
        <v>72</v>
      </c>
      <c r="U545" t="str">
        <f>IF(employee_data3[[#This Row],[Age]]&lt;=25, "Remaja", IF(employee_data3[[#This Row],[Age]]&lt;=55, "Dewasa", "Lansia"))</f>
        <v>Lansia</v>
      </c>
      <c r="V545" t="s">
        <v>40</v>
      </c>
      <c r="W545" t="s">
        <v>226</v>
      </c>
      <c r="X545" t="s">
        <v>42</v>
      </c>
      <c r="Y545">
        <v>44077</v>
      </c>
      <c r="Z545" t="s">
        <v>74</v>
      </c>
      <c r="AA545" t="s">
        <v>84</v>
      </c>
      <c r="AB545" t="s">
        <v>105</v>
      </c>
      <c r="AC545">
        <v>3</v>
      </c>
      <c r="AD545" s="11">
        <f>(employee_data3[[#This Row],[Current Employee Rating]]-AVERAGE(employee_data3[Current Employee Rating]))/STDEV(employee_data3[Current Employee Rating])</f>
        <v>3.0539538160596794E-2</v>
      </c>
      <c r="AE545" s="11" t="str">
        <f>IF(employee_data3[[#This Row],[Z Score]]&gt;3,"Yes","No")</f>
        <v>No</v>
      </c>
    </row>
    <row r="546" spans="1:31" x14ac:dyDescent="0.3">
      <c r="A546">
        <v>3971</v>
      </c>
      <c r="B546" t="s">
        <v>2443</v>
      </c>
      <c r="C546" t="s">
        <v>2444</v>
      </c>
      <c r="D546" s="1">
        <v>44225</v>
      </c>
      <c r="E546" s="1"/>
      <c r="F546" t="s">
        <v>2304</v>
      </c>
      <c r="G546" t="s">
        <v>2445</v>
      </c>
      <c r="H546" t="s">
        <v>2446</v>
      </c>
      <c r="I546" t="s">
        <v>133</v>
      </c>
      <c r="J546" t="s">
        <v>32</v>
      </c>
      <c r="K546" t="str">
        <f>IF(employee_data3[[#This Row],[EmployeeStatus]]="Active", "Active", "Attrition")</f>
        <v>Active</v>
      </c>
      <c r="L546" t="s">
        <v>52</v>
      </c>
      <c r="M546" t="s">
        <v>51</v>
      </c>
      <c r="N546" t="s">
        <v>35</v>
      </c>
      <c r="O546" t="s">
        <v>36</v>
      </c>
      <c r="P546" t="s">
        <v>37</v>
      </c>
      <c r="Q546" t="s">
        <v>170</v>
      </c>
      <c r="R546" t="s">
        <v>81</v>
      </c>
      <c r="S546" s="1">
        <v>21489</v>
      </c>
      <c r="T546">
        <f>DATEDIF(employee_data3[[#This Row],[DOB]],DATE(2023, 1, 1), "Y")</f>
        <v>64</v>
      </c>
      <c r="U546" t="str">
        <f>IF(employee_data3[[#This Row],[Age]]&lt;=25, "Remaja", IF(employee_data3[[#This Row],[Age]]&lt;=55, "Dewasa", "Lansia"))</f>
        <v>Lansia</v>
      </c>
      <c r="V546" t="s">
        <v>120</v>
      </c>
      <c r="W546" t="s">
        <v>103</v>
      </c>
      <c r="X546" t="s">
        <v>42</v>
      </c>
      <c r="Y546">
        <v>49694</v>
      </c>
      <c r="Z546" t="s">
        <v>74</v>
      </c>
      <c r="AA546" t="s">
        <v>44</v>
      </c>
      <c r="AB546" t="s">
        <v>45</v>
      </c>
      <c r="AC546">
        <v>3</v>
      </c>
      <c r="AD546" s="11">
        <f>(employee_data3[[#This Row],[Current Employee Rating]]-AVERAGE(employee_data3[Current Employee Rating]))/STDEV(employee_data3[Current Employee Rating])</f>
        <v>3.0539538160596794E-2</v>
      </c>
      <c r="AE546" s="11" t="str">
        <f>IF(employee_data3[[#This Row],[Z Score]]&gt;3,"Yes","No")</f>
        <v>No</v>
      </c>
    </row>
    <row r="547" spans="1:31" x14ac:dyDescent="0.3">
      <c r="A547">
        <v>3972</v>
      </c>
      <c r="B547" t="s">
        <v>2447</v>
      </c>
      <c r="C547" t="s">
        <v>329</v>
      </c>
      <c r="D547" s="1">
        <v>44768</v>
      </c>
      <c r="E547" s="1"/>
      <c r="F547" t="s">
        <v>2304</v>
      </c>
      <c r="G547" t="s">
        <v>2448</v>
      </c>
      <c r="H547" t="s">
        <v>2449</v>
      </c>
      <c r="I547" t="s">
        <v>80</v>
      </c>
      <c r="J547" t="s">
        <v>32</v>
      </c>
      <c r="K547" t="str">
        <f>IF(employee_data3[[#This Row],[EmployeeStatus]]="Active", "Active", "Attrition")</f>
        <v>Active</v>
      </c>
      <c r="L547" t="s">
        <v>52</v>
      </c>
      <c r="M547" t="s">
        <v>64</v>
      </c>
      <c r="N547" t="s">
        <v>52</v>
      </c>
      <c r="O547" t="s">
        <v>36</v>
      </c>
      <c r="P547" t="s">
        <v>37</v>
      </c>
      <c r="Q547" t="s">
        <v>170</v>
      </c>
      <c r="R547" t="s">
        <v>81</v>
      </c>
      <c r="S547" s="1">
        <v>20247</v>
      </c>
      <c r="T547">
        <f>DATEDIF(employee_data3[[#This Row],[DOB]],DATE(2023, 1, 1), "Y")</f>
        <v>67</v>
      </c>
      <c r="U547" t="str">
        <f>IF(employee_data3[[#This Row],[Age]]&lt;=25, "Remaja", IF(employee_data3[[#This Row],[Age]]&lt;=55, "Dewasa", "Lansia"))</f>
        <v>Lansia</v>
      </c>
      <c r="V547" t="s">
        <v>120</v>
      </c>
      <c r="W547" t="s">
        <v>226</v>
      </c>
      <c r="X547" t="s">
        <v>42</v>
      </c>
      <c r="Y547">
        <v>21727</v>
      </c>
      <c r="Z547" t="s">
        <v>93</v>
      </c>
      <c r="AA547" t="s">
        <v>104</v>
      </c>
      <c r="AB547" t="s">
        <v>45</v>
      </c>
      <c r="AC547">
        <v>3</v>
      </c>
      <c r="AD547" s="11">
        <f>(employee_data3[[#This Row],[Current Employee Rating]]-AVERAGE(employee_data3[Current Employee Rating]))/STDEV(employee_data3[Current Employee Rating])</f>
        <v>3.0539538160596794E-2</v>
      </c>
      <c r="AE547" s="11" t="str">
        <f>IF(employee_data3[[#This Row],[Z Score]]&gt;3,"Yes","No")</f>
        <v>No</v>
      </c>
    </row>
    <row r="548" spans="1:31" x14ac:dyDescent="0.3">
      <c r="A548">
        <v>3973</v>
      </c>
      <c r="B548" t="s">
        <v>2450</v>
      </c>
      <c r="C548" t="s">
        <v>2451</v>
      </c>
      <c r="D548" s="1">
        <v>43364</v>
      </c>
      <c r="E548" s="1">
        <v>45099</v>
      </c>
      <c r="F548" t="s">
        <v>2304</v>
      </c>
      <c r="G548" t="s">
        <v>2452</v>
      </c>
      <c r="H548" t="s">
        <v>2453</v>
      </c>
      <c r="I548" t="s">
        <v>98</v>
      </c>
      <c r="J548" t="s">
        <v>2300</v>
      </c>
      <c r="K548" t="str">
        <f>IF(employee_data3[[#This Row],[EmployeeStatus]]="Active", "Active", "Attrition")</f>
        <v>Attrition</v>
      </c>
      <c r="L548" t="s">
        <v>52</v>
      </c>
      <c r="M548" t="s">
        <v>34</v>
      </c>
      <c r="N548" t="s">
        <v>35</v>
      </c>
      <c r="O548" t="s">
        <v>126</v>
      </c>
      <c r="P548" t="s">
        <v>2454</v>
      </c>
      <c r="Q548" t="s">
        <v>170</v>
      </c>
      <c r="R548" t="s">
        <v>90</v>
      </c>
      <c r="S548" s="1">
        <v>26806</v>
      </c>
      <c r="T548">
        <f>DATEDIF(employee_data3[[#This Row],[DOB]],DATE(2023, 1, 1), "Y")</f>
        <v>49</v>
      </c>
      <c r="U548" t="str">
        <f>IF(employee_data3[[#This Row],[Age]]&lt;=25, "Remaja", IF(employee_data3[[#This Row],[Age]]&lt;=55, "Dewasa", "Lansia"))</f>
        <v>Dewasa</v>
      </c>
      <c r="V548" t="s">
        <v>120</v>
      </c>
      <c r="W548" t="s">
        <v>83</v>
      </c>
      <c r="X548" t="s">
        <v>42</v>
      </c>
      <c r="Y548">
        <v>50856</v>
      </c>
      <c r="Z548" t="s">
        <v>56</v>
      </c>
      <c r="AA548" t="s">
        <v>75</v>
      </c>
      <c r="AB548" t="s">
        <v>105</v>
      </c>
      <c r="AC548">
        <v>3</v>
      </c>
      <c r="AD548" s="11">
        <f>(employee_data3[[#This Row],[Current Employee Rating]]-AVERAGE(employee_data3[Current Employee Rating]))/STDEV(employee_data3[Current Employee Rating])</f>
        <v>3.0539538160596794E-2</v>
      </c>
      <c r="AE548" s="11" t="str">
        <f>IF(employee_data3[[#This Row],[Z Score]]&gt;3,"Yes","No")</f>
        <v>No</v>
      </c>
    </row>
    <row r="549" spans="1:31" x14ac:dyDescent="0.3">
      <c r="A549">
        <v>3974</v>
      </c>
      <c r="B549" t="s">
        <v>2455</v>
      </c>
      <c r="C549" t="s">
        <v>997</v>
      </c>
      <c r="D549" s="1">
        <v>43459</v>
      </c>
      <c r="E549" s="1">
        <v>43656</v>
      </c>
      <c r="F549" t="s">
        <v>2391</v>
      </c>
      <c r="G549" t="s">
        <v>2456</v>
      </c>
      <c r="H549" t="s">
        <v>2457</v>
      </c>
      <c r="I549" t="s">
        <v>89</v>
      </c>
      <c r="J549" t="s">
        <v>2300</v>
      </c>
      <c r="K549" t="str">
        <f>IF(employee_data3[[#This Row],[EmployeeStatus]]="Active", "Active", "Attrition")</f>
        <v>Attrition</v>
      </c>
      <c r="L549" t="s">
        <v>52</v>
      </c>
      <c r="M549" t="s">
        <v>34</v>
      </c>
      <c r="N549" t="s">
        <v>63</v>
      </c>
      <c r="O549" t="s">
        <v>99</v>
      </c>
      <c r="P549" t="s">
        <v>2458</v>
      </c>
      <c r="Q549" t="s">
        <v>170</v>
      </c>
      <c r="R549" t="s">
        <v>101</v>
      </c>
      <c r="S549" s="1">
        <v>31419</v>
      </c>
      <c r="T549">
        <f>DATEDIF(employee_data3[[#This Row],[DOB]],DATE(2023, 1, 1), "Y")</f>
        <v>36</v>
      </c>
      <c r="U549" t="str">
        <f>IF(employee_data3[[#This Row],[Age]]&lt;=25, "Remaja", IF(employee_data3[[#This Row],[Age]]&lt;=55, "Dewasa", "Lansia"))</f>
        <v>Dewasa</v>
      </c>
      <c r="V549" t="s">
        <v>120</v>
      </c>
      <c r="W549" t="s">
        <v>113</v>
      </c>
      <c r="X549" t="s">
        <v>55</v>
      </c>
      <c r="Y549">
        <v>97255</v>
      </c>
      <c r="Z549" t="s">
        <v>74</v>
      </c>
      <c r="AA549" t="s">
        <v>84</v>
      </c>
      <c r="AB549" t="s">
        <v>105</v>
      </c>
      <c r="AC549">
        <v>3</v>
      </c>
      <c r="AD549" s="11">
        <f>(employee_data3[[#This Row],[Current Employee Rating]]-AVERAGE(employee_data3[Current Employee Rating]))/STDEV(employee_data3[Current Employee Rating])</f>
        <v>3.0539538160596794E-2</v>
      </c>
      <c r="AE549" s="11" t="str">
        <f>IF(employee_data3[[#This Row],[Z Score]]&gt;3,"Yes","No")</f>
        <v>No</v>
      </c>
    </row>
    <row r="550" spans="1:31" x14ac:dyDescent="0.3">
      <c r="A550">
        <v>3975</v>
      </c>
      <c r="B550" t="s">
        <v>2459</v>
      </c>
      <c r="C550" t="s">
        <v>1099</v>
      </c>
      <c r="D550" s="1">
        <v>44138</v>
      </c>
      <c r="E550" s="1">
        <v>44829</v>
      </c>
      <c r="F550" t="s">
        <v>2397</v>
      </c>
      <c r="G550" t="s">
        <v>2460</v>
      </c>
      <c r="H550" t="s">
        <v>2461</v>
      </c>
      <c r="I550" t="s">
        <v>31</v>
      </c>
      <c r="J550" t="s">
        <v>2300</v>
      </c>
      <c r="K550" t="str">
        <f>IF(employee_data3[[#This Row],[EmployeeStatus]]="Active", "Active", "Attrition")</f>
        <v>Attrition</v>
      </c>
      <c r="L550" t="s">
        <v>52</v>
      </c>
      <c r="M550" t="s">
        <v>64</v>
      </c>
      <c r="N550" t="s">
        <v>35</v>
      </c>
      <c r="O550" t="s">
        <v>175</v>
      </c>
      <c r="P550" t="s">
        <v>2462</v>
      </c>
      <c r="Q550" t="s">
        <v>170</v>
      </c>
      <c r="R550" t="s">
        <v>90</v>
      </c>
      <c r="S550" s="1">
        <v>36185</v>
      </c>
      <c r="T550">
        <f>DATEDIF(employee_data3[[#This Row],[DOB]],DATE(2023, 1, 1), "Y")</f>
        <v>23</v>
      </c>
      <c r="U550" t="str">
        <f>IF(employee_data3[[#This Row],[Age]]&lt;=25, "Remaja", IF(employee_data3[[#This Row],[Age]]&lt;=55, "Dewasa", "Lansia"))</f>
        <v>Remaja</v>
      </c>
      <c r="V550" t="s">
        <v>120</v>
      </c>
      <c r="W550" t="s">
        <v>103</v>
      </c>
      <c r="X550" t="s">
        <v>55</v>
      </c>
      <c r="Y550">
        <v>44793</v>
      </c>
      <c r="Z550" t="s">
        <v>128</v>
      </c>
      <c r="AA550" t="s">
        <v>75</v>
      </c>
      <c r="AB550" t="s">
        <v>45</v>
      </c>
      <c r="AC550">
        <v>3</v>
      </c>
      <c r="AD550" s="11">
        <f>(employee_data3[[#This Row],[Current Employee Rating]]-AVERAGE(employee_data3[Current Employee Rating]))/STDEV(employee_data3[Current Employee Rating])</f>
        <v>3.0539538160596794E-2</v>
      </c>
      <c r="AE550" s="11" t="str">
        <f>IF(employee_data3[[#This Row],[Z Score]]&gt;3,"Yes","No")</f>
        <v>No</v>
      </c>
    </row>
    <row r="551" spans="1:31" x14ac:dyDescent="0.3">
      <c r="A551">
        <v>3976</v>
      </c>
      <c r="B551" t="s">
        <v>514</v>
      </c>
      <c r="C551" t="s">
        <v>2463</v>
      </c>
      <c r="D551" s="1">
        <v>44491</v>
      </c>
      <c r="E551" s="1"/>
      <c r="F551" t="s">
        <v>1880</v>
      </c>
      <c r="G551" t="s">
        <v>2464</v>
      </c>
      <c r="H551" t="s">
        <v>2465</v>
      </c>
      <c r="I551" t="s">
        <v>139</v>
      </c>
      <c r="J551" t="s">
        <v>32</v>
      </c>
      <c r="K551" t="str">
        <f>IF(employee_data3[[#This Row],[EmployeeStatus]]="Active", "Active", "Attrition")</f>
        <v>Active</v>
      </c>
      <c r="L551" t="s">
        <v>63</v>
      </c>
      <c r="M551" t="s">
        <v>34</v>
      </c>
      <c r="N551" t="s">
        <v>35</v>
      </c>
      <c r="O551" t="s">
        <v>36</v>
      </c>
      <c r="P551" t="s">
        <v>37</v>
      </c>
      <c r="Q551" t="s">
        <v>170</v>
      </c>
      <c r="R551" t="s">
        <v>90</v>
      </c>
      <c r="S551" s="1">
        <v>33559</v>
      </c>
      <c r="T551">
        <f>DATEDIF(employee_data3[[#This Row],[DOB]],DATE(2023, 1, 1), "Y")</f>
        <v>31</v>
      </c>
      <c r="U551" t="str">
        <f>IF(employee_data3[[#This Row],[Age]]&lt;=25, "Remaja", IF(employee_data3[[#This Row],[Age]]&lt;=55, "Dewasa", "Lansia"))</f>
        <v>Dewasa</v>
      </c>
      <c r="V551" t="s">
        <v>40</v>
      </c>
      <c r="W551" t="s">
        <v>83</v>
      </c>
      <c r="X551" t="s">
        <v>42</v>
      </c>
      <c r="Y551">
        <v>24094</v>
      </c>
      <c r="Z551" t="s">
        <v>43</v>
      </c>
      <c r="AA551" t="s">
        <v>104</v>
      </c>
      <c r="AB551" t="s">
        <v>45</v>
      </c>
      <c r="AC551">
        <v>3</v>
      </c>
      <c r="AD551" s="11">
        <f>(employee_data3[[#This Row],[Current Employee Rating]]-AVERAGE(employee_data3[Current Employee Rating]))/STDEV(employee_data3[Current Employee Rating])</f>
        <v>3.0539538160596794E-2</v>
      </c>
      <c r="AE551" s="11" t="str">
        <f>IF(employee_data3[[#This Row],[Z Score]]&gt;3,"Yes","No")</f>
        <v>No</v>
      </c>
    </row>
    <row r="552" spans="1:31" x14ac:dyDescent="0.3">
      <c r="A552">
        <v>3977</v>
      </c>
      <c r="B552" t="s">
        <v>2466</v>
      </c>
      <c r="C552" t="s">
        <v>1529</v>
      </c>
      <c r="D552" s="1">
        <v>43339</v>
      </c>
      <c r="E552" s="1"/>
      <c r="F552" t="s">
        <v>2411</v>
      </c>
      <c r="G552" t="s">
        <v>2467</v>
      </c>
      <c r="H552" t="s">
        <v>2468</v>
      </c>
      <c r="I552" t="s">
        <v>80</v>
      </c>
      <c r="J552" t="s">
        <v>32</v>
      </c>
      <c r="K552" t="str">
        <f>IF(employee_data3[[#This Row],[EmployeeStatus]]="Active", "Active", "Attrition")</f>
        <v>Active</v>
      </c>
      <c r="L552" t="s">
        <v>63</v>
      </c>
      <c r="M552" t="s">
        <v>51</v>
      </c>
      <c r="N552" t="s">
        <v>63</v>
      </c>
      <c r="O552" t="s">
        <v>36</v>
      </c>
      <c r="P552" t="s">
        <v>37</v>
      </c>
      <c r="Q552" t="s">
        <v>170</v>
      </c>
      <c r="R552" t="s">
        <v>305</v>
      </c>
      <c r="S552" s="1">
        <v>15937</v>
      </c>
      <c r="T552">
        <f>DATEDIF(employee_data3[[#This Row],[DOB]],DATE(2023, 1, 1), "Y")</f>
        <v>79</v>
      </c>
      <c r="U552" t="str">
        <f>IF(employee_data3[[#This Row],[Age]]&lt;=25, "Remaja", IF(employee_data3[[#This Row],[Age]]&lt;=55, "Dewasa", "Lansia"))</f>
        <v>Lansia</v>
      </c>
      <c r="V552" t="s">
        <v>40</v>
      </c>
      <c r="W552" t="s">
        <v>1044</v>
      </c>
      <c r="X552" t="s">
        <v>42</v>
      </c>
      <c r="Y552">
        <v>41670</v>
      </c>
      <c r="Z552" t="s">
        <v>93</v>
      </c>
      <c r="AA552" t="s">
        <v>104</v>
      </c>
      <c r="AB552" t="s">
        <v>45</v>
      </c>
      <c r="AC552">
        <v>3</v>
      </c>
      <c r="AD552" s="11">
        <f>(employee_data3[[#This Row],[Current Employee Rating]]-AVERAGE(employee_data3[Current Employee Rating]))/STDEV(employee_data3[Current Employee Rating])</f>
        <v>3.0539538160596794E-2</v>
      </c>
      <c r="AE552" s="11" t="str">
        <f>IF(employee_data3[[#This Row],[Z Score]]&gt;3,"Yes","No")</f>
        <v>No</v>
      </c>
    </row>
    <row r="553" spans="1:31" x14ac:dyDescent="0.3">
      <c r="A553">
        <v>3978</v>
      </c>
      <c r="B553" t="s">
        <v>2469</v>
      </c>
      <c r="C553" t="s">
        <v>1595</v>
      </c>
      <c r="D553" s="1">
        <v>44024</v>
      </c>
      <c r="E553" s="1"/>
      <c r="F553" t="s">
        <v>2411</v>
      </c>
      <c r="G553" t="s">
        <v>2470</v>
      </c>
      <c r="H553" t="s">
        <v>2471</v>
      </c>
      <c r="I553" t="s">
        <v>168</v>
      </c>
      <c r="J553" t="s">
        <v>32</v>
      </c>
      <c r="K553" t="str">
        <f>IF(employee_data3[[#This Row],[EmployeeStatus]]="Active", "Active", "Attrition")</f>
        <v>Active</v>
      </c>
      <c r="L553" t="s">
        <v>52</v>
      </c>
      <c r="M553" t="s">
        <v>64</v>
      </c>
      <c r="N553" t="s">
        <v>52</v>
      </c>
      <c r="O553" t="s">
        <v>36</v>
      </c>
      <c r="P553" t="s">
        <v>37</v>
      </c>
      <c r="Q553" t="s">
        <v>170</v>
      </c>
      <c r="R553" t="s">
        <v>81</v>
      </c>
      <c r="S553" s="1">
        <v>29337</v>
      </c>
      <c r="T553">
        <f>DATEDIF(employee_data3[[#This Row],[DOB]],DATE(2023, 1, 1), "Y")</f>
        <v>42</v>
      </c>
      <c r="U553" t="str">
        <f>IF(employee_data3[[#This Row],[Age]]&lt;=25, "Remaja", IF(employee_data3[[#This Row],[Age]]&lt;=55, "Dewasa", "Lansia"))</f>
        <v>Dewasa</v>
      </c>
      <c r="V553" t="s">
        <v>40</v>
      </c>
      <c r="W553" t="s">
        <v>83</v>
      </c>
      <c r="X553" t="s">
        <v>55</v>
      </c>
      <c r="Y553">
        <v>56453</v>
      </c>
      <c r="Z553" t="s">
        <v>128</v>
      </c>
      <c r="AA553" t="s">
        <v>44</v>
      </c>
      <c r="AB553" t="s">
        <v>45</v>
      </c>
      <c r="AC553">
        <v>3</v>
      </c>
      <c r="AD553" s="11">
        <f>(employee_data3[[#This Row],[Current Employee Rating]]-AVERAGE(employee_data3[Current Employee Rating]))/STDEV(employee_data3[Current Employee Rating])</f>
        <v>3.0539538160596794E-2</v>
      </c>
      <c r="AE553" s="11" t="str">
        <f>IF(employee_data3[[#This Row],[Z Score]]&gt;3,"Yes","No")</f>
        <v>No</v>
      </c>
    </row>
    <row r="554" spans="1:31" x14ac:dyDescent="0.3">
      <c r="A554">
        <v>3979</v>
      </c>
      <c r="B554" t="s">
        <v>1026</v>
      </c>
      <c r="C554" t="s">
        <v>2472</v>
      </c>
      <c r="D554" s="1">
        <v>44221</v>
      </c>
      <c r="E554" s="1">
        <v>44723</v>
      </c>
      <c r="F554" t="s">
        <v>2420</v>
      </c>
      <c r="G554" t="s">
        <v>2473</v>
      </c>
      <c r="H554" t="s">
        <v>2474</v>
      </c>
      <c r="I554" t="s">
        <v>98</v>
      </c>
      <c r="J554" t="s">
        <v>198</v>
      </c>
      <c r="K554" t="str">
        <f>IF(employee_data3[[#This Row],[EmployeeStatus]]="Active", "Active", "Attrition")</f>
        <v>Attrition</v>
      </c>
      <c r="L554" t="s">
        <v>33</v>
      </c>
      <c r="M554" t="s">
        <v>34</v>
      </c>
      <c r="N554" t="s">
        <v>35</v>
      </c>
      <c r="O554" t="s">
        <v>126</v>
      </c>
      <c r="P554" t="s">
        <v>2475</v>
      </c>
      <c r="Q554" t="s">
        <v>170</v>
      </c>
      <c r="R554" t="s">
        <v>1012</v>
      </c>
      <c r="S554" s="1">
        <v>24775</v>
      </c>
      <c r="T554">
        <f>DATEDIF(employee_data3[[#This Row],[DOB]],DATE(2023, 1, 1), "Y")</f>
        <v>55</v>
      </c>
      <c r="U554" t="str">
        <f>IF(employee_data3[[#This Row],[Age]]&lt;=25, "Remaja", IF(employee_data3[[#This Row],[Age]]&lt;=55, "Dewasa", "Lansia"))</f>
        <v>Dewasa</v>
      </c>
      <c r="V554" t="s">
        <v>40</v>
      </c>
      <c r="W554" t="s">
        <v>157</v>
      </c>
      <c r="X554" t="s">
        <v>42</v>
      </c>
      <c r="Y554">
        <v>5067</v>
      </c>
      <c r="Z554" t="s">
        <v>93</v>
      </c>
      <c r="AA554" t="s">
        <v>84</v>
      </c>
      <c r="AB554" t="s">
        <v>45</v>
      </c>
      <c r="AC554">
        <v>3</v>
      </c>
      <c r="AD554" s="11">
        <f>(employee_data3[[#This Row],[Current Employee Rating]]-AVERAGE(employee_data3[Current Employee Rating]))/STDEV(employee_data3[Current Employee Rating])</f>
        <v>3.0539538160596794E-2</v>
      </c>
      <c r="AE554" s="11" t="str">
        <f>IF(employee_data3[[#This Row],[Z Score]]&gt;3,"Yes","No")</f>
        <v>No</v>
      </c>
    </row>
    <row r="555" spans="1:31" x14ac:dyDescent="0.3">
      <c r="A555">
        <v>3980</v>
      </c>
      <c r="B555" t="s">
        <v>2476</v>
      </c>
      <c r="C555" t="s">
        <v>938</v>
      </c>
      <c r="D555" s="1">
        <v>43962</v>
      </c>
      <c r="E555" s="1"/>
      <c r="F555" t="s">
        <v>2309</v>
      </c>
      <c r="G555" t="s">
        <v>2477</v>
      </c>
      <c r="H555" t="s">
        <v>2478</v>
      </c>
      <c r="I555" t="s">
        <v>62</v>
      </c>
      <c r="J555" t="s">
        <v>32</v>
      </c>
      <c r="K555" t="str">
        <f>IF(employee_data3[[#This Row],[EmployeeStatus]]="Active", "Active", "Attrition")</f>
        <v>Active</v>
      </c>
      <c r="L555" t="s">
        <v>63</v>
      </c>
      <c r="M555" t="s">
        <v>34</v>
      </c>
      <c r="N555" t="s">
        <v>63</v>
      </c>
      <c r="O555" t="s">
        <v>36</v>
      </c>
      <c r="P555" t="s">
        <v>37</v>
      </c>
      <c r="Q555" t="s">
        <v>170</v>
      </c>
      <c r="R555" t="s">
        <v>177</v>
      </c>
      <c r="S555" s="1">
        <v>27730</v>
      </c>
      <c r="T555">
        <f>DATEDIF(employee_data3[[#This Row],[DOB]],DATE(2023, 1, 1), "Y")</f>
        <v>47</v>
      </c>
      <c r="U555" t="str">
        <f>IF(employee_data3[[#This Row],[Age]]&lt;=25, "Remaja", IF(employee_data3[[#This Row],[Age]]&lt;=55, "Dewasa", "Lansia"))</f>
        <v>Dewasa</v>
      </c>
      <c r="V555" t="s">
        <v>40</v>
      </c>
      <c r="W555" t="s">
        <v>419</v>
      </c>
      <c r="X555" t="s">
        <v>42</v>
      </c>
      <c r="Y555">
        <v>39598</v>
      </c>
      <c r="Z555" t="s">
        <v>43</v>
      </c>
      <c r="AA555" t="s">
        <v>84</v>
      </c>
      <c r="AB555" t="s">
        <v>105</v>
      </c>
      <c r="AC555">
        <v>3</v>
      </c>
      <c r="AD555" s="11">
        <f>(employee_data3[[#This Row],[Current Employee Rating]]-AVERAGE(employee_data3[Current Employee Rating]))/STDEV(employee_data3[Current Employee Rating])</f>
        <v>3.0539538160596794E-2</v>
      </c>
      <c r="AE555" s="11" t="str">
        <f>IF(employee_data3[[#This Row],[Z Score]]&gt;3,"Yes","No")</f>
        <v>No</v>
      </c>
    </row>
    <row r="556" spans="1:31" x14ac:dyDescent="0.3">
      <c r="A556">
        <v>3981</v>
      </c>
      <c r="B556" t="s">
        <v>2479</v>
      </c>
      <c r="C556" t="s">
        <v>2480</v>
      </c>
      <c r="D556" s="1">
        <v>44036</v>
      </c>
      <c r="E556" s="1">
        <v>45025</v>
      </c>
      <c r="F556" t="s">
        <v>2309</v>
      </c>
      <c r="G556" t="s">
        <v>2481</v>
      </c>
      <c r="H556" t="s">
        <v>2482</v>
      </c>
      <c r="I556" t="s">
        <v>89</v>
      </c>
      <c r="J556" t="s">
        <v>32</v>
      </c>
      <c r="K556" t="str">
        <f>IF(employee_data3[[#This Row],[EmployeeStatus]]="Active", "Active", "Attrition")</f>
        <v>Active</v>
      </c>
      <c r="L556" t="s">
        <v>63</v>
      </c>
      <c r="M556" t="s">
        <v>51</v>
      </c>
      <c r="N556" t="s">
        <v>35</v>
      </c>
      <c r="O556" t="s">
        <v>126</v>
      </c>
      <c r="P556" t="s">
        <v>2483</v>
      </c>
      <c r="Q556" t="s">
        <v>170</v>
      </c>
      <c r="R556" t="s">
        <v>90</v>
      </c>
      <c r="S556" s="1">
        <v>21953</v>
      </c>
      <c r="T556">
        <f>DATEDIF(employee_data3[[#This Row],[DOB]],DATE(2023, 1, 1), "Y")</f>
        <v>62</v>
      </c>
      <c r="U556" t="str">
        <f>IF(employee_data3[[#This Row],[Age]]&lt;=25, "Remaja", IF(employee_data3[[#This Row],[Age]]&lt;=55, "Dewasa", "Lansia"))</f>
        <v>Lansia</v>
      </c>
      <c r="V556" t="s">
        <v>40</v>
      </c>
      <c r="W556" t="s">
        <v>83</v>
      </c>
      <c r="X556" t="s">
        <v>42</v>
      </c>
      <c r="Y556">
        <v>35765</v>
      </c>
      <c r="Z556" t="s">
        <v>93</v>
      </c>
      <c r="AA556" t="s">
        <v>104</v>
      </c>
      <c r="AB556" t="s">
        <v>45</v>
      </c>
      <c r="AC556">
        <v>3</v>
      </c>
      <c r="AD556" s="11">
        <f>(employee_data3[[#This Row],[Current Employee Rating]]-AVERAGE(employee_data3[Current Employee Rating]))/STDEV(employee_data3[Current Employee Rating])</f>
        <v>3.0539538160596794E-2</v>
      </c>
      <c r="AE556" s="11" t="str">
        <f>IF(employee_data3[[#This Row],[Z Score]]&gt;3,"Yes","No")</f>
        <v>No</v>
      </c>
    </row>
    <row r="557" spans="1:31" x14ac:dyDescent="0.3">
      <c r="A557">
        <v>3982</v>
      </c>
      <c r="B557" t="s">
        <v>2484</v>
      </c>
      <c r="C557" t="s">
        <v>2485</v>
      </c>
      <c r="D557" s="1">
        <v>44782</v>
      </c>
      <c r="E557" s="1"/>
      <c r="F557" t="s">
        <v>2304</v>
      </c>
      <c r="G557" t="s">
        <v>2486</v>
      </c>
      <c r="H557" t="s">
        <v>2487</v>
      </c>
      <c r="I557" t="s">
        <v>31</v>
      </c>
      <c r="J557" t="s">
        <v>32</v>
      </c>
      <c r="K557" t="str">
        <f>IF(employee_data3[[#This Row],[EmployeeStatus]]="Active", "Active", "Attrition")</f>
        <v>Active</v>
      </c>
      <c r="L557" t="s">
        <v>52</v>
      </c>
      <c r="M557" t="s">
        <v>64</v>
      </c>
      <c r="N557" t="s">
        <v>52</v>
      </c>
      <c r="O557" t="s">
        <v>36</v>
      </c>
      <c r="P557" t="s">
        <v>37</v>
      </c>
      <c r="Q557" t="s">
        <v>170</v>
      </c>
      <c r="R557" t="s">
        <v>53</v>
      </c>
      <c r="S557" s="1">
        <v>20983</v>
      </c>
      <c r="T557">
        <f>DATEDIF(employee_data3[[#This Row],[DOB]],DATE(2023, 1, 1), "Y")</f>
        <v>65</v>
      </c>
      <c r="U557" t="str">
        <f>IF(employee_data3[[#This Row],[Age]]&lt;=25, "Remaja", IF(employee_data3[[#This Row],[Age]]&lt;=55, "Dewasa", "Lansia"))</f>
        <v>Lansia</v>
      </c>
      <c r="V557" t="s">
        <v>40</v>
      </c>
      <c r="W557" t="s">
        <v>83</v>
      </c>
      <c r="X557" t="s">
        <v>42</v>
      </c>
      <c r="Y557">
        <v>24218</v>
      </c>
      <c r="Z557" t="s">
        <v>74</v>
      </c>
      <c r="AA557" t="s">
        <v>84</v>
      </c>
      <c r="AB557" t="s">
        <v>236</v>
      </c>
      <c r="AC557">
        <v>3</v>
      </c>
      <c r="AD557" s="11">
        <f>(employee_data3[[#This Row],[Current Employee Rating]]-AVERAGE(employee_data3[Current Employee Rating]))/STDEV(employee_data3[Current Employee Rating])</f>
        <v>3.0539538160596794E-2</v>
      </c>
      <c r="AE557" s="11" t="str">
        <f>IF(employee_data3[[#This Row],[Z Score]]&gt;3,"Yes","No")</f>
        <v>No</v>
      </c>
    </row>
    <row r="558" spans="1:31" x14ac:dyDescent="0.3">
      <c r="A558">
        <v>3983</v>
      </c>
      <c r="B558" t="s">
        <v>2488</v>
      </c>
      <c r="C558" t="s">
        <v>2489</v>
      </c>
      <c r="D558" s="1">
        <v>44724</v>
      </c>
      <c r="E558" s="1"/>
      <c r="F558" t="s">
        <v>2304</v>
      </c>
      <c r="G558" t="s">
        <v>2490</v>
      </c>
      <c r="H558" t="s">
        <v>2491</v>
      </c>
      <c r="I558" t="s">
        <v>133</v>
      </c>
      <c r="J558" t="s">
        <v>32</v>
      </c>
      <c r="K558" t="str">
        <f>IF(employee_data3[[#This Row],[EmployeeStatus]]="Active", "Active", "Attrition")</f>
        <v>Active</v>
      </c>
      <c r="L558" t="s">
        <v>63</v>
      </c>
      <c r="M558" t="s">
        <v>51</v>
      </c>
      <c r="N558" t="s">
        <v>63</v>
      </c>
      <c r="O558" t="s">
        <v>36</v>
      </c>
      <c r="P558" t="s">
        <v>37</v>
      </c>
      <c r="Q558" t="s">
        <v>170</v>
      </c>
      <c r="R558" t="s">
        <v>90</v>
      </c>
      <c r="S558" s="1">
        <v>23479</v>
      </c>
      <c r="T558">
        <f>DATEDIF(employee_data3[[#This Row],[DOB]],DATE(2023, 1, 1), "Y")</f>
        <v>58</v>
      </c>
      <c r="U558" t="str">
        <f>IF(employee_data3[[#This Row],[Age]]&lt;=25, "Remaja", IF(employee_data3[[#This Row],[Age]]&lt;=55, "Dewasa", "Lansia"))</f>
        <v>Lansia</v>
      </c>
      <c r="V558" t="s">
        <v>40</v>
      </c>
      <c r="W558" t="s">
        <v>103</v>
      </c>
      <c r="X558" t="s">
        <v>42</v>
      </c>
      <c r="Y558">
        <v>62116</v>
      </c>
      <c r="Z558" t="s">
        <v>56</v>
      </c>
      <c r="AA558" t="s">
        <v>84</v>
      </c>
      <c r="AB558" t="s">
        <v>105</v>
      </c>
      <c r="AC558">
        <v>3</v>
      </c>
      <c r="AD558" s="11">
        <f>(employee_data3[[#This Row],[Current Employee Rating]]-AVERAGE(employee_data3[Current Employee Rating]))/STDEV(employee_data3[Current Employee Rating])</f>
        <v>3.0539538160596794E-2</v>
      </c>
      <c r="AE558" s="11" t="str">
        <f>IF(employee_data3[[#This Row],[Z Score]]&gt;3,"Yes","No")</f>
        <v>No</v>
      </c>
    </row>
    <row r="559" spans="1:31" x14ac:dyDescent="0.3">
      <c r="A559">
        <v>3984</v>
      </c>
      <c r="B559" t="s">
        <v>2492</v>
      </c>
      <c r="C559" t="s">
        <v>1318</v>
      </c>
      <c r="D559" s="1">
        <v>44602</v>
      </c>
      <c r="E559" s="1">
        <v>44720</v>
      </c>
      <c r="F559" t="s">
        <v>2304</v>
      </c>
      <c r="G559" t="s">
        <v>2493</v>
      </c>
      <c r="H559" t="s">
        <v>2494</v>
      </c>
      <c r="I559" t="s">
        <v>50</v>
      </c>
      <c r="J559" t="s">
        <v>32</v>
      </c>
      <c r="K559" t="str">
        <f>IF(employee_data3[[#This Row],[EmployeeStatus]]="Active", "Active", "Attrition")</f>
        <v>Active</v>
      </c>
      <c r="L559" t="s">
        <v>33</v>
      </c>
      <c r="M559" t="s">
        <v>64</v>
      </c>
      <c r="N559" t="s">
        <v>63</v>
      </c>
      <c r="O559" t="s">
        <v>140</v>
      </c>
      <c r="P559" t="s">
        <v>2495</v>
      </c>
      <c r="Q559" t="s">
        <v>170</v>
      </c>
      <c r="R559" t="s">
        <v>305</v>
      </c>
      <c r="S559" s="1">
        <v>23215</v>
      </c>
      <c r="T559">
        <f>DATEDIF(employee_data3[[#This Row],[DOB]],DATE(2023, 1, 1), "Y")</f>
        <v>59</v>
      </c>
      <c r="U559" t="str">
        <f>IF(employee_data3[[#This Row],[Age]]&lt;=25, "Remaja", IF(employee_data3[[#This Row],[Age]]&lt;=55, "Dewasa", "Lansia"))</f>
        <v>Lansia</v>
      </c>
      <c r="V559" t="s">
        <v>120</v>
      </c>
      <c r="W559" t="s">
        <v>83</v>
      </c>
      <c r="X559" t="s">
        <v>42</v>
      </c>
      <c r="Y559">
        <v>67986</v>
      </c>
      <c r="Z559" t="s">
        <v>56</v>
      </c>
      <c r="AA559" t="s">
        <v>75</v>
      </c>
      <c r="AB559" t="s">
        <v>45</v>
      </c>
      <c r="AC559">
        <v>3</v>
      </c>
      <c r="AD559" s="11">
        <f>(employee_data3[[#This Row],[Current Employee Rating]]-AVERAGE(employee_data3[Current Employee Rating]))/STDEV(employee_data3[Current Employee Rating])</f>
        <v>3.0539538160596794E-2</v>
      </c>
      <c r="AE559" s="11" t="str">
        <f>IF(employee_data3[[#This Row],[Z Score]]&gt;3,"Yes","No")</f>
        <v>No</v>
      </c>
    </row>
    <row r="560" spans="1:31" x14ac:dyDescent="0.3">
      <c r="A560">
        <v>3985</v>
      </c>
      <c r="B560" t="s">
        <v>1293</v>
      </c>
      <c r="C560" t="s">
        <v>846</v>
      </c>
      <c r="D560" s="1">
        <v>44939</v>
      </c>
      <c r="E560" s="1">
        <v>45065</v>
      </c>
      <c r="F560" t="s">
        <v>2304</v>
      </c>
      <c r="G560" t="s">
        <v>2496</v>
      </c>
      <c r="H560" t="s">
        <v>2497</v>
      </c>
      <c r="I560" t="s">
        <v>139</v>
      </c>
      <c r="J560" t="s">
        <v>2300</v>
      </c>
      <c r="K560" t="str">
        <f>IF(employee_data3[[#This Row],[EmployeeStatus]]="Active", "Active", "Attrition")</f>
        <v>Attrition</v>
      </c>
      <c r="L560" t="s">
        <v>52</v>
      </c>
      <c r="M560" t="s">
        <v>51</v>
      </c>
      <c r="N560" t="s">
        <v>52</v>
      </c>
      <c r="O560" t="s">
        <v>126</v>
      </c>
      <c r="P560" t="s">
        <v>2498</v>
      </c>
      <c r="Q560" t="s">
        <v>170</v>
      </c>
      <c r="R560" t="s">
        <v>696</v>
      </c>
      <c r="S560" s="1">
        <v>33621</v>
      </c>
      <c r="T560">
        <f>DATEDIF(employee_data3[[#This Row],[DOB]],DATE(2023, 1, 1), "Y")</f>
        <v>30</v>
      </c>
      <c r="U560" t="str">
        <f>IF(employee_data3[[#This Row],[Age]]&lt;=25, "Remaja", IF(employee_data3[[#This Row],[Age]]&lt;=55, "Dewasa", "Lansia"))</f>
        <v>Dewasa</v>
      </c>
      <c r="V560" t="s">
        <v>120</v>
      </c>
      <c r="W560" t="s">
        <v>184</v>
      </c>
      <c r="X560" t="s">
        <v>55</v>
      </c>
      <c r="Y560">
        <v>26193</v>
      </c>
      <c r="Z560" t="s">
        <v>43</v>
      </c>
      <c r="AA560" t="s">
        <v>44</v>
      </c>
      <c r="AB560" t="s">
        <v>45</v>
      </c>
      <c r="AC560">
        <v>3</v>
      </c>
      <c r="AD560" s="11">
        <f>(employee_data3[[#This Row],[Current Employee Rating]]-AVERAGE(employee_data3[Current Employee Rating]))/STDEV(employee_data3[Current Employee Rating])</f>
        <v>3.0539538160596794E-2</v>
      </c>
      <c r="AE560" s="11" t="str">
        <f>IF(employee_data3[[#This Row],[Z Score]]&gt;3,"Yes","No")</f>
        <v>No</v>
      </c>
    </row>
    <row r="561" spans="1:31" x14ac:dyDescent="0.3">
      <c r="A561">
        <v>3986</v>
      </c>
      <c r="B561" t="s">
        <v>2499</v>
      </c>
      <c r="C561" t="s">
        <v>2500</v>
      </c>
      <c r="D561" s="1">
        <v>43900</v>
      </c>
      <c r="E561" s="1"/>
      <c r="F561" t="s">
        <v>2304</v>
      </c>
      <c r="G561" t="s">
        <v>2501</v>
      </c>
      <c r="H561" t="s">
        <v>2502</v>
      </c>
      <c r="I561" t="s">
        <v>80</v>
      </c>
      <c r="J561" t="s">
        <v>32</v>
      </c>
      <c r="K561" t="str">
        <f>IF(employee_data3[[#This Row],[EmployeeStatus]]="Active", "Active", "Attrition")</f>
        <v>Active</v>
      </c>
      <c r="L561" t="s">
        <v>52</v>
      </c>
      <c r="M561" t="s">
        <v>51</v>
      </c>
      <c r="N561" t="s">
        <v>35</v>
      </c>
      <c r="O561" t="s">
        <v>36</v>
      </c>
      <c r="P561" t="s">
        <v>37</v>
      </c>
      <c r="Q561" t="s">
        <v>170</v>
      </c>
      <c r="R561" t="s">
        <v>332</v>
      </c>
      <c r="S561" s="1">
        <v>26630</v>
      </c>
      <c r="T561">
        <f>DATEDIF(employee_data3[[#This Row],[DOB]],DATE(2023, 1, 1), "Y")</f>
        <v>50</v>
      </c>
      <c r="U561" t="str">
        <f>IF(employee_data3[[#This Row],[Age]]&lt;=25, "Remaja", IF(employee_data3[[#This Row],[Age]]&lt;=55, "Dewasa", "Lansia"))</f>
        <v>Dewasa</v>
      </c>
      <c r="V561" t="s">
        <v>120</v>
      </c>
      <c r="W561" t="s">
        <v>6</v>
      </c>
      <c r="X561" t="s">
        <v>42</v>
      </c>
      <c r="Y561">
        <v>46762</v>
      </c>
      <c r="Z561" t="s">
        <v>56</v>
      </c>
      <c r="AA561" t="s">
        <v>84</v>
      </c>
      <c r="AB561" t="s">
        <v>45</v>
      </c>
      <c r="AC561">
        <v>3</v>
      </c>
      <c r="AD561" s="11">
        <f>(employee_data3[[#This Row],[Current Employee Rating]]-AVERAGE(employee_data3[Current Employee Rating]))/STDEV(employee_data3[Current Employee Rating])</f>
        <v>3.0539538160596794E-2</v>
      </c>
      <c r="AE561" s="11" t="str">
        <f>IF(employee_data3[[#This Row],[Z Score]]&gt;3,"Yes","No")</f>
        <v>No</v>
      </c>
    </row>
    <row r="562" spans="1:31" x14ac:dyDescent="0.3">
      <c r="A562">
        <v>3987</v>
      </c>
      <c r="B562" t="s">
        <v>1451</v>
      </c>
      <c r="C562" t="s">
        <v>574</v>
      </c>
      <c r="D562" s="1">
        <v>44617</v>
      </c>
      <c r="E562" s="1">
        <v>44761</v>
      </c>
      <c r="F562" t="s">
        <v>2391</v>
      </c>
      <c r="G562" t="s">
        <v>2503</v>
      </c>
      <c r="H562" t="s">
        <v>2504</v>
      </c>
      <c r="I562" t="s">
        <v>168</v>
      </c>
      <c r="J562" t="s">
        <v>2300</v>
      </c>
      <c r="K562" t="str">
        <f>IF(employee_data3[[#This Row],[EmployeeStatus]]="Active", "Active", "Attrition")</f>
        <v>Attrition</v>
      </c>
      <c r="L562" t="s">
        <v>63</v>
      </c>
      <c r="M562" t="s">
        <v>51</v>
      </c>
      <c r="N562" t="s">
        <v>63</v>
      </c>
      <c r="O562" t="s">
        <v>140</v>
      </c>
      <c r="P562" t="s">
        <v>2505</v>
      </c>
      <c r="Q562" t="s">
        <v>170</v>
      </c>
      <c r="R562" t="s">
        <v>332</v>
      </c>
      <c r="S562" s="1">
        <v>30074</v>
      </c>
      <c r="T562">
        <f>DATEDIF(employee_data3[[#This Row],[DOB]],DATE(2023, 1, 1), "Y")</f>
        <v>40</v>
      </c>
      <c r="U562" t="str">
        <f>IF(employee_data3[[#This Row],[Age]]&lt;=25, "Remaja", IF(employee_data3[[#This Row],[Age]]&lt;=55, "Dewasa", "Lansia"))</f>
        <v>Dewasa</v>
      </c>
      <c r="V562" t="s">
        <v>120</v>
      </c>
      <c r="W562" t="s">
        <v>6</v>
      </c>
      <c r="X562" t="s">
        <v>55</v>
      </c>
      <c r="Y562">
        <v>81376</v>
      </c>
      <c r="Z562" t="s">
        <v>74</v>
      </c>
      <c r="AA562" t="s">
        <v>44</v>
      </c>
      <c r="AB562" t="s">
        <v>105</v>
      </c>
      <c r="AC562">
        <v>3</v>
      </c>
      <c r="AD562" s="11">
        <f>(employee_data3[[#This Row],[Current Employee Rating]]-AVERAGE(employee_data3[Current Employee Rating]))/STDEV(employee_data3[Current Employee Rating])</f>
        <v>3.0539538160596794E-2</v>
      </c>
      <c r="AE562" s="11" t="str">
        <f>IF(employee_data3[[#This Row],[Z Score]]&gt;3,"Yes","No")</f>
        <v>No</v>
      </c>
    </row>
    <row r="563" spans="1:31" x14ac:dyDescent="0.3">
      <c r="A563">
        <v>3988</v>
      </c>
      <c r="B563" t="s">
        <v>2506</v>
      </c>
      <c r="C563" t="s">
        <v>2289</v>
      </c>
      <c r="D563" s="1">
        <v>44763</v>
      </c>
      <c r="E563" s="1">
        <v>44886</v>
      </c>
      <c r="F563" t="s">
        <v>1880</v>
      </c>
      <c r="G563" t="s">
        <v>2507</v>
      </c>
      <c r="H563" t="s">
        <v>2508</v>
      </c>
      <c r="I563" t="s">
        <v>133</v>
      </c>
      <c r="J563" t="s">
        <v>1805</v>
      </c>
      <c r="K563" t="str">
        <f>IF(employee_data3[[#This Row],[EmployeeStatus]]="Active", "Active", "Attrition")</f>
        <v>Attrition</v>
      </c>
      <c r="L563" t="s">
        <v>33</v>
      </c>
      <c r="M563" t="s">
        <v>51</v>
      </c>
      <c r="N563" t="s">
        <v>35</v>
      </c>
      <c r="O563" t="s">
        <v>175</v>
      </c>
      <c r="P563" t="s">
        <v>2509</v>
      </c>
      <c r="Q563" t="s">
        <v>170</v>
      </c>
      <c r="R563" t="s">
        <v>286</v>
      </c>
      <c r="S563" s="1">
        <v>29754</v>
      </c>
      <c r="T563">
        <f>DATEDIF(employee_data3[[#This Row],[DOB]],DATE(2023, 1, 1), "Y")</f>
        <v>41</v>
      </c>
      <c r="U563" t="str">
        <f>IF(employee_data3[[#This Row],[Age]]&lt;=25, "Remaja", IF(employee_data3[[#This Row],[Age]]&lt;=55, "Dewasa", "Lansia"))</f>
        <v>Dewasa</v>
      </c>
      <c r="V563" t="s">
        <v>40</v>
      </c>
      <c r="W563" t="s">
        <v>287</v>
      </c>
      <c r="X563" t="s">
        <v>42</v>
      </c>
      <c r="Y563">
        <v>73583</v>
      </c>
      <c r="Z563" t="s">
        <v>43</v>
      </c>
      <c r="AA563" t="s">
        <v>44</v>
      </c>
      <c r="AB563" t="s">
        <v>45</v>
      </c>
      <c r="AC563">
        <v>3</v>
      </c>
      <c r="AD563" s="11">
        <f>(employee_data3[[#This Row],[Current Employee Rating]]-AVERAGE(employee_data3[Current Employee Rating]))/STDEV(employee_data3[Current Employee Rating])</f>
        <v>3.0539538160596794E-2</v>
      </c>
      <c r="AE563" s="11" t="str">
        <f>IF(employee_data3[[#This Row],[Z Score]]&gt;3,"Yes","No")</f>
        <v>No</v>
      </c>
    </row>
    <row r="564" spans="1:31" x14ac:dyDescent="0.3">
      <c r="A564">
        <v>3989</v>
      </c>
      <c r="B564" t="s">
        <v>2510</v>
      </c>
      <c r="C564" t="s">
        <v>1712</v>
      </c>
      <c r="D564" s="1">
        <v>44753</v>
      </c>
      <c r="E564" s="1"/>
      <c r="F564" t="s">
        <v>1880</v>
      </c>
      <c r="G564" t="s">
        <v>2511</v>
      </c>
      <c r="H564" t="s">
        <v>2512</v>
      </c>
      <c r="I564" t="s">
        <v>80</v>
      </c>
      <c r="J564" t="s">
        <v>32</v>
      </c>
      <c r="K564" t="str">
        <f>IF(employee_data3[[#This Row],[EmployeeStatus]]="Active", "Active", "Attrition")</f>
        <v>Active</v>
      </c>
      <c r="L564" t="s">
        <v>63</v>
      </c>
      <c r="M564" t="s">
        <v>34</v>
      </c>
      <c r="N564" t="s">
        <v>52</v>
      </c>
      <c r="O564" t="s">
        <v>36</v>
      </c>
      <c r="P564" t="s">
        <v>37</v>
      </c>
      <c r="Q564" t="s">
        <v>170</v>
      </c>
      <c r="R564" t="s">
        <v>81</v>
      </c>
      <c r="S564" s="1">
        <v>19163</v>
      </c>
      <c r="T564">
        <f>DATEDIF(employee_data3[[#This Row],[DOB]],DATE(2023, 1, 1), "Y")</f>
        <v>70</v>
      </c>
      <c r="U564" t="str">
        <f>IF(employee_data3[[#This Row],[Age]]&lt;=25, "Remaja", IF(employee_data3[[#This Row],[Age]]&lt;=55, "Dewasa", "Lansia"))</f>
        <v>Lansia</v>
      </c>
      <c r="V564" t="s">
        <v>40</v>
      </c>
      <c r="W564" t="s">
        <v>226</v>
      </c>
      <c r="X564" t="s">
        <v>42</v>
      </c>
      <c r="Y564">
        <v>43953</v>
      </c>
      <c r="Z564" t="s">
        <v>128</v>
      </c>
      <c r="AA564" t="s">
        <v>44</v>
      </c>
      <c r="AB564" t="s">
        <v>45</v>
      </c>
      <c r="AC564">
        <v>3</v>
      </c>
      <c r="AD564" s="11">
        <f>(employee_data3[[#This Row],[Current Employee Rating]]-AVERAGE(employee_data3[Current Employee Rating]))/STDEV(employee_data3[Current Employee Rating])</f>
        <v>3.0539538160596794E-2</v>
      </c>
      <c r="AE564" s="11" t="str">
        <f>IF(employee_data3[[#This Row],[Z Score]]&gt;3,"Yes","No")</f>
        <v>No</v>
      </c>
    </row>
    <row r="565" spans="1:31" x14ac:dyDescent="0.3">
      <c r="A565">
        <v>3990</v>
      </c>
      <c r="B565" t="s">
        <v>2513</v>
      </c>
      <c r="C565" t="s">
        <v>2200</v>
      </c>
      <c r="D565" s="1">
        <v>43801</v>
      </c>
      <c r="E565" s="1">
        <v>43825</v>
      </c>
      <c r="F565" t="s">
        <v>2411</v>
      </c>
      <c r="G565" t="s">
        <v>2514</v>
      </c>
      <c r="H565" t="s">
        <v>2515</v>
      </c>
      <c r="I565" t="s">
        <v>98</v>
      </c>
      <c r="J565" t="s">
        <v>198</v>
      </c>
      <c r="K565" t="str">
        <f>IF(employee_data3[[#This Row],[EmployeeStatus]]="Active", "Active", "Attrition")</f>
        <v>Attrition</v>
      </c>
      <c r="L565" t="s">
        <v>33</v>
      </c>
      <c r="M565" t="s">
        <v>34</v>
      </c>
      <c r="N565" t="s">
        <v>35</v>
      </c>
      <c r="O565" t="s">
        <v>99</v>
      </c>
      <c r="P565" t="s">
        <v>2516</v>
      </c>
      <c r="Q565" t="s">
        <v>170</v>
      </c>
      <c r="R565" t="s">
        <v>2517</v>
      </c>
      <c r="S565" s="1">
        <v>20807</v>
      </c>
      <c r="T565">
        <f>DATEDIF(employee_data3[[#This Row],[DOB]],DATE(2023, 1, 1), "Y")</f>
        <v>66</v>
      </c>
      <c r="U565" t="str">
        <f>IF(employee_data3[[#This Row],[Age]]&lt;=25, "Remaja", IF(employee_data3[[#This Row],[Age]]&lt;=55, "Dewasa", "Lansia"))</f>
        <v>Lansia</v>
      </c>
      <c r="V565" t="s">
        <v>40</v>
      </c>
      <c r="W565" t="s">
        <v>2517</v>
      </c>
      <c r="X565" t="s">
        <v>55</v>
      </c>
      <c r="Y565">
        <v>73329</v>
      </c>
      <c r="Z565" t="s">
        <v>43</v>
      </c>
      <c r="AA565" t="s">
        <v>104</v>
      </c>
      <c r="AB565" t="s">
        <v>45</v>
      </c>
      <c r="AC565">
        <v>3</v>
      </c>
      <c r="AD565" s="11">
        <f>(employee_data3[[#This Row],[Current Employee Rating]]-AVERAGE(employee_data3[Current Employee Rating]))/STDEV(employee_data3[Current Employee Rating])</f>
        <v>3.0539538160596794E-2</v>
      </c>
      <c r="AE565" s="11" t="str">
        <f>IF(employee_data3[[#This Row],[Z Score]]&gt;3,"Yes","No")</f>
        <v>No</v>
      </c>
    </row>
    <row r="566" spans="1:31" x14ac:dyDescent="0.3">
      <c r="A566">
        <v>3991</v>
      </c>
      <c r="B566" t="s">
        <v>2518</v>
      </c>
      <c r="C566" t="s">
        <v>180</v>
      </c>
      <c r="D566" s="1">
        <v>45026</v>
      </c>
      <c r="E566" s="1"/>
      <c r="F566" t="s">
        <v>2411</v>
      </c>
      <c r="G566" t="s">
        <v>2519</v>
      </c>
      <c r="H566" t="s">
        <v>2520</v>
      </c>
      <c r="I566" t="s">
        <v>89</v>
      </c>
      <c r="J566" t="s">
        <v>32</v>
      </c>
      <c r="K566" t="str">
        <f>IF(employee_data3[[#This Row],[EmployeeStatus]]="Active", "Active", "Attrition")</f>
        <v>Active</v>
      </c>
      <c r="L566" t="s">
        <v>33</v>
      </c>
      <c r="M566" t="s">
        <v>64</v>
      </c>
      <c r="N566" t="s">
        <v>63</v>
      </c>
      <c r="O566" t="s">
        <v>36</v>
      </c>
      <c r="P566" t="s">
        <v>37</v>
      </c>
      <c r="Q566" t="s">
        <v>170</v>
      </c>
      <c r="R566" t="s">
        <v>177</v>
      </c>
      <c r="S566" s="1">
        <v>27097</v>
      </c>
      <c r="T566">
        <f>DATEDIF(employee_data3[[#This Row],[DOB]],DATE(2023, 1, 1), "Y")</f>
        <v>48</v>
      </c>
      <c r="U566" t="str">
        <f>IF(employee_data3[[#This Row],[Age]]&lt;=25, "Remaja", IF(employee_data3[[#This Row],[Age]]&lt;=55, "Dewasa", "Lansia"))</f>
        <v>Dewasa</v>
      </c>
      <c r="V566" t="s">
        <v>40</v>
      </c>
      <c r="W566" t="s">
        <v>178</v>
      </c>
      <c r="X566" t="s">
        <v>55</v>
      </c>
      <c r="Y566">
        <v>89576</v>
      </c>
      <c r="Z566" t="s">
        <v>93</v>
      </c>
      <c r="AA566" t="s">
        <v>75</v>
      </c>
      <c r="AB566" t="s">
        <v>45</v>
      </c>
      <c r="AC566">
        <v>3</v>
      </c>
      <c r="AD566" s="11">
        <f>(employee_data3[[#This Row],[Current Employee Rating]]-AVERAGE(employee_data3[Current Employee Rating]))/STDEV(employee_data3[Current Employee Rating])</f>
        <v>3.0539538160596794E-2</v>
      </c>
      <c r="AE566" s="11" t="str">
        <f>IF(employee_data3[[#This Row],[Z Score]]&gt;3,"Yes","No")</f>
        <v>No</v>
      </c>
    </row>
    <row r="567" spans="1:31" x14ac:dyDescent="0.3">
      <c r="A567">
        <v>3992</v>
      </c>
      <c r="B567" t="s">
        <v>2521</v>
      </c>
      <c r="C567" t="s">
        <v>2522</v>
      </c>
      <c r="D567" s="1">
        <v>44903</v>
      </c>
      <c r="E567" s="1">
        <v>45053</v>
      </c>
      <c r="F567" t="s">
        <v>2309</v>
      </c>
      <c r="G567" t="s">
        <v>2523</v>
      </c>
      <c r="H567" t="s">
        <v>2524</v>
      </c>
      <c r="I567" t="s">
        <v>133</v>
      </c>
      <c r="J567" t="s">
        <v>32</v>
      </c>
      <c r="K567" t="str">
        <f>IF(employee_data3[[#This Row],[EmployeeStatus]]="Active", "Active", "Attrition")</f>
        <v>Active</v>
      </c>
      <c r="L567" t="s">
        <v>52</v>
      </c>
      <c r="M567" t="s">
        <v>51</v>
      </c>
      <c r="N567" t="s">
        <v>63</v>
      </c>
      <c r="O567" t="s">
        <v>175</v>
      </c>
      <c r="P567" t="s">
        <v>2525</v>
      </c>
      <c r="Q567" t="s">
        <v>170</v>
      </c>
      <c r="R567" t="s">
        <v>101</v>
      </c>
      <c r="S567" s="1">
        <v>22643</v>
      </c>
      <c r="T567">
        <f>DATEDIF(employee_data3[[#This Row],[DOB]],DATE(2023, 1, 1), "Y")</f>
        <v>61</v>
      </c>
      <c r="U567" t="str">
        <f>IF(employee_data3[[#This Row],[Age]]&lt;=25, "Remaja", IF(employee_data3[[#This Row],[Age]]&lt;=55, "Dewasa", "Lansia"))</f>
        <v>Lansia</v>
      </c>
      <c r="V567" t="s">
        <v>40</v>
      </c>
      <c r="W567" t="s">
        <v>103</v>
      </c>
      <c r="X567" t="s">
        <v>55</v>
      </c>
      <c r="Y567">
        <v>49077</v>
      </c>
      <c r="Z567" t="s">
        <v>93</v>
      </c>
      <c r="AA567" t="s">
        <v>84</v>
      </c>
      <c r="AB567" t="s">
        <v>45</v>
      </c>
      <c r="AC567">
        <v>3</v>
      </c>
      <c r="AD567" s="11">
        <f>(employee_data3[[#This Row],[Current Employee Rating]]-AVERAGE(employee_data3[Current Employee Rating]))/STDEV(employee_data3[Current Employee Rating])</f>
        <v>3.0539538160596794E-2</v>
      </c>
      <c r="AE567" s="11" t="str">
        <f>IF(employee_data3[[#This Row],[Z Score]]&gt;3,"Yes","No")</f>
        <v>No</v>
      </c>
    </row>
    <row r="568" spans="1:31" x14ac:dyDescent="0.3">
      <c r="A568">
        <v>3993</v>
      </c>
      <c r="B568" t="s">
        <v>2526</v>
      </c>
      <c r="C568" t="s">
        <v>207</v>
      </c>
      <c r="D568" s="1">
        <v>44734</v>
      </c>
      <c r="E568" s="1"/>
      <c r="F568" t="s">
        <v>2309</v>
      </c>
      <c r="G568" t="s">
        <v>2527</v>
      </c>
      <c r="H568" t="s">
        <v>2528</v>
      </c>
      <c r="I568" t="s">
        <v>168</v>
      </c>
      <c r="J568" t="s">
        <v>32</v>
      </c>
      <c r="K568" t="str">
        <f>IF(employee_data3[[#This Row],[EmployeeStatus]]="Active", "Active", "Attrition")</f>
        <v>Active</v>
      </c>
      <c r="L568" t="s">
        <v>33</v>
      </c>
      <c r="M568" t="s">
        <v>34</v>
      </c>
      <c r="N568" t="s">
        <v>63</v>
      </c>
      <c r="O568" t="s">
        <v>36</v>
      </c>
      <c r="P568" t="s">
        <v>37</v>
      </c>
      <c r="Q568" t="s">
        <v>170</v>
      </c>
      <c r="R568" t="s">
        <v>90</v>
      </c>
      <c r="S568" s="1">
        <v>35209</v>
      </c>
      <c r="T568">
        <f>DATEDIF(employee_data3[[#This Row],[DOB]],DATE(2023, 1, 1), "Y")</f>
        <v>26</v>
      </c>
      <c r="U568" t="str">
        <f>IF(employee_data3[[#This Row],[Age]]&lt;=25, "Remaja", IF(employee_data3[[#This Row],[Age]]&lt;=55, "Dewasa", "Lansia"))</f>
        <v>Dewasa</v>
      </c>
      <c r="V568" t="s">
        <v>40</v>
      </c>
      <c r="W568" t="s">
        <v>226</v>
      </c>
      <c r="X568" t="s">
        <v>42</v>
      </c>
      <c r="Y568">
        <v>42676</v>
      </c>
      <c r="Z568" t="s">
        <v>128</v>
      </c>
      <c r="AA568" t="s">
        <v>84</v>
      </c>
      <c r="AB568" t="s">
        <v>45</v>
      </c>
      <c r="AC568">
        <v>3</v>
      </c>
      <c r="AD568" s="11">
        <f>(employee_data3[[#This Row],[Current Employee Rating]]-AVERAGE(employee_data3[Current Employee Rating]))/STDEV(employee_data3[Current Employee Rating])</f>
        <v>3.0539538160596794E-2</v>
      </c>
      <c r="AE568" s="11" t="str">
        <f>IF(employee_data3[[#This Row],[Z Score]]&gt;3,"Yes","No")</f>
        <v>No</v>
      </c>
    </row>
    <row r="569" spans="1:31" x14ac:dyDescent="0.3">
      <c r="A569">
        <v>3994</v>
      </c>
      <c r="B569" t="s">
        <v>2529</v>
      </c>
      <c r="C569" t="s">
        <v>2499</v>
      </c>
      <c r="D569" s="1">
        <v>44826</v>
      </c>
      <c r="E569" s="1"/>
      <c r="F569" t="s">
        <v>2309</v>
      </c>
      <c r="G569" t="s">
        <v>2530</v>
      </c>
      <c r="H569" t="s">
        <v>2531</v>
      </c>
      <c r="I569" t="s">
        <v>62</v>
      </c>
      <c r="J569" t="s">
        <v>32</v>
      </c>
      <c r="K569" t="str">
        <f>IF(employee_data3[[#This Row],[EmployeeStatus]]="Active", "Active", "Attrition")</f>
        <v>Active</v>
      </c>
      <c r="L569" t="s">
        <v>63</v>
      </c>
      <c r="M569" t="s">
        <v>51</v>
      </c>
      <c r="N569" t="s">
        <v>63</v>
      </c>
      <c r="O569" t="s">
        <v>36</v>
      </c>
      <c r="P569" t="s">
        <v>37</v>
      </c>
      <c r="Q569" t="s">
        <v>170</v>
      </c>
      <c r="R569" t="s">
        <v>90</v>
      </c>
      <c r="S569" s="1">
        <v>31816</v>
      </c>
      <c r="T569">
        <f>DATEDIF(employee_data3[[#This Row],[DOB]],DATE(2023, 1, 1), "Y")</f>
        <v>35</v>
      </c>
      <c r="U569" t="str">
        <f>IF(employee_data3[[#This Row],[Age]]&lt;=25, "Remaja", IF(employee_data3[[#This Row],[Age]]&lt;=55, "Dewasa", "Lansia"))</f>
        <v>Dewasa</v>
      </c>
      <c r="V569" t="s">
        <v>40</v>
      </c>
      <c r="W569" t="s">
        <v>582</v>
      </c>
      <c r="X569" t="s">
        <v>42</v>
      </c>
      <c r="Y569">
        <v>53464</v>
      </c>
      <c r="Z569" t="s">
        <v>128</v>
      </c>
      <c r="AA569" t="s">
        <v>75</v>
      </c>
      <c r="AB569" t="s">
        <v>45</v>
      </c>
      <c r="AC569">
        <v>3</v>
      </c>
      <c r="AD569" s="11">
        <f>(employee_data3[[#This Row],[Current Employee Rating]]-AVERAGE(employee_data3[Current Employee Rating]))/STDEV(employee_data3[Current Employee Rating])</f>
        <v>3.0539538160596794E-2</v>
      </c>
      <c r="AE569" s="11" t="str">
        <f>IF(employee_data3[[#This Row],[Z Score]]&gt;3,"Yes","No")</f>
        <v>No</v>
      </c>
    </row>
    <row r="570" spans="1:31" x14ac:dyDescent="0.3">
      <c r="A570">
        <v>3995</v>
      </c>
      <c r="B570" t="s">
        <v>2532</v>
      </c>
      <c r="C570" t="s">
        <v>2533</v>
      </c>
      <c r="D570" s="1">
        <v>43661</v>
      </c>
      <c r="E570" s="1">
        <v>44348</v>
      </c>
      <c r="F570" t="s">
        <v>2304</v>
      </c>
      <c r="G570" t="s">
        <v>2534</v>
      </c>
      <c r="H570" t="s">
        <v>2535</v>
      </c>
      <c r="I570" t="s">
        <v>118</v>
      </c>
      <c r="J570" t="s">
        <v>32</v>
      </c>
      <c r="K570" t="str">
        <f>IF(employee_data3[[#This Row],[EmployeeStatus]]="Active", "Active", "Attrition")</f>
        <v>Active</v>
      </c>
      <c r="L570" t="s">
        <v>63</v>
      </c>
      <c r="M570" t="s">
        <v>51</v>
      </c>
      <c r="N570" t="s">
        <v>35</v>
      </c>
      <c r="O570" t="s">
        <v>126</v>
      </c>
      <c r="P570" t="s">
        <v>2536</v>
      </c>
      <c r="Q570" t="s">
        <v>170</v>
      </c>
      <c r="R570" t="s">
        <v>305</v>
      </c>
      <c r="S570" s="1">
        <v>17144</v>
      </c>
      <c r="T570">
        <f>DATEDIF(employee_data3[[#This Row],[DOB]],DATE(2023, 1, 1), "Y")</f>
        <v>76</v>
      </c>
      <c r="U570" t="str">
        <f>IF(employee_data3[[#This Row],[Age]]&lt;=25, "Remaja", IF(employee_data3[[#This Row],[Age]]&lt;=55, "Dewasa", "Lansia"))</f>
        <v>Lansia</v>
      </c>
      <c r="V570" t="s">
        <v>40</v>
      </c>
      <c r="W570" t="s">
        <v>419</v>
      </c>
      <c r="X570" t="s">
        <v>42</v>
      </c>
      <c r="Y570">
        <v>95641</v>
      </c>
      <c r="Z570" t="s">
        <v>93</v>
      </c>
      <c r="AA570" t="s">
        <v>44</v>
      </c>
      <c r="AB570" t="s">
        <v>105</v>
      </c>
      <c r="AC570">
        <v>3</v>
      </c>
      <c r="AD570" s="11">
        <f>(employee_data3[[#This Row],[Current Employee Rating]]-AVERAGE(employee_data3[Current Employee Rating]))/STDEV(employee_data3[Current Employee Rating])</f>
        <v>3.0539538160596794E-2</v>
      </c>
      <c r="AE570" s="11" t="str">
        <f>IF(employee_data3[[#This Row],[Z Score]]&gt;3,"Yes","No")</f>
        <v>No</v>
      </c>
    </row>
    <row r="571" spans="1:31" x14ac:dyDescent="0.3">
      <c r="A571">
        <v>3996</v>
      </c>
      <c r="B571" t="s">
        <v>2537</v>
      </c>
      <c r="C571" t="s">
        <v>2538</v>
      </c>
      <c r="D571" s="1">
        <v>44440</v>
      </c>
      <c r="E571" s="1"/>
      <c r="F571" t="s">
        <v>2304</v>
      </c>
      <c r="G571" t="s">
        <v>2539</v>
      </c>
      <c r="H571" t="s">
        <v>2540</v>
      </c>
      <c r="I571" t="s">
        <v>139</v>
      </c>
      <c r="J571" t="s">
        <v>32</v>
      </c>
      <c r="K571" t="str">
        <f>IF(employee_data3[[#This Row],[EmployeeStatus]]="Active", "Active", "Attrition")</f>
        <v>Active</v>
      </c>
      <c r="L571" t="s">
        <v>52</v>
      </c>
      <c r="M571" t="s">
        <v>34</v>
      </c>
      <c r="N571" t="s">
        <v>63</v>
      </c>
      <c r="O571" t="s">
        <v>36</v>
      </c>
      <c r="P571" t="s">
        <v>37</v>
      </c>
      <c r="Q571" t="s">
        <v>170</v>
      </c>
      <c r="R571" t="s">
        <v>332</v>
      </c>
      <c r="S571" s="1">
        <v>36493</v>
      </c>
      <c r="T571">
        <f>DATEDIF(employee_data3[[#This Row],[DOB]],DATE(2023, 1, 1), "Y")</f>
        <v>23</v>
      </c>
      <c r="U571" t="str">
        <f>IF(employee_data3[[#This Row],[Age]]&lt;=25, "Remaja", IF(employee_data3[[#This Row],[Age]]&lt;=55, "Dewasa", "Lansia"))</f>
        <v>Remaja</v>
      </c>
      <c r="V571" t="s">
        <v>40</v>
      </c>
      <c r="W571" t="s">
        <v>83</v>
      </c>
      <c r="X571" t="s">
        <v>42</v>
      </c>
      <c r="Y571">
        <v>82286</v>
      </c>
      <c r="Z571" t="s">
        <v>43</v>
      </c>
      <c r="AA571" t="s">
        <v>44</v>
      </c>
      <c r="AB571" t="s">
        <v>45</v>
      </c>
      <c r="AC571">
        <v>3</v>
      </c>
      <c r="AD571" s="11">
        <f>(employee_data3[[#This Row],[Current Employee Rating]]-AVERAGE(employee_data3[Current Employee Rating]))/STDEV(employee_data3[Current Employee Rating])</f>
        <v>3.0539538160596794E-2</v>
      </c>
      <c r="AE571" s="11" t="str">
        <f>IF(employee_data3[[#This Row],[Z Score]]&gt;3,"Yes","No")</f>
        <v>No</v>
      </c>
    </row>
    <row r="572" spans="1:31" x14ac:dyDescent="0.3">
      <c r="A572">
        <v>3997</v>
      </c>
      <c r="B572" t="s">
        <v>2476</v>
      </c>
      <c r="C572" t="s">
        <v>443</v>
      </c>
      <c r="D572" s="1">
        <v>43662</v>
      </c>
      <c r="E572" s="1"/>
      <c r="F572" t="s">
        <v>2304</v>
      </c>
      <c r="G572" t="s">
        <v>2541</v>
      </c>
      <c r="H572" t="s">
        <v>2542</v>
      </c>
      <c r="I572" t="s">
        <v>50</v>
      </c>
      <c r="J572" t="s">
        <v>32</v>
      </c>
      <c r="K572" t="str">
        <f>IF(employee_data3[[#This Row],[EmployeeStatus]]="Active", "Active", "Attrition")</f>
        <v>Active</v>
      </c>
      <c r="L572" t="s">
        <v>33</v>
      </c>
      <c r="M572" t="s">
        <v>51</v>
      </c>
      <c r="N572" t="s">
        <v>35</v>
      </c>
      <c r="O572" t="s">
        <v>36</v>
      </c>
      <c r="P572" t="s">
        <v>37</v>
      </c>
      <c r="Q572" t="s">
        <v>170</v>
      </c>
      <c r="R572" t="s">
        <v>111</v>
      </c>
      <c r="S572" s="1">
        <v>17138</v>
      </c>
      <c r="T572">
        <f>DATEDIF(employee_data3[[#This Row],[DOB]],DATE(2023, 1, 1), "Y")</f>
        <v>76</v>
      </c>
      <c r="U572" t="str">
        <f>IF(employee_data3[[#This Row],[Age]]&lt;=25, "Remaja", IF(employee_data3[[#This Row],[Age]]&lt;=55, "Dewasa", "Lansia"))</f>
        <v>Lansia</v>
      </c>
      <c r="V572" t="s">
        <v>120</v>
      </c>
      <c r="W572" t="s">
        <v>419</v>
      </c>
      <c r="X572" t="s">
        <v>55</v>
      </c>
      <c r="Y572">
        <v>72560</v>
      </c>
      <c r="Z572" t="s">
        <v>93</v>
      </c>
      <c r="AA572" t="s">
        <v>75</v>
      </c>
      <c r="AB572" t="s">
        <v>236</v>
      </c>
      <c r="AC572">
        <v>3</v>
      </c>
      <c r="AD572" s="11">
        <f>(employee_data3[[#This Row],[Current Employee Rating]]-AVERAGE(employee_data3[Current Employee Rating]))/STDEV(employee_data3[Current Employee Rating])</f>
        <v>3.0539538160596794E-2</v>
      </c>
      <c r="AE572" s="11" t="str">
        <f>IF(employee_data3[[#This Row],[Z Score]]&gt;3,"Yes","No")</f>
        <v>No</v>
      </c>
    </row>
    <row r="573" spans="1:31" x14ac:dyDescent="0.3">
      <c r="A573">
        <v>3998</v>
      </c>
      <c r="B573" t="s">
        <v>2543</v>
      </c>
      <c r="C573" t="s">
        <v>565</v>
      </c>
      <c r="D573" s="1">
        <v>44554</v>
      </c>
      <c r="E573" s="1">
        <v>44769</v>
      </c>
      <c r="F573" t="s">
        <v>2304</v>
      </c>
      <c r="G573" t="s">
        <v>2544</v>
      </c>
      <c r="H573" t="s">
        <v>2545</v>
      </c>
      <c r="I573" t="s">
        <v>31</v>
      </c>
      <c r="J573" t="s">
        <v>2300</v>
      </c>
      <c r="K573" t="str">
        <f>IF(employee_data3[[#This Row],[EmployeeStatus]]="Active", "Active", "Attrition")</f>
        <v>Attrition</v>
      </c>
      <c r="L573" t="s">
        <v>63</v>
      </c>
      <c r="M573" t="s">
        <v>64</v>
      </c>
      <c r="N573" t="s">
        <v>63</v>
      </c>
      <c r="O573" t="s">
        <v>126</v>
      </c>
      <c r="P573" t="s">
        <v>2546</v>
      </c>
      <c r="Q573" t="s">
        <v>170</v>
      </c>
      <c r="R573" t="s">
        <v>504</v>
      </c>
      <c r="S573" s="1">
        <v>25955</v>
      </c>
      <c r="T573">
        <f>DATEDIF(employee_data3[[#This Row],[DOB]],DATE(2023, 1, 1), "Y")</f>
        <v>51</v>
      </c>
      <c r="U573" t="str">
        <f>IF(employee_data3[[#This Row],[Age]]&lt;=25, "Remaja", IF(employee_data3[[#This Row],[Age]]&lt;=55, "Dewasa", "Lansia"))</f>
        <v>Dewasa</v>
      </c>
      <c r="V573" t="s">
        <v>120</v>
      </c>
      <c r="W573" t="s">
        <v>613</v>
      </c>
      <c r="X573" t="s">
        <v>42</v>
      </c>
      <c r="Y573">
        <v>82557</v>
      </c>
      <c r="Z573" t="s">
        <v>74</v>
      </c>
      <c r="AA573" t="s">
        <v>84</v>
      </c>
      <c r="AB573" t="s">
        <v>45</v>
      </c>
      <c r="AC573">
        <v>3</v>
      </c>
      <c r="AD573" s="11">
        <f>(employee_data3[[#This Row],[Current Employee Rating]]-AVERAGE(employee_data3[Current Employee Rating]))/STDEV(employee_data3[Current Employee Rating])</f>
        <v>3.0539538160596794E-2</v>
      </c>
      <c r="AE573" s="11" t="str">
        <f>IF(employee_data3[[#This Row],[Z Score]]&gt;3,"Yes","No")</f>
        <v>No</v>
      </c>
    </row>
    <row r="574" spans="1:31" x14ac:dyDescent="0.3">
      <c r="A574">
        <v>3999</v>
      </c>
      <c r="B574" t="s">
        <v>2547</v>
      </c>
      <c r="C574" t="s">
        <v>2548</v>
      </c>
      <c r="D574" s="1">
        <v>43572</v>
      </c>
      <c r="E574" s="1">
        <v>44425</v>
      </c>
      <c r="F574" t="s">
        <v>2304</v>
      </c>
      <c r="G574" t="s">
        <v>2549</v>
      </c>
      <c r="H574" t="s">
        <v>2550</v>
      </c>
      <c r="I574" t="s">
        <v>89</v>
      </c>
      <c r="J574" t="s">
        <v>2300</v>
      </c>
      <c r="K574" t="str">
        <f>IF(employee_data3[[#This Row],[EmployeeStatus]]="Active", "Active", "Attrition")</f>
        <v>Attrition</v>
      </c>
      <c r="L574" t="s">
        <v>63</v>
      </c>
      <c r="M574" t="s">
        <v>64</v>
      </c>
      <c r="N574" t="s">
        <v>63</v>
      </c>
      <c r="O574" t="s">
        <v>99</v>
      </c>
      <c r="P574" t="s">
        <v>2551</v>
      </c>
      <c r="Q574" t="s">
        <v>170</v>
      </c>
      <c r="R574" t="s">
        <v>111</v>
      </c>
      <c r="S574" s="1">
        <v>15738</v>
      </c>
      <c r="T574">
        <f>DATEDIF(employee_data3[[#This Row],[DOB]],DATE(2023, 1, 1), "Y")</f>
        <v>79</v>
      </c>
      <c r="U574" t="str">
        <f>IF(employee_data3[[#This Row],[Age]]&lt;=25, "Remaja", IF(employee_data3[[#This Row],[Age]]&lt;=55, "Dewasa", "Lansia"))</f>
        <v>Lansia</v>
      </c>
      <c r="V574" t="s">
        <v>120</v>
      </c>
      <c r="W574" t="s">
        <v>113</v>
      </c>
      <c r="X574" t="s">
        <v>55</v>
      </c>
      <c r="Y574">
        <v>13760</v>
      </c>
      <c r="Z574" t="s">
        <v>128</v>
      </c>
      <c r="AA574" t="s">
        <v>75</v>
      </c>
      <c r="AB574" t="s">
        <v>105</v>
      </c>
      <c r="AC574">
        <v>3</v>
      </c>
      <c r="AD574" s="11">
        <f>(employee_data3[[#This Row],[Current Employee Rating]]-AVERAGE(employee_data3[Current Employee Rating]))/STDEV(employee_data3[Current Employee Rating])</f>
        <v>3.0539538160596794E-2</v>
      </c>
      <c r="AE574" s="11" t="str">
        <f>IF(employee_data3[[#This Row],[Z Score]]&gt;3,"Yes","No")</f>
        <v>No</v>
      </c>
    </row>
    <row r="575" spans="1:31" x14ac:dyDescent="0.3">
      <c r="A575">
        <v>4000</v>
      </c>
      <c r="B575" t="s">
        <v>2552</v>
      </c>
      <c r="C575" t="s">
        <v>958</v>
      </c>
      <c r="D575" s="1">
        <v>43764</v>
      </c>
      <c r="E575" s="1">
        <v>44355</v>
      </c>
      <c r="F575" t="s">
        <v>2391</v>
      </c>
      <c r="G575" t="s">
        <v>2553</v>
      </c>
      <c r="H575" t="s">
        <v>2554</v>
      </c>
      <c r="I575" t="s">
        <v>168</v>
      </c>
      <c r="J575" t="s">
        <v>2300</v>
      </c>
      <c r="K575" t="str">
        <f>IF(employee_data3[[#This Row],[EmployeeStatus]]="Active", "Active", "Attrition")</f>
        <v>Attrition</v>
      </c>
      <c r="L575" t="s">
        <v>33</v>
      </c>
      <c r="M575" t="s">
        <v>34</v>
      </c>
      <c r="N575" t="s">
        <v>63</v>
      </c>
      <c r="O575" t="s">
        <v>99</v>
      </c>
      <c r="P575" t="s">
        <v>2555</v>
      </c>
      <c r="Q575" t="s">
        <v>170</v>
      </c>
      <c r="R575" t="s">
        <v>90</v>
      </c>
      <c r="S575" s="1">
        <v>22006</v>
      </c>
      <c r="T575">
        <f>DATEDIF(employee_data3[[#This Row],[DOB]],DATE(2023, 1, 1), "Y")</f>
        <v>62</v>
      </c>
      <c r="U575" t="str">
        <f>IF(employee_data3[[#This Row],[Age]]&lt;=25, "Remaja", IF(employee_data3[[#This Row],[Age]]&lt;=55, "Dewasa", "Lansia"))</f>
        <v>Lansia</v>
      </c>
      <c r="V575" t="s">
        <v>120</v>
      </c>
      <c r="W575" t="s">
        <v>103</v>
      </c>
      <c r="X575" t="s">
        <v>55</v>
      </c>
      <c r="Y575">
        <v>18464</v>
      </c>
      <c r="Z575" t="s">
        <v>93</v>
      </c>
      <c r="AA575" t="s">
        <v>104</v>
      </c>
      <c r="AB575" t="s">
        <v>45</v>
      </c>
      <c r="AC575">
        <v>3</v>
      </c>
      <c r="AD575" s="11">
        <f>(employee_data3[[#This Row],[Current Employee Rating]]-AVERAGE(employee_data3[Current Employee Rating]))/STDEV(employee_data3[Current Employee Rating])</f>
        <v>3.0539538160596794E-2</v>
      </c>
      <c r="AE575" s="11" t="str">
        <f>IF(employee_data3[[#This Row],[Z Score]]&gt;3,"Yes","No")</f>
        <v>No</v>
      </c>
    </row>
    <row r="576" spans="1:31" x14ac:dyDescent="0.3">
      <c r="A576">
        <v>1001</v>
      </c>
      <c r="B576" t="s">
        <v>741</v>
      </c>
      <c r="C576" t="s">
        <v>2556</v>
      </c>
      <c r="D576" s="1">
        <v>43706</v>
      </c>
      <c r="E576" s="1"/>
      <c r="F576" t="s">
        <v>2424</v>
      </c>
      <c r="G576" t="s">
        <v>2557</v>
      </c>
      <c r="H576" t="s">
        <v>2558</v>
      </c>
      <c r="I576" t="s">
        <v>89</v>
      </c>
      <c r="J576" t="s">
        <v>32</v>
      </c>
      <c r="K576" t="str">
        <f>IF(employee_data3[[#This Row],[EmployeeStatus]]="Active", "Active", "Attrition")</f>
        <v>Active</v>
      </c>
      <c r="L576" t="s">
        <v>52</v>
      </c>
      <c r="M576" t="s">
        <v>51</v>
      </c>
      <c r="N576" t="s">
        <v>52</v>
      </c>
      <c r="O576" t="s">
        <v>36</v>
      </c>
      <c r="P576" t="s">
        <v>37</v>
      </c>
      <c r="Q576" t="s">
        <v>2428</v>
      </c>
      <c r="R576" t="s">
        <v>111</v>
      </c>
      <c r="S576" s="1">
        <v>21084</v>
      </c>
      <c r="T576">
        <f>DATEDIF(employee_data3[[#This Row],[DOB]],DATE(2023, 1, 1), "Y")</f>
        <v>65</v>
      </c>
      <c r="U576" t="str">
        <f>IF(employee_data3[[#This Row],[Age]]&lt;=25, "Remaja", IF(employee_data3[[#This Row],[Age]]&lt;=55, "Dewasa", "Lansia"))</f>
        <v>Lansia</v>
      </c>
      <c r="V576" t="s">
        <v>40</v>
      </c>
      <c r="W576" t="s">
        <v>113</v>
      </c>
      <c r="X576" t="s">
        <v>42</v>
      </c>
      <c r="Y576">
        <v>1749</v>
      </c>
      <c r="Z576" t="s">
        <v>93</v>
      </c>
      <c r="AA576" t="s">
        <v>84</v>
      </c>
      <c r="AB576" t="s">
        <v>45</v>
      </c>
      <c r="AC576">
        <v>3</v>
      </c>
      <c r="AD576" s="11">
        <f>(employee_data3[[#This Row],[Current Employee Rating]]-AVERAGE(employee_data3[Current Employee Rating]))/STDEV(employee_data3[Current Employee Rating])</f>
        <v>3.0539538160596794E-2</v>
      </c>
      <c r="AE576" s="11" t="str">
        <f>IF(employee_data3[[#This Row],[Z Score]]&gt;3,"Yes","No")</f>
        <v>No</v>
      </c>
    </row>
    <row r="577" spans="1:31" x14ac:dyDescent="0.3">
      <c r="A577">
        <v>1002</v>
      </c>
      <c r="B577" t="s">
        <v>1201</v>
      </c>
      <c r="C577" t="s">
        <v>970</v>
      </c>
      <c r="D577" s="1">
        <v>44907</v>
      </c>
      <c r="E577" s="1">
        <v>45074</v>
      </c>
      <c r="F577" t="s">
        <v>2424</v>
      </c>
      <c r="G577" t="s">
        <v>2559</v>
      </c>
      <c r="H577" t="s">
        <v>2560</v>
      </c>
      <c r="I577" t="s">
        <v>118</v>
      </c>
      <c r="J577" t="s">
        <v>32</v>
      </c>
      <c r="K577" t="str">
        <f>IF(employee_data3[[#This Row],[EmployeeStatus]]="Active", "Active", "Attrition")</f>
        <v>Active</v>
      </c>
      <c r="L577" t="s">
        <v>52</v>
      </c>
      <c r="M577" t="s">
        <v>51</v>
      </c>
      <c r="N577" t="s">
        <v>35</v>
      </c>
      <c r="O577" t="s">
        <v>99</v>
      </c>
      <c r="P577" t="s">
        <v>2561</v>
      </c>
      <c r="Q577" t="s">
        <v>2428</v>
      </c>
      <c r="R577" t="s">
        <v>332</v>
      </c>
      <c r="S577" s="1">
        <v>18452</v>
      </c>
      <c r="T577">
        <f>DATEDIF(employee_data3[[#This Row],[DOB]],DATE(2023, 1, 1), "Y")</f>
        <v>72</v>
      </c>
      <c r="U577" t="str">
        <f>IF(employee_data3[[#This Row],[Age]]&lt;=25, "Remaja", IF(employee_data3[[#This Row],[Age]]&lt;=55, "Dewasa", "Lansia"))</f>
        <v>Lansia</v>
      </c>
      <c r="V577" t="s">
        <v>40</v>
      </c>
      <c r="W577" t="s">
        <v>226</v>
      </c>
      <c r="X577" t="s">
        <v>42</v>
      </c>
      <c r="Y577">
        <v>2135</v>
      </c>
      <c r="Z577" t="s">
        <v>128</v>
      </c>
      <c r="AA577" t="s">
        <v>44</v>
      </c>
      <c r="AB577" t="s">
        <v>45</v>
      </c>
      <c r="AC577">
        <v>3</v>
      </c>
      <c r="AD577" s="11">
        <f>(employee_data3[[#This Row],[Current Employee Rating]]-AVERAGE(employee_data3[Current Employee Rating]))/STDEV(employee_data3[Current Employee Rating])</f>
        <v>3.0539538160596794E-2</v>
      </c>
      <c r="AE577" s="11" t="str">
        <f>IF(employee_data3[[#This Row],[Z Score]]&gt;3,"Yes","No")</f>
        <v>No</v>
      </c>
    </row>
    <row r="578" spans="1:31" x14ac:dyDescent="0.3">
      <c r="A578">
        <v>1003</v>
      </c>
      <c r="B578" t="s">
        <v>2562</v>
      </c>
      <c r="C578" t="s">
        <v>2563</v>
      </c>
      <c r="D578" s="1">
        <v>44993</v>
      </c>
      <c r="E578" s="1">
        <v>45000</v>
      </c>
      <c r="F578" t="s">
        <v>2424</v>
      </c>
      <c r="G578" t="s">
        <v>2564</v>
      </c>
      <c r="H578" t="s">
        <v>2565</v>
      </c>
      <c r="I578" t="s">
        <v>98</v>
      </c>
      <c r="J578" t="s">
        <v>32</v>
      </c>
      <c r="K578" t="str">
        <f>IF(employee_data3[[#This Row],[EmployeeStatus]]="Active", "Active", "Attrition")</f>
        <v>Active</v>
      </c>
      <c r="L578" t="s">
        <v>33</v>
      </c>
      <c r="M578" t="s">
        <v>51</v>
      </c>
      <c r="N578" t="s">
        <v>52</v>
      </c>
      <c r="O578" t="s">
        <v>175</v>
      </c>
      <c r="P578" t="s">
        <v>2566</v>
      </c>
      <c r="Q578" t="s">
        <v>2428</v>
      </c>
      <c r="R578" t="s">
        <v>90</v>
      </c>
      <c r="S578" s="1">
        <v>26991</v>
      </c>
      <c r="T578">
        <f>DATEDIF(employee_data3[[#This Row],[DOB]],DATE(2023, 1, 1), "Y")</f>
        <v>49</v>
      </c>
      <c r="U578" t="str">
        <f>IF(employee_data3[[#This Row],[Age]]&lt;=25, "Remaja", IF(employee_data3[[#This Row],[Age]]&lt;=55, "Dewasa", "Lansia"))</f>
        <v>Dewasa</v>
      </c>
      <c r="V578" t="s">
        <v>40</v>
      </c>
      <c r="W578" t="s">
        <v>226</v>
      </c>
      <c r="X578" t="s">
        <v>42</v>
      </c>
      <c r="Y578">
        <v>2176</v>
      </c>
      <c r="Z578" t="s">
        <v>43</v>
      </c>
      <c r="AA578" t="s">
        <v>84</v>
      </c>
      <c r="AB578" t="s">
        <v>45</v>
      </c>
      <c r="AC578">
        <v>3</v>
      </c>
      <c r="AD578" s="11">
        <f>(employee_data3[[#This Row],[Current Employee Rating]]-AVERAGE(employee_data3[Current Employee Rating]))/STDEV(employee_data3[Current Employee Rating])</f>
        <v>3.0539538160596794E-2</v>
      </c>
      <c r="AE578" s="11" t="str">
        <f>IF(employee_data3[[#This Row],[Z Score]]&gt;3,"Yes","No")</f>
        <v>No</v>
      </c>
    </row>
    <row r="579" spans="1:31" x14ac:dyDescent="0.3">
      <c r="A579">
        <v>1004</v>
      </c>
      <c r="B579" t="s">
        <v>2567</v>
      </c>
      <c r="C579" t="s">
        <v>2568</v>
      </c>
      <c r="D579" s="1">
        <v>43980</v>
      </c>
      <c r="E579" s="1">
        <v>44260</v>
      </c>
      <c r="F579" t="s">
        <v>2424</v>
      </c>
      <c r="G579" t="s">
        <v>2569</v>
      </c>
      <c r="H579" t="s">
        <v>2570</v>
      </c>
      <c r="I579" t="s">
        <v>168</v>
      </c>
      <c r="J579" t="s">
        <v>32</v>
      </c>
      <c r="K579" t="str">
        <f>IF(employee_data3[[#This Row],[EmployeeStatus]]="Active", "Active", "Attrition")</f>
        <v>Active</v>
      </c>
      <c r="L579" t="s">
        <v>52</v>
      </c>
      <c r="M579" t="s">
        <v>34</v>
      </c>
      <c r="N579" t="s">
        <v>52</v>
      </c>
      <c r="O579" t="s">
        <v>99</v>
      </c>
      <c r="P579" t="s">
        <v>2571</v>
      </c>
      <c r="Q579" t="s">
        <v>2428</v>
      </c>
      <c r="R579" t="s">
        <v>177</v>
      </c>
      <c r="S579" s="1">
        <v>20847</v>
      </c>
      <c r="T579">
        <f>DATEDIF(employee_data3[[#This Row],[DOB]],DATE(2023, 1, 1), "Y")</f>
        <v>65</v>
      </c>
      <c r="U579" t="str">
        <f>IF(employee_data3[[#This Row],[Age]]&lt;=25, "Remaja", IF(employee_data3[[#This Row],[Age]]&lt;=55, "Dewasa", "Lansia"))</f>
        <v>Lansia</v>
      </c>
      <c r="V579" t="s">
        <v>40</v>
      </c>
      <c r="W579" t="s">
        <v>178</v>
      </c>
      <c r="X579" t="s">
        <v>55</v>
      </c>
      <c r="Y579">
        <v>2140</v>
      </c>
      <c r="Z579" t="s">
        <v>93</v>
      </c>
      <c r="AA579" t="s">
        <v>75</v>
      </c>
      <c r="AB579" t="s">
        <v>45</v>
      </c>
      <c r="AC579">
        <v>3</v>
      </c>
      <c r="AD579" s="11">
        <f>(employee_data3[[#This Row],[Current Employee Rating]]-AVERAGE(employee_data3[Current Employee Rating]))/STDEV(employee_data3[Current Employee Rating])</f>
        <v>3.0539538160596794E-2</v>
      </c>
      <c r="AE579" s="11" t="str">
        <f>IF(employee_data3[[#This Row],[Z Score]]&gt;3,"Yes","No")</f>
        <v>No</v>
      </c>
    </row>
    <row r="580" spans="1:31" x14ac:dyDescent="0.3">
      <c r="A580">
        <v>1005</v>
      </c>
      <c r="B580" t="s">
        <v>2572</v>
      </c>
      <c r="C580" t="s">
        <v>2573</v>
      </c>
      <c r="D580" s="1">
        <v>44820</v>
      </c>
      <c r="E580" s="1"/>
      <c r="F580" t="s">
        <v>2424</v>
      </c>
      <c r="G580" t="s">
        <v>2574</v>
      </c>
      <c r="H580" t="s">
        <v>2575</v>
      </c>
      <c r="I580" t="s">
        <v>133</v>
      </c>
      <c r="J580" t="s">
        <v>32</v>
      </c>
      <c r="K580" t="str">
        <f>IF(employee_data3[[#This Row],[EmployeeStatus]]="Active", "Active", "Attrition")</f>
        <v>Active</v>
      </c>
      <c r="L580" t="s">
        <v>63</v>
      </c>
      <c r="M580" t="s">
        <v>64</v>
      </c>
      <c r="N580" t="s">
        <v>35</v>
      </c>
      <c r="O580" t="s">
        <v>36</v>
      </c>
      <c r="P580" t="s">
        <v>37</v>
      </c>
      <c r="Q580" t="s">
        <v>2428</v>
      </c>
      <c r="R580" t="s">
        <v>90</v>
      </c>
      <c r="S580" s="1">
        <v>25777</v>
      </c>
      <c r="T580">
        <f>DATEDIF(employee_data3[[#This Row],[DOB]],DATE(2023, 1, 1), "Y")</f>
        <v>52</v>
      </c>
      <c r="U580" t="str">
        <f>IF(employee_data3[[#This Row],[Age]]&lt;=25, "Remaja", IF(employee_data3[[#This Row],[Age]]&lt;=55, "Dewasa", "Lansia"))</f>
        <v>Dewasa</v>
      </c>
      <c r="V580" t="s">
        <v>40</v>
      </c>
      <c r="W580" t="s">
        <v>419</v>
      </c>
      <c r="X580" t="s">
        <v>55</v>
      </c>
      <c r="Y580">
        <v>1844</v>
      </c>
      <c r="Z580" t="s">
        <v>93</v>
      </c>
      <c r="AA580" t="s">
        <v>104</v>
      </c>
      <c r="AB580" t="s">
        <v>45</v>
      </c>
      <c r="AC580">
        <v>3</v>
      </c>
      <c r="AD580" s="11">
        <f>(employee_data3[[#This Row],[Current Employee Rating]]-AVERAGE(employee_data3[Current Employee Rating]))/STDEV(employee_data3[Current Employee Rating])</f>
        <v>3.0539538160596794E-2</v>
      </c>
      <c r="AE580" s="11" t="str">
        <f>IF(employee_data3[[#This Row],[Z Score]]&gt;3,"Yes","No")</f>
        <v>No</v>
      </c>
    </row>
    <row r="581" spans="1:31" x14ac:dyDescent="0.3">
      <c r="A581">
        <v>1006</v>
      </c>
      <c r="B581" t="s">
        <v>2576</v>
      </c>
      <c r="C581" t="s">
        <v>2577</v>
      </c>
      <c r="D581" s="1">
        <v>44423</v>
      </c>
      <c r="E581" s="1">
        <v>44520</v>
      </c>
      <c r="F581" t="s">
        <v>2424</v>
      </c>
      <c r="G581" t="s">
        <v>2578</v>
      </c>
      <c r="H581" t="s">
        <v>2579</v>
      </c>
      <c r="I581" t="s">
        <v>139</v>
      </c>
      <c r="J581" t="s">
        <v>32</v>
      </c>
      <c r="K581" t="str">
        <f>IF(employee_data3[[#This Row],[EmployeeStatus]]="Active", "Active", "Attrition")</f>
        <v>Active</v>
      </c>
      <c r="L581" t="s">
        <v>63</v>
      </c>
      <c r="M581" t="s">
        <v>34</v>
      </c>
      <c r="N581" t="s">
        <v>52</v>
      </c>
      <c r="O581" t="s">
        <v>126</v>
      </c>
      <c r="P581" t="s">
        <v>2580</v>
      </c>
      <c r="Q581" t="s">
        <v>2428</v>
      </c>
      <c r="R581" t="s">
        <v>111</v>
      </c>
      <c r="S581" s="1">
        <v>21600</v>
      </c>
      <c r="T581">
        <f>DATEDIF(employee_data3[[#This Row],[DOB]],DATE(2023, 1, 1), "Y")</f>
        <v>63</v>
      </c>
      <c r="U581" t="str">
        <f>IF(employee_data3[[#This Row],[Age]]&lt;=25, "Remaja", IF(employee_data3[[#This Row],[Age]]&lt;=55, "Dewasa", "Lansia"))</f>
        <v>Lansia</v>
      </c>
      <c r="V581" t="s">
        <v>40</v>
      </c>
      <c r="W581" t="s">
        <v>613</v>
      </c>
      <c r="X581" t="s">
        <v>42</v>
      </c>
      <c r="Y581">
        <v>2110</v>
      </c>
      <c r="Z581" t="s">
        <v>43</v>
      </c>
      <c r="AA581" t="s">
        <v>44</v>
      </c>
      <c r="AB581" t="s">
        <v>45</v>
      </c>
      <c r="AC581">
        <v>3</v>
      </c>
      <c r="AD581" s="11">
        <f>(employee_data3[[#This Row],[Current Employee Rating]]-AVERAGE(employee_data3[Current Employee Rating]))/STDEV(employee_data3[Current Employee Rating])</f>
        <v>3.0539538160596794E-2</v>
      </c>
      <c r="AE581" s="11" t="str">
        <f>IF(employee_data3[[#This Row],[Z Score]]&gt;3,"Yes","No")</f>
        <v>No</v>
      </c>
    </row>
    <row r="582" spans="1:31" x14ac:dyDescent="0.3">
      <c r="A582">
        <v>1007</v>
      </c>
      <c r="B582" t="s">
        <v>57</v>
      </c>
      <c r="C582" t="s">
        <v>2581</v>
      </c>
      <c r="D582" s="1">
        <v>44129</v>
      </c>
      <c r="E582" s="1">
        <v>44465</v>
      </c>
      <c r="F582" t="s">
        <v>2424</v>
      </c>
      <c r="G582" t="s">
        <v>2582</v>
      </c>
      <c r="H582" t="s">
        <v>2583</v>
      </c>
      <c r="I582" t="s">
        <v>133</v>
      </c>
      <c r="J582" t="s">
        <v>745</v>
      </c>
      <c r="K582" t="str">
        <f>IF(employee_data3[[#This Row],[EmployeeStatus]]="Active", "Active", "Attrition")</f>
        <v>Attrition</v>
      </c>
      <c r="L582" t="s">
        <v>52</v>
      </c>
      <c r="M582" t="s">
        <v>51</v>
      </c>
      <c r="N582" t="s">
        <v>52</v>
      </c>
      <c r="O582" t="s">
        <v>99</v>
      </c>
      <c r="P582" t="s">
        <v>2584</v>
      </c>
      <c r="Q582" t="s">
        <v>2428</v>
      </c>
      <c r="R582" t="s">
        <v>81</v>
      </c>
      <c r="S582" s="1">
        <v>36603</v>
      </c>
      <c r="T582">
        <f>DATEDIF(employee_data3[[#This Row],[DOB]],DATE(2023, 1, 1), "Y")</f>
        <v>22</v>
      </c>
      <c r="U582" t="str">
        <f>IF(employee_data3[[#This Row],[Age]]&lt;=25, "Remaja", IF(employee_data3[[#This Row],[Age]]&lt;=55, "Dewasa", "Lansia"))</f>
        <v>Remaja</v>
      </c>
      <c r="V582" t="s">
        <v>40</v>
      </c>
      <c r="W582" t="s">
        <v>163</v>
      </c>
      <c r="X582" t="s">
        <v>55</v>
      </c>
      <c r="Y582">
        <v>2451</v>
      </c>
      <c r="Z582" t="s">
        <v>93</v>
      </c>
      <c r="AA582" t="s">
        <v>44</v>
      </c>
      <c r="AB582" t="s">
        <v>45</v>
      </c>
      <c r="AC582">
        <v>3</v>
      </c>
      <c r="AD582" s="11">
        <f>(employee_data3[[#This Row],[Current Employee Rating]]-AVERAGE(employee_data3[Current Employee Rating]))/STDEV(employee_data3[Current Employee Rating])</f>
        <v>3.0539538160596794E-2</v>
      </c>
      <c r="AE582" s="11" t="str">
        <f>IF(employee_data3[[#This Row],[Z Score]]&gt;3,"Yes","No")</f>
        <v>No</v>
      </c>
    </row>
    <row r="583" spans="1:31" x14ac:dyDescent="0.3">
      <c r="A583">
        <v>1008</v>
      </c>
      <c r="B583" t="s">
        <v>2585</v>
      </c>
      <c r="C583" t="s">
        <v>2586</v>
      </c>
      <c r="D583" s="1">
        <v>43705</v>
      </c>
      <c r="E583" s="1">
        <v>43955</v>
      </c>
      <c r="F583" t="s">
        <v>2424</v>
      </c>
      <c r="G583" t="s">
        <v>2587</v>
      </c>
      <c r="H583" t="s">
        <v>2588</v>
      </c>
      <c r="I583" t="s">
        <v>89</v>
      </c>
      <c r="J583" t="s">
        <v>32</v>
      </c>
      <c r="K583" t="str">
        <f>IF(employee_data3[[#This Row],[EmployeeStatus]]="Active", "Active", "Attrition")</f>
        <v>Active</v>
      </c>
      <c r="L583" t="s">
        <v>33</v>
      </c>
      <c r="M583" t="s">
        <v>64</v>
      </c>
      <c r="N583" t="s">
        <v>35</v>
      </c>
      <c r="O583" t="s">
        <v>175</v>
      </c>
      <c r="P583" t="s">
        <v>2589</v>
      </c>
      <c r="Q583" t="s">
        <v>2428</v>
      </c>
      <c r="R583" t="s">
        <v>81</v>
      </c>
      <c r="S583" s="1">
        <v>29941</v>
      </c>
      <c r="T583">
        <f>DATEDIF(employee_data3[[#This Row],[DOB]],DATE(2023, 1, 1), "Y")</f>
        <v>41</v>
      </c>
      <c r="U583" t="str">
        <f>IF(employee_data3[[#This Row],[Age]]&lt;=25, "Remaja", IF(employee_data3[[#This Row],[Age]]&lt;=55, "Dewasa", "Lansia"))</f>
        <v>Dewasa</v>
      </c>
      <c r="V583" t="s">
        <v>40</v>
      </c>
      <c r="W583" t="s">
        <v>226</v>
      </c>
      <c r="X583" t="s">
        <v>42</v>
      </c>
      <c r="Y583">
        <v>2132</v>
      </c>
      <c r="Z583" t="s">
        <v>56</v>
      </c>
      <c r="AA583" t="s">
        <v>84</v>
      </c>
      <c r="AB583" t="s">
        <v>45</v>
      </c>
      <c r="AC583">
        <v>3</v>
      </c>
      <c r="AD583" s="11">
        <f>(employee_data3[[#This Row],[Current Employee Rating]]-AVERAGE(employee_data3[Current Employee Rating]))/STDEV(employee_data3[Current Employee Rating])</f>
        <v>3.0539538160596794E-2</v>
      </c>
      <c r="AE583" s="11" t="str">
        <f>IF(employee_data3[[#This Row],[Z Score]]&gt;3,"Yes","No")</f>
        <v>No</v>
      </c>
    </row>
    <row r="584" spans="1:31" x14ac:dyDescent="0.3">
      <c r="A584">
        <v>1009</v>
      </c>
      <c r="B584" t="s">
        <v>2590</v>
      </c>
      <c r="C584" t="s">
        <v>2591</v>
      </c>
      <c r="D584" s="1">
        <v>43629</v>
      </c>
      <c r="E584" s="1">
        <v>44938</v>
      </c>
      <c r="F584" t="s">
        <v>2424</v>
      </c>
      <c r="G584" t="s">
        <v>2592</v>
      </c>
      <c r="H584" t="s">
        <v>2593</v>
      </c>
      <c r="I584" t="s">
        <v>118</v>
      </c>
      <c r="J584" t="s">
        <v>32</v>
      </c>
      <c r="K584" t="str">
        <f>IF(employee_data3[[#This Row],[EmployeeStatus]]="Active", "Active", "Attrition")</f>
        <v>Active</v>
      </c>
      <c r="L584" t="s">
        <v>52</v>
      </c>
      <c r="M584" t="s">
        <v>34</v>
      </c>
      <c r="N584" t="s">
        <v>35</v>
      </c>
      <c r="O584" t="s">
        <v>140</v>
      </c>
      <c r="P584" t="s">
        <v>2594</v>
      </c>
      <c r="Q584" t="s">
        <v>2428</v>
      </c>
      <c r="R584" t="s">
        <v>81</v>
      </c>
      <c r="S584" s="1">
        <v>31837</v>
      </c>
      <c r="T584">
        <f>DATEDIF(employee_data3[[#This Row],[DOB]],DATE(2023, 1, 1), "Y")</f>
        <v>35</v>
      </c>
      <c r="U584" t="str">
        <f>IF(employee_data3[[#This Row],[Age]]&lt;=25, "Remaja", IF(employee_data3[[#This Row],[Age]]&lt;=55, "Dewasa", "Lansia"))</f>
        <v>Dewasa</v>
      </c>
      <c r="V584" t="s">
        <v>40</v>
      </c>
      <c r="W584" t="s">
        <v>381</v>
      </c>
      <c r="X584" t="s">
        <v>42</v>
      </c>
      <c r="Y584">
        <v>2132</v>
      </c>
      <c r="Z584" t="s">
        <v>74</v>
      </c>
      <c r="AA584" t="s">
        <v>75</v>
      </c>
      <c r="AB584" t="s">
        <v>45</v>
      </c>
      <c r="AC584">
        <v>3</v>
      </c>
      <c r="AD584" s="11">
        <f>(employee_data3[[#This Row],[Current Employee Rating]]-AVERAGE(employee_data3[Current Employee Rating]))/STDEV(employee_data3[Current Employee Rating])</f>
        <v>3.0539538160596794E-2</v>
      </c>
      <c r="AE584" s="11" t="str">
        <f>IF(employee_data3[[#This Row],[Z Score]]&gt;3,"Yes","No")</f>
        <v>No</v>
      </c>
    </row>
    <row r="585" spans="1:31" x14ac:dyDescent="0.3">
      <c r="A585">
        <v>1010</v>
      </c>
      <c r="B585" t="s">
        <v>2038</v>
      </c>
      <c r="C585" t="s">
        <v>1294</v>
      </c>
      <c r="D585" s="1">
        <v>44208</v>
      </c>
      <c r="E585" s="1">
        <v>44638</v>
      </c>
      <c r="F585" t="s">
        <v>2424</v>
      </c>
      <c r="G585" t="s">
        <v>2595</v>
      </c>
      <c r="H585" t="s">
        <v>2596</v>
      </c>
      <c r="I585" t="s">
        <v>50</v>
      </c>
      <c r="J585" t="s">
        <v>745</v>
      </c>
      <c r="K585" t="str">
        <f>IF(employee_data3[[#This Row],[EmployeeStatus]]="Active", "Active", "Attrition")</f>
        <v>Attrition</v>
      </c>
      <c r="L585" t="s">
        <v>52</v>
      </c>
      <c r="M585" t="s">
        <v>34</v>
      </c>
      <c r="N585" t="s">
        <v>35</v>
      </c>
      <c r="O585" t="s">
        <v>175</v>
      </c>
      <c r="P585" t="s">
        <v>2597</v>
      </c>
      <c r="Q585" t="s">
        <v>2428</v>
      </c>
      <c r="R585" t="s">
        <v>90</v>
      </c>
      <c r="S585" s="1">
        <v>33898</v>
      </c>
      <c r="T585">
        <f>DATEDIF(employee_data3[[#This Row],[DOB]],DATE(2023, 1, 1), "Y")</f>
        <v>30</v>
      </c>
      <c r="U585" t="str">
        <f>IF(employee_data3[[#This Row],[Age]]&lt;=25, "Remaja", IF(employee_data3[[#This Row],[Age]]&lt;=55, "Dewasa", "Lansia"))</f>
        <v>Dewasa</v>
      </c>
      <c r="V585" t="s">
        <v>40</v>
      </c>
      <c r="W585" t="s">
        <v>6</v>
      </c>
      <c r="X585" t="s">
        <v>55</v>
      </c>
      <c r="Y585">
        <v>12889</v>
      </c>
      <c r="Z585" t="s">
        <v>56</v>
      </c>
      <c r="AA585" t="s">
        <v>104</v>
      </c>
      <c r="AB585" t="s">
        <v>45</v>
      </c>
      <c r="AC585">
        <v>3</v>
      </c>
      <c r="AD585" s="11">
        <f>(employee_data3[[#This Row],[Current Employee Rating]]-AVERAGE(employee_data3[Current Employee Rating]))/STDEV(employee_data3[Current Employee Rating])</f>
        <v>3.0539538160596794E-2</v>
      </c>
      <c r="AE585" s="11" t="str">
        <f>IF(employee_data3[[#This Row],[Z Score]]&gt;3,"Yes","No")</f>
        <v>No</v>
      </c>
    </row>
    <row r="586" spans="1:31" x14ac:dyDescent="0.3">
      <c r="A586">
        <v>1011</v>
      </c>
      <c r="B586" t="s">
        <v>1792</v>
      </c>
      <c r="C586" t="s">
        <v>875</v>
      </c>
      <c r="D586" s="1">
        <v>44599</v>
      </c>
      <c r="E586" s="1">
        <v>44969</v>
      </c>
      <c r="F586" t="s">
        <v>2424</v>
      </c>
      <c r="G586" t="s">
        <v>2598</v>
      </c>
      <c r="H586" t="s">
        <v>2599</v>
      </c>
      <c r="I586" t="s">
        <v>139</v>
      </c>
      <c r="J586" t="s">
        <v>745</v>
      </c>
      <c r="K586" t="str">
        <f>IF(employee_data3[[#This Row],[EmployeeStatus]]="Active", "Active", "Attrition")</f>
        <v>Attrition</v>
      </c>
      <c r="L586" t="s">
        <v>33</v>
      </c>
      <c r="M586" t="s">
        <v>51</v>
      </c>
      <c r="N586" t="s">
        <v>35</v>
      </c>
      <c r="O586" t="s">
        <v>126</v>
      </c>
      <c r="P586" t="s">
        <v>2600</v>
      </c>
      <c r="Q586" t="s">
        <v>2428</v>
      </c>
      <c r="R586" t="s">
        <v>81</v>
      </c>
      <c r="S586" s="1">
        <v>17585</v>
      </c>
      <c r="T586">
        <f>DATEDIF(employee_data3[[#This Row],[DOB]],DATE(2023, 1, 1), "Y")</f>
        <v>74</v>
      </c>
      <c r="U586" t="str">
        <f>IF(employee_data3[[#This Row],[Age]]&lt;=25, "Remaja", IF(employee_data3[[#This Row],[Age]]&lt;=55, "Dewasa", "Lansia"))</f>
        <v>Lansia</v>
      </c>
      <c r="V586" t="s">
        <v>40</v>
      </c>
      <c r="W586" t="s">
        <v>226</v>
      </c>
      <c r="X586" t="s">
        <v>55</v>
      </c>
      <c r="Y586">
        <v>21340</v>
      </c>
      <c r="Z586" t="s">
        <v>56</v>
      </c>
      <c r="AA586" t="s">
        <v>84</v>
      </c>
      <c r="AB586" t="s">
        <v>45</v>
      </c>
      <c r="AC586">
        <v>3</v>
      </c>
      <c r="AD586" s="11">
        <f>(employee_data3[[#This Row],[Current Employee Rating]]-AVERAGE(employee_data3[Current Employee Rating]))/STDEV(employee_data3[Current Employee Rating])</f>
        <v>3.0539538160596794E-2</v>
      </c>
      <c r="AE586" s="11" t="str">
        <f>IF(employee_data3[[#This Row],[Z Score]]&gt;3,"Yes","No")</f>
        <v>No</v>
      </c>
    </row>
    <row r="587" spans="1:31" x14ac:dyDescent="0.3">
      <c r="A587">
        <v>1012</v>
      </c>
      <c r="B587" t="s">
        <v>1520</v>
      </c>
      <c r="C587" t="s">
        <v>1616</v>
      </c>
      <c r="D587" s="1">
        <v>44144</v>
      </c>
      <c r="E587" s="1">
        <v>44353</v>
      </c>
      <c r="F587" t="s">
        <v>2424</v>
      </c>
      <c r="G587" t="s">
        <v>2601</v>
      </c>
      <c r="H587" t="s">
        <v>2602</v>
      </c>
      <c r="I587" t="s">
        <v>80</v>
      </c>
      <c r="J587" t="s">
        <v>745</v>
      </c>
      <c r="K587" t="str">
        <f>IF(employee_data3[[#This Row],[EmployeeStatus]]="Active", "Active", "Attrition")</f>
        <v>Attrition</v>
      </c>
      <c r="L587" t="s">
        <v>33</v>
      </c>
      <c r="M587" t="s">
        <v>51</v>
      </c>
      <c r="N587" t="s">
        <v>35</v>
      </c>
      <c r="O587" t="s">
        <v>99</v>
      </c>
      <c r="P587" t="s">
        <v>2603</v>
      </c>
      <c r="Q587" t="s">
        <v>2428</v>
      </c>
      <c r="R587" t="s">
        <v>101</v>
      </c>
      <c r="S587" s="1">
        <v>28766</v>
      </c>
      <c r="T587">
        <f>DATEDIF(employee_data3[[#This Row],[DOB]],DATE(2023, 1, 1), "Y")</f>
        <v>44</v>
      </c>
      <c r="U587" t="str">
        <f>IF(employee_data3[[#This Row],[Age]]&lt;=25, "Remaja", IF(employee_data3[[#This Row],[Age]]&lt;=55, "Dewasa", "Lansia"))</f>
        <v>Dewasa</v>
      </c>
      <c r="V587" t="s">
        <v>40</v>
      </c>
      <c r="W587" t="s">
        <v>613</v>
      </c>
      <c r="X587" t="s">
        <v>55</v>
      </c>
      <c r="Y587">
        <v>67544</v>
      </c>
      <c r="Z587" t="s">
        <v>43</v>
      </c>
      <c r="AA587" t="s">
        <v>75</v>
      </c>
      <c r="AB587" t="s">
        <v>45</v>
      </c>
      <c r="AC587">
        <v>3</v>
      </c>
      <c r="AD587" s="11">
        <f>(employee_data3[[#This Row],[Current Employee Rating]]-AVERAGE(employee_data3[Current Employee Rating]))/STDEV(employee_data3[Current Employee Rating])</f>
        <v>3.0539538160596794E-2</v>
      </c>
      <c r="AE587" s="11" t="str">
        <f>IF(employee_data3[[#This Row],[Z Score]]&gt;3,"Yes","No")</f>
        <v>No</v>
      </c>
    </row>
    <row r="588" spans="1:31" x14ac:dyDescent="0.3">
      <c r="A588">
        <v>1013</v>
      </c>
      <c r="B588" t="s">
        <v>2604</v>
      </c>
      <c r="C588" t="s">
        <v>2605</v>
      </c>
      <c r="D588" s="1">
        <v>43964</v>
      </c>
      <c r="E588" s="1"/>
      <c r="F588" t="s">
        <v>2424</v>
      </c>
      <c r="G588" t="s">
        <v>2606</v>
      </c>
      <c r="H588" t="s">
        <v>2607</v>
      </c>
      <c r="I588" t="s">
        <v>168</v>
      </c>
      <c r="J588" t="s">
        <v>32</v>
      </c>
      <c r="K588" t="str">
        <f>IF(employee_data3[[#This Row],[EmployeeStatus]]="Active", "Active", "Attrition")</f>
        <v>Active</v>
      </c>
      <c r="L588" t="s">
        <v>52</v>
      </c>
      <c r="M588" t="s">
        <v>64</v>
      </c>
      <c r="N588" t="s">
        <v>63</v>
      </c>
      <c r="O588" t="s">
        <v>36</v>
      </c>
      <c r="P588" t="s">
        <v>37</v>
      </c>
      <c r="Q588" t="s">
        <v>2428</v>
      </c>
      <c r="R588" t="s">
        <v>111</v>
      </c>
      <c r="S588" s="1">
        <v>27352</v>
      </c>
      <c r="T588">
        <f>DATEDIF(employee_data3[[#This Row],[DOB]],DATE(2023, 1, 1), "Y")</f>
        <v>48</v>
      </c>
      <c r="U588" t="str">
        <f>IF(employee_data3[[#This Row],[Age]]&lt;=25, "Remaja", IF(employee_data3[[#This Row],[Age]]&lt;=55, "Dewasa", "Lansia"))</f>
        <v>Dewasa</v>
      </c>
      <c r="V588" t="s">
        <v>40</v>
      </c>
      <c r="W588" t="s">
        <v>113</v>
      </c>
      <c r="X588" t="s">
        <v>55</v>
      </c>
      <c r="Y588">
        <v>36398</v>
      </c>
      <c r="Z588" t="s">
        <v>128</v>
      </c>
      <c r="AA588" t="s">
        <v>75</v>
      </c>
      <c r="AB588" t="s">
        <v>45</v>
      </c>
      <c r="AC588">
        <v>3</v>
      </c>
      <c r="AD588" s="11">
        <f>(employee_data3[[#This Row],[Current Employee Rating]]-AVERAGE(employee_data3[Current Employee Rating]))/STDEV(employee_data3[Current Employee Rating])</f>
        <v>3.0539538160596794E-2</v>
      </c>
      <c r="AE588" s="11" t="str">
        <f>IF(employee_data3[[#This Row],[Z Score]]&gt;3,"Yes","No")</f>
        <v>No</v>
      </c>
    </row>
    <row r="589" spans="1:31" x14ac:dyDescent="0.3">
      <c r="A589">
        <v>1014</v>
      </c>
      <c r="B589" t="s">
        <v>2608</v>
      </c>
      <c r="C589" t="s">
        <v>759</v>
      </c>
      <c r="D589" s="1">
        <v>44926</v>
      </c>
      <c r="E589" s="1">
        <v>45120</v>
      </c>
      <c r="F589" t="s">
        <v>2609</v>
      </c>
      <c r="G589" t="s">
        <v>2610</v>
      </c>
      <c r="H589" t="s">
        <v>2611</v>
      </c>
      <c r="I589" t="s">
        <v>98</v>
      </c>
      <c r="J589" t="s">
        <v>32</v>
      </c>
      <c r="K589" t="str">
        <f>IF(employee_data3[[#This Row],[EmployeeStatus]]="Active", "Active", "Attrition")</f>
        <v>Active</v>
      </c>
      <c r="L589" t="s">
        <v>52</v>
      </c>
      <c r="M589" t="s">
        <v>51</v>
      </c>
      <c r="N589" t="s">
        <v>63</v>
      </c>
      <c r="O589" t="s">
        <v>140</v>
      </c>
      <c r="P589" t="s">
        <v>2612</v>
      </c>
      <c r="Q589" t="s">
        <v>2428</v>
      </c>
      <c r="R589" t="s">
        <v>332</v>
      </c>
      <c r="S589" s="1">
        <v>19553</v>
      </c>
      <c r="T589">
        <f>DATEDIF(employee_data3[[#This Row],[DOB]],DATE(2023, 1, 1), "Y")</f>
        <v>69</v>
      </c>
      <c r="U589" t="str">
        <f>IF(employee_data3[[#This Row],[Age]]&lt;=25, "Remaja", IF(employee_data3[[#This Row],[Age]]&lt;=55, "Dewasa", "Lansia"))</f>
        <v>Lansia</v>
      </c>
      <c r="V589" t="s">
        <v>40</v>
      </c>
      <c r="W589" t="s">
        <v>73</v>
      </c>
      <c r="X589" t="s">
        <v>55</v>
      </c>
      <c r="Y589">
        <v>2562</v>
      </c>
      <c r="Z589" t="s">
        <v>74</v>
      </c>
      <c r="AA589" t="s">
        <v>75</v>
      </c>
      <c r="AB589" t="s">
        <v>45</v>
      </c>
      <c r="AC589">
        <v>3</v>
      </c>
      <c r="AD589" s="11">
        <f>(employee_data3[[#This Row],[Current Employee Rating]]-AVERAGE(employee_data3[Current Employee Rating]))/STDEV(employee_data3[Current Employee Rating])</f>
        <v>3.0539538160596794E-2</v>
      </c>
      <c r="AE589" s="11" t="str">
        <f>IF(employee_data3[[#This Row],[Z Score]]&gt;3,"Yes","No")</f>
        <v>No</v>
      </c>
    </row>
    <row r="590" spans="1:31" x14ac:dyDescent="0.3">
      <c r="A590">
        <v>1015</v>
      </c>
      <c r="B590" t="s">
        <v>2613</v>
      </c>
      <c r="C590" t="s">
        <v>2614</v>
      </c>
      <c r="D590" s="1">
        <v>43437</v>
      </c>
      <c r="E590" s="1"/>
      <c r="F590" t="s">
        <v>2609</v>
      </c>
      <c r="G590" t="s">
        <v>2615</v>
      </c>
      <c r="H590" t="s">
        <v>2616</v>
      </c>
      <c r="I590" t="s">
        <v>118</v>
      </c>
      <c r="J590" t="s">
        <v>32</v>
      </c>
      <c r="K590" t="str">
        <f>IF(employee_data3[[#This Row],[EmployeeStatus]]="Active", "Active", "Attrition")</f>
        <v>Active</v>
      </c>
      <c r="L590" t="s">
        <v>33</v>
      </c>
      <c r="M590" t="s">
        <v>51</v>
      </c>
      <c r="N590" t="s">
        <v>52</v>
      </c>
      <c r="O590" t="s">
        <v>36</v>
      </c>
      <c r="P590" t="s">
        <v>37</v>
      </c>
      <c r="Q590" t="s">
        <v>2428</v>
      </c>
      <c r="R590" t="s">
        <v>696</v>
      </c>
      <c r="S590" s="1">
        <v>22619</v>
      </c>
      <c r="T590">
        <f>DATEDIF(employee_data3[[#This Row],[DOB]],DATE(2023, 1, 1), "Y")</f>
        <v>61</v>
      </c>
      <c r="U590" t="str">
        <f>IF(employee_data3[[#This Row],[Age]]&lt;=25, "Remaja", IF(employee_data3[[#This Row],[Age]]&lt;=55, "Dewasa", "Lansia"))</f>
        <v>Lansia</v>
      </c>
      <c r="V590" t="s">
        <v>40</v>
      </c>
      <c r="W590" t="s">
        <v>708</v>
      </c>
      <c r="X590" t="s">
        <v>42</v>
      </c>
      <c r="Y590">
        <v>22621</v>
      </c>
      <c r="Z590" t="s">
        <v>43</v>
      </c>
      <c r="AA590" t="s">
        <v>84</v>
      </c>
      <c r="AB590" t="s">
        <v>45</v>
      </c>
      <c r="AC590">
        <v>3</v>
      </c>
      <c r="AD590" s="11">
        <f>(employee_data3[[#This Row],[Current Employee Rating]]-AVERAGE(employee_data3[Current Employee Rating]))/STDEV(employee_data3[Current Employee Rating])</f>
        <v>3.0539538160596794E-2</v>
      </c>
      <c r="AE590" s="11" t="str">
        <f>IF(employee_data3[[#This Row],[Z Score]]&gt;3,"Yes","No")</f>
        <v>No</v>
      </c>
    </row>
    <row r="591" spans="1:31" x14ac:dyDescent="0.3">
      <c r="A591">
        <v>1016</v>
      </c>
      <c r="B591" t="s">
        <v>2617</v>
      </c>
      <c r="C591" t="s">
        <v>2618</v>
      </c>
      <c r="D591" s="1">
        <v>43882</v>
      </c>
      <c r="E591" s="1">
        <v>44345</v>
      </c>
      <c r="F591" t="s">
        <v>2619</v>
      </c>
      <c r="G591" t="s">
        <v>2620</v>
      </c>
      <c r="H591" t="s">
        <v>2621</v>
      </c>
      <c r="I591" t="s">
        <v>62</v>
      </c>
      <c r="J591" t="s">
        <v>32</v>
      </c>
      <c r="K591" t="str">
        <f>IF(employee_data3[[#This Row],[EmployeeStatus]]="Active", "Active", "Attrition")</f>
        <v>Active</v>
      </c>
      <c r="L591" t="s">
        <v>52</v>
      </c>
      <c r="M591" t="s">
        <v>64</v>
      </c>
      <c r="N591" t="s">
        <v>52</v>
      </c>
      <c r="O591" t="s">
        <v>99</v>
      </c>
      <c r="P591" t="s">
        <v>2622</v>
      </c>
      <c r="Q591" t="s">
        <v>2623</v>
      </c>
      <c r="R591" t="s">
        <v>286</v>
      </c>
      <c r="S591" s="1">
        <v>20522</v>
      </c>
      <c r="T591">
        <f>DATEDIF(employee_data3[[#This Row],[DOB]],DATE(2023, 1, 1), "Y")</f>
        <v>66</v>
      </c>
      <c r="U591" t="str">
        <f>IF(employee_data3[[#This Row],[Age]]&lt;=25, "Remaja", IF(employee_data3[[#This Row],[Age]]&lt;=55, "Dewasa", "Lansia"))</f>
        <v>Lansia</v>
      </c>
      <c r="V591" t="s">
        <v>40</v>
      </c>
      <c r="W591" t="s">
        <v>287</v>
      </c>
      <c r="X591" t="s">
        <v>42</v>
      </c>
      <c r="Y591">
        <v>64065</v>
      </c>
      <c r="Z591" t="s">
        <v>43</v>
      </c>
      <c r="AA591" t="s">
        <v>75</v>
      </c>
      <c r="AB591" t="s">
        <v>45</v>
      </c>
      <c r="AC591">
        <v>3</v>
      </c>
      <c r="AD591" s="11">
        <f>(employee_data3[[#This Row],[Current Employee Rating]]-AVERAGE(employee_data3[Current Employee Rating]))/STDEV(employee_data3[Current Employee Rating])</f>
        <v>3.0539538160596794E-2</v>
      </c>
      <c r="AE591" s="11" t="str">
        <f>IF(employee_data3[[#This Row],[Z Score]]&gt;3,"Yes","No")</f>
        <v>No</v>
      </c>
    </row>
    <row r="592" spans="1:31" x14ac:dyDescent="0.3">
      <c r="A592">
        <v>1017</v>
      </c>
      <c r="B592" t="s">
        <v>1321</v>
      </c>
      <c r="C592" t="s">
        <v>1091</v>
      </c>
      <c r="D592" s="1">
        <v>44081</v>
      </c>
      <c r="E592" s="1">
        <v>44545</v>
      </c>
      <c r="F592" t="s">
        <v>2619</v>
      </c>
      <c r="G592" t="s">
        <v>2624</v>
      </c>
      <c r="H592" t="s">
        <v>2625</v>
      </c>
      <c r="I592" t="s">
        <v>89</v>
      </c>
      <c r="J592" t="s">
        <v>32</v>
      </c>
      <c r="K592" t="str">
        <f>IF(employee_data3[[#This Row],[EmployeeStatus]]="Active", "Active", "Attrition")</f>
        <v>Active</v>
      </c>
      <c r="L592" t="s">
        <v>63</v>
      </c>
      <c r="M592" t="s">
        <v>64</v>
      </c>
      <c r="N592" t="s">
        <v>63</v>
      </c>
      <c r="O592" t="s">
        <v>99</v>
      </c>
      <c r="P592" t="s">
        <v>2626</v>
      </c>
      <c r="Q592" t="s">
        <v>2623</v>
      </c>
      <c r="R592" t="s">
        <v>90</v>
      </c>
      <c r="S592" s="1">
        <v>17353</v>
      </c>
      <c r="T592">
        <f>DATEDIF(employee_data3[[#This Row],[DOB]],DATE(2023, 1, 1), "Y")</f>
        <v>75</v>
      </c>
      <c r="U592" t="str">
        <f>IF(employee_data3[[#This Row],[Age]]&lt;=25, "Remaja", IF(employee_data3[[#This Row],[Age]]&lt;=55, "Dewasa", "Lansia"))</f>
        <v>Lansia</v>
      </c>
      <c r="V592" t="s">
        <v>40</v>
      </c>
      <c r="W592" t="s">
        <v>83</v>
      </c>
      <c r="X592" t="s">
        <v>42</v>
      </c>
      <c r="Y592">
        <v>97374</v>
      </c>
      <c r="Z592" t="s">
        <v>93</v>
      </c>
      <c r="AA592" t="s">
        <v>75</v>
      </c>
      <c r="AB592" t="s">
        <v>45</v>
      </c>
      <c r="AC592">
        <v>3</v>
      </c>
      <c r="AD592" s="11">
        <f>(employee_data3[[#This Row],[Current Employee Rating]]-AVERAGE(employee_data3[Current Employee Rating]))/STDEV(employee_data3[Current Employee Rating])</f>
        <v>3.0539538160596794E-2</v>
      </c>
      <c r="AE592" s="11" t="str">
        <f>IF(employee_data3[[#This Row],[Z Score]]&gt;3,"Yes","No")</f>
        <v>No</v>
      </c>
    </row>
    <row r="593" spans="1:31" x14ac:dyDescent="0.3">
      <c r="A593">
        <v>1018</v>
      </c>
      <c r="B593" t="s">
        <v>2118</v>
      </c>
      <c r="C593" t="s">
        <v>2627</v>
      </c>
      <c r="D593" s="1">
        <v>44001</v>
      </c>
      <c r="E593" s="1">
        <v>44538</v>
      </c>
      <c r="F593" t="s">
        <v>2619</v>
      </c>
      <c r="G593" t="s">
        <v>2628</v>
      </c>
      <c r="H593" t="s">
        <v>2629</v>
      </c>
      <c r="I593" t="s">
        <v>31</v>
      </c>
      <c r="J593" t="s">
        <v>32</v>
      </c>
      <c r="K593" t="str">
        <f>IF(employee_data3[[#This Row],[EmployeeStatus]]="Active", "Active", "Attrition")</f>
        <v>Active</v>
      </c>
      <c r="L593" t="s">
        <v>52</v>
      </c>
      <c r="M593" t="s">
        <v>51</v>
      </c>
      <c r="N593" t="s">
        <v>52</v>
      </c>
      <c r="O593" t="s">
        <v>99</v>
      </c>
      <c r="P593" t="s">
        <v>2630</v>
      </c>
      <c r="Q593" t="s">
        <v>2623</v>
      </c>
      <c r="R593" t="s">
        <v>81</v>
      </c>
      <c r="S593" s="1">
        <v>15396</v>
      </c>
      <c r="T593">
        <f>DATEDIF(employee_data3[[#This Row],[DOB]],DATE(2023, 1, 1), "Y")</f>
        <v>80</v>
      </c>
      <c r="U593" t="str">
        <f>IF(employee_data3[[#This Row],[Age]]&lt;=25, "Remaja", IF(employee_data3[[#This Row],[Age]]&lt;=55, "Dewasa", "Lansia"))</f>
        <v>Lansia</v>
      </c>
      <c r="V593" t="s">
        <v>40</v>
      </c>
      <c r="W593" t="s">
        <v>83</v>
      </c>
      <c r="X593" t="s">
        <v>42</v>
      </c>
      <c r="Y593">
        <v>87646</v>
      </c>
      <c r="Z593" t="s">
        <v>43</v>
      </c>
      <c r="AA593" t="s">
        <v>84</v>
      </c>
      <c r="AB593" t="s">
        <v>45</v>
      </c>
      <c r="AC593">
        <v>3</v>
      </c>
      <c r="AD593" s="11">
        <f>(employee_data3[[#This Row],[Current Employee Rating]]-AVERAGE(employee_data3[Current Employee Rating]))/STDEV(employee_data3[Current Employee Rating])</f>
        <v>3.0539538160596794E-2</v>
      </c>
      <c r="AE593" s="11" t="str">
        <f>IF(employee_data3[[#This Row],[Z Score]]&gt;3,"Yes","No")</f>
        <v>No</v>
      </c>
    </row>
    <row r="594" spans="1:31" x14ac:dyDescent="0.3">
      <c r="A594">
        <v>1019</v>
      </c>
      <c r="B594" t="s">
        <v>2631</v>
      </c>
      <c r="C594" t="s">
        <v>2632</v>
      </c>
      <c r="D594" s="1">
        <v>44848</v>
      </c>
      <c r="E594" s="1">
        <v>45135</v>
      </c>
      <c r="F594" t="s">
        <v>2424</v>
      </c>
      <c r="G594" t="s">
        <v>2633</v>
      </c>
      <c r="H594" t="s">
        <v>2634</v>
      </c>
      <c r="I594" t="s">
        <v>50</v>
      </c>
      <c r="J594" t="s">
        <v>745</v>
      </c>
      <c r="K594" t="str">
        <f>IF(employee_data3[[#This Row],[EmployeeStatus]]="Active", "Active", "Attrition")</f>
        <v>Attrition</v>
      </c>
      <c r="L594" t="s">
        <v>63</v>
      </c>
      <c r="M594" t="s">
        <v>51</v>
      </c>
      <c r="N594" t="s">
        <v>35</v>
      </c>
      <c r="O594" t="s">
        <v>140</v>
      </c>
      <c r="P594" t="s">
        <v>2635</v>
      </c>
      <c r="Q594" t="s">
        <v>2428</v>
      </c>
      <c r="R594" t="s">
        <v>231</v>
      </c>
      <c r="S594" s="1">
        <v>28822</v>
      </c>
      <c r="T594">
        <f>DATEDIF(employee_data3[[#This Row],[DOB]],DATE(2023, 1, 1), "Y")</f>
        <v>44</v>
      </c>
      <c r="U594" t="str">
        <f>IF(employee_data3[[#This Row],[Age]]&lt;=25, "Remaja", IF(employee_data3[[#This Row],[Age]]&lt;=55, "Dewasa", "Lansia"))</f>
        <v>Dewasa</v>
      </c>
      <c r="V594" t="s">
        <v>40</v>
      </c>
      <c r="W594" t="s">
        <v>113</v>
      </c>
      <c r="X594" t="s">
        <v>55</v>
      </c>
      <c r="Y594">
        <v>77974</v>
      </c>
      <c r="Z594" t="s">
        <v>56</v>
      </c>
      <c r="AA594" t="s">
        <v>44</v>
      </c>
      <c r="AB594" t="s">
        <v>45</v>
      </c>
      <c r="AC594">
        <v>3</v>
      </c>
      <c r="AD594" s="11">
        <f>(employee_data3[[#This Row],[Current Employee Rating]]-AVERAGE(employee_data3[Current Employee Rating]))/STDEV(employee_data3[Current Employee Rating])</f>
        <v>3.0539538160596794E-2</v>
      </c>
      <c r="AE594" s="11" t="str">
        <f>IF(employee_data3[[#This Row],[Z Score]]&gt;3,"Yes","No")</f>
        <v>No</v>
      </c>
    </row>
    <row r="595" spans="1:31" x14ac:dyDescent="0.3">
      <c r="A595">
        <v>1020</v>
      </c>
      <c r="B595" t="s">
        <v>2636</v>
      </c>
      <c r="C595" t="s">
        <v>2272</v>
      </c>
      <c r="D595" s="1">
        <v>45097</v>
      </c>
      <c r="E595" s="1">
        <v>45125</v>
      </c>
      <c r="F595" t="s">
        <v>2424</v>
      </c>
      <c r="G595" t="s">
        <v>2637</v>
      </c>
      <c r="H595" t="s">
        <v>2638</v>
      </c>
      <c r="I595" t="s">
        <v>139</v>
      </c>
      <c r="J595" t="s">
        <v>745</v>
      </c>
      <c r="K595" t="str">
        <f>IF(employee_data3[[#This Row],[EmployeeStatus]]="Active", "Active", "Attrition")</f>
        <v>Attrition</v>
      </c>
      <c r="L595" t="s">
        <v>33</v>
      </c>
      <c r="M595" t="s">
        <v>34</v>
      </c>
      <c r="N595" t="s">
        <v>63</v>
      </c>
      <c r="O595" t="s">
        <v>126</v>
      </c>
      <c r="P595" t="s">
        <v>2639</v>
      </c>
      <c r="Q595" t="s">
        <v>2428</v>
      </c>
      <c r="R595" t="s">
        <v>90</v>
      </c>
      <c r="S595" s="1">
        <v>33227</v>
      </c>
      <c r="T595">
        <f>DATEDIF(employee_data3[[#This Row],[DOB]],DATE(2023, 1, 1), "Y")</f>
        <v>32</v>
      </c>
      <c r="U595" t="str">
        <f>IF(employee_data3[[#This Row],[Age]]&lt;=25, "Remaja", IF(employee_data3[[#This Row],[Age]]&lt;=55, "Dewasa", "Lansia"))</f>
        <v>Dewasa</v>
      </c>
      <c r="V595" t="s">
        <v>40</v>
      </c>
      <c r="W595" t="s">
        <v>6</v>
      </c>
      <c r="X595" t="s">
        <v>42</v>
      </c>
      <c r="Y595">
        <v>42126</v>
      </c>
      <c r="Z595" t="s">
        <v>93</v>
      </c>
      <c r="AA595" t="s">
        <v>44</v>
      </c>
      <c r="AB595" t="s">
        <v>45</v>
      </c>
      <c r="AC595">
        <v>3</v>
      </c>
      <c r="AD595" s="11">
        <f>(employee_data3[[#This Row],[Current Employee Rating]]-AVERAGE(employee_data3[Current Employee Rating]))/STDEV(employee_data3[Current Employee Rating])</f>
        <v>3.0539538160596794E-2</v>
      </c>
      <c r="AE595" s="11" t="str">
        <f>IF(employee_data3[[#This Row],[Z Score]]&gt;3,"Yes","No")</f>
        <v>No</v>
      </c>
    </row>
    <row r="596" spans="1:31" x14ac:dyDescent="0.3">
      <c r="A596">
        <v>1021</v>
      </c>
      <c r="B596" t="s">
        <v>1787</v>
      </c>
      <c r="C596" t="s">
        <v>2640</v>
      </c>
      <c r="D596" s="1">
        <v>44144</v>
      </c>
      <c r="E596" s="1">
        <v>45124</v>
      </c>
      <c r="F596" t="s">
        <v>2424</v>
      </c>
      <c r="G596" t="s">
        <v>2641</v>
      </c>
      <c r="H596" t="s">
        <v>2642</v>
      </c>
      <c r="I596" t="s">
        <v>80</v>
      </c>
      <c r="J596" t="s">
        <v>745</v>
      </c>
      <c r="K596" t="str">
        <f>IF(employee_data3[[#This Row],[EmployeeStatus]]="Active", "Active", "Attrition")</f>
        <v>Attrition</v>
      </c>
      <c r="L596" t="s">
        <v>63</v>
      </c>
      <c r="M596" t="s">
        <v>34</v>
      </c>
      <c r="N596" t="s">
        <v>63</v>
      </c>
      <c r="O596" t="s">
        <v>126</v>
      </c>
      <c r="P596" t="s">
        <v>2643</v>
      </c>
      <c r="Q596" t="s">
        <v>2428</v>
      </c>
      <c r="R596" t="s">
        <v>101</v>
      </c>
      <c r="S596" s="1">
        <v>32533</v>
      </c>
      <c r="T596">
        <f>DATEDIF(employee_data3[[#This Row],[DOB]],DATE(2023, 1, 1), "Y")</f>
        <v>33</v>
      </c>
      <c r="U596" t="str">
        <f>IF(employee_data3[[#This Row],[Age]]&lt;=25, "Remaja", IF(employee_data3[[#This Row],[Age]]&lt;=55, "Dewasa", "Lansia"))</f>
        <v>Dewasa</v>
      </c>
      <c r="V596" t="s">
        <v>40</v>
      </c>
      <c r="W596" t="s">
        <v>678</v>
      </c>
      <c r="X596" t="s">
        <v>55</v>
      </c>
      <c r="Y596">
        <v>51613</v>
      </c>
      <c r="Z596" t="s">
        <v>56</v>
      </c>
      <c r="AA596" t="s">
        <v>75</v>
      </c>
      <c r="AB596" t="s">
        <v>45</v>
      </c>
      <c r="AC596">
        <v>3</v>
      </c>
      <c r="AD596" s="11">
        <f>(employee_data3[[#This Row],[Current Employee Rating]]-AVERAGE(employee_data3[Current Employee Rating]))/STDEV(employee_data3[Current Employee Rating])</f>
        <v>3.0539538160596794E-2</v>
      </c>
      <c r="AE596" s="11" t="str">
        <f>IF(employee_data3[[#This Row],[Z Score]]&gt;3,"Yes","No")</f>
        <v>No</v>
      </c>
    </row>
    <row r="597" spans="1:31" x14ac:dyDescent="0.3">
      <c r="A597">
        <v>1022</v>
      </c>
      <c r="B597" t="s">
        <v>2644</v>
      </c>
      <c r="C597" t="s">
        <v>245</v>
      </c>
      <c r="D597" s="1">
        <v>44823</v>
      </c>
      <c r="E597" s="1"/>
      <c r="F597" t="s">
        <v>2424</v>
      </c>
      <c r="G597" t="s">
        <v>2645</v>
      </c>
      <c r="H597" t="s">
        <v>2646</v>
      </c>
      <c r="I597" t="s">
        <v>168</v>
      </c>
      <c r="J597" t="s">
        <v>32</v>
      </c>
      <c r="K597" t="str">
        <f>IF(employee_data3[[#This Row],[EmployeeStatus]]="Active", "Active", "Attrition")</f>
        <v>Active</v>
      </c>
      <c r="L597" t="s">
        <v>52</v>
      </c>
      <c r="M597" t="s">
        <v>51</v>
      </c>
      <c r="N597" t="s">
        <v>35</v>
      </c>
      <c r="O597" t="s">
        <v>36</v>
      </c>
      <c r="P597" t="s">
        <v>37</v>
      </c>
      <c r="Q597" t="s">
        <v>2428</v>
      </c>
      <c r="R597" t="s">
        <v>90</v>
      </c>
      <c r="S597" s="1">
        <v>22808</v>
      </c>
      <c r="T597">
        <f>DATEDIF(employee_data3[[#This Row],[DOB]],DATE(2023, 1, 1), "Y")</f>
        <v>60</v>
      </c>
      <c r="U597" t="str">
        <f>IF(employee_data3[[#This Row],[Age]]&lt;=25, "Remaja", IF(employee_data3[[#This Row],[Age]]&lt;=55, "Dewasa", "Lansia"))</f>
        <v>Lansia</v>
      </c>
      <c r="V597" t="s">
        <v>40</v>
      </c>
      <c r="W597" t="s">
        <v>113</v>
      </c>
      <c r="X597" t="s">
        <v>55</v>
      </c>
      <c r="Y597">
        <v>12765</v>
      </c>
      <c r="Z597" t="s">
        <v>93</v>
      </c>
      <c r="AA597" t="s">
        <v>104</v>
      </c>
      <c r="AB597" t="s">
        <v>45</v>
      </c>
      <c r="AC597">
        <v>3</v>
      </c>
      <c r="AD597" s="11">
        <f>(employee_data3[[#This Row],[Current Employee Rating]]-AVERAGE(employee_data3[Current Employee Rating]))/STDEV(employee_data3[Current Employee Rating])</f>
        <v>3.0539538160596794E-2</v>
      </c>
      <c r="AE597" s="11" t="str">
        <f>IF(employee_data3[[#This Row],[Z Score]]&gt;3,"Yes","No")</f>
        <v>No</v>
      </c>
    </row>
    <row r="598" spans="1:31" x14ac:dyDescent="0.3">
      <c r="A598">
        <v>1023</v>
      </c>
      <c r="B598" t="s">
        <v>1302</v>
      </c>
      <c r="C598" t="s">
        <v>2548</v>
      </c>
      <c r="D598" s="1">
        <v>43413</v>
      </c>
      <c r="E598" s="1">
        <v>44479</v>
      </c>
      <c r="F598" t="s">
        <v>2609</v>
      </c>
      <c r="G598" t="s">
        <v>2647</v>
      </c>
      <c r="H598" t="s">
        <v>2648</v>
      </c>
      <c r="I598" t="s">
        <v>98</v>
      </c>
      <c r="J598" t="s">
        <v>32</v>
      </c>
      <c r="K598" t="str">
        <f>IF(employee_data3[[#This Row],[EmployeeStatus]]="Active", "Active", "Attrition")</f>
        <v>Active</v>
      </c>
      <c r="L598" t="s">
        <v>33</v>
      </c>
      <c r="M598" t="s">
        <v>34</v>
      </c>
      <c r="N598" t="s">
        <v>52</v>
      </c>
      <c r="O598" t="s">
        <v>175</v>
      </c>
      <c r="P598" t="s">
        <v>2649</v>
      </c>
      <c r="Q598" t="s">
        <v>2428</v>
      </c>
      <c r="R598" t="s">
        <v>81</v>
      </c>
      <c r="S598" s="1">
        <v>33699</v>
      </c>
      <c r="T598">
        <f>DATEDIF(employee_data3[[#This Row],[DOB]],DATE(2023, 1, 1), "Y")</f>
        <v>30</v>
      </c>
      <c r="U598" t="str">
        <f>IF(employee_data3[[#This Row],[Age]]&lt;=25, "Remaja", IF(employee_data3[[#This Row],[Age]]&lt;=55, "Dewasa", "Lansia"))</f>
        <v>Dewasa</v>
      </c>
      <c r="V598" t="s">
        <v>40</v>
      </c>
      <c r="W598" t="s">
        <v>73</v>
      </c>
      <c r="X598" t="s">
        <v>55</v>
      </c>
      <c r="Y598">
        <v>64122</v>
      </c>
      <c r="Z598" t="s">
        <v>56</v>
      </c>
      <c r="AA598" t="s">
        <v>104</v>
      </c>
      <c r="AB598" t="s">
        <v>45</v>
      </c>
      <c r="AC598">
        <v>3</v>
      </c>
      <c r="AD598" s="11">
        <f>(employee_data3[[#This Row],[Current Employee Rating]]-AVERAGE(employee_data3[Current Employee Rating]))/STDEV(employee_data3[Current Employee Rating])</f>
        <v>3.0539538160596794E-2</v>
      </c>
      <c r="AE598" s="11" t="str">
        <f>IF(employee_data3[[#This Row],[Z Score]]&gt;3,"Yes","No")</f>
        <v>No</v>
      </c>
    </row>
    <row r="599" spans="1:31" x14ac:dyDescent="0.3">
      <c r="A599">
        <v>1024</v>
      </c>
      <c r="B599" t="s">
        <v>2650</v>
      </c>
      <c r="C599" t="s">
        <v>487</v>
      </c>
      <c r="D599" s="1">
        <v>43464</v>
      </c>
      <c r="E599" s="1">
        <v>44370</v>
      </c>
      <c r="F599" t="s">
        <v>2609</v>
      </c>
      <c r="G599" t="s">
        <v>2651</v>
      </c>
      <c r="H599" t="s">
        <v>2652</v>
      </c>
      <c r="I599" t="s">
        <v>118</v>
      </c>
      <c r="J599" t="s">
        <v>32</v>
      </c>
      <c r="K599" t="str">
        <f>IF(employee_data3[[#This Row],[EmployeeStatus]]="Active", "Active", "Attrition")</f>
        <v>Active</v>
      </c>
      <c r="L599" t="s">
        <v>33</v>
      </c>
      <c r="M599" t="s">
        <v>51</v>
      </c>
      <c r="N599" t="s">
        <v>52</v>
      </c>
      <c r="O599" t="s">
        <v>99</v>
      </c>
      <c r="P599" t="s">
        <v>2653</v>
      </c>
      <c r="Q599" t="s">
        <v>2428</v>
      </c>
      <c r="R599" t="s">
        <v>231</v>
      </c>
      <c r="S599" s="1">
        <v>31866</v>
      </c>
      <c r="T599">
        <f>DATEDIF(employee_data3[[#This Row],[DOB]],DATE(2023, 1, 1), "Y")</f>
        <v>35</v>
      </c>
      <c r="U599" t="str">
        <f>IF(employee_data3[[#This Row],[Age]]&lt;=25, "Remaja", IF(employee_data3[[#This Row],[Age]]&lt;=55, "Dewasa", "Lansia"))</f>
        <v>Dewasa</v>
      </c>
      <c r="V599" t="s">
        <v>40</v>
      </c>
      <c r="W599" t="s">
        <v>178</v>
      </c>
      <c r="X599" t="s">
        <v>42</v>
      </c>
      <c r="Y599">
        <v>91332</v>
      </c>
      <c r="Z599" t="s">
        <v>74</v>
      </c>
      <c r="AA599" t="s">
        <v>104</v>
      </c>
      <c r="AB599" t="s">
        <v>45</v>
      </c>
      <c r="AC599">
        <v>3</v>
      </c>
      <c r="AD599" s="11">
        <f>(employee_data3[[#This Row],[Current Employee Rating]]-AVERAGE(employee_data3[Current Employee Rating]))/STDEV(employee_data3[Current Employee Rating])</f>
        <v>3.0539538160596794E-2</v>
      </c>
      <c r="AE599" s="11" t="str">
        <f>IF(employee_data3[[#This Row],[Z Score]]&gt;3,"Yes","No")</f>
        <v>No</v>
      </c>
    </row>
    <row r="600" spans="1:31" x14ac:dyDescent="0.3">
      <c r="A600">
        <v>1025</v>
      </c>
      <c r="B600" t="s">
        <v>2654</v>
      </c>
      <c r="C600" t="s">
        <v>2655</v>
      </c>
      <c r="D600" s="1">
        <v>45057</v>
      </c>
      <c r="E600" s="1">
        <v>45061</v>
      </c>
      <c r="F600" t="s">
        <v>2619</v>
      </c>
      <c r="G600" t="s">
        <v>2656</v>
      </c>
      <c r="H600" t="s">
        <v>2657</v>
      </c>
      <c r="I600" t="s">
        <v>62</v>
      </c>
      <c r="J600" t="s">
        <v>32</v>
      </c>
      <c r="K600" t="str">
        <f>IF(employee_data3[[#This Row],[EmployeeStatus]]="Active", "Active", "Attrition")</f>
        <v>Active</v>
      </c>
      <c r="L600" t="s">
        <v>63</v>
      </c>
      <c r="M600" t="s">
        <v>51</v>
      </c>
      <c r="N600" t="s">
        <v>35</v>
      </c>
      <c r="O600" t="s">
        <v>140</v>
      </c>
      <c r="P600" t="s">
        <v>2658</v>
      </c>
      <c r="Q600" t="s">
        <v>2623</v>
      </c>
      <c r="R600" t="s">
        <v>90</v>
      </c>
      <c r="S600" s="1">
        <v>22233</v>
      </c>
      <c r="T600">
        <f>DATEDIF(employee_data3[[#This Row],[DOB]],DATE(2023, 1, 1), "Y")</f>
        <v>62</v>
      </c>
      <c r="U600" t="str">
        <f>IF(employee_data3[[#This Row],[Age]]&lt;=25, "Remaja", IF(employee_data3[[#This Row],[Age]]&lt;=55, "Dewasa", "Lansia"))</f>
        <v>Lansia</v>
      </c>
      <c r="V600" t="s">
        <v>40</v>
      </c>
      <c r="W600" t="s">
        <v>226</v>
      </c>
      <c r="X600" t="s">
        <v>42</v>
      </c>
      <c r="Y600">
        <v>39827</v>
      </c>
      <c r="Z600" t="s">
        <v>74</v>
      </c>
      <c r="AA600" t="s">
        <v>104</v>
      </c>
      <c r="AB600" t="s">
        <v>45</v>
      </c>
      <c r="AC600">
        <v>3</v>
      </c>
      <c r="AD600" s="11">
        <f>(employee_data3[[#This Row],[Current Employee Rating]]-AVERAGE(employee_data3[Current Employee Rating]))/STDEV(employee_data3[Current Employee Rating])</f>
        <v>3.0539538160596794E-2</v>
      </c>
      <c r="AE600" s="11" t="str">
        <f>IF(employee_data3[[#This Row],[Z Score]]&gt;3,"Yes","No")</f>
        <v>No</v>
      </c>
    </row>
    <row r="601" spans="1:31" x14ac:dyDescent="0.3">
      <c r="A601">
        <v>1026</v>
      </c>
      <c r="B601" t="s">
        <v>2659</v>
      </c>
      <c r="C601" t="s">
        <v>1769</v>
      </c>
      <c r="D601" s="1">
        <v>44868</v>
      </c>
      <c r="E601" s="1">
        <v>44966</v>
      </c>
      <c r="F601" t="s">
        <v>2619</v>
      </c>
      <c r="G601" t="s">
        <v>2660</v>
      </c>
      <c r="H601" t="s">
        <v>2661</v>
      </c>
      <c r="I601" t="s">
        <v>89</v>
      </c>
      <c r="J601" t="s">
        <v>32</v>
      </c>
      <c r="K601" t="str">
        <f>IF(employee_data3[[#This Row],[EmployeeStatus]]="Active", "Active", "Attrition")</f>
        <v>Active</v>
      </c>
      <c r="L601" t="s">
        <v>33</v>
      </c>
      <c r="M601" t="s">
        <v>51</v>
      </c>
      <c r="N601" t="s">
        <v>52</v>
      </c>
      <c r="O601" t="s">
        <v>126</v>
      </c>
      <c r="P601" t="s">
        <v>2662</v>
      </c>
      <c r="Q601" t="s">
        <v>2623</v>
      </c>
      <c r="R601" t="s">
        <v>111</v>
      </c>
      <c r="S601" s="1">
        <v>18574</v>
      </c>
      <c r="T601">
        <f>DATEDIF(employee_data3[[#This Row],[DOB]],DATE(2023, 1, 1), "Y")</f>
        <v>72</v>
      </c>
      <c r="U601" t="str">
        <f>IF(employee_data3[[#This Row],[Age]]&lt;=25, "Remaja", IF(employee_data3[[#This Row],[Age]]&lt;=55, "Dewasa", "Lansia"))</f>
        <v>Lansia</v>
      </c>
      <c r="V601" t="s">
        <v>40</v>
      </c>
      <c r="W601" t="s">
        <v>113</v>
      </c>
      <c r="X601" t="s">
        <v>42</v>
      </c>
      <c r="Y601">
        <v>27418</v>
      </c>
      <c r="Z601" t="s">
        <v>74</v>
      </c>
      <c r="AA601" t="s">
        <v>44</v>
      </c>
      <c r="AB601" t="s">
        <v>45</v>
      </c>
      <c r="AC601">
        <v>3</v>
      </c>
      <c r="AD601" s="11">
        <f>(employee_data3[[#This Row],[Current Employee Rating]]-AVERAGE(employee_data3[Current Employee Rating]))/STDEV(employee_data3[Current Employee Rating])</f>
        <v>3.0539538160596794E-2</v>
      </c>
      <c r="AE601" s="11" t="str">
        <f>IF(employee_data3[[#This Row],[Z Score]]&gt;3,"Yes","No")</f>
        <v>No</v>
      </c>
    </row>
    <row r="602" spans="1:31" x14ac:dyDescent="0.3">
      <c r="A602">
        <v>1027</v>
      </c>
      <c r="B602" t="s">
        <v>2663</v>
      </c>
      <c r="C602" t="s">
        <v>2664</v>
      </c>
      <c r="D602" s="1">
        <v>43996</v>
      </c>
      <c r="E602" s="1">
        <v>44345</v>
      </c>
      <c r="F602" t="s">
        <v>2619</v>
      </c>
      <c r="G602" t="s">
        <v>2665</v>
      </c>
      <c r="H602" t="s">
        <v>2666</v>
      </c>
      <c r="I602" t="s">
        <v>31</v>
      </c>
      <c r="J602" t="s">
        <v>32</v>
      </c>
      <c r="K602" t="str">
        <f>IF(employee_data3[[#This Row],[EmployeeStatus]]="Active", "Active", "Attrition")</f>
        <v>Active</v>
      </c>
      <c r="L602" t="s">
        <v>52</v>
      </c>
      <c r="M602" t="s">
        <v>51</v>
      </c>
      <c r="N602" t="s">
        <v>63</v>
      </c>
      <c r="O602" t="s">
        <v>175</v>
      </c>
      <c r="P602" t="s">
        <v>2667</v>
      </c>
      <c r="Q602" t="s">
        <v>2623</v>
      </c>
      <c r="R602" t="s">
        <v>81</v>
      </c>
      <c r="S602" s="1">
        <v>23001</v>
      </c>
      <c r="T602">
        <f>DATEDIF(employee_data3[[#This Row],[DOB]],DATE(2023, 1, 1), "Y")</f>
        <v>60</v>
      </c>
      <c r="U602" t="str">
        <f>IF(employee_data3[[#This Row],[Age]]&lt;=25, "Remaja", IF(employee_data3[[#This Row],[Age]]&lt;=55, "Dewasa", "Lansia"))</f>
        <v>Lansia</v>
      </c>
      <c r="V602" t="s">
        <v>40</v>
      </c>
      <c r="W602" t="s">
        <v>292</v>
      </c>
      <c r="X602" t="s">
        <v>55</v>
      </c>
      <c r="Y602">
        <v>24931</v>
      </c>
      <c r="Z602" t="s">
        <v>74</v>
      </c>
      <c r="AA602" t="s">
        <v>75</v>
      </c>
      <c r="AB602" t="s">
        <v>45</v>
      </c>
      <c r="AC602">
        <v>3</v>
      </c>
      <c r="AD602" s="11">
        <f>(employee_data3[[#This Row],[Current Employee Rating]]-AVERAGE(employee_data3[Current Employee Rating]))/STDEV(employee_data3[Current Employee Rating])</f>
        <v>3.0539538160596794E-2</v>
      </c>
      <c r="AE602" s="11" t="str">
        <f>IF(employee_data3[[#This Row],[Z Score]]&gt;3,"Yes","No")</f>
        <v>No</v>
      </c>
    </row>
    <row r="603" spans="1:31" x14ac:dyDescent="0.3">
      <c r="A603">
        <v>1028</v>
      </c>
      <c r="B603" t="s">
        <v>122</v>
      </c>
      <c r="C603" t="s">
        <v>2668</v>
      </c>
      <c r="D603" s="1">
        <v>43753</v>
      </c>
      <c r="E603" s="1">
        <v>44927</v>
      </c>
      <c r="F603" t="s">
        <v>2424</v>
      </c>
      <c r="G603" t="s">
        <v>2669</v>
      </c>
      <c r="H603" t="s">
        <v>2670</v>
      </c>
      <c r="I603" t="s">
        <v>168</v>
      </c>
      <c r="J603" t="s">
        <v>745</v>
      </c>
      <c r="K603" t="str">
        <f>IF(employee_data3[[#This Row],[EmployeeStatus]]="Active", "Active", "Attrition")</f>
        <v>Attrition</v>
      </c>
      <c r="L603" t="s">
        <v>63</v>
      </c>
      <c r="M603" t="s">
        <v>34</v>
      </c>
      <c r="N603" t="s">
        <v>52</v>
      </c>
      <c r="O603" t="s">
        <v>126</v>
      </c>
      <c r="P603" t="s">
        <v>2671</v>
      </c>
      <c r="Q603" t="s">
        <v>2428</v>
      </c>
      <c r="R603" t="s">
        <v>81</v>
      </c>
      <c r="S603" s="1">
        <v>36821</v>
      </c>
      <c r="T603">
        <f>DATEDIF(employee_data3[[#This Row],[DOB]],DATE(2023, 1, 1), "Y")</f>
        <v>22</v>
      </c>
      <c r="U603" t="str">
        <f>IF(employee_data3[[#This Row],[Age]]&lt;=25, "Remaja", IF(employee_data3[[#This Row],[Age]]&lt;=55, "Dewasa", "Lansia"))</f>
        <v>Remaja</v>
      </c>
      <c r="V603" t="s">
        <v>40</v>
      </c>
      <c r="W603" t="s">
        <v>381</v>
      </c>
      <c r="X603" t="s">
        <v>55</v>
      </c>
      <c r="Y603">
        <v>2121</v>
      </c>
      <c r="Z603" t="s">
        <v>128</v>
      </c>
      <c r="AA603" t="s">
        <v>75</v>
      </c>
      <c r="AB603" t="s">
        <v>45</v>
      </c>
      <c r="AC603">
        <v>3</v>
      </c>
      <c r="AD603" s="11">
        <f>(employee_data3[[#This Row],[Current Employee Rating]]-AVERAGE(employee_data3[Current Employee Rating]))/STDEV(employee_data3[Current Employee Rating])</f>
        <v>3.0539538160596794E-2</v>
      </c>
      <c r="AE603" s="11" t="str">
        <f>IF(employee_data3[[#This Row],[Z Score]]&gt;3,"Yes","No")</f>
        <v>No</v>
      </c>
    </row>
    <row r="604" spans="1:31" x14ac:dyDescent="0.3">
      <c r="A604">
        <v>1029</v>
      </c>
      <c r="B604" t="s">
        <v>2672</v>
      </c>
      <c r="C604" t="s">
        <v>2673</v>
      </c>
      <c r="D604" s="1">
        <v>43949</v>
      </c>
      <c r="E604" s="1"/>
      <c r="F604" t="s">
        <v>2424</v>
      </c>
      <c r="G604" t="s">
        <v>2674</v>
      </c>
      <c r="H604" t="s">
        <v>2675</v>
      </c>
      <c r="I604" t="s">
        <v>133</v>
      </c>
      <c r="J604" t="s">
        <v>32</v>
      </c>
      <c r="K604" t="str">
        <f>IF(employee_data3[[#This Row],[EmployeeStatus]]="Active", "Active", "Attrition")</f>
        <v>Active</v>
      </c>
      <c r="L604" t="s">
        <v>52</v>
      </c>
      <c r="M604" t="s">
        <v>64</v>
      </c>
      <c r="N604" t="s">
        <v>52</v>
      </c>
      <c r="O604" t="s">
        <v>36</v>
      </c>
      <c r="P604" t="s">
        <v>37</v>
      </c>
      <c r="Q604" t="s">
        <v>2428</v>
      </c>
      <c r="R604" t="s">
        <v>90</v>
      </c>
      <c r="S604" s="1">
        <v>29007</v>
      </c>
      <c r="T604">
        <f>DATEDIF(employee_data3[[#This Row],[DOB]],DATE(2023, 1, 1), "Y")</f>
        <v>43</v>
      </c>
      <c r="U604" t="str">
        <f>IF(employee_data3[[#This Row],[Age]]&lt;=25, "Remaja", IF(employee_data3[[#This Row],[Age]]&lt;=55, "Dewasa", "Lansia"))</f>
        <v>Dewasa</v>
      </c>
      <c r="V604" t="s">
        <v>40</v>
      </c>
      <c r="W604" t="s">
        <v>205</v>
      </c>
      <c r="X604" t="s">
        <v>42</v>
      </c>
      <c r="Y604">
        <v>97697</v>
      </c>
      <c r="Z604" t="s">
        <v>128</v>
      </c>
      <c r="AA604" t="s">
        <v>104</v>
      </c>
      <c r="AB604" t="s">
        <v>45</v>
      </c>
      <c r="AC604">
        <v>3</v>
      </c>
      <c r="AD604" s="11">
        <f>(employee_data3[[#This Row],[Current Employee Rating]]-AVERAGE(employee_data3[Current Employee Rating]))/STDEV(employee_data3[Current Employee Rating])</f>
        <v>3.0539538160596794E-2</v>
      </c>
      <c r="AE604" s="11" t="str">
        <f>IF(employee_data3[[#This Row],[Z Score]]&gt;3,"Yes","No")</f>
        <v>No</v>
      </c>
    </row>
    <row r="605" spans="1:31" x14ac:dyDescent="0.3">
      <c r="A605">
        <v>1030</v>
      </c>
      <c r="B605" t="s">
        <v>2676</v>
      </c>
      <c r="C605" t="s">
        <v>2677</v>
      </c>
      <c r="D605" s="1">
        <v>43767</v>
      </c>
      <c r="E605" s="1"/>
      <c r="F605" t="s">
        <v>2424</v>
      </c>
      <c r="G605" t="s">
        <v>2678</v>
      </c>
      <c r="H605" t="s">
        <v>2679</v>
      </c>
      <c r="I605" t="s">
        <v>80</v>
      </c>
      <c r="J605" t="s">
        <v>32</v>
      </c>
      <c r="K605" t="str">
        <f>IF(employee_data3[[#This Row],[EmployeeStatus]]="Active", "Active", "Attrition")</f>
        <v>Active</v>
      </c>
      <c r="L605" t="s">
        <v>33</v>
      </c>
      <c r="M605" t="s">
        <v>34</v>
      </c>
      <c r="N605" t="s">
        <v>35</v>
      </c>
      <c r="O605" t="s">
        <v>36</v>
      </c>
      <c r="P605" t="s">
        <v>37</v>
      </c>
      <c r="Q605" t="s">
        <v>2428</v>
      </c>
      <c r="R605" t="s">
        <v>90</v>
      </c>
      <c r="S605" s="1">
        <v>20276</v>
      </c>
      <c r="T605">
        <f>DATEDIF(employee_data3[[#This Row],[DOB]],DATE(2023, 1, 1), "Y")</f>
        <v>67</v>
      </c>
      <c r="U605" t="str">
        <f>IF(employee_data3[[#This Row],[Age]]&lt;=25, "Remaja", IF(employee_data3[[#This Row],[Age]]&lt;=55, "Dewasa", "Lansia"))</f>
        <v>Lansia</v>
      </c>
      <c r="V605" t="s">
        <v>40</v>
      </c>
      <c r="W605" t="s">
        <v>226</v>
      </c>
      <c r="X605" t="s">
        <v>55</v>
      </c>
      <c r="Y605">
        <v>75783</v>
      </c>
      <c r="Z605" t="s">
        <v>93</v>
      </c>
      <c r="AA605" t="s">
        <v>75</v>
      </c>
      <c r="AB605" t="s">
        <v>45</v>
      </c>
      <c r="AC605">
        <v>3</v>
      </c>
      <c r="AD605" s="11">
        <f>(employee_data3[[#This Row],[Current Employee Rating]]-AVERAGE(employee_data3[Current Employee Rating]))/STDEV(employee_data3[Current Employee Rating])</f>
        <v>3.0539538160596794E-2</v>
      </c>
      <c r="AE605" s="11" t="str">
        <f>IF(employee_data3[[#This Row],[Z Score]]&gt;3,"Yes","No")</f>
        <v>No</v>
      </c>
    </row>
    <row r="606" spans="1:31" x14ac:dyDescent="0.3">
      <c r="A606">
        <v>1031</v>
      </c>
      <c r="B606" t="s">
        <v>974</v>
      </c>
      <c r="C606" t="s">
        <v>2680</v>
      </c>
      <c r="D606" s="1">
        <v>44314</v>
      </c>
      <c r="E606" s="1"/>
      <c r="F606" t="s">
        <v>2424</v>
      </c>
      <c r="G606" t="s">
        <v>2681</v>
      </c>
      <c r="H606" t="s">
        <v>2682</v>
      </c>
      <c r="I606" t="s">
        <v>98</v>
      </c>
      <c r="J606" t="s">
        <v>32</v>
      </c>
      <c r="K606" t="str">
        <f>IF(employee_data3[[#This Row],[EmployeeStatus]]="Active", "Active", "Attrition")</f>
        <v>Active</v>
      </c>
      <c r="L606" t="s">
        <v>52</v>
      </c>
      <c r="M606" t="s">
        <v>64</v>
      </c>
      <c r="N606" t="s">
        <v>35</v>
      </c>
      <c r="O606" t="s">
        <v>36</v>
      </c>
      <c r="P606" t="s">
        <v>37</v>
      </c>
      <c r="Q606" t="s">
        <v>2428</v>
      </c>
      <c r="R606" t="s">
        <v>81</v>
      </c>
      <c r="S606" s="1">
        <v>26601</v>
      </c>
      <c r="T606">
        <f>DATEDIF(employee_data3[[#This Row],[DOB]],DATE(2023, 1, 1), "Y")</f>
        <v>50</v>
      </c>
      <c r="U606" t="str">
        <f>IF(employee_data3[[#This Row],[Age]]&lt;=25, "Remaja", IF(employee_data3[[#This Row],[Age]]&lt;=55, "Dewasa", "Lansia"))</f>
        <v>Dewasa</v>
      </c>
      <c r="V606" t="s">
        <v>40</v>
      </c>
      <c r="W606" t="s">
        <v>163</v>
      </c>
      <c r="X606" t="s">
        <v>55</v>
      </c>
      <c r="Y606">
        <v>26111</v>
      </c>
      <c r="Z606" t="s">
        <v>43</v>
      </c>
      <c r="AA606" t="s">
        <v>44</v>
      </c>
      <c r="AB606" t="s">
        <v>45</v>
      </c>
      <c r="AC606">
        <v>3</v>
      </c>
      <c r="AD606" s="11">
        <f>(employee_data3[[#This Row],[Current Employee Rating]]-AVERAGE(employee_data3[Current Employee Rating]))/STDEV(employee_data3[Current Employee Rating])</f>
        <v>3.0539538160596794E-2</v>
      </c>
      <c r="AE606" s="11" t="str">
        <f>IF(employee_data3[[#This Row],[Z Score]]&gt;3,"Yes","No")</f>
        <v>No</v>
      </c>
    </row>
    <row r="607" spans="1:31" x14ac:dyDescent="0.3">
      <c r="A607">
        <v>1032</v>
      </c>
      <c r="B607" t="s">
        <v>2683</v>
      </c>
      <c r="C607" t="s">
        <v>2627</v>
      </c>
      <c r="D607" s="1">
        <v>44670</v>
      </c>
      <c r="E607" s="1">
        <v>44799</v>
      </c>
      <c r="F607" t="s">
        <v>2424</v>
      </c>
      <c r="G607" t="s">
        <v>2684</v>
      </c>
      <c r="H607" t="s">
        <v>2685</v>
      </c>
      <c r="I607" t="s">
        <v>168</v>
      </c>
      <c r="J607" t="s">
        <v>32</v>
      </c>
      <c r="K607" t="str">
        <f>IF(employee_data3[[#This Row],[EmployeeStatus]]="Active", "Active", "Attrition")</f>
        <v>Active</v>
      </c>
      <c r="L607" t="s">
        <v>63</v>
      </c>
      <c r="M607" t="s">
        <v>34</v>
      </c>
      <c r="N607" t="s">
        <v>52</v>
      </c>
      <c r="O607" t="s">
        <v>175</v>
      </c>
      <c r="P607" t="s">
        <v>2686</v>
      </c>
      <c r="Q607" t="s">
        <v>2428</v>
      </c>
      <c r="R607" t="s">
        <v>53</v>
      </c>
      <c r="S607" s="1">
        <v>19906</v>
      </c>
      <c r="T607">
        <f>DATEDIF(employee_data3[[#This Row],[DOB]],DATE(2023, 1, 1), "Y")</f>
        <v>68</v>
      </c>
      <c r="U607" t="str">
        <f>IF(employee_data3[[#This Row],[Age]]&lt;=25, "Remaja", IF(employee_data3[[#This Row],[Age]]&lt;=55, "Dewasa", "Lansia"))</f>
        <v>Lansia</v>
      </c>
      <c r="V607" t="s">
        <v>40</v>
      </c>
      <c r="W607" t="s">
        <v>83</v>
      </c>
      <c r="X607" t="s">
        <v>55</v>
      </c>
      <c r="Y607">
        <v>50656</v>
      </c>
      <c r="Z607" t="s">
        <v>128</v>
      </c>
      <c r="AA607" t="s">
        <v>44</v>
      </c>
      <c r="AB607" t="s">
        <v>45</v>
      </c>
      <c r="AC607">
        <v>3</v>
      </c>
      <c r="AD607" s="11">
        <f>(employee_data3[[#This Row],[Current Employee Rating]]-AVERAGE(employee_data3[Current Employee Rating]))/STDEV(employee_data3[Current Employee Rating])</f>
        <v>3.0539538160596794E-2</v>
      </c>
      <c r="AE607" s="11" t="str">
        <f>IF(employee_data3[[#This Row],[Z Score]]&gt;3,"Yes","No")</f>
        <v>No</v>
      </c>
    </row>
    <row r="608" spans="1:31" x14ac:dyDescent="0.3">
      <c r="A608">
        <v>1033</v>
      </c>
      <c r="B608" t="s">
        <v>2687</v>
      </c>
      <c r="C608" t="s">
        <v>2688</v>
      </c>
      <c r="D608" s="1">
        <v>45013</v>
      </c>
      <c r="E608" s="1"/>
      <c r="F608" t="s">
        <v>2609</v>
      </c>
      <c r="G608" t="s">
        <v>2689</v>
      </c>
      <c r="H608" t="s">
        <v>2690</v>
      </c>
      <c r="I608" t="s">
        <v>98</v>
      </c>
      <c r="J608" t="s">
        <v>32</v>
      </c>
      <c r="K608" t="str">
        <f>IF(employee_data3[[#This Row],[EmployeeStatus]]="Active", "Active", "Attrition")</f>
        <v>Active</v>
      </c>
      <c r="L608" t="s">
        <v>33</v>
      </c>
      <c r="M608" t="s">
        <v>64</v>
      </c>
      <c r="N608" t="s">
        <v>63</v>
      </c>
      <c r="O608" t="s">
        <v>36</v>
      </c>
      <c r="P608" t="s">
        <v>37</v>
      </c>
      <c r="Q608" t="s">
        <v>2428</v>
      </c>
      <c r="R608" t="s">
        <v>90</v>
      </c>
      <c r="S608" s="1">
        <v>35517</v>
      </c>
      <c r="T608">
        <f>DATEDIF(employee_data3[[#This Row],[DOB]],DATE(2023, 1, 1), "Y")</f>
        <v>25</v>
      </c>
      <c r="U608" t="str">
        <f>IF(employee_data3[[#This Row],[Age]]&lt;=25, "Remaja", IF(employee_data3[[#This Row],[Age]]&lt;=55, "Dewasa", "Lansia"))</f>
        <v>Remaja</v>
      </c>
      <c r="V608" t="s">
        <v>40</v>
      </c>
      <c r="W608" t="s">
        <v>216</v>
      </c>
      <c r="X608" t="s">
        <v>55</v>
      </c>
      <c r="Y608">
        <v>71808</v>
      </c>
      <c r="Z608" t="s">
        <v>74</v>
      </c>
      <c r="AA608" t="s">
        <v>75</v>
      </c>
      <c r="AB608" t="s">
        <v>45</v>
      </c>
      <c r="AC608">
        <v>3</v>
      </c>
      <c r="AD608" s="11">
        <f>(employee_data3[[#This Row],[Current Employee Rating]]-AVERAGE(employee_data3[Current Employee Rating]))/STDEV(employee_data3[Current Employee Rating])</f>
        <v>3.0539538160596794E-2</v>
      </c>
      <c r="AE608" s="11" t="str">
        <f>IF(employee_data3[[#This Row],[Z Score]]&gt;3,"Yes","No")</f>
        <v>No</v>
      </c>
    </row>
    <row r="609" spans="1:31" x14ac:dyDescent="0.3">
      <c r="A609">
        <v>1034</v>
      </c>
      <c r="B609" t="s">
        <v>2499</v>
      </c>
      <c r="C609" t="s">
        <v>2691</v>
      </c>
      <c r="D609" s="1">
        <v>43591</v>
      </c>
      <c r="E609" s="1"/>
      <c r="F609" t="s">
        <v>2609</v>
      </c>
      <c r="G609" t="s">
        <v>2692</v>
      </c>
      <c r="H609" t="s">
        <v>2693</v>
      </c>
      <c r="I609" t="s">
        <v>118</v>
      </c>
      <c r="J609" t="s">
        <v>32</v>
      </c>
      <c r="K609" t="str">
        <f>IF(employee_data3[[#This Row],[EmployeeStatus]]="Active", "Active", "Attrition")</f>
        <v>Active</v>
      </c>
      <c r="L609" t="s">
        <v>63</v>
      </c>
      <c r="M609" t="s">
        <v>34</v>
      </c>
      <c r="N609" t="s">
        <v>52</v>
      </c>
      <c r="O609" t="s">
        <v>36</v>
      </c>
      <c r="P609" t="s">
        <v>37</v>
      </c>
      <c r="Q609" t="s">
        <v>2428</v>
      </c>
      <c r="R609" t="s">
        <v>177</v>
      </c>
      <c r="S609" s="1">
        <v>28467</v>
      </c>
      <c r="T609">
        <f>DATEDIF(employee_data3[[#This Row],[DOB]],DATE(2023, 1, 1), "Y")</f>
        <v>45</v>
      </c>
      <c r="U609" t="str">
        <f>IF(employee_data3[[#This Row],[Age]]&lt;=25, "Remaja", IF(employee_data3[[#This Row],[Age]]&lt;=55, "Dewasa", "Lansia"))</f>
        <v>Dewasa</v>
      </c>
      <c r="V609" t="s">
        <v>40</v>
      </c>
      <c r="W609" t="s">
        <v>243</v>
      </c>
      <c r="X609" t="s">
        <v>42</v>
      </c>
      <c r="Y609">
        <v>1043</v>
      </c>
      <c r="Z609" t="s">
        <v>93</v>
      </c>
      <c r="AA609" t="s">
        <v>75</v>
      </c>
      <c r="AB609" t="s">
        <v>45</v>
      </c>
      <c r="AC609">
        <v>3</v>
      </c>
      <c r="AD609" s="11">
        <f>(employee_data3[[#This Row],[Current Employee Rating]]-AVERAGE(employee_data3[Current Employee Rating]))/STDEV(employee_data3[Current Employee Rating])</f>
        <v>3.0539538160596794E-2</v>
      </c>
      <c r="AE609" s="11" t="str">
        <f>IF(employee_data3[[#This Row],[Z Score]]&gt;3,"Yes","No")</f>
        <v>No</v>
      </c>
    </row>
    <row r="610" spans="1:31" x14ac:dyDescent="0.3">
      <c r="A610">
        <v>1035</v>
      </c>
      <c r="B610" t="s">
        <v>1365</v>
      </c>
      <c r="C610" t="s">
        <v>2694</v>
      </c>
      <c r="D610" s="1">
        <v>44117</v>
      </c>
      <c r="E610" s="1"/>
      <c r="F610" t="s">
        <v>2619</v>
      </c>
      <c r="G610" t="s">
        <v>2695</v>
      </c>
      <c r="H610" t="s">
        <v>2696</v>
      </c>
      <c r="I610" t="s">
        <v>62</v>
      </c>
      <c r="J610" t="s">
        <v>32</v>
      </c>
      <c r="K610" t="str">
        <f>IF(employee_data3[[#This Row],[EmployeeStatus]]="Active", "Active", "Attrition")</f>
        <v>Active</v>
      </c>
      <c r="L610" t="s">
        <v>63</v>
      </c>
      <c r="M610" t="s">
        <v>51</v>
      </c>
      <c r="N610" t="s">
        <v>35</v>
      </c>
      <c r="O610" t="s">
        <v>36</v>
      </c>
      <c r="P610" t="s">
        <v>37</v>
      </c>
      <c r="Q610" t="s">
        <v>2623</v>
      </c>
      <c r="R610" t="s">
        <v>794</v>
      </c>
      <c r="S610" s="1">
        <v>28902</v>
      </c>
      <c r="T610">
        <f>DATEDIF(employee_data3[[#This Row],[DOB]],DATE(2023, 1, 1), "Y")</f>
        <v>43</v>
      </c>
      <c r="U610" t="str">
        <f>IF(employee_data3[[#This Row],[Age]]&lt;=25, "Remaja", IF(employee_data3[[#This Row],[Age]]&lt;=55, "Dewasa", "Lansia"))</f>
        <v>Dewasa</v>
      </c>
      <c r="V610" t="s">
        <v>40</v>
      </c>
      <c r="W610" t="s">
        <v>83</v>
      </c>
      <c r="X610" t="s">
        <v>42</v>
      </c>
      <c r="Y610">
        <v>41260</v>
      </c>
      <c r="Z610" t="s">
        <v>128</v>
      </c>
      <c r="AA610" t="s">
        <v>104</v>
      </c>
      <c r="AB610" t="s">
        <v>45</v>
      </c>
      <c r="AC610">
        <v>3</v>
      </c>
      <c r="AD610" s="11">
        <f>(employee_data3[[#This Row],[Current Employee Rating]]-AVERAGE(employee_data3[Current Employee Rating]))/STDEV(employee_data3[Current Employee Rating])</f>
        <v>3.0539538160596794E-2</v>
      </c>
      <c r="AE610" s="11" t="str">
        <f>IF(employee_data3[[#This Row],[Z Score]]&gt;3,"Yes","No")</f>
        <v>No</v>
      </c>
    </row>
    <row r="611" spans="1:31" x14ac:dyDescent="0.3">
      <c r="A611">
        <v>1036</v>
      </c>
      <c r="B611" t="s">
        <v>2697</v>
      </c>
      <c r="C611" t="s">
        <v>1265</v>
      </c>
      <c r="D611" s="1">
        <v>44383</v>
      </c>
      <c r="E611" s="1">
        <v>44525</v>
      </c>
      <c r="F611" t="s">
        <v>2619</v>
      </c>
      <c r="G611" t="s">
        <v>2698</v>
      </c>
      <c r="H611" t="s">
        <v>2699</v>
      </c>
      <c r="I611" t="s">
        <v>89</v>
      </c>
      <c r="J611" t="s">
        <v>32</v>
      </c>
      <c r="K611" t="str">
        <f>IF(employee_data3[[#This Row],[EmployeeStatus]]="Active", "Active", "Attrition")</f>
        <v>Active</v>
      </c>
      <c r="L611" t="s">
        <v>52</v>
      </c>
      <c r="M611" t="s">
        <v>51</v>
      </c>
      <c r="N611" t="s">
        <v>52</v>
      </c>
      <c r="O611" t="s">
        <v>126</v>
      </c>
      <c r="P611" t="s">
        <v>2700</v>
      </c>
      <c r="Q611" t="s">
        <v>2623</v>
      </c>
      <c r="R611" t="s">
        <v>90</v>
      </c>
      <c r="S611" s="1">
        <v>34189</v>
      </c>
      <c r="T611">
        <f>DATEDIF(employee_data3[[#This Row],[DOB]],DATE(2023, 1, 1), "Y")</f>
        <v>29</v>
      </c>
      <c r="U611" t="str">
        <f>IF(employee_data3[[#This Row],[Age]]&lt;=25, "Remaja", IF(employee_data3[[#This Row],[Age]]&lt;=55, "Dewasa", "Lansia"))</f>
        <v>Dewasa</v>
      </c>
      <c r="V611" t="s">
        <v>40</v>
      </c>
      <c r="W611" t="s">
        <v>226</v>
      </c>
      <c r="X611" t="s">
        <v>55</v>
      </c>
      <c r="Y611">
        <v>15346</v>
      </c>
      <c r="Z611" t="s">
        <v>128</v>
      </c>
      <c r="AA611" t="s">
        <v>75</v>
      </c>
      <c r="AB611" t="s">
        <v>45</v>
      </c>
      <c r="AC611">
        <v>3</v>
      </c>
      <c r="AD611" s="11">
        <f>(employee_data3[[#This Row],[Current Employee Rating]]-AVERAGE(employee_data3[Current Employee Rating]))/STDEV(employee_data3[Current Employee Rating])</f>
        <v>3.0539538160596794E-2</v>
      </c>
      <c r="AE611" s="11" t="str">
        <f>IF(employee_data3[[#This Row],[Z Score]]&gt;3,"Yes","No")</f>
        <v>No</v>
      </c>
    </row>
    <row r="612" spans="1:31" x14ac:dyDescent="0.3">
      <c r="A612">
        <v>1037</v>
      </c>
      <c r="B612" t="s">
        <v>2701</v>
      </c>
      <c r="C612" t="s">
        <v>2702</v>
      </c>
      <c r="D612" s="1">
        <v>44098</v>
      </c>
      <c r="E612" s="1">
        <v>44137</v>
      </c>
      <c r="F612" t="s">
        <v>2424</v>
      </c>
      <c r="G612" t="s">
        <v>2703</v>
      </c>
      <c r="H612" t="s">
        <v>2704</v>
      </c>
      <c r="I612" t="s">
        <v>31</v>
      </c>
      <c r="J612" t="s">
        <v>745</v>
      </c>
      <c r="K612" t="str">
        <f>IF(employee_data3[[#This Row],[EmployeeStatus]]="Active", "Active", "Attrition")</f>
        <v>Attrition</v>
      </c>
      <c r="L612" t="s">
        <v>52</v>
      </c>
      <c r="M612" t="s">
        <v>34</v>
      </c>
      <c r="N612" t="s">
        <v>63</v>
      </c>
      <c r="O612" t="s">
        <v>175</v>
      </c>
      <c r="P612" t="s">
        <v>2705</v>
      </c>
      <c r="Q612" t="s">
        <v>2428</v>
      </c>
      <c r="R612" t="s">
        <v>231</v>
      </c>
      <c r="S612" s="1">
        <v>34177</v>
      </c>
      <c r="T612">
        <f>DATEDIF(employee_data3[[#This Row],[DOB]],DATE(2023, 1, 1), "Y")</f>
        <v>29</v>
      </c>
      <c r="U612" t="str">
        <f>IF(employee_data3[[#This Row],[Age]]&lt;=25, "Remaja", IF(employee_data3[[#This Row],[Age]]&lt;=55, "Dewasa", "Lansia"))</f>
        <v>Dewasa</v>
      </c>
      <c r="V612" t="s">
        <v>40</v>
      </c>
      <c r="W612" t="s">
        <v>113</v>
      </c>
      <c r="X612" t="s">
        <v>55</v>
      </c>
      <c r="Y612">
        <v>4876</v>
      </c>
      <c r="Z612" t="s">
        <v>74</v>
      </c>
      <c r="AA612" t="s">
        <v>44</v>
      </c>
      <c r="AB612" t="s">
        <v>45</v>
      </c>
      <c r="AC612">
        <v>3</v>
      </c>
      <c r="AD612" s="11">
        <f>(employee_data3[[#This Row],[Current Employee Rating]]-AVERAGE(employee_data3[Current Employee Rating]))/STDEV(employee_data3[Current Employee Rating])</f>
        <v>3.0539538160596794E-2</v>
      </c>
      <c r="AE612" s="11" t="str">
        <f>IF(employee_data3[[#This Row],[Z Score]]&gt;3,"Yes","No")</f>
        <v>No</v>
      </c>
    </row>
    <row r="613" spans="1:31" x14ac:dyDescent="0.3">
      <c r="A613">
        <v>1038</v>
      </c>
      <c r="B613" t="s">
        <v>2706</v>
      </c>
      <c r="C613" t="s">
        <v>1900</v>
      </c>
      <c r="D613" s="1">
        <v>44944</v>
      </c>
      <c r="E613" s="1"/>
      <c r="F613" t="s">
        <v>2424</v>
      </c>
      <c r="G613" t="s">
        <v>2707</v>
      </c>
      <c r="H613" t="s">
        <v>2708</v>
      </c>
      <c r="I613" t="s">
        <v>133</v>
      </c>
      <c r="J613" t="s">
        <v>32</v>
      </c>
      <c r="K613" t="str">
        <f>IF(employee_data3[[#This Row],[EmployeeStatus]]="Active", "Active", "Attrition")</f>
        <v>Active</v>
      </c>
      <c r="L613" t="s">
        <v>33</v>
      </c>
      <c r="M613" t="s">
        <v>64</v>
      </c>
      <c r="N613" t="s">
        <v>52</v>
      </c>
      <c r="O613" t="s">
        <v>36</v>
      </c>
      <c r="P613" t="s">
        <v>37</v>
      </c>
      <c r="Q613" t="s">
        <v>2428</v>
      </c>
      <c r="R613" t="s">
        <v>90</v>
      </c>
      <c r="S613" s="1">
        <v>26057</v>
      </c>
      <c r="T613">
        <f>DATEDIF(employee_data3[[#This Row],[DOB]],DATE(2023, 1, 1), "Y")</f>
        <v>51</v>
      </c>
      <c r="U613" t="str">
        <f>IF(employee_data3[[#This Row],[Age]]&lt;=25, "Remaja", IF(employee_data3[[#This Row],[Age]]&lt;=55, "Dewasa", "Lansia"))</f>
        <v>Dewasa</v>
      </c>
      <c r="V613" t="s">
        <v>40</v>
      </c>
      <c r="W613" t="s">
        <v>2709</v>
      </c>
      <c r="X613" t="s">
        <v>55</v>
      </c>
      <c r="Y613">
        <v>14886</v>
      </c>
      <c r="Z613" t="s">
        <v>56</v>
      </c>
      <c r="AA613" t="s">
        <v>84</v>
      </c>
      <c r="AB613" t="s">
        <v>45</v>
      </c>
      <c r="AC613">
        <v>3</v>
      </c>
      <c r="AD613" s="11">
        <f>(employee_data3[[#This Row],[Current Employee Rating]]-AVERAGE(employee_data3[Current Employee Rating]))/STDEV(employee_data3[Current Employee Rating])</f>
        <v>3.0539538160596794E-2</v>
      </c>
      <c r="AE613" s="11" t="str">
        <f>IF(employee_data3[[#This Row],[Z Score]]&gt;3,"Yes","No")</f>
        <v>No</v>
      </c>
    </row>
    <row r="614" spans="1:31" x14ac:dyDescent="0.3">
      <c r="A614">
        <v>1039</v>
      </c>
      <c r="B614" t="s">
        <v>272</v>
      </c>
      <c r="C614" t="s">
        <v>2401</v>
      </c>
      <c r="D614" s="1">
        <v>43699</v>
      </c>
      <c r="E614" s="1">
        <v>44645</v>
      </c>
      <c r="F614" t="s">
        <v>2424</v>
      </c>
      <c r="G614" t="s">
        <v>2710</v>
      </c>
      <c r="H614" t="s">
        <v>2711</v>
      </c>
      <c r="I614" t="s">
        <v>50</v>
      </c>
      <c r="J614" t="s">
        <v>745</v>
      </c>
      <c r="K614" t="str">
        <f>IF(employee_data3[[#This Row],[EmployeeStatus]]="Active", "Active", "Attrition")</f>
        <v>Attrition</v>
      </c>
      <c r="L614" t="s">
        <v>52</v>
      </c>
      <c r="M614" t="s">
        <v>64</v>
      </c>
      <c r="N614" t="s">
        <v>52</v>
      </c>
      <c r="O614" t="s">
        <v>99</v>
      </c>
      <c r="P614" t="s">
        <v>2712</v>
      </c>
      <c r="Q614" t="s">
        <v>2428</v>
      </c>
      <c r="R614" t="s">
        <v>39</v>
      </c>
      <c r="S614" s="1">
        <v>30272</v>
      </c>
      <c r="T614">
        <f>DATEDIF(employee_data3[[#This Row],[DOB]],DATE(2023, 1, 1), "Y")</f>
        <v>40</v>
      </c>
      <c r="U614" t="str">
        <f>IF(employee_data3[[#This Row],[Age]]&lt;=25, "Remaja", IF(employee_data3[[#This Row],[Age]]&lt;=55, "Dewasa", "Lansia"))</f>
        <v>Dewasa</v>
      </c>
      <c r="V614" t="s">
        <v>40</v>
      </c>
      <c r="W614" t="s">
        <v>613</v>
      </c>
      <c r="X614" t="s">
        <v>42</v>
      </c>
      <c r="Y614">
        <v>46407</v>
      </c>
      <c r="Z614" t="s">
        <v>74</v>
      </c>
      <c r="AA614" t="s">
        <v>44</v>
      </c>
      <c r="AB614" t="s">
        <v>45</v>
      </c>
      <c r="AC614">
        <v>3</v>
      </c>
      <c r="AD614" s="11">
        <f>(employee_data3[[#This Row],[Current Employee Rating]]-AVERAGE(employee_data3[Current Employee Rating]))/STDEV(employee_data3[Current Employee Rating])</f>
        <v>3.0539538160596794E-2</v>
      </c>
      <c r="AE614" s="11" t="str">
        <f>IF(employee_data3[[#This Row],[Z Score]]&gt;3,"Yes","No")</f>
        <v>No</v>
      </c>
    </row>
    <row r="615" spans="1:31" x14ac:dyDescent="0.3">
      <c r="A615">
        <v>1040</v>
      </c>
      <c r="B615" t="s">
        <v>1838</v>
      </c>
      <c r="C615" t="s">
        <v>2713</v>
      </c>
      <c r="D615" s="1">
        <v>43671</v>
      </c>
      <c r="E615" s="1">
        <v>44912</v>
      </c>
      <c r="F615" t="s">
        <v>2424</v>
      </c>
      <c r="G615" t="s">
        <v>2714</v>
      </c>
      <c r="H615" t="s">
        <v>2715</v>
      </c>
      <c r="I615" t="s">
        <v>139</v>
      </c>
      <c r="J615" t="s">
        <v>745</v>
      </c>
      <c r="K615" t="str">
        <f>IF(employee_data3[[#This Row],[EmployeeStatus]]="Active", "Active", "Attrition")</f>
        <v>Attrition</v>
      </c>
      <c r="L615" t="s">
        <v>33</v>
      </c>
      <c r="M615" t="s">
        <v>51</v>
      </c>
      <c r="N615" t="s">
        <v>52</v>
      </c>
      <c r="O615" t="s">
        <v>140</v>
      </c>
      <c r="P615" t="s">
        <v>2716</v>
      </c>
      <c r="Q615" t="s">
        <v>2428</v>
      </c>
      <c r="R615" t="s">
        <v>90</v>
      </c>
      <c r="S615" s="1">
        <v>26414</v>
      </c>
      <c r="T615">
        <f>DATEDIF(employee_data3[[#This Row],[DOB]],DATE(2023, 1, 1), "Y")</f>
        <v>50</v>
      </c>
      <c r="U615" t="str">
        <f>IF(employee_data3[[#This Row],[Age]]&lt;=25, "Remaja", IF(employee_data3[[#This Row],[Age]]&lt;=55, "Dewasa", "Lansia"))</f>
        <v>Dewasa</v>
      </c>
      <c r="V615" t="s">
        <v>40</v>
      </c>
      <c r="W615" t="s">
        <v>103</v>
      </c>
      <c r="X615" t="s">
        <v>55</v>
      </c>
      <c r="Y615">
        <v>74234</v>
      </c>
      <c r="Z615" t="s">
        <v>43</v>
      </c>
      <c r="AA615" t="s">
        <v>104</v>
      </c>
      <c r="AB615" t="s">
        <v>45</v>
      </c>
      <c r="AC615">
        <v>3</v>
      </c>
      <c r="AD615" s="11">
        <f>(employee_data3[[#This Row],[Current Employee Rating]]-AVERAGE(employee_data3[Current Employee Rating]))/STDEV(employee_data3[Current Employee Rating])</f>
        <v>3.0539538160596794E-2</v>
      </c>
      <c r="AE615" s="11" t="str">
        <f>IF(employee_data3[[#This Row],[Z Score]]&gt;3,"Yes","No")</f>
        <v>No</v>
      </c>
    </row>
    <row r="616" spans="1:31" x14ac:dyDescent="0.3">
      <c r="A616">
        <v>1041</v>
      </c>
      <c r="B616" t="s">
        <v>2717</v>
      </c>
      <c r="C616" t="s">
        <v>2102</v>
      </c>
      <c r="D616" s="1">
        <v>43780</v>
      </c>
      <c r="E616" s="1">
        <v>43840</v>
      </c>
      <c r="F616" t="s">
        <v>2424</v>
      </c>
      <c r="G616" t="s">
        <v>2718</v>
      </c>
      <c r="H616" t="s">
        <v>2719</v>
      </c>
      <c r="I616" t="s">
        <v>80</v>
      </c>
      <c r="J616" t="s">
        <v>745</v>
      </c>
      <c r="K616" t="str">
        <f>IF(employee_data3[[#This Row],[EmployeeStatus]]="Active", "Active", "Attrition")</f>
        <v>Attrition</v>
      </c>
      <c r="L616" t="s">
        <v>63</v>
      </c>
      <c r="M616" t="s">
        <v>51</v>
      </c>
      <c r="N616" t="s">
        <v>63</v>
      </c>
      <c r="O616" t="s">
        <v>140</v>
      </c>
      <c r="P616" t="s">
        <v>2720</v>
      </c>
      <c r="Q616" t="s">
        <v>2428</v>
      </c>
      <c r="R616" t="s">
        <v>111</v>
      </c>
      <c r="S616" s="1">
        <v>28068</v>
      </c>
      <c r="T616">
        <f>DATEDIF(employee_data3[[#This Row],[DOB]],DATE(2023, 1, 1), "Y")</f>
        <v>46</v>
      </c>
      <c r="U616" t="str">
        <f>IF(employee_data3[[#This Row],[Age]]&lt;=25, "Remaja", IF(employee_data3[[#This Row],[Age]]&lt;=55, "Dewasa", "Lansia"))</f>
        <v>Dewasa</v>
      </c>
      <c r="V616" t="s">
        <v>40</v>
      </c>
      <c r="W616" t="s">
        <v>613</v>
      </c>
      <c r="X616" t="s">
        <v>55</v>
      </c>
      <c r="Y616">
        <v>45272</v>
      </c>
      <c r="Z616" t="s">
        <v>43</v>
      </c>
      <c r="AA616" t="s">
        <v>75</v>
      </c>
      <c r="AB616" t="s">
        <v>45</v>
      </c>
      <c r="AC616">
        <v>3</v>
      </c>
      <c r="AD616" s="11">
        <f>(employee_data3[[#This Row],[Current Employee Rating]]-AVERAGE(employee_data3[Current Employee Rating]))/STDEV(employee_data3[Current Employee Rating])</f>
        <v>3.0539538160596794E-2</v>
      </c>
      <c r="AE616" s="11" t="str">
        <f>IF(employee_data3[[#This Row],[Z Score]]&gt;3,"Yes","No")</f>
        <v>No</v>
      </c>
    </row>
    <row r="617" spans="1:31" x14ac:dyDescent="0.3">
      <c r="A617">
        <v>1042</v>
      </c>
      <c r="B617" t="s">
        <v>2721</v>
      </c>
      <c r="C617" t="s">
        <v>1623</v>
      </c>
      <c r="D617" s="1">
        <v>44758</v>
      </c>
      <c r="E617" s="1"/>
      <c r="F617" t="s">
        <v>2424</v>
      </c>
      <c r="G617" t="s">
        <v>2722</v>
      </c>
      <c r="H617" t="s">
        <v>2723</v>
      </c>
      <c r="I617" t="s">
        <v>168</v>
      </c>
      <c r="J617" t="s">
        <v>32</v>
      </c>
      <c r="K617" t="str">
        <f>IF(employee_data3[[#This Row],[EmployeeStatus]]="Active", "Active", "Attrition")</f>
        <v>Active</v>
      </c>
      <c r="L617" t="s">
        <v>33</v>
      </c>
      <c r="M617" t="s">
        <v>64</v>
      </c>
      <c r="N617" t="s">
        <v>35</v>
      </c>
      <c r="O617" t="s">
        <v>36</v>
      </c>
      <c r="P617" t="s">
        <v>37</v>
      </c>
      <c r="Q617" t="s">
        <v>2428</v>
      </c>
      <c r="R617" t="s">
        <v>90</v>
      </c>
      <c r="S617" s="1">
        <v>15571</v>
      </c>
      <c r="T617">
        <f>DATEDIF(employee_data3[[#This Row],[DOB]],DATE(2023, 1, 1), "Y")</f>
        <v>80</v>
      </c>
      <c r="U617" t="str">
        <f>IF(employee_data3[[#This Row],[Age]]&lt;=25, "Remaja", IF(employee_data3[[#This Row],[Age]]&lt;=55, "Dewasa", "Lansia"))</f>
        <v>Lansia</v>
      </c>
      <c r="V617" t="s">
        <v>40</v>
      </c>
      <c r="W617" t="s">
        <v>193</v>
      </c>
      <c r="X617" t="s">
        <v>55</v>
      </c>
      <c r="Y617">
        <v>96170</v>
      </c>
      <c r="Z617" t="s">
        <v>93</v>
      </c>
      <c r="AA617" t="s">
        <v>44</v>
      </c>
      <c r="AB617" t="s">
        <v>45</v>
      </c>
      <c r="AC617">
        <v>3</v>
      </c>
      <c r="AD617" s="11">
        <f>(employee_data3[[#This Row],[Current Employee Rating]]-AVERAGE(employee_data3[Current Employee Rating]))/STDEV(employee_data3[Current Employee Rating])</f>
        <v>3.0539538160596794E-2</v>
      </c>
      <c r="AE617" s="11" t="str">
        <f>IF(employee_data3[[#This Row],[Z Score]]&gt;3,"Yes","No")</f>
        <v>No</v>
      </c>
    </row>
    <row r="618" spans="1:31" x14ac:dyDescent="0.3">
      <c r="A618">
        <v>1043</v>
      </c>
      <c r="B618" t="s">
        <v>1078</v>
      </c>
      <c r="C618" t="s">
        <v>2724</v>
      </c>
      <c r="D618" s="1">
        <v>44914</v>
      </c>
      <c r="E618" s="1">
        <v>45056</v>
      </c>
      <c r="F618" t="s">
        <v>2609</v>
      </c>
      <c r="G618" t="s">
        <v>2725</v>
      </c>
      <c r="H618" t="s">
        <v>2726</v>
      </c>
      <c r="I618" t="s">
        <v>98</v>
      </c>
      <c r="J618" t="s">
        <v>32</v>
      </c>
      <c r="K618" t="str">
        <f>IF(employee_data3[[#This Row],[EmployeeStatus]]="Active", "Active", "Attrition")</f>
        <v>Active</v>
      </c>
      <c r="L618" t="s">
        <v>63</v>
      </c>
      <c r="M618" t="s">
        <v>34</v>
      </c>
      <c r="N618" t="s">
        <v>52</v>
      </c>
      <c r="O618" t="s">
        <v>126</v>
      </c>
      <c r="P618" t="s">
        <v>2727</v>
      </c>
      <c r="Q618" t="s">
        <v>2428</v>
      </c>
      <c r="R618" t="s">
        <v>148</v>
      </c>
      <c r="S618" s="1">
        <v>20439</v>
      </c>
      <c r="T618">
        <f>DATEDIF(employee_data3[[#This Row],[DOB]],DATE(2023, 1, 1), "Y")</f>
        <v>67</v>
      </c>
      <c r="U618" t="str">
        <f>IF(employee_data3[[#This Row],[Age]]&lt;=25, "Remaja", IF(employee_data3[[#This Row],[Age]]&lt;=55, "Dewasa", "Lansia"))</f>
        <v>Lansia</v>
      </c>
      <c r="V618" t="s">
        <v>40</v>
      </c>
      <c r="W618" t="s">
        <v>678</v>
      </c>
      <c r="X618" t="s">
        <v>42</v>
      </c>
      <c r="Y618">
        <v>65963</v>
      </c>
      <c r="Z618" t="s">
        <v>43</v>
      </c>
      <c r="AA618" t="s">
        <v>84</v>
      </c>
      <c r="AB618" t="s">
        <v>45</v>
      </c>
      <c r="AC618">
        <v>3</v>
      </c>
      <c r="AD618" s="11">
        <f>(employee_data3[[#This Row],[Current Employee Rating]]-AVERAGE(employee_data3[Current Employee Rating]))/STDEV(employee_data3[Current Employee Rating])</f>
        <v>3.0539538160596794E-2</v>
      </c>
      <c r="AE618" s="11" t="str">
        <f>IF(employee_data3[[#This Row],[Z Score]]&gt;3,"Yes","No")</f>
        <v>No</v>
      </c>
    </row>
    <row r="619" spans="1:31" x14ac:dyDescent="0.3">
      <c r="A619">
        <v>1044</v>
      </c>
      <c r="B619" t="s">
        <v>2728</v>
      </c>
      <c r="C619" t="s">
        <v>2729</v>
      </c>
      <c r="D619" s="1">
        <v>44089</v>
      </c>
      <c r="E619" s="1"/>
      <c r="F619" t="s">
        <v>2609</v>
      </c>
      <c r="G619" t="s">
        <v>2730</v>
      </c>
      <c r="H619" t="s">
        <v>2731</v>
      </c>
      <c r="I619" t="s">
        <v>118</v>
      </c>
      <c r="J619" t="s">
        <v>32</v>
      </c>
      <c r="K619" t="str">
        <f>IF(employee_data3[[#This Row],[EmployeeStatus]]="Active", "Active", "Attrition")</f>
        <v>Active</v>
      </c>
      <c r="L619" t="s">
        <v>33</v>
      </c>
      <c r="M619" t="s">
        <v>51</v>
      </c>
      <c r="N619" t="s">
        <v>35</v>
      </c>
      <c r="O619" t="s">
        <v>36</v>
      </c>
      <c r="P619" t="s">
        <v>37</v>
      </c>
      <c r="Q619" t="s">
        <v>2428</v>
      </c>
      <c r="R619" t="s">
        <v>90</v>
      </c>
      <c r="S619" s="1">
        <v>20714</v>
      </c>
      <c r="T619">
        <f>DATEDIF(employee_data3[[#This Row],[DOB]],DATE(2023, 1, 1), "Y")</f>
        <v>66</v>
      </c>
      <c r="U619" t="str">
        <f>IF(employee_data3[[#This Row],[Age]]&lt;=25, "Remaja", IF(employee_data3[[#This Row],[Age]]&lt;=55, "Dewasa", "Lansia"))</f>
        <v>Lansia</v>
      </c>
      <c r="V619" t="s">
        <v>40</v>
      </c>
      <c r="W619" t="s">
        <v>226</v>
      </c>
      <c r="X619" t="s">
        <v>42</v>
      </c>
      <c r="Y619">
        <v>75123</v>
      </c>
      <c r="Z619" t="s">
        <v>56</v>
      </c>
      <c r="AA619" t="s">
        <v>104</v>
      </c>
      <c r="AB619" t="s">
        <v>45</v>
      </c>
      <c r="AC619">
        <v>3</v>
      </c>
      <c r="AD619" s="11">
        <f>(employee_data3[[#This Row],[Current Employee Rating]]-AVERAGE(employee_data3[Current Employee Rating]))/STDEV(employee_data3[Current Employee Rating])</f>
        <v>3.0539538160596794E-2</v>
      </c>
      <c r="AE619" s="11" t="str">
        <f>IF(employee_data3[[#This Row],[Z Score]]&gt;3,"Yes","No")</f>
        <v>No</v>
      </c>
    </row>
    <row r="620" spans="1:31" x14ac:dyDescent="0.3">
      <c r="A620">
        <v>1045</v>
      </c>
      <c r="B620" t="s">
        <v>2732</v>
      </c>
      <c r="C620" t="s">
        <v>2733</v>
      </c>
      <c r="D620" s="1">
        <v>44108</v>
      </c>
      <c r="E620" s="1">
        <v>44984</v>
      </c>
      <c r="F620" t="s">
        <v>2619</v>
      </c>
      <c r="G620" t="s">
        <v>2734</v>
      </c>
      <c r="H620" t="s">
        <v>2735</v>
      </c>
      <c r="I620" t="s">
        <v>62</v>
      </c>
      <c r="J620" t="s">
        <v>32</v>
      </c>
      <c r="K620" t="str">
        <f>IF(employee_data3[[#This Row],[EmployeeStatus]]="Active", "Active", "Attrition")</f>
        <v>Active</v>
      </c>
      <c r="L620" t="s">
        <v>63</v>
      </c>
      <c r="M620" t="s">
        <v>34</v>
      </c>
      <c r="N620" t="s">
        <v>35</v>
      </c>
      <c r="O620" t="s">
        <v>99</v>
      </c>
      <c r="P620" t="s">
        <v>2736</v>
      </c>
      <c r="Q620" t="s">
        <v>2623</v>
      </c>
      <c r="R620" t="s">
        <v>332</v>
      </c>
      <c r="S620" s="1">
        <v>23172</v>
      </c>
      <c r="T620">
        <f>DATEDIF(employee_data3[[#This Row],[DOB]],DATE(2023, 1, 1), "Y")</f>
        <v>59</v>
      </c>
      <c r="U620" t="str">
        <f>IF(employee_data3[[#This Row],[Age]]&lt;=25, "Remaja", IF(employee_data3[[#This Row],[Age]]&lt;=55, "Dewasa", "Lansia"))</f>
        <v>Lansia</v>
      </c>
      <c r="V620" t="s">
        <v>40</v>
      </c>
      <c r="W620" t="s">
        <v>226</v>
      </c>
      <c r="X620" t="s">
        <v>42</v>
      </c>
      <c r="Y620">
        <v>11164</v>
      </c>
      <c r="Z620" t="s">
        <v>93</v>
      </c>
      <c r="AA620" t="s">
        <v>75</v>
      </c>
      <c r="AB620" t="s">
        <v>45</v>
      </c>
      <c r="AC620">
        <v>3</v>
      </c>
      <c r="AD620" s="11">
        <f>(employee_data3[[#This Row],[Current Employee Rating]]-AVERAGE(employee_data3[Current Employee Rating]))/STDEV(employee_data3[Current Employee Rating])</f>
        <v>3.0539538160596794E-2</v>
      </c>
      <c r="AE620" s="11" t="str">
        <f>IF(employee_data3[[#This Row],[Z Score]]&gt;3,"Yes","No")</f>
        <v>No</v>
      </c>
    </row>
    <row r="621" spans="1:31" x14ac:dyDescent="0.3">
      <c r="A621">
        <v>1046</v>
      </c>
      <c r="B621" t="s">
        <v>1335</v>
      </c>
      <c r="C621" t="s">
        <v>2737</v>
      </c>
      <c r="D621" s="1">
        <v>44674</v>
      </c>
      <c r="E621" s="1">
        <v>44776</v>
      </c>
      <c r="F621" t="s">
        <v>2424</v>
      </c>
      <c r="G621" t="s">
        <v>2738</v>
      </c>
      <c r="H621" t="s">
        <v>2739</v>
      </c>
      <c r="I621" t="s">
        <v>31</v>
      </c>
      <c r="J621" t="s">
        <v>745</v>
      </c>
      <c r="K621" t="str">
        <f>IF(employee_data3[[#This Row],[EmployeeStatus]]="Active", "Active", "Attrition")</f>
        <v>Attrition</v>
      </c>
      <c r="L621" t="s">
        <v>63</v>
      </c>
      <c r="M621" t="s">
        <v>51</v>
      </c>
      <c r="N621" t="s">
        <v>35</v>
      </c>
      <c r="O621" t="s">
        <v>99</v>
      </c>
      <c r="P621" t="s">
        <v>2740</v>
      </c>
      <c r="Q621" t="s">
        <v>2428</v>
      </c>
      <c r="R621" t="s">
        <v>794</v>
      </c>
      <c r="S621" s="1">
        <v>22967</v>
      </c>
      <c r="T621">
        <f>DATEDIF(employee_data3[[#This Row],[DOB]],DATE(2023, 1, 1), "Y")</f>
        <v>60</v>
      </c>
      <c r="U621" t="str">
        <f>IF(employee_data3[[#This Row],[Age]]&lt;=25, "Remaja", IF(employee_data3[[#This Row],[Age]]&lt;=55, "Dewasa", "Lansia"))</f>
        <v>Lansia</v>
      </c>
      <c r="V621" t="s">
        <v>40</v>
      </c>
      <c r="W621" t="s">
        <v>83</v>
      </c>
      <c r="X621" t="s">
        <v>55</v>
      </c>
      <c r="Y621">
        <v>65978</v>
      </c>
      <c r="Z621" t="s">
        <v>43</v>
      </c>
      <c r="AA621" t="s">
        <v>75</v>
      </c>
      <c r="AB621" t="s">
        <v>45</v>
      </c>
      <c r="AC621">
        <v>3</v>
      </c>
      <c r="AD621" s="11">
        <f>(employee_data3[[#This Row],[Current Employee Rating]]-AVERAGE(employee_data3[Current Employee Rating]))/STDEV(employee_data3[Current Employee Rating])</f>
        <v>3.0539538160596794E-2</v>
      </c>
      <c r="AE621" s="11" t="str">
        <f>IF(employee_data3[[#This Row],[Z Score]]&gt;3,"Yes","No")</f>
        <v>No</v>
      </c>
    </row>
    <row r="622" spans="1:31" x14ac:dyDescent="0.3">
      <c r="A622">
        <v>1047</v>
      </c>
      <c r="B622" t="s">
        <v>2741</v>
      </c>
      <c r="C622" t="s">
        <v>1265</v>
      </c>
      <c r="D622" s="1">
        <v>44527</v>
      </c>
      <c r="E622" s="1"/>
      <c r="F622" t="s">
        <v>2424</v>
      </c>
      <c r="G622" t="s">
        <v>2742</v>
      </c>
      <c r="H622" t="s">
        <v>2743</v>
      </c>
      <c r="I622" t="s">
        <v>133</v>
      </c>
      <c r="J622" t="s">
        <v>32</v>
      </c>
      <c r="K622" t="str">
        <f>IF(employee_data3[[#This Row],[EmployeeStatus]]="Active", "Active", "Attrition")</f>
        <v>Active</v>
      </c>
      <c r="L622" t="s">
        <v>33</v>
      </c>
      <c r="M622" t="s">
        <v>51</v>
      </c>
      <c r="N622" t="s">
        <v>52</v>
      </c>
      <c r="O622" t="s">
        <v>36</v>
      </c>
      <c r="P622" t="s">
        <v>37</v>
      </c>
      <c r="Q622" t="s">
        <v>2428</v>
      </c>
      <c r="R622" t="s">
        <v>90</v>
      </c>
      <c r="S622" s="1">
        <v>17495</v>
      </c>
      <c r="T622">
        <f>DATEDIF(employee_data3[[#This Row],[DOB]],DATE(2023, 1, 1), "Y")</f>
        <v>75</v>
      </c>
      <c r="U622" t="str">
        <f>IF(employee_data3[[#This Row],[Age]]&lt;=25, "Remaja", IF(employee_data3[[#This Row],[Age]]&lt;=55, "Dewasa", "Lansia"))</f>
        <v>Lansia</v>
      </c>
      <c r="V622" t="s">
        <v>40</v>
      </c>
      <c r="W622" t="s">
        <v>103</v>
      </c>
      <c r="X622" t="s">
        <v>42</v>
      </c>
      <c r="Y622">
        <v>73877</v>
      </c>
      <c r="Z622" t="s">
        <v>56</v>
      </c>
      <c r="AA622" t="s">
        <v>75</v>
      </c>
      <c r="AB622" t="s">
        <v>45</v>
      </c>
      <c r="AC622">
        <v>3</v>
      </c>
      <c r="AD622" s="11">
        <f>(employee_data3[[#This Row],[Current Employee Rating]]-AVERAGE(employee_data3[Current Employee Rating]))/STDEV(employee_data3[Current Employee Rating])</f>
        <v>3.0539538160596794E-2</v>
      </c>
      <c r="AE622" s="11" t="str">
        <f>IF(employee_data3[[#This Row],[Z Score]]&gt;3,"Yes","No")</f>
        <v>No</v>
      </c>
    </row>
    <row r="623" spans="1:31" x14ac:dyDescent="0.3">
      <c r="A623">
        <v>1048</v>
      </c>
      <c r="B623" t="s">
        <v>2744</v>
      </c>
      <c r="C623" t="s">
        <v>2745</v>
      </c>
      <c r="D623" s="1">
        <v>43798</v>
      </c>
      <c r="E623" s="1"/>
      <c r="F623" t="s">
        <v>2424</v>
      </c>
      <c r="G623" t="s">
        <v>2746</v>
      </c>
      <c r="H623" t="s">
        <v>2747</v>
      </c>
      <c r="I623" t="s">
        <v>50</v>
      </c>
      <c r="J623" t="s">
        <v>32</v>
      </c>
      <c r="K623" t="str">
        <f>IF(employee_data3[[#This Row],[EmployeeStatus]]="Active", "Active", "Attrition")</f>
        <v>Active</v>
      </c>
      <c r="L623" t="s">
        <v>52</v>
      </c>
      <c r="M623" t="s">
        <v>51</v>
      </c>
      <c r="N623" t="s">
        <v>35</v>
      </c>
      <c r="O623" t="s">
        <v>36</v>
      </c>
      <c r="P623" t="s">
        <v>37</v>
      </c>
      <c r="Q623" t="s">
        <v>2428</v>
      </c>
      <c r="R623" t="s">
        <v>81</v>
      </c>
      <c r="S623" s="1">
        <v>20655</v>
      </c>
      <c r="T623">
        <f>DATEDIF(employee_data3[[#This Row],[DOB]],DATE(2023, 1, 1), "Y")</f>
        <v>66</v>
      </c>
      <c r="U623" t="str">
        <f>IF(employee_data3[[#This Row],[Age]]&lt;=25, "Remaja", IF(employee_data3[[#This Row],[Age]]&lt;=55, "Dewasa", "Lansia"))</f>
        <v>Lansia</v>
      </c>
      <c r="V623" t="s">
        <v>40</v>
      </c>
      <c r="W623" t="s">
        <v>2278</v>
      </c>
      <c r="X623" t="s">
        <v>55</v>
      </c>
      <c r="Y623">
        <v>48971</v>
      </c>
      <c r="Z623" t="s">
        <v>128</v>
      </c>
      <c r="AA623" t="s">
        <v>44</v>
      </c>
      <c r="AB623" t="s">
        <v>45</v>
      </c>
      <c r="AC623">
        <v>3</v>
      </c>
      <c r="AD623" s="11">
        <f>(employee_data3[[#This Row],[Current Employee Rating]]-AVERAGE(employee_data3[Current Employee Rating]))/STDEV(employee_data3[Current Employee Rating])</f>
        <v>3.0539538160596794E-2</v>
      </c>
      <c r="AE623" s="11" t="str">
        <f>IF(employee_data3[[#This Row],[Z Score]]&gt;3,"Yes","No")</f>
        <v>No</v>
      </c>
    </row>
    <row r="624" spans="1:31" x14ac:dyDescent="0.3">
      <c r="A624">
        <v>1049</v>
      </c>
      <c r="B624" t="s">
        <v>2748</v>
      </c>
      <c r="C624" t="s">
        <v>2749</v>
      </c>
      <c r="D624" s="1">
        <v>43615</v>
      </c>
      <c r="E624" s="1">
        <v>44184</v>
      </c>
      <c r="F624" t="s">
        <v>2424</v>
      </c>
      <c r="G624" t="s">
        <v>2750</v>
      </c>
      <c r="H624" t="s">
        <v>2751</v>
      </c>
      <c r="I624" t="s">
        <v>139</v>
      </c>
      <c r="J624" t="s">
        <v>745</v>
      </c>
      <c r="K624" t="str">
        <f>IF(employee_data3[[#This Row],[EmployeeStatus]]="Active", "Active", "Attrition")</f>
        <v>Attrition</v>
      </c>
      <c r="L624" t="s">
        <v>52</v>
      </c>
      <c r="M624" t="s">
        <v>64</v>
      </c>
      <c r="N624" t="s">
        <v>52</v>
      </c>
      <c r="O624" t="s">
        <v>99</v>
      </c>
      <c r="P624" t="s">
        <v>2752</v>
      </c>
      <c r="Q624" t="s">
        <v>2428</v>
      </c>
      <c r="R624" t="s">
        <v>90</v>
      </c>
      <c r="S624" s="1">
        <v>19993</v>
      </c>
      <c r="T624">
        <f>DATEDIF(employee_data3[[#This Row],[DOB]],DATE(2023, 1, 1), "Y")</f>
        <v>68</v>
      </c>
      <c r="U624" t="str">
        <f>IF(employee_data3[[#This Row],[Age]]&lt;=25, "Remaja", IF(employee_data3[[#This Row],[Age]]&lt;=55, "Dewasa", "Lansia"))</f>
        <v>Lansia</v>
      </c>
      <c r="V624" t="s">
        <v>40</v>
      </c>
      <c r="W624" t="s">
        <v>103</v>
      </c>
      <c r="X624" t="s">
        <v>55</v>
      </c>
      <c r="Y624">
        <v>16259</v>
      </c>
      <c r="Z624" t="s">
        <v>43</v>
      </c>
      <c r="AA624" t="s">
        <v>84</v>
      </c>
      <c r="AB624" t="s">
        <v>45</v>
      </c>
      <c r="AC624">
        <v>3</v>
      </c>
      <c r="AD624" s="11">
        <f>(employee_data3[[#This Row],[Current Employee Rating]]-AVERAGE(employee_data3[Current Employee Rating]))/STDEV(employee_data3[Current Employee Rating])</f>
        <v>3.0539538160596794E-2</v>
      </c>
      <c r="AE624" s="11" t="str">
        <f>IF(employee_data3[[#This Row],[Z Score]]&gt;3,"Yes","No")</f>
        <v>No</v>
      </c>
    </row>
    <row r="625" spans="1:31" x14ac:dyDescent="0.3">
      <c r="A625">
        <v>1050</v>
      </c>
      <c r="B625" t="s">
        <v>2753</v>
      </c>
      <c r="C625" t="s">
        <v>2200</v>
      </c>
      <c r="D625" s="1">
        <v>44158</v>
      </c>
      <c r="E625" s="1"/>
      <c r="F625" t="s">
        <v>2424</v>
      </c>
      <c r="G625" t="s">
        <v>2754</v>
      </c>
      <c r="H625" t="s">
        <v>2755</v>
      </c>
      <c r="I625" t="s">
        <v>80</v>
      </c>
      <c r="J625" t="s">
        <v>32</v>
      </c>
      <c r="K625" t="str">
        <f>IF(employee_data3[[#This Row],[EmployeeStatus]]="Active", "Active", "Attrition")</f>
        <v>Active</v>
      </c>
      <c r="L625" t="s">
        <v>33</v>
      </c>
      <c r="M625" t="s">
        <v>64</v>
      </c>
      <c r="N625" t="s">
        <v>35</v>
      </c>
      <c r="O625" t="s">
        <v>36</v>
      </c>
      <c r="P625" t="s">
        <v>37</v>
      </c>
      <c r="Q625" t="s">
        <v>2428</v>
      </c>
      <c r="R625" t="s">
        <v>39</v>
      </c>
      <c r="S625" s="1">
        <v>34154</v>
      </c>
      <c r="T625">
        <f>DATEDIF(employee_data3[[#This Row],[DOB]],DATE(2023, 1, 1), "Y")</f>
        <v>29</v>
      </c>
      <c r="U625" t="str">
        <f>IF(employee_data3[[#This Row],[Age]]&lt;=25, "Remaja", IF(employee_data3[[#This Row],[Age]]&lt;=55, "Dewasa", "Lansia"))</f>
        <v>Dewasa</v>
      </c>
      <c r="V625" t="s">
        <v>40</v>
      </c>
      <c r="W625" t="s">
        <v>41</v>
      </c>
      <c r="X625" t="s">
        <v>55</v>
      </c>
      <c r="Y625">
        <v>64114</v>
      </c>
      <c r="Z625" t="s">
        <v>93</v>
      </c>
      <c r="AA625" t="s">
        <v>44</v>
      </c>
      <c r="AB625" t="s">
        <v>45</v>
      </c>
      <c r="AC625">
        <v>3</v>
      </c>
      <c r="AD625" s="11">
        <f>(employee_data3[[#This Row],[Current Employee Rating]]-AVERAGE(employee_data3[Current Employee Rating]))/STDEV(employee_data3[Current Employee Rating])</f>
        <v>3.0539538160596794E-2</v>
      </c>
      <c r="AE625" s="11" t="str">
        <f>IF(employee_data3[[#This Row],[Z Score]]&gt;3,"Yes","No")</f>
        <v>No</v>
      </c>
    </row>
    <row r="626" spans="1:31" x14ac:dyDescent="0.3">
      <c r="A626">
        <v>1051</v>
      </c>
      <c r="B626" t="s">
        <v>2756</v>
      </c>
      <c r="C626" t="s">
        <v>2757</v>
      </c>
      <c r="D626" s="1">
        <v>44659</v>
      </c>
      <c r="E626" s="1">
        <v>44937</v>
      </c>
      <c r="F626" t="s">
        <v>2424</v>
      </c>
      <c r="G626" t="s">
        <v>2758</v>
      </c>
      <c r="H626" t="s">
        <v>2759</v>
      </c>
      <c r="I626" t="s">
        <v>168</v>
      </c>
      <c r="J626" t="s">
        <v>32</v>
      </c>
      <c r="K626" t="str">
        <f>IF(employee_data3[[#This Row],[EmployeeStatus]]="Active", "Active", "Attrition")</f>
        <v>Active</v>
      </c>
      <c r="L626" t="s">
        <v>63</v>
      </c>
      <c r="M626" t="s">
        <v>34</v>
      </c>
      <c r="N626" t="s">
        <v>52</v>
      </c>
      <c r="O626" t="s">
        <v>99</v>
      </c>
      <c r="P626" t="s">
        <v>2760</v>
      </c>
      <c r="Q626" t="s">
        <v>2428</v>
      </c>
      <c r="R626" t="s">
        <v>90</v>
      </c>
      <c r="S626" s="1">
        <v>29705</v>
      </c>
      <c r="T626">
        <f>DATEDIF(employee_data3[[#This Row],[DOB]],DATE(2023, 1, 1), "Y")</f>
        <v>41</v>
      </c>
      <c r="U626" t="str">
        <f>IF(employee_data3[[#This Row],[Age]]&lt;=25, "Remaja", IF(employee_data3[[#This Row],[Age]]&lt;=55, "Dewasa", "Lansia"))</f>
        <v>Dewasa</v>
      </c>
      <c r="V626" t="s">
        <v>40</v>
      </c>
      <c r="W626" t="s">
        <v>216</v>
      </c>
      <c r="X626" t="s">
        <v>55</v>
      </c>
      <c r="Y626">
        <v>14669</v>
      </c>
      <c r="Z626" t="s">
        <v>43</v>
      </c>
      <c r="AA626" t="s">
        <v>104</v>
      </c>
      <c r="AB626" t="s">
        <v>45</v>
      </c>
      <c r="AC626">
        <v>3</v>
      </c>
      <c r="AD626" s="11">
        <f>(employee_data3[[#This Row],[Current Employee Rating]]-AVERAGE(employee_data3[Current Employee Rating]))/STDEV(employee_data3[Current Employee Rating])</f>
        <v>3.0539538160596794E-2</v>
      </c>
      <c r="AE626" s="11" t="str">
        <f>IF(employee_data3[[#This Row],[Z Score]]&gt;3,"Yes","No")</f>
        <v>No</v>
      </c>
    </row>
    <row r="627" spans="1:31" x14ac:dyDescent="0.3">
      <c r="A627">
        <v>1052</v>
      </c>
      <c r="B627" t="s">
        <v>2761</v>
      </c>
      <c r="C627" t="s">
        <v>2762</v>
      </c>
      <c r="D627" s="1">
        <v>44252</v>
      </c>
      <c r="E627" s="1">
        <v>44351</v>
      </c>
      <c r="F627" t="s">
        <v>2609</v>
      </c>
      <c r="G627" t="s">
        <v>2763</v>
      </c>
      <c r="H627" t="s">
        <v>2764</v>
      </c>
      <c r="I627" t="s">
        <v>98</v>
      </c>
      <c r="J627" t="s">
        <v>32</v>
      </c>
      <c r="K627" t="str">
        <f>IF(employee_data3[[#This Row],[EmployeeStatus]]="Active", "Active", "Attrition")</f>
        <v>Active</v>
      </c>
      <c r="L627" t="s">
        <v>33</v>
      </c>
      <c r="M627" t="s">
        <v>64</v>
      </c>
      <c r="N627" t="s">
        <v>52</v>
      </c>
      <c r="O627" t="s">
        <v>175</v>
      </c>
      <c r="P627" t="s">
        <v>2765</v>
      </c>
      <c r="Q627" t="s">
        <v>2428</v>
      </c>
      <c r="R627" t="s">
        <v>81</v>
      </c>
      <c r="S627" s="1">
        <v>29393</v>
      </c>
      <c r="T627">
        <f>DATEDIF(employee_data3[[#This Row],[DOB]],DATE(2023, 1, 1), "Y")</f>
        <v>42</v>
      </c>
      <c r="U627" t="str">
        <f>IF(employee_data3[[#This Row],[Age]]&lt;=25, "Remaja", IF(employee_data3[[#This Row],[Age]]&lt;=55, "Dewasa", "Lansia"))</f>
        <v>Dewasa</v>
      </c>
      <c r="V627" t="s">
        <v>40</v>
      </c>
      <c r="W627" t="s">
        <v>226</v>
      </c>
      <c r="X627" t="s">
        <v>42</v>
      </c>
      <c r="Y627">
        <v>52448</v>
      </c>
      <c r="Z627" t="s">
        <v>56</v>
      </c>
      <c r="AA627" t="s">
        <v>75</v>
      </c>
      <c r="AB627" t="s">
        <v>45</v>
      </c>
      <c r="AC627">
        <v>3</v>
      </c>
      <c r="AD627" s="11">
        <f>(employee_data3[[#This Row],[Current Employee Rating]]-AVERAGE(employee_data3[Current Employee Rating]))/STDEV(employee_data3[Current Employee Rating])</f>
        <v>3.0539538160596794E-2</v>
      </c>
      <c r="AE627" s="11" t="str">
        <f>IF(employee_data3[[#This Row],[Z Score]]&gt;3,"Yes","No")</f>
        <v>No</v>
      </c>
    </row>
    <row r="628" spans="1:31" x14ac:dyDescent="0.3">
      <c r="A628">
        <v>1053</v>
      </c>
      <c r="B628" t="s">
        <v>2687</v>
      </c>
      <c r="C628" t="s">
        <v>618</v>
      </c>
      <c r="D628" s="1">
        <v>43537</v>
      </c>
      <c r="E628" s="1">
        <v>44293</v>
      </c>
      <c r="F628" t="s">
        <v>2609</v>
      </c>
      <c r="G628" t="s">
        <v>2766</v>
      </c>
      <c r="H628" t="s">
        <v>2767</v>
      </c>
      <c r="I628" t="s">
        <v>118</v>
      </c>
      <c r="J628" t="s">
        <v>32</v>
      </c>
      <c r="K628" t="str">
        <f>IF(employee_data3[[#This Row],[EmployeeStatus]]="Active", "Active", "Attrition")</f>
        <v>Active</v>
      </c>
      <c r="L628" t="s">
        <v>33</v>
      </c>
      <c r="M628" t="s">
        <v>34</v>
      </c>
      <c r="N628" t="s">
        <v>63</v>
      </c>
      <c r="O628" t="s">
        <v>126</v>
      </c>
      <c r="P628" t="s">
        <v>2768</v>
      </c>
      <c r="Q628" t="s">
        <v>2428</v>
      </c>
      <c r="R628" t="s">
        <v>177</v>
      </c>
      <c r="S628" s="1">
        <v>17373</v>
      </c>
      <c r="T628">
        <f>DATEDIF(employee_data3[[#This Row],[DOB]],DATE(2023, 1, 1), "Y")</f>
        <v>75</v>
      </c>
      <c r="U628" t="str">
        <f>IF(employee_data3[[#This Row],[Age]]&lt;=25, "Remaja", IF(employee_data3[[#This Row],[Age]]&lt;=55, "Dewasa", "Lansia"))</f>
        <v>Lansia</v>
      </c>
      <c r="V628" t="s">
        <v>40</v>
      </c>
      <c r="W628" t="s">
        <v>419</v>
      </c>
      <c r="X628" t="s">
        <v>42</v>
      </c>
      <c r="Y628">
        <v>43336</v>
      </c>
      <c r="Z628" t="s">
        <v>56</v>
      </c>
      <c r="AA628" t="s">
        <v>104</v>
      </c>
      <c r="AB628" t="s">
        <v>45</v>
      </c>
      <c r="AC628">
        <v>3</v>
      </c>
      <c r="AD628" s="11">
        <f>(employee_data3[[#This Row],[Current Employee Rating]]-AVERAGE(employee_data3[Current Employee Rating]))/STDEV(employee_data3[Current Employee Rating])</f>
        <v>3.0539538160596794E-2</v>
      </c>
      <c r="AE628" s="11" t="str">
        <f>IF(employee_data3[[#This Row],[Z Score]]&gt;3,"Yes","No")</f>
        <v>No</v>
      </c>
    </row>
    <row r="629" spans="1:31" x14ac:dyDescent="0.3">
      <c r="A629">
        <v>1054</v>
      </c>
      <c r="B629" t="s">
        <v>2769</v>
      </c>
      <c r="C629" t="s">
        <v>2770</v>
      </c>
      <c r="D629" s="1">
        <v>44969</v>
      </c>
      <c r="E629" s="1"/>
      <c r="F629" t="s">
        <v>2424</v>
      </c>
      <c r="G629" t="s">
        <v>2763</v>
      </c>
      <c r="H629" t="s">
        <v>2771</v>
      </c>
      <c r="I629" t="s">
        <v>62</v>
      </c>
      <c r="J629" t="s">
        <v>32</v>
      </c>
      <c r="K629" t="str">
        <f>IF(employee_data3[[#This Row],[EmployeeStatus]]="Active", "Active", "Attrition")</f>
        <v>Active</v>
      </c>
      <c r="L629" t="s">
        <v>52</v>
      </c>
      <c r="M629" t="s">
        <v>51</v>
      </c>
      <c r="N629" t="s">
        <v>63</v>
      </c>
      <c r="O629" t="s">
        <v>36</v>
      </c>
      <c r="P629" t="s">
        <v>37</v>
      </c>
      <c r="Q629" t="s">
        <v>2428</v>
      </c>
      <c r="R629" t="s">
        <v>111</v>
      </c>
      <c r="S629" s="1">
        <v>34099</v>
      </c>
      <c r="T629">
        <f>DATEDIF(employee_data3[[#This Row],[DOB]],DATE(2023, 1, 1), "Y")</f>
        <v>29</v>
      </c>
      <c r="U629" t="str">
        <f>IF(employee_data3[[#This Row],[Age]]&lt;=25, "Remaja", IF(employee_data3[[#This Row],[Age]]&lt;=55, "Dewasa", "Lansia"))</f>
        <v>Dewasa</v>
      </c>
      <c r="V629" t="s">
        <v>40</v>
      </c>
      <c r="W629" t="s">
        <v>419</v>
      </c>
      <c r="X629" t="s">
        <v>55</v>
      </c>
      <c r="Y629">
        <v>56271</v>
      </c>
      <c r="Z629" t="s">
        <v>43</v>
      </c>
      <c r="AA629" t="s">
        <v>75</v>
      </c>
      <c r="AB629" t="s">
        <v>45</v>
      </c>
      <c r="AC629">
        <v>3</v>
      </c>
      <c r="AD629" s="11">
        <f>(employee_data3[[#This Row],[Current Employee Rating]]-AVERAGE(employee_data3[Current Employee Rating]))/STDEV(employee_data3[Current Employee Rating])</f>
        <v>3.0539538160596794E-2</v>
      </c>
      <c r="AE629" s="11" t="str">
        <f>IF(employee_data3[[#This Row],[Z Score]]&gt;3,"Yes","No")</f>
        <v>No</v>
      </c>
    </row>
    <row r="630" spans="1:31" x14ac:dyDescent="0.3">
      <c r="A630">
        <v>1055</v>
      </c>
      <c r="B630" t="s">
        <v>623</v>
      </c>
      <c r="C630" t="s">
        <v>2772</v>
      </c>
      <c r="D630" s="1">
        <v>43351</v>
      </c>
      <c r="E630" s="1"/>
      <c r="F630" t="s">
        <v>2424</v>
      </c>
      <c r="G630" t="s">
        <v>2773</v>
      </c>
      <c r="H630" t="s">
        <v>2774</v>
      </c>
      <c r="I630" t="s">
        <v>168</v>
      </c>
      <c r="J630" t="s">
        <v>32</v>
      </c>
      <c r="K630" t="str">
        <f>IF(employee_data3[[#This Row],[EmployeeStatus]]="Active", "Active", "Attrition")</f>
        <v>Active</v>
      </c>
      <c r="L630" t="s">
        <v>33</v>
      </c>
      <c r="M630" t="s">
        <v>34</v>
      </c>
      <c r="N630" t="s">
        <v>63</v>
      </c>
      <c r="O630" t="s">
        <v>36</v>
      </c>
      <c r="P630" t="s">
        <v>37</v>
      </c>
      <c r="Q630" t="s">
        <v>2428</v>
      </c>
      <c r="R630" t="s">
        <v>90</v>
      </c>
      <c r="S630" s="1">
        <v>35027</v>
      </c>
      <c r="T630">
        <f>DATEDIF(employee_data3[[#This Row],[DOB]],DATE(2023, 1, 1), "Y")</f>
        <v>27</v>
      </c>
      <c r="U630" t="str">
        <f>IF(employee_data3[[#This Row],[Age]]&lt;=25, "Remaja", IF(employee_data3[[#This Row],[Age]]&lt;=55, "Dewasa", "Lansia"))</f>
        <v>Dewasa</v>
      </c>
      <c r="V630" t="s">
        <v>40</v>
      </c>
      <c r="W630" t="s">
        <v>83</v>
      </c>
      <c r="X630" t="s">
        <v>42</v>
      </c>
      <c r="Y630">
        <v>56708</v>
      </c>
      <c r="Z630" t="s">
        <v>43</v>
      </c>
      <c r="AA630" t="s">
        <v>44</v>
      </c>
      <c r="AB630" t="s">
        <v>45</v>
      </c>
      <c r="AC630">
        <v>3</v>
      </c>
      <c r="AD630" s="11">
        <f>(employee_data3[[#This Row],[Current Employee Rating]]-AVERAGE(employee_data3[Current Employee Rating]))/STDEV(employee_data3[Current Employee Rating])</f>
        <v>3.0539538160596794E-2</v>
      </c>
      <c r="AE630" s="11" t="str">
        <f>IF(employee_data3[[#This Row],[Z Score]]&gt;3,"Yes","No")</f>
        <v>No</v>
      </c>
    </row>
    <row r="631" spans="1:31" x14ac:dyDescent="0.3">
      <c r="A631">
        <v>1056</v>
      </c>
      <c r="B631" t="s">
        <v>2775</v>
      </c>
      <c r="C631" t="s">
        <v>1170</v>
      </c>
      <c r="D631" s="1">
        <v>44518</v>
      </c>
      <c r="E631" s="1"/>
      <c r="F631" t="s">
        <v>2424</v>
      </c>
      <c r="G631" t="s">
        <v>2776</v>
      </c>
      <c r="H631" t="s">
        <v>2777</v>
      </c>
      <c r="I631" t="s">
        <v>133</v>
      </c>
      <c r="J631" t="s">
        <v>32</v>
      </c>
      <c r="K631" t="str">
        <f>IF(employee_data3[[#This Row],[EmployeeStatus]]="Active", "Active", "Attrition")</f>
        <v>Active</v>
      </c>
      <c r="L631" t="s">
        <v>33</v>
      </c>
      <c r="M631" t="s">
        <v>34</v>
      </c>
      <c r="N631" t="s">
        <v>35</v>
      </c>
      <c r="O631" t="s">
        <v>36</v>
      </c>
      <c r="P631" t="s">
        <v>37</v>
      </c>
      <c r="Q631" t="s">
        <v>2428</v>
      </c>
      <c r="R631" t="s">
        <v>305</v>
      </c>
      <c r="S631" s="1">
        <v>15950</v>
      </c>
      <c r="T631">
        <f>DATEDIF(employee_data3[[#This Row],[DOB]],DATE(2023, 1, 1), "Y")</f>
        <v>79</v>
      </c>
      <c r="U631" t="str">
        <f>IF(employee_data3[[#This Row],[Age]]&lt;=25, "Remaja", IF(employee_data3[[#This Row],[Age]]&lt;=55, "Dewasa", "Lansia"))</f>
        <v>Lansia</v>
      </c>
      <c r="V631" t="s">
        <v>40</v>
      </c>
      <c r="W631" t="s">
        <v>92</v>
      </c>
      <c r="X631" t="s">
        <v>55</v>
      </c>
      <c r="Y631">
        <v>12869</v>
      </c>
      <c r="Z631" t="s">
        <v>56</v>
      </c>
      <c r="AA631" t="s">
        <v>44</v>
      </c>
      <c r="AB631" t="s">
        <v>45</v>
      </c>
      <c r="AC631">
        <v>3</v>
      </c>
      <c r="AD631" s="11">
        <f>(employee_data3[[#This Row],[Current Employee Rating]]-AVERAGE(employee_data3[Current Employee Rating]))/STDEV(employee_data3[Current Employee Rating])</f>
        <v>3.0539538160596794E-2</v>
      </c>
      <c r="AE631" s="11" t="str">
        <f>IF(employee_data3[[#This Row],[Z Score]]&gt;3,"Yes","No")</f>
        <v>No</v>
      </c>
    </row>
    <row r="632" spans="1:31" x14ac:dyDescent="0.3">
      <c r="A632">
        <v>1057</v>
      </c>
      <c r="B632" t="s">
        <v>1740</v>
      </c>
      <c r="C632" t="s">
        <v>2778</v>
      </c>
      <c r="D632" s="1">
        <v>45108</v>
      </c>
      <c r="E632" s="1"/>
      <c r="F632" t="s">
        <v>2424</v>
      </c>
      <c r="G632" t="s">
        <v>2779</v>
      </c>
      <c r="H632" t="s">
        <v>2780</v>
      </c>
      <c r="I632" t="s">
        <v>80</v>
      </c>
      <c r="J632" t="s">
        <v>32</v>
      </c>
      <c r="K632" t="str">
        <f>IF(employee_data3[[#This Row],[EmployeeStatus]]="Active", "Active", "Attrition")</f>
        <v>Active</v>
      </c>
      <c r="L632" t="s">
        <v>63</v>
      </c>
      <c r="M632" t="s">
        <v>51</v>
      </c>
      <c r="N632" t="s">
        <v>63</v>
      </c>
      <c r="O632" t="s">
        <v>36</v>
      </c>
      <c r="P632" t="s">
        <v>37</v>
      </c>
      <c r="Q632" t="s">
        <v>2428</v>
      </c>
      <c r="R632" t="s">
        <v>305</v>
      </c>
      <c r="S632" s="1">
        <v>36095</v>
      </c>
      <c r="T632">
        <f>DATEDIF(employee_data3[[#This Row],[DOB]],DATE(2023, 1, 1), "Y")</f>
        <v>24</v>
      </c>
      <c r="U632" t="str">
        <f>IF(employee_data3[[#This Row],[Age]]&lt;=25, "Remaja", IF(employee_data3[[#This Row],[Age]]&lt;=55, "Dewasa", "Lansia"))</f>
        <v>Remaja</v>
      </c>
      <c r="V632" t="s">
        <v>40</v>
      </c>
      <c r="W632" t="s">
        <v>226</v>
      </c>
      <c r="X632" t="s">
        <v>55</v>
      </c>
      <c r="Y632">
        <v>18240</v>
      </c>
      <c r="Z632" t="s">
        <v>128</v>
      </c>
      <c r="AA632" t="s">
        <v>44</v>
      </c>
      <c r="AB632" t="s">
        <v>45</v>
      </c>
      <c r="AC632">
        <v>3</v>
      </c>
      <c r="AD632" s="11">
        <f>(employee_data3[[#This Row],[Current Employee Rating]]-AVERAGE(employee_data3[Current Employee Rating]))/STDEV(employee_data3[Current Employee Rating])</f>
        <v>3.0539538160596794E-2</v>
      </c>
      <c r="AE632" s="11" t="str">
        <f>IF(employee_data3[[#This Row],[Z Score]]&gt;3,"Yes","No")</f>
        <v>No</v>
      </c>
    </row>
    <row r="633" spans="1:31" x14ac:dyDescent="0.3">
      <c r="A633">
        <v>1058</v>
      </c>
      <c r="B633" t="s">
        <v>2021</v>
      </c>
      <c r="C633" t="s">
        <v>2781</v>
      </c>
      <c r="D633" s="1">
        <v>44669</v>
      </c>
      <c r="E633" s="1"/>
      <c r="F633" t="s">
        <v>2424</v>
      </c>
      <c r="G633" t="s">
        <v>2782</v>
      </c>
      <c r="H633" t="s">
        <v>2783</v>
      </c>
      <c r="I633" t="s">
        <v>98</v>
      </c>
      <c r="J633" t="s">
        <v>32</v>
      </c>
      <c r="K633" t="str">
        <f>IF(employee_data3[[#This Row],[EmployeeStatus]]="Active", "Active", "Attrition")</f>
        <v>Active</v>
      </c>
      <c r="L633" t="s">
        <v>33</v>
      </c>
      <c r="M633" t="s">
        <v>34</v>
      </c>
      <c r="N633" t="s">
        <v>35</v>
      </c>
      <c r="O633" t="s">
        <v>36</v>
      </c>
      <c r="P633" t="s">
        <v>37</v>
      </c>
      <c r="Q633" t="s">
        <v>2428</v>
      </c>
      <c r="R633" t="s">
        <v>936</v>
      </c>
      <c r="S633" s="1">
        <v>15413</v>
      </c>
      <c r="T633">
        <f>DATEDIF(employee_data3[[#This Row],[DOB]],DATE(2023, 1, 1), "Y")</f>
        <v>80</v>
      </c>
      <c r="U633" t="str">
        <f>IF(employee_data3[[#This Row],[Age]]&lt;=25, "Remaja", IF(employee_data3[[#This Row],[Age]]&lt;=55, "Dewasa", "Lansia"))</f>
        <v>Lansia</v>
      </c>
      <c r="V633" t="s">
        <v>40</v>
      </c>
      <c r="W633" t="s">
        <v>103</v>
      </c>
      <c r="X633" t="s">
        <v>55</v>
      </c>
      <c r="Y633">
        <v>77311</v>
      </c>
      <c r="Z633" t="s">
        <v>56</v>
      </c>
      <c r="AA633" t="s">
        <v>84</v>
      </c>
      <c r="AB633" t="s">
        <v>45</v>
      </c>
      <c r="AC633">
        <v>3</v>
      </c>
      <c r="AD633" s="11">
        <f>(employee_data3[[#This Row],[Current Employee Rating]]-AVERAGE(employee_data3[Current Employee Rating]))/STDEV(employee_data3[Current Employee Rating])</f>
        <v>3.0539538160596794E-2</v>
      </c>
      <c r="AE633" s="11" t="str">
        <f>IF(employee_data3[[#This Row],[Z Score]]&gt;3,"Yes","No")</f>
        <v>No</v>
      </c>
    </row>
    <row r="634" spans="1:31" x14ac:dyDescent="0.3">
      <c r="A634">
        <v>1059</v>
      </c>
      <c r="B634" t="s">
        <v>2784</v>
      </c>
      <c r="C634" t="s">
        <v>560</v>
      </c>
      <c r="D634" s="1">
        <v>45045</v>
      </c>
      <c r="E634" s="1"/>
      <c r="F634" t="s">
        <v>2424</v>
      </c>
      <c r="G634" t="s">
        <v>2785</v>
      </c>
      <c r="H634" t="s">
        <v>2786</v>
      </c>
      <c r="I634" t="s">
        <v>89</v>
      </c>
      <c r="J634" t="s">
        <v>32</v>
      </c>
      <c r="K634" t="str">
        <f>IF(employee_data3[[#This Row],[EmployeeStatus]]="Active", "Active", "Attrition")</f>
        <v>Active</v>
      </c>
      <c r="L634" t="s">
        <v>52</v>
      </c>
      <c r="M634" t="s">
        <v>34</v>
      </c>
      <c r="N634" t="s">
        <v>63</v>
      </c>
      <c r="O634" t="s">
        <v>36</v>
      </c>
      <c r="P634" t="s">
        <v>37</v>
      </c>
      <c r="Q634" t="s">
        <v>2428</v>
      </c>
      <c r="R634" t="s">
        <v>111</v>
      </c>
      <c r="S634" s="1">
        <v>27172</v>
      </c>
      <c r="T634">
        <f>DATEDIF(employee_data3[[#This Row],[DOB]],DATE(2023, 1, 1), "Y")</f>
        <v>48</v>
      </c>
      <c r="U634" t="str">
        <f>IF(employee_data3[[#This Row],[Age]]&lt;=25, "Remaja", IF(employee_data3[[#This Row],[Age]]&lt;=55, "Dewasa", "Lansia"))</f>
        <v>Dewasa</v>
      </c>
      <c r="V634" t="s">
        <v>40</v>
      </c>
      <c r="W634" t="s">
        <v>113</v>
      </c>
      <c r="X634" t="s">
        <v>42</v>
      </c>
      <c r="Y634">
        <v>63959</v>
      </c>
      <c r="Z634" t="s">
        <v>128</v>
      </c>
      <c r="AA634" t="s">
        <v>44</v>
      </c>
      <c r="AB634" t="s">
        <v>45</v>
      </c>
      <c r="AC634">
        <v>3</v>
      </c>
      <c r="AD634" s="11">
        <f>(employee_data3[[#This Row],[Current Employee Rating]]-AVERAGE(employee_data3[Current Employee Rating]))/STDEV(employee_data3[Current Employee Rating])</f>
        <v>3.0539538160596794E-2</v>
      </c>
      <c r="AE634" s="11" t="str">
        <f>IF(employee_data3[[#This Row],[Z Score]]&gt;3,"Yes","No")</f>
        <v>No</v>
      </c>
    </row>
    <row r="635" spans="1:31" x14ac:dyDescent="0.3">
      <c r="A635">
        <v>1060</v>
      </c>
      <c r="B635" t="s">
        <v>2787</v>
      </c>
      <c r="C635" t="s">
        <v>2691</v>
      </c>
      <c r="D635" s="1">
        <v>43383</v>
      </c>
      <c r="E635" s="1">
        <v>43459</v>
      </c>
      <c r="F635" t="s">
        <v>2609</v>
      </c>
      <c r="G635" t="s">
        <v>2788</v>
      </c>
      <c r="H635" t="s">
        <v>2789</v>
      </c>
      <c r="I635" t="s">
        <v>31</v>
      </c>
      <c r="J635" t="s">
        <v>32</v>
      </c>
      <c r="K635" t="str">
        <f>IF(employee_data3[[#This Row],[EmployeeStatus]]="Active", "Active", "Attrition")</f>
        <v>Active</v>
      </c>
      <c r="L635" t="s">
        <v>52</v>
      </c>
      <c r="M635" t="s">
        <v>64</v>
      </c>
      <c r="N635" t="s">
        <v>63</v>
      </c>
      <c r="O635" t="s">
        <v>175</v>
      </c>
      <c r="P635" t="s">
        <v>2790</v>
      </c>
      <c r="Q635" t="s">
        <v>2428</v>
      </c>
      <c r="R635" t="s">
        <v>81</v>
      </c>
      <c r="S635" s="1">
        <v>27795</v>
      </c>
      <c r="T635">
        <f>DATEDIF(employee_data3[[#This Row],[DOB]],DATE(2023, 1, 1), "Y")</f>
        <v>46</v>
      </c>
      <c r="U635" t="str">
        <f>IF(employee_data3[[#This Row],[Age]]&lt;=25, "Remaja", IF(employee_data3[[#This Row],[Age]]&lt;=55, "Dewasa", "Lansia"))</f>
        <v>Dewasa</v>
      </c>
      <c r="V635" t="s">
        <v>40</v>
      </c>
      <c r="W635" t="s">
        <v>419</v>
      </c>
      <c r="X635" t="s">
        <v>42</v>
      </c>
      <c r="Y635">
        <v>20331</v>
      </c>
      <c r="Z635" t="s">
        <v>93</v>
      </c>
      <c r="AA635" t="s">
        <v>75</v>
      </c>
      <c r="AB635" t="s">
        <v>45</v>
      </c>
      <c r="AC635">
        <v>3</v>
      </c>
      <c r="AD635" s="11">
        <f>(employee_data3[[#This Row],[Current Employee Rating]]-AVERAGE(employee_data3[Current Employee Rating]))/STDEV(employee_data3[Current Employee Rating])</f>
        <v>3.0539538160596794E-2</v>
      </c>
      <c r="AE635" s="11" t="str">
        <f>IF(employee_data3[[#This Row],[Z Score]]&gt;3,"Yes","No")</f>
        <v>No</v>
      </c>
    </row>
    <row r="636" spans="1:31" x14ac:dyDescent="0.3">
      <c r="A636">
        <v>1061</v>
      </c>
      <c r="B636" t="s">
        <v>2791</v>
      </c>
      <c r="C636" t="s">
        <v>2792</v>
      </c>
      <c r="D636" s="1">
        <v>44885</v>
      </c>
      <c r="E636" s="1"/>
      <c r="F636" t="s">
        <v>2609</v>
      </c>
      <c r="G636" t="s">
        <v>2793</v>
      </c>
      <c r="H636" t="s">
        <v>2794</v>
      </c>
      <c r="I636" t="s">
        <v>50</v>
      </c>
      <c r="J636" t="s">
        <v>32</v>
      </c>
      <c r="K636" t="str">
        <f>IF(employee_data3[[#This Row],[EmployeeStatus]]="Active", "Active", "Attrition")</f>
        <v>Active</v>
      </c>
      <c r="L636" t="s">
        <v>52</v>
      </c>
      <c r="M636" t="s">
        <v>34</v>
      </c>
      <c r="N636" t="s">
        <v>52</v>
      </c>
      <c r="O636" t="s">
        <v>36</v>
      </c>
      <c r="P636" t="s">
        <v>37</v>
      </c>
      <c r="Q636" t="s">
        <v>2428</v>
      </c>
      <c r="R636" t="s">
        <v>66</v>
      </c>
      <c r="S636" s="1">
        <v>34110</v>
      </c>
      <c r="T636">
        <f>DATEDIF(employee_data3[[#This Row],[DOB]],DATE(2023, 1, 1), "Y")</f>
        <v>29</v>
      </c>
      <c r="U636" t="str">
        <f>IF(employee_data3[[#This Row],[Age]]&lt;=25, "Remaja", IF(employee_data3[[#This Row],[Age]]&lt;=55, "Dewasa", "Lansia"))</f>
        <v>Dewasa</v>
      </c>
      <c r="V636" t="s">
        <v>40</v>
      </c>
      <c r="W636" t="s">
        <v>205</v>
      </c>
      <c r="X636" t="s">
        <v>42</v>
      </c>
      <c r="Y636">
        <v>45515</v>
      </c>
      <c r="Z636" t="s">
        <v>74</v>
      </c>
      <c r="AA636" t="s">
        <v>75</v>
      </c>
      <c r="AB636" t="s">
        <v>45</v>
      </c>
      <c r="AC636">
        <v>3</v>
      </c>
      <c r="AD636" s="11">
        <f>(employee_data3[[#This Row],[Current Employee Rating]]-AVERAGE(employee_data3[Current Employee Rating]))/STDEV(employee_data3[Current Employee Rating])</f>
        <v>3.0539538160596794E-2</v>
      </c>
      <c r="AE636" s="11" t="str">
        <f>IF(employee_data3[[#This Row],[Z Score]]&gt;3,"Yes","No")</f>
        <v>No</v>
      </c>
    </row>
    <row r="637" spans="1:31" x14ac:dyDescent="0.3">
      <c r="A637">
        <v>1062</v>
      </c>
      <c r="B637" t="s">
        <v>2795</v>
      </c>
      <c r="C637" t="s">
        <v>2796</v>
      </c>
      <c r="D637" s="1">
        <v>43603</v>
      </c>
      <c r="E637" s="1">
        <v>43844</v>
      </c>
      <c r="F637" t="s">
        <v>2424</v>
      </c>
      <c r="G637" t="s">
        <v>2797</v>
      </c>
      <c r="H637" t="s">
        <v>2798</v>
      </c>
      <c r="I637" t="s">
        <v>89</v>
      </c>
      <c r="J637" t="s">
        <v>745</v>
      </c>
      <c r="K637" t="str">
        <f>IF(employee_data3[[#This Row],[EmployeeStatus]]="Active", "Active", "Attrition")</f>
        <v>Attrition</v>
      </c>
      <c r="L637" t="s">
        <v>52</v>
      </c>
      <c r="M637" t="s">
        <v>51</v>
      </c>
      <c r="N637" t="s">
        <v>52</v>
      </c>
      <c r="O637" t="s">
        <v>99</v>
      </c>
      <c r="P637" t="s">
        <v>2799</v>
      </c>
      <c r="Q637" t="s">
        <v>2428</v>
      </c>
      <c r="R637" t="s">
        <v>111</v>
      </c>
      <c r="S637" s="1">
        <v>25510</v>
      </c>
      <c r="T637">
        <f>DATEDIF(employee_data3[[#This Row],[DOB]],DATE(2023, 1, 1), "Y")</f>
        <v>53</v>
      </c>
      <c r="U637" t="str">
        <f>IF(employee_data3[[#This Row],[Age]]&lt;=25, "Remaja", IF(employee_data3[[#This Row],[Age]]&lt;=55, "Dewasa", "Lansia"))</f>
        <v>Dewasa</v>
      </c>
      <c r="V637" t="s">
        <v>40</v>
      </c>
      <c r="W637" t="s">
        <v>2800</v>
      </c>
      <c r="X637" t="s">
        <v>55</v>
      </c>
      <c r="Y637">
        <v>59717</v>
      </c>
      <c r="Z637" t="s">
        <v>56</v>
      </c>
      <c r="AA637" t="s">
        <v>84</v>
      </c>
      <c r="AB637" t="s">
        <v>45</v>
      </c>
      <c r="AC637">
        <v>3</v>
      </c>
      <c r="AD637" s="11">
        <f>(employee_data3[[#This Row],[Current Employee Rating]]-AVERAGE(employee_data3[Current Employee Rating]))/STDEV(employee_data3[Current Employee Rating])</f>
        <v>3.0539538160596794E-2</v>
      </c>
      <c r="AE637" s="11" t="str">
        <f>IF(employee_data3[[#This Row],[Z Score]]&gt;3,"Yes","No")</f>
        <v>No</v>
      </c>
    </row>
    <row r="638" spans="1:31" x14ac:dyDescent="0.3">
      <c r="A638">
        <v>1063</v>
      </c>
      <c r="B638" t="s">
        <v>2801</v>
      </c>
      <c r="C638" t="s">
        <v>2802</v>
      </c>
      <c r="D638" s="1">
        <v>44369</v>
      </c>
      <c r="E638" s="1"/>
      <c r="F638" t="s">
        <v>2424</v>
      </c>
      <c r="G638" t="s">
        <v>2803</v>
      </c>
      <c r="H638" t="s">
        <v>2804</v>
      </c>
      <c r="I638" t="s">
        <v>31</v>
      </c>
      <c r="J638" t="s">
        <v>32</v>
      </c>
      <c r="K638" t="str">
        <f>IF(employee_data3[[#This Row],[EmployeeStatus]]="Active", "Active", "Attrition")</f>
        <v>Active</v>
      </c>
      <c r="L638" t="s">
        <v>63</v>
      </c>
      <c r="M638" t="s">
        <v>64</v>
      </c>
      <c r="N638" t="s">
        <v>35</v>
      </c>
      <c r="O638" t="s">
        <v>36</v>
      </c>
      <c r="P638" t="s">
        <v>37</v>
      </c>
      <c r="Q638" t="s">
        <v>2428</v>
      </c>
      <c r="R638" t="s">
        <v>53</v>
      </c>
      <c r="S638" s="1">
        <v>16546</v>
      </c>
      <c r="T638">
        <f>DATEDIF(employee_data3[[#This Row],[DOB]],DATE(2023, 1, 1), "Y")</f>
        <v>77</v>
      </c>
      <c r="U638" t="str">
        <f>IF(employee_data3[[#This Row],[Age]]&lt;=25, "Remaja", IF(employee_data3[[#This Row],[Age]]&lt;=55, "Dewasa", "Lansia"))</f>
        <v>Lansia</v>
      </c>
      <c r="V638" t="s">
        <v>40</v>
      </c>
      <c r="W638" t="s">
        <v>226</v>
      </c>
      <c r="X638" t="s">
        <v>42</v>
      </c>
      <c r="Y638">
        <v>15748</v>
      </c>
      <c r="Z638" t="s">
        <v>93</v>
      </c>
      <c r="AA638" t="s">
        <v>75</v>
      </c>
      <c r="AB638" t="s">
        <v>45</v>
      </c>
      <c r="AC638">
        <v>3</v>
      </c>
      <c r="AD638" s="11">
        <f>(employee_data3[[#This Row],[Current Employee Rating]]-AVERAGE(employee_data3[Current Employee Rating]))/STDEV(employee_data3[Current Employee Rating])</f>
        <v>3.0539538160596794E-2</v>
      </c>
      <c r="AE638" s="11" t="str">
        <f>IF(employee_data3[[#This Row],[Z Score]]&gt;3,"Yes","No")</f>
        <v>No</v>
      </c>
    </row>
    <row r="639" spans="1:31" x14ac:dyDescent="0.3">
      <c r="A639">
        <v>1064</v>
      </c>
      <c r="B639" t="s">
        <v>1956</v>
      </c>
      <c r="C639" t="s">
        <v>2805</v>
      </c>
      <c r="D639" s="1">
        <v>44650</v>
      </c>
      <c r="E639" s="1">
        <v>44664</v>
      </c>
      <c r="F639" t="s">
        <v>2424</v>
      </c>
      <c r="G639" t="s">
        <v>2806</v>
      </c>
      <c r="H639" t="s">
        <v>2807</v>
      </c>
      <c r="I639" t="s">
        <v>133</v>
      </c>
      <c r="J639" t="s">
        <v>745</v>
      </c>
      <c r="K639" t="str">
        <f>IF(employee_data3[[#This Row],[EmployeeStatus]]="Active", "Active", "Attrition")</f>
        <v>Attrition</v>
      </c>
      <c r="L639" t="s">
        <v>52</v>
      </c>
      <c r="M639" t="s">
        <v>51</v>
      </c>
      <c r="N639" t="s">
        <v>52</v>
      </c>
      <c r="O639" t="s">
        <v>140</v>
      </c>
      <c r="P639" t="s">
        <v>2808</v>
      </c>
      <c r="Q639" t="s">
        <v>2428</v>
      </c>
      <c r="R639" t="s">
        <v>90</v>
      </c>
      <c r="S639" s="1">
        <v>31832</v>
      </c>
      <c r="T639">
        <f>DATEDIF(employee_data3[[#This Row],[DOB]],DATE(2023, 1, 1), "Y")</f>
        <v>35</v>
      </c>
      <c r="U639" t="str">
        <f>IF(employee_data3[[#This Row],[Age]]&lt;=25, "Remaja", IF(employee_data3[[#This Row],[Age]]&lt;=55, "Dewasa", "Lansia"))</f>
        <v>Dewasa</v>
      </c>
      <c r="V639" t="s">
        <v>40</v>
      </c>
      <c r="W639" t="s">
        <v>103</v>
      </c>
      <c r="X639" t="s">
        <v>55</v>
      </c>
      <c r="Y639">
        <v>67106</v>
      </c>
      <c r="Z639" t="s">
        <v>43</v>
      </c>
      <c r="AA639" t="s">
        <v>104</v>
      </c>
      <c r="AB639" t="s">
        <v>45</v>
      </c>
      <c r="AC639">
        <v>3</v>
      </c>
      <c r="AD639" s="11">
        <f>(employee_data3[[#This Row],[Current Employee Rating]]-AVERAGE(employee_data3[Current Employee Rating]))/STDEV(employee_data3[Current Employee Rating])</f>
        <v>3.0539538160596794E-2</v>
      </c>
      <c r="AE639" s="11" t="str">
        <f>IF(employee_data3[[#This Row],[Z Score]]&gt;3,"Yes","No")</f>
        <v>No</v>
      </c>
    </row>
    <row r="640" spans="1:31" x14ac:dyDescent="0.3">
      <c r="A640">
        <v>1065</v>
      </c>
      <c r="B640" t="s">
        <v>1941</v>
      </c>
      <c r="C640" t="s">
        <v>2809</v>
      </c>
      <c r="D640" s="1">
        <v>43340</v>
      </c>
      <c r="E640" s="1"/>
      <c r="F640" t="s">
        <v>2424</v>
      </c>
      <c r="G640" t="s">
        <v>2810</v>
      </c>
      <c r="H640" t="s">
        <v>2811</v>
      </c>
      <c r="I640" t="s">
        <v>50</v>
      </c>
      <c r="J640" t="s">
        <v>32</v>
      </c>
      <c r="K640" t="str">
        <f>IF(employee_data3[[#This Row],[EmployeeStatus]]="Active", "Active", "Attrition")</f>
        <v>Active</v>
      </c>
      <c r="L640" t="s">
        <v>33</v>
      </c>
      <c r="M640" t="s">
        <v>34</v>
      </c>
      <c r="N640" t="s">
        <v>35</v>
      </c>
      <c r="O640" t="s">
        <v>36</v>
      </c>
      <c r="P640" t="s">
        <v>37</v>
      </c>
      <c r="Q640" t="s">
        <v>2428</v>
      </c>
      <c r="R640" t="s">
        <v>111</v>
      </c>
      <c r="S640" s="1">
        <v>34876</v>
      </c>
      <c r="T640">
        <f>DATEDIF(employee_data3[[#This Row],[DOB]],DATE(2023, 1, 1), "Y")</f>
        <v>27</v>
      </c>
      <c r="U640" t="str">
        <f>IF(employee_data3[[#This Row],[Age]]&lt;=25, "Remaja", IF(employee_data3[[#This Row],[Age]]&lt;=55, "Dewasa", "Lansia"))</f>
        <v>Dewasa</v>
      </c>
      <c r="V640" t="s">
        <v>40</v>
      </c>
      <c r="W640" t="s">
        <v>113</v>
      </c>
      <c r="X640" t="s">
        <v>55</v>
      </c>
      <c r="Y640">
        <v>33438</v>
      </c>
      <c r="Z640" t="s">
        <v>74</v>
      </c>
      <c r="AA640" t="s">
        <v>44</v>
      </c>
      <c r="AB640" t="s">
        <v>45</v>
      </c>
      <c r="AC640">
        <v>3</v>
      </c>
      <c r="AD640" s="11">
        <f>(employee_data3[[#This Row],[Current Employee Rating]]-AVERAGE(employee_data3[Current Employee Rating]))/STDEV(employee_data3[Current Employee Rating])</f>
        <v>3.0539538160596794E-2</v>
      </c>
      <c r="AE640" s="11" t="str">
        <f>IF(employee_data3[[#This Row],[Z Score]]&gt;3,"Yes","No")</f>
        <v>No</v>
      </c>
    </row>
    <row r="641" spans="1:31" x14ac:dyDescent="0.3">
      <c r="A641">
        <v>1066</v>
      </c>
      <c r="B641" t="s">
        <v>2812</v>
      </c>
      <c r="C641" t="s">
        <v>901</v>
      </c>
      <c r="D641" s="1">
        <v>44557</v>
      </c>
      <c r="E641" s="1">
        <v>44931</v>
      </c>
      <c r="F641" t="s">
        <v>2424</v>
      </c>
      <c r="G641" t="s">
        <v>2813</v>
      </c>
      <c r="H641" t="s">
        <v>2814</v>
      </c>
      <c r="I641" t="s">
        <v>139</v>
      </c>
      <c r="J641" t="s">
        <v>32</v>
      </c>
      <c r="K641" t="str">
        <f>IF(employee_data3[[#This Row],[EmployeeStatus]]="Active", "Active", "Attrition")</f>
        <v>Active</v>
      </c>
      <c r="L641" t="s">
        <v>63</v>
      </c>
      <c r="M641" t="s">
        <v>34</v>
      </c>
      <c r="N641" t="s">
        <v>35</v>
      </c>
      <c r="O641" t="s">
        <v>175</v>
      </c>
      <c r="P641" t="s">
        <v>2815</v>
      </c>
      <c r="Q641" t="s">
        <v>2428</v>
      </c>
      <c r="R641" t="s">
        <v>332</v>
      </c>
      <c r="S641" s="1">
        <v>29699</v>
      </c>
      <c r="T641">
        <f>DATEDIF(employee_data3[[#This Row],[DOB]],DATE(2023, 1, 1), "Y")</f>
        <v>41</v>
      </c>
      <c r="U641" t="str">
        <f>IF(employee_data3[[#This Row],[Age]]&lt;=25, "Remaja", IF(employee_data3[[#This Row],[Age]]&lt;=55, "Dewasa", "Lansia"))</f>
        <v>Dewasa</v>
      </c>
      <c r="V641" t="s">
        <v>40</v>
      </c>
      <c r="W641" t="s">
        <v>216</v>
      </c>
      <c r="X641" t="s">
        <v>55</v>
      </c>
      <c r="Y641">
        <v>61106</v>
      </c>
      <c r="Z641" t="s">
        <v>56</v>
      </c>
      <c r="AA641" t="s">
        <v>75</v>
      </c>
      <c r="AB641" t="s">
        <v>45</v>
      </c>
      <c r="AC641">
        <v>3</v>
      </c>
      <c r="AD641" s="11">
        <f>(employee_data3[[#This Row],[Current Employee Rating]]-AVERAGE(employee_data3[Current Employee Rating]))/STDEV(employee_data3[Current Employee Rating])</f>
        <v>3.0539538160596794E-2</v>
      </c>
      <c r="AE641" s="11" t="str">
        <f>IF(employee_data3[[#This Row],[Z Score]]&gt;3,"Yes","No")</f>
        <v>No</v>
      </c>
    </row>
    <row r="642" spans="1:31" x14ac:dyDescent="0.3">
      <c r="A642">
        <v>1067</v>
      </c>
      <c r="B642" t="s">
        <v>2816</v>
      </c>
      <c r="C642" t="s">
        <v>601</v>
      </c>
      <c r="D642" s="1">
        <v>44149</v>
      </c>
      <c r="E642" s="1"/>
      <c r="F642" t="s">
        <v>2424</v>
      </c>
      <c r="G642" t="s">
        <v>2817</v>
      </c>
      <c r="H642" t="s">
        <v>2818</v>
      </c>
      <c r="I642" t="s">
        <v>80</v>
      </c>
      <c r="J642" t="s">
        <v>32</v>
      </c>
      <c r="K642" t="str">
        <f>IF(employee_data3[[#This Row],[EmployeeStatus]]="Active", "Active", "Attrition")</f>
        <v>Active</v>
      </c>
      <c r="L642" t="s">
        <v>52</v>
      </c>
      <c r="M642" t="s">
        <v>51</v>
      </c>
      <c r="N642" t="s">
        <v>35</v>
      </c>
      <c r="O642" t="s">
        <v>36</v>
      </c>
      <c r="P642" t="s">
        <v>37</v>
      </c>
      <c r="Q642" t="s">
        <v>2428</v>
      </c>
      <c r="R642" t="s">
        <v>90</v>
      </c>
      <c r="S642" s="1">
        <v>17874</v>
      </c>
      <c r="T642">
        <f>DATEDIF(employee_data3[[#This Row],[DOB]],DATE(2023, 1, 1), "Y")</f>
        <v>74</v>
      </c>
      <c r="U642" t="str">
        <f>IF(employee_data3[[#This Row],[Age]]&lt;=25, "Remaja", IF(employee_data3[[#This Row],[Age]]&lt;=55, "Dewasa", "Lansia"))</f>
        <v>Lansia</v>
      </c>
      <c r="V642" t="s">
        <v>40</v>
      </c>
      <c r="W642" t="s">
        <v>103</v>
      </c>
      <c r="X642" t="s">
        <v>42</v>
      </c>
      <c r="Y642">
        <v>25160</v>
      </c>
      <c r="Z642" t="s">
        <v>43</v>
      </c>
      <c r="AA642" t="s">
        <v>84</v>
      </c>
      <c r="AB642" t="s">
        <v>45</v>
      </c>
      <c r="AC642">
        <v>3</v>
      </c>
      <c r="AD642" s="11">
        <f>(employee_data3[[#This Row],[Current Employee Rating]]-AVERAGE(employee_data3[Current Employee Rating]))/STDEV(employee_data3[Current Employee Rating])</f>
        <v>3.0539538160596794E-2</v>
      </c>
      <c r="AE642" s="11" t="str">
        <f>IF(employee_data3[[#This Row],[Z Score]]&gt;3,"Yes","No")</f>
        <v>No</v>
      </c>
    </row>
    <row r="643" spans="1:31" x14ac:dyDescent="0.3">
      <c r="A643">
        <v>1068</v>
      </c>
      <c r="B643" t="s">
        <v>2819</v>
      </c>
      <c r="C643" t="s">
        <v>819</v>
      </c>
      <c r="D643" s="1">
        <v>44470</v>
      </c>
      <c r="E643" s="1"/>
      <c r="F643" t="s">
        <v>2424</v>
      </c>
      <c r="G643" t="s">
        <v>2820</v>
      </c>
      <c r="H643" t="s">
        <v>2821</v>
      </c>
      <c r="I643" t="s">
        <v>168</v>
      </c>
      <c r="J643" t="s">
        <v>32</v>
      </c>
      <c r="K643" t="str">
        <f>IF(employee_data3[[#This Row],[EmployeeStatus]]="Active", "Active", "Attrition")</f>
        <v>Active</v>
      </c>
      <c r="L643" t="s">
        <v>63</v>
      </c>
      <c r="M643" t="s">
        <v>64</v>
      </c>
      <c r="N643" t="s">
        <v>52</v>
      </c>
      <c r="O643" t="s">
        <v>36</v>
      </c>
      <c r="P643" t="s">
        <v>37</v>
      </c>
      <c r="Q643" t="s">
        <v>2428</v>
      </c>
      <c r="R643" t="s">
        <v>305</v>
      </c>
      <c r="S643" s="1">
        <v>36153</v>
      </c>
      <c r="T643">
        <f>DATEDIF(employee_data3[[#This Row],[DOB]],DATE(2023, 1, 1), "Y")</f>
        <v>24</v>
      </c>
      <c r="U643" t="str">
        <f>IF(employee_data3[[#This Row],[Age]]&lt;=25, "Remaja", IF(employee_data3[[#This Row],[Age]]&lt;=55, "Dewasa", "Lansia"))</f>
        <v>Remaja</v>
      </c>
      <c r="V643" t="s">
        <v>40</v>
      </c>
      <c r="W643" t="s">
        <v>419</v>
      </c>
      <c r="X643" t="s">
        <v>42</v>
      </c>
      <c r="Y643">
        <v>52694</v>
      </c>
      <c r="Z643" t="s">
        <v>93</v>
      </c>
      <c r="AA643" t="s">
        <v>44</v>
      </c>
      <c r="AB643" t="s">
        <v>45</v>
      </c>
      <c r="AC643">
        <v>3</v>
      </c>
      <c r="AD643" s="11">
        <f>(employee_data3[[#This Row],[Current Employee Rating]]-AVERAGE(employee_data3[Current Employee Rating]))/STDEV(employee_data3[Current Employee Rating])</f>
        <v>3.0539538160596794E-2</v>
      </c>
      <c r="AE643" s="11" t="str">
        <f>IF(employee_data3[[#This Row],[Z Score]]&gt;3,"Yes","No")</f>
        <v>No</v>
      </c>
    </row>
    <row r="644" spans="1:31" x14ac:dyDescent="0.3">
      <c r="A644">
        <v>1069</v>
      </c>
      <c r="B644" t="s">
        <v>1956</v>
      </c>
      <c r="C644" t="s">
        <v>2822</v>
      </c>
      <c r="D644" s="1">
        <v>43386</v>
      </c>
      <c r="E644" s="1">
        <v>45074</v>
      </c>
      <c r="F644" t="s">
        <v>2609</v>
      </c>
      <c r="G644" t="s">
        <v>2823</v>
      </c>
      <c r="H644" t="s">
        <v>2824</v>
      </c>
      <c r="I644" t="s">
        <v>98</v>
      </c>
      <c r="J644" t="s">
        <v>32</v>
      </c>
      <c r="K644" t="str">
        <f>IF(employee_data3[[#This Row],[EmployeeStatus]]="Active", "Active", "Attrition")</f>
        <v>Active</v>
      </c>
      <c r="L644" t="s">
        <v>63</v>
      </c>
      <c r="M644" t="s">
        <v>64</v>
      </c>
      <c r="N644" t="s">
        <v>52</v>
      </c>
      <c r="O644" t="s">
        <v>126</v>
      </c>
      <c r="P644" t="s">
        <v>2825</v>
      </c>
      <c r="Q644" t="s">
        <v>2428</v>
      </c>
      <c r="R644" t="s">
        <v>81</v>
      </c>
      <c r="S644" s="1">
        <v>27650</v>
      </c>
      <c r="T644">
        <f>DATEDIF(employee_data3[[#This Row],[DOB]],DATE(2023, 1, 1), "Y")</f>
        <v>47</v>
      </c>
      <c r="U644" t="str">
        <f>IF(employee_data3[[#This Row],[Age]]&lt;=25, "Remaja", IF(employee_data3[[#This Row],[Age]]&lt;=55, "Dewasa", "Lansia"))</f>
        <v>Dewasa</v>
      </c>
      <c r="V644" t="s">
        <v>40</v>
      </c>
      <c r="W644" t="s">
        <v>226</v>
      </c>
      <c r="X644" t="s">
        <v>42</v>
      </c>
      <c r="Y644">
        <v>30264</v>
      </c>
      <c r="Z644" t="s">
        <v>74</v>
      </c>
      <c r="AA644" t="s">
        <v>44</v>
      </c>
      <c r="AB644" t="s">
        <v>45</v>
      </c>
      <c r="AC644">
        <v>3</v>
      </c>
      <c r="AD644" s="11">
        <f>(employee_data3[[#This Row],[Current Employee Rating]]-AVERAGE(employee_data3[Current Employee Rating]))/STDEV(employee_data3[Current Employee Rating])</f>
        <v>3.0539538160596794E-2</v>
      </c>
      <c r="AE644" s="11" t="str">
        <f>IF(employee_data3[[#This Row],[Z Score]]&gt;3,"Yes","No")</f>
        <v>No</v>
      </c>
    </row>
    <row r="645" spans="1:31" x14ac:dyDescent="0.3">
      <c r="A645">
        <v>1070</v>
      </c>
      <c r="B645" t="s">
        <v>2826</v>
      </c>
      <c r="C645" t="s">
        <v>2827</v>
      </c>
      <c r="D645" s="1">
        <v>43449</v>
      </c>
      <c r="E645" s="1">
        <v>44709</v>
      </c>
      <c r="F645" t="s">
        <v>2609</v>
      </c>
      <c r="G645" t="s">
        <v>2828</v>
      </c>
      <c r="H645" t="s">
        <v>2829</v>
      </c>
      <c r="I645" t="s">
        <v>118</v>
      </c>
      <c r="J645" t="s">
        <v>32</v>
      </c>
      <c r="K645" t="str">
        <f>IF(employee_data3[[#This Row],[EmployeeStatus]]="Active", "Active", "Attrition")</f>
        <v>Active</v>
      </c>
      <c r="L645" t="s">
        <v>63</v>
      </c>
      <c r="M645" t="s">
        <v>34</v>
      </c>
      <c r="N645" t="s">
        <v>35</v>
      </c>
      <c r="O645" t="s">
        <v>126</v>
      </c>
      <c r="P645" t="s">
        <v>2830</v>
      </c>
      <c r="Q645" t="s">
        <v>2428</v>
      </c>
      <c r="R645" t="s">
        <v>66</v>
      </c>
      <c r="S645" s="1">
        <v>36103</v>
      </c>
      <c r="T645">
        <f>DATEDIF(employee_data3[[#This Row],[DOB]],DATE(2023, 1, 1), "Y")</f>
        <v>24</v>
      </c>
      <c r="U645" t="str">
        <f>IF(employee_data3[[#This Row],[Age]]&lt;=25, "Remaja", IF(employee_data3[[#This Row],[Age]]&lt;=55, "Dewasa", "Lansia"))</f>
        <v>Remaja</v>
      </c>
      <c r="V645" t="s">
        <v>40</v>
      </c>
      <c r="W645" t="s">
        <v>419</v>
      </c>
      <c r="X645" t="s">
        <v>55</v>
      </c>
      <c r="Y645">
        <v>22326</v>
      </c>
      <c r="Z645" t="s">
        <v>93</v>
      </c>
      <c r="AA645" t="s">
        <v>84</v>
      </c>
      <c r="AB645" t="s">
        <v>45</v>
      </c>
      <c r="AC645">
        <v>3</v>
      </c>
      <c r="AD645" s="11">
        <f>(employee_data3[[#This Row],[Current Employee Rating]]-AVERAGE(employee_data3[Current Employee Rating]))/STDEV(employee_data3[Current Employee Rating])</f>
        <v>3.0539538160596794E-2</v>
      </c>
      <c r="AE645" s="11" t="str">
        <f>IF(employee_data3[[#This Row],[Z Score]]&gt;3,"Yes","No")</f>
        <v>No</v>
      </c>
    </row>
    <row r="646" spans="1:31" x14ac:dyDescent="0.3">
      <c r="A646">
        <v>1071</v>
      </c>
      <c r="B646" t="s">
        <v>2831</v>
      </c>
      <c r="C646" t="s">
        <v>438</v>
      </c>
      <c r="D646" s="1">
        <v>43552</v>
      </c>
      <c r="E646" s="1">
        <v>44121</v>
      </c>
      <c r="F646" t="s">
        <v>2424</v>
      </c>
      <c r="G646" t="s">
        <v>2832</v>
      </c>
      <c r="H646" t="s">
        <v>2833</v>
      </c>
      <c r="I646" t="s">
        <v>62</v>
      </c>
      <c r="J646" t="s">
        <v>745</v>
      </c>
      <c r="K646" t="str">
        <f>IF(employee_data3[[#This Row],[EmployeeStatus]]="Active", "Active", "Attrition")</f>
        <v>Attrition</v>
      </c>
      <c r="L646" t="s">
        <v>33</v>
      </c>
      <c r="M646" t="s">
        <v>51</v>
      </c>
      <c r="N646" t="s">
        <v>52</v>
      </c>
      <c r="O646" t="s">
        <v>99</v>
      </c>
      <c r="P646" t="s">
        <v>2834</v>
      </c>
      <c r="Q646" t="s">
        <v>2428</v>
      </c>
      <c r="R646" t="s">
        <v>90</v>
      </c>
      <c r="S646" s="1">
        <v>25012</v>
      </c>
      <c r="T646">
        <f>DATEDIF(employee_data3[[#This Row],[DOB]],DATE(2023, 1, 1), "Y")</f>
        <v>54</v>
      </c>
      <c r="U646" t="str">
        <f>IF(employee_data3[[#This Row],[Age]]&lt;=25, "Remaja", IF(employee_data3[[#This Row],[Age]]&lt;=55, "Dewasa", "Lansia"))</f>
        <v>Dewasa</v>
      </c>
      <c r="V646" t="s">
        <v>40</v>
      </c>
      <c r="W646" t="s">
        <v>83</v>
      </c>
      <c r="X646" t="s">
        <v>55</v>
      </c>
      <c r="Y646">
        <v>30139</v>
      </c>
      <c r="Z646" t="s">
        <v>93</v>
      </c>
      <c r="AA646" t="s">
        <v>84</v>
      </c>
      <c r="AB646" t="s">
        <v>45</v>
      </c>
      <c r="AC646">
        <v>3</v>
      </c>
      <c r="AD646" s="11">
        <f>(employee_data3[[#This Row],[Current Employee Rating]]-AVERAGE(employee_data3[Current Employee Rating]))/STDEV(employee_data3[Current Employee Rating])</f>
        <v>3.0539538160596794E-2</v>
      </c>
      <c r="AE646" s="11" t="str">
        <f>IF(employee_data3[[#This Row],[Z Score]]&gt;3,"Yes","No")</f>
        <v>No</v>
      </c>
    </row>
    <row r="647" spans="1:31" x14ac:dyDescent="0.3">
      <c r="A647">
        <v>1072</v>
      </c>
      <c r="B647" t="s">
        <v>2835</v>
      </c>
      <c r="C647" t="s">
        <v>387</v>
      </c>
      <c r="D647" s="1">
        <v>43461</v>
      </c>
      <c r="E647" s="1"/>
      <c r="F647" t="s">
        <v>2424</v>
      </c>
      <c r="G647" t="s">
        <v>2836</v>
      </c>
      <c r="H647" t="s">
        <v>2837</v>
      </c>
      <c r="I647" t="s">
        <v>89</v>
      </c>
      <c r="J647" t="s">
        <v>32</v>
      </c>
      <c r="K647" t="str">
        <f>IF(employee_data3[[#This Row],[EmployeeStatus]]="Active", "Active", "Attrition")</f>
        <v>Active</v>
      </c>
      <c r="L647" t="s">
        <v>52</v>
      </c>
      <c r="M647" t="s">
        <v>34</v>
      </c>
      <c r="N647" t="s">
        <v>52</v>
      </c>
      <c r="O647" t="s">
        <v>36</v>
      </c>
      <c r="P647" t="s">
        <v>37</v>
      </c>
      <c r="Q647" t="s">
        <v>2428</v>
      </c>
      <c r="R647" t="s">
        <v>90</v>
      </c>
      <c r="S647" s="1">
        <v>28145</v>
      </c>
      <c r="T647">
        <f>DATEDIF(employee_data3[[#This Row],[DOB]],DATE(2023, 1, 1), "Y")</f>
        <v>45</v>
      </c>
      <c r="U647" t="str">
        <f>IF(employee_data3[[#This Row],[Age]]&lt;=25, "Remaja", IF(employee_data3[[#This Row],[Age]]&lt;=55, "Dewasa", "Lansia"))</f>
        <v>Dewasa</v>
      </c>
      <c r="V647" t="s">
        <v>40</v>
      </c>
      <c r="W647" t="s">
        <v>216</v>
      </c>
      <c r="X647" t="s">
        <v>42</v>
      </c>
      <c r="Y647">
        <v>93329</v>
      </c>
      <c r="Z647" t="s">
        <v>128</v>
      </c>
      <c r="AA647" t="s">
        <v>44</v>
      </c>
      <c r="AB647" t="s">
        <v>45</v>
      </c>
      <c r="AC647">
        <v>3</v>
      </c>
      <c r="AD647" s="11">
        <f>(employee_data3[[#This Row],[Current Employee Rating]]-AVERAGE(employee_data3[Current Employee Rating]))/STDEV(employee_data3[Current Employee Rating])</f>
        <v>3.0539538160596794E-2</v>
      </c>
      <c r="AE647" s="11" t="str">
        <f>IF(employee_data3[[#This Row],[Z Score]]&gt;3,"Yes","No")</f>
        <v>No</v>
      </c>
    </row>
    <row r="648" spans="1:31" x14ac:dyDescent="0.3">
      <c r="A648">
        <v>1073</v>
      </c>
      <c r="B648" t="s">
        <v>2838</v>
      </c>
      <c r="C648" t="s">
        <v>2839</v>
      </c>
      <c r="D648" s="1">
        <v>43596</v>
      </c>
      <c r="E648" s="1"/>
      <c r="F648" t="s">
        <v>2424</v>
      </c>
      <c r="G648" t="s">
        <v>2840</v>
      </c>
      <c r="H648" t="s">
        <v>2841</v>
      </c>
      <c r="I648" t="s">
        <v>31</v>
      </c>
      <c r="J648" t="s">
        <v>32</v>
      </c>
      <c r="K648" t="str">
        <f>IF(employee_data3[[#This Row],[EmployeeStatus]]="Active", "Active", "Attrition")</f>
        <v>Active</v>
      </c>
      <c r="L648" t="s">
        <v>63</v>
      </c>
      <c r="M648" t="s">
        <v>51</v>
      </c>
      <c r="N648" t="s">
        <v>63</v>
      </c>
      <c r="O648" t="s">
        <v>36</v>
      </c>
      <c r="P648" t="s">
        <v>37</v>
      </c>
      <c r="Q648" t="s">
        <v>2428</v>
      </c>
      <c r="R648" t="s">
        <v>90</v>
      </c>
      <c r="S648" s="1">
        <v>36062</v>
      </c>
      <c r="T648">
        <f>DATEDIF(employee_data3[[#This Row],[DOB]],DATE(2023, 1, 1), "Y")</f>
        <v>24</v>
      </c>
      <c r="U648" t="str">
        <f>IF(employee_data3[[#This Row],[Age]]&lt;=25, "Remaja", IF(employee_data3[[#This Row],[Age]]&lt;=55, "Dewasa", "Lansia"))</f>
        <v>Remaja</v>
      </c>
      <c r="V648" t="s">
        <v>40</v>
      </c>
      <c r="W648" t="s">
        <v>226</v>
      </c>
      <c r="X648" t="s">
        <v>55</v>
      </c>
      <c r="Y648">
        <v>67825</v>
      </c>
      <c r="Z648" t="s">
        <v>43</v>
      </c>
      <c r="AA648" t="s">
        <v>75</v>
      </c>
      <c r="AB648" t="s">
        <v>45</v>
      </c>
      <c r="AC648">
        <v>3</v>
      </c>
      <c r="AD648" s="11">
        <f>(employee_data3[[#This Row],[Current Employee Rating]]-AVERAGE(employee_data3[Current Employee Rating]))/STDEV(employee_data3[Current Employee Rating])</f>
        <v>3.0539538160596794E-2</v>
      </c>
      <c r="AE648" s="11" t="str">
        <f>IF(employee_data3[[#This Row],[Z Score]]&gt;3,"Yes","No")</f>
        <v>No</v>
      </c>
    </row>
    <row r="649" spans="1:31" x14ac:dyDescent="0.3">
      <c r="A649">
        <v>1074</v>
      </c>
      <c r="B649" t="s">
        <v>2842</v>
      </c>
      <c r="C649" t="s">
        <v>2843</v>
      </c>
      <c r="D649" s="1">
        <v>44246</v>
      </c>
      <c r="E649" s="1">
        <v>44981</v>
      </c>
      <c r="F649" t="s">
        <v>2424</v>
      </c>
      <c r="G649" t="s">
        <v>2844</v>
      </c>
      <c r="H649" t="s">
        <v>2845</v>
      </c>
      <c r="I649" t="s">
        <v>133</v>
      </c>
      <c r="J649" t="s">
        <v>745</v>
      </c>
      <c r="K649" t="str">
        <f>IF(employee_data3[[#This Row],[EmployeeStatus]]="Active", "Active", "Attrition")</f>
        <v>Attrition</v>
      </c>
      <c r="L649" t="s">
        <v>63</v>
      </c>
      <c r="M649" t="s">
        <v>51</v>
      </c>
      <c r="N649" t="s">
        <v>35</v>
      </c>
      <c r="O649" t="s">
        <v>175</v>
      </c>
      <c r="P649" t="s">
        <v>2846</v>
      </c>
      <c r="Q649" t="s">
        <v>2428</v>
      </c>
      <c r="R649" t="s">
        <v>81</v>
      </c>
      <c r="S649" s="1">
        <v>30505</v>
      </c>
      <c r="T649">
        <f>DATEDIF(employee_data3[[#This Row],[DOB]],DATE(2023, 1, 1), "Y")</f>
        <v>39</v>
      </c>
      <c r="U649" t="str">
        <f>IF(employee_data3[[#This Row],[Age]]&lt;=25, "Remaja", IF(employee_data3[[#This Row],[Age]]&lt;=55, "Dewasa", "Lansia"))</f>
        <v>Dewasa</v>
      </c>
      <c r="V649" t="s">
        <v>40</v>
      </c>
      <c r="W649" t="s">
        <v>83</v>
      </c>
      <c r="X649" t="s">
        <v>55</v>
      </c>
      <c r="Y649">
        <v>86545</v>
      </c>
      <c r="Z649" t="s">
        <v>128</v>
      </c>
      <c r="AA649" t="s">
        <v>104</v>
      </c>
      <c r="AB649" t="s">
        <v>45</v>
      </c>
      <c r="AC649">
        <v>3</v>
      </c>
      <c r="AD649" s="11">
        <f>(employee_data3[[#This Row],[Current Employee Rating]]-AVERAGE(employee_data3[Current Employee Rating]))/STDEV(employee_data3[Current Employee Rating])</f>
        <v>3.0539538160596794E-2</v>
      </c>
      <c r="AE649" s="11" t="str">
        <f>IF(employee_data3[[#This Row],[Z Score]]&gt;3,"Yes","No")</f>
        <v>No</v>
      </c>
    </row>
    <row r="650" spans="1:31" x14ac:dyDescent="0.3">
      <c r="A650">
        <v>1075</v>
      </c>
      <c r="B650" t="s">
        <v>2847</v>
      </c>
      <c r="C650" t="s">
        <v>347</v>
      </c>
      <c r="D650" s="1">
        <v>44870</v>
      </c>
      <c r="E650" s="1">
        <v>45032</v>
      </c>
      <c r="F650" t="s">
        <v>2424</v>
      </c>
      <c r="G650" t="s">
        <v>2848</v>
      </c>
      <c r="H650" t="s">
        <v>2849</v>
      </c>
      <c r="I650" t="s">
        <v>50</v>
      </c>
      <c r="J650" t="s">
        <v>32</v>
      </c>
      <c r="K650" t="str">
        <f>IF(employee_data3[[#This Row],[EmployeeStatus]]="Active", "Active", "Attrition")</f>
        <v>Active</v>
      </c>
      <c r="L650" t="s">
        <v>52</v>
      </c>
      <c r="M650" t="s">
        <v>64</v>
      </c>
      <c r="N650" t="s">
        <v>63</v>
      </c>
      <c r="O650" t="s">
        <v>99</v>
      </c>
      <c r="P650" t="s">
        <v>2850</v>
      </c>
      <c r="Q650" t="s">
        <v>2428</v>
      </c>
      <c r="R650" t="s">
        <v>111</v>
      </c>
      <c r="S650" s="1">
        <v>24951</v>
      </c>
      <c r="T650">
        <f>DATEDIF(employee_data3[[#This Row],[DOB]],DATE(2023, 1, 1), "Y")</f>
        <v>54</v>
      </c>
      <c r="U650" t="str">
        <f>IF(employee_data3[[#This Row],[Age]]&lt;=25, "Remaja", IF(employee_data3[[#This Row],[Age]]&lt;=55, "Dewasa", "Lansia"))</f>
        <v>Dewasa</v>
      </c>
      <c r="V650" t="s">
        <v>40</v>
      </c>
      <c r="W650" t="s">
        <v>113</v>
      </c>
      <c r="X650" t="s">
        <v>55</v>
      </c>
      <c r="Y650">
        <v>76670</v>
      </c>
      <c r="Z650" t="s">
        <v>128</v>
      </c>
      <c r="AA650" t="s">
        <v>84</v>
      </c>
      <c r="AB650" t="s">
        <v>45</v>
      </c>
      <c r="AC650">
        <v>3</v>
      </c>
      <c r="AD650" s="11">
        <f>(employee_data3[[#This Row],[Current Employee Rating]]-AVERAGE(employee_data3[Current Employee Rating]))/STDEV(employee_data3[Current Employee Rating])</f>
        <v>3.0539538160596794E-2</v>
      </c>
      <c r="AE650" s="11" t="str">
        <f>IF(employee_data3[[#This Row],[Z Score]]&gt;3,"Yes","No")</f>
        <v>No</v>
      </c>
    </row>
    <row r="651" spans="1:31" x14ac:dyDescent="0.3">
      <c r="A651">
        <v>1076</v>
      </c>
      <c r="B651" t="s">
        <v>2851</v>
      </c>
      <c r="C651" t="s">
        <v>2852</v>
      </c>
      <c r="D651" s="1">
        <v>43912</v>
      </c>
      <c r="E651" s="1">
        <v>44102</v>
      </c>
      <c r="F651" t="s">
        <v>2424</v>
      </c>
      <c r="G651" t="s">
        <v>2853</v>
      </c>
      <c r="H651" t="s">
        <v>2854</v>
      </c>
      <c r="I651" t="s">
        <v>139</v>
      </c>
      <c r="J651" t="s">
        <v>32</v>
      </c>
      <c r="K651" t="str">
        <f>IF(employee_data3[[#This Row],[EmployeeStatus]]="Active", "Active", "Attrition")</f>
        <v>Active</v>
      </c>
      <c r="L651" t="s">
        <v>33</v>
      </c>
      <c r="M651" t="s">
        <v>34</v>
      </c>
      <c r="N651" t="s">
        <v>52</v>
      </c>
      <c r="O651" t="s">
        <v>140</v>
      </c>
      <c r="P651" t="s">
        <v>2855</v>
      </c>
      <c r="Q651" t="s">
        <v>2428</v>
      </c>
      <c r="R651" t="s">
        <v>101</v>
      </c>
      <c r="S651" s="1">
        <v>15734</v>
      </c>
      <c r="T651">
        <f>DATEDIF(employee_data3[[#This Row],[DOB]],DATE(2023, 1, 1), "Y")</f>
        <v>79</v>
      </c>
      <c r="U651" t="str">
        <f>IF(employee_data3[[#This Row],[Age]]&lt;=25, "Remaja", IF(employee_data3[[#This Row],[Age]]&lt;=55, "Dewasa", "Lansia"))</f>
        <v>Lansia</v>
      </c>
      <c r="V651" t="s">
        <v>40</v>
      </c>
      <c r="W651" t="s">
        <v>613</v>
      </c>
      <c r="X651" t="s">
        <v>42</v>
      </c>
      <c r="Y651">
        <v>29368</v>
      </c>
      <c r="Z651" t="s">
        <v>43</v>
      </c>
      <c r="AA651" t="s">
        <v>44</v>
      </c>
      <c r="AB651" t="s">
        <v>45</v>
      </c>
      <c r="AC651">
        <v>3</v>
      </c>
      <c r="AD651" s="11">
        <f>(employee_data3[[#This Row],[Current Employee Rating]]-AVERAGE(employee_data3[Current Employee Rating]))/STDEV(employee_data3[Current Employee Rating])</f>
        <v>3.0539538160596794E-2</v>
      </c>
      <c r="AE651" s="11" t="str">
        <f>IF(employee_data3[[#This Row],[Z Score]]&gt;3,"Yes","No")</f>
        <v>No</v>
      </c>
    </row>
    <row r="652" spans="1:31" x14ac:dyDescent="0.3">
      <c r="A652">
        <v>1077</v>
      </c>
      <c r="B652" t="s">
        <v>1849</v>
      </c>
      <c r="C652" t="s">
        <v>2856</v>
      </c>
      <c r="D652" s="1">
        <v>43498</v>
      </c>
      <c r="E652" s="1"/>
      <c r="F652" t="s">
        <v>2424</v>
      </c>
      <c r="G652" t="s">
        <v>2857</v>
      </c>
      <c r="H652" t="s">
        <v>2858</v>
      </c>
      <c r="I652" t="s">
        <v>80</v>
      </c>
      <c r="J652" t="s">
        <v>32</v>
      </c>
      <c r="K652" t="str">
        <f>IF(employee_data3[[#This Row],[EmployeeStatus]]="Active", "Active", "Attrition")</f>
        <v>Active</v>
      </c>
      <c r="L652" t="s">
        <v>33</v>
      </c>
      <c r="M652" t="s">
        <v>64</v>
      </c>
      <c r="N652" t="s">
        <v>35</v>
      </c>
      <c r="O652" t="s">
        <v>36</v>
      </c>
      <c r="P652" t="s">
        <v>37</v>
      </c>
      <c r="Q652" t="s">
        <v>2428</v>
      </c>
      <c r="R652" t="s">
        <v>594</v>
      </c>
      <c r="S652" s="1">
        <v>33734</v>
      </c>
      <c r="T652">
        <f>DATEDIF(employee_data3[[#This Row],[DOB]],DATE(2023, 1, 1), "Y")</f>
        <v>30</v>
      </c>
      <c r="U652" t="str">
        <f>IF(employee_data3[[#This Row],[Age]]&lt;=25, "Remaja", IF(employee_data3[[#This Row],[Age]]&lt;=55, "Dewasa", "Lansia"))</f>
        <v>Dewasa</v>
      </c>
      <c r="V652" t="s">
        <v>40</v>
      </c>
      <c r="W652" t="s">
        <v>226</v>
      </c>
      <c r="X652" t="s">
        <v>42</v>
      </c>
      <c r="Y652">
        <v>97585</v>
      </c>
      <c r="Z652" t="s">
        <v>93</v>
      </c>
      <c r="AA652" t="s">
        <v>75</v>
      </c>
      <c r="AB652" t="s">
        <v>45</v>
      </c>
      <c r="AC652">
        <v>3</v>
      </c>
      <c r="AD652" s="11">
        <f>(employee_data3[[#This Row],[Current Employee Rating]]-AVERAGE(employee_data3[Current Employee Rating]))/STDEV(employee_data3[Current Employee Rating])</f>
        <v>3.0539538160596794E-2</v>
      </c>
      <c r="AE652" s="11" t="str">
        <f>IF(employee_data3[[#This Row],[Z Score]]&gt;3,"Yes","No")</f>
        <v>No</v>
      </c>
    </row>
    <row r="653" spans="1:31" x14ac:dyDescent="0.3">
      <c r="A653">
        <v>1078</v>
      </c>
      <c r="B653" t="s">
        <v>2085</v>
      </c>
      <c r="C653" t="s">
        <v>1543</v>
      </c>
      <c r="D653" s="1">
        <v>43885</v>
      </c>
      <c r="E653" s="1">
        <v>44363</v>
      </c>
      <c r="F653" t="s">
        <v>2424</v>
      </c>
      <c r="G653" t="s">
        <v>2859</v>
      </c>
      <c r="H653" t="s">
        <v>2860</v>
      </c>
      <c r="I653" t="s">
        <v>168</v>
      </c>
      <c r="J653" t="s">
        <v>32</v>
      </c>
      <c r="K653" t="str">
        <f>IF(employee_data3[[#This Row],[EmployeeStatus]]="Active", "Active", "Attrition")</f>
        <v>Active</v>
      </c>
      <c r="L653" t="s">
        <v>33</v>
      </c>
      <c r="M653" t="s">
        <v>34</v>
      </c>
      <c r="N653" t="s">
        <v>35</v>
      </c>
      <c r="O653" t="s">
        <v>175</v>
      </c>
      <c r="P653" t="s">
        <v>2861</v>
      </c>
      <c r="Q653" t="s">
        <v>2428</v>
      </c>
      <c r="R653" t="s">
        <v>53</v>
      </c>
      <c r="S653" s="1">
        <v>35508</v>
      </c>
      <c r="T653">
        <f>DATEDIF(employee_data3[[#This Row],[DOB]],DATE(2023, 1, 1), "Y")</f>
        <v>25</v>
      </c>
      <c r="U653" t="str">
        <f>IF(employee_data3[[#This Row],[Age]]&lt;=25, "Remaja", IF(employee_data3[[#This Row],[Age]]&lt;=55, "Dewasa", "Lansia"))</f>
        <v>Remaja</v>
      </c>
      <c r="V653" t="s">
        <v>40</v>
      </c>
      <c r="W653" t="s">
        <v>226</v>
      </c>
      <c r="X653" t="s">
        <v>42</v>
      </c>
      <c r="Y653">
        <v>42710</v>
      </c>
      <c r="Z653" t="s">
        <v>128</v>
      </c>
      <c r="AA653" t="s">
        <v>104</v>
      </c>
      <c r="AB653" t="s">
        <v>45</v>
      </c>
      <c r="AC653">
        <v>3</v>
      </c>
      <c r="AD653" s="11">
        <f>(employee_data3[[#This Row],[Current Employee Rating]]-AVERAGE(employee_data3[Current Employee Rating]))/STDEV(employee_data3[Current Employee Rating])</f>
        <v>3.0539538160596794E-2</v>
      </c>
      <c r="AE653" s="11" t="str">
        <f>IF(employee_data3[[#This Row],[Z Score]]&gt;3,"Yes","No")</f>
        <v>No</v>
      </c>
    </row>
    <row r="654" spans="1:31" x14ac:dyDescent="0.3">
      <c r="A654">
        <v>1079</v>
      </c>
      <c r="B654" t="s">
        <v>2663</v>
      </c>
      <c r="C654" t="s">
        <v>2862</v>
      </c>
      <c r="D654" s="1">
        <v>44293</v>
      </c>
      <c r="E654" s="1">
        <v>44682</v>
      </c>
      <c r="F654" t="s">
        <v>2609</v>
      </c>
      <c r="G654" t="s">
        <v>2863</v>
      </c>
      <c r="H654" t="s">
        <v>2864</v>
      </c>
      <c r="I654" t="s">
        <v>98</v>
      </c>
      <c r="J654" t="s">
        <v>32</v>
      </c>
      <c r="K654" t="str">
        <f>IF(employee_data3[[#This Row],[EmployeeStatus]]="Active", "Active", "Attrition")</f>
        <v>Active</v>
      </c>
      <c r="L654" t="s">
        <v>52</v>
      </c>
      <c r="M654" t="s">
        <v>64</v>
      </c>
      <c r="N654" t="s">
        <v>63</v>
      </c>
      <c r="O654" t="s">
        <v>126</v>
      </c>
      <c r="P654" t="s">
        <v>2865</v>
      </c>
      <c r="Q654" t="s">
        <v>2428</v>
      </c>
      <c r="R654" t="s">
        <v>242</v>
      </c>
      <c r="S654" s="1">
        <v>36627</v>
      </c>
      <c r="T654">
        <f>DATEDIF(employee_data3[[#This Row],[DOB]],DATE(2023, 1, 1), "Y")</f>
        <v>22</v>
      </c>
      <c r="U654" t="str">
        <f>IF(employee_data3[[#This Row],[Age]]&lt;=25, "Remaja", IF(employee_data3[[#This Row],[Age]]&lt;=55, "Dewasa", "Lansia"))</f>
        <v>Remaja</v>
      </c>
      <c r="V654" t="s">
        <v>40</v>
      </c>
      <c r="W654" t="s">
        <v>243</v>
      </c>
      <c r="X654" t="s">
        <v>42</v>
      </c>
      <c r="Y654">
        <v>21279</v>
      </c>
      <c r="Z654" t="s">
        <v>56</v>
      </c>
      <c r="AA654" t="s">
        <v>104</v>
      </c>
      <c r="AB654" t="s">
        <v>45</v>
      </c>
      <c r="AC654">
        <v>3</v>
      </c>
      <c r="AD654" s="11">
        <f>(employee_data3[[#This Row],[Current Employee Rating]]-AVERAGE(employee_data3[Current Employee Rating]))/STDEV(employee_data3[Current Employee Rating])</f>
        <v>3.0539538160596794E-2</v>
      </c>
      <c r="AE654" s="11" t="str">
        <f>IF(employee_data3[[#This Row],[Z Score]]&gt;3,"Yes","No")</f>
        <v>No</v>
      </c>
    </row>
    <row r="655" spans="1:31" x14ac:dyDescent="0.3">
      <c r="A655">
        <v>1080</v>
      </c>
      <c r="B655" t="s">
        <v>864</v>
      </c>
      <c r="C655" t="s">
        <v>2644</v>
      </c>
      <c r="D655" s="1">
        <v>44149</v>
      </c>
      <c r="E655" s="1"/>
      <c r="F655" t="s">
        <v>2609</v>
      </c>
      <c r="G655" t="s">
        <v>2866</v>
      </c>
      <c r="H655" t="s">
        <v>2867</v>
      </c>
      <c r="I655" t="s">
        <v>118</v>
      </c>
      <c r="J655" t="s">
        <v>32</v>
      </c>
      <c r="K655" t="str">
        <f>IF(employee_data3[[#This Row],[EmployeeStatus]]="Active", "Active", "Attrition")</f>
        <v>Active</v>
      </c>
      <c r="L655" t="s">
        <v>52</v>
      </c>
      <c r="M655" t="s">
        <v>34</v>
      </c>
      <c r="N655" t="s">
        <v>63</v>
      </c>
      <c r="O655" t="s">
        <v>36</v>
      </c>
      <c r="P655" t="s">
        <v>37</v>
      </c>
      <c r="Q655" t="s">
        <v>2428</v>
      </c>
      <c r="R655" t="s">
        <v>231</v>
      </c>
      <c r="S655" s="1">
        <v>32359</v>
      </c>
      <c r="T655">
        <f>DATEDIF(employee_data3[[#This Row],[DOB]],DATE(2023, 1, 1), "Y")</f>
        <v>34</v>
      </c>
      <c r="U655" t="str">
        <f>IF(employee_data3[[#This Row],[Age]]&lt;=25, "Remaja", IF(employee_data3[[#This Row],[Age]]&lt;=55, "Dewasa", "Lansia"))</f>
        <v>Dewasa</v>
      </c>
      <c r="V655" t="s">
        <v>40</v>
      </c>
      <c r="W655" t="s">
        <v>113</v>
      </c>
      <c r="X655" t="s">
        <v>55</v>
      </c>
      <c r="Y655">
        <v>17976</v>
      </c>
      <c r="Z655" t="s">
        <v>93</v>
      </c>
      <c r="AA655" t="s">
        <v>44</v>
      </c>
      <c r="AB655" t="s">
        <v>45</v>
      </c>
      <c r="AC655">
        <v>3</v>
      </c>
      <c r="AD655" s="11">
        <f>(employee_data3[[#This Row],[Current Employee Rating]]-AVERAGE(employee_data3[Current Employee Rating]))/STDEV(employee_data3[Current Employee Rating])</f>
        <v>3.0539538160596794E-2</v>
      </c>
      <c r="AE655" s="11" t="str">
        <f>IF(employee_data3[[#This Row],[Z Score]]&gt;3,"Yes","No")</f>
        <v>No</v>
      </c>
    </row>
    <row r="656" spans="1:31" x14ac:dyDescent="0.3">
      <c r="A656">
        <v>1081</v>
      </c>
      <c r="B656" t="s">
        <v>2868</v>
      </c>
      <c r="C656" t="s">
        <v>2869</v>
      </c>
      <c r="D656" s="1">
        <v>44578</v>
      </c>
      <c r="E656" s="1">
        <v>44783</v>
      </c>
      <c r="F656" t="s">
        <v>2424</v>
      </c>
      <c r="G656" t="s">
        <v>2870</v>
      </c>
      <c r="H656" t="s">
        <v>2871</v>
      </c>
      <c r="I656" t="s">
        <v>50</v>
      </c>
      <c r="J656" t="s">
        <v>745</v>
      </c>
      <c r="K656" t="str">
        <f>IF(employee_data3[[#This Row],[EmployeeStatus]]="Active", "Active", "Attrition")</f>
        <v>Attrition</v>
      </c>
      <c r="L656" t="s">
        <v>33</v>
      </c>
      <c r="M656" t="s">
        <v>64</v>
      </c>
      <c r="N656" t="s">
        <v>52</v>
      </c>
      <c r="O656" t="s">
        <v>99</v>
      </c>
      <c r="P656" t="s">
        <v>2872</v>
      </c>
      <c r="Q656" t="s">
        <v>2428</v>
      </c>
      <c r="R656" t="s">
        <v>81</v>
      </c>
      <c r="S656" s="1">
        <v>23978</v>
      </c>
      <c r="T656">
        <f>DATEDIF(employee_data3[[#This Row],[DOB]],DATE(2023, 1, 1), "Y")</f>
        <v>57</v>
      </c>
      <c r="U656" t="str">
        <f>IF(employee_data3[[#This Row],[Age]]&lt;=25, "Remaja", IF(employee_data3[[#This Row],[Age]]&lt;=55, "Dewasa", "Lansia"))</f>
        <v>Lansia</v>
      </c>
      <c r="V656" t="s">
        <v>40</v>
      </c>
      <c r="W656" t="s">
        <v>83</v>
      </c>
      <c r="X656" t="s">
        <v>55</v>
      </c>
      <c r="Y656">
        <v>53628</v>
      </c>
      <c r="Z656" t="s">
        <v>128</v>
      </c>
      <c r="AA656" t="s">
        <v>104</v>
      </c>
      <c r="AB656" t="s">
        <v>45</v>
      </c>
      <c r="AC656">
        <v>3</v>
      </c>
      <c r="AD656" s="11">
        <f>(employee_data3[[#This Row],[Current Employee Rating]]-AVERAGE(employee_data3[Current Employee Rating]))/STDEV(employee_data3[Current Employee Rating])</f>
        <v>3.0539538160596794E-2</v>
      </c>
      <c r="AE656" s="11" t="str">
        <f>IF(employee_data3[[#This Row],[Z Score]]&gt;3,"Yes","No")</f>
        <v>No</v>
      </c>
    </row>
    <row r="657" spans="1:31" x14ac:dyDescent="0.3">
      <c r="A657">
        <v>1082</v>
      </c>
      <c r="B657" t="s">
        <v>2529</v>
      </c>
      <c r="C657" t="s">
        <v>2873</v>
      </c>
      <c r="D657" s="1">
        <v>44441</v>
      </c>
      <c r="E657" s="1">
        <v>45104</v>
      </c>
      <c r="F657" t="s">
        <v>2424</v>
      </c>
      <c r="G657" t="s">
        <v>2874</v>
      </c>
      <c r="H657" t="s">
        <v>2875</v>
      </c>
      <c r="I657" t="s">
        <v>139</v>
      </c>
      <c r="J657" t="s">
        <v>32</v>
      </c>
      <c r="K657" t="str">
        <f>IF(employee_data3[[#This Row],[EmployeeStatus]]="Active", "Active", "Attrition")</f>
        <v>Active</v>
      </c>
      <c r="L657" t="s">
        <v>52</v>
      </c>
      <c r="M657" t="s">
        <v>64</v>
      </c>
      <c r="N657" t="s">
        <v>52</v>
      </c>
      <c r="O657" t="s">
        <v>140</v>
      </c>
      <c r="P657" t="s">
        <v>2876</v>
      </c>
      <c r="Q657" t="s">
        <v>2428</v>
      </c>
      <c r="R657" t="s">
        <v>81</v>
      </c>
      <c r="S657" s="1">
        <v>27822</v>
      </c>
      <c r="T657">
        <f>DATEDIF(employee_data3[[#This Row],[DOB]],DATE(2023, 1, 1), "Y")</f>
        <v>46</v>
      </c>
      <c r="U657" t="str">
        <f>IF(employee_data3[[#This Row],[Age]]&lt;=25, "Remaja", IF(employee_data3[[#This Row],[Age]]&lt;=55, "Dewasa", "Lansia"))</f>
        <v>Dewasa</v>
      </c>
      <c r="V657" t="s">
        <v>40</v>
      </c>
      <c r="W657" t="s">
        <v>103</v>
      </c>
      <c r="X657" t="s">
        <v>55</v>
      </c>
      <c r="Y657">
        <v>84761</v>
      </c>
      <c r="Z657" t="s">
        <v>74</v>
      </c>
      <c r="AA657" t="s">
        <v>84</v>
      </c>
      <c r="AB657" t="s">
        <v>45</v>
      </c>
      <c r="AC657">
        <v>3</v>
      </c>
      <c r="AD657" s="11">
        <f>(employee_data3[[#This Row],[Current Employee Rating]]-AVERAGE(employee_data3[Current Employee Rating]))/STDEV(employee_data3[Current Employee Rating])</f>
        <v>3.0539538160596794E-2</v>
      </c>
      <c r="AE657" s="11" t="str">
        <f>IF(employee_data3[[#This Row],[Z Score]]&gt;3,"Yes","No")</f>
        <v>No</v>
      </c>
    </row>
    <row r="658" spans="1:31" x14ac:dyDescent="0.3">
      <c r="A658">
        <v>1083</v>
      </c>
      <c r="B658" t="s">
        <v>2877</v>
      </c>
      <c r="C658" t="s">
        <v>699</v>
      </c>
      <c r="D658" s="1">
        <v>45137</v>
      </c>
      <c r="E658" s="1"/>
      <c r="F658" t="s">
        <v>2424</v>
      </c>
      <c r="G658" t="s">
        <v>2878</v>
      </c>
      <c r="H658" t="s">
        <v>2879</v>
      </c>
      <c r="I658" t="s">
        <v>118</v>
      </c>
      <c r="J658" t="s">
        <v>32</v>
      </c>
      <c r="K658" t="str">
        <f>IF(employee_data3[[#This Row],[EmployeeStatus]]="Active", "Active", "Attrition")</f>
        <v>Active</v>
      </c>
      <c r="L658" t="s">
        <v>52</v>
      </c>
      <c r="M658" t="s">
        <v>51</v>
      </c>
      <c r="N658" t="s">
        <v>63</v>
      </c>
      <c r="O658" t="s">
        <v>36</v>
      </c>
      <c r="P658" t="s">
        <v>37</v>
      </c>
      <c r="Q658" t="s">
        <v>2428</v>
      </c>
      <c r="R658" t="s">
        <v>53</v>
      </c>
      <c r="S658" s="1">
        <v>23020</v>
      </c>
      <c r="T658">
        <f>DATEDIF(employee_data3[[#This Row],[DOB]],DATE(2023, 1, 1), "Y")</f>
        <v>59</v>
      </c>
      <c r="U658" t="str">
        <f>IF(employee_data3[[#This Row],[Age]]&lt;=25, "Remaja", IF(employee_data3[[#This Row],[Age]]&lt;=55, "Dewasa", "Lansia"))</f>
        <v>Lansia</v>
      </c>
      <c r="V658" t="s">
        <v>40</v>
      </c>
      <c r="W658" t="s">
        <v>6</v>
      </c>
      <c r="X658" t="s">
        <v>42</v>
      </c>
      <c r="Y658">
        <v>2187</v>
      </c>
      <c r="Z658" t="s">
        <v>128</v>
      </c>
      <c r="AA658" t="s">
        <v>104</v>
      </c>
      <c r="AB658" t="s">
        <v>45</v>
      </c>
      <c r="AC658">
        <v>3</v>
      </c>
      <c r="AD658" s="11">
        <f>(employee_data3[[#This Row],[Current Employee Rating]]-AVERAGE(employee_data3[Current Employee Rating]))/STDEV(employee_data3[Current Employee Rating])</f>
        <v>3.0539538160596794E-2</v>
      </c>
      <c r="AE658" s="11" t="str">
        <f>IF(employee_data3[[#This Row],[Z Score]]&gt;3,"Yes","No")</f>
        <v>No</v>
      </c>
    </row>
    <row r="659" spans="1:31" x14ac:dyDescent="0.3">
      <c r="A659">
        <v>1084</v>
      </c>
      <c r="B659" t="s">
        <v>2572</v>
      </c>
      <c r="C659" t="s">
        <v>2880</v>
      </c>
      <c r="D659" s="1">
        <v>45104</v>
      </c>
      <c r="E659" s="1"/>
      <c r="F659" t="s">
        <v>2424</v>
      </c>
      <c r="G659" t="s">
        <v>2881</v>
      </c>
      <c r="H659" t="s">
        <v>2882</v>
      </c>
      <c r="I659" t="s">
        <v>62</v>
      </c>
      <c r="J659" t="s">
        <v>32</v>
      </c>
      <c r="K659" t="str">
        <f>IF(employee_data3[[#This Row],[EmployeeStatus]]="Active", "Active", "Attrition")</f>
        <v>Active</v>
      </c>
      <c r="L659" t="s">
        <v>33</v>
      </c>
      <c r="M659" t="s">
        <v>34</v>
      </c>
      <c r="N659" t="s">
        <v>52</v>
      </c>
      <c r="O659" t="s">
        <v>36</v>
      </c>
      <c r="P659" t="s">
        <v>37</v>
      </c>
      <c r="Q659" t="s">
        <v>2428</v>
      </c>
      <c r="R659" t="s">
        <v>119</v>
      </c>
      <c r="S659" s="1">
        <v>32732</v>
      </c>
      <c r="T659">
        <f>DATEDIF(employee_data3[[#This Row],[DOB]],DATE(2023, 1, 1), "Y")</f>
        <v>33</v>
      </c>
      <c r="U659" t="str">
        <f>IF(employee_data3[[#This Row],[Age]]&lt;=25, "Remaja", IF(employee_data3[[#This Row],[Age]]&lt;=55, "Dewasa", "Lansia"))</f>
        <v>Dewasa</v>
      </c>
      <c r="V659" t="s">
        <v>40</v>
      </c>
      <c r="W659" t="s">
        <v>395</v>
      </c>
      <c r="X659" t="s">
        <v>55</v>
      </c>
      <c r="Y659">
        <v>76615</v>
      </c>
      <c r="Z659" t="s">
        <v>43</v>
      </c>
      <c r="AA659" t="s">
        <v>75</v>
      </c>
      <c r="AB659" t="s">
        <v>45</v>
      </c>
      <c r="AC659">
        <v>3</v>
      </c>
      <c r="AD659" s="11">
        <f>(employee_data3[[#This Row],[Current Employee Rating]]-AVERAGE(employee_data3[Current Employee Rating]))/STDEV(employee_data3[Current Employee Rating])</f>
        <v>3.0539538160596794E-2</v>
      </c>
      <c r="AE659" s="11" t="str">
        <f>IF(employee_data3[[#This Row],[Z Score]]&gt;3,"Yes","No")</f>
        <v>No</v>
      </c>
    </row>
    <row r="660" spans="1:31" x14ac:dyDescent="0.3">
      <c r="A660">
        <v>1085</v>
      </c>
      <c r="B660" t="s">
        <v>1326</v>
      </c>
      <c r="C660" t="s">
        <v>1839</v>
      </c>
      <c r="D660" s="1">
        <v>44647</v>
      </c>
      <c r="E660" s="1"/>
      <c r="F660" t="s">
        <v>2424</v>
      </c>
      <c r="G660" t="s">
        <v>2883</v>
      </c>
      <c r="H660" t="s">
        <v>2884</v>
      </c>
      <c r="I660" t="s">
        <v>168</v>
      </c>
      <c r="J660" t="s">
        <v>32</v>
      </c>
      <c r="K660" t="str">
        <f>IF(employee_data3[[#This Row],[EmployeeStatus]]="Active", "Active", "Attrition")</f>
        <v>Active</v>
      </c>
      <c r="L660" t="s">
        <v>33</v>
      </c>
      <c r="M660" t="s">
        <v>64</v>
      </c>
      <c r="N660" t="s">
        <v>63</v>
      </c>
      <c r="O660" t="s">
        <v>36</v>
      </c>
      <c r="P660" t="s">
        <v>37</v>
      </c>
      <c r="Q660" t="s">
        <v>2428</v>
      </c>
      <c r="R660" t="s">
        <v>81</v>
      </c>
      <c r="S660" s="1">
        <v>19063</v>
      </c>
      <c r="T660">
        <f>DATEDIF(employee_data3[[#This Row],[DOB]],DATE(2023, 1, 1), "Y")</f>
        <v>70</v>
      </c>
      <c r="U660" t="str">
        <f>IF(employee_data3[[#This Row],[Age]]&lt;=25, "Remaja", IF(employee_data3[[#This Row],[Age]]&lt;=55, "Dewasa", "Lansia"))</f>
        <v>Lansia</v>
      </c>
      <c r="V660" t="s">
        <v>40</v>
      </c>
      <c r="W660" t="s">
        <v>163</v>
      </c>
      <c r="X660" t="s">
        <v>55</v>
      </c>
      <c r="Y660">
        <v>18707</v>
      </c>
      <c r="Z660" t="s">
        <v>74</v>
      </c>
      <c r="AA660" t="s">
        <v>104</v>
      </c>
      <c r="AB660" t="s">
        <v>45</v>
      </c>
      <c r="AC660">
        <v>3</v>
      </c>
      <c r="AD660" s="11">
        <f>(employee_data3[[#This Row],[Current Employee Rating]]-AVERAGE(employee_data3[Current Employee Rating]))/STDEV(employee_data3[Current Employee Rating])</f>
        <v>3.0539538160596794E-2</v>
      </c>
      <c r="AE660" s="11" t="str">
        <f>IF(employee_data3[[#This Row],[Z Score]]&gt;3,"Yes","No")</f>
        <v>No</v>
      </c>
    </row>
    <row r="661" spans="1:31" x14ac:dyDescent="0.3">
      <c r="A661">
        <v>1086</v>
      </c>
      <c r="B661" t="s">
        <v>2885</v>
      </c>
      <c r="C661" t="s">
        <v>2410</v>
      </c>
      <c r="D661" s="1">
        <v>44785</v>
      </c>
      <c r="E661" s="1">
        <v>44854</v>
      </c>
      <c r="F661" t="s">
        <v>2424</v>
      </c>
      <c r="G661" t="s">
        <v>2886</v>
      </c>
      <c r="H661" t="s">
        <v>2887</v>
      </c>
      <c r="I661" t="s">
        <v>133</v>
      </c>
      <c r="J661" t="s">
        <v>32</v>
      </c>
      <c r="K661" t="str">
        <f>IF(employee_data3[[#This Row],[EmployeeStatus]]="Active", "Active", "Attrition")</f>
        <v>Active</v>
      </c>
      <c r="L661" t="s">
        <v>33</v>
      </c>
      <c r="M661" t="s">
        <v>51</v>
      </c>
      <c r="N661" t="s">
        <v>35</v>
      </c>
      <c r="O661" t="s">
        <v>175</v>
      </c>
      <c r="P661" t="s">
        <v>2888</v>
      </c>
      <c r="Q661" t="s">
        <v>2428</v>
      </c>
      <c r="R661" t="s">
        <v>90</v>
      </c>
      <c r="S661" s="1">
        <v>26875</v>
      </c>
      <c r="T661">
        <f>DATEDIF(employee_data3[[#This Row],[DOB]],DATE(2023, 1, 1), "Y")</f>
        <v>49</v>
      </c>
      <c r="U661" t="str">
        <f>IF(employee_data3[[#This Row],[Age]]&lt;=25, "Remaja", IF(employee_data3[[#This Row],[Age]]&lt;=55, "Dewasa", "Lansia"))</f>
        <v>Dewasa</v>
      </c>
      <c r="V661" t="s">
        <v>40</v>
      </c>
      <c r="W661" t="s">
        <v>6</v>
      </c>
      <c r="X661" t="s">
        <v>42</v>
      </c>
      <c r="Y661">
        <v>23203</v>
      </c>
      <c r="Z661" t="s">
        <v>93</v>
      </c>
      <c r="AA661" t="s">
        <v>75</v>
      </c>
      <c r="AB661" t="s">
        <v>45</v>
      </c>
      <c r="AC661">
        <v>3</v>
      </c>
      <c r="AD661" s="11">
        <f>(employee_data3[[#This Row],[Current Employee Rating]]-AVERAGE(employee_data3[Current Employee Rating]))/STDEV(employee_data3[Current Employee Rating])</f>
        <v>3.0539538160596794E-2</v>
      </c>
      <c r="AE661" s="11" t="str">
        <f>IF(employee_data3[[#This Row],[Z Score]]&gt;3,"Yes","No")</f>
        <v>No</v>
      </c>
    </row>
    <row r="662" spans="1:31" x14ac:dyDescent="0.3">
      <c r="A662">
        <v>1087</v>
      </c>
      <c r="B662" t="s">
        <v>2889</v>
      </c>
      <c r="C662" t="s">
        <v>624</v>
      </c>
      <c r="D662" s="1">
        <v>44750</v>
      </c>
      <c r="E662" s="1">
        <v>45142</v>
      </c>
      <c r="F662" t="s">
        <v>2424</v>
      </c>
      <c r="G662" t="s">
        <v>2890</v>
      </c>
      <c r="H662" t="s">
        <v>2891</v>
      </c>
      <c r="I662" t="s">
        <v>80</v>
      </c>
      <c r="J662" t="s">
        <v>32</v>
      </c>
      <c r="K662" t="str">
        <f>IF(employee_data3[[#This Row],[EmployeeStatus]]="Active", "Active", "Attrition")</f>
        <v>Active</v>
      </c>
      <c r="L662" t="s">
        <v>52</v>
      </c>
      <c r="M662" t="s">
        <v>51</v>
      </c>
      <c r="N662" t="s">
        <v>52</v>
      </c>
      <c r="O662" t="s">
        <v>175</v>
      </c>
      <c r="P662" t="s">
        <v>2892</v>
      </c>
      <c r="Q662" t="s">
        <v>2428</v>
      </c>
      <c r="R662" t="s">
        <v>90</v>
      </c>
      <c r="S662" s="1">
        <v>27246</v>
      </c>
      <c r="T662">
        <f>DATEDIF(employee_data3[[#This Row],[DOB]],DATE(2023, 1, 1), "Y")</f>
        <v>48</v>
      </c>
      <c r="U662" t="str">
        <f>IF(employee_data3[[#This Row],[Age]]&lt;=25, "Remaja", IF(employee_data3[[#This Row],[Age]]&lt;=55, "Dewasa", "Lansia"))</f>
        <v>Dewasa</v>
      </c>
      <c r="V662" t="s">
        <v>40</v>
      </c>
      <c r="W662" t="s">
        <v>281</v>
      </c>
      <c r="X662" t="s">
        <v>42</v>
      </c>
      <c r="Y662">
        <v>18844</v>
      </c>
      <c r="Z662" t="s">
        <v>74</v>
      </c>
      <c r="AA662" t="s">
        <v>84</v>
      </c>
      <c r="AB662" t="s">
        <v>45</v>
      </c>
      <c r="AC662">
        <v>3</v>
      </c>
      <c r="AD662" s="11">
        <f>(employee_data3[[#This Row],[Current Employee Rating]]-AVERAGE(employee_data3[Current Employee Rating]))/STDEV(employee_data3[Current Employee Rating])</f>
        <v>3.0539538160596794E-2</v>
      </c>
      <c r="AE662" s="11" t="str">
        <f>IF(employee_data3[[#This Row],[Z Score]]&gt;3,"Yes","No")</f>
        <v>No</v>
      </c>
    </row>
    <row r="663" spans="1:31" x14ac:dyDescent="0.3">
      <c r="A663">
        <v>1088</v>
      </c>
      <c r="B663" t="s">
        <v>2851</v>
      </c>
      <c r="C663" t="s">
        <v>2893</v>
      </c>
      <c r="D663" s="1">
        <v>44058</v>
      </c>
      <c r="E663" s="1">
        <v>44219</v>
      </c>
      <c r="F663" t="s">
        <v>2424</v>
      </c>
      <c r="G663" t="s">
        <v>2894</v>
      </c>
      <c r="H663" t="s">
        <v>2895</v>
      </c>
      <c r="I663" t="s">
        <v>98</v>
      </c>
      <c r="J663" t="s">
        <v>32</v>
      </c>
      <c r="K663" t="str">
        <f>IF(employee_data3[[#This Row],[EmployeeStatus]]="Active", "Active", "Attrition")</f>
        <v>Active</v>
      </c>
      <c r="L663" t="s">
        <v>33</v>
      </c>
      <c r="M663" t="s">
        <v>64</v>
      </c>
      <c r="N663" t="s">
        <v>52</v>
      </c>
      <c r="O663" t="s">
        <v>126</v>
      </c>
      <c r="P663" t="s">
        <v>2896</v>
      </c>
      <c r="Q663" t="s">
        <v>2428</v>
      </c>
      <c r="R663" t="s">
        <v>81</v>
      </c>
      <c r="S663" s="1">
        <v>33336</v>
      </c>
      <c r="T663">
        <f>DATEDIF(employee_data3[[#This Row],[DOB]],DATE(2023, 1, 1), "Y")</f>
        <v>31</v>
      </c>
      <c r="U663" t="str">
        <f>IF(employee_data3[[#This Row],[Age]]&lt;=25, "Remaja", IF(employee_data3[[#This Row],[Age]]&lt;=55, "Dewasa", "Lansia"))</f>
        <v>Dewasa</v>
      </c>
      <c r="V663" t="s">
        <v>40</v>
      </c>
      <c r="W663" t="s">
        <v>226</v>
      </c>
      <c r="X663" t="s">
        <v>42</v>
      </c>
      <c r="Y663">
        <v>64815</v>
      </c>
      <c r="Z663" t="s">
        <v>43</v>
      </c>
      <c r="AA663" t="s">
        <v>44</v>
      </c>
      <c r="AB663" t="s">
        <v>45</v>
      </c>
      <c r="AC663">
        <v>3</v>
      </c>
      <c r="AD663" s="11">
        <f>(employee_data3[[#This Row],[Current Employee Rating]]-AVERAGE(employee_data3[Current Employee Rating]))/STDEV(employee_data3[Current Employee Rating])</f>
        <v>3.0539538160596794E-2</v>
      </c>
      <c r="AE663" s="11" t="str">
        <f>IF(employee_data3[[#This Row],[Z Score]]&gt;3,"Yes","No")</f>
        <v>No</v>
      </c>
    </row>
    <row r="664" spans="1:31" x14ac:dyDescent="0.3">
      <c r="A664">
        <v>1089</v>
      </c>
      <c r="B664" t="s">
        <v>2897</v>
      </c>
      <c r="C664" t="s">
        <v>2713</v>
      </c>
      <c r="D664" s="1">
        <v>45073</v>
      </c>
      <c r="E664" s="1">
        <v>45091</v>
      </c>
      <c r="F664" t="s">
        <v>2424</v>
      </c>
      <c r="G664" t="s">
        <v>2898</v>
      </c>
      <c r="H664" t="s">
        <v>2899</v>
      </c>
      <c r="I664" t="s">
        <v>89</v>
      </c>
      <c r="J664" t="s">
        <v>32</v>
      </c>
      <c r="K664" t="str">
        <f>IF(employee_data3[[#This Row],[EmployeeStatus]]="Active", "Active", "Attrition")</f>
        <v>Active</v>
      </c>
      <c r="L664" t="s">
        <v>63</v>
      </c>
      <c r="M664" t="s">
        <v>51</v>
      </c>
      <c r="N664" t="s">
        <v>35</v>
      </c>
      <c r="O664" t="s">
        <v>99</v>
      </c>
      <c r="P664" t="s">
        <v>2900</v>
      </c>
      <c r="Q664" t="s">
        <v>2428</v>
      </c>
      <c r="R664" t="s">
        <v>305</v>
      </c>
      <c r="S664" s="1">
        <v>19478</v>
      </c>
      <c r="T664">
        <f>DATEDIF(employee_data3[[#This Row],[DOB]],DATE(2023, 1, 1), "Y")</f>
        <v>69</v>
      </c>
      <c r="U664" t="str">
        <f>IF(employee_data3[[#This Row],[Age]]&lt;=25, "Remaja", IF(employee_data3[[#This Row],[Age]]&lt;=55, "Dewasa", "Lansia"))</f>
        <v>Lansia</v>
      </c>
      <c r="V664" t="s">
        <v>40</v>
      </c>
      <c r="W664" t="s">
        <v>352</v>
      </c>
      <c r="X664" t="s">
        <v>42</v>
      </c>
      <c r="Y664">
        <v>69860</v>
      </c>
      <c r="Z664" t="s">
        <v>93</v>
      </c>
      <c r="AA664" t="s">
        <v>84</v>
      </c>
      <c r="AB664" t="s">
        <v>45</v>
      </c>
      <c r="AC664">
        <v>3</v>
      </c>
      <c r="AD664" s="11">
        <f>(employee_data3[[#This Row],[Current Employee Rating]]-AVERAGE(employee_data3[Current Employee Rating]))/STDEV(employee_data3[Current Employee Rating])</f>
        <v>3.0539538160596794E-2</v>
      </c>
      <c r="AE664" s="11" t="str">
        <f>IF(employee_data3[[#This Row],[Z Score]]&gt;3,"Yes","No")</f>
        <v>No</v>
      </c>
    </row>
    <row r="665" spans="1:31" x14ac:dyDescent="0.3">
      <c r="A665">
        <v>1090</v>
      </c>
      <c r="B665" t="s">
        <v>2529</v>
      </c>
      <c r="C665" t="s">
        <v>2260</v>
      </c>
      <c r="D665" s="1">
        <v>44928</v>
      </c>
      <c r="E665" s="1"/>
      <c r="F665" t="s">
        <v>2609</v>
      </c>
      <c r="G665" t="s">
        <v>2901</v>
      </c>
      <c r="H665" t="s">
        <v>2902</v>
      </c>
      <c r="I665" t="s">
        <v>31</v>
      </c>
      <c r="J665" t="s">
        <v>32</v>
      </c>
      <c r="K665" t="str">
        <f>IF(employee_data3[[#This Row],[EmployeeStatus]]="Active", "Active", "Attrition")</f>
        <v>Active</v>
      </c>
      <c r="L665" t="s">
        <v>52</v>
      </c>
      <c r="M665" t="s">
        <v>34</v>
      </c>
      <c r="N665" t="s">
        <v>63</v>
      </c>
      <c r="O665" t="s">
        <v>36</v>
      </c>
      <c r="P665" t="s">
        <v>37</v>
      </c>
      <c r="Q665" t="s">
        <v>2428</v>
      </c>
      <c r="R665" t="s">
        <v>90</v>
      </c>
      <c r="S665" s="1">
        <v>23982</v>
      </c>
      <c r="T665">
        <f>DATEDIF(employee_data3[[#This Row],[DOB]],DATE(2023, 1, 1), "Y")</f>
        <v>57</v>
      </c>
      <c r="U665" t="str">
        <f>IF(employee_data3[[#This Row],[Age]]&lt;=25, "Remaja", IF(employee_data3[[#This Row],[Age]]&lt;=55, "Dewasa", "Lansia"))</f>
        <v>Lansia</v>
      </c>
      <c r="V665" t="s">
        <v>40</v>
      </c>
      <c r="W665" t="s">
        <v>103</v>
      </c>
      <c r="X665" t="s">
        <v>42</v>
      </c>
      <c r="Y665">
        <v>93542</v>
      </c>
      <c r="Z665" t="s">
        <v>93</v>
      </c>
      <c r="AA665" t="s">
        <v>104</v>
      </c>
      <c r="AB665" t="s">
        <v>45</v>
      </c>
      <c r="AC665">
        <v>3</v>
      </c>
      <c r="AD665" s="11">
        <f>(employee_data3[[#This Row],[Current Employee Rating]]-AVERAGE(employee_data3[Current Employee Rating]))/STDEV(employee_data3[Current Employee Rating])</f>
        <v>3.0539538160596794E-2</v>
      </c>
      <c r="AE665" s="11" t="str">
        <f>IF(employee_data3[[#This Row],[Z Score]]&gt;3,"Yes","No")</f>
        <v>No</v>
      </c>
    </row>
    <row r="666" spans="1:31" x14ac:dyDescent="0.3">
      <c r="A666">
        <v>1091</v>
      </c>
      <c r="B666" t="s">
        <v>2903</v>
      </c>
      <c r="C666" t="s">
        <v>2904</v>
      </c>
      <c r="D666" s="1">
        <v>43420</v>
      </c>
      <c r="E666" s="1">
        <v>44289</v>
      </c>
      <c r="F666" t="s">
        <v>28</v>
      </c>
      <c r="G666" t="s">
        <v>2905</v>
      </c>
      <c r="H666" t="s">
        <v>2906</v>
      </c>
      <c r="I666" t="s">
        <v>168</v>
      </c>
      <c r="J666" t="s">
        <v>32</v>
      </c>
      <c r="K666" t="str">
        <f>IF(employee_data3[[#This Row],[EmployeeStatus]]="Active", "Active", "Attrition")</f>
        <v>Active</v>
      </c>
      <c r="L666" t="s">
        <v>33</v>
      </c>
      <c r="M666" t="s">
        <v>64</v>
      </c>
      <c r="N666" t="s">
        <v>35</v>
      </c>
      <c r="O666" t="s">
        <v>99</v>
      </c>
      <c r="P666" t="s">
        <v>2907</v>
      </c>
      <c r="Q666" t="s">
        <v>38</v>
      </c>
      <c r="R666" t="s">
        <v>66</v>
      </c>
      <c r="S666" s="1">
        <v>31650</v>
      </c>
      <c r="T666">
        <f>DATEDIF(employee_data3[[#This Row],[DOB]],DATE(2023, 1, 1), "Y")</f>
        <v>36</v>
      </c>
      <c r="U666" t="str">
        <f>IF(employee_data3[[#This Row],[Age]]&lt;=25, "Remaja", IF(employee_data3[[#This Row],[Age]]&lt;=55, "Dewasa", "Lansia"))</f>
        <v>Dewasa</v>
      </c>
      <c r="V666" t="s">
        <v>40</v>
      </c>
      <c r="W666" t="s">
        <v>6</v>
      </c>
      <c r="X666" t="s">
        <v>55</v>
      </c>
      <c r="Y666">
        <v>2061</v>
      </c>
      <c r="Z666" t="s">
        <v>128</v>
      </c>
      <c r="AA666" t="s">
        <v>75</v>
      </c>
      <c r="AB666" t="s">
        <v>45</v>
      </c>
      <c r="AC666">
        <v>3</v>
      </c>
      <c r="AD666" s="11">
        <f>(employee_data3[[#This Row],[Current Employee Rating]]-AVERAGE(employee_data3[Current Employee Rating]))/STDEV(employee_data3[Current Employee Rating])</f>
        <v>3.0539538160596794E-2</v>
      </c>
      <c r="AE666" s="11" t="str">
        <f>IF(employee_data3[[#This Row],[Z Score]]&gt;3,"Yes","No")</f>
        <v>No</v>
      </c>
    </row>
    <row r="667" spans="1:31" x14ac:dyDescent="0.3">
      <c r="A667">
        <v>1092</v>
      </c>
      <c r="B667" t="s">
        <v>2908</v>
      </c>
      <c r="C667" t="s">
        <v>2909</v>
      </c>
      <c r="D667" s="1">
        <v>44754</v>
      </c>
      <c r="E667" s="1"/>
      <c r="F667" t="s">
        <v>28</v>
      </c>
      <c r="G667" t="s">
        <v>2910</v>
      </c>
      <c r="H667" t="s">
        <v>2911</v>
      </c>
      <c r="I667" t="s">
        <v>168</v>
      </c>
      <c r="J667" t="s">
        <v>32</v>
      </c>
      <c r="K667" t="str">
        <f>IF(employee_data3[[#This Row],[EmployeeStatus]]="Active", "Active", "Attrition")</f>
        <v>Active</v>
      </c>
      <c r="L667" t="s">
        <v>52</v>
      </c>
      <c r="M667" t="s">
        <v>34</v>
      </c>
      <c r="N667" t="s">
        <v>63</v>
      </c>
      <c r="O667" t="s">
        <v>36</v>
      </c>
      <c r="P667" t="s">
        <v>37</v>
      </c>
      <c r="Q667" t="s">
        <v>38</v>
      </c>
      <c r="R667" t="s">
        <v>90</v>
      </c>
      <c r="S667" s="1">
        <v>25595</v>
      </c>
      <c r="T667">
        <f>DATEDIF(employee_data3[[#This Row],[DOB]],DATE(2023, 1, 1), "Y")</f>
        <v>52</v>
      </c>
      <c r="U667" t="str">
        <f>IF(employee_data3[[#This Row],[Age]]&lt;=25, "Remaja", IF(employee_data3[[#This Row],[Age]]&lt;=55, "Dewasa", "Lansia"))</f>
        <v>Dewasa</v>
      </c>
      <c r="V667" t="s">
        <v>40</v>
      </c>
      <c r="W667" t="s">
        <v>73</v>
      </c>
      <c r="X667" t="s">
        <v>42</v>
      </c>
      <c r="Y667">
        <v>2066</v>
      </c>
      <c r="Z667" t="s">
        <v>56</v>
      </c>
      <c r="AA667" t="s">
        <v>104</v>
      </c>
      <c r="AB667" t="s">
        <v>45</v>
      </c>
      <c r="AC667">
        <v>3</v>
      </c>
      <c r="AD667" s="11">
        <f>(employee_data3[[#This Row],[Current Employee Rating]]-AVERAGE(employee_data3[Current Employee Rating]))/STDEV(employee_data3[Current Employee Rating])</f>
        <v>3.0539538160596794E-2</v>
      </c>
      <c r="AE667" s="11" t="str">
        <f>IF(employee_data3[[#This Row],[Z Score]]&gt;3,"Yes","No")</f>
        <v>No</v>
      </c>
    </row>
    <row r="668" spans="1:31" x14ac:dyDescent="0.3">
      <c r="A668">
        <v>1093</v>
      </c>
      <c r="B668" t="s">
        <v>2912</v>
      </c>
      <c r="C668" t="s">
        <v>1240</v>
      </c>
      <c r="D668" s="1">
        <v>44911</v>
      </c>
      <c r="E668" s="1"/>
      <c r="F668" t="s">
        <v>28</v>
      </c>
      <c r="G668" t="s">
        <v>2913</v>
      </c>
      <c r="H668" t="s">
        <v>2914</v>
      </c>
      <c r="I668" t="s">
        <v>118</v>
      </c>
      <c r="J668" t="s">
        <v>32</v>
      </c>
      <c r="K668" t="str">
        <f>IF(employee_data3[[#This Row],[EmployeeStatus]]="Active", "Active", "Attrition")</f>
        <v>Active</v>
      </c>
      <c r="L668" t="s">
        <v>33</v>
      </c>
      <c r="M668" t="s">
        <v>64</v>
      </c>
      <c r="N668" t="s">
        <v>52</v>
      </c>
      <c r="O668" t="s">
        <v>36</v>
      </c>
      <c r="P668" t="s">
        <v>37</v>
      </c>
      <c r="Q668" t="s">
        <v>38</v>
      </c>
      <c r="R668" t="s">
        <v>111</v>
      </c>
      <c r="S668" s="1">
        <v>28971</v>
      </c>
      <c r="T668">
        <f>DATEDIF(employee_data3[[#This Row],[DOB]],DATE(2023, 1, 1), "Y")</f>
        <v>43</v>
      </c>
      <c r="U668" t="str">
        <f>IF(employee_data3[[#This Row],[Age]]&lt;=25, "Remaja", IF(employee_data3[[#This Row],[Age]]&lt;=55, "Dewasa", "Lansia"))</f>
        <v>Dewasa</v>
      </c>
      <c r="V668" t="s">
        <v>40</v>
      </c>
      <c r="W668" t="s">
        <v>113</v>
      </c>
      <c r="X668" t="s">
        <v>42</v>
      </c>
      <c r="Y668">
        <v>1886</v>
      </c>
      <c r="Z668" t="s">
        <v>128</v>
      </c>
      <c r="AA668" t="s">
        <v>44</v>
      </c>
      <c r="AB668" t="s">
        <v>45</v>
      </c>
      <c r="AC668">
        <v>3</v>
      </c>
      <c r="AD668" s="11">
        <f>(employee_data3[[#This Row],[Current Employee Rating]]-AVERAGE(employee_data3[Current Employee Rating]))/STDEV(employee_data3[Current Employee Rating])</f>
        <v>3.0539538160596794E-2</v>
      </c>
      <c r="AE668" s="11" t="str">
        <f>IF(employee_data3[[#This Row],[Z Score]]&gt;3,"Yes","No")</f>
        <v>No</v>
      </c>
    </row>
    <row r="669" spans="1:31" x14ac:dyDescent="0.3">
      <c r="A669">
        <v>1094</v>
      </c>
      <c r="B669" t="s">
        <v>2915</v>
      </c>
      <c r="C669" t="s">
        <v>830</v>
      </c>
      <c r="D669" s="1">
        <v>45054</v>
      </c>
      <c r="E669" s="1"/>
      <c r="F669" t="s">
        <v>728</v>
      </c>
      <c r="G669" t="s">
        <v>2916</v>
      </c>
      <c r="H669" t="s">
        <v>2917</v>
      </c>
      <c r="I669" t="s">
        <v>50</v>
      </c>
      <c r="J669" t="s">
        <v>32</v>
      </c>
      <c r="K669" t="str">
        <f>IF(employee_data3[[#This Row],[EmployeeStatus]]="Active", "Active", "Attrition")</f>
        <v>Active</v>
      </c>
      <c r="L669" t="s">
        <v>52</v>
      </c>
      <c r="M669" t="s">
        <v>51</v>
      </c>
      <c r="N669" t="s">
        <v>63</v>
      </c>
      <c r="O669" t="s">
        <v>36</v>
      </c>
      <c r="P669" t="s">
        <v>37</v>
      </c>
      <c r="Q669" t="s">
        <v>38</v>
      </c>
      <c r="R669" t="s">
        <v>90</v>
      </c>
      <c r="S669" s="1">
        <v>34411</v>
      </c>
      <c r="T669">
        <f>DATEDIF(employee_data3[[#This Row],[DOB]],DATE(2023, 1, 1), "Y")</f>
        <v>28</v>
      </c>
      <c r="U669" t="str">
        <f>IF(employee_data3[[#This Row],[Age]]&lt;=25, "Remaja", IF(employee_data3[[#This Row],[Age]]&lt;=55, "Dewasa", "Lansia"))</f>
        <v>Dewasa</v>
      </c>
      <c r="V669" t="s">
        <v>40</v>
      </c>
      <c r="W669" t="s">
        <v>226</v>
      </c>
      <c r="X669" t="s">
        <v>42</v>
      </c>
      <c r="Y669">
        <v>1742</v>
      </c>
      <c r="Z669" t="s">
        <v>74</v>
      </c>
      <c r="AA669" t="s">
        <v>75</v>
      </c>
      <c r="AB669" t="s">
        <v>45</v>
      </c>
      <c r="AC669">
        <v>3</v>
      </c>
      <c r="AD669" s="11">
        <f>(employee_data3[[#This Row],[Current Employee Rating]]-AVERAGE(employee_data3[Current Employee Rating]))/STDEV(employee_data3[Current Employee Rating])</f>
        <v>3.0539538160596794E-2</v>
      </c>
      <c r="AE669" s="11" t="str">
        <f>IF(employee_data3[[#This Row],[Z Score]]&gt;3,"Yes","No")</f>
        <v>No</v>
      </c>
    </row>
    <row r="670" spans="1:31" x14ac:dyDescent="0.3">
      <c r="A670">
        <v>1095</v>
      </c>
      <c r="B670" t="s">
        <v>2918</v>
      </c>
      <c r="C670" t="s">
        <v>2919</v>
      </c>
      <c r="D670" s="1">
        <v>45023</v>
      </c>
      <c r="E670" s="1"/>
      <c r="F670" t="s">
        <v>728</v>
      </c>
      <c r="G670" t="s">
        <v>2920</v>
      </c>
      <c r="H670" t="s">
        <v>2921</v>
      </c>
      <c r="I670" t="s">
        <v>98</v>
      </c>
      <c r="J670" t="s">
        <v>32</v>
      </c>
      <c r="K670" t="str">
        <f>IF(employee_data3[[#This Row],[EmployeeStatus]]="Active", "Active", "Attrition")</f>
        <v>Active</v>
      </c>
      <c r="L670" t="s">
        <v>63</v>
      </c>
      <c r="M670" t="s">
        <v>51</v>
      </c>
      <c r="N670" t="s">
        <v>35</v>
      </c>
      <c r="O670" t="s">
        <v>36</v>
      </c>
      <c r="P670" t="s">
        <v>37</v>
      </c>
      <c r="Q670" t="s">
        <v>38</v>
      </c>
      <c r="R670" t="s">
        <v>111</v>
      </c>
      <c r="S670" s="1">
        <v>15308</v>
      </c>
      <c r="T670">
        <f>DATEDIF(employee_data3[[#This Row],[DOB]],DATE(2023, 1, 1), "Y")</f>
        <v>81</v>
      </c>
      <c r="U670" t="str">
        <f>IF(employee_data3[[#This Row],[Age]]&lt;=25, "Remaja", IF(employee_data3[[#This Row],[Age]]&lt;=55, "Dewasa", "Lansia"))</f>
        <v>Lansia</v>
      </c>
      <c r="V670" t="s">
        <v>40</v>
      </c>
      <c r="W670" t="s">
        <v>113</v>
      </c>
      <c r="X670" t="s">
        <v>42</v>
      </c>
      <c r="Y670">
        <v>2176</v>
      </c>
      <c r="Z670" t="s">
        <v>56</v>
      </c>
      <c r="AA670" t="s">
        <v>104</v>
      </c>
      <c r="AB670" t="s">
        <v>45</v>
      </c>
      <c r="AC670">
        <v>3</v>
      </c>
      <c r="AD670" s="11">
        <f>(employee_data3[[#This Row],[Current Employee Rating]]-AVERAGE(employee_data3[Current Employee Rating]))/STDEV(employee_data3[Current Employee Rating])</f>
        <v>3.0539538160596794E-2</v>
      </c>
      <c r="AE670" s="11" t="str">
        <f>IF(employee_data3[[#This Row],[Z Score]]&gt;3,"Yes","No")</f>
        <v>No</v>
      </c>
    </row>
    <row r="671" spans="1:31" x14ac:dyDescent="0.3">
      <c r="A671">
        <v>1096</v>
      </c>
      <c r="B671" t="s">
        <v>1815</v>
      </c>
      <c r="C671" t="s">
        <v>1170</v>
      </c>
      <c r="D671" s="1">
        <v>44607</v>
      </c>
      <c r="E671" s="1">
        <v>44853</v>
      </c>
      <c r="F671" t="s">
        <v>28</v>
      </c>
      <c r="G671" t="s">
        <v>2922</v>
      </c>
      <c r="H671" t="s">
        <v>2923</v>
      </c>
      <c r="I671" t="s">
        <v>168</v>
      </c>
      <c r="J671" t="s">
        <v>32</v>
      </c>
      <c r="K671" t="str">
        <f>IF(employee_data3[[#This Row],[EmployeeStatus]]="Active", "Active", "Attrition")</f>
        <v>Active</v>
      </c>
      <c r="L671" t="s">
        <v>52</v>
      </c>
      <c r="M671" t="s">
        <v>34</v>
      </c>
      <c r="N671" t="s">
        <v>52</v>
      </c>
      <c r="O671" t="s">
        <v>175</v>
      </c>
      <c r="P671" t="s">
        <v>2924</v>
      </c>
      <c r="Q671" t="s">
        <v>38</v>
      </c>
      <c r="R671" t="s">
        <v>286</v>
      </c>
      <c r="S671" s="1">
        <v>26675</v>
      </c>
      <c r="T671">
        <f>DATEDIF(employee_data3[[#This Row],[DOB]],DATE(2023, 1, 1), "Y")</f>
        <v>49</v>
      </c>
      <c r="U671" t="str">
        <f>IF(employee_data3[[#This Row],[Age]]&lt;=25, "Remaja", IF(employee_data3[[#This Row],[Age]]&lt;=55, "Dewasa", "Lansia"))</f>
        <v>Dewasa</v>
      </c>
      <c r="V671" t="s">
        <v>40</v>
      </c>
      <c r="W671" t="s">
        <v>287</v>
      </c>
      <c r="X671" t="s">
        <v>42</v>
      </c>
      <c r="Y671">
        <v>1844</v>
      </c>
      <c r="Z671" t="s">
        <v>128</v>
      </c>
      <c r="AA671" t="s">
        <v>84</v>
      </c>
      <c r="AB671" t="s">
        <v>45</v>
      </c>
      <c r="AC671">
        <v>3</v>
      </c>
      <c r="AD671" s="11">
        <f>(employee_data3[[#This Row],[Current Employee Rating]]-AVERAGE(employee_data3[Current Employee Rating]))/STDEV(employee_data3[Current Employee Rating])</f>
        <v>3.0539538160596794E-2</v>
      </c>
      <c r="AE671" s="11" t="str">
        <f>IF(employee_data3[[#This Row],[Z Score]]&gt;3,"Yes","No")</f>
        <v>No</v>
      </c>
    </row>
    <row r="672" spans="1:31" x14ac:dyDescent="0.3">
      <c r="A672">
        <v>1097</v>
      </c>
      <c r="B672" t="s">
        <v>2925</v>
      </c>
      <c r="C672" t="s">
        <v>2926</v>
      </c>
      <c r="D672" s="1">
        <v>45124</v>
      </c>
      <c r="E672" s="1">
        <v>45141</v>
      </c>
      <c r="F672" t="s">
        <v>28</v>
      </c>
      <c r="G672" t="s">
        <v>2927</v>
      </c>
      <c r="H672" t="s">
        <v>2928</v>
      </c>
      <c r="I672" t="s">
        <v>133</v>
      </c>
      <c r="J672" t="s">
        <v>32</v>
      </c>
      <c r="K672" t="str">
        <f>IF(employee_data3[[#This Row],[EmployeeStatus]]="Active", "Active", "Attrition")</f>
        <v>Active</v>
      </c>
      <c r="L672" t="s">
        <v>33</v>
      </c>
      <c r="M672" t="s">
        <v>64</v>
      </c>
      <c r="N672" t="s">
        <v>52</v>
      </c>
      <c r="O672" t="s">
        <v>99</v>
      </c>
      <c r="P672" t="s">
        <v>2929</v>
      </c>
      <c r="Q672" t="s">
        <v>38</v>
      </c>
      <c r="R672" t="s">
        <v>90</v>
      </c>
      <c r="S672" s="1">
        <v>36374</v>
      </c>
      <c r="T672">
        <f>DATEDIF(employee_data3[[#This Row],[DOB]],DATE(2023, 1, 1), "Y")</f>
        <v>23</v>
      </c>
      <c r="U672" t="str">
        <f>IF(employee_data3[[#This Row],[Age]]&lt;=25, "Remaja", IF(employee_data3[[#This Row],[Age]]&lt;=55, "Dewasa", "Lansia"))</f>
        <v>Remaja</v>
      </c>
      <c r="V672" t="s">
        <v>40</v>
      </c>
      <c r="W672" t="s">
        <v>103</v>
      </c>
      <c r="X672" t="s">
        <v>55</v>
      </c>
      <c r="Y672">
        <v>2132</v>
      </c>
      <c r="Z672" t="s">
        <v>56</v>
      </c>
      <c r="AA672" t="s">
        <v>104</v>
      </c>
      <c r="AB672" t="s">
        <v>45</v>
      </c>
      <c r="AC672">
        <v>3</v>
      </c>
      <c r="AD672" s="11">
        <f>(employee_data3[[#This Row],[Current Employee Rating]]-AVERAGE(employee_data3[Current Employee Rating]))/STDEV(employee_data3[Current Employee Rating])</f>
        <v>3.0539538160596794E-2</v>
      </c>
      <c r="AE672" s="11" t="str">
        <f>IF(employee_data3[[#This Row],[Z Score]]&gt;3,"Yes","No")</f>
        <v>No</v>
      </c>
    </row>
    <row r="673" spans="1:31" x14ac:dyDescent="0.3">
      <c r="A673">
        <v>1098</v>
      </c>
      <c r="B673" t="s">
        <v>2930</v>
      </c>
      <c r="C673" t="s">
        <v>253</v>
      </c>
      <c r="D673" s="1">
        <v>43588</v>
      </c>
      <c r="E673" s="1">
        <v>45079</v>
      </c>
      <c r="F673" t="s">
        <v>28</v>
      </c>
      <c r="G673" t="s">
        <v>2931</v>
      </c>
      <c r="H673" t="s">
        <v>2932</v>
      </c>
      <c r="I673" t="s">
        <v>62</v>
      </c>
      <c r="J673" t="s">
        <v>745</v>
      </c>
      <c r="K673" t="str">
        <f>IF(employee_data3[[#This Row],[EmployeeStatus]]="Active", "Active", "Attrition")</f>
        <v>Attrition</v>
      </c>
      <c r="L673" t="s">
        <v>52</v>
      </c>
      <c r="M673" t="s">
        <v>51</v>
      </c>
      <c r="N673" t="s">
        <v>35</v>
      </c>
      <c r="O673" t="s">
        <v>99</v>
      </c>
      <c r="P673" t="s">
        <v>2933</v>
      </c>
      <c r="Q673" t="s">
        <v>38</v>
      </c>
      <c r="R673" t="s">
        <v>101</v>
      </c>
      <c r="S673" s="1">
        <v>33979</v>
      </c>
      <c r="T673">
        <f>DATEDIF(employee_data3[[#This Row],[DOB]],DATE(2023, 1, 1), "Y")</f>
        <v>29</v>
      </c>
      <c r="U673" t="str">
        <f>IF(employee_data3[[#This Row],[Age]]&lt;=25, "Remaja", IF(employee_data3[[#This Row],[Age]]&lt;=55, "Dewasa", "Lansia"))</f>
        <v>Dewasa</v>
      </c>
      <c r="V673" t="s">
        <v>40</v>
      </c>
      <c r="W673" t="s">
        <v>113</v>
      </c>
      <c r="X673" t="s">
        <v>55</v>
      </c>
      <c r="Y673">
        <v>1420</v>
      </c>
      <c r="Z673" t="s">
        <v>128</v>
      </c>
      <c r="AA673" t="s">
        <v>44</v>
      </c>
      <c r="AB673" t="s">
        <v>45</v>
      </c>
      <c r="AC673">
        <v>3</v>
      </c>
      <c r="AD673" s="11">
        <f>(employee_data3[[#This Row],[Current Employee Rating]]-AVERAGE(employee_data3[Current Employee Rating]))/STDEV(employee_data3[Current Employee Rating])</f>
        <v>3.0539538160596794E-2</v>
      </c>
      <c r="AE673" s="11" t="str">
        <f>IF(employee_data3[[#This Row],[Z Score]]&gt;3,"Yes","No")</f>
        <v>No</v>
      </c>
    </row>
    <row r="674" spans="1:31" x14ac:dyDescent="0.3">
      <c r="A674">
        <v>1099</v>
      </c>
      <c r="B674" t="s">
        <v>2934</v>
      </c>
      <c r="C674" t="s">
        <v>1220</v>
      </c>
      <c r="D674" s="1">
        <v>44645</v>
      </c>
      <c r="E674" s="1">
        <v>44673</v>
      </c>
      <c r="F674" t="s">
        <v>28</v>
      </c>
      <c r="G674" t="s">
        <v>2935</v>
      </c>
      <c r="H674" t="s">
        <v>2936</v>
      </c>
      <c r="I674" t="s">
        <v>133</v>
      </c>
      <c r="J674" t="s">
        <v>32</v>
      </c>
      <c r="K674" t="str">
        <f>IF(employee_data3[[#This Row],[EmployeeStatus]]="Active", "Active", "Attrition")</f>
        <v>Active</v>
      </c>
      <c r="L674" t="s">
        <v>52</v>
      </c>
      <c r="M674" t="s">
        <v>51</v>
      </c>
      <c r="N674" t="s">
        <v>52</v>
      </c>
      <c r="O674" t="s">
        <v>140</v>
      </c>
      <c r="P674" t="s">
        <v>2937</v>
      </c>
      <c r="Q674" t="s">
        <v>38</v>
      </c>
      <c r="R674" t="s">
        <v>90</v>
      </c>
      <c r="S674" s="1">
        <v>26291</v>
      </c>
      <c r="T674">
        <f>DATEDIF(employee_data3[[#This Row],[DOB]],DATE(2023, 1, 1), "Y")</f>
        <v>51</v>
      </c>
      <c r="U674" t="str">
        <f>IF(employee_data3[[#This Row],[Age]]&lt;=25, "Remaja", IF(employee_data3[[#This Row],[Age]]&lt;=55, "Dewasa", "Lansia"))</f>
        <v>Dewasa</v>
      </c>
      <c r="V674" t="s">
        <v>40</v>
      </c>
      <c r="W674" t="s">
        <v>83</v>
      </c>
      <c r="X674" t="s">
        <v>42</v>
      </c>
      <c r="Y674">
        <v>2149</v>
      </c>
      <c r="Z674" t="s">
        <v>74</v>
      </c>
      <c r="AA674" t="s">
        <v>75</v>
      </c>
      <c r="AB674" t="s">
        <v>45</v>
      </c>
      <c r="AC674">
        <v>3</v>
      </c>
      <c r="AD674" s="11">
        <f>(employee_data3[[#This Row],[Current Employee Rating]]-AVERAGE(employee_data3[Current Employee Rating]))/STDEV(employee_data3[Current Employee Rating])</f>
        <v>3.0539538160596794E-2</v>
      </c>
      <c r="AE674" s="11" t="str">
        <f>IF(employee_data3[[#This Row],[Z Score]]&gt;3,"Yes","No")</f>
        <v>No</v>
      </c>
    </row>
    <row r="675" spans="1:31" x14ac:dyDescent="0.3">
      <c r="A675">
        <v>1100</v>
      </c>
      <c r="B675" t="s">
        <v>2938</v>
      </c>
      <c r="C675" t="s">
        <v>2939</v>
      </c>
      <c r="D675" s="1">
        <v>43928</v>
      </c>
      <c r="E675" s="1"/>
      <c r="F675" t="s">
        <v>28</v>
      </c>
      <c r="G675" t="s">
        <v>2940</v>
      </c>
      <c r="H675" t="s">
        <v>2941</v>
      </c>
      <c r="I675" t="s">
        <v>50</v>
      </c>
      <c r="J675" t="s">
        <v>32</v>
      </c>
      <c r="K675" t="str">
        <f>IF(employee_data3[[#This Row],[EmployeeStatus]]="Active", "Active", "Attrition")</f>
        <v>Active</v>
      </c>
      <c r="L675" t="s">
        <v>63</v>
      </c>
      <c r="M675" t="s">
        <v>34</v>
      </c>
      <c r="N675" t="s">
        <v>35</v>
      </c>
      <c r="O675" t="s">
        <v>36</v>
      </c>
      <c r="P675" t="s">
        <v>37</v>
      </c>
      <c r="Q675" t="s">
        <v>38</v>
      </c>
      <c r="R675" t="s">
        <v>90</v>
      </c>
      <c r="S675" s="1">
        <v>23507</v>
      </c>
      <c r="T675">
        <f>DATEDIF(employee_data3[[#This Row],[DOB]],DATE(2023, 1, 1), "Y")</f>
        <v>58</v>
      </c>
      <c r="U675" t="str">
        <f>IF(employee_data3[[#This Row],[Age]]&lt;=25, "Remaja", IF(employee_data3[[#This Row],[Age]]&lt;=55, "Dewasa", "Lansia"))</f>
        <v>Lansia</v>
      </c>
      <c r="V675" t="s">
        <v>40</v>
      </c>
      <c r="W675" t="s">
        <v>83</v>
      </c>
      <c r="X675" t="s">
        <v>55</v>
      </c>
      <c r="Y675">
        <v>2421</v>
      </c>
      <c r="Z675" t="s">
        <v>43</v>
      </c>
      <c r="AA675" t="s">
        <v>104</v>
      </c>
      <c r="AB675" t="s">
        <v>45</v>
      </c>
      <c r="AC675">
        <v>3</v>
      </c>
      <c r="AD675" s="11">
        <f>(employee_data3[[#This Row],[Current Employee Rating]]-AVERAGE(employee_data3[Current Employee Rating]))/STDEV(employee_data3[Current Employee Rating])</f>
        <v>3.0539538160596794E-2</v>
      </c>
      <c r="AE675" s="11" t="str">
        <f>IF(employee_data3[[#This Row],[Z Score]]&gt;3,"Yes","No")</f>
        <v>No</v>
      </c>
    </row>
    <row r="676" spans="1:31" x14ac:dyDescent="0.3">
      <c r="A676">
        <v>1101</v>
      </c>
      <c r="B676" t="s">
        <v>2942</v>
      </c>
      <c r="C676" t="s">
        <v>2943</v>
      </c>
      <c r="D676" s="1">
        <v>44265</v>
      </c>
      <c r="E676" s="1"/>
      <c r="F676" t="s">
        <v>28</v>
      </c>
      <c r="G676" t="s">
        <v>2944</v>
      </c>
      <c r="H676" t="s">
        <v>2945</v>
      </c>
      <c r="I676" t="s">
        <v>80</v>
      </c>
      <c r="J676" t="s">
        <v>32</v>
      </c>
      <c r="K676" t="str">
        <f>IF(employee_data3[[#This Row],[EmployeeStatus]]="Active", "Active", "Attrition")</f>
        <v>Active</v>
      </c>
      <c r="L676" t="s">
        <v>63</v>
      </c>
      <c r="M676" t="s">
        <v>51</v>
      </c>
      <c r="N676" t="s">
        <v>52</v>
      </c>
      <c r="O676" t="s">
        <v>36</v>
      </c>
      <c r="P676" t="s">
        <v>37</v>
      </c>
      <c r="Q676" t="s">
        <v>38</v>
      </c>
      <c r="R676" t="s">
        <v>111</v>
      </c>
      <c r="S676" s="1">
        <v>16150</v>
      </c>
      <c r="T676">
        <f>DATEDIF(employee_data3[[#This Row],[DOB]],DATE(2023, 1, 1), "Y")</f>
        <v>78</v>
      </c>
      <c r="U676" t="str">
        <f>IF(employee_data3[[#This Row],[Age]]&lt;=25, "Remaja", IF(employee_data3[[#This Row],[Age]]&lt;=55, "Dewasa", "Lansia"))</f>
        <v>Lansia</v>
      </c>
      <c r="V676" t="s">
        <v>40</v>
      </c>
      <c r="W676" t="s">
        <v>113</v>
      </c>
      <c r="X676" t="s">
        <v>42</v>
      </c>
      <c r="Y676">
        <v>2451</v>
      </c>
      <c r="Z676" t="s">
        <v>43</v>
      </c>
      <c r="AA676" t="s">
        <v>44</v>
      </c>
      <c r="AB676" t="s">
        <v>45</v>
      </c>
      <c r="AC676">
        <v>3</v>
      </c>
      <c r="AD676" s="11">
        <f>(employee_data3[[#This Row],[Current Employee Rating]]-AVERAGE(employee_data3[Current Employee Rating]))/STDEV(employee_data3[Current Employee Rating])</f>
        <v>3.0539538160596794E-2</v>
      </c>
      <c r="AE676" s="11" t="str">
        <f>IF(employee_data3[[#This Row],[Z Score]]&gt;3,"Yes","No")</f>
        <v>No</v>
      </c>
    </row>
    <row r="677" spans="1:31" x14ac:dyDescent="0.3">
      <c r="A677">
        <v>1102</v>
      </c>
      <c r="B677" t="s">
        <v>2946</v>
      </c>
      <c r="C677" t="s">
        <v>2947</v>
      </c>
      <c r="D677" s="1">
        <v>43681</v>
      </c>
      <c r="E677" s="1"/>
      <c r="F677" t="s">
        <v>728</v>
      </c>
      <c r="G677" t="s">
        <v>2948</v>
      </c>
      <c r="H677" t="s">
        <v>2949</v>
      </c>
      <c r="I677" t="s">
        <v>50</v>
      </c>
      <c r="J677" t="s">
        <v>32</v>
      </c>
      <c r="K677" t="str">
        <f>IF(employee_data3[[#This Row],[EmployeeStatus]]="Active", "Active", "Attrition")</f>
        <v>Active</v>
      </c>
      <c r="L677" t="s">
        <v>52</v>
      </c>
      <c r="M677" t="s">
        <v>51</v>
      </c>
      <c r="N677" t="s">
        <v>52</v>
      </c>
      <c r="O677" t="s">
        <v>36</v>
      </c>
      <c r="P677" t="s">
        <v>37</v>
      </c>
      <c r="Q677" t="s">
        <v>38</v>
      </c>
      <c r="R677" t="s">
        <v>81</v>
      </c>
      <c r="S677" s="1">
        <v>19621</v>
      </c>
      <c r="T677">
        <f>DATEDIF(employee_data3[[#This Row],[DOB]],DATE(2023, 1, 1), "Y")</f>
        <v>69</v>
      </c>
      <c r="U677" t="str">
        <f>IF(employee_data3[[#This Row],[Age]]&lt;=25, "Remaja", IF(employee_data3[[#This Row],[Age]]&lt;=55, "Dewasa", "Lansia"))</f>
        <v>Lansia</v>
      </c>
      <c r="V677" t="s">
        <v>40</v>
      </c>
      <c r="W677" t="s">
        <v>352</v>
      </c>
      <c r="X677" t="s">
        <v>42</v>
      </c>
      <c r="Y677">
        <v>2472</v>
      </c>
      <c r="Z677" t="s">
        <v>93</v>
      </c>
      <c r="AA677" t="s">
        <v>75</v>
      </c>
      <c r="AB677" t="s">
        <v>45</v>
      </c>
      <c r="AC677">
        <v>3</v>
      </c>
      <c r="AD677" s="11">
        <f>(employee_data3[[#This Row],[Current Employee Rating]]-AVERAGE(employee_data3[Current Employee Rating]))/STDEV(employee_data3[Current Employee Rating])</f>
        <v>3.0539538160596794E-2</v>
      </c>
      <c r="AE677" s="11" t="str">
        <f>IF(employee_data3[[#This Row],[Z Score]]&gt;3,"Yes","No")</f>
        <v>No</v>
      </c>
    </row>
    <row r="678" spans="1:31" x14ac:dyDescent="0.3">
      <c r="A678">
        <v>1103</v>
      </c>
      <c r="B678" t="s">
        <v>2950</v>
      </c>
      <c r="C678" t="s">
        <v>2951</v>
      </c>
      <c r="D678" s="1">
        <v>44297</v>
      </c>
      <c r="E678" s="1">
        <v>45073</v>
      </c>
      <c r="F678" t="s">
        <v>28</v>
      </c>
      <c r="G678" t="s">
        <v>2952</v>
      </c>
      <c r="H678" t="s">
        <v>2953</v>
      </c>
      <c r="I678" t="s">
        <v>89</v>
      </c>
      <c r="J678" t="s">
        <v>745</v>
      </c>
      <c r="K678" t="str">
        <f>IF(employee_data3[[#This Row],[EmployeeStatus]]="Active", "Active", "Attrition")</f>
        <v>Attrition</v>
      </c>
      <c r="L678" t="s">
        <v>63</v>
      </c>
      <c r="M678" t="s">
        <v>34</v>
      </c>
      <c r="N678" t="s">
        <v>35</v>
      </c>
      <c r="O678" t="s">
        <v>99</v>
      </c>
      <c r="P678" t="s">
        <v>2954</v>
      </c>
      <c r="Q678" t="s">
        <v>38</v>
      </c>
      <c r="R678" t="s">
        <v>148</v>
      </c>
      <c r="S678" s="1">
        <v>20912</v>
      </c>
      <c r="T678">
        <f>DATEDIF(employee_data3[[#This Row],[DOB]],DATE(2023, 1, 1), "Y")</f>
        <v>65</v>
      </c>
      <c r="U678" t="str">
        <f>IF(employee_data3[[#This Row],[Age]]&lt;=25, "Remaja", IF(employee_data3[[#This Row],[Age]]&lt;=55, "Dewasa", "Lansia"))</f>
        <v>Lansia</v>
      </c>
      <c r="V678" t="s">
        <v>40</v>
      </c>
      <c r="W678" t="s">
        <v>150</v>
      </c>
      <c r="X678" t="s">
        <v>55</v>
      </c>
      <c r="Y678">
        <v>1938</v>
      </c>
      <c r="Z678" t="s">
        <v>128</v>
      </c>
      <c r="AA678" t="s">
        <v>44</v>
      </c>
      <c r="AB678" t="s">
        <v>45</v>
      </c>
      <c r="AC678">
        <v>3</v>
      </c>
      <c r="AD678" s="11">
        <f>(employee_data3[[#This Row],[Current Employee Rating]]-AVERAGE(employee_data3[Current Employee Rating]))/STDEV(employee_data3[Current Employee Rating])</f>
        <v>3.0539538160596794E-2</v>
      </c>
      <c r="AE678" s="11" t="str">
        <f>IF(employee_data3[[#This Row],[Z Score]]&gt;3,"Yes","No")</f>
        <v>No</v>
      </c>
    </row>
    <row r="679" spans="1:31" x14ac:dyDescent="0.3">
      <c r="A679">
        <v>1104</v>
      </c>
      <c r="B679" t="s">
        <v>2838</v>
      </c>
      <c r="C679" t="s">
        <v>2955</v>
      </c>
      <c r="D679" s="1">
        <v>43632</v>
      </c>
      <c r="E679" s="1"/>
      <c r="F679" t="s">
        <v>28</v>
      </c>
      <c r="G679" t="s">
        <v>2956</v>
      </c>
      <c r="H679" t="s">
        <v>2957</v>
      </c>
      <c r="I679" t="s">
        <v>168</v>
      </c>
      <c r="J679" t="s">
        <v>32</v>
      </c>
      <c r="K679" t="str">
        <f>IF(employee_data3[[#This Row],[EmployeeStatus]]="Active", "Active", "Attrition")</f>
        <v>Active</v>
      </c>
      <c r="L679" t="s">
        <v>52</v>
      </c>
      <c r="M679" t="s">
        <v>34</v>
      </c>
      <c r="N679" t="s">
        <v>35</v>
      </c>
      <c r="O679" t="s">
        <v>36</v>
      </c>
      <c r="P679" t="s">
        <v>37</v>
      </c>
      <c r="Q679" t="s">
        <v>38</v>
      </c>
      <c r="R679" t="s">
        <v>101</v>
      </c>
      <c r="S679" s="1">
        <v>34956</v>
      </c>
      <c r="T679">
        <f>DATEDIF(employee_data3[[#This Row],[DOB]],DATE(2023, 1, 1), "Y")</f>
        <v>27</v>
      </c>
      <c r="U679" t="str">
        <f>IF(employee_data3[[#This Row],[Age]]&lt;=25, "Remaja", IF(employee_data3[[#This Row],[Age]]&lt;=55, "Dewasa", "Lansia"))</f>
        <v>Dewasa</v>
      </c>
      <c r="V679" t="s">
        <v>40</v>
      </c>
      <c r="W679" t="s">
        <v>6</v>
      </c>
      <c r="X679" t="s">
        <v>55</v>
      </c>
      <c r="Y679">
        <v>2072</v>
      </c>
      <c r="Z679" t="s">
        <v>128</v>
      </c>
      <c r="AA679" t="s">
        <v>104</v>
      </c>
      <c r="AB679" t="s">
        <v>45</v>
      </c>
      <c r="AC679">
        <v>3</v>
      </c>
      <c r="AD679" s="11">
        <f>(employee_data3[[#This Row],[Current Employee Rating]]-AVERAGE(employee_data3[Current Employee Rating]))/STDEV(employee_data3[Current Employee Rating])</f>
        <v>3.0539538160596794E-2</v>
      </c>
      <c r="AE679" s="11" t="str">
        <f>IF(employee_data3[[#This Row],[Z Score]]&gt;3,"Yes","No")</f>
        <v>No</v>
      </c>
    </row>
    <row r="680" spans="1:31" x14ac:dyDescent="0.3">
      <c r="A680">
        <v>1105</v>
      </c>
      <c r="B680" t="s">
        <v>2958</v>
      </c>
      <c r="C680" t="s">
        <v>2959</v>
      </c>
      <c r="D680" s="1">
        <v>44112</v>
      </c>
      <c r="E680" s="1">
        <v>44899</v>
      </c>
      <c r="F680" t="s">
        <v>28</v>
      </c>
      <c r="G680" t="s">
        <v>2960</v>
      </c>
      <c r="H680" t="s">
        <v>2961</v>
      </c>
      <c r="I680" t="s">
        <v>62</v>
      </c>
      <c r="J680" t="s">
        <v>745</v>
      </c>
      <c r="K680" t="str">
        <f>IF(employee_data3[[#This Row],[EmployeeStatus]]="Active", "Active", "Attrition")</f>
        <v>Attrition</v>
      </c>
      <c r="L680" t="s">
        <v>33</v>
      </c>
      <c r="M680" t="s">
        <v>51</v>
      </c>
      <c r="N680" t="s">
        <v>63</v>
      </c>
      <c r="O680" t="s">
        <v>175</v>
      </c>
      <c r="P680" t="s">
        <v>2962</v>
      </c>
      <c r="Q680" t="s">
        <v>38</v>
      </c>
      <c r="R680" t="s">
        <v>81</v>
      </c>
      <c r="S680" s="1">
        <v>17817</v>
      </c>
      <c r="T680">
        <f>DATEDIF(employee_data3[[#This Row],[DOB]],DATE(2023, 1, 1), "Y")</f>
        <v>74</v>
      </c>
      <c r="U680" t="str">
        <f>IF(employee_data3[[#This Row],[Age]]&lt;=25, "Remaja", IF(employee_data3[[#This Row],[Age]]&lt;=55, "Dewasa", "Lansia"))</f>
        <v>Lansia</v>
      </c>
      <c r="V680" t="s">
        <v>40</v>
      </c>
      <c r="W680" t="s">
        <v>103</v>
      </c>
      <c r="X680" t="s">
        <v>42</v>
      </c>
      <c r="Y680">
        <v>2176</v>
      </c>
      <c r="Z680" t="s">
        <v>56</v>
      </c>
      <c r="AA680" t="s">
        <v>75</v>
      </c>
      <c r="AB680" t="s">
        <v>45</v>
      </c>
      <c r="AC680">
        <v>3</v>
      </c>
      <c r="AD680" s="11">
        <f>(employee_data3[[#This Row],[Current Employee Rating]]-AVERAGE(employee_data3[Current Employee Rating]))/STDEV(employee_data3[Current Employee Rating])</f>
        <v>3.0539538160596794E-2</v>
      </c>
      <c r="AE680" s="11" t="str">
        <f>IF(employee_data3[[#This Row],[Z Score]]&gt;3,"Yes","No")</f>
        <v>No</v>
      </c>
    </row>
    <row r="681" spans="1:31" x14ac:dyDescent="0.3">
      <c r="A681">
        <v>1106</v>
      </c>
      <c r="B681" t="s">
        <v>2963</v>
      </c>
      <c r="C681" t="s">
        <v>2964</v>
      </c>
      <c r="D681" s="1">
        <v>44426</v>
      </c>
      <c r="E681" s="1"/>
      <c r="F681" t="s">
        <v>728</v>
      </c>
      <c r="G681" t="s">
        <v>2965</v>
      </c>
      <c r="H681" t="s">
        <v>2966</v>
      </c>
      <c r="I681" t="s">
        <v>89</v>
      </c>
      <c r="J681" t="s">
        <v>32</v>
      </c>
      <c r="K681" t="str">
        <f>IF(employee_data3[[#This Row],[EmployeeStatus]]="Active", "Active", "Attrition")</f>
        <v>Active</v>
      </c>
      <c r="L681" t="s">
        <v>63</v>
      </c>
      <c r="M681" t="s">
        <v>64</v>
      </c>
      <c r="N681" t="s">
        <v>35</v>
      </c>
      <c r="O681" t="s">
        <v>36</v>
      </c>
      <c r="P681" t="s">
        <v>37</v>
      </c>
      <c r="Q681" t="s">
        <v>38</v>
      </c>
      <c r="R681" t="s">
        <v>53</v>
      </c>
      <c r="S681" s="1">
        <v>34700</v>
      </c>
      <c r="T681">
        <f>DATEDIF(employee_data3[[#This Row],[DOB]],DATE(2023, 1, 1), "Y")</f>
        <v>28</v>
      </c>
      <c r="U681" t="str">
        <f>IF(employee_data3[[#This Row],[Age]]&lt;=25, "Remaja", IF(employee_data3[[#This Row],[Age]]&lt;=55, "Dewasa", "Lansia"))</f>
        <v>Dewasa</v>
      </c>
      <c r="V681" t="s">
        <v>40</v>
      </c>
      <c r="W681" t="s">
        <v>163</v>
      </c>
      <c r="X681" t="s">
        <v>55</v>
      </c>
      <c r="Y681">
        <v>2143</v>
      </c>
      <c r="Z681" t="s">
        <v>74</v>
      </c>
      <c r="AA681" t="s">
        <v>75</v>
      </c>
      <c r="AB681" t="s">
        <v>45</v>
      </c>
      <c r="AC681">
        <v>3</v>
      </c>
      <c r="AD681" s="11">
        <f>(employee_data3[[#This Row],[Current Employee Rating]]-AVERAGE(employee_data3[Current Employee Rating]))/STDEV(employee_data3[Current Employee Rating])</f>
        <v>3.0539538160596794E-2</v>
      </c>
      <c r="AE681" s="11" t="str">
        <f>IF(employee_data3[[#This Row],[Z Score]]&gt;3,"Yes","No")</f>
        <v>No</v>
      </c>
    </row>
    <row r="682" spans="1:31" x14ac:dyDescent="0.3">
      <c r="A682">
        <v>1107</v>
      </c>
      <c r="B682" t="s">
        <v>2967</v>
      </c>
      <c r="C682" t="s">
        <v>2968</v>
      </c>
      <c r="D682" s="1">
        <v>43906</v>
      </c>
      <c r="E682" s="1"/>
      <c r="F682" t="s">
        <v>728</v>
      </c>
      <c r="G682" t="s">
        <v>2969</v>
      </c>
      <c r="H682" t="s">
        <v>2970</v>
      </c>
      <c r="I682" t="s">
        <v>89</v>
      </c>
      <c r="J682" t="s">
        <v>32</v>
      </c>
      <c r="K682" t="str">
        <f>IF(employee_data3[[#This Row],[EmployeeStatus]]="Active", "Active", "Attrition")</f>
        <v>Active</v>
      </c>
      <c r="L682" t="s">
        <v>33</v>
      </c>
      <c r="M682" t="s">
        <v>51</v>
      </c>
      <c r="N682" t="s">
        <v>52</v>
      </c>
      <c r="O682" t="s">
        <v>36</v>
      </c>
      <c r="P682" t="s">
        <v>37</v>
      </c>
      <c r="Q682" t="s">
        <v>38</v>
      </c>
      <c r="R682" t="s">
        <v>305</v>
      </c>
      <c r="S682" s="1">
        <v>33643</v>
      </c>
      <c r="T682">
        <f>DATEDIF(employee_data3[[#This Row],[DOB]],DATE(2023, 1, 1), "Y")</f>
        <v>30</v>
      </c>
      <c r="U682" t="str">
        <f>IF(employee_data3[[#This Row],[Age]]&lt;=25, "Remaja", IF(employee_data3[[#This Row],[Age]]&lt;=55, "Dewasa", "Lansia"))</f>
        <v>Dewasa</v>
      </c>
      <c r="V682" t="s">
        <v>40</v>
      </c>
      <c r="W682" t="s">
        <v>83</v>
      </c>
      <c r="X682" t="s">
        <v>42</v>
      </c>
      <c r="Y682">
        <v>1778</v>
      </c>
      <c r="Z682" t="s">
        <v>74</v>
      </c>
      <c r="AA682" t="s">
        <v>75</v>
      </c>
      <c r="AB682" t="s">
        <v>45</v>
      </c>
      <c r="AC682">
        <v>3</v>
      </c>
      <c r="AD682" s="11">
        <f>(employee_data3[[#This Row],[Current Employee Rating]]-AVERAGE(employee_data3[Current Employee Rating]))/STDEV(employee_data3[Current Employee Rating])</f>
        <v>3.0539538160596794E-2</v>
      </c>
      <c r="AE682" s="11" t="str">
        <f>IF(employee_data3[[#This Row],[Z Score]]&gt;3,"Yes","No")</f>
        <v>No</v>
      </c>
    </row>
    <row r="683" spans="1:31" x14ac:dyDescent="0.3">
      <c r="A683">
        <v>1108</v>
      </c>
      <c r="B683" t="s">
        <v>2221</v>
      </c>
      <c r="C683" t="s">
        <v>2971</v>
      </c>
      <c r="D683" s="1">
        <v>43489</v>
      </c>
      <c r="E683" s="1"/>
      <c r="F683" t="s">
        <v>28</v>
      </c>
      <c r="G683" t="s">
        <v>2972</v>
      </c>
      <c r="H683" t="s">
        <v>2973</v>
      </c>
      <c r="I683" t="s">
        <v>80</v>
      </c>
      <c r="J683" t="s">
        <v>32</v>
      </c>
      <c r="K683" t="str">
        <f>IF(employee_data3[[#This Row],[EmployeeStatus]]="Active", "Active", "Attrition")</f>
        <v>Active</v>
      </c>
      <c r="L683" t="s">
        <v>63</v>
      </c>
      <c r="M683" t="s">
        <v>51</v>
      </c>
      <c r="N683" t="s">
        <v>63</v>
      </c>
      <c r="O683" t="s">
        <v>36</v>
      </c>
      <c r="P683" t="s">
        <v>37</v>
      </c>
      <c r="Q683" t="s">
        <v>38</v>
      </c>
      <c r="R683" t="s">
        <v>81</v>
      </c>
      <c r="S683" s="1">
        <v>25311</v>
      </c>
      <c r="T683">
        <f>DATEDIF(employee_data3[[#This Row],[DOB]],DATE(2023, 1, 1), "Y")</f>
        <v>53</v>
      </c>
      <c r="U683" t="str">
        <f>IF(employee_data3[[#This Row],[Age]]&lt;=25, "Remaja", IF(employee_data3[[#This Row],[Age]]&lt;=55, "Dewasa", "Lansia"))</f>
        <v>Dewasa</v>
      </c>
      <c r="V683" t="s">
        <v>40</v>
      </c>
      <c r="W683" t="s">
        <v>292</v>
      </c>
      <c r="X683" t="s">
        <v>55</v>
      </c>
      <c r="Y683">
        <v>2324</v>
      </c>
      <c r="Z683" t="s">
        <v>43</v>
      </c>
      <c r="AA683" t="s">
        <v>84</v>
      </c>
      <c r="AB683" t="s">
        <v>45</v>
      </c>
      <c r="AC683">
        <v>3</v>
      </c>
      <c r="AD683" s="11">
        <f>(employee_data3[[#This Row],[Current Employee Rating]]-AVERAGE(employee_data3[Current Employee Rating]))/STDEV(employee_data3[Current Employee Rating])</f>
        <v>3.0539538160596794E-2</v>
      </c>
      <c r="AE683" s="11" t="str">
        <f>IF(employee_data3[[#This Row],[Z Score]]&gt;3,"Yes","No")</f>
        <v>No</v>
      </c>
    </row>
    <row r="684" spans="1:31" x14ac:dyDescent="0.3">
      <c r="A684">
        <v>1109</v>
      </c>
      <c r="B684" t="s">
        <v>2974</v>
      </c>
      <c r="C684" t="s">
        <v>2975</v>
      </c>
      <c r="D684" s="1">
        <v>44723</v>
      </c>
      <c r="E684" s="1">
        <v>44829</v>
      </c>
      <c r="F684" t="s">
        <v>28</v>
      </c>
      <c r="G684" t="s">
        <v>2976</v>
      </c>
      <c r="H684" t="s">
        <v>2977</v>
      </c>
      <c r="I684" t="s">
        <v>50</v>
      </c>
      <c r="J684" t="s">
        <v>745</v>
      </c>
      <c r="K684" t="str">
        <f>IF(employee_data3[[#This Row],[EmployeeStatus]]="Active", "Active", "Attrition")</f>
        <v>Attrition</v>
      </c>
      <c r="L684" t="s">
        <v>63</v>
      </c>
      <c r="M684" t="s">
        <v>34</v>
      </c>
      <c r="N684" t="s">
        <v>52</v>
      </c>
      <c r="O684" t="s">
        <v>140</v>
      </c>
      <c r="P684" t="s">
        <v>2978</v>
      </c>
      <c r="Q684" t="s">
        <v>38</v>
      </c>
      <c r="R684" t="s">
        <v>90</v>
      </c>
      <c r="S684" s="1">
        <v>29860</v>
      </c>
      <c r="T684">
        <f>DATEDIF(employee_data3[[#This Row],[DOB]],DATE(2023, 1, 1), "Y")</f>
        <v>41</v>
      </c>
      <c r="U684" t="str">
        <f>IF(employee_data3[[#This Row],[Age]]&lt;=25, "Remaja", IF(employee_data3[[#This Row],[Age]]&lt;=55, "Dewasa", "Lansia"))</f>
        <v>Dewasa</v>
      </c>
      <c r="V684" t="s">
        <v>40</v>
      </c>
      <c r="W684" t="s">
        <v>83</v>
      </c>
      <c r="X684" t="s">
        <v>42</v>
      </c>
      <c r="Y684">
        <v>1775</v>
      </c>
      <c r="Z684" t="s">
        <v>43</v>
      </c>
      <c r="AA684" t="s">
        <v>104</v>
      </c>
      <c r="AB684" t="s">
        <v>45</v>
      </c>
      <c r="AC684">
        <v>3</v>
      </c>
      <c r="AD684" s="11">
        <f>(employee_data3[[#This Row],[Current Employee Rating]]-AVERAGE(employee_data3[Current Employee Rating]))/STDEV(employee_data3[Current Employee Rating])</f>
        <v>3.0539538160596794E-2</v>
      </c>
      <c r="AE684" s="11" t="str">
        <f>IF(employee_data3[[#This Row],[Z Score]]&gt;3,"Yes","No")</f>
        <v>No</v>
      </c>
    </row>
    <row r="685" spans="1:31" x14ac:dyDescent="0.3">
      <c r="A685">
        <v>1110</v>
      </c>
      <c r="B685" t="s">
        <v>2979</v>
      </c>
      <c r="C685" t="s">
        <v>1603</v>
      </c>
      <c r="D685" s="1">
        <v>44744</v>
      </c>
      <c r="E685" s="1"/>
      <c r="F685" t="s">
        <v>728</v>
      </c>
      <c r="G685" t="s">
        <v>2980</v>
      </c>
      <c r="H685" t="s">
        <v>2981</v>
      </c>
      <c r="I685" t="s">
        <v>118</v>
      </c>
      <c r="J685" t="s">
        <v>32</v>
      </c>
      <c r="K685" t="str">
        <f>IF(employee_data3[[#This Row],[EmployeeStatus]]="Active", "Active", "Attrition")</f>
        <v>Active</v>
      </c>
      <c r="L685" t="s">
        <v>63</v>
      </c>
      <c r="M685" t="s">
        <v>64</v>
      </c>
      <c r="N685" t="s">
        <v>35</v>
      </c>
      <c r="O685" t="s">
        <v>36</v>
      </c>
      <c r="P685" t="s">
        <v>37</v>
      </c>
      <c r="Q685" t="s">
        <v>38</v>
      </c>
      <c r="R685" t="s">
        <v>81</v>
      </c>
      <c r="S685" s="1">
        <v>31902</v>
      </c>
      <c r="T685">
        <f>DATEDIF(employee_data3[[#This Row],[DOB]],DATE(2023, 1, 1), "Y")</f>
        <v>35</v>
      </c>
      <c r="U685" t="str">
        <f>IF(employee_data3[[#This Row],[Age]]&lt;=25, "Remaja", IF(employee_data3[[#This Row],[Age]]&lt;=55, "Dewasa", "Lansia"))</f>
        <v>Dewasa</v>
      </c>
      <c r="V685" t="s">
        <v>40</v>
      </c>
      <c r="W685" t="s">
        <v>226</v>
      </c>
      <c r="X685" t="s">
        <v>42</v>
      </c>
      <c r="Y685">
        <v>2148</v>
      </c>
      <c r="Z685" t="s">
        <v>128</v>
      </c>
      <c r="AA685" t="s">
        <v>75</v>
      </c>
      <c r="AB685" t="s">
        <v>45</v>
      </c>
      <c r="AC685">
        <v>3</v>
      </c>
      <c r="AD685" s="11">
        <f>(employee_data3[[#This Row],[Current Employee Rating]]-AVERAGE(employee_data3[Current Employee Rating]))/STDEV(employee_data3[Current Employee Rating])</f>
        <v>3.0539538160596794E-2</v>
      </c>
      <c r="AE685" s="11" t="str">
        <f>IF(employee_data3[[#This Row],[Z Score]]&gt;3,"Yes","No")</f>
        <v>No</v>
      </c>
    </row>
    <row r="686" spans="1:31" x14ac:dyDescent="0.3">
      <c r="A686">
        <v>1111</v>
      </c>
      <c r="B686" t="s">
        <v>2982</v>
      </c>
      <c r="C686" t="s">
        <v>2983</v>
      </c>
      <c r="D686" s="1">
        <v>43716</v>
      </c>
      <c r="E686" s="1">
        <v>44072</v>
      </c>
      <c r="F686" t="s">
        <v>28</v>
      </c>
      <c r="G686" t="s">
        <v>2984</v>
      </c>
      <c r="H686" t="s">
        <v>2985</v>
      </c>
      <c r="I686" t="s">
        <v>89</v>
      </c>
      <c r="J686" t="s">
        <v>745</v>
      </c>
      <c r="K686" t="str">
        <f>IF(employee_data3[[#This Row],[EmployeeStatus]]="Active", "Active", "Attrition")</f>
        <v>Attrition</v>
      </c>
      <c r="L686" t="s">
        <v>63</v>
      </c>
      <c r="M686" t="s">
        <v>51</v>
      </c>
      <c r="N686" t="s">
        <v>52</v>
      </c>
      <c r="O686" t="s">
        <v>140</v>
      </c>
      <c r="P686" t="s">
        <v>2986</v>
      </c>
      <c r="Q686" t="s">
        <v>38</v>
      </c>
      <c r="R686" t="s">
        <v>148</v>
      </c>
      <c r="S686" s="1">
        <v>19145</v>
      </c>
      <c r="T686">
        <f>DATEDIF(employee_data3[[#This Row],[DOB]],DATE(2023, 1, 1), "Y")</f>
        <v>70</v>
      </c>
      <c r="U686" t="str">
        <f>IF(employee_data3[[#This Row],[Age]]&lt;=25, "Remaja", IF(employee_data3[[#This Row],[Age]]&lt;=55, "Dewasa", "Lansia"))</f>
        <v>Lansia</v>
      </c>
      <c r="V686" t="s">
        <v>40</v>
      </c>
      <c r="W686" t="s">
        <v>150</v>
      </c>
      <c r="X686" t="s">
        <v>42</v>
      </c>
      <c r="Y686">
        <v>2127</v>
      </c>
      <c r="Z686" t="s">
        <v>43</v>
      </c>
      <c r="AA686" t="s">
        <v>44</v>
      </c>
      <c r="AB686" t="s">
        <v>45</v>
      </c>
      <c r="AC686">
        <v>3</v>
      </c>
      <c r="AD686" s="11">
        <f>(employee_data3[[#This Row],[Current Employee Rating]]-AVERAGE(employee_data3[Current Employee Rating]))/STDEV(employee_data3[Current Employee Rating])</f>
        <v>3.0539538160596794E-2</v>
      </c>
      <c r="AE686" s="11" t="str">
        <f>IF(employee_data3[[#This Row],[Z Score]]&gt;3,"Yes","No")</f>
        <v>No</v>
      </c>
    </row>
    <row r="687" spans="1:31" x14ac:dyDescent="0.3">
      <c r="A687">
        <v>1112</v>
      </c>
      <c r="B687" t="s">
        <v>2987</v>
      </c>
      <c r="C687" t="s">
        <v>383</v>
      </c>
      <c r="D687" s="1">
        <v>44752</v>
      </c>
      <c r="E687" s="1"/>
      <c r="F687" t="s">
        <v>28</v>
      </c>
      <c r="G687" t="s">
        <v>2988</v>
      </c>
      <c r="H687" t="s">
        <v>2989</v>
      </c>
      <c r="I687" t="s">
        <v>139</v>
      </c>
      <c r="J687" t="s">
        <v>32</v>
      </c>
      <c r="K687" t="str">
        <f>IF(employee_data3[[#This Row],[EmployeeStatus]]="Active", "Active", "Attrition")</f>
        <v>Active</v>
      </c>
      <c r="L687" t="s">
        <v>63</v>
      </c>
      <c r="M687" t="s">
        <v>51</v>
      </c>
      <c r="N687" t="s">
        <v>52</v>
      </c>
      <c r="O687" t="s">
        <v>36</v>
      </c>
      <c r="P687" t="s">
        <v>37</v>
      </c>
      <c r="Q687" t="s">
        <v>38</v>
      </c>
      <c r="R687" t="s">
        <v>111</v>
      </c>
      <c r="S687" s="1">
        <v>27590</v>
      </c>
      <c r="T687">
        <f>DATEDIF(employee_data3[[#This Row],[DOB]],DATE(2023, 1, 1), "Y")</f>
        <v>47</v>
      </c>
      <c r="U687" t="str">
        <f>IF(employee_data3[[#This Row],[Age]]&lt;=25, "Remaja", IF(employee_data3[[#This Row],[Age]]&lt;=55, "Dewasa", "Lansia"))</f>
        <v>Dewasa</v>
      </c>
      <c r="V687" t="s">
        <v>40</v>
      </c>
      <c r="W687" t="s">
        <v>419</v>
      </c>
      <c r="X687" t="s">
        <v>42</v>
      </c>
      <c r="Y687">
        <v>84262</v>
      </c>
      <c r="Z687" t="s">
        <v>43</v>
      </c>
      <c r="AA687" t="s">
        <v>75</v>
      </c>
      <c r="AB687" t="s">
        <v>45</v>
      </c>
      <c r="AC687">
        <v>3</v>
      </c>
      <c r="AD687" s="11">
        <f>(employee_data3[[#This Row],[Current Employee Rating]]-AVERAGE(employee_data3[Current Employee Rating]))/STDEV(employee_data3[Current Employee Rating])</f>
        <v>3.0539538160596794E-2</v>
      </c>
      <c r="AE687" s="11" t="str">
        <f>IF(employee_data3[[#This Row],[Z Score]]&gt;3,"Yes","No")</f>
        <v>No</v>
      </c>
    </row>
    <row r="688" spans="1:31" x14ac:dyDescent="0.3">
      <c r="A688">
        <v>1113</v>
      </c>
      <c r="B688" t="s">
        <v>2990</v>
      </c>
      <c r="C688" t="s">
        <v>1650</v>
      </c>
      <c r="D688" s="1">
        <v>44675</v>
      </c>
      <c r="E688" s="1"/>
      <c r="F688" t="s">
        <v>28</v>
      </c>
      <c r="G688" t="s">
        <v>2991</v>
      </c>
      <c r="H688" t="s">
        <v>2992</v>
      </c>
      <c r="I688" t="s">
        <v>118</v>
      </c>
      <c r="J688" t="s">
        <v>32</v>
      </c>
      <c r="K688" t="str">
        <f>IF(employee_data3[[#This Row],[EmployeeStatus]]="Active", "Active", "Attrition")</f>
        <v>Active</v>
      </c>
      <c r="L688" t="s">
        <v>33</v>
      </c>
      <c r="M688" t="s">
        <v>64</v>
      </c>
      <c r="N688" t="s">
        <v>52</v>
      </c>
      <c r="O688" t="s">
        <v>36</v>
      </c>
      <c r="P688" t="s">
        <v>37</v>
      </c>
      <c r="Q688" t="s">
        <v>38</v>
      </c>
      <c r="R688" t="s">
        <v>81</v>
      </c>
      <c r="S688" s="1">
        <v>28006</v>
      </c>
      <c r="T688">
        <f>DATEDIF(employee_data3[[#This Row],[DOB]],DATE(2023, 1, 1), "Y")</f>
        <v>46</v>
      </c>
      <c r="U688" t="str">
        <f>IF(employee_data3[[#This Row],[Age]]&lt;=25, "Remaja", IF(employee_data3[[#This Row],[Age]]&lt;=55, "Dewasa", "Lansia"))</f>
        <v>Dewasa</v>
      </c>
      <c r="V688" t="s">
        <v>40</v>
      </c>
      <c r="W688" t="s">
        <v>163</v>
      </c>
      <c r="X688" t="s">
        <v>42</v>
      </c>
      <c r="Y688">
        <v>31490</v>
      </c>
      <c r="Z688" t="s">
        <v>128</v>
      </c>
      <c r="AA688" t="s">
        <v>104</v>
      </c>
      <c r="AB688" t="s">
        <v>45</v>
      </c>
      <c r="AC688">
        <v>3</v>
      </c>
      <c r="AD688" s="11">
        <f>(employee_data3[[#This Row],[Current Employee Rating]]-AVERAGE(employee_data3[Current Employee Rating]))/STDEV(employee_data3[Current Employee Rating])</f>
        <v>3.0539538160596794E-2</v>
      </c>
      <c r="AE688" s="11" t="str">
        <f>IF(employee_data3[[#This Row],[Z Score]]&gt;3,"Yes","No")</f>
        <v>No</v>
      </c>
    </row>
    <row r="689" spans="1:31" x14ac:dyDescent="0.3">
      <c r="A689">
        <v>1114</v>
      </c>
      <c r="B689" t="s">
        <v>2993</v>
      </c>
      <c r="C689" t="s">
        <v>1179</v>
      </c>
      <c r="D689" s="1">
        <v>43921</v>
      </c>
      <c r="E689" s="1"/>
      <c r="F689" t="s">
        <v>28</v>
      </c>
      <c r="G689" t="s">
        <v>2994</v>
      </c>
      <c r="H689" t="s">
        <v>2995</v>
      </c>
      <c r="I689" t="s">
        <v>62</v>
      </c>
      <c r="J689" t="s">
        <v>32</v>
      </c>
      <c r="K689" t="str">
        <f>IF(employee_data3[[#This Row],[EmployeeStatus]]="Active", "Active", "Attrition")</f>
        <v>Active</v>
      </c>
      <c r="L689" t="s">
        <v>63</v>
      </c>
      <c r="M689" t="s">
        <v>34</v>
      </c>
      <c r="N689" t="s">
        <v>52</v>
      </c>
      <c r="O689" t="s">
        <v>36</v>
      </c>
      <c r="P689" t="s">
        <v>37</v>
      </c>
      <c r="Q689" t="s">
        <v>38</v>
      </c>
      <c r="R689" t="s">
        <v>81</v>
      </c>
      <c r="S689" s="1">
        <v>22281</v>
      </c>
      <c r="T689">
        <f>DATEDIF(employee_data3[[#This Row],[DOB]],DATE(2023, 1, 1), "Y")</f>
        <v>62</v>
      </c>
      <c r="U689" t="str">
        <f>IF(employee_data3[[#This Row],[Age]]&lt;=25, "Remaja", IF(employee_data3[[#This Row],[Age]]&lt;=55, "Dewasa", "Lansia"))</f>
        <v>Lansia</v>
      </c>
      <c r="V689" t="s">
        <v>40</v>
      </c>
      <c r="W689" t="s">
        <v>83</v>
      </c>
      <c r="X689" t="s">
        <v>42</v>
      </c>
      <c r="Y689">
        <v>59522</v>
      </c>
      <c r="Z689" t="s">
        <v>56</v>
      </c>
      <c r="AA689" t="s">
        <v>44</v>
      </c>
      <c r="AB689" t="s">
        <v>45</v>
      </c>
      <c r="AC689">
        <v>3</v>
      </c>
      <c r="AD689" s="11">
        <f>(employee_data3[[#This Row],[Current Employee Rating]]-AVERAGE(employee_data3[Current Employee Rating]))/STDEV(employee_data3[Current Employee Rating])</f>
        <v>3.0539538160596794E-2</v>
      </c>
      <c r="AE689" s="11" t="str">
        <f>IF(employee_data3[[#This Row],[Z Score]]&gt;3,"Yes","No")</f>
        <v>No</v>
      </c>
    </row>
    <row r="690" spans="1:31" x14ac:dyDescent="0.3">
      <c r="A690">
        <v>1115</v>
      </c>
      <c r="B690" t="s">
        <v>2996</v>
      </c>
      <c r="C690" t="s">
        <v>2997</v>
      </c>
      <c r="D690" s="1">
        <v>43547</v>
      </c>
      <c r="E690" s="1"/>
      <c r="F690" t="s">
        <v>28</v>
      </c>
      <c r="G690" t="s">
        <v>2998</v>
      </c>
      <c r="H690" t="s">
        <v>2999</v>
      </c>
      <c r="I690" t="s">
        <v>168</v>
      </c>
      <c r="J690" t="s">
        <v>32</v>
      </c>
      <c r="K690" t="str">
        <f>IF(employee_data3[[#This Row],[EmployeeStatus]]="Active", "Active", "Attrition")</f>
        <v>Active</v>
      </c>
      <c r="L690" t="s">
        <v>33</v>
      </c>
      <c r="M690" t="s">
        <v>51</v>
      </c>
      <c r="N690" t="s">
        <v>52</v>
      </c>
      <c r="O690" t="s">
        <v>36</v>
      </c>
      <c r="P690" t="s">
        <v>37</v>
      </c>
      <c r="Q690" t="s">
        <v>38</v>
      </c>
      <c r="R690" t="s">
        <v>90</v>
      </c>
      <c r="S690" s="1">
        <v>35480</v>
      </c>
      <c r="T690">
        <f>DATEDIF(employee_data3[[#This Row],[DOB]],DATE(2023, 1, 1), "Y")</f>
        <v>25</v>
      </c>
      <c r="U690" t="str">
        <f>IF(employee_data3[[#This Row],[Age]]&lt;=25, "Remaja", IF(employee_data3[[#This Row],[Age]]&lt;=55, "Dewasa", "Lansia"))</f>
        <v>Remaja</v>
      </c>
      <c r="V690" t="s">
        <v>40</v>
      </c>
      <c r="W690" t="s">
        <v>103</v>
      </c>
      <c r="X690" t="s">
        <v>55</v>
      </c>
      <c r="Y690">
        <v>63452</v>
      </c>
      <c r="Z690" t="s">
        <v>93</v>
      </c>
      <c r="AA690" t="s">
        <v>44</v>
      </c>
      <c r="AB690" t="s">
        <v>45</v>
      </c>
      <c r="AC690">
        <v>3</v>
      </c>
      <c r="AD690" s="11">
        <f>(employee_data3[[#This Row],[Current Employee Rating]]-AVERAGE(employee_data3[Current Employee Rating]))/STDEV(employee_data3[Current Employee Rating])</f>
        <v>3.0539538160596794E-2</v>
      </c>
      <c r="AE690" s="11" t="str">
        <f>IF(employee_data3[[#This Row],[Z Score]]&gt;3,"Yes","No")</f>
        <v>No</v>
      </c>
    </row>
    <row r="691" spans="1:31" x14ac:dyDescent="0.3">
      <c r="A691">
        <v>1116</v>
      </c>
      <c r="B691" t="s">
        <v>1437</v>
      </c>
      <c r="C691" t="s">
        <v>3000</v>
      </c>
      <c r="D691" s="1">
        <v>43533</v>
      </c>
      <c r="E691" s="1">
        <v>45119</v>
      </c>
      <c r="F691" t="s">
        <v>28</v>
      </c>
      <c r="G691" t="s">
        <v>3001</v>
      </c>
      <c r="H691" t="s">
        <v>3002</v>
      </c>
      <c r="I691" t="s">
        <v>133</v>
      </c>
      <c r="J691" t="s">
        <v>745</v>
      </c>
      <c r="K691" t="str">
        <f>IF(employee_data3[[#This Row],[EmployeeStatus]]="Active", "Active", "Attrition")</f>
        <v>Attrition</v>
      </c>
      <c r="L691" t="s">
        <v>63</v>
      </c>
      <c r="M691" t="s">
        <v>51</v>
      </c>
      <c r="N691" t="s">
        <v>63</v>
      </c>
      <c r="O691" t="s">
        <v>175</v>
      </c>
      <c r="P691" t="s">
        <v>3003</v>
      </c>
      <c r="Q691" t="s">
        <v>38</v>
      </c>
      <c r="R691" t="s">
        <v>90</v>
      </c>
      <c r="S691" s="1">
        <v>30904</v>
      </c>
      <c r="T691">
        <f>DATEDIF(employee_data3[[#This Row],[DOB]],DATE(2023, 1, 1), "Y")</f>
        <v>38</v>
      </c>
      <c r="U691" t="str">
        <f>IF(employee_data3[[#This Row],[Age]]&lt;=25, "Remaja", IF(employee_data3[[#This Row],[Age]]&lt;=55, "Dewasa", "Lansia"))</f>
        <v>Dewasa</v>
      </c>
      <c r="V691" t="s">
        <v>40</v>
      </c>
      <c r="W691" t="s">
        <v>73</v>
      </c>
      <c r="X691" t="s">
        <v>55</v>
      </c>
      <c r="Y691">
        <v>50055</v>
      </c>
      <c r="Z691" t="s">
        <v>43</v>
      </c>
      <c r="AA691" t="s">
        <v>104</v>
      </c>
      <c r="AB691" t="s">
        <v>45</v>
      </c>
      <c r="AC691">
        <v>3</v>
      </c>
      <c r="AD691" s="11">
        <f>(employee_data3[[#This Row],[Current Employee Rating]]-AVERAGE(employee_data3[Current Employee Rating]))/STDEV(employee_data3[Current Employee Rating])</f>
        <v>3.0539538160596794E-2</v>
      </c>
      <c r="AE691" s="11" t="str">
        <f>IF(employee_data3[[#This Row],[Z Score]]&gt;3,"Yes","No")</f>
        <v>No</v>
      </c>
    </row>
    <row r="692" spans="1:31" x14ac:dyDescent="0.3">
      <c r="A692">
        <v>1117</v>
      </c>
      <c r="B692" t="s">
        <v>3004</v>
      </c>
      <c r="C692" t="s">
        <v>1375</v>
      </c>
      <c r="D692" s="1">
        <v>43517</v>
      </c>
      <c r="E692" s="1">
        <v>43530</v>
      </c>
      <c r="F692" t="s">
        <v>28</v>
      </c>
      <c r="G692" t="s">
        <v>3005</v>
      </c>
      <c r="H692" t="s">
        <v>3006</v>
      </c>
      <c r="I692" t="s">
        <v>80</v>
      </c>
      <c r="J692" t="s">
        <v>745</v>
      </c>
      <c r="K692" t="str">
        <f>IF(employee_data3[[#This Row],[EmployeeStatus]]="Active", "Active", "Attrition")</f>
        <v>Attrition</v>
      </c>
      <c r="L692" t="s">
        <v>63</v>
      </c>
      <c r="M692" t="s">
        <v>34</v>
      </c>
      <c r="N692" t="s">
        <v>35</v>
      </c>
      <c r="O692" t="s">
        <v>126</v>
      </c>
      <c r="P692" t="s">
        <v>3007</v>
      </c>
      <c r="Q692" t="s">
        <v>38</v>
      </c>
      <c r="R692" t="s">
        <v>81</v>
      </c>
      <c r="S692" s="1">
        <v>35665</v>
      </c>
      <c r="T692">
        <f>DATEDIF(employee_data3[[#This Row],[DOB]],DATE(2023, 1, 1), "Y")</f>
        <v>25</v>
      </c>
      <c r="U692" t="str">
        <f>IF(employee_data3[[#This Row],[Age]]&lt;=25, "Remaja", IF(employee_data3[[#This Row],[Age]]&lt;=55, "Dewasa", "Lansia"))</f>
        <v>Remaja</v>
      </c>
      <c r="V692" t="s">
        <v>40</v>
      </c>
      <c r="W692" t="s">
        <v>103</v>
      </c>
      <c r="X692" t="s">
        <v>55</v>
      </c>
      <c r="Y692">
        <v>6139</v>
      </c>
      <c r="Z692" t="s">
        <v>74</v>
      </c>
      <c r="AA692" t="s">
        <v>104</v>
      </c>
      <c r="AB692" t="s">
        <v>45</v>
      </c>
      <c r="AC692">
        <v>3</v>
      </c>
      <c r="AD692" s="11">
        <f>(employee_data3[[#This Row],[Current Employee Rating]]-AVERAGE(employee_data3[Current Employee Rating]))/STDEV(employee_data3[Current Employee Rating])</f>
        <v>3.0539538160596794E-2</v>
      </c>
      <c r="AE692" s="11" t="str">
        <f>IF(employee_data3[[#This Row],[Z Score]]&gt;3,"Yes","No")</f>
        <v>No</v>
      </c>
    </row>
    <row r="693" spans="1:31" x14ac:dyDescent="0.3">
      <c r="A693">
        <v>1118</v>
      </c>
      <c r="B693" t="s">
        <v>1240</v>
      </c>
      <c r="C693" t="s">
        <v>1997</v>
      </c>
      <c r="D693" s="1">
        <v>43742</v>
      </c>
      <c r="E693" s="1">
        <v>44891</v>
      </c>
      <c r="F693" t="s">
        <v>28</v>
      </c>
      <c r="G693" t="s">
        <v>3008</v>
      </c>
      <c r="H693" t="s">
        <v>3009</v>
      </c>
      <c r="I693" t="s">
        <v>98</v>
      </c>
      <c r="J693" t="s">
        <v>32</v>
      </c>
      <c r="K693" t="str">
        <f>IF(employee_data3[[#This Row],[EmployeeStatus]]="Active", "Active", "Attrition")</f>
        <v>Active</v>
      </c>
      <c r="L693" t="s">
        <v>63</v>
      </c>
      <c r="M693" t="s">
        <v>64</v>
      </c>
      <c r="N693" t="s">
        <v>35</v>
      </c>
      <c r="O693" t="s">
        <v>140</v>
      </c>
      <c r="P693" t="s">
        <v>3010</v>
      </c>
      <c r="Q693" t="s">
        <v>38</v>
      </c>
      <c r="R693" t="s">
        <v>111</v>
      </c>
      <c r="S693" s="1">
        <v>27819</v>
      </c>
      <c r="T693">
        <f>DATEDIF(employee_data3[[#This Row],[DOB]],DATE(2023, 1, 1), "Y")</f>
        <v>46</v>
      </c>
      <c r="U693" t="str">
        <f>IF(employee_data3[[#This Row],[Age]]&lt;=25, "Remaja", IF(employee_data3[[#This Row],[Age]]&lt;=55, "Dewasa", "Lansia"))</f>
        <v>Dewasa</v>
      </c>
      <c r="V693" t="s">
        <v>40</v>
      </c>
      <c r="W693" t="s">
        <v>419</v>
      </c>
      <c r="X693" t="s">
        <v>55</v>
      </c>
      <c r="Y693">
        <v>44761</v>
      </c>
      <c r="Z693" t="s">
        <v>128</v>
      </c>
      <c r="AA693" t="s">
        <v>104</v>
      </c>
      <c r="AB693" t="s">
        <v>45</v>
      </c>
      <c r="AC693">
        <v>3</v>
      </c>
      <c r="AD693" s="11">
        <f>(employee_data3[[#This Row],[Current Employee Rating]]-AVERAGE(employee_data3[Current Employee Rating]))/STDEV(employee_data3[Current Employee Rating])</f>
        <v>3.0539538160596794E-2</v>
      </c>
      <c r="AE693" s="11" t="str">
        <f>IF(employee_data3[[#This Row],[Z Score]]&gt;3,"Yes","No")</f>
        <v>No</v>
      </c>
    </row>
    <row r="694" spans="1:31" x14ac:dyDescent="0.3">
      <c r="A694">
        <v>1119</v>
      </c>
      <c r="B694" t="s">
        <v>835</v>
      </c>
      <c r="C694" t="s">
        <v>2880</v>
      </c>
      <c r="D694" s="1">
        <v>43793</v>
      </c>
      <c r="E694" s="1">
        <v>44185</v>
      </c>
      <c r="F694" t="s">
        <v>28</v>
      </c>
      <c r="G694" t="s">
        <v>3011</v>
      </c>
      <c r="H694" t="s">
        <v>3012</v>
      </c>
      <c r="I694" t="s">
        <v>89</v>
      </c>
      <c r="J694" t="s">
        <v>32</v>
      </c>
      <c r="K694" t="str">
        <f>IF(employee_data3[[#This Row],[EmployeeStatus]]="Active", "Active", "Attrition")</f>
        <v>Active</v>
      </c>
      <c r="L694" t="s">
        <v>52</v>
      </c>
      <c r="M694" t="s">
        <v>34</v>
      </c>
      <c r="N694" t="s">
        <v>52</v>
      </c>
      <c r="O694" t="s">
        <v>99</v>
      </c>
      <c r="P694" t="s">
        <v>3013</v>
      </c>
      <c r="Q694" t="s">
        <v>38</v>
      </c>
      <c r="R694" t="s">
        <v>90</v>
      </c>
      <c r="S694" s="1">
        <v>34699</v>
      </c>
      <c r="T694">
        <f>DATEDIF(employee_data3[[#This Row],[DOB]],DATE(2023, 1, 1), "Y")</f>
        <v>28</v>
      </c>
      <c r="U694" t="str">
        <f>IF(employee_data3[[#This Row],[Age]]&lt;=25, "Remaja", IF(employee_data3[[#This Row],[Age]]&lt;=55, "Dewasa", "Lansia"))</f>
        <v>Dewasa</v>
      </c>
      <c r="V694" t="s">
        <v>40</v>
      </c>
      <c r="W694" t="s">
        <v>83</v>
      </c>
      <c r="X694" t="s">
        <v>42</v>
      </c>
      <c r="Y694">
        <v>49105</v>
      </c>
      <c r="Z694" t="s">
        <v>43</v>
      </c>
      <c r="AA694" t="s">
        <v>75</v>
      </c>
      <c r="AB694" t="s">
        <v>45</v>
      </c>
      <c r="AC694">
        <v>3</v>
      </c>
      <c r="AD694" s="11">
        <f>(employee_data3[[#This Row],[Current Employee Rating]]-AVERAGE(employee_data3[Current Employee Rating]))/STDEV(employee_data3[Current Employee Rating])</f>
        <v>3.0539538160596794E-2</v>
      </c>
      <c r="AE694" s="11" t="str">
        <f>IF(employee_data3[[#This Row],[Z Score]]&gt;3,"Yes","No")</f>
        <v>No</v>
      </c>
    </row>
    <row r="695" spans="1:31" x14ac:dyDescent="0.3">
      <c r="A695">
        <v>1120</v>
      </c>
      <c r="B695" t="s">
        <v>3014</v>
      </c>
      <c r="C695" t="s">
        <v>152</v>
      </c>
      <c r="D695" s="1">
        <v>44060</v>
      </c>
      <c r="E695" s="1"/>
      <c r="F695" t="s">
        <v>28</v>
      </c>
      <c r="G695" t="s">
        <v>3015</v>
      </c>
      <c r="H695" t="s">
        <v>3016</v>
      </c>
      <c r="I695" t="s">
        <v>31</v>
      </c>
      <c r="J695" t="s">
        <v>32</v>
      </c>
      <c r="K695" t="str">
        <f>IF(employee_data3[[#This Row],[EmployeeStatus]]="Active", "Active", "Attrition")</f>
        <v>Active</v>
      </c>
      <c r="L695" t="s">
        <v>52</v>
      </c>
      <c r="M695" t="s">
        <v>64</v>
      </c>
      <c r="N695" t="s">
        <v>35</v>
      </c>
      <c r="O695" t="s">
        <v>36</v>
      </c>
      <c r="P695" t="s">
        <v>37</v>
      </c>
      <c r="Q695" t="s">
        <v>38</v>
      </c>
      <c r="R695" t="s">
        <v>696</v>
      </c>
      <c r="S695" s="1">
        <v>25101</v>
      </c>
      <c r="T695">
        <f>DATEDIF(employee_data3[[#This Row],[DOB]],DATE(2023, 1, 1), "Y")</f>
        <v>54</v>
      </c>
      <c r="U695" t="str">
        <f>IF(employee_data3[[#This Row],[Age]]&lt;=25, "Remaja", IF(employee_data3[[#This Row],[Age]]&lt;=55, "Dewasa", "Lansia"))</f>
        <v>Dewasa</v>
      </c>
      <c r="V695" t="s">
        <v>40</v>
      </c>
      <c r="W695" t="s">
        <v>1258</v>
      </c>
      <c r="X695" t="s">
        <v>42</v>
      </c>
      <c r="Y695">
        <v>24637</v>
      </c>
      <c r="Z695" t="s">
        <v>93</v>
      </c>
      <c r="AA695" t="s">
        <v>104</v>
      </c>
      <c r="AB695" t="s">
        <v>45</v>
      </c>
      <c r="AC695">
        <v>3</v>
      </c>
      <c r="AD695" s="11">
        <f>(employee_data3[[#This Row],[Current Employee Rating]]-AVERAGE(employee_data3[Current Employee Rating]))/STDEV(employee_data3[Current Employee Rating])</f>
        <v>3.0539538160596794E-2</v>
      </c>
      <c r="AE695" s="11" t="str">
        <f>IF(employee_data3[[#This Row],[Z Score]]&gt;3,"Yes","No")</f>
        <v>No</v>
      </c>
    </row>
    <row r="696" spans="1:31" x14ac:dyDescent="0.3">
      <c r="A696">
        <v>1121</v>
      </c>
      <c r="B696" t="s">
        <v>3017</v>
      </c>
      <c r="C696" t="s">
        <v>3018</v>
      </c>
      <c r="D696" s="1">
        <v>44271</v>
      </c>
      <c r="E696" s="1"/>
      <c r="F696" t="s">
        <v>3019</v>
      </c>
      <c r="G696" t="s">
        <v>3020</v>
      </c>
      <c r="H696" t="s">
        <v>3021</v>
      </c>
      <c r="I696" t="s">
        <v>50</v>
      </c>
      <c r="J696" t="s">
        <v>32</v>
      </c>
      <c r="K696" t="str">
        <f>IF(employee_data3[[#This Row],[EmployeeStatus]]="Active", "Active", "Attrition")</f>
        <v>Active</v>
      </c>
      <c r="L696" t="s">
        <v>52</v>
      </c>
      <c r="M696" t="s">
        <v>34</v>
      </c>
      <c r="N696" t="s">
        <v>63</v>
      </c>
      <c r="O696" t="s">
        <v>36</v>
      </c>
      <c r="P696" t="s">
        <v>37</v>
      </c>
      <c r="Q696" t="s">
        <v>38</v>
      </c>
      <c r="R696" t="s">
        <v>53</v>
      </c>
      <c r="S696" s="1">
        <v>29735</v>
      </c>
      <c r="T696">
        <f>DATEDIF(employee_data3[[#This Row],[DOB]],DATE(2023, 1, 1), "Y")</f>
        <v>41</v>
      </c>
      <c r="U696" t="str">
        <f>IF(employee_data3[[#This Row],[Age]]&lt;=25, "Remaja", IF(employee_data3[[#This Row],[Age]]&lt;=55, "Dewasa", "Lansia"))</f>
        <v>Dewasa</v>
      </c>
      <c r="V696" t="s">
        <v>40</v>
      </c>
      <c r="W696" t="s">
        <v>163</v>
      </c>
      <c r="X696" t="s">
        <v>42</v>
      </c>
      <c r="Y696">
        <v>87582</v>
      </c>
      <c r="Z696" t="s">
        <v>56</v>
      </c>
      <c r="AA696" t="s">
        <v>44</v>
      </c>
      <c r="AB696" t="s">
        <v>45</v>
      </c>
      <c r="AC696">
        <v>3</v>
      </c>
      <c r="AD696" s="11">
        <f>(employee_data3[[#This Row],[Current Employee Rating]]-AVERAGE(employee_data3[Current Employee Rating]))/STDEV(employee_data3[Current Employee Rating])</f>
        <v>3.0539538160596794E-2</v>
      </c>
      <c r="AE696" s="11" t="str">
        <f>IF(employee_data3[[#This Row],[Z Score]]&gt;3,"Yes","No")</f>
        <v>No</v>
      </c>
    </row>
    <row r="697" spans="1:31" x14ac:dyDescent="0.3">
      <c r="A697">
        <v>1122</v>
      </c>
      <c r="B697" t="s">
        <v>3022</v>
      </c>
      <c r="C697" t="s">
        <v>2098</v>
      </c>
      <c r="D697" s="1">
        <v>44516</v>
      </c>
      <c r="E697" s="1">
        <v>44799</v>
      </c>
      <c r="F697" t="s">
        <v>3019</v>
      </c>
      <c r="G697" t="s">
        <v>3023</v>
      </c>
      <c r="H697" t="s">
        <v>3024</v>
      </c>
      <c r="I697" t="s">
        <v>139</v>
      </c>
      <c r="J697" t="s">
        <v>32</v>
      </c>
      <c r="K697" t="str">
        <f>IF(employee_data3[[#This Row],[EmployeeStatus]]="Active", "Active", "Attrition")</f>
        <v>Active</v>
      </c>
      <c r="L697" t="s">
        <v>33</v>
      </c>
      <c r="M697" t="s">
        <v>34</v>
      </c>
      <c r="N697" t="s">
        <v>52</v>
      </c>
      <c r="O697" t="s">
        <v>140</v>
      </c>
      <c r="P697" t="s">
        <v>3025</v>
      </c>
      <c r="Q697" t="s">
        <v>38</v>
      </c>
      <c r="R697" t="s">
        <v>81</v>
      </c>
      <c r="S697" s="1">
        <v>27711</v>
      </c>
      <c r="T697">
        <f>DATEDIF(employee_data3[[#This Row],[DOB]],DATE(2023, 1, 1), "Y")</f>
        <v>47</v>
      </c>
      <c r="U697" t="str">
        <f>IF(employee_data3[[#This Row],[Age]]&lt;=25, "Remaja", IF(employee_data3[[#This Row],[Age]]&lt;=55, "Dewasa", "Lansia"))</f>
        <v>Dewasa</v>
      </c>
      <c r="V697" t="s">
        <v>40</v>
      </c>
      <c r="W697" t="s">
        <v>103</v>
      </c>
      <c r="X697" t="s">
        <v>42</v>
      </c>
      <c r="Y697">
        <v>35632</v>
      </c>
      <c r="Z697" t="s">
        <v>43</v>
      </c>
      <c r="AA697" t="s">
        <v>84</v>
      </c>
      <c r="AB697" t="s">
        <v>45</v>
      </c>
      <c r="AC697">
        <v>3</v>
      </c>
      <c r="AD697" s="11">
        <f>(employee_data3[[#This Row],[Current Employee Rating]]-AVERAGE(employee_data3[Current Employee Rating]))/STDEV(employee_data3[Current Employee Rating])</f>
        <v>3.0539538160596794E-2</v>
      </c>
      <c r="AE697" s="11" t="str">
        <f>IF(employee_data3[[#This Row],[Z Score]]&gt;3,"Yes","No")</f>
        <v>No</v>
      </c>
    </row>
    <row r="698" spans="1:31" x14ac:dyDescent="0.3">
      <c r="A698">
        <v>1123</v>
      </c>
      <c r="B698" t="s">
        <v>3026</v>
      </c>
      <c r="C698" t="s">
        <v>3027</v>
      </c>
      <c r="D698" s="1">
        <v>44684</v>
      </c>
      <c r="E698" s="1"/>
      <c r="F698" t="s">
        <v>3019</v>
      </c>
      <c r="G698" t="s">
        <v>3028</v>
      </c>
      <c r="H698" t="s">
        <v>3029</v>
      </c>
      <c r="I698" t="s">
        <v>118</v>
      </c>
      <c r="J698" t="s">
        <v>32</v>
      </c>
      <c r="K698" t="str">
        <f>IF(employee_data3[[#This Row],[EmployeeStatus]]="Active", "Active", "Attrition")</f>
        <v>Active</v>
      </c>
      <c r="L698" t="s">
        <v>63</v>
      </c>
      <c r="M698" t="s">
        <v>64</v>
      </c>
      <c r="N698" t="s">
        <v>63</v>
      </c>
      <c r="O698" t="s">
        <v>36</v>
      </c>
      <c r="P698" t="s">
        <v>37</v>
      </c>
      <c r="Q698" t="s">
        <v>38</v>
      </c>
      <c r="R698" t="s">
        <v>90</v>
      </c>
      <c r="S698" s="1">
        <v>24052</v>
      </c>
      <c r="T698">
        <f>DATEDIF(employee_data3[[#This Row],[DOB]],DATE(2023, 1, 1), "Y")</f>
        <v>57</v>
      </c>
      <c r="U698" t="str">
        <f>IF(employee_data3[[#This Row],[Age]]&lt;=25, "Remaja", IF(employee_data3[[#This Row],[Age]]&lt;=55, "Dewasa", "Lansia"))</f>
        <v>Lansia</v>
      </c>
      <c r="V698" t="s">
        <v>40</v>
      </c>
      <c r="W698" t="s">
        <v>163</v>
      </c>
      <c r="X698" t="s">
        <v>42</v>
      </c>
      <c r="Y698">
        <v>38475</v>
      </c>
      <c r="Z698" t="s">
        <v>74</v>
      </c>
      <c r="AA698" t="s">
        <v>84</v>
      </c>
      <c r="AB698" t="s">
        <v>45</v>
      </c>
      <c r="AC698">
        <v>3</v>
      </c>
      <c r="AD698" s="11">
        <f>(employee_data3[[#This Row],[Current Employee Rating]]-AVERAGE(employee_data3[Current Employee Rating]))/STDEV(employee_data3[Current Employee Rating])</f>
        <v>3.0539538160596794E-2</v>
      </c>
      <c r="AE698" s="11" t="str">
        <f>IF(employee_data3[[#This Row],[Z Score]]&gt;3,"Yes","No")</f>
        <v>No</v>
      </c>
    </row>
    <row r="699" spans="1:31" x14ac:dyDescent="0.3">
      <c r="A699">
        <v>1124</v>
      </c>
      <c r="B699" t="s">
        <v>1889</v>
      </c>
      <c r="C699" t="s">
        <v>1452</v>
      </c>
      <c r="D699" s="1">
        <v>43823</v>
      </c>
      <c r="E699" s="1">
        <v>44876</v>
      </c>
      <c r="F699" t="s">
        <v>3019</v>
      </c>
      <c r="G699" t="s">
        <v>3030</v>
      </c>
      <c r="H699" t="s">
        <v>3031</v>
      </c>
      <c r="I699" t="s">
        <v>62</v>
      </c>
      <c r="J699" t="s">
        <v>32</v>
      </c>
      <c r="K699" t="str">
        <f>IF(employee_data3[[#This Row],[EmployeeStatus]]="Active", "Active", "Attrition")</f>
        <v>Active</v>
      </c>
      <c r="L699" t="s">
        <v>63</v>
      </c>
      <c r="M699" t="s">
        <v>51</v>
      </c>
      <c r="N699" t="s">
        <v>63</v>
      </c>
      <c r="O699" t="s">
        <v>99</v>
      </c>
      <c r="P699" t="s">
        <v>3032</v>
      </c>
      <c r="Q699" t="s">
        <v>38</v>
      </c>
      <c r="R699" t="s">
        <v>111</v>
      </c>
      <c r="S699" s="1">
        <v>31580</v>
      </c>
      <c r="T699">
        <f>DATEDIF(employee_data3[[#This Row],[DOB]],DATE(2023, 1, 1), "Y")</f>
        <v>36</v>
      </c>
      <c r="U699" t="str">
        <f>IF(employee_data3[[#This Row],[Age]]&lt;=25, "Remaja", IF(employee_data3[[#This Row],[Age]]&lt;=55, "Dewasa", "Lansia"))</f>
        <v>Dewasa</v>
      </c>
      <c r="V699" t="s">
        <v>40</v>
      </c>
      <c r="W699" t="s">
        <v>103</v>
      </c>
      <c r="X699" t="s">
        <v>42</v>
      </c>
      <c r="Y699">
        <v>80817</v>
      </c>
      <c r="Z699" t="s">
        <v>74</v>
      </c>
      <c r="AA699" t="s">
        <v>84</v>
      </c>
      <c r="AB699" t="s">
        <v>45</v>
      </c>
      <c r="AC699">
        <v>3</v>
      </c>
      <c r="AD699" s="11">
        <f>(employee_data3[[#This Row],[Current Employee Rating]]-AVERAGE(employee_data3[Current Employee Rating]))/STDEV(employee_data3[Current Employee Rating])</f>
        <v>3.0539538160596794E-2</v>
      </c>
      <c r="AE699" s="11" t="str">
        <f>IF(employee_data3[[#This Row],[Z Score]]&gt;3,"Yes","No")</f>
        <v>No</v>
      </c>
    </row>
    <row r="700" spans="1:31" x14ac:dyDescent="0.3">
      <c r="A700">
        <v>1125</v>
      </c>
      <c r="B700" t="s">
        <v>3033</v>
      </c>
      <c r="C700" t="s">
        <v>27</v>
      </c>
      <c r="D700" s="1">
        <v>44490</v>
      </c>
      <c r="E700" s="1"/>
      <c r="F700" t="s">
        <v>728</v>
      </c>
      <c r="G700" t="s">
        <v>3034</v>
      </c>
      <c r="H700" t="s">
        <v>3035</v>
      </c>
      <c r="I700" t="s">
        <v>98</v>
      </c>
      <c r="J700" t="s">
        <v>32</v>
      </c>
      <c r="K700" t="str">
        <f>IF(employee_data3[[#This Row],[EmployeeStatus]]="Active", "Active", "Attrition")</f>
        <v>Active</v>
      </c>
      <c r="L700" t="s">
        <v>33</v>
      </c>
      <c r="M700" t="s">
        <v>64</v>
      </c>
      <c r="N700" t="s">
        <v>52</v>
      </c>
      <c r="O700" t="s">
        <v>36</v>
      </c>
      <c r="P700" t="s">
        <v>37</v>
      </c>
      <c r="Q700" t="s">
        <v>38</v>
      </c>
      <c r="R700" t="s">
        <v>53</v>
      </c>
      <c r="S700" s="1">
        <v>33363</v>
      </c>
      <c r="T700">
        <f>DATEDIF(employee_data3[[#This Row],[DOB]],DATE(2023, 1, 1), "Y")</f>
        <v>31</v>
      </c>
      <c r="U700" t="str">
        <f>IF(employee_data3[[#This Row],[Age]]&lt;=25, "Remaja", IF(employee_data3[[#This Row],[Age]]&lt;=55, "Dewasa", "Lansia"))</f>
        <v>Dewasa</v>
      </c>
      <c r="V700" t="s">
        <v>40</v>
      </c>
      <c r="W700" t="s">
        <v>163</v>
      </c>
      <c r="X700" t="s">
        <v>55</v>
      </c>
      <c r="Y700">
        <v>10511</v>
      </c>
      <c r="Z700" t="s">
        <v>56</v>
      </c>
      <c r="AA700" t="s">
        <v>84</v>
      </c>
      <c r="AB700" t="s">
        <v>45</v>
      </c>
      <c r="AC700">
        <v>3</v>
      </c>
      <c r="AD700" s="11">
        <f>(employee_data3[[#This Row],[Current Employee Rating]]-AVERAGE(employee_data3[Current Employee Rating]))/STDEV(employee_data3[Current Employee Rating])</f>
        <v>3.0539538160596794E-2</v>
      </c>
      <c r="AE700" s="11" t="str">
        <f>IF(employee_data3[[#This Row],[Z Score]]&gt;3,"Yes","No")</f>
        <v>No</v>
      </c>
    </row>
    <row r="701" spans="1:31" x14ac:dyDescent="0.3">
      <c r="A701">
        <v>1126</v>
      </c>
      <c r="B701" t="s">
        <v>3036</v>
      </c>
      <c r="C701" t="s">
        <v>3037</v>
      </c>
      <c r="D701" s="1">
        <v>43351</v>
      </c>
      <c r="E701" s="1">
        <v>43896</v>
      </c>
      <c r="F701" t="s">
        <v>728</v>
      </c>
      <c r="G701" t="s">
        <v>3038</v>
      </c>
      <c r="H701" t="s">
        <v>3039</v>
      </c>
      <c r="I701" t="s">
        <v>118</v>
      </c>
      <c r="J701" t="s">
        <v>745</v>
      </c>
      <c r="K701" t="str">
        <f>IF(employee_data3[[#This Row],[EmployeeStatus]]="Active", "Active", "Attrition")</f>
        <v>Attrition</v>
      </c>
      <c r="L701" t="s">
        <v>52</v>
      </c>
      <c r="M701" t="s">
        <v>34</v>
      </c>
      <c r="N701" t="s">
        <v>35</v>
      </c>
      <c r="O701" t="s">
        <v>140</v>
      </c>
      <c r="P701" t="s">
        <v>3040</v>
      </c>
      <c r="Q701" t="s">
        <v>38</v>
      </c>
      <c r="R701" t="s">
        <v>111</v>
      </c>
      <c r="S701" s="1">
        <v>21850</v>
      </c>
      <c r="T701">
        <f>DATEDIF(employee_data3[[#This Row],[DOB]],DATE(2023, 1, 1), "Y")</f>
        <v>63</v>
      </c>
      <c r="U701" t="str">
        <f>IF(employee_data3[[#This Row],[Age]]&lt;=25, "Remaja", IF(employee_data3[[#This Row],[Age]]&lt;=55, "Dewasa", "Lansia"))</f>
        <v>Lansia</v>
      </c>
      <c r="V701" t="s">
        <v>40</v>
      </c>
      <c r="W701" t="s">
        <v>113</v>
      </c>
      <c r="X701" t="s">
        <v>55</v>
      </c>
      <c r="Y701">
        <v>6305</v>
      </c>
      <c r="Z701" t="s">
        <v>43</v>
      </c>
      <c r="AA701" t="s">
        <v>104</v>
      </c>
      <c r="AB701" t="s">
        <v>45</v>
      </c>
      <c r="AC701">
        <v>3</v>
      </c>
      <c r="AD701" s="11">
        <f>(employee_data3[[#This Row],[Current Employee Rating]]-AVERAGE(employee_data3[Current Employee Rating]))/STDEV(employee_data3[Current Employee Rating])</f>
        <v>3.0539538160596794E-2</v>
      </c>
      <c r="AE701" s="11" t="str">
        <f>IF(employee_data3[[#This Row],[Z Score]]&gt;3,"Yes","No")</f>
        <v>No</v>
      </c>
    </row>
    <row r="702" spans="1:31" x14ac:dyDescent="0.3">
      <c r="A702">
        <v>1127</v>
      </c>
      <c r="B702" t="s">
        <v>244</v>
      </c>
      <c r="C702" t="s">
        <v>3041</v>
      </c>
      <c r="D702" s="1">
        <v>43522</v>
      </c>
      <c r="E702" s="1"/>
      <c r="F702" t="s">
        <v>728</v>
      </c>
      <c r="G702" t="s">
        <v>3042</v>
      </c>
      <c r="H702" t="s">
        <v>3043</v>
      </c>
      <c r="I702" t="s">
        <v>62</v>
      </c>
      <c r="J702" t="s">
        <v>32</v>
      </c>
      <c r="K702" t="str">
        <f>IF(employee_data3[[#This Row],[EmployeeStatus]]="Active", "Active", "Attrition")</f>
        <v>Active</v>
      </c>
      <c r="L702" t="s">
        <v>63</v>
      </c>
      <c r="M702" t="s">
        <v>51</v>
      </c>
      <c r="N702" t="s">
        <v>63</v>
      </c>
      <c r="O702" t="s">
        <v>36</v>
      </c>
      <c r="P702" t="s">
        <v>37</v>
      </c>
      <c r="Q702" t="s">
        <v>38</v>
      </c>
      <c r="R702" t="s">
        <v>81</v>
      </c>
      <c r="S702" s="1">
        <v>36978</v>
      </c>
      <c r="T702">
        <f>DATEDIF(employee_data3[[#This Row],[DOB]],DATE(2023, 1, 1), "Y")</f>
        <v>21</v>
      </c>
      <c r="U702" t="str">
        <f>IF(employee_data3[[#This Row],[Age]]&lt;=25, "Remaja", IF(employee_data3[[#This Row],[Age]]&lt;=55, "Dewasa", "Lansia"))</f>
        <v>Remaja</v>
      </c>
      <c r="V702" t="s">
        <v>40</v>
      </c>
      <c r="W702" t="s">
        <v>103</v>
      </c>
      <c r="X702" t="s">
        <v>55</v>
      </c>
      <c r="Y702">
        <v>33576</v>
      </c>
      <c r="Z702" t="s">
        <v>43</v>
      </c>
      <c r="AA702" t="s">
        <v>84</v>
      </c>
      <c r="AB702" t="s">
        <v>45</v>
      </c>
      <c r="AC702">
        <v>3</v>
      </c>
      <c r="AD702" s="11">
        <f>(employee_data3[[#This Row],[Current Employee Rating]]-AVERAGE(employee_data3[Current Employee Rating]))/STDEV(employee_data3[Current Employee Rating])</f>
        <v>3.0539538160596794E-2</v>
      </c>
      <c r="AE702" s="11" t="str">
        <f>IF(employee_data3[[#This Row],[Z Score]]&gt;3,"Yes","No")</f>
        <v>No</v>
      </c>
    </row>
    <row r="703" spans="1:31" x14ac:dyDescent="0.3">
      <c r="A703">
        <v>1128</v>
      </c>
      <c r="B703" t="s">
        <v>1049</v>
      </c>
      <c r="C703" t="s">
        <v>1488</v>
      </c>
      <c r="D703" s="1">
        <v>45037</v>
      </c>
      <c r="E703" s="1"/>
      <c r="F703" t="s">
        <v>728</v>
      </c>
      <c r="G703" t="s">
        <v>3044</v>
      </c>
      <c r="H703" t="s">
        <v>3045</v>
      </c>
      <c r="I703" t="s">
        <v>89</v>
      </c>
      <c r="J703" t="s">
        <v>32</v>
      </c>
      <c r="K703" t="str">
        <f>IF(employee_data3[[#This Row],[EmployeeStatus]]="Active", "Active", "Attrition")</f>
        <v>Active</v>
      </c>
      <c r="L703" t="s">
        <v>52</v>
      </c>
      <c r="M703" t="s">
        <v>64</v>
      </c>
      <c r="N703" t="s">
        <v>52</v>
      </c>
      <c r="O703" t="s">
        <v>36</v>
      </c>
      <c r="P703" t="s">
        <v>37</v>
      </c>
      <c r="Q703" t="s">
        <v>38</v>
      </c>
      <c r="R703" t="s">
        <v>81</v>
      </c>
      <c r="S703" s="1">
        <v>20991</v>
      </c>
      <c r="T703">
        <f>DATEDIF(employee_data3[[#This Row],[DOB]],DATE(2023, 1, 1), "Y")</f>
        <v>65</v>
      </c>
      <c r="U703" t="str">
        <f>IF(employee_data3[[#This Row],[Age]]&lt;=25, "Remaja", IF(employee_data3[[#This Row],[Age]]&lt;=55, "Dewasa", "Lansia"))</f>
        <v>Lansia</v>
      </c>
      <c r="V703" t="s">
        <v>40</v>
      </c>
      <c r="W703" t="s">
        <v>103</v>
      </c>
      <c r="X703" t="s">
        <v>42</v>
      </c>
      <c r="Y703">
        <v>12707</v>
      </c>
      <c r="Z703" t="s">
        <v>56</v>
      </c>
      <c r="AA703" t="s">
        <v>84</v>
      </c>
      <c r="AB703" t="s">
        <v>45</v>
      </c>
      <c r="AC703">
        <v>3</v>
      </c>
      <c r="AD703" s="11">
        <f>(employee_data3[[#This Row],[Current Employee Rating]]-AVERAGE(employee_data3[Current Employee Rating]))/STDEV(employee_data3[Current Employee Rating])</f>
        <v>3.0539538160596794E-2</v>
      </c>
      <c r="AE703" s="11" t="str">
        <f>IF(employee_data3[[#This Row],[Z Score]]&gt;3,"Yes","No")</f>
        <v>No</v>
      </c>
    </row>
    <row r="704" spans="1:31" x14ac:dyDescent="0.3">
      <c r="A704">
        <v>1129</v>
      </c>
      <c r="B704" t="s">
        <v>3046</v>
      </c>
      <c r="C704" t="s">
        <v>3047</v>
      </c>
      <c r="D704" s="1">
        <v>43727</v>
      </c>
      <c r="E704" s="1">
        <v>44492</v>
      </c>
      <c r="F704" t="s">
        <v>728</v>
      </c>
      <c r="G704" t="s">
        <v>3048</v>
      </c>
      <c r="H704" t="s">
        <v>3049</v>
      </c>
      <c r="I704" t="s">
        <v>31</v>
      </c>
      <c r="J704" t="s">
        <v>745</v>
      </c>
      <c r="K704" t="str">
        <f>IF(employee_data3[[#This Row],[EmployeeStatus]]="Active", "Active", "Attrition")</f>
        <v>Attrition</v>
      </c>
      <c r="L704" t="s">
        <v>63</v>
      </c>
      <c r="M704" t="s">
        <v>64</v>
      </c>
      <c r="N704" t="s">
        <v>52</v>
      </c>
      <c r="O704" t="s">
        <v>126</v>
      </c>
      <c r="P704" t="s">
        <v>3050</v>
      </c>
      <c r="Q704" t="s">
        <v>38</v>
      </c>
      <c r="R704" t="s">
        <v>90</v>
      </c>
      <c r="S704" s="1">
        <v>20592</v>
      </c>
      <c r="T704">
        <f>DATEDIF(employee_data3[[#This Row],[DOB]],DATE(2023, 1, 1), "Y")</f>
        <v>66</v>
      </c>
      <c r="U704" t="str">
        <f>IF(employee_data3[[#This Row],[Age]]&lt;=25, "Remaja", IF(employee_data3[[#This Row],[Age]]&lt;=55, "Dewasa", "Lansia"))</f>
        <v>Lansia</v>
      </c>
      <c r="V704" t="s">
        <v>40</v>
      </c>
      <c r="W704" t="s">
        <v>281</v>
      </c>
      <c r="X704" t="s">
        <v>42</v>
      </c>
      <c r="Y704">
        <v>73131</v>
      </c>
      <c r="Z704" t="s">
        <v>74</v>
      </c>
      <c r="AA704" t="s">
        <v>84</v>
      </c>
      <c r="AB704" t="s">
        <v>45</v>
      </c>
      <c r="AC704">
        <v>3</v>
      </c>
      <c r="AD704" s="11">
        <f>(employee_data3[[#This Row],[Current Employee Rating]]-AVERAGE(employee_data3[Current Employee Rating]))/STDEV(employee_data3[Current Employee Rating])</f>
        <v>3.0539538160596794E-2</v>
      </c>
      <c r="AE704" s="11" t="str">
        <f>IF(employee_data3[[#This Row],[Z Score]]&gt;3,"Yes","No")</f>
        <v>No</v>
      </c>
    </row>
    <row r="705" spans="1:31" x14ac:dyDescent="0.3">
      <c r="A705">
        <v>1130</v>
      </c>
      <c r="B705" t="s">
        <v>3051</v>
      </c>
      <c r="C705" t="s">
        <v>3052</v>
      </c>
      <c r="D705" s="1">
        <v>44188</v>
      </c>
      <c r="E705" s="1"/>
      <c r="F705" t="s">
        <v>28</v>
      </c>
      <c r="G705" t="s">
        <v>3053</v>
      </c>
      <c r="H705" t="s">
        <v>3054</v>
      </c>
      <c r="I705" t="s">
        <v>133</v>
      </c>
      <c r="J705" t="s">
        <v>32</v>
      </c>
      <c r="K705" t="str">
        <f>IF(employee_data3[[#This Row],[EmployeeStatus]]="Active", "Active", "Attrition")</f>
        <v>Active</v>
      </c>
      <c r="L705" t="s">
        <v>33</v>
      </c>
      <c r="M705" t="s">
        <v>51</v>
      </c>
      <c r="N705" t="s">
        <v>52</v>
      </c>
      <c r="O705" t="s">
        <v>36</v>
      </c>
      <c r="P705" t="s">
        <v>37</v>
      </c>
      <c r="Q705" t="s">
        <v>38</v>
      </c>
      <c r="R705" t="s">
        <v>1012</v>
      </c>
      <c r="S705" s="1">
        <v>35478</v>
      </c>
      <c r="T705">
        <f>DATEDIF(employee_data3[[#This Row],[DOB]],DATE(2023, 1, 1), "Y")</f>
        <v>25</v>
      </c>
      <c r="U705" t="str">
        <f>IF(employee_data3[[#This Row],[Age]]&lt;=25, "Remaja", IF(employee_data3[[#This Row],[Age]]&lt;=55, "Dewasa", "Lansia"))</f>
        <v>Remaja</v>
      </c>
      <c r="V705" t="s">
        <v>40</v>
      </c>
      <c r="W705" t="s">
        <v>1506</v>
      </c>
      <c r="X705" t="s">
        <v>42</v>
      </c>
      <c r="Y705">
        <v>37659</v>
      </c>
      <c r="Z705" t="s">
        <v>56</v>
      </c>
      <c r="AA705" t="s">
        <v>104</v>
      </c>
      <c r="AB705" t="s">
        <v>45</v>
      </c>
      <c r="AC705">
        <v>3</v>
      </c>
      <c r="AD705" s="11">
        <f>(employee_data3[[#This Row],[Current Employee Rating]]-AVERAGE(employee_data3[Current Employee Rating]))/STDEV(employee_data3[Current Employee Rating])</f>
        <v>3.0539538160596794E-2</v>
      </c>
      <c r="AE705" s="11" t="str">
        <f>IF(employee_data3[[#This Row],[Z Score]]&gt;3,"Yes","No")</f>
        <v>No</v>
      </c>
    </row>
    <row r="706" spans="1:31" x14ac:dyDescent="0.3">
      <c r="A706">
        <v>1131</v>
      </c>
      <c r="B706" t="s">
        <v>312</v>
      </c>
      <c r="C706" t="s">
        <v>3055</v>
      </c>
      <c r="D706" s="1">
        <v>43553</v>
      </c>
      <c r="E706" s="1"/>
      <c r="F706" t="s">
        <v>28</v>
      </c>
      <c r="G706" t="s">
        <v>3056</v>
      </c>
      <c r="H706" t="s">
        <v>3057</v>
      </c>
      <c r="I706" t="s">
        <v>50</v>
      </c>
      <c r="J706" t="s">
        <v>32</v>
      </c>
      <c r="K706" t="str">
        <f>IF(employee_data3[[#This Row],[EmployeeStatus]]="Active", "Active", "Attrition")</f>
        <v>Active</v>
      </c>
      <c r="L706" t="s">
        <v>52</v>
      </c>
      <c r="M706" t="s">
        <v>64</v>
      </c>
      <c r="N706" t="s">
        <v>52</v>
      </c>
      <c r="O706" t="s">
        <v>36</v>
      </c>
      <c r="P706" t="s">
        <v>37</v>
      </c>
      <c r="Q706" t="s">
        <v>38</v>
      </c>
      <c r="R706" t="s">
        <v>148</v>
      </c>
      <c r="S706" s="1">
        <v>34780</v>
      </c>
      <c r="T706">
        <f>DATEDIF(employee_data3[[#This Row],[DOB]],DATE(2023, 1, 1), "Y")</f>
        <v>27</v>
      </c>
      <c r="U706" t="str">
        <f>IF(employee_data3[[#This Row],[Age]]&lt;=25, "Remaja", IF(employee_data3[[#This Row],[Age]]&lt;=55, "Dewasa", "Lansia"))</f>
        <v>Dewasa</v>
      </c>
      <c r="V706" t="s">
        <v>40</v>
      </c>
      <c r="W706" t="s">
        <v>216</v>
      </c>
      <c r="X706" t="s">
        <v>42</v>
      </c>
      <c r="Y706">
        <v>48502</v>
      </c>
      <c r="Z706" t="s">
        <v>93</v>
      </c>
      <c r="AA706" t="s">
        <v>75</v>
      </c>
      <c r="AB706" t="s">
        <v>45</v>
      </c>
      <c r="AC706">
        <v>3</v>
      </c>
      <c r="AD706" s="11">
        <f>(employee_data3[[#This Row],[Current Employee Rating]]-AVERAGE(employee_data3[Current Employee Rating]))/STDEV(employee_data3[Current Employee Rating])</f>
        <v>3.0539538160596794E-2</v>
      </c>
      <c r="AE706" s="11" t="str">
        <f>IF(employee_data3[[#This Row],[Z Score]]&gt;3,"Yes","No")</f>
        <v>No</v>
      </c>
    </row>
    <row r="707" spans="1:31" x14ac:dyDescent="0.3">
      <c r="A707">
        <v>1132</v>
      </c>
      <c r="B707" t="s">
        <v>421</v>
      </c>
      <c r="C707" t="s">
        <v>3058</v>
      </c>
      <c r="D707" s="1">
        <v>44331</v>
      </c>
      <c r="E707" s="1">
        <v>45049</v>
      </c>
      <c r="F707" t="s">
        <v>28</v>
      </c>
      <c r="G707" t="s">
        <v>3059</v>
      </c>
      <c r="H707" t="s">
        <v>3060</v>
      </c>
      <c r="I707" t="s">
        <v>118</v>
      </c>
      <c r="J707" t="s">
        <v>745</v>
      </c>
      <c r="K707" t="str">
        <f>IF(employee_data3[[#This Row],[EmployeeStatus]]="Active", "Active", "Attrition")</f>
        <v>Attrition</v>
      </c>
      <c r="L707" t="s">
        <v>33</v>
      </c>
      <c r="M707" t="s">
        <v>64</v>
      </c>
      <c r="N707" t="s">
        <v>63</v>
      </c>
      <c r="O707" t="s">
        <v>99</v>
      </c>
      <c r="P707" t="s">
        <v>3061</v>
      </c>
      <c r="Q707" t="s">
        <v>38</v>
      </c>
      <c r="R707" t="s">
        <v>53</v>
      </c>
      <c r="S707" s="1">
        <v>23319</v>
      </c>
      <c r="T707">
        <f>DATEDIF(employee_data3[[#This Row],[DOB]],DATE(2023, 1, 1), "Y")</f>
        <v>59</v>
      </c>
      <c r="U707" t="str">
        <f>IF(employee_data3[[#This Row],[Age]]&lt;=25, "Remaja", IF(employee_data3[[#This Row],[Age]]&lt;=55, "Dewasa", "Lansia"))</f>
        <v>Lansia</v>
      </c>
      <c r="V707" t="s">
        <v>40</v>
      </c>
      <c r="W707" t="s">
        <v>83</v>
      </c>
      <c r="X707" t="s">
        <v>42</v>
      </c>
      <c r="Y707">
        <v>88428</v>
      </c>
      <c r="Z707" t="s">
        <v>56</v>
      </c>
      <c r="AA707" t="s">
        <v>44</v>
      </c>
      <c r="AB707" t="s">
        <v>45</v>
      </c>
      <c r="AC707">
        <v>3</v>
      </c>
      <c r="AD707" s="11">
        <f>(employee_data3[[#This Row],[Current Employee Rating]]-AVERAGE(employee_data3[Current Employee Rating]))/STDEV(employee_data3[Current Employee Rating])</f>
        <v>3.0539538160596794E-2</v>
      </c>
      <c r="AE707" s="11" t="str">
        <f>IF(employee_data3[[#This Row],[Z Score]]&gt;3,"Yes","No")</f>
        <v>No</v>
      </c>
    </row>
    <row r="708" spans="1:31" x14ac:dyDescent="0.3">
      <c r="A708">
        <v>1133</v>
      </c>
      <c r="B708" t="s">
        <v>1586</v>
      </c>
      <c r="C708" t="s">
        <v>1956</v>
      </c>
      <c r="D708" s="1">
        <v>44634</v>
      </c>
      <c r="E708" s="1">
        <v>44836</v>
      </c>
      <c r="F708" t="s">
        <v>28</v>
      </c>
      <c r="G708" t="s">
        <v>3062</v>
      </c>
      <c r="H708" t="s">
        <v>3063</v>
      </c>
      <c r="I708" t="s">
        <v>62</v>
      </c>
      <c r="J708" t="s">
        <v>745</v>
      </c>
      <c r="K708" t="str">
        <f>IF(employee_data3[[#This Row],[EmployeeStatus]]="Active", "Active", "Attrition")</f>
        <v>Attrition</v>
      </c>
      <c r="L708" t="s">
        <v>63</v>
      </c>
      <c r="M708" t="s">
        <v>64</v>
      </c>
      <c r="N708" t="s">
        <v>52</v>
      </c>
      <c r="O708" t="s">
        <v>175</v>
      </c>
      <c r="P708" t="s">
        <v>3064</v>
      </c>
      <c r="Q708" t="s">
        <v>38</v>
      </c>
      <c r="R708" t="s">
        <v>53</v>
      </c>
      <c r="S708" s="1">
        <v>18222</v>
      </c>
      <c r="T708">
        <f>DATEDIF(employee_data3[[#This Row],[DOB]],DATE(2023, 1, 1), "Y")</f>
        <v>73</v>
      </c>
      <c r="U708" t="str">
        <f>IF(employee_data3[[#This Row],[Age]]&lt;=25, "Remaja", IF(employee_data3[[#This Row],[Age]]&lt;=55, "Dewasa", "Lansia"))</f>
        <v>Lansia</v>
      </c>
      <c r="V708" t="s">
        <v>40</v>
      </c>
      <c r="W708" t="s">
        <v>113</v>
      </c>
      <c r="X708" t="s">
        <v>42</v>
      </c>
      <c r="Y708">
        <v>95347</v>
      </c>
      <c r="Z708" t="s">
        <v>56</v>
      </c>
      <c r="AA708" t="s">
        <v>84</v>
      </c>
      <c r="AB708" t="s">
        <v>45</v>
      </c>
      <c r="AC708">
        <v>3</v>
      </c>
      <c r="AD708" s="11">
        <f>(employee_data3[[#This Row],[Current Employee Rating]]-AVERAGE(employee_data3[Current Employee Rating]))/STDEV(employee_data3[Current Employee Rating])</f>
        <v>3.0539538160596794E-2</v>
      </c>
      <c r="AE708" s="11" t="str">
        <f>IF(employee_data3[[#This Row],[Z Score]]&gt;3,"Yes","No")</f>
        <v>No</v>
      </c>
    </row>
    <row r="709" spans="1:31" x14ac:dyDescent="0.3">
      <c r="A709">
        <v>1134</v>
      </c>
      <c r="B709" t="s">
        <v>2409</v>
      </c>
      <c r="C709" t="s">
        <v>1116</v>
      </c>
      <c r="D709" s="1">
        <v>44536</v>
      </c>
      <c r="E709" s="1">
        <v>44569</v>
      </c>
      <c r="F709" t="s">
        <v>28</v>
      </c>
      <c r="G709" t="s">
        <v>3065</v>
      </c>
      <c r="H709" t="s">
        <v>3066</v>
      </c>
      <c r="I709" t="s">
        <v>89</v>
      </c>
      <c r="J709" t="s">
        <v>745</v>
      </c>
      <c r="K709" t="str">
        <f>IF(employee_data3[[#This Row],[EmployeeStatus]]="Active", "Active", "Attrition")</f>
        <v>Attrition</v>
      </c>
      <c r="L709" t="s">
        <v>52</v>
      </c>
      <c r="M709" t="s">
        <v>34</v>
      </c>
      <c r="N709" t="s">
        <v>35</v>
      </c>
      <c r="O709" t="s">
        <v>140</v>
      </c>
      <c r="P709" t="s">
        <v>3067</v>
      </c>
      <c r="Q709" t="s">
        <v>38</v>
      </c>
      <c r="R709" t="s">
        <v>81</v>
      </c>
      <c r="S709" s="1">
        <v>35315</v>
      </c>
      <c r="T709">
        <f>DATEDIF(employee_data3[[#This Row],[DOB]],DATE(2023, 1, 1), "Y")</f>
        <v>26</v>
      </c>
      <c r="U709" t="str">
        <f>IF(employee_data3[[#This Row],[Age]]&lt;=25, "Remaja", IF(employee_data3[[#This Row],[Age]]&lt;=55, "Dewasa", "Lansia"))</f>
        <v>Dewasa</v>
      </c>
      <c r="V709" t="s">
        <v>40</v>
      </c>
      <c r="W709" t="s">
        <v>103</v>
      </c>
      <c r="X709" t="s">
        <v>42</v>
      </c>
      <c r="Y709">
        <v>80920</v>
      </c>
      <c r="Z709" t="s">
        <v>128</v>
      </c>
      <c r="AA709" t="s">
        <v>75</v>
      </c>
      <c r="AB709" t="s">
        <v>45</v>
      </c>
      <c r="AC709">
        <v>3</v>
      </c>
      <c r="AD709" s="11">
        <f>(employee_data3[[#This Row],[Current Employee Rating]]-AVERAGE(employee_data3[Current Employee Rating]))/STDEV(employee_data3[Current Employee Rating])</f>
        <v>3.0539538160596794E-2</v>
      </c>
      <c r="AE709" s="11" t="str">
        <f>IF(employee_data3[[#This Row],[Z Score]]&gt;3,"Yes","No")</f>
        <v>No</v>
      </c>
    </row>
    <row r="710" spans="1:31" x14ac:dyDescent="0.3">
      <c r="A710">
        <v>1135</v>
      </c>
      <c r="B710" t="s">
        <v>3068</v>
      </c>
      <c r="C710" t="s">
        <v>3069</v>
      </c>
      <c r="D710" s="1">
        <v>44496</v>
      </c>
      <c r="E710" s="1"/>
      <c r="F710" t="s">
        <v>28</v>
      </c>
      <c r="G710" t="s">
        <v>3070</v>
      </c>
      <c r="H710" t="s">
        <v>3071</v>
      </c>
      <c r="I710" t="s">
        <v>31</v>
      </c>
      <c r="J710" t="s">
        <v>32</v>
      </c>
      <c r="K710" t="str">
        <f>IF(employee_data3[[#This Row],[EmployeeStatus]]="Active", "Active", "Attrition")</f>
        <v>Active</v>
      </c>
      <c r="L710" t="s">
        <v>63</v>
      </c>
      <c r="M710" t="s">
        <v>51</v>
      </c>
      <c r="N710" t="s">
        <v>35</v>
      </c>
      <c r="O710" t="s">
        <v>36</v>
      </c>
      <c r="P710" t="s">
        <v>37</v>
      </c>
      <c r="Q710" t="s">
        <v>38</v>
      </c>
      <c r="R710" t="s">
        <v>111</v>
      </c>
      <c r="S710" s="1">
        <v>23619</v>
      </c>
      <c r="T710">
        <f>DATEDIF(employee_data3[[#This Row],[DOB]],DATE(2023, 1, 1), "Y")</f>
        <v>58</v>
      </c>
      <c r="U710" t="str">
        <f>IF(employee_data3[[#This Row],[Age]]&lt;=25, "Remaja", IF(employee_data3[[#This Row],[Age]]&lt;=55, "Dewasa", "Lansia"))</f>
        <v>Lansia</v>
      </c>
      <c r="V710" t="s">
        <v>40</v>
      </c>
      <c r="W710" t="s">
        <v>2128</v>
      </c>
      <c r="X710" t="s">
        <v>55</v>
      </c>
      <c r="Y710">
        <v>7440</v>
      </c>
      <c r="Z710" t="s">
        <v>74</v>
      </c>
      <c r="AA710" t="s">
        <v>44</v>
      </c>
      <c r="AB710" t="s">
        <v>45</v>
      </c>
      <c r="AC710">
        <v>3</v>
      </c>
      <c r="AD710" s="11">
        <f>(employee_data3[[#This Row],[Current Employee Rating]]-AVERAGE(employee_data3[Current Employee Rating]))/STDEV(employee_data3[Current Employee Rating])</f>
        <v>3.0539538160596794E-2</v>
      </c>
      <c r="AE710" s="11" t="str">
        <f>IF(employee_data3[[#This Row],[Z Score]]&gt;3,"Yes","No")</f>
        <v>No</v>
      </c>
    </row>
    <row r="711" spans="1:31" x14ac:dyDescent="0.3">
      <c r="A711">
        <v>1136</v>
      </c>
      <c r="B711" t="s">
        <v>3072</v>
      </c>
      <c r="C711" t="s">
        <v>3073</v>
      </c>
      <c r="D711" s="1">
        <v>45017</v>
      </c>
      <c r="E711" s="1"/>
      <c r="F711" t="s">
        <v>28</v>
      </c>
      <c r="G711" t="s">
        <v>3074</v>
      </c>
      <c r="H711" t="s">
        <v>3075</v>
      </c>
      <c r="I711" t="s">
        <v>133</v>
      </c>
      <c r="J711" t="s">
        <v>32</v>
      </c>
      <c r="K711" t="str">
        <f>IF(employee_data3[[#This Row],[EmployeeStatus]]="Active", "Active", "Attrition")</f>
        <v>Active</v>
      </c>
      <c r="L711" t="s">
        <v>63</v>
      </c>
      <c r="M711" t="s">
        <v>51</v>
      </c>
      <c r="N711" t="s">
        <v>35</v>
      </c>
      <c r="O711" t="s">
        <v>36</v>
      </c>
      <c r="P711" t="s">
        <v>37</v>
      </c>
      <c r="Q711" t="s">
        <v>38</v>
      </c>
      <c r="R711" t="s">
        <v>90</v>
      </c>
      <c r="S711" s="1">
        <v>16888</v>
      </c>
      <c r="T711">
        <f>DATEDIF(employee_data3[[#This Row],[DOB]],DATE(2023, 1, 1), "Y")</f>
        <v>76</v>
      </c>
      <c r="U711" t="str">
        <f>IF(employee_data3[[#This Row],[Age]]&lt;=25, "Remaja", IF(employee_data3[[#This Row],[Age]]&lt;=55, "Dewasa", "Lansia"))</f>
        <v>Lansia</v>
      </c>
      <c r="V711" t="s">
        <v>40</v>
      </c>
      <c r="W711" t="s">
        <v>92</v>
      </c>
      <c r="X711" t="s">
        <v>55</v>
      </c>
      <c r="Y711">
        <v>84202</v>
      </c>
      <c r="Z711" t="s">
        <v>74</v>
      </c>
      <c r="AA711" t="s">
        <v>104</v>
      </c>
      <c r="AB711" t="s">
        <v>45</v>
      </c>
      <c r="AC711">
        <v>3</v>
      </c>
      <c r="AD711" s="11">
        <f>(employee_data3[[#This Row],[Current Employee Rating]]-AVERAGE(employee_data3[Current Employee Rating]))/STDEV(employee_data3[Current Employee Rating])</f>
        <v>3.0539538160596794E-2</v>
      </c>
      <c r="AE711" s="11" t="str">
        <f>IF(employee_data3[[#This Row],[Z Score]]&gt;3,"Yes","No")</f>
        <v>No</v>
      </c>
    </row>
    <row r="712" spans="1:31" x14ac:dyDescent="0.3">
      <c r="A712">
        <v>1137</v>
      </c>
      <c r="B712" t="s">
        <v>2518</v>
      </c>
      <c r="C712" t="s">
        <v>3076</v>
      </c>
      <c r="D712" s="1">
        <v>43614</v>
      </c>
      <c r="E712" s="1"/>
      <c r="F712" t="s">
        <v>28</v>
      </c>
      <c r="G712" t="s">
        <v>3077</v>
      </c>
      <c r="H712" t="s">
        <v>3078</v>
      </c>
      <c r="I712" t="s">
        <v>50</v>
      </c>
      <c r="J712" t="s">
        <v>32</v>
      </c>
      <c r="K712" t="str">
        <f>IF(employee_data3[[#This Row],[EmployeeStatus]]="Active", "Active", "Attrition")</f>
        <v>Active</v>
      </c>
      <c r="L712" t="s">
        <v>63</v>
      </c>
      <c r="M712" t="s">
        <v>34</v>
      </c>
      <c r="N712" t="s">
        <v>52</v>
      </c>
      <c r="O712" t="s">
        <v>36</v>
      </c>
      <c r="P712" t="s">
        <v>37</v>
      </c>
      <c r="Q712" t="s">
        <v>38</v>
      </c>
      <c r="R712" t="s">
        <v>90</v>
      </c>
      <c r="S712" s="1">
        <v>19783</v>
      </c>
      <c r="T712">
        <f>DATEDIF(employee_data3[[#This Row],[DOB]],DATE(2023, 1, 1), "Y")</f>
        <v>68</v>
      </c>
      <c r="U712" t="str">
        <f>IF(employee_data3[[#This Row],[Age]]&lt;=25, "Remaja", IF(employee_data3[[#This Row],[Age]]&lt;=55, "Dewasa", "Lansia"))</f>
        <v>Lansia</v>
      </c>
      <c r="V712" t="s">
        <v>40</v>
      </c>
      <c r="W712" t="s">
        <v>83</v>
      </c>
      <c r="X712" t="s">
        <v>55</v>
      </c>
      <c r="Y712">
        <v>3187</v>
      </c>
      <c r="Z712" t="s">
        <v>93</v>
      </c>
      <c r="AA712" t="s">
        <v>75</v>
      </c>
      <c r="AB712" t="s">
        <v>45</v>
      </c>
      <c r="AC712">
        <v>3</v>
      </c>
      <c r="AD712" s="11">
        <f>(employee_data3[[#This Row],[Current Employee Rating]]-AVERAGE(employee_data3[Current Employee Rating]))/STDEV(employee_data3[Current Employee Rating])</f>
        <v>3.0539538160596794E-2</v>
      </c>
      <c r="AE712" s="11" t="str">
        <f>IF(employee_data3[[#This Row],[Z Score]]&gt;3,"Yes","No")</f>
        <v>No</v>
      </c>
    </row>
    <row r="713" spans="1:31" x14ac:dyDescent="0.3">
      <c r="A713">
        <v>1138</v>
      </c>
      <c r="B713" t="s">
        <v>3079</v>
      </c>
      <c r="C713" t="s">
        <v>2463</v>
      </c>
      <c r="D713" s="1">
        <v>43658</v>
      </c>
      <c r="E713" s="1">
        <v>44754</v>
      </c>
      <c r="F713" t="s">
        <v>28</v>
      </c>
      <c r="G713" t="s">
        <v>3080</v>
      </c>
      <c r="H713" t="s">
        <v>3081</v>
      </c>
      <c r="I713" t="s">
        <v>139</v>
      </c>
      <c r="J713" t="s">
        <v>32</v>
      </c>
      <c r="K713" t="str">
        <f>IF(employee_data3[[#This Row],[EmployeeStatus]]="Active", "Active", "Attrition")</f>
        <v>Active</v>
      </c>
      <c r="L713" t="s">
        <v>63</v>
      </c>
      <c r="M713" t="s">
        <v>64</v>
      </c>
      <c r="N713" t="s">
        <v>35</v>
      </c>
      <c r="O713" t="s">
        <v>99</v>
      </c>
      <c r="P713" t="s">
        <v>3082</v>
      </c>
      <c r="Q713" t="s">
        <v>38</v>
      </c>
      <c r="R713" t="s">
        <v>101</v>
      </c>
      <c r="S713" s="1">
        <v>30530</v>
      </c>
      <c r="T713">
        <f>DATEDIF(employee_data3[[#This Row],[DOB]],DATE(2023, 1, 1), "Y")</f>
        <v>39</v>
      </c>
      <c r="U713" t="str">
        <f>IF(employee_data3[[#This Row],[Age]]&lt;=25, "Remaja", IF(employee_data3[[#This Row],[Age]]&lt;=55, "Dewasa", "Lansia"))</f>
        <v>Dewasa</v>
      </c>
      <c r="V713" t="s">
        <v>40</v>
      </c>
      <c r="W713" t="s">
        <v>178</v>
      </c>
      <c r="X713" t="s">
        <v>55</v>
      </c>
      <c r="Y713">
        <v>2766</v>
      </c>
      <c r="Z713" t="s">
        <v>93</v>
      </c>
      <c r="AA713" t="s">
        <v>104</v>
      </c>
      <c r="AB713" t="s">
        <v>45</v>
      </c>
      <c r="AC713">
        <v>3</v>
      </c>
      <c r="AD713" s="11">
        <f>(employee_data3[[#This Row],[Current Employee Rating]]-AVERAGE(employee_data3[Current Employee Rating]))/STDEV(employee_data3[Current Employee Rating])</f>
        <v>3.0539538160596794E-2</v>
      </c>
      <c r="AE713" s="11" t="str">
        <f>IF(employee_data3[[#This Row],[Z Score]]&gt;3,"Yes","No")</f>
        <v>No</v>
      </c>
    </row>
    <row r="714" spans="1:31" x14ac:dyDescent="0.3">
      <c r="A714">
        <v>1139</v>
      </c>
      <c r="B714" t="s">
        <v>3083</v>
      </c>
      <c r="C714" t="s">
        <v>2997</v>
      </c>
      <c r="D714" s="1">
        <v>43322</v>
      </c>
      <c r="E714" s="1">
        <v>44613</v>
      </c>
      <c r="F714" t="s">
        <v>28</v>
      </c>
      <c r="G714" t="s">
        <v>3084</v>
      </c>
      <c r="H714" t="s">
        <v>3085</v>
      </c>
      <c r="I714" t="s">
        <v>80</v>
      </c>
      <c r="J714" t="s">
        <v>32</v>
      </c>
      <c r="K714" t="str">
        <f>IF(employee_data3[[#This Row],[EmployeeStatus]]="Active", "Active", "Attrition")</f>
        <v>Active</v>
      </c>
      <c r="L714" t="s">
        <v>33</v>
      </c>
      <c r="M714" t="s">
        <v>51</v>
      </c>
      <c r="N714" t="s">
        <v>35</v>
      </c>
      <c r="O714" t="s">
        <v>99</v>
      </c>
      <c r="P714" t="s">
        <v>3086</v>
      </c>
      <c r="Q714" t="s">
        <v>38</v>
      </c>
      <c r="R714" t="s">
        <v>148</v>
      </c>
      <c r="S714" s="1">
        <v>19460</v>
      </c>
      <c r="T714">
        <f>DATEDIF(employee_data3[[#This Row],[DOB]],DATE(2023, 1, 1), "Y")</f>
        <v>69</v>
      </c>
      <c r="U714" t="str">
        <f>IF(employee_data3[[#This Row],[Age]]&lt;=25, "Remaja", IF(employee_data3[[#This Row],[Age]]&lt;=55, "Dewasa", "Lansia"))</f>
        <v>Lansia</v>
      </c>
      <c r="V714" t="s">
        <v>40</v>
      </c>
      <c r="W714" t="s">
        <v>103</v>
      </c>
      <c r="X714" t="s">
        <v>55</v>
      </c>
      <c r="Y714">
        <v>75014</v>
      </c>
      <c r="Z714" t="s">
        <v>56</v>
      </c>
      <c r="AA714" t="s">
        <v>84</v>
      </c>
      <c r="AB714" t="s">
        <v>45</v>
      </c>
      <c r="AC714">
        <v>3</v>
      </c>
      <c r="AD714" s="11">
        <f>(employee_data3[[#This Row],[Current Employee Rating]]-AVERAGE(employee_data3[Current Employee Rating]))/STDEV(employee_data3[Current Employee Rating])</f>
        <v>3.0539538160596794E-2</v>
      </c>
      <c r="AE714" s="11" t="str">
        <f>IF(employee_data3[[#This Row],[Z Score]]&gt;3,"Yes","No")</f>
        <v>No</v>
      </c>
    </row>
    <row r="715" spans="1:31" x14ac:dyDescent="0.3">
      <c r="A715">
        <v>1140</v>
      </c>
      <c r="B715" t="s">
        <v>3087</v>
      </c>
      <c r="C715" t="s">
        <v>333</v>
      </c>
      <c r="D715" s="1">
        <v>44468</v>
      </c>
      <c r="E715" s="1"/>
      <c r="F715" t="s">
        <v>28</v>
      </c>
      <c r="G715" t="s">
        <v>3088</v>
      </c>
      <c r="H715" t="s">
        <v>3089</v>
      </c>
      <c r="I715" t="s">
        <v>168</v>
      </c>
      <c r="J715" t="s">
        <v>32</v>
      </c>
      <c r="K715" t="str">
        <f>IF(employee_data3[[#This Row],[EmployeeStatus]]="Active", "Active", "Attrition")</f>
        <v>Active</v>
      </c>
      <c r="L715" t="s">
        <v>52</v>
      </c>
      <c r="M715" t="s">
        <v>34</v>
      </c>
      <c r="N715" t="s">
        <v>63</v>
      </c>
      <c r="O715" t="s">
        <v>36</v>
      </c>
      <c r="P715" t="s">
        <v>37</v>
      </c>
      <c r="Q715" t="s">
        <v>38</v>
      </c>
      <c r="R715" t="s">
        <v>111</v>
      </c>
      <c r="S715" s="1">
        <v>32366</v>
      </c>
      <c r="T715">
        <f>DATEDIF(employee_data3[[#This Row],[DOB]],DATE(2023, 1, 1), "Y")</f>
        <v>34</v>
      </c>
      <c r="U715" t="str">
        <f>IF(employee_data3[[#This Row],[Age]]&lt;=25, "Remaja", IF(employee_data3[[#This Row],[Age]]&lt;=55, "Dewasa", "Lansia"))</f>
        <v>Dewasa</v>
      </c>
      <c r="V715" t="s">
        <v>40</v>
      </c>
      <c r="W715" t="s">
        <v>113</v>
      </c>
      <c r="X715" t="s">
        <v>42</v>
      </c>
      <c r="Y715">
        <v>53486</v>
      </c>
      <c r="Z715" t="s">
        <v>93</v>
      </c>
      <c r="AA715" t="s">
        <v>75</v>
      </c>
      <c r="AB715" t="s">
        <v>45</v>
      </c>
      <c r="AC715">
        <v>3</v>
      </c>
      <c r="AD715" s="11">
        <f>(employee_data3[[#This Row],[Current Employee Rating]]-AVERAGE(employee_data3[Current Employee Rating]))/STDEV(employee_data3[Current Employee Rating])</f>
        <v>3.0539538160596794E-2</v>
      </c>
      <c r="AE715" s="11" t="str">
        <f>IF(employee_data3[[#This Row],[Z Score]]&gt;3,"Yes","No")</f>
        <v>No</v>
      </c>
    </row>
    <row r="716" spans="1:31" x14ac:dyDescent="0.3">
      <c r="A716">
        <v>1141</v>
      </c>
      <c r="B716" t="s">
        <v>3090</v>
      </c>
      <c r="C716" t="s">
        <v>1438</v>
      </c>
      <c r="D716" s="1">
        <v>44413</v>
      </c>
      <c r="E716" s="1"/>
      <c r="F716" t="s">
        <v>28</v>
      </c>
      <c r="G716" t="s">
        <v>3091</v>
      </c>
      <c r="H716" t="s">
        <v>3092</v>
      </c>
      <c r="I716" t="s">
        <v>98</v>
      </c>
      <c r="J716" t="s">
        <v>32</v>
      </c>
      <c r="K716" t="str">
        <f>IF(employee_data3[[#This Row],[EmployeeStatus]]="Active", "Active", "Attrition")</f>
        <v>Active</v>
      </c>
      <c r="L716" t="s">
        <v>33</v>
      </c>
      <c r="M716" t="s">
        <v>51</v>
      </c>
      <c r="N716" t="s">
        <v>63</v>
      </c>
      <c r="O716" t="s">
        <v>36</v>
      </c>
      <c r="P716" t="s">
        <v>37</v>
      </c>
      <c r="Q716" t="s">
        <v>38</v>
      </c>
      <c r="R716" t="s">
        <v>90</v>
      </c>
      <c r="S716" s="1">
        <v>15202</v>
      </c>
      <c r="T716">
        <f>DATEDIF(employee_data3[[#This Row],[DOB]],DATE(2023, 1, 1), "Y")</f>
        <v>81</v>
      </c>
      <c r="U716" t="str">
        <f>IF(employee_data3[[#This Row],[Age]]&lt;=25, "Remaja", IF(employee_data3[[#This Row],[Age]]&lt;=55, "Dewasa", "Lansia"))</f>
        <v>Lansia</v>
      </c>
      <c r="V716" t="s">
        <v>40</v>
      </c>
      <c r="W716" t="s">
        <v>654</v>
      </c>
      <c r="X716" t="s">
        <v>42</v>
      </c>
      <c r="Y716">
        <v>73898</v>
      </c>
      <c r="Z716" t="s">
        <v>93</v>
      </c>
      <c r="AA716" t="s">
        <v>104</v>
      </c>
      <c r="AB716" t="s">
        <v>45</v>
      </c>
      <c r="AC716">
        <v>3</v>
      </c>
      <c r="AD716" s="11">
        <f>(employee_data3[[#This Row],[Current Employee Rating]]-AVERAGE(employee_data3[Current Employee Rating]))/STDEV(employee_data3[Current Employee Rating])</f>
        <v>3.0539538160596794E-2</v>
      </c>
      <c r="AE716" s="11" t="str">
        <f>IF(employee_data3[[#This Row],[Z Score]]&gt;3,"Yes","No")</f>
        <v>No</v>
      </c>
    </row>
    <row r="717" spans="1:31" x14ac:dyDescent="0.3">
      <c r="A717">
        <v>1142</v>
      </c>
      <c r="B717" t="s">
        <v>3093</v>
      </c>
      <c r="C717" t="s">
        <v>3094</v>
      </c>
      <c r="D717" s="1">
        <v>45140</v>
      </c>
      <c r="E717" s="1"/>
      <c r="F717" t="s">
        <v>3019</v>
      </c>
      <c r="G717" t="s">
        <v>3095</v>
      </c>
      <c r="H717" t="s">
        <v>3096</v>
      </c>
      <c r="I717" t="s">
        <v>118</v>
      </c>
      <c r="J717" t="s">
        <v>32</v>
      </c>
      <c r="K717" t="str">
        <f>IF(employee_data3[[#This Row],[EmployeeStatus]]="Active", "Active", "Attrition")</f>
        <v>Active</v>
      </c>
      <c r="L717" t="s">
        <v>63</v>
      </c>
      <c r="M717" t="s">
        <v>64</v>
      </c>
      <c r="N717" t="s">
        <v>35</v>
      </c>
      <c r="O717" t="s">
        <v>36</v>
      </c>
      <c r="P717" t="s">
        <v>37</v>
      </c>
      <c r="Q717" t="s">
        <v>38</v>
      </c>
      <c r="R717" t="s">
        <v>177</v>
      </c>
      <c r="S717" s="1">
        <v>33918</v>
      </c>
      <c r="T717">
        <f>DATEDIF(employee_data3[[#This Row],[DOB]],DATE(2023, 1, 1), "Y")</f>
        <v>30</v>
      </c>
      <c r="U717" t="str">
        <f>IF(employee_data3[[#This Row],[Age]]&lt;=25, "Remaja", IF(employee_data3[[#This Row],[Age]]&lt;=55, "Dewasa", "Lansia"))</f>
        <v>Dewasa</v>
      </c>
      <c r="V717" t="s">
        <v>40</v>
      </c>
      <c r="W717" t="s">
        <v>178</v>
      </c>
      <c r="X717" t="s">
        <v>42</v>
      </c>
      <c r="Y717">
        <v>89723</v>
      </c>
      <c r="Z717" t="s">
        <v>128</v>
      </c>
      <c r="AA717" t="s">
        <v>84</v>
      </c>
      <c r="AB717" t="s">
        <v>45</v>
      </c>
      <c r="AC717">
        <v>3</v>
      </c>
      <c r="AD717" s="11">
        <f>(employee_data3[[#This Row],[Current Employee Rating]]-AVERAGE(employee_data3[Current Employee Rating]))/STDEV(employee_data3[Current Employee Rating])</f>
        <v>3.0539538160596794E-2</v>
      </c>
      <c r="AE717" s="11" t="str">
        <f>IF(employee_data3[[#This Row],[Z Score]]&gt;3,"Yes","No")</f>
        <v>No</v>
      </c>
    </row>
    <row r="718" spans="1:31" x14ac:dyDescent="0.3">
      <c r="A718">
        <v>1143</v>
      </c>
      <c r="B718" t="s">
        <v>3097</v>
      </c>
      <c r="C718" t="s">
        <v>3098</v>
      </c>
      <c r="D718" s="1">
        <v>43345</v>
      </c>
      <c r="E718" s="1">
        <v>44405</v>
      </c>
      <c r="F718" t="s">
        <v>3019</v>
      </c>
      <c r="G718" t="s">
        <v>3099</v>
      </c>
      <c r="H718" t="s">
        <v>3100</v>
      </c>
      <c r="I718" t="s">
        <v>62</v>
      </c>
      <c r="J718" t="s">
        <v>32</v>
      </c>
      <c r="K718" t="str">
        <f>IF(employee_data3[[#This Row],[EmployeeStatus]]="Active", "Active", "Attrition")</f>
        <v>Active</v>
      </c>
      <c r="L718" t="s">
        <v>33</v>
      </c>
      <c r="M718" t="s">
        <v>51</v>
      </c>
      <c r="N718" t="s">
        <v>63</v>
      </c>
      <c r="O718" t="s">
        <v>126</v>
      </c>
      <c r="P718" t="s">
        <v>3101</v>
      </c>
      <c r="Q718" t="s">
        <v>38</v>
      </c>
      <c r="R718" t="s">
        <v>90</v>
      </c>
      <c r="S718" s="1">
        <v>15512</v>
      </c>
      <c r="T718">
        <f>DATEDIF(employee_data3[[#This Row],[DOB]],DATE(2023, 1, 1), "Y")</f>
        <v>80</v>
      </c>
      <c r="U718" t="str">
        <f>IF(employee_data3[[#This Row],[Age]]&lt;=25, "Remaja", IF(employee_data3[[#This Row],[Age]]&lt;=55, "Dewasa", "Lansia"))</f>
        <v>Lansia</v>
      </c>
      <c r="V718" t="s">
        <v>40</v>
      </c>
      <c r="W718" t="s">
        <v>163</v>
      </c>
      <c r="X718" t="s">
        <v>42</v>
      </c>
      <c r="Y718">
        <v>46695</v>
      </c>
      <c r="Z718" t="s">
        <v>56</v>
      </c>
      <c r="AA718" t="s">
        <v>44</v>
      </c>
      <c r="AB718" t="s">
        <v>45</v>
      </c>
      <c r="AC718">
        <v>3</v>
      </c>
      <c r="AD718" s="11">
        <f>(employee_data3[[#This Row],[Current Employee Rating]]-AVERAGE(employee_data3[Current Employee Rating]))/STDEV(employee_data3[Current Employee Rating])</f>
        <v>3.0539538160596794E-2</v>
      </c>
      <c r="AE718" s="11" t="str">
        <f>IF(employee_data3[[#This Row],[Z Score]]&gt;3,"Yes","No")</f>
        <v>No</v>
      </c>
    </row>
    <row r="719" spans="1:31" x14ac:dyDescent="0.3">
      <c r="A719">
        <v>1144</v>
      </c>
      <c r="B719" t="s">
        <v>2576</v>
      </c>
      <c r="C719" t="s">
        <v>3094</v>
      </c>
      <c r="D719" s="1">
        <v>43751</v>
      </c>
      <c r="E719" s="1"/>
      <c r="F719" t="s">
        <v>3019</v>
      </c>
      <c r="G719" t="s">
        <v>3102</v>
      </c>
      <c r="H719" t="s">
        <v>3103</v>
      </c>
      <c r="I719" t="s">
        <v>89</v>
      </c>
      <c r="J719" t="s">
        <v>32</v>
      </c>
      <c r="K719" t="str">
        <f>IF(employee_data3[[#This Row],[EmployeeStatus]]="Active", "Active", "Attrition")</f>
        <v>Active</v>
      </c>
      <c r="L719" t="s">
        <v>52</v>
      </c>
      <c r="M719" t="s">
        <v>64</v>
      </c>
      <c r="N719" t="s">
        <v>52</v>
      </c>
      <c r="O719" t="s">
        <v>36</v>
      </c>
      <c r="P719" t="s">
        <v>37</v>
      </c>
      <c r="Q719" t="s">
        <v>38</v>
      </c>
      <c r="R719" t="s">
        <v>305</v>
      </c>
      <c r="S719" s="1">
        <v>23117</v>
      </c>
      <c r="T719">
        <f>DATEDIF(employee_data3[[#This Row],[DOB]],DATE(2023, 1, 1), "Y")</f>
        <v>59</v>
      </c>
      <c r="U719" t="str">
        <f>IF(employee_data3[[#This Row],[Age]]&lt;=25, "Remaja", IF(employee_data3[[#This Row],[Age]]&lt;=55, "Dewasa", "Lansia"))</f>
        <v>Lansia</v>
      </c>
      <c r="V719" t="s">
        <v>40</v>
      </c>
      <c r="W719" t="s">
        <v>419</v>
      </c>
      <c r="X719" t="s">
        <v>42</v>
      </c>
      <c r="Y719">
        <v>12711</v>
      </c>
      <c r="Z719" t="s">
        <v>128</v>
      </c>
      <c r="AA719" t="s">
        <v>75</v>
      </c>
      <c r="AB719" t="s">
        <v>45</v>
      </c>
      <c r="AC719">
        <v>3</v>
      </c>
      <c r="AD719" s="11">
        <f>(employee_data3[[#This Row],[Current Employee Rating]]-AVERAGE(employee_data3[Current Employee Rating]))/STDEV(employee_data3[Current Employee Rating])</f>
        <v>3.0539538160596794E-2</v>
      </c>
      <c r="AE719" s="11" t="str">
        <f>IF(employee_data3[[#This Row],[Z Score]]&gt;3,"Yes","No")</f>
        <v>No</v>
      </c>
    </row>
    <row r="720" spans="1:31" x14ac:dyDescent="0.3">
      <c r="A720">
        <v>1145</v>
      </c>
      <c r="B720" t="s">
        <v>3104</v>
      </c>
      <c r="C720" t="s">
        <v>3105</v>
      </c>
      <c r="D720" s="1">
        <v>44098</v>
      </c>
      <c r="E720" s="1"/>
      <c r="F720" t="s">
        <v>728</v>
      </c>
      <c r="G720" t="s">
        <v>3106</v>
      </c>
      <c r="H720" t="s">
        <v>3107</v>
      </c>
      <c r="I720" t="s">
        <v>80</v>
      </c>
      <c r="J720" t="s">
        <v>32</v>
      </c>
      <c r="K720" t="str">
        <f>IF(employee_data3[[#This Row],[EmployeeStatus]]="Active", "Active", "Attrition")</f>
        <v>Active</v>
      </c>
      <c r="L720" t="s">
        <v>33</v>
      </c>
      <c r="M720" t="s">
        <v>64</v>
      </c>
      <c r="N720" t="s">
        <v>63</v>
      </c>
      <c r="O720" t="s">
        <v>36</v>
      </c>
      <c r="P720" t="s">
        <v>37</v>
      </c>
      <c r="Q720" t="s">
        <v>38</v>
      </c>
      <c r="R720" t="s">
        <v>286</v>
      </c>
      <c r="S720" s="1">
        <v>17596</v>
      </c>
      <c r="T720">
        <f>DATEDIF(employee_data3[[#This Row],[DOB]],DATE(2023, 1, 1), "Y")</f>
        <v>74</v>
      </c>
      <c r="U720" t="str">
        <f>IF(employee_data3[[#This Row],[Age]]&lt;=25, "Remaja", IF(employee_data3[[#This Row],[Age]]&lt;=55, "Dewasa", "Lansia"))</f>
        <v>Lansia</v>
      </c>
      <c r="V720" t="s">
        <v>40</v>
      </c>
      <c r="W720" t="s">
        <v>3108</v>
      </c>
      <c r="X720" t="s">
        <v>55</v>
      </c>
      <c r="Y720">
        <v>66792</v>
      </c>
      <c r="Z720" t="s">
        <v>56</v>
      </c>
      <c r="AA720" t="s">
        <v>84</v>
      </c>
      <c r="AB720" t="s">
        <v>45</v>
      </c>
      <c r="AC720">
        <v>3</v>
      </c>
      <c r="AD720" s="11">
        <f>(employee_data3[[#This Row],[Current Employee Rating]]-AVERAGE(employee_data3[Current Employee Rating]))/STDEV(employee_data3[Current Employee Rating])</f>
        <v>3.0539538160596794E-2</v>
      </c>
      <c r="AE720" s="11" t="str">
        <f>IF(employee_data3[[#This Row],[Z Score]]&gt;3,"Yes","No")</f>
        <v>No</v>
      </c>
    </row>
    <row r="721" spans="1:31" x14ac:dyDescent="0.3">
      <c r="A721">
        <v>1146</v>
      </c>
      <c r="B721" t="s">
        <v>3109</v>
      </c>
      <c r="C721" t="s">
        <v>3110</v>
      </c>
      <c r="D721" s="1">
        <v>45144</v>
      </c>
      <c r="E721" s="1"/>
      <c r="F721" t="s">
        <v>728</v>
      </c>
      <c r="G721" t="s">
        <v>3111</v>
      </c>
      <c r="H721" t="s">
        <v>3112</v>
      </c>
      <c r="I721" t="s">
        <v>133</v>
      </c>
      <c r="J721" t="s">
        <v>32</v>
      </c>
      <c r="K721" t="str">
        <f>IF(employee_data3[[#This Row],[EmployeeStatus]]="Active", "Active", "Attrition")</f>
        <v>Active</v>
      </c>
      <c r="L721" t="s">
        <v>33</v>
      </c>
      <c r="M721" t="s">
        <v>34</v>
      </c>
      <c r="N721" t="s">
        <v>52</v>
      </c>
      <c r="O721" t="s">
        <v>36</v>
      </c>
      <c r="P721" t="s">
        <v>37</v>
      </c>
      <c r="Q721" t="s">
        <v>38</v>
      </c>
      <c r="R721" t="s">
        <v>90</v>
      </c>
      <c r="S721" s="1">
        <v>23325</v>
      </c>
      <c r="T721">
        <f>DATEDIF(employee_data3[[#This Row],[DOB]],DATE(2023, 1, 1), "Y")</f>
        <v>59</v>
      </c>
      <c r="U721" t="str">
        <f>IF(employee_data3[[#This Row],[Age]]&lt;=25, "Remaja", IF(employee_data3[[#This Row],[Age]]&lt;=55, "Dewasa", "Lansia"))</f>
        <v>Lansia</v>
      </c>
      <c r="V721" t="s">
        <v>40</v>
      </c>
      <c r="W721" t="s">
        <v>352</v>
      </c>
      <c r="X721" t="s">
        <v>55</v>
      </c>
      <c r="Y721">
        <v>81317</v>
      </c>
      <c r="Z721" t="s">
        <v>56</v>
      </c>
      <c r="AA721" t="s">
        <v>104</v>
      </c>
      <c r="AB721" t="s">
        <v>45</v>
      </c>
      <c r="AC721">
        <v>3</v>
      </c>
      <c r="AD721" s="11">
        <f>(employee_data3[[#This Row],[Current Employee Rating]]-AVERAGE(employee_data3[Current Employee Rating]))/STDEV(employee_data3[Current Employee Rating])</f>
        <v>3.0539538160596794E-2</v>
      </c>
      <c r="AE721" s="11" t="str">
        <f>IF(employee_data3[[#This Row],[Z Score]]&gt;3,"Yes","No")</f>
        <v>No</v>
      </c>
    </row>
    <row r="722" spans="1:31" x14ac:dyDescent="0.3">
      <c r="A722">
        <v>1147</v>
      </c>
      <c r="B722" t="s">
        <v>3113</v>
      </c>
      <c r="C722" t="s">
        <v>3114</v>
      </c>
      <c r="D722" s="1">
        <v>43627</v>
      </c>
      <c r="E722" s="1">
        <v>44619</v>
      </c>
      <c r="F722" t="s">
        <v>728</v>
      </c>
      <c r="G722" t="s">
        <v>3115</v>
      </c>
      <c r="H722" t="s">
        <v>3116</v>
      </c>
      <c r="I722" t="s">
        <v>168</v>
      </c>
      <c r="J722" t="s">
        <v>745</v>
      </c>
      <c r="K722" t="str">
        <f>IF(employee_data3[[#This Row],[EmployeeStatus]]="Active", "Active", "Attrition")</f>
        <v>Attrition</v>
      </c>
      <c r="L722" t="s">
        <v>63</v>
      </c>
      <c r="M722" t="s">
        <v>64</v>
      </c>
      <c r="N722" t="s">
        <v>63</v>
      </c>
      <c r="O722" t="s">
        <v>99</v>
      </c>
      <c r="P722" t="s">
        <v>3117</v>
      </c>
      <c r="Q722" t="s">
        <v>38</v>
      </c>
      <c r="R722" t="s">
        <v>81</v>
      </c>
      <c r="S722" s="1">
        <v>15979</v>
      </c>
      <c r="T722">
        <f>DATEDIF(employee_data3[[#This Row],[DOB]],DATE(2023, 1, 1), "Y")</f>
        <v>79</v>
      </c>
      <c r="U722" t="str">
        <f>IF(employee_data3[[#This Row],[Age]]&lt;=25, "Remaja", IF(employee_data3[[#This Row],[Age]]&lt;=55, "Dewasa", "Lansia"))</f>
        <v>Lansia</v>
      </c>
      <c r="V722" t="s">
        <v>40</v>
      </c>
      <c r="W722" t="s">
        <v>163</v>
      </c>
      <c r="X722" t="s">
        <v>42</v>
      </c>
      <c r="Y722">
        <v>50894</v>
      </c>
      <c r="Z722" t="s">
        <v>93</v>
      </c>
      <c r="AA722" t="s">
        <v>75</v>
      </c>
      <c r="AB722" t="s">
        <v>45</v>
      </c>
      <c r="AC722">
        <v>3</v>
      </c>
      <c r="AD722" s="11">
        <f>(employee_data3[[#This Row],[Current Employee Rating]]-AVERAGE(employee_data3[Current Employee Rating]))/STDEV(employee_data3[Current Employee Rating])</f>
        <v>3.0539538160596794E-2</v>
      </c>
      <c r="AE722" s="11" t="str">
        <f>IF(employee_data3[[#This Row],[Z Score]]&gt;3,"Yes","No")</f>
        <v>No</v>
      </c>
    </row>
    <row r="723" spans="1:31" x14ac:dyDescent="0.3">
      <c r="A723">
        <v>1148</v>
      </c>
      <c r="B723" t="s">
        <v>3118</v>
      </c>
      <c r="C723" t="s">
        <v>1170</v>
      </c>
      <c r="D723" s="1">
        <v>43510</v>
      </c>
      <c r="E723" s="1"/>
      <c r="F723" t="s">
        <v>728</v>
      </c>
      <c r="G723" t="s">
        <v>3119</v>
      </c>
      <c r="H723" t="s">
        <v>3120</v>
      </c>
      <c r="I723" t="s">
        <v>62</v>
      </c>
      <c r="J723" t="s">
        <v>32</v>
      </c>
      <c r="K723" t="str">
        <f>IF(employee_data3[[#This Row],[EmployeeStatus]]="Active", "Active", "Attrition")</f>
        <v>Active</v>
      </c>
      <c r="L723" t="s">
        <v>52</v>
      </c>
      <c r="M723" t="s">
        <v>51</v>
      </c>
      <c r="N723" t="s">
        <v>35</v>
      </c>
      <c r="O723" t="s">
        <v>36</v>
      </c>
      <c r="P723" t="s">
        <v>37</v>
      </c>
      <c r="Q723" t="s">
        <v>38</v>
      </c>
      <c r="R723" t="s">
        <v>305</v>
      </c>
      <c r="S723" s="1">
        <v>15879</v>
      </c>
      <c r="T723">
        <f>DATEDIF(employee_data3[[#This Row],[DOB]],DATE(2023, 1, 1), "Y")</f>
        <v>79</v>
      </c>
      <c r="U723" t="str">
        <f>IF(employee_data3[[#This Row],[Age]]&lt;=25, "Remaja", IF(employee_data3[[#This Row],[Age]]&lt;=55, "Dewasa", "Lansia"))</f>
        <v>Lansia</v>
      </c>
      <c r="V723" t="s">
        <v>40</v>
      </c>
      <c r="W723" t="s">
        <v>419</v>
      </c>
      <c r="X723" t="s">
        <v>42</v>
      </c>
      <c r="Y723">
        <v>22415</v>
      </c>
      <c r="Z723" t="s">
        <v>93</v>
      </c>
      <c r="AA723" t="s">
        <v>84</v>
      </c>
      <c r="AB723" t="s">
        <v>45</v>
      </c>
      <c r="AC723">
        <v>3</v>
      </c>
      <c r="AD723" s="11">
        <f>(employee_data3[[#This Row],[Current Employee Rating]]-AVERAGE(employee_data3[Current Employee Rating]))/STDEV(employee_data3[Current Employee Rating])</f>
        <v>3.0539538160596794E-2</v>
      </c>
      <c r="AE723" s="11" t="str">
        <f>IF(employee_data3[[#This Row],[Z Score]]&gt;3,"Yes","No")</f>
        <v>No</v>
      </c>
    </row>
    <row r="724" spans="1:31" x14ac:dyDescent="0.3">
      <c r="A724">
        <v>1149</v>
      </c>
      <c r="B724" t="s">
        <v>2419</v>
      </c>
      <c r="C724" t="s">
        <v>3121</v>
      </c>
      <c r="D724" s="1">
        <v>44637</v>
      </c>
      <c r="E724" s="1"/>
      <c r="F724" t="s">
        <v>728</v>
      </c>
      <c r="G724" t="s">
        <v>3122</v>
      </c>
      <c r="H724" t="s">
        <v>3123</v>
      </c>
      <c r="I724" t="s">
        <v>118</v>
      </c>
      <c r="J724" t="s">
        <v>32</v>
      </c>
      <c r="K724" t="str">
        <f>IF(employee_data3[[#This Row],[EmployeeStatus]]="Active", "Active", "Attrition")</f>
        <v>Active</v>
      </c>
      <c r="L724" t="s">
        <v>52</v>
      </c>
      <c r="M724" t="s">
        <v>34</v>
      </c>
      <c r="N724" t="s">
        <v>35</v>
      </c>
      <c r="O724" t="s">
        <v>36</v>
      </c>
      <c r="P724" t="s">
        <v>37</v>
      </c>
      <c r="Q724" t="s">
        <v>38</v>
      </c>
      <c r="R724" t="s">
        <v>90</v>
      </c>
      <c r="S724" s="1">
        <v>15236</v>
      </c>
      <c r="T724">
        <f>DATEDIF(employee_data3[[#This Row],[DOB]],DATE(2023, 1, 1), "Y")</f>
        <v>81</v>
      </c>
      <c r="U724" t="str">
        <f>IF(employee_data3[[#This Row],[Age]]&lt;=25, "Remaja", IF(employee_data3[[#This Row],[Age]]&lt;=55, "Dewasa", "Lansia"))</f>
        <v>Lansia</v>
      </c>
      <c r="V724" t="s">
        <v>40</v>
      </c>
      <c r="W724" t="s">
        <v>654</v>
      </c>
      <c r="X724" t="s">
        <v>42</v>
      </c>
      <c r="Y724">
        <v>5855</v>
      </c>
      <c r="Z724" t="s">
        <v>128</v>
      </c>
      <c r="AA724" t="s">
        <v>84</v>
      </c>
      <c r="AB724" t="s">
        <v>45</v>
      </c>
      <c r="AC724">
        <v>3</v>
      </c>
      <c r="AD724" s="11">
        <f>(employee_data3[[#This Row],[Current Employee Rating]]-AVERAGE(employee_data3[Current Employee Rating]))/STDEV(employee_data3[Current Employee Rating])</f>
        <v>3.0539538160596794E-2</v>
      </c>
      <c r="AE724" s="11" t="str">
        <f>IF(employee_data3[[#This Row],[Z Score]]&gt;3,"Yes","No")</f>
        <v>No</v>
      </c>
    </row>
    <row r="725" spans="1:31" x14ac:dyDescent="0.3">
      <c r="A725">
        <v>1150</v>
      </c>
      <c r="B725" t="s">
        <v>3124</v>
      </c>
      <c r="C725" t="s">
        <v>1724</v>
      </c>
      <c r="D725" s="1">
        <v>44048</v>
      </c>
      <c r="E725" s="1"/>
      <c r="F725" t="s">
        <v>28</v>
      </c>
      <c r="G725" t="s">
        <v>3125</v>
      </c>
      <c r="H725" t="s">
        <v>3126</v>
      </c>
      <c r="I725" t="s">
        <v>139</v>
      </c>
      <c r="J725" t="s">
        <v>32</v>
      </c>
      <c r="K725" t="str">
        <f>IF(employee_data3[[#This Row],[EmployeeStatus]]="Active", "Active", "Attrition")</f>
        <v>Active</v>
      </c>
      <c r="L725" t="s">
        <v>52</v>
      </c>
      <c r="M725" t="s">
        <v>51</v>
      </c>
      <c r="N725" t="s">
        <v>63</v>
      </c>
      <c r="O725" t="s">
        <v>36</v>
      </c>
      <c r="P725" t="s">
        <v>37</v>
      </c>
      <c r="Q725" t="s">
        <v>38</v>
      </c>
      <c r="R725" t="s">
        <v>53</v>
      </c>
      <c r="S725" s="1">
        <v>29679</v>
      </c>
      <c r="T725">
        <f>DATEDIF(employee_data3[[#This Row],[DOB]],DATE(2023, 1, 1), "Y")</f>
        <v>41</v>
      </c>
      <c r="U725" t="str">
        <f>IF(employee_data3[[#This Row],[Age]]&lt;=25, "Remaja", IF(employee_data3[[#This Row],[Age]]&lt;=55, "Dewasa", "Lansia"))</f>
        <v>Dewasa</v>
      </c>
      <c r="V725" t="s">
        <v>40</v>
      </c>
      <c r="W725" t="s">
        <v>163</v>
      </c>
      <c r="X725" t="s">
        <v>42</v>
      </c>
      <c r="Y725">
        <v>64124</v>
      </c>
      <c r="Z725" t="s">
        <v>43</v>
      </c>
      <c r="AA725" t="s">
        <v>75</v>
      </c>
      <c r="AB725" t="s">
        <v>45</v>
      </c>
      <c r="AC725">
        <v>3</v>
      </c>
      <c r="AD725" s="11">
        <f>(employee_data3[[#This Row],[Current Employee Rating]]-AVERAGE(employee_data3[Current Employee Rating]))/STDEV(employee_data3[Current Employee Rating])</f>
        <v>3.0539538160596794E-2</v>
      </c>
      <c r="AE725" s="11" t="str">
        <f>IF(employee_data3[[#This Row],[Z Score]]&gt;3,"Yes","No")</f>
        <v>No</v>
      </c>
    </row>
    <row r="726" spans="1:31" x14ac:dyDescent="0.3">
      <c r="A726">
        <v>1151</v>
      </c>
      <c r="B726" t="s">
        <v>3127</v>
      </c>
      <c r="C726" t="s">
        <v>3128</v>
      </c>
      <c r="D726" s="1">
        <v>44796</v>
      </c>
      <c r="E726" s="1"/>
      <c r="F726" t="s">
        <v>28</v>
      </c>
      <c r="G726" t="s">
        <v>3129</v>
      </c>
      <c r="H726" t="s">
        <v>3130</v>
      </c>
      <c r="I726" t="s">
        <v>50</v>
      </c>
      <c r="J726" t="s">
        <v>32</v>
      </c>
      <c r="K726" t="str">
        <f>IF(employee_data3[[#This Row],[EmployeeStatus]]="Active", "Active", "Attrition")</f>
        <v>Active</v>
      </c>
      <c r="L726" t="s">
        <v>52</v>
      </c>
      <c r="M726" t="s">
        <v>51</v>
      </c>
      <c r="N726" t="s">
        <v>52</v>
      </c>
      <c r="O726" t="s">
        <v>36</v>
      </c>
      <c r="P726" t="s">
        <v>37</v>
      </c>
      <c r="Q726" t="s">
        <v>38</v>
      </c>
      <c r="R726" t="s">
        <v>90</v>
      </c>
      <c r="S726" s="1">
        <v>28670</v>
      </c>
      <c r="T726">
        <f>DATEDIF(employee_data3[[#This Row],[DOB]],DATE(2023, 1, 1), "Y")</f>
        <v>44</v>
      </c>
      <c r="U726" t="str">
        <f>IF(employee_data3[[#This Row],[Age]]&lt;=25, "Remaja", IF(employee_data3[[#This Row],[Age]]&lt;=55, "Dewasa", "Lansia"))</f>
        <v>Dewasa</v>
      </c>
      <c r="V726" t="s">
        <v>40</v>
      </c>
      <c r="W726" t="s">
        <v>83</v>
      </c>
      <c r="X726" t="s">
        <v>55</v>
      </c>
      <c r="Y726">
        <v>2497</v>
      </c>
      <c r="Z726" t="s">
        <v>128</v>
      </c>
      <c r="AA726" t="s">
        <v>44</v>
      </c>
      <c r="AB726" t="s">
        <v>45</v>
      </c>
      <c r="AC726">
        <v>3</v>
      </c>
      <c r="AD726" s="11">
        <f>(employee_data3[[#This Row],[Current Employee Rating]]-AVERAGE(employee_data3[Current Employee Rating]))/STDEV(employee_data3[Current Employee Rating])</f>
        <v>3.0539538160596794E-2</v>
      </c>
      <c r="AE726" s="11" t="str">
        <f>IF(employee_data3[[#This Row],[Z Score]]&gt;3,"Yes","No")</f>
        <v>No</v>
      </c>
    </row>
    <row r="727" spans="1:31" x14ac:dyDescent="0.3">
      <c r="A727">
        <v>1152</v>
      </c>
      <c r="B727" t="s">
        <v>3131</v>
      </c>
      <c r="C727" t="s">
        <v>1054</v>
      </c>
      <c r="D727" s="1">
        <v>44938</v>
      </c>
      <c r="E727" s="1"/>
      <c r="F727" t="s">
        <v>28</v>
      </c>
      <c r="G727" t="s">
        <v>3132</v>
      </c>
      <c r="H727" t="s">
        <v>3133</v>
      </c>
      <c r="I727" t="s">
        <v>31</v>
      </c>
      <c r="J727" t="s">
        <v>32</v>
      </c>
      <c r="K727" t="str">
        <f>IF(employee_data3[[#This Row],[EmployeeStatus]]="Active", "Active", "Attrition")</f>
        <v>Active</v>
      </c>
      <c r="L727" t="s">
        <v>63</v>
      </c>
      <c r="M727" t="s">
        <v>51</v>
      </c>
      <c r="N727" t="s">
        <v>63</v>
      </c>
      <c r="O727" t="s">
        <v>36</v>
      </c>
      <c r="P727" t="s">
        <v>37</v>
      </c>
      <c r="Q727" t="s">
        <v>38</v>
      </c>
      <c r="R727" t="s">
        <v>111</v>
      </c>
      <c r="S727" s="1">
        <v>23286</v>
      </c>
      <c r="T727">
        <f>DATEDIF(employee_data3[[#This Row],[DOB]],DATE(2023, 1, 1), "Y")</f>
        <v>59</v>
      </c>
      <c r="U727" t="str">
        <f>IF(employee_data3[[#This Row],[Age]]&lt;=25, "Remaja", IF(employee_data3[[#This Row],[Age]]&lt;=55, "Dewasa", "Lansia"))</f>
        <v>Lansia</v>
      </c>
      <c r="V727" t="s">
        <v>40</v>
      </c>
      <c r="W727" t="s">
        <v>113</v>
      </c>
      <c r="X727" t="s">
        <v>42</v>
      </c>
      <c r="Y727">
        <v>36242</v>
      </c>
      <c r="Z727" t="s">
        <v>74</v>
      </c>
      <c r="AA727" t="s">
        <v>104</v>
      </c>
      <c r="AB727" t="s">
        <v>45</v>
      </c>
      <c r="AC727">
        <v>3</v>
      </c>
      <c r="AD727" s="11">
        <f>(employee_data3[[#This Row],[Current Employee Rating]]-AVERAGE(employee_data3[Current Employee Rating]))/STDEV(employee_data3[Current Employee Rating])</f>
        <v>3.0539538160596794E-2</v>
      </c>
      <c r="AE727" s="11" t="str">
        <f>IF(employee_data3[[#This Row],[Z Score]]&gt;3,"Yes","No")</f>
        <v>No</v>
      </c>
    </row>
    <row r="728" spans="1:31" x14ac:dyDescent="0.3">
      <c r="A728">
        <v>1153</v>
      </c>
      <c r="B728" t="s">
        <v>1525</v>
      </c>
      <c r="C728" t="s">
        <v>1717</v>
      </c>
      <c r="D728" s="1">
        <v>43935</v>
      </c>
      <c r="E728" s="1">
        <v>44449</v>
      </c>
      <c r="F728" t="s">
        <v>28</v>
      </c>
      <c r="G728" t="s">
        <v>3134</v>
      </c>
      <c r="H728" t="s">
        <v>3135</v>
      </c>
      <c r="I728" t="s">
        <v>50</v>
      </c>
      <c r="J728" t="s">
        <v>745</v>
      </c>
      <c r="K728" t="str">
        <f>IF(employee_data3[[#This Row],[EmployeeStatus]]="Active", "Active", "Attrition")</f>
        <v>Attrition</v>
      </c>
      <c r="L728" t="s">
        <v>52</v>
      </c>
      <c r="M728" t="s">
        <v>51</v>
      </c>
      <c r="N728" t="s">
        <v>35</v>
      </c>
      <c r="O728" t="s">
        <v>126</v>
      </c>
      <c r="P728" t="s">
        <v>3136</v>
      </c>
      <c r="Q728" t="s">
        <v>38</v>
      </c>
      <c r="R728" t="s">
        <v>90</v>
      </c>
      <c r="S728" s="1">
        <v>15269</v>
      </c>
      <c r="T728">
        <f>DATEDIF(employee_data3[[#This Row],[DOB]],DATE(2023, 1, 1), "Y")</f>
        <v>81</v>
      </c>
      <c r="U728" t="str">
        <f>IF(employee_data3[[#This Row],[Age]]&lt;=25, "Remaja", IF(employee_data3[[#This Row],[Age]]&lt;=55, "Dewasa", "Lansia"))</f>
        <v>Lansia</v>
      </c>
      <c r="V728" t="s">
        <v>40</v>
      </c>
      <c r="W728" t="s">
        <v>83</v>
      </c>
      <c r="X728" t="s">
        <v>42</v>
      </c>
      <c r="Y728">
        <v>87428</v>
      </c>
      <c r="Z728" t="s">
        <v>128</v>
      </c>
      <c r="AA728" t="s">
        <v>104</v>
      </c>
      <c r="AB728" t="s">
        <v>45</v>
      </c>
      <c r="AC728">
        <v>3</v>
      </c>
      <c r="AD728" s="11">
        <f>(employee_data3[[#This Row],[Current Employee Rating]]-AVERAGE(employee_data3[Current Employee Rating]))/STDEV(employee_data3[Current Employee Rating])</f>
        <v>3.0539538160596794E-2</v>
      </c>
      <c r="AE728" s="11" t="str">
        <f>IF(employee_data3[[#This Row],[Z Score]]&gt;3,"Yes","No")</f>
        <v>No</v>
      </c>
    </row>
    <row r="729" spans="1:31" x14ac:dyDescent="0.3">
      <c r="A729">
        <v>1154</v>
      </c>
      <c r="B729" t="s">
        <v>1912</v>
      </c>
      <c r="C729" t="s">
        <v>3137</v>
      </c>
      <c r="D729" s="1">
        <v>44466</v>
      </c>
      <c r="E729" s="1">
        <v>44962</v>
      </c>
      <c r="F729" t="s">
        <v>28</v>
      </c>
      <c r="G729" t="s">
        <v>3138</v>
      </c>
      <c r="H729" t="s">
        <v>3139</v>
      </c>
      <c r="I729" t="s">
        <v>139</v>
      </c>
      <c r="J729" t="s">
        <v>745</v>
      </c>
      <c r="K729" t="str">
        <f>IF(employee_data3[[#This Row],[EmployeeStatus]]="Active", "Active", "Attrition")</f>
        <v>Attrition</v>
      </c>
      <c r="L729" t="s">
        <v>63</v>
      </c>
      <c r="M729" t="s">
        <v>34</v>
      </c>
      <c r="N729" t="s">
        <v>52</v>
      </c>
      <c r="O729" t="s">
        <v>140</v>
      </c>
      <c r="P729" t="s">
        <v>3140</v>
      </c>
      <c r="Q729" t="s">
        <v>38</v>
      </c>
      <c r="R729" t="s">
        <v>90</v>
      </c>
      <c r="S729" s="1">
        <v>32082</v>
      </c>
      <c r="T729">
        <f>DATEDIF(employee_data3[[#This Row],[DOB]],DATE(2023, 1, 1), "Y")</f>
        <v>35</v>
      </c>
      <c r="U729" t="str">
        <f>IF(employee_data3[[#This Row],[Age]]&lt;=25, "Remaja", IF(employee_data3[[#This Row],[Age]]&lt;=55, "Dewasa", "Lansia"))</f>
        <v>Dewasa</v>
      </c>
      <c r="V729" t="s">
        <v>40</v>
      </c>
      <c r="W729" t="s">
        <v>83</v>
      </c>
      <c r="X729" t="s">
        <v>42</v>
      </c>
      <c r="Y729">
        <v>76772</v>
      </c>
      <c r="Z729" t="s">
        <v>43</v>
      </c>
      <c r="AA729" t="s">
        <v>84</v>
      </c>
      <c r="AB729" t="s">
        <v>45</v>
      </c>
      <c r="AC729">
        <v>3</v>
      </c>
      <c r="AD729" s="11">
        <f>(employee_data3[[#This Row],[Current Employee Rating]]-AVERAGE(employee_data3[Current Employee Rating]))/STDEV(employee_data3[Current Employee Rating])</f>
        <v>3.0539538160596794E-2</v>
      </c>
      <c r="AE729" s="11" t="str">
        <f>IF(employee_data3[[#This Row],[Z Score]]&gt;3,"Yes","No")</f>
        <v>No</v>
      </c>
    </row>
    <row r="730" spans="1:31" x14ac:dyDescent="0.3">
      <c r="A730">
        <v>1155</v>
      </c>
      <c r="B730" t="s">
        <v>3141</v>
      </c>
      <c r="C730" t="s">
        <v>923</v>
      </c>
      <c r="D730" s="1">
        <v>43421</v>
      </c>
      <c r="E730" s="1">
        <v>43902</v>
      </c>
      <c r="F730" t="s">
        <v>28</v>
      </c>
      <c r="G730" t="s">
        <v>3142</v>
      </c>
      <c r="H730" t="s">
        <v>3143</v>
      </c>
      <c r="I730" t="s">
        <v>118</v>
      </c>
      <c r="J730" t="s">
        <v>745</v>
      </c>
      <c r="K730" t="str">
        <f>IF(employee_data3[[#This Row],[EmployeeStatus]]="Active", "Active", "Attrition")</f>
        <v>Attrition</v>
      </c>
      <c r="L730" t="s">
        <v>33</v>
      </c>
      <c r="M730" t="s">
        <v>51</v>
      </c>
      <c r="N730" t="s">
        <v>35</v>
      </c>
      <c r="O730" t="s">
        <v>126</v>
      </c>
      <c r="P730" t="s">
        <v>3144</v>
      </c>
      <c r="Q730" t="s">
        <v>38</v>
      </c>
      <c r="R730" t="s">
        <v>39</v>
      </c>
      <c r="S730" s="1">
        <v>18938</v>
      </c>
      <c r="T730">
        <f>DATEDIF(employee_data3[[#This Row],[DOB]],DATE(2023, 1, 1), "Y")</f>
        <v>71</v>
      </c>
      <c r="U730" t="str">
        <f>IF(employee_data3[[#This Row],[Age]]&lt;=25, "Remaja", IF(employee_data3[[#This Row],[Age]]&lt;=55, "Dewasa", "Lansia"))</f>
        <v>Lansia</v>
      </c>
      <c r="V730" t="s">
        <v>40</v>
      </c>
      <c r="W730" t="s">
        <v>73</v>
      </c>
      <c r="X730" t="s">
        <v>42</v>
      </c>
      <c r="Y730">
        <v>21218</v>
      </c>
      <c r="Z730" t="s">
        <v>74</v>
      </c>
      <c r="AA730" t="s">
        <v>84</v>
      </c>
      <c r="AB730" t="s">
        <v>45</v>
      </c>
      <c r="AC730">
        <v>3</v>
      </c>
      <c r="AD730" s="11">
        <f>(employee_data3[[#This Row],[Current Employee Rating]]-AVERAGE(employee_data3[Current Employee Rating]))/STDEV(employee_data3[Current Employee Rating])</f>
        <v>3.0539538160596794E-2</v>
      </c>
      <c r="AE730" s="11" t="str">
        <f>IF(employee_data3[[#This Row],[Z Score]]&gt;3,"Yes","No")</f>
        <v>No</v>
      </c>
    </row>
    <row r="731" spans="1:31" x14ac:dyDescent="0.3">
      <c r="A731">
        <v>1156</v>
      </c>
      <c r="B731" t="s">
        <v>3145</v>
      </c>
      <c r="C731" t="s">
        <v>3146</v>
      </c>
      <c r="D731" s="1">
        <v>43668</v>
      </c>
      <c r="E731" s="1">
        <v>44985</v>
      </c>
      <c r="F731" t="s">
        <v>28</v>
      </c>
      <c r="G731" t="s">
        <v>3147</v>
      </c>
      <c r="H731" t="s">
        <v>3148</v>
      </c>
      <c r="I731" t="s">
        <v>62</v>
      </c>
      <c r="J731" t="s">
        <v>745</v>
      </c>
      <c r="K731" t="str">
        <f>IF(employee_data3[[#This Row],[EmployeeStatus]]="Active", "Active", "Attrition")</f>
        <v>Attrition</v>
      </c>
      <c r="L731" t="s">
        <v>33</v>
      </c>
      <c r="M731" t="s">
        <v>51</v>
      </c>
      <c r="N731" t="s">
        <v>63</v>
      </c>
      <c r="O731" t="s">
        <v>175</v>
      </c>
      <c r="P731" t="s">
        <v>3149</v>
      </c>
      <c r="Q731" t="s">
        <v>38</v>
      </c>
      <c r="R731" t="s">
        <v>936</v>
      </c>
      <c r="S731" s="1">
        <v>29331</v>
      </c>
      <c r="T731">
        <f>DATEDIF(employee_data3[[#This Row],[DOB]],DATE(2023, 1, 1), "Y")</f>
        <v>42</v>
      </c>
      <c r="U731" t="str">
        <f>IF(employee_data3[[#This Row],[Age]]&lt;=25, "Remaja", IF(employee_data3[[#This Row],[Age]]&lt;=55, "Dewasa", "Lansia"))</f>
        <v>Dewasa</v>
      </c>
      <c r="V731" t="s">
        <v>40</v>
      </c>
      <c r="W731" t="s">
        <v>419</v>
      </c>
      <c r="X731" t="s">
        <v>55</v>
      </c>
      <c r="Y731">
        <v>94316</v>
      </c>
      <c r="Z731" t="s">
        <v>56</v>
      </c>
      <c r="AA731" t="s">
        <v>84</v>
      </c>
      <c r="AB731" t="s">
        <v>45</v>
      </c>
      <c r="AC731">
        <v>3</v>
      </c>
      <c r="AD731" s="11">
        <f>(employee_data3[[#This Row],[Current Employee Rating]]-AVERAGE(employee_data3[Current Employee Rating]))/STDEV(employee_data3[Current Employee Rating])</f>
        <v>3.0539538160596794E-2</v>
      </c>
      <c r="AE731" s="11" t="str">
        <f>IF(employee_data3[[#This Row],[Z Score]]&gt;3,"Yes","No")</f>
        <v>No</v>
      </c>
    </row>
    <row r="732" spans="1:31" x14ac:dyDescent="0.3">
      <c r="A732">
        <v>1157</v>
      </c>
      <c r="B732" t="s">
        <v>3150</v>
      </c>
      <c r="C732" t="s">
        <v>3151</v>
      </c>
      <c r="D732" s="1">
        <v>43506</v>
      </c>
      <c r="E732" s="1"/>
      <c r="F732" t="s">
        <v>28</v>
      </c>
      <c r="G732" t="s">
        <v>3152</v>
      </c>
      <c r="H732" t="s">
        <v>3153</v>
      </c>
      <c r="I732" t="s">
        <v>168</v>
      </c>
      <c r="J732" t="s">
        <v>32</v>
      </c>
      <c r="K732" t="str">
        <f>IF(employee_data3[[#This Row],[EmployeeStatus]]="Active", "Active", "Attrition")</f>
        <v>Active</v>
      </c>
      <c r="L732" t="s">
        <v>52</v>
      </c>
      <c r="M732" t="s">
        <v>51</v>
      </c>
      <c r="N732" t="s">
        <v>35</v>
      </c>
      <c r="O732" t="s">
        <v>36</v>
      </c>
      <c r="P732" t="s">
        <v>37</v>
      </c>
      <c r="Q732" t="s">
        <v>38</v>
      </c>
      <c r="R732" t="s">
        <v>305</v>
      </c>
      <c r="S732" s="1">
        <v>35142</v>
      </c>
      <c r="T732">
        <f>DATEDIF(employee_data3[[#This Row],[DOB]],DATE(2023, 1, 1), "Y")</f>
        <v>26</v>
      </c>
      <c r="U732" t="str">
        <f>IF(employee_data3[[#This Row],[Age]]&lt;=25, "Remaja", IF(employee_data3[[#This Row],[Age]]&lt;=55, "Dewasa", "Lansia"))</f>
        <v>Dewasa</v>
      </c>
      <c r="V732" t="s">
        <v>40</v>
      </c>
      <c r="W732" t="s">
        <v>243</v>
      </c>
      <c r="X732" t="s">
        <v>55</v>
      </c>
      <c r="Y732">
        <v>39746</v>
      </c>
      <c r="Z732" t="s">
        <v>56</v>
      </c>
      <c r="AA732" t="s">
        <v>84</v>
      </c>
      <c r="AB732" t="s">
        <v>45</v>
      </c>
      <c r="AC732">
        <v>3</v>
      </c>
      <c r="AD732" s="11">
        <f>(employee_data3[[#This Row],[Current Employee Rating]]-AVERAGE(employee_data3[Current Employee Rating]))/STDEV(employee_data3[Current Employee Rating])</f>
        <v>3.0539538160596794E-2</v>
      </c>
      <c r="AE732" s="11" t="str">
        <f>IF(employee_data3[[#This Row],[Z Score]]&gt;3,"Yes","No")</f>
        <v>No</v>
      </c>
    </row>
    <row r="733" spans="1:31" x14ac:dyDescent="0.3">
      <c r="A733">
        <v>1158</v>
      </c>
      <c r="B733" t="s">
        <v>3154</v>
      </c>
      <c r="C733" t="s">
        <v>1472</v>
      </c>
      <c r="D733" s="1">
        <v>43426</v>
      </c>
      <c r="E733" s="1">
        <v>44031</v>
      </c>
      <c r="F733" t="s">
        <v>28</v>
      </c>
      <c r="G733" t="s">
        <v>3155</v>
      </c>
      <c r="H733" t="s">
        <v>3156</v>
      </c>
      <c r="I733" t="s">
        <v>133</v>
      </c>
      <c r="J733" t="s">
        <v>745</v>
      </c>
      <c r="K733" t="str">
        <f>IF(employee_data3[[#This Row],[EmployeeStatus]]="Active", "Active", "Attrition")</f>
        <v>Attrition</v>
      </c>
      <c r="L733" t="s">
        <v>63</v>
      </c>
      <c r="M733" t="s">
        <v>51</v>
      </c>
      <c r="N733" t="s">
        <v>63</v>
      </c>
      <c r="O733" t="s">
        <v>126</v>
      </c>
      <c r="P733" t="s">
        <v>3157</v>
      </c>
      <c r="Q733" t="s">
        <v>38</v>
      </c>
      <c r="R733" t="s">
        <v>90</v>
      </c>
      <c r="S733" s="1">
        <v>21370</v>
      </c>
      <c r="T733">
        <f>DATEDIF(employee_data3[[#This Row],[DOB]],DATE(2023, 1, 1), "Y")</f>
        <v>64</v>
      </c>
      <c r="U733" t="str">
        <f>IF(employee_data3[[#This Row],[Age]]&lt;=25, "Remaja", IF(employee_data3[[#This Row],[Age]]&lt;=55, "Dewasa", "Lansia"))</f>
        <v>Lansia</v>
      </c>
      <c r="V733" t="s">
        <v>40</v>
      </c>
      <c r="W733" t="s">
        <v>103</v>
      </c>
      <c r="X733" t="s">
        <v>55</v>
      </c>
      <c r="Y733">
        <v>96001</v>
      </c>
      <c r="Z733" t="s">
        <v>128</v>
      </c>
      <c r="AA733" t="s">
        <v>44</v>
      </c>
      <c r="AB733" t="s">
        <v>45</v>
      </c>
      <c r="AC733">
        <v>3</v>
      </c>
      <c r="AD733" s="11">
        <f>(employee_data3[[#This Row],[Current Employee Rating]]-AVERAGE(employee_data3[Current Employee Rating]))/STDEV(employee_data3[Current Employee Rating])</f>
        <v>3.0539538160596794E-2</v>
      </c>
      <c r="AE733" s="11" t="str">
        <f>IF(employee_data3[[#This Row],[Z Score]]&gt;3,"Yes","No")</f>
        <v>No</v>
      </c>
    </row>
    <row r="734" spans="1:31" x14ac:dyDescent="0.3">
      <c r="A734">
        <v>1159</v>
      </c>
      <c r="B734" t="s">
        <v>1422</v>
      </c>
      <c r="C734" t="s">
        <v>3076</v>
      </c>
      <c r="D734" s="1">
        <v>45039</v>
      </c>
      <c r="E734" s="1"/>
      <c r="F734" t="s">
        <v>28</v>
      </c>
      <c r="G734" t="s">
        <v>3158</v>
      </c>
      <c r="H734" t="s">
        <v>3159</v>
      </c>
      <c r="I734" t="s">
        <v>80</v>
      </c>
      <c r="J734" t="s">
        <v>32</v>
      </c>
      <c r="K734" t="str">
        <f>IF(employee_data3[[#This Row],[EmployeeStatus]]="Active", "Active", "Attrition")</f>
        <v>Active</v>
      </c>
      <c r="L734" t="s">
        <v>52</v>
      </c>
      <c r="M734" t="s">
        <v>51</v>
      </c>
      <c r="N734" t="s">
        <v>35</v>
      </c>
      <c r="O734" t="s">
        <v>36</v>
      </c>
      <c r="P734" t="s">
        <v>37</v>
      </c>
      <c r="Q734" t="s">
        <v>38</v>
      </c>
      <c r="R734" t="s">
        <v>148</v>
      </c>
      <c r="S734" s="1">
        <v>29009</v>
      </c>
      <c r="T734">
        <f>DATEDIF(employee_data3[[#This Row],[DOB]],DATE(2023, 1, 1), "Y")</f>
        <v>43</v>
      </c>
      <c r="U734" t="str">
        <f>IF(employee_data3[[#This Row],[Age]]&lt;=25, "Remaja", IF(employee_data3[[#This Row],[Age]]&lt;=55, "Dewasa", "Lansia"))</f>
        <v>Dewasa</v>
      </c>
      <c r="V734" t="s">
        <v>40</v>
      </c>
      <c r="W734" t="s">
        <v>150</v>
      </c>
      <c r="X734" t="s">
        <v>55</v>
      </c>
      <c r="Y734">
        <v>62733</v>
      </c>
      <c r="Z734" t="s">
        <v>74</v>
      </c>
      <c r="AA734" t="s">
        <v>104</v>
      </c>
      <c r="AB734" t="s">
        <v>45</v>
      </c>
      <c r="AC734">
        <v>3</v>
      </c>
      <c r="AD734" s="11">
        <f>(employee_data3[[#This Row],[Current Employee Rating]]-AVERAGE(employee_data3[Current Employee Rating]))/STDEV(employee_data3[Current Employee Rating])</f>
        <v>3.0539538160596794E-2</v>
      </c>
      <c r="AE734" s="11" t="str">
        <f>IF(employee_data3[[#This Row],[Z Score]]&gt;3,"Yes","No")</f>
        <v>No</v>
      </c>
    </row>
    <row r="735" spans="1:31" x14ac:dyDescent="0.3">
      <c r="A735">
        <v>1160</v>
      </c>
      <c r="B735" t="s">
        <v>1956</v>
      </c>
      <c r="C735" t="s">
        <v>3160</v>
      </c>
      <c r="D735" s="1">
        <v>44921</v>
      </c>
      <c r="E735" s="1">
        <v>45069</v>
      </c>
      <c r="F735" t="s">
        <v>28</v>
      </c>
      <c r="G735" t="s">
        <v>3161</v>
      </c>
      <c r="H735" t="s">
        <v>3162</v>
      </c>
      <c r="I735" t="s">
        <v>98</v>
      </c>
      <c r="J735" t="s">
        <v>32</v>
      </c>
      <c r="K735" t="str">
        <f>IF(employee_data3[[#This Row],[EmployeeStatus]]="Active", "Active", "Attrition")</f>
        <v>Active</v>
      </c>
      <c r="L735" t="s">
        <v>52</v>
      </c>
      <c r="M735" t="s">
        <v>64</v>
      </c>
      <c r="N735" t="s">
        <v>63</v>
      </c>
      <c r="O735" t="s">
        <v>140</v>
      </c>
      <c r="P735" t="s">
        <v>3163</v>
      </c>
      <c r="Q735" t="s">
        <v>38</v>
      </c>
      <c r="R735" t="s">
        <v>81</v>
      </c>
      <c r="S735" s="1">
        <v>28013</v>
      </c>
      <c r="T735">
        <f>DATEDIF(employee_data3[[#This Row],[DOB]],DATE(2023, 1, 1), "Y")</f>
        <v>46</v>
      </c>
      <c r="U735" t="str">
        <f>IF(employee_data3[[#This Row],[Age]]&lt;=25, "Remaja", IF(employee_data3[[#This Row],[Age]]&lt;=55, "Dewasa", "Lansia"))</f>
        <v>Dewasa</v>
      </c>
      <c r="V735" t="s">
        <v>40</v>
      </c>
      <c r="W735" t="s">
        <v>292</v>
      </c>
      <c r="X735" t="s">
        <v>42</v>
      </c>
      <c r="Y735">
        <v>66418</v>
      </c>
      <c r="Z735" t="s">
        <v>128</v>
      </c>
      <c r="AA735" t="s">
        <v>75</v>
      </c>
      <c r="AB735" t="s">
        <v>45</v>
      </c>
      <c r="AC735">
        <v>3</v>
      </c>
      <c r="AD735" s="11">
        <f>(employee_data3[[#This Row],[Current Employee Rating]]-AVERAGE(employee_data3[Current Employee Rating]))/STDEV(employee_data3[Current Employee Rating])</f>
        <v>3.0539538160596794E-2</v>
      </c>
      <c r="AE735" s="11" t="str">
        <f>IF(employee_data3[[#This Row],[Z Score]]&gt;3,"Yes","No")</f>
        <v>No</v>
      </c>
    </row>
    <row r="736" spans="1:31" x14ac:dyDescent="0.3">
      <c r="A736">
        <v>1161</v>
      </c>
      <c r="B736" t="s">
        <v>3164</v>
      </c>
      <c r="C736" t="s">
        <v>882</v>
      </c>
      <c r="D736" s="1">
        <v>43996</v>
      </c>
      <c r="E736" s="1"/>
      <c r="F736" t="s">
        <v>28</v>
      </c>
      <c r="G736" t="s">
        <v>3165</v>
      </c>
      <c r="H736" t="s">
        <v>3166</v>
      </c>
      <c r="I736" t="s">
        <v>168</v>
      </c>
      <c r="J736" t="s">
        <v>32</v>
      </c>
      <c r="K736" t="str">
        <f>IF(employee_data3[[#This Row],[EmployeeStatus]]="Active", "Active", "Attrition")</f>
        <v>Active</v>
      </c>
      <c r="L736" t="s">
        <v>33</v>
      </c>
      <c r="M736" t="s">
        <v>64</v>
      </c>
      <c r="N736" t="s">
        <v>52</v>
      </c>
      <c r="O736" t="s">
        <v>36</v>
      </c>
      <c r="P736" t="s">
        <v>37</v>
      </c>
      <c r="Q736" t="s">
        <v>38</v>
      </c>
      <c r="R736" t="s">
        <v>504</v>
      </c>
      <c r="S736" s="1">
        <v>19966</v>
      </c>
      <c r="T736">
        <f>DATEDIF(employee_data3[[#This Row],[DOB]],DATE(2023, 1, 1), "Y")</f>
        <v>68</v>
      </c>
      <c r="U736" t="str">
        <f>IF(employee_data3[[#This Row],[Age]]&lt;=25, "Remaja", IF(employee_data3[[#This Row],[Age]]&lt;=55, "Dewasa", "Lansia"))</f>
        <v>Lansia</v>
      </c>
      <c r="V736" t="s">
        <v>40</v>
      </c>
      <c r="W736" t="s">
        <v>1062</v>
      </c>
      <c r="X736" t="s">
        <v>42</v>
      </c>
      <c r="Y736">
        <v>78453</v>
      </c>
      <c r="Z736" t="s">
        <v>74</v>
      </c>
      <c r="AA736" t="s">
        <v>44</v>
      </c>
      <c r="AB736" t="s">
        <v>45</v>
      </c>
      <c r="AC736">
        <v>3</v>
      </c>
      <c r="AD736" s="11">
        <f>(employee_data3[[#This Row],[Current Employee Rating]]-AVERAGE(employee_data3[Current Employee Rating]))/STDEV(employee_data3[Current Employee Rating])</f>
        <v>3.0539538160596794E-2</v>
      </c>
      <c r="AE736" s="11" t="str">
        <f>IF(employee_data3[[#This Row],[Z Score]]&gt;3,"Yes","No")</f>
        <v>No</v>
      </c>
    </row>
    <row r="737" spans="1:31" x14ac:dyDescent="0.3">
      <c r="A737">
        <v>1162</v>
      </c>
      <c r="B737" t="s">
        <v>3167</v>
      </c>
      <c r="C737" t="s">
        <v>1045</v>
      </c>
      <c r="D737" s="1">
        <v>44649</v>
      </c>
      <c r="E737" s="1">
        <v>45066</v>
      </c>
      <c r="F737" t="s">
        <v>28</v>
      </c>
      <c r="G737" t="s">
        <v>3168</v>
      </c>
      <c r="H737" t="s">
        <v>3169</v>
      </c>
      <c r="I737" t="s">
        <v>98</v>
      </c>
      <c r="J737" t="s">
        <v>32</v>
      </c>
      <c r="K737" t="str">
        <f>IF(employee_data3[[#This Row],[EmployeeStatus]]="Active", "Active", "Attrition")</f>
        <v>Active</v>
      </c>
      <c r="L737" t="s">
        <v>63</v>
      </c>
      <c r="M737" t="s">
        <v>34</v>
      </c>
      <c r="N737" t="s">
        <v>35</v>
      </c>
      <c r="O737" t="s">
        <v>126</v>
      </c>
      <c r="P737" t="s">
        <v>3170</v>
      </c>
      <c r="Q737" t="s">
        <v>38</v>
      </c>
      <c r="R737" t="s">
        <v>81</v>
      </c>
      <c r="S737" s="1">
        <v>30545</v>
      </c>
      <c r="T737">
        <f>DATEDIF(employee_data3[[#This Row],[DOB]],DATE(2023, 1, 1), "Y")</f>
        <v>39</v>
      </c>
      <c r="U737" t="str">
        <f>IF(employee_data3[[#This Row],[Age]]&lt;=25, "Remaja", IF(employee_data3[[#This Row],[Age]]&lt;=55, "Dewasa", "Lansia"))</f>
        <v>Dewasa</v>
      </c>
      <c r="V737" t="s">
        <v>40</v>
      </c>
      <c r="W737" t="s">
        <v>83</v>
      </c>
      <c r="X737" t="s">
        <v>42</v>
      </c>
      <c r="Y737">
        <v>85444</v>
      </c>
      <c r="Z737" t="s">
        <v>128</v>
      </c>
      <c r="AA737" t="s">
        <v>44</v>
      </c>
      <c r="AB737" t="s">
        <v>45</v>
      </c>
      <c r="AC737">
        <v>3</v>
      </c>
      <c r="AD737" s="11">
        <f>(employee_data3[[#This Row],[Current Employee Rating]]-AVERAGE(employee_data3[Current Employee Rating]))/STDEV(employee_data3[Current Employee Rating])</f>
        <v>3.0539538160596794E-2</v>
      </c>
      <c r="AE737" s="11" t="str">
        <f>IF(employee_data3[[#This Row],[Z Score]]&gt;3,"Yes","No")</f>
        <v>No</v>
      </c>
    </row>
    <row r="738" spans="1:31" x14ac:dyDescent="0.3">
      <c r="A738">
        <v>1163</v>
      </c>
      <c r="B738" t="s">
        <v>3171</v>
      </c>
      <c r="C738" t="s">
        <v>3172</v>
      </c>
      <c r="D738" s="1">
        <v>44913</v>
      </c>
      <c r="E738" s="1"/>
      <c r="F738" t="s">
        <v>3019</v>
      </c>
      <c r="G738" t="s">
        <v>3173</v>
      </c>
      <c r="H738" t="s">
        <v>3174</v>
      </c>
      <c r="I738" t="s">
        <v>118</v>
      </c>
      <c r="J738" t="s">
        <v>32</v>
      </c>
      <c r="K738" t="str">
        <f>IF(employee_data3[[#This Row],[EmployeeStatus]]="Active", "Active", "Attrition")</f>
        <v>Active</v>
      </c>
      <c r="L738" t="s">
        <v>33</v>
      </c>
      <c r="M738" t="s">
        <v>51</v>
      </c>
      <c r="N738" t="s">
        <v>52</v>
      </c>
      <c r="O738" t="s">
        <v>36</v>
      </c>
      <c r="P738" t="s">
        <v>37</v>
      </c>
      <c r="Q738" t="s">
        <v>38</v>
      </c>
      <c r="R738" t="s">
        <v>177</v>
      </c>
      <c r="S738" s="1">
        <v>35102</v>
      </c>
      <c r="T738">
        <f>DATEDIF(employee_data3[[#This Row],[DOB]],DATE(2023, 1, 1), "Y")</f>
        <v>26</v>
      </c>
      <c r="U738" t="str">
        <f>IF(employee_data3[[#This Row],[Age]]&lt;=25, "Remaja", IF(employee_data3[[#This Row],[Age]]&lt;=55, "Dewasa", "Lansia"))</f>
        <v>Dewasa</v>
      </c>
      <c r="V738" t="s">
        <v>40</v>
      </c>
      <c r="W738" t="s">
        <v>243</v>
      </c>
      <c r="X738" t="s">
        <v>42</v>
      </c>
      <c r="Y738">
        <v>93166</v>
      </c>
      <c r="Z738" t="s">
        <v>43</v>
      </c>
      <c r="AA738" t="s">
        <v>104</v>
      </c>
      <c r="AB738" t="s">
        <v>45</v>
      </c>
      <c r="AC738">
        <v>3</v>
      </c>
      <c r="AD738" s="11">
        <f>(employee_data3[[#This Row],[Current Employee Rating]]-AVERAGE(employee_data3[Current Employee Rating]))/STDEV(employee_data3[Current Employee Rating])</f>
        <v>3.0539538160596794E-2</v>
      </c>
      <c r="AE738" s="11" t="str">
        <f>IF(employee_data3[[#This Row],[Z Score]]&gt;3,"Yes","No")</f>
        <v>No</v>
      </c>
    </row>
    <row r="739" spans="1:31" x14ac:dyDescent="0.3">
      <c r="A739">
        <v>1164</v>
      </c>
      <c r="B739" t="s">
        <v>1339</v>
      </c>
      <c r="C739" t="s">
        <v>3175</v>
      </c>
      <c r="D739" s="1">
        <v>43545</v>
      </c>
      <c r="E739" s="1"/>
      <c r="F739" t="s">
        <v>3019</v>
      </c>
      <c r="G739" t="s">
        <v>3176</v>
      </c>
      <c r="H739" t="s">
        <v>3177</v>
      </c>
      <c r="I739" t="s">
        <v>62</v>
      </c>
      <c r="J739" t="s">
        <v>32</v>
      </c>
      <c r="K739" t="str">
        <f>IF(employee_data3[[#This Row],[EmployeeStatus]]="Active", "Active", "Attrition")</f>
        <v>Active</v>
      </c>
      <c r="L739" t="s">
        <v>52</v>
      </c>
      <c r="M739" t="s">
        <v>51</v>
      </c>
      <c r="N739" t="s">
        <v>52</v>
      </c>
      <c r="O739" t="s">
        <v>36</v>
      </c>
      <c r="P739" t="s">
        <v>37</v>
      </c>
      <c r="Q739" t="s">
        <v>38</v>
      </c>
      <c r="R739" t="s">
        <v>66</v>
      </c>
      <c r="S739" s="1">
        <v>18561</v>
      </c>
      <c r="T739">
        <f>DATEDIF(employee_data3[[#This Row],[DOB]],DATE(2023, 1, 1), "Y")</f>
        <v>72</v>
      </c>
      <c r="U739" t="str">
        <f>IF(employee_data3[[#This Row],[Age]]&lt;=25, "Remaja", IF(employee_data3[[#This Row],[Age]]&lt;=55, "Dewasa", "Lansia"))</f>
        <v>Lansia</v>
      </c>
      <c r="V739" t="s">
        <v>40</v>
      </c>
      <c r="W739" t="s">
        <v>3178</v>
      </c>
      <c r="X739" t="s">
        <v>42</v>
      </c>
      <c r="Y739">
        <v>12732</v>
      </c>
      <c r="Z739" t="s">
        <v>74</v>
      </c>
      <c r="AA739" t="s">
        <v>84</v>
      </c>
      <c r="AB739" t="s">
        <v>45</v>
      </c>
      <c r="AC739">
        <v>3</v>
      </c>
      <c r="AD739" s="11">
        <f>(employee_data3[[#This Row],[Current Employee Rating]]-AVERAGE(employee_data3[Current Employee Rating]))/STDEV(employee_data3[Current Employee Rating])</f>
        <v>3.0539538160596794E-2</v>
      </c>
      <c r="AE739" s="11" t="str">
        <f>IF(employee_data3[[#This Row],[Z Score]]&gt;3,"Yes","No")</f>
        <v>No</v>
      </c>
    </row>
    <row r="740" spans="1:31" x14ac:dyDescent="0.3">
      <c r="A740">
        <v>1165</v>
      </c>
      <c r="B740" t="s">
        <v>3179</v>
      </c>
      <c r="C740" t="s">
        <v>2778</v>
      </c>
      <c r="D740" s="1">
        <v>44235</v>
      </c>
      <c r="E740" s="1"/>
      <c r="F740" t="s">
        <v>3019</v>
      </c>
      <c r="G740" t="s">
        <v>3180</v>
      </c>
      <c r="H740" t="s">
        <v>3181</v>
      </c>
      <c r="I740" t="s">
        <v>89</v>
      </c>
      <c r="J740" t="s">
        <v>32</v>
      </c>
      <c r="K740" t="str">
        <f>IF(employee_data3[[#This Row],[EmployeeStatus]]="Active", "Active", "Attrition")</f>
        <v>Active</v>
      </c>
      <c r="L740" t="s">
        <v>63</v>
      </c>
      <c r="M740" t="s">
        <v>34</v>
      </c>
      <c r="N740" t="s">
        <v>63</v>
      </c>
      <c r="O740" t="s">
        <v>36</v>
      </c>
      <c r="P740" t="s">
        <v>37</v>
      </c>
      <c r="Q740" t="s">
        <v>38</v>
      </c>
      <c r="R740" t="s">
        <v>90</v>
      </c>
      <c r="S740" s="1">
        <v>36047</v>
      </c>
      <c r="T740">
        <f>DATEDIF(employee_data3[[#This Row],[DOB]],DATE(2023, 1, 1), "Y")</f>
        <v>24</v>
      </c>
      <c r="U740" t="str">
        <f>IF(employee_data3[[#This Row],[Age]]&lt;=25, "Remaja", IF(employee_data3[[#This Row],[Age]]&lt;=55, "Dewasa", "Lansia"))</f>
        <v>Remaja</v>
      </c>
      <c r="V740" t="s">
        <v>40</v>
      </c>
      <c r="W740" t="s">
        <v>83</v>
      </c>
      <c r="X740" t="s">
        <v>42</v>
      </c>
      <c r="Y740">
        <v>48895</v>
      </c>
      <c r="Z740" t="s">
        <v>74</v>
      </c>
      <c r="AA740" t="s">
        <v>44</v>
      </c>
      <c r="AB740" t="s">
        <v>45</v>
      </c>
      <c r="AC740">
        <v>3</v>
      </c>
      <c r="AD740" s="11">
        <f>(employee_data3[[#This Row],[Current Employee Rating]]-AVERAGE(employee_data3[Current Employee Rating]))/STDEV(employee_data3[Current Employee Rating])</f>
        <v>3.0539538160596794E-2</v>
      </c>
      <c r="AE740" s="11" t="str">
        <f>IF(employee_data3[[#This Row],[Z Score]]&gt;3,"Yes","No")</f>
        <v>No</v>
      </c>
    </row>
    <row r="741" spans="1:31" x14ac:dyDescent="0.3">
      <c r="A741">
        <v>1166</v>
      </c>
      <c r="B741" t="s">
        <v>3182</v>
      </c>
      <c r="C741" t="s">
        <v>3183</v>
      </c>
      <c r="D741" s="1">
        <v>44718</v>
      </c>
      <c r="E741" s="1"/>
      <c r="F741" t="s">
        <v>728</v>
      </c>
      <c r="G741" t="s">
        <v>3184</v>
      </c>
      <c r="H741" t="s">
        <v>3185</v>
      </c>
      <c r="I741" t="s">
        <v>98</v>
      </c>
      <c r="J741" t="s">
        <v>32</v>
      </c>
      <c r="K741" t="str">
        <f>IF(employee_data3[[#This Row],[EmployeeStatus]]="Active", "Active", "Attrition")</f>
        <v>Active</v>
      </c>
      <c r="L741" t="s">
        <v>63</v>
      </c>
      <c r="M741" t="s">
        <v>51</v>
      </c>
      <c r="N741" t="s">
        <v>35</v>
      </c>
      <c r="O741" t="s">
        <v>36</v>
      </c>
      <c r="P741" t="s">
        <v>37</v>
      </c>
      <c r="Q741" t="s">
        <v>38</v>
      </c>
      <c r="R741" t="s">
        <v>90</v>
      </c>
      <c r="S741" s="1">
        <v>23755</v>
      </c>
      <c r="T741">
        <f>DATEDIF(employee_data3[[#This Row],[DOB]],DATE(2023, 1, 1), "Y")</f>
        <v>57</v>
      </c>
      <c r="U741" t="str">
        <f>IF(employee_data3[[#This Row],[Age]]&lt;=25, "Remaja", IF(employee_data3[[#This Row],[Age]]&lt;=55, "Dewasa", "Lansia"))</f>
        <v>Lansia</v>
      </c>
      <c r="V741" t="s">
        <v>40</v>
      </c>
      <c r="W741" t="s">
        <v>226</v>
      </c>
      <c r="X741" t="s">
        <v>55</v>
      </c>
      <c r="Y741">
        <v>73043</v>
      </c>
      <c r="Z741" t="s">
        <v>74</v>
      </c>
      <c r="AA741" t="s">
        <v>84</v>
      </c>
      <c r="AB741" t="s">
        <v>45</v>
      </c>
      <c r="AC741">
        <v>3</v>
      </c>
      <c r="AD741" s="11">
        <f>(employee_data3[[#This Row],[Current Employee Rating]]-AVERAGE(employee_data3[Current Employee Rating]))/STDEV(employee_data3[Current Employee Rating])</f>
        <v>3.0539538160596794E-2</v>
      </c>
      <c r="AE741" s="11" t="str">
        <f>IF(employee_data3[[#This Row],[Z Score]]&gt;3,"Yes","No")</f>
        <v>No</v>
      </c>
    </row>
    <row r="742" spans="1:31" x14ac:dyDescent="0.3">
      <c r="A742">
        <v>1167</v>
      </c>
      <c r="B742" t="s">
        <v>3186</v>
      </c>
      <c r="C742" t="s">
        <v>3187</v>
      </c>
      <c r="D742" s="1">
        <v>44501</v>
      </c>
      <c r="E742" s="1"/>
      <c r="F742" t="s">
        <v>728</v>
      </c>
      <c r="G742" t="s">
        <v>3188</v>
      </c>
      <c r="H742" t="s">
        <v>3189</v>
      </c>
      <c r="I742" t="s">
        <v>118</v>
      </c>
      <c r="J742" t="s">
        <v>32</v>
      </c>
      <c r="K742" t="str">
        <f>IF(employee_data3[[#This Row],[EmployeeStatus]]="Active", "Active", "Attrition")</f>
        <v>Active</v>
      </c>
      <c r="L742" t="s">
        <v>33</v>
      </c>
      <c r="M742" t="s">
        <v>64</v>
      </c>
      <c r="N742" t="s">
        <v>63</v>
      </c>
      <c r="O742" t="s">
        <v>36</v>
      </c>
      <c r="P742" t="s">
        <v>37</v>
      </c>
      <c r="Q742" t="s">
        <v>38</v>
      </c>
      <c r="R742" t="s">
        <v>90</v>
      </c>
      <c r="S742" s="1">
        <v>20333</v>
      </c>
      <c r="T742">
        <f>DATEDIF(employee_data3[[#This Row],[DOB]],DATE(2023, 1, 1), "Y")</f>
        <v>67</v>
      </c>
      <c r="U742" t="str">
        <f>IF(employee_data3[[#This Row],[Age]]&lt;=25, "Remaja", IF(employee_data3[[#This Row],[Age]]&lt;=55, "Dewasa", "Lansia"))</f>
        <v>Lansia</v>
      </c>
      <c r="V742" t="s">
        <v>40</v>
      </c>
      <c r="W742" t="s">
        <v>83</v>
      </c>
      <c r="X742" t="s">
        <v>42</v>
      </c>
      <c r="Y742">
        <v>69064</v>
      </c>
      <c r="Z742" t="s">
        <v>74</v>
      </c>
      <c r="AA742" t="s">
        <v>75</v>
      </c>
      <c r="AB742" t="s">
        <v>45</v>
      </c>
      <c r="AC742">
        <v>3</v>
      </c>
      <c r="AD742" s="11">
        <f>(employee_data3[[#This Row],[Current Employee Rating]]-AVERAGE(employee_data3[Current Employee Rating]))/STDEV(employee_data3[Current Employee Rating])</f>
        <v>3.0539538160596794E-2</v>
      </c>
      <c r="AE742" s="11" t="str">
        <f>IF(employee_data3[[#This Row],[Z Score]]&gt;3,"Yes","No")</f>
        <v>No</v>
      </c>
    </row>
    <row r="743" spans="1:31" x14ac:dyDescent="0.3">
      <c r="A743">
        <v>1168</v>
      </c>
      <c r="B743" t="s">
        <v>3190</v>
      </c>
      <c r="C743" t="s">
        <v>3191</v>
      </c>
      <c r="D743" s="1">
        <v>44945</v>
      </c>
      <c r="E743" s="1"/>
      <c r="F743" t="s">
        <v>728</v>
      </c>
      <c r="G743" t="s">
        <v>3192</v>
      </c>
      <c r="H743" t="s">
        <v>3193</v>
      </c>
      <c r="I743" t="s">
        <v>62</v>
      </c>
      <c r="J743" t="s">
        <v>32</v>
      </c>
      <c r="K743" t="str">
        <f>IF(employee_data3[[#This Row],[EmployeeStatus]]="Active", "Active", "Attrition")</f>
        <v>Active</v>
      </c>
      <c r="L743" t="s">
        <v>33</v>
      </c>
      <c r="M743" t="s">
        <v>51</v>
      </c>
      <c r="N743" t="s">
        <v>63</v>
      </c>
      <c r="O743" t="s">
        <v>36</v>
      </c>
      <c r="P743" t="s">
        <v>37</v>
      </c>
      <c r="Q743" t="s">
        <v>38</v>
      </c>
      <c r="R743" t="s">
        <v>90</v>
      </c>
      <c r="S743" s="1">
        <v>18638</v>
      </c>
      <c r="T743">
        <f>DATEDIF(employee_data3[[#This Row],[DOB]],DATE(2023, 1, 1), "Y")</f>
        <v>71</v>
      </c>
      <c r="U743" t="str">
        <f>IF(employee_data3[[#This Row],[Age]]&lt;=25, "Remaja", IF(employee_data3[[#This Row],[Age]]&lt;=55, "Dewasa", "Lansia"))</f>
        <v>Lansia</v>
      </c>
      <c r="V743" t="s">
        <v>40</v>
      </c>
      <c r="W743" t="s">
        <v>67</v>
      </c>
      <c r="X743" t="s">
        <v>42</v>
      </c>
      <c r="Y743">
        <v>85041</v>
      </c>
      <c r="Z743" t="s">
        <v>43</v>
      </c>
      <c r="AA743" t="s">
        <v>84</v>
      </c>
      <c r="AB743" t="s">
        <v>45</v>
      </c>
      <c r="AC743">
        <v>3</v>
      </c>
      <c r="AD743" s="11">
        <f>(employee_data3[[#This Row],[Current Employee Rating]]-AVERAGE(employee_data3[Current Employee Rating]))/STDEV(employee_data3[Current Employee Rating])</f>
        <v>3.0539538160596794E-2</v>
      </c>
      <c r="AE743" s="11" t="str">
        <f>IF(employee_data3[[#This Row],[Z Score]]&gt;3,"Yes","No")</f>
        <v>No</v>
      </c>
    </row>
    <row r="744" spans="1:31" x14ac:dyDescent="0.3">
      <c r="A744">
        <v>1169</v>
      </c>
      <c r="B744" t="s">
        <v>3194</v>
      </c>
      <c r="C744" t="s">
        <v>1670</v>
      </c>
      <c r="D744" s="1">
        <v>44042</v>
      </c>
      <c r="E744" s="1"/>
      <c r="F744" t="s">
        <v>728</v>
      </c>
      <c r="G744" t="s">
        <v>3195</v>
      </c>
      <c r="H744" t="s">
        <v>3196</v>
      </c>
      <c r="I744" t="s">
        <v>89</v>
      </c>
      <c r="J744" t="s">
        <v>32</v>
      </c>
      <c r="K744" t="str">
        <f>IF(employee_data3[[#This Row],[EmployeeStatus]]="Active", "Active", "Attrition")</f>
        <v>Active</v>
      </c>
      <c r="L744" t="s">
        <v>33</v>
      </c>
      <c r="M744" t="s">
        <v>64</v>
      </c>
      <c r="N744" t="s">
        <v>52</v>
      </c>
      <c r="O744" t="s">
        <v>36</v>
      </c>
      <c r="P744" t="s">
        <v>37</v>
      </c>
      <c r="Q744" t="s">
        <v>38</v>
      </c>
      <c r="R744" t="s">
        <v>90</v>
      </c>
      <c r="S744" s="1">
        <v>22174</v>
      </c>
      <c r="T744">
        <f>DATEDIF(employee_data3[[#This Row],[DOB]],DATE(2023, 1, 1), "Y")</f>
        <v>62</v>
      </c>
      <c r="U744" t="str">
        <f>IF(employee_data3[[#This Row],[Age]]&lt;=25, "Remaja", IF(employee_data3[[#This Row],[Age]]&lt;=55, "Dewasa", "Lansia"))</f>
        <v>Lansia</v>
      </c>
      <c r="V744" t="s">
        <v>40</v>
      </c>
      <c r="W744" t="s">
        <v>216</v>
      </c>
      <c r="X744" t="s">
        <v>42</v>
      </c>
      <c r="Y744">
        <v>66037</v>
      </c>
      <c r="Z744" t="s">
        <v>128</v>
      </c>
      <c r="AA744" t="s">
        <v>75</v>
      </c>
      <c r="AB744" t="s">
        <v>45</v>
      </c>
      <c r="AC744">
        <v>3</v>
      </c>
      <c r="AD744" s="11">
        <f>(employee_data3[[#This Row],[Current Employee Rating]]-AVERAGE(employee_data3[Current Employee Rating]))/STDEV(employee_data3[Current Employee Rating])</f>
        <v>3.0539538160596794E-2</v>
      </c>
      <c r="AE744" s="11" t="str">
        <f>IF(employee_data3[[#This Row],[Z Score]]&gt;3,"Yes","No")</f>
        <v>No</v>
      </c>
    </row>
    <row r="745" spans="1:31" x14ac:dyDescent="0.3">
      <c r="A745">
        <v>1170</v>
      </c>
      <c r="B745" t="s">
        <v>1073</v>
      </c>
      <c r="C745" t="s">
        <v>1724</v>
      </c>
      <c r="D745" s="1">
        <v>45123</v>
      </c>
      <c r="E745" s="1"/>
      <c r="F745" t="s">
        <v>728</v>
      </c>
      <c r="G745" t="s">
        <v>3197</v>
      </c>
      <c r="H745" t="s">
        <v>3198</v>
      </c>
      <c r="I745" t="s">
        <v>31</v>
      </c>
      <c r="J745" t="s">
        <v>32</v>
      </c>
      <c r="K745" t="str">
        <f>IF(employee_data3[[#This Row],[EmployeeStatus]]="Active", "Active", "Attrition")</f>
        <v>Active</v>
      </c>
      <c r="L745" t="s">
        <v>52</v>
      </c>
      <c r="M745" t="s">
        <v>34</v>
      </c>
      <c r="N745" t="s">
        <v>63</v>
      </c>
      <c r="O745" t="s">
        <v>36</v>
      </c>
      <c r="P745" t="s">
        <v>37</v>
      </c>
      <c r="Q745" t="s">
        <v>38</v>
      </c>
      <c r="R745" t="s">
        <v>794</v>
      </c>
      <c r="S745" s="1">
        <v>18827</v>
      </c>
      <c r="T745">
        <f>DATEDIF(employee_data3[[#This Row],[DOB]],DATE(2023, 1, 1), "Y")</f>
        <v>71</v>
      </c>
      <c r="U745" t="str">
        <f>IF(employee_data3[[#This Row],[Age]]&lt;=25, "Remaja", IF(employee_data3[[#This Row],[Age]]&lt;=55, "Dewasa", "Lansia"))</f>
        <v>Lansia</v>
      </c>
      <c r="V745" t="s">
        <v>40</v>
      </c>
      <c r="W745" t="s">
        <v>83</v>
      </c>
      <c r="X745" t="s">
        <v>42</v>
      </c>
      <c r="Y745">
        <v>53112</v>
      </c>
      <c r="Z745" t="s">
        <v>93</v>
      </c>
      <c r="AA745" t="s">
        <v>75</v>
      </c>
      <c r="AB745" t="s">
        <v>45</v>
      </c>
      <c r="AC745">
        <v>3</v>
      </c>
      <c r="AD745" s="11">
        <f>(employee_data3[[#This Row],[Current Employee Rating]]-AVERAGE(employee_data3[Current Employee Rating]))/STDEV(employee_data3[Current Employee Rating])</f>
        <v>3.0539538160596794E-2</v>
      </c>
      <c r="AE745" s="11" t="str">
        <f>IF(employee_data3[[#This Row],[Z Score]]&gt;3,"Yes","No")</f>
        <v>No</v>
      </c>
    </row>
    <row r="746" spans="1:31" x14ac:dyDescent="0.3">
      <c r="A746">
        <v>1171</v>
      </c>
      <c r="B746" t="s">
        <v>3199</v>
      </c>
      <c r="C746" t="s">
        <v>3200</v>
      </c>
      <c r="D746" s="1">
        <v>44728</v>
      </c>
      <c r="E746" s="1"/>
      <c r="F746" t="s">
        <v>28</v>
      </c>
      <c r="G746" t="s">
        <v>3201</v>
      </c>
      <c r="H746" t="s">
        <v>3202</v>
      </c>
      <c r="I746" t="s">
        <v>133</v>
      </c>
      <c r="J746" t="s">
        <v>32</v>
      </c>
      <c r="K746" t="str">
        <f>IF(employee_data3[[#This Row],[EmployeeStatus]]="Active", "Active", "Attrition")</f>
        <v>Active</v>
      </c>
      <c r="L746" t="s">
        <v>52</v>
      </c>
      <c r="M746" t="s">
        <v>51</v>
      </c>
      <c r="N746" t="s">
        <v>52</v>
      </c>
      <c r="O746" t="s">
        <v>36</v>
      </c>
      <c r="P746" t="s">
        <v>37</v>
      </c>
      <c r="Q746" t="s">
        <v>38</v>
      </c>
      <c r="R746" t="s">
        <v>90</v>
      </c>
      <c r="S746" s="1">
        <v>19564</v>
      </c>
      <c r="T746">
        <f>DATEDIF(employee_data3[[#This Row],[DOB]],DATE(2023, 1, 1), "Y")</f>
        <v>69</v>
      </c>
      <c r="U746" t="str">
        <f>IF(employee_data3[[#This Row],[Age]]&lt;=25, "Remaja", IF(employee_data3[[#This Row],[Age]]&lt;=55, "Dewasa", "Lansia"))</f>
        <v>Lansia</v>
      </c>
      <c r="V746" t="s">
        <v>40</v>
      </c>
      <c r="W746" t="s">
        <v>83</v>
      </c>
      <c r="X746" t="s">
        <v>42</v>
      </c>
      <c r="Y746">
        <v>93320</v>
      </c>
      <c r="Z746" t="s">
        <v>56</v>
      </c>
      <c r="AA746" t="s">
        <v>75</v>
      </c>
      <c r="AB746" t="s">
        <v>45</v>
      </c>
      <c r="AC746">
        <v>3</v>
      </c>
      <c r="AD746" s="11">
        <f>(employee_data3[[#This Row],[Current Employee Rating]]-AVERAGE(employee_data3[Current Employee Rating]))/STDEV(employee_data3[Current Employee Rating])</f>
        <v>3.0539538160596794E-2</v>
      </c>
      <c r="AE746" s="11" t="str">
        <f>IF(employee_data3[[#This Row],[Z Score]]&gt;3,"Yes","No")</f>
        <v>No</v>
      </c>
    </row>
    <row r="747" spans="1:31" x14ac:dyDescent="0.3">
      <c r="A747">
        <v>1172</v>
      </c>
      <c r="B747" t="s">
        <v>3203</v>
      </c>
      <c r="C747" t="s">
        <v>3204</v>
      </c>
      <c r="D747" s="1">
        <v>44360</v>
      </c>
      <c r="E747" s="1">
        <v>44708</v>
      </c>
      <c r="F747" t="s">
        <v>28</v>
      </c>
      <c r="G747" t="s">
        <v>3205</v>
      </c>
      <c r="H747" t="s">
        <v>3206</v>
      </c>
      <c r="I747" t="s">
        <v>50</v>
      </c>
      <c r="J747" t="s">
        <v>745</v>
      </c>
      <c r="K747" t="str">
        <f>IF(employee_data3[[#This Row],[EmployeeStatus]]="Active", "Active", "Attrition")</f>
        <v>Attrition</v>
      </c>
      <c r="L747" t="s">
        <v>63</v>
      </c>
      <c r="M747" t="s">
        <v>34</v>
      </c>
      <c r="N747" t="s">
        <v>63</v>
      </c>
      <c r="O747" t="s">
        <v>175</v>
      </c>
      <c r="P747" t="s">
        <v>3207</v>
      </c>
      <c r="Q747" t="s">
        <v>38</v>
      </c>
      <c r="R747" t="s">
        <v>111</v>
      </c>
      <c r="S747" s="1">
        <v>19134</v>
      </c>
      <c r="T747">
        <f>DATEDIF(employee_data3[[#This Row],[DOB]],DATE(2023, 1, 1), "Y")</f>
        <v>70</v>
      </c>
      <c r="U747" t="str">
        <f>IF(employee_data3[[#This Row],[Age]]&lt;=25, "Remaja", IF(employee_data3[[#This Row],[Age]]&lt;=55, "Dewasa", "Lansia"))</f>
        <v>Lansia</v>
      </c>
      <c r="V747" t="s">
        <v>40</v>
      </c>
      <c r="W747" t="s">
        <v>113</v>
      </c>
      <c r="X747" t="s">
        <v>55</v>
      </c>
      <c r="Y747">
        <v>39849</v>
      </c>
      <c r="Z747" t="s">
        <v>128</v>
      </c>
      <c r="AA747" t="s">
        <v>84</v>
      </c>
      <c r="AB747" t="s">
        <v>45</v>
      </c>
      <c r="AC747">
        <v>3</v>
      </c>
      <c r="AD747" s="11">
        <f>(employee_data3[[#This Row],[Current Employee Rating]]-AVERAGE(employee_data3[Current Employee Rating]))/STDEV(employee_data3[Current Employee Rating])</f>
        <v>3.0539538160596794E-2</v>
      </c>
      <c r="AE747" s="11" t="str">
        <f>IF(employee_data3[[#This Row],[Z Score]]&gt;3,"Yes","No")</f>
        <v>No</v>
      </c>
    </row>
    <row r="748" spans="1:31" x14ac:dyDescent="0.3">
      <c r="A748">
        <v>1173</v>
      </c>
      <c r="B748" t="s">
        <v>3208</v>
      </c>
      <c r="C748" t="s">
        <v>3209</v>
      </c>
      <c r="D748" s="1">
        <v>44149</v>
      </c>
      <c r="E748" s="1">
        <v>44501</v>
      </c>
      <c r="F748" t="s">
        <v>28</v>
      </c>
      <c r="G748" t="s">
        <v>3210</v>
      </c>
      <c r="H748" t="s">
        <v>3211</v>
      </c>
      <c r="I748" t="s">
        <v>89</v>
      </c>
      <c r="J748" t="s">
        <v>745</v>
      </c>
      <c r="K748" t="str">
        <f>IF(employee_data3[[#This Row],[EmployeeStatus]]="Active", "Active", "Attrition")</f>
        <v>Attrition</v>
      </c>
      <c r="L748" t="s">
        <v>63</v>
      </c>
      <c r="M748" t="s">
        <v>34</v>
      </c>
      <c r="N748" t="s">
        <v>63</v>
      </c>
      <c r="O748" t="s">
        <v>126</v>
      </c>
      <c r="P748" t="s">
        <v>3212</v>
      </c>
      <c r="Q748" t="s">
        <v>38</v>
      </c>
      <c r="R748" t="s">
        <v>3213</v>
      </c>
      <c r="S748" s="1">
        <v>24867</v>
      </c>
      <c r="T748">
        <f>DATEDIF(employee_data3[[#This Row],[DOB]],DATE(2023, 1, 1), "Y")</f>
        <v>54</v>
      </c>
      <c r="U748" t="str">
        <f>IF(employee_data3[[#This Row],[Age]]&lt;=25, "Remaja", IF(employee_data3[[#This Row],[Age]]&lt;=55, "Dewasa", "Lansia"))</f>
        <v>Dewasa</v>
      </c>
      <c r="V748" t="s">
        <v>40</v>
      </c>
      <c r="W748" t="s">
        <v>243</v>
      </c>
      <c r="X748" t="s">
        <v>42</v>
      </c>
      <c r="Y748">
        <v>38596</v>
      </c>
      <c r="Z748" t="s">
        <v>43</v>
      </c>
      <c r="AA748" t="s">
        <v>44</v>
      </c>
      <c r="AB748" t="s">
        <v>45</v>
      </c>
      <c r="AC748">
        <v>3</v>
      </c>
      <c r="AD748" s="11">
        <f>(employee_data3[[#This Row],[Current Employee Rating]]-AVERAGE(employee_data3[Current Employee Rating]))/STDEV(employee_data3[Current Employee Rating])</f>
        <v>3.0539538160596794E-2</v>
      </c>
      <c r="AE748" s="11" t="str">
        <f>IF(employee_data3[[#This Row],[Z Score]]&gt;3,"Yes","No")</f>
        <v>No</v>
      </c>
    </row>
    <row r="749" spans="1:31" x14ac:dyDescent="0.3">
      <c r="A749">
        <v>1174</v>
      </c>
      <c r="B749" t="s">
        <v>3214</v>
      </c>
      <c r="C749" t="s">
        <v>1845</v>
      </c>
      <c r="D749" s="1">
        <v>43998</v>
      </c>
      <c r="E749" s="1">
        <v>44998</v>
      </c>
      <c r="F749" t="s">
        <v>28</v>
      </c>
      <c r="G749" t="s">
        <v>3215</v>
      </c>
      <c r="H749" t="s">
        <v>3216</v>
      </c>
      <c r="I749" t="s">
        <v>31</v>
      </c>
      <c r="J749" t="s">
        <v>745</v>
      </c>
      <c r="K749" t="str">
        <f>IF(employee_data3[[#This Row],[EmployeeStatus]]="Active", "Active", "Attrition")</f>
        <v>Attrition</v>
      </c>
      <c r="L749" t="s">
        <v>63</v>
      </c>
      <c r="M749" t="s">
        <v>34</v>
      </c>
      <c r="N749" t="s">
        <v>35</v>
      </c>
      <c r="O749" t="s">
        <v>126</v>
      </c>
      <c r="P749" t="s">
        <v>3217</v>
      </c>
      <c r="Q749" t="s">
        <v>38</v>
      </c>
      <c r="R749" t="s">
        <v>90</v>
      </c>
      <c r="S749" s="1">
        <v>27008</v>
      </c>
      <c r="T749">
        <f>DATEDIF(employee_data3[[#This Row],[DOB]],DATE(2023, 1, 1), "Y")</f>
        <v>49</v>
      </c>
      <c r="U749" t="str">
        <f>IF(employee_data3[[#This Row],[Age]]&lt;=25, "Remaja", IF(employee_data3[[#This Row],[Age]]&lt;=55, "Dewasa", "Lansia"))</f>
        <v>Dewasa</v>
      </c>
      <c r="V749" t="s">
        <v>40</v>
      </c>
      <c r="W749" t="s">
        <v>834</v>
      </c>
      <c r="X749" t="s">
        <v>42</v>
      </c>
      <c r="Y749">
        <v>31731</v>
      </c>
      <c r="Z749" t="s">
        <v>74</v>
      </c>
      <c r="AA749" t="s">
        <v>44</v>
      </c>
      <c r="AB749" t="s">
        <v>45</v>
      </c>
      <c r="AC749">
        <v>3</v>
      </c>
      <c r="AD749" s="11">
        <f>(employee_data3[[#This Row],[Current Employee Rating]]-AVERAGE(employee_data3[Current Employee Rating]))/STDEV(employee_data3[Current Employee Rating])</f>
        <v>3.0539538160596794E-2</v>
      </c>
      <c r="AE749" s="11" t="str">
        <f>IF(employee_data3[[#This Row],[Z Score]]&gt;3,"Yes","No")</f>
        <v>No</v>
      </c>
    </row>
    <row r="750" spans="1:31" x14ac:dyDescent="0.3">
      <c r="A750">
        <v>1175</v>
      </c>
      <c r="B750" t="s">
        <v>1622</v>
      </c>
      <c r="C750" t="s">
        <v>466</v>
      </c>
      <c r="D750" s="1">
        <v>43454</v>
      </c>
      <c r="E750" s="1">
        <v>44189</v>
      </c>
      <c r="F750" t="s">
        <v>28</v>
      </c>
      <c r="G750" t="s">
        <v>3218</v>
      </c>
      <c r="H750" t="s">
        <v>3219</v>
      </c>
      <c r="I750" t="s">
        <v>50</v>
      </c>
      <c r="J750" t="s">
        <v>745</v>
      </c>
      <c r="K750" t="str">
        <f>IF(employee_data3[[#This Row],[EmployeeStatus]]="Active", "Active", "Attrition")</f>
        <v>Attrition</v>
      </c>
      <c r="L750" t="s">
        <v>63</v>
      </c>
      <c r="M750" t="s">
        <v>51</v>
      </c>
      <c r="N750" t="s">
        <v>52</v>
      </c>
      <c r="O750" t="s">
        <v>175</v>
      </c>
      <c r="P750" t="s">
        <v>3220</v>
      </c>
      <c r="Q750" t="s">
        <v>38</v>
      </c>
      <c r="R750" t="s">
        <v>332</v>
      </c>
      <c r="S750" s="1">
        <v>35281</v>
      </c>
      <c r="T750">
        <f>DATEDIF(employee_data3[[#This Row],[DOB]],DATE(2023, 1, 1), "Y")</f>
        <v>26</v>
      </c>
      <c r="U750" t="str">
        <f>IF(employee_data3[[#This Row],[Age]]&lt;=25, "Remaja", IF(employee_data3[[#This Row],[Age]]&lt;=55, "Dewasa", "Lansia"))</f>
        <v>Dewasa</v>
      </c>
      <c r="V750" t="s">
        <v>40</v>
      </c>
      <c r="W750" t="s">
        <v>83</v>
      </c>
      <c r="X750" t="s">
        <v>42</v>
      </c>
      <c r="Y750">
        <v>38710</v>
      </c>
      <c r="Z750" t="s">
        <v>128</v>
      </c>
      <c r="AA750" t="s">
        <v>104</v>
      </c>
      <c r="AB750" t="s">
        <v>45</v>
      </c>
      <c r="AC750">
        <v>3</v>
      </c>
      <c r="AD750" s="11">
        <f>(employee_data3[[#This Row],[Current Employee Rating]]-AVERAGE(employee_data3[Current Employee Rating]))/STDEV(employee_data3[Current Employee Rating])</f>
        <v>3.0539538160596794E-2</v>
      </c>
      <c r="AE750" s="11" t="str">
        <f>IF(employee_data3[[#This Row],[Z Score]]&gt;3,"Yes","No")</f>
        <v>No</v>
      </c>
    </row>
    <row r="751" spans="1:31" x14ac:dyDescent="0.3">
      <c r="A751">
        <v>1176</v>
      </c>
      <c r="B751" t="s">
        <v>3221</v>
      </c>
      <c r="C751" t="s">
        <v>997</v>
      </c>
      <c r="D751" s="1">
        <v>44863</v>
      </c>
      <c r="E751" s="1"/>
      <c r="F751" t="s">
        <v>28</v>
      </c>
      <c r="G751" t="s">
        <v>3222</v>
      </c>
      <c r="H751" t="s">
        <v>3223</v>
      </c>
      <c r="I751" t="s">
        <v>139</v>
      </c>
      <c r="J751" t="s">
        <v>32</v>
      </c>
      <c r="K751" t="str">
        <f>IF(employee_data3[[#This Row],[EmployeeStatus]]="Active", "Active", "Attrition")</f>
        <v>Active</v>
      </c>
      <c r="L751" t="s">
        <v>33</v>
      </c>
      <c r="M751" t="s">
        <v>51</v>
      </c>
      <c r="N751" t="s">
        <v>52</v>
      </c>
      <c r="O751" t="s">
        <v>36</v>
      </c>
      <c r="P751" t="s">
        <v>37</v>
      </c>
      <c r="Q751" t="s">
        <v>38</v>
      </c>
      <c r="R751" t="s">
        <v>111</v>
      </c>
      <c r="S751" s="1">
        <v>22277</v>
      </c>
      <c r="T751">
        <f>DATEDIF(employee_data3[[#This Row],[DOB]],DATE(2023, 1, 1), "Y")</f>
        <v>62</v>
      </c>
      <c r="U751" t="str">
        <f>IF(employee_data3[[#This Row],[Age]]&lt;=25, "Remaja", IF(employee_data3[[#This Row],[Age]]&lt;=55, "Dewasa", "Lansia"))</f>
        <v>Lansia</v>
      </c>
      <c r="V751" t="s">
        <v>40</v>
      </c>
      <c r="W751" t="s">
        <v>419</v>
      </c>
      <c r="X751" t="s">
        <v>42</v>
      </c>
      <c r="Y751">
        <v>7184</v>
      </c>
      <c r="Z751" t="s">
        <v>43</v>
      </c>
      <c r="AA751" t="s">
        <v>84</v>
      </c>
      <c r="AB751" t="s">
        <v>45</v>
      </c>
      <c r="AC751">
        <v>3</v>
      </c>
      <c r="AD751" s="11">
        <f>(employee_data3[[#This Row],[Current Employee Rating]]-AVERAGE(employee_data3[Current Employee Rating]))/STDEV(employee_data3[Current Employee Rating])</f>
        <v>3.0539538160596794E-2</v>
      </c>
      <c r="AE751" s="11" t="str">
        <f>IF(employee_data3[[#This Row],[Z Score]]&gt;3,"Yes","No")</f>
        <v>No</v>
      </c>
    </row>
    <row r="752" spans="1:31" x14ac:dyDescent="0.3">
      <c r="A752">
        <v>1177</v>
      </c>
      <c r="B752" t="s">
        <v>3224</v>
      </c>
      <c r="C752" t="s">
        <v>2713</v>
      </c>
      <c r="D752" s="1">
        <v>44032</v>
      </c>
      <c r="E752" s="1"/>
      <c r="F752" t="s">
        <v>28</v>
      </c>
      <c r="G752" t="s">
        <v>3225</v>
      </c>
      <c r="H752" t="s">
        <v>3226</v>
      </c>
      <c r="I752" t="s">
        <v>118</v>
      </c>
      <c r="J752" t="s">
        <v>32</v>
      </c>
      <c r="K752" t="str">
        <f>IF(employee_data3[[#This Row],[EmployeeStatus]]="Active", "Active", "Attrition")</f>
        <v>Active</v>
      </c>
      <c r="L752" t="s">
        <v>33</v>
      </c>
      <c r="M752" t="s">
        <v>51</v>
      </c>
      <c r="N752" t="s">
        <v>35</v>
      </c>
      <c r="O752" t="s">
        <v>36</v>
      </c>
      <c r="P752" t="s">
        <v>37</v>
      </c>
      <c r="Q752" t="s">
        <v>38</v>
      </c>
      <c r="R752" t="s">
        <v>53</v>
      </c>
      <c r="S752" s="1">
        <v>25025</v>
      </c>
      <c r="T752">
        <f>DATEDIF(employee_data3[[#This Row],[DOB]],DATE(2023, 1, 1), "Y")</f>
        <v>54</v>
      </c>
      <c r="U752" t="str">
        <f>IF(employee_data3[[#This Row],[Age]]&lt;=25, "Remaja", IF(employee_data3[[#This Row],[Age]]&lt;=55, "Dewasa", "Lansia"))</f>
        <v>Dewasa</v>
      </c>
      <c r="V752" t="s">
        <v>40</v>
      </c>
      <c r="W752" t="s">
        <v>163</v>
      </c>
      <c r="X752" t="s">
        <v>42</v>
      </c>
      <c r="Y752">
        <v>13425</v>
      </c>
      <c r="Z752" t="s">
        <v>74</v>
      </c>
      <c r="AA752" t="s">
        <v>84</v>
      </c>
      <c r="AB752" t="s">
        <v>45</v>
      </c>
      <c r="AC752">
        <v>3</v>
      </c>
      <c r="AD752" s="11">
        <f>(employee_data3[[#This Row],[Current Employee Rating]]-AVERAGE(employee_data3[Current Employee Rating]))/STDEV(employee_data3[Current Employee Rating])</f>
        <v>3.0539538160596794E-2</v>
      </c>
      <c r="AE752" s="11" t="str">
        <f>IF(employee_data3[[#This Row],[Z Score]]&gt;3,"Yes","No")</f>
        <v>No</v>
      </c>
    </row>
    <row r="753" spans="1:31" x14ac:dyDescent="0.3">
      <c r="A753">
        <v>1178</v>
      </c>
      <c r="B753" t="s">
        <v>3227</v>
      </c>
      <c r="C753" t="s">
        <v>2480</v>
      </c>
      <c r="D753" s="1">
        <v>44472</v>
      </c>
      <c r="E753" s="1">
        <v>44549</v>
      </c>
      <c r="F753" t="s">
        <v>28</v>
      </c>
      <c r="G753" t="s">
        <v>3228</v>
      </c>
      <c r="H753" t="s">
        <v>3229</v>
      </c>
      <c r="I753" t="s">
        <v>62</v>
      </c>
      <c r="J753" t="s">
        <v>745</v>
      </c>
      <c r="K753" t="str">
        <f>IF(employee_data3[[#This Row],[EmployeeStatus]]="Active", "Active", "Attrition")</f>
        <v>Attrition</v>
      </c>
      <c r="L753" t="s">
        <v>33</v>
      </c>
      <c r="M753" t="s">
        <v>34</v>
      </c>
      <c r="N753" t="s">
        <v>52</v>
      </c>
      <c r="O753" t="s">
        <v>99</v>
      </c>
      <c r="P753" t="s">
        <v>3230</v>
      </c>
      <c r="Q753" t="s">
        <v>38</v>
      </c>
      <c r="R753" t="s">
        <v>90</v>
      </c>
      <c r="S753" s="1">
        <v>21677</v>
      </c>
      <c r="T753">
        <f>DATEDIF(employee_data3[[#This Row],[DOB]],DATE(2023, 1, 1), "Y")</f>
        <v>63</v>
      </c>
      <c r="U753" t="str">
        <f>IF(employee_data3[[#This Row],[Age]]&lt;=25, "Remaja", IF(employee_data3[[#This Row],[Age]]&lt;=55, "Dewasa", "Lansia"))</f>
        <v>Lansia</v>
      </c>
      <c r="V753" t="s">
        <v>40</v>
      </c>
      <c r="W753" t="s">
        <v>83</v>
      </c>
      <c r="X753" t="s">
        <v>55</v>
      </c>
      <c r="Y753">
        <v>93796</v>
      </c>
      <c r="Z753" t="s">
        <v>74</v>
      </c>
      <c r="AA753" t="s">
        <v>75</v>
      </c>
      <c r="AB753" t="s">
        <v>45</v>
      </c>
      <c r="AC753">
        <v>3</v>
      </c>
      <c r="AD753" s="11">
        <f>(employee_data3[[#This Row],[Current Employee Rating]]-AVERAGE(employee_data3[Current Employee Rating]))/STDEV(employee_data3[Current Employee Rating])</f>
        <v>3.0539538160596794E-2</v>
      </c>
      <c r="AE753" s="11" t="str">
        <f>IF(employee_data3[[#This Row],[Z Score]]&gt;3,"Yes","No")</f>
        <v>No</v>
      </c>
    </row>
    <row r="754" spans="1:31" x14ac:dyDescent="0.3">
      <c r="A754">
        <v>1179</v>
      </c>
      <c r="B754" t="s">
        <v>3231</v>
      </c>
      <c r="C754" t="s">
        <v>1992</v>
      </c>
      <c r="D754" s="1">
        <v>44758</v>
      </c>
      <c r="E754" s="1"/>
      <c r="F754" t="s">
        <v>28</v>
      </c>
      <c r="G754" t="s">
        <v>3232</v>
      </c>
      <c r="H754" t="s">
        <v>3233</v>
      </c>
      <c r="I754" t="s">
        <v>168</v>
      </c>
      <c r="J754" t="s">
        <v>32</v>
      </c>
      <c r="K754" t="str">
        <f>IF(employee_data3[[#This Row],[EmployeeStatus]]="Active", "Active", "Attrition")</f>
        <v>Active</v>
      </c>
      <c r="L754" t="s">
        <v>52</v>
      </c>
      <c r="M754" t="s">
        <v>51</v>
      </c>
      <c r="N754" t="s">
        <v>63</v>
      </c>
      <c r="O754" t="s">
        <v>36</v>
      </c>
      <c r="P754" t="s">
        <v>37</v>
      </c>
      <c r="Q754" t="s">
        <v>38</v>
      </c>
      <c r="R754" t="s">
        <v>53</v>
      </c>
      <c r="S754" s="1">
        <v>33124</v>
      </c>
      <c r="T754">
        <f>DATEDIF(employee_data3[[#This Row],[DOB]],DATE(2023, 1, 1), "Y")</f>
        <v>32</v>
      </c>
      <c r="U754" t="str">
        <f>IF(employee_data3[[#This Row],[Age]]&lt;=25, "Remaja", IF(employee_data3[[#This Row],[Age]]&lt;=55, "Dewasa", "Lansia"))</f>
        <v>Dewasa</v>
      </c>
      <c r="V754" t="s">
        <v>40</v>
      </c>
      <c r="W754" t="s">
        <v>6</v>
      </c>
      <c r="X754" t="s">
        <v>55</v>
      </c>
      <c r="Y754">
        <v>92453</v>
      </c>
      <c r="Z754" t="s">
        <v>93</v>
      </c>
      <c r="AA754" t="s">
        <v>104</v>
      </c>
      <c r="AB754" t="s">
        <v>45</v>
      </c>
      <c r="AC754">
        <v>3</v>
      </c>
      <c r="AD754" s="11">
        <f>(employee_data3[[#This Row],[Current Employee Rating]]-AVERAGE(employee_data3[Current Employee Rating]))/STDEV(employee_data3[Current Employee Rating])</f>
        <v>3.0539538160596794E-2</v>
      </c>
      <c r="AE754" s="11" t="str">
        <f>IF(employee_data3[[#This Row],[Z Score]]&gt;3,"Yes","No")</f>
        <v>No</v>
      </c>
    </row>
    <row r="755" spans="1:31" x14ac:dyDescent="0.3">
      <c r="A755">
        <v>1180</v>
      </c>
      <c r="B755" t="s">
        <v>3234</v>
      </c>
      <c r="C755" t="s">
        <v>3235</v>
      </c>
      <c r="D755" s="1">
        <v>44012</v>
      </c>
      <c r="E755" s="1"/>
      <c r="F755" t="s">
        <v>28</v>
      </c>
      <c r="G755" t="s">
        <v>3236</v>
      </c>
      <c r="H755" t="s">
        <v>3237</v>
      </c>
      <c r="I755" t="s">
        <v>133</v>
      </c>
      <c r="J755" t="s">
        <v>32</v>
      </c>
      <c r="K755" t="str">
        <f>IF(employee_data3[[#This Row],[EmployeeStatus]]="Active", "Active", "Attrition")</f>
        <v>Active</v>
      </c>
      <c r="L755" t="s">
        <v>63</v>
      </c>
      <c r="M755" t="s">
        <v>64</v>
      </c>
      <c r="N755" t="s">
        <v>63</v>
      </c>
      <c r="O755" t="s">
        <v>36</v>
      </c>
      <c r="P755" t="s">
        <v>37</v>
      </c>
      <c r="Q755" t="s">
        <v>38</v>
      </c>
      <c r="R755" t="s">
        <v>794</v>
      </c>
      <c r="S755" s="1">
        <v>16406</v>
      </c>
      <c r="T755">
        <f>DATEDIF(employee_data3[[#This Row],[DOB]],DATE(2023, 1, 1), "Y")</f>
        <v>78</v>
      </c>
      <c r="U755" t="str">
        <f>IF(employee_data3[[#This Row],[Age]]&lt;=25, "Remaja", IF(employee_data3[[#This Row],[Age]]&lt;=55, "Dewasa", "Lansia"))</f>
        <v>Lansia</v>
      </c>
      <c r="V755" t="s">
        <v>40</v>
      </c>
      <c r="W755" t="s">
        <v>83</v>
      </c>
      <c r="X755" t="s">
        <v>55</v>
      </c>
      <c r="Y755">
        <v>10449</v>
      </c>
      <c r="Z755" t="s">
        <v>56</v>
      </c>
      <c r="AA755" t="s">
        <v>75</v>
      </c>
      <c r="AB755" t="s">
        <v>45</v>
      </c>
      <c r="AC755">
        <v>3</v>
      </c>
      <c r="AD755" s="11">
        <f>(employee_data3[[#This Row],[Current Employee Rating]]-AVERAGE(employee_data3[Current Employee Rating]))/STDEV(employee_data3[Current Employee Rating])</f>
        <v>3.0539538160596794E-2</v>
      </c>
      <c r="AE755" s="11" t="str">
        <f>IF(employee_data3[[#This Row],[Z Score]]&gt;3,"Yes","No")</f>
        <v>No</v>
      </c>
    </row>
    <row r="756" spans="1:31" x14ac:dyDescent="0.3">
      <c r="A756">
        <v>1181</v>
      </c>
      <c r="B756" t="s">
        <v>320</v>
      </c>
      <c r="C756" t="s">
        <v>2548</v>
      </c>
      <c r="D756" s="1">
        <v>44360</v>
      </c>
      <c r="E756" s="1"/>
      <c r="F756" t="s">
        <v>28</v>
      </c>
      <c r="G756" t="s">
        <v>3238</v>
      </c>
      <c r="H756" t="s">
        <v>3239</v>
      </c>
      <c r="I756" t="s">
        <v>80</v>
      </c>
      <c r="J756" t="s">
        <v>32</v>
      </c>
      <c r="K756" t="str">
        <f>IF(employee_data3[[#This Row],[EmployeeStatus]]="Active", "Active", "Attrition")</f>
        <v>Active</v>
      </c>
      <c r="L756" t="s">
        <v>63</v>
      </c>
      <c r="M756" t="s">
        <v>34</v>
      </c>
      <c r="N756" t="s">
        <v>52</v>
      </c>
      <c r="O756" t="s">
        <v>36</v>
      </c>
      <c r="P756" t="s">
        <v>37</v>
      </c>
      <c r="Q756" t="s">
        <v>38</v>
      </c>
      <c r="R756" t="s">
        <v>305</v>
      </c>
      <c r="S756" s="1">
        <v>34136</v>
      </c>
      <c r="T756">
        <f>DATEDIF(employee_data3[[#This Row],[DOB]],DATE(2023, 1, 1), "Y")</f>
        <v>29</v>
      </c>
      <c r="U756" t="str">
        <f>IF(employee_data3[[#This Row],[Age]]&lt;=25, "Remaja", IF(employee_data3[[#This Row],[Age]]&lt;=55, "Dewasa", "Lansia"))</f>
        <v>Dewasa</v>
      </c>
      <c r="V756" t="s">
        <v>40</v>
      </c>
      <c r="W756" t="s">
        <v>83</v>
      </c>
      <c r="X756" t="s">
        <v>55</v>
      </c>
      <c r="Y756">
        <v>14795</v>
      </c>
      <c r="Z756" t="s">
        <v>74</v>
      </c>
      <c r="AA756" t="s">
        <v>84</v>
      </c>
      <c r="AB756" t="s">
        <v>45</v>
      </c>
      <c r="AC756">
        <v>3</v>
      </c>
      <c r="AD756" s="11">
        <f>(employee_data3[[#This Row],[Current Employee Rating]]-AVERAGE(employee_data3[Current Employee Rating]))/STDEV(employee_data3[Current Employee Rating])</f>
        <v>3.0539538160596794E-2</v>
      </c>
      <c r="AE756" s="11" t="str">
        <f>IF(employee_data3[[#This Row],[Z Score]]&gt;3,"Yes","No")</f>
        <v>No</v>
      </c>
    </row>
    <row r="757" spans="1:31" x14ac:dyDescent="0.3">
      <c r="A757">
        <v>1182</v>
      </c>
      <c r="B757" t="s">
        <v>3240</v>
      </c>
      <c r="C757" t="s">
        <v>2439</v>
      </c>
      <c r="D757" s="1">
        <v>44194</v>
      </c>
      <c r="E757" s="1">
        <v>44858</v>
      </c>
      <c r="F757" t="s">
        <v>28</v>
      </c>
      <c r="G757" t="s">
        <v>3241</v>
      </c>
      <c r="H757" t="s">
        <v>3242</v>
      </c>
      <c r="I757" t="s">
        <v>98</v>
      </c>
      <c r="J757" t="s">
        <v>32</v>
      </c>
      <c r="K757" t="str">
        <f>IF(employee_data3[[#This Row],[EmployeeStatus]]="Active", "Active", "Attrition")</f>
        <v>Active</v>
      </c>
      <c r="L757" t="s">
        <v>63</v>
      </c>
      <c r="M757" t="s">
        <v>34</v>
      </c>
      <c r="N757" t="s">
        <v>35</v>
      </c>
      <c r="O757" t="s">
        <v>175</v>
      </c>
      <c r="P757" t="s">
        <v>3243</v>
      </c>
      <c r="Q757" t="s">
        <v>38</v>
      </c>
      <c r="R757" t="s">
        <v>148</v>
      </c>
      <c r="S757" s="1">
        <v>27007</v>
      </c>
      <c r="T757">
        <f>DATEDIF(employee_data3[[#This Row],[DOB]],DATE(2023, 1, 1), "Y")</f>
        <v>49</v>
      </c>
      <c r="U757" t="str">
        <f>IF(employee_data3[[#This Row],[Age]]&lt;=25, "Remaja", IF(employee_data3[[#This Row],[Age]]&lt;=55, "Dewasa", "Lansia"))</f>
        <v>Dewasa</v>
      </c>
      <c r="V757" t="s">
        <v>40</v>
      </c>
      <c r="W757" t="s">
        <v>150</v>
      </c>
      <c r="X757" t="s">
        <v>42</v>
      </c>
      <c r="Y757">
        <v>60901</v>
      </c>
      <c r="Z757" t="s">
        <v>93</v>
      </c>
      <c r="AA757" t="s">
        <v>104</v>
      </c>
      <c r="AB757" t="s">
        <v>45</v>
      </c>
      <c r="AC757">
        <v>3</v>
      </c>
      <c r="AD757" s="11">
        <f>(employee_data3[[#This Row],[Current Employee Rating]]-AVERAGE(employee_data3[Current Employee Rating]))/STDEV(employee_data3[Current Employee Rating])</f>
        <v>3.0539538160596794E-2</v>
      </c>
      <c r="AE757" s="11" t="str">
        <f>IF(employee_data3[[#This Row],[Z Score]]&gt;3,"Yes","No")</f>
        <v>No</v>
      </c>
    </row>
    <row r="758" spans="1:31" x14ac:dyDescent="0.3">
      <c r="A758">
        <v>1183</v>
      </c>
      <c r="B758" t="s">
        <v>3244</v>
      </c>
      <c r="C758" t="s">
        <v>172</v>
      </c>
      <c r="D758" s="1">
        <v>44595</v>
      </c>
      <c r="E758" s="1"/>
      <c r="F758" t="s">
        <v>28</v>
      </c>
      <c r="G758" t="s">
        <v>3245</v>
      </c>
      <c r="H758" t="s">
        <v>3246</v>
      </c>
      <c r="I758" t="s">
        <v>89</v>
      </c>
      <c r="J758" t="s">
        <v>32</v>
      </c>
      <c r="K758" t="str">
        <f>IF(employee_data3[[#This Row],[EmployeeStatus]]="Active", "Active", "Attrition")</f>
        <v>Active</v>
      </c>
      <c r="L758" t="s">
        <v>52</v>
      </c>
      <c r="M758" t="s">
        <v>51</v>
      </c>
      <c r="N758" t="s">
        <v>63</v>
      </c>
      <c r="O758" t="s">
        <v>36</v>
      </c>
      <c r="P758" t="s">
        <v>37</v>
      </c>
      <c r="Q758" t="s">
        <v>38</v>
      </c>
      <c r="R758" t="s">
        <v>332</v>
      </c>
      <c r="S758" s="1">
        <v>17154</v>
      </c>
      <c r="T758">
        <f>DATEDIF(employee_data3[[#This Row],[DOB]],DATE(2023, 1, 1), "Y")</f>
        <v>76</v>
      </c>
      <c r="U758" t="str">
        <f>IF(employee_data3[[#This Row],[Age]]&lt;=25, "Remaja", IF(employee_data3[[#This Row],[Age]]&lt;=55, "Dewasa", "Lansia"))</f>
        <v>Lansia</v>
      </c>
      <c r="V758" t="s">
        <v>40</v>
      </c>
      <c r="W758" t="s">
        <v>103</v>
      </c>
      <c r="X758" t="s">
        <v>42</v>
      </c>
      <c r="Y758">
        <v>64083</v>
      </c>
      <c r="Z758" t="s">
        <v>93</v>
      </c>
      <c r="AA758" t="s">
        <v>84</v>
      </c>
      <c r="AB758" t="s">
        <v>45</v>
      </c>
      <c r="AC758">
        <v>3</v>
      </c>
      <c r="AD758" s="11">
        <f>(employee_data3[[#This Row],[Current Employee Rating]]-AVERAGE(employee_data3[Current Employee Rating]))/STDEV(employee_data3[Current Employee Rating])</f>
        <v>3.0539538160596794E-2</v>
      </c>
      <c r="AE758" s="11" t="str">
        <f>IF(employee_data3[[#This Row],[Z Score]]&gt;3,"Yes","No")</f>
        <v>No</v>
      </c>
    </row>
    <row r="759" spans="1:31" x14ac:dyDescent="0.3">
      <c r="A759">
        <v>1184</v>
      </c>
      <c r="B759" t="s">
        <v>3209</v>
      </c>
      <c r="C759" t="s">
        <v>3247</v>
      </c>
      <c r="D759" s="1">
        <v>44571</v>
      </c>
      <c r="E759" s="1">
        <v>45057</v>
      </c>
      <c r="F759" t="s">
        <v>28</v>
      </c>
      <c r="G759" t="s">
        <v>3248</v>
      </c>
      <c r="H759" t="s">
        <v>3249</v>
      </c>
      <c r="I759" t="s">
        <v>31</v>
      </c>
      <c r="J759" t="s">
        <v>32</v>
      </c>
      <c r="K759" t="str">
        <f>IF(employee_data3[[#This Row],[EmployeeStatus]]="Active", "Active", "Attrition")</f>
        <v>Active</v>
      </c>
      <c r="L759" t="s">
        <v>63</v>
      </c>
      <c r="M759" t="s">
        <v>64</v>
      </c>
      <c r="N759" t="s">
        <v>35</v>
      </c>
      <c r="O759" t="s">
        <v>99</v>
      </c>
      <c r="P759" t="s">
        <v>3250</v>
      </c>
      <c r="Q759" t="s">
        <v>38</v>
      </c>
      <c r="R759" t="s">
        <v>305</v>
      </c>
      <c r="S759" s="1">
        <v>18902</v>
      </c>
      <c r="T759">
        <f>DATEDIF(employee_data3[[#This Row],[DOB]],DATE(2023, 1, 1), "Y")</f>
        <v>71</v>
      </c>
      <c r="U759" t="str">
        <f>IF(employee_data3[[#This Row],[Age]]&lt;=25, "Remaja", IF(employee_data3[[#This Row],[Age]]&lt;=55, "Dewasa", "Lansia"))</f>
        <v>Lansia</v>
      </c>
      <c r="V759" t="s">
        <v>40</v>
      </c>
      <c r="W759" t="s">
        <v>226</v>
      </c>
      <c r="X759" t="s">
        <v>42</v>
      </c>
      <c r="Y759">
        <v>50781</v>
      </c>
      <c r="Z759" t="s">
        <v>56</v>
      </c>
      <c r="AA759" t="s">
        <v>104</v>
      </c>
      <c r="AB759" t="s">
        <v>45</v>
      </c>
      <c r="AC759">
        <v>3</v>
      </c>
      <c r="AD759" s="11">
        <f>(employee_data3[[#This Row],[Current Employee Rating]]-AVERAGE(employee_data3[Current Employee Rating]))/STDEV(employee_data3[Current Employee Rating])</f>
        <v>3.0539538160596794E-2</v>
      </c>
      <c r="AE759" s="11" t="str">
        <f>IF(employee_data3[[#This Row],[Z Score]]&gt;3,"Yes","No")</f>
        <v>No</v>
      </c>
    </row>
    <row r="760" spans="1:31" x14ac:dyDescent="0.3">
      <c r="A760">
        <v>1185</v>
      </c>
      <c r="B760" t="s">
        <v>524</v>
      </c>
      <c r="C760" t="s">
        <v>3251</v>
      </c>
      <c r="D760" s="1">
        <v>43447</v>
      </c>
      <c r="E760" s="1"/>
      <c r="F760" t="s">
        <v>3019</v>
      </c>
      <c r="G760" t="s">
        <v>3252</v>
      </c>
      <c r="H760" t="s">
        <v>3253</v>
      </c>
      <c r="I760" t="s">
        <v>50</v>
      </c>
      <c r="J760" t="s">
        <v>32</v>
      </c>
      <c r="K760" t="str">
        <f>IF(employee_data3[[#This Row],[EmployeeStatus]]="Active", "Active", "Attrition")</f>
        <v>Active</v>
      </c>
      <c r="L760" t="s">
        <v>52</v>
      </c>
      <c r="M760" t="s">
        <v>51</v>
      </c>
      <c r="N760" t="s">
        <v>63</v>
      </c>
      <c r="O760" t="s">
        <v>36</v>
      </c>
      <c r="P760" t="s">
        <v>37</v>
      </c>
      <c r="Q760" t="s">
        <v>38</v>
      </c>
      <c r="R760" t="s">
        <v>231</v>
      </c>
      <c r="S760" s="1">
        <v>26717</v>
      </c>
      <c r="T760">
        <f>DATEDIF(employee_data3[[#This Row],[DOB]],DATE(2023, 1, 1), "Y")</f>
        <v>49</v>
      </c>
      <c r="U760" t="str">
        <f>IF(employee_data3[[#This Row],[Age]]&lt;=25, "Remaja", IF(employee_data3[[#This Row],[Age]]&lt;=55, "Dewasa", "Lansia"))</f>
        <v>Dewasa</v>
      </c>
      <c r="V760" t="s">
        <v>40</v>
      </c>
      <c r="W760" t="s">
        <v>113</v>
      </c>
      <c r="X760" t="s">
        <v>42</v>
      </c>
      <c r="Y760">
        <v>67399</v>
      </c>
      <c r="Z760" t="s">
        <v>74</v>
      </c>
      <c r="AA760" t="s">
        <v>44</v>
      </c>
      <c r="AB760" t="s">
        <v>45</v>
      </c>
      <c r="AC760">
        <v>3</v>
      </c>
      <c r="AD760" s="11">
        <f>(employee_data3[[#This Row],[Current Employee Rating]]-AVERAGE(employee_data3[Current Employee Rating]))/STDEV(employee_data3[Current Employee Rating])</f>
        <v>3.0539538160596794E-2</v>
      </c>
      <c r="AE760" s="11" t="str">
        <f>IF(employee_data3[[#This Row],[Z Score]]&gt;3,"Yes","No")</f>
        <v>No</v>
      </c>
    </row>
    <row r="761" spans="1:31" x14ac:dyDescent="0.3">
      <c r="A761">
        <v>1186</v>
      </c>
      <c r="B761" t="s">
        <v>3254</v>
      </c>
      <c r="C761" t="s">
        <v>58</v>
      </c>
      <c r="D761" s="1">
        <v>44258</v>
      </c>
      <c r="E761" s="1"/>
      <c r="F761" t="s">
        <v>3019</v>
      </c>
      <c r="G761" t="s">
        <v>3255</v>
      </c>
      <c r="H761" t="s">
        <v>3256</v>
      </c>
      <c r="I761" t="s">
        <v>139</v>
      </c>
      <c r="J761" t="s">
        <v>32</v>
      </c>
      <c r="K761" t="str">
        <f>IF(employee_data3[[#This Row],[EmployeeStatus]]="Active", "Active", "Attrition")</f>
        <v>Active</v>
      </c>
      <c r="L761" t="s">
        <v>63</v>
      </c>
      <c r="M761" t="s">
        <v>51</v>
      </c>
      <c r="N761" t="s">
        <v>35</v>
      </c>
      <c r="O761" t="s">
        <v>36</v>
      </c>
      <c r="P761" t="s">
        <v>37</v>
      </c>
      <c r="Q761" t="s">
        <v>38</v>
      </c>
      <c r="R761" t="s">
        <v>148</v>
      </c>
      <c r="S761" s="1">
        <v>30553</v>
      </c>
      <c r="T761">
        <f>DATEDIF(employee_data3[[#This Row],[DOB]],DATE(2023, 1, 1), "Y")</f>
        <v>39</v>
      </c>
      <c r="U761" t="str">
        <f>IF(employee_data3[[#This Row],[Age]]&lt;=25, "Remaja", IF(employee_data3[[#This Row],[Age]]&lt;=55, "Dewasa", "Lansia"))</f>
        <v>Dewasa</v>
      </c>
      <c r="V761" t="s">
        <v>40</v>
      </c>
      <c r="W761" t="s">
        <v>2143</v>
      </c>
      <c r="X761" t="s">
        <v>42</v>
      </c>
      <c r="Y761">
        <v>82086</v>
      </c>
      <c r="Z761" t="s">
        <v>56</v>
      </c>
      <c r="AA761" t="s">
        <v>75</v>
      </c>
      <c r="AB761" t="s">
        <v>45</v>
      </c>
      <c r="AC761">
        <v>3</v>
      </c>
      <c r="AD761" s="11">
        <f>(employee_data3[[#This Row],[Current Employee Rating]]-AVERAGE(employee_data3[Current Employee Rating]))/STDEV(employee_data3[Current Employee Rating])</f>
        <v>3.0539538160596794E-2</v>
      </c>
      <c r="AE761" s="11" t="str">
        <f>IF(employee_data3[[#This Row],[Z Score]]&gt;3,"Yes","No")</f>
        <v>No</v>
      </c>
    </row>
    <row r="762" spans="1:31" x14ac:dyDescent="0.3">
      <c r="A762">
        <v>1187</v>
      </c>
      <c r="B762" t="s">
        <v>3257</v>
      </c>
      <c r="C762" t="s">
        <v>3258</v>
      </c>
      <c r="D762" s="1">
        <v>44381</v>
      </c>
      <c r="E762" s="1"/>
      <c r="F762" t="s">
        <v>3019</v>
      </c>
      <c r="G762" t="s">
        <v>3259</v>
      </c>
      <c r="H762" t="s">
        <v>3260</v>
      </c>
      <c r="I762" t="s">
        <v>118</v>
      </c>
      <c r="J762" t="s">
        <v>32</v>
      </c>
      <c r="K762" t="str">
        <f>IF(employee_data3[[#This Row],[EmployeeStatus]]="Active", "Active", "Attrition")</f>
        <v>Active</v>
      </c>
      <c r="L762" t="s">
        <v>52</v>
      </c>
      <c r="M762" t="s">
        <v>51</v>
      </c>
      <c r="N762" t="s">
        <v>63</v>
      </c>
      <c r="O762" t="s">
        <v>36</v>
      </c>
      <c r="P762" t="s">
        <v>37</v>
      </c>
      <c r="Q762" t="s">
        <v>38</v>
      </c>
      <c r="R762" t="s">
        <v>53</v>
      </c>
      <c r="S762" s="1">
        <v>35688</v>
      </c>
      <c r="T762">
        <f>DATEDIF(employee_data3[[#This Row],[DOB]],DATE(2023, 1, 1), "Y")</f>
        <v>25</v>
      </c>
      <c r="U762" t="str">
        <f>IF(employee_data3[[#This Row],[Age]]&lt;=25, "Remaja", IF(employee_data3[[#This Row],[Age]]&lt;=55, "Dewasa", "Lansia"))</f>
        <v>Remaja</v>
      </c>
      <c r="V762" t="s">
        <v>40</v>
      </c>
      <c r="W762" t="s">
        <v>6</v>
      </c>
      <c r="X762" t="s">
        <v>42</v>
      </c>
      <c r="Y762">
        <v>97001</v>
      </c>
      <c r="Z762" t="s">
        <v>93</v>
      </c>
      <c r="AA762" t="s">
        <v>75</v>
      </c>
      <c r="AB762" t="s">
        <v>45</v>
      </c>
      <c r="AC762">
        <v>3</v>
      </c>
      <c r="AD762" s="11">
        <f>(employee_data3[[#This Row],[Current Employee Rating]]-AVERAGE(employee_data3[Current Employee Rating]))/STDEV(employee_data3[Current Employee Rating])</f>
        <v>3.0539538160596794E-2</v>
      </c>
      <c r="AE762" s="11" t="str">
        <f>IF(employee_data3[[#This Row],[Z Score]]&gt;3,"Yes","No")</f>
        <v>No</v>
      </c>
    </row>
    <row r="763" spans="1:31" x14ac:dyDescent="0.3">
      <c r="A763">
        <v>1188</v>
      </c>
      <c r="B763" t="s">
        <v>1160</v>
      </c>
      <c r="C763" t="s">
        <v>3261</v>
      </c>
      <c r="D763" s="1">
        <v>43867</v>
      </c>
      <c r="E763" s="1">
        <v>44398</v>
      </c>
      <c r="F763" t="s">
        <v>728</v>
      </c>
      <c r="G763" t="s">
        <v>3262</v>
      </c>
      <c r="H763" t="s">
        <v>3263</v>
      </c>
      <c r="I763" t="s">
        <v>98</v>
      </c>
      <c r="J763" t="s">
        <v>745</v>
      </c>
      <c r="K763" t="str">
        <f>IF(employee_data3[[#This Row],[EmployeeStatus]]="Active", "Active", "Attrition")</f>
        <v>Attrition</v>
      </c>
      <c r="L763" t="s">
        <v>33</v>
      </c>
      <c r="M763" t="s">
        <v>64</v>
      </c>
      <c r="N763" t="s">
        <v>52</v>
      </c>
      <c r="O763" t="s">
        <v>140</v>
      </c>
      <c r="P763" t="s">
        <v>3264</v>
      </c>
      <c r="Q763" t="s">
        <v>38</v>
      </c>
      <c r="R763" t="s">
        <v>66</v>
      </c>
      <c r="S763" s="1">
        <v>29003</v>
      </c>
      <c r="T763">
        <f>DATEDIF(employee_data3[[#This Row],[DOB]],DATE(2023, 1, 1), "Y")</f>
        <v>43</v>
      </c>
      <c r="U763" t="str">
        <f>IF(employee_data3[[#This Row],[Age]]&lt;=25, "Remaja", IF(employee_data3[[#This Row],[Age]]&lt;=55, "Dewasa", "Lansia"))</f>
        <v>Dewasa</v>
      </c>
      <c r="V763" t="s">
        <v>40</v>
      </c>
      <c r="W763" t="s">
        <v>3265</v>
      </c>
      <c r="X763" t="s">
        <v>55</v>
      </c>
      <c r="Y763">
        <v>13562</v>
      </c>
      <c r="Z763" t="s">
        <v>93</v>
      </c>
      <c r="AA763" t="s">
        <v>104</v>
      </c>
      <c r="AB763" t="s">
        <v>45</v>
      </c>
      <c r="AC763">
        <v>3</v>
      </c>
      <c r="AD763" s="11">
        <f>(employee_data3[[#This Row],[Current Employee Rating]]-AVERAGE(employee_data3[Current Employee Rating]))/STDEV(employee_data3[Current Employee Rating])</f>
        <v>3.0539538160596794E-2</v>
      </c>
      <c r="AE763" s="11" t="str">
        <f>IF(employee_data3[[#This Row],[Z Score]]&gt;3,"Yes","No")</f>
        <v>No</v>
      </c>
    </row>
    <row r="764" spans="1:31" x14ac:dyDescent="0.3">
      <c r="A764">
        <v>1189</v>
      </c>
      <c r="B764" t="s">
        <v>856</v>
      </c>
      <c r="C764" t="s">
        <v>1550</v>
      </c>
      <c r="D764" s="1">
        <v>44010</v>
      </c>
      <c r="E764" s="1">
        <v>44753</v>
      </c>
      <c r="F764" t="s">
        <v>728</v>
      </c>
      <c r="G764" t="s">
        <v>3266</v>
      </c>
      <c r="H764" t="s">
        <v>3267</v>
      </c>
      <c r="I764" t="s">
        <v>118</v>
      </c>
      <c r="J764" t="s">
        <v>745</v>
      </c>
      <c r="K764" t="str">
        <f>IF(employee_data3[[#This Row],[EmployeeStatus]]="Active", "Active", "Attrition")</f>
        <v>Attrition</v>
      </c>
      <c r="L764" t="s">
        <v>33</v>
      </c>
      <c r="M764" t="s">
        <v>34</v>
      </c>
      <c r="N764" t="s">
        <v>63</v>
      </c>
      <c r="O764" t="s">
        <v>99</v>
      </c>
      <c r="P764" t="s">
        <v>3268</v>
      </c>
      <c r="Q764" t="s">
        <v>38</v>
      </c>
      <c r="R764" t="s">
        <v>101</v>
      </c>
      <c r="S764" s="1">
        <v>32209</v>
      </c>
      <c r="T764">
        <f>DATEDIF(employee_data3[[#This Row],[DOB]],DATE(2023, 1, 1), "Y")</f>
        <v>34</v>
      </c>
      <c r="U764" t="str">
        <f>IF(employee_data3[[#This Row],[Age]]&lt;=25, "Remaja", IF(employee_data3[[#This Row],[Age]]&lt;=55, "Dewasa", "Lansia"))</f>
        <v>Dewasa</v>
      </c>
      <c r="V764" t="s">
        <v>40</v>
      </c>
      <c r="W764" t="s">
        <v>113</v>
      </c>
      <c r="X764" t="s">
        <v>42</v>
      </c>
      <c r="Y764">
        <v>55949</v>
      </c>
      <c r="Z764" t="s">
        <v>74</v>
      </c>
      <c r="AA764" t="s">
        <v>84</v>
      </c>
      <c r="AB764" t="s">
        <v>45</v>
      </c>
      <c r="AC764">
        <v>3</v>
      </c>
      <c r="AD764" s="11">
        <f>(employee_data3[[#This Row],[Current Employee Rating]]-AVERAGE(employee_data3[Current Employee Rating]))/STDEV(employee_data3[Current Employee Rating])</f>
        <v>3.0539538160596794E-2</v>
      </c>
      <c r="AE764" s="11" t="str">
        <f>IF(employee_data3[[#This Row],[Z Score]]&gt;3,"Yes","No")</f>
        <v>No</v>
      </c>
    </row>
    <row r="765" spans="1:31" x14ac:dyDescent="0.3">
      <c r="A765">
        <v>1190</v>
      </c>
      <c r="B765" t="s">
        <v>3269</v>
      </c>
      <c r="C765" t="s">
        <v>408</v>
      </c>
      <c r="D765" s="1">
        <v>44187</v>
      </c>
      <c r="E765" s="1">
        <v>44520</v>
      </c>
      <c r="F765" t="s">
        <v>728</v>
      </c>
      <c r="G765" t="s">
        <v>3270</v>
      </c>
      <c r="H765" t="s">
        <v>3271</v>
      </c>
      <c r="I765" t="s">
        <v>62</v>
      </c>
      <c r="J765" t="s">
        <v>745</v>
      </c>
      <c r="K765" t="str">
        <f>IF(employee_data3[[#This Row],[EmployeeStatus]]="Active", "Active", "Attrition")</f>
        <v>Attrition</v>
      </c>
      <c r="L765" t="s">
        <v>33</v>
      </c>
      <c r="M765" t="s">
        <v>64</v>
      </c>
      <c r="N765" t="s">
        <v>63</v>
      </c>
      <c r="O765" t="s">
        <v>126</v>
      </c>
      <c r="P765" t="s">
        <v>3272</v>
      </c>
      <c r="Q765" t="s">
        <v>38</v>
      </c>
      <c r="R765" t="s">
        <v>242</v>
      </c>
      <c r="S765" s="1">
        <v>35905</v>
      </c>
      <c r="T765">
        <f>DATEDIF(employee_data3[[#This Row],[DOB]],DATE(2023, 1, 1), "Y")</f>
        <v>24</v>
      </c>
      <c r="U765" t="str">
        <f>IF(employee_data3[[#This Row],[Age]]&lt;=25, "Remaja", IF(employee_data3[[#This Row],[Age]]&lt;=55, "Dewasa", "Lansia"))</f>
        <v>Remaja</v>
      </c>
      <c r="V765" t="s">
        <v>40</v>
      </c>
      <c r="W765" t="s">
        <v>419</v>
      </c>
      <c r="X765" t="s">
        <v>42</v>
      </c>
      <c r="Y765">
        <v>88496</v>
      </c>
      <c r="Z765" t="s">
        <v>56</v>
      </c>
      <c r="AA765" t="s">
        <v>84</v>
      </c>
      <c r="AB765" t="s">
        <v>45</v>
      </c>
      <c r="AC765">
        <v>3</v>
      </c>
      <c r="AD765" s="11">
        <f>(employee_data3[[#This Row],[Current Employee Rating]]-AVERAGE(employee_data3[Current Employee Rating]))/STDEV(employee_data3[Current Employee Rating])</f>
        <v>3.0539538160596794E-2</v>
      </c>
      <c r="AE765" s="11" t="str">
        <f>IF(employee_data3[[#This Row],[Z Score]]&gt;3,"Yes","No")</f>
        <v>No</v>
      </c>
    </row>
    <row r="766" spans="1:31" x14ac:dyDescent="0.3">
      <c r="A766">
        <v>1191</v>
      </c>
      <c r="B766" t="s">
        <v>1491</v>
      </c>
      <c r="C766" t="s">
        <v>3273</v>
      </c>
      <c r="D766" s="1">
        <v>43793</v>
      </c>
      <c r="E766" s="1"/>
      <c r="F766" t="s">
        <v>728</v>
      </c>
      <c r="G766" t="s">
        <v>3274</v>
      </c>
      <c r="H766" t="s">
        <v>3275</v>
      </c>
      <c r="I766" t="s">
        <v>89</v>
      </c>
      <c r="J766" t="s">
        <v>32</v>
      </c>
      <c r="K766" t="str">
        <f>IF(employee_data3[[#This Row],[EmployeeStatus]]="Active", "Active", "Attrition")</f>
        <v>Active</v>
      </c>
      <c r="L766" t="s">
        <v>63</v>
      </c>
      <c r="M766" t="s">
        <v>64</v>
      </c>
      <c r="N766" t="s">
        <v>63</v>
      </c>
      <c r="O766" t="s">
        <v>36</v>
      </c>
      <c r="P766" t="s">
        <v>37</v>
      </c>
      <c r="Q766" t="s">
        <v>38</v>
      </c>
      <c r="R766" t="s">
        <v>305</v>
      </c>
      <c r="S766" s="1">
        <v>28605</v>
      </c>
      <c r="T766">
        <f>DATEDIF(employee_data3[[#This Row],[DOB]],DATE(2023, 1, 1), "Y")</f>
        <v>44</v>
      </c>
      <c r="U766" t="str">
        <f>IF(employee_data3[[#This Row],[Age]]&lt;=25, "Remaja", IF(employee_data3[[#This Row],[Age]]&lt;=55, "Dewasa", "Lansia"))</f>
        <v>Dewasa</v>
      </c>
      <c r="V766" t="s">
        <v>40</v>
      </c>
      <c r="W766" t="s">
        <v>678</v>
      </c>
      <c r="X766" t="s">
        <v>42</v>
      </c>
      <c r="Y766">
        <v>55947</v>
      </c>
      <c r="Z766" t="s">
        <v>93</v>
      </c>
      <c r="AA766" t="s">
        <v>104</v>
      </c>
      <c r="AB766" t="s">
        <v>45</v>
      </c>
      <c r="AC766">
        <v>3</v>
      </c>
      <c r="AD766" s="11">
        <f>(employee_data3[[#This Row],[Current Employee Rating]]-AVERAGE(employee_data3[Current Employee Rating]))/STDEV(employee_data3[Current Employee Rating])</f>
        <v>3.0539538160596794E-2</v>
      </c>
      <c r="AE766" s="11" t="str">
        <f>IF(employee_data3[[#This Row],[Z Score]]&gt;3,"Yes","No")</f>
        <v>No</v>
      </c>
    </row>
    <row r="767" spans="1:31" x14ac:dyDescent="0.3">
      <c r="A767">
        <v>1192</v>
      </c>
      <c r="B767" t="s">
        <v>3276</v>
      </c>
      <c r="C767" t="s">
        <v>3277</v>
      </c>
      <c r="D767" s="1">
        <v>44827</v>
      </c>
      <c r="E767" s="1"/>
      <c r="F767" t="s">
        <v>728</v>
      </c>
      <c r="G767" t="s">
        <v>3278</v>
      </c>
      <c r="H767" t="s">
        <v>3279</v>
      </c>
      <c r="I767" t="s">
        <v>31</v>
      </c>
      <c r="J767" t="s">
        <v>32</v>
      </c>
      <c r="K767" t="str">
        <f>IF(employee_data3[[#This Row],[EmployeeStatus]]="Active", "Active", "Attrition")</f>
        <v>Active</v>
      </c>
      <c r="L767" t="s">
        <v>63</v>
      </c>
      <c r="M767" t="s">
        <v>34</v>
      </c>
      <c r="N767" t="s">
        <v>63</v>
      </c>
      <c r="O767" t="s">
        <v>36</v>
      </c>
      <c r="P767" t="s">
        <v>37</v>
      </c>
      <c r="Q767" t="s">
        <v>38</v>
      </c>
      <c r="R767" t="s">
        <v>81</v>
      </c>
      <c r="S767" s="1">
        <v>32484</v>
      </c>
      <c r="T767">
        <f>DATEDIF(employee_data3[[#This Row],[DOB]],DATE(2023, 1, 1), "Y")</f>
        <v>34</v>
      </c>
      <c r="U767" t="str">
        <f>IF(employee_data3[[#This Row],[Age]]&lt;=25, "Remaja", IF(employee_data3[[#This Row],[Age]]&lt;=55, "Dewasa", "Lansia"))</f>
        <v>Dewasa</v>
      </c>
      <c r="V767" t="s">
        <v>40</v>
      </c>
      <c r="W767" t="s">
        <v>103</v>
      </c>
      <c r="X767" t="s">
        <v>42</v>
      </c>
      <c r="Y767">
        <v>75540</v>
      </c>
      <c r="Z767" t="s">
        <v>43</v>
      </c>
      <c r="AA767" t="s">
        <v>75</v>
      </c>
      <c r="AB767" t="s">
        <v>45</v>
      </c>
      <c r="AC767">
        <v>3</v>
      </c>
      <c r="AD767" s="11">
        <f>(employee_data3[[#This Row],[Current Employee Rating]]-AVERAGE(employee_data3[Current Employee Rating]))/STDEV(employee_data3[Current Employee Rating])</f>
        <v>3.0539538160596794E-2</v>
      </c>
      <c r="AE767" s="11" t="str">
        <f>IF(employee_data3[[#This Row],[Z Score]]&gt;3,"Yes","No")</f>
        <v>No</v>
      </c>
    </row>
    <row r="768" spans="1:31" x14ac:dyDescent="0.3">
      <c r="A768">
        <v>1193</v>
      </c>
      <c r="B768" t="s">
        <v>3280</v>
      </c>
      <c r="C768" t="s">
        <v>1362</v>
      </c>
      <c r="D768" s="1">
        <v>43867</v>
      </c>
      <c r="E768" s="1">
        <v>44584</v>
      </c>
      <c r="F768" t="s">
        <v>28</v>
      </c>
      <c r="G768" t="s">
        <v>3281</v>
      </c>
      <c r="H768" t="s">
        <v>3282</v>
      </c>
      <c r="I768" t="s">
        <v>133</v>
      </c>
      <c r="J768" t="s">
        <v>745</v>
      </c>
      <c r="K768" t="str">
        <f>IF(employee_data3[[#This Row],[EmployeeStatus]]="Active", "Active", "Attrition")</f>
        <v>Attrition</v>
      </c>
      <c r="L768" t="s">
        <v>63</v>
      </c>
      <c r="M768" t="s">
        <v>64</v>
      </c>
      <c r="N768" t="s">
        <v>35</v>
      </c>
      <c r="O768" t="s">
        <v>99</v>
      </c>
      <c r="P768" t="s">
        <v>3283</v>
      </c>
      <c r="Q768" t="s">
        <v>38</v>
      </c>
      <c r="R768" t="s">
        <v>53</v>
      </c>
      <c r="S768" s="1">
        <v>18524</v>
      </c>
      <c r="T768">
        <f>DATEDIF(employee_data3[[#This Row],[DOB]],DATE(2023, 1, 1), "Y")</f>
        <v>72</v>
      </c>
      <c r="U768" t="str">
        <f>IF(employee_data3[[#This Row],[Age]]&lt;=25, "Remaja", IF(employee_data3[[#This Row],[Age]]&lt;=55, "Dewasa", "Lansia"))</f>
        <v>Lansia</v>
      </c>
      <c r="V768" t="s">
        <v>40</v>
      </c>
      <c r="W768" t="s">
        <v>226</v>
      </c>
      <c r="X768" t="s">
        <v>42</v>
      </c>
      <c r="Y768">
        <v>68342</v>
      </c>
      <c r="Z768" t="s">
        <v>93</v>
      </c>
      <c r="AA768" t="s">
        <v>84</v>
      </c>
      <c r="AB768" t="s">
        <v>45</v>
      </c>
      <c r="AC768">
        <v>3</v>
      </c>
      <c r="AD768" s="11">
        <f>(employee_data3[[#This Row],[Current Employee Rating]]-AVERAGE(employee_data3[Current Employee Rating]))/STDEV(employee_data3[Current Employee Rating])</f>
        <v>3.0539538160596794E-2</v>
      </c>
      <c r="AE768" s="11" t="str">
        <f>IF(employee_data3[[#This Row],[Z Score]]&gt;3,"Yes","No")</f>
        <v>No</v>
      </c>
    </row>
    <row r="769" spans="1:31" x14ac:dyDescent="0.3">
      <c r="A769">
        <v>1194</v>
      </c>
      <c r="B769" t="s">
        <v>3284</v>
      </c>
      <c r="C769" t="s">
        <v>3285</v>
      </c>
      <c r="D769" s="1">
        <v>43479</v>
      </c>
      <c r="E769" s="1">
        <v>44414</v>
      </c>
      <c r="F769" t="s">
        <v>28</v>
      </c>
      <c r="G769" t="s">
        <v>3286</v>
      </c>
      <c r="H769" t="s">
        <v>3287</v>
      </c>
      <c r="I769" t="s">
        <v>50</v>
      </c>
      <c r="J769" t="s">
        <v>745</v>
      </c>
      <c r="K769" t="str">
        <f>IF(employee_data3[[#This Row],[EmployeeStatus]]="Active", "Active", "Attrition")</f>
        <v>Attrition</v>
      </c>
      <c r="L769" t="s">
        <v>63</v>
      </c>
      <c r="M769" t="s">
        <v>34</v>
      </c>
      <c r="N769" t="s">
        <v>35</v>
      </c>
      <c r="O769" t="s">
        <v>126</v>
      </c>
      <c r="P769" t="s">
        <v>3288</v>
      </c>
      <c r="Q769" t="s">
        <v>38</v>
      </c>
      <c r="R769" t="s">
        <v>90</v>
      </c>
      <c r="S769" s="1">
        <v>19426</v>
      </c>
      <c r="T769">
        <f>DATEDIF(employee_data3[[#This Row],[DOB]],DATE(2023, 1, 1), "Y")</f>
        <v>69</v>
      </c>
      <c r="U769" t="str">
        <f>IF(employee_data3[[#This Row],[Age]]&lt;=25, "Remaja", IF(employee_data3[[#This Row],[Age]]&lt;=55, "Dewasa", "Lansia"))</f>
        <v>Lansia</v>
      </c>
      <c r="V769" t="s">
        <v>40</v>
      </c>
      <c r="W769" t="s">
        <v>226</v>
      </c>
      <c r="X769" t="s">
        <v>55</v>
      </c>
      <c r="Y769">
        <v>5779</v>
      </c>
      <c r="Z769" t="s">
        <v>128</v>
      </c>
      <c r="AA769" t="s">
        <v>44</v>
      </c>
      <c r="AB769" t="s">
        <v>45</v>
      </c>
      <c r="AC769">
        <v>3</v>
      </c>
      <c r="AD769" s="11">
        <f>(employee_data3[[#This Row],[Current Employee Rating]]-AVERAGE(employee_data3[Current Employee Rating]))/STDEV(employee_data3[Current Employee Rating])</f>
        <v>3.0539538160596794E-2</v>
      </c>
      <c r="AE769" s="11" t="str">
        <f>IF(employee_data3[[#This Row],[Z Score]]&gt;3,"Yes","No")</f>
        <v>No</v>
      </c>
    </row>
    <row r="770" spans="1:31" x14ac:dyDescent="0.3">
      <c r="A770">
        <v>1195</v>
      </c>
      <c r="B770" t="s">
        <v>3289</v>
      </c>
      <c r="C770" t="s">
        <v>2048</v>
      </c>
      <c r="D770" s="1">
        <v>43641</v>
      </c>
      <c r="E770" s="1">
        <v>44696</v>
      </c>
      <c r="F770" t="s">
        <v>28</v>
      </c>
      <c r="G770" t="s">
        <v>3290</v>
      </c>
      <c r="H770" t="s">
        <v>3291</v>
      </c>
      <c r="I770" t="s">
        <v>80</v>
      </c>
      <c r="J770" t="s">
        <v>1805</v>
      </c>
      <c r="K770" t="str">
        <f>IF(employee_data3[[#This Row],[EmployeeStatus]]="Active", "Active", "Attrition")</f>
        <v>Attrition</v>
      </c>
      <c r="L770" t="s">
        <v>52</v>
      </c>
      <c r="M770" t="s">
        <v>34</v>
      </c>
      <c r="N770" t="s">
        <v>52</v>
      </c>
      <c r="O770" t="s">
        <v>140</v>
      </c>
      <c r="P770" t="s">
        <v>3292</v>
      </c>
      <c r="Q770" t="s">
        <v>38</v>
      </c>
      <c r="R770" t="s">
        <v>305</v>
      </c>
      <c r="S770" s="1">
        <v>24558</v>
      </c>
      <c r="T770">
        <f>DATEDIF(employee_data3[[#This Row],[DOB]],DATE(2023, 1, 1), "Y")</f>
        <v>55</v>
      </c>
      <c r="U770" t="str">
        <f>IF(employee_data3[[#This Row],[Age]]&lt;=25, "Remaja", IF(employee_data3[[#This Row],[Age]]&lt;=55, "Dewasa", "Lansia"))</f>
        <v>Dewasa</v>
      </c>
      <c r="V770" t="s">
        <v>40</v>
      </c>
      <c r="W770" t="s">
        <v>226</v>
      </c>
      <c r="X770" t="s">
        <v>42</v>
      </c>
      <c r="Y770">
        <v>91065</v>
      </c>
      <c r="Z770" t="s">
        <v>56</v>
      </c>
      <c r="AA770" t="s">
        <v>44</v>
      </c>
      <c r="AB770" t="s">
        <v>45</v>
      </c>
      <c r="AC770">
        <v>3</v>
      </c>
      <c r="AD770" s="11">
        <f>(employee_data3[[#This Row],[Current Employee Rating]]-AVERAGE(employee_data3[Current Employee Rating]))/STDEV(employee_data3[Current Employee Rating])</f>
        <v>3.0539538160596794E-2</v>
      </c>
      <c r="AE770" s="11" t="str">
        <f>IF(employee_data3[[#This Row],[Z Score]]&gt;3,"Yes","No")</f>
        <v>No</v>
      </c>
    </row>
    <row r="771" spans="1:31" x14ac:dyDescent="0.3">
      <c r="A771">
        <v>1196</v>
      </c>
      <c r="B771" t="s">
        <v>3293</v>
      </c>
      <c r="C771" t="s">
        <v>3294</v>
      </c>
      <c r="D771" s="1">
        <v>43533</v>
      </c>
      <c r="E771" s="1"/>
      <c r="F771" t="s">
        <v>28</v>
      </c>
      <c r="G771" t="s">
        <v>3295</v>
      </c>
      <c r="H771" t="s">
        <v>3296</v>
      </c>
      <c r="I771" t="s">
        <v>168</v>
      </c>
      <c r="J771" t="s">
        <v>32</v>
      </c>
      <c r="K771" t="str">
        <f>IF(employee_data3[[#This Row],[EmployeeStatus]]="Active", "Active", "Attrition")</f>
        <v>Active</v>
      </c>
      <c r="L771" t="s">
        <v>52</v>
      </c>
      <c r="M771" t="s">
        <v>34</v>
      </c>
      <c r="N771" t="s">
        <v>35</v>
      </c>
      <c r="O771" t="s">
        <v>36</v>
      </c>
      <c r="P771" t="s">
        <v>37</v>
      </c>
      <c r="Q771" t="s">
        <v>38</v>
      </c>
      <c r="R771" t="s">
        <v>101</v>
      </c>
      <c r="S771" s="1">
        <v>28801</v>
      </c>
      <c r="T771">
        <f>DATEDIF(employee_data3[[#This Row],[DOB]],DATE(2023, 1, 1), "Y")</f>
        <v>44</v>
      </c>
      <c r="U771" t="str">
        <f>IF(employee_data3[[#This Row],[Age]]&lt;=25, "Remaja", IF(employee_data3[[#This Row],[Age]]&lt;=55, "Dewasa", "Lansia"))</f>
        <v>Dewasa</v>
      </c>
      <c r="V771" t="s">
        <v>40</v>
      </c>
      <c r="W771" t="s">
        <v>395</v>
      </c>
      <c r="X771" t="s">
        <v>42</v>
      </c>
      <c r="Y771">
        <v>47386</v>
      </c>
      <c r="Z771" t="s">
        <v>74</v>
      </c>
      <c r="AA771" t="s">
        <v>84</v>
      </c>
      <c r="AB771" t="s">
        <v>45</v>
      </c>
      <c r="AC771">
        <v>3</v>
      </c>
      <c r="AD771" s="11">
        <f>(employee_data3[[#This Row],[Current Employee Rating]]-AVERAGE(employee_data3[Current Employee Rating]))/STDEV(employee_data3[Current Employee Rating])</f>
        <v>3.0539538160596794E-2</v>
      </c>
      <c r="AE771" s="11" t="str">
        <f>IF(employee_data3[[#This Row],[Z Score]]&gt;3,"Yes","No")</f>
        <v>No</v>
      </c>
    </row>
    <row r="772" spans="1:31" x14ac:dyDescent="0.3">
      <c r="A772">
        <v>1197</v>
      </c>
      <c r="B772" t="s">
        <v>3297</v>
      </c>
      <c r="C772" t="s">
        <v>3298</v>
      </c>
      <c r="D772" s="1">
        <v>43995</v>
      </c>
      <c r="E772" s="1"/>
      <c r="F772" t="s">
        <v>28</v>
      </c>
      <c r="G772" t="s">
        <v>3299</v>
      </c>
      <c r="H772" t="s">
        <v>3300</v>
      </c>
      <c r="I772" t="s">
        <v>98</v>
      </c>
      <c r="J772" t="s">
        <v>32</v>
      </c>
      <c r="K772" t="str">
        <f>IF(employee_data3[[#This Row],[EmployeeStatus]]="Active", "Active", "Attrition")</f>
        <v>Active</v>
      </c>
      <c r="L772" t="s">
        <v>63</v>
      </c>
      <c r="M772" t="s">
        <v>64</v>
      </c>
      <c r="N772" t="s">
        <v>52</v>
      </c>
      <c r="O772" t="s">
        <v>36</v>
      </c>
      <c r="P772" t="s">
        <v>37</v>
      </c>
      <c r="Q772" t="s">
        <v>38</v>
      </c>
      <c r="R772" t="s">
        <v>2517</v>
      </c>
      <c r="S772" s="1">
        <v>21348</v>
      </c>
      <c r="T772">
        <f>DATEDIF(employee_data3[[#This Row],[DOB]],DATE(2023, 1, 1), "Y")</f>
        <v>64</v>
      </c>
      <c r="U772" t="str">
        <f>IF(employee_data3[[#This Row],[Age]]&lt;=25, "Remaja", IF(employee_data3[[#This Row],[Age]]&lt;=55, "Dewasa", "Lansia"))</f>
        <v>Lansia</v>
      </c>
      <c r="V772" t="s">
        <v>40</v>
      </c>
      <c r="W772" t="s">
        <v>613</v>
      </c>
      <c r="X772" t="s">
        <v>42</v>
      </c>
      <c r="Y772">
        <v>38009</v>
      </c>
      <c r="Z772" t="s">
        <v>56</v>
      </c>
      <c r="AA772" t="s">
        <v>104</v>
      </c>
      <c r="AB772" t="s">
        <v>45</v>
      </c>
      <c r="AC772">
        <v>3</v>
      </c>
      <c r="AD772" s="11">
        <f>(employee_data3[[#This Row],[Current Employee Rating]]-AVERAGE(employee_data3[Current Employee Rating]))/STDEV(employee_data3[Current Employee Rating])</f>
        <v>3.0539538160596794E-2</v>
      </c>
      <c r="AE772" s="11" t="str">
        <f>IF(employee_data3[[#This Row],[Z Score]]&gt;3,"Yes","No")</f>
        <v>No</v>
      </c>
    </row>
    <row r="773" spans="1:31" x14ac:dyDescent="0.3">
      <c r="A773">
        <v>1198</v>
      </c>
      <c r="B773" t="s">
        <v>3301</v>
      </c>
      <c r="C773" t="s">
        <v>2415</v>
      </c>
      <c r="D773" s="1">
        <v>43487</v>
      </c>
      <c r="E773" s="1"/>
      <c r="F773" t="s">
        <v>28</v>
      </c>
      <c r="G773" t="s">
        <v>3302</v>
      </c>
      <c r="H773" t="s">
        <v>3303</v>
      </c>
      <c r="I773" t="s">
        <v>118</v>
      </c>
      <c r="J773" t="s">
        <v>32</v>
      </c>
      <c r="K773" t="str">
        <f>IF(employee_data3[[#This Row],[EmployeeStatus]]="Active", "Active", "Attrition")</f>
        <v>Active</v>
      </c>
      <c r="L773" t="s">
        <v>33</v>
      </c>
      <c r="M773" t="s">
        <v>64</v>
      </c>
      <c r="N773" t="s">
        <v>52</v>
      </c>
      <c r="O773" t="s">
        <v>36</v>
      </c>
      <c r="P773" t="s">
        <v>37</v>
      </c>
      <c r="Q773" t="s">
        <v>38</v>
      </c>
      <c r="R773" t="s">
        <v>90</v>
      </c>
      <c r="S773" s="1">
        <v>19265</v>
      </c>
      <c r="T773">
        <f>DATEDIF(employee_data3[[#This Row],[DOB]],DATE(2023, 1, 1), "Y")</f>
        <v>70</v>
      </c>
      <c r="U773" t="str">
        <f>IF(employee_data3[[#This Row],[Age]]&lt;=25, "Remaja", IF(employee_data3[[#This Row],[Age]]&lt;=55, "Dewasa", "Lansia"))</f>
        <v>Lansia</v>
      </c>
      <c r="V773" t="s">
        <v>40</v>
      </c>
      <c r="W773" t="s">
        <v>83</v>
      </c>
      <c r="X773" t="s">
        <v>42</v>
      </c>
      <c r="Y773">
        <v>61843</v>
      </c>
      <c r="Z773" t="s">
        <v>128</v>
      </c>
      <c r="AA773" t="s">
        <v>84</v>
      </c>
      <c r="AB773" t="s">
        <v>45</v>
      </c>
      <c r="AC773">
        <v>3</v>
      </c>
      <c r="AD773" s="11">
        <f>(employee_data3[[#This Row],[Current Employee Rating]]-AVERAGE(employee_data3[Current Employee Rating]))/STDEV(employee_data3[Current Employee Rating])</f>
        <v>3.0539538160596794E-2</v>
      </c>
      <c r="AE773" s="11" t="str">
        <f>IF(employee_data3[[#This Row],[Z Score]]&gt;3,"Yes","No")</f>
        <v>No</v>
      </c>
    </row>
    <row r="774" spans="1:31" x14ac:dyDescent="0.3">
      <c r="A774">
        <v>1199</v>
      </c>
      <c r="B774" t="s">
        <v>2327</v>
      </c>
      <c r="C774" t="s">
        <v>538</v>
      </c>
      <c r="D774" s="1">
        <v>44177</v>
      </c>
      <c r="E774" s="1"/>
      <c r="F774" t="s">
        <v>28</v>
      </c>
      <c r="G774" t="s">
        <v>3304</v>
      </c>
      <c r="H774" t="s">
        <v>3305</v>
      </c>
      <c r="I774" t="s">
        <v>62</v>
      </c>
      <c r="J774" t="s">
        <v>32</v>
      </c>
      <c r="K774" t="str">
        <f>IF(employee_data3[[#This Row],[EmployeeStatus]]="Active", "Active", "Attrition")</f>
        <v>Active</v>
      </c>
      <c r="L774" t="s">
        <v>63</v>
      </c>
      <c r="M774" t="s">
        <v>64</v>
      </c>
      <c r="N774" t="s">
        <v>52</v>
      </c>
      <c r="O774" t="s">
        <v>36</v>
      </c>
      <c r="P774" t="s">
        <v>37</v>
      </c>
      <c r="Q774" t="s">
        <v>38</v>
      </c>
      <c r="R774" t="s">
        <v>90</v>
      </c>
      <c r="S774" s="1">
        <v>18367</v>
      </c>
      <c r="T774">
        <f>DATEDIF(employee_data3[[#This Row],[DOB]],DATE(2023, 1, 1), "Y")</f>
        <v>72</v>
      </c>
      <c r="U774" t="str">
        <f>IF(employee_data3[[#This Row],[Age]]&lt;=25, "Remaja", IF(employee_data3[[#This Row],[Age]]&lt;=55, "Dewasa", "Lansia"))</f>
        <v>Lansia</v>
      </c>
      <c r="V774" t="s">
        <v>40</v>
      </c>
      <c r="W774" t="s">
        <v>83</v>
      </c>
      <c r="X774" t="s">
        <v>42</v>
      </c>
      <c r="Y774">
        <v>75258</v>
      </c>
      <c r="Z774" t="s">
        <v>43</v>
      </c>
      <c r="AA774" t="s">
        <v>44</v>
      </c>
      <c r="AB774" t="s">
        <v>45</v>
      </c>
      <c r="AC774">
        <v>3</v>
      </c>
      <c r="AD774" s="11">
        <f>(employee_data3[[#This Row],[Current Employee Rating]]-AVERAGE(employee_data3[Current Employee Rating]))/STDEV(employee_data3[Current Employee Rating])</f>
        <v>3.0539538160596794E-2</v>
      </c>
      <c r="AE774" s="11" t="str">
        <f>IF(employee_data3[[#This Row],[Z Score]]&gt;3,"Yes","No")</f>
        <v>No</v>
      </c>
    </row>
    <row r="775" spans="1:31" x14ac:dyDescent="0.3">
      <c r="A775">
        <v>1200</v>
      </c>
      <c r="B775" t="s">
        <v>217</v>
      </c>
      <c r="C775" t="s">
        <v>3251</v>
      </c>
      <c r="D775" s="1">
        <v>44678</v>
      </c>
      <c r="E775" s="1"/>
      <c r="F775" t="s">
        <v>28</v>
      </c>
      <c r="G775" t="s">
        <v>3306</v>
      </c>
      <c r="H775" t="s">
        <v>3307</v>
      </c>
      <c r="I775" t="s">
        <v>89</v>
      </c>
      <c r="J775" t="s">
        <v>32</v>
      </c>
      <c r="K775" t="str">
        <f>IF(employee_data3[[#This Row],[EmployeeStatus]]="Active", "Active", "Attrition")</f>
        <v>Active</v>
      </c>
      <c r="L775" t="s">
        <v>52</v>
      </c>
      <c r="M775" t="s">
        <v>51</v>
      </c>
      <c r="N775" t="s">
        <v>63</v>
      </c>
      <c r="O775" t="s">
        <v>36</v>
      </c>
      <c r="P775" t="s">
        <v>37</v>
      </c>
      <c r="Q775" t="s">
        <v>38</v>
      </c>
      <c r="R775" t="s">
        <v>81</v>
      </c>
      <c r="S775" s="1">
        <v>28406</v>
      </c>
      <c r="T775">
        <f>DATEDIF(employee_data3[[#This Row],[DOB]],DATE(2023, 1, 1), "Y")</f>
        <v>45</v>
      </c>
      <c r="U775" t="str">
        <f>IF(employee_data3[[#This Row],[Age]]&lt;=25, "Remaja", IF(employee_data3[[#This Row],[Age]]&lt;=55, "Dewasa", "Lansia"))</f>
        <v>Dewasa</v>
      </c>
      <c r="V775" t="s">
        <v>40</v>
      </c>
      <c r="W775" t="s">
        <v>83</v>
      </c>
      <c r="X775" t="s">
        <v>42</v>
      </c>
      <c r="Y775">
        <v>62616</v>
      </c>
      <c r="Z775" t="s">
        <v>74</v>
      </c>
      <c r="AA775" t="s">
        <v>84</v>
      </c>
      <c r="AB775" t="s">
        <v>45</v>
      </c>
      <c r="AC775">
        <v>3</v>
      </c>
      <c r="AD775" s="11">
        <f>(employee_data3[[#This Row],[Current Employee Rating]]-AVERAGE(employee_data3[Current Employee Rating]))/STDEV(employee_data3[Current Employee Rating])</f>
        <v>3.0539538160596794E-2</v>
      </c>
      <c r="AE775" s="11" t="str">
        <f>IF(employee_data3[[#This Row],[Z Score]]&gt;3,"Yes","No")</f>
        <v>No</v>
      </c>
    </row>
    <row r="776" spans="1:31" x14ac:dyDescent="0.3">
      <c r="A776">
        <v>1201</v>
      </c>
      <c r="B776" t="s">
        <v>3308</v>
      </c>
      <c r="C776" t="s">
        <v>277</v>
      </c>
      <c r="D776" s="1">
        <v>44662</v>
      </c>
      <c r="E776" s="1">
        <v>44830</v>
      </c>
      <c r="F776" t="s">
        <v>28</v>
      </c>
      <c r="G776" t="s">
        <v>3309</v>
      </c>
      <c r="H776" t="s">
        <v>3310</v>
      </c>
      <c r="I776" t="s">
        <v>31</v>
      </c>
      <c r="J776" t="s">
        <v>745</v>
      </c>
      <c r="K776" t="str">
        <f>IF(employee_data3[[#This Row],[EmployeeStatus]]="Active", "Active", "Attrition")</f>
        <v>Attrition</v>
      </c>
      <c r="L776" t="s">
        <v>33</v>
      </c>
      <c r="M776" t="s">
        <v>51</v>
      </c>
      <c r="N776" t="s">
        <v>52</v>
      </c>
      <c r="O776" t="s">
        <v>175</v>
      </c>
      <c r="P776" t="s">
        <v>3311</v>
      </c>
      <c r="Q776" t="s">
        <v>38</v>
      </c>
      <c r="R776" t="s">
        <v>81</v>
      </c>
      <c r="S776" s="1">
        <v>19751</v>
      </c>
      <c r="T776">
        <f>DATEDIF(employee_data3[[#This Row],[DOB]],DATE(2023, 1, 1), "Y")</f>
        <v>68</v>
      </c>
      <c r="U776" t="str">
        <f>IF(employee_data3[[#This Row],[Age]]&lt;=25, "Remaja", IF(employee_data3[[#This Row],[Age]]&lt;=55, "Dewasa", "Lansia"))</f>
        <v>Lansia</v>
      </c>
      <c r="V776" t="s">
        <v>40</v>
      </c>
      <c r="W776" t="s">
        <v>292</v>
      </c>
      <c r="X776" t="s">
        <v>55</v>
      </c>
      <c r="Y776">
        <v>53450</v>
      </c>
      <c r="Z776" t="s">
        <v>74</v>
      </c>
      <c r="AA776" t="s">
        <v>104</v>
      </c>
      <c r="AB776" t="s">
        <v>45</v>
      </c>
      <c r="AC776">
        <v>3</v>
      </c>
      <c r="AD776" s="11">
        <f>(employee_data3[[#This Row],[Current Employee Rating]]-AVERAGE(employee_data3[Current Employee Rating]))/STDEV(employee_data3[Current Employee Rating])</f>
        <v>3.0539538160596794E-2</v>
      </c>
      <c r="AE776" s="11" t="str">
        <f>IF(employee_data3[[#This Row],[Z Score]]&gt;3,"Yes","No")</f>
        <v>No</v>
      </c>
    </row>
    <row r="777" spans="1:31" x14ac:dyDescent="0.3">
      <c r="A777">
        <v>1202</v>
      </c>
      <c r="B777" t="s">
        <v>3312</v>
      </c>
      <c r="C777" t="s">
        <v>3313</v>
      </c>
      <c r="D777" s="1">
        <v>44805</v>
      </c>
      <c r="E777" s="1">
        <v>44897</v>
      </c>
      <c r="F777" t="s">
        <v>28</v>
      </c>
      <c r="G777" t="s">
        <v>3314</v>
      </c>
      <c r="H777" t="s">
        <v>3315</v>
      </c>
      <c r="I777" t="s">
        <v>133</v>
      </c>
      <c r="J777" t="s">
        <v>745</v>
      </c>
      <c r="K777" t="str">
        <f>IF(employee_data3[[#This Row],[EmployeeStatus]]="Active", "Active", "Attrition")</f>
        <v>Attrition</v>
      </c>
      <c r="L777" t="s">
        <v>33</v>
      </c>
      <c r="M777" t="s">
        <v>64</v>
      </c>
      <c r="N777" t="s">
        <v>35</v>
      </c>
      <c r="O777" t="s">
        <v>175</v>
      </c>
      <c r="P777" t="s">
        <v>3316</v>
      </c>
      <c r="Q777" t="s">
        <v>38</v>
      </c>
      <c r="R777" t="s">
        <v>305</v>
      </c>
      <c r="S777" s="1">
        <v>30487</v>
      </c>
      <c r="T777">
        <f>DATEDIF(employee_data3[[#This Row],[DOB]],DATE(2023, 1, 1), "Y")</f>
        <v>39</v>
      </c>
      <c r="U777" t="str">
        <f>IF(employee_data3[[#This Row],[Age]]&lt;=25, "Remaja", IF(employee_data3[[#This Row],[Age]]&lt;=55, "Dewasa", "Lansia"))</f>
        <v>Dewasa</v>
      </c>
      <c r="V777" t="s">
        <v>40</v>
      </c>
      <c r="W777" t="s">
        <v>381</v>
      </c>
      <c r="X777" t="s">
        <v>55</v>
      </c>
      <c r="Y777">
        <v>9799</v>
      </c>
      <c r="Z777" t="s">
        <v>43</v>
      </c>
      <c r="AA777" t="s">
        <v>44</v>
      </c>
      <c r="AB777" t="s">
        <v>45</v>
      </c>
      <c r="AC777">
        <v>3</v>
      </c>
      <c r="AD777" s="11">
        <f>(employee_data3[[#This Row],[Current Employee Rating]]-AVERAGE(employee_data3[Current Employee Rating]))/STDEV(employee_data3[Current Employee Rating])</f>
        <v>3.0539538160596794E-2</v>
      </c>
      <c r="AE777" s="11" t="str">
        <f>IF(employee_data3[[#This Row],[Z Score]]&gt;3,"Yes","No")</f>
        <v>No</v>
      </c>
    </row>
    <row r="778" spans="1:31" x14ac:dyDescent="0.3">
      <c r="A778">
        <v>1203</v>
      </c>
      <c r="B778" t="s">
        <v>3317</v>
      </c>
      <c r="C778" t="s">
        <v>2770</v>
      </c>
      <c r="D778" s="1">
        <v>43351</v>
      </c>
      <c r="E778" s="1"/>
      <c r="F778" t="s">
        <v>28</v>
      </c>
      <c r="G778" t="s">
        <v>3318</v>
      </c>
      <c r="H778" t="s">
        <v>3319</v>
      </c>
      <c r="I778" t="s">
        <v>50</v>
      </c>
      <c r="J778" t="s">
        <v>32</v>
      </c>
      <c r="K778" t="str">
        <f>IF(employee_data3[[#This Row],[EmployeeStatus]]="Active", "Active", "Attrition")</f>
        <v>Active</v>
      </c>
      <c r="L778" t="s">
        <v>33</v>
      </c>
      <c r="M778" t="s">
        <v>51</v>
      </c>
      <c r="N778" t="s">
        <v>52</v>
      </c>
      <c r="O778" t="s">
        <v>36</v>
      </c>
      <c r="P778" t="s">
        <v>37</v>
      </c>
      <c r="Q778" t="s">
        <v>38</v>
      </c>
      <c r="R778" t="s">
        <v>111</v>
      </c>
      <c r="S778" s="1">
        <v>31793</v>
      </c>
      <c r="T778">
        <f>DATEDIF(employee_data3[[#This Row],[DOB]],DATE(2023, 1, 1), "Y")</f>
        <v>35</v>
      </c>
      <c r="U778" t="str">
        <f>IF(employee_data3[[#This Row],[Age]]&lt;=25, "Remaja", IF(employee_data3[[#This Row],[Age]]&lt;=55, "Dewasa", "Lansia"))</f>
        <v>Dewasa</v>
      </c>
      <c r="V778" t="s">
        <v>40</v>
      </c>
      <c r="W778" t="s">
        <v>113</v>
      </c>
      <c r="X778" t="s">
        <v>55</v>
      </c>
      <c r="Y778">
        <v>14153</v>
      </c>
      <c r="Z778" t="s">
        <v>43</v>
      </c>
      <c r="AA778" t="s">
        <v>104</v>
      </c>
      <c r="AB778" t="s">
        <v>45</v>
      </c>
      <c r="AC778">
        <v>3</v>
      </c>
      <c r="AD778" s="11">
        <f>(employee_data3[[#This Row],[Current Employee Rating]]-AVERAGE(employee_data3[Current Employee Rating]))/STDEV(employee_data3[Current Employee Rating])</f>
        <v>3.0539538160596794E-2</v>
      </c>
      <c r="AE778" s="11" t="str">
        <f>IF(employee_data3[[#This Row],[Z Score]]&gt;3,"Yes","No")</f>
        <v>No</v>
      </c>
    </row>
    <row r="779" spans="1:31" x14ac:dyDescent="0.3">
      <c r="A779">
        <v>1204</v>
      </c>
      <c r="B779" t="s">
        <v>3320</v>
      </c>
      <c r="C779" t="s">
        <v>1358</v>
      </c>
      <c r="D779" s="1">
        <v>44889</v>
      </c>
      <c r="E779" s="1">
        <v>45143</v>
      </c>
      <c r="F779" t="s">
        <v>28</v>
      </c>
      <c r="G779" t="s">
        <v>3321</v>
      </c>
      <c r="H779" t="s">
        <v>3322</v>
      </c>
      <c r="I779" t="s">
        <v>139</v>
      </c>
      <c r="J779" t="s">
        <v>32</v>
      </c>
      <c r="K779" t="str">
        <f>IF(employee_data3[[#This Row],[EmployeeStatus]]="Active", "Active", "Attrition")</f>
        <v>Active</v>
      </c>
      <c r="L779" t="s">
        <v>63</v>
      </c>
      <c r="M779" t="s">
        <v>64</v>
      </c>
      <c r="N779" t="s">
        <v>35</v>
      </c>
      <c r="O779" t="s">
        <v>175</v>
      </c>
      <c r="P779" t="s">
        <v>3323</v>
      </c>
      <c r="Q779" t="s">
        <v>38</v>
      </c>
      <c r="R779" t="s">
        <v>66</v>
      </c>
      <c r="S779" s="1">
        <v>17771</v>
      </c>
      <c r="T779">
        <f>DATEDIF(employee_data3[[#This Row],[DOB]],DATE(2023, 1, 1), "Y")</f>
        <v>74</v>
      </c>
      <c r="U779" t="str">
        <f>IF(employee_data3[[#This Row],[Age]]&lt;=25, "Remaja", IF(employee_data3[[#This Row],[Age]]&lt;=55, "Dewasa", "Lansia"))</f>
        <v>Lansia</v>
      </c>
      <c r="V779" t="s">
        <v>40</v>
      </c>
      <c r="W779" t="s">
        <v>708</v>
      </c>
      <c r="X779" t="s">
        <v>55</v>
      </c>
      <c r="Y779">
        <v>76112</v>
      </c>
      <c r="Z779" t="s">
        <v>43</v>
      </c>
      <c r="AA779" t="s">
        <v>84</v>
      </c>
      <c r="AB779" t="s">
        <v>45</v>
      </c>
      <c r="AC779">
        <v>3</v>
      </c>
      <c r="AD779" s="11">
        <f>(employee_data3[[#This Row],[Current Employee Rating]]-AVERAGE(employee_data3[Current Employee Rating]))/STDEV(employee_data3[Current Employee Rating])</f>
        <v>3.0539538160596794E-2</v>
      </c>
      <c r="AE779" s="11" t="str">
        <f>IF(employee_data3[[#This Row],[Z Score]]&gt;3,"Yes","No")</f>
        <v>No</v>
      </c>
    </row>
    <row r="780" spans="1:31" x14ac:dyDescent="0.3">
      <c r="A780">
        <v>1205</v>
      </c>
      <c r="B780" t="s">
        <v>3324</v>
      </c>
      <c r="C780" t="s">
        <v>3325</v>
      </c>
      <c r="D780" s="1">
        <v>44035</v>
      </c>
      <c r="E780" s="1"/>
      <c r="F780" t="s">
        <v>28</v>
      </c>
      <c r="G780" t="s">
        <v>3326</v>
      </c>
      <c r="H780" t="s">
        <v>3327</v>
      </c>
      <c r="I780" t="s">
        <v>80</v>
      </c>
      <c r="J780" t="s">
        <v>32</v>
      </c>
      <c r="K780" t="str">
        <f>IF(employee_data3[[#This Row],[EmployeeStatus]]="Active", "Active", "Attrition")</f>
        <v>Active</v>
      </c>
      <c r="L780" t="s">
        <v>63</v>
      </c>
      <c r="M780" t="s">
        <v>34</v>
      </c>
      <c r="N780" t="s">
        <v>52</v>
      </c>
      <c r="O780" t="s">
        <v>36</v>
      </c>
      <c r="P780" t="s">
        <v>37</v>
      </c>
      <c r="Q780" t="s">
        <v>38</v>
      </c>
      <c r="R780" t="s">
        <v>504</v>
      </c>
      <c r="S780" s="1">
        <v>20579</v>
      </c>
      <c r="T780">
        <f>DATEDIF(employee_data3[[#This Row],[DOB]],DATE(2023, 1, 1), "Y")</f>
        <v>66</v>
      </c>
      <c r="U780" t="str">
        <f>IF(employee_data3[[#This Row],[Age]]&lt;=25, "Remaja", IF(employee_data3[[#This Row],[Age]]&lt;=55, "Dewasa", "Lansia"))</f>
        <v>Lansia</v>
      </c>
      <c r="V780" t="s">
        <v>40</v>
      </c>
      <c r="W780" t="s">
        <v>3108</v>
      </c>
      <c r="X780" t="s">
        <v>42</v>
      </c>
      <c r="Y780">
        <v>73101</v>
      </c>
      <c r="Z780" t="s">
        <v>56</v>
      </c>
      <c r="AA780" t="s">
        <v>75</v>
      </c>
      <c r="AB780" t="s">
        <v>45</v>
      </c>
      <c r="AC780">
        <v>3</v>
      </c>
      <c r="AD780" s="11">
        <f>(employee_data3[[#This Row],[Current Employee Rating]]-AVERAGE(employee_data3[Current Employee Rating]))/STDEV(employee_data3[Current Employee Rating])</f>
        <v>3.0539538160596794E-2</v>
      </c>
      <c r="AE780" s="11" t="str">
        <f>IF(employee_data3[[#This Row],[Z Score]]&gt;3,"Yes","No")</f>
        <v>No</v>
      </c>
    </row>
    <row r="781" spans="1:31" x14ac:dyDescent="0.3">
      <c r="A781">
        <v>1206</v>
      </c>
      <c r="B781" t="s">
        <v>3328</v>
      </c>
      <c r="C781" t="s">
        <v>107</v>
      </c>
      <c r="D781" s="1">
        <v>43462</v>
      </c>
      <c r="E781" s="1">
        <v>45061</v>
      </c>
      <c r="F781" t="s">
        <v>28</v>
      </c>
      <c r="G781" t="s">
        <v>3329</v>
      </c>
      <c r="H781" t="s">
        <v>3330</v>
      </c>
      <c r="I781" t="s">
        <v>168</v>
      </c>
      <c r="J781" t="s">
        <v>32</v>
      </c>
      <c r="K781" t="str">
        <f>IF(employee_data3[[#This Row],[EmployeeStatus]]="Active", "Active", "Attrition")</f>
        <v>Active</v>
      </c>
      <c r="L781" t="s">
        <v>52</v>
      </c>
      <c r="M781" t="s">
        <v>34</v>
      </c>
      <c r="N781" t="s">
        <v>52</v>
      </c>
      <c r="O781" t="s">
        <v>175</v>
      </c>
      <c r="P781" t="s">
        <v>3331</v>
      </c>
      <c r="Q781" t="s">
        <v>38</v>
      </c>
      <c r="R781" t="s">
        <v>111</v>
      </c>
      <c r="S781" s="1">
        <v>20500</v>
      </c>
      <c r="T781">
        <f>DATEDIF(employee_data3[[#This Row],[DOB]],DATE(2023, 1, 1), "Y")</f>
        <v>66</v>
      </c>
      <c r="U781" t="str">
        <f>IF(employee_data3[[#This Row],[Age]]&lt;=25, "Remaja", IF(employee_data3[[#This Row],[Age]]&lt;=55, "Dewasa", "Lansia"))</f>
        <v>Lansia</v>
      </c>
      <c r="V781" t="s">
        <v>40</v>
      </c>
      <c r="W781" t="s">
        <v>703</v>
      </c>
      <c r="X781" t="s">
        <v>42</v>
      </c>
      <c r="Y781">
        <v>82378</v>
      </c>
      <c r="Z781" t="s">
        <v>43</v>
      </c>
      <c r="AA781" t="s">
        <v>104</v>
      </c>
      <c r="AB781" t="s">
        <v>45</v>
      </c>
      <c r="AC781">
        <v>3</v>
      </c>
      <c r="AD781" s="11">
        <f>(employee_data3[[#This Row],[Current Employee Rating]]-AVERAGE(employee_data3[Current Employee Rating]))/STDEV(employee_data3[Current Employee Rating])</f>
        <v>3.0539538160596794E-2</v>
      </c>
      <c r="AE781" s="11" t="str">
        <f>IF(employee_data3[[#This Row],[Z Score]]&gt;3,"Yes","No")</f>
        <v>No</v>
      </c>
    </row>
    <row r="782" spans="1:31" x14ac:dyDescent="0.3">
      <c r="A782">
        <v>1207</v>
      </c>
      <c r="B782" t="s">
        <v>2038</v>
      </c>
      <c r="C782" t="s">
        <v>3332</v>
      </c>
      <c r="D782" s="1">
        <v>43739</v>
      </c>
      <c r="E782" s="1"/>
      <c r="F782" t="s">
        <v>28</v>
      </c>
      <c r="G782" t="s">
        <v>3333</v>
      </c>
      <c r="H782" t="s">
        <v>3334</v>
      </c>
      <c r="I782" t="s">
        <v>98</v>
      </c>
      <c r="J782" t="s">
        <v>32</v>
      </c>
      <c r="K782" t="str">
        <f>IF(employee_data3[[#This Row],[EmployeeStatus]]="Active", "Active", "Attrition")</f>
        <v>Active</v>
      </c>
      <c r="L782" t="s">
        <v>33</v>
      </c>
      <c r="M782" t="s">
        <v>64</v>
      </c>
      <c r="N782" t="s">
        <v>63</v>
      </c>
      <c r="O782" t="s">
        <v>36</v>
      </c>
      <c r="P782" t="s">
        <v>37</v>
      </c>
      <c r="Q782" t="s">
        <v>38</v>
      </c>
      <c r="R782" t="s">
        <v>305</v>
      </c>
      <c r="S782" s="1">
        <v>20644</v>
      </c>
      <c r="T782">
        <f>DATEDIF(employee_data3[[#This Row],[DOB]],DATE(2023, 1, 1), "Y")</f>
        <v>66</v>
      </c>
      <c r="U782" t="str">
        <f>IF(employee_data3[[#This Row],[Age]]&lt;=25, "Remaja", IF(employee_data3[[#This Row],[Age]]&lt;=55, "Dewasa", "Lansia"))</f>
        <v>Lansia</v>
      </c>
      <c r="V782" t="s">
        <v>40</v>
      </c>
      <c r="W782" t="s">
        <v>83</v>
      </c>
      <c r="X782" t="s">
        <v>42</v>
      </c>
      <c r="Y782">
        <v>63878</v>
      </c>
      <c r="Z782" t="s">
        <v>43</v>
      </c>
      <c r="AA782" t="s">
        <v>104</v>
      </c>
      <c r="AB782" t="s">
        <v>45</v>
      </c>
      <c r="AC782">
        <v>3</v>
      </c>
      <c r="AD782" s="11">
        <f>(employee_data3[[#This Row],[Current Employee Rating]]-AVERAGE(employee_data3[Current Employee Rating]))/STDEV(employee_data3[Current Employee Rating])</f>
        <v>3.0539538160596794E-2</v>
      </c>
      <c r="AE782" s="11" t="str">
        <f>IF(employee_data3[[#This Row],[Z Score]]&gt;3,"Yes","No")</f>
        <v>No</v>
      </c>
    </row>
    <row r="783" spans="1:31" x14ac:dyDescent="0.3">
      <c r="A783">
        <v>1208</v>
      </c>
      <c r="B783" t="s">
        <v>2801</v>
      </c>
      <c r="C783" t="s">
        <v>578</v>
      </c>
      <c r="D783" s="1">
        <v>43694</v>
      </c>
      <c r="E783" s="1">
        <v>43763</v>
      </c>
      <c r="F783" t="s">
        <v>3019</v>
      </c>
      <c r="G783" t="s">
        <v>3335</v>
      </c>
      <c r="H783" t="s">
        <v>3336</v>
      </c>
      <c r="I783" t="s">
        <v>118</v>
      </c>
      <c r="J783" t="s">
        <v>32</v>
      </c>
      <c r="K783" t="str">
        <f>IF(employee_data3[[#This Row],[EmployeeStatus]]="Active", "Active", "Attrition")</f>
        <v>Active</v>
      </c>
      <c r="L783" t="s">
        <v>33</v>
      </c>
      <c r="M783" t="s">
        <v>51</v>
      </c>
      <c r="N783" t="s">
        <v>52</v>
      </c>
      <c r="O783" t="s">
        <v>140</v>
      </c>
      <c r="P783" t="s">
        <v>3337</v>
      </c>
      <c r="Q783" t="s">
        <v>38</v>
      </c>
      <c r="R783" t="s">
        <v>305</v>
      </c>
      <c r="S783" s="1">
        <v>29219</v>
      </c>
      <c r="T783">
        <f>DATEDIF(employee_data3[[#This Row],[DOB]],DATE(2023, 1, 1), "Y")</f>
        <v>43</v>
      </c>
      <c r="U783" t="str">
        <f>IF(employee_data3[[#This Row],[Age]]&lt;=25, "Remaja", IF(employee_data3[[#This Row],[Age]]&lt;=55, "Dewasa", "Lansia"))</f>
        <v>Dewasa</v>
      </c>
      <c r="V783" t="s">
        <v>40</v>
      </c>
      <c r="W783" t="s">
        <v>83</v>
      </c>
      <c r="X783" t="s">
        <v>42</v>
      </c>
      <c r="Y783">
        <v>59862</v>
      </c>
      <c r="Z783" t="s">
        <v>93</v>
      </c>
      <c r="AA783" t="s">
        <v>75</v>
      </c>
      <c r="AB783" t="s">
        <v>45</v>
      </c>
      <c r="AC783">
        <v>3</v>
      </c>
      <c r="AD783" s="11">
        <f>(employee_data3[[#This Row],[Current Employee Rating]]-AVERAGE(employee_data3[Current Employee Rating]))/STDEV(employee_data3[Current Employee Rating])</f>
        <v>3.0539538160596794E-2</v>
      </c>
      <c r="AE783" s="11" t="str">
        <f>IF(employee_data3[[#This Row],[Z Score]]&gt;3,"Yes","No")</f>
        <v>No</v>
      </c>
    </row>
    <row r="784" spans="1:31" x14ac:dyDescent="0.3">
      <c r="A784">
        <v>1209</v>
      </c>
      <c r="B784" t="s">
        <v>3338</v>
      </c>
      <c r="C784" t="s">
        <v>2102</v>
      </c>
      <c r="D784" s="1">
        <v>45077</v>
      </c>
      <c r="E784" s="1"/>
      <c r="F784" t="s">
        <v>3019</v>
      </c>
      <c r="G784" t="s">
        <v>3339</v>
      </c>
      <c r="H784" t="s">
        <v>3340</v>
      </c>
      <c r="I784" t="s">
        <v>62</v>
      </c>
      <c r="J784" t="s">
        <v>32</v>
      </c>
      <c r="K784" t="str">
        <f>IF(employee_data3[[#This Row],[EmployeeStatus]]="Active", "Active", "Attrition")</f>
        <v>Active</v>
      </c>
      <c r="L784" t="s">
        <v>52</v>
      </c>
      <c r="M784" t="s">
        <v>51</v>
      </c>
      <c r="N784" t="s">
        <v>52</v>
      </c>
      <c r="O784" t="s">
        <v>36</v>
      </c>
      <c r="P784" t="s">
        <v>37</v>
      </c>
      <c r="Q784" t="s">
        <v>38</v>
      </c>
      <c r="R784" t="s">
        <v>305</v>
      </c>
      <c r="S784" s="1">
        <v>36315</v>
      </c>
      <c r="T784">
        <f>DATEDIF(employee_data3[[#This Row],[DOB]],DATE(2023, 1, 1), "Y")</f>
        <v>23</v>
      </c>
      <c r="U784" t="str">
        <f>IF(employee_data3[[#This Row],[Age]]&lt;=25, "Remaja", IF(employee_data3[[#This Row],[Age]]&lt;=55, "Dewasa", "Lansia"))</f>
        <v>Remaja</v>
      </c>
      <c r="V784" t="s">
        <v>40</v>
      </c>
      <c r="W784" t="s">
        <v>226</v>
      </c>
      <c r="X784" t="s">
        <v>42</v>
      </c>
      <c r="Y784">
        <v>23252</v>
      </c>
      <c r="Z784" t="s">
        <v>74</v>
      </c>
      <c r="AA784" t="s">
        <v>84</v>
      </c>
      <c r="AB784" t="s">
        <v>45</v>
      </c>
      <c r="AC784">
        <v>3</v>
      </c>
      <c r="AD784" s="11">
        <f>(employee_data3[[#This Row],[Current Employee Rating]]-AVERAGE(employee_data3[Current Employee Rating]))/STDEV(employee_data3[Current Employee Rating])</f>
        <v>3.0539538160596794E-2</v>
      </c>
      <c r="AE784" s="11" t="str">
        <f>IF(employee_data3[[#This Row],[Z Score]]&gt;3,"Yes","No")</f>
        <v>No</v>
      </c>
    </row>
    <row r="785" spans="1:31" x14ac:dyDescent="0.3">
      <c r="A785">
        <v>1210</v>
      </c>
      <c r="B785" t="s">
        <v>3341</v>
      </c>
      <c r="C785" t="s">
        <v>3342</v>
      </c>
      <c r="D785" s="1">
        <v>44173</v>
      </c>
      <c r="E785" s="1">
        <v>45087</v>
      </c>
      <c r="F785" t="s">
        <v>3019</v>
      </c>
      <c r="G785" t="s">
        <v>3343</v>
      </c>
      <c r="H785" t="s">
        <v>3344</v>
      </c>
      <c r="I785" t="s">
        <v>89</v>
      </c>
      <c r="J785" t="s">
        <v>32</v>
      </c>
      <c r="K785" t="str">
        <f>IF(employee_data3[[#This Row],[EmployeeStatus]]="Active", "Active", "Attrition")</f>
        <v>Active</v>
      </c>
      <c r="L785" t="s">
        <v>63</v>
      </c>
      <c r="M785" t="s">
        <v>64</v>
      </c>
      <c r="N785" t="s">
        <v>52</v>
      </c>
      <c r="O785" t="s">
        <v>99</v>
      </c>
      <c r="P785" t="s">
        <v>3345</v>
      </c>
      <c r="Q785" t="s">
        <v>38</v>
      </c>
      <c r="R785" t="s">
        <v>90</v>
      </c>
      <c r="S785" s="1">
        <v>17891</v>
      </c>
      <c r="T785">
        <f>DATEDIF(employee_data3[[#This Row],[DOB]],DATE(2023, 1, 1), "Y")</f>
        <v>74</v>
      </c>
      <c r="U785" t="str">
        <f>IF(employee_data3[[#This Row],[Age]]&lt;=25, "Remaja", IF(employee_data3[[#This Row],[Age]]&lt;=55, "Dewasa", "Lansia"))</f>
        <v>Lansia</v>
      </c>
      <c r="V785" t="s">
        <v>40</v>
      </c>
      <c r="W785" t="s">
        <v>582</v>
      </c>
      <c r="X785" t="s">
        <v>42</v>
      </c>
      <c r="Y785">
        <v>91039</v>
      </c>
      <c r="Z785" t="s">
        <v>128</v>
      </c>
      <c r="AA785" t="s">
        <v>104</v>
      </c>
      <c r="AB785" t="s">
        <v>45</v>
      </c>
      <c r="AC785">
        <v>3</v>
      </c>
      <c r="AD785" s="11">
        <f>(employee_data3[[#This Row],[Current Employee Rating]]-AVERAGE(employee_data3[Current Employee Rating]))/STDEV(employee_data3[Current Employee Rating])</f>
        <v>3.0539538160596794E-2</v>
      </c>
      <c r="AE785" s="11" t="str">
        <f>IF(employee_data3[[#This Row],[Z Score]]&gt;3,"Yes","No")</f>
        <v>No</v>
      </c>
    </row>
    <row r="786" spans="1:31" x14ac:dyDescent="0.3">
      <c r="A786">
        <v>1211</v>
      </c>
      <c r="B786" t="s">
        <v>3346</v>
      </c>
      <c r="C786" t="s">
        <v>2644</v>
      </c>
      <c r="D786" s="1">
        <v>43409</v>
      </c>
      <c r="E786" s="1">
        <v>45008</v>
      </c>
      <c r="F786" t="s">
        <v>728</v>
      </c>
      <c r="G786" t="s">
        <v>3347</v>
      </c>
      <c r="H786" t="s">
        <v>3348</v>
      </c>
      <c r="I786" t="s">
        <v>31</v>
      </c>
      <c r="J786" t="s">
        <v>745</v>
      </c>
      <c r="K786" t="str">
        <f>IF(employee_data3[[#This Row],[EmployeeStatus]]="Active", "Active", "Attrition")</f>
        <v>Attrition</v>
      </c>
      <c r="L786" t="s">
        <v>52</v>
      </c>
      <c r="M786" t="s">
        <v>64</v>
      </c>
      <c r="N786" t="s">
        <v>52</v>
      </c>
      <c r="O786" t="s">
        <v>175</v>
      </c>
      <c r="P786" t="s">
        <v>3349</v>
      </c>
      <c r="Q786" t="s">
        <v>38</v>
      </c>
      <c r="R786" t="s">
        <v>90</v>
      </c>
      <c r="S786" s="1">
        <v>29931</v>
      </c>
      <c r="T786">
        <f>DATEDIF(employee_data3[[#This Row],[DOB]],DATE(2023, 1, 1), "Y")</f>
        <v>41</v>
      </c>
      <c r="U786" t="str">
        <f>IF(employee_data3[[#This Row],[Age]]&lt;=25, "Remaja", IF(employee_data3[[#This Row],[Age]]&lt;=55, "Dewasa", "Lansia"))</f>
        <v>Dewasa</v>
      </c>
      <c r="V786" t="s">
        <v>40</v>
      </c>
      <c r="W786" t="s">
        <v>150</v>
      </c>
      <c r="X786" t="s">
        <v>55</v>
      </c>
      <c r="Y786">
        <v>37834</v>
      </c>
      <c r="Z786" t="s">
        <v>74</v>
      </c>
      <c r="AA786" t="s">
        <v>44</v>
      </c>
      <c r="AB786" t="s">
        <v>45</v>
      </c>
      <c r="AC786">
        <v>3</v>
      </c>
      <c r="AD786" s="11">
        <f>(employee_data3[[#This Row],[Current Employee Rating]]-AVERAGE(employee_data3[Current Employee Rating]))/STDEV(employee_data3[Current Employee Rating])</f>
        <v>3.0539538160596794E-2</v>
      </c>
      <c r="AE786" s="11" t="str">
        <f>IF(employee_data3[[#This Row],[Z Score]]&gt;3,"Yes","No")</f>
        <v>No</v>
      </c>
    </row>
    <row r="787" spans="1:31" x14ac:dyDescent="0.3">
      <c r="A787">
        <v>1212</v>
      </c>
      <c r="B787" t="s">
        <v>3350</v>
      </c>
      <c r="C787" t="s">
        <v>3351</v>
      </c>
      <c r="D787" s="1">
        <v>44069</v>
      </c>
      <c r="E787" s="1">
        <v>45021</v>
      </c>
      <c r="F787" t="s">
        <v>728</v>
      </c>
      <c r="G787" t="s">
        <v>3352</v>
      </c>
      <c r="H787" t="s">
        <v>3353</v>
      </c>
      <c r="I787" t="s">
        <v>50</v>
      </c>
      <c r="J787" t="s">
        <v>745</v>
      </c>
      <c r="K787" t="str">
        <f>IF(employee_data3[[#This Row],[EmployeeStatus]]="Active", "Active", "Attrition")</f>
        <v>Attrition</v>
      </c>
      <c r="L787" t="s">
        <v>33</v>
      </c>
      <c r="M787" t="s">
        <v>34</v>
      </c>
      <c r="N787" t="s">
        <v>63</v>
      </c>
      <c r="O787" t="s">
        <v>175</v>
      </c>
      <c r="P787" t="s">
        <v>3354</v>
      </c>
      <c r="Q787" t="s">
        <v>38</v>
      </c>
      <c r="R787" t="s">
        <v>111</v>
      </c>
      <c r="S787" s="1">
        <v>30555</v>
      </c>
      <c r="T787">
        <f>DATEDIF(employee_data3[[#This Row],[DOB]],DATE(2023, 1, 1), "Y")</f>
        <v>39</v>
      </c>
      <c r="U787" t="str">
        <f>IF(employee_data3[[#This Row],[Age]]&lt;=25, "Remaja", IF(employee_data3[[#This Row],[Age]]&lt;=55, "Dewasa", "Lansia"))</f>
        <v>Dewasa</v>
      </c>
      <c r="V787" t="s">
        <v>40</v>
      </c>
      <c r="W787" t="s">
        <v>419</v>
      </c>
      <c r="X787" t="s">
        <v>42</v>
      </c>
      <c r="Y787">
        <v>46678</v>
      </c>
      <c r="Z787" t="s">
        <v>56</v>
      </c>
      <c r="AA787" t="s">
        <v>75</v>
      </c>
      <c r="AB787" t="s">
        <v>45</v>
      </c>
      <c r="AC787">
        <v>3</v>
      </c>
      <c r="AD787" s="11">
        <f>(employee_data3[[#This Row],[Current Employee Rating]]-AVERAGE(employee_data3[Current Employee Rating]))/STDEV(employee_data3[Current Employee Rating])</f>
        <v>3.0539538160596794E-2</v>
      </c>
      <c r="AE787" s="11" t="str">
        <f>IF(employee_data3[[#This Row],[Z Score]]&gt;3,"Yes","No")</f>
        <v>No</v>
      </c>
    </row>
    <row r="788" spans="1:31" x14ac:dyDescent="0.3">
      <c r="A788">
        <v>1213</v>
      </c>
      <c r="B788" t="s">
        <v>3355</v>
      </c>
      <c r="C788" t="s">
        <v>3356</v>
      </c>
      <c r="D788" s="1">
        <v>43884</v>
      </c>
      <c r="E788" s="1"/>
      <c r="F788" t="s">
        <v>728</v>
      </c>
      <c r="G788" t="s">
        <v>3357</v>
      </c>
      <c r="H788" t="s">
        <v>3358</v>
      </c>
      <c r="I788" t="s">
        <v>139</v>
      </c>
      <c r="J788" t="s">
        <v>32</v>
      </c>
      <c r="K788" t="str">
        <f>IF(employee_data3[[#This Row],[EmployeeStatus]]="Active", "Active", "Attrition")</f>
        <v>Active</v>
      </c>
      <c r="L788" t="s">
        <v>52</v>
      </c>
      <c r="M788" t="s">
        <v>51</v>
      </c>
      <c r="N788" t="s">
        <v>52</v>
      </c>
      <c r="O788" t="s">
        <v>36</v>
      </c>
      <c r="P788" t="s">
        <v>37</v>
      </c>
      <c r="Q788" t="s">
        <v>38</v>
      </c>
      <c r="R788" t="s">
        <v>177</v>
      </c>
      <c r="S788" s="1">
        <v>31858</v>
      </c>
      <c r="T788">
        <f>DATEDIF(employee_data3[[#This Row],[DOB]],DATE(2023, 1, 1), "Y")</f>
        <v>35</v>
      </c>
      <c r="U788" t="str">
        <f>IF(employee_data3[[#This Row],[Age]]&lt;=25, "Remaja", IF(employee_data3[[#This Row],[Age]]&lt;=55, "Dewasa", "Lansia"))</f>
        <v>Dewasa</v>
      </c>
      <c r="V788" t="s">
        <v>40</v>
      </c>
      <c r="W788" t="s">
        <v>178</v>
      </c>
      <c r="X788" t="s">
        <v>42</v>
      </c>
      <c r="Y788">
        <v>41849</v>
      </c>
      <c r="Z788" t="s">
        <v>43</v>
      </c>
      <c r="AA788" t="s">
        <v>84</v>
      </c>
      <c r="AB788" t="s">
        <v>45</v>
      </c>
      <c r="AC788">
        <v>3</v>
      </c>
      <c r="AD788" s="11">
        <f>(employee_data3[[#This Row],[Current Employee Rating]]-AVERAGE(employee_data3[Current Employee Rating]))/STDEV(employee_data3[Current Employee Rating])</f>
        <v>3.0539538160596794E-2</v>
      </c>
      <c r="AE788" s="11" t="str">
        <f>IF(employee_data3[[#This Row],[Z Score]]&gt;3,"Yes","No")</f>
        <v>No</v>
      </c>
    </row>
    <row r="789" spans="1:31" x14ac:dyDescent="0.3">
      <c r="A789">
        <v>1214</v>
      </c>
      <c r="B789" t="s">
        <v>3359</v>
      </c>
      <c r="C789" t="s">
        <v>2260</v>
      </c>
      <c r="D789" s="1">
        <v>44604</v>
      </c>
      <c r="E789" s="1"/>
      <c r="F789" t="s">
        <v>728</v>
      </c>
      <c r="G789" t="s">
        <v>3360</v>
      </c>
      <c r="H789" t="s">
        <v>3361</v>
      </c>
      <c r="I789" t="s">
        <v>118</v>
      </c>
      <c r="J789" t="s">
        <v>32</v>
      </c>
      <c r="K789" t="str">
        <f>IF(employee_data3[[#This Row],[EmployeeStatus]]="Active", "Active", "Attrition")</f>
        <v>Active</v>
      </c>
      <c r="L789" t="s">
        <v>63</v>
      </c>
      <c r="M789" t="s">
        <v>64</v>
      </c>
      <c r="N789" t="s">
        <v>63</v>
      </c>
      <c r="O789" t="s">
        <v>36</v>
      </c>
      <c r="P789" t="s">
        <v>37</v>
      </c>
      <c r="Q789" t="s">
        <v>38</v>
      </c>
      <c r="R789" t="s">
        <v>148</v>
      </c>
      <c r="S789" s="1">
        <v>24734</v>
      </c>
      <c r="T789">
        <f>DATEDIF(employee_data3[[#This Row],[DOB]],DATE(2023, 1, 1), "Y")</f>
        <v>55</v>
      </c>
      <c r="U789" t="str">
        <f>IF(employee_data3[[#This Row],[Age]]&lt;=25, "Remaja", IF(employee_data3[[#This Row],[Age]]&lt;=55, "Dewasa", "Lansia"))</f>
        <v>Dewasa</v>
      </c>
      <c r="V789" t="s">
        <v>40</v>
      </c>
      <c r="W789" t="s">
        <v>150</v>
      </c>
      <c r="X789" t="s">
        <v>42</v>
      </c>
      <c r="Y789">
        <v>16422</v>
      </c>
      <c r="Z789" t="s">
        <v>128</v>
      </c>
      <c r="AA789" t="s">
        <v>104</v>
      </c>
      <c r="AB789" t="s">
        <v>45</v>
      </c>
      <c r="AC789">
        <v>3</v>
      </c>
      <c r="AD789" s="11">
        <f>(employee_data3[[#This Row],[Current Employee Rating]]-AVERAGE(employee_data3[Current Employee Rating]))/STDEV(employee_data3[Current Employee Rating])</f>
        <v>3.0539538160596794E-2</v>
      </c>
      <c r="AE789" s="11" t="str">
        <f>IF(employee_data3[[#This Row],[Z Score]]&gt;3,"Yes","No")</f>
        <v>No</v>
      </c>
    </row>
    <row r="790" spans="1:31" x14ac:dyDescent="0.3">
      <c r="A790">
        <v>1215</v>
      </c>
      <c r="B790" t="s">
        <v>3362</v>
      </c>
      <c r="C790" t="s">
        <v>1641</v>
      </c>
      <c r="D790" s="1">
        <v>43874</v>
      </c>
      <c r="E790" s="1"/>
      <c r="F790" t="s">
        <v>728</v>
      </c>
      <c r="G790" t="s">
        <v>3363</v>
      </c>
      <c r="H790" t="s">
        <v>3364</v>
      </c>
      <c r="I790" t="s">
        <v>62</v>
      </c>
      <c r="J790" t="s">
        <v>32</v>
      </c>
      <c r="K790" t="str">
        <f>IF(employee_data3[[#This Row],[EmployeeStatus]]="Active", "Active", "Attrition")</f>
        <v>Active</v>
      </c>
      <c r="L790" t="s">
        <v>33</v>
      </c>
      <c r="M790" t="s">
        <v>34</v>
      </c>
      <c r="N790" t="s">
        <v>35</v>
      </c>
      <c r="O790" t="s">
        <v>36</v>
      </c>
      <c r="P790" t="s">
        <v>37</v>
      </c>
      <c r="Q790" t="s">
        <v>38</v>
      </c>
      <c r="R790" t="s">
        <v>53</v>
      </c>
      <c r="S790" s="1">
        <v>30515</v>
      </c>
      <c r="T790">
        <f>DATEDIF(employee_data3[[#This Row],[DOB]],DATE(2023, 1, 1), "Y")</f>
        <v>39</v>
      </c>
      <c r="U790" t="str">
        <f>IF(employee_data3[[#This Row],[Age]]&lt;=25, "Remaja", IF(employee_data3[[#This Row],[Age]]&lt;=55, "Dewasa", "Lansia"))</f>
        <v>Dewasa</v>
      </c>
      <c r="V790" t="s">
        <v>40</v>
      </c>
      <c r="W790" t="s">
        <v>83</v>
      </c>
      <c r="X790" t="s">
        <v>42</v>
      </c>
      <c r="Y790">
        <v>79625</v>
      </c>
      <c r="Z790" t="s">
        <v>128</v>
      </c>
      <c r="AA790" t="s">
        <v>44</v>
      </c>
      <c r="AB790" t="s">
        <v>45</v>
      </c>
      <c r="AC790">
        <v>3</v>
      </c>
      <c r="AD790" s="11">
        <f>(employee_data3[[#This Row],[Current Employee Rating]]-AVERAGE(employee_data3[Current Employee Rating]))/STDEV(employee_data3[Current Employee Rating])</f>
        <v>3.0539538160596794E-2</v>
      </c>
      <c r="AE790" s="11" t="str">
        <f>IF(employee_data3[[#This Row],[Z Score]]&gt;3,"Yes","No")</f>
        <v>No</v>
      </c>
    </row>
    <row r="791" spans="1:31" x14ac:dyDescent="0.3">
      <c r="A791">
        <v>1216</v>
      </c>
      <c r="B791" t="s">
        <v>1063</v>
      </c>
      <c r="C791" t="s">
        <v>3365</v>
      </c>
      <c r="D791" s="1">
        <v>44972</v>
      </c>
      <c r="E791" s="1">
        <v>44994</v>
      </c>
      <c r="F791" t="s">
        <v>28</v>
      </c>
      <c r="G791" t="s">
        <v>3366</v>
      </c>
      <c r="H791" t="s">
        <v>3367</v>
      </c>
      <c r="I791" t="s">
        <v>168</v>
      </c>
      <c r="J791" t="s">
        <v>745</v>
      </c>
      <c r="K791" t="str">
        <f>IF(employee_data3[[#This Row],[EmployeeStatus]]="Active", "Active", "Attrition")</f>
        <v>Attrition</v>
      </c>
      <c r="L791" t="s">
        <v>52</v>
      </c>
      <c r="M791" t="s">
        <v>64</v>
      </c>
      <c r="N791" t="s">
        <v>52</v>
      </c>
      <c r="O791" t="s">
        <v>175</v>
      </c>
      <c r="P791" t="s">
        <v>3368</v>
      </c>
      <c r="Q791" t="s">
        <v>38</v>
      </c>
      <c r="R791" t="s">
        <v>81</v>
      </c>
      <c r="S791" s="1">
        <v>31582</v>
      </c>
      <c r="T791">
        <f>DATEDIF(employee_data3[[#This Row],[DOB]],DATE(2023, 1, 1), "Y")</f>
        <v>36</v>
      </c>
      <c r="U791" t="str">
        <f>IF(employee_data3[[#This Row],[Age]]&lt;=25, "Remaja", IF(employee_data3[[#This Row],[Age]]&lt;=55, "Dewasa", "Lansia"))</f>
        <v>Dewasa</v>
      </c>
      <c r="V791" t="s">
        <v>40</v>
      </c>
      <c r="W791" t="s">
        <v>103</v>
      </c>
      <c r="X791" t="s">
        <v>42</v>
      </c>
      <c r="Y791">
        <v>11159</v>
      </c>
      <c r="Z791" t="s">
        <v>93</v>
      </c>
      <c r="AA791" t="s">
        <v>75</v>
      </c>
      <c r="AB791" t="s">
        <v>45</v>
      </c>
      <c r="AC791">
        <v>3</v>
      </c>
      <c r="AD791" s="11">
        <f>(employee_data3[[#This Row],[Current Employee Rating]]-AVERAGE(employee_data3[Current Employee Rating]))/STDEV(employee_data3[Current Employee Rating])</f>
        <v>3.0539538160596794E-2</v>
      </c>
      <c r="AE791" s="11" t="str">
        <f>IF(employee_data3[[#This Row],[Z Score]]&gt;3,"Yes","No")</f>
        <v>No</v>
      </c>
    </row>
    <row r="792" spans="1:31" x14ac:dyDescent="0.3">
      <c r="A792">
        <v>1217</v>
      </c>
      <c r="B792" t="s">
        <v>546</v>
      </c>
      <c r="C792" t="s">
        <v>452</v>
      </c>
      <c r="D792" s="1">
        <v>43802</v>
      </c>
      <c r="E792" s="1">
        <v>44439</v>
      </c>
      <c r="F792" t="s">
        <v>28</v>
      </c>
      <c r="G792" t="s">
        <v>3369</v>
      </c>
      <c r="H792" t="s">
        <v>3370</v>
      </c>
      <c r="I792" t="s">
        <v>133</v>
      </c>
      <c r="J792" t="s">
        <v>745</v>
      </c>
      <c r="K792" t="str">
        <f>IF(employee_data3[[#This Row],[EmployeeStatus]]="Active", "Active", "Attrition")</f>
        <v>Attrition</v>
      </c>
      <c r="L792" t="s">
        <v>63</v>
      </c>
      <c r="M792" t="s">
        <v>64</v>
      </c>
      <c r="N792" t="s">
        <v>52</v>
      </c>
      <c r="O792" t="s">
        <v>175</v>
      </c>
      <c r="P792" t="s">
        <v>3371</v>
      </c>
      <c r="Q792" t="s">
        <v>38</v>
      </c>
      <c r="R792" t="s">
        <v>305</v>
      </c>
      <c r="S792" s="1">
        <v>22114</v>
      </c>
      <c r="T792">
        <f>DATEDIF(employee_data3[[#This Row],[DOB]],DATE(2023, 1, 1), "Y")</f>
        <v>62</v>
      </c>
      <c r="U792" t="str">
        <f>IF(employee_data3[[#This Row],[Age]]&lt;=25, "Remaja", IF(employee_data3[[#This Row],[Age]]&lt;=55, "Dewasa", "Lansia"))</f>
        <v>Lansia</v>
      </c>
      <c r="V792" t="s">
        <v>40</v>
      </c>
      <c r="W792" t="s">
        <v>708</v>
      </c>
      <c r="X792" t="s">
        <v>55</v>
      </c>
      <c r="Y792">
        <v>52300</v>
      </c>
      <c r="Z792" t="s">
        <v>128</v>
      </c>
      <c r="AA792" t="s">
        <v>75</v>
      </c>
      <c r="AB792" t="s">
        <v>45</v>
      </c>
      <c r="AC792">
        <v>3</v>
      </c>
      <c r="AD792" s="11">
        <f>(employee_data3[[#This Row],[Current Employee Rating]]-AVERAGE(employee_data3[Current Employee Rating]))/STDEV(employee_data3[Current Employee Rating])</f>
        <v>3.0539538160596794E-2</v>
      </c>
      <c r="AE792" s="11" t="str">
        <f>IF(employee_data3[[#This Row],[Z Score]]&gt;3,"Yes","No")</f>
        <v>No</v>
      </c>
    </row>
    <row r="793" spans="1:31" x14ac:dyDescent="0.3">
      <c r="A793">
        <v>1218</v>
      </c>
      <c r="B793" t="s">
        <v>3372</v>
      </c>
      <c r="C793" t="s">
        <v>2770</v>
      </c>
      <c r="D793" s="1">
        <v>43465</v>
      </c>
      <c r="E793" s="1"/>
      <c r="F793" t="s">
        <v>28</v>
      </c>
      <c r="G793" t="s">
        <v>3373</v>
      </c>
      <c r="H793" t="s">
        <v>3374</v>
      </c>
      <c r="I793" t="s">
        <v>98</v>
      </c>
      <c r="J793" t="s">
        <v>32</v>
      </c>
      <c r="K793" t="str">
        <f>IF(employee_data3[[#This Row],[EmployeeStatus]]="Active", "Active", "Attrition")</f>
        <v>Active</v>
      </c>
      <c r="L793" t="s">
        <v>63</v>
      </c>
      <c r="M793" t="s">
        <v>64</v>
      </c>
      <c r="N793" t="s">
        <v>35</v>
      </c>
      <c r="O793" t="s">
        <v>36</v>
      </c>
      <c r="P793" t="s">
        <v>37</v>
      </c>
      <c r="Q793" t="s">
        <v>38</v>
      </c>
      <c r="R793" t="s">
        <v>81</v>
      </c>
      <c r="S793" s="1">
        <v>27317</v>
      </c>
      <c r="T793">
        <f>DATEDIF(employee_data3[[#This Row],[DOB]],DATE(2023, 1, 1), "Y")</f>
        <v>48</v>
      </c>
      <c r="U793" t="str">
        <f>IF(employee_data3[[#This Row],[Age]]&lt;=25, "Remaja", IF(employee_data3[[#This Row],[Age]]&lt;=55, "Dewasa", "Lansia"))</f>
        <v>Dewasa</v>
      </c>
      <c r="V793" t="s">
        <v>40</v>
      </c>
      <c r="W793" t="s">
        <v>654</v>
      </c>
      <c r="X793" t="s">
        <v>42</v>
      </c>
      <c r="Y793">
        <v>32620</v>
      </c>
      <c r="Z793" t="s">
        <v>93</v>
      </c>
      <c r="AA793" t="s">
        <v>84</v>
      </c>
      <c r="AB793" t="s">
        <v>45</v>
      </c>
      <c r="AC793">
        <v>3</v>
      </c>
      <c r="AD793" s="11">
        <f>(employee_data3[[#This Row],[Current Employee Rating]]-AVERAGE(employee_data3[Current Employee Rating]))/STDEV(employee_data3[Current Employee Rating])</f>
        <v>3.0539538160596794E-2</v>
      </c>
      <c r="AE793" s="11" t="str">
        <f>IF(employee_data3[[#This Row],[Z Score]]&gt;3,"Yes","No")</f>
        <v>No</v>
      </c>
    </row>
    <row r="794" spans="1:31" x14ac:dyDescent="0.3">
      <c r="A794">
        <v>1219</v>
      </c>
      <c r="B794" t="s">
        <v>2059</v>
      </c>
      <c r="C794" t="s">
        <v>3375</v>
      </c>
      <c r="D794" s="1">
        <v>43846</v>
      </c>
      <c r="E794" s="1">
        <v>44236</v>
      </c>
      <c r="F794" t="s">
        <v>28</v>
      </c>
      <c r="G794" t="s">
        <v>3376</v>
      </c>
      <c r="H794" t="s">
        <v>3377</v>
      </c>
      <c r="I794" t="s">
        <v>89</v>
      </c>
      <c r="J794" t="s">
        <v>745</v>
      </c>
      <c r="K794" t="str">
        <f>IF(employee_data3[[#This Row],[EmployeeStatus]]="Active", "Active", "Attrition")</f>
        <v>Attrition</v>
      </c>
      <c r="L794" t="s">
        <v>52</v>
      </c>
      <c r="M794" t="s">
        <v>64</v>
      </c>
      <c r="N794" t="s">
        <v>52</v>
      </c>
      <c r="O794" t="s">
        <v>175</v>
      </c>
      <c r="P794" t="s">
        <v>3378</v>
      </c>
      <c r="Q794" t="s">
        <v>38</v>
      </c>
      <c r="R794" t="s">
        <v>111</v>
      </c>
      <c r="S794" s="1">
        <v>27069</v>
      </c>
      <c r="T794">
        <f>DATEDIF(employee_data3[[#This Row],[DOB]],DATE(2023, 1, 1), "Y")</f>
        <v>48</v>
      </c>
      <c r="U794" t="str">
        <f>IF(employee_data3[[#This Row],[Age]]&lt;=25, "Remaja", IF(employee_data3[[#This Row],[Age]]&lt;=55, "Dewasa", "Lansia"))</f>
        <v>Dewasa</v>
      </c>
      <c r="V794" t="s">
        <v>40</v>
      </c>
      <c r="W794" t="s">
        <v>113</v>
      </c>
      <c r="X794" t="s">
        <v>42</v>
      </c>
      <c r="Y794">
        <v>83986</v>
      </c>
      <c r="Z794" t="s">
        <v>56</v>
      </c>
      <c r="AA794" t="s">
        <v>84</v>
      </c>
      <c r="AB794" t="s">
        <v>45</v>
      </c>
      <c r="AC794">
        <v>3</v>
      </c>
      <c r="AD794" s="11">
        <f>(employee_data3[[#This Row],[Current Employee Rating]]-AVERAGE(employee_data3[Current Employee Rating]))/STDEV(employee_data3[Current Employee Rating])</f>
        <v>3.0539538160596794E-2</v>
      </c>
      <c r="AE794" s="11" t="str">
        <f>IF(employee_data3[[#This Row],[Z Score]]&gt;3,"Yes","No")</f>
        <v>No</v>
      </c>
    </row>
    <row r="795" spans="1:31" x14ac:dyDescent="0.3">
      <c r="A795">
        <v>1220</v>
      </c>
      <c r="B795" t="s">
        <v>3379</v>
      </c>
      <c r="C795" t="s">
        <v>3380</v>
      </c>
      <c r="D795" s="1">
        <v>43424</v>
      </c>
      <c r="E795" s="1">
        <v>43870</v>
      </c>
      <c r="F795" t="s">
        <v>28</v>
      </c>
      <c r="G795" t="s">
        <v>3381</v>
      </c>
      <c r="H795" t="s">
        <v>3382</v>
      </c>
      <c r="I795" t="s">
        <v>31</v>
      </c>
      <c r="J795" t="s">
        <v>745</v>
      </c>
      <c r="K795" t="str">
        <f>IF(employee_data3[[#This Row],[EmployeeStatus]]="Active", "Active", "Attrition")</f>
        <v>Attrition</v>
      </c>
      <c r="L795" t="s">
        <v>63</v>
      </c>
      <c r="M795" t="s">
        <v>34</v>
      </c>
      <c r="N795" t="s">
        <v>35</v>
      </c>
      <c r="O795" t="s">
        <v>175</v>
      </c>
      <c r="P795" t="s">
        <v>3383</v>
      </c>
      <c r="Q795" t="s">
        <v>38</v>
      </c>
      <c r="R795" t="s">
        <v>119</v>
      </c>
      <c r="S795" s="1">
        <v>18263</v>
      </c>
      <c r="T795">
        <f>DATEDIF(employee_data3[[#This Row],[DOB]],DATE(2023, 1, 1), "Y")</f>
        <v>73</v>
      </c>
      <c r="U795" t="str">
        <f>IF(employee_data3[[#This Row],[Age]]&lt;=25, "Remaja", IF(employee_data3[[#This Row],[Age]]&lt;=55, "Dewasa", "Lansia"))</f>
        <v>Lansia</v>
      </c>
      <c r="V795" t="s">
        <v>40</v>
      </c>
      <c r="W795" t="s">
        <v>708</v>
      </c>
      <c r="X795" t="s">
        <v>42</v>
      </c>
      <c r="Y795">
        <v>89298</v>
      </c>
      <c r="Z795" t="s">
        <v>128</v>
      </c>
      <c r="AA795" t="s">
        <v>75</v>
      </c>
      <c r="AB795" t="s">
        <v>45</v>
      </c>
      <c r="AC795">
        <v>3</v>
      </c>
      <c r="AD795" s="11">
        <f>(employee_data3[[#This Row],[Current Employee Rating]]-AVERAGE(employee_data3[Current Employee Rating]))/STDEV(employee_data3[Current Employee Rating])</f>
        <v>3.0539538160596794E-2</v>
      </c>
      <c r="AE795" s="11" t="str">
        <f>IF(employee_data3[[#This Row],[Z Score]]&gt;3,"Yes","No")</f>
        <v>No</v>
      </c>
    </row>
    <row r="796" spans="1:31" x14ac:dyDescent="0.3">
      <c r="A796">
        <v>1221</v>
      </c>
      <c r="B796" t="s">
        <v>922</v>
      </c>
      <c r="C796" t="s">
        <v>93</v>
      </c>
      <c r="D796" s="1">
        <v>44876</v>
      </c>
      <c r="E796" s="1">
        <v>45110</v>
      </c>
      <c r="F796" t="s">
        <v>28</v>
      </c>
      <c r="G796" t="s">
        <v>3384</v>
      </c>
      <c r="H796" t="s">
        <v>3385</v>
      </c>
      <c r="I796" t="s">
        <v>50</v>
      </c>
      <c r="J796" t="s">
        <v>745</v>
      </c>
      <c r="K796" t="str">
        <f>IF(employee_data3[[#This Row],[EmployeeStatus]]="Active", "Active", "Attrition")</f>
        <v>Attrition</v>
      </c>
      <c r="L796" t="s">
        <v>52</v>
      </c>
      <c r="M796" t="s">
        <v>51</v>
      </c>
      <c r="N796" t="s">
        <v>52</v>
      </c>
      <c r="O796" t="s">
        <v>99</v>
      </c>
      <c r="P796" t="s">
        <v>3386</v>
      </c>
      <c r="Q796" t="s">
        <v>38</v>
      </c>
      <c r="R796" t="s">
        <v>504</v>
      </c>
      <c r="S796" s="1">
        <v>24571</v>
      </c>
      <c r="T796">
        <f>DATEDIF(employee_data3[[#This Row],[DOB]],DATE(2023, 1, 1), "Y")</f>
        <v>55</v>
      </c>
      <c r="U796" t="str">
        <f>IF(employee_data3[[#This Row],[Age]]&lt;=25, "Remaja", IF(employee_data3[[#This Row],[Age]]&lt;=55, "Dewasa", "Lansia"))</f>
        <v>Dewasa</v>
      </c>
      <c r="V796" t="s">
        <v>40</v>
      </c>
      <c r="W796" t="s">
        <v>178</v>
      </c>
      <c r="X796" t="s">
        <v>42</v>
      </c>
      <c r="Y796">
        <v>91837</v>
      </c>
      <c r="Z796" t="s">
        <v>128</v>
      </c>
      <c r="AA796" t="s">
        <v>75</v>
      </c>
      <c r="AB796" t="s">
        <v>45</v>
      </c>
      <c r="AC796">
        <v>3</v>
      </c>
      <c r="AD796" s="11">
        <f>(employee_data3[[#This Row],[Current Employee Rating]]-AVERAGE(employee_data3[Current Employee Rating]))/STDEV(employee_data3[Current Employee Rating])</f>
        <v>3.0539538160596794E-2</v>
      </c>
      <c r="AE796" s="11" t="str">
        <f>IF(employee_data3[[#This Row],[Z Score]]&gt;3,"Yes","No")</f>
        <v>No</v>
      </c>
    </row>
    <row r="797" spans="1:31" x14ac:dyDescent="0.3">
      <c r="A797">
        <v>1222</v>
      </c>
      <c r="B797" t="s">
        <v>3387</v>
      </c>
      <c r="C797" t="s">
        <v>901</v>
      </c>
      <c r="D797" s="1">
        <v>44183</v>
      </c>
      <c r="E797" s="1">
        <v>44400</v>
      </c>
      <c r="F797" t="s">
        <v>28</v>
      </c>
      <c r="G797" t="s">
        <v>3388</v>
      </c>
      <c r="H797" t="s">
        <v>3389</v>
      </c>
      <c r="I797" t="s">
        <v>139</v>
      </c>
      <c r="J797" t="s">
        <v>745</v>
      </c>
      <c r="K797" t="str">
        <f>IF(employee_data3[[#This Row],[EmployeeStatus]]="Active", "Active", "Attrition")</f>
        <v>Attrition</v>
      </c>
      <c r="L797" t="s">
        <v>33</v>
      </c>
      <c r="M797" t="s">
        <v>51</v>
      </c>
      <c r="N797" t="s">
        <v>52</v>
      </c>
      <c r="O797" t="s">
        <v>99</v>
      </c>
      <c r="P797" t="s">
        <v>3390</v>
      </c>
      <c r="Q797" t="s">
        <v>38</v>
      </c>
      <c r="R797" t="s">
        <v>696</v>
      </c>
      <c r="S797" s="1">
        <v>18258</v>
      </c>
      <c r="T797">
        <f>DATEDIF(employee_data3[[#This Row],[DOB]],DATE(2023, 1, 1), "Y")</f>
        <v>73</v>
      </c>
      <c r="U797" t="str">
        <f>IF(employee_data3[[#This Row],[Age]]&lt;=25, "Remaja", IF(employee_data3[[#This Row],[Age]]&lt;=55, "Dewasa", "Lansia"))</f>
        <v>Lansia</v>
      </c>
      <c r="V797" t="s">
        <v>40</v>
      </c>
      <c r="W797" t="s">
        <v>3391</v>
      </c>
      <c r="X797" t="s">
        <v>42</v>
      </c>
      <c r="Y797">
        <v>31362</v>
      </c>
      <c r="Z797" t="s">
        <v>128</v>
      </c>
      <c r="AA797" t="s">
        <v>44</v>
      </c>
      <c r="AB797" t="s">
        <v>45</v>
      </c>
      <c r="AC797">
        <v>3</v>
      </c>
      <c r="AD797" s="11">
        <f>(employee_data3[[#This Row],[Current Employee Rating]]-AVERAGE(employee_data3[Current Employee Rating]))/STDEV(employee_data3[Current Employee Rating])</f>
        <v>3.0539538160596794E-2</v>
      </c>
      <c r="AE797" s="11" t="str">
        <f>IF(employee_data3[[#This Row],[Z Score]]&gt;3,"Yes","No")</f>
        <v>No</v>
      </c>
    </row>
    <row r="798" spans="1:31" x14ac:dyDescent="0.3">
      <c r="A798">
        <v>1223</v>
      </c>
      <c r="B798" t="s">
        <v>2122</v>
      </c>
      <c r="C798" t="s">
        <v>3392</v>
      </c>
      <c r="D798" s="1">
        <v>44222</v>
      </c>
      <c r="E798" s="1"/>
      <c r="F798" t="s">
        <v>28</v>
      </c>
      <c r="G798" t="s">
        <v>3393</v>
      </c>
      <c r="H798" t="s">
        <v>3394</v>
      </c>
      <c r="I798" t="s">
        <v>118</v>
      </c>
      <c r="J798" t="s">
        <v>32</v>
      </c>
      <c r="K798" t="str">
        <f>IF(employee_data3[[#This Row],[EmployeeStatus]]="Active", "Active", "Attrition")</f>
        <v>Active</v>
      </c>
      <c r="L798" t="s">
        <v>63</v>
      </c>
      <c r="M798" t="s">
        <v>34</v>
      </c>
      <c r="N798" t="s">
        <v>35</v>
      </c>
      <c r="O798" t="s">
        <v>36</v>
      </c>
      <c r="P798" t="s">
        <v>37</v>
      </c>
      <c r="Q798" t="s">
        <v>38</v>
      </c>
      <c r="R798" t="s">
        <v>111</v>
      </c>
      <c r="S798" s="1">
        <v>35079</v>
      </c>
      <c r="T798">
        <f>DATEDIF(employee_data3[[#This Row],[DOB]],DATE(2023, 1, 1), "Y")</f>
        <v>26</v>
      </c>
      <c r="U798" t="str">
        <f>IF(employee_data3[[#This Row],[Age]]&lt;=25, "Remaja", IF(employee_data3[[#This Row],[Age]]&lt;=55, "Dewasa", "Lansia"))</f>
        <v>Dewasa</v>
      </c>
      <c r="V798" t="s">
        <v>40</v>
      </c>
      <c r="W798" t="s">
        <v>113</v>
      </c>
      <c r="X798" t="s">
        <v>42</v>
      </c>
      <c r="Y798">
        <v>3274</v>
      </c>
      <c r="Z798" t="s">
        <v>128</v>
      </c>
      <c r="AA798" t="s">
        <v>44</v>
      </c>
      <c r="AB798" t="s">
        <v>45</v>
      </c>
      <c r="AC798">
        <v>3</v>
      </c>
      <c r="AD798" s="11">
        <f>(employee_data3[[#This Row],[Current Employee Rating]]-AVERAGE(employee_data3[Current Employee Rating]))/STDEV(employee_data3[Current Employee Rating])</f>
        <v>3.0539538160596794E-2</v>
      </c>
      <c r="AE798" s="11" t="str">
        <f>IF(employee_data3[[#This Row],[Z Score]]&gt;3,"Yes","No")</f>
        <v>No</v>
      </c>
    </row>
    <row r="799" spans="1:31" x14ac:dyDescent="0.3">
      <c r="A799">
        <v>1224</v>
      </c>
      <c r="B799" t="s">
        <v>3395</v>
      </c>
      <c r="C799" t="s">
        <v>3396</v>
      </c>
      <c r="D799" s="1">
        <v>44526</v>
      </c>
      <c r="E799" s="1">
        <v>44705</v>
      </c>
      <c r="F799" t="s">
        <v>28</v>
      </c>
      <c r="G799" t="s">
        <v>3397</v>
      </c>
      <c r="H799" t="s">
        <v>3398</v>
      </c>
      <c r="I799" t="s">
        <v>62</v>
      </c>
      <c r="J799" t="s">
        <v>745</v>
      </c>
      <c r="K799" t="str">
        <f>IF(employee_data3[[#This Row],[EmployeeStatus]]="Active", "Active", "Attrition")</f>
        <v>Attrition</v>
      </c>
      <c r="L799" t="s">
        <v>52</v>
      </c>
      <c r="M799" t="s">
        <v>64</v>
      </c>
      <c r="N799" t="s">
        <v>52</v>
      </c>
      <c r="O799" t="s">
        <v>140</v>
      </c>
      <c r="P799" t="s">
        <v>3399</v>
      </c>
      <c r="Q799" t="s">
        <v>38</v>
      </c>
      <c r="R799" t="s">
        <v>305</v>
      </c>
      <c r="S799" s="1">
        <v>23647</v>
      </c>
      <c r="T799">
        <f>DATEDIF(employee_data3[[#This Row],[DOB]],DATE(2023, 1, 1), "Y")</f>
        <v>58</v>
      </c>
      <c r="U799" t="str">
        <f>IF(employee_data3[[#This Row],[Age]]&lt;=25, "Remaja", IF(employee_data3[[#This Row],[Age]]&lt;=55, "Dewasa", "Lansia"))</f>
        <v>Lansia</v>
      </c>
      <c r="V799" t="s">
        <v>40</v>
      </c>
      <c r="W799" t="s">
        <v>613</v>
      </c>
      <c r="X799" t="s">
        <v>55</v>
      </c>
      <c r="Y799">
        <v>71373</v>
      </c>
      <c r="Z799" t="s">
        <v>56</v>
      </c>
      <c r="AA799" t="s">
        <v>84</v>
      </c>
      <c r="AB799" t="s">
        <v>45</v>
      </c>
      <c r="AC799">
        <v>3</v>
      </c>
      <c r="AD799" s="11">
        <f>(employee_data3[[#This Row],[Current Employee Rating]]-AVERAGE(employee_data3[Current Employee Rating]))/STDEV(employee_data3[Current Employee Rating])</f>
        <v>3.0539538160596794E-2</v>
      </c>
      <c r="AE799" s="11" t="str">
        <f>IF(employee_data3[[#This Row],[Z Score]]&gt;3,"Yes","No")</f>
        <v>No</v>
      </c>
    </row>
    <row r="800" spans="1:31" x14ac:dyDescent="0.3">
      <c r="A800">
        <v>1225</v>
      </c>
      <c r="B800" t="s">
        <v>3400</v>
      </c>
      <c r="C800" t="s">
        <v>1579</v>
      </c>
      <c r="D800" s="1">
        <v>45061</v>
      </c>
      <c r="E800" s="1"/>
      <c r="F800" t="s">
        <v>28</v>
      </c>
      <c r="G800" t="s">
        <v>3401</v>
      </c>
      <c r="H800" t="s">
        <v>3402</v>
      </c>
      <c r="I800" t="s">
        <v>168</v>
      </c>
      <c r="J800" t="s">
        <v>32</v>
      </c>
      <c r="K800" t="str">
        <f>IF(employee_data3[[#This Row],[EmployeeStatus]]="Active", "Active", "Attrition")</f>
        <v>Active</v>
      </c>
      <c r="L800" t="s">
        <v>33</v>
      </c>
      <c r="M800" t="s">
        <v>34</v>
      </c>
      <c r="N800" t="s">
        <v>52</v>
      </c>
      <c r="O800" t="s">
        <v>36</v>
      </c>
      <c r="P800" t="s">
        <v>37</v>
      </c>
      <c r="Q800" t="s">
        <v>38</v>
      </c>
      <c r="R800" t="s">
        <v>39</v>
      </c>
      <c r="S800" s="1">
        <v>20834</v>
      </c>
      <c r="T800">
        <f>DATEDIF(employee_data3[[#This Row],[DOB]],DATE(2023, 1, 1), "Y")</f>
        <v>65</v>
      </c>
      <c r="U800" t="str">
        <f>IF(employee_data3[[#This Row],[Age]]&lt;=25, "Remaja", IF(employee_data3[[#This Row],[Age]]&lt;=55, "Dewasa", "Lansia"))</f>
        <v>Lansia</v>
      </c>
      <c r="V800" t="s">
        <v>40</v>
      </c>
      <c r="W800" t="s">
        <v>41</v>
      </c>
      <c r="X800" t="s">
        <v>55</v>
      </c>
      <c r="Y800">
        <v>66660</v>
      </c>
      <c r="Z800" t="s">
        <v>128</v>
      </c>
      <c r="AA800" t="s">
        <v>84</v>
      </c>
      <c r="AB800" t="s">
        <v>45</v>
      </c>
      <c r="AC800">
        <v>3</v>
      </c>
      <c r="AD800" s="11">
        <f>(employee_data3[[#This Row],[Current Employee Rating]]-AVERAGE(employee_data3[Current Employee Rating]))/STDEV(employee_data3[Current Employee Rating])</f>
        <v>3.0539538160596794E-2</v>
      </c>
      <c r="AE800" s="11" t="str">
        <f>IF(employee_data3[[#This Row],[Z Score]]&gt;3,"Yes","No")</f>
        <v>No</v>
      </c>
    </row>
    <row r="801" spans="1:31" x14ac:dyDescent="0.3">
      <c r="A801">
        <v>1226</v>
      </c>
      <c r="B801" t="s">
        <v>3403</v>
      </c>
      <c r="C801" t="s">
        <v>2060</v>
      </c>
      <c r="D801" s="1">
        <v>45097</v>
      </c>
      <c r="E801" s="1"/>
      <c r="F801" t="s">
        <v>28</v>
      </c>
      <c r="G801" t="s">
        <v>3404</v>
      </c>
      <c r="H801" t="s">
        <v>3405</v>
      </c>
      <c r="I801" t="s">
        <v>133</v>
      </c>
      <c r="J801" t="s">
        <v>32</v>
      </c>
      <c r="K801" t="str">
        <f>IF(employee_data3[[#This Row],[EmployeeStatus]]="Active", "Active", "Attrition")</f>
        <v>Active</v>
      </c>
      <c r="L801" t="s">
        <v>63</v>
      </c>
      <c r="M801" t="s">
        <v>51</v>
      </c>
      <c r="N801" t="s">
        <v>63</v>
      </c>
      <c r="O801" t="s">
        <v>36</v>
      </c>
      <c r="P801" t="s">
        <v>37</v>
      </c>
      <c r="Q801" t="s">
        <v>38</v>
      </c>
      <c r="R801" t="s">
        <v>90</v>
      </c>
      <c r="S801" s="1">
        <v>24578</v>
      </c>
      <c r="T801">
        <f>DATEDIF(employee_data3[[#This Row],[DOB]],DATE(2023, 1, 1), "Y")</f>
        <v>55</v>
      </c>
      <c r="U801" t="str">
        <f>IF(employee_data3[[#This Row],[Age]]&lt;=25, "Remaja", IF(employee_data3[[#This Row],[Age]]&lt;=55, "Dewasa", "Lansia"))</f>
        <v>Dewasa</v>
      </c>
      <c r="V801" t="s">
        <v>40</v>
      </c>
      <c r="W801" t="s">
        <v>193</v>
      </c>
      <c r="X801" t="s">
        <v>55</v>
      </c>
      <c r="Y801">
        <v>26821</v>
      </c>
      <c r="Z801" t="s">
        <v>74</v>
      </c>
      <c r="AA801" t="s">
        <v>104</v>
      </c>
      <c r="AB801" t="s">
        <v>45</v>
      </c>
      <c r="AC801">
        <v>3</v>
      </c>
      <c r="AD801" s="11">
        <f>(employee_data3[[#This Row],[Current Employee Rating]]-AVERAGE(employee_data3[Current Employee Rating]))/STDEV(employee_data3[Current Employee Rating])</f>
        <v>3.0539538160596794E-2</v>
      </c>
      <c r="AE801" s="11" t="str">
        <f>IF(employee_data3[[#This Row],[Z Score]]&gt;3,"Yes","No")</f>
        <v>No</v>
      </c>
    </row>
    <row r="802" spans="1:31" x14ac:dyDescent="0.3">
      <c r="A802">
        <v>1227</v>
      </c>
      <c r="B802" t="s">
        <v>3406</v>
      </c>
      <c r="C802" t="s">
        <v>3407</v>
      </c>
      <c r="D802" s="1">
        <v>43699</v>
      </c>
      <c r="E802" s="1">
        <v>44718</v>
      </c>
      <c r="F802" t="s">
        <v>28</v>
      </c>
      <c r="G802" t="s">
        <v>3408</v>
      </c>
      <c r="H802" t="s">
        <v>3409</v>
      </c>
      <c r="I802" t="s">
        <v>80</v>
      </c>
      <c r="J802" t="s">
        <v>32</v>
      </c>
      <c r="K802" t="str">
        <f>IF(employee_data3[[#This Row],[EmployeeStatus]]="Active", "Active", "Attrition")</f>
        <v>Active</v>
      </c>
      <c r="L802" t="s">
        <v>52</v>
      </c>
      <c r="M802" t="s">
        <v>34</v>
      </c>
      <c r="N802" t="s">
        <v>52</v>
      </c>
      <c r="O802" t="s">
        <v>175</v>
      </c>
      <c r="P802" t="s">
        <v>3410</v>
      </c>
      <c r="Q802" t="s">
        <v>38</v>
      </c>
      <c r="R802" t="s">
        <v>936</v>
      </c>
      <c r="S802" s="1">
        <v>31857</v>
      </c>
      <c r="T802">
        <f>DATEDIF(employee_data3[[#This Row],[DOB]],DATE(2023, 1, 1), "Y")</f>
        <v>35</v>
      </c>
      <c r="U802" t="str">
        <f>IF(employee_data3[[#This Row],[Age]]&lt;=25, "Remaja", IF(employee_data3[[#This Row],[Age]]&lt;=55, "Dewasa", "Lansia"))</f>
        <v>Dewasa</v>
      </c>
      <c r="V802" t="s">
        <v>40</v>
      </c>
      <c r="W802" t="s">
        <v>113</v>
      </c>
      <c r="X802" t="s">
        <v>42</v>
      </c>
      <c r="Y802">
        <v>89365</v>
      </c>
      <c r="Z802" t="s">
        <v>74</v>
      </c>
      <c r="AA802" t="s">
        <v>104</v>
      </c>
      <c r="AB802" t="s">
        <v>45</v>
      </c>
      <c r="AC802">
        <v>3</v>
      </c>
      <c r="AD802" s="11">
        <f>(employee_data3[[#This Row],[Current Employee Rating]]-AVERAGE(employee_data3[Current Employee Rating]))/STDEV(employee_data3[Current Employee Rating])</f>
        <v>3.0539538160596794E-2</v>
      </c>
      <c r="AE802" s="11" t="str">
        <f>IF(employee_data3[[#This Row],[Z Score]]&gt;3,"Yes","No")</f>
        <v>No</v>
      </c>
    </row>
    <row r="803" spans="1:31" x14ac:dyDescent="0.3">
      <c r="A803">
        <v>1228</v>
      </c>
      <c r="B803" t="s">
        <v>3411</v>
      </c>
      <c r="C803" t="s">
        <v>1632</v>
      </c>
      <c r="D803" s="1">
        <v>44438</v>
      </c>
      <c r="E803" s="1"/>
      <c r="F803" t="s">
        <v>28</v>
      </c>
      <c r="G803" t="s">
        <v>3412</v>
      </c>
      <c r="H803" t="s">
        <v>3413</v>
      </c>
      <c r="I803" t="s">
        <v>98</v>
      </c>
      <c r="J803" t="s">
        <v>32</v>
      </c>
      <c r="K803" t="str">
        <f>IF(employee_data3[[#This Row],[EmployeeStatus]]="Active", "Active", "Attrition")</f>
        <v>Active</v>
      </c>
      <c r="L803" t="s">
        <v>33</v>
      </c>
      <c r="M803" t="s">
        <v>64</v>
      </c>
      <c r="N803" t="s">
        <v>63</v>
      </c>
      <c r="O803" t="s">
        <v>36</v>
      </c>
      <c r="P803" t="s">
        <v>37</v>
      </c>
      <c r="Q803" t="s">
        <v>38</v>
      </c>
      <c r="R803" t="s">
        <v>231</v>
      </c>
      <c r="S803" s="1">
        <v>34670</v>
      </c>
      <c r="T803">
        <f>DATEDIF(employee_data3[[#This Row],[DOB]],DATE(2023, 1, 1), "Y")</f>
        <v>28</v>
      </c>
      <c r="U803" t="str">
        <f>IF(employee_data3[[#This Row],[Age]]&lt;=25, "Remaja", IF(employee_data3[[#This Row],[Age]]&lt;=55, "Dewasa", "Lansia"))</f>
        <v>Dewasa</v>
      </c>
      <c r="V803" t="s">
        <v>40</v>
      </c>
      <c r="W803" t="s">
        <v>113</v>
      </c>
      <c r="X803" t="s">
        <v>42</v>
      </c>
      <c r="Y803">
        <v>88976</v>
      </c>
      <c r="Z803" t="s">
        <v>74</v>
      </c>
      <c r="AA803" t="s">
        <v>44</v>
      </c>
      <c r="AB803" t="s">
        <v>45</v>
      </c>
      <c r="AC803">
        <v>3</v>
      </c>
      <c r="AD803" s="11">
        <f>(employee_data3[[#This Row],[Current Employee Rating]]-AVERAGE(employee_data3[Current Employee Rating]))/STDEV(employee_data3[Current Employee Rating])</f>
        <v>3.0539538160596794E-2</v>
      </c>
      <c r="AE803" s="11" t="str">
        <f>IF(employee_data3[[#This Row],[Z Score]]&gt;3,"Yes","No")</f>
        <v>No</v>
      </c>
    </row>
    <row r="804" spans="1:31" x14ac:dyDescent="0.3">
      <c r="A804">
        <v>1229</v>
      </c>
      <c r="B804" t="s">
        <v>3414</v>
      </c>
      <c r="C804" t="s">
        <v>3415</v>
      </c>
      <c r="D804" s="1">
        <v>43857</v>
      </c>
      <c r="E804" s="1"/>
      <c r="F804" t="s">
        <v>28</v>
      </c>
      <c r="G804" t="s">
        <v>3416</v>
      </c>
      <c r="H804" t="s">
        <v>3417</v>
      </c>
      <c r="I804" t="s">
        <v>89</v>
      </c>
      <c r="J804" t="s">
        <v>32</v>
      </c>
      <c r="K804" t="str">
        <f>IF(employee_data3[[#This Row],[EmployeeStatus]]="Active", "Active", "Attrition")</f>
        <v>Active</v>
      </c>
      <c r="L804" t="s">
        <v>52</v>
      </c>
      <c r="M804" t="s">
        <v>64</v>
      </c>
      <c r="N804" t="s">
        <v>52</v>
      </c>
      <c r="O804" t="s">
        <v>36</v>
      </c>
      <c r="P804" t="s">
        <v>37</v>
      </c>
      <c r="Q804" t="s">
        <v>38</v>
      </c>
      <c r="R804" t="s">
        <v>90</v>
      </c>
      <c r="S804" s="1">
        <v>19359</v>
      </c>
      <c r="T804">
        <f>DATEDIF(employee_data3[[#This Row],[DOB]],DATE(2023, 1, 1), "Y")</f>
        <v>70</v>
      </c>
      <c r="U804" t="str">
        <f>IF(employee_data3[[#This Row],[Age]]&lt;=25, "Remaja", IF(employee_data3[[#This Row],[Age]]&lt;=55, "Dewasa", "Lansia"))</f>
        <v>Lansia</v>
      </c>
      <c r="V804" t="s">
        <v>40</v>
      </c>
      <c r="W804" t="s">
        <v>103</v>
      </c>
      <c r="X804" t="s">
        <v>42</v>
      </c>
      <c r="Y804">
        <v>43853</v>
      </c>
      <c r="Z804" t="s">
        <v>93</v>
      </c>
      <c r="AA804" t="s">
        <v>75</v>
      </c>
      <c r="AB804" t="s">
        <v>45</v>
      </c>
      <c r="AC804">
        <v>3</v>
      </c>
      <c r="AD804" s="11">
        <f>(employee_data3[[#This Row],[Current Employee Rating]]-AVERAGE(employee_data3[Current Employee Rating]))/STDEV(employee_data3[Current Employee Rating])</f>
        <v>3.0539538160596794E-2</v>
      </c>
      <c r="AE804" s="11" t="str">
        <f>IF(employee_data3[[#This Row],[Z Score]]&gt;3,"Yes","No")</f>
        <v>No</v>
      </c>
    </row>
    <row r="805" spans="1:31" x14ac:dyDescent="0.3">
      <c r="A805">
        <v>1230</v>
      </c>
      <c r="B805" t="s">
        <v>3418</v>
      </c>
      <c r="C805" t="s">
        <v>3419</v>
      </c>
      <c r="D805" s="1">
        <v>44624</v>
      </c>
      <c r="E805" s="1"/>
      <c r="F805" t="s">
        <v>28</v>
      </c>
      <c r="G805" t="s">
        <v>3420</v>
      </c>
      <c r="H805" t="s">
        <v>3421</v>
      </c>
      <c r="I805" t="s">
        <v>31</v>
      </c>
      <c r="J805" t="s">
        <v>32</v>
      </c>
      <c r="K805" t="str">
        <f>IF(employee_data3[[#This Row],[EmployeeStatus]]="Active", "Active", "Attrition")</f>
        <v>Active</v>
      </c>
      <c r="L805" t="s">
        <v>33</v>
      </c>
      <c r="M805" t="s">
        <v>34</v>
      </c>
      <c r="N805" t="s">
        <v>35</v>
      </c>
      <c r="O805" t="s">
        <v>36</v>
      </c>
      <c r="P805" t="s">
        <v>37</v>
      </c>
      <c r="Q805" t="s">
        <v>38</v>
      </c>
      <c r="R805" t="s">
        <v>305</v>
      </c>
      <c r="S805" s="1">
        <v>27290</v>
      </c>
      <c r="T805">
        <f>DATEDIF(employee_data3[[#This Row],[DOB]],DATE(2023, 1, 1), "Y")</f>
        <v>48</v>
      </c>
      <c r="U805" t="str">
        <f>IF(employee_data3[[#This Row],[Age]]&lt;=25, "Remaja", IF(employee_data3[[#This Row],[Age]]&lt;=55, "Dewasa", "Lansia"))</f>
        <v>Dewasa</v>
      </c>
      <c r="V805" t="s">
        <v>40</v>
      </c>
      <c r="W805" t="s">
        <v>352</v>
      </c>
      <c r="X805" t="s">
        <v>42</v>
      </c>
      <c r="Y805">
        <v>19697</v>
      </c>
      <c r="Z805" t="s">
        <v>56</v>
      </c>
      <c r="AA805" t="s">
        <v>44</v>
      </c>
      <c r="AB805" t="s">
        <v>45</v>
      </c>
      <c r="AC805">
        <v>3</v>
      </c>
      <c r="AD805" s="11">
        <f>(employee_data3[[#This Row],[Current Employee Rating]]-AVERAGE(employee_data3[Current Employee Rating]))/STDEV(employee_data3[Current Employee Rating])</f>
        <v>3.0539538160596794E-2</v>
      </c>
      <c r="AE805" s="11" t="str">
        <f>IF(employee_data3[[#This Row],[Z Score]]&gt;3,"Yes","No")</f>
        <v>No</v>
      </c>
    </row>
    <row r="806" spans="1:31" x14ac:dyDescent="0.3">
      <c r="A806">
        <v>1231</v>
      </c>
      <c r="B806" t="s">
        <v>3422</v>
      </c>
      <c r="C806" t="s">
        <v>3423</v>
      </c>
      <c r="D806" s="1">
        <v>43897</v>
      </c>
      <c r="E806" s="1"/>
      <c r="F806" t="s">
        <v>3019</v>
      </c>
      <c r="G806" t="s">
        <v>3424</v>
      </c>
      <c r="H806" t="s">
        <v>3425</v>
      </c>
      <c r="I806" t="s">
        <v>50</v>
      </c>
      <c r="J806" t="s">
        <v>32</v>
      </c>
      <c r="K806" t="str">
        <f>IF(employee_data3[[#This Row],[EmployeeStatus]]="Active", "Active", "Attrition")</f>
        <v>Active</v>
      </c>
      <c r="L806" t="s">
        <v>33</v>
      </c>
      <c r="M806" t="s">
        <v>64</v>
      </c>
      <c r="N806" t="s">
        <v>35</v>
      </c>
      <c r="O806" t="s">
        <v>36</v>
      </c>
      <c r="P806" t="s">
        <v>37</v>
      </c>
      <c r="Q806" t="s">
        <v>38</v>
      </c>
      <c r="R806" t="s">
        <v>594</v>
      </c>
      <c r="S806" s="1">
        <v>34610</v>
      </c>
      <c r="T806">
        <f>DATEDIF(employee_data3[[#This Row],[DOB]],DATE(2023, 1, 1), "Y")</f>
        <v>28</v>
      </c>
      <c r="U806" t="str">
        <f>IF(employee_data3[[#This Row],[Age]]&lt;=25, "Remaja", IF(employee_data3[[#This Row],[Age]]&lt;=55, "Dewasa", "Lansia"))</f>
        <v>Dewasa</v>
      </c>
      <c r="V806" t="s">
        <v>40</v>
      </c>
      <c r="W806" t="s">
        <v>83</v>
      </c>
      <c r="X806" t="s">
        <v>42</v>
      </c>
      <c r="Y806">
        <v>50000</v>
      </c>
      <c r="Z806" t="s">
        <v>93</v>
      </c>
      <c r="AA806" t="s">
        <v>84</v>
      </c>
      <c r="AB806" t="s">
        <v>45</v>
      </c>
      <c r="AC806">
        <v>3</v>
      </c>
      <c r="AD806" s="11">
        <f>(employee_data3[[#This Row],[Current Employee Rating]]-AVERAGE(employee_data3[Current Employee Rating]))/STDEV(employee_data3[Current Employee Rating])</f>
        <v>3.0539538160596794E-2</v>
      </c>
      <c r="AE806" s="11" t="str">
        <f>IF(employee_data3[[#This Row],[Z Score]]&gt;3,"Yes","No")</f>
        <v>No</v>
      </c>
    </row>
    <row r="807" spans="1:31" x14ac:dyDescent="0.3">
      <c r="A807">
        <v>1232</v>
      </c>
      <c r="B807" t="s">
        <v>3426</v>
      </c>
      <c r="C807" t="s">
        <v>3427</v>
      </c>
      <c r="D807" s="1">
        <v>43909</v>
      </c>
      <c r="E807" s="1"/>
      <c r="F807" t="s">
        <v>3019</v>
      </c>
      <c r="G807" t="s">
        <v>3428</v>
      </c>
      <c r="H807" t="s">
        <v>3429</v>
      </c>
      <c r="I807" t="s">
        <v>139</v>
      </c>
      <c r="J807" t="s">
        <v>32</v>
      </c>
      <c r="K807" t="str">
        <f>IF(employee_data3[[#This Row],[EmployeeStatus]]="Active", "Active", "Attrition")</f>
        <v>Active</v>
      </c>
      <c r="L807" t="s">
        <v>63</v>
      </c>
      <c r="M807" t="s">
        <v>64</v>
      </c>
      <c r="N807" t="s">
        <v>63</v>
      </c>
      <c r="O807" t="s">
        <v>36</v>
      </c>
      <c r="P807" t="s">
        <v>37</v>
      </c>
      <c r="Q807" t="s">
        <v>38</v>
      </c>
      <c r="R807" t="s">
        <v>696</v>
      </c>
      <c r="S807" s="1">
        <v>17243</v>
      </c>
      <c r="T807">
        <f>DATEDIF(employee_data3[[#This Row],[DOB]],DATE(2023, 1, 1), "Y")</f>
        <v>75</v>
      </c>
      <c r="U807" t="str">
        <f>IF(employee_data3[[#This Row],[Age]]&lt;=25, "Remaja", IF(employee_data3[[#This Row],[Age]]&lt;=55, "Dewasa", "Lansia"))</f>
        <v>Lansia</v>
      </c>
      <c r="V807" t="s">
        <v>40</v>
      </c>
      <c r="W807" t="s">
        <v>3430</v>
      </c>
      <c r="X807" t="s">
        <v>42</v>
      </c>
      <c r="Y807">
        <v>35033</v>
      </c>
      <c r="Z807" t="s">
        <v>74</v>
      </c>
      <c r="AA807" t="s">
        <v>75</v>
      </c>
      <c r="AB807" t="s">
        <v>45</v>
      </c>
      <c r="AC807">
        <v>3</v>
      </c>
      <c r="AD807" s="11">
        <f>(employee_data3[[#This Row],[Current Employee Rating]]-AVERAGE(employee_data3[Current Employee Rating]))/STDEV(employee_data3[Current Employee Rating])</f>
        <v>3.0539538160596794E-2</v>
      </c>
      <c r="AE807" s="11" t="str">
        <f>IF(employee_data3[[#This Row],[Z Score]]&gt;3,"Yes","No")</f>
        <v>No</v>
      </c>
    </row>
    <row r="808" spans="1:31" x14ac:dyDescent="0.3">
      <c r="A808">
        <v>1233</v>
      </c>
      <c r="B808" t="s">
        <v>2429</v>
      </c>
      <c r="C808" t="s">
        <v>1488</v>
      </c>
      <c r="D808" s="1">
        <v>44765</v>
      </c>
      <c r="E808" s="1"/>
      <c r="F808" t="s">
        <v>728</v>
      </c>
      <c r="G808" t="s">
        <v>3431</v>
      </c>
      <c r="H808" t="s">
        <v>3432</v>
      </c>
      <c r="I808" t="s">
        <v>98</v>
      </c>
      <c r="J808" t="s">
        <v>32</v>
      </c>
      <c r="K808" t="str">
        <f>IF(employee_data3[[#This Row],[EmployeeStatus]]="Active", "Active", "Attrition")</f>
        <v>Active</v>
      </c>
      <c r="L808" t="s">
        <v>63</v>
      </c>
      <c r="M808" t="s">
        <v>51</v>
      </c>
      <c r="N808" t="s">
        <v>52</v>
      </c>
      <c r="O808" t="s">
        <v>36</v>
      </c>
      <c r="P808" t="s">
        <v>37</v>
      </c>
      <c r="Q808" t="s">
        <v>38</v>
      </c>
      <c r="R808" t="s">
        <v>305</v>
      </c>
      <c r="S808" s="1">
        <v>33731</v>
      </c>
      <c r="T808">
        <f>DATEDIF(employee_data3[[#This Row],[DOB]],DATE(2023, 1, 1), "Y")</f>
        <v>30</v>
      </c>
      <c r="U808" t="str">
        <f>IF(employee_data3[[#This Row],[Age]]&lt;=25, "Remaja", IF(employee_data3[[#This Row],[Age]]&lt;=55, "Dewasa", "Lansia"))</f>
        <v>Dewasa</v>
      </c>
      <c r="V808" t="s">
        <v>40</v>
      </c>
      <c r="W808" t="s">
        <v>419</v>
      </c>
      <c r="X808" t="s">
        <v>55</v>
      </c>
      <c r="Y808">
        <v>50676</v>
      </c>
      <c r="Z808" t="s">
        <v>74</v>
      </c>
      <c r="AA808" t="s">
        <v>104</v>
      </c>
      <c r="AB808" t="s">
        <v>45</v>
      </c>
      <c r="AC808">
        <v>3</v>
      </c>
      <c r="AD808" s="11">
        <f>(employee_data3[[#This Row],[Current Employee Rating]]-AVERAGE(employee_data3[Current Employee Rating]))/STDEV(employee_data3[Current Employee Rating])</f>
        <v>3.0539538160596794E-2</v>
      </c>
      <c r="AE808" s="11" t="str">
        <f>IF(employee_data3[[#This Row],[Z Score]]&gt;3,"Yes","No")</f>
        <v>No</v>
      </c>
    </row>
    <row r="809" spans="1:31" x14ac:dyDescent="0.3">
      <c r="A809">
        <v>1234</v>
      </c>
      <c r="B809" t="s">
        <v>3433</v>
      </c>
      <c r="C809" t="s">
        <v>3434</v>
      </c>
      <c r="D809" s="1">
        <v>43756</v>
      </c>
      <c r="E809" s="1">
        <v>44472</v>
      </c>
      <c r="F809" t="s">
        <v>728</v>
      </c>
      <c r="G809" t="s">
        <v>3435</v>
      </c>
      <c r="H809" t="s">
        <v>3436</v>
      </c>
      <c r="I809" t="s">
        <v>118</v>
      </c>
      <c r="J809" t="s">
        <v>745</v>
      </c>
      <c r="K809" t="str">
        <f>IF(employee_data3[[#This Row],[EmployeeStatus]]="Active", "Active", "Attrition")</f>
        <v>Attrition</v>
      </c>
      <c r="L809" t="s">
        <v>63</v>
      </c>
      <c r="M809" t="s">
        <v>51</v>
      </c>
      <c r="N809" t="s">
        <v>35</v>
      </c>
      <c r="O809" t="s">
        <v>99</v>
      </c>
      <c r="P809" t="s">
        <v>3437</v>
      </c>
      <c r="Q809" t="s">
        <v>38</v>
      </c>
      <c r="R809" t="s">
        <v>2015</v>
      </c>
      <c r="S809" s="1">
        <v>17337</v>
      </c>
      <c r="T809">
        <f>DATEDIF(employee_data3[[#This Row],[DOB]],DATE(2023, 1, 1), "Y")</f>
        <v>75</v>
      </c>
      <c r="U809" t="str">
        <f>IF(employee_data3[[#This Row],[Age]]&lt;=25, "Remaja", IF(employee_data3[[#This Row],[Age]]&lt;=55, "Dewasa", "Lansia"))</f>
        <v>Lansia</v>
      </c>
      <c r="V809" t="s">
        <v>40</v>
      </c>
      <c r="W809" t="s">
        <v>184</v>
      </c>
      <c r="X809" t="s">
        <v>42</v>
      </c>
      <c r="Y809">
        <v>25148</v>
      </c>
      <c r="Z809" t="s">
        <v>93</v>
      </c>
      <c r="AA809" t="s">
        <v>104</v>
      </c>
      <c r="AB809" t="s">
        <v>45</v>
      </c>
      <c r="AC809">
        <v>3</v>
      </c>
      <c r="AD809" s="11">
        <f>(employee_data3[[#This Row],[Current Employee Rating]]-AVERAGE(employee_data3[Current Employee Rating]))/STDEV(employee_data3[Current Employee Rating])</f>
        <v>3.0539538160596794E-2</v>
      </c>
      <c r="AE809" s="11" t="str">
        <f>IF(employee_data3[[#This Row],[Z Score]]&gt;3,"Yes","No")</f>
        <v>No</v>
      </c>
    </row>
    <row r="810" spans="1:31" x14ac:dyDescent="0.3">
      <c r="A810">
        <v>1235</v>
      </c>
      <c r="B810" t="s">
        <v>271</v>
      </c>
      <c r="C810" t="s">
        <v>2156</v>
      </c>
      <c r="D810" s="1">
        <v>43935</v>
      </c>
      <c r="E810" s="1"/>
      <c r="F810" t="s">
        <v>728</v>
      </c>
      <c r="G810" t="s">
        <v>3438</v>
      </c>
      <c r="H810" t="s">
        <v>3439</v>
      </c>
      <c r="I810" t="s">
        <v>62</v>
      </c>
      <c r="J810" t="s">
        <v>32</v>
      </c>
      <c r="K810" t="str">
        <f>IF(employee_data3[[#This Row],[EmployeeStatus]]="Active", "Active", "Attrition")</f>
        <v>Active</v>
      </c>
      <c r="L810" t="s">
        <v>63</v>
      </c>
      <c r="M810" t="s">
        <v>64</v>
      </c>
      <c r="N810" t="s">
        <v>63</v>
      </c>
      <c r="O810" t="s">
        <v>36</v>
      </c>
      <c r="P810" t="s">
        <v>37</v>
      </c>
      <c r="Q810" t="s">
        <v>38</v>
      </c>
      <c r="R810" t="s">
        <v>81</v>
      </c>
      <c r="S810" s="1">
        <v>35932</v>
      </c>
      <c r="T810">
        <f>DATEDIF(employee_data3[[#This Row],[DOB]],DATE(2023, 1, 1), "Y")</f>
        <v>24</v>
      </c>
      <c r="U810" t="str">
        <f>IF(employee_data3[[#This Row],[Age]]&lt;=25, "Remaja", IF(employee_data3[[#This Row],[Age]]&lt;=55, "Dewasa", "Lansia"))</f>
        <v>Remaja</v>
      </c>
      <c r="V810" t="s">
        <v>40</v>
      </c>
      <c r="W810" t="s">
        <v>613</v>
      </c>
      <c r="X810" t="s">
        <v>42</v>
      </c>
      <c r="Y810">
        <v>96915</v>
      </c>
      <c r="Z810" t="s">
        <v>74</v>
      </c>
      <c r="AA810" t="s">
        <v>44</v>
      </c>
      <c r="AB810" t="s">
        <v>45</v>
      </c>
      <c r="AC810">
        <v>3</v>
      </c>
      <c r="AD810" s="11">
        <f>(employee_data3[[#This Row],[Current Employee Rating]]-AVERAGE(employee_data3[Current Employee Rating]))/STDEV(employee_data3[Current Employee Rating])</f>
        <v>3.0539538160596794E-2</v>
      </c>
      <c r="AE810" s="11" t="str">
        <f>IF(employee_data3[[#This Row],[Z Score]]&gt;3,"Yes","No")</f>
        <v>No</v>
      </c>
    </row>
    <row r="811" spans="1:31" x14ac:dyDescent="0.3">
      <c r="A811">
        <v>1236</v>
      </c>
      <c r="B811" t="s">
        <v>1236</v>
      </c>
      <c r="C811" t="s">
        <v>3440</v>
      </c>
      <c r="D811" s="1">
        <v>43429</v>
      </c>
      <c r="E811" s="1">
        <v>43671</v>
      </c>
      <c r="F811" t="s">
        <v>728</v>
      </c>
      <c r="G811" t="s">
        <v>3441</v>
      </c>
      <c r="H811" t="s">
        <v>3442</v>
      </c>
      <c r="I811" t="s">
        <v>89</v>
      </c>
      <c r="J811" t="s">
        <v>745</v>
      </c>
      <c r="K811" t="str">
        <f>IF(employee_data3[[#This Row],[EmployeeStatus]]="Active", "Active", "Attrition")</f>
        <v>Attrition</v>
      </c>
      <c r="L811" t="s">
        <v>52</v>
      </c>
      <c r="M811" t="s">
        <v>64</v>
      </c>
      <c r="N811" t="s">
        <v>63</v>
      </c>
      <c r="O811" t="s">
        <v>140</v>
      </c>
      <c r="P811" t="s">
        <v>3443</v>
      </c>
      <c r="Q811" t="s">
        <v>38</v>
      </c>
      <c r="R811" t="s">
        <v>90</v>
      </c>
      <c r="S811" s="1">
        <v>17147</v>
      </c>
      <c r="T811">
        <f>DATEDIF(employee_data3[[#This Row],[DOB]],DATE(2023, 1, 1), "Y")</f>
        <v>76</v>
      </c>
      <c r="U811" t="str">
        <f>IF(employee_data3[[#This Row],[Age]]&lt;=25, "Remaja", IF(employee_data3[[#This Row],[Age]]&lt;=55, "Dewasa", "Lansia"))</f>
        <v>Lansia</v>
      </c>
      <c r="V811" t="s">
        <v>40</v>
      </c>
      <c r="W811" t="s">
        <v>83</v>
      </c>
      <c r="X811" t="s">
        <v>42</v>
      </c>
      <c r="Y811">
        <v>95167</v>
      </c>
      <c r="Z811" t="s">
        <v>43</v>
      </c>
      <c r="AA811" t="s">
        <v>84</v>
      </c>
      <c r="AB811" t="s">
        <v>45</v>
      </c>
      <c r="AC811">
        <v>3</v>
      </c>
      <c r="AD811" s="11">
        <f>(employee_data3[[#This Row],[Current Employee Rating]]-AVERAGE(employee_data3[Current Employee Rating]))/STDEV(employee_data3[Current Employee Rating])</f>
        <v>3.0539538160596794E-2</v>
      </c>
      <c r="AE811" s="11" t="str">
        <f>IF(employee_data3[[#This Row],[Z Score]]&gt;3,"Yes","No")</f>
        <v>No</v>
      </c>
    </row>
    <row r="812" spans="1:31" x14ac:dyDescent="0.3">
      <c r="A812">
        <v>1237</v>
      </c>
      <c r="B812" t="s">
        <v>252</v>
      </c>
      <c r="C812" t="s">
        <v>3444</v>
      </c>
      <c r="D812" s="1">
        <v>44278</v>
      </c>
      <c r="E812" s="1">
        <v>44799</v>
      </c>
      <c r="F812" t="s">
        <v>728</v>
      </c>
      <c r="G812" t="s">
        <v>3445</v>
      </c>
      <c r="H812" t="s">
        <v>3446</v>
      </c>
      <c r="I812" t="s">
        <v>31</v>
      </c>
      <c r="J812" t="s">
        <v>745</v>
      </c>
      <c r="K812" t="str">
        <f>IF(employee_data3[[#This Row],[EmployeeStatus]]="Active", "Active", "Attrition")</f>
        <v>Attrition</v>
      </c>
      <c r="L812" t="s">
        <v>52</v>
      </c>
      <c r="M812" t="s">
        <v>51</v>
      </c>
      <c r="N812" t="s">
        <v>52</v>
      </c>
      <c r="O812" t="s">
        <v>126</v>
      </c>
      <c r="P812" t="s">
        <v>3447</v>
      </c>
      <c r="Q812" t="s">
        <v>38</v>
      </c>
      <c r="R812" t="s">
        <v>504</v>
      </c>
      <c r="S812" s="1">
        <v>27745</v>
      </c>
      <c r="T812">
        <f>DATEDIF(employee_data3[[#This Row],[DOB]],DATE(2023, 1, 1), "Y")</f>
        <v>47</v>
      </c>
      <c r="U812" t="str">
        <f>IF(employee_data3[[#This Row],[Age]]&lt;=25, "Remaja", IF(employee_data3[[#This Row],[Age]]&lt;=55, "Dewasa", "Lansia"))</f>
        <v>Dewasa</v>
      </c>
      <c r="V812" t="s">
        <v>40</v>
      </c>
      <c r="W812" t="s">
        <v>113</v>
      </c>
      <c r="X812" t="s">
        <v>42</v>
      </c>
      <c r="Y812">
        <v>1223</v>
      </c>
      <c r="Z812" t="s">
        <v>93</v>
      </c>
      <c r="AA812" t="s">
        <v>104</v>
      </c>
      <c r="AB812" t="s">
        <v>45</v>
      </c>
      <c r="AC812">
        <v>3</v>
      </c>
      <c r="AD812" s="11">
        <f>(employee_data3[[#This Row],[Current Employee Rating]]-AVERAGE(employee_data3[Current Employee Rating]))/STDEV(employee_data3[Current Employee Rating])</f>
        <v>3.0539538160596794E-2</v>
      </c>
      <c r="AE812" s="11" t="str">
        <f>IF(employee_data3[[#This Row],[Z Score]]&gt;3,"Yes","No")</f>
        <v>No</v>
      </c>
    </row>
    <row r="813" spans="1:31" x14ac:dyDescent="0.3">
      <c r="A813">
        <v>1238</v>
      </c>
      <c r="B813" t="s">
        <v>2242</v>
      </c>
      <c r="C813" t="s">
        <v>830</v>
      </c>
      <c r="D813" s="1">
        <v>44131</v>
      </c>
      <c r="E813" s="1">
        <v>44508</v>
      </c>
      <c r="F813" t="s">
        <v>28</v>
      </c>
      <c r="G813" t="s">
        <v>3448</v>
      </c>
      <c r="H813" t="s">
        <v>3449</v>
      </c>
      <c r="I813" t="s">
        <v>133</v>
      </c>
      <c r="J813" t="s">
        <v>745</v>
      </c>
      <c r="K813" t="str">
        <f>IF(employee_data3[[#This Row],[EmployeeStatus]]="Active", "Active", "Attrition")</f>
        <v>Attrition</v>
      </c>
      <c r="L813" t="s">
        <v>52</v>
      </c>
      <c r="M813" t="s">
        <v>64</v>
      </c>
      <c r="N813" t="s">
        <v>52</v>
      </c>
      <c r="O813" t="s">
        <v>175</v>
      </c>
      <c r="P813" t="s">
        <v>3450</v>
      </c>
      <c r="Q813" t="s">
        <v>38</v>
      </c>
      <c r="R813" t="s">
        <v>111</v>
      </c>
      <c r="S813" s="1">
        <v>25093</v>
      </c>
      <c r="T813">
        <f>DATEDIF(employee_data3[[#This Row],[DOB]],DATE(2023, 1, 1), "Y")</f>
        <v>54</v>
      </c>
      <c r="U813" t="str">
        <f>IF(employee_data3[[#This Row],[Age]]&lt;=25, "Remaja", IF(employee_data3[[#This Row],[Age]]&lt;=55, "Dewasa", "Lansia"))</f>
        <v>Dewasa</v>
      </c>
      <c r="V813" t="s">
        <v>40</v>
      </c>
      <c r="W813" t="s">
        <v>113</v>
      </c>
      <c r="X813" t="s">
        <v>42</v>
      </c>
      <c r="Y813">
        <v>31462</v>
      </c>
      <c r="Z813" t="s">
        <v>74</v>
      </c>
      <c r="AA813" t="s">
        <v>75</v>
      </c>
      <c r="AB813" t="s">
        <v>45</v>
      </c>
      <c r="AC813">
        <v>3</v>
      </c>
      <c r="AD813" s="11">
        <f>(employee_data3[[#This Row],[Current Employee Rating]]-AVERAGE(employee_data3[Current Employee Rating]))/STDEV(employee_data3[Current Employee Rating])</f>
        <v>3.0539538160596794E-2</v>
      </c>
      <c r="AE813" s="11" t="str">
        <f>IF(employee_data3[[#This Row],[Z Score]]&gt;3,"Yes","No")</f>
        <v>No</v>
      </c>
    </row>
    <row r="814" spans="1:31" x14ac:dyDescent="0.3">
      <c r="A814">
        <v>1239</v>
      </c>
      <c r="B814" t="s">
        <v>3451</v>
      </c>
      <c r="C814" t="s">
        <v>1850</v>
      </c>
      <c r="D814" s="1">
        <v>44723</v>
      </c>
      <c r="E814" s="1">
        <v>45106</v>
      </c>
      <c r="F814" t="s">
        <v>28</v>
      </c>
      <c r="G814" t="s">
        <v>3452</v>
      </c>
      <c r="H814" t="s">
        <v>3453</v>
      </c>
      <c r="I814" t="s">
        <v>80</v>
      </c>
      <c r="J814" t="s">
        <v>745</v>
      </c>
      <c r="K814" t="str">
        <f>IF(employee_data3[[#This Row],[EmployeeStatus]]="Active", "Active", "Attrition")</f>
        <v>Attrition</v>
      </c>
      <c r="L814" t="s">
        <v>52</v>
      </c>
      <c r="M814" t="s">
        <v>34</v>
      </c>
      <c r="N814" t="s">
        <v>35</v>
      </c>
      <c r="O814" t="s">
        <v>175</v>
      </c>
      <c r="P814" t="s">
        <v>3454</v>
      </c>
      <c r="Q814" t="s">
        <v>38</v>
      </c>
      <c r="R814" t="s">
        <v>148</v>
      </c>
      <c r="S814" s="1">
        <v>37081</v>
      </c>
      <c r="T814">
        <f>DATEDIF(employee_data3[[#This Row],[DOB]],DATE(2023, 1, 1), "Y")</f>
        <v>21</v>
      </c>
      <c r="U814" t="str">
        <f>IF(employee_data3[[#This Row],[Age]]&lt;=25, "Remaja", IF(employee_data3[[#This Row],[Age]]&lt;=55, "Dewasa", "Lansia"))</f>
        <v>Remaja</v>
      </c>
      <c r="V814" t="s">
        <v>40</v>
      </c>
      <c r="W814" t="s">
        <v>103</v>
      </c>
      <c r="X814" t="s">
        <v>42</v>
      </c>
      <c r="Y814">
        <v>6735</v>
      </c>
      <c r="Z814" t="s">
        <v>56</v>
      </c>
      <c r="AA814" t="s">
        <v>75</v>
      </c>
      <c r="AB814" t="s">
        <v>45</v>
      </c>
      <c r="AC814">
        <v>3</v>
      </c>
      <c r="AD814" s="11">
        <f>(employee_data3[[#This Row],[Current Employee Rating]]-AVERAGE(employee_data3[Current Employee Rating]))/STDEV(employee_data3[Current Employee Rating])</f>
        <v>3.0539538160596794E-2</v>
      </c>
      <c r="AE814" s="11" t="str">
        <f>IF(employee_data3[[#This Row],[Z Score]]&gt;3,"Yes","No")</f>
        <v>No</v>
      </c>
    </row>
    <row r="815" spans="1:31" x14ac:dyDescent="0.3">
      <c r="A815">
        <v>1240</v>
      </c>
      <c r="B815" t="s">
        <v>3455</v>
      </c>
      <c r="C815" t="s">
        <v>3456</v>
      </c>
      <c r="D815" s="1">
        <v>43909</v>
      </c>
      <c r="E815" s="1"/>
      <c r="F815" t="s">
        <v>28</v>
      </c>
      <c r="G815" t="s">
        <v>3457</v>
      </c>
      <c r="H815" t="s">
        <v>3458</v>
      </c>
      <c r="I815" t="s">
        <v>168</v>
      </c>
      <c r="J815" t="s">
        <v>32</v>
      </c>
      <c r="K815" t="str">
        <f>IF(employee_data3[[#This Row],[EmployeeStatus]]="Active", "Active", "Attrition")</f>
        <v>Active</v>
      </c>
      <c r="L815" t="s">
        <v>33</v>
      </c>
      <c r="M815" t="s">
        <v>64</v>
      </c>
      <c r="N815" t="s">
        <v>35</v>
      </c>
      <c r="O815" t="s">
        <v>36</v>
      </c>
      <c r="P815" t="s">
        <v>37</v>
      </c>
      <c r="Q815" t="s">
        <v>38</v>
      </c>
      <c r="R815" t="s">
        <v>3213</v>
      </c>
      <c r="S815" s="1">
        <v>31148</v>
      </c>
      <c r="T815">
        <f>DATEDIF(employee_data3[[#This Row],[DOB]],DATE(2023, 1, 1), "Y")</f>
        <v>37</v>
      </c>
      <c r="U815" t="str">
        <f>IF(employee_data3[[#This Row],[Age]]&lt;=25, "Remaja", IF(employee_data3[[#This Row],[Age]]&lt;=55, "Dewasa", "Lansia"))</f>
        <v>Dewasa</v>
      </c>
      <c r="V815" t="s">
        <v>40</v>
      </c>
      <c r="W815" t="s">
        <v>419</v>
      </c>
      <c r="X815" t="s">
        <v>42</v>
      </c>
      <c r="Y815">
        <v>60585</v>
      </c>
      <c r="Z815" t="s">
        <v>128</v>
      </c>
      <c r="AA815" t="s">
        <v>75</v>
      </c>
      <c r="AB815" t="s">
        <v>45</v>
      </c>
      <c r="AC815">
        <v>3</v>
      </c>
      <c r="AD815" s="11">
        <f>(employee_data3[[#This Row],[Current Employee Rating]]-AVERAGE(employee_data3[Current Employee Rating]))/STDEV(employee_data3[Current Employee Rating])</f>
        <v>3.0539538160596794E-2</v>
      </c>
      <c r="AE815" s="11" t="str">
        <f>IF(employee_data3[[#This Row],[Z Score]]&gt;3,"Yes","No")</f>
        <v>No</v>
      </c>
    </row>
    <row r="816" spans="1:31" x14ac:dyDescent="0.3">
      <c r="A816">
        <v>1241</v>
      </c>
      <c r="B816" t="s">
        <v>2547</v>
      </c>
      <c r="C816" t="s">
        <v>3459</v>
      </c>
      <c r="D816" s="1">
        <v>43776</v>
      </c>
      <c r="E816" s="1">
        <v>44902</v>
      </c>
      <c r="F816" t="s">
        <v>28</v>
      </c>
      <c r="G816" t="s">
        <v>3460</v>
      </c>
      <c r="H816" t="s">
        <v>3461</v>
      </c>
      <c r="I816" t="s">
        <v>98</v>
      </c>
      <c r="J816" t="s">
        <v>745</v>
      </c>
      <c r="K816" t="str">
        <f>IF(employee_data3[[#This Row],[EmployeeStatus]]="Active", "Active", "Attrition")</f>
        <v>Attrition</v>
      </c>
      <c r="L816" t="s">
        <v>33</v>
      </c>
      <c r="M816" t="s">
        <v>64</v>
      </c>
      <c r="N816" t="s">
        <v>63</v>
      </c>
      <c r="O816" t="s">
        <v>140</v>
      </c>
      <c r="P816" t="s">
        <v>3462</v>
      </c>
      <c r="Q816" t="s">
        <v>38</v>
      </c>
      <c r="R816" t="s">
        <v>90</v>
      </c>
      <c r="S816" s="1">
        <v>33676</v>
      </c>
      <c r="T816">
        <f>DATEDIF(employee_data3[[#This Row],[DOB]],DATE(2023, 1, 1), "Y")</f>
        <v>30</v>
      </c>
      <c r="U816" t="str">
        <f>IF(employee_data3[[#This Row],[Age]]&lt;=25, "Remaja", IF(employee_data3[[#This Row],[Age]]&lt;=55, "Dewasa", "Lansia"))</f>
        <v>Dewasa</v>
      </c>
      <c r="V816" t="s">
        <v>40</v>
      </c>
      <c r="W816" t="s">
        <v>83</v>
      </c>
      <c r="X816" t="s">
        <v>42</v>
      </c>
      <c r="Y816">
        <v>46736</v>
      </c>
      <c r="Z816" t="s">
        <v>93</v>
      </c>
      <c r="AA816" t="s">
        <v>84</v>
      </c>
      <c r="AB816" t="s">
        <v>45</v>
      </c>
      <c r="AC816">
        <v>3</v>
      </c>
      <c r="AD816" s="11">
        <f>(employee_data3[[#This Row],[Current Employee Rating]]-AVERAGE(employee_data3[Current Employee Rating]))/STDEV(employee_data3[Current Employee Rating])</f>
        <v>3.0539538160596794E-2</v>
      </c>
      <c r="AE816" s="11" t="str">
        <f>IF(employee_data3[[#This Row],[Z Score]]&gt;3,"Yes","No")</f>
        <v>No</v>
      </c>
    </row>
    <row r="817" spans="1:31" x14ac:dyDescent="0.3">
      <c r="A817">
        <v>1242</v>
      </c>
      <c r="B817" t="s">
        <v>774</v>
      </c>
      <c r="C817" t="s">
        <v>851</v>
      </c>
      <c r="D817" s="1">
        <v>45040</v>
      </c>
      <c r="E817" s="1"/>
      <c r="F817" t="s">
        <v>28</v>
      </c>
      <c r="G817" t="s">
        <v>3463</v>
      </c>
      <c r="H817" t="s">
        <v>3464</v>
      </c>
      <c r="I817" t="s">
        <v>118</v>
      </c>
      <c r="J817" t="s">
        <v>32</v>
      </c>
      <c r="K817" t="str">
        <f>IF(employee_data3[[#This Row],[EmployeeStatus]]="Active", "Active", "Attrition")</f>
        <v>Active</v>
      </c>
      <c r="L817" t="s">
        <v>63</v>
      </c>
      <c r="M817" t="s">
        <v>34</v>
      </c>
      <c r="N817" t="s">
        <v>52</v>
      </c>
      <c r="O817" t="s">
        <v>36</v>
      </c>
      <c r="P817" t="s">
        <v>37</v>
      </c>
      <c r="Q817" t="s">
        <v>38</v>
      </c>
      <c r="R817" t="s">
        <v>305</v>
      </c>
      <c r="S817" s="1">
        <v>21627</v>
      </c>
      <c r="T817">
        <f>DATEDIF(employee_data3[[#This Row],[DOB]],DATE(2023, 1, 1), "Y")</f>
        <v>63</v>
      </c>
      <c r="U817" t="str">
        <f>IF(employee_data3[[#This Row],[Age]]&lt;=25, "Remaja", IF(employee_data3[[#This Row],[Age]]&lt;=55, "Dewasa", "Lansia"))</f>
        <v>Lansia</v>
      </c>
      <c r="V817" t="s">
        <v>40</v>
      </c>
      <c r="W817" t="s">
        <v>226</v>
      </c>
      <c r="X817" t="s">
        <v>42</v>
      </c>
      <c r="Y817">
        <v>35941</v>
      </c>
      <c r="Z817" t="s">
        <v>43</v>
      </c>
      <c r="AA817" t="s">
        <v>84</v>
      </c>
      <c r="AB817" t="s">
        <v>45</v>
      </c>
      <c r="AC817">
        <v>3</v>
      </c>
      <c r="AD817" s="11">
        <f>(employee_data3[[#This Row],[Current Employee Rating]]-AVERAGE(employee_data3[Current Employee Rating]))/STDEV(employee_data3[Current Employee Rating])</f>
        <v>3.0539538160596794E-2</v>
      </c>
      <c r="AE817" s="11" t="str">
        <f>IF(employee_data3[[#This Row],[Z Score]]&gt;3,"Yes","No")</f>
        <v>No</v>
      </c>
    </row>
    <row r="818" spans="1:31" x14ac:dyDescent="0.3">
      <c r="A818">
        <v>1243</v>
      </c>
      <c r="B818" t="s">
        <v>3341</v>
      </c>
      <c r="C818" t="s">
        <v>3465</v>
      </c>
      <c r="D818" s="1">
        <v>43986</v>
      </c>
      <c r="E818" s="1"/>
      <c r="F818" t="s">
        <v>28</v>
      </c>
      <c r="G818" t="s">
        <v>3466</v>
      </c>
      <c r="H818" t="s">
        <v>3467</v>
      </c>
      <c r="I818" t="s">
        <v>62</v>
      </c>
      <c r="J818" t="s">
        <v>32</v>
      </c>
      <c r="K818" t="str">
        <f>IF(employee_data3[[#This Row],[EmployeeStatus]]="Active", "Active", "Attrition")</f>
        <v>Active</v>
      </c>
      <c r="L818" t="s">
        <v>33</v>
      </c>
      <c r="M818" t="s">
        <v>51</v>
      </c>
      <c r="N818" t="s">
        <v>35</v>
      </c>
      <c r="O818" t="s">
        <v>36</v>
      </c>
      <c r="P818" t="s">
        <v>37</v>
      </c>
      <c r="Q818" t="s">
        <v>38</v>
      </c>
      <c r="R818" t="s">
        <v>81</v>
      </c>
      <c r="S818" s="1">
        <v>28921</v>
      </c>
      <c r="T818">
        <f>DATEDIF(employee_data3[[#This Row],[DOB]],DATE(2023, 1, 1), "Y")</f>
        <v>43</v>
      </c>
      <c r="U818" t="str">
        <f>IF(employee_data3[[#This Row],[Age]]&lt;=25, "Remaja", IF(employee_data3[[#This Row],[Age]]&lt;=55, "Dewasa", "Lansia"))</f>
        <v>Dewasa</v>
      </c>
      <c r="V818" t="s">
        <v>40</v>
      </c>
      <c r="W818" t="s">
        <v>243</v>
      </c>
      <c r="X818" t="s">
        <v>42</v>
      </c>
      <c r="Y818">
        <v>11657</v>
      </c>
      <c r="Z818" t="s">
        <v>43</v>
      </c>
      <c r="AA818" t="s">
        <v>44</v>
      </c>
      <c r="AB818" t="s">
        <v>45</v>
      </c>
      <c r="AC818">
        <v>3</v>
      </c>
      <c r="AD818" s="11">
        <f>(employee_data3[[#This Row],[Current Employee Rating]]-AVERAGE(employee_data3[Current Employee Rating]))/STDEV(employee_data3[Current Employee Rating])</f>
        <v>3.0539538160596794E-2</v>
      </c>
      <c r="AE818" s="11" t="str">
        <f>IF(employee_data3[[#This Row],[Z Score]]&gt;3,"Yes","No")</f>
        <v>No</v>
      </c>
    </row>
    <row r="819" spans="1:31" x14ac:dyDescent="0.3">
      <c r="A819">
        <v>1244</v>
      </c>
      <c r="B819" t="s">
        <v>3468</v>
      </c>
      <c r="C819" t="s">
        <v>624</v>
      </c>
      <c r="D819" s="1">
        <v>44704</v>
      </c>
      <c r="E819" s="1"/>
      <c r="F819" t="s">
        <v>28</v>
      </c>
      <c r="G819" t="s">
        <v>3469</v>
      </c>
      <c r="H819" t="s">
        <v>3470</v>
      </c>
      <c r="I819" t="s">
        <v>89</v>
      </c>
      <c r="J819" t="s">
        <v>32</v>
      </c>
      <c r="K819" t="str">
        <f>IF(employee_data3[[#This Row],[EmployeeStatus]]="Active", "Active", "Attrition")</f>
        <v>Active</v>
      </c>
      <c r="L819" t="s">
        <v>52</v>
      </c>
      <c r="M819" t="s">
        <v>51</v>
      </c>
      <c r="N819" t="s">
        <v>63</v>
      </c>
      <c r="O819" t="s">
        <v>36</v>
      </c>
      <c r="P819" t="s">
        <v>37</v>
      </c>
      <c r="Q819" t="s">
        <v>38</v>
      </c>
      <c r="R819" t="s">
        <v>3213</v>
      </c>
      <c r="S819" s="1">
        <v>19766</v>
      </c>
      <c r="T819">
        <f>DATEDIF(employee_data3[[#This Row],[DOB]],DATE(2023, 1, 1), "Y")</f>
        <v>68</v>
      </c>
      <c r="U819" t="str">
        <f>IF(employee_data3[[#This Row],[Age]]&lt;=25, "Remaja", IF(employee_data3[[#This Row],[Age]]&lt;=55, "Dewasa", "Lansia"))</f>
        <v>Lansia</v>
      </c>
      <c r="V819" t="s">
        <v>40</v>
      </c>
      <c r="W819" t="s">
        <v>103</v>
      </c>
      <c r="X819" t="s">
        <v>55</v>
      </c>
      <c r="Y819">
        <v>72528</v>
      </c>
      <c r="Z819" t="s">
        <v>128</v>
      </c>
      <c r="AA819" t="s">
        <v>84</v>
      </c>
      <c r="AB819" t="s">
        <v>45</v>
      </c>
      <c r="AC819">
        <v>3</v>
      </c>
      <c r="AD819" s="11">
        <f>(employee_data3[[#This Row],[Current Employee Rating]]-AVERAGE(employee_data3[Current Employee Rating]))/STDEV(employee_data3[Current Employee Rating])</f>
        <v>3.0539538160596794E-2</v>
      </c>
      <c r="AE819" s="11" t="str">
        <f>IF(employee_data3[[#This Row],[Z Score]]&gt;3,"Yes","No")</f>
        <v>No</v>
      </c>
    </row>
    <row r="820" spans="1:31" x14ac:dyDescent="0.3">
      <c r="A820">
        <v>1245</v>
      </c>
      <c r="B820" t="s">
        <v>1607</v>
      </c>
      <c r="C820" t="s">
        <v>3471</v>
      </c>
      <c r="D820" s="1">
        <v>43602</v>
      </c>
      <c r="E820" s="1"/>
      <c r="F820" t="s">
        <v>28</v>
      </c>
      <c r="G820" t="s">
        <v>3472</v>
      </c>
      <c r="H820" t="s">
        <v>3473</v>
      </c>
      <c r="I820" t="s">
        <v>31</v>
      </c>
      <c r="J820" t="s">
        <v>32</v>
      </c>
      <c r="K820" t="str">
        <f>IF(employee_data3[[#This Row],[EmployeeStatus]]="Active", "Active", "Attrition")</f>
        <v>Active</v>
      </c>
      <c r="L820" t="s">
        <v>63</v>
      </c>
      <c r="M820" t="s">
        <v>64</v>
      </c>
      <c r="N820" t="s">
        <v>35</v>
      </c>
      <c r="O820" t="s">
        <v>36</v>
      </c>
      <c r="P820" t="s">
        <v>37</v>
      </c>
      <c r="Q820" t="s">
        <v>38</v>
      </c>
      <c r="R820" t="s">
        <v>111</v>
      </c>
      <c r="S820" s="1">
        <v>22315</v>
      </c>
      <c r="T820">
        <f>DATEDIF(employee_data3[[#This Row],[DOB]],DATE(2023, 1, 1), "Y")</f>
        <v>61</v>
      </c>
      <c r="U820" t="str">
        <f>IF(employee_data3[[#This Row],[Age]]&lt;=25, "Remaja", IF(employee_data3[[#This Row],[Age]]&lt;=55, "Dewasa", "Lansia"))</f>
        <v>Lansia</v>
      </c>
      <c r="V820" t="s">
        <v>40</v>
      </c>
      <c r="W820" t="s">
        <v>103</v>
      </c>
      <c r="X820" t="s">
        <v>55</v>
      </c>
      <c r="Y820">
        <v>14705</v>
      </c>
      <c r="Z820" t="s">
        <v>43</v>
      </c>
      <c r="AA820" t="s">
        <v>44</v>
      </c>
      <c r="AB820" t="s">
        <v>45</v>
      </c>
      <c r="AC820">
        <v>3</v>
      </c>
      <c r="AD820" s="11">
        <f>(employee_data3[[#This Row],[Current Employee Rating]]-AVERAGE(employee_data3[Current Employee Rating]))/STDEV(employee_data3[Current Employee Rating])</f>
        <v>3.0539538160596794E-2</v>
      </c>
      <c r="AE820" s="11" t="str">
        <f>IF(employee_data3[[#This Row],[Z Score]]&gt;3,"Yes","No")</f>
        <v>No</v>
      </c>
    </row>
    <row r="821" spans="1:31" x14ac:dyDescent="0.3">
      <c r="A821">
        <v>1246</v>
      </c>
      <c r="B821" t="s">
        <v>3474</v>
      </c>
      <c r="C821" t="s">
        <v>321</v>
      </c>
      <c r="D821" s="1">
        <v>43371</v>
      </c>
      <c r="E821" s="1">
        <v>44311</v>
      </c>
      <c r="F821" t="s">
        <v>28</v>
      </c>
      <c r="G821" t="s">
        <v>3475</v>
      </c>
      <c r="H821" t="s">
        <v>3476</v>
      </c>
      <c r="I821" t="s">
        <v>133</v>
      </c>
      <c r="J821" t="s">
        <v>745</v>
      </c>
      <c r="K821" t="str">
        <f>IF(employee_data3[[#This Row],[EmployeeStatus]]="Active", "Active", "Attrition")</f>
        <v>Attrition</v>
      </c>
      <c r="L821" t="s">
        <v>52</v>
      </c>
      <c r="M821" t="s">
        <v>64</v>
      </c>
      <c r="N821" t="s">
        <v>35</v>
      </c>
      <c r="O821" t="s">
        <v>126</v>
      </c>
      <c r="P821" t="s">
        <v>3477</v>
      </c>
      <c r="Q821" t="s">
        <v>38</v>
      </c>
      <c r="R821" t="s">
        <v>90</v>
      </c>
      <c r="S821" s="1">
        <v>16024</v>
      </c>
      <c r="T821">
        <f>DATEDIF(employee_data3[[#This Row],[DOB]],DATE(2023, 1, 1), "Y")</f>
        <v>79</v>
      </c>
      <c r="U821" t="str">
        <f>IF(employee_data3[[#This Row],[Age]]&lt;=25, "Remaja", IF(employee_data3[[#This Row],[Age]]&lt;=55, "Dewasa", "Lansia"))</f>
        <v>Lansia</v>
      </c>
      <c r="V821" t="s">
        <v>40</v>
      </c>
      <c r="W821" t="s">
        <v>3478</v>
      </c>
      <c r="X821" t="s">
        <v>55</v>
      </c>
      <c r="Y821">
        <v>5254</v>
      </c>
      <c r="Z821" t="s">
        <v>93</v>
      </c>
      <c r="AA821" t="s">
        <v>44</v>
      </c>
      <c r="AB821" t="s">
        <v>45</v>
      </c>
      <c r="AC821">
        <v>3</v>
      </c>
      <c r="AD821" s="11">
        <f>(employee_data3[[#This Row],[Current Employee Rating]]-AVERAGE(employee_data3[Current Employee Rating]))/STDEV(employee_data3[Current Employee Rating])</f>
        <v>3.0539538160596794E-2</v>
      </c>
      <c r="AE821" s="11" t="str">
        <f>IF(employee_data3[[#This Row],[Z Score]]&gt;3,"Yes","No")</f>
        <v>No</v>
      </c>
    </row>
    <row r="822" spans="1:31" x14ac:dyDescent="0.3">
      <c r="A822">
        <v>1247</v>
      </c>
      <c r="B822" t="s">
        <v>3479</v>
      </c>
      <c r="C822" t="s">
        <v>3480</v>
      </c>
      <c r="D822" s="1">
        <v>43528</v>
      </c>
      <c r="E822" s="1"/>
      <c r="F822" t="s">
        <v>28</v>
      </c>
      <c r="G822" t="s">
        <v>3481</v>
      </c>
      <c r="H822" t="s">
        <v>3482</v>
      </c>
      <c r="I822" t="s">
        <v>50</v>
      </c>
      <c r="J822" t="s">
        <v>32</v>
      </c>
      <c r="K822" t="str">
        <f>IF(employee_data3[[#This Row],[EmployeeStatus]]="Active", "Active", "Attrition")</f>
        <v>Active</v>
      </c>
      <c r="L822" t="s">
        <v>52</v>
      </c>
      <c r="M822" t="s">
        <v>34</v>
      </c>
      <c r="N822" t="s">
        <v>52</v>
      </c>
      <c r="O822" t="s">
        <v>36</v>
      </c>
      <c r="P822" t="s">
        <v>37</v>
      </c>
      <c r="Q822" t="s">
        <v>38</v>
      </c>
      <c r="R822" t="s">
        <v>594</v>
      </c>
      <c r="S822" s="1">
        <v>26384</v>
      </c>
      <c r="T822">
        <f>DATEDIF(employee_data3[[#This Row],[DOB]],DATE(2023, 1, 1), "Y")</f>
        <v>50</v>
      </c>
      <c r="U822" t="str">
        <f>IF(employee_data3[[#This Row],[Age]]&lt;=25, "Remaja", IF(employee_data3[[#This Row],[Age]]&lt;=55, "Dewasa", "Lansia"))</f>
        <v>Dewasa</v>
      </c>
      <c r="V822" t="s">
        <v>40</v>
      </c>
      <c r="W822" t="s">
        <v>226</v>
      </c>
      <c r="X822" t="s">
        <v>42</v>
      </c>
      <c r="Y822">
        <v>94026</v>
      </c>
      <c r="Z822" t="s">
        <v>74</v>
      </c>
      <c r="AA822" t="s">
        <v>75</v>
      </c>
      <c r="AB822" t="s">
        <v>45</v>
      </c>
      <c r="AC822">
        <v>3</v>
      </c>
      <c r="AD822" s="11">
        <f>(employee_data3[[#This Row],[Current Employee Rating]]-AVERAGE(employee_data3[Current Employee Rating]))/STDEV(employee_data3[Current Employee Rating])</f>
        <v>3.0539538160596794E-2</v>
      </c>
      <c r="AE822" s="11" t="str">
        <f>IF(employee_data3[[#This Row],[Z Score]]&gt;3,"Yes","No")</f>
        <v>No</v>
      </c>
    </row>
    <row r="823" spans="1:31" x14ac:dyDescent="0.3">
      <c r="A823">
        <v>1248</v>
      </c>
      <c r="B823" t="s">
        <v>3308</v>
      </c>
      <c r="C823" t="s">
        <v>1603</v>
      </c>
      <c r="D823" s="1">
        <v>44284</v>
      </c>
      <c r="E823" s="1">
        <v>44531</v>
      </c>
      <c r="F823" t="s">
        <v>28</v>
      </c>
      <c r="G823" t="s">
        <v>3483</v>
      </c>
      <c r="H823" t="s">
        <v>3484</v>
      </c>
      <c r="I823" t="s">
        <v>139</v>
      </c>
      <c r="J823" t="s">
        <v>32</v>
      </c>
      <c r="K823" t="str">
        <f>IF(employee_data3[[#This Row],[EmployeeStatus]]="Active", "Active", "Attrition")</f>
        <v>Active</v>
      </c>
      <c r="L823" t="s">
        <v>52</v>
      </c>
      <c r="M823" t="s">
        <v>64</v>
      </c>
      <c r="N823" t="s">
        <v>63</v>
      </c>
      <c r="O823" t="s">
        <v>126</v>
      </c>
      <c r="P823" t="s">
        <v>3485</v>
      </c>
      <c r="Q823" t="s">
        <v>38</v>
      </c>
      <c r="R823" t="s">
        <v>794</v>
      </c>
      <c r="S823" s="1">
        <v>32395</v>
      </c>
      <c r="T823">
        <f>DATEDIF(employee_data3[[#This Row],[DOB]],DATE(2023, 1, 1), "Y")</f>
        <v>34</v>
      </c>
      <c r="U823" t="str">
        <f>IF(employee_data3[[#This Row],[Age]]&lt;=25, "Remaja", IF(employee_data3[[#This Row],[Age]]&lt;=55, "Dewasa", "Lansia"))</f>
        <v>Dewasa</v>
      </c>
      <c r="V823" t="s">
        <v>40</v>
      </c>
      <c r="W823" t="s">
        <v>216</v>
      </c>
      <c r="X823" t="s">
        <v>42</v>
      </c>
      <c r="Y823">
        <v>90967</v>
      </c>
      <c r="Z823" t="s">
        <v>43</v>
      </c>
      <c r="AA823" t="s">
        <v>104</v>
      </c>
      <c r="AB823" t="s">
        <v>45</v>
      </c>
      <c r="AC823">
        <v>3</v>
      </c>
      <c r="AD823" s="11">
        <f>(employee_data3[[#This Row],[Current Employee Rating]]-AVERAGE(employee_data3[Current Employee Rating]))/STDEV(employee_data3[Current Employee Rating])</f>
        <v>3.0539538160596794E-2</v>
      </c>
      <c r="AE823" s="11" t="str">
        <f>IF(employee_data3[[#This Row],[Z Score]]&gt;3,"Yes","No")</f>
        <v>No</v>
      </c>
    </row>
    <row r="824" spans="1:31" x14ac:dyDescent="0.3">
      <c r="A824">
        <v>1249</v>
      </c>
      <c r="B824" t="s">
        <v>3486</v>
      </c>
      <c r="C824" t="s">
        <v>107</v>
      </c>
      <c r="D824" s="1">
        <v>43653</v>
      </c>
      <c r="E824" s="1">
        <v>43875</v>
      </c>
      <c r="F824" t="s">
        <v>28</v>
      </c>
      <c r="G824" t="s">
        <v>3487</v>
      </c>
      <c r="H824" t="s">
        <v>3488</v>
      </c>
      <c r="I824" t="s">
        <v>80</v>
      </c>
      <c r="J824" t="s">
        <v>32</v>
      </c>
      <c r="K824" t="str">
        <f>IF(employee_data3[[#This Row],[EmployeeStatus]]="Active", "Active", "Attrition")</f>
        <v>Active</v>
      </c>
      <c r="L824" t="s">
        <v>63</v>
      </c>
      <c r="M824" t="s">
        <v>51</v>
      </c>
      <c r="N824" t="s">
        <v>52</v>
      </c>
      <c r="O824" t="s">
        <v>140</v>
      </c>
      <c r="P824" t="s">
        <v>3489</v>
      </c>
      <c r="Q824" t="s">
        <v>38</v>
      </c>
      <c r="R824" t="s">
        <v>90</v>
      </c>
      <c r="S824" s="1">
        <v>35399</v>
      </c>
      <c r="T824">
        <f>DATEDIF(employee_data3[[#This Row],[DOB]],DATE(2023, 1, 1), "Y")</f>
        <v>26</v>
      </c>
      <c r="U824" t="str">
        <f>IF(employee_data3[[#This Row],[Age]]&lt;=25, "Remaja", IF(employee_data3[[#This Row],[Age]]&lt;=55, "Dewasa", "Lansia"))</f>
        <v>Dewasa</v>
      </c>
      <c r="V824" t="s">
        <v>40</v>
      </c>
      <c r="W824" t="s">
        <v>92</v>
      </c>
      <c r="X824" t="s">
        <v>42</v>
      </c>
      <c r="Y824">
        <v>46879</v>
      </c>
      <c r="Z824" t="s">
        <v>128</v>
      </c>
      <c r="AA824" t="s">
        <v>104</v>
      </c>
      <c r="AB824" t="s">
        <v>45</v>
      </c>
      <c r="AC824">
        <v>3</v>
      </c>
      <c r="AD824" s="11">
        <f>(employee_data3[[#This Row],[Current Employee Rating]]-AVERAGE(employee_data3[Current Employee Rating]))/STDEV(employee_data3[Current Employee Rating])</f>
        <v>3.0539538160596794E-2</v>
      </c>
      <c r="AE824" s="11" t="str">
        <f>IF(employee_data3[[#This Row],[Z Score]]&gt;3,"Yes","No")</f>
        <v>No</v>
      </c>
    </row>
    <row r="825" spans="1:31" x14ac:dyDescent="0.3">
      <c r="A825">
        <v>1250</v>
      </c>
      <c r="B825" t="s">
        <v>358</v>
      </c>
      <c r="C825" t="s">
        <v>2614</v>
      </c>
      <c r="D825" s="1">
        <v>43349</v>
      </c>
      <c r="E825" s="1"/>
      <c r="F825" t="s">
        <v>28</v>
      </c>
      <c r="G825" t="s">
        <v>3490</v>
      </c>
      <c r="H825" t="s">
        <v>3491</v>
      </c>
      <c r="I825" t="s">
        <v>89</v>
      </c>
      <c r="J825" t="s">
        <v>32</v>
      </c>
      <c r="K825" t="str">
        <f>IF(employee_data3[[#This Row],[EmployeeStatus]]="Active", "Active", "Attrition")</f>
        <v>Active</v>
      </c>
      <c r="L825" t="s">
        <v>33</v>
      </c>
      <c r="M825" t="s">
        <v>64</v>
      </c>
      <c r="N825" t="s">
        <v>63</v>
      </c>
      <c r="O825" t="s">
        <v>36</v>
      </c>
      <c r="P825" t="s">
        <v>37</v>
      </c>
      <c r="Q825" t="s">
        <v>38</v>
      </c>
      <c r="R825" t="s">
        <v>66</v>
      </c>
      <c r="S825" s="1">
        <v>33215</v>
      </c>
      <c r="T825">
        <f>DATEDIF(employee_data3[[#This Row],[DOB]],DATE(2023, 1, 1), "Y")</f>
        <v>32</v>
      </c>
      <c r="U825" t="str">
        <f>IF(employee_data3[[#This Row],[Age]]&lt;=25, "Remaja", IF(employee_data3[[#This Row],[Age]]&lt;=55, "Dewasa", "Lansia"))</f>
        <v>Dewasa</v>
      </c>
      <c r="V825" t="s">
        <v>40</v>
      </c>
      <c r="W825" t="s">
        <v>163</v>
      </c>
      <c r="X825" t="s">
        <v>42</v>
      </c>
      <c r="Y825">
        <v>70353</v>
      </c>
      <c r="Z825" t="s">
        <v>93</v>
      </c>
      <c r="AA825" t="s">
        <v>44</v>
      </c>
      <c r="AB825" t="s">
        <v>45</v>
      </c>
      <c r="AC825">
        <v>3</v>
      </c>
      <c r="AD825" s="11">
        <f>(employee_data3[[#This Row],[Current Employee Rating]]-AVERAGE(employee_data3[Current Employee Rating]))/STDEV(employee_data3[Current Employee Rating])</f>
        <v>3.0539538160596794E-2</v>
      </c>
      <c r="AE825" s="11" t="str">
        <f>IF(employee_data3[[#This Row],[Z Score]]&gt;3,"Yes","No")</f>
        <v>No</v>
      </c>
    </row>
    <row r="826" spans="1:31" x14ac:dyDescent="0.3">
      <c r="A826">
        <v>1251</v>
      </c>
      <c r="B826" t="s">
        <v>3492</v>
      </c>
      <c r="C826" t="s">
        <v>2312</v>
      </c>
      <c r="D826" s="1">
        <v>43368</v>
      </c>
      <c r="E826" s="1"/>
      <c r="F826" t="s">
        <v>28</v>
      </c>
      <c r="G826" t="s">
        <v>3493</v>
      </c>
      <c r="H826" t="s">
        <v>3494</v>
      </c>
      <c r="I826" t="s">
        <v>31</v>
      </c>
      <c r="J826" t="s">
        <v>32</v>
      </c>
      <c r="K826" t="str">
        <f>IF(employee_data3[[#This Row],[EmployeeStatus]]="Active", "Active", "Attrition")</f>
        <v>Active</v>
      </c>
      <c r="L826" t="s">
        <v>52</v>
      </c>
      <c r="M826" t="s">
        <v>51</v>
      </c>
      <c r="N826" t="s">
        <v>52</v>
      </c>
      <c r="O826" t="s">
        <v>36</v>
      </c>
      <c r="P826" t="s">
        <v>37</v>
      </c>
      <c r="Q826" t="s">
        <v>38</v>
      </c>
      <c r="R826" t="s">
        <v>148</v>
      </c>
      <c r="S826" s="1">
        <v>17597</v>
      </c>
      <c r="T826">
        <f>DATEDIF(employee_data3[[#This Row],[DOB]],DATE(2023, 1, 1), "Y")</f>
        <v>74</v>
      </c>
      <c r="U826" t="str">
        <f>IF(employee_data3[[#This Row],[Age]]&lt;=25, "Remaja", IF(employee_data3[[#This Row],[Age]]&lt;=55, "Dewasa", "Lansia"))</f>
        <v>Lansia</v>
      </c>
      <c r="V826" t="s">
        <v>40</v>
      </c>
      <c r="W826" t="s">
        <v>83</v>
      </c>
      <c r="X826" t="s">
        <v>42</v>
      </c>
      <c r="Y826">
        <v>27888</v>
      </c>
      <c r="Z826" t="s">
        <v>128</v>
      </c>
      <c r="AA826" t="s">
        <v>84</v>
      </c>
      <c r="AB826" t="s">
        <v>45</v>
      </c>
      <c r="AC826">
        <v>3</v>
      </c>
      <c r="AD826" s="11">
        <f>(employee_data3[[#This Row],[Current Employee Rating]]-AVERAGE(employee_data3[Current Employee Rating]))/STDEV(employee_data3[Current Employee Rating])</f>
        <v>3.0539538160596794E-2</v>
      </c>
      <c r="AE826" s="11" t="str">
        <f>IF(employee_data3[[#This Row],[Z Score]]&gt;3,"Yes","No")</f>
        <v>No</v>
      </c>
    </row>
    <row r="827" spans="1:31" x14ac:dyDescent="0.3">
      <c r="A827">
        <v>1252</v>
      </c>
      <c r="B827" t="s">
        <v>3495</v>
      </c>
      <c r="C827" t="s">
        <v>3496</v>
      </c>
      <c r="D827" s="1">
        <v>44631</v>
      </c>
      <c r="E827" s="1">
        <v>44676</v>
      </c>
      <c r="F827" t="s">
        <v>3019</v>
      </c>
      <c r="G827" t="s">
        <v>3497</v>
      </c>
      <c r="H827" t="s">
        <v>3498</v>
      </c>
      <c r="I827" t="s">
        <v>50</v>
      </c>
      <c r="J827" t="s">
        <v>32</v>
      </c>
      <c r="K827" t="str">
        <f>IF(employee_data3[[#This Row],[EmployeeStatus]]="Active", "Active", "Attrition")</f>
        <v>Active</v>
      </c>
      <c r="L827" t="s">
        <v>52</v>
      </c>
      <c r="M827" t="s">
        <v>51</v>
      </c>
      <c r="N827" t="s">
        <v>35</v>
      </c>
      <c r="O827" t="s">
        <v>175</v>
      </c>
      <c r="P827" t="s">
        <v>3499</v>
      </c>
      <c r="Q827" t="s">
        <v>38</v>
      </c>
      <c r="R827" t="s">
        <v>177</v>
      </c>
      <c r="S827" s="1">
        <v>30003</v>
      </c>
      <c r="T827">
        <f>DATEDIF(employee_data3[[#This Row],[DOB]],DATE(2023, 1, 1), "Y")</f>
        <v>40</v>
      </c>
      <c r="U827" t="str">
        <f>IF(employee_data3[[#This Row],[Age]]&lt;=25, "Remaja", IF(employee_data3[[#This Row],[Age]]&lt;=55, "Dewasa", "Lansia"))</f>
        <v>Dewasa</v>
      </c>
      <c r="V827" t="s">
        <v>40</v>
      </c>
      <c r="W827" t="s">
        <v>103</v>
      </c>
      <c r="X827" t="s">
        <v>42</v>
      </c>
      <c r="Y827">
        <v>36258</v>
      </c>
      <c r="Z827" t="s">
        <v>128</v>
      </c>
      <c r="AA827" t="s">
        <v>104</v>
      </c>
      <c r="AB827" t="s">
        <v>45</v>
      </c>
      <c r="AC827">
        <v>3</v>
      </c>
      <c r="AD827" s="11">
        <f>(employee_data3[[#This Row],[Current Employee Rating]]-AVERAGE(employee_data3[Current Employee Rating]))/STDEV(employee_data3[Current Employee Rating])</f>
        <v>3.0539538160596794E-2</v>
      </c>
      <c r="AE827" s="11" t="str">
        <f>IF(employee_data3[[#This Row],[Z Score]]&gt;3,"Yes","No")</f>
        <v>No</v>
      </c>
    </row>
    <row r="828" spans="1:31" x14ac:dyDescent="0.3">
      <c r="A828">
        <v>1253</v>
      </c>
      <c r="B828" t="s">
        <v>3500</v>
      </c>
      <c r="C828" t="s">
        <v>3501</v>
      </c>
      <c r="D828" s="1">
        <v>44025</v>
      </c>
      <c r="E828" s="1">
        <v>44475</v>
      </c>
      <c r="F828" t="s">
        <v>3019</v>
      </c>
      <c r="G828" t="s">
        <v>3502</v>
      </c>
      <c r="H828" t="s">
        <v>3503</v>
      </c>
      <c r="I828" t="s">
        <v>139</v>
      </c>
      <c r="J828" t="s">
        <v>32</v>
      </c>
      <c r="K828" t="str">
        <f>IF(employee_data3[[#This Row],[EmployeeStatus]]="Active", "Active", "Attrition")</f>
        <v>Active</v>
      </c>
      <c r="L828" t="s">
        <v>52</v>
      </c>
      <c r="M828" t="s">
        <v>51</v>
      </c>
      <c r="N828" t="s">
        <v>52</v>
      </c>
      <c r="O828" t="s">
        <v>140</v>
      </c>
      <c r="P828" t="s">
        <v>3504</v>
      </c>
      <c r="Q828" t="s">
        <v>38</v>
      </c>
      <c r="R828" t="s">
        <v>177</v>
      </c>
      <c r="S828" s="1">
        <v>26068</v>
      </c>
      <c r="T828">
        <f>DATEDIF(employee_data3[[#This Row],[DOB]],DATE(2023, 1, 1), "Y")</f>
        <v>51</v>
      </c>
      <c r="U828" t="str">
        <f>IF(employee_data3[[#This Row],[Age]]&lt;=25, "Remaja", IF(employee_data3[[#This Row],[Age]]&lt;=55, "Dewasa", "Lansia"))</f>
        <v>Dewasa</v>
      </c>
      <c r="V828" t="s">
        <v>40</v>
      </c>
      <c r="W828" t="s">
        <v>113</v>
      </c>
      <c r="X828" t="s">
        <v>42</v>
      </c>
      <c r="Y828">
        <v>17844</v>
      </c>
      <c r="Z828" t="s">
        <v>128</v>
      </c>
      <c r="AA828" t="s">
        <v>104</v>
      </c>
      <c r="AB828" t="s">
        <v>45</v>
      </c>
      <c r="AC828">
        <v>3</v>
      </c>
      <c r="AD828" s="11">
        <f>(employee_data3[[#This Row],[Current Employee Rating]]-AVERAGE(employee_data3[Current Employee Rating]))/STDEV(employee_data3[Current Employee Rating])</f>
        <v>3.0539538160596794E-2</v>
      </c>
      <c r="AE828" s="11" t="str">
        <f>IF(employee_data3[[#This Row],[Z Score]]&gt;3,"Yes","No")</f>
        <v>No</v>
      </c>
    </row>
    <row r="829" spans="1:31" x14ac:dyDescent="0.3">
      <c r="A829">
        <v>1254</v>
      </c>
      <c r="B829" t="s">
        <v>3505</v>
      </c>
      <c r="C829" t="s">
        <v>1702</v>
      </c>
      <c r="D829" s="1">
        <v>44004</v>
      </c>
      <c r="E829" s="1"/>
      <c r="F829" t="s">
        <v>728</v>
      </c>
      <c r="G829" t="s">
        <v>3506</v>
      </c>
      <c r="H829" t="s">
        <v>3507</v>
      </c>
      <c r="I829" t="s">
        <v>98</v>
      </c>
      <c r="J829" t="s">
        <v>32</v>
      </c>
      <c r="K829" t="str">
        <f>IF(employee_data3[[#This Row],[EmployeeStatus]]="Active", "Active", "Attrition")</f>
        <v>Active</v>
      </c>
      <c r="L829" t="s">
        <v>33</v>
      </c>
      <c r="M829" t="s">
        <v>64</v>
      </c>
      <c r="N829" t="s">
        <v>63</v>
      </c>
      <c r="O829" t="s">
        <v>36</v>
      </c>
      <c r="P829" t="s">
        <v>37</v>
      </c>
      <c r="Q829" t="s">
        <v>38</v>
      </c>
      <c r="R829" t="s">
        <v>81</v>
      </c>
      <c r="S829" s="1">
        <v>18421</v>
      </c>
      <c r="T829">
        <f>DATEDIF(employee_data3[[#This Row],[DOB]],DATE(2023, 1, 1), "Y")</f>
        <v>72</v>
      </c>
      <c r="U829" t="str">
        <f>IF(employee_data3[[#This Row],[Age]]&lt;=25, "Remaja", IF(employee_data3[[#This Row],[Age]]&lt;=55, "Dewasa", "Lansia"))</f>
        <v>Lansia</v>
      </c>
      <c r="V829" t="s">
        <v>40</v>
      </c>
      <c r="W829" t="s">
        <v>352</v>
      </c>
      <c r="X829" t="s">
        <v>42</v>
      </c>
      <c r="Y829">
        <v>87263</v>
      </c>
      <c r="Z829" t="s">
        <v>43</v>
      </c>
      <c r="AA829" t="s">
        <v>84</v>
      </c>
      <c r="AB829" t="s">
        <v>45</v>
      </c>
      <c r="AC829">
        <v>3</v>
      </c>
      <c r="AD829" s="11">
        <f>(employee_data3[[#This Row],[Current Employee Rating]]-AVERAGE(employee_data3[Current Employee Rating]))/STDEV(employee_data3[Current Employee Rating])</f>
        <v>3.0539538160596794E-2</v>
      </c>
      <c r="AE829" s="11" t="str">
        <f>IF(employee_data3[[#This Row],[Z Score]]&gt;3,"Yes","No")</f>
        <v>No</v>
      </c>
    </row>
    <row r="830" spans="1:31" x14ac:dyDescent="0.3">
      <c r="A830">
        <v>1255</v>
      </c>
      <c r="B830" t="s">
        <v>1196</v>
      </c>
      <c r="C830" t="s">
        <v>3508</v>
      </c>
      <c r="D830" s="1">
        <v>43738</v>
      </c>
      <c r="E830" s="1">
        <v>44257</v>
      </c>
      <c r="F830" t="s">
        <v>728</v>
      </c>
      <c r="G830" t="s">
        <v>3509</v>
      </c>
      <c r="H830" t="s">
        <v>3510</v>
      </c>
      <c r="I830" t="s">
        <v>118</v>
      </c>
      <c r="J830" t="s">
        <v>745</v>
      </c>
      <c r="K830" t="str">
        <f>IF(employee_data3[[#This Row],[EmployeeStatus]]="Active", "Active", "Attrition")</f>
        <v>Attrition</v>
      </c>
      <c r="L830" t="s">
        <v>63</v>
      </c>
      <c r="M830" t="s">
        <v>51</v>
      </c>
      <c r="N830" t="s">
        <v>35</v>
      </c>
      <c r="O830" t="s">
        <v>126</v>
      </c>
      <c r="P830" t="s">
        <v>3511</v>
      </c>
      <c r="Q830" t="s">
        <v>38</v>
      </c>
      <c r="R830" t="s">
        <v>81</v>
      </c>
      <c r="S830" s="1">
        <v>31010</v>
      </c>
      <c r="T830">
        <f>DATEDIF(employee_data3[[#This Row],[DOB]],DATE(2023, 1, 1), "Y")</f>
        <v>38</v>
      </c>
      <c r="U830" t="str">
        <f>IF(employee_data3[[#This Row],[Age]]&lt;=25, "Remaja", IF(employee_data3[[#This Row],[Age]]&lt;=55, "Dewasa", "Lansia"))</f>
        <v>Dewasa</v>
      </c>
      <c r="V830" t="s">
        <v>40</v>
      </c>
      <c r="W830" t="s">
        <v>83</v>
      </c>
      <c r="X830" t="s">
        <v>42</v>
      </c>
      <c r="Y830">
        <v>8671</v>
      </c>
      <c r="Z830" t="s">
        <v>93</v>
      </c>
      <c r="AA830" t="s">
        <v>84</v>
      </c>
      <c r="AB830" t="s">
        <v>45</v>
      </c>
      <c r="AC830">
        <v>3</v>
      </c>
      <c r="AD830" s="11">
        <f>(employee_data3[[#This Row],[Current Employee Rating]]-AVERAGE(employee_data3[Current Employee Rating]))/STDEV(employee_data3[Current Employee Rating])</f>
        <v>3.0539538160596794E-2</v>
      </c>
      <c r="AE830" s="11" t="str">
        <f>IF(employee_data3[[#This Row],[Z Score]]&gt;3,"Yes","No")</f>
        <v>No</v>
      </c>
    </row>
    <row r="831" spans="1:31" x14ac:dyDescent="0.3">
      <c r="A831">
        <v>1256</v>
      </c>
      <c r="B831" t="s">
        <v>2089</v>
      </c>
      <c r="C831" t="s">
        <v>699</v>
      </c>
      <c r="D831" s="1">
        <v>43838</v>
      </c>
      <c r="E831" s="1"/>
      <c r="F831" t="s">
        <v>728</v>
      </c>
      <c r="G831" t="s">
        <v>3512</v>
      </c>
      <c r="H831" t="s">
        <v>3513</v>
      </c>
      <c r="I831" t="s">
        <v>62</v>
      </c>
      <c r="J831" t="s">
        <v>32</v>
      </c>
      <c r="K831" t="str">
        <f>IF(employee_data3[[#This Row],[EmployeeStatus]]="Active", "Active", "Attrition")</f>
        <v>Active</v>
      </c>
      <c r="L831" t="s">
        <v>33</v>
      </c>
      <c r="M831" t="s">
        <v>51</v>
      </c>
      <c r="N831" t="s">
        <v>35</v>
      </c>
      <c r="O831" t="s">
        <v>36</v>
      </c>
      <c r="P831" t="s">
        <v>37</v>
      </c>
      <c r="Q831" t="s">
        <v>38</v>
      </c>
      <c r="R831" t="s">
        <v>305</v>
      </c>
      <c r="S831" s="1">
        <v>33464</v>
      </c>
      <c r="T831">
        <f>DATEDIF(employee_data3[[#This Row],[DOB]],DATE(2023, 1, 1), "Y")</f>
        <v>31</v>
      </c>
      <c r="U831" t="str">
        <f>IF(employee_data3[[#This Row],[Age]]&lt;=25, "Remaja", IF(employee_data3[[#This Row],[Age]]&lt;=55, "Dewasa", "Lansia"))</f>
        <v>Dewasa</v>
      </c>
      <c r="V831" t="s">
        <v>40</v>
      </c>
      <c r="W831" t="s">
        <v>83</v>
      </c>
      <c r="X831" t="s">
        <v>42</v>
      </c>
      <c r="Y831">
        <v>16520</v>
      </c>
      <c r="Z831" t="s">
        <v>43</v>
      </c>
      <c r="AA831" t="s">
        <v>44</v>
      </c>
      <c r="AB831" t="s">
        <v>45</v>
      </c>
      <c r="AC831">
        <v>3</v>
      </c>
      <c r="AD831" s="11">
        <f>(employee_data3[[#This Row],[Current Employee Rating]]-AVERAGE(employee_data3[Current Employee Rating]))/STDEV(employee_data3[Current Employee Rating])</f>
        <v>3.0539538160596794E-2</v>
      </c>
      <c r="AE831" s="11" t="str">
        <f>IF(employee_data3[[#This Row],[Z Score]]&gt;3,"Yes","No")</f>
        <v>No</v>
      </c>
    </row>
    <row r="832" spans="1:31" x14ac:dyDescent="0.3">
      <c r="A832">
        <v>1257</v>
      </c>
      <c r="B832" t="s">
        <v>2801</v>
      </c>
      <c r="C832" t="s">
        <v>3514</v>
      </c>
      <c r="D832" s="1">
        <v>44485</v>
      </c>
      <c r="E832" s="1"/>
      <c r="F832" t="s">
        <v>728</v>
      </c>
      <c r="G832" t="s">
        <v>3515</v>
      </c>
      <c r="H832" t="s">
        <v>3516</v>
      </c>
      <c r="I832" t="s">
        <v>89</v>
      </c>
      <c r="J832" t="s">
        <v>32</v>
      </c>
      <c r="K832" t="str">
        <f>IF(employee_data3[[#This Row],[EmployeeStatus]]="Active", "Active", "Attrition")</f>
        <v>Active</v>
      </c>
      <c r="L832" t="s">
        <v>63</v>
      </c>
      <c r="M832" t="s">
        <v>64</v>
      </c>
      <c r="N832" t="s">
        <v>35</v>
      </c>
      <c r="O832" t="s">
        <v>36</v>
      </c>
      <c r="P832" t="s">
        <v>37</v>
      </c>
      <c r="Q832" t="s">
        <v>38</v>
      </c>
      <c r="R832" t="s">
        <v>111</v>
      </c>
      <c r="S832" s="1">
        <v>28801</v>
      </c>
      <c r="T832">
        <f>DATEDIF(employee_data3[[#This Row],[DOB]],DATE(2023, 1, 1), "Y")</f>
        <v>44</v>
      </c>
      <c r="U832" t="str">
        <f>IF(employee_data3[[#This Row],[Age]]&lt;=25, "Remaja", IF(employee_data3[[#This Row],[Age]]&lt;=55, "Dewasa", "Lansia"))</f>
        <v>Dewasa</v>
      </c>
      <c r="V832" t="s">
        <v>40</v>
      </c>
      <c r="W832" t="s">
        <v>113</v>
      </c>
      <c r="X832" t="s">
        <v>42</v>
      </c>
      <c r="Y832">
        <v>22868</v>
      </c>
      <c r="Z832" t="s">
        <v>128</v>
      </c>
      <c r="AA832" t="s">
        <v>104</v>
      </c>
      <c r="AB832" t="s">
        <v>45</v>
      </c>
      <c r="AC832">
        <v>3</v>
      </c>
      <c r="AD832" s="11">
        <f>(employee_data3[[#This Row],[Current Employee Rating]]-AVERAGE(employee_data3[Current Employee Rating]))/STDEV(employee_data3[Current Employee Rating])</f>
        <v>3.0539538160596794E-2</v>
      </c>
      <c r="AE832" s="11" t="str">
        <f>IF(employee_data3[[#This Row],[Z Score]]&gt;3,"Yes","No")</f>
        <v>No</v>
      </c>
    </row>
    <row r="833" spans="1:31" x14ac:dyDescent="0.3">
      <c r="A833">
        <v>1258</v>
      </c>
      <c r="B833" t="s">
        <v>784</v>
      </c>
      <c r="C833" t="s">
        <v>2770</v>
      </c>
      <c r="D833" s="1">
        <v>44741</v>
      </c>
      <c r="E833" s="1"/>
      <c r="F833" t="s">
        <v>728</v>
      </c>
      <c r="G833" t="s">
        <v>3517</v>
      </c>
      <c r="H833" t="s">
        <v>3518</v>
      </c>
      <c r="I833" t="s">
        <v>31</v>
      </c>
      <c r="J833" t="s">
        <v>32</v>
      </c>
      <c r="K833" t="str">
        <f>IF(employee_data3[[#This Row],[EmployeeStatus]]="Active", "Active", "Attrition")</f>
        <v>Active</v>
      </c>
      <c r="L833" t="s">
        <v>63</v>
      </c>
      <c r="M833" t="s">
        <v>34</v>
      </c>
      <c r="N833" t="s">
        <v>35</v>
      </c>
      <c r="O833" t="s">
        <v>36</v>
      </c>
      <c r="P833" t="s">
        <v>37</v>
      </c>
      <c r="Q833" t="s">
        <v>38</v>
      </c>
      <c r="R833" t="s">
        <v>53</v>
      </c>
      <c r="S833" s="1">
        <v>28414</v>
      </c>
      <c r="T833">
        <f>DATEDIF(employee_data3[[#This Row],[DOB]],DATE(2023, 1, 1), "Y")</f>
        <v>45</v>
      </c>
      <c r="U833" t="str">
        <f>IF(employee_data3[[#This Row],[Age]]&lt;=25, "Remaja", IF(employee_data3[[#This Row],[Age]]&lt;=55, "Dewasa", "Lansia"))</f>
        <v>Dewasa</v>
      </c>
      <c r="V833" t="s">
        <v>40</v>
      </c>
      <c r="W833" t="s">
        <v>226</v>
      </c>
      <c r="X833" t="s">
        <v>42</v>
      </c>
      <c r="Y833">
        <v>59954</v>
      </c>
      <c r="Z833" t="s">
        <v>74</v>
      </c>
      <c r="AA833" t="s">
        <v>44</v>
      </c>
      <c r="AB833" t="s">
        <v>45</v>
      </c>
      <c r="AC833">
        <v>3</v>
      </c>
      <c r="AD833" s="11">
        <f>(employee_data3[[#This Row],[Current Employee Rating]]-AVERAGE(employee_data3[Current Employee Rating]))/STDEV(employee_data3[Current Employee Rating])</f>
        <v>3.0539538160596794E-2</v>
      </c>
      <c r="AE833" s="11" t="str">
        <f>IF(employee_data3[[#This Row],[Z Score]]&gt;3,"Yes","No")</f>
        <v>No</v>
      </c>
    </row>
    <row r="834" spans="1:31" x14ac:dyDescent="0.3">
      <c r="A834">
        <v>1259</v>
      </c>
      <c r="B834" t="s">
        <v>3519</v>
      </c>
      <c r="C834" t="s">
        <v>1904</v>
      </c>
      <c r="D834" s="1">
        <v>44682</v>
      </c>
      <c r="E834" s="1">
        <v>45040</v>
      </c>
      <c r="F834" t="s">
        <v>28</v>
      </c>
      <c r="G834" t="s">
        <v>3520</v>
      </c>
      <c r="H834" t="s">
        <v>3521</v>
      </c>
      <c r="I834" t="s">
        <v>133</v>
      </c>
      <c r="J834" t="s">
        <v>745</v>
      </c>
      <c r="K834" t="str">
        <f>IF(employee_data3[[#This Row],[EmployeeStatus]]="Active", "Active", "Attrition")</f>
        <v>Attrition</v>
      </c>
      <c r="L834" t="s">
        <v>63</v>
      </c>
      <c r="M834" t="s">
        <v>51</v>
      </c>
      <c r="N834" t="s">
        <v>35</v>
      </c>
      <c r="O834" t="s">
        <v>140</v>
      </c>
      <c r="P834" t="s">
        <v>3522</v>
      </c>
      <c r="Q834" t="s">
        <v>38</v>
      </c>
      <c r="R834" t="s">
        <v>81</v>
      </c>
      <c r="S834" s="1">
        <v>20650</v>
      </c>
      <c r="T834">
        <f>DATEDIF(employee_data3[[#This Row],[DOB]],DATE(2023, 1, 1), "Y")</f>
        <v>66</v>
      </c>
      <c r="U834" t="str">
        <f>IF(employee_data3[[#This Row],[Age]]&lt;=25, "Remaja", IF(employee_data3[[#This Row],[Age]]&lt;=55, "Dewasa", "Lansia"))</f>
        <v>Lansia</v>
      </c>
      <c r="V834" t="s">
        <v>40</v>
      </c>
      <c r="W834" t="s">
        <v>83</v>
      </c>
      <c r="X834" t="s">
        <v>55</v>
      </c>
      <c r="Y834">
        <v>43998</v>
      </c>
      <c r="Z834" t="s">
        <v>43</v>
      </c>
      <c r="AA834" t="s">
        <v>75</v>
      </c>
      <c r="AB834" t="s">
        <v>45</v>
      </c>
      <c r="AC834">
        <v>3</v>
      </c>
      <c r="AD834" s="11">
        <f>(employee_data3[[#This Row],[Current Employee Rating]]-AVERAGE(employee_data3[Current Employee Rating]))/STDEV(employee_data3[Current Employee Rating])</f>
        <v>3.0539538160596794E-2</v>
      </c>
      <c r="AE834" s="11" t="str">
        <f>IF(employee_data3[[#This Row],[Z Score]]&gt;3,"Yes","No")</f>
        <v>No</v>
      </c>
    </row>
    <row r="835" spans="1:31" x14ac:dyDescent="0.3">
      <c r="A835">
        <v>1260</v>
      </c>
      <c r="B835" t="s">
        <v>3523</v>
      </c>
      <c r="C835" t="s">
        <v>3524</v>
      </c>
      <c r="D835" s="1">
        <v>43328</v>
      </c>
      <c r="E835" s="1"/>
      <c r="F835" t="s">
        <v>28</v>
      </c>
      <c r="G835" t="s">
        <v>3525</v>
      </c>
      <c r="H835" t="s">
        <v>3526</v>
      </c>
      <c r="I835" t="s">
        <v>80</v>
      </c>
      <c r="J835" t="s">
        <v>32</v>
      </c>
      <c r="K835" t="str">
        <f>IF(employee_data3[[#This Row],[EmployeeStatus]]="Active", "Active", "Attrition")</f>
        <v>Active</v>
      </c>
      <c r="L835" t="s">
        <v>63</v>
      </c>
      <c r="M835" t="s">
        <v>64</v>
      </c>
      <c r="N835" t="s">
        <v>52</v>
      </c>
      <c r="O835" t="s">
        <v>36</v>
      </c>
      <c r="P835" t="s">
        <v>37</v>
      </c>
      <c r="Q835" t="s">
        <v>38</v>
      </c>
      <c r="R835" t="s">
        <v>177</v>
      </c>
      <c r="S835" s="1">
        <v>20989</v>
      </c>
      <c r="T835">
        <f>DATEDIF(employee_data3[[#This Row],[DOB]],DATE(2023, 1, 1), "Y")</f>
        <v>65</v>
      </c>
      <c r="U835" t="str">
        <f>IF(employee_data3[[#This Row],[Age]]&lt;=25, "Remaja", IF(employee_data3[[#This Row],[Age]]&lt;=55, "Dewasa", "Lansia"))</f>
        <v>Lansia</v>
      </c>
      <c r="V835" t="s">
        <v>40</v>
      </c>
      <c r="W835" t="s">
        <v>243</v>
      </c>
      <c r="X835" t="s">
        <v>42</v>
      </c>
      <c r="Y835">
        <v>75748</v>
      </c>
      <c r="Z835" t="s">
        <v>128</v>
      </c>
      <c r="AA835" t="s">
        <v>84</v>
      </c>
      <c r="AB835" t="s">
        <v>45</v>
      </c>
      <c r="AC835">
        <v>3</v>
      </c>
      <c r="AD835" s="11">
        <f>(employee_data3[[#This Row],[Current Employee Rating]]-AVERAGE(employee_data3[Current Employee Rating]))/STDEV(employee_data3[Current Employee Rating])</f>
        <v>3.0539538160596794E-2</v>
      </c>
      <c r="AE835" s="11" t="str">
        <f>IF(employee_data3[[#This Row],[Z Score]]&gt;3,"Yes","No")</f>
        <v>No</v>
      </c>
    </row>
    <row r="836" spans="1:31" x14ac:dyDescent="0.3">
      <c r="A836">
        <v>1261</v>
      </c>
      <c r="B836" t="s">
        <v>3527</v>
      </c>
      <c r="C836" t="s">
        <v>3528</v>
      </c>
      <c r="D836" s="1">
        <v>43826</v>
      </c>
      <c r="E836" s="1"/>
      <c r="F836" t="s">
        <v>28</v>
      </c>
      <c r="G836" t="s">
        <v>3529</v>
      </c>
      <c r="H836" t="s">
        <v>3530</v>
      </c>
      <c r="I836" t="s">
        <v>168</v>
      </c>
      <c r="J836" t="s">
        <v>32</v>
      </c>
      <c r="K836" t="str">
        <f>IF(employee_data3[[#This Row],[EmployeeStatus]]="Active", "Active", "Attrition")</f>
        <v>Active</v>
      </c>
      <c r="L836" t="s">
        <v>52</v>
      </c>
      <c r="M836" t="s">
        <v>34</v>
      </c>
      <c r="N836" t="s">
        <v>35</v>
      </c>
      <c r="O836" t="s">
        <v>36</v>
      </c>
      <c r="P836" t="s">
        <v>37</v>
      </c>
      <c r="Q836" t="s">
        <v>38</v>
      </c>
      <c r="R836" t="s">
        <v>90</v>
      </c>
      <c r="S836" s="1">
        <v>21820</v>
      </c>
      <c r="T836">
        <f>DATEDIF(employee_data3[[#This Row],[DOB]],DATE(2023, 1, 1), "Y")</f>
        <v>63</v>
      </c>
      <c r="U836" t="str">
        <f>IF(employee_data3[[#This Row],[Age]]&lt;=25, "Remaja", IF(employee_data3[[#This Row],[Age]]&lt;=55, "Dewasa", "Lansia"))</f>
        <v>Lansia</v>
      </c>
      <c r="V836" t="s">
        <v>40</v>
      </c>
      <c r="W836" t="s">
        <v>83</v>
      </c>
      <c r="X836" t="s">
        <v>42</v>
      </c>
      <c r="Y836">
        <v>87591</v>
      </c>
      <c r="Z836" t="s">
        <v>56</v>
      </c>
      <c r="AA836" t="s">
        <v>84</v>
      </c>
      <c r="AB836" t="s">
        <v>45</v>
      </c>
      <c r="AC836">
        <v>3</v>
      </c>
      <c r="AD836" s="11">
        <f>(employee_data3[[#This Row],[Current Employee Rating]]-AVERAGE(employee_data3[Current Employee Rating]))/STDEV(employee_data3[Current Employee Rating])</f>
        <v>3.0539538160596794E-2</v>
      </c>
      <c r="AE836" s="11" t="str">
        <f>IF(employee_data3[[#This Row],[Z Score]]&gt;3,"Yes","No")</f>
        <v>No</v>
      </c>
    </row>
    <row r="837" spans="1:31" x14ac:dyDescent="0.3">
      <c r="A837">
        <v>1262</v>
      </c>
      <c r="B837" t="s">
        <v>3531</v>
      </c>
      <c r="C837" t="s">
        <v>2873</v>
      </c>
      <c r="D837" s="1">
        <v>44378</v>
      </c>
      <c r="E837" s="1">
        <v>45013</v>
      </c>
      <c r="F837" t="s">
        <v>28</v>
      </c>
      <c r="G837" t="s">
        <v>3532</v>
      </c>
      <c r="H837" t="s">
        <v>3533</v>
      </c>
      <c r="I837" t="s">
        <v>98</v>
      </c>
      <c r="J837" t="s">
        <v>745</v>
      </c>
      <c r="K837" t="str">
        <f>IF(employee_data3[[#This Row],[EmployeeStatus]]="Active", "Active", "Attrition")</f>
        <v>Attrition</v>
      </c>
      <c r="L837" t="s">
        <v>52</v>
      </c>
      <c r="M837" t="s">
        <v>51</v>
      </c>
      <c r="N837" t="s">
        <v>63</v>
      </c>
      <c r="O837" t="s">
        <v>140</v>
      </c>
      <c r="P837" t="s">
        <v>3534</v>
      </c>
      <c r="Q837" t="s">
        <v>38</v>
      </c>
      <c r="R837" t="s">
        <v>111</v>
      </c>
      <c r="S837" s="1">
        <v>28200</v>
      </c>
      <c r="T837">
        <f>DATEDIF(employee_data3[[#This Row],[DOB]],DATE(2023, 1, 1), "Y")</f>
        <v>45</v>
      </c>
      <c r="U837" t="str">
        <f>IF(employee_data3[[#This Row],[Age]]&lt;=25, "Remaja", IF(employee_data3[[#This Row],[Age]]&lt;=55, "Dewasa", "Lansia"))</f>
        <v>Dewasa</v>
      </c>
      <c r="V837" t="s">
        <v>40</v>
      </c>
      <c r="W837" t="s">
        <v>113</v>
      </c>
      <c r="X837" t="s">
        <v>42</v>
      </c>
      <c r="Y837">
        <v>23777</v>
      </c>
      <c r="Z837" t="s">
        <v>56</v>
      </c>
      <c r="AA837" t="s">
        <v>44</v>
      </c>
      <c r="AB837" t="s">
        <v>45</v>
      </c>
      <c r="AC837">
        <v>3</v>
      </c>
      <c r="AD837" s="11">
        <f>(employee_data3[[#This Row],[Current Employee Rating]]-AVERAGE(employee_data3[Current Employee Rating]))/STDEV(employee_data3[Current Employee Rating])</f>
        <v>3.0539538160596794E-2</v>
      </c>
      <c r="AE837" s="11" t="str">
        <f>IF(employee_data3[[#This Row],[Z Score]]&gt;3,"Yes","No")</f>
        <v>No</v>
      </c>
    </row>
    <row r="838" spans="1:31" x14ac:dyDescent="0.3">
      <c r="A838">
        <v>1263</v>
      </c>
      <c r="B838" t="s">
        <v>2186</v>
      </c>
      <c r="C838" t="s">
        <v>2485</v>
      </c>
      <c r="D838" s="1">
        <v>44854</v>
      </c>
      <c r="E838" s="1"/>
      <c r="F838" t="s">
        <v>28</v>
      </c>
      <c r="G838" t="s">
        <v>3535</v>
      </c>
      <c r="H838" t="s">
        <v>3536</v>
      </c>
      <c r="I838" t="s">
        <v>118</v>
      </c>
      <c r="J838" t="s">
        <v>32</v>
      </c>
      <c r="K838" t="str">
        <f>IF(employee_data3[[#This Row],[EmployeeStatus]]="Active", "Active", "Attrition")</f>
        <v>Active</v>
      </c>
      <c r="L838" t="s">
        <v>63</v>
      </c>
      <c r="M838" t="s">
        <v>64</v>
      </c>
      <c r="N838" t="s">
        <v>63</v>
      </c>
      <c r="O838" t="s">
        <v>36</v>
      </c>
      <c r="P838" t="s">
        <v>37</v>
      </c>
      <c r="Q838" t="s">
        <v>38</v>
      </c>
      <c r="R838" t="s">
        <v>286</v>
      </c>
      <c r="S838" s="1">
        <v>19312</v>
      </c>
      <c r="T838">
        <f>DATEDIF(employee_data3[[#This Row],[DOB]],DATE(2023, 1, 1), "Y")</f>
        <v>70</v>
      </c>
      <c r="U838" t="str">
        <f>IF(employee_data3[[#This Row],[Age]]&lt;=25, "Remaja", IF(employee_data3[[#This Row],[Age]]&lt;=55, "Dewasa", "Lansia"))</f>
        <v>Lansia</v>
      </c>
      <c r="V838" t="s">
        <v>40</v>
      </c>
      <c r="W838" t="s">
        <v>226</v>
      </c>
      <c r="X838" t="s">
        <v>42</v>
      </c>
      <c r="Y838">
        <v>34732</v>
      </c>
      <c r="Z838" t="s">
        <v>56</v>
      </c>
      <c r="AA838" t="s">
        <v>104</v>
      </c>
      <c r="AB838" t="s">
        <v>45</v>
      </c>
      <c r="AC838">
        <v>3</v>
      </c>
      <c r="AD838" s="11">
        <f>(employee_data3[[#This Row],[Current Employee Rating]]-AVERAGE(employee_data3[Current Employee Rating]))/STDEV(employee_data3[Current Employee Rating])</f>
        <v>3.0539538160596794E-2</v>
      </c>
      <c r="AE838" s="11" t="str">
        <f>IF(employee_data3[[#This Row],[Z Score]]&gt;3,"Yes","No")</f>
        <v>No</v>
      </c>
    </row>
    <row r="839" spans="1:31" x14ac:dyDescent="0.3">
      <c r="A839">
        <v>1264</v>
      </c>
      <c r="B839" t="s">
        <v>564</v>
      </c>
      <c r="C839" t="s">
        <v>339</v>
      </c>
      <c r="D839" s="1">
        <v>43511</v>
      </c>
      <c r="E839" s="1"/>
      <c r="F839" t="s">
        <v>28</v>
      </c>
      <c r="G839" t="s">
        <v>3537</v>
      </c>
      <c r="H839" t="s">
        <v>3538</v>
      </c>
      <c r="I839" t="s">
        <v>62</v>
      </c>
      <c r="J839" t="s">
        <v>32</v>
      </c>
      <c r="K839" t="str">
        <f>IF(employee_data3[[#This Row],[EmployeeStatus]]="Active", "Active", "Attrition")</f>
        <v>Active</v>
      </c>
      <c r="L839" t="s">
        <v>63</v>
      </c>
      <c r="M839" t="s">
        <v>34</v>
      </c>
      <c r="N839" t="s">
        <v>63</v>
      </c>
      <c r="O839" t="s">
        <v>36</v>
      </c>
      <c r="P839" t="s">
        <v>37</v>
      </c>
      <c r="Q839" t="s">
        <v>38</v>
      </c>
      <c r="R839" t="s">
        <v>90</v>
      </c>
      <c r="S839" s="1">
        <v>36091</v>
      </c>
      <c r="T839">
        <f>DATEDIF(employee_data3[[#This Row],[DOB]],DATE(2023, 1, 1), "Y")</f>
        <v>24</v>
      </c>
      <c r="U839" t="str">
        <f>IF(employee_data3[[#This Row],[Age]]&lt;=25, "Remaja", IF(employee_data3[[#This Row],[Age]]&lt;=55, "Dewasa", "Lansia"))</f>
        <v>Remaja</v>
      </c>
      <c r="V839" t="s">
        <v>40</v>
      </c>
      <c r="W839" t="s">
        <v>184</v>
      </c>
      <c r="X839" t="s">
        <v>42</v>
      </c>
      <c r="Y839">
        <v>28097</v>
      </c>
      <c r="Z839" t="s">
        <v>56</v>
      </c>
      <c r="AA839" t="s">
        <v>84</v>
      </c>
      <c r="AB839" t="s">
        <v>45</v>
      </c>
      <c r="AC839">
        <v>3</v>
      </c>
      <c r="AD839" s="11">
        <f>(employee_data3[[#This Row],[Current Employee Rating]]-AVERAGE(employee_data3[Current Employee Rating]))/STDEV(employee_data3[Current Employee Rating])</f>
        <v>3.0539538160596794E-2</v>
      </c>
      <c r="AE839" s="11" t="str">
        <f>IF(employee_data3[[#This Row],[Z Score]]&gt;3,"Yes","No")</f>
        <v>No</v>
      </c>
    </row>
    <row r="840" spans="1:31" x14ac:dyDescent="0.3">
      <c r="A840">
        <v>1265</v>
      </c>
      <c r="B840" t="s">
        <v>3539</v>
      </c>
      <c r="C840" t="s">
        <v>3540</v>
      </c>
      <c r="D840" s="1">
        <v>44578</v>
      </c>
      <c r="E840" s="1">
        <v>44767</v>
      </c>
      <c r="F840" t="s">
        <v>28</v>
      </c>
      <c r="G840" t="s">
        <v>3541</v>
      </c>
      <c r="H840" t="s">
        <v>3542</v>
      </c>
      <c r="I840" t="s">
        <v>89</v>
      </c>
      <c r="J840" t="s">
        <v>745</v>
      </c>
      <c r="K840" t="str">
        <f>IF(employee_data3[[#This Row],[EmployeeStatus]]="Active", "Active", "Attrition")</f>
        <v>Attrition</v>
      </c>
      <c r="L840" t="s">
        <v>52</v>
      </c>
      <c r="M840" t="s">
        <v>34</v>
      </c>
      <c r="N840" t="s">
        <v>63</v>
      </c>
      <c r="O840" t="s">
        <v>140</v>
      </c>
      <c r="P840" t="s">
        <v>3543</v>
      </c>
      <c r="Q840" t="s">
        <v>38</v>
      </c>
      <c r="R840" t="s">
        <v>90</v>
      </c>
      <c r="S840" s="1">
        <v>27908</v>
      </c>
      <c r="T840">
        <f>DATEDIF(employee_data3[[#This Row],[DOB]],DATE(2023, 1, 1), "Y")</f>
        <v>46</v>
      </c>
      <c r="U840" t="str">
        <f>IF(employee_data3[[#This Row],[Age]]&lt;=25, "Remaja", IF(employee_data3[[#This Row],[Age]]&lt;=55, "Dewasa", "Lansia"))</f>
        <v>Dewasa</v>
      </c>
      <c r="V840" t="s">
        <v>40</v>
      </c>
      <c r="W840" t="s">
        <v>83</v>
      </c>
      <c r="X840" t="s">
        <v>55</v>
      </c>
      <c r="Y840">
        <v>39841</v>
      </c>
      <c r="Z840" t="s">
        <v>93</v>
      </c>
      <c r="AA840" t="s">
        <v>44</v>
      </c>
      <c r="AB840" t="s">
        <v>45</v>
      </c>
      <c r="AC840">
        <v>3</v>
      </c>
      <c r="AD840" s="11">
        <f>(employee_data3[[#This Row],[Current Employee Rating]]-AVERAGE(employee_data3[Current Employee Rating]))/STDEV(employee_data3[Current Employee Rating])</f>
        <v>3.0539538160596794E-2</v>
      </c>
      <c r="AE840" s="11" t="str">
        <f>IF(employee_data3[[#This Row],[Z Score]]&gt;3,"Yes","No")</f>
        <v>No</v>
      </c>
    </row>
    <row r="841" spans="1:31" x14ac:dyDescent="0.3">
      <c r="A841">
        <v>1266</v>
      </c>
      <c r="B841" t="s">
        <v>2443</v>
      </c>
      <c r="C841" t="s">
        <v>3544</v>
      </c>
      <c r="D841" s="1">
        <v>44514</v>
      </c>
      <c r="E841" s="1">
        <v>44743</v>
      </c>
      <c r="F841" t="s">
        <v>28</v>
      </c>
      <c r="G841" t="s">
        <v>3545</v>
      </c>
      <c r="H841" t="s">
        <v>3546</v>
      </c>
      <c r="I841" t="s">
        <v>31</v>
      </c>
      <c r="J841" t="s">
        <v>745</v>
      </c>
      <c r="K841" t="str">
        <f>IF(employee_data3[[#This Row],[EmployeeStatus]]="Active", "Active", "Attrition")</f>
        <v>Attrition</v>
      </c>
      <c r="L841" t="s">
        <v>63</v>
      </c>
      <c r="M841" t="s">
        <v>51</v>
      </c>
      <c r="N841" t="s">
        <v>63</v>
      </c>
      <c r="O841" t="s">
        <v>99</v>
      </c>
      <c r="P841" t="s">
        <v>3547</v>
      </c>
      <c r="Q841" t="s">
        <v>38</v>
      </c>
      <c r="R841" t="s">
        <v>177</v>
      </c>
      <c r="S841" s="1">
        <v>26027</v>
      </c>
      <c r="T841">
        <f>DATEDIF(employee_data3[[#This Row],[DOB]],DATE(2023, 1, 1), "Y")</f>
        <v>51</v>
      </c>
      <c r="U841" t="str">
        <f>IF(employee_data3[[#This Row],[Age]]&lt;=25, "Remaja", IF(employee_data3[[#This Row],[Age]]&lt;=55, "Dewasa", "Lansia"))</f>
        <v>Dewasa</v>
      </c>
      <c r="V841" t="s">
        <v>40</v>
      </c>
      <c r="W841" t="s">
        <v>243</v>
      </c>
      <c r="X841" t="s">
        <v>55</v>
      </c>
      <c r="Y841">
        <v>46871</v>
      </c>
      <c r="Z841" t="s">
        <v>56</v>
      </c>
      <c r="AA841" t="s">
        <v>104</v>
      </c>
      <c r="AB841" t="s">
        <v>45</v>
      </c>
      <c r="AC841">
        <v>3</v>
      </c>
      <c r="AD841" s="11">
        <f>(employee_data3[[#This Row],[Current Employee Rating]]-AVERAGE(employee_data3[Current Employee Rating]))/STDEV(employee_data3[Current Employee Rating])</f>
        <v>3.0539538160596794E-2</v>
      </c>
      <c r="AE841" s="11" t="str">
        <f>IF(employee_data3[[#This Row],[Z Score]]&gt;3,"Yes","No")</f>
        <v>No</v>
      </c>
    </row>
    <row r="842" spans="1:31" x14ac:dyDescent="0.3">
      <c r="A842">
        <v>1267</v>
      </c>
      <c r="B842" t="s">
        <v>3548</v>
      </c>
      <c r="C842" t="s">
        <v>1250</v>
      </c>
      <c r="D842" s="1">
        <v>44149</v>
      </c>
      <c r="E842" s="1">
        <v>44187</v>
      </c>
      <c r="F842" t="s">
        <v>28</v>
      </c>
      <c r="G842" t="s">
        <v>3549</v>
      </c>
      <c r="H842" t="s">
        <v>3550</v>
      </c>
      <c r="I842" t="s">
        <v>133</v>
      </c>
      <c r="J842" t="s">
        <v>32</v>
      </c>
      <c r="K842" t="str">
        <f>IF(employee_data3[[#This Row],[EmployeeStatus]]="Active", "Active", "Attrition")</f>
        <v>Active</v>
      </c>
      <c r="L842" t="s">
        <v>52</v>
      </c>
      <c r="M842" t="s">
        <v>34</v>
      </c>
      <c r="N842" t="s">
        <v>63</v>
      </c>
      <c r="O842" t="s">
        <v>175</v>
      </c>
      <c r="P842" t="s">
        <v>3551</v>
      </c>
      <c r="Q842" t="s">
        <v>38</v>
      </c>
      <c r="R842" t="s">
        <v>81</v>
      </c>
      <c r="S842" s="1">
        <v>26187</v>
      </c>
      <c r="T842">
        <f>DATEDIF(employee_data3[[#This Row],[DOB]],DATE(2023, 1, 1), "Y")</f>
        <v>51</v>
      </c>
      <c r="U842" t="str">
        <f>IF(employee_data3[[#This Row],[Age]]&lt;=25, "Remaja", IF(employee_data3[[#This Row],[Age]]&lt;=55, "Dewasa", "Lansia"))</f>
        <v>Dewasa</v>
      </c>
      <c r="V842" t="s">
        <v>40</v>
      </c>
      <c r="W842" t="s">
        <v>163</v>
      </c>
      <c r="X842" t="s">
        <v>42</v>
      </c>
      <c r="Y842">
        <v>91614</v>
      </c>
      <c r="Z842" t="s">
        <v>43</v>
      </c>
      <c r="AA842" t="s">
        <v>104</v>
      </c>
      <c r="AB842" t="s">
        <v>45</v>
      </c>
      <c r="AC842">
        <v>3</v>
      </c>
      <c r="AD842" s="11">
        <f>(employee_data3[[#This Row],[Current Employee Rating]]-AVERAGE(employee_data3[Current Employee Rating]))/STDEV(employee_data3[Current Employee Rating])</f>
        <v>3.0539538160596794E-2</v>
      </c>
      <c r="AE842" s="11" t="str">
        <f>IF(employee_data3[[#This Row],[Z Score]]&gt;3,"Yes","No")</f>
        <v>No</v>
      </c>
    </row>
    <row r="843" spans="1:31" x14ac:dyDescent="0.3">
      <c r="A843">
        <v>1268</v>
      </c>
      <c r="B843" t="s">
        <v>3552</v>
      </c>
      <c r="C843" t="s">
        <v>1468</v>
      </c>
      <c r="D843" s="1">
        <v>44982</v>
      </c>
      <c r="E843" s="1"/>
      <c r="F843" t="s">
        <v>28</v>
      </c>
      <c r="G843" t="s">
        <v>3553</v>
      </c>
      <c r="H843" t="s">
        <v>3554</v>
      </c>
      <c r="I843" t="s">
        <v>50</v>
      </c>
      <c r="J843" t="s">
        <v>32</v>
      </c>
      <c r="K843" t="str">
        <f>IF(employee_data3[[#This Row],[EmployeeStatus]]="Active", "Active", "Attrition")</f>
        <v>Active</v>
      </c>
      <c r="L843" t="s">
        <v>52</v>
      </c>
      <c r="M843" t="s">
        <v>51</v>
      </c>
      <c r="N843" t="s">
        <v>52</v>
      </c>
      <c r="O843" t="s">
        <v>36</v>
      </c>
      <c r="P843" t="s">
        <v>37</v>
      </c>
      <c r="Q843" t="s">
        <v>38</v>
      </c>
      <c r="R843" t="s">
        <v>81</v>
      </c>
      <c r="S843" s="1">
        <v>22641</v>
      </c>
      <c r="T843">
        <f>DATEDIF(employee_data3[[#This Row],[DOB]],DATE(2023, 1, 1), "Y")</f>
        <v>61</v>
      </c>
      <c r="U843" t="str">
        <f>IF(employee_data3[[#This Row],[Age]]&lt;=25, "Remaja", IF(employee_data3[[#This Row],[Age]]&lt;=55, "Dewasa", "Lansia"))</f>
        <v>Lansia</v>
      </c>
      <c r="V843" t="s">
        <v>40</v>
      </c>
      <c r="W843" t="s">
        <v>103</v>
      </c>
      <c r="X843" t="s">
        <v>42</v>
      </c>
      <c r="Y843">
        <v>89515</v>
      </c>
      <c r="Z843" t="s">
        <v>74</v>
      </c>
      <c r="AA843" t="s">
        <v>75</v>
      </c>
      <c r="AB843" t="s">
        <v>45</v>
      </c>
      <c r="AC843">
        <v>3</v>
      </c>
      <c r="AD843" s="11">
        <f>(employee_data3[[#This Row],[Current Employee Rating]]-AVERAGE(employee_data3[Current Employee Rating]))/STDEV(employee_data3[Current Employee Rating])</f>
        <v>3.0539538160596794E-2</v>
      </c>
      <c r="AE843" s="11" t="str">
        <f>IF(employee_data3[[#This Row],[Z Score]]&gt;3,"Yes","No")</f>
        <v>No</v>
      </c>
    </row>
    <row r="844" spans="1:31" x14ac:dyDescent="0.3">
      <c r="A844">
        <v>1269</v>
      </c>
      <c r="B844" t="s">
        <v>3527</v>
      </c>
      <c r="C844" t="s">
        <v>3471</v>
      </c>
      <c r="D844" s="1">
        <v>44796</v>
      </c>
      <c r="E844" s="1"/>
      <c r="F844" t="s">
        <v>28</v>
      </c>
      <c r="G844" t="s">
        <v>3555</v>
      </c>
      <c r="H844" t="s">
        <v>3556</v>
      </c>
      <c r="I844" t="s">
        <v>139</v>
      </c>
      <c r="J844" t="s">
        <v>32</v>
      </c>
      <c r="K844" t="str">
        <f>IF(employee_data3[[#This Row],[EmployeeStatus]]="Active", "Active", "Attrition")</f>
        <v>Active</v>
      </c>
      <c r="L844" t="s">
        <v>33</v>
      </c>
      <c r="M844" t="s">
        <v>51</v>
      </c>
      <c r="N844" t="s">
        <v>63</v>
      </c>
      <c r="O844" t="s">
        <v>36</v>
      </c>
      <c r="P844" t="s">
        <v>37</v>
      </c>
      <c r="Q844" t="s">
        <v>38</v>
      </c>
      <c r="R844" t="s">
        <v>504</v>
      </c>
      <c r="S844" s="1">
        <v>23860</v>
      </c>
      <c r="T844">
        <f>DATEDIF(employee_data3[[#This Row],[DOB]],DATE(2023, 1, 1), "Y")</f>
        <v>57</v>
      </c>
      <c r="U844" t="str">
        <f>IF(employee_data3[[#This Row],[Age]]&lt;=25, "Remaja", IF(employee_data3[[#This Row],[Age]]&lt;=55, "Dewasa", "Lansia"))</f>
        <v>Lansia</v>
      </c>
      <c r="V844" t="s">
        <v>40</v>
      </c>
      <c r="W844" t="s">
        <v>83</v>
      </c>
      <c r="X844" t="s">
        <v>42</v>
      </c>
      <c r="Y844">
        <v>82774</v>
      </c>
      <c r="Z844" t="s">
        <v>93</v>
      </c>
      <c r="AA844" t="s">
        <v>104</v>
      </c>
      <c r="AB844" t="s">
        <v>45</v>
      </c>
      <c r="AC844">
        <v>3</v>
      </c>
      <c r="AD844" s="11">
        <f>(employee_data3[[#This Row],[Current Employee Rating]]-AVERAGE(employee_data3[Current Employee Rating]))/STDEV(employee_data3[Current Employee Rating])</f>
        <v>3.0539538160596794E-2</v>
      </c>
      <c r="AE844" s="11" t="str">
        <f>IF(employee_data3[[#This Row],[Z Score]]&gt;3,"Yes","No")</f>
        <v>No</v>
      </c>
    </row>
    <row r="845" spans="1:31" x14ac:dyDescent="0.3">
      <c r="A845">
        <v>1270</v>
      </c>
      <c r="B845" t="s">
        <v>3124</v>
      </c>
      <c r="C845" t="s">
        <v>3557</v>
      </c>
      <c r="D845" s="1">
        <v>43586</v>
      </c>
      <c r="E845" s="1">
        <v>43830</v>
      </c>
      <c r="F845" t="s">
        <v>28</v>
      </c>
      <c r="G845" t="s">
        <v>3558</v>
      </c>
      <c r="H845" t="s">
        <v>3559</v>
      </c>
      <c r="I845" t="s">
        <v>80</v>
      </c>
      <c r="J845" t="s">
        <v>32</v>
      </c>
      <c r="K845" t="str">
        <f>IF(employee_data3[[#This Row],[EmployeeStatus]]="Active", "Active", "Attrition")</f>
        <v>Active</v>
      </c>
      <c r="L845" t="s">
        <v>52</v>
      </c>
      <c r="M845" t="s">
        <v>34</v>
      </c>
      <c r="N845" t="s">
        <v>63</v>
      </c>
      <c r="O845" t="s">
        <v>175</v>
      </c>
      <c r="P845" t="s">
        <v>3560</v>
      </c>
      <c r="Q845" t="s">
        <v>38</v>
      </c>
      <c r="R845" t="s">
        <v>90</v>
      </c>
      <c r="S845" s="1">
        <v>24762</v>
      </c>
      <c r="T845">
        <f>DATEDIF(employee_data3[[#This Row],[DOB]],DATE(2023, 1, 1), "Y")</f>
        <v>55</v>
      </c>
      <c r="U845" t="str">
        <f>IF(employee_data3[[#This Row],[Age]]&lt;=25, "Remaja", IF(employee_data3[[#This Row],[Age]]&lt;=55, "Dewasa", "Lansia"))</f>
        <v>Dewasa</v>
      </c>
      <c r="V845" t="s">
        <v>40</v>
      </c>
      <c r="W845" t="s">
        <v>83</v>
      </c>
      <c r="X845" t="s">
        <v>42</v>
      </c>
      <c r="Y845">
        <v>79937</v>
      </c>
      <c r="Z845" t="s">
        <v>56</v>
      </c>
      <c r="AA845" t="s">
        <v>84</v>
      </c>
      <c r="AB845" t="s">
        <v>45</v>
      </c>
      <c r="AC845">
        <v>3</v>
      </c>
      <c r="AD845" s="11">
        <f>(employee_data3[[#This Row],[Current Employee Rating]]-AVERAGE(employee_data3[Current Employee Rating]))/STDEV(employee_data3[Current Employee Rating])</f>
        <v>3.0539538160596794E-2</v>
      </c>
      <c r="AE845" s="11" t="str">
        <f>IF(employee_data3[[#This Row],[Z Score]]&gt;3,"Yes","No")</f>
        <v>No</v>
      </c>
    </row>
    <row r="846" spans="1:31" x14ac:dyDescent="0.3">
      <c r="A846">
        <v>1271</v>
      </c>
      <c r="B846" t="s">
        <v>3561</v>
      </c>
      <c r="C846" t="s">
        <v>3562</v>
      </c>
      <c r="D846" s="1">
        <v>43947</v>
      </c>
      <c r="E846" s="1"/>
      <c r="F846" t="s">
        <v>28</v>
      </c>
      <c r="G846" t="s">
        <v>3563</v>
      </c>
      <c r="H846" t="s">
        <v>3564</v>
      </c>
      <c r="I846" t="s">
        <v>168</v>
      </c>
      <c r="J846" t="s">
        <v>32</v>
      </c>
      <c r="K846" t="str">
        <f>IF(employee_data3[[#This Row],[EmployeeStatus]]="Active", "Active", "Attrition")</f>
        <v>Active</v>
      </c>
      <c r="L846" t="s">
        <v>63</v>
      </c>
      <c r="M846" t="s">
        <v>51</v>
      </c>
      <c r="N846" t="s">
        <v>52</v>
      </c>
      <c r="O846" t="s">
        <v>36</v>
      </c>
      <c r="P846" t="s">
        <v>37</v>
      </c>
      <c r="Q846" t="s">
        <v>38</v>
      </c>
      <c r="R846" t="s">
        <v>66</v>
      </c>
      <c r="S846" s="1">
        <v>18948</v>
      </c>
      <c r="T846">
        <f>DATEDIF(employee_data3[[#This Row],[DOB]],DATE(2023, 1, 1), "Y")</f>
        <v>71</v>
      </c>
      <c r="U846" t="str">
        <f>IF(employee_data3[[#This Row],[Age]]&lt;=25, "Remaja", IF(employee_data3[[#This Row],[Age]]&lt;=55, "Dewasa", "Lansia"))</f>
        <v>Lansia</v>
      </c>
      <c r="V846" t="s">
        <v>40</v>
      </c>
      <c r="W846" t="s">
        <v>226</v>
      </c>
      <c r="X846" t="s">
        <v>42</v>
      </c>
      <c r="Y846">
        <v>95232</v>
      </c>
      <c r="Z846" t="s">
        <v>128</v>
      </c>
      <c r="AA846" t="s">
        <v>44</v>
      </c>
      <c r="AB846" t="s">
        <v>45</v>
      </c>
      <c r="AC846">
        <v>3</v>
      </c>
      <c r="AD846" s="11">
        <f>(employee_data3[[#This Row],[Current Employee Rating]]-AVERAGE(employee_data3[Current Employee Rating]))/STDEV(employee_data3[Current Employee Rating])</f>
        <v>3.0539538160596794E-2</v>
      </c>
      <c r="AE846" s="11" t="str">
        <f>IF(employee_data3[[#This Row],[Z Score]]&gt;3,"Yes","No")</f>
        <v>No</v>
      </c>
    </row>
    <row r="847" spans="1:31" x14ac:dyDescent="0.3">
      <c r="A847">
        <v>1272</v>
      </c>
      <c r="B847" t="s">
        <v>3540</v>
      </c>
      <c r="C847" t="s">
        <v>3471</v>
      </c>
      <c r="D847" s="1">
        <v>44235</v>
      </c>
      <c r="E847" s="1">
        <v>44757</v>
      </c>
      <c r="F847" t="s">
        <v>28</v>
      </c>
      <c r="G847" t="s">
        <v>3565</v>
      </c>
      <c r="H847" t="s">
        <v>3566</v>
      </c>
      <c r="I847" t="s">
        <v>98</v>
      </c>
      <c r="J847" t="s">
        <v>32</v>
      </c>
      <c r="K847" t="str">
        <f>IF(employee_data3[[#This Row],[EmployeeStatus]]="Active", "Active", "Attrition")</f>
        <v>Active</v>
      </c>
      <c r="L847" t="s">
        <v>63</v>
      </c>
      <c r="M847" t="s">
        <v>34</v>
      </c>
      <c r="N847" t="s">
        <v>35</v>
      </c>
      <c r="O847" t="s">
        <v>99</v>
      </c>
      <c r="P847" t="s">
        <v>3567</v>
      </c>
      <c r="Q847" t="s">
        <v>38</v>
      </c>
      <c r="R847" t="s">
        <v>101</v>
      </c>
      <c r="S847" s="1">
        <v>26080</v>
      </c>
      <c r="T847">
        <f>DATEDIF(employee_data3[[#This Row],[DOB]],DATE(2023, 1, 1), "Y")</f>
        <v>51</v>
      </c>
      <c r="U847" t="str">
        <f>IF(employee_data3[[#This Row],[Age]]&lt;=25, "Remaja", IF(employee_data3[[#This Row],[Age]]&lt;=55, "Dewasa", "Lansia"))</f>
        <v>Dewasa</v>
      </c>
      <c r="V847" t="s">
        <v>40</v>
      </c>
      <c r="W847" t="s">
        <v>178</v>
      </c>
      <c r="X847" t="s">
        <v>42</v>
      </c>
      <c r="Y847">
        <v>37465</v>
      </c>
      <c r="Z847" t="s">
        <v>93</v>
      </c>
      <c r="AA847" t="s">
        <v>75</v>
      </c>
      <c r="AB847" t="s">
        <v>45</v>
      </c>
      <c r="AC847">
        <v>3</v>
      </c>
      <c r="AD847" s="11">
        <f>(employee_data3[[#This Row],[Current Employee Rating]]-AVERAGE(employee_data3[Current Employee Rating]))/STDEV(employee_data3[Current Employee Rating])</f>
        <v>3.0539538160596794E-2</v>
      </c>
      <c r="AE847" s="11" t="str">
        <f>IF(employee_data3[[#This Row],[Z Score]]&gt;3,"Yes","No")</f>
        <v>No</v>
      </c>
    </row>
    <row r="848" spans="1:31" x14ac:dyDescent="0.3">
      <c r="A848">
        <v>1273</v>
      </c>
      <c r="B848" t="s">
        <v>3568</v>
      </c>
      <c r="C848" t="s">
        <v>1627</v>
      </c>
      <c r="D848" s="1">
        <v>44133</v>
      </c>
      <c r="E848" s="1">
        <v>44222</v>
      </c>
      <c r="F848" t="s">
        <v>3019</v>
      </c>
      <c r="G848" t="s">
        <v>3569</v>
      </c>
      <c r="H848" t="s">
        <v>3570</v>
      </c>
      <c r="I848" t="s">
        <v>118</v>
      </c>
      <c r="J848" t="s">
        <v>32</v>
      </c>
      <c r="K848" t="str">
        <f>IF(employee_data3[[#This Row],[EmployeeStatus]]="Active", "Active", "Attrition")</f>
        <v>Active</v>
      </c>
      <c r="L848" t="s">
        <v>33</v>
      </c>
      <c r="M848" t="s">
        <v>51</v>
      </c>
      <c r="N848" t="s">
        <v>52</v>
      </c>
      <c r="O848" t="s">
        <v>140</v>
      </c>
      <c r="P848" t="s">
        <v>3571</v>
      </c>
      <c r="Q848" t="s">
        <v>38</v>
      </c>
      <c r="R848" t="s">
        <v>66</v>
      </c>
      <c r="S848" s="1">
        <v>20893</v>
      </c>
      <c r="T848">
        <f>DATEDIF(employee_data3[[#This Row],[DOB]],DATE(2023, 1, 1), "Y")</f>
        <v>65</v>
      </c>
      <c r="U848" t="str">
        <f>IF(employee_data3[[#This Row],[Age]]&lt;=25, "Remaja", IF(employee_data3[[#This Row],[Age]]&lt;=55, "Dewasa", "Lansia"))</f>
        <v>Lansia</v>
      </c>
      <c r="V848" t="s">
        <v>40</v>
      </c>
      <c r="W848" t="s">
        <v>243</v>
      </c>
      <c r="X848" t="s">
        <v>42</v>
      </c>
      <c r="Y848">
        <v>50409</v>
      </c>
      <c r="Z848" t="s">
        <v>128</v>
      </c>
      <c r="AA848" t="s">
        <v>75</v>
      </c>
      <c r="AB848" t="s">
        <v>45</v>
      </c>
      <c r="AC848">
        <v>3</v>
      </c>
      <c r="AD848" s="11">
        <f>(employee_data3[[#This Row],[Current Employee Rating]]-AVERAGE(employee_data3[Current Employee Rating]))/STDEV(employee_data3[Current Employee Rating])</f>
        <v>3.0539538160596794E-2</v>
      </c>
      <c r="AE848" s="11" t="str">
        <f>IF(employee_data3[[#This Row],[Z Score]]&gt;3,"Yes","No")</f>
        <v>No</v>
      </c>
    </row>
    <row r="849" spans="1:31" x14ac:dyDescent="0.3">
      <c r="A849">
        <v>1274</v>
      </c>
      <c r="B849" t="s">
        <v>3572</v>
      </c>
      <c r="C849" t="s">
        <v>3573</v>
      </c>
      <c r="D849" s="1">
        <v>44887</v>
      </c>
      <c r="E849" s="1"/>
      <c r="F849" t="s">
        <v>3019</v>
      </c>
      <c r="G849" t="s">
        <v>3574</v>
      </c>
      <c r="H849" t="s">
        <v>3575</v>
      </c>
      <c r="I849" t="s">
        <v>62</v>
      </c>
      <c r="J849" t="s">
        <v>32</v>
      </c>
      <c r="K849" t="str">
        <f>IF(employee_data3[[#This Row],[EmployeeStatus]]="Active", "Active", "Attrition")</f>
        <v>Active</v>
      </c>
      <c r="L849" t="s">
        <v>33</v>
      </c>
      <c r="M849" t="s">
        <v>51</v>
      </c>
      <c r="N849" t="s">
        <v>63</v>
      </c>
      <c r="O849" t="s">
        <v>36</v>
      </c>
      <c r="P849" t="s">
        <v>37</v>
      </c>
      <c r="Q849" t="s">
        <v>38</v>
      </c>
      <c r="R849" t="s">
        <v>111</v>
      </c>
      <c r="S849" s="1">
        <v>27704</v>
      </c>
      <c r="T849">
        <f>DATEDIF(employee_data3[[#This Row],[DOB]],DATE(2023, 1, 1), "Y")</f>
        <v>47</v>
      </c>
      <c r="U849" t="str">
        <f>IF(employee_data3[[#This Row],[Age]]&lt;=25, "Remaja", IF(employee_data3[[#This Row],[Age]]&lt;=55, "Dewasa", "Lansia"))</f>
        <v>Dewasa</v>
      </c>
      <c r="V849" t="s">
        <v>40</v>
      </c>
      <c r="W849" t="s">
        <v>113</v>
      </c>
      <c r="X849" t="s">
        <v>42</v>
      </c>
      <c r="Y849">
        <v>2006</v>
      </c>
      <c r="Z849" t="s">
        <v>93</v>
      </c>
      <c r="AA849" t="s">
        <v>75</v>
      </c>
      <c r="AB849" t="s">
        <v>45</v>
      </c>
      <c r="AC849">
        <v>3</v>
      </c>
      <c r="AD849" s="11">
        <f>(employee_data3[[#This Row],[Current Employee Rating]]-AVERAGE(employee_data3[Current Employee Rating]))/STDEV(employee_data3[Current Employee Rating])</f>
        <v>3.0539538160596794E-2</v>
      </c>
      <c r="AE849" s="11" t="str">
        <f>IF(employee_data3[[#This Row],[Z Score]]&gt;3,"Yes","No")</f>
        <v>No</v>
      </c>
    </row>
    <row r="850" spans="1:31" x14ac:dyDescent="0.3">
      <c r="A850">
        <v>1275</v>
      </c>
      <c r="B850" t="s">
        <v>2741</v>
      </c>
      <c r="C850" t="s">
        <v>3576</v>
      </c>
      <c r="D850" s="1">
        <v>44845</v>
      </c>
      <c r="E850" s="1"/>
      <c r="F850" t="s">
        <v>728</v>
      </c>
      <c r="G850" t="s">
        <v>3577</v>
      </c>
      <c r="H850" t="s">
        <v>3578</v>
      </c>
      <c r="I850" t="s">
        <v>31</v>
      </c>
      <c r="J850" t="s">
        <v>32</v>
      </c>
      <c r="K850" t="str">
        <f>IF(employee_data3[[#This Row],[EmployeeStatus]]="Active", "Active", "Attrition")</f>
        <v>Active</v>
      </c>
      <c r="L850" t="s">
        <v>63</v>
      </c>
      <c r="M850" t="s">
        <v>64</v>
      </c>
      <c r="N850" t="s">
        <v>52</v>
      </c>
      <c r="O850" t="s">
        <v>36</v>
      </c>
      <c r="P850" t="s">
        <v>37</v>
      </c>
      <c r="Q850" t="s">
        <v>38</v>
      </c>
      <c r="R850" t="s">
        <v>53</v>
      </c>
      <c r="S850" s="1">
        <v>30121</v>
      </c>
      <c r="T850">
        <f>DATEDIF(employee_data3[[#This Row],[DOB]],DATE(2023, 1, 1), "Y")</f>
        <v>40</v>
      </c>
      <c r="U850" t="str">
        <f>IF(employee_data3[[#This Row],[Age]]&lt;=25, "Remaja", IF(employee_data3[[#This Row],[Age]]&lt;=55, "Dewasa", "Lansia"))</f>
        <v>Dewasa</v>
      </c>
      <c r="V850" t="s">
        <v>40</v>
      </c>
      <c r="W850" t="s">
        <v>150</v>
      </c>
      <c r="X850" t="s">
        <v>42</v>
      </c>
      <c r="Y850">
        <v>55846</v>
      </c>
      <c r="Z850" t="s">
        <v>74</v>
      </c>
      <c r="AA850" t="s">
        <v>75</v>
      </c>
      <c r="AB850" t="s">
        <v>45</v>
      </c>
      <c r="AC850">
        <v>3</v>
      </c>
      <c r="AD850" s="11">
        <f>(employee_data3[[#This Row],[Current Employee Rating]]-AVERAGE(employee_data3[Current Employee Rating]))/STDEV(employee_data3[Current Employee Rating])</f>
        <v>3.0539538160596794E-2</v>
      </c>
      <c r="AE850" s="11" t="str">
        <f>IF(employee_data3[[#This Row],[Z Score]]&gt;3,"Yes","No")</f>
        <v>No</v>
      </c>
    </row>
    <row r="851" spans="1:31" x14ac:dyDescent="0.3">
      <c r="A851">
        <v>1276</v>
      </c>
      <c r="B851" t="s">
        <v>447</v>
      </c>
      <c r="C851" t="s">
        <v>3579</v>
      </c>
      <c r="D851" s="1">
        <v>43827</v>
      </c>
      <c r="E851" s="1"/>
      <c r="F851" t="s">
        <v>728</v>
      </c>
      <c r="G851" t="s">
        <v>3580</v>
      </c>
      <c r="H851" t="s">
        <v>3581</v>
      </c>
      <c r="I851" t="s">
        <v>50</v>
      </c>
      <c r="J851" t="s">
        <v>32</v>
      </c>
      <c r="K851" t="str">
        <f>IF(employee_data3[[#This Row],[EmployeeStatus]]="Active", "Active", "Attrition")</f>
        <v>Active</v>
      </c>
      <c r="L851" t="s">
        <v>63</v>
      </c>
      <c r="M851" t="s">
        <v>51</v>
      </c>
      <c r="N851" t="s">
        <v>63</v>
      </c>
      <c r="O851" t="s">
        <v>36</v>
      </c>
      <c r="P851" t="s">
        <v>37</v>
      </c>
      <c r="Q851" t="s">
        <v>38</v>
      </c>
      <c r="R851" t="s">
        <v>66</v>
      </c>
      <c r="S851" s="1">
        <v>28601</v>
      </c>
      <c r="T851">
        <f>DATEDIF(employee_data3[[#This Row],[DOB]],DATE(2023, 1, 1), "Y")</f>
        <v>44</v>
      </c>
      <c r="U851" t="str">
        <f>IF(employee_data3[[#This Row],[Age]]&lt;=25, "Remaja", IF(employee_data3[[#This Row],[Age]]&lt;=55, "Dewasa", "Lansia"))</f>
        <v>Dewasa</v>
      </c>
      <c r="V851" t="s">
        <v>40</v>
      </c>
      <c r="W851" t="s">
        <v>395</v>
      </c>
      <c r="X851" t="s">
        <v>42</v>
      </c>
      <c r="Y851">
        <v>74245</v>
      </c>
      <c r="Z851" t="s">
        <v>43</v>
      </c>
      <c r="AA851" t="s">
        <v>84</v>
      </c>
      <c r="AB851" t="s">
        <v>45</v>
      </c>
      <c r="AC851">
        <v>3</v>
      </c>
      <c r="AD851" s="11">
        <f>(employee_data3[[#This Row],[Current Employee Rating]]-AVERAGE(employee_data3[Current Employee Rating]))/STDEV(employee_data3[Current Employee Rating])</f>
        <v>3.0539538160596794E-2</v>
      </c>
      <c r="AE851" s="11" t="str">
        <f>IF(employee_data3[[#This Row],[Z Score]]&gt;3,"Yes","No")</f>
        <v>No</v>
      </c>
    </row>
    <row r="852" spans="1:31" x14ac:dyDescent="0.3">
      <c r="A852">
        <v>1277</v>
      </c>
      <c r="B852" t="s">
        <v>2224</v>
      </c>
      <c r="C852" t="s">
        <v>2303</v>
      </c>
      <c r="D852" s="1">
        <v>43566</v>
      </c>
      <c r="E852" s="1"/>
      <c r="F852" t="s">
        <v>728</v>
      </c>
      <c r="G852" t="s">
        <v>3582</v>
      </c>
      <c r="H852" t="s">
        <v>3583</v>
      </c>
      <c r="I852" t="s">
        <v>139</v>
      </c>
      <c r="J852" t="s">
        <v>32</v>
      </c>
      <c r="K852" t="str">
        <f>IF(employee_data3[[#This Row],[EmployeeStatus]]="Active", "Active", "Attrition")</f>
        <v>Active</v>
      </c>
      <c r="L852" t="s">
        <v>63</v>
      </c>
      <c r="M852" t="s">
        <v>34</v>
      </c>
      <c r="N852" t="s">
        <v>52</v>
      </c>
      <c r="O852" t="s">
        <v>36</v>
      </c>
      <c r="P852" t="s">
        <v>37</v>
      </c>
      <c r="Q852" t="s">
        <v>38</v>
      </c>
      <c r="R852" t="s">
        <v>148</v>
      </c>
      <c r="S852" s="1">
        <v>30812</v>
      </c>
      <c r="T852">
        <f>DATEDIF(employee_data3[[#This Row],[DOB]],DATE(2023, 1, 1), "Y")</f>
        <v>38</v>
      </c>
      <c r="U852" t="str">
        <f>IF(employee_data3[[#This Row],[Age]]&lt;=25, "Remaja", IF(employee_data3[[#This Row],[Age]]&lt;=55, "Dewasa", "Lansia"))</f>
        <v>Dewasa</v>
      </c>
      <c r="V852" t="s">
        <v>40</v>
      </c>
      <c r="W852" t="s">
        <v>103</v>
      </c>
      <c r="X852" t="s">
        <v>42</v>
      </c>
      <c r="Y852">
        <v>95565</v>
      </c>
      <c r="Z852" t="s">
        <v>74</v>
      </c>
      <c r="AA852" t="s">
        <v>75</v>
      </c>
      <c r="AB852" t="s">
        <v>45</v>
      </c>
      <c r="AC852">
        <v>3</v>
      </c>
      <c r="AD852" s="11">
        <f>(employee_data3[[#This Row],[Current Employee Rating]]-AVERAGE(employee_data3[Current Employee Rating]))/STDEV(employee_data3[Current Employee Rating])</f>
        <v>3.0539538160596794E-2</v>
      </c>
      <c r="AE852" s="11" t="str">
        <f>IF(employee_data3[[#This Row],[Z Score]]&gt;3,"Yes","No")</f>
        <v>No</v>
      </c>
    </row>
    <row r="853" spans="1:31" x14ac:dyDescent="0.3">
      <c r="A853">
        <v>1278</v>
      </c>
      <c r="B853" t="s">
        <v>1307</v>
      </c>
      <c r="C853" t="s">
        <v>1196</v>
      </c>
      <c r="D853" s="1">
        <v>44130</v>
      </c>
      <c r="E853" s="1"/>
      <c r="F853" t="s">
        <v>728</v>
      </c>
      <c r="G853" t="s">
        <v>3584</v>
      </c>
      <c r="H853" t="s">
        <v>3585</v>
      </c>
      <c r="I853" t="s">
        <v>118</v>
      </c>
      <c r="J853" t="s">
        <v>32</v>
      </c>
      <c r="K853" t="str">
        <f>IF(employee_data3[[#This Row],[EmployeeStatus]]="Active", "Active", "Attrition")</f>
        <v>Active</v>
      </c>
      <c r="L853" t="s">
        <v>63</v>
      </c>
      <c r="M853" t="s">
        <v>51</v>
      </c>
      <c r="N853" t="s">
        <v>52</v>
      </c>
      <c r="O853" t="s">
        <v>36</v>
      </c>
      <c r="P853" t="s">
        <v>37</v>
      </c>
      <c r="Q853" t="s">
        <v>38</v>
      </c>
      <c r="R853" t="s">
        <v>90</v>
      </c>
      <c r="S853" s="1">
        <v>20314</v>
      </c>
      <c r="T853">
        <f>DATEDIF(employee_data3[[#This Row],[DOB]],DATE(2023, 1, 1), "Y")</f>
        <v>67</v>
      </c>
      <c r="U853" t="str">
        <f>IF(employee_data3[[#This Row],[Age]]&lt;=25, "Remaja", IF(employee_data3[[#This Row],[Age]]&lt;=55, "Dewasa", "Lansia"))</f>
        <v>Lansia</v>
      </c>
      <c r="V853" t="s">
        <v>40</v>
      </c>
      <c r="W853" t="s">
        <v>83</v>
      </c>
      <c r="X853" t="s">
        <v>42</v>
      </c>
      <c r="Y853">
        <v>89318</v>
      </c>
      <c r="Z853" t="s">
        <v>43</v>
      </c>
      <c r="AA853" t="s">
        <v>104</v>
      </c>
      <c r="AB853" t="s">
        <v>45</v>
      </c>
      <c r="AC853">
        <v>3</v>
      </c>
      <c r="AD853" s="11">
        <f>(employee_data3[[#This Row],[Current Employee Rating]]-AVERAGE(employee_data3[Current Employee Rating]))/STDEV(employee_data3[Current Employee Rating])</f>
        <v>3.0539538160596794E-2</v>
      </c>
      <c r="AE853" s="11" t="str">
        <f>IF(employee_data3[[#This Row],[Z Score]]&gt;3,"Yes","No")</f>
        <v>No</v>
      </c>
    </row>
    <row r="854" spans="1:31" x14ac:dyDescent="0.3">
      <c r="A854">
        <v>1279</v>
      </c>
      <c r="B854" t="s">
        <v>3586</v>
      </c>
      <c r="C854" t="s">
        <v>3587</v>
      </c>
      <c r="D854" s="1">
        <v>44386</v>
      </c>
      <c r="E854" s="1">
        <v>44953</v>
      </c>
      <c r="F854" t="s">
        <v>728</v>
      </c>
      <c r="G854" t="s">
        <v>3588</v>
      </c>
      <c r="H854" t="s">
        <v>3589</v>
      </c>
      <c r="I854" t="s">
        <v>62</v>
      </c>
      <c r="J854" t="s">
        <v>745</v>
      </c>
      <c r="K854" t="str">
        <f>IF(employee_data3[[#This Row],[EmployeeStatus]]="Active", "Active", "Attrition")</f>
        <v>Attrition</v>
      </c>
      <c r="L854" t="s">
        <v>52</v>
      </c>
      <c r="M854" t="s">
        <v>64</v>
      </c>
      <c r="N854" t="s">
        <v>63</v>
      </c>
      <c r="O854" t="s">
        <v>126</v>
      </c>
      <c r="P854" t="s">
        <v>3590</v>
      </c>
      <c r="Q854" t="s">
        <v>38</v>
      </c>
      <c r="R854" t="s">
        <v>90</v>
      </c>
      <c r="S854" s="1">
        <v>34531</v>
      </c>
      <c r="T854">
        <f>DATEDIF(employee_data3[[#This Row],[DOB]],DATE(2023, 1, 1), "Y")</f>
        <v>28</v>
      </c>
      <c r="U854" t="str">
        <f>IF(employee_data3[[#This Row],[Age]]&lt;=25, "Remaja", IF(employee_data3[[#This Row],[Age]]&lt;=55, "Dewasa", "Lansia"))</f>
        <v>Dewasa</v>
      </c>
      <c r="V854" t="s">
        <v>40</v>
      </c>
      <c r="W854" t="s">
        <v>103</v>
      </c>
      <c r="X854" t="s">
        <v>42</v>
      </c>
      <c r="Y854">
        <v>29507</v>
      </c>
      <c r="Z854" t="s">
        <v>43</v>
      </c>
      <c r="AA854" t="s">
        <v>84</v>
      </c>
      <c r="AB854" t="s">
        <v>45</v>
      </c>
      <c r="AC854">
        <v>3</v>
      </c>
      <c r="AD854" s="11">
        <f>(employee_data3[[#This Row],[Current Employee Rating]]-AVERAGE(employee_data3[Current Employee Rating]))/STDEV(employee_data3[Current Employee Rating])</f>
        <v>3.0539538160596794E-2</v>
      </c>
      <c r="AE854" s="11" t="str">
        <f>IF(employee_data3[[#This Row],[Z Score]]&gt;3,"Yes","No")</f>
        <v>No</v>
      </c>
    </row>
    <row r="855" spans="1:31" x14ac:dyDescent="0.3">
      <c r="A855">
        <v>1280</v>
      </c>
      <c r="B855" t="s">
        <v>3591</v>
      </c>
      <c r="C855" t="s">
        <v>3592</v>
      </c>
      <c r="D855" s="1">
        <v>44573</v>
      </c>
      <c r="E855" s="1"/>
      <c r="F855" t="s">
        <v>28</v>
      </c>
      <c r="G855" t="s">
        <v>3593</v>
      </c>
      <c r="H855" t="s">
        <v>3594</v>
      </c>
      <c r="I855" t="s">
        <v>139</v>
      </c>
      <c r="J855" t="s">
        <v>32</v>
      </c>
      <c r="K855" t="str">
        <f>IF(employee_data3[[#This Row],[EmployeeStatus]]="Active", "Active", "Attrition")</f>
        <v>Active</v>
      </c>
      <c r="L855" t="s">
        <v>63</v>
      </c>
      <c r="M855" t="s">
        <v>34</v>
      </c>
      <c r="N855" t="s">
        <v>35</v>
      </c>
      <c r="O855" t="s">
        <v>36</v>
      </c>
      <c r="P855" t="s">
        <v>37</v>
      </c>
      <c r="Q855" t="s">
        <v>38</v>
      </c>
      <c r="R855" t="s">
        <v>66</v>
      </c>
      <c r="S855" s="1">
        <v>16181</v>
      </c>
      <c r="T855">
        <f>DATEDIF(employee_data3[[#This Row],[DOB]],DATE(2023, 1, 1), "Y")</f>
        <v>78</v>
      </c>
      <c r="U855" t="str">
        <f>IF(employee_data3[[#This Row],[Age]]&lt;=25, "Remaja", IF(employee_data3[[#This Row],[Age]]&lt;=55, "Dewasa", "Lansia"))</f>
        <v>Lansia</v>
      </c>
      <c r="V855" t="s">
        <v>40</v>
      </c>
      <c r="W855" t="s">
        <v>395</v>
      </c>
      <c r="X855" t="s">
        <v>55</v>
      </c>
      <c r="Y855">
        <v>77219</v>
      </c>
      <c r="Z855" t="s">
        <v>93</v>
      </c>
      <c r="AA855" t="s">
        <v>75</v>
      </c>
      <c r="AB855" t="s">
        <v>45</v>
      </c>
      <c r="AC855">
        <v>3</v>
      </c>
      <c r="AD855" s="11">
        <f>(employee_data3[[#This Row],[Current Employee Rating]]-AVERAGE(employee_data3[Current Employee Rating]))/STDEV(employee_data3[Current Employee Rating])</f>
        <v>3.0539538160596794E-2</v>
      </c>
      <c r="AE855" s="11" t="str">
        <f>IF(employee_data3[[#This Row],[Z Score]]&gt;3,"Yes","No")</f>
        <v>No</v>
      </c>
    </row>
    <row r="856" spans="1:31" x14ac:dyDescent="0.3">
      <c r="A856">
        <v>1281</v>
      </c>
      <c r="B856" t="s">
        <v>3595</v>
      </c>
      <c r="C856" t="s">
        <v>3596</v>
      </c>
      <c r="D856" s="1">
        <v>44050</v>
      </c>
      <c r="E856" s="1">
        <v>44397</v>
      </c>
      <c r="F856" t="s">
        <v>28</v>
      </c>
      <c r="G856" t="s">
        <v>3597</v>
      </c>
      <c r="H856" t="s">
        <v>3598</v>
      </c>
      <c r="I856" t="s">
        <v>80</v>
      </c>
      <c r="J856" t="s">
        <v>745</v>
      </c>
      <c r="K856" t="str">
        <f>IF(employee_data3[[#This Row],[EmployeeStatus]]="Active", "Active", "Attrition")</f>
        <v>Attrition</v>
      </c>
      <c r="L856" t="s">
        <v>52</v>
      </c>
      <c r="M856" t="s">
        <v>51</v>
      </c>
      <c r="N856" t="s">
        <v>52</v>
      </c>
      <c r="O856" t="s">
        <v>140</v>
      </c>
      <c r="P856" t="s">
        <v>3599</v>
      </c>
      <c r="Q856" t="s">
        <v>38</v>
      </c>
      <c r="R856" t="s">
        <v>39</v>
      </c>
      <c r="S856" s="1">
        <v>25191</v>
      </c>
      <c r="T856">
        <f>DATEDIF(employee_data3[[#This Row],[DOB]],DATE(2023, 1, 1), "Y")</f>
        <v>54</v>
      </c>
      <c r="U856" t="str">
        <f>IF(employee_data3[[#This Row],[Age]]&lt;=25, "Remaja", IF(employee_data3[[#This Row],[Age]]&lt;=55, "Dewasa", "Lansia"))</f>
        <v>Dewasa</v>
      </c>
      <c r="V856" t="s">
        <v>40</v>
      </c>
      <c r="W856" t="s">
        <v>613</v>
      </c>
      <c r="X856" t="s">
        <v>42</v>
      </c>
      <c r="Y856">
        <v>30117</v>
      </c>
      <c r="Z856" t="s">
        <v>43</v>
      </c>
      <c r="AA856" t="s">
        <v>44</v>
      </c>
      <c r="AB856" t="s">
        <v>45</v>
      </c>
      <c r="AC856">
        <v>3</v>
      </c>
      <c r="AD856" s="11">
        <f>(employee_data3[[#This Row],[Current Employee Rating]]-AVERAGE(employee_data3[Current Employee Rating]))/STDEV(employee_data3[Current Employee Rating])</f>
        <v>3.0539538160596794E-2</v>
      </c>
      <c r="AE856" s="11" t="str">
        <f>IF(employee_data3[[#This Row],[Z Score]]&gt;3,"Yes","No")</f>
        <v>No</v>
      </c>
    </row>
    <row r="857" spans="1:31" x14ac:dyDescent="0.3">
      <c r="A857">
        <v>1282</v>
      </c>
      <c r="B857" t="s">
        <v>550</v>
      </c>
      <c r="C857" t="s">
        <v>3600</v>
      </c>
      <c r="D857" s="1">
        <v>44296</v>
      </c>
      <c r="E857" s="1">
        <v>44884</v>
      </c>
      <c r="F857" t="s">
        <v>28</v>
      </c>
      <c r="G857" t="s">
        <v>3601</v>
      </c>
      <c r="H857" t="s">
        <v>3602</v>
      </c>
      <c r="I857" t="s">
        <v>89</v>
      </c>
      <c r="J857" t="s">
        <v>745</v>
      </c>
      <c r="K857" t="str">
        <f>IF(employee_data3[[#This Row],[EmployeeStatus]]="Active", "Active", "Attrition")</f>
        <v>Attrition</v>
      </c>
      <c r="L857" t="s">
        <v>52</v>
      </c>
      <c r="M857" t="s">
        <v>51</v>
      </c>
      <c r="N857" t="s">
        <v>35</v>
      </c>
      <c r="O857" t="s">
        <v>99</v>
      </c>
      <c r="P857" t="s">
        <v>3603</v>
      </c>
      <c r="Q857" t="s">
        <v>38</v>
      </c>
      <c r="R857" t="s">
        <v>332</v>
      </c>
      <c r="S857" s="1">
        <v>29583</v>
      </c>
      <c r="T857">
        <f>DATEDIF(employee_data3[[#This Row],[DOB]],DATE(2023, 1, 1), "Y")</f>
        <v>42</v>
      </c>
      <c r="U857" t="str">
        <f>IF(employee_data3[[#This Row],[Age]]&lt;=25, "Remaja", IF(employee_data3[[#This Row],[Age]]&lt;=55, "Dewasa", "Lansia"))</f>
        <v>Dewasa</v>
      </c>
      <c r="V857" t="s">
        <v>40</v>
      </c>
      <c r="W857" t="s">
        <v>613</v>
      </c>
      <c r="X857" t="s">
        <v>42</v>
      </c>
      <c r="Y857">
        <v>30179</v>
      </c>
      <c r="Z857" t="s">
        <v>93</v>
      </c>
      <c r="AA857" t="s">
        <v>44</v>
      </c>
      <c r="AB857" t="s">
        <v>45</v>
      </c>
      <c r="AC857">
        <v>3</v>
      </c>
      <c r="AD857" s="11">
        <f>(employee_data3[[#This Row],[Current Employee Rating]]-AVERAGE(employee_data3[Current Employee Rating]))/STDEV(employee_data3[Current Employee Rating])</f>
        <v>3.0539538160596794E-2</v>
      </c>
      <c r="AE857" s="11" t="str">
        <f>IF(employee_data3[[#This Row],[Z Score]]&gt;3,"Yes","No")</f>
        <v>No</v>
      </c>
    </row>
    <row r="858" spans="1:31" x14ac:dyDescent="0.3">
      <c r="A858">
        <v>1283</v>
      </c>
      <c r="B858" t="s">
        <v>1246</v>
      </c>
      <c r="C858" t="s">
        <v>883</v>
      </c>
      <c r="D858" s="1">
        <v>44207</v>
      </c>
      <c r="E858" s="1"/>
      <c r="F858" t="s">
        <v>28</v>
      </c>
      <c r="G858" t="s">
        <v>3604</v>
      </c>
      <c r="H858" t="s">
        <v>3605</v>
      </c>
      <c r="I858" t="s">
        <v>31</v>
      </c>
      <c r="J858" t="s">
        <v>32</v>
      </c>
      <c r="K858" t="str">
        <f>IF(employee_data3[[#This Row],[EmployeeStatus]]="Active", "Active", "Attrition")</f>
        <v>Active</v>
      </c>
      <c r="L858" t="s">
        <v>63</v>
      </c>
      <c r="M858" t="s">
        <v>34</v>
      </c>
      <c r="N858" t="s">
        <v>63</v>
      </c>
      <c r="O858" t="s">
        <v>36</v>
      </c>
      <c r="P858" t="s">
        <v>37</v>
      </c>
      <c r="Q858" t="s">
        <v>38</v>
      </c>
      <c r="R858" t="s">
        <v>101</v>
      </c>
      <c r="S858" s="1">
        <v>36574</v>
      </c>
      <c r="T858">
        <f>DATEDIF(employee_data3[[#This Row],[DOB]],DATE(2023, 1, 1), "Y")</f>
        <v>22</v>
      </c>
      <c r="U858" t="str">
        <f>IF(employee_data3[[#This Row],[Age]]&lt;=25, "Remaja", IF(employee_data3[[#This Row],[Age]]&lt;=55, "Dewasa", "Lansia"))</f>
        <v>Remaja</v>
      </c>
      <c r="V858" t="s">
        <v>40</v>
      </c>
      <c r="W858" t="s">
        <v>703</v>
      </c>
      <c r="X858" t="s">
        <v>42</v>
      </c>
      <c r="Y858">
        <v>72581</v>
      </c>
      <c r="Z858" t="s">
        <v>128</v>
      </c>
      <c r="AA858" t="s">
        <v>84</v>
      </c>
      <c r="AB858" t="s">
        <v>45</v>
      </c>
      <c r="AC858">
        <v>3</v>
      </c>
      <c r="AD858" s="11">
        <f>(employee_data3[[#This Row],[Current Employee Rating]]-AVERAGE(employee_data3[Current Employee Rating]))/STDEV(employee_data3[Current Employee Rating])</f>
        <v>3.0539538160596794E-2</v>
      </c>
      <c r="AE858" s="11" t="str">
        <f>IF(employee_data3[[#This Row],[Z Score]]&gt;3,"Yes","No")</f>
        <v>No</v>
      </c>
    </row>
    <row r="859" spans="1:31" x14ac:dyDescent="0.3">
      <c r="A859">
        <v>1284</v>
      </c>
      <c r="B859" t="s">
        <v>3606</v>
      </c>
      <c r="C859" t="s">
        <v>207</v>
      </c>
      <c r="D859" s="1">
        <v>43807</v>
      </c>
      <c r="E859" s="1"/>
      <c r="F859" t="s">
        <v>28</v>
      </c>
      <c r="G859" t="s">
        <v>3607</v>
      </c>
      <c r="H859" t="s">
        <v>3608</v>
      </c>
      <c r="I859" t="s">
        <v>50</v>
      </c>
      <c r="J859" t="s">
        <v>32</v>
      </c>
      <c r="K859" t="str">
        <f>IF(employee_data3[[#This Row],[EmployeeStatus]]="Active", "Active", "Attrition")</f>
        <v>Active</v>
      </c>
      <c r="L859" t="s">
        <v>33</v>
      </c>
      <c r="M859" t="s">
        <v>64</v>
      </c>
      <c r="N859" t="s">
        <v>63</v>
      </c>
      <c r="O859" t="s">
        <v>36</v>
      </c>
      <c r="P859" t="s">
        <v>37</v>
      </c>
      <c r="Q859" t="s">
        <v>38</v>
      </c>
      <c r="R859" t="s">
        <v>101</v>
      </c>
      <c r="S859" s="1">
        <v>31075</v>
      </c>
      <c r="T859">
        <f>DATEDIF(employee_data3[[#This Row],[DOB]],DATE(2023, 1, 1), "Y")</f>
        <v>37</v>
      </c>
      <c r="U859" t="str">
        <f>IF(employee_data3[[#This Row],[Age]]&lt;=25, "Remaja", IF(employee_data3[[#This Row],[Age]]&lt;=55, "Dewasa", "Lansia"))</f>
        <v>Dewasa</v>
      </c>
      <c r="V859" t="s">
        <v>40</v>
      </c>
      <c r="W859" t="s">
        <v>6</v>
      </c>
      <c r="X859" t="s">
        <v>42</v>
      </c>
      <c r="Y859">
        <v>39352</v>
      </c>
      <c r="Z859" t="s">
        <v>74</v>
      </c>
      <c r="AA859" t="s">
        <v>84</v>
      </c>
      <c r="AB859" t="s">
        <v>45</v>
      </c>
      <c r="AC859">
        <v>3</v>
      </c>
      <c r="AD859" s="11">
        <f>(employee_data3[[#This Row],[Current Employee Rating]]-AVERAGE(employee_data3[Current Employee Rating]))/STDEV(employee_data3[Current Employee Rating])</f>
        <v>3.0539538160596794E-2</v>
      </c>
      <c r="AE859" s="11" t="str">
        <f>IF(employee_data3[[#This Row],[Z Score]]&gt;3,"Yes","No")</f>
        <v>No</v>
      </c>
    </row>
    <row r="860" spans="1:31" x14ac:dyDescent="0.3">
      <c r="A860">
        <v>1285</v>
      </c>
      <c r="B860" t="s">
        <v>3609</v>
      </c>
      <c r="C860" t="s">
        <v>3610</v>
      </c>
      <c r="D860" s="1">
        <v>44465</v>
      </c>
      <c r="E860" s="1"/>
      <c r="F860" t="s">
        <v>28</v>
      </c>
      <c r="G860" t="s">
        <v>3611</v>
      </c>
      <c r="H860" t="s">
        <v>3612</v>
      </c>
      <c r="I860" t="s">
        <v>139</v>
      </c>
      <c r="J860" t="s">
        <v>32</v>
      </c>
      <c r="K860" t="str">
        <f>IF(employee_data3[[#This Row],[EmployeeStatus]]="Active", "Active", "Attrition")</f>
        <v>Active</v>
      </c>
      <c r="L860" t="s">
        <v>52</v>
      </c>
      <c r="M860" t="s">
        <v>34</v>
      </c>
      <c r="N860" t="s">
        <v>63</v>
      </c>
      <c r="O860" t="s">
        <v>36</v>
      </c>
      <c r="P860" t="s">
        <v>37</v>
      </c>
      <c r="Q860" t="s">
        <v>38</v>
      </c>
      <c r="R860" t="s">
        <v>101</v>
      </c>
      <c r="S860" s="1">
        <v>34536</v>
      </c>
      <c r="T860">
        <f>DATEDIF(employee_data3[[#This Row],[DOB]],DATE(2023, 1, 1), "Y")</f>
        <v>28</v>
      </c>
      <c r="U860" t="str">
        <f>IF(employee_data3[[#This Row],[Age]]&lt;=25, "Remaja", IF(employee_data3[[#This Row],[Age]]&lt;=55, "Dewasa", "Lansia"))</f>
        <v>Dewasa</v>
      </c>
      <c r="V860" t="s">
        <v>40</v>
      </c>
      <c r="W860" t="s">
        <v>6</v>
      </c>
      <c r="X860" t="s">
        <v>55</v>
      </c>
      <c r="Y860">
        <v>89374</v>
      </c>
      <c r="Z860" t="s">
        <v>56</v>
      </c>
      <c r="AA860" t="s">
        <v>44</v>
      </c>
      <c r="AB860" t="s">
        <v>45</v>
      </c>
      <c r="AC860">
        <v>3</v>
      </c>
      <c r="AD860" s="11">
        <f>(employee_data3[[#This Row],[Current Employee Rating]]-AVERAGE(employee_data3[Current Employee Rating]))/STDEV(employee_data3[Current Employee Rating])</f>
        <v>3.0539538160596794E-2</v>
      </c>
      <c r="AE860" s="11" t="str">
        <f>IF(employee_data3[[#This Row],[Z Score]]&gt;3,"Yes","No")</f>
        <v>No</v>
      </c>
    </row>
    <row r="861" spans="1:31" x14ac:dyDescent="0.3">
      <c r="A861">
        <v>1286</v>
      </c>
      <c r="B861" t="s">
        <v>415</v>
      </c>
      <c r="C861" t="s">
        <v>172</v>
      </c>
      <c r="D861" s="1">
        <v>44448</v>
      </c>
      <c r="E861" s="1">
        <v>44497</v>
      </c>
      <c r="F861" t="s">
        <v>28</v>
      </c>
      <c r="G861" t="s">
        <v>3613</v>
      </c>
      <c r="H861" t="s">
        <v>3614</v>
      </c>
      <c r="I861" t="s">
        <v>118</v>
      </c>
      <c r="J861" t="s">
        <v>745</v>
      </c>
      <c r="K861" t="str">
        <f>IF(employee_data3[[#This Row],[EmployeeStatus]]="Active", "Active", "Attrition")</f>
        <v>Attrition</v>
      </c>
      <c r="L861" t="s">
        <v>63</v>
      </c>
      <c r="M861" t="s">
        <v>64</v>
      </c>
      <c r="N861" t="s">
        <v>35</v>
      </c>
      <c r="O861" t="s">
        <v>175</v>
      </c>
      <c r="P861" t="s">
        <v>3615</v>
      </c>
      <c r="Q861" t="s">
        <v>38</v>
      </c>
      <c r="R861" t="s">
        <v>90</v>
      </c>
      <c r="S861" s="1">
        <v>36305</v>
      </c>
      <c r="T861">
        <f>DATEDIF(employee_data3[[#This Row],[DOB]],DATE(2023, 1, 1), "Y")</f>
        <v>23</v>
      </c>
      <c r="U861" t="str">
        <f>IF(employee_data3[[#This Row],[Age]]&lt;=25, "Remaja", IF(employee_data3[[#This Row],[Age]]&lt;=55, "Dewasa", "Lansia"))</f>
        <v>Remaja</v>
      </c>
      <c r="V861" t="s">
        <v>40</v>
      </c>
      <c r="W861" t="s">
        <v>193</v>
      </c>
      <c r="X861" t="s">
        <v>55</v>
      </c>
      <c r="Y861">
        <v>74629</v>
      </c>
      <c r="Z861" t="s">
        <v>128</v>
      </c>
      <c r="AA861" t="s">
        <v>104</v>
      </c>
      <c r="AB861" t="s">
        <v>45</v>
      </c>
      <c r="AC861">
        <v>3</v>
      </c>
      <c r="AD861" s="11">
        <f>(employee_data3[[#This Row],[Current Employee Rating]]-AVERAGE(employee_data3[Current Employee Rating]))/STDEV(employee_data3[Current Employee Rating])</f>
        <v>3.0539538160596794E-2</v>
      </c>
      <c r="AE861" s="11" t="str">
        <f>IF(employee_data3[[#This Row],[Z Score]]&gt;3,"Yes","No")</f>
        <v>No</v>
      </c>
    </row>
    <row r="862" spans="1:31" x14ac:dyDescent="0.3">
      <c r="A862">
        <v>1287</v>
      </c>
      <c r="B862" t="s">
        <v>3616</v>
      </c>
      <c r="C862" t="s">
        <v>3617</v>
      </c>
      <c r="D862" s="1">
        <v>44093</v>
      </c>
      <c r="E862" s="1">
        <v>44977</v>
      </c>
      <c r="F862" t="s">
        <v>28</v>
      </c>
      <c r="G862" t="s">
        <v>3618</v>
      </c>
      <c r="H862" t="s">
        <v>3619</v>
      </c>
      <c r="I862" t="s">
        <v>62</v>
      </c>
      <c r="J862" t="s">
        <v>745</v>
      </c>
      <c r="K862" t="str">
        <f>IF(employee_data3[[#This Row],[EmployeeStatus]]="Active", "Active", "Attrition")</f>
        <v>Attrition</v>
      </c>
      <c r="L862" t="s">
        <v>63</v>
      </c>
      <c r="M862" t="s">
        <v>51</v>
      </c>
      <c r="N862" t="s">
        <v>63</v>
      </c>
      <c r="O862" t="s">
        <v>140</v>
      </c>
      <c r="P862" t="s">
        <v>3620</v>
      </c>
      <c r="Q862" t="s">
        <v>38</v>
      </c>
      <c r="R862" t="s">
        <v>81</v>
      </c>
      <c r="S862" s="1">
        <v>15967</v>
      </c>
      <c r="T862">
        <f>DATEDIF(employee_data3[[#This Row],[DOB]],DATE(2023, 1, 1), "Y")</f>
        <v>79</v>
      </c>
      <c r="U862" t="str">
        <f>IF(employee_data3[[#This Row],[Age]]&lt;=25, "Remaja", IF(employee_data3[[#This Row],[Age]]&lt;=55, "Dewasa", "Lansia"))</f>
        <v>Lansia</v>
      </c>
      <c r="V862" t="s">
        <v>40</v>
      </c>
      <c r="W862" t="s">
        <v>103</v>
      </c>
      <c r="X862" t="s">
        <v>42</v>
      </c>
      <c r="Y862">
        <v>56136</v>
      </c>
      <c r="Z862" t="s">
        <v>93</v>
      </c>
      <c r="AA862" t="s">
        <v>44</v>
      </c>
      <c r="AB862" t="s">
        <v>45</v>
      </c>
      <c r="AC862">
        <v>3</v>
      </c>
      <c r="AD862" s="11">
        <f>(employee_data3[[#This Row],[Current Employee Rating]]-AVERAGE(employee_data3[Current Employee Rating]))/STDEV(employee_data3[Current Employee Rating])</f>
        <v>3.0539538160596794E-2</v>
      </c>
      <c r="AE862" s="11" t="str">
        <f>IF(employee_data3[[#This Row],[Z Score]]&gt;3,"Yes","No")</f>
        <v>No</v>
      </c>
    </row>
    <row r="863" spans="1:31" x14ac:dyDescent="0.3">
      <c r="A863">
        <v>1288</v>
      </c>
      <c r="B863" t="s">
        <v>3621</v>
      </c>
      <c r="C863" t="s">
        <v>3622</v>
      </c>
      <c r="D863" s="1">
        <v>44572</v>
      </c>
      <c r="E863" s="1">
        <v>44860</v>
      </c>
      <c r="F863" t="s">
        <v>28</v>
      </c>
      <c r="G863" t="s">
        <v>3623</v>
      </c>
      <c r="H863" t="s">
        <v>3624</v>
      </c>
      <c r="I863" t="s">
        <v>168</v>
      </c>
      <c r="J863" t="s">
        <v>32</v>
      </c>
      <c r="K863" t="str">
        <f>IF(employee_data3[[#This Row],[EmployeeStatus]]="Active", "Active", "Attrition")</f>
        <v>Active</v>
      </c>
      <c r="L863" t="s">
        <v>63</v>
      </c>
      <c r="M863" t="s">
        <v>34</v>
      </c>
      <c r="N863" t="s">
        <v>52</v>
      </c>
      <c r="O863" t="s">
        <v>175</v>
      </c>
      <c r="P863" t="s">
        <v>3625</v>
      </c>
      <c r="Q863" t="s">
        <v>38</v>
      </c>
      <c r="R863" t="s">
        <v>53</v>
      </c>
      <c r="S863" s="1">
        <v>35944</v>
      </c>
      <c r="T863">
        <f>DATEDIF(employee_data3[[#This Row],[DOB]],DATE(2023, 1, 1), "Y")</f>
        <v>24</v>
      </c>
      <c r="U863" t="str">
        <f>IF(employee_data3[[#This Row],[Age]]&lt;=25, "Remaja", IF(employee_data3[[#This Row],[Age]]&lt;=55, "Dewasa", "Lansia"))</f>
        <v>Remaja</v>
      </c>
      <c r="V863" t="s">
        <v>40</v>
      </c>
      <c r="W863" t="s">
        <v>163</v>
      </c>
      <c r="X863" t="s">
        <v>42</v>
      </c>
      <c r="Y863">
        <v>69514</v>
      </c>
      <c r="Z863" t="s">
        <v>56</v>
      </c>
      <c r="AA863" t="s">
        <v>75</v>
      </c>
      <c r="AB863" t="s">
        <v>45</v>
      </c>
      <c r="AC863">
        <v>3</v>
      </c>
      <c r="AD863" s="11">
        <f>(employee_data3[[#This Row],[Current Employee Rating]]-AVERAGE(employee_data3[Current Employee Rating]))/STDEV(employee_data3[Current Employee Rating])</f>
        <v>3.0539538160596794E-2</v>
      </c>
      <c r="AE863" s="11" t="str">
        <f>IF(employee_data3[[#This Row],[Z Score]]&gt;3,"Yes","No")</f>
        <v>No</v>
      </c>
    </row>
    <row r="864" spans="1:31" x14ac:dyDescent="0.3">
      <c r="A864">
        <v>1289</v>
      </c>
      <c r="B864" t="s">
        <v>3626</v>
      </c>
      <c r="C864" t="s">
        <v>3627</v>
      </c>
      <c r="D864" s="1">
        <v>43664</v>
      </c>
      <c r="E864" s="1"/>
      <c r="F864" t="s">
        <v>28</v>
      </c>
      <c r="G864" t="s">
        <v>3628</v>
      </c>
      <c r="H864" t="s">
        <v>3629</v>
      </c>
      <c r="I864" t="s">
        <v>133</v>
      </c>
      <c r="J864" t="s">
        <v>32</v>
      </c>
      <c r="K864" t="str">
        <f>IF(employee_data3[[#This Row],[EmployeeStatus]]="Active", "Active", "Attrition")</f>
        <v>Active</v>
      </c>
      <c r="L864" t="s">
        <v>63</v>
      </c>
      <c r="M864" t="s">
        <v>34</v>
      </c>
      <c r="N864" t="s">
        <v>63</v>
      </c>
      <c r="O864" t="s">
        <v>36</v>
      </c>
      <c r="P864" t="s">
        <v>37</v>
      </c>
      <c r="Q864" t="s">
        <v>38</v>
      </c>
      <c r="R864" t="s">
        <v>81</v>
      </c>
      <c r="S864" s="1">
        <v>15523</v>
      </c>
      <c r="T864">
        <f>DATEDIF(employee_data3[[#This Row],[DOB]],DATE(2023, 1, 1), "Y")</f>
        <v>80</v>
      </c>
      <c r="U864" t="str">
        <f>IF(employee_data3[[#This Row],[Age]]&lt;=25, "Remaja", IF(employee_data3[[#This Row],[Age]]&lt;=55, "Dewasa", "Lansia"))</f>
        <v>Lansia</v>
      </c>
      <c r="V864" t="s">
        <v>40</v>
      </c>
      <c r="W864" t="s">
        <v>73</v>
      </c>
      <c r="X864" t="s">
        <v>42</v>
      </c>
      <c r="Y864">
        <v>40307</v>
      </c>
      <c r="Z864" t="s">
        <v>74</v>
      </c>
      <c r="AA864" t="s">
        <v>75</v>
      </c>
      <c r="AB864" t="s">
        <v>45</v>
      </c>
      <c r="AC864">
        <v>3</v>
      </c>
      <c r="AD864" s="11">
        <f>(employee_data3[[#This Row],[Current Employee Rating]]-AVERAGE(employee_data3[Current Employee Rating]))/STDEV(employee_data3[Current Employee Rating])</f>
        <v>3.0539538160596794E-2</v>
      </c>
      <c r="AE864" s="11" t="str">
        <f>IF(employee_data3[[#This Row],[Z Score]]&gt;3,"Yes","No")</f>
        <v>No</v>
      </c>
    </row>
    <row r="865" spans="1:31" x14ac:dyDescent="0.3">
      <c r="A865">
        <v>1290</v>
      </c>
      <c r="B865" t="s">
        <v>3630</v>
      </c>
      <c r="C865" t="s">
        <v>875</v>
      </c>
      <c r="D865" s="1">
        <v>44299</v>
      </c>
      <c r="E865" s="1"/>
      <c r="F865" t="s">
        <v>28</v>
      </c>
      <c r="G865" t="s">
        <v>3631</v>
      </c>
      <c r="H865" t="s">
        <v>3632</v>
      </c>
      <c r="I865" t="s">
        <v>80</v>
      </c>
      <c r="J865" t="s">
        <v>32</v>
      </c>
      <c r="K865" t="str">
        <f>IF(employee_data3[[#This Row],[EmployeeStatus]]="Active", "Active", "Attrition")</f>
        <v>Active</v>
      </c>
      <c r="L865" t="s">
        <v>63</v>
      </c>
      <c r="M865" t="s">
        <v>51</v>
      </c>
      <c r="N865" t="s">
        <v>63</v>
      </c>
      <c r="O865" t="s">
        <v>36</v>
      </c>
      <c r="P865" t="s">
        <v>37</v>
      </c>
      <c r="Q865" t="s">
        <v>38</v>
      </c>
      <c r="R865" t="s">
        <v>66</v>
      </c>
      <c r="S865" s="1">
        <v>35199</v>
      </c>
      <c r="T865">
        <f>DATEDIF(employee_data3[[#This Row],[DOB]],DATE(2023, 1, 1), "Y")</f>
        <v>26</v>
      </c>
      <c r="U865" t="str">
        <f>IF(employee_data3[[#This Row],[Age]]&lt;=25, "Remaja", IF(employee_data3[[#This Row],[Age]]&lt;=55, "Dewasa", "Lansia"))</f>
        <v>Dewasa</v>
      </c>
      <c r="V865" t="s">
        <v>40</v>
      </c>
      <c r="W865" t="s">
        <v>395</v>
      </c>
      <c r="X865" t="s">
        <v>42</v>
      </c>
      <c r="Y865">
        <v>57255</v>
      </c>
      <c r="Z865" t="s">
        <v>43</v>
      </c>
      <c r="AA865" t="s">
        <v>84</v>
      </c>
      <c r="AB865" t="s">
        <v>45</v>
      </c>
      <c r="AC865">
        <v>3</v>
      </c>
      <c r="AD865" s="11">
        <f>(employee_data3[[#This Row],[Current Employee Rating]]-AVERAGE(employee_data3[Current Employee Rating]))/STDEV(employee_data3[Current Employee Rating])</f>
        <v>3.0539538160596794E-2</v>
      </c>
      <c r="AE865" s="11" t="str">
        <f>IF(employee_data3[[#This Row],[Z Score]]&gt;3,"Yes","No")</f>
        <v>No</v>
      </c>
    </row>
    <row r="866" spans="1:31" x14ac:dyDescent="0.3">
      <c r="A866">
        <v>1291</v>
      </c>
      <c r="B866" t="s">
        <v>2987</v>
      </c>
      <c r="C866" t="s">
        <v>3633</v>
      </c>
      <c r="D866" s="1">
        <v>45094</v>
      </c>
      <c r="E866" s="1">
        <v>45134</v>
      </c>
      <c r="F866" t="s">
        <v>28</v>
      </c>
      <c r="G866" t="s">
        <v>3634</v>
      </c>
      <c r="H866" t="s">
        <v>3635</v>
      </c>
      <c r="I866" t="s">
        <v>98</v>
      </c>
      <c r="J866" t="s">
        <v>32</v>
      </c>
      <c r="K866" t="str">
        <f>IF(employee_data3[[#This Row],[EmployeeStatus]]="Active", "Active", "Attrition")</f>
        <v>Active</v>
      </c>
      <c r="L866" t="s">
        <v>33</v>
      </c>
      <c r="M866" t="s">
        <v>64</v>
      </c>
      <c r="N866" t="s">
        <v>35</v>
      </c>
      <c r="O866" t="s">
        <v>175</v>
      </c>
      <c r="P866" t="s">
        <v>3636</v>
      </c>
      <c r="Q866" t="s">
        <v>38</v>
      </c>
      <c r="R866" t="s">
        <v>111</v>
      </c>
      <c r="S866" s="1">
        <v>32214</v>
      </c>
      <c r="T866">
        <f>DATEDIF(employee_data3[[#This Row],[DOB]],DATE(2023, 1, 1), "Y")</f>
        <v>34</v>
      </c>
      <c r="U866" t="str">
        <f>IF(employee_data3[[#This Row],[Age]]&lt;=25, "Remaja", IF(employee_data3[[#This Row],[Age]]&lt;=55, "Dewasa", "Lansia"))</f>
        <v>Dewasa</v>
      </c>
      <c r="V866" t="s">
        <v>40</v>
      </c>
      <c r="W866" t="s">
        <v>178</v>
      </c>
      <c r="X866" t="s">
        <v>42</v>
      </c>
      <c r="Y866">
        <v>94486</v>
      </c>
      <c r="Z866" t="s">
        <v>93</v>
      </c>
      <c r="AA866" t="s">
        <v>104</v>
      </c>
      <c r="AB866" t="s">
        <v>45</v>
      </c>
      <c r="AC866">
        <v>3</v>
      </c>
      <c r="AD866" s="11">
        <f>(employee_data3[[#This Row],[Current Employee Rating]]-AVERAGE(employee_data3[Current Employee Rating]))/STDEV(employee_data3[Current Employee Rating])</f>
        <v>3.0539538160596794E-2</v>
      </c>
      <c r="AE866" s="11" t="str">
        <f>IF(employee_data3[[#This Row],[Z Score]]&gt;3,"Yes","No")</f>
        <v>No</v>
      </c>
    </row>
    <row r="867" spans="1:31" x14ac:dyDescent="0.3">
      <c r="A867">
        <v>1292</v>
      </c>
      <c r="B867" t="s">
        <v>3637</v>
      </c>
      <c r="C867" t="s">
        <v>1579</v>
      </c>
      <c r="D867" s="1">
        <v>43400</v>
      </c>
      <c r="E867" s="1"/>
      <c r="F867" t="s">
        <v>28</v>
      </c>
      <c r="G867" t="s">
        <v>3638</v>
      </c>
      <c r="H867" t="s">
        <v>3639</v>
      </c>
      <c r="I867" t="s">
        <v>89</v>
      </c>
      <c r="J867" t="s">
        <v>32</v>
      </c>
      <c r="K867" t="str">
        <f>IF(employee_data3[[#This Row],[EmployeeStatus]]="Active", "Active", "Attrition")</f>
        <v>Active</v>
      </c>
      <c r="L867" t="s">
        <v>63</v>
      </c>
      <c r="M867" t="s">
        <v>51</v>
      </c>
      <c r="N867" t="s">
        <v>52</v>
      </c>
      <c r="O867" t="s">
        <v>36</v>
      </c>
      <c r="P867" t="s">
        <v>37</v>
      </c>
      <c r="Q867" t="s">
        <v>38</v>
      </c>
      <c r="R867" t="s">
        <v>111</v>
      </c>
      <c r="S867" s="1">
        <v>15884</v>
      </c>
      <c r="T867">
        <f>DATEDIF(employee_data3[[#This Row],[DOB]],DATE(2023, 1, 1), "Y")</f>
        <v>79</v>
      </c>
      <c r="U867" t="str">
        <f>IF(employee_data3[[#This Row],[Age]]&lt;=25, "Remaja", IF(employee_data3[[#This Row],[Age]]&lt;=55, "Dewasa", "Lansia"))</f>
        <v>Lansia</v>
      </c>
      <c r="V867" t="s">
        <v>40</v>
      </c>
      <c r="W867" t="s">
        <v>113</v>
      </c>
      <c r="X867" t="s">
        <v>42</v>
      </c>
      <c r="Y867">
        <v>28931</v>
      </c>
      <c r="Z867" t="s">
        <v>43</v>
      </c>
      <c r="AA867" t="s">
        <v>104</v>
      </c>
      <c r="AB867" t="s">
        <v>45</v>
      </c>
      <c r="AC867">
        <v>3</v>
      </c>
      <c r="AD867" s="11">
        <f>(employee_data3[[#This Row],[Current Employee Rating]]-AVERAGE(employee_data3[Current Employee Rating]))/STDEV(employee_data3[Current Employee Rating])</f>
        <v>3.0539538160596794E-2</v>
      </c>
      <c r="AE867" s="11" t="str">
        <f>IF(employee_data3[[#This Row],[Z Score]]&gt;3,"Yes","No")</f>
        <v>No</v>
      </c>
    </row>
    <row r="868" spans="1:31" x14ac:dyDescent="0.3">
      <c r="A868">
        <v>1293</v>
      </c>
      <c r="B868" t="s">
        <v>3640</v>
      </c>
      <c r="C868" t="s">
        <v>1595</v>
      </c>
      <c r="D868" s="1">
        <v>44348</v>
      </c>
      <c r="E868" s="1">
        <v>45045</v>
      </c>
      <c r="F868" t="s">
        <v>28</v>
      </c>
      <c r="G868" t="s">
        <v>3641</v>
      </c>
      <c r="H868" t="s">
        <v>3642</v>
      </c>
      <c r="I868" t="s">
        <v>31</v>
      </c>
      <c r="J868" t="s">
        <v>32</v>
      </c>
      <c r="K868" t="str">
        <f>IF(employee_data3[[#This Row],[EmployeeStatus]]="Active", "Active", "Attrition")</f>
        <v>Active</v>
      </c>
      <c r="L868" t="s">
        <v>33</v>
      </c>
      <c r="M868" t="s">
        <v>64</v>
      </c>
      <c r="N868" t="s">
        <v>63</v>
      </c>
      <c r="O868" t="s">
        <v>175</v>
      </c>
      <c r="P868" t="s">
        <v>3643</v>
      </c>
      <c r="Q868" t="s">
        <v>38</v>
      </c>
      <c r="R868" t="s">
        <v>305</v>
      </c>
      <c r="S868" s="1">
        <v>34263</v>
      </c>
      <c r="T868">
        <f>DATEDIF(employee_data3[[#This Row],[DOB]],DATE(2023, 1, 1), "Y")</f>
        <v>29</v>
      </c>
      <c r="U868" t="str">
        <f>IF(employee_data3[[#This Row],[Age]]&lt;=25, "Remaja", IF(employee_data3[[#This Row],[Age]]&lt;=55, "Dewasa", "Lansia"))</f>
        <v>Dewasa</v>
      </c>
      <c r="V868" t="s">
        <v>40</v>
      </c>
      <c r="W868" t="s">
        <v>163</v>
      </c>
      <c r="X868" t="s">
        <v>42</v>
      </c>
      <c r="Y868">
        <v>60878</v>
      </c>
      <c r="Z868" t="s">
        <v>128</v>
      </c>
      <c r="AA868" t="s">
        <v>75</v>
      </c>
      <c r="AB868" t="s">
        <v>45</v>
      </c>
      <c r="AC868">
        <v>3</v>
      </c>
      <c r="AD868" s="11">
        <f>(employee_data3[[#This Row],[Current Employee Rating]]-AVERAGE(employee_data3[Current Employee Rating]))/STDEV(employee_data3[Current Employee Rating])</f>
        <v>3.0539538160596794E-2</v>
      </c>
      <c r="AE868" s="11" t="str">
        <f>IF(employee_data3[[#This Row],[Z Score]]&gt;3,"Yes","No")</f>
        <v>No</v>
      </c>
    </row>
    <row r="869" spans="1:31" x14ac:dyDescent="0.3">
      <c r="A869">
        <v>1294</v>
      </c>
      <c r="B869" t="s">
        <v>2912</v>
      </c>
      <c r="C869" t="s">
        <v>3644</v>
      </c>
      <c r="D869" s="1">
        <v>45023</v>
      </c>
      <c r="E869" s="1">
        <v>45053</v>
      </c>
      <c r="F869" t="s">
        <v>3019</v>
      </c>
      <c r="G869" t="s">
        <v>3645</v>
      </c>
      <c r="H869" t="s">
        <v>3646</v>
      </c>
      <c r="I869" t="s">
        <v>50</v>
      </c>
      <c r="J869" t="s">
        <v>32</v>
      </c>
      <c r="K869" t="str">
        <f>IF(employee_data3[[#This Row],[EmployeeStatus]]="Active", "Active", "Attrition")</f>
        <v>Active</v>
      </c>
      <c r="L869" t="s">
        <v>52</v>
      </c>
      <c r="M869" t="s">
        <v>64</v>
      </c>
      <c r="N869" t="s">
        <v>52</v>
      </c>
      <c r="O869" t="s">
        <v>175</v>
      </c>
      <c r="P869" t="s">
        <v>3647</v>
      </c>
      <c r="Q869" t="s">
        <v>38</v>
      </c>
      <c r="R869" t="s">
        <v>305</v>
      </c>
      <c r="S869" s="1">
        <v>25839</v>
      </c>
      <c r="T869">
        <f>DATEDIF(employee_data3[[#This Row],[DOB]],DATE(2023, 1, 1), "Y")</f>
        <v>52</v>
      </c>
      <c r="U869" t="str">
        <f>IF(employee_data3[[#This Row],[Age]]&lt;=25, "Remaja", IF(employee_data3[[#This Row],[Age]]&lt;=55, "Dewasa", "Lansia"))</f>
        <v>Dewasa</v>
      </c>
      <c r="V869" t="s">
        <v>40</v>
      </c>
      <c r="W869" t="s">
        <v>83</v>
      </c>
      <c r="X869" t="s">
        <v>42</v>
      </c>
      <c r="Y869">
        <v>58589</v>
      </c>
      <c r="Z869" t="s">
        <v>56</v>
      </c>
      <c r="AA869" t="s">
        <v>75</v>
      </c>
      <c r="AB869" t="s">
        <v>45</v>
      </c>
      <c r="AC869">
        <v>3</v>
      </c>
      <c r="AD869" s="11">
        <f>(employee_data3[[#This Row],[Current Employee Rating]]-AVERAGE(employee_data3[Current Employee Rating]))/STDEV(employee_data3[Current Employee Rating])</f>
        <v>3.0539538160596794E-2</v>
      </c>
      <c r="AE869" s="11" t="str">
        <f>IF(employee_data3[[#This Row],[Z Score]]&gt;3,"Yes","No")</f>
        <v>No</v>
      </c>
    </row>
    <row r="870" spans="1:31" x14ac:dyDescent="0.3">
      <c r="A870">
        <v>1295</v>
      </c>
      <c r="B870" t="s">
        <v>679</v>
      </c>
      <c r="C870" t="s">
        <v>2668</v>
      </c>
      <c r="D870" s="1">
        <v>44360</v>
      </c>
      <c r="E870" s="1"/>
      <c r="F870" t="s">
        <v>728</v>
      </c>
      <c r="G870" t="s">
        <v>3648</v>
      </c>
      <c r="H870" t="s">
        <v>3649</v>
      </c>
      <c r="I870" t="s">
        <v>168</v>
      </c>
      <c r="J870" t="s">
        <v>32</v>
      </c>
      <c r="K870" t="str">
        <f>IF(employee_data3[[#This Row],[EmployeeStatus]]="Active", "Active", "Attrition")</f>
        <v>Active</v>
      </c>
      <c r="L870" t="s">
        <v>63</v>
      </c>
      <c r="M870" t="s">
        <v>51</v>
      </c>
      <c r="N870" t="s">
        <v>63</v>
      </c>
      <c r="O870" t="s">
        <v>36</v>
      </c>
      <c r="P870" t="s">
        <v>37</v>
      </c>
      <c r="Q870" t="s">
        <v>38</v>
      </c>
      <c r="R870" t="s">
        <v>81</v>
      </c>
      <c r="S870" s="1">
        <v>25865</v>
      </c>
      <c r="T870">
        <f>DATEDIF(employee_data3[[#This Row],[DOB]],DATE(2023, 1, 1), "Y")</f>
        <v>52</v>
      </c>
      <c r="U870" t="str">
        <f>IF(employee_data3[[#This Row],[Age]]&lt;=25, "Remaja", IF(employee_data3[[#This Row],[Age]]&lt;=55, "Dewasa", "Lansia"))</f>
        <v>Dewasa</v>
      </c>
      <c r="V870" t="s">
        <v>40</v>
      </c>
      <c r="W870" t="s">
        <v>352</v>
      </c>
      <c r="X870" t="s">
        <v>42</v>
      </c>
      <c r="Y870">
        <v>26059</v>
      </c>
      <c r="Z870" t="s">
        <v>74</v>
      </c>
      <c r="AA870" t="s">
        <v>84</v>
      </c>
      <c r="AB870" t="s">
        <v>45</v>
      </c>
      <c r="AC870">
        <v>3</v>
      </c>
      <c r="AD870" s="11">
        <f>(employee_data3[[#This Row],[Current Employee Rating]]-AVERAGE(employee_data3[Current Employee Rating]))/STDEV(employee_data3[Current Employee Rating])</f>
        <v>3.0539538160596794E-2</v>
      </c>
      <c r="AE870" s="11" t="str">
        <f>IF(employee_data3[[#This Row],[Z Score]]&gt;3,"Yes","No")</f>
        <v>No</v>
      </c>
    </row>
    <row r="871" spans="1:31" x14ac:dyDescent="0.3">
      <c r="A871">
        <v>1296</v>
      </c>
      <c r="B871" t="s">
        <v>3650</v>
      </c>
      <c r="C871" t="s">
        <v>3651</v>
      </c>
      <c r="D871" s="1">
        <v>43537</v>
      </c>
      <c r="E871" s="1">
        <v>44086</v>
      </c>
      <c r="F871" t="s">
        <v>728</v>
      </c>
      <c r="G871" t="s">
        <v>3652</v>
      </c>
      <c r="H871" t="s">
        <v>3653</v>
      </c>
      <c r="I871" t="s">
        <v>98</v>
      </c>
      <c r="J871" t="s">
        <v>745</v>
      </c>
      <c r="K871" t="str">
        <f>IF(employee_data3[[#This Row],[EmployeeStatus]]="Active", "Active", "Attrition")</f>
        <v>Attrition</v>
      </c>
      <c r="L871" t="s">
        <v>63</v>
      </c>
      <c r="M871" t="s">
        <v>64</v>
      </c>
      <c r="N871" t="s">
        <v>52</v>
      </c>
      <c r="O871" t="s">
        <v>99</v>
      </c>
      <c r="P871" t="s">
        <v>3654</v>
      </c>
      <c r="Q871" t="s">
        <v>38</v>
      </c>
      <c r="R871" t="s">
        <v>90</v>
      </c>
      <c r="S871" s="1">
        <v>31074</v>
      </c>
      <c r="T871">
        <f>DATEDIF(employee_data3[[#This Row],[DOB]],DATE(2023, 1, 1), "Y")</f>
        <v>37</v>
      </c>
      <c r="U871" t="str">
        <f>IF(employee_data3[[#This Row],[Age]]&lt;=25, "Remaja", IF(employee_data3[[#This Row],[Age]]&lt;=55, "Dewasa", "Lansia"))</f>
        <v>Dewasa</v>
      </c>
      <c r="V871" t="s">
        <v>40</v>
      </c>
      <c r="W871" t="s">
        <v>395</v>
      </c>
      <c r="X871" t="s">
        <v>42</v>
      </c>
      <c r="Y871">
        <v>94411</v>
      </c>
      <c r="Z871" t="s">
        <v>128</v>
      </c>
      <c r="AA871" t="s">
        <v>44</v>
      </c>
      <c r="AB871" t="s">
        <v>45</v>
      </c>
      <c r="AC871">
        <v>3</v>
      </c>
      <c r="AD871" s="11">
        <f>(employee_data3[[#This Row],[Current Employee Rating]]-AVERAGE(employee_data3[Current Employee Rating]))/STDEV(employee_data3[Current Employee Rating])</f>
        <v>3.0539538160596794E-2</v>
      </c>
      <c r="AE871" s="11" t="str">
        <f>IF(employee_data3[[#This Row],[Z Score]]&gt;3,"Yes","No")</f>
        <v>No</v>
      </c>
    </row>
    <row r="872" spans="1:31" x14ac:dyDescent="0.3">
      <c r="A872">
        <v>1297</v>
      </c>
      <c r="B872" t="s">
        <v>1397</v>
      </c>
      <c r="C872" t="s">
        <v>3655</v>
      </c>
      <c r="D872" s="1">
        <v>43609</v>
      </c>
      <c r="E872" s="1">
        <v>44478</v>
      </c>
      <c r="F872" t="s">
        <v>728</v>
      </c>
      <c r="G872" t="s">
        <v>3656</v>
      </c>
      <c r="H872" t="s">
        <v>3657</v>
      </c>
      <c r="I872" t="s">
        <v>118</v>
      </c>
      <c r="J872" t="s">
        <v>745</v>
      </c>
      <c r="K872" t="str">
        <f>IF(employee_data3[[#This Row],[EmployeeStatus]]="Active", "Active", "Attrition")</f>
        <v>Attrition</v>
      </c>
      <c r="L872" t="s">
        <v>52</v>
      </c>
      <c r="M872" t="s">
        <v>51</v>
      </c>
      <c r="N872" t="s">
        <v>35</v>
      </c>
      <c r="O872" t="s">
        <v>126</v>
      </c>
      <c r="P872" t="s">
        <v>3658</v>
      </c>
      <c r="Q872" t="s">
        <v>38</v>
      </c>
      <c r="R872" t="s">
        <v>3213</v>
      </c>
      <c r="S872" s="1">
        <v>25058</v>
      </c>
      <c r="T872">
        <f>DATEDIF(employee_data3[[#This Row],[DOB]],DATE(2023, 1, 1), "Y")</f>
        <v>54</v>
      </c>
      <c r="U872" t="str">
        <f>IF(employee_data3[[#This Row],[Age]]&lt;=25, "Remaja", IF(employee_data3[[#This Row],[Age]]&lt;=55, "Dewasa", "Lansia"))</f>
        <v>Dewasa</v>
      </c>
      <c r="V872" t="s">
        <v>40</v>
      </c>
      <c r="W872" t="s">
        <v>103</v>
      </c>
      <c r="X872" t="s">
        <v>42</v>
      </c>
      <c r="Y872">
        <v>46980</v>
      </c>
      <c r="Z872" t="s">
        <v>74</v>
      </c>
      <c r="AA872" t="s">
        <v>84</v>
      </c>
      <c r="AB872" t="s">
        <v>45</v>
      </c>
      <c r="AC872">
        <v>3</v>
      </c>
      <c r="AD872" s="11">
        <f>(employee_data3[[#This Row],[Current Employee Rating]]-AVERAGE(employee_data3[Current Employee Rating]))/STDEV(employee_data3[Current Employee Rating])</f>
        <v>3.0539538160596794E-2</v>
      </c>
      <c r="AE872" s="11" t="str">
        <f>IF(employee_data3[[#This Row],[Z Score]]&gt;3,"Yes","No")</f>
        <v>No</v>
      </c>
    </row>
    <row r="873" spans="1:31" x14ac:dyDescent="0.3">
      <c r="A873">
        <v>1298</v>
      </c>
      <c r="B873" t="s">
        <v>3659</v>
      </c>
      <c r="C873" t="s">
        <v>3660</v>
      </c>
      <c r="D873" s="1">
        <v>44982</v>
      </c>
      <c r="E873" s="1"/>
      <c r="F873" t="s">
        <v>728</v>
      </c>
      <c r="G873" t="s">
        <v>3661</v>
      </c>
      <c r="H873" t="s">
        <v>3662</v>
      </c>
      <c r="I873" t="s">
        <v>62</v>
      </c>
      <c r="J873" t="s">
        <v>32</v>
      </c>
      <c r="K873" t="str">
        <f>IF(employee_data3[[#This Row],[EmployeeStatus]]="Active", "Active", "Attrition")</f>
        <v>Active</v>
      </c>
      <c r="L873" t="s">
        <v>52</v>
      </c>
      <c r="M873" t="s">
        <v>64</v>
      </c>
      <c r="N873" t="s">
        <v>35</v>
      </c>
      <c r="O873" t="s">
        <v>36</v>
      </c>
      <c r="P873" t="s">
        <v>37</v>
      </c>
      <c r="Q873" t="s">
        <v>38</v>
      </c>
      <c r="R873" t="s">
        <v>81</v>
      </c>
      <c r="S873" s="1">
        <v>30385</v>
      </c>
      <c r="T873">
        <f>DATEDIF(employee_data3[[#This Row],[DOB]],DATE(2023, 1, 1), "Y")</f>
        <v>39</v>
      </c>
      <c r="U873" t="str">
        <f>IF(employee_data3[[#This Row],[Age]]&lt;=25, "Remaja", IF(employee_data3[[#This Row],[Age]]&lt;=55, "Dewasa", "Lansia"))</f>
        <v>Dewasa</v>
      </c>
      <c r="V873" t="s">
        <v>40</v>
      </c>
      <c r="W873" t="s">
        <v>83</v>
      </c>
      <c r="X873" t="s">
        <v>42</v>
      </c>
      <c r="Y873">
        <v>12398</v>
      </c>
      <c r="Z873" t="s">
        <v>93</v>
      </c>
      <c r="AA873" t="s">
        <v>84</v>
      </c>
      <c r="AB873" t="s">
        <v>45</v>
      </c>
      <c r="AC873">
        <v>3</v>
      </c>
      <c r="AD873" s="11">
        <f>(employee_data3[[#This Row],[Current Employee Rating]]-AVERAGE(employee_data3[Current Employee Rating]))/STDEV(employee_data3[Current Employee Rating])</f>
        <v>3.0539538160596794E-2</v>
      </c>
      <c r="AE873" s="11" t="str">
        <f>IF(employee_data3[[#This Row],[Z Score]]&gt;3,"Yes","No")</f>
        <v>No</v>
      </c>
    </row>
    <row r="874" spans="1:31" x14ac:dyDescent="0.3">
      <c r="A874">
        <v>1299</v>
      </c>
      <c r="B874" t="s">
        <v>424</v>
      </c>
      <c r="C874" t="s">
        <v>938</v>
      </c>
      <c r="D874" s="1">
        <v>43914</v>
      </c>
      <c r="E874" s="1"/>
      <c r="F874" t="s">
        <v>728</v>
      </c>
      <c r="G874" t="s">
        <v>3663</v>
      </c>
      <c r="H874" t="s">
        <v>3664</v>
      </c>
      <c r="I874" t="s">
        <v>89</v>
      </c>
      <c r="J874" t="s">
        <v>32</v>
      </c>
      <c r="K874" t="str">
        <f>IF(employee_data3[[#This Row],[EmployeeStatus]]="Active", "Active", "Attrition")</f>
        <v>Active</v>
      </c>
      <c r="L874" t="s">
        <v>33</v>
      </c>
      <c r="M874" t="s">
        <v>64</v>
      </c>
      <c r="N874" t="s">
        <v>63</v>
      </c>
      <c r="O874" t="s">
        <v>36</v>
      </c>
      <c r="P874" t="s">
        <v>37</v>
      </c>
      <c r="Q874" t="s">
        <v>38</v>
      </c>
      <c r="R874" t="s">
        <v>53</v>
      </c>
      <c r="S874" s="1">
        <v>19642</v>
      </c>
      <c r="T874">
        <f>DATEDIF(employee_data3[[#This Row],[DOB]],DATE(2023, 1, 1), "Y")</f>
        <v>69</v>
      </c>
      <c r="U874" t="str">
        <f>IF(employee_data3[[#This Row],[Age]]&lt;=25, "Remaja", IF(employee_data3[[#This Row],[Age]]&lt;=55, "Dewasa", "Lansia"))</f>
        <v>Lansia</v>
      </c>
      <c r="V874" t="s">
        <v>40</v>
      </c>
      <c r="W874" t="s">
        <v>226</v>
      </c>
      <c r="X874" t="s">
        <v>42</v>
      </c>
      <c r="Y874">
        <v>95571</v>
      </c>
      <c r="Z874" t="s">
        <v>128</v>
      </c>
      <c r="AA874" t="s">
        <v>44</v>
      </c>
      <c r="AB874" t="s">
        <v>45</v>
      </c>
      <c r="AC874">
        <v>3</v>
      </c>
      <c r="AD874" s="11">
        <f>(employee_data3[[#This Row],[Current Employee Rating]]-AVERAGE(employee_data3[Current Employee Rating]))/STDEV(employee_data3[Current Employee Rating])</f>
        <v>3.0539538160596794E-2</v>
      </c>
      <c r="AE874" s="11" t="str">
        <f>IF(employee_data3[[#This Row],[Z Score]]&gt;3,"Yes","No")</f>
        <v>No</v>
      </c>
    </row>
    <row r="875" spans="1:31" x14ac:dyDescent="0.3">
      <c r="A875">
        <v>1300</v>
      </c>
      <c r="B875" t="s">
        <v>3665</v>
      </c>
      <c r="C875" t="s">
        <v>3666</v>
      </c>
      <c r="D875" s="1">
        <v>44359</v>
      </c>
      <c r="E875" s="1"/>
      <c r="F875" t="s">
        <v>728</v>
      </c>
      <c r="G875" t="s">
        <v>3667</v>
      </c>
      <c r="H875" t="s">
        <v>3668</v>
      </c>
      <c r="I875" t="s">
        <v>31</v>
      </c>
      <c r="J875" t="s">
        <v>32</v>
      </c>
      <c r="K875" t="str">
        <f>IF(employee_data3[[#This Row],[EmployeeStatus]]="Active", "Active", "Attrition")</f>
        <v>Active</v>
      </c>
      <c r="L875" t="s">
        <v>33</v>
      </c>
      <c r="M875" t="s">
        <v>64</v>
      </c>
      <c r="N875" t="s">
        <v>35</v>
      </c>
      <c r="O875" t="s">
        <v>36</v>
      </c>
      <c r="P875" t="s">
        <v>37</v>
      </c>
      <c r="Q875" t="s">
        <v>38</v>
      </c>
      <c r="R875" t="s">
        <v>90</v>
      </c>
      <c r="S875" s="1">
        <v>24720</v>
      </c>
      <c r="T875">
        <f>DATEDIF(employee_data3[[#This Row],[DOB]],DATE(2023, 1, 1), "Y")</f>
        <v>55</v>
      </c>
      <c r="U875" t="str">
        <f>IF(employee_data3[[#This Row],[Age]]&lt;=25, "Remaja", IF(employee_data3[[#This Row],[Age]]&lt;=55, "Dewasa", "Lansia"))</f>
        <v>Dewasa</v>
      </c>
      <c r="V875" t="s">
        <v>40</v>
      </c>
      <c r="W875" t="s">
        <v>83</v>
      </c>
      <c r="X875" t="s">
        <v>42</v>
      </c>
      <c r="Y875">
        <v>91189</v>
      </c>
      <c r="Z875" t="s">
        <v>93</v>
      </c>
      <c r="AA875" t="s">
        <v>84</v>
      </c>
      <c r="AB875" t="s">
        <v>45</v>
      </c>
      <c r="AC875">
        <v>3</v>
      </c>
      <c r="AD875" s="11">
        <f>(employee_data3[[#This Row],[Current Employee Rating]]-AVERAGE(employee_data3[Current Employee Rating]))/STDEV(employee_data3[Current Employee Rating])</f>
        <v>3.0539538160596794E-2</v>
      </c>
      <c r="AE875" s="11" t="str">
        <f>IF(employee_data3[[#This Row],[Z Score]]&gt;3,"Yes","No")</f>
        <v>No</v>
      </c>
    </row>
    <row r="876" spans="1:31" x14ac:dyDescent="0.3">
      <c r="A876">
        <v>1301</v>
      </c>
      <c r="B876" t="s">
        <v>3669</v>
      </c>
      <c r="C876" t="s">
        <v>3670</v>
      </c>
      <c r="D876" s="1">
        <v>43546</v>
      </c>
      <c r="E876" s="1">
        <v>44643</v>
      </c>
      <c r="F876" t="s">
        <v>28</v>
      </c>
      <c r="G876" t="s">
        <v>3671</v>
      </c>
      <c r="H876" t="s">
        <v>3672</v>
      </c>
      <c r="I876" t="s">
        <v>139</v>
      </c>
      <c r="J876" t="s">
        <v>745</v>
      </c>
      <c r="K876" t="str">
        <f>IF(employee_data3[[#This Row],[EmployeeStatus]]="Active", "Active", "Attrition")</f>
        <v>Attrition</v>
      </c>
      <c r="L876" t="s">
        <v>52</v>
      </c>
      <c r="M876" t="s">
        <v>64</v>
      </c>
      <c r="N876" t="s">
        <v>35</v>
      </c>
      <c r="O876" t="s">
        <v>140</v>
      </c>
      <c r="P876" t="s">
        <v>3673</v>
      </c>
      <c r="Q876" t="s">
        <v>38</v>
      </c>
      <c r="R876" t="s">
        <v>90</v>
      </c>
      <c r="S876" s="1">
        <v>18350</v>
      </c>
      <c r="T876">
        <f>DATEDIF(employee_data3[[#This Row],[DOB]],DATE(2023, 1, 1), "Y")</f>
        <v>72</v>
      </c>
      <c r="U876" t="str">
        <f>IF(employee_data3[[#This Row],[Age]]&lt;=25, "Remaja", IF(employee_data3[[#This Row],[Age]]&lt;=55, "Dewasa", "Lansia"))</f>
        <v>Lansia</v>
      </c>
      <c r="V876" t="s">
        <v>40</v>
      </c>
      <c r="W876" t="s">
        <v>193</v>
      </c>
      <c r="X876" t="s">
        <v>42</v>
      </c>
      <c r="Y876">
        <v>62803</v>
      </c>
      <c r="Z876" t="s">
        <v>128</v>
      </c>
      <c r="AA876" t="s">
        <v>44</v>
      </c>
      <c r="AB876" t="s">
        <v>45</v>
      </c>
      <c r="AC876">
        <v>3</v>
      </c>
      <c r="AD876" s="11">
        <f>(employee_data3[[#This Row],[Current Employee Rating]]-AVERAGE(employee_data3[Current Employee Rating]))/STDEV(employee_data3[Current Employee Rating])</f>
        <v>3.0539538160596794E-2</v>
      </c>
      <c r="AE876" s="11" t="str">
        <f>IF(employee_data3[[#This Row],[Z Score]]&gt;3,"Yes","No")</f>
        <v>No</v>
      </c>
    </row>
    <row r="877" spans="1:31" x14ac:dyDescent="0.3">
      <c r="A877">
        <v>1302</v>
      </c>
      <c r="B877" t="s">
        <v>271</v>
      </c>
      <c r="C877" t="s">
        <v>3674</v>
      </c>
      <c r="D877" s="1">
        <v>44263</v>
      </c>
      <c r="E877" s="1">
        <v>44912</v>
      </c>
      <c r="F877" t="s">
        <v>28</v>
      </c>
      <c r="G877" t="s">
        <v>3675</v>
      </c>
      <c r="H877" t="s">
        <v>3676</v>
      </c>
      <c r="I877" t="s">
        <v>80</v>
      </c>
      <c r="J877" t="s">
        <v>745</v>
      </c>
      <c r="K877" t="str">
        <f>IF(employee_data3[[#This Row],[EmployeeStatus]]="Active", "Active", "Attrition")</f>
        <v>Attrition</v>
      </c>
      <c r="L877" t="s">
        <v>63</v>
      </c>
      <c r="M877" t="s">
        <v>51</v>
      </c>
      <c r="N877" t="s">
        <v>63</v>
      </c>
      <c r="O877" t="s">
        <v>175</v>
      </c>
      <c r="P877" t="s">
        <v>3677</v>
      </c>
      <c r="Q877" t="s">
        <v>38</v>
      </c>
      <c r="R877" t="s">
        <v>90</v>
      </c>
      <c r="S877" s="1">
        <v>36709</v>
      </c>
      <c r="T877">
        <f>DATEDIF(employee_data3[[#This Row],[DOB]],DATE(2023, 1, 1), "Y")</f>
        <v>22</v>
      </c>
      <c r="U877" t="str">
        <f>IF(employee_data3[[#This Row],[Age]]&lt;=25, "Remaja", IF(employee_data3[[#This Row],[Age]]&lt;=55, "Dewasa", "Lansia"))</f>
        <v>Remaja</v>
      </c>
      <c r="V877" t="s">
        <v>40</v>
      </c>
      <c r="W877" t="s">
        <v>83</v>
      </c>
      <c r="X877" t="s">
        <v>42</v>
      </c>
      <c r="Y877">
        <v>77552</v>
      </c>
      <c r="Z877" t="s">
        <v>74</v>
      </c>
      <c r="AA877" t="s">
        <v>84</v>
      </c>
      <c r="AB877" t="s">
        <v>45</v>
      </c>
      <c r="AC877">
        <v>3</v>
      </c>
      <c r="AD877" s="11">
        <f>(employee_data3[[#This Row],[Current Employee Rating]]-AVERAGE(employee_data3[Current Employee Rating]))/STDEV(employee_data3[Current Employee Rating])</f>
        <v>3.0539538160596794E-2</v>
      </c>
      <c r="AE877" s="11" t="str">
        <f>IF(employee_data3[[#This Row],[Z Score]]&gt;3,"Yes","No")</f>
        <v>No</v>
      </c>
    </row>
    <row r="878" spans="1:31" x14ac:dyDescent="0.3">
      <c r="A878">
        <v>1303</v>
      </c>
      <c r="B878" t="s">
        <v>3678</v>
      </c>
      <c r="C878" t="s">
        <v>3679</v>
      </c>
      <c r="D878" s="1">
        <v>43966</v>
      </c>
      <c r="E878" s="1"/>
      <c r="F878" t="s">
        <v>28</v>
      </c>
      <c r="G878" t="s">
        <v>3680</v>
      </c>
      <c r="H878" t="s">
        <v>3681</v>
      </c>
      <c r="I878" t="s">
        <v>168</v>
      </c>
      <c r="J878" t="s">
        <v>32</v>
      </c>
      <c r="K878" t="str">
        <f>IF(employee_data3[[#This Row],[EmployeeStatus]]="Active", "Active", "Attrition")</f>
        <v>Active</v>
      </c>
      <c r="L878" t="s">
        <v>33</v>
      </c>
      <c r="M878" t="s">
        <v>51</v>
      </c>
      <c r="N878" t="s">
        <v>63</v>
      </c>
      <c r="O878" t="s">
        <v>36</v>
      </c>
      <c r="P878" t="s">
        <v>37</v>
      </c>
      <c r="Q878" t="s">
        <v>38</v>
      </c>
      <c r="R878" t="s">
        <v>39</v>
      </c>
      <c r="S878" s="1">
        <v>20852</v>
      </c>
      <c r="T878">
        <f>DATEDIF(employee_data3[[#This Row],[DOB]],DATE(2023, 1, 1), "Y")</f>
        <v>65</v>
      </c>
      <c r="U878" t="str">
        <f>IF(employee_data3[[#This Row],[Age]]&lt;=25, "Remaja", IF(employee_data3[[#This Row],[Age]]&lt;=55, "Dewasa", "Lansia"))</f>
        <v>Lansia</v>
      </c>
      <c r="V878" t="s">
        <v>40</v>
      </c>
      <c r="W878" t="s">
        <v>1258</v>
      </c>
      <c r="X878" t="s">
        <v>42</v>
      </c>
      <c r="Y878">
        <v>35973</v>
      </c>
      <c r="Z878" t="s">
        <v>56</v>
      </c>
      <c r="AA878" t="s">
        <v>75</v>
      </c>
      <c r="AB878" t="s">
        <v>45</v>
      </c>
      <c r="AC878">
        <v>3</v>
      </c>
      <c r="AD878" s="11">
        <f>(employee_data3[[#This Row],[Current Employee Rating]]-AVERAGE(employee_data3[Current Employee Rating]))/STDEV(employee_data3[Current Employee Rating])</f>
        <v>3.0539538160596794E-2</v>
      </c>
      <c r="AE878" s="11" t="str">
        <f>IF(employee_data3[[#This Row],[Z Score]]&gt;3,"Yes","No")</f>
        <v>No</v>
      </c>
    </row>
    <row r="879" spans="1:31" x14ac:dyDescent="0.3">
      <c r="A879">
        <v>1304</v>
      </c>
      <c r="B879" t="s">
        <v>1264</v>
      </c>
      <c r="C879" t="s">
        <v>312</v>
      </c>
      <c r="D879" s="1">
        <v>44950</v>
      </c>
      <c r="E879" s="1"/>
      <c r="F879" t="s">
        <v>28</v>
      </c>
      <c r="G879" t="s">
        <v>3682</v>
      </c>
      <c r="H879" t="s">
        <v>3683</v>
      </c>
      <c r="I879" t="s">
        <v>98</v>
      </c>
      <c r="J879" t="s">
        <v>32</v>
      </c>
      <c r="K879" t="str">
        <f>IF(employee_data3[[#This Row],[EmployeeStatus]]="Active", "Active", "Attrition")</f>
        <v>Active</v>
      </c>
      <c r="L879" t="s">
        <v>63</v>
      </c>
      <c r="M879" t="s">
        <v>64</v>
      </c>
      <c r="N879" t="s">
        <v>52</v>
      </c>
      <c r="O879" t="s">
        <v>36</v>
      </c>
      <c r="P879" t="s">
        <v>37</v>
      </c>
      <c r="Q879" t="s">
        <v>38</v>
      </c>
      <c r="R879" t="s">
        <v>2517</v>
      </c>
      <c r="S879" s="1">
        <v>35108</v>
      </c>
      <c r="T879">
        <f>DATEDIF(employee_data3[[#This Row],[DOB]],DATE(2023, 1, 1), "Y")</f>
        <v>26</v>
      </c>
      <c r="U879" t="str">
        <f>IF(employee_data3[[#This Row],[Age]]&lt;=25, "Remaja", IF(employee_data3[[#This Row],[Age]]&lt;=55, "Dewasa", "Lansia"))</f>
        <v>Dewasa</v>
      </c>
      <c r="V879" t="s">
        <v>40</v>
      </c>
      <c r="W879" t="s">
        <v>2517</v>
      </c>
      <c r="X879" t="s">
        <v>42</v>
      </c>
      <c r="Y879">
        <v>47801</v>
      </c>
      <c r="Z879" t="s">
        <v>128</v>
      </c>
      <c r="AA879" t="s">
        <v>44</v>
      </c>
      <c r="AB879" t="s">
        <v>45</v>
      </c>
      <c r="AC879">
        <v>3</v>
      </c>
      <c r="AD879" s="11">
        <f>(employee_data3[[#This Row],[Current Employee Rating]]-AVERAGE(employee_data3[Current Employee Rating]))/STDEV(employee_data3[Current Employee Rating])</f>
        <v>3.0539538160596794E-2</v>
      </c>
      <c r="AE879" s="11" t="str">
        <f>IF(employee_data3[[#This Row],[Z Score]]&gt;3,"Yes","No")</f>
        <v>No</v>
      </c>
    </row>
    <row r="880" spans="1:31" x14ac:dyDescent="0.3">
      <c r="A880">
        <v>1305</v>
      </c>
      <c r="B880" t="s">
        <v>2063</v>
      </c>
      <c r="C880" t="s">
        <v>538</v>
      </c>
      <c r="D880" s="1">
        <v>44202</v>
      </c>
      <c r="E880" s="1">
        <v>44925</v>
      </c>
      <c r="F880" t="s">
        <v>28</v>
      </c>
      <c r="G880" t="s">
        <v>3684</v>
      </c>
      <c r="H880" t="s">
        <v>3685</v>
      </c>
      <c r="I880" t="s">
        <v>118</v>
      </c>
      <c r="J880" t="s">
        <v>745</v>
      </c>
      <c r="K880" t="str">
        <f>IF(employee_data3[[#This Row],[EmployeeStatus]]="Active", "Active", "Attrition")</f>
        <v>Attrition</v>
      </c>
      <c r="L880" t="s">
        <v>63</v>
      </c>
      <c r="M880" t="s">
        <v>64</v>
      </c>
      <c r="N880" t="s">
        <v>35</v>
      </c>
      <c r="O880" t="s">
        <v>126</v>
      </c>
      <c r="P880" t="s">
        <v>3686</v>
      </c>
      <c r="Q880" t="s">
        <v>38</v>
      </c>
      <c r="R880" t="s">
        <v>90</v>
      </c>
      <c r="S880" s="1">
        <v>36113</v>
      </c>
      <c r="T880">
        <f>DATEDIF(employee_data3[[#This Row],[DOB]],DATE(2023, 1, 1), "Y")</f>
        <v>24</v>
      </c>
      <c r="U880" t="str">
        <f>IF(employee_data3[[#This Row],[Age]]&lt;=25, "Remaja", IF(employee_data3[[#This Row],[Age]]&lt;=55, "Dewasa", "Lansia"))</f>
        <v>Remaja</v>
      </c>
      <c r="V880" t="s">
        <v>40</v>
      </c>
      <c r="W880" t="s">
        <v>83</v>
      </c>
      <c r="X880" t="s">
        <v>55</v>
      </c>
      <c r="Y880">
        <v>1615</v>
      </c>
      <c r="Z880" t="s">
        <v>43</v>
      </c>
      <c r="AA880" t="s">
        <v>84</v>
      </c>
      <c r="AB880" t="s">
        <v>45</v>
      </c>
      <c r="AC880">
        <v>3</v>
      </c>
      <c r="AD880" s="11">
        <f>(employee_data3[[#This Row],[Current Employee Rating]]-AVERAGE(employee_data3[Current Employee Rating]))/STDEV(employee_data3[Current Employee Rating])</f>
        <v>3.0539538160596794E-2</v>
      </c>
      <c r="AE880" s="11" t="str">
        <f>IF(employee_data3[[#This Row],[Z Score]]&gt;3,"Yes","No")</f>
        <v>No</v>
      </c>
    </row>
    <row r="881" spans="1:31" x14ac:dyDescent="0.3">
      <c r="A881">
        <v>1306</v>
      </c>
      <c r="B881" t="s">
        <v>3338</v>
      </c>
      <c r="C881" t="s">
        <v>756</v>
      </c>
      <c r="D881" s="1">
        <v>44302</v>
      </c>
      <c r="E881" s="1"/>
      <c r="F881" t="s">
        <v>28</v>
      </c>
      <c r="G881" t="s">
        <v>3687</v>
      </c>
      <c r="H881" t="s">
        <v>3688</v>
      </c>
      <c r="I881" t="s">
        <v>62</v>
      </c>
      <c r="J881" t="s">
        <v>32</v>
      </c>
      <c r="K881" t="str">
        <f>IF(employee_data3[[#This Row],[EmployeeStatus]]="Active", "Active", "Attrition")</f>
        <v>Active</v>
      </c>
      <c r="L881" t="s">
        <v>52</v>
      </c>
      <c r="M881" t="s">
        <v>64</v>
      </c>
      <c r="N881" t="s">
        <v>52</v>
      </c>
      <c r="O881" t="s">
        <v>36</v>
      </c>
      <c r="P881" t="s">
        <v>37</v>
      </c>
      <c r="Q881" t="s">
        <v>38</v>
      </c>
      <c r="R881" t="s">
        <v>177</v>
      </c>
      <c r="S881" s="1">
        <v>35649</v>
      </c>
      <c r="T881">
        <f>DATEDIF(employee_data3[[#This Row],[DOB]],DATE(2023, 1, 1), "Y")</f>
        <v>25</v>
      </c>
      <c r="U881" t="str">
        <f>IF(employee_data3[[#This Row],[Age]]&lt;=25, "Remaja", IF(employee_data3[[#This Row],[Age]]&lt;=55, "Dewasa", "Lansia"))</f>
        <v>Remaja</v>
      </c>
      <c r="V881" t="s">
        <v>40</v>
      </c>
      <c r="W881" t="s">
        <v>178</v>
      </c>
      <c r="X881" t="s">
        <v>55</v>
      </c>
      <c r="Y881">
        <v>49042</v>
      </c>
      <c r="Z881" t="s">
        <v>56</v>
      </c>
      <c r="AA881" t="s">
        <v>75</v>
      </c>
      <c r="AB881" t="s">
        <v>45</v>
      </c>
      <c r="AC881">
        <v>3</v>
      </c>
      <c r="AD881" s="11">
        <f>(employee_data3[[#This Row],[Current Employee Rating]]-AVERAGE(employee_data3[Current Employee Rating]))/STDEV(employee_data3[Current Employee Rating])</f>
        <v>3.0539538160596794E-2</v>
      </c>
      <c r="AE881" s="11" t="str">
        <f>IF(employee_data3[[#This Row],[Z Score]]&gt;3,"Yes","No")</f>
        <v>No</v>
      </c>
    </row>
    <row r="882" spans="1:31" x14ac:dyDescent="0.3">
      <c r="A882">
        <v>1307</v>
      </c>
      <c r="B882" t="s">
        <v>3689</v>
      </c>
      <c r="C882" t="s">
        <v>3690</v>
      </c>
      <c r="D882" s="1">
        <v>44461</v>
      </c>
      <c r="E882" s="1">
        <v>44494</v>
      </c>
      <c r="F882" t="s">
        <v>28</v>
      </c>
      <c r="G882" t="s">
        <v>3691</v>
      </c>
      <c r="H882" t="s">
        <v>3692</v>
      </c>
      <c r="I882" t="s">
        <v>89</v>
      </c>
      <c r="J882" t="s">
        <v>745</v>
      </c>
      <c r="K882" t="str">
        <f>IF(employee_data3[[#This Row],[EmployeeStatus]]="Active", "Active", "Attrition")</f>
        <v>Attrition</v>
      </c>
      <c r="L882" t="s">
        <v>33</v>
      </c>
      <c r="M882" t="s">
        <v>51</v>
      </c>
      <c r="N882" t="s">
        <v>63</v>
      </c>
      <c r="O882" t="s">
        <v>175</v>
      </c>
      <c r="P882" t="s">
        <v>3693</v>
      </c>
      <c r="Q882" t="s">
        <v>38</v>
      </c>
      <c r="R882" t="s">
        <v>111</v>
      </c>
      <c r="S882" s="1">
        <v>29641</v>
      </c>
      <c r="T882">
        <f>DATEDIF(employee_data3[[#This Row],[DOB]],DATE(2023, 1, 1), "Y")</f>
        <v>41</v>
      </c>
      <c r="U882" t="str">
        <f>IF(employee_data3[[#This Row],[Age]]&lt;=25, "Remaja", IF(employee_data3[[#This Row],[Age]]&lt;=55, "Dewasa", "Lansia"))</f>
        <v>Dewasa</v>
      </c>
      <c r="V882" t="s">
        <v>40</v>
      </c>
      <c r="W882" t="s">
        <v>184</v>
      </c>
      <c r="X882" t="s">
        <v>55</v>
      </c>
      <c r="Y882">
        <v>94852</v>
      </c>
      <c r="Z882" t="s">
        <v>93</v>
      </c>
      <c r="AA882" t="s">
        <v>84</v>
      </c>
      <c r="AB882" t="s">
        <v>45</v>
      </c>
      <c r="AC882">
        <v>3</v>
      </c>
      <c r="AD882" s="11">
        <f>(employee_data3[[#This Row],[Current Employee Rating]]-AVERAGE(employee_data3[Current Employee Rating]))/STDEV(employee_data3[Current Employee Rating])</f>
        <v>3.0539538160596794E-2</v>
      </c>
      <c r="AE882" s="11" t="str">
        <f>IF(employee_data3[[#This Row],[Z Score]]&gt;3,"Yes","No")</f>
        <v>No</v>
      </c>
    </row>
    <row r="883" spans="1:31" x14ac:dyDescent="0.3">
      <c r="A883">
        <v>1308</v>
      </c>
      <c r="B883" t="s">
        <v>3694</v>
      </c>
      <c r="C883" t="s">
        <v>443</v>
      </c>
      <c r="D883" s="1">
        <v>44740</v>
      </c>
      <c r="E883" s="1">
        <v>44992</v>
      </c>
      <c r="F883" t="s">
        <v>28</v>
      </c>
      <c r="G883" t="s">
        <v>3695</v>
      </c>
      <c r="H883" t="s">
        <v>3696</v>
      </c>
      <c r="I883" t="s">
        <v>31</v>
      </c>
      <c r="J883" t="s">
        <v>32</v>
      </c>
      <c r="K883" t="str">
        <f>IF(employee_data3[[#This Row],[EmployeeStatus]]="Active", "Active", "Attrition")</f>
        <v>Active</v>
      </c>
      <c r="L883" t="s">
        <v>63</v>
      </c>
      <c r="M883" t="s">
        <v>34</v>
      </c>
      <c r="N883" t="s">
        <v>63</v>
      </c>
      <c r="O883" t="s">
        <v>140</v>
      </c>
      <c r="P883" t="s">
        <v>3697</v>
      </c>
      <c r="Q883" t="s">
        <v>38</v>
      </c>
      <c r="R883" t="s">
        <v>177</v>
      </c>
      <c r="S883" s="1">
        <v>29497</v>
      </c>
      <c r="T883">
        <f>DATEDIF(employee_data3[[#This Row],[DOB]],DATE(2023, 1, 1), "Y")</f>
        <v>42</v>
      </c>
      <c r="U883" t="str">
        <f>IF(employee_data3[[#This Row],[Age]]&lt;=25, "Remaja", IF(employee_data3[[#This Row],[Age]]&lt;=55, "Dewasa", "Lansia"))</f>
        <v>Dewasa</v>
      </c>
      <c r="V883" t="s">
        <v>40</v>
      </c>
      <c r="W883" t="s">
        <v>6</v>
      </c>
      <c r="X883" t="s">
        <v>42</v>
      </c>
      <c r="Y883">
        <v>60350</v>
      </c>
      <c r="Z883" t="s">
        <v>128</v>
      </c>
      <c r="AA883" t="s">
        <v>104</v>
      </c>
      <c r="AB883" t="s">
        <v>45</v>
      </c>
      <c r="AC883">
        <v>3</v>
      </c>
      <c r="AD883" s="11">
        <f>(employee_data3[[#This Row],[Current Employee Rating]]-AVERAGE(employee_data3[Current Employee Rating]))/STDEV(employee_data3[Current Employee Rating])</f>
        <v>3.0539538160596794E-2</v>
      </c>
      <c r="AE883" s="11" t="str">
        <f>IF(employee_data3[[#This Row],[Z Score]]&gt;3,"Yes","No")</f>
        <v>No</v>
      </c>
    </row>
    <row r="884" spans="1:31" x14ac:dyDescent="0.3">
      <c r="A884">
        <v>1309</v>
      </c>
      <c r="B884" t="s">
        <v>3698</v>
      </c>
      <c r="C884" t="s">
        <v>420</v>
      </c>
      <c r="D884" s="1">
        <v>44060</v>
      </c>
      <c r="E884" s="1"/>
      <c r="F884" t="s">
        <v>28</v>
      </c>
      <c r="G884" t="s">
        <v>3699</v>
      </c>
      <c r="H884" t="s">
        <v>3700</v>
      </c>
      <c r="I884" t="s">
        <v>133</v>
      </c>
      <c r="J884" t="s">
        <v>32</v>
      </c>
      <c r="K884" t="str">
        <f>IF(employee_data3[[#This Row],[EmployeeStatus]]="Active", "Active", "Attrition")</f>
        <v>Active</v>
      </c>
      <c r="L884" t="s">
        <v>52</v>
      </c>
      <c r="M884" t="s">
        <v>34</v>
      </c>
      <c r="N884" t="s">
        <v>52</v>
      </c>
      <c r="O884" t="s">
        <v>36</v>
      </c>
      <c r="P884" t="s">
        <v>37</v>
      </c>
      <c r="Q884" t="s">
        <v>38</v>
      </c>
      <c r="R884" t="s">
        <v>90</v>
      </c>
      <c r="S884" s="1">
        <v>29356</v>
      </c>
      <c r="T884">
        <f>DATEDIF(employee_data3[[#This Row],[DOB]],DATE(2023, 1, 1), "Y")</f>
        <v>42</v>
      </c>
      <c r="U884" t="str">
        <f>IF(employee_data3[[#This Row],[Age]]&lt;=25, "Remaja", IF(employee_data3[[#This Row],[Age]]&lt;=55, "Dewasa", "Lansia"))</f>
        <v>Dewasa</v>
      </c>
      <c r="V884" t="s">
        <v>40</v>
      </c>
      <c r="W884" t="s">
        <v>193</v>
      </c>
      <c r="X884" t="s">
        <v>42</v>
      </c>
      <c r="Y884">
        <v>41055</v>
      </c>
      <c r="Z884" t="s">
        <v>74</v>
      </c>
      <c r="AA884" t="s">
        <v>44</v>
      </c>
      <c r="AB884" t="s">
        <v>45</v>
      </c>
      <c r="AC884">
        <v>3</v>
      </c>
      <c r="AD884" s="11">
        <f>(employee_data3[[#This Row],[Current Employee Rating]]-AVERAGE(employee_data3[Current Employee Rating]))/STDEV(employee_data3[Current Employee Rating])</f>
        <v>3.0539538160596794E-2</v>
      </c>
      <c r="AE884" s="11" t="str">
        <f>IF(employee_data3[[#This Row],[Z Score]]&gt;3,"Yes","No")</f>
        <v>No</v>
      </c>
    </row>
    <row r="885" spans="1:31" x14ac:dyDescent="0.3">
      <c r="A885">
        <v>1310</v>
      </c>
      <c r="B885" t="s">
        <v>3109</v>
      </c>
      <c r="C885" t="s">
        <v>3701</v>
      </c>
      <c r="D885" s="1">
        <v>45019</v>
      </c>
      <c r="E885" s="1">
        <v>45128</v>
      </c>
      <c r="F885" t="s">
        <v>28</v>
      </c>
      <c r="G885" t="s">
        <v>3702</v>
      </c>
      <c r="H885" t="s">
        <v>3703</v>
      </c>
      <c r="I885" t="s">
        <v>50</v>
      </c>
      <c r="J885" t="s">
        <v>32</v>
      </c>
      <c r="K885" t="str">
        <f>IF(employee_data3[[#This Row],[EmployeeStatus]]="Active", "Active", "Attrition")</f>
        <v>Active</v>
      </c>
      <c r="L885" t="s">
        <v>52</v>
      </c>
      <c r="M885" t="s">
        <v>64</v>
      </c>
      <c r="N885" t="s">
        <v>63</v>
      </c>
      <c r="O885" t="s">
        <v>175</v>
      </c>
      <c r="P885" t="s">
        <v>3704</v>
      </c>
      <c r="Q885" t="s">
        <v>38</v>
      </c>
      <c r="R885" t="s">
        <v>81</v>
      </c>
      <c r="S885" s="1">
        <v>32184</v>
      </c>
      <c r="T885">
        <f>DATEDIF(employee_data3[[#This Row],[DOB]],DATE(2023, 1, 1), "Y")</f>
        <v>34</v>
      </c>
      <c r="U885" t="str">
        <f>IF(employee_data3[[#This Row],[Age]]&lt;=25, "Remaja", IF(employee_data3[[#This Row],[Age]]&lt;=55, "Dewasa", "Lansia"))</f>
        <v>Dewasa</v>
      </c>
      <c r="V885" t="s">
        <v>40</v>
      </c>
      <c r="W885" t="s">
        <v>103</v>
      </c>
      <c r="X885" t="s">
        <v>42</v>
      </c>
      <c r="Y885">
        <v>21439</v>
      </c>
      <c r="Z885" t="s">
        <v>128</v>
      </c>
      <c r="AA885" t="s">
        <v>75</v>
      </c>
      <c r="AB885" t="s">
        <v>45</v>
      </c>
      <c r="AC885">
        <v>3</v>
      </c>
      <c r="AD885" s="11">
        <f>(employee_data3[[#This Row],[Current Employee Rating]]-AVERAGE(employee_data3[Current Employee Rating]))/STDEV(employee_data3[Current Employee Rating])</f>
        <v>3.0539538160596794E-2</v>
      </c>
      <c r="AE885" s="11" t="str">
        <f>IF(employee_data3[[#This Row],[Z Score]]&gt;3,"Yes","No")</f>
        <v>No</v>
      </c>
    </row>
    <row r="886" spans="1:31" x14ac:dyDescent="0.3">
      <c r="A886">
        <v>1311</v>
      </c>
      <c r="B886" t="s">
        <v>3705</v>
      </c>
      <c r="C886" t="s">
        <v>2529</v>
      </c>
      <c r="D886" s="1">
        <v>45072</v>
      </c>
      <c r="E886" s="1">
        <v>45089</v>
      </c>
      <c r="F886" t="s">
        <v>28</v>
      </c>
      <c r="G886" t="s">
        <v>3706</v>
      </c>
      <c r="H886" t="s">
        <v>3707</v>
      </c>
      <c r="I886" t="s">
        <v>139</v>
      </c>
      <c r="J886" t="s">
        <v>32</v>
      </c>
      <c r="K886" t="str">
        <f>IF(employee_data3[[#This Row],[EmployeeStatus]]="Active", "Active", "Attrition")</f>
        <v>Active</v>
      </c>
      <c r="L886" t="s">
        <v>63</v>
      </c>
      <c r="M886" t="s">
        <v>34</v>
      </c>
      <c r="N886" t="s">
        <v>52</v>
      </c>
      <c r="O886" t="s">
        <v>126</v>
      </c>
      <c r="P886" t="s">
        <v>3708</v>
      </c>
      <c r="Q886" t="s">
        <v>38</v>
      </c>
      <c r="R886" t="s">
        <v>111</v>
      </c>
      <c r="S886" s="1">
        <v>31830</v>
      </c>
      <c r="T886">
        <f>DATEDIF(employee_data3[[#This Row],[DOB]],DATE(2023, 1, 1), "Y")</f>
        <v>35</v>
      </c>
      <c r="U886" t="str">
        <f>IF(employee_data3[[#This Row],[Age]]&lt;=25, "Remaja", IF(employee_data3[[#This Row],[Age]]&lt;=55, "Dewasa", "Lansia"))</f>
        <v>Dewasa</v>
      </c>
      <c r="V886" t="s">
        <v>40</v>
      </c>
      <c r="W886" t="s">
        <v>205</v>
      </c>
      <c r="X886" t="s">
        <v>55</v>
      </c>
      <c r="Y886">
        <v>32645</v>
      </c>
      <c r="Z886" t="s">
        <v>128</v>
      </c>
      <c r="AA886" t="s">
        <v>75</v>
      </c>
      <c r="AB886" t="s">
        <v>45</v>
      </c>
      <c r="AC886">
        <v>3</v>
      </c>
      <c r="AD886" s="11">
        <f>(employee_data3[[#This Row],[Current Employee Rating]]-AVERAGE(employee_data3[Current Employee Rating]))/STDEV(employee_data3[Current Employee Rating])</f>
        <v>3.0539538160596794E-2</v>
      </c>
      <c r="AE886" s="11" t="str">
        <f>IF(employee_data3[[#This Row],[Z Score]]&gt;3,"Yes","No")</f>
        <v>No</v>
      </c>
    </row>
    <row r="887" spans="1:31" x14ac:dyDescent="0.3">
      <c r="A887">
        <v>1312</v>
      </c>
      <c r="B887" t="s">
        <v>3709</v>
      </c>
      <c r="C887" t="s">
        <v>3710</v>
      </c>
      <c r="D887" s="1">
        <v>44296</v>
      </c>
      <c r="E887" s="1"/>
      <c r="F887" t="s">
        <v>28</v>
      </c>
      <c r="G887" t="s">
        <v>3711</v>
      </c>
      <c r="H887" t="s">
        <v>3712</v>
      </c>
      <c r="I887" t="s">
        <v>80</v>
      </c>
      <c r="J887" t="s">
        <v>32</v>
      </c>
      <c r="K887" t="str">
        <f>IF(employee_data3[[#This Row],[EmployeeStatus]]="Active", "Active", "Attrition")</f>
        <v>Active</v>
      </c>
      <c r="L887" t="s">
        <v>63</v>
      </c>
      <c r="M887" t="s">
        <v>64</v>
      </c>
      <c r="N887" t="s">
        <v>63</v>
      </c>
      <c r="O887" t="s">
        <v>36</v>
      </c>
      <c r="P887" t="s">
        <v>37</v>
      </c>
      <c r="Q887" t="s">
        <v>38</v>
      </c>
      <c r="R887" t="s">
        <v>101</v>
      </c>
      <c r="S887" s="1">
        <v>35651</v>
      </c>
      <c r="T887">
        <f>DATEDIF(employee_data3[[#This Row],[DOB]],DATE(2023, 1, 1), "Y")</f>
        <v>25</v>
      </c>
      <c r="U887" t="str">
        <f>IF(employee_data3[[#This Row],[Age]]&lt;=25, "Remaja", IF(employee_data3[[#This Row],[Age]]&lt;=55, "Dewasa", "Lansia"))</f>
        <v>Remaja</v>
      </c>
      <c r="V887" t="s">
        <v>40</v>
      </c>
      <c r="W887" t="s">
        <v>103</v>
      </c>
      <c r="X887" t="s">
        <v>42</v>
      </c>
      <c r="Y887">
        <v>47354</v>
      </c>
      <c r="Z887" t="s">
        <v>93</v>
      </c>
      <c r="AA887" t="s">
        <v>44</v>
      </c>
      <c r="AB887" t="s">
        <v>45</v>
      </c>
      <c r="AC887">
        <v>3</v>
      </c>
      <c r="AD887" s="11">
        <f>(employee_data3[[#This Row],[Current Employee Rating]]-AVERAGE(employee_data3[Current Employee Rating]))/STDEV(employee_data3[Current Employee Rating])</f>
        <v>3.0539538160596794E-2</v>
      </c>
      <c r="AE887" s="11" t="str">
        <f>IF(employee_data3[[#This Row],[Z Score]]&gt;3,"Yes","No")</f>
        <v>No</v>
      </c>
    </row>
    <row r="888" spans="1:31" x14ac:dyDescent="0.3">
      <c r="A888">
        <v>1313</v>
      </c>
      <c r="B888" t="s">
        <v>3713</v>
      </c>
      <c r="C888" t="s">
        <v>3714</v>
      </c>
      <c r="D888" s="1">
        <v>45034</v>
      </c>
      <c r="E888" s="1"/>
      <c r="F888" t="s">
        <v>28</v>
      </c>
      <c r="G888" t="s">
        <v>3715</v>
      </c>
      <c r="H888" t="s">
        <v>3716</v>
      </c>
      <c r="I888" t="s">
        <v>168</v>
      </c>
      <c r="J888" t="s">
        <v>32</v>
      </c>
      <c r="K888" t="str">
        <f>IF(employee_data3[[#This Row],[EmployeeStatus]]="Active", "Active", "Attrition")</f>
        <v>Active</v>
      </c>
      <c r="L888" t="s">
        <v>33</v>
      </c>
      <c r="M888" t="s">
        <v>34</v>
      </c>
      <c r="N888" t="s">
        <v>52</v>
      </c>
      <c r="O888" t="s">
        <v>36</v>
      </c>
      <c r="P888" t="s">
        <v>37</v>
      </c>
      <c r="Q888" t="s">
        <v>38</v>
      </c>
      <c r="R888" t="s">
        <v>90</v>
      </c>
      <c r="S888" s="1">
        <v>21158</v>
      </c>
      <c r="T888">
        <f>DATEDIF(employee_data3[[#This Row],[DOB]],DATE(2023, 1, 1), "Y")</f>
        <v>65</v>
      </c>
      <c r="U888" t="str">
        <f>IF(employee_data3[[#This Row],[Age]]&lt;=25, "Remaja", IF(employee_data3[[#This Row],[Age]]&lt;=55, "Dewasa", "Lansia"))</f>
        <v>Lansia</v>
      </c>
      <c r="V888" t="s">
        <v>40</v>
      </c>
      <c r="W888" t="s">
        <v>216</v>
      </c>
      <c r="X888" t="s">
        <v>42</v>
      </c>
      <c r="Y888">
        <v>64005</v>
      </c>
      <c r="Z888" t="s">
        <v>56</v>
      </c>
      <c r="AA888" t="s">
        <v>75</v>
      </c>
      <c r="AB888" t="s">
        <v>45</v>
      </c>
      <c r="AC888">
        <v>3</v>
      </c>
      <c r="AD888" s="11">
        <f>(employee_data3[[#This Row],[Current Employee Rating]]-AVERAGE(employee_data3[Current Employee Rating]))/STDEV(employee_data3[Current Employee Rating])</f>
        <v>3.0539538160596794E-2</v>
      </c>
      <c r="AE888" s="11" t="str">
        <f>IF(employee_data3[[#This Row],[Z Score]]&gt;3,"Yes","No")</f>
        <v>No</v>
      </c>
    </row>
    <row r="889" spans="1:31" x14ac:dyDescent="0.3">
      <c r="A889">
        <v>1314</v>
      </c>
      <c r="B889" t="s">
        <v>3717</v>
      </c>
      <c r="C889" t="s">
        <v>3718</v>
      </c>
      <c r="D889" s="1">
        <v>44482</v>
      </c>
      <c r="E889" s="1">
        <v>45098</v>
      </c>
      <c r="F889" t="s">
        <v>28</v>
      </c>
      <c r="G889" t="s">
        <v>3719</v>
      </c>
      <c r="H889" t="s">
        <v>3720</v>
      </c>
      <c r="I889" t="s">
        <v>98</v>
      </c>
      <c r="J889" t="s">
        <v>32</v>
      </c>
      <c r="K889" t="str">
        <f>IF(employee_data3[[#This Row],[EmployeeStatus]]="Active", "Active", "Attrition")</f>
        <v>Active</v>
      </c>
      <c r="L889" t="s">
        <v>33</v>
      </c>
      <c r="M889" t="s">
        <v>34</v>
      </c>
      <c r="N889" t="s">
        <v>63</v>
      </c>
      <c r="O889" t="s">
        <v>140</v>
      </c>
      <c r="P889" t="s">
        <v>3721</v>
      </c>
      <c r="Q889" t="s">
        <v>38</v>
      </c>
      <c r="R889" t="s">
        <v>81</v>
      </c>
      <c r="S889" s="1">
        <v>35307</v>
      </c>
      <c r="T889">
        <f>DATEDIF(employee_data3[[#This Row],[DOB]],DATE(2023, 1, 1), "Y")</f>
        <v>26</v>
      </c>
      <c r="U889" t="str">
        <f>IF(employee_data3[[#This Row],[Age]]&lt;=25, "Remaja", IF(employee_data3[[#This Row],[Age]]&lt;=55, "Dewasa", "Lansia"))</f>
        <v>Dewasa</v>
      </c>
      <c r="V889" t="s">
        <v>40</v>
      </c>
      <c r="W889" t="s">
        <v>103</v>
      </c>
      <c r="X889" t="s">
        <v>42</v>
      </c>
      <c r="Y889">
        <v>91553</v>
      </c>
      <c r="Z889" t="s">
        <v>43</v>
      </c>
      <c r="AA889" t="s">
        <v>104</v>
      </c>
      <c r="AB889" t="s">
        <v>45</v>
      </c>
      <c r="AC889">
        <v>3</v>
      </c>
      <c r="AD889" s="11">
        <f>(employee_data3[[#This Row],[Current Employee Rating]]-AVERAGE(employee_data3[Current Employee Rating]))/STDEV(employee_data3[Current Employee Rating])</f>
        <v>3.0539538160596794E-2</v>
      </c>
      <c r="AE889" s="11" t="str">
        <f>IF(employee_data3[[#This Row],[Z Score]]&gt;3,"Yes","No")</f>
        <v>No</v>
      </c>
    </row>
    <row r="890" spans="1:31" x14ac:dyDescent="0.3">
      <c r="A890">
        <v>1315</v>
      </c>
      <c r="B890" t="s">
        <v>1991</v>
      </c>
      <c r="C890" t="s">
        <v>3722</v>
      </c>
      <c r="D890" s="1">
        <v>44114</v>
      </c>
      <c r="E890" s="1"/>
      <c r="F890" t="s">
        <v>2411</v>
      </c>
      <c r="G890" t="s">
        <v>3723</v>
      </c>
      <c r="H890" t="s">
        <v>3724</v>
      </c>
      <c r="I890" t="s">
        <v>118</v>
      </c>
      <c r="J890" t="s">
        <v>32</v>
      </c>
      <c r="K890" t="str">
        <f>IF(employee_data3[[#This Row],[EmployeeStatus]]="Active", "Active", "Attrition")</f>
        <v>Active</v>
      </c>
      <c r="L890" t="s">
        <v>52</v>
      </c>
      <c r="M890" t="s">
        <v>51</v>
      </c>
      <c r="N890" t="s">
        <v>35</v>
      </c>
      <c r="O890" t="s">
        <v>36</v>
      </c>
      <c r="P890" t="s">
        <v>37</v>
      </c>
      <c r="Q890" t="s">
        <v>2623</v>
      </c>
      <c r="R890" t="s">
        <v>148</v>
      </c>
      <c r="S890" s="1">
        <v>20810</v>
      </c>
      <c r="T890">
        <f>DATEDIF(employee_data3[[#This Row],[DOB]],DATE(2023, 1, 1), "Y")</f>
        <v>66</v>
      </c>
      <c r="U890" t="str">
        <f>IF(employee_data3[[#This Row],[Age]]&lt;=25, "Remaja", IF(employee_data3[[#This Row],[Age]]&lt;=55, "Dewasa", "Lansia"))</f>
        <v>Lansia</v>
      </c>
      <c r="V890" t="s">
        <v>40</v>
      </c>
      <c r="W890" t="s">
        <v>2143</v>
      </c>
      <c r="X890" t="s">
        <v>42</v>
      </c>
      <c r="Y890">
        <v>2050</v>
      </c>
      <c r="Z890" t="s">
        <v>128</v>
      </c>
      <c r="AA890" t="s">
        <v>44</v>
      </c>
      <c r="AB890" t="s">
        <v>45</v>
      </c>
      <c r="AC890">
        <v>3</v>
      </c>
      <c r="AD890" s="11">
        <f>(employee_data3[[#This Row],[Current Employee Rating]]-AVERAGE(employee_data3[Current Employee Rating]))/STDEV(employee_data3[Current Employee Rating])</f>
        <v>3.0539538160596794E-2</v>
      </c>
      <c r="AE890" s="11" t="str">
        <f>IF(employee_data3[[#This Row],[Z Score]]&gt;3,"Yes","No")</f>
        <v>No</v>
      </c>
    </row>
    <row r="891" spans="1:31" x14ac:dyDescent="0.3">
      <c r="A891">
        <v>1316</v>
      </c>
      <c r="B891" t="s">
        <v>3725</v>
      </c>
      <c r="C891" t="s">
        <v>3726</v>
      </c>
      <c r="D891" s="1">
        <v>43485</v>
      </c>
      <c r="E891" s="1">
        <v>44454</v>
      </c>
      <c r="F891" t="s">
        <v>3727</v>
      </c>
      <c r="G891" t="s">
        <v>3728</v>
      </c>
      <c r="H891" t="s">
        <v>3729</v>
      </c>
      <c r="I891" t="s">
        <v>31</v>
      </c>
      <c r="J891" t="s">
        <v>32</v>
      </c>
      <c r="K891" t="str">
        <f>IF(employee_data3[[#This Row],[EmployeeStatus]]="Active", "Active", "Attrition")</f>
        <v>Active</v>
      </c>
      <c r="L891" t="s">
        <v>52</v>
      </c>
      <c r="M891" t="s">
        <v>51</v>
      </c>
      <c r="N891" t="s">
        <v>63</v>
      </c>
      <c r="O891" t="s">
        <v>99</v>
      </c>
      <c r="P891" t="s">
        <v>3730</v>
      </c>
      <c r="Q891" t="s">
        <v>1843</v>
      </c>
      <c r="R891" t="s">
        <v>53</v>
      </c>
      <c r="S891" s="1">
        <v>20386</v>
      </c>
      <c r="T891">
        <f>DATEDIF(employee_data3[[#This Row],[DOB]],DATE(2023, 1, 1), "Y")</f>
        <v>67</v>
      </c>
      <c r="U891" t="str">
        <f>IF(employee_data3[[#This Row],[Age]]&lt;=25, "Remaja", IF(employee_data3[[#This Row],[Age]]&lt;=55, "Dewasa", "Lansia"))</f>
        <v>Lansia</v>
      </c>
      <c r="V891" t="s">
        <v>40</v>
      </c>
      <c r="W891" t="s">
        <v>226</v>
      </c>
      <c r="X891" t="s">
        <v>42</v>
      </c>
      <c r="Y891">
        <v>1902</v>
      </c>
      <c r="Z891" t="s">
        <v>128</v>
      </c>
      <c r="AA891" t="s">
        <v>75</v>
      </c>
      <c r="AB891" t="s">
        <v>45</v>
      </c>
      <c r="AC891">
        <v>3</v>
      </c>
      <c r="AD891" s="11">
        <f>(employee_data3[[#This Row],[Current Employee Rating]]-AVERAGE(employee_data3[Current Employee Rating]))/STDEV(employee_data3[Current Employee Rating])</f>
        <v>3.0539538160596794E-2</v>
      </c>
      <c r="AE891" s="11" t="str">
        <f>IF(employee_data3[[#This Row],[Z Score]]&gt;3,"Yes","No")</f>
        <v>No</v>
      </c>
    </row>
    <row r="892" spans="1:31" x14ac:dyDescent="0.3">
      <c r="A892">
        <v>1317</v>
      </c>
      <c r="B892" t="s">
        <v>3731</v>
      </c>
      <c r="C892" t="s">
        <v>3732</v>
      </c>
      <c r="D892" s="1">
        <v>44325</v>
      </c>
      <c r="E892" s="1">
        <v>44861</v>
      </c>
      <c r="F892" t="s">
        <v>2411</v>
      </c>
      <c r="G892" t="s">
        <v>3733</v>
      </c>
      <c r="H892" t="s">
        <v>3734</v>
      </c>
      <c r="I892" t="s">
        <v>139</v>
      </c>
      <c r="J892" t="s">
        <v>32</v>
      </c>
      <c r="K892" t="str">
        <f>IF(employee_data3[[#This Row],[EmployeeStatus]]="Active", "Active", "Attrition")</f>
        <v>Active</v>
      </c>
      <c r="L892" t="s">
        <v>63</v>
      </c>
      <c r="M892" t="s">
        <v>51</v>
      </c>
      <c r="N892" t="s">
        <v>52</v>
      </c>
      <c r="O892" t="s">
        <v>99</v>
      </c>
      <c r="P892" t="s">
        <v>3735</v>
      </c>
      <c r="Q892" t="s">
        <v>2623</v>
      </c>
      <c r="R892" t="s">
        <v>53</v>
      </c>
      <c r="S892" s="1">
        <v>18590</v>
      </c>
      <c r="T892">
        <f>DATEDIF(employee_data3[[#This Row],[DOB]],DATE(2023, 1, 1), "Y")</f>
        <v>72</v>
      </c>
      <c r="U892" t="str">
        <f>IF(employee_data3[[#This Row],[Age]]&lt;=25, "Remaja", IF(employee_data3[[#This Row],[Age]]&lt;=55, "Dewasa", "Lansia"))</f>
        <v>Lansia</v>
      </c>
      <c r="V892" t="s">
        <v>40</v>
      </c>
      <c r="W892" t="s">
        <v>163</v>
      </c>
      <c r="X892" t="s">
        <v>42</v>
      </c>
      <c r="Y892">
        <v>2468</v>
      </c>
      <c r="Z892" t="s">
        <v>93</v>
      </c>
      <c r="AA892" t="s">
        <v>44</v>
      </c>
      <c r="AB892" t="s">
        <v>45</v>
      </c>
      <c r="AC892">
        <v>3</v>
      </c>
      <c r="AD892" s="11">
        <f>(employee_data3[[#This Row],[Current Employee Rating]]-AVERAGE(employee_data3[Current Employee Rating]))/STDEV(employee_data3[Current Employee Rating])</f>
        <v>3.0539538160596794E-2</v>
      </c>
      <c r="AE892" s="11" t="str">
        <f>IF(employee_data3[[#This Row],[Z Score]]&gt;3,"Yes","No")</f>
        <v>No</v>
      </c>
    </row>
    <row r="893" spans="1:31" x14ac:dyDescent="0.3">
      <c r="A893">
        <v>1318</v>
      </c>
      <c r="B893" t="s">
        <v>3736</v>
      </c>
      <c r="C893" t="s">
        <v>3737</v>
      </c>
      <c r="D893" s="1">
        <v>45136</v>
      </c>
      <c r="E893" s="1">
        <v>45142</v>
      </c>
      <c r="F893" t="s">
        <v>3738</v>
      </c>
      <c r="G893" t="s">
        <v>3739</v>
      </c>
      <c r="H893" t="s">
        <v>3740</v>
      </c>
      <c r="I893" t="s">
        <v>98</v>
      </c>
      <c r="J893" t="s">
        <v>32</v>
      </c>
      <c r="K893" t="str">
        <f>IF(employee_data3[[#This Row],[EmployeeStatus]]="Active", "Active", "Attrition")</f>
        <v>Active</v>
      </c>
      <c r="L893" t="s">
        <v>33</v>
      </c>
      <c r="M893" t="s">
        <v>64</v>
      </c>
      <c r="N893" t="s">
        <v>35</v>
      </c>
      <c r="O893" t="s">
        <v>140</v>
      </c>
      <c r="P893" t="s">
        <v>3741</v>
      </c>
      <c r="Q893" t="s">
        <v>2623</v>
      </c>
      <c r="R893" t="s">
        <v>90</v>
      </c>
      <c r="S893" s="1">
        <v>30816</v>
      </c>
      <c r="T893">
        <f>DATEDIF(employee_data3[[#This Row],[DOB]],DATE(2023, 1, 1), "Y")</f>
        <v>38</v>
      </c>
      <c r="U893" t="str">
        <f>IF(employee_data3[[#This Row],[Age]]&lt;=25, "Remaja", IF(employee_data3[[#This Row],[Age]]&lt;=55, "Dewasa", "Lansia"))</f>
        <v>Dewasa</v>
      </c>
      <c r="V893" t="s">
        <v>40</v>
      </c>
      <c r="W893" t="s">
        <v>83</v>
      </c>
      <c r="X893" t="s">
        <v>42</v>
      </c>
      <c r="Y893">
        <v>2330</v>
      </c>
      <c r="Z893" t="s">
        <v>43</v>
      </c>
      <c r="AA893" t="s">
        <v>104</v>
      </c>
      <c r="AB893" t="s">
        <v>45</v>
      </c>
      <c r="AC893">
        <v>3</v>
      </c>
      <c r="AD893" s="11">
        <f>(employee_data3[[#This Row],[Current Employee Rating]]-AVERAGE(employee_data3[Current Employee Rating]))/STDEV(employee_data3[Current Employee Rating])</f>
        <v>3.0539538160596794E-2</v>
      </c>
      <c r="AE893" s="11" t="str">
        <f>IF(employee_data3[[#This Row],[Z Score]]&gt;3,"Yes","No")</f>
        <v>No</v>
      </c>
    </row>
    <row r="894" spans="1:31" x14ac:dyDescent="0.3">
      <c r="A894">
        <v>1319</v>
      </c>
      <c r="B894" t="s">
        <v>499</v>
      </c>
      <c r="C894" t="s">
        <v>3742</v>
      </c>
      <c r="D894" s="1">
        <v>43701</v>
      </c>
      <c r="E894" s="1">
        <v>44909</v>
      </c>
      <c r="F894" t="s">
        <v>3743</v>
      </c>
      <c r="G894" t="s">
        <v>3744</v>
      </c>
      <c r="H894" t="s">
        <v>3745</v>
      </c>
      <c r="I894" t="s">
        <v>50</v>
      </c>
      <c r="J894" t="s">
        <v>32</v>
      </c>
      <c r="K894" t="str">
        <f>IF(employee_data3[[#This Row],[EmployeeStatus]]="Active", "Active", "Attrition")</f>
        <v>Active</v>
      </c>
      <c r="L894" t="s">
        <v>52</v>
      </c>
      <c r="M894" t="s">
        <v>34</v>
      </c>
      <c r="N894" t="s">
        <v>35</v>
      </c>
      <c r="O894" t="s">
        <v>99</v>
      </c>
      <c r="P894" t="s">
        <v>3746</v>
      </c>
      <c r="Q894" t="s">
        <v>2623</v>
      </c>
      <c r="R894" t="s">
        <v>39</v>
      </c>
      <c r="S894" s="1">
        <v>23581</v>
      </c>
      <c r="T894">
        <f>DATEDIF(employee_data3[[#This Row],[DOB]],DATE(2023, 1, 1), "Y")</f>
        <v>58</v>
      </c>
      <c r="U894" t="str">
        <f>IF(employee_data3[[#This Row],[Age]]&lt;=25, "Remaja", IF(employee_data3[[#This Row],[Age]]&lt;=55, "Dewasa", "Lansia"))</f>
        <v>Lansia</v>
      </c>
      <c r="V894" t="s">
        <v>40</v>
      </c>
      <c r="W894" t="s">
        <v>1506</v>
      </c>
      <c r="X894" t="s">
        <v>55</v>
      </c>
      <c r="Y894">
        <v>2703</v>
      </c>
      <c r="Z894" t="s">
        <v>128</v>
      </c>
      <c r="AA894" t="s">
        <v>84</v>
      </c>
      <c r="AB894" t="s">
        <v>45</v>
      </c>
      <c r="AC894">
        <v>3</v>
      </c>
      <c r="AD894" s="11">
        <f>(employee_data3[[#This Row],[Current Employee Rating]]-AVERAGE(employee_data3[Current Employee Rating]))/STDEV(employee_data3[Current Employee Rating])</f>
        <v>3.0539538160596794E-2</v>
      </c>
      <c r="AE894" s="11" t="str">
        <f>IF(employee_data3[[#This Row],[Z Score]]&gt;3,"Yes","No")</f>
        <v>No</v>
      </c>
    </row>
    <row r="895" spans="1:31" x14ac:dyDescent="0.3">
      <c r="A895">
        <v>1320</v>
      </c>
      <c r="B895" t="s">
        <v>3747</v>
      </c>
      <c r="C895" t="s">
        <v>3748</v>
      </c>
      <c r="D895" s="1">
        <v>43459</v>
      </c>
      <c r="E895" s="1"/>
      <c r="F895" t="s">
        <v>3738</v>
      </c>
      <c r="G895" t="s">
        <v>3749</v>
      </c>
      <c r="H895" t="s">
        <v>3750</v>
      </c>
      <c r="I895" t="s">
        <v>98</v>
      </c>
      <c r="J895" t="s">
        <v>32</v>
      </c>
      <c r="K895" t="str">
        <f>IF(employee_data3[[#This Row],[EmployeeStatus]]="Active", "Active", "Attrition")</f>
        <v>Active</v>
      </c>
      <c r="L895" t="s">
        <v>52</v>
      </c>
      <c r="M895" t="s">
        <v>64</v>
      </c>
      <c r="N895" t="s">
        <v>63</v>
      </c>
      <c r="O895" t="s">
        <v>36</v>
      </c>
      <c r="P895" t="s">
        <v>37</v>
      </c>
      <c r="Q895" t="s">
        <v>2623</v>
      </c>
      <c r="R895" t="s">
        <v>305</v>
      </c>
      <c r="S895" s="1">
        <v>30565</v>
      </c>
      <c r="T895">
        <f>DATEDIF(employee_data3[[#This Row],[DOB]],DATE(2023, 1, 1), "Y")</f>
        <v>39</v>
      </c>
      <c r="U895" t="str">
        <f>IF(employee_data3[[#This Row],[Age]]&lt;=25, "Remaja", IF(employee_data3[[#This Row],[Age]]&lt;=55, "Dewasa", "Lansia"))</f>
        <v>Dewasa</v>
      </c>
      <c r="V895" t="s">
        <v>40</v>
      </c>
      <c r="W895" t="s">
        <v>678</v>
      </c>
      <c r="X895" t="s">
        <v>42</v>
      </c>
      <c r="Y895">
        <v>2170</v>
      </c>
      <c r="Z895" t="s">
        <v>43</v>
      </c>
      <c r="AA895" t="s">
        <v>44</v>
      </c>
      <c r="AB895" t="s">
        <v>45</v>
      </c>
      <c r="AC895">
        <v>3</v>
      </c>
      <c r="AD895" s="11">
        <f>(employee_data3[[#This Row],[Current Employee Rating]]-AVERAGE(employee_data3[Current Employee Rating]))/STDEV(employee_data3[Current Employee Rating])</f>
        <v>3.0539538160596794E-2</v>
      </c>
      <c r="AE895" s="11" t="str">
        <f>IF(employee_data3[[#This Row],[Z Score]]&gt;3,"Yes","No")</f>
        <v>No</v>
      </c>
    </row>
    <row r="896" spans="1:31" x14ac:dyDescent="0.3">
      <c r="A896">
        <v>1321</v>
      </c>
      <c r="B896" t="s">
        <v>3751</v>
      </c>
      <c r="C896" t="s">
        <v>3752</v>
      </c>
      <c r="D896" s="1">
        <v>44343</v>
      </c>
      <c r="E896" s="1">
        <v>44432</v>
      </c>
      <c r="F896" t="s">
        <v>3743</v>
      </c>
      <c r="G896" t="s">
        <v>3753</v>
      </c>
      <c r="H896" t="s">
        <v>3754</v>
      </c>
      <c r="I896" t="s">
        <v>80</v>
      </c>
      <c r="J896" t="s">
        <v>32</v>
      </c>
      <c r="K896" t="str">
        <f>IF(employee_data3[[#This Row],[EmployeeStatus]]="Active", "Active", "Attrition")</f>
        <v>Active</v>
      </c>
      <c r="L896" t="s">
        <v>33</v>
      </c>
      <c r="M896" t="s">
        <v>51</v>
      </c>
      <c r="N896" t="s">
        <v>63</v>
      </c>
      <c r="O896" t="s">
        <v>99</v>
      </c>
      <c r="P896" t="s">
        <v>3755</v>
      </c>
      <c r="Q896" t="s">
        <v>2623</v>
      </c>
      <c r="R896" t="s">
        <v>177</v>
      </c>
      <c r="S896" s="1">
        <v>21260</v>
      </c>
      <c r="T896">
        <f>DATEDIF(employee_data3[[#This Row],[DOB]],DATE(2023, 1, 1), "Y")</f>
        <v>64</v>
      </c>
      <c r="U896" t="str">
        <f>IF(employee_data3[[#This Row],[Age]]&lt;=25, "Remaja", IF(employee_data3[[#This Row],[Age]]&lt;=55, "Dewasa", "Lansia"))</f>
        <v>Lansia</v>
      </c>
      <c r="V896" t="s">
        <v>40</v>
      </c>
      <c r="W896" t="s">
        <v>708</v>
      </c>
      <c r="X896" t="s">
        <v>55</v>
      </c>
      <c r="Y896">
        <v>1460</v>
      </c>
      <c r="Z896" t="s">
        <v>93</v>
      </c>
      <c r="AA896" t="s">
        <v>75</v>
      </c>
      <c r="AB896" t="s">
        <v>45</v>
      </c>
      <c r="AC896">
        <v>3</v>
      </c>
      <c r="AD896" s="11">
        <f>(employee_data3[[#This Row],[Current Employee Rating]]-AVERAGE(employee_data3[Current Employee Rating]))/STDEV(employee_data3[Current Employee Rating])</f>
        <v>3.0539538160596794E-2</v>
      </c>
      <c r="AE896" s="11" t="str">
        <f>IF(employee_data3[[#This Row],[Z Score]]&gt;3,"Yes","No")</f>
        <v>No</v>
      </c>
    </row>
    <row r="897" spans="1:31" x14ac:dyDescent="0.3">
      <c r="A897">
        <v>1322</v>
      </c>
      <c r="B897" t="s">
        <v>1899</v>
      </c>
      <c r="C897" t="s">
        <v>3756</v>
      </c>
      <c r="D897" s="1">
        <v>44959</v>
      </c>
      <c r="E897" s="1">
        <v>45100</v>
      </c>
      <c r="F897" t="s">
        <v>3743</v>
      </c>
      <c r="G897" t="s">
        <v>3757</v>
      </c>
      <c r="H897" t="s">
        <v>3758</v>
      </c>
      <c r="I897" t="s">
        <v>80</v>
      </c>
      <c r="J897" t="s">
        <v>32</v>
      </c>
      <c r="K897" t="str">
        <f>IF(employee_data3[[#This Row],[EmployeeStatus]]="Active", "Active", "Attrition")</f>
        <v>Active</v>
      </c>
      <c r="L897" t="s">
        <v>63</v>
      </c>
      <c r="M897" t="s">
        <v>64</v>
      </c>
      <c r="N897" t="s">
        <v>63</v>
      </c>
      <c r="O897" t="s">
        <v>126</v>
      </c>
      <c r="P897" t="s">
        <v>3759</v>
      </c>
      <c r="Q897" t="s">
        <v>2623</v>
      </c>
      <c r="R897" t="s">
        <v>119</v>
      </c>
      <c r="S897" s="1">
        <v>31185</v>
      </c>
      <c r="T897">
        <f>DATEDIF(employee_data3[[#This Row],[DOB]],DATE(2023, 1, 1), "Y")</f>
        <v>37</v>
      </c>
      <c r="U897" t="str">
        <f>IF(employee_data3[[#This Row],[Age]]&lt;=25, "Remaja", IF(employee_data3[[#This Row],[Age]]&lt;=55, "Dewasa", "Lansia"))</f>
        <v>Dewasa</v>
      </c>
      <c r="V897" t="s">
        <v>40</v>
      </c>
      <c r="W897" t="s">
        <v>3478</v>
      </c>
      <c r="X897" t="s">
        <v>42</v>
      </c>
      <c r="Y897">
        <v>1450</v>
      </c>
      <c r="Z897" t="s">
        <v>56</v>
      </c>
      <c r="AA897" t="s">
        <v>44</v>
      </c>
      <c r="AB897" t="s">
        <v>45</v>
      </c>
      <c r="AC897">
        <v>3</v>
      </c>
      <c r="AD897" s="11">
        <f>(employee_data3[[#This Row],[Current Employee Rating]]-AVERAGE(employee_data3[Current Employee Rating]))/STDEV(employee_data3[Current Employee Rating])</f>
        <v>3.0539538160596794E-2</v>
      </c>
      <c r="AE897" s="11" t="str">
        <f>IF(employee_data3[[#This Row],[Z Score]]&gt;3,"Yes","No")</f>
        <v>No</v>
      </c>
    </row>
    <row r="898" spans="1:31" x14ac:dyDescent="0.3">
      <c r="A898">
        <v>1323</v>
      </c>
      <c r="B898" t="s">
        <v>3760</v>
      </c>
      <c r="C898" t="s">
        <v>1627</v>
      </c>
      <c r="D898" s="1">
        <v>44901</v>
      </c>
      <c r="E898" s="1"/>
      <c r="F898" t="s">
        <v>3738</v>
      </c>
      <c r="G898" t="s">
        <v>3761</v>
      </c>
      <c r="H898" t="s">
        <v>3762</v>
      </c>
      <c r="I898" t="s">
        <v>62</v>
      </c>
      <c r="J898" t="s">
        <v>32</v>
      </c>
      <c r="K898" t="str">
        <f>IF(employee_data3[[#This Row],[EmployeeStatus]]="Active", "Active", "Attrition")</f>
        <v>Active</v>
      </c>
      <c r="L898" t="s">
        <v>63</v>
      </c>
      <c r="M898" t="s">
        <v>64</v>
      </c>
      <c r="N898" t="s">
        <v>35</v>
      </c>
      <c r="O898" t="s">
        <v>36</v>
      </c>
      <c r="P898" t="s">
        <v>37</v>
      </c>
      <c r="Q898" t="s">
        <v>2623</v>
      </c>
      <c r="R898" t="s">
        <v>53</v>
      </c>
      <c r="S898" s="1">
        <v>19437</v>
      </c>
      <c r="T898">
        <f>DATEDIF(employee_data3[[#This Row],[DOB]],DATE(2023, 1, 1), "Y")</f>
        <v>69</v>
      </c>
      <c r="U898" t="str">
        <f>IF(employee_data3[[#This Row],[Age]]&lt;=25, "Remaja", IF(employee_data3[[#This Row],[Age]]&lt;=55, "Dewasa", "Lansia"))</f>
        <v>Lansia</v>
      </c>
      <c r="V898" t="s">
        <v>40</v>
      </c>
      <c r="W898" t="s">
        <v>226</v>
      </c>
      <c r="X898" t="s">
        <v>42</v>
      </c>
      <c r="Y898">
        <v>1844</v>
      </c>
      <c r="Z898" t="s">
        <v>93</v>
      </c>
      <c r="AA898" t="s">
        <v>104</v>
      </c>
      <c r="AB898" t="s">
        <v>45</v>
      </c>
      <c r="AC898">
        <v>3</v>
      </c>
      <c r="AD898" s="11">
        <f>(employee_data3[[#This Row],[Current Employee Rating]]-AVERAGE(employee_data3[Current Employee Rating]))/STDEV(employee_data3[Current Employee Rating])</f>
        <v>3.0539538160596794E-2</v>
      </c>
      <c r="AE898" s="11" t="str">
        <f>IF(employee_data3[[#This Row],[Z Score]]&gt;3,"Yes","No")</f>
        <v>No</v>
      </c>
    </row>
    <row r="899" spans="1:31" x14ac:dyDescent="0.3">
      <c r="A899">
        <v>1324</v>
      </c>
      <c r="B899" t="s">
        <v>3763</v>
      </c>
      <c r="C899" t="s">
        <v>3251</v>
      </c>
      <c r="D899" s="1">
        <v>44400</v>
      </c>
      <c r="E899" s="1"/>
      <c r="F899" t="s">
        <v>3743</v>
      </c>
      <c r="G899" t="s">
        <v>3764</v>
      </c>
      <c r="H899" t="s">
        <v>3765</v>
      </c>
      <c r="I899" t="s">
        <v>139</v>
      </c>
      <c r="J899" t="s">
        <v>32</v>
      </c>
      <c r="K899" t="str">
        <f>IF(employee_data3[[#This Row],[EmployeeStatus]]="Active", "Active", "Attrition")</f>
        <v>Active</v>
      </c>
      <c r="L899" t="s">
        <v>52</v>
      </c>
      <c r="M899" t="s">
        <v>51</v>
      </c>
      <c r="N899" t="s">
        <v>52</v>
      </c>
      <c r="O899" t="s">
        <v>36</v>
      </c>
      <c r="P899" t="s">
        <v>37</v>
      </c>
      <c r="Q899" t="s">
        <v>2623</v>
      </c>
      <c r="R899" t="s">
        <v>81</v>
      </c>
      <c r="S899" s="1">
        <v>31713</v>
      </c>
      <c r="T899">
        <f>DATEDIF(employee_data3[[#This Row],[DOB]],DATE(2023, 1, 1), "Y")</f>
        <v>36</v>
      </c>
      <c r="U899" t="str">
        <f>IF(employee_data3[[#This Row],[Age]]&lt;=25, "Remaja", IF(employee_data3[[#This Row],[Age]]&lt;=55, "Dewasa", "Lansia"))</f>
        <v>Dewasa</v>
      </c>
      <c r="V899" t="s">
        <v>40</v>
      </c>
      <c r="W899" t="s">
        <v>2278</v>
      </c>
      <c r="X899" t="s">
        <v>42</v>
      </c>
      <c r="Y899">
        <v>11194</v>
      </c>
      <c r="Z899" t="s">
        <v>56</v>
      </c>
      <c r="AA899" t="s">
        <v>75</v>
      </c>
      <c r="AB899" t="s">
        <v>45</v>
      </c>
      <c r="AC899">
        <v>3</v>
      </c>
      <c r="AD899" s="11">
        <f>(employee_data3[[#This Row],[Current Employee Rating]]-AVERAGE(employee_data3[Current Employee Rating]))/STDEV(employee_data3[Current Employee Rating])</f>
        <v>3.0539538160596794E-2</v>
      </c>
      <c r="AE899" s="11" t="str">
        <f>IF(employee_data3[[#This Row],[Z Score]]&gt;3,"Yes","No")</f>
        <v>No</v>
      </c>
    </row>
    <row r="900" spans="1:31" x14ac:dyDescent="0.3">
      <c r="A900">
        <v>1325</v>
      </c>
      <c r="B900" t="s">
        <v>1462</v>
      </c>
      <c r="C900" t="s">
        <v>3766</v>
      </c>
      <c r="D900" s="1">
        <v>43785</v>
      </c>
      <c r="E900" s="1"/>
      <c r="F900" t="s">
        <v>3743</v>
      </c>
      <c r="G900" t="s">
        <v>3767</v>
      </c>
      <c r="H900" t="s">
        <v>3768</v>
      </c>
      <c r="I900" t="s">
        <v>80</v>
      </c>
      <c r="J900" t="s">
        <v>32</v>
      </c>
      <c r="K900" t="str">
        <f>IF(employee_data3[[#This Row],[EmployeeStatus]]="Active", "Active", "Attrition")</f>
        <v>Active</v>
      </c>
      <c r="L900" t="s">
        <v>33</v>
      </c>
      <c r="M900" t="s">
        <v>64</v>
      </c>
      <c r="N900" t="s">
        <v>35</v>
      </c>
      <c r="O900" t="s">
        <v>36</v>
      </c>
      <c r="P900" t="s">
        <v>37</v>
      </c>
      <c r="Q900" t="s">
        <v>2623</v>
      </c>
      <c r="R900" t="s">
        <v>111</v>
      </c>
      <c r="S900" s="1">
        <v>30073</v>
      </c>
      <c r="T900">
        <f>DATEDIF(employee_data3[[#This Row],[DOB]],DATE(2023, 1, 1), "Y")</f>
        <v>40</v>
      </c>
      <c r="U900" t="str">
        <f>IF(employee_data3[[#This Row],[Age]]&lt;=25, "Remaja", IF(employee_data3[[#This Row],[Age]]&lt;=55, "Dewasa", "Lansia"))</f>
        <v>Dewasa</v>
      </c>
      <c r="V900" t="s">
        <v>40</v>
      </c>
      <c r="W900" t="s">
        <v>703</v>
      </c>
      <c r="X900" t="s">
        <v>42</v>
      </c>
      <c r="Y900">
        <v>60432</v>
      </c>
      <c r="Z900" t="s">
        <v>93</v>
      </c>
      <c r="AA900" t="s">
        <v>104</v>
      </c>
      <c r="AB900" t="s">
        <v>45</v>
      </c>
      <c r="AC900">
        <v>3</v>
      </c>
      <c r="AD900" s="11">
        <f>(employee_data3[[#This Row],[Current Employee Rating]]-AVERAGE(employee_data3[Current Employee Rating]))/STDEV(employee_data3[Current Employee Rating])</f>
        <v>3.0539538160596794E-2</v>
      </c>
      <c r="AE900" s="11" t="str">
        <f>IF(employee_data3[[#This Row],[Z Score]]&gt;3,"Yes","No")</f>
        <v>No</v>
      </c>
    </row>
    <row r="901" spans="1:31" x14ac:dyDescent="0.3">
      <c r="A901">
        <v>1326</v>
      </c>
      <c r="B901" t="s">
        <v>3769</v>
      </c>
      <c r="C901" t="s">
        <v>3770</v>
      </c>
      <c r="D901" s="1">
        <v>43898</v>
      </c>
      <c r="E901" s="1">
        <v>44507</v>
      </c>
      <c r="F901" t="s">
        <v>1784</v>
      </c>
      <c r="G901" t="s">
        <v>3771</v>
      </c>
      <c r="H901" t="s">
        <v>3772</v>
      </c>
      <c r="I901" t="s">
        <v>168</v>
      </c>
      <c r="J901" t="s">
        <v>32</v>
      </c>
      <c r="K901" t="str">
        <f>IF(employee_data3[[#This Row],[EmployeeStatus]]="Active", "Active", "Attrition")</f>
        <v>Active</v>
      </c>
      <c r="L901" t="s">
        <v>63</v>
      </c>
      <c r="M901" t="s">
        <v>51</v>
      </c>
      <c r="N901" t="s">
        <v>35</v>
      </c>
      <c r="O901" t="s">
        <v>140</v>
      </c>
      <c r="P901" t="s">
        <v>3773</v>
      </c>
      <c r="Q901" t="s">
        <v>2623</v>
      </c>
      <c r="R901" t="s">
        <v>101</v>
      </c>
      <c r="S901" s="1">
        <v>28446</v>
      </c>
      <c r="T901">
        <f>DATEDIF(employee_data3[[#This Row],[DOB]],DATE(2023, 1, 1), "Y")</f>
        <v>45</v>
      </c>
      <c r="U901" t="str">
        <f>IF(employee_data3[[#This Row],[Age]]&lt;=25, "Remaja", IF(employee_data3[[#This Row],[Age]]&lt;=55, "Dewasa", "Lansia"))</f>
        <v>Dewasa</v>
      </c>
      <c r="V901" t="s">
        <v>40</v>
      </c>
      <c r="W901" t="s">
        <v>678</v>
      </c>
      <c r="X901" t="s">
        <v>55</v>
      </c>
      <c r="Y901">
        <v>86677</v>
      </c>
      <c r="Z901" t="s">
        <v>43</v>
      </c>
      <c r="AA901" t="s">
        <v>44</v>
      </c>
      <c r="AB901" t="s">
        <v>45</v>
      </c>
      <c r="AC901">
        <v>3</v>
      </c>
      <c r="AD901" s="11">
        <f>(employee_data3[[#This Row],[Current Employee Rating]]-AVERAGE(employee_data3[Current Employee Rating]))/STDEV(employee_data3[Current Employee Rating])</f>
        <v>3.0539538160596794E-2</v>
      </c>
      <c r="AE901" s="11" t="str">
        <f>IF(employee_data3[[#This Row],[Z Score]]&gt;3,"Yes","No")</f>
        <v>No</v>
      </c>
    </row>
    <row r="902" spans="1:31" x14ac:dyDescent="0.3">
      <c r="A902">
        <v>1327</v>
      </c>
      <c r="B902" t="s">
        <v>2220</v>
      </c>
      <c r="C902" t="s">
        <v>3380</v>
      </c>
      <c r="D902" s="1">
        <v>43479</v>
      </c>
      <c r="E902" s="1"/>
      <c r="F902" t="s">
        <v>1784</v>
      </c>
      <c r="G902" t="s">
        <v>3774</v>
      </c>
      <c r="H902" t="s">
        <v>3775</v>
      </c>
      <c r="I902" t="s">
        <v>98</v>
      </c>
      <c r="J902" t="s">
        <v>32</v>
      </c>
      <c r="K902" t="str">
        <f>IF(employee_data3[[#This Row],[EmployeeStatus]]="Active", "Active", "Attrition")</f>
        <v>Active</v>
      </c>
      <c r="L902" t="s">
        <v>52</v>
      </c>
      <c r="M902" t="s">
        <v>64</v>
      </c>
      <c r="N902" t="s">
        <v>35</v>
      </c>
      <c r="O902" t="s">
        <v>36</v>
      </c>
      <c r="P902" t="s">
        <v>37</v>
      </c>
      <c r="Q902" t="s">
        <v>2623</v>
      </c>
      <c r="R902" t="s">
        <v>111</v>
      </c>
      <c r="S902" s="1">
        <v>21966</v>
      </c>
      <c r="T902">
        <f>DATEDIF(employee_data3[[#This Row],[DOB]],DATE(2023, 1, 1), "Y")</f>
        <v>62</v>
      </c>
      <c r="U902" t="str">
        <f>IF(employee_data3[[#This Row],[Age]]&lt;=25, "Remaja", IF(employee_data3[[#This Row],[Age]]&lt;=55, "Dewasa", "Lansia"))</f>
        <v>Lansia</v>
      </c>
      <c r="V902" t="s">
        <v>40</v>
      </c>
      <c r="W902" t="s">
        <v>113</v>
      </c>
      <c r="X902" t="s">
        <v>55</v>
      </c>
      <c r="Y902">
        <v>93156</v>
      </c>
      <c r="Z902" t="s">
        <v>43</v>
      </c>
      <c r="AA902" t="s">
        <v>75</v>
      </c>
      <c r="AB902" t="s">
        <v>45</v>
      </c>
      <c r="AC902">
        <v>3</v>
      </c>
      <c r="AD902" s="11">
        <f>(employee_data3[[#This Row],[Current Employee Rating]]-AVERAGE(employee_data3[Current Employee Rating]))/STDEV(employee_data3[Current Employee Rating])</f>
        <v>3.0539538160596794E-2</v>
      </c>
      <c r="AE902" s="11" t="str">
        <f>IF(employee_data3[[#This Row],[Z Score]]&gt;3,"Yes","No")</f>
        <v>No</v>
      </c>
    </row>
    <row r="903" spans="1:31" x14ac:dyDescent="0.3">
      <c r="A903">
        <v>1328</v>
      </c>
      <c r="B903" t="s">
        <v>1520</v>
      </c>
      <c r="C903" t="s">
        <v>3776</v>
      </c>
      <c r="D903" s="1">
        <v>43890</v>
      </c>
      <c r="E903" s="1">
        <v>44462</v>
      </c>
      <c r="F903" t="s">
        <v>1784</v>
      </c>
      <c r="G903" t="s">
        <v>3777</v>
      </c>
      <c r="H903" t="s">
        <v>3778</v>
      </c>
      <c r="I903" t="s">
        <v>118</v>
      </c>
      <c r="J903" t="s">
        <v>32</v>
      </c>
      <c r="K903" t="str">
        <f>IF(employee_data3[[#This Row],[EmployeeStatus]]="Active", "Active", "Attrition")</f>
        <v>Active</v>
      </c>
      <c r="L903" t="s">
        <v>52</v>
      </c>
      <c r="M903" t="s">
        <v>34</v>
      </c>
      <c r="N903" t="s">
        <v>63</v>
      </c>
      <c r="O903" t="s">
        <v>175</v>
      </c>
      <c r="P903" t="s">
        <v>3779</v>
      </c>
      <c r="Q903" t="s">
        <v>170</v>
      </c>
      <c r="R903" t="s">
        <v>119</v>
      </c>
      <c r="S903" s="1">
        <v>27752</v>
      </c>
      <c r="T903">
        <f>DATEDIF(employee_data3[[#This Row],[DOB]],DATE(2023, 1, 1), "Y")</f>
        <v>47</v>
      </c>
      <c r="U903" t="str">
        <f>IF(employee_data3[[#This Row],[Age]]&lt;=25, "Remaja", IF(employee_data3[[#This Row],[Age]]&lt;=55, "Dewasa", "Lansia"))</f>
        <v>Dewasa</v>
      </c>
      <c r="V903" t="s">
        <v>40</v>
      </c>
      <c r="W903" t="s">
        <v>708</v>
      </c>
      <c r="X903" t="s">
        <v>55</v>
      </c>
      <c r="Y903">
        <v>66733</v>
      </c>
      <c r="Z903" t="s">
        <v>128</v>
      </c>
      <c r="AA903" t="s">
        <v>75</v>
      </c>
      <c r="AB903" t="s">
        <v>45</v>
      </c>
      <c r="AC903">
        <v>3</v>
      </c>
      <c r="AD903" s="11">
        <f>(employee_data3[[#This Row],[Current Employee Rating]]-AVERAGE(employee_data3[Current Employee Rating]))/STDEV(employee_data3[Current Employee Rating])</f>
        <v>3.0539538160596794E-2</v>
      </c>
      <c r="AE903" s="11" t="str">
        <f>IF(employee_data3[[#This Row],[Z Score]]&gt;3,"Yes","No")</f>
        <v>No</v>
      </c>
    </row>
    <row r="904" spans="1:31" x14ac:dyDescent="0.3">
      <c r="A904">
        <v>1329</v>
      </c>
      <c r="B904" t="s">
        <v>3141</v>
      </c>
      <c r="C904" t="s">
        <v>3780</v>
      </c>
      <c r="D904" s="1">
        <v>44890</v>
      </c>
      <c r="E904" s="1">
        <v>45028</v>
      </c>
      <c r="F904" t="s">
        <v>2424</v>
      </c>
      <c r="G904" t="s">
        <v>3781</v>
      </c>
      <c r="H904" t="s">
        <v>3782</v>
      </c>
      <c r="I904" t="s">
        <v>62</v>
      </c>
      <c r="J904" t="s">
        <v>32</v>
      </c>
      <c r="K904" t="str">
        <f>IF(employee_data3[[#This Row],[EmployeeStatus]]="Active", "Active", "Attrition")</f>
        <v>Active</v>
      </c>
      <c r="L904" t="s">
        <v>33</v>
      </c>
      <c r="M904" t="s">
        <v>64</v>
      </c>
      <c r="N904" t="s">
        <v>52</v>
      </c>
      <c r="O904" t="s">
        <v>126</v>
      </c>
      <c r="P904" t="s">
        <v>3783</v>
      </c>
      <c r="Q904" t="s">
        <v>2428</v>
      </c>
      <c r="R904" t="s">
        <v>90</v>
      </c>
      <c r="S904" s="1">
        <v>21490</v>
      </c>
      <c r="T904">
        <f>DATEDIF(employee_data3[[#This Row],[DOB]],DATE(2023, 1, 1), "Y")</f>
        <v>64</v>
      </c>
      <c r="U904" t="str">
        <f>IF(employee_data3[[#This Row],[Age]]&lt;=25, "Remaja", IF(employee_data3[[#This Row],[Age]]&lt;=55, "Dewasa", "Lansia"))</f>
        <v>Lansia</v>
      </c>
      <c r="V904" t="s">
        <v>40</v>
      </c>
      <c r="W904" t="s">
        <v>83</v>
      </c>
      <c r="X904" t="s">
        <v>55</v>
      </c>
      <c r="Y904">
        <v>77070</v>
      </c>
      <c r="Z904" t="s">
        <v>93</v>
      </c>
      <c r="AA904" t="s">
        <v>44</v>
      </c>
      <c r="AB904" t="s">
        <v>45</v>
      </c>
      <c r="AC904">
        <v>3</v>
      </c>
      <c r="AD904" s="11">
        <f>(employee_data3[[#This Row],[Current Employee Rating]]-AVERAGE(employee_data3[Current Employee Rating]))/STDEV(employee_data3[Current Employee Rating])</f>
        <v>3.0539538160596794E-2</v>
      </c>
      <c r="AE904" s="11" t="str">
        <f>IF(employee_data3[[#This Row],[Z Score]]&gt;3,"Yes","No")</f>
        <v>No</v>
      </c>
    </row>
    <row r="905" spans="1:31" x14ac:dyDescent="0.3">
      <c r="A905">
        <v>1330</v>
      </c>
      <c r="B905" t="s">
        <v>3713</v>
      </c>
      <c r="C905" t="s">
        <v>1690</v>
      </c>
      <c r="D905" s="1">
        <v>44819</v>
      </c>
      <c r="E905" s="1">
        <v>45051</v>
      </c>
      <c r="F905" t="s">
        <v>3743</v>
      </c>
      <c r="G905" t="s">
        <v>3784</v>
      </c>
      <c r="H905" t="s">
        <v>3785</v>
      </c>
      <c r="I905" t="s">
        <v>139</v>
      </c>
      <c r="J905" t="s">
        <v>32</v>
      </c>
      <c r="K905" t="str">
        <f>IF(employee_data3[[#This Row],[EmployeeStatus]]="Active", "Active", "Attrition")</f>
        <v>Active</v>
      </c>
      <c r="L905" t="s">
        <v>63</v>
      </c>
      <c r="M905" t="s">
        <v>51</v>
      </c>
      <c r="N905" t="s">
        <v>52</v>
      </c>
      <c r="O905" t="s">
        <v>140</v>
      </c>
      <c r="P905" t="s">
        <v>3786</v>
      </c>
      <c r="Q905" t="s">
        <v>2623</v>
      </c>
      <c r="R905" t="s">
        <v>81</v>
      </c>
      <c r="S905" s="1">
        <v>32933</v>
      </c>
      <c r="T905">
        <f>DATEDIF(employee_data3[[#This Row],[DOB]],DATE(2023, 1, 1), "Y")</f>
        <v>32</v>
      </c>
      <c r="U905" t="str">
        <f>IF(employee_data3[[#This Row],[Age]]&lt;=25, "Remaja", IF(employee_data3[[#This Row],[Age]]&lt;=55, "Dewasa", "Lansia"))</f>
        <v>Dewasa</v>
      </c>
      <c r="V905" t="s">
        <v>40</v>
      </c>
      <c r="W905" t="s">
        <v>1232</v>
      </c>
      <c r="X905" t="s">
        <v>42</v>
      </c>
      <c r="Y905">
        <v>66991</v>
      </c>
      <c r="Z905" t="s">
        <v>43</v>
      </c>
      <c r="AA905" t="s">
        <v>104</v>
      </c>
      <c r="AB905" t="s">
        <v>45</v>
      </c>
      <c r="AC905">
        <v>3</v>
      </c>
      <c r="AD905" s="11">
        <f>(employee_data3[[#This Row],[Current Employee Rating]]-AVERAGE(employee_data3[Current Employee Rating]))/STDEV(employee_data3[Current Employee Rating])</f>
        <v>3.0539538160596794E-2</v>
      </c>
      <c r="AE905" s="11" t="str">
        <f>IF(employee_data3[[#This Row],[Z Score]]&gt;3,"Yes","No")</f>
        <v>No</v>
      </c>
    </row>
    <row r="906" spans="1:31" x14ac:dyDescent="0.3">
      <c r="A906">
        <v>1331</v>
      </c>
      <c r="B906" t="s">
        <v>3787</v>
      </c>
      <c r="C906" t="s">
        <v>2529</v>
      </c>
      <c r="D906" s="1">
        <v>44419</v>
      </c>
      <c r="E906" s="1"/>
      <c r="F906" t="s">
        <v>3743</v>
      </c>
      <c r="G906" t="s">
        <v>3788</v>
      </c>
      <c r="H906" t="s">
        <v>3789</v>
      </c>
      <c r="I906" t="s">
        <v>80</v>
      </c>
      <c r="J906" t="s">
        <v>32</v>
      </c>
      <c r="K906" t="str">
        <f>IF(employee_data3[[#This Row],[EmployeeStatus]]="Active", "Active", "Attrition")</f>
        <v>Active</v>
      </c>
      <c r="L906" t="s">
        <v>63</v>
      </c>
      <c r="M906" t="s">
        <v>34</v>
      </c>
      <c r="N906" t="s">
        <v>35</v>
      </c>
      <c r="O906" t="s">
        <v>36</v>
      </c>
      <c r="P906" t="s">
        <v>37</v>
      </c>
      <c r="Q906" t="s">
        <v>2623</v>
      </c>
      <c r="R906" t="s">
        <v>696</v>
      </c>
      <c r="S906" s="1">
        <v>17095</v>
      </c>
      <c r="T906">
        <f>DATEDIF(employee_data3[[#This Row],[DOB]],DATE(2023, 1, 1), "Y")</f>
        <v>76</v>
      </c>
      <c r="U906" t="str">
        <f>IF(employee_data3[[#This Row],[Age]]&lt;=25, "Remaja", IF(employee_data3[[#This Row],[Age]]&lt;=55, "Dewasa", "Lansia"))</f>
        <v>Lansia</v>
      </c>
      <c r="V906" t="s">
        <v>40</v>
      </c>
      <c r="W906" t="s">
        <v>1506</v>
      </c>
      <c r="X906" t="s">
        <v>42</v>
      </c>
      <c r="Y906">
        <v>69431</v>
      </c>
      <c r="Z906" t="s">
        <v>93</v>
      </c>
      <c r="AA906" t="s">
        <v>44</v>
      </c>
      <c r="AB906" t="s">
        <v>45</v>
      </c>
      <c r="AC906">
        <v>3</v>
      </c>
      <c r="AD906" s="11">
        <f>(employee_data3[[#This Row],[Current Employee Rating]]-AVERAGE(employee_data3[Current Employee Rating]))/STDEV(employee_data3[Current Employee Rating])</f>
        <v>3.0539538160596794E-2</v>
      </c>
      <c r="AE906" s="11" t="str">
        <f>IF(employee_data3[[#This Row],[Z Score]]&gt;3,"Yes","No")</f>
        <v>No</v>
      </c>
    </row>
    <row r="907" spans="1:31" x14ac:dyDescent="0.3">
      <c r="A907">
        <v>1332</v>
      </c>
      <c r="B907" t="s">
        <v>3790</v>
      </c>
      <c r="C907" t="s">
        <v>1702</v>
      </c>
      <c r="D907" s="1">
        <v>45141</v>
      </c>
      <c r="E907" s="1"/>
      <c r="F907" t="s">
        <v>1784</v>
      </c>
      <c r="G907" t="s">
        <v>3791</v>
      </c>
      <c r="H907" t="s">
        <v>3792</v>
      </c>
      <c r="I907" t="s">
        <v>168</v>
      </c>
      <c r="J907" t="s">
        <v>32</v>
      </c>
      <c r="K907" t="str">
        <f>IF(employee_data3[[#This Row],[EmployeeStatus]]="Active", "Active", "Attrition")</f>
        <v>Active</v>
      </c>
      <c r="L907" t="s">
        <v>33</v>
      </c>
      <c r="M907" t="s">
        <v>64</v>
      </c>
      <c r="N907" t="s">
        <v>52</v>
      </c>
      <c r="O907" t="s">
        <v>36</v>
      </c>
      <c r="P907" t="s">
        <v>37</v>
      </c>
      <c r="Q907" t="s">
        <v>2623</v>
      </c>
      <c r="R907" t="s">
        <v>305</v>
      </c>
      <c r="S907" s="1">
        <v>17097</v>
      </c>
      <c r="T907">
        <f>DATEDIF(employee_data3[[#This Row],[DOB]],DATE(2023, 1, 1), "Y")</f>
        <v>76</v>
      </c>
      <c r="U907" t="str">
        <f>IF(employee_data3[[#This Row],[Age]]&lt;=25, "Remaja", IF(employee_data3[[#This Row],[Age]]&lt;=55, "Dewasa", "Lansia"))</f>
        <v>Lansia</v>
      </c>
      <c r="V907" t="s">
        <v>40</v>
      </c>
      <c r="W907" t="s">
        <v>226</v>
      </c>
      <c r="X907" t="s">
        <v>55</v>
      </c>
      <c r="Y907">
        <v>12089</v>
      </c>
      <c r="Z907" t="s">
        <v>56</v>
      </c>
      <c r="AA907" t="s">
        <v>104</v>
      </c>
      <c r="AB907" t="s">
        <v>45</v>
      </c>
      <c r="AC907">
        <v>3</v>
      </c>
      <c r="AD907" s="11">
        <f>(employee_data3[[#This Row],[Current Employee Rating]]-AVERAGE(employee_data3[Current Employee Rating]))/STDEV(employee_data3[Current Employee Rating])</f>
        <v>3.0539538160596794E-2</v>
      </c>
      <c r="AE907" s="11" t="str">
        <f>IF(employee_data3[[#This Row],[Z Score]]&gt;3,"Yes","No")</f>
        <v>No</v>
      </c>
    </row>
    <row r="908" spans="1:31" x14ac:dyDescent="0.3">
      <c r="A908">
        <v>1333</v>
      </c>
      <c r="B908" t="s">
        <v>3793</v>
      </c>
      <c r="C908" t="s">
        <v>2039</v>
      </c>
      <c r="D908" s="1">
        <v>44634</v>
      </c>
      <c r="E908" s="1"/>
      <c r="F908" t="s">
        <v>1784</v>
      </c>
      <c r="G908" t="s">
        <v>3794</v>
      </c>
      <c r="H908" t="s">
        <v>3795</v>
      </c>
      <c r="I908" t="s">
        <v>98</v>
      </c>
      <c r="J908" t="s">
        <v>32</v>
      </c>
      <c r="K908" t="str">
        <f>IF(employee_data3[[#This Row],[EmployeeStatus]]="Active", "Active", "Attrition")</f>
        <v>Active</v>
      </c>
      <c r="L908" t="s">
        <v>52</v>
      </c>
      <c r="M908" t="s">
        <v>51</v>
      </c>
      <c r="N908" t="s">
        <v>52</v>
      </c>
      <c r="O908" t="s">
        <v>36</v>
      </c>
      <c r="P908" t="s">
        <v>37</v>
      </c>
      <c r="Q908" t="s">
        <v>170</v>
      </c>
      <c r="R908" t="s">
        <v>90</v>
      </c>
      <c r="S908" s="1">
        <v>28595</v>
      </c>
      <c r="T908">
        <f>DATEDIF(employee_data3[[#This Row],[DOB]],DATE(2023, 1, 1), "Y")</f>
        <v>44</v>
      </c>
      <c r="U908" t="str">
        <f>IF(employee_data3[[#This Row],[Age]]&lt;=25, "Remaja", IF(employee_data3[[#This Row],[Age]]&lt;=55, "Dewasa", "Lansia"))</f>
        <v>Dewasa</v>
      </c>
      <c r="V908" t="s">
        <v>40</v>
      </c>
      <c r="W908" t="s">
        <v>83</v>
      </c>
      <c r="X908" t="s">
        <v>55</v>
      </c>
      <c r="Y908">
        <v>74486</v>
      </c>
      <c r="Z908" t="s">
        <v>93</v>
      </c>
      <c r="AA908" t="s">
        <v>104</v>
      </c>
      <c r="AB908" t="s">
        <v>45</v>
      </c>
      <c r="AC908">
        <v>3</v>
      </c>
      <c r="AD908" s="11">
        <f>(employee_data3[[#This Row],[Current Employee Rating]]-AVERAGE(employee_data3[Current Employee Rating]))/STDEV(employee_data3[Current Employee Rating])</f>
        <v>3.0539538160596794E-2</v>
      </c>
      <c r="AE908" s="11" t="str">
        <f>IF(employee_data3[[#This Row],[Z Score]]&gt;3,"Yes","No")</f>
        <v>No</v>
      </c>
    </row>
    <row r="909" spans="1:31" x14ac:dyDescent="0.3">
      <c r="A909">
        <v>1334</v>
      </c>
      <c r="B909" t="s">
        <v>741</v>
      </c>
      <c r="C909" t="s">
        <v>2466</v>
      </c>
      <c r="D909" s="1">
        <v>44075</v>
      </c>
      <c r="E909" s="1">
        <v>44164</v>
      </c>
      <c r="F909" t="s">
        <v>1784</v>
      </c>
      <c r="G909" t="s">
        <v>3796</v>
      </c>
      <c r="H909" t="s">
        <v>3797</v>
      </c>
      <c r="I909" t="s">
        <v>118</v>
      </c>
      <c r="J909" t="s">
        <v>32</v>
      </c>
      <c r="K909" t="str">
        <f>IF(employee_data3[[#This Row],[EmployeeStatus]]="Active", "Active", "Attrition")</f>
        <v>Active</v>
      </c>
      <c r="L909" t="s">
        <v>63</v>
      </c>
      <c r="M909" t="s">
        <v>64</v>
      </c>
      <c r="N909" t="s">
        <v>52</v>
      </c>
      <c r="O909" t="s">
        <v>140</v>
      </c>
      <c r="P909" t="s">
        <v>3798</v>
      </c>
      <c r="Q909" t="s">
        <v>170</v>
      </c>
      <c r="R909" t="s">
        <v>794</v>
      </c>
      <c r="S909" s="1">
        <v>19260</v>
      </c>
      <c r="T909">
        <f>DATEDIF(employee_data3[[#This Row],[DOB]],DATE(2023, 1, 1), "Y")</f>
        <v>70</v>
      </c>
      <c r="U909" t="str">
        <f>IF(employee_data3[[#This Row],[Age]]&lt;=25, "Remaja", IF(employee_data3[[#This Row],[Age]]&lt;=55, "Dewasa", "Lansia"))</f>
        <v>Lansia</v>
      </c>
      <c r="V909" t="s">
        <v>40</v>
      </c>
      <c r="W909" t="s">
        <v>83</v>
      </c>
      <c r="X909" t="s">
        <v>55</v>
      </c>
      <c r="Y909">
        <v>15975</v>
      </c>
      <c r="Z909" t="s">
        <v>74</v>
      </c>
      <c r="AA909" t="s">
        <v>44</v>
      </c>
      <c r="AB909" t="s">
        <v>45</v>
      </c>
      <c r="AC909">
        <v>3</v>
      </c>
      <c r="AD909" s="11">
        <f>(employee_data3[[#This Row],[Current Employee Rating]]-AVERAGE(employee_data3[Current Employee Rating]))/STDEV(employee_data3[Current Employee Rating])</f>
        <v>3.0539538160596794E-2</v>
      </c>
      <c r="AE909" s="11" t="str">
        <f>IF(employee_data3[[#This Row],[Z Score]]&gt;3,"Yes","No")</f>
        <v>No</v>
      </c>
    </row>
    <row r="910" spans="1:31" x14ac:dyDescent="0.3">
      <c r="A910">
        <v>1335</v>
      </c>
      <c r="B910" t="s">
        <v>3799</v>
      </c>
      <c r="C910" t="s">
        <v>3800</v>
      </c>
      <c r="D910" s="1">
        <v>44500</v>
      </c>
      <c r="E910" s="1"/>
      <c r="F910" t="s">
        <v>2424</v>
      </c>
      <c r="G910" t="s">
        <v>3801</v>
      </c>
      <c r="H910" t="s">
        <v>3802</v>
      </c>
      <c r="I910" t="s">
        <v>118</v>
      </c>
      <c r="J910" t="s">
        <v>32</v>
      </c>
      <c r="K910" t="str">
        <f>IF(employee_data3[[#This Row],[EmployeeStatus]]="Active", "Active", "Attrition")</f>
        <v>Active</v>
      </c>
      <c r="L910" t="s">
        <v>33</v>
      </c>
      <c r="M910" t="s">
        <v>51</v>
      </c>
      <c r="N910" t="s">
        <v>63</v>
      </c>
      <c r="O910" t="s">
        <v>36</v>
      </c>
      <c r="P910" t="s">
        <v>37</v>
      </c>
      <c r="Q910" t="s">
        <v>2428</v>
      </c>
      <c r="R910" t="s">
        <v>81</v>
      </c>
      <c r="S910" s="1">
        <v>17495</v>
      </c>
      <c r="T910">
        <f>DATEDIF(employee_data3[[#This Row],[DOB]],DATE(2023, 1, 1), "Y")</f>
        <v>75</v>
      </c>
      <c r="U910" t="str">
        <f>IF(employee_data3[[#This Row],[Age]]&lt;=25, "Remaja", IF(employee_data3[[#This Row],[Age]]&lt;=55, "Dewasa", "Lansia"))</f>
        <v>Lansia</v>
      </c>
      <c r="V910" t="s">
        <v>40</v>
      </c>
      <c r="W910" t="s">
        <v>103</v>
      </c>
      <c r="X910" t="s">
        <v>42</v>
      </c>
      <c r="Y910">
        <v>27425</v>
      </c>
      <c r="Z910" t="s">
        <v>43</v>
      </c>
      <c r="AA910" t="s">
        <v>104</v>
      </c>
      <c r="AB910" t="s">
        <v>45</v>
      </c>
      <c r="AC910">
        <v>3</v>
      </c>
      <c r="AD910" s="11">
        <f>(employee_data3[[#This Row],[Current Employee Rating]]-AVERAGE(employee_data3[Current Employee Rating]))/STDEV(employee_data3[Current Employee Rating])</f>
        <v>3.0539538160596794E-2</v>
      </c>
      <c r="AE910" s="11" t="str">
        <f>IF(employee_data3[[#This Row],[Z Score]]&gt;3,"Yes","No")</f>
        <v>No</v>
      </c>
    </row>
    <row r="911" spans="1:31" x14ac:dyDescent="0.3">
      <c r="A911">
        <v>1336</v>
      </c>
      <c r="B911" t="s">
        <v>887</v>
      </c>
      <c r="C911" t="s">
        <v>1627</v>
      </c>
      <c r="D911" s="1">
        <v>43887</v>
      </c>
      <c r="E911" s="1">
        <v>45015</v>
      </c>
      <c r="F911" t="s">
        <v>3743</v>
      </c>
      <c r="G911" t="s">
        <v>3803</v>
      </c>
      <c r="H911" t="s">
        <v>3804</v>
      </c>
      <c r="I911" t="s">
        <v>80</v>
      </c>
      <c r="J911" t="s">
        <v>32</v>
      </c>
      <c r="K911" t="str">
        <f>IF(employee_data3[[#This Row],[EmployeeStatus]]="Active", "Active", "Attrition")</f>
        <v>Active</v>
      </c>
      <c r="L911" t="s">
        <v>63</v>
      </c>
      <c r="M911" t="s">
        <v>51</v>
      </c>
      <c r="N911" t="s">
        <v>52</v>
      </c>
      <c r="O911" t="s">
        <v>140</v>
      </c>
      <c r="P911" t="s">
        <v>3805</v>
      </c>
      <c r="Q911" t="s">
        <v>2623</v>
      </c>
      <c r="R911" t="s">
        <v>90</v>
      </c>
      <c r="S911" s="1">
        <v>17362</v>
      </c>
      <c r="T911">
        <f>DATEDIF(employee_data3[[#This Row],[DOB]],DATE(2023, 1, 1), "Y")</f>
        <v>75</v>
      </c>
      <c r="U911" t="str">
        <f>IF(employee_data3[[#This Row],[Age]]&lt;=25, "Remaja", IF(employee_data3[[#This Row],[Age]]&lt;=55, "Dewasa", "Lansia"))</f>
        <v>Lansia</v>
      </c>
      <c r="V911" t="s">
        <v>40</v>
      </c>
      <c r="W911" t="s">
        <v>103</v>
      </c>
      <c r="X911" t="s">
        <v>42</v>
      </c>
      <c r="Y911">
        <v>88247</v>
      </c>
      <c r="Z911" t="s">
        <v>93</v>
      </c>
      <c r="AA911" t="s">
        <v>84</v>
      </c>
      <c r="AB911" t="s">
        <v>45</v>
      </c>
      <c r="AC911">
        <v>3</v>
      </c>
      <c r="AD911" s="11">
        <f>(employee_data3[[#This Row],[Current Employee Rating]]-AVERAGE(employee_data3[Current Employee Rating]))/STDEV(employee_data3[Current Employee Rating])</f>
        <v>3.0539538160596794E-2</v>
      </c>
      <c r="AE911" s="11" t="str">
        <f>IF(employee_data3[[#This Row],[Z Score]]&gt;3,"Yes","No")</f>
        <v>No</v>
      </c>
    </row>
    <row r="912" spans="1:31" x14ac:dyDescent="0.3">
      <c r="A912">
        <v>1337</v>
      </c>
      <c r="B912" t="s">
        <v>3806</v>
      </c>
      <c r="C912" t="s">
        <v>3807</v>
      </c>
      <c r="D912" s="1">
        <v>43322</v>
      </c>
      <c r="E912" s="1">
        <v>44537</v>
      </c>
      <c r="F912" t="s">
        <v>3743</v>
      </c>
      <c r="G912" t="s">
        <v>3808</v>
      </c>
      <c r="H912" t="s">
        <v>3809</v>
      </c>
      <c r="I912" t="s">
        <v>98</v>
      </c>
      <c r="J912" t="s">
        <v>32</v>
      </c>
      <c r="K912" t="str">
        <f>IF(employee_data3[[#This Row],[EmployeeStatus]]="Active", "Active", "Attrition")</f>
        <v>Active</v>
      </c>
      <c r="L912" t="s">
        <v>63</v>
      </c>
      <c r="M912" t="s">
        <v>51</v>
      </c>
      <c r="N912" t="s">
        <v>35</v>
      </c>
      <c r="O912" t="s">
        <v>126</v>
      </c>
      <c r="P912" t="s">
        <v>3810</v>
      </c>
      <c r="Q912" t="s">
        <v>2623</v>
      </c>
      <c r="R912" t="s">
        <v>81</v>
      </c>
      <c r="S912" s="1">
        <v>19448</v>
      </c>
      <c r="T912">
        <f>DATEDIF(employee_data3[[#This Row],[DOB]],DATE(2023, 1, 1), "Y")</f>
        <v>69</v>
      </c>
      <c r="U912" t="str">
        <f>IF(employee_data3[[#This Row],[Age]]&lt;=25, "Remaja", IF(employee_data3[[#This Row],[Age]]&lt;=55, "Dewasa", "Lansia"))</f>
        <v>Lansia</v>
      </c>
      <c r="V912" t="s">
        <v>40</v>
      </c>
      <c r="W912" t="s">
        <v>3811</v>
      </c>
      <c r="X912" t="s">
        <v>42</v>
      </c>
      <c r="Y912">
        <v>71014</v>
      </c>
      <c r="Z912" t="s">
        <v>43</v>
      </c>
      <c r="AA912" t="s">
        <v>75</v>
      </c>
      <c r="AB912" t="s">
        <v>45</v>
      </c>
      <c r="AC912">
        <v>3</v>
      </c>
      <c r="AD912" s="11">
        <f>(employee_data3[[#This Row],[Current Employee Rating]]-AVERAGE(employee_data3[Current Employee Rating]))/STDEV(employee_data3[Current Employee Rating])</f>
        <v>3.0539538160596794E-2</v>
      </c>
      <c r="AE912" s="11" t="str">
        <f>IF(employee_data3[[#This Row],[Z Score]]&gt;3,"Yes","No")</f>
        <v>No</v>
      </c>
    </row>
    <row r="913" spans="1:31" x14ac:dyDescent="0.3">
      <c r="A913">
        <v>1338</v>
      </c>
      <c r="B913" t="s">
        <v>3812</v>
      </c>
      <c r="C913" t="s">
        <v>3813</v>
      </c>
      <c r="D913" s="1">
        <v>44104</v>
      </c>
      <c r="E913" s="1"/>
      <c r="F913" t="s">
        <v>1784</v>
      </c>
      <c r="G913" t="s">
        <v>3814</v>
      </c>
      <c r="H913" t="s">
        <v>3815</v>
      </c>
      <c r="I913" t="s">
        <v>89</v>
      </c>
      <c r="J913" t="s">
        <v>32</v>
      </c>
      <c r="K913" t="str">
        <f>IF(employee_data3[[#This Row],[EmployeeStatus]]="Active", "Active", "Attrition")</f>
        <v>Active</v>
      </c>
      <c r="L913" t="s">
        <v>33</v>
      </c>
      <c r="M913" t="s">
        <v>34</v>
      </c>
      <c r="N913" t="s">
        <v>52</v>
      </c>
      <c r="O913" t="s">
        <v>36</v>
      </c>
      <c r="P913" t="s">
        <v>37</v>
      </c>
      <c r="Q913" t="s">
        <v>2623</v>
      </c>
      <c r="R913" t="s">
        <v>286</v>
      </c>
      <c r="S913" s="1">
        <v>32216</v>
      </c>
      <c r="T913">
        <f>DATEDIF(employee_data3[[#This Row],[DOB]],DATE(2023, 1, 1), "Y")</f>
        <v>34</v>
      </c>
      <c r="U913" t="str">
        <f>IF(employee_data3[[#This Row],[Age]]&lt;=25, "Remaja", IF(employee_data3[[#This Row],[Age]]&lt;=55, "Dewasa", "Lansia"))</f>
        <v>Dewasa</v>
      </c>
      <c r="V913" t="s">
        <v>40</v>
      </c>
      <c r="W913" t="s">
        <v>287</v>
      </c>
      <c r="X913" t="s">
        <v>55</v>
      </c>
      <c r="Y913">
        <v>90987</v>
      </c>
      <c r="Z913" t="s">
        <v>74</v>
      </c>
      <c r="AA913" t="s">
        <v>44</v>
      </c>
      <c r="AB913" t="s">
        <v>45</v>
      </c>
      <c r="AC913">
        <v>3</v>
      </c>
      <c r="AD913" s="11">
        <f>(employee_data3[[#This Row],[Current Employee Rating]]-AVERAGE(employee_data3[Current Employee Rating]))/STDEV(employee_data3[Current Employee Rating])</f>
        <v>3.0539538160596794E-2</v>
      </c>
      <c r="AE913" s="11" t="str">
        <f>IF(employee_data3[[#This Row],[Z Score]]&gt;3,"Yes","No")</f>
        <v>No</v>
      </c>
    </row>
    <row r="914" spans="1:31" x14ac:dyDescent="0.3">
      <c r="A914">
        <v>1339</v>
      </c>
      <c r="B914" t="s">
        <v>3816</v>
      </c>
      <c r="C914" t="s">
        <v>714</v>
      </c>
      <c r="D914" s="1">
        <v>44287</v>
      </c>
      <c r="E914" s="1">
        <v>44787</v>
      </c>
      <c r="F914" t="s">
        <v>1784</v>
      </c>
      <c r="G914" t="s">
        <v>3817</v>
      </c>
      <c r="H914" t="s">
        <v>3818</v>
      </c>
      <c r="I914" t="s">
        <v>31</v>
      </c>
      <c r="J914" t="s">
        <v>32</v>
      </c>
      <c r="K914" t="str">
        <f>IF(employee_data3[[#This Row],[EmployeeStatus]]="Active", "Active", "Attrition")</f>
        <v>Active</v>
      </c>
      <c r="L914" t="s">
        <v>33</v>
      </c>
      <c r="M914" t="s">
        <v>64</v>
      </c>
      <c r="N914" t="s">
        <v>35</v>
      </c>
      <c r="O914" t="s">
        <v>140</v>
      </c>
      <c r="P914" t="s">
        <v>3819</v>
      </c>
      <c r="Q914" t="s">
        <v>170</v>
      </c>
      <c r="R914" t="s">
        <v>305</v>
      </c>
      <c r="S914" s="1">
        <v>29909</v>
      </c>
      <c r="T914">
        <f>DATEDIF(employee_data3[[#This Row],[DOB]],DATE(2023, 1, 1), "Y")</f>
        <v>41</v>
      </c>
      <c r="U914" t="str">
        <f>IF(employee_data3[[#This Row],[Age]]&lt;=25, "Remaja", IF(employee_data3[[#This Row],[Age]]&lt;=55, "Dewasa", "Lansia"))</f>
        <v>Dewasa</v>
      </c>
      <c r="V914" t="s">
        <v>40</v>
      </c>
      <c r="W914" t="s">
        <v>226</v>
      </c>
      <c r="X914" t="s">
        <v>55</v>
      </c>
      <c r="Y914">
        <v>47635</v>
      </c>
      <c r="Z914" t="s">
        <v>56</v>
      </c>
      <c r="AA914" t="s">
        <v>44</v>
      </c>
      <c r="AB914" t="s">
        <v>45</v>
      </c>
      <c r="AC914">
        <v>3</v>
      </c>
      <c r="AD914" s="11">
        <f>(employee_data3[[#This Row],[Current Employee Rating]]-AVERAGE(employee_data3[Current Employee Rating]))/STDEV(employee_data3[Current Employee Rating])</f>
        <v>3.0539538160596794E-2</v>
      </c>
      <c r="AE914" s="11" t="str">
        <f>IF(employee_data3[[#This Row],[Z Score]]&gt;3,"Yes","No")</f>
        <v>No</v>
      </c>
    </row>
    <row r="915" spans="1:31" x14ac:dyDescent="0.3">
      <c r="A915">
        <v>1340</v>
      </c>
      <c r="B915" t="s">
        <v>288</v>
      </c>
      <c r="C915" t="s">
        <v>3820</v>
      </c>
      <c r="D915" s="1">
        <v>44276</v>
      </c>
      <c r="E915" s="1">
        <v>44521</v>
      </c>
      <c r="F915" t="s">
        <v>1784</v>
      </c>
      <c r="G915" t="s">
        <v>3821</v>
      </c>
      <c r="H915" t="s">
        <v>3822</v>
      </c>
      <c r="I915" t="s">
        <v>50</v>
      </c>
      <c r="J915" t="s">
        <v>32</v>
      </c>
      <c r="K915" t="str">
        <f>IF(employee_data3[[#This Row],[EmployeeStatus]]="Active", "Active", "Attrition")</f>
        <v>Active</v>
      </c>
      <c r="L915" t="s">
        <v>63</v>
      </c>
      <c r="M915" t="s">
        <v>64</v>
      </c>
      <c r="N915" t="s">
        <v>52</v>
      </c>
      <c r="O915" t="s">
        <v>140</v>
      </c>
      <c r="P915" t="s">
        <v>3823</v>
      </c>
      <c r="Q915" t="s">
        <v>170</v>
      </c>
      <c r="R915" t="s">
        <v>101</v>
      </c>
      <c r="S915" s="1">
        <v>16518</v>
      </c>
      <c r="T915">
        <f>DATEDIF(employee_data3[[#This Row],[DOB]],DATE(2023, 1, 1), "Y")</f>
        <v>77</v>
      </c>
      <c r="U915" t="str">
        <f>IF(employee_data3[[#This Row],[Age]]&lt;=25, "Remaja", IF(employee_data3[[#This Row],[Age]]&lt;=55, "Dewasa", "Lansia"))</f>
        <v>Lansia</v>
      </c>
      <c r="V915" t="s">
        <v>40</v>
      </c>
      <c r="W915" t="s">
        <v>113</v>
      </c>
      <c r="X915" t="s">
        <v>55</v>
      </c>
      <c r="Y915">
        <v>37302</v>
      </c>
      <c r="Z915" t="s">
        <v>43</v>
      </c>
      <c r="AA915" t="s">
        <v>104</v>
      </c>
      <c r="AB915" t="s">
        <v>45</v>
      </c>
      <c r="AC915">
        <v>3</v>
      </c>
      <c r="AD915" s="11">
        <f>(employee_data3[[#This Row],[Current Employee Rating]]-AVERAGE(employee_data3[Current Employee Rating]))/STDEV(employee_data3[Current Employee Rating])</f>
        <v>3.0539538160596794E-2</v>
      </c>
      <c r="AE915" s="11" t="str">
        <f>IF(employee_data3[[#This Row],[Z Score]]&gt;3,"Yes","No")</f>
        <v>No</v>
      </c>
    </row>
    <row r="916" spans="1:31" x14ac:dyDescent="0.3">
      <c r="A916">
        <v>1341</v>
      </c>
      <c r="B916" t="s">
        <v>1749</v>
      </c>
      <c r="C916" t="s">
        <v>3824</v>
      </c>
      <c r="D916" s="1">
        <v>44503</v>
      </c>
      <c r="E916" s="1"/>
      <c r="F916" t="s">
        <v>2420</v>
      </c>
      <c r="G916" t="s">
        <v>3825</v>
      </c>
      <c r="H916" t="s">
        <v>3826</v>
      </c>
      <c r="I916" t="s">
        <v>31</v>
      </c>
      <c r="J916" t="s">
        <v>32</v>
      </c>
      <c r="K916" t="str">
        <f>IF(employee_data3[[#This Row],[EmployeeStatus]]="Active", "Active", "Attrition")</f>
        <v>Active</v>
      </c>
      <c r="L916" t="s">
        <v>52</v>
      </c>
      <c r="M916" t="s">
        <v>34</v>
      </c>
      <c r="N916" t="s">
        <v>63</v>
      </c>
      <c r="O916" t="s">
        <v>36</v>
      </c>
      <c r="P916" t="s">
        <v>37</v>
      </c>
      <c r="Q916" t="s">
        <v>2428</v>
      </c>
      <c r="R916" t="s">
        <v>111</v>
      </c>
      <c r="S916" s="1">
        <v>28908</v>
      </c>
      <c r="T916">
        <f>DATEDIF(employee_data3[[#This Row],[DOB]],DATE(2023, 1, 1), "Y")</f>
        <v>43</v>
      </c>
      <c r="U916" t="str">
        <f>IF(employee_data3[[#This Row],[Age]]&lt;=25, "Remaja", IF(employee_data3[[#This Row],[Age]]&lt;=55, "Dewasa", "Lansia"))</f>
        <v>Dewasa</v>
      </c>
      <c r="V916" t="s">
        <v>40</v>
      </c>
      <c r="W916" t="s">
        <v>113</v>
      </c>
      <c r="X916" t="s">
        <v>42</v>
      </c>
      <c r="Y916">
        <v>76343</v>
      </c>
      <c r="Z916" t="s">
        <v>56</v>
      </c>
      <c r="AA916" t="s">
        <v>75</v>
      </c>
      <c r="AB916" t="s">
        <v>45</v>
      </c>
      <c r="AC916">
        <v>3</v>
      </c>
      <c r="AD916" s="11">
        <f>(employee_data3[[#This Row],[Current Employee Rating]]-AVERAGE(employee_data3[Current Employee Rating]))/STDEV(employee_data3[Current Employee Rating])</f>
        <v>3.0539538160596794E-2</v>
      </c>
      <c r="AE916" s="11" t="str">
        <f>IF(employee_data3[[#This Row],[Z Score]]&gt;3,"Yes","No")</f>
        <v>No</v>
      </c>
    </row>
    <row r="917" spans="1:31" x14ac:dyDescent="0.3">
      <c r="A917">
        <v>1342</v>
      </c>
      <c r="B917" t="s">
        <v>2259</v>
      </c>
      <c r="C917" t="s">
        <v>3827</v>
      </c>
      <c r="D917" s="1">
        <v>43638</v>
      </c>
      <c r="E917" s="1">
        <v>43703</v>
      </c>
      <c r="F917" t="s">
        <v>3743</v>
      </c>
      <c r="G917" t="s">
        <v>3828</v>
      </c>
      <c r="H917" t="s">
        <v>3829</v>
      </c>
      <c r="I917" t="s">
        <v>50</v>
      </c>
      <c r="J917" t="s">
        <v>32</v>
      </c>
      <c r="K917" t="str">
        <f>IF(employee_data3[[#This Row],[EmployeeStatus]]="Active", "Active", "Attrition")</f>
        <v>Active</v>
      </c>
      <c r="L917" t="s">
        <v>63</v>
      </c>
      <c r="M917" t="s">
        <v>64</v>
      </c>
      <c r="N917" t="s">
        <v>52</v>
      </c>
      <c r="O917" t="s">
        <v>140</v>
      </c>
      <c r="P917" t="s">
        <v>3830</v>
      </c>
      <c r="Q917" t="s">
        <v>2623</v>
      </c>
      <c r="R917" t="s">
        <v>53</v>
      </c>
      <c r="S917" s="1">
        <v>31228</v>
      </c>
      <c r="T917">
        <f>DATEDIF(employee_data3[[#This Row],[DOB]],DATE(2023, 1, 1), "Y")</f>
        <v>37</v>
      </c>
      <c r="U917" t="str">
        <f>IF(employee_data3[[#This Row],[Age]]&lt;=25, "Remaja", IF(employee_data3[[#This Row],[Age]]&lt;=55, "Dewasa", "Lansia"))</f>
        <v>Dewasa</v>
      </c>
      <c r="V917" t="s">
        <v>40</v>
      </c>
      <c r="W917" t="s">
        <v>163</v>
      </c>
      <c r="X917" t="s">
        <v>42</v>
      </c>
      <c r="Y917">
        <v>2559</v>
      </c>
      <c r="Z917" t="s">
        <v>128</v>
      </c>
      <c r="AA917" t="s">
        <v>75</v>
      </c>
      <c r="AB917" t="s">
        <v>45</v>
      </c>
      <c r="AC917">
        <v>3</v>
      </c>
      <c r="AD917" s="11">
        <f>(employee_data3[[#This Row],[Current Employee Rating]]-AVERAGE(employee_data3[Current Employee Rating]))/STDEV(employee_data3[Current Employee Rating])</f>
        <v>3.0539538160596794E-2</v>
      </c>
      <c r="AE917" s="11" t="str">
        <f>IF(employee_data3[[#This Row],[Z Score]]&gt;3,"Yes","No")</f>
        <v>No</v>
      </c>
    </row>
    <row r="918" spans="1:31" x14ac:dyDescent="0.3">
      <c r="A918">
        <v>1343</v>
      </c>
      <c r="B918" t="s">
        <v>1039</v>
      </c>
      <c r="C918" t="s">
        <v>2677</v>
      </c>
      <c r="D918" s="1">
        <v>43781</v>
      </c>
      <c r="E918" s="1">
        <v>45065</v>
      </c>
      <c r="F918" t="s">
        <v>3743</v>
      </c>
      <c r="G918" t="s">
        <v>3831</v>
      </c>
      <c r="H918" t="s">
        <v>3832</v>
      </c>
      <c r="I918" t="s">
        <v>139</v>
      </c>
      <c r="J918" t="s">
        <v>32</v>
      </c>
      <c r="K918" t="str">
        <f>IF(employee_data3[[#This Row],[EmployeeStatus]]="Active", "Active", "Attrition")</f>
        <v>Active</v>
      </c>
      <c r="L918" t="s">
        <v>33</v>
      </c>
      <c r="M918" t="s">
        <v>64</v>
      </c>
      <c r="N918" t="s">
        <v>35</v>
      </c>
      <c r="O918" t="s">
        <v>175</v>
      </c>
      <c r="P918" t="s">
        <v>3833</v>
      </c>
      <c r="Q918" t="s">
        <v>2623</v>
      </c>
      <c r="R918" t="s">
        <v>286</v>
      </c>
      <c r="S918" s="1">
        <v>21336</v>
      </c>
      <c r="T918">
        <f>DATEDIF(employee_data3[[#This Row],[DOB]],DATE(2023, 1, 1), "Y")</f>
        <v>64</v>
      </c>
      <c r="U918" t="str">
        <f>IF(employee_data3[[#This Row],[Age]]&lt;=25, "Remaja", IF(employee_data3[[#This Row],[Age]]&lt;=55, "Dewasa", "Lansia"))</f>
        <v>Lansia</v>
      </c>
      <c r="V918" t="s">
        <v>40</v>
      </c>
      <c r="W918" t="s">
        <v>243</v>
      </c>
      <c r="X918" t="s">
        <v>42</v>
      </c>
      <c r="Y918">
        <v>68008</v>
      </c>
      <c r="Z918" t="s">
        <v>43</v>
      </c>
      <c r="AA918" t="s">
        <v>84</v>
      </c>
      <c r="AB918" t="s">
        <v>45</v>
      </c>
      <c r="AC918">
        <v>3</v>
      </c>
      <c r="AD918" s="11">
        <f>(employee_data3[[#This Row],[Current Employee Rating]]-AVERAGE(employee_data3[Current Employee Rating]))/STDEV(employee_data3[Current Employee Rating])</f>
        <v>3.0539538160596794E-2</v>
      </c>
      <c r="AE918" s="11" t="str">
        <f>IF(employee_data3[[#This Row],[Z Score]]&gt;3,"Yes","No")</f>
        <v>No</v>
      </c>
    </row>
    <row r="919" spans="1:31" x14ac:dyDescent="0.3">
      <c r="A919">
        <v>1344</v>
      </c>
      <c r="B919" t="s">
        <v>3834</v>
      </c>
      <c r="C919" t="s">
        <v>3114</v>
      </c>
      <c r="D919" s="1">
        <v>44824</v>
      </c>
      <c r="E919" s="1"/>
      <c r="F919" t="s">
        <v>3743</v>
      </c>
      <c r="G919" t="s">
        <v>3835</v>
      </c>
      <c r="H919" t="s">
        <v>3836</v>
      </c>
      <c r="I919" t="s">
        <v>80</v>
      </c>
      <c r="J919" t="s">
        <v>32</v>
      </c>
      <c r="K919" t="str">
        <f>IF(employee_data3[[#This Row],[EmployeeStatus]]="Active", "Active", "Attrition")</f>
        <v>Active</v>
      </c>
      <c r="L919" t="s">
        <v>52</v>
      </c>
      <c r="M919" t="s">
        <v>51</v>
      </c>
      <c r="N919" t="s">
        <v>52</v>
      </c>
      <c r="O919" t="s">
        <v>36</v>
      </c>
      <c r="P919" t="s">
        <v>37</v>
      </c>
      <c r="Q919" t="s">
        <v>2623</v>
      </c>
      <c r="R919" t="s">
        <v>81</v>
      </c>
      <c r="S919" s="1">
        <v>29576</v>
      </c>
      <c r="T919">
        <f>DATEDIF(employee_data3[[#This Row],[DOB]],DATE(2023, 1, 1), "Y")</f>
        <v>42</v>
      </c>
      <c r="U919" t="str">
        <f>IF(employee_data3[[#This Row],[Age]]&lt;=25, "Remaja", IF(employee_data3[[#This Row],[Age]]&lt;=55, "Dewasa", "Lansia"))</f>
        <v>Dewasa</v>
      </c>
      <c r="V919" t="s">
        <v>40</v>
      </c>
      <c r="W919" t="s">
        <v>226</v>
      </c>
      <c r="X919" t="s">
        <v>55</v>
      </c>
      <c r="Y919">
        <v>93554</v>
      </c>
      <c r="Z919" t="s">
        <v>43</v>
      </c>
      <c r="AA919" t="s">
        <v>75</v>
      </c>
      <c r="AB919" t="s">
        <v>45</v>
      </c>
      <c r="AC919">
        <v>3</v>
      </c>
      <c r="AD919" s="11">
        <f>(employee_data3[[#This Row],[Current Employee Rating]]-AVERAGE(employee_data3[Current Employee Rating]))/STDEV(employee_data3[Current Employee Rating])</f>
        <v>3.0539538160596794E-2</v>
      </c>
      <c r="AE919" s="11" t="str">
        <f>IF(employee_data3[[#This Row],[Z Score]]&gt;3,"Yes","No")</f>
        <v>No</v>
      </c>
    </row>
    <row r="920" spans="1:31" x14ac:dyDescent="0.3">
      <c r="A920">
        <v>1345</v>
      </c>
      <c r="B920" t="s">
        <v>3837</v>
      </c>
      <c r="C920" t="s">
        <v>3838</v>
      </c>
      <c r="D920" s="1">
        <v>44953</v>
      </c>
      <c r="E920" s="1"/>
      <c r="F920" t="s">
        <v>1784</v>
      </c>
      <c r="G920" t="s">
        <v>3839</v>
      </c>
      <c r="H920" t="s">
        <v>3840</v>
      </c>
      <c r="I920" t="s">
        <v>168</v>
      </c>
      <c r="J920" t="s">
        <v>32</v>
      </c>
      <c r="K920" t="str">
        <f>IF(employee_data3[[#This Row],[EmployeeStatus]]="Active", "Active", "Attrition")</f>
        <v>Active</v>
      </c>
      <c r="L920" t="s">
        <v>63</v>
      </c>
      <c r="M920" t="s">
        <v>51</v>
      </c>
      <c r="N920" t="s">
        <v>63</v>
      </c>
      <c r="O920" t="s">
        <v>36</v>
      </c>
      <c r="P920" t="s">
        <v>37</v>
      </c>
      <c r="Q920" t="s">
        <v>2623</v>
      </c>
      <c r="R920" t="s">
        <v>231</v>
      </c>
      <c r="S920" s="1">
        <v>28623</v>
      </c>
      <c r="T920">
        <f>DATEDIF(employee_data3[[#This Row],[DOB]],DATE(2023, 1, 1), "Y")</f>
        <v>44</v>
      </c>
      <c r="U920" t="str">
        <f>IF(employee_data3[[#This Row],[Age]]&lt;=25, "Remaja", IF(employee_data3[[#This Row],[Age]]&lt;=55, "Dewasa", "Lansia"))</f>
        <v>Dewasa</v>
      </c>
      <c r="V920" t="s">
        <v>40</v>
      </c>
      <c r="W920" t="s">
        <v>113</v>
      </c>
      <c r="X920" t="s">
        <v>55</v>
      </c>
      <c r="Y920">
        <v>85275</v>
      </c>
      <c r="Z920" t="s">
        <v>74</v>
      </c>
      <c r="AA920" t="s">
        <v>75</v>
      </c>
      <c r="AB920" t="s">
        <v>45</v>
      </c>
      <c r="AC920">
        <v>3</v>
      </c>
      <c r="AD920" s="11">
        <f>(employee_data3[[#This Row],[Current Employee Rating]]-AVERAGE(employee_data3[Current Employee Rating]))/STDEV(employee_data3[Current Employee Rating])</f>
        <v>3.0539538160596794E-2</v>
      </c>
      <c r="AE920" s="11" t="str">
        <f>IF(employee_data3[[#This Row],[Z Score]]&gt;3,"Yes","No")</f>
        <v>No</v>
      </c>
    </row>
    <row r="921" spans="1:31" x14ac:dyDescent="0.3">
      <c r="A921">
        <v>1346</v>
      </c>
      <c r="B921" t="s">
        <v>1156</v>
      </c>
      <c r="C921" t="s">
        <v>1732</v>
      </c>
      <c r="D921" s="1">
        <v>44248</v>
      </c>
      <c r="E921" s="1">
        <v>44795</v>
      </c>
      <c r="F921" t="s">
        <v>1784</v>
      </c>
      <c r="G921" t="s">
        <v>3841</v>
      </c>
      <c r="H921" t="s">
        <v>3842</v>
      </c>
      <c r="I921" t="s">
        <v>98</v>
      </c>
      <c r="J921" t="s">
        <v>32</v>
      </c>
      <c r="K921" t="str">
        <f>IF(employee_data3[[#This Row],[EmployeeStatus]]="Active", "Active", "Attrition")</f>
        <v>Active</v>
      </c>
      <c r="L921" t="s">
        <v>33</v>
      </c>
      <c r="M921" t="s">
        <v>34</v>
      </c>
      <c r="N921" t="s">
        <v>35</v>
      </c>
      <c r="O921" t="s">
        <v>140</v>
      </c>
      <c r="P921" t="s">
        <v>3843</v>
      </c>
      <c r="Q921" t="s">
        <v>170</v>
      </c>
      <c r="R921" t="s">
        <v>90</v>
      </c>
      <c r="S921" s="1">
        <v>17789</v>
      </c>
      <c r="T921">
        <f>DATEDIF(employee_data3[[#This Row],[DOB]],DATE(2023, 1, 1), "Y")</f>
        <v>74</v>
      </c>
      <c r="U921" t="str">
        <f>IF(employee_data3[[#This Row],[Age]]&lt;=25, "Remaja", IF(employee_data3[[#This Row],[Age]]&lt;=55, "Dewasa", "Lansia"))</f>
        <v>Lansia</v>
      </c>
      <c r="V921" t="s">
        <v>40</v>
      </c>
      <c r="W921" t="s">
        <v>83</v>
      </c>
      <c r="X921" t="s">
        <v>55</v>
      </c>
      <c r="Y921">
        <v>37276</v>
      </c>
      <c r="Z921" t="s">
        <v>43</v>
      </c>
      <c r="AA921" t="s">
        <v>104</v>
      </c>
      <c r="AB921" t="s">
        <v>45</v>
      </c>
      <c r="AC921">
        <v>3</v>
      </c>
      <c r="AD921" s="11">
        <f>(employee_data3[[#This Row],[Current Employee Rating]]-AVERAGE(employee_data3[Current Employee Rating]))/STDEV(employee_data3[Current Employee Rating])</f>
        <v>3.0539538160596794E-2</v>
      </c>
      <c r="AE921" s="11" t="str">
        <f>IF(employee_data3[[#This Row],[Z Score]]&gt;3,"Yes","No")</f>
        <v>No</v>
      </c>
    </row>
    <row r="922" spans="1:31" x14ac:dyDescent="0.3">
      <c r="A922">
        <v>1347</v>
      </c>
      <c r="B922" t="s">
        <v>3844</v>
      </c>
      <c r="C922" t="s">
        <v>228</v>
      </c>
      <c r="D922" s="1">
        <v>44624</v>
      </c>
      <c r="E922" s="1">
        <v>44944</v>
      </c>
      <c r="F922" t="s">
        <v>1784</v>
      </c>
      <c r="G922" t="s">
        <v>3845</v>
      </c>
      <c r="H922" t="s">
        <v>3846</v>
      </c>
      <c r="I922" t="s">
        <v>118</v>
      </c>
      <c r="J922" t="s">
        <v>32</v>
      </c>
      <c r="K922" t="str">
        <f>IF(employee_data3[[#This Row],[EmployeeStatus]]="Active", "Active", "Attrition")</f>
        <v>Active</v>
      </c>
      <c r="L922" t="s">
        <v>52</v>
      </c>
      <c r="M922" t="s">
        <v>64</v>
      </c>
      <c r="N922" t="s">
        <v>63</v>
      </c>
      <c r="O922" t="s">
        <v>140</v>
      </c>
      <c r="P922" t="s">
        <v>3847</v>
      </c>
      <c r="Q922" t="s">
        <v>170</v>
      </c>
      <c r="R922" t="s">
        <v>81</v>
      </c>
      <c r="S922" s="1">
        <v>34779</v>
      </c>
      <c r="T922">
        <f>DATEDIF(employee_data3[[#This Row],[DOB]],DATE(2023, 1, 1), "Y")</f>
        <v>27</v>
      </c>
      <c r="U922" t="str">
        <f>IF(employee_data3[[#This Row],[Age]]&lt;=25, "Remaja", IF(employee_data3[[#This Row],[Age]]&lt;=55, "Dewasa", "Lansia"))</f>
        <v>Dewasa</v>
      </c>
      <c r="V922" t="s">
        <v>40</v>
      </c>
      <c r="W922" t="s">
        <v>178</v>
      </c>
      <c r="X922" t="s">
        <v>55</v>
      </c>
      <c r="Y922">
        <v>54734</v>
      </c>
      <c r="Z922" t="s">
        <v>56</v>
      </c>
      <c r="AA922" t="s">
        <v>84</v>
      </c>
      <c r="AB922" t="s">
        <v>45</v>
      </c>
      <c r="AC922">
        <v>3</v>
      </c>
      <c r="AD922" s="11">
        <f>(employee_data3[[#This Row],[Current Employee Rating]]-AVERAGE(employee_data3[Current Employee Rating]))/STDEV(employee_data3[Current Employee Rating])</f>
        <v>3.0539538160596794E-2</v>
      </c>
      <c r="AE922" s="11" t="str">
        <f>IF(employee_data3[[#This Row],[Z Score]]&gt;3,"Yes","No")</f>
        <v>No</v>
      </c>
    </row>
    <row r="923" spans="1:31" x14ac:dyDescent="0.3">
      <c r="A923">
        <v>1348</v>
      </c>
      <c r="B923" t="s">
        <v>3848</v>
      </c>
      <c r="C923" t="s">
        <v>3849</v>
      </c>
      <c r="D923" s="1">
        <v>43576</v>
      </c>
      <c r="E923" s="1">
        <v>44167</v>
      </c>
      <c r="F923" t="s">
        <v>2420</v>
      </c>
      <c r="G923" t="s">
        <v>3850</v>
      </c>
      <c r="H923" t="s">
        <v>3851</v>
      </c>
      <c r="I923" t="s">
        <v>98</v>
      </c>
      <c r="J923" t="s">
        <v>198</v>
      </c>
      <c r="K923" t="str">
        <f>IF(employee_data3[[#This Row],[EmployeeStatus]]="Active", "Active", "Attrition")</f>
        <v>Attrition</v>
      </c>
      <c r="L923" t="s">
        <v>33</v>
      </c>
      <c r="M923" t="s">
        <v>34</v>
      </c>
      <c r="N923" t="s">
        <v>52</v>
      </c>
      <c r="O923" t="s">
        <v>99</v>
      </c>
      <c r="P923" t="s">
        <v>3852</v>
      </c>
      <c r="Q923" t="s">
        <v>2428</v>
      </c>
      <c r="R923" t="s">
        <v>90</v>
      </c>
      <c r="S923" s="1">
        <v>34072</v>
      </c>
      <c r="T923">
        <f>DATEDIF(employee_data3[[#This Row],[DOB]],DATE(2023, 1, 1), "Y")</f>
        <v>29</v>
      </c>
      <c r="U923" t="str">
        <f>IF(employee_data3[[#This Row],[Age]]&lt;=25, "Remaja", IF(employee_data3[[#This Row],[Age]]&lt;=55, "Dewasa", "Lansia"))</f>
        <v>Dewasa</v>
      </c>
      <c r="V923" t="s">
        <v>40</v>
      </c>
      <c r="W923" t="s">
        <v>113</v>
      </c>
      <c r="X923" t="s">
        <v>42</v>
      </c>
      <c r="Y923">
        <v>34961</v>
      </c>
      <c r="Z923" t="s">
        <v>74</v>
      </c>
      <c r="AA923" t="s">
        <v>84</v>
      </c>
      <c r="AB923" t="s">
        <v>45</v>
      </c>
      <c r="AC923">
        <v>3</v>
      </c>
      <c r="AD923" s="11">
        <f>(employee_data3[[#This Row],[Current Employee Rating]]-AVERAGE(employee_data3[Current Employee Rating]))/STDEV(employee_data3[Current Employee Rating])</f>
        <v>3.0539538160596794E-2</v>
      </c>
      <c r="AE923" s="11" t="str">
        <f>IF(employee_data3[[#This Row],[Z Score]]&gt;3,"Yes","No")</f>
        <v>No</v>
      </c>
    </row>
    <row r="924" spans="1:31" x14ac:dyDescent="0.3">
      <c r="A924">
        <v>1349</v>
      </c>
      <c r="B924" t="s">
        <v>3853</v>
      </c>
      <c r="C924" t="s">
        <v>3854</v>
      </c>
      <c r="D924" s="1">
        <v>44410</v>
      </c>
      <c r="E924" s="1">
        <v>44891</v>
      </c>
      <c r="F924" t="s">
        <v>3743</v>
      </c>
      <c r="G924" t="s">
        <v>3855</v>
      </c>
      <c r="H924" t="s">
        <v>3856</v>
      </c>
      <c r="I924" t="s">
        <v>50</v>
      </c>
      <c r="J924" t="s">
        <v>32</v>
      </c>
      <c r="K924" t="str">
        <f>IF(employee_data3[[#This Row],[EmployeeStatus]]="Active", "Active", "Attrition")</f>
        <v>Active</v>
      </c>
      <c r="L924" t="s">
        <v>63</v>
      </c>
      <c r="M924" t="s">
        <v>64</v>
      </c>
      <c r="N924" t="s">
        <v>52</v>
      </c>
      <c r="O924" t="s">
        <v>140</v>
      </c>
      <c r="P924" t="s">
        <v>3857</v>
      </c>
      <c r="Q924" t="s">
        <v>2623</v>
      </c>
      <c r="R924" t="s">
        <v>2517</v>
      </c>
      <c r="S924" s="1">
        <v>18229</v>
      </c>
      <c r="T924">
        <f>DATEDIF(employee_data3[[#This Row],[DOB]],DATE(2023, 1, 1), "Y")</f>
        <v>73</v>
      </c>
      <c r="U924" t="str">
        <f>IF(employee_data3[[#This Row],[Age]]&lt;=25, "Remaja", IF(employee_data3[[#This Row],[Age]]&lt;=55, "Dewasa", "Lansia"))</f>
        <v>Lansia</v>
      </c>
      <c r="V924" t="s">
        <v>40</v>
      </c>
      <c r="W924" t="s">
        <v>243</v>
      </c>
      <c r="X924" t="s">
        <v>42</v>
      </c>
      <c r="Y924">
        <v>33234</v>
      </c>
      <c r="Z924" t="s">
        <v>43</v>
      </c>
      <c r="AA924" t="s">
        <v>104</v>
      </c>
      <c r="AB924" t="s">
        <v>45</v>
      </c>
      <c r="AC924">
        <v>3</v>
      </c>
      <c r="AD924" s="11">
        <f>(employee_data3[[#This Row],[Current Employee Rating]]-AVERAGE(employee_data3[Current Employee Rating]))/STDEV(employee_data3[Current Employee Rating])</f>
        <v>3.0539538160596794E-2</v>
      </c>
      <c r="AE924" s="11" t="str">
        <f>IF(employee_data3[[#This Row],[Z Score]]&gt;3,"Yes","No")</f>
        <v>No</v>
      </c>
    </row>
    <row r="925" spans="1:31" x14ac:dyDescent="0.3">
      <c r="A925">
        <v>1350</v>
      </c>
      <c r="B925" t="s">
        <v>779</v>
      </c>
      <c r="C925" t="s">
        <v>3858</v>
      </c>
      <c r="D925" s="1">
        <v>44624</v>
      </c>
      <c r="E925" s="1"/>
      <c r="F925" t="s">
        <v>3743</v>
      </c>
      <c r="G925" t="s">
        <v>3859</v>
      </c>
      <c r="H925" t="s">
        <v>3860</v>
      </c>
      <c r="I925" t="s">
        <v>139</v>
      </c>
      <c r="J925" t="s">
        <v>32</v>
      </c>
      <c r="K925" t="str">
        <f>IF(employee_data3[[#This Row],[EmployeeStatus]]="Active", "Active", "Attrition")</f>
        <v>Active</v>
      </c>
      <c r="L925" t="s">
        <v>52</v>
      </c>
      <c r="M925" t="s">
        <v>64</v>
      </c>
      <c r="N925" t="s">
        <v>35</v>
      </c>
      <c r="O925" t="s">
        <v>36</v>
      </c>
      <c r="P925" t="s">
        <v>37</v>
      </c>
      <c r="Q925" t="s">
        <v>2623</v>
      </c>
      <c r="R925" t="s">
        <v>90</v>
      </c>
      <c r="S925" s="1">
        <v>25144</v>
      </c>
      <c r="T925">
        <f>DATEDIF(employee_data3[[#This Row],[DOB]],DATE(2023, 1, 1), "Y")</f>
        <v>54</v>
      </c>
      <c r="U925" t="str">
        <f>IF(employee_data3[[#This Row],[Age]]&lt;=25, "Remaja", IF(employee_data3[[#This Row],[Age]]&lt;=55, "Dewasa", "Lansia"))</f>
        <v>Dewasa</v>
      </c>
      <c r="V925" t="s">
        <v>40</v>
      </c>
      <c r="W925" t="s">
        <v>83</v>
      </c>
      <c r="X925" t="s">
        <v>42</v>
      </c>
      <c r="Y925">
        <v>45030</v>
      </c>
      <c r="Z925" t="s">
        <v>93</v>
      </c>
      <c r="AA925" t="s">
        <v>104</v>
      </c>
      <c r="AB925" t="s">
        <v>45</v>
      </c>
      <c r="AC925">
        <v>3</v>
      </c>
      <c r="AD925" s="11">
        <f>(employee_data3[[#This Row],[Current Employee Rating]]-AVERAGE(employee_data3[Current Employee Rating]))/STDEV(employee_data3[Current Employee Rating])</f>
        <v>3.0539538160596794E-2</v>
      </c>
      <c r="AE925" s="11" t="str">
        <f>IF(employee_data3[[#This Row],[Z Score]]&gt;3,"Yes","No")</f>
        <v>No</v>
      </c>
    </row>
    <row r="926" spans="1:31" x14ac:dyDescent="0.3">
      <c r="A926">
        <v>1351</v>
      </c>
      <c r="B926" t="s">
        <v>2732</v>
      </c>
      <c r="C926" t="s">
        <v>3861</v>
      </c>
      <c r="D926" s="1">
        <v>44283</v>
      </c>
      <c r="E926" s="1"/>
      <c r="F926" t="s">
        <v>3743</v>
      </c>
      <c r="G926" t="s">
        <v>3862</v>
      </c>
      <c r="H926" t="s">
        <v>3863</v>
      </c>
      <c r="I926" t="s">
        <v>80</v>
      </c>
      <c r="J926" t="s">
        <v>32</v>
      </c>
      <c r="K926" t="str">
        <f>IF(employee_data3[[#This Row],[EmployeeStatus]]="Active", "Active", "Attrition")</f>
        <v>Active</v>
      </c>
      <c r="L926" t="s">
        <v>33</v>
      </c>
      <c r="M926" t="s">
        <v>34</v>
      </c>
      <c r="N926" t="s">
        <v>52</v>
      </c>
      <c r="O926" t="s">
        <v>36</v>
      </c>
      <c r="P926" t="s">
        <v>37</v>
      </c>
      <c r="Q926" t="s">
        <v>2623</v>
      </c>
      <c r="R926" t="s">
        <v>90</v>
      </c>
      <c r="S926" s="1">
        <v>35859</v>
      </c>
      <c r="T926">
        <f>DATEDIF(employee_data3[[#This Row],[DOB]],DATE(2023, 1, 1), "Y")</f>
        <v>24</v>
      </c>
      <c r="U926" t="str">
        <f>IF(employee_data3[[#This Row],[Age]]&lt;=25, "Remaja", IF(employee_data3[[#This Row],[Age]]&lt;=55, "Dewasa", "Lansia"))</f>
        <v>Remaja</v>
      </c>
      <c r="V926" t="s">
        <v>40</v>
      </c>
      <c r="W926" t="s">
        <v>281</v>
      </c>
      <c r="X926" t="s">
        <v>55</v>
      </c>
      <c r="Y926">
        <v>38846</v>
      </c>
      <c r="Z926" t="s">
        <v>43</v>
      </c>
      <c r="AA926" t="s">
        <v>104</v>
      </c>
      <c r="AB926" t="s">
        <v>45</v>
      </c>
      <c r="AC926">
        <v>3</v>
      </c>
      <c r="AD926" s="11">
        <f>(employee_data3[[#This Row],[Current Employee Rating]]-AVERAGE(employee_data3[Current Employee Rating]))/STDEV(employee_data3[Current Employee Rating])</f>
        <v>3.0539538160596794E-2</v>
      </c>
      <c r="AE926" s="11" t="str">
        <f>IF(employee_data3[[#This Row],[Z Score]]&gt;3,"Yes","No")</f>
        <v>No</v>
      </c>
    </row>
    <row r="927" spans="1:31" x14ac:dyDescent="0.3">
      <c r="A927">
        <v>1352</v>
      </c>
      <c r="B927" t="s">
        <v>3864</v>
      </c>
      <c r="C927" t="s">
        <v>1196</v>
      </c>
      <c r="D927" s="1">
        <v>43320</v>
      </c>
      <c r="E927" s="1">
        <v>45078</v>
      </c>
      <c r="F927" t="s">
        <v>1784</v>
      </c>
      <c r="G927" t="s">
        <v>3865</v>
      </c>
      <c r="H927" t="s">
        <v>3866</v>
      </c>
      <c r="I927" t="s">
        <v>168</v>
      </c>
      <c r="J927" t="s">
        <v>32</v>
      </c>
      <c r="K927" t="str">
        <f>IF(employee_data3[[#This Row],[EmployeeStatus]]="Active", "Active", "Attrition")</f>
        <v>Active</v>
      </c>
      <c r="L927" t="s">
        <v>33</v>
      </c>
      <c r="M927" t="s">
        <v>64</v>
      </c>
      <c r="N927" t="s">
        <v>63</v>
      </c>
      <c r="O927" t="s">
        <v>175</v>
      </c>
      <c r="P927" t="s">
        <v>3867</v>
      </c>
      <c r="Q927" t="s">
        <v>2623</v>
      </c>
      <c r="R927" t="s">
        <v>90</v>
      </c>
      <c r="S927" s="1">
        <v>27198</v>
      </c>
      <c r="T927">
        <f>DATEDIF(employee_data3[[#This Row],[DOB]],DATE(2023, 1, 1), "Y")</f>
        <v>48</v>
      </c>
      <c r="U927" t="str">
        <f>IF(employee_data3[[#This Row],[Age]]&lt;=25, "Remaja", IF(employee_data3[[#This Row],[Age]]&lt;=55, "Dewasa", "Lansia"))</f>
        <v>Dewasa</v>
      </c>
      <c r="V927" t="s">
        <v>40</v>
      </c>
      <c r="W927" t="s">
        <v>103</v>
      </c>
      <c r="X927" t="s">
        <v>55</v>
      </c>
      <c r="Y927">
        <v>43568</v>
      </c>
      <c r="Z927" t="s">
        <v>74</v>
      </c>
      <c r="AA927" t="s">
        <v>104</v>
      </c>
      <c r="AB927" t="s">
        <v>45</v>
      </c>
      <c r="AC927">
        <v>3</v>
      </c>
      <c r="AD927" s="11">
        <f>(employee_data3[[#This Row],[Current Employee Rating]]-AVERAGE(employee_data3[Current Employee Rating]))/STDEV(employee_data3[Current Employee Rating])</f>
        <v>3.0539538160596794E-2</v>
      </c>
      <c r="AE927" s="11" t="str">
        <f>IF(employee_data3[[#This Row],[Z Score]]&gt;3,"Yes","No")</f>
        <v>No</v>
      </c>
    </row>
    <row r="928" spans="1:31" x14ac:dyDescent="0.3">
      <c r="A928">
        <v>1353</v>
      </c>
      <c r="B928" t="s">
        <v>3868</v>
      </c>
      <c r="C928" t="s">
        <v>958</v>
      </c>
      <c r="D928" s="1">
        <v>44089</v>
      </c>
      <c r="E928" s="1">
        <v>44567</v>
      </c>
      <c r="F928" t="s">
        <v>1784</v>
      </c>
      <c r="G928" t="s">
        <v>3869</v>
      </c>
      <c r="H928" t="s">
        <v>3870</v>
      </c>
      <c r="I928" t="s">
        <v>98</v>
      </c>
      <c r="J928" t="s">
        <v>32</v>
      </c>
      <c r="K928" t="str">
        <f>IF(employee_data3[[#This Row],[EmployeeStatus]]="Active", "Active", "Attrition")</f>
        <v>Active</v>
      </c>
      <c r="L928" t="s">
        <v>52</v>
      </c>
      <c r="M928" t="s">
        <v>51</v>
      </c>
      <c r="N928" t="s">
        <v>35</v>
      </c>
      <c r="O928" t="s">
        <v>99</v>
      </c>
      <c r="P928" t="s">
        <v>3871</v>
      </c>
      <c r="Q928" t="s">
        <v>170</v>
      </c>
      <c r="R928" t="s">
        <v>90</v>
      </c>
      <c r="S928" s="1">
        <v>16865</v>
      </c>
      <c r="T928">
        <f>DATEDIF(employee_data3[[#This Row],[DOB]],DATE(2023, 1, 1), "Y")</f>
        <v>76</v>
      </c>
      <c r="U928" t="str">
        <f>IF(employee_data3[[#This Row],[Age]]&lt;=25, "Remaja", IF(employee_data3[[#This Row],[Age]]&lt;=55, "Dewasa", "Lansia"))</f>
        <v>Lansia</v>
      </c>
      <c r="V928" t="s">
        <v>40</v>
      </c>
      <c r="W928" t="s">
        <v>6</v>
      </c>
      <c r="X928" t="s">
        <v>55</v>
      </c>
      <c r="Y928">
        <v>48891</v>
      </c>
      <c r="Z928" t="s">
        <v>43</v>
      </c>
      <c r="AA928" t="s">
        <v>75</v>
      </c>
      <c r="AB928" t="s">
        <v>45</v>
      </c>
      <c r="AC928">
        <v>3</v>
      </c>
      <c r="AD928" s="11">
        <f>(employee_data3[[#This Row],[Current Employee Rating]]-AVERAGE(employee_data3[Current Employee Rating]))/STDEV(employee_data3[Current Employee Rating])</f>
        <v>3.0539538160596794E-2</v>
      </c>
      <c r="AE928" s="11" t="str">
        <f>IF(employee_data3[[#This Row],[Z Score]]&gt;3,"Yes","No")</f>
        <v>No</v>
      </c>
    </row>
    <row r="929" spans="1:31" x14ac:dyDescent="0.3">
      <c r="A929">
        <v>1354</v>
      </c>
      <c r="B929" t="s">
        <v>3872</v>
      </c>
      <c r="C929" t="s">
        <v>107</v>
      </c>
      <c r="D929" s="1">
        <v>44132</v>
      </c>
      <c r="E929" s="1">
        <v>44619</v>
      </c>
      <c r="F929" t="s">
        <v>2420</v>
      </c>
      <c r="G929" t="s">
        <v>3873</v>
      </c>
      <c r="H929" t="s">
        <v>3874</v>
      </c>
      <c r="I929" t="s">
        <v>98</v>
      </c>
      <c r="J929" t="s">
        <v>198</v>
      </c>
      <c r="K929" t="str">
        <f>IF(employee_data3[[#This Row],[EmployeeStatus]]="Active", "Active", "Attrition")</f>
        <v>Attrition</v>
      </c>
      <c r="L929" t="s">
        <v>63</v>
      </c>
      <c r="M929" t="s">
        <v>34</v>
      </c>
      <c r="N929" t="s">
        <v>63</v>
      </c>
      <c r="O929" t="s">
        <v>99</v>
      </c>
      <c r="P929" t="s">
        <v>3875</v>
      </c>
      <c r="Q929" t="s">
        <v>2428</v>
      </c>
      <c r="R929" t="s">
        <v>90</v>
      </c>
      <c r="S929" s="1">
        <v>21677</v>
      </c>
      <c r="T929">
        <f>DATEDIF(employee_data3[[#This Row],[DOB]],DATE(2023, 1, 1), "Y")</f>
        <v>63</v>
      </c>
      <c r="U929" t="str">
        <f>IF(employee_data3[[#This Row],[Age]]&lt;=25, "Remaja", IF(employee_data3[[#This Row],[Age]]&lt;=55, "Dewasa", "Lansia"))</f>
        <v>Lansia</v>
      </c>
      <c r="V929" t="s">
        <v>40</v>
      </c>
      <c r="W929" t="s">
        <v>582</v>
      </c>
      <c r="X929" t="s">
        <v>42</v>
      </c>
      <c r="Y929">
        <v>79778</v>
      </c>
      <c r="Z929" t="s">
        <v>93</v>
      </c>
      <c r="AA929" t="s">
        <v>44</v>
      </c>
      <c r="AB929" t="s">
        <v>45</v>
      </c>
      <c r="AC929">
        <v>3</v>
      </c>
      <c r="AD929" s="11">
        <f>(employee_data3[[#This Row],[Current Employee Rating]]-AVERAGE(employee_data3[Current Employee Rating]))/STDEV(employee_data3[Current Employee Rating])</f>
        <v>3.0539538160596794E-2</v>
      </c>
      <c r="AE929" s="11" t="str">
        <f>IF(employee_data3[[#This Row],[Z Score]]&gt;3,"Yes","No")</f>
        <v>No</v>
      </c>
    </row>
    <row r="930" spans="1:31" x14ac:dyDescent="0.3">
      <c r="A930">
        <v>1355</v>
      </c>
      <c r="B930" t="s">
        <v>2676</v>
      </c>
      <c r="C930" t="s">
        <v>1856</v>
      </c>
      <c r="D930" s="1">
        <v>44363</v>
      </c>
      <c r="E930" s="1">
        <v>44523</v>
      </c>
      <c r="F930" t="s">
        <v>3738</v>
      </c>
      <c r="G930" t="s">
        <v>3876</v>
      </c>
      <c r="H930" t="s">
        <v>3877</v>
      </c>
      <c r="I930" t="s">
        <v>133</v>
      </c>
      <c r="J930" t="s">
        <v>32</v>
      </c>
      <c r="K930" t="str">
        <f>IF(employee_data3[[#This Row],[EmployeeStatus]]="Active", "Active", "Attrition")</f>
        <v>Active</v>
      </c>
      <c r="L930" t="s">
        <v>63</v>
      </c>
      <c r="M930" t="s">
        <v>64</v>
      </c>
      <c r="N930" t="s">
        <v>35</v>
      </c>
      <c r="O930" t="s">
        <v>126</v>
      </c>
      <c r="P930" t="s">
        <v>3878</v>
      </c>
      <c r="Q930" t="s">
        <v>2623</v>
      </c>
      <c r="R930" t="s">
        <v>81</v>
      </c>
      <c r="S930" s="1">
        <v>16577</v>
      </c>
      <c r="T930">
        <f>DATEDIF(employee_data3[[#This Row],[DOB]],DATE(2023, 1, 1), "Y")</f>
        <v>77</v>
      </c>
      <c r="U930" t="str">
        <f>IF(employee_data3[[#This Row],[Age]]&lt;=25, "Remaja", IF(employee_data3[[#This Row],[Age]]&lt;=55, "Dewasa", "Lansia"))</f>
        <v>Lansia</v>
      </c>
      <c r="V930" t="s">
        <v>40</v>
      </c>
      <c r="W930" t="s">
        <v>178</v>
      </c>
      <c r="X930" t="s">
        <v>42</v>
      </c>
      <c r="Y930">
        <v>79459</v>
      </c>
      <c r="Z930" t="s">
        <v>56</v>
      </c>
      <c r="AA930" t="s">
        <v>75</v>
      </c>
      <c r="AB930" t="s">
        <v>45</v>
      </c>
      <c r="AC930">
        <v>3</v>
      </c>
      <c r="AD930" s="11">
        <f>(employee_data3[[#This Row],[Current Employee Rating]]-AVERAGE(employee_data3[Current Employee Rating]))/STDEV(employee_data3[Current Employee Rating])</f>
        <v>3.0539538160596794E-2</v>
      </c>
      <c r="AE930" s="11" t="str">
        <f>IF(employee_data3[[#This Row],[Z Score]]&gt;3,"Yes","No")</f>
        <v>No</v>
      </c>
    </row>
    <row r="931" spans="1:31" x14ac:dyDescent="0.3">
      <c r="A931">
        <v>1356</v>
      </c>
      <c r="B931" t="s">
        <v>1955</v>
      </c>
      <c r="C931" t="s">
        <v>3879</v>
      </c>
      <c r="D931" s="1">
        <v>45005</v>
      </c>
      <c r="E931" s="1">
        <v>45098</v>
      </c>
      <c r="F931" t="s">
        <v>3743</v>
      </c>
      <c r="G931" t="s">
        <v>3880</v>
      </c>
      <c r="H931" t="s">
        <v>3881</v>
      </c>
      <c r="I931" t="s">
        <v>50</v>
      </c>
      <c r="J931" t="s">
        <v>32</v>
      </c>
      <c r="K931" t="str">
        <f>IF(employee_data3[[#This Row],[EmployeeStatus]]="Active", "Active", "Attrition")</f>
        <v>Active</v>
      </c>
      <c r="L931" t="s">
        <v>52</v>
      </c>
      <c r="M931" t="s">
        <v>51</v>
      </c>
      <c r="N931" t="s">
        <v>35</v>
      </c>
      <c r="O931" t="s">
        <v>175</v>
      </c>
      <c r="P931" t="s">
        <v>3882</v>
      </c>
      <c r="Q931" t="s">
        <v>2623</v>
      </c>
      <c r="R931" t="s">
        <v>111</v>
      </c>
      <c r="S931" s="1">
        <v>32306</v>
      </c>
      <c r="T931">
        <f>DATEDIF(employee_data3[[#This Row],[DOB]],DATE(2023, 1, 1), "Y")</f>
        <v>34</v>
      </c>
      <c r="U931" t="str">
        <f>IF(employee_data3[[#This Row],[Age]]&lt;=25, "Remaja", IF(employee_data3[[#This Row],[Age]]&lt;=55, "Dewasa", "Lansia"))</f>
        <v>Dewasa</v>
      </c>
      <c r="V931" t="s">
        <v>40</v>
      </c>
      <c r="W931" t="s">
        <v>113</v>
      </c>
      <c r="X931" t="s">
        <v>42</v>
      </c>
      <c r="Y931">
        <v>93230</v>
      </c>
      <c r="Z931" t="s">
        <v>56</v>
      </c>
      <c r="AA931" t="s">
        <v>84</v>
      </c>
      <c r="AB931" t="s">
        <v>45</v>
      </c>
      <c r="AC931">
        <v>3</v>
      </c>
      <c r="AD931" s="11">
        <f>(employee_data3[[#This Row],[Current Employee Rating]]-AVERAGE(employee_data3[Current Employee Rating]))/STDEV(employee_data3[Current Employee Rating])</f>
        <v>3.0539538160596794E-2</v>
      </c>
      <c r="AE931" s="11" t="str">
        <f>IF(employee_data3[[#This Row],[Z Score]]&gt;3,"Yes","No")</f>
        <v>No</v>
      </c>
    </row>
    <row r="932" spans="1:31" x14ac:dyDescent="0.3">
      <c r="A932">
        <v>1357</v>
      </c>
      <c r="B932" t="s">
        <v>3883</v>
      </c>
      <c r="C932" t="s">
        <v>2401</v>
      </c>
      <c r="D932" s="1">
        <v>43350</v>
      </c>
      <c r="E932" s="1">
        <v>44393</v>
      </c>
      <c r="F932" t="s">
        <v>3743</v>
      </c>
      <c r="G932" t="s">
        <v>3884</v>
      </c>
      <c r="H932" t="s">
        <v>3885</v>
      </c>
      <c r="I932" t="s">
        <v>139</v>
      </c>
      <c r="J932" t="s">
        <v>32</v>
      </c>
      <c r="K932" t="str">
        <f>IF(employee_data3[[#This Row],[EmployeeStatus]]="Active", "Active", "Attrition")</f>
        <v>Active</v>
      </c>
      <c r="L932" t="s">
        <v>63</v>
      </c>
      <c r="M932" t="s">
        <v>34</v>
      </c>
      <c r="N932" t="s">
        <v>35</v>
      </c>
      <c r="O932" t="s">
        <v>140</v>
      </c>
      <c r="P932" t="s">
        <v>3886</v>
      </c>
      <c r="Q932" t="s">
        <v>2623</v>
      </c>
      <c r="R932" t="s">
        <v>111</v>
      </c>
      <c r="S932" s="1">
        <v>26484</v>
      </c>
      <c r="T932">
        <f>DATEDIF(employee_data3[[#This Row],[DOB]],DATE(2023, 1, 1), "Y")</f>
        <v>50</v>
      </c>
      <c r="U932" t="str">
        <f>IF(employee_data3[[#This Row],[Age]]&lt;=25, "Remaja", IF(employee_data3[[#This Row],[Age]]&lt;=55, "Dewasa", "Lansia"))</f>
        <v>Dewasa</v>
      </c>
      <c r="V932" t="s">
        <v>40</v>
      </c>
      <c r="W932" t="s">
        <v>2128</v>
      </c>
      <c r="X932" t="s">
        <v>55</v>
      </c>
      <c r="Y932">
        <v>74550</v>
      </c>
      <c r="Z932" t="s">
        <v>93</v>
      </c>
      <c r="AA932" t="s">
        <v>104</v>
      </c>
      <c r="AB932" t="s">
        <v>45</v>
      </c>
      <c r="AC932">
        <v>3</v>
      </c>
      <c r="AD932" s="11">
        <f>(employee_data3[[#This Row],[Current Employee Rating]]-AVERAGE(employee_data3[Current Employee Rating]))/STDEV(employee_data3[Current Employee Rating])</f>
        <v>3.0539538160596794E-2</v>
      </c>
      <c r="AE932" s="11" t="str">
        <f>IF(employee_data3[[#This Row],[Z Score]]&gt;3,"Yes","No")</f>
        <v>No</v>
      </c>
    </row>
    <row r="933" spans="1:31" x14ac:dyDescent="0.3">
      <c r="A933">
        <v>1358</v>
      </c>
      <c r="B933" t="s">
        <v>3887</v>
      </c>
      <c r="C933" t="s">
        <v>1508</v>
      </c>
      <c r="D933" s="1">
        <v>43412</v>
      </c>
      <c r="E933" s="1">
        <v>44862</v>
      </c>
      <c r="F933" t="s">
        <v>3743</v>
      </c>
      <c r="G933" t="s">
        <v>3888</v>
      </c>
      <c r="H933" t="s">
        <v>3889</v>
      </c>
      <c r="I933" t="s">
        <v>80</v>
      </c>
      <c r="J933" t="s">
        <v>32</v>
      </c>
      <c r="K933" t="str">
        <f>IF(employee_data3[[#This Row],[EmployeeStatus]]="Active", "Active", "Attrition")</f>
        <v>Active</v>
      </c>
      <c r="L933" t="s">
        <v>52</v>
      </c>
      <c r="M933" t="s">
        <v>64</v>
      </c>
      <c r="N933" t="s">
        <v>63</v>
      </c>
      <c r="O933" t="s">
        <v>140</v>
      </c>
      <c r="P933" t="s">
        <v>3890</v>
      </c>
      <c r="Q933" t="s">
        <v>2623</v>
      </c>
      <c r="R933" t="s">
        <v>90</v>
      </c>
      <c r="S933" s="1">
        <v>35153</v>
      </c>
      <c r="T933">
        <f>DATEDIF(employee_data3[[#This Row],[DOB]],DATE(2023, 1, 1), "Y")</f>
        <v>26</v>
      </c>
      <c r="U933" t="str">
        <f>IF(employee_data3[[#This Row],[Age]]&lt;=25, "Remaja", IF(employee_data3[[#This Row],[Age]]&lt;=55, "Dewasa", "Lansia"))</f>
        <v>Dewasa</v>
      </c>
      <c r="V933" t="s">
        <v>40</v>
      </c>
      <c r="W933" t="s">
        <v>83</v>
      </c>
      <c r="X933" t="s">
        <v>55</v>
      </c>
      <c r="Y933">
        <v>1706</v>
      </c>
      <c r="Z933" t="s">
        <v>93</v>
      </c>
      <c r="AA933" t="s">
        <v>84</v>
      </c>
      <c r="AB933" t="s">
        <v>45</v>
      </c>
      <c r="AC933">
        <v>3</v>
      </c>
      <c r="AD933" s="11">
        <f>(employee_data3[[#This Row],[Current Employee Rating]]-AVERAGE(employee_data3[Current Employee Rating]))/STDEV(employee_data3[Current Employee Rating])</f>
        <v>3.0539538160596794E-2</v>
      </c>
      <c r="AE933" s="11" t="str">
        <f>IF(employee_data3[[#This Row],[Z Score]]&gt;3,"Yes","No")</f>
        <v>No</v>
      </c>
    </row>
    <row r="934" spans="1:31" x14ac:dyDescent="0.3">
      <c r="A934">
        <v>1359</v>
      </c>
      <c r="B934" t="s">
        <v>3891</v>
      </c>
      <c r="C934" t="s">
        <v>3892</v>
      </c>
      <c r="D934" s="1">
        <v>43491</v>
      </c>
      <c r="E934" s="1"/>
      <c r="F934" t="s">
        <v>1784</v>
      </c>
      <c r="G934" t="s">
        <v>3893</v>
      </c>
      <c r="H934" t="s">
        <v>3894</v>
      </c>
      <c r="I934" t="s">
        <v>89</v>
      </c>
      <c r="J934" t="s">
        <v>32</v>
      </c>
      <c r="K934" t="str">
        <f>IF(employee_data3[[#This Row],[EmployeeStatus]]="Active", "Active", "Attrition")</f>
        <v>Active</v>
      </c>
      <c r="L934" t="s">
        <v>63</v>
      </c>
      <c r="M934" t="s">
        <v>51</v>
      </c>
      <c r="N934" t="s">
        <v>52</v>
      </c>
      <c r="O934" t="s">
        <v>36</v>
      </c>
      <c r="P934" t="s">
        <v>37</v>
      </c>
      <c r="Q934" t="s">
        <v>2623</v>
      </c>
      <c r="R934" t="s">
        <v>332</v>
      </c>
      <c r="S934" s="1">
        <v>35873</v>
      </c>
      <c r="T934">
        <f>DATEDIF(employee_data3[[#This Row],[DOB]],DATE(2023, 1, 1), "Y")</f>
        <v>24</v>
      </c>
      <c r="U934" t="str">
        <f>IF(employee_data3[[#This Row],[Age]]&lt;=25, "Remaja", IF(employee_data3[[#This Row],[Age]]&lt;=55, "Dewasa", "Lansia"))</f>
        <v>Remaja</v>
      </c>
      <c r="V934" t="s">
        <v>40</v>
      </c>
      <c r="W934" t="s">
        <v>226</v>
      </c>
      <c r="X934" t="s">
        <v>55</v>
      </c>
      <c r="Y934">
        <v>50894</v>
      </c>
      <c r="Z934" t="s">
        <v>128</v>
      </c>
      <c r="AA934" t="s">
        <v>84</v>
      </c>
      <c r="AB934" t="s">
        <v>45</v>
      </c>
      <c r="AC934">
        <v>3</v>
      </c>
      <c r="AD934" s="11">
        <f>(employee_data3[[#This Row],[Current Employee Rating]]-AVERAGE(employee_data3[Current Employee Rating]))/STDEV(employee_data3[Current Employee Rating])</f>
        <v>3.0539538160596794E-2</v>
      </c>
      <c r="AE934" s="11" t="str">
        <f>IF(employee_data3[[#This Row],[Z Score]]&gt;3,"Yes","No")</f>
        <v>No</v>
      </c>
    </row>
    <row r="935" spans="1:31" x14ac:dyDescent="0.3">
      <c r="A935">
        <v>1360</v>
      </c>
      <c r="B935" t="s">
        <v>3895</v>
      </c>
      <c r="C935" t="s">
        <v>3440</v>
      </c>
      <c r="D935" s="1">
        <v>44438</v>
      </c>
      <c r="E935" s="1"/>
      <c r="F935" t="s">
        <v>1784</v>
      </c>
      <c r="G935" t="s">
        <v>3896</v>
      </c>
      <c r="H935" t="s">
        <v>3897</v>
      </c>
      <c r="I935" t="s">
        <v>31</v>
      </c>
      <c r="J935" t="s">
        <v>32</v>
      </c>
      <c r="K935" t="str">
        <f>IF(employee_data3[[#This Row],[EmployeeStatus]]="Active", "Active", "Attrition")</f>
        <v>Active</v>
      </c>
      <c r="L935" t="s">
        <v>33</v>
      </c>
      <c r="M935" t="s">
        <v>64</v>
      </c>
      <c r="N935" t="s">
        <v>63</v>
      </c>
      <c r="O935" t="s">
        <v>36</v>
      </c>
      <c r="P935" t="s">
        <v>37</v>
      </c>
      <c r="Q935" t="s">
        <v>170</v>
      </c>
      <c r="R935" t="s">
        <v>90</v>
      </c>
      <c r="S935" s="1">
        <v>23645</v>
      </c>
      <c r="T935">
        <f>DATEDIF(employee_data3[[#This Row],[DOB]],DATE(2023, 1, 1), "Y")</f>
        <v>58</v>
      </c>
      <c r="U935" t="str">
        <f>IF(employee_data3[[#This Row],[Age]]&lt;=25, "Remaja", IF(employee_data3[[#This Row],[Age]]&lt;=55, "Dewasa", "Lansia"))</f>
        <v>Lansia</v>
      </c>
      <c r="V935" t="s">
        <v>40</v>
      </c>
      <c r="W935" t="s">
        <v>103</v>
      </c>
      <c r="X935" t="s">
        <v>55</v>
      </c>
      <c r="Y935">
        <v>27367</v>
      </c>
      <c r="Z935" t="s">
        <v>128</v>
      </c>
      <c r="AA935" t="s">
        <v>104</v>
      </c>
      <c r="AB935" t="s">
        <v>740</v>
      </c>
      <c r="AC935">
        <v>3</v>
      </c>
      <c r="AD935" s="11">
        <f>(employee_data3[[#This Row],[Current Employee Rating]]-AVERAGE(employee_data3[Current Employee Rating]))/STDEV(employee_data3[Current Employee Rating])</f>
        <v>3.0539538160596794E-2</v>
      </c>
      <c r="AE935" s="11" t="str">
        <f>IF(employee_data3[[#This Row],[Z Score]]&gt;3,"Yes","No")</f>
        <v>No</v>
      </c>
    </row>
    <row r="936" spans="1:31" x14ac:dyDescent="0.3">
      <c r="A936">
        <v>1361</v>
      </c>
      <c r="B936" t="s">
        <v>3898</v>
      </c>
      <c r="C936" t="s">
        <v>1166</v>
      </c>
      <c r="D936" s="1">
        <v>44993</v>
      </c>
      <c r="E936" s="1">
        <v>45015</v>
      </c>
      <c r="F936" t="s">
        <v>2411</v>
      </c>
      <c r="G936" t="s">
        <v>3899</v>
      </c>
      <c r="H936" t="s">
        <v>3900</v>
      </c>
      <c r="I936" t="s">
        <v>89</v>
      </c>
      <c r="J936" t="s">
        <v>198</v>
      </c>
      <c r="K936" t="str">
        <f>IF(employee_data3[[#This Row],[EmployeeStatus]]="Active", "Active", "Attrition")</f>
        <v>Attrition</v>
      </c>
      <c r="L936" t="s">
        <v>63</v>
      </c>
      <c r="M936" t="s">
        <v>51</v>
      </c>
      <c r="N936" t="s">
        <v>63</v>
      </c>
      <c r="O936" t="s">
        <v>175</v>
      </c>
      <c r="P936" t="s">
        <v>3901</v>
      </c>
      <c r="Q936" t="s">
        <v>2623</v>
      </c>
      <c r="R936" t="s">
        <v>53</v>
      </c>
      <c r="S936" s="1">
        <v>18167</v>
      </c>
      <c r="T936">
        <f>DATEDIF(employee_data3[[#This Row],[DOB]],DATE(2023, 1, 1), "Y")</f>
        <v>73</v>
      </c>
      <c r="U936" t="str">
        <f>IF(employee_data3[[#This Row],[Age]]&lt;=25, "Remaja", IF(employee_data3[[#This Row],[Age]]&lt;=55, "Dewasa", "Lansia"))</f>
        <v>Lansia</v>
      </c>
      <c r="V936" t="s">
        <v>40</v>
      </c>
      <c r="W936" t="s">
        <v>6</v>
      </c>
      <c r="X936" t="s">
        <v>42</v>
      </c>
      <c r="Y936">
        <v>18484</v>
      </c>
      <c r="Z936" t="s">
        <v>93</v>
      </c>
      <c r="AA936" t="s">
        <v>84</v>
      </c>
      <c r="AB936" t="s">
        <v>105</v>
      </c>
      <c r="AC936">
        <v>3</v>
      </c>
      <c r="AD936" s="11">
        <f>(employee_data3[[#This Row],[Current Employee Rating]]-AVERAGE(employee_data3[Current Employee Rating]))/STDEV(employee_data3[Current Employee Rating])</f>
        <v>3.0539538160596794E-2</v>
      </c>
      <c r="AE936" s="11" t="str">
        <f>IF(employee_data3[[#This Row],[Z Score]]&gt;3,"Yes","No")</f>
        <v>No</v>
      </c>
    </row>
    <row r="937" spans="1:31" x14ac:dyDescent="0.3">
      <c r="A937">
        <v>1362</v>
      </c>
      <c r="B937" t="s">
        <v>1017</v>
      </c>
      <c r="C937" t="s">
        <v>525</v>
      </c>
      <c r="D937" s="1">
        <v>43779</v>
      </c>
      <c r="E937" s="1">
        <v>44168</v>
      </c>
      <c r="F937" t="s">
        <v>3738</v>
      </c>
      <c r="G937" t="s">
        <v>3902</v>
      </c>
      <c r="H937" t="s">
        <v>3903</v>
      </c>
      <c r="I937" t="s">
        <v>133</v>
      </c>
      <c r="J937" t="s">
        <v>32</v>
      </c>
      <c r="K937" t="str">
        <f>IF(employee_data3[[#This Row],[EmployeeStatus]]="Active", "Active", "Attrition")</f>
        <v>Active</v>
      </c>
      <c r="L937" t="s">
        <v>63</v>
      </c>
      <c r="M937" t="s">
        <v>34</v>
      </c>
      <c r="N937" t="s">
        <v>52</v>
      </c>
      <c r="O937" t="s">
        <v>140</v>
      </c>
      <c r="P937" t="s">
        <v>3904</v>
      </c>
      <c r="Q937" t="s">
        <v>2623</v>
      </c>
      <c r="R937" t="s">
        <v>81</v>
      </c>
      <c r="S937" s="1">
        <v>30600</v>
      </c>
      <c r="T937">
        <f>DATEDIF(employee_data3[[#This Row],[DOB]],DATE(2023, 1, 1), "Y")</f>
        <v>39</v>
      </c>
      <c r="U937" t="str">
        <f>IF(employee_data3[[#This Row],[Age]]&lt;=25, "Remaja", IF(employee_data3[[#This Row],[Age]]&lt;=55, "Dewasa", "Lansia"))</f>
        <v>Dewasa</v>
      </c>
      <c r="V937" t="s">
        <v>40</v>
      </c>
      <c r="W937" t="s">
        <v>103</v>
      </c>
      <c r="X937" t="s">
        <v>42</v>
      </c>
      <c r="Y937">
        <v>36283</v>
      </c>
      <c r="Z937" t="s">
        <v>128</v>
      </c>
      <c r="AA937" t="s">
        <v>44</v>
      </c>
      <c r="AB937" t="s">
        <v>105</v>
      </c>
      <c r="AC937">
        <v>3</v>
      </c>
      <c r="AD937" s="11">
        <f>(employee_data3[[#This Row],[Current Employee Rating]]-AVERAGE(employee_data3[Current Employee Rating]))/STDEV(employee_data3[Current Employee Rating])</f>
        <v>3.0539538160596794E-2</v>
      </c>
      <c r="AE937" s="11" t="str">
        <f>IF(employee_data3[[#This Row],[Z Score]]&gt;3,"Yes","No")</f>
        <v>No</v>
      </c>
    </row>
    <row r="938" spans="1:31" x14ac:dyDescent="0.3">
      <c r="A938">
        <v>1363</v>
      </c>
      <c r="B938" t="s">
        <v>3905</v>
      </c>
      <c r="C938" t="s">
        <v>2186</v>
      </c>
      <c r="D938" s="1">
        <v>45135</v>
      </c>
      <c r="E938" s="1"/>
      <c r="F938" t="s">
        <v>3743</v>
      </c>
      <c r="G938" t="s">
        <v>3906</v>
      </c>
      <c r="H938" t="s">
        <v>3907</v>
      </c>
      <c r="I938" t="s">
        <v>50</v>
      </c>
      <c r="J938" t="s">
        <v>32</v>
      </c>
      <c r="K938" t="str">
        <f>IF(employee_data3[[#This Row],[EmployeeStatus]]="Active", "Active", "Attrition")</f>
        <v>Active</v>
      </c>
      <c r="L938" t="s">
        <v>63</v>
      </c>
      <c r="M938" t="s">
        <v>51</v>
      </c>
      <c r="N938" t="s">
        <v>63</v>
      </c>
      <c r="O938" t="s">
        <v>36</v>
      </c>
      <c r="P938" t="s">
        <v>37</v>
      </c>
      <c r="Q938" t="s">
        <v>2623</v>
      </c>
      <c r="R938" t="s">
        <v>81</v>
      </c>
      <c r="S938" s="1">
        <v>30062</v>
      </c>
      <c r="T938">
        <f>DATEDIF(employee_data3[[#This Row],[DOB]],DATE(2023, 1, 1), "Y")</f>
        <v>40</v>
      </c>
      <c r="U938" t="str">
        <f>IF(employee_data3[[#This Row],[Age]]&lt;=25, "Remaja", IF(employee_data3[[#This Row],[Age]]&lt;=55, "Dewasa", "Lansia"))</f>
        <v>Dewasa</v>
      </c>
      <c r="V938" t="s">
        <v>40</v>
      </c>
      <c r="W938" t="s">
        <v>83</v>
      </c>
      <c r="X938" t="s">
        <v>42</v>
      </c>
      <c r="Y938">
        <v>82125</v>
      </c>
      <c r="Z938" t="s">
        <v>128</v>
      </c>
      <c r="AA938" t="s">
        <v>104</v>
      </c>
      <c r="AB938" t="s">
        <v>740</v>
      </c>
      <c r="AC938">
        <v>3</v>
      </c>
      <c r="AD938" s="11">
        <f>(employee_data3[[#This Row],[Current Employee Rating]]-AVERAGE(employee_data3[Current Employee Rating]))/STDEV(employee_data3[Current Employee Rating])</f>
        <v>3.0539538160596794E-2</v>
      </c>
      <c r="AE938" s="11" t="str">
        <f>IF(employee_data3[[#This Row],[Z Score]]&gt;3,"Yes","No")</f>
        <v>No</v>
      </c>
    </row>
    <row r="939" spans="1:31" x14ac:dyDescent="0.3">
      <c r="A939">
        <v>1364</v>
      </c>
      <c r="B939" t="s">
        <v>3908</v>
      </c>
      <c r="C939" t="s">
        <v>2655</v>
      </c>
      <c r="D939" s="1">
        <v>43558</v>
      </c>
      <c r="E939" s="1">
        <v>43682</v>
      </c>
      <c r="F939" t="s">
        <v>3743</v>
      </c>
      <c r="G939" t="s">
        <v>3909</v>
      </c>
      <c r="H939" t="s">
        <v>3910</v>
      </c>
      <c r="I939" t="s">
        <v>139</v>
      </c>
      <c r="J939" t="s">
        <v>32</v>
      </c>
      <c r="K939" t="str">
        <f>IF(employee_data3[[#This Row],[EmployeeStatus]]="Active", "Active", "Attrition")</f>
        <v>Active</v>
      </c>
      <c r="L939" t="s">
        <v>33</v>
      </c>
      <c r="M939" t="s">
        <v>34</v>
      </c>
      <c r="N939" t="s">
        <v>35</v>
      </c>
      <c r="O939" t="s">
        <v>175</v>
      </c>
      <c r="P939" t="s">
        <v>3911</v>
      </c>
      <c r="Q939" t="s">
        <v>2623</v>
      </c>
      <c r="R939" t="s">
        <v>39</v>
      </c>
      <c r="S939" s="1">
        <v>26684</v>
      </c>
      <c r="T939">
        <f>DATEDIF(employee_data3[[#This Row],[DOB]],DATE(2023, 1, 1), "Y")</f>
        <v>49</v>
      </c>
      <c r="U939" t="str">
        <f>IF(employee_data3[[#This Row],[Age]]&lt;=25, "Remaja", IF(employee_data3[[#This Row],[Age]]&lt;=55, "Dewasa", "Lansia"))</f>
        <v>Dewasa</v>
      </c>
      <c r="V939" t="s">
        <v>40</v>
      </c>
      <c r="W939" t="s">
        <v>1258</v>
      </c>
      <c r="X939" t="s">
        <v>55</v>
      </c>
      <c r="Y939">
        <v>32101</v>
      </c>
      <c r="Z939" t="s">
        <v>43</v>
      </c>
      <c r="AA939" t="s">
        <v>104</v>
      </c>
      <c r="AB939" t="s">
        <v>105</v>
      </c>
      <c r="AC939">
        <v>3</v>
      </c>
      <c r="AD939" s="11">
        <f>(employee_data3[[#This Row],[Current Employee Rating]]-AVERAGE(employee_data3[Current Employee Rating]))/STDEV(employee_data3[Current Employee Rating])</f>
        <v>3.0539538160596794E-2</v>
      </c>
      <c r="AE939" s="11" t="str">
        <f>IF(employee_data3[[#This Row],[Z Score]]&gt;3,"Yes","No")</f>
        <v>No</v>
      </c>
    </row>
    <row r="940" spans="1:31" x14ac:dyDescent="0.3">
      <c r="A940">
        <v>1365</v>
      </c>
      <c r="B940" t="s">
        <v>3912</v>
      </c>
      <c r="C940" t="s">
        <v>272</v>
      </c>
      <c r="D940" s="1">
        <v>43670</v>
      </c>
      <c r="E940" s="1"/>
      <c r="F940" t="s">
        <v>3743</v>
      </c>
      <c r="G940" t="s">
        <v>3913</v>
      </c>
      <c r="H940" t="s">
        <v>3914</v>
      </c>
      <c r="I940" t="s">
        <v>80</v>
      </c>
      <c r="J940" t="s">
        <v>32</v>
      </c>
      <c r="K940" t="str">
        <f>IF(employee_data3[[#This Row],[EmployeeStatus]]="Active", "Active", "Attrition")</f>
        <v>Active</v>
      </c>
      <c r="L940" t="s">
        <v>33</v>
      </c>
      <c r="M940" t="s">
        <v>34</v>
      </c>
      <c r="N940" t="s">
        <v>52</v>
      </c>
      <c r="O940" t="s">
        <v>36</v>
      </c>
      <c r="P940" t="s">
        <v>37</v>
      </c>
      <c r="Q940" t="s">
        <v>2623</v>
      </c>
      <c r="R940" t="s">
        <v>90</v>
      </c>
      <c r="S940" s="1">
        <v>30145</v>
      </c>
      <c r="T940">
        <f>DATEDIF(employee_data3[[#This Row],[DOB]],DATE(2023, 1, 1), "Y")</f>
        <v>40</v>
      </c>
      <c r="U940" t="str">
        <f>IF(employee_data3[[#This Row],[Age]]&lt;=25, "Remaja", IF(employee_data3[[#This Row],[Age]]&lt;=55, "Dewasa", "Lansia"))</f>
        <v>Dewasa</v>
      </c>
      <c r="V940" t="s">
        <v>40</v>
      </c>
      <c r="W940" t="s">
        <v>163</v>
      </c>
      <c r="X940" t="s">
        <v>55</v>
      </c>
      <c r="Y940">
        <v>64340</v>
      </c>
      <c r="Z940" t="s">
        <v>56</v>
      </c>
      <c r="AA940" t="s">
        <v>44</v>
      </c>
      <c r="AB940" t="s">
        <v>105</v>
      </c>
      <c r="AC940">
        <v>3</v>
      </c>
      <c r="AD940" s="11">
        <f>(employee_data3[[#This Row],[Current Employee Rating]]-AVERAGE(employee_data3[Current Employee Rating]))/STDEV(employee_data3[Current Employee Rating])</f>
        <v>3.0539538160596794E-2</v>
      </c>
      <c r="AE940" s="11" t="str">
        <f>IF(employee_data3[[#This Row],[Z Score]]&gt;3,"Yes","No")</f>
        <v>No</v>
      </c>
    </row>
    <row r="941" spans="1:31" x14ac:dyDescent="0.3">
      <c r="A941">
        <v>1366</v>
      </c>
      <c r="B941" t="s">
        <v>3552</v>
      </c>
      <c r="C941" t="s">
        <v>3915</v>
      </c>
      <c r="D941" s="1">
        <v>44680</v>
      </c>
      <c r="E941" s="1">
        <v>44906</v>
      </c>
      <c r="F941" t="s">
        <v>1784</v>
      </c>
      <c r="G941" t="s">
        <v>3916</v>
      </c>
      <c r="H941" t="s">
        <v>3917</v>
      </c>
      <c r="I941" t="s">
        <v>168</v>
      </c>
      <c r="J941" t="s">
        <v>32</v>
      </c>
      <c r="K941" t="str">
        <f>IF(employee_data3[[#This Row],[EmployeeStatus]]="Active", "Active", "Attrition")</f>
        <v>Active</v>
      </c>
      <c r="L941" t="s">
        <v>33</v>
      </c>
      <c r="M941" t="s">
        <v>64</v>
      </c>
      <c r="N941" t="s">
        <v>35</v>
      </c>
      <c r="O941" t="s">
        <v>175</v>
      </c>
      <c r="P941" t="s">
        <v>3918</v>
      </c>
      <c r="Q941" t="s">
        <v>170</v>
      </c>
      <c r="R941" t="s">
        <v>81</v>
      </c>
      <c r="S941" s="1">
        <v>18278</v>
      </c>
      <c r="T941">
        <f>DATEDIF(employee_data3[[#This Row],[DOB]],DATE(2023, 1, 1), "Y")</f>
        <v>72</v>
      </c>
      <c r="U941" t="str">
        <f>IF(employee_data3[[#This Row],[Age]]&lt;=25, "Remaja", IF(employee_data3[[#This Row],[Age]]&lt;=55, "Dewasa", "Lansia"))</f>
        <v>Lansia</v>
      </c>
      <c r="V941" t="s">
        <v>40</v>
      </c>
      <c r="W941" t="s">
        <v>83</v>
      </c>
      <c r="X941" t="s">
        <v>55</v>
      </c>
      <c r="Y941">
        <v>14151</v>
      </c>
      <c r="Z941" t="s">
        <v>93</v>
      </c>
      <c r="AA941" t="s">
        <v>75</v>
      </c>
      <c r="AB941" t="s">
        <v>105</v>
      </c>
      <c r="AC941">
        <v>3</v>
      </c>
      <c r="AD941" s="11">
        <f>(employee_data3[[#This Row],[Current Employee Rating]]-AVERAGE(employee_data3[Current Employee Rating]))/STDEV(employee_data3[Current Employee Rating])</f>
        <v>3.0539538160596794E-2</v>
      </c>
      <c r="AE941" s="11" t="str">
        <f>IF(employee_data3[[#This Row],[Z Score]]&gt;3,"Yes","No")</f>
        <v>No</v>
      </c>
    </row>
    <row r="942" spans="1:31" x14ac:dyDescent="0.3">
      <c r="A942">
        <v>1367</v>
      </c>
      <c r="B942" t="s">
        <v>3919</v>
      </c>
      <c r="C942" t="s">
        <v>1009</v>
      </c>
      <c r="D942" s="1">
        <v>44110</v>
      </c>
      <c r="E942" s="1"/>
      <c r="F942" t="s">
        <v>1784</v>
      </c>
      <c r="G942" t="s">
        <v>3920</v>
      </c>
      <c r="H942" t="s">
        <v>3921</v>
      </c>
      <c r="I942" t="s">
        <v>98</v>
      </c>
      <c r="J942" t="s">
        <v>32</v>
      </c>
      <c r="K942" t="str">
        <f>IF(employee_data3[[#This Row],[EmployeeStatus]]="Active", "Active", "Attrition")</f>
        <v>Active</v>
      </c>
      <c r="L942" t="s">
        <v>52</v>
      </c>
      <c r="M942" t="s">
        <v>64</v>
      </c>
      <c r="N942" t="s">
        <v>35</v>
      </c>
      <c r="O942" t="s">
        <v>36</v>
      </c>
      <c r="P942" t="s">
        <v>37</v>
      </c>
      <c r="Q942" t="s">
        <v>170</v>
      </c>
      <c r="R942" t="s">
        <v>119</v>
      </c>
      <c r="S942" s="1">
        <v>33097</v>
      </c>
      <c r="T942">
        <f>DATEDIF(employee_data3[[#This Row],[DOB]],DATE(2023, 1, 1), "Y")</f>
        <v>32</v>
      </c>
      <c r="U942" t="str">
        <f>IF(employee_data3[[#This Row],[Age]]&lt;=25, "Remaja", IF(employee_data3[[#This Row],[Age]]&lt;=55, "Dewasa", "Lansia"))</f>
        <v>Dewasa</v>
      </c>
      <c r="V942" t="s">
        <v>40</v>
      </c>
      <c r="W942" t="s">
        <v>178</v>
      </c>
      <c r="X942" t="s">
        <v>42</v>
      </c>
      <c r="Y942">
        <v>61754</v>
      </c>
      <c r="Z942" t="s">
        <v>43</v>
      </c>
      <c r="AA942" t="s">
        <v>104</v>
      </c>
      <c r="AB942" t="s">
        <v>105</v>
      </c>
      <c r="AC942">
        <v>3</v>
      </c>
      <c r="AD942" s="11">
        <f>(employee_data3[[#This Row],[Current Employee Rating]]-AVERAGE(employee_data3[Current Employee Rating]))/STDEV(employee_data3[Current Employee Rating])</f>
        <v>3.0539538160596794E-2</v>
      </c>
      <c r="AE942" s="11" t="str">
        <f>IF(employee_data3[[#This Row],[Z Score]]&gt;3,"Yes","No")</f>
        <v>No</v>
      </c>
    </row>
    <row r="943" spans="1:31" x14ac:dyDescent="0.3">
      <c r="A943">
        <v>1368</v>
      </c>
      <c r="B943" t="s">
        <v>764</v>
      </c>
      <c r="C943" t="s">
        <v>2839</v>
      </c>
      <c r="D943" s="1">
        <v>43925</v>
      </c>
      <c r="E943" s="1"/>
      <c r="F943" t="s">
        <v>2411</v>
      </c>
      <c r="G943" t="s">
        <v>3922</v>
      </c>
      <c r="H943" t="s">
        <v>3923</v>
      </c>
      <c r="I943" t="s">
        <v>168</v>
      </c>
      <c r="J943" t="s">
        <v>32</v>
      </c>
      <c r="K943" t="str">
        <f>IF(employee_data3[[#This Row],[EmployeeStatus]]="Active", "Active", "Attrition")</f>
        <v>Active</v>
      </c>
      <c r="L943" t="s">
        <v>52</v>
      </c>
      <c r="M943" t="s">
        <v>34</v>
      </c>
      <c r="N943" t="s">
        <v>35</v>
      </c>
      <c r="O943" t="s">
        <v>36</v>
      </c>
      <c r="P943" t="s">
        <v>37</v>
      </c>
      <c r="Q943" t="s">
        <v>2623</v>
      </c>
      <c r="R943" t="s">
        <v>66</v>
      </c>
      <c r="S943" s="1">
        <v>34207</v>
      </c>
      <c r="T943">
        <f>DATEDIF(employee_data3[[#This Row],[DOB]],DATE(2023, 1, 1), "Y")</f>
        <v>29</v>
      </c>
      <c r="U943" t="str">
        <f>IF(employee_data3[[#This Row],[Age]]&lt;=25, "Remaja", IF(employee_data3[[#This Row],[Age]]&lt;=55, "Dewasa", "Lansia"))</f>
        <v>Dewasa</v>
      </c>
      <c r="V943" t="s">
        <v>40</v>
      </c>
      <c r="W943" t="s">
        <v>3265</v>
      </c>
      <c r="X943" t="s">
        <v>42</v>
      </c>
      <c r="Y943">
        <v>24157</v>
      </c>
      <c r="Z943" t="s">
        <v>43</v>
      </c>
      <c r="AA943" t="s">
        <v>44</v>
      </c>
      <c r="AB943" t="s">
        <v>105</v>
      </c>
      <c r="AC943">
        <v>3</v>
      </c>
      <c r="AD943" s="11">
        <f>(employee_data3[[#This Row],[Current Employee Rating]]-AVERAGE(employee_data3[Current Employee Rating]))/STDEV(employee_data3[Current Employee Rating])</f>
        <v>3.0539538160596794E-2</v>
      </c>
      <c r="AE943" s="11" t="str">
        <f>IF(employee_data3[[#This Row],[Z Score]]&gt;3,"Yes","No")</f>
        <v>No</v>
      </c>
    </row>
    <row r="944" spans="1:31" x14ac:dyDescent="0.3">
      <c r="A944">
        <v>1369</v>
      </c>
      <c r="B944" t="s">
        <v>3325</v>
      </c>
      <c r="C944" t="s">
        <v>3924</v>
      </c>
      <c r="D944" s="1">
        <v>44281</v>
      </c>
      <c r="E944" s="1"/>
      <c r="F944" t="s">
        <v>3738</v>
      </c>
      <c r="G944" t="s">
        <v>3925</v>
      </c>
      <c r="H944" t="s">
        <v>3926</v>
      </c>
      <c r="I944" t="s">
        <v>31</v>
      </c>
      <c r="J944" t="s">
        <v>32</v>
      </c>
      <c r="K944" t="str">
        <f>IF(employee_data3[[#This Row],[EmployeeStatus]]="Active", "Active", "Attrition")</f>
        <v>Active</v>
      </c>
      <c r="L944" t="s">
        <v>33</v>
      </c>
      <c r="M944" t="s">
        <v>34</v>
      </c>
      <c r="N944" t="s">
        <v>63</v>
      </c>
      <c r="O944" t="s">
        <v>36</v>
      </c>
      <c r="P944" t="s">
        <v>37</v>
      </c>
      <c r="Q944" t="s">
        <v>65</v>
      </c>
      <c r="R944" t="s">
        <v>53</v>
      </c>
      <c r="S944" s="1">
        <v>27112</v>
      </c>
      <c r="T944">
        <f>DATEDIF(employee_data3[[#This Row],[DOB]],DATE(2023, 1, 1), "Y")</f>
        <v>48</v>
      </c>
      <c r="U944" t="str">
        <f>IF(employee_data3[[#This Row],[Age]]&lt;=25, "Remaja", IF(employee_data3[[#This Row],[Age]]&lt;=55, "Dewasa", "Lansia"))</f>
        <v>Dewasa</v>
      </c>
      <c r="V944" t="s">
        <v>40</v>
      </c>
      <c r="W944" t="s">
        <v>226</v>
      </c>
      <c r="X944" t="s">
        <v>42</v>
      </c>
      <c r="Y944">
        <v>6564</v>
      </c>
      <c r="Z944" t="s">
        <v>93</v>
      </c>
      <c r="AA944" t="s">
        <v>84</v>
      </c>
      <c r="AB944" t="s">
        <v>105</v>
      </c>
      <c r="AC944">
        <v>3</v>
      </c>
      <c r="AD944" s="11">
        <f>(employee_data3[[#This Row],[Current Employee Rating]]-AVERAGE(employee_data3[Current Employee Rating]))/STDEV(employee_data3[Current Employee Rating])</f>
        <v>3.0539538160596794E-2</v>
      </c>
      <c r="AE944" s="11" t="str">
        <f>IF(employee_data3[[#This Row],[Z Score]]&gt;3,"Yes","No")</f>
        <v>No</v>
      </c>
    </row>
    <row r="945" spans="1:31" x14ac:dyDescent="0.3">
      <c r="A945">
        <v>1370</v>
      </c>
      <c r="B945" t="s">
        <v>3927</v>
      </c>
      <c r="C945" t="s">
        <v>578</v>
      </c>
      <c r="D945" s="1">
        <v>44700</v>
      </c>
      <c r="E945" s="1"/>
      <c r="F945" t="s">
        <v>3738</v>
      </c>
      <c r="G945" t="s">
        <v>3928</v>
      </c>
      <c r="H945" t="s">
        <v>3929</v>
      </c>
      <c r="I945" t="s">
        <v>133</v>
      </c>
      <c r="J945" t="s">
        <v>32</v>
      </c>
      <c r="K945" t="str">
        <f>IF(employee_data3[[#This Row],[EmployeeStatus]]="Active", "Active", "Attrition")</f>
        <v>Active</v>
      </c>
      <c r="L945" t="s">
        <v>52</v>
      </c>
      <c r="M945" t="s">
        <v>51</v>
      </c>
      <c r="N945" t="s">
        <v>35</v>
      </c>
      <c r="O945" t="s">
        <v>36</v>
      </c>
      <c r="P945" t="s">
        <v>37</v>
      </c>
      <c r="Q945" t="s">
        <v>2623</v>
      </c>
      <c r="R945" t="s">
        <v>81</v>
      </c>
      <c r="S945" s="1">
        <v>33951</v>
      </c>
      <c r="T945">
        <f>DATEDIF(employee_data3[[#This Row],[DOB]],DATE(2023, 1, 1), "Y")</f>
        <v>30</v>
      </c>
      <c r="U945" t="str">
        <f>IF(employee_data3[[#This Row],[Age]]&lt;=25, "Remaja", IF(employee_data3[[#This Row],[Age]]&lt;=55, "Dewasa", "Lansia"))</f>
        <v>Dewasa</v>
      </c>
      <c r="V945" t="s">
        <v>40</v>
      </c>
      <c r="W945" t="s">
        <v>654</v>
      </c>
      <c r="X945" t="s">
        <v>42</v>
      </c>
      <c r="Y945">
        <v>55619</v>
      </c>
      <c r="Z945" t="s">
        <v>93</v>
      </c>
      <c r="AA945" t="s">
        <v>84</v>
      </c>
      <c r="AB945" t="s">
        <v>105</v>
      </c>
      <c r="AC945">
        <v>3</v>
      </c>
      <c r="AD945" s="11">
        <f>(employee_data3[[#This Row],[Current Employee Rating]]-AVERAGE(employee_data3[Current Employee Rating]))/STDEV(employee_data3[Current Employee Rating])</f>
        <v>3.0539538160596794E-2</v>
      </c>
      <c r="AE945" s="11" t="str">
        <f>IF(employee_data3[[#This Row],[Z Score]]&gt;3,"Yes","No")</f>
        <v>No</v>
      </c>
    </row>
    <row r="946" spans="1:31" x14ac:dyDescent="0.3">
      <c r="A946">
        <v>1371</v>
      </c>
      <c r="B946" t="s">
        <v>3930</v>
      </c>
      <c r="C946" t="s">
        <v>3931</v>
      </c>
      <c r="D946" s="1">
        <v>44436</v>
      </c>
      <c r="E946" s="1">
        <v>44485</v>
      </c>
      <c r="F946" t="s">
        <v>3743</v>
      </c>
      <c r="G946" t="s">
        <v>3932</v>
      </c>
      <c r="H946" t="s">
        <v>3933</v>
      </c>
      <c r="I946" t="s">
        <v>50</v>
      </c>
      <c r="J946" t="s">
        <v>32</v>
      </c>
      <c r="K946" t="str">
        <f>IF(employee_data3[[#This Row],[EmployeeStatus]]="Active", "Active", "Attrition")</f>
        <v>Active</v>
      </c>
      <c r="L946" t="s">
        <v>33</v>
      </c>
      <c r="M946" t="s">
        <v>51</v>
      </c>
      <c r="N946" t="s">
        <v>52</v>
      </c>
      <c r="O946" t="s">
        <v>99</v>
      </c>
      <c r="P946" t="s">
        <v>3934</v>
      </c>
      <c r="Q946" t="s">
        <v>2623</v>
      </c>
      <c r="R946" t="s">
        <v>90</v>
      </c>
      <c r="S946" s="1">
        <v>20947</v>
      </c>
      <c r="T946">
        <f>DATEDIF(employee_data3[[#This Row],[DOB]],DATE(2023, 1, 1), "Y")</f>
        <v>65</v>
      </c>
      <c r="U946" t="str">
        <f>IF(employee_data3[[#This Row],[Age]]&lt;=25, "Remaja", IF(employee_data3[[#This Row],[Age]]&lt;=55, "Dewasa", "Lansia"))</f>
        <v>Lansia</v>
      </c>
      <c r="V946" t="s">
        <v>40</v>
      </c>
      <c r="W946" t="s">
        <v>103</v>
      </c>
      <c r="X946" t="s">
        <v>42</v>
      </c>
      <c r="Y946">
        <v>26844</v>
      </c>
      <c r="Z946" t="s">
        <v>93</v>
      </c>
      <c r="AA946" t="s">
        <v>84</v>
      </c>
      <c r="AB946" t="s">
        <v>105</v>
      </c>
      <c r="AC946">
        <v>3</v>
      </c>
      <c r="AD946" s="11">
        <f>(employee_data3[[#This Row],[Current Employee Rating]]-AVERAGE(employee_data3[Current Employee Rating]))/STDEV(employee_data3[Current Employee Rating])</f>
        <v>3.0539538160596794E-2</v>
      </c>
      <c r="AE946" s="11" t="str">
        <f>IF(employee_data3[[#This Row],[Z Score]]&gt;3,"Yes","No")</f>
        <v>No</v>
      </c>
    </row>
    <row r="947" spans="1:31" x14ac:dyDescent="0.3">
      <c r="A947">
        <v>1372</v>
      </c>
      <c r="B947" t="s">
        <v>937</v>
      </c>
      <c r="C947" t="s">
        <v>913</v>
      </c>
      <c r="D947" s="1">
        <v>44889</v>
      </c>
      <c r="E947" s="1"/>
      <c r="F947" t="s">
        <v>3743</v>
      </c>
      <c r="G947" t="s">
        <v>3935</v>
      </c>
      <c r="H947" t="s">
        <v>3936</v>
      </c>
      <c r="I947" t="s">
        <v>139</v>
      </c>
      <c r="J947" t="s">
        <v>32</v>
      </c>
      <c r="K947" t="str">
        <f>IF(employee_data3[[#This Row],[EmployeeStatus]]="Active", "Active", "Attrition")</f>
        <v>Active</v>
      </c>
      <c r="L947" t="s">
        <v>33</v>
      </c>
      <c r="M947" t="s">
        <v>51</v>
      </c>
      <c r="N947" t="s">
        <v>63</v>
      </c>
      <c r="O947" t="s">
        <v>36</v>
      </c>
      <c r="P947" t="s">
        <v>37</v>
      </c>
      <c r="Q947" t="s">
        <v>2623</v>
      </c>
      <c r="R947" t="s">
        <v>53</v>
      </c>
      <c r="S947" s="1">
        <v>33469</v>
      </c>
      <c r="T947">
        <f>DATEDIF(employee_data3[[#This Row],[DOB]],DATE(2023, 1, 1), "Y")</f>
        <v>31</v>
      </c>
      <c r="U947" t="str">
        <f>IF(employee_data3[[#This Row],[Age]]&lt;=25, "Remaja", IF(employee_data3[[#This Row],[Age]]&lt;=55, "Dewasa", "Lansia"))</f>
        <v>Dewasa</v>
      </c>
      <c r="V947" t="s">
        <v>40</v>
      </c>
      <c r="W947" t="s">
        <v>226</v>
      </c>
      <c r="X947" t="s">
        <v>55</v>
      </c>
      <c r="Y947">
        <v>34610</v>
      </c>
      <c r="Z947" t="s">
        <v>43</v>
      </c>
      <c r="AA947" t="s">
        <v>75</v>
      </c>
      <c r="AB947" t="s">
        <v>105</v>
      </c>
      <c r="AC947">
        <v>3</v>
      </c>
      <c r="AD947" s="11">
        <f>(employee_data3[[#This Row],[Current Employee Rating]]-AVERAGE(employee_data3[Current Employee Rating]))/STDEV(employee_data3[Current Employee Rating])</f>
        <v>3.0539538160596794E-2</v>
      </c>
      <c r="AE947" s="11" t="str">
        <f>IF(employee_data3[[#This Row],[Z Score]]&gt;3,"Yes","No")</f>
        <v>No</v>
      </c>
    </row>
    <row r="948" spans="1:31" x14ac:dyDescent="0.3">
      <c r="A948">
        <v>1373</v>
      </c>
      <c r="B948" t="s">
        <v>1615</v>
      </c>
      <c r="C948" t="s">
        <v>3937</v>
      </c>
      <c r="D948" s="1">
        <v>44573</v>
      </c>
      <c r="E948" s="1">
        <v>44876</v>
      </c>
      <c r="F948" t="s">
        <v>3743</v>
      </c>
      <c r="G948" t="s">
        <v>3938</v>
      </c>
      <c r="H948" t="s">
        <v>3939</v>
      </c>
      <c r="I948" t="s">
        <v>80</v>
      </c>
      <c r="J948" t="s">
        <v>32</v>
      </c>
      <c r="K948" t="str">
        <f>IF(employee_data3[[#This Row],[EmployeeStatus]]="Active", "Active", "Attrition")</f>
        <v>Active</v>
      </c>
      <c r="L948" t="s">
        <v>33</v>
      </c>
      <c r="M948" t="s">
        <v>51</v>
      </c>
      <c r="N948" t="s">
        <v>52</v>
      </c>
      <c r="O948" t="s">
        <v>126</v>
      </c>
      <c r="P948" t="s">
        <v>3940</v>
      </c>
      <c r="Q948" t="s">
        <v>2623</v>
      </c>
      <c r="R948" t="s">
        <v>90</v>
      </c>
      <c r="S948" s="1">
        <v>31522</v>
      </c>
      <c r="T948">
        <f>DATEDIF(employee_data3[[#This Row],[DOB]],DATE(2023, 1, 1), "Y")</f>
        <v>36</v>
      </c>
      <c r="U948" t="str">
        <f>IF(employee_data3[[#This Row],[Age]]&lt;=25, "Remaja", IF(employee_data3[[#This Row],[Age]]&lt;=55, "Dewasa", "Lansia"))</f>
        <v>Dewasa</v>
      </c>
      <c r="V948" t="s">
        <v>40</v>
      </c>
      <c r="W948" t="s">
        <v>83</v>
      </c>
      <c r="X948" t="s">
        <v>55</v>
      </c>
      <c r="Y948">
        <v>20630</v>
      </c>
      <c r="Z948" t="s">
        <v>74</v>
      </c>
      <c r="AA948" t="s">
        <v>104</v>
      </c>
      <c r="AB948" t="s">
        <v>105</v>
      </c>
      <c r="AC948">
        <v>3</v>
      </c>
      <c r="AD948" s="11">
        <f>(employee_data3[[#This Row],[Current Employee Rating]]-AVERAGE(employee_data3[Current Employee Rating]))/STDEV(employee_data3[Current Employee Rating])</f>
        <v>3.0539538160596794E-2</v>
      </c>
      <c r="AE948" s="11" t="str">
        <f>IF(employee_data3[[#This Row],[Z Score]]&gt;3,"Yes","No")</f>
        <v>No</v>
      </c>
    </row>
    <row r="949" spans="1:31" x14ac:dyDescent="0.3">
      <c r="A949">
        <v>1374</v>
      </c>
      <c r="B949" t="s">
        <v>2585</v>
      </c>
      <c r="C949" t="s">
        <v>846</v>
      </c>
      <c r="D949" s="1">
        <v>43653</v>
      </c>
      <c r="E949" s="1"/>
      <c r="F949" t="s">
        <v>1784</v>
      </c>
      <c r="G949" t="s">
        <v>3941</v>
      </c>
      <c r="H949" t="s">
        <v>3942</v>
      </c>
      <c r="I949" t="s">
        <v>168</v>
      </c>
      <c r="J949" t="s">
        <v>32</v>
      </c>
      <c r="K949" t="str">
        <f>IF(employee_data3[[#This Row],[EmployeeStatus]]="Active", "Active", "Attrition")</f>
        <v>Active</v>
      </c>
      <c r="L949" t="s">
        <v>52</v>
      </c>
      <c r="M949" t="s">
        <v>64</v>
      </c>
      <c r="N949" t="s">
        <v>35</v>
      </c>
      <c r="O949" t="s">
        <v>36</v>
      </c>
      <c r="P949" t="s">
        <v>37</v>
      </c>
      <c r="Q949" t="s">
        <v>170</v>
      </c>
      <c r="R949" t="s">
        <v>53</v>
      </c>
      <c r="S949" s="1">
        <v>15596</v>
      </c>
      <c r="T949">
        <f>DATEDIF(employee_data3[[#This Row],[DOB]],DATE(2023, 1, 1), "Y")</f>
        <v>80</v>
      </c>
      <c r="U949" t="str">
        <f>IF(employee_data3[[#This Row],[Age]]&lt;=25, "Remaja", IF(employee_data3[[#This Row],[Age]]&lt;=55, "Dewasa", "Lansia"))</f>
        <v>Lansia</v>
      </c>
      <c r="V949" t="s">
        <v>40</v>
      </c>
      <c r="W949" t="s">
        <v>226</v>
      </c>
      <c r="X949" t="s">
        <v>42</v>
      </c>
      <c r="Y949">
        <v>78109</v>
      </c>
      <c r="Z949" t="s">
        <v>43</v>
      </c>
      <c r="AA949" t="s">
        <v>84</v>
      </c>
      <c r="AB949" t="s">
        <v>105</v>
      </c>
      <c r="AC949">
        <v>3</v>
      </c>
      <c r="AD949" s="11">
        <f>(employee_data3[[#This Row],[Current Employee Rating]]-AVERAGE(employee_data3[Current Employee Rating]))/STDEV(employee_data3[Current Employee Rating])</f>
        <v>3.0539538160596794E-2</v>
      </c>
      <c r="AE949" s="11" t="str">
        <f>IF(employee_data3[[#This Row],[Z Score]]&gt;3,"Yes","No")</f>
        <v>No</v>
      </c>
    </row>
    <row r="950" spans="1:31" x14ac:dyDescent="0.3">
      <c r="A950">
        <v>1375</v>
      </c>
      <c r="B950" t="s">
        <v>3943</v>
      </c>
      <c r="C950" t="s">
        <v>525</v>
      </c>
      <c r="D950" s="1">
        <v>44391</v>
      </c>
      <c r="E950" s="1"/>
      <c r="F950" t="s">
        <v>2411</v>
      </c>
      <c r="G950" t="s">
        <v>3944</v>
      </c>
      <c r="H950" t="s">
        <v>3945</v>
      </c>
      <c r="I950" t="s">
        <v>168</v>
      </c>
      <c r="J950" t="s">
        <v>32</v>
      </c>
      <c r="K950" t="str">
        <f>IF(employee_data3[[#This Row],[EmployeeStatus]]="Active", "Active", "Attrition")</f>
        <v>Active</v>
      </c>
      <c r="L950" t="s">
        <v>33</v>
      </c>
      <c r="M950" t="s">
        <v>64</v>
      </c>
      <c r="N950" t="s">
        <v>63</v>
      </c>
      <c r="O950" t="s">
        <v>36</v>
      </c>
      <c r="P950" t="s">
        <v>37</v>
      </c>
      <c r="Q950" t="s">
        <v>2623</v>
      </c>
      <c r="R950" t="s">
        <v>1012</v>
      </c>
      <c r="S950" s="1">
        <v>36348</v>
      </c>
      <c r="T950">
        <f>DATEDIF(employee_data3[[#This Row],[DOB]],DATE(2023, 1, 1), "Y")</f>
        <v>23</v>
      </c>
      <c r="U950" t="str">
        <f>IF(employee_data3[[#This Row],[Age]]&lt;=25, "Remaja", IF(employee_data3[[#This Row],[Age]]&lt;=55, "Dewasa", "Lansia"))</f>
        <v>Remaja</v>
      </c>
      <c r="V950" t="s">
        <v>40</v>
      </c>
      <c r="W950" t="s">
        <v>1506</v>
      </c>
      <c r="X950" t="s">
        <v>42</v>
      </c>
      <c r="Y950">
        <v>1498</v>
      </c>
      <c r="Z950" t="s">
        <v>128</v>
      </c>
      <c r="AA950" t="s">
        <v>104</v>
      </c>
      <c r="AB950" t="s">
        <v>105</v>
      </c>
      <c r="AC950">
        <v>3</v>
      </c>
      <c r="AD950" s="11">
        <f>(employee_data3[[#This Row],[Current Employee Rating]]-AVERAGE(employee_data3[Current Employee Rating]))/STDEV(employee_data3[Current Employee Rating])</f>
        <v>3.0539538160596794E-2</v>
      </c>
      <c r="AE950" s="11" t="str">
        <f>IF(employee_data3[[#This Row],[Z Score]]&gt;3,"Yes","No")</f>
        <v>No</v>
      </c>
    </row>
    <row r="951" spans="1:31" x14ac:dyDescent="0.3">
      <c r="A951">
        <v>1376</v>
      </c>
      <c r="B951" t="s">
        <v>3946</v>
      </c>
      <c r="C951" t="s">
        <v>1270</v>
      </c>
      <c r="D951" s="1">
        <v>43802</v>
      </c>
      <c r="E951" s="1">
        <v>44602</v>
      </c>
      <c r="F951" t="s">
        <v>3738</v>
      </c>
      <c r="G951" t="s">
        <v>3947</v>
      </c>
      <c r="H951" t="s">
        <v>3948</v>
      </c>
      <c r="I951" t="s">
        <v>31</v>
      </c>
      <c r="J951" t="s">
        <v>32</v>
      </c>
      <c r="K951" t="str">
        <f>IF(employee_data3[[#This Row],[EmployeeStatus]]="Active", "Active", "Attrition")</f>
        <v>Active</v>
      </c>
      <c r="L951" t="s">
        <v>63</v>
      </c>
      <c r="M951" t="s">
        <v>64</v>
      </c>
      <c r="N951" t="s">
        <v>35</v>
      </c>
      <c r="O951" t="s">
        <v>140</v>
      </c>
      <c r="P951" t="s">
        <v>3949</v>
      </c>
      <c r="Q951" t="s">
        <v>65</v>
      </c>
      <c r="R951" t="s">
        <v>90</v>
      </c>
      <c r="S951" s="1">
        <v>21527</v>
      </c>
      <c r="T951">
        <f>DATEDIF(employee_data3[[#This Row],[DOB]],DATE(2023, 1, 1), "Y")</f>
        <v>64</v>
      </c>
      <c r="U951" t="str">
        <f>IF(employee_data3[[#This Row],[Age]]&lt;=25, "Remaja", IF(employee_data3[[#This Row],[Age]]&lt;=55, "Dewasa", "Lansia"))</f>
        <v>Lansia</v>
      </c>
      <c r="V951" t="s">
        <v>40</v>
      </c>
      <c r="W951" t="s">
        <v>6</v>
      </c>
      <c r="X951" t="s">
        <v>42</v>
      </c>
      <c r="Y951">
        <v>30890</v>
      </c>
      <c r="Z951" t="s">
        <v>74</v>
      </c>
      <c r="AA951" t="s">
        <v>75</v>
      </c>
      <c r="AB951" t="s">
        <v>105</v>
      </c>
      <c r="AC951">
        <v>3</v>
      </c>
      <c r="AD951" s="11">
        <f>(employee_data3[[#This Row],[Current Employee Rating]]-AVERAGE(employee_data3[Current Employee Rating]))/STDEV(employee_data3[Current Employee Rating])</f>
        <v>3.0539538160596794E-2</v>
      </c>
      <c r="AE951" s="11" t="str">
        <f>IF(employee_data3[[#This Row],[Z Score]]&gt;3,"Yes","No")</f>
        <v>No</v>
      </c>
    </row>
    <row r="952" spans="1:31" x14ac:dyDescent="0.3">
      <c r="A952">
        <v>1377</v>
      </c>
      <c r="B952" t="s">
        <v>3637</v>
      </c>
      <c r="C952" t="s">
        <v>3950</v>
      </c>
      <c r="D952" s="1">
        <v>44258</v>
      </c>
      <c r="E952" s="1">
        <v>44387</v>
      </c>
      <c r="F952" t="s">
        <v>3738</v>
      </c>
      <c r="G952" t="s">
        <v>3951</v>
      </c>
      <c r="H952" t="s">
        <v>3952</v>
      </c>
      <c r="I952" t="s">
        <v>133</v>
      </c>
      <c r="J952" t="s">
        <v>32</v>
      </c>
      <c r="K952" t="str">
        <f>IF(employee_data3[[#This Row],[EmployeeStatus]]="Active", "Active", "Attrition")</f>
        <v>Active</v>
      </c>
      <c r="L952" t="s">
        <v>52</v>
      </c>
      <c r="M952" t="s">
        <v>51</v>
      </c>
      <c r="N952" t="s">
        <v>63</v>
      </c>
      <c r="O952" t="s">
        <v>126</v>
      </c>
      <c r="P952" t="s">
        <v>3953</v>
      </c>
      <c r="Q952" t="s">
        <v>2623</v>
      </c>
      <c r="R952" t="s">
        <v>81</v>
      </c>
      <c r="S952" s="1">
        <v>24976</v>
      </c>
      <c r="T952">
        <f>DATEDIF(employee_data3[[#This Row],[DOB]],DATE(2023, 1, 1), "Y")</f>
        <v>54</v>
      </c>
      <c r="U952" t="str">
        <f>IF(employee_data3[[#This Row],[Age]]&lt;=25, "Remaja", IF(employee_data3[[#This Row],[Age]]&lt;=55, "Dewasa", "Lansia"))</f>
        <v>Dewasa</v>
      </c>
      <c r="V952" t="s">
        <v>40</v>
      </c>
      <c r="W952" t="s">
        <v>103</v>
      </c>
      <c r="X952" t="s">
        <v>42</v>
      </c>
      <c r="Y952">
        <v>67773</v>
      </c>
      <c r="Z952" t="s">
        <v>43</v>
      </c>
      <c r="AA952" t="s">
        <v>104</v>
      </c>
      <c r="AB952" t="s">
        <v>105</v>
      </c>
      <c r="AC952">
        <v>3</v>
      </c>
      <c r="AD952" s="11">
        <f>(employee_data3[[#This Row],[Current Employee Rating]]-AVERAGE(employee_data3[Current Employee Rating]))/STDEV(employee_data3[Current Employee Rating])</f>
        <v>3.0539538160596794E-2</v>
      </c>
      <c r="AE952" s="11" t="str">
        <f>IF(employee_data3[[#This Row],[Z Score]]&gt;3,"Yes","No")</f>
        <v>No</v>
      </c>
    </row>
    <row r="953" spans="1:31" x14ac:dyDescent="0.3">
      <c r="A953">
        <v>1378</v>
      </c>
      <c r="B953" t="s">
        <v>3954</v>
      </c>
      <c r="C953" t="s">
        <v>3076</v>
      </c>
      <c r="D953" s="1">
        <v>44725</v>
      </c>
      <c r="E953" s="1"/>
      <c r="F953" t="s">
        <v>3743</v>
      </c>
      <c r="G953" t="s">
        <v>3955</v>
      </c>
      <c r="H953" t="s">
        <v>3956</v>
      </c>
      <c r="I953" t="s">
        <v>50</v>
      </c>
      <c r="J953" t="s">
        <v>32</v>
      </c>
      <c r="K953" t="str">
        <f>IF(employee_data3[[#This Row],[EmployeeStatus]]="Active", "Active", "Attrition")</f>
        <v>Active</v>
      </c>
      <c r="L953" t="s">
        <v>63</v>
      </c>
      <c r="M953" t="s">
        <v>34</v>
      </c>
      <c r="N953" t="s">
        <v>52</v>
      </c>
      <c r="O953" t="s">
        <v>36</v>
      </c>
      <c r="P953" t="s">
        <v>37</v>
      </c>
      <c r="Q953" t="s">
        <v>2623</v>
      </c>
      <c r="R953" t="s">
        <v>231</v>
      </c>
      <c r="S953" s="1">
        <v>27459</v>
      </c>
      <c r="T953">
        <f>DATEDIF(employee_data3[[#This Row],[DOB]],DATE(2023, 1, 1), "Y")</f>
        <v>47</v>
      </c>
      <c r="U953" t="str">
        <f>IF(employee_data3[[#This Row],[Age]]&lt;=25, "Remaja", IF(employee_data3[[#This Row],[Age]]&lt;=55, "Dewasa", "Lansia"))</f>
        <v>Dewasa</v>
      </c>
      <c r="V953" t="s">
        <v>40</v>
      </c>
      <c r="W953" t="s">
        <v>113</v>
      </c>
      <c r="X953" t="s">
        <v>42</v>
      </c>
      <c r="Y953">
        <v>12640</v>
      </c>
      <c r="Z953" t="s">
        <v>43</v>
      </c>
      <c r="AA953" t="s">
        <v>84</v>
      </c>
      <c r="AB953" t="s">
        <v>740</v>
      </c>
      <c r="AC953">
        <v>3</v>
      </c>
      <c r="AD953" s="11">
        <f>(employee_data3[[#This Row],[Current Employee Rating]]-AVERAGE(employee_data3[Current Employee Rating]))/STDEV(employee_data3[Current Employee Rating])</f>
        <v>3.0539538160596794E-2</v>
      </c>
      <c r="AE953" s="11" t="str">
        <f>IF(employee_data3[[#This Row],[Z Score]]&gt;3,"Yes","No")</f>
        <v>No</v>
      </c>
    </row>
    <row r="954" spans="1:31" x14ac:dyDescent="0.3">
      <c r="A954">
        <v>1379</v>
      </c>
      <c r="B954" t="s">
        <v>3957</v>
      </c>
      <c r="C954" t="s">
        <v>258</v>
      </c>
      <c r="D954" s="1">
        <v>44949</v>
      </c>
      <c r="E954" s="1"/>
      <c r="F954" t="s">
        <v>3743</v>
      </c>
      <c r="G954" t="s">
        <v>3958</v>
      </c>
      <c r="H954" t="s">
        <v>3959</v>
      </c>
      <c r="I954" t="s">
        <v>139</v>
      </c>
      <c r="J954" t="s">
        <v>32</v>
      </c>
      <c r="K954" t="str">
        <f>IF(employee_data3[[#This Row],[EmployeeStatus]]="Active", "Active", "Attrition")</f>
        <v>Active</v>
      </c>
      <c r="L954" t="s">
        <v>52</v>
      </c>
      <c r="M954" t="s">
        <v>51</v>
      </c>
      <c r="N954" t="s">
        <v>35</v>
      </c>
      <c r="O954" t="s">
        <v>36</v>
      </c>
      <c r="P954" t="s">
        <v>37</v>
      </c>
      <c r="Q954" t="s">
        <v>2623</v>
      </c>
      <c r="R954" t="s">
        <v>66</v>
      </c>
      <c r="S954" s="1">
        <v>30976</v>
      </c>
      <c r="T954">
        <f>DATEDIF(employee_data3[[#This Row],[DOB]],DATE(2023, 1, 1), "Y")</f>
        <v>38</v>
      </c>
      <c r="U954" t="str">
        <f>IF(employee_data3[[#This Row],[Age]]&lt;=25, "Remaja", IF(employee_data3[[#This Row],[Age]]&lt;=55, "Dewasa", "Lansia"))</f>
        <v>Dewasa</v>
      </c>
      <c r="V954" t="s">
        <v>40</v>
      </c>
      <c r="W954" t="s">
        <v>6</v>
      </c>
      <c r="X954" t="s">
        <v>55</v>
      </c>
      <c r="Y954">
        <v>64384</v>
      </c>
      <c r="Z954" t="s">
        <v>43</v>
      </c>
      <c r="AA954" t="s">
        <v>44</v>
      </c>
      <c r="AB954" t="s">
        <v>105</v>
      </c>
      <c r="AC954">
        <v>3</v>
      </c>
      <c r="AD954" s="11">
        <f>(employee_data3[[#This Row],[Current Employee Rating]]-AVERAGE(employee_data3[Current Employee Rating]))/STDEV(employee_data3[Current Employee Rating])</f>
        <v>3.0539538160596794E-2</v>
      </c>
      <c r="AE954" s="11" t="str">
        <f>IF(employee_data3[[#This Row],[Z Score]]&gt;3,"Yes","No")</f>
        <v>No</v>
      </c>
    </row>
    <row r="955" spans="1:31" x14ac:dyDescent="0.3">
      <c r="A955">
        <v>1380</v>
      </c>
      <c r="B955" t="s">
        <v>1863</v>
      </c>
      <c r="C955" t="s">
        <v>3960</v>
      </c>
      <c r="D955" s="1">
        <v>44080</v>
      </c>
      <c r="E955" s="1"/>
      <c r="F955" t="s">
        <v>3743</v>
      </c>
      <c r="G955" t="s">
        <v>3961</v>
      </c>
      <c r="H955" t="s">
        <v>3962</v>
      </c>
      <c r="I955" t="s">
        <v>80</v>
      </c>
      <c r="J955" t="s">
        <v>32</v>
      </c>
      <c r="K955" t="str">
        <f>IF(employee_data3[[#This Row],[EmployeeStatus]]="Active", "Active", "Attrition")</f>
        <v>Active</v>
      </c>
      <c r="L955" t="s">
        <v>52</v>
      </c>
      <c r="M955" t="s">
        <v>51</v>
      </c>
      <c r="N955" t="s">
        <v>35</v>
      </c>
      <c r="O955" t="s">
        <v>36</v>
      </c>
      <c r="P955" t="s">
        <v>37</v>
      </c>
      <c r="Q955" t="s">
        <v>2623</v>
      </c>
      <c r="R955" t="s">
        <v>90</v>
      </c>
      <c r="S955" s="1">
        <v>19483</v>
      </c>
      <c r="T955">
        <f>DATEDIF(employee_data3[[#This Row],[DOB]],DATE(2023, 1, 1), "Y")</f>
        <v>69</v>
      </c>
      <c r="U955" t="str">
        <f>IF(employee_data3[[#This Row],[Age]]&lt;=25, "Remaja", IF(employee_data3[[#This Row],[Age]]&lt;=55, "Dewasa", "Lansia"))</f>
        <v>Lansia</v>
      </c>
      <c r="V955" t="s">
        <v>40</v>
      </c>
      <c r="W955" t="s">
        <v>83</v>
      </c>
      <c r="X955" t="s">
        <v>55</v>
      </c>
      <c r="Y955">
        <v>3676</v>
      </c>
      <c r="Z955" t="s">
        <v>56</v>
      </c>
      <c r="AA955" t="s">
        <v>75</v>
      </c>
      <c r="AB955" t="s">
        <v>105</v>
      </c>
      <c r="AC955">
        <v>3</v>
      </c>
      <c r="AD955" s="11">
        <f>(employee_data3[[#This Row],[Current Employee Rating]]-AVERAGE(employee_data3[Current Employee Rating]))/STDEV(employee_data3[Current Employee Rating])</f>
        <v>3.0539538160596794E-2</v>
      </c>
      <c r="AE955" s="11" t="str">
        <f>IF(employee_data3[[#This Row],[Z Score]]&gt;3,"Yes","No")</f>
        <v>No</v>
      </c>
    </row>
    <row r="956" spans="1:31" x14ac:dyDescent="0.3">
      <c r="A956">
        <v>1381</v>
      </c>
      <c r="B956" t="s">
        <v>3963</v>
      </c>
      <c r="C956" t="s">
        <v>3496</v>
      </c>
      <c r="D956" s="1">
        <v>44851</v>
      </c>
      <c r="E956" s="1"/>
      <c r="F956" t="s">
        <v>1784</v>
      </c>
      <c r="G956" t="s">
        <v>3964</v>
      </c>
      <c r="H956" t="s">
        <v>3965</v>
      </c>
      <c r="I956" t="s">
        <v>168</v>
      </c>
      <c r="J956" t="s">
        <v>32</v>
      </c>
      <c r="K956" t="str">
        <f>IF(employee_data3[[#This Row],[EmployeeStatus]]="Active", "Active", "Attrition")</f>
        <v>Active</v>
      </c>
      <c r="L956" t="s">
        <v>63</v>
      </c>
      <c r="M956" t="s">
        <v>51</v>
      </c>
      <c r="N956" t="s">
        <v>35</v>
      </c>
      <c r="O956" t="s">
        <v>36</v>
      </c>
      <c r="P956" t="s">
        <v>37</v>
      </c>
      <c r="Q956" t="s">
        <v>170</v>
      </c>
      <c r="R956" t="s">
        <v>53</v>
      </c>
      <c r="S956" s="1">
        <v>36831</v>
      </c>
      <c r="T956">
        <f>DATEDIF(employee_data3[[#This Row],[DOB]],DATE(2023, 1, 1), "Y")</f>
        <v>22</v>
      </c>
      <c r="U956" t="str">
        <f>IF(employee_data3[[#This Row],[Age]]&lt;=25, "Remaja", IF(employee_data3[[#This Row],[Age]]&lt;=55, "Dewasa", "Lansia"))</f>
        <v>Remaja</v>
      </c>
      <c r="V956" t="s">
        <v>40</v>
      </c>
      <c r="W956" t="s">
        <v>226</v>
      </c>
      <c r="X956" t="s">
        <v>42</v>
      </c>
      <c r="Y956">
        <v>71974</v>
      </c>
      <c r="Z956" t="s">
        <v>74</v>
      </c>
      <c r="AA956" t="s">
        <v>75</v>
      </c>
      <c r="AB956" t="s">
        <v>740</v>
      </c>
      <c r="AC956">
        <v>3</v>
      </c>
      <c r="AD956" s="11">
        <f>(employee_data3[[#This Row],[Current Employee Rating]]-AVERAGE(employee_data3[Current Employee Rating]))/STDEV(employee_data3[Current Employee Rating])</f>
        <v>3.0539538160596794E-2</v>
      </c>
      <c r="AE956" s="11" t="str">
        <f>IF(employee_data3[[#This Row],[Z Score]]&gt;3,"Yes","No")</f>
        <v>No</v>
      </c>
    </row>
    <row r="957" spans="1:31" x14ac:dyDescent="0.3">
      <c r="A957">
        <v>1382</v>
      </c>
      <c r="B957" t="s">
        <v>3966</v>
      </c>
      <c r="C957" t="s">
        <v>425</v>
      </c>
      <c r="D957" s="1">
        <v>43623</v>
      </c>
      <c r="E957" s="1"/>
      <c r="F957" t="s">
        <v>2411</v>
      </c>
      <c r="G957" t="s">
        <v>3967</v>
      </c>
      <c r="H957" t="s">
        <v>3968</v>
      </c>
      <c r="I957" t="s">
        <v>80</v>
      </c>
      <c r="J957" t="s">
        <v>32</v>
      </c>
      <c r="K957" t="str">
        <f>IF(employee_data3[[#This Row],[EmployeeStatus]]="Active", "Active", "Attrition")</f>
        <v>Active</v>
      </c>
      <c r="L957" t="s">
        <v>63</v>
      </c>
      <c r="M957" t="s">
        <v>64</v>
      </c>
      <c r="N957" t="s">
        <v>52</v>
      </c>
      <c r="O957" t="s">
        <v>36</v>
      </c>
      <c r="P957" t="s">
        <v>37</v>
      </c>
      <c r="Q957" t="s">
        <v>2623</v>
      </c>
      <c r="R957" t="s">
        <v>90</v>
      </c>
      <c r="S957" s="1">
        <v>24913</v>
      </c>
      <c r="T957">
        <f>DATEDIF(employee_data3[[#This Row],[DOB]],DATE(2023, 1, 1), "Y")</f>
        <v>54</v>
      </c>
      <c r="U957" t="str">
        <f>IF(employee_data3[[#This Row],[Age]]&lt;=25, "Remaja", IF(employee_data3[[#This Row],[Age]]&lt;=55, "Dewasa", "Lansia"))</f>
        <v>Dewasa</v>
      </c>
      <c r="V957" t="s">
        <v>40</v>
      </c>
      <c r="W957" t="s">
        <v>6</v>
      </c>
      <c r="X957" t="s">
        <v>42</v>
      </c>
      <c r="Y957">
        <v>27614</v>
      </c>
      <c r="Z957" t="s">
        <v>43</v>
      </c>
      <c r="AA957" t="s">
        <v>44</v>
      </c>
      <c r="AB957" t="s">
        <v>105</v>
      </c>
      <c r="AC957">
        <v>3</v>
      </c>
      <c r="AD957" s="11">
        <f>(employee_data3[[#This Row],[Current Employee Rating]]-AVERAGE(employee_data3[Current Employee Rating]))/STDEV(employee_data3[Current Employee Rating])</f>
        <v>3.0539538160596794E-2</v>
      </c>
      <c r="AE957" s="11" t="str">
        <f>IF(employee_data3[[#This Row],[Z Score]]&gt;3,"Yes","No")</f>
        <v>No</v>
      </c>
    </row>
    <row r="958" spans="1:31" x14ac:dyDescent="0.3">
      <c r="A958">
        <v>1383</v>
      </c>
      <c r="B958" t="s">
        <v>3969</v>
      </c>
      <c r="C958" t="s">
        <v>3970</v>
      </c>
      <c r="D958" s="1">
        <v>44589</v>
      </c>
      <c r="E958" s="1">
        <v>44820</v>
      </c>
      <c r="F958" t="s">
        <v>2411</v>
      </c>
      <c r="G958" t="s">
        <v>3971</v>
      </c>
      <c r="H958" t="s">
        <v>3972</v>
      </c>
      <c r="I958" t="s">
        <v>89</v>
      </c>
      <c r="J958" t="s">
        <v>32</v>
      </c>
      <c r="K958" t="str">
        <f>IF(employee_data3[[#This Row],[EmployeeStatus]]="Active", "Active", "Attrition")</f>
        <v>Active</v>
      </c>
      <c r="L958" t="s">
        <v>33</v>
      </c>
      <c r="M958" t="s">
        <v>34</v>
      </c>
      <c r="N958" t="s">
        <v>52</v>
      </c>
      <c r="O958" t="s">
        <v>126</v>
      </c>
      <c r="P958" t="s">
        <v>3973</v>
      </c>
      <c r="Q958" t="s">
        <v>2623</v>
      </c>
      <c r="R958" t="s">
        <v>81</v>
      </c>
      <c r="S958" s="1">
        <v>34617</v>
      </c>
      <c r="T958">
        <f>DATEDIF(employee_data3[[#This Row],[DOB]],DATE(2023, 1, 1), "Y")</f>
        <v>28</v>
      </c>
      <c r="U958" t="str">
        <f>IF(employee_data3[[#This Row],[Age]]&lt;=25, "Remaja", IF(employee_data3[[#This Row],[Age]]&lt;=55, "Dewasa", "Lansia"))</f>
        <v>Dewasa</v>
      </c>
      <c r="V958" t="s">
        <v>40</v>
      </c>
      <c r="W958" t="s">
        <v>103</v>
      </c>
      <c r="X958" t="s">
        <v>42</v>
      </c>
      <c r="Y958">
        <v>88549</v>
      </c>
      <c r="Z958" t="s">
        <v>56</v>
      </c>
      <c r="AA958" t="s">
        <v>104</v>
      </c>
      <c r="AB958" t="s">
        <v>105</v>
      </c>
      <c r="AC958">
        <v>3</v>
      </c>
      <c r="AD958" s="11">
        <f>(employee_data3[[#This Row],[Current Employee Rating]]-AVERAGE(employee_data3[Current Employee Rating]))/STDEV(employee_data3[Current Employee Rating])</f>
        <v>3.0539538160596794E-2</v>
      </c>
      <c r="AE958" s="11" t="str">
        <f>IF(employee_data3[[#This Row],[Z Score]]&gt;3,"Yes","No")</f>
        <v>No</v>
      </c>
    </row>
    <row r="959" spans="1:31" x14ac:dyDescent="0.3">
      <c r="A959">
        <v>1384</v>
      </c>
      <c r="B959" t="s">
        <v>2826</v>
      </c>
      <c r="C959" t="s">
        <v>2713</v>
      </c>
      <c r="D959" s="1">
        <v>44013</v>
      </c>
      <c r="E959" s="1">
        <v>44260</v>
      </c>
      <c r="F959" t="s">
        <v>3738</v>
      </c>
      <c r="G959" t="s">
        <v>3974</v>
      </c>
      <c r="H959" t="s">
        <v>3975</v>
      </c>
      <c r="I959" t="s">
        <v>31</v>
      </c>
      <c r="J959" t="s">
        <v>32</v>
      </c>
      <c r="K959" t="str">
        <f>IF(employee_data3[[#This Row],[EmployeeStatus]]="Active", "Active", "Attrition")</f>
        <v>Active</v>
      </c>
      <c r="L959" t="s">
        <v>52</v>
      </c>
      <c r="M959" t="s">
        <v>64</v>
      </c>
      <c r="N959" t="s">
        <v>63</v>
      </c>
      <c r="O959" t="s">
        <v>126</v>
      </c>
      <c r="P959" t="s">
        <v>3976</v>
      </c>
      <c r="Q959" t="s">
        <v>2623</v>
      </c>
      <c r="R959" t="s">
        <v>90</v>
      </c>
      <c r="S959" s="1">
        <v>20526</v>
      </c>
      <c r="T959">
        <f>DATEDIF(employee_data3[[#This Row],[DOB]],DATE(2023, 1, 1), "Y")</f>
        <v>66</v>
      </c>
      <c r="U959" t="str">
        <f>IF(employee_data3[[#This Row],[Age]]&lt;=25, "Remaja", IF(employee_data3[[#This Row],[Age]]&lt;=55, "Dewasa", "Lansia"))</f>
        <v>Lansia</v>
      </c>
      <c r="V959" t="s">
        <v>40</v>
      </c>
      <c r="W959" t="s">
        <v>352</v>
      </c>
      <c r="X959" t="s">
        <v>42</v>
      </c>
      <c r="Y959">
        <v>14083</v>
      </c>
      <c r="Z959" t="s">
        <v>74</v>
      </c>
      <c r="AA959" t="s">
        <v>75</v>
      </c>
      <c r="AB959" t="s">
        <v>740</v>
      </c>
      <c r="AC959">
        <v>3</v>
      </c>
      <c r="AD959" s="11">
        <f>(employee_data3[[#This Row],[Current Employee Rating]]-AVERAGE(employee_data3[Current Employee Rating]))/STDEV(employee_data3[Current Employee Rating])</f>
        <v>3.0539538160596794E-2</v>
      </c>
      <c r="AE959" s="11" t="str">
        <f>IF(employee_data3[[#This Row],[Z Score]]&gt;3,"Yes","No")</f>
        <v>No</v>
      </c>
    </row>
    <row r="960" spans="1:31" x14ac:dyDescent="0.3">
      <c r="A960">
        <v>1385</v>
      </c>
      <c r="B960" t="s">
        <v>1170</v>
      </c>
      <c r="C960" t="s">
        <v>3172</v>
      </c>
      <c r="D960" s="1">
        <v>43981</v>
      </c>
      <c r="E960" s="1"/>
      <c r="F960" t="s">
        <v>3738</v>
      </c>
      <c r="G960" t="s">
        <v>3977</v>
      </c>
      <c r="H960" t="s">
        <v>3978</v>
      </c>
      <c r="I960" t="s">
        <v>133</v>
      </c>
      <c r="J960" t="s">
        <v>32</v>
      </c>
      <c r="K960" t="str">
        <f>IF(employee_data3[[#This Row],[EmployeeStatus]]="Active", "Active", "Attrition")</f>
        <v>Active</v>
      </c>
      <c r="L960" t="s">
        <v>63</v>
      </c>
      <c r="M960" t="s">
        <v>34</v>
      </c>
      <c r="N960" t="s">
        <v>52</v>
      </c>
      <c r="O960" t="s">
        <v>36</v>
      </c>
      <c r="P960" t="s">
        <v>37</v>
      </c>
      <c r="Q960" t="s">
        <v>2623</v>
      </c>
      <c r="R960" t="s">
        <v>90</v>
      </c>
      <c r="S960" s="1">
        <v>24236</v>
      </c>
      <c r="T960">
        <f>DATEDIF(employee_data3[[#This Row],[DOB]],DATE(2023, 1, 1), "Y")</f>
        <v>56</v>
      </c>
      <c r="U960" t="str">
        <f>IF(employee_data3[[#This Row],[Age]]&lt;=25, "Remaja", IF(employee_data3[[#This Row],[Age]]&lt;=55, "Dewasa", "Lansia"))</f>
        <v>Lansia</v>
      </c>
      <c r="V960" t="s">
        <v>40</v>
      </c>
      <c r="W960" t="s">
        <v>83</v>
      </c>
      <c r="X960" t="s">
        <v>42</v>
      </c>
      <c r="Y960">
        <v>37965</v>
      </c>
      <c r="Z960" t="s">
        <v>56</v>
      </c>
      <c r="AA960" t="s">
        <v>104</v>
      </c>
      <c r="AB960" t="s">
        <v>740</v>
      </c>
      <c r="AC960">
        <v>3</v>
      </c>
      <c r="AD960" s="11">
        <f>(employee_data3[[#This Row],[Current Employee Rating]]-AVERAGE(employee_data3[Current Employee Rating]))/STDEV(employee_data3[Current Employee Rating])</f>
        <v>3.0539538160596794E-2</v>
      </c>
      <c r="AE960" s="11" t="str">
        <f>IF(employee_data3[[#This Row],[Z Score]]&gt;3,"Yes","No")</f>
        <v>No</v>
      </c>
    </row>
    <row r="961" spans="1:31" x14ac:dyDescent="0.3">
      <c r="A961">
        <v>1386</v>
      </c>
      <c r="B961" t="s">
        <v>1369</v>
      </c>
      <c r="C961" t="s">
        <v>2463</v>
      </c>
      <c r="D961" s="1">
        <v>43743</v>
      </c>
      <c r="E961" s="1">
        <v>44961</v>
      </c>
      <c r="F961" t="s">
        <v>3743</v>
      </c>
      <c r="G961" t="s">
        <v>3979</v>
      </c>
      <c r="H961" t="s">
        <v>3980</v>
      </c>
      <c r="I961" t="s">
        <v>50</v>
      </c>
      <c r="J961" t="s">
        <v>32</v>
      </c>
      <c r="K961" t="str">
        <f>IF(employee_data3[[#This Row],[EmployeeStatus]]="Active", "Active", "Attrition")</f>
        <v>Active</v>
      </c>
      <c r="L961" t="s">
        <v>33</v>
      </c>
      <c r="M961" t="s">
        <v>34</v>
      </c>
      <c r="N961" t="s">
        <v>63</v>
      </c>
      <c r="O961" t="s">
        <v>99</v>
      </c>
      <c r="P961" t="s">
        <v>3981</v>
      </c>
      <c r="Q961" t="s">
        <v>2623</v>
      </c>
      <c r="R961" t="s">
        <v>81</v>
      </c>
      <c r="S961" s="1">
        <v>27991</v>
      </c>
      <c r="T961">
        <f>DATEDIF(employee_data3[[#This Row],[DOB]],DATE(2023, 1, 1), "Y")</f>
        <v>46</v>
      </c>
      <c r="U961" t="str">
        <f>IF(employee_data3[[#This Row],[Age]]&lt;=25, "Remaja", IF(employee_data3[[#This Row],[Age]]&lt;=55, "Dewasa", "Lansia"))</f>
        <v>Dewasa</v>
      </c>
      <c r="V961" t="s">
        <v>40</v>
      </c>
      <c r="W961" t="s">
        <v>103</v>
      </c>
      <c r="X961" t="s">
        <v>42</v>
      </c>
      <c r="Y961">
        <v>13405</v>
      </c>
      <c r="Z961" t="s">
        <v>43</v>
      </c>
      <c r="AA961" t="s">
        <v>84</v>
      </c>
      <c r="AB961" t="s">
        <v>105</v>
      </c>
      <c r="AC961">
        <v>3</v>
      </c>
      <c r="AD961" s="11">
        <f>(employee_data3[[#This Row],[Current Employee Rating]]-AVERAGE(employee_data3[Current Employee Rating]))/STDEV(employee_data3[Current Employee Rating])</f>
        <v>3.0539538160596794E-2</v>
      </c>
      <c r="AE961" s="11" t="str">
        <f>IF(employee_data3[[#This Row],[Z Score]]&gt;3,"Yes","No")</f>
        <v>No</v>
      </c>
    </row>
    <row r="962" spans="1:31" x14ac:dyDescent="0.3">
      <c r="A962">
        <v>1387</v>
      </c>
      <c r="B962" t="s">
        <v>3982</v>
      </c>
      <c r="C962" t="s">
        <v>1005</v>
      </c>
      <c r="D962" s="1">
        <v>44506</v>
      </c>
      <c r="E962" s="1">
        <v>45036</v>
      </c>
      <c r="F962" t="s">
        <v>3743</v>
      </c>
      <c r="G962" t="s">
        <v>3983</v>
      </c>
      <c r="H962" t="s">
        <v>3984</v>
      </c>
      <c r="I962" t="s">
        <v>139</v>
      </c>
      <c r="J962" t="s">
        <v>32</v>
      </c>
      <c r="K962" t="str">
        <f>IF(employee_data3[[#This Row],[EmployeeStatus]]="Active", "Active", "Attrition")</f>
        <v>Active</v>
      </c>
      <c r="L962" t="s">
        <v>33</v>
      </c>
      <c r="M962" t="s">
        <v>64</v>
      </c>
      <c r="N962" t="s">
        <v>63</v>
      </c>
      <c r="O962" t="s">
        <v>175</v>
      </c>
      <c r="P962" t="s">
        <v>3985</v>
      </c>
      <c r="Q962" t="s">
        <v>2623</v>
      </c>
      <c r="R962" t="s">
        <v>81</v>
      </c>
      <c r="S962" s="1">
        <v>18867</v>
      </c>
      <c r="T962">
        <f>DATEDIF(employee_data3[[#This Row],[DOB]],DATE(2023, 1, 1), "Y")</f>
        <v>71</v>
      </c>
      <c r="U962" t="str">
        <f>IF(employee_data3[[#This Row],[Age]]&lt;=25, "Remaja", IF(employee_data3[[#This Row],[Age]]&lt;=55, "Dewasa", "Lansia"))</f>
        <v>Lansia</v>
      </c>
      <c r="V962" t="s">
        <v>40</v>
      </c>
      <c r="W962" t="s">
        <v>83</v>
      </c>
      <c r="X962" t="s">
        <v>55</v>
      </c>
      <c r="Y962">
        <v>63614</v>
      </c>
      <c r="Z962" t="s">
        <v>56</v>
      </c>
      <c r="AA962" t="s">
        <v>104</v>
      </c>
      <c r="AB962" t="s">
        <v>740</v>
      </c>
      <c r="AC962">
        <v>3</v>
      </c>
      <c r="AD962" s="11">
        <f>(employee_data3[[#This Row],[Current Employee Rating]]-AVERAGE(employee_data3[Current Employee Rating]))/STDEV(employee_data3[Current Employee Rating])</f>
        <v>3.0539538160596794E-2</v>
      </c>
      <c r="AE962" s="11" t="str">
        <f>IF(employee_data3[[#This Row],[Z Score]]&gt;3,"Yes","No")</f>
        <v>No</v>
      </c>
    </row>
    <row r="963" spans="1:31" x14ac:dyDescent="0.3">
      <c r="A963">
        <v>1388</v>
      </c>
      <c r="B963" t="s">
        <v>1578</v>
      </c>
      <c r="C963" t="s">
        <v>3679</v>
      </c>
      <c r="D963" s="1">
        <v>43594</v>
      </c>
      <c r="E963" s="1">
        <v>43958</v>
      </c>
      <c r="F963" t="s">
        <v>3743</v>
      </c>
      <c r="G963" t="s">
        <v>3986</v>
      </c>
      <c r="H963" t="s">
        <v>3987</v>
      </c>
      <c r="I963" t="s">
        <v>80</v>
      </c>
      <c r="J963" t="s">
        <v>32</v>
      </c>
      <c r="K963" t="str">
        <f>IF(employee_data3[[#This Row],[EmployeeStatus]]="Active", "Active", "Attrition")</f>
        <v>Active</v>
      </c>
      <c r="L963" t="s">
        <v>52</v>
      </c>
      <c r="M963" t="s">
        <v>64</v>
      </c>
      <c r="N963" t="s">
        <v>63</v>
      </c>
      <c r="O963" t="s">
        <v>126</v>
      </c>
      <c r="P963" t="s">
        <v>3988</v>
      </c>
      <c r="Q963" t="s">
        <v>2623</v>
      </c>
      <c r="R963" t="s">
        <v>90</v>
      </c>
      <c r="S963" s="1">
        <v>25925</v>
      </c>
      <c r="T963">
        <f>DATEDIF(employee_data3[[#This Row],[DOB]],DATE(2023, 1, 1), "Y")</f>
        <v>52</v>
      </c>
      <c r="U963" t="str">
        <f>IF(employee_data3[[#This Row],[Age]]&lt;=25, "Remaja", IF(employee_data3[[#This Row],[Age]]&lt;=55, "Dewasa", "Lansia"))</f>
        <v>Dewasa</v>
      </c>
      <c r="V963" t="s">
        <v>40</v>
      </c>
      <c r="W963" t="s">
        <v>834</v>
      </c>
      <c r="X963" t="s">
        <v>42</v>
      </c>
      <c r="Y963">
        <v>31721</v>
      </c>
      <c r="Z963" t="s">
        <v>93</v>
      </c>
      <c r="AA963" t="s">
        <v>75</v>
      </c>
      <c r="AB963" t="s">
        <v>105</v>
      </c>
      <c r="AC963">
        <v>3</v>
      </c>
      <c r="AD963" s="11">
        <f>(employee_data3[[#This Row],[Current Employee Rating]]-AVERAGE(employee_data3[Current Employee Rating]))/STDEV(employee_data3[Current Employee Rating])</f>
        <v>3.0539538160596794E-2</v>
      </c>
      <c r="AE963" s="11" t="str">
        <f>IF(employee_data3[[#This Row],[Z Score]]&gt;3,"Yes","No")</f>
        <v>No</v>
      </c>
    </row>
    <row r="964" spans="1:31" x14ac:dyDescent="0.3">
      <c r="A964">
        <v>1389</v>
      </c>
      <c r="B964" t="s">
        <v>3989</v>
      </c>
      <c r="C964" t="s">
        <v>378</v>
      </c>
      <c r="D964" s="1">
        <v>43766</v>
      </c>
      <c r="E964" s="1"/>
      <c r="F964" t="s">
        <v>728</v>
      </c>
      <c r="G964" t="s">
        <v>3990</v>
      </c>
      <c r="H964" t="s">
        <v>3991</v>
      </c>
      <c r="I964" t="s">
        <v>118</v>
      </c>
      <c r="J964" t="s">
        <v>32</v>
      </c>
      <c r="K964" t="str">
        <f>IF(employee_data3[[#This Row],[EmployeeStatus]]="Active", "Active", "Attrition")</f>
        <v>Active</v>
      </c>
      <c r="L964" t="s">
        <v>52</v>
      </c>
      <c r="M964" t="s">
        <v>51</v>
      </c>
      <c r="N964" t="s">
        <v>63</v>
      </c>
      <c r="O964" t="s">
        <v>36</v>
      </c>
      <c r="P964" t="s">
        <v>37</v>
      </c>
      <c r="Q964" t="s">
        <v>38</v>
      </c>
      <c r="R964" t="s">
        <v>3213</v>
      </c>
      <c r="S964" s="1">
        <v>22961</v>
      </c>
      <c r="T964">
        <f>DATEDIF(employee_data3[[#This Row],[DOB]],DATE(2023, 1, 1), "Y")</f>
        <v>60</v>
      </c>
      <c r="U964" t="str">
        <f>IF(employee_data3[[#This Row],[Age]]&lt;=25, "Remaja", IF(employee_data3[[#This Row],[Age]]&lt;=55, "Dewasa", "Lansia"))</f>
        <v>Lansia</v>
      </c>
      <c r="V964" t="s">
        <v>40</v>
      </c>
      <c r="W964" t="s">
        <v>243</v>
      </c>
      <c r="X964" t="s">
        <v>55</v>
      </c>
      <c r="Y964">
        <v>2128</v>
      </c>
      <c r="Z964" t="s">
        <v>56</v>
      </c>
      <c r="AA964" t="s">
        <v>44</v>
      </c>
      <c r="AB964" t="s">
        <v>105</v>
      </c>
      <c r="AC964">
        <v>3</v>
      </c>
      <c r="AD964" s="11">
        <f>(employee_data3[[#This Row],[Current Employee Rating]]-AVERAGE(employee_data3[Current Employee Rating]))/STDEV(employee_data3[Current Employee Rating])</f>
        <v>3.0539538160596794E-2</v>
      </c>
      <c r="AE964" s="11" t="str">
        <f>IF(employee_data3[[#This Row],[Z Score]]&gt;3,"Yes","No")</f>
        <v>No</v>
      </c>
    </row>
    <row r="965" spans="1:31" x14ac:dyDescent="0.3">
      <c r="A965">
        <v>1390</v>
      </c>
      <c r="B965" t="s">
        <v>3992</v>
      </c>
      <c r="C965" t="s">
        <v>378</v>
      </c>
      <c r="D965" s="1">
        <v>43476</v>
      </c>
      <c r="E965" s="1"/>
      <c r="F965" t="s">
        <v>28</v>
      </c>
      <c r="G965" t="s">
        <v>3993</v>
      </c>
      <c r="H965" t="s">
        <v>3994</v>
      </c>
      <c r="I965" t="s">
        <v>133</v>
      </c>
      <c r="J965" t="s">
        <v>32</v>
      </c>
      <c r="K965" t="str">
        <f>IF(employee_data3[[#This Row],[EmployeeStatus]]="Active", "Active", "Attrition")</f>
        <v>Active</v>
      </c>
      <c r="L965" t="s">
        <v>33</v>
      </c>
      <c r="M965" t="s">
        <v>34</v>
      </c>
      <c r="N965" t="s">
        <v>52</v>
      </c>
      <c r="O965" t="s">
        <v>36</v>
      </c>
      <c r="P965" t="s">
        <v>37</v>
      </c>
      <c r="Q965" t="s">
        <v>38</v>
      </c>
      <c r="R965" t="s">
        <v>81</v>
      </c>
      <c r="S965" s="1">
        <v>20444</v>
      </c>
      <c r="T965">
        <f>DATEDIF(employee_data3[[#This Row],[DOB]],DATE(2023, 1, 1), "Y")</f>
        <v>67</v>
      </c>
      <c r="U965" t="str">
        <f>IF(employee_data3[[#This Row],[Age]]&lt;=25, "Remaja", IF(employee_data3[[#This Row],[Age]]&lt;=55, "Dewasa", "Lansia"))</f>
        <v>Lansia</v>
      </c>
      <c r="V965" t="s">
        <v>40</v>
      </c>
      <c r="W965" t="s">
        <v>163</v>
      </c>
      <c r="X965" t="s">
        <v>55</v>
      </c>
      <c r="Y965">
        <v>2108</v>
      </c>
      <c r="Z965" t="s">
        <v>128</v>
      </c>
      <c r="AA965" t="s">
        <v>84</v>
      </c>
      <c r="AB965" t="s">
        <v>105</v>
      </c>
      <c r="AC965">
        <v>3</v>
      </c>
      <c r="AD965" s="11">
        <f>(employee_data3[[#This Row],[Current Employee Rating]]-AVERAGE(employee_data3[Current Employee Rating]))/STDEV(employee_data3[Current Employee Rating])</f>
        <v>3.0539538160596794E-2</v>
      </c>
      <c r="AE965" s="11" t="str">
        <f>IF(employee_data3[[#This Row],[Z Score]]&gt;3,"Yes","No")</f>
        <v>No</v>
      </c>
    </row>
    <row r="966" spans="1:31" x14ac:dyDescent="0.3">
      <c r="A966">
        <v>1391</v>
      </c>
      <c r="B966" t="s">
        <v>2529</v>
      </c>
      <c r="C966" t="s">
        <v>3995</v>
      </c>
      <c r="D966" s="1">
        <v>43923</v>
      </c>
      <c r="E966" s="1"/>
      <c r="F966" t="s">
        <v>28</v>
      </c>
      <c r="G966" t="s">
        <v>3996</v>
      </c>
      <c r="H966" t="s">
        <v>3997</v>
      </c>
      <c r="I966" t="s">
        <v>139</v>
      </c>
      <c r="J966" t="s">
        <v>32</v>
      </c>
      <c r="K966" t="str">
        <f>IF(employee_data3[[#This Row],[EmployeeStatus]]="Active", "Active", "Attrition")</f>
        <v>Active</v>
      </c>
      <c r="L966" t="s">
        <v>33</v>
      </c>
      <c r="M966" t="s">
        <v>51</v>
      </c>
      <c r="N966" t="s">
        <v>35</v>
      </c>
      <c r="O966" t="s">
        <v>36</v>
      </c>
      <c r="P966" t="s">
        <v>37</v>
      </c>
      <c r="Q966" t="s">
        <v>38</v>
      </c>
      <c r="R966" t="s">
        <v>594</v>
      </c>
      <c r="S966" s="1">
        <v>15298</v>
      </c>
      <c r="T966">
        <f>DATEDIF(employee_data3[[#This Row],[DOB]],DATE(2023, 1, 1), "Y")</f>
        <v>81</v>
      </c>
      <c r="U966" t="str">
        <f>IF(employee_data3[[#This Row],[Age]]&lt;=25, "Remaja", IF(employee_data3[[#This Row],[Age]]&lt;=55, "Dewasa", "Lansia"))</f>
        <v>Lansia</v>
      </c>
      <c r="V966" t="s">
        <v>40</v>
      </c>
      <c r="W966" t="s">
        <v>6</v>
      </c>
      <c r="X966" t="s">
        <v>42</v>
      </c>
      <c r="Y966">
        <v>2093</v>
      </c>
      <c r="Z966" t="s">
        <v>74</v>
      </c>
      <c r="AA966" t="s">
        <v>75</v>
      </c>
      <c r="AB966" t="s">
        <v>236</v>
      </c>
      <c r="AC966">
        <v>3</v>
      </c>
      <c r="AD966" s="11">
        <f>(employee_data3[[#This Row],[Current Employee Rating]]-AVERAGE(employee_data3[Current Employee Rating]))/STDEV(employee_data3[Current Employee Rating])</f>
        <v>3.0539538160596794E-2</v>
      </c>
      <c r="AE966" s="11" t="str">
        <f>IF(employee_data3[[#This Row],[Z Score]]&gt;3,"Yes","No")</f>
        <v>No</v>
      </c>
    </row>
    <row r="967" spans="1:31" x14ac:dyDescent="0.3">
      <c r="A967">
        <v>1392</v>
      </c>
      <c r="B967" t="s">
        <v>3998</v>
      </c>
      <c r="C967" t="s">
        <v>3999</v>
      </c>
      <c r="D967" s="1">
        <v>43623</v>
      </c>
      <c r="E967" s="1">
        <v>43692</v>
      </c>
      <c r="F967" t="s">
        <v>28</v>
      </c>
      <c r="G967" t="s">
        <v>4000</v>
      </c>
      <c r="H967" t="s">
        <v>4001</v>
      </c>
      <c r="I967" t="s">
        <v>62</v>
      </c>
      <c r="J967" t="s">
        <v>32</v>
      </c>
      <c r="K967" t="str">
        <f>IF(employee_data3[[#This Row],[EmployeeStatus]]="Active", "Active", "Attrition")</f>
        <v>Active</v>
      </c>
      <c r="L967" t="s">
        <v>52</v>
      </c>
      <c r="M967" t="s">
        <v>51</v>
      </c>
      <c r="N967" t="s">
        <v>52</v>
      </c>
      <c r="O967" t="s">
        <v>99</v>
      </c>
      <c r="P967" t="s">
        <v>4002</v>
      </c>
      <c r="Q967" t="s">
        <v>38</v>
      </c>
      <c r="R967" t="s">
        <v>90</v>
      </c>
      <c r="S967" s="1">
        <v>20145</v>
      </c>
      <c r="T967">
        <f>DATEDIF(employee_data3[[#This Row],[DOB]],DATE(2023, 1, 1), "Y")</f>
        <v>67</v>
      </c>
      <c r="U967" t="str">
        <f>IF(employee_data3[[#This Row],[Age]]&lt;=25, "Remaja", IF(employee_data3[[#This Row],[Age]]&lt;=55, "Dewasa", "Lansia"))</f>
        <v>Lansia</v>
      </c>
      <c r="V967" t="s">
        <v>40</v>
      </c>
      <c r="W967" t="s">
        <v>216</v>
      </c>
      <c r="X967" t="s">
        <v>42</v>
      </c>
      <c r="Y967">
        <v>2093</v>
      </c>
      <c r="Z967" t="s">
        <v>56</v>
      </c>
      <c r="AA967" t="s">
        <v>44</v>
      </c>
      <c r="AB967" t="s">
        <v>105</v>
      </c>
      <c r="AC967">
        <v>3</v>
      </c>
      <c r="AD967" s="11">
        <f>(employee_data3[[#This Row],[Current Employee Rating]]-AVERAGE(employee_data3[Current Employee Rating]))/STDEV(employee_data3[Current Employee Rating])</f>
        <v>3.0539538160596794E-2</v>
      </c>
      <c r="AE967" s="11" t="str">
        <f>IF(employee_data3[[#This Row],[Z Score]]&gt;3,"Yes","No")</f>
        <v>No</v>
      </c>
    </row>
    <row r="968" spans="1:31" x14ac:dyDescent="0.3">
      <c r="A968">
        <v>1393</v>
      </c>
      <c r="B968" t="s">
        <v>4003</v>
      </c>
      <c r="C968" t="s">
        <v>4004</v>
      </c>
      <c r="D968" s="1">
        <v>44522</v>
      </c>
      <c r="E968" s="1">
        <v>44888</v>
      </c>
      <c r="F968" t="s">
        <v>28</v>
      </c>
      <c r="G968" t="s">
        <v>4005</v>
      </c>
      <c r="H968" t="s">
        <v>4006</v>
      </c>
      <c r="I968" t="s">
        <v>133</v>
      </c>
      <c r="J968" t="s">
        <v>32</v>
      </c>
      <c r="K968" t="str">
        <f>IF(employee_data3[[#This Row],[EmployeeStatus]]="Active", "Active", "Attrition")</f>
        <v>Active</v>
      </c>
      <c r="L968" t="s">
        <v>52</v>
      </c>
      <c r="M968" t="s">
        <v>34</v>
      </c>
      <c r="N968" t="s">
        <v>52</v>
      </c>
      <c r="O968" t="s">
        <v>175</v>
      </c>
      <c r="P968" t="s">
        <v>4007</v>
      </c>
      <c r="Q968" t="s">
        <v>38</v>
      </c>
      <c r="R968" t="s">
        <v>81</v>
      </c>
      <c r="S968" s="1">
        <v>17246</v>
      </c>
      <c r="T968">
        <f>DATEDIF(employee_data3[[#This Row],[DOB]],DATE(2023, 1, 1), "Y")</f>
        <v>75</v>
      </c>
      <c r="U968" t="str">
        <f>IF(employee_data3[[#This Row],[Age]]&lt;=25, "Remaja", IF(employee_data3[[#This Row],[Age]]&lt;=55, "Dewasa", "Lansia"))</f>
        <v>Lansia</v>
      </c>
      <c r="V968" t="s">
        <v>40</v>
      </c>
      <c r="W968" t="s">
        <v>292</v>
      </c>
      <c r="X968" t="s">
        <v>42</v>
      </c>
      <c r="Y968">
        <v>1775</v>
      </c>
      <c r="Z968" t="s">
        <v>74</v>
      </c>
      <c r="AA968" t="s">
        <v>75</v>
      </c>
      <c r="AB968" t="s">
        <v>105</v>
      </c>
      <c r="AC968">
        <v>3</v>
      </c>
      <c r="AD968" s="11">
        <f>(employee_data3[[#This Row],[Current Employee Rating]]-AVERAGE(employee_data3[Current Employee Rating]))/STDEV(employee_data3[Current Employee Rating])</f>
        <v>3.0539538160596794E-2</v>
      </c>
      <c r="AE968" s="11" t="str">
        <f>IF(employee_data3[[#This Row],[Z Score]]&gt;3,"Yes","No")</f>
        <v>No</v>
      </c>
    </row>
    <row r="969" spans="1:31" x14ac:dyDescent="0.3">
      <c r="A969">
        <v>1394</v>
      </c>
      <c r="B969" t="s">
        <v>4008</v>
      </c>
      <c r="C969" t="s">
        <v>4009</v>
      </c>
      <c r="D969" s="1">
        <v>43484</v>
      </c>
      <c r="E969" s="1"/>
      <c r="F969" t="s">
        <v>28</v>
      </c>
      <c r="G969" t="s">
        <v>4010</v>
      </c>
      <c r="H969" t="s">
        <v>4011</v>
      </c>
      <c r="I969" t="s">
        <v>118</v>
      </c>
      <c r="J969" t="s">
        <v>32</v>
      </c>
      <c r="K969" t="str">
        <f>IF(employee_data3[[#This Row],[EmployeeStatus]]="Active", "Active", "Attrition")</f>
        <v>Active</v>
      </c>
      <c r="L969" t="s">
        <v>63</v>
      </c>
      <c r="M969" t="s">
        <v>51</v>
      </c>
      <c r="N969" t="s">
        <v>52</v>
      </c>
      <c r="O969" t="s">
        <v>36</v>
      </c>
      <c r="P969" t="s">
        <v>37</v>
      </c>
      <c r="Q969" t="s">
        <v>38</v>
      </c>
      <c r="R969" t="s">
        <v>90</v>
      </c>
      <c r="S969" s="1">
        <v>15839</v>
      </c>
      <c r="T969">
        <f>DATEDIF(employee_data3[[#This Row],[DOB]],DATE(2023, 1, 1), "Y")</f>
        <v>79</v>
      </c>
      <c r="U969" t="str">
        <f>IF(employee_data3[[#This Row],[Age]]&lt;=25, "Remaja", IF(employee_data3[[#This Row],[Age]]&lt;=55, "Dewasa", "Lansia"))</f>
        <v>Lansia</v>
      </c>
      <c r="V969" t="s">
        <v>40</v>
      </c>
      <c r="W969" t="s">
        <v>83</v>
      </c>
      <c r="X969" t="s">
        <v>55</v>
      </c>
      <c r="Y969">
        <v>2134</v>
      </c>
      <c r="Z969" t="s">
        <v>93</v>
      </c>
      <c r="AA969" t="s">
        <v>84</v>
      </c>
      <c r="AB969" t="s">
        <v>105</v>
      </c>
      <c r="AC969">
        <v>3</v>
      </c>
      <c r="AD969" s="11">
        <f>(employee_data3[[#This Row],[Current Employee Rating]]-AVERAGE(employee_data3[Current Employee Rating]))/STDEV(employee_data3[Current Employee Rating])</f>
        <v>3.0539538160596794E-2</v>
      </c>
      <c r="AE969" s="11" t="str">
        <f>IF(employee_data3[[#This Row],[Z Score]]&gt;3,"Yes","No")</f>
        <v>No</v>
      </c>
    </row>
    <row r="970" spans="1:31" x14ac:dyDescent="0.3">
      <c r="A970">
        <v>1395</v>
      </c>
      <c r="B970" t="s">
        <v>1524</v>
      </c>
      <c r="C970" t="s">
        <v>4012</v>
      </c>
      <c r="D970" s="1">
        <v>44547</v>
      </c>
      <c r="E970" s="1">
        <v>44556</v>
      </c>
      <c r="F970" t="s">
        <v>728</v>
      </c>
      <c r="G970" t="s">
        <v>4013</v>
      </c>
      <c r="H970" t="s">
        <v>4014</v>
      </c>
      <c r="I970" t="s">
        <v>133</v>
      </c>
      <c r="J970" t="s">
        <v>745</v>
      </c>
      <c r="K970" t="str">
        <f>IF(employee_data3[[#This Row],[EmployeeStatus]]="Active", "Active", "Attrition")</f>
        <v>Attrition</v>
      </c>
      <c r="L970" t="s">
        <v>63</v>
      </c>
      <c r="M970" t="s">
        <v>34</v>
      </c>
      <c r="N970" t="s">
        <v>52</v>
      </c>
      <c r="O970" t="s">
        <v>126</v>
      </c>
      <c r="P970" t="s">
        <v>4015</v>
      </c>
      <c r="Q970" t="s">
        <v>38</v>
      </c>
      <c r="R970" t="s">
        <v>81</v>
      </c>
      <c r="S970" s="1">
        <v>22234</v>
      </c>
      <c r="T970">
        <f>DATEDIF(employee_data3[[#This Row],[DOB]],DATE(2023, 1, 1), "Y")</f>
        <v>62</v>
      </c>
      <c r="U970" t="str">
        <f>IF(employee_data3[[#This Row],[Age]]&lt;=25, "Remaja", IF(employee_data3[[#This Row],[Age]]&lt;=55, "Dewasa", "Lansia"))</f>
        <v>Lansia</v>
      </c>
      <c r="V970" t="s">
        <v>40</v>
      </c>
      <c r="W970" t="s">
        <v>83</v>
      </c>
      <c r="X970" t="s">
        <v>55</v>
      </c>
      <c r="Y970">
        <v>2045</v>
      </c>
      <c r="Z970" t="s">
        <v>93</v>
      </c>
      <c r="AA970" t="s">
        <v>104</v>
      </c>
      <c r="AB970" t="s">
        <v>105</v>
      </c>
      <c r="AC970">
        <v>3</v>
      </c>
      <c r="AD970" s="11">
        <f>(employee_data3[[#This Row],[Current Employee Rating]]-AVERAGE(employee_data3[Current Employee Rating]))/STDEV(employee_data3[Current Employee Rating])</f>
        <v>3.0539538160596794E-2</v>
      </c>
      <c r="AE970" s="11" t="str">
        <f>IF(employee_data3[[#This Row],[Z Score]]&gt;3,"Yes","No")</f>
        <v>No</v>
      </c>
    </row>
    <row r="971" spans="1:31" x14ac:dyDescent="0.3">
      <c r="A971">
        <v>1396</v>
      </c>
      <c r="B971" t="s">
        <v>4016</v>
      </c>
      <c r="C971" t="s">
        <v>4017</v>
      </c>
      <c r="D971" s="1">
        <v>43589</v>
      </c>
      <c r="E971" s="1">
        <v>44242</v>
      </c>
      <c r="F971" t="s">
        <v>28</v>
      </c>
      <c r="G971" t="s">
        <v>4018</v>
      </c>
      <c r="H971" t="s">
        <v>4019</v>
      </c>
      <c r="I971" t="s">
        <v>133</v>
      </c>
      <c r="J971" t="s">
        <v>32</v>
      </c>
      <c r="K971" t="str">
        <f>IF(employee_data3[[#This Row],[EmployeeStatus]]="Active", "Active", "Attrition")</f>
        <v>Active</v>
      </c>
      <c r="L971" t="s">
        <v>52</v>
      </c>
      <c r="M971" t="s">
        <v>51</v>
      </c>
      <c r="N971" t="s">
        <v>63</v>
      </c>
      <c r="O971" t="s">
        <v>126</v>
      </c>
      <c r="P971" t="s">
        <v>4020</v>
      </c>
      <c r="Q971" t="s">
        <v>38</v>
      </c>
      <c r="R971" t="s">
        <v>101</v>
      </c>
      <c r="S971" s="1">
        <v>20705</v>
      </c>
      <c r="T971">
        <f>DATEDIF(employee_data3[[#This Row],[DOB]],DATE(2023, 1, 1), "Y")</f>
        <v>66</v>
      </c>
      <c r="U971" t="str">
        <f>IF(employee_data3[[#This Row],[Age]]&lt;=25, "Remaja", IF(employee_data3[[#This Row],[Age]]&lt;=55, "Dewasa", "Lansia"))</f>
        <v>Lansia</v>
      </c>
      <c r="V971" t="s">
        <v>40</v>
      </c>
      <c r="W971" t="s">
        <v>113</v>
      </c>
      <c r="X971" t="s">
        <v>42</v>
      </c>
      <c r="Y971">
        <v>1810</v>
      </c>
      <c r="Z971" t="s">
        <v>56</v>
      </c>
      <c r="AA971" t="s">
        <v>84</v>
      </c>
      <c r="AB971" t="s">
        <v>105</v>
      </c>
      <c r="AC971">
        <v>3</v>
      </c>
      <c r="AD971" s="11">
        <f>(employee_data3[[#This Row],[Current Employee Rating]]-AVERAGE(employee_data3[Current Employee Rating]))/STDEV(employee_data3[Current Employee Rating])</f>
        <v>3.0539538160596794E-2</v>
      </c>
      <c r="AE971" s="11" t="str">
        <f>IF(employee_data3[[#This Row],[Z Score]]&gt;3,"Yes","No")</f>
        <v>No</v>
      </c>
    </row>
    <row r="972" spans="1:31" x14ac:dyDescent="0.3">
      <c r="A972">
        <v>1397</v>
      </c>
      <c r="B972" t="s">
        <v>4021</v>
      </c>
      <c r="C972" t="s">
        <v>4022</v>
      </c>
      <c r="D972" s="1">
        <v>43459</v>
      </c>
      <c r="E972" s="1">
        <v>43535</v>
      </c>
      <c r="F972" t="s">
        <v>28</v>
      </c>
      <c r="G972" t="s">
        <v>4023</v>
      </c>
      <c r="H972" t="s">
        <v>4024</v>
      </c>
      <c r="I972" t="s">
        <v>139</v>
      </c>
      <c r="J972" t="s">
        <v>32</v>
      </c>
      <c r="K972" t="str">
        <f>IF(employee_data3[[#This Row],[EmployeeStatus]]="Active", "Active", "Attrition")</f>
        <v>Active</v>
      </c>
      <c r="L972" t="s">
        <v>33</v>
      </c>
      <c r="M972" t="s">
        <v>51</v>
      </c>
      <c r="N972" t="s">
        <v>52</v>
      </c>
      <c r="O972" t="s">
        <v>175</v>
      </c>
      <c r="P972" t="s">
        <v>4025</v>
      </c>
      <c r="Q972" t="s">
        <v>38</v>
      </c>
      <c r="R972" t="s">
        <v>81</v>
      </c>
      <c r="S972" s="1">
        <v>29643</v>
      </c>
      <c r="T972">
        <f>DATEDIF(employee_data3[[#This Row],[DOB]],DATE(2023, 1, 1), "Y")</f>
        <v>41</v>
      </c>
      <c r="U972" t="str">
        <f>IF(employee_data3[[#This Row],[Age]]&lt;=25, "Remaja", IF(employee_data3[[#This Row],[Age]]&lt;=55, "Dewasa", "Lansia"))</f>
        <v>Dewasa</v>
      </c>
      <c r="V972" t="s">
        <v>40</v>
      </c>
      <c r="W972" t="s">
        <v>83</v>
      </c>
      <c r="X972" t="s">
        <v>55</v>
      </c>
      <c r="Y972">
        <v>1801</v>
      </c>
      <c r="Z972" t="s">
        <v>74</v>
      </c>
      <c r="AA972" t="s">
        <v>75</v>
      </c>
      <c r="AB972" t="s">
        <v>105</v>
      </c>
      <c r="AC972">
        <v>3</v>
      </c>
      <c r="AD972" s="11">
        <f>(employee_data3[[#This Row],[Current Employee Rating]]-AVERAGE(employee_data3[Current Employee Rating]))/STDEV(employee_data3[Current Employee Rating])</f>
        <v>3.0539538160596794E-2</v>
      </c>
      <c r="AE972" s="11" t="str">
        <f>IF(employee_data3[[#This Row],[Z Score]]&gt;3,"Yes","No")</f>
        <v>No</v>
      </c>
    </row>
    <row r="973" spans="1:31" x14ac:dyDescent="0.3">
      <c r="A973">
        <v>1398</v>
      </c>
      <c r="B973" t="s">
        <v>4026</v>
      </c>
      <c r="C973" t="s">
        <v>4027</v>
      </c>
      <c r="D973" s="1">
        <v>44199</v>
      </c>
      <c r="E973" s="1">
        <v>44993</v>
      </c>
      <c r="F973" t="s">
        <v>28</v>
      </c>
      <c r="G973" t="s">
        <v>4028</v>
      </c>
      <c r="H973" t="s">
        <v>4029</v>
      </c>
      <c r="I973" t="s">
        <v>168</v>
      </c>
      <c r="J973" t="s">
        <v>32</v>
      </c>
      <c r="K973" t="str">
        <f>IF(employee_data3[[#This Row],[EmployeeStatus]]="Active", "Active", "Attrition")</f>
        <v>Active</v>
      </c>
      <c r="L973" t="s">
        <v>52</v>
      </c>
      <c r="M973" t="s">
        <v>34</v>
      </c>
      <c r="N973" t="s">
        <v>63</v>
      </c>
      <c r="O973" t="s">
        <v>99</v>
      </c>
      <c r="P973" t="s">
        <v>4030</v>
      </c>
      <c r="Q973" t="s">
        <v>38</v>
      </c>
      <c r="R973" t="s">
        <v>148</v>
      </c>
      <c r="S973" s="1">
        <v>26645</v>
      </c>
      <c r="T973">
        <f>DATEDIF(employee_data3[[#This Row],[DOB]],DATE(2023, 1, 1), "Y")</f>
        <v>50</v>
      </c>
      <c r="U973" t="str">
        <f>IF(employee_data3[[#This Row],[Age]]&lt;=25, "Remaja", IF(employee_data3[[#This Row],[Age]]&lt;=55, "Dewasa", "Lansia"))</f>
        <v>Dewasa</v>
      </c>
      <c r="V973" t="s">
        <v>40</v>
      </c>
      <c r="W973" t="s">
        <v>1062</v>
      </c>
      <c r="X973" t="s">
        <v>42</v>
      </c>
      <c r="Y973">
        <v>2451</v>
      </c>
      <c r="Z973" t="s">
        <v>43</v>
      </c>
      <c r="AA973" t="s">
        <v>75</v>
      </c>
      <c r="AB973" t="s">
        <v>236</v>
      </c>
      <c r="AC973">
        <v>3</v>
      </c>
      <c r="AD973" s="11">
        <f>(employee_data3[[#This Row],[Current Employee Rating]]-AVERAGE(employee_data3[Current Employee Rating]))/STDEV(employee_data3[Current Employee Rating])</f>
        <v>3.0539538160596794E-2</v>
      </c>
      <c r="AE973" s="11" t="str">
        <f>IF(employee_data3[[#This Row],[Z Score]]&gt;3,"Yes","No")</f>
        <v>No</v>
      </c>
    </row>
    <row r="974" spans="1:31" x14ac:dyDescent="0.3">
      <c r="A974">
        <v>1399</v>
      </c>
      <c r="B974" t="s">
        <v>4031</v>
      </c>
      <c r="C974" t="s">
        <v>4032</v>
      </c>
      <c r="D974" s="1">
        <v>45092</v>
      </c>
      <c r="E974" s="1"/>
      <c r="F974" t="s">
        <v>28</v>
      </c>
      <c r="G974" t="s">
        <v>4033</v>
      </c>
      <c r="H974" t="s">
        <v>4034</v>
      </c>
      <c r="I974" t="s">
        <v>89</v>
      </c>
      <c r="J974" t="s">
        <v>32</v>
      </c>
      <c r="K974" t="str">
        <f>IF(employee_data3[[#This Row],[EmployeeStatus]]="Active", "Active", "Attrition")</f>
        <v>Active</v>
      </c>
      <c r="L974" t="s">
        <v>52</v>
      </c>
      <c r="M974" t="s">
        <v>34</v>
      </c>
      <c r="N974" t="s">
        <v>63</v>
      </c>
      <c r="O974" t="s">
        <v>36</v>
      </c>
      <c r="P974" t="s">
        <v>37</v>
      </c>
      <c r="Q974" t="s">
        <v>38</v>
      </c>
      <c r="R974" t="s">
        <v>81</v>
      </c>
      <c r="S974" s="1">
        <v>28474</v>
      </c>
      <c r="T974">
        <f>DATEDIF(employee_data3[[#This Row],[DOB]],DATE(2023, 1, 1), "Y")</f>
        <v>45</v>
      </c>
      <c r="U974" t="str">
        <f>IF(employee_data3[[#This Row],[Age]]&lt;=25, "Remaja", IF(employee_data3[[#This Row],[Age]]&lt;=55, "Dewasa", "Lansia"))</f>
        <v>Dewasa</v>
      </c>
      <c r="V974" t="s">
        <v>40</v>
      </c>
      <c r="W974" t="s">
        <v>226</v>
      </c>
      <c r="X974" t="s">
        <v>42</v>
      </c>
      <c r="Y974">
        <v>2031</v>
      </c>
      <c r="Z974" t="s">
        <v>74</v>
      </c>
      <c r="AA974" t="s">
        <v>44</v>
      </c>
      <c r="AB974" t="s">
        <v>236</v>
      </c>
      <c r="AC974">
        <v>3</v>
      </c>
      <c r="AD974" s="11">
        <f>(employee_data3[[#This Row],[Current Employee Rating]]-AVERAGE(employee_data3[Current Employee Rating]))/STDEV(employee_data3[Current Employee Rating])</f>
        <v>3.0539538160596794E-2</v>
      </c>
      <c r="AE974" s="11" t="str">
        <f>IF(employee_data3[[#This Row],[Z Score]]&gt;3,"Yes","No")</f>
        <v>No</v>
      </c>
    </row>
    <row r="975" spans="1:31" x14ac:dyDescent="0.3">
      <c r="A975">
        <v>1400</v>
      </c>
      <c r="B975" t="s">
        <v>4035</v>
      </c>
      <c r="C975" t="s">
        <v>4036</v>
      </c>
      <c r="D975" s="1">
        <v>43341</v>
      </c>
      <c r="E975" s="1">
        <v>44966</v>
      </c>
      <c r="F975" t="s">
        <v>728</v>
      </c>
      <c r="G975" t="s">
        <v>4037</v>
      </c>
      <c r="H975" t="s">
        <v>4038</v>
      </c>
      <c r="I975" t="s">
        <v>118</v>
      </c>
      <c r="J975" t="s">
        <v>32</v>
      </c>
      <c r="K975" t="str">
        <f>IF(employee_data3[[#This Row],[EmployeeStatus]]="Active", "Active", "Attrition")</f>
        <v>Active</v>
      </c>
      <c r="L975" t="s">
        <v>63</v>
      </c>
      <c r="M975" t="s">
        <v>64</v>
      </c>
      <c r="N975" t="s">
        <v>63</v>
      </c>
      <c r="O975" t="s">
        <v>126</v>
      </c>
      <c r="P975" t="s">
        <v>4039</v>
      </c>
      <c r="Q975" t="s">
        <v>38</v>
      </c>
      <c r="R975" t="s">
        <v>90</v>
      </c>
      <c r="S975" s="1">
        <v>20182</v>
      </c>
      <c r="T975">
        <f>DATEDIF(employee_data3[[#This Row],[DOB]],DATE(2023, 1, 1), "Y")</f>
        <v>67</v>
      </c>
      <c r="U975" t="str">
        <f>IF(employee_data3[[#This Row],[Age]]&lt;=25, "Remaja", IF(employee_data3[[#This Row],[Age]]&lt;=55, "Dewasa", "Lansia"))</f>
        <v>Lansia</v>
      </c>
      <c r="V975" t="s">
        <v>40</v>
      </c>
      <c r="W975" t="s">
        <v>83</v>
      </c>
      <c r="X975" t="s">
        <v>42</v>
      </c>
      <c r="Y975">
        <v>2128</v>
      </c>
      <c r="Z975" t="s">
        <v>43</v>
      </c>
      <c r="AA975" t="s">
        <v>104</v>
      </c>
      <c r="AB975" t="s">
        <v>105</v>
      </c>
      <c r="AC975">
        <v>3</v>
      </c>
      <c r="AD975" s="11">
        <f>(employee_data3[[#This Row],[Current Employee Rating]]-AVERAGE(employee_data3[Current Employee Rating]))/STDEV(employee_data3[Current Employee Rating])</f>
        <v>3.0539538160596794E-2</v>
      </c>
      <c r="AE975" s="11" t="str">
        <f>IF(employee_data3[[#This Row],[Z Score]]&gt;3,"Yes","No")</f>
        <v>No</v>
      </c>
    </row>
    <row r="976" spans="1:31" x14ac:dyDescent="0.3">
      <c r="A976">
        <v>1401</v>
      </c>
      <c r="B976" t="s">
        <v>4040</v>
      </c>
      <c r="C976" t="s">
        <v>1712</v>
      </c>
      <c r="D976" s="1">
        <v>43469</v>
      </c>
      <c r="E976" s="1"/>
      <c r="F976" t="s">
        <v>28</v>
      </c>
      <c r="G976" t="s">
        <v>4041</v>
      </c>
      <c r="H976" t="s">
        <v>4042</v>
      </c>
      <c r="I976" t="s">
        <v>62</v>
      </c>
      <c r="J976" t="s">
        <v>32</v>
      </c>
      <c r="K976" t="str">
        <f>IF(employee_data3[[#This Row],[EmployeeStatus]]="Active", "Active", "Attrition")</f>
        <v>Active</v>
      </c>
      <c r="L976" t="s">
        <v>33</v>
      </c>
      <c r="M976" t="s">
        <v>64</v>
      </c>
      <c r="N976" t="s">
        <v>52</v>
      </c>
      <c r="O976" t="s">
        <v>36</v>
      </c>
      <c r="P976" t="s">
        <v>37</v>
      </c>
      <c r="Q976" t="s">
        <v>38</v>
      </c>
      <c r="R976" t="s">
        <v>148</v>
      </c>
      <c r="S976" s="1">
        <v>24701</v>
      </c>
      <c r="T976">
        <f>DATEDIF(employee_data3[[#This Row],[DOB]],DATE(2023, 1, 1), "Y")</f>
        <v>55</v>
      </c>
      <c r="U976" t="str">
        <f>IF(employee_data3[[#This Row],[Age]]&lt;=25, "Remaja", IF(employee_data3[[#This Row],[Age]]&lt;=55, "Dewasa", "Lansia"))</f>
        <v>Dewasa</v>
      </c>
      <c r="V976" t="s">
        <v>40</v>
      </c>
      <c r="W976" t="s">
        <v>163</v>
      </c>
      <c r="X976" t="s">
        <v>55</v>
      </c>
      <c r="Y976">
        <v>2451</v>
      </c>
      <c r="Z976" t="s">
        <v>43</v>
      </c>
      <c r="AA976" t="s">
        <v>75</v>
      </c>
      <c r="AB976" t="s">
        <v>105</v>
      </c>
      <c r="AC976">
        <v>3</v>
      </c>
      <c r="AD976" s="11">
        <f>(employee_data3[[#This Row],[Current Employee Rating]]-AVERAGE(employee_data3[Current Employee Rating]))/STDEV(employee_data3[Current Employee Rating])</f>
        <v>3.0539538160596794E-2</v>
      </c>
      <c r="AE976" s="11" t="str">
        <f>IF(employee_data3[[#This Row],[Z Score]]&gt;3,"Yes","No")</f>
        <v>No</v>
      </c>
    </row>
    <row r="977" spans="1:31" x14ac:dyDescent="0.3">
      <c r="A977">
        <v>1402</v>
      </c>
      <c r="B977" t="s">
        <v>1815</v>
      </c>
      <c r="C977" t="s">
        <v>4043</v>
      </c>
      <c r="D977" s="1">
        <v>44449</v>
      </c>
      <c r="E977" s="1"/>
      <c r="F977" t="s">
        <v>28</v>
      </c>
      <c r="G977" t="s">
        <v>4044</v>
      </c>
      <c r="H977" t="s">
        <v>4045</v>
      </c>
      <c r="I977" t="s">
        <v>139</v>
      </c>
      <c r="J977" t="s">
        <v>32</v>
      </c>
      <c r="K977" t="str">
        <f>IF(employee_data3[[#This Row],[EmployeeStatus]]="Active", "Active", "Attrition")</f>
        <v>Active</v>
      </c>
      <c r="L977" t="s">
        <v>63</v>
      </c>
      <c r="M977" t="s">
        <v>64</v>
      </c>
      <c r="N977" t="s">
        <v>63</v>
      </c>
      <c r="O977" t="s">
        <v>36</v>
      </c>
      <c r="P977" t="s">
        <v>37</v>
      </c>
      <c r="Q977" t="s">
        <v>38</v>
      </c>
      <c r="R977" t="s">
        <v>66</v>
      </c>
      <c r="S977" s="1">
        <v>32428</v>
      </c>
      <c r="T977">
        <f>DATEDIF(employee_data3[[#This Row],[DOB]],DATE(2023, 1, 1), "Y")</f>
        <v>34</v>
      </c>
      <c r="U977" t="str">
        <f>IF(employee_data3[[#This Row],[Age]]&lt;=25, "Remaja", IF(employee_data3[[#This Row],[Age]]&lt;=55, "Dewasa", "Lansia"))</f>
        <v>Dewasa</v>
      </c>
      <c r="V977" t="s">
        <v>40</v>
      </c>
      <c r="W977" t="s">
        <v>103</v>
      </c>
      <c r="X977" t="s">
        <v>42</v>
      </c>
      <c r="Y977">
        <v>1902</v>
      </c>
      <c r="Z977" t="s">
        <v>43</v>
      </c>
      <c r="AA977" t="s">
        <v>104</v>
      </c>
      <c r="AB977" t="s">
        <v>105</v>
      </c>
      <c r="AC977">
        <v>3</v>
      </c>
      <c r="AD977" s="11">
        <f>(employee_data3[[#This Row],[Current Employee Rating]]-AVERAGE(employee_data3[Current Employee Rating]))/STDEV(employee_data3[Current Employee Rating])</f>
        <v>3.0539538160596794E-2</v>
      </c>
      <c r="AE977" s="11" t="str">
        <f>IF(employee_data3[[#This Row],[Z Score]]&gt;3,"Yes","No")</f>
        <v>No</v>
      </c>
    </row>
    <row r="978" spans="1:31" x14ac:dyDescent="0.3">
      <c r="A978">
        <v>1403</v>
      </c>
      <c r="B978" t="s">
        <v>3864</v>
      </c>
      <c r="C978" t="s">
        <v>4046</v>
      </c>
      <c r="D978" s="1">
        <v>44385</v>
      </c>
      <c r="E978" s="1"/>
      <c r="F978" t="s">
        <v>28</v>
      </c>
      <c r="G978" t="s">
        <v>4047</v>
      </c>
      <c r="H978" t="s">
        <v>4048</v>
      </c>
      <c r="I978" t="s">
        <v>133</v>
      </c>
      <c r="J978" t="s">
        <v>32</v>
      </c>
      <c r="K978" t="str">
        <f>IF(employee_data3[[#This Row],[EmployeeStatus]]="Active", "Active", "Attrition")</f>
        <v>Active</v>
      </c>
      <c r="L978" t="s">
        <v>63</v>
      </c>
      <c r="M978" t="s">
        <v>64</v>
      </c>
      <c r="N978" t="s">
        <v>35</v>
      </c>
      <c r="O978" t="s">
        <v>36</v>
      </c>
      <c r="P978" t="s">
        <v>37</v>
      </c>
      <c r="Q978" t="s">
        <v>38</v>
      </c>
      <c r="R978" t="s">
        <v>90</v>
      </c>
      <c r="S978" s="1">
        <v>16415</v>
      </c>
      <c r="T978">
        <f>DATEDIF(employee_data3[[#This Row],[DOB]],DATE(2023, 1, 1), "Y")</f>
        <v>78</v>
      </c>
      <c r="U978" t="str">
        <f>IF(employee_data3[[#This Row],[Age]]&lt;=25, "Remaja", IF(employee_data3[[#This Row],[Age]]&lt;=55, "Dewasa", "Lansia"))</f>
        <v>Lansia</v>
      </c>
      <c r="V978" t="s">
        <v>40</v>
      </c>
      <c r="W978" t="s">
        <v>103</v>
      </c>
      <c r="X978" t="s">
        <v>42</v>
      </c>
      <c r="Y978">
        <v>2351</v>
      </c>
      <c r="Z978" t="s">
        <v>43</v>
      </c>
      <c r="AA978" t="s">
        <v>44</v>
      </c>
      <c r="AB978" t="s">
        <v>105</v>
      </c>
      <c r="AC978">
        <v>3</v>
      </c>
      <c r="AD978" s="11">
        <f>(employee_data3[[#This Row],[Current Employee Rating]]-AVERAGE(employee_data3[Current Employee Rating]))/STDEV(employee_data3[Current Employee Rating])</f>
        <v>3.0539538160596794E-2</v>
      </c>
      <c r="AE978" s="11" t="str">
        <f>IF(employee_data3[[#This Row],[Z Score]]&gt;3,"Yes","No")</f>
        <v>No</v>
      </c>
    </row>
    <row r="979" spans="1:31" x14ac:dyDescent="0.3">
      <c r="A979">
        <v>1404</v>
      </c>
      <c r="B979" t="s">
        <v>4049</v>
      </c>
      <c r="C979" t="s">
        <v>2183</v>
      </c>
      <c r="D979" s="1">
        <v>43405</v>
      </c>
      <c r="E979" s="1">
        <v>44315</v>
      </c>
      <c r="F979" t="s">
        <v>728</v>
      </c>
      <c r="G979" t="s">
        <v>4050</v>
      </c>
      <c r="H979" t="s">
        <v>4051</v>
      </c>
      <c r="I979" t="s">
        <v>89</v>
      </c>
      <c r="J979" t="s">
        <v>745</v>
      </c>
      <c r="K979" t="str">
        <f>IF(employee_data3[[#This Row],[EmployeeStatus]]="Active", "Active", "Attrition")</f>
        <v>Attrition</v>
      </c>
      <c r="L979" t="s">
        <v>33</v>
      </c>
      <c r="M979" t="s">
        <v>64</v>
      </c>
      <c r="N979" t="s">
        <v>52</v>
      </c>
      <c r="O979" t="s">
        <v>99</v>
      </c>
      <c r="P979" t="s">
        <v>4052</v>
      </c>
      <c r="Q979" t="s">
        <v>38</v>
      </c>
      <c r="R979" t="s">
        <v>39</v>
      </c>
      <c r="S979" s="1">
        <v>28830</v>
      </c>
      <c r="T979">
        <f>DATEDIF(employee_data3[[#This Row],[DOB]],DATE(2023, 1, 1), "Y")</f>
        <v>44</v>
      </c>
      <c r="U979" t="str">
        <f>IF(employee_data3[[#This Row],[Age]]&lt;=25, "Remaja", IF(employee_data3[[#This Row],[Age]]&lt;=55, "Dewasa", "Lansia"))</f>
        <v>Dewasa</v>
      </c>
      <c r="V979" t="s">
        <v>40</v>
      </c>
      <c r="W979" t="s">
        <v>243</v>
      </c>
      <c r="X979" t="s">
        <v>55</v>
      </c>
      <c r="Y979">
        <v>2472</v>
      </c>
      <c r="Z979" t="s">
        <v>56</v>
      </c>
      <c r="AA979" t="s">
        <v>75</v>
      </c>
      <c r="AB979" t="s">
        <v>105</v>
      </c>
      <c r="AC979">
        <v>3</v>
      </c>
      <c r="AD979" s="11">
        <f>(employee_data3[[#This Row],[Current Employee Rating]]-AVERAGE(employee_data3[Current Employee Rating]))/STDEV(employee_data3[Current Employee Rating])</f>
        <v>3.0539538160596794E-2</v>
      </c>
      <c r="AE979" s="11" t="str">
        <f>IF(employee_data3[[#This Row],[Z Score]]&gt;3,"Yes","No")</f>
        <v>No</v>
      </c>
    </row>
    <row r="980" spans="1:31" x14ac:dyDescent="0.3">
      <c r="A980">
        <v>1405</v>
      </c>
      <c r="B980" t="s">
        <v>4053</v>
      </c>
      <c r="C980" t="s">
        <v>4054</v>
      </c>
      <c r="D980" s="1">
        <v>43442</v>
      </c>
      <c r="E980" s="1">
        <v>44723</v>
      </c>
      <c r="F980" t="s">
        <v>728</v>
      </c>
      <c r="G980" t="s">
        <v>4055</v>
      </c>
      <c r="H980" t="s">
        <v>4056</v>
      </c>
      <c r="I980" t="s">
        <v>62</v>
      </c>
      <c r="J980" t="s">
        <v>32</v>
      </c>
      <c r="K980" t="str">
        <f>IF(employee_data3[[#This Row],[EmployeeStatus]]="Active", "Active", "Attrition")</f>
        <v>Active</v>
      </c>
      <c r="L980" t="s">
        <v>52</v>
      </c>
      <c r="M980" t="s">
        <v>51</v>
      </c>
      <c r="N980" t="s">
        <v>35</v>
      </c>
      <c r="O980" t="s">
        <v>99</v>
      </c>
      <c r="P980" t="s">
        <v>4057</v>
      </c>
      <c r="Q980" t="s">
        <v>38</v>
      </c>
      <c r="R980" t="s">
        <v>90</v>
      </c>
      <c r="S980" s="1">
        <v>28214</v>
      </c>
      <c r="T980">
        <f>DATEDIF(employee_data3[[#This Row],[DOB]],DATE(2023, 1, 1), "Y")</f>
        <v>45</v>
      </c>
      <c r="U980" t="str">
        <f>IF(employee_data3[[#This Row],[Age]]&lt;=25, "Remaja", IF(employee_data3[[#This Row],[Age]]&lt;=55, "Dewasa", "Lansia"))</f>
        <v>Dewasa</v>
      </c>
      <c r="V980" t="s">
        <v>40</v>
      </c>
      <c r="W980" t="s">
        <v>834</v>
      </c>
      <c r="X980" t="s">
        <v>42</v>
      </c>
      <c r="Y980">
        <v>2050</v>
      </c>
      <c r="Z980" t="s">
        <v>74</v>
      </c>
      <c r="AA980" t="s">
        <v>75</v>
      </c>
      <c r="AB980" t="s">
        <v>105</v>
      </c>
      <c r="AC980">
        <v>3</v>
      </c>
      <c r="AD980" s="11">
        <f>(employee_data3[[#This Row],[Current Employee Rating]]-AVERAGE(employee_data3[Current Employee Rating]))/STDEV(employee_data3[Current Employee Rating])</f>
        <v>3.0539538160596794E-2</v>
      </c>
      <c r="AE980" s="11" t="str">
        <f>IF(employee_data3[[#This Row],[Z Score]]&gt;3,"Yes","No")</f>
        <v>No</v>
      </c>
    </row>
    <row r="981" spans="1:31" x14ac:dyDescent="0.3">
      <c r="A981">
        <v>1406</v>
      </c>
      <c r="B981" t="s">
        <v>784</v>
      </c>
      <c r="C981" t="s">
        <v>4058</v>
      </c>
      <c r="D981" s="1">
        <v>44859</v>
      </c>
      <c r="E981" s="1"/>
      <c r="F981" t="s">
        <v>728</v>
      </c>
      <c r="G981" t="s">
        <v>4059</v>
      </c>
      <c r="H981" t="s">
        <v>4060</v>
      </c>
      <c r="I981" t="s">
        <v>168</v>
      </c>
      <c r="J981" t="s">
        <v>32</v>
      </c>
      <c r="K981" t="str">
        <f>IF(employee_data3[[#This Row],[EmployeeStatus]]="Active", "Active", "Attrition")</f>
        <v>Active</v>
      </c>
      <c r="L981" t="s">
        <v>52</v>
      </c>
      <c r="M981" t="s">
        <v>51</v>
      </c>
      <c r="N981" t="s">
        <v>63</v>
      </c>
      <c r="O981" t="s">
        <v>36</v>
      </c>
      <c r="P981" t="s">
        <v>37</v>
      </c>
      <c r="Q981" t="s">
        <v>38</v>
      </c>
      <c r="R981" t="s">
        <v>81</v>
      </c>
      <c r="S981" s="1">
        <v>30265</v>
      </c>
      <c r="T981">
        <f>DATEDIF(employee_data3[[#This Row],[DOB]],DATE(2023, 1, 1), "Y")</f>
        <v>40</v>
      </c>
      <c r="U981" t="str">
        <f>IF(employee_data3[[#This Row],[Age]]&lt;=25, "Remaja", IF(employee_data3[[#This Row],[Age]]&lt;=55, "Dewasa", "Lansia"))</f>
        <v>Dewasa</v>
      </c>
      <c r="V981" t="s">
        <v>40</v>
      </c>
      <c r="W981" t="s">
        <v>292</v>
      </c>
      <c r="X981" t="s">
        <v>42</v>
      </c>
      <c r="Y981">
        <v>1752</v>
      </c>
      <c r="Z981" t="s">
        <v>128</v>
      </c>
      <c r="AA981" t="s">
        <v>75</v>
      </c>
      <c r="AB981" t="s">
        <v>105</v>
      </c>
      <c r="AC981">
        <v>3</v>
      </c>
      <c r="AD981" s="11">
        <f>(employee_data3[[#This Row],[Current Employee Rating]]-AVERAGE(employee_data3[Current Employee Rating]))/STDEV(employee_data3[Current Employee Rating])</f>
        <v>3.0539538160596794E-2</v>
      </c>
      <c r="AE981" s="11" t="str">
        <f>IF(employee_data3[[#This Row],[Z Score]]&gt;3,"Yes","No")</f>
        <v>No</v>
      </c>
    </row>
    <row r="982" spans="1:31" x14ac:dyDescent="0.3">
      <c r="A982">
        <v>1407</v>
      </c>
      <c r="B982" t="s">
        <v>4061</v>
      </c>
      <c r="C982" t="s">
        <v>253</v>
      </c>
      <c r="D982" s="1">
        <v>45020</v>
      </c>
      <c r="E982" s="1"/>
      <c r="F982" t="s">
        <v>28</v>
      </c>
      <c r="G982" t="s">
        <v>4062</v>
      </c>
      <c r="H982" t="s">
        <v>4063</v>
      </c>
      <c r="I982" t="s">
        <v>80</v>
      </c>
      <c r="J982" t="s">
        <v>32</v>
      </c>
      <c r="K982" t="str">
        <f>IF(employee_data3[[#This Row],[EmployeeStatus]]="Active", "Active", "Attrition")</f>
        <v>Active</v>
      </c>
      <c r="L982" t="s">
        <v>63</v>
      </c>
      <c r="M982" t="s">
        <v>64</v>
      </c>
      <c r="N982" t="s">
        <v>35</v>
      </c>
      <c r="O982" t="s">
        <v>36</v>
      </c>
      <c r="P982" t="s">
        <v>37</v>
      </c>
      <c r="Q982" t="s">
        <v>38</v>
      </c>
      <c r="R982" t="s">
        <v>66</v>
      </c>
      <c r="S982" s="1">
        <v>30405</v>
      </c>
      <c r="T982">
        <f>DATEDIF(employee_data3[[#This Row],[DOB]],DATE(2023, 1, 1), "Y")</f>
        <v>39</v>
      </c>
      <c r="U982" t="str">
        <f>IF(employee_data3[[#This Row],[Age]]&lt;=25, "Remaja", IF(employee_data3[[#This Row],[Age]]&lt;=55, "Dewasa", "Lansia"))</f>
        <v>Dewasa</v>
      </c>
      <c r="V982" t="s">
        <v>40</v>
      </c>
      <c r="W982" t="s">
        <v>613</v>
      </c>
      <c r="X982" t="s">
        <v>55</v>
      </c>
      <c r="Y982">
        <v>1730</v>
      </c>
      <c r="Z982" t="s">
        <v>56</v>
      </c>
      <c r="AA982" t="s">
        <v>84</v>
      </c>
      <c r="AB982" t="s">
        <v>105</v>
      </c>
      <c r="AC982">
        <v>3</v>
      </c>
      <c r="AD982" s="11">
        <f>(employee_data3[[#This Row],[Current Employee Rating]]-AVERAGE(employee_data3[Current Employee Rating]))/STDEV(employee_data3[Current Employee Rating])</f>
        <v>3.0539538160596794E-2</v>
      </c>
      <c r="AE982" s="11" t="str">
        <f>IF(employee_data3[[#This Row],[Z Score]]&gt;3,"Yes","No")</f>
        <v>No</v>
      </c>
    </row>
    <row r="983" spans="1:31" x14ac:dyDescent="0.3">
      <c r="A983">
        <v>1408</v>
      </c>
      <c r="B983" t="s">
        <v>4064</v>
      </c>
      <c r="C983" t="s">
        <v>4065</v>
      </c>
      <c r="D983" s="1">
        <v>44272</v>
      </c>
      <c r="E983" s="1"/>
      <c r="F983" t="s">
        <v>28</v>
      </c>
      <c r="G983" t="s">
        <v>4066</v>
      </c>
      <c r="H983" t="s">
        <v>4067</v>
      </c>
      <c r="I983" t="s">
        <v>62</v>
      </c>
      <c r="J983" t="s">
        <v>32</v>
      </c>
      <c r="K983" t="str">
        <f>IF(employee_data3[[#This Row],[EmployeeStatus]]="Active", "Active", "Attrition")</f>
        <v>Active</v>
      </c>
      <c r="L983" t="s">
        <v>33</v>
      </c>
      <c r="M983" t="s">
        <v>64</v>
      </c>
      <c r="N983" t="s">
        <v>52</v>
      </c>
      <c r="O983" t="s">
        <v>36</v>
      </c>
      <c r="P983" t="s">
        <v>37</v>
      </c>
      <c r="Q983" t="s">
        <v>38</v>
      </c>
      <c r="R983" t="s">
        <v>90</v>
      </c>
      <c r="S983" s="1">
        <v>29558</v>
      </c>
      <c r="T983">
        <f>DATEDIF(employee_data3[[#This Row],[DOB]],DATE(2023, 1, 1), "Y")</f>
        <v>42</v>
      </c>
      <c r="U983" t="str">
        <f>IF(employee_data3[[#This Row],[Age]]&lt;=25, "Remaja", IF(employee_data3[[#This Row],[Age]]&lt;=55, "Dewasa", "Lansia"))</f>
        <v>Dewasa</v>
      </c>
      <c r="V983" t="s">
        <v>40</v>
      </c>
      <c r="W983" t="s">
        <v>6</v>
      </c>
      <c r="X983" t="s">
        <v>42</v>
      </c>
      <c r="Y983">
        <v>2155</v>
      </c>
      <c r="Z983" t="s">
        <v>74</v>
      </c>
      <c r="AA983" t="s">
        <v>75</v>
      </c>
      <c r="AB983" t="s">
        <v>105</v>
      </c>
      <c r="AC983">
        <v>3</v>
      </c>
      <c r="AD983" s="11">
        <f>(employee_data3[[#This Row],[Current Employee Rating]]-AVERAGE(employee_data3[Current Employee Rating]))/STDEV(employee_data3[Current Employee Rating])</f>
        <v>3.0539538160596794E-2</v>
      </c>
      <c r="AE983" s="11" t="str">
        <f>IF(employee_data3[[#This Row],[Z Score]]&gt;3,"Yes","No")</f>
        <v>No</v>
      </c>
    </row>
    <row r="984" spans="1:31" x14ac:dyDescent="0.3">
      <c r="A984">
        <v>1409</v>
      </c>
      <c r="B984" t="s">
        <v>4068</v>
      </c>
      <c r="C984" t="s">
        <v>4069</v>
      </c>
      <c r="D984" s="1">
        <v>43535</v>
      </c>
      <c r="E984" s="1">
        <v>44445</v>
      </c>
      <c r="F984" t="s">
        <v>28</v>
      </c>
      <c r="G984" t="s">
        <v>4070</v>
      </c>
      <c r="H984" t="s">
        <v>4071</v>
      </c>
      <c r="I984" t="s">
        <v>139</v>
      </c>
      <c r="J984" t="s">
        <v>745</v>
      </c>
      <c r="K984" t="str">
        <f>IF(employee_data3[[#This Row],[EmployeeStatus]]="Active", "Active", "Attrition")</f>
        <v>Attrition</v>
      </c>
      <c r="L984" t="s">
        <v>63</v>
      </c>
      <c r="M984" t="s">
        <v>51</v>
      </c>
      <c r="N984" t="s">
        <v>52</v>
      </c>
      <c r="O984" t="s">
        <v>140</v>
      </c>
      <c r="P984" t="s">
        <v>4072</v>
      </c>
      <c r="Q984" t="s">
        <v>38</v>
      </c>
      <c r="R984" t="s">
        <v>81</v>
      </c>
      <c r="S984" s="1">
        <v>29678</v>
      </c>
      <c r="T984">
        <f>DATEDIF(employee_data3[[#This Row],[DOB]],DATE(2023, 1, 1), "Y")</f>
        <v>41</v>
      </c>
      <c r="U984" t="str">
        <f>IF(employee_data3[[#This Row],[Age]]&lt;=25, "Remaja", IF(employee_data3[[#This Row],[Age]]&lt;=55, "Dewasa", "Lansia"))</f>
        <v>Dewasa</v>
      </c>
      <c r="V984" t="s">
        <v>40</v>
      </c>
      <c r="W984" t="s">
        <v>103</v>
      </c>
      <c r="X984" t="s">
        <v>42</v>
      </c>
      <c r="Y984">
        <v>2458</v>
      </c>
      <c r="Z984" t="s">
        <v>74</v>
      </c>
      <c r="AA984" t="s">
        <v>44</v>
      </c>
      <c r="AB984" t="s">
        <v>105</v>
      </c>
      <c r="AC984">
        <v>3</v>
      </c>
      <c r="AD984" s="11">
        <f>(employee_data3[[#This Row],[Current Employee Rating]]-AVERAGE(employee_data3[Current Employee Rating]))/STDEV(employee_data3[Current Employee Rating])</f>
        <v>3.0539538160596794E-2</v>
      </c>
      <c r="AE984" s="11" t="str">
        <f>IF(employee_data3[[#This Row],[Z Score]]&gt;3,"Yes","No")</f>
        <v>No</v>
      </c>
    </row>
    <row r="985" spans="1:31" x14ac:dyDescent="0.3">
      <c r="A985">
        <v>1410</v>
      </c>
      <c r="B985" t="s">
        <v>3479</v>
      </c>
      <c r="C985" t="s">
        <v>4073</v>
      </c>
      <c r="D985" s="1">
        <v>44617</v>
      </c>
      <c r="E985" s="1">
        <v>45044</v>
      </c>
      <c r="F985" t="s">
        <v>28</v>
      </c>
      <c r="G985" t="s">
        <v>4074</v>
      </c>
      <c r="H985" t="s">
        <v>4075</v>
      </c>
      <c r="I985" t="s">
        <v>133</v>
      </c>
      <c r="J985" t="s">
        <v>32</v>
      </c>
      <c r="K985" t="str">
        <f>IF(employee_data3[[#This Row],[EmployeeStatus]]="Active", "Active", "Attrition")</f>
        <v>Active</v>
      </c>
      <c r="L985" t="s">
        <v>33</v>
      </c>
      <c r="M985" t="s">
        <v>34</v>
      </c>
      <c r="N985" t="s">
        <v>35</v>
      </c>
      <c r="O985" t="s">
        <v>126</v>
      </c>
      <c r="P985" t="s">
        <v>4076</v>
      </c>
      <c r="Q985" t="s">
        <v>38</v>
      </c>
      <c r="R985" t="s">
        <v>305</v>
      </c>
      <c r="S985" s="1">
        <v>16657</v>
      </c>
      <c r="T985">
        <f>DATEDIF(employee_data3[[#This Row],[DOB]],DATE(2023, 1, 1), "Y")</f>
        <v>77</v>
      </c>
      <c r="U985" t="str">
        <f>IF(employee_data3[[#This Row],[Age]]&lt;=25, "Remaja", IF(employee_data3[[#This Row],[Age]]&lt;=55, "Dewasa", "Lansia"))</f>
        <v>Lansia</v>
      </c>
      <c r="V985" t="s">
        <v>40</v>
      </c>
      <c r="W985" t="s">
        <v>83</v>
      </c>
      <c r="X985" t="s">
        <v>42</v>
      </c>
      <c r="Y985">
        <v>26720</v>
      </c>
      <c r="Z985" t="s">
        <v>43</v>
      </c>
      <c r="AA985" t="s">
        <v>44</v>
      </c>
      <c r="AB985" t="s">
        <v>105</v>
      </c>
      <c r="AC985">
        <v>3</v>
      </c>
      <c r="AD985" s="11">
        <f>(employee_data3[[#This Row],[Current Employee Rating]]-AVERAGE(employee_data3[Current Employee Rating]))/STDEV(employee_data3[Current Employee Rating])</f>
        <v>3.0539538160596794E-2</v>
      </c>
      <c r="AE985" s="11" t="str">
        <f>IF(employee_data3[[#This Row],[Z Score]]&gt;3,"Yes","No")</f>
        <v>No</v>
      </c>
    </row>
    <row r="986" spans="1:31" x14ac:dyDescent="0.3">
      <c r="A986">
        <v>1411</v>
      </c>
      <c r="B986" t="s">
        <v>3799</v>
      </c>
      <c r="C986" t="s">
        <v>4077</v>
      </c>
      <c r="D986" s="1">
        <v>43648</v>
      </c>
      <c r="E986" s="1"/>
      <c r="F986" t="s">
        <v>28</v>
      </c>
      <c r="G986" t="s">
        <v>4078</v>
      </c>
      <c r="H986" t="s">
        <v>4079</v>
      </c>
      <c r="I986" t="s">
        <v>50</v>
      </c>
      <c r="J986" t="s">
        <v>32</v>
      </c>
      <c r="K986" t="str">
        <f>IF(employee_data3[[#This Row],[EmployeeStatus]]="Active", "Active", "Attrition")</f>
        <v>Active</v>
      </c>
      <c r="L986" t="s">
        <v>52</v>
      </c>
      <c r="M986" t="s">
        <v>34</v>
      </c>
      <c r="N986" t="s">
        <v>52</v>
      </c>
      <c r="O986" t="s">
        <v>36</v>
      </c>
      <c r="P986" t="s">
        <v>37</v>
      </c>
      <c r="Q986" t="s">
        <v>38</v>
      </c>
      <c r="R986" t="s">
        <v>53</v>
      </c>
      <c r="S986" s="1">
        <v>29367</v>
      </c>
      <c r="T986">
        <f>DATEDIF(employee_data3[[#This Row],[DOB]],DATE(2023, 1, 1), "Y")</f>
        <v>42</v>
      </c>
      <c r="U986" t="str">
        <f>IF(employee_data3[[#This Row],[Age]]&lt;=25, "Remaja", IF(employee_data3[[#This Row],[Age]]&lt;=55, "Dewasa", "Lansia"))</f>
        <v>Dewasa</v>
      </c>
      <c r="V986" t="s">
        <v>40</v>
      </c>
      <c r="W986" t="s">
        <v>226</v>
      </c>
      <c r="X986" t="s">
        <v>42</v>
      </c>
      <c r="Y986">
        <v>78612</v>
      </c>
      <c r="Z986" t="s">
        <v>56</v>
      </c>
      <c r="AA986" t="s">
        <v>84</v>
      </c>
      <c r="AB986" t="s">
        <v>105</v>
      </c>
      <c r="AC986">
        <v>3</v>
      </c>
      <c r="AD986" s="11">
        <f>(employee_data3[[#This Row],[Current Employee Rating]]-AVERAGE(employee_data3[Current Employee Rating]))/STDEV(employee_data3[Current Employee Rating])</f>
        <v>3.0539538160596794E-2</v>
      </c>
      <c r="AE986" s="11" t="str">
        <f>IF(employee_data3[[#This Row],[Z Score]]&gt;3,"Yes","No")</f>
        <v>No</v>
      </c>
    </row>
    <row r="987" spans="1:31" x14ac:dyDescent="0.3">
      <c r="A987">
        <v>1412</v>
      </c>
      <c r="B987" t="s">
        <v>4080</v>
      </c>
      <c r="C987" t="s">
        <v>354</v>
      </c>
      <c r="D987" s="1">
        <v>43636</v>
      </c>
      <c r="E987" s="1"/>
      <c r="F987" t="s">
        <v>28</v>
      </c>
      <c r="G987" t="s">
        <v>4081</v>
      </c>
      <c r="H987" t="s">
        <v>4082</v>
      </c>
      <c r="I987" t="s">
        <v>139</v>
      </c>
      <c r="J987" t="s">
        <v>32</v>
      </c>
      <c r="K987" t="str">
        <f>IF(employee_data3[[#This Row],[EmployeeStatus]]="Active", "Active", "Attrition")</f>
        <v>Active</v>
      </c>
      <c r="L987" t="s">
        <v>52</v>
      </c>
      <c r="M987" t="s">
        <v>64</v>
      </c>
      <c r="N987" t="s">
        <v>63</v>
      </c>
      <c r="O987" t="s">
        <v>36</v>
      </c>
      <c r="P987" t="s">
        <v>37</v>
      </c>
      <c r="Q987" t="s">
        <v>38</v>
      </c>
      <c r="R987" t="s">
        <v>90</v>
      </c>
      <c r="S987" s="1">
        <v>30213</v>
      </c>
      <c r="T987">
        <f>DATEDIF(employee_data3[[#This Row],[DOB]],DATE(2023, 1, 1), "Y")</f>
        <v>40</v>
      </c>
      <c r="U987" t="str">
        <f>IF(employee_data3[[#This Row],[Age]]&lt;=25, "Remaja", IF(employee_data3[[#This Row],[Age]]&lt;=55, "Dewasa", "Lansia"))</f>
        <v>Dewasa</v>
      </c>
      <c r="V987" t="s">
        <v>40</v>
      </c>
      <c r="W987" t="s">
        <v>4083</v>
      </c>
      <c r="X987" t="s">
        <v>42</v>
      </c>
      <c r="Y987">
        <v>75935</v>
      </c>
      <c r="Z987" t="s">
        <v>43</v>
      </c>
      <c r="AA987" t="s">
        <v>44</v>
      </c>
      <c r="AB987" t="s">
        <v>105</v>
      </c>
      <c r="AC987">
        <v>3</v>
      </c>
      <c r="AD987" s="11">
        <f>(employee_data3[[#This Row],[Current Employee Rating]]-AVERAGE(employee_data3[Current Employee Rating]))/STDEV(employee_data3[Current Employee Rating])</f>
        <v>3.0539538160596794E-2</v>
      </c>
      <c r="AE987" s="11" t="str">
        <f>IF(employee_data3[[#This Row],[Z Score]]&gt;3,"Yes","No")</f>
        <v>No</v>
      </c>
    </row>
    <row r="988" spans="1:31" x14ac:dyDescent="0.3">
      <c r="A988">
        <v>1413</v>
      </c>
      <c r="B988" t="s">
        <v>1636</v>
      </c>
      <c r="C988" t="s">
        <v>4084</v>
      </c>
      <c r="D988" s="1">
        <v>43735</v>
      </c>
      <c r="E988" s="1">
        <v>44965</v>
      </c>
      <c r="F988" t="s">
        <v>28</v>
      </c>
      <c r="G988" t="s">
        <v>4085</v>
      </c>
      <c r="H988" t="s">
        <v>4086</v>
      </c>
      <c r="I988" t="s">
        <v>80</v>
      </c>
      <c r="J988" t="s">
        <v>32</v>
      </c>
      <c r="K988" t="str">
        <f>IF(employee_data3[[#This Row],[EmployeeStatus]]="Active", "Active", "Attrition")</f>
        <v>Active</v>
      </c>
      <c r="L988" t="s">
        <v>52</v>
      </c>
      <c r="M988" t="s">
        <v>51</v>
      </c>
      <c r="N988" t="s">
        <v>63</v>
      </c>
      <c r="O988" t="s">
        <v>140</v>
      </c>
      <c r="P988" t="s">
        <v>4087</v>
      </c>
      <c r="Q988" t="s">
        <v>38</v>
      </c>
      <c r="R988" t="s">
        <v>39</v>
      </c>
      <c r="S988" s="1">
        <v>15777</v>
      </c>
      <c r="T988">
        <f>DATEDIF(employee_data3[[#This Row],[DOB]],DATE(2023, 1, 1), "Y")</f>
        <v>79</v>
      </c>
      <c r="U988" t="str">
        <f>IF(employee_data3[[#This Row],[Age]]&lt;=25, "Remaja", IF(employee_data3[[#This Row],[Age]]&lt;=55, "Dewasa", "Lansia"))</f>
        <v>Lansia</v>
      </c>
      <c r="V988" t="s">
        <v>40</v>
      </c>
      <c r="W988" t="s">
        <v>41</v>
      </c>
      <c r="X988" t="s">
        <v>55</v>
      </c>
      <c r="Y988">
        <v>51599</v>
      </c>
      <c r="Z988" t="s">
        <v>93</v>
      </c>
      <c r="AA988" t="s">
        <v>44</v>
      </c>
      <c r="AB988" t="s">
        <v>236</v>
      </c>
      <c r="AC988">
        <v>3</v>
      </c>
      <c r="AD988" s="11">
        <f>(employee_data3[[#This Row],[Current Employee Rating]]-AVERAGE(employee_data3[Current Employee Rating]))/STDEV(employee_data3[Current Employee Rating])</f>
        <v>3.0539538160596794E-2</v>
      </c>
      <c r="AE988" s="11" t="str">
        <f>IF(employee_data3[[#This Row],[Z Score]]&gt;3,"Yes","No")</f>
        <v>No</v>
      </c>
    </row>
    <row r="989" spans="1:31" x14ac:dyDescent="0.3">
      <c r="A989">
        <v>1414</v>
      </c>
      <c r="B989" t="s">
        <v>4088</v>
      </c>
      <c r="C989" t="s">
        <v>4089</v>
      </c>
      <c r="D989" s="1">
        <v>44880</v>
      </c>
      <c r="E989" s="1">
        <v>45133</v>
      </c>
      <c r="F989" t="s">
        <v>28</v>
      </c>
      <c r="G989" t="s">
        <v>4090</v>
      </c>
      <c r="H989" t="s">
        <v>4091</v>
      </c>
      <c r="I989" t="s">
        <v>89</v>
      </c>
      <c r="J989" t="s">
        <v>32</v>
      </c>
      <c r="K989" t="str">
        <f>IF(employee_data3[[#This Row],[EmployeeStatus]]="Active", "Active", "Attrition")</f>
        <v>Active</v>
      </c>
      <c r="L989" t="s">
        <v>33</v>
      </c>
      <c r="M989" t="s">
        <v>34</v>
      </c>
      <c r="N989" t="s">
        <v>63</v>
      </c>
      <c r="O989" t="s">
        <v>99</v>
      </c>
      <c r="P989" t="s">
        <v>4092</v>
      </c>
      <c r="Q989" t="s">
        <v>38</v>
      </c>
      <c r="R989" t="s">
        <v>53</v>
      </c>
      <c r="S989" s="1">
        <v>24261</v>
      </c>
      <c r="T989">
        <f>DATEDIF(employee_data3[[#This Row],[DOB]],DATE(2023, 1, 1), "Y")</f>
        <v>56</v>
      </c>
      <c r="U989" t="str">
        <f>IF(employee_data3[[#This Row],[Age]]&lt;=25, "Remaja", IF(employee_data3[[#This Row],[Age]]&lt;=55, "Dewasa", "Lansia"))</f>
        <v>Lansia</v>
      </c>
      <c r="V989" t="s">
        <v>40</v>
      </c>
      <c r="W989" t="s">
        <v>54</v>
      </c>
      <c r="X989" t="s">
        <v>55</v>
      </c>
      <c r="Y989">
        <v>95839</v>
      </c>
      <c r="Z989" t="s">
        <v>128</v>
      </c>
      <c r="AA989" t="s">
        <v>84</v>
      </c>
      <c r="AB989" t="s">
        <v>105</v>
      </c>
      <c r="AC989">
        <v>3</v>
      </c>
      <c r="AD989" s="11">
        <f>(employee_data3[[#This Row],[Current Employee Rating]]-AVERAGE(employee_data3[Current Employee Rating]))/STDEV(employee_data3[Current Employee Rating])</f>
        <v>3.0539538160596794E-2</v>
      </c>
      <c r="AE989" s="11" t="str">
        <f>IF(employee_data3[[#This Row],[Z Score]]&gt;3,"Yes","No")</f>
        <v>No</v>
      </c>
    </row>
    <row r="990" spans="1:31" x14ac:dyDescent="0.3">
      <c r="A990">
        <v>1415</v>
      </c>
      <c r="B990" t="s">
        <v>4093</v>
      </c>
      <c r="C990" t="s">
        <v>4094</v>
      </c>
      <c r="D990" s="1">
        <v>44065</v>
      </c>
      <c r="E990" s="1"/>
      <c r="F990" t="s">
        <v>28</v>
      </c>
      <c r="G990" t="s">
        <v>4095</v>
      </c>
      <c r="H990" t="s">
        <v>4096</v>
      </c>
      <c r="I990" t="s">
        <v>31</v>
      </c>
      <c r="J990" t="s">
        <v>32</v>
      </c>
      <c r="K990" t="str">
        <f>IF(employee_data3[[#This Row],[EmployeeStatus]]="Active", "Active", "Attrition")</f>
        <v>Active</v>
      </c>
      <c r="L990" t="s">
        <v>52</v>
      </c>
      <c r="M990" t="s">
        <v>51</v>
      </c>
      <c r="N990" t="s">
        <v>52</v>
      </c>
      <c r="O990" t="s">
        <v>36</v>
      </c>
      <c r="P990" t="s">
        <v>37</v>
      </c>
      <c r="Q990" t="s">
        <v>38</v>
      </c>
      <c r="R990" t="s">
        <v>90</v>
      </c>
      <c r="S990" s="1">
        <v>28351</v>
      </c>
      <c r="T990">
        <f>DATEDIF(employee_data3[[#This Row],[DOB]],DATE(2023, 1, 1), "Y")</f>
        <v>45</v>
      </c>
      <c r="U990" t="str">
        <f>IF(employee_data3[[#This Row],[Age]]&lt;=25, "Remaja", IF(employee_data3[[#This Row],[Age]]&lt;=55, "Dewasa", "Lansia"))</f>
        <v>Dewasa</v>
      </c>
      <c r="V990" t="s">
        <v>40</v>
      </c>
      <c r="W990" t="s">
        <v>281</v>
      </c>
      <c r="X990" t="s">
        <v>55</v>
      </c>
      <c r="Y990">
        <v>93199</v>
      </c>
      <c r="Z990" t="s">
        <v>128</v>
      </c>
      <c r="AA990" t="s">
        <v>104</v>
      </c>
      <c r="AB990" t="s">
        <v>105</v>
      </c>
      <c r="AC990">
        <v>3</v>
      </c>
      <c r="AD990" s="11">
        <f>(employee_data3[[#This Row],[Current Employee Rating]]-AVERAGE(employee_data3[Current Employee Rating]))/STDEV(employee_data3[Current Employee Rating])</f>
        <v>3.0539538160596794E-2</v>
      </c>
      <c r="AE990" s="11" t="str">
        <f>IF(employee_data3[[#This Row],[Z Score]]&gt;3,"Yes","No")</f>
        <v>No</v>
      </c>
    </row>
    <row r="991" spans="1:31" x14ac:dyDescent="0.3">
      <c r="A991">
        <v>1416</v>
      </c>
      <c r="B991" t="s">
        <v>57</v>
      </c>
      <c r="C991" t="s">
        <v>520</v>
      </c>
      <c r="D991" s="1">
        <v>43930</v>
      </c>
      <c r="E991" s="1"/>
      <c r="F991" t="s">
        <v>28</v>
      </c>
      <c r="G991" t="s">
        <v>4097</v>
      </c>
      <c r="H991" t="s">
        <v>4098</v>
      </c>
      <c r="I991" t="s">
        <v>50</v>
      </c>
      <c r="J991" t="s">
        <v>32</v>
      </c>
      <c r="K991" t="str">
        <f>IF(employee_data3[[#This Row],[EmployeeStatus]]="Active", "Active", "Attrition")</f>
        <v>Active</v>
      </c>
      <c r="L991" t="s">
        <v>52</v>
      </c>
      <c r="M991" t="s">
        <v>64</v>
      </c>
      <c r="N991" t="s">
        <v>63</v>
      </c>
      <c r="O991" t="s">
        <v>36</v>
      </c>
      <c r="P991" t="s">
        <v>37</v>
      </c>
      <c r="Q991" t="s">
        <v>38</v>
      </c>
      <c r="R991" t="s">
        <v>90</v>
      </c>
      <c r="S991" s="1">
        <v>19614</v>
      </c>
      <c r="T991">
        <f>DATEDIF(employee_data3[[#This Row],[DOB]],DATE(2023, 1, 1), "Y")</f>
        <v>69</v>
      </c>
      <c r="U991" t="str">
        <f>IF(employee_data3[[#This Row],[Age]]&lt;=25, "Remaja", IF(employee_data3[[#This Row],[Age]]&lt;=55, "Dewasa", "Lansia"))</f>
        <v>Lansia</v>
      </c>
      <c r="V991" t="s">
        <v>40</v>
      </c>
      <c r="W991" t="s">
        <v>292</v>
      </c>
      <c r="X991" t="s">
        <v>55</v>
      </c>
      <c r="Y991">
        <v>39796</v>
      </c>
      <c r="Z991" t="s">
        <v>128</v>
      </c>
      <c r="AA991" t="s">
        <v>44</v>
      </c>
      <c r="AB991" t="s">
        <v>105</v>
      </c>
      <c r="AC991">
        <v>3</v>
      </c>
      <c r="AD991" s="11">
        <f>(employee_data3[[#This Row],[Current Employee Rating]]-AVERAGE(employee_data3[Current Employee Rating]))/STDEV(employee_data3[Current Employee Rating])</f>
        <v>3.0539538160596794E-2</v>
      </c>
      <c r="AE991" s="11" t="str">
        <f>IF(employee_data3[[#This Row],[Z Score]]&gt;3,"Yes","No")</f>
        <v>No</v>
      </c>
    </row>
    <row r="992" spans="1:31" x14ac:dyDescent="0.3">
      <c r="A992">
        <v>1417</v>
      </c>
      <c r="B992" t="s">
        <v>4099</v>
      </c>
      <c r="C992" t="s">
        <v>3137</v>
      </c>
      <c r="D992" s="1">
        <v>44285</v>
      </c>
      <c r="E992" s="1"/>
      <c r="F992" t="s">
        <v>28</v>
      </c>
      <c r="G992" t="s">
        <v>4100</v>
      </c>
      <c r="H992" t="s">
        <v>4101</v>
      </c>
      <c r="I992" t="s">
        <v>139</v>
      </c>
      <c r="J992" t="s">
        <v>32</v>
      </c>
      <c r="K992" t="str">
        <f>IF(employee_data3[[#This Row],[EmployeeStatus]]="Active", "Active", "Attrition")</f>
        <v>Active</v>
      </c>
      <c r="L992" t="s">
        <v>63</v>
      </c>
      <c r="M992" t="s">
        <v>34</v>
      </c>
      <c r="N992" t="s">
        <v>52</v>
      </c>
      <c r="O992" t="s">
        <v>36</v>
      </c>
      <c r="P992" t="s">
        <v>37</v>
      </c>
      <c r="Q992" t="s">
        <v>38</v>
      </c>
      <c r="R992" t="s">
        <v>53</v>
      </c>
      <c r="S992" s="1">
        <v>17931</v>
      </c>
      <c r="T992">
        <f>DATEDIF(employee_data3[[#This Row],[DOB]],DATE(2023, 1, 1), "Y")</f>
        <v>73</v>
      </c>
      <c r="U992" t="str">
        <f>IF(employee_data3[[#This Row],[Age]]&lt;=25, "Remaja", IF(employee_data3[[#This Row],[Age]]&lt;=55, "Dewasa", "Lansia"))</f>
        <v>Lansia</v>
      </c>
      <c r="V992" t="s">
        <v>40</v>
      </c>
      <c r="W992" t="s">
        <v>6</v>
      </c>
      <c r="X992" t="s">
        <v>42</v>
      </c>
      <c r="Y992">
        <v>10875</v>
      </c>
      <c r="Z992" t="s">
        <v>74</v>
      </c>
      <c r="AA992" t="s">
        <v>75</v>
      </c>
      <c r="AB992" t="s">
        <v>105</v>
      </c>
      <c r="AC992">
        <v>3</v>
      </c>
      <c r="AD992" s="11">
        <f>(employee_data3[[#This Row],[Current Employee Rating]]-AVERAGE(employee_data3[Current Employee Rating]))/STDEV(employee_data3[Current Employee Rating])</f>
        <v>3.0539538160596794E-2</v>
      </c>
      <c r="AE992" s="11" t="str">
        <f>IF(employee_data3[[#This Row],[Z Score]]&gt;3,"Yes","No")</f>
        <v>No</v>
      </c>
    </row>
    <row r="993" spans="1:31" x14ac:dyDescent="0.3">
      <c r="A993">
        <v>1418</v>
      </c>
      <c r="B993" t="s">
        <v>4102</v>
      </c>
      <c r="C993" t="s">
        <v>3573</v>
      </c>
      <c r="D993" s="1">
        <v>43369</v>
      </c>
      <c r="E993" s="1"/>
      <c r="F993" t="s">
        <v>28</v>
      </c>
      <c r="G993" t="s">
        <v>4103</v>
      </c>
      <c r="H993" t="s">
        <v>4104</v>
      </c>
      <c r="I993" t="s">
        <v>118</v>
      </c>
      <c r="J993" t="s">
        <v>32</v>
      </c>
      <c r="K993" t="str">
        <f>IF(employee_data3[[#This Row],[EmployeeStatus]]="Active", "Active", "Attrition")</f>
        <v>Active</v>
      </c>
      <c r="L993" t="s">
        <v>52</v>
      </c>
      <c r="M993" t="s">
        <v>34</v>
      </c>
      <c r="N993" t="s">
        <v>35</v>
      </c>
      <c r="O993" t="s">
        <v>36</v>
      </c>
      <c r="P993" t="s">
        <v>37</v>
      </c>
      <c r="Q993" t="s">
        <v>38</v>
      </c>
      <c r="R993" t="s">
        <v>305</v>
      </c>
      <c r="S993" s="1">
        <v>36890</v>
      </c>
      <c r="T993">
        <f>DATEDIF(employee_data3[[#This Row],[DOB]],DATE(2023, 1, 1), "Y")</f>
        <v>22</v>
      </c>
      <c r="U993" t="str">
        <f>IF(employee_data3[[#This Row],[Age]]&lt;=25, "Remaja", IF(employee_data3[[#This Row],[Age]]&lt;=55, "Dewasa", "Lansia"))</f>
        <v>Remaja</v>
      </c>
      <c r="V993" t="s">
        <v>40</v>
      </c>
      <c r="W993" t="s">
        <v>419</v>
      </c>
      <c r="X993" t="s">
        <v>42</v>
      </c>
      <c r="Y993">
        <v>33720</v>
      </c>
      <c r="Z993" t="s">
        <v>74</v>
      </c>
      <c r="AA993" t="s">
        <v>84</v>
      </c>
      <c r="AB993" t="s">
        <v>236</v>
      </c>
      <c r="AC993">
        <v>3</v>
      </c>
      <c r="AD993" s="11">
        <f>(employee_data3[[#This Row],[Current Employee Rating]]-AVERAGE(employee_data3[Current Employee Rating]))/STDEV(employee_data3[Current Employee Rating])</f>
        <v>3.0539538160596794E-2</v>
      </c>
      <c r="AE993" s="11" t="str">
        <f>IF(employee_data3[[#This Row],[Z Score]]&gt;3,"Yes","No")</f>
        <v>No</v>
      </c>
    </row>
    <row r="994" spans="1:31" x14ac:dyDescent="0.3">
      <c r="A994">
        <v>1419</v>
      </c>
      <c r="B994" t="s">
        <v>4105</v>
      </c>
      <c r="C994" t="s">
        <v>1690</v>
      </c>
      <c r="D994" s="1">
        <v>45068</v>
      </c>
      <c r="E994" s="1"/>
      <c r="F994" t="s">
        <v>28</v>
      </c>
      <c r="G994" t="s">
        <v>4106</v>
      </c>
      <c r="H994" t="s">
        <v>4107</v>
      </c>
      <c r="I994" t="s">
        <v>62</v>
      </c>
      <c r="J994" t="s">
        <v>32</v>
      </c>
      <c r="K994" t="str">
        <f>IF(employee_data3[[#This Row],[EmployeeStatus]]="Active", "Active", "Attrition")</f>
        <v>Active</v>
      </c>
      <c r="L994" t="s">
        <v>33</v>
      </c>
      <c r="M994" t="s">
        <v>34</v>
      </c>
      <c r="N994" t="s">
        <v>63</v>
      </c>
      <c r="O994" t="s">
        <v>36</v>
      </c>
      <c r="P994" t="s">
        <v>37</v>
      </c>
      <c r="Q994" t="s">
        <v>38</v>
      </c>
      <c r="R994" t="s">
        <v>90</v>
      </c>
      <c r="S994" s="1">
        <v>30692</v>
      </c>
      <c r="T994">
        <f>DATEDIF(employee_data3[[#This Row],[DOB]],DATE(2023, 1, 1), "Y")</f>
        <v>38</v>
      </c>
      <c r="U994" t="str">
        <f>IF(employee_data3[[#This Row],[Age]]&lt;=25, "Remaja", IF(employee_data3[[#This Row],[Age]]&lt;=55, "Dewasa", "Lansia"))</f>
        <v>Dewasa</v>
      </c>
      <c r="V994" t="s">
        <v>40</v>
      </c>
      <c r="W994" t="s">
        <v>83</v>
      </c>
      <c r="X994" t="s">
        <v>42</v>
      </c>
      <c r="Y994">
        <v>50647</v>
      </c>
      <c r="Z994" t="s">
        <v>74</v>
      </c>
      <c r="AA994" t="s">
        <v>104</v>
      </c>
      <c r="AB994" t="s">
        <v>105</v>
      </c>
      <c r="AC994">
        <v>3</v>
      </c>
      <c r="AD994" s="11">
        <f>(employee_data3[[#This Row],[Current Employee Rating]]-AVERAGE(employee_data3[Current Employee Rating]))/STDEV(employee_data3[Current Employee Rating])</f>
        <v>3.0539538160596794E-2</v>
      </c>
      <c r="AE994" s="11" t="str">
        <f>IF(employee_data3[[#This Row],[Z Score]]&gt;3,"Yes","No")</f>
        <v>No</v>
      </c>
    </row>
    <row r="995" spans="1:31" x14ac:dyDescent="0.3">
      <c r="A995">
        <v>1420</v>
      </c>
      <c r="B995" t="s">
        <v>4108</v>
      </c>
      <c r="C995" t="s">
        <v>1197</v>
      </c>
      <c r="D995" s="1">
        <v>44351</v>
      </c>
      <c r="E995" s="1"/>
      <c r="F995" t="s">
        <v>28</v>
      </c>
      <c r="G995" t="s">
        <v>4109</v>
      </c>
      <c r="H995" t="s">
        <v>4110</v>
      </c>
      <c r="I995" t="s">
        <v>168</v>
      </c>
      <c r="J995" t="s">
        <v>32</v>
      </c>
      <c r="K995" t="str">
        <f>IF(employee_data3[[#This Row],[EmployeeStatus]]="Active", "Active", "Attrition")</f>
        <v>Active</v>
      </c>
      <c r="L995" t="s">
        <v>33</v>
      </c>
      <c r="M995" t="s">
        <v>64</v>
      </c>
      <c r="N995" t="s">
        <v>35</v>
      </c>
      <c r="O995" t="s">
        <v>36</v>
      </c>
      <c r="P995" t="s">
        <v>37</v>
      </c>
      <c r="Q995" t="s">
        <v>38</v>
      </c>
      <c r="R995" t="s">
        <v>177</v>
      </c>
      <c r="S995" s="1">
        <v>18626</v>
      </c>
      <c r="T995">
        <f>DATEDIF(employee_data3[[#This Row],[DOB]],DATE(2023, 1, 1), "Y")</f>
        <v>72</v>
      </c>
      <c r="U995" t="str">
        <f>IF(employee_data3[[#This Row],[Age]]&lt;=25, "Remaja", IF(employee_data3[[#This Row],[Age]]&lt;=55, "Dewasa", "Lansia"))</f>
        <v>Lansia</v>
      </c>
      <c r="V995" t="s">
        <v>40</v>
      </c>
      <c r="W995" t="s">
        <v>419</v>
      </c>
      <c r="X995" t="s">
        <v>42</v>
      </c>
      <c r="Y995">
        <v>33776</v>
      </c>
      <c r="Z995" t="s">
        <v>43</v>
      </c>
      <c r="AA995" t="s">
        <v>104</v>
      </c>
      <c r="AB995" t="s">
        <v>105</v>
      </c>
      <c r="AC995">
        <v>3</v>
      </c>
      <c r="AD995" s="11">
        <f>(employee_data3[[#This Row],[Current Employee Rating]]-AVERAGE(employee_data3[Current Employee Rating]))/STDEV(employee_data3[Current Employee Rating])</f>
        <v>3.0539538160596794E-2</v>
      </c>
      <c r="AE995" s="11" t="str">
        <f>IF(employee_data3[[#This Row],[Z Score]]&gt;3,"Yes","No")</f>
        <v>No</v>
      </c>
    </row>
    <row r="996" spans="1:31" x14ac:dyDescent="0.3">
      <c r="A996">
        <v>1421</v>
      </c>
      <c r="B996" t="s">
        <v>4111</v>
      </c>
      <c r="C996" t="s">
        <v>1179</v>
      </c>
      <c r="D996" s="1">
        <v>43760</v>
      </c>
      <c r="E996" s="1">
        <v>45132</v>
      </c>
      <c r="F996" t="s">
        <v>28</v>
      </c>
      <c r="G996" t="s">
        <v>4112</v>
      </c>
      <c r="H996" t="s">
        <v>4113</v>
      </c>
      <c r="I996" t="s">
        <v>133</v>
      </c>
      <c r="J996" t="s">
        <v>32</v>
      </c>
      <c r="K996" t="str">
        <f>IF(employee_data3[[#This Row],[EmployeeStatus]]="Active", "Active", "Attrition")</f>
        <v>Active</v>
      </c>
      <c r="L996" t="s">
        <v>33</v>
      </c>
      <c r="M996" t="s">
        <v>34</v>
      </c>
      <c r="N996" t="s">
        <v>63</v>
      </c>
      <c r="O996" t="s">
        <v>99</v>
      </c>
      <c r="P996" t="s">
        <v>4114</v>
      </c>
      <c r="Q996" t="s">
        <v>38</v>
      </c>
      <c r="R996" t="s">
        <v>81</v>
      </c>
      <c r="S996" s="1">
        <v>17867</v>
      </c>
      <c r="T996">
        <f>DATEDIF(employee_data3[[#This Row],[DOB]],DATE(2023, 1, 1), "Y")</f>
        <v>74</v>
      </c>
      <c r="U996" t="str">
        <f>IF(employee_data3[[#This Row],[Age]]&lt;=25, "Remaja", IF(employee_data3[[#This Row],[Age]]&lt;=55, "Dewasa", "Lansia"))</f>
        <v>Lansia</v>
      </c>
      <c r="V996" t="s">
        <v>40</v>
      </c>
      <c r="W996" t="s">
        <v>1258</v>
      </c>
      <c r="X996" t="s">
        <v>42</v>
      </c>
      <c r="Y996">
        <v>24552</v>
      </c>
      <c r="Z996" t="s">
        <v>74</v>
      </c>
      <c r="AA996" t="s">
        <v>84</v>
      </c>
      <c r="AB996" t="s">
        <v>105</v>
      </c>
      <c r="AC996">
        <v>3</v>
      </c>
      <c r="AD996" s="11">
        <f>(employee_data3[[#This Row],[Current Employee Rating]]-AVERAGE(employee_data3[Current Employee Rating]))/STDEV(employee_data3[Current Employee Rating])</f>
        <v>3.0539538160596794E-2</v>
      </c>
      <c r="AE996" s="11" t="str">
        <f>IF(employee_data3[[#This Row],[Z Score]]&gt;3,"Yes","No")</f>
        <v>No</v>
      </c>
    </row>
    <row r="997" spans="1:31" x14ac:dyDescent="0.3">
      <c r="A997">
        <v>1422</v>
      </c>
      <c r="B997" t="s">
        <v>4115</v>
      </c>
      <c r="C997" t="s">
        <v>2064</v>
      </c>
      <c r="D997" s="1">
        <v>43742</v>
      </c>
      <c r="E997" s="1">
        <v>44122</v>
      </c>
      <c r="F997" t="s">
        <v>28</v>
      </c>
      <c r="G997" t="s">
        <v>4116</v>
      </c>
      <c r="H997" t="s">
        <v>4117</v>
      </c>
      <c r="I997" t="s">
        <v>80</v>
      </c>
      <c r="J997" t="s">
        <v>198</v>
      </c>
      <c r="K997" t="str">
        <f>IF(employee_data3[[#This Row],[EmployeeStatus]]="Active", "Active", "Attrition")</f>
        <v>Attrition</v>
      </c>
      <c r="L997" t="s">
        <v>63</v>
      </c>
      <c r="M997" t="s">
        <v>64</v>
      </c>
      <c r="N997" t="s">
        <v>63</v>
      </c>
      <c r="O997" t="s">
        <v>99</v>
      </c>
      <c r="P997" t="s">
        <v>4118</v>
      </c>
      <c r="Q997" t="s">
        <v>38</v>
      </c>
      <c r="R997" t="s">
        <v>1012</v>
      </c>
      <c r="S997" s="1">
        <v>34609</v>
      </c>
      <c r="T997">
        <f>DATEDIF(employee_data3[[#This Row],[DOB]],DATE(2023, 1, 1), "Y")</f>
        <v>28</v>
      </c>
      <c r="U997" t="str">
        <f>IF(employee_data3[[#This Row],[Age]]&lt;=25, "Remaja", IF(employee_data3[[#This Row],[Age]]&lt;=55, "Dewasa", "Lansia"))</f>
        <v>Dewasa</v>
      </c>
      <c r="V997" t="s">
        <v>40</v>
      </c>
      <c r="W997" t="s">
        <v>103</v>
      </c>
      <c r="X997" t="s">
        <v>42</v>
      </c>
      <c r="Y997">
        <v>6933</v>
      </c>
      <c r="Z997" t="s">
        <v>56</v>
      </c>
      <c r="AA997" t="s">
        <v>104</v>
      </c>
      <c r="AB997" t="s">
        <v>236</v>
      </c>
      <c r="AC997">
        <v>3</v>
      </c>
      <c r="AD997" s="11">
        <f>(employee_data3[[#This Row],[Current Employee Rating]]-AVERAGE(employee_data3[Current Employee Rating]))/STDEV(employee_data3[Current Employee Rating])</f>
        <v>3.0539538160596794E-2</v>
      </c>
      <c r="AE997" s="11" t="str">
        <f>IF(employee_data3[[#This Row],[Z Score]]&gt;3,"Yes","No")</f>
        <v>No</v>
      </c>
    </row>
    <row r="998" spans="1:31" x14ac:dyDescent="0.3">
      <c r="A998">
        <v>1423</v>
      </c>
      <c r="B998" t="s">
        <v>4119</v>
      </c>
      <c r="C998" t="s">
        <v>3496</v>
      </c>
      <c r="D998" s="1">
        <v>44737</v>
      </c>
      <c r="E998" s="1"/>
      <c r="F998" t="s">
        <v>28</v>
      </c>
      <c r="G998" t="s">
        <v>4120</v>
      </c>
      <c r="H998" t="s">
        <v>4121</v>
      </c>
      <c r="I998" t="s">
        <v>98</v>
      </c>
      <c r="J998" t="s">
        <v>32</v>
      </c>
      <c r="K998" t="str">
        <f>IF(employee_data3[[#This Row],[EmployeeStatus]]="Active", "Active", "Attrition")</f>
        <v>Active</v>
      </c>
      <c r="L998" t="s">
        <v>63</v>
      </c>
      <c r="M998" t="s">
        <v>51</v>
      </c>
      <c r="N998" t="s">
        <v>63</v>
      </c>
      <c r="O998" t="s">
        <v>36</v>
      </c>
      <c r="P998" t="s">
        <v>37</v>
      </c>
      <c r="Q998" t="s">
        <v>38</v>
      </c>
      <c r="R998" t="s">
        <v>53</v>
      </c>
      <c r="S998" s="1">
        <v>33675</v>
      </c>
      <c r="T998">
        <f>DATEDIF(employee_data3[[#This Row],[DOB]],DATE(2023, 1, 1), "Y")</f>
        <v>30</v>
      </c>
      <c r="U998" t="str">
        <f>IF(employee_data3[[#This Row],[Age]]&lt;=25, "Remaja", IF(employee_data3[[#This Row],[Age]]&lt;=55, "Dewasa", "Lansia"))</f>
        <v>Dewasa</v>
      </c>
      <c r="V998" t="s">
        <v>40</v>
      </c>
      <c r="W998" t="s">
        <v>83</v>
      </c>
      <c r="X998" t="s">
        <v>42</v>
      </c>
      <c r="Y998">
        <v>3012</v>
      </c>
      <c r="Z998" t="s">
        <v>43</v>
      </c>
      <c r="AA998" t="s">
        <v>75</v>
      </c>
      <c r="AB998" t="s">
        <v>236</v>
      </c>
      <c r="AC998">
        <v>3</v>
      </c>
      <c r="AD998" s="11">
        <f>(employee_data3[[#This Row],[Current Employee Rating]]-AVERAGE(employee_data3[Current Employee Rating]))/STDEV(employee_data3[Current Employee Rating])</f>
        <v>3.0539538160596794E-2</v>
      </c>
      <c r="AE998" s="11" t="str">
        <f>IF(employee_data3[[#This Row],[Z Score]]&gt;3,"Yes","No")</f>
        <v>No</v>
      </c>
    </row>
    <row r="999" spans="1:31" x14ac:dyDescent="0.3">
      <c r="A999">
        <v>1424</v>
      </c>
      <c r="B999" t="s">
        <v>3244</v>
      </c>
      <c r="C999" t="s">
        <v>4122</v>
      </c>
      <c r="D999" s="1">
        <v>44517</v>
      </c>
      <c r="E999" s="1">
        <v>44776</v>
      </c>
      <c r="F999" t="s">
        <v>28</v>
      </c>
      <c r="G999" t="s">
        <v>4123</v>
      </c>
      <c r="H999" t="s">
        <v>4124</v>
      </c>
      <c r="I999" t="s">
        <v>89</v>
      </c>
      <c r="J999" t="s">
        <v>1805</v>
      </c>
      <c r="K999" t="str">
        <f>IF(employee_data3[[#This Row],[EmployeeStatus]]="Active", "Active", "Attrition")</f>
        <v>Attrition</v>
      </c>
      <c r="L999" t="s">
        <v>63</v>
      </c>
      <c r="M999" t="s">
        <v>64</v>
      </c>
      <c r="N999" t="s">
        <v>52</v>
      </c>
      <c r="O999" t="s">
        <v>175</v>
      </c>
      <c r="P999" t="s">
        <v>4125</v>
      </c>
      <c r="Q999" t="s">
        <v>38</v>
      </c>
      <c r="R999" t="s">
        <v>81</v>
      </c>
      <c r="S999" s="1">
        <v>30293</v>
      </c>
      <c r="T999">
        <f>DATEDIF(employee_data3[[#This Row],[DOB]],DATE(2023, 1, 1), "Y")</f>
        <v>40</v>
      </c>
      <c r="U999" t="str">
        <f>IF(employee_data3[[#This Row],[Age]]&lt;=25, "Remaja", IF(employee_data3[[#This Row],[Age]]&lt;=55, "Dewasa", "Lansia"))</f>
        <v>Dewasa</v>
      </c>
      <c r="V999" t="s">
        <v>40</v>
      </c>
      <c r="W999" t="s">
        <v>83</v>
      </c>
      <c r="X999" t="s">
        <v>42</v>
      </c>
      <c r="Y999">
        <v>60993</v>
      </c>
      <c r="Z999" t="s">
        <v>128</v>
      </c>
      <c r="AA999" t="s">
        <v>84</v>
      </c>
      <c r="AB999" t="s">
        <v>236</v>
      </c>
      <c r="AC999">
        <v>3</v>
      </c>
      <c r="AD999" s="11">
        <f>(employee_data3[[#This Row],[Current Employee Rating]]-AVERAGE(employee_data3[Current Employee Rating]))/STDEV(employee_data3[Current Employee Rating])</f>
        <v>3.0539538160596794E-2</v>
      </c>
      <c r="AE999" s="11" t="str">
        <f>IF(employee_data3[[#This Row],[Z Score]]&gt;3,"Yes","No")</f>
        <v>No</v>
      </c>
    </row>
    <row r="1000" spans="1:31" x14ac:dyDescent="0.3">
      <c r="A1000">
        <v>1425</v>
      </c>
      <c r="B1000" t="s">
        <v>4126</v>
      </c>
      <c r="C1000" t="s">
        <v>4127</v>
      </c>
      <c r="D1000" s="1">
        <v>43681</v>
      </c>
      <c r="E1000" s="1"/>
      <c r="F1000" t="s">
        <v>28</v>
      </c>
      <c r="G1000" t="s">
        <v>4128</v>
      </c>
      <c r="H1000" t="s">
        <v>4129</v>
      </c>
      <c r="I1000" t="s">
        <v>31</v>
      </c>
      <c r="J1000" t="s">
        <v>32</v>
      </c>
      <c r="K1000" t="str">
        <f>IF(employee_data3[[#This Row],[EmployeeStatus]]="Active", "Active", "Attrition")</f>
        <v>Active</v>
      </c>
      <c r="L1000" t="s">
        <v>52</v>
      </c>
      <c r="M1000" t="s">
        <v>64</v>
      </c>
      <c r="N1000" t="s">
        <v>63</v>
      </c>
      <c r="O1000" t="s">
        <v>36</v>
      </c>
      <c r="P1000" t="s">
        <v>37</v>
      </c>
      <c r="Q1000" t="s">
        <v>38</v>
      </c>
      <c r="R1000" t="s">
        <v>90</v>
      </c>
      <c r="S1000" s="1">
        <v>15513</v>
      </c>
      <c r="T1000">
        <f>DATEDIF(employee_data3[[#This Row],[DOB]],DATE(2023, 1, 1), "Y")</f>
        <v>80</v>
      </c>
      <c r="U1000" t="str">
        <f>IF(employee_data3[[#This Row],[Age]]&lt;=25, "Remaja", IF(employee_data3[[#This Row],[Age]]&lt;=55, "Dewasa", "Lansia"))</f>
        <v>Lansia</v>
      </c>
      <c r="V1000" t="s">
        <v>40</v>
      </c>
      <c r="W1000" t="s">
        <v>103</v>
      </c>
      <c r="X1000" t="s">
        <v>42</v>
      </c>
      <c r="Y1000">
        <v>10504</v>
      </c>
      <c r="Z1000" t="s">
        <v>93</v>
      </c>
      <c r="AA1000" t="s">
        <v>75</v>
      </c>
      <c r="AB1000" t="s">
        <v>236</v>
      </c>
      <c r="AC1000">
        <v>3</v>
      </c>
      <c r="AD1000" s="11">
        <f>(employee_data3[[#This Row],[Current Employee Rating]]-AVERAGE(employee_data3[Current Employee Rating]))/STDEV(employee_data3[Current Employee Rating])</f>
        <v>3.0539538160596794E-2</v>
      </c>
      <c r="AE1000" s="11" t="str">
        <f>IF(employee_data3[[#This Row],[Z Score]]&gt;3,"Yes","No")</f>
        <v>No</v>
      </c>
    </row>
    <row r="1001" spans="1:31" x14ac:dyDescent="0.3">
      <c r="A1001">
        <v>1426</v>
      </c>
      <c r="B1001" t="s">
        <v>524</v>
      </c>
      <c r="C1001" t="s">
        <v>955</v>
      </c>
      <c r="D1001" s="1">
        <v>44628</v>
      </c>
      <c r="E1001" s="1">
        <v>44877</v>
      </c>
      <c r="F1001" t="s">
        <v>28</v>
      </c>
      <c r="G1001" t="s">
        <v>4130</v>
      </c>
      <c r="H1001" t="s">
        <v>4131</v>
      </c>
      <c r="I1001" t="s">
        <v>50</v>
      </c>
      <c r="J1001" t="s">
        <v>745</v>
      </c>
      <c r="K1001" t="str">
        <f>IF(employee_data3[[#This Row],[EmployeeStatus]]="Active", "Active", "Attrition")</f>
        <v>Attrition</v>
      </c>
      <c r="L1001" t="s">
        <v>63</v>
      </c>
      <c r="M1001" t="s">
        <v>51</v>
      </c>
      <c r="N1001" t="s">
        <v>63</v>
      </c>
      <c r="O1001" t="s">
        <v>140</v>
      </c>
      <c r="P1001" t="s">
        <v>4132</v>
      </c>
      <c r="Q1001" t="s">
        <v>38</v>
      </c>
      <c r="R1001" t="s">
        <v>81</v>
      </c>
      <c r="S1001" s="1">
        <v>36726</v>
      </c>
      <c r="T1001">
        <f>DATEDIF(employee_data3[[#This Row],[DOB]],DATE(2023, 1, 1), "Y")</f>
        <v>22</v>
      </c>
      <c r="U1001" t="str">
        <f>IF(employee_data3[[#This Row],[Age]]&lt;=25, "Remaja", IF(employee_data3[[#This Row],[Age]]&lt;=55, "Dewasa", "Lansia"))</f>
        <v>Remaja</v>
      </c>
      <c r="V1001" t="s">
        <v>40</v>
      </c>
      <c r="W1001" t="s">
        <v>103</v>
      </c>
      <c r="X1001" t="s">
        <v>42</v>
      </c>
      <c r="Y1001">
        <v>11397</v>
      </c>
      <c r="Z1001" t="s">
        <v>56</v>
      </c>
      <c r="AA1001" t="s">
        <v>44</v>
      </c>
      <c r="AB1001" t="s">
        <v>105</v>
      </c>
      <c r="AC1001">
        <v>3</v>
      </c>
      <c r="AD1001" s="11">
        <f>(employee_data3[[#This Row],[Current Employee Rating]]-AVERAGE(employee_data3[Current Employee Rating]))/STDEV(employee_data3[Current Employee Rating])</f>
        <v>3.0539538160596794E-2</v>
      </c>
      <c r="AE1001" s="11" t="str">
        <f>IF(employee_data3[[#This Row],[Z Score]]&gt;3,"Yes","No")</f>
        <v>No</v>
      </c>
    </row>
    <row r="1002" spans="1:31" x14ac:dyDescent="0.3">
      <c r="A1002">
        <v>1427</v>
      </c>
      <c r="B1002" t="s">
        <v>731</v>
      </c>
      <c r="C1002" t="s">
        <v>3055</v>
      </c>
      <c r="D1002" s="1">
        <v>43518</v>
      </c>
      <c r="E1002" s="1"/>
      <c r="F1002" t="s">
        <v>728</v>
      </c>
      <c r="G1002" t="s">
        <v>4133</v>
      </c>
      <c r="H1002" t="s">
        <v>4134</v>
      </c>
      <c r="I1002" t="s">
        <v>31</v>
      </c>
      <c r="J1002" t="s">
        <v>32</v>
      </c>
      <c r="K1002" t="str">
        <f>IF(employee_data3[[#This Row],[EmployeeStatus]]="Active", "Active", "Attrition")</f>
        <v>Active</v>
      </c>
      <c r="L1002" t="s">
        <v>63</v>
      </c>
      <c r="M1002" t="s">
        <v>51</v>
      </c>
      <c r="N1002" t="s">
        <v>52</v>
      </c>
      <c r="O1002" t="s">
        <v>36</v>
      </c>
      <c r="P1002" t="s">
        <v>37</v>
      </c>
      <c r="Q1002" t="s">
        <v>38</v>
      </c>
      <c r="R1002" t="s">
        <v>111</v>
      </c>
      <c r="S1002" s="1">
        <v>19488</v>
      </c>
      <c r="T1002">
        <f>DATEDIF(employee_data3[[#This Row],[DOB]],DATE(2023, 1, 1), "Y")</f>
        <v>69</v>
      </c>
      <c r="U1002" t="str">
        <f>IF(employee_data3[[#This Row],[Age]]&lt;=25, "Remaja", IF(employee_data3[[#This Row],[Age]]&lt;=55, "Dewasa", "Lansia"))</f>
        <v>Lansia</v>
      </c>
      <c r="V1002" t="s">
        <v>40</v>
      </c>
      <c r="W1002" t="s">
        <v>419</v>
      </c>
      <c r="X1002" t="s">
        <v>55</v>
      </c>
      <c r="Y1002">
        <v>96208</v>
      </c>
      <c r="Z1002" t="s">
        <v>128</v>
      </c>
      <c r="AA1002" t="s">
        <v>104</v>
      </c>
      <c r="AB1002" t="s">
        <v>236</v>
      </c>
      <c r="AC1002">
        <v>3</v>
      </c>
      <c r="AD1002" s="11">
        <f>(employee_data3[[#This Row],[Current Employee Rating]]-AVERAGE(employee_data3[Current Employee Rating]))/STDEV(employee_data3[Current Employee Rating])</f>
        <v>3.0539538160596794E-2</v>
      </c>
      <c r="AE1002" s="11" t="str">
        <f>IF(employee_data3[[#This Row],[Z Score]]&gt;3,"Yes","No")</f>
        <v>No</v>
      </c>
    </row>
    <row r="1003" spans="1:31" x14ac:dyDescent="0.3">
      <c r="A1003">
        <v>1428</v>
      </c>
      <c r="B1003" t="s">
        <v>4135</v>
      </c>
      <c r="C1003" t="s">
        <v>4136</v>
      </c>
      <c r="D1003" s="1">
        <v>44903</v>
      </c>
      <c r="E1003" s="1"/>
      <c r="F1003" t="s">
        <v>728</v>
      </c>
      <c r="G1003" t="s">
        <v>4137</v>
      </c>
      <c r="H1003" t="s">
        <v>4138</v>
      </c>
      <c r="I1003" t="s">
        <v>133</v>
      </c>
      <c r="J1003" t="s">
        <v>32</v>
      </c>
      <c r="K1003" t="str">
        <f>IF(employee_data3[[#This Row],[EmployeeStatus]]="Active", "Active", "Attrition")</f>
        <v>Active</v>
      </c>
      <c r="L1003" t="s">
        <v>63</v>
      </c>
      <c r="M1003" t="s">
        <v>34</v>
      </c>
      <c r="N1003" t="s">
        <v>52</v>
      </c>
      <c r="O1003" t="s">
        <v>36</v>
      </c>
      <c r="P1003" t="s">
        <v>37</v>
      </c>
      <c r="Q1003" t="s">
        <v>38</v>
      </c>
      <c r="R1003" t="s">
        <v>119</v>
      </c>
      <c r="S1003" s="1">
        <v>25625</v>
      </c>
      <c r="T1003">
        <f>DATEDIF(employee_data3[[#This Row],[DOB]],DATE(2023, 1, 1), "Y")</f>
        <v>52</v>
      </c>
      <c r="U1003" t="str">
        <f>IF(employee_data3[[#This Row],[Age]]&lt;=25, "Remaja", IF(employee_data3[[#This Row],[Age]]&lt;=55, "Dewasa", "Lansia"))</f>
        <v>Dewasa</v>
      </c>
      <c r="V1003" t="s">
        <v>40</v>
      </c>
      <c r="W1003" t="s">
        <v>184</v>
      </c>
      <c r="X1003" t="s">
        <v>55</v>
      </c>
      <c r="Y1003">
        <v>76607</v>
      </c>
      <c r="Z1003" t="s">
        <v>43</v>
      </c>
      <c r="AA1003" t="s">
        <v>104</v>
      </c>
      <c r="AB1003" t="s">
        <v>105</v>
      </c>
      <c r="AC1003">
        <v>3</v>
      </c>
      <c r="AD1003" s="11">
        <f>(employee_data3[[#This Row],[Current Employee Rating]]-AVERAGE(employee_data3[Current Employee Rating]))/STDEV(employee_data3[Current Employee Rating])</f>
        <v>3.0539538160596794E-2</v>
      </c>
      <c r="AE1003" s="11" t="str">
        <f>IF(employee_data3[[#This Row],[Z Score]]&gt;3,"Yes","No")</f>
        <v>No</v>
      </c>
    </row>
    <row r="1004" spans="1:31" x14ac:dyDescent="0.3">
      <c r="A1004">
        <v>1429</v>
      </c>
      <c r="B1004" t="s">
        <v>1549</v>
      </c>
      <c r="C1004" t="s">
        <v>1586</v>
      </c>
      <c r="D1004" s="1">
        <v>43791</v>
      </c>
      <c r="E1004" s="1">
        <v>44632</v>
      </c>
      <c r="F1004" t="s">
        <v>728</v>
      </c>
      <c r="G1004" t="s">
        <v>4139</v>
      </c>
      <c r="H1004" t="s">
        <v>4140</v>
      </c>
      <c r="I1004" t="s">
        <v>50</v>
      </c>
      <c r="J1004" t="s">
        <v>745</v>
      </c>
      <c r="K1004" t="str">
        <f>IF(employee_data3[[#This Row],[EmployeeStatus]]="Active", "Active", "Attrition")</f>
        <v>Attrition</v>
      </c>
      <c r="L1004" t="s">
        <v>33</v>
      </c>
      <c r="M1004" t="s">
        <v>64</v>
      </c>
      <c r="N1004" t="s">
        <v>35</v>
      </c>
      <c r="O1004" t="s">
        <v>126</v>
      </c>
      <c r="P1004" t="s">
        <v>4141</v>
      </c>
      <c r="Q1004" t="s">
        <v>38</v>
      </c>
      <c r="R1004" t="s">
        <v>90</v>
      </c>
      <c r="S1004" s="1">
        <v>16317</v>
      </c>
      <c r="T1004">
        <f>DATEDIF(employee_data3[[#This Row],[DOB]],DATE(2023, 1, 1), "Y")</f>
        <v>78</v>
      </c>
      <c r="U1004" t="str">
        <f>IF(employee_data3[[#This Row],[Age]]&lt;=25, "Remaja", IF(employee_data3[[#This Row],[Age]]&lt;=55, "Dewasa", "Lansia"))</f>
        <v>Lansia</v>
      </c>
      <c r="V1004" t="s">
        <v>40</v>
      </c>
      <c r="W1004" t="s">
        <v>103</v>
      </c>
      <c r="X1004" t="s">
        <v>42</v>
      </c>
      <c r="Y1004">
        <v>6668</v>
      </c>
      <c r="Z1004" t="s">
        <v>56</v>
      </c>
      <c r="AA1004" t="s">
        <v>104</v>
      </c>
      <c r="AB1004" t="s">
        <v>105</v>
      </c>
      <c r="AC1004">
        <v>3</v>
      </c>
      <c r="AD1004" s="11">
        <f>(employee_data3[[#This Row],[Current Employee Rating]]-AVERAGE(employee_data3[Current Employee Rating]))/STDEV(employee_data3[Current Employee Rating])</f>
        <v>3.0539538160596794E-2</v>
      </c>
      <c r="AE1004" s="11" t="str">
        <f>IF(employee_data3[[#This Row],[Z Score]]&gt;3,"Yes","No")</f>
        <v>No</v>
      </c>
    </row>
    <row r="1005" spans="1:31" x14ac:dyDescent="0.3">
      <c r="A1005">
        <v>1430</v>
      </c>
      <c r="B1005" t="s">
        <v>4142</v>
      </c>
      <c r="C1005" t="s">
        <v>4143</v>
      </c>
      <c r="D1005" s="1">
        <v>44970</v>
      </c>
      <c r="E1005" s="1">
        <v>44988</v>
      </c>
      <c r="F1005" t="s">
        <v>728</v>
      </c>
      <c r="G1005" t="s">
        <v>4144</v>
      </c>
      <c r="H1005" t="s">
        <v>4145</v>
      </c>
      <c r="I1005" t="s">
        <v>139</v>
      </c>
      <c r="J1005" t="s">
        <v>745</v>
      </c>
      <c r="K1005" t="str">
        <f>IF(employee_data3[[#This Row],[EmployeeStatus]]="Active", "Active", "Attrition")</f>
        <v>Attrition</v>
      </c>
      <c r="L1005" t="s">
        <v>52</v>
      </c>
      <c r="M1005" t="s">
        <v>51</v>
      </c>
      <c r="N1005" t="s">
        <v>35</v>
      </c>
      <c r="O1005" t="s">
        <v>99</v>
      </c>
      <c r="P1005" t="s">
        <v>4146</v>
      </c>
      <c r="Q1005" t="s">
        <v>38</v>
      </c>
      <c r="R1005" t="s">
        <v>504</v>
      </c>
      <c r="S1005" s="1">
        <v>21569</v>
      </c>
      <c r="T1005">
        <f>DATEDIF(employee_data3[[#This Row],[DOB]],DATE(2023, 1, 1), "Y")</f>
        <v>63</v>
      </c>
      <c r="U1005" t="str">
        <f>IF(employee_data3[[#This Row],[Age]]&lt;=25, "Remaja", IF(employee_data3[[#This Row],[Age]]&lt;=55, "Dewasa", "Lansia"))</f>
        <v>Lansia</v>
      </c>
      <c r="V1005" t="s">
        <v>40</v>
      </c>
      <c r="W1005" t="s">
        <v>3108</v>
      </c>
      <c r="X1005" t="s">
        <v>42</v>
      </c>
      <c r="Y1005">
        <v>36785</v>
      </c>
      <c r="Z1005" t="s">
        <v>128</v>
      </c>
      <c r="AA1005" t="s">
        <v>75</v>
      </c>
      <c r="AB1005" t="s">
        <v>236</v>
      </c>
      <c r="AC1005">
        <v>3</v>
      </c>
      <c r="AD1005" s="11">
        <f>(employee_data3[[#This Row],[Current Employee Rating]]-AVERAGE(employee_data3[Current Employee Rating]))/STDEV(employee_data3[Current Employee Rating])</f>
        <v>3.0539538160596794E-2</v>
      </c>
      <c r="AE1005" s="11" t="str">
        <f>IF(employee_data3[[#This Row],[Z Score]]&gt;3,"Yes","No")</f>
        <v>No</v>
      </c>
    </row>
    <row r="1006" spans="1:31" x14ac:dyDescent="0.3">
      <c r="A1006">
        <v>1431</v>
      </c>
      <c r="B1006" t="s">
        <v>4147</v>
      </c>
      <c r="C1006" t="s">
        <v>1536</v>
      </c>
      <c r="D1006" s="1">
        <v>43539</v>
      </c>
      <c r="E1006" s="1"/>
      <c r="F1006" t="s">
        <v>728</v>
      </c>
      <c r="G1006" t="s">
        <v>4148</v>
      </c>
      <c r="H1006" t="s">
        <v>4149</v>
      </c>
      <c r="I1006" t="s">
        <v>80</v>
      </c>
      <c r="J1006" t="s">
        <v>32</v>
      </c>
      <c r="K1006" t="str">
        <f>IF(employee_data3[[#This Row],[EmployeeStatus]]="Active", "Active", "Attrition")</f>
        <v>Active</v>
      </c>
      <c r="L1006" t="s">
        <v>63</v>
      </c>
      <c r="M1006" t="s">
        <v>64</v>
      </c>
      <c r="N1006" t="s">
        <v>63</v>
      </c>
      <c r="O1006" t="s">
        <v>36</v>
      </c>
      <c r="P1006" t="s">
        <v>37</v>
      </c>
      <c r="Q1006" t="s">
        <v>38</v>
      </c>
      <c r="R1006" t="s">
        <v>90</v>
      </c>
      <c r="S1006" s="1">
        <v>18932</v>
      </c>
      <c r="T1006">
        <f>DATEDIF(employee_data3[[#This Row],[DOB]],DATE(2023, 1, 1), "Y")</f>
        <v>71</v>
      </c>
      <c r="U1006" t="str">
        <f>IF(employee_data3[[#This Row],[Age]]&lt;=25, "Remaja", IF(employee_data3[[#This Row],[Age]]&lt;=55, "Dewasa", "Lansia"))</f>
        <v>Lansia</v>
      </c>
      <c r="V1006" t="s">
        <v>40</v>
      </c>
      <c r="W1006" t="s">
        <v>83</v>
      </c>
      <c r="X1006" t="s">
        <v>42</v>
      </c>
      <c r="Y1006">
        <v>16451</v>
      </c>
      <c r="Z1006" t="s">
        <v>93</v>
      </c>
      <c r="AA1006" t="s">
        <v>44</v>
      </c>
      <c r="AB1006" t="s">
        <v>105</v>
      </c>
      <c r="AC1006">
        <v>3</v>
      </c>
      <c r="AD1006" s="11">
        <f>(employee_data3[[#This Row],[Current Employee Rating]]-AVERAGE(employee_data3[Current Employee Rating]))/STDEV(employee_data3[Current Employee Rating])</f>
        <v>3.0539538160596794E-2</v>
      </c>
      <c r="AE1006" s="11" t="str">
        <f>IF(employee_data3[[#This Row],[Z Score]]&gt;3,"Yes","No")</f>
        <v>No</v>
      </c>
    </row>
    <row r="1007" spans="1:31" x14ac:dyDescent="0.3">
      <c r="A1007">
        <v>1432</v>
      </c>
      <c r="B1007" t="s">
        <v>4150</v>
      </c>
      <c r="C1007" t="s">
        <v>4151</v>
      </c>
      <c r="D1007" s="1">
        <v>43664</v>
      </c>
      <c r="E1007" s="1"/>
      <c r="F1007" t="s">
        <v>728</v>
      </c>
      <c r="G1007" t="s">
        <v>4152</v>
      </c>
      <c r="H1007" t="s">
        <v>4153</v>
      </c>
      <c r="I1007" t="s">
        <v>168</v>
      </c>
      <c r="J1007" t="s">
        <v>32</v>
      </c>
      <c r="K1007" t="str">
        <f>IF(employee_data3[[#This Row],[EmployeeStatus]]="Active", "Active", "Attrition")</f>
        <v>Active</v>
      </c>
      <c r="L1007" t="s">
        <v>33</v>
      </c>
      <c r="M1007" t="s">
        <v>51</v>
      </c>
      <c r="N1007" t="s">
        <v>52</v>
      </c>
      <c r="O1007" t="s">
        <v>36</v>
      </c>
      <c r="P1007" t="s">
        <v>37</v>
      </c>
      <c r="Q1007" t="s">
        <v>38</v>
      </c>
      <c r="R1007" t="s">
        <v>177</v>
      </c>
      <c r="S1007" s="1">
        <v>33448</v>
      </c>
      <c r="T1007">
        <f>DATEDIF(employee_data3[[#This Row],[DOB]],DATE(2023, 1, 1), "Y")</f>
        <v>31</v>
      </c>
      <c r="U1007" t="str">
        <f>IF(employee_data3[[#This Row],[Age]]&lt;=25, "Remaja", IF(employee_data3[[#This Row],[Age]]&lt;=55, "Dewasa", "Lansia"))</f>
        <v>Dewasa</v>
      </c>
      <c r="V1007" t="s">
        <v>40</v>
      </c>
      <c r="W1007" t="s">
        <v>1258</v>
      </c>
      <c r="X1007" t="s">
        <v>55</v>
      </c>
      <c r="Y1007">
        <v>96784</v>
      </c>
      <c r="Z1007" t="s">
        <v>43</v>
      </c>
      <c r="AA1007" t="s">
        <v>84</v>
      </c>
      <c r="AB1007" t="s">
        <v>105</v>
      </c>
      <c r="AC1007">
        <v>3</v>
      </c>
      <c r="AD1007" s="11">
        <f>(employee_data3[[#This Row],[Current Employee Rating]]-AVERAGE(employee_data3[Current Employee Rating]))/STDEV(employee_data3[Current Employee Rating])</f>
        <v>3.0539538160596794E-2</v>
      </c>
      <c r="AE1007" s="11" t="str">
        <f>IF(employee_data3[[#This Row],[Z Score]]&gt;3,"Yes","No")</f>
        <v>No</v>
      </c>
    </row>
    <row r="1008" spans="1:31" x14ac:dyDescent="0.3">
      <c r="A1008">
        <v>1433</v>
      </c>
      <c r="B1008" t="s">
        <v>4154</v>
      </c>
      <c r="C1008" t="s">
        <v>3737</v>
      </c>
      <c r="D1008" s="1">
        <v>44295</v>
      </c>
      <c r="E1008" s="1">
        <v>44528</v>
      </c>
      <c r="F1008" t="s">
        <v>28</v>
      </c>
      <c r="G1008" t="s">
        <v>4155</v>
      </c>
      <c r="H1008" t="s">
        <v>4156</v>
      </c>
      <c r="I1008" t="s">
        <v>133</v>
      </c>
      <c r="J1008" t="s">
        <v>32</v>
      </c>
      <c r="K1008" t="str">
        <f>IF(employee_data3[[#This Row],[EmployeeStatus]]="Active", "Active", "Attrition")</f>
        <v>Active</v>
      </c>
      <c r="L1008" t="s">
        <v>52</v>
      </c>
      <c r="M1008" t="s">
        <v>34</v>
      </c>
      <c r="N1008" t="s">
        <v>52</v>
      </c>
      <c r="O1008" t="s">
        <v>175</v>
      </c>
      <c r="P1008" t="s">
        <v>4157</v>
      </c>
      <c r="Q1008" t="s">
        <v>38</v>
      </c>
      <c r="R1008" t="s">
        <v>81</v>
      </c>
      <c r="S1008" s="1">
        <v>34936</v>
      </c>
      <c r="T1008">
        <f>DATEDIF(employee_data3[[#This Row],[DOB]],DATE(2023, 1, 1), "Y")</f>
        <v>27</v>
      </c>
      <c r="U1008" t="str">
        <f>IF(employee_data3[[#This Row],[Age]]&lt;=25, "Remaja", IF(employee_data3[[#This Row],[Age]]&lt;=55, "Dewasa", "Lansia"))</f>
        <v>Dewasa</v>
      </c>
      <c r="V1008" t="s">
        <v>40</v>
      </c>
      <c r="W1008" t="s">
        <v>73</v>
      </c>
      <c r="X1008" t="s">
        <v>42</v>
      </c>
      <c r="Y1008">
        <v>40314</v>
      </c>
      <c r="Z1008" t="s">
        <v>43</v>
      </c>
      <c r="AA1008" t="s">
        <v>44</v>
      </c>
      <c r="AB1008" t="s">
        <v>236</v>
      </c>
      <c r="AC1008">
        <v>3</v>
      </c>
      <c r="AD1008" s="11">
        <f>(employee_data3[[#This Row],[Current Employee Rating]]-AVERAGE(employee_data3[Current Employee Rating]))/STDEV(employee_data3[Current Employee Rating])</f>
        <v>3.0539538160596794E-2</v>
      </c>
      <c r="AE1008" s="11" t="str">
        <f>IF(employee_data3[[#This Row],[Z Score]]&gt;3,"Yes","No")</f>
        <v>No</v>
      </c>
    </row>
    <row r="1009" spans="1:31" x14ac:dyDescent="0.3">
      <c r="A1009">
        <v>1434</v>
      </c>
      <c r="B1009" t="s">
        <v>4158</v>
      </c>
      <c r="C1009" t="s">
        <v>1717</v>
      </c>
      <c r="D1009" s="1">
        <v>43464</v>
      </c>
      <c r="E1009" s="1">
        <v>45015</v>
      </c>
      <c r="F1009" t="s">
        <v>28</v>
      </c>
      <c r="G1009" t="s">
        <v>4159</v>
      </c>
      <c r="H1009" t="s">
        <v>4160</v>
      </c>
      <c r="I1009" t="s">
        <v>50</v>
      </c>
      <c r="J1009" t="s">
        <v>32</v>
      </c>
      <c r="K1009" t="str">
        <f>IF(employee_data3[[#This Row],[EmployeeStatus]]="Active", "Active", "Attrition")</f>
        <v>Active</v>
      </c>
      <c r="L1009" t="s">
        <v>52</v>
      </c>
      <c r="M1009" t="s">
        <v>34</v>
      </c>
      <c r="N1009" t="s">
        <v>52</v>
      </c>
      <c r="O1009" t="s">
        <v>175</v>
      </c>
      <c r="P1009" t="s">
        <v>4161</v>
      </c>
      <c r="Q1009" t="s">
        <v>38</v>
      </c>
      <c r="R1009" t="s">
        <v>148</v>
      </c>
      <c r="S1009" s="1">
        <v>31774</v>
      </c>
      <c r="T1009">
        <f>DATEDIF(employee_data3[[#This Row],[DOB]],DATE(2023, 1, 1), "Y")</f>
        <v>36</v>
      </c>
      <c r="U1009" t="str">
        <f>IF(employee_data3[[#This Row],[Age]]&lt;=25, "Remaja", IF(employee_data3[[#This Row],[Age]]&lt;=55, "Dewasa", "Lansia"))</f>
        <v>Dewasa</v>
      </c>
      <c r="V1009" t="s">
        <v>40</v>
      </c>
      <c r="W1009" t="s">
        <v>150</v>
      </c>
      <c r="X1009" t="s">
        <v>42</v>
      </c>
      <c r="Y1009">
        <v>88408</v>
      </c>
      <c r="Z1009" t="s">
        <v>43</v>
      </c>
      <c r="AA1009" t="s">
        <v>104</v>
      </c>
      <c r="AB1009" t="s">
        <v>105</v>
      </c>
      <c r="AC1009">
        <v>3</v>
      </c>
      <c r="AD1009" s="11">
        <f>(employee_data3[[#This Row],[Current Employee Rating]]-AVERAGE(employee_data3[Current Employee Rating]))/STDEV(employee_data3[Current Employee Rating])</f>
        <v>3.0539538160596794E-2</v>
      </c>
      <c r="AE1009" s="11" t="str">
        <f>IF(employee_data3[[#This Row],[Z Score]]&gt;3,"Yes","No")</f>
        <v>No</v>
      </c>
    </row>
    <row r="1010" spans="1:31" x14ac:dyDescent="0.3">
      <c r="A1010">
        <v>1435</v>
      </c>
      <c r="B1010" t="s">
        <v>2791</v>
      </c>
      <c r="C1010" t="s">
        <v>4162</v>
      </c>
      <c r="D1010" s="1">
        <v>44407</v>
      </c>
      <c r="E1010" s="1"/>
      <c r="F1010" t="s">
        <v>28</v>
      </c>
      <c r="G1010" t="s">
        <v>4163</v>
      </c>
      <c r="H1010" t="s">
        <v>4164</v>
      </c>
      <c r="I1010" t="s">
        <v>139</v>
      </c>
      <c r="J1010" t="s">
        <v>32</v>
      </c>
      <c r="K1010" t="str">
        <f>IF(employee_data3[[#This Row],[EmployeeStatus]]="Active", "Active", "Attrition")</f>
        <v>Active</v>
      </c>
      <c r="L1010" t="s">
        <v>33</v>
      </c>
      <c r="M1010" t="s">
        <v>34</v>
      </c>
      <c r="N1010" t="s">
        <v>35</v>
      </c>
      <c r="O1010" t="s">
        <v>36</v>
      </c>
      <c r="P1010" t="s">
        <v>37</v>
      </c>
      <c r="Q1010" t="s">
        <v>38</v>
      </c>
      <c r="R1010" t="s">
        <v>90</v>
      </c>
      <c r="S1010" s="1">
        <v>36128</v>
      </c>
      <c r="T1010">
        <f>DATEDIF(employee_data3[[#This Row],[DOB]],DATE(2023, 1, 1), "Y")</f>
        <v>24</v>
      </c>
      <c r="U1010" t="str">
        <f>IF(employee_data3[[#This Row],[Age]]&lt;=25, "Remaja", IF(employee_data3[[#This Row],[Age]]&lt;=55, "Dewasa", "Lansia"))</f>
        <v>Remaja</v>
      </c>
      <c r="V1010" t="s">
        <v>40</v>
      </c>
      <c r="W1010" t="s">
        <v>83</v>
      </c>
      <c r="X1010" t="s">
        <v>42</v>
      </c>
      <c r="Y1010">
        <v>70770</v>
      </c>
      <c r="Z1010" t="s">
        <v>56</v>
      </c>
      <c r="AA1010" t="s">
        <v>75</v>
      </c>
      <c r="AB1010" t="s">
        <v>105</v>
      </c>
      <c r="AC1010">
        <v>3</v>
      </c>
      <c r="AD1010" s="11">
        <f>(employee_data3[[#This Row],[Current Employee Rating]]-AVERAGE(employee_data3[Current Employee Rating]))/STDEV(employee_data3[Current Employee Rating])</f>
        <v>3.0539538160596794E-2</v>
      </c>
      <c r="AE1010" s="11" t="str">
        <f>IF(employee_data3[[#This Row],[Z Score]]&gt;3,"Yes","No")</f>
        <v>No</v>
      </c>
    </row>
    <row r="1011" spans="1:31" x14ac:dyDescent="0.3">
      <c r="A1011">
        <v>1436</v>
      </c>
      <c r="B1011" t="s">
        <v>4165</v>
      </c>
      <c r="C1011" t="s">
        <v>4166</v>
      </c>
      <c r="D1011" s="1">
        <v>44862</v>
      </c>
      <c r="E1011" s="1"/>
      <c r="F1011" t="s">
        <v>28</v>
      </c>
      <c r="G1011" t="s">
        <v>4167</v>
      </c>
      <c r="H1011" t="s">
        <v>4168</v>
      </c>
      <c r="I1011" t="s">
        <v>80</v>
      </c>
      <c r="J1011" t="s">
        <v>32</v>
      </c>
      <c r="K1011" t="str">
        <f>IF(employee_data3[[#This Row],[EmployeeStatus]]="Active", "Active", "Attrition")</f>
        <v>Active</v>
      </c>
      <c r="L1011" t="s">
        <v>63</v>
      </c>
      <c r="M1011" t="s">
        <v>34</v>
      </c>
      <c r="N1011" t="s">
        <v>35</v>
      </c>
      <c r="O1011" t="s">
        <v>36</v>
      </c>
      <c r="P1011" t="s">
        <v>37</v>
      </c>
      <c r="Q1011" t="s">
        <v>38</v>
      </c>
      <c r="R1011" t="s">
        <v>90</v>
      </c>
      <c r="S1011" s="1">
        <v>32655</v>
      </c>
      <c r="T1011">
        <f>DATEDIF(employee_data3[[#This Row],[DOB]],DATE(2023, 1, 1), "Y")</f>
        <v>33</v>
      </c>
      <c r="U1011" t="str">
        <f>IF(employee_data3[[#This Row],[Age]]&lt;=25, "Remaja", IF(employee_data3[[#This Row],[Age]]&lt;=55, "Dewasa", "Lansia"))</f>
        <v>Dewasa</v>
      </c>
      <c r="V1011" t="s">
        <v>40</v>
      </c>
      <c r="W1011" t="s">
        <v>83</v>
      </c>
      <c r="X1011" t="s">
        <v>55</v>
      </c>
      <c r="Y1011">
        <v>35871</v>
      </c>
      <c r="Z1011" t="s">
        <v>56</v>
      </c>
      <c r="AA1011" t="s">
        <v>84</v>
      </c>
      <c r="AB1011" t="s">
        <v>236</v>
      </c>
      <c r="AC1011">
        <v>3</v>
      </c>
      <c r="AD1011" s="11">
        <f>(employee_data3[[#This Row],[Current Employee Rating]]-AVERAGE(employee_data3[Current Employee Rating]))/STDEV(employee_data3[Current Employee Rating])</f>
        <v>3.0539538160596794E-2</v>
      </c>
      <c r="AE1011" s="11" t="str">
        <f>IF(employee_data3[[#This Row],[Z Score]]&gt;3,"Yes","No")</f>
        <v>No</v>
      </c>
    </row>
    <row r="1012" spans="1:31" x14ac:dyDescent="0.3">
      <c r="A1012">
        <v>1437</v>
      </c>
      <c r="B1012" t="s">
        <v>2042</v>
      </c>
      <c r="C1012" t="s">
        <v>4169</v>
      </c>
      <c r="D1012" s="1">
        <v>44133</v>
      </c>
      <c r="E1012" s="1"/>
      <c r="F1012" t="s">
        <v>28</v>
      </c>
      <c r="G1012" t="s">
        <v>4170</v>
      </c>
      <c r="H1012" t="s">
        <v>4171</v>
      </c>
      <c r="I1012" t="s">
        <v>168</v>
      </c>
      <c r="J1012" t="s">
        <v>32</v>
      </c>
      <c r="K1012" t="str">
        <f>IF(employee_data3[[#This Row],[EmployeeStatus]]="Active", "Active", "Attrition")</f>
        <v>Active</v>
      </c>
      <c r="L1012" t="s">
        <v>33</v>
      </c>
      <c r="M1012" t="s">
        <v>34</v>
      </c>
      <c r="N1012" t="s">
        <v>35</v>
      </c>
      <c r="O1012" t="s">
        <v>36</v>
      </c>
      <c r="P1012" t="s">
        <v>37</v>
      </c>
      <c r="Q1012" t="s">
        <v>38</v>
      </c>
      <c r="R1012" t="s">
        <v>177</v>
      </c>
      <c r="S1012" s="1">
        <v>35241</v>
      </c>
      <c r="T1012">
        <f>DATEDIF(employee_data3[[#This Row],[DOB]],DATE(2023, 1, 1), "Y")</f>
        <v>26</v>
      </c>
      <c r="U1012" t="str">
        <f>IF(employee_data3[[#This Row],[Age]]&lt;=25, "Remaja", IF(employee_data3[[#This Row],[Age]]&lt;=55, "Dewasa", "Lansia"))</f>
        <v>Dewasa</v>
      </c>
      <c r="V1012" t="s">
        <v>40</v>
      </c>
      <c r="W1012" t="s">
        <v>243</v>
      </c>
      <c r="X1012" t="s">
        <v>55</v>
      </c>
      <c r="Y1012">
        <v>13357</v>
      </c>
      <c r="Z1012" t="s">
        <v>128</v>
      </c>
      <c r="AA1012" t="s">
        <v>75</v>
      </c>
      <c r="AB1012" t="s">
        <v>105</v>
      </c>
      <c r="AC1012">
        <v>3</v>
      </c>
      <c r="AD1012" s="11">
        <f>(employee_data3[[#This Row],[Current Employee Rating]]-AVERAGE(employee_data3[Current Employee Rating]))/STDEV(employee_data3[Current Employee Rating])</f>
        <v>3.0539538160596794E-2</v>
      </c>
      <c r="AE1012" s="11" t="str">
        <f>IF(employee_data3[[#This Row],[Z Score]]&gt;3,"Yes","No")</f>
        <v>No</v>
      </c>
    </row>
    <row r="1013" spans="1:31" x14ac:dyDescent="0.3">
      <c r="A1013">
        <v>1438</v>
      </c>
      <c r="B1013" t="s">
        <v>4172</v>
      </c>
      <c r="C1013" t="s">
        <v>4173</v>
      </c>
      <c r="D1013" s="1">
        <v>45002</v>
      </c>
      <c r="E1013" s="1">
        <v>45007</v>
      </c>
      <c r="F1013" t="s">
        <v>28</v>
      </c>
      <c r="G1013" t="s">
        <v>4174</v>
      </c>
      <c r="H1013" t="s">
        <v>4175</v>
      </c>
      <c r="I1013" t="s">
        <v>98</v>
      </c>
      <c r="J1013" t="s">
        <v>32</v>
      </c>
      <c r="K1013" t="str">
        <f>IF(employee_data3[[#This Row],[EmployeeStatus]]="Active", "Active", "Attrition")</f>
        <v>Active</v>
      </c>
      <c r="L1013" t="s">
        <v>33</v>
      </c>
      <c r="M1013" t="s">
        <v>64</v>
      </c>
      <c r="N1013" t="s">
        <v>52</v>
      </c>
      <c r="O1013" t="s">
        <v>175</v>
      </c>
      <c r="P1013" t="s">
        <v>4176</v>
      </c>
      <c r="Q1013" t="s">
        <v>38</v>
      </c>
      <c r="R1013" t="s">
        <v>90</v>
      </c>
      <c r="S1013" s="1">
        <v>28475</v>
      </c>
      <c r="T1013">
        <f>DATEDIF(employee_data3[[#This Row],[DOB]],DATE(2023, 1, 1), "Y")</f>
        <v>45</v>
      </c>
      <c r="U1013" t="str">
        <f>IF(employee_data3[[#This Row],[Age]]&lt;=25, "Remaja", IF(employee_data3[[#This Row],[Age]]&lt;=55, "Dewasa", "Lansia"))</f>
        <v>Dewasa</v>
      </c>
      <c r="V1013" t="s">
        <v>40</v>
      </c>
      <c r="W1013" t="s">
        <v>226</v>
      </c>
      <c r="X1013" t="s">
        <v>55</v>
      </c>
      <c r="Y1013">
        <v>51453</v>
      </c>
      <c r="Z1013" t="s">
        <v>128</v>
      </c>
      <c r="AA1013" t="s">
        <v>84</v>
      </c>
      <c r="AB1013" t="s">
        <v>105</v>
      </c>
      <c r="AC1013">
        <v>3</v>
      </c>
      <c r="AD1013" s="11">
        <f>(employee_data3[[#This Row],[Current Employee Rating]]-AVERAGE(employee_data3[Current Employee Rating]))/STDEV(employee_data3[Current Employee Rating])</f>
        <v>3.0539538160596794E-2</v>
      </c>
      <c r="AE1013" s="11" t="str">
        <f>IF(employee_data3[[#This Row],[Z Score]]&gt;3,"Yes","No")</f>
        <v>No</v>
      </c>
    </row>
    <row r="1014" spans="1:31" x14ac:dyDescent="0.3">
      <c r="A1014">
        <v>1439</v>
      </c>
      <c r="B1014" t="s">
        <v>4177</v>
      </c>
      <c r="C1014" t="s">
        <v>4178</v>
      </c>
      <c r="D1014" s="1">
        <v>44762</v>
      </c>
      <c r="E1014" s="1">
        <v>45042</v>
      </c>
      <c r="F1014" t="s">
        <v>28</v>
      </c>
      <c r="G1014" t="s">
        <v>4179</v>
      </c>
      <c r="H1014" t="s">
        <v>4180</v>
      </c>
      <c r="I1014" t="s">
        <v>118</v>
      </c>
      <c r="J1014" t="s">
        <v>32</v>
      </c>
      <c r="K1014" t="str">
        <f>IF(employee_data3[[#This Row],[EmployeeStatus]]="Active", "Active", "Attrition")</f>
        <v>Active</v>
      </c>
      <c r="L1014" t="s">
        <v>63</v>
      </c>
      <c r="M1014" t="s">
        <v>51</v>
      </c>
      <c r="N1014" t="s">
        <v>35</v>
      </c>
      <c r="O1014" t="s">
        <v>175</v>
      </c>
      <c r="P1014" t="s">
        <v>4181</v>
      </c>
      <c r="Q1014" t="s">
        <v>38</v>
      </c>
      <c r="R1014" t="s">
        <v>81</v>
      </c>
      <c r="S1014" s="1">
        <v>32166</v>
      </c>
      <c r="T1014">
        <f>DATEDIF(employee_data3[[#This Row],[DOB]],DATE(2023, 1, 1), "Y")</f>
        <v>34</v>
      </c>
      <c r="U1014" t="str">
        <f>IF(employee_data3[[#This Row],[Age]]&lt;=25, "Remaja", IF(employee_data3[[#This Row],[Age]]&lt;=55, "Dewasa", "Lansia"))</f>
        <v>Dewasa</v>
      </c>
      <c r="V1014" t="s">
        <v>40</v>
      </c>
      <c r="W1014" t="s">
        <v>83</v>
      </c>
      <c r="X1014" t="s">
        <v>42</v>
      </c>
      <c r="Y1014">
        <v>76246</v>
      </c>
      <c r="Z1014" t="s">
        <v>128</v>
      </c>
      <c r="AA1014" t="s">
        <v>44</v>
      </c>
      <c r="AB1014" t="s">
        <v>236</v>
      </c>
      <c r="AC1014">
        <v>3</v>
      </c>
      <c r="AD1014" s="11">
        <f>(employee_data3[[#This Row],[Current Employee Rating]]-AVERAGE(employee_data3[Current Employee Rating]))/STDEV(employee_data3[Current Employee Rating])</f>
        <v>3.0539538160596794E-2</v>
      </c>
      <c r="AE1014" s="11" t="str">
        <f>IF(employee_data3[[#This Row],[Z Score]]&gt;3,"Yes","No")</f>
        <v>No</v>
      </c>
    </row>
    <row r="1015" spans="1:31" x14ac:dyDescent="0.3">
      <c r="A1015">
        <v>1440</v>
      </c>
      <c r="B1015" t="s">
        <v>4182</v>
      </c>
      <c r="C1015" t="s">
        <v>4183</v>
      </c>
      <c r="D1015" s="1">
        <v>45142</v>
      </c>
      <c r="E1015" s="1"/>
      <c r="F1015" t="s">
        <v>28</v>
      </c>
      <c r="G1015" t="s">
        <v>4184</v>
      </c>
      <c r="H1015" t="s">
        <v>4185</v>
      </c>
      <c r="I1015" t="s">
        <v>62</v>
      </c>
      <c r="J1015" t="s">
        <v>32</v>
      </c>
      <c r="K1015" t="str">
        <f>IF(employee_data3[[#This Row],[EmployeeStatus]]="Active", "Active", "Attrition")</f>
        <v>Active</v>
      </c>
      <c r="L1015" t="s">
        <v>52</v>
      </c>
      <c r="M1015" t="s">
        <v>51</v>
      </c>
      <c r="N1015" t="s">
        <v>35</v>
      </c>
      <c r="O1015" t="s">
        <v>36</v>
      </c>
      <c r="P1015" t="s">
        <v>37</v>
      </c>
      <c r="Q1015" t="s">
        <v>38</v>
      </c>
      <c r="R1015" t="s">
        <v>90</v>
      </c>
      <c r="S1015" s="1">
        <v>35482</v>
      </c>
      <c r="T1015">
        <f>DATEDIF(employee_data3[[#This Row],[DOB]],DATE(2023, 1, 1), "Y")</f>
        <v>25</v>
      </c>
      <c r="U1015" t="str">
        <f>IF(employee_data3[[#This Row],[Age]]&lt;=25, "Remaja", IF(employee_data3[[#This Row],[Age]]&lt;=55, "Dewasa", "Lansia"))</f>
        <v>Remaja</v>
      </c>
      <c r="V1015" t="s">
        <v>40</v>
      </c>
      <c r="W1015" t="s">
        <v>92</v>
      </c>
      <c r="X1015" t="s">
        <v>42</v>
      </c>
      <c r="Y1015">
        <v>57866</v>
      </c>
      <c r="Z1015" t="s">
        <v>56</v>
      </c>
      <c r="AA1015" t="s">
        <v>75</v>
      </c>
      <c r="AB1015" t="s">
        <v>236</v>
      </c>
      <c r="AC1015">
        <v>3</v>
      </c>
      <c r="AD1015" s="11">
        <f>(employee_data3[[#This Row],[Current Employee Rating]]-AVERAGE(employee_data3[Current Employee Rating]))/STDEV(employee_data3[Current Employee Rating])</f>
        <v>3.0539538160596794E-2</v>
      </c>
      <c r="AE1015" s="11" t="str">
        <f>IF(employee_data3[[#This Row],[Z Score]]&gt;3,"Yes","No")</f>
        <v>No</v>
      </c>
    </row>
    <row r="1016" spans="1:31" x14ac:dyDescent="0.3">
      <c r="A1016">
        <v>1441</v>
      </c>
      <c r="B1016" t="s">
        <v>238</v>
      </c>
      <c r="C1016" t="s">
        <v>4186</v>
      </c>
      <c r="D1016" s="1">
        <v>44526</v>
      </c>
      <c r="E1016" s="1">
        <v>44827</v>
      </c>
      <c r="F1016" t="s">
        <v>28</v>
      </c>
      <c r="G1016" t="s">
        <v>4187</v>
      </c>
      <c r="H1016" t="s">
        <v>4188</v>
      </c>
      <c r="I1016" t="s">
        <v>89</v>
      </c>
      <c r="J1016" t="s">
        <v>32</v>
      </c>
      <c r="K1016" t="str">
        <f>IF(employee_data3[[#This Row],[EmployeeStatus]]="Active", "Active", "Attrition")</f>
        <v>Active</v>
      </c>
      <c r="L1016" t="s">
        <v>33</v>
      </c>
      <c r="M1016" t="s">
        <v>51</v>
      </c>
      <c r="N1016" t="s">
        <v>35</v>
      </c>
      <c r="O1016" t="s">
        <v>175</v>
      </c>
      <c r="P1016" t="s">
        <v>4189</v>
      </c>
      <c r="Q1016" t="s">
        <v>38</v>
      </c>
      <c r="R1016" t="s">
        <v>90</v>
      </c>
      <c r="S1016" s="1">
        <v>30026</v>
      </c>
      <c r="T1016">
        <f>DATEDIF(employee_data3[[#This Row],[DOB]],DATE(2023, 1, 1), "Y")</f>
        <v>40</v>
      </c>
      <c r="U1016" t="str">
        <f>IF(employee_data3[[#This Row],[Age]]&lt;=25, "Remaja", IF(employee_data3[[#This Row],[Age]]&lt;=55, "Dewasa", "Lansia"))</f>
        <v>Dewasa</v>
      </c>
      <c r="V1016" t="s">
        <v>40</v>
      </c>
      <c r="W1016" t="s">
        <v>83</v>
      </c>
      <c r="X1016" t="s">
        <v>42</v>
      </c>
      <c r="Y1016">
        <v>69720</v>
      </c>
      <c r="Z1016" t="s">
        <v>56</v>
      </c>
      <c r="AA1016" t="s">
        <v>84</v>
      </c>
      <c r="AB1016" t="s">
        <v>236</v>
      </c>
      <c r="AC1016">
        <v>3</v>
      </c>
      <c r="AD1016" s="11">
        <f>(employee_data3[[#This Row],[Current Employee Rating]]-AVERAGE(employee_data3[Current Employee Rating]))/STDEV(employee_data3[Current Employee Rating])</f>
        <v>3.0539538160596794E-2</v>
      </c>
      <c r="AE1016" s="11" t="str">
        <f>IF(employee_data3[[#This Row],[Z Score]]&gt;3,"Yes","No")</f>
        <v>No</v>
      </c>
    </row>
    <row r="1017" spans="1:31" x14ac:dyDescent="0.3">
      <c r="A1017">
        <v>1442</v>
      </c>
      <c r="B1017" t="s">
        <v>4190</v>
      </c>
      <c r="C1017" t="s">
        <v>4191</v>
      </c>
      <c r="D1017" s="1">
        <v>43370</v>
      </c>
      <c r="E1017" s="1"/>
      <c r="F1017" t="s">
        <v>28</v>
      </c>
      <c r="G1017" t="s">
        <v>4192</v>
      </c>
      <c r="H1017" t="s">
        <v>4193</v>
      </c>
      <c r="I1017" t="s">
        <v>31</v>
      </c>
      <c r="J1017" t="s">
        <v>32</v>
      </c>
      <c r="K1017" t="str">
        <f>IF(employee_data3[[#This Row],[EmployeeStatus]]="Active", "Active", "Attrition")</f>
        <v>Active</v>
      </c>
      <c r="L1017" t="s">
        <v>63</v>
      </c>
      <c r="M1017" t="s">
        <v>51</v>
      </c>
      <c r="N1017" t="s">
        <v>35</v>
      </c>
      <c r="O1017" t="s">
        <v>36</v>
      </c>
      <c r="P1017" t="s">
        <v>37</v>
      </c>
      <c r="Q1017" t="s">
        <v>38</v>
      </c>
      <c r="R1017" t="s">
        <v>2517</v>
      </c>
      <c r="S1017" s="1">
        <v>34160</v>
      </c>
      <c r="T1017">
        <f>DATEDIF(employee_data3[[#This Row],[DOB]],DATE(2023, 1, 1), "Y")</f>
        <v>29</v>
      </c>
      <c r="U1017" t="str">
        <f>IF(employee_data3[[#This Row],[Age]]&lt;=25, "Remaja", IF(employee_data3[[#This Row],[Age]]&lt;=55, "Dewasa", "Lansia"))</f>
        <v>Dewasa</v>
      </c>
      <c r="V1017" t="s">
        <v>40</v>
      </c>
      <c r="W1017" t="s">
        <v>2517</v>
      </c>
      <c r="X1017" t="s">
        <v>42</v>
      </c>
      <c r="Y1017">
        <v>31956</v>
      </c>
      <c r="Z1017" t="s">
        <v>93</v>
      </c>
      <c r="AA1017" t="s">
        <v>75</v>
      </c>
      <c r="AB1017" t="s">
        <v>236</v>
      </c>
      <c r="AC1017">
        <v>3</v>
      </c>
      <c r="AD1017" s="11">
        <f>(employee_data3[[#This Row],[Current Employee Rating]]-AVERAGE(employee_data3[Current Employee Rating]))/STDEV(employee_data3[Current Employee Rating])</f>
        <v>3.0539538160596794E-2</v>
      </c>
      <c r="AE1017" s="11" t="str">
        <f>IF(employee_data3[[#This Row],[Z Score]]&gt;3,"Yes","No")</f>
        <v>No</v>
      </c>
    </row>
    <row r="1018" spans="1:31" x14ac:dyDescent="0.3">
      <c r="A1018">
        <v>1443</v>
      </c>
      <c r="B1018" t="s">
        <v>2868</v>
      </c>
      <c r="C1018" t="s">
        <v>4194</v>
      </c>
      <c r="D1018" s="1">
        <v>43681</v>
      </c>
      <c r="E1018" s="1"/>
      <c r="F1018" t="s">
        <v>28</v>
      </c>
      <c r="G1018" t="s">
        <v>4195</v>
      </c>
      <c r="H1018" t="s">
        <v>4196</v>
      </c>
      <c r="I1018" t="s">
        <v>133</v>
      </c>
      <c r="J1018" t="s">
        <v>32</v>
      </c>
      <c r="K1018" t="str">
        <f>IF(employee_data3[[#This Row],[EmployeeStatus]]="Active", "Active", "Attrition")</f>
        <v>Active</v>
      </c>
      <c r="L1018" t="s">
        <v>33</v>
      </c>
      <c r="M1018" t="s">
        <v>34</v>
      </c>
      <c r="N1018" t="s">
        <v>52</v>
      </c>
      <c r="O1018" t="s">
        <v>36</v>
      </c>
      <c r="P1018" t="s">
        <v>37</v>
      </c>
      <c r="Q1018" t="s">
        <v>38</v>
      </c>
      <c r="R1018" t="s">
        <v>90</v>
      </c>
      <c r="S1018" s="1">
        <v>21971</v>
      </c>
      <c r="T1018">
        <f>DATEDIF(employee_data3[[#This Row],[DOB]],DATE(2023, 1, 1), "Y")</f>
        <v>62</v>
      </c>
      <c r="U1018" t="str">
        <f>IF(employee_data3[[#This Row],[Age]]&lt;=25, "Remaja", IF(employee_data3[[#This Row],[Age]]&lt;=55, "Dewasa", "Lansia"))</f>
        <v>Lansia</v>
      </c>
      <c r="V1018" t="s">
        <v>40</v>
      </c>
      <c r="W1018" t="s">
        <v>103</v>
      </c>
      <c r="X1018" t="s">
        <v>42</v>
      </c>
      <c r="Y1018">
        <v>96317</v>
      </c>
      <c r="Z1018" t="s">
        <v>43</v>
      </c>
      <c r="AA1018" t="s">
        <v>104</v>
      </c>
      <c r="AB1018" t="s">
        <v>236</v>
      </c>
      <c r="AC1018">
        <v>3</v>
      </c>
      <c r="AD1018" s="11">
        <f>(employee_data3[[#This Row],[Current Employee Rating]]-AVERAGE(employee_data3[Current Employee Rating]))/STDEV(employee_data3[Current Employee Rating])</f>
        <v>3.0539538160596794E-2</v>
      </c>
      <c r="AE1018" s="11" t="str">
        <f>IF(employee_data3[[#This Row],[Z Score]]&gt;3,"Yes","No")</f>
        <v>No</v>
      </c>
    </row>
    <row r="1019" spans="1:31" x14ac:dyDescent="0.3">
      <c r="A1019">
        <v>1444</v>
      </c>
      <c r="B1019" t="s">
        <v>456</v>
      </c>
      <c r="C1019" t="s">
        <v>4197</v>
      </c>
      <c r="D1019" s="1">
        <v>43741</v>
      </c>
      <c r="E1019" s="1"/>
      <c r="F1019" t="s">
        <v>28</v>
      </c>
      <c r="G1019" t="s">
        <v>4198</v>
      </c>
      <c r="H1019" t="s">
        <v>4199</v>
      </c>
      <c r="I1019" t="s">
        <v>50</v>
      </c>
      <c r="J1019" t="s">
        <v>32</v>
      </c>
      <c r="K1019" t="str">
        <f>IF(employee_data3[[#This Row],[EmployeeStatus]]="Active", "Active", "Attrition")</f>
        <v>Active</v>
      </c>
      <c r="L1019" t="s">
        <v>33</v>
      </c>
      <c r="M1019" t="s">
        <v>34</v>
      </c>
      <c r="N1019" t="s">
        <v>52</v>
      </c>
      <c r="O1019" t="s">
        <v>36</v>
      </c>
      <c r="P1019" t="s">
        <v>37</v>
      </c>
      <c r="Q1019" t="s">
        <v>38</v>
      </c>
      <c r="R1019" t="s">
        <v>81</v>
      </c>
      <c r="S1019" s="1">
        <v>26350</v>
      </c>
      <c r="T1019">
        <f>DATEDIF(employee_data3[[#This Row],[DOB]],DATE(2023, 1, 1), "Y")</f>
        <v>50</v>
      </c>
      <c r="U1019" t="str">
        <f>IF(employee_data3[[#This Row],[Age]]&lt;=25, "Remaja", IF(employee_data3[[#This Row],[Age]]&lt;=55, "Dewasa", "Lansia"))</f>
        <v>Dewasa</v>
      </c>
      <c r="V1019" t="s">
        <v>40</v>
      </c>
      <c r="W1019" t="s">
        <v>83</v>
      </c>
      <c r="X1019" t="s">
        <v>42</v>
      </c>
      <c r="Y1019">
        <v>78331</v>
      </c>
      <c r="Z1019" t="s">
        <v>43</v>
      </c>
      <c r="AA1019" t="s">
        <v>104</v>
      </c>
      <c r="AB1019" t="s">
        <v>236</v>
      </c>
      <c r="AC1019">
        <v>3</v>
      </c>
      <c r="AD1019" s="11">
        <f>(employee_data3[[#This Row],[Current Employee Rating]]-AVERAGE(employee_data3[Current Employee Rating]))/STDEV(employee_data3[Current Employee Rating])</f>
        <v>3.0539538160596794E-2</v>
      </c>
      <c r="AE1019" s="11" t="str">
        <f>IF(employee_data3[[#This Row],[Z Score]]&gt;3,"Yes","No")</f>
        <v>No</v>
      </c>
    </row>
    <row r="1020" spans="1:31" x14ac:dyDescent="0.3">
      <c r="A1020">
        <v>1445</v>
      </c>
      <c r="B1020" t="s">
        <v>4200</v>
      </c>
      <c r="C1020" t="s">
        <v>1683</v>
      </c>
      <c r="D1020" s="1">
        <v>44444</v>
      </c>
      <c r="E1020" s="1">
        <v>44833</v>
      </c>
      <c r="F1020" t="s">
        <v>28</v>
      </c>
      <c r="G1020" t="s">
        <v>4201</v>
      </c>
      <c r="H1020" t="s">
        <v>4202</v>
      </c>
      <c r="I1020" t="s">
        <v>139</v>
      </c>
      <c r="J1020" t="s">
        <v>198</v>
      </c>
      <c r="K1020" t="str">
        <f>IF(employee_data3[[#This Row],[EmployeeStatus]]="Active", "Active", "Attrition")</f>
        <v>Attrition</v>
      </c>
      <c r="L1020" t="s">
        <v>52</v>
      </c>
      <c r="M1020" t="s">
        <v>34</v>
      </c>
      <c r="N1020" t="s">
        <v>52</v>
      </c>
      <c r="O1020" t="s">
        <v>175</v>
      </c>
      <c r="P1020" t="s">
        <v>4203</v>
      </c>
      <c r="Q1020" t="s">
        <v>38</v>
      </c>
      <c r="R1020" t="s">
        <v>53</v>
      </c>
      <c r="S1020" s="1">
        <v>23361</v>
      </c>
      <c r="T1020">
        <f>DATEDIF(employee_data3[[#This Row],[DOB]],DATE(2023, 1, 1), "Y")</f>
        <v>59</v>
      </c>
      <c r="U1020" t="str">
        <f>IF(employee_data3[[#This Row],[Age]]&lt;=25, "Remaja", IF(employee_data3[[#This Row],[Age]]&lt;=55, "Dewasa", "Lansia"))</f>
        <v>Lansia</v>
      </c>
      <c r="V1020" t="s">
        <v>40</v>
      </c>
      <c r="W1020" t="s">
        <v>54</v>
      </c>
      <c r="X1020" t="s">
        <v>42</v>
      </c>
      <c r="Y1020">
        <v>89203</v>
      </c>
      <c r="Z1020" t="s">
        <v>43</v>
      </c>
      <c r="AA1020" t="s">
        <v>84</v>
      </c>
      <c r="AB1020" t="s">
        <v>105</v>
      </c>
      <c r="AC1020">
        <v>3</v>
      </c>
      <c r="AD1020" s="11">
        <f>(employee_data3[[#This Row],[Current Employee Rating]]-AVERAGE(employee_data3[Current Employee Rating]))/STDEV(employee_data3[Current Employee Rating])</f>
        <v>3.0539538160596794E-2</v>
      </c>
      <c r="AE1020" s="11" t="str">
        <f>IF(employee_data3[[#This Row],[Z Score]]&gt;3,"Yes","No")</f>
        <v>No</v>
      </c>
    </row>
    <row r="1021" spans="1:31" x14ac:dyDescent="0.3">
      <c r="A1021">
        <v>1446</v>
      </c>
      <c r="B1021" t="s">
        <v>3561</v>
      </c>
      <c r="C1021" t="s">
        <v>846</v>
      </c>
      <c r="D1021" s="1">
        <v>44033</v>
      </c>
      <c r="E1021" s="1">
        <v>44985</v>
      </c>
      <c r="F1021" t="s">
        <v>28</v>
      </c>
      <c r="G1021" t="s">
        <v>4204</v>
      </c>
      <c r="H1021" t="s">
        <v>4205</v>
      </c>
      <c r="I1021" t="s">
        <v>80</v>
      </c>
      <c r="J1021" t="s">
        <v>198</v>
      </c>
      <c r="K1021" t="str">
        <f>IF(employee_data3[[#This Row],[EmployeeStatus]]="Active", "Active", "Attrition")</f>
        <v>Attrition</v>
      </c>
      <c r="L1021" t="s">
        <v>63</v>
      </c>
      <c r="M1021" t="s">
        <v>64</v>
      </c>
      <c r="N1021" t="s">
        <v>35</v>
      </c>
      <c r="O1021" t="s">
        <v>99</v>
      </c>
      <c r="P1021" t="s">
        <v>4206</v>
      </c>
      <c r="Q1021" t="s">
        <v>38</v>
      </c>
      <c r="R1021" t="s">
        <v>53</v>
      </c>
      <c r="S1021" s="1">
        <v>35530</v>
      </c>
      <c r="T1021">
        <f>DATEDIF(employee_data3[[#This Row],[DOB]],DATE(2023, 1, 1), "Y")</f>
        <v>25</v>
      </c>
      <c r="U1021" t="str">
        <f>IF(employee_data3[[#This Row],[Age]]&lt;=25, "Remaja", IF(employee_data3[[#This Row],[Age]]&lt;=55, "Dewasa", "Lansia"))</f>
        <v>Remaja</v>
      </c>
      <c r="V1021" t="s">
        <v>40</v>
      </c>
      <c r="W1021" t="s">
        <v>92</v>
      </c>
      <c r="X1021" t="s">
        <v>42</v>
      </c>
      <c r="Y1021">
        <v>68233</v>
      </c>
      <c r="Z1021" t="s">
        <v>43</v>
      </c>
      <c r="AA1021" t="s">
        <v>84</v>
      </c>
      <c r="AB1021" t="s">
        <v>105</v>
      </c>
      <c r="AC1021">
        <v>3</v>
      </c>
      <c r="AD1021" s="11">
        <f>(employee_data3[[#This Row],[Current Employee Rating]]-AVERAGE(employee_data3[Current Employee Rating]))/STDEV(employee_data3[Current Employee Rating])</f>
        <v>3.0539538160596794E-2</v>
      </c>
      <c r="AE1021" s="11" t="str">
        <f>IF(employee_data3[[#This Row],[Z Score]]&gt;3,"Yes","No")</f>
        <v>No</v>
      </c>
    </row>
    <row r="1022" spans="1:31" x14ac:dyDescent="0.3">
      <c r="A1022">
        <v>1447</v>
      </c>
      <c r="B1022" t="s">
        <v>4172</v>
      </c>
      <c r="C1022" t="s">
        <v>4207</v>
      </c>
      <c r="D1022" s="1">
        <v>44907</v>
      </c>
      <c r="E1022" s="1">
        <v>45103</v>
      </c>
      <c r="F1022" t="s">
        <v>28</v>
      </c>
      <c r="G1022" t="s">
        <v>4208</v>
      </c>
      <c r="H1022" t="s">
        <v>4209</v>
      </c>
      <c r="I1022" t="s">
        <v>168</v>
      </c>
      <c r="J1022" t="s">
        <v>1805</v>
      </c>
      <c r="K1022" t="str">
        <f>IF(employee_data3[[#This Row],[EmployeeStatus]]="Active", "Active", "Attrition")</f>
        <v>Attrition</v>
      </c>
      <c r="L1022" t="s">
        <v>63</v>
      </c>
      <c r="M1022" t="s">
        <v>34</v>
      </c>
      <c r="N1022" t="s">
        <v>52</v>
      </c>
      <c r="O1022" t="s">
        <v>126</v>
      </c>
      <c r="P1022" t="s">
        <v>4210</v>
      </c>
      <c r="Q1022" t="s">
        <v>38</v>
      </c>
      <c r="R1022" t="s">
        <v>90</v>
      </c>
      <c r="S1022" s="1">
        <v>19919</v>
      </c>
      <c r="T1022">
        <f>DATEDIF(employee_data3[[#This Row],[DOB]],DATE(2023, 1, 1), "Y")</f>
        <v>68</v>
      </c>
      <c r="U1022" t="str">
        <f>IF(employee_data3[[#This Row],[Age]]&lt;=25, "Remaja", IF(employee_data3[[#This Row],[Age]]&lt;=55, "Dewasa", "Lansia"))</f>
        <v>Lansia</v>
      </c>
      <c r="V1022" t="s">
        <v>40</v>
      </c>
      <c r="W1022" t="s">
        <v>6</v>
      </c>
      <c r="X1022" t="s">
        <v>42</v>
      </c>
      <c r="Y1022">
        <v>24188</v>
      </c>
      <c r="Z1022" t="s">
        <v>93</v>
      </c>
      <c r="AA1022" t="s">
        <v>75</v>
      </c>
      <c r="AB1022" t="s">
        <v>105</v>
      </c>
      <c r="AC1022">
        <v>3</v>
      </c>
      <c r="AD1022" s="11">
        <f>(employee_data3[[#This Row],[Current Employee Rating]]-AVERAGE(employee_data3[Current Employee Rating]))/STDEV(employee_data3[Current Employee Rating])</f>
        <v>3.0539538160596794E-2</v>
      </c>
      <c r="AE1022" s="11" t="str">
        <f>IF(employee_data3[[#This Row],[Z Score]]&gt;3,"Yes","No")</f>
        <v>No</v>
      </c>
    </row>
    <row r="1023" spans="1:31" x14ac:dyDescent="0.3">
      <c r="A1023">
        <v>1448</v>
      </c>
      <c r="B1023" t="s">
        <v>4211</v>
      </c>
      <c r="C1023" t="s">
        <v>4212</v>
      </c>
      <c r="D1023" s="1">
        <v>44087</v>
      </c>
      <c r="E1023" s="1"/>
      <c r="F1023" t="s">
        <v>28</v>
      </c>
      <c r="G1023" t="s">
        <v>4213</v>
      </c>
      <c r="H1023" t="s">
        <v>4214</v>
      </c>
      <c r="I1023" t="s">
        <v>98</v>
      </c>
      <c r="J1023" t="s">
        <v>32</v>
      </c>
      <c r="K1023" t="str">
        <f>IF(employee_data3[[#This Row],[EmployeeStatus]]="Active", "Active", "Attrition")</f>
        <v>Active</v>
      </c>
      <c r="L1023" t="s">
        <v>52</v>
      </c>
      <c r="M1023" t="s">
        <v>51</v>
      </c>
      <c r="N1023" t="s">
        <v>52</v>
      </c>
      <c r="O1023" t="s">
        <v>36</v>
      </c>
      <c r="P1023" t="s">
        <v>37</v>
      </c>
      <c r="Q1023" t="s">
        <v>38</v>
      </c>
      <c r="R1023" t="s">
        <v>81</v>
      </c>
      <c r="S1023" s="1">
        <v>27985</v>
      </c>
      <c r="T1023">
        <f>DATEDIF(employee_data3[[#This Row],[DOB]],DATE(2023, 1, 1), "Y")</f>
        <v>46</v>
      </c>
      <c r="U1023" t="str">
        <f>IF(employee_data3[[#This Row],[Age]]&lt;=25, "Remaja", IF(employee_data3[[#This Row],[Age]]&lt;=55, "Dewasa", "Lansia"))</f>
        <v>Dewasa</v>
      </c>
      <c r="V1023" t="s">
        <v>40</v>
      </c>
      <c r="W1023" t="s">
        <v>103</v>
      </c>
      <c r="X1023" t="s">
        <v>42</v>
      </c>
      <c r="Y1023">
        <v>72868</v>
      </c>
      <c r="Z1023" t="s">
        <v>74</v>
      </c>
      <c r="AA1023" t="s">
        <v>75</v>
      </c>
      <c r="AB1023" t="s">
        <v>236</v>
      </c>
      <c r="AC1023">
        <v>3</v>
      </c>
      <c r="AD1023" s="11">
        <f>(employee_data3[[#This Row],[Current Employee Rating]]-AVERAGE(employee_data3[Current Employee Rating]))/STDEV(employee_data3[Current Employee Rating])</f>
        <v>3.0539538160596794E-2</v>
      </c>
      <c r="AE1023" s="11" t="str">
        <f>IF(employee_data3[[#This Row],[Z Score]]&gt;3,"Yes","No")</f>
        <v>No</v>
      </c>
    </row>
    <row r="1024" spans="1:31" x14ac:dyDescent="0.3">
      <c r="A1024">
        <v>1449</v>
      </c>
      <c r="B1024" t="s">
        <v>4215</v>
      </c>
      <c r="C1024" t="s">
        <v>2792</v>
      </c>
      <c r="D1024" s="1">
        <v>44880</v>
      </c>
      <c r="E1024" s="1"/>
      <c r="F1024" t="s">
        <v>728</v>
      </c>
      <c r="G1024" t="s">
        <v>4216</v>
      </c>
      <c r="H1024" t="s">
        <v>4217</v>
      </c>
      <c r="I1024" t="s">
        <v>62</v>
      </c>
      <c r="J1024" t="s">
        <v>32</v>
      </c>
      <c r="K1024" t="str">
        <f>IF(employee_data3[[#This Row],[EmployeeStatus]]="Active", "Active", "Attrition")</f>
        <v>Active</v>
      </c>
      <c r="L1024" t="s">
        <v>52</v>
      </c>
      <c r="M1024" t="s">
        <v>64</v>
      </c>
      <c r="N1024" t="s">
        <v>35</v>
      </c>
      <c r="O1024" t="s">
        <v>36</v>
      </c>
      <c r="P1024" t="s">
        <v>37</v>
      </c>
      <c r="Q1024" t="s">
        <v>38</v>
      </c>
      <c r="R1024" t="s">
        <v>66</v>
      </c>
      <c r="S1024" s="1">
        <v>23999</v>
      </c>
      <c r="T1024">
        <f>DATEDIF(employee_data3[[#This Row],[DOB]],DATE(2023, 1, 1), "Y")</f>
        <v>57</v>
      </c>
      <c r="U1024" t="str">
        <f>IF(employee_data3[[#This Row],[Age]]&lt;=25, "Remaja", IF(employee_data3[[#This Row],[Age]]&lt;=55, "Dewasa", "Lansia"))</f>
        <v>Lansia</v>
      </c>
      <c r="V1024" t="s">
        <v>40</v>
      </c>
      <c r="W1024" t="s">
        <v>395</v>
      </c>
      <c r="X1024" t="s">
        <v>55</v>
      </c>
      <c r="Y1024">
        <v>82061</v>
      </c>
      <c r="Z1024" t="s">
        <v>74</v>
      </c>
      <c r="AA1024" t="s">
        <v>104</v>
      </c>
      <c r="AB1024" t="s">
        <v>236</v>
      </c>
      <c r="AC1024">
        <v>3</v>
      </c>
      <c r="AD1024" s="11">
        <f>(employee_data3[[#This Row],[Current Employee Rating]]-AVERAGE(employee_data3[Current Employee Rating]))/STDEV(employee_data3[Current Employee Rating])</f>
        <v>3.0539538160596794E-2</v>
      </c>
      <c r="AE1024" s="11" t="str">
        <f>IF(employee_data3[[#This Row],[Z Score]]&gt;3,"Yes","No")</f>
        <v>No</v>
      </c>
    </row>
    <row r="1025" spans="1:31" x14ac:dyDescent="0.3">
      <c r="A1025">
        <v>1450</v>
      </c>
      <c r="B1025" t="s">
        <v>4218</v>
      </c>
      <c r="C1025" t="s">
        <v>3651</v>
      </c>
      <c r="D1025" s="1">
        <v>43868</v>
      </c>
      <c r="E1025" s="1">
        <v>44671</v>
      </c>
      <c r="F1025" t="s">
        <v>728</v>
      </c>
      <c r="G1025" t="s">
        <v>4219</v>
      </c>
      <c r="H1025" t="s">
        <v>4220</v>
      </c>
      <c r="I1025" t="s">
        <v>168</v>
      </c>
      <c r="J1025" t="s">
        <v>745</v>
      </c>
      <c r="K1025" t="str">
        <f>IF(employee_data3[[#This Row],[EmployeeStatus]]="Active", "Active", "Attrition")</f>
        <v>Attrition</v>
      </c>
      <c r="L1025" t="s">
        <v>63</v>
      </c>
      <c r="M1025" t="s">
        <v>34</v>
      </c>
      <c r="N1025" t="s">
        <v>35</v>
      </c>
      <c r="O1025" t="s">
        <v>140</v>
      </c>
      <c r="P1025" t="s">
        <v>4221</v>
      </c>
      <c r="Q1025" t="s">
        <v>38</v>
      </c>
      <c r="R1025" t="s">
        <v>90</v>
      </c>
      <c r="S1025" s="1">
        <v>21236</v>
      </c>
      <c r="T1025">
        <f>DATEDIF(employee_data3[[#This Row],[DOB]],DATE(2023, 1, 1), "Y")</f>
        <v>64</v>
      </c>
      <c r="U1025" t="str">
        <f>IF(employee_data3[[#This Row],[Age]]&lt;=25, "Remaja", IF(employee_data3[[#This Row],[Age]]&lt;=55, "Dewasa", "Lansia"))</f>
        <v>Lansia</v>
      </c>
      <c r="V1025" t="s">
        <v>40</v>
      </c>
      <c r="W1025" t="s">
        <v>243</v>
      </c>
      <c r="X1025" t="s">
        <v>55</v>
      </c>
      <c r="Y1025">
        <v>19127</v>
      </c>
      <c r="Z1025" t="s">
        <v>43</v>
      </c>
      <c r="AA1025" t="s">
        <v>75</v>
      </c>
      <c r="AB1025" t="s">
        <v>236</v>
      </c>
      <c r="AC1025">
        <v>3</v>
      </c>
      <c r="AD1025" s="11">
        <f>(employee_data3[[#This Row],[Current Employee Rating]]-AVERAGE(employee_data3[Current Employee Rating]))/STDEV(employee_data3[Current Employee Rating])</f>
        <v>3.0539538160596794E-2</v>
      </c>
      <c r="AE1025" s="11" t="str">
        <f>IF(employee_data3[[#This Row],[Z Score]]&gt;3,"Yes","No")</f>
        <v>No</v>
      </c>
    </row>
    <row r="1026" spans="1:31" x14ac:dyDescent="0.3">
      <c r="A1026">
        <v>1451</v>
      </c>
      <c r="B1026" t="s">
        <v>2526</v>
      </c>
      <c r="C1026" t="s">
        <v>2893</v>
      </c>
      <c r="D1026" s="1">
        <v>44926</v>
      </c>
      <c r="E1026" s="1"/>
      <c r="F1026" t="s">
        <v>728</v>
      </c>
      <c r="G1026" t="s">
        <v>4222</v>
      </c>
      <c r="H1026" t="s">
        <v>4223</v>
      </c>
      <c r="I1026" t="s">
        <v>133</v>
      </c>
      <c r="J1026" t="s">
        <v>32</v>
      </c>
      <c r="K1026" t="str">
        <f>IF(employee_data3[[#This Row],[EmployeeStatus]]="Active", "Active", "Attrition")</f>
        <v>Active</v>
      </c>
      <c r="L1026" t="s">
        <v>52</v>
      </c>
      <c r="M1026" t="s">
        <v>51</v>
      </c>
      <c r="N1026" t="s">
        <v>52</v>
      </c>
      <c r="O1026" t="s">
        <v>36</v>
      </c>
      <c r="P1026" t="s">
        <v>37</v>
      </c>
      <c r="Q1026" t="s">
        <v>38</v>
      </c>
      <c r="R1026" t="s">
        <v>148</v>
      </c>
      <c r="S1026" s="1">
        <v>16426</v>
      </c>
      <c r="T1026">
        <f>DATEDIF(employee_data3[[#This Row],[DOB]],DATE(2023, 1, 1), "Y")</f>
        <v>78</v>
      </c>
      <c r="U1026" t="str">
        <f>IF(employee_data3[[#This Row],[Age]]&lt;=25, "Remaja", IF(employee_data3[[#This Row],[Age]]&lt;=55, "Dewasa", "Lansia"))</f>
        <v>Lansia</v>
      </c>
      <c r="V1026" t="s">
        <v>40</v>
      </c>
      <c r="W1026" t="s">
        <v>103</v>
      </c>
      <c r="X1026" t="s">
        <v>42</v>
      </c>
      <c r="Y1026">
        <v>26670</v>
      </c>
      <c r="Z1026" t="s">
        <v>56</v>
      </c>
      <c r="AA1026" t="s">
        <v>44</v>
      </c>
      <c r="AB1026" t="s">
        <v>236</v>
      </c>
      <c r="AC1026">
        <v>3</v>
      </c>
      <c r="AD1026" s="11">
        <f>(employee_data3[[#This Row],[Current Employee Rating]]-AVERAGE(employee_data3[Current Employee Rating]))/STDEV(employee_data3[Current Employee Rating])</f>
        <v>3.0539538160596794E-2</v>
      </c>
      <c r="AE1026" s="11" t="str">
        <f>IF(employee_data3[[#This Row],[Z Score]]&gt;3,"Yes","No")</f>
        <v>No</v>
      </c>
    </row>
    <row r="1027" spans="1:31" x14ac:dyDescent="0.3">
      <c r="A1027">
        <v>1452</v>
      </c>
      <c r="B1027" t="s">
        <v>4224</v>
      </c>
      <c r="C1027" t="s">
        <v>1418</v>
      </c>
      <c r="D1027" s="1">
        <v>43550</v>
      </c>
      <c r="E1027" s="1"/>
      <c r="F1027" t="s">
        <v>728</v>
      </c>
      <c r="G1027" t="s">
        <v>4225</v>
      </c>
      <c r="H1027" t="s">
        <v>4226</v>
      </c>
      <c r="I1027" t="s">
        <v>80</v>
      </c>
      <c r="J1027" t="s">
        <v>32</v>
      </c>
      <c r="K1027" t="str">
        <f>IF(employee_data3[[#This Row],[EmployeeStatus]]="Active", "Active", "Attrition")</f>
        <v>Active</v>
      </c>
      <c r="L1027" t="s">
        <v>63</v>
      </c>
      <c r="M1027" t="s">
        <v>64</v>
      </c>
      <c r="N1027" t="s">
        <v>63</v>
      </c>
      <c r="O1027" t="s">
        <v>36</v>
      </c>
      <c r="P1027" t="s">
        <v>37</v>
      </c>
      <c r="Q1027" t="s">
        <v>38</v>
      </c>
      <c r="R1027" t="s">
        <v>90</v>
      </c>
      <c r="S1027" s="1">
        <v>19447</v>
      </c>
      <c r="T1027">
        <f>DATEDIF(employee_data3[[#This Row],[DOB]],DATE(2023, 1, 1), "Y")</f>
        <v>69</v>
      </c>
      <c r="U1027" t="str">
        <f>IF(employee_data3[[#This Row],[Age]]&lt;=25, "Remaja", IF(employee_data3[[#This Row],[Age]]&lt;=55, "Dewasa", "Lansia"))</f>
        <v>Lansia</v>
      </c>
      <c r="V1027" t="s">
        <v>40</v>
      </c>
      <c r="W1027" t="s">
        <v>92</v>
      </c>
      <c r="X1027" t="s">
        <v>42</v>
      </c>
      <c r="Y1027">
        <v>86883</v>
      </c>
      <c r="Z1027" t="s">
        <v>43</v>
      </c>
      <c r="AA1027" t="s">
        <v>75</v>
      </c>
      <c r="AB1027" t="s">
        <v>236</v>
      </c>
      <c r="AC1027">
        <v>3</v>
      </c>
      <c r="AD1027" s="11">
        <f>(employee_data3[[#This Row],[Current Employee Rating]]-AVERAGE(employee_data3[Current Employee Rating]))/STDEV(employee_data3[Current Employee Rating])</f>
        <v>3.0539538160596794E-2</v>
      </c>
      <c r="AE1027" s="11" t="str">
        <f>IF(employee_data3[[#This Row],[Z Score]]&gt;3,"Yes","No")</f>
        <v>No</v>
      </c>
    </row>
    <row r="1028" spans="1:31" x14ac:dyDescent="0.3">
      <c r="A1028">
        <v>1453</v>
      </c>
      <c r="B1028" t="s">
        <v>2654</v>
      </c>
      <c r="C1028" t="s">
        <v>4227</v>
      </c>
      <c r="D1028" s="1">
        <v>45007</v>
      </c>
      <c r="E1028" s="1"/>
      <c r="F1028" t="s">
        <v>728</v>
      </c>
      <c r="G1028" t="s">
        <v>4228</v>
      </c>
      <c r="H1028" t="s">
        <v>4229</v>
      </c>
      <c r="I1028" t="s">
        <v>98</v>
      </c>
      <c r="J1028" t="s">
        <v>32</v>
      </c>
      <c r="K1028" t="str">
        <f>IF(employee_data3[[#This Row],[EmployeeStatus]]="Active", "Active", "Attrition")</f>
        <v>Active</v>
      </c>
      <c r="L1028" t="s">
        <v>63</v>
      </c>
      <c r="M1028" t="s">
        <v>34</v>
      </c>
      <c r="N1028" t="s">
        <v>35</v>
      </c>
      <c r="O1028" t="s">
        <v>36</v>
      </c>
      <c r="P1028" t="s">
        <v>37</v>
      </c>
      <c r="Q1028" t="s">
        <v>38</v>
      </c>
      <c r="R1028" t="s">
        <v>111</v>
      </c>
      <c r="S1028" s="1">
        <v>33105</v>
      </c>
      <c r="T1028">
        <f>DATEDIF(employee_data3[[#This Row],[DOB]],DATE(2023, 1, 1), "Y")</f>
        <v>32</v>
      </c>
      <c r="U1028" t="str">
        <f>IF(employee_data3[[#This Row],[Age]]&lt;=25, "Remaja", IF(employee_data3[[#This Row],[Age]]&lt;=55, "Dewasa", "Lansia"))</f>
        <v>Dewasa</v>
      </c>
      <c r="V1028" t="s">
        <v>40</v>
      </c>
      <c r="W1028" t="s">
        <v>113</v>
      </c>
      <c r="X1028" t="s">
        <v>55</v>
      </c>
      <c r="Y1028">
        <v>83496</v>
      </c>
      <c r="Z1028" t="s">
        <v>93</v>
      </c>
      <c r="AA1028" t="s">
        <v>75</v>
      </c>
      <c r="AB1028" t="s">
        <v>236</v>
      </c>
      <c r="AC1028">
        <v>3</v>
      </c>
      <c r="AD1028" s="11">
        <f>(employee_data3[[#This Row],[Current Employee Rating]]-AVERAGE(employee_data3[Current Employee Rating]))/STDEV(employee_data3[Current Employee Rating])</f>
        <v>3.0539538160596794E-2</v>
      </c>
      <c r="AE1028" s="11" t="str">
        <f>IF(employee_data3[[#This Row],[Z Score]]&gt;3,"Yes","No")</f>
        <v>No</v>
      </c>
    </row>
    <row r="1029" spans="1:31" x14ac:dyDescent="0.3">
      <c r="A1029">
        <v>1454</v>
      </c>
      <c r="B1029" t="s">
        <v>465</v>
      </c>
      <c r="C1029" t="s">
        <v>4230</v>
      </c>
      <c r="D1029" s="1">
        <v>44918</v>
      </c>
      <c r="E1029" s="1">
        <v>44920</v>
      </c>
      <c r="F1029" t="s">
        <v>728</v>
      </c>
      <c r="G1029" t="s">
        <v>4231</v>
      </c>
      <c r="H1029" t="s">
        <v>4232</v>
      </c>
      <c r="I1029" t="s">
        <v>98</v>
      </c>
      <c r="J1029" t="s">
        <v>745</v>
      </c>
      <c r="K1029" t="str">
        <f>IF(employee_data3[[#This Row],[EmployeeStatus]]="Active", "Active", "Attrition")</f>
        <v>Attrition</v>
      </c>
      <c r="L1029" t="s">
        <v>63</v>
      </c>
      <c r="M1029" t="s">
        <v>34</v>
      </c>
      <c r="N1029" t="s">
        <v>35</v>
      </c>
      <c r="O1029" t="s">
        <v>175</v>
      </c>
      <c r="P1029" t="s">
        <v>4233</v>
      </c>
      <c r="Q1029" t="s">
        <v>38</v>
      </c>
      <c r="R1029" t="s">
        <v>81</v>
      </c>
      <c r="S1029" s="1">
        <v>28196</v>
      </c>
      <c r="T1029">
        <f>DATEDIF(employee_data3[[#This Row],[DOB]],DATE(2023, 1, 1), "Y")</f>
        <v>45</v>
      </c>
      <c r="U1029" t="str">
        <f>IF(employee_data3[[#This Row],[Age]]&lt;=25, "Remaja", IF(employee_data3[[#This Row],[Age]]&lt;=55, "Dewasa", "Lansia"))</f>
        <v>Dewasa</v>
      </c>
      <c r="V1029" t="s">
        <v>40</v>
      </c>
      <c r="W1029" t="s">
        <v>163</v>
      </c>
      <c r="X1029" t="s">
        <v>55</v>
      </c>
      <c r="Y1029">
        <v>5270</v>
      </c>
      <c r="Z1029" t="s">
        <v>56</v>
      </c>
      <c r="AA1029" t="s">
        <v>84</v>
      </c>
      <c r="AB1029" t="s">
        <v>236</v>
      </c>
      <c r="AC1029">
        <v>3</v>
      </c>
      <c r="AD1029" s="11">
        <f>(employee_data3[[#This Row],[Current Employee Rating]]-AVERAGE(employee_data3[Current Employee Rating]))/STDEV(employee_data3[Current Employee Rating])</f>
        <v>3.0539538160596794E-2</v>
      </c>
      <c r="AE1029" s="11" t="str">
        <f>IF(employee_data3[[#This Row],[Z Score]]&gt;3,"Yes","No")</f>
        <v>No</v>
      </c>
    </row>
    <row r="1030" spans="1:31" x14ac:dyDescent="0.3">
      <c r="A1030">
        <v>1455</v>
      </c>
      <c r="B1030" t="s">
        <v>4234</v>
      </c>
      <c r="C1030" t="s">
        <v>4235</v>
      </c>
      <c r="D1030" s="1">
        <v>43826</v>
      </c>
      <c r="E1030" s="1"/>
      <c r="F1030" t="s">
        <v>28</v>
      </c>
      <c r="G1030" t="s">
        <v>4236</v>
      </c>
      <c r="H1030" t="s">
        <v>4237</v>
      </c>
      <c r="I1030" t="s">
        <v>62</v>
      </c>
      <c r="J1030" t="s">
        <v>32</v>
      </c>
      <c r="K1030" t="str">
        <f>IF(employee_data3[[#This Row],[EmployeeStatus]]="Active", "Active", "Attrition")</f>
        <v>Active</v>
      </c>
      <c r="L1030" t="s">
        <v>33</v>
      </c>
      <c r="M1030" t="s">
        <v>34</v>
      </c>
      <c r="N1030" t="s">
        <v>63</v>
      </c>
      <c r="O1030" t="s">
        <v>36</v>
      </c>
      <c r="P1030" t="s">
        <v>37</v>
      </c>
      <c r="Q1030" t="s">
        <v>38</v>
      </c>
      <c r="R1030" t="s">
        <v>66</v>
      </c>
      <c r="S1030" s="1">
        <v>34777</v>
      </c>
      <c r="T1030">
        <f>DATEDIF(employee_data3[[#This Row],[DOB]],DATE(2023, 1, 1), "Y")</f>
        <v>27</v>
      </c>
      <c r="U1030" t="str">
        <f>IF(employee_data3[[#This Row],[Age]]&lt;=25, "Remaja", IF(employee_data3[[#This Row],[Age]]&lt;=55, "Dewasa", "Lansia"))</f>
        <v>Dewasa</v>
      </c>
      <c r="V1030" t="s">
        <v>40</v>
      </c>
      <c r="W1030" t="s">
        <v>395</v>
      </c>
      <c r="X1030" t="s">
        <v>42</v>
      </c>
      <c r="Y1030">
        <v>18041</v>
      </c>
      <c r="Z1030" t="s">
        <v>74</v>
      </c>
      <c r="AA1030" t="s">
        <v>44</v>
      </c>
      <c r="AB1030" t="s">
        <v>236</v>
      </c>
      <c r="AC1030">
        <v>3</v>
      </c>
      <c r="AD1030" s="11">
        <f>(employee_data3[[#This Row],[Current Employee Rating]]-AVERAGE(employee_data3[Current Employee Rating]))/STDEV(employee_data3[Current Employee Rating])</f>
        <v>3.0539538160596794E-2</v>
      </c>
      <c r="AE1030" s="11" t="str">
        <f>IF(employee_data3[[#This Row],[Z Score]]&gt;3,"Yes","No")</f>
        <v>No</v>
      </c>
    </row>
    <row r="1031" spans="1:31" x14ac:dyDescent="0.3">
      <c r="A1031">
        <v>1456</v>
      </c>
      <c r="B1031" t="s">
        <v>4238</v>
      </c>
      <c r="C1031" t="s">
        <v>4239</v>
      </c>
      <c r="D1031" s="1">
        <v>43641</v>
      </c>
      <c r="E1031" s="1">
        <v>43655</v>
      </c>
      <c r="F1031" t="s">
        <v>28</v>
      </c>
      <c r="G1031" t="s">
        <v>4240</v>
      </c>
      <c r="H1031" t="s">
        <v>4241</v>
      </c>
      <c r="I1031" t="s">
        <v>168</v>
      </c>
      <c r="J1031" t="s">
        <v>32</v>
      </c>
      <c r="K1031" t="str">
        <f>IF(employee_data3[[#This Row],[EmployeeStatus]]="Active", "Active", "Attrition")</f>
        <v>Active</v>
      </c>
      <c r="L1031" t="s">
        <v>63</v>
      </c>
      <c r="M1031" t="s">
        <v>64</v>
      </c>
      <c r="N1031" t="s">
        <v>63</v>
      </c>
      <c r="O1031" t="s">
        <v>126</v>
      </c>
      <c r="P1031" t="s">
        <v>4242</v>
      </c>
      <c r="Q1031" t="s">
        <v>38</v>
      </c>
      <c r="R1031" t="s">
        <v>111</v>
      </c>
      <c r="S1031" s="1">
        <v>20736</v>
      </c>
      <c r="T1031">
        <f>DATEDIF(employee_data3[[#This Row],[DOB]],DATE(2023, 1, 1), "Y")</f>
        <v>66</v>
      </c>
      <c r="U1031" t="str">
        <f>IF(employee_data3[[#This Row],[Age]]&lt;=25, "Remaja", IF(employee_data3[[#This Row],[Age]]&lt;=55, "Dewasa", "Lansia"))</f>
        <v>Lansia</v>
      </c>
      <c r="V1031" t="s">
        <v>40</v>
      </c>
      <c r="W1031" t="s">
        <v>113</v>
      </c>
      <c r="X1031" t="s">
        <v>42</v>
      </c>
      <c r="Y1031">
        <v>55931</v>
      </c>
      <c r="Z1031" t="s">
        <v>56</v>
      </c>
      <c r="AA1031" t="s">
        <v>84</v>
      </c>
      <c r="AB1031" t="s">
        <v>105</v>
      </c>
      <c r="AC1031">
        <v>3</v>
      </c>
      <c r="AD1031" s="11">
        <f>(employee_data3[[#This Row],[Current Employee Rating]]-AVERAGE(employee_data3[Current Employee Rating]))/STDEV(employee_data3[Current Employee Rating])</f>
        <v>3.0539538160596794E-2</v>
      </c>
      <c r="AE1031" s="11" t="str">
        <f>IF(employee_data3[[#This Row],[Z Score]]&gt;3,"Yes","No")</f>
        <v>No</v>
      </c>
    </row>
    <row r="1032" spans="1:31" x14ac:dyDescent="0.3">
      <c r="A1032">
        <v>1457</v>
      </c>
      <c r="B1032" t="s">
        <v>4243</v>
      </c>
      <c r="C1032" t="s">
        <v>218</v>
      </c>
      <c r="D1032" s="1">
        <v>43427</v>
      </c>
      <c r="E1032" s="1"/>
      <c r="F1032" t="s">
        <v>28</v>
      </c>
      <c r="G1032" t="s">
        <v>4244</v>
      </c>
      <c r="H1032" t="s">
        <v>4245</v>
      </c>
      <c r="I1032" t="s">
        <v>133</v>
      </c>
      <c r="J1032" t="s">
        <v>32</v>
      </c>
      <c r="K1032" t="str">
        <f>IF(employee_data3[[#This Row],[EmployeeStatus]]="Active", "Active", "Attrition")</f>
        <v>Active</v>
      </c>
      <c r="L1032" t="s">
        <v>33</v>
      </c>
      <c r="M1032" t="s">
        <v>51</v>
      </c>
      <c r="N1032" t="s">
        <v>52</v>
      </c>
      <c r="O1032" t="s">
        <v>36</v>
      </c>
      <c r="P1032" t="s">
        <v>37</v>
      </c>
      <c r="Q1032" t="s">
        <v>38</v>
      </c>
      <c r="R1032" t="s">
        <v>90</v>
      </c>
      <c r="S1032" s="1">
        <v>28340</v>
      </c>
      <c r="T1032">
        <f>DATEDIF(employee_data3[[#This Row],[DOB]],DATE(2023, 1, 1), "Y")</f>
        <v>45</v>
      </c>
      <c r="U1032" t="str">
        <f>IF(employee_data3[[#This Row],[Age]]&lt;=25, "Remaja", IF(employee_data3[[#This Row],[Age]]&lt;=55, "Dewasa", "Lansia"))</f>
        <v>Dewasa</v>
      </c>
      <c r="V1032" t="s">
        <v>40</v>
      </c>
      <c r="W1032" t="s">
        <v>193</v>
      </c>
      <c r="X1032" t="s">
        <v>42</v>
      </c>
      <c r="Y1032">
        <v>84889</v>
      </c>
      <c r="Z1032" t="s">
        <v>74</v>
      </c>
      <c r="AA1032" t="s">
        <v>84</v>
      </c>
      <c r="AB1032" t="s">
        <v>105</v>
      </c>
      <c r="AC1032">
        <v>3</v>
      </c>
      <c r="AD1032" s="11">
        <f>(employee_data3[[#This Row],[Current Employee Rating]]-AVERAGE(employee_data3[Current Employee Rating]))/STDEV(employee_data3[Current Employee Rating])</f>
        <v>3.0539538160596794E-2</v>
      </c>
      <c r="AE1032" s="11" t="str">
        <f>IF(employee_data3[[#This Row],[Z Score]]&gt;3,"Yes","No")</f>
        <v>No</v>
      </c>
    </row>
    <row r="1033" spans="1:31" x14ac:dyDescent="0.3">
      <c r="A1033">
        <v>1458</v>
      </c>
      <c r="B1033" t="s">
        <v>1161</v>
      </c>
      <c r="C1033" t="s">
        <v>1727</v>
      </c>
      <c r="D1033" s="1">
        <v>44213</v>
      </c>
      <c r="E1033" s="1"/>
      <c r="F1033" t="s">
        <v>28</v>
      </c>
      <c r="G1033" t="s">
        <v>4246</v>
      </c>
      <c r="H1033" t="s">
        <v>4247</v>
      </c>
      <c r="I1033" t="s">
        <v>80</v>
      </c>
      <c r="J1033" t="s">
        <v>32</v>
      </c>
      <c r="K1033" t="str">
        <f>IF(employee_data3[[#This Row],[EmployeeStatus]]="Active", "Active", "Attrition")</f>
        <v>Active</v>
      </c>
      <c r="L1033" t="s">
        <v>63</v>
      </c>
      <c r="M1033" t="s">
        <v>51</v>
      </c>
      <c r="N1033" t="s">
        <v>52</v>
      </c>
      <c r="O1033" t="s">
        <v>36</v>
      </c>
      <c r="P1033" t="s">
        <v>37</v>
      </c>
      <c r="Q1033" t="s">
        <v>38</v>
      </c>
      <c r="R1033" t="s">
        <v>305</v>
      </c>
      <c r="S1033" s="1">
        <v>34412</v>
      </c>
      <c r="T1033">
        <f>DATEDIF(employee_data3[[#This Row],[DOB]],DATE(2023, 1, 1), "Y")</f>
        <v>28</v>
      </c>
      <c r="U1033" t="str">
        <f>IF(employee_data3[[#This Row],[Age]]&lt;=25, "Remaja", IF(employee_data3[[#This Row],[Age]]&lt;=55, "Dewasa", "Lansia"))</f>
        <v>Dewasa</v>
      </c>
      <c r="V1033" t="s">
        <v>40</v>
      </c>
      <c r="W1033" t="s">
        <v>226</v>
      </c>
      <c r="X1033" t="s">
        <v>42</v>
      </c>
      <c r="Y1033">
        <v>20292</v>
      </c>
      <c r="Z1033" t="s">
        <v>56</v>
      </c>
      <c r="AA1033" t="s">
        <v>75</v>
      </c>
      <c r="AB1033" t="s">
        <v>105</v>
      </c>
      <c r="AC1033">
        <v>3</v>
      </c>
      <c r="AD1033" s="11">
        <f>(employee_data3[[#This Row],[Current Employee Rating]]-AVERAGE(employee_data3[Current Employee Rating]))/STDEV(employee_data3[Current Employee Rating])</f>
        <v>3.0539538160596794E-2</v>
      </c>
      <c r="AE1033" s="11" t="str">
        <f>IF(employee_data3[[#This Row],[Z Score]]&gt;3,"Yes","No")</f>
        <v>No</v>
      </c>
    </row>
    <row r="1034" spans="1:31" x14ac:dyDescent="0.3">
      <c r="A1034">
        <v>1459</v>
      </c>
      <c r="B1034" t="s">
        <v>3868</v>
      </c>
      <c r="C1034" t="s">
        <v>4248</v>
      </c>
      <c r="D1034" s="1">
        <v>44447</v>
      </c>
      <c r="E1034" s="1"/>
      <c r="F1034" t="s">
        <v>28</v>
      </c>
      <c r="G1034" t="s">
        <v>4249</v>
      </c>
      <c r="H1034" t="s">
        <v>4250</v>
      </c>
      <c r="I1034" t="s">
        <v>98</v>
      </c>
      <c r="J1034" t="s">
        <v>32</v>
      </c>
      <c r="K1034" t="str">
        <f>IF(employee_data3[[#This Row],[EmployeeStatus]]="Active", "Active", "Attrition")</f>
        <v>Active</v>
      </c>
      <c r="L1034" t="s">
        <v>33</v>
      </c>
      <c r="M1034" t="s">
        <v>34</v>
      </c>
      <c r="N1034" t="s">
        <v>35</v>
      </c>
      <c r="O1034" t="s">
        <v>36</v>
      </c>
      <c r="P1034" t="s">
        <v>37</v>
      </c>
      <c r="Q1034" t="s">
        <v>38</v>
      </c>
      <c r="R1034" t="s">
        <v>111</v>
      </c>
      <c r="S1034" s="1">
        <v>17026</v>
      </c>
      <c r="T1034">
        <f>DATEDIF(employee_data3[[#This Row],[DOB]],DATE(2023, 1, 1), "Y")</f>
        <v>76</v>
      </c>
      <c r="U1034" t="str">
        <f>IF(employee_data3[[#This Row],[Age]]&lt;=25, "Remaja", IF(employee_data3[[#This Row],[Age]]&lt;=55, "Dewasa", "Lansia"))</f>
        <v>Lansia</v>
      </c>
      <c r="V1034" t="s">
        <v>40</v>
      </c>
      <c r="W1034" t="s">
        <v>103</v>
      </c>
      <c r="X1034" t="s">
        <v>55</v>
      </c>
      <c r="Y1034">
        <v>46927</v>
      </c>
      <c r="Z1034" t="s">
        <v>93</v>
      </c>
      <c r="AA1034" t="s">
        <v>75</v>
      </c>
      <c r="AB1034" t="s">
        <v>105</v>
      </c>
      <c r="AC1034">
        <v>3</v>
      </c>
      <c r="AD1034" s="11">
        <f>(employee_data3[[#This Row],[Current Employee Rating]]-AVERAGE(employee_data3[Current Employee Rating]))/STDEV(employee_data3[Current Employee Rating])</f>
        <v>3.0539538160596794E-2</v>
      </c>
      <c r="AE1034" s="11" t="str">
        <f>IF(employee_data3[[#This Row],[Z Score]]&gt;3,"Yes","No")</f>
        <v>No</v>
      </c>
    </row>
    <row r="1035" spans="1:31" x14ac:dyDescent="0.3">
      <c r="A1035">
        <v>1460</v>
      </c>
      <c r="B1035" t="s">
        <v>3519</v>
      </c>
      <c r="C1035" t="s">
        <v>4094</v>
      </c>
      <c r="D1035" s="1">
        <v>44251</v>
      </c>
      <c r="E1035" s="1">
        <v>44730</v>
      </c>
      <c r="F1035" t="s">
        <v>28</v>
      </c>
      <c r="G1035" t="s">
        <v>4251</v>
      </c>
      <c r="H1035" t="s">
        <v>4252</v>
      </c>
      <c r="I1035" t="s">
        <v>89</v>
      </c>
      <c r="J1035" t="s">
        <v>32</v>
      </c>
      <c r="K1035" t="str">
        <f>IF(employee_data3[[#This Row],[EmployeeStatus]]="Active", "Active", "Attrition")</f>
        <v>Active</v>
      </c>
      <c r="L1035" t="s">
        <v>63</v>
      </c>
      <c r="M1035" t="s">
        <v>51</v>
      </c>
      <c r="N1035" t="s">
        <v>35</v>
      </c>
      <c r="O1035" t="s">
        <v>140</v>
      </c>
      <c r="P1035" t="s">
        <v>4253</v>
      </c>
      <c r="Q1035" t="s">
        <v>38</v>
      </c>
      <c r="R1035" t="s">
        <v>305</v>
      </c>
      <c r="S1035" s="1">
        <v>20238</v>
      </c>
      <c r="T1035">
        <f>DATEDIF(employee_data3[[#This Row],[DOB]],DATE(2023, 1, 1), "Y")</f>
        <v>67</v>
      </c>
      <c r="U1035" t="str">
        <f>IF(employee_data3[[#This Row],[Age]]&lt;=25, "Remaja", IF(employee_data3[[#This Row],[Age]]&lt;=55, "Dewasa", "Lansia"))</f>
        <v>Lansia</v>
      </c>
      <c r="V1035" t="s">
        <v>40</v>
      </c>
      <c r="W1035" t="s">
        <v>226</v>
      </c>
      <c r="X1035" t="s">
        <v>55</v>
      </c>
      <c r="Y1035">
        <v>14170</v>
      </c>
      <c r="Z1035" t="s">
        <v>74</v>
      </c>
      <c r="AA1035" t="s">
        <v>104</v>
      </c>
      <c r="AB1035" t="s">
        <v>105</v>
      </c>
      <c r="AC1035">
        <v>3</v>
      </c>
      <c r="AD1035" s="11">
        <f>(employee_data3[[#This Row],[Current Employee Rating]]-AVERAGE(employee_data3[Current Employee Rating]))/STDEV(employee_data3[Current Employee Rating])</f>
        <v>3.0539538160596794E-2</v>
      </c>
      <c r="AE1035" s="11" t="str">
        <f>IF(employee_data3[[#This Row],[Z Score]]&gt;3,"Yes","No")</f>
        <v>No</v>
      </c>
    </row>
    <row r="1036" spans="1:31" x14ac:dyDescent="0.3">
      <c r="A1036">
        <v>1461</v>
      </c>
      <c r="B1036" t="s">
        <v>4254</v>
      </c>
      <c r="C1036" t="s">
        <v>4255</v>
      </c>
      <c r="D1036" s="1">
        <v>43567</v>
      </c>
      <c r="E1036" s="1">
        <v>44102</v>
      </c>
      <c r="F1036" t="s">
        <v>28</v>
      </c>
      <c r="G1036" t="s">
        <v>4256</v>
      </c>
      <c r="H1036" t="s">
        <v>4257</v>
      </c>
      <c r="I1036" t="s">
        <v>31</v>
      </c>
      <c r="J1036" t="s">
        <v>32</v>
      </c>
      <c r="K1036" t="str">
        <f>IF(employee_data3[[#This Row],[EmployeeStatus]]="Active", "Active", "Attrition")</f>
        <v>Active</v>
      </c>
      <c r="L1036" t="s">
        <v>63</v>
      </c>
      <c r="M1036" t="s">
        <v>34</v>
      </c>
      <c r="N1036" t="s">
        <v>63</v>
      </c>
      <c r="O1036" t="s">
        <v>140</v>
      </c>
      <c r="P1036" t="s">
        <v>4258</v>
      </c>
      <c r="Q1036" t="s">
        <v>38</v>
      </c>
      <c r="R1036" t="s">
        <v>177</v>
      </c>
      <c r="S1036" s="1">
        <v>36953</v>
      </c>
      <c r="T1036">
        <f>DATEDIF(employee_data3[[#This Row],[DOB]],DATE(2023, 1, 1), "Y")</f>
        <v>21</v>
      </c>
      <c r="U1036" t="str">
        <f>IF(employee_data3[[#This Row],[Age]]&lt;=25, "Remaja", IF(employee_data3[[#This Row],[Age]]&lt;=55, "Dewasa", "Lansia"))</f>
        <v>Remaja</v>
      </c>
      <c r="V1036" t="s">
        <v>40</v>
      </c>
      <c r="W1036" t="s">
        <v>103</v>
      </c>
      <c r="X1036" t="s">
        <v>42</v>
      </c>
      <c r="Y1036">
        <v>82370</v>
      </c>
      <c r="Z1036" t="s">
        <v>128</v>
      </c>
      <c r="AA1036" t="s">
        <v>44</v>
      </c>
      <c r="AB1036" t="s">
        <v>105</v>
      </c>
      <c r="AC1036">
        <v>3</v>
      </c>
      <c r="AD1036" s="11">
        <f>(employee_data3[[#This Row],[Current Employee Rating]]-AVERAGE(employee_data3[Current Employee Rating]))/STDEV(employee_data3[Current Employee Rating])</f>
        <v>3.0539538160596794E-2</v>
      </c>
      <c r="AE1036" s="11" t="str">
        <f>IF(employee_data3[[#This Row],[Z Score]]&gt;3,"Yes","No")</f>
        <v>No</v>
      </c>
    </row>
    <row r="1037" spans="1:31" x14ac:dyDescent="0.3">
      <c r="A1037">
        <v>1462</v>
      </c>
      <c r="B1037" t="s">
        <v>4259</v>
      </c>
      <c r="C1037" t="s">
        <v>4260</v>
      </c>
      <c r="D1037" s="1">
        <v>45120</v>
      </c>
      <c r="E1037" s="1"/>
      <c r="F1037" t="s">
        <v>28</v>
      </c>
      <c r="G1037" t="s">
        <v>4261</v>
      </c>
      <c r="H1037" t="s">
        <v>4262</v>
      </c>
      <c r="I1037" t="s">
        <v>50</v>
      </c>
      <c r="J1037" t="s">
        <v>32</v>
      </c>
      <c r="K1037" t="str">
        <f>IF(employee_data3[[#This Row],[EmployeeStatus]]="Active", "Active", "Attrition")</f>
        <v>Active</v>
      </c>
      <c r="L1037" t="s">
        <v>33</v>
      </c>
      <c r="M1037" t="s">
        <v>34</v>
      </c>
      <c r="N1037" t="s">
        <v>35</v>
      </c>
      <c r="O1037" t="s">
        <v>36</v>
      </c>
      <c r="P1037" t="s">
        <v>37</v>
      </c>
      <c r="Q1037" t="s">
        <v>38</v>
      </c>
      <c r="R1037" t="s">
        <v>231</v>
      </c>
      <c r="S1037" s="1">
        <v>21982</v>
      </c>
      <c r="T1037">
        <f>DATEDIF(employee_data3[[#This Row],[DOB]],DATE(2023, 1, 1), "Y")</f>
        <v>62</v>
      </c>
      <c r="U1037" t="str">
        <f>IF(employee_data3[[#This Row],[Age]]&lt;=25, "Remaja", IF(employee_data3[[#This Row],[Age]]&lt;=55, "Dewasa", "Lansia"))</f>
        <v>Lansia</v>
      </c>
      <c r="V1037" t="s">
        <v>40</v>
      </c>
      <c r="W1037" t="s">
        <v>113</v>
      </c>
      <c r="X1037" t="s">
        <v>42</v>
      </c>
      <c r="Y1037">
        <v>83401</v>
      </c>
      <c r="Z1037" t="s">
        <v>74</v>
      </c>
      <c r="AA1037" t="s">
        <v>44</v>
      </c>
      <c r="AB1037" t="s">
        <v>105</v>
      </c>
      <c r="AC1037">
        <v>3</v>
      </c>
      <c r="AD1037" s="11">
        <f>(employee_data3[[#This Row],[Current Employee Rating]]-AVERAGE(employee_data3[Current Employee Rating]))/STDEV(employee_data3[Current Employee Rating])</f>
        <v>3.0539538160596794E-2</v>
      </c>
      <c r="AE1037" s="11" t="str">
        <f>IF(employee_data3[[#This Row],[Z Score]]&gt;3,"Yes","No")</f>
        <v>No</v>
      </c>
    </row>
    <row r="1038" spans="1:31" x14ac:dyDescent="0.3">
      <c r="A1038">
        <v>1463</v>
      </c>
      <c r="B1038" t="s">
        <v>4263</v>
      </c>
      <c r="C1038" t="s">
        <v>543</v>
      </c>
      <c r="D1038" s="1">
        <v>44109</v>
      </c>
      <c r="E1038" s="1"/>
      <c r="F1038" t="s">
        <v>28</v>
      </c>
      <c r="G1038" t="s">
        <v>4264</v>
      </c>
      <c r="H1038" t="s">
        <v>4265</v>
      </c>
      <c r="I1038" t="s">
        <v>139</v>
      </c>
      <c r="J1038" t="s">
        <v>32</v>
      </c>
      <c r="K1038" t="str">
        <f>IF(employee_data3[[#This Row],[EmployeeStatus]]="Active", "Active", "Attrition")</f>
        <v>Active</v>
      </c>
      <c r="L1038" t="s">
        <v>33</v>
      </c>
      <c r="M1038" t="s">
        <v>34</v>
      </c>
      <c r="N1038" t="s">
        <v>35</v>
      </c>
      <c r="O1038" t="s">
        <v>36</v>
      </c>
      <c r="P1038" t="s">
        <v>37</v>
      </c>
      <c r="Q1038" t="s">
        <v>38</v>
      </c>
      <c r="R1038" t="s">
        <v>90</v>
      </c>
      <c r="S1038" s="1">
        <v>27726</v>
      </c>
      <c r="T1038">
        <f>DATEDIF(employee_data3[[#This Row],[DOB]],DATE(2023, 1, 1), "Y")</f>
        <v>47</v>
      </c>
      <c r="U1038" t="str">
        <f>IF(employee_data3[[#This Row],[Age]]&lt;=25, "Remaja", IF(employee_data3[[#This Row],[Age]]&lt;=55, "Dewasa", "Lansia"))</f>
        <v>Dewasa</v>
      </c>
      <c r="V1038" t="s">
        <v>40</v>
      </c>
      <c r="W1038" t="s">
        <v>103</v>
      </c>
      <c r="X1038" t="s">
        <v>42</v>
      </c>
      <c r="Y1038">
        <v>28372</v>
      </c>
      <c r="Z1038" t="s">
        <v>56</v>
      </c>
      <c r="AA1038" t="s">
        <v>104</v>
      </c>
      <c r="AB1038" t="s">
        <v>105</v>
      </c>
      <c r="AC1038">
        <v>3</v>
      </c>
      <c r="AD1038" s="11">
        <f>(employee_data3[[#This Row],[Current Employee Rating]]-AVERAGE(employee_data3[Current Employee Rating]))/STDEV(employee_data3[Current Employee Rating])</f>
        <v>3.0539538160596794E-2</v>
      </c>
      <c r="AE1038" s="11" t="str">
        <f>IF(employee_data3[[#This Row],[Z Score]]&gt;3,"Yes","No")</f>
        <v>No</v>
      </c>
    </row>
    <row r="1039" spans="1:31" x14ac:dyDescent="0.3">
      <c r="A1039">
        <v>1464</v>
      </c>
      <c r="B1039" t="s">
        <v>4266</v>
      </c>
      <c r="C1039" t="s">
        <v>4267</v>
      </c>
      <c r="D1039" s="1">
        <v>43492</v>
      </c>
      <c r="E1039" s="1"/>
      <c r="F1039" t="s">
        <v>28</v>
      </c>
      <c r="G1039" t="s">
        <v>4268</v>
      </c>
      <c r="H1039" t="s">
        <v>4269</v>
      </c>
      <c r="I1039" t="s">
        <v>118</v>
      </c>
      <c r="J1039" t="s">
        <v>32</v>
      </c>
      <c r="K1039" t="str">
        <f>IF(employee_data3[[#This Row],[EmployeeStatus]]="Active", "Active", "Attrition")</f>
        <v>Active</v>
      </c>
      <c r="L1039" t="s">
        <v>52</v>
      </c>
      <c r="M1039" t="s">
        <v>34</v>
      </c>
      <c r="N1039" t="s">
        <v>63</v>
      </c>
      <c r="O1039" t="s">
        <v>36</v>
      </c>
      <c r="P1039" t="s">
        <v>37</v>
      </c>
      <c r="Q1039" t="s">
        <v>38</v>
      </c>
      <c r="R1039" t="s">
        <v>66</v>
      </c>
      <c r="S1039" s="1">
        <v>21094</v>
      </c>
      <c r="T1039">
        <f>DATEDIF(employee_data3[[#This Row],[DOB]],DATE(2023, 1, 1), "Y")</f>
        <v>65</v>
      </c>
      <c r="U1039" t="str">
        <f>IF(employee_data3[[#This Row],[Age]]&lt;=25, "Remaja", IF(employee_data3[[#This Row],[Age]]&lt;=55, "Dewasa", "Lansia"))</f>
        <v>Lansia</v>
      </c>
      <c r="V1039" t="s">
        <v>40</v>
      </c>
      <c r="W1039" t="s">
        <v>6</v>
      </c>
      <c r="X1039" t="s">
        <v>42</v>
      </c>
      <c r="Y1039">
        <v>7304</v>
      </c>
      <c r="Z1039" t="s">
        <v>128</v>
      </c>
      <c r="AA1039" t="s">
        <v>84</v>
      </c>
      <c r="AB1039" t="s">
        <v>105</v>
      </c>
      <c r="AC1039">
        <v>3</v>
      </c>
      <c r="AD1039" s="11">
        <f>(employee_data3[[#This Row],[Current Employee Rating]]-AVERAGE(employee_data3[Current Employee Rating]))/STDEV(employee_data3[Current Employee Rating])</f>
        <v>3.0539538160596794E-2</v>
      </c>
      <c r="AE1039" s="11" t="str">
        <f>IF(employee_data3[[#This Row],[Z Score]]&gt;3,"Yes","No")</f>
        <v>No</v>
      </c>
    </row>
    <row r="1040" spans="1:31" x14ac:dyDescent="0.3">
      <c r="A1040">
        <v>1465</v>
      </c>
      <c r="B1040" t="s">
        <v>1374</v>
      </c>
      <c r="C1040" t="s">
        <v>932</v>
      </c>
      <c r="D1040" s="1">
        <v>44182</v>
      </c>
      <c r="E1040" s="1">
        <v>44520</v>
      </c>
      <c r="F1040" t="s">
        <v>28</v>
      </c>
      <c r="G1040" t="s">
        <v>4270</v>
      </c>
      <c r="H1040" t="s">
        <v>4271</v>
      </c>
      <c r="I1040" t="s">
        <v>62</v>
      </c>
      <c r="J1040" t="s">
        <v>32</v>
      </c>
      <c r="K1040" t="str">
        <f>IF(employee_data3[[#This Row],[EmployeeStatus]]="Active", "Active", "Attrition")</f>
        <v>Active</v>
      </c>
      <c r="L1040" t="s">
        <v>52</v>
      </c>
      <c r="M1040" t="s">
        <v>51</v>
      </c>
      <c r="N1040" t="s">
        <v>63</v>
      </c>
      <c r="O1040" t="s">
        <v>140</v>
      </c>
      <c r="P1040" t="s">
        <v>4272</v>
      </c>
      <c r="Q1040" t="s">
        <v>38</v>
      </c>
      <c r="R1040" t="s">
        <v>1012</v>
      </c>
      <c r="S1040" s="1">
        <v>21358</v>
      </c>
      <c r="T1040">
        <f>DATEDIF(employee_data3[[#This Row],[DOB]],DATE(2023, 1, 1), "Y")</f>
        <v>64</v>
      </c>
      <c r="U1040" t="str">
        <f>IF(employee_data3[[#This Row],[Age]]&lt;=25, "Remaja", IF(employee_data3[[#This Row],[Age]]&lt;=55, "Dewasa", "Lansia"))</f>
        <v>Lansia</v>
      </c>
      <c r="V1040" t="s">
        <v>40</v>
      </c>
      <c r="W1040" t="s">
        <v>4273</v>
      </c>
      <c r="X1040" t="s">
        <v>42</v>
      </c>
      <c r="Y1040">
        <v>7717</v>
      </c>
      <c r="Z1040" t="s">
        <v>74</v>
      </c>
      <c r="AA1040" t="s">
        <v>75</v>
      </c>
      <c r="AB1040" t="s">
        <v>105</v>
      </c>
      <c r="AC1040">
        <v>3</v>
      </c>
      <c r="AD1040" s="11">
        <f>(employee_data3[[#This Row],[Current Employee Rating]]-AVERAGE(employee_data3[Current Employee Rating]))/STDEV(employee_data3[Current Employee Rating])</f>
        <v>3.0539538160596794E-2</v>
      </c>
      <c r="AE1040" s="11" t="str">
        <f>IF(employee_data3[[#This Row],[Z Score]]&gt;3,"Yes","No")</f>
        <v>No</v>
      </c>
    </row>
    <row r="1041" spans="1:31" x14ac:dyDescent="0.3">
      <c r="A1041">
        <v>1466</v>
      </c>
      <c r="B1041" t="s">
        <v>4274</v>
      </c>
      <c r="C1041" t="s">
        <v>4275</v>
      </c>
      <c r="D1041" s="1">
        <v>44259</v>
      </c>
      <c r="E1041" s="1"/>
      <c r="F1041" t="s">
        <v>28</v>
      </c>
      <c r="G1041" t="s">
        <v>4276</v>
      </c>
      <c r="H1041" t="s">
        <v>4277</v>
      </c>
      <c r="I1041" t="s">
        <v>168</v>
      </c>
      <c r="J1041" t="s">
        <v>32</v>
      </c>
      <c r="K1041" t="str">
        <f>IF(employee_data3[[#This Row],[EmployeeStatus]]="Active", "Active", "Attrition")</f>
        <v>Active</v>
      </c>
      <c r="L1041" t="s">
        <v>63</v>
      </c>
      <c r="M1041" t="s">
        <v>51</v>
      </c>
      <c r="N1041" t="s">
        <v>35</v>
      </c>
      <c r="O1041" t="s">
        <v>36</v>
      </c>
      <c r="P1041" t="s">
        <v>37</v>
      </c>
      <c r="Q1041" t="s">
        <v>38</v>
      </c>
      <c r="R1041" t="s">
        <v>936</v>
      </c>
      <c r="S1041" s="1">
        <v>32575</v>
      </c>
      <c r="T1041">
        <f>DATEDIF(employee_data3[[#This Row],[DOB]],DATE(2023, 1, 1), "Y")</f>
        <v>33</v>
      </c>
      <c r="U1041" t="str">
        <f>IF(employee_data3[[#This Row],[Age]]&lt;=25, "Remaja", IF(employee_data3[[#This Row],[Age]]&lt;=55, "Dewasa", "Lansia"))</f>
        <v>Dewasa</v>
      </c>
      <c r="V1041" t="s">
        <v>40</v>
      </c>
      <c r="W1041" t="s">
        <v>113</v>
      </c>
      <c r="X1041" t="s">
        <v>42</v>
      </c>
      <c r="Y1041">
        <v>50559</v>
      </c>
      <c r="Z1041" t="s">
        <v>43</v>
      </c>
      <c r="AA1041" t="s">
        <v>44</v>
      </c>
      <c r="AB1041" t="s">
        <v>105</v>
      </c>
      <c r="AC1041">
        <v>3</v>
      </c>
      <c r="AD1041" s="11">
        <f>(employee_data3[[#This Row],[Current Employee Rating]]-AVERAGE(employee_data3[Current Employee Rating]))/STDEV(employee_data3[Current Employee Rating])</f>
        <v>3.0539538160596794E-2</v>
      </c>
      <c r="AE1041" s="11" t="str">
        <f>IF(employee_data3[[#This Row],[Z Score]]&gt;3,"Yes","No")</f>
        <v>No</v>
      </c>
    </row>
    <row r="1042" spans="1:31" x14ac:dyDescent="0.3">
      <c r="A1042">
        <v>1467</v>
      </c>
      <c r="B1042" t="s">
        <v>4278</v>
      </c>
      <c r="C1042" t="s">
        <v>4279</v>
      </c>
      <c r="D1042" s="1">
        <v>45015</v>
      </c>
      <c r="E1042" s="1"/>
      <c r="F1042" t="s">
        <v>28</v>
      </c>
      <c r="G1042" t="s">
        <v>4280</v>
      </c>
      <c r="H1042" t="s">
        <v>4281</v>
      </c>
      <c r="I1042" t="s">
        <v>133</v>
      </c>
      <c r="J1042" t="s">
        <v>32</v>
      </c>
      <c r="K1042" t="str">
        <f>IF(employee_data3[[#This Row],[EmployeeStatus]]="Active", "Active", "Attrition")</f>
        <v>Active</v>
      </c>
      <c r="L1042" t="s">
        <v>63</v>
      </c>
      <c r="M1042" t="s">
        <v>51</v>
      </c>
      <c r="N1042" t="s">
        <v>35</v>
      </c>
      <c r="O1042" t="s">
        <v>36</v>
      </c>
      <c r="P1042" t="s">
        <v>37</v>
      </c>
      <c r="Q1042" t="s">
        <v>38</v>
      </c>
      <c r="R1042" t="s">
        <v>696</v>
      </c>
      <c r="S1042" s="1">
        <v>32614</v>
      </c>
      <c r="T1042">
        <f>DATEDIF(employee_data3[[#This Row],[DOB]],DATE(2023, 1, 1), "Y")</f>
        <v>33</v>
      </c>
      <c r="U1042" t="str">
        <f>IF(employee_data3[[#This Row],[Age]]&lt;=25, "Remaja", IF(employee_data3[[#This Row],[Age]]&lt;=55, "Dewasa", "Lansia"))</f>
        <v>Dewasa</v>
      </c>
      <c r="V1042" t="s">
        <v>40</v>
      </c>
      <c r="W1042" t="s">
        <v>4282</v>
      </c>
      <c r="X1042" t="s">
        <v>42</v>
      </c>
      <c r="Y1042">
        <v>18652</v>
      </c>
      <c r="Z1042" t="s">
        <v>93</v>
      </c>
      <c r="AA1042" t="s">
        <v>84</v>
      </c>
      <c r="AB1042" t="s">
        <v>45</v>
      </c>
      <c r="AC1042">
        <v>3</v>
      </c>
      <c r="AD1042" s="11">
        <f>(employee_data3[[#This Row],[Current Employee Rating]]-AVERAGE(employee_data3[Current Employee Rating]))/STDEV(employee_data3[Current Employee Rating])</f>
        <v>3.0539538160596794E-2</v>
      </c>
      <c r="AE1042" s="11" t="str">
        <f>IF(employee_data3[[#This Row],[Z Score]]&gt;3,"Yes","No")</f>
        <v>No</v>
      </c>
    </row>
    <row r="1043" spans="1:31" x14ac:dyDescent="0.3">
      <c r="A1043">
        <v>1468</v>
      </c>
      <c r="B1043" t="s">
        <v>1336</v>
      </c>
      <c r="C1043" t="s">
        <v>27</v>
      </c>
      <c r="D1043" s="1">
        <v>43461</v>
      </c>
      <c r="E1043" s="1"/>
      <c r="F1043" t="s">
        <v>28</v>
      </c>
      <c r="G1043" t="s">
        <v>4283</v>
      </c>
      <c r="H1043" t="s">
        <v>4284</v>
      </c>
      <c r="I1043" t="s">
        <v>80</v>
      </c>
      <c r="J1043" t="s">
        <v>32</v>
      </c>
      <c r="K1043" t="str">
        <f>IF(employee_data3[[#This Row],[EmployeeStatus]]="Active", "Active", "Attrition")</f>
        <v>Active</v>
      </c>
      <c r="L1043" t="s">
        <v>33</v>
      </c>
      <c r="M1043" t="s">
        <v>51</v>
      </c>
      <c r="N1043" t="s">
        <v>52</v>
      </c>
      <c r="O1043" t="s">
        <v>36</v>
      </c>
      <c r="P1043" t="s">
        <v>37</v>
      </c>
      <c r="Q1043" t="s">
        <v>38</v>
      </c>
      <c r="R1043" t="s">
        <v>90</v>
      </c>
      <c r="S1043" s="1">
        <v>23984</v>
      </c>
      <c r="T1043">
        <f>DATEDIF(employee_data3[[#This Row],[DOB]],DATE(2023, 1, 1), "Y")</f>
        <v>57</v>
      </c>
      <c r="U1043" t="str">
        <f>IF(employee_data3[[#This Row],[Age]]&lt;=25, "Remaja", IF(employee_data3[[#This Row],[Age]]&lt;=55, "Dewasa", "Lansia"))</f>
        <v>Lansia</v>
      </c>
      <c r="V1043" t="s">
        <v>40</v>
      </c>
      <c r="W1043" t="s">
        <v>83</v>
      </c>
      <c r="X1043" t="s">
        <v>42</v>
      </c>
      <c r="Y1043">
        <v>24605</v>
      </c>
      <c r="Z1043" t="s">
        <v>56</v>
      </c>
      <c r="AA1043" t="s">
        <v>104</v>
      </c>
      <c r="AB1043" t="s">
        <v>105</v>
      </c>
      <c r="AC1043">
        <v>3</v>
      </c>
      <c r="AD1043" s="11">
        <f>(employee_data3[[#This Row],[Current Employee Rating]]-AVERAGE(employee_data3[Current Employee Rating]))/STDEV(employee_data3[Current Employee Rating])</f>
        <v>3.0539538160596794E-2</v>
      </c>
      <c r="AE1043" s="11" t="str">
        <f>IF(employee_data3[[#This Row],[Z Score]]&gt;3,"Yes","No")</f>
        <v>No</v>
      </c>
    </row>
    <row r="1044" spans="1:31" x14ac:dyDescent="0.3">
      <c r="A1044">
        <v>1469</v>
      </c>
      <c r="B1044" t="s">
        <v>4285</v>
      </c>
      <c r="C1044" t="s">
        <v>4122</v>
      </c>
      <c r="D1044" s="1">
        <v>44459</v>
      </c>
      <c r="E1044" s="1"/>
      <c r="F1044" t="s">
        <v>28</v>
      </c>
      <c r="G1044" t="s">
        <v>4286</v>
      </c>
      <c r="H1044" t="s">
        <v>4287</v>
      </c>
      <c r="I1044" t="s">
        <v>98</v>
      </c>
      <c r="J1044" t="s">
        <v>32</v>
      </c>
      <c r="K1044" t="str">
        <f>IF(employee_data3[[#This Row],[EmployeeStatus]]="Active", "Active", "Attrition")</f>
        <v>Active</v>
      </c>
      <c r="L1044" t="s">
        <v>63</v>
      </c>
      <c r="M1044" t="s">
        <v>64</v>
      </c>
      <c r="N1044" t="s">
        <v>35</v>
      </c>
      <c r="O1044" t="s">
        <v>36</v>
      </c>
      <c r="P1044" t="s">
        <v>37</v>
      </c>
      <c r="Q1044" t="s">
        <v>38</v>
      </c>
      <c r="R1044" t="s">
        <v>90</v>
      </c>
      <c r="S1044" s="1">
        <v>27989</v>
      </c>
      <c r="T1044">
        <f>DATEDIF(employee_data3[[#This Row],[DOB]],DATE(2023, 1, 1), "Y")</f>
        <v>46</v>
      </c>
      <c r="U1044" t="str">
        <f>IF(employee_data3[[#This Row],[Age]]&lt;=25, "Remaja", IF(employee_data3[[#This Row],[Age]]&lt;=55, "Dewasa", "Lansia"))</f>
        <v>Dewasa</v>
      </c>
      <c r="V1044" t="s">
        <v>40</v>
      </c>
      <c r="W1044" t="s">
        <v>163</v>
      </c>
      <c r="X1044" t="s">
        <v>42</v>
      </c>
      <c r="Y1044">
        <v>59499</v>
      </c>
      <c r="Z1044" t="s">
        <v>128</v>
      </c>
      <c r="AA1044" t="s">
        <v>84</v>
      </c>
      <c r="AB1044" t="s">
        <v>105</v>
      </c>
      <c r="AC1044">
        <v>3</v>
      </c>
      <c r="AD1044" s="11">
        <f>(employee_data3[[#This Row],[Current Employee Rating]]-AVERAGE(employee_data3[Current Employee Rating]))/STDEV(employee_data3[Current Employee Rating])</f>
        <v>3.0539538160596794E-2</v>
      </c>
      <c r="AE1044" s="11" t="str">
        <f>IF(employee_data3[[#This Row],[Z Score]]&gt;3,"Yes","No")</f>
        <v>No</v>
      </c>
    </row>
    <row r="1045" spans="1:31" x14ac:dyDescent="0.3">
      <c r="A1045">
        <v>1470</v>
      </c>
      <c r="B1045" t="s">
        <v>2333</v>
      </c>
      <c r="C1045" t="s">
        <v>3640</v>
      </c>
      <c r="D1045" s="1">
        <v>44965</v>
      </c>
      <c r="E1045" s="1"/>
      <c r="F1045" t="s">
        <v>28</v>
      </c>
      <c r="G1045" t="s">
        <v>4288</v>
      </c>
      <c r="H1045" t="s">
        <v>4289</v>
      </c>
      <c r="I1045" t="s">
        <v>89</v>
      </c>
      <c r="J1045" t="s">
        <v>32</v>
      </c>
      <c r="K1045" t="str">
        <f>IF(employee_data3[[#This Row],[EmployeeStatus]]="Active", "Active", "Attrition")</f>
        <v>Active</v>
      </c>
      <c r="L1045" t="s">
        <v>52</v>
      </c>
      <c r="M1045" t="s">
        <v>64</v>
      </c>
      <c r="N1045" t="s">
        <v>52</v>
      </c>
      <c r="O1045" t="s">
        <v>36</v>
      </c>
      <c r="P1045" t="s">
        <v>37</v>
      </c>
      <c r="Q1045" t="s">
        <v>38</v>
      </c>
      <c r="R1045" t="s">
        <v>66</v>
      </c>
      <c r="S1045" s="1">
        <v>34962</v>
      </c>
      <c r="T1045">
        <f>DATEDIF(employee_data3[[#This Row],[DOB]],DATE(2023, 1, 1), "Y")</f>
        <v>27</v>
      </c>
      <c r="U1045" t="str">
        <f>IF(employee_data3[[#This Row],[Age]]&lt;=25, "Remaja", IF(employee_data3[[#This Row],[Age]]&lt;=55, "Dewasa", "Lansia"))</f>
        <v>Dewasa</v>
      </c>
      <c r="V1045" t="s">
        <v>40</v>
      </c>
      <c r="W1045" t="s">
        <v>395</v>
      </c>
      <c r="X1045" t="s">
        <v>42</v>
      </c>
      <c r="Y1045">
        <v>62387</v>
      </c>
      <c r="Z1045" t="s">
        <v>128</v>
      </c>
      <c r="AA1045" t="s">
        <v>84</v>
      </c>
      <c r="AB1045" t="s">
        <v>105</v>
      </c>
      <c r="AC1045">
        <v>3</v>
      </c>
      <c r="AD1045" s="11">
        <f>(employee_data3[[#This Row],[Current Employee Rating]]-AVERAGE(employee_data3[Current Employee Rating]))/STDEV(employee_data3[Current Employee Rating])</f>
        <v>3.0539538160596794E-2</v>
      </c>
      <c r="AE1045" s="11" t="str">
        <f>IF(employee_data3[[#This Row],[Z Score]]&gt;3,"Yes","No")</f>
        <v>No</v>
      </c>
    </row>
    <row r="1046" spans="1:31" x14ac:dyDescent="0.3">
      <c r="A1046">
        <v>1471</v>
      </c>
      <c r="B1046" t="s">
        <v>4290</v>
      </c>
      <c r="C1046" t="s">
        <v>1374</v>
      </c>
      <c r="D1046" s="1">
        <v>43754</v>
      </c>
      <c r="E1046" s="1">
        <v>44573</v>
      </c>
      <c r="F1046" t="s">
        <v>728</v>
      </c>
      <c r="G1046" t="s">
        <v>4291</v>
      </c>
      <c r="H1046" t="s">
        <v>4292</v>
      </c>
      <c r="I1046" t="s">
        <v>31</v>
      </c>
      <c r="J1046" t="s">
        <v>745</v>
      </c>
      <c r="K1046" t="str">
        <f>IF(employee_data3[[#This Row],[EmployeeStatus]]="Active", "Active", "Attrition")</f>
        <v>Attrition</v>
      </c>
      <c r="L1046" t="s">
        <v>63</v>
      </c>
      <c r="M1046" t="s">
        <v>64</v>
      </c>
      <c r="N1046" t="s">
        <v>52</v>
      </c>
      <c r="O1046" t="s">
        <v>140</v>
      </c>
      <c r="P1046" t="s">
        <v>4293</v>
      </c>
      <c r="Q1046" t="s">
        <v>38</v>
      </c>
      <c r="R1046" t="s">
        <v>90</v>
      </c>
      <c r="S1046" s="1">
        <v>22015</v>
      </c>
      <c r="T1046">
        <f>DATEDIF(employee_data3[[#This Row],[DOB]],DATE(2023, 1, 1), "Y")</f>
        <v>62</v>
      </c>
      <c r="U1046" t="str">
        <f>IF(employee_data3[[#This Row],[Age]]&lt;=25, "Remaja", IF(employee_data3[[#This Row],[Age]]&lt;=55, "Dewasa", "Lansia"))</f>
        <v>Lansia</v>
      </c>
      <c r="V1046" t="s">
        <v>40</v>
      </c>
      <c r="W1046" t="s">
        <v>163</v>
      </c>
      <c r="X1046" t="s">
        <v>55</v>
      </c>
      <c r="Y1046">
        <v>4589</v>
      </c>
      <c r="Z1046" t="s">
        <v>43</v>
      </c>
      <c r="AA1046" t="s">
        <v>104</v>
      </c>
      <c r="AB1046" t="s">
        <v>105</v>
      </c>
      <c r="AC1046">
        <v>3</v>
      </c>
      <c r="AD1046" s="11">
        <f>(employee_data3[[#This Row],[Current Employee Rating]]-AVERAGE(employee_data3[Current Employee Rating]))/STDEV(employee_data3[Current Employee Rating])</f>
        <v>3.0539538160596794E-2</v>
      </c>
      <c r="AE1046" s="11" t="str">
        <f>IF(employee_data3[[#This Row],[Z Score]]&gt;3,"Yes","No")</f>
        <v>No</v>
      </c>
    </row>
    <row r="1047" spans="1:31" x14ac:dyDescent="0.3">
      <c r="A1047">
        <v>1472</v>
      </c>
      <c r="B1047" t="s">
        <v>4294</v>
      </c>
      <c r="C1047" t="s">
        <v>4295</v>
      </c>
      <c r="D1047" s="1">
        <v>44439</v>
      </c>
      <c r="E1047" s="1"/>
      <c r="F1047" t="s">
        <v>728</v>
      </c>
      <c r="G1047" t="s">
        <v>4296</v>
      </c>
      <c r="H1047" t="s">
        <v>4297</v>
      </c>
      <c r="I1047" t="s">
        <v>133</v>
      </c>
      <c r="J1047" t="s">
        <v>32</v>
      </c>
      <c r="K1047" t="str">
        <f>IF(employee_data3[[#This Row],[EmployeeStatus]]="Active", "Active", "Attrition")</f>
        <v>Active</v>
      </c>
      <c r="L1047" t="s">
        <v>33</v>
      </c>
      <c r="M1047" t="s">
        <v>34</v>
      </c>
      <c r="N1047" t="s">
        <v>63</v>
      </c>
      <c r="O1047" t="s">
        <v>36</v>
      </c>
      <c r="P1047" t="s">
        <v>37</v>
      </c>
      <c r="Q1047" t="s">
        <v>38</v>
      </c>
      <c r="R1047" t="s">
        <v>177</v>
      </c>
      <c r="S1047" s="1">
        <v>26403</v>
      </c>
      <c r="T1047">
        <f>DATEDIF(employee_data3[[#This Row],[DOB]],DATE(2023, 1, 1), "Y")</f>
        <v>50</v>
      </c>
      <c r="U1047" t="str">
        <f>IF(employee_data3[[#This Row],[Age]]&lt;=25, "Remaja", IF(employee_data3[[#This Row],[Age]]&lt;=55, "Dewasa", "Lansia"))</f>
        <v>Dewasa</v>
      </c>
      <c r="V1047" t="s">
        <v>40</v>
      </c>
      <c r="W1047" t="s">
        <v>969</v>
      </c>
      <c r="X1047" t="s">
        <v>55</v>
      </c>
      <c r="Y1047">
        <v>46068</v>
      </c>
      <c r="Z1047" t="s">
        <v>74</v>
      </c>
      <c r="AA1047" t="s">
        <v>75</v>
      </c>
      <c r="AB1047" t="s">
        <v>105</v>
      </c>
      <c r="AC1047">
        <v>3</v>
      </c>
      <c r="AD1047" s="11">
        <f>(employee_data3[[#This Row],[Current Employee Rating]]-AVERAGE(employee_data3[Current Employee Rating]))/STDEV(employee_data3[Current Employee Rating])</f>
        <v>3.0539538160596794E-2</v>
      </c>
      <c r="AE1047" s="11" t="str">
        <f>IF(employee_data3[[#This Row],[Z Score]]&gt;3,"Yes","No")</f>
        <v>No</v>
      </c>
    </row>
    <row r="1048" spans="1:31" x14ac:dyDescent="0.3">
      <c r="A1048">
        <v>1473</v>
      </c>
      <c r="B1048" t="s">
        <v>974</v>
      </c>
      <c r="C1048" t="s">
        <v>4298</v>
      </c>
      <c r="D1048" s="1">
        <v>44099</v>
      </c>
      <c r="E1048" s="1"/>
      <c r="F1048" t="s">
        <v>728</v>
      </c>
      <c r="G1048" t="s">
        <v>4299</v>
      </c>
      <c r="H1048" t="s">
        <v>4300</v>
      </c>
      <c r="I1048" t="s">
        <v>50</v>
      </c>
      <c r="J1048" t="s">
        <v>32</v>
      </c>
      <c r="K1048" t="str">
        <f>IF(employee_data3[[#This Row],[EmployeeStatus]]="Active", "Active", "Attrition")</f>
        <v>Active</v>
      </c>
      <c r="L1048" t="s">
        <v>33</v>
      </c>
      <c r="M1048" t="s">
        <v>64</v>
      </c>
      <c r="N1048" t="s">
        <v>63</v>
      </c>
      <c r="O1048" t="s">
        <v>36</v>
      </c>
      <c r="P1048" t="s">
        <v>37</v>
      </c>
      <c r="Q1048" t="s">
        <v>38</v>
      </c>
      <c r="R1048" t="s">
        <v>90</v>
      </c>
      <c r="S1048" s="1">
        <v>15620</v>
      </c>
      <c r="T1048">
        <f>DATEDIF(employee_data3[[#This Row],[DOB]],DATE(2023, 1, 1), "Y")</f>
        <v>80</v>
      </c>
      <c r="U1048" t="str">
        <f>IF(employee_data3[[#This Row],[Age]]&lt;=25, "Remaja", IF(employee_data3[[#This Row],[Age]]&lt;=55, "Dewasa", "Lansia"))</f>
        <v>Lansia</v>
      </c>
      <c r="V1048" t="s">
        <v>40</v>
      </c>
      <c r="W1048" t="s">
        <v>83</v>
      </c>
      <c r="X1048" t="s">
        <v>42</v>
      </c>
      <c r="Y1048">
        <v>24519</v>
      </c>
      <c r="Z1048" t="s">
        <v>93</v>
      </c>
      <c r="AA1048" t="s">
        <v>104</v>
      </c>
      <c r="AB1048" t="s">
        <v>105</v>
      </c>
      <c r="AC1048">
        <v>3</v>
      </c>
      <c r="AD1048" s="11">
        <f>(employee_data3[[#This Row],[Current Employee Rating]]-AVERAGE(employee_data3[Current Employee Rating]))/STDEV(employee_data3[Current Employee Rating])</f>
        <v>3.0539538160596794E-2</v>
      </c>
      <c r="AE1048" s="11" t="str">
        <f>IF(employee_data3[[#This Row],[Z Score]]&gt;3,"Yes","No")</f>
        <v>No</v>
      </c>
    </row>
    <row r="1049" spans="1:31" x14ac:dyDescent="0.3">
      <c r="A1049">
        <v>1474</v>
      </c>
      <c r="B1049" t="s">
        <v>1711</v>
      </c>
      <c r="C1049" t="s">
        <v>4301</v>
      </c>
      <c r="D1049" s="1">
        <v>44958</v>
      </c>
      <c r="E1049" s="1">
        <v>44960</v>
      </c>
      <c r="F1049" t="s">
        <v>728</v>
      </c>
      <c r="G1049" t="s">
        <v>4302</v>
      </c>
      <c r="H1049" t="s">
        <v>4303</v>
      </c>
      <c r="I1049" t="s">
        <v>139</v>
      </c>
      <c r="J1049" t="s">
        <v>745</v>
      </c>
      <c r="K1049" t="str">
        <f>IF(employee_data3[[#This Row],[EmployeeStatus]]="Active", "Active", "Attrition")</f>
        <v>Attrition</v>
      </c>
      <c r="L1049" t="s">
        <v>63</v>
      </c>
      <c r="M1049" t="s">
        <v>34</v>
      </c>
      <c r="N1049" t="s">
        <v>52</v>
      </c>
      <c r="O1049" t="s">
        <v>175</v>
      </c>
      <c r="P1049" t="s">
        <v>4304</v>
      </c>
      <c r="Q1049" t="s">
        <v>38</v>
      </c>
      <c r="R1049" t="s">
        <v>111</v>
      </c>
      <c r="S1049" s="1">
        <v>15535</v>
      </c>
      <c r="T1049">
        <f>DATEDIF(employee_data3[[#This Row],[DOB]],DATE(2023, 1, 1), "Y")</f>
        <v>80</v>
      </c>
      <c r="U1049" t="str">
        <f>IF(employee_data3[[#This Row],[Age]]&lt;=25, "Remaja", IF(employee_data3[[#This Row],[Age]]&lt;=55, "Dewasa", "Lansia"))</f>
        <v>Lansia</v>
      </c>
      <c r="V1049" t="s">
        <v>40</v>
      </c>
      <c r="W1049" t="s">
        <v>113</v>
      </c>
      <c r="X1049" t="s">
        <v>42</v>
      </c>
      <c r="Y1049">
        <v>46511</v>
      </c>
      <c r="Z1049" t="s">
        <v>56</v>
      </c>
      <c r="AA1049" t="s">
        <v>84</v>
      </c>
      <c r="AB1049" t="s">
        <v>105</v>
      </c>
      <c r="AC1049">
        <v>3</v>
      </c>
      <c r="AD1049" s="11">
        <f>(employee_data3[[#This Row],[Current Employee Rating]]-AVERAGE(employee_data3[Current Employee Rating]))/STDEV(employee_data3[Current Employee Rating])</f>
        <v>3.0539538160596794E-2</v>
      </c>
      <c r="AE1049" s="11" t="str">
        <f>IF(employee_data3[[#This Row],[Z Score]]&gt;3,"Yes","No")</f>
        <v>No</v>
      </c>
    </row>
    <row r="1050" spans="1:31" x14ac:dyDescent="0.3">
      <c r="A1050">
        <v>1475</v>
      </c>
      <c r="B1050" t="s">
        <v>4305</v>
      </c>
      <c r="C1050" t="s">
        <v>638</v>
      </c>
      <c r="D1050" s="1">
        <v>44943</v>
      </c>
      <c r="E1050" s="1">
        <v>45067</v>
      </c>
      <c r="F1050" t="s">
        <v>728</v>
      </c>
      <c r="G1050" t="s">
        <v>4306</v>
      </c>
      <c r="H1050" t="s">
        <v>4307</v>
      </c>
      <c r="I1050" t="s">
        <v>80</v>
      </c>
      <c r="J1050" t="s">
        <v>32</v>
      </c>
      <c r="K1050" t="str">
        <f>IF(employee_data3[[#This Row],[EmployeeStatus]]="Active", "Active", "Attrition")</f>
        <v>Active</v>
      </c>
      <c r="L1050" t="s">
        <v>63</v>
      </c>
      <c r="M1050" t="s">
        <v>51</v>
      </c>
      <c r="N1050" t="s">
        <v>35</v>
      </c>
      <c r="O1050" t="s">
        <v>126</v>
      </c>
      <c r="P1050" t="s">
        <v>4308</v>
      </c>
      <c r="Q1050" t="s">
        <v>38</v>
      </c>
      <c r="R1050" t="s">
        <v>305</v>
      </c>
      <c r="S1050" s="1">
        <v>34200</v>
      </c>
      <c r="T1050">
        <f>DATEDIF(employee_data3[[#This Row],[DOB]],DATE(2023, 1, 1), "Y")</f>
        <v>29</v>
      </c>
      <c r="U1050" t="str">
        <f>IF(employee_data3[[#This Row],[Age]]&lt;=25, "Remaja", IF(employee_data3[[#This Row],[Age]]&lt;=55, "Dewasa", "Lansia"))</f>
        <v>Dewasa</v>
      </c>
      <c r="V1050" t="s">
        <v>40</v>
      </c>
      <c r="W1050" t="s">
        <v>83</v>
      </c>
      <c r="X1050" t="s">
        <v>55</v>
      </c>
      <c r="Y1050">
        <v>86113</v>
      </c>
      <c r="Z1050" t="s">
        <v>74</v>
      </c>
      <c r="AA1050" t="s">
        <v>84</v>
      </c>
      <c r="AB1050" t="s">
        <v>105</v>
      </c>
      <c r="AC1050">
        <v>3</v>
      </c>
      <c r="AD1050" s="11">
        <f>(employee_data3[[#This Row],[Current Employee Rating]]-AVERAGE(employee_data3[Current Employee Rating]))/STDEV(employee_data3[Current Employee Rating])</f>
        <v>3.0539538160596794E-2</v>
      </c>
      <c r="AE1050" s="11" t="str">
        <f>IF(employee_data3[[#This Row],[Z Score]]&gt;3,"Yes","No")</f>
        <v>No</v>
      </c>
    </row>
    <row r="1051" spans="1:31" x14ac:dyDescent="0.3">
      <c r="A1051">
        <v>1476</v>
      </c>
      <c r="B1051" t="s">
        <v>4309</v>
      </c>
      <c r="C1051" t="s">
        <v>474</v>
      </c>
      <c r="D1051" s="1">
        <v>43806</v>
      </c>
      <c r="E1051" s="1">
        <v>44076</v>
      </c>
      <c r="F1051" t="s">
        <v>728</v>
      </c>
      <c r="G1051" t="s">
        <v>4310</v>
      </c>
      <c r="H1051" t="s">
        <v>4311</v>
      </c>
      <c r="I1051" t="s">
        <v>168</v>
      </c>
      <c r="J1051" t="s">
        <v>745</v>
      </c>
      <c r="K1051" t="str">
        <f>IF(employee_data3[[#This Row],[EmployeeStatus]]="Active", "Active", "Attrition")</f>
        <v>Attrition</v>
      </c>
      <c r="L1051" t="s">
        <v>33</v>
      </c>
      <c r="M1051" t="s">
        <v>34</v>
      </c>
      <c r="N1051" t="s">
        <v>52</v>
      </c>
      <c r="O1051" t="s">
        <v>175</v>
      </c>
      <c r="P1051" t="s">
        <v>4312</v>
      </c>
      <c r="Q1051" t="s">
        <v>38</v>
      </c>
      <c r="R1051" t="s">
        <v>90</v>
      </c>
      <c r="S1051" s="1">
        <v>22957</v>
      </c>
      <c r="T1051">
        <f>DATEDIF(employee_data3[[#This Row],[DOB]],DATE(2023, 1, 1), "Y")</f>
        <v>60</v>
      </c>
      <c r="U1051" t="str">
        <f>IF(employee_data3[[#This Row],[Age]]&lt;=25, "Remaja", IF(employee_data3[[#This Row],[Age]]&lt;=55, "Dewasa", "Lansia"))</f>
        <v>Lansia</v>
      </c>
      <c r="V1051" t="s">
        <v>40</v>
      </c>
      <c r="W1051" t="s">
        <v>226</v>
      </c>
      <c r="X1051" t="s">
        <v>55</v>
      </c>
      <c r="Y1051">
        <v>16157</v>
      </c>
      <c r="Z1051" t="s">
        <v>74</v>
      </c>
      <c r="AA1051" t="s">
        <v>104</v>
      </c>
      <c r="AB1051" t="s">
        <v>740</v>
      </c>
      <c r="AC1051">
        <v>3</v>
      </c>
      <c r="AD1051" s="11">
        <f>(employee_data3[[#This Row],[Current Employee Rating]]-AVERAGE(employee_data3[Current Employee Rating]))/STDEV(employee_data3[Current Employee Rating])</f>
        <v>3.0539538160596794E-2</v>
      </c>
      <c r="AE1051" s="11" t="str">
        <f>IF(employee_data3[[#This Row],[Z Score]]&gt;3,"Yes","No")</f>
        <v>No</v>
      </c>
    </row>
    <row r="1052" spans="1:31" x14ac:dyDescent="0.3">
      <c r="A1052">
        <v>1477</v>
      </c>
      <c r="B1052" t="s">
        <v>2787</v>
      </c>
      <c r="C1052" t="s">
        <v>1764</v>
      </c>
      <c r="D1052" s="1">
        <v>43425</v>
      </c>
      <c r="E1052" s="1">
        <v>44572</v>
      </c>
      <c r="F1052" t="s">
        <v>28</v>
      </c>
      <c r="G1052" t="s">
        <v>4313</v>
      </c>
      <c r="H1052" t="s">
        <v>4314</v>
      </c>
      <c r="I1052" t="s">
        <v>31</v>
      </c>
      <c r="J1052" t="s">
        <v>32</v>
      </c>
      <c r="K1052" t="str">
        <f>IF(employee_data3[[#This Row],[EmployeeStatus]]="Active", "Active", "Attrition")</f>
        <v>Active</v>
      </c>
      <c r="L1052" t="s">
        <v>33</v>
      </c>
      <c r="M1052" t="s">
        <v>64</v>
      </c>
      <c r="N1052" t="s">
        <v>63</v>
      </c>
      <c r="O1052" t="s">
        <v>140</v>
      </c>
      <c r="P1052" t="s">
        <v>4315</v>
      </c>
      <c r="Q1052" t="s">
        <v>38</v>
      </c>
      <c r="R1052" t="s">
        <v>305</v>
      </c>
      <c r="S1052" s="1">
        <v>23266</v>
      </c>
      <c r="T1052">
        <f>DATEDIF(employee_data3[[#This Row],[DOB]],DATE(2023, 1, 1), "Y")</f>
        <v>59</v>
      </c>
      <c r="U1052" t="str">
        <f>IF(employee_data3[[#This Row],[Age]]&lt;=25, "Remaja", IF(employee_data3[[#This Row],[Age]]&lt;=55, "Dewasa", "Lansia"))</f>
        <v>Lansia</v>
      </c>
      <c r="V1052" t="s">
        <v>40</v>
      </c>
      <c r="W1052" t="s">
        <v>83</v>
      </c>
      <c r="X1052" t="s">
        <v>42</v>
      </c>
      <c r="Y1052">
        <v>75398</v>
      </c>
      <c r="Z1052" t="s">
        <v>128</v>
      </c>
      <c r="AA1052" t="s">
        <v>84</v>
      </c>
      <c r="AB1052" t="s">
        <v>105</v>
      </c>
      <c r="AC1052">
        <v>3</v>
      </c>
      <c r="AD1052" s="11">
        <f>(employee_data3[[#This Row],[Current Employee Rating]]-AVERAGE(employee_data3[Current Employee Rating]))/STDEV(employee_data3[Current Employee Rating])</f>
        <v>3.0539538160596794E-2</v>
      </c>
      <c r="AE1052" s="11" t="str">
        <f>IF(employee_data3[[#This Row],[Z Score]]&gt;3,"Yes","No")</f>
        <v>No</v>
      </c>
    </row>
    <row r="1053" spans="1:31" x14ac:dyDescent="0.3">
      <c r="A1053">
        <v>1478</v>
      </c>
      <c r="B1053" t="s">
        <v>4316</v>
      </c>
      <c r="C1053" t="s">
        <v>4136</v>
      </c>
      <c r="D1053" s="1">
        <v>44242</v>
      </c>
      <c r="E1053" s="1">
        <v>45125</v>
      </c>
      <c r="F1053" t="s">
        <v>28</v>
      </c>
      <c r="G1053" t="s">
        <v>4317</v>
      </c>
      <c r="H1053" t="s">
        <v>4318</v>
      </c>
      <c r="I1053" t="s">
        <v>133</v>
      </c>
      <c r="J1053" t="s">
        <v>32</v>
      </c>
      <c r="K1053" t="str">
        <f>IF(employee_data3[[#This Row],[EmployeeStatus]]="Active", "Active", "Attrition")</f>
        <v>Active</v>
      </c>
      <c r="L1053" t="s">
        <v>52</v>
      </c>
      <c r="M1053" t="s">
        <v>64</v>
      </c>
      <c r="N1053" t="s">
        <v>52</v>
      </c>
      <c r="O1053" t="s">
        <v>175</v>
      </c>
      <c r="P1053" t="s">
        <v>4319</v>
      </c>
      <c r="Q1053" t="s">
        <v>38</v>
      </c>
      <c r="R1053" t="s">
        <v>90</v>
      </c>
      <c r="S1053" s="1">
        <v>19623</v>
      </c>
      <c r="T1053">
        <f>DATEDIF(employee_data3[[#This Row],[DOB]],DATE(2023, 1, 1), "Y")</f>
        <v>69</v>
      </c>
      <c r="U1053" t="str">
        <f>IF(employee_data3[[#This Row],[Age]]&lt;=25, "Remaja", IF(employee_data3[[#This Row],[Age]]&lt;=55, "Dewasa", "Lansia"))</f>
        <v>Lansia</v>
      </c>
      <c r="V1053" t="s">
        <v>40</v>
      </c>
      <c r="W1053" t="s">
        <v>654</v>
      </c>
      <c r="X1053" t="s">
        <v>42</v>
      </c>
      <c r="Y1053">
        <v>35244</v>
      </c>
      <c r="Z1053" t="s">
        <v>74</v>
      </c>
      <c r="AA1053" t="s">
        <v>104</v>
      </c>
      <c r="AB1053" t="s">
        <v>105</v>
      </c>
      <c r="AC1053">
        <v>3</v>
      </c>
      <c r="AD1053" s="11">
        <f>(employee_data3[[#This Row],[Current Employee Rating]]-AVERAGE(employee_data3[Current Employee Rating]))/STDEV(employee_data3[Current Employee Rating])</f>
        <v>3.0539538160596794E-2</v>
      </c>
      <c r="AE1053" s="11" t="str">
        <f>IF(employee_data3[[#This Row],[Z Score]]&gt;3,"Yes","No")</f>
        <v>No</v>
      </c>
    </row>
    <row r="1054" spans="1:31" x14ac:dyDescent="0.3">
      <c r="A1054">
        <v>1479</v>
      </c>
      <c r="B1054" t="s">
        <v>2687</v>
      </c>
      <c r="C1054" t="s">
        <v>4003</v>
      </c>
      <c r="D1054" s="1">
        <v>44202</v>
      </c>
      <c r="E1054" s="1"/>
      <c r="F1054" t="s">
        <v>28</v>
      </c>
      <c r="G1054" t="s">
        <v>4320</v>
      </c>
      <c r="H1054" t="s">
        <v>4321</v>
      </c>
      <c r="I1054" t="s">
        <v>50</v>
      </c>
      <c r="J1054" t="s">
        <v>32</v>
      </c>
      <c r="K1054" t="str">
        <f>IF(employee_data3[[#This Row],[EmployeeStatus]]="Active", "Active", "Attrition")</f>
        <v>Active</v>
      </c>
      <c r="L1054" t="s">
        <v>52</v>
      </c>
      <c r="M1054" t="s">
        <v>64</v>
      </c>
      <c r="N1054" t="s">
        <v>63</v>
      </c>
      <c r="O1054" t="s">
        <v>36</v>
      </c>
      <c r="P1054" t="s">
        <v>37</v>
      </c>
      <c r="Q1054" t="s">
        <v>38</v>
      </c>
      <c r="R1054" t="s">
        <v>177</v>
      </c>
      <c r="S1054" s="1">
        <v>18966</v>
      </c>
      <c r="T1054">
        <f>DATEDIF(employee_data3[[#This Row],[DOB]],DATE(2023, 1, 1), "Y")</f>
        <v>71</v>
      </c>
      <c r="U1054" t="str">
        <f>IF(employee_data3[[#This Row],[Age]]&lt;=25, "Remaja", IF(employee_data3[[#This Row],[Age]]&lt;=55, "Dewasa", "Lansia"))</f>
        <v>Lansia</v>
      </c>
      <c r="V1054" t="s">
        <v>40</v>
      </c>
      <c r="W1054" t="s">
        <v>178</v>
      </c>
      <c r="X1054" t="s">
        <v>42</v>
      </c>
      <c r="Y1054">
        <v>31819</v>
      </c>
      <c r="Z1054" t="s">
        <v>43</v>
      </c>
      <c r="AA1054" t="s">
        <v>84</v>
      </c>
      <c r="AB1054" t="s">
        <v>105</v>
      </c>
      <c r="AC1054">
        <v>3</v>
      </c>
      <c r="AD1054" s="11">
        <f>(employee_data3[[#This Row],[Current Employee Rating]]-AVERAGE(employee_data3[Current Employee Rating]))/STDEV(employee_data3[Current Employee Rating])</f>
        <v>3.0539538160596794E-2</v>
      </c>
      <c r="AE1054" s="11" t="str">
        <f>IF(employee_data3[[#This Row],[Z Score]]&gt;3,"Yes","No")</f>
        <v>No</v>
      </c>
    </row>
    <row r="1055" spans="1:31" x14ac:dyDescent="0.3">
      <c r="A1055">
        <v>1480</v>
      </c>
      <c r="B1055" t="s">
        <v>4322</v>
      </c>
      <c r="C1055" t="s">
        <v>4323</v>
      </c>
      <c r="D1055" s="1">
        <v>43483</v>
      </c>
      <c r="E1055" s="1"/>
      <c r="F1055" t="s">
        <v>28</v>
      </c>
      <c r="G1055" t="s">
        <v>4324</v>
      </c>
      <c r="H1055" t="s">
        <v>4325</v>
      </c>
      <c r="I1055" t="s">
        <v>139</v>
      </c>
      <c r="J1055" t="s">
        <v>32</v>
      </c>
      <c r="K1055" t="str">
        <f>IF(employee_data3[[#This Row],[EmployeeStatus]]="Active", "Active", "Attrition")</f>
        <v>Active</v>
      </c>
      <c r="L1055" t="s">
        <v>52</v>
      </c>
      <c r="M1055" t="s">
        <v>64</v>
      </c>
      <c r="N1055" t="s">
        <v>52</v>
      </c>
      <c r="O1055" t="s">
        <v>36</v>
      </c>
      <c r="P1055" t="s">
        <v>37</v>
      </c>
      <c r="Q1055" t="s">
        <v>38</v>
      </c>
      <c r="R1055" t="s">
        <v>286</v>
      </c>
      <c r="S1055" s="1">
        <v>34451</v>
      </c>
      <c r="T1055">
        <f>DATEDIF(employee_data3[[#This Row],[DOB]],DATE(2023, 1, 1), "Y")</f>
        <v>28</v>
      </c>
      <c r="U1055" t="str">
        <f>IF(employee_data3[[#This Row],[Age]]&lt;=25, "Remaja", IF(employee_data3[[#This Row],[Age]]&lt;=55, "Dewasa", "Lansia"))</f>
        <v>Dewasa</v>
      </c>
      <c r="V1055" t="s">
        <v>40</v>
      </c>
      <c r="W1055" t="s">
        <v>287</v>
      </c>
      <c r="X1055" t="s">
        <v>55</v>
      </c>
      <c r="Y1055">
        <v>77316</v>
      </c>
      <c r="Z1055" t="s">
        <v>93</v>
      </c>
      <c r="AA1055" t="s">
        <v>84</v>
      </c>
      <c r="AB1055" t="s">
        <v>236</v>
      </c>
      <c r="AC1055">
        <v>3</v>
      </c>
      <c r="AD1055" s="11">
        <f>(employee_data3[[#This Row],[Current Employee Rating]]-AVERAGE(employee_data3[Current Employee Rating]))/STDEV(employee_data3[Current Employee Rating])</f>
        <v>3.0539538160596794E-2</v>
      </c>
      <c r="AE1055" s="11" t="str">
        <f>IF(employee_data3[[#This Row],[Z Score]]&gt;3,"Yes","No")</f>
        <v>No</v>
      </c>
    </row>
    <row r="1056" spans="1:31" x14ac:dyDescent="0.3">
      <c r="A1056">
        <v>1481</v>
      </c>
      <c r="B1056" t="s">
        <v>4326</v>
      </c>
      <c r="C1056" t="s">
        <v>4230</v>
      </c>
      <c r="D1056" s="1">
        <v>45000</v>
      </c>
      <c r="E1056" s="1"/>
      <c r="F1056" t="s">
        <v>28</v>
      </c>
      <c r="G1056" t="s">
        <v>4327</v>
      </c>
      <c r="H1056" t="s">
        <v>4328</v>
      </c>
      <c r="I1056" t="s">
        <v>80</v>
      </c>
      <c r="J1056" t="s">
        <v>32</v>
      </c>
      <c r="K1056" t="str">
        <f>IF(employee_data3[[#This Row],[EmployeeStatus]]="Active", "Active", "Attrition")</f>
        <v>Active</v>
      </c>
      <c r="L1056" t="s">
        <v>63</v>
      </c>
      <c r="M1056" t="s">
        <v>51</v>
      </c>
      <c r="N1056" t="s">
        <v>52</v>
      </c>
      <c r="O1056" t="s">
        <v>36</v>
      </c>
      <c r="P1056" t="s">
        <v>37</v>
      </c>
      <c r="Q1056" t="s">
        <v>38</v>
      </c>
      <c r="R1056" t="s">
        <v>90</v>
      </c>
      <c r="S1056" s="1">
        <v>36716</v>
      </c>
      <c r="T1056">
        <f>DATEDIF(employee_data3[[#This Row],[DOB]],DATE(2023, 1, 1), "Y")</f>
        <v>22</v>
      </c>
      <c r="U1056" t="str">
        <f>IF(employee_data3[[#This Row],[Age]]&lt;=25, "Remaja", IF(employee_data3[[#This Row],[Age]]&lt;=55, "Dewasa", "Lansia"))</f>
        <v>Remaja</v>
      </c>
      <c r="V1056" t="s">
        <v>40</v>
      </c>
      <c r="W1056" t="s">
        <v>103</v>
      </c>
      <c r="X1056" t="s">
        <v>55</v>
      </c>
      <c r="Y1056">
        <v>71882</v>
      </c>
      <c r="Z1056" t="s">
        <v>128</v>
      </c>
      <c r="AA1056" t="s">
        <v>75</v>
      </c>
      <c r="AB1056" t="s">
        <v>105</v>
      </c>
      <c r="AC1056">
        <v>3</v>
      </c>
      <c r="AD1056" s="11">
        <f>(employee_data3[[#This Row],[Current Employee Rating]]-AVERAGE(employee_data3[Current Employee Rating]))/STDEV(employee_data3[Current Employee Rating])</f>
        <v>3.0539538160596794E-2</v>
      </c>
      <c r="AE1056" s="11" t="str">
        <f>IF(employee_data3[[#This Row],[Z Score]]&gt;3,"Yes","No")</f>
        <v>No</v>
      </c>
    </row>
    <row r="1057" spans="1:31" x14ac:dyDescent="0.3">
      <c r="A1057">
        <v>1482</v>
      </c>
      <c r="B1057" t="s">
        <v>4329</v>
      </c>
      <c r="C1057" t="s">
        <v>4330</v>
      </c>
      <c r="D1057" s="1">
        <v>43780</v>
      </c>
      <c r="E1057" s="1"/>
      <c r="F1057" t="s">
        <v>28</v>
      </c>
      <c r="G1057" t="s">
        <v>4331</v>
      </c>
      <c r="H1057" t="s">
        <v>4332</v>
      </c>
      <c r="I1057" t="s">
        <v>168</v>
      </c>
      <c r="J1057" t="s">
        <v>32</v>
      </c>
      <c r="K1057" t="str">
        <f>IF(employee_data3[[#This Row],[EmployeeStatus]]="Active", "Active", "Attrition")</f>
        <v>Active</v>
      </c>
      <c r="L1057" t="s">
        <v>33</v>
      </c>
      <c r="M1057" t="s">
        <v>34</v>
      </c>
      <c r="N1057" t="s">
        <v>35</v>
      </c>
      <c r="O1057" t="s">
        <v>36</v>
      </c>
      <c r="P1057" t="s">
        <v>37</v>
      </c>
      <c r="Q1057" t="s">
        <v>38</v>
      </c>
      <c r="R1057" t="s">
        <v>39</v>
      </c>
      <c r="S1057" s="1">
        <v>19026</v>
      </c>
      <c r="T1057">
        <f>DATEDIF(employee_data3[[#This Row],[DOB]],DATE(2023, 1, 1), "Y")</f>
        <v>70</v>
      </c>
      <c r="U1057" t="str">
        <f>IF(employee_data3[[#This Row],[Age]]&lt;=25, "Remaja", IF(employee_data3[[#This Row],[Age]]&lt;=55, "Dewasa", "Lansia"))</f>
        <v>Lansia</v>
      </c>
      <c r="V1057" t="s">
        <v>40</v>
      </c>
      <c r="W1057" t="s">
        <v>708</v>
      </c>
      <c r="X1057" t="s">
        <v>42</v>
      </c>
      <c r="Y1057">
        <v>81260</v>
      </c>
      <c r="Z1057" t="s">
        <v>128</v>
      </c>
      <c r="AA1057" t="s">
        <v>44</v>
      </c>
      <c r="AB1057" t="s">
        <v>105</v>
      </c>
      <c r="AC1057">
        <v>3</v>
      </c>
      <c r="AD1057" s="11">
        <f>(employee_data3[[#This Row],[Current Employee Rating]]-AVERAGE(employee_data3[Current Employee Rating]))/STDEV(employee_data3[Current Employee Rating])</f>
        <v>3.0539538160596794E-2</v>
      </c>
      <c r="AE1057" s="11" t="str">
        <f>IF(employee_data3[[#This Row],[Z Score]]&gt;3,"Yes","No")</f>
        <v>No</v>
      </c>
    </row>
    <row r="1058" spans="1:31" x14ac:dyDescent="0.3">
      <c r="A1058">
        <v>1483</v>
      </c>
      <c r="B1058" t="s">
        <v>4333</v>
      </c>
      <c r="C1058" t="s">
        <v>4334</v>
      </c>
      <c r="D1058" s="1">
        <v>44794</v>
      </c>
      <c r="E1058" s="1">
        <v>44946</v>
      </c>
      <c r="F1058" t="s">
        <v>28</v>
      </c>
      <c r="G1058" t="s">
        <v>4335</v>
      </c>
      <c r="H1058" t="s">
        <v>4336</v>
      </c>
      <c r="I1058" t="s">
        <v>98</v>
      </c>
      <c r="J1058" t="s">
        <v>32</v>
      </c>
      <c r="K1058" t="str">
        <f>IF(employee_data3[[#This Row],[EmployeeStatus]]="Active", "Active", "Attrition")</f>
        <v>Active</v>
      </c>
      <c r="L1058" t="s">
        <v>63</v>
      </c>
      <c r="M1058" t="s">
        <v>51</v>
      </c>
      <c r="N1058" t="s">
        <v>63</v>
      </c>
      <c r="O1058" t="s">
        <v>140</v>
      </c>
      <c r="P1058" t="s">
        <v>4337</v>
      </c>
      <c r="Q1058" t="s">
        <v>38</v>
      </c>
      <c r="R1058" t="s">
        <v>286</v>
      </c>
      <c r="S1058" s="1">
        <v>22569</v>
      </c>
      <c r="T1058">
        <f>DATEDIF(employee_data3[[#This Row],[DOB]],DATE(2023, 1, 1), "Y")</f>
        <v>61</v>
      </c>
      <c r="U1058" t="str">
        <f>IF(employee_data3[[#This Row],[Age]]&lt;=25, "Remaja", IF(employee_data3[[#This Row],[Age]]&lt;=55, "Dewasa", "Lansia"))</f>
        <v>Lansia</v>
      </c>
      <c r="V1058" t="s">
        <v>40</v>
      </c>
      <c r="W1058" t="s">
        <v>3108</v>
      </c>
      <c r="X1058" t="s">
        <v>42</v>
      </c>
      <c r="Y1058">
        <v>74813</v>
      </c>
      <c r="Z1058" t="s">
        <v>56</v>
      </c>
      <c r="AA1058" t="s">
        <v>75</v>
      </c>
      <c r="AB1058" t="s">
        <v>105</v>
      </c>
      <c r="AC1058">
        <v>3</v>
      </c>
      <c r="AD1058" s="11">
        <f>(employee_data3[[#This Row],[Current Employee Rating]]-AVERAGE(employee_data3[Current Employee Rating]))/STDEV(employee_data3[Current Employee Rating])</f>
        <v>3.0539538160596794E-2</v>
      </c>
      <c r="AE1058" s="11" t="str">
        <f>IF(employee_data3[[#This Row],[Z Score]]&gt;3,"Yes","No")</f>
        <v>No</v>
      </c>
    </row>
    <row r="1059" spans="1:31" x14ac:dyDescent="0.3">
      <c r="A1059">
        <v>1484</v>
      </c>
      <c r="B1059" t="s">
        <v>2042</v>
      </c>
      <c r="C1059" t="s">
        <v>4338</v>
      </c>
      <c r="D1059" s="1">
        <v>43956</v>
      </c>
      <c r="E1059" s="1"/>
      <c r="F1059" t="s">
        <v>28</v>
      </c>
      <c r="G1059" t="s">
        <v>4339</v>
      </c>
      <c r="H1059" t="s">
        <v>4340</v>
      </c>
      <c r="I1059" t="s">
        <v>118</v>
      </c>
      <c r="J1059" t="s">
        <v>32</v>
      </c>
      <c r="K1059" t="str">
        <f>IF(employee_data3[[#This Row],[EmployeeStatus]]="Active", "Active", "Attrition")</f>
        <v>Active</v>
      </c>
      <c r="L1059" t="s">
        <v>63</v>
      </c>
      <c r="M1059" t="s">
        <v>64</v>
      </c>
      <c r="N1059" t="s">
        <v>63</v>
      </c>
      <c r="O1059" t="s">
        <v>36</v>
      </c>
      <c r="P1059" t="s">
        <v>37</v>
      </c>
      <c r="Q1059" t="s">
        <v>38</v>
      </c>
      <c r="R1059" t="s">
        <v>81</v>
      </c>
      <c r="S1059" s="1">
        <v>33421</v>
      </c>
      <c r="T1059">
        <f>DATEDIF(employee_data3[[#This Row],[DOB]],DATE(2023, 1, 1), "Y")</f>
        <v>31</v>
      </c>
      <c r="U1059" t="str">
        <f>IF(employee_data3[[#This Row],[Age]]&lt;=25, "Remaja", IF(employee_data3[[#This Row],[Age]]&lt;=55, "Dewasa", "Lansia"))</f>
        <v>Dewasa</v>
      </c>
      <c r="V1059" t="s">
        <v>40</v>
      </c>
      <c r="W1059" t="s">
        <v>83</v>
      </c>
      <c r="X1059" t="s">
        <v>42</v>
      </c>
      <c r="Y1059">
        <v>43208</v>
      </c>
      <c r="Z1059" t="s">
        <v>56</v>
      </c>
      <c r="AA1059" t="s">
        <v>84</v>
      </c>
      <c r="AB1059" t="s">
        <v>105</v>
      </c>
      <c r="AC1059">
        <v>3</v>
      </c>
      <c r="AD1059" s="11">
        <f>(employee_data3[[#This Row],[Current Employee Rating]]-AVERAGE(employee_data3[Current Employee Rating]))/STDEV(employee_data3[Current Employee Rating])</f>
        <v>3.0539538160596794E-2</v>
      </c>
      <c r="AE1059" s="11" t="str">
        <f>IF(employee_data3[[#This Row],[Z Score]]&gt;3,"Yes","No")</f>
        <v>No</v>
      </c>
    </row>
    <row r="1060" spans="1:31" x14ac:dyDescent="0.3">
      <c r="A1060">
        <v>1485</v>
      </c>
      <c r="B1060" t="s">
        <v>3127</v>
      </c>
      <c r="C1060" t="s">
        <v>674</v>
      </c>
      <c r="D1060" s="1">
        <v>44260</v>
      </c>
      <c r="E1060" s="1">
        <v>45018</v>
      </c>
      <c r="F1060" t="s">
        <v>28</v>
      </c>
      <c r="G1060" t="s">
        <v>4341</v>
      </c>
      <c r="H1060" t="s">
        <v>4342</v>
      </c>
      <c r="I1060" t="s">
        <v>62</v>
      </c>
      <c r="J1060" t="s">
        <v>32</v>
      </c>
      <c r="K1060" t="str">
        <f>IF(employee_data3[[#This Row],[EmployeeStatus]]="Active", "Active", "Attrition")</f>
        <v>Active</v>
      </c>
      <c r="L1060" t="s">
        <v>33</v>
      </c>
      <c r="M1060" t="s">
        <v>51</v>
      </c>
      <c r="N1060" t="s">
        <v>52</v>
      </c>
      <c r="O1060" t="s">
        <v>99</v>
      </c>
      <c r="P1060" t="s">
        <v>4343</v>
      </c>
      <c r="Q1060" t="s">
        <v>38</v>
      </c>
      <c r="R1060" t="s">
        <v>53</v>
      </c>
      <c r="S1060" s="1">
        <v>26283</v>
      </c>
      <c r="T1060">
        <f>DATEDIF(employee_data3[[#This Row],[DOB]],DATE(2023, 1, 1), "Y")</f>
        <v>51</v>
      </c>
      <c r="U1060" t="str">
        <f>IF(employee_data3[[#This Row],[Age]]&lt;=25, "Remaja", IF(employee_data3[[#This Row],[Age]]&lt;=55, "Dewasa", "Lansia"))</f>
        <v>Dewasa</v>
      </c>
      <c r="V1060" t="s">
        <v>40</v>
      </c>
      <c r="W1060" t="s">
        <v>83</v>
      </c>
      <c r="X1060" t="s">
        <v>42</v>
      </c>
      <c r="Y1060">
        <v>92712</v>
      </c>
      <c r="Z1060" t="s">
        <v>128</v>
      </c>
      <c r="AA1060" t="s">
        <v>84</v>
      </c>
      <c r="AB1060" t="s">
        <v>105</v>
      </c>
      <c r="AC1060">
        <v>3</v>
      </c>
      <c r="AD1060" s="11">
        <f>(employee_data3[[#This Row],[Current Employee Rating]]-AVERAGE(employee_data3[Current Employee Rating]))/STDEV(employee_data3[Current Employee Rating])</f>
        <v>3.0539538160596794E-2</v>
      </c>
      <c r="AE1060" s="11" t="str">
        <f>IF(employee_data3[[#This Row],[Z Score]]&gt;3,"Yes","No")</f>
        <v>No</v>
      </c>
    </row>
    <row r="1061" spans="1:31" x14ac:dyDescent="0.3">
      <c r="A1061">
        <v>1486</v>
      </c>
      <c r="B1061" t="s">
        <v>4344</v>
      </c>
      <c r="C1061" t="s">
        <v>412</v>
      </c>
      <c r="D1061" s="1">
        <v>43531</v>
      </c>
      <c r="E1061" s="1"/>
      <c r="F1061" t="s">
        <v>28</v>
      </c>
      <c r="G1061" t="s">
        <v>4345</v>
      </c>
      <c r="H1061" t="s">
        <v>4346</v>
      </c>
      <c r="I1061" t="s">
        <v>89</v>
      </c>
      <c r="J1061" t="s">
        <v>32</v>
      </c>
      <c r="K1061" t="str">
        <f>IF(employee_data3[[#This Row],[EmployeeStatus]]="Active", "Active", "Attrition")</f>
        <v>Active</v>
      </c>
      <c r="L1061" t="s">
        <v>52</v>
      </c>
      <c r="M1061" t="s">
        <v>51</v>
      </c>
      <c r="N1061" t="s">
        <v>63</v>
      </c>
      <c r="O1061" t="s">
        <v>36</v>
      </c>
      <c r="P1061" t="s">
        <v>37</v>
      </c>
      <c r="Q1061" t="s">
        <v>38</v>
      </c>
      <c r="R1061" t="s">
        <v>111</v>
      </c>
      <c r="S1061" s="1">
        <v>36293</v>
      </c>
      <c r="T1061">
        <f>DATEDIF(employee_data3[[#This Row],[DOB]],DATE(2023, 1, 1), "Y")</f>
        <v>23</v>
      </c>
      <c r="U1061" t="str">
        <f>IF(employee_data3[[#This Row],[Age]]&lt;=25, "Remaja", IF(employee_data3[[#This Row],[Age]]&lt;=55, "Dewasa", "Lansia"))</f>
        <v>Remaja</v>
      </c>
      <c r="V1061" t="s">
        <v>40</v>
      </c>
      <c r="W1061" t="s">
        <v>113</v>
      </c>
      <c r="X1061" t="s">
        <v>42</v>
      </c>
      <c r="Y1061">
        <v>53726</v>
      </c>
      <c r="Z1061" t="s">
        <v>56</v>
      </c>
      <c r="AA1061" t="s">
        <v>104</v>
      </c>
      <c r="AB1061" t="s">
        <v>45</v>
      </c>
      <c r="AC1061">
        <v>3</v>
      </c>
      <c r="AD1061" s="11">
        <f>(employee_data3[[#This Row],[Current Employee Rating]]-AVERAGE(employee_data3[Current Employee Rating]))/STDEV(employee_data3[Current Employee Rating])</f>
        <v>3.0539538160596794E-2</v>
      </c>
      <c r="AE1061" s="11" t="str">
        <f>IF(employee_data3[[#This Row],[Z Score]]&gt;3,"Yes","No")</f>
        <v>No</v>
      </c>
    </row>
    <row r="1062" spans="1:31" x14ac:dyDescent="0.3">
      <c r="A1062">
        <v>1487</v>
      </c>
      <c r="B1062" t="s">
        <v>2787</v>
      </c>
      <c r="C1062" t="s">
        <v>2770</v>
      </c>
      <c r="D1062" s="1">
        <v>44689</v>
      </c>
      <c r="E1062" s="1">
        <v>45012</v>
      </c>
      <c r="F1062" t="s">
        <v>28</v>
      </c>
      <c r="G1062" t="s">
        <v>4347</v>
      </c>
      <c r="H1062" t="s">
        <v>4348</v>
      </c>
      <c r="I1062" t="s">
        <v>31</v>
      </c>
      <c r="J1062" t="s">
        <v>32</v>
      </c>
      <c r="K1062" t="str">
        <f>IF(employee_data3[[#This Row],[EmployeeStatus]]="Active", "Active", "Attrition")</f>
        <v>Active</v>
      </c>
      <c r="L1062" t="s">
        <v>63</v>
      </c>
      <c r="M1062" t="s">
        <v>64</v>
      </c>
      <c r="N1062" t="s">
        <v>52</v>
      </c>
      <c r="O1062" t="s">
        <v>99</v>
      </c>
      <c r="P1062" t="s">
        <v>4349</v>
      </c>
      <c r="Q1062" t="s">
        <v>38</v>
      </c>
      <c r="R1062" t="s">
        <v>81</v>
      </c>
      <c r="S1062" s="1">
        <v>26173</v>
      </c>
      <c r="T1062">
        <f>DATEDIF(employee_data3[[#This Row],[DOB]],DATE(2023, 1, 1), "Y")</f>
        <v>51</v>
      </c>
      <c r="U1062" t="str">
        <f>IF(employee_data3[[#This Row],[Age]]&lt;=25, "Remaja", IF(employee_data3[[#This Row],[Age]]&lt;=55, "Dewasa", "Lansia"))</f>
        <v>Dewasa</v>
      </c>
      <c r="V1062" t="s">
        <v>40</v>
      </c>
      <c r="W1062" t="s">
        <v>216</v>
      </c>
      <c r="X1062" t="s">
        <v>42</v>
      </c>
      <c r="Y1062">
        <v>31742</v>
      </c>
      <c r="Z1062" t="s">
        <v>128</v>
      </c>
      <c r="AA1062" t="s">
        <v>44</v>
      </c>
      <c r="AB1062" t="s">
        <v>45</v>
      </c>
      <c r="AC1062">
        <v>3</v>
      </c>
      <c r="AD1062" s="11">
        <f>(employee_data3[[#This Row],[Current Employee Rating]]-AVERAGE(employee_data3[Current Employee Rating]))/STDEV(employee_data3[Current Employee Rating])</f>
        <v>3.0539538160596794E-2</v>
      </c>
      <c r="AE1062" s="11" t="str">
        <f>IF(employee_data3[[#This Row],[Z Score]]&gt;3,"Yes","No")</f>
        <v>No</v>
      </c>
    </row>
    <row r="1063" spans="1:31" x14ac:dyDescent="0.3">
      <c r="A1063">
        <v>1488</v>
      </c>
      <c r="B1063" t="s">
        <v>4350</v>
      </c>
      <c r="C1063" t="s">
        <v>1184</v>
      </c>
      <c r="D1063" s="1">
        <v>44064</v>
      </c>
      <c r="E1063" s="1">
        <v>44711</v>
      </c>
      <c r="F1063" t="s">
        <v>28</v>
      </c>
      <c r="G1063" t="s">
        <v>4351</v>
      </c>
      <c r="H1063" t="s">
        <v>4352</v>
      </c>
      <c r="I1063" t="s">
        <v>133</v>
      </c>
      <c r="J1063" t="s">
        <v>198</v>
      </c>
      <c r="K1063" t="str">
        <f>IF(employee_data3[[#This Row],[EmployeeStatus]]="Active", "Active", "Attrition")</f>
        <v>Attrition</v>
      </c>
      <c r="L1063" t="s">
        <v>52</v>
      </c>
      <c r="M1063" t="s">
        <v>51</v>
      </c>
      <c r="N1063" t="s">
        <v>63</v>
      </c>
      <c r="O1063" t="s">
        <v>140</v>
      </c>
      <c r="P1063" t="s">
        <v>4353</v>
      </c>
      <c r="Q1063" t="s">
        <v>38</v>
      </c>
      <c r="R1063" t="s">
        <v>111</v>
      </c>
      <c r="S1063" s="1">
        <v>23062</v>
      </c>
      <c r="T1063">
        <f>DATEDIF(employee_data3[[#This Row],[DOB]],DATE(2023, 1, 1), "Y")</f>
        <v>59</v>
      </c>
      <c r="U1063" t="str">
        <f>IF(employee_data3[[#This Row],[Age]]&lt;=25, "Remaja", IF(employee_data3[[#This Row],[Age]]&lt;=55, "Dewasa", "Lansia"))</f>
        <v>Lansia</v>
      </c>
      <c r="V1063" t="s">
        <v>40</v>
      </c>
      <c r="W1063" t="s">
        <v>419</v>
      </c>
      <c r="X1063" t="s">
        <v>42</v>
      </c>
      <c r="Y1063">
        <v>7547</v>
      </c>
      <c r="Z1063" t="s">
        <v>56</v>
      </c>
      <c r="AA1063" t="s">
        <v>75</v>
      </c>
      <c r="AB1063" t="s">
        <v>45</v>
      </c>
      <c r="AC1063">
        <v>3</v>
      </c>
      <c r="AD1063" s="11">
        <f>(employee_data3[[#This Row],[Current Employee Rating]]-AVERAGE(employee_data3[Current Employee Rating]))/STDEV(employee_data3[Current Employee Rating])</f>
        <v>3.0539538160596794E-2</v>
      </c>
      <c r="AE1063" s="11" t="str">
        <f>IF(employee_data3[[#This Row],[Z Score]]&gt;3,"Yes","No")</f>
        <v>No</v>
      </c>
    </row>
    <row r="1064" spans="1:31" x14ac:dyDescent="0.3">
      <c r="A1064">
        <v>1489</v>
      </c>
      <c r="B1064" t="s">
        <v>1631</v>
      </c>
      <c r="C1064" t="s">
        <v>4354</v>
      </c>
      <c r="D1064" s="1">
        <v>44166</v>
      </c>
      <c r="E1064" s="1"/>
      <c r="F1064" t="s">
        <v>28</v>
      </c>
      <c r="G1064" t="s">
        <v>4355</v>
      </c>
      <c r="H1064" t="s">
        <v>4356</v>
      </c>
      <c r="I1064" t="s">
        <v>50</v>
      </c>
      <c r="J1064" t="s">
        <v>32</v>
      </c>
      <c r="K1064" t="str">
        <f>IF(employee_data3[[#This Row],[EmployeeStatus]]="Active", "Active", "Attrition")</f>
        <v>Active</v>
      </c>
      <c r="L1064" t="s">
        <v>33</v>
      </c>
      <c r="M1064" t="s">
        <v>51</v>
      </c>
      <c r="N1064" t="s">
        <v>52</v>
      </c>
      <c r="O1064" t="s">
        <v>36</v>
      </c>
      <c r="P1064" t="s">
        <v>37</v>
      </c>
      <c r="Q1064" t="s">
        <v>38</v>
      </c>
      <c r="R1064" t="s">
        <v>231</v>
      </c>
      <c r="S1064" s="1">
        <v>16303</v>
      </c>
      <c r="T1064">
        <f>DATEDIF(employee_data3[[#This Row],[DOB]],DATE(2023, 1, 1), "Y")</f>
        <v>78</v>
      </c>
      <c r="U1064" t="str">
        <f>IF(employee_data3[[#This Row],[Age]]&lt;=25, "Remaja", IF(employee_data3[[#This Row],[Age]]&lt;=55, "Dewasa", "Lansia"))</f>
        <v>Lansia</v>
      </c>
      <c r="V1064" t="s">
        <v>40</v>
      </c>
      <c r="W1064" t="s">
        <v>103</v>
      </c>
      <c r="X1064" t="s">
        <v>42</v>
      </c>
      <c r="Y1064">
        <v>42750</v>
      </c>
      <c r="Z1064" t="s">
        <v>43</v>
      </c>
      <c r="AA1064" t="s">
        <v>44</v>
      </c>
      <c r="AB1064" t="s">
        <v>45</v>
      </c>
      <c r="AC1064">
        <v>3</v>
      </c>
      <c r="AD1064" s="11">
        <f>(employee_data3[[#This Row],[Current Employee Rating]]-AVERAGE(employee_data3[Current Employee Rating]))/STDEV(employee_data3[Current Employee Rating])</f>
        <v>3.0539538160596794E-2</v>
      </c>
      <c r="AE1064" s="11" t="str">
        <f>IF(employee_data3[[#This Row],[Z Score]]&gt;3,"Yes","No")</f>
        <v>No</v>
      </c>
    </row>
    <row r="1065" spans="1:31" x14ac:dyDescent="0.3">
      <c r="A1065">
        <v>1490</v>
      </c>
      <c r="B1065" t="s">
        <v>2663</v>
      </c>
      <c r="C1065" t="s">
        <v>1105</v>
      </c>
      <c r="D1065" s="1">
        <v>43690</v>
      </c>
      <c r="E1065" s="1"/>
      <c r="F1065" t="s">
        <v>28</v>
      </c>
      <c r="G1065" t="s">
        <v>4357</v>
      </c>
      <c r="H1065" t="s">
        <v>4358</v>
      </c>
      <c r="I1065" t="s">
        <v>139</v>
      </c>
      <c r="J1065" t="s">
        <v>32</v>
      </c>
      <c r="K1065" t="str">
        <f>IF(employee_data3[[#This Row],[EmployeeStatus]]="Active", "Active", "Attrition")</f>
        <v>Active</v>
      </c>
      <c r="L1065" t="s">
        <v>33</v>
      </c>
      <c r="M1065" t="s">
        <v>51</v>
      </c>
      <c r="N1065" t="s">
        <v>35</v>
      </c>
      <c r="O1065" t="s">
        <v>36</v>
      </c>
      <c r="P1065" t="s">
        <v>37</v>
      </c>
      <c r="Q1065" t="s">
        <v>38</v>
      </c>
      <c r="R1065" t="s">
        <v>111</v>
      </c>
      <c r="S1065" s="1">
        <v>25650</v>
      </c>
      <c r="T1065">
        <f>DATEDIF(employee_data3[[#This Row],[DOB]],DATE(2023, 1, 1), "Y")</f>
        <v>52</v>
      </c>
      <c r="U1065" t="str">
        <f>IF(employee_data3[[#This Row],[Age]]&lt;=25, "Remaja", IF(employee_data3[[#This Row],[Age]]&lt;=55, "Dewasa", "Lansia"))</f>
        <v>Dewasa</v>
      </c>
      <c r="V1065" t="s">
        <v>40</v>
      </c>
      <c r="W1065" t="s">
        <v>184</v>
      </c>
      <c r="X1065" t="s">
        <v>42</v>
      </c>
      <c r="Y1065">
        <v>40934</v>
      </c>
      <c r="Z1065" t="s">
        <v>43</v>
      </c>
      <c r="AA1065" t="s">
        <v>44</v>
      </c>
      <c r="AB1065" t="s">
        <v>236</v>
      </c>
      <c r="AC1065">
        <v>3</v>
      </c>
      <c r="AD1065" s="11">
        <f>(employee_data3[[#This Row],[Current Employee Rating]]-AVERAGE(employee_data3[Current Employee Rating]))/STDEV(employee_data3[Current Employee Rating])</f>
        <v>3.0539538160596794E-2</v>
      </c>
      <c r="AE1065" s="11" t="str">
        <f>IF(employee_data3[[#This Row],[Z Score]]&gt;3,"Yes","No")</f>
        <v>No</v>
      </c>
    </row>
    <row r="1066" spans="1:31" x14ac:dyDescent="0.3">
      <c r="A1066">
        <v>1491</v>
      </c>
      <c r="B1066" t="s">
        <v>4359</v>
      </c>
      <c r="C1066" t="s">
        <v>2187</v>
      </c>
      <c r="D1066" s="1">
        <v>43899</v>
      </c>
      <c r="E1066" s="1"/>
      <c r="F1066" t="s">
        <v>28</v>
      </c>
      <c r="G1066" t="s">
        <v>4360</v>
      </c>
      <c r="H1066" t="s">
        <v>4361</v>
      </c>
      <c r="I1066" t="s">
        <v>80</v>
      </c>
      <c r="J1066" t="s">
        <v>32</v>
      </c>
      <c r="K1066" t="str">
        <f>IF(employee_data3[[#This Row],[EmployeeStatus]]="Active", "Active", "Attrition")</f>
        <v>Active</v>
      </c>
      <c r="L1066" t="s">
        <v>52</v>
      </c>
      <c r="M1066" t="s">
        <v>34</v>
      </c>
      <c r="N1066" t="s">
        <v>35</v>
      </c>
      <c r="O1066" t="s">
        <v>36</v>
      </c>
      <c r="P1066" t="s">
        <v>37</v>
      </c>
      <c r="Q1066" t="s">
        <v>38</v>
      </c>
      <c r="R1066" t="s">
        <v>177</v>
      </c>
      <c r="S1066" s="1">
        <v>30009</v>
      </c>
      <c r="T1066">
        <f>DATEDIF(employee_data3[[#This Row],[DOB]],DATE(2023, 1, 1), "Y")</f>
        <v>40</v>
      </c>
      <c r="U1066" t="str">
        <f>IF(employee_data3[[#This Row],[Age]]&lt;=25, "Remaja", IF(employee_data3[[#This Row],[Age]]&lt;=55, "Dewasa", "Lansia"))</f>
        <v>Dewasa</v>
      </c>
      <c r="V1066" t="s">
        <v>40</v>
      </c>
      <c r="W1066" t="s">
        <v>243</v>
      </c>
      <c r="X1066" t="s">
        <v>42</v>
      </c>
      <c r="Y1066">
        <v>4664</v>
      </c>
      <c r="Z1066" t="s">
        <v>56</v>
      </c>
      <c r="AA1066" t="s">
        <v>84</v>
      </c>
      <c r="AB1066" t="s">
        <v>105</v>
      </c>
      <c r="AC1066">
        <v>3</v>
      </c>
      <c r="AD1066" s="11">
        <f>(employee_data3[[#This Row],[Current Employee Rating]]-AVERAGE(employee_data3[Current Employee Rating]))/STDEV(employee_data3[Current Employee Rating])</f>
        <v>3.0539538160596794E-2</v>
      </c>
      <c r="AE1066" s="11" t="str">
        <f>IF(employee_data3[[#This Row],[Z Score]]&gt;3,"Yes","No")</f>
        <v>No</v>
      </c>
    </row>
    <row r="1067" spans="1:31" x14ac:dyDescent="0.3">
      <c r="A1067">
        <v>1492</v>
      </c>
      <c r="B1067" t="s">
        <v>4362</v>
      </c>
      <c r="C1067" t="s">
        <v>3160</v>
      </c>
      <c r="D1067" s="1">
        <v>43957</v>
      </c>
      <c r="E1067" s="1"/>
      <c r="F1067" t="s">
        <v>728</v>
      </c>
      <c r="G1067" t="s">
        <v>4363</v>
      </c>
      <c r="H1067" t="s">
        <v>4364</v>
      </c>
      <c r="I1067" t="s">
        <v>31</v>
      </c>
      <c r="J1067" t="s">
        <v>32</v>
      </c>
      <c r="K1067" t="str">
        <f>IF(employee_data3[[#This Row],[EmployeeStatus]]="Active", "Active", "Attrition")</f>
        <v>Active</v>
      </c>
      <c r="L1067" t="s">
        <v>63</v>
      </c>
      <c r="M1067" t="s">
        <v>64</v>
      </c>
      <c r="N1067" t="s">
        <v>35</v>
      </c>
      <c r="O1067" t="s">
        <v>36</v>
      </c>
      <c r="P1067" t="s">
        <v>37</v>
      </c>
      <c r="Q1067" t="s">
        <v>38</v>
      </c>
      <c r="R1067" t="s">
        <v>111</v>
      </c>
      <c r="S1067" s="1">
        <v>20431</v>
      </c>
      <c r="T1067">
        <f>DATEDIF(employee_data3[[#This Row],[DOB]],DATE(2023, 1, 1), "Y")</f>
        <v>67</v>
      </c>
      <c r="U1067" t="str">
        <f>IF(employee_data3[[#This Row],[Age]]&lt;=25, "Remaja", IF(employee_data3[[#This Row],[Age]]&lt;=55, "Dewasa", "Lansia"))</f>
        <v>Lansia</v>
      </c>
      <c r="V1067" t="s">
        <v>40</v>
      </c>
      <c r="W1067" t="s">
        <v>113</v>
      </c>
      <c r="X1067" t="s">
        <v>55</v>
      </c>
      <c r="Y1067">
        <v>73153</v>
      </c>
      <c r="Z1067" t="s">
        <v>74</v>
      </c>
      <c r="AA1067" t="s">
        <v>104</v>
      </c>
      <c r="AB1067" t="s">
        <v>105</v>
      </c>
      <c r="AC1067">
        <v>3</v>
      </c>
      <c r="AD1067" s="11">
        <f>(employee_data3[[#This Row],[Current Employee Rating]]-AVERAGE(employee_data3[Current Employee Rating]))/STDEV(employee_data3[Current Employee Rating])</f>
        <v>3.0539538160596794E-2</v>
      </c>
      <c r="AE1067" s="11" t="str">
        <f>IF(employee_data3[[#This Row],[Z Score]]&gt;3,"Yes","No")</f>
        <v>No</v>
      </c>
    </row>
    <row r="1068" spans="1:31" x14ac:dyDescent="0.3">
      <c r="A1068">
        <v>1493</v>
      </c>
      <c r="B1068" t="s">
        <v>4365</v>
      </c>
      <c r="C1068" t="s">
        <v>3644</v>
      </c>
      <c r="D1068" s="1">
        <v>44776</v>
      </c>
      <c r="E1068" s="1"/>
      <c r="F1068" t="s">
        <v>728</v>
      </c>
      <c r="G1068" t="s">
        <v>4366</v>
      </c>
      <c r="H1068" t="s">
        <v>4367</v>
      </c>
      <c r="I1068" t="s">
        <v>133</v>
      </c>
      <c r="J1068" t="s">
        <v>32</v>
      </c>
      <c r="K1068" t="str">
        <f>IF(employee_data3[[#This Row],[EmployeeStatus]]="Active", "Active", "Attrition")</f>
        <v>Active</v>
      </c>
      <c r="L1068" t="s">
        <v>63</v>
      </c>
      <c r="M1068" t="s">
        <v>64</v>
      </c>
      <c r="N1068" t="s">
        <v>35</v>
      </c>
      <c r="O1068" t="s">
        <v>36</v>
      </c>
      <c r="P1068" t="s">
        <v>37</v>
      </c>
      <c r="Q1068" t="s">
        <v>38</v>
      </c>
      <c r="R1068" t="s">
        <v>90</v>
      </c>
      <c r="S1068" s="1">
        <v>29421</v>
      </c>
      <c r="T1068">
        <f>DATEDIF(employee_data3[[#This Row],[DOB]],DATE(2023, 1, 1), "Y")</f>
        <v>42</v>
      </c>
      <c r="U1068" t="str">
        <f>IF(employee_data3[[#This Row],[Age]]&lt;=25, "Remaja", IF(employee_data3[[#This Row],[Age]]&lt;=55, "Dewasa", "Lansia"))</f>
        <v>Dewasa</v>
      </c>
      <c r="V1068" t="s">
        <v>40</v>
      </c>
      <c r="W1068" t="s">
        <v>83</v>
      </c>
      <c r="X1068" t="s">
        <v>55</v>
      </c>
      <c r="Y1068">
        <v>57107</v>
      </c>
      <c r="Z1068" t="s">
        <v>93</v>
      </c>
      <c r="AA1068" t="s">
        <v>84</v>
      </c>
      <c r="AB1068" t="s">
        <v>45</v>
      </c>
      <c r="AC1068">
        <v>3</v>
      </c>
      <c r="AD1068" s="11">
        <f>(employee_data3[[#This Row],[Current Employee Rating]]-AVERAGE(employee_data3[Current Employee Rating]))/STDEV(employee_data3[Current Employee Rating])</f>
        <v>3.0539538160596794E-2</v>
      </c>
      <c r="AE1068" s="11" t="str">
        <f>IF(employee_data3[[#This Row],[Z Score]]&gt;3,"Yes","No")</f>
        <v>No</v>
      </c>
    </row>
    <row r="1069" spans="1:31" x14ac:dyDescent="0.3">
      <c r="A1069">
        <v>1494</v>
      </c>
      <c r="B1069" t="s">
        <v>4368</v>
      </c>
      <c r="C1069" t="s">
        <v>4369</v>
      </c>
      <c r="D1069" s="1">
        <v>43386</v>
      </c>
      <c r="E1069" s="1">
        <v>43803</v>
      </c>
      <c r="F1069" t="s">
        <v>728</v>
      </c>
      <c r="G1069" t="s">
        <v>4370</v>
      </c>
      <c r="H1069" t="s">
        <v>4371</v>
      </c>
      <c r="I1069" t="s">
        <v>50</v>
      </c>
      <c r="J1069" t="s">
        <v>745</v>
      </c>
      <c r="K1069" t="str">
        <f>IF(employee_data3[[#This Row],[EmployeeStatus]]="Active", "Active", "Attrition")</f>
        <v>Attrition</v>
      </c>
      <c r="L1069" t="s">
        <v>33</v>
      </c>
      <c r="M1069" t="s">
        <v>64</v>
      </c>
      <c r="N1069" t="s">
        <v>63</v>
      </c>
      <c r="O1069" t="s">
        <v>140</v>
      </c>
      <c r="P1069" t="s">
        <v>4372</v>
      </c>
      <c r="Q1069" t="s">
        <v>38</v>
      </c>
      <c r="R1069" t="s">
        <v>148</v>
      </c>
      <c r="S1069" s="1">
        <v>17969</v>
      </c>
      <c r="T1069">
        <f>DATEDIF(employee_data3[[#This Row],[DOB]],DATE(2023, 1, 1), "Y")</f>
        <v>73</v>
      </c>
      <c r="U1069" t="str">
        <f>IF(employee_data3[[#This Row],[Age]]&lt;=25, "Remaja", IF(employee_data3[[#This Row],[Age]]&lt;=55, "Dewasa", "Lansia"))</f>
        <v>Lansia</v>
      </c>
      <c r="V1069" t="s">
        <v>40</v>
      </c>
      <c r="W1069" t="s">
        <v>178</v>
      </c>
      <c r="X1069" t="s">
        <v>42</v>
      </c>
      <c r="Y1069">
        <v>18325</v>
      </c>
      <c r="Z1069" t="s">
        <v>56</v>
      </c>
      <c r="AA1069" t="s">
        <v>104</v>
      </c>
      <c r="AB1069" t="s">
        <v>45</v>
      </c>
      <c r="AC1069">
        <v>3</v>
      </c>
      <c r="AD1069" s="11">
        <f>(employee_data3[[#This Row],[Current Employee Rating]]-AVERAGE(employee_data3[Current Employee Rating]))/STDEV(employee_data3[Current Employee Rating])</f>
        <v>3.0539538160596794E-2</v>
      </c>
      <c r="AE1069" s="11" t="str">
        <f>IF(employee_data3[[#This Row],[Z Score]]&gt;3,"Yes","No")</f>
        <v>No</v>
      </c>
    </row>
    <row r="1070" spans="1:31" x14ac:dyDescent="0.3">
      <c r="A1070">
        <v>1495</v>
      </c>
      <c r="B1070" t="s">
        <v>4373</v>
      </c>
      <c r="C1070" t="s">
        <v>1189</v>
      </c>
      <c r="D1070" s="1">
        <v>44381</v>
      </c>
      <c r="E1070" s="1"/>
      <c r="F1070" t="s">
        <v>728</v>
      </c>
      <c r="G1070" t="s">
        <v>4374</v>
      </c>
      <c r="H1070" t="s">
        <v>4375</v>
      </c>
      <c r="I1070" t="s">
        <v>139</v>
      </c>
      <c r="J1070" t="s">
        <v>32</v>
      </c>
      <c r="K1070" t="str">
        <f>IF(employee_data3[[#This Row],[EmployeeStatus]]="Active", "Active", "Attrition")</f>
        <v>Active</v>
      </c>
      <c r="L1070" t="s">
        <v>52</v>
      </c>
      <c r="M1070" t="s">
        <v>51</v>
      </c>
      <c r="N1070" t="s">
        <v>35</v>
      </c>
      <c r="O1070" t="s">
        <v>36</v>
      </c>
      <c r="P1070" t="s">
        <v>37</v>
      </c>
      <c r="Q1070" t="s">
        <v>38</v>
      </c>
      <c r="R1070" t="s">
        <v>81</v>
      </c>
      <c r="S1070" s="1">
        <v>25944</v>
      </c>
      <c r="T1070">
        <f>DATEDIF(employee_data3[[#This Row],[DOB]],DATE(2023, 1, 1), "Y")</f>
        <v>51</v>
      </c>
      <c r="U1070" t="str">
        <f>IF(employee_data3[[#This Row],[Age]]&lt;=25, "Remaja", IF(employee_data3[[#This Row],[Age]]&lt;=55, "Dewasa", "Lansia"))</f>
        <v>Dewasa</v>
      </c>
      <c r="V1070" t="s">
        <v>40</v>
      </c>
      <c r="W1070" t="s">
        <v>83</v>
      </c>
      <c r="X1070" t="s">
        <v>55</v>
      </c>
      <c r="Y1070">
        <v>38175</v>
      </c>
      <c r="Z1070" t="s">
        <v>56</v>
      </c>
      <c r="AA1070" t="s">
        <v>75</v>
      </c>
      <c r="AB1070" t="s">
        <v>45</v>
      </c>
      <c r="AC1070">
        <v>3</v>
      </c>
      <c r="AD1070" s="11">
        <f>(employee_data3[[#This Row],[Current Employee Rating]]-AVERAGE(employee_data3[Current Employee Rating]))/STDEV(employee_data3[Current Employee Rating])</f>
        <v>3.0539538160596794E-2</v>
      </c>
      <c r="AE1070" s="11" t="str">
        <f>IF(employee_data3[[#This Row],[Z Score]]&gt;3,"Yes","No")</f>
        <v>No</v>
      </c>
    </row>
    <row r="1071" spans="1:31" x14ac:dyDescent="0.3">
      <c r="A1071">
        <v>1496</v>
      </c>
      <c r="B1071" t="s">
        <v>4376</v>
      </c>
      <c r="C1071" t="s">
        <v>4377</v>
      </c>
      <c r="D1071" s="1">
        <v>43585</v>
      </c>
      <c r="E1071" s="1">
        <v>43955</v>
      </c>
      <c r="F1071" t="s">
        <v>728</v>
      </c>
      <c r="G1071" t="s">
        <v>4378</v>
      </c>
      <c r="H1071" t="s">
        <v>4379</v>
      </c>
      <c r="I1071" t="s">
        <v>80</v>
      </c>
      <c r="J1071" t="s">
        <v>32</v>
      </c>
      <c r="K1071" t="str">
        <f>IF(employee_data3[[#This Row],[EmployeeStatus]]="Active", "Active", "Attrition")</f>
        <v>Active</v>
      </c>
      <c r="L1071" t="s">
        <v>52</v>
      </c>
      <c r="M1071" t="s">
        <v>51</v>
      </c>
      <c r="N1071" t="s">
        <v>63</v>
      </c>
      <c r="O1071" t="s">
        <v>140</v>
      </c>
      <c r="P1071" t="s">
        <v>4380</v>
      </c>
      <c r="Q1071" t="s">
        <v>38</v>
      </c>
      <c r="R1071" t="s">
        <v>148</v>
      </c>
      <c r="S1071" s="1">
        <v>18561</v>
      </c>
      <c r="T1071">
        <f>DATEDIF(employee_data3[[#This Row],[DOB]],DATE(2023, 1, 1), "Y")</f>
        <v>72</v>
      </c>
      <c r="U1071" t="str">
        <f>IF(employee_data3[[#This Row],[Age]]&lt;=25, "Remaja", IF(employee_data3[[#This Row],[Age]]&lt;=55, "Dewasa", "Lansia"))</f>
        <v>Lansia</v>
      </c>
      <c r="V1071" t="s">
        <v>40</v>
      </c>
      <c r="W1071" t="s">
        <v>103</v>
      </c>
      <c r="X1071" t="s">
        <v>55</v>
      </c>
      <c r="Y1071">
        <v>27412</v>
      </c>
      <c r="Z1071" t="s">
        <v>43</v>
      </c>
      <c r="AA1071" t="s">
        <v>44</v>
      </c>
      <c r="AB1071" t="s">
        <v>45</v>
      </c>
      <c r="AC1071">
        <v>3</v>
      </c>
      <c r="AD1071" s="11">
        <f>(employee_data3[[#This Row],[Current Employee Rating]]-AVERAGE(employee_data3[Current Employee Rating]))/STDEV(employee_data3[Current Employee Rating])</f>
        <v>3.0539538160596794E-2</v>
      </c>
      <c r="AE1071" s="11" t="str">
        <f>IF(employee_data3[[#This Row],[Z Score]]&gt;3,"Yes","No")</f>
        <v>No</v>
      </c>
    </row>
    <row r="1072" spans="1:31" x14ac:dyDescent="0.3">
      <c r="A1072">
        <v>1497</v>
      </c>
      <c r="B1072" t="s">
        <v>996</v>
      </c>
      <c r="C1072" t="s">
        <v>321</v>
      </c>
      <c r="D1072" s="1">
        <v>44138</v>
      </c>
      <c r="E1072" s="1"/>
      <c r="F1072" t="s">
        <v>728</v>
      </c>
      <c r="G1072" t="s">
        <v>4381</v>
      </c>
      <c r="H1072" t="s">
        <v>4382</v>
      </c>
      <c r="I1072" t="s">
        <v>168</v>
      </c>
      <c r="J1072" t="s">
        <v>32</v>
      </c>
      <c r="K1072" t="str">
        <f>IF(employee_data3[[#This Row],[EmployeeStatus]]="Active", "Active", "Attrition")</f>
        <v>Active</v>
      </c>
      <c r="L1072" t="s">
        <v>33</v>
      </c>
      <c r="M1072" t="s">
        <v>34</v>
      </c>
      <c r="N1072" t="s">
        <v>35</v>
      </c>
      <c r="O1072" t="s">
        <v>36</v>
      </c>
      <c r="P1072" t="s">
        <v>37</v>
      </c>
      <c r="Q1072" t="s">
        <v>38</v>
      </c>
      <c r="R1072" t="s">
        <v>111</v>
      </c>
      <c r="S1072" s="1">
        <v>35044</v>
      </c>
      <c r="T1072">
        <f>DATEDIF(employee_data3[[#This Row],[DOB]],DATE(2023, 1, 1), "Y")</f>
        <v>27</v>
      </c>
      <c r="U1072" t="str">
        <f>IF(employee_data3[[#This Row],[Age]]&lt;=25, "Remaja", IF(employee_data3[[#This Row],[Age]]&lt;=55, "Dewasa", "Lansia"))</f>
        <v>Dewasa</v>
      </c>
      <c r="V1072" t="s">
        <v>40</v>
      </c>
      <c r="W1072" t="s">
        <v>703</v>
      </c>
      <c r="X1072" t="s">
        <v>55</v>
      </c>
      <c r="Y1072">
        <v>26808</v>
      </c>
      <c r="Z1072" t="s">
        <v>93</v>
      </c>
      <c r="AA1072" t="s">
        <v>44</v>
      </c>
      <c r="AB1072" t="s">
        <v>236</v>
      </c>
      <c r="AC1072">
        <v>3</v>
      </c>
      <c r="AD1072" s="11">
        <f>(employee_data3[[#This Row],[Current Employee Rating]]-AVERAGE(employee_data3[Current Employee Rating]))/STDEV(employee_data3[Current Employee Rating])</f>
        <v>3.0539538160596794E-2</v>
      </c>
      <c r="AE1072" s="11" t="str">
        <f>IF(employee_data3[[#This Row],[Z Score]]&gt;3,"Yes","No")</f>
        <v>No</v>
      </c>
    </row>
    <row r="1073" spans="1:31" x14ac:dyDescent="0.3">
      <c r="A1073">
        <v>1498</v>
      </c>
      <c r="B1073" t="s">
        <v>4383</v>
      </c>
      <c r="C1073" t="s">
        <v>233</v>
      </c>
      <c r="D1073" s="1">
        <v>44788</v>
      </c>
      <c r="E1073" s="1">
        <v>44793</v>
      </c>
      <c r="F1073" t="s">
        <v>28</v>
      </c>
      <c r="G1073" t="s">
        <v>4384</v>
      </c>
      <c r="H1073" t="s">
        <v>4385</v>
      </c>
      <c r="I1073" t="s">
        <v>89</v>
      </c>
      <c r="J1073" t="s">
        <v>32</v>
      </c>
      <c r="K1073" t="str">
        <f>IF(employee_data3[[#This Row],[EmployeeStatus]]="Active", "Active", "Attrition")</f>
        <v>Active</v>
      </c>
      <c r="L1073" t="s">
        <v>63</v>
      </c>
      <c r="M1073" t="s">
        <v>64</v>
      </c>
      <c r="N1073" t="s">
        <v>52</v>
      </c>
      <c r="O1073" t="s">
        <v>140</v>
      </c>
      <c r="P1073" t="s">
        <v>4386</v>
      </c>
      <c r="Q1073" t="s">
        <v>38</v>
      </c>
      <c r="R1073" t="s">
        <v>111</v>
      </c>
      <c r="S1073" s="1">
        <v>16155</v>
      </c>
      <c r="T1073">
        <f>DATEDIF(employee_data3[[#This Row],[DOB]],DATE(2023, 1, 1), "Y")</f>
        <v>78</v>
      </c>
      <c r="U1073" t="str">
        <f>IF(employee_data3[[#This Row],[Age]]&lt;=25, "Remaja", IF(employee_data3[[#This Row],[Age]]&lt;=55, "Dewasa", "Lansia"))</f>
        <v>Lansia</v>
      </c>
      <c r="V1073" t="s">
        <v>40</v>
      </c>
      <c r="W1073" t="s">
        <v>184</v>
      </c>
      <c r="X1073" t="s">
        <v>42</v>
      </c>
      <c r="Y1073">
        <v>43193</v>
      </c>
      <c r="Z1073" t="s">
        <v>93</v>
      </c>
      <c r="AA1073" t="s">
        <v>84</v>
      </c>
      <c r="AB1073" t="s">
        <v>105</v>
      </c>
      <c r="AC1073">
        <v>3</v>
      </c>
      <c r="AD1073" s="11">
        <f>(employee_data3[[#This Row],[Current Employee Rating]]-AVERAGE(employee_data3[Current Employee Rating]))/STDEV(employee_data3[Current Employee Rating])</f>
        <v>3.0539538160596794E-2</v>
      </c>
      <c r="AE1073" s="11" t="str">
        <f>IF(employee_data3[[#This Row],[Z Score]]&gt;3,"Yes","No")</f>
        <v>No</v>
      </c>
    </row>
    <row r="1074" spans="1:31" x14ac:dyDescent="0.3">
      <c r="A1074">
        <v>1499</v>
      </c>
      <c r="B1074" t="s">
        <v>4387</v>
      </c>
      <c r="C1074" t="s">
        <v>628</v>
      </c>
      <c r="D1074" s="1">
        <v>44618</v>
      </c>
      <c r="E1074" s="1">
        <v>44850</v>
      </c>
      <c r="F1074" t="s">
        <v>28</v>
      </c>
      <c r="G1074" t="s">
        <v>4388</v>
      </c>
      <c r="H1074" t="s">
        <v>4389</v>
      </c>
      <c r="I1074" t="s">
        <v>31</v>
      </c>
      <c r="J1074" t="s">
        <v>32</v>
      </c>
      <c r="K1074" t="str">
        <f>IF(employee_data3[[#This Row],[EmployeeStatus]]="Active", "Active", "Attrition")</f>
        <v>Active</v>
      </c>
      <c r="L1074" t="s">
        <v>33</v>
      </c>
      <c r="M1074" t="s">
        <v>51</v>
      </c>
      <c r="N1074" t="s">
        <v>63</v>
      </c>
      <c r="O1074" t="s">
        <v>126</v>
      </c>
      <c r="P1074" t="s">
        <v>4390</v>
      </c>
      <c r="Q1074" t="s">
        <v>38</v>
      </c>
      <c r="R1074" t="s">
        <v>81</v>
      </c>
      <c r="S1074" s="1">
        <v>27511</v>
      </c>
      <c r="T1074">
        <f>DATEDIF(employee_data3[[#This Row],[DOB]],DATE(2023, 1, 1), "Y")</f>
        <v>47</v>
      </c>
      <c r="U1074" t="str">
        <f>IF(employee_data3[[#This Row],[Age]]&lt;=25, "Remaja", IF(employee_data3[[#This Row],[Age]]&lt;=55, "Dewasa", "Lansia"))</f>
        <v>Dewasa</v>
      </c>
      <c r="V1074" t="s">
        <v>40</v>
      </c>
      <c r="W1074" t="s">
        <v>216</v>
      </c>
      <c r="X1074" t="s">
        <v>42</v>
      </c>
      <c r="Y1074">
        <v>94816</v>
      </c>
      <c r="Z1074" t="s">
        <v>74</v>
      </c>
      <c r="AA1074" t="s">
        <v>84</v>
      </c>
      <c r="AB1074" t="s">
        <v>45</v>
      </c>
      <c r="AC1074">
        <v>3</v>
      </c>
      <c r="AD1074" s="11">
        <f>(employee_data3[[#This Row],[Current Employee Rating]]-AVERAGE(employee_data3[Current Employee Rating]))/STDEV(employee_data3[Current Employee Rating])</f>
        <v>3.0539538160596794E-2</v>
      </c>
      <c r="AE1074" s="11" t="str">
        <f>IF(employee_data3[[#This Row],[Z Score]]&gt;3,"Yes","No")</f>
        <v>No</v>
      </c>
    </row>
    <row r="1075" spans="1:31" x14ac:dyDescent="0.3">
      <c r="A1075">
        <v>1500</v>
      </c>
      <c r="B1075" t="s">
        <v>1331</v>
      </c>
      <c r="C1075" t="s">
        <v>457</v>
      </c>
      <c r="D1075" s="1">
        <v>43598</v>
      </c>
      <c r="E1075" s="1"/>
      <c r="F1075" t="s">
        <v>28</v>
      </c>
      <c r="G1075" t="s">
        <v>4391</v>
      </c>
      <c r="H1075" t="s">
        <v>4392</v>
      </c>
      <c r="I1075" t="s">
        <v>133</v>
      </c>
      <c r="J1075" t="s">
        <v>32</v>
      </c>
      <c r="K1075" t="str">
        <f>IF(employee_data3[[#This Row],[EmployeeStatus]]="Active", "Active", "Attrition")</f>
        <v>Active</v>
      </c>
      <c r="L1075" t="s">
        <v>52</v>
      </c>
      <c r="M1075" t="s">
        <v>64</v>
      </c>
      <c r="N1075" t="s">
        <v>52</v>
      </c>
      <c r="O1075" t="s">
        <v>36</v>
      </c>
      <c r="P1075" t="s">
        <v>37</v>
      </c>
      <c r="Q1075" t="s">
        <v>38</v>
      </c>
      <c r="R1075" t="s">
        <v>90</v>
      </c>
      <c r="S1075" s="1">
        <v>31080</v>
      </c>
      <c r="T1075">
        <f>DATEDIF(employee_data3[[#This Row],[DOB]],DATE(2023, 1, 1), "Y")</f>
        <v>37</v>
      </c>
      <c r="U1075" t="str">
        <f>IF(employee_data3[[#This Row],[Age]]&lt;=25, "Remaja", IF(employee_data3[[#This Row],[Age]]&lt;=55, "Dewasa", "Lansia"))</f>
        <v>Dewasa</v>
      </c>
      <c r="V1075" t="s">
        <v>40</v>
      </c>
      <c r="W1075" t="s">
        <v>281</v>
      </c>
      <c r="X1075" t="s">
        <v>42</v>
      </c>
      <c r="Y1075">
        <v>92438</v>
      </c>
      <c r="Z1075" t="s">
        <v>56</v>
      </c>
      <c r="AA1075" t="s">
        <v>104</v>
      </c>
      <c r="AB1075" t="s">
        <v>45</v>
      </c>
      <c r="AC1075">
        <v>3</v>
      </c>
      <c r="AD1075" s="11">
        <f>(employee_data3[[#This Row],[Current Employee Rating]]-AVERAGE(employee_data3[Current Employee Rating]))/STDEV(employee_data3[Current Employee Rating])</f>
        <v>3.0539538160596794E-2</v>
      </c>
      <c r="AE1075" s="11" t="str">
        <f>IF(employee_data3[[#This Row],[Z Score]]&gt;3,"Yes","No")</f>
        <v>No</v>
      </c>
    </row>
    <row r="1076" spans="1:31" x14ac:dyDescent="0.3">
      <c r="A1076">
        <v>1501</v>
      </c>
      <c r="B1076" t="s">
        <v>841</v>
      </c>
      <c r="C1076" t="s">
        <v>1353</v>
      </c>
      <c r="D1076" s="1">
        <v>44493</v>
      </c>
      <c r="E1076" s="1">
        <v>44837</v>
      </c>
      <c r="F1076" t="s">
        <v>28</v>
      </c>
      <c r="G1076" t="s">
        <v>4393</v>
      </c>
      <c r="H1076" t="s">
        <v>4394</v>
      </c>
      <c r="I1076" t="s">
        <v>50</v>
      </c>
      <c r="J1076" t="s">
        <v>32</v>
      </c>
      <c r="K1076" t="str">
        <f>IF(employee_data3[[#This Row],[EmployeeStatus]]="Active", "Active", "Attrition")</f>
        <v>Active</v>
      </c>
      <c r="L1076" t="s">
        <v>33</v>
      </c>
      <c r="M1076" t="s">
        <v>51</v>
      </c>
      <c r="N1076" t="s">
        <v>52</v>
      </c>
      <c r="O1076" t="s">
        <v>140</v>
      </c>
      <c r="P1076" t="s">
        <v>4395</v>
      </c>
      <c r="Q1076" t="s">
        <v>38</v>
      </c>
      <c r="R1076" t="s">
        <v>90</v>
      </c>
      <c r="S1076" s="1">
        <v>36434</v>
      </c>
      <c r="T1076">
        <f>DATEDIF(employee_data3[[#This Row],[DOB]],DATE(2023, 1, 1), "Y")</f>
        <v>23</v>
      </c>
      <c r="U1076" t="str">
        <f>IF(employee_data3[[#This Row],[Age]]&lt;=25, "Remaja", IF(employee_data3[[#This Row],[Age]]&lt;=55, "Dewasa", "Lansia"))</f>
        <v>Remaja</v>
      </c>
      <c r="V1076" t="s">
        <v>40</v>
      </c>
      <c r="W1076" t="s">
        <v>281</v>
      </c>
      <c r="X1076" t="s">
        <v>55</v>
      </c>
      <c r="Y1076">
        <v>12961</v>
      </c>
      <c r="Z1076" t="s">
        <v>56</v>
      </c>
      <c r="AA1076" t="s">
        <v>44</v>
      </c>
      <c r="AB1076" t="s">
        <v>45</v>
      </c>
      <c r="AC1076">
        <v>3</v>
      </c>
      <c r="AD1076" s="11">
        <f>(employee_data3[[#This Row],[Current Employee Rating]]-AVERAGE(employee_data3[Current Employee Rating]))/STDEV(employee_data3[Current Employee Rating])</f>
        <v>3.0539538160596794E-2</v>
      </c>
      <c r="AE1076" s="11" t="str">
        <f>IF(employee_data3[[#This Row],[Z Score]]&gt;3,"Yes","No")</f>
        <v>No</v>
      </c>
    </row>
    <row r="1077" spans="1:31" x14ac:dyDescent="0.3">
      <c r="A1077">
        <v>1502</v>
      </c>
      <c r="B1077" t="s">
        <v>4396</v>
      </c>
      <c r="C1077" t="s">
        <v>1322</v>
      </c>
      <c r="D1077" s="1">
        <v>44326</v>
      </c>
      <c r="E1077" s="1">
        <v>45026</v>
      </c>
      <c r="F1077" t="s">
        <v>28</v>
      </c>
      <c r="G1077" t="s">
        <v>4397</v>
      </c>
      <c r="H1077" t="s">
        <v>4398</v>
      </c>
      <c r="I1077" t="s">
        <v>139</v>
      </c>
      <c r="J1077" t="s">
        <v>32</v>
      </c>
      <c r="K1077" t="str">
        <f>IF(employee_data3[[#This Row],[EmployeeStatus]]="Active", "Active", "Attrition")</f>
        <v>Active</v>
      </c>
      <c r="L1077" t="s">
        <v>63</v>
      </c>
      <c r="M1077" t="s">
        <v>64</v>
      </c>
      <c r="N1077" t="s">
        <v>63</v>
      </c>
      <c r="O1077" t="s">
        <v>140</v>
      </c>
      <c r="P1077" t="s">
        <v>4399</v>
      </c>
      <c r="Q1077" t="s">
        <v>38</v>
      </c>
      <c r="R1077" t="s">
        <v>101</v>
      </c>
      <c r="S1077" s="1">
        <v>31761</v>
      </c>
      <c r="T1077">
        <f>DATEDIF(employee_data3[[#This Row],[DOB]],DATE(2023, 1, 1), "Y")</f>
        <v>36</v>
      </c>
      <c r="U1077" t="str">
        <f>IF(employee_data3[[#This Row],[Age]]&lt;=25, "Remaja", IF(employee_data3[[#This Row],[Age]]&lt;=55, "Dewasa", "Lansia"))</f>
        <v>Dewasa</v>
      </c>
      <c r="V1077" t="s">
        <v>40</v>
      </c>
      <c r="W1077" t="s">
        <v>613</v>
      </c>
      <c r="X1077" t="s">
        <v>55</v>
      </c>
      <c r="Y1077">
        <v>96477</v>
      </c>
      <c r="Z1077" t="s">
        <v>43</v>
      </c>
      <c r="AA1077" t="s">
        <v>104</v>
      </c>
      <c r="AB1077" t="s">
        <v>45</v>
      </c>
      <c r="AC1077">
        <v>3</v>
      </c>
      <c r="AD1077" s="11">
        <f>(employee_data3[[#This Row],[Current Employee Rating]]-AVERAGE(employee_data3[Current Employee Rating]))/STDEV(employee_data3[Current Employee Rating])</f>
        <v>3.0539538160596794E-2</v>
      </c>
      <c r="AE1077" s="11" t="str">
        <f>IF(employee_data3[[#This Row],[Z Score]]&gt;3,"Yes","No")</f>
        <v>No</v>
      </c>
    </row>
    <row r="1078" spans="1:31" x14ac:dyDescent="0.3">
      <c r="A1078">
        <v>1503</v>
      </c>
      <c r="B1078" t="s">
        <v>1302</v>
      </c>
      <c r="C1078" t="s">
        <v>870</v>
      </c>
      <c r="D1078" s="1">
        <v>44360</v>
      </c>
      <c r="E1078" s="1">
        <v>44367</v>
      </c>
      <c r="F1078" t="s">
        <v>28</v>
      </c>
      <c r="G1078" t="s">
        <v>4400</v>
      </c>
      <c r="H1078" t="s">
        <v>4401</v>
      </c>
      <c r="I1078" t="s">
        <v>80</v>
      </c>
      <c r="J1078" t="s">
        <v>32</v>
      </c>
      <c r="K1078" t="str">
        <f>IF(employee_data3[[#This Row],[EmployeeStatus]]="Active", "Active", "Attrition")</f>
        <v>Active</v>
      </c>
      <c r="L1078" t="s">
        <v>33</v>
      </c>
      <c r="M1078" t="s">
        <v>51</v>
      </c>
      <c r="N1078" t="s">
        <v>52</v>
      </c>
      <c r="O1078" t="s">
        <v>140</v>
      </c>
      <c r="P1078" t="s">
        <v>4402</v>
      </c>
      <c r="Q1078" t="s">
        <v>38</v>
      </c>
      <c r="R1078" t="s">
        <v>66</v>
      </c>
      <c r="S1078" s="1">
        <v>31158</v>
      </c>
      <c r="T1078">
        <f>DATEDIF(employee_data3[[#This Row],[DOB]],DATE(2023, 1, 1), "Y")</f>
        <v>37</v>
      </c>
      <c r="U1078" t="str">
        <f>IF(employee_data3[[#This Row],[Age]]&lt;=25, "Remaja", IF(employee_data3[[#This Row],[Age]]&lt;=55, "Dewasa", "Lansia"))</f>
        <v>Dewasa</v>
      </c>
      <c r="V1078" t="s">
        <v>40</v>
      </c>
      <c r="W1078" t="s">
        <v>4403</v>
      </c>
      <c r="X1078" t="s">
        <v>42</v>
      </c>
      <c r="Y1078">
        <v>31097</v>
      </c>
      <c r="Z1078" t="s">
        <v>93</v>
      </c>
      <c r="AA1078" t="s">
        <v>75</v>
      </c>
      <c r="AB1078" t="s">
        <v>45</v>
      </c>
      <c r="AC1078">
        <v>3</v>
      </c>
      <c r="AD1078" s="11">
        <f>(employee_data3[[#This Row],[Current Employee Rating]]-AVERAGE(employee_data3[Current Employee Rating]))/STDEV(employee_data3[Current Employee Rating])</f>
        <v>3.0539538160596794E-2</v>
      </c>
      <c r="AE1078" s="11" t="str">
        <f>IF(employee_data3[[#This Row],[Z Score]]&gt;3,"Yes","No")</f>
        <v>No</v>
      </c>
    </row>
    <row r="1079" spans="1:31" x14ac:dyDescent="0.3">
      <c r="A1079">
        <v>1504</v>
      </c>
      <c r="B1079" t="s">
        <v>4404</v>
      </c>
      <c r="C1079" t="s">
        <v>4003</v>
      </c>
      <c r="D1079" s="1">
        <v>43773</v>
      </c>
      <c r="E1079" s="1">
        <v>44405</v>
      </c>
      <c r="F1079" t="s">
        <v>28</v>
      </c>
      <c r="G1079" t="s">
        <v>4405</v>
      </c>
      <c r="H1079" t="s">
        <v>4406</v>
      </c>
      <c r="I1079" t="s">
        <v>168</v>
      </c>
      <c r="J1079" t="s">
        <v>32</v>
      </c>
      <c r="K1079" t="str">
        <f>IF(employee_data3[[#This Row],[EmployeeStatus]]="Active", "Active", "Attrition")</f>
        <v>Active</v>
      </c>
      <c r="L1079" t="s">
        <v>63</v>
      </c>
      <c r="M1079" t="s">
        <v>34</v>
      </c>
      <c r="N1079" t="s">
        <v>63</v>
      </c>
      <c r="O1079" t="s">
        <v>126</v>
      </c>
      <c r="P1079" t="s">
        <v>4407</v>
      </c>
      <c r="Q1079" t="s">
        <v>38</v>
      </c>
      <c r="R1079" t="s">
        <v>111</v>
      </c>
      <c r="S1079" s="1">
        <v>26168</v>
      </c>
      <c r="T1079">
        <f>DATEDIF(employee_data3[[#This Row],[DOB]],DATE(2023, 1, 1), "Y")</f>
        <v>51</v>
      </c>
      <c r="U1079" t="str">
        <f>IF(employee_data3[[#This Row],[Age]]&lt;=25, "Remaja", IF(employee_data3[[#This Row],[Age]]&lt;=55, "Dewasa", "Lansia"))</f>
        <v>Dewasa</v>
      </c>
      <c r="V1079" t="s">
        <v>40</v>
      </c>
      <c r="W1079" t="s">
        <v>103</v>
      </c>
      <c r="X1079" t="s">
        <v>42</v>
      </c>
      <c r="Y1079">
        <v>11962</v>
      </c>
      <c r="Z1079" t="s">
        <v>74</v>
      </c>
      <c r="AA1079" t="s">
        <v>84</v>
      </c>
      <c r="AB1079" t="s">
        <v>236</v>
      </c>
      <c r="AC1079">
        <v>3</v>
      </c>
      <c r="AD1079" s="11">
        <f>(employee_data3[[#This Row],[Current Employee Rating]]-AVERAGE(employee_data3[Current Employee Rating]))/STDEV(employee_data3[Current Employee Rating])</f>
        <v>3.0539538160596794E-2</v>
      </c>
      <c r="AE1079" s="11" t="str">
        <f>IF(employee_data3[[#This Row],[Z Score]]&gt;3,"Yes","No")</f>
        <v>No</v>
      </c>
    </row>
    <row r="1080" spans="1:31" x14ac:dyDescent="0.3">
      <c r="A1080">
        <v>1505</v>
      </c>
      <c r="B1080" t="s">
        <v>4408</v>
      </c>
      <c r="C1080" t="s">
        <v>4409</v>
      </c>
      <c r="D1080" s="1">
        <v>43859</v>
      </c>
      <c r="E1080" s="1"/>
      <c r="F1080" t="s">
        <v>28</v>
      </c>
      <c r="G1080" t="s">
        <v>4410</v>
      </c>
      <c r="H1080" t="s">
        <v>4411</v>
      </c>
      <c r="I1080" t="s">
        <v>98</v>
      </c>
      <c r="J1080" t="s">
        <v>32</v>
      </c>
      <c r="K1080" t="str">
        <f>IF(employee_data3[[#This Row],[EmployeeStatus]]="Active", "Active", "Attrition")</f>
        <v>Active</v>
      </c>
      <c r="L1080" t="s">
        <v>63</v>
      </c>
      <c r="M1080" t="s">
        <v>51</v>
      </c>
      <c r="N1080" t="s">
        <v>52</v>
      </c>
      <c r="O1080" t="s">
        <v>36</v>
      </c>
      <c r="P1080" t="s">
        <v>37</v>
      </c>
      <c r="Q1080" t="s">
        <v>38</v>
      </c>
      <c r="R1080" t="s">
        <v>305</v>
      </c>
      <c r="S1080" s="1">
        <v>15570</v>
      </c>
      <c r="T1080">
        <f>DATEDIF(employee_data3[[#This Row],[DOB]],DATE(2023, 1, 1), "Y")</f>
        <v>80</v>
      </c>
      <c r="U1080" t="str">
        <f>IF(employee_data3[[#This Row],[Age]]&lt;=25, "Remaja", IF(employee_data3[[#This Row],[Age]]&lt;=55, "Dewasa", "Lansia"))</f>
        <v>Lansia</v>
      </c>
      <c r="V1080" t="s">
        <v>40</v>
      </c>
      <c r="W1080" t="s">
        <v>6</v>
      </c>
      <c r="X1080" t="s">
        <v>42</v>
      </c>
      <c r="Y1080">
        <v>29145</v>
      </c>
      <c r="Z1080" t="s">
        <v>74</v>
      </c>
      <c r="AA1080" t="s">
        <v>44</v>
      </c>
      <c r="AB1080" t="s">
        <v>105</v>
      </c>
      <c r="AC1080">
        <v>3</v>
      </c>
      <c r="AD1080" s="11">
        <f>(employee_data3[[#This Row],[Current Employee Rating]]-AVERAGE(employee_data3[Current Employee Rating]))/STDEV(employee_data3[Current Employee Rating])</f>
        <v>3.0539538160596794E-2</v>
      </c>
      <c r="AE1080" s="11" t="str">
        <f>IF(employee_data3[[#This Row],[Z Score]]&gt;3,"Yes","No")</f>
        <v>No</v>
      </c>
    </row>
    <row r="1081" spans="1:31" x14ac:dyDescent="0.3">
      <c r="A1081">
        <v>1506</v>
      </c>
      <c r="B1081" t="s">
        <v>4412</v>
      </c>
      <c r="C1081" t="s">
        <v>4413</v>
      </c>
      <c r="D1081" s="1">
        <v>43348</v>
      </c>
      <c r="E1081" s="1">
        <v>44082</v>
      </c>
      <c r="F1081" t="s">
        <v>28</v>
      </c>
      <c r="G1081" t="s">
        <v>1522</v>
      </c>
      <c r="H1081" t="s">
        <v>4414</v>
      </c>
      <c r="I1081" t="s">
        <v>118</v>
      </c>
      <c r="J1081" t="s">
        <v>32</v>
      </c>
      <c r="K1081" t="str">
        <f>IF(employee_data3[[#This Row],[EmployeeStatus]]="Active", "Active", "Attrition")</f>
        <v>Active</v>
      </c>
      <c r="L1081" t="s">
        <v>52</v>
      </c>
      <c r="M1081" t="s">
        <v>64</v>
      </c>
      <c r="N1081" t="s">
        <v>52</v>
      </c>
      <c r="O1081" t="s">
        <v>140</v>
      </c>
      <c r="P1081" t="s">
        <v>4415</v>
      </c>
      <c r="Q1081" t="s">
        <v>38</v>
      </c>
      <c r="R1081" t="s">
        <v>111</v>
      </c>
      <c r="S1081" s="1">
        <v>26468</v>
      </c>
      <c r="T1081">
        <f>DATEDIF(employee_data3[[#This Row],[DOB]],DATE(2023, 1, 1), "Y")</f>
        <v>50</v>
      </c>
      <c r="U1081" t="str">
        <f>IF(employee_data3[[#This Row],[Age]]&lt;=25, "Remaja", IF(employee_data3[[#This Row],[Age]]&lt;=55, "Dewasa", "Lansia"))</f>
        <v>Dewasa</v>
      </c>
      <c r="V1081" t="s">
        <v>40</v>
      </c>
      <c r="W1081" t="s">
        <v>113</v>
      </c>
      <c r="X1081" t="s">
        <v>42</v>
      </c>
      <c r="Y1081">
        <v>25033</v>
      </c>
      <c r="Z1081" t="s">
        <v>56</v>
      </c>
      <c r="AA1081" t="s">
        <v>75</v>
      </c>
      <c r="AB1081" t="s">
        <v>105</v>
      </c>
      <c r="AC1081">
        <v>3</v>
      </c>
      <c r="AD1081" s="11">
        <f>(employee_data3[[#This Row],[Current Employee Rating]]-AVERAGE(employee_data3[Current Employee Rating]))/STDEV(employee_data3[Current Employee Rating])</f>
        <v>3.0539538160596794E-2</v>
      </c>
      <c r="AE1081" s="11" t="str">
        <f>IF(employee_data3[[#This Row],[Z Score]]&gt;3,"Yes","No")</f>
        <v>No</v>
      </c>
    </row>
    <row r="1082" spans="1:31" x14ac:dyDescent="0.3">
      <c r="A1082">
        <v>1507</v>
      </c>
      <c r="B1082" t="s">
        <v>2521</v>
      </c>
      <c r="C1082" t="s">
        <v>1702</v>
      </c>
      <c r="D1082" s="1">
        <v>44398</v>
      </c>
      <c r="E1082" s="1"/>
      <c r="F1082" t="s">
        <v>28</v>
      </c>
      <c r="G1082" t="s">
        <v>4416</v>
      </c>
      <c r="H1082" t="s">
        <v>4417</v>
      </c>
      <c r="I1082" t="s">
        <v>62</v>
      </c>
      <c r="J1082" t="s">
        <v>32</v>
      </c>
      <c r="K1082" t="str">
        <f>IF(employee_data3[[#This Row],[EmployeeStatus]]="Active", "Active", "Attrition")</f>
        <v>Active</v>
      </c>
      <c r="L1082" t="s">
        <v>63</v>
      </c>
      <c r="M1082" t="s">
        <v>34</v>
      </c>
      <c r="N1082" t="s">
        <v>63</v>
      </c>
      <c r="O1082" t="s">
        <v>36</v>
      </c>
      <c r="P1082" t="s">
        <v>37</v>
      </c>
      <c r="Q1082" t="s">
        <v>38</v>
      </c>
      <c r="R1082" t="s">
        <v>66</v>
      </c>
      <c r="S1082" s="1">
        <v>35292</v>
      </c>
      <c r="T1082">
        <f>DATEDIF(employee_data3[[#This Row],[DOB]],DATE(2023, 1, 1), "Y")</f>
        <v>26</v>
      </c>
      <c r="U1082" t="str">
        <f>IF(employee_data3[[#This Row],[Age]]&lt;=25, "Remaja", IF(employee_data3[[#This Row],[Age]]&lt;=55, "Dewasa", "Lansia"))</f>
        <v>Dewasa</v>
      </c>
      <c r="V1082" t="s">
        <v>40</v>
      </c>
      <c r="W1082" t="s">
        <v>395</v>
      </c>
      <c r="X1082" t="s">
        <v>42</v>
      </c>
      <c r="Y1082">
        <v>58830</v>
      </c>
      <c r="Z1082" t="s">
        <v>93</v>
      </c>
      <c r="AA1082" t="s">
        <v>44</v>
      </c>
      <c r="AB1082" t="s">
        <v>45</v>
      </c>
      <c r="AC1082">
        <v>3</v>
      </c>
      <c r="AD1082" s="11">
        <f>(employee_data3[[#This Row],[Current Employee Rating]]-AVERAGE(employee_data3[Current Employee Rating]))/STDEV(employee_data3[Current Employee Rating])</f>
        <v>3.0539538160596794E-2</v>
      </c>
      <c r="AE1082" s="11" t="str">
        <f>IF(employee_data3[[#This Row],[Z Score]]&gt;3,"Yes","No")</f>
        <v>No</v>
      </c>
    </row>
    <row r="1083" spans="1:31" x14ac:dyDescent="0.3">
      <c r="A1083">
        <v>1508</v>
      </c>
      <c r="B1083" t="s">
        <v>1908</v>
      </c>
      <c r="C1083" t="s">
        <v>1206</v>
      </c>
      <c r="D1083" s="1">
        <v>45066</v>
      </c>
      <c r="E1083" s="1"/>
      <c r="F1083" t="s">
        <v>28</v>
      </c>
      <c r="G1083" t="s">
        <v>4418</v>
      </c>
      <c r="H1083" t="s">
        <v>4419</v>
      </c>
      <c r="I1083" t="s">
        <v>89</v>
      </c>
      <c r="J1083" t="s">
        <v>32</v>
      </c>
      <c r="K1083" t="str">
        <f>IF(employee_data3[[#This Row],[EmployeeStatus]]="Active", "Active", "Attrition")</f>
        <v>Active</v>
      </c>
      <c r="L1083" t="s">
        <v>52</v>
      </c>
      <c r="M1083" t="s">
        <v>64</v>
      </c>
      <c r="N1083" t="s">
        <v>35</v>
      </c>
      <c r="O1083" t="s">
        <v>36</v>
      </c>
      <c r="P1083" t="s">
        <v>37</v>
      </c>
      <c r="Q1083" t="s">
        <v>38</v>
      </c>
      <c r="R1083" t="s">
        <v>81</v>
      </c>
      <c r="S1083" s="1">
        <v>23736</v>
      </c>
      <c r="T1083">
        <f>DATEDIF(employee_data3[[#This Row],[DOB]],DATE(2023, 1, 1), "Y")</f>
        <v>58</v>
      </c>
      <c r="U1083" t="str">
        <f>IF(employee_data3[[#This Row],[Age]]&lt;=25, "Remaja", IF(employee_data3[[#This Row],[Age]]&lt;=55, "Dewasa", "Lansia"))</f>
        <v>Lansia</v>
      </c>
      <c r="V1083" t="s">
        <v>40</v>
      </c>
      <c r="W1083" t="s">
        <v>163</v>
      </c>
      <c r="X1083" t="s">
        <v>42</v>
      </c>
      <c r="Y1083">
        <v>64063</v>
      </c>
      <c r="Z1083" t="s">
        <v>43</v>
      </c>
      <c r="AA1083" t="s">
        <v>75</v>
      </c>
      <c r="AB1083" t="s">
        <v>45</v>
      </c>
      <c r="AC1083">
        <v>3</v>
      </c>
      <c r="AD1083" s="11">
        <f>(employee_data3[[#This Row],[Current Employee Rating]]-AVERAGE(employee_data3[Current Employee Rating]))/STDEV(employee_data3[Current Employee Rating])</f>
        <v>3.0539538160596794E-2</v>
      </c>
      <c r="AE1083" s="11" t="str">
        <f>IF(employee_data3[[#This Row],[Z Score]]&gt;3,"Yes","No")</f>
        <v>No</v>
      </c>
    </row>
    <row r="1084" spans="1:31" x14ac:dyDescent="0.3">
      <c r="A1084">
        <v>1509</v>
      </c>
      <c r="B1084" t="s">
        <v>2414</v>
      </c>
      <c r="C1084" t="s">
        <v>4420</v>
      </c>
      <c r="D1084" s="1">
        <v>44697</v>
      </c>
      <c r="E1084" s="1"/>
      <c r="F1084" t="s">
        <v>28</v>
      </c>
      <c r="G1084" t="s">
        <v>4421</v>
      </c>
      <c r="H1084" t="s">
        <v>4422</v>
      </c>
      <c r="I1084" t="s">
        <v>31</v>
      </c>
      <c r="J1084" t="s">
        <v>32</v>
      </c>
      <c r="K1084" t="str">
        <f>IF(employee_data3[[#This Row],[EmployeeStatus]]="Active", "Active", "Attrition")</f>
        <v>Active</v>
      </c>
      <c r="L1084" t="s">
        <v>63</v>
      </c>
      <c r="M1084" t="s">
        <v>34</v>
      </c>
      <c r="N1084" t="s">
        <v>63</v>
      </c>
      <c r="O1084" t="s">
        <v>36</v>
      </c>
      <c r="P1084" t="s">
        <v>37</v>
      </c>
      <c r="Q1084" t="s">
        <v>38</v>
      </c>
      <c r="R1084" t="s">
        <v>66</v>
      </c>
      <c r="S1084" s="1">
        <v>21939</v>
      </c>
      <c r="T1084">
        <f>DATEDIF(employee_data3[[#This Row],[DOB]],DATE(2023, 1, 1), "Y")</f>
        <v>62</v>
      </c>
      <c r="U1084" t="str">
        <f>IF(employee_data3[[#This Row],[Age]]&lt;=25, "Remaja", IF(employee_data3[[#This Row],[Age]]&lt;=55, "Dewasa", "Lansia"))</f>
        <v>Lansia</v>
      </c>
      <c r="V1084" t="s">
        <v>40</v>
      </c>
      <c r="W1084" t="s">
        <v>67</v>
      </c>
      <c r="X1084" t="s">
        <v>42</v>
      </c>
      <c r="Y1084">
        <v>92210</v>
      </c>
      <c r="Z1084" t="s">
        <v>74</v>
      </c>
      <c r="AA1084" t="s">
        <v>75</v>
      </c>
      <c r="AB1084" t="s">
        <v>45</v>
      </c>
      <c r="AC1084">
        <v>3</v>
      </c>
      <c r="AD1084" s="11">
        <f>(employee_data3[[#This Row],[Current Employee Rating]]-AVERAGE(employee_data3[Current Employee Rating]))/STDEV(employee_data3[Current Employee Rating])</f>
        <v>3.0539538160596794E-2</v>
      </c>
      <c r="AE1084" s="11" t="str">
        <f>IF(employee_data3[[#This Row],[Z Score]]&gt;3,"Yes","No")</f>
        <v>No</v>
      </c>
    </row>
    <row r="1085" spans="1:31" x14ac:dyDescent="0.3">
      <c r="A1085">
        <v>1510</v>
      </c>
      <c r="B1085" t="s">
        <v>4423</v>
      </c>
      <c r="C1085" t="s">
        <v>1079</v>
      </c>
      <c r="D1085" s="1">
        <v>44270</v>
      </c>
      <c r="E1085" s="1"/>
      <c r="F1085" t="s">
        <v>28</v>
      </c>
      <c r="G1085" t="s">
        <v>4424</v>
      </c>
      <c r="H1085" t="s">
        <v>4425</v>
      </c>
      <c r="I1085" t="s">
        <v>133</v>
      </c>
      <c r="J1085" t="s">
        <v>32</v>
      </c>
      <c r="K1085" t="str">
        <f>IF(employee_data3[[#This Row],[EmployeeStatus]]="Active", "Active", "Attrition")</f>
        <v>Active</v>
      </c>
      <c r="L1085" t="s">
        <v>33</v>
      </c>
      <c r="M1085" t="s">
        <v>34</v>
      </c>
      <c r="N1085" t="s">
        <v>35</v>
      </c>
      <c r="O1085" t="s">
        <v>36</v>
      </c>
      <c r="P1085" t="s">
        <v>37</v>
      </c>
      <c r="Q1085" t="s">
        <v>38</v>
      </c>
      <c r="R1085" t="s">
        <v>66</v>
      </c>
      <c r="S1085" s="1">
        <v>29480</v>
      </c>
      <c r="T1085">
        <f>DATEDIF(employee_data3[[#This Row],[DOB]],DATE(2023, 1, 1), "Y")</f>
        <v>42</v>
      </c>
      <c r="U1085" t="str">
        <f>IF(employee_data3[[#This Row],[Age]]&lt;=25, "Remaja", IF(employee_data3[[#This Row],[Age]]&lt;=55, "Dewasa", "Lansia"))</f>
        <v>Dewasa</v>
      </c>
      <c r="V1085" t="s">
        <v>40</v>
      </c>
      <c r="W1085" t="s">
        <v>103</v>
      </c>
      <c r="X1085" t="s">
        <v>42</v>
      </c>
      <c r="Y1085">
        <v>79031</v>
      </c>
      <c r="Z1085" t="s">
        <v>93</v>
      </c>
      <c r="AA1085" t="s">
        <v>84</v>
      </c>
      <c r="AB1085" t="s">
        <v>45</v>
      </c>
      <c r="AC1085">
        <v>3</v>
      </c>
      <c r="AD1085" s="11">
        <f>(employee_data3[[#This Row],[Current Employee Rating]]-AVERAGE(employee_data3[Current Employee Rating]))/STDEV(employee_data3[Current Employee Rating])</f>
        <v>3.0539538160596794E-2</v>
      </c>
      <c r="AE1085" s="11" t="str">
        <f>IF(employee_data3[[#This Row],[Z Score]]&gt;3,"Yes","No")</f>
        <v>No</v>
      </c>
    </row>
    <row r="1086" spans="1:31" x14ac:dyDescent="0.3">
      <c r="A1086">
        <v>1511</v>
      </c>
      <c r="B1086" t="s">
        <v>4426</v>
      </c>
      <c r="C1086" t="s">
        <v>2171</v>
      </c>
      <c r="D1086" s="1">
        <v>45103</v>
      </c>
      <c r="E1086" s="1">
        <v>45137</v>
      </c>
      <c r="F1086" t="s">
        <v>28</v>
      </c>
      <c r="G1086" t="s">
        <v>4427</v>
      </c>
      <c r="H1086" t="s">
        <v>4428</v>
      </c>
      <c r="I1086" t="s">
        <v>50</v>
      </c>
      <c r="J1086" t="s">
        <v>198</v>
      </c>
      <c r="K1086" t="str">
        <f>IF(employee_data3[[#This Row],[EmployeeStatus]]="Active", "Active", "Attrition")</f>
        <v>Attrition</v>
      </c>
      <c r="L1086" t="s">
        <v>63</v>
      </c>
      <c r="M1086" t="s">
        <v>34</v>
      </c>
      <c r="N1086" t="s">
        <v>63</v>
      </c>
      <c r="O1086" t="s">
        <v>140</v>
      </c>
      <c r="P1086" t="s">
        <v>4429</v>
      </c>
      <c r="Q1086" t="s">
        <v>38</v>
      </c>
      <c r="R1086" t="s">
        <v>90</v>
      </c>
      <c r="S1086" s="1">
        <v>34885</v>
      </c>
      <c r="T1086">
        <f>DATEDIF(employee_data3[[#This Row],[DOB]],DATE(2023, 1, 1), "Y")</f>
        <v>27</v>
      </c>
      <c r="U1086" t="str">
        <f>IF(employee_data3[[#This Row],[Age]]&lt;=25, "Remaja", IF(employee_data3[[#This Row],[Age]]&lt;=55, "Dewasa", "Lansia"))</f>
        <v>Dewasa</v>
      </c>
      <c r="V1086" t="s">
        <v>40</v>
      </c>
      <c r="W1086" t="s">
        <v>352</v>
      </c>
      <c r="X1086" t="s">
        <v>42</v>
      </c>
      <c r="Y1086">
        <v>47284</v>
      </c>
      <c r="Z1086" t="s">
        <v>56</v>
      </c>
      <c r="AA1086" t="s">
        <v>75</v>
      </c>
      <c r="AB1086" t="s">
        <v>45</v>
      </c>
      <c r="AC1086">
        <v>3</v>
      </c>
      <c r="AD1086" s="11">
        <f>(employee_data3[[#This Row],[Current Employee Rating]]-AVERAGE(employee_data3[Current Employee Rating]))/STDEV(employee_data3[Current Employee Rating])</f>
        <v>3.0539538160596794E-2</v>
      </c>
      <c r="AE1086" s="11" t="str">
        <f>IF(employee_data3[[#This Row],[Z Score]]&gt;3,"Yes","No")</f>
        <v>No</v>
      </c>
    </row>
    <row r="1087" spans="1:31" x14ac:dyDescent="0.3">
      <c r="A1087">
        <v>1512</v>
      </c>
      <c r="B1087" t="s">
        <v>4430</v>
      </c>
      <c r="C1087" t="s">
        <v>3562</v>
      </c>
      <c r="D1087" s="1">
        <v>43749</v>
      </c>
      <c r="E1087" s="1">
        <v>44310</v>
      </c>
      <c r="F1087" t="s">
        <v>28</v>
      </c>
      <c r="G1087" t="s">
        <v>4431</v>
      </c>
      <c r="H1087" t="s">
        <v>4432</v>
      </c>
      <c r="I1087" t="s">
        <v>139</v>
      </c>
      <c r="J1087" t="s">
        <v>1805</v>
      </c>
      <c r="K1087" t="str">
        <f>IF(employee_data3[[#This Row],[EmployeeStatus]]="Active", "Active", "Attrition")</f>
        <v>Attrition</v>
      </c>
      <c r="L1087" t="s">
        <v>33</v>
      </c>
      <c r="M1087" t="s">
        <v>64</v>
      </c>
      <c r="N1087" t="s">
        <v>52</v>
      </c>
      <c r="O1087" t="s">
        <v>99</v>
      </c>
      <c r="P1087" t="s">
        <v>4433</v>
      </c>
      <c r="Q1087" t="s">
        <v>38</v>
      </c>
      <c r="R1087" t="s">
        <v>90</v>
      </c>
      <c r="S1087" s="1">
        <v>30131</v>
      </c>
      <c r="T1087">
        <f>DATEDIF(employee_data3[[#This Row],[DOB]],DATE(2023, 1, 1), "Y")</f>
        <v>40</v>
      </c>
      <c r="U1087" t="str">
        <f>IF(employee_data3[[#This Row],[Age]]&lt;=25, "Remaja", IF(employee_data3[[#This Row],[Age]]&lt;=55, "Dewasa", "Lansia"))</f>
        <v>Dewasa</v>
      </c>
      <c r="V1087" t="s">
        <v>40</v>
      </c>
      <c r="W1087" t="s">
        <v>83</v>
      </c>
      <c r="X1087" t="s">
        <v>42</v>
      </c>
      <c r="Y1087">
        <v>42058</v>
      </c>
      <c r="Z1087" t="s">
        <v>128</v>
      </c>
      <c r="AA1087" t="s">
        <v>44</v>
      </c>
      <c r="AB1087" t="s">
        <v>45</v>
      </c>
      <c r="AC1087">
        <v>3</v>
      </c>
      <c r="AD1087" s="11">
        <f>(employee_data3[[#This Row],[Current Employee Rating]]-AVERAGE(employee_data3[Current Employee Rating]))/STDEV(employee_data3[Current Employee Rating])</f>
        <v>3.0539538160596794E-2</v>
      </c>
      <c r="AE1087" s="11" t="str">
        <f>IF(employee_data3[[#This Row],[Z Score]]&gt;3,"Yes","No")</f>
        <v>No</v>
      </c>
    </row>
    <row r="1088" spans="1:31" x14ac:dyDescent="0.3">
      <c r="A1088">
        <v>1513</v>
      </c>
      <c r="B1088" t="s">
        <v>4434</v>
      </c>
      <c r="C1088" t="s">
        <v>2529</v>
      </c>
      <c r="D1088" s="1">
        <v>43820</v>
      </c>
      <c r="E1088" s="1"/>
      <c r="F1088" t="s">
        <v>728</v>
      </c>
      <c r="G1088" t="s">
        <v>4435</v>
      </c>
      <c r="H1088" t="s">
        <v>4436</v>
      </c>
      <c r="I1088" t="s">
        <v>62</v>
      </c>
      <c r="J1088" t="s">
        <v>32</v>
      </c>
      <c r="K1088" t="str">
        <f>IF(employee_data3[[#This Row],[EmployeeStatus]]="Active", "Active", "Attrition")</f>
        <v>Active</v>
      </c>
      <c r="L1088" t="s">
        <v>33</v>
      </c>
      <c r="M1088" t="s">
        <v>34</v>
      </c>
      <c r="N1088" t="s">
        <v>35</v>
      </c>
      <c r="O1088" t="s">
        <v>36</v>
      </c>
      <c r="P1088" t="s">
        <v>37</v>
      </c>
      <c r="Q1088" t="s">
        <v>38</v>
      </c>
      <c r="R1088" t="s">
        <v>101</v>
      </c>
      <c r="S1088" s="1">
        <v>34245</v>
      </c>
      <c r="T1088">
        <f>DATEDIF(employee_data3[[#This Row],[DOB]],DATE(2023, 1, 1), "Y")</f>
        <v>29</v>
      </c>
      <c r="U1088" t="str">
        <f>IF(employee_data3[[#This Row],[Age]]&lt;=25, "Remaja", IF(employee_data3[[#This Row],[Age]]&lt;=55, "Dewasa", "Lansia"))</f>
        <v>Dewasa</v>
      </c>
      <c r="V1088" t="s">
        <v>40</v>
      </c>
      <c r="W1088" t="s">
        <v>113</v>
      </c>
      <c r="X1088" t="s">
        <v>55</v>
      </c>
      <c r="Y1088">
        <v>75433</v>
      </c>
      <c r="Z1088" t="s">
        <v>74</v>
      </c>
      <c r="AA1088" t="s">
        <v>44</v>
      </c>
      <c r="AB1088" t="s">
        <v>45</v>
      </c>
      <c r="AC1088">
        <v>3</v>
      </c>
      <c r="AD1088" s="11">
        <f>(employee_data3[[#This Row],[Current Employee Rating]]-AVERAGE(employee_data3[Current Employee Rating]))/STDEV(employee_data3[Current Employee Rating])</f>
        <v>3.0539538160596794E-2</v>
      </c>
      <c r="AE1088" s="11" t="str">
        <f>IF(employee_data3[[#This Row],[Z Score]]&gt;3,"Yes","No")</f>
        <v>No</v>
      </c>
    </row>
    <row r="1089" spans="1:31" x14ac:dyDescent="0.3">
      <c r="A1089">
        <v>1514</v>
      </c>
      <c r="B1089" t="s">
        <v>2166</v>
      </c>
      <c r="C1089" t="s">
        <v>223</v>
      </c>
      <c r="D1089" s="1">
        <v>44757</v>
      </c>
      <c r="E1089" s="1"/>
      <c r="F1089" t="s">
        <v>728</v>
      </c>
      <c r="G1089" t="s">
        <v>4437</v>
      </c>
      <c r="H1089" t="s">
        <v>4438</v>
      </c>
      <c r="I1089" t="s">
        <v>168</v>
      </c>
      <c r="J1089" t="s">
        <v>32</v>
      </c>
      <c r="K1089" t="str">
        <f>IF(employee_data3[[#This Row],[EmployeeStatus]]="Active", "Active", "Attrition")</f>
        <v>Active</v>
      </c>
      <c r="L1089" t="s">
        <v>33</v>
      </c>
      <c r="M1089" t="s">
        <v>34</v>
      </c>
      <c r="N1089" t="s">
        <v>52</v>
      </c>
      <c r="O1089" t="s">
        <v>36</v>
      </c>
      <c r="P1089" t="s">
        <v>37</v>
      </c>
      <c r="Q1089" t="s">
        <v>38</v>
      </c>
      <c r="R1089" t="s">
        <v>148</v>
      </c>
      <c r="S1089" s="1">
        <v>30655</v>
      </c>
      <c r="T1089">
        <f>DATEDIF(employee_data3[[#This Row],[DOB]],DATE(2023, 1, 1), "Y")</f>
        <v>39</v>
      </c>
      <c r="U1089" t="str">
        <f>IF(employee_data3[[#This Row],[Age]]&lt;=25, "Remaja", IF(employee_data3[[#This Row],[Age]]&lt;=55, "Dewasa", "Lansia"))</f>
        <v>Dewasa</v>
      </c>
      <c r="V1089" t="s">
        <v>40</v>
      </c>
      <c r="W1089" t="s">
        <v>243</v>
      </c>
      <c r="X1089" t="s">
        <v>55</v>
      </c>
      <c r="Y1089">
        <v>22316</v>
      </c>
      <c r="Z1089" t="s">
        <v>56</v>
      </c>
      <c r="AA1089" t="s">
        <v>44</v>
      </c>
      <c r="AB1089" t="s">
        <v>45</v>
      </c>
      <c r="AC1089">
        <v>3</v>
      </c>
      <c r="AD1089" s="11">
        <f>(employee_data3[[#This Row],[Current Employee Rating]]-AVERAGE(employee_data3[Current Employee Rating]))/STDEV(employee_data3[Current Employee Rating])</f>
        <v>3.0539538160596794E-2</v>
      </c>
      <c r="AE1089" s="11" t="str">
        <f>IF(employee_data3[[#This Row],[Z Score]]&gt;3,"Yes","No")</f>
        <v>No</v>
      </c>
    </row>
    <row r="1090" spans="1:31" x14ac:dyDescent="0.3">
      <c r="A1090">
        <v>1515</v>
      </c>
      <c r="B1090" t="s">
        <v>4439</v>
      </c>
      <c r="C1090" t="s">
        <v>4440</v>
      </c>
      <c r="D1090" s="1">
        <v>43369</v>
      </c>
      <c r="E1090" s="1"/>
      <c r="F1090" t="s">
        <v>728</v>
      </c>
      <c r="G1090" t="s">
        <v>4441</v>
      </c>
      <c r="H1090" t="s">
        <v>4442</v>
      </c>
      <c r="I1090" t="s">
        <v>133</v>
      </c>
      <c r="J1090" t="s">
        <v>32</v>
      </c>
      <c r="K1090" t="str">
        <f>IF(employee_data3[[#This Row],[EmployeeStatus]]="Active", "Active", "Attrition")</f>
        <v>Active</v>
      </c>
      <c r="L1090" t="s">
        <v>63</v>
      </c>
      <c r="M1090" t="s">
        <v>64</v>
      </c>
      <c r="N1090" t="s">
        <v>52</v>
      </c>
      <c r="O1090" t="s">
        <v>36</v>
      </c>
      <c r="P1090" t="s">
        <v>37</v>
      </c>
      <c r="Q1090" t="s">
        <v>38</v>
      </c>
      <c r="R1090" t="s">
        <v>81</v>
      </c>
      <c r="S1090" s="1">
        <v>35538</v>
      </c>
      <c r="T1090">
        <f>DATEDIF(employee_data3[[#This Row],[DOB]],DATE(2023, 1, 1), "Y")</f>
        <v>25</v>
      </c>
      <c r="U1090" t="str">
        <f>IF(employee_data3[[#This Row],[Age]]&lt;=25, "Remaja", IF(employee_data3[[#This Row],[Age]]&lt;=55, "Dewasa", "Lansia"))</f>
        <v>Remaja</v>
      </c>
      <c r="V1090" t="s">
        <v>40</v>
      </c>
      <c r="W1090" t="s">
        <v>83</v>
      </c>
      <c r="X1090" t="s">
        <v>42</v>
      </c>
      <c r="Y1090">
        <v>96974</v>
      </c>
      <c r="Z1090" t="s">
        <v>74</v>
      </c>
      <c r="AA1090" t="s">
        <v>84</v>
      </c>
      <c r="AB1090" t="s">
        <v>45</v>
      </c>
      <c r="AC1090">
        <v>3</v>
      </c>
      <c r="AD1090" s="11">
        <f>(employee_data3[[#This Row],[Current Employee Rating]]-AVERAGE(employee_data3[Current Employee Rating]))/STDEV(employee_data3[Current Employee Rating])</f>
        <v>3.0539538160596794E-2</v>
      </c>
      <c r="AE1090" s="11" t="str">
        <f>IF(employee_data3[[#This Row],[Z Score]]&gt;3,"Yes","No")</f>
        <v>No</v>
      </c>
    </row>
    <row r="1091" spans="1:31" x14ac:dyDescent="0.3">
      <c r="A1091">
        <v>1516</v>
      </c>
      <c r="B1091" t="s">
        <v>3037</v>
      </c>
      <c r="C1091" t="s">
        <v>2279</v>
      </c>
      <c r="D1091" s="1">
        <v>44850</v>
      </c>
      <c r="E1091" s="1"/>
      <c r="F1091" t="s">
        <v>728</v>
      </c>
      <c r="G1091" t="s">
        <v>4443</v>
      </c>
      <c r="H1091" t="s">
        <v>4444</v>
      </c>
      <c r="I1091" t="s">
        <v>80</v>
      </c>
      <c r="J1091" t="s">
        <v>32</v>
      </c>
      <c r="K1091" t="str">
        <f>IF(employee_data3[[#This Row],[EmployeeStatus]]="Active", "Active", "Attrition")</f>
        <v>Active</v>
      </c>
      <c r="L1091" t="s">
        <v>33</v>
      </c>
      <c r="M1091" t="s">
        <v>64</v>
      </c>
      <c r="N1091" t="s">
        <v>63</v>
      </c>
      <c r="O1091" t="s">
        <v>36</v>
      </c>
      <c r="P1091" t="s">
        <v>37</v>
      </c>
      <c r="Q1091" t="s">
        <v>38</v>
      </c>
      <c r="R1091" t="s">
        <v>101</v>
      </c>
      <c r="S1091" s="1">
        <v>15862</v>
      </c>
      <c r="T1091">
        <f>DATEDIF(employee_data3[[#This Row],[DOB]],DATE(2023, 1, 1), "Y")</f>
        <v>79</v>
      </c>
      <c r="U1091" t="str">
        <f>IF(employee_data3[[#This Row],[Age]]&lt;=25, "Remaja", IF(employee_data3[[#This Row],[Age]]&lt;=55, "Dewasa", "Lansia"))</f>
        <v>Lansia</v>
      </c>
      <c r="V1091" t="s">
        <v>40</v>
      </c>
      <c r="W1091" t="s">
        <v>243</v>
      </c>
      <c r="X1091" t="s">
        <v>55</v>
      </c>
      <c r="Y1091">
        <v>46694</v>
      </c>
      <c r="Z1091" t="s">
        <v>56</v>
      </c>
      <c r="AA1091" t="s">
        <v>44</v>
      </c>
      <c r="AB1091" t="s">
        <v>45</v>
      </c>
      <c r="AC1091">
        <v>3</v>
      </c>
      <c r="AD1091" s="11">
        <f>(employee_data3[[#This Row],[Current Employee Rating]]-AVERAGE(employee_data3[Current Employee Rating]))/STDEV(employee_data3[Current Employee Rating])</f>
        <v>3.0539538160596794E-2</v>
      </c>
      <c r="AE1091" s="11" t="str">
        <f>IF(employee_data3[[#This Row],[Z Score]]&gt;3,"Yes","No")</f>
        <v>No</v>
      </c>
    </row>
    <row r="1092" spans="1:31" x14ac:dyDescent="0.3">
      <c r="A1092">
        <v>1517</v>
      </c>
      <c r="B1092" t="s">
        <v>1188</v>
      </c>
      <c r="C1092" t="s">
        <v>2548</v>
      </c>
      <c r="D1092" s="1">
        <v>44532</v>
      </c>
      <c r="E1092" s="1">
        <v>44676</v>
      </c>
      <c r="F1092" t="s">
        <v>728</v>
      </c>
      <c r="G1092" t="s">
        <v>4445</v>
      </c>
      <c r="H1092" t="s">
        <v>4446</v>
      </c>
      <c r="I1092" t="s">
        <v>98</v>
      </c>
      <c r="J1092" t="s">
        <v>32</v>
      </c>
      <c r="K1092" t="str">
        <f>IF(employee_data3[[#This Row],[EmployeeStatus]]="Active", "Active", "Attrition")</f>
        <v>Active</v>
      </c>
      <c r="L1092" t="s">
        <v>63</v>
      </c>
      <c r="M1092" t="s">
        <v>34</v>
      </c>
      <c r="N1092" t="s">
        <v>52</v>
      </c>
      <c r="O1092" t="s">
        <v>99</v>
      </c>
      <c r="P1092" t="s">
        <v>4447</v>
      </c>
      <c r="Q1092" t="s">
        <v>38</v>
      </c>
      <c r="R1092" t="s">
        <v>148</v>
      </c>
      <c r="S1092" s="1">
        <v>31476</v>
      </c>
      <c r="T1092">
        <f>DATEDIF(employee_data3[[#This Row],[DOB]],DATE(2023, 1, 1), "Y")</f>
        <v>36</v>
      </c>
      <c r="U1092" t="str">
        <f>IF(employee_data3[[#This Row],[Age]]&lt;=25, "Remaja", IF(employee_data3[[#This Row],[Age]]&lt;=55, "Dewasa", "Lansia"))</f>
        <v>Dewasa</v>
      </c>
      <c r="V1092" t="s">
        <v>40</v>
      </c>
      <c r="W1092" t="s">
        <v>150</v>
      </c>
      <c r="X1092" t="s">
        <v>55</v>
      </c>
      <c r="Y1092">
        <v>4704</v>
      </c>
      <c r="Z1092" t="s">
        <v>43</v>
      </c>
      <c r="AA1092" t="s">
        <v>84</v>
      </c>
      <c r="AB1092" t="s">
        <v>45</v>
      </c>
      <c r="AC1092">
        <v>3</v>
      </c>
      <c r="AD1092" s="11">
        <f>(employee_data3[[#This Row],[Current Employee Rating]]-AVERAGE(employee_data3[Current Employee Rating]))/STDEV(employee_data3[Current Employee Rating])</f>
        <v>3.0539538160596794E-2</v>
      </c>
      <c r="AE1092" s="11" t="str">
        <f>IF(employee_data3[[#This Row],[Z Score]]&gt;3,"Yes","No")</f>
        <v>No</v>
      </c>
    </row>
    <row r="1093" spans="1:31" x14ac:dyDescent="0.3">
      <c r="A1093">
        <v>1518</v>
      </c>
      <c r="B1093" t="s">
        <v>4448</v>
      </c>
      <c r="C1093" t="s">
        <v>4449</v>
      </c>
      <c r="D1093" s="1">
        <v>43531</v>
      </c>
      <c r="E1093" s="1">
        <v>44991</v>
      </c>
      <c r="F1093" t="s">
        <v>728</v>
      </c>
      <c r="G1093" t="s">
        <v>4450</v>
      </c>
      <c r="H1093" t="s">
        <v>4451</v>
      </c>
      <c r="I1093" t="s">
        <v>89</v>
      </c>
      <c r="J1093" t="s">
        <v>745</v>
      </c>
      <c r="K1093" t="str">
        <f>IF(employee_data3[[#This Row],[EmployeeStatus]]="Active", "Active", "Attrition")</f>
        <v>Attrition</v>
      </c>
      <c r="L1093" t="s">
        <v>63</v>
      </c>
      <c r="M1093" t="s">
        <v>64</v>
      </c>
      <c r="N1093" t="s">
        <v>35</v>
      </c>
      <c r="O1093" t="s">
        <v>140</v>
      </c>
      <c r="P1093" t="s">
        <v>4452</v>
      </c>
      <c r="Q1093" t="s">
        <v>38</v>
      </c>
      <c r="R1093" t="s">
        <v>231</v>
      </c>
      <c r="S1093" s="1">
        <v>27724</v>
      </c>
      <c r="T1093">
        <f>DATEDIF(employee_data3[[#This Row],[DOB]],DATE(2023, 1, 1), "Y")</f>
        <v>47</v>
      </c>
      <c r="U1093" t="str">
        <f>IF(employee_data3[[#This Row],[Age]]&lt;=25, "Remaja", IF(employee_data3[[#This Row],[Age]]&lt;=55, "Dewasa", "Lansia"))</f>
        <v>Dewasa</v>
      </c>
      <c r="V1093" t="s">
        <v>40</v>
      </c>
      <c r="W1093" t="s">
        <v>113</v>
      </c>
      <c r="X1093" t="s">
        <v>55</v>
      </c>
      <c r="Y1093">
        <v>35960</v>
      </c>
      <c r="Z1093" t="s">
        <v>43</v>
      </c>
      <c r="AA1093" t="s">
        <v>104</v>
      </c>
      <c r="AB1093" t="s">
        <v>45</v>
      </c>
      <c r="AC1093">
        <v>3</v>
      </c>
      <c r="AD1093" s="11">
        <f>(employee_data3[[#This Row],[Current Employee Rating]]-AVERAGE(employee_data3[Current Employee Rating]))/STDEV(employee_data3[Current Employee Rating])</f>
        <v>3.0539538160596794E-2</v>
      </c>
      <c r="AE1093" s="11" t="str">
        <f>IF(employee_data3[[#This Row],[Z Score]]&gt;3,"Yes","No")</f>
        <v>No</v>
      </c>
    </row>
    <row r="1094" spans="1:31" x14ac:dyDescent="0.3">
      <c r="A1094">
        <v>1519</v>
      </c>
      <c r="B1094" t="s">
        <v>4453</v>
      </c>
      <c r="C1094" t="s">
        <v>2691</v>
      </c>
      <c r="D1094" s="1">
        <v>45048</v>
      </c>
      <c r="E1094" s="1">
        <v>45133</v>
      </c>
      <c r="F1094" t="s">
        <v>28</v>
      </c>
      <c r="G1094" t="s">
        <v>4454</v>
      </c>
      <c r="H1094" t="s">
        <v>4455</v>
      </c>
      <c r="I1094" t="s">
        <v>89</v>
      </c>
      <c r="J1094" t="s">
        <v>32</v>
      </c>
      <c r="K1094" t="str">
        <f>IF(employee_data3[[#This Row],[EmployeeStatus]]="Active", "Active", "Attrition")</f>
        <v>Active</v>
      </c>
      <c r="L1094" t="s">
        <v>52</v>
      </c>
      <c r="M1094" t="s">
        <v>64</v>
      </c>
      <c r="N1094" t="s">
        <v>63</v>
      </c>
      <c r="O1094" t="s">
        <v>175</v>
      </c>
      <c r="P1094" t="s">
        <v>4456</v>
      </c>
      <c r="Q1094" t="s">
        <v>38</v>
      </c>
      <c r="R1094" t="s">
        <v>177</v>
      </c>
      <c r="S1094" s="1">
        <v>26040</v>
      </c>
      <c r="T1094">
        <f>DATEDIF(employee_data3[[#This Row],[DOB]],DATE(2023, 1, 1), "Y")</f>
        <v>51</v>
      </c>
      <c r="U1094" t="str">
        <f>IF(employee_data3[[#This Row],[Age]]&lt;=25, "Remaja", IF(employee_data3[[#This Row],[Age]]&lt;=55, "Dewasa", "Lansia"))</f>
        <v>Dewasa</v>
      </c>
      <c r="V1094" t="s">
        <v>40</v>
      </c>
      <c r="W1094" t="s">
        <v>6</v>
      </c>
      <c r="X1094" t="s">
        <v>42</v>
      </c>
      <c r="Y1094">
        <v>76669</v>
      </c>
      <c r="Z1094" t="s">
        <v>128</v>
      </c>
      <c r="AA1094" t="s">
        <v>75</v>
      </c>
      <c r="AB1094" t="s">
        <v>45</v>
      </c>
      <c r="AC1094">
        <v>3</v>
      </c>
      <c r="AD1094" s="11">
        <f>(employee_data3[[#This Row],[Current Employee Rating]]-AVERAGE(employee_data3[Current Employee Rating]))/STDEV(employee_data3[Current Employee Rating])</f>
        <v>3.0539538160596794E-2</v>
      </c>
      <c r="AE1094" s="11" t="str">
        <f>IF(employee_data3[[#This Row],[Z Score]]&gt;3,"Yes","No")</f>
        <v>No</v>
      </c>
    </row>
    <row r="1095" spans="1:31" x14ac:dyDescent="0.3">
      <c r="A1095">
        <v>1520</v>
      </c>
      <c r="B1095" t="s">
        <v>2842</v>
      </c>
      <c r="C1095" t="s">
        <v>2702</v>
      </c>
      <c r="D1095" s="1">
        <v>44067</v>
      </c>
      <c r="E1095" s="1">
        <v>44983</v>
      </c>
      <c r="F1095" t="s">
        <v>28</v>
      </c>
      <c r="G1095" t="s">
        <v>4457</v>
      </c>
      <c r="H1095" t="s">
        <v>4458</v>
      </c>
      <c r="I1095" t="s">
        <v>31</v>
      </c>
      <c r="J1095" t="s">
        <v>32</v>
      </c>
      <c r="K1095" t="str">
        <f>IF(employee_data3[[#This Row],[EmployeeStatus]]="Active", "Active", "Attrition")</f>
        <v>Active</v>
      </c>
      <c r="L1095" t="s">
        <v>63</v>
      </c>
      <c r="M1095" t="s">
        <v>51</v>
      </c>
      <c r="N1095" t="s">
        <v>63</v>
      </c>
      <c r="O1095" t="s">
        <v>99</v>
      </c>
      <c r="P1095" t="s">
        <v>4459</v>
      </c>
      <c r="Q1095" t="s">
        <v>38</v>
      </c>
      <c r="R1095" t="s">
        <v>2015</v>
      </c>
      <c r="S1095" s="1">
        <v>27945</v>
      </c>
      <c r="T1095">
        <f>DATEDIF(employee_data3[[#This Row],[DOB]],DATE(2023, 1, 1), "Y")</f>
        <v>46</v>
      </c>
      <c r="U1095" t="str">
        <f>IF(employee_data3[[#This Row],[Age]]&lt;=25, "Remaja", IF(employee_data3[[#This Row],[Age]]&lt;=55, "Dewasa", "Lansia"))</f>
        <v>Dewasa</v>
      </c>
      <c r="V1095" t="s">
        <v>40</v>
      </c>
      <c r="W1095" t="s">
        <v>708</v>
      </c>
      <c r="X1095" t="s">
        <v>42</v>
      </c>
      <c r="Y1095">
        <v>34189</v>
      </c>
      <c r="Z1095" t="s">
        <v>43</v>
      </c>
      <c r="AA1095" t="s">
        <v>104</v>
      </c>
      <c r="AB1095" t="s">
        <v>45</v>
      </c>
      <c r="AC1095">
        <v>3</v>
      </c>
      <c r="AD1095" s="11">
        <f>(employee_data3[[#This Row],[Current Employee Rating]]-AVERAGE(employee_data3[Current Employee Rating]))/STDEV(employee_data3[Current Employee Rating])</f>
        <v>3.0539538160596794E-2</v>
      </c>
      <c r="AE1095" s="11" t="str">
        <f>IF(employee_data3[[#This Row],[Z Score]]&gt;3,"Yes","No")</f>
        <v>No</v>
      </c>
    </row>
    <row r="1096" spans="1:31" x14ac:dyDescent="0.3">
      <c r="A1096">
        <v>1521</v>
      </c>
      <c r="B1096" t="s">
        <v>324</v>
      </c>
      <c r="C1096" t="s">
        <v>3209</v>
      </c>
      <c r="D1096" s="1">
        <v>44173</v>
      </c>
      <c r="E1096" s="1">
        <v>44446</v>
      </c>
      <c r="F1096" t="s">
        <v>28</v>
      </c>
      <c r="G1096" t="s">
        <v>4460</v>
      </c>
      <c r="H1096" t="s">
        <v>4461</v>
      </c>
      <c r="I1096" t="s">
        <v>133</v>
      </c>
      <c r="J1096" t="s">
        <v>32</v>
      </c>
      <c r="K1096" t="str">
        <f>IF(employee_data3[[#This Row],[EmployeeStatus]]="Active", "Active", "Attrition")</f>
        <v>Active</v>
      </c>
      <c r="L1096" t="s">
        <v>33</v>
      </c>
      <c r="M1096" t="s">
        <v>64</v>
      </c>
      <c r="N1096" t="s">
        <v>35</v>
      </c>
      <c r="O1096" t="s">
        <v>175</v>
      </c>
      <c r="P1096" t="s">
        <v>4462</v>
      </c>
      <c r="Q1096" t="s">
        <v>38</v>
      </c>
      <c r="R1096" t="s">
        <v>305</v>
      </c>
      <c r="S1096" s="1">
        <v>32978</v>
      </c>
      <c r="T1096">
        <f>DATEDIF(employee_data3[[#This Row],[DOB]],DATE(2023, 1, 1), "Y")</f>
        <v>32</v>
      </c>
      <c r="U1096" t="str">
        <f>IF(employee_data3[[#This Row],[Age]]&lt;=25, "Remaja", IF(employee_data3[[#This Row],[Age]]&lt;=55, "Dewasa", "Lansia"))</f>
        <v>Dewasa</v>
      </c>
      <c r="V1096" t="s">
        <v>40</v>
      </c>
      <c r="W1096" t="s">
        <v>352</v>
      </c>
      <c r="X1096" t="s">
        <v>55</v>
      </c>
      <c r="Y1096">
        <v>16162</v>
      </c>
      <c r="Z1096" t="s">
        <v>93</v>
      </c>
      <c r="AA1096" t="s">
        <v>75</v>
      </c>
      <c r="AB1096" t="s">
        <v>236</v>
      </c>
      <c r="AC1096">
        <v>3</v>
      </c>
      <c r="AD1096" s="11">
        <f>(employee_data3[[#This Row],[Current Employee Rating]]-AVERAGE(employee_data3[Current Employee Rating]))/STDEV(employee_data3[Current Employee Rating])</f>
        <v>3.0539538160596794E-2</v>
      </c>
      <c r="AE1096" s="11" t="str">
        <f>IF(employee_data3[[#This Row],[Z Score]]&gt;3,"Yes","No")</f>
        <v>No</v>
      </c>
    </row>
    <row r="1097" spans="1:31" x14ac:dyDescent="0.3">
      <c r="A1097">
        <v>1522</v>
      </c>
      <c r="B1097" t="s">
        <v>4463</v>
      </c>
      <c r="C1097" t="s">
        <v>4464</v>
      </c>
      <c r="D1097" s="1">
        <v>44242</v>
      </c>
      <c r="E1097" s="1"/>
      <c r="F1097" t="s">
        <v>28</v>
      </c>
      <c r="G1097" t="s">
        <v>4465</v>
      </c>
      <c r="H1097" t="s">
        <v>4466</v>
      </c>
      <c r="I1097" t="s">
        <v>50</v>
      </c>
      <c r="J1097" t="s">
        <v>32</v>
      </c>
      <c r="K1097" t="str">
        <f>IF(employee_data3[[#This Row],[EmployeeStatus]]="Active", "Active", "Attrition")</f>
        <v>Active</v>
      </c>
      <c r="L1097" t="s">
        <v>63</v>
      </c>
      <c r="M1097" t="s">
        <v>64</v>
      </c>
      <c r="N1097" t="s">
        <v>63</v>
      </c>
      <c r="O1097" t="s">
        <v>36</v>
      </c>
      <c r="P1097" t="s">
        <v>37</v>
      </c>
      <c r="Q1097" t="s">
        <v>38</v>
      </c>
      <c r="R1097" t="s">
        <v>90</v>
      </c>
      <c r="S1097" s="1">
        <v>15942</v>
      </c>
      <c r="T1097">
        <f>DATEDIF(employee_data3[[#This Row],[DOB]],DATE(2023, 1, 1), "Y")</f>
        <v>79</v>
      </c>
      <c r="U1097" t="str">
        <f>IF(employee_data3[[#This Row],[Age]]&lt;=25, "Remaja", IF(employee_data3[[#This Row],[Age]]&lt;=55, "Dewasa", "Lansia"))</f>
        <v>Lansia</v>
      </c>
      <c r="V1097" t="s">
        <v>40</v>
      </c>
      <c r="W1097" t="s">
        <v>216</v>
      </c>
      <c r="X1097" t="s">
        <v>55</v>
      </c>
      <c r="Y1097">
        <v>49777</v>
      </c>
      <c r="Z1097" t="s">
        <v>56</v>
      </c>
      <c r="AA1097" t="s">
        <v>84</v>
      </c>
      <c r="AB1097" t="s">
        <v>45</v>
      </c>
      <c r="AC1097">
        <v>3</v>
      </c>
      <c r="AD1097" s="11">
        <f>(employee_data3[[#This Row],[Current Employee Rating]]-AVERAGE(employee_data3[Current Employee Rating]))/STDEV(employee_data3[Current Employee Rating])</f>
        <v>3.0539538160596794E-2</v>
      </c>
      <c r="AE1097" s="11" t="str">
        <f>IF(employee_data3[[#This Row],[Z Score]]&gt;3,"Yes","No")</f>
        <v>No</v>
      </c>
    </row>
    <row r="1098" spans="1:31" x14ac:dyDescent="0.3">
      <c r="A1098">
        <v>1523</v>
      </c>
      <c r="B1098" t="s">
        <v>437</v>
      </c>
      <c r="C1098" t="s">
        <v>4467</v>
      </c>
      <c r="D1098" s="1">
        <v>44089</v>
      </c>
      <c r="E1098" s="1">
        <v>45101</v>
      </c>
      <c r="F1098" t="s">
        <v>28</v>
      </c>
      <c r="G1098" t="s">
        <v>4468</v>
      </c>
      <c r="H1098" t="s">
        <v>4469</v>
      </c>
      <c r="I1098" t="s">
        <v>139</v>
      </c>
      <c r="J1098" t="s">
        <v>32</v>
      </c>
      <c r="K1098" t="str">
        <f>IF(employee_data3[[#This Row],[EmployeeStatus]]="Active", "Active", "Attrition")</f>
        <v>Active</v>
      </c>
      <c r="L1098" t="s">
        <v>33</v>
      </c>
      <c r="M1098" t="s">
        <v>64</v>
      </c>
      <c r="N1098" t="s">
        <v>63</v>
      </c>
      <c r="O1098" t="s">
        <v>99</v>
      </c>
      <c r="P1098" t="s">
        <v>4470</v>
      </c>
      <c r="Q1098" t="s">
        <v>38</v>
      </c>
      <c r="R1098" t="s">
        <v>696</v>
      </c>
      <c r="S1098" s="1">
        <v>26083</v>
      </c>
      <c r="T1098">
        <f>DATEDIF(employee_data3[[#This Row],[DOB]],DATE(2023, 1, 1), "Y")</f>
        <v>51</v>
      </c>
      <c r="U1098" t="str">
        <f>IF(employee_data3[[#This Row],[Age]]&lt;=25, "Remaja", IF(employee_data3[[#This Row],[Age]]&lt;=55, "Dewasa", "Lansia"))</f>
        <v>Dewasa</v>
      </c>
      <c r="V1098" t="s">
        <v>40</v>
      </c>
      <c r="W1098" t="s">
        <v>184</v>
      </c>
      <c r="X1098" t="s">
        <v>55</v>
      </c>
      <c r="Y1098">
        <v>18628</v>
      </c>
      <c r="Z1098" t="s">
        <v>74</v>
      </c>
      <c r="AA1098" t="s">
        <v>84</v>
      </c>
      <c r="AB1098" t="s">
        <v>45</v>
      </c>
      <c r="AC1098">
        <v>3</v>
      </c>
      <c r="AD1098" s="11">
        <f>(employee_data3[[#This Row],[Current Employee Rating]]-AVERAGE(employee_data3[Current Employee Rating]))/STDEV(employee_data3[Current Employee Rating])</f>
        <v>3.0539538160596794E-2</v>
      </c>
      <c r="AE1098" s="11" t="str">
        <f>IF(employee_data3[[#This Row],[Z Score]]&gt;3,"Yes","No")</f>
        <v>No</v>
      </c>
    </row>
    <row r="1099" spans="1:31" x14ac:dyDescent="0.3">
      <c r="A1099">
        <v>1524</v>
      </c>
      <c r="B1099" t="s">
        <v>4471</v>
      </c>
      <c r="C1099" t="s">
        <v>4472</v>
      </c>
      <c r="D1099" s="1">
        <v>45001</v>
      </c>
      <c r="E1099" s="1"/>
      <c r="F1099" t="s">
        <v>28</v>
      </c>
      <c r="G1099" t="s">
        <v>4473</v>
      </c>
      <c r="H1099" t="s">
        <v>4474</v>
      </c>
      <c r="I1099" t="s">
        <v>80</v>
      </c>
      <c r="J1099" t="s">
        <v>32</v>
      </c>
      <c r="K1099" t="str">
        <f>IF(employee_data3[[#This Row],[EmployeeStatus]]="Active", "Active", "Attrition")</f>
        <v>Active</v>
      </c>
      <c r="L1099" t="s">
        <v>63</v>
      </c>
      <c r="M1099" t="s">
        <v>51</v>
      </c>
      <c r="N1099" t="s">
        <v>35</v>
      </c>
      <c r="O1099" t="s">
        <v>36</v>
      </c>
      <c r="P1099" t="s">
        <v>37</v>
      </c>
      <c r="Q1099" t="s">
        <v>38</v>
      </c>
      <c r="R1099" t="s">
        <v>111</v>
      </c>
      <c r="S1099" s="1">
        <v>27527</v>
      </c>
      <c r="T1099">
        <f>DATEDIF(employee_data3[[#This Row],[DOB]],DATE(2023, 1, 1), "Y")</f>
        <v>47</v>
      </c>
      <c r="U1099" t="str">
        <f>IF(employee_data3[[#This Row],[Age]]&lt;=25, "Remaja", IF(employee_data3[[#This Row],[Age]]&lt;=55, "Dewasa", "Lansia"))</f>
        <v>Dewasa</v>
      </c>
      <c r="V1099" t="s">
        <v>40</v>
      </c>
      <c r="W1099" t="s">
        <v>113</v>
      </c>
      <c r="X1099" t="s">
        <v>42</v>
      </c>
      <c r="Y1099">
        <v>5112</v>
      </c>
      <c r="Z1099" t="s">
        <v>74</v>
      </c>
      <c r="AA1099" t="s">
        <v>75</v>
      </c>
      <c r="AB1099" t="s">
        <v>45</v>
      </c>
      <c r="AC1099">
        <v>3</v>
      </c>
      <c r="AD1099" s="11">
        <f>(employee_data3[[#This Row],[Current Employee Rating]]-AVERAGE(employee_data3[Current Employee Rating]))/STDEV(employee_data3[Current Employee Rating])</f>
        <v>3.0539538160596794E-2</v>
      </c>
      <c r="AE1099" s="11" t="str">
        <f>IF(employee_data3[[#This Row],[Z Score]]&gt;3,"Yes","No")</f>
        <v>No</v>
      </c>
    </row>
    <row r="1100" spans="1:31" x14ac:dyDescent="0.3">
      <c r="A1100">
        <v>1525</v>
      </c>
      <c r="B1100" t="s">
        <v>1422</v>
      </c>
      <c r="C1100" t="s">
        <v>4475</v>
      </c>
      <c r="D1100" s="1">
        <v>44514</v>
      </c>
      <c r="E1100" s="1">
        <v>44841</v>
      </c>
      <c r="F1100" t="s">
        <v>28</v>
      </c>
      <c r="G1100" t="s">
        <v>4476</v>
      </c>
      <c r="H1100" t="s">
        <v>4477</v>
      </c>
      <c r="I1100" t="s">
        <v>89</v>
      </c>
      <c r="J1100" t="s">
        <v>32</v>
      </c>
      <c r="K1100" t="str">
        <f>IF(employee_data3[[#This Row],[EmployeeStatus]]="Active", "Active", "Attrition")</f>
        <v>Active</v>
      </c>
      <c r="L1100" t="s">
        <v>63</v>
      </c>
      <c r="M1100" t="s">
        <v>64</v>
      </c>
      <c r="N1100" t="s">
        <v>35</v>
      </c>
      <c r="O1100" t="s">
        <v>99</v>
      </c>
      <c r="P1100" t="s">
        <v>4478</v>
      </c>
      <c r="Q1100" t="s">
        <v>38</v>
      </c>
      <c r="R1100" t="s">
        <v>81</v>
      </c>
      <c r="S1100" s="1">
        <v>17271</v>
      </c>
      <c r="T1100">
        <f>DATEDIF(employee_data3[[#This Row],[DOB]],DATE(2023, 1, 1), "Y")</f>
        <v>75</v>
      </c>
      <c r="U1100" t="str">
        <f>IF(employee_data3[[#This Row],[Age]]&lt;=25, "Remaja", IF(employee_data3[[#This Row],[Age]]&lt;=55, "Dewasa", "Lansia"))</f>
        <v>Lansia</v>
      </c>
      <c r="V1100" t="s">
        <v>40</v>
      </c>
      <c r="W1100" t="s">
        <v>83</v>
      </c>
      <c r="X1100" t="s">
        <v>42</v>
      </c>
      <c r="Y1100">
        <v>42288</v>
      </c>
      <c r="Z1100" t="s">
        <v>128</v>
      </c>
      <c r="AA1100" t="s">
        <v>44</v>
      </c>
      <c r="AB1100" t="s">
        <v>236</v>
      </c>
      <c r="AC1100">
        <v>3</v>
      </c>
      <c r="AD1100" s="11">
        <f>(employee_data3[[#This Row],[Current Employee Rating]]-AVERAGE(employee_data3[Current Employee Rating]))/STDEV(employee_data3[Current Employee Rating])</f>
        <v>3.0539538160596794E-2</v>
      </c>
      <c r="AE1100" s="11" t="str">
        <f>IF(employee_data3[[#This Row],[Z Score]]&gt;3,"Yes","No")</f>
        <v>No</v>
      </c>
    </row>
    <row r="1101" spans="1:31" x14ac:dyDescent="0.3">
      <c r="A1101">
        <v>1526</v>
      </c>
      <c r="B1101" t="s">
        <v>4479</v>
      </c>
      <c r="C1101" t="s">
        <v>830</v>
      </c>
      <c r="D1101" s="1">
        <v>44309</v>
      </c>
      <c r="E1101" s="1"/>
      <c r="F1101" t="s">
        <v>28</v>
      </c>
      <c r="G1101" t="s">
        <v>4480</v>
      </c>
      <c r="H1101" t="s">
        <v>4481</v>
      </c>
      <c r="I1101" t="s">
        <v>31</v>
      </c>
      <c r="J1101" t="s">
        <v>32</v>
      </c>
      <c r="K1101" t="str">
        <f>IF(employee_data3[[#This Row],[EmployeeStatus]]="Active", "Active", "Attrition")</f>
        <v>Active</v>
      </c>
      <c r="L1101" t="s">
        <v>33</v>
      </c>
      <c r="M1101" t="s">
        <v>64</v>
      </c>
      <c r="N1101" t="s">
        <v>63</v>
      </c>
      <c r="O1101" t="s">
        <v>36</v>
      </c>
      <c r="P1101" t="s">
        <v>37</v>
      </c>
      <c r="Q1101" t="s">
        <v>38</v>
      </c>
      <c r="R1101" t="s">
        <v>90</v>
      </c>
      <c r="S1101" s="1">
        <v>31871</v>
      </c>
      <c r="T1101">
        <f>DATEDIF(employee_data3[[#This Row],[DOB]],DATE(2023, 1, 1), "Y")</f>
        <v>35</v>
      </c>
      <c r="U1101" t="str">
        <f>IF(employee_data3[[#This Row],[Age]]&lt;=25, "Remaja", IF(employee_data3[[#This Row],[Age]]&lt;=55, "Dewasa", "Lansia"))</f>
        <v>Dewasa</v>
      </c>
      <c r="V1101" t="s">
        <v>40</v>
      </c>
      <c r="W1101" t="s">
        <v>226</v>
      </c>
      <c r="X1101" t="s">
        <v>42</v>
      </c>
      <c r="Y1101">
        <v>13579</v>
      </c>
      <c r="Z1101" t="s">
        <v>74</v>
      </c>
      <c r="AA1101" t="s">
        <v>104</v>
      </c>
      <c r="AB1101" t="s">
        <v>45</v>
      </c>
      <c r="AC1101">
        <v>3</v>
      </c>
      <c r="AD1101" s="11">
        <f>(employee_data3[[#This Row],[Current Employee Rating]]-AVERAGE(employee_data3[Current Employee Rating]))/STDEV(employee_data3[Current Employee Rating])</f>
        <v>3.0539538160596794E-2</v>
      </c>
      <c r="AE1101" s="11" t="str">
        <f>IF(employee_data3[[#This Row],[Z Score]]&gt;3,"Yes","No")</f>
        <v>No</v>
      </c>
    </row>
    <row r="1102" spans="1:31" x14ac:dyDescent="0.3">
      <c r="A1102">
        <v>1527</v>
      </c>
      <c r="B1102" t="s">
        <v>4482</v>
      </c>
      <c r="C1102" t="s">
        <v>2827</v>
      </c>
      <c r="D1102" s="1">
        <v>44717</v>
      </c>
      <c r="E1102" s="1">
        <v>44799</v>
      </c>
      <c r="F1102" t="s">
        <v>28</v>
      </c>
      <c r="G1102" t="s">
        <v>4483</v>
      </c>
      <c r="H1102" t="s">
        <v>4484</v>
      </c>
      <c r="I1102" t="s">
        <v>50</v>
      </c>
      <c r="J1102" t="s">
        <v>32</v>
      </c>
      <c r="K1102" t="str">
        <f>IF(employee_data3[[#This Row],[EmployeeStatus]]="Active", "Active", "Attrition")</f>
        <v>Active</v>
      </c>
      <c r="L1102" t="s">
        <v>52</v>
      </c>
      <c r="M1102" t="s">
        <v>51</v>
      </c>
      <c r="N1102" t="s">
        <v>63</v>
      </c>
      <c r="O1102" t="s">
        <v>175</v>
      </c>
      <c r="P1102" t="s">
        <v>4485</v>
      </c>
      <c r="Q1102" t="s">
        <v>38</v>
      </c>
      <c r="R1102" t="s">
        <v>111</v>
      </c>
      <c r="S1102" s="1">
        <v>29293</v>
      </c>
      <c r="T1102">
        <f>DATEDIF(employee_data3[[#This Row],[DOB]],DATE(2023, 1, 1), "Y")</f>
        <v>42</v>
      </c>
      <c r="U1102" t="str">
        <f>IF(employee_data3[[#This Row],[Age]]&lt;=25, "Remaja", IF(employee_data3[[#This Row],[Age]]&lt;=55, "Dewasa", "Lansia"))</f>
        <v>Dewasa</v>
      </c>
      <c r="V1102" t="s">
        <v>40</v>
      </c>
      <c r="W1102" t="s">
        <v>113</v>
      </c>
      <c r="X1102" t="s">
        <v>42</v>
      </c>
      <c r="Y1102">
        <v>39855</v>
      </c>
      <c r="Z1102" t="s">
        <v>128</v>
      </c>
      <c r="AA1102" t="s">
        <v>44</v>
      </c>
      <c r="AB1102" t="s">
        <v>45</v>
      </c>
      <c r="AC1102">
        <v>3</v>
      </c>
      <c r="AD1102" s="11">
        <f>(employee_data3[[#This Row],[Current Employee Rating]]-AVERAGE(employee_data3[Current Employee Rating]))/STDEV(employee_data3[Current Employee Rating])</f>
        <v>3.0539538160596794E-2</v>
      </c>
      <c r="AE1102" s="11" t="str">
        <f>IF(employee_data3[[#This Row],[Z Score]]&gt;3,"Yes","No")</f>
        <v>No</v>
      </c>
    </row>
    <row r="1103" spans="1:31" x14ac:dyDescent="0.3">
      <c r="A1103">
        <v>1528</v>
      </c>
      <c r="B1103" t="s">
        <v>4486</v>
      </c>
      <c r="C1103" t="s">
        <v>348</v>
      </c>
      <c r="D1103" s="1">
        <v>44884</v>
      </c>
      <c r="E1103" s="1"/>
      <c r="F1103" t="s">
        <v>28</v>
      </c>
      <c r="G1103" t="s">
        <v>4487</v>
      </c>
      <c r="H1103" t="s">
        <v>4488</v>
      </c>
      <c r="I1103" t="s">
        <v>139</v>
      </c>
      <c r="J1103" t="s">
        <v>32</v>
      </c>
      <c r="K1103" t="str">
        <f>IF(employee_data3[[#This Row],[EmployeeStatus]]="Active", "Active", "Attrition")</f>
        <v>Active</v>
      </c>
      <c r="L1103" t="s">
        <v>52</v>
      </c>
      <c r="M1103" t="s">
        <v>51</v>
      </c>
      <c r="N1103" t="s">
        <v>52</v>
      </c>
      <c r="O1103" t="s">
        <v>36</v>
      </c>
      <c r="P1103" t="s">
        <v>37</v>
      </c>
      <c r="Q1103" t="s">
        <v>38</v>
      </c>
      <c r="R1103" t="s">
        <v>90</v>
      </c>
      <c r="S1103" s="1">
        <v>19690</v>
      </c>
      <c r="T1103">
        <f>DATEDIF(employee_data3[[#This Row],[DOB]],DATE(2023, 1, 1), "Y")</f>
        <v>69</v>
      </c>
      <c r="U1103" t="str">
        <f>IF(employee_data3[[#This Row],[Age]]&lt;=25, "Remaja", IF(employee_data3[[#This Row],[Age]]&lt;=55, "Dewasa", "Lansia"))</f>
        <v>Lansia</v>
      </c>
      <c r="V1103" t="s">
        <v>40</v>
      </c>
      <c r="W1103" t="s">
        <v>83</v>
      </c>
      <c r="X1103" t="s">
        <v>42</v>
      </c>
      <c r="Y1103">
        <v>47571</v>
      </c>
      <c r="Z1103" t="s">
        <v>128</v>
      </c>
      <c r="AA1103" t="s">
        <v>44</v>
      </c>
      <c r="AB1103" t="s">
        <v>45</v>
      </c>
      <c r="AC1103">
        <v>3</v>
      </c>
      <c r="AD1103" s="11">
        <f>(employee_data3[[#This Row],[Current Employee Rating]]-AVERAGE(employee_data3[Current Employee Rating]))/STDEV(employee_data3[Current Employee Rating])</f>
        <v>3.0539538160596794E-2</v>
      </c>
      <c r="AE1103" s="11" t="str">
        <f>IF(employee_data3[[#This Row],[Z Score]]&gt;3,"Yes","No")</f>
        <v>No</v>
      </c>
    </row>
    <row r="1104" spans="1:31" x14ac:dyDescent="0.3">
      <c r="A1104">
        <v>1529</v>
      </c>
      <c r="B1104" t="s">
        <v>4489</v>
      </c>
      <c r="C1104" t="s">
        <v>1423</v>
      </c>
      <c r="D1104" s="1">
        <v>45030</v>
      </c>
      <c r="E1104" s="1"/>
      <c r="F1104" t="s">
        <v>28</v>
      </c>
      <c r="G1104" t="s">
        <v>4490</v>
      </c>
      <c r="H1104" t="s">
        <v>4491</v>
      </c>
      <c r="I1104" t="s">
        <v>118</v>
      </c>
      <c r="J1104" t="s">
        <v>32</v>
      </c>
      <c r="K1104" t="str">
        <f>IF(employee_data3[[#This Row],[EmployeeStatus]]="Active", "Active", "Attrition")</f>
        <v>Active</v>
      </c>
      <c r="L1104" t="s">
        <v>63</v>
      </c>
      <c r="M1104" t="s">
        <v>34</v>
      </c>
      <c r="N1104" t="s">
        <v>52</v>
      </c>
      <c r="O1104" t="s">
        <v>36</v>
      </c>
      <c r="P1104" t="s">
        <v>37</v>
      </c>
      <c r="Q1104" t="s">
        <v>38</v>
      </c>
      <c r="R1104" t="s">
        <v>90</v>
      </c>
      <c r="S1104" s="1">
        <v>27237</v>
      </c>
      <c r="T1104">
        <f>DATEDIF(employee_data3[[#This Row],[DOB]],DATE(2023, 1, 1), "Y")</f>
        <v>48</v>
      </c>
      <c r="U1104" t="str">
        <f>IF(employee_data3[[#This Row],[Age]]&lt;=25, "Remaja", IF(employee_data3[[#This Row],[Age]]&lt;=55, "Dewasa", "Lansia"))</f>
        <v>Dewasa</v>
      </c>
      <c r="V1104" t="s">
        <v>40</v>
      </c>
      <c r="W1104" t="s">
        <v>83</v>
      </c>
      <c r="X1104" t="s">
        <v>42</v>
      </c>
      <c r="Y1104">
        <v>90069</v>
      </c>
      <c r="Z1104" t="s">
        <v>56</v>
      </c>
      <c r="AA1104" t="s">
        <v>84</v>
      </c>
      <c r="AB1104" t="s">
        <v>45</v>
      </c>
      <c r="AC1104">
        <v>3</v>
      </c>
      <c r="AD1104" s="11">
        <f>(employee_data3[[#This Row],[Current Employee Rating]]-AVERAGE(employee_data3[Current Employee Rating]))/STDEV(employee_data3[Current Employee Rating])</f>
        <v>3.0539538160596794E-2</v>
      </c>
      <c r="AE1104" s="11" t="str">
        <f>IF(employee_data3[[#This Row],[Z Score]]&gt;3,"Yes","No")</f>
        <v>No</v>
      </c>
    </row>
    <row r="1105" spans="1:31" x14ac:dyDescent="0.3">
      <c r="A1105">
        <v>1530</v>
      </c>
      <c r="B1105" t="s">
        <v>4492</v>
      </c>
      <c r="C1105" t="s">
        <v>2873</v>
      </c>
      <c r="D1105" s="1">
        <v>44908</v>
      </c>
      <c r="E1105" s="1"/>
      <c r="F1105" t="s">
        <v>28</v>
      </c>
      <c r="G1105" t="s">
        <v>4493</v>
      </c>
      <c r="H1105" t="s">
        <v>4494</v>
      </c>
      <c r="I1105" t="s">
        <v>62</v>
      </c>
      <c r="J1105" t="s">
        <v>32</v>
      </c>
      <c r="K1105" t="str">
        <f>IF(employee_data3[[#This Row],[EmployeeStatus]]="Active", "Active", "Attrition")</f>
        <v>Active</v>
      </c>
      <c r="L1105" t="s">
        <v>33</v>
      </c>
      <c r="M1105" t="s">
        <v>64</v>
      </c>
      <c r="N1105" t="s">
        <v>63</v>
      </c>
      <c r="O1105" t="s">
        <v>36</v>
      </c>
      <c r="P1105" t="s">
        <v>37</v>
      </c>
      <c r="Q1105" t="s">
        <v>38</v>
      </c>
      <c r="R1105" t="s">
        <v>90</v>
      </c>
      <c r="S1105" s="1">
        <v>36558</v>
      </c>
      <c r="T1105">
        <f>DATEDIF(employee_data3[[#This Row],[DOB]],DATE(2023, 1, 1), "Y")</f>
        <v>22</v>
      </c>
      <c r="U1105" t="str">
        <f>IF(employee_data3[[#This Row],[Age]]&lt;=25, "Remaja", IF(employee_data3[[#This Row],[Age]]&lt;=55, "Dewasa", "Lansia"))</f>
        <v>Remaja</v>
      </c>
      <c r="V1105" t="s">
        <v>40</v>
      </c>
      <c r="W1105" t="s">
        <v>582</v>
      </c>
      <c r="X1105" t="s">
        <v>42</v>
      </c>
      <c r="Y1105">
        <v>25072</v>
      </c>
      <c r="Z1105" t="s">
        <v>74</v>
      </c>
      <c r="AA1105" t="s">
        <v>75</v>
      </c>
      <c r="AB1105" t="s">
        <v>45</v>
      </c>
      <c r="AC1105">
        <v>3</v>
      </c>
      <c r="AD1105" s="11">
        <f>(employee_data3[[#This Row],[Current Employee Rating]]-AVERAGE(employee_data3[Current Employee Rating]))/STDEV(employee_data3[Current Employee Rating])</f>
        <v>3.0539538160596794E-2</v>
      </c>
      <c r="AE1105" s="11" t="str">
        <f>IF(employee_data3[[#This Row],[Z Score]]&gt;3,"Yes","No")</f>
        <v>No</v>
      </c>
    </row>
    <row r="1106" spans="1:31" x14ac:dyDescent="0.3">
      <c r="A1106">
        <v>1531</v>
      </c>
      <c r="B1106" t="s">
        <v>4495</v>
      </c>
      <c r="C1106" t="s">
        <v>2959</v>
      </c>
      <c r="D1106" s="1">
        <v>44996</v>
      </c>
      <c r="E1106" s="1">
        <v>45025</v>
      </c>
      <c r="F1106" t="s">
        <v>28</v>
      </c>
      <c r="G1106" t="s">
        <v>4496</v>
      </c>
      <c r="H1106" t="s">
        <v>4497</v>
      </c>
      <c r="I1106" t="s">
        <v>168</v>
      </c>
      <c r="J1106" t="s">
        <v>198</v>
      </c>
      <c r="K1106" t="str">
        <f>IF(employee_data3[[#This Row],[EmployeeStatus]]="Active", "Active", "Attrition")</f>
        <v>Attrition</v>
      </c>
      <c r="L1106" t="s">
        <v>52</v>
      </c>
      <c r="M1106" t="s">
        <v>51</v>
      </c>
      <c r="N1106" t="s">
        <v>63</v>
      </c>
      <c r="O1106" t="s">
        <v>175</v>
      </c>
      <c r="P1106" t="s">
        <v>4498</v>
      </c>
      <c r="Q1106" t="s">
        <v>38</v>
      </c>
      <c r="R1106" t="s">
        <v>53</v>
      </c>
      <c r="S1106" s="1">
        <v>31295</v>
      </c>
      <c r="T1106">
        <f>DATEDIF(employee_data3[[#This Row],[DOB]],DATE(2023, 1, 1), "Y")</f>
        <v>37</v>
      </c>
      <c r="U1106" t="str">
        <f>IF(employee_data3[[#This Row],[Age]]&lt;=25, "Remaja", IF(employee_data3[[#This Row],[Age]]&lt;=55, "Dewasa", "Lansia"))</f>
        <v>Dewasa</v>
      </c>
      <c r="V1106" t="s">
        <v>40</v>
      </c>
      <c r="W1106" t="s">
        <v>163</v>
      </c>
      <c r="X1106" t="s">
        <v>42</v>
      </c>
      <c r="Y1106">
        <v>2315</v>
      </c>
      <c r="Z1106" t="s">
        <v>128</v>
      </c>
      <c r="AA1106" t="s">
        <v>44</v>
      </c>
      <c r="AB1106" t="s">
        <v>45</v>
      </c>
      <c r="AC1106">
        <v>3</v>
      </c>
      <c r="AD1106" s="11">
        <f>(employee_data3[[#This Row],[Current Employee Rating]]-AVERAGE(employee_data3[Current Employee Rating]))/STDEV(employee_data3[Current Employee Rating])</f>
        <v>3.0539538160596794E-2</v>
      </c>
      <c r="AE1106" s="11" t="str">
        <f>IF(employee_data3[[#This Row],[Z Score]]&gt;3,"Yes","No")</f>
        <v>No</v>
      </c>
    </row>
    <row r="1107" spans="1:31" x14ac:dyDescent="0.3">
      <c r="A1107">
        <v>1532</v>
      </c>
      <c r="B1107" t="s">
        <v>1249</v>
      </c>
      <c r="C1107" t="s">
        <v>2156</v>
      </c>
      <c r="D1107" s="1">
        <v>43791</v>
      </c>
      <c r="E1107" s="1">
        <v>43879</v>
      </c>
      <c r="F1107" t="s">
        <v>28</v>
      </c>
      <c r="G1107" t="s">
        <v>4499</v>
      </c>
      <c r="H1107" t="s">
        <v>4500</v>
      </c>
      <c r="I1107" t="s">
        <v>133</v>
      </c>
      <c r="J1107" t="s">
        <v>1805</v>
      </c>
      <c r="K1107" t="str">
        <f>IF(employee_data3[[#This Row],[EmployeeStatus]]="Active", "Active", "Attrition")</f>
        <v>Attrition</v>
      </c>
      <c r="L1107" t="s">
        <v>52</v>
      </c>
      <c r="M1107" t="s">
        <v>64</v>
      </c>
      <c r="N1107" t="s">
        <v>63</v>
      </c>
      <c r="O1107" t="s">
        <v>140</v>
      </c>
      <c r="P1107" t="s">
        <v>4501</v>
      </c>
      <c r="Q1107" t="s">
        <v>38</v>
      </c>
      <c r="R1107" t="s">
        <v>81</v>
      </c>
      <c r="S1107" s="1">
        <v>16141</v>
      </c>
      <c r="T1107">
        <f>DATEDIF(employee_data3[[#This Row],[DOB]],DATE(2023, 1, 1), "Y")</f>
        <v>78</v>
      </c>
      <c r="U1107" t="str">
        <f>IF(employee_data3[[#This Row],[Age]]&lt;=25, "Remaja", IF(employee_data3[[#This Row],[Age]]&lt;=55, "Dewasa", "Lansia"))</f>
        <v>Lansia</v>
      </c>
      <c r="V1107" t="s">
        <v>40</v>
      </c>
      <c r="W1107" t="s">
        <v>103</v>
      </c>
      <c r="X1107" t="s">
        <v>42</v>
      </c>
      <c r="Y1107">
        <v>74746</v>
      </c>
      <c r="Z1107" t="s">
        <v>128</v>
      </c>
      <c r="AA1107" t="s">
        <v>104</v>
      </c>
      <c r="AB1107" t="s">
        <v>45</v>
      </c>
      <c r="AC1107">
        <v>3</v>
      </c>
      <c r="AD1107" s="11">
        <f>(employee_data3[[#This Row],[Current Employee Rating]]-AVERAGE(employee_data3[Current Employee Rating]))/STDEV(employee_data3[Current Employee Rating])</f>
        <v>3.0539538160596794E-2</v>
      </c>
      <c r="AE1107" s="11" t="str">
        <f>IF(employee_data3[[#This Row],[Z Score]]&gt;3,"Yes","No")</f>
        <v>No</v>
      </c>
    </row>
    <row r="1108" spans="1:31" x14ac:dyDescent="0.3">
      <c r="A1108">
        <v>1533</v>
      </c>
      <c r="B1108" t="s">
        <v>4502</v>
      </c>
      <c r="C1108" t="s">
        <v>2480</v>
      </c>
      <c r="D1108" s="1">
        <v>44268</v>
      </c>
      <c r="E1108" s="1">
        <v>44519</v>
      </c>
      <c r="F1108" t="s">
        <v>28</v>
      </c>
      <c r="G1108" t="s">
        <v>4503</v>
      </c>
      <c r="H1108" t="s">
        <v>4504</v>
      </c>
      <c r="I1108" t="s">
        <v>80</v>
      </c>
      <c r="J1108" t="s">
        <v>1805</v>
      </c>
      <c r="K1108" t="str">
        <f>IF(employee_data3[[#This Row],[EmployeeStatus]]="Active", "Active", "Attrition")</f>
        <v>Attrition</v>
      </c>
      <c r="L1108" t="s">
        <v>33</v>
      </c>
      <c r="M1108" t="s">
        <v>34</v>
      </c>
      <c r="N1108" t="s">
        <v>63</v>
      </c>
      <c r="O1108" t="s">
        <v>126</v>
      </c>
      <c r="P1108" t="s">
        <v>4505</v>
      </c>
      <c r="Q1108" t="s">
        <v>38</v>
      </c>
      <c r="R1108" t="s">
        <v>53</v>
      </c>
      <c r="S1108" s="1">
        <v>33106</v>
      </c>
      <c r="T1108">
        <f>DATEDIF(employee_data3[[#This Row],[DOB]],DATE(2023, 1, 1), "Y")</f>
        <v>32</v>
      </c>
      <c r="U1108" t="str">
        <f>IF(employee_data3[[#This Row],[Age]]&lt;=25, "Remaja", IF(employee_data3[[#This Row],[Age]]&lt;=55, "Dewasa", "Lansia"))</f>
        <v>Dewasa</v>
      </c>
      <c r="V1108" t="s">
        <v>40</v>
      </c>
      <c r="W1108" t="s">
        <v>103</v>
      </c>
      <c r="X1108" t="s">
        <v>42</v>
      </c>
      <c r="Y1108">
        <v>20157</v>
      </c>
      <c r="Z1108" t="s">
        <v>93</v>
      </c>
      <c r="AA1108" t="s">
        <v>44</v>
      </c>
      <c r="AB1108" t="s">
        <v>45</v>
      </c>
      <c r="AC1108">
        <v>3</v>
      </c>
      <c r="AD1108" s="11">
        <f>(employee_data3[[#This Row],[Current Employee Rating]]-AVERAGE(employee_data3[Current Employee Rating]))/STDEV(employee_data3[Current Employee Rating])</f>
        <v>3.0539538160596794E-2</v>
      </c>
      <c r="AE1108" s="11" t="str">
        <f>IF(employee_data3[[#This Row],[Z Score]]&gt;3,"Yes","No")</f>
        <v>No</v>
      </c>
    </row>
    <row r="1109" spans="1:31" x14ac:dyDescent="0.3">
      <c r="A1109">
        <v>1534</v>
      </c>
      <c r="B1109" t="s">
        <v>4506</v>
      </c>
      <c r="C1109" t="s">
        <v>4507</v>
      </c>
      <c r="D1109" s="1">
        <v>44619</v>
      </c>
      <c r="E1109" s="1"/>
      <c r="F1109" t="s">
        <v>728</v>
      </c>
      <c r="G1109" t="s">
        <v>4508</v>
      </c>
      <c r="H1109" t="s">
        <v>4509</v>
      </c>
      <c r="I1109" t="s">
        <v>31</v>
      </c>
      <c r="J1109" t="s">
        <v>32</v>
      </c>
      <c r="K1109" t="str">
        <f>IF(employee_data3[[#This Row],[EmployeeStatus]]="Active", "Active", "Attrition")</f>
        <v>Active</v>
      </c>
      <c r="L1109" t="s">
        <v>63</v>
      </c>
      <c r="M1109" t="s">
        <v>64</v>
      </c>
      <c r="N1109" t="s">
        <v>35</v>
      </c>
      <c r="O1109" t="s">
        <v>36</v>
      </c>
      <c r="P1109" t="s">
        <v>37</v>
      </c>
      <c r="Q1109" t="s">
        <v>38</v>
      </c>
      <c r="R1109" t="s">
        <v>90</v>
      </c>
      <c r="S1109" s="1">
        <v>23691</v>
      </c>
      <c r="T1109">
        <f>DATEDIF(employee_data3[[#This Row],[DOB]],DATE(2023, 1, 1), "Y")</f>
        <v>58</v>
      </c>
      <c r="U1109" t="str">
        <f>IF(employee_data3[[#This Row],[Age]]&lt;=25, "Remaja", IF(employee_data3[[#This Row],[Age]]&lt;=55, "Dewasa", "Lansia"))</f>
        <v>Lansia</v>
      </c>
      <c r="V1109" t="s">
        <v>40</v>
      </c>
      <c r="W1109" t="s">
        <v>216</v>
      </c>
      <c r="X1109" t="s">
        <v>55</v>
      </c>
      <c r="Y1109">
        <v>11719</v>
      </c>
      <c r="Z1109" t="s">
        <v>43</v>
      </c>
      <c r="AA1109" t="s">
        <v>84</v>
      </c>
      <c r="AB1109" t="s">
        <v>45</v>
      </c>
      <c r="AC1109">
        <v>3</v>
      </c>
      <c r="AD1109" s="11">
        <f>(employee_data3[[#This Row],[Current Employee Rating]]-AVERAGE(employee_data3[Current Employee Rating]))/STDEV(employee_data3[Current Employee Rating])</f>
        <v>3.0539538160596794E-2</v>
      </c>
      <c r="AE1109" s="11" t="str">
        <f>IF(employee_data3[[#This Row],[Z Score]]&gt;3,"Yes","No")</f>
        <v>No</v>
      </c>
    </row>
    <row r="1110" spans="1:31" x14ac:dyDescent="0.3">
      <c r="A1110">
        <v>1535</v>
      </c>
      <c r="B1110" t="s">
        <v>4510</v>
      </c>
      <c r="C1110" t="s">
        <v>3151</v>
      </c>
      <c r="D1110" s="1">
        <v>44324</v>
      </c>
      <c r="E1110" s="1"/>
      <c r="F1110" t="s">
        <v>728</v>
      </c>
      <c r="G1110" t="s">
        <v>4511</v>
      </c>
      <c r="H1110" t="s">
        <v>4512</v>
      </c>
      <c r="I1110" t="s">
        <v>133</v>
      </c>
      <c r="J1110" t="s">
        <v>32</v>
      </c>
      <c r="K1110" t="str">
        <f>IF(employee_data3[[#This Row],[EmployeeStatus]]="Active", "Active", "Attrition")</f>
        <v>Active</v>
      </c>
      <c r="L1110" t="s">
        <v>33</v>
      </c>
      <c r="M1110" t="s">
        <v>64</v>
      </c>
      <c r="N1110" t="s">
        <v>52</v>
      </c>
      <c r="O1110" t="s">
        <v>36</v>
      </c>
      <c r="P1110" t="s">
        <v>37</v>
      </c>
      <c r="Q1110" t="s">
        <v>38</v>
      </c>
      <c r="R1110" t="s">
        <v>81</v>
      </c>
      <c r="S1110" s="1">
        <v>36841</v>
      </c>
      <c r="T1110">
        <f>DATEDIF(employee_data3[[#This Row],[DOB]],DATE(2023, 1, 1), "Y")</f>
        <v>22</v>
      </c>
      <c r="U1110" t="str">
        <f>IF(employee_data3[[#This Row],[Age]]&lt;=25, "Remaja", IF(employee_data3[[#This Row],[Age]]&lt;=55, "Dewasa", "Lansia"))</f>
        <v>Remaja</v>
      </c>
      <c r="V1110" t="s">
        <v>40</v>
      </c>
      <c r="W1110" t="s">
        <v>226</v>
      </c>
      <c r="X1110" t="s">
        <v>42</v>
      </c>
      <c r="Y1110">
        <v>30912</v>
      </c>
      <c r="Z1110" t="s">
        <v>93</v>
      </c>
      <c r="AA1110" t="s">
        <v>44</v>
      </c>
      <c r="AB1110" t="s">
        <v>45</v>
      </c>
      <c r="AC1110">
        <v>3</v>
      </c>
      <c r="AD1110" s="11">
        <f>(employee_data3[[#This Row],[Current Employee Rating]]-AVERAGE(employee_data3[Current Employee Rating]))/STDEV(employee_data3[Current Employee Rating])</f>
        <v>3.0539538160596794E-2</v>
      </c>
      <c r="AE1110" s="11" t="str">
        <f>IF(employee_data3[[#This Row],[Z Score]]&gt;3,"Yes","No")</f>
        <v>No</v>
      </c>
    </row>
    <row r="1111" spans="1:31" x14ac:dyDescent="0.3">
      <c r="A1111">
        <v>1536</v>
      </c>
      <c r="B1111" t="s">
        <v>4513</v>
      </c>
      <c r="C1111" t="s">
        <v>4514</v>
      </c>
      <c r="D1111" s="1">
        <v>44922</v>
      </c>
      <c r="E1111" s="1"/>
      <c r="F1111" t="s">
        <v>728</v>
      </c>
      <c r="G1111" t="s">
        <v>4515</v>
      </c>
      <c r="H1111" t="s">
        <v>4516</v>
      </c>
      <c r="I1111" t="s">
        <v>50</v>
      </c>
      <c r="J1111" t="s">
        <v>32</v>
      </c>
      <c r="K1111" t="str">
        <f>IF(employee_data3[[#This Row],[EmployeeStatus]]="Active", "Active", "Attrition")</f>
        <v>Active</v>
      </c>
      <c r="L1111" t="s">
        <v>33</v>
      </c>
      <c r="M1111" t="s">
        <v>34</v>
      </c>
      <c r="N1111" t="s">
        <v>52</v>
      </c>
      <c r="O1111" t="s">
        <v>36</v>
      </c>
      <c r="P1111" t="s">
        <v>37</v>
      </c>
      <c r="Q1111" t="s">
        <v>38</v>
      </c>
      <c r="R1111" t="s">
        <v>81</v>
      </c>
      <c r="S1111" s="1">
        <v>20442</v>
      </c>
      <c r="T1111">
        <f>DATEDIF(employee_data3[[#This Row],[DOB]],DATE(2023, 1, 1), "Y")</f>
        <v>67</v>
      </c>
      <c r="U1111" t="str">
        <f>IF(employee_data3[[#This Row],[Age]]&lt;=25, "Remaja", IF(employee_data3[[#This Row],[Age]]&lt;=55, "Dewasa", "Lansia"))</f>
        <v>Lansia</v>
      </c>
      <c r="V1111" t="s">
        <v>40</v>
      </c>
      <c r="W1111" t="s">
        <v>654</v>
      </c>
      <c r="X1111" t="s">
        <v>42</v>
      </c>
      <c r="Y1111">
        <v>35052</v>
      </c>
      <c r="Z1111" t="s">
        <v>128</v>
      </c>
      <c r="AA1111" t="s">
        <v>75</v>
      </c>
      <c r="AB1111" t="s">
        <v>45</v>
      </c>
      <c r="AC1111">
        <v>3</v>
      </c>
      <c r="AD1111" s="11">
        <f>(employee_data3[[#This Row],[Current Employee Rating]]-AVERAGE(employee_data3[Current Employee Rating]))/STDEV(employee_data3[Current Employee Rating])</f>
        <v>3.0539538160596794E-2</v>
      </c>
      <c r="AE1111" s="11" t="str">
        <f>IF(employee_data3[[#This Row],[Z Score]]&gt;3,"Yes","No")</f>
        <v>No</v>
      </c>
    </row>
    <row r="1112" spans="1:31" x14ac:dyDescent="0.3">
      <c r="A1112">
        <v>1537</v>
      </c>
      <c r="B1112" t="s">
        <v>641</v>
      </c>
      <c r="C1112" t="s">
        <v>1916</v>
      </c>
      <c r="D1112" s="1">
        <v>44059</v>
      </c>
      <c r="E1112" s="1"/>
      <c r="F1112" t="s">
        <v>728</v>
      </c>
      <c r="G1112" t="s">
        <v>4517</v>
      </c>
      <c r="H1112" t="s">
        <v>4518</v>
      </c>
      <c r="I1112" t="s">
        <v>139</v>
      </c>
      <c r="J1112" t="s">
        <v>32</v>
      </c>
      <c r="K1112" t="str">
        <f>IF(employee_data3[[#This Row],[EmployeeStatus]]="Active", "Active", "Attrition")</f>
        <v>Active</v>
      </c>
      <c r="L1112" t="s">
        <v>33</v>
      </c>
      <c r="M1112" t="s">
        <v>64</v>
      </c>
      <c r="N1112" t="s">
        <v>63</v>
      </c>
      <c r="O1112" t="s">
        <v>36</v>
      </c>
      <c r="P1112" t="s">
        <v>37</v>
      </c>
      <c r="Q1112" t="s">
        <v>38</v>
      </c>
      <c r="R1112" t="s">
        <v>177</v>
      </c>
      <c r="S1112" s="1">
        <v>18275</v>
      </c>
      <c r="T1112">
        <f>DATEDIF(employee_data3[[#This Row],[DOB]],DATE(2023, 1, 1), "Y")</f>
        <v>72</v>
      </c>
      <c r="U1112" t="str">
        <f>IF(employee_data3[[#This Row],[Age]]&lt;=25, "Remaja", IF(employee_data3[[#This Row],[Age]]&lt;=55, "Dewasa", "Lansia"))</f>
        <v>Lansia</v>
      </c>
      <c r="V1112" t="s">
        <v>40</v>
      </c>
      <c r="W1112" t="s">
        <v>708</v>
      </c>
      <c r="X1112" t="s">
        <v>55</v>
      </c>
      <c r="Y1112">
        <v>13235</v>
      </c>
      <c r="Z1112" t="s">
        <v>56</v>
      </c>
      <c r="AA1112" t="s">
        <v>104</v>
      </c>
      <c r="AB1112" t="s">
        <v>45</v>
      </c>
      <c r="AC1112">
        <v>3</v>
      </c>
      <c r="AD1112" s="11">
        <f>(employee_data3[[#This Row],[Current Employee Rating]]-AVERAGE(employee_data3[Current Employee Rating]))/STDEV(employee_data3[Current Employee Rating])</f>
        <v>3.0539538160596794E-2</v>
      </c>
      <c r="AE1112" s="11" t="str">
        <f>IF(employee_data3[[#This Row],[Z Score]]&gt;3,"Yes","No")</f>
        <v>No</v>
      </c>
    </row>
    <row r="1113" spans="1:31" x14ac:dyDescent="0.3">
      <c r="A1113">
        <v>1538</v>
      </c>
      <c r="B1113" t="s">
        <v>632</v>
      </c>
      <c r="C1113" t="s">
        <v>4519</v>
      </c>
      <c r="D1113" s="1">
        <v>44946</v>
      </c>
      <c r="E1113" s="1"/>
      <c r="F1113" t="s">
        <v>728</v>
      </c>
      <c r="G1113" t="s">
        <v>4520</v>
      </c>
      <c r="H1113" t="s">
        <v>4521</v>
      </c>
      <c r="I1113" t="s">
        <v>80</v>
      </c>
      <c r="J1113" t="s">
        <v>32</v>
      </c>
      <c r="K1113" t="str">
        <f>IF(employee_data3[[#This Row],[EmployeeStatus]]="Active", "Active", "Attrition")</f>
        <v>Active</v>
      </c>
      <c r="L1113" t="s">
        <v>33</v>
      </c>
      <c r="M1113" t="s">
        <v>64</v>
      </c>
      <c r="N1113" t="s">
        <v>63</v>
      </c>
      <c r="O1113" t="s">
        <v>36</v>
      </c>
      <c r="P1113" t="s">
        <v>37</v>
      </c>
      <c r="Q1113" t="s">
        <v>38</v>
      </c>
      <c r="R1113" t="s">
        <v>148</v>
      </c>
      <c r="S1113" s="1">
        <v>36909</v>
      </c>
      <c r="T1113">
        <f>DATEDIF(employee_data3[[#This Row],[DOB]],DATE(2023, 1, 1), "Y")</f>
        <v>21</v>
      </c>
      <c r="U1113" t="str">
        <f>IF(employee_data3[[#This Row],[Age]]&lt;=25, "Remaja", IF(employee_data3[[#This Row],[Age]]&lt;=55, "Dewasa", "Lansia"))</f>
        <v>Remaja</v>
      </c>
      <c r="V1113" t="s">
        <v>40</v>
      </c>
      <c r="W1113" t="s">
        <v>150</v>
      </c>
      <c r="X1113" t="s">
        <v>55</v>
      </c>
      <c r="Y1113">
        <v>27010</v>
      </c>
      <c r="Z1113" t="s">
        <v>43</v>
      </c>
      <c r="AA1113" t="s">
        <v>44</v>
      </c>
      <c r="AB1113" t="s">
        <v>45</v>
      </c>
      <c r="AC1113">
        <v>3</v>
      </c>
      <c r="AD1113" s="11">
        <f>(employee_data3[[#This Row],[Current Employee Rating]]-AVERAGE(employee_data3[Current Employee Rating]))/STDEV(employee_data3[Current Employee Rating])</f>
        <v>3.0539538160596794E-2</v>
      </c>
      <c r="AE1113" s="11" t="str">
        <f>IF(employee_data3[[#This Row],[Z Score]]&gt;3,"Yes","No")</f>
        <v>No</v>
      </c>
    </row>
    <row r="1114" spans="1:31" x14ac:dyDescent="0.3">
      <c r="A1114">
        <v>1539</v>
      </c>
      <c r="B1114" t="s">
        <v>3486</v>
      </c>
      <c r="C1114" t="s">
        <v>3277</v>
      </c>
      <c r="D1114" s="1">
        <v>44193</v>
      </c>
      <c r="E1114" s="1">
        <v>44470</v>
      </c>
      <c r="F1114" t="s">
        <v>728</v>
      </c>
      <c r="G1114" t="s">
        <v>4522</v>
      </c>
      <c r="H1114" t="s">
        <v>4523</v>
      </c>
      <c r="I1114" t="s">
        <v>168</v>
      </c>
      <c r="J1114" t="s">
        <v>745</v>
      </c>
      <c r="K1114" t="str">
        <f>IF(employee_data3[[#This Row],[EmployeeStatus]]="Active", "Active", "Attrition")</f>
        <v>Attrition</v>
      </c>
      <c r="L1114" t="s">
        <v>52</v>
      </c>
      <c r="M1114" t="s">
        <v>51</v>
      </c>
      <c r="N1114" t="s">
        <v>63</v>
      </c>
      <c r="O1114" t="s">
        <v>175</v>
      </c>
      <c r="P1114" t="s">
        <v>4524</v>
      </c>
      <c r="Q1114" t="s">
        <v>38</v>
      </c>
      <c r="R1114" t="s">
        <v>177</v>
      </c>
      <c r="S1114" s="1">
        <v>22342</v>
      </c>
      <c r="T1114">
        <f>DATEDIF(employee_data3[[#This Row],[DOB]],DATE(2023, 1, 1), "Y")</f>
        <v>61</v>
      </c>
      <c r="U1114" t="str">
        <f>IF(employee_data3[[#This Row],[Age]]&lt;=25, "Remaja", IF(employee_data3[[#This Row],[Age]]&lt;=55, "Dewasa", "Lansia"))</f>
        <v>Lansia</v>
      </c>
      <c r="V1114" t="s">
        <v>40</v>
      </c>
      <c r="W1114" t="s">
        <v>83</v>
      </c>
      <c r="X1114" t="s">
        <v>55</v>
      </c>
      <c r="Y1114">
        <v>79458</v>
      </c>
      <c r="Z1114" t="s">
        <v>56</v>
      </c>
      <c r="AA1114" t="s">
        <v>44</v>
      </c>
      <c r="AB1114" t="s">
        <v>45</v>
      </c>
      <c r="AC1114">
        <v>3</v>
      </c>
      <c r="AD1114" s="11">
        <f>(employee_data3[[#This Row],[Current Employee Rating]]-AVERAGE(employee_data3[Current Employee Rating]))/STDEV(employee_data3[Current Employee Rating])</f>
        <v>3.0539538160596794E-2</v>
      </c>
      <c r="AE1114" s="11" t="str">
        <f>IF(employee_data3[[#This Row],[Z Score]]&gt;3,"Yes","No")</f>
        <v>No</v>
      </c>
    </row>
    <row r="1115" spans="1:31" x14ac:dyDescent="0.3">
      <c r="A1115">
        <v>1540</v>
      </c>
      <c r="B1115" t="s">
        <v>4525</v>
      </c>
      <c r="C1115" t="s">
        <v>4526</v>
      </c>
      <c r="D1115" s="1">
        <v>44245</v>
      </c>
      <c r="E1115" s="1"/>
      <c r="F1115" t="s">
        <v>28</v>
      </c>
      <c r="G1115" t="s">
        <v>4527</v>
      </c>
      <c r="H1115" t="s">
        <v>4528</v>
      </c>
      <c r="I1115" t="s">
        <v>89</v>
      </c>
      <c r="J1115" t="s">
        <v>32</v>
      </c>
      <c r="K1115" t="str">
        <f>IF(employee_data3[[#This Row],[EmployeeStatus]]="Active", "Active", "Attrition")</f>
        <v>Active</v>
      </c>
      <c r="L1115" t="s">
        <v>33</v>
      </c>
      <c r="M1115" t="s">
        <v>34</v>
      </c>
      <c r="N1115" t="s">
        <v>35</v>
      </c>
      <c r="O1115" t="s">
        <v>36</v>
      </c>
      <c r="P1115" t="s">
        <v>37</v>
      </c>
      <c r="Q1115" t="s">
        <v>38</v>
      </c>
      <c r="R1115" t="s">
        <v>1012</v>
      </c>
      <c r="S1115" s="1">
        <v>24522</v>
      </c>
      <c r="T1115">
        <f>DATEDIF(employee_data3[[#This Row],[DOB]],DATE(2023, 1, 1), "Y")</f>
        <v>55</v>
      </c>
      <c r="U1115" t="str">
        <f>IF(employee_data3[[#This Row],[Age]]&lt;=25, "Remaja", IF(employee_data3[[#This Row],[Age]]&lt;=55, "Dewasa", "Lansia"))</f>
        <v>Dewasa</v>
      </c>
      <c r="V1115" t="s">
        <v>40</v>
      </c>
      <c r="W1115" t="s">
        <v>4529</v>
      </c>
      <c r="X1115" t="s">
        <v>42</v>
      </c>
      <c r="Y1115">
        <v>62937</v>
      </c>
      <c r="Z1115" t="s">
        <v>93</v>
      </c>
      <c r="AA1115" t="s">
        <v>44</v>
      </c>
      <c r="AB1115" t="s">
        <v>45</v>
      </c>
      <c r="AC1115">
        <v>3</v>
      </c>
      <c r="AD1115" s="11">
        <f>(employee_data3[[#This Row],[Current Employee Rating]]-AVERAGE(employee_data3[Current Employee Rating]))/STDEV(employee_data3[Current Employee Rating])</f>
        <v>3.0539538160596794E-2</v>
      </c>
      <c r="AE1115" s="11" t="str">
        <f>IF(employee_data3[[#This Row],[Z Score]]&gt;3,"Yes","No")</f>
        <v>No</v>
      </c>
    </row>
    <row r="1116" spans="1:31" x14ac:dyDescent="0.3">
      <c r="A1116">
        <v>1541</v>
      </c>
      <c r="B1116" t="s">
        <v>3834</v>
      </c>
      <c r="C1116" t="s">
        <v>500</v>
      </c>
      <c r="D1116" s="1">
        <v>44212</v>
      </c>
      <c r="E1116" s="1"/>
      <c r="F1116" t="s">
        <v>28</v>
      </c>
      <c r="G1116" t="s">
        <v>4530</v>
      </c>
      <c r="H1116" t="s">
        <v>4531</v>
      </c>
      <c r="I1116" t="s">
        <v>31</v>
      </c>
      <c r="J1116" t="s">
        <v>32</v>
      </c>
      <c r="K1116" t="str">
        <f>IF(employee_data3[[#This Row],[EmployeeStatus]]="Active", "Active", "Attrition")</f>
        <v>Active</v>
      </c>
      <c r="L1116" t="s">
        <v>52</v>
      </c>
      <c r="M1116" t="s">
        <v>34</v>
      </c>
      <c r="N1116" t="s">
        <v>63</v>
      </c>
      <c r="O1116" t="s">
        <v>36</v>
      </c>
      <c r="P1116" t="s">
        <v>37</v>
      </c>
      <c r="Q1116" t="s">
        <v>38</v>
      </c>
      <c r="R1116" t="s">
        <v>66</v>
      </c>
      <c r="S1116" s="1">
        <v>26646</v>
      </c>
      <c r="T1116">
        <f>DATEDIF(employee_data3[[#This Row],[DOB]],DATE(2023, 1, 1), "Y")</f>
        <v>50</v>
      </c>
      <c r="U1116" t="str">
        <f>IF(employee_data3[[#This Row],[Age]]&lt;=25, "Remaja", IF(employee_data3[[#This Row],[Age]]&lt;=55, "Dewasa", "Lansia"))</f>
        <v>Dewasa</v>
      </c>
      <c r="V1116" t="s">
        <v>40</v>
      </c>
      <c r="W1116" t="s">
        <v>67</v>
      </c>
      <c r="X1116" t="s">
        <v>42</v>
      </c>
      <c r="Y1116">
        <v>7598</v>
      </c>
      <c r="Z1116" t="s">
        <v>93</v>
      </c>
      <c r="AA1116" t="s">
        <v>44</v>
      </c>
      <c r="AB1116" t="s">
        <v>45</v>
      </c>
      <c r="AC1116">
        <v>3</v>
      </c>
      <c r="AD1116" s="11">
        <f>(employee_data3[[#This Row],[Current Employee Rating]]-AVERAGE(employee_data3[Current Employee Rating]))/STDEV(employee_data3[Current Employee Rating])</f>
        <v>3.0539538160596794E-2</v>
      </c>
      <c r="AE1116" s="11" t="str">
        <f>IF(employee_data3[[#This Row],[Z Score]]&gt;3,"Yes","No")</f>
        <v>No</v>
      </c>
    </row>
    <row r="1117" spans="1:31" x14ac:dyDescent="0.3">
      <c r="A1117">
        <v>1542</v>
      </c>
      <c r="B1117" t="s">
        <v>4532</v>
      </c>
      <c r="C1117" t="s">
        <v>4533</v>
      </c>
      <c r="D1117" s="1">
        <v>44658</v>
      </c>
      <c r="E1117" s="1"/>
      <c r="F1117" t="s">
        <v>28</v>
      </c>
      <c r="G1117" t="s">
        <v>4534</v>
      </c>
      <c r="H1117" t="s">
        <v>4535</v>
      </c>
      <c r="I1117" t="s">
        <v>133</v>
      </c>
      <c r="J1117" t="s">
        <v>32</v>
      </c>
      <c r="K1117" t="str">
        <f>IF(employee_data3[[#This Row],[EmployeeStatus]]="Active", "Active", "Attrition")</f>
        <v>Active</v>
      </c>
      <c r="L1117" t="s">
        <v>63</v>
      </c>
      <c r="M1117" t="s">
        <v>51</v>
      </c>
      <c r="N1117" t="s">
        <v>35</v>
      </c>
      <c r="O1117" t="s">
        <v>36</v>
      </c>
      <c r="P1117" t="s">
        <v>37</v>
      </c>
      <c r="Q1117" t="s">
        <v>38</v>
      </c>
      <c r="R1117" t="s">
        <v>148</v>
      </c>
      <c r="S1117" s="1">
        <v>33949</v>
      </c>
      <c r="T1117">
        <f>DATEDIF(employee_data3[[#This Row],[DOB]],DATE(2023, 1, 1), "Y")</f>
        <v>30</v>
      </c>
      <c r="U1117" t="str">
        <f>IF(employee_data3[[#This Row],[Age]]&lt;=25, "Remaja", IF(employee_data3[[#This Row],[Age]]&lt;=55, "Dewasa", "Lansia"))</f>
        <v>Dewasa</v>
      </c>
      <c r="V1117" t="s">
        <v>40</v>
      </c>
      <c r="W1117" t="s">
        <v>834</v>
      </c>
      <c r="X1117" t="s">
        <v>55</v>
      </c>
      <c r="Y1117">
        <v>26161</v>
      </c>
      <c r="Z1117" t="s">
        <v>43</v>
      </c>
      <c r="AA1117" t="s">
        <v>84</v>
      </c>
      <c r="AB1117" t="s">
        <v>45</v>
      </c>
      <c r="AC1117">
        <v>3</v>
      </c>
      <c r="AD1117" s="11">
        <f>(employee_data3[[#This Row],[Current Employee Rating]]-AVERAGE(employee_data3[Current Employee Rating]))/STDEV(employee_data3[Current Employee Rating])</f>
        <v>3.0539538160596794E-2</v>
      </c>
      <c r="AE1117" s="11" t="str">
        <f>IF(employee_data3[[#This Row],[Z Score]]&gt;3,"Yes","No")</f>
        <v>No</v>
      </c>
    </row>
    <row r="1118" spans="1:31" x14ac:dyDescent="0.3">
      <c r="A1118">
        <v>1543</v>
      </c>
      <c r="B1118" t="s">
        <v>4536</v>
      </c>
      <c r="C1118" t="s">
        <v>4089</v>
      </c>
      <c r="D1118" s="1">
        <v>43657</v>
      </c>
      <c r="E1118" s="1">
        <v>44320</v>
      </c>
      <c r="F1118" t="s">
        <v>28</v>
      </c>
      <c r="G1118" t="s">
        <v>4537</v>
      </c>
      <c r="H1118" t="s">
        <v>4538</v>
      </c>
      <c r="I1118" t="s">
        <v>50</v>
      </c>
      <c r="J1118" t="s">
        <v>32</v>
      </c>
      <c r="K1118" t="str">
        <f>IF(employee_data3[[#This Row],[EmployeeStatus]]="Active", "Active", "Attrition")</f>
        <v>Active</v>
      </c>
      <c r="L1118" t="s">
        <v>52</v>
      </c>
      <c r="M1118" t="s">
        <v>51</v>
      </c>
      <c r="N1118" t="s">
        <v>52</v>
      </c>
      <c r="O1118" t="s">
        <v>99</v>
      </c>
      <c r="P1118" t="s">
        <v>4539</v>
      </c>
      <c r="Q1118" t="s">
        <v>38</v>
      </c>
      <c r="R1118" t="s">
        <v>90</v>
      </c>
      <c r="S1118" s="1">
        <v>22478</v>
      </c>
      <c r="T1118">
        <f>DATEDIF(employee_data3[[#This Row],[DOB]],DATE(2023, 1, 1), "Y")</f>
        <v>61</v>
      </c>
      <c r="U1118" t="str">
        <f>IF(employee_data3[[#This Row],[Age]]&lt;=25, "Remaja", IF(employee_data3[[#This Row],[Age]]&lt;=55, "Dewasa", "Lansia"))</f>
        <v>Lansia</v>
      </c>
      <c r="V1118" t="s">
        <v>40</v>
      </c>
      <c r="W1118" t="s">
        <v>83</v>
      </c>
      <c r="X1118" t="s">
        <v>55</v>
      </c>
      <c r="Y1118">
        <v>43421</v>
      </c>
      <c r="Z1118" t="s">
        <v>93</v>
      </c>
      <c r="AA1118" t="s">
        <v>84</v>
      </c>
      <c r="AB1118" t="s">
        <v>45</v>
      </c>
      <c r="AC1118">
        <v>3</v>
      </c>
      <c r="AD1118" s="11">
        <f>(employee_data3[[#This Row],[Current Employee Rating]]-AVERAGE(employee_data3[Current Employee Rating]))/STDEV(employee_data3[Current Employee Rating])</f>
        <v>3.0539538160596794E-2</v>
      </c>
      <c r="AE1118" s="11" t="str">
        <f>IF(employee_data3[[#This Row],[Z Score]]&gt;3,"Yes","No")</f>
        <v>No</v>
      </c>
    </row>
    <row r="1119" spans="1:31" x14ac:dyDescent="0.3">
      <c r="A1119">
        <v>1544</v>
      </c>
      <c r="B1119" t="s">
        <v>4540</v>
      </c>
      <c r="C1119" t="s">
        <v>4541</v>
      </c>
      <c r="D1119" s="1">
        <v>44052</v>
      </c>
      <c r="E1119" s="1">
        <v>44871</v>
      </c>
      <c r="F1119" t="s">
        <v>28</v>
      </c>
      <c r="G1119" t="s">
        <v>4542</v>
      </c>
      <c r="H1119" t="s">
        <v>4543</v>
      </c>
      <c r="I1119" t="s">
        <v>139</v>
      </c>
      <c r="J1119" t="s">
        <v>32</v>
      </c>
      <c r="K1119" t="str">
        <f>IF(employee_data3[[#This Row],[EmployeeStatus]]="Active", "Active", "Attrition")</f>
        <v>Active</v>
      </c>
      <c r="L1119" t="s">
        <v>52</v>
      </c>
      <c r="M1119" t="s">
        <v>34</v>
      </c>
      <c r="N1119" t="s">
        <v>35</v>
      </c>
      <c r="O1119" t="s">
        <v>140</v>
      </c>
      <c r="P1119" t="s">
        <v>4544</v>
      </c>
      <c r="Q1119" t="s">
        <v>38</v>
      </c>
      <c r="R1119" t="s">
        <v>101</v>
      </c>
      <c r="S1119" s="1">
        <v>34472</v>
      </c>
      <c r="T1119">
        <f>DATEDIF(employee_data3[[#This Row],[DOB]],DATE(2023, 1, 1), "Y")</f>
        <v>28</v>
      </c>
      <c r="U1119" t="str">
        <f>IF(employee_data3[[#This Row],[Age]]&lt;=25, "Remaja", IF(employee_data3[[#This Row],[Age]]&lt;=55, "Dewasa", "Lansia"))</f>
        <v>Dewasa</v>
      </c>
      <c r="V1119" t="s">
        <v>40</v>
      </c>
      <c r="W1119" t="s">
        <v>103</v>
      </c>
      <c r="X1119" t="s">
        <v>42</v>
      </c>
      <c r="Y1119">
        <v>53393</v>
      </c>
      <c r="Z1119" t="s">
        <v>74</v>
      </c>
      <c r="AA1119" t="s">
        <v>84</v>
      </c>
      <c r="AB1119" t="s">
        <v>45</v>
      </c>
      <c r="AC1119">
        <v>3</v>
      </c>
      <c r="AD1119" s="11">
        <f>(employee_data3[[#This Row],[Current Employee Rating]]-AVERAGE(employee_data3[Current Employee Rating]))/STDEV(employee_data3[Current Employee Rating])</f>
        <v>3.0539538160596794E-2</v>
      </c>
      <c r="AE1119" s="11" t="str">
        <f>IF(employee_data3[[#This Row],[Z Score]]&gt;3,"Yes","No")</f>
        <v>No</v>
      </c>
    </row>
    <row r="1120" spans="1:31" x14ac:dyDescent="0.3">
      <c r="A1120">
        <v>1545</v>
      </c>
      <c r="B1120" t="s">
        <v>358</v>
      </c>
      <c r="C1120" t="s">
        <v>689</v>
      </c>
      <c r="D1120" s="1">
        <v>43363</v>
      </c>
      <c r="E1120" s="1"/>
      <c r="F1120" t="s">
        <v>28</v>
      </c>
      <c r="G1120" t="s">
        <v>4545</v>
      </c>
      <c r="H1120" t="s">
        <v>4546</v>
      </c>
      <c r="I1120" t="s">
        <v>80</v>
      </c>
      <c r="J1120" t="s">
        <v>32</v>
      </c>
      <c r="K1120" t="str">
        <f>IF(employee_data3[[#This Row],[EmployeeStatus]]="Active", "Active", "Attrition")</f>
        <v>Active</v>
      </c>
      <c r="L1120" t="s">
        <v>33</v>
      </c>
      <c r="M1120" t="s">
        <v>51</v>
      </c>
      <c r="N1120" t="s">
        <v>52</v>
      </c>
      <c r="O1120" t="s">
        <v>36</v>
      </c>
      <c r="P1120" t="s">
        <v>37</v>
      </c>
      <c r="Q1120" t="s">
        <v>38</v>
      </c>
      <c r="R1120" t="s">
        <v>90</v>
      </c>
      <c r="S1120" s="1">
        <v>20948</v>
      </c>
      <c r="T1120">
        <f>DATEDIF(employee_data3[[#This Row],[DOB]],DATE(2023, 1, 1), "Y")</f>
        <v>65</v>
      </c>
      <c r="U1120" t="str">
        <f>IF(employee_data3[[#This Row],[Age]]&lt;=25, "Remaja", IF(employee_data3[[#This Row],[Age]]&lt;=55, "Dewasa", "Lansia"))</f>
        <v>Lansia</v>
      </c>
      <c r="V1120" t="s">
        <v>40</v>
      </c>
      <c r="W1120" t="s">
        <v>83</v>
      </c>
      <c r="X1120" t="s">
        <v>42</v>
      </c>
      <c r="Y1120">
        <v>33362</v>
      </c>
      <c r="Z1120" t="s">
        <v>56</v>
      </c>
      <c r="AA1120" t="s">
        <v>84</v>
      </c>
      <c r="AB1120" t="s">
        <v>45</v>
      </c>
      <c r="AC1120">
        <v>3</v>
      </c>
      <c r="AD1120" s="11">
        <f>(employee_data3[[#This Row],[Current Employee Rating]]-AVERAGE(employee_data3[Current Employee Rating]))/STDEV(employee_data3[Current Employee Rating])</f>
        <v>3.0539538160596794E-2</v>
      </c>
      <c r="AE1120" s="11" t="str">
        <f>IF(employee_data3[[#This Row],[Z Score]]&gt;3,"Yes","No")</f>
        <v>No</v>
      </c>
    </row>
    <row r="1121" spans="1:31" x14ac:dyDescent="0.3">
      <c r="A1121">
        <v>1546</v>
      </c>
      <c r="B1121" t="s">
        <v>4507</v>
      </c>
      <c r="C1121" t="s">
        <v>4547</v>
      </c>
      <c r="D1121" s="1">
        <v>43851</v>
      </c>
      <c r="E1121" s="1">
        <v>44335</v>
      </c>
      <c r="F1121" t="s">
        <v>28</v>
      </c>
      <c r="G1121" t="s">
        <v>1388</v>
      </c>
      <c r="H1121" t="s">
        <v>4548</v>
      </c>
      <c r="I1121" t="s">
        <v>168</v>
      </c>
      <c r="J1121" t="s">
        <v>32</v>
      </c>
      <c r="K1121" t="str">
        <f>IF(employee_data3[[#This Row],[EmployeeStatus]]="Active", "Active", "Attrition")</f>
        <v>Active</v>
      </c>
      <c r="L1121" t="s">
        <v>52</v>
      </c>
      <c r="M1121" t="s">
        <v>64</v>
      </c>
      <c r="N1121" t="s">
        <v>52</v>
      </c>
      <c r="O1121" t="s">
        <v>175</v>
      </c>
      <c r="P1121" t="s">
        <v>4549</v>
      </c>
      <c r="Q1121" t="s">
        <v>38</v>
      </c>
      <c r="R1121" t="s">
        <v>148</v>
      </c>
      <c r="S1121" s="1">
        <v>19219</v>
      </c>
      <c r="T1121">
        <f>DATEDIF(employee_data3[[#This Row],[DOB]],DATE(2023, 1, 1), "Y")</f>
        <v>70</v>
      </c>
      <c r="U1121" t="str">
        <f>IF(employee_data3[[#This Row],[Age]]&lt;=25, "Remaja", IF(employee_data3[[#This Row],[Age]]&lt;=55, "Dewasa", "Lansia"))</f>
        <v>Lansia</v>
      </c>
      <c r="V1121" t="s">
        <v>40</v>
      </c>
      <c r="W1121" t="s">
        <v>834</v>
      </c>
      <c r="X1121" t="s">
        <v>42</v>
      </c>
      <c r="Y1121">
        <v>61239</v>
      </c>
      <c r="Z1121" t="s">
        <v>56</v>
      </c>
      <c r="AA1121" t="s">
        <v>44</v>
      </c>
      <c r="AB1121" t="s">
        <v>45</v>
      </c>
      <c r="AC1121">
        <v>3</v>
      </c>
      <c r="AD1121" s="11">
        <f>(employee_data3[[#This Row],[Current Employee Rating]]-AVERAGE(employee_data3[Current Employee Rating]))/STDEV(employee_data3[Current Employee Rating])</f>
        <v>3.0539538160596794E-2</v>
      </c>
      <c r="AE1121" s="11" t="str">
        <f>IF(employee_data3[[#This Row],[Z Score]]&gt;3,"Yes","No")</f>
        <v>No</v>
      </c>
    </row>
    <row r="1122" spans="1:31" x14ac:dyDescent="0.3">
      <c r="A1122">
        <v>1547</v>
      </c>
      <c r="B1122" t="s">
        <v>4550</v>
      </c>
      <c r="C1122" t="s">
        <v>354</v>
      </c>
      <c r="D1122" s="1">
        <v>44609</v>
      </c>
      <c r="E1122" s="1">
        <v>44971</v>
      </c>
      <c r="F1122" t="s">
        <v>28</v>
      </c>
      <c r="G1122" t="s">
        <v>4551</v>
      </c>
      <c r="H1122" t="s">
        <v>4552</v>
      </c>
      <c r="I1122" t="s">
        <v>98</v>
      </c>
      <c r="J1122" t="s">
        <v>32</v>
      </c>
      <c r="K1122" t="str">
        <f>IF(employee_data3[[#This Row],[EmployeeStatus]]="Active", "Active", "Attrition")</f>
        <v>Active</v>
      </c>
      <c r="L1122" t="s">
        <v>33</v>
      </c>
      <c r="M1122" t="s">
        <v>64</v>
      </c>
      <c r="N1122" t="s">
        <v>35</v>
      </c>
      <c r="O1122" t="s">
        <v>140</v>
      </c>
      <c r="P1122" t="s">
        <v>4553</v>
      </c>
      <c r="Q1122" t="s">
        <v>38</v>
      </c>
      <c r="R1122" t="s">
        <v>1012</v>
      </c>
      <c r="S1122" s="1">
        <v>34328</v>
      </c>
      <c r="T1122">
        <f>DATEDIF(employee_data3[[#This Row],[DOB]],DATE(2023, 1, 1), "Y")</f>
        <v>29</v>
      </c>
      <c r="U1122" t="str">
        <f>IF(employee_data3[[#This Row],[Age]]&lt;=25, "Remaja", IF(employee_data3[[#This Row],[Age]]&lt;=55, "Dewasa", "Lansia"))</f>
        <v>Dewasa</v>
      </c>
      <c r="V1122" t="s">
        <v>40</v>
      </c>
      <c r="W1122" t="s">
        <v>1506</v>
      </c>
      <c r="X1122" t="s">
        <v>42</v>
      </c>
      <c r="Y1122">
        <v>31989</v>
      </c>
      <c r="Z1122" t="s">
        <v>56</v>
      </c>
      <c r="AA1122" t="s">
        <v>44</v>
      </c>
      <c r="AB1122" t="s">
        <v>45</v>
      </c>
      <c r="AC1122">
        <v>3</v>
      </c>
      <c r="AD1122" s="11">
        <f>(employee_data3[[#This Row],[Current Employee Rating]]-AVERAGE(employee_data3[Current Employee Rating]))/STDEV(employee_data3[Current Employee Rating])</f>
        <v>3.0539538160596794E-2</v>
      </c>
      <c r="AE1122" s="11" t="str">
        <f>IF(employee_data3[[#This Row],[Z Score]]&gt;3,"Yes","No")</f>
        <v>No</v>
      </c>
    </row>
    <row r="1123" spans="1:31" x14ac:dyDescent="0.3">
      <c r="A1123">
        <v>1548</v>
      </c>
      <c r="B1123" t="s">
        <v>4554</v>
      </c>
      <c r="C1123" t="s">
        <v>3151</v>
      </c>
      <c r="D1123" s="1">
        <v>43627</v>
      </c>
      <c r="E1123" s="1"/>
      <c r="F1123" t="s">
        <v>28</v>
      </c>
      <c r="G1123" t="s">
        <v>4555</v>
      </c>
      <c r="H1123" t="s">
        <v>4556</v>
      </c>
      <c r="I1123" t="s">
        <v>118</v>
      </c>
      <c r="J1123" t="s">
        <v>32</v>
      </c>
      <c r="K1123" t="str">
        <f>IF(employee_data3[[#This Row],[EmployeeStatus]]="Active", "Active", "Attrition")</f>
        <v>Active</v>
      </c>
      <c r="L1123" t="s">
        <v>52</v>
      </c>
      <c r="M1123" t="s">
        <v>51</v>
      </c>
      <c r="N1123" t="s">
        <v>63</v>
      </c>
      <c r="O1123" t="s">
        <v>36</v>
      </c>
      <c r="P1123" t="s">
        <v>37</v>
      </c>
      <c r="Q1123" t="s">
        <v>38</v>
      </c>
      <c r="R1123" t="s">
        <v>111</v>
      </c>
      <c r="S1123" s="1">
        <v>23590</v>
      </c>
      <c r="T1123">
        <f>DATEDIF(employee_data3[[#This Row],[DOB]],DATE(2023, 1, 1), "Y")</f>
        <v>58</v>
      </c>
      <c r="U1123" t="str">
        <f>IF(employee_data3[[#This Row],[Age]]&lt;=25, "Remaja", IF(employee_data3[[#This Row],[Age]]&lt;=55, "Dewasa", "Lansia"))</f>
        <v>Lansia</v>
      </c>
      <c r="V1123" t="s">
        <v>40</v>
      </c>
      <c r="W1123" t="s">
        <v>113</v>
      </c>
      <c r="X1123" t="s">
        <v>55</v>
      </c>
      <c r="Y1123">
        <v>75761</v>
      </c>
      <c r="Z1123" t="s">
        <v>128</v>
      </c>
      <c r="AA1123" t="s">
        <v>44</v>
      </c>
      <c r="AB1123" t="s">
        <v>236</v>
      </c>
      <c r="AC1123">
        <v>3</v>
      </c>
      <c r="AD1123" s="11">
        <f>(employee_data3[[#This Row],[Current Employee Rating]]-AVERAGE(employee_data3[Current Employee Rating]))/STDEV(employee_data3[Current Employee Rating])</f>
        <v>3.0539538160596794E-2</v>
      </c>
      <c r="AE1123" s="11" t="str">
        <f>IF(employee_data3[[#This Row],[Z Score]]&gt;3,"Yes","No")</f>
        <v>No</v>
      </c>
    </row>
    <row r="1124" spans="1:31" x14ac:dyDescent="0.3">
      <c r="A1124">
        <v>1549</v>
      </c>
      <c r="B1124" t="s">
        <v>4557</v>
      </c>
      <c r="C1124" t="s">
        <v>3459</v>
      </c>
      <c r="D1124" s="1">
        <v>44686</v>
      </c>
      <c r="E1124" s="1"/>
      <c r="F1124" t="s">
        <v>28</v>
      </c>
      <c r="G1124" t="s">
        <v>4558</v>
      </c>
      <c r="H1124" t="s">
        <v>4559</v>
      </c>
      <c r="I1124" t="s">
        <v>62</v>
      </c>
      <c r="J1124" t="s">
        <v>32</v>
      </c>
      <c r="K1124" t="str">
        <f>IF(employee_data3[[#This Row],[EmployeeStatus]]="Active", "Active", "Attrition")</f>
        <v>Active</v>
      </c>
      <c r="L1124" t="s">
        <v>52</v>
      </c>
      <c r="M1124" t="s">
        <v>34</v>
      </c>
      <c r="N1124" t="s">
        <v>63</v>
      </c>
      <c r="O1124" t="s">
        <v>36</v>
      </c>
      <c r="P1124" t="s">
        <v>37</v>
      </c>
      <c r="Q1124" t="s">
        <v>38</v>
      </c>
      <c r="R1124" t="s">
        <v>119</v>
      </c>
      <c r="S1124" s="1">
        <v>33985</v>
      </c>
      <c r="T1124">
        <f>DATEDIF(employee_data3[[#This Row],[DOB]],DATE(2023, 1, 1), "Y")</f>
        <v>29</v>
      </c>
      <c r="U1124" t="str">
        <f>IF(employee_data3[[#This Row],[Age]]&lt;=25, "Remaja", IF(employee_data3[[#This Row],[Age]]&lt;=55, "Dewasa", "Lansia"))</f>
        <v>Dewasa</v>
      </c>
      <c r="V1124" t="s">
        <v>40</v>
      </c>
      <c r="W1124" t="s">
        <v>119</v>
      </c>
      <c r="X1124" t="s">
        <v>42</v>
      </c>
      <c r="Y1124">
        <v>25854</v>
      </c>
      <c r="Z1124" t="s">
        <v>74</v>
      </c>
      <c r="AA1124" t="s">
        <v>84</v>
      </c>
      <c r="AB1124" t="s">
        <v>45</v>
      </c>
      <c r="AC1124">
        <v>3</v>
      </c>
      <c r="AD1124" s="11">
        <f>(employee_data3[[#This Row],[Current Employee Rating]]-AVERAGE(employee_data3[Current Employee Rating]))/STDEV(employee_data3[Current Employee Rating])</f>
        <v>3.0539538160596794E-2</v>
      </c>
      <c r="AE1124" s="11" t="str">
        <f>IF(employee_data3[[#This Row],[Z Score]]&gt;3,"Yes","No")</f>
        <v>No</v>
      </c>
    </row>
    <row r="1125" spans="1:31" x14ac:dyDescent="0.3">
      <c r="A1125">
        <v>1550</v>
      </c>
      <c r="B1125" t="s">
        <v>3531</v>
      </c>
      <c r="C1125" t="s">
        <v>4560</v>
      </c>
      <c r="D1125" s="1">
        <v>43362</v>
      </c>
      <c r="E1125" s="1">
        <v>44055</v>
      </c>
      <c r="F1125" t="s">
        <v>28</v>
      </c>
      <c r="G1125" t="s">
        <v>4561</v>
      </c>
      <c r="H1125" t="s">
        <v>4562</v>
      </c>
      <c r="I1125" t="s">
        <v>89</v>
      </c>
      <c r="J1125" t="s">
        <v>32</v>
      </c>
      <c r="K1125" t="str">
        <f>IF(employee_data3[[#This Row],[EmployeeStatus]]="Active", "Active", "Attrition")</f>
        <v>Active</v>
      </c>
      <c r="L1125" t="s">
        <v>63</v>
      </c>
      <c r="M1125" t="s">
        <v>51</v>
      </c>
      <c r="N1125" t="s">
        <v>35</v>
      </c>
      <c r="O1125" t="s">
        <v>140</v>
      </c>
      <c r="P1125" t="s">
        <v>4563</v>
      </c>
      <c r="Q1125" t="s">
        <v>38</v>
      </c>
      <c r="R1125" t="s">
        <v>90</v>
      </c>
      <c r="S1125" s="1">
        <v>22508</v>
      </c>
      <c r="T1125">
        <f>DATEDIF(employee_data3[[#This Row],[DOB]],DATE(2023, 1, 1), "Y")</f>
        <v>61</v>
      </c>
      <c r="U1125" t="str">
        <f>IF(employee_data3[[#This Row],[Age]]&lt;=25, "Remaja", IF(employee_data3[[#This Row],[Age]]&lt;=55, "Dewasa", "Lansia"))</f>
        <v>Lansia</v>
      </c>
      <c r="V1125" t="s">
        <v>40</v>
      </c>
      <c r="W1125" t="s">
        <v>103</v>
      </c>
      <c r="X1125" t="s">
        <v>42</v>
      </c>
      <c r="Y1125">
        <v>92807</v>
      </c>
      <c r="Z1125" t="s">
        <v>93</v>
      </c>
      <c r="AA1125" t="s">
        <v>44</v>
      </c>
      <c r="AB1125" t="s">
        <v>45</v>
      </c>
      <c r="AC1125">
        <v>3</v>
      </c>
      <c r="AD1125" s="11">
        <f>(employee_data3[[#This Row],[Current Employee Rating]]-AVERAGE(employee_data3[Current Employee Rating]))/STDEV(employee_data3[Current Employee Rating])</f>
        <v>3.0539538160596794E-2</v>
      </c>
      <c r="AE1125" s="11" t="str">
        <f>IF(employee_data3[[#This Row],[Z Score]]&gt;3,"Yes","No")</f>
        <v>No</v>
      </c>
    </row>
    <row r="1126" spans="1:31" x14ac:dyDescent="0.3">
      <c r="A1126">
        <v>1551</v>
      </c>
      <c r="B1126" t="s">
        <v>4564</v>
      </c>
      <c r="C1126" t="s">
        <v>4565</v>
      </c>
      <c r="D1126" s="1">
        <v>44348</v>
      </c>
      <c r="E1126" s="1">
        <v>45096</v>
      </c>
      <c r="F1126" t="s">
        <v>28</v>
      </c>
      <c r="G1126" t="s">
        <v>4566</v>
      </c>
      <c r="H1126" t="s">
        <v>4567</v>
      </c>
      <c r="I1126" t="s">
        <v>31</v>
      </c>
      <c r="J1126" t="s">
        <v>198</v>
      </c>
      <c r="K1126" t="str">
        <f>IF(employee_data3[[#This Row],[EmployeeStatus]]="Active", "Active", "Attrition")</f>
        <v>Attrition</v>
      </c>
      <c r="L1126" t="s">
        <v>33</v>
      </c>
      <c r="M1126" t="s">
        <v>64</v>
      </c>
      <c r="N1126" t="s">
        <v>63</v>
      </c>
      <c r="O1126" t="s">
        <v>126</v>
      </c>
      <c r="P1126" t="s">
        <v>4568</v>
      </c>
      <c r="Q1126" t="s">
        <v>38</v>
      </c>
      <c r="R1126" t="s">
        <v>111</v>
      </c>
      <c r="S1126" s="1">
        <v>28019</v>
      </c>
      <c r="T1126">
        <f>DATEDIF(employee_data3[[#This Row],[DOB]],DATE(2023, 1, 1), "Y")</f>
        <v>46</v>
      </c>
      <c r="U1126" t="str">
        <f>IF(employee_data3[[#This Row],[Age]]&lt;=25, "Remaja", IF(employee_data3[[#This Row],[Age]]&lt;=55, "Dewasa", "Lansia"))</f>
        <v>Dewasa</v>
      </c>
      <c r="V1126" t="s">
        <v>40</v>
      </c>
      <c r="W1126" t="s">
        <v>419</v>
      </c>
      <c r="X1126" t="s">
        <v>42</v>
      </c>
      <c r="Y1126">
        <v>5288</v>
      </c>
      <c r="Z1126" t="s">
        <v>93</v>
      </c>
      <c r="AA1126" t="s">
        <v>104</v>
      </c>
      <c r="AB1126" t="s">
        <v>45</v>
      </c>
      <c r="AC1126">
        <v>3</v>
      </c>
      <c r="AD1126" s="11">
        <f>(employee_data3[[#This Row],[Current Employee Rating]]-AVERAGE(employee_data3[Current Employee Rating]))/STDEV(employee_data3[Current Employee Rating])</f>
        <v>3.0539538160596794E-2</v>
      </c>
      <c r="AE1126" s="11" t="str">
        <f>IF(employee_data3[[#This Row],[Z Score]]&gt;3,"Yes","No")</f>
        <v>No</v>
      </c>
    </row>
    <row r="1127" spans="1:31" x14ac:dyDescent="0.3">
      <c r="A1127">
        <v>1552</v>
      </c>
      <c r="B1127" t="s">
        <v>4569</v>
      </c>
      <c r="C1127" t="s">
        <v>4570</v>
      </c>
      <c r="D1127" s="1">
        <v>45112</v>
      </c>
      <c r="E1127" s="1">
        <v>45118</v>
      </c>
      <c r="F1127" t="s">
        <v>28</v>
      </c>
      <c r="G1127" t="s">
        <v>4571</v>
      </c>
      <c r="H1127" t="s">
        <v>4572</v>
      </c>
      <c r="I1127" t="s">
        <v>133</v>
      </c>
      <c r="J1127" t="s">
        <v>198</v>
      </c>
      <c r="K1127" t="str">
        <f>IF(employee_data3[[#This Row],[EmployeeStatus]]="Active", "Active", "Attrition")</f>
        <v>Attrition</v>
      </c>
      <c r="L1127" t="s">
        <v>52</v>
      </c>
      <c r="M1127" t="s">
        <v>34</v>
      </c>
      <c r="N1127" t="s">
        <v>52</v>
      </c>
      <c r="O1127" t="s">
        <v>175</v>
      </c>
      <c r="P1127" t="s">
        <v>4573</v>
      </c>
      <c r="Q1127" t="s">
        <v>38</v>
      </c>
      <c r="R1127" t="s">
        <v>305</v>
      </c>
      <c r="S1127" s="1">
        <v>19452</v>
      </c>
      <c r="T1127">
        <f>DATEDIF(employee_data3[[#This Row],[DOB]],DATE(2023, 1, 1), "Y")</f>
        <v>69</v>
      </c>
      <c r="U1127" t="str">
        <f>IF(employee_data3[[#This Row],[Age]]&lt;=25, "Remaja", IF(employee_data3[[#This Row],[Age]]&lt;=55, "Dewasa", "Lansia"))</f>
        <v>Lansia</v>
      </c>
      <c r="V1127" t="s">
        <v>40</v>
      </c>
      <c r="W1127" t="s">
        <v>83</v>
      </c>
      <c r="X1127" t="s">
        <v>42</v>
      </c>
      <c r="Y1127">
        <v>66412</v>
      </c>
      <c r="Z1127" t="s">
        <v>128</v>
      </c>
      <c r="AA1127" t="s">
        <v>44</v>
      </c>
      <c r="AB1127" t="s">
        <v>45</v>
      </c>
      <c r="AC1127">
        <v>3</v>
      </c>
      <c r="AD1127" s="11">
        <f>(employee_data3[[#This Row],[Current Employee Rating]]-AVERAGE(employee_data3[Current Employee Rating]))/STDEV(employee_data3[Current Employee Rating])</f>
        <v>3.0539538160596794E-2</v>
      </c>
      <c r="AE1127" s="11" t="str">
        <f>IF(employee_data3[[#This Row],[Z Score]]&gt;3,"Yes","No")</f>
        <v>No</v>
      </c>
    </row>
    <row r="1128" spans="1:31" x14ac:dyDescent="0.3">
      <c r="A1128">
        <v>1553</v>
      </c>
      <c r="B1128" t="s">
        <v>294</v>
      </c>
      <c r="C1128" t="s">
        <v>4212</v>
      </c>
      <c r="D1128" s="1">
        <v>44912</v>
      </c>
      <c r="E1128" s="1"/>
      <c r="F1128" t="s">
        <v>28</v>
      </c>
      <c r="G1128" t="s">
        <v>4574</v>
      </c>
      <c r="H1128" t="s">
        <v>4575</v>
      </c>
      <c r="I1128" t="s">
        <v>50</v>
      </c>
      <c r="J1128" t="s">
        <v>32</v>
      </c>
      <c r="K1128" t="str">
        <f>IF(employee_data3[[#This Row],[EmployeeStatus]]="Active", "Active", "Attrition")</f>
        <v>Active</v>
      </c>
      <c r="L1128" t="s">
        <v>52</v>
      </c>
      <c r="M1128" t="s">
        <v>34</v>
      </c>
      <c r="N1128" t="s">
        <v>52</v>
      </c>
      <c r="O1128" t="s">
        <v>36</v>
      </c>
      <c r="P1128" t="s">
        <v>37</v>
      </c>
      <c r="Q1128" t="s">
        <v>38</v>
      </c>
      <c r="R1128" t="s">
        <v>90</v>
      </c>
      <c r="S1128" s="1">
        <v>22193</v>
      </c>
      <c r="T1128">
        <f>DATEDIF(employee_data3[[#This Row],[DOB]],DATE(2023, 1, 1), "Y")</f>
        <v>62</v>
      </c>
      <c r="U1128" t="str">
        <f>IF(employee_data3[[#This Row],[Age]]&lt;=25, "Remaja", IF(employee_data3[[#This Row],[Age]]&lt;=55, "Dewasa", "Lansia"))</f>
        <v>Lansia</v>
      </c>
      <c r="V1128" t="s">
        <v>40</v>
      </c>
      <c r="W1128" t="s">
        <v>103</v>
      </c>
      <c r="X1128" t="s">
        <v>42</v>
      </c>
      <c r="Y1128">
        <v>20484</v>
      </c>
      <c r="Z1128" t="s">
        <v>74</v>
      </c>
      <c r="AA1128" t="s">
        <v>75</v>
      </c>
      <c r="AB1128" t="s">
        <v>45</v>
      </c>
      <c r="AC1128">
        <v>3</v>
      </c>
      <c r="AD1128" s="11">
        <f>(employee_data3[[#This Row],[Current Employee Rating]]-AVERAGE(employee_data3[Current Employee Rating]))/STDEV(employee_data3[Current Employee Rating])</f>
        <v>3.0539538160596794E-2</v>
      </c>
      <c r="AE1128" s="11" t="str">
        <f>IF(employee_data3[[#This Row],[Z Score]]&gt;3,"Yes","No")</f>
        <v>No</v>
      </c>
    </row>
    <row r="1129" spans="1:31" x14ac:dyDescent="0.3">
      <c r="A1129">
        <v>1554</v>
      </c>
      <c r="B1129" t="s">
        <v>4576</v>
      </c>
      <c r="C1129" t="s">
        <v>4577</v>
      </c>
      <c r="D1129" s="1">
        <v>44383</v>
      </c>
      <c r="E1129" s="1">
        <v>44819</v>
      </c>
      <c r="F1129" t="s">
        <v>28</v>
      </c>
      <c r="G1129" t="s">
        <v>4578</v>
      </c>
      <c r="H1129" t="s">
        <v>4579</v>
      </c>
      <c r="I1129" t="s">
        <v>139</v>
      </c>
      <c r="J1129" t="s">
        <v>1805</v>
      </c>
      <c r="K1129" t="str">
        <f>IF(employee_data3[[#This Row],[EmployeeStatus]]="Active", "Active", "Attrition")</f>
        <v>Attrition</v>
      </c>
      <c r="L1129" t="s">
        <v>63</v>
      </c>
      <c r="M1129" t="s">
        <v>64</v>
      </c>
      <c r="N1129" t="s">
        <v>52</v>
      </c>
      <c r="O1129" t="s">
        <v>175</v>
      </c>
      <c r="P1129" t="s">
        <v>4580</v>
      </c>
      <c r="Q1129" t="s">
        <v>38</v>
      </c>
      <c r="R1129" t="s">
        <v>1012</v>
      </c>
      <c r="S1129" s="1">
        <v>18822</v>
      </c>
      <c r="T1129">
        <f>DATEDIF(employee_data3[[#This Row],[DOB]],DATE(2023, 1, 1), "Y")</f>
        <v>71</v>
      </c>
      <c r="U1129" t="str">
        <f>IF(employee_data3[[#This Row],[Age]]&lt;=25, "Remaja", IF(employee_data3[[#This Row],[Age]]&lt;=55, "Dewasa", "Lansia"))</f>
        <v>Lansia</v>
      </c>
      <c r="V1129" t="s">
        <v>40</v>
      </c>
      <c r="W1129" t="s">
        <v>419</v>
      </c>
      <c r="X1129" t="s">
        <v>55</v>
      </c>
      <c r="Y1129">
        <v>73854</v>
      </c>
      <c r="Z1129" t="s">
        <v>43</v>
      </c>
      <c r="AA1129" t="s">
        <v>44</v>
      </c>
      <c r="AB1129" t="s">
        <v>45</v>
      </c>
      <c r="AC1129">
        <v>3</v>
      </c>
      <c r="AD1129" s="11">
        <f>(employee_data3[[#This Row],[Current Employee Rating]]-AVERAGE(employee_data3[Current Employee Rating]))/STDEV(employee_data3[Current Employee Rating])</f>
        <v>3.0539538160596794E-2</v>
      </c>
      <c r="AE1129" s="11" t="str">
        <f>IF(employee_data3[[#This Row],[Z Score]]&gt;3,"Yes","No")</f>
        <v>No</v>
      </c>
    </row>
    <row r="1130" spans="1:31" x14ac:dyDescent="0.3">
      <c r="A1130">
        <v>1555</v>
      </c>
      <c r="B1130" t="s">
        <v>1585</v>
      </c>
      <c r="C1130" t="s">
        <v>4581</v>
      </c>
      <c r="D1130" s="1">
        <v>43551</v>
      </c>
      <c r="E1130" s="1"/>
      <c r="F1130" t="s">
        <v>728</v>
      </c>
      <c r="G1130" t="s">
        <v>4582</v>
      </c>
      <c r="H1130" t="s">
        <v>4583</v>
      </c>
      <c r="I1130" t="s">
        <v>62</v>
      </c>
      <c r="J1130" t="s">
        <v>32</v>
      </c>
      <c r="K1130" t="str">
        <f>IF(employee_data3[[#This Row],[EmployeeStatus]]="Active", "Active", "Attrition")</f>
        <v>Active</v>
      </c>
      <c r="L1130" t="s">
        <v>52</v>
      </c>
      <c r="M1130" t="s">
        <v>51</v>
      </c>
      <c r="N1130" t="s">
        <v>52</v>
      </c>
      <c r="O1130" t="s">
        <v>36</v>
      </c>
      <c r="P1130" t="s">
        <v>37</v>
      </c>
      <c r="Q1130" t="s">
        <v>38</v>
      </c>
      <c r="R1130" t="s">
        <v>90</v>
      </c>
      <c r="S1130" s="1">
        <v>24223</v>
      </c>
      <c r="T1130">
        <f>DATEDIF(employee_data3[[#This Row],[DOB]],DATE(2023, 1, 1), "Y")</f>
        <v>56</v>
      </c>
      <c r="U1130" t="str">
        <f>IF(employee_data3[[#This Row],[Age]]&lt;=25, "Remaja", IF(employee_data3[[#This Row],[Age]]&lt;=55, "Dewasa", "Lansia"))</f>
        <v>Lansia</v>
      </c>
      <c r="V1130" t="s">
        <v>40</v>
      </c>
      <c r="W1130" t="s">
        <v>103</v>
      </c>
      <c r="X1130" t="s">
        <v>42</v>
      </c>
      <c r="Y1130">
        <v>86977</v>
      </c>
      <c r="Z1130" t="s">
        <v>56</v>
      </c>
      <c r="AA1130" t="s">
        <v>104</v>
      </c>
      <c r="AB1130" t="s">
        <v>45</v>
      </c>
      <c r="AC1130">
        <v>3</v>
      </c>
      <c r="AD1130" s="11">
        <f>(employee_data3[[#This Row],[Current Employee Rating]]-AVERAGE(employee_data3[Current Employee Rating]))/STDEV(employee_data3[Current Employee Rating])</f>
        <v>3.0539538160596794E-2</v>
      </c>
      <c r="AE1130" s="11" t="str">
        <f>IF(employee_data3[[#This Row],[Z Score]]&gt;3,"Yes","No")</f>
        <v>No</v>
      </c>
    </row>
    <row r="1131" spans="1:31" x14ac:dyDescent="0.3">
      <c r="A1131">
        <v>1556</v>
      </c>
      <c r="B1131" t="s">
        <v>4584</v>
      </c>
      <c r="C1131" t="s">
        <v>3838</v>
      </c>
      <c r="D1131" s="1">
        <v>45054</v>
      </c>
      <c r="E1131" s="1"/>
      <c r="F1131" t="s">
        <v>728</v>
      </c>
      <c r="G1131" t="s">
        <v>4585</v>
      </c>
      <c r="H1131" t="s">
        <v>4586</v>
      </c>
      <c r="I1131" t="s">
        <v>168</v>
      </c>
      <c r="J1131" t="s">
        <v>32</v>
      </c>
      <c r="K1131" t="str">
        <f>IF(employee_data3[[#This Row],[EmployeeStatus]]="Active", "Active", "Attrition")</f>
        <v>Active</v>
      </c>
      <c r="L1131" t="s">
        <v>63</v>
      </c>
      <c r="M1131" t="s">
        <v>64</v>
      </c>
      <c r="N1131" t="s">
        <v>35</v>
      </c>
      <c r="O1131" t="s">
        <v>36</v>
      </c>
      <c r="P1131" t="s">
        <v>37</v>
      </c>
      <c r="Q1131" t="s">
        <v>38</v>
      </c>
      <c r="R1131" t="s">
        <v>177</v>
      </c>
      <c r="S1131" s="1">
        <v>34011</v>
      </c>
      <c r="T1131">
        <f>DATEDIF(employee_data3[[#This Row],[DOB]],DATE(2023, 1, 1), "Y")</f>
        <v>29</v>
      </c>
      <c r="U1131" t="str">
        <f>IF(employee_data3[[#This Row],[Age]]&lt;=25, "Remaja", IF(employee_data3[[#This Row],[Age]]&lt;=55, "Dewasa", "Lansia"))</f>
        <v>Dewasa</v>
      </c>
      <c r="V1131" t="s">
        <v>40</v>
      </c>
      <c r="W1131" t="s">
        <v>243</v>
      </c>
      <c r="X1131" t="s">
        <v>42</v>
      </c>
      <c r="Y1131">
        <v>40039</v>
      </c>
      <c r="Z1131" t="s">
        <v>128</v>
      </c>
      <c r="AA1131" t="s">
        <v>44</v>
      </c>
      <c r="AB1131" t="s">
        <v>45</v>
      </c>
      <c r="AC1131">
        <v>3</v>
      </c>
      <c r="AD1131" s="11">
        <f>(employee_data3[[#This Row],[Current Employee Rating]]-AVERAGE(employee_data3[Current Employee Rating]))/STDEV(employee_data3[Current Employee Rating])</f>
        <v>3.0539538160596794E-2</v>
      </c>
      <c r="AE1131" s="11" t="str">
        <f>IF(employee_data3[[#This Row],[Z Score]]&gt;3,"Yes","No")</f>
        <v>No</v>
      </c>
    </row>
    <row r="1132" spans="1:31" x14ac:dyDescent="0.3">
      <c r="A1132">
        <v>1557</v>
      </c>
      <c r="B1132" t="s">
        <v>4587</v>
      </c>
      <c r="C1132" t="s">
        <v>4588</v>
      </c>
      <c r="D1132" s="1">
        <v>43446</v>
      </c>
      <c r="E1132" s="1">
        <v>44189</v>
      </c>
      <c r="F1132" t="s">
        <v>728</v>
      </c>
      <c r="G1132" t="s">
        <v>4589</v>
      </c>
      <c r="H1132" t="s">
        <v>4590</v>
      </c>
      <c r="I1132" t="s">
        <v>133</v>
      </c>
      <c r="J1132" t="s">
        <v>745</v>
      </c>
      <c r="K1132" t="str">
        <f>IF(employee_data3[[#This Row],[EmployeeStatus]]="Active", "Active", "Attrition")</f>
        <v>Attrition</v>
      </c>
      <c r="L1132" t="s">
        <v>52</v>
      </c>
      <c r="M1132" t="s">
        <v>64</v>
      </c>
      <c r="N1132" t="s">
        <v>35</v>
      </c>
      <c r="O1132" t="s">
        <v>175</v>
      </c>
      <c r="P1132" t="s">
        <v>4591</v>
      </c>
      <c r="Q1132" t="s">
        <v>38</v>
      </c>
      <c r="R1132" t="s">
        <v>177</v>
      </c>
      <c r="S1132" s="1">
        <v>33405</v>
      </c>
      <c r="T1132">
        <f>DATEDIF(employee_data3[[#This Row],[DOB]],DATE(2023, 1, 1), "Y")</f>
        <v>31</v>
      </c>
      <c r="U1132" t="str">
        <f>IF(employee_data3[[#This Row],[Age]]&lt;=25, "Remaja", IF(employee_data3[[#This Row],[Age]]&lt;=55, "Dewasa", "Lansia"))</f>
        <v>Dewasa</v>
      </c>
      <c r="V1132" t="s">
        <v>40</v>
      </c>
      <c r="W1132" t="s">
        <v>419</v>
      </c>
      <c r="X1132" t="s">
        <v>55</v>
      </c>
      <c r="Y1132">
        <v>25683</v>
      </c>
      <c r="Z1132" t="s">
        <v>56</v>
      </c>
      <c r="AA1132" t="s">
        <v>104</v>
      </c>
      <c r="AB1132" t="s">
        <v>45</v>
      </c>
      <c r="AC1132">
        <v>3</v>
      </c>
      <c r="AD1132" s="11">
        <f>(employee_data3[[#This Row],[Current Employee Rating]]-AVERAGE(employee_data3[Current Employee Rating]))/STDEV(employee_data3[Current Employee Rating])</f>
        <v>3.0539538160596794E-2</v>
      </c>
      <c r="AE1132" s="11" t="str">
        <f>IF(employee_data3[[#This Row],[Z Score]]&gt;3,"Yes","No")</f>
        <v>No</v>
      </c>
    </row>
    <row r="1133" spans="1:31" x14ac:dyDescent="0.3">
      <c r="A1133">
        <v>1558</v>
      </c>
      <c r="B1133" t="s">
        <v>4592</v>
      </c>
      <c r="C1133" t="s">
        <v>4593</v>
      </c>
      <c r="D1133" s="1">
        <v>44068</v>
      </c>
      <c r="E1133" s="1"/>
      <c r="F1133" t="s">
        <v>728</v>
      </c>
      <c r="G1133" t="s">
        <v>4594</v>
      </c>
      <c r="H1133" t="s">
        <v>4595</v>
      </c>
      <c r="I1133" t="s">
        <v>80</v>
      </c>
      <c r="J1133" t="s">
        <v>32</v>
      </c>
      <c r="K1133" t="str">
        <f>IF(employee_data3[[#This Row],[EmployeeStatus]]="Active", "Active", "Attrition")</f>
        <v>Active</v>
      </c>
      <c r="L1133" t="s">
        <v>52</v>
      </c>
      <c r="M1133" t="s">
        <v>51</v>
      </c>
      <c r="N1133" t="s">
        <v>35</v>
      </c>
      <c r="O1133" t="s">
        <v>36</v>
      </c>
      <c r="P1133" t="s">
        <v>37</v>
      </c>
      <c r="Q1133" t="s">
        <v>38</v>
      </c>
      <c r="R1133" t="s">
        <v>90</v>
      </c>
      <c r="S1133" s="1">
        <v>29641</v>
      </c>
      <c r="T1133">
        <f>DATEDIF(employee_data3[[#This Row],[DOB]],DATE(2023, 1, 1), "Y")</f>
        <v>41</v>
      </c>
      <c r="U1133" t="str">
        <f>IF(employee_data3[[#This Row],[Age]]&lt;=25, "Remaja", IF(employee_data3[[#This Row],[Age]]&lt;=55, "Dewasa", "Lansia"))</f>
        <v>Dewasa</v>
      </c>
      <c r="V1133" t="s">
        <v>40</v>
      </c>
      <c r="W1133" t="s">
        <v>419</v>
      </c>
      <c r="X1133" t="s">
        <v>55</v>
      </c>
      <c r="Y1133">
        <v>3170</v>
      </c>
      <c r="Z1133" t="s">
        <v>93</v>
      </c>
      <c r="AA1133" t="s">
        <v>84</v>
      </c>
      <c r="AB1133" t="s">
        <v>45</v>
      </c>
      <c r="AC1133">
        <v>3</v>
      </c>
      <c r="AD1133" s="11">
        <f>(employee_data3[[#This Row],[Current Employee Rating]]-AVERAGE(employee_data3[Current Employee Rating]))/STDEV(employee_data3[Current Employee Rating])</f>
        <v>3.0539538160596794E-2</v>
      </c>
      <c r="AE1133" s="11" t="str">
        <f>IF(employee_data3[[#This Row],[Z Score]]&gt;3,"Yes","No")</f>
        <v>No</v>
      </c>
    </row>
    <row r="1134" spans="1:31" x14ac:dyDescent="0.3">
      <c r="A1134">
        <v>1559</v>
      </c>
      <c r="B1134" t="s">
        <v>4596</v>
      </c>
      <c r="C1134" t="s">
        <v>3627</v>
      </c>
      <c r="D1134" s="1">
        <v>44673</v>
      </c>
      <c r="E1134" s="1">
        <v>44802</v>
      </c>
      <c r="F1134" t="s">
        <v>728</v>
      </c>
      <c r="G1134" t="s">
        <v>4597</v>
      </c>
      <c r="H1134" t="s">
        <v>4598</v>
      </c>
      <c r="I1134" t="s">
        <v>98</v>
      </c>
      <c r="J1134" t="s">
        <v>745</v>
      </c>
      <c r="K1134" t="str">
        <f>IF(employee_data3[[#This Row],[EmployeeStatus]]="Active", "Active", "Attrition")</f>
        <v>Attrition</v>
      </c>
      <c r="L1134" t="s">
        <v>63</v>
      </c>
      <c r="M1134" t="s">
        <v>64</v>
      </c>
      <c r="N1134" t="s">
        <v>63</v>
      </c>
      <c r="O1134" t="s">
        <v>99</v>
      </c>
      <c r="P1134" t="s">
        <v>4599</v>
      </c>
      <c r="Q1134" t="s">
        <v>38</v>
      </c>
      <c r="R1134" t="s">
        <v>177</v>
      </c>
      <c r="S1134" s="1">
        <v>24078</v>
      </c>
      <c r="T1134">
        <f>DATEDIF(employee_data3[[#This Row],[DOB]],DATE(2023, 1, 1), "Y")</f>
        <v>57</v>
      </c>
      <c r="U1134" t="str">
        <f>IF(employee_data3[[#This Row],[Age]]&lt;=25, "Remaja", IF(employee_data3[[#This Row],[Age]]&lt;=55, "Dewasa", "Lansia"))</f>
        <v>Lansia</v>
      </c>
      <c r="V1134" t="s">
        <v>40</v>
      </c>
      <c r="W1134" t="s">
        <v>178</v>
      </c>
      <c r="X1134" t="s">
        <v>55</v>
      </c>
      <c r="Y1134">
        <v>32042</v>
      </c>
      <c r="Z1134" t="s">
        <v>74</v>
      </c>
      <c r="AA1134" t="s">
        <v>104</v>
      </c>
      <c r="AB1134" t="s">
        <v>45</v>
      </c>
      <c r="AC1134">
        <v>3</v>
      </c>
      <c r="AD1134" s="11">
        <f>(employee_data3[[#This Row],[Current Employee Rating]]-AVERAGE(employee_data3[Current Employee Rating]))/STDEV(employee_data3[Current Employee Rating])</f>
        <v>3.0539538160596794E-2</v>
      </c>
      <c r="AE1134" s="11" t="str">
        <f>IF(employee_data3[[#This Row],[Z Score]]&gt;3,"Yes","No")</f>
        <v>No</v>
      </c>
    </row>
    <row r="1135" spans="1:31" x14ac:dyDescent="0.3">
      <c r="A1135">
        <v>1560</v>
      </c>
      <c r="B1135" t="s">
        <v>1156</v>
      </c>
      <c r="C1135" t="s">
        <v>433</v>
      </c>
      <c r="D1135" s="1">
        <v>44550</v>
      </c>
      <c r="E1135" s="1">
        <v>44897</v>
      </c>
      <c r="F1135" t="s">
        <v>728</v>
      </c>
      <c r="G1135" t="s">
        <v>4600</v>
      </c>
      <c r="H1135" t="s">
        <v>4601</v>
      </c>
      <c r="I1135" t="s">
        <v>168</v>
      </c>
      <c r="J1135" t="s">
        <v>745</v>
      </c>
      <c r="K1135" t="str">
        <f>IF(employee_data3[[#This Row],[EmployeeStatus]]="Active", "Active", "Attrition")</f>
        <v>Attrition</v>
      </c>
      <c r="L1135" t="s">
        <v>63</v>
      </c>
      <c r="M1135" t="s">
        <v>51</v>
      </c>
      <c r="N1135" t="s">
        <v>63</v>
      </c>
      <c r="O1135" t="s">
        <v>140</v>
      </c>
      <c r="P1135" t="s">
        <v>4602</v>
      </c>
      <c r="Q1135" t="s">
        <v>38</v>
      </c>
      <c r="R1135" t="s">
        <v>81</v>
      </c>
      <c r="S1135" s="1">
        <v>17418</v>
      </c>
      <c r="T1135">
        <f>DATEDIF(employee_data3[[#This Row],[DOB]],DATE(2023, 1, 1), "Y")</f>
        <v>75</v>
      </c>
      <c r="U1135" t="str">
        <f>IF(employee_data3[[#This Row],[Age]]&lt;=25, "Remaja", IF(employee_data3[[#This Row],[Age]]&lt;=55, "Dewasa", "Lansia"))</f>
        <v>Lansia</v>
      </c>
      <c r="V1135" t="s">
        <v>40</v>
      </c>
      <c r="W1135" t="s">
        <v>381</v>
      </c>
      <c r="X1135" t="s">
        <v>55</v>
      </c>
      <c r="Y1135">
        <v>52047</v>
      </c>
      <c r="Z1135" t="s">
        <v>74</v>
      </c>
      <c r="AA1135" t="s">
        <v>104</v>
      </c>
      <c r="AB1135" t="s">
        <v>45</v>
      </c>
      <c r="AC1135">
        <v>3</v>
      </c>
      <c r="AD1135" s="11">
        <f>(employee_data3[[#This Row],[Current Employee Rating]]-AVERAGE(employee_data3[Current Employee Rating]))/STDEV(employee_data3[Current Employee Rating])</f>
        <v>3.0539538160596794E-2</v>
      </c>
      <c r="AE1135" s="11" t="str">
        <f>IF(employee_data3[[#This Row],[Z Score]]&gt;3,"Yes","No")</f>
        <v>No</v>
      </c>
    </row>
    <row r="1136" spans="1:31" x14ac:dyDescent="0.3">
      <c r="A1136">
        <v>1561</v>
      </c>
      <c r="B1136" t="s">
        <v>1069</v>
      </c>
      <c r="C1136" t="s">
        <v>1595</v>
      </c>
      <c r="D1136" s="1">
        <v>44239</v>
      </c>
      <c r="E1136" s="1"/>
      <c r="F1136" t="s">
        <v>28</v>
      </c>
      <c r="G1136" t="s">
        <v>4603</v>
      </c>
      <c r="H1136" t="s">
        <v>4604</v>
      </c>
      <c r="I1136" t="s">
        <v>62</v>
      </c>
      <c r="J1136" t="s">
        <v>32</v>
      </c>
      <c r="K1136" t="str">
        <f>IF(employee_data3[[#This Row],[EmployeeStatus]]="Active", "Active", "Attrition")</f>
        <v>Active</v>
      </c>
      <c r="L1136" t="s">
        <v>33</v>
      </c>
      <c r="M1136" t="s">
        <v>34</v>
      </c>
      <c r="N1136" t="s">
        <v>63</v>
      </c>
      <c r="O1136" t="s">
        <v>36</v>
      </c>
      <c r="P1136" t="s">
        <v>37</v>
      </c>
      <c r="Q1136" t="s">
        <v>38</v>
      </c>
      <c r="R1136" t="s">
        <v>81</v>
      </c>
      <c r="S1136" s="1">
        <v>20604</v>
      </c>
      <c r="T1136">
        <f>DATEDIF(employee_data3[[#This Row],[DOB]],DATE(2023, 1, 1), "Y")</f>
        <v>66</v>
      </c>
      <c r="U1136" t="str">
        <f>IF(employee_data3[[#This Row],[Age]]&lt;=25, "Remaja", IF(employee_data3[[#This Row],[Age]]&lt;=55, "Dewasa", "Lansia"))</f>
        <v>Lansia</v>
      </c>
      <c r="V1136" t="s">
        <v>40</v>
      </c>
      <c r="W1136" t="s">
        <v>73</v>
      </c>
      <c r="X1136" t="s">
        <v>42</v>
      </c>
      <c r="Y1136">
        <v>88833</v>
      </c>
      <c r="Z1136" t="s">
        <v>56</v>
      </c>
      <c r="AA1136" t="s">
        <v>75</v>
      </c>
      <c r="AB1136" t="s">
        <v>45</v>
      </c>
      <c r="AC1136">
        <v>3</v>
      </c>
      <c r="AD1136" s="11">
        <f>(employee_data3[[#This Row],[Current Employee Rating]]-AVERAGE(employee_data3[Current Employee Rating]))/STDEV(employee_data3[Current Employee Rating])</f>
        <v>3.0539538160596794E-2</v>
      </c>
      <c r="AE1136" s="11" t="str">
        <f>IF(employee_data3[[#This Row],[Z Score]]&gt;3,"Yes","No")</f>
        <v>No</v>
      </c>
    </row>
    <row r="1137" spans="1:31" x14ac:dyDescent="0.3">
      <c r="A1137">
        <v>1562</v>
      </c>
      <c r="B1137" t="s">
        <v>4605</v>
      </c>
      <c r="C1137" t="s">
        <v>359</v>
      </c>
      <c r="D1137" s="1">
        <v>44103</v>
      </c>
      <c r="E1137" s="1">
        <v>44488</v>
      </c>
      <c r="F1137" t="s">
        <v>28</v>
      </c>
      <c r="G1137" t="s">
        <v>4606</v>
      </c>
      <c r="H1137" t="s">
        <v>4607</v>
      </c>
      <c r="I1137" t="s">
        <v>89</v>
      </c>
      <c r="J1137" t="s">
        <v>32</v>
      </c>
      <c r="K1137" t="str">
        <f>IF(employee_data3[[#This Row],[EmployeeStatus]]="Active", "Active", "Attrition")</f>
        <v>Active</v>
      </c>
      <c r="L1137" t="s">
        <v>63</v>
      </c>
      <c r="M1137" t="s">
        <v>64</v>
      </c>
      <c r="N1137" t="s">
        <v>35</v>
      </c>
      <c r="O1137" t="s">
        <v>99</v>
      </c>
      <c r="P1137" t="s">
        <v>4608</v>
      </c>
      <c r="Q1137" t="s">
        <v>38</v>
      </c>
      <c r="R1137" t="s">
        <v>66</v>
      </c>
      <c r="S1137" s="1">
        <v>16140</v>
      </c>
      <c r="T1137">
        <f>DATEDIF(employee_data3[[#This Row],[DOB]],DATE(2023, 1, 1), "Y")</f>
        <v>78</v>
      </c>
      <c r="U1137" t="str">
        <f>IF(employee_data3[[#This Row],[Age]]&lt;=25, "Remaja", IF(employee_data3[[#This Row],[Age]]&lt;=55, "Dewasa", "Lansia"))</f>
        <v>Lansia</v>
      </c>
      <c r="V1137" t="s">
        <v>40</v>
      </c>
      <c r="W1137" t="s">
        <v>395</v>
      </c>
      <c r="X1137" t="s">
        <v>42</v>
      </c>
      <c r="Y1137">
        <v>3211</v>
      </c>
      <c r="Z1137" t="s">
        <v>93</v>
      </c>
      <c r="AA1137" t="s">
        <v>75</v>
      </c>
      <c r="AB1137" t="s">
        <v>45</v>
      </c>
      <c r="AC1137">
        <v>3</v>
      </c>
      <c r="AD1137" s="11">
        <f>(employee_data3[[#This Row],[Current Employee Rating]]-AVERAGE(employee_data3[Current Employee Rating]))/STDEV(employee_data3[Current Employee Rating])</f>
        <v>3.0539538160596794E-2</v>
      </c>
      <c r="AE1137" s="11" t="str">
        <f>IF(employee_data3[[#This Row],[Z Score]]&gt;3,"Yes","No")</f>
        <v>No</v>
      </c>
    </row>
    <row r="1138" spans="1:31" x14ac:dyDescent="0.3">
      <c r="A1138">
        <v>1563</v>
      </c>
      <c r="B1138" t="s">
        <v>4423</v>
      </c>
      <c r="C1138" t="s">
        <v>4609</v>
      </c>
      <c r="D1138" s="1">
        <v>44814</v>
      </c>
      <c r="E1138" s="1">
        <v>44966</v>
      </c>
      <c r="F1138" t="s">
        <v>28</v>
      </c>
      <c r="G1138" t="s">
        <v>4610</v>
      </c>
      <c r="H1138" t="s">
        <v>4611</v>
      </c>
      <c r="I1138" t="s">
        <v>31</v>
      </c>
      <c r="J1138" t="s">
        <v>32</v>
      </c>
      <c r="K1138" t="str">
        <f>IF(employee_data3[[#This Row],[EmployeeStatus]]="Active", "Active", "Attrition")</f>
        <v>Active</v>
      </c>
      <c r="L1138" t="s">
        <v>33</v>
      </c>
      <c r="M1138" t="s">
        <v>34</v>
      </c>
      <c r="N1138" t="s">
        <v>35</v>
      </c>
      <c r="O1138" t="s">
        <v>126</v>
      </c>
      <c r="P1138" t="s">
        <v>4612</v>
      </c>
      <c r="Q1138" t="s">
        <v>38</v>
      </c>
      <c r="R1138" t="s">
        <v>90</v>
      </c>
      <c r="S1138" s="1">
        <v>22246</v>
      </c>
      <c r="T1138">
        <f>DATEDIF(employee_data3[[#This Row],[DOB]],DATE(2023, 1, 1), "Y")</f>
        <v>62</v>
      </c>
      <c r="U1138" t="str">
        <f>IF(employee_data3[[#This Row],[Age]]&lt;=25, "Remaja", IF(employee_data3[[#This Row],[Age]]&lt;=55, "Dewasa", "Lansia"))</f>
        <v>Lansia</v>
      </c>
      <c r="V1138" t="s">
        <v>40</v>
      </c>
      <c r="W1138" t="s">
        <v>113</v>
      </c>
      <c r="X1138" t="s">
        <v>42</v>
      </c>
      <c r="Y1138">
        <v>5789</v>
      </c>
      <c r="Z1138" t="s">
        <v>93</v>
      </c>
      <c r="AA1138" t="s">
        <v>44</v>
      </c>
      <c r="AB1138" t="s">
        <v>45</v>
      </c>
      <c r="AC1138">
        <v>3</v>
      </c>
      <c r="AD1138" s="11">
        <f>(employee_data3[[#This Row],[Current Employee Rating]]-AVERAGE(employee_data3[Current Employee Rating]))/STDEV(employee_data3[Current Employee Rating])</f>
        <v>3.0539538160596794E-2</v>
      </c>
      <c r="AE1138" s="11" t="str">
        <f>IF(employee_data3[[#This Row],[Z Score]]&gt;3,"Yes","No")</f>
        <v>No</v>
      </c>
    </row>
    <row r="1139" spans="1:31" x14ac:dyDescent="0.3">
      <c r="A1139">
        <v>1564</v>
      </c>
      <c r="B1139" t="s">
        <v>1008</v>
      </c>
      <c r="C1139" t="s">
        <v>1079</v>
      </c>
      <c r="D1139" s="1">
        <v>44996</v>
      </c>
      <c r="E1139" s="1">
        <v>45080</v>
      </c>
      <c r="F1139" t="s">
        <v>28</v>
      </c>
      <c r="G1139" t="s">
        <v>4613</v>
      </c>
      <c r="H1139" t="s">
        <v>4614</v>
      </c>
      <c r="I1139" t="s">
        <v>133</v>
      </c>
      <c r="J1139" t="s">
        <v>32</v>
      </c>
      <c r="K1139" t="str">
        <f>IF(employee_data3[[#This Row],[EmployeeStatus]]="Active", "Active", "Attrition")</f>
        <v>Active</v>
      </c>
      <c r="L1139" t="s">
        <v>33</v>
      </c>
      <c r="M1139" t="s">
        <v>51</v>
      </c>
      <c r="N1139" t="s">
        <v>63</v>
      </c>
      <c r="O1139" t="s">
        <v>126</v>
      </c>
      <c r="P1139" t="s">
        <v>4615</v>
      </c>
      <c r="Q1139" t="s">
        <v>38</v>
      </c>
      <c r="R1139" t="s">
        <v>81</v>
      </c>
      <c r="S1139" s="1">
        <v>33301</v>
      </c>
      <c r="T1139">
        <f>DATEDIF(employee_data3[[#This Row],[DOB]],DATE(2023, 1, 1), "Y")</f>
        <v>31</v>
      </c>
      <c r="U1139" t="str">
        <f>IF(employee_data3[[#This Row],[Age]]&lt;=25, "Remaja", IF(employee_data3[[#This Row],[Age]]&lt;=55, "Dewasa", "Lansia"))</f>
        <v>Dewasa</v>
      </c>
      <c r="V1139" t="s">
        <v>40</v>
      </c>
      <c r="W1139" t="s">
        <v>103</v>
      </c>
      <c r="X1139" t="s">
        <v>55</v>
      </c>
      <c r="Y1139">
        <v>14685</v>
      </c>
      <c r="Z1139" t="s">
        <v>74</v>
      </c>
      <c r="AA1139" t="s">
        <v>44</v>
      </c>
      <c r="AB1139" t="s">
        <v>105</v>
      </c>
      <c r="AC1139">
        <v>3</v>
      </c>
      <c r="AD1139" s="11">
        <f>(employee_data3[[#This Row],[Current Employee Rating]]-AVERAGE(employee_data3[Current Employee Rating]))/STDEV(employee_data3[Current Employee Rating])</f>
        <v>3.0539538160596794E-2</v>
      </c>
      <c r="AE1139" s="11" t="str">
        <f>IF(employee_data3[[#This Row],[Z Score]]&gt;3,"Yes","No")</f>
        <v>No</v>
      </c>
    </row>
    <row r="1140" spans="1:31" x14ac:dyDescent="0.3">
      <c r="A1140">
        <v>1565</v>
      </c>
      <c r="B1140" t="s">
        <v>4404</v>
      </c>
      <c r="C1140" t="s">
        <v>4616</v>
      </c>
      <c r="D1140" s="1">
        <v>44679</v>
      </c>
      <c r="E1140" s="1">
        <v>44997</v>
      </c>
      <c r="F1140" t="s">
        <v>28</v>
      </c>
      <c r="G1140" t="s">
        <v>4617</v>
      </c>
      <c r="H1140" t="s">
        <v>4618</v>
      </c>
      <c r="I1140" t="s">
        <v>50</v>
      </c>
      <c r="J1140" t="s">
        <v>32</v>
      </c>
      <c r="K1140" t="str">
        <f>IF(employee_data3[[#This Row],[EmployeeStatus]]="Active", "Active", "Attrition")</f>
        <v>Active</v>
      </c>
      <c r="L1140" t="s">
        <v>63</v>
      </c>
      <c r="M1140" t="s">
        <v>34</v>
      </c>
      <c r="N1140" t="s">
        <v>63</v>
      </c>
      <c r="O1140" t="s">
        <v>175</v>
      </c>
      <c r="P1140" t="s">
        <v>4619</v>
      </c>
      <c r="Q1140" t="s">
        <v>38</v>
      </c>
      <c r="R1140" t="s">
        <v>90</v>
      </c>
      <c r="S1140" s="1">
        <v>22182</v>
      </c>
      <c r="T1140">
        <f>DATEDIF(employee_data3[[#This Row],[DOB]],DATE(2023, 1, 1), "Y")</f>
        <v>62</v>
      </c>
      <c r="U1140" t="str">
        <f>IF(employee_data3[[#This Row],[Age]]&lt;=25, "Remaja", IF(employee_data3[[#This Row],[Age]]&lt;=55, "Dewasa", "Lansia"))</f>
        <v>Lansia</v>
      </c>
      <c r="V1140" t="s">
        <v>40</v>
      </c>
      <c r="W1140" t="s">
        <v>226</v>
      </c>
      <c r="X1140" t="s">
        <v>55</v>
      </c>
      <c r="Y1140">
        <v>6954</v>
      </c>
      <c r="Z1140" t="s">
        <v>128</v>
      </c>
      <c r="AA1140" t="s">
        <v>44</v>
      </c>
      <c r="AB1140" t="s">
        <v>45</v>
      </c>
      <c r="AC1140">
        <v>3</v>
      </c>
      <c r="AD1140" s="11">
        <f>(employee_data3[[#This Row],[Current Employee Rating]]-AVERAGE(employee_data3[Current Employee Rating]))/STDEV(employee_data3[Current Employee Rating])</f>
        <v>3.0539538160596794E-2</v>
      </c>
      <c r="AE1140" s="11" t="str">
        <f>IF(employee_data3[[#This Row],[Z Score]]&gt;3,"Yes","No")</f>
        <v>No</v>
      </c>
    </row>
    <row r="1141" spans="1:31" x14ac:dyDescent="0.3">
      <c r="A1141">
        <v>1566</v>
      </c>
      <c r="B1141" t="s">
        <v>4620</v>
      </c>
      <c r="C1141" t="s">
        <v>3041</v>
      </c>
      <c r="D1141" s="1">
        <v>44640</v>
      </c>
      <c r="E1141" s="1">
        <v>45095</v>
      </c>
      <c r="F1141" t="s">
        <v>28</v>
      </c>
      <c r="G1141" t="s">
        <v>4621</v>
      </c>
      <c r="H1141" t="s">
        <v>4622</v>
      </c>
      <c r="I1141" t="s">
        <v>139</v>
      </c>
      <c r="J1141" t="s">
        <v>32</v>
      </c>
      <c r="K1141" t="str">
        <f>IF(employee_data3[[#This Row],[EmployeeStatus]]="Active", "Active", "Attrition")</f>
        <v>Active</v>
      </c>
      <c r="L1141" t="s">
        <v>63</v>
      </c>
      <c r="M1141" t="s">
        <v>64</v>
      </c>
      <c r="N1141" t="s">
        <v>35</v>
      </c>
      <c r="O1141" t="s">
        <v>140</v>
      </c>
      <c r="P1141" t="s">
        <v>4623</v>
      </c>
      <c r="Q1141" t="s">
        <v>38</v>
      </c>
      <c r="R1141" t="s">
        <v>504</v>
      </c>
      <c r="S1141" s="1">
        <v>23004</v>
      </c>
      <c r="T1141">
        <f>DATEDIF(employee_data3[[#This Row],[DOB]],DATE(2023, 1, 1), "Y")</f>
        <v>60</v>
      </c>
      <c r="U1141" t="str">
        <f>IF(employee_data3[[#This Row],[Age]]&lt;=25, "Remaja", IF(employee_data3[[#This Row],[Age]]&lt;=55, "Dewasa", "Lansia"))</f>
        <v>Lansia</v>
      </c>
      <c r="V1141" t="s">
        <v>40</v>
      </c>
      <c r="W1141" t="s">
        <v>103</v>
      </c>
      <c r="X1141" t="s">
        <v>42</v>
      </c>
      <c r="Y1141">
        <v>69989</v>
      </c>
      <c r="Z1141" t="s">
        <v>56</v>
      </c>
      <c r="AA1141" t="s">
        <v>104</v>
      </c>
      <c r="AB1141" t="s">
        <v>105</v>
      </c>
      <c r="AC1141">
        <v>3</v>
      </c>
      <c r="AD1141" s="11">
        <f>(employee_data3[[#This Row],[Current Employee Rating]]-AVERAGE(employee_data3[Current Employee Rating]))/STDEV(employee_data3[Current Employee Rating])</f>
        <v>3.0539538160596794E-2</v>
      </c>
      <c r="AE1141" s="11" t="str">
        <f>IF(employee_data3[[#This Row],[Z Score]]&gt;3,"Yes","No")</f>
        <v>No</v>
      </c>
    </row>
    <row r="1142" spans="1:31" x14ac:dyDescent="0.3">
      <c r="A1142">
        <v>1567</v>
      </c>
      <c r="B1142" t="s">
        <v>519</v>
      </c>
      <c r="C1142" t="s">
        <v>1005</v>
      </c>
      <c r="D1142" s="1">
        <v>44624</v>
      </c>
      <c r="E1142" s="1">
        <v>44771</v>
      </c>
      <c r="F1142" t="s">
        <v>28</v>
      </c>
      <c r="G1142" t="s">
        <v>4624</v>
      </c>
      <c r="H1142" t="s">
        <v>4625</v>
      </c>
      <c r="I1142" t="s">
        <v>80</v>
      </c>
      <c r="J1142" t="s">
        <v>32</v>
      </c>
      <c r="K1142" t="str">
        <f>IF(employee_data3[[#This Row],[EmployeeStatus]]="Active", "Active", "Attrition")</f>
        <v>Active</v>
      </c>
      <c r="L1142" t="s">
        <v>33</v>
      </c>
      <c r="M1142" t="s">
        <v>34</v>
      </c>
      <c r="N1142" t="s">
        <v>52</v>
      </c>
      <c r="O1142" t="s">
        <v>99</v>
      </c>
      <c r="P1142" t="s">
        <v>4626</v>
      </c>
      <c r="Q1142" t="s">
        <v>38</v>
      </c>
      <c r="R1142" t="s">
        <v>90</v>
      </c>
      <c r="S1142" s="1">
        <v>28823</v>
      </c>
      <c r="T1142">
        <f>DATEDIF(employee_data3[[#This Row],[DOB]],DATE(2023, 1, 1), "Y")</f>
        <v>44</v>
      </c>
      <c r="U1142" t="str">
        <f>IF(employee_data3[[#This Row],[Age]]&lt;=25, "Remaja", IF(employee_data3[[#This Row],[Age]]&lt;=55, "Dewasa", "Lansia"))</f>
        <v>Dewasa</v>
      </c>
      <c r="V1142" t="s">
        <v>40</v>
      </c>
      <c r="W1142" t="s">
        <v>243</v>
      </c>
      <c r="X1142" t="s">
        <v>42</v>
      </c>
      <c r="Y1142">
        <v>19999</v>
      </c>
      <c r="Z1142" t="s">
        <v>128</v>
      </c>
      <c r="AA1142" t="s">
        <v>75</v>
      </c>
      <c r="AB1142" t="s">
        <v>45</v>
      </c>
      <c r="AC1142">
        <v>3</v>
      </c>
      <c r="AD1142" s="11">
        <f>(employee_data3[[#This Row],[Current Employee Rating]]-AVERAGE(employee_data3[Current Employee Rating]))/STDEV(employee_data3[Current Employee Rating])</f>
        <v>3.0539538160596794E-2</v>
      </c>
      <c r="AE1142" s="11" t="str">
        <f>IF(employee_data3[[#This Row],[Z Score]]&gt;3,"Yes","No")</f>
        <v>No</v>
      </c>
    </row>
    <row r="1143" spans="1:31" x14ac:dyDescent="0.3">
      <c r="A1143">
        <v>1568</v>
      </c>
      <c r="B1143" t="s">
        <v>4627</v>
      </c>
      <c r="C1143" t="s">
        <v>1066</v>
      </c>
      <c r="D1143" s="1">
        <v>44958</v>
      </c>
      <c r="E1143" s="1"/>
      <c r="F1143" t="s">
        <v>28</v>
      </c>
      <c r="G1143" t="s">
        <v>4628</v>
      </c>
      <c r="H1143" t="s">
        <v>4629</v>
      </c>
      <c r="I1143" t="s">
        <v>168</v>
      </c>
      <c r="J1143" t="s">
        <v>32</v>
      </c>
      <c r="K1143" t="str">
        <f>IF(employee_data3[[#This Row],[EmployeeStatus]]="Active", "Active", "Attrition")</f>
        <v>Active</v>
      </c>
      <c r="L1143" t="s">
        <v>52</v>
      </c>
      <c r="M1143" t="s">
        <v>64</v>
      </c>
      <c r="N1143" t="s">
        <v>63</v>
      </c>
      <c r="O1143" t="s">
        <v>36</v>
      </c>
      <c r="P1143" t="s">
        <v>37</v>
      </c>
      <c r="Q1143" t="s">
        <v>38</v>
      </c>
      <c r="R1143" t="s">
        <v>504</v>
      </c>
      <c r="S1143" s="1">
        <v>34773</v>
      </c>
      <c r="T1143">
        <f>DATEDIF(employee_data3[[#This Row],[DOB]],DATE(2023, 1, 1), "Y")</f>
        <v>27</v>
      </c>
      <c r="U1143" t="str">
        <f>IF(employee_data3[[#This Row],[Age]]&lt;=25, "Remaja", IF(employee_data3[[#This Row],[Age]]&lt;=55, "Dewasa", "Lansia"))</f>
        <v>Dewasa</v>
      </c>
      <c r="V1143" t="s">
        <v>40</v>
      </c>
      <c r="W1143" t="s">
        <v>178</v>
      </c>
      <c r="X1143" t="s">
        <v>42</v>
      </c>
      <c r="Y1143">
        <v>15282</v>
      </c>
      <c r="Z1143" t="s">
        <v>128</v>
      </c>
      <c r="AA1143" t="s">
        <v>104</v>
      </c>
      <c r="AB1143" t="s">
        <v>45</v>
      </c>
      <c r="AC1143">
        <v>3</v>
      </c>
      <c r="AD1143" s="11">
        <f>(employee_data3[[#This Row],[Current Employee Rating]]-AVERAGE(employee_data3[Current Employee Rating]))/STDEV(employee_data3[Current Employee Rating])</f>
        <v>3.0539538160596794E-2</v>
      </c>
      <c r="AE1143" s="11" t="str">
        <f>IF(employee_data3[[#This Row],[Z Score]]&gt;3,"Yes","No")</f>
        <v>No</v>
      </c>
    </row>
    <row r="1144" spans="1:31" x14ac:dyDescent="0.3">
      <c r="A1144">
        <v>1569</v>
      </c>
      <c r="B1144" t="s">
        <v>4423</v>
      </c>
      <c r="C1144" t="s">
        <v>3047</v>
      </c>
      <c r="D1144" s="1">
        <v>44232</v>
      </c>
      <c r="E1144" s="1"/>
      <c r="F1144" t="s">
        <v>28</v>
      </c>
      <c r="G1144" t="s">
        <v>4630</v>
      </c>
      <c r="H1144" t="s">
        <v>4631</v>
      </c>
      <c r="I1144" t="s">
        <v>98</v>
      </c>
      <c r="J1144" t="s">
        <v>32</v>
      </c>
      <c r="K1144" t="str">
        <f>IF(employee_data3[[#This Row],[EmployeeStatus]]="Active", "Active", "Attrition")</f>
        <v>Active</v>
      </c>
      <c r="L1144" t="s">
        <v>52</v>
      </c>
      <c r="M1144" t="s">
        <v>34</v>
      </c>
      <c r="N1144" t="s">
        <v>63</v>
      </c>
      <c r="O1144" t="s">
        <v>36</v>
      </c>
      <c r="P1144" t="s">
        <v>37</v>
      </c>
      <c r="Q1144" t="s">
        <v>38</v>
      </c>
      <c r="R1144" t="s">
        <v>111</v>
      </c>
      <c r="S1144" s="1">
        <v>27449</v>
      </c>
      <c r="T1144">
        <f>DATEDIF(employee_data3[[#This Row],[DOB]],DATE(2023, 1, 1), "Y")</f>
        <v>47</v>
      </c>
      <c r="U1144" t="str">
        <f>IF(employee_data3[[#This Row],[Age]]&lt;=25, "Remaja", IF(employee_data3[[#This Row],[Age]]&lt;=55, "Dewasa", "Lansia"))</f>
        <v>Dewasa</v>
      </c>
      <c r="V1144" t="s">
        <v>40</v>
      </c>
      <c r="W1144" t="s">
        <v>113</v>
      </c>
      <c r="X1144" t="s">
        <v>55</v>
      </c>
      <c r="Y1144">
        <v>65852</v>
      </c>
      <c r="Z1144" t="s">
        <v>93</v>
      </c>
      <c r="AA1144" t="s">
        <v>44</v>
      </c>
      <c r="AB1144" t="s">
        <v>45</v>
      </c>
      <c r="AC1144">
        <v>3</v>
      </c>
      <c r="AD1144" s="11">
        <f>(employee_data3[[#This Row],[Current Employee Rating]]-AVERAGE(employee_data3[Current Employee Rating]))/STDEV(employee_data3[Current Employee Rating])</f>
        <v>3.0539538160596794E-2</v>
      </c>
      <c r="AE1144" s="11" t="str">
        <f>IF(employee_data3[[#This Row],[Z Score]]&gt;3,"Yes","No")</f>
        <v>No</v>
      </c>
    </row>
    <row r="1145" spans="1:31" x14ac:dyDescent="0.3">
      <c r="A1145">
        <v>1570</v>
      </c>
      <c r="B1145" t="s">
        <v>1870</v>
      </c>
      <c r="C1145" t="s">
        <v>2207</v>
      </c>
      <c r="D1145" s="1">
        <v>44888</v>
      </c>
      <c r="E1145" s="1">
        <v>45072</v>
      </c>
      <c r="F1145" t="s">
        <v>28</v>
      </c>
      <c r="G1145" t="s">
        <v>4632</v>
      </c>
      <c r="H1145" t="s">
        <v>4633</v>
      </c>
      <c r="I1145" t="s">
        <v>118</v>
      </c>
      <c r="J1145" t="s">
        <v>32</v>
      </c>
      <c r="K1145" t="str">
        <f>IF(employee_data3[[#This Row],[EmployeeStatus]]="Active", "Active", "Attrition")</f>
        <v>Active</v>
      </c>
      <c r="L1145" t="s">
        <v>33</v>
      </c>
      <c r="M1145" t="s">
        <v>34</v>
      </c>
      <c r="N1145" t="s">
        <v>52</v>
      </c>
      <c r="O1145" t="s">
        <v>140</v>
      </c>
      <c r="P1145" t="s">
        <v>4634</v>
      </c>
      <c r="Q1145" t="s">
        <v>38</v>
      </c>
      <c r="R1145" t="s">
        <v>81</v>
      </c>
      <c r="S1145" s="1">
        <v>33604</v>
      </c>
      <c r="T1145">
        <f>DATEDIF(employee_data3[[#This Row],[DOB]],DATE(2023, 1, 1), "Y")</f>
        <v>31</v>
      </c>
      <c r="U1145" t="str">
        <f>IF(employee_data3[[#This Row],[Age]]&lt;=25, "Remaja", IF(employee_data3[[#This Row],[Age]]&lt;=55, "Dewasa", "Lansia"))</f>
        <v>Dewasa</v>
      </c>
      <c r="V1145" t="s">
        <v>40</v>
      </c>
      <c r="W1145" t="s">
        <v>83</v>
      </c>
      <c r="X1145" t="s">
        <v>55</v>
      </c>
      <c r="Y1145">
        <v>79576</v>
      </c>
      <c r="Z1145" t="s">
        <v>128</v>
      </c>
      <c r="AA1145" t="s">
        <v>75</v>
      </c>
      <c r="AB1145" t="s">
        <v>45</v>
      </c>
      <c r="AC1145">
        <v>3</v>
      </c>
      <c r="AD1145" s="11">
        <f>(employee_data3[[#This Row],[Current Employee Rating]]-AVERAGE(employee_data3[Current Employee Rating]))/STDEV(employee_data3[Current Employee Rating])</f>
        <v>3.0539538160596794E-2</v>
      </c>
      <c r="AE1145" s="11" t="str">
        <f>IF(employee_data3[[#This Row],[Z Score]]&gt;3,"Yes","No")</f>
        <v>No</v>
      </c>
    </row>
    <row r="1146" spans="1:31" x14ac:dyDescent="0.3">
      <c r="A1146">
        <v>1571</v>
      </c>
      <c r="B1146" t="s">
        <v>4635</v>
      </c>
      <c r="C1146" t="s">
        <v>412</v>
      </c>
      <c r="D1146" s="1">
        <v>44340</v>
      </c>
      <c r="E1146" s="1"/>
      <c r="F1146" t="s">
        <v>28</v>
      </c>
      <c r="G1146" t="s">
        <v>4636</v>
      </c>
      <c r="H1146" t="s">
        <v>4637</v>
      </c>
      <c r="I1146" t="s">
        <v>62</v>
      </c>
      <c r="J1146" t="s">
        <v>32</v>
      </c>
      <c r="K1146" t="str">
        <f>IF(employee_data3[[#This Row],[EmployeeStatus]]="Active", "Active", "Attrition")</f>
        <v>Active</v>
      </c>
      <c r="L1146" t="s">
        <v>52</v>
      </c>
      <c r="M1146" t="s">
        <v>51</v>
      </c>
      <c r="N1146" t="s">
        <v>63</v>
      </c>
      <c r="O1146" t="s">
        <v>36</v>
      </c>
      <c r="P1146" t="s">
        <v>37</v>
      </c>
      <c r="Q1146" t="s">
        <v>38</v>
      </c>
      <c r="R1146" t="s">
        <v>504</v>
      </c>
      <c r="S1146" s="1">
        <v>31667</v>
      </c>
      <c r="T1146">
        <f>DATEDIF(employee_data3[[#This Row],[DOB]],DATE(2023, 1, 1), "Y")</f>
        <v>36</v>
      </c>
      <c r="U1146" t="str">
        <f>IF(employee_data3[[#This Row],[Age]]&lt;=25, "Remaja", IF(employee_data3[[#This Row],[Age]]&lt;=55, "Dewasa", "Lansia"))</f>
        <v>Dewasa</v>
      </c>
      <c r="V1146" t="s">
        <v>40</v>
      </c>
      <c r="W1146" t="s">
        <v>205</v>
      </c>
      <c r="X1146" t="s">
        <v>42</v>
      </c>
      <c r="Y1146">
        <v>47974</v>
      </c>
      <c r="Z1146" t="s">
        <v>56</v>
      </c>
      <c r="AA1146" t="s">
        <v>104</v>
      </c>
      <c r="AB1146" t="s">
        <v>105</v>
      </c>
      <c r="AC1146">
        <v>3</v>
      </c>
      <c r="AD1146" s="11">
        <f>(employee_data3[[#This Row],[Current Employee Rating]]-AVERAGE(employee_data3[Current Employee Rating]))/STDEV(employee_data3[Current Employee Rating])</f>
        <v>3.0539538160596794E-2</v>
      </c>
      <c r="AE1146" s="11" t="str">
        <f>IF(employee_data3[[#This Row],[Z Score]]&gt;3,"Yes","No")</f>
        <v>No</v>
      </c>
    </row>
    <row r="1147" spans="1:31" x14ac:dyDescent="0.3">
      <c r="A1147">
        <v>1572</v>
      </c>
      <c r="B1147" t="s">
        <v>4638</v>
      </c>
      <c r="C1147" t="s">
        <v>1579</v>
      </c>
      <c r="D1147" s="1">
        <v>44467</v>
      </c>
      <c r="E1147" s="1">
        <v>44843</v>
      </c>
      <c r="F1147" t="s">
        <v>28</v>
      </c>
      <c r="G1147" t="s">
        <v>4639</v>
      </c>
      <c r="H1147" t="s">
        <v>4640</v>
      </c>
      <c r="I1147" t="s">
        <v>89</v>
      </c>
      <c r="J1147" t="s">
        <v>32</v>
      </c>
      <c r="K1147" t="str">
        <f>IF(employee_data3[[#This Row],[EmployeeStatus]]="Active", "Active", "Attrition")</f>
        <v>Active</v>
      </c>
      <c r="L1147" t="s">
        <v>52</v>
      </c>
      <c r="M1147" t="s">
        <v>34</v>
      </c>
      <c r="N1147" t="s">
        <v>52</v>
      </c>
      <c r="O1147" t="s">
        <v>126</v>
      </c>
      <c r="P1147" t="s">
        <v>4641</v>
      </c>
      <c r="Q1147" t="s">
        <v>38</v>
      </c>
      <c r="R1147" t="s">
        <v>231</v>
      </c>
      <c r="S1147" s="1">
        <v>18726</v>
      </c>
      <c r="T1147">
        <f>DATEDIF(employee_data3[[#This Row],[DOB]],DATE(2023, 1, 1), "Y")</f>
        <v>71</v>
      </c>
      <c r="U1147" t="str">
        <f>IF(employee_data3[[#This Row],[Age]]&lt;=25, "Remaja", IF(employee_data3[[#This Row],[Age]]&lt;=55, "Dewasa", "Lansia"))</f>
        <v>Lansia</v>
      </c>
      <c r="V1147" t="s">
        <v>40</v>
      </c>
      <c r="W1147" t="s">
        <v>113</v>
      </c>
      <c r="X1147" t="s">
        <v>42</v>
      </c>
      <c r="Y1147">
        <v>18550</v>
      </c>
      <c r="Z1147" t="s">
        <v>93</v>
      </c>
      <c r="AA1147" t="s">
        <v>84</v>
      </c>
      <c r="AB1147" t="s">
        <v>45</v>
      </c>
      <c r="AC1147">
        <v>3</v>
      </c>
      <c r="AD1147" s="11">
        <f>(employee_data3[[#This Row],[Current Employee Rating]]-AVERAGE(employee_data3[Current Employee Rating]))/STDEV(employee_data3[Current Employee Rating])</f>
        <v>3.0539538160596794E-2</v>
      </c>
      <c r="AE1147" s="11" t="str">
        <f>IF(employee_data3[[#This Row],[Z Score]]&gt;3,"Yes","No")</f>
        <v>No</v>
      </c>
    </row>
    <row r="1148" spans="1:31" x14ac:dyDescent="0.3">
      <c r="A1148">
        <v>1573</v>
      </c>
      <c r="B1148" t="s">
        <v>650</v>
      </c>
      <c r="C1148" t="s">
        <v>4519</v>
      </c>
      <c r="D1148" s="1">
        <v>44272</v>
      </c>
      <c r="E1148" s="1"/>
      <c r="F1148" t="s">
        <v>28</v>
      </c>
      <c r="G1148" t="s">
        <v>4642</v>
      </c>
      <c r="H1148" t="s">
        <v>4643</v>
      </c>
      <c r="I1148" t="s">
        <v>31</v>
      </c>
      <c r="J1148" t="s">
        <v>32</v>
      </c>
      <c r="K1148" t="str">
        <f>IF(employee_data3[[#This Row],[EmployeeStatus]]="Active", "Active", "Attrition")</f>
        <v>Active</v>
      </c>
      <c r="L1148" t="s">
        <v>33</v>
      </c>
      <c r="M1148" t="s">
        <v>51</v>
      </c>
      <c r="N1148" t="s">
        <v>52</v>
      </c>
      <c r="O1148" t="s">
        <v>36</v>
      </c>
      <c r="P1148" t="s">
        <v>37</v>
      </c>
      <c r="Q1148" t="s">
        <v>38</v>
      </c>
      <c r="R1148" t="s">
        <v>286</v>
      </c>
      <c r="S1148" s="1">
        <v>31066</v>
      </c>
      <c r="T1148">
        <f>DATEDIF(employee_data3[[#This Row],[DOB]],DATE(2023, 1, 1), "Y")</f>
        <v>37</v>
      </c>
      <c r="U1148" t="str">
        <f>IF(employee_data3[[#This Row],[Age]]&lt;=25, "Remaja", IF(employee_data3[[#This Row],[Age]]&lt;=55, "Dewasa", "Lansia"))</f>
        <v>Dewasa</v>
      </c>
      <c r="V1148" t="s">
        <v>40</v>
      </c>
      <c r="W1148" t="s">
        <v>243</v>
      </c>
      <c r="X1148" t="s">
        <v>42</v>
      </c>
      <c r="Y1148">
        <v>21985</v>
      </c>
      <c r="Z1148" t="s">
        <v>74</v>
      </c>
      <c r="AA1148" t="s">
        <v>44</v>
      </c>
      <c r="AB1148" t="s">
        <v>45</v>
      </c>
      <c r="AC1148">
        <v>3</v>
      </c>
      <c r="AD1148" s="11">
        <f>(employee_data3[[#This Row],[Current Employee Rating]]-AVERAGE(employee_data3[Current Employee Rating]))/STDEV(employee_data3[Current Employee Rating])</f>
        <v>3.0539538160596794E-2</v>
      </c>
      <c r="AE1148" s="11" t="str">
        <f>IF(employee_data3[[#This Row],[Z Score]]&gt;3,"Yes","No")</f>
        <v>No</v>
      </c>
    </row>
    <row r="1149" spans="1:31" x14ac:dyDescent="0.3">
      <c r="A1149">
        <v>1574</v>
      </c>
      <c r="B1149" t="s">
        <v>4644</v>
      </c>
      <c r="C1149" t="s">
        <v>4645</v>
      </c>
      <c r="D1149" s="1">
        <v>45110</v>
      </c>
      <c r="E1149" s="1">
        <v>45126</v>
      </c>
      <c r="F1149" t="s">
        <v>28</v>
      </c>
      <c r="G1149" t="s">
        <v>4646</v>
      </c>
      <c r="H1149" t="s">
        <v>4647</v>
      </c>
      <c r="I1149" t="s">
        <v>133</v>
      </c>
      <c r="J1149" t="s">
        <v>198</v>
      </c>
      <c r="K1149" t="str">
        <f>IF(employee_data3[[#This Row],[EmployeeStatus]]="Active", "Active", "Attrition")</f>
        <v>Attrition</v>
      </c>
      <c r="L1149" t="s">
        <v>63</v>
      </c>
      <c r="M1149" t="s">
        <v>34</v>
      </c>
      <c r="N1149" t="s">
        <v>35</v>
      </c>
      <c r="O1149" t="s">
        <v>175</v>
      </c>
      <c r="P1149" t="s">
        <v>4648</v>
      </c>
      <c r="Q1149" t="s">
        <v>38</v>
      </c>
      <c r="R1149" t="s">
        <v>81</v>
      </c>
      <c r="S1149" s="1">
        <v>32835</v>
      </c>
      <c r="T1149">
        <f>DATEDIF(employee_data3[[#This Row],[DOB]],DATE(2023, 1, 1), "Y")</f>
        <v>33</v>
      </c>
      <c r="U1149" t="str">
        <f>IF(employee_data3[[#This Row],[Age]]&lt;=25, "Remaja", IF(employee_data3[[#This Row],[Age]]&lt;=55, "Dewasa", "Lansia"))</f>
        <v>Dewasa</v>
      </c>
      <c r="V1149" t="s">
        <v>40</v>
      </c>
      <c r="W1149" t="s">
        <v>226</v>
      </c>
      <c r="X1149" t="s">
        <v>42</v>
      </c>
      <c r="Y1149">
        <v>17356</v>
      </c>
      <c r="Z1149" t="s">
        <v>56</v>
      </c>
      <c r="AA1149" t="s">
        <v>44</v>
      </c>
      <c r="AB1149" t="s">
        <v>45</v>
      </c>
      <c r="AC1149">
        <v>3</v>
      </c>
      <c r="AD1149" s="11">
        <f>(employee_data3[[#This Row],[Current Employee Rating]]-AVERAGE(employee_data3[Current Employee Rating]))/STDEV(employee_data3[Current Employee Rating])</f>
        <v>3.0539538160596794E-2</v>
      </c>
      <c r="AE1149" s="11" t="str">
        <f>IF(employee_data3[[#This Row],[Z Score]]&gt;3,"Yes","No")</f>
        <v>No</v>
      </c>
    </row>
    <row r="1150" spans="1:31" x14ac:dyDescent="0.3">
      <c r="A1150">
        <v>1575</v>
      </c>
      <c r="B1150" t="s">
        <v>1013</v>
      </c>
      <c r="C1150" t="s">
        <v>4649</v>
      </c>
      <c r="D1150" s="1">
        <v>43688</v>
      </c>
      <c r="E1150" s="1">
        <v>44387</v>
      </c>
      <c r="F1150" t="s">
        <v>28</v>
      </c>
      <c r="G1150" t="s">
        <v>4650</v>
      </c>
      <c r="H1150" t="s">
        <v>4651</v>
      </c>
      <c r="I1150" t="s">
        <v>50</v>
      </c>
      <c r="J1150" t="s">
        <v>1805</v>
      </c>
      <c r="K1150" t="str">
        <f>IF(employee_data3[[#This Row],[EmployeeStatus]]="Active", "Active", "Attrition")</f>
        <v>Attrition</v>
      </c>
      <c r="L1150" t="s">
        <v>33</v>
      </c>
      <c r="M1150" t="s">
        <v>51</v>
      </c>
      <c r="N1150" t="s">
        <v>35</v>
      </c>
      <c r="O1150" t="s">
        <v>99</v>
      </c>
      <c r="P1150" t="s">
        <v>4652</v>
      </c>
      <c r="Q1150" t="s">
        <v>38</v>
      </c>
      <c r="R1150" t="s">
        <v>90</v>
      </c>
      <c r="S1150" s="1">
        <v>15541</v>
      </c>
      <c r="T1150">
        <f>DATEDIF(employee_data3[[#This Row],[DOB]],DATE(2023, 1, 1), "Y")</f>
        <v>80</v>
      </c>
      <c r="U1150" t="str">
        <f>IF(employee_data3[[#This Row],[Age]]&lt;=25, "Remaja", IF(employee_data3[[#This Row],[Age]]&lt;=55, "Dewasa", "Lansia"))</f>
        <v>Lansia</v>
      </c>
      <c r="V1150" t="s">
        <v>40</v>
      </c>
      <c r="W1150" t="s">
        <v>83</v>
      </c>
      <c r="X1150" t="s">
        <v>42</v>
      </c>
      <c r="Y1150">
        <v>82586</v>
      </c>
      <c r="Z1150" t="s">
        <v>128</v>
      </c>
      <c r="AA1150" t="s">
        <v>75</v>
      </c>
      <c r="AB1150" t="s">
        <v>45</v>
      </c>
      <c r="AC1150">
        <v>3</v>
      </c>
      <c r="AD1150" s="11">
        <f>(employee_data3[[#This Row],[Current Employee Rating]]-AVERAGE(employee_data3[Current Employee Rating]))/STDEV(employee_data3[Current Employee Rating])</f>
        <v>3.0539538160596794E-2</v>
      </c>
      <c r="AE1150" s="11" t="str">
        <f>IF(employee_data3[[#This Row],[Z Score]]&gt;3,"Yes","No")</f>
        <v>No</v>
      </c>
    </row>
    <row r="1151" spans="1:31" x14ac:dyDescent="0.3">
      <c r="A1151">
        <v>1576</v>
      </c>
      <c r="B1151" t="s">
        <v>550</v>
      </c>
      <c r="C1151" t="s">
        <v>4653</v>
      </c>
      <c r="D1151" s="1">
        <v>43780</v>
      </c>
      <c r="E1151" s="1">
        <v>44103</v>
      </c>
      <c r="F1151" t="s">
        <v>28</v>
      </c>
      <c r="G1151" t="s">
        <v>4654</v>
      </c>
      <c r="H1151" t="s">
        <v>4655</v>
      </c>
      <c r="I1151" t="s">
        <v>139</v>
      </c>
      <c r="J1151" t="s">
        <v>745</v>
      </c>
      <c r="K1151" t="str">
        <f>IF(employee_data3[[#This Row],[EmployeeStatus]]="Active", "Active", "Attrition")</f>
        <v>Attrition</v>
      </c>
      <c r="L1151" t="s">
        <v>63</v>
      </c>
      <c r="M1151" t="s">
        <v>34</v>
      </c>
      <c r="N1151" t="s">
        <v>63</v>
      </c>
      <c r="O1151" t="s">
        <v>126</v>
      </c>
      <c r="P1151" t="s">
        <v>4656</v>
      </c>
      <c r="Q1151" t="s">
        <v>38</v>
      </c>
      <c r="R1151" t="s">
        <v>53</v>
      </c>
      <c r="S1151" s="1">
        <v>16700</v>
      </c>
      <c r="T1151">
        <f>DATEDIF(employee_data3[[#This Row],[DOB]],DATE(2023, 1, 1), "Y")</f>
        <v>77</v>
      </c>
      <c r="U1151" t="str">
        <f>IF(employee_data3[[#This Row],[Age]]&lt;=25, "Remaja", IF(employee_data3[[#This Row],[Age]]&lt;=55, "Dewasa", "Lansia"))</f>
        <v>Lansia</v>
      </c>
      <c r="V1151" t="s">
        <v>40</v>
      </c>
      <c r="W1151" t="s">
        <v>163</v>
      </c>
      <c r="X1151" t="s">
        <v>55</v>
      </c>
      <c r="Y1151">
        <v>74406</v>
      </c>
      <c r="Z1151" t="s">
        <v>93</v>
      </c>
      <c r="AA1151" t="s">
        <v>84</v>
      </c>
      <c r="AB1151" t="s">
        <v>236</v>
      </c>
      <c r="AC1151">
        <v>3</v>
      </c>
      <c r="AD1151" s="11">
        <f>(employee_data3[[#This Row],[Current Employee Rating]]-AVERAGE(employee_data3[Current Employee Rating]))/STDEV(employee_data3[Current Employee Rating])</f>
        <v>3.0539538160596794E-2</v>
      </c>
      <c r="AE1151" s="11" t="str">
        <f>IF(employee_data3[[#This Row],[Z Score]]&gt;3,"Yes","No")</f>
        <v>No</v>
      </c>
    </row>
    <row r="1152" spans="1:31" x14ac:dyDescent="0.3">
      <c r="A1152">
        <v>1577</v>
      </c>
      <c r="B1152" t="s">
        <v>780</v>
      </c>
      <c r="C1152" t="s">
        <v>1091</v>
      </c>
      <c r="D1152" s="1">
        <v>44180</v>
      </c>
      <c r="E1152" s="1"/>
      <c r="F1152" t="s">
        <v>728</v>
      </c>
      <c r="G1152" t="s">
        <v>4657</v>
      </c>
      <c r="H1152" t="s">
        <v>4658</v>
      </c>
      <c r="I1152" t="s">
        <v>62</v>
      </c>
      <c r="J1152" t="s">
        <v>32</v>
      </c>
      <c r="K1152" t="str">
        <f>IF(employee_data3[[#This Row],[EmployeeStatus]]="Active", "Active", "Attrition")</f>
        <v>Active</v>
      </c>
      <c r="L1152" t="s">
        <v>63</v>
      </c>
      <c r="M1152" t="s">
        <v>64</v>
      </c>
      <c r="N1152" t="s">
        <v>35</v>
      </c>
      <c r="O1152" t="s">
        <v>36</v>
      </c>
      <c r="P1152" t="s">
        <v>37</v>
      </c>
      <c r="Q1152" t="s">
        <v>38</v>
      </c>
      <c r="R1152" t="s">
        <v>39</v>
      </c>
      <c r="S1152" s="1">
        <v>23114</v>
      </c>
      <c r="T1152">
        <f>DATEDIF(employee_data3[[#This Row],[DOB]],DATE(2023, 1, 1), "Y")</f>
        <v>59</v>
      </c>
      <c r="U1152" t="str">
        <f>IF(employee_data3[[#This Row],[Age]]&lt;=25, "Remaja", IF(employee_data3[[#This Row],[Age]]&lt;=55, "Dewasa", "Lansia"))</f>
        <v>Lansia</v>
      </c>
      <c r="V1152" t="s">
        <v>40</v>
      </c>
      <c r="W1152" t="s">
        <v>4659</v>
      </c>
      <c r="X1152" t="s">
        <v>42</v>
      </c>
      <c r="Y1152">
        <v>11134</v>
      </c>
      <c r="Z1152" t="s">
        <v>93</v>
      </c>
      <c r="AA1152" t="s">
        <v>44</v>
      </c>
      <c r="AB1152" t="s">
        <v>45</v>
      </c>
      <c r="AC1152">
        <v>3</v>
      </c>
      <c r="AD1152" s="11">
        <f>(employee_data3[[#This Row],[Current Employee Rating]]-AVERAGE(employee_data3[Current Employee Rating]))/STDEV(employee_data3[Current Employee Rating])</f>
        <v>3.0539538160596794E-2</v>
      </c>
      <c r="AE1152" s="11" t="str">
        <f>IF(employee_data3[[#This Row],[Z Score]]&gt;3,"Yes","No")</f>
        <v>No</v>
      </c>
    </row>
    <row r="1153" spans="1:31" x14ac:dyDescent="0.3">
      <c r="A1153">
        <v>1578</v>
      </c>
      <c r="B1153" t="s">
        <v>4660</v>
      </c>
      <c r="C1153" t="s">
        <v>4661</v>
      </c>
      <c r="D1153" s="1">
        <v>44322</v>
      </c>
      <c r="E1153" s="1">
        <v>45024</v>
      </c>
      <c r="F1153" t="s">
        <v>728</v>
      </c>
      <c r="G1153" t="s">
        <v>4662</v>
      </c>
      <c r="H1153" t="s">
        <v>4663</v>
      </c>
      <c r="I1153" t="s">
        <v>168</v>
      </c>
      <c r="J1153" t="s">
        <v>745</v>
      </c>
      <c r="K1153" t="str">
        <f>IF(employee_data3[[#This Row],[EmployeeStatus]]="Active", "Active", "Attrition")</f>
        <v>Attrition</v>
      </c>
      <c r="L1153" t="s">
        <v>52</v>
      </c>
      <c r="M1153" t="s">
        <v>64</v>
      </c>
      <c r="N1153" t="s">
        <v>52</v>
      </c>
      <c r="O1153" t="s">
        <v>140</v>
      </c>
      <c r="P1153" t="s">
        <v>4664</v>
      </c>
      <c r="Q1153" t="s">
        <v>38</v>
      </c>
      <c r="R1153" t="s">
        <v>90</v>
      </c>
      <c r="S1153" s="1">
        <v>29453</v>
      </c>
      <c r="T1153">
        <f>DATEDIF(employee_data3[[#This Row],[DOB]],DATE(2023, 1, 1), "Y")</f>
        <v>42</v>
      </c>
      <c r="U1153" t="str">
        <f>IF(employee_data3[[#This Row],[Age]]&lt;=25, "Remaja", IF(employee_data3[[#This Row],[Age]]&lt;=55, "Dewasa", "Lansia"))</f>
        <v>Dewasa</v>
      </c>
      <c r="V1153" t="s">
        <v>40</v>
      </c>
      <c r="W1153" t="s">
        <v>281</v>
      </c>
      <c r="X1153" t="s">
        <v>55</v>
      </c>
      <c r="Y1153">
        <v>71705</v>
      </c>
      <c r="Z1153" t="s">
        <v>56</v>
      </c>
      <c r="AA1153" t="s">
        <v>84</v>
      </c>
      <c r="AB1153" t="s">
        <v>236</v>
      </c>
      <c r="AC1153">
        <v>3</v>
      </c>
      <c r="AD1153" s="11">
        <f>(employee_data3[[#This Row],[Current Employee Rating]]-AVERAGE(employee_data3[Current Employee Rating]))/STDEV(employee_data3[Current Employee Rating])</f>
        <v>3.0539538160596794E-2</v>
      </c>
      <c r="AE1153" s="11" t="str">
        <f>IF(employee_data3[[#This Row],[Z Score]]&gt;3,"Yes","No")</f>
        <v>No</v>
      </c>
    </row>
    <row r="1154" spans="1:31" x14ac:dyDescent="0.3">
      <c r="A1154">
        <v>1579</v>
      </c>
      <c r="B1154" t="s">
        <v>4665</v>
      </c>
      <c r="C1154" t="s">
        <v>2770</v>
      </c>
      <c r="D1154" s="1">
        <v>44385</v>
      </c>
      <c r="E1154" s="1"/>
      <c r="F1154" t="s">
        <v>728</v>
      </c>
      <c r="G1154" t="s">
        <v>4666</v>
      </c>
      <c r="H1154" t="s">
        <v>4667</v>
      </c>
      <c r="I1154" t="s">
        <v>133</v>
      </c>
      <c r="J1154" t="s">
        <v>32</v>
      </c>
      <c r="K1154" t="str">
        <f>IF(employee_data3[[#This Row],[EmployeeStatus]]="Active", "Active", "Attrition")</f>
        <v>Active</v>
      </c>
      <c r="L1154" t="s">
        <v>52</v>
      </c>
      <c r="M1154" t="s">
        <v>51</v>
      </c>
      <c r="N1154" t="s">
        <v>63</v>
      </c>
      <c r="O1154" t="s">
        <v>36</v>
      </c>
      <c r="P1154" t="s">
        <v>37</v>
      </c>
      <c r="Q1154" t="s">
        <v>38</v>
      </c>
      <c r="R1154" t="s">
        <v>81</v>
      </c>
      <c r="S1154" s="1">
        <v>34607</v>
      </c>
      <c r="T1154">
        <f>DATEDIF(employee_data3[[#This Row],[DOB]],DATE(2023, 1, 1), "Y")</f>
        <v>28</v>
      </c>
      <c r="U1154" t="str">
        <f>IF(employee_data3[[#This Row],[Age]]&lt;=25, "Remaja", IF(employee_data3[[#This Row],[Age]]&lt;=55, "Dewasa", "Lansia"))</f>
        <v>Dewasa</v>
      </c>
      <c r="V1154" t="s">
        <v>40</v>
      </c>
      <c r="W1154" t="s">
        <v>226</v>
      </c>
      <c r="X1154" t="s">
        <v>55</v>
      </c>
      <c r="Y1154">
        <v>48643</v>
      </c>
      <c r="Z1154" t="s">
        <v>43</v>
      </c>
      <c r="AA1154" t="s">
        <v>104</v>
      </c>
      <c r="AB1154" t="s">
        <v>45</v>
      </c>
      <c r="AC1154">
        <v>3</v>
      </c>
      <c r="AD1154" s="11">
        <f>(employee_data3[[#This Row],[Current Employee Rating]]-AVERAGE(employee_data3[Current Employee Rating]))/STDEV(employee_data3[Current Employee Rating])</f>
        <v>3.0539538160596794E-2</v>
      </c>
      <c r="AE1154" s="11" t="str">
        <f>IF(employee_data3[[#This Row],[Z Score]]&gt;3,"Yes","No")</f>
        <v>No</v>
      </c>
    </row>
    <row r="1155" spans="1:31" x14ac:dyDescent="0.3">
      <c r="A1155">
        <v>1580</v>
      </c>
      <c r="B1155" t="s">
        <v>2842</v>
      </c>
      <c r="C1155" t="s">
        <v>4616</v>
      </c>
      <c r="D1155" s="1">
        <v>45020</v>
      </c>
      <c r="E1155" s="1"/>
      <c r="F1155" t="s">
        <v>728</v>
      </c>
      <c r="G1155" t="s">
        <v>4668</v>
      </c>
      <c r="H1155" t="s">
        <v>4669</v>
      </c>
      <c r="I1155" t="s">
        <v>80</v>
      </c>
      <c r="J1155" t="s">
        <v>32</v>
      </c>
      <c r="K1155" t="str">
        <f>IF(employee_data3[[#This Row],[EmployeeStatus]]="Active", "Active", "Attrition")</f>
        <v>Active</v>
      </c>
      <c r="L1155" t="s">
        <v>52</v>
      </c>
      <c r="M1155" t="s">
        <v>51</v>
      </c>
      <c r="N1155" t="s">
        <v>63</v>
      </c>
      <c r="O1155" t="s">
        <v>36</v>
      </c>
      <c r="P1155" t="s">
        <v>37</v>
      </c>
      <c r="Q1155" t="s">
        <v>38</v>
      </c>
      <c r="R1155" t="s">
        <v>39</v>
      </c>
      <c r="S1155" s="1">
        <v>26399</v>
      </c>
      <c r="T1155">
        <f>DATEDIF(employee_data3[[#This Row],[DOB]],DATE(2023, 1, 1), "Y")</f>
        <v>50</v>
      </c>
      <c r="U1155" t="str">
        <f>IF(employee_data3[[#This Row],[Age]]&lt;=25, "Remaja", IF(employee_data3[[#This Row],[Age]]&lt;=55, "Dewasa", "Lansia"))</f>
        <v>Dewasa</v>
      </c>
      <c r="V1155" t="s">
        <v>40</v>
      </c>
      <c r="W1155" t="s">
        <v>1258</v>
      </c>
      <c r="X1155" t="s">
        <v>55</v>
      </c>
      <c r="Y1155">
        <v>66491</v>
      </c>
      <c r="Z1155" t="s">
        <v>128</v>
      </c>
      <c r="AA1155" t="s">
        <v>75</v>
      </c>
      <c r="AB1155" t="s">
        <v>236</v>
      </c>
      <c r="AC1155">
        <v>3</v>
      </c>
      <c r="AD1155" s="11">
        <f>(employee_data3[[#This Row],[Current Employee Rating]]-AVERAGE(employee_data3[Current Employee Rating]))/STDEV(employee_data3[Current Employee Rating])</f>
        <v>3.0539538160596794E-2</v>
      </c>
      <c r="AE1155" s="11" t="str">
        <f>IF(employee_data3[[#This Row],[Z Score]]&gt;3,"Yes","No")</f>
        <v>No</v>
      </c>
    </row>
    <row r="1156" spans="1:31" x14ac:dyDescent="0.3">
      <c r="A1156">
        <v>1581</v>
      </c>
      <c r="B1156" t="s">
        <v>4670</v>
      </c>
      <c r="C1156" t="s">
        <v>4671</v>
      </c>
      <c r="D1156" s="1">
        <v>44778</v>
      </c>
      <c r="E1156" s="1">
        <v>44956</v>
      </c>
      <c r="F1156" t="s">
        <v>728</v>
      </c>
      <c r="G1156" t="s">
        <v>4672</v>
      </c>
      <c r="H1156" t="s">
        <v>4673</v>
      </c>
      <c r="I1156" t="s">
        <v>98</v>
      </c>
      <c r="J1156" t="s">
        <v>745</v>
      </c>
      <c r="K1156" t="str">
        <f>IF(employee_data3[[#This Row],[EmployeeStatus]]="Active", "Active", "Attrition")</f>
        <v>Attrition</v>
      </c>
      <c r="L1156" t="s">
        <v>63</v>
      </c>
      <c r="M1156" t="s">
        <v>34</v>
      </c>
      <c r="N1156" t="s">
        <v>52</v>
      </c>
      <c r="O1156" t="s">
        <v>175</v>
      </c>
      <c r="P1156" t="s">
        <v>4674</v>
      </c>
      <c r="Q1156" t="s">
        <v>38</v>
      </c>
      <c r="R1156" t="s">
        <v>81</v>
      </c>
      <c r="S1156" s="1">
        <v>18468</v>
      </c>
      <c r="T1156">
        <f>DATEDIF(employee_data3[[#This Row],[DOB]],DATE(2023, 1, 1), "Y")</f>
        <v>72</v>
      </c>
      <c r="U1156" t="str">
        <f>IF(employee_data3[[#This Row],[Age]]&lt;=25, "Remaja", IF(employee_data3[[#This Row],[Age]]&lt;=55, "Dewasa", "Lansia"))</f>
        <v>Lansia</v>
      </c>
      <c r="V1156" t="s">
        <v>40</v>
      </c>
      <c r="W1156" t="s">
        <v>226</v>
      </c>
      <c r="X1156" t="s">
        <v>55</v>
      </c>
      <c r="Y1156">
        <v>40823</v>
      </c>
      <c r="Z1156" t="s">
        <v>128</v>
      </c>
      <c r="AA1156" t="s">
        <v>75</v>
      </c>
      <c r="AB1156" t="s">
        <v>45</v>
      </c>
      <c r="AC1156">
        <v>3</v>
      </c>
      <c r="AD1156" s="11">
        <f>(employee_data3[[#This Row],[Current Employee Rating]]-AVERAGE(employee_data3[Current Employee Rating]))/STDEV(employee_data3[Current Employee Rating])</f>
        <v>3.0539538160596794E-2</v>
      </c>
      <c r="AE1156" s="11" t="str">
        <f>IF(employee_data3[[#This Row],[Z Score]]&gt;3,"Yes","No")</f>
        <v>No</v>
      </c>
    </row>
    <row r="1157" spans="1:31" x14ac:dyDescent="0.3">
      <c r="A1157">
        <v>1582</v>
      </c>
      <c r="B1157" t="s">
        <v>803</v>
      </c>
      <c r="C1157" t="s">
        <v>4094</v>
      </c>
      <c r="D1157" s="1">
        <v>43927</v>
      </c>
      <c r="E1157" s="1">
        <v>44538</v>
      </c>
      <c r="F1157" t="s">
        <v>728</v>
      </c>
      <c r="G1157" t="s">
        <v>4675</v>
      </c>
      <c r="H1157" t="s">
        <v>4676</v>
      </c>
      <c r="I1157" t="s">
        <v>89</v>
      </c>
      <c r="J1157" t="s">
        <v>745</v>
      </c>
      <c r="K1157" t="str">
        <f>IF(employee_data3[[#This Row],[EmployeeStatus]]="Active", "Active", "Attrition")</f>
        <v>Attrition</v>
      </c>
      <c r="L1157" t="s">
        <v>52</v>
      </c>
      <c r="M1157" t="s">
        <v>34</v>
      </c>
      <c r="N1157" t="s">
        <v>35</v>
      </c>
      <c r="O1157" t="s">
        <v>126</v>
      </c>
      <c r="P1157" t="s">
        <v>4677</v>
      </c>
      <c r="Q1157" t="s">
        <v>38</v>
      </c>
      <c r="R1157" t="s">
        <v>90</v>
      </c>
      <c r="S1157" s="1">
        <v>34790</v>
      </c>
      <c r="T1157">
        <f>DATEDIF(employee_data3[[#This Row],[DOB]],DATE(2023, 1, 1), "Y")</f>
        <v>27</v>
      </c>
      <c r="U1157" t="str">
        <f>IF(employee_data3[[#This Row],[Age]]&lt;=25, "Remaja", IF(employee_data3[[#This Row],[Age]]&lt;=55, "Dewasa", "Lansia"))</f>
        <v>Dewasa</v>
      </c>
      <c r="V1157" t="s">
        <v>40</v>
      </c>
      <c r="W1157" t="s">
        <v>113</v>
      </c>
      <c r="X1157" t="s">
        <v>42</v>
      </c>
      <c r="Y1157">
        <v>95601</v>
      </c>
      <c r="Z1157" t="s">
        <v>74</v>
      </c>
      <c r="AA1157" t="s">
        <v>75</v>
      </c>
      <c r="AB1157" t="s">
        <v>236</v>
      </c>
      <c r="AC1157">
        <v>3</v>
      </c>
      <c r="AD1157" s="11">
        <f>(employee_data3[[#This Row],[Current Employee Rating]]-AVERAGE(employee_data3[Current Employee Rating]))/STDEV(employee_data3[Current Employee Rating])</f>
        <v>3.0539538160596794E-2</v>
      </c>
      <c r="AE1157" s="11" t="str">
        <f>IF(employee_data3[[#This Row],[Z Score]]&gt;3,"Yes","No")</f>
        <v>No</v>
      </c>
    </row>
    <row r="1158" spans="1:31" x14ac:dyDescent="0.3">
      <c r="A1158">
        <v>1583</v>
      </c>
      <c r="B1158" t="s">
        <v>4678</v>
      </c>
      <c r="C1158" t="s">
        <v>1275</v>
      </c>
      <c r="D1158" s="1">
        <v>44987</v>
      </c>
      <c r="E1158" s="1">
        <v>44997</v>
      </c>
      <c r="F1158" t="s">
        <v>28</v>
      </c>
      <c r="G1158" t="s">
        <v>4679</v>
      </c>
      <c r="H1158" t="s">
        <v>4680</v>
      </c>
      <c r="I1158" t="s">
        <v>118</v>
      </c>
      <c r="J1158" t="s">
        <v>745</v>
      </c>
      <c r="K1158" t="str">
        <f>IF(employee_data3[[#This Row],[EmployeeStatus]]="Active", "Active", "Attrition")</f>
        <v>Attrition</v>
      </c>
      <c r="L1158" t="s">
        <v>63</v>
      </c>
      <c r="M1158" t="s">
        <v>64</v>
      </c>
      <c r="N1158" t="s">
        <v>52</v>
      </c>
      <c r="O1158" t="s">
        <v>99</v>
      </c>
      <c r="P1158" t="s">
        <v>4681</v>
      </c>
      <c r="Q1158" t="s">
        <v>38</v>
      </c>
      <c r="R1158" t="s">
        <v>177</v>
      </c>
      <c r="S1158" s="1">
        <v>26846</v>
      </c>
      <c r="T1158">
        <f>DATEDIF(employee_data3[[#This Row],[DOB]],DATE(2023, 1, 1), "Y")</f>
        <v>49</v>
      </c>
      <c r="U1158" t="str">
        <f>IF(employee_data3[[#This Row],[Age]]&lt;=25, "Remaja", IF(employee_data3[[#This Row],[Age]]&lt;=55, "Dewasa", "Lansia"))</f>
        <v>Dewasa</v>
      </c>
      <c r="V1158" t="s">
        <v>40</v>
      </c>
      <c r="W1158" t="s">
        <v>178</v>
      </c>
      <c r="X1158" t="s">
        <v>42</v>
      </c>
      <c r="Y1158">
        <v>60634</v>
      </c>
      <c r="Z1158" t="s">
        <v>74</v>
      </c>
      <c r="AA1158" t="s">
        <v>44</v>
      </c>
      <c r="AB1158" t="s">
        <v>45</v>
      </c>
      <c r="AC1158">
        <v>3</v>
      </c>
      <c r="AD1158" s="11">
        <f>(employee_data3[[#This Row],[Current Employee Rating]]-AVERAGE(employee_data3[Current Employee Rating]))/STDEV(employee_data3[Current Employee Rating])</f>
        <v>3.0539538160596794E-2</v>
      </c>
      <c r="AE1158" s="11" t="str">
        <f>IF(employee_data3[[#This Row],[Z Score]]&gt;3,"Yes","No")</f>
        <v>No</v>
      </c>
    </row>
    <row r="1159" spans="1:31" x14ac:dyDescent="0.3">
      <c r="A1159">
        <v>1584</v>
      </c>
      <c r="B1159" t="s">
        <v>4620</v>
      </c>
      <c r="C1159" t="s">
        <v>4682</v>
      </c>
      <c r="D1159" s="1">
        <v>43930</v>
      </c>
      <c r="E1159" s="1"/>
      <c r="F1159" t="s">
        <v>28</v>
      </c>
      <c r="G1159" t="s">
        <v>4683</v>
      </c>
      <c r="H1159" t="s">
        <v>4684</v>
      </c>
      <c r="I1159" t="s">
        <v>62</v>
      </c>
      <c r="J1159" t="s">
        <v>32</v>
      </c>
      <c r="K1159" t="str">
        <f>IF(employee_data3[[#This Row],[EmployeeStatus]]="Active", "Active", "Attrition")</f>
        <v>Active</v>
      </c>
      <c r="L1159" t="s">
        <v>33</v>
      </c>
      <c r="M1159" t="s">
        <v>64</v>
      </c>
      <c r="N1159" t="s">
        <v>52</v>
      </c>
      <c r="O1159" t="s">
        <v>36</v>
      </c>
      <c r="P1159" t="s">
        <v>37</v>
      </c>
      <c r="Q1159" t="s">
        <v>38</v>
      </c>
      <c r="R1159" t="s">
        <v>231</v>
      </c>
      <c r="S1159" s="1">
        <v>15997</v>
      </c>
      <c r="T1159">
        <f>DATEDIF(employee_data3[[#This Row],[DOB]],DATE(2023, 1, 1), "Y")</f>
        <v>79</v>
      </c>
      <c r="U1159" t="str">
        <f>IF(employee_data3[[#This Row],[Age]]&lt;=25, "Remaja", IF(employee_data3[[#This Row],[Age]]&lt;=55, "Dewasa", "Lansia"))</f>
        <v>Lansia</v>
      </c>
      <c r="V1159" t="s">
        <v>40</v>
      </c>
      <c r="W1159" t="s">
        <v>113</v>
      </c>
      <c r="X1159" t="s">
        <v>42</v>
      </c>
      <c r="Y1159">
        <v>2053</v>
      </c>
      <c r="Z1159" t="s">
        <v>43</v>
      </c>
      <c r="AA1159" t="s">
        <v>84</v>
      </c>
      <c r="AB1159" t="s">
        <v>45</v>
      </c>
      <c r="AC1159">
        <v>3</v>
      </c>
      <c r="AD1159" s="11">
        <f>(employee_data3[[#This Row],[Current Employee Rating]]-AVERAGE(employee_data3[Current Employee Rating]))/STDEV(employee_data3[Current Employee Rating])</f>
        <v>3.0539538160596794E-2</v>
      </c>
      <c r="AE1159" s="11" t="str">
        <f>IF(employee_data3[[#This Row],[Z Score]]&gt;3,"Yes","No")</f>
        <v>No</v>
      </c>
    </row>
    <row r="1160" spans="1:31" x14ac:dyDescent="0.3">
      <c r="A1160">
        <v>1585</v>
      </c>
      <c r="B1160" t="s">
        <v>4685</v>
      </c>
      <c r="C1160" t="s">
        <v>4686</v>
      </c>
      <c r="D1160" s="1">
        <v>44821</v>
      </c>
      <c r="E1160" s="1">
        <v>45117</v>
      </c>
      <c r="F1160" t="s">
        <v>28</v>
      </c>
      <c r="G1160" t="s">
        <v>4687</v>
      </c>
      <c r="H1160" t="s">
        <v>4688</v>
      </c>
      <c r="I1160" t="s">
        <v>89</v>
      </c>
      <c r="J1160" t="s">
        <v>32</v>
      </c>
      <c r="K1160" t="str">
        <f>IF(employee_data3[[#This Row],[EmployeeStatus]]="Active", "Active", "Attrition")</f>
        <v>Active</v>
      </c>
      <c r="L1160" t="s">
        <v>52</v>
      </c>
      <c r="M1160" t="s">
        <v>51</v>
      </c>
      <c r="N1160" t="s">
        <v>35</v>
      </c>
      <c r="O1160" t="s">
        <v>140</v>
      </c>
      <c r="P1160" t="s">
        <v>4689</v>
      </c>
      <c r="Q1160" t="s">
        <v>38</v>
      </c>
      <c r="R1160" t="s">
        <v>148</v>
      </c>
      <c r="S1160" s="1">
        <v>20579</v>
      </c>
      <c r="T1160">
        <f>DATEDIF(employee_data3[[#This Row],[DOB]],DATE(2023, 1, 1), "Y")</f>
        <v>66</v>
      </c>
      <c r="U1160" t="str">
        <f>IF(employee_data3[[#This Row],[Age]]&lt;=25, "Remaja", IF(employee_data3[[#This Row],[Age]]&lt;=55, "Dewasa", "Lansia"))</f>
        <v>Lansia</v>
      </c>
      <c r="V1160" t="s">
        <v>40</v>
      </c>
      <c r="W1160" t="s">
        <v>2143</v>
      </c>
      <c r="X1160" t="s">
        <v>42</v>
      </c>
      <c r="Y1160">
        <v>77910</v>
      </c>
      <c r="Z1160" t="s">
        <v>93</v>
      </c>
      <c r="AA1160" t="s">
        <v>75</v>
      </c>
      <c r="AB1160" t="s">
        <v>45</v>
      </c>
      <c r="AC1160">
        <v>3</v>
      </c>
      <c r="AD1160" s="11">
        <f>(employee_data3[[#This Row],[Current Employee Rating]]-AVERAGE(employee_data3[Current Employee Rating]))/STDEV(employee_data3[Current Employee Rating])</f>
        <v>3.0539538160596794E-2</v>
      </c>
      <c r="AE1160" s="11" t="str">
        <f>IF(employee_data3[[#This Row],[Z Score]]&gt;3,"Yes","No")</f>
        <v>No</v>
      </c>
    </row>
    <row r="1161" spans="1:31" x14ac:dyDescent="0.3">
      <c r="A1161">
        <v>1586</v>
      </c>
      <c r="B1161" t="s">
        <v>456</v>
      </c>
      <c r="C1161" t="s">
        <v>1370</v>
      </c>
      <c r="D1161" s="1">
        <v>44576</v>
      </c>
      <c r="E1161" s="1"/>
      <c r="F1161" t="s">
        <v>28</v>
      </c>
      <c r="G1161" t="s">
        <v>4690</v>
      </c>
      <c r="H1161" t="s">
        <v>4691</v>
      </c>
      <c r="I1161" t="s">
        <v>31</v>
      </c>
      <c r="J1161" t="s">
        <v>32</v>
      </c>
      <c r="K1161" t="str">
        <f>IF(employee_data3[[#This Row],[EmployeeStatus]]="Active", "Active", "Attrition")</f>
        <v>Active</v>
      </c>
      <c r="L1161" t="s">
        <v>63</v>
      </c>
      <c r="M1161" t="s">
        <v>34</v>
      </c>
      <c r="N1161" t="s">
        <v>63</v>
      </c>
      <c r="O1161" t="s">
        <v>36</v>
      </c>
      <c r="P1161" t="s">
        <v>37</v>
      </c>
      <c r="Q1161" t="s">
        <v>38</v>
      </c>
      <c r="R1161" t="s">
        <v>81</v>
      </c>
      <c r="S1161" s="1">
        <v>26669</v>
      </c>
      <c r="T1161">
        <f>DATEDIF(employee_data3[[#This Row],[DOB]],DATE(2023, 1, 1), "Y")</f>
        <v>49</v>
      </c>
      <c r="U1161" t="str">
        <f>IF(employee_data3[[#This Row],[Age]]&lt;=25, "Remaja", IF(employee_data3[[#This Row],[Age]]&lt;=55, "Dewasa", "Lansia"))</f>
        <v>Dewasa</v>
      </c>
      <c r="V1161" t="s">
        <v>40</v>
      </c>
      <c r="W1161" t="s">
        <v>103</v>
      </c>
      <c r="X1161" t="s">
        <v>42</v>
      </c>
      <c r="Y1161">
        <v>16737</v>
      </c>
      <c r="Z1161" t="s">
        <v>56</v>
      </c>
      <c r="AA1161" t="s">
        <v>44</v>
      </c>
      <c r="AB1161" t="s">
        <v>45</v>
      </c>
      <c r="AC1161">
        <v>3</v>
      </c>
      <c r="AD1161" s="11">
        <f>(employee_data3[[#This Row],[Current Employee Rating]]-AVERAGE(employee_data3[Current Employee Rating]))/STDEV(employee_data3[Current Employee Rating])</f>
        <v>3.0539538160596794E-2</v>
      </c>
      <c r="AE1161" s="11" t="str">
        <f>IF(employee_data3[[#This Row],[Z Score]]&gt;3,"Yes","No")</f>
        <v>No</v>
      </c>
    </row>
    <row r="1162" spans="1:31" x14ac:dyDescent="0.3">
      <c r="A1162">
        <v>1587</v>
      </c>
      <c r="B1162" t="s">
        <v>1069</v>
      </c>
      <c r="C1162" t="s">
        <v>870</v>
      </c>
      <c r="D1162" s="1">
        <v>44704</v>
      </c>
      <c r="E1162" s="1"/>
      <c r="F1162" t="s">
        <v>28</v>
      </c>
      <c r="G1162" t="s">
        <v>4692</v>
      </c>
      <c r="H1162" t="s">
        <v>4693</v>
      </c>
      <c r="I1162" t="s">
        <v>133</v>
      </c>
      <c r="J1162" t="s">
        <v>32</v>
      </c>
      <c r="K1162" t="str">
        <f>IF(employee_data3[[#This Row],[EmployeeStatus]]="Active", "Active", "Attrition")</f>
        <v>Active</v>
      </c>
      <c r="L1162" t="s">
        <v>52</v>
      </c>
      <c r="M1162" t="s">
        <v>34</v>
      </c>
      <c r="N1162" t="s">
        <v>52</v>
      </c>
      <c r="O1162" t="s">
        <v>36</v>
      </c>
      <c r="P1162" t="s">
        <v>37</v>
      </c>
      <c r="Q1162" t="s">
        <v>38</v>
      </c>
      <c r="R1162" t="s">
        <v>148</v>
      </c>
      <c r="S1162" s="1">
        <v>31028</v>
      </c>
      <c r="T1162">
        <f>DATEDIF(employee_data3[[#This Row],[DOB]],DATE(2023, 1, 1), "Y")</f>
        <v>38</v>
      </c>
      <c r="U1162" t="str">
        <f>IF(employee_data3[[#This Row],[Age]]&lt;=25, "Remaja", IF(employee_data3[[#This Row],[Age]]&lt;=55, "Dewasa", "Lansia"))</f>
        <v>Dewasa</v>
      </c>
      <c r="V1162" t="s">
        <v>40</v>
      </c>
      <c r="W1162" t="s">
        <v>150</v>
      </c>
      <c r="X1162" t="s">
        <v>55</v>
      </c>
      <c r="Y1162">
        <v>12898</v>
      </c>
      <c r="Z1162" t="s">
        <v>74</v>
      </c>
      <c r="AA1162" t="s">
        <v>104</v>
      </c>
      <c r="AB1162" t="s">
        <v>45</v>
      </c>
      <c r="AC1162">
        <v>3</v>
      </c>
      <c r="AD1162" s="11">
        <f>(employee_data3[[#This Row],[Current Employee Rating]]-AVERAGE(employee_data3[Current Employee Rating]))/STDEV(employee_data3[Current Employee Rating])</f>
        <v>3.0539538160596794E-2</v>
      </c>
      <c r="AE1162" s="11" t="str">
        <f>IF(employee_data3[[#This Row],[Z Score]]&gt;3,"Yes","No")</f>
        <v>No</v>
      </c>
    </row>
    <row r="1163" spans="1:31" x14ac:dyDescent="0.3">
      <c r="A1163">
        <v>1588</v>
      </c>
      <c r="B1163" t="s">
        <v>2385</v>
      </c>
      <c r="C1163" t="s">
        <v>4694</v>
      </c>
      <c r="D1163" s="1">
        <v>44392</v>
      </c>
      <c r="E1163" s="1"/>
      <c r="F1163" t="s">
        <v>28</v>
      </c>
      <c r="G1163" t="s">
        <v>4695</v>
      </c>
      <c r="H1163" t="s">
        <v>4696</v>
      </c>
      <c r="I1163" t="s">
        <v>50</v>
      </c>
      <c r="J1163" t="s">
        <v>32</v>
      </c>
      <c r="K1163" t="str">
        <f>IF(employee_data3[[#This Row],[EmployeeStatus]]="Active", "Active", "Attrition")</f>
        <v>Active</v>
      </c>
      <c r="L1163" t="s">
        <v>63</v>
      </c>
      <c r="M1163" t="s">
        <v>51</v>
      </c>
      <c r="N1163" t="s">
        <v>35</v>
      </c>
      <c r="O1163" t="s">
        <v>36</v>
      </c>
      <c r="P1163" t="s">
        <v>37</v>
      </c>
      <c r="Q1163" t="s">
        <v>38</v>
      </c>
      <c r="R1163" t="s">
        <v>148</v>
      </c>
      <c r="S1163" s="1">
        <v>16851</v>
      </c>
      <c r="T1163">
        <f>DATEDIF(employee_data3[[#This Row],[DOB]],DATE(2023, 1, 1), "Y")</f>
        <v>76</v>
      </c>
      <c r="U1163" t="str">
        <f>IF(employee_data3[[#This Row],[Age]]&lt;=25, "Remaja", IF(employee_data3[[#This Row],[Age]]&lt;=55, "Dewasa", "Lansia"))</f>
        <v>Lansia</v>
      </c>
      <c r="V1163" t="s">
        <v>40</v>
      </c>
      <c r="W1163" t="s">
        <v>103</v>
      </c>
      <c r="X1163" t="s">
        <v>55</v>
      </c>
      <c r="Y1163">
        <v>51245</v>
      </c>
      <c r="Z1163" t="s">
        <v>56</v>
      </c>
      <c r="AA1163" t="s">
        <v>44</v>
      </c>
      <c r="AB1163" t="s">
        <v>45</v>
      </c>
      <c r="AC1163">
        <v>3</v>
      </c>
      <c r="AD1163" s="11">
        <f>(employee_data3[[#This Row],[Current Employee Rating]]-AVERAGE(employee_data3[Current Employee Rating]))/STDEV(employee_data3[Current Employee Rating])</f>
        <v>3.0539538160596794E-2</v>
      </c>
      <c r="AE1163" s="11" t="str">
        <f>IF(employee_data3[[#This Row],[Z Score]]&gt;3,"Yes","No")</f>
        <v>No</v>
      </c>
    </row>
    <row r="1164" spans="1:31" x14ac:dyDescent="0.3">
      <c r="A1164">
        <v>1589</v>
      </c>
      <c r="B1164" t="s">
        <v>2795</v>
      </c>
      <c r="C1164" t="s">
        <v>1615</v>
      </c>
      <c r="D1164" s="1">
        <v>44071</v>
      </c>
      <c r="E1164" s="1">
        <v>44798</v>
      </c>
      <c r="F1164" t="s">
        <v>28</v>
      </c>
      <c r="G1164" t="s">
        <v>4697</v>
      </c>
      <c r="H1164" t="s">
        <v>4698</v>
      </c>
      <c r="I1164" t="s">
        <v>139</v>
      </c>
      <c r="J1164" t="s">
        <v>32</v>
      </c>
      <c r="K1164" t="str">
        <f>IF(employee_data3[[#This Row],[EmployeeStatus]]="Active", "Active", "Attrition")</f>
        <v>Active</v>
      </c>
      <c r="L1164" t="s">
        <v>33</v>
      </c>
      <c r="M1164" t="s">
        <v>51</v>
      </c>
      <c r="N1164" t="s">
        <v>52</v>
      </c>
      <c r="O1164" t="s">
        <v>99</v>
      </c>
      <c r="P1164" t="s">
        <v>4699</v>
      </c>
      <c r="Q1164" t="s">
        <v>38</v>
      </c>
      <c r="R1164" t="s">
        <v>90</v>
      </c>
      <c r="S1164" s="1">
        <v>35248</v>
      </c>
      <c r="T1164">
        <f>DATEDIF(employee_data3[[#This Row],[DOB]],DATE(2023, 1, 1), "Y")</f>
        <v>26</v>
      </c>
      <c r="U1164" t="str">
        <f>IF(employee_data3[[#This Row],[Age]]&lt;=25, "Remaja", IF(employee_data3[[#This Row],[Age]]&lt;=55, "Dewasa", "Lansia"))</f>
        <v>Dewasa</v>
      </c>
      <c r="V1164" t="s">
        <v>40</v>
      </c>
      <c r="W1164" t="s">
        <v>103</v>
      </c>
      <c r="X1164" t="s">
        <v>42</v>
      </c>
      <c r="Y1164">
        <v>22497</v>
      </c>
      <c r="Z1164" t="s">
        <v>43</v>
      </c>
      <c r="AA1164" t="s">
        <v>84</v>
      </c>
      <c r="AB1164" t="s">
        <v>45</v>
      </c>
      <c r="AC1164">
        <v>3</v>
      </c>
      <c r="AD1164" s="11">
        <f>(employee_data3[[#This Row],[Current Employee Rating]]-AVERAGE(employee_data3[Current Employee Rating]))/STDEV(employee_data3[Current Employee Rating])</f>
        <v>3.0539538160596794E-2</v>
      </c>
      <c r="AE1164" s="11" t="str">
        <f>IF(employee_data3[[#This Row],[Z Score]]&gt;3,"Yes","No")</f>
        <v>No</v>
      </c>
    </row>
    <row r="1165" spans="1:31" x14ac:dyDescent="0.3">
      <c r="A1165">
        <v>1590</v>
      </c>
      <c r="B1165" t="s">
        <v>4685</v>
      </c>
      <c r="C1165" t="s">
        <v>4700</v>
      </c>
      <c r="D1165" s="1">
        <v>44448</v>
      </c>
      <c r="E1165" s="1"/>
      <c r="F1165" t="s">
        <v>28</v>
      </c>
      <c r="G1165" t="s">
        <v>4701</v>
      </c>
      <c r="H1165" t="s">
        <v>4702</v>
      </c>
      <c r="I1165" t="s">
        <v>80</v>
      </c>
      <c r="J1165" t="s">
        <v>32</v>
      </c>
      <c r="K1165" t="str">
        <f>IF(employee_data3[[#This Row],[EmployeeStatus]]="Active", "Active", "Attrition")</f>
        <v>Active</v>
      </c>
      <c r="L1165" t="s">
        <v>52</v>
      </c>
      <c r="M1165" t="s">
        <v>51</v>
      </c>
      <c r="N1165" t="s">
        <v>63</v>
      </c>
      <c r="O1165" t="s">
        <v>36</v>
      </c>
      <c r="P1165" t="s">
        <v>37</v>
      </c>
      <c r="Q1165" t="s">
        <v>38</v>
      </c>
      <c r="R1165" t="s">
        <v>305</v>
      </c>
      <c r="S1165" s="1">
        <v>30568</v>
      </c>
      <c r="T1165">
        <f>DATEDIF(employee_data3[[#This Row],[DOB]],DATE(2023, 1, 1), "Y")</f>
        <v>39</v>
      </c>
      <c r="U1165" t="str">
        <f>IF(employee_data3[[#This Row],[Age]]&lt;=25, "Remaja", IF(employee_data3[[#This Row],[Age]]&lt;=55, "Dewasa", "Lansia"))</f>
        <v>Dewasa</v>
      </c>
      <c r="V1165" t="s">
        <v>40</v>
      </c>
      <c r="W1165" t="s">
        <v>226</v>
      </c>
      <c r="X1165" t="s">
        <v>55</v>
      </c>
      <c r="Y1165">
        <v>30814</v>
      </c>
      <c r="Z1165" t="s">
        <v>93</v>
      </c>
      <c r="AA1165" t="s">
        <v>75</v>
      </c>
      <c r="AB1165" t="s">
        <v>45</v>
      </c>
      <c r="AC1165">
        <v>3</v>
      </c>
      <c r="AD1165" s="11">
        <f>(employee_data3[[#This Row],[Current Employee Rating]]-AVERAGE(employee_data3[Current Employee Rating]))/STDEV(employee_data3[Current Employee Rating])</f>
        <v>3.0539538160596794E-2</v>
      </c>
      <c r="AE1165" s="11" t="str">
        <f>IF(employee_data3[[#This Row],[Z Score]]&gt;3,"Yes","No")</f>
        <v>No</v>
      </c>
    </row>
    <row r="1166" spans="1:31" x14ac:dyDescent="0.3">
      <c r="A1166">
        <v>1591</v>
      </c>
      <c r="B1166" t="s">
        <v>4703</v>
      </c>
      <c r="C1166" t="s">
        <v>1468</v>
      </c>
      <c r="D1166" s="1">
        <v>44967</v>
      </c>
      <c r="E1166" s="1">
        <v>45069</v>
      </c>
      <c r="F1166" t="s">
        <v>28</v>
      </c>
      <c r="G1166" t="s">
        <v>4704</v>
      </c>
      <c r="H1166" t="s">
        <v>4705</v>
      </c>
      <c r="I1166" t="s">
        <v>168</v>
      </c>
      <c r="J1166" t="s">
        <v>32</v>
      </c>
      <c r="K1166" t="str">
        <f>IF(employee_data3[[#This Row],[EmployeeStatus]]="Active", "Active", "Attrition")</f>
        <v>Active</v>
      </c>
      <c r="L1166" t="s">
        <v>33</v>
      </c>
      <c r="M1166" t="s">
        <v>51</v>
      </c>
      <c r="N1166" t="s">
        <v>52</v>
      </c>
      <c r="O1166" t="s">
        <v>175</v>
      </c>
      <c r="P1166" t="s">
        <v>4706</v>
      </c>
      <c r="Q1166" t="s">
        <v>38</v>
      </c>
      <c r="R1166" t="s">
        <v>81</v>
      </c>
      <c r="S1166" s="1">
        <v>21113</v>
      </c>
      <c r="T1166">
        <f>DATEDIF(employee_data3[[#This Row],[DOB]],DATE(2023, 1, 1), "Y")</f>
        <v>65</v>
      </c>
      <c r="U1166" t="str">
        <f>IF(employee_data3[[#This Row],[Age]]&lt;=25, "Remaja", IF(employee_data3[[#This Row],[Age]]&lt;=55, "Dewasa", "Lansia"))</f>
        <v>Lansia</v>
      </c>
      <c r="V1166" t="s">
        <v>40</v>
      </c>
      <c r="W1166" t="s">
        <v>103</v>
      </c>
      <c r="X1166" t="s">
        <v>42</v>
      </c>
      <c r="Y1166">
        <v>69254</v>
      </c>
      <c r="Z1166" t="s">
        <v>128</v>
      </c>
      <c r="AA1166" t="s">
        <v>104</v>
      </c>
      <c r="AB1166" t="s">
        <v>45</v>
      </c>
      <c r="AC1166">
        <v>3</v>
      </c>
      <c r="AD1166" s="11">
        <f>(employee_data3[[#This Row],[Current Employee Rating]]-AVERAGE(employee_data3[Current Employee Rating]))/STDEV(employee_data3[Current Employee Rating])</f>
        <v>3.0539538160596794E-2</v>
      </c>
      <c r="AE1166" s="11" t="str">
        <f>IF(employee_data3[[#This Row],[Z Score]]&gt;3,"Yes","No")</f>
        <v>No</v>
      </c>
    </row>
    <row r="1167" spans="1:31" x14ac:dyDescent="0.3">
      <c r="A1167">
        <v>1592</v>
      </c>
      <c r="B1167" t="s">
        <v>982</v>
      </c>
      <c r="C1167" t="s">
        <v>661</v>
      </c>
      <c r="D1167" s="1">
        <v>43996</v>
      </c>
      <c r="E1167" s="1">
        <v>45125</v>
      </c>
      <c r="F1167" t="s">
        <v>28</v>
      </c>
      <c r="G1167" t="s">
        <v>4707</v>
      </c>
      <c r="H1167" t="s">
        <v>4708</v>
      </c>
      <c r="I1167" t="s">
        <v>98</v>
      </c>
      <c r="J1167" t="s">
        <v>32</v>
      </c>
      <c r="K1167" t="str">
        <f>IF(employee_data3[[#This Row],[EmployeeStatus]]="Active", "Active", "Attrition")</f>
        <v>Active</v>
      </c>
      <c r="L1167" t="s">
        <v>63</v>
      </c>
      <c r="M1167" t="s">
        <v>51</v>
      </c>
      <c r="N1167" t="s">
        <v>63</v>
      </c>
      <c r="O1167" t="s">
        <v>140</v>
      </c>
      <c r="P1167" t="s">
        <v>4709</v>
      </c>
      <c r="Q1167" t="s">
        <v>38</v>
      </c>
      <c r="R1167" t="s">
        <v>111</v>
      </c>
      <c r="S1167" s="1">
        <v>29813</v>
      </c>
      <c r="T1167">
        <f>DATEDIF(employee_data3[[#This Row],[DOB]],DATE(2023, 1, 1), "Y")</f>
        <v>41</v>
      </c>
      <c r="U1167" t="str">
        <f>IF(employee_data3[[#This Row],[Age]]&lt;=25, "Remaja", IF(employee_data3[[#This Row],[Age]]&lt;=55, "Dewasa", "Lansia"))</f>
        <v>Dewasa</v>
      </c>
      <c r="V1167" t="s">
        <v>40</v>
      </c>
      <c r="W1167" t="s">
        <v>113</v>
      </c>
      <c r="X1167" t="s">
        <v>55</v>
      </c>
      <c r="Y1167">
        <v>20973</v>
      </c>
      <c r="Z1167" t="s">
        <v>74</v>
      </c>
      <c r="AA1167" t="s">
        <v>75</v>
      </c>
      <c r="AB1167" t="s">
        <v>105</v>
      </c>
      <c r="AC1167">
        <v>3</v>
      </c>
      <c r="AD1167" s="11">
        <f>(employee_data3[[#This Row],[Current Employee Rating]]-AVERAGE(employee_data3[Current Employee Rating]))/STDEV(employee_data3[Current Employee Rating])</f>
        <v>3.0539538160596794E-2</v>
      </c>
      <c r="AE1167" s="11" t="str">
        <f>IF(employee_data3[[#This Row],[Z Score]]&gt;3,"Yes","No")</f>
        <v>No</v>
      </c>
    </row>
    <row r="1168" spans="1:31" x14ac:dyDescent="0.3">
      <c r="A1168">
        <v>1593</v>
      </c>
      <c r="B1168" t="s">
        <v>4710</v>
      </c>
      <c r="C1168" t="s">
        <v>2677</v>
      </c>
      <c r="D1168" s="1">
        <v>44170</v>
      </c>
      <c r="E1168" s="1"/>
      <c r="F1168" t="s">
        <v>28</v>
      </c>
      <c r="G1168" t="s">
        <v>4711</v>
      </c>
      <c r="H1168" t="s">
        <v>4712</v>
      </c>
      <c r="I1168" t="s">
        <v>118</v>
      </c>
      <c r="J1168" t="s">
        <v>32</v>
      </c>
      <c r="K1168" t="str">
        <f>IF(employee_data3[[#This Row],[EmployeeStatus]]="Active", "Active", "Attrition")</f>
        <v>Active</v>
      </c>
      <c r="L1168" t="s">
        <v>52</v>
      </c>
      <c r="M1168" t="s">
        <v>64</v>
      </c>
      <c r="N1168" t="s">
        <v>63</v>
      </c>
      <c r="O1168" t="s">
        <v>36</v>
      </c>
      <c r="P1168" t="s">
        <v>37</v>
      </c>
      <c r="Q1168" t="s">
        <v>38</v>
      </c>
      <c r="R1168" t="s">
        <v>332</v>
      </c>
      <c r="S1168" s="1">
        <v>31004</v>
      </c>
      <c r="T1168">
        <f>DATEDIF(employee_data3[[#This Row],[DOB]],DATE(2023, 1, 1), "Y")</f>
        <v>38</v>
      </c>
      <c r="U1168" t="str">
        <f>IF(employee_data3[[#This Row],[Age]]&lt;=25, "Remaja", IF(employee_data3[[#This Row],[Age]]&lt;=55, "Dewasa", "Lansia"))</f>
        <v>Dewasa</v>
      </c>
      <c r="V1168" t="s">
        <v>40</v>
      </c>
      <c r="W1168" t="s">
        <v>83</v>
      </c>
      <c r="X1168" t="s">
        <v>55</v>
      </c>
      <c r="Y1168">
        <v>43757</v>
      </c>
      <c r="Z1168" t="s">
        <v>128</v>
      </c>
      <c r="AA1168" t="s">
        <v>44</v>
      </c>
      <c r="AB1168" t="s">
        <v>105</v>
      </c>
      <c r="AC1168">
        <v>3</v>
      </c>
      <c r="AD1168" s="11">
        <f>(employee_data3[[#This Row],[Current Employee Rating]]-AVERAGE(employee_data3[Current Employee Rating]))/STDEV(employee_data3[Current Employee Rating])</f>
        <v>3.0539538160596794E-2</v>
      </c>
      <c r="AE1168" s="11" t="str">
        <f>IF(employee_data3[[#This Row],[Z Score]]&gt;3,"Yes","No")</f>
        <v>No</v>
      </c>
    </row>
    <row r="1169" spans="1:31" x14ac:dyDescent="0.3">
      <c r="A1169">
        <v>1594</v>
      </c>
      <c r="B1169" t="s">
        <v>4713</v>
      </c>
      <c r="C1169" t="s">
        <v>3183</v>
      </c>
      <c r="D1169" s="1">
        <v>44758</v>
      </c>
      <c r="E1169" s="1"/>
      <c r="F1169" t="s">
        <v>28</v>
      </c>
      <c r="G1169" t="s">
        <v>1893</v>
      </c>
      <c r="H1169" t="s">
        <v>4714</v>
      </c>
      <c r="I1169" t="s">
        <v>62</v>
      </c>
      <c r="J1169" t="s">
        <v>32</v>
      </c>
      <c r="K1169" t="str">
        <f>IF(employee_data3[[#This Row],[EmployeeStatus]]="Active", "Active", "Attrition")</f>
        <v>Active</v>
      </c>
      <c r="L1169" t="s">
        <v>52</v>
      </c>
      <c r="M1169" t="s">
        <v>64</v>
      </c>
      <c r="N1169" t="s">
        <v>63</v>
      </c>
      <c r="O1169" t="s">
        <v>36</v>
      </c>
      <c r="P1169" t="s">
        <v>37</v>
      </c>
      <c r="Q1169" t="s">
        <v>38</v>
      </c>
      <c r="R1169" t="s">
        <v>53</v>
      </c>
      <c r="S1169" s="1">
        <v>24958</v>
      </c>
      <c r="T1169">
        <f>DATEDIF(employee_data3[[#This Row],[DOB]],DATE(2023, 1, 1), "Y")</f>
        <v>54</v>
      </c>
      <c r="U1169" t="str">
        <f>IF(employee_data3[[#This Row],[Age]]&lt;=25, "Remaja", IF(employee_data3[[#This Row],[Age]]&lt;=55, "Dewasa", "Lansia"))</f>
        <v>Dewasa</v>
      </c>
      <c r="V1169" t="s">
        <v>40</v>
      </c>
      <c r="W1169" t="s">
        <v>163</v>
      </c>
      <c r="X1169" t="s">
        <v>42</v>
      </c>
      <c r="Y1169">
        <v>32811</v>
      </c>
      <c r="Z1169" t="s">
        <v>93</v>
      </c>
      <c r="AA1169" t="s">
        <v>75</v>
      </c>
      <c r="AB1169" t="s">
        <v>105</v>
      </c>
      <c r="AC1169">
        <v>3</v>
      </c>
      <c r="AD1169" s="11">
        <f>(employee_data3[[#This Row],[Current Employee Rating]]-AVERAGE(employee_data3[Current Employee Rating]))/STDEV(employee_data3[Current Employee Rating])</f>
        <v>3.0539538160596794E-2</v>
      </c>
      <c r="AE1169" s="11" t="str">
        <f>IF(employee_data3[[#This Row],[Z Score]]&gt;3,"Yes","No")</f>
        <v>No</v>
      </c>
    </row>
    <row r="1170" spans="1:31" x14ac:dyDescent="0.3">
      <c r="A1170">
        <v>1595</v>
      </c>
      <c r="B1170" t="s">
        <v>338</v>
      </c>
      <c r="C1170" t="s">
        <v>992</v>
      </c>
      <c r="D1170" s="1">
        <v>45086</v>
      </c>
      <c r="E1170" s="1"/>
      <c r="F1170" t="s">
        <v>28</v>
      </c>
      <c r="G1170" t="s">
        <v>4715</v>
      </c>
      <c r="H1170" t="s">
        <v>4716</v>
      </c>
      <c r="I1170" t="s">
        <v>89</v>
      </c>
      <c r="J1170" t="s">
        <v>32</v>
      </c>
      <c r="K1170" t="str">
        <f>IF(employee_data3[[#This Row],[EmployeeStatus]]="Active", "Active", "Attrition")</f>
        <v>Active</v>
      </c>
      <c r="L1170" t="s">
        <v>52</v>
      </c>
      <c r="M1170" t="s">
        <v>51</v>
      </c>
      <c r="N1170" t="s">
        <v>63</v>
      </c>
      <c r="O1170" t="s">
        <v>36</v>
      </c>
      <c r="P1170" t="s">
        <v>37</v>
      </c>
      <c r="Q1170" t="s">
        <v>38</v>
      </c>
      <c r="R1170" t="s">
        <v>101</v>
      </c>
      <c r="S1170" s="1">
        <v>25457</v>
      </c>
      <c r="T1170">
        <f>DATEDIF(employee_data3[[#This Row],[DOB]],DATE(2023, 1, 1), "Y")</f>
        <v>53</v>
      </c>
      <c r="U1170" t="str">
        <f>IF(employee_data3[[#This Row],[Age]]&lt;=25, "Remaja", IF(employee_data3[[#This Row],[Age]]&lt;=55, "Dewasa", "Lansia"))</f>
        <v>Dewasa</v>
      </c>
      <c r="V1170" t="s">
        <v>40</v>
      </c>
      <c r="W1170" t="s">
        <v>613</v>
      </c>
      <c r="X1170" t="s">
        <v>42</v>
      </c>
      <c r="Y1170">
        <v>75995</v>
      </c>
      <c r="Z1170" t="s">
        <v>93</v>
      </c>
      <c r="AA1170" t="s">
        <v>84</v>
      </c>
      <c r="AB1170" t="s">
        <v>105</v>
      </c>
      <c r="AC1170">
        <v>3</v>
      </c>
      <c r="AD1170" s="11">
        <f>(employee_data3[[#This Row],[Current Employee Rating]]-AVERAGE(employee_data3[Current Employee Rating]))/STDEV(employee_data3[Current Employee Rating])</f>
        <v>3.0539538160596794E-2</v>
      </c>
      <c r="AE1170" s="11" t="str">
        <f>IF(employee_data3[[#This Row],[Z Score]]&gt;3,"Yes","No")</f>
        <v>No</v>
      </c>
    </row>
    <row r="1171" spans="1:31" x14ac:dyDescent="0.3">
      <c r="A1171">
        <v>1596</v>
      </c>
      <c r="B1171" t="s">
        <v>2227</v>
      </c>
      <c r="C1171" t="s">
        <v>383</v>
      </c>
      <c r="D1171" s="1">
        <v>43892</v>
      </c>
      <c r="E1171" s="1">
        <v>43976</v>
      </c>
      <c r="F1171" t="s">
        <v>28</v>
      </c>
      <c r="G1171" t="s">
        <v>4717</v>
      </c>
      <c r="H1171" t="s">
        <v>4718</v>
      </c>
      <c r="I1171" t="s">
        <v>31</v>
      </c>
      <c r="J1171" t="s">
        <v>198</v>
      </c>
      <c r="K1171" t="str">
        <f>IF(employee_data3[[#This Row],[EmployeeStatus]]="Active", "Active", "Attrition")</f>
        <v>Attrition</v>
      </c>
      <c r="L1171" t="s">
        <v>33</v>
      </c>
      <c r="M1171" t="s">
        <v>34</v>
      </c>
      <c r="N1171" t="s">
        <v>35</v>
      </c>
      <c r="O1171" t="s">
        <v>175</v>
      </c>
      <c r="P1171" t="s">
        <v>4719</v>
      </c>
      <c r="Q1171" t="s">
        <v>38</v>
      </c>
      <c r="R1171" t="s">
        <v>66</v>
      </c>
      <c r="S1171" s="1">
        <v>21412</v>
      </c>
      <c r="T1171">
        <f>DATEDIF(employee_data3[[#This Row],[DOB]],DATE(2023, 1, 1), "Y")</f>
        <v>64</v>
      </c>
      <c r="U1171" t="str">
        <f>IF(employee_data3[[#This Row],[Age]]&lt;=25, "Remaja", IF(employee_data3[[#This Row],[Age]]&lt;=55, "Dewasa", "Lansia"))</f>
        <v>Lansia</v>
      </c>
      <c r="V1171" t="s">
        <v>40</v>
      </c>
      <c r="W1171" t="s">
        <v>395</v>
      </c>
      <c r="X1171" t="s">
        <v>42</v>
      </c>
      <c r="Y1171">
        <v>2999</v>
      </c>
      <c r="Z1171" t="s">
        <v>74</v>
      </c>
      <c r="AA1171" t="s">
        <v>84</v>
      </c>
      <c r="AB1171" t="s">
        <v>105</v>
      </c>
      <c r="AC1171">
        <v>3</v>
      </c>
      <c r="AD1171" s="11">
        <f>(employee_data3[[#This Row],[Current Employee Rating]]-AVERAGE(employee_data3[Current Employee Rating]))/STDEV(employee_data3[Current Employee Rating])</f>
        <v>3.0539538160596794E-2</v>
      </c>
      <c r="AE1171" s="11" t="str">
        <f>IF(employee_data3[[#This Row],[Z Score]]&gt;3,"Yes","No")</f>
        <v>No</v>
      </c>
    </row>
    <row r="1172" spans="1:31" x14ac:dyDescent="0.3">
      <c r="A1172">
        <v>1597</v>
      </c>
      <c r="B1172" t="s">
        <v>4021</v>
      </c>
      <c r="C1172" t="s">
        <v>430</v>
      </c>
      <c r="D1172" s="1">
        <v>43427</v>
      </c>
      <c r="E1172" s="1">
        <v>44466</v>
      </c>
      <c r="F1172" t="s">
        <v>28</v>
      </c>
      <c r="G1172" t="s">
        <v>4720</v>
      </c>
      <c r="H1172" t="s">
        <v>4721</v>
      </c>
      <c r="I1172" t="s">
        <v>133</v>
      </c>
      <c r="J1172" t="s">
        <v>198</v>
      </c>
      <c r="K1172" t="str">
        <f>IF(employee_data3[[#This Row],[EmployeeStatus]]="Active", "Active", "Attrition")</f>
        <v>Attrition</v>
      </c>
      <c r="L1172" t="s">
        <v>52</v>
      </c>
      <c r="M1172" t="s">
        <v>34</v>
      </c>
      <c r="N1172" t="s">
        <v>35</v>
      </c>
      <c r="O1172" t="s">
        <v>175</v>
      </c>
      <c r="P1172" t="s">
        <v>4722</v>
      </c>
      <c r="Q1172" t="s">
        <v>38</v>
      </c>
      <c r="R1172" t="s">
        <v>177</v>
      </c>
      <c r="S1172" s="1">
        <v>35849</v>
      </c>
      <c r="T1172">
        <f>DATEDIF(employee_data3[[#This Row],[DOB]],DATE(2023, 1, 1), "Y")</f>
        <v>24</v>
      </c>
      <c r="U1172" t="str">
        <f>IF(employee_data3[[#This Row],[Age]]&lt;=25, "Remaja", IF(employee_data3[[#This Row],[Age]]&lt;=55, "Dewasa", "Lansia"))</f>
        <v>Remaja</v>
      </c>
      <c r="V1172" t="s">
        <v>40</v>
      </c>
      <c r="W1172" t="s">
        <v>178</v>
      </c>
      <c r="X1172" t="s">
        <v>42</v>
      </c>
      <c r="Y1172">
        <v>75959</v>
      </c>
      <c r="Z1172" t="s">
        <v>43</v>
      </c>
      <c r="AA1172" t="s">
        <v>84</v>
      </c>
      <c r="AB1172" t="s">
        <v>105</v>
      </c>
      <c r="AC1172">
        <v>3</v>
      </c>
      <c r="AD1172" s="11">
        <f>(employee_data3[[#This Row],[Current Employee Rating]]-AVERAGE(employee_data3[Current Employee Rating]))/STDEV(employee_data3[Current Employee Rating])</f>
        <v>3.0539538160596794E-2</v>
      </c>
      <c r="AE1172" s="11" t="str">
        <f>IF(employee_data3[[#This Row],[Z Score]]&gt;3,"Yes","No")</f>
        <v>No</v>
      </c>
    </row>
    <row r="1173" spans="1:31" x14ac:dyDescent="0.3">
      <c r="A1173">
        <v>1598</v>
      </c>
      <c r="B1173" t="s">
        <v>2114</v>
      </c>
      <c r="C1173" t="s">
        <v>4694</v>
      </c>
      <c r="D1173" s="1">
        <v>43612</v>
      </c>
      <c r="E1173" s="1">
        <v>45096</v>
      </c>
      <c r="F1173" t="s">
        <v>28</v>
      </c>
      <c r="G1173" t="s">
        <v>4723</v>
      </c>
      <c r="H1173" t="s">
        <v>4724</v>
      </c>
      <c r="I1173" t="s">
        <v>50</v>
      </c>
      <c r="J1173" t="s">
        <v>1805</v>
      </c>
      <c r="K1173" t="str">
        <f>IF(employee_data3[[#This Row],[EmployeeStatus]]="Active", "Active", "Attrition")</f>
        <v>Attrition</v>
      </c>
      <c r="L1173" t="s">
        <v>33</v>
      </c>
      <c r="M1173" t="s">
        <v>51</v>
      </c>
      <c r="N1173" t="s">
        <v>52</v>
      </c>
      <c r="O1173" t="s">
        <v>126</v>
      </c>
      <c r="P1173" t="s">
        <v>4725</v>
      </c>
      <c r="Q1173" t="s">
        <v>38</v>
      </c>
      <c r="R1173" t="s">
        <v>81</v>
      </c>
      <c r="S1173" s="1">
        <v>28554</v>
      </c>
      <c r="T1173">
        <f>DATEDIF(employee_data3[[#This Row],[DOB]],DATE(2023, 1, 1), "Y")</f>
        <v>44</v>
      </c>
      <c r="U1173" t="str">
        <f>IF(employee_data3[[#This Row],[Age]]&lt;=25, "Remaja", IF(employee_data3[[#This Row],[Age]]&lt;=55, "Dewasa", "Lansia"))</f>
        <v>Dewasa</v>
      </c>
      <c r="V1173" t="s">
        <v>40</v>
      </c>
      <c r="W1173" t="s">
        <v>352</v>
      </c>
      <c r="X1173" t="s">
        <v>42</v>
      </c>
      <c r="Y1173">
        <v>8372</v>
      </c>
      <c r="Z1173" t="s">
        <v>93</v>
      </c>
      <c r="AA1173" t="s">
        <v>104</v>
      </c>
      <c r="AB1173" t="s">
        <v>236</v>
      </c>
      <c r="AC1173">
        <v>3</v>
      </c>
      <c r="AD1173" s="11">
        <f>(employee_data3[[#This Row],[Current Employee Rating]]-AVERAGE(employee_data3[Current Employee Rating]))/STDEV(employee_data3[Current Employee Rating])</f>
        <v>3.0539538160596794E-2</v>
      </c>
      <c r="AE1173" s="11" t="str">
        <f>IF(employee_data3[[#This Row],[Z Score]]&gt;3,"Yes","No")</f>
        <v>No</v>
      </c>
    </row>
    <row r="1174" spans="1:31" x14ac:dyDescent="0.3">
      <c r="A1174">
        <v>1599</v>
      </c>
      <c r="B1174" t="s">
        <v>4726</v>
      </c>
      <c r="C1174" t="s">
        <v>1050</v>
      </c>
      <c r="D1174" s="1">
        <v>44699</v>
      </c>
      <c r="E1174" s="1">
        <v>45026</v>
      </c>
      <c r="F1174" t="s">
        <v>728</v>
      </c>
      <c r="G1174" t="s">
        <v>4727</v>
      </c>
      <c r="H1174" t="s">
        <v>4728</v>
      </c>
      <c r="I1174" t="s">
        <v>89</v>
      </c>
      <c r="J1174" t="s">
        <v>745</v>
      </c>
      <c r="K1174" t="str">
        <f>IF(employee_data3[[#This Row],[EmployeeStatus]]="Active", "Active", "Attrition")</f>
        <v>Attrition</v>
      </c>
      <c r="L1174" t="s">
        <v>63</v>
      </c>
      <c r="M1174" t="s">
        <v>34</v>
      </c>
      <c r="N1174" t="s">
        <v>63</v>
      </c>
      <c r="O1174" t="s">
        <v>126</v>
      </c>
      <c r="P1174" t="s">
        <v>4729</v>
      </c>
      <c r="Q1174" t="s">
        <v>38</v>
      </c>
      <c r="R1174" t="s">
        <v>90</v>
      </c>
      <c r="S1174" s="1">
        <v>27711</v>
      </c>
      <c r="T1174">
        <f>DATEDIF(employee_data3[[#This Row],[DOB]],DATE(2023, 1, 1), "Y")</f>
        <v>47</v>
      </c>
      <c r="U1174" t="str">
        <f>IF(employee_data3[[#This Row],[Age]]&lt;=25, "Remaja", IF(employee_data3[[#This Row],[Age]]&lt;=55, "Dewasa", "Lansia"))</f>
        <v>Dewasa</v>
      </c>
      <c r="V1174" t="s">
        <v>40</v>
      </c>
      <c r="W1174" t="s">
        <v>83</v>
      </c>
      <c r="X1174" t="s">
        <v>55</v>
      </c>
      <c r="Y1174">
        <v>82257</v>
      </c>
      <c r="Z1174" t="s">
        <v>43</v>
      </c>
      <c r="AA1174" t="s">
        <v>104</v>
      </c>
      <c r="AB1174" t="s">
        <v>105</v>
      </c>
      <c r="AC1174">
        <v>3</v>
      </c>
      <c r="AD1174" s="11">
        <f>(employee_data3[[#This Row],[Current Employee Rating]]-AVERAGE(employee_data3[Current Employee Rating]))/STDEV(employee_data3[Current Employee Rating])</f>
        <v>3.0539538160596794E-2</v>
      </c>
      <c r="AE1174" s="11" t="str">
        <f>IF(employee_data3[[#This Row],[Z Score]]&gt;3,"Yes","No")</f>
        <v>No</v>
      </c>
    </row>
    <row r="1175" spans="1:31" x14ac:dyDescent="0.3">
      <c r="A1175">
        <v>1600</v>
      </c>
      <c r="B1175" t="s">
        <v>2756</v>
      </c>
      <c r="C1175" t="s">
        <v>4730</v>
      </c>
      <c r="D1175" s="1">
        <v>43410</v>
      </c>
      <c r="E1175" s="1"/>
      <c r="F1175" t="s">
        <v>728</v>
      </c>
      <c r="G1175" t="s">
        <v>4731</v>
      </c>
      <c r="H1175" t="s">
        <v>4732</v>
      </c>
      <c r="I1175" t="s">
        <v>31</v>
      </c>
      <c r="J1175" t="s">
        <v>32</v>
      </c>
      <c r="K1175" t="str">
        <f>IF(employee_data3[[#This Row],[EmployeeStatus]]="Active", "Active", "Attrition")</f>
        <v>Active</v>
      </c>
      <c r="L1175" t="s">
        <v>33</v>
      </c>
      <c r="M1175" t="s">
        <v>51</v>
      </c>
      <c r="N1175" t="s">
        <v>63</v>
      </c>
      <c r="O1175" t="s">
        <v>36</v>
      </c>
      <c r="P1175" t="s">
        <v>37</v>
      </c>
      <c r="Q1175" t="s">
        <v>38</v>
      </c>
      <c r="R1175" t="s">
        <v>81</v>
      </c>
      <c r="S1175" s="1">
        <v>34108</v>
      </c>
      <c r="T1175">
        <f>DATEDIF(employee_data3[[#This Row],[DOB]],DATE(2023, 1, 1), "Y")</f>
        <v>29</v>
      </c>
      <c r="U1175" t="str">
        <f>IF(employee_data3[[#This Row],[Age]]&lt;=25, "Remaja", IF(employee_data3[[#This Row],[Age]]&lt;=55, "Dewasa", "Lansia"))</f>
        <v>Dewasa</v>
      </c>
      <c r="V1175" t="s">
        <v>40</v>
      </c>
      <c r="W1175" t="s">
        <v>103</v>
      </c>
      <c r="X1175" t="s">
        <v>42</v>
      </c>
      <c r="Y1175">
        <v>23314</v>
      </c>
      <c r="Z1175" t="s">
        <v>56</v>
      </c>
      <c r="AA1175" t="s">
        <v>84</v>
      </c>
      <c r="AB1175" t="s">
        <v>105</v>
      </c>
      <c r="AC1175">
        <v>3</v>
      </c>
      <c r="AD1175" s="11">
        <f>(employee_data3[[#This Row],[Current Employee Rating]]-AVERAGE(employee_data3[Current Employee Rating]))/STDEV(employee_data3[Current Employee Rating])</f>
        <v>3.0539538160596794E-2</v>
      </c>
      <c r="AE1175" s="11" t="str">
        <f>IF(employee_data3[[#This Row],[Z Score]]&gt;3,"Yes","No")</f>
        <v>No</v>
      </c>
    </row>
    <row r="1176" spans="1:31" x14ac:dyDescent="0.3">
      <c r="A1176">
        <v>1601</v>
      </c>
      <c r="B1176" t="s">
        <v>4733</v>
      </c>
      <c r="C1176" t="s">
        <v>1573</v>
      </c>
      <c r="D1176" s="1">
        <v>44649</v>
      </c>
      <c r="E1176" s="1">
        <v>45131</v>
      </c>
      <c r="F1176" t="s">
        <v>728</v>
      </c>
      <c r="G1176" t="s">
        <v>4734</v>
      </c>
      <c r="H1176" t="s">
        <v>4735</v>
      </c>
      <c r="I1176" t="s">
        <v>133</v>
      </c>
      <c r="J1176" t="s">
        <v>32</v>
      </c>
      <c r="K1176" t="str">
        <f>IF(employee_data3[[#This Row],[EmployeeStatus]]="Active", "Active", "Attrition")</f>
        <v>Active</v>
      </c>
      <c r="L1176" t="s">
        <v>52</v>
      </c>
      <c r="M1176" t="s">
        <v>34</v>
      </c>
      <c r="N1176" t="s">
        <v>35</v>
      </c>
      <c r="O1176" t="s">
        <v>126</v>
      </c>
      <c r="P1176" t="s">
        <v>4736</v>
      </c>
      <c r="Q1176" t="s">
        <v>38</v>
      </c>
      <c r="R1176" t="s">
        <v>111</v>
      </c>
      <c r="S1176" s="1">
        <v>33154</v>
      </c>
      <c r="T1176">
        <f>DATEDIF(employee_data3[[#This Row],[DOB]],DATE(2023, 1, 1), "Y")</f>
        <v>32</v>
      </c>
      <c r="U1176" t="str">
        <f>IF(employee_data3[[#This Row],[Age]]&lt;=25, "Remaja", IF(employee_data3[[#This Row],[Age]]&lt;=55, "Dewasa", "Lansia"))</f>
        <v>Dewasa</v>
      </c>
      <c r="V1176" t="s">
        <v>40</v>
      </c>
      <c r="W1176" t="s">
        <v>113</v>
      </c>
      <c r="X1176" t="s">
        <v>55</v>
      </c>
      <c r="Y1176">
        <v>45740</v>
      </c>
      <c r="Z1176" t="s">
        <v>128</v>
      </c>
      <c r="AA1176" t="s">
        <v>75</v>
      </c>
      <c r="AB1176" t="s">
        <v>105</v>
      </c>
      <c r="AC1176">
        <v>3</v>
      </c>
      <c r="AD1176" s="11">
        <f>(employee_data3[[#This Row],[Current Employee Rating]]-AVERAGE(employee_data3[Current Employee Rating]))/STDEV(employee_data3[Current Employee Rating])</f>
        <v>3.0539538160596794E-2</v>
      </c>
      <c r="AE1176" s="11" t="str">
        <f>IF(employee_data3[[#This Row],[Z Score]]&gt;3,"Yes","No")</f>
        <v>No</v>
      </c>
    </row>
    <row r="1177" spans="1:31" x14ac:dyDescent="0.3">
      <c r="A1177">
        <v>1602</v>
      </c>
      <c r="B1177" t="s">
        <v>1735</v>
      </c>
      <c r="C1177" t="s">
        <v>4338</v>
      </c>
      <c r="D1177" s="1">
        <v>44504</v>
      </c>
      <c r="E1177" s="1">
        <v>44691</v>
      </c>
      <c r="F1177" t="s">
        <v>728</v>
      </c>
      <c r="G1177" t="s">
        <v>4737</v>
      </c>
      <c r="H1177" t="s">
        <v>4738</v>
      </c>
      <c r="I1177" t="s">
        <v>50</v>
      </c>
      <c r="J1177" t="s">
        <v>32</v>
      </c>
      <c r="K1177" t="str">
        <f>IF(employee_data3[[#This Row],[EmployeeStatus]]="Active", "Active", "Attrition")</f>
        <v>Active</v>
      </c>
      <c r="L1177" t="s">
        <v>63</v>
      </c>
      <c r="M1177" t="s">
        <v>51</v>
      </c>
      <c r="N1177" t="s">
        <v>52</v>
      </c>
      <c r="O1177" t="s">
        <v>175</v>
      </c>
      <c r="P1177" t="s">
        <v>4739</v>
      </c>
      <c r="Q1177" t="s">
        <v>38</v>
      </c>
      <c r="R1177" t="s">
        <v>81</v>
      </c>
      <c r="S1177" s="1">
        <v>36809</v>
      </c>
      <c r="T1177">
        <f>DATEDIF(employee_data3[[#This Row],[DOB]],DATE(2023, 1, 1), "Y")</f>
        <v>22</v>
      </c>
      <c r="U1177" t="str">
        <f>IF(employee_data3[[#This Row],[Age]]&lt;=25, "Remaja", IF(employee_data3[[#This Row],[Age]]&lt;=55, "Dewasa", "Lansia"))</f>
        <v>Remaja</v>
      </c>
      <c r="V1177" t="s">
        <v>40</v>
      </c>
      <c r="W1177" t="s">
        <v>103</v>
      </c>
      <c r="X1177" t="s">
        <v>42</v>
      </c>
      <c r="Y1177">
        <v>60262</v>
      </c>
      <c r="Z1177" t="s">
        <v>128</v>
      </c>
      <c r="AA1177" t="s">
        <v>84</v>
      </c>
      <c r="AB1177" t="s">
        <v>105</v>
      </c>
      <c r="AC1177">
        <v>3</v>
      </c>
      <c r="AD1177" s="11">
        <f>(employee_data3[[#This Row],[Current Employee Rating]]-AVERAGE(employee_data3[Current Employee Rating]))/STDEV(employee_data3[Current Employee Rating])</f>
        <v>3.0539538160596794E-2</v>
      </c>
      <c r="AE1177" s="11" t="str">
        <f>IF(employee_data3[[#This Row],[Z Score]]&gt;3,"Yes","No")</f>
        <v>No</v>
      </c>
    </row>
    <row r="1178" spans="1:31" x14ac:dyDescent="0.3">
      <c r="A1178">
        <v>1603</v>
      </c>
      <c r="B1178" t="s">
        <v>4326</v>
      </c>
      <c r="C1178" t="s">
        <v>2171</v>
      </c>
      <c r="D1178" s="1">
        <v>45043</v>
      </c>
      <c r="E1178" s="1"/>
      <c r="F1178" t="s">
        <v>728</v>
      </c>
      <c r="G1178" t="s">
        <v>4740</v>
      </c>
      <c r="H1178" t="s">
        <v>4741</v>
      </c>
      <c r="I1178" t="s">
        <v>139</v>
      </c>
      <c r="J1178" t="s">
        <v>32</v>
      </c>
      <c r="K1178" t="str">
        <f>IF(employee_data3[[#This Row],[EmployeeStatus]]="Active", "Active", "Attrition")</f>
        <v>Active</v>
      </c>
      <c r="L1178" t="s">
        <v>52</v>
      </c>
      <c r="M1178" t="s">
        <v>64</v>
      </c>
      <c r="N1178" t="s">
        <v>52</v>
      </c>
      <c r="O1178" t="s">
        <v>36</v>
      </c>
      <c r="P1178" t="s">
        <v>37</v>
      </c>
      <c r="Q1178" t="s">
        <v>38</v>
      </c>
      <c r="R1178" t="s">
        <v>81</v>
      </c>
      <c r="S1178" s="1">
        <v>25197</v>
      </c>
      <c r="T1178">
        <f>DATEDIF(employee_data3[[#This Row],[DOB]],DATE(2023, 1, 1), "Y")</f>
        <v>54</v>
      </c>
      <c r="U1178" t="str">
        <f>IF(employee_data3[[#This Row],[Age]]&lt;=25, "Remaja", IF(employee_data3[[#This Row],[Age]]&lt;=55, "Dewasa", "Lansia"))</f>
        <v>Dewasa</v>
      </c>
      <c r="V1178" t="s">
        <v>40</v>
      </c>
      <c r="W1178" t="s">
        <v>654</v>
      </c>
      <c r="X1178" t="s">
        <v>55</v>
      </c>
      <c r="Y1178">
        <v>29223</v>
      </c>
      <c r="Z1178" t="s">
        <v>43</v>
      </c>
      <c r="AA1178" t="s">
        <v>75</v>
      </c>
      <c r="AB1178" t="s">
        <v>105</v>
      </c>
      <c r="AC1178">
        <v>3</v>
      </c>
      <c r="AD1178" s="11">
        <f>(employee_data3[[#This Row],[Current Employee Rating]]-AVERAGE(employee_data3[Current Employee Rating]))/STDEV(employee_data3[Current Employee Rating])</f>
        <v>3.0539538160596794E-2</v>
      </c>
      <c r="AE1178" s="11" t="str">
        <f>IF(employee_data3[[#This Row],[Z Score]]&gt;3,"Yes","No")</f>
        <v>No</v>
      </c>
    </row>
    <row r="1179" spans="1:31" x14ac:dyDescent="0.3">
      <c r="A1179">
        <v>1604</v>
      </c>
      <c r="B1179" t="s">
        <v>2613</v>
      </c>
      <c r="C1179" t="s">
        <v>282</v>
      </c>
      <c r="D1179" s="1">
        <v>43898</v>
      </c>
      <c r="E1179" s="1"/>
      <c r="F1179" t="s">
        <v>728</v>
      </c>
      <c r="G1179" t="s">
        <v>4742</v>
      </c>
      <c r="H1179" t="s">
        <v>4743</v>
      </c>
      <c r="I1179" t="s">
        <v>80</v>
      </c>
      <c r="J1179" t="s">
        <v>32</v>
      </c>
      <c r="K1179" t="str">
        <f>IF(employee_data3[[#This Row],[EmployeeStatus]]="Active", "Active", "Attrition")</f>
        <v>Active</v>
      </c>
      <c r="L1179" t="s">
        <v>63</v>
      </c>
      <c r="M1179" t="s">
        <v>64</v>
      </c>
      <c r="N1179" t="s">
        <v>63</v>
      </c>
      <c r="O1179" t="s">
        <v>36</v>
      </c>
      <c r="P1179" t="s">
        <v>37</v>
      </c>
      <c r="Q1179" t="s">
        <v>38</v>
      </c>
      <c r="R1179" t="s">
        <v>81</v>
      </c>
      <c r="S1179" s="1">
        <v>28052</v>
      </c>
      <c r="T1179">
        <f>DATEDIF(employee_data3[[#This Row],[DOB]],DATE(2023, 1, 1), "Y")</f>
        <v>46</v>
      </c>
      <c r="U1179" t="str">
        <f>IF(employee_data3[[#This Row],[Age]]&lt;=25, "Remaja", IF(employee_data3[[#This Row],[Age]]&lt;=55, "Dewasa", "Lansia"))</f>
        <v>Dewasa</v>
      </c>
      <c r="V1179" t="s">
        <v>40</v>
      </c>
      <c r="W1179" t="s">
        <v>216</v>
      </c>
      <c r="X1179" t="s">
        <v>55</v>
      </c>
      <c r="Y1179">
        <v>80948</v>
      </c>
      <c r="Z1179" t="s">
        <v>128</v>
      </c>
      <c r="AA1179" t="s">
        <v>84</v>
      </c>
      <c r="AB1179" t="s">
        <v>105</v>
      </c>
      <c r="AC1179">
        <v>3</v>
      </c>
      <c r="AD1179" s="11">
        <f>(employee_data3[[#This Row],[Current Employee Rating]]-AVERAGE(employee_data3[Current Employee Rating]))/STDEV(employee_data3[Current Employee Rating])</f>
        <v>3.0539538160596794E-2</v>
      </c>
      <c r="AE1179" s="11" t="str">
        <f>IF(employee_data3[[#This Row],[Z Score]]&gt;3,"Yes","No")</f>
        <v>No</v>
      </c>
    </row>
    <row r="1180" spans="1:31" x14ac:dyDescent="0.3">
      <c r="A1180">
        <v>1605</v>
      </c>
      <c r="B1180" t="s">
        <v>4744</v>
      </c>
      <c r="C1180" t="s">
        <v>759</v>
      </c>
      <c r="D1180" s="1">
        <v>43582</v>
      </c>
      <c r="E1180" s="1">
        <v>44112</v>
      </c>
      <c r="F1180" t="s">
        <v>28</v>
      </c>
      <c r="G1180" t="s">
        <v>4745</v>
      </c>
      <c r="H1180" t="s">
        <v>4746</v>
      </c>
      <c r="I1180" t="s">
        <v>118</v>
      </c>
      <c r="J1180" t="s">
        <v>745</v>
      </c>
      <c r="K1180" t="str">
        <f>IF(employee_data3[[#This Row],[EmployeeStatus]]="Active", "Active", "Attrition")</f>
        <v>Attrition</v>
      </c>
      <c r="L1180" t="s">
        <v>63</v>
      </c>
      <c r="M1180" t="s">
        <v>64</v>
      </c>
      <c r="N1180" t="s">
        <v>63</v>
      </c>
      <c r="O1180" t="s">
        <v>126</v>
      </c>
      <c r="P1180" t="s">
        <v>4747</v>
      </c>
      <c r="Q1180" t="s">
        <v>38</v>
      </c>
      <c r="R1180" t="s">
        <v>90</v>
      </c>
      <c r="S1180" s="1">
        <v>20748</v>
      </c>
      <c r="T1180">
        <f>DATEDIF(employee_data3[[#This Row],[DOB]],DATE(2023, 1, 1), "Y")</f>
        <v>66</v>
      </c>
      <c r="U1180" t="str">
        <f>IF(employee_data3[[#This Row],[Age]]&lt;=25, "Remaja", IF(employee_data3[[#This Row],[Age]]&lt;=55, "Dewasa", "Lansia"))</f>
        <v>Lansia</v>
      </c>
      <c r="V1180" t="s">
        <v>40</v>
      </c>
      <c r="W1180" t="s">
        <v>83</v>
      </c>
      <c r="X1180" t="s">
        <v>42</v>
      </c>
      <c r="Y1180">
        <v>95266</v>
      </c>
      <c r="Z1180" t="s">
        <v>93</v>
      </c>
      <c r="AA1180" t="s">
        <v>75</v>
      </c>
      <c r="AB1180" t="s">
        <v>105</v>
      </c>
      <c r="AC1180">
        <v>3</v>
      </c>
      <c r="AD1180" s="11">
        <f>(employee_data3[[#This Row],[Current Employee Rating]]-AVERAGE(employee_data3[Current Employee Rating]))/STDEV(employee_data3[Current Employee Rating])</f>
        <v>3.0539538160596794E-2</v>
      </c>
      <c r="AE1180" s="11" t="str">
        <f>IF(employee_data3[[#This Row],[Z Score]]&gt;3,"Yes","No")</f>
        <v>No</v>
      </c>
    </row>
    <row r="1181" spans="1:31" x14ac:dyDescent="0.3">
      <c r="A1181">
        <v>1606</v>
      </c>
      <c r="B1181" t="s">
        <v>4748</v>
      </c>
      <c r="C1181" t="s">
        <v>4749</v>
      </c>
      <c r="D1181" s="1">
        <v>43596</v>
      </c>
      <c r="E1181" s="1"/>
      <c r="F1181" t="s">
        <v>28</v>
      </c>
      <c r="G1181" t="s">
        <v>4750</v>
      </c>
      <c r="H1181" t="s">
        <v>4751</v>
      </c>
      <c r="I1181" t="s">
        <v>62</v>
      </c>
      <c r="J1181" t="s">
        <v>32</v>
      </c>
      <c r="K1181" t="str">
        <f>IF(employee_data3[[#This Row],[EmployeeStatus]]="Active", "Active", "Attrition")</f>
        <v>Active</v>
      </c>
      <c r="L1181" t="s">
        <v>63</v>
      </c>
      <c r="M1181" t="s">
        <v>34</v>
      </c>
      <c r="N1181" t="s">
        <v>63</v>
      </c>
      <c r="O1181" t="s">
        <v>36</v>
      </c>
      <c r="P1181" t="s">
        <v>37</v>
      </c>
      <c r="Q1181" t="s">
        <v>38</v>
      </c>
      <c r="R1181" t="s">
        <v>90</v>
      </c>
      <c r="S1181" s="1">
        <v>16137</v>
      </c>
      <c r="T1181">
        <f>DATEDIF(employee_data3[[#This Row],[DOB]],DATE(2023, 1, 1), "Y")</f>
        <v>78</v>
      </c>
      <c r="U1181" t="str">
        <f>IF(employee_data3[[#This Row],[Age]]&lt;=25, "Remaja", IF(employee_data3[[#This Row],[Age]]&lt;=55, "Dewasa", "Lansia"))</f>
        <v>Lansia</v>
      </c>
      <c r="V1181" t="s">
        <v>40</v>
      </c>
      <c r="W1181" t="s">
        <v>83</v>
      </c>
      <c r="X1181" t="s">
        <v>42</v>
      </c>
      <c r="Y1181">
        <v>33304</v>
      </c>
      <c r="Z1181" t="s">
        <v>43</v>
      </c>
      <c r="AA1181" t="s">
        <v>104</v>
      </c>
      <c r="AB1181" t="s">
        <v>105</v>
      </c>
      <c r="AC1181">
        <v>3</v>
      </c>
      <c r="AD1181" s="11">
        <f>(employee_data3[[#This Row],[Current Employee Rating]]-AVERAGE(employee_data3[Current Employee Rating]))/STDEV(employee_data3[Current Employee Rating])</f>
        <v>3.0539538160596794E-2</v>
      </c>
      <c r="AE1181" s="11" t="str">
        <f>IF(employee_data3[[#This Row],[Z Score]]&gt;3,"Yes","No")</f>
        <v>No</v>
      </c>
    </row>
    <row r="1182" spans="1:31" x14ac:dyDescent="0.3">
      <c r="A1182">
        <v>1607</v>
      </c>
      <c r="B1182" t="s">
        <v>1174</v>
      </c>
      <c r="C1182" t="s">
        <v>3427</v>
      </c>
      <c r="D1182" s="1">
        <v>44264</v>
      </c>
      <c r="E1182" s="1"/>
      <c r="F1182" t="s">
        <v>28</v>
      </c>
      <c r="G1182" t="s">
        <v>4752</v>
      </c>
      <c r="H1182" t="s">
        <v>4753</v>
      </c>
      <c r="I1182" t="s">
        <v>89</v>
      </c>
      <c r="J1182" t="s">
        <v>32</v>
      </c>
      <c r="K1182" t="str">
        <f>IF(employee_data3[[#This Row],[EmployeeStatus]]="Active", "Active", "Attrition")</f>
        <v>Active</v>
      </c>
      <c r="L1182" t="s">
        <v>33</v>
      </c>
      <c r="M1182" t="s">
        <v>34</v>
      </c>
      <c r="N1182" t="s">
        <v>35</v>
      </c>
      <c r="O1182" t="s">
        <v>36</v>
      </c>
      <c r="P1182" t="s">
        <v>37</v>
      </c>
      <c r="Q1182" t="s">
        <v>38</v>
      </c>
      <c r="R1182" t="s">
        <v>286</v>
      </c>
      <c r="S1182" s="1">
        <v>32121</v>
      </c>
      <c r="T1182">
        <f>DATEDIF(employee_data3[[#This Row],[DOB]],DATE(2023, 1, 1), "Y")</f>
        <v>35</v>
      </c>
      <c r="U1182" t="str">
        <f>IF(employee_data3[[#This Row],[Age]]&lt;=25, "Remaja", IF(employee_data3[[#This Row],[Age]]&lt;=55, "Dewasa", "Lansia"))</f>
        <v>Dewasa</v>
      </c>
      <c r="V1182" t="s">
        <v>40</v>
      </c>
      <c r="W1182" t="s">
        <v>3108</v>
      </c>
      <c r="X1182" t="s">
        <v>42</v>
      </c>
      <c r="Y1182">
        <v>36632</v>
      </c>
      <c r="Z1182" t="s">
        <v>56</v>
      </c>
      <c r="AA1182" t="s">
        <v>84</v>
      </c>
      <c r="AB1182" t="s">
        <v>236</v>
      </c>
      <c r="AC1182">
        <v>3</v>
      </c>
      <c r="AD1182" s="11">
        <f>(employee_data3[[#This Row],[Current Employee Rating]]-AVERAGE(employee_data3[Current Employee Rating]))/STDEV(employee_data3[Current Employee Rating])</f>
        <v>3.0539538160596794E-2</v>
      </c>
      <c r="AE1182" s="11" t="str">
        <f>IF(employee_data3[[#This Row],[Z Score]]&gt;3,"Yes","No")</f>
        <v>No</v>
      </c>
    </row>
    <row r="1183" spans="1:31" x14ac:dyDescent="0.3">
      <c r="A1183">
        <v>1608</v>
      </c>
      <c r="B1183" t="s">
        <v>4754</v>
      </c>
      <c r="C1183" t="s">
        <v>4755</v>
      </c>
      <c r="D1183" s="1">
        <v>44140</v>
      </c>
      <c r="E1183" s="1"/>
      <c r="F1183" t="s">
        <v>28</v>
      </c>
      <c r="G1183" t="s">
        <v>4756</v>
      </c>
      <c r="H1183" t="s">
        <v>4757</v>
      </c>
      <c r="I1183" t="s">
        <v>31</v>
      </c>
      <c r="J1183" t="s">
        <v>32</v>
      </c>
      <c r="K1183" t="str">
        <f>IF(employee_data3[[#This Row],[EmployeeStatus]]="Active", "Active", "Attrition")</f>
        <v>Active</v>
      </c>
      <c r="L1183" t="s">
        <v>52</v>
      </c>
      <c r="M1183" t="s">
        <v>51</v>
      </c>
      <c r="N1183" t="s">
        <v>35</v>
      </c>
      <c r="O1183" t="s">
        <v>36</v>
      </c>
      <c r="P1183" t="s">
        <v>37</v>
      </c>
      <c r="Q1183" t="s">
        <v>38</v>
      </c>
      <c r="R1183" t="s">
        <v>90</v>
      </c>
      <c r="S1183" s="1">
        <v>35485</v>
      </c>
      <c r="T1183">
        <f>DATEDIF(employee_data3[[#This Row],[DOB]],DATE(2023, 1, 1), "Y")</f>
        <v>25</v>
      </c>
      <c r="U1183" t="str">
        <f>IF(employee_data3[[#This Row],[Age]]&lt;=25, "Remaja", IF(employee_data3[[#This Row],[Age]]&lt;=55, "Dewasa", "Lansia"))</f>
        <v>Remaja</v>
      </c>
      <c r="V1183" t="s">
        <v>40</v>
      </c>
      <c r="W1183" t="s">
        <v>103</v>
      </c>
      <c r="X1183" t="s">
        <v>42</v>
      </c>
      <c r="Y1183">
        <v>20625</v>
      </c>
      <c r="Z1183" t="s">
        <v>43</v>
      </c>
      <c r="AA1183" t="s">
        <v>44</v>
      </c>
      <c r="AB1183" t="s">
        <v>740</v>
      </c>
      <c r="AC1183">
        <v>3</v>
      </c>
      <c r="AD1183" s="11">
        <f>(employee_data3[[#This Row],[Current Employee Rating]]-AVERAGE(employee_data3[Current Employee Rating]))/STDEV(employee_data3[Current Employee Rating])</f>
        <v>3.0539538160596794E-2</v>
      </c>
      <c r="AE1183" s="11" t="str">
        <f>IF(employee_data3[[#This Row],[Z Score]]&gt;3,"Yes","No")</f>
        <v>No</v>
      </c>
    </row>
    <row r="1184" spans="1:31" x14ac:dyDescent="0.3">
      <c r="A1184">
        <v>1609</v>
      </c>
      <c r="B1184" t="s">
        <v>1236</v>
      </c>
      <c r="C1184" t="s">
        <v>2191</v>
      </c>
      <c r="D1184" s="1">
        <v>43355</v>
      </c>
      <c r="E1184" s="1">
        <v>44982</v>
      </c>
      <c r="F1184" t="s">
        <v>28</v>
      </c>
      <c r="G1184" t="s">
        <v>4758</v>
      </c>
      <c r="H1184" t="s">
        <v>4759</v>
      </c>
      <c r="I1184" t="s">
        <v>133</v>
      </c>
      <c r="J1184" t="s">
        <v>32</v>
      </c>
      <c r="K1184" t="str">
        <f>IF(employee_data3[[#This Row],[EmployeeStatus]]="Active", "Active", "Attrition")</f>
        <v>Active</v>
      </c>
      <c r="L1184" t="s">
        <v>33</v>
      </c>
      <c r="M1184" t="s">
        <v>51</v>
      </c>
      <c r="N1184" t="s">
        <v>63</v>
      </c>
      <c r="O1184" t="s">
        <v>140</v>
      </c>
      <c r="P1184" t="s">
        <v>4760</v>
      </c>
      <c r="Q1184" t="s">
        <v>38</v>
      </c>
      <c r="R1184" t="s">
        <v>101</v>
      </c>
      <c r="S1184" s="1">
        <v>19689</v>
      </c>
      <c r="T1184">
        <f>DATEDIF(employee_data3[[#This Row],[DOB]],DATE(2023, 1, 1), "Y")</f>
        <v>69</v>
      </c>
      <c r="U1184" t="str">
        <f>IF(employee_data3[[#This Row],[Age]]&lt;=25, "Remaja", IF(employee_data3[[#This Row],[Age]]&lt;=55, "Dewasa", "Lansia"))</f>
        <v>Lansia</v>
      </c>
      <c r="V1184" t="s">
        <v>40</v>
      </c>
      <c r="W1184" t="s">
        <v>113</v>
      </c>
      <c r="X1184" t="s">
        <v>55</v>
      </c>
      <c r="Y1184">
        <v>26283</v>
      </c>
      <c r="Z1184" t="s">
        <v>93</v>
      </c>
      <c r="AA1184" t="s">
        <v>84</v>
      </c>
      <c r="AB1184" t="s">
        <v>740</v>
      </c>
      <c r="AC1184">
        <v>3</v>
      </c>
      <c r="AD1184" s="11">
        <f>(employee_data3[[#This Row],[Current Employee Rating]]-AVERAGE(employee_data3[Current Employee Rating]))/STDEV(employee_data3[Current Employee Rating])</f>
        <v>3.0539538160596794E-2</v>
      </c>
      <c r="AE1184" s="11" t="str">
        <f>IF(employee_data3[[#This Row],[Z Score]]&gt;3,"Yes","No")</f>
        <v>No</v>
      </c>
    </row>
    <row r="1185" spans="1:31" x14ac:dyDescent="0.3">
      <c r="A1185">
        <v>1610</v>
      </c>
      <c r="B1185" t="s">
        <v>4525</v>
      </c>
      <c r="C1185" t="s">
        <v>3160</v>
      </c>
      <c r="D1185" s="1">
        <v>43778</v>
      </c>
      <c r="E1185" s="1">
        <v>43787</v>
      </c>
      <c r="F1185" t="s">
        <v>28</v>
      </c>
      <c r="G1185" t="s">
        <v>4761</v>
      </c>
      <c r="H1185" t="s">
        <v>4762</v>
      </c>
      <c r="I1185" t="s">
        <v>50</v>
      </c>
      <c r="J1185" t="s">
        <v>32</v>
      </c>
      <c r="K1185" t="str">
        <f>IF(employee_data3[[#This Row],[EmployeeStatus]]="Active", "Active", "Attrition")</f>
        <v>Active</v>
      </c>
      <c r="L1185" t="s">
        <v>52</v>
      </c>
      <c r="M1185" t="s">
        <v>64</v>
      </c>
      <c r="N1185" t="s">
        <v>63</v>
      </c>
      <c r="O1185" t="s">
        <v>99</v>
      </c>
      <c r="P1185" t="s">
        <v>4763</v>
      </c>
      <c r="Q1185" t="s">
        <v>38</v>
      </c>
      <c r="R1185" t="s">
        <v>81</v>
      </c>
      <c r="S1185" s="1">
        <v>31440</v>
      </c>
      <c r="T1185">
        <f>DATEDIF(employee_data3[[#This Row],[DOB]],DATE(2023, 1, 1), "Y")</f>
        <v>36</v>
      </c>
      <c r="U1185" t="str">
        <f>IF(employee_data3[[#This Row],[Age]]&lt;=25, "Remaja", IF(employee_data3[[#This Row],[Age]]&lt;=55, "Dewasa", "Lansia"))</f>
        <v>Dewasa</v>
      </c>
      <c r="V1185" t="s">
        <v>40</v>
      </c>
      <c r="W1185" t="s">
        <v>292</v>
      </c>
      <c r="X1185" t="s">
        <v>42</v>
      </c>
      <c r="Y1185">
        <v>67750</v>
      </c>
      <c r="Z1185" t="s">
        <v>43</v>
      </c>
      <c r="AA1185" t="s">
        <v>75</v>
      </c>
      <c r="AB1185" t="s">
        <v>236</v>
      </c>
      <c r="AC1185">
        <v>3</v>
      </c>
      <c r="AD1185" s="11">
        <f>(employee_data3[[#This Row],[Current Employee Rating]]-AVERAGE(employee_data3[Current Employee Rating]))/STDEV(employee_data3[Current Employee Rating])</f>
        <v>3.0539538160596794E-2</v>
      </c>
      <c r="AE1185" s="11" t="str">
        <f>IF(employee_data3[[#This Row],[Z Score]]&gt;3,"Yes","No")</f>
        <v>No</v>
      </c>
    </row>
    <row r="1186" spans="1:31" x14ac:dyDescent="0.3">
      <c r="A1186">
        <v>1611</v>
      </c>
      <c r="B1186" t="s">
        <v>4764</v>
      </c>
      <c r="C1186" t="s">
        <v>3587</v>
      </c>
      <c r="D1186" s="1">
        <v>43433</v>
      </c>
      <c r="E1186" s="1">
        <v>44751</v>
      </c>
      <c r="F1186" t="s">
        <v>28</v>
      </c>
      <c r="G1186" t="s">
        <v>4765</v>
      </c>
      <c r="H1186" t="s">
        <v>4766</v>
      </c>
      <c r="I1186" t="s">
        <v>139</v>
      </c>
      <c r="J1186" t="s">
        <v>32</v>
      </c>
      <c r="K1186" t="str">
        <f>IF(employee_data3[[#This Row],[EmployeeStatus]]="Active", "Active", "Attrition")</f>
        <v>Active</v>
      </c>
      <c r="L1186" t="s">
        <v>63</v>
      </c>
      <c r="M1186" t="s">
        <v>34</v>
      </c>
      <c r="N1186" t="s">
        <v>52</v>
      </c>
      <c r="O1186" t="s">
        <v>175</v>
      </c>
      <c r="P1186" t="s">
        <v>4767</v>
      </c>
      <c r="Q1186" t="s">
        <v>38</v>
      </c>
      <c r="R1186" t="s">
        <v>177</v>
      </c>
      <c r="S1186" s="1">
        <v>22671</v>
      </c>
      <c r="T1186">
        <f>DATEDIF(employee_data3[[#This Row],[DOB]],DATE(2023, 1, 1), "Y")</f>
        <v>60</v>
      </c>
      <c r="U1186" t="str">
        <f>IF(employee_data3[[#This Row],[Age]]&lt;=25, "Remaja", IF(employee_data3[[#This Row],[Age]]&lt;=55, "Dewasa", "Lansia"))</f>
        <v>Lansia</v>
      </c>
      <c r="V1186" t="s">
        <v>40</v>
      </c>
      <c r="W1186" t="s">
        <v>178</v>
      </c>
      <c r="X1186" t="s">
        <v>42</v>
      </c>
      <c r="Y1186">
        <v>53913</v>
      </c>
      <c r="Z1186" t="s">
        <v>56</v>
      </c>
      <c r="AA1186" t="s">
        <v>44</v>
      </c>
      <c r="AB1186" t="s">
        <v>236</v>
      </c>
      <c r="AC1186">
        <v>3</v>
      </c>
      <c r="AD1186" s="11">
        <f>(employee_data3[[#This Row],[Current Employee Rating]]-AVERAGE(employee_data3[Current Employee Rating]))/STDEV(employee_data3[Current Employee Rating])</f>
        <v>3.0539538160596794E-2</v>
      </c>
      <c r="AE1186" s="11" t="str">
        <f>IF(employee_data3[[#This Row],[Z Score]]&gt;3,"Yes","No")</f>
        <v>No</v>
      </c>
    </row>
    <row r="1187" spans="1:31" x14ac:dyDescent="0.3">
      <c r="A1187">
        <v>1612</v>
      </c>
      <c r="B1187" t="s">
        <v>2912</v>
      </c>
      <c r="C1187" t="s">
        <v>4768</v>
      </c>
      <c r="D1187" s="1">
        <v>44745</v>
      </c>
      <c r="E1187" s="1">
        <v>44979</v>
      </c>
      <c r="F1187" t="s">
        <v>28</v>
      </c>
      <c r="G1187" t="s">
        <v>4769</v>
      </c>
      <c r="H1187" t="s">
        <v>4770</v>
      </c>
      <c r="I1187" t="s">
        <v>80</v>
      </c>
      <c r="J1187" t="s">
        <v>32</v>
      </c>
      <c r="K1187" t="str">
        <f>IF(employee_data3[[#This Row],[EmployeeStatus]]="Active", "Active", "Attrition")</f>
        <v>Active</v>
      </c>
      <c r="L1187" t="s">
        <v>52</v>
      </c>
      <c r="M1187" t="s">
        <v>64</v>
      </c>
      <c r="N1187" t="s">
        <v>35</v>
      </c>
      <c r="O1187" t="s">
        <v>140</v>
      </c>
      <c r="P1187" t="s">
        <v>4771</v>
      </c>
      <c r="Q1187" t="s">
        <v>38</v>
      </c>
      <c r="R1187" t="s">
        <v>66</v>
      </c>
      <c r="S1187" s="1">
        <v>34117</v>
      </c>
      <c r="T1187">
        <f>DATEDIF(employee_data3[[#This Row],[DOB]],DATE(2023, 1, 1), "Y")</f>
        <v>29</v>
      </c>
      <c r="U1187" t="str">
        <f>IF(employee_data3[[#This Row],[Age]]&lt;=25, "Remaja", IF(employee_data3[[#This Row],[Age]]&lt;=55, "Dewasa", "Lansia"))</f>
        <v>Dewasa</v>
      </c>
      <c r="V1187" t="s">
        <v>40</v>
      </c>
      <c r="W1187" t="s">
        <v>163</v>
      </c>
      <c r="X1187" t="s">
        <v>55</v>
      </c>
      <c r="Y1187">
        <v>76052</v>
      </c>
      <c r="Z1187" t="s">
        <v>43</v>
      </c>
      <c r="AA1187" t="s">
        <v>75</v>
      </c>
      <c r="AB1187" t="s">
        <v>236</v>
      </c>
      <c r="AC1187">
        <v>3</v>
      </c>
      <c r="AD1187" s="11">
        <f>(employee_data3[[#This Row],[Current Employee Rating]]-AVERAGE(employee_data3[Current Employee Rating]))/STDEV(employee_data3[Current Employee Rating])</f>
        <v>3.0539538160596794E-2</v>
      </c>
      <c r="AE1187" s="11" t="str">
        <f>IF(employee_data3[[#This Row],[Z Score]]&gt;3,"Yes","No")</f>
        <v>No</v>
      </c>
    </row>
    <row r="1188" spans="1:31" x14ac:dyDescent="0.3">
      <c r="A1188">
        <v>1613</v>
      </c>
      <c r="B1188" t="s">
        <v>4772</v>
      </c>
      <c r="C1188" t="s">
        <v>4377</v>
      </c>
      <c r="D1188" s="1">
        <v>43734</v>
      </c>
      <c r="E1188" s="1">
        <v>44044</v>
      </c>
      <c r="F1188" t="s">
        <v>28</v>
      </c>
      <c r="G1188" t="s">
        <v>4773</v>
      </c>
      <c r="H1188" t="s">
        <v>4774</v>
      </c>
      <c r="I1188" t="s">
        <v>168</v>
      </c>
      <c r="J1188" t="s">
        <v>32</v>
      </c>
      <c r="K1188" t="str">
        <f>IF(employee_data3[[#This Row],[EmployeeStatus]]="Active", "Active", "Attrition")</f>
        <v>Active</v>
      </c>
      <c r="L1188" t="s">
        <v>33</v>
      </c>
      <c r="M1188" t="s">
        <v>34</v>
      </c>
      <c r="N1188" t="s">
        <v>63</v>
      </c>
      <c r="O1188" t="s">
        <v>175</v>
      </c>
      <c r="P1188" t="s">
        <v>4775</v>
      </c>
      <c r="Q1188" t="s">
        <v>38</v>
      </c>
      <c r="R1188" t="s">
        <v>90</v>
      </c>
      <c r="S1188" s="1">
        <v>34883</v>
      </c>
      <c r="T1188">
        <f>DATEDIF(employee_data3[[#This Row],[DOB]],DATE(2023, 1, 1), "Y")</f>
        <v>27</v>
      </c>
      <c r="U1188" t="str">
        <f>IF(employee_data3[[#This Row],[Age]]&lt;=25, "Remaja", IF(employee_data3[[#This Row],[Age]]&lt;=55, "Dewasa", "Lansia"))</f>
        <v>Dewasa</v>
      </c>
      <c r="V1188" t="s">
        <v>40</v>
      </c>
      <c r="W1188" t="s">
        <v>83</v>
      </c>
      <c r="X1188" t="s">
        <v>42</v>
      </c>
      <c r="Y1188">
        <v>61768</v>
      </c>
      <c r="Z1188" t="s">
        <v>74</v>
      </c>
      <c r="AA1188" t="s">
        <v>75</v>
      </c>
      <c r="AB1188" t="s">
        <v>105</v>
      </c>
      <c r="AC1188">
        <v>3</v>
      </c>
      <c r="AD1188" s="11">
        <f>(employee_data3[[#This Row],[Current Employee Rating]]-AVERAGE(employee_data3[Current Employee Rating]))/STDEV(employee_data3[Current Employee Rating])</f>
        <v>3.0539538160596794E-2</v>
      </c>
      <c r="AE1188" s="11" t="str">
        <f>IF(employee_data3[[#This Row],[Z Score]]&gt;3,"Yes","No")</f>
        <v>No</v>
      </c>
    </row>
    <row r="1189" spans="1:31" x14ac:dyDescent="0.3">
      <c r="A1189">
        <v>1614</v>
      </c>
      <c r="B1189" t="s">
        <v>4776</v>
      </c>
      <c r="C1189" t="s">
        <v>3501</v>
      </c>
      <c r="D1189" s="1">
        <v>44918</v>
      </c>
      <c r="E1189" s="1"/>
      <c r="F1189" t="s">
        <v>28</v>
      </c>
      <c r="G1189" t="s">
        <v>4777</v>
      </c>
      <c r="H1189" t="s">
        <v>4778</v>
      </c>
      <c r="I1189" t="s">
        <v>98</v>
      </c>
      <c r="J1189" t="s">
        <v>32</v>
      </c>
      <c r="K1189" t="str">
        <f>IF(employee_data3[[#This Row],[EmployeeStatus]]="Active", "Active", "Attrition")</f>
        <v>Active</v>
      </c>
      <c r="L1189" t="s">
        <v>52</v>
      </c>
      <c r="M1189" t="s">
        <v>64</v>
      </c>
      <c r="N1189" t="s">
        <v>52</v>
      </c>
      <c r="O1189" t="s">
        <v>36</v>
      </c>
      <c r="P1189" t="s">
        <v>37</v>
      </c>
      <c r="Q1189" t="s">
        <v>38</v>
      </c>
      <c r="R1189" t="s">
        <v>90</v>
      </c>
      <c r="S1189" s="1">
        <v>18706</v>
      </c>
      <c r="T1189">
        <f>DATEDIF(employee_data3[[#This Row],[DOB]],DATE(2023, 1, 1), "Y")</f>
        <v>71</v>
      </c>
      <c r="U1189" t="str">
        <f>IF(employee_data3[[#This Row],[Age]]&lt;=25, "Remaja", IF(employee_data3[[#This Row],[Age]]&lt;=55, "Dewasa", "Lansia"))</f>
        <v>Lansia</v>
      </c>
      <c r="V1189" t="s">
        <v>40</v>
      </c>
      <c r="W1189" t="s">
        <v>184</v>
      </c>
      <c r="X1189" t="s">
        <v>55</v>
      </c>
      <c r="Y1189">
        <v>33335</v>
      </c>
      <c r="Z1189" t="s">
        <v>128</v>
      </c>
      <c r="AA1189" t="s">
        <v>104</v>
      </c>
      <c r="AB1189" t="s">
        <v>236</v>
      </c>
      <c r="AC1189">
        <v>3</v>
      </c>
      <c r="AD1189" s="11">
        <f>(employee_data3[[#This Row],[Current Employee Rating]]-AVERAGE(employee_data3[Current Employee Rating]))/STDEV(employee_data3[Current Employee Rating])</f>
        <v>3.0539538160596794E-2</v>
      </c>
      <c r="AE1189" s="11" t="str">
        <f>IF(employee_data3[[#This Row],[Z Score]]&gt;3,"Yes","No")</f>
        <v>No</v>
      </c>
    </row>
    <row r="1190" spans="1:31" x14ac:dyDescent="0.3">
      <c r="A1190">
        <v>1615</v>
      </c>
      <c r="B1190" t="s">
        <v>4779</v>
      </c>
      <c r="C1190" t="s">
        <v>4166</v>
      </c>
      <c r="D1190" s="1">
        <v>44945</v>
      </c>
      <c r="E1190" s="1"/>
      <c r="F1190" t="s">
        <v>28</v>
      </c>
      <c r="G1190" t="s">
        <v>4780</v>
      </c>
      <c r="H1190" t="s">
        <v>4781</v>
      </c>
      <c r="I1190" t="s">
        <v>118</v>
      </c>
      <c r="J1190" t="s">
        <v>32</v>
      </c>
      <c r="K1190" t="str">
        <f>IF(employee_data3[[#This Row],[EmployeeStatus]]="Active", "Active", "Attrition")</f>
        <v>Active</v>
      </c>
      <c r="L1190" t="s">
        <v>52</v>
      </c>
      <c r="M1190" t="s">
        <v>34</v>
      </c>
      <c r="N1190" t="s">
        <v>52</v>
      </c>
      <c r="O1190" t="s">
        <v>36</v>
      </c>
      <c r="P1190" t="s">
        <v>37</v>
      </c>
      <c r="Q1190" t="s">
        <v>38</v>
      </c>
      <c r="R1190" t="s">
        <v>81</v>
      </c>
      <c r="S1190" s="1">
        <v>21931</v>
      </c>
      <c r="T1190">
        <f>DATEDIF(employee_data3[[#This Row],[DOB]],DATE(2023, 1, 1), "Y")</f>
        <v>62</v>
      </c>
      <c r="U1190" t="str">
        <f>IF(employee_data3[[#This Row],[Age]]&lt;=25, "Remaja", IF(employee_data3[[#This Row],[Age]]&lt;=55, "Dewasa", "Lansia"))</f>
        <v>Lansia</v>
      </c>
      <c r="V1190" t="s">
        <v>40</v>
      </c>
      <c r="W1190" t="s">
        <v>226</v>
      </c>
      <c r="X1190" t="s">
        <v>55</v>
      </c>
      <c r="Y1190">
        <v>69290</v>
      </c>
      <c r="Z1190" t="s">
        <v>43</v>
      </c>
      <c r="AA1190" t="s">
        <v>84</v>
      </c>
      <c r="AB1190" t="s">
        <v>105</v>
      </c>
      <c r="AC1190">
        <v>3</v>
      </c>
      <c r="AD1190" s="11">
        <f>(employee_data3[[#This Row],[Current Employee Rating]]-AVERAGE(employee_data3[Current Employee Rating]))/STDEV(employee_data3[Current Employee Rating])</f>
        <v>3.0539538160596794E-2</v>
      </c>
      <c r="AE1190" s="11" t="str">
        <f>IF(employee_data3[[#This Row],[Z Score]]&gt;3,"Yes","No")</f>
        <v>No</v>
      </c>
    </row>
    <row r="1191" spans="1:31" x14ac:dyDescent="0.3">
      <c r="A1191">
        <v>1616</v>
      </c>
      <c r="B1191" t="s">
        <v>1210</v>
      </c>
      <c r="C1191" t="s">
        <v>1095</v>
      </c>
      <c r="D1191" s="1">
        <v>43374</v>
      </c>
      <c r="E1191" s="1"/>
      <c r="F1191" t="s">
        <v>28</v>
      </c>
      <c r="G1191" t="s">
        <v>4782</v>
      </c>
      <c r="H1191" t="s">
        <v>4783</v>
      </c>
      <c r="I1191" t="s">
        <v>62</v>
      </c>
      <c r="J1191" t="s">
        <v>32</v>
      </c>
      <c r="K1191" t="str">
        <f>IF(employee_data3[[#This Row],[EmployeeStatus]]="Active", "Active", "Attrition")</f>
        <v>Active</v>
      </c>
      <c r="L1191" t="s">
        <v>63</v>
      </c>
      <c r="M1191" t="s">
        <v>51</v>
      </c>
      <c r="N1191" t="s">
        <v>52</v>
      </c>
      <c r="O1191" t="s">
        <v>36</v>
      </c>
      <c r="P1191" t="s">
        <v>37</v>
      </c>
      <c r="Q1191" t="s">
        <v>38</v>
      </c>
      <c r="R1191" t="s">
        <v>90</v>
      </c>
      <c r="S1191" s="1">
        <v>33392</v>
      </c>
      <c r="T1191">
        <f>DATEDIF(employee_data3[[#This Row],[DOB]],DATE(2023, 1, 1), "Y")</f>
        <v>31</v>
      </c>
      <c r="U1191" t="str">
        <f>IF(employee_data3[[#This Row],[Age]]&lt;=25, "Remaja", IF(employee_data3[[#This Row],[Age]]&lt;=55, "Dewasa", "Lansia"))</f>
        <v>Dewasa</v>
      </c>
      <c r="V1191" t="s">
        <v>40</v>
      </c>
      <c r="W1191" t="s">
        <v>83</v>
      </c>
      <c r="X1191" t="s">
        <v>42</v>
      </c>
      <c r="Y1191">
        <v>65106</v>
      </c>
      <c r="Z1191" t="s">
        <v>93</v>
      </c>
      <c r="AA1191" t="s">
        <v>104</v>
      </c>
      <c r="AB1191" t="s">
        <v>236</v>
      </c>
      <c r="AC1191">
        <v>3</v>
      </c>
      <c r="AD1191" s="11">
        <f>(employee_data3[[#This Row],[Current Employee Rating]]-AVERAGE(employee_data3[Current Employee Rating]))/STDEV(employee_data3[Current Employee Rating])</f>
        <v>3.0539538160596794E-2</v>
      </c>
      <c r="AE1191" s="11" t="str">
        <f>IF(employee_data3[[#This Row],[Z Score]]&gt;3,"Yes","No")</f>
        <v>No</v>
      </c>
    </row>
    <row r="1192" spans="1:31" x14ac:dyDescent="0.3">
      <c r="A1192">
        <v>1617</v>
      </c>
      <c r="B1192" t="s">
        <v>842</v>
      </c>
      <c r="C1192" t="s">
        <v>3365</v>
      </c>
      <c r="D1192" s="1">
        <v>44610</v>
      </c>
      <c r="E1192" s="1"/>
      <c r="F1192" t="s">
        <v>28</v>
      </c>
      <c r="G1192" t="s">
        <v>4784</v>
      </c>
      <c r="H1192" t="s">
        <v>4785</v>
      </c>
      <c r="I1192" t="s">
        <v>89</v>
      </c>
      <c r="J1192" t="s">
        <v>32</v>
      </c>
      <c r="K1192" t="str">
        <f>IF(employee_data3[[#This Row],[EmployeeStatus]]="Active", "Active", "Attrition")</f>
        <v>Active</v>
      </c>
      <c r="L1192" t="s">
        <v>63</v>
      </c>
      <c r="M1192" t="s">
        <v>64</v>
      </c>
      <c r="N1192" t="s">
        <v>63</v>
      </c>
      <c r="O1192" t="s">
        <v>36</v>
      </c>
      <c r="P1192" t="s">
        <v>37</v>
      </c>
      <c r="Q1192" t="s">
        <v>38</v>
      </c>
      <c r="R1192" t="s">
        <v>53</v>
      </c>
      <c r="S1192" s="1">
        <v>33599</v>
      </c>
      <c r="T1192">
        <f>DATEDIF(employee_data3[[#This Row],[DOB]],DATE(2023, 1, 1), "Y")</f>
        <v>31</v>
      </c>
      <c r="U1192" t="str">
        <f>IF(employee_data3[[#This Row],[Age]]&lt;=25, "Remaja", IF(employee_data3[[#This Row],[Age]]&lt;=55, "Dewasa", "Lansia"))</f>
        <v>Dewasa</v>
      </c>
      <c r="V1192" t="s">
        <v>40</v>
      </c>
      <c r="W1192" t="s">
        <v>163</v>
      </c>
      <c r="X1192" t="s">
        <v>42</v>
      </c>
      <c r="Y1192">
        <v>12740</v>
      </c>
      <c r="Z1192" t="s">
        <v>93</v>
      </c>
      <c r="AA1192" t="s">
        <v>104</v>
      </c>
      <c r="AB1192" t="s">
        <v>236</v>
      </c>
      <c r="AC1192">
        <v>3</v>
      </c>
      <c r="AD1192" s="11">
        <f>(employee_data3[[#This Row],[Current Employee Rating]]-AVERAGE(employee_data3[Current Employee Rating]))/STDEV(employee_data3[Current Employee Rating])</f>
        <v>3.0539538160596794E-2</v>
      </c>
      <c r="AE1192" s="11" t="str">
        <f>IF(employee_data3[[#This Row],[Z Score]]&gt;3,"Yes","No")</f>
        <v>No</v>
      </c>
    </row>
    <row r="1193" spans="1:31" x14ac:dyDescent="0.3">
      <c r="A1193">
        <v>1618</v>
      </c>
      <c r="B1193" t="s">
        <v>4786</v>
      </c>
      <c r="C1193" t="s">
        <v>4787</v>
      </c>
      <c r="D1193" s="1">
        <v>44539</v>
      </c>
      <c r="E1193" s="1"/>
      <c r="F1193" t="s">
        <v>28</v>
      </c>
      <c r="G1193" t="s">
        <v>4788</v>
      </c>
      <c r="H1193" t="s">
        <v>4789</v>
      </c>
      <c r="I1193" t="s">
        <v>31</v>
      </c>
      <c r="J1193" t="s">
        <v>32</v>
      </c>
      <c r="K1193" t="str">
        <f>IF(employee_data3[[#This Row],[EmployeeStatus]]="Active", "Active", "Attrition")</f>
        <v>Active</v>
      </c>
      <c r="L1193" t="s">
        <v>63</v>
      </c>
      <c r="M1193" t="s">
        <v>64</v>
      </c>
      <c r="N1193" t="s">
        <v>35</v>
      </c>
      <c r="O1193" t="s">
        <v>36</v>
      </c>
      <c r="P1193" t="s">
        <v>37</v>
      </c>
      <c r="Q1193" t="s">
        <v>38</v>
      </c>
      <c r="R1193" t="s">
        <v>90</v>
      </c>
      <c r="S1193" s="1">
        <v>28292</v>
      </c>
      <c r="T1193">
        <f>DATEDIF(employee_data3[[#This Row],[DOB]],DATE(2023, 1, 1), "Y")</f>
        <v>45</v>
      </c>
      <c r="U1193" t="str">
        <f>IF(employee_data3[[#This Row],[Age]]&lt;=25, "Remaja", IF(employee_data3[[#This Row],[Age]]&lt;=55, "Dewasa", "Lansia"))</f>
        <v>Dewasa</v>
      </c>
      <c r="V1193" t="s">
        <v>40</v>
      </c>
      <c r="W1193" t="s">
        <v>83</v>
      </c>
      <c r="X1193" t="s">
        <v>55</v>
      </c>
      <c r="Y1193">
        <v>58121</v>
      </c>
      <c r="Z1193" t="s">
        <v>43</v>
      </c>
      <c r="AA1193" t="s">
        <v>44</v>
      </c>
      <c r="AB1193" t="s">
        <v>236</v>
      </c>
      <c r="AC1193">
        <v>3</v>
      </c>
      <c r="AD1193" s="11">
        <f>(employee_data3[[#This Row],[Current Employee Rating]]-AVERAGE(employee_data3[Current Employee Rating]))/STDEV(employee_data3[Current Employee Rating])</f>
        <v>3.0539538160596794E-2</v>
      </c>
      <c r="AE1193" s="11" t="str">
        <f>IF(employee_data3[[#This Row],[Z Score]]&gt;3,"Yes","No")</f>
        <v>No</v>
      </c>
    </row>
    <row r="1194" spans="1:31" x14ac:dyDescent="0.3">
      <c r="A1194">
        <v>1619</v>
      </c>
      <c r="B1194" t="s">
        <v>4790</v>
      </c>
      <c r="C1194" t="s">
        <v>825</v>
      </c>
      <c r="D1194" s="1">
        <v>43466</v>
      </c>
      <c r="E1194" s="1">
        <v>44462</v>
      </c>
      <c r="F1194" t="s">
        <v>28</v>
      </c>
      <c r="G1194" t="s">
        <v>4791</v>
      </c>
      <c r="H1194" t="s">
        <v>4792</v>
      </c>
      <c r="I1194" t="s">
        <v>133</v>
      </c>
      <c r="J1194" t="s">
        <v>1805</v>
      </c>
      <c r="K1194" t="str">
        <f>IF(employee_data3[[#This Row],[EmployeeStatus]]="Active", "Active", "Attrition")</f>
        <v>Attrition</v>
      </c>
      <c r="L1194" t="s">
        <v>52</v>
      </c>
      <c r="M1194" t="s">
        <v>64</v>
      </c>
      <c r="N1194" t="s">
        <v>63</v>
      </c>
      <c r="O1194" t="s">
        <v>140</v>
      </c>
      <c r="P1194" t="s">
        <v>4793</v>
      </c>
      <c r="Q1194" t="s">
        <v>38</v>
      </c>
      <c r="R1194" t="s">
        <v>81</v>
      </c>
      <c r="S1194" s="1">
        <v>23597</v>
      </c>
      <c r="T1194">
        <f>DATEDIF(employee_data3[[#This Row],[DOB]],DATE(2023, 1, 1), "Y")</f>
        <v>58</v>
      </c>
      <c r="U1194" t="str">
        <f>IF(employee_data3[[#This Row],[Age]]&lt;=25, "Remaja", IF(employee_data3[[#This Row],[Age]]&lt;=55, "Dewasa", "Lansia"))</f>
        <v>Lansia</v>
      </c>
      <c r="V1194" t="s">
        <v>40</v>
      </c>
      <c r="W1194" t="s">
        <v>226</v>
      </c>
      <c r="X1194" t="s">
        <v>42</v>
      </c>
      <c r="Y1194">
        <v>95591</v>
      </c>
      <c r="Z1194" t="s">
        <v>93</v>
      </c>
      <c r="AA1194" t="s">
        <v>44</v>
      </c>
      <c r="AB1194" t="s">
        <v>236</v>
      </c>
      <c r="AC1194">
        <v>3</v>
      </c>
      <c r="AD1194" s="11">
        <f>(employee_data3[[#This Row],[Current Employee Rating]]-AVERAGE(employee_data3[Current Employee Rating]))/STDEV(employee_data3[Current Employee Rating])</f>
        <v>3.0539538160596794E-2</v>
      </c>
      <c r="AE1194" s="11" t="str">
        <f>IF(employee_data3[[#This Row],[Z Score]]&gt;3,"Yes","No")</f>
        <v>No</v>
      </c>
    </row>
    <row r="1195" spans="1:31" x14ac:dyDescent="0.3">
      <c r="A1195">
        <v>1620</v>
      </c>
      <c r="B1195" t="s">
        <v>3214</v>
      </c>
      <c r="C1195" t="s">
        <v>3434</v>
      </c>
      <c r="D1195" s="1">
        <v>43978</v>
      </c>
      <c r="E1195" s="1"/>
      <c r="F1195" t="s">
        <v>28</v>
      </c>
      <c r="G1195" t="s">
        <v>4794</v>
      </c>
      <c r="H1195" t="s">
        <v>4795</v>
      </c>
      <c r="I1195" t="s">
        <v>50</v>
      </c>
      <c r="J1195" t="s">
        <v>32</v>
      </c>
      <c r="K1195" t="str">
        <f>IF(employee_data3[[#This Row],[EmployeeStatus]]="Active", "Active", "Attrition")</f>
        <v>Active</v>
      </c>
      <c r="L1195" t="s">
        <v>33</v>
      </c>
      <c r="M1195" t="s">
        <v>51</v>
      </c>
      <c r="N1195" t="s">
        <v>63</v>
      </c>
      <c r="O1195" t="s">
        <v>36</v>
      </c>
      <c r="P1195" t="s">
        <v>37</v>
      </c>
      <c r="Q1195" t="s">
        <v>38</v>
      </c>
      <c r="R1195" t="s">
        <v>119</v>
      </c>
      <c r="S1195" s="1">
        <v>24535</v>
      </c>
      <c r="T1195">
        <f>DATEDIF(employee_data3[[#This Row],[DOB]],DATE(2023, 1, 1), "Y")</f>
        <v>55</v>
      </c>
      <c r="U1195" t="str">
        <f>IF(employee_data3[[#This Row],[Age]]&lt;=25, "Remaja", IF(employee_data3[[#This Row],[Age]]&lt;=55, "Dewasa", "Lansia"))</f>
        <v>Dewasa</v>
      </c>
      <c r="V1195" t="s">
        <v>40</v>
      </c>
      <c r="W1195" t="s">
        <v>121</v>
      </c>
      <c r="X1195" t="s">
        <v>55</v>
      </c>
      <c r="Y1195">
        <v>70072</v>
      </c>
      <c r="Z1195" t="s">
        <v>128</v>
      </c>
      <c r="AA1195" t="s">
        <v>75</v>
      </c>
      <c r="AB1195" t="s">
        <v>236</v>
      </c>
      <c r="AC1195">
        <v>3</v>
      </c>
      <c r="AD1195" s="11">
        <f>(employee_data3[[#This Row],[Current Employee Rating]]-AVERAGE(employee_data3[Current Employee Rating]))/STDEV(employee_data3[Current Employee Rating])</f>
        <v>3.0539538160596794E-2</v>
      </c>
      <c r="AE1195" s="11" t="str">
        <f>IF(employee_data3[[#This Row],[Z Score]]&gt;3,"Yes","No")</f>
        <v>No</v>
      </c>
    </row>
    <row r="1196" spans="1:31" x14ac:dyDescent="0.3">
      <c r="A1196">
        <v>1621</v>
      </c>
      <c r="B1196" t="s">
        <v>4796</v>
      </c>
      <c r="C1196" t="s">
        <v>4797</v>
      </c>
      <c r="D1196" s="1">
        <v>44460</v>
      </c>
      <c r="E1196" s="1">
        <v>44954</v>
      </c>
      <c r="F1196" t="s">
        <v>4798</v>
      </c>
      <c r="G1196" t="s">
        <v>4799</v>
      </c>
      <c r="H1196" t="s">
        <v>4800</v>
      </c>
      <c r="I1196" t="s">
        <v>139</v>
      </c>
      <c r="J1196" t="s">
        <v>32</v>
      </c>
      <c r="K1196" t="str">
        <f>IF(employee_data3[[#This Row],[EmployeeStatus]]="Active", "Active", "Attrition")</f>
        <v>Active</v>
      </c>
      <c r="L1196" t="s">
        <v>63</v>
      </c>
      <c r="M1196" t="s">
        <v>64</v>
      </c>
      <c r="N1196" t="s">
        <v>35</v>
      </c>
      <c r="O1196" t="s">
        <v>99</v>
      </c>
      <c r="P1196" t="s">
        <v>4801</v>
      </c>
      <c r="Q1196" t="s">
        <v>170</v>
      </c>
      <c r="R1196" t="s">
        <v>90</v>
      </c>
      <c r="S1196" s="1">
        <v>27737</v>
      </c>
      <c r="T1196">
        <f>DATEDIF(employee_data3[[#This Row],[DOB]],DATE(2023, 1, 1), "Y")</f>
        <v>47</v>
      </c>
      <c r="U1196" t="str">
        <f>IF(employee_data3[[#This Row],[Age]]&lt;=25, "Remaja", IF(employee_data3[[#This Row],[Age]]&lt;=55, "Dewasa", "Lansia"))</f>
        <v>Dewasa</v>
      </c>
      <c r="V1196" t="s">
        <v>40</v>
      </c>
      <c r="W1196" t="s">
        <v>6</v>
      </c>
      <c r="X1196" t="s">
        <v>55</v>
      </c>
      <c r="Y1196">
        <v>2134</v>
      </c>
      <c r="Z1196" t="s">
        <v>74</v>
      </c>
      <c r="AA1196" t="s">
        <v>104</v>
      </c>
      <c r="AB1196" t="s">
        <v>236</v>
      </c>
      <c r="AC1196">
        <v>3</v>
      </c>
      <c r="AD1196" s="11">
        <f>(employee_data3[[#This Row],[Current Employee Rating]]-AVERAGE(employee_data3[Current Employee Rating]))/STDEV(employee_data3[Current Employee Rating])</f>
        <v>3.0539538160596794E-2</v>
      </c>
      <c r="AE1196" s="11" t="str">
        <f>IF(employee_data3[[#This Row],[Z Score]]&gt;3,"Yes","No")</f>
        <v>No</v>
      </c>
    </row>
    <row r="1197" spans="1:31" x14ac:dyDescent="0.3">
      <c r="A1197">
        <v>1622</v>
      </c>
      <c r="B1197" t="s">
        <v>4802</v>
      </c>
      <c r="C1197" t="s">
        <v>4803</v>
      </c>
      <c r="D1197" s="1">
        <v>44438</v>
      </c>
      <c r="E1197" s="1">
        <v>44642</v>
      </c>
      <c r="F1197" t="s">
        <v>4798</v>
      </c>
      <c r="G1197" t="s">
        <v>4804</v>
      </c>
      <c r="H1197" t="s">
        <v>4805</v>
      </c>
      <c r="I1197" t="s">
        <v>80</v>
      </c>
      <c r="J1197" t="s">
        <v>32</v>
      </c>
      <c r="K1197" t="str">
        <f>IF(employee_data3[[#This Row],[EmployeeStatus]]="Active", "Active", "Attrition")</f>
        <v>Active</v>
      </c>
      <c r="L1197" t="s">
        <v>33</v>
      </c>
      <c r="M1197" t="s">
        <v>51</v>
      </c>
      <c r="N1197" t="s">
        <v>52</v>
      </c>
      <c r="O1197" t="s">
        <v>140</v>
      </c>
      <c r="P1197" t="s">
        <v>4806</v>
      </c>
      <c r="Q1197" t="s">
        <v>170</v>
      </c>
      <c r="R1197" t="s">
        <v>53</v>
      </c>
      <c r="S1197" s="1">
        <v>15362</v>
      </c>
      <c r="T1197">
        <f>DATEDIF(employee_data3[[#This Row],[DOB]],DATE(2023, 1, 1), "Y")</f>
        <v>80</v>
      </c>
      <c r="U1197" t="str">
        <f>IF(employee_data3[[#This Row],[Age]]&lt;=25, "Remaja", IF(employee_data3[[#This Row],[Age]]&lt;=55, "Dewasa", "Lansia"))</f>
        <v>Lansia</v>
      </c>
      <c r="V1197" t="s">
        <v>40</v>
      </c>
      <c r="W1197" t="s">
        <v>184</v>
      </c>
      <c r="X1197" t="s">
        <v>55</v>
      </c>
      <c r="Y1197">
        <v>2134</v>
      </c>
      <c r="Z1197" t="s">
        <v>128</v>
      </c>
      <c r="AA1197" t="s">
        <v>75</v>
      </c>
      <c r="AB1197" t="s">
        <v>236</v>
      </c>
      <c r="AC1197">
        <v>3</v>
      </c>
      <c r="AD1197" s="11">
        <f>(employee_data3[[#This Row],[Current Employee Rating]]-AVERAGE(employee_data3[Current Employee Rating]))/STDEV(employee_data3[Current Employee Rating])</f>
        <v>3.0539538160596794E-2</v>
      </c>
      <c r="AE1197" s="11" t="str">
        <f>IF(employee_data3[[#This Row],[Z Score]]&gt;3,"Yes","No")</f>
        <v>No</v>
      </c>
    </row>
    <row r="1198" spans="1:31" x14ac:dyDescent="0.3">
      <c r="A1198">
        <v>1623</v>
      </c>
      <c r="B1198" t="s">
        <v>2327</v>
      </c>
      <c r="C1198" t="s">
        <v>1627</v>
      </c>
      <c r="D1198" s="1">
        <v>45096</v>
      </c>
      <c r="E1198" s="1">
        <v>45138</v>
      </c>
      <c r="F1198" t="s">
        <v>4798</v>
      </c>
      <c r="G1198" t="s">
        <v>4807</v>
      </c>
      <c r="H1198" t="s">
        <v>4808</v>
      </c>
      <c r="I1198" t="s">
        <v>168</v>
      </c>
      <c r="J1198" t="s">
        <v>32</v>
      </c>
      <c r="K1198" t="str">
        <f>IF(employee_data3[[#This Row],[EmployeeStatus]]="Active", "Active", "Attrition")</f>
        <v>Active</v>
      </c>
      <c r="L1198" t="s">
        <v>63</v>
      </c>
      <c r="M1198" t="s">
        <v>34</v>
      </c>
      <c r="N1198" t="s">
        <v>35</v>
      </c>
      <c r="O1198" t="s">
        <v>175</v>
      </c>
      <c r="P1198" t="s">
        <v>4809</v>
      </c>
      <c r="Q1198" t="s">
        <v>170</v>
      </c>
      <c r="R1198" t="s">
        <v>39</v>
      </c>
      <c r="S1198" s="1">
        <v>37059</v>
      </c>
      <c r="T1198">
        <f>DATEDIF(employee_data3[[#This Row],[DOB]],DATE(2023, 1, 1), "Y")</f>
        <v>21</v>
      </c>
      <c r="U1198" t="str">
        <f>IF(employee_data3[[#This Row],[Age]]&lt;=25, "Remaja", IF(employee_data3[[#This Row],[Age]]&lt;=55, "Dewasa", "Lansia"))</f>
        <v>Remaja</v>
      </c>
      <c r="V1198" t="s">
        <v>40</v>
      </c>
      <c r="W1198" t="s">
        <v>1506</v>
      </c>
      <c r="X1198" t="s">
        <v>55</v>
      </c>
      <c r="Y1198">
        <v>2045</v>
      </c>
      <c r="Z1198" t="s">
        <v>74</v>
      </c>
      <c r="AA1198" t="s">
        <v>104</v>
      </c>
      <c r="AB1198" t="s">
        <v>236</v>
      </c>
      <c r="AC1198">
        <v>3</v>
      </c>
      <c r="AD1198" s="11">
        <f>(employee_data3[[#This Row],[Current Employee Rating]]-AVERAGE(employee_data3[Current Employee Rating]))/STDEV(employee_data3[Current Employee Rating])</f>
        <v>3.0539538160596794E-2</v>
      </c>
      <c r="AE1198" s="11" t="str">
        <f>IF(employee_data3[[#This Row],[Z Score]]&gt;3,"Yes","No")</f>
        <v>No</v>
      </c>
    </row>
    <row r="1199" spans="1:31" x14ac:dyDescent="0.3">
      <c r="A1199">
        <v>1624</v>
      </c>
      <c r="B1199" t="s">
        <v>338</v>
      </c>
      <c r="C1199" t="s">
        <v>4810</v>
      </c>
      <c r="D1199" s="1">
        <v>45058</v>
      </c>
      <c r="E1199" s="1">
        <v>45062</v>
      </c>
      <c r="F1199" t="s">
        <v>2619</v>
      </c>
      <c r="G1199" t="s">
        <v>4811</v>
      </c>
      <c r="H1199" t="s">
        <v>4812</v>
      </c>
      <c r="I1199" t="s">
        <v>98</v>
      </c>
      <c r="J1199" t="s">
        <v>32</v>
      </c>
      <c r="K1199" t="str">
        <f>IF(employee_data3[[#This Row],[EmployeeStatus]]="Active", "Active", "Attrition")</f>
        <v>Active</v>
      </c>
      <c r="L1199" t="s">
        <v>63</v>
      </c>
      <c r="M1199" t="s">
        <v>51</v>
      </c>
      <c r="N1199" t="s">
        <v>35</v>
      </c>
      <c r="O1199" t="s">
        <v>126</v>
      </c>
      <c r="P1199" t="s">
        <v>4813</v>
      </c>
      <c r="Q1199" t="s">
        <v>170</v>
      </c>
      <c r="R1199" t="s">
        <v>90</v>
      </c>
      <c r="S1199" s="1">
        <v>35360</v>
      </c>
      <c r="T1199">
        <f>DATEDIF(employee_data3[[#This Row],[DOB]],DATE(2023, 1, 1), "Y")</f>
        <v>26</v>
      </c>
      <c r="U1199" t="str">
        <f>IF(employee_data3[[#This Row],[Age]]&lt;=25, "Remaja", IF(employee_data3[[#This Row],[Age]]&lt;=55, "Dewasa", "Lansia"))</f>
        <v>Dewasa</v>
      </c>
      <c r="V1199" t="s">
        <v>40</v>
      </c>
      <c r="W1199" t="s">
        <v>582</v>
      </c>
      <c r="X1199" t="s">
        <v>55</v>
      </c>
      <c r="Y1199">
        <v>1887</v>
      </c>
      <c r="Z1199" t="s">
        <v>43</v>
      </c>
      <c r="AA1199" t="s">
        <v>44</v>
      </c>
      <c r="AB1199" t="s">
        <v>236</v>
      </c>
      <c r="AC1199">
        <v>3</v>
      </c>
      <c r="AD1199" s="11">
        <f>(employee_data3[[#This Row],[Current Employee Rating]]-AVERAGE(employee_data3[Current Employee Rating]))/STDEV(employee_data3[Current Employee Rating])</f>
        <v>3.0539538160596794E-2</v>
      </c>
      <c r="AE1199" s="11" t="str">
        <f>IF(employee_data3[[#This Row],[Z Score]]&gt;3,"Yes","No")</f>
        <v>No</v>
      </c>
    </row>
    <row r="1200" spans="1:31" x14ac:dyDescent="0.3">
      <c r="A1200">
        <v>1625</v>
      </c>
      <c r="B1200" t="s">
        <v>4814</v>
      </c>
      <c r="C1200" t="s">
        <v>4815</v>
      </c>
      <c r="D1200" s="1">
        <v>44717</v>
      </c>
      <c r="E1200" s="1"/>
      <c r="F1200" t="s">
        <v>2619</v>
      </c>
      <c r="G1200" t="s">
        <v>4816</v>
      </c>
      <c r="H1200" t="s">
        <v>4817</v>
      </c>
      <c r="I1200" t="s">
        <v>118</v>
      </c>
      <c r="J1200" t="s">
        <v>32</v>
      </c>
      <c r="K1200" t="str">
        <f>IF(employee_data3[[#This Row],[EmployeeStatus]]="Active", "Active", "Attrition")</f>
        <v>Active</v>
      </c>
      <c r="L1200" t="s">
        <v>52</v>
      </c>
      <c r="M1200" t="s">
        <v>64</v>
      </c>
      <c r="N1200" t="s">
        <v>52</v>
      </c>
      <c r="O1200" t="s">
        <v>36</v>
      </c>
      <c r="P1200" t="s">
        <v>37</v>
      </c>
      <c r="Q1200" t="s">
        <v>170</v>
      </c>
      <c r="R1200" t="s">
        <v>286</v>
      </c>
      <c r="S1200" s="1">
        <v>28384</v>
      </c>
      <c r="T1200">
        <f>DATEDIF(employee_data3[[#This Row],[DOB]],DATE(2023, 1, 1), "Y")</f>
        <v>45</v>
      </c>
      <c r="U1200" t="str">
        <f>IF(employee_data3[[#This Row],[Age]]&lt;=25, "Remaja", IF(employee_data3[[#This Row],[Age]]&lt;=55, "Dewasa", "Lansia"))</f>
        <v>Dewasa</v>
      </c>
      <c r="V1200" t="s">
        <v>40</v>
      </c>
      <c r="W1200" t="s">
        <v>243</v>
      </c>
      <c r="X1200" t="s">
        <v>55</v>
      </c>
      <c r="Y1200">
        <v>2056</v>
      </c>
      <c r="Z1200" t="s">
        <v>74</v>
      </c>
      <c r="AA1200" t="s">
        <v>75</v>
      </c>
      <c r="AB1200" t="s">
        <v>105</v>
      </c>
      <c r="AC1200">
        <v>3</v>
      </c>
      <c r="AD1200" s="11">
        <f>(employee_data3[[#This Row],[Current Employee Rating]]-AVERAGE(employee_data3[Current Employee Rating]))/STDEV(employee_data3[Current Employee Rating])</f>
        <v>3.0539538160596794E-2</v>
      </c>
      <c r="AE1200" s="11" t="str">
        <f>IF(employee_data3[[#This Row],[Z Score]]&gt;3,"Yes","No")</f>
        <v>No</v>
      </c>
    </row>
    <row r="1201" spans="1:31" x14ac:dyDescent="0.3">
      <c r="A1201">
        <v>1626</v>
      </c>
      <c r="B1201" t="s">
        <v>4569</v>
      </c>
      <c r="C1201" t="s">
        <v>4818</v>
      </c>
      <c r="D1201" s="1">
        <v>44091</v>
      </c>
      <c r="E1201" s="1">
        <v>44355</v>
      </c>
      <c r="F1201" t="s">
        <v>2391</v>
      </c>
      <c r="G1201" t="s">
        <v>4819</v>
      </c>
      <c r="H1201" t="s">
        <v>4820</v>
      </c>
      <c r="I1201" t="s">
        <v>62</v>
      </c>
      <c r="J1201" t="s">
        <v>32</v>
      </c>
      <c r="K1201" t="str">
        <f>IF(employee_data3[[#This Row],[EmployeeStatus]]="Active", "Active", "Attrition")</f>
        <v>Active</v>
      </c>
      <c r="L1201" t="s">
        <v>63</v>
      </c>
      <c r="M1201" t="s">
        <v>64</v>
      </c>
      <c r="N1201" t="s">
        <v>35</v>
      </c>
      <c r="O1201" t="s">
        <v>126</v>
      </c>
      <c r="P1201" t="s">
        <v>4821</v>
      </c>
      <c r="Q1201" t="s">
        <v>170</v>
      </c>
      <c r="R1201" t="s">
        <v>81</v>
      </c>
      <c r="S1201" s="1">
        <v>17299</v>
      </c>
      <c r="T1201">
        <f>DATEDIF(employee_data3[[#This Row],[DOB]],DATE(2023, 1, 1), "Y")</f>
        <v>75</v>
      </c>
      <c r="U1201" t="str">
        <f>IF(employee_data3[[#This Row],[Age]]&lt;=25, "Remaja", IF(employee_data3[[#This Row],[Age]]&lt;=55, "Dewasa", "Lansia"))</f>
        <v>Lansia</v>
      </c>
      <c r="V1201" t="s">
        <v>40</v>
      </c>
      <c r="W1201" t="s">
        <v>103</v>
      </c>
      <c r="X1201" t="s">
        <v>42</v>
      </c>
      <c r="Y1201">
        <v>2056</v>
      </c>
      <c r="Z1201" t="s">
        <v>74</v>
      </c>
      <c r="AA1201" t="s">
        <v>84</v>
      </c>
      <c r="AB1201" t="s">
        <v>236</v>
      </c>
      <c r="AC1201">
        <v>3</v>
      </c>
      <c r="AD1201" s="11">
        <f>(employee_data3[[#This Row],[Current Employee Rating]]-AVERAGE(employee_data3[Current Employee Rating]))/STDEV(employee_data3[Current Employee Rating])</f>
        <v>3.0539538160596794E-2</v>
      </c>
      <c r="AE1201" s="11" t="str">
        <f>IF(employee_data3[[#This Row],[Z Score]]&gt;3,"Yes","No")</f>
        <v>No</v>
      </c>
    </row>
    <row r="1202" spans="1:31" x14ac:dyDescent="0.3">
      <c r="A1202">
        <v>1627</v>
      </c>
      <c r="B1202" t="s">
        <v>4822</v>
      </c>
      <c r="C1202" t="s">
        <v>3254</v>
      </c>
      <c r="D1202" s="1">
        <v>45061</v>
      </c>
      <c r="E1202" s="1"/>
      <c r="F1202" t="s">
        <v>4798</v>
      </c>
      <c r="G1202" t="s">
        <v>4823</v>
      </c>
      <c r="H1202" t="s">
        <v>4824</v>
      </c>
      <c r="I1202" t="s">
        <v>89</v>
      </c>
      <c r="J1202" t="s">
        <v>32</v>
      </c>
      <c r="K1202" t="str">
        <f>IF(employee_data3[[#This Row],[EmployeeStatus]]="Active", "Active", "Attrition")</f>
        <v>Active</v>
      </c>
      <c r="L1202" t="s">
        <v>63</v>
      </c>
      <c r="M1202" t="s">
        <v>34</v>
      </c>
      <c r="N1202" t="s">
        <v>63</v>
      </c>
      <c r="O1202" t="s">
        <v>36</v>
      </c>
      <c r="P1202" t="s">
        <v>37</v>
      </c>
      <c r="Q1202" t="s">
        <v>170</v>
      </c>
      <c r="R1202" t="s">
        <v>90</v>
      </c>
      <c r="S1202" s="1">
        <v>24121</v>
      </c>
      <c r="T1202">
        <f>DATEDIF(employee_data3[[#This Row],[DOB]],DATE(2023, 1, 1), "Y")</f>
        <v>56</v>
      </c>
      <c r="U1202" t="str">
        <f>IF(employee_data3[[#This Row],[Age]]&lt;=25, "Remaja", IF(employee_data3[[#This Row],[Age]]&lt;=55, "Dewasa", "Lansia"))</f>
        <v>Lansia</v>
      </c>
      <c r="V1202" t="s">
        <v>40</v>
      </c>
      <c r="W1202" t="s">
        <v>103</v>
      </c>
      <c r="X1202" t="s">
        <v>42</v>
      </c>
      <c r="Y1202">
        <v>2110</v>
      </c>
      <c r="Z1202" t="s">
        <v>74</v>
      </c>
      <c r="AA1202" t="s">
        <v>104</v>
      </c>
      <c r="AB1202" t="s">
        <v>105</v>
      </c>
      <c r="AC1202">
        <v>3</v>
      </c>
      <c r="AD1202" s="11">
        <f>(employee_data3[[#This Row],[Current Employee Rating]]-AVERAGE(employee_data3[Current Employee Rating]))/STDEV(employee_data3[Current Employee Rating])</f>
        <v>3.0539538160596794E-2</v>
      </c>
      <c r="AE1202" s="11" t="str">
        <f>IF(employee_data3[[#This Row],[Z Score]]&gt;3,"Yes","No")</f>
        <v>No</v>
      </c>
    </row>
    <row r="1203" spans="1:31" x14ac:dyDescent="0.3">
      <c r="A1203">
        <v>1628</v>
      </c>
      <c r="B1203" t="s">
        <v>4825</v>
      </c>
      <c r="C1203" t="s">
        <v>1402</v>
      </c>
      <c r="D1203" s="1">
        <v>43449</v>
      </c>
      <c r="E1203" s="1">
        <v>43783</v>
      </c>
      <c r="F1203" t="s">
        <v>2619</v>
      </c>
      <c r="G1203" t="s">
        <v>4826</v>
      </c>
      <c r="H1203" t="s">
        <v>4827</v>
      </c>
      <c r="I1203" t="s">
        <v>31</v>
      </c>
      <c r="J1203" t="s">
        <v>32</v>
      </c>
      <c r="K1203" t="str">
        <f>IF(employee_data3[[#This Row],[EmployeeStatus]]="Active", "Active", "Attrition")</f>
        <v>Active</v>
      </c>
      <c r="L1203" t="s">
        <v>52</v>
      </c>
      <c r="M1203" t="s">
        <v>51</v>
      </c>
      <c r="N1203" t="s">
        <v>35</v>
      </c>
      <c r="O1203" t="s">
        <v>140</v>
      </c>
      <c r="P1203" t="s">
        <v>4828</v>
      </c>
      <c r="Q1203" t="s">
        <v>170</v>
      </c>
      <c r="R1203" t="s">
        <v>332</v>
      </c>
      <c r="S1203" s="1">
        <v>27131</v>
      </c>
      <c r="T1203">
        <f>DATEDIF(employee_data3[[#This Row],[DOB]],DATE(2023, 1, 1), "Y")</f>
        <v>48</v>
      </c>
      <c r="U1203" t="str">
        <f>IF(employee_data3[[#This Row],[Age]]&lt;=25, "Remaja", IF(employee_data3[[#This Row],[Age]]&lt;=55, "Dewasa", "Lansia"))</f>
        <v>Dewasa</v>
      </c>
      <c r="V1203" t="s">
        <v>40</v>
      </c>
      <c r="W1203" t="s">
        <v>226</v>
      </c>
      <c r="X1203" t="s">
        <v>42</v>
      </c>
      <c r="Y1203">
        <v>1886</v>
      </c>
      <c r="Z1203" t="s">
        <v>128</v>
      </c>
      <c r="AA1203" t="s">
        <v>75</v>
      </c>
      <c r="AB1203" t="s">
        <v>236</v>
      </c>
      <c r="AC1203">
        <v>3</v>
      </c>
      <c r="AD1203" s="11">
        <f>(employee_data3[[#This Row],[Current Employee Rating]]-AVERAGE(employee_data3[Current Employee Rating]))/STDEV(employee_data3[Current Employee Rating])</f>
        <v>3.0539538160596794E-2</v>
      </c>
      <c r="AE1203" s="11" t="str">
        <f>IF(employee_data3[[#This Row],[Z Score]]&gt;3,"Yes","No")</f>
        <v>No</v>
      </c>
    </row>
    <row r="1204" spans="1:31" x14ac:dyDescent="0.3">
      <c r="A1204">
        <v>1629</v>
      </c>
      <c r="B1204" t="s">
        <v>3194</v>
      </c>
      <c r="C1204" t="s">
        <v>3128</v>
      </c>
      <c r="D1204" s="1">
        <v>43775</v>
      </c>
      <c r="E1204" s="1">
        <v>45007</v>
      </c>
      <c r="F1204" t="s">
        <v>4798</v>
      </c>
      <c r="G1204" t="s">
        <v>4829</v>
      </c>
      <c r="H1204" t="s">
        <v>4830</v>
      </c>
      <c r="I1204" t="s">
        <v>62</v>
      </c>
      <c r="J1204" t="s">
        <v>2300</v>
      </c>
      <c r="K1204" t="str">
        <f>IF(employee_data3[[#This Row],[EmployeeStatus]]="Active", "Active", "Attrition")</f>
        <v>Attrition</v>
      </c>
      <c r="L1204" t="s">
        <v>52</v>
      </c>
      <c r="M1204" t="s">
        <v>64</v>
      </c>
      <c r="N1204" t="s">
        <v>63</v>
      </c>
      <c r="O1204" t="s">
        <v>175</v>
      </c>
      <c r="P1204" t="s">
        <v>4831</v>
      </c>
      <c r="Q1204" t="s">
        <v>170</v>
      </c>
      <c r="R1204" t="s">
        <v>90</v>
      </c>
      <c r="S1204" s="1">
        <v>16806</v>
      </c>
      <c r="T1204">
        <f>DATEDIF(employee_data3[[#This Row],[DOB]],DATE(2023, 1, 1), "Y")</f>
        <v>76</v>
      </c>
      <c r="U1204" t="str">
        <f>IF(employee_data3[[#This Row],[Age]]&lt;=25, "Remaja", IF(employee_data3[[#This Row],[Age]]&lt;=55, "Dewasa", "Lansia"))</f>
        <v>Lansia</v>
      </c>
      <c r="V1204" t="s">
        <v>40</v>
      </c>
      <c r="W1204" t="s">
        <v>113</v>
      </c>
      <c r="X1204" t="s">
        <v>42</v>
      </c>
      <c r="Y1204">
        <v>2970</v>
      </c>
      <c r="Z1204" t="s">
        <v>56</v>
      </c>
      <c r="AA1204" t="s">
        <v>84</v>
      </c>
      <c r="AB1204" t="s">
        <v>45</v>
      </c>
      <c r="AC1204">
        <v>3</v>
      </c>
      <c r="AD1204" s="11">
        <f>(employee_data3[[#This Row],[Current Employee Rating]]-AVERAGE(employee_data3[Current Employee Rating]))/STDEV(employee_data3[Current Employee Rating])</f>
        <v>3.0539538160596794E-2</v>
      </c>
      <c r="AE1204" s="11" t="str">
        <f>IF(employee_data3[[#This Row],[Z Score]]&gt;3,"Yes","No")</f>
        <v>No</v>
      </c>
    </row>
    <row r="1205" spans="1:31" x14ac:dyDescent="0.3">
      <c r="A1205">
        <v>1630</v>
      </c>
      <c r="B1205" t="s">
        <v>4832</v>
      </c>
      <c r="C1205" t="s">
        <v>1769</v>
      </c>
      <c r="D1205" s="1">
        <v>44311</v>
      </c>
      <c r="E1205" s="1">
        <v>44859</v>
      </c>
      <c r="F1205" t="s">
        <v>4798</v>
      </c>
      <c r="G1205" t="s">
        <v>4833</v>
      </c>
      <c r="H1205" t="s">
        <v>4834</v>
      </c>
      <c r="I1205" t="s">
        <v>89</v>
      </c>
      <c r="J1205" t="s">
        <v>2300</v>
      </c>
      <c r="K1205" t="str">
        <f>IF(employee_data3[[#This Row],[EmployeeStatus]]="Active", "Active", "Attrition")</f>
        <v>Attrition</v>
      </c>
      <c r="L1205" t="s">
        <v>33</v>
      </c>
      <c r="M1205" t="s">
        <v>34</v>
      </c>
      <c r="N1205" t="s">
        <v>35</v>
      </c>
      <c r="O1205" t="s">
        <v>99</v>
      </c>
      <c r="P1205" t="s">
        <v>4835</v>
      </c>
      <c r="Q1205" t="s">
        <v>170</v>
      </c>
      <c r="R1205" t="s">
        <v>81</v>
      </c>
      <c r="S1205" s="1">
        <v>16107</v>
      </c>
      <c r="T1205">
        <f>DATEDIF(employee_data3[[#This Row],[DOB]],DATE(2023, 1, 1), "Y")</f>
        <v>78</v>
      </c>
      <c r="U1205" t="str">
        <f>IF(employee_data3[[#This Row],[Age]]&lt;=25, "Remaja", IF(employee_data3[[#This Row],[Age]]&lt;=55, "Dewasa", "Lansia"))</f>
        <v>Lansia</v>
      </c>
      <c r="V1205" t="s">
        <v>40</v>
      </c>
      <c r="W1205" t="s">
        <v>226</v>
      </c>
      <c r="X1205" t="s">
        <v>42</v>
      </c>
      <c r="Y1205">
        <v>13058</v>
      </c>
      <c r="Z1205" t="s">
        <v>74</v>
      </c>
      <c r="AA1205" t="s">
        <v>75</v>
      </c>
      <c r="AB1205" t="s">
        <v>45</v>
      </c>
      <c r="AC1205">
        <v>3</v>
      </c>
      <c r="AD1205" s="11">
        <f>(employee_data3[[#This Row],[Current Employee Rating]]-AVERAGE(employee_data3[Current Employee Rating]))/STDEV(employee_data3[Current Employee Rating])</f>
        <v>3.0539538160596794E-2</v>
      </c>
      <c r="AE1205" s="11" t="str">
        <f>IF(employee_data3[[#This Row],[Z Score]]&gt;3,"Yes","No")</f>
        <v>No</v>
      </c>
    </row>
    <row r="1206" spans="1:31" x14ac:dyDescent="0.3">
      <c r="A1206">
        <v>1631</v>
      </c>
      <c r="B1206" t="s">
        <v>4638</v>
      </c>
      <c r="C1206" t="s">
        <v>2463</v>
      </c>
      <c r="D1206" s="1">
        <v>45094</v>
      </c>
      <c r="E1206" s="1">
        <v>45126</v>
      </c>
      <c r="F1206" t="s">
        <v>4798</v>
      </c>
      <c r="G1206" t="s">
        <v>278</v>
      </c>
      <c r="H1206" t="s">
        <v>4836</v>
      </c>
      <c r="I1206" t="s">
        <v>31</v>
      </c>
      <c r="J1206" t="s">
        <v>2300</v>
      </c>
      <c r="K1206" t="str">
        <f>IF(employee_data3[[#This Row],[EmployeeStatus]]="Active", "Active", "Attrition")</f>
        <v>Attrition</v>
      </c>
      <c r="L1206" t="s">
        <v>63</v>
      </c>
      <c r="M1206" t="s">
        <v>34</v>
      </c>
      <c r="N1206" t="s">
        <v>63</v>
      </c>
      <c r="O1206" t="s">
        <v>175</v>
      </c>
      <c r="P1206" t="s">
        <v>4837</v>
      </c>
      <c r="Q1206" t="s">
        <v>170</v>
      </c>
      <c r="R1206" t="s">
        <v>119</v>
      </c>
      <c r="S1206" s="1">
        <v>31709</v>
      </c>
      <c r="T1206">
        <f>DATEDIF(employee_data3[[#This Row],[DOB]],DATE(2023, 1, 1), "Y")</f>
        <v>36</v>
      </c>
      <c r="U1206" t="str">
        <f>IF(employee_data3[[#This Row],[Age]]&lt;=25, "Remaja", IF(employee_data3[[#This Row],[Age]]&lt;=55, "Dewasa", "Lansia"))</f>
        <v>Dewasa</v>
      </c>
      <c r="V1206" t="s">
        <v>40</v>
      </c>
      <c r="W1206" t="s">
        <v>121</v>
      </c>
      <c r="X1206" t="s">
        <v>42</v>
      </c>
      <c r="Y1206">
        <v>20602</v>
      </c>
      <c r="Z1206" t="s">
        <v>43</v>
      </c>
      <c r="AA1206" t="s">
        <v>44</v>
      </c>
      <c r="AB1206" t="s">
        <v>45</v>
      </c>
      <c r="AC1206">
        <v>3</v>
      </c>
      <c r="AD1206" s="11">
        <f>(employee_data3[[#This Row],[Current Employee Rating]]-AVERAGE(employee_data3[Current Employee Rating]))/STDEV(employee_data3[Current Employee Rating])</f>
        <v>3.0539538160596794E-2</v>
      </c>
      <c r="AE1206" s="11" t="str">
        <f>IF(employee_data3[[#This Row],[Z Score]]&gt;3,"Yes","No")</f>
        <v>No</v>
      </c>
    </row>
    <row r="1207" spans="1:31" x14ac:dyDescent="0.3">
      <c r="A1207">
        <v>1632</v>
      </c>
      <c r="B1207" t="s">
        <v>4838</v>
      </c>
      <c r="C1207" t="s">
        <v>3674</v>
      </c>
      <c r="D1207" s="1">
        <v>44575</v>
      </c>
      <c r="E1207" s="1"/>
      <c r="F1207" t="s">
        <v>4798</v>
      </c>
      <c r="G1207" t="s">
        <v>4839</v>
      </c>
      <c r="H1207" t="s">
        <v>4840</v>
      </c>
      <c r="I1207" t="s">
        <v>133</v>
      </c>
      <c r="J1207" t="s">
        <v>32</v>
      </c>
      <c r="K1207" t="str">
        <f>IF(employee_data3[[#This Row],[EmployeeStatus]]="Active", "Active", "Attrition")</f>
        <v>Active</v>
      </c>
      <c r="L1207" t="s">
        <v>63</v>
      </c>
      <c r="M1207" t="s">
        <v>34</v>
      </c>
      <c r="N1207" t="s">
        <v>63</v>
      </c>
      <c r="O1207" t="s">
        <v>36</v>
      </c>
      <c r="P1207" t="s">
        <v>37</v>
      </c>
      <c r="Q1207" t="s">
        <v>170</v>
      </c>
      <c r="R1207" t="s">
        <v>90</v>
      </c>
      <c r="S1207" s="1">
        <v>25786</v>
      </c>
      <c r="T1207">
        <f>DATEDIF(employee_data3[[#This Row],[DOB]],DATE(2023, 1, 1), "Y")</f>
        <v>52</v>
      </c>
      <c r="U1207" t="str">
        <f>IF(employee_data3[[#This Row],[Age]]&lt;=25, "Remaja", IF(employee_data3[[#This Row],[Age]]&lt;=55, "Dewasa", "Lansia"))</f>
        <v>Dewasa</v>
      </c>
      <c r="V1207" t="s">
        <v>40</v>
      </c>
      <c r="W1207" t="s">
        <v>193</v>
      </c>
      <c r="X1207" t="s">
        <v>42</v>
      </c>
      <c r="Y1207">
        <v>40731</v>
      </c>
      <c r="Z1207" t="s">
        <v>93</v>
      </c>
      <c r="AA1207" t="s">
        <v>44</v>
      </c>
      <c r="AB1207" t="s">
        <v>45</v>
      </c>
      <c r="AC1207">
        <v>3</v>
      </c>
      <c r="AD1207" s="11">
        <f>(employee_data3[[#This Row],[Current Employee Rating]]-AVERAGE(employee_data3[Current Employee Rating]))/STDEV(employee_data3[Current Employee Rating])</f>
        <v>3.0539538160596794E-2</v>
      </c>
      <c r="AE1207" s="11" t="str">
        <f>IF(employee_data3[[#This Row],[Z Score]]&gt;3,"Yes","No")</f>
        <v>No</v>
      </c>
    </row>
    <row r="1208" spans="1:31" x14ac:dyDescent="0.3">
      <c r="A1208">
        <v>1633</v>
      </c>
      <c r="B1208" t="s">
        <v>4841</v>
      </c>
      <c r="C1208" t="s">
        <v>218</v>
      </c>
      <c r="D1208" s="1">
        <v>43395</v>
      </c>
      <c r="E1208" s="1">
        <v>43537</v>
      </c>
      <c r="F1208" t="s">
        <v>59</v>
      </c>
      <c r="G1208" t="s">
        <v>4842</v>
      </c>
      <c r="H1208" t="s">
        <v>4843</v>
      </c>
      <c r="I1208" t="s">
        <v>50</v>
      </c>
      <c r="J1208" t="s">
        <v>32</v>
      </c>
      <c r="K1208" t="str">
        <f>IF(employee_data3[[#This Row],[EmployeeStatus]]="Active", "Active", "Attrition")</f>
        <v>Active</v>
      </c>
      <c r="L1208" t="s">
        <v>33</v>
      </c>
      <c r="M1208" t="s">
        <v>64</v>
      </c>
      <c r="N1208" t="s">
        <v>35</v>
      </c>
      <c r="O1208" t="s">
        <v>99</v>
      </c>
      <c r="P1208" t="s">
        <v>4844</v>
      </c>
      <c r="Q1208" t="s">
        <v>170</v>
      </c>
      <c r="R1208" t="s">
        <v>90</v>
      </c>
      <c r="S1208" s="1">
        <v>34459</v>
      </c>
      <c r="T1208">
        <f>DATEDIF(employee_data3[[#This Row],[DOB]],DATE(2023, 1, 1), "Y")</f>
        <v>28</v>
      </c>
      <c r="U1208" t="str">
        <f>IF(employee_data3[[#This Row],[Age]]&lt;=25, "Remaja", IF(employee_data3[[#This Row],[Age]]&lt;=55, "Dewasa", "Lansia"))</f>
        <v>Dewasa</v>
      </c>
      <c r="V1208" t="s">
        <v>40</v>
      </c>
      <c r="W1208" t="s">
        <v>83</v>
      </c>
      <c r="X1208" t="s">
        <v>42</v>
      </c>
      <c r="Y1208">
        <v>94379</v>
      </c>
      <c r="Z1208" t="s">
        <v>93</v>
      </c>
      <c r="AA1208" t="s">
        <v>44</v>
      </c>
      <c r="AB1208" t="s">
        <v>45</v>
      </c>
      <c r="AC1208">
        <v>3</v>
      </c>
      <c r="AD1208" s="11">
        <f>(employee_data3[[#This Row],[Current Employee Rating]]-AVERAGE(employee_data3[Current Employee Rating]))/STDEV(employee_data3[Current Employee Rating])</f>
        <v>3.0539538160596794E-2</v>
      </c>
      <c r="AE1208" s="11" t="str">
        <f>IF(employee_data3[[#This Row],[Z Score]]&gt;3,"Yes","No")</f>
        <v>No</v>
      </c>
    </row>
    <row r="1209" spans="1:31" x14ac:dyDescent="0.3">
      <c r="A1209">
        <v>1634</v>
      </c>
      <c r="B1209" t="s">
        <v>2608</v>
      </c>
      <c r="C1209" t="s">
        <v>4845</v>
      </c>
      <c r="D1209" s="1">
        <v>44486</v>
      </c>
      <c r="E1209" s="1">
        <v>44878</v>
      </c>
      <c r="F1209" t="s">
        <v>59</v>
      </c>
      <c r="G1209" t="s">
        <v>4846</v>
      </c>
      <c r="H1209" t="s">
        <v>4847</v>
      </c>
      <c r="I1209" t="s">
        <v>139</v>
      </c>
      <c r="J1209" t="s">
        <v>32</v>
      </c>
      <c r="K1209" t="str">
        <f>IF(employee_data3[[#This Row],[EmployeeStatus]]="Active", "Active", "Attrition")</f>
        <v>Active</v>
      </c>
      <c r="L1209" t="s">
        <v>33</v>
      </c>
      <c r="M1209" t="s">
        <v>34</v>
      </c>
      <c r="N1209" t="s">
        <v>52</v>
      </c>
      <c r="O1209" t="s">
        <v>175</v>
      </c>
      <c r="P1209" t="s">
        <v>4848</v>
      </c>
      <c r="Q1209" t="s">
        <v>170</v>
      </c>
      <c r="R1209" t="s">
        <v>39</v>
      </c>
      <c r="S1209" s="1">
        <v>27232</v>
      </c>
      <c r="T1209">
        <f>DATEDIF(employee_data3[[#This Row],[DOB]],DATE(2023, 1, 1), "Y")</f>
        <v>48</v>
      </c>
      <c r="U1209" t="str">
        <f>IF(employee_data3[[#This Row],[Age]]&lt;=25, "Remaja", IF(employee_data3[[#This Row],[Age]]&lt;=55, "Dewasa", "Lansia"))</f>
        <v>Dewasa</v>
      </c>
      <c r="V1209" t="s">
        <v>40</v>
      </c>
      <c r="W1209" t="s">
        <v>1258</v>
      </c>
      <c r="X1209" t="s">
        <v>55</v>
      </c>
      <c r="Y1209">
        <v>62674</v>
      </c>
      <c r="Z1209" t="s">
        <v>93</v>
      </c>
      <c r="AA1209" t="s">
        <v>104</v>
      </c>
      <c r="AB1209" t="s">
        <v>45</v>
      </c>
      <c r="AC1209">
        <v>3</v>
      </c>
      <c r="AD1209" s="11">
        <f>(employee_data3[[#This Row],[Current Employee Rating]]-AVERAGE(employee_data3[Current Employee Rating]))/STDEV(employee_data3[Current Employee Rating])</f>
        <v>3.0539538160596794E-2</v>
      </c>
      <c r="AE1209" s="11" t="str">
        <f>IF(employee_data3[[#This Row],[Z Score]]&gt;3,"Yes","No")</f>
        <v>No</v>
      </c>
    </row>
    <row r="1210" spans="1:31" x14ac:dyDescent="0.3">
      <c r="A1210">
        <v>1635</v>
      </c>
      <c r="B1210" t="s">
        <v>4849</v>
      </c>
      <c r="C1210" t="s">
        <v>3892</v>
      </c>
      <c r="D1210" s="1">
        <v>44488</v>
      </c>
      <c r="E1210" s="1">
        <v>45026</v>
      </c>
      <c r="F1210" t="s">
        <v>59</v>
      </c>
      <c r="G1210" t="s">
        <v>4850</v>
      </c>
      <c r="H1210" t="s">
        <v>4851</v>
      </c>
      <c r="I1210" t="s">
        <v>80</v>
      </c>
      <c r="J1210" t="s">
        <v>32</v>
      </c>
      <c r="K1210" t="str">
        <f>IF(employee_data3[[#This Row],[EmployeeStatus]]="Active", "Active", "Attrition")</f>
        <v>Active</v>
      </c>
      <c r="L1210" t="s">
        <v>63</v>
      </c>
      <c r="M1210" t="s">
        <v>34</v>
      </c>
      <c r="N1210" t="s">
        <v>52</v>
      </c>
      <c r="O1210" t="s">
        <v>140</v>
      </c>
      <c r="P1210" t="s">
        <v>4852</v>
      </c>
      <c r="Q1210" t="s">
        <v>170</v>
      </c>
      <c r="R1210" t="s">
        <v>2517</v>
      </c>
      <c r="S1210" s="1">
        <v>32412</v>
      </c>
      <c r="T1210">
        <f>DATEDIF(employee_data3[[#This Row],[DOB]],DATE(2023, 1, 1), "Y")</f>
        <v>34</v>
      </c>
      <c r="U1210" t="str">
        <f>IF(employee_data3[[#This Row],[Age]]&lt;=25, "Remaja", IF(employee_data3[[#This Row],[Age]]&lt;=55, "Dewasa", "Lansia"))</f>
        <v>Dewasa</v>
      </c>
      <c r="V1210" t="s">
        <v>40</v>
      </c>
      <c r="W1210" t="s">
        <v>2517</v>
      </c>
      <c r="X1210" t="s">
        <v>55</v>
      </c>
      <c r="Y1210">
        <v>18618</v>
      </c>
      <c r="Z1210" t="s">
        <v>56</v>
      </c>
      <c r="AA1210" t="s">
        <v>75</v>
      </c>
      <c r="AB1210" t="s">
        <v>45</v>
      </c>
      <c r="AC1210">
        <v>3</v>
      </c>
      <c r="AD1210" s="11">
        <f>(employee_data3[[#This Row],[Current Employee Rating]]-AVERAGE(employee_data3[Current Employee Rating]))/STDEV(employee_data3[Current Employee Rating])</f>
        <v>3.0539538160596794E-2</v>
      </c>
      <c r="AE1210" s="11" t="str">
        <f>IF(employee_data3[[#This Row],[Z Score]]&gt;3,"Yes","No")</f>
        <v>No</v>
      </c>
    </row>
    <row r="1211" spans="1:31" x14ac:dyDescent="0.3">
      <c r="A1211">
        <v>1636</v>
      </c>
      <c r="B1211" t="s">
        <v>4853</v>
      </c>
      <c r="C1211" t="s">
        <v>1508</v>
      </c>
      <c r="D1211" s="1">
        <v>43389</v>
      </c>
      <c r="E1211" s="1">
        <v>43451</v>
      </c>
      <c r="F1211" t="s">
        <v>4854</v>
      </c>
      <c r="G1211" t="s">
        <v>4855</v>
      </c>
      <c r="H1211" t="s">
        <v>4856</v>
      </c>
      <c r="I1211" t="s">
        <v>133</v>
      </c>
      <c r="J1211" t="s">
        <v>32</v>
      </c>
      <c r="K1211" t="str">
        <f>IF(employee_data3[[#This Row],[EmployeeStatus]]="Active", "Active", "Attrition")</f>
        <v>Active</v>
      </c>
      <c r="L1211" t="s">
        <v>33</v>
      </c>
      <c r="M1211" t="s">
        <v>64</v>
      </c>
      <c r="N1211" t="s">
        <v>52</v>
      </c>
      <c r="O1211" t="s">
        <v>99</v>
      </c>
      <c r="P1211" t="s">
        <v>4857</v>
      </c>
      <c r="Q1211" t="s">
        <v>2623</v>
      </c>
      <c r="R1211" t="s">
        <v>53</v>
      </c>
      <c r="S1211" s="1">
        <v>36106</v>
      </c>
      <c r="T1211">
        <f>DATEDIF(employee_data3[[#This Row],[DOB]],DATE(2023, 1, 1), "Y")</f>
        <v>24</v>
      </c>
      <c r="U1211" t="str">
        <f>IF(employee_data3[[#This Row],[Age]]&lt;=25, "Remaja", IF(employee_data3[[#This Row],[Age]]&lt;=55, "Dewasa", "Lansia"))</f>
        <v>Remaja</v>
      </c>
      <c r="V1211" t="s">
        <v>40</v>
      </c>
      <c r="W1211" t="s">
        <v>163</v>
      </c>
      <c r="X1211" t="s">
        <v>55</v>
      </c>
      <c r="Y1211">
        <v>6067</v>
      </c>
      <c r="Z1211" t="s">
        <v>43</v>
      </c>
      <c r="AA1211" t="s">
        <v>75</v>
      </c>
      <c r="AB1211" t="s">
        <v>45</v>
      </c>
      <c r="AC1211">
        <v>3</v>
      </c>
      <c r="AD1211" s="11">
        <f>(employee_data3[[#This Row],[Current Employee Rating]]-AVERAGE(employee_data3[Current Employee Rating]))/STDEV(employee_data3[Current Employee Rating])</f>
        <v>3.0539538160596794E-2</v>
      </c>
      <c r="AE1211" s="11" t="str">
        <f>IF(employee_data3[[#This Row],[Z Score]]&gt;3,"Yes","No")</f>
        <v>No</v>
      </c>
    </row>
    <row r="1212" spans="1:31" x14ac:dyDescent="0.3">
      <c r="A1212">
        <v>1637</v>
      </c>
      <c r="B1212" t="s">
        <v>4858</v>
      </c>
      <c r="C1212" t="s">
        <v>4859</v>
      </c>
      <c r="D1212" s="1">
        <v>43947</v>
      </c>
      <c r="E1212" s="1">
        <v>44033</v>
      </c>
      <c r="F1212" t="s">
        <v>4854</v>
      </c>
      <c r="G1212" t="s">
        <v>4860</v>
      </c>
      <c r="H1212" t="s">
        <v>4861</v>
      </c>
      <c r="I1212" t="s">
        <v>50</v>
      </c>
      <c r="J1212" t="s">
        <v>32</v>
      </c>
      <c r="K1212" t="str">
        <f>IF(employee_data3[[#This Row],[EmployeeStatus]]="Active", "Active", "Attrition")</f>
        <v>Active</v>
      </c>
      <c r="L1212" t="s">
        <v>63</v>
      </c>
      <c r="M1212" t="s">
        <v>34</v>
      </c>
      <c r="N1212" t="s">
        <v>52</v>
      </c>
      <c r="O1212" t="s">
        <v>126</v>
      </c>
      <c r="P1212" t="s">
        <v>4862</v>
      </c>
      <c r="Q1212" t="s">
        <v>2623</v>
      </c>
      <c r="R1212" t="s">
        <v>81</v>
      </c>
      <c r="S1212" s="1">
        <v>31430</v>
      </c>
      <c r="T1212">
        <f>DATEDIF(employee_data3[[#This Row],[DOB]],DATE(2023, 1, 1), "Y")</f>
        <v>36</v>
      </c>
      <c r="U1212" t="str">
        <f>IF(employee_data3[[#This Row],[Age]]&lt;=25, "Remaja", IF(employee_data3[[#This Row],[Age]]&lt;=55, "Dewasa", "Lansia"))</f>
        <v>Dewasa</v>
      </c>
      <c r="V1212" t="s">
        <v>40</v>
      </c>
      <c r="W1212" t="s">
        <v>226</v>
      </c>
      <c r="X1212" t="s">
        <v>55</v>
      </c>
      <c r="Y1212">
        <v>78952</v>
      </c>
      <c r="Z1212" t="s">
        <v>93</v>
      </c>
      <c r="AA1212" t="s">
        <v>104</v>
      </c>
      <c r="AB1212" t="s">
        <v>45</v>
      </c>
      <c r="AC1212">
        <v>3</v>
      </c>
      <c r="AD1212" s="11">
        <f>(employee_data3[[#This Row],[Current Employee Rating]]-AVERAGE(employee_data3[Current Employee Rating]))/STDEV(employee_data3[Current Employee Rating])</f>
        <v>3.0539538160596794E-2</v>
      </c>
      <c r="AE1212" s="11" t="str">
        <f>IF(employee_data3[[#This Row],[Z Score]]&gt;3,"Yes","No")</f>
        <v>No</v>
      </c>
    </row>
    <row r="1213" spans="1:31" x14ac:dyDescent="0.3">
      <c r="A1213">
        <v>1638</v>
      </c>
      <c r="B1213" t="s">
        <v>4863</v>
      </c>
      <c r="C1213" t="s">
        <v>3175</v>
      </c>
      <c r="D1213" s="1">
        <v>43852</v>
      </c>
      <c r="E1213" s="1">
        <v>44860</v>
      </c>
      <c r="F1213" t="s">
        <v>4854</v>
      </c>
      <c r="G1213" t="s">
        <v>4864</v>
      </c>
      <c r="H1213" t="s">
        <v>4865</v>
      </c>
      <c r="I1213" t="s">
        <v>139</v>
      </c>
      <c r="J1213" t="s">
        <v>32</v>
      </c>
      <c r="K1213" t="str">
        <f>IF(employee_data3[[#This Row],[EmployeeStatus]]="Active", "Active", "Attrition")</f>
        <v>Active</v>
      </c>
      <c r="L1213" t="s">
        <v>63</v>
      </c>
      <c r="M1213" t="s">
        <v>64</v>
      </c>
      <c r="N1213" t="s">
        <v>63</v>
      </c>
      <c r="O1213" t="s">
        <v>99</v>
      </c>
      <c r="P1213" t="s">
        <v>4866</v>
      </c>
      <c r="Q1213" t="s">
        <v>65</v>
      </c>
      <c r="R1213" t="s">
        <v>39</v>
      </c>
      <c r="S1213" s="1">
        <v>34535</v>
      </c>
      <c r="T1213">
        <f>DATEDIF(employee_data3[[#This Row],[DOB]],DATE(2023, 1, 1), "Y")</f>
        <v>28</v>
      </c>
      <c r="U1213" t="str">
        <f>IF(employee_data3[[#This Row],[Age]]&lt;=25, "Remaja", IF(employee_data3[[#This Row],[Age]]&lt;=55, "Dewasa", "Lansia"))</f>
        <v>Dewasa</v>
      </c>
      <c r="V1213" t="s">
        <v>40</v>
      </c>
      <c r="W1213" t="s">
        <v>41</v>
      </c>
      <c r="X1213" t="s">
        <v>55</v>
      </c>
      <c r="Y1213">
        <v>82541</v>
      </c>
      <c r="Z1213" t="s">
        <v>128</v>
      </c>
      <c r="AA1213" t="s">
        <v>104</v>
      </c>
      <c r="AB1213" t="s">
        <v>45</v>
      </c>
      <c r="AC1213">
        <v>3</v>
      </c>
      <c r="AD1213" s="11">
        <f>(employee_data3[[#This Row],[Current Employee Rating]]-AVERAGE(employee_data3[Current Employee Rating]))/STDEV(employee_data3[Current Employee Rating])</f>
        <v>3.0539538160596794E-2</v>
      </c>
      <c r="AE1213" s="11" t="str">
        <f>IF(employee_data3[[#This Row],[Z Score]]&gt;3,"Yes","No")</f>
        <v>No</v>
      </c>
    </row>
    <row r="1214" spans="1:31" x14ac:dyDescent="0.3">
      <c r="A1214">
        <v>1639</v>
      </c>
      <c r="B1214" t="s">
        <v>3816</v>
      </c>
      <c r="C1214" t="s">
        <v>3146</v>
      </c>
      <c r="D1214" s="1">
        <v>44650</v>
      </c>
      <c r="E1214" s="1">
        <v>44763</v>
      </c>
      <c r="F1214" t="s">
        <v>2402</v>
      </c>
      <c r="G1214" t="s">
        <v>4867</v>
      </c>
      <c r="H1214" t="s">
        <v>4868</v>
      </c>
      <c r="I1214" t="s">
        <v>50</v>
      </c>
      <c r="J1214" t="s">
        <v>2300</v>
      </c>
      <c r="K1214" t="str">
        <f>IF(employee_data3[[#This Row],[EmployeeStatus]]="Active", "Active", "Attrition")</f>
        <v>Attrition</v>
      </c>
      <c r="L1214" t="s">
        <v>63</v>
      </c>
      <c r="M1214" t="s">
        <v>51</v>
      </c>
      <c r="N1214" t="s">
        <v>63</v>
      </c>
      <c r="O1214" t="s">
        <v>126</v>
      </c>
      <c r="P1214" t="s">
        <v>4869</v>
      </c>
      <c r="Q1214" t="s">
        <v>170</v>
      </c>
      <c r="R1214" t="s">
        <v>90</v>
      </c>
      <c r="S1214" s="1">
        <v>21195</v>
      </c>
      <c r="T1214">
        <f>DATEDIF(employee_data3[[#This Row],[DOB]],DATE(2023, 1, 1), "Y")</f>
        <v>64</v>
      </c>
      <c r="U1214" t="str">
        <f>IF(employee_data3[[#This Row],[Age]]&lt;=25, "Remaja", IF(employee_data3[[#This Row],[Age]]&lt;=55, "Dewasa", "Lansia"))</f>
        <v>Lansia</v>
      </c>
      <c r="V1214" t="s">
        <v>40</v>
      </c>
      <c r="W1214" t="s">
        <v>103</v>
      </c>
      <c r="X1214" t="s">
        <v>55</v>
      </c>
      <c r="Y1214">
        <v>87307</v>
      </c>
      <c r="Z1214" t="s">
        <v>93</v>
      </c>
      <c r="AA1214" t="s">
        <v>84</v>
      </c>
      <c r="AB1214" t="s">
        <v>45</v>
      </c>
      <c r="AC1214">
        <v>3</v>
      </c>
      <c r="AD1214" s="11">
        <f>(employee_data3[[#This Row],[Current Employee Rating]]-AVERAGE(employee_data3[Current Employee Rating]))/STDEV(employee_data3[Current Employee Rating])</f>
        <v>3.0539538160596794E-2</v>
      </c>
      <c r="AE1214" s="11" t="str">
        <f>IF(employee_data3[[#This Row],[Z Score]]&gt;3,"Yes","No")</f>
        <v>No</v>
      </c>
    </row>
    <row r="1215" spans="1:31" x14ac:dyDescent="0.3">
      <c r="A1215">
        <v>1640</v>
      </c>
      <c r="B1215" t="s">
        <v>4870</v>
      </c>
      <c r="C1215" t="s">
        <v>4871</v>
      </c>
      <c r="D1215" s="1">
        <v>44345</v>
      </c>
      <c r="E1215" s="1">
        <v>44807</v>
      </c>
      <c r="F1215" t="s">
        <v>4798</v>
      </c>
      <c r="G1215" t="s">
        <v>4872</v>
      </c>
      <c r="H1215" t="s">
        <v>4873</v>
      </c>
      <c r="I1215" t="s">
        <v>139</v>
      </c>
      <c r="J1215" t="s">
        <v>2300</v>
      </c>
      <c r="K1215" t="str">
        <f>IF(employee_data3[[#This Row],[EmployeeStatus]]="Active", "Active", "Attrition")</f>
        <v>Attrition</v>
      </c>
      <c r="L1215" t="s">
        <v>33</v>
      </c>
      <c r="M1215" t="s">
        <v>51</v>
      </c>
      <c r="N1215" t="s">
        <v>63</v>
      </c>
      <c r="O1215" t="s">
        <v>175</v>
      </c>
      <c r="P1215" t="s">
        <v>4874</v>
      </c>
      <c r="Q1215" t="s">
        <v>170</v>
      </c>
      <c r="R1215" t="s">
        <v>111</v>
      </c>
      <c r="S1215" s="1">
        <v>22523</v>
      </c>
      <c r="T1215">
        <f>DATEDIF(employee_data3[[#This Row],[DOB]],DATE(2023, 1, 1), "Y")</f>
        <v>61</v>
      </c>
      <c r="U1215" t="str">
        <f>IF(employee_data3[[#This Row],[Age]]&lt;=25, "Remaja", IF(employee_data3[[#This Row],[Age]]&lt;=55, "Dewasa", "Lansia"))</f>
        <v>Lansia</v>
      </c>
      <c r="V1215" t="s">
        <v>40</v>
      </c>
      <c r="W1215" t="s">
        <v>969</v>
      </c>
      <c r="X1215" t="s">
        <v>42</v>
      </c>
      <c r="Y1215">
        <v>59443</v>
      </c>
      <c r="Z1215" t="s">
        <v>56</v>
      </c>
      <c r="AA1215" t="s">
        <v>104</v>
      </c>
      <c r="AB1215" t="s">
        <v>45</v>
      </c>
      <c r="AC1215">
        <v>3</v>
      </c>
      <c r="AD1215" s="11">
        <f>(employee_data3[[#This Row],[Current Employee Rating]]-AVERAGE(employee_data3[Current Employee Rating]))/STDEV(employee_data3[Current Employee Rating])</f>
        <v>3.0539538160596794E-2</v>
      </c>
      <c r="AE1215" s="11" t="str">
        <f>IF(employee_data3[[#This Row],[Z Score]]&gt;3,"Yes","No")</f>
        <v>No</v>
      </c>
    </row>
    <row r="1216" spans="1:31" x14ac:dyDescent="0.3">
      <c r="A1216">
        <v>1641</v>
      </c>
      <c r="B1216" t="s">
        <v>1246</v>
      </c>
      <c r="C1216" t="s">
        <v>4730</v>
      </c>
      <c r="D1216" s="1">
        <v>44994</v>
      </c>
      <c r="E1216" s="1">
        <v>45076</v>
      </c>
      <c r="F1216" t="s">
        <v>4798</v>
      </c>
      <c r="G1216" t="s">
        <v>4875</v>
      </c>
      <c r="H1216" t="s">
        <v>4876</v>
      </c>
      <c r="I1216" t="s">
        <v>118</v>
      </c>
      <c r="J1216" t="s">
        <v>2300</v>
      </c>
      <c r="K1216" t="str">
        <f>IF(employee_data3[[#This Row],[EmployeeStatus]]="Active", "Active", "Attrition")</f>
        <v>Attrition</v>
      </c>
      <c r="L1216" t="s">
        <v>52</v>
      </c>
      <c r="M1216" t="s">
        <v>34</v>
      </c>
      <c r="N1216" t="s">
        <v>35</v>
      </c>
      <c r="O1216" t="s">
        <v>175</v>
      </c>
      <c r="P1216" t="s">
        <v>4877</v>
      </c>
      <c r="Q1216" t="s">
        <v>170</v>
      </c>
      <c r="R1216" t="s">
        <v>90</v>
      </c>
      <c r="S1216" s="1">
        <v>32787</v>
      </c>
      <c r="T1216">
        <f>DATEDIF(employee_data3[[#This Row],[DOB]],DATE(2023, 1, 1), "Y")</f>
        <v>33</v>
      </c>
      <c r="U1216" t="str">
        <f>IF(employee_data3[[#This Row],[Age]]&lt;=25, "Remaja", IF(employee_data3[[#This Row],[Age]]&lt;=55, "Dewasa", "Lansia"))</f>
        <v>Dewasa</v>
      </c>
      <c r="V1216" t="s">
        <v>40</v>
      </c>
      <c r="W1216" t="s">
        <v>83</v>
      </c>
      <c r="X1216" t="s">
        <v>42</v>
      </c>
      <c r="Y1216">
        <v>40835</v>
      </c>
      <c r="Z1216" t="s">
        <v>74</v>
      </c>
      <c r="AA1216" t="s">
        <v>84</v>
      </c>
      <c r="AB1216" t="s">
        <v>45</v>
      </c>
      <c r="AC1216">
        <v>3</v>
      </c>
      <c r="AD1216" s="11">
        <f>(employee_data3[[#This Row],[Current Employee Rating]]-AVERAGE(employee_data3[Current Employee Rating]))/STDEV(employee_data3[Current Employee Rating])</f>
        <v>3.0539538160596794E-2</v>
      </c>
      <c r="AE1216" s="11" t="str">
        <f>IF(employee_data3[[#This Row],[Z Score]]&gt;3,"Yes","No")</f>
        <v>No</v>
      </c>
    </row>
    <row r="1217" spans="1:31" x14ac:dyDescent="0.3">
      <c r="A1217">
        <v>1642</v>
      </c>
      <c r="B1217" t="s">
        <v>2333</v>
      </c>
      <c r="C1217" t="s">
        <v>1265</v>
      </c>
      <c r="D1217" s="1">
        <v>43791</v>
      </c>
      <c r="E1217" s="1">
        <v>43827</v>
      </c>
      <c r="F1217" t="s">
        <v>4798</v>
      </c>
      <c r="G1217" t="s">
        <v>4878</v>
      </c>
      <c r="H1217" t="s">
        <v>4879</v>
      </c>
      <c r="I1217" t="s">
        <v>62</v>
      </c>
      <c r="J1217" t="s">
        <v>2300</v>
      </c>
      <c r="K1217" t="str">
        <f>IF(employee_data3[[#This Row],[EmployeeStatus]]="Active", "Active", "Attrition")</f>
        <v>Attrition</v>
      </c>
      <c r="L1217" t="s">
        <v>33</v>
      </c>
      <c r="M1217" t="s">
        <v>51</v>
      </c>
      <c r="N1217" t="s">
        <v>52</v>
      </c>
      <c r="O1217" t="s">
        <v>140</v>
      </c>
      <c r="P1217" t="s">
        <v>4880</v>
      </c>
      <c r="Q1217" t="s">
        <v>170</v>
      </c>
      <c r="R1217" t="s">
        <v>305</v>
      </c>
      <c r="S1217" s="1">
        <v>17068</v>
      </c>
      <c r="T1217">
        <f>DATEDIF(employee_data3[[#This Row],[DOB]],DATE(2023, 1, 1), "Y")</f>
        <v>76</v>
      </c>
      <c r="U1217" t="str">
        <f>IF(employee_data3[[#This Row],[Age]]&lt;=25, "Remaja", IF(employee_data3[[#This Row],[Age]]&lt;=55, "Dewasa", "Lansia"))</f>
        <v>Lansia</v>
      </c>
      <c r="V1217" t="s">
        <v>40</v>
      </c>
      <c r="W1217" t="s">
        <v>419</v>
      </c>
      <c r="X1217" t="s">
        <v>42</v>
      </c>
      <c r="Y1217">
        <v>9049</v>
      </c>
      <c r="Z1217" t="s">
        <v>93</v>
      </c>
      <c r="AA1217" t="s">
        <v>75</v>
      </c>
      <c r="AB1217" t="s">
        <v>45</v>
      </c>
      <c r="AC1217">
        <v>3</v>
      </c>
      <c r="AD1217" s="11">
        <f>(employee_data3[[#This Row],[Current Employee Rating]]-AVERAGE(employee_data3[Current Employee Rating]))/STDEV(employee_data3[Current Employee Rating])</f>
        <v>3.0539538160596794E-2</v>
      </c>
      <c r="AE1217" s="11" t="str">
        <f>IF(employee_data3[[#This Row],[Z Score]]&gt;3,"Yes","No")</f>
        <v>No</v>
      </c>
    </row>
    <row r="1218" spans="1:31" x14ac:dyDescent="0.3">
      <c r="A1218">
        <v>1643</v>
      </c>
      <c r="B1218" t="s">
        <v>4703</v>
      </c>
      <c r="C1218" t="s">
        <v>3960</v>
      </c>
      <c r="D1218" s="1">
        <v>43562</v>
      </c>
      <c r="E1218" s="1">
        <v>44187</v>
      </c>
      <c r="F1218" t="s">
        <v>59</v>
      </c>
      <c r="G1218" t="s">
        <v>4881</v>
      </c>
      <c r="H1218" t="s">
        <v>4882</v>
      </c>
      <c r="I1218" t="s">
        <v>133</v>
      </c>
      <c r="J1218" t="s">
        <v>32</v>
      </c>
      <c r="K1218" t="str">
        <f>IF(employee_data3[[#This Row],[EmployeeStatus]]="Active", "Active", "Attrition")</f>
        <v>Active</v>
      </c>
      <c r="L1218" t="s">
        <v>63</v>
      </c>
      <c r="M1218" t="s">
        <v>51</v>
      </c>
      <c r="N1218" t="s">
        <v>63</v>
      </c>
      <c r="O1218" t="s">
        <v>99</v>
      </c>
      <c r="P1218" t="s">
        <v>4883</v>
      </c>
      <c r="Q1218" t="s">
        <v>170</v>
      </c>
      <c r="R1218" t="s">
        <v>53</v>
      </c>
      <c r="S1218" s="1">
        <v>29725</v>
      </c>
      <c r="T1218">
        <f>DATEDIF(employee_data3[[#This Row],[DOB]],DATE(2023, 1, 1), "Y")</f>
        <v>41</v>
      </c>
      <c r="U1218" t="str">
        <f>IF(employee_data3[[#This Row],[Age]]&lt;=25, "Remaja", IF(employee_data3[[#This Row],[Age]]&lt;=55, "Dewasa", "Lansia"))</f>
        <v>Dewasa</v>
      </c>
      <c r="V1218" t="s">
        <v>40</v>
      </c>
      <c r="W1218" t="s">
        <v>6</v>
      </c>
      <c r="X1218" t="s">
        <v>55</v>
      </c>
      <c r="Y1218">
        <v>12567</v>
      </c>
      <c r="Z1218" t="s">
        <v>74</v>
      </c>
      <c r="AA1218" t="s">
        <v>44</v>
      </c>
      <c r="AB1218" t="s">
        <v>45</v>
      </c>
      <c r="AC1218">
        <v>3</v>
      </c>
      <c r="AD1218" s="11">
        <f>(employee_data3[[#This Row],[Current Employee Rating]]-AVERAGE(employee_data3[Current Employee Rating]))/STDEV(employee_data3[Current Employee Rating])</f>
        <v>3.0539538160596794E-2</v>
      </c>
      <c r="AE1218" s="11" t="str">
        <f>IF(employee_data3[[#This Row],[Z Score]]&gt;3,"Yes","No")</f>
        <v>No</v>
      </c>
    </row>
    <row r="1219" spans="1:31" x14ac:dyDescent="0.3">
      <c r="A1219">
        <v>1644</v>
      </c>
      <c r="B1219" t="s">
        <v>4884</v>
      </c>
      <c r="C1219" t="s">
        <v>470</v>
      </c>
      <c r="D1219" s="1">
        <v>45008</v>
      </c>
      <c r="E1219" s="1">
        <v>45013</v>
      </c>
      <c r="F1219" t="s">
        <v>59</v>
      </c>
      <c r="G1219" t="s">
        <v>4885</v>
      </c>
      <c r="H1219" t="s">
        <v>4886</v>
      </c>
      <c r="I1219" t="s">
        <v>80</v>
      </c>
      <c r="J1219" t="s">
        <v>32</v>
      </c>
      <c r="K1219" t="str">
        <f>IF(employee_data3[[#This Row],[EmployeeStatus]]="Active", "Active", "Attrition")</f>
        <v>Active</v>
      </c>
      <c r="L1219" t="s">
        <v>33</v>
      </c>
      <c r="M1219" t="s">
        <v>34</v>
      </c>
      <c r="N1219" t="s">
        <v>35</v>
      </c>
      <c r="O1219" t="s">
        <v>175</v>
      </c>
      <c r="P1219" t="s">
        <v>4887</v>
      </c>
      <c r="Q1219" t="s">
        <v>170</v>
      </c>
      <c r="R1219" t="s">
        <v>53</v>
      </c>
      <c r="S1219" s="1">
        <v>36804</v>
      </c>
      <c r="T1219">
        <f>DATEDIF(employee_data3[[#This Row],[DOB]],DATE(2023, 1, 1), "Y")</f>
        <v>22</v>
      </c>
      <c r="U1219" t="str">
        <f>IF(employee_data3[[#This Row],[Age]]&lt;=25, "Remaja", IF(employee_data3[[#This Row],[Age]]&lt;=55, "Dewasa", "Lansia"))</f>
        <v>Remaja</v>
      </c>
      <c r="V1219" t="s">
        <v>40</v>
      </c>
      <c r="W1219" t="s">
        <v>226</v>
      </c>
      <c r="X1219" t="s">
        <v>55</v>
      </c>
      <c r="Y1219">
        <v>94154</v>
      </c>
      <c r="Z1219" t="s">
        <v>74</v>
      </c>
      <c r="AA1219" t="s">
        <v>44</v>
      </c>
      <c r="AB1219" t="s">
        <v>45</v>
      </c>
      <c r="AC1219">
        <v>3</v>
      </c>
      <c r="AD1219" s="11">
        <f>(employee_data3[[#This Row],[Current Employee Rating]]-AVERAGE(employee_data3[Current Employee Rating]))/STDEV(employee_data3[Current Employee Rating])</f>
        <v>3.0539538160596794E-2</v>
      </c>
      <c r="AE1219" s="11" t="str">
        <f>IF(employee_data3[[#This Row],[Z Score]]&gt;3,"Yes","No")</f>
        <v>No</v>
      </c>
    </row>
    <row r="1220" spans="1:31" x14ac:dyDescent="0.3">
      <c r="A1220">
        <v>1645</v>
      </c>
      <c r="B1220" t="s">
        <v>4888</v>
      </c>
      <c r="C1220" t="s">
        <v>875</v>
      </c>
      <c r="D1220" s="1">
        <v>44245</v>
      </c>
      <c r="E1220" s="1">
        <v>44862</v>
      </c>
      <c r="F1220" t="s">
        <v>59</v>
      </c>
      <c r="G1220" t="s">
        <v>4889</v>
      </c>
      <c r="H1220" t="s">
        <v>4890</v>
      </c>
      <c r="I1220" t="s">
        <v>98</v>
      </c>
      <c r="J1220" t="s">
        <v>32</v>
      </c>
      <c r="K1220" t="str">
        <f>IF(employee_data3[[#This Row],[EmployeeStatus]]="Active", "Active", "Attrition")</f>
        <v>Active</v>
      </c>
      <c r="L1220" t="s">
        <v>52</v>
      </c>
      <c r="M1220" t="s">
        <v>51</v>
      </c>
      <c r="N1220" t="s">
        <v>35</v>
      </c>
      <c r="O1220" t="s">
        <v>126</v>
      </c>
      <c r="P1220" t="s">
        <v>4891</v>
      </c>
      <c r="Q1220" t="s">
        <v>170</v>
      </c>
      <c r="R1220" t="s">
        <v>231</v>
      </c>
      <c r="S1220" s="1">
        <v>27747</v>
      </c>
      <c r="T1220">
        <f>DATEDIF(employee_data3[[#This Row],[DOB]],DATE(2023, 1, 1), "Y")</f>
        <v>47</v>
      </c>
      <c r="U1220" t="str">
        <f>IF(employee_data3[[#This Row],[Age]]&lt;=25, "Remaja", IF(employee_data3[[#This Row],[Age]]&lt;=55, "Dewasa", "Lansia"))</f>
        <v>Dewasa</v>
      </c>
      <c r="V1220" t="s">
        <v>40</v>
      </c>
      <c r="W1220" t="s">
        <v>113</v>
      </c>
      <c r="X1220" t="s">
        <v>55</v>
      </c>
      <c r="Y1220">
        <v>42258</v>
      </c>
      <c r="Z1220" t="s">
        <v>56</v>
      </c>
      <c r="AA1220" t="s">
        <v>44</v>
      </c>
      <c r="AB1220" t="s">
        <v>45</v>
      </c>
      <c r="AC1220">
        <v>3</v>
      </c>
      <c r="AD1220" s="11">
        <f>(employee_data3[[#This Row],[Current Employee Rating]]-AVERAGE(employee_data3[Current Employee Rating]))/STDEV(employee_data3[Current Employee Rating])</f>
        <v>3.0539538160596794E-2</v>
      </c>
      <c r="AE1220" s="11" t="str">
        <f>IF(employee_data3[[#This Row],[Z Score]]&gt;3,"Yes","No")</f>
        <v>No</v>
      </c>
    </row>
    <row r="1221" spans="1:31" x14ac:dyDescent="0.3">
      <c r="A1221">
        <v>1646</v>
      </c>
      <c r="B1221" t="s">
        <v>4892</v>
      </c>
      <c r="C1221" t="s">
        <v>2401</v>
      </c>
      <c r="D1221" s="1">
        <v>43560</v>
      </c>
      <c r="E1221" s="1">
        <v>44323</v>
      </c>
      <c r="F1221" t="s">
        <v>4854</v>
      </c>
      <c r="G1221" t="s">
        <v>4893</v>
      </c>
      <c r="H1221" t="s">
        <v>4894</v>
      </c>
      <c r="I1221" t="s">
        <v>133</v>
      </c>
      <c r="J1221" t="s">
        <v>32</v>
      </c>
      <c r="K1221" t="str">
        <f>IF(employee_data3[[#This Row],[EmployeeStatus]]="Active", "Active", "Attrition")</f>
        <v>Active</v>
      </c>
      <c r="L1221" t="s">
        <v>33</v>
      </c>
      <c r="M1221" t="s">
        <v>34</v>
      </c>
      <c r="N1221" t="s">
        <v>63</v>
      </c>
      <c r="O1221" t="s">
        <v>175</v>
      </c>
      <c r="P1221" t="s">
        <v>4895</v>
      </c>
      <c r="Q1221" t="s">
        <v>2623</v>
      </c>
      <c r="R1221" t="s">
        <v>66</v>
      </c>
      <c r="S1221" s="1">
        <v>31945</v>
      </c>
      <c r="T1221">
        <f>DATEDIF(employee_data3[[#This Row],[DOB]],DATE(2023, 1, 1), "Y")</f>
        <v>35</v>
      </c>
      <c r="U1221" t="str">
        <f>IF(employee_data3[[#This Row],[Age]]&lt;=25, "Remaja", IF(employee_data3[[#This Row],[Age]]&lt;=55, "Dewasa", "Lansia"))</f>
        <v>Dewasa</v>
      </c>
      <c r="V1221" t="s">
        <v>40</v>
      </c>
      <c r="W1221" t="s">
        <v>113</v>
      </c>
      <c r="X1221" t="s">
        <v>55</v>
      </c>
      <c r="Y1221">
        <v>74220</v>
      </c>
      <c r="Z1221" t="s">
        <v>93</v>
      </c>
      <c r="AA1221" t="s">
        <v>104</v>
      </c>
      <c r="AB1221" t="s">
        <v>45</v>
      </c>
      <c r="AC1221">
        <v>3</v>
      </c>
      <c r="AD1221" s="11">
        <f>(employee_data3[[#This Row],[Current Employee Rating]]-AVERAGE(employee_data3[Current Employee Rating]))/STDEV(employee_data3[Current Employee Rating])</f>
        <v>3.0539538160596794E-2</v>
      </c>
      <c r="AE1221" s="11" t="str">
        <f>IF(employee_data3[[#This Row],[Z Score]]&gt;3,"Yes","No")</f>
        <v>No</v>
      </c>
    </row>
    <row r="1222" spans="1:31" x14ac:dyDescent="0.3">
      <c r="A1222">
        <v>1647</v>
      </c>
      <c r="B1222" t="s">
        <v>4896</v>
      </c>
      <c r="C1222" t="s">
        <v>3849</v>
      </c>
      <c r="D1222" s="1">
        <v>43761</v>
      </c>
      <c r="E1222" s="1">
        <v>44751</v>
      </c>
      <c r="F1222" t="s">
        <v>4854</v>
      </c>
      <c r="G1222" t="s">
        <v>4897</v>
      </c>
      <c r="H1222" t="s">
        <v>4898</v>
      </c>
      <c r="I1222" t="s">
        <v>50</v>
      </c>
      <c r="J1222" t="s">
        <v>32</v>
      </c>
      <c r="K1222" t="str">
        <f>IF(employee_data3[[#This Row],[EmployeeStatus]]="Active", "Active", "Attrition")</f>
        <v>Active</v>
      </c>
      <c r="L1222" t="s">
        <v>33</v>
      </c>
      <c r="M1222" t="s">
        <v>64</v>
      </c>
      <c r="N1222" t="s">
        <v>52</v>
      </c>
      <c r="O1222" t="s">
        <v>99</v>
      </c>
      <c r="P1222" t="s">
        <v>4899</v>
      </c>
      <c r="Q1222" t="s">
        <v>170</v>
      </c>
      <c r="R1222" t="s">
        <v>332</v>
      </c>
      <c r="S1222" s="1">
        <v>31446</v>
      </c>
      <c r="T1222">
        <f>DATEDIF(employee_data3[[#This Row],[DOB]],DATE(2023, 1, 1), "Y")</f>
        <v>36</v>
      </c>
      <c r="U1222" t="str">
        <f>IF(employee_data3[[#This Row],[Age]]&lt;=25, "Remaja", IF(employee_data3[[#This Row],[Age]]&lt;=55, "Dewasa", "Lansia"))</f>
        <v>Dewasa</v>
      </c>
      <c r="V1222" t="s">
        <v>40</v>
      </c>
      <c r="W1222" t="s">
        <v>226</v>
      </c>
      <c r="X1222" t="s">
        <v>55</v>
      </c>
      <c r="Y1222">
        <v>47015</v>
      </c>
      <c r="Z1222" t="s">
        <v>93</v>
      </c>
      <c r="AA1222" t="s">
        <v>44</v>
      </c>
      <c r="AB1222" t="s">
        <v>45</v>
      </c>
      <c r="AC1222">
        <v>3</v>
      </c>
      <c r="AD1222" s="11">
        <f>(employee_data3[[#This Row],[Current Employee Rating]]-AVERAGE(employee_data3[Current Employee Rating]))/STDEV(employee_data3[Current Employee Rating])</f>
        <v>3.0539538160596794E-2</v>
      </c>
      <c r="AE1222" s="11" t="str">
        <f>IF(employee_data3[[#This Row],[Z Score]]&gt;3,"Yes","No")</f>
        <v>No</v>
      </c>
    </row>
    <row r="1223" spans="1:31" x14ac:dyDescent="0.3">
      <c r="A1223">
        <v>1648</v>
      </c>
      <c r="B1223" t="s">
        <v>982</v>
      </c>
      <c r="C1223" t="s">
        <v>4449</v>
      </c>
      <c r="D1223" s="1">
        <v>44330</v>
      </c>
      <c r="E1223" s="1"/>
      <c r="F1223" t="s">
        <v>4854</v>
      </c>
      <c r="G1223" t="s">
        <v>4900</v>
      </c>
      <c r="H1223" t="s">
        <v>4901</v>
      </c>
      <c r="I1223" t="s">
        <v>139</v>
      </c>
      <c r="J1223" t="s">
        <v>32</v>
      </c>
      <c r="K1223" t="str">
        <f>IF(employee_data3[[#This Row],[EmployeeStatus]]="Active", "Active", "Attrition")</f>
        <v>Active</v>
      </c>
      <c r="L1223" t="s">
        <v>52</v>
      </c>
      <c r="M1223" t="s">
        <v>34</v>
      </c>
      <c r="N1223" t="s">
        <v>52</v>
      </c>
      <c r="O1223" t="s">
        <v>36</v>
      </c>
      <c r="P1223" t="s">
        <v>37</v>
      </c>
      <c r="Q1223" t="s">
        <v>65</v>
      </c>
      <c r="R1223" t="s">
        <v>53</v>
      </c>
      <c r="S1223" s="1">
        <v>28356</v>
      </c>
      <c r="T1223">
        <f>DATEDIF(employee_data3[[#This Row],[DOB]],DATE(2023, 1, 1), "Y")</f>
        <v>45</v>
      </c>
      <c r="U1223" t="str">
        <f>IF(employee_data3[[#This Row],[Age]]&lt;=25, "Remaja", IF(employee_data3[[#This Row],[Age]]&lt;=55, "Dewasa", "Lansia"))</f>
        <v>Dewasa</v>
      </c>
      <c r="V1223" t="s">
        <v>40</v>
      </c>
      <c r="W1223" t="s">
        <v>92</v>
      </c>
      <c r="X1223" t="s">
        <v>55</v>
      </c>
      <c r="Y1223">
        <v>96848</v>
      </c>
      <c r="Z1223" t="s">
        <v>43</v>
      </c>
      <c r="AA1223" t="s">
        <v>75</v>
      </c>
      <c r="AB1223" t="s">
        <v>45</v>
      </c>
      <c r="AC1223">
        <v>3</v>
      </c>
      <c r="AD1223" s="11">
        <f>(employee_data3[[#This Row],[Current Employee Rating]]-AVERAGE(employee_data3[Current Employee Rating]))/STDEV(employee_data3[Current Employee Rating])</f>
        <v>3.0539538160596794E-2</v>
      </c>
      <c r="AE1223" s="11" t="str">
        <f>IF(employee_data3[[#This Row],[Z Score]]&gt;3,"Yes","No")</f>
        <v>No</v>
      </c>
    </row>
    <row r="1224" spans="1:31" x14ac:dyDescent="0.3">
      <c r="A1224">
        <v>1649</v>
      </c>
      <c r="B1224" t="s">
        <v>2253</v>
      </c>
      <c r="C1224" t="s">
        <v>1066</v>
      </c>
      <c r="D1224" s="1">
        <v>43543</v>
      </c>
      <c r="E1224" s="1"/>
      <c r="F1224" t="s">
        <v>2397</v>
      </c>
      <c r="G1224" t="s">
        <v>4902</v>
      </c>
      <c r="H1224" t="s">
        <v>4903</v>
      </c>
      <c r="I1224" t="s">
        <v>98</v>
      </c>
      <c r="J1224" t="s">
        <v>32</v>
      </c>
      <c r="K1224" t="str">
        <f>IF(employee_data3[[#This Row],[EmployeeStatus]]="Active", "Active", "Attrition")</f>
        <v>Active</v>
      </c>
      <c r="L1224" t="s">
        <v>63</v>
      </c>
      <c r="M1224" t="s">
        <v>51</v>
      </c>
      <c r="N1224" t="s">
        <v>52</v>
      </c>
      <c r="O1224" t="s">
        <v>36</v>
      </c>
      <c r="P1224" t="s">
        <v>37</v>
      </c>
      <c r="Q1224" t="s">
        <v>170</v>
      </c>
      <c r="R1224" t="s">
        <v>305</v>
      </c>
      <c r="S1224" s="1">
        <v>23446</v>
      </c>
      <c r="T1224">
        <f>DATEDIF(employee_data3[[#This Row],[DOB]],DATE(2023, 1, 1), "Y")</f>
        <v>58</v>
      </c>
      <c r="U1224" t="str">
        <f>IF(employee_data3[[#This Row],[Age]]&lt;=25, "Remaja", IF(employee_data3[[#This Row],[Age]]&lt;=55, "Dewasa", "Lansia"))</f>
        <v>Lansia</v>
      </c>
      <c r="V1224" t="s">
        <v>120</v>
      </c>
      <c r="W1224" t="s">
        <v>352</v>
      </c>
      <c r="X1224" t="s">
        <v>55</v>
      </c>
      <c r="Y1224">
        <v>87451</v>
      </c>
      <c r="Z1224" t="s">
        <v>43</v>
      </c>
      <c r="AA1224" t="s">
        <v>75</v>
      </c>
      <c r="AB1224" t="s">
        <v>45</v>
      </c>
      <c r="AC1224">
        <v>3</v>
      </c>
      <c r="AD1224" s="11">
        <f>(employee_data3[[#This Row],[Current Employee Rating]]-AVERAGE(employee_data3[Current Employee Rating]))/STDEV(employee_data3[Current Employee Rating])</f>
        <v>3.0539538160596794E-2</v>
      </c>
      <c r="AE1224" s="11" t="str">
        <f>IF(employee_data3[[#This Row],[Z Score]]&gt;3,"Yes","No")</f>
        <v>No</v>
      </c>
    </row>
    <row r="1225" spans="1:31" x14ac:dyDescent="0.3">
      <c r="A1225">
        <v>1650</v>
      </c>
      <c r="B1225" t="s">
        <v>4904</v>
      </c>
      <c r="C1225" t="s">
        <v>4905</v>
      </c>
      <c r="D1225" s="1">
        <v>43593</v>
      </c>
      <c r="E1225" s="1">
        <v>44105</v>
      </c>
      <c r="F1225" t="s">
        <v>2402</v>
      </c>
      <c r="G1225" t="s">
        <v>4906</v>
      </c>
      <c r="H1225" t="s">
        <v>4907</v>
      </c>
      <c r="I1225" t="s">
        <v>118</v>
      </c>
      <c r="J1225" t="s">
        <v>2300</v>
      </c>
      <c r="K1225" t="str">
        <f>IF(employee_data3[[#This Row],[EmployeeStatus]]="Active", "Active", "Attrition")</f>
        <v>Attrition</v>
      </c>
      <c r="L1225" t="s">
        <v>52</v>
      </c>
      <c r="M1225" t="s">
        <v>34</v>
      </c>
      <c r="N1225" t="s">
        <v>35</v>
      </c>
      <c r="O1225" t="s">
        <v>126</v>
      </c>
      <c r="P1225" t="s">
        <v>4908</v>
      </c>
      <c r="Q1225" t="s">
        <v>170</v>
      </c>
      <c r="R1225" t="s">
        <v>111</v>
      </c>
      <c r="S1225" s="1">
        <v>16860</v>
      </c>
      <c r="T1225">
        <f>DATEDIF(employee_data3[[#This Row],[DOB]],DATE(2023, 1, 1), "Y")</f>
        <v>76</v>
      </c>
      <c r="U1225" t="str">
        <f>IF(employee_data3[[#This Row],[Age]]&lt;=25, "Remaja", IF(employee_data3[[#This Row],[Age]]&lt;=55, "Dewasa", "Lansia"))</f>
        <v>Lansia</v>
      </c>
      <c r="V1225" t="s">
        <v>40</v>
      </c>
      <c r="W1225" t="s">
        <v>103</v>
      </c>
      <c r="X1225" t="s">
        <v>55</v>
      </c>
      <c r="Y1225">
        <v>29739</v>
      </c>
      <c r="Z1225" t="s">
        <v>128</v>
      </c>
      <c r="AA1225" t="s">
        <v>44</v>
      </c>
      <c r="AB1225" t="s">
        <v>45</v>
      </c>
      <c r="AC1225">
        <v>3</v>
      </c>
      <c r="AD1225" s="11">
        <f>(employee_data3[[#This Row],[Current Employee Rating]]-AVERAGE(employee_data3[Current Employee Rating]))/STDEV(employee_data3[Current Employee Rating])</f>
        <v>3.0539538160596794E-2</v>
      </c>
      <c r="AE1225" s="11" t="str">
        <f>IF(employee_data3[[#This Row],[Z Score]]&gt;3,"Yes","No")</f>
        <v>No</v>
      </c>
    </row>
    <row r="1226" spans="1:31" x14ac:dyDescent="0.3">
      <c r="A1226">
        <v>1651</v>
      </c>
      <c r="B1226" t="s">
        <v>4463</v>
      </c>
      <c r="C1226" t="s">
        <v>4909</v>
      </c>
      <c r="D1226" s="1">
        <v>43743</v>
      </c>
      <c r="E1226" s="1">
        <v>45067</v>
      </c>
      <c r="F1226" t="s">
        <v>4798</v>
      </c>
      <c r="G1226" t="s">
        <v>4910</v>
      </c>
      <c r="H1226" t="s">
        <v>4911</v>
      </c>
      <c r="I1226" t="s">
        <v>62</v>
      </c>
      <c r="J1226" t="s">
        <v>2300</v>
      </c>
      <c r="K1226" t="str">
        <f>IF(employee_data3[[#This Row],[EmployeeStatus]]="Active", "Active", "Attrition")</f>
        <v>Attrition</v>
      </c>
      <c r="L1226" t="s">
        <v>52</v>
      </c>
      <c r="M1226" t="s">
        <v>51</v>
      </c>
      <c r="N1226" t="s">
        <v>35</v>
      </c>
      <c r="O1226" t="s">
        <v>99</v>
      </c>
      <c r="P1226" t="s">
        <v>4912</v>
      </c>
      <c r="Q1226" t="s">
        <v>170</v>
      </c>
      <c r="R1226" t="s">
        <v>53</v>
      </c>
      <c r="S1226" s="1">
        <v>33992</v>
      </c>
      <c r="T1226">
        <f>DATEDIF(employee_data3[[#This Row],[DOB]],DATE(2023, 1, 1), "Y")</f>
        <v>29</v>
      </c>
      <c r="U1226" t="str">
        <f>IF(employee_data3[[#This Row],[Age]]&lt;=25, "Remaja", IF(employee_data3[[#This Row],[Age]]&lt;=55, "Dewasa", "Lansia"))</f>
        <v>Dewasa</v>
      </c>
      <c r="V1226" t="s">
        <v>40</v>
      </c>
      <c r="W1226" t="s">
        <v>83</v>
      </c>
      <c r="X1226" t="s">
        <v>42</v>
      </c>
      <c r="Y1226">
        <v>13117</v>
      </c>
      <c r="Z1226" t="s">
        <v>93</v>
      </c>
      <c r="AA1226" t="s">
        <v>44</v>
      </c>
      <c r="AB1226" t="s">
        <v>45</v>
      </c>
      <c r="AC1226">
        <v>3</v>
      </c>
      <c r="AD1226" s="11">
        <f>(employee_data3[[#This Row],[Current Employee Rating]]-AVERAGE(employee_data3[Current Employee Rating]))/STDEV(employee_data3[Current Employee Rating])</f>
        <v>3.0539538160596794E-2</v>
      </c>
      <c r="AE1226" s="11" t="str">
        <f>IF(employee_data3[[#This Row],[Z Score]]&gt;3,"Yes","No")</f>
        <v>No</v>
      </c>
    </row>
    <row r="1227" spans="1:31" x14ac:dyDescent="0.3">
      <c r="A1227">
        <v>1652</v>
      </c>
      <c r="B1227" t="s">
        <v>320</v>
      </c>
      <c r="C1227" t="s">
        <v>4581</v>
      </c>
      <c r="D1227" s="1">
        <v>44529</v>
      </c>
      <c r="E1227" s="1">
        <v>44712</v>
      </c>
      <c r="F1227" t="s">
        <v>4798</v>
      </c>
      <c r="G1227" t="s">
        <v>4913</v>
      </c>
      <c r="H1227" t="s">
        <v>4914</v>
      </c>
      <c r="I1227" t="s">
        <v>89</v>
      </c>
      <c r="J1227" t="s">
        <v>2300</v>
      </c>
      <c r="K1227" t="str">
        <f>IF(employee_data3[[#This Row],[EmployeeStatus]]="Active", "Active", "Attrition")</f>
        <v>Attrition</v>
      </c>
      <c r="L1227" t="s">
        <v>63</v>
      </c>
      <c r="M1227" t="s">
        <v>34</v>
      </c>
      <c r="N1227" t="s">
        <v>63</v>
      </c>
      <c r="O1227" t="s">
        <v>126</v>
      </c>
      <c r="P1227" t="s">
        <v>4915</v>
      </c>
      <c r="Q1227" t="s">
        <v>170</v>
      </c>
      <c r="R1227" t="s">
        <v>90</v>
      </c>
      <c r="S1227" s="1">
        <v>31199</v>
      </c>
      <c r="T1227">
        <f>DATEDIF(employee_data3[[#This Row],[DOB]],DATE(2023, 1, 1), "Y")</f>
        <v>37</v>
      </c>
      <c r="U1227" t="str">
        <f>IF(employee_data3[[#This Row],[Age]]&lt;=25, "Remaja", IF(employee_data3[[#This Row],[Age]]&lt;=55, "Dewasa", "Lansia"))</f>
        <v>Dewasa</v>
      </c>
      <c r="V1227" t="s">
        <v>40</v>
      </c>
      <c r="W1227" t="s">
        <v>92</v>
      </c>
      <c r="X1227" t="s">
        <v>42</v>
      </c>
      <c r="Y1227">
        <v>2581</v>
      </c>
      <c r="Z1227" t="s">
        <v>43</v>
      </c>
      <c r="AA1227" t="s">
        <v>75</v>
      </c>
      <c r="AB1227" t="s">
        <v>45</v>
      </c>
      <c r="AC1227">
        <v>3</v>
      </c>
      <c r="AD1227" s="11">
        <f>(employee_data3[[#This Row],[Current Employee Rating]]-AVERAGE(employee_data3[Current Employee Rating]))/STDEV(employee_data3[Current Employee Rating])</f>
        <v>3.0539538160596794E-2</v>
      </c>
      <c r="AE1227" s="11" t="str">
        <f>IF(employee_data3[[#This Row],[Z Score]]&gt;3,"Yes","No")</f>
        <v>No</v>
      </c>
    </row>
    <row r="1228" spans="1:31" x14ac:dyDescent="0.3">
      <c r="A1228">
        <v>1653</v>
      </c>
      <c r="B1228" t="s">
        <v>4916</v>
      </c>
      <c r="C1228" t="s">
        <v>1463</v>
      </c>
      <c r="D1228" s="1">
        <v>43410</v>
      </c>
      <c r="E1228" s="1">
        <v>43825</v>
      </c>
      <c r="F1228" t="s">
        <v>59</v>
      </c>
      <c r="G1228" t="s">
        <v>4917</v>
      </c>
      <c r="H1228" t="s">
        <v>4918</v>
      </c>
      <c r="I1228" t="s">
        <v>50</v>
      </c>
      <c r="J1228" t="s">
        <v>32</v>
      </c>
      <c r="K1228" t="str">
        <f>IF(employee_data3[[#This Row],[EmployeeStatus]]="Active", "Active", "Attrition")</f>
        <v>Active</v>
      </c>
      <c r="L1228" t="s">
        <v>52</v>
      </c>
      <c r="M1228" t="s">
        <v>64</v>
      </c>
      <c r="N1228" t="s">
        <v>35</v>
      </c>
      <c r="O1228" t="s">
        <v>99</v>
      </c>
      <c r="P1228" t="s">
        <v>4919</v>
      </c>
      <c r="Q1228" t="s">
        <v>170</v>
      </c>
      <c r="R1228" t="s">
        <v>90</v>
      </c>
      <c r="S1228" s="1">
        <v>20827</v>
      </c>
      <c r="T1228">
        <f>DATEDIF(employee_data3[[#This Row],[DOB]],DATE(2023, 1, 1), "Y")</f>
        <v>65</v>
      </c>
      <c r="U1228" t="str">
        <f>IF(employee_data3[[#This Row],[Age]]&lt;=25, "Remaja", IF(employee_data3[[#This Row],[Age]]&lt;=55, "Dewasa", "Lansia"))</f>
        <v>Lansia</v>
      </c>
      <c r="V1228" t="s">
        <v>40</v>
      </c>
      <c r="W1228" t="s">
        <v>226</v>
      </c>
      <c r="X1228" t="s">
        <v>55</v>
      </c>
      <c r="Y1228">
        <v>63435</v>
      </c>
      <c r="Z1228" t="s">
        <v>56</v>
      </c>
      <c r="AA1228" t="s">
        <v>84</v>
      </c>
      <c r="AB1228" t="s">
        <v>45</v>
      </c>
      <c r="AC1228">
        <v>3</v>
      </c>
      <c r="AD1228" s="11">
        <f>(employee_data3[[#This Row],[Current Employee Rating]]-AVERAGE(employee_data3[Current Employee Rating]))/STDEV(employee_data3[Current Employee Rating])</f>
        <v>3.0539538160596794E-2</v>
      </c>
      <c r="AE1228" s="11" t="str">
        <f>IF(employee_data3[[#This Row],[Z Score]]&gt;3,"Yes","No")</f>
        <v>No</v>
      </c>
    </row>
    <row r="1229" spans="1:31" x14ac:dyDescent="0.3">
      <c r="A1229">
        <v>1654</v>
      </c>
      <c r="B1229" t="s">
        <v>4576</v>
      </c>
      <c r="C1229" t="s">
        <v>2178</v>
      </c>
      <c r="D1229" s="1">
        <v>44404</v>
      </c>
      <c r="E1229" s="1">
        <v>44523</v>
      </c>
      <c r="F1229" t="s">
        <v>59</v>
      </c>
      <c r="G1229" t="s">
        <v>4920</v>
      </c>
      <c r="H1229" t="s">
        <v>4921</v>
      </c>
      <c r="I1229" t="s">
        <v>139</v>
      </c>
      <c r="J1229" t="s">
        <v>32</v>
      </c>
      <c r="K1229" t="str">
        <f>IF(employee_data3[[#This Row],[EmployeeStatus]]="Active", "Active", "Attrition")</f>
        <v>Active</v>
      </c>
      <c r="L1229" t="s">
        <v>63</v>
      </c>
      <c r="M1229" t="s">
        <v>64</v>
      </c>
      <c r="N1229" t="s">
        <v>35</v>
      </c>
      <c r="O1229" t="s">
        <v>126</v>
      </c>
      <c r="P1229" t="s">
        <v>4922</v>
      </c>
      <c r="Q1229" t="s">
        <v>170</v>
      </c>
      <c r="R1229" t="s">
        <v>111</v>
      </c>
      <c r="S1229" s="1">
        <v>36513</v>
      </c>
      <c r="T1229">
        <f>DATEDIF(employee_data3[[#This Row],[DOB]],DATE(2023, 1, 1), "Y")</f>
        <v>23</v>
      </c>
      <c r="U1229" t="str">
        <f>IF(employee_data3[[#This Row],[Age]]&lt;=25, "Remaja", IF(employee_data3[[#This Row],[Age]]&lt;=55, "Dewasa", "Lansia"))</f>
        <v>Remaja</v>
      </c>
      <c r="V1229" t="s">
        <v>40</v>
      </c>
      <c r="W1229" t="s">
        <v>613</v>
      </c>
      <c r="X1229" t="s">
        <v>55</v>
      </c>
      <c r="Y1229">
        <v>87224</v>
      </c>
      <c r="Z1229" t="s">
        <v>93</v>
      </c>
      <c r="AA1229" t="s">
        <v>104</v>
      </c>
      <c r="AB1229" t="s">
        <v>45</v>
      </c>
      <c r="AC1229">
        <v>3</v>
      </c>
      <c r="AD1229" s="11">
        <f>(employee_data3[[#This Row],[Current Employee Rating]]-AVERAGE(employee_data3[Current Employee Rating]))/STDEV(employee_data3[Current Employee Rating])</f>
        <v>3.0539538160596794E-2</v>
      </c>
      <c r="AE1229" s="11" t="str">
        <f>IF(employee_data3[[#This Row],[Z Score]]&gt;3,"Yes","No")</f>
        <v>No</v>
      </c>
    </row>
    <row r="1230" spans="1:31" x14ac:dyDescent="0.3">
      <c r="A1230">
        <v>1655</v>
      </c>
      <c r="B1230" t="s">
        <v>4923</v>
      </c>
      <c r="C1230" t="s">
        <v>4178</v>
      </c>
      <c r="D1230" s="1">
        <v>45125</v>
      </c>
      <c r="E1230" s="1"/>
      <c r="F1230" t="s">
        <v>59</v>
      </c>
      <c r="G1230" t="s">
        <v>4924</v>
      </c>
      <c r="H1230" t="s">
        <v>4925</v>
      </c>
      <c r="I1230" t="s">
        <v>80</v>
      </c>
      <c r="J1230" t="s">
        <v>32</v>
      </c>
      <c r="K1230" t="str">
        <f>IF(employee_data3[[#This Row],[EmployeeStatus]]="Active", "Active", "Attrition")</f>
        <v>Active</v>
      </c>
      <c r="L1230" t="s">
        <v>52</v>
      </c>
      <c r="M1230" t="s">
        <v>51</v>
      </c>
      <c r="N1230" t="s">
        <v>35</v>
      </c>
      <c r="O1230" t="s">
        <v>36</v>
      </c>
      <c r="P1230" t="s">
        <v>37</v>
      </c>
      <c r="Q1230" t="s">
        <v>170</v>
      </c>
      <c r="R1230" t="s">
        <v>305</v>
      </c>
      <c r="S1230" s="1">
        <v>15585</v>
      </c>
      <c r="T1230">
        <f>DATEDIF(employee_data3[[#This Row],[DOB]],DATE(2023, 1, 1), "Y")</f>
        <v>80</v>
      </c>
      <c r="U1230" t="str">
        <f>IF(employee_data3[[#This Row],[Age]]&lt;=25, "Remaja", IF(employee_data3[[#This Row],[Age]]&lt;=55, "Dewasa", "Lansia"))</f>
        <v>Lansia</v>
      </c>
      <c r="V1230" t="s">
        <v>40</v>
      </c>
      <c r="W1230" t="s">
        <v>419</v>
      </c>
      <c r="X1230" t="s">
        <v>55</v>
      </c>
      <c r="Y1230">
        <v>3563</v>
      </c>
      <c r="Z1230" t="s">
        <v>93</v>
      </c>
      <c r="AA1230" t="s">
        <v>84</v>
      </c>
      <c r="AB1230" t="s">
        <v>45</v>
      </c>
      <c r="AC1230">
        <v>3</v>
      </c>
      <c r="AD1230" s="11">
        <f>(employee_data3[[#This Row],[Current Employee Rating]]-AVERAGE(employee_data3[Current Employee Rating]))/STDEV(employee_data3[Current Employee Rating])</f>
        <v>3.0539538160596794E-2</v>
      </c>
      <c r="AE1230" s="11" t="str">
        <f>IF(employee_data3[[#This Row],[Z Score]]&gt;3,"Yes","No")</f>
        <v>No</v>
      </c>
    </row>
    <row r="1231" spans="1:31" x14ac:dyDescent="0.3">
      <c r="A1231">
        <v>1656</v>
      </c>
      <c r="B1231" t="s">
        <v>3527</v>
      </c>
      <c r="C1231" t="s">
        <v>348</v>
      </c>
      <c r="D1231" s="1">
        <v>44808</v>
      </c>
      <c r="E1231" s="1"/>
      <c r="F1231" t="s">
        <v>2619</v>
      </c>
      <c r="G1231" t="s">
        <v>4926</v>
      </c>
      <c r="H1231" t="s">
        <v>4927</v>
      </c>
      <c r="I1231" t="s">
        <v>31</v>
      </c>
      <c r="J1231" t="s">
        <v>32</v>
      </c>
      <c r="K1231" t="str">
        <f>IF(employee_data3[[#This Row],[EmployeeStatus]]="Active", "Active", "Attrition")</f>
        <v>Active</v>
      </c>
      <c r="L1231" t="s">
        <v>52</v>
      </c>
      <c r="M1231" t="s">
        <v>34</v>
      </c>
      <c r="N1231" t="s">
        <v>35</v>
      </c>
      <c r="O1231" t="s">
        <v>36</v>
      </c>
      <c r="P1231" t="s">
        <v>37</v>
      </c>
      <c r="Q1231" t="s">
        <v>2623</v>
      </c>
      <c r="R1231" t="s">
        <v>90</v>
      </c>
      <c r="S1231" s="1">
        <v>31187</v>
      </c>
      <c r="T1231">
        <f>DATEDIF(employee_data3[[#This Row],[DOB]],DATE(2023, 1, 1), "Y")</f>
        <v>37</v>
      </c>
      <c r="U1231" t="str">
        <f>IF(employee_data3[[#This Row],[Age]]&lt;=25, "Remaja", IF(employee_data3[[#This Row],[Age]]&lt;=55, "Dewasa", "Lansia"))</f>
        <v>Dewasa</v>
      </c>
      <c r="V1231" t="s">
        <v>40</v>
      </c>
      <c r="W1231" t="s">
        <v>281</v>
      </c>
      <c r="X1231" t="s">
        <v>55</v>
      </c>
      <c r="Y1231">
        <v>10497</v>
      </c>
      <c r="Z1231" t="s">
        <v>93</v>
      </c>
      <c r="AA1231" t="s">
        <v>75</v>
      </c>
      <c r="AB1231" t="s">
        <v>45</v>
      </c>
      <c r="AC1231">
        <v>3</v>
      </c>
      <c r="AD1231" s="11">
        <f>(employee_data3[[#This Row],[Current Employee Rating]]-AVERAGE(employee_data3[Current Employee Rating]))/STDEV(employee_data3[Current Employee Rating])</f>
        <v>3.0539538160596794E-2</v>
      </c>
      <c r="AE1231" s="11" t="str">
        <f>IF(employee_data3[[#This Row],[Z Score]]&gt;3,"Yes","No")</f>
        <v>No</v>
      </c>
    </row>
    <row r="1232" spans="1:31" x14ac:dyDescent="0.3">
      <c r="A1232">
        <v>1657</v>
      </c>
      <c r="B1232" t="s">
        <v>4928</v>
      </c>
      <c r="C1232" t="s">
        <v>1036</v>
      </c>
      <c r="D1232" s="1">
        <v>43609</v>
      </c>
      <c r="E1232" s="1"/>
      <c r="F1232" t="s">
        <v>4854</v>
      </c>
      <c r="G1232" t="s">
        <v>4929</v>
      </c>
      <c r="H1232" t="s">
        <v>4930</v>
      </c>
      <c r="I1232" t="s">
        <v>133</v>
      </c>
      <c r="J1232" t="s">
        <v>32</v>
      </c>
      <c r="K1232" t="str">
        <f>IF(employee_data3[[#This Row],[EmployeeStatus]]="Active", "Active", "Attrition")</f>
        <v>Active</v>
      </c>
      <c r="L1232" t="s">
        <v>33</v>
      </c>
      <c r="M1232" t="s">
        <v>64</v>
      </c>
      <c r="N1232" t="s">
        <v>52</v>
      </c>
      <c r="O1232" t="s">
        <v>36</v>
      </c>
      <c r="P1232" t="s">
        <v>37</v>
      </c>
      <c r="Q1232" t="s">
        <v>170</v>
      </c>
      <c r="R1232" t="s">
        <v>111</v>
      </c>
      <c r="S1232" s="1">
        <v>25445</v>
      </c>
      <c r="T1232">
        <f>DATEDIF(employee_data3[[#This Row],[DOB]],DATE(2023, 1, 1), "Y")</f>
        <v>53</v>
      </c>
      <c r="U1232" t="str">
        <f>IF(employee_data3[[#This Row],[Age]]&lt;=25, "Remaja", IF(employee_data3[[#This Row],[Age]]&lt;=55, "Dewasa", "Lansia"))</f>
        <v>Dewasa</v>
      </c>
      <c r="V1232" t="s">
        <v>40</v>
      </c>
      <c r="W1232" t="s">
        <v>113</v>
      </c>
      <c r="X1232" t="s">
        <v>55</v>
      </c>
      <c r="Y1232">
        <v>38675</v>
      </c>
      <c r="Z1232" t="s">
        <v>74</v>
      </c>
      <c r="AA1232" t="s">
        <v>84</v>
      </c>
      <c r="AB1232" t="s">
        <v>45</v>
      </c>
      <c r="AC1232">
        <v>3</v>
      </c>
      <c r="AD1232" s="11">
        <f>(employee_data3[[#This Row],[Current Employee Rating]]-AVERAGE(employee_data3[Current Employee Rating]))/STDEV(employee_data3[Current Employee Rating])</f>
        <v>3.0539538160596794E-2</v>
      </c>
      <c r="AE1232" s="11" t="str">
        <f>IF(employee_data3[[#This Row],[Z Score]]&gt;3,"Yes","No")</f>
        <v>No</v>
      </c>
    </row>
    <row r="1233" spans="1:31" x14ac:dyDescent="0.3">
      <c r="A1233">
        <v>1658</v>
      </c>
      <c r="B1233" t="s">
        <v>4755</v>
      </c>
      <c r="C1233" t="s">
        <v>4931</v>
      </c>
      <c r="D1233" s="1">
        <v>43772</v>
      </c>
      <c r="E1233" s="1"/>
      <c r="F1233" t="s">
        <v>4854</v>
      </c>
      <c r="G1233" t="s">
        <v>4932</v>
      </c>
      <c r="H1233" t="s">
        <v>4933</v>
      </c>
      <c r="I1233" t="s">
        <v>50</v>
      </c>
      <c r="J1233" t="s">
        <v>32</v>
      </c>
      <c r="K1233" t="str">
        <f>IF(employee_data3[[#This Row],[EmployeeStatus]]="Active", "Active", "Attrition")</f>
        <v>Active</v>
      </c>
      <c r="L1233" t="s">
        <v>33</v>
      </c>
      <c r="M1233" t="s">
        <v>64</v>
      </c>
      <c r="N1233" t="s">
        <v>52</v>
      </c>
      <c r="O1233" t="s">
        <v>36</v>
      </c>
      <c r="P1233" t="s">
        <v>37</v>
      </c>
      <c r="Q1233" t="s">
        <v>170</v>
      </c>
      <c r="R1233" t="s">
        <v>90</v>
      </c>
      <c r="S1233" s="1">
        <v>27757</v>
      </c>
      <c r="T1233">
        <f>DATEDIF(employee_data3[[#This Row],[DOB]],DATE(2023, 1, 1), "Y")</f>
        <v>47</v>
      </c>
      <c r="U1233" t="str">
        <f>IF(employee_data3[[#This Row],[Age]]&lt;=25, "Remaja", IF(employee_data3[[#This Row],[Age]]&lt;=55, "Dewasa", "Lansia"))</f>
        <v>Dewasa</v>
      </c>
      <c r="V1233" t="s">
        <v>40</v>
      </c>
      <c r="W1233" t="s">
        <v>83</v>
      </c>
      <c r="X1233" t="s">
        <v>55</v>
      </c>
      <c r="Y1233">
        <v>72313</v>
      </c>
      <c r="Z1233" t="s">
        <v>74</v>
      </c>
      <c r="AA1233" t="s">
        <v>44</v>
      </c>
      <c r="AB1233" t="s">
        <v>45</v>
      </c>
      <c r="AC1233">
        <v>3</v>
      </c>
      <c r="AD1233" s="11">
        <f>(employee_data3[[#This Row],[Current Employee Rating]]-AVERAGE(employee_data3[Current Employee Rating]))/STDEV(employee_data3[Current Employee Rating])</f>
        <v>3.0539538160596794E-2</v>
      </c>
      <c r="AE1233" s="11" t="str">
        <f>IF(employee_data3[[#This Row],[Z Score]]&gt;3,"Yes","No")</f>
        <v>No</v>
      </c>
    </row>
    <row r="1234" spans="1:31" x14ac:dyDescent="0.3">
      <c r="A1234">
        <v>1659</v>
      </c>
      <c r="B1234" t="s">
        <v>4934</v>
      </c>
      <c r="C1234" t="s">
        <v>4935</v>
      </c>
      <c r="D1234" s="1">
        <v>43795</v>
      </c>
      <c r="E1234" s="1">
        <v>44274</v>
      </c>
      <c r="F1234" t="s">
        <v>4854</v>
      </c>
      <c r="G1234" t="s">
        <v>4936</v>
      </c>
      <c r="H1234" t="s">
        <v>4937</v>
      </c>
      <c r="I1234" t="s">
        <v>139</v>
      </c>
      <c r="J1234" t="s">
        <v>32</v>
      </c>
      <c r="K1234" t="str">
        <f>IF(employee_data3[[#This Row],[EmployeeStatus]]="Active", "Active", "Attrition")</f>
        <v>Active</v>
      </c>
      <c r="L1234" t="s">
        <v>63</v>
      </c>
      <c r="M1234" t="s">
        <v>34</v>
      </c>
      <c r="N1234" t="s">
        <v>52</v>
      </c>
      <c r="O1234" t="s">
        <v>99</v>
      </c>
      <c r="P1234" t="s">
        <v>4938</v>
      </c>
      <c r="Q1234" t="s">
        <v>65</v>
      </c>
      <c r="R1234" t="s">
        <v>90</v>
      </c>
      <c r="S1234" s="1">
        <v>28306</v>
      </c>
      <c r="T1234">
        <f>DATEDIF(employee_data3[[#This Row],[DOB]],DATE(2023, 1, 1), "Y")</f>
        <v>45</v>
      </c>
      <c r="U1234" t="str">
        <f>IF(employee_data3[[#This Row],[Age]]&lt;=25, "Remaja", IF(employee_data3[[#This Row],[Age]]&lt;=55, "Dewasa", "Lansia"))</f>
        <v>Dewasa</v>
      </c>
      <c r="V1234" t="s">
        <v>40</v>
      </c>
      <c r="W1234" t="s">
        <v>83</v>
      </c>
      <c r="X1234" t="s">
        <v>42</v>
      </c>
      <c r="Y1234">
        <v>39930</v>
      </c>
      <c r="Z1234" t="s">
        <v>43</v>
      </c>
      <c r="AA1234" t="s">
        <v>75</v>
      </c>
      <c r="AB1234" t="s">
        <v>45</v>
      </c>
      <c r="AC1234">
        <v>3</v>
      </c>
      <c r="AD1234" s="11">
        <f>(employee_data3[[#This Row],[Current Employee Rating]]-AVERAGE(employee_data3[Current Employee Rating]))/STDEV(employee_data3[Current Employee Rating])</f>
        <v>3.0539538160596794E-2</v>
      </c>
      <c r="AE1234" s="11" t="str">
        <f>IF(employee_data3[[#This Row],[Z Score]]&gt;3,"Yes","No")</f>
        <v>No</v>
      </c>
    </row>
    <row r="1235" spans="1:31" x14ac:dyDescent="0.3">
      <c r="A1235">
        <v>1660</v>
      </c>
      <c r="B1235" t="s">
        <v>825</v>
      </c>
      <c r="C1235" t="s">
        <v>3666</v>
      </c>
      <c r="D1235" s="1">
        <v>44782</v>
      </c>
      <c r="E1235" s="1">
        <v>44805</v>
      </c>
      <c r="F1235" t="s">
        <v>2397</v>
      </c>
      <c r="G1235" t="s">
        <v>4939</v>
      </c>
      <c r="H1235" t="s">
        <v>4940</v>
      </c>
      <c r="I1235" t="s">
        <v>98</v>
      </c>
      <c r="J1235" t="s">
        <v>2300</v>
      </c>
      <c r="K1235" t="str">
        <f>IF(employee_data3[[#This Row],[EmployeeStatus]]="Active", "Active", "Attrition")</f>
        <v>Attrition</v>
      </c>
      <c r="L1235" t="s">
        <v>33</v>
      </c>
      <c r="M1235" t="s">
        <v>64</v>
      </c>
      <c r="N1235" t="s">
        <v>63</v>
      </c>
      <c r="O1235" t="s">
        <v>140</v>
      </c>
      <c r="P1235" t="s">
        <v>4941</v>
      </c>
      <c r="Q1235" t="s">
        <v>170</v>
      </c>
      <c r="R1235" t="s">
        <v>81</v>
      </c>
      <c r="S1235" s="1">
        <v>26116</v>
      </c>
      <c r="T1235">
        <f>DATEDIF(employee_data3[[#This Row],[DOB]],DATE(2023, 1, 1), "Y")</f>
        <v>51</v>
      </c>
      <c r="U1235" t="str">
        <f>IF(employee_data3[[#This Row],[Age]]&lt;=25, "Remaja", IF(employee_data3[[#This Row],[Age]]&lt;=55, "Dewasa", "Lansia"))</f>
        <v>Dewasa</v>
      </c>
      <c r="V1235" t="s">
        <v>40</v>
      </c>
      <c r="W1235" t="s">
        <v>103</v>
      </c>
      <c r="X1235" t="s">
        <v>55</v>
      </c>
      <c r="Y1235">
        <v>47536</v>
      </c>
      <c r="Z1235" t="s">
        <v>74</v>
      </c>
      <c r="AA1235" t="s">
        <v>44</v>
      </c>
      <c r="AB1235" t="s">
        <v>45</v>
      </c>
      <c r="AC1235">
        <v>3</v>
      </c>
      <c r="AD1235" s="11">
        <f>(employee_data3[[#This Row],[Current Employee Rating]]-AVERAGE(employee_data3[Current Employee Rating]))/STDEV(employee_data3[Current Employee Rating])</f>
        <v>3.0539538160596794E-2</v>
      </c>
      <c r="AE1235" s="11" t="str">
        <f>IF(employee_data3[[#This Row],[Z Score]]&gt;3,"Yes","No")</f>
        <v>No</v>
      </c>
    </row>
    <row r="1236" spans="1:31" x14ac:dyDescent="0.3">
      <c r="A1236">
        <v>1661</v>
      </c>
      <c r="B1236" t="s">
        <v>4942</v>
      </c>
      <c r="C1236" t="s">
        <v>2869</v>
      </c>
      <c r="D1236" s="1">
        <v>43543</v>
      </c>
      <c r="E1236" s="1"/>
      <c r="F1236" t="s">
        <v>2402</v>
      </c>
      <c r="G1236" t="s">
        <v>4943</v>
      </c>
      <c r="H1236" t="s">
        <v>4944</v>
      </c>
      <c r="I1236" t="s">
        <v>118</v>
      </c>
      <c r="J1236" t="s">
        <v>32</v>
      </c>
      <c r="K1236" t="str">
        <f>IF(employee_data3[[#This Row],[EmployeeStatus]]="Active", "Active", "Attrition")</f>
        <v>Active</v>
      </c>
      <c r="L1236" t="s">
        <v>33</v>
      </c>
      <c r="M1236" t="s">
        <v>34</v>
      </c>
      <c r="N1236" t="s">
        <v>63</v>
      </c>
      <c r="O1236" t="s">
        <v>36</v>
      </c>
      <c r="P1236" t="s">
        <v>37</v>
      </c>
      <c r="Q1236" t="s">
        <v>170</v>
      </c>
      <c r="R1236" t="s">
        <v>39</v>
      </c>
      <c r="S1236" s="1">
        <v>30087</v>
      </c>
      <c r="T1236">
        <f>DATEDIF(employee_data3[[#This Row],[DOB]],DATE(2023, 1, 1), "Y")</f>
        <v>40</v>
      </c>
      <c r="U1236" t="str">
        <f>IF(employee_data3[[#This Row],[Age]]&lt;=25, "Remaja", IF(employee_data3[[#This Row],[Age]]&lt;=55, "Dewasa", "Lansia"))</f>
        <v>Dewasa</v>
      </c>
      <c r="V1236" t="s">
        <v>40</v>
      </c>
      <c r="W1236" t="s">
        <v>73</v>
      </c>
      <c r="X1236" t="s">
        <v>55</v>
      </c>
      <c r="Y1236">
        <v>91255</v>
      </c>
      <c r="Z1236" t="s">
        <v>56</v>
      </c>
      <c r="AA1236" t="s">
        <v>104</v>
      </c>
      <c r="AB1236" t="s">
        <v>45</v>
      </c>
      <c r="AC1236">
        <v>3</v>
      </c>
      <c r="AD1236" s="11">
        <f>(employee_data3[[#This Row],[Current Employee Rating]]-AVERAGE(employee_data3[Current Employee Rating]))/STDEV(employee_data3[Current Employee Rating])</f>
        <v>3.0539538160596794E-2</v>
      </c>
      <c r="AE1236" s="11" t="str">
        <f>IF(employee_data3[[#This Row],[Z Score]]&gt;3,"Yes","No")</f>
        <v>No</v>
      </c>
    </row>
    <row r="1237" spans="1:31" x14ac:dyDescent="0.3">
      <c r="A1237">
        <v>1662</v>
      </c>
      <c r="B1237" t="s">
        <v>3763</v>
      </c>
      <c r="C1237" t="s">
        <v>4945</v>
      </c>
      <c r="D1237" s="1">
        <v>43429</v>
      </c>
      <c r="E1237" s="1"/>
      <c r="F1237" t="s">
        <v>4798</v>
      </c>
      <c r="G1237" t="s">
        <v>4946</v>
      </c>
      <c r="H1237" t="s">
        <v>4947</v>
      </c>
      <c r="I1237" t="s">
        <v>62</v>
      </c>
      <c r="J1237" t="s">
        <v>32</v>
      </c>
      <c r="K1237" t="str">
        <f>IF(employee_data3[[#This Row],[EmployeeStatus]]="Active", "Active", "Attrition")</f>
        <v>Active</v>
      </c>
      <c r="L1237" t="s">
        <v>33</v>
      </c>
      <c r="M1237" t="s">
        <v>34</v>
      </c>
      <c r="N1237" t="s">
        <v>63</v>
      </c>
      <c r="O1237" t="s">
        <v>36</v>
      </c>
      <c r="P1237" t="s">
        <v>37</v>
      </c>
      <c r="Q1237" t="s">
        <v>170</v>
      </c>
      <c r="R1237" t="s">
        <v>111</v>
      </c>
      <c r="S1237" s="1">
        <v>23319</v>
      </c>
      <c r="T1237">
        <f>DATEDIF(employee_data3[[#This Row],[DOB]],DATE(2023, 1, 1), "Y")</f>
        <v>59</v>
      </c>
      <c r="U1237" t="str">
        <f>IF(employee_data3[[#This Row],[Age]]&lt;=25, "Remaja", IF(employee_data3[[#This Row],[Age]]&lt;=55, "Dewasa", "Lansia"))</f>
        <v>Lansia</v>
      </c>
      <c r="V1237" t="s">
        <v>40</v>
      </c>
      <c r="W1237" t="s">
        <v>113</v>
      </c>
      <c r="X1237" t="s">
        <v>42</v>
      </c>
      <c r="Y1237">
        <v>19115</v>
      </c>
      <c r="Z1237" t="s">
        <v>56</v>
      </c>
      <c r="AA1237" t="s">
        <v>84</v>
      </c>
      <c r="AB1237" t="s">
        <v>45</v>
      </c>
      <c r="AC1237">
        <v>3</v>
      </c>
      <c r="AD1237" s="11">
        <f>(employee_data3[[#This Row],[Current Employee Rating]]-AVERAGE(employee_data3[Current Employee Rating]))/STDEV(employee_data3[Current Employee Rating])</f>
        <v>3.0539538160596794E-2</v>
      </c>
      <c r="AE1237" s="11" t="str">
        <f>IF(employee_data3[[#This Row],[Z Score]]&gt;3,"Yes","No")</f>
        <v>No</v>
      </c>
    </row>
    <row r="1238" spans="1:31" x14ac:dyDescent="0.3">
      <c r="A1238">
        <v>1663</v>
      </c>
      <c r="B1238" t="s">
        <v>4948</v>
      </c>
      <c r="C1238" t="s">
        <v>3674</v>
      </c>
      <c r="D1238" s="1">
        <v>44661</v>
      </c>
      <c r="E1238" s="1">
        <v>45019</v>
      </c>
      <c r="F1238" t="s">
        <v>4798</v>
      </c>
      <c r="G1238" t="s">
        <v>4949</v>
      </c>
      <c r="H1238" t="s">
        <v>4950</v>
      </c>
      <c r="I1238" t="s">
        <v>89</v>
      </c>
      <c r="J1238" t="s">
        <v>2300</v>
      </c>
      <c r="K1238" t="str">
        <f>IF(employee_data3[[#This Row],[EmployeeStatus]]="Active", "Active", "Attrition")</f>
        <v>Attrition</v>
      </c>
      <c r="L1238" t="s">
        <v>63</v>
      </c>
      <c r="M1238" t="s">
        <v>34</v>
      </c>
      <c r="N1238" t="s">
        <v>63</v>
      </c>
      <c r="O1238" t="s">
        <v>140</v>
      </c>
      <c r="P1238" t="s">
        <v>4951</v>
      </c>
      <c r="Q1238" t="s">
        <v>170</v>
      </c>
      <c r="R1238" t="s">
        <v>53</v>
      </c>
      <c r="S1238" s="1">
        <v>22311</v>
      </c>
      <c r="T1238">
        <f>DATEDIF(employee_data3[[#This Row],[DOB]],DATE(2023, 1, 1), "Y")</f>
        <v>61</v>
      </c>
      <c r="U1238" t="str">
        <f>IF(employee_data3[[#This Row],[Age]]&lt;=25, "Remaja", IF(employee_data3[[#This Row],[Age]]&lt;=55, "Dewasa", "Lansia"))</f>
        <v>Lansia</v>
      </c>
      <c r="V1238" t="s">
        <v>40</v>
      </c>
      <c r="W1238" t="s">
        <v>163</v>
      </c>
      <c r="X1238" t="s">
        <v>42</v>
      </c>
      <c r="Y1238">
        <v>32063</v>
      </c>
      <c r="Z1238" t="s">
        <v>128</v>
      </c>
      <c r="AA1238" t="s">
        <v>44</v>
      </c>
      <c r="AB1238" t="s">
        <v>45</v>
      </c>
      <c r="AC1238">
        <v>3</v>
      </c>
      <c r="AD1238" s="11">
        <f>(employee_data3[[#This Row],[Current Employee Rating]]-AVERAGE(employee_data3[Current Employee Rating]))/STDEV(employee_data3[Current Employee Rating])</f>
        <v>3.0539538160596794E-2</v>
      </c>
      <c r="AE1238" s="11" t="str">
        <f>IF(employee_data3[[#This Row],[Z Score]]&gt;3,"Yes","No")</f>
        <v>No</v>
      </c>
    </row>
    <row r="1239" spans="1:31" x14ac:dyDescent="0.3">
      <c r="A1239">
        <v>1664</v>
      </c>
      <c r="B1239" t="s">
        <v>4952</v>
      </c>
      <c r="C1239" t="s">
        <v>3058</v>
      </c>
      <c r="D1239" s="1">
        <v>44288</v>
      </c>
      <c r="E1239" s="1"/>
      <c r="F1239" t="s">
        <v>59</v>
      </c>
      <c r="G1239" t="s">
        <v>4953</v>
      </c>
      <c r="H1239" t="s">
        <v>4954</v>
      </c>
      <c r="I1239" t="s">
        <v>50</v>
      </c>
      <c r="J1239" t="s">
        <v>32</v>
      </c>
      <c r="K1239" t="str">
        <f>IF(employee_data3[[#This Row],[EmployeeStatus]]="Active", "Active", "Attrition")</f>
        <v>Active</v>
      </c>
      <c r="L1239" t="s">
        <v>63</v>
      </c>
      <c r="M1239" t="s">
        <v>34</v>
      </c>
      <c r="N1239" t="s">
        <v>63</v>
      </c>
      <c r="O1239" t="s">
        <v>36</v>
      </c>
      <c r="P1239" t="s">
        <v>37</v>
      </c>
      <c r="Q1239" t="s">
        <v>170</v>
      </c>
      <c r="R1239" t="s">
        <v>148</v>
      </c>
      <c r="S1239" s="1">
        <v>33491</v>
      </c>
      <c r="T1239">
        <f>DATEDIF(employee_data3[[#This Row],[DOB]],DATE(2023, 1, 1), "Y")</f>
        <v>31</v>
      </c>
      <c r="U1239" t="str">
        <f>IF(employee_data3[[#This Row],[Age]]&lt;=25, "Remaja", IF(employee_data3[[#This Row],[Age]]&lt;=55, "Dewasa", "Lansia"))</f>
        <v>Dewasa</v>
      </c>
      <c r="V1239" t="s">
        <v>40</v>
      </c>
      <c r="W1239" t="s">
        <v>83</v>
      </c>
      <c r="X1239" t="s">
        <v>55</v>
      </c>
      <c r="Y1239">
        <v>2597</v>
      </c>
      <c r="Z1239" t="s">
        <v>43</v>
      </c>
      <c r="AA1239" t="s">
        <v>75</v>
      </c>
      <c r="AB1239" t="s">
        <v>45</v>
      </c>
      <c r="AC1239">
        <v>3</v>
      </c>
      <c r="AD1239" s="11">
        <f>(employee_data3[[#This Row],[Current Employee Rating]]-AVERAGE(employee_data3[Current Employee Rating]))/STDEV(employee_data3[Current Employee Rating])</f>
        <v>3.0539538160596794E-2</v>
      </c>
      <c r="AE1239" s="11" t="str">
        <f>IF(employee_data3[[#This Row],[Z Score]]&gt;3,"Yes","No")</f>
        <v>No</v>
      </c>
    </row>
    <row r="1240" spans="1:31" x14ac:dyDescent="0.3">
      <c r="A1240">
        <v>1665</v>
      </c>
      <c r="B1240" t="s">
        <v>4955</v>
      </c>
      <c r="C1240" t="s">
        <v>2485</v>
      </c>
      <c r="D1240" s="1">
        <v>43821</v>
      </c>
      <c r="E1240" s="1"/>
      <c r="F1240" t="s">
        <v>59</v>
      </c>
      <c r="G1240" t="s">
        <v>4956</v>
      </c>
      <c r="H1240" t="s">
        <v>4957</v>
      </c>
      <c r="I1240" t="s">
        <v>139</v>
      </c>
      <c r="J1240" t="s">
        <v>32</v>
      </c>
      <c r="K1240" t="str">
        <f>IF(employee_data3[[#This Row],[EmployeeStatus]]="Active", "Active", "Attrition")</f>
        <v>Active</v>
      </c>
      <c r="L1240" t="s">
        <v>33</v>
      </c>
      <c r="M1240" t="s">
        <v>51</v>
      </c>
      <c r="N1240" t="s">
        <v>52</v>
      </c>
      <c r="O1240" t="s">
        <v>36</v>
      </c>
      <c r="P1240" t="s">
        <v>37</v>
      </c>
      <c r="Q1240" t="s">
        <v>170</v>
      </c>
      <c r="R1240" t="s">
        <v>177</v>
      </c>
      <c r="S1240" s="1">
        <v>23202</v>
      </c>
      <c r="T1240">
        <f>DATEDIF(employee_data3[[#This Row],[DOB]],DATE(2023, 1, 1), "Y")</f>
        <v>59</v>
      </c>
      <c r="U1240" t="str">
        <f>IF(employee_data3[[#This Row],[Age]]&lt;=25, "Remaja", IF(employee_data3[[#This Row],[Age]]&lt;=55, "Dewasa", "Lansia"))</f>
        <v>Lansia</v>
      </c>
      <c r="V1240" t="s">
        <v>40</v>
      </c>
      <c r="W1240" t="s">
        <v>178</v>
      </c>
      <c r="X1240" t="s">
        <v>55</v>
      </c>
      <c r="Y1240">
        <v>30018</v>
      </c>
      <c r="Z1240" t="s">
        <v>93</v>
      </c>
      <c r="AA1240" t="s">
        <v>44</v>
      </c>
      <c r="AB1240" t="s">
        <v>45</v>
      </c>
      <c r="AC1240">
        <v>3</v>
      </c>
      <c r="AD1240" s="11">
        <f>(employee_data3[[#This Row],[Current Employee Rating]]-AVERAGE(employee_data3[Current Employee Rating]))/STDEV(employee_data3[Current Employee Rating])</f>
        <v>3.0539538160596794E-2</v>
      </c>
      <c r="AE1240" s="11" t="str">
        <f>IF(employee_data3[[#This Row],[Z Score]]&gt;3,"Yes","No")</f>
        <v>No</v>
      </c>
    </row>
    <row r="1241" spans="1:31" x14ac:dyDescent="0.3">
      <c r="A1241">
        <v>1666</v>
      </c>
      <c r="B1241" t="s">
        <v>2912</v>
      </c>
      <c r="C1241" t="s">
        <v>4958</v>
      </c>
      <c r="D1241" s="1">
        <v>44422</v>
      </c>
      <c r="E1241" s="1"/>
      <c r="F1241" t="s">
        <v>59</v>
      </c>
      <c r="G1241" t="s">
        <v>4959</v>
      </c>
      <c r="H1241" t="s">
        <v>4960</v>
      </c>
      <c r="I1241" t="s">
        <v>80</v>
      </c>
      <c r="J1241" t="s">
        <v>32</v>
      </c>
      <c r="K1241" t="str">
        <f>IF(employee_data3[[#This Row],[EmployeeStatus]]="Active", "Active", "Attrition")</f>
        <v>Active</v>
      </c>
      <c r="L1241" t="s">
        <v>63</v>
      </c>
      <c r="M1241" t="s">
        <v>51</v>
      </c>
      <c r="N1241" t="s">
        <v>52</v>
      </c>
      <c r="O1241" t="s">
        <v>36</v>
      </c>
      <c r="P1241" t="s">
        <v>37</v>
      </c>
      <c r="Q1241" t="s">
        <v>170</v>
      </c>
      <c r="R1241" t="s">
        <v>81</v>
      </c>
      <c r="S1241" s="1">
        <v>28693</v>
      </c>
      <c r="T1241">
        <f>DATEDIF(employee_data3[[#This Row],[DOB]],DATE(2023, 1, 1), "Y")</f>
        <v>44</v>
      </c>
      <c r="U1241" t="str">
        <f>IF(employee_data3[[#This Row],[Age]]&lt;=25, "Remaja", IF(employee_data3[[#This Row],[Age]]&lt;=55, "Dewasa", "Lansia"))</f>
        <v>Dewasa</v>
      </c>
      <c r="V1241" t="s">
        <v>112</v>
      </c>
      <c r="W1241" t="s">
        <v>654</v>
      </c>
      <c r="X1241" t="s">
        <v>55</v>
      </c>
      <c r="Y1241">
        <v>38619</v>
      </c>
      <c r="Z1241" t="s">
        <v>93</v>
      </c>
      <c r="AA1241" t="s">
        <v>104</v>
      </c>
      <c r="AB1241" t="s">
        <v>45</v>
      </c>
      <c r="AC1241">
        <v>3</v>
      </c>
      <c r="AD1241" s="11">
        <f>(employee_data3[[#This Row],[Current Employee Rating]]-AVERAGE(employee_data3[Current Employee Rating]))/STDEV(employee_data3[Current Employee Rating])</f>
        <v>3.0539538160596794E-2</v>
      </c>
      <c r="AE1241" s="11" t="str">
        <f>IF(employee_data3[[#This Row],[Z Score]]&gt;3,"Yes","No")</f>
        <v>No</v>
      </c>
    </row>
    <row r="1242" spans="1:31" x14ac:dyDescent="0.3">
      <c r="A1242">
        <v>1667</v>
      </c>
      <c r="B1242" t="s">
        <v>795</v>
      </c>
      <c r="C1242" t="s">
        <v>3596</v>
      </c>
      <c r="D1242" s="1">
        <v>43340</v>
      </c>
      <c r="E1242" s="1"/>
      <c r="F1242" t="s">
        <v>2619</v>
      </c>
      <c r="G1242" t="s">
        <v>4961</v>
      </c>
      <c r="H1242" t="s">
        <v>4962</v>
      </c>
      <c r="I1242" t="s">
        <v>89</v>
      </c>
      <c r="J1242" t="s">
        <v>32</v>
      </c>
      <c r="K1242" t="str">
        <f>IF(employee_data3[[#This Row],[EmployeeStatus]]="Active", "Active", "Attrition")</f>
        <v>Active</v>
      </c>
      <c r="L1242" t="s">
        <v>63</v>
      </c>
      <c r="M1242" t="s">
        <v>51</v>
      </c>
      <c r="N1242" t="s">
        <v>63</v>
      </c>
      <c r="O1242" t="s">
        <v>36</v>
      </c>
      <c r="P1242" t="s">
        <v>37</v>
      </c>
      <c r="Q1242" t="s">
        <v>2623</v>
      </c>
      <c r="R1242" t="s">
        <v>148</v>
      </c>
      <c r="S1242" s="1">
        <v>26377</v>
      </c>
      <c r="T1242">
        <f>DATEDIF(employee_data3[[#This Row],[DOB]],DATE(2023, 1, 1), "Y")</f>
        <v>50</v>
      </c>
      <c r="U1242" t="str">
        <f>IF(employee_data3[[#This Row],[Age]]&lt;=25, "Remaja", IF(employee_data3[[#This Row],[Age]]&lt;=55, "Dewasa", "Lansia"))</f>
        <v>Dewasa</v>
      </c>
      <c r="V1242" t="s">
        <v>40</v>
      </c>
      <c r="W1242" t="s">
        <v>150</v>
      </c>
      <c r="X1242" t="s">
        <v>55</v>
      </c>
      <c r="Y1242">
        <v>62112</v>
      </c>
      <c r="Z1242" t="s">
        <v>93</v>
      </c>
      <c r="AA1242" t="s">
        <v>44</v>
      </c>
      <c r="AB1242" t="s">
        <v>45</v>
      </c>
      <c r="AC1242">
        <v>3</v>
      </c>
      <c r="AD1242" s="11">
        <f>(employee_data3[[#This Row],[Current Employee Rating]]-AVERAGE(employee_data3[Current Employee Rating]))/STDEV(employee_data3[Current Employee Rating])</f>
        <v>3.0539538160596794E-2</v>
      </c>
      <c r="AE1242" s="11" t="str">
        <f>IF(employee_data3[[#This Row],[Z Score]]&gt;3,"Yes","No")</f>
        <v>No</v>
      </c>
    </row>
    <row r="1243" spans="1:31" x14ac:dyDescent="0.3">
      <c r="A1243">
        <v>1668</v>
      </c>
      <c r="B1243" t="s">
        <v>4963</v>
      </c>
      <c r="C1243" t="s">
        <v>438</v>
      </c>
      <c r="D1243" s="1">
        <v>45117</v>
      </c>
      <c r="E1243" s="1"/>
      <c r="F1243" t="s">
        <v>2619</v>
      </c>
      <c r="G1243" t="s">
        <v>4964</v>
      </c>
      <c r="H1243" t="s">
        <v>4965</v>
      </c>
      <c r="I1243" t="s">
        <v>31</v>
      </c>
      <c r="J1243" t="s">
        <v>32</v>
      </c>
      <c r="K1243" t="str">
        <f>IF(employee_data3[[#This Row],[EmployeeStatus]]="Active", "Active", "Attrition")</f>
        <v>Active</v>
      </c>
      <c r="L1243" t="s">
        <v>52</v>
      </c>
      <c r="M1243" t="s">
        <v>34</v>
      </c>
      <c r="N1243" t="s">
        <v>52</v>
      </c>
      <c r="O1243" t="s">
        <v>36</v>
      </c>
      <c r="P1243" t="s">
        <v>37</v>
      </c>
      <c r="Q1243" t="s">
        <v>2623</v>
      </c>
      <c r="R1243" t="s">
        <v>53</v>
      </c>
      <c r="S1243" s="1">
        <v>17417</v>
      </c>
      <c r="T1243">
        <f>DATEDIF(employee_data3[[#This Row],[DOB]],DATE(2023, 1, 1), "Y")</f>
        <v>75</v>
      </c>
      <c r="U1243" t="str">
        <f>IF(employee_data3[[#This Row],[Age]]&lt;=25, "Remaja", IF(employee_data3[[#This Row],[Age]]&lt;=55, "Dewasa", "Lansia"))</f>
        <v>Lansia</v>
      </c>
      <c r="V1243" t="s">
        <v>40</v>
      </c>
      <c r="W1243" t="s">
        <v>83</v>
      </c>
      <c r="X1243" t="s">
        <v>55</v>
      </c>
      <c r="Y1243">
        <v>35842</v>
      </c>
      <c r="Z1243" t="s">
        <v>93</v>
      </c>
      <c r="AA1243" t="s">
        <v>75</v>
      </c>
      <c r="AB1243" t="s">
        <v>45</v>
      </c>
      <c r="AC1243">
        <v>3</v>
      </c>
      <c r="AD1243" s="11">
        <f>(employee_data3[[#This Row],[Current Employee Rating]]-AVERAGE(employee_data3[Current Employee Rating]))/STDEV(employee_data3[Current Employee Rating])</f>
        <v>3.0539538160596794E-2</v>
      </c>
      <c r="AE1243" s="11" t="str">
        <f>IF(employee_data3[[#This Row],[Z Score]]&gt;3,"Yes","No")</f>
        <v>No</v>
      </c>
    </row>
    <row r="1244" spans="1:31" x14ac:dyDescent="0.3">
      <c r="A1244">
        <v>1669</v>
      </c>
      <c r="B1244" t="s">
        <v>2608</v>
      </c>
      <c r="C1244" t="s">
        <v>4966</v>
      </c>
      <c r="D1244" s="1">
        <v>44092</v>
      </c>
      <c r="E1244" s="1"/>
      <c r="F1244" t="s">
        <v>4854</v>
      </c>
      <c r="G1244" t="s">
        <v>4967</v>
      </c>
      <c r="H1244" t="s">
        <v>4968</v>
      </c>
      <c r="I1244" t="s">
        <v>133</v>
      </c>
      <c r="J1244" t="s">
        <v>32</v>
      </c>
      <c r="K1244" t="str">
        <f>IF(employee_data3[[#This Row],[EmployeeStatus]]="Active", "Active", "Attrition")</f>
        <v>Active</v>
      </c>
      <c r="L1244" t="s">
        <v>52</v>
      </c>
      <c r="M1244" t="s">
        <v>51</v>
      </c>
      <c r="N1244" t="s">
        <v>35</v>
      </c>
      <c r="O1244" t="s">
        <v>36</v>
      </c>
      <c r="P1244" t="s">
        <v>37</v>
      </c>
      <c r="Q1244" t="s">
        <v>170</v>
      </c>
      <c r="R1244" t="s">
        <v>90</v>
      </c>
      <c r="S1244" s="1">
        <v>22538</v>
      </c>
      <c r="T1244">
        <f>DATEDIF(employee_data3[[#This Row],[DOB]],DATE(2023, 1, 1), "Y")</f>
        <v>61</v>
      </c>
      <c r="U1244" t="str">
        <f>IF(employee_data3[[#This Row],[Age]]&lt;=25, "Remaja", IF(employee_data3[[#This Row],[Age]]&lt;=55, "Dewasa", "Lansia"))</f>
        <v>Lansia</v>
      </c>
      <c r="V1244" t="s">
        <v>40</v>
      </c>
      <c r="W1244" t="s">
        <v>121</v>
      </c>
      <c r="X1244" t="s">
        <v>55</v>
      </c>
      <c r="Y1244">
        <v>78813</v>
      </c>
      <c r="Z1244" t="s">
        <v>128</v>
      </c>
      <c r="AA1244" t="s">
        <v>104</v>
      </c>
      <c r="AB1244" t="s">
        <v>45</v>
      </c>
      <c r="AC1244">
        <v>3</v>
      </c>
      <c r="AD1244" s="11">
        <f>(employee_data3[[#This Row],[Current Employee Rating]]-AVERAGE(employee_data3[Current Employee Rating]))/STDEV(employee_data3[Current Employee Rating])</f>
        <v>3.0539538160596794E-2</v>
      </c>
      <c r="AE1244" s="11" t="str">
        <f>IF(employee_data3[[#This Row],[Z Score]]&gt;3,"Yes","No")</f>
        <v>No</v>
      </c>
    </row>
    <row r="1245" spans="1:31" x14ac:dyDescent="0.3">
      <c r="A1245">
        <v>1670</v>
      </c>
      <c r="B1245" t="s">
        <v>3113</v>
      </c>
      <c r="C1245" t="s">
        <v>538</v>
      </c>
      <c r="D1245" s="1">
        <v>43664</v>
      </c>
      <c r="E1245" s="1"/>
      <c r="F1245" t="s">
        <v>4854</v>
      </c>
      <c r="G1245" t="s">
        <v>4969</v>
      </c>
      <c r="H1245" t="s">
        <v>4970</v>
      </c>
      <c r="I1245" t="s">
        <v>50</v>
      </c>
      <c r="J1245" t="s">
        <v>32</v>
      </c>
      <c r="K1245" t="str">
        <f>IF(employee_data3[[#This Row],[EmployeeStatus]]="Active", "Active", "Attrition")</f>
        <v>Active</v>
      </c>
      <c r="L1245" t="s">
        <v>33</v>
      </c>
      <c r="M1245" t="s">
        <v>51</v>
      </c>
      <c r="N1245" t="s">
        <v>63</v>
      </c>
      <c r="O1245" t="s">
        <v>36</v>
      </c>
      <c r="P1245" t="s">
        <v>37</v>
      </c>
      <c r="Q1245" t="s">
        <v>170</v>
      </c>
      <c r="R1245" t="s">
        <v>148</v>
      </c>
      <c r="S1245" s="1">
        <v>22226</v>
      </c>
      <c r="T1245">
        <f>DATEDIF(employee_data3[[#This Row],[DOB]],DATE(2023, 1, 1), "Y")</f>
        <v>62</v>
      </c>
      <c r="U1245" t="str">
        <f>IF(employee_data3[[#This Row],[Age]]&lt;=25, "Remaja", IF(employee_data3[[#This Row],[Age]]&lt;=55, "Dewasa", "Lansia"))</f>
        <v>Lansia</v>
      </c>
      <c r="V1245" t="s">
        <v>40</v>
      </c>
      <c r="W1245" t="s">
        <v>83</v>
      </c>
      <c r="X1245" t="s">
        <v>42</v>
      </c>
      <c r="Y1245">
        <v>4772</v>
      </c>
      <c r="Z1245" t="s">
        <v>74</v>
      </c>
      <c r="AA1245" t="s">
        <v>44</v>
      </c>
      <c r="AB1245" t="s">
        <v>45</v>
      </c>
      <c r="AC1245">
        <v>3</v>
      </c>
      <c r="AD1245" s="11">
        <f>(employee_data3[[#This Row],[Current Employee Rating]]-AVERAGE(employee_data3[Current Employee Rating]))/STDEV(employee_data3[Current Employee Rating])</f>
        <v>3.0539538160596794E-2</v>
      </c>
      <c r="AE1245" s="11" t="str">
        <f>IF(employee_data3[[#This Row],[Z Score]]&gt;3,"Yes","No")</f>
        <v>No</v>
      </c>
    </row>
    <row r="1246" spans="1:31" x14ac:dyDescent="0.3">
      <c r="A1246">
        <v>1671</v>
      </c>
      <c r="B1246" t="s">
        <v>4003</v>
      </c>
      <c r="C1246" t="s">
        <v>1524</v>
      </c>
      <c r="D1246" s="1">
        <v>44521</v>
      </c>
      <c r="E1246" s="1">
        <v>44542</v>
      </c>
      <c r="F1246" t="s">
        <v>4854</v>
      </c>
      <c r="G1246" t="s">
        <v>4971</v>
      </c>
      <c r="H1246" t="s">
        <v>4972</v>
      </c>
      <c r="I1246" t="s">
        <v>139</v>
      </c>
      <c r="J1246" t="s">
        <v>32</v>
      </c>
      <c r="K1246" t="str">
        <f>IF(employee_data3[[#This Row],[EmployeeStatus]]="Active", "Active", "Attrition")</f>
        <v>Active</v>
      </c>
      <c r="L1246" t="s">
        <v>33</v>
      </c>
      <c r="M1246" t="s">
        <v>51</v>
      </c>
      <c r="N1246" t="s">
        <v>63</v>
      </c>
      <c r="O1246" t="s">
        <v>99</v>
      </c>
      <c r="P1246" t="s">
        <v>4973</v>
      </c>
      <c r="Q1246" t="s">
        <v>65</v>
      </c>
      <c r="R1246" t="s">
        <v>177</v>
      </c>
      <c r="S1246" s="1">
        <v>23660</v>
      </c>
      <c r="T1246">
        <f>DATEDIF(employee_data3[[#This Row],[DOB]],DATE(2023, 1, 1), "Y")</f>
        <v>58</v>
      </c>
      <c r="U1246" t="str">
        <f>IF(employee_data3[[#This Row],[Age]]&lt;=25, "Remaja", IF(employee_data3[[#This Row],[Age]]&lt;=55, "Dewasa", "Lansia"))</f>
        <v>Lansia</v>
      </c>
      <c r="V1246" t="s">
        <v>40</v>
      </c>
      <c r="W1246" t="s">
        <v>178</v>
      </c>
      <c r="X1246" t="s">
        <v>42</v>
      </c>
      <c r="Y1246">
        <v>83162</v>
      </c>
      <c r="Z1246" t="s">
        <v>43</v>
      </c>
      <c r="AA1246" t="s">
        <v>84</v>
      </c>
      <c r="AB1246" t="s">
        <v>45</v>
      </c>
      <c r="AC1246">
        <v>3</v>
      </c>
      <c r="AD1246" s="11">
        <f>(employee_data3[[#This Row],[Current Employee Rating]]-AVERAGE(employee_data3[Current Employee Rating]))/STDEV(employee_data3[Current Employee Rating])</f>
        <v>3.0539538160596794E-2</v>
      </c>
      <c r="AE1246" s="11" t="str">
        <f>IF(employee_data3[[#This Row],[Z Score]]&gt;3,"Yes","No")</f>
        <v>No</v>
      </c>
    </row>
    <row r="1247" spans="1:31" x14ac:dyDescent="0.3">
      <c r="A1247">
        <v>1672</v>
      </c>
      <c r="B1247" t="s">
        <v>2182</v>
      </c>
      <c r="C1247" t="s">
        <v>2396</v>
      </c>
      <c r="D1247" s="1">
        <v>44263</v>
      </c>
      <c r="E1247" s="1"/>
      <c r="F1247" t="s">
        <v>2397</v>
      </c>
      <c r="G1247" t="s">
        <v>4974</v>
      </c>
      <c r="H1247" t="s">
        <v>4975</v>
      </c>
      <c r="I1247" t="s">
        <v>31</v>
      </c>
      <c r="J1247" t="s">
        <v>32</v>
      </c>
      <c r="K1247" t="str">
        <f>IF(employee_data3[[#This Row],[EmployeeStatus]]="Active", "Active", "Attrition")</f>
        <v>Active</v>
      </c>
      <c r="L1247" t="s">
        <v>63</v>
      </c>
      <c r="M1247" t="s">
        <v>64</v>
      </c>
      <c r="N1247" t="s">
        <v>52</v>
      </c>
      <c r="O1247" t="s">
        <v>36</v>
      </c>
      <c r="P1247" t="s">
        <v>37</v>
      </c>
      <c r="Q1247" t="s">
        <v>170</v>
      </c>
      <c r="R1247" t="s">
        <v>90</v>
      </c>
      <c r="S1247" s="1">
        <v>17313</v>
      </c>
      <c r="T1247">
        <f>DATEDIF(employee_data3[[#This Row],[DOB]],DATE(2023, 1, 1), "Y")</f>
        <v>75</v>
      </c>
      <c r="U1247" t="str">
        <f>IF(employee_data3[[#This Row],[Age]]&lt;=25, "Remaja", IF(employee_data3[[#This Row],[Age]]&lt;=55, "Dewasa", "Lansia"))</f>
        <v>Lansia</v>
      </c>
      <c r="V1247" t="s">
        <v>40</v>
      </c>
      <c r="W1247" t="s">
        <v>2143</v>
      </c>
      <c r="X1247" t="s">
        <v>55</v>
      </c>
      <c r="Y1247">
        <v>21426</v>
      </c>
      <c r="Z1247" t="s">
        <v>128</v>
      </c>
      <c r="AA1247" t="s">
        <v>84</v>
      </c>
      <c r="AB1247" t="s">
        <v>45</v>
      </c>
      <c r="AC1247">
        <v>3</v>
      </c>
      <c r="AD1247" s="11">
        <f>(employee_data3[[#This Row],[Current Employee Rating]]-AVERAGE(employee_data3[Current Employee Rating]))/STDEV(employee_data3[Current Employee Rating])</f>
        <v>3.0539538160596794E-2</v>
      </c>
      <c r="AE1247" s="11" t="str">
        <f>IF(employee_data3[[#This Row],[Z Score]]&gt;3,"Yes","No")</f>
        <v>No</v>
      </c>
    </row>
    <row r="1248" spans="1:31" x14ac:dyDescent="0.3">
      <c r="A1248">
        <v>1673</v>
      </c>
      <c r="B1248" t="s">
        <v>4587</v>
      </c>
      <c r="C1248" t="s">
        <v>4976</v>
      </c>
      <c r="D1248" s="1">
        <v>43698</v>
      </c>
      <c r="E1248" s="1"/>
      <c r="F1248" t="s">
        <v>2402</v>
      </c>
      <c r="G1248" t="s">
        <v>4977</v>
      </c>
      <c r="H1248" t="s">
        <v>4978</v>
      </c>
      <c r="I1248" t="s">
        <v>50</v>
      </c>
      <c r="J1248" t="s">
        <v>32</v>
      </c>
      <c r="K1248" t="str">
        <f>IF(employee_data3[[#This Row],[EmployeeStatus]]="Active", "Active", "Attrition")</f>
        <v>Active</v>
      </c>
      <c r="L1248" t="s">
        <v>52</v>
      </c>
      <c r="M1248" t="s">
        <v>34</v>
      </c>
      <c r="N1248" t="s">
        <v>63</v>
      </c>
      <c r="O1248" t="s">
        <v>36</v>
      </c>
      <c r="P1248" t="s">
        <v>37</v>
      </c>
      <c r="Q1248" t="s">
        <v>170</v>
      </c>
      <c r="R1248" t="s">
        <v>81</v>
      </c>
      <c r="S1248" s="1">
        <v>18574</v>
      </c>
      <c r="T1248">
        <f>DATEDIF(employee_data3[[#This Row],[DOB]],DATE(2023, 1, 1), "Y")</f>
        <v>72</v>
      </c>
      <c r="U1248" t="str">
        <f>IF(employee_data3[[#This Row],[Age]]&lt;=25, "Remaja", IF(employee_data3[[#This Row],[Age]]&lt;=55, "Dewasa", "Lansia"))</f>
        <v>Lansia</v>
      </c>
      <c r="V1248" t="s">
        <v>40</v>
      </c>
      <c r="W1248" t="s">
        <v>83</v>
      </c>
      <c r="X1248" t="s">
        <v>42</v>
      </c>
      <c r="Y1248">
        <v>74874</v>
      </c>
      <c r="Z1248" t="s">
        <v>74</v>
      </c>
      <c r="AA1248" t="s">
        <v>44</v>
      </c>
      <c r="AB1248" t="s">
        <v>45</v>
      </c>
      <c r="AC1248">
        <v>3</v>
      </c>
      <c r="AD1248" s="11">
        <f>(employee_data3[[#This Row],[Current Employee Rating]]-AVERAGE(employee_data3[Current Employee Rating]))/STDEV(employee_data3[Current Employee Rating])</f>
        <v>3.0539538160596794E-2</v>
      </c>
      <c r="AE1248" s="11" t="str">
        <f>IF(employee_data3[[#This Row],[Z Score]]&gt;3,"Yes","No")</f>
        <v>No</v>
      </c>
    </row>
    <row r="1249" spans="1:31" x14ac:dyDescent="0.3">
      <c r="A1249">
        <v>1674</v>
      </c>
      <c r="B1249" t="s">
        <v>4979</v>
      </c>
      <c r="C1249" t="s">
        <v>4980</v>
      </c>
      <c r="D1249" s="1">
        <v>44681</v>
      </c>
      <c r="E1249" s="1">
        <v>45086</v>
      </c>
      <c r="F1249" t="s">
        <v>4798</v>
      </c>
      <c r="G1249" t="s">
        <v>4981</v>
      </c>
      <c r="H1249" t="s">
        <v>4982</v>
      </c>
      <c r="I1249" t="s">
        <v>139</v>
      </c>
      <c r="J1249" t="s">
        <v>2300</v>
      </c>
      <c r="K1249" t="str">
        <f>IF(employee_data3[[#This Row],[EmployeeStatus]]="Active", "Active", "Attrition")</f>
        <v>Attrition</v>
      </c>
      <c r="L1249" t="s">
        <v>52</v>
      </c>
      <c r="M1249" t="s">
        <v>64</v>
      </c>
      <c r="N1249" t="s">
        <v>63</v>
      </c>
      <c r="O1249" t="s">
        <v>99</v>
      </c>
      <c r="P1249" t="s">
        <v>4983</v>
      </c>
      <c r="Q1249" t="s">
        <v>170</v>
      </c>
      <c r="R1249" t="s">
        <v>305</v>
      </c>
      <c r="S1249" s="1">
        <v>16970</v>
      </c>
      <c r="T1249">
        <f>DATEDIF(employee_data3[[#This Row],[DOB]],DATE(2023, 1, 1), "Y")</f>
        <v>76</v>
      </c>
      <c r="U1249" t="str">
        <f>IF(employee_data3[[#This Row],[Age]]&lt;=25, "Remaja", IF(employee_data3[[#This Row],[Age]]&lt;=55, "Dewasa", "Lansia"))</f>
        <v>Lansia</v>
      </c>
      <c r="V1249" t="s">
        <v>40</v>
      </c>
      <c r="W1249" t="s">
        <v>83</v>
      </c>
      <c r="X1249" t="s">
        <v>42</v>
      </c>
      <c r="Y1249">
        <v>56043</v>
      </c>
      <c r="Z1249" t="s">
        <v>74</v>
      </c>
      <c r="AA1249" t="s">
        <v>84</v>
      </c>
      <c r="AB1249" t="s">
        <v>45</v>
      </c>
      <c r="AC1249">
        <v>3</v>
      </c>
      <c r="AD1249" s="11">
        <f>(employee_data3[[#This Row],[Current Employee Rating]]-AVERAGE(employee_data3[Current Employee Rating]))/STDEV(employee_data3[Current Employee Rating])</f>
        <v>3.0539538160596794E-2</v>
      </c>
      <c r="AE1249" s="11" t="str">
        <f>IF(employee_data3[[#This Row],[Z Score]]&gt;3,"Yes","No")</f>
        <v>No</v>
      </c>
    </row>
    <row r="1250" spans="1:31" x14ac:dyDescent="0.3">
      <c r="A1250">
        <v>1675</v>
      </c>
      <c r="B1250" t="s">
        <v>3540</v>
      </c>
      <c r="C1250" t="s">
        <v>4984</v>
      </c>
      <c r="D1250" s="1">
        <v>44960</v>
      </c>
      <c r="E1250" s="1">
        <v>45032</v>
      </c>
      <c r="F1250" t="s">
        <v>59</v>
      </c>
      <c r="G1250" t="s">
        <v>4985</v>
      </c>
      <c r="H1250" t="s">
        <v>4986</v>
      </c>
      <c r="I1250" t="s">
        <v>133</v>
      </c>
      <c r="J1250" t="s">
        <v>32</v>
      </c>
      <c r="K1250" t="str">
        <f>IF(employee_data3[[#This Row],[EmployeeStatus]]="Active", "Active", "Attrition")</f>
        <v>Active</v>
      </c>
      <c r="L1250" t="s">
        <v>63</v>
      </c>
      <c r="M1250" t="s">
        <v>51</v>
      </c>
      <c r="N1250" t="s">
        <v>52</v>
      </c>
      <c r="O1250" t="s">
        <v>126</v>
      </c>
      <c r="P1250" t="s">
        <v>4987</v>
      </c>
      <c r="Q1250" t="s">
        <v>170</v>
      </c>
      <c r="R1250" t="s">
        <v>90</v>
      </c>
      <c r="S1250" s="1">
        <v>21856</v>
      </c>
      <c r="T1250">
        <f>DATEDIF(employee_data3[[#This Row],[DOB]],DATE(2023, 1, 1), "Y")</f>
        <v>63</v>
      </c>
      <c r="U1250" t="str">
        <f>IF(employee_data3[[#This Row],[Age]]&lt;=25, "Remaja", IF(employee_data3[[#This Row],[Age]]&lt;=55, "Dewasa", "Lansia"))</f>
        <v>Lansia</v>
      </c>
      <c r="V1250" t="s">
        <v>40</v>
      </c>
      <c r="W1250" t="s">
        <v>103</v>
      </c>
      <c r="X1250" t="s">
        <v>55</v>
      </c>
      <c r="Y1250">
        <v>59192</v>
      </c>
      <c r="Z1250" t="s">
        <v>56</v>
      </c>
      <c r="AA1250" t="s">
        <v>44</v>
      </c>
      <c r="AB1250" t="s">
        <v>45</v>
      </c>
      <c r="AC1250">
        <v>3</v>
      </c>
      <c r="AD1250" s="11">
        <f>(employee_data3[[#This Row],[Current Employee Rating]]-AVERAGE(employee_data3[Current Employee Rating]))/STDEV(employee_data3[Current Employee Rating])</f>
        <v>3.0539538160596794E-2</v>
      </c>
      <c r="AE1250" s="11" t="str">
        <f>IF(employee_data3[[#This Row],[Z Score]]&gt;3,"Yes","No")</f>
        <v>No</v>
      </c>
    </row>
    <row r="1251" spans="1:31" x14ac:dyDescent="0.3">
      <c r="A1251">
        <v>1676</v>
      </c>
      <c r="B1251" t="s">
        <v>4408</v>
      </c>
      <c r="C1251" t="s">
        <v>4588</v>
      </c>
      <c r="D1251" s="1">
        <v>45054</v>
      </c>
      <c r="E1251" s="1"/>
      <c r="F1251" t="s">
        <v>59</v>
      </c>
      <c r="G1251" t="s">
        <v>4988</v>
      </c>
      <c r="H1251" t="s">
        <v>4989</v>
      </c>
      <c r="I1251" t="s">
        <v>80</v>
      </c>
      <c r="J1251" t="s">
        <v>32</v>
      </c>
      <c r="K1251" t="str">
        <f>IF(employee_data3[[#This Row],[EmployeeStatus]]="Active", "Active", "Attrition")</f>
        <v>Active</v>
      </c>
      <c r="L1251" t="s">
        <v>52</v>
      </c>
      <c r="M1251" t="s">
        <v>64</v>
      </c>
      <c r="N1251" t="s">
        <v>63</v>
      </c>
      <c r="O1251" t="s">
        <v>36</v>
      </c>
      <c r="P1251" t="s">
        <v>37</v>
      </c>
      <c r="Q1251" t="s">
        <v>170</v>
      </c>
      <c r="R1251" t="s">
        <v>332</v>
      </c>
      <c r="S1251" s="1">
        <v>23235</v>
      </c>
      <c r="T1251">
        <f>DATEDIF(employee_data3[[#This Row],[DOB]],DATE(2023, 1, 1), "Y")</f>
        <v>59</v>
      </c>
      <c r="U1251" t="str">
        <f>IF(employee_data3[[#This Row],[Age]]&lt;=25, "Remaja", IF(employee_data3[[#This Row],[Age]]&lt;=55, "Dewasa", "Lansia"))</f>
        <v>Lansia</v>
      </c>
      <c r="V1251" t="s">
        <v>40</v>
      </c>
      <c r="W1251" t="s">
        <v>226</v>
      </c>
      <c r="X1251" t="s">
        <v>55</v>
      </c>
      <c r="Y1251">
        <v>82767</v>
      </c>
      <c r="Z1251" t="s">
        <v>74</v>
      </c>
      <c r="AA1251" t="s">
        <v>44</v>
      </c>
      <c r="AB1251" t="s">
        <v>45</v>
      </c>
      <c r="AC1251">
        <v>3</v>
      </c>
      <c r="AD1251" s="11">
        <f>(employee_data3[[#This Row],[Current Employee Rating]]-AVERAGE(employee_data3[Current Employee Rating]))/STDEV(employee_data3[Current Employee Rating])</f>
        <v>3.0539538160596794E-2</v>
      </c>
      <c r="AE1251" s="11" t="str">
        <f>IF(employee_data3[[#This Row],[Z Score]]&gt;3,"Yes","No")</f>
        <v>No</v>
      </c>
    </row>
    <row r="1252" spans="1:31" x14ac:dyDescent="0.3">
      <c r="A1252">
        <v>1677</v>
      </c>
      <c r="B1252" t="s">
        <v>4990</v>
      </c>
      <c r="C1252" t="s">
        <v>3596</v>
      </c>
      <c r="D1252" s="1">
        <v>44771</v>
      </c>
      <c r="E1252" s="1"/>
      <c r="F1252" t="s">
        <v>59</v>
      </c>
      <c r="G1252" t="s">
        <v>4991</v>
      </c>
      <c r="H1252" t="s">
        <v>4992</v>
      </c>
      <c r="I1252" t="s">
        <v>98</v>
      </c>
      <c r="J1252" t="s">
        <v>32</v>
      </c>
      <c r="K1252" t="str">
        <f>IF(employee_data3[[#This Row],[EmployeeStatus]]="Active", "Active", "Attrition")</f>
        <v>Active</v>
      </c>
      <c r="L1252" t="s">
        <v>52</v>
      </c>
      <c r="M1252" t="s">
        <v>64</v>
      </c>
      <c r="N1252" t="s">
        <v>52</v>
      </c>
      <c r="O1252" t="s">
        <v>36</v>
      </c>
      <c r="P1252" t="s">
        <v>37</v>
      </c>
      <c r="Q1252" t="s">
        <v>170</v>
      </c>
      <c r="R1252" t="s">
        <v>81</v>
      </c>
      <c r="S1252" s="1">
        <v>24068</v>
      </c>
      <c r="T1252">
        <f>DATEDIF(employee_data3[[#This Row],[DOB]],DATE(2023, 1, 1), "Y")</f>
        <v>57</v>
      </c>
      <c r="U1252" t="str">
        <f>IF(employee_data3[[#This Row],[Age]]&lt;=25, "Remaja", IF(employee_data3[[#This Row],[Age]]&lt;=55, "Dewasa", "Lansia"))</f>
        <v>Lansia</v>
      </c>
      <c r="V1252" t="s">
        <v>112</v>
      </c>
      <c r="W1252" t="s">
        <v>226</v>
      </c>
      <c r="X1252" t="s">
        <v>42</v>
      </c>
      <c r="Y1252">
        <v>44156</v>
      </c>
      <c r="Z1252" t="s">
        <v>74</v>
      </c>
      <c r="AA1252" t="s">
        <v>44</v>
      </c>
      <c r="AB1252" t="s">
        <v>45</v>
      </c>
      <c r="AC1252">
        <v>3</v>
      </c>
      <c r="AD1252" s="11">
        <f>(employee_data3[[#This Row],[Current Employee Rating]]-AVERAGE(employee_data3[Current Employee Rating]))/STDEV(employee_data3[Current Employee Rating])</f>
        <v>3.0539538160596794E-2</v>
      </c>
      <c r="AE1252" s="11" t="str">
        <f>IF(employee_data3[[#This Row],[Z Score]]&gt;3,"Yes","No")</f>
        <v>No</v>
      </c>
    </row>
    <row r="1253" spans="1:31" x14ac:dyDescent="0.3">
      <c r="A1253">
        <v>1678</v>
      </c>
      <c r="B1253" t="s">
        <v>4344</v>
      </c>
      <c r="C1253" t="s">
        <v>1336</v>
      </c>
      <c r="D1253" s="1">
        <v>44153</v>
      </c>
      <c r="E1253" s="1">
        <v>44338</v>
      </c>
      <c r="F1253" t="s">
        <v>2619</v>
      </c>
      <c r="G1253" t="s">
        <v>4993</v>
      </c>
      <c r="H1253" t="s">
        <v>4994</v>
      </c>
      <c r="I1253" t="s">
        <v>62</v>
      </c>
      <c r="J1253" t="s">
        <v>32</v>
      </c>
      <c r="K1253" t="str">
        <f>IF(employee_data3[[#This Row],[EmployeeStatus]]="Active", "Active", "Attrition")</f>
        <v>Active</v>
      </c>
      <c r="L1253" t="s">
        <v>52</v>
      </c>
      <c r="M1253" t="s">
        <v>51</v>
      </c>
      <c r="N1253" t="s">
        <v>52</v>
      </c>
      <c r="O1253" t="s">
        <v>126</v>
      </c>
      <c r="P1253" t="s">
        <v>4995</v>
      </c>
      <c r="Q1253" t="s">
        <v>2623</v>
      </c>
      <c r="R1253" t="s">
        <v>90</v>
      </c>
      <c r="S1253" s="1">
        <v>16889</v>
      </c>
      <c r="T1253">
        <f>DATEDIF(employee_data3[[#This Row],[DOB]],DATE(2023, 1, 1), "Y")</f>
        <v>76</v>
      </c>
      <c r="U1253" t="str">
        <f>IF(employee_data3[[#This Row],[Age]]&lt;=25, "Remaja", IF(employee_data3[[#This Row],[Age]]&lt;=55, "Dewasa", "Lansia"))</f>
        <v>Lansia</v>
      </c>
      <c r="V1253" t="s">
        <v>40</v>
      </c>
      <c r="W1253" t="s">
        <v>103</v>
      </c>
      <c r="X1253" t="s">
        <v>42</v>
      </c>
      <c r="Y1253">
        <v>59433</v>
      </c>
      <c r="Z1253" t="s">
        <v>93</v>
      </c>
      <c r="AA1253" t="s">
        <v>44</v>
      </c>
      <c r="AB1253" t="s">
        <v>45</v>
      </c>
      <c r="AC1253">
        <v>3</v>
      </c>
      <c r="AD1253" s="11">
        <f>(employee_data3[[#This Row],[Current Employee Rating]]-AVERAGE(employee_data3[Current Employee Rating]))/STDEV(employee_data3[Current Employee Rating])</f>
        <v>3.0539538160596794E-2</v>
      </c>
      <c r="AE1253" s="11" t="str">
        <f>IF(employee_data3[[#This Row],[Z Score]]&gt;3,"Yes","No")</f>
        <v>No</v>
      </c>
    </row>
    <row r="1254" spans="1:31" x14ac:dyDescent="0.3">
      <c r="A1254">
        <v>1679</v>
      </c>
      <c r="B1254" t="s">
        <v>4557</v>
      </c>
      <c r="C1254" t="s">
        <v>4996</v>
      </c>
      <c r="D1254" s="1">
        <v>44332</v>
      </c>
      <c r="E1254" s="1">
        <v>44665</v>
      </c>
      <c r="F1254" t="s">
        <v>2619</v>
      </c>
      <c r="G1254" t="s">
        <v>4997</v>
      </c>
      <c r="H1254" t="s">
        <v>4998</v>
      </c>
      <c r="I1254" t="s">
        <v>89</v>
      </c>
      <c r="J1254" t="s">
        <v>32</v>
      </c>
      <c r="K1254" t="str">
        <f>IF(employee_data3[[#This Row],[EmployeeStatus]]="Active", "Active", "Attrition")</f>
        <v>Active</v>
      </c>
      <c r="L1254" t="s">
        <v>52</v>
      </c>
      <c r="M1254" t="s">
        <v>34</v>
      </c>
      <c r="N1254" t="s">
        <v>52</v>
      </c>
      <c r="O1254" t="s">
        <v>175</v>
      </c>
      <c r="P1254" t="s">
        <v>4999</v>
      </c>
      <c r="Q1254" t="s">
        <v>2623</v>
      </c>
      <c r="R1254" t="s">
        <v>111</v>
      </c>
      <c r="S1254" s="1">
        <v>16420</v>
      </c>
      <c r="T1254">
        <f>DATEDIF(employee_data3[[#This Row],[DOB]],DATE(2023, 1, 1), "Y")</f>
        <v>78</v>
      </c>
      <c r="U1254" t="str">
        <f>IF(employee_data3[[#This Row],[Age]]&lt;=25, "Remaja", IF(employee_data3[[#This Row],[Age]]&lt;=55, "Dewasa", "Lansia"))</f>
        <v>Lansia</v>
      </c>
      <c r="V1254" t="s">
        <v>40</v>
      </c>
      <c r="W1254" t="s">
        <v>419</v>
      </c>
      <c r="X1254" t="s">
        <v>55</v>
      </c>
      <c r="Y1254">
        <v>42691</v>
      </c>
      <c r="Z1254" t="s">
        <v>93</v>
      </c>
      <c r="AA1254" t="s">
        <v>44</v>
      </c>
      <c r="AB1254" t="s">
        <v>45</v>
      </c>
      <c r="AC1254">
        <v>3</v>
      </c>
      <c r="AD1254" s="11">
        <f>(employee_data3[[#This Row],[Current Employee Rating]]-AVERAGE(employee_data3[Current Employee Rating]))/STDEV(employee_data3[Current Employee Rating])</f>
        <v>3.0539538160596794E-2</v>
      </c>
      <c r="AE1254" s="11" t="str">
        <f>IF(employee_data3[[#This Row],[Z Score]]&gt;3,"Yes","No")</f>
        <v>No</v>
      </c>
    </row>
    <row r="1255" spans="1:31" x14ac:dyDescent="0.3">
      <c r="A1255">
        <v>1680</v>
      </c>
      <c r="B1255" t="s">
        <v>5000</v>
      </c>
      <c r="C1255" t="s">
        <v>5001</v>
      </c>
      <c r="D1255" s="1">
        <v>43763</v>
      </c>
      <c r="E1255" s="1">
        <v>44120</v>
      </c>
      <c r="F1255" t="s">
        <v>2619</v>
      </c>
      <c r="G1255" t="s">
        <v>5002</v>
      </c>
      <c r="H1255" t="s">
        <v>5003</v>
      </c>
      <c r="I1255" t="s">
        <v>31</v>
      </c>
      <c r="J1255" t="s">
        <v>32</v>
      </c>
      <c r="K1255" t="str">
        <f>IF(employee_data3[[#This Row],[EmployeeStatus]]="Active", "Active", "Attrition")</f>
        <v>Active</v>
      </c>
      <c r="L1255" t="s">
        <v>63</v>
      </c>
      <c r="M1255" t="s">
        <v>34</v>
      </c>
      <c r="N1255" t="s">
        <v>35</v>
      </c>
      <c r="O1255" t="s">
        <v>99</v>
      </c>
      <c r="P1255" t="s">
        <v>5004</v>
      </c>
      <c r="Q1255" t="s">
        <v>170</v>
      </c>
      <c r="R1255" t="s">
        <v>81</v>
      </c>
      <c r="S1255" s="1">
        <v>28004</v>
      </c>
      <c r="T1255">
        <f>DATEDIF(employee_data3[[#This Row],[DOB]],DATE(2023, 1, 1), "Y")</f>
        <v>46</v>
      </c>
      <c r="U1255" t="str">
        <f>IF(employee_data3[[#This Row],[Age]]&lt;=25, "Remaja", IF(employee_data3[[#This Row],[Age]]&lt;=55, "Dewasa", "Lansia"))</f>
        <v>Dewasa</v>
      </c>
      <c r="V1255" t="s">
        <v>40</v>
      </c>
      <c r="W1255" t="s">
        <v>83</v>
      </c>
      <c r="X1255" t="s">
        <v>55</v>
      </c>
      <c r="Y1255">
        <v>33673</v>
      </c>
      <c r="Z1255" t="s">
        <v>74</v>
      </c>
      <c r="AA1255" t="s">
        <v>104</v>
      </c>
      <c r="AB1255" t="s">
        <v>45</v>
      </c>
      <c r="AC1255">
        <v>3</v>
      </c>
      <c r="AD1255" s="11">
        <f>(employee_data3[[#This Row],[Current Employee Rating]]-AVERAGE(employee_data3[Current Employee Rating]))/STDEV(employee_data3[Current Employee Rating])</f>
        <v>3.0539538160596794E-2</v>
      </c>
      <c r="AE1255" s="11" t="str">
        <f>IF(employee_data3[[#This Row],[Z Score]]&gt;3,"Yes","No")</f>
        <v>No</v>
      </c>
    </row>
    <row r="1256" spans="1:31" x14ac:dyDescent="0.3">
      <c r="A1256">
        <v>1681</v>
      </c>
      <c r="B1256" t="s">
        <v>1701</v>
      </c>
      <c r="C1256" t="s">
        <v>5005</v>
      </c>
      <c r="D1256" s="1">
        <v>44990</v>
      </c>
      <c r="E1256" s="1">
        <v>45050</v>
      </c>
      <c r="F1256" t="s">
        <v>4854</v>
      </c>
      <c r="G1256" t="s">
        <v>5006</v>
      </c>
      <c r="H1256" t="s">
        <v>5007</v>
      </c>
      <c r="I1256" t="s">
        <v>133</v>
      </c>
      <c r="J1256" t="s">
        <v>32</v>
      </c>
      <c r="K1256" t="str">
        <f>IF(employee_data3[[#This Row],[EmployeeStatus]]="Active", "Active", "Attrition")</f>
        <v>Active</v>
      </c>
      <c r="L1256" t="s">
        <v>33</v>
      </c>
      <c r="M1256" t="s">
        <v>64</v>
      </c>
      <c r="N1256" t="s">
        <v>35</v>
      </c>
      <c r="O1256" t="s">
        <v>140</v>
      </c>
      <c r="P1256" t="s">
        <v>5008</v>
      </c>
      <c r="Q1256" t="s">
        <v>170</v>
      </c>
      <c r="R1256" t="s">
        <v>111</v>
      </c>
      <c r="S1256" s="1">
        <v>27312</v>
      </c>
      <c r="T1256">
        <f>DATEDIF(employee_data3[[#This Row],[DOB]],DATE(2023, 1, 1), "Y")</f>
        <v>48</v>
      </c>
      <c r="U1256" t="str">
        <f>IF(employee_data3[[#This Row],[Age]]&lt;=25, "Remaja", IF(employee_data3[[#This Row],[Age]]&lt;=55, "Dewasa", "Lansia"))</f>
        <v>Dewasa</v>
      </c>
      <c r="V1256" t="s">
        <v>40</v>
      </c>
      <c r="W1256" t="s">
        <v>113</v>
      </c>
      <c r="X1256" t="s">
        <v>42</v>
      </c>
      <c r="Y1256">
        <v>34659</v>
      </c>
      <c r="Z1256" t="s">
        <v>43</v>
      </c>
      <c r="AA1256" t="s">
        <v>104</v>
      </c>
      <c r="AB1256" t="s">
        <v>45</v>
      </c>
      <c r="AC1256">
        <v>3</v>
      </c>
      <c r="AD1256" s="11">
        <f>(employee_data3[[#This Row],[Current Employee Rating]]-AVERAGE(employee_data3[Current Employee Rating]))/STDEV(employee_data3[Current Employee Rating])</f>
        <v>3.0539538160596794E-2</v>
      </c>
      <c r="AE1256" s="11" t="str">
        <f>IF(employee_data3[[#This Row],[Z Score]]&gt;3,"Yes","No")</f>
        <v>No</v>
      </c>
    </row>
    <row r="1257" spans="1:31" x14ac:dyDescent="0.3">
      <c r="A1257">
        <v>1682</v>
      </c>
      <c r="B1257" t="s">
        <v>5009</v>
      </c>
      <c r="C1257" t="s">
        <v>2737</v>
      </c>
      <c r="D1257" s="1">
        <v>44348</v>
      </c>
      <c r="E1257" s="1"/>
      <c r="F1257" t="s">
        <v>4854</v>
      </c>
      <c r="G1257" t="s">
        <v>5010</v>
      </c>
      <c r="H1257" t="s">
        <v>5011</v>
      </c>
      <c r="I1257" t="s">
        <v>50</v>
      </c>
      <c r="J1257" t="s">
        <v>32</v>
      </c>
      <c r="K1257" t="str">
        <f>IF(employee_data3[[#This Row],[EmployeeStatus]]="Active", "Active", "Attrition")</f>
        <v>Active</v>
      </c>
      <c r="L1257" t="s">
        <v>52</v>
      </c>
      <c r="M1257" t="s">
        <v>64</v>
      </c>
      <c r="N1257" t="s">
        <v>52</v>
      </c>
      <c r="O1257" t="s">
        <v>36</v>
      </c>
      <c r="P1257" t="s">
        <v>37</v>
      </c>
      <c r="Q1257" t="s">
        <v>170</v>
      </c>
      <c r="R1257" t="s">
        <v>53</v>
      </c>
      <c r="S1257" s="1">
        <v>25931</v>
      </c>
      <c r="T1257">
        <f>DATEDIF(employee_data3[[#This Row],[DOB]],DATE(2023, 1, 1), "Y")</f>
        <v>52</v>
      </c>
      <c r="U1257" t="str">
        <f>IF(employee_data3[[#This Row],[Age]]&lt;=25, "Remaja", IF(employee_data3[[#This Row],[Age]]&lt;=55, "Dewasa", "Lansia"))</f>
        <v>Dewasa</v>
      </c>
      <c r="V1257" t="s">
        <v>40</v>
      </c>
      <c r="W1257" t="s">
        <v>226</v>
      </c>
      <c r="X1257" t="s">
        <v>42</v>
      </c>
      <c r="Y1257">
        <v>65125</v>
      </c>
      <c r="Z1257" t="s">
        <v>93</v>
      </c>
      <c r="AA1257" t="s">
        <v>84</v>
      </c>
      <c r="AB1257" t="s">
        <v>45</v>
      </c>
      <c r="AC1257">
        <v>3</v>
      </c>
      <c r="AD1257" s="11">
        <f>(employee_data3[[#This Row],[Current Employee Rating]]-AVERAGE(employee_data3[Current Employee Rating]))/STDEV(employee_data3[Current Employee Rating])</f>
        <v>3.0539538160596794E-2</v>
      </c>
      <c r="AE1257" s="11" t="str">
        <f>IF(employee_data3[[#This Row],[Z Score]]&gt;3,"Yes","No")</f>
        <v>No</v>
      </c>
    </row>
    <row r="1258" spans="1:31" x14ac:dyDescent="0.3">
      <c r="A1258">
        <v>1683</v>
      </c>
      <c r="B1258" t="s">
        <v>5012</v>
      </c>
      <c r="C1258" t="s">
        <v>3325</v>
      </c>
      <c r="D1258" s="1">
        <v>44583</v>
      </c>
      <c r="E1258" s="1">
        <v>44767</v>
      </c>
      <c r="F1258" t="s">
        <v>4854</v>
      </c>
      <c r="G1258" t="s">
        <v>5013</v>
      </c>
      <c r="H1258" t="s">
        <v>5014</v>
      </c>
      <c r="I1258" t="s">
        <v>139</v>
      </c>
      <c r="J1258" t="s">
        <v>745</v>
      </c>
      <c r="K1258" t="str">
        <f>IF(employee_data3[[#This Row],[EmployeeStatus]]="Active", "Active", "Attrition")</f>
        <v>Attrition</v>
      </c>
      <c r="L1258" t="s">
        <v>63</v>
      </c>
      <c r="M1258" t="s">
        <v>64</v>
      </c>
      <c r="N1258" t="s">
        <v>52</v>
      </c>
      <c r="O1258" t="s">
        <v>175</v>
      </c>
      <c r="P1258" t="s">
        <v>5015</v>
      </c>
      <c r="Q1258" t="s">
        <v>65</v>
      </c>
      <c r="R1258" t="s">
        <v>53</v>
      </c>
      <c r="S1258" s="1">
        <v>32187</v>
      </c>
      <c r="T1258">
        <f>DATEDIF(employee_data3[[#This Row],[DOB]],DATE(2023, 1, 1), "Y")</f>
        <v>34</v>
      </c>
      <c r="U1258" t="str">
        <f>IF(employee_data3[[#This Row],[Age]]&lt;=25, "Remaja", IF(employee_data3[[#This Row],[Age]]&lt;=55, "Dewasa", "Lansia"))</f>
        <v>Dewasa</v>
      </c>
      <c r="V1258" t="s">
        <v>40</v>
      </c>
      <c r="W1258" t="s">
        <v>163</v>
      </c>
      <c r="X1258" t="s">
        <v>42</v>
      </c>
      <c r="Y1258">
        <v>97969</v>
      </c>
      <c r="Z1258" t="s">
        <v>74</v>
      </c>
      <c r="AA1258" t="s">
        <v>84</v>
      </c>
      <c r="AB1258" t="s">
        <v>45</v>
      </c>
      <c r="AC1258">
        <v>3</v>
      </c>
      <c r="AD1258" s="11">
        <f>(employee_data3[[#This Row],[Current Employee Rating]]-AVERAGE(employee_data3[Current Employee Rating]))/STDEV(employee_data3[Current Employee Rating])</f>
        <v>3.0539538160596794E-2</v>
      </c>
      <c r="AE1258" s="11" t="str">
        <f>IF(employee_data3[[#This Row],[Z Score]]&gt;3,"Yes","No")</f>
        <v>No</v>
      </c>
    </row>
    <row r="1259" spans="1:31" x14ac:dyDescent="0.3">
      <c r="A1259">
        <v>1684</v>
      </c>
      <c r="B1259" t="s">
        <v>5016</v>
      </c>
      <c r="C1259" t="s">
        <v>495</v>
      </c>
      <c r="D1259" s="1">
        <v>45116</v>
      </c>
      <c r="E1259" s="1">
        <v>45138</v>
      </c>
      <c r="F1259" t="s">
        <v>2397</v>
      </c>
      <c r="G1259" t="s">
        <v>5017</v>
      </c>
      <c r="H1259" t="s">
        <v>5018</v>
      </c>
      <c r="I1259" t="s">
        <v>98</v>
      </c>
      <c r="J1259" t="s">
        <v>2300</v>
      </c>
      <c r="K1259" t="str">
        <f>IF(employee_data3[[#This Row],[EmployeeStatus]]="Active", "Active", "Attrition")</f>
        <v>Attrition</v>
      </c>
      <c r="L1259" t="s">
        <v>33</v>
      </c>
      <c r="M1259" t="s">
        <v>51</v>
      </c>
      <c r="N1259" t="s">
        <v>52</v>
      </c>
      <c r="O1259" t="s">
        <v>99</v>
      </c>
      <c r="P1259" t="s">
        <v>5019</v>
      </c>
      <c r="Q1259" t="s">
        <v>170</v>
      </c>
      <c r="R1259" t="s">
        <v>111</v>
      </c>
      <c r="S1259" s="1">
        <v>23077</v>
      </c>
      <c r="T1259">
        <f>DATEDIF(employee_data3[[#This Row],[DOB]],DATE(2023, 1, 1), "Y")</f>
        <v>59</v>
      </c>
      <c r="U1259" t="str">
        <f>IF(employee_data3[[#This Row],[Age]]&lt;=25, "Remaja", IF(employee_data3[[#This Row],[Age]]&lt;=55, "Dewasa", "Lansia"))</f>
        <v>Lansia</v>
      </c>
      <c r="V1259" t="s">
        <v>40</v>
      </c>
      <c r="W1259" t="s">
        <v>113</v>
      </c>
      <c r="X1259" t="s">
        <v>55</v>
      </c>
      <c r="Y1259">
        <v>18894</v>
      </c>
      <c r="Z1259" t="s">
        <v>56</v>
      </c>
      <c r="AA1259" t="s">
        <v>44</v>
      </c>
      <c r="AB1259" t="s">
        <v>45</v>
      </c>
      <c r="AC1259">
        <v>3</v>
      </c>
      <c r="AD1259" s="11">
        <f>(employee_data3[[#This Row],[Current Employee Rating]]-AVERAGE(employee_data3[Current Employee Rating]))/STDEV(employee_data3[Current Employee Rating])</f>
        <v>3.0539538160596794E-2</v>
      </c>
      <c r="AE1259" s="11" t="str">
        <f>IF(employee_data3[[#This Row],[Z Score]]&gt;3,"Yes","No")</f>
        <v>No</v>
      </c>
    </row>
    <row r="1260" spans="1:31" x14ac:dyDescent="0.3">
      <c r="A1260">
        <v>1685</v>
      </c>
      <c r="B1260" t="s">
        <v>3572</v>
      </c>
      <c r="C1260" t="s">
        <v>3204</v>
      </c>
      <c r="D1260" s="1">
        <v>43415</v>
      </c>
      <c r="E1260" s="1">
        <v>43612</v>
      </c>
      <c r="F1260" t="s">
        <v>2402</v>
      </c>
      <c r="G1260" t="s">
        <v>5020</v>
      </c>
      <c r="H1260" t="s">
        <v>5021</v>
      </c>
      <c r="I1260" t="s">
        <v>118</v>
      </c>
      <c r="J1260" t="s">
        <v>2300</v>
      </c>
      <c r="K1260" t="str">
        <f>IF(employee_data3[[#This Row],[EmployeeStatus]]="Active", "Active", "Attrition")</f>
        <v>Attrition</v>
      </c>
      <c r="L1260" t="s">
        <v>63</v>
      </c>
      <c r="M1260" t="s">
        <v>51</v>
      </c>
      <c r="N1260" t="s">
        <v>63</v>
      </c>
      <c r="O1260" t="s">
        <v>140</v>
      </c>
      <c r="P1260" t="s">
        <v>5022</v>
      </c>
      <c r="Q1260" t="s">
        <v>170</v>
      </c>
      <c r="R1260" t="s">
        <v>53</v>
      </c>
      <c r="S1260" s="1">
        <v>25015</v>
      </c>
      <c r="T1260">
        <f>DATEDIF(employee_data3[[#This Row],[DOB]],DATE(2023, 1, 1), "Y")</f>
        <v>54</v>
      </c>
      <c r="U1260" t="str">
        <f>IF(employee_data3[[#This Row],[Age]]&lt;=25, "Remaja", IF(employee_data3[[#This Row],[Age]]&lt;=55, "Dewasa", "Lansia"))</f>
        <v>Dewasa</v>
      </c>
      <c r="V1260" t="s">
        <v>40</v>
      </c>
      <c r="W1260" t="s">
        <v>226</v>
      </c>
      <c r="X1260" t="s">
        <v>42</v>
      </c>
      <c r="Y1260">
        <v>16287</v>
      </c>
      <c r="Z1260" t="s">
        <v>93</v>
      </c>
      <c r="AA1260" t="s">
        <v>104</v>
      </c>
      <c r="AB1260" t="s">
        <v>45</v>
      </c>
      <c r="AC1260">
        <v>3</v>
      </c>
      <c r="AD1260" s="11">
        <f>(employee_data3[[#This Row],[Current Employee Rating]]-AVERAGE(employee_data3[Current Employee Rating]))/STDEV(employee_data3[Current Employee Rating])</f>
        <v>3.0539538160596794E-2</v>
      </c>
      <c r="AE1260" s="11" t="str">
        <f>IF(employee_data3[[#This Row],[Z Score]]&gt;3,"Yes","No")</f>
        <v>No</v>
      </c>
    </row>
    <row r="1261" spans="1:31" x14ac:dyDescent="0.3">
      <c r="A1261">
        <v>1686</v>
      </c>
      <c r="B1261" t="s">
        <v>2659</v>
      </c>
      <c r="C1261" t="s">
        <v>1022</v>
      </c>
      <c r="D1261" s="1">
        <v>44201</v>
      </c>
      <c r="E1261" s="1">
        <v>44365</v>
      </c>
      <c r="F1261" t="s">
        <v>4798</v>
      </c>
      <c r="G1261" t="s">
        <v>2730</v>
      </c>
      <c r="H1261" t="s">
        <v>5023</v>
      </c>
      <c r="I1261" t="s">
        <v>133</v>
      </c>
      <c r="J1261" t="s">
        <v>32</v>
      </c>
      <c r="K1261" t="str">
        <f>IF(employee_data3[[#This Row],[EmployeeStatus]]="Active", "Active", "Attrition")</f>
        <v>Active</v>
      </c>
      <c r="L1261" t="s">
        <v>33</v>
      </c>
      <c r="M1261" t="s">
        <v>34</v>
      </c>
      <c r="N1261" t="s">
        <v>63</v>
      </c>
      <c r="O1261" t="s">
        <v>140</v>
      </c>
      <c r="P1261" t="s">
        <v>5024</v>
      </c>
      <c r="Q1261" t="s">
        <v>170</v>
      </c>
      <c r="R1261" t="s">
        <v>39</v>
      </c>
      <c r="S1261" s="1">
        <v>19789</v>
      </c>
      <c r="T1261">
        <f>DATEDIF(employee_data3[[#This Row],[DOB]],DATE(2023, 1, 1), "Y")</f>
        <v>68</v>
      </c>
      <c r="U1261" t="str">
        <f>IF(employee_data3[[#This Row],[Age]]&lt;=25, "Remaja", IF(employee_data3[[#This Row],[Age]]&lt;=55, "Dewasa", "Lansia"))</f>
        <v>Lansia</v>
      </c>
      <c r="V1261" t="s">
        <v>40</v>
      </c>
      <c r="W1261" t="s">
        <v>1506</v>
      </c>
      <c r="X1261" t="s">
        <v>55</v>
      </c>
      <c r="Y1261">
        <v>63472</v>
      </c>
      <c r="Z1261" t="s">
        <v>93</v>
      </c>
      <c r="AA1261" t="s">
        <v>44</v>
      </c>
      <c r="AB1261" t="s">
        <v>45</v>
      </c>
      <c r="AC1261">
        <v>3</v>
      </c>
      <c r="AD1261" s="11">
        <f>(employee_data3[[#This Row],[Current Employee Rating]]-AVERAGE(employee_data3[Current Employee Rating]))/STDEV(employee_data3[Current Employee Rating])</f>
        <v>3.0539538160596794E-2</v>
      </c>
      <c r="AE1261" s="11" t="str">
        <f>IF(employee_data3[[#This Row],[Z Score]]&gt;3,"Yes","No")</f>
        <v>No</v>
      </c>
    </row>
    <row r="1262" spans="1:31" x14ac:dyDescent="0.3">
      <c r="A1262">
        <v>1687</v>
      </c>
      <c r="B1262" t="s">
        <v>5025</v>
      </c>
      <c r="C1262" t="s">
        <v>2522</v>
      </c>
      <c r="D1262" s="1">
        <v>44890</v>
      </c>
      <c r="E1262" s="1"/>
      <c r="F1262" t="s">
        <v>59</v>
      </c>
      <c r="G1262" t="s">
        <v>5026</v>
      </c>
      <c r="H1262" t="s">
        <v>5027</v>
      </c>
      <c r="I1262" t="s">
        <v>50</v>
      </c>
      <c r="J1262" t="s">
        <v>32</v>
      </c>
      <c r="K1262" t="str">
        <f>IF(employee_data3[[#This Row],[EmployeeStatus]]="Active", "Active", "Attrition")</f>
        <v>Active</v>
      </c>
      <c r="L1262" t="s">
        <v>52</v>
      </c>
      <c r="M1262" t="s">
        <v>34</v>
      </c>
      <c r="N1262" t="s">
        <v>63</v>
      </c>
      <c r="O1262" t="s">
        <v>36</v>
      </c>
      <c r="P1262" t="s">
        <v>37</v>
      </c>
      <c r="Q1262" t="s">
        <v>170</v>
      </c>
      <c r="R1262" t="s">
        <v>111</v>
      </c>
      <c r="S1262" s="1">
        <v>24587</v>
      </c>
      <c r="T1262">
        <f>DATEDIF(employee_data3[[#This Row],[DOB]],DATE(2023, 1, 1), "Y")</f>
        <v>55</v>
      </c>
      <c r="U1262" t="str">
        <f>IF(employee_data3[[#This Row],[Age]]&lt;=25, "Remaja", IF(employee_data3[[#This Row],[Age]]&lt;=55, "Dewasa", "Lansia"))</f>
        <v>Dewasa</v>
      </c>
      <c r="V1262" t="s">
        <v>40</v>
      </c>
      <c r="W1262" t="s">
        <v>703</v>
      </c>
      <c r="X1262" t="s">
        <v>55</v>
      </c>
      <c r="Y1262">
        <v>19801</v>
      </c>
      <c r="Z1262" t="s">
        <v>43</v>
      </c>
      <c r="AA1262" t="s">
        <v>44</v>
      </c>
      <c r="AB1262" t="s">
        <v>45</v>
      </c>
      <c r="AC1262">
        <v>3</v>
      </c>
      <c r="AD1262" s="11">
        <f>(employee_data3[[#This Row],[Current Employee Rating]]-AVERAGE(employee_data3[Current Employee Rating]))/STDEV(employee_data3[Current Employee Rating])</f>
        <v>3.0539538160596794E-2</v>
      </c>
      <c r="AE1262" s="11" t="str">
        <f>IF(employee_data3[[#This Row],[Z Score]]&gt;3,"Yes","No")</f>
        <v>No</v>
      </c>
    </row>
    <row r="1263" spans="1:31" x14ac:dyDescent="0.3">
      <c r="A1263">
        <v>1688</v>
      </c>
      <c r="B1263" t="s">
        <v>5028</v>
      </c>
      <c r="C1263" t="s">
        <v>5029</v>
      </c>
      <c r="D1263" s="1">
        <v>43920</v>
      </c>
      <c r="E1263" s="1">
        <v>45128</v>
      </c>
      <c r="F1263" t="s">
        <v>59</v>
      </c>
      <c r="G1263" t="s">
        <v>5030</v>
      </c>
      <c r="H1263" t="s">
        <v>5031</v>
      </c>
      <c r="I1263" t="s">
        <v>139</v>
      </c>
      <c r="J1263" t="s">
        <v>32</v>
      </c>
      <c r="K1263" t="str">
        <f>IF(employee_data3[[#This Row],[EmployeeStatus]]="Active", "Active", "Attrition")</f>
        <v>Active</v>
      </c>
      <c r="L1263" t="s">
        <v>63</v>
      </c>
      <c r="M1263" t="s">
        <v>51</v>
      </c>
      <c r="N1263" t="s">
        <v>63</v>
      </c>
      <c r="O1263" t="s">
        <v>175</v>
      </c>
      <c r="P1263" t="s">
        <v>5032</v>
      </c>
      <c r="Q1263" t="s">
        <v>170</v>
      </c>
      <c r="R1263" t="s">
        <v>286</v>
      </c>
      <c r="S1263" s="1">
        <v>20659</v>
      </c>
      <c r="T1263">
        <f>DATEDIF(employee_data3[[#This Row],[DOB]],DATE(2023, 1, 1), "Y")</f>
        <v>66</v>
      </c>
      <c r="U1263" t="str">
        <f>IF(employee_data3[[#This Row],[Age]]&lt;=25, "Remaja", IF(employee_data3[[#This Row],[Age]]&lt;=55, "Dewasa", "Lansia"))</f>
        <v>Lansia</v>
      </c>
      <c r="V1263" t="s">
        <v>112</v>
      </c>
      <c r="W1263" t="s">
        <v>287</v>
      </c>
      <c r="X1263" t="s">
        <v>55</v>
      </c>
      <c r="Y1263">
        <v>34107</v>
      </c>
      <c r="Z1263" t="s">
        <v>74</v>
      </c>
      <c r="AA1263" t="s">
        <v>104</v>
      </c>
      <c r="AB1263" t="s">
        <v>45</v>
      </c>
      <c r="AC1263">
        <v>3</v>
      </c>
      <c r="AD1263" s="11">
        <f>(employee_data3[[#This Row],[Current Employee Rating]]-AVERAGE(employee_data3[Current Employee Rating]))/STDEV(employee_data3[Current Employee Rating])</f>
        <v>3.0539538160596794E-2</v>
      </c>
      <c r="AE1263" s="11" t="str">
        <f>IF(employee_data3[[#This Row],[Z Score]]&gt;3,"Yes","No")</f>
        <v>No</v>
      </c>
    </row>
    <row r="1264" spans="1:31" x14ac:dyDescent="0.3">
      <c r="A1264">
        <v>1689</v>
      </c>
      <c r="B1264" t="s">
        <v>5033</v>
      </c>
      <c r="C1264" t="s">
        <v>2827</v>
      </c>
      <c r="D1264" s="1">
        <v>44198</v>
      </c>
      <c r="E1264" s="1">
        <v>44826</v>
      </c>
      <c r="F1264" t="s">
        <v>2619</v>
      </c>
      <c r="G1264" t="s">
        <v>5034</v>
      </c>
      <c r="H1264" t="s">
        <v>5035</v>
      </c>
      <c r="I1264" t="s">
        <v>139</v>
      </c>
      <c r="J1264" t="s">
        <v>32</v>
      </c>
      <c r="K1264" t="str">
        <f>IF(employee_data3[[#This Row],[EmployeeStatus]]="Active", "Active", "Attrition")</f>
        <v>Active</v>
      </c>
      <c r="L1264" t="s">
        <v>52</v>
      </c>
      <c r="M1264" t="s">
        <v>34</v>
      </c>
      <c r="N1264" t="s">
        <v>35</v>
      </c>
      <c r="O1264" t="s">
        <v>140</v>
      </c>
      <c r="P1264" t="s">
        <v>5036</v>
      </c>
      <c r="Q1264" t="s">
        <v>2623</v>
      </c>
      <c r="R1264" t="s">
        <v>90</v>
      </c>
      <c r="S1264" s="1">
        <v>31385</v>
      </c>
      <c r="T1264">
        <f>DATEDIF(employee_data3[[#This Row],[DOB]],DATE(2023, 1, 1), "Y")</f>
        <v>37</v>
      </c>
      <c r="U1264" t="str">
        <f>IF(employee_data3[[#This Row],[Age]]&lt;=25, "Remaja", IF(employee_data3[[#This Row],[Age]]&lt;=55, "Dewasa", "Lansia"))</f>
        <v>Dewasa</v>
      </c>
      <c r="V1264" t="s">
        <v>40</v>
      </c>
      <c r="W1264" t="s">
        <v>103</v>
      </c>
      <c r="X1264" t="s">
        <v>55</v>
      </c>
      <c r="Y1264">
        <v>35372</v>
      </c>
      <c r="Z1264" t="s">
        <v>74</v>
      </c>
      <c r="AA1264" t="s">
        <v>84</v>
      </c>
      <c r="AB1264" t="s">
        <v>45</v>
      </c>
      <c r="AC1264">
        <v>3</v>
      </c>
      <c r="AD1264" s="11">
        <f>(employee_data3[[#This Row],[Current Employee Rating]]-AVERAGE(employee_data3[Current Employee Rating]))/STDEV(employee_data3[Current Employee Rating])</f>
        <v>3.0539538160596794E-2</v>
      </c>
      <c r="AE1264" s="11" t="str">
        <f>IF(employee_data3[[#This Row],[Z Score]]&gt;3,"Yes","No")</f>
        <v>No</v>
      </c>
    </row>
    <row r="1265" spans="1:31" x14ac:dyDescent="0.3">
      <c r="A1265">
        <v>1690</v>
      </c>
      <c r="B1265" t="s">
        <v>5037</v>
      </c>
      <c r="C1265" t="s">
        <v>5038</v>
      </c>
      <c r="D1265" s="1">
        <v>43522</v>
      </c>
      <c r="E1265" s="1">
        <v>43672</v>
      </c>
      <c r="F1265" t="s">
        <v>2619</v>
      </c>
      <c r="G1265" t="s">
        <v>5039</v>
      </c>
      <c r="H1265" t="s">
        <v>5040</v>
      </c>
      <c r="I1265" t="s">
        <v>118</v>
      </c>
      <c r="J1265" t="s">
        <v>32</v>
      </c>
      <c r="K1265" t="str">
        <f>IF(employee_data3[[#This Row],[EmployeeStatus]]="Active", "Active", "Attrition")</f>
        <v>Active</v>
      </c>
      <c r="L1265" t="s">
        <v>33</v>
      </c>
      <c r="M1265" t="s">
        <v>51</v>
      </c>
      <c r="N1265" t="s">
        <v>35</v>
      </c>
      <c r="O1265" t="s">
        <v>175</v>
      </c>
      <c r="P1265" t="s">
        <v>5041</v>
      </c>
      <c r="Q1265" t="s">
        <v>2623</v>
      </c>
      <c r="R1265" t="s">
        <v>504</v>
      </c>
      <c r="S1265" s="1">
        <v>15361</v>
      </c>
      <c r="T1265">
        <f>DATEDIF(employee_data3[[#This Row],[DOB]],DATE(2023, 1, 1), "Y")</f>
        <v>80</v>
      </c>
      <c r="U1265" t="str">
        <f>IF(employee_data3[[#This Row],[Age]]&lt;=25, "Remaja", IF(employee_data3[[#This Row],[Age]]&lt;=55, "Dewasa", "Lansia"))</f>
        <v>Lansia</v>
      </c>
      <c r="V1265" t="s">
        <v>40</v>
      </c>
      <c r="W1265" t="s">
        <v>613</v>
      </c>
      <c r="X1265" t="s">
        <v>55</v>
      </c>
      <c r="Y1265">
        <v>56249</v>
      </c>
      <c r="Z1265" t="s">
        <v>93</v>
      </c>
      <c r="AA1265" t="s">
        <v>44</v>
      </c>
      <c r="AB1265" t="s">
        <v>45</v>
      </c>
      <c r="AC1265">
        <v>3</v>
      </c>
      <c r="AD1265" s="11">
        <f>(employee_data3[[#This Row],[Current Employee Rating]]-AVERAGE(employee_data3[Current Employee Rating]))/STDEV(employee_data3[Current Employee Rating])</f>
        <v>3.0539538160596794E-2</v>
      </c>
      <c r="AE1265" s="11" t="str">
        <f>IF(employee_data3[[#This Row],[Z Score]]&gt;3,"Yes","No")</f>
        <v>No</v>
      </c>
    </row>
    <row r="1266" spans="1:31" x14ac:dyDescent="0.3">
      <c r="A1266">
        <v>1691</v>
      </c>
      <c r="B1266" t="s">
        <v>5042</v>
      </c>
      <c r="C1266" t="s">
        <v>5043</v>
      </c>
      <c r="D1266" s="1">
        <v>43744</v>
      </c>
      <c r="E1266" s="1"/>
      <c r="F1266" t="s">
        <v>2619</v>
      </c>
      <c r="G1266" t="s">
        <v>5044</v>
      </c>
      <c r="H1266" t="s">
        <v>5045</v>
      </c>
      <c r="I1266" t="s">
        <v>62</v>
      </c>
      <c r="J1266" t="s">
        <v>32</v>
      </c>
      <c r="K1266" t="str">
        <f>IF(employee_data3[[#This Row],[EmployeeStatus]]="Active", "Active", "Attrition")</f>
        <v>Active</v>
      </c>
      <c r="L1266" t="s">
        <v>33</v>
      </c>
      <c r="M1266" t="s">
        <v>51</v>
      </c>
      <c r="N1266" t="s">
        <v>52</v>
      </c>
      <c r="O1266" t="s">
        <v>36</v>
      </c>
      <c r="P1266" t="s">
        <v>37</v>
      </c>
      <c r="Q1266" t="s">
        <v>170</v>
      </c>
      <c r="R1266" t="s">
        <v>177</v>
      </c>
      <c r="S1266" s="1">
        <v>16823</v>
      </c>
      <c r="T1266">
        <f>DATEDIF(employee_data3[[#This Row],[DOB]],DATE(2023, 1, 1), "Y")</f>
        <v>76</v>
      </c>
      <c r="U1266" t="str">
        <f>IF(employee_data3[[#This Row],[Age]]&lt;=25, "Remaja", IF(employee_data3[[#This Row],[Age]]&lt;=55, "Dewasa", "Lansia"))</f>
        <v>Lansia</v>
      </c>
      <c r="V1266" t="s">
        <v>40</v>
      </c>
      <c r="W1266" t="s">
        <v>103</v>
      </c>
      <c r="X1266" t="s">
        <v>55</v>
      </c>
      <c r="Y1266">
        <v>77562</v>
      </c>
      <c r="Z1266" t="s">
        <v>93</v>
      </c>
      <c r="AA1266" t="s">
        <v>44</v>
      </c>
      <c r="AB1266" t="s">
        <v>45</v>
      </c>
      <c r="AC1266">
        <v>3</v>
      </c>
      <c r="AD1266" s="11">
        <f>(employee_data3[[#This Row],[Current Employee Rating]]-AVERAGE(employee_data3[Current Employee Rating]))/STDEV(employee_data3[Current Employee Rating])</f>
        <v>3.0539538160596794E-2</v>
      </c>
      <c r="AE1266" s="11" t="str">
        <f>IF(employee_data3[[#This Row],[Z Score]]&gt;3,"Yes","No")</f>
        <v>No</v>
      </c>
    </row>
    <row r="1267" spans="1:31" x14ac:dyDescent="0.3">
      <c r="A1267">
        <v>1692</v>
      </c>
      <c r="B1267" t="s">
        <v>5046</v>
      </c>
      <c r="C1267" t="s">
        <v>1413</v>
      </c>
      <c r="D1267" s="1">
        <v>43940</v>
      </c>
      <c r="E1267" s="1">
        <v>44772</v>
      </c>
      <c r="F1267" t="s">
        <v>4854</v>
      </c>
      <c r="G1267" t="s">
        <v>5047</v>
      </c>
      <c r="H1267" t="s">
        <v>5048</v>
      </c>
      <c r="I1267" t="s">
        <v>168</v>
      </c>
      <c r="J1267" t="s">
        <v>32</v>
      </c>
      <c r="K1267" t="str">
        <f>IF(employee_data3[[#This Row],[EmployeeStatus]]="Active", "Active", "Attrition")</f>
        <v>Active</v>
      </c>
      <c r="L1267" t="s">
        <v>52</v>
      </c>
      <c r="M1267" t="s">
        <v>34</v>
      </c>
      <c r="N1267" t="s">
        <v>52</v>
      </c>
      <c r="O1267" t="s">
        <v>175</v>
      </c>
      <c r="P1267" t="s">
        <v>5049</v>
      </c>
      <c r="Q1267" t="s">
        <v>170</v>
      </c>
      <c r="R1267" t="s">
        <v>111</v>
      </c>
      <c r="S1267" s="1">
        <v>15972</v>
      </c>
      <c r="T1267">
        <f>DATEDIF(employee_data3[[#This Row],[DOB]],DATE(2023, 1, 1), "Y")</f>
        <v>79</v>
      </c>
      <c r="U1267" t="str">
        <f>IF(employee_data3[[#This Row],[Age]]&lt;=25, "Remaja", IF(employee_data3[[#This Row],[Age]]&lt;=55, "Dewasa", "Lansia"))</f>
        <v>Lansia</v>
      </c>
      <c r="V1267" t="s">
        <v>40</v>
      </c>
      <c r="W1267" t="s">
        <v>113</v>
      </c>
      <c r="X1267" t="s">
        <v>42</v>
      </c>
      <c r="Y1267">
        <v>23764</v>
      </c>
      <c r="Z1267" t="s">
        <v>74</v>
      </c>
      <c r="AA1267" t="s">
        <v>44</v>
      </c>
      <c r="AB1267" t="s">
        <v>45</v>
      </c>
      <c r="AC1267">
        <v>3</v>
      </c>
      <c r="AD1267" s="11">
        <f>(employee_data3[[#This Row],[Current Employee Rating]]-AVERAGE(employee_data3[Current Employee Rating]))/STDEV(employee_data3[Current Employee Rating])</f>
        <v>3.0539538160596794E-2</v>
      </c>
      <c r="AE1267" s="11" t="str">
        <f>IF(employee_data3[[#This Row],[Z Score]]&gt;3,"Yes","No")</f>
        <v>No</v>
      </c>
    </row>
    <row r="1268" spans="1:31" x14ac:dyDescent="0.3">
      <c r="A1268">
        <v>1693</v>
      </c>
      <c r="B1268" t="s">
        <v>4115</v>
      </c>
      <c r="C1268" t="s">
        <v>1845</v>
      </c>
      <c r="D1268" s="1">
        <v>44919</v>
      </c>
      <c r="E1268" s="1"/>
      <c r="F1268" t="s">
        <v>4854</v>
      </c>
      <c r="G1268" t="s">
        <v>5050</v>
      </c>
      <c r="H1268" t="s">
        <v>5051</v>
      </c>
      <c r="I1268" t="s">
        <v>133</v>
      </c>
      <c r="J1268" t="s">
        <v>32</v>
      </c>
      <c r="K1268" t="str">
        <f>IF(employee_data3[[#This Row],[EmployeeStatus]]="Active", "Active", "Attrition")</f>
        <v>Active</v>
      </c>
      <c r="L1268" t="s">
        <v>33</v>
      </c>
      <c r="M1268" t="s">
        <v>34</v>
      </c>
      <c r="N1268" t="s">
        <v>52</v>
      </c>
      <c r="O1268" t="s">
        <v>36</v>
      </c>
      <c r="P1268" t="s">
        <v>37</v>
      </c>
      <c r="Q1268" t="s">
        <v>170</v>
      </c>
      <c r="R1268" t="s">
        <v>90</v>
      </c>
      <c r="S1268" s="1">
        <v>31272</v>
      </c>
      <c r="T1268">
        <f>DATEDIF(employee_data3[[#This Row],[DOB]],DATE(2023, 1, 1), "Y")</f>
        <v>37</v>
      </c>
      <c r="U1268" t="str">
        <f>IF(employee_data3[[#This Row],[Age]]&lt;=25, "Remaja", IF(employee_data3[[#This Row],[Age]]&lt;=55, "Dewasa", "Lansia"))</f>
        <v>Dewasa</v>
      </c>
      <c r="V1268" t="s">
        <v>40</v>
      </c>
      <c r="W1268" t="s">
        <v>281</v>
      </c>
      <c r="X1268" t="s">
        <v>42</v>
      </c>
      <c r="Y1268">
        <v>2558</v>
      </c>
      <c r="Z1268" t="s">
        <v>74</v>
      </c>
      <c r="AA1268" t="s">
        <v>75</v>
      </c>
      <c r="AB1268" t="s">
        <v>45</v>
      </c>
      <c r="AC1268">
        <v>3</v>
      </c>
      <c r="AD1268" s="11">
        <f>(employee_data3[[#This Row],[Current Employee Rating]]-AVERAGE(employee_data3[Current Employee Rating]))/STDEV(employee_data3[Current Employee Rating])</f>
        <v>3.0539538160596794E-2</v>
      </c>
      <c r="AE1268" s="11" t="str">
        <f>IF(employee_data3[[#This Row],[Z Score]]&gt;3,"Yes","No")</f>
        <v>No</v>
      </c>
    </row>
    <row r="1269" spans="1:31" x14ac:dyDescent="0.3">
      <c r="A1269">
        <v>1694</v>
      </c>
      <c r="B1269" t="s">
        <v>5052</v>
      </c>
      <c r="C1269" t="s">
        <v>3701</v>
      </c>
      <c r="D1269" s="1">
        <v>44295</v>
      </c>
      <c r="E1269" s="1">
        <v>44345</v>
      </c>
      <c r="F1269" t="s">
        <v>2397</v>
      </c>
      <c r="G1269" t="s">
        <v>5053</v>
      </c>
      <c r="H1269" t="s">
        <v>5054</v>
      </c>
      <c r="I1269" t="s">
        <v>80</v>
      </c>
      <c r="J1269" t="s">
        <v>2300</v>
      </c>
      <c r="K1269" t="str">
        <f>IF(employee_data3[[#This Row],[EmployeeStatus]]="Active", "Active", "Attrition")</f>
        <v>Attrition</v>
      </c>
      <c r="L1269" t="s">
        <v>52</v>
      </c>
      <c r="M1269" t="s">
        <v>51</v>
      </c>
      <c r="N1269" t="s">
        <v>35</v>
      </c>
      <c r="O1269" t="s">
        <v>126</v>
      </c>
      <c r="P1269" t="s">
        <v>5055</v>
      </c>
      <c r="Q1269" t="s">
        <v>170</v>
      </c>
      <c r="R1269" t="s">
        <v>53</v>
      </c>
      <c r="S1269" s="1">
        <v>22558</v>
      </c>
      <c r="T1269">
        <f>DATEDIF(employee_data3[[#This Row],[DOB]],DATE(2023, 1, 1), "Y")</f>
        <v>61</v>
      </c>
      <c r="U1269" t="str">
        <f>IF(employee_data3[[#This Row],[Age]]&lt;=25, "Remaja", IF(employee_data3[[#This Row],[Age]]&lt;=55, "Dewasa", "Lansia"))</f>
        <v>Lansia</v>
      </c>
      <c r="V1269" t="s">
        <v>40</v>
      </c>
      <c r="W1269" t="s">
        <v>226</v>
      </c>
      <c r="X1269" t="s">
        <v>55</v>
      </c>
      <c r="Y1269">
        <v>82773</v>
      </c>
      <c r="Z1269" t="s">
        <v>128</v>
      </c>
      <c r="AA1269" t="s">
        <v>84</v>
      </c>
      <c r="AB1269" t="s">
        <v>45</v>
      </c>
      <c r="AC1269">
        <v>3</v>
      </c>
      <c r="AD1269" s="11">
        <f>(employee_data3[[#This Row],[Current Employee Rating]]-AVERAGE(employee_data3[Current Employee Rating]))/STDEV(employee_data3[Current Employee Rating])</f>
        <v>3.0539538160596794E-2</v>
      </c>
      <c r="AE1269" s="11" t="str">
        <f>IF(employee_data3[[#This Row],[Z Score]]&gt;3,"Yes","No")</f>
        <v>No</v>
      </c>
    </row>
    <row r="1270" spans="1:31" x14ac:dyDescent="0.3">
      <c r="A1270">
        <v>1695</v>
      </c>
      <c r="B1270" t="s">
        <v>5056</v>
      </c>
      <c r="C1270" t="s">
        <v>2466</v>
      </c>
      <c r="D1270" s="1">
        <v>43347</v>
      </c>
      <c r="E1270" s="1">
        <v>44911</v>
      </c>
      <c r="F1270" t="s">
        <v>2402</v>
      </c>
      <c r="G1270" t="s">
        <v>5057</v>
      </c>
      <c r="H1270" t="s">
        <v>5058</v>
      </c>
      <c r="I1270" t="s">
        <v>133</v>
      </c>
      <c r="J1270" t="s">
        <v>2300</v>
      </c>
      <c r="K1270" t="str">
        <f>IF(employee_data3[[#This Row],[EmployeeStatus]]="Active", "Active", "Attrition")</f>
        <v>Attrition</v>
      </c>
      <c r="L1270" t="s">
        <v>33</v>
      </c>
      <c r="M1270" t="s">
        <v>34</v>
      </c>
      <c r="N1270" t="s">
        <v>63</v>
      </c>
      <c r="O1270" t="s">
        <v>175</v>
      </c>
      <c r="P1270" t="s">
        <v>5059</v>
      </c>
      <c r="Q1270" t="s">
        <v>170</v>
      </c>
      <c r="R1270" t="s">
        <v>3213</v>
      </c>
      <c r="S1270" s="1">
        <v>29903</v>
      </c>
      <c r="T1270">
        <f>DATEDIF(employee_data3[[#This Row],[DOB]],DATE(2023, 1, 1), "Y")</f>
        <v>41</v>
      </c>
      <c r="U1270" t="str">
        <f>IF(employee_data3[[#This Row],[Age]]&lt;=25, "Remaja", IF(employee_data3[[#This Row],[Age]]&lt;=55, "Dewasa", "Lansia"))</f>
        <v>Dewasa</v>
      </c>
      <c r="V1270" t="s">
        <v>40</v>
      </c>
      <c r="W1270" t="s">
        <v>205</v>
      </c>
      <c r="X1270" t="s">
        <v>42</v>
      </c>
      <c r="Y1270">
        <v>20654</v>
      </c>
      <c r="Z1270" t="s">
        <v>74</v>
      </c>
      <c r="AA1270" t="s">
        <v>44</v>
      </c>
      <c r="AB1270" t="s">
        <v>45</v>
      </c>
      <c r="AC1270">
        <v>3</v>
      </c>
      <c r="AD1270" s="11">
        <f>(employee_data3[[#This Row],[Current Employee Rating]]-AVERAGE(employee_data3[Current Employee Rating]))/STDEV(employee_data3[Current Employee Rating])</f>
        <v>3.0539538160596794E-2</v>
      </c>
      <c r="AE1270" s="11" t="str">
        <f>IF(employee_data3[[#This Row],[Z Score]]&gt;3,"Yes","No")</f>
        <v>No</v>
      </c>
    </row>
    <row r="1271" spans="1:31" x14ac:dyDescent="0.3">
      <c r="A1271">
        <v>1696</v>
      </c>
      <c r="B1271" t="s">
        <v>1361</v>
      </c>
      <c r="C1271" t="s">
        <v>4440</v>
      </c>
      <c r="D1271" s="1">
        <v>44507</v>
      </c>
      <c r="E1271" s="1"/>
      <c r="F1271" t="s">
        <v>4798</v>
      </c>
      <c r="G1271" t="s">
        <v>5060</v>
      </c>
      <c r="H1271" t="s">
        <v>5061</v>
      </c>
      <c r="I1271" t="s">
        <v>118</v>
      </c>
      <c r="J1271" t="s">
        <v>32</v>
      </c>
      <c r="K1271" t="str">
        <f>IF(employee_data3[[#This Row],[EmployeeStatus]]="Active", "Active", "Attrition")</f>
        <v>Active</v>
      </c>
      <c r="L1271" t="s">
        <v>63</v>
      </c>
      <c r="M1271" t="s">
        <v>34</v>
      </c>
      <c r="N1271" t="s">
        <v>35</v>
      </c>
      <c r="O1271" t="s">
        <v>36</v>
      </c>
      <c r="P1271" t="s">
        <v>37</v>
      </c>
      <c r="Q1271" t="s">
        <v>170</v>
      </c>
      <c r="R1271" t="s">
        <v>101</v>
      </c>
      <c r="S1271" s="1">
        <v>22905</v>
      </c>
      <c r="T1271">
        <f>DATEDIF(employee_data3[[#This Row],[DOB]],DATE(2023, 1, 1), "Y")</f>
        <v>60</v>
      </c>
      <c r="U1271" t="str">
        <f>IF(employee_data3[[#This Row],[Age]]&lt;=25, "Remaja", IF(employee_data3[[#This Row],[Age]]&lt;=55, "Dewasa", "Lansia"))</f>
        <v>Lansia</v>
      </c>
      <c r="V1271" t="s">
        <v>40</v>
      </c>
      <c r="W1271" t="s">
        <v>178</v>
      </c>
      <c r="X1271" t="s">
        <v>55</v>
      </c>
      <c r="Y1271">
        <v>74846</v>
      </c>
      <c r="Z1271" t="s">
        <v>56</v>
      </c>
      <c r="AA1271" t="s">
        <v>84</v>
      </c>
      <c r="AB1271" t="s">
        <v>45</v>
      </c>
      <c r="AC1271">
        <v>3</v>
      </c>
      <c r="AD1271" s="11">
        <f>(employee_data3[[#This Row],[Current Employee Rating]]-AVERAGE(employee_data3[Current Employee Rating]))/STDEV(employee_data3[Current Employee Rating])</f>
        <v>3.0539538160596794E-2</v>
      </c>
      <c r="AE1271" s="11" t="str">
        <f>IF(employee_data3[[#This Row],[Z Score]]&gt;3,"Yes","No")</f>
        <v>No</v>
      </c>
    </row>
    <row r="1272" spans="1:31" x14ac:dyDescent="0.3">
      <c r="A1272">
        <v>1697</v>
      </c>
      <c r="B1272" t="s">
        <v>5062</v>
      </c>
      <c r="C1272" t="s">
        <v>1184</v>
      </c>
      <c r="D1272" s="1">
        <v>45070</v>
      </c>
      <c r="E1272" s="1">
        <v>45128</v>
      </c>
      <c r="F1272" t="s">
        <v>4798</v>
      </c>
      <c r="G1272" t="s">
        <v>5063</v>
      </c>
      <c r="H1272" t="s">
        <v>5064</v>
      </c>
      <c r="I1272" t="s">
        <v>139</v>
      </c>
      <c r="J1272" t="s">
        <v>32</v>
      </c>
      <c r="K1272" t="str">
        <f>IF(employee_data3[[#This Row],[EmployeeStatus]]="Active", "Active", "Attrition")</f>
        <v>Active</v>
      </c>
      <c r="L1272" t="s">
        <v>63</v>
      </c>
      <c r="M1272" t="s">
        <v>64</v>
      </c>
      <c r="N1272" t="s">
        <v>52</v>
      </c>
      <c r="O1272" t="s">
        <v>140</v>
      </c>
      <c r="P1272" t="s">
        <v>5065</v>
      </c>
      <c r="Q1272" t="s">
        <v>170</v>
      </c>
      <c r="R1272" t="s">
        <v>81</v>
      </c>
      <c r="S1272" s="1">
        <v>31943</v>
      </c>
      <c r="T1272">
        <f>DATEDIF(employee_data3[[#This Row],[DOB]],DATE(2023, 1, 1), "Y")</f>
        <v>35</v>
      </c>
      <c r="U1272" t="str">
        <f>IF(employee_data3[[#This Row],[Age]]&lt;=25, "Remaja", IF(employee_data3[[#This Row],[Age]]&lt;=55, "Dewasa", "Lansia"))</f>
        <v>Dewasa</v>
      </c>
      <c r="V1272" t="s">
        <v>40</v>
      </c>
      <c r="W1272" t="s">
        <v>226</v>
      </c>
      <c r="X1272" t="s">
        <v>55</v>
      </c>
      <c r="Y1272">
        <v>3758</v>
      </c>
      <c r="Z1272" t="s">
        <v>128</v>
      </c>
      <c r="AA1272" t="s">
        <v>44</v>
      </c>
      <c r="AB1272" t="s">
        <v>45</v>
      </c>
      <c r="AC1272">
        <v>3</v>
      </c>
      <c r="AD1272" s="11">
        <f>(employee_data3[[#This Row],[Current Employee Rating]]-AVERAGE(employee_data3[Current Employee Rating]))/STDEV(employee_data3[Current Employee Rating])</f>
        <v>3.0539538160596794E-2</v>
      </c>
      <c r="AE1272" s="11" t="str">
        <f>IF(employee_data3[[#This Row],[Z Score]]&gt;3,"Yes","No")</f>
        <v>No</v>
      </c>
    </row>
    <row r="1273" spans="1:31" x14ac:dyDescent="0.3">
      <c r="A1273">
        <v>1698</v>
      </c>
      <c r="B1273" t="s">
        <v>5066</v>
      </c>
      <c r="C1273" t="s">
        <v>272</v>
      </c>
      <c r="D1273" s="1">
        <v>44242</v>
      </c>
      <c r="E1273" s="1">
        <v>44352</v>
      </c>
      <c r="F1273" t="s">
        <v>59</v>
      </c>
      <c r="G1273" t="s">
        <v>5067</v>
      </c>
      <c r="H1273" t="s">
        <v>5068</v>
      </c>
      <c r="I1273" t="s">
        <v>50</v>
      </c>
      <c r="J1273" t="s">
        <v>32</v>
      </c>
      <c r="K1273" t="str">
        <f>IF(employee_data3[[#This Row],[EmployeeStatus]]="Active", "Active", "Attrition")</f>
        <v>Active</v>
      </c>
      <c r="L1273" t="s">
        <v>63</v>
      </c>
      <c r="M1273" t="s">
        <v>51</v>
      </c>
      <c r="N1273" t="s">
        <v>52</v>
      </c>
      <c r="O1273" t="s">
        <v>126</v>
      </c>
      <c r="P1273" t="s">
        <v>5069</v>
      </c>
      <c r="Q1273" t="s">
        <v>170</v>
      </c>
      <c r="R1273" t="s">
        <v>936</v>
      </c>
      <c r="S1273" s="1">
        <v>34652</v>
      </c>
      <c r="T1273">
        <f>DATEDIF(employee_data3[[#This Row],[DOB]],DATE(2023, 1, 1), "Y")</f>
        <v>28</v>
      </c>
      <c r="U1273" t="str">
        <f>IF(employee_data3[[#This Row],[Age]]&lt;=25, "Remaja", IF(employee_data3[[#This Row],[Age]]&lt;=55, "Dewasa", "Lansia"))</f>
        <v>Dewasa</v>
      </c>
      <c r="V1273" t="s">
        <v>40</v>
      </c>
      <c r="W1273" t="s">
        <v>113</v>
      </c>
      <c r="X1273" t="s">
        <v>55</v>
      </c>
      <c r="Y1273">
        <v>5156</v>
      </c>
      <c r="Z1273" t="s">
        <v>43</v>
      </c>
      <c r="AA1273" t="s">
        <v>84</v>
      </c>
      <c r="AB1273" t="s">
        <v>45</v>
      </c>
      <c r="AC1273">
        <v>3</v>
      </c>
      <c r="AD1273" s="11">
        <f>(employee_data3[[#This Row],[Current Employee Rating]]-AVERAGE(employee_data3[Current Employee Rating]))/STDEV(employee_data3[Current Employee Rating])</f>
        <v>3.0539538160596794E-2</v>
      </c>
      <c r="AE1273" s="11" t="str">
        <f>IF(employee_data3[[#This Row],[Z Score]]&gt;3,"Yes","No")</f>
        <v>No</v>
      </c>
    </row>
    <row r="1274" spans="1:31" x14ac:dyDescent="0.3">
      <c r="A1274">
        <v>1699</v>
      </c>
      <c r="B1274" t="s">
        <v>5070</v>
      </c>
      <c r="C1274" t="s">
        <v>1036</v>
      </c>
      <c r="D1274" s="1">
        <v>44503</v>
      </c>
      <c r="E1274" s="1">
        <v>44792</v>
      </c>
      <c r="F1274" t="s">
        <v>2619</v>
      </c>
      <c r="G1274" t="s">
        <v>5071</v>
      </c>
      <c r="H1274" t="s">
        <v>5072</v>
      </c>
      <c r="I1274" t="s">
        <v>62</v>
      </c>
      <c r="J1274" t="s">
        <v>32</v>
      </c>
      <c r="K1274" t="str">
        <f>IF(employee_data3[[#This Row],[EmployeeStatus]]="Active", "Active", "Attrition")</f>
        <v>Active</v>
      </c>
      <c r="L1274" t="s">
        <v>33</v>
      </c>
      <c r="M1274" t="s">
        <v>34</v>
      </c>
      <c r="N1274" t="s">
        <v>52</v>
      </c>
      <c r="O1274" t="s">
        <v>175</v>
      </c>
      <c r="P1274" t="s">
        <v>5073</v>
      </c>
      <c r="Q1274" t="s">
        <v>2623</v>
      </c>
      <c r="R1274" t="s">
        <v>119</v>
      </c>
      <c r="S1274" s="1">
        <v>34137</v>
      </c>
      <c r="T1274">
        <f>DATEDIF(employee_data3[[#This Row],[DOB]],DATE(2023, 1, 1), "Y")</f>
        <v>29</v>
      </c>
      <c r="U1274" t="str">
        <f>IF(employee_data3[[#This Row],[Age]]&lt;=25, "Remaja", IF(employee_data3[[#This Row],[Age]]&lt;=55, "Dewasa", "Lansia"))</f>
        <v>Dewasa</v>
      </c>
      <c r="V1274" t="s">
        <v>40</v>
      </c>
      <c r="W1274" t="s">
        <v>243</v>
      </c>
      <c r="X1274" t="s">
        <v>55</v>
      </c>
      <c r="Y1274">
        <v>64233</v>
      </c>
      <c r="Z1274" t="s">
        <v>56</v>
      </c>
      <c r="AA1274" t="s">
        <v>84</v>
      </c>
      <c r="AB1274" t="s">
        <v>45</v>
      </c>
      <c r="AC1274">
        <v>3</v>
      </c>
      <c r="AD1274" s="11">
        <f>(employee_data3[[#This Row],[Current Employee Rating]]-AVERAGE(employee_data3[Current Employee Rating]))/STDEV(employee_data3[Current Employee Rating])</f>
        <v>3.0539538160596794E-2</v>
      </c>
      <c r="AE1274" s="11" t="str">
        <f>IF(employee_data3[[#This Row],[Z Score]]&gt;3,"Yes","No")</f>
        <v>No</v>
      </c>
    </row>
    <row r="1275" spans="1:31" x14ac:dyDescent="0.3">
      <c r="A1275">
        <v>1700</v>
      </c>
      <c r="B1275" t="s">
        <v>3036</v>
      </c>
      <c r="C1275" t="s">
        <v>901</v>
      </c>
      <c r="D1275" s="1">
        <v>43363</v>
      </c>
      <c r="E1275" s="1"/>
      <c r="F1275" t="s">
        <v>2619</v>
      </c>
      <c r="G1275" t="s">
        <v>5074</v>
      </c>
      <c r="H1275" t="s">
        <v>5075</v>
      </c>
      <c r="I1275" t="s">
        <v>89</v>
      </c>
      <c r="J1275" t="s">
        <v>32</v>
      </c>
      <c r="K1275" t="str">
        <f>IF(employee_data3[[#This Row],[EmployeeStatus]]="Active", "Active", "Attrition")</f>
        <v>Active</v>
      </c>
      <c r="L1275" t="s">
        <v>33</v>
      </c>
      <c r="M1275" t="s">
        <v>34</v>
      </c>
      <c r="N1275" t="s">
        <v>35</v>
      </c>
      <c r="O1275" t="s">
        <v>36</v>
      </c>
      <c r="P1275" t="s">
        <v>37</v>
      </c>
      <c r="Q1275" t="s">
        <v>170</v>
      </c>
      <c r="R1275" t="s">
        <v>111</v>
      </c>
      <c r="S1275" s="1">
        <v>21283</v>
      </c>
      <c r="T1275">
        <f>DATEDIF(employee_data3[[#This Row],[DOB]],DATE(2023, 1, 1), "Y")</f>
        <v>64</v>
      </c>
      <c r="U1275" t="str">
        <f>IF(employee_data3[[#This Row],[Age]]&lt;=25, "Remaja", IF(employee_data3[[#This Row],[Age]]&lt;=55, "Dewasa", "Lansia"))</f>
        <v>Lansia</v>
      </c>
      <c r="V1275" t="s">
        <v>40</v>
      </c>
      <c r="W1275" t="s">
        <v>113</v>
      </c>
      <c r="X1275" t="s">
        <v>55</v>
      </c>
      <c r="Y1275">
        <v>61270</v>
      </c>
      <c r="Z1275" t="s">
        <v>128</v>
      </c>
      <c r="AA1275" t="s">
        <v>44</v>
      </c>
      <c r="AB1275" t="s">
        <v>45</v>
      </c>
      <c r="AC1275">
        <v>3</v>
      </c>
      <c r="AD1275" s="11">
        <f>(employee_data3[[#This Row],[Current Employee Rating]]-AVERAGE(employee_data3[Current Employee Rating]))/STDEV(employee_data3[Current Employee Rating])</f>
        <v>3.0539538160596794E-2</v>
      </c>
      <c r="AE1275" s="11" t="str">
        <f>IF(employee_data3[[#This Row],[Z Score]]&gt;3,"Yes","No")</f>
        <v>No</v>
      </c>
    </row>
    <row r="1276" spans="1:31" x14ac:dyDescent="0.3">
      <c r="A1276">
        <v>1701</v>
      </c>
      <c r="B1276" t="s">
        <v>5076</v>
      </c>
      <c r="C1276" t="s">
        <v>5077</v>
      </c>
      <c r="D1276" s="1">
        <v>43669</v>
      </c>
      <c r="E1276" s="1">
        <v>44933</v>
      </c>
      <c r="F1276" t="s">
        <v>2619</v>
      </c>
      <c r="G1276" t="s">
        <v>5078</v>
      </c>
      <c r="H1276" t="s">
        <v>5079</v>
      </c>
      <c r="I1276" t="s">
        <v>31</v>
      </c>
      <c r="J1276" t="s">
        <v>32</v>
      </c>
      <c r="K1276" t="str">
        <f>IF(employee_data3[[#This Row],[EmployeeStatus]]="Active", "Active", "Attrition")</f>
        <v>Active</v>
      </c>
      <c r="L1276" t="s">
        <v>33</v>
      </c>
      <c r="M1276" t="s">
        <v>51</v>
      </c>
      <c r="N1276" t="s">
        <v>63</v>
      </c>
      <c r="O1276" t="s">
        <v>99</v>
      </c>
      <c r="P1276" t="s">
        <v>5080</v>
      </c>
      <c r="Q1276" t="s">
        <v>170</v>
      </c>
      <c r="R1276" t="s">
        <v>177</v>
      </c>
      <c r="S1276" s="1">
        <v>20034</v>
      </c>
      <c r="T1276">
        <f>DATEDIF(employee_data3[[#This Row],[DOB]],DATE(2023, 1, 1), "Y")</f>
        <v>68</v>
      </c>
      <c r="U1276" t="str">
        <f>IF(employee_data3[[#This Row],[Age]]&lt;=25, "Remaja", IF(employee_data3[[#This Row],[Age]]&lt;=55, "Dewasa", "Lansia"))</f>
        <v>Lansia</v>
      </c>
      <c r="V1276" t="s">
        <v>40</v>
      </c>
      <c r="W1276" t="s">
        <v>292</v>
      </c>
      <c r="X1276" t="s">
        <v>55</v>
      </c>
      <c r="Y1276">
        <v>36731</v>
      </c>
      <c r="Z1276" t="s">
        <v>74</v>
      </c>
      <c r="AA1276" t="s">
        <v>75</v>
      </c>
      <c r="AB1276" t="s">
        <v>45</v>
      </c>
      <c r="AC1276">
        <v>3</v>
      </c>
      <c r="AD1276" s="11">
        <f>(employee_data3[[#This Row],[Current Employee Rating]]-AVERAGE(employee_data3[Current Employee Rating]))/STDEV(employee_data3[Current Employee Rating])</f>
        <v>3.0539538160596794E-2</v>
      </c>
      <c r="AE1276" s="11" t="str">
        <f>IF(employee_data3[[#This Row],[Z Score]]&gt;3,"Yes","No")</f>
        <v>No</v>
      </c>
    </row>
    <row r="1277" spans="1:31" x14ac:dyDescent="0.3">
      <c r="A1277">
        <v>1702</v>
      </c>
      <c r="B1277" t="s">
        <v>5081</v>
      </c>
      <c r="C1277" t="s">
        <v>462</v>
      </c>
      <c r="D1277" s="1">
        <v>44693</v>
      </c>
      <c r="E1277" s="1"/>
      <c r="F1277" t="s">
        <v>4854</v>
      </c>
      <c r="G1277" t="s">
        <v>5082</v>
      </c>
      <c r="H1277" t="s">
        <v>5083</v>
      </c>
      <c r="I1277" t="s">
        <v>133</v>
      </c>
      <c r="J1277" t="s">
        <v>32</v>
      </c>
      <c r="K1277" t="str">
        <f>IF(employee_data3[[#This Row],[EmployeeStatus]]="Active", "Active", "Attrition")</f>
        <v>Active</v>
      </c>
      <c r="L1277" t="s">
        <v>33</v>
      </c>
      <c r="M1277" t="s">
        <v>51</v>
      </c>
      <c r="N1277" t="s">
        <v>52</v>
      </c>
      <c r="O1277" t="s">
        <v>36</v>
      </c>
      <c r="P1277" t="s">
        <v>37</v>
      </c>
      <c r="Q1277" t="s">
        <v>170</v>
      </c>
      <c r="R1277" t="s">
        <v>177</v>
      </c>
      <c r="S1277" s="1">
        <v>32759</v>
      </c>
      <c r="T1277">
        <f>DATEDIF(employee_data3[[#This Row],[DOB]],DATE(2023, 1, 1), "Y")</f>
        <v>33</v>
      </c>
      <c r="U1277" t="str">
        <f>IF(employee_data3[[#This Row],[Age]]&lt;=25, "Remaja", IF(employee_data3[[#This Row],[Age]]&lt;=55, "Dewasa", "Lansia"))</f>
        <v>Dewasa</v>
      </c>
      <c r="V1277" t="s">
        <v>40</v>
      </c>
      <c r="W1277" t="s">
        <v>5084</v>
      </c>
      <c r="X1277" t="s">
        <v>42</v>
      </c>
      <c r="Y1277">
        <v>49479</v>
      </c>
      <c r="Z1277" t="s">
        <v>74</v>
      </c>
      <c r="AA1277" t="s">
        <v>75</v>
      </c>
      <c r="AB1277" t="s">
        <v>45</v>
      </c>
      <c r="AC1277">
        <v>3</v>
      </c>
      <c r="AD1277" s="11">
        <f>(employee_data3[[#This Row],[Current Employee Rating]]-AVERAGE(employee_data3[Current Employee Rating]))/STDEV(employee_data3[Current Employee Rating])</f>
        <v>3.0539538160596794E-2</v>
      </c>
      <c r="AE1277" s="11" t="str">
        <f>IF(employee_data3[[#This Row],[Z Score]]&gt;3,"Yes","No")</f>
        <v>No</v>
      </c>
    </row>
    <row r="1278" spans="1:31" x14ac:dyDescent="0.3">
      <c r="A1278">
        <v>1703</v>
      </c>
      <c r="B1278" t="s">
        <v>3816</v>
      </c>
      <c r="C1278" t="s">
        <v>1018</v>
      </c>
      <c r="D1278" s="1">
        <v>43376</v>
      </c>
      <c r="E1278" s="1"/>
      <c r="F1278" t="s">
        <v>4854</v>
      </c>
      <c r="G1278" t="s">
        <v>5085</v>
      </c>
      <c r="H1278" t="s">
        <v>5086</v>
      </c>
      <c r="I1278" t="s">
        <v>50</v>
      </c>
      <c r="J1278" t="s">
        <v>32</v>
      </c>
      <c r="K1278" t="str">
        <f>IF(employee_data3[[#This Row],[EmployeeStatus]]="Active", "Active", "Attrition")</f>
        <v>Active</v>
      </c>
      <c r="L1278" t="s">
        <v>63</v>
      </c>
      <c r="M1278" t="s">
        <v>64</v>
      </c>
      <c r="N1278" t="s">
        <v>52</v>
      </c>
      <c r="O1278" t="s">
        <v>36</v>
      </c>
      <c r="P1278" t="s">
        <v>37</v>
      </c>
      <c r="Q1278" t="s">
        <v>65</v>
      </c>
      <c r="R1278" t="s">
        <v>53</v>
      </c>
      <c r="S1278" s="1">
        <v>28544</v>
      </c>
      <c r="T1278">
        <f>DATEDIF(employee_data3[[#This Row],[DOB]],DATE(2023, 1, 1), "Y")</f>
        <v>44</v>
      </c>
      <c r="U1278" t="str">
        <f>IF(employee_data3[[#This Row],[Age]]&lt;=25, "Remaja", IF(employee_data3[[#This Row],[Age]]&lt;=55, "Dewasa", "Lansia"))</f>
        <v>Dewasa</v>
      </c>
      <c r="V1278" t="s">
        <v>40</v>
      </c>
      <c r="W1278" t="s">
        <v>163</v>
      </c>
      <c r="X1278" t="s">
        <v>42</v>
      </c>
      <c r="Y1278">
        <v>26140</v>
      </c>
      <c r="Z1278" t="s">
        <v>74</v>
      </c>
      <c r="AA1278" t="s">
        <v>75</v>
      </c>
      <c r="AB1278" t="s">
        <v>45</v>
      </c>
      <c r="AC1278">
        <v>3</v>
      </c>
      <c r="AD1278" s="11">
        <f>(employee_data3[[#This Row],[Current Employee Rating]]-AVERAGE(employee_data3[Current Employee Rating]))/STDEV(employee_data3[Current Employee Rating])</f>
        <v>3.0539538160596794E-2</v>
      </c>
      <c r="AE1278" s="11" t="str">
        <f>IF(employee_data3[[#This Row],[Z Score]]&gt;3,"Yes","No")</f>
        <v>No</v>
      </c>
    </row>
    <row r="1279" spans="1:31" x14ac:dyDescent="0.3">
      <c r="A1279">
        <v>1704</v>
      </c>
      <c r="B1279" t="s">
        <v>5029</v>
      </c>
      <c r="C1279" t="s">
        <v>4094</v>
      </c>
      <c r="D1279" s="1">
        <v>44161</v>
      </c>
      <c r="E1279" s="1"/>
      <c r="F1279" t="s">
        <v>2397</v>
      </c>
      <c r="G1279" t="s">
        <v>5087</v>
      </c>
      <c r="H1279" t="s">
        <v>5088</v>
      </c>
      <c r="I1279" t="s">
        <v>31</v>
      </c>
      <c r="J1279" t="s">
        <v>32</v>
      </c>
      <c r="K1279" t="str">
        <f>IF(employee_data3[[#This Row],[EmployeeStatus]]="Active", "Active", "Attrition")</f>
        <v>Active</v>
      </c>
      <c r="L1279" t="s">
        <v>52</v>
      </c>
      <c r="M1279" t="s">
        <v>34</v>
      </c>
      <c r="N1279" t="s">
        <v>52</v>
      </c>
      <c r="O1279" t="s">
        <v>36</v>
      </c>
      <c r="P1279" t="s">
        <v>37</v>
      </c>
      <c r="Q1279" t="s">
        <v>170</v>
      </c>
      <c r="R1279" t="s">
        <v>177</v>
      </c>
      <c r="S1279" s="1">
        <v>34506</v>
      </c>
      <c r="T1279">
        <f>DATEDIF(employee_data3[[#This Row],[DOB]],DATE(2023, 1, 1), "Y")</f>
        <v>28</v>
      </c>
      <c r="U1279" t="str">
        <f>IF(employee_data3[[#This Row],[Age]]&lt;=25, "Remaja", IF(employee_data3[[#This Row],[Age]]&lt;=55, "Dewasa", "Lansia"))</f>
        <v>Dewasa</v>
      </c>
      <c r="V1279" t="s">
        <v>40</v>
      </c>
      <c r="W1279" t="s">
        <v>419</v>
      </c>
      <c r="X1279" t="s">
        <v>42</v>
      </c>
      <c r="Y1279">
        <v>59091</v>
      </c>
      <c r="Z1279" t="s">
        <v>56</v>
      </c>
      <c r="AA1279" t="s">
        <v>44</v>
      </c>
      <c r="AB1279" t="s">
        <v>45</v>
      </c>
      <c r="AC1279">
        <v>3</v>
      </c>
      <c r="AD1279" s="11">
        <f>(employee_data3[[#This Row],[Current Employee Rating]]-AVERAGE(employee_data3[Current Employee Rating]))/STDEV(employee_data3[Current Employee Rating])</f>
        <v>3.0539538160596794E-2</v>
      </c>
      <c r="AE1279" s="11" t="str">
        <f>IF(employee_data3[[#This Row],[Z Score]]&gt;3,"Yes","No")</f>
        <v>No</v>
      </c>
    </row>
    <row r="1280" spans="1:31" x14ac:dyDescent="0.3">
      <c r="A1280">
        <v>1705</v>
      </c>
      <c r="B1280" t="s">
        <v>699</v>
      </c>
      <c r="C1280" t="s">
        <v>2183</v>
      </c>
      <c r="D1280" s="1">
        <v>43377</v>
      </c>
      <c r="E1280" s="1"/>
      <c r="F1280" t="s">
        <v>2402</v>
      </c>
      <c r="G1280" t="s">
        <v>5089</v>
      </c>
      <c r="H1280" t="s">
        <v>5090</v>
      </c>
      <c r="I1280" t="s">
        <v>50</v>
      </c>
      <c r="J1280" t="s">
        <v>32</v>
      </c>
      <c r="K1280" t="str">
        <f>IF(employee_data3[[#This Row],[EmployeeStatus]]="Active", "Active", "Attrition")</f>
        <v>Active</v>
      </c>
      <c r="L1280" t="s">
        <v>52</v>
      </c>
      <c r="M1280" t="s">
        <v>64</v>
      </c>
      <c r="N1280" t="s">
        <v>63</v>
      </c>
      <c r="O1280" t="s">
        <v>36</v>
      </c>
      <c r="P1280" t="s">
        <v>37</v>
      </c>
      <c r="Q1280" t="s">
        <v>170</v>
      </c>
      <c r="R1280" t="s">
        <v>177</v>
      </c>
      <c r="S1280" s="1">
        <v>21321</v>
      </c>
      <c r="T1280">
        <f>DATEDIF(employee_data3[[#This Row],[DOB]],DATE(2023, 1, 1), "Y")</f>
        <v>64</v>
      </c>
      <c r="U1280" t="str">
        <f>IF(employee_data3[[#This Row],[Age]]&lt;=25, "Remaja", IF(employee_data3[[#This Row],[Age]]&lt;=55, "Dewasa", "Lansia"))</f>
        <v>Lansia</v>
      </c>
      <c r="V1280" t="s">
        <v>40</v>
      </c>
      <c r="W1280" t="s">
        <v>1506</v>
      </c>
      <c r="X1280" t="s">
        <v>42</v>
      </c>
      <c r="Y1280">
        <v>50425</v>
      </c>
      <c r="Z1280" t="s">
        <v>56</v>
      </c>
      <c r="AA1280" t="s">
        <v>75</v>
      </c>
      <c r="AB1280" t="s">
        <v>45</v>
      </c>
      <c r="AC1280">
        <v>3</v>
      </c>
      <c r="AD1280" s="11">
        <f>(employee_data3[[#This Row],[Current Employee Rating]]-AVERAGE(employee_data3[Current Employee Rating]))/STDEV(employee_data3[Current Employee Rating])</f>
        <v>3.0539538160596794E-2</v>
      </c>
      <c r="AE1280" s="11" t="str">
        <f>IF(employee_data3[[#This Row],[Z Score]]&gt;3,"Yes","No")</f>
        <v>No</v>
      </c>
    </row>
    <row r="1281" spans="1:31" x14ac:dyDescent="0.3">
      <c r="A1281">
        <v>1706</v>
      </c>
      <c r="B1281" t="s">
        <v>5091</v>
      </c>
      <c r="C1281" t="s">
        <v>4301</v>
      </c>
      <c r="D1281" s="1">
        <v>44167</v>
      </c>
      <c r="E1281" s="1">
        <v>44982</v>
      </c>
      <c r="F1281" t="s">
        <v>4798</v>
      </c>
      <c r="G1281" t="s">
        <v>5092</v>
      </c>
      <c r="H1281" t="s">
        <v>5093</v>
      </c>
      <c r="I1281" t="s">
        <v>118</v>
      </c>
      <c r="J1281" t="s">
        <v>32</v>
      </c>
      <c r="K1281" t="str">
        <f>IF(employee_data3[[#This Row],[EmployeeStatus]]="Active", "Active", "Attrition")</f>
        <v>Active</v>
      </c>
      <c r="L1281" t="s">
        <v>33</v>
      </c>
      <c r="M1281" t="s">
        <v>51</v>
      </c>
      <c r="N1281" t="s">
        <v>63</v>
      </c>
      <c r="O1281" t="s">
        <v>99</v>
      </c>
      <c r="P1281" t="s">
        <v>5094</v>
      </c>
      <c r="Q1281" t="s">
        <v>170</v>
      </c>
      <c r="R1281" t="s">
        <v>53</v>
      </c>
      <c r="S1281" s="1">
        <v>32966</v>
      </c>
      <c r="T1281">
        <f>DATEDIF(employee_data3[[#This Row],[DOB]],DATE(2023, 1, 1), "Y")</f>
        <v>32</v>
      </c>
      <c r="U1281" t="str">
        <f>IF(employee_data3[[#This Row],[Age]]&lt;=25, "Remaja", IF(employee_data3[[#This Row],[Age]]&lt;=55, "Dewasa", "Lansia"))</f>
        <v>Dewasa</v>
      </c>
      <c r="V1281" t="s">
        <v>40</v>
      </c>
      <c r="W1281" t="s">
        <v>6</v>
      </c>
      <c r="X1281" t="s">
        <v>42</v>
      </c>
      <c r="Y1281">
        <v>81407</v>
      </c>
      <c r="Z1281" t="s">
        <v>56</v>
      </c>
      <c r="AA1281" t="s">
        <v>84</v>
      </c>
      <c r="AB1281" t="s">
        <v>45</v>
      </c>
      <c r="AC1281">
        <v>3</v>
      </c>
      <c r="AD1281" s="11">
        <f>(employee_data3[[#This Row],[Current Employee Rating]]-AVERAGE(employee_data3[Current Employee Rating]))/STDEV(employee_data3[Current Employee Rating])</f>
        <v>3.0539538160596794E-2</v>
      </c>
      <c r="AE1281" s="11" t="str">
        <f>IF(employee_data3[[#This Row],[Z Score]]&gt;3,"Yes","No")</f>
        <v>No</v>
      </c>
    </row>
    <row r="1282" spans="1:31" x14ac:dyDescent="0.3">
      <c r="A1282">
        <v>1707</v>
      </c>
      <c r="B1282" t="s">
        <v>5095</v>
      </c>
      <c r="C1282" t="s">
        <v>5096</v>
      </c>
      <c r="D1282" s="1">
        <v>44463</v>
      </c>
      <c r="E1282" s="1">
        <v>45127</v>
      </c>
      <c r="F1282" t="s">
        <v>4798</v>
      </c>
      <c r="G1282" t="s">
        <v>5097</v>
      </c>
      <c r="H1282" t="s">
        <v>5098</v>
      </c>
      <c r="I1282" t="s">
        <v>62</v>
      </c>
      <c r="J1282" t="s">
        <v>32</v>
      </c>
      <c r="K1282" t="str">
        <f>IF(employee_data3[[#This Row],[EmployeeStatus]]="Active", "Active", "Attrition")</f>
        <v>Active</v>
      </c>
      <c r="L1282" t="s">
        <v>52</v>
      </c>
      <c r="M1282" t="s">
        <v>34</v>
      </c>
      <c r="N1282" t="s">
        <v>63</v>
      </c>
      <c r="O1282" t="s">
        <v>175</v>
      </c>
      <c r="P1282" t="s">
        <v>5099</v>
      </c>
      <c r="Q1282" t="s">
        <v>170</v>
      </c>
      <c r="R1282" t="s">
        <v>305</v>
      </c>
      <c r="S1282" s="1">
        <v>34413</v>
      </c>
      <c r="T1282">
        <f>DATEDIF(employee_data3[[#This Row],[DOB]],DATE(2023, 1, 1), "Y")</f>
        <v>28</v>
      </c>
      <c r="U1282" t="str">
        <f>IF(employee_data3[[#This Row],[Age]]&lt;=25, "Remaja", IF(employee_data3[[#This Row],[Age]]&lt;=55, "Dewasa", "Lansia"))</f>
        <v>Dewasa</v>
      </c>
      <c r="V1282" t="s">
        <v>40</v>
      </c>
      <c r="W1282" t="s">
        <v>73</v>
      </c>
      <c r="X1282" t="s">
        <v>55</v>
      </c>
      <c r="Y1282">
        <v>93935</v>
      </c>
      <c r="Z1282" t="s">
        <v>128</v>
      </c>
      <c r="AA1282" t="s">
        <v>84</v>
      </c>
      <c r="AB1282" t="s">
        <v>45</v>
      </c>
      <c r="AC1282">
        <v>3</v>
      </c>
      <c r="AD1282" s="11">
        <f>(employee_data3[[#This Row],[Current Employee Rating]]-AVERAGE(employee_data3[Current Employee Rating]))/STDEV(employee_data3[Current Employee Rating])</f>
        <v>3.0539538160596794E-2</v>
      </c>
      <c r="AE1282" s="11" t="str">
        <f>IF(employee_data3[[#This Row],[Z Score]]&gt;3,"Yes","No")</f>
        <v>No</v>
      </c>
    </row>
    <row r="1283" spans="1:31" x14ac:dyDescent="0.3">
      <c r="A1283">
        <v>1708</v>
      </c>
      <c r="B1283" t="s">
        <v>5100</v>
      </c>
      <c r="C1283" t="s">
        <v>1611</v>
      </c>
      <c r="D1283" s="1">
        <v>44084</v>
      </c>
      <c r="E1283" s="1">
        <v>44338</v>
      </c>
      <c r="F1283" t="s">
        <v>4798</v>
      </c>
      <c r="G1283" t="s">
        <v>5101</v>
      </c>
      <c r="H1283" t="s">
        <v>5102</v>
      </c>
      <c r="I1283" t="s">
        <v>168</v>
      </c>
      <c r="J1283" t="s">
        <v>32</v>
      </c>
      <c r="K1283" t="str">
        <f>IF(employee_data3[[#This Row],[EmployeeStatus]]="Active", "Active", "Attrition")</f>
        <v>Active</v>
      </c>
      <c r="L1283" t="s">
        <v>63</v>
      </c>
      <c r="M1283" t="s">
        <v>51</v>
      </c>
      <c r="N1283" t="s">
        <v>35</v>
      </c>
      <c r="O1283" t="s">
        <v>99</v>
      </c>
      <c r="P1283" t="s">
        <v>5103</v>
      </c>
      <c r="Q1283" t="s">
        <v>170</v>
      </c>
      <c r="R1283" t="s">
        <v>148</v>
      </c>
      <c r="S1283" s="1">
        <v>33005</v>
      </c>
      <c r="T1283">
        <f>DATEDIF(employee_data3[[#This Row],[DOB]],DATE(2023, 1, 1), "Y")</f>
        <v>32</v>
      </c>
      <c r="U1283" t="str">
        <f>IF(employee_data3[[#This Row],[Age]]&lt;=25, "Remaja", IF(employee_data3[[#This Row],[Age]]&lt;=55, "Dewasa", "Lansia"))</f>
        <v>Dewasa</v>
      </c>
      <c r="V1283" t="s">
        <v>40</v>
      </c>
      <c r="W1283" t="s">
        <v>1232</v>
      </c>
      <c r="X1283" t="s">
        <v>55</v>
      </c>
      <c r="Y1283">
        <v>65055</v>
      </c>
      <c r="Z1283" t="s">
        <v>128</v>
      </c>
      <c r="AA1283" t="s">
        <v>44</v>
      </c>
      <c r="AB1283" t="s">
        <v>45</v>
      </c>
      <c r="AC1283">
        <v>3</v>
      </c>
      <c r="AD1283" s="11">
        <f>(employee_data3[[#This Row],[Current Employee Rating]]-AVERAGE(employee_data3[Current Employee Rating]))/STDEV(employee_data3[Current Employee Rating])</f>
        <v>3.0539538160596794E-2</v>
      </c>
      <c r="AE1283" s="11" t="str">
        <f>IF(employee_data3[[#This Row],[Z Score]]&gt;3,"Yes","No")</f>
        <v>No</v>
      </c>
    </row>
    <row r="1284" spans="1:31" x14ac:dyDescent="0.3">
      <c r="A1284">
        <v>1709</v>
      </c>
      <c r="B1284" t="s">
        <v>2152</v>
      </c>
      <c r="C1284" t="s">
        <v>4526</v>
      </c>
      <c r="D1284" s="1">
        <v>44706</v>
      </c>
      <c r="E1284" s="1">
        <v>44882</v>
      </c>
      <c r="F1284" t="s">
        <v>59</v>
      </c>
      <c r="G1284" t="s">
        <v>5104</v>
      </c>
      <c r="H1284" t="s">
        <v>5105</v>
      </c>
      <c r="I1284" t="s">
        <v>133</v>
      </c>
      <c r="J1284" t="s">
        <v>32</v>
      </c>
      <c r="K1284" t="str">
        <f>IF(employee_data3[[#This Row],[EmployeeStatus]]="Active", "Active", "Attrition")</f>
        <v>Active</v>
      </c>
      <c r="L1284" t="s">
        <v>63</v>
      </c>
      <c r="M1284" t="s">
        <v>34</v>
      </c>
      <c r="N1284" t="s">
        <v>35</v>
      </c>
      <c r="O1284" t="s">
        <v>99</v>
      </c>
      <c r="P1284" t="s">
        <v>5106</v>
      </c>
      <c r="Q1284" t="s">
        <v>170</v>
      </c>
      <c r="R1284" t="s">
        <v>66</v>
      </c>
      <c r="S1284" s="1">
        <v>22727</v>
      </c>
      <c r="T1284">
        <f>DATEDIF(employee_data3[[#This Row],[DOB]],DATE(2023, 1, 1), "Y")</f>
        <v>60</v>
      </c>
      <c r="U1284" t="str">
        <f>IF(employee_data3[[#This Row],[Age]]&lt;=25, "Remaja", IF(employee_data3[[#This Row],[Age]]&lt;=55, "Dewasa", "Lansia"))</f>
        <v>Lansia</v>
      </c>
      <c r="V1284" t="s">
        <v>112</v>
      </c>
      <c r="W1284" t="s">
        <v>243</v>
      </c>
      <c r="X1284" t="s">
        <v>55</v>
      </c>
      <c r="Y1284">
        <v>55354</v>
      </c>
      <c r="Z1284" t="s">
        <v>93</v>
      </c>
      <c r="AA1284" t="s">
        <v>84</v>
      </c>
      <c r="AB1284" t="s">
        <v>45</v>
      </c>
      <c r="AC1284">
        <v>3</v>
      </c>
      <c r="AD1284" s="11">
        <f>(employee_data3[[#This Row],[Current Employee Rating]]-AVERAGE(employee_data3[Current Employee Rating]))/STDEV(employee_data3[Current Employee Rating])</f>
        <v>3.0539538160596794E-2</v>
      </c>
      <c r="AE1284" s="11" t="str">
        <f>IF(employee_data3[[#This Row],[Z Score]]&gt;3,"Yes","No")</f>
        <v>No</v>
      </c>
    </row>
    <row r="1285" spans="1:31" x14ac:dyDescent="0.3">
      <c r="A1285">
        <v>1710</v>
      </c>
      <c r="B1285" t="s">
        <v>5107</v>
      </c>
      <c r="C1285" t="s">
        <v>917</v>
      </c>
      <c r="D1285" s="1">
        <v>43511</v>
      </c>
      <c r="E1285" s="1">
        <v>43808</v>
      </c>
      <c r="F1285" t="s">
        <v>2619</v>
      </c>
      <c r="G1285" t="s">
        <v>5108</v>
      </c>
      <c r="H1285" t="s">
        <v>5109</v>
      </c>
      <c r="I1285" t="s">
        <v>62</v>
      </c>
      <c r="J1285" t="s">
        <v>32</v>
      </c>
      <c r="K1285" t="str">
        <f>IF(employee_data3[[#This Row],[EmployeeStatus]]="Active", "Active", "Attrition")</f>
        <v>Active</v>
      </c>
      <c r="L1285" t="s">
        <v>52</v>
      </c>
      <c r="M1285" t="s">
        <v>51</v>
      </c>
      <c r="N1285" t="s">
        <v>52</v>
      </c>
      <c r="O1285" t="s">
        <v>126</v>
      </c>
      <c r="P1285" t="s">
        <v>5110</v>
      </c>
      <c r="Q1285" t="s">
        <v>2623</v>
      </c>
      <c r="R1285" t="s">
        <v>90</v>
      </c>
      <c r="S1285" s="1">
        <v>26077</v>
      </c>
      <c r="T1285">
        <f>DATEDIF(employee_data3[[#This Row],[DOB]],DATE(2023, 1, 1), "Y")</f>
        <v>51</v>
      </c>
      <c r="U1285" t="str">
        <f>IF(employee_data3[[#This Row],[Age]]&lt;=25, "Remaja", IF(employee_data3[[#This Row],[Age]]&lt;=55, "Dewasa", "Lansia"))</f>
        <v>Dewasa</v>
      </c>
      <c r="V1285" t="s">
        <v>40</v>
      </c>
      <c r="W1285" t="s">
        <v>103</v>
      </c>
      <c r="X1285" t="s">
        <v>55</v>
      </c>
      <c r="Y1285">
        <v>46239</v>
      </c>
      <c r="Z1285" t="s">
        <v>93</v>
      </c>
      <c r="AA1285" t="s">
        <v>104</v>
      </c>
      <c r="AB1285" t="s">
        <v>45</v>
      </c>
      <c r="AC1285">
        <v>3</v>
      </c>
      <c r="AD1285" s="11">
        <f>(employee_data3[[#This Row],[Current Employee Rating]]-AVERAGE(employee_data3[Current Employee Rating]))/STDEV(employee_data3[Current Employee Rating])</f>
        <v>3.0539538160596794E-2</v>
      </c>
      <c r="AE1285" s="11" t="str">
        <f>IF(employee_data3[[#This Row],[Z Score]]&gt;3,"Yes","No")</f>
        <v>No</v>
      </c>
    </row>
    <row r="1286" spans="1:31" x14ac:dyDescent="0.3">
      <c r="A1286">
        <v>1711</v>
      </c>
      <c r="B1286" t="s">
        <v>5111</v>
      </c>
      <c r="C1286" t="s">
        <v>978</v>
      </c>
      <c r="D1286" s="1">
        <v>43371</v>
      </c>
      <c r="E1286" s="1">
        <v>44958</v>
      </c>
      <c r="F1286" t="s">
        <v>2619</v>
      </c>
      <c r="G1286" t="s">
        <v>5112</v>
      </c>
      <c r="H1286" t="s">
        <v>5113</v>
      </c>
      <c r="I1286" t="s">
        <v>89</v>
      </c>
      <c r="J1286" t="s">
        <v>32</v>
      </c>
      <c r="K1286" t="str">
        <f>IF(employee_data3[[#This Row],[EmployeeStatus]]="Active", "Active", "Attrition")</f>
        <v>Active</v>
      </c>
      <c r="L1286" t="s">
        <v>63</v>
      </c>
      <c r="M1286" t="s">
        <v>51</v>
      </c>
      <c r="N1286" t="s">
        <v>35</v>
      </c>
      <c r="O1286" t="s">
        <v>175</v>
      </c>
      <c r="P1286" t="s">
        <v>5114</v>
      </c>
      <c r="Q1286" t="s">
        <v>170</v>
      </c>
      <c r="R1286" t="s">
        <v>81</v>
      </c>
      <c r="S1286" s="1">
        <v>31158</v>
      </c>
      <c r="T1286">
        <f>DATEDIF(employee_data3[[#This Row],[DOB]],DATE(2023, 1, 1), "Y")</f>
        <v>37</v>
      </c>
      <c r="U1286" t="str">
        <f>IF(employee_data3[[#This Row],[Age]]&lt;=25, "Remaja", IF(employee_data3[[#This Row],[Age]]&lt;=55, "Dewasa", "Lansia"))</f>
        <v>Dewasa</v>
      </c>
      <c r="V1286" t="s">
        <v>40</v>
      </c>
      <c r="W1286" t="s">
        <v>83</v>
      </c>
      <c r="X1286" t="s">
        <v>55</v>
      </c>
      <c r="Y1286">
        <v>43594</v>
      </c>
      <c r="Z1286" t="s">
        <v>74</v>
      </c>
      <c r="AA1286" t="s">
        <v>44</v>
      </c>
      <c r="AB1286" t="s">
        <v>45</v>
      </c>
      <c r="AC1286">
        <v>3</v>
      </c>
      <c r="AD1286" s="11">
        <f>(employee_data3[[#This Row],[Current Employee Rating]]-AVERAGE(employee_data3[Current Employee Rating]))/STDEV(employee_data3[Current Employee Rating])</f>
        <v>3.0539538160596794E-2</v>
      </c>
      <c r="AE1286" s="11" t="str">
        <f>IF(employee_data3[[#This Row],[Z Score]]&gt;3,"Yes","No")</f>
        <v>No</v>
      </c>
    </row>
    <row r="1287" spans="1:31" x14ac:dyDescent="0.3">
      <c r="A1287">
        <v>1712</v>
      </c>
      <c r="B1287" t="s">
        <v>1862</v>
      </c>
      <c r="C1287" t="s">
        <v>470</v>
      </c>
      <c r="D1287" s="1">
        <v>43446</v>
      </c>
      <c r="E1287" s="1"/>
      <c r="F1287" t="s">
        <v>2619</v>
      </c>
      <c r="G1287" t="s">
        <v>5115</v>
      </c>
      <c r="H1287" t="s">
        <v>5116</v>
      </c>
      <c r="I1287" t="s">
        <v>31</v>
      </c>
      <c r="J1287" t="s">
        <v>32</v>
      </c>
      <c r="K1287" t="str">
        <f>IF(employee_data3[[#This Row],[EmployeeStatus]]="Active", "Active", "Attrition")</f>
        <v>Active</v>
      </c>
      <c r="L1287" t="s">
        <v>63</v>
      </c>
      <c r="M1287" t="s">
        <v>51</v>
      </c>
      <c r="N1287" t="s">
        <v>35</v>
      </c>
      <c r="O1287" t="s">
        <v>36</v>
      </c>
      <c r="P1287" t="s">
        <v>37</v>
      </c>
      <c r="Q1287" t="s">
        <v>170</v>
      </c>
      <c r="R1287" t="s">
        <v>111</v>
      </c>
      <c r="S1287" s="1">
        <v>26358</v>
      </c>
      <c r="T1287">
        <f>DATEDIF(employee_data3[[#This Row],[DOB]],DATE(2023, 1, 1), "Y")</f>
        <v>50</v>
      </c>
      <c r="U1287" t="str">
        <f>IF(employee_data3[[#This Row],[Age]]&lt;=25, "Remaja", IF(employee_data3[[#This Row],[Age]]&lt;=55, "Dewasa", "Lansia"))</f>
        <v>Dewasa</v>
      </c>
      <c r="V1287" t="s">
        <v>40</v>
      </c>
      <c r="W1287" t="s">
        <v>113</v>
      </c>
      <c r="X1287" t="s">
        <v>42</v>
      </c>
      <c r="Y1287">
        <v>72035</v>
      </c>
      <c r="Z1287" t="s">
        <v>93</v>
      </c>
      <c r="AA1287" t="s">
        <v>75</v>
      </c>
      <c r="AB1287" t="s">
        <v>45</v>
      </c>
      <c r="AC1287">
        <v>3</v>
      </c>
      <c r="AD1287" s="11">
        <f>(employee_data3[[#This Row],[Current Employee Rating]]-AVERAGE(employee_data3[Current Employee Rating]))/STDEV(employee_data3[Current Employee Rating])</f>
        <v>3.0539538160596794E-2</v>
      </c>
      <c r="AE1287" s="11" t="str">
        <f>IF(employee_data3[[#This Row],[Z Score]]&gt;3,"Yes","No")</f>
        <v>No</v>
      </c>
    </row>
    <row r="1288" spans="1:31" x14ac:dyDescent="0.3">
      <c r="A1288">
        <v>1713</v>
      </c>
      <c r="B1288" t="s">
        <v>5117</v>
      </c>
      <c r="C1288" t="s">
        <v>5118</v>
      </c>
      <c r="D1288" s="1">
        <v>44531</v>
      </c>
      <c r="E1288" s="1"/>
      <c r="F1288" t="s">
        <v>4854</v>
      </c>
      <c r="G1288" t="s">
        <v>5119</v>
      </c>
      <c r="H1288" t="s">
        <v>5120</v>
      </c>
      <c r="I1288" t="s">
        <v>133</v>
      </c>
      <c r="J1288" t="s">
        <v>32</v>
      </c>
      <c r="K1288" t="str">
        <f>IF(employee_data3[[#This Row],[EmployeeStatus]]="Active", "Active", "Attrition")</f>
        <v>Active</v>
      </c>
      <c r="L1288" t="s">
        <v>33</v>
      </c>
      <c r="M1288" t="s">
        <v>64</v>
      </c>
      <c r="N1288" t="s">
        <v>63</v>
      </c>
      <c r="O1288" t="s">
        <v>36</v>
      </c>
      <c r="P1288" t="s">
        <v>37</v>
      </c>
      <c r="Q1288" t="s">
        <v>170</v>
      </c>
      <c r="R1288" t="s">
        <v>81</v>
      </c>
      <c r="S1288" s="1">
        <v>33114</v>
      </c>
      <c r="T1288">
        <f>DATEDIF(employee_data3[[#This Row],[DOB]],DATE(2023, 1, 1), "Y")</f>
        <v>32</v>
      </c>
      <c r="U1288" t="str">
        <f>IF(employee_data3[[#This Row],[Age]]&lt;=25, "Remaja", IF(employee_data3[[#This Row],[Age]]&lt;=55, "Dewasa", "Lansia"))</f>
        <v>Dewasa</v>
      </c>
      <c r="V1288" t="s">
        <v>40</v>
      </c>
      <c r="W1288" t="s">
        <v>292</v>
      </c>
      <c r="X1288" t="s">
        <v>42</v>
      </c>
      <c r="Y1288">
        <v>1218</v>
      </c>
      <c r="Z1288" t="s">
        <v>128</v>
      </c>
      <c r="AA1288" t="s">
        <v>84</v>
      </c>
      <c r="AB1288" t="s">
        <v>45</v>
      </c>
      <c r="AC1288">
        <v>3</v>
      </c>
      <c r="AD1288" s="11">
        <f>(employee_data3[[#This Row],[Current Employee Rating]]-AVERAGE(employee_data3[Current Employee Rating]))/STDEV(employee_data3[Current Employee Rating])</f>
        <v>3.0539538160596794E-2</v>
      </c>
      <c r="AE1288" s="11" t="str">
        <f>IF(employee_data3[[#This Row],[Z Score]]&gt;3,"Yes","No")</f>
        <v>No</v>
      </c>
    </row>
    <row r="1289" spans="1:31" x14ac:dyDescent="0.3">
      <c r="A1289">
        <v>1714</v>
      </c>
      <c r="B1289" t="s">
        <v>5121</v>
      </c>
      <c r="C1289" t="s">
        <v>211</v>
      </c>
      <c r="D1289" s="1">
        <v>44573</v>
      </c>
      <c r="E1289" s="1"/>
      <c r="F1289" t="s">
        <v>4854</v>
      </c>
      <c r="G1289" t="s">
        <v>5122</v>
      </c>
      <c r="H1289" t="s">
        <v>5123</v>
      </c>
      <c r="I1289" t="s">
        <v>50</v>
      </c>
      <c r="J1289" t="s">
        <v>32</v>
      </c>
      <c r="K1289" t="str">
        <f>IF(employee_data3[[#This Row],[EmployeeStatus]]="Active", "Active", "Attrition")</f>
        <v>Active</v>
      </c>
      <c r="L1289" t="s">
        <v>63</v>
      </c>
      <c r="M1289" t="s">
        <v>64</v>
      </c>
      <c r="N1289" t="s">
        <v>35</v>
      </c>
      <c r="O1289" t="s">
        <v>36</v>
      </c>
      <c r="P1289" t="s">
        <v>37</v>
      </c>
      <c r="Q1289" t="s">
        <v>65</v>
      </c>
      <c r="R1289" t="s">
        <v>90</v>
      </c>
      <c r="S1289" s="1">
        <v>36636</v>
      </c>
      <c r="T1289">
        <f>DATEDIF(employee_data3[[#This Row],[DOB]],DATE(2023, 1, 1), "Y")</f>
        <v>22</v>
      </c>
      <c r="U1289" t="str">
        <f>IF(employee_data3[[#This Row],[Age]]&lt;=25, "Remaja", IF(employee_data3[[#This Row],[Age]]&lt;=55, "Dewasa", "Lansia"))</f>
        <v>Remaja</v>
      </c>
      <c r="V1289" t="s">
        <v>40</v>
      </c>
      <c r="W1289" t="s">
        <v>83</v>
      </c>
      <c r="X1289" t="s">
        <v>42</v>
      </c>
      <c r="Y1289">
        <v>5062</v>
      </c>
      <c r="Z1289" t="s">
        <v>43</v>
      </c>
      <c r="AA1289" t="s">
        <v>84</v>
      </c>
      <c r="AB1289" t="s">
        <v>45</v>
      </c>
      <c r="AC1289">
        <v>3</v>
      </c>
      <c r="AD1289" s="11">
        <f>(employee_data3[[#This Row],[Current Employee Rating]]-AVERAGE(employee_data3[Current Employee Rating]))/STDEV(employee_data3[Current Employee Rating])</f>
        <v>3.0539538160596794E-2</v>
      </c>
      <c r="AE1289" s="11" t="str">
        <f>IF(employee_data3[[#This Row],[Z Score]]&gt;3,"Yes","No")</f>
        <v>No</v>
      </c>
    </row>
    <row r="1290" spans="1:31" x14ac:dyDescent="0.3">
      <c r="A1290">
        <v>1715</v>
      </c>
      <c r="B1290" t="s">
        <v>5124</v>
      </c>
      <c r="C1290" t="s">
        <v>5125</v>
      </c>
      <c r="D1290" s="1">
        <v>44131</v>
      </c>
      <c r="E1290" s="1">
        <v>44832</v>
      </c>
      <c r="F1290" t="s">
        <v>2397</v>
      </c>
      <c r="G1290" t="s">
        <v>5126</v>
      </c>
      <c r="H1290" t="s">
        <v>5127</v>
      </c>
      <c r="I1290" t="s">
        <v>98</v>
      </c>
      <c r="J1290" t="s">
        <v>32</v>
      </c>
      <c r="K1290" t="str">
        <f>IF(employee_data3[[#This Row],[EmployeeStatus]]="Active", "Active", "Attrition")</f>
        <v>Active</v>
      </c>
      <c r="L1290" t="s">
        <v>63</v>
      </c>
      <c r="M1290" t="s">
        <v>64</v>
      </c>
      <c r="N1290" t="s">
        <v>52</v>
      </c>
      <c r="O1290" t="s">
        <v>99</v>
      </c>
      <c r="P1290" t="s">
        <v>5128</v>
      </c>
      <c r="Q1290" t="s">
        <v>170</v>
      </c>
      <c r="R1290" t="s">
        <v>53</v>
      </c>
      <c r="S1290" s="1">
        <v>24117</v>
      </c>
      <c r="T1290">
        <f>DATEDIF(employee_data3[[#This Row],[DOB]],DATE(2023, 1, 1), "Y")</f>
        <v>56</v>
      </c>
      <c r="U1290" t="str">
        <f>IF(employee_data3[[#This Row],[Age]]&lt;=25, "Remaja", IF(employee_data3[[#This Row],[Age]]&lt;=55, "Dewasa", "Lansia"))</f>
        <v>Lansia</v>
      </c>
      <c r="V1290" t="s">
        <v>40</v>
      </c>
      <c r="W1290" t="s">
        <v>226</v>
      </c>
      <c r="X1290" t="s">
        <v>42</v>
      </c>
      <c r="Y1290">
        <v>86362</v>
      </c>
      <c r="Z1290" t="s">
        <v>43</v>
      </c>
      <c r="AA1290" t="s">
        <v>104</v>
      </c>
      <c r="AB1290" t="s">
        <v>45</v>
      </c>
      <c r="AC1290">
        <v>3</v>
      </c>
      <c r="AD1290" s="11">
        <f>(employee_data3[[#This Row],[Current Employee Rating]]-AVERAGE(employee_data3[Current Employee Rating]))/STDEV(employee_data3[Current Employee Rating])</f>
        <v>3.0539538160596794E-2</v>
      </c>
      <c r="AE1290" s="11" t="str">
        <f>IF(employee_data3[[#This Row],[Z Score]]&gt;3,"Yes","No")</f>
        <v>No</v>
      </c>
    </row>
    <row r="1291" spans="1:31" x14ac:dyDescent="0.3">
      <c r="A1291">
        <v>1716</v>
      </c>
      <c r="B1291" t="s">
        <v>5129</v>
      </c>
      <c r="C1291" t="s">
        <v>5130</v>
      </c>
      <c r="D1291" s="1">
        <v>44137</v>
      </c>
      <c r="E1291" s="1">
        <v>44733</v>
      </c>
      <c r="F1291" t="s">
        <v>2402</v>
      </c>
      <c r="G1291" t="s">
        <v>5131</v>
      </c>
      <c r="H1291" t="s">
        <v>5132</v>
      </c>
      <c r="I1291" t="s">
        <v>118</v>
      </c>
      <c r="J1291" t="s">
        <v>32</v>
      </c>
      <c r="K1291" t="str">
        <f>IF(employee_data3[[#This Row],[EmployeeStatus]]="Active", "Active", "Attrition")</f>
        <v>Active</v>
      </c>
      <c r="L1291" t="s">
        <v>33</v>
      </c>
      <c r="M1291" t="s">
        <v>34</v>
      </c>
      <c r="N1291" t="s">
        <v>52</v>
      </c>
      <c r="O1291" t="s">
        <v>99</v>
      </c>
      <c r="P1291" t="s">
        <v>5133</v>
      </c>
      <c r="Q1291" t="s">
        <v>170</v>
      </c>
      <c r="R1291" t="s">
        <v>81</v>
      </c>
      <c r="S1291" s="1">
        <v>22359</v>
      </c>
      <c r="T1291">
        <f>DATEDIF(employee_data3[[#This Row],[DOB]],DATE(2023, 1, 1), "Y")</f>
        <v>61</v>
      </c>
      <c r="U1291" t="str">
        <f>IF(employee_data3[[#This Row],[Age]]&lt;=25, "Remaja", IF(employee_data3[[#This Row],[Age]]&lt;=55, "Dewasa", "Lansia"))</f>
        <v>Lansia</v>
      </c>
      <c r="V1291" t="s">
        <v>40</v>
      </c>
      <c r="W1291" t="s">
        <v>292</v>
      </c>
      <c r="X1291" t="s">
        <v>42</v>
      </c>
      <c r="Y1291">
        <v>21457</v>
      </c>
      <c r="Z1291" t="s">
        <v>128</v>
      </c>
      <c r="AA1291" t="s">
        <v>44</v>
      </c>
      <c r="AB1291" t="s">
        <v>45</v>
      </c>
      <c r="AC1291">
        <v>3</v>
      </c>
      <c r="AD1291" s="11">
        <f>(employee_data3[[#This Row],[Current Employee Rating]]-AVERAGE(employee_data3[Current Employee Rating]))/STDEV(employee_data3[Current Employee Rating])</f>
        <v>3.0539538160596794E-2</v>
      </c>
      <c r="AE1291" s="11" t="str">
        <f>IF(employee_data3[[#This Row],[Z Score]]&gt;3,"Yes","No")</f>
        <v>No</v>
      </c>
    </row>
    <row r="1292" spans="1:31" x14ac:dyDescent="0.3">
      <c r="A1292">
        <v>1717</v>
      </c>
      <c r="B1292" t="s">
        <v>574</v>
      </c>
      <c r="C1292" t="s">
        <v>4609</v>
      </c>
      <c r="D1292" s="1">
        <v>44310</v>
      </c>
      <c r="E1292" s="1">
        <v>44985</v>
      </c>
      <c r="F1292" t="s">
        <v>4798</v>
      </c>
      <c r="G1292" t="s">
        <v>5134</v>
      </c>
      <c r="H1292" t="s">
        <v>5135</v>
      </c>
      <c r="I1292" t="s">
        <v>89</v>
      </c>
      <c r="J1292" t="s">
        <v>32</v>
      </c>
      <c r="K1292" t="str">
        <f>IF(employee_data3[[#This Row],[EmployeeStatus]]="Active", "Active", "Attrition")</f>
        <v>Active</v>
      </c>
      <c r="L1292" t="s">
        <v>52</v>
      </c>
      <c r="M1292" t="s">
        <v>64</v>
      </c>
      <c r="N1292" t="s">
        <v>52</v>
      </c>
      <c r="O1292" t="s">
        <v>140</v>
      </c>
      <c r="P1292" t="s">
        <v>5136</v>
      </c>
      <c r="Q1292" t="s">
        <v>170</v>
      </c>
      <c r="R1292" t="s">
        <v>81</v>
      </c>
      <c r="S1292" s="1">
        <v>21880</v>
      </c>
      <c r="T1292">
        <f>DATEDIF(employee_data3[[#This Row],[DOB]],DATE(2023, 1, 1), "Y")</f>
        <v>63</v>
      </c>
      <c r="U1292" t="str">
        <f>IF(employee_data3[[#This Row],[Age]]&lt;=25, "Remaja", IF(employee_data3[[#This Row],[Age]]&lt;=55, "Dewasa", "Lansia"))</f>
        <v>Lansia</v>
      </c>
      <c r="V1292" t="s">
        <v>40</v>
      </c>
      <c r="W1292" t="s">
        <v>381</v>
      </c>
      <c r="X1292" t="s">
        <v>55</v>
      </c>
      <c r="Y1292">
        <v>49370</v>
      </c>
      <c r="Z1292" t="s">
        <v>128</v>
      </c>
      <c r="AA1292" t="s">
        <v>44</v>
      </c>
      <c r="AB1292" t="s">
        <v>45</v>
      </c>
      <c r="AC1292">
        <v>3</v>
      </c>
      <c r="AD1292" s="11">
        <f>(employee_data3[[#This Row],[Current Employee Rating]]-AVERAGE(employee_data3[Current Employee Rating]))/STDEV(employee_data3[Current Employee Rating])</f>
        <v>3.0539538160596794E-2</v>
      </c>
      <c r="AE1292" s="11" t="str">
        <f>IF(employee_data3[[#This Row],[Z Score]]&gt;3,"Yes","No")</f>
        <v>No</v>
      </c>
    </row>
    <row r="1293" spans="1:31" x14ac:dyDescent="0.3">
      <c r="A1293">
        <v>1718</v>
      </c>
      <c r="B1293" t="s">
        <v>4158</v>
      </c>
      <c r="C1293" t="s">
        <v>2039</v>
      </c>
      <c r="D1293" s="1">
        <v>44011</v>
      </c>
      <c r="E1293" s="1">
        <v>45141</v>
      </c>
      <c r="F1293" t="s">
        <v>4798</v>
      </c>
      <c r="G1293" t="s">
        <v>5137</v>
      </c>
      <c r="H1293" t="s">
        <v>5138</v>
      </c>
      <c r="I1293" t="s">
        <v>31</v>
      </c>
      <c r="J1293" t="s">
        <v>32</v>
      </c>
      <c r="K1293" t="str">
        <f>IF(employee_data3[[#This Row],[EmployeeStatus]]="Active", "Active", "Attrition")</f>
        <v>Active</v>
      </c>
      <c r="L1293" t="s">
        <v>63</v>
      </c>
      <c r="M1293" t="s">
        <v>64</v>
      </c>
      <c r="N1293" t="s">
        <v>35</v>
      </c>
      <c r="O1293" t="s">
        <v>99</v>
      </c>
      <c r="P1293" t="s">
        <v>5139</v>
      </c>
      <c r="Q1293" t="s">
        <v>170</v>
      </c>
      <c r="R1293" t="s">
        <v>90</v>
      </c>
      <c r="S1293" s="1">
        <v>36895</v>
      </c>
      <c r="T1293">
        <f>DATEDIF(employee_data3[[#This Row],[DOB]],DATE(2023, 1, 1), "Y")</f>
        <v>21</v>
      </c>
      <c r="U1293" t="str">
        <f>IF(employee_data3[[#This Row],[Age]]&lt;=25, "Remaja", IF(employee_data3[[#This Row],[Age]]&lt;=55, "Dewasa", "Lansia"))</f>
        <v>Remaja</v>
      </c>
      <c r="V1293" t="s">
        <v>40</v>
      </c>
      <c r="W1293" t="s">
        <v>193</v>
      </c>
      <c r="X1293" t="s">
        <v>55</v>
      </c>
      <c r="Y1293">
        <v>17318</v>
      </c>
      <c r="Z1293" t="s">
        <v>74</v>
      </c>
      <c r="AA1293" t="s">
        <v>104</v>
      </c>
      <c r="AB1293" t="s">
        <v>45</v>
      </c>
      <c r="AC1293">
        <v>3</v>
      </c>
      <c r="AD1293" s="11">
        <f>(employee_data3[[#This Row],[Current Employee Rating]]-AVERAGE(employee_data3[Current Employee Rating]))/STDEV(employee_data3[Current Employee Rating])</f>
        <v>3.0539538160596794E-2</v>
      </c>
      <c r="AE1293" s="11" t="str">
        <f>IF(employee_data3[[#This Row],[Z Score]]&gt;3,"Yes","No")</f>
        <v>No</v>
      </c>
    </row>
    <row r="1294" spans="1:31" x14ac:dyDescent="0.3">
      <c r="A1294">
        <v>1719</v>
      </c>
      <c r="B1294" t="s">
        <v>5140</v>
      </c>
      <c r="C1294" t="s">
        <v>2415</v>
      </c>
      <c r="D1294" s="1">
        <v>44392</v>
      </c>
      <c r="E1294" s="1"/>
      <c r="F1294" t="s">
        <v>4798</v>
      </c>
      <c r="G1294" t="s">
        <v>5141</v>
      </c>
      <c r="H1294" t="s">
        <v>5142</v>
      </c>
      <c r="I1294" t="s">
        <v>133</v>
      </c>
      <c r="J1294" t="s">
        <v>32</v>
      </c>
      <c r="K1294" t="str">
        <f>IF(employee_data3[[#This Row],[EmployeeStatus]]="Active", "Active", "Attrition")</f>
        <v>Active</v>
      </c>
      <c r="L1294" t="s">
        <v>33</v>
      </c>
      <c r="M1294" t="s">
        <v>64</v>
      </c>
      <c r="N1294" t="s">
        <v>35</v>
      </c>
      <c r="O1294" t="s">
        <v>36</v>
      </c>
      <c r="P1294" t="s">
        <v>37</v>
      </c>
      <c r="Q1294" t="s">
        <v>170</v>
      </c>
      <c r="R1294" t="s">
        <v>90</v>
      </c>
      <c r="S1294" s="1">
        <v>34099</v>
      </c>
      <c r="T1294">
        <f>DATEDIF(employee_data3[[#This Row],[DOB]],DATE(2023, 1, 1), "Y")</f>
        <v>29</v>
      </c>
      <c r="U1294" t="str">
        <f>IF(employee_data3[[#This Row],[Age]]&lt;=25, "Remaja", IF(employee_data3[[#This Row],[Age]]&lt;=55, "Dewasa", "Lansia"))</f>
        <v>Dewasa</v>
      </c>
      <c r="V1294" t="s">
        <v>40</v>
      </c>
      <c r="W1294" t="s">
        <v>83</v>
      </c>
      <c r="X1294" t="s">
        <v>55</v>
      </c>
      <c r="Y1294">
        <v>93155</v>
      </c>
      <c r="Z1294" t="s">
        <v>56</v>
      </c>
      <c r="AA1294" t="s">
        <v>44</v>
      </c>
      <c r="AB1294" t="s">
        <v>45</v>
      </c>
      <c r="AC1294">
        <v>3</v>
      </c>
      <c r="AD1294" s="11">
        <f>(employee_data3[[#This Row],[Current Employee Rating]]-AVERAGE(employee_data3[Current Employee Rating]))/STDEV(employee_data3[Current Employee Rating])</f>
        <v>3.0539538160596794E-2</v>
      </c>
      <c r="AE1294" s="11" t="str">
        <f>IF(employee_data3[[#This Row],[Z Score]]&gt;3,"Yes","No")</f>
        <v>No</v>
      </c>
    </row>
    <row r="1295" spans="1:31" x14ac:dyDescent="0.3">
      <c r="A1295">
        <v>1720</v>
      </c>
      <c r="B1295" t="s">
        <v>382</v>
      </c>
      <c r="C1295" t="s">
        <v>3151</v>
      </c>
      <c r="D1295" s="1">
        <v>45097</v>
      </c>
      <c r="E1295" s="1"/>
      <c r="F1295" t="s">
        <v>2619</v>
      </c>
      <c r="G1295" t="s">
        <v>5143</v>
      </c>
      <c r="H1295" t="s">
        <v>5144</v>
      </c>
      <c r="I1295" t="s">
        <v>139</v>
      </c>
      <c r="J1295" t="s">
        <v>32</v>
      </c>
      <c r="K1295" t="str">
        <f>IF(employee_data3[[#This Row],[EmployeeStatus]]="Active", "Active", "Attrition")</f>
        <v>Active</v>
      </c>
      <c r="L1295" t="s">
        <v>52</v>
      </c>
      <c r="M1295" t="s">
        <v>34</v>
      </c>
      <c r="N1295" t="s">
        <v>52</v>
      </c>
      <c r="O1295" t="s">
        <v>36</v>
      </c>
      <c r="P1295" t="s">
        <v>37</v>
      </c>
      <c r="Q1295" t="s">
        <v>170</v>
      </c>
      <c r="R1295" t="s">
        <v>90</v>
      </c>
      <c r="S1295" s="1">
        <v>23809</v>
      </c>
      <c r="T1295">
        <f>DATEDIF(employee_data3[[#This Row],[DOB]],DATE(2023, 1, 1), "Y")</f>
        <v>57</v>
      </c>
      <c r="U1295" t="str">
        <f>IF(employee_data3[[#This Row],[Age]]&lt;=25, "Remaja", IF(employee_data3[[#This Row],[Age]]&lt;=55, "Dewasa", "Lansia"))</f>
        <v>Lansia</v>
      </c>
      <c r="V1295" t="s">
        <v>40</v>
      </c>
      <c r="W1295" t="s">
        <v>83</v>
      </c>
      <c r="X1295" t="s">
        <v>55</v>
      </c>
      <c r="Y1295">
        <v>32840</v>
      </c>
      <c r="Z1295" t="s">
        <v>74</v>
      </c>
      <c r="AA1295" t="s">
        <v>75</v>
      </c>
      <c r="AB1295" t="s">
        <v>45</v>
      </c>
      <c r="AC1295">
        <v>3</v>
      </c>
      <c r="AD1295" s="11">
        <f>(employee_data3[[#This Row],[Current Employee Rating]]-AVERAGE(employee_data3[Current Employee Rating]))/STDEV(employee_data3[Current Employee Rating])</f>
        <v>3.0539538160596794E-2</v>
      </c>
      <c r="AE1295" s="11" t="str">
        <f>IF(employee_data3[[#This Row],[Z Score]]&gt;3,"Yes","No")</f>
        <v>No</v>
      </c>
    </row>
    <row r="1296" spans="1:31" x14ac:dyDescent="0.3">
      <c r="A1296">
        <v>1721</v>
      </c>
      <c r="B1296" t="s">
        <v>2732</v>
      </c>
      <c r="C1296" t="s">
        <v>3261</v>
      </c>
      <c r="D1296" s="1">
        <v>43730</v>
      </c>
      <c r="E1296" s="1">
        <v>44875</v>
      </c>
      <c r="F1296" t="s">
        <v>2619</v>
      </c>
      <c r="G1296" t="s">
        <v>5145</v>
      </c>
      <c r="H1296" t="s">
        <v>5146</v>
      </c>
      <c r="I1296" t="s">
        <v>118</v>
      </c>
      <c r="J1296" t="s">
        <v>32</v>
      </c>
      <c r="K1296" t="str">
        <f>IF(employee_data3[[#This Row],[EmployeeStatus]]="Active", "Active", "Attrition")</f>
        <v>Active</v>
      </c>
      <c r="L1296" t="s">
        <v>63</v>
      </c>
      <c r="M1296" t="s">
        <v>64</v>
      </c>
      <c r="N1296" t="s">
        <v>63</v>
      </c>
      <c r="O1296" t="s">
        <v>140</v>
      </c>
      <c r="P1296" t="s">
        <v>5147</v>
      </c>
      <c r="Q1296" t="s">
        <v>170</v>
      </c>
      <c r="R1296" t="s">
        <v>39</v>
      </c>
      <c r="S1296" s="1">
        <v>36124</v>
      </c>
      <c r="T1296">
        <f>DATEDIF(employee_data3[[#This Row],[DOB]],DATE(2023, 1, 1), "Y")</f>
        <v>24</v>
      </c>
      <c r="U1296" t="str">
        <f>IF(employee_data3[[#This Row],[Age]]&lt;=25, "Remaja", IF(employee_data3[[#This Row],[Age]]&lt;=55, "Dewasa", "Lansia"))</f>
        <v>Remaja</v>
      </c>
      <c r="V1296" t="s">
        <v>40</v>
      </c>
      <c r="W1296" t="s">
        <v>67</v>
      </c>
      <c r="X1296" t="s">
        <v>55</v>
      </c>
      <c r="Y1296">
        <v>46552</v>
      </c>
      <c r="Z1296" t="s">
        <v>43</v>
      </c>
      <c r="AA1296" t="s">
        <v>104</v>
      </c>
      <c r="AB1296" t="s">
        <v>45</v>
      </c>
      <c r="AC1296">
        <v>3</v>
      </c>
      <c r="AD1296" s="11">
        <f>(employee_data3[[#This Row],[Current Employee Rating]]-AVERAGE(employee_data3[Current Employee Rating]))/STDEV(employee_data3[Current Employee Rating])</f>
        <v>3.0539538160596794E-2</v>
      </c>
      <c r="AE1296" s="11" t="str">
        <f>IF(employee_data3[[#This Row],[Z Score]]&gt;3,"Yes","No")</f>
        <v>No</v>
      </c>
    </row>
    <row r="1297" spans="1:31" x14ac:dyDescent="0.3">
      <c r="A1297">
        <v>1722</v>
      </c>
      <c r="B1297" t="s">
        <v>586</v>
      </c>
      <c r="C1297" t="s">
        <v>1123</v>
      </c>
      <c r="D1297" s="1">
        <v>44614</v>
      </c>
      <c r="E1297" s="1"/>
      <c r="F1297" t="s">
        <v>2619</v>
      </c>
      <c r="G1297" t="s">
        <v>2994</v>
      </c>
      <c r="H1297" t="s">
        <v>5148</v>
      </c>
      <c r="I1297" t="s">
        <v>62</v>
      </c>
      <c r="J1297" t="s">
        <v>32</v>
      </c>
      <c r="K1297" t="str">
        <f>IF(employee_data3[[#This Row],[EmployeeStatus]]="Active", "Active", "Attrition")</f>
        <v>Active</v>
      </c>
      <c r="L1297" t="s">
        <v>63</v>
      </c>
      <c r="M1297" t="s">
        <v>64</v>
      </c>
      <c r="N1297" t="s">
        <v>63</v>
      </c>
      <c r="O1297" t="s">
        <v>36</v>
      </c>
      <c r="P1297" t="s">
        <v>37</v>
      </c>
      <c r="Q1297" t="s">
        <v>170</v>
      </c>
      <c r="R1297" t="s">
        <v>594</v>
      </c>
      <c r="S1297" s="1">
        <v>24867</v>
      </c>
      <c r="T1297">
        <f>DATEDIF(employee_data3[[#This Row],[DOB]],DATE(2023, 1, 1), "Y")</f>
        <v>54</v>
      </c>
      <c r="U1297" t="str">
        <f>IF(employee_data3[[#This Row],[Age]]&lt;=25, "Remaja", IF(employee_data3[[#This Row],[Age]]&lt;=55, "Dewasa", "Lansia"))</f>
        <v>Dewasa</v>
      </c>
      <c r="V1297" t="s">
        <v>40</v>
      </c>
      <c r="W1297" t="s">
        <v>352</v>
      </c>
      <c r="X1297" t="s">
        <v>42</v>
      </c>
      <c r="Y1297">
        <v>26893</v>
      </c>
      <c r="Z1297" t="s">
        <v>56</v>
      </c>
      <c r="AA1297" t="s">
        <v>104</v>
      </c>
      <c r="AB1297" t="s">
        <v>45</v>
      </c>
      <c r="AC1297">
        <v>3</v>
      </c>
      <c r="AD1297" s="11">
        <f>(employee_data3[[#This Row],[Current Employee Rating]]-AVERAGE(employee_data3[Current Employee Rating]))/STDEV(employee_data3[Current Employee Rating])</f>
        <v>3.0539538160596794E-2</v>
      </c>
      <c r="AE1297" s="11" t="str">
        <f>IF(employee_data3[[#This Row],[Z Score]]&gt;3,"Yes","No")</f>
        <v>No</v>
      </c>
    </row>
    <row r="1298" spans="1:31" x14ac:dyDescent="0.3">
      <c r="A1298">
        <v>1723</v>
      </c>
      <c r="B1298" t="s">
        <v>5149</v>
      </c>
      <c r="C1298" t="s">
        <v>3444</v>
      </c>
      <c r="D1298" s="1">
        <v>44013</v>
      </c>
      <c r="E1298" s="1">
        <v>44738</v>
      </c>
      <c r="F1298" t="s">
        <v>4854</v>
      </c>
      <c r="G1298" t="s">
        <v>5150</v>
      </c>
      <c r="H1298" t="s">
        <v>5151</v>
      </c>
      <c r="I1298" t="s">
        <v>168</v>
      </c>
      <c r="J1298" t="s">
        <v>32</v>
      </c>
      <c r="K1298" t="str">
        <f>IF(employee_data3[[#This Row],[EmployeeStatus]]="Active", "Active", "Attrition")</f>
        <v>Active</v>
      </c>
      <c r="L1298" t="s">
        <v>63</v>
      </c>
      <c r="M1298" t="s">
        <v>64</v>
      </c>
      <c r="N1298" t="s">
        <v>63</v>
      </c>
      <c r="O1298" t="s">
        <v>140</v>
      </c>
      <c r="P1298" t="s">
        <v>5152</v>
      </c>
      <c r="Q1298" t="s">
        <v>65</v>
      </c>
      <c r="R1298" t="s">
        <v>101</v>
      </c>
      <c r="S1298" s="1">
        <v>25300</v>
      </c>
      <c r="T1298">
        <f>DATEDIF(employee_data3[[#This Row],[DOB]],DATE(2023, 1, 1), "Y")</f>
        <v>53</v>
      </c>
      <c r="U1298" t="str">
        <f>IF(employee_data3[[#This Row],[Age]]&lt;=25, "Remaja", IF(employee_data3[[#This Row],[Age]]&lt;=55, "Dewasa", "Lansia"))</f>
        <v>Dewasa</v>
      </c>
      <c r="V1298" t="s">
        <v>40</v>
      </c>
      <c r="W1298" t="s">
        <v>178</v>
      </c>
      <c r="X1298" t="s">
        <v>42</v>
      </c>
      <c r="Y1298">
        <v>34649</v>
      </c>
      <c r="Z1298" t="s">
        <v>93</v>
      </c>
      <c r="AA1298" t="s">
        <v>44</v>
      </c>
      <c r="AB1298" t="s">
        <v>45</v>
      </c>
      <c r="AC1298">
        <v>3</v>
      </c>
      <c r="AD1298" s="11">
        <f>(employee_data3[[#This Row],[Current Employee Rating]]-AVERAGE(employee_data3[Current Employee Rating]))/STDEV(employee_data3[Current Employee Rating])</f>
        <v>3.0539538160596794E-2</v>
      </c>
      <c r="AE1298" s="11" t="str">
        <f>IF(employee_data3[[#This Row],[Z Score]]&gt;3,"Yes","No")</f>
        <v>No</v>
      </c>
    </row>
    <row r="1299" spans="1:31" x14ac:dyDescent="0.3">
      <c r="A1299">
        <v>1724</v>
      </c>
      <c r="B1299" t="s">
        <v>5153</v>
      </c>
      <c r="C1299" t="s">
        <v>1525</v>
      </c>
      <c r="D1299" s="1">
        <v>44329</v>
      </c>
      <c r="E1299" s="1">
        <v>44541</v>
      </c>
      <c r="F1299" t="s">
        <v>2397</v>
      </c>
      <c r="G1299" t="s">
        <v>5154</v>
      </c>
      <c r="H1299" t="s">
        <v>5155</v>
      </c>
      <c r="I1299" t="s">
        <v>80</v>
      </c>
      <c r="J1299" t="s">
        <v>32</v>
      </c>
      <c r="K1299" t="str">
        <f>IF(employee_data3[[#This Row],[EmployeeStatus]]="Active", "Active", "Attrition")</f>
        <v>Active</v>
      </c>
      <c r="L1299" t="s">
        <v>52</v>
      </c>
      <c r="M1299" t="s">
        <v>34</v>
      </c>
      <c r="N1299" t="s">
        <v>52</v>
      </c>
      <c r="O1299" t="s">
        <v>140</v>
      </c>
      <c r="P1299" t="s">
        <v>5156</v>
      </c>
      <c r="Q1299" t="s">
        <v>170</v>
      </c>
      <c r="R1299" t="s">
        <v>504</v>
      </c>
      <c r="S1299" s="1">
        <v>21113</v>
      </c>
      <c r="T1299">
        <f>DATEDIF(employee_data3[[#This Row],[DOB]],DATE(2023, 1, 1), "Y")</f>
        <v>65</v>
      </c>
      <c r="U1299" t="str">
        <f>IF(employee_data3[[#This Row],[Age]]&lt;=25, "Remaja", IF(employee_data3[[#This Row],[Age]]&lt;=55, "Dewasa", "Lansia"))</f>
        <v>Lansia</v>
      </c>
      <c r="V1299" t="s">
        <v>40</v>
      </c>
      <c r="W1299" t="s">
        <v>178</v>
      </c>
      <c r="X1299" t="s">
        <v>42</v>
      </c>
      <c r="Y1299">
        <v>46050</v>
      </c>
      <c r="Z1299" t="s">
        <v>74</v>
      </c>
      <c r="AA1299" t="s">
        <v>104</v>
      </c>
      <c r="AB1299" t="s">
        <v>45</v>
      </c>
      <c r="AC1299">
        <v>3</v>
      </c>
      <c r="AD1299" s="11">
        <f>(employee_data3[[#This Row],[Current Employee Rating]]-AVERAGE(employee_data3[Current Employee Rating]))/STDEV(employee_data3[Current Employee Rating])</f>
        <v>3.0539538160596794E-2</v>
      </c>
      <c r="AE1299" s="11" t="str">
        <f>IF(employee_data3[[#This Row],[Z Score]]&gt;3,"Yes","No")</f>
        <v>No</v>
      </c>
    </row>
    <row r="1300" spans="1:31" x14ac:dyDescent="0.3">
      <c r="A1300">
        <v>1725</v>
      </c>
      <c r="B1300" t="s">
        <v>5157</v>
      </c>
      <c r="C1300" t="s">
        <v>347</v>
      </c>
      <c r="D1300" s="1">
        <v>44346</v>
      </c>
      <c r="E1300" s="1"/>
      <c r="F1300" t="s">
        <v>4798</v>
      </c>
      <c r="G1300" t="s">
        <v>5158</v>
      </c>
      <c r="H1300" t="s">
        <v>5159</v>
      </c>
      <c r="I1300" t="s">
        <v>62</v>
      </c>
      <c r="J1300" t="s">
        <v>32</v>
      </c>
      <c r="K1300" t="str">
        <f>IF(employee_data3[[#This Row],[EmployeeStatus]]="Active", "Active", "Attrition")</f>
        <v>Active</v>
      </c>
      <c r="L1300" t="s">
        <v>33</v>
      </c>
      <c r="M1300" t="s">
        <v>51</v>
      </c>
      <c r="N1300" t="s">
        <v>52</v>
      </c>
      <c r="O1300" t="s">
        <v>36</v>
      </c>
      <c r="P1300" t="s">
        <v>37</v>
      </c>
      <c r="Q1300" t="s">
        <v>170</v>
      </c>
      <c r="R1300" t="s">
        <v>90</v>
      </c>
      <c r="S1300" s="1">
        <v>17439</v>
      </c>
      <c r="T1300">
        <f>DATEDIF(employee_data3[[#This Row],[DOB]],DATE(2023, 1, 1), "Y")</f>
        <v>75</v>
      </c>
      <c r="U1300" t="str">
        <f>IF(employee_data3[[#This Row],[Age]]&lt;=25, "Remaja", IF(employee_data3[[#This Row],[Age]]&lt;=55, "Dewasa", "Lansia"))</f>
        <v>Lansia</v>
      </c>
      <c r="V1300" t="s">
        <v>40</v>
      </c>
      <c r="W1300" t="s">
        <v>103</v>
      </c>
      <c r="X1300" t="s">
        <v>55</v>
      </c>
      <c r="Y1300">
        <v>55738</v>
      </c>
      <c r="Z1300" t="s">
        <v>93</v>
      </c>
      <c r="AA1300" t="s">
        <v>104</v>
      </c>
      <c r="AB1300" t="s">
        <v>45</v>
      </c>
      <c r="AC1300">
        <v>3</v>
      </c>
      <c r="AD1300" s="11">
        <f>(employee_data3[[#This Row],[Current Employee Rating]]-AVERAGE(employee_data3[Current Employee Rating]))/STDEV(employee_data3[Current Employee Rating])</f>
        <v>3.0539538160596794E-2</v>
      </c>
      <c r="AE1300" s="11" t="str">
        <f>IF(employee_data3[[#This Row],[Z Score]]&gt;3,"Yes","No")</f>
        <v>No</v>
      </c>
    </row>
    <row r="1301" spans="1:31" x14ac:dyDescent="0.3">
      <c r="A1301">
        <v>1726</v>
      </c>
      <c r="B1301" t="s">
        <v>5160</v>
      </c>
      <c r="C1301" t="s">
        <v>401</v>
      </c>
      <c r="D1301" s="1">
        <v>43650</v>
      </c>
      <c r="E1301" s="1"/>
      <c r="F1301" t="s">
        <v>4798</v>
      </c>
      <c r="G1301" t="s">
        <v>5161</v>
      </c>
      <c r="H1301" t="s">
        <v>5162</v>
      </c>
      <c r="I1301" t="s">
        <v>118</v>
      </c>
      <c r="J1301" t="s">
        <v>32</v>
      </c>
      <c r="K1301" t="str">
        <f>IF(employee_data3[[#This Row],[EmployeeStatus]]="Active", "Active", "Attrition")</f>
        <v>Active</v>
      </c>
      <c r="L1301" t="s">
        <v>33</v>
      </c>
      <c r="M1301" t="s">
        <v>64</v>
      </c>
      <c r="N1301" t="s">
        <v>63</v>
      </c>
      <c r="O1301" t="s">
        <v>36</v>
      </c>
      <c r="P1301" t="s">
        <v>37</v>
      </c>
      <c r="Q1301" t="s">
        <v>170</v>
      </c>
      <c r="R1301" t="s">
        <v>305</v>
      </c>
      <c r="S1301" s="1">
        <v>29607</v>
      </c>
      <c r="T1301">
        <f>DATEDIF(employee_data3[[#This Row],[DOB]],DATE(2023, 1, 1), "Y")</f>
        <v>41</v>
      </c>
      <c r="U1301" t="str">
        <f>IF(employee_data3[[#This Row],[Age]]&lt;=25, "Remaja", IF(employee_data3[[#This Row],[Age]]&lt;=55, "Dewasa", "Lansia"))</f>
        <v>Dewasa</v>
      </c>
      <c r="V1301" t="s">
        <v>40</v>
      </c>
      <c r="W1301" t="s">
        <v>73</v>
      </c>
      <c r="X1301" t="s">
        <v>55</v>
      </c>
      <c r="Y1301">
        <v>71994</v>
      </c>
      <c r="Z1301" t="s">
        <v>128</v>
      </c>
      <c r="AA1301" t="s">
        <v>75</v>
      </c>
      <c r="AB1301" t="s">
        <v>45</v>
      </c>
      <c r="AC1301">
        <v>3</v>
      </c>
      <c r="AD1301" s="11">
        <f>(employee_data3[[#This Row],[Current Employee Rating]]-AVERAGE(employee_data3[Current Employee Rating]))/STDEV(employee_data3[Current Employee Rating])</f>
        <v>3.0539538160596794E-2</v>
      </c>
      <c r="AE1301" s="11" t="str">
        <f>IF(employee_data3[[#This Row],[Z Score]]&gt;3,"Yes","No")</f>
        <v>No</v>
      </c>
    </row>
    <row r="1302" spans="1:31" x14ac:dyDescent="0.3">
      <c r="A1302">
        <v>1727</v>
      </c>
      <c r="B1302" t="s">
        <v>5163</v>
      </c>
      <c r="C1302" t="s">
        <v>5164</v>
      </c>
      <c r="D1302" s="1">
        <v>43616</v>
      </c>
      <c r="E1302" s="1">
        <v>44712</v>
      </c>
      <c r="F1302" t="s">
        <v>4798</v>
      </c>
      <c r="G1302" t="s">
        <v>5165</v>
      </c>
      <c r="H1302" t="s">
        <v>5166</v>
      </c>
      <c r="I1302" t="s">
        <v>139</v>
      </c>
      <c r="J1302" t="s">
        <v>32</v>
      </c>
      <c r="K1302" t="str">
        <f>IF(employee_data3[[#This Row],[EmployeeStatus]]="Active", "Active", "Attrition")</f>
        <v>Active</v>
      </c>
      <c r="L1302" t="s">
        <v>63</v>
      </c>
      <c r="M1302" t="s">
        <v>64</v>
      </c>
      <c r="N1302" t="s">
        <v>63</v>
      </c>
      <c r="O1302" t="s">
        <v>99</v>
      </c>
      <c r="P1302" t="s">
        <v>5167</v>
      </c>
      <c r="Q1302" t="s">
        <v>170</v>
      </c>
      <c r="R1302" t="s">
        <v>81</v>
      </c>
      <c r="S1302" s="1">
        <v>35111</v>
      </c>
      <c r="T1302">
        <f>DATEDIF(employee_data3[[#This Row],[DOB]],DATE(2023, 1, 1), "Y")</f>
        <v>26</v>
      </c>
      <c r="U1302" t="str">
        <f>IF(employee_data3[[#This Row],[Age]]&lt;=25, "Remaja", IF(employee_data3[[#This Row],[Age]]&lt;=55, "Dewasa", "Lansia"))</f>
        <v>Dewasa</v>
      </c>
      <c r="V1302" t="s">
        <v>40</v>
      </c>
      <c r="W1302" t="s">
        <v>226</v>
      </c>
      <c r="X1302" t="s">
        <v>55</v>
      </c>
      <c r="Y1302">
        <v>50024</v>
      </c>
      <c r="Z1302" t="s">
        <v>56</v>
      </c>
      <c r="AA1302" t="s">
        <v>44</v>
      </c>
      <c r="AB1302" t="s">
        <v>45</v>
      </c>
      <c r="AC1302">
        <v>3</v>
      </c>
      <c r="AD1302" s="11">
        <f>(employee_data3[[#This Row],[Current Employee Rating]]-AVERAGE(employee_data3[Current Employee Rating]))/STDEV(employee_data3[Current Employee Rating])</f>
        <v>3.0539538160596794E-2</v>
      </c>
      <c r="AE1302" s="11" t="str">
        <f>IF(employee_data3[[#This Row],[Z Score]]&gt;3,"Yes","No")</f>
        <v>No</v>
      </c>
    </row>
    <row r="1303" spans="1:31" x14ac:dyDescent="0.3">
      <c r="A1303">
        <v>1728</v>
      </c>
      <c r="B1303" t="s">
        <v>263</v>
      </c>
      <c r="C1303" t="s">
        <v>5168</v>
      </c>
      <c r="D1303" s="1">
        <v>43903</v>
      </c>
      <c r="E1303" s="1"/>
      <c r="F1303" t="s">
        <v>28</v>
      </c>
      <c r="G1303" t="s">
        <v>5169</v>
      </c>
      <c r="H1303" t="s">
        <v>5170</v>
      </c>
      <c r="I1303" t="s">
        <v>98</v>
      </c>
      <c r="J1303" t="s">
        <v>32</v>
      </c>
      <c r="K1303" t="str">
        <f>IF(employee_data3[[#This Row],[EmployeeStatus]]="Active", "Active", "Attrition")</f>
        <v>Active</v>
      </c>
      <c r="L1303" t="s">
        <v>63</v>
      </c>
      <c r="M1303" t="s">
        <v>34</v>
      </c>
      <c r="N1303" t="s">
        <v>35</v>
      </c>
      <c r="O1303" t="s">
        <v>36</v>
      </c>
      <c r="P1303" t="s">
        <v>37</v>
      </c>
      <c r="Q1303" t="s">
        <v>38</v>
      </c>
      <c r="R1303" t="s">
        <v>81</v>
      </c>
      <c r="S1303" s="1">
        <v>26309</v>
      </c>
      <c r="T1303">
        <f>DATEDIF(employee_data3[[#This Row],[DOB]],DATE(2023, 1, 1), "Y")</f>
        <v>50</v>
      </c>
      <c r="U1303" t="str">
        <f>IF(employee_data3[[#This Row],[Age]]&lt;=25, "Remaja", IF(employee_data3[[#This Row],[Age]]&lt;=55, "Dewasa", "Lansia"))</f>
        <v>Dewasa</v>
      </c>
      <c r="V1303" t="s">
        <v>40</v>
      </c>
      <c r="W1303" t="s">
        <v>226</v>
      </c>
      <c r="X1303" t="s">
        <v>55</v>
      </c>
      <c r="Y1303">
        <v>2452</v>
      </c>
      <c r="Z1303" t="s">
        <v>43</v>
      </c>
      <c r="AA1303" t="s">
        <v>104</v>
      </c>
      <c r="AB1303" t="s">
        <v>45</v>
      </c>
      <c r="AC1303">
        <v>3</v>
      </c>
      <c r="AD1303" s="11">
        <f>(employee_data3[[#This Row],[Current Employee Rating]]-AVERAGE(employee_data3[Current Employee Rating]))/STDEV(employee_data3[Current Employee Rating])</f>
        <v>3.0539538160596794E-2</v>
      </c>
      <c r="AE1303" s="11" t="str">
        <f>IF(employee_data3[[#This Row],[Z Score]]&gt;3,"Yes","No")</f>
        <v>No</v>
      </c>
    </row>
    <row r="1304" spans="1:31" x14ac:dyDescent="0.3">
      <c r="A1304">
        <v>1729</v>
      </c>
      <c r="B1304" t="s">
        <v>5171</v>
      </c>
      <c r="C1304" t="s">
        <v>5172</v>
      </c>
      <c r="D1304" s="1">
        <v>43836</v>
      </c>
      <c r="E1304" s="1">
        <v>44189</v>
      </c>
      <c r="F1304" t="s">
        <v>28</v>
      </c>
      <c r="G1304" t="s">
        <v>5173</v>
      </c>
      <c r="H1304" t="s">
        <v>5174</v>
      </c>
      <c r="I1304" t="s">
        <v>50</v>
      </c>
      <c r="J1304" t="s">
        <v>745</v>
      </c>
      <c r="K1304" t="str">
        <f>IF(employee_data3[[#This Row],[EmployeeStatus]]="Active", "Active", "Attrition")</f>
        <v>Attrition</v>
      </c>
      <c r="L1304" t="s">
        <v>33</v>
      </c>
      <c r="M1304" t="s">
        <v>51</v>
      </c>
      <c r="N1304" t="s">
        <v>52</v>
      </c>
      <c r="O1304" t="s">
        <v>175</v>
      </c>
      <c r="P1304" t="s">
        <v>5175</v>
      </c>
      <c r="Q1304" t="s">
        <v>38</v>
      </c>
      <c r="R1304" t="s">
        <v>81</v>
      </c>
      <c r="S1304" s="1">
        <v>17166</v>
      </c>
      <c r="T1304">
        <f>DATEDIF(employee_data3[[#This Row],[DOB]],DATE(2023, 1, 1), "Y")</f>
        <v>76</v>
      </c>
      <c r="U1304" t="str">
        <f>IF(employee_data3[[#This Row],[Age]]&lt;=25, "Remaja", IF(employee_data3[[#This Row],[Age]]&lt;=55, "Dewasa", "Lansia"))</f>
        <v>Lansia</v>
      </c>
      <c r="V1304" t="s">
        <v>40</v>
      </c>
      <c r="W1304" t="s">
        <v>226</v>
      </c>
      <c r="X1304" t="s">
        <v>42</v>
      </c>
      <c r="Y1304">
        <v>1701</v>
      </c>
      <c r="Z1304" t="s">
        <v>74</v>
      </c>
      <c r="AA1304" t="s">
        <v>104</v>
      </c>
      <c r="AB1304" t="s">
        <v>45</v>
      </c>
      <c r="AC1304">
        <v>3</v>
      </c>
      <c r="AD1304" s="11">
        <f>(employee_data3[[#This Row],[Current Employee Rating]]-AVERAGE(employee_data3[Current Employee Rating]))/STDEV(employee_data3[Current Employee Rating])</f>
        <v>3.0539538160596794E-2</v>
      </c>
      <c r="AE1304" s="11" t="str">
        <f>IF(employee_data3[[#This Row],[Z Score]]&gt;3,"Yes","No")</f>
        <v>No</v>
      </c>
    </row>
    <row r="1305" spans="1:31" x14ac:dyDescent="0.3">
      <c r="A1305">
        <v>1730</v>
      </c>
      <c r="B1305" t="s">
        <v>171</v>
      </c>
      <c r="C1305" t="s">
        <v>5176</v>
      </c>
      <c r="D1305" s="1">
        <v>45046</v>
      </c>
      <c r="E1305" s="1"/>
      <c r="F1305" t="s">
        <v>28</v>
      </c>
      <c r="G1305" t="s">
        <v>5177</v>
      </c>
      <c r="H1305" t="s">
        <v>5178</v>
      </c>
      <c r="I1305" t="s">
        <v>50</v>
      </c>
      <c r="J1305" t="s">
        <v>32</v>
      </c>
      <c r="K1305" t="str">
        <f>IF(employee_data3[[#This Row],[EmployeeStatus]]="Active", "Active", "Attrition")</f>
        <v>Active</v>
      </c>
      <c r="L1305" t="s">
        <v>63</v>
      </c>
      <c r="M1305" t="s">
        <v>64</v>
      </c>
      <c r="N1305" t="s">
        <v>52</v>
      </c>
      <c r="O1305" t="s">
        <v>36</v>
      </c>
      <c r="P1305" t="s">
        <v>37</v>
      </c>
      <c r="Q1305" t="s">
        <v>38</v>
      </c>
      <c r="R1305" t="s">
        <v>101</v>
      </c>
      <c r="S1305" s="1">
        <v>27921</v>
      </c>
      <c r="T1305">
        <f>DATEDIF(employee_data3[[#This Row],[DOB]],DATE(2023, 1, 1), "Y")</f>
        <v>46</v>
      </c>
      <c r="U1305" t="str">
        <f>IF(employee_data3[[#This Row],[Age]]&lt;=25, "Remaja", IF(employee_data3[[#This Row],[Age]]&lt;=55, "Dewasa", "Lansia"))</f>
        <v>Dewasa</v>
      </c>
      <c r="V1305" t="s">
        <v>40</v>
      </c>
      <c r="W1305" t="s">
        <v>103</v>
      </c>
      <c r="X1305" t="s">
        <v>42</v>
      </c>
      <c r="Y1305">
        <v>2359</v>
      </c>
      <c r="Z1305" t="s">
        <v>43</v>
      </c>
      <c r="AA1305" t="s">
        <v>104</v>
      </c>
      <c r="AB1305" t="s">
        <v>45</v>
      </c>
      <c r="AC1305">
        <v>3</v>
      </c>
      <c r="AD1305" s="11">
        <f>(employee_data3[[#This Row],[Current Employee Rating]]-AVERAGE(employee_data3[Current Employee Rating]))/STDEV(employee_data3[Current Employee Rating])</f>
        <v>3.0539538160596794E-2</v>
      </c>
      <c r="AE1305" s="11" t="str">
        <f>IF(employee_data3[[#This Row],[Z Score]]&gt;3,"Yes","No")</f>
        <v>No</v>
      </c>
    </row>
    <row r="1306" spans="1:31" x14ac:dyDescent="0.3">
      <c r="A1306">
        <v>1731</v>
      </c>
      <c r="B1306" t="s">
        <v>5179</v>
      </c>
      <c r="C1306" t="s">
        <v>5180</v>
      </c>
      <c r="D1306" s="1">
        <v>44388</v>
      </c>
      <c r="E1306" s="1">
        <v>44600</v>
      </c>
      <c r="F1306" t="s">
        <v>728</v>
      </c>
      <c r="G1306" t="s">
        <v>5181</v>
      </c>
      <c r="H1306" t="s">
        <v>5182</v>
      </c>
      <c r="I1306" t="s">
        <v>98</v>
      </c>
      <c r="J1306" t="s">
        <v>32</v>
      </c>
      <c r="K1306" t="str">
        <f>IF(employee_data3[[#This Row],[EmployeeStatus]]="Active", "Active", "Attrition")</f>
        <v>Active</v>
      </c>
      <c r="L1306" t="s">
        <v>33</v>
      </c>
      <c r="M1306" t="s">
        <v>64</v>
      </c>
      <c r="N1306" t="s">
        <v>35</v>
      </c>
      <c r="O1306" t="s">
        <v>140</v>
      </c>
      <c r="P1306" t="s">
        <v>5183</v>
      </c>
      <c r="Q1306" t="s">
        <v>38</v>
      </c>
      <c r="R1306" t="s">
        <v>111</v>
      </c>
      <c r="S1306" s="1">
        <v>17248</v>
      </c>
      <c r="T1306">
        <f>DATEDIF(employee_data3[[#This Row],[DOB]],DATE(2023, 1, 1), "Y")</f>
        <v>75</v>
      </c>
      <c r="U1306" t="str">
        <f>IF(employee_data3[[#This Row],[Age]]&lt;=25, "Remaja", IF(employee_data3[[#This Row],[Age]]&lt;=55, "Dewasa", "Lansia"))</f>
        <v>Lansia</v>
      </c>
      <c r="V1306" t="s">
        <v>40</v>
      </c>
      <c r="W1306" t="s">
        <v>113</v>
      </c>
      <c r="X1306" t="s">
        <v>55</v>
      </c>
      <c r="Y1306">
        <v>1450</v>
      </c>
      <c r="Z1306" t="s">
        <v>93</v>
      </c>
      <c r="AA1306" t="s">
        <v>104</v>
      </c>
      <c r="AB1306" t="s">
        <v>45</v>
      </c>
      <c r="AC1306">
        <v>3</v>
      </c>
      <c r="AD1306" s="11">
        <f>(employee_data3[[#This Row],[Current Employee Rating]]-AVERAGE(employee_data3[Current Employee Rating]))/STDEV(employee_data3[Current Employee Rating])</f>
        <v>3.0539538160596794E-2</v>
      </c>
      <c r="AE1306" s="11" t="str">
        <f>IF(employee_data3[[#This Row],[Z Score]]&gt;3,"Yes","No")</f>
        <v>No</v>
      </c>
    </row>
    <row r="1307" spans="1:31" x14ac:dyDescent="0.3">
      <c r="A1307">
        <v>1732</v>
      </c>
      <c r="B1307" t="s">
        <v>5184</v>
      </c>
      <c r="C1307" t="s">
        <v>4787</v>
      </c>
      <c r="D1307" s="1">
        <v>44379</v>
      </c>
      <c r="E1307" s="1">
        <v>44543</v>
      </c>
      <c r="F1307" t="s">
        <v>728</v>
      </c>
      <c r="G1307" t="s">
        <v>5185</v>
      </c>
      <c r="H1307" t="s">
        <v>5186</v>
      </c>
      <c r="I1307" t="s">
        <v>98</v>
      </c>
      <c r="J1307" t="s">
        <v>745</v>
      </c>
      <c r="K1307" t="str">
        <f>IF(employee_data3[[#This Row],[EmployeeStatus]]="Active", "Active", "Attrition")</f>
        <v>Attrition</v>
      </c>
      <c r="L1307" t="s">
        <v>33</v>
      </c>
      <c r="M1307" t="s">
        <v>64</v>
      </c>
      <c r="N1307" t="s">
        <v>35</v>
      </c>
      <c r="O1307" t="s">
        <v>175</v>
      </c>
      <c r="P1307" t="s">
        <v>5187</v>
      </c>
      <c r="Q1307" t="s">
        <v>38</v>
      </c>
      <c r="R1307" t="s">
        <v>231</v>
      </c>
      <c r="S1307" s="1">
        <v>22384</v>
      </c>
      <c r="T1307">
        <f>DATEDIF(employee_data3[[#This Row],[DOB]],DATE(2023, 1, 1), "Y")</f>
        <v>61</v>
      </c>
      <c r="U1307" t="str">
        <f>IF(employee_data3[[#This Row],[Age]]&lt;=25, "Remaja", IF(employee_data3[[#This Row],[Age]]&lt;=55, "Dewasa", "Lansia"))</f>
        <v>Lansia</v>
      </c>
      <c r="V1307" t="s">
        <v>40</v>
      </c>
      <c r="W1307" t="s">
        <v>113</v>
      </c>
      <c r="X1307" t="s">
        <v>42</v>
      </c>
      <c r="Y1307">
        <v>1902</v>
      </c>
      <c r="Z1307" t="s">
        <v>56</v>
      </c>
      <c r="AA1307" t="s">
        <v>44</v>
      </c>
      <c r="AB1307" t="s">
        <v>45</v>
      </c>
      <c r="AC1307">
        <v>3</v>
      </c>
      <c r="AD1307" s="11">
        <f>(employee_data3[[#This Row],[Current Employee Rating]]-AVERAGE(employee_data3[Current Employee Rating]))/STDEV(employee_data3[Current Employee Rating])</f>
        <v>3.0539538160596794E-2</v>
      </c>
      <c r="AE1307" s="11" t="str">
        <f>IF(employee_data3[[#This Row],[Z Score]]&gt;3,"Yes","No")</f>
        <v>No</v>
      </c>
    </row>
    <row r="1308" spans="1:31" x14ac:dyDescent="0.3">
      <c r="A1308">
        <v>1733</v>
      </c>
      <c r="B1308" t="s">
        <v>4053</v>
      </c>
      <c r="C1308" t="s">
        <v>5188</v>
      </c>
      <c r="D1308" s="1">
        <v>43761</v>
      </c>
      <c r="E1308" s="1">
        <v>44168</v>
      </c>
      <c r="F1308" t="s">
        <v>28</v>
      </c>
      <c r="G1308" t="s">
        <v>5189</v>
      </c>
      <c r="H1308" t="s">
        <v>5190</v>
      </c>
      <c r="I1308" t="s">
        <v>50</v>
      </c>
      <c r="J1308" t="s">
        <v>32</v>
      </c>
      <c r="K1308" t="str">
        <f>IF(employee_data3[[#This Row],[EmployeeStatus]]="Active", "Active", "Attrition")</f>
        <v>Active</v>
      </c>
      <c r="L1308" t="s">
        <v>63</v>
      </c>
      <c r="M1308" t="s">
        <v>51</v>
      </c>
      <c r="N1308" t="s">
        <v>35</v>
      </c>
      <c r="O1308" t="s">
        <v>126</v>
      </c>
      <c r="P1308" t="s">
        <v>5191</v>
      </c>
      <c r="Q1308" t="s">
        <v>38</v>
      </c>
      <c r="R1308" t="s">
        <v>90</v>
      </c>
      <c r="S1308" s="1">
        <v>18309</v>
      </c>
      <c r="T1308">
        <f>DATEDIF(employee_data3[[#This Row],[DOB]],DATE(2023, 1, 1), "Y")</f>
        <v>72</v>
      </c>
      <c r="U1308" t="str">
        <f>IF(employee_data3[[#This Row],[Age]]&lt;=25, "Remaja", IF(employee_data3[[#This Row],[Age]]&lt;=55, "Dewasa", "Lansia"))</f>
        <v>Lansia</v>
      </c>
      <c r="V1308" t="s">
        <v>40</v>
      </c>
      <c r="W1308" t="s">
        <v>83</v>
      </c>
      <c r="X1308" t="s">
        <v>42</v>
      </c>
      <c r="Y1308">
        <v>2330</v>
      </c>
      <c r="Z1308" t="s">
        <v>93</v>
      </c>
      <c r="AA1308" t="s">
        <v>84</v>
      </c>
      <c r="AB1308" t="s">
        <v>45</v>
      </c>
      <c r="AC1308">
        <v>3</v>
      </c>
      <c r="AD1308" s="11">
        <f>(employee_data3[[#This Row],[Current Employee Rating]]-AVERAGE(employee_data3[Current Employee Rating]))/STDEV(employee_data3[Current Employee Rating])</f>
        <v>3.0539538160596794E-2</v>
      </c>
      <c r="AE1308" s="11" t="str">
        <f>IF(employee_data3[[#This Row],[Z Score]]&gt;3,"Yes","No")</f>
        <v>No</v>
      </c>
    </row>
    <row r="1309" spans="1:31" x14ac:dyDescent="0.3">
      <c r="A1309">
        <v>1734</v>
      </c>
      <c r="B1309" t="s">
        <v>5192</v>
      </c>
      <c r="C1309" t="s">
        <v>5193</v>
      </c>
      <c r="D1309" s="1">
        <v>43484</v>
      </c>
      <c r="E1309" s="1"/>
      <c r="F1309" t="s">
        <v>28</v>
      </c>
      <c r="G1309" t="s">
        <v>5194</v>
      </c>
      <c r="H1309" t="s">
        <v>5195</v>
      </c>
      <c r="I1309" t="s">
        <v>118</v>
      </c>
      <c r="J1309" t="s">
        <v>32</v>
      </c>
      <c r="K1309" t="str">
        <f>IF(employee_data3[[#This Row],[EmployeeStatus]]="Active", "Active", "Attrition")</f>
        <v>Active</v>
      </c>
      <c r="L1309" t="s">
        <v>33</v>
      </c>
      <c r="M1309" t="s">
        <v>34</v>
      </c>
      <c r="N1309" t="s">
        <v>63</v>
      </c>
      <c r="O1309" t="s">
        <v>36</v>
      </c>
      <c r="P1309" t="s">
        <v>37</v>
      </c>
      <c r="Q1309" t="s">
        <v>38</v>
      </c>
      <c r="R1309" t="s">
        <v>90</v>
      </c>
      <c r="S1309" s="1">
        <v>15514</v>
      </c>
      <c r="T1309">
        <f>DATEDIF(employee_data3[[#This Row],[DOB]],DATE(2023, 1, 1), "Y")</f>
        <v>80</v>
      </c>
      <c r="U1309" t="str">
        <f>IF(employee_data3[[#This Row],[Age]]&lt;=25, "Remaja", IF(employee_data3[[#This Row],[Age]]&lt;=55, "Dewasa", "Lansia"))</f>
        <v>Lansia</v>
      </c>
      <c r="V1309" t="s">
        <v>40</v>
      </c>
      <c r="W1309" t="s">
        <v>92</v>
      </c>
      <c r="X1309" t="s">
        <v>55</v>
      </c>
      <c r="Y1309">
        <v>1905</v>
      </c>
      <c r="Z1309" t="s">
        <v>43</v>
      </c>
      <c r="AA1309" t="s">
        <v>44</v>
      </c>
      <c r="AB1309" t="s">
        <v>45</v>
      </c>
      <c r="AC1309">
        <v>3</v>
      </c>
      <c r="AD1309" s="11">
        <f>(employee_data3[[#This Row],[Current Employee Rating]]-AVERAGE(employee_data3[Current Employee Rating]))/STDEV(employee_data3[Current Employee Rating])</f>
        <v>3.0539538160596794E-2</v>
      </c>
      <c r="AE1309" s="11" t="str">
        <f>IF(employee_data3[[#This Row],[Z Score]]&gt;3,"Yes","No")</f>
        <v>No</v>
      </c>
    </row>
    <row r="1310" spans="1:31" x14ac:dyDescent="0.3">
      <c r="A1310">
        <v>1735</v>
      </c>
      <c r="B1310" t="s">
        <v>3254</v>
      </c>
      <c r="C1310" t="s">
        <v>5196</v>
      </c>
      <c r="D1310" s="1">
        <v>44204</v>
      </c>
      <c r="E1310" s="1">
        <v>44940</v>
      </c>
      <c r="F1310" t="s">
        <v>28</v>
      </c>
      <c r="G1310" t="s">
        <v>5197</v>
      </c>
      <c r="H1310" t="s">
        <v>5198</v>
      </c>
      <c r="I1310" t="s">
        <v>118</v>
      </c>
      <c r="J1310" t="s">
        <v>745</v>
      </c>
      <c r="K1310" t="str">
        <f>IF(employee_data3[[#This Row],[EmployeeStatus]]="Active", "Active", "Attrition")</f>
        <v>Attrition</v>
      </c>
      <c r="L1310" t="s">
        <v>63</v>
      </c>
      <c r="M1310" t="s">
        <v>51</v>
      </c>
      <c r="N1310" t="s">
        <v>63</v>
      </c>
      <c r="O1310" t="s">
        <v>126</v>
      </c>
      <c r="P1310" t="s">
        <v>5199</v>
      </c>
      <c r="Q1310" t="s">
        <v>38</v>
      </c>
      <c r="R1310" t="s">
        <v>286</v>
      </c>
      <c r="S1310" s="1">
        <v>15439</v>
      </c>
      <c r="T1310">
        <f>DATEDIF(employee_data3[[#This Row],[DOB]],DATE(2023, 1, 1), "Y")</f>
        <v>80</v>
      </c>
      <c r="U1310" t="str">
        <f>IF(employee_data3[[#This Row],[Age]]&lt;=25, "Remaja", IF(employee_data3[[#This Row],[Age]]&lt;=55, "Dewasa", "Lansia"))</f>
        <v>Lansia</v>
      </c>
      <c r="V1310" t="s">
        <v>40</v>
      </c>
      <c r="W1310" t="s">
        <v>287</v>
      </c>
      <c r="X1310" t="s">
        <v>42</v>
      </c>
      <c r="Y1310">
        <v>1902</v>
      </c>
      <c r="Z1310" t="s">
        <v>43</v>
      </c>
      <c r="AA1310" t="s">
        <v>104</v>
      </c>
      <c r="AB1310" t="s">
        <v>45</v>
      </c>
      <c r="AC1310">
        <v>3</v>
      </c>
      <c r="AD1310" s="11">
        <f>(employee_data3[[#This Row],[Current Employee Rating]]-AVERAGE(employee_data3[Current Employee Rating]))/STDEV(employee_data3[Current Employee Rating])</f>
        <v>3.0539538160596794E-2</v>
      </c>
      <c r="AE1310" s="11" t="str">
        <f>IF(employee_data3[[#This Row],[Z Score]]&gt;3,"Yes","No")</f>
        <v>No</v>
      </c>
    </row>
    <row r="1311" spans="1:31" x14ac:dyDescent="0.3">
      <c r="A1311">
        <v>1736</v>
      </c>
      <c r="B1311" t="s">
        <v>5200</v>
      </c>
      <c r="C1311" t="s">
        <v>5201</v>
      </c>
      <c r="D1311" s="1">
        <v>43494</v>
      </c>
      <c r="E1311" s="1">
        <v>44750</v>
      </c>
      <c r="F1311" t="s">
        <v>28</v>
      </c>
      <c r="G1311" t="s">
        <v>5202</v>
      </c>
      <c r="H1311" t="s">
        <v>5203</v>
      </c>
      <c r="I1311" t="s">
        <v>80</v>
      </c>
      <c r="J1311" t="s">
        <v>32</v>
      </c>
      <c r="K1311" t="str">
        <f>IF(employee_data3[[#This Row],[EmployeeStatus]]="Active", "Active", "Attrition")</f>
        <v>Active</v>
      </c>
      <c r="L1311" t="s">
        <v>33</v>
      </c>
      <c r="M1311" t="s">
        <v>51</v>
      </c>
      <c r="N1311" t="s">
        <v>52</v>
      </c>
      <c r="O1311" t="s">
        <v>99</v>
      </c>
      <c r="P1311" t="s">
        <v>5204</v>
      </c>
      <c r="Q1311" t="s">
        <v>38</v>
      </c>
      <c r="R1311" t="s">
        <v>90</v>
      </c>
      <c r="S1311" s="1">
        <v>20326</v>
      </c>
      <c r="T1311">
        <f>DATEDIF(employee_data3[[#This Row],[DOB]],DATE(2023, 1, 1), "Y")</f>
        <v>67</v>
      </c>
      <c r="U1311" t="str">
        <f>IF(employee_data3[[#This Row],[Age]]&lt;=25, "Remaja", IF(employee_data3[[#This Row],[Age]]&lt;=55, "Dewasa", "Lansia"))</f>
        <v>Lansia</v>
      </c>
      <c r="V1311" t="s">
        <v>40</v>
      </c>
      <c r="W1311" t="s">
        <v>103</v>
      </c>
      <c r="X1311" t="s">
        <v>55</v>
      </c>
      <c r="Y1311">
        <v>2048</v>
      </c>
      <c r="Z1311" t="s">
        <v>74</v>
      </c>
      <c r="AA1311" t="s">
        <v>84</v>
      </c>
      <c r="AB1311" t="s">
        <v>45</v>
      </c>
      <c r="AC1311">
        <v>3</v>
      </c>
      <c r="AD1311" s="11">
        <f>(employee_data3[[#This Row],[Current Employee Rating]]-AVERAGE(employee_data3[Current Employee Rating]))/STDEV(employee_data3[Current Employee Rating])</f>
        <v>3.0539538160596794E-2</v>
      </c>
      <c r="AE1311" s="11" t="str">
        <f>IF(employee_data3[[#This Row],[Z Score]]&gt;3,"Yes","No")</f>
        <v>No</v>
      </c>
    </row>
    <row r="1312" spans="1:31" x14ac:dyDescent="0.3">
      <c r="A1312">
        <v>1737</v>
      </c>
      <c r="B1312" t="s">
        <v>5205</v>
      </c>
      <c r="C1312" t="s">
        <v>5206</v>
      </c>
      <c r="D1312" s="1">
        <v>43400</v>
      </c>
      <c r="E1312" s="1"/>
      <c r="F1312" t="s">
        <v>28</v>
      </c>
      <c r="G1312" t="s">
        <v>5207</v>
      </c>
      <c r="H1312" t="s">
        <v>5208</v>
      </c>
      <c r="I1312" t="s">
        <v>80</v>
      </c>
      <c r="J1312" t="s">
        <v>32</v>
      </c>
      <c r="K1312" t="str">
        <f>IF(employee_data3[[#This Row],[EmployeeStatus]]="Active", "Active", "Attrition")</f>
        <v>Active</v>
      </c>
      <c r="L1312" t="s">
        <v>33</v>
      </c>
      <c r="M1312" t="s">
        <v>34</v>
      </c>
      <c r="N1312" t="s">
        <v>63</v>
      </c>
      <c r="O1312" t="s">
        <v>36</v>
      </c>
      <c r="P1312" t="s">
        <v>37</v>
      </c>
      <c r="Q1312" t="s">
        <v>38</v>
      </c>
      <c r="R1312" t="s">
        <v>101</v>
      </c>
      <c r="S1312" s="1">
        <v>30373</v>
      </c>
      <c r="T1312">
        <f>DATEDIF(employee_data3[[#This Row],[DOB]],DATE(2023, 1, 1), "Y")</f>
        <v>39</v>
      </c>
      <c r="U1312" t="str">
        <f>IF(employee_data3[[#This Row],[Age]]&lt;=25, "Remaja", IF(employee_data3[[#This Row],[Age]]&lt;=55, "Dewasa", "Lansia"))</f>
        <v>Dewasa</v>
      </c>
      <c r="V1312" t="s">
        <v>40</v>
      </c>
      <c r="W1312" t="s">
        <v>113</v>
      </c>
      <c r="X1312" t="s">
        <v>42</v>
      </c>
      <c r="Y1312">
        <v>1730</v>
      </c>
      <c r="Z1312" t="s">
        <v>56</v>
      </c>
      <c r="AA1312" t="s">
        <v>44</v>
      </c>
      <c r="AB1312" t="s">
        <v>45</v>
      </c>
      <c r="AC1312">
        <v>3</v>
      </c>
      <c r="AD1312" s="11">
        <f>(employee_data3[[#This Row],[Current Employee Rating]]-AVERAGE(employee_data3[Current Employee Rating]))/STDEV(employee_data3[Current Employee Rating])</f>
        <v>3.0539538160596794E-2</v>
      </c>
      <c r="AE1312" s="11" t="str">
        <f>IF(employee_data3[[#This Row],[Z Score]]&gt;3,"Yes","No")</f>
        <v>No</v>
      </c>
    </row>
    <row r="1313" spans="1:31" x14ac:dyDescent="0.3">
      <c r="A1313">
        <v>1738</v>
      </c>
      <c r="B1313" t="s">
        <v>5209</v>
      </c>
      <c r="C1313" t="s">
        <v>5210</v>
      </c>
      <c r="D1313" s="1">
        <v>45076</v>
      </c>
      <c r="E1313" s="1">
        <v>45112</v>
      </c>
      <c r="F1313" t="s">
        <v>728</v>
      </c>
      <c r="G1313" t="s">
        <v>5211</v>
      </c>
      <c r="H1313" t="s">
        <v>5212</v>
      </c>
      <c r="I1313" t="s">
        <v>31</v>
      </c>
      <c r="J1313" t="s">
        <v>745</v>
      </c>
      <c r="K1313" t="str">
        <f>IF(employee_data3[[#This Row],[EmployeeStatus]]="Active", "Active", "Attrition")</f>
        <v>Attrition</v>
      </c>
      <c r="L1313" t="s">
        <v>33</v>
      </c>
      <c r="M1313" t="s">
        <v>51</v>
      </c>
      <c r="N1313" t="s">
        <v>52</v>
      </c>
      <c r="O1313" t="s">
        <v>99</v>
      </c>
      <c r="P1313" t="s">
        <v>5213</v>
      </c>
      <c r="Q1313" t="s">
        <v>38</v>
      </c>
      <c r="R1313" t="s">
        <v>101</v>
      </c>
      <c r="S1313" s="1">
        <v>30637</v>
      </c>
      <c r="T1313">
        <f>DATEDIF(employee_data3[[#This Row],[DOB]],DATE(2023, 1, 1), "Y")</f>
        <v>39</v>
      </c>
      <c r="U1313" t="str">
        <f>IF(employee_data3[[#This Row],[Age]]&lt;=25, "Remaja", IF(employee_data3[[#This Row],[Age]]&lt;=55, "Dewasa", "Lansia"))</f>
        <v>Dewasa</v>
      </c>
      <c r="V1313" t="s">
        <v>40</v>
      </c>
      <c r="W1313" t="s">
        <v>178</v>
      </c>
      <c r="X1313" t="s">
        <v>55</v>
      </c>
      <c r="Y1313">
        <v>2169</v>
      </c>
      <c r="Z1313" t="s">
        <v>43</v>
      </c>
      <c r="AA1313" t="s">
        <v>75</v>
      </c>
      <c r="AB1313" t="s">
        <v>45</v>
      </c>
      <c r="AC1313">
        <v>3</v>
      </c>
      <c r="AD1313" s="11">
        <f>(employee_data3[[#This Row],[Current Employee Rating]]-AVERAGE(employee_data3[Current Employee Rating]))/STDEV(employee_data3[Current Employee Rating])</f>
        <v>3.0539538160596794E-2</v>
      </c>
      <c r="AE1313" s="11" t="str">
        <f>IF(employee_data3[[#This Row],[Z Score]]&gt;3,"Yes","No")</f>
        <v>No</v>
      </c>
    </row>
    <row r="1314" spans="1:31" x14ac:dyDescent="0.3">
      <c r="A1314">
        <v>1739</v>
      </c>
      <c r="B1314" t="s">
        <v>5214</v>
      </c>
      <c r="C1314" t="s">
        <v>5215</v>
      </c>
      <c r="D1314" s="1">
        <v>43661</v>
      </c>
      <c r="E1314" s="1">
        <v>45047</v>
      </c>
      <c r="F1314" t="s">
        <v>728</v>
      </c>
      <c r="G1314" t="s">
        <v>5216</v>
      </c>
      <c r="H1314" t="s">
        <v>5217</v>
      </c>
      <c r="I1314" t="s">
        <v>31</v>
      </c>
      <c r="J1314" t="s">
        <v>32</v>
      </c>
      <c r="K1314" t="str">
        <f>IF(employee_data3[[#This Row],[EmployeeStatus]]="Active", "Active", "Attrition")</f>
        <v>Active</v>
      </c>
      <c r="L1314" t="s">
        <v>33</v>
      </c>
      <c r="M1314" t="s">
        <v>64</v>
      </c>
      <c r="N1314" t="s">
        <v>63</v>
      </c>
      <c r="O1314" t="s">
        <v>99</v>
      </c>
      <c r="P1314" t="s">
        <v>5218</v>
      </c>
      <c r="Q1314" t="s">
        <v>38</v>
      </c>
      <c r="R1314" t="s">
        <v>53</v>
      </c>
      <c r="S1314" s="1">
        <v>29962</v>
      </c>
      <c r="T1314">
        <f>DATEDIF(employee_data3[[#This Row],[DOB]],DATE(2023, 1, 1), "Y")</f>
        <v>40</v>
      </c>
      <c r="U1314" t="str">
        <f>IF(employee_data3[[#This Row],[Age]]&lt;=25, "Remaja", IF(employee_data3[[#This Row],[Age]]&lt;=55, "Dewasa", "Lansia"))</f>
        <v>Dewasa</v>
      </c>
      <c r="V1314" t="s">
        <v>40</v>
      </c>
      <c r="W1314" t="s">
        <v>83</v>
      </c>
      <c r="X1314" t="s">
        <v>42</v>
      </c>
      <c r="Y1314">
        <v>2302</v>
      </c>
      <c r="Z1314" t="s">
        <v>56</v>
      </c>
      <c r="AA1314" t="s">
        <v>84</v>
      </c>
      <c r="AB1314" t="s">
        <v>45</v>
      </c>
      <c r="AC1314">
        <v>3</v>
      </c>
      <c r="AD1314" s="11">
        <f>(employee_data3[[#This Row],[Current Employee Rating]]-AVERAGE(employee_data3[Current Employee Rating]))/STDEV(employee_data3[Current Employee Rating])</f>
        <v>3.0539538160596794E-2</v>
      </c>
      <c r="AE1314" s="11" t="str">
        <f>IF(employee_data3[[#This Row],[Z Score]]&gt;3,"Yes","No")</f>
        <v>No</v>
      </c>
    </row>
    <row r="1315" spans="1:31" x14ac:dyDescent="0.3">
      <c r="A1315">
        <v>1740</v>
      </c>
      <c r="B1315" t="s">
        <v>5219</v>
      </c>
      <c r="C1315" t="s">
        <v>136</v>
      </c>
      <c r="D1315" s="1">
        <v>43907</v>
      </c>
      <c r="E1315" s="1">
        <v>44410</v>
      </c>
      <c r="F1315" t="s">
        <v>28</v>
      </c>
      <c r="G1315" t="s">
        <v>5220</v>
      </c>
      <c r="H1315" t="s">
        <v>5221</v>
      </c>
      <c r="I1315" t="s">
        <v>118</v>
      </c>
      <c r="J1315" t="s">
        <v>32</v>
      </c>
      <c r="K1315" t="str">
        <f>IF(employee_data3[[#This Row],[EmployeeStatus]]="Active", "Active", "Attrition")</f>
        <v>Active</v>
      </c>
      <c r="L1315" t="s">
        <v>33</v>
      </c>
      <c r="M1315" t="s">
        <v>64</v>
      </c>
      <c r="N1315" t="s">
        <v>52</v>
      </c>
      <c r="O1315" t="s">
        <v>175</v>
      </c>
      <c r="P1315" t="s">
        <v>5222</v>
      </c>
      <c r="Q1315" t="s">
        <v>38</v>
      </c>
      <c r="R1315" t="s">
        <v>81</v>
      </c>
      <c r="S1315" s="1">
        <v>23104</v>
      </c>
      <c r="T1315">
        <f>DATEDIF(employee_data3[[#This Row],[DOB]],DATE(2023, 1, 1), "Y")</f>
        <v>59</v>
      </c>
      <c r="U1315" t="str">
        <f>IF(employee_data3[[#This Row],[Age]]&lt;=25, "Remaja", IF(employee_data3[[#This Row],[Age]]&lt;=55, "Dewasa", "Lansia"))</f>
        <v>Lansia</v>
      </c>
      <c r="V1315" t="s">
        <v>40</v>
      </c>
      <c r="W1315" t="s">
        <v>83</v>
      </c>
      <c r="X1315" t="s">
        <v>42</v>
      </c>
      <c r="Y1315">
        <v>2132</v>
      </c>
      <c r="Z1315" t="s">
        <v>74</v>
      </c>
      <c r="AA1315" t="s">
        <v>84</v>
      </c>
      <c r="AB1315" t="s">
        <v>45</v>
      </c>
      <c r="AC1315">
        <v>3</v>
      </c>
      <c r="AD1315" s="11">
        <f>(employee_data3[[#This Row],[Current Employee Rating]]-AVERAGE(employee_data3[Current Employee Rating]))/STDEV(employee_data3[Current Employee Rating])</f>
        <v>3.0539538160596794E-2</v>
      </c>
      <c r="AE1315" s="11" t="str">
        <f>IF(employee_data3[[#This Row],[Z Score]]&gt;3,"Yes","No")</f>
        <v>No</v>
      </c>
    </row>
    <row r="1316" spans="1:31" x14ac:dyDescent="0.3">
      <c r="A1316">
        <v>1741</v>
      </c>
      <c r="B1316" t="s">
        <v>5223</v>
      </c>
      <c r="C1316" t="s">
        <v>5224</v>
      </c>
      <c r="D1316" s="1">
        <v>44820</v>
      </c>
      <c r="E1316" s="1"/>
      <c r="F1316" t="s">
        <v>28</v>
      </c>
      <c r="G1316" t="s">
        <v>5225</v>
      </c>
      <c r="H1316" t="s">
        <v>5226</v>
      </c>
      <c r="I1316" t="s">
        <v>139</v>
      </c>
      <c r="J1316" t="s">
        <v>32</v>
      </c>
      <c r="K1316" t="str">
        <f>IF(employee_data3[[#This Row],[EmployeeStatus]]="Active", "Active", "Attrition")</f>
        <v>Active</v>
      </c>
      <c r="L1316" t="s">
        <v>33</v>
      </c>
      <c r="M1316" t="s">
        <v>51</v>
      </c>
      <c r="N1316" t="s">
        <v>35</v>
      </c>
      <c r="O1316" t="s">
        <v>36</v>
      </c>
      <c r="P1316" t="s">
        <v>37</v>
      </c>
      <c r="Q1316" t="s">
        <v>38</v>
      </c>
      <c r="R1316" t="s">
        <v>101</v>
      </c>
      <c r="S1316" s="1">
        <v>29597</v>
      </c>
      <c r="T1316">
        <f>DATEDIF(employee_data3[[#This Row],[DOB]],DATE(2023, 1, 1), "Y")</f>
        <v>41</v>
      </c>
      <c r="U1316" t="str">
        <f>IF(employee_data3[[#This Row],[Age]]&lt;=25, "Remaja", IF(employee_data3[[#This Row],[Age]]&lt;=55, "Dewasa", "Lansia"))</f>
        <v>Dewasa</v>
      </c>
      <c r="V1316" t="s">
        <v>40</v>
      </c>
      <c r="W1316" t="s">
        <v>703</v>
      </c>
      <c r="X1316" t="s">
        <v>42</v>
      </c>
      <c r="Y1316">
        <v>2125</v>
      </c>
      <c r="Z1316" t="s">
        <v>128</v>
      </c>
      <c r="AA1316" t="s">
        <v>75</v>
      </c>
      <c r="AB1316" t="s">
        <v>45</v>
      </c>
      <c r="AC1316">
        <v>3</v>
      </c>
      <c r="AD1316" s="11">
        <f>(employee_data3[[#This Row],[Current Employee Rating]]-AVERAGE(employee_data3[Current Employee Rating]))/STDEV(employee_data3[Current Employee Rating])</f>
        <v>3.0539538160596794E-2</v>
      </c>
      <c r="AE1316" s="11" t="str">
        <f>IF(employee_data3[[#This Row],[Z Score]]&gt;3,"Yes","No")</f>
        <v>No</v>
      </c>
    </row>
    <row r="1317" spans="1:31" x14ac:dyDescent="0.3">
      <c r="A1317">
        <v>1742</v>
      </c>
      <c r="B1317" t="s">
        <v>5227</v>
      </c>
      <c r="C1317" t="s">
        <v>2614</v>
      </c>
      <c r="D1317" s="1">
        <v>44200</v>
      </c>
      <c r="E1317" s="1"/>
      <c r="F1317" t="s">
        <v>28</v>
      </c>
      <c r="G1317" t="s">
        <v>5228</v>
      </c>
      <c r="H1317" t="s">
        <v>5229</v>
      </c>
      <c r="I1317" t="s">
        <v>80</v>
      </c>
      <c r="J1317" t="s">
        <v>32</v>
      </c>
      <c r="K1317" t="str">
        <f>IF(employee_data3[[#This Row],[EmployeeStatus]]="Active", "Active", "Attrition")</f>
        <v>Active</v>
      </c>
      <c r="L1317" t="s">
        <v>52</v>
      </c>
      <c r="M1317" t="s">
        <v>64</v>
      </c>
      <c r="N1317" t="s">
        <v>52</v>
      </c>
      <c r="O1317" t="s">
        <v>36</v>
      </c>
      <c r="P1317" t="s">
        <v>37</v>
      </c>
      <c r="Q1317" t="s">
        <v>38</v>
      </c>
      <c r="R1317" t="s">
        <v>305</v>
      </c>
      <c r="S1317" s="1">
        <v>25994</v>
      </c>
      <c r="T1317">
        <f>DATEDIF(employee_data3[[#This Row],[DOB]],DATE(2023, 1, 1), "Y")</f>
        <v>51</v>
      </c>
      <c r="U1317" t="str">
        <f>IF(employee_data3[[#This Row],[Age]]&lt;=25, "Remaja", IF(employee_data3[[#This Row],[Age]]&lt;=55, "Dewasa", "Lansia"))</f>
        <v>Dewasa</v>
      </c>
      <c r="V1317" t="s">
        <v>40</v>
      </c>
      <c r="W1317" t="s">
        <v>83</v>
      </c>
      <c r="X1317" t="s">
        <v>42</v>
      </c>
      <c r="Y1317">
        <v>2081</v>
      </c>
      <c r="Z1317" t="s">
        <v>128</v>
      </c>
      <c r="AA1317" t="s">
        <v>104</v>
      </c>
      <c r="AB1317" t="s">
        <v>45</v>
      </c>
      <c r="AC1317">
        <v>3</v>
      </c>
      <c r="AD1317" s="11">
        <f>(employee_data3[[#This Row],[Current Employee Rating]]-AVERAGE(employee_data3[Current Employee Rating]))/STDEV(employee_data3[Current Employee Rating])</f>
        <v>3.0539538160596794E-2</v>
      </c>
      <c r="AE1317" s="11" t="str">
        <f>IF(employee_data3[[#This Row],[Z Score]]&gt;3,"Yes","No")</f>
        <v>No</v>
      </c>
    </row>
    <row r="1318" spans="1:31" x14ac:dyDescent="0.3">
      <c r="A1318">
        <v>1743</v>
      </c>
      <c r="B1318" t="s">
        <v>3414</v>
      </c>
      <c r="C1318" t="s">
        <v>2466</v>
      </c>
      <c r="D1318" s="1">
        <v>43434</v>
      </c>
      <c r="E1318" s="1"/>
      <c r="F1318" t="s">
        <v>28</v>
      </c>
      <c r="G1318" t="s">
        <v>5230</v>
      </c>
      <c r="H1318" t="s">
        <v>5231</v>
      </c>
      <c r="I1318" t="s">
        <v>133</v>
      </c>
      <c r="J1318" t="s">
        <v>32</v>
      </c>
      <c r="K1318" t="str">
        <f>IF(employee_data3[[#This Row],[EmployeeStatus]]="Active", "Active", "Attrition")</f>
        <v>Active</v>
      </c>
      <c r="L1318" t="s">
        <v>63</v>
      </c>
      <c r="M1318" t="s">
        <v>34</v>
      </c>
      <c r="N1318" t="s">
        <v>35</v>
      </c>
      <c r="O1318" t="s">
        <v>36</v>
      </c>
      <c r="P1318" t="s">
        <v>37</v>
      </c>
      <c r="Q1318" t="s">
        <v>38</v>
      </c>
      <c r="R1318" t="s">
        <v>148</v>
      </c>
      <c r="S1318" s="1">
        <v>37045</v>
      </c>
      <c r="T1318">
        <f>DATEDIF(employee_data3[[#This Row],[DOB]],DATE(2023, 1, 1), "Y")</f>
        <v>21</v>
      </c>
      <c r="U1318" t="str">
        <f>IF(employee_data3[[#This Row],[Age]]&lt;=25, "Remaja", IF(employee_data3[[#This Row],[Age]]&lt;=55, "Dewasa", "Lansia"))</f>
        <v>Remaja</v>
      </c>
      <c r="V1318" t="s">
        <v>40</v>
      </c>
      <c r="W1318" t="s">
        <v>6</v>
      </c>
      <c r="X1318" t="s">
        <v>55</v>
      </c>
      <c r="Y1318">
        <v>2169</v>
      </c>
      <c r="Z1318" t="s">
        <v>93</v>
      </c>
      <c r="AA1318" t="s">
        <v>75</v>
      </c>
      <c r="AB1318" t="s">
        <v>45</v>
      </c>
      <c r="AC1318">
        <v>3</v>
      </c>
      <c r="AD1318" s="11">
        <f>(employee_data3[[#This Row],[Current Employee Rating]]-AVERAGE(employee_data3[Current Employee Rating]))/STDEV(employee_data3[Current Employee Rating])</f>
        <v>3.0539538160596794E-2</v>
      </c>
      <c r="AE1318" s="11" t="str">
        <f>IF(employee_data3[[#This Row],[Z Score]]&gt;3,"Yes","No")</f>
        <v>No</v>
      </c>
    </row>
    <row r="1319" spans="1:31" x14ac:dyDescent="0.3">
      <c r="A1319">
        <v>1744</v>
      </c>
      <c r="B1319" t="s">
        <v>5232</v>
      </c>
      <c r="C1319" t="s">
        <v>5233</v>
      </c>
      <c r="D1319" s="1">
        <v>44766</v>
      </c>
      <c r="E1319" s="1"/>
      <c r="F1319" t="s">
        <v>28</v>
      </c>
      <c r="G1319" t="s">
        <v>5234</v>
      </c>
      <c r="H1319" t="s">
        <v>5235</v>
      </c>
      <c r="I1319" t="s">
        <v>62</v>
      </c>
      <c r="J1319" t="s">
        <v>32</v>
      </c>
      <c r="K1319" t="str">
        <f>IF(employee_data3[[#This Row],[EmployeeStatus]]="Active", "Active", "Attrition")</f>
        <v>Active</v>
      </c>
      <c r="L1319" t="s">
        <v>63</v>
      </c>
      <c r="M1319" t="s">
        <v>34</v>
      </c>
      <c r="N1319" t="s">
        <v>63</v>
      </c>
      <c r="O1319" t="s">
        <v>36</v>
      </c>
      <c r="P1319" t="s">
        <v>37</v>
      </c>
      <c r="Q1319" t="s">
        <v>38</v>
      </c>
      <c r="R1319" t="s">
        <v>90</v>
      </c>
      <c r="S1319" s="1">
        <v>17292</v>
      </c>
      <c r="T1319">
        <f>DATEDIF(employee_data3[[#This Row],[DOB]],DATE(2023, 1, 1), "Y")</f>
        <v>75</v>
      </c>
      <c r="U1319" t="str">
        <f>IF(employee_data3[[#This Row],[Age]]&lt;=25, "Remaja", IF(employee_data3[[#This Row],[Age]]&lt;=55, "Dewasa", "Lansia"))</f>
        <v>Lansia</v>
      </c>
      <c r="V1319" t="s">
        <v>40</v>
      </c>
      <c r="W1319" t="s">
        <v>193</v>
      </c>
      <c r="X1319" t="s">
        <v>42</v>
      </c>
      <c r="Y1319">
        <v>2021</v>
      </c>
      <c r="Z1319" t="s">
        <v>56</v>
      </c>
      <c r="AA1319" t="s">
        <v>84</v>
      </c>
      <c r="AB1319" t="s">
        <v>45</v>
      </c>
      <c r="AC1319">
        <v>3</v>
      </c>
      <c r="AD1319" s="11">
        <f>(employee_data3[[#This Row],[Current Employee Rating]]-AVERAGE(employee_data3[Current Employee Rating]))/STDEV(employee_data3[Current Employee Rating])</f>
        <v>3.0539538160596794E-2</v>
      </c>
      <c r="AE1319" s="11" t="str">
        <f>IF(employee_data3[[#This Row],[Z Score]]&gt;3,"Yes","No")</f>
        <v>No</v>
      </c>
    </row>
    <row r="1320" spans="1:31" x14ac:dyDescent="0.3">
      <c r="A1320">
        <v>1745</v>
      </c>
      <c r="B1320" t="s">
        <v>1476</v>
      </c>
      <c r="C1320" t="s">
        <v>5236</v>
      </c>
      <c r="D1320" s="1">
        <v>44597</v>
      </c>
      <c r="E1320" s="1"/>
      <c r="F1320" t="s">
        <v>728</v>
      </c>
      <c r="G1320" t="s">
        <v>5237</v>
      </c>
      <c r="H1320" t="s">
        <v>5238</v>
      </c>
      <c r="I1320" t="s">
        <v>50</v>
      </c>
      <c r="J1320" t="s">
        <v>32</v>
      </c>
      <c r="K1320" t="str">
        <f>IF(employee_data3[[#This Row],[EmployeeStatus]]="Active", "Active", "Attrition")</f>
        <v>Active</v>
      </c>
      <c r="L1320" t="s">
        <v>33</v>
      </c>
      <c r="M1320" t="s">
        <v>34</v>
      </c>
      <c r="N1320" t="s">
        <v>52</v>
      </c>
      <c r="O1320" t="s">
        <v>36</v>
      </c>
      <c r="P1320" t="s">
        <v>37</v>
      </c>
      <c r="Q1320" t="s">
        <v>38</v>
      </c>
      <c r="R1320" t="s">
        <v>53</v>
      </c>
      <c r="S1320" s="1">
        <v>32777</v>
      </c>
      <c r="T1320">
        <f>DATEDIF(employee_data3[[#This Row],[DOB]],DATE(2023, 1, 1), "Y")</f>
        <v>33</v>
      </c>
      <c r="U1320" t="str">
        <f>IF(employee_data3[[#This Row],[Age]]&lt;=25, "Remaja", IF(employee_data3[[#This Row],[Age]]&lt;=55, "Dewasa", "Lansia"))</f>
        <v>Dewasa</v>
      </c>
      <c r="V1320" t="s">
        <v>40</v>
      </c>
      <c r="W1320" t="s">
        <v>226</v>
      </c>
      <c r="X1320" t="s">
        <v>42</v>
      </c>
      <c r="Y1320">
        <v>2090</v>
      </c>
      <c r="Z1320" t="s">
        <v>74</v>
      </c>
      <c r="AA1320" t="s">
        <v>44</v>
      </c>
      <c r="AB1320" t="s">
        <v>45</v>
      </c>
      <c r="AC1320">
        <v>3</v>
      </c>
      <c r="AD1320" s="11">
        <f>(employee_data3[[#This Row],[Current Employee Rating]]-AVERAGE(employee_data3[Current Employee Rating]))/STDEV(employee_data3[Current Employee Rating])</f>
        <v>3.0539538160596794E-2</v>
      </c>
      <c r="AE1320" s="11" t="str">
        <f>IF(employee_data3[[#This Row],[Z Score]]&gt;3,"Yes","No")</f>
        <v>No</v>
      </c>
    </row>
    <row r="1321" spans="1:31" x14ac:dyDescent="0.3">
      <c r="A1321">
        <v>1746</v>
      </c>
      <c r="B1321" t="s">
        <v>5239</v>
      </c>
      <c r="C1321" t="s">
        <v>5240</v>
      </c>
      <c r="D1321" s="1">
        <v>43944</v>
      </c>
      <c r="E1321" s="1">
        <v>44568</v>
      </c>
      <c r="F1321" t="s">
        <v>28</v>
      </c>
      <c r="G1321" t="s">
        <v>2624</v>
      </c>
      <c r="H1321" t="s">
        <v>5241</v>
      </c>
      <c r="I1321" t="s">
        <v>98</v>
      </c>
      <c r="J1321" t="s">
        <v>32</v>
      </c>
      <c r="K1321" t="str">
        <f>IF(employee_data3[[#This Row],[EmployeeStatus]]="Active", "Active", "Attrition")</f>
        <v>Active</v>
      </c>
      <c r="L1321" t="s">
        <v>63</v>
      </c>
      <c r="M1321" t="s">
        <v>51</v>
      </c>
      <c r="N1321" t="s">
        <v>63</v>
      </c>
      <c r="O1321" t="s">
        <v>175</v>
      </c>
      <c r="P1321" t="s">
        <v>5242</v>
      </c>
      <c r="Q1321" t="s">
        <v>38</v>
      </c>
      <c r="R1321" t="s">
        <v>66</v>
      </c>
      <c r="S1321" s="1">
        <v>22742</v>
      </c>
      <c r="T1321">
        <f>DATEDIF(employee_data3[[#This Row],[DOB]],DATE(2023, 1, 1), "Y")</f>
        <v>60</v>
      </c>
      <c r="U1321" t="str">
        <f>IF(employee_data3[[#This Row],[Age]]&lt;=25, "Remaja", IF(employee_data3[[#This Row],[Age]]&lt;=55, "Dewasa", "Lansia"))</f>
        <v>Lansia</v>
      </c>
      <c r="V1321" t="s">
        <v>40</v>
      </c>
      <c r="W1321" t="s">
        <v>708</v>
      </c>
      <c r="X1321" t="s">
        <v>55</v>
      </c>
      <c r="Y1321">
        <v>2451</v>
      </c>
      <c r="Z1321" t="s">
        <v>56</v>
      </c>
      <c r="AA1321" t="s">
        <v>44</v>
      </c>
      <c r="AB1321" t="s">
        <v>45</v>
      </c>
      <c r="AC1321">
        <v>3</v>
      </c>
      <c r="AD1321" s="11">
        <f>(employee_data3[[#This Row],[Current Employee Rating]]-AVERAGE(employee_data3[Current Employee Rating]))/STDEV(employee_data3[Current Employee Rating])</f>
        <v>3.0539538160596794E-2</v>
      </c>
      <c r="AE1321" s="11" t="str">
        <f>IF(employee_data3[[#This Row],[Z Score]]&gt;3,"Yes","No")</f>
        <v>No</v>
      </c>
    </row>
    <row r="1322" spans="1:31" x14ac:dyDescent="0.3">
      <c r="A1322">
        <v>1747</v>
      </c>
      <c r="B1322" t="s">
        <v>741</v>
      </c>
      <c r="C1322" t="s">
        <v>3579</v>
      </c>
      <c r="D1322" s="1">
        <v>45100</v>
      </c>
      <c r="E1322" s="1">
        <v>45117</v>
      </c>
      <c r="F1322" t="s">
        <v>728</v>
      </c>
      <c r="G1322" t="s">
        <v>5243</v>
      </c>
      <c r="H1322" t="s">
        <v>5244</v>
      </c>
      <c r="I1322" t="s">
        <v>62</v>
      </c>
      <c r="J1322" t="s">
        <v>1805</v>
      </c>
      <c r="K1322" t="str">
        <f>IF(employee_data3[[#This Row],[EmployeeStatus]]="Active", "Active", "Attrition")</f>
        <v>Attrition</v>
      </c>
      <c r="L1322" t="s">
        <v>63</v>
      </c>
      <c r="M1322" t="s">
        <v>51</v>
      </c>
      <c r="N1322" t="s">
        <v>35</v>
      </c>
      <c r="O1322" t="s">
        <v>126</v>
      </c>
      <c r="P1322" t="s">
        <v>5245</v>
      </c>
      <c r="Q1322" t="s">
        <v>38</v>
      </c>
      <c r="R1322" t="s">
        <v>90</v>
      </c>
      <c r="S1322" s="1">
        <v>33818</v>
      </c>
      <c r="T1322">
        <f>DATEDIF(employee_data3[[#This Row],[DOB]],DATE(2023, 1, 1), "Y")</f>
        <v>30</v>
      </c>
      <c r="U1322" t="str">
        <f>IF(employee_data3[[#This Row],[Age]]&lt;=25, "Remaja", IF(employee_data3[[#This Row],[Age]]&lt;=55, "Dewasa", "Lansia"))</f>
        <v>Dewasa</v>
      </c>
      <c r="V1322" t="s">
        <v>40</v>
      </c>
      <c r="W1322" t="s">
        <v>150</v>
      </c>
      <c r="X1322" t="s">
        <v>42</v>
      </c>
      <c r="Y1322">
        <v>1886</v>
      </c>
      <c r="Z1322" t="s">
        <v>43</v>
      </c>
      <c r="AA1322" t="s">
        <v>104</v>
      </c>
      <c r="AB1322" t="s">
        <v>45</v>
      </c>
      <c r="AC1322">
        <v>3</v>
      </c>
      <c r="AD1322" s="11">
        <f>(employee_data3[[#This Row],[Current Employee Rating]]-AVERAGE(employee_data3[Current Employee Rating]))/STDEV(employee_data3[Current Employee Rating])</f>
        <v>3.0539538160596794E-2</v>
      </c>
      <c r="AE1322" s="11" t="str">
        <f>IF(employee_data3[[#This Row],[Z Score]]&gt;3,"Yes","No")</f>
        <v>No</v>
      </c>
    </row>
    <row r="1323" spans="1:31" x14ac:dyDescent="0.3">
      <c r="A1323">
        <v>1748</v>
      </c>
      <c r="B1323" t="s">
        <v>2733</v>
      </c>
      <c r="C1323" t="s">
        <v>4003</v>
      </c>
      <c r="D1323" s="1">
        <v>44574</v>
      </c>
      <c r="E1323" s="1">
        <v>44747</v>
      </c>
      <c r="F1323" t="s">
        <v>28</v>
      </c>
      <c r="G1323" t="s">
        <v>5246</v>
      </c>
      <c r="H1323" t="s">
        <v>5247</v>
      </c>
      <c r="I1323" t="s">
        <v>168</v>
      </c>
      <c r="J1323" t="s">
        <v>32</v>
      </c>
      <c r="K1323" t="str">
        <f>IF(employee_data3[[#This Row],[EmployeeStatus]]="Active", "Active", "Attrition")</f>
        <v>Active</v>
      </c>
      <c r="L1323" t="s">
        <v>52</v>
      </c>
      <c r="M1323" t="s">
        <v>51</v>
      </c>
      <c r="N1323" t="s">
        <v>35</v>
      </c>
      <c r="O1323" t="s">
        <v>140</v>
      </c>
      <c r="P1323" t="s">
        <v>5248</v>
      </c>
      <c r="Q1323" t="s">
        <v>38</v>
      </c>
      <c r="R1323" t="s">
        <v>794</v>
      </c>
      <c r="S1323" s="1">
        <v>26673</v>
      </c>
      <c r="T1323">
        <f>DATEDIF(employee_data3[[#This Row],[DOB]],DATE(2023, 1, 1), "Y")</f>
        <v>49</v>
      </c>
      <c r="U1323" t="str">
        <f>IF(employee_data3[[#This Row],[Age]]&lt;=25, "Remaja", IF(employee_data3[[#This Row],[Age]]&lt;=55, "Dewasa", "Lansia"))</f>
        <v>Dewasa</v>
      </c>
      <c r="V1323" t="s">
        <v>40</v>
      </c>
      <c r="W1323" t="s">
        <v>83</v>
      </c>
      <c r="X1323" t="s">
        <v>42</v>
      </c>
      <c r="Y1323">
        <v>1886</v>
      </c>
      <c r="Z1323" t="s">
        <v>43</v>
      </c>
      <c r="AA1323" t="s">
        <v>44</v>
      </c>
      <c r="AB1323" t="s">
        <v>45</v>
      </c>
      <c r="AC1323">
        <v>3</v>
      </c>
      <c r="AD1323" s="11">
        <f>(employee_data3[[#This Row],[Current Employee Rating]]-AVERAGE(employee_data3[Current Employee Rating]))/STDEV(employee_data3[Current Employee Rating])</f>
        <v>3.0539538160596794E-2</v>
      </c>
      <c r="AE1323" s="11" t="str">
        <f>IF(employee_data3[[#This Row],[Z Score]]&gt;3,"Yes","No")</f>
        <v>No</v>
      </c>
    </row>
    <row r="1324" spans="1:31" x14ac:dyDescent="0.3">
      <c r="A1324">
        <v>1749</v>
      </c>
      <c r="B1324" t="s">
        <v>2016</v>
      </c>
      <c r="C1324" t="s">
        <v>5249</v>
      </c>
      <c r="D1324" s="1">
        <v>44161</v>
      </c>
      <c r="E1324" s="1"/>
      <c r="F1324" t="s">
        <v>28</v>
      </c>
      <c r="G1324" t="s">
        <v>5250</v>
      </c>
      <c r="H1324" t="s">
        <v>5251</v>
      </c>
      <c r="I1324" t="s">
        <v>168</v>
      </c>
      <c r="J1324" t="s">
        <v>32</v>
      </c>
      <c r="K1324" t="str">
        <f>IF(employee_data3[[#This Row],[EmployeeStatus]]="Active", "Active", "Attrition")</f>
        <v>Active</v>
      </c>
      <c r="L1324" t="s">
        <v>33</v>
      </c>
      <c r="M1324" t="s">
        <v>64</v>
      </c>
      <c r="N1324" t="s">
        <v>35</v>
      </c>
      <c r="O1324" t="s">
        <v>36</v>
      </c>
      <c r="P1324" t="s">
        <v>37</v>
      </c>
      <c r="Q1324" t="s">
        <v>38</v>
      </c>
      <c r="R1324" t="s">
        <v>90</v>
      </c>
      <c r="S1324" s="1">
        <v>23410</v>
      </c>
      <c r="T1324">
        <f>DATEDIF(employee_data3[[#This Row],[DOB]],DATE(2023, 1, 1), "Y")</f>
        <v>58</v>
      </c>
      <c r="U1324" t="str">
        <f>IF(employee_data3[[#This Row],[Age]]&lt;=25, "Remaja", IF(employee_data3[[#This Row],[Age]]&lt;=55, "Dewasa", "Lansia"))</f>
        <v>Lansia</v>
      </c>
      <c r="V1324" t="s">
        <v>40</v>
      </c>
      <c r="W1324" t="s">
        <v>419</v>
      </c>
      <c r="X1324" t="s">
        <v>42</v>
      </c>
      <c r="Y1324">
        <v>70227</v>
      </c>
      <c r="Z1324" t="s">
        <v>56</v>
      </c>
      <c r="AA1324" t="s">
        <v>104</v>
      </c>
      <c r="AB1324" t="s">
        <v>45</v>
      </c>
      <c r="AC1324">
        <v>3</v>
      </c>
      <c r="AD1324" s="11">
        <f>(employee_data3[[#This Row],[Current Employee Rating]]-AVERAGE(employee_data3[Current Employee Rating]))/STDEV(employee_data3[Current Employee Rating])</f>
        <v>3.0539538160596794E-2</v>
      </c>
      <c r="AE1324" s="11" t="str">
        <f>IF(employee_data3[[#This Row],[Z Score]]&gt;3,"Yes","No")</f>
        <v>No</v>
      </c>
    </row>
    <row r="1325" spans="1:31" x14ac:dyDescent="0.3">
      <c r="A1325">
        <v>1750</v>
      </c>
      <c r="B1325" t="s">
        <v>5252</v>
      </c>
      <c r="C1325" t="s">
        <v>5253</v>
      </c>
      <c r="D1325" s="1">
        <v>43441</v>
      </c>
      <c r="E1325" s="1"/>
      <c r="F1325" t="s">
        <v>28</v>
      </c>
      <c r="G1325" t="s">
        <v>5254</v>
      </c>
      <c r="H1325" t="s">
        <v>5255</v>
      </c>
      <c r="I1325" t="s">
        <v>98</v>
      </c>
      <c r="J1325" t="s">
        <v>32</v>
      </c>
      <c r="K1325" t="str">
        <f>IF(employee_data3[[#This Row],[EmployeeStatus]]="Active", "Active", "Attrition")</f>
        <v>Active</v>
      </c>
      <c r="L1325" t="s">
        <v>63</v>
      </c>
      <c r="M1325" t="s">
        <v>34</v>
      </c>
      <c r="N1325" t="s">
        <v>63</v>
      </c>
      <c r="O1325" t="s">
        <v>36</v>
      </c>
      <c r="P1325" t="s">
        <v>37</v>
      </c>
      <c r="Q1325" t="s">
        <v>38</v>
      </c>
      <c r="R1325" t="s">
        <v>90</v>
      </c>
      <c r="S1325" s="1">
        <v>28226</v>
      </c>
      <c r="T1325">
        <f>DATEDIF(employee_data3[[#This Row],[DOB]],DATE(2023, 1, 1), "Y")</f>
        <v>45</v>
      </c>
      <c r="U1325" t="str">
        <f>IF(employee_data3[[#This Row],[Age]]&lt;=25, "Remaja", IF(employee_data3[[#This Row],[Age]]&lt;=55, "Dewasa", "Lansia"))</f>
        <v>Dewasa</v>
      </c>
      <c r="V1325" t="s">
        <v>40</v>
      </c>
      <c r="W1325" t="s">
        <v>281</v>
      </c>
      <c r="X1325" t="s">
        <v>42</v>
      </c>
      <c r="Y1325">
        <v>3204</v>
      </c>
      <c r="Z1325" t="s">
        <v>74</v>
      </c>
      <c r="AA1325" t="s">
        <v>44</v>
      </c>
      <c r="AB1325" t="s">
        <v>45</v>
      </c>
      <c r="AC1325">
        <v>3</v>
      </c>
      <c r="AD1325" s="11">
        <f>(employee_data3[[#This Row],[Current Employee Rating]]-AVERAGE(employee_data3[Current Employee Rating]))/STDEV(employee_data3[Current Employee Rating])</f>
        <v>3.0539538160596794E-2</v>
      </c>
      <c r="AE1325" s="11" t="str">
        <f>IF(employee_data3[[#This Row],[Z Score]]&gt;3,"Yes","No")</f>
        <v>No</v>
      </c>
    </row>
    <row r="1326" spans="1:31" x14ac:dyDescent="0.3">
      <c r="A1326">
        <v>1751</v>
      </c>
      <c r="B1326" t="s">
        <v>4665</v>
      </c>
      <c r="C1326" t="s">
        <v>5001</v>
      </c>
      <c r="D1326" s="1">
        <v>45035</v>
      </c>
      <c r="E1326" s="1"/>
      <c r="F1326" t="s">
        <v>28</v>
      </c>
      <c r="G1326" t="s">
        <v>5256</v>
      </c>
      <c r="H1326" t="s">
        <v>5257</v>
      </c>
      <c r="I1326" t="s">
        <v>118</v>
      </c>
      <c r="J1326" t="s">
        <v>32</v>
      </c>
      <c r="K1326" t="str">
        <f>IF(employee_data3[[#This Row],[EmployeeStatus]]="Active", "Active", "Attrition")</f>
        <v>Active</v>
      </c>
      <c r="L1326" t="s">
        <v>33</v>
      </c>
      <c r="M1326" t="s">
        <v>34</v>
      </c>
      <c r="N1326" t="s">
        <v>35</v>
      </c>
      <c r="O1326" t="s">
        <v>36</v>
      </c>
      <c r="P1326" t="s">
        <v>37</v>
      </c>
      <c r="Q1326" t="s">
        <v>38</v>
      </c>
      <c r="R1326" t="s">
        <v>81</v>
      </c>
      <c r="S1326" s="1">
        <v>37040</v>
      </c>
      <c r="T1326">
        <f>DATEDIF(employee_data3[[#This Row],[DOB]],DATE(2023, 1, 1), "Y")</f>
        <v>21</v>
      </c>
      <c r="U1326" t="str">
        <f>IF(employee_data3[[#This Row],[Age]]&lt;=25, "Remaja", IF(employee_data3[[#This Row],[Age]]&lt;=55, "Dewasa", "Lansia"))</f>
        <v>Remaja</v>
      </c>
      <c r="V1326" t="s">
        <v>40</v>
      </c>
      <c r="W1326" t="s">
        <v>163</v>
      </c>
      <c r="X1326" t="s">
        <v>42</v>
      </c>
      <c r="Y1326">
        <v>81228</v>
      </c>
      <c r="Z1326" t="s">
        <v>56</v>
      </c>
      <c r="AA1326" t="s">
        <v>44</v>
      </c>
      <c r="AB1326" t="s">
        <v>45</v>
      </c>
      <c r="AC1326">
        <v>3</v>
      </c>
      <c r="AD1326" s="11">
        <f>(employee_data3[[#This Row],[Current Employee Rating]]-AVERAGE(employee_data3[Current Employee Rating]))/STDEV(employee_data3[Current Employee Rating])</f>
        <v>3.0539538160596794E-2</v>
      </c>
      <c r="AE1326" s="11" t="str">
        <f>IF(employee_data3[[#This Row],[Z Score]]&gt;3,"Yes","No")</f>
        <v>No</v>
      </c>
    </row>
    <row r="1327" spans="1:31" x14ac:dyDescent="0.3">
      <c r="A1327">
        <v>1752</v>
      </c>
      <c r="B1327" t="s">
        <v>5258</v>
      </c>
      <c r="C1327" t="s">
        <v>4966</v>
      </c>
      <c r="D1327" s="1">
        <v>44625</v>
      </c>
      <c r="E1327" s="1">
        <v>44659</v>
      </c>
      <c r="F1327" t="s">
        <v>28</v>
      </c>
      <c r="G1327" t="s">
        <v>5259</v>
      </c>
      <c r="H1327" t="s">
        <v>5260</v>
      </c>
      <c r="I1327" t="s">
        <v>62</v>
      </c>
      <c r="J1327" t="s">
        <v>32</v>
      </c>
      <c r="K1327" t="str">
        <f>IF(employee_data3[[#This Row],[EmployeeStatus]]="Active", "Active", "Attrition")</f>
        <v>Active</v>
      </c>
      <c r="L1327" t="s">
        <v>52</v>
      </c>
      <c r="M1327" t="s">
        <v>64</v>
      </c>
      <c r="N1327" t="s">
        <v>35</v>
      </c>
      <c r="O1327" t="s">
        <v>126</v>
      </c>
      <c r="P1327" t="s">
        <v>5261</v>
      </c>
      <c r="Q1327" t="s">
        <v>38</v>
      </c>
      <c r="R1327" t="s">
        <v>81</v>
      </c>
      <c r="S1327" s="1">
        <v>30259</v>
      </c>
      <c r="T1327">
        <f>DATEDIF(employee_data3[[#This Row],[DOB]],DATE(2023, 1, 1), "Y")</f>
        <v>40</v>
      </c>
      <c r="U1327" t="str">
        <f>IF(employee_data3[[#This Row],[Age]]&lt;=25, "Remaja", IF(employee_data3[[#This Row],[Age]]&lt;=55, "Dewasa", "Lansia"))</f>
        <v>Dewasa</v>
      </c>
      <c r="V1327" t="s">
        <v>40</v>
      </c>
      <c r="W1327" t="s">
        <v>287</v>
      </c>
      <c r="X1327" t="s">
        <v>55</v>
      </c>
      <c r="Y1327">
        <v>56894</v>
      </c>
      <c r="Z1327" t="s">
        <v>43</v>
      </c>
      <c r="AA1327" t="s">
        <v>75</v>
      </c>
      <c r="AB1327" t="s">
        <v>45</v>
      </c>
      <c r="AC1327">
        <v>3</v>
      </c>
      <c r="AD1327" s="11">
        <f>(employee_data3[[#This Row],[Current Employee Rating]]-AVERAGE(employee_data3[Current Employee Rating]))/STDEV(employee_data3[Current Employee Rating])</f>
        <v>3.0539538160596794E-2</v>
      </c>
      <c r="AE1327" s="11" t="str">
        <f>IF(employee_data3[[#This Row],[Z Score]]&gt;3,"Yes","No")</f>
        <v>No</v>
      </c>
    </row>
    <row r="1328" spans="1:31" x14ac:dyDescent="0.3">
      <c r="A1328">
        <v>1753</v>
      </c>
      <c r="B1328" t="s">
        <v>5262</v>
      </c>
      <c r="C1328" t="s">
        <v>68</v>
      </c>
      <c r="D1328" s="1">
        <v>43636</v>
      </c>
      <c r="E1328" s="1">
        <v>43752</v>
      </c>
      <c r="F1328" t="s">
        <v>28</v>
      </c>
      <c r="G1328" t="s">
        <v>5263</v>
      </c>
      <c r="H1328" t="s">
        <v>5264</v>
      </c>
      <c r="I1328" t="s">
        <v>89</v>
      </c>
      <c r="J1328" t="s">
        <v>32</v>
      </c>
      <c r="K1328" t="str">
        <f>IF(employee_data3[[#This Row],[EmployeeStatus]]="Active", "Active", "Attrition")</f>
        <v>Active</v>
      </c>
      <c r="L1328" t="s">
        <v>33</v>
      </c>
      <c r="M1328" t="s">
        <v>34</v>
      </c>
      <c r="N1328" t="s">
        <v>63</v>
      </c>
      <c r="O1328" t="s">
        <v>126</v>
      </c>
      <c r="P1328" t="s">
        <v>5265</v>
      </c>
      <c r="Q1328" t="s">
        <v>38</v>
      </c>
      <c r="R1328" t="s">
        <v>90</v>
      </c>
      <c r="S1328" s="1">
        <v>15772</v>
      </c>
      <c r="T1328">
        <f>DATEDIF(employee_data3[[#This Row],[DOB]],DATE(2023, 1, 1), "Y")</f>
        <v>79</v>
      </c>
      <c r="U1328" t="str">
        <f>IF(employee_data3[[#This Row],[Age]]&lt;=25, "Remaja", IF(employee_data3[[#This Row],[Age]]&lt;=55, "Dewasa", "Lansia"))</f>
        <v>Lansia</v>
      </c>
      <c r="V1328" t="s">
        <v>40</v>
      </c>
      <c r="W1328" t="s">
        <v>67</v>
      </c>
      <c r="X1328" t="s">
        <v>55</v>
      </c>
      <c r="Y1328">
        <v>42759</v>
      </c>
      <c r="Z1328" t="s">
        <v>93</v>
      </c>
      <c r="AA1328" t="s">
        <v>104</v>
      </c>
      <c r="AB1328" t="s">
        <v>45</v>
      </c>
      <c r="AC1328">
        <v>3</v>
      </c>
      <c r="AD1328" s="11">
        <f>(employee_data3[[#This Row],[Current Employee Rating]]-AVERAGE(employee_data3[Current Employee Rating]))/STDEV(employee_data3[Current Employee Rating])</f>
        <v>3.0539538160596794E-2</v>
      </c>
      <c r="AE1328" s="11" t="str">
        <f>IF(employee_data3[[#This Row],[Z Score]]&gt;3,"Yes","No")</f>
        <v>No</v>
      </c>
    </row>
    <row r="1329" spans="1:31" x14ac:dyDescent="0.3">
      <c r="A1329">
        <v>1754</v>
      </c>
      <c r="B1329" t="s">
        <v>5266</v>
      </c>
      <c r="C1329" t="s">
        <v>5267</v>
      </c>
      <c r="D1329" s="1">
        <v>44817</v>
      </c>
      <c r="E1329" s="1"/>
      <c r="F1329" t="s">
        <v>28</v>
      </c>
      <c r="G1329" t="s">
        <v>5268</v>
      </c>
      <c r="H1329" t="s">
        <v>5269</v>
      </c>
      <c r="I1329" t="s">
        <v>31</v>
      </c>
      <c r="J1329" t="s">
        <v>32</v>
      </c>
      <c r="K1329" t="str">
        <f>IF(employee_data3[[#This Row],[EmployeeStatus]]="Active", "Active", "Attrition")</f>
        <v>Active</v>
      </c>
      <c r="L1329" t="s">
        <v>52</v>
      </c>
      <c r="M1329" t="s">
        <v>34</v>
      </c>
      <c r="N1329" t="s">
        <v>35</v>
      </c>
      <c r="O1329" t="s">
        <v>36</v>
      </c>
      <c r="P1329" t="s">
        <v>37</v>
      </c>
      <c r="Q1329" t="s">
        <v>38</v>
      </c>
      <c r="R1329" t="s">
        <v>177</v>
      </c>
      <c r="S1329" s="1">
        <v>33560</v>
      </c>
      <c r="T1329">
        <f>DATEDIF(employee_data3[[#This Row],[DOB]],DATE(2023, 1, 1), "Y")</f>
        <v>31</v>
      </c>
      <c r="U1329" t="str">
        <f>IF(employee_data3[[#This Row],[Age]]&lt;=25, "Remaja", IF(employee_data3[[#This Row],[Age]]&lt;=55, "Dewasa", "Lansia"))</f>
        <v>Dewasa</v>
      </c>
      <c r="V1329" t="s">
        <v>40</v>
      </c>
      <c r="W1329" t="s">
        <v>243</v>
      </c>
      <c r="X1329" t="s">
        <v>55</v>
      </c>
      <c r="Y1329">
        <v>61961</v>
      </c>
      <c r="Z1329" t="s">
        <v>128</v>
      </c>
      <c r="AA1329" t="s">
        <v>75</v>
      </c>
      <c r="AB1329" t="s">
        <v>45</v>
      </c>
      <c r="AC1329">
        <v>3</v>
      </c>
      <c r="AD1329" s="11">
        <f>(employee_data3[[#This Row],[Current Employee Rating]]-AVERAGE(employee_data3[Current Employee Rating]))/STDEV(employee_data3[Current Employee Rating])</f>
        <v>3.0539538160596794E-2</v>
      </c>
      <c r="AE1329" s="11" t="str">
        <f>IF(employee_data3[[#This Row],[Z Score]]&gt;3,"Yes","No")</f>
        <v>No</v>
      </c>
    </row>
    <row r="1330" spans="1:31" x14ac:dyDescent="0.3">
      <c r="A1330">
        <v>1755</v>
      </c>
      <c r="B1330" t="s">
        <v>5270</v>
      </c>
      <c r="C1330" t="s">
        <v>438</v>
      </c>
      <c r="D1330" s="1">
        <v>43467</v>
      </c>
      <c r="E1330" s="1"/>
      <c r="F1330" t="s">
        <v>28</v>
      </c>
      <c r="G1330" t="s">
        <v>5271</v>
      </c>
      <c r="H1330" t="s">
        <v>5272</v>
      </c>
      <c r="I1330" t="s">
        <v>133</v>
      </c>
      <c r="J1330" t="s">
        <v>32</v>
      </c>
      <c r="K1330" t="str">
        <f>IF(employee_data3[[#This Row],[EmployeeStatus]]="Active", "Active", "Attrition")</f>
        <v>Active</v>
      </c>
      <c r="L1330" t="s">
        <v>52</v>
      </c>
      <c r="M1330" t="s">
        <v>64</v>
      </c>
      <c r="N1330" t="s">
        <v>63</v>
      </c>
      <c r="O1330" t="s">
        <v>36</v>
      </c>
      <c r="P1330" t="s">
        <v>37</v>
      </c>
      <c r="Q1330" t="s">
        <v>38</v>
      </c>
      <c r="R1330" t="s">
        <v>81</v>
      </c>
      <c r="S1330" s="1">
        <v>34612</v>
      </c>
      <c r="T1330">
        <f>DATEDIF(employee_data3[[#This Row],[DOB]],DATE(2023, 1, 1), "Y")</f>
        <v>28</v>
      </c>
      <c r="U1330" t="str">
        <f>IF(employee_data3[[#This Row],[Age]]&lt;=25, "Remaja", IF(employee_data3[[#This Row],[Age]]&lt;=55, "Dewasa", "Lansia"))</f>
        <v>Dewasa</v>
      </c>
      <c r="V1330" t="s">
        <v>40</v>
      </c>
      <c r="W1330" t="s">
        <v>226</v>
      </c>
      <c r="X1330" t="s">
        <v>55</v>
      </c>
      <c r="Y1330">
        <v>45449</v>
      </c>
      <c r="Z1330" t="s">
        <v>74</v>
      </c>
      <c r="AA1330" t="s">
        <v>44</v>
      </c>
      <c r="AB1330" t="s">
        <v>45</v>
      </c>
      <c r="AC1330">
        <v>3</v>
      </c>
      <c r="AD1330" s="11">
        <f>(employee_data3[[#This Row],[Current Employee Rating]]-AVERAGE(employee_data3[Current Employee Rating]))/STDEV(employee_data3[Current Employee Rating])</f>
        <v>3.0539538160596794E-2</v>
      </c>
      <c r="AE1330" s="11" t="str">
        <f>IF(employee_data3[[#This Row],[Z Score]]&gt;3,"Yes","No")</f>
        <v>No</v>
      </c>
    </row>
    <row r="1331" spans="1:31" x14ac:dyDescent="0.3">
      <c r="A1331">
        <v>1756</v>
      </c>
      <c r="B1331" t="s">
        <v>5273</v>
      </c>
      <c r="C1331" t="s">
        <v>433</v>
      </c>
      <c r="D1331" s="1">
        <v>44718</v>
      </c>
      <c r="E1331" s="1"/>
      <c r="F1331" t="s">
        <v>28</v>
      </c>
      <c r="G1331" t="s">
        <v>5274</v>
      </c>
      <c r="H1331" t="s">
        <v>5275</v>
      </c>
      <c r="I1331" t="s">
        <v>50</v>
      </c>
      <c r="J1331" t="s">
        <v>32</v>
      </c>
      <c r="K1331" t="str">
        <f>IF(employee_data3[[#This Row],[EmployeeStatus]]="Active", "Active", "Attrition")</f>
        <v>Active</v>
      </c>
      <c r="L1331" t="s">
        <v>52</v>
      </c>
      <c r="M1331" t="s">
        <v>51</v>
      </c>
      <c r="N1331" t="s">
        <v>52</v>
      </c>
      <c r="O1331" t="s">
        <v>36</v>
      </c>
      <c r="P1331" t="s">
        <v>37</v>
      </c>
      <c r="Q1331" t="s">
        <v>38</v>
      </c>
      <c r="R1331" t="s">
        <v>148</v>
      </c>
      <c r="S1331" s="1">
        <v>22365</v>
      </c>
      <c r="T1331">
        <f>DATEDIF(employee_data3[[#This Row],[DOB]],DATE(2023, 1, 1), "Y")</f>
        <v>61</v>
      </c>
      <c r="U1331" t="str">
        <f>IF(employee_data3[[#This Row],[Age]]&lt;=25, "Remaja", IF(employee_data3[[#This Row],[Age]]&lt;=55, "Dewasa", "Lansia"))</f>
        <v>Lansia</v>
      </c>
      <c r="V1331" t="s">
        <v>40</v>
      </c>
      <c r="W1331" t="s">
        <v>216</v>
      </c>
      <c r="X1331" t="s">
        <v>55</v>
      </c>
      <c r="Y1331">
        <v>32636</v>
      </c>
      <c r="Z1331" t="s">
        <v>93</v>
      </c>
      <c r="AA1331" t="s">
        <v>44</v>
      </c>
      <c r="AB1331" t="s">
        <v>45</v>
      </c>
      <c r="AC1331">
        <v>3</v>
      </c>
      <c r="AD1331" s="11">
        <f>(employee_data3[[#This Row],[Current Employee Rating]]-AVERAGE(employee_data3[Current Employee Rating]))/STDEV(employee_data3[Current Employee Rating])</f>
        <v>3.0539538160596794E-2</v>
      </c>
      <c r="AE1331" s="11" t="str">
        <f>IF(employee_data3[[#This Row],[Z Score]]&gt;3,"Yes","No")</f>
        <v>No</v>
      </c>
    </row>
    <row r="1332" spans="1:31" x14ac:dyDescent="0.3">
      <c r="A1332">
        <v>1757</v>
      </c>
      <c r="B1332" t="s">
        <v>5276</v>
      </c>
      <c r="C1332" t="s">
        <v>628</v>
      </c>
      <c r="D1332" s="1">
        <v>43839</v>
      </c>
      <c r="E1332" s="1"/>
      <c r="F1332" t="s">
        <v>28</v>
      </c>
      <c r="G1332" t="s">
        <v>5277</v>
      </c>
      <c r="H1332" t="s">
        <v>5278</v>
      </c>
      <c r="I1332" t="s">
        <v>139</v>
      </c>
      <c r="J1332" t="s">
        <v>32</v>
      </c>
      <c r="K1332" t="str">
        <f>IF(employee_data3[[#This Row],[EmployeeStatus]]="Active", "Active", "Attrition")</f>
        <v>Active</v>
      </c>
      <c r="L1332" t="s">
        <v>63</v>
      </c>
      <c r="M1332" t="s">
        <v>51</v>
      </c>
      <c r="N1332" t="s">
        <v>35</v>
      </c>
      <c r="O1332" t="s">
        <v>36</v>
      </c>
      <c r="P1332" t="s">
        <v>37</v>
      </c>
      <c r="Q1332" t="s">
        <v>38</v>
      </c>
      <c r="R1332" t="s">
        <v>39</v>
      </c>
      <c r="S1332" s="1">
        <v>31079</v>
      </c>
      <c r="T1332">
        <f>DATEDIF(employee_data3[[#This Row],[DOB]],DATE(2023, 1, 1), "Y")</f>
        <v>37</v>
      </c>
      <c r="U1332" t="str">
        <f>IF(employee_data3[[#This Row],[Age]]&lt;=25, "Remaja", IF(employee_data3[[#This Row],[Age]]&lt;=55, "Dewasa", "Lansia"))</f>
        <v>Dewasa</v>
      </c>
      <c r="V1332" t="s">
        <v>40</v>
      </c>
      <c r="W1332" t="s">
        <v>184</v>
      </c>
      <c r="X1332" t="s">
        <v>42</v>
      </c>
      <c r="Y1332">
        <v>74346</v>
      </c>
      <c r="Z1332" t="s">
        <v>43</v>
      </c>
      <c r="AA1332" t="s">
        <v>44</v>
      </c>
      <c r="AB1332" t="s">
        <v>45</v>
      </c>
      <c r="AC1332">
        <v>3</v>
      </c>
      <c r="AD1332" s="11">
        <f>(employee_data3[[#This Row],[Current Employee Rating]]-AVERAGE(employee_data3[Current Employee Rating]))/STDEV(employee_data3[Current Employee Rating])</f>
        <v>3.0539538160596794E-2</v>
      </c>
      <c r="AE1332" s="11" t="str">
        <f>IF(employee_data3[[#This Row],[Z Score]]&gt;3,"Yes","No")</f>
        <v>No</v>
      </c>
    </row>
    <row r="1333" spans="1:31" x14ac:dyDescent="0.3">
      <c r="A1333">
        <v>1758</v>
      </c>
      <c r="B1333" t="s">
        <v>1607</v>
      </c>
      <c r="C1333" t="s">
        <v>1479</v>
      </c>
      <c r="D1333" s="1">
        <v>43468</v>
      </c>
      <c r="E1333" s="1"/>
      <c r="F1333" t="s">
        <v>28</v>
      </c>
      <c r="G1333" t="s">
        <v>5279</v>
      </c>
      <c r="H1333" t="s">
        <v>5280</v>
      </c>
      <c r="I1333" t="s">
        <v>80</v>
      </c>
      <c r="J1333" t="s">
        <v>32</v>
      </c>
      <c r="K1333" t="str">
        <f>IF(employee_data3[[#This Row],[EmployeeStatus]]="Active", "Active", "Attrition")</f>
        <v>Active</v>
      </c>
      <c r="L1333" t="s">
        <v>52</v>
      </c>
      <c r="M1333" t="s">
        <v>64</v>
      </c>
      <c r="N1333" t="s">
        <v>52</v>
      </c>
      <c r="O1333" t="s">
        <v>36</v>
      </c>
      <c r="P1333" t="s">
        <v>37</v>
      </c>
      <c r="Q1333" t="s">
        <v>38</v>
      </c>
      <c r="R1333" t="s">
        <v>148</v>
      </c>
      <c r="S1333" s="1">
        <v>21327</v>
      </c>
      <c r="T1333">
        <f>DATEDIF(employee_data3[[#This Row],[DOB]],DATE(2023, 1, 1), "Y")</f>
        <v>64</v>
      </c>
      <c r="U1333" t="str">
        <f>IF(employee_data3[[#This Row],[Age]]&lt;=25, "Remaja", IF(employee_data3[[#This Row],[Age]]&lt;=55, "Dewasa", "Lansia"))</f>
        <v>Lansia</v>
      </c>
      <c r="V1333" t="s">
        <v>40</v>
      </c>
      <c r="W1333" t="s">
        <v>395</v>
      </c>
      <c r="X1333" t="s">
        <v>55</v>
      </c>
      <c r="Y1333">
        <v>61791</v>
      </c>
      <c r="Z1333" t="s">
        <v>43</v>
      </c>
      <c r="AA1333" t="s">
        <v>75</v>
      </c>
      <c r="AB1333" t="s">
        <v>45</v>
      </c>
      <c r="AC1333">
        <v>3</v>
      </c>
      <c r="AD1333" s="11">
        <f>(employee_data3[[#This Row],[Current Employee Rating]]-AVERAGE(employee_data3[Current Employee Rating]))/STDEV(employee_data3[Current Employee Rating])</f>
        <v>3.0539538160596794E-2</v>
      </c>
      <c r="AE1333" s="11" t="str">
        <f>IF(employee_data3[[#This Row],[Z Score]]&gt;3,"Yes","No")</f>
        <v>No</v>
      </c>
    </row>
    <row r="1334" spans="1:31" x14ac:dyDescent="0.3">
      <c r="A1334">
        <v>1759</v>
      </c>
      <c r="B1334" t="s">
        <v>5281</v>
      </c>
      <c r="C1334" t="s">
        <v>917</v>
      </c>
      <c r="D1334" s="1">
        <v>44219</v>
      </c>
      <c r="E1334" s="1">
        <v>44857</v>
      </c>
      <c r="F1334" t="s">
        <v>28</v>
      </c>
      <c r="G1334" t="s">
        <v>5282</v>
      </c>
      <c r="H1334" t="s">
        <v>5283</v>
      </c>
      <c r="I1334" t="s">
        <v>168</v>
      </c>
      <c r="J1334" t="s">
        <v>32</v>
      </c>
      <c r="K1334" t="str">
        <f>IF(employee_data3[[#This Row],[EmployeeStatus]]="Active", "Active", "Attrition")</f>
        <v>Active</v>
      </c>
      <c r="L1334" t="s">
        <v>33</v>
      </c>
      <c r="M1334" t="s">
        <v>64</v>
      </c>
      <c r="N1334" t="s">
        <v>52</v>
      </c>
      <c r="O1334" t="s">
        <v>140</v>
      </c>
      <c r="P1334" t="s">
        <v>5284</v>
      </c>
      <c r="Q1334" t="s">
        <v>38</v>
      </c>
      <c r="R1334" t="s">
        <v>81</v>
      </c>
      <c r="S1334" s="1">
        <v>17512</v>
      </c>
      <c r="T1334">
        <f>DATEDIF(employee_data3[[#This Row],[DOB]],DATE(2023, 1, 1), "Y")</f>
        <v>75</v>
      </c>
      <c r="U1334" t="str">
        <f>IF(employee_data3[[#This Row],[Age]]&lt;=25, "Remaja", IF(employee_data3[[#This Row],[Age]]&lt;=55, "Dewasa", "Lansia"))</f>
        <v>Lansia</v>
      </c>
      <c r="V1334" t="s">
        <v>40</v>
      </c>
      <c r="W1334" t="s">
        <v>178</v>
      </c>
      <c r="X1334" t="s">
        <v>55</v>
      </c>
      <c r="Y1334">
        <v>40003</v>
      </c>
      <c r="Z1334" t="s">
        <v>43</v>
      </c>
      <c r="AA1334" t="s">
        <v>84</v>
      </c>
      <c r="AB1334" t="s">
        <v>45</v>
      </c>
      <c r="AC1334">
        <v>3</v>
      </c>
      <c r="AD1334" s="11">
        <f>(employee_data3[[#This Row],[Current Employee Rating]]-AVERAGE(employee_data3[Current Employee Rating]))/STDEV(employee_data3[Current Employee Rating])</f>
        <v>3.0539538160596794E-2</v>
      </c>
      <c r="AE1334" s="11" t="str">
        <f>IF(employee_data3[[#This Row],[Z Score]]&gt;3,"Yes","No")</f>
        <v>No</v>
      </c>
    </row>
    <row r="1335" spans="1:31" x14ac:dyDescent="0.3">
      <c r="A1335">
        <v>1760</v>
      </c>
      <c r="B1335" t="s">
        <v>5285</v>
      </c>
      <c r="C1335" t="s">
        <v>387</v>
      </c>
      <c r="D1335" s="1">
        <v>43869</v>
      </c>
      <c r="E1335" s="1">
        <v>43955</v>
      </c>
      <c r="F1335" t="s">
        <v>28</v>
      </c>
      <c r="G1335" t="s">
        <v>5286</v>
      </c>
      <c r="H1335" t="s">
        <v>5287</v>
      </c>
      <c r="I1335" t="s">
        <v>98</v>
      </c>
      <c r="J1335" t="s">
        <v>32</v>
      </c>
      <c r="K1335" t="str">
        <f>IF(employee_data3[[#This Row],[EmployeeStatus]]="Active", "Active", "Attrition")</f>
        <v>Active</v>
      </c>
      <c r="L1335" t="s">
        <v>52</v>
      </c>
      <c r="M1335" t="s">
        <v>34</v>
      </c>
      <c r="N1335" t="s">
        <v>52</v>
      </c>
      <c r="O1335" t="s">
        <v>175</v>
      </c>
      <c r="P1335" t="s">
        <v>5288</v>
      </c>
      <c r="Q1335" t="s">
        <v>38</v>
      </c>
      <c r="R1335" t="s">
        <v>81</v>
      </c>
      <c r="S1335" s="1">
        <v>34201</v>
      </c>
      <c r="T1335">
        <f>DATEDIF(employee_data3[[#This Row],[DOB]],DATE(2023, 1, 1), "Y")</f>
        <v>29</v>
      </c>
      <c r="U1335" t="str">
        <f>IF(employee_data3[[#This Row],[Age]]&lt;=25, "Remaja", IF(employee_data3[[#This Row],[Age]]&lt;=55, "Dewasa", "Lansia"))</f>
        <v>Dewasa</v>
      </c>
      <c r="V1335" t="s">
        <v>40</v>
      </c>
      <c r="W1335" t="s">
        <v>226</v>
      </c>
      <c r="X1335" t="s">
        <v>55</v>
      </c>
      <c r="Y1335">
        <v>93320</v>
      </c>
      <c r="Z1335" t="s">
        <v>56</v>
      </c>
      <c r="AA1335" t="s">
        <v>75</v>
      </c>
      <c r="AB1335" t="s">
        <v>45</v>
      </c>
      <c r="AC1335">
        <v>3</v>
      </c>
      <c r="AD1335" s="11">
        <f>(employee_data3[[#This Row],[Current Employee Rating]]-AVERAGE(employee_data3[Current Employee Rating]))/STDEV(employee_data3[Current Employee Rating])</f>
        <v>3.0539538160596794E-2</v>
      </c>
      <c r="AE1335" s="11" t="str">
        <f>IF(employee_data3[[#This Row],[Z Score]]&gt;3,"Yes","No")</f>
        <v>No</v>
      </c>
    </row>
    <row r="1336" spans="1:31" x14ac:dyDescent="0.3">
      <c r="A1336">
        <v>1761</v>
      </c>
      <c r="B1336" t="s">
        <v>5289</v>
      </c>
      <c r="C1336" t="s">
        <v>425</v>
      </c>
      <c r="D1336" s="1">
        <v>44498</v>
      </c>
      <c r="E1336" s="1">
        <v>44775</v>
      </c>
      <c r="F1336" t="s">
        <v>28</v>
      </c>
      <c r="G1336" t="s">
        <v>5290</v>
      </c>
      <c r="H1336" t="s">
        <v>5291</v>
      </c>
      <c r="I1336" t="s">
        <v>118</v>
      </c>
      <c r="J1336" t="s">
        <v>745</v>
      </c>
      <c r="K1336" t="str">
        <f>IF(employee_data3[[#This Row],[EmployeeStatus]]="Active", "Active", "Attrition")</f>
        <v>Attrition</v>
      </c>
      <c r="L1336" t="s">
        <v>33</v>
      </c>
      <c r="M1336" t="s">
        <v>34</v>
      </c>
      <c r="N1336" t="s">
        <v>35</v>
      </c>
      <c r="O1336" t="s">
        <v>175</v>
      </c>
      <c r="P1336" t="s">
        <v>5292</v>
      </c>
      <c r="Q1336" t="s">
        <v>38</v>
      </c>
      <c r="R1336" t="s">
        <v>90</v>
      </c>
      <c r="S1336" s="1">
        <v>22417</v>
      </c>
      <c r="T1336">
        <f>DATEDIF(employee_data3[[#This Row],[DOB]],DATE(2023, 1, 1), "Y")</f>
        <v>61</v>
      </c>
      <c r="U1336" t="str">
        <f>IF(employee_data3[[#This Row],[Age]]&lt;=25, "Remaja", IF(employee_data3[[#This Row],[Age]]&lt;=55, "Dewasa", "Lansia"))</f>
        <v>Lansia</v>
      </c>
      <c r="V1336" t="s">
        <v>40</v>
      </c>
      <c r="W1336" t="s">
        <v>103</v>
      </c>
      <c r="X1336" t="s">
        <v>42</v>
      </c>
      <c r="Y1336">
        <v>97689</v>
      </c>
      <c r="Z1336" t="s">
        <v>74</v>
      </c>
      <c r="AA1336" t="s">
        <v>84</v>
      </c>
      <c r="AB1336" t="s">
        <v>45</v>
      </c>
      <c r="AC1336">
        <v>3</v>
      </c>
      <c r="AD1336" s="11">
        <f>(employee_data3[[#This Row],[Current Employee Rating]]-AVERAGE(employee_data3[Current Employee Rating]))/STDEV(employee_data3[Current Employee Rating])</f>
        <v>3.0539538160596794E-2</v>
      </c>
      <c r="AE1336" s="11" t="str">
        <f>IF(employee_data3[[#This Row],[Z Score]]&gt;3,"Yes","No")</f>
        <v>No</v>
      </c>
    </row>
    <row r="1337" spans="1:31" x14ac:dyDescent="0.3">
      <c r="A1337">
        <v>1762</v>
      </c>
      <c r="B1337" t="s">
        <v>5293</v>
      </c>
      <c r="C1337" t="s">
        <v>5294</v>
      </c>
      <c r="D1337" s="1">
        <v>45111</v>
      </c>
      <c r="E1337" s="1">
        <v>45119</v>
      </c>
      <c r="F1337" t="s">
        <v>28</v>
      </c>
      <c r="G1337" t="s">
        <v>5295</v>
      </c>
      <c r="H1337" t="s">
        <v>5296</v>
      </c>
      <c r="I1337" t="s">
        <v>62</v>
      </c>
      <c r="J1337" t="s">
        <v>745</v>
      </c>
      <c r="K1337" t="str">
        <f>IF(employee_data3[[#This Row],[EmployeeStatus]]="Active", "Active", "Attrition")</f>
        <v>Attrition</v>
      </c>
      <c r="L1337" t="s">
        <v>33</v>
      </c>
      <c r="M1337" t="s">
        <v>64</v>
      </c>
      <c r="N1337" t="s">
        <v>52</v>
      </c>
      <c r="O1337" t="s">
        <v>175</v>
      </c>
      <c r="P1337" t="s">
        <v>5297</v>
      </c>
      <c r="Q1337" t="s">
        <v>38</v>
      </c>
      <c r="R1337" t="s">
        <v>594</v>
      </c>
      <c r="S1337" s="1">
        <v>36941</v>
      </c>
      <c r="T1337">
        <f>DATEDIF(employee_data3[[#This Row],[DOB]],DATE(2023, 1, 1), "Y")</f>
        <v>21</v>
      </c>
      <c r="U1337" t="str">
        <f>IF(employee_data3[[#This Row],[Age]]&lt;=25, "Remaja", IF(employee_data3[[#This Row],[Age]]&lt;=55, "Dewasa", "Lansia"))</f>
        <v>Remaja</v>
      </c>
      <c r="V1337" t="s">
        <v>40</v>
      </c>
      <c r="W1337" t="s">
        <v>226</v>
      </c>
      <c r="X1337" t="s">
        <v>42</v>
      </c>
      <c r="Y1337">
        <v>37569</v>
      </c>
      <c r="Z1337" t="s">
        <v>43</v>
      </c>
      <c r="AA1337" t="s">
        <v>104</v>
      </c>
      <c r="AB1337" t="s">
        <v>45</v>
      </c>
      <c r="AC1337">
        <v>3</v>
      </c>
      <c r="AD1337" s="11">
        <f>(employee_data3[[#This Row],[Current Employee Rating]]-AVERAGE(employee_data3[Current Employee Rating]))/STDEV(employee_data3[Current Employee Rating])</f>
        <v>3.0539538160596794E-2</v>
      </c>
      <c r="AE1337" s="11" t="str">
        <f>IF(employee_data3[[#This Row],[Z Score]]&gt;3,"Yes","No")</f>
        <v>No</v>
      </c>
    </row>
    <row r="1338" spans="1:31" x14ac:dyDescent="0.3">
      <c r="A1338">
        <v>1763</v>
      </c>
      <c r="B1338" t="s">
        <v>5029</v>
      </c>
      <c r="C1338" t="s">
        <v>3392</v>
      </c>
      <c r="D1338" s="1">
        <v>45022</v>
      </c>
      <c r="E1338" s="1"/>
      <c r="F1338" t="s">
        <v>28</v>
      </c>
      <c r="G1338" t="s">
        <v>5298</v>
      </c>
      <c r="H1338" t="s">
        <v>5299</v>
      </c>
      <c r="I1338" t="s">
        <v>89</v>
      </c>
      <c r="J1338" t="s">
        <v>32</v>
      </c>
      <c r="K1338" t="str">
        <f>IF(employee_data3[[#This Row],[EmployeeStatus]]="Active", "Active", "Attrition")</f>
        <v>Active</v>
      </c>
      <c r="L1338" t="s">
        <v>52</v>
      </c>
      <c r="M1338" t="s">
        <v>64</v>
      </c>
      <c r="N1338" t="s">
        <v>63</v>
      </c>
      <c r="O1338" t="s">
        <v>36</v>
      </c>
      <c r="P1338" t="s">
        <v>37</v>
      </c>
      <c r="Q1338" t="s">
        <v>38</v>
      </c>
      <c r="R1338" t="s">
        <v>111</v>
      </c>
      <c r="S1338" s="1">
        <v>18276</v>
      </c>
      <c r="T1338">
        <f>DATEDIF(employee_data3[[#This Row],[DOB]],DATE(2023, 1, 1), "Y")</f>
        <v>72</v>
      </c>
      <c r="U1338" t="str">
        <f>IF(employee_data3[[#This Row],[Age]]&lt;=25, "Remaja", IF(employee_data3[[#This Row],[Age]]&lt;=55, "Dewasa", "Lansia"))</f>
        <v>Lansia</v>
      </c>
      <c r="V1338" t="s">
        <v>40</v>
      </c>
      <c r="W1338" t="s">
        <v>381</v>
      </c>
      <c r="X1338" t="s">
        <v>42</v>
      </c>
      <c r="Y1338">
        <v>11574</v>
      </c>
      <c r="Z1338" t="s">
        <v>128</v>
      </c>
      <c r="AA1338" t="s">
        <v>44</v>
      </c>
      <c r="AB1338" t="s">
        <v>45</v>
      </c>
      <c r="AC1338">
        <v>3</v>
      </c>
      <c r="AD1338" s="11">
        <f>(employee_data3[[#This Row],[Current Employee Rating]]-AVERAGE(employee_data3[Current Employee Rating]))/STDEV(employee_data3[Current Employee Rating])</f>
        <v>3.0539538160596794E-2</v>
      </c>
      <c r="AE1338" s="11" t="str">
        <f>IF(employee_data3[[#This Row],[Z Score]]&gt;3,"Yes","No")</f>
        <v>No</v>
      </c>
    </row>
    <row r="1339" spans="1:31" x14ac:dyDescent="0.3">
      <c r="A1339">
        <v>1764</v>
      </c>
      <c r="B1339" t="s">
        <v>5300</v>
      </c>
      <c r="C1339" t="s">
        <v>4186</v>
      </c>
      <c r="D1339" s="1">
        <v>44943</v>
      </c>
      <c r="E1339" s="1"/>
      <c r="F1339" t="s">
        <v>28</v>
      </c>
      <c r="G1339" t="s">
        <v>5301</v>
      </c>
      <c r="H1339" t="s">
        <v>5302</v>
      </c>
      <c r="I1339" t="s">
        <v>31</v>
      </c>
      <c r="J1339" t="s">
        <v>32</v>
      </c>
      <c r="K1339" t="str">
        <f>IF(employee_data3[[#This Row],[EmployeeStatus]]="Active", "Active", "Attrition")</f>
        <v>Active</v>
      </c>
      <c r="L1339" t="s">
        <v>63</v>
      </c>
      <c r="M1339" t="s">
        <v>51</v>
      </c>
      <c r="N1339" t="s">
        <v>35</v>
      </c>
      <c r="O1339" t="s">
        <v>36</v>
      </c>
      <c r="P1339" t="s">
        <v>37</v>
      </c>
      <c r="Q1339" t="s">
        <v>38</v>
      </c>
      <c r="R1339" t="s">
        <v>111</v>
      </c>
      <c r="S1339" s="1">
        <v>17900</v>
      </c>
      <c r="T1339">
        <f>DATEDIF(employee_data3[[#This Row],[DOB]],DATE(2023, 1, 1), "Y")</f>
        <v>73</v>
      </c>
      <c r="U1339" t="str">
        <f>IF(employee_data3[[#This Row],[Age]]&lt;=25, "Remaja", IF(employee_data3[[#This Row],[Age]]&lt;=55, "Dewasa", "Lansia"))</f>
        <v>Lansia</v>
      </c>
      <c r="V1339" t="s">
        <v>40</v>
      </c>
      <c r="W1339" t="s">
        <v>113</v>
      </c>
      <c r="X1339" t="s">
        <v>42</v>
      </c>
      <c r="Y1339">
        <v>18917</v>
      </c>
      <c r="Z1339" t="s">
        <v>93</v>
      </c>
      <c r="AA1339" t="s">
        <v>84</v>
      </c>
      <c r="AB1339" t="s">
        <v>45</v>
      </c>
      <c r="AC1339">
        <v>3</v>
      </c>
      <c r="AD1339" s="11">
        <f>(employee_data3[[#This Row],[Current Employee Rating]]-AVERAGE(employee_data3[Current Employee Rating]))/STDEV(employee_data3[Current Employee Rating])</f>
        <v>3.0539538160596794E-2</v>
      </c>
      <c r="AE1339" s="11" t="str">
        <f>IF(employee_data3[[#This Row],[Z Score]]&gt;3,"Yes","No")</f>
        <v>No</v>
      </c>
    </row>
    <row r="1340" spans="1:31" x14ac:dyDescent="0.3">
      <c r="A1340">
        <v>1765</v>
      </c>
      <c r="B1340" t="s">
        <v>5303</v>
      </c>
      <c r="C1340" t="s">
        <v>5304</v>
      </c>
      <c r="D1340" s="1">
        <v>43755</v>
      </c>
      <c r="E1340" s="1"/>
      <c r="F1340" t="s">
        <v>728</v>
      </c>
      <c r="G1340" t="s">
        <v>5305</v>
      </c>
      <c r="H1340" t="s">
        <v>5306</v>
      </c>
      <c r="I1340" t="s">
        <v>89</v>
      </c>
      <c r="J1340" t="s">
        <v>32</v>
      </c>
      <c r="K1340" t="str">
        <f>IF(employee_data3[[#This Row],[EmployeeStatus]]="Active", "Active", "Attrition")</f>
        <v>Active</v>
      </c>
      <c r="L1340" t="s">
        <v>33</v>
      </c>
      <c r="M1340" t="s">
        <v>34</v>
      </c>
      <c r="N1340" t="s">
        <v>52</v>
      </c>
      <c r="O1340" t="s">
        <v>36</v>
      </c>
      <c r="P1340" t="s">
        <v>37</v>
      </c>
      <c r="Q1340" t="s">
        <v>38</v>
      </c>
      <c r="R1340" t="s">
        <v>177</v>
      </c>
      <c r="S1340" s="1">
        <v>33488</v>
      </c>
      <c r="T1340">
        <f>DATEDIF(employee_data3[[#This Row],[DOB]],DATE(2023, 1, 1), "Y")</f>
        <v>31</v>
      </c>
      <c r="U1340" t="str">
        <f>IF(employee_data3[[#This Row],[Age]]&lt;=25, "Remaja", IF(employee_data3[[#This Row],[Age]]&lt;=55, "Dewasa", "Lansia"))</f>
        <v>Dewasa</v>
      </c>
      <c r="V1340" t="s">
        <v>40</v>
      </c>
      <c r="W1340" t="s">
        <v>969</v>
      </c>
      <c r="X1340" t="s">
        <v>42</v>
      </c>
      <c r="Y1340">
        <v>5819</v>
      </c>
      <c r="Z1340" t="s">
        <v>128</v>
      </c>
      <c r="AA1340" t="s">
        <v>104</v>
      </c>
      <c r="AB1340" t="s">
        <v>45</v>
      </c>
      <c r="AC1340">
        <v>3</v>
      </c>
      <c r="AD1340" s="11">
        <f>(employee_data3[[#This Row],[Current Employee Rating]]-AVERAGE(employee_data3[Current Employee Rating]))/STDEV(employee_data3[Current Employee Rating])</f>
        <v>3.0539538160596794E-2</v>
      </c>
      <c r="AE1340" s="11" t="str">
        <f>IF(employee_data3[[#This Row],[Z Score]]&gt;3,"Yes","No")</f>
        <v>No</v>
      </c>
    </row>
    <row r="1341" spans="1:31" x14ac:dyDescent="0.3">
      <c r="A1341">
        <v>1766</v>
      </c>
      <c r="B1341" t="s">
        <v>2650</v>
      </c>
      <c r="C1341" t="s">
        <v>5307</v>
      </c>
      <c r="D1341" s="1">
        <v>43638</v>
      </c>
      <c r="E1341" s="1">
        <v>44317</v>
      </c>
      <c r="F1341" t="s">
        <v>28</v>
      </c>
      <c r="G1341" t="s">
        <v>5308</v>
      </c>
      <c r="H1341" t="s">
        <v>5309</v>
      </c>
      <c r="I1341" t="s">
        <v>168</v>
      </c>
      <c r="J1341" t="s">
        <v>32</v>
      </c>
      <c r="K1341" t="str">
        <f>IF(employee_data3[[#This Row],[EmployeeStatus]]="Active", "Active", "Attrition")</f>
        <v>Active</v>
      </c>
      <c r="L1341" t="s">
        <v>33</v>
      </c>
      <c r="M1341" t="s">
        <v>64</v>
      </c>
      <c r="N1341" t="s">
        <v>35</v>
      </c>
      <c r="O1341" t="s">
        <v>126</v>
      </c>
      <c r="P1341" t="s">
        <v>5310</v>
      </c>
      <c r="Q1341" t="s">
        <v>38</v>
      </c>
      <c r="R1341" t="s">
        <v>90</v>
      </c>
      <c r="S1341" s="1">
        <v>21016</v>
      </c>
      <c r="T1341">
        <f>DATEDIF(employee_data3[[#This Row],[DOB]],DATE(2023, 1, 1), "Y")</f>
        <v>65</v>
      </c>
      <c r="U1341" t="str">
        <f>IF(employee_data3[[#This Row],[Age]]&lt;=25, "Remaja", IF(employee_data3[[#This Row],[Age]]&lt;=55, "Dewasa", "Lansia"))</f>
        <v>Lansia</v>
      </c>
      <c r="V1341" t="s">
        <v>40</v>
      </c>
      <c r="W1341" t="s">
        <v>83</v>
      </c>
      <c r="X1341" t="s">
        <v>42</v>
      </c>
      <c r="Y1341">
        <v>75004</v>
      </c>
      <c r="Z1341" t="s">
        <v>128</v>
      </c>
      <c r="AA1341" t="s">
        <v>84</v>
      </c>
      <c r="AB1341" t="s">
        <v>45</v>
      </c>
      <c r="AC1341">
        <v>3</v>
      </c>
      <c r="AD1341" s="11">
        <f>(employee_data3[[#This Row],[Current Employee Rating]]-AVERAGE(employee_data3[Current Employee Rating]))/STDEV(employee_data3[Current Employee Rating])</f>
        <v>3.0539538160596794E-2</v>
      </c>
      <c r="AE1341" s="11" t="str">
        <f>IF(employee_data3[[#This Row],[Z Score]]&gt;3,"Yes","No")</f>
        <v>No</v>
      </c>
    </row>
    <row r="1342" spans="1:31" x14ac:dyDescent="0.3">
      <c r="A1342">
        <v>1767</v>
      </c>
      <c r="B1342" t="s">
        <v>5311</v>
      </c>
      <c r="C1342" t="s">
        <v>1184</v>
      </c>
      <c r="D1342" s="1">
        <v>44967</v>
      </c>
      <c r="E1342" s="1">
        <v>45047</v>
      </c>
      <c r="F1342" t="s">
        <v>28</v>
      </c>
      <c r="G1342" t="s">
        <v>5312</v>
      </c>
      <c r="H1342" t="s">
        <v>5313</v>
      </c>
      <c r="I1342" t="s">
        <v>98</v>
      </c>
      <c r="J1342" t="s">
        <v>32</v>
      </c>
      <c r="K1342" t="str">
        <f>IF(employee_data3[[#This Row],[EmployeeStatus]]="Active", "Active", "Attrition")</f>
        <v>Active</v>
      </c>
      <c r="L1342" t="s">
        <v>33</v>
      </c>
      <c r="M1342" t="s">
        <v>51</v>
      </c>
      <c r="N1342" t="s">
        <v>63</v>
      </c>
      <c r="O1342" t="s">
        <v>140</v>
      </c>
      <c r="P1342" t="s">
        <v>5314</v>
      </c>
      <c r="Q1342" t="s">
        <v>38</v>
      </c>
      <c r="R1342" t="s">
        <v>81</v>
      </c>
      <c r="S1342" s="1">
        <v>35064</v>
      </c>
      <c r="T1342">
        <f>DATEDIF(employee_data3[[#This Row],[DOB]],DATE(2023, 1, 1), "Y")</f>
        <v>27</v>
      </c>
      <c r="U1342" t="str">
        <f>IF(employee_data3[[#This Row],[Age]]&lt;=25, "Remaja", IF(employee_data3[[#This Row],[Age]]&lt;=55, "Dewasa", "Lansia"))</f>
        <v>Dewasa</v>
      </c>
      <c r="V1342" t="s">
        <v>40</v>
      </c>
      <c r="W1342" t="s">
        <v>6</v>
      </c>
      <c r="X1342" t="s">
        <v>42</v>
      </c>
      <c r="Y1342">
        <v>39000</v>
      </c>
      <c r="Z1342" t="s">
        <v>43</v>
      </c>
      <c r="AA1342" t="s">
        <v>104</v>
      </c>
      <c r="AB1342" t="s">
        <v>45</v>
      </c>
      <c r="AC1342">
        <v>3</v>
      </c>
      <c r="AD1342" s="11">
        <f>(employee_data3[[#This Row],[Current Employee Rating]]-AVERAGE(employee_data3[Current Employee Rating]))/STDEV(employee_data3[Current Employee Rating])</f>
        <v>3.0539538160596794E-2</v>
      </c>
      <c r="AE1342" s="11" t="str">
        <f>IF(employee_data3[[#This Row],[Z Score]]&gt;3,"Yes","No")</f>
        <v>No</v>
      </c>
    </row>
    <row r="1343" spans="1:31" x14ac:dyDescent="0.3">
      <c r="A1343">
        <v>1768</v>
      </c>
      <c r="B1343" t="s">
        <v>3194</v>
      </c>
      <c r="C1343" t="s">
        <v>1243</v>
      </c>
      <c r="D1343" s="1">
        <v>44847</v>
      </c>
      <c r="E1343" s="1">
        <v>45048</v>
      </c>
      <c r="F1343" t="s">
        <v>28</v>
      </c>
      <c r="G1343" t="s">
        <v>5315</v>
      </c>
      <c r="H1343" t="s">
        <v>5316</v>
      </c>
      <c r="I1343" t="s">
        <v>118</v>
      </c>
      <c r="J1343" t="s">
        <v>32</v>
      </c>
      <c r="K1343" t="str">
        <f>IF(employee_data3[[#This Row],[EmployeeStatus]]="Active", "Active", "Attrition")</f>
        <v>Active</v>
      </c>
      <c r="L1343" t="s">
        <v>33</v>
      </c>
      <c r="M1343" t="s">
        <v>34</v>
      </c>
      <c r="N1343" t="s">
        <v>35</v>
      </c>
      <c r="O1343" t="s">
        <v>175</v>
      </c>
      <c r="P1343" t="s">
        <v>5317</v>
      </c>
      <c r="Q1343" t="s">
        <v>38</v>
      </c>
      <c r="R1343" t="s">
        <v>53</v>
      </c>
      <c r="S1343" s="1">
        <v>28182</v>
      </c>
      <c r="T1343">
        <f>DATEDIF(employee_data3[[#This Row],[DOB]],DATE(2023, 1, 1), "Y")</f>
        <v>45</v>
      </c>
      <c r="U1343" t="str">
        <f>IF(employee_data3[[#This Row],[Age]]&lt;=25, "Remaja", IF(employee_data3[[#This Row],[Age]]&lt;=55, "Dewasa", "Lansia"))</f>
        <v>Dewasa</v>
      </c>
      <c r="V1343" t="s">
        <v>40</v>
      </c>
      <c r="W1343" t="s">
        <v>163</v>
      </c>
      <c r="X1343" t="s">
        <v>42</v>
      </c>
      <c r="Y1343">
        <v>73245</v>
      </c>
      <c r="Z1343" t="s">
        <v>93</v>
      </c>
      <c r="AA1343" t="s">
        <v>84</v>
      </c>
      <c r="AB1343" t="s">
        <v>45</v>
      </c>
      <c r="AC1343">
        <v>3</v>
      </c>
      <c r="AD1343" s="11">
        <f>(employee_data3[[#This Row],[Current Employee Rating]]-AVERAGE(employee_data3[Current Employee Rating]))/STDEV(employee_data3[Current Employee Rating])</f>
        <v>3.0539538160596794E-2</v>
      </c>
      <c r="AE1343" s="11" t="str">
        <f>IF(employee_data3[[#This Row],[Z Score]]&gt;3,"Yes","No")</f>
        <v>No</v>
      </c>
    </row>
    <row r="1344" spans="1:31" x14ac:dyDescent="0.3">
      <c r="A1344">
        <v>1769</v>
      </c>
      <c r="B1344" t="s">
        <v>1282</v>
      </c>
      <c r="C1344" t="s">
        <v>699</v>
      </c>
      <c r="D1344" s="1">
        <v>44992</v>
      </c>
      <c r="E1344" s="1">
        <v>45043</v>
      </c>
      <c r="F1344" t="s">
        <v>28</v>
      </c>
      <c r="G1344" t="s">
        <v>5318</v>
      </c>
      <c r="H1344" t="s">
        <v>5319</v>
      </c>
      <c r="I1344" t="s">
        <v>62</v>
      </c>
      <c r="J1344" t="s">
        <v>32</v>
      </c>
      <c r="K1344" t="str">
        <f>IF(employee_data3[[#This Row],[EmployeeStatus]]="Active", "Active", "Attrition")</f>
        <v>Active</v>
      </c>
      <c r="L1344" t="s">
        <v>33</v>
      </c>
      <c r="M1344" t="s">
        <v>64</v>
      </c>
      <c r="N1344" t="s">
        <v>35</v>
      </c>
      <c r="O1344" t="s">
        <v>126</v>
      </c>
      <c r="P1344" t="s">
        <v>5320</v>
      </c>
      <c r="Q1344" t="s">
        <v>38</v>
      </c>
      <c r="R1344" t="s">
        <v>111</v>
      </c>
      <c r="S1344" s="1">
        <v>27148</v>
      </c>
      <c r="T1344">
        <f>DATEDIF(employee_data3[[#This Row],[DOB]],DATE(2023, 1, 1), "Y")</f>
        <v>48</v>
      </c>
      <c r="U1344" t="str">
        <f>IF(employee_data3[[#This Row],[Age]]&lt;=25, "Remaja", IF(employee_data3[[#This Row],[Age]]&lt;=55, "Dewasa", "Lansia"))</f>
        <v>Dewasa</v>
      </c>
      <c r="V1344" t="s">
        <v>40</v>
      </c>
      <c r="W1344" t="s">
        <v>103</v>
      </c>
      <c r="X1344" t="s">
        <v>55</v>
      </c>
      <c r="Y1344">
        <v>83360</v>
      </c>
      <c r="Z1344" t="s">
        <v>56</v>
      </c>
      <c r="AA1344" t="s">
        <v>44</v>
      </c>
      <c r="AB1344" t="s">
        <v>45</v>
      </c>
      <c r="AC1344">
        <v>3</v>
      </c>
      <c r="AD1344" s="11">
        <f>(employee_data3[[#This Row],[Current Employee Rating]]-AVERAGE(employee_data3[Current Employee Rating]))/STDEV(employee_data3[Current Employee Rating])</f>
        <v>3.0539538160596794E-2</v>
      </c>
      <c r="AE1344" s="11" t="str">
        <f>IF(employee_data3[[#This Row],[Z Score]]&gt;3,"Yes","No")</f>
        <v>No</v>
      </c>
    </row>
    <row r="1345" spans="1:31" x14ac:dyDescent="0.3">
      <c r="A1345">
        <v>1770</v>
      </c>
      <c r="B1345" t="s">
        <v>5321</v>
      </c>
      <c r="C1345" t="s">
        <v>5322</v>
      </c>
      <c r="D1345" s="1">
        <v>43355</v>
      </c>
      <c r="E1345" s="1"/>
      <c r="F1345" t="s">
        <v>28</v>
      </c>
      <c r="G1345" t="s">
        <v>5323</v>
      </c>
      <c r="H1345" t="s">
        <v>5324</v>
      </c>
      <c r="I1345" t="s">
        <v>89</v>
      </c>
      <c r="J1345" t="s">
        <v>32</v>
      </c>
      <c r="K1345" t="str">
        <f>IF(employee_data3[[#This Row],[EmployeeStatus]]="Active", "Active", "Attrition")</f>
        <v>Active</v>
      </c>
      <c r="L1345" t="s">
        <v>52</v>
      </c>
      <c r="M1345" t="s">
        <v>51</v>
      </c>
      <c r="N1345" t="s">
        <v>63</v>
      </c>
      <c r="O1345" t="s">
        <v>36</v>
      </c>
      <c r="P1345" t="s">
        <v>37</v>
      </c>
      <c r="Q1345" t="s">
        <v>38</v>
      </c>
      <c r="R1345" t="s">
        <v>66</v>
      </c>
      <c r="S1345" s="1">
        <v>25997</v>
      </c>
      <c r="T1345">
        <f>DATEDIF(employee_data3[[#This Row],[DOB]],DATE(2023, 1, 1), "Y")</f>
        <v>51</v>
      </c>
      <c r="U1345" t="str">
        <f>IF(employee_data3[[#This Row],[Age]]&lt;=25, "Remaja", IF(employee_data3[[#This Row],[Age]]&lt;=55, "Dewasa", "Lansia"))</f>
        <v>Dewasa</v>
      </c>
      <c r="V1345" t="s">
        <v>40</v>
      </c>
      <c r="W1345" t="s">
        <v>184</v>
      </c>
      <c r="X1345" t="s">
        <v>55</v>
      </c>
      <c r="Y1345">
        <v>2072</v>
      </c>
      <c r="Z1345" t="s">
        <v>56</v>
      </c>
      <c r="AA1345" t="s">
        <v>75</v>
      </c>
      <c r="AB1345" t="s">
        <v>45</v>
      </c>
      <c r="AC1345">
        <v>3</v>
      </c>
      <c r="AD1345" s="11">
        <f>(employee_data3[[#This Row],[Current Employee Rating]]-AVERAGE(employee_data3[Current Employee Rating]))/STDEV(employee_data3[Current Employee Rating])</f>
        <v>3.0539538160596794E-2</v>
      </c>
      <c r="AE1345" s="11" t="str">
        <f>IF(employee_data3[[#This Row],[Z Score]]&gt;3,"Yes","No")</f>
        <v>No</v>
      </c>
    </row>
    <row r="1346" spans="1:31" x14ac:dyDescent="0.3">
      <c r="A1346">
        <v>1771</v>
      </c>
      <c r="B1346" t="s">
        <v>5325</v>
      </c>
      <c r="C1346" t="s">
        <v>1830</v>
      </c>
      <c r="D1346" s="1">
        <v>44009</v>
      </c>
      <c r="E1346" s="1"/>
      <c r="F1346" t="s">
        <v>28</v>
      </c>
      <c r="G1346" t="s">
        <v>5326</v>
      </c>
      <c r="H1346" t="s">
        <v>5327</v>
      </c>
      <c r="I1346" t="s">
        <v>31</v>
      </c>
      <c r="J1346" t="s">
        <v>32</v>
      </c>
      <c r="K1346" t="str">
        <f>IF(employee_data3[[#This Row],[EmployeeStatus]]="Active", "Active", "Attrition")</f>
        <v>Active</v>
      </c>
      <c r="L1346" t="s">
        <v>52</v>
      </c>
      <c r="M1346" t="s">
        <v>34</v>
      </c>
      <c r="N1346" t="s">
        <v>52</v>
      </c>
      <c r="O1346" t="s">
        <v>36</v>
      </c>
      <c r="P1346" t="s">
        <v>37</v>
      </c>
      <c r="Q1346" t="s">
        <v>38</v>
      </c>
      <c r="R1346" t="s">
        <v>286</v>
      </c>
      <c r="S1346" s="1">
        <v>18502</v>
      </c>
      <c r="T1346">
        <f>DATEDIF(employee_data3[[#This Row],[DOB]],DATE(2023, 1, 1), "Y")</f>
        <v>72</v>
      </c>
      <c r="U1346" t="str">
        <f>IF(employee_data3[[#This Row],[Age]]&lt;=25, "Remaja", IF(employee_data3[[#This Row],[Age]]&lt;=55, "Dewasa", "Lansia"))</f>
        <v>Lansia</v>
      </c>
      <c r="V1346" t="s">
        <v>40</v>
      </c>
      <c r="W1346" t="s">
        <v>287</v>
      </c>
      <c r="X1346" t="s">
        <v>55</v>
      </c>
      <c r="Y1346">
        <v>16902</v>
      </c>
      <c r="Z1346" t="s">
        <v>56</v>
      </c>
      <c r="AA1346" t="s">
        <v>44</v>
      </c>
      <c r="AB1346" t="s">
        <v>45</v>
      </c>
      <c r="AC1346">
        <v>3</v>
      </c>
      <c r="AD1346" s="11">
        <f>(employee_data3[[#This Row],[Current Employee Rating]]-AVERAGE(employee_data3[Current Employee Rating]))/STDEV(employee_data3[Current Employee Rating])</f>
        <v>3.0539538160596794E-2</v>
      </c>
      <c r="AE1346" s="11" t="str">
        <f>IF(employee_data3[[#This Row],[Z Score]]&gt;3,"Yes","No")</f>
        <v>No</v>
      </c>
    </row>
    <row r="1347" spans="1:31" x14ac:dyDescent="0.3">
      <c r="A1347">
        <v>1772</v>
      </c>
      <c r="B1347" t="s">
        <v>3659</v>
      </c>
      <c r="C1347" t="s">
        <v>3073</v>
      </c>
      <c r="D1347" s="1">
        <v>43462</v>
      </c>
      <c r="E1347" s="1">
        <v>44589</v>
      </c>
      <c r="F1347" t="s">
        <v>28</v>
      </c>
      <c r="G1347" t="s">
        <v>5328</v>
      </c>
      <c r="H1347" t="s">
        <v>5329</v>
      </c>
      <c r="I1347" t="s">
        <v>133</v>
      </c>
      <c r="J1347" t="s">
        <v>32</v>
      </c>
      <c r="K1347" t="str">
        <f>IF(employee_data3[[#This Row],[EmployeeStatus]]="Active", "Active", "Attrition")</f>
        <v>Active</v>
      </c>
      <c r="L1347" t="s">
        <v>33</v>
      </c>
      <c r="M1347" t="s">
        <v>51</v>
      </c>
      <c r="N1347" t="s">
        <v>52</v>
      </c>
      <c r="O1347" t="s">
        <v>126</v>
      </c>
      <c r="P1347" t="s">
        <v>5330</v>
      </c>
      <c r="Q1347" t="s">
        <v>38</v>
      </c>
      <c r="R1347" t="s">
        <v>81</v>
      </c>
      <c r="S1347" s="1">
        <v>19903</v>
      </c>
      <c r="T1347">
        <f>DATEDIF(employee_data3[[#This Row],[DOB]],DATE(2023, 1, 1), "Y")</f>
        <v>68</v>
      </c>
      <c r="U1347" t="str">
        <f>IF(employee_data3[[#This Row],[Age]]&lt;=25, "Remaja", IF(employee_data3[[#This Row],[Age]]&lt;=55, "Dewasa", "Lansia"))</f>
        <v>Lansia</v>
      </c>
      <c r="V1347" t="s">
        <v>40</v>
      </c>
      <c r="W1347" t="s">
        <v>83</v>
      </c>
      <c r="X1347" t="s">
        <v>55</v>
      </c>
      <c r="Y1347">
        <v>70792</v>
      </c>
      <c r="Z1347" t="s">
        <v>128</v>
      </c>
      <c r="AA1347" t="s">
        <v>44</v>
      </c>
      <c r="AB1347" t="s">
        <v>45</v>
      </c>
      <c r="AC1347">
        <v>3</v>
      </c>
      <c r="AD1347" s="11">
        <f>(employee_data3[[#This Row],[Current Employee Rating]]-AVERAGE(employee_data3[Current Employee Rating]))/STDEV(employee_data3[Current Employee Rating])</f>
        <v>3.0539538160596794E-2</v>
      </c>
      <c r="AE1347" s="11" t="str">
        <f>IF(employee_data3[[#This Row],[Z Score]]&gt;3,"Yes","No")</f>
        <v>No</v>
      </c>
    </row>
    <row r="1348" spans="1:31" x14ac:dyDescent="0.3">
      <c r="A1348">
        <v>1773</v>
      </c>
      <c r="B1348" t="s">
        <v>4495</v>
      </c>
      <c r="C1348" t="s">
        <v>5331</v>
      </c>
      <c r="D1348" s="1">
        <v>44216</v>
      </c>
      <c r="E1348" s="1">
        <v>44993</v>
      </c>
      <c r="F1348" t="s">
        <v>28</v>
      </c>
      <c r="G1348" t="s">
        <v>5332</v>
      </c>
      <c r="H1348" t="s">
        <v>5333</v>
      </c>
      <c r="I1348" t="s">
        <v>50</v>
      </c>
      <c r="J1348" t="s">
        <v>32</v>
      </c>
      <c r="K1348" t="str">
        <f>IF(employee_data3[[#This Row],[EmployeeStatus]]="Active", "Active", "Attrition")</f>
        <v>Active</v>
      </c>
      <c r="L1348" t="s">
        <v>52</v>
      </c>
      <c r="M1348" t="s">
        <v>64</v>
      </c>
      <c r="N1348" t="s">
        <v>35</v>
      </c>
      <c r="O1348" t="s">
        <v>140</v>
      </c>
      <c r="P1348" t="s">
        <v>5334</v>
      </c>
      <c r="Q1348" t="s">
        <v>38</v>
      </c>
      <c r="R1348" t="s">
        <v>101</v>
      </c>
      <c r="S1348" s="1">
        <v>15422</v>
      </c>
      <c r="T1348">
        <f>DATEDIF(employee_data3[[#This Row],[DOB]],DATE(2023, 1, 1), "Y")</f>
        <v>80</v>
      </c>
      <c r="U1348" t="str">
        <f>IF(employee_data3[[#This Row],[Age]]&lt;=25, "Remaja", IF(employee_data3[[#This Row],[Age]]&lt;=55, "Dewasa", "Lansia"))</f>
        <v>Lansia</v>
      </c>
      <c r="V1348" t="s">
        <v>40</v>
      </c>
      <c r="W1348" t="s">
        <v>613</v>
      </c>
      <c r="X1348" t="s">
        <v>55</v>
      </c>
      <c r="Y1348">
        <v>25699</v>
      </c>
      <c r="Z1348" t="s">
        <v>93</v>
      </c>
      <c r="AA1348" t="s">
        <v>84</v>
      </c>
      <c r="AB1348" t="s">
        <v>45</v>
      </c>
      <c r="AC1348">
        <v>3</v>
      </c>
      <c r="AD1348" s="11">
        <f>(employee_data3[[#This Row],[Current Employee Rating]]-AVERAGE(employee_data3[Current Employee Rating]))/STDEV(employee_data3[Current Employee Rating])</f>
        <v>3.0539538160596794E-2</v>
      </c>
      <c r="AE1348" s="11" t="str">
        <f>IF(employee_data3[[#This Row],[Z Score]]&gt;3,"Yes","No")</f>
        <v>No</v>
      </c>
    </row>
    <row r="1349" spans="1:31" x14ac:dyDescent="0.3">
      <c r="A1349">
        <v>1774</v>
      </c>
      <c r="B1349" t="s">
        <v>5335</v>
      </c>
      <c r="C1349" t="s">
        <v>5193</v>
      </c>
      <c r="D1349" s="1">
        <v>43722</v>
      </c>
      <c r="E1349" s="1">
        <v>44963</v>
      </c>
      <c r="F1349" t="s">
        <v>28</v>
      </c>
      <c r="G1349" t="s">
        <v>5336</v>
      </c>
      <c r="H1349" t="s">
        <v>5337</v>
      </c>
      <c r="I1349" t="s">
        <v>139</v>
      </c>
      <c r="J1349" t="s">
        <v>32</v>
      </c>
      <c r="K1349" t="str">
        <f>IF(employee_data3[[#This Row],[EmployeeStatus]]="Active", "Active", "Attrition")</f>
        <v>Active</v>
      </c>
      <c r="L1349" t="s">
        <v>63</v>
      </c>
      <c r="M1349" t="s">
        <v>64</v>
      </c>
      <c r="N1349" t="s">
        <v>52</v>
      </c>
      <c r="O1349" t="s">
        <v>99</v>
      </c>
      <c r="P1349" t="s">
        <v>5338</v>
      </c>
      <c r="Q1349" t="s">
        <v>38</v>
      </c>
      <c r="R1349" t="s">
        <v>90</v>
      </c>
      <c r="S1349" s="1">
        <v>32775</v>
      </c>
      <c r="T1349">
        <f>DATEDIF(employee_data3[[#This Row],[DOB]],DATE(2023, 1, 1), "Y")</f>
        <v>33</v>
      </c>
      <c r="U1349" t="str">
        <f>IF(employee_data3[[#This Row],[Age]]&lt;=25, "Remaja", IF(employee_data3[[#This Row],[Age]]&lt;=55, "Dewasa", "Lansia"))</f>
        <v>Dewasa</v>
      </c>
      <c r="V1349" t="s">
        <v>40</v>
      </c>
      <c r="W1349" t="s">
        <v>103</v>
      </c>
      <c r="X1349" t="s">
        <v>42</v>
      </c>
      <c r="Y1349">
        <v>96290</v>
      </c>
      <c r="Z1349" t="s">
        <v>128</v>
      </c>
      <c r="AA1349" t="s">
        <v>44</v>
      </c>
      <c r="AB1349" t="s">
        <v>45</v>
      </c>
      <c r="AC1349">
        <v>3</v>
      </c>
      <c r="AD1349" s="11">
        <f>(employee_data3[[#This Row],[Current Employee Rating]]-AVERAGE(employee_data3[Current Employee Rating]))/STDEV(employee_data3[Current Employee Rating])</f>
        <v>3.0539538160596794E-2</v>
      </c>
      <c r="AE1349" s="11" t="str">
        <f>IF(employee_data3[[#This Row],[Z Score]]&gt;3,"Yes","No")</f>
        <v>No</v>
      </c>
    </row>
    <row r="1350" spans="1:31" x14ac:dyDescent="0.3">
      <c r="A1350">
        <v>1775</v>
      </c>
      <c r="B1350" t="s">
        <v>4904</v>
      </c>
      <c r="C1350" t="s">
        <v>4541</v>
      </c>
      <c r="D1350" s="1">
        <v>43379</v>
      </c>
      <c r="E1350" s="1">
        <v>43811</v>
      </c>
      <c r="F1350" t="s">
        <v>28</v>
      </c>
      <c r="G1350" t="s">
        <v>5339</v>
      </c>
      <c r="H1350" t="s">
        <v>5340</v>
      </c>
      <c r="I1350" t="s">
        <v>80</v>
      </c>
      <c r="J1350" t="s">
        <v>32</v>
      </c>
      <c r="K1350" t="str">
        <f>IF(employee_data3[[#This Row],[EmployeeStatus]]="Active", "Active", "Attrition")</f>
        <v>Active</v>
      </c>
      <c r="L1350" t="s">
        <v>33</v>
      </c>
      <c r="M1350" t="s">
        <v>51</v>
      </c>
      <c r="N1350" t="s">
        <v>63</v>
      </c>
      <c r="O1350" t="s">
        <v>99</v>
      </c>
      <c r="P1350" t="s">
        <v>5341</v>
      </c>
      <c r="Q1350" t="s">
        <v>38</v>
      </c>
      <c r="R1350" t="s">
        <v>111</v>
      </c>
      <c r="S1350" s="1">
        <v>35561</v>
      </c>
      <c r="T1350">
        <f>DATEDIF(employee_data3[[#This Row],[DOB]],DATE(2023, 1, 1), "Y")</f>
        <v>25</v>
      </c>
      <c r="U1350" t="str">
        <f>IF(employee_data3[[#This Row],[Age]]&lt;=25, "Remaja", IF(employee_data3[[#This Row],[Age]]&lt;=55, "Dewasa", "Lansia"))</f>
        <v>Remaja</v>
      </c>
      <c r="V1350" t="s">
        <v>40</v>
      </c>
      <c r="W1350" t="s">
        <v>113</v>
      </c>
      <c r="X1350" t="s">
        <v>55</v>
      </c>
      <c r="Y1350">
        <v>23434</v>
      </c>
      <c r="Z1350" t="s">
        <v>93</v>
      </c>
      <c r="AA1350" t="s">
        <v>75</v>
      </c>
      <c r="AB1350" t="s">
        <v>45</v>
      </c>
      <c r="AC1350">
        <v>3</v>
      </c>
      <c r="AD1350" s="11">
        <f>(employee_data3[[#This Row],[Current Employee Rating]]-AVERAGE(employee_data3[Current Employee Rating]))/STDEV(employee_data3[Current Employee Rating])</f>
        <v>3.0539538160596794E-2</v>
      </c>
      <c r="AE1350" s="11" t="str">
        <f>IF(employee_data3[[#This Row],[Z Score]]&gt;3,"Yes","No")</f>
        <v>No</v>
      </c>
    </row>
    <row r="1351" spans="1:31" x14ac:dyDescent="0.3">
      <c r="A1351">
        <v>1776</v>
      </c>
      <c r="B1351" t="s">
        <v>3698</v>
      </c>
      <c r="C1351" t="s">
        <v>1889</v>
      </c>
      <c r="D1351" s="1">
        <v>44411</v>
      </c>
      <c r="E1351" s="1">
        <v>44866</v>
      </c>
      <c r="F1351" t="s">
        <v>28</v>
      </c>
      <c r="G1351" t="s">
        <v>5342</v>
      </c>
      <c r="H1351" t="s">
        <v>5343</v>
      </c>
      <c r="I1351" t="s">
        <v>168</v>
      </c>
      <c r="J1351" t="s">
        <v>32</v>
      </c>
      <c r="K1351" t="str">
        <f>IF(employee_data3[[#This Row],[EmployeeStatus]]="Active", "Active", "Attrition")</f>
        <v>Active</v>
      </c>
      <c r="L1351" t="s">
        <v>63</v>
      </c>
      <c r="M1351" t="s">
        <v>34</v>
      </c>
      <c r="N1351" t="s">
        <v>35</v>
      </c>
      <c r="O1351" t="s">
        <v>140</v>
      </c>
      <c r="P1351" t="s">
        <v>5344</v>
      </c>
      <c r="Q1351" t="s">
        <v>38</v>
      </c>
      <c r="R1351" t="s">
        <v>177</v>
      </c>
      <c r="S1351" s="1">
        <v>20159</v>
      </c>
      <c r="T1351">
        <f>DATEDIF(employee_data3[[#This Row],[DOB]],DATE(2023, 1, 1), "Y")</f>
        <v>67</v>
      </c>
      <c r="U1351" t="str">
        <f>IF(employee_data3[[#This Row],[Age]]&lt;=25, "Remaja", IF(employee_data3[[#This Row],[Age]]&lt;=55, "Dewasa", "Lansia"))</f>
        <v>Lansia</v>
      </c>
      <c r="V1351" t="s">
        <v>40</v>
      </c>
      <c r="W1351" t="s">
        <v>113</v>
      </c>
      <c r="X1351" t="s">
        <v>55</v>
      </c>
      <c r="Y1351">
        <v>49243</v>
      </c>
      <c r="Z1351" t="s">
        <v>128</v>
      </c>
      <c r="AA1351" t="s">
        <v>104</v>
      </c>
      <c r="AB1351" t="s">
        <v>45</v>
      </c>
      <c r="AC1351">
        <v>3</v>
      </c>
      <c r="AD1351" s="11">
        <f>(employee_data3[[#This Row],[Current Employee Rating]]-AVERAGE(employee_data3[Current Employee Rating]))/STDEV(employee_data3[Current Employee Rating])</f>
        <v>3.0539538160596794E-2</v>
      </c>
      <c r="AE1351" s="11" t="str">
        <f>IF(employee_data3[[#This Row],[Z Score]]&gt;3,"Yes","No")</f>
        <v>No</v>
      </c>
    </row>
    <row r="1352" spans="1:31" x14ac:dyDescent="0.3">
      <c r="A1352">
        <v>1777</v>
      </c>
      <c r="B1352" t="s">
        <v>5345</v>
      </c>
      <c r="C1352" t="s">
        <v>5346</v>
      </c>
      <c r="D1352" s="1">
        <v>43651</v>
      </c>
      <c r="E1352" s="1">
        <v>44342</v>
      </c>
      <c r="F1352" t="s">
        <v>28</v>
      </c>
      <c r="G1352" t="s">
        <v>5347</v>
      </c>
      <c r="H1352" t="s">
        <v>5348</v>
      </c>
      <c r="I1352" t="s">
        <v>98</v>
      </c>
      <c r="J1352" t="s">
        <v>32</v>
      </c>
      <c r="K1352" t="str">
        <f>IF(employee_data3[[#This Row],[EmployeeStatus]]="Active", "Active", "Attrition")</f>
        <v>Active</v>
      </c>
      <c r="L1352" t="s">
        <v>63</v>
      </c>
      <c r="M1352" t="s">
        <v>64</v>
      </c>
      <c r="N1352" t="s">
        <v>35</v>
      </c>
      <c r="O1352" t="s">
        <v>99</v>
      </c>
      <c r="P1352" t="s">
        <v>5349</v>
      </c>
      <c r="Q1352" t="s">
        <v>38</v>
      </c>
      <c r="R1352" t="s">
        <v>148</v>
      </c>
      <c r="S1352" s="1">
        <v>22761</v>
      </c>
      <c r="T1352">
        <f>DATEDIF(employee_data3[[#This Row],[DOB]],DATE(2023, 1, 1), "Y")</f>
        <v>60</v>
      </c>
      <c r="U1352" t="str">
        <f>IF(employee_data3[[#This Row],[Age]]&lt;=25, "Remaja", IF(employee_data3[[#This Row],[Age]]&lt;=55, "Dewasa", "Lansia"))</f>
        <v>Lansia</v>
      </c>
      <c r="V1352" t="s">
        <v>40</v>
      </c>
      <c r="W1352" t="s">
        <v>150</v>
      </c>
      <c r="X1352" t="s">
        <v>42</v>
      </c>
      <c r="Y1352">
        <v>64893</v>
      </c>
      <c r="Z1352" t="s">
        <v>56</v>
      </c>
      <c r="AA1352" t="s">
        <v>75</v>
      </c>
      <c r="AB1352" t="s">
        <v>45</v>
      </c>
      <c r="AC1352">
        <v>3</v>
      </c>
      <c r="AD1352" s="11">
        <f>(employee_data3[[#This Row],[Current Employee Rating]]-AVERAGE(employee_data3[Current Employee Rating]))/STDEV(employee_data3[Current Employee Rating])</f>
        <v>3.0539538160596794E-2</v>
      </c>
      <c r="AE1352" s="11" t="str">
        <f>IF(employee_data3[[#This Row],[Z Score]]&gt;3,"Yes","No")</f>
        <v>No</v>
      </c>
    </row>
    <row r="1353" spans="1:31" x14ac:dyDescent="0.3">
      <c r="A1353">
        <v>1778</v>
      </c>
      <c r="B1353" t="s">
        <v>1409</v>
      </c>
      <c r="C1353" t="s">
        <v>600</v>
      </c>
      <c r="D1353" s="1">
        <v>43580</v>
      </c>
      <c r="E1353" s="1"/>
      <c r="F1353" t="s">
        <v>28</v>
      </c>
      <c r="G1353" t="s">
        <v>5350</v>
      </c>
      <c r="H1353" t="s">
        <v>5351</v>
      </c>
      <c r="I1353" t="s">
        <v>118</v>
      </c>
      <c r="J1353" t="s">
        <v>32</v>
      </c>
      <c r="K1353" t="str">
        <f>IF(employee_data3[[#This Row],[EmployeeStatus]]="Active", "Active", "Attrition")</f>
        <v>Active</v>
      </c>
      <c r="L1353" t="s">
        <v>63</v>
      </c>
      <c r="M1353" t="s">
        <v>64</v>
      </c>
      <c r="N1353" t="s">
        <v>63</v>
      </c>
      <c r="O1353" t="s">
        <v>36</v>
      </c>
      <c r="P1353" t="s">
        <v>37</v>
      </c>
      <c r="Q1353" t="s">
        <v>38</v>
      </c>
      <c r="R1353" t="s">
        <v>81</v>
      </c>
      <c r="S1353" s="1">
        <v>18036</v>
      </c>
      <c r="T1353">
        <f>DATEDIF(employee_data3[[#This Row],[DOB]],DATE(2023, 1, 1), "Y")</f>
        <v>73</v>
      </c>
      <c r="U1353" t="str">
        <f>IF(employee_data3[[#This Row],[Age]]&lt;=25, "Remaja", IF(employee_data3[[#This Row],[Age]]&lt;=55, "Dewasa", "Lansia"))</f>
        <v>Lansia</v>
      </c>
      <c r="V1353" t="s">
        <v>40</v>
      </c>
      <c r="W1353" t="s">
        <v>226</v>
      </c>
      <c r="X1353" t="s">
        <v>42</v>
      </c>
      <c r="Y1353">
        <v>91836</v>
      </c>
      <c r="Z1353" t="s">
        <v>74</v>
      </c>
      <c r="AA1353" t="s">
        <v>44</v>
      </c>
      <c r="AB1353" t="s">
        <v>45</v>
      </c>
      <c r="AC1353">
        <v>3</v>
      </c>
      <c r="AD1353" s="11">
        <f>(employee_data3[[#This Row],[Current Employee Rating]]-AVERAGE(employee_data3[Current Employee Rating]))/STDEV(employee_data3[Current Employee Rating])</f>
        <v>3.0539538160596794E-2</v>
      </c>
      <c r="AE1353" s="11" t="str">
        <f>IF(employee_data3[[#This Row],[Z Score]]&gt;3,"Yes","No")</f>
        <v>No</v>
      </c>
    </row>
    <row r="1354" spans="1:31" x14ac:dyDescent="0.3">
      <c r="A1354">
        <v>1779</v>
      </c>
      <c r="B1354" t="s">
        <v>5352</v>
      </c>
      <c r="C1354" t="s">
        <v>5353</v>
      </c>
      <c r="D1354" s="1">
        <v>45122</v>
      </c>
      <c r="E1354" s="1"/>
      <c r="F1354" t="s">
        <v>28</v>
      </c>
      <c r="G1354" t="s">
        <v>5354</v>
      </c>
      <c r="H1354" t="s">
        <v>5355</v>
      </c>
      <c r="I1354" t="s">
        <v>62</v>
      </c>
      <c r="J1354" t="s">
        <v>32</v>
      </c>
      <c r="K1354" t="str">
        <f>IF(employee_data3[[#This Row],[EmployeeStatus]]="Active", "Active", "Attrition")</f>
        <v>Active</v>
      </c>
      <c r="L1354" t="s">
        <v>63</v>
      </c>
      <c r="M1354" t="s">
        <v>51</v>
      </c>
      <c r="N1354" t="s">
        <v>35</v>
      </c>
      <c r="O1354" t="s">
        <v>36</v>
      </c>
      <c r="P1354" t="s">
        <v>37</v>
      </c>
      <c r="Q1354" t="s">
        <v>38</v>
      </c>
      <c r="R1354" t="s">
        <v>177</v>
      </c>
      <c r="S1354" s="1">
        <v>22405</v>
      </c>
      <c r="T1354">
        <f>DATEDIF(employee_data3[[#This Row],[DOB]],DATE(2023, 1, 1), "Y")</f>
        <v>61</v>
      </c>
      <c r="U1354" t="str">
        <f>IF(employee_data3[[#This Row],[Age]]&lt;=25, "Remaja", IF(employee_data3[[#This Row],[Age]]&lt;=55, "Dewasa", "Lansia"))</f>
        <v>Lansia</v>
      </c>
      <c r="V1354" t="s">
        <v>40</v>
      </c>
      <c r="W1354" t="s">
        <v>184</v>
      </c>
      <c r="X1354" t="s">
        <v>42</v>
      </c>
      <c r="Y1354">
        <v>85791</v>
      </c>
      <c r="Z1354" t="s">
        <v>74</v>
      </c>
      <c r="AA1354" t="s">
        <v>84</v>
      </c>
      <c r="AB1354" t="s">
        <v>45</v>
      </c>
      <c r="AC1354">
        <v>3</v>
      </c>
      <c r="AD1354" s="11">
        <f>(employee_data3[[#This Row],[Current Employee Rating]]-AVERAGE(employee_data3[Current Employee Rating]))/STDEV(employee_data3[Current Employee Rating])</f>
        <v>3.0539538160596794E-2</v>
      </c>
      <c r="AE1354" s="11" t="str">
        <f>IF(employee_data3[[#This Row],[Z Score]]&gt;3,"Yes","No")</f>
        <v>No</v>
      </c>
    </row>
    <row r="1355" spans="1:31" x14ac:dyDescent="0.3">
      <c r="A1355">
        <v>1780</v>
      </c>
      <c r="B1355" t="s">
        <v>5356</v>
      </c>
      <c r="C1355" t="s">
        <v>5357</v>
      </c>
      <c r="D1355" s="1">
        <v>44905</v>
      </c>
      <c r="E1355" s="1">
        <v>44968</v>
      </c>
      <c r="F1355" t="s">
        <v>28</v>
      </c>
      <c r="G1355" t="s">
        <v>5358</v>
      </c>
      <c r="H1355" t="s">
        <v>5359</v>
      </c>
      <c r="I1355" t="s">
        <v>89</v>
      </c>
      <c r="J1355" t="s">
        <v>32</v>
      </c>
      <c r="K1355" t="str">
        <f>IF(employee_data3[[#This Row],[EmployeeStatus]]="Active", "Active", "Attrition")</f>
        <v>Active</v>
      </c>
      <c r="L1355" t="s">
        <v>33</v>
      </c>
      <c r="M1355" t="s">
        <v>34</v>
      </c>
      <c r="N1355" t="s">
        <v>35</v>
      </c>
      <c r="O1355" t="s">
        <v>140</v>
      </c>
      <c r="P1355" t="s">
        <v>5360</v>
      </c>
      <c r="Q1355" t="s">
        <v>38</v>
      </c>
      <c r="R1355" t="s">
        <v>90</v>
      </c>
      <c r="S1355" s="1">
        <v>34161</v>
      </c>
      <c r="T1355">
        <f>DATEDIF(employee_data3[[#This Row],[DOB]],DATE(2023, 1, 1), "Y")</f>
        <v>29</v>
      </c>
      <c r="U1355" t="str">
        <f>IF(employee_data3[[#This Row],[Age]]&lt;=25, "Remaja", IF(employee_data3[[#This Row],[Age]]&lt;=55, "Dewasa", "Lansia"))</f>
        <v>Dewasa</v>
      </c>
      <c r="V1355" t="s">
        <v>40</v>
      </c>
      <c r="W1355" t="s">
        <v>113</v>
      </c>
      <c r="X1355" t="s">
        <v>42</v>
      </c>
      <c r="Y1355">
        <v>17208</v>
      </c>
      <c r="Z1355" t="s">
        <v>56</v>
      </c>
      <c r="AA1355" t="s">
        <v>44</v>
      </c>
      <c r="AB1355" t="s">
        <v>45</v>
      </c>
      <c r="AC1355">
        <v>3</v>
      </c>
      <c r="AD1355" s="11">
        <f>(employee_data3[[#This Row],[Current Employee Rating]]-AVERAGE(employee_data3[Current Employee Rating]))/STDEV(employee_data3[Current Employee Rating])</f>
        <v>3.0539538160596794E-2</v>
      </c>
      <c r="AE1355" s="11" t="str">
        <f>IF(employee_data3[[#This Row],[Z Score]]&gt;3,"Yes","No")</f>
        <v>No</v>
      </c>
    </row>
    <row r="1356" spans="1:31" x14ac:dyDescent="0.3">
      <c r="A1356">
        <v>1781</v>
      </c>
      <c r="B1356" t="s">
        <v>5361</v>
      </c>
      <c r="C1356" t="s">
        <v>5362</v>
      </c>
      <c r="D1356" s="1">
        <v>43587</v>
      </c>
      <c r="E1356" s="1"/>
      <c r="F1356" t="s">
        <v>28</v>
      </c>
      <c r="G1356" t="s">
        <v>5363</v>
      </c>
      <c r="H1356" t="s">
        <v>5364</v>
      </c>
      <c r="I1356" t="s">
        <v>31</v>
      </c>
      <c r="J1356" t="s">
        <v>32</v>
      </c>
      <c r="K1356" t="str">
        <f>IF(employee_data3[[#This Row],[EmployeeStatus]]="Active", "Active", "Attrition")</f>
        <v>Active</v>
      </c>
      <c r="L1356" t="s">
        <v>33</v>
      </c>
      <c r="M1356" t="s">
        <v>51</v>
      </c>
      <c r="N1356" t="s">
        <v>52</v>
      </c>
      <c r="O1356" t="s">
        <v>36</v>
      </c>
      <c r="P1356" t="s">
        <v>37</v>
      </c>
      <c r="Q1356" t="s">
        <v>38</v>
      </c>
      <c r="R1356" t="s">
        <v>66</v>
      </c>
      <c r="S1356" s="1">
        <v>30661</v>
      </c>
      <c r="T1356">
        <f>DATEDIF(employee_data3[[#This Row],[DOB]],DATE(2023, 1, 1), "Y")</f>
        <v>39</v>
      </c>
      <c r="U1356" t="str">
        <f>IF(employee_data3[[#This Row],[Age]]&lt;=25, "Remaja", IF(employee_data3[[#This Row],[Age]]&lt;=55, "Dewasa", "Lansia"))</f>
        <v>Dewasa</v>
      </c>
      <c r="V1356" t="s">
        <v>40</v>
      </c>
      <c r="W1356" t="s">
        <v>6</v>
      </c>
      <c r="X1356" t="s">
        <v>42</v>
      </c>
      <c r="Y1356">
        <v>88454</v>
      </c>
      <c r="Z1356" t="s">
        <v>43</v>
      </c>
      <c r="AA1356" t="s">
        <v>104</v>
      </c>
      <c r="AB1356" t="s">
        <v>45</v>
      </c>
      <c r="AC1356">
        <v>3</v>
      </c>
      <c r="AD1356" s="11">
        <f>(employee_data3[[#This Row],[Current Employee Rating]]-AVERAGE(employee_data3[Current Employee Rating]))/STDEV(employee_data3[Current Employee Rating])</f>
        <v>3.0539538160596794E-2</v>
      </c>
      <c r="AE1356" s="11" t="str">
        <f>IF(employee_data3[[#This Row],[Z Score]]&gt;3,"Yes","No")</f>
        <v>No</v>
      </c>
    </row>
    <row r="1357" spans="1:31" x14ac:dyDescent="0.3">
      <c r="A1357">
        <v>1782</v>
      </c>
      <c r="B1357" t="s">
        <v>5365</v>
      </c>
      <c r="C1357" t="s">
        <v>1079</v>
      </c>
      <c r="D1357" s="1">
        <v>43478</v>
      </c>
      <c r="E1357" s="1">
        <v>45109</v>
      </c>
      <c r="F1357" t="s">
        <v>728</v>
      </c>
      <c r="G1357" t="s">
        <v>5366</v>
      </c>
      <c r="H1357" t="s">
        <v>5367</v>
      </c>
      <c r="I1357" t="s">
        <v>118</v>
      </c>
      <c r="J1357" t="s">
        <v>745</v>
      </c>
      <c r="K1357" t="str">
        <f>IF(employee_data3[[#This Row],[EmployeeStatus]]="Active", "Active", "Attrition")</f>
        <v>Attrition</v>
      </c>
      <c r="L1357" t="s">
        <v>33</v>
      </c>
      <c r="M1357" t="s">
        <v>51</v>
      </c>
      <c r="N1357" t="s">
        <v>35</v>
      </c>
      <c r="O1357" t="s">
        <v>140</v>
      </c>
      <c r="P1357" t="s">
        <v>5368</v>
      </c>
      <c r="Q1357" t="s">
        <v>38</v>
      </c>
      <c r="R1357" t="s">
        <v>90</v>
      </c>
      <c r="S1357" s="1">
        <v>18544</v>
      </c>
      <c r="T1357">
        <f>DATEDIF(employee_data3[[#This Row],[DOB]],DATE(2023, 1, 1), "Y")</f>
        <v>72</v>
      </c>
      <c r="U1357" t="str">
        <f>IF(employee_data3[[#This Row],[Age]]&lt;=25, "Remaja", IF(employee_data3[[#This Row],[Age]]&lt;=55, "Dewasa", "Lansia"))</f>
        <v>Lansia</v>
      </c>
      <c r="V1357" t="s">
        <v>40</v>
      </c>
      <c r="W1357" t="s">
        <v>352</v>
      </c>
      <c r="X1357" t="s">
        <v>42</v>
      </c>
      <c r="Y1357">
        <v>69805</v>
      </c>
      <c r="Z1357" t="s">
        <v>74</v>
      </c>
      <c r="AA1357" t="s">
        <v>84</v>
      </c>
      <c r="AB1357" t="s">
        <v>45</v>
      </c>
      <c r="AC1357">
        <v>3</v>
      </c>
      <c r="AD1357" s="11">
        <f>(employee_data3[[#This Row],[Current Employee Rating]]-AVERAGE(employee_data3[Current Employee Rating]))/STDEV(employee_data3[Current Employee Rating])</f>
        <v>3.0539538160596794E-2</v>
      </c>
      <c r="AE1357" s="11" t="str">
        <f>IF(employee_data3[[#This Row],[Z Score]]&gt;3,"Yes","No")</f>
        <v>No</v>
      </c>
    </row>
    <row r="1358" spans="1:31" x14ac:dyDescent="0.3">
      <c r="A1358">
        <v>1783</v>
      </c>
      <c r="B1358" t="s">
        <v>5369</v>
      </c>
      <c r="C1358" t="s">
        <v>1512</v>
      </c>
      <c r="D1358" s="1">
        <v>44356</v>
      </c>
      <c r="E1358" s="1"/>
      <c r="F1358" t="s">
        <v>28</v>
      </c>
      <c r="G1358" t="s">
        <v>5370</v>
      </c>
      <c r="H1358" t="s">
        <v>5371</v>
      </c>
      <c r="I1358" t="s">
        <v>168</v>
      </c>
      <c r="J1358" t="s">
        <v>32</v>
      </c>
      <c r="K1358" t="str">
        <f>IF(employee_data3[[#This Row],[EmployeeStatus]]="Active", "Active", "Attrition")</f>
        <v>Active</v>
      </c>
      <c r="L1358" t="s">
        <v>52</v>
      </c>
      <c r="M1358" t="s">
        <v>34</v>
      </c>
      <c r="N1358" t="s">
        <v>52</v>
      </c>
      <c r="O1358" t="s">
        <v>36</v>
      </c>
      <c r="P1358" t="s">
        <v>37</v>
      </c>
      <c r="Q1358" t="s">
        <v>38</v>
      </c>
      <c r="R1358" t="s">
        <v>81</v>
      </c>
      <c r="S1358" s="1">
        <v>29927</v>
      </c>
      <c r="T1358">
        <f>DATEDIF(employee_data3[[#This Row],[DOB]],DATE(2023, 1, 1), "Y")</f>
        <v>41</v>
      </c>
      <c r="U1358" t="str">
        <f>IF(employee_data3[[#This Row],[Age]]&lt;=25, "Remaja", IF(employee_data3[[#This Row],[Age]]&lt;=55, "Dewasa", "Lansia"))</f>
        <v>Dewasa</v>
      </c>
      <c r="V1358" t="s">
        <v>40</v>
      </c>
      <c r="W1358" t="s">
        <v>83</v>
      </c>
      <c r="X1358" t="s">
        <v>42</v>
      </c>
      <c r="Y1358">
        <v>27170</v>
      </c>
      <c r="Z1358" t="s">
        <v>43</v>
      </c>
      <c r="AA1358" t="s">
        <v>44</v>
      </c>
      <c r="AB1358" t="s">
        <v>45</v>
      </c>
      <c r="AC1358">
        <v>3</v>
      </c>
      <c r="AD1358" s="11">
        <f>(employee_data3[[#This Row],[Current Employee Rating]]-AVERAGE(employee_data3[Current Employee Rating]))/STDEV(employee_data3[Current Employee Rating])</f>
        <v>3.0539538160596794E-2</v>
      </c>
      <c r="AE1358" s="11" t="str">
        <f>IF(employee_data3[[#This Row],[Z Score]]&gt;3,"Yes","No")</f>
        <v>No</v>
      </c>
    </row>
    <row r="1359" spans="1:31" x14ac:dyDescent="0.3">
      <c r="A1359">
        <v>1784</v>
      </c>
      <c r="B1359" t="s">
        <v>5372</v>
      </c>
      <c r="C1359" t="s">
        <v>684</v>
      </c>
      <c r="D1359" s="1">
        <v>45140</v>
      </c>
      <c r="E1359" s="1">
        <v>45140</v>
      </c>
      <c r="F1359" t="s">
        <v>28</v>
      </c>
      <c r="G1359" t="s">
        <v>5373</v>
      </c>
      <c r="H1359" t="s">
        <v>5374</v>
      </c>
      <c r="I1359" t="s">
        <v>98</v>
      </c>
      <c r="J1359" t="s">
        <v>32</v>
      </c>
      <c r="K1359" t="str">
        <f>IF(employee_data3[[#This Row],[EmployeeStatus]]="Active", "Active", "Attrition")</f>
        <v>Active</v>
      </c>
      <c r="L1359" t="s">
        <v>52</v>
      </c>
      <c r="M1359" t="s">
        <v>51</v>
      </c>
      <c r="N1359" t="s">
        <v>35</v>
      </c>
      <c r="O1359" t="s">
        <v>140</v>
      </c>
      <c r="P1359" t="s">
        <v>5375</v>
      </c>
      <c r="Q1359" t="s">
        <v>38</v>
      </c>
      <c r="R1359" t="s">
        <v>81</v>
      </c>
      <c r="S1359" s="1">
        <v>26022</v>
      </c>
      <c r="T1359">
        <f>DATEDIF(employee_data3[[#This Row],[DOB]],DATE(2023, 1, 1), "Y")</f>
        <v>51</v>
      </c>
      <c r="U1359" t="str">
        <f>IF(employee_data3[[#This Row],[Age]]&lt;=25, "Remaja", IF(employee_data3[[#This Row],[Age]]&lt;=55, "Dewasa", "Lansia"))</f>
        <v>Dewasa</v>
      </c>
      <c r="V1359" t="s">
        <v>40</v>
      </c>
      <c r="W1359" t="s">
        <v>103</v>
      </c>
      <c r="X1359" t="s">
        <v>42</v>
      </c>
      <c r="Y1359">
        <v>14325</v>
      </c>
      <c r="Z1359" t="s">
        <v>74</v>
      </c>
      <c r="AA1359" t="s">
        <v>104</v>
      </c>
      <c r="AB1359" t="s">
        <v>45</v>
      </c>
      <c r="AC1359">
        <v>3</v>
      </c>
      <c r="AD1359" s="11">
        <f>(employee_data3[[#This Row],[Current Employee Rating]]-AVERAGE(employee_data3[Current Employee Rating]))/STDEV(employee_data3[Current Employee Rating])</f>
        <v>3.0539538160596794E-2</v>
      </c>
      <c r="AE1359" s="11" t="str">
        <f>IF(employee_data3[[#This Row],[Z Score]]&gt;3,"Yes","No")</f>
        <v>No</v>
      </c>
    </row>
    <row r="1360" spans="1:31" x14ac:dyDescent="0.3">
      <c r="A1360">
        <v>1785</v>
      </c>
      <c r="B1360" t="s">
        <v>4841</v>
      </c>
      <c r="C1360" t="s">
        <v>4570</v>
      </c>
      <c r="D1360" s="1">
        <v>45094</v>
      </c>
      <c r="E1360" s="1"/>
      <c r="F1360" t="s">
        <v>28</v>
      </c>
      <c r="G1360" t="s">
        <v>5376</v>
      </c>
      <c r="H1360" t="s">
        <v>5377</v>
      </c>
      <c r="I1360" t="s">
        <v>118</v>
      </c>
      <c r="J1360" t="s">
        <v>32</v>
      </c>
      <c r="K1360" t="str">
        <f>IF(employee_data3[[#This Row],[EmployeeStatus]]="Active", "Active", "Attrition")</f>
        <v>Active</v>
      </c>
      <c r="L1360" t="s">
        <v>63</v>
      </c>
      <c r="M1360" t="s">
        <v>34</v>
      </c>
      <c r="N1360" t="s">
        <v>63</v>
      </c>
      <c r="O1360" t="s">
        <v>36</v>
      </c>
      <c r="P1360" t="s">
        <v>37</v>
      </c>
      <c r="Q1360" t="s">
        <v>38</v>
      </c>
      <c r="R1360" t="s">
        <v>1012</v>
      </c>
      <c r="S1360" s="1">
        <v>18280</v>
      </c>
      <c r="T1360">
        <f>DATEDIF(employee_data3[[#This Row],[DOB]],DATE(2023, 1, 1), "Y")</f>
        <v>72</v>
      </c>
      <c r="U1360" t="str">
        <f>IF(employee_data3[[#This Row],[Age]]&lt;=25, "Remaja", IF(employee_data3[[#This Row],[Age]]&lt;=55, "Dewasa", "Lansia"))</f>
        <v>Lansia</v>
      </c>
      <c r="V1360" t="s">
        <v>40</v>
      </c>
      <c r="W1360" t="s">
        <v>184</v>
      </c>
      <c r="X1360" t="s">
        <v>42</v>
      </c>
      <c r="Y1360">
        <v>39152</v>
      </c>
      <c r="Z1360" t="s">
        <v>43</v>
      </c>
      <c r="AA1360" t="s">
        <v>44</v>
      </c>
      <c r="AB1360" t="s">
        <v>45</v>
      </c>
      <c r="AC1360">
        <v>3</v>
      </c>
      <c r="AD1360" s="11">
        <f>(employee_data3[[#This Row],[Current Employee Rating]]-AVERAGE(employee_data3[Current Employee Rating]))/STDEV(employee_data3[Current Employee Rating])</f>
        <v>3.0539538160596794E-2</v>
      </c>
      <c r="AE1360" s="11" t="str">
        <f>IF(employee_data3[[#This Row],[Z Score]]&gt;3,"Yes","No")</f>
        <v>No</v>
      </c>
    </row>
    <row r="1361" spans="1:31" x14ac:dyDescent="0.3">
      <c r="A1361">
        <v>1786</v>
      </c>
      <c r="B1361" t="s">
        <v>4215</v>
      </c>
      <c r="C1361" t="s">
        <v>5378</v>
      </c>
      <c r="D1361" s="1">
        <v>44651</v>
      </c>
      <c r="E1361" s="1">
        <v>44726</v>
      </c>
      <c r="F1361" t="s">
        <v>28</v>
      </c>
      <c r="G1361" t="s">
        <v>5379</v>
      </c>
      <c r="H1361" t="s">
        <v>5380</v>
      </c>
      <c r="I1361" t="s">
        <v>62</v>
      </c>
      <c r="J1361" t="s">
        <v>32</v>
      </c>
      <c r="K1361" t="str">
        <f>IF(employee_data3[[#This Row],[EmployeeStatus]]="Active", "Active", "Attrition")</f>
        <v>Active</v>
      </c>
      <c r="L1361" t="s">
        <v>63</v>
      </c>
      <c r="M1361" t="s">
        <v>51</v>
      </c>
      <c r="N1361" t="s">
        <v>35</v>
      </c>
      <c r="O1361" t="s">
        <v>126</v>
      </c>
      <c r="P1361" t="s">
        <v>5381</v>
      </c>
      <c r="Q1361" t="s">
        <v>38</v>
      </c>
      <c r="R1361" t="s">
        <v>90</v>
      </c>
      <c r="S1361" s="1">
        <v>29169</v>
      </c>
      <c r="T1361">
        <f>DATEDIF(employee_data3[[#This Row],[DOB]],DATE(2023, 1, 1), "Y")</f>
        <v>43</v>
      </c>
      <c r="U1361" t="str">
        <f>IF(employee_data3[[#This Row],[Age]]&lt;=25, "Remaja", IF(employee_data3[[#This Row],[Age]]&lt;=55, "Dewasa", "Lansia"))</f>
        <v>Dewasa</v>
      </c>
      <c r="V1361" t="s">
        <v>40</v>
      </c>
      <c r="W1361" t="s">
        <v>83</v>
      </c>
      <c r="X1361" t="s">
        <v>55</v>
      </c>
      <c r="Y1361">
        <v>67173</v>
      </c>
      <c r="Z1361" t="s">
        <v>56</v>
      </c>
      <c r="AA1361" t="s">
        <v>44</v>
      </c>
      <c r="AB1361" t="s">
        <v>45</v>
      </c>
      <c r="AC1361">
        <v>3</v>
      </c>
      <c r="AD1361" s="11">
        <f>(employee_data3[[#This Row],[Current Employee Rating]]-AVERAGE(employee_data3[Current Employee Rating]))/STDEV(employee_data3[Current Employee Rating])</f>
        <v>3.0539538160596794E-2</v>
      </c>
      <c r="AE1361" s="11" t="str">
        <f>IF(employee_data3[[#This Row],[Z Score]]&gt;3,"Yes","No")</f>
        <v>No</v>
      </c>
    </row>
    <row r="1362" spans="1:31" x14ac:dyDescent="0.3">
      <c r="A1362">
        <v>1787</v>
      </c>
      <c r="B1362" t="s">
        <v>5382</v>
      </c>
      <c r="C1362" t="s">
        <v>4570</v>
      </c>
      <c r="D1362" s="1">
        <v>43561</v>
      </c>
      <c r="E1362" s="1">
        <v>44058</v>
      </c>
      <c r="F1362" t="s">
        <v>28</v>
      </c>
      <c r="G1362" t="s">
        <v>5383</v>
      </c>
      <c r="H1362" t="s">
        <v>5384</v>
      </c>
      <c r="I1362" t="s">
        <v>89</v>
      </c>
      <c r="J1362" t="s">
        <v>32</v>
      </c>
      <c r="K1362" t="str">
        <f>IF(employee_data3[[#This Row],[EmployeeStatus]]="Active", "Active", "Attrition")</f>
        <v>Active</v>
      </c>
      <c r="L1362" t="s">
        <v>33</v>
      </c>
      <c r="M1362" t="s">
        <v>64</v>
      </c>
      <c r="N1362" t="s">
        <v>35</v>
      </c>
      <c r="O1362" t="s">
        <v>175</v>
      </c>
      <c r="P1362" t="s">
        <v>5385</v>
      </c>
      <c r="Q1362" t="s">
        <v>38</v>
      </c>
      <c r="R1362" t="s">
        <v>111</v>
      </c>
      <c r="S1362" s="1">
        <v>20646</v>
      </c>
      <c r="T1362">
        <f>DATEDIF(employee_data3[[#This Row],[DOB]],DATE(2023, 1, 1), "Y")</f>
        <v>66</v>
      </c>
      <c r="U1362" t="str">
        <f>IF(employee_data3[[#This Row],[Age]]&lt;=25, "Remaja", IF(employee_data3[[#This Row],[Age]]&lt;=55, "Dewasa", "Lansia"))</f>
        <v>Lansia</v>
      </c>
      <c r="V1362" t="s">
        <v>40</v>
      </c>
      <c r="W1362" t="s">
        <v>113</v>
      </c>
      <c r="X1362" t="s">
        <v>55</v>
      </c>
      <c r="Y1362">
        <v>76007</v>
      </c>
      <c r="Z1362" t="s">
        <v>56</v>
      </c>
      <c r="AA1362" t="s">
        <v>104</v>
      </c>
      <c r="AB1362" t="s">
        <v>45</v>
      </c>
      <c r="AC1362">
        <v>3</v>
      </c>
      <c r="AD1362" s="11">
        <f>(employee_data3[[#This Row],[Current Employee Rating]]-AVERAGE(employee_data3[Current Employee Rating]))/STDEV(employee_data3[Current Employee Rating])</f>
        <v>3.0539538160596794E-2</v>
      </c>
      <c r="AE1362" s="11" t="str">
        <f>IF(employee_data3[[#This Row],[Z Score]]&gt;3,"Yes","No")</f>
        <v>No</v>
      </c>
    </row>
    <row r="1363" spans="1:31" x14ac:dyDescent="0.3">
      <c r="A1363">
        <v>1788</v>
      </c>
      <c r="B1363" t="s">
        <v>5386</v>
      </c>
      <c r="C1363" t="s">
        <v>4440</v>
      </c>
      <c r="D1363" s="1">
        <v>44023</v>
      </c>
      <c r="E1363" s="1"/>
      <c r="F1363" t="s">
        <v>28</v>
      </c>
      <c r="G1363" t="s">
        <v>5387</v>
      </c>
      <c r="H1363" t="s">
        <v>5388</v>
      </c>
      <c r="I1363" t="s">
        <v>31</v>
      </c>
      <c r="J1363" t="s">
        <v>32</v>
      </c>
      <c r="K1363" t="str">
        <f>IF(employee_data3[[#This Row],[EmployeeStatus]]="Active", "Active", "Attrition")</f>
        <v>Active</v>
      </c>
      <c r="L1363" t="s">
        <v>33</v>
      </c>
      <c r="M1363" t="s">
        <v>34</v>
      </c>
      <c r="N1363" t="s">
        <v>63</v>
      </c>
      <c r="O1363" t="s">
        <v>36</v>
      </c>
      <c r="P1363" t="s">
        <v>37</v>
      </c>
      <c r="Q1363" t="s">
        <v>38</v>
      </c>
      <c r="R1363" t="s">
        <v>90</v>
      </c>
      <c r="S1363" s="1">
        <v>27798</v>
      </c>
      <c r="T1363">
        <f>DATEDIF(employee_data3[[#This Row],[DOB]],DATE(2023, 1, 1), "Y")</f>
        <v>46</v>
      </c>
      <c r="U1363" t="str">
        <f>IF(employee_data3[[#This Row],[Age]]&lt;=25, "Remaja", IF(employee_data3[[#This Row],[Age]]&lt;=55, "Dewasa", "Lansia"))</f>
        <v>Dewasa</v>
      </c>
      <c r="V1363" t="s">
        <v>40</v>
      </c>
      <c r="W1363" t="s">
        <v>113</v>
      </c>
      <c r="X1363" t="s">
        <v>55</v>
      </c>
      <c r="Y1363">
        <v>50833</v>
      </c>
      <c r="Z1363" t="s">
        <v>74</v>
      </c>
      <c r="AA1363" t="s">
        <v>104</v>
      </c>
      <c r="AB1363" t="s">
        <v>45</v>
      </c>
      <c r="AC1363">
        <v>3</v>
      </c>
      <c r="AD1363" s="11">
        <f>(employee_data3[[#This Row],[Current Employee Rating]]-AVERAGE(employee_data3[Current Employee Rating]))/STDEV(employee_data3[Current Employee Rating])</f>
        <v>3.0539538160596794E-2</v>
      </c>
      <c r="AE1363" s="11" t="str">
        <f>IF(employee_data3[[#This Row],[Z Score]]&gt;3,"Yes","No")</f>
        <v>No</v>
      </c>
    </row>
    <row r="1364" spans="1:31" x14ac:dyDescent="0.3">
      <c r="A1364">
        <v>1789</v>
      </c>
      <c r="B1364" t="s">
        <v>3199</v>
      </c>
      <c r="C1364" t="s">
        <v>5389</v>
      </c>
      <c r="D1364" s="1">
        <v>45038</v>
      </c>
      <c r="E1364" s="1"/>
      <c r="F1364" t="s">
        <v>28</v>
      </c>
      <c r="G1364" t="s">
        <v>5390</v>
      </c>
      <c r="H1364" t="s">
        <v>5391</v>
      </c>
      <c r="I1364" t="s">
        <v>133</v>
      </c>
      <c r="J1364" t="s">
        <v>32</v>
      </c>
      <c r="K1364" t="str">
        <f>IF(employee_data3[[#This Row],[EmployeeStatus]]="Active", "Active", "Attrition")</f>
        <v>Active</v>
      </c>
      <c r="L1364" t="s">
        <v>33</v>
      </c>
      <c r="M1364" t="s">
        <v>34</v>
      </c>
      <c r="N1364" t="s">
        <v>52</v>
      </c>
      <c r="O1364" t="s">
        <v>36</v>
      </c>
      <c r="P1364" t="s">
        <v>37</v>
      </c>
      <c r="Q1364" t="s">
        <v>38</v>
      </c>
      <c r="R1364" t="s">
        <v>111</v>
      </c>
      <c r="S1364" s="1">
        <v>23059</v>
      </c>
      <c r="T1364">
        <f>DATEDIF(employee_data3[[#This Row],[DOB]],DATE(2023, 1, 1), "Y")</f>
        <v>59</v>
      </c>
      <c r="U1364" t="str">
        <f>IF(employee_data3[[#This Row],[Age]]&lt;=25, "Remaja", IF(employee_data3[[#This Row],[Age]]&lt;=55, "Dewasa", "Lansia"))</f>
        <v>Lansia</v>
      </c>
      <c r="V1364" t="s">
        <v>40</v>
      </c>
      <c r="W1364" t="s">
        <v>113</v>
      </c>
      <c r="X1364" t="s">
        <v>55</v>
      </c>
      <c r="Y1364">
        <v>54218</v>
      </c>
      <c r="Z1364" t="s">
        <v>74</v>
      </c>
      <c r="AA1364" t="s">
        <v>44</v>
      </c>
      <c r="AB1364" t="s">
        <v>45</v>
      </c>
      <c r="AC1364">
        <v>3</v>
      </c>
      <c r="AD1364" s="11">
        <f>(employee_data3[[#This Row],[Current Employee Rating]]-AVERAGE(employee_data3[Current Employee Rating]))/STDEV(employee_data3[Current Employee Rating])</f>
        <v>3.0539538160596794E-2</v>
      </c>
      <c r="AE1364" s="11" t="str">
        <f>IF(employee_data3[[#This Row],[Z Score]]&gt;3,"Yes","No")</f>
        <v>No</v>
      </c>
    </row>
    <row r="1365" spans="1:31" x14ac:dyDescent="0.3">
      <c r="A1365">
        <v>1790</v>
      </c>
      <c r="B1365" t="s">
        <v>4635</v>
      </c>
      <c r="C1365" t="s">
        <v>4730</v>
      </c>
      <c r="D1365" s="1">
        <v>44897</v>
      </c>
      <c r="E1365" s="1">
        <v>45024</v>
      </c>
      <c r="F1365" t="s">
        <v>28</v>
      </c>
      <c r="G1365" t="s">
        <v>5392</v>
      </c>
      <c r="H1365" t="s">
        <v>5393</v>
      </c>
      <c r="I1365" t="s">
        <v>50</v>
      </c>
      <c r="J1365" t="s">
        <v>32</v>
      </c>
      <c r="K1365" t="str">
        <f>IF(employee_data3[[#This Row],[EmployeeStatus]]="Active", "Active", "Attrition")</f>
        <v>Active</v>
      </c>
      <c r="L1365" t="s">
        <v>52</v>
      </c>
      <c r="M1365" t="s">
        <v>64</v>
      </c>
      <c r="N1365" t="s">
        <v>52</v>
      </c>
      <c r="O1365" t="s">
        <v>126</v>
      </c>
      <c r="P1365" t="s">
        <v>5394</v>
      </c>
      <c r="Q1365" t="s">
        <v>38</v>
      </c>
      <c r="R1365" t="s">
        <v>53</v>
      </c>
      <c r="S1365" s="1">
        <v>20523</v>
      </c>
      <c r="T1365">
        <f>DATEDIF(employee_data3[[#This Row],[DOB]],DATE(2023, 1, 1), "Y")</f>
        <v>66</v>
      </c>
      <c r="U1365" t="str">
        <f>IF(employee_data3[[#This Row],[Age]]&lt;=25, "Remaja", IF(employee_data3[[#This Row],[Age]]&lt;=55, "Dewasa", "Lansia"))</f>
        <v>Lansia</v>
      </c>
      <c r="V1365" t="s">
        <v>40</v>
      </c>
      <c r="W1365" t="s">
        <v>163</v>
      </c>
      <c r="X1365" t="s">
        <v>42</v>
      </c>
      <c r="Y1365">
        <v>54589</v>
      </c>
      <c r="Z1365" t="s">
        <v>128</v>
      </c>
      <c r="AA1365" t="s">
        <v>104</v>
      </c>
      <c r="AB1365" t="s">
        <v>45</v>
      </c>
      <c r="AC1365">
        <v>3</v>
      </c>
      <c r="AD1365" s="11">
        <f>(employee_data3[[#This Row],[Current Employee Rating]]-AVERAGE(employee_data3[Current Employee Rating]))/STDEV(employee_data3[Current Employee Rating])</f>
        <v>3.0539538160596794E-2</v>
      </c>
      <c r="AE1365" s="11" t="str">
        <f>IF(employee_data3[[#This Row],[Z Score]]&gt;3,"Yes","No")</f>
        <v>No</v>
      </c>
    </row>
    <row r="1366" spans="1:31" x14ac:dyDescent="0.3">
      <c r="A1366">
        <v>1791</v>
      </c>
      <c r="B1366" t="s">
        <v>5395</v>
      </c>
      <c r="C1366" t="s">
        <v>3562</v>
      </c>
      <c r="D1366" s="1">
        <v>44261</v>
      </c>
      <c r="E1366" s="1">
        <v>45042</v>
      </c>
      <c r="F1366" t="s">
        <v>28</v>
      </c>
      <c r="G1366" t="s">
        <v>5396</v>
      </c>
      <c r="H1366" t="s">
        <v>5397</v>
      </c>
      <c r="I1366" t="s">
        <v>139</v>
      </c>
      <c r="J1366" t="s">
        <v>32</v>
      </c>
      <c r="K1366" t="str">
        <f>IF(employee_data3[[#This Row],[EmployeeStatus]]="Active", "Active", "Attrition")</f>
        <v>Active</v>
      </c>
      <c r="L1366" t="s">
        <v>33</v>
      </c>
      <c r="M1366" t="s">
        <v>51</v>
      </c>
      <c r="N1366" t="s">
        <v>35</v>
      </c>
      <c r="O1366" t="s">
        <v>126</v>
      </c>
      <c r="P1366" t="s">
        <v>5398</v>
      </c>
      <c r="Q1366" t="s">
        <v>38</v>
      </c>
      <c r="R1366" t="s">
        <v>305</v>
      </c>
      <c r="S1366" s="1">
        <v>29800</v>
      </c>
      <c r="T1366">
        <f>DATEDIF(employee_data3[[#This Row],[DOB]],DATE(2023, 1, 1), "Y")</f>
        <v>41</v>
      </c>
      <c r="U1366" t="str">
        <f>IF(employee_data3[[#This Row],[Age]]&lt;=25, "Remaja", IF(employee_data3[[#This Row],[Age]]&lt;=55, "Dewasa", "Lansia"))</f>
        <v>Dewasa</v>
      </c>
      <c r="V1366" t="s">
        <v>40</v>
      </c>
      <c r="W1366" t="s">
        <v>73</v>
      </c>
      <c r="X1366" t="s">
        <v>42</v>
      </c>
      <c r="Y1366">
        <v>9310</v>
      </c>
      <c r="Z1366" t="s">
        <v>56</v>
      </c>
      <c r="AA1366" t="s">
        <v>104</v>
      </c>
      <c r="AB1366" t="s">
        <v>45</v>
      </c>
      <c r="AC1366">
        <v>3</v>
      </c>
      <c r="AD1366" s="11">
        <f>(employee_data3[[#This Row],[Current Employee Rating]]-AVERAGE(employee_data3[Current Employee Rating]))/STDEV(employee_data3[Current Employee Rating])</f>
        <v>3.0539538160596794E-2</v>
      </c>
      <c r="AE1366" s="11" t="str">
        <f>IF(employee_data3[[#This Row],[Z Score]]&gt;3,"Yes","No")</f>
        <v>No</v>
      </c>
    </row>
    <row r="1367" spans="1:31" x14ac:dyDescent="0.3">
      <c r="A1367">
        <v>1792</v>
      </c>
      <c r="B1367" t="s">
        <v>5399</v>
      </c>
      <c r="C1367" t="s">
        <v>5400</v>
      </c>
      <c r="D1367" s="1">
        <v>43606</v>
      </c>
      <c r="E1367" s="1"/>
      <c r="F1367" t="s">
        <v>28</v>
      </c>
      <c r="G1367" t="s">
        <v>5401</v>
      </c>
      <c r="H1367" t="s">
        <v>5402</v>
      </c>
      <c r="I1367" t="s">
        <v>80</v>
      </c>
      <c r="J1367" t="s">
        <v>32</v>
      </c>
      <c r="K1367" t="str">
        <f>IF(employee_data3[[#This Row],[EmployeeStatus]]="Active", "Active", "Attrition")</f>
        <v>Active</v>
      </c>
      <c r="L1367" t="s">
        <v>63</v>
      </c>
      <c r="M1367" t="s">
        <v>34</v>
      </c>
      <c r="N1367" t="s">
        <v>35</v>
      </c>
      <c r="O1367" t="s">
        <v>36</v>
      </c>
      <c r="P1367" t="s">
        <v>37</v>
      </c>
      <c r="Q1367" t="s">
        <v>38</v>
      </c>
      <c r="R1367" t="s">
        <v>242</v>
      </c>
      <c r="S1367" s="1">
        <v>18355</v>
      </c>
      <c r="T1367">
        <f>DATEDIF(employee_data3[[#This Row],[DOB]],DATE(2023, 1, 1), "Y")</f>
        <v>72</v>
      </c>
      <c r="U1367" t="str">
        <f>IF(employee_data3[[#This Row],[Age]]&lt;=25, "Remaja", IF(employee_data3[[#This Row],[Age]]&lt;=55, "Dewasa", "Lansia"))</f>
        <v>Lansia</v>
      </c>
      <c r="V1367" t="s">
        <v>40</v>
      </c>
      <c r="W1367" t="s">
        <v>1541</v>
      </c>
      <c r="X1367" t="s">
        <v>55</v>
      </c>
      <c r="Y1367">
        <v>6449</v>
      </c>
      <c r="Z1367" t="s">
        <v>93</v>
      </c>
      <c r="AA1367" t="s">
        <v>104</v>
      </c>
      <c r="AB1367" t="s">
        <v>45</v>
      </c>
      <c r="AC1367">
        <v>3</v>
      </c>
      <c r="AD1367" s="11">
        <f>(employee_data3[[#This Row],[Current Employee Rating]]-AVERAGE(employee_data3[Current Employee Rating]))/STDEV(employee_data3[Current Employee Rating])</f>
        <v>3.0539538160596794E-2</v>
      </c>
      <c r="AE1367" s="11" t="str">
        <f>IF(employee_data3[[#This Row],[Z Score]]&gt;3,"Yes","No")</f>
        <v>No</v>
      </c>
    </row>
    <row r="1368" spans="1:31" x14ac:dyDescent="0.3">
      <c r="A1368">
        <v>1793</v>
      </c>
      <c r="B1368" t="s">
        <v>1815</v>
      </c>
      <c r="C1368" t="s">
        <v>5403</v>
      </c>
      <c r="D1368" s="1">
        <v>43396</v>
      </c>
      <c r="E1368" s="1">
        <v>44897</v>
      </c>
      <c r="F1368" t="s">
        <v>28</v>
      </c>
      <c r="G1368" t="s">
        <v>5404</v>
      </c>
      <c r="H1368" t="s">
        <v>5405</v>
      </c>
      <c r="I1368" t="s">
        <v>89</v>
      </c>
      <c r="J1368" t="s">
        <v>32</v>
      </c>
      <c r="K1368" t="str">
        <f>IF(employee_data3[[#This Row],[EmployeeStatus]]="Active", "Active", "Attrition")</f>
        <v>Active</v>
      </c>
      <c r="L1368" t="s">
        <v>63</v>
      </c>
      <c r="M1368" t="s">
        <v>64</v>
      </c>
      <c r="N1368" t="s">
        <v>35</v>
      </c>
      <c r="O1368" t="s">
        <v>126</v>
      </c>
      <c r="P1368" t="s">
        <v>5406</v>
      </c>
      <c r="Q1368" t="s">
        <v>38</v>
      </c>
      <c r="R1368" t="s">
        <v>119</v>
      </c>
      <c r="S1368" s="1">
        <v>16579</v>
      </c>
      <c r="T1368">
        <f>DATEDIF(employee_data3[[#This Row],[DOB]],DATE(2023, 1, 1), "Y")</f>
        <v>77</v>
      </c>
      <c r="U1368" t="str">
        <f>IF(employee_data3[[#This Row],[Age]]&lt;=25, "Remaja", IF(employee_data3[[#This Row],[Age]]&lt;=55, "Dewasa", "Lansia"))</f>
        <v>Lansia</v>
      </c>
      <c r="V1368" t="s">
        <v>40</v>
      </c>
      <c r="W1368" t="s">
        <v>184</v>
      </c>
      <c r="X1368" t="s">
        <v>42</v>
      </c>
      <c r="Y1368">
        <v>77756</v>
      </c>
      <c r="Z1368" t="s">
        <v>56</v>
      </c>
      <c r="AA1368" t="s">
        <v>75</v>
      </c>
      <c r="AB1368" t="s">
        <v>45</v>
      </c>
      <c r="AC1368">
        <v>3</v>
      </c>
      <c r="AD1368" s="11">
        <f>(employee_data3[[#This Row],[Current Employee Rating]]-AVERAGE(employee_data3[Current Employee Rating]))/STDEV(employee_data3[Current Employee Rating])</f>
        <v>3.0539538160596794E-2</v>
      </c>
      <c r="AE1368" s="11" t="str">
        <f>IF(employee_data3[[#This Row],[Z Score]]&gt;3,"Yes","No")</f>
        <v>No</v>
      </c>
    </row>
    <row r="1369" spans="1:31" x14ac:dyDescent="0.3">
      <c r="A1369">
        <v>1794</v>
      </c>
      <c r="B1369" t="s">
        <v>4638</v>
      </c>
      <c r="C1369" t="s">
        <v>1616</v>
      </c>
      <c r="D1369" s="1">
        <v>44342</v>
      </c>
      <c r="E1369" s="1"/>
      <c r="F1369" t="s">
        <v>28</v>
      </c>
      <c r="G1369" t="s">
        <v>5407</v>
      </c>
      <c r="H1369" t="s">
        <v>5408</v>
      </c>
      <c r="I1369" t="s">
        <v>31</v>
      </c>
      <c r="J1369" t="s">
        <v>32</v>
      </c>
      <c r="K1369" t="str">
        <f>IF(employee_data3[[#This Row],[EmployeeStatus]]="Active", "Active", "Attrition")</f>
        <v>Active</v>
      </c>
      <c r="L1369" t="s">
        <v>33</v>
      </c>
      <c r="M1369" t="s">
        <v>51</v>
      </c>
      <c r="N1369" t="s">
        <v>35</v>
      </c>
      <c r="O1369" t="s">
        <v>36</v>
      </c>
      <c r="P1369" t="s">
        <v>37</v>
      </c>
      <c r="Q1369" t="s">
        <v>38</v>
      </c>
      <c r="R1369" t="s">
        <v>66</v>
      </c>
      <c r="S1369" s="1">
        <v>23236</v>
      </c>
      <c r="T1369">
        <f>DATEDIF(employee_data3[[#This Row],[DOB]],DATE(2023, 1, 1), "Y")</f>
        <v>59</v>
      </c>
      <c r="U1369" t="str">
        <f>IF(employee_data3[[#This Row],[Age]]&lt;=25, "Remaja", IF(employee_data3[[#This Row],[Age]]&lt;=55, "Dewasa", "Lansia"))</f>
        <v>Lansia</v>
      </c>
      <c r="V1369" t="s">
        <v>40</v>
      </c>
      <c r="W1369" t="s">
        <v>395</v>
      </c>
      <c r="X1369" t="s">
        <v>42</v>
      </c>
      <c r="Y1369">
        <v>95802</v>
      </c>
      <c r="Z1369" t="s">
        <v>43</v>
      </c>
      <c r="AA1369" t="s">
        <v>44</v>
      </c>
      <c r="AB1369" t="s">
        <v>45</v>
      </c>
      <c r="AC1369">
        <v>3</v>
      </c>
      <c r="AD1369" s="11">
        <f>(employee_data3[[#This Row],[Current Employee Rating]]-AVERAGE(employee_data3[Current Employee Rating]))/STDEV(employee_data3[Current Employee Rating])</f>
        <v>3.0539538160596794E-2</v>
      </c>
      <c r="AE1369" s="11" t="str">
        <f>IF(employee_data3[[#This Row],[Z Score]]&gt;3,"Yes","No")</f>
        <v>No</v>
      </c>
    </row>
    <row r="1370" spans="1:31" x14ac:dyDescent="0.3">
      <c r="A1370">
        <v>1795</v>
      </c>
      <c r="B1370" t="s">
        <v>5409</v>
      </c>
      <c r="C1370" t="s">
        <v>5410</v>
      </c>
      <c r="D1370" s="1">
        <v>43800</v>
      </c>
      <c r="E1370" s="1">
        <v>43990</v>
      </c>
      <c r="F1370" t="s">
        <v>28</v>
      </c>
      <c r="G1370" t="s">
        <v>5411</v>
      </c>
      <c r="H1370" t="s">
        <v>5412</v>
      </c>
      <c r="I1370" t="s">
        <v>50</v>
      </c>
      <c r="J1370" t="s">
        <v>745</v>
      </c>
      <c r="K1370" t="str">
        <f>IF(employee_data3[[#This Row],[EmployeeStatus]]="Active", "Active", "Attrition")</f>
        <v>Attrition</v>
      </c>
      <c r="L1370" t="s">
        <v>63</v>
      </c>
      <c r="M1370" t="s">
        <v>64</v>
      </c>
      <c r="N1370" t="s">
        <v>52</v>
      </c>
      <c r="O1370" t="s">
        <v>99</v>
      </c>
      <c r="P1370" t="s">
        <v>5413</v>
      </c>
      <c r="Q1370" t="s">
        <v>38</v>
      </c>
      <c r="R1370" t="s">
        <v>504</v>
      </c>
      <c r="S1370" s="1">
        <v>22010</v>
      </c>
      <c r="T1370">
        <f>DATEDIF(employee_data3[[#This Row],[DOB]],DATE(2023, 1, 1), "Y")</f>
        <v>62</v>
      </c>
      <c r="U1370" t="str">
        <f>IF(employee_data3[[#This Row],[Age]]&lt;=25, "Remaja", IF(employee_data3[[#This Row],[Age]]&lt;=55, "Dewasa", "Lansia"))</f>
        <v>Lansia</v>
      </c>
      <c r="V1370" t="s">
        <v>40</v>
      </c>
      <c r="W1370" t="s">
        <v>243</v>
      </c>
      <c r="X1370" t="s">
        <v>42</v>
      </c>
      <c r="Y1370">
        <v>71561</v>
      </c>
      <c r="Z1370" t="s">
        <v>128</v>
      </c>
      <c r="AA1370" t="s">
        <v>44</v>
      </c>
      <c r="AB1370" t="s">
        <v>45</v>
      </c>
      <c r="AC1370">
        <v>3</v>
      </c>
      <c r="AD1370" s="11">
        <f>(employee_data3[[#This Row],[Current Employee Rating]]-AVERAGE(employee_data3[Current Employee Rating]))/STDEV(employee_data3[Current Employee Rating])</f>
        <v>3.0539538160596794E-2</v>
      </c>
      <c r="AE1370" s="11" t="str">
        <f>IF(employee_data3[[#This Row],[Z Score]]&gt;3,"Yes","No")</f>
        <v>No</v>
      </c>
    </row>
    <row r="1371" spans="1:31" x14ac:dyDescent="0.3">
      <c r="A1371">
        <v>1796</v>
      </c>
      <c r="B1371" t="s">
        <v>5414</v>
      </c>
      <c r="C1371" t="s">
        <v>4354</v>
      </c>
      <c r="D1371" s="1">
        <v>44354</v>
      </c>
      <c r="E1371" s="1">
        <v>44908</v>
      </c>
      <c r="F1371" t="s">
        <v>28</v>
      </c>
      <c r="G1371" t="s">
        <v>5415</v>
      </c>
      <c r="H1371" t="s">
        <v>5416</v>
      </c>
      <c r="I1371" t="s">
        <v>139</v>
      </c>
      <c r="J1371" t="s">
        <v>745</v>
      </c>
      <c r="K1371" t="str">
        <f>IF(employee_data3[[#This Row],[EmployeeStatus]]="Active", "Active", "Attrition")</f>
        <v>Attrition</v>
      </c>
      <c r="L1371" t="s">
        <v>33</v>
      </c>
      <c r="M1371" t="s">
        <v>51</v>
      </c>
      <c r="N1371" t="s">
        <v>63</v>
      </c>
      <c r="O1371" t="s">
        <v>99</v>
      </c>
      <c r="P1371" t="s">
        <v>5417</v>
      </c>
      <c r="Q1371" t="s">
        <v>38</v>
      </c>
      <c r="R1371" t="s">
        <v>594</v>
      </c>
      <c r="S1371" s="1">
        <v>27937</v>
      </c>
      <c r="T1371">
        <f>DATEDIF(employee_data3[[#This Row],[DOB]],DATE(2023, 1, 1), "Y")</f>
        <v>46</v>
      </c>
      <c r="U1371" t="str">
        <f>IF(employee_data3[[#This Row],[Age]]&lt;=25, "Remaja", IF(employee_data3[[#This Row],[Age]]&lt;=55, "Dewasa", "Lansia"))</f>
        <v>Dewasa</v>
      </c>
      <c r="V1371" t="s">
        <v>40</v>
      </c>
      <c r="W1371" t="s">
        <v>92</v>
      </c>
      <c r="X1371" t="s">
        <v>42</v>
      </c>
      <c r="Y1371">
        <v>9967</v>
      </c>
      <c r="Z1371" t="s">
        <v>56</v>
      </c>
      <c r="AA1371" t="s">
        <v>104</v>
      </c>
      <c r="AB1371" t="s">
        <v>45</v>
      </c>
      <c r="AC1371">
        <v>3</v>
      </c>
      <c r="AD1371" s="11">
        <f>(employee_data3[[#This Row],[Current Employee Rating]]-AVERAGE(employee_data3[Current Employee Rating]))/STDEV(employee_data3[Current Employee Rating])</f>
        <v>3.0539538160596794E-2</v>
      </c>
      <c r="AE1371" s="11" t="str">
        <f>IF(employee_data3[[#This Row],[Z Score]]&gt;3,"Yes","No")</f>
        <v>No</v>
      </c>
    </row>
    <row r="1372" spans="1:31" x14ac:dyDescent="0.3">
      <c r="A1372">
        <v>1797</v>
      </c>
      <c r="B1372" t="s">
        <v>5418</v>
      </c>
      <c r="C1372" t="s">
        <v>1483</v>
      </c>
      <c r="D1372" s="1">
        <v>44117</v>
      </c>
      <c r="E1372" s="1">
        <v>44874</v>
      </c>
      <c r="F1372" t="s">
        <v>28</v>
      </c>
      <c r="G1372" t="s">
        <v>5419</v>
      </c>
      <c r="H1372" t="s">
        <v>5420</v>
      </c>
      <c r="I1372" t="s">
        <v>118</v>
      </c>
      <c r="J1372" t="s">
        <v>32</v>
      </c>
      <c r="K1372" t="str">
        <f>IF(employee_data3[[#This Row],[EmployeeStatus]]="Active", "Active", "Attrition")</f>
        <v>Active</v>
      </c>
      <c r="L1372" t="s">
        <v>63</v>
      </c>
      <c r="M1372" t="s">
        <v>51</v>
      </c>
      <c r="N1372" t="s">
        <v>63</v>
      </c>
      <c r="O1372" t="s">
        <v>175</v>
      </c>
      <c r="P1372" t="s">
        <v>5421</v>
      </c>
      <c r="Q1372" t="s">
        <v>38</v>
      </c>
      <c r="R1372" t="s">
        <v>81</v>
      </c>
      <c r="S1372" s="1">
        <v>32038</v>
      </c>
      <c r="T1372">
        <f>DATEDIF(employee_data3[[#This Row],[DOB]],DATE(2023, 1, 1), "Y")</f>
        <v>35</v>
      </c>
      <c r="U1372" t="str">
        <f>IF(employee_data3[[#This Row],[Age]]&lt;=25, "Remaja", IF(employee_data3[[#This Row],[Age]]&lt;=55, "Dewasa", "Lansia"))</f>
        <v>Dewasa</v>
      </c>
      <c r="V1372" t="s">
        <v>40</v>
      </c>
      <c r="W1372" t="s">
        <v>83</v>
      </c>
      <c r="X1372" t="s">
        <v>42</v>
      </c>
      <c r="Y1372">
        <v>63255</v>
      </c>
      <c r="Z1372" t="s">
        <v>56</v>
      </c>
      <c r="AA1372" t="s">
        <v>44</v>
      </c>
      <c r="AB1372" t="s">
        <v>45</v>
      </c>
      <c r="AC1372">
        <v>3</v>
      </c>
      <c r="AD1372" s="11">
        <f>(employee_data3[[#This Row],[Current Employee Rating]]-AVERAGE(employee_data3[Current Employee Rating]))/STDEV(employee_data3[Current Employee Rating])</f>
        <v>3.0539538160596794E-2</v>
      </c>
      <c r="AE1372" s="11" t="str">
        <f>IF(employee_data3[[#This Row],[Z Score]]&gt;3,"Yes","No")</f>
        <v>No</v>
      </c>
    </row>
    <row r="1373" spans="1:31" x14ac:dyDescent="0.3">
      <c r="A1373">
        <v>1798</v>
      </c>
      <c r="B1373" t="s">
        <v>5422</v>
      </c>
      <c r="C1373" t="s">
        <v>1550</v>
      </c>
      <c r="D1373" s="1">
        <v>44864</v>
      </c>
      <c r="E1373" s="1"/>
      <c r="F1373" t="s">
        <v>728</v>
      </c>
      <c r="G1373" t="s">
        <v>5423</v>
      </c>
      <c r="H1373" t="s">
        <v>5424</v>
      </c>
      <c r="I1373" t="s">
        <v>62</v>
      </c>
      <c r="J1373" t="s">
        <v>32</v>
      </c>
      <c r="K1373" t="str">
        <f>IF(employee_data3[[#This Row],[EmployeeStatus]]="Active", "Active", "Attrition")</f>
        <v>Active</v>
      </c>
      <c r="L1373" t="s">
        <v>52</v>
      </c>
      <c r="M1373" t="s">
        <v>51</v>
      </c>
      <c r="N1373" t="s">
        <v>63</v>
      </c>
      <c r="O1373" t="s">
        <v>36</v>
      </c>
      <c r="P1373" t="s">
        <v>37</v>
      </c>
      <c r="Q1373" t="s">
        <v>38</v>
      </c>
      <c r="R1373" t="s">
        <v>148</v>
      </c>
      <c r="S1373" s="1">
        <v>31388</v>
      </c>
      <c r="T1373">
        <f>DATEDIF(employee_data3[[#This Row],[DOB]],DATE(2023, 1, 1), "Y")</f>
        <v>37</v>
      </c>
      <c r="U1373" t="str">
        <f>IF(employee_data3[[#This Row],[Age]]&lt;=25, "Remaja", IF(employee_data3[[#This Row],[Age]]&lt;=55, "Dewasa", "Lansia"))</f>
        <v>Dewasa</v>
      </c>
      <c r="V1373" t="s">
        <v>40</v>
      </c>
      <c r="W1373" t="s">
        <v>150</v>
      </c>
      <c r="X1373" t="s">
        <v>42</v>
      </c>
      <c r="Y1373">
        <v>34441</v>
      </c>
      <c r="Z1373" t="s">
        <v>93</v>
      </c>
      <c r="AA1373" t="s">
        <v>44</v>
      </c>
      <c r="AB1373" t="s">
        <v>45</v>
      </c>
      <c r="AC1373">
        <v>3</v>
      </c>
      <c r="AD1373" s="11">
        <f>(employee_data3[[#This Row],[Current Employee Rating]]-AVERAGE(employee_data3[Current Employee Rating]))/STDEV(employee_data3[Current Employee Rating])</f>
        <v>3.0539538160596794E-2</v>
      </c>
      <c r="AE1373" s="11" t="str">
        <f>IF(employee_data3[[#This Row],[Z Score]]&gt;3,"Yes","No")</f>
        <v>No</v>
      </c>
    </row>
    <row r="1374" spans="1:31" x14ac:dyDescent="0.3">
      <c r="A1374">
        <v>1799</v>
      </c>
      <c r="B1374" t="s">
        <v>5425</v>
      </c>
      <c r="C1374" t="s">
        <v>3098</v>
      </c>
      <c r="D1374" s="1">
        <v>44808</v>
      </c>
      <c r="E1374" s="1">
        <v>45076</v>
      </c>
      <c r="F1374" t="s">
        <v>728</v>
      </c>
      <c r="G1374" t="s">
        <v>5426</v>
      </c>
      <c r="H1374" t="s">
        <v>5427</v>
      </c>
      <c r="I1374" t="s">
        <v>89</v>
      </c>
      <c r="J1374" t="s">
        <v>745</v>
      </c>
      <c r="K1374" t="str">
        <f>IF(employee_data3[[#This Row],[EmployeeStatus]]="Active", "Active", "Attrition")</f>
        <v>Attrition</v>
      </c>
      <c r="L1374" t="s">
        <v>52</v>
      </c>
      <c r="M1374" t="s">
        <v>34</v>
      </c>
      <c r="N1374" t="s">
        <v>35</v>
      </c>
      <c r="O1374" t="s">
        <v>99</v>
      </c>
      <c r="P1374" t="s">
        <v>5428</v>
      </c>
      <c r="Q1374" t="s">
        <v>38</v>
      </c>
      <c r="R1374" t="s">
        <v>90</v>
      </c>
      <c r="S1374" s="1">
        <v>32558</v>
      </c>
      <c r="T1374">
        <f>DATEDIF(employee_data3[[#This Row],[DOB]],DATE(2023, 1, 1), "Y")</f>
        <v>33</v>
      </c>
      <c r="U1374" t="str">
        <f>IF(employee_data3[[#This Row],[Age]]&lt;=25, "Remaja", IF(employee_data3[[#This Row],[Age]]&lt;=55, "Dewasa", "Lansia"))</f>
        <v>Dewasa</v>
      </c>
      <c r="V1374" t="s">
        <v>40</v>
      </c>
      <c r="W1374" t="s">
        <v>103</v>
      </c>
      <c r="X1374" t="s">
        <v>55</v>
      </c>
      <c r="Y1374">
        <v>12152</v>
      </c>
      <c r="Z1374" t="s">
        <v>93</v>
      </c>
      <c r="AA1374" t="s">
        <v>84</v>
      </c>
      <c r="AB1374" t="s">
        <v>45</v>
      </c>
      <c r="AC1374">
        <v>3</v>
      </c>
      <c r="AD1374" s="11">
        <f>(employee_data3[[#This Row],[Current Employee Rating]]-AVERAGE(employee_data3[Current Employee Rating]))/STDEV(employee_data3[Current Employee Rating])</f>
        <v>3.0539538160596794E-2</v>
      </c>
      <c r="AE1374" s="11" t="str">
        <f>IF(employee_data3[[#This Row],[Z Score]]&gt;3,"Yes","No")</f>
        <v>No</v>
      </c>
    </row>
    <row r="1375" spans="1:31" x14ac:dyDescent="0.3">
      <c r="A1375">
        <v>1800</v>
      </c>
      <c r="B1375" t="s">
        <v>5429</v>
      </c>
      <c r="C1375" t="s">
        <v>879</v>
      </c>
      <c r="D1375" s="1">
        <v>43756</v>
      </c>
      <c r="E1375" s="1">
        <v>44305</v>
      </c>
      <c r="F1375" t="s">
        <v>28</v>
      </c>
      <c r="G1375" t="s">
        <v>5430</v>
      </c>
      <c r="H1375" t="s">
        <v>5431</v>
      </c>
      <c r="I1375" t="s">
        <v>80</v>
      </c>
      <c r="J1375" t="s">
        <v>32</v>
      </c>
      <c r="K1375" t="str">
        <f>IF(employee_data3[[#This Row],[EmployeeStatus]]="Active", "Active", "Attrition")</f>
        <v>Active</v>
      </c>
      <c r="L1375" t="s">
        <v>52</v>
      </c>
      <c r="M1375" t="s">
        <v>34</v>
      </c>
      <c r="N1375" t="s">
        <v>63</v>
      </c>
      <c r="O1375" t="s">
        <v>126</v>
      </c>
      <c r="P1375" t="s">
        <v>5432</v>
      </c>
      <c r="Q1375" t="s">
        <v>38</v>
      </c>
      <c r="R1375" t="s">
        <v>305</v>
      </c>
      <c r="S1375" s="1">
        <v>27855</v>
      </c>
      <c r="T1375">
        <f>DATEDIF(employee_data3[[#This Row],[DOB]],DATE(2023, 1, 1), "Y")</f>
        <v>46</v>
      </c>
      <c r="U1375" t="str">
        <f>IF(employee_data3[[#This Row],[Age]]&lt;=25, "Remaja", IF(employee_data3[[#This Row],[Age]]&lt;=55, "Dewasa", "Lansia"))</f>
        <v>Dewasa</v>
      </c>
      <c r="V1375" t="s">
        <v>40</v>
      </c>
      <c r="W1375" t="s">
        <v>163</v>
      </c>
      <c r="X1375" t="s">
        <v>42</v>
      </c>
      <c r="Y1375">
        <v>57065</v>
      </c>
      <c r="Z1375" t="s">
        <v>93</v>
      </c>
      <c r="AA1375" t="s">
        <v>104</v>
      </c>
      <c r="AB1375" t="s">
        <v>45</v>
      </c>
      <c r="AC1375">
        <v>3</v>
      </c>
      <c r="AD1375" s="11">
        <f>(employee_data3[[#This Row],[Current Employee Rating]]-AVERAGE(employee_data3[Current Employee Rating]))/STDEV(employee_data3[Current Employee Rating])</f>
        <v>3.0539538160596794E-2</v>
      </c>
      <c r="AE1375" s="11" t="str">
        <f>IF(employee_data3[[#This Row],[Z Score]]&gt;3,"Yes","No")</f>
        <v>No</v>
      </c>
    </row>
    <row r="1376" spans="1:31" x14ac:dyDescent="0.3">
      <c r="A1376">
        <v>1801</v>
      </c>
      <c r="B1376" t="s">
        <v>5433</v>
      </c>
      <c r="C1376" t="s">
        <v>5434</v>
      </c>
      <c r="D1376" s="1">
        <v>44402</v>
      </c>
      <c r="E1376" s="1">
        <v>44949</v>
      </c>
      <c r="F1376" t="s">
        <v>28</v>
      </c>
      <c r="G1376" t="s">
        <v>5435</v>
      </c>
      <c r="H1376" t="s">
        <v>5436</v>
      </c>
      <c r="I1376" t="s">
        <v>168</v>
      </c>
      <c r="J1376" t="s">
        <v>32</v>
      </c>
      <c r="K1376" t="str">
        <f>IF(employee_data3[[#This Row],[EmployeeStatus]]="Active", "Active", "Attrition")</f>
        <v>Active</v>
      </c>
      <c r="L1376" t="s">
        <v>63</v>
      </c>
      <c r="M1376" t="s">
        <v>34</v>
      </c>
      <c r="N1376" t="s">
        <v>35</v>
      </c>
      <c r="O1376" t="s">
        <v>99</v>
      </c>
      <c r="P1376" t="s">
        <v>5437</v>
      </c>
      <c r="Q1376" t="s">
        <v>38</v>
      </c>
      <c r="R1376" t="s">
        <v>81</v>
      </c>
      <c r="S1376" s="1">
        <v>32726</v>
      </c>
      <c r="T1376">
        <f>DATEDIF(employee_data3[[#This Row],[DOB]],DATE(2023, 1, 1), "Y")</f>
        <v>33</v>
      </c>
      <c r="U1376" t="str">
        <f>IF(employee_data3[[#This Row],[Age]]&lt;=25, "Remaja", IF(employee_data3[[#This Row],[Age]]&lt;=55, "Dewasa", "Lansia"))</f>
        <v>Dewasa</v>
      </c>
      <c r="V1376" t="s">
        <v>40</v>
      </c>
      <c r="W1376" t="s">
        <v>103</v>
      </c>
      <c r="X1376" t="s">
        <v>42</v>
      </c>
      <c r="Y1376">
        <v>17441</v>
      </c>
      <c r="Z1376" t="s">
        <v>56</v>
      </c>
      <c r="AA1376" t="s">
        <v>84</v>
      </c>
      <c r="AB1376" t="s">
        <v>45</v>
      </c>
      <c r="AC1376">
        <v>3</v>
      </c>
      <c r="AD1376" s="11">
        <f>(employee_data3[[#This Row],[Current Employee Rating]]-AVERAGE(employee_data3[Current Employee Rating]))/STDEV(employee_data3[Current Employee Rating])</f>
        <v>3.0539538160596794E-2</v>
      </c>
      <c r="AE1376" s="11" t="str">
        <f>IF(employee_data3[[#This Row],[Z Score]]&gt;3,"Yes","No")</f>
        <v>No</v>
      </c>
    </row>
    <row r="1377" spans="1:31" x14ac:dyDescent="0.3">
      <c r="A1377">
        <v>1802</v>
      </c>
      <c r="B1377" t="s">
        <v>5438</v>
      </c>
      <c r="C1377" t="s">
        <v>5439</v>
      </c>
      <c r="D1377" s="1">
        <v>43921</v>
      </c>
      <c r="E1377" s="1"/>
      <c r="F1377" t="s">
        <v>28</v>
      </c>
      <c r="G1377" t="s">
        <v>5440</v>
      </c>
      <c r="H1377" t="s">
        <v>5441</v>
      </c>
      <c r="I1377" t="s">
        <v>98</v>
      </c>
      <c r="J1377" t="s">
        <v>32</v>
      </c>
      <c r="K1377" t="str">
        <f>IF(employee_data3[[#This Row],[EmployeeStatus]]="Active", "Active", "Attrition")</f>
        <v>Active</v>
      </c>
      <c r="L1377" t="s">
        <v>52</v>
      </c>
      <c r="M1377" t="s">
        <v>64</v>
      </c>
      <c r="N1377" t="s">
        <v>35</v>
      </c>
      <c r="O1377" t="s">
        <v>36</v>
      </c>
      <c r="P1377" t="s">
        <v>37</v>
      </c>
      <c r="Q1377" t="s">
        <v>38</v>
      </c>
      <c r="R1377" t="s">
        <v>90</v>
      </c>
      <c r="S1377" s="1">
        <v>30176</v>
      </c>
      <c r="T1377">
        <f>DATEDIF(employee_data3[[#This Row],[DOB]],DATE(2023, 1, 1), "Y")</f>
        <v>40</v>
      </c>
      <c r="U1377" t="str">
        <f>IF(employee_data3[[#This Row],[Age]]&lt;=25, "Remaja", IF(employee_data3[[#This Row],[Age]]&lt;=55, "Dewasa", "Lansia"))</f>
        <v>Dewasa</v>
      </c>
      <c r="V1377" t="s">
        <v>40</v>
      </c>
      <c r="W1377" t="s">
        <v>193</v>
      </c>
      <c r="X1377" t="s">
        <v>42</v>
      </c>
      <c r="Y1377">
        <v>1741</v>
      </c>
      <c r="Z1377" t="s">
        <v>74</v>
      </c>
      <c r="AA1377" t="s">
        <v>104</v>
      </c>
      <c r="AB1377" t="s">
        <v>45</v>
      </c>
      <c r="AC1377">
        <v>3</v>
      </c>
      <c r="AD1377" s="11">
        <f>(employee_data3[[#This Row],[Current Employee Rating]]-AVERAGE(employee_data3[Current Employee Rating]))/STDEV(employee_data3[Current Employee Rating])</f>
        <v>3.0539538160596794E-2</v>
      </c>
      <c r="AE1377" s="11" t="str">
        <f>IF(employee_data3[[#This Row],[Z Score]]&gt;3,"Yes","No")</f>
        <v>No</v>
      </c>
    </row>
    <row r="1378" spans="1:31" x14ac:dyDescent="0.3">
      <c r="A1378">
        <v>1803</v>
      </c>
      <c r="B1378" t="s">
        <v>5442</v>
      </c>
      <c r="C1378" t="s">
        <v>1308</v>
      </c>
      <c r="D1378" s="1">
        <v>43780</v>
      </c>
      <c r="E1378" s="1">
        <v>45140</v>
      </c>
      <c r="F1378" t="s">
        <v>28</v>
      </c>
      <c r="G1378" t="s">
        <v>5443</v>
      </c>
      <c r="H1378" t="s">
        <v>5444</v>
      </c>
      <c r="I1378" t="s">
        <v>118</v>
      </c>
      <c r="J1378" t="s">
        <v>32</v>
      </c>
      <c r="K1378" t="str">
        <f>IF(employee_data3[[#This Row],[EmployeeStatus]]="Active", "Active", "Attrition")</f>
        <v>Active</v>
      </c>
      <c r="L1378" t="s">
        <v>63</v>
      </c>
      <c r="M1378" t="s">
        <v>34</v>
      </c>
      <c r="N1378" t="s">
        <v>63</v>
      </c>
      <c r="O1378" t="s">
        <v>126</v>
      </c>
      <c r="P1378" t="s">
        <v>5445</v>
      </c>
      <c r="Q1378" t="s">
        <v>38</v>
      </c>
      <c r="R1378" t="s">
        <v>101</v>
      </c>
      <c r="S1378" s="1">
        <v>30082</v>
      </c>
      <c r="T1378">
        <f>DATEDIF(employee_data3[[#This Row],[DOB]],DATE(2023, 1, 1), "Y")</f>
        <v>40</v>
      </c>
      <c r="U1378" t="str">
        <f>IF(employee_data3[[#This Row],[Age]]&lt;=25, "Remaja", IF(employee_data3[[#This Row],[Age]]&lt;=55, "Dewasa", "Lansia"))</f>
        <v>Dewasa</v>
      </c>
      <c r="V1378" t="s">
        <v>40</v>
      </c>
      <c r="W1378" t="s">
        <v>678</v>
      </c>
      <c r="X1378" t="s">
        <v>42</v>
      </c>
      <c r="Y1378">
        <v>69859</v>
      </c>
      <c r="Z1378" t="s">
        <v>74</v>
      </c>
      <c r="AA1378" t="s">
        <v>104</v>
      </c>
      <c r="AB1378" t="s">
        <v>45</v>
      </c>
      <c r="AC1378">
        <v>3</v>
      </c>
      <c r="AD1378" s="11">
        <f>(employee_data3[[#This Row],[Current Employee Rating]]-AVERAGE(employee_data3[Current Employee Rating]))/STDEV(employee_data3[Current Employee Rating])</f>
        <v>3.0539538160596794E-2</v>
      </c>
      <c r="AE1378" s="11" t="str">
        <f>IF(employee_data3[[#This Row],[Z Score]]&gt;3,"Yes","No")</f>
        <v>No</v>
      </c>
    </row>
    <row r="1379" spans="1:31" x14ac:dyDescent="0.3">
      <c r="A1379">
        <v>1804</v>
      </c>
      <c r="B1379" t="s">
        <v>5070</v>
      </c>
      <c r="C1379" t="s">
        <v>965</v>
      </c>
      <c r="D1379" s="1">
        <v>44535</v>
      </c>
      <c r="E1379" s="1">
        <v>44622</v>
      </c>
      <c r="F1379" t="s">
        <v>28</v>
      </c>
      <c r="G1379" t="s">
        <v>5446</v>
      </c>
      <c r="H1379" t="s">
        <v>5447</v>
      </c>
      <c r="I1379" t="s">
        <v>62</v>
      </c>
      <c r="J1379" t="s">
        <v>32</v>
      </c>
      <c r="K1379" t="str">
        <f>IF(employee_data3[[#This Row],[EmployeeStatus]]="Active", "Active", "Attrition")</f>
        <v>Active</v>
      </c>
      <c r="L1379" t="s">
        <v>52</v>
      </c>
      <c r="M1379" t="s">
        <v>51</v>
      </c>
      <c r="N1379" t="s">
        <v>35</v>
      </c>
      <c r="O1379" t="s">
        <v>175</v>
      </c>
      <c r="P1379" t="s">
        <v>5448</v>
      </c>
      <c r="Q1379" t="s">
        <v>38</v>
      </c>
      <c r="R1379" t="s">
        <v>90</v>
      </c>
      <c r="S1379" s="1">
        <v>21021</v>
      </c>
      <c r="T1379">
        <f>DATEDIF(employee_data3[[#This Row],[DOB]],DATE(2023, 1, 1), "Y")</f>
        <v>65</v>
      </c>
      <c r="U1379" t="str">
        <f>IF(employee_data3[[#This Row],[Age]]&lt;=25, "Remaja", IF(employee_data3[[#This Row],[Age]]&lt;=55, "Dewasa", "Lansia"))</f>
        <v>Lansia</v>
      </c>
      <c r="V1379" t="s">
        <v>40</v>
      </c>
      <c r="W1379" t="s">
        <v>83</v>
      </c>
      <c r="X1379" t="s">
        <v>55</v>
      </c>
      <c r="Y1379">
        <v>94462</v>
      </c>
      <c r="Z1379" t="s">
        <v>56</v>
      </c>
      <c r="AA1379" t="s">
        <v>44</v>
      </c>
      <c r="AB1379" t="s">
        <v>45</v>
      </c>
      <c r="AC1379">
        <v>3</v>
      </c>
      <c r="AD1379" s="11">
        <f>(employee_data3[[#This Row],[Current Employee Rating]]-AVERAGE(employee_data3[Current Employee Rating]))/STDEV(employee_data3[Current Employee Rating])</f>
        <v>3.0539538160596794E-2</v>
      </c>
      <c r="AE1379" s="11" t="str">
        <f>IF(employee_data3[[#This Row],[Z Score]]&gt;3,"Yes","No")</f>
        <v>No</v>
      </c>
    </row>
    <row r="1380" spans="1:31" x14ac:dyDescent="0.3">
      <c r="A1380">
        <v>1805</v>
      </c>
      <c r="B1380" t="s">
        <v>5449</v>
      </c>
      <c r="C1380" t="s">
        <v>928</v>
      </c>
      <c r="D1380" s="1">
        <v>43451</v>
      </c>
      <c r="E1380" s="1">
        <v>44807</v>
      </c>
      <c r="F1380" t="s">
        <v>28</v>
      </c>
      <c r="G1380" t="s">
        <v>5450</v>
      </c>
      <c r="H1380" t="s">
        <v>5451</v>
      </c>
      <c r="I1380" t="s">
        <v>89</v>
      </c>
      <c r="J1380" t="s">
        <v>32</v>
      </c>
      <c r="K1380" t="str">
        <f>IF(employee_data3[[#This Row],[EmployeeStatus]]="Active", "Active", "Attrition")</f>
        <v>Active</v>
      </c>
      <c r="L1380" t="s">
        <v>33</v>
      </c>
      <c r="M1380" t="s">
        <v>51</v>
      </c>
      <c r="N1380" t="s">
        <v>35</v>
      </c>
      <c r="O1380" t="s">
        <v>175</v>
      </c>
      <c r="P1380" t="s">
        <v>5452</v>
      </c>
      <c r="Q1380" t="s">
        <v>38</v>
      </c>
      <c r="R1380" t="s">
        <v>53</v>
      </c>
      <c r="S1380" s="1">
        <v>25237</v>
      </c>
      <c r="T1380">
        <f>DATEDIF(employee_data3[[#This Row],[DOB]],DATE(2023, 1, 1), "Y")</f>
        <v>53</v>
      </c>
      <c r="U1380" t="str">
        <f>IF(employee_data3[[#This Row],[Age]]&lt;=25, "Remaja", IF(employee_data3[[#This Row],[Age]]&lt;=55, "Dewasa", "Lansia"))</f>
        <v>Dewasa</v>
      </c>
      <c r="V1380" t="s">
        <v>40</v>
      </c>
      <c r="W1380" t="s">
        <v>83</v>
      </c>
      <c r="X1380" t="s">
        <v>55</v>
      </c>
      <c r="Y1380">
        <v>50864</v>
      </c>
      <c r="Z1380" t="s">
        <v>93</v>
      </c>
      <c r="AA1380" t="s">
        <v>104</v>
      </c>
      <c r="AB1380" t="s">
        <v>45</v>
      </c>
      <c r="AC1380">
        <v>3</v>
      </c>
      <c r="AD1380" s="11">
        <f>(employee_data3[[#This Row],[Current Employee Rating]]-AVERAGE(employee_data3[Current Employee Rating]))/STDEV(employee_data3[Current Employee Rating])</f>
        <v>3.0539538160596794E-2</v>
      </c>
      <c r="AE1380" s="11" t="str">
        <f>IF(employee_data3[[#This Row],[Z Score]]&gt;3,"Yes","No")</f>
        <v>No</v>
      </c>
    </row>
    <row r="1381" spans="1:31" x14ac:dyDescent="0.3">
      <c r="A1381">
        <v>1806</v>
      </c>
      <c r="B1381" t="s">
        <v>4832</v>
      </c>
      <c r="C1381" t="s">
        <v>1147</v>
      </c>
      <c r="D1381" s="1">
        <v>44626</v>
      </c>
      <c r="E1381" s="1"/>
      <c r="F1381" t="s">
        <v>28</v>
      </c>
      <c r="G1381" t="s">
        <v>5453</v>
      </c>
      <c r="H1381" t="s">
        <v>5454</v>
      </c>
      <c r="I1381" t="s">
        <v>31</v>
      </c>
      <c r="J1381" t="s">
        <v>32</v>
      </c>
      <c r="K1381" t="str">
        <f>IF(employee_data3[[#This Row],[EmployeeStatus]]="Active", "Active", "Attrition")</f>
        <v>Active</v>
      </c>
      <c r="L1381" t="s">
        <v>52</v>
      </c>
      <c r="M1381" t="s">
        <v>51</v>
      </c>
      <c r="N1381" t="s">
        <v>63</v>
      </c>
      <c r="O1381" t="s">
        <v>36</v>
      </c>
      <c r="P1381" t="s">
        <v>37</v>
      </c>
      <c r="Q1381" t="s">
        <v>38</v>
      </c>
      <c r="R1381" t="s">
        <v>81</v>
      </c>
      <c r="S1381" s="1">
        <v>18804</v>
      </c>
      <c r="T1381">
        <f>DATEDIF(employee_data3[[#This Row],[DOB]],DATE(2023, 1, 1), "Y")</f>
        <v>71</v>
      </c>
      <c r="U1381" t="str">
        <f>IF(employee_data3[[#This Row],[Age]]&lt;=25, "Remaja", IF(employee_data3[[#This Row],[Age]]&lt;=55, "Dewasa", "Lansia"))</f>
        <v>Lansia</v>
      </c>
      <c r="V1381" t="s">
        <v>40</v>
      </c>
      <c r="W1381" t="s">
        <v>83</v>
      </c>
      <c r="X1381" t="s">
        <v>55</v>
      </c>
      <c r="Y1381">
        <v>8972</v>
      </c>
      <c r="Z1381" t="s">
        <v>128</v>
      </c>
      <c r="AA1381" t="s">
        <v>75</v>
      </c>
      <c r="AB1381" t="s">
        <v>45</v>
      </c>
      <c r="AC1381">
        <v>3</v>
      </c>
      <c r="AD1381" s="11">
        <f>(employee_data3[[#This Row],[Current Employee Rating]]-AVERAGE(employee_data3[Current Employee Rating]))/STDEV(employee_data3[Current Employee Rating])</f>
        <v>3.0539538160596794E-2</v>
      </c>
      <c r="AE1381" s="11" t="str">
        <f>IF(employee_data3[[#This Row],[Z Score]]&gt;3,"Yes","No")</f>
        <v>No</v>
      </c>
    </row>
    <row r="1382" spans="1:31" x14ac:dyDescent="0.3">
      <c r="A1382">
        <v>1807</v>
      </c>
      <c r="B1382" t="s">
        <v>2271</v>
      </c>
      <c r="C1382" t="s">
        <v>1433</v>
      </c>
      <c r="D1382" s="1">
        <v>43712</v>
      </c>
      <c r="E1382" s="1"/>
      <c r="F1382" t="s">
        <v>28</v>
      </c>
      <c r="G1382" t="s">
        <v>5455</v>
      </c>
      <c r="H1382" t="s">
        <v>5456</v>
      </c>
      <c r="I1382" t="s">
        <v>133</v>
      </c>
      <c r="J1382" t="s">
        <v>32</v>
      </c>
      <c r="K1382" t="str">
        <f>IF(employee_data3[[#This Row],[EmployeeStatus]]="Active", "Active", "Attrition")</f>
        <v>Active</v>
      </c>
      <c r="L1382" t="s">
        <v>33</v>
      </c>
      <c r="M1382" t="s">
        <v>34</v>
      </c>
      <c r="N1382" t="s">
        <v>63</v>
      </c>
      <c r="O1382" t="s">
        <v>36</v>
      </c>
      <c r="P1382" t="s">
        <v>37</v>
      </c>
      <c r="Q1382" t="s">
        <v>38</v>
      </c>
      <c r="R1382" t="s">
        <v>504</v>
      </c>
      <c r="S1382" s="1">
        <v>29172</v>
      </c>
      <c r="T1382">
        <f>DATEDIF(employee_data3[[#This Row],[DOB]],DATE(2023, 1, 1), "Y")</f>
        <v>43</v>
      </c>
      <c r="U1382" t="str">
        <f>IF(employee_data3[[#This Row],[Age]]&lt;=25, "Remaja", IF(employee_data3[[#This Row],[Age]]&lt;=55, "Dewasa", "Lansia"))</f>
        <v>Dewasa</v>
      </c>
      <c r="V1382" t="s">
        <v>40</v>
      </c>
      <c r="W1382" t="s">
        <v>163</v>
      </c>
      <c r="X1382" t="s">
        <v>42</v>
      </c>
      <c r="Y1382">
        <v>94163</v>
      </c>
      <c r="Z1382" t="s">
        <v>43</v>
      </c>
      <c r="AA1382" t="s">
        <v>44</v>
      </c>
      <c r="AB1382" t="s">
        <v>45</v>
      </c>
      <c r="AC1382">
        <v>3</v>
      </c>
      <c r="AD1382" s="11">
        <f>(employee_data3[[#This Row],[Current Employee Rating]]-AVERAGE(employee_data3[Current Employee Rating]))/STDEV(employee_data3[Current Employee Rating])</f>
        <v>3.0539538160596794E-2</v>
      </c>
      <c r="AE1382" s="11" t="str">
        <f>IF(employee_data3[[#This Row],[Z Score]]&gt;3,"Yes","No")</f>
        <v>No</v>
      </c>
    </row>
    <row r="1383" spans="1:31" x14ac:dyDescent="0.3">
      <c r="A1383">
        <v>1808</v>
      </c>
      <c r="B1383" t="s">
        <v>5457</v>
      </c>
      <c r="C1383" t="s">
        <v>1391</v>
      </c>
      <c r="D1383" s="1">
        <v>45133</v>
      </c>
      <c r="E1383" s="1"/>
      <c r="F1383" t="s">
        <v>28</v>
      </c>
      <c r="G1383" t="s">
        <v>5458</v>
      </c>
      <c r="H1383" t="s">
        <v>5459</v>
      </c>
      <c r="I1383" t="s">
        <v>50</v>
      </c>
      <c r="J1383" t="s">
        <v>32</v>
      </c>
      <c r="K1383" t="str">
        <f>IF(employee_data3[[#This Row],[EmployeeStatus]]="Active", "Active", "Attrition")</f>
        <v>Active</v>
      </c>
      <c r="L1383" t="s">
        <v>52</v>
      </c>
      <c r="M1383" t="s">
        <v>51</v>
      </c>
      <c r="N1383" t="s">
        <v>52</v>
      </c>
      <c r="O1383" t="s">
        <v>36</v>
      </c>
      <c r="P1383" t="s">
        <v>37</v>
      </c>
      <c r="Q1383" t="s">
        <v>38</v>
      </c>
      <c r="R1383" t="s">
        <v>148</v>
      </c>
      <c r="S1383" s="1">
        <v>30584</v>
      </c>
      <c r="T1383">
        <f>DATEDIF(employee_data3[[#This Row],[DOB]],DATE(2023, 1, 1), "Y")</f>
        <v>39</v>
      </c>
      <c r="U1383" t="str">
        <f>IF(employee_data3[[#This Row],[Age]]&lt;=25, "Remaja", IF(employee_data3[[#This Row],[Age]]&lt;=55, "Dewasa", "Lansia"))</f>
        <v>Dewasa</v>
      </c>
      <c r="V1383" t="s">
        <v>40</v>
      </c>
      <c r="W1383" t="s">
        <v>178</v>
      </c>
      <c r="X1383" t="s">
        <v>42</v>
      </c>
      <c r="Y1383">
        <v>37289</v>
      </c>
      <c r="Z1383" t="s">
        <v>93</v>
      </c>
      <c r="AA1383" t="s">
        <v>84</v>
      </c>
      <c r="AB1383" t="s">
        <v>45</v>
      </c>
      <c r="AC1383">
        <v>3</v>
      </c>
      <c r="AD1383" s="11">
        <f>(employee_data3[[#This Row],[Current Employee Rating]]-AVERAGE(employee_data3[Current Employee Rating]))/STDEV(employee_data3[Current Employee Rating])</f>
        <v>3.0539538160596794E-2</v>
      </c>
      <c r="AE1383" s="11" t="str">
        <f>IF(employee_data3[[#This Row],[Z Score]]&gt;3,"Yes","No")</f>
        <v>No</v>
      </c>
    </row>
    <row r="1384" spans="1:31" x14ac:dyDescent="0.3">
      <c r="A1384">
        <v>1809</v>
      </c>
      <c r="B1384" t="s">
        <v>2990</v>
      </c>
      <c r="C1384" t="s">
        <v>3579</v>
      </c>
      <c r="D1384" s="1">
        <v>44914</v>
      </c>
      <c r="E1384" s="1">
        <v>45065</v>
      </c>
      <c r="F1384" t="s">
        <v>28</v>
      </c>
      <c r="G1384" t="s">
        <v>5460</v>
      </c>
      <c r="H1384" t="s">
        <v>5461</v>
      </c>
      <c r="I1384" t="s">
        <v>139</v>
      </c>
      <c r="J1384" t="s">
        <v>32</v>
      </c>
      <c r="K1384" t="str">
        <f>IF(employee_data3[[#This Row],[EmployeeStatus]]="Active", "Active", "Attrition")</f>
        <v>Active</v>
      </c>
      <c r="L1384" t="s">
        <v>33</v>
      </c>
      <c r="M1384" t="s">
        <v>34</v>
      </c>
      <c r="N1384" t="s">
        <v>52</v>
      </c>
      <c r="O1384" t="s">
        <v>99</v>
      </c>
      <c r="P1384" t="s">
        <v>5462</v>
      </c>
      <c r="Q1384" t="s">
        <v>38</v>
      </c>
      <c r="R1384" t="s">
        <v>504</v>
      </c>
      <c r="S1384" s="1">
        <v>24435</v>
      </c>
      <c r="T1384">
        <f>DATEDIF(employee_data3[[#This Row],[DOB]],DATE(2023, 1, 1), "Y")</f>
        <v>56</v>
      </c>
      <c r="U1384" t="str">
        <f>IF(employee_data3[[#This Row],[Age]]&lt;=25, "Remaja", IF(employee_data3[[#This Row],[Age]]&lt;=55, "Dewasa", "Lansia"))</f>
        <v>Lansia</v>
      </c>
      <c r="V1384" t="s">
        <v>40</v>
      </c>
      <c r="W1384" t="s">
        <v>6</v>
      </c>
      <c r="X1384" t="s">
        <v>42</v>
      </c>
      <c r="Y1384">
        <v>21417</v>
      </c>
      <c r="Z1384" t="s">
        <v>74</v>
      </c>
      <c r="AA1384" t="s">
        <v>104</v>
      </c>
      <c r="AB1384" t="s">
        <v>45</v>
      </c>
      <c r="AC1384">
        <v>3</v>
      </c>
      <c r="AD1384" s="11">
        <f>(employee_data3[[#This Row],[Current Employee Rating]]-AVERAGE(employee_data3[Current Employee Rating]))/STDEV(employee_data3[Current Employee Rating])</f>
        <v>3.0539538160596794E-2</v>
      </c>
      <c r="AE1384" s="11" t="str">
        <f>IF(employee_data3[[#This Row],[Z Score]]&gt;3,"Yes","No")</f>
        <v>No</v>
      </c>
    </row>
    <row r="1385" spans="1:31" x14ac:dyDescent="0.3">
      <c r="A1385">
        <v>1810</v>
      </c>
      <c r="B1385" t="s">
        <v>5463</v>
      </c>
      <c r="C1385" t="s">
        <v>5464</v>
      </c>
      <c r="D1385" s="1">
        <v>44425</v>
      </c>
      <c r="E1385" s="1"/>
      <c r="F1385" t="s">
        <v>28</v>
      </c>
      <c r="G1385" t="s">
        <v>5465</v>
      </c>
      <c r="H1385" t="s">
        <v>5466</v>
      </c>
      <c r="I1385" t="s">
        <v>80</v>
      </c>
      <c r="J1385" t="s">
        <v>32</v>
      </c>
      <c r="K1385" t="str">
        <f>IF(employee_data3[[#This Row],[EmployeeStatus]]="Active", "Active", "Attrition")</f>
        <v>Active</v>
      </c>
      <c r="L1385" t="s">
        <v>63</v>
      </c>
      <c r="M1385" t="s">
        <v>51</v>
      </c>
      <c r="N1385" t="s">
        <v>52</v>
      </c>
      <c r="O1385" t="s">
        <v>36</v>
      </c>
      <c r="P1385" t="s">
        <v>37</v>
      </c>
      <c r="Q1385" t="s">
        <v>38</v>
      </c>
      <c r="R1385" t="s">
        <v>81</v>
      </c>
      <c r="S1385" s="1">
        <v>34668</v>
      </c>
      <c r="T1385">
        <f>DATEDIF(employee_data3[[#This Row],[DOB]],DATE(2023, 1, 1), "Y")</f>
        <v>28</v>
      </c>
      <c r="U1385" t="str">
        <f>IF(employee_data3[[#This Row],[Age]]&lt;=25, "Remaja", IF(employee_data3[[#This Row],[Age]]&lt;=55, "Dewasa", "Lansia"))</f>
        <v>Dewasa</v>
      </c>
      <c r="V1385" t="s">
        <v>40</v>
      </c>
      <c r="W1385" t="s">
        <v>113</v>
      </c>
      <c r="X1385" t="s">
        <v>55</v>
      </c>
      <c r="Y1385">
        <v>22860</v>
      </c>
      <c r="Z1385" t="s">
        <v>93</v>
      </c>
      <c r="AA1385" t="s">
        <v>104</v>
      </c>
      <c r="AB1385" t="s">
        <v>45</v>
      </c>
      <c r="AC1385">
        <v>3</v>
      </c>
      <c r="AD1385" s="11">
        <f>(employee_data3[[#This Row],[Current Employee Rating]]-AVERAGE(employee_data3[Current Employee Rating]))/STDEV(employee_data3[Current Employee Rating])</f>
        <v>3.0539538160596794E-2</v>
      </c>
      <c r="AE1385" s="11" t="str">
        <f>IF(employee_data3[[#This Row],[Z Score]]&gt;3,"Yes","No")</f>
        <v>No</v>
      </c>
    </row>
    <row r="1386" spans="1:31" x14ac:dyDescent="0.3">
      <c r="A1386">
        <v>1811</v>
      </c>
      <c r="B1386" t="s">
        <v>4841</v>
      </c>
      <c r="C1386" t="s">
        <v>5467</v>
      </c>
      <c r="D1386" s="1">
        <v>44723</v>
      </c>
      <c r="E1386" s="1"/>
      <c r="F1386" t="s">
        <v>28</v>
      </c>
      <c r="G1386" t="s">
        <v>5468</v>
      </c>
      <c r="H1386" t="s">
        <v>5469</v>
      </c>
      <c r="I1386" t="s">
        <v>168</v>
      </c>
      <c r="J1386" t="s">
        <v>32</v>
      </c>
      <c r="K1386" t="str">
        <f>IF(employee_data3[[#This Row],[EmployeeStatus]]="Active", "Active", "Attrition")</f>
        <v>Active</v>
      </c>
      <c r="L1386" t="s">
        <v>33</v>
      </c>
      <c r="M1386" t="s">
        <v>51</v>
      </c>
      <c r="N1386" t="s">
        <v>63</v>
      </c>
      <c r="O1386" t="s">
        <v>36</v>
      </c>
      <c r="P1386" t="s">
        <v>37</v>
      </c>
      <c r="Q1386" t="s">
        <v>38</v>
      </c>
      <c r="R1386" t="s">
        <v>1012</v>
      </c>
      <c r="S1386" s="1">
        <v>28470</v>
      </c>
      <c r="T1386">
        <f>DATEDIF(employee_data3[[#This Row],[DOB]],DATE(2023, 1, 1), "Y")</f>
        <v>45</v>
      </c>
      <c r="U1386" t="str">
        <f>IF(employee_data3[[#This Row],[Age]]&lt;=25, "Remaja", IF(employee_data3[[#This Row],[Age]]&lt;=55, "Dewasa", "Lansia"))</f>
        <v>Dewasa</v>
      </c>
      <c r="V1386" t="s">
        <v>40</v>
      </c>
      <c r="W1386" t="s">
        <v>419</v>
      </c>
      <c r="X1386" t="s">
        <v>42</v>
      </c>
      <c r="Y1386">
        <v>50910</v>
      </c>
      <c r="Z1386" t="s">
        <v>93</v>
      </c>
      <c r="AA1386" t="s">
        <v>104</v>
      </c>
      <c r="AB1386" t="s">
        <v>45</v>
      </c>
      <c r="AC1386">
        <v>3</v>
      </c>
      <c r="AD1386" s="11">
        <f>(employee_data3[[#This Row],[Current Employee Rating]]-AVERAGE(employee_data3[Current Employee Rating]))/STDEV(employee_data3[Current Employee Rating])</f>
        <v>3.0539538160596794E-2</v>
      </c>
      <c r="AE1386" s="11" t="str">
        <f>IF(employee_data3[[#This Row],[Z Score]]&gt;3,"Yes","No")</f>
        <v>No</v>
      </c>
    </row>
    <row r="1387" spans="1:31" x14ac:dyDescent="0.3">
      <c r="A1387">
        <v>1812</v>
      </c>
      <c r="B1387" t="s">
        <v>2333</v>
      </c>
      <c r="C1387" t="s">
        <v>3027</v>
      </c>
      <c r="D1387" s="1">
        <v>44470</v>
      </c>
      <c r="E1387" s="1">
        <v>45095</v>
      </c>
      <c r="F1387" t="s">
        <v>28</v>
      </c>
      <c r="G1387" t="s">
        <v>5470</v>
      </c>
      <c r="H1387" t="s">
        <v>5471</v>
      </c>
      <c r="I1387" t="s">
        <v>98</v>
      </c>
      <c r="J1387" t="s">
        <v>745</v>
      </c>
      <c r="K1387" t="str">
        <f>IF(employee_data3[[#This Row],[EmployeeStatus]]="Active", "Active", "Attrition")</f>
        <v>Attrition</v>
      </c>
      <c r="L1387" t="s">
        <v>33</v>
      </c>
      <c r="M1387" t="s">
        <v>51</v>
      </c>
      <c r="N1387" t="s">
        <v>63</v>
      </c>
      <c r="O1387" t="s">
        <v>99</v>
      </c>
      <c r="P1387" t="s">
        <v>5472</v>
      </c>
      <c r="Q1387" t="s">
        <v>38</v>
      </c>
      <c r="R1387" t="s">
        <v>81</v>
      </c>
      <c r="S1387" s="1">
        <v>28609</v>
      </c>
      <c r="T1387">
        <f>DATEDIF(employee_data3[[#This Row],[DOB]],DATE(2023, 1, 1), "Y")</f>
        <v>44</v>
      </c>
      <c r="U1387" t="str">
        <f>IF(employee_data3[[#This Row],[Age]]&lt;=25, "Remaja", IF(employee_data3[[#This Row],[Age]]&lt;=55, "Dewasa", "Lansia"))</f>
        <v>Dewasa</v>
      </c>
      <c r="V1387" t="s">
        <v>40</v>
      </c>
      <c r="W1387" t="s">
        <v>243</v>
      </c>
      <c r="X1387" t="s">
        <v>42</v>
      </c>
      <c r="Y1387">
        <v>78363</v>
      </c>
      <c r="Z1387" t="s">
        <v>93</v>
      </c>
      <c r="AA1387" t="s">
        <v>44</v>
      </c>
      <c r="AB1387" t="s">
        <v>45</v>
      </c>
      <c r="AC1387">
        <v>3</v>
      </c>
      <c r="AD1387" s="11">
        <f>(employee_data3[[#This Row],[Current Employee Rating]]-AVERAGE(employee_data3[Current Employee Rating]))/STDEV(employee_data3[Current Employee Rating])</f>
        <v>3.0539538160596794E-2</v>
      </c>
      <c r="AE1387" s="11" t="str">
        <f>IF(employee_data3[[#This Row],[Z Score]]&gt;3,"Yes","No")</f>
        <v>No</v>
      </c>
    </row>
    <row r="1388" spans="1:31" x14ac:dyDescent="0.3">
      <c r="A1388">
        <v>1813</v>
      </c>
      <c r="B1388" t="s">
        <v>302</v>
      </c>
      <c r="C1388" t="s">
        <v>4547</v>
      </c>
      <c r="D1388" s="1">
        <v>44047</v>
      </c>
      <c r="E1388" s="1"/>
      <c r="F1388" t="s">
        <v>28</v>
      </c>
      <c r="G1388" t="s">
        <v>5473</v>
      </c>
      <c r="H1388" t="s">
        <v>5474</v>
      </c>
      <c r="I1388" t="s">
        <v>118</v>
      </c>
      <c r="J1388" t="s">
        <v>32</v>
      </c>
      <c r="K1388" t="str">
        <f>IF(employee_data3[[#This Row],[EmployeeStatus]]="Active", "Active", "Attrition")</f>
        <v>Active</v>
      </c>
      <c r="L1388" t="s">
        <v>33</v>
      </c>
      <c r="M1388" t="s">
        <v>34</v>
      </c>
      <c r="N1388" t="s">
        <v>35</v>
      </c>
      <c r="O1388" t="s">
        <v>36</v>
      </c>
      <c r="P1388" t="s">
        <v>37</v>
      </c>
      <c r="Q1388" t="s">
        <v>38</v>
      </c>
      <c r="R1388" t="s">
        <v>53</v>
      </c>
      <c r="S1388" s="1">
        <v>29232</v>
      </c>
      <c r="T1388">
        <f>DATEDIF(employee_data3[[#This Row],[DOB]],DATE(2023, 1, 1), "Y")</f>
        <v>42</v>
      </c>
      <c r="U1388" t="str">
        <f>IF(employee_data3[[#This Row],[Age]]&lt;=25, "Remaja", IF(employee_data3[[#This Row],[Age]]&lt;=55, "Dewasa", "Lansia"))</f>
        <v>Dewasa</v>
      </c>
      <c r="V1388" t="s">
        <v>40</v>
      </c>
      <c r="W1388" t="s">
        <v>163</v>
      </c>
      <c r="X1388" t="s">
        <v>42</v>
      </c>
      <c r="Y1388">
        <v>61521</v>
      </c>
      <c r="Z1388" t="s">
        <v>74</v>
      </c>
      <c r="AA1388" t="s">
        <v>104</v>
      </c>
      <c r="AB1388" t="s">
        <v>45</v>
      </c>
      <c r="AC1388">
        <v>3</v>
      </c>
      <c r="AD1388" s="11">
        <f>(employee_data3[[#This Row],[Current Employee Rating]]-AVERAGE(employee_data3[Current Employee Rating]))/STDEV(employee_data3[Current Employee Rating])</f>
        <v>3.0539538160596794E-2</v>
      </c>
      <c r="AE1388" s="11" t="str">
        <f>IF(employee_data3[[#This Row],[Z Score]]&gt;3,"Yes","No")</f>
        <v>No</v>
      </c>
    </row>
    <row r="1389" spans="1:31" x14ac:dyDescent="0.3">
      <c r="A1389">
        <v>1814</v>
      </c>
      <c r="B1389" t="s">
        <v>5475</v>
      </c>
      <c r="C1389" t="s">
        <v>5476</v>
      </c>
      <c r="D1389" s="1">
        <v>44603</v>
      </c>
      <c r="E1389" s="1"/>
      <c r="F1389" t="s">
        <v>28</v>
      </c>
      <c r="G1389" t="s">
        <v>5477</v>
      </c>
      <c r="H1389" t="s">
        <v>5478</v>
      </c>
      <c r="I1389" t="s">
        <v>62</v>
      </c>
      <c r="J1389" t="s">
        <v>32</v>
      </c>
      <c r="K1389" t="str">
        <f>IF(employee_data3[[#This Row],[EmployeeStatus]]="Active", "Active", "Attrition")</f>
        <v>Active</v>
      </c>
      <c r="L1389" t="s">
        <v>63</v>
      </c>
      <c r="M1389" t="s">
        <v>51</v>
      </c>
      <c r="N1389" t="s">
        <v>52</v>
      </c>
      <c r="O1389" t="s">
        <v>36</v>
      </c>
      <c r="P1389" t="s">
        <v>37</v>
      </c>
      <c r="Q1389" t="s">
        <v>38</v>
      </c>
      <c r="R1389" t="s">
        <v>305</v>
      </c>
      <c r="S1389" s="1">
        <v>29288</v>
      </c>
      <c r="T1389">
        <f>DATEDIF(employee_data3[[#This Row],[DOB]],DATE(2023, 1, 1), "Y")</f>
        <v>42</v>
      </c>
      <c r="U1389" t="str">
        <f>IF(employee_data3[[#This Row],[Age]]&lt;=25, "Remaja", IF(employee_data3[[#This Row],[Age]]&lt;=55, "Dewasa", "Lansia"))</f>
        <v>Dewasa</v>
      </c>
      <c r="V1389" t="s">
        <v>40</v>
      </c>
      <c r="W1389" t="s">
        <v>83</v>
      </c>
      <c r="X1389" t="s">
        <v>42</v>
      </c>
      <c r="Y1389">
        <v>43420</v>
      </c>
      <c r="Z1389" t="s">
        <v>93</v>
      </c>
      <c r="AA1389" t="s">
        <v>44</v>
      </c>
      <c r="AB1389" t="s">
        <v>45</v>
      </c>
      <c r="AC1389">
        <v>3</v>
      </c>
      <c r="AD1389" s="11">
        <f>(employee_data3[[#This Row],[Current Employee Rating]]-AVERAGE(employee_data3[Current Employee Rating]))/STDEV(employee_data3[Current Employee Rating])</f>
        <v>3.0539538160596794E-2</v>
      </c>
      <c r="AE1389" s="11" t="str">
        <f>IF(employee_data3[[#This Row],[Z Score]]&gt;3,"Yes","No")</f>
        <v>No</v>
      </c>
    </row>
    <row r="1390" spans="1:31" x14ac:dyDescent="0.3">
      <c r="A1390">
        <v>1815</v>
      </c>
      <c r="B1390" t="s">
        <v>4713</v>
      </c>
      <c r="C1390" t="s">
        <v>3514</v>
      </c>
      <c r="D1390" s="1">
        <v>44004</v>
      </c>
      <c r="E1390" s="1"/>
      <c r="F1390" t="s">
        <v>28</v>
      </c>
      <c r="G1390" t="s">
        <v>5479</v>
      </c>
      <c r="H1390" t="s">
        <v>5480</v>
      </c>
      <c r="I1390" t="s">
        <v>89</v>
      </c>
      <c r="J1390" t="s">
        <v>32</v>
      </c>
      <c r="K1390" t="str">
        <f>IF(employee_data3[[#This Row],[EmployeeStatus]]="Active", "Active", "Attrition")</f>
        <v>Active</v>
      </c>
      <c r="L1390" t="s">
        <v>33</v>
      </c>
      <c r="M1390" t="s">
        <v>51</v>
      </c>
      <c r="N1390" t="s">
        <v>52</v>
      </c>
      <c r="O1390" t="s">
        <v>36</v>
      </c>
      <c r="P1390" t="s">
        <v>37</v>
      </c>
      <c r="Q1390" t="s">
        <v>38</v>
      </c>
      <c r="R1390" t="s">
        <v>177</v>
      </c>
      <c r="S1390" s="1">
        <v>22414</v>
      </c>
      <c r="T1390">
        <f>DATEDIF(employee_data3[[#This Row],[DOB]],DATE(2023, 1, 1), "Y")</f>
        <v>61</v>
      </c>
      <c r="U1390" t="str">
        <f>IF(employee_data3[[#This Row],[Age]]&lt;=25, "Remaja", IF(employee_data3[[#This Row],[Age]]&lt;=55, "Dewasa", "Lansia"))</f>
        <v>Lansia</v>
      </c>
      <c r="V1390" t="s">
        <v>40</v>
      </c>
      <c r="W1390" t="s">
        <v>243</v>
      </c>
      <c r="X1390" t="s">
        <v>42</v>
      </c>
      <c r="Y1390">
        <v>44224</v>
      </c>
      <c r="Z1390" t="s">
        <v>128</v>
      </c>
      <c r="AA1390" t="s">
        <v>84</v>
      </c>
      <c r="AB1390" t="s">
        <v>45</v>
      </c>
      <c r="AC1390">
        <v>3</v>
      </c>
      <c r="AD1390" s="11">
        <f>(employee_data3[[#This Row],[Current Employee Rating]]-AVERAGE(employee_data3[Current Employee Rating]))/STDEV(employee_data3[Current Employee Rating])</f>
        <v>3.0539538160596794E-2</v>
      </c>
      <c r="AE1390" s="11" t="str">
        <f>IF(employee_data3[[#This Row],[Z Score]]&gt;3,"Yes","No")</f>
        <v>No</v>
      </c>
    </row>
    <row r="1391" spans="1:31" x14ac:dyDescent="0.3">
      <c r="A1391">
        <v>1816</v>
      </c>
      <c r="B1391" t="s">
        <v>5481</v>
      </c>
      <c r="C1391" t="s">
        <v>3342</v>
      </c>
      <c r="D1391" s="1">
        <v>44071</v>
      </c>
      <c r="E1391" s="1"/>
      <c r="F1391" t="s">
        <v>728</v>
      </c>
      <c r="G1391" t="s">
        <v>5482</v>
      </c>
      <c r="H1391" t="s">
        <v>5483</v>
      </c>
      <c r="I1391" t="s">
        <v>118</v>
      </c>
      <c r="J1391" t="s">
        <v>32</v>
      </c>
      <c r="K1391" t="str">
        <f>IF(employee_data3[[#This Row],[EmployeeStatus]]="Active", "Active", "Attrition")</f>
        <v>Active</v>
      </c>
      <c r="L1391" t="s">
        <v>33</v>
      </c>
      <c r="M1391" t="s">
        <v>51</v>
      </c>
      <c r="N1391" t="s">
        <v>35</v>
      </c>
      <c r="O1391" t="s">
        <v>36</v>
      </c>
      <c r="P1391" t="s">
        <v>37</v>
      </c>
      <c r="Q1391" t="s">
        <v>38</v>
      </c>
      <c r="R1391" t="s">
        <v>81</v>
      </c>
      <c r="S1391" s="1">
        <v>18758</v>
      </c>
      <c r="T1391">
        <f>DATEDIF(employee_data3[[#This Row],[DOB]],DATE(2023, 1, 1), "Y")</f>
        <v>71</v>
      </c>
      <c r="U1391" t="str">
        <f>IF(employee_data3[[#This Row],[Age]]&lt;=25, "Remaja", IF(employee_data3[[#This Row],[Age]]&lt;=55, "Dewasa", "Lansia"))</f>
        <v>Lansia</v>
      </c>
      <c r="V1391" t="s">
        <v>40</v>
      </c>
      <c r="W1391" t="s">
        <v>6</v>
      </c>
      <c r="X1391" t="s">
        <v>42</v>
      </c>
      <c r="Y1391">
        <v>83618</v>
      </c>
      <c r="Z1391" t="s">
        <v>74</v>
      </c>
      <c r="AA1391" t="s">
        <v>75</v>
      </c>
      <c r="AB1391" t="s">
        <v>45</v>
      </c>
      <c r="AC1391">
        <v>3</v>
      </c>
      <c r="AD1391" s="11">
        <f>(employee_data3[[#This Row],[Current Employee Rating]]-AVERAGE(employee_data3[Current Employee Rating]))/STDEV(employee_data3[Current Employee Rating])</f>
        <v>3.0539538160596794E-2</v>
      </c>
      <c r="AE1391" s="11" t="str">
        <f>IF(employee_data3[[#This Row],[Z Score]]&gt;3,"Yes","No")</f>
        <v>No</v>
      </c>
    </row>
    <row r="1392" spans="1:31" x14ac:dyDescent="0.3">
      <c r="A1392">
        <v>1817</v>
      </c>
      <c r="B1392" t="s">
        <v>4362</v>
      </c>
      <c r="C1392" t="s">
        <v>1909</v>
      </c>
      <c r="D1392" s="1">
        <v>43591</v>
      </c>
      <c r="E1392" s="1">
        <v>44660</v>
      </c>
      <c r="F1392" t="s">
        <v>728</v>
      </c>
      <c r="G1392" t="s">
        <v>5484</v>
      </c>
      <c r="H1392" t="s">
        <v>5485</v>
      </c>
      <c r="I1392" t="s">
        <v>62</v>
      </c>
      <c r="J1392" t="s">
        <v>32</v>
      </c>
      <c r="K1392" t="str">
        <f>IF(employee_data3[[#This Row],[EmployeeStatus]]="Active", "Active", "Attrition")</f>
        <v>Active</v>
      </c>
      <c r="L1392" t="s">
        <v>33</v>
      </c>
      <c r="M1392" t="s">
        <v>51</v>
      </c>
      <c r="N1392" t="s">
        <v>35</v>
      </c>
      <c r="O1392" t="s">
        <v>126</v>
      </c>
      <c r="P1392" t="s">
        <v>5486</v>
      </c>
      <c r="Q1392" t="s">
        <v>38</v>
      </c>
      <c r="R1392" t="s">
        <v>53</v>
      </c>
      <c r="S1392" s="1">
        <v>31784</v>
      </c>
      <c r="T1392">
        <f>DATEDIF(employee_data3[[#This Row],[DOB]],DATE(2023, 1, 1), "Y")</f>
        <v>35</v>
      </c>
      <c r="U1392" t="str">
        <f>IF(employee_data3[[#This Row],[Age]]&lt;=25, "Remaja", IF(employee_data3[[#This Row],[Age]]&lt;=55, "Dewasa", "Lansia"))</f>
        <v>Dewasa</v>
      </c>
      <c r="V1392" t="s">
        <v>40</v>
      </c>
      <c r="W1392" t="s">
        <v>163</v>
      </c>
      <c r="X1392" t="s">
        <v>42</v>
      </c>
      <c r="Y1392">
        <v>41874</v>
      </c>
      <c r="Z1392" t="s">
        <v>74</v>
      </c>
      <c r="AA1392" t="s">
        <v>104</v>
      </c>
      <c r="AB1392" t="s">
        <v>45</v>
      </c>
      <c r="AC1392">
        <v>3</v>
      </c>
      <c r="AD1392" s="11">
        <f>(employee_data3[[#This Row],[Current Employee Rating]]-AVERAGE(employee_data3[Current Employee Rating]))/STDEV(employee_data3[Current Employee Rating])</f>
        <v>3.0539538160596794E-2</v>
      </c>
      <c r="AE1392" s="11" t="str">
        <f>IF(employee_data3[[#This Row],[Z Score]]&gt;3,"Yes","No")</f>
        <v>No</v>
      </c>
    </row>
    <row r="1393" spans="1:31" x14ac:dyDescent="0.3">
      <c r="A1393">
        <v>1818</v>
      </c>
      <c r="B1393" t="s">
        <v>5487</v>
      </c>
      <c r="C1393" t="s">
        <v>3415</v>
      </c>
      <c r="D1393" s="1">
        <v>44385</v>
      </c>
      <c r="E1393" s="1"/>
      <c r="F1393" t="s">
        <v>728</v>
      </c>
      <c r="G1393" t="s">
        <v>5488</v>
      </c>
      <c r="H1393" t="s">
        <v>5489</v>
      </c>
      <c r="I1393" t="s">
        <v>89</v>
      </c>
      <c r="J1393" t="s">
        <v>32</v>
      </c>
      <c r="K1393" t="str">
        <f>IF(employee_data3[[#This Row],[EmployeeStatus]]="Active", "Active", "Attrition")</f>
        <v>Active</v>
      </c>
      <c r="L1393" t="s">
        <v>33</v>
      </c>
      <c r="M1393" t="s">
        <v>34</v>
      </c>
      <c r="N1393" t="s">
        <v>52</v>
      </c>
      <c r="O1393" t="s">
        <v>36</v>
      </c>
      <c r="P1393" t="s">
        <v>37</v>
      </c>
      <c r="Q1393" t="s">
        <v>38</v>
      </c>
      <c r="R1393" t="s">
        <v>504</v>
      </c>
      <c r="S1393" s="1">
        <v>20461</v>
      </c>
      <c r="T1393">
        <f>DATEDIF(employee_data3[[#This Row],[DOB]],DATE(2023, 1, 1), "Y")</f>
        <v>66</v>
      </c>
      <c r="U1393" t="str">
        <f>IF(employee_data3[[#This Row],[Age]]&lt;=25, "Remaja", IF(employee_data3[[#This Row],[Age]]&lt;=55, "Dewasa", "Lansia"))</f>
        <v>Lansia</v>
      </c>
      <c r="V1393" t="s">
        <v>40</v>
      </c>
      <c r="W1393" t="s">
        <v>83</v>
      </c>
      <c r="X1393" t="s">
        <v>55</v>
      </c>
      <c r="Y1393">
        <v>32718</v>
      </c>
      <c r="Z1393" t="s">
        <v>56</v>
      </c>
      <c r="AA1393" t="s">
        <v>44</v>
      </c>
      <c r="AB1393" t="s">
        <v>45</v>
      </c>
      <c r="AC1393">
        <v>3</v>
      </c>
      <c r="AD1393" s="11">
        <f>(employee_data3[[#This Row],[Current Employee Rating]]-AVERAGE(employee_data3[Current Employee Rating]))/STDEV(employee_data3[Current Employee Rating])</f>
        <v>3.0539538160596794E-2</v>
      </c>
      <c r="AE1393" s="11" t="str">
        <f>IF(employee_data3[[#This Row],[Z Score]]&gt;3,"Yes","No")</f>
        <v>No</v>
      </c>
    </row>
    <row r="1394" spans="1:31" x14ac:dyDescent="0.3">
      <c r="A1394">
        <v>1819</v>
      </c>
      <c r="B1394" t="s">
        <v>5081</v>
      </c>
      <c r="C1394" t="s">
        <v>4700</v>
      </c>
      <c r="D1394" s="1">
        <v>44744</v>
      </c>
      <c r="E1394" s="1"/>
      <c r="F1394" t="s">
        <v>28</v>
      </c>
      <c r="G1394" t="s">
        <v>5490</v>
      </c>
      <c r="H1394" t="s">
        <v>5491</v>
      </c>
      <c r="I1394" t="s">
        <v>98</v>
      </c>
      <c r="J1394" t="s">
        <v>32</v>
      </c>
      <c r="K1394" t="str">
        <f>IF(employee_data3[[#This Row],[EmployeeStatus]]="Active", "Active", "Attrition")</f>
        <v>Active</v>
      </c>
      <c r="L1394" t="s">
        <v>63</v>
      </c>
      <c r="M1394" t="s">
        <v>64</v>
      </c>
      <c r="N1394" t="s">
        <v>35</v>
      </c>
      <c r="O1394" t="s">
        <v>36</v>
      </c>
      <c r="P1394" t="s">
        <v>37</v>
      </c>
      <c r="Q1394" t="s">
        <v>38</v>
      </c>
      <c r="R1394" t="s">
        <v>81</v>
      </c>
      <c r="S1394" s="1">
        <v>17830</v>
      </c>
      <c r="T1394">
        <f>DATEDIF(employee_data3[[#This Row],[DOB]],DATE(2023, 1, 1), "Y")</f>
        <v>74</v>
      </c>
      <c r="U1394" t="str">
        <f>IF(employee_data3[[#This Row],[Age]]&lt;=25, "Remaja", IF(employee_data3[[#This Row],[Age]]&lt;=55, "Dewasa", "Lansia"))</f>
        <v>Lansia</v>
      </c>
      <c r="V1394" t="s">
        <v>40</v>
      </c>
      <c r="W1394" t="s">
        <v>103</v>
      </c>
      <c r="X1394" t="s">
        <v>42</v>
      </c>
      <c r="Y1394">
        <v>24932</v>
      </c>
      <c r="Z1394" t="s">
        <v>93</v>
      </c>
      <c r="AA1394" t="s">
        <v>75</v>
      </c>
      <c r="AB1394" t="s">
        <v>45</v>
      </c>
      <c r="AC1394">
        <v>3</v>
      </c>
      <c r="AD1394" s="11">
        <f>(employee_data3[[#This Row],[Current Employee Rating]]-AVERAGE(employee_data3[Current Employee Rating]))/STDEV(employee_data3[Current Employee Rating])</f>
        <v>3.0539538160596794E-2</v>
      </c>
      <c r="AE1394" s="11" t="str">
        <f>IF(employee_data3[[#This Row],[Z Score]]&gt;3,"Yes","No")</f>
        <v>No</v>
      </c>
    </row>
    <row r="1395" spans="1:31" x14ac:dyDescent="0.3">
      <c r="A1395">
        <v>1820</v>
      </c>
      <c r="B1395" t="s">
        <v>5492</v>
      </c>
      <c r="C1395" t="s">
        <v>5493</v>
      </c>
      <c r="D1395" s="1">
        <v>45050</v>
      </c>
      <c r="E1395" s="1"/>
      <c r="F1395" t="s">
        <v>28</v>
      </c>
      <c r="G1395" t="s">
        <v>5494</v>
      </c>
      <c r="H1395" t="s">
        <v>5495</v>
      </c>
      <c r="I1395" t="s">
        <v>168</v>
      </c>
      <c r="J1395" t="s">
        <v>32</v>
      </c>
      <c r="K1395" t="str">
        <f>IF(employee_data3[[#This Row],[EmployeeStatus]]="Active", "Active", "Attrition")</f>
        <v>Active</v>
      </c>
      <c r="L1395" t="s">
        <v>63</v>
      </c>
      <c r="M1395" t="s">
        <v>34</v>
      </c>
      <c r="N1395" t="s">
        <v>52</v>
      </c>
      <c r="O1395" t="s">
        <v>36</v>
      </c>
      <c r="P1395" t="s">
        <v>37</v>
      </c>
      <c r="Q1395" t="s">
        <v>38</v>
      </c>
      <c r="R1395" t="s">
        <v>286</v>
      </c>
      <c r="S1395" s="1">
        <v>29252</v>
      </c>
      <c r="T1395">
        <f>DATEDIF(employee_data3[[#This Row],[DOB]],DATE(2023, 1, 1), "Y")</f>
        <v>42</v>
      </c>
      <c r="U1395" t="str">
        <f>IF(employee_data3[[#This Row],[Age]]&lt;=25, "Remaja", IF(employee_data3[[#This Row],[Age]]&lt;=55, "Dewasa", "Lansia"))</f>
        <v>Dewasa</v>
      </c>
      <c r="V1395" t="s">
        <v>40</v>
      </c>
      <c r="W1395" t="s">
        <v>3108</v>
      </c>
      <c r="X1395" t="s">
        <v>42</v>
      </c>
      <c r="Y1395">
        <v>74525</v>
      </c>
      <c r="Z1395" t="s">
        <v>93</v>
      </c>
      <c r="AA1395" t="s">
        <v>104</v>
      </c>
      <c r="AB1395" t="s">
        <v>45</v>
      </c>
      <c r="AC1395">
        <v>3</v>
      </c>
      <c r="AD1395" s="11">
        <f>(employee_data3[[#This Row],[Current Employee Rating]]-AVERAGE(employee_data3[Current Employee Rating]))/STDEV(employee_data3[Current Employee Rating])</f>
        <v>3.0539538160596794E-2</v>
      </c>
      <c r="AE1395" s="11" t="str">
        <f>IF(employee_data3[[#This Row],[Z Score]]&gt;3,"Yes","No")</f>
        <v>No</v>
      </c>
    </row>
    <row r="1396" spans="1:31" x14ac:dyDescent="0.3">
      <c r="A1396">
        <v>1821</v>
      </c>
      <c r="B1396" t="s">
        <v>5496</v>
      </c>
      <c r="C1396" t="s">
        <v>1623</v>
      </c>
      <c r="D1396" s="1">
        <v>44914</v>
      </c>
      <c r="E1396" s="1"/>
      <c r="F1396" t="s">
        <v>28</v>
      </c>
      <c r="G1396" t="s">
        <v>5497</v>
      </c>
      <c r="H1396" t="s">
        <v>5498</v>
      </c>
      <c r="I1396" t="s">
        <v>98</v>
      </c>
      <c r="J1396" t="s">
        <v>32</v>
      </c>
      <c r="K1396" t="str">
        <f>IF(employee_data3[[#This Row],[EmployeeStatus]]="Active", "Active", "Attrition")</f>
        <v>Active</v>
      </c>
      <c r="L1396" t="s">
        <v>63</v>
      </c>
      <c r="M1396" t="s">
        <v>64</v>
      </c>
      <c r="N1396" t="s">
        <v>63</v>
      </c>
      <c r="O1396" t="s">
        <v>36</v>
      </c>
      <c r="P1396" t="s">
        <v>37</v>
      </c>
      <c r="Q1396" t="s">
        <v>38</v>
      </c>
      <c r="R1396" t="s">
        <v>66</v>
      </c>
      <c r="S1396" s="1">
        <v>29421</v>
      </c>
      <c r="T1396">
        <f>DATEDIF(employee_data3[[#This Row],[DOB]],DATE(2023, 1, 1), "Y")</f>
        <v>42</v>
      </c>
      <c r="U1396" t="str">
        <f>IF(employee_data3[[#This Row],[Age]]&lt;=25, "Remaja", IF(employee_data3[[#This Row],[Age]]&lt;=55, "Dewasa", "Lansia"))</f>
        <v>Dewasa</v>
      </c>
      <c r="V1396" t="s">
        <v>40</v>
      </c>
      <c r="W1396" t="s">
        <v>1974</v>
      </c>
      <c r="X1396" t="s">
        <v>42</v>
      </c>
      <c r="Y1396">
        <v>43930</v>
      </c>
      <c r="Z1396" t="s">
        <v>56</v>
      </c>
      <c r="AA1396" t="s">
        <v>44</v>
      </c>
      <c r="AB1396" t="s">
        <v>45</v>
      </c>
      <c r="AC1396">
        <v>3</v>
      </c>
      <c r="AD1396" s="11">
        <f>(employee_data3[[#This Row],[Current Employee Rating]]-AVERAGE(employee_data3[Current Employee Rating]))/STDEV(employee_data3[Current Employee Rating])</f>
        <v>3.0539538160596794E-2</v>
      </c>
      <c r="AE1396" s="11" t="str">
        <f>IF(employee_data3[[#This Row],[Z Score]]&gt;3,"Yes","No")</f>
        <v>No</v>
      </c>
    </row>
    <row r="1397" spans="1:31" x14ac:dyDescent="0.3">
      <c r="A1397">
        <v>1822</v>
      </c>
      <c r="B1397" t="s">
        <v>2532</v>
      </c>
      <c r="C1397" t="s">
        <v>2156</v>
      </c>
      <c r="D1397" s="1">
        <v>44646</v>
      </c>
      <c r="E1397" s="1"/>
      <c r="F1397" t="s">
        <v>28</v>
      </c>
      <c r="G1397" t="s">
        <v>5499</v>
      </c>
      <c r="H1397" t="s">
        <v>5500</v>
      </c>
      <c r="I1397" t="s">
        <v>118</v>
      </c>
      <c r="J1397" t="s">
        <v>32</v>
      </c>
      <c r="K1397" t="str">
        <f>IF(employee_data3[[#This Row],[EmployeeStatus]]="Active", "Active", "Attrition")</f>
        <v>Active</v>
      </c>
      <c r="L1397" t="s">
        <v>33</v>
      </c>
      <c r="M1397" t="s">
        <v>34</v>
      </c>
      <c r="N1397" t="s">
        <v>52</v>
      </c>
      <c r="O1397" t="s">
        <v>36</v>
      </c>
      <c r="P1397" t="s">
        <v>37</v>
      </c>
      <c r="Q1397" t="s">
        <v>38</v>
      </c>
      <c r="R1397" t="s">
        <v>305</v>
      </c>
      <c r="S1397" s="1">
        <v>18621</v>
      </c>
      <c r="T1397">
        <f>DATEDIF(employee_data3[[#This Row],[DOB]],DATE(2023, 1, 1), "Y")</f>
        <v>72</v>
      </c>
      <c r="U1397" t="str">
        <f>IF(employee_data3[[#This Row],[Age]]&lt;=25, "Remaja", IF(employee_data3[[#This Row],[Age]]&lt;=55, "Dewasa", "Lansia"))</f>
        <v>Lansia</v>
      </c>
      <c r="V1397" t="s">
        <v>40</v>
      </c>
      <c r="W1397" t="s">
        <v>352</v>
      </c>
      <c r="X1397" t="s">
        <v>42</v>
      </c>
      <c r="Y1397">
        <v>5184</v>
      </c>
      <c r="Z1397" t="s">
        <v>93</v>
      </c>
      <c r="AA1397" t="s">
        <v>44</v>
      </c>
      <c r="AB1397" t="s">
        <v>45</v>
      </c>
      <c r="AC1397">
        <v>3</v>
      </c>
      <c r="AD1397" s="11">
        <f>(employee_data3[[#This Row],[Current Employee Rating]]-AVERAGE(employee_data3[Current Employee Rating]))/STDEV(employee_data3[Current Employee Rating])</f>
        <v>3.0539538160596794E-2</v>
      </c>
      <c r="AE1397" s="11" t="str">
        <f>IF(employee_data3[[#This Row],[Z Score]]&gt;3,"Yes","No")</f>
        <v>No</v>
      </c>
    </row>
    <row r="1398" spans="1:31" x14ac:dyDescent="0.3">
      <c r="A1398">
        <v>1823</v>
      </c>
      <c r="B1398" t="s">
        <v>3426</v>
      </c>
      <c r="C1398" t="s">
        <v>1508</v>
      </c>
      <c r="D1398" s="1">
        <v>44325</v>
      </c>
      <c r="E1398" s="1">
        <v>44877</v>
      </c>
      <c r="F1398" t="s">
        <v>28</v>
      </c>
      <c r="G1398" t="s">
        <v>5501</v>
      </c>
      <c r="H1398" t="s">
        <v>5502</v>
      </c>
      <c r="I1398" t="s">
        <v>62</v>
      </c>
      <c r="J1398" t="s">
        <v>32</v>
      </c>
      <c r="K1398" t="str">
        <f>IF(employee_data3[[#This Row],[EmployeeStatus]]="Active", "Active", "Attrition")</f>
        <v>Active</v>
      </c>
      <c r="L1398" t="s">
        <v>33</v>
      </c>
      <c r="M1398" t="s">
        <v>51</v>
      </c>
      <c r="N1398" t="s">
        <v>63</v>
      </c>
      <c r="O1398" t="s">
        <v>175</v>
      </c>
      <c r="P1398" t="s">
        <v>5503</v>
      </c>
      <c r="Q1398" t="s">
        <v>38</v>
      </c>
      <c r="R1398" t="s">
        <v>39</v>
      </c>
      <c r="S1398" s="1">
        <v>22245</v>
      </c>
      <c r="T1398">
        <f>DATEDIF(employee_data3[[#This Row],[DOB]],DATE(2023, 1, 1), "Y")</f>
        <v>62</v>
      </c>
      <c r="U1398" t="str">
        <f>IF(employee_data3[[#This Row],[Age]]&lt;=25, "Remaja", IF(employee_data3[[#This Row],[Age]]&lt;=55, "Dewasa", "Lansia"))</f>
        <v>Lansia</v>
      </c>
      <c r="V1398" t="s">
        <v>40</v>
      </c>
      <c r="W1398" t="s">
        <v>67</v>
      </c>
      <c r="X1398" t="s">
        <v>55</v>
      </c>
      <c r="Y1398">
        <v>68971</v>
      </c>
      <c r="Z1398" t="s">
        <v>93</v>
      </c>
      <c r="AA1398" t="s">
        <v>44</v>
      </c>
      <c r="AB1398" t="s">
        <v>45</v>
      </c>
      <c r="AC1398">
        <v>3</v>
      </c>
      <c r="AD1398" s="11">
        <f>(employee_data3[[#This Row],[Current Employee Rating]]-AVERAGE(employee_data3[Current Employee Rating]))/STDEV(employee_data3[Current Employee Rating])</f>
        <v>3.0539538160596794E-2</v>
      </c>
      <c r="AE1398" s="11" t="str">
        <f>IF(employee_data3[[#This Row],[Z Score]]&gt;3,"Yes","No")</f>
        <v>No</v>
      </c>
    </row>
    <row r="1399" spans="1:31" x14ac:dyDescent="0.3">
      <c r="A1399">
        <v>1824</v>
      </c>
      <c r="B1399" t="s">
        <v>2081</v>
      </c>
      <c r="C1399" t="s">
        <v>299</v>
      </c>
      <c r="D1399" s="1">
        <v>43839</v>
      </c>
      <c r="E1399" s="1">
        <v>44630</v>
      </c>
      <c r="F1399" t="s">
        <v>28</v>
      </c>
      <c r="G1399" t="s">
        <v>5504</v>
      </c>
      <c r="H1399" t="s">
        <v>5505</v>
      </c>
      <c r="I1399" t="s">
        <v>89</v>
      </c>
      <c r="J1399" t="s">
        <v>32</v>
      </c>
      <c r="K1399" t="str">
        <f>IF(employee_data3[[#This Row],[EmployeeStatus]]="Active", "Active", "Attrition")</f>
        <v>Active</v>
      </c>
      <c r="L1399" t="s">
        <v>33</v>
      </c>
      <c r="M1399" t="s">
        <v>64</v>
      </c>
      <c r="N1399" t="s">
        <v>35</v>
      </c>
      <c r="O1399" t="s">
        <v>175</v>
      </c>
      <c r="P1399" t="s">
        <v>5506</v>
      </c>
      <c r="Q1399" t="s">
        <v>38</v>
      </c>
      <c r="R1399" t="s">
        <v>504</v>
      </c>
      <c r="S1399" s="1">
        <v>21977</v>
      </c>
      <c r="T1399">
        <f>DATEDIF(employee_data3[[#This Row],[DOB]],DATE(2023, 1, 1), "Y")</f>
        <v>62</v>
      </c>
      <c r="U1399" t="str">
        <f>IF(employee_data3[[#This Row],[Age]]&lt;=25, "Remaja", IF(employee_data3[[#This Row],[Age]]&lt;=55, "Dewasa", "Lansia"))</f>
        <v>Lansia</v>
      </c>
      <c r="V1399" t="s">
        <v>40</v>
      </c>
      <c r="W1399" t="s">
        <v>708</v>
      </c>
      <c r="X1399" t="s">
        <v>55</v>
      </c>
      <c r="Y1399">
        <v>69340</v>
      </c>
      <c r="Z1399" t="s">
        <v>74</v>
      </c>
      <c r="AA1399" t="s">
        <v>84</v>
      </c>
      <c r="AB1399" t="s">
        <v>45</v>
      </c>
      <c r="AC1399">
        <v>3</v>
      </c>
      <c r="AD1399" s="11">
        <f>(employee_data3[[#This Row],[Current Employee Rating]]-AVERAGE(employee_data3[Current Employee Rating]))/STDEV(employee_data3[Current Employee Rating])</f>
        <v>3.0539538160596794E-2</v>
      </c>
      <c r="AE1399" s="11" t="str">
        <f>IF(employee_data3[[#This Row],[Z Score]]&gt;3,"Yes","No")</f>
        <v>No</v>
      </c>
    </row>
    <row r="1400" spans="1:31" x14ac:dyDescent="0.3">
      <c r="A1400">
        <v>1825</v>
      </c>
      <c r="B1400" t="s">
        <v>5507</v>
      </c>
      <c r="C1400" t="s">
        <v>3970</v>
      </c>
      <c r="D1400" s="1">
        <v>44332</v>
      </c>
      <c r="E1400" s="1">
        <v>45060</v>
      </c>
      <c r="F1400" t="s">
        <v>28</v>
      </c>
      <c r="G1400" t="s">
        <v>5508</v>
      </c>
      <c r="H1400" t="s">
        <v>5509</v>
      </c>
      <c r="I1400" t="s">
        <v>31</v>
      </c>
      <c r="J1400" t="s">
        <v>32</v>
      </c>
      <c r="K1400" t="str">
        <f>IF(employee_data3[[#This Row],[EmployeeStatus]]="Active", "Active", "Attrition")</f>
        <v>Active</v>
      </c>
      <c r="L1400" t="s">
        <v>33</v>
      </c>
      <c r="M1400" t="s">
        <v>51</v>
      </c>
      <c r="N1400" t="s">
        <v>52</v>
      </c>
      <c r="O1400" t="s">
        <v>175</v>
      </c>
      <c r="P1400" t="s">
        <v>5510</v>
      </c>
      <c r="Q1400" t="s">
        <v>38</v>
      </c>
      <c r="R1400" t="s">
        <v>148</v>
      </c>
      <c r="S1400" s="1">
        <v>35404</v>
      </c>
      <c r="T1400">
        <f>DATEDIF(employee_data3[[#This Row],[DOB]],DATE(2023, 1, 1), "Y")</f>
        <v>26</v>
      </c>
      <c r="U1400" t="str">
        <f>IF(employee_data3[[#This Row],[Age]]&lt;=25, "Remaja", IF(employee_data3[[#This Row],[Age]]&lt;=55, "Dewasa", "Lansia"))</f>
        <v>Dewasa</v>
      </c>
      <c r="V1400" t="s">
        <v>40</v>
      </c>
      <c r="W1400" t="s">
        <v>83</v>
      </c>
      <c r="X1400" t="s">
        <v>55</v>
      </c>
      <c r="Y1400">
        <v>45326</v>
      </c>
      <c r="Z1400" t="s">
        <v>43</v>
      </c>
      <c r="AA1400" t="s">
        <v>84</v>
      </c>
      <c r="AB1400" t="s">
        <v>45</v>
      </c>
      <c r="AC1400">
        <v>3</v>
      </c>
      <c r="AD1400" s="11">
        <f>(employee_data3[[#This Row],[Current Employee Rating]]-AVERAGE(employee_data3[Current Employee Rating]))/STDEV(employee_data3[Current Employee Rating])</f>
        <v>3.0539538160596794E-2</v>
      </c>
      <c r="AE1400" s="11" t="str">
        <f>IF(employee_data3[[#This Row],[Z Score]]&gt;3,"Yes","No")</f>
        <v>No</v>
      </c>
    </row>
    <row r="1401" spans="1:31" x14ac:dyDescent="0.3">
      <c r="A1401">
        <v>1826</v>
      </c>
      <c r="B1401" t="s">
        <v>3182</v>
      </c>
      <c r="C1401" t="s">
        <v>5511</v>
      </c>
      <c r="D1401" s="1">
        <v>44227</v>
      </c>
      <c r="E1401" s="1">
        <v>44715</v>
      </c>
      <c r="F1401" t="s">
        <v>28</v>
      </c>
      <c r="G1401" t="s">
        <v>5512</v>
      </c>
      <c r="H1401" t="s">
        <v>5513</v>
      </c>
      <c r="I1401" t="s">
        <v>133</v>
      </c>
      <c r="J1401" t="s">
        <v>32</v>
      </c>
      <c r="K1401" t="str">
        <f>IF(employee_data3[[#This Row],[EmployeeStatus]]="Active", "Active", "Attrition")</f>
        <v>Active</v>
      </c>
      <c r="L1401" t="s">
        <v>52</v>
      </c>
      <c r="M1401" t="s">
        <v>64</v>
      </c>
      <c r="N1401" t="s">
        <v>35</v>
      </c>
      <c r="O1401" t="s">
        <v>126</v>
      </c>
      <c r="P1401" t="s">
        <v>5514</v>
      </c>
      <c r="Q1401" t="s">
        <v>38</v>
      </c>
      <c r="R1401" t="s">
        <v>53</v>
      </c>
      <c r="S1401" s="1">
        <v>15297</v>
      </c>
      <c r="T1401">
        <f>DATEDIF(employee_data3[[#This Row],[DOB]],DATE(2023, 1, 1), "Y")</f>
        <v>81</v>
      </c>
      <c r="U1401" t="str">
        <f>IF(employee_data3[[#This Row],[Age]]&lt;=25, "Remaja", IF(employee_data3[[#This Row],[Age]]&lt;=55, "Dewasa", "Lansia"))</f>
        <v>Lansia</v>
      </c>
      <c r="V1401" t="s">
        <v>40</v>
      </c>
      <c r="W1401" t="s">
        <v>226</v>
      </c>
      <c r="X1401" t="s">
        <v>42</v>
      </c>
      <c r="Y1401">
        <v>57901</v>
      </c>
      <c r="Z1401" t="s">
        <v>74</v>
      </c>
      <c r="AA1401" t="s">
        <v>44</v>
      </c>
      <c r="AB1401" t="s">
        <v>105</v>
      </c>
      <c r="AC1401">
        <v>3</v>
      </c>
      <c r="AD1401" s="11">
        <f>(employee_data3[[#This Row],[Current Employee Rating]]-AVERAGE(employee_data3[Current Employee Rating]))/STDEV(employee_data3[Current Employee Rating])</f>
        <v>3.0539538160596794E-2</v>
      </c>
      <c r="AE1401" s="11" t="str">
        <f>IF(employee_data3[[#This Row],[Z Score]]&gt;3,"Yes","No")</f>
        <v>No</v>
      </c>
    </row>
    <row r="1402" spans="1:31" x14ac:dyDescent="0.3">
      <c r="A1402">
        <v>1827</v>
      </c>
      <c r="B1402" t="s">
        <v>1665</v>
      </c>
      <c r="C1402" t="s">
        <v>1290</v>
      </c>
      <c r="D1402" s="1">
        <v>44458</v>
      </c>
      <c r="E1402" s="1">
        <v>44818</v>
      </c>
      <c r="F1402" t="s">
        <v>28</v>
      </c>
      <c r="G1402" t="s">
        <v>5515</v>
      </c>
      <c r="H1402" t="s">
        <v>5516</v>
      </c>
      <c r="I1402" t="s">
        <v>50</v>
      </c>
      <c r="J1402" t="s">
        <v>32</v>
      </c>
      <c r="K1402" t="str">
        <f>IF(employee_data3[[#This Row],[EmployeeStatus]]="Active", "Active", "Attrition")</f>
        <v>Active</v>
      </c>
      <c r="L1402" t="s">
        <v>33</v>
      </c>
      <c r="M1402" t="s">
        <v>34</v>
      </c>
      <c r="N1402" t="s">
        <v>63</v>
      </c>
      <c r="O1402" t="s">
        <v>99</v>
      </c>
      <c r="P1402" t="s">
        <v>5517</v>
      </c>
      <c r="Q1402" t="s">
        <v>38</v>
      </c>
      <c r="R1402" t="s">
        <v>90</v>
      </c>
      <c r="S1402" s="1">
        <v>30092</v>
      </c>
      <c r="T1402">
        <f>DATEDIF(employee_data3[[#This Row],[DOB]],DATE(2023, 1, 1), "Y")</f>
        <v>40</v>
      </c>
      <c r="U1402" t="str">
        <f>IF(employee_data3[[#This Row],[Age]]&lt;=25, "Remaja", IF(employee_data3[[#This Row],[Age]]&lt;=55, "Dewasa", "Lansia"))</f>
        <v>Dewasa</v>
      </c>
      <c r="V1402" t="s">
        <v>40</v>
      </c>
      <c r="W1402" t="s">
        <v>216</v>
      </c>
      <c r="X1402" t="s">
        <v>42</v>
      </c>
      <c r="Y1402">
        <v>18674</v>
      </c>
      <c r="Z1402" t="s">
        <v>74</v>
      </c>
      <c r="AA1402" t="s">
        <v>44</v>
      </c>
      <c r="AB1402" t="s">
        <v>236</v>
      </c>
      <c r="AC1402">
        <v>3</v>
      </c>
      <c r="AD1402" s="11">
        <f>(employee_data3[[#This Row],[Current Employee Rating]]-AVERAGE(employee_data3[Current Employee Rating]))/STDEV(employee_data3[Current Employee Rating])</f>
        <v>3.0539538160596794E-2</v>
      </c>
      <c r="AE1402" s="11" t="str">
        <f>IF(employee_data3[[#This Row],[Z Score]]&gt;3,"Yes","No")</f>
        <v>No</v>
      </c>
    </row>
    <row r="1403" spans="1:31" x14ac:dyDescent="0.3">
      <c r="A1403">
        <v>1828</v>
      </c>
      <c r="B1403" t="s">
        <v>164</v>
      </c>
      <c r="C1403" t="s">
        <v>684</v>
      </c>
      <c r="D1403" s="1">
        <v>43891</v>
      </c>
      <c r="E1403" s="1">
        <v>44646</v>
      </c>
      <c r="F1403" t="s">
        <v>28</v>
      </c>
      <c r="G1403" t="s">
        <v>5518</v>
      </c>
      <c r="H1403" t="s">
        <v>5519</v>
      </c>
      <c r="I1403" t="s">
        <v>139</v>
      </c>
      <c r="J1403" t="s">
        <v>32</v>
      </c>
      <c r="K1403" t="str">
        <f>IF(employee_data3[[#This Row],[EmployeeStatus]]="Active", "Active", "Attrition")</f>
        <v>Active</v>
      </c>
      <c r="L1403" t="s">
        <v>52</v>
      </c>
      <c r="M1403" t="s">
        <v>64</v>
      </c>
      <c r="N1403" t="s">
        <v>35</v>
      </c>
      <c r="O1403" t="s">
        <v>126</v>
      </c>
      <c r="P1403" t="s">
        <v>5520</v>
      </c>
      <c r="Q1403" t="s">
        <v>38</v>
      </c>
      <c r="R1403" t="s">
        <v>305</v>
      </c>
      <c r="S1403" s="1">
        <v>30415</v>
      </c>
      <c r="T1403">
        <f>DATEDIF(employee_data3[[#This Row],[DOB]],DATE(2023, 1, 1), "Y")</f>
        <v>39</v>
      </c>
      <c r="U1403" t="str">
        <f>IF(employee_data3[[#This Row],[Age]]&lt;=25, "Remaja", IF(employee_data3[[#This Row],[Age]]&lt;=55, "Dewasa", "Lansia"))</f>
        <v>Dewasa</v>
      </c>
      <c r="V1403" t="s">
        <v>40</v>
      </c>
      <c r="W1403" t="s">
        <v>226</v>
      </c>
      <c r="X1403" t="s">
        <v>55</v>
      </c>
      <c r="Y1403">
        <v>64947</v>
      </c>
      <c r="Z1403" t="s">
        <v>93</v>
      </c>
      <c r="AA1403" t="s">
        <v>104</v>
      </c>
      <c r="AB1403" t="s">
        <v>105</v>
      </c>
      <c r="AC1403">
        <v>3</v>
      </c>
      <c r="AD1403" s="11">
        <f>(employee_data3[[#This Row],[Current Employee Rating]]-AVERAGE(employee_data3[Current Employee Rating]))/STDEV(employee_data3[Current Employee Rating])</f>
        <v>3.0539538160596794E-2</v>
      </c>
      <c r="AE1403" s="11" t="str">
        <f>IF(employee_data3[[#This Row],[Z Score]]&gt;3,"Yes","No")</f>
        <v>No</v>
      </c>
    </row>
    <row r="1404" spans="1:31" x14ac:dyDescent="0.3">
      <c r="A1404">
        <v>1829</v>
      </c>
      <c r="B1404" t="s">
        <v>4453</v>
      </c>
      <c r="C1404" t="s">
        <v>5267</v>
      </c>
      <c r="D1404" s="1">
        <v>43890</v>
      </c>
      <c r="E1404" s="1"/>
      <c r="F1404" t="s">
        <v>28</v>
      </c>
      <c r="G1404" t="s">
        <v>5521</v>
      </c>
      <c r="H1404" t="s">
        <v>5522</v>
      </c>
      <c r="I1404" t="s">
        <v>80</v>
      </c>
      <c r="J1404" t="s">
        <v>32</v>
      </c>
      <c r="K1404" t="str">
        <f>IF(employee_data3[[#This Row],[EmployeeStatus]]="Active", "Active", "Attrition")</f>
        <v>Active</v>
      </c>
      <c r="L1404" t="s">
        <v>52</v>
      </c>
      <c r="M1404" t="s">
        <v>64</v>
      </c>
      <c r="N1404" t="s">
        <v>35</v>
      </c>
      <c r="O1404" t="s">
        <v>36</v>
      </c>
      <c r="P1404" t="s">
        <v>37</v>
      </c>
      <c r="Q1404" t="s">
        <v>38</v>
      </c>
      <c r="R1404" t="s">
        <v>111</v>
      </c>
      <c r="S1404" s="1">
        <v>32002</v>
      </c>
      <c r="T1404">
        <f>DATEDIF(employee_data3[[#This Row],[DOB]],DATE(2023, 1, 1), "Y")</f>
        <v>35</v>
      </c>
      <c r="U1404" t="str">
        <f>IF(employee_data3[[#This Row],[Age]]&lt;=25, "Remaja", IF(employee_data3[[#This Row],[Age]]&lt;=55, "Dewasa", "Lansia"))</f>
        <v>Dewasa</v>
      </c>
      <c r="V1404" t="s">
        <v>40</v>
      </c>
      <c r="W1404" t="s">
        <v>419</v>
      </c>
      <c r="X1404" t="s">
        <v>55</v>
      </c>
      <c r="Y1404">
        <v>37531</v>
      </c>
      <c r="Z1404" t="s">
        <v>43</v>
      </c>
      <c r="AA1404" t="s">
        <v>84</v>
      </c>
      <c r="AB1404" t="s">
        <v>105</v>
      </c>
      <c r="AC1404">
        <v>3</v>
      </c>
      <c r="AD1404" s="11">
        <f>(employee_data3[[#This Row],[Current Employee Rating]]-AVERAGE(employee_data3[Current Employee Rating]))/STDEV(employee_data3[Current Employee Rating])</f>
        <v>3.0539538160596794E-2</v>
      </c>
      <c r="AE1404" s="11" t="str">
        <f>IF(employee_data3[[#This Row],[Z Score]]&gt;3,"Yes","No")</f>
        <v>No</v>
      </c>
    </row>
    <row r="1405" spans="1:31" x14ac:dyDescent="0.3">
      <c r="A1405">
        <v>1830</v>
      </c>
      <c r="B1405" t="s">
        <v>5523</v>
      </c>
      <c r="C1405" t="s">
        <v>2533</v>
      </c>
      <c r="D1405" s="1">
        <v>43442</v>
      </c>
      <c r="E1405" s="1"/>
      <c r="F1405" t="s">
        <v>28</v>
      </c>
      <c r="G1405" t="s">
        <v>5524</v>
      </c>
      <c r="H1405" t="s">
        <v>5525</v>
      </c>
      <c r="I1405" t="s">
        <v>168</v>
      </c>
      <c r="J1405" t="s">
        <v>32</v>
      </c>
      <c r="K1405" t="str">
        <f>IF(employee_data3[[#This Row],[EmployeeStatus]]="Active", "Active", "Attrition")</f>
        <v>Active</v>
      </c>
      <c r="L1405" t="s">
        <v>63</v>
      </c>
      <c r="M1405" t="s">
        <v>51</v>
      </c>
      <c r="N1405" t="s">
        <v>35</v>
      </c>
      <c r="O1405" t="s">
        <v>36</v>
      </c>
      <c r="P1405" t="s">
        <v>37</v>
      </c>
      <c r="Q1405" t="s">
        <v>38</v>
      </c>
      <c r="R1405" t="s">
        <v>39</v>
      </c>
      <c r="S1405" s="1">
        <v>22246</v>
      </c>
      <c r="T1405">
        <f>DATEDIF(employee_data3[[#This Row],[DOB]],DATE(2023, 1, 1), "Y")</f>
        <v>62</v>
      </c>
      <c r="U1405" t="str">
        <f>IF(employee_data3[[#This Row],[Age]]&lt;=25, "Remaja", IF(employee_data3[[#This Row],[Age]]&lt;=55, "Dewasa", "Lansia"))</f>
        <v>Lansia</v>
      </c>
      <c r="V1405" t="s">
        <v>40</v>
      </c>
      <c r="W1405" t="s">
        <v>613</v>
      </c>
      <c r="X1405" t="s">
        <v>42</v>
      </c>
      <c r="Y1405">
        <v>78846</v>
      </c>
      <c r="Z1405" t="s">
        <v>93</v>
      </c>
      <c r="AA1405" t="s">
        <v>84</v>
      </c>
      <c r="AB1405" t="s">
        <v>236</v>
      </c>
      <c r="AC1405">
        <v>3</v>
      </c>
      <c r="AD1405" s="11">
        <f>(employee_data3[[#This Row],[Current Employee Rating]]-AVERAGE(employee_data3[Current Employee Rating]))/STDEV(employee_data3[Current Employee Rating])</f>
        <v>3.0539538160596794E-2</v>
      </c>
      <c r="AE1405" s="11" t="str">
        <f>IF(employee_data3[[#This Row],[Z Score]]&gt;3,"Yes","No")</f>
        <v>No</v>
      </c>
    </row>
    <row r="1406" spans="1:31" x14ac:dyDescent="0.3">
      <c r="A1406">
        <v>1831</v>
      </c>
      <c r="B1406" t="s">
        <v>927</v>
      </c>
      <c r="C1406" t="s">
        <v>1353</v>
      </c>
      <c r="D1406" s="1">
        <v>44738</v>
      </c>
      <c r="E1406" s="1">
        <v>45092</v>
      </c>
      <c r="F1406" t="s">
        <v>28</v>
      </c>
      <c r="G1406" t="s">
        <v>5526</v>
      </c>
      <c r="H1406" t="s">
        <v>5527</v>
      </c>
      <c r="I1406" t="s">
        <v>98</v>
      </c>
      <c r="J1406" t="s">
        <v>745</v>
      </c>
      <c r="K1406" t="str">
        <f>IF(employee_data3[[#This Row],[EmployeeStatus]]="Active", "Active", "Attrition")</f>
        <v>Attrition</v>
      </c>
      <c r="L1406" t="s">
        <v>52</v>
      </c>
      <c r="M1406" t="s">
        <v>64</v>
      </c>
      <c r="N1406" t="s">
        <v>35</v>
      </c>
      <c r="O1406" t="s">
        <v>140</v>
      </c>
      <c r="P1406" t="s">
        <v>5528</v>
      </c>
      <c r="Q1406" t="s">
        <v>38</v>
      </c>
      <c r="R1406" t="s">
        <v>3213</v>
      </c>
      <c r="S1406" s="1">
        <v>25855</v>
      </c>
      <c r="T1406">
        <f>DATEDIF(employee_data3[[#This Row],[DOB]],DATE(2023, 1, 1), "Y")</f>
        <v>52</v>
      </c>
      <c r="U1406" t="str">
        <f>IF(employee_data3[[#This Row],[Age]]&lt;=25, "Remaja", IF(employee_data3[[#This Row],[Age]]&lt;=55, "Dewasa", "Lansia"))</f>
        <v>Dewasa</v>
      </c>
      <c r="V1406" t="s">
        <v>40</v>
      </c>
      <c r="W1406" t="s">
        <v>103</v>
      </c>
      <c r="X1406" t="s">
        <v>42</v>
      </c>
      <c r="Y1406">
        <v>40762</v>
      </c>
      <c r="Z1406" t="s">
        <v>128</v>
      </c>
      <c r="AA1406" t="s">
        <v>44</v>
      </c>
      <c r="AB1406" t="s">
        <v>236</v>
      </c>
      <c r="AC1406">
        <v>3</v>
      </c>
      <c r="AD1406" s="11">
        <f>(employee_data3[[#This Row],[Current Employee Rating]]-AVERAGE(employee_data3[Current Employee Rating]))/STDEV(employee_data3[Current Employee Rating])</f>
        <v>3.0539538160596794E-2</v>
      </c>
      <c r="AE1406" s="11" t="str">
        <f>IF(employee_data3[[#This Row],[Z Score]]&gt;3,"Yes","No")</f>
        <v>No</v>
      </c>
    </row>
    <row r="1407" spans="1:31" x14ac:dyDescent="0.3">
      <c r="A1407">
        <v>1832</v>
      </c>
      <c r="B1407" t="s">
        <v>5529</v>
      </c>
      <c r="C1407" t="s">
        <v>430</v>
      </c>
      <c r="D1407" s="1">
        <v>43772</v>
      </c>
      <c r="E1407" s="1"/>
      <c r="F1407" t="s">
        <v>28</v>
      </c>
      <c r="G1407" t="s">
        <v>5530</v>
      </c>
      <c r="H1407" t="s">
        <v>5531</v>
      </c>
      <c r="I1407" t="s">
        <v>118</v>
      </c>
      <c r="J1407" t="s">
        <v>32</v>
      </c>
      <c r="K1407" t="str">
        <f>IF(employee_data3[[#This Row],[EmployeeStatus]]="Active", "Active", "Attrition")</f>
        <v>Active</v>
      </c>
      <c r="L1407" t="s">
        <v>33</v>
      </c>
      <c r="M1407" t="s">
        <v>51</v>
      </c>
      <c r="N1407" t="s">
        <v>52</v>
      </c>
      <c r="O1407" t="s">
        <v>36</v>
      </c>
      <c r="P1407" t="s">
        <v>37</v>
      </c>
      <c r="Q1407" t="s">
        <v>38</v>
      </c>
      <c r="R1407" t="s">
        <v>111</v>
      </c>
      <c r="S1407" s="1">
        <v>20607</v>
      </c>
      <c r="T1407">
        <f>DATEDIF(employee_data3[[#This Row],[DOB]],DATE(2023, 1, 1), "Y")</f>
        <v>66</v>
      </c>
      <c r="U1407" t="str">
        <f>IF(employee_data3[[#This Row],[Age]]&lt;=25, "Remaja", IF(employee_data3[[#This Row],[Age]]&lt;=55, "Dewasa", "Lansia"))</f>
        <v>Lansia</v>
      </c>
      <c r="V1407" t="s">
        <v>40</v>
      </c>
      <c r="W1407" t="s">
        <v>113</v>
      </c>
      <c r="X1407" t="s">
        <v>42</v>
      </c>
      <c r="Y1407">
        <v>70743</v>
      </c>
      <c r="Z1407" t="s">
        <v>43</v>
      </c>
      <c r="AA1407" t="s">
        <v>84</v>
      </c>
      <c r="AB1407" t="s">
        <v>236</v>
      </c>
      <c r="AC1407">
        <v>3</v>
      </c>
      <c r="AD1407" s="11">
        <f>(employee_data3[[#This Row],[Current Employee Rating]]-AVERAGE(employee_data3[Current Employee Rating]))/STDEV(employee_data3[Current Employee Rating])</f>
        <v>3.0539538160596794E-2</v>
      </c>
      <c r="AE1407" s="11" t="str">
        <f>IF(employee_data3[[#This Row],[Z Score]]&gt;3,"Yes","No")</f>
        <v>No</v>
      </c>
    </row>
    <row r="1408" spans="1:31" x14ac:dyDescent="0.3">
      <c r="A1408">
        <v>1833</v>
      </c>
      <c r="B1408" t="s">
        <v>5532</v>
      </c>
      <c r="C1408" t="s">
        <v>2216</v>
      </c>
      <c r="D1408" s="1">
        <v>44927</v>
      </c>
      <c r="E1408" s="1"/>
      <c r="F1408" t="s">
        <v>28</v>
      </c>
      <c r="G1408" t="s">
        <v>5533</v>
      </c>
      <c r="H1408" t="s">
        <v>5534</v>
      </c>
      <c r="I1408" t="s">
        <v>62</v>
      </c>
      <c r="J1408" t="s">
        <v>32</v>
      </c>
      <c r="K1408" t="str">
        <f>IF(employee_data3[[#This Row],[EmployeeStatus]]="Active", "Active", "Attrition")</f>
        <v>Active</v>
      </c>
      <c r="L1408" t="s">
        <v>52</v>
      </c>
      <c r="M1408" t="s">
        <v>64</v>
      </c>
      <c r="N1408" t="s">
        <v>63</v>
      </c>
      <c r="O1408" t="s">
        <v>36</v>
      </c>
      <c r="P1408" t="s">
        <v>37</v>
      </c>
      <c r="Q1408" t="s">
        <v>38</v>
      </c>
      <c r="R1408" t="s">
        <v>90</v>
      </c>
      <c r="S1408" s="1">
        <v>30681</v>
      </c>
      <c r="T1408">
        <f>DATEDIF(employee_data3[[#This Row],[DOB]],DATE(2023, 1, 1), "Y")</f>
        <v>39</v>
      </c>
      <c r="U1408" t="str">
        <f>IF(employee_data3[[#This Row],[Age]]&lt;=25, "Remaja", IF(employee_data3[[#This Row],[Age]]&lt;=55, "Dewasa", "Lansia"))</f>
        <v>Dewasa</v>
      </c>
      <c r="V1408" t="s">
        <v>40</v>
      </c>
      <c r="W1408" t="s">
        <v>103</v>
      </c>
      <c r="X1408" t="s">
        <v>42</v>
      </c>
      <c r="Y1408">
        <v>3284</v>
      </c>
      <c r="Z1408" t="s">
        <v>43</v>
      </c>
      <c r="AA1408" t="s">
        <v>84</v>
      </c>
      <c r="AB1408" t="s">
        <v>236</v>
      </c>
      <c r="AC1408">
        <v>3</v>
      </c>
      <c r="AD1408" s="11">
        <f>(employee_data3[[#This Row],[Current Employee Rating]]-AVERAGE(employee_data3[Current Employee Rating]))/STDEV(employee_data3[Current Employee Rating])</f>
        <v>3.0539538160596794E-2</v>
      </c>
      <c r="AE1408" s="11" t="str">
        <f>IF(employee_data3[[#This Row],[Z Score]]&gt;3,"Yes","No")</f>
        <v>No</v>
      </c>
    </row>
    <row r="1409" spans="1:31" x14ac:dyDescent="0.3">
      <c r="A1409">
        <v>1834</v>
      </c>
      <c r="B1409" t="s">
        <v>1908</v>
      </c>
      <c r="C1409" t="s">
        <v>1942</v>
      </c>
      <c r="D1409" s="1">
        <v>44043</v>
      </c>
      <c r="E1409" s="1">
        <v>44291</v>
      </c>
      <c r="F1409" t="s">
        <v>728</v>
      </c>
      <c r="G1409" t="s">
        <v>5535</v>
      </c>
      <c r="H1409" t="s">
        <v>5536</v>
      </c>
      <c r="I1409" t="s">
        <v>31</v>
      </c>
      <c r="J1409" t="s">
        <v>32</v>
      </c>
      <c r="K1409" t="str">
        <f>IF(employee_data3[[#This Row],[EmployeeStatus]]="Active", "Active", "Attrition")</f>
        <v>Active</v>
      </c>
      <c r="L1409" t="s">
        <v>33</v>
      </c>
      <c r="M1409" t="s">
        <v>34</v>
      </c>
      <c r="N1409" t="s">
        <v>63</v>
      </c>
      <c r="O1409" t="s">
        <v>126</v>
      </c>
      <c r="P1409" t="s">
        <v>5537</v>
      </c>
      <c r="Q1409" t="s">
        <v>38</v>
      </c>
      <c r="R1409" t="s">
        <v>177</v>
      </c>
      <c r="S1409" s="1">
        <v>28746</v>
      </c>
      <c r="T1409">
        <f>DATEDIF(employee_data3[[#This Row],[DOB]],DATE(2023, 1, 1), "Y")</f>
        <v>44</v>
      </c>
      <c r="U1409" t="str">
        <f>IF(employee_data3[[#This Row],[Age]]&lt;=25, "Remaja", IF(employee_data3[[#This Row],[Age]]&lt;=55, "Dewasa", "Lansia"))</f>
        <v>Dewasa</v>
      </c>
      <c r="V1409" t="s">
        <v>40</v>
      </c>
      <c r="W1409" t="s">
        <v>178</v>
      </c>
      <c r="X1409" t="s">
        <v>42</v>
      </c>
      <c r="Y1409">
        <v>80929</v>
      </c>
      <c r="Z1409" t="s">
        <v>43</v>
      </c>
      <c r="AA1409" t="s">
        <v>104</v>
      </c>
      <c r="AB1409" t="s">
        <v>236</v>
      </c>
      <c r="AC1409">
        <v>3</v>
      </c>
      <c r="AD1409" s="11">
        <f>(employee_data3[[#This Row],[Current Employee Rating]]-AVERAGE(employee_data3[Current Employee Rating]))/STDEV(employee_data3[Current Employee Rating])</f>
        <v>3.0539538160596794E-2</v>
      </c>
      <c r="AE1409" s="11" t="str">
        <f>IF(employee_data3[[#This Row],[Z Score]]&gt;3,"Yes","No")</f>
        <v>No</v>
      </c>
    </row>
    <row r="1410" spans="1:31" x14ac:dyDescent="0.3">
      <c r="A1410">
        <v>1835</v>
      </c>
      <c r="B1410" t="s">
        <v>5538</v>
      </c>
      <c r="C1410" t="s">
        <v>5539</v>
      </c>
      <c r="D1410" s="1">
        <v>44449</v>
      </c>
      <c r="E1410" s="1">
        <v>44761</v>
      </c>
      <c r="F1410" t="s">
        <v>728</v>
      </c>
      <c r="G1410" t="s">
        <v>5540</v>
      </c>
      <c r="H1410" t="s">
        <v>5541</v>
      </c>
      <c r="I1410" t="s">
        <v>50</v>
      </c>
      <c r="J1410" t="s">
        <v>32</v>
      </c>
      <c r="K1410" t="str">
        <f>IF(employee_data3[[#This Row],[EmployeeStatus]]="Active", "Active", "Attrition")</f>
        <v>Active</v>
      </c>
      <c r="L1410" t="s">
        <v>52</v>
      </c>
      <c r="M1410" t="s">
        <v>64</v>
      </c>
      <c r="N1410" t="s">
        <v>35</v>
      </c>
      <c r="O1410" t="s">
        <v>126</v>
      </c>
      <c r="P1410" t="s">
        <v>5542</v>
      </c>
      <c r="Q1410" t="s">
        <v>38</v>
      </c>
      <c r="R1410" t="s">
        <v>90</v>
      </c>
      <c r="S1410" s="1">
        <v>30280</v>
      </c>
      <c r="T1410">
        <f>DATEDIF(employee_data3[[#This Row],[DOB]],DATE(2023, 1, 1), "Y")</f>
        <v>40</v>
      </c>
      <c r="U1410" t="str">
        <f>IF(employee_data3[[#This Row],[Age]]&lt;=25, "Remaja", IF(employee_data3[[#This Row],[Age]]&lt;=55, "Dewasa", "Lansia"))</f>
        <v>Dewasa</v>
      </c>
      <c r="V1410" t="s">
        <v>40</v>
      </c>
      <c r="W1410" t="s">
        <v>83</v>
      </c>
      <c r="X1410" t="s">
        <v>42</v>
      </c>
      <c r="Y1410">
        <v>5480</v>
      </c>
      <c r="Z1410" t="s">
        <v>128</v>
      </c>
      <c r="AA1410" t="s">
        <v>75</v>
      </c>
      <c r="AB1410" t="s">
        <v>236</v>
      </c>
      <c r="AC1410">
        <v>3</v>
      </c>
      <c r="AD1410" s="11">
        <f>(employee_data3[[#This Row],[Current Employee Rating]]-AVERAGE(employee_data3[Current Employee Rating]))/STDEV(employee_data3[Current Employee Rating])</f>
        <v>3.0539538160596794E-2</v>
      </c>
      <c r="AE1410" s="11" t="str">
        <f>IF(employee_data3[[#This Row],[Z Score]]&gt;3,"Yes","No")</f>
        <v>No</v>
      </c>
    </row>
    <row r="1411" spans="1:31" x14ac:dyDescent="0.3">
      <c r="A1411">
        <v>1836</v>
      </c>
      <c r="B1411" t="s">
        <v>2826</v>
      </c>
      <c r="C1411" t="s">
        <v>1197</v>
      </c>
      <c r="D1411" s="1">
        <v>43635</v>
      </c>
      <c r="E1411" s="1"/>
      <c r="F1411" t="s">
        <v>728</v>
      </c>
      <c r="G1411" t="s">
        <v>5543</v>
      </c>
      <c r="H1411" t="s">
        <v>5544</v>
      </c>
      <c r="I1411" t="s">
        <v>139</v>
      </c>
      <c r="J1411" t="s">
        <v>32</v>
      </c>
      <c r="K1411" t="str">
        <f>IF(employee_data3[[#This Row],[EmployeeStatus]]="Active", "Active", "Attrition")</f>
        <v>Active</v>
      </c>
      <c r="L1411" t="s">
        <v>52</v>
      </c>
      <c r="M1411" t="s">
        <v>64</v>
      </c>
      <c r="N1411" t="s">
        <v>35</v>
      </c>
      <c r="O1411" t="s">
        <v>36</v>
      </c>
      <c r="P1411" t="s">
        <v>37</v>
      </c>
      <c r="Q1411" t="s">
        <v>38</v>
      </c>
      <c r="R1411" t="s">
        <v>90</v>
      </c>
      <c r="S1411" s="1">
        <v>25947</v>
      </c>
      <c r="T1411">
        <f>DATEDIF(employee_data3[[#This Row],[DOB]],DATE(2023, 1, 1), "Y")</f>
        <v>51</v>
      </c>
      <c r="U1411" t="str">
        <f>IF(employee_data3[[#This Row],[Age]]&lt;=25, "Remaja", IF(employee_data3[[#This Row],[Age]]&lt;=55, "Dewasa", "Lansia"))</f>
        <v>Dewasa</v>
      </c>
      <c r="V1411" t="s">
        <v>40</v>
      </c>
      <c r="W1411" t="s">
        <v>83</v>
      </c>
      <c r="X1411" t="s">
        <v>55</v>
      </c>
      <c r="Y1411">
        <v>35394</v>
      </c>
      <c r="Z1411" t="s">
        <v>56</v>
      </c>
      <c r="AA1411" t="s">
        <v>104</v>
      </c>
      <c r="AB1411" t="s">
        <v>236</v>
      </c>
      <c r="AC1411">
        <v>3</v>
      </c>
      <c r="AD1411" s="11">
        <f>(employee_data3[[#This Row],[Current Employee Rating]]-AVERAGE(employee_data3[Current Employee Rating]))/STDEV(employee_data3[Current Employee Rating])</f>
        <v>3.0539538160596794E-2</v>
      </c>
      <c r="AE1411" s="11" t="str">
        <f>IF(employee_data3[[#This Row],[Z Score]]&gt;3,"Yes","No")</f>
        <v>No</v>
      </c>
    </row>
    <row r="1412" spans="1:31" x14ac:dyDescent="0.3">
      <c r="A1412">
        <v>1837</v>
      </c>
      <c r="B1412" t="s">
        <v>5356</v>
      </c>
      <c r="C1412" t="s">
        <v>2778</v>
      </c>
      <c r="D1412" s="1">
        <v>44424</v>
      </c>
      <c r="E1412" s="1"/>
      <c r="F1412" t="s">
        <v>728</v>
      </c>
      <c r="G1412" t="s">
        <v>5545</v>
      </c>
      <c r="H1412" t="s">
        <v>5546</v>
      </c>
      <c r="I1412" t="s">
        <v>118</v>
      </c>
      <c r="J1412" t="s">
        <v>32</v>
      </c>
      <c r="K1412" t="str">
        <f>IF(employee_data3[[#This Row],[EmployeeStatus]]="Active", "Active", "Attrition")</f>
        <v>Active</v>
      </c>
      <c r="L1412" t="s">
        <v>52</v>
      </c>
      <c r="M1412" t="s">
        <v>64</v>
      </c>
      <c r="N1412" t="s">
        <v>63</v>
      </c>
      <c r="O1412" t="s">
        <v>36</v>
      </c>
      <c r="P1412" t="s">
        <v>37</v>
      </c>
      <c r="Q1412" t="s">
        <v>38</v>
      </c>
      <c r="R1412" t="s">
        <v>177</v>
      </c>
      <c r="S1412" s="1">
        <v>27562</v>
      </c>
      <c r="T1412">
        <f>DATEDIF(employee_data3[[#This Row],[DOB]],DATE(2023, 1, 1), "Y")</f>
        <v>47</v>
      </c>
      <c r="U1412" t="str">
        <f>IF(employee_data3[[#This Row],[Age]]&lt;=25, "Remaja", IF(employee_data3[[#This Row],[Age]]&lt;=55, "Dewasa", "Lansia"))</f>
        <v>Dewasa</v>
      </c>
      <c r="V1412" t="s">
        <v>40</v>
      </c>
      <c r="W1412" t="s">
        <v>103</v>
      </c>
      <c r="X1412" t="s">
        <v>42</v>
      </c>
      <c r="Y1412">
        <v>5981</v>
      </c>
      <c r="Z1412" t="s">
        <v>128</v>
      </c>
      <c r="AA1412" t="s">
        <v>104</v>
      </c>
      <c r="AB1412" t="s">
        <v>236</v>
      </c>
      <c r="AC1412">
        <v>3</v>
      </c>
      <c r="AD1412" s="11">
        <f>(employee_data3[[#This Row],[Current Employee Rating]]-AVERAGE(employee_data3[Current Employee Rating]))/STDEV(employee_data3[Current Employee Rating])</f>
        <v>3.0539538160596794E-2</v>
      </c>
      <c r="AE1412" s="11" t="str">
        <f>IF(employee_data3[[#This Row],[Z Score]]&gt;3,"Yes","No")</f>
        <v>No</v>
      </c>
    </row>
    <row r="1413" spans="1:31" x14ac:dyDescent="0.3">
      <c r="A1413">
        <v>1838</v>
      </c>
      <c r="B1413" t="s">
        <v>3167</v>
      </c>
      <c r="C1413" t="s">
        <v>5547</v>
      </c>
      <c r="D1413" s="1">
        <v>43654</v>
      </c>
      <c r="E1413" s="1"/>
      <c r="F1413" t="s">
        <v>28</v>
      </c>
      <c r="G1413" t="s">
        <v>5548</v>
      </c>
      <c r="H1413" t="s">
        <v>5549</v>
      </c>
      <c r="I1413" t="s">
        <v>80</v>
      </c>
      <c r="J1413" t="s">
        <v>32</v>
      </c>
      <c r="K1413" t="str">
        <f>IF(employee_data3[[#This Row],[EmployeeStatus]]="Active", "Active", "Attrition")</f>
        <v>Active</v>
      </c>
      <c r="L1413" t="s">
        <v>52</v>
      </c>
      <c r="M1413" t="s">
        <v>51</v>
      </c>
      <c r="N1413" t="s">
        <v>35</v>
      </c>
      <c r="O1413" t="s">
        <v>36</v>
      </c>
      <c r="P1413" t="s">
        <v>37</v>
      </c>
      <c r="Q1413" t="s">
        <v>38</v>
      </c>
      <c r="R1413" t="s">
        <v>53</v>
      </c>
      <c r="S1413" s="1">
        <v>21444</v>
      </c>
      <c r="T1413">
        <f>DATEDIF(employee_data3[[#This Row],[DOB]],DATE(2023, 1, 1), "Y")</f>
        <v>64</v>
      </c>
      <c r="U1413" t="str">
        <f>IF(employee_data3[[#This Row],[Age]]&lt;=25, "Remaja", IF(employee_data3[[#This Row],[Age]]&lt;=55, "Dewasa", "Lansia"))</f>
        <v>Lansia</v>
      </c>
      <c r="V1413" t="s">
        <v>40</v>
      </c>
      <c r="W1413" t="s">
        <v>83</v>
      </c>
      <c r="X1413" t="s">
        <v>42</v>
      </c>
      <c r="Y1413">
        <v>4188</v>
      </c>
      <c r="Z1413" t="s">
        <v>43</v>
      </c>
      <c r="AA1413" t="s">
        <v>44</v>
      </c>
      <c r="AB1413" t="s">
        <v>105</v>
      </c>
      <c r="AC1413">
        <v>3</v>
      </c>
      <c r="AD1413" s="11">
        <f>(employee_data3[[#This Row],[Current Employee Rating]]-AVERAGE(employee_data3[Current Employee Rating]))/STDEV(employee_data3[Current Employee Rating])</f>
        <v>3.0539538160596794E-2</v>
      </c>
      <c r="AE1413" s="11" t="str">
        <f>IF(employee_data3[[#This Row],[Z Score]]&gt;3,"Yes","No")</f>
        <v>No</v>
      </c>
    </row>
    <row r="1414" spans="1:31" x14ac:dyDescent="0.3">
      <c r="A1414">
        <v>1839</v>
      </c>
      <c r="B1414" t="s">
        <v>3244</v>
      </c>
      <c r="C1414" t="s">
        <v>2959</v>
      </c>
      <c r="D1414" s="1">
        <v>44425</v>
      </c>
      <c r="E1414" s="1">
        <v>44804</v>
      </c>
      <c r="F1414" t="s">
        <v>28</v>
      </c>
      <c r="G1414" t="s">
        <v>5550</v>
      </c>
      <c r="H1414" t="s">
        <v>5551</v>
      </c>
      <c r="I1414" t="s">
        <v>168</v>
      </c>
      <c r="J1414" t="s">
        <v>32</v>
      </c>
      <c r="K1414" t="str">
        <f>IF(employee_data3[[#This Row],[EmployeeStatus]]="Active", "Active", "Attrition")</f>
        <v>Active</v>
      </c>
      <c r="L1414" t="s">
        <v>63</v>
      </c>
      <c r="M1414" t="s">
        <v>51</v>
      </c>
      <c r="N1414" t="s">
        <v>52</v>
      </c>
      <c r="O1414" t="s">
        <v>175</v>
      </c>
      <c r="P1414" t="s">
        <v>5552</v>
      </c>
      <c r="Q1414" t="s">
        <v>38</v>
      </c>
      <c r="R1414" t="s">
        <v>696</v>
      </c>
      <c r="S1414" s="1">
        <v>24926</v>
      </c>
      <c r="T1414">
        <f>DATEDIF(employee_data3[[#This Row],[DOB]],DATE(2023, 1, 1), "Y")</f>
        <v>54</v>
      </c>
      <c r="U1414" t="str">
        <f>IF(employee_data3[[#This Row],[Age]]&lt;=25, "Remaja", IF(employee_data3[[#This Row],[Age]]&lt;=55, "Dewasa", "Lansia"))</f>
        <v>Dewasa</v>
      </c>
      <c r="V1414" t="s">
        <v>40</v>
      </c>
      <c r="W1414" t="s">
        <v>67</v>
      </c>
      <c r="X1414" t="s">
        <v>42</v>
      </c>
      <c r="Y1414">
        <v>74361</v>
      </c>
      <c r="Z1414" t="s">
        <v>74</v>
      </c>
      <c r="AA1414" t="s">
        <v>75</v>
      </c>
      <c r="AB1414" t="s">
        <v>105</v>
      </c>
      <c r="AC1414">
        <v>3</v>
      </c>
      <c r="AD1414" s="11">
        <f>(employee_data3[[#This Row],[Current Employee Rating]]-AVERAGE(employee_data3[Current Employee Rating]))/STDEV(employee_data3[Current Employee Rating])</f>
        <v>3.0539538160596794E-2</v>
      </c>
      <c r="AE1414" s="11" t="str">
        <f>IF(employee_data3[[#This Row],[Z Score]]&gt;3,"Yes","No")</f>
        <v>No</v>
      </c>
    </row>
    <row r="1415" spans="1:31" x14ac:dyDescent="0.3">
      <c r="A1415">
        <v>1840</v>
      </c>
      <c r="B1415" t="s">
        <v>2148</v>
      </c>
      <c r="C1415" t="s">
        <v>5553</v>
      </c>
      <c r="D1415" s="1">
        <v>44204</v>
      </c>
      <c r="E1415" s="1"/>
      <c r="F1415" t="s">
        <v>28</v>
      </c>
      <c r="G1415" t="s">
        <v>5554</v>
      </c>
      <c r="H1415" t="s">
        <v>5555</v>
      </c>
      <c r="I1415" t="s">
        <v>98</v>
      </c>
      <c r="J1415" t="s">
        <v>32</v>
      </c>
      <c r="K1415" t="str">
        <f>IF(employee_data3[[#This Row],[EmployeeStatus]]="Active", "Active", "Attrition")</f>
        <v>Active</v>
      </c>
      <c r="L1415" t="s">
        <v>63</v>
      </c>
      <c r="M1415" t="s">
        <v>64</v>
      </c>
      <c r="N1415" t="s">
        <v>52</v>
      </c>
      <c r="O1415" t="s">
        <v>36</v>
      </c>
      <c r="P1415" t="s">
        <v>37</v>
      </c>
      <c r="Q1415" t="s">
        <v>38</v>
      </c>
      <c r="R1415" t="s">
        <v>101</v>
      </c>
      <c r="S1415" s="1">
        <v>25422</v>
      </c>
      <c r="T1415">
        <f>DATEDIF(employee_data3[[#This Row],[DOB]],DATE(2023, 1, 1), "Y")</f>
        <v>53</v>
      </c>
      <c r="U1415" t="str">
        <f>IF(employee_data3[[#This Row],[Age]]&lt;=25, "Remaja", IF(employee_data3[[#This Row],[Age]]&lt;=55, "Dewasa", "Lansia"))</f>
        <v>Dewasa</v>
      </c>
      <c r="V1415" t="s">
        <v>40</v>
      </c>
      <c r="W1415" t="s">
        <v>703</v>
      </c>
      <c r="X1415" t="s">
        <v>42</v>
      </c>
      <c r="Y1415">
        <v>56925</v>
      </c>
      <c r="Z1415" t="s">
        <v>56</v>
      </c>
      <c r="AA1415" t="s">
        <v>75</v>
      </c>
      <c r="AB1415" t="s">
        <v>105</v>
      </c>
      <c r="AC1415">
        <v>3</v>
      </c>
      <c r="AD1415" s="11">
        <f>(employee_data3[[#This Row],[Current Employee Rating]]-AVERAGE(employee_data3[Current Employee Rating]))/STDEV(employee_data3[Current Employee Rating])</f>
        <v>3.0539538160596794E-2</v>
      </c>
      <c r="AE1415" s="11" t="str">
        <f>IF(employee_data3[[#This Row],[Z Score]]&gt;3,"Yes","No")</f>
        <v>No</v>
      </c>
    </row>
    <row r="1416" spans="1:31" x14ac:dyDescent="0.3">
      <c r="A1416">
        <v>1841</v>
      </c>
      <c r="B1416" t="s">
        <v>5556</v>
      </c>
      <c r="C1416" t="s">
        <v>2893</v>
      </c>
      <c r="D1416" s="1">
        <v>43326</v>
      </c>
      <c r="E1416" s="1"/>
      <c r="F1416" t="s">
        <v>28</v>
      </c>
      <c r="G1416" t="s">
        <v>5557</v>
      </c>
      <c r="H1416" t="s">
        <v>5558</v>
      </c>
      <c r="I1416" t="s">
        <v>118</v>
      </c>
      <c r="J1416" t="s">
        <v>32</v>
      </c>
      <c r="K1416" t="str">
        <f>IF(employee_data3[[#This Row],[EmployeeStatus]]="Active", "Active", "Attrition")</f>
        <v>Active</v>
      </c>
      <c r="L1416" t="s">
        <v>33</v>
      </c>
      <c r="M1416" t="s">
        <v>64</v>
      </c>
      <c r="N1416" t="s">
        <v>52</v>
      </c>
      <c r="O1416" t="s">
        <v>36</v>
      </c>
      <c r="P1416" t="s">
        <v>37</v>
      </c>
      <c r="Q1416" t="s">
        <v>38</v>
      </c>
      <c r="R1416" t="s">
        <v>90</v>
      </c>
      <c r="S1416" s="1">
        <v>21477</v>
      </c>
      <c r="T1416">
        <f>DATEDIF(employee_data3[[#This Row],[DOB]],DATE(2023, 1, 1), "Y")</f>
        <v>64</v>
      </c>
      <c r="U1416" t="str">
        <f>IF(employee_data3[[#This Row],[Age]]&lt;=25, "Remaja", IF(employee_data3[[#This Row],[Age]]&lt;=55, "Dewasa", "Lansia"))</f>
        <v>Lansia</v>
      </c>
      <c r="V1416" t="s">
        <v>40</v>
      </c>
      <c r="W1416" t="s">
        <v>216</v>
      </c>
      <c r="X1416" t="s">
        <v>42</v>
      </c>
      <c r="Y1416">
        <v>62148</v>
      </c>
      <c r="Z1416" t="s">
        <v>56</v>
      </c>
      <c r="AA1416" t="s">
        <v>44</v>
      </c>
      <c r="AB1416" t="s">
        <v>105</v>
      </c>
      <c r="AC1416">
        <v>3</v>
      </c>
      <c r="AD1416" s="11">
        <f>(employee_data3[[#This Row],[Current Employee Rating]]-AVERAGE(employee_data3[Current Employee Rating]))/STDEV(employee_data3[Current Employee Rating])</f>
        <v>3.0539538160596794E-2</v>
      </c>
      <c r="AE1416" s="11" t="str">
        <f>IF(employee_data3[[#This Row],[Z Score]]&gt;3,"Yes","No")</f>
        <v>No</v>
      </c>
    </row>
    <row r="1417" spans="1:31" x14ac:dyDescent="0.3">
      <c r="A1417">
        <v>1842</v>
      </c>
      <c r="B1417" t="s">
        <v>2889</v>
      </c>
      <c r="C1417" t="s">
        <v>5559</v>
      </c>
      <c r="D1417" s="1">
        <v>44407</v>
      </c>
      <c r="E1417" s="1"/>
      <c r="F1417" t="s">
        <v>28</v>
      </c>
      <c r="G1417" t="s">
        <v>5560</v>
      </c>
      <c r="H1417" t="s">
        <v>5561</v>
      </c>
      <c r="I1417" t="s">
        <v>62</v>
      </c>
      <c r="J1417" t="s">
        <v>32</v>
      </c>
      <c r="K1417" t="str">
        <f>IF(employee_data3[[#This Row],[EmployeeStatus]]="Active", "Active", "Attrition")</f>
        <v>Active</v>
      </c>
      <c r="L1417" t="s">
        <v>52</v>
      </c>
      <c r="M1417" t="s">
        <v>64</v>
      </c>
      <c r="N1417" t="s">
        <v>35</v>
      </c>
      <c r="O1417" t="s">
        <v>36</v>
      </c>
      <c r="P1417" t="s">
        <v>37</v>
      </c>
      <c r="Q1417" t="s">
        <v>38</v>
      </c>
      <c r="R1417" t="s">
        <v>81</v>
      </c>
      <c r="S1417" s="1">
        <v>35925</v>
      </c>
      <c r="T1417">
        <f>DATEDIF(employee_data3[[#This Row],[DOB]],DATE(2023, 1, 1), "Y")</f>
        <v>24</v>
      </c>
      <c r="U1417" t="str">
        <f>IF(employee_data3[[#This Row],[Age]]&lt;=25, "Remaja", IF(employee_data3[[#This Row],[Age]]&lt;=55, "Dewasa", "Lansia"))</f>
        <v>Remaja</v>
      </c>
      <c r="V1417" t="s">
        <v>40</v>
      </c>
      <c r="W1417" t="s">
        <v>178</v>
      </c>
      <c r="X1417" t="s">
        <v>55</v>
      </c>
      <c r="Y1417">
        <v>20467</v>
      </c>
      <c r="Z1417" t="s">
        <v>128</v>
      </c>
      <c r="AA1417" t="s">
        <v>104</v>
      </c>
      <c r="AB1417" t="s">
        <v>105</v>
      </c>
      <c r="AC1417">
        <v>3</v>
      </c>
      <c r="AD1417" s="11">
        <f>(employee_data3[[#This Row],[Current Employee Rating]]-AVERAGE(employee_data3[Current Employee Rating]))/STDEV(employee_data3[Current Employee Rating])</f>
        <v>3.0539538160596794E-2</v>
      </c>
      <c r="AE1417" s="11" t="str">
        <f>IF(employee_data3[[#This Row],[Z Score]]&gt;3,"Yes","No")</f>
        <v>No</v>
      </c>
    </row>
    <row r="1418" spans="1:31" x14ac:dyDescent="0.3">
      <c r="A1418">
        <v>1843</v>
      </c>
      <c r="B1418" t="s">
        <v>5562</v>
      </c>
      <c r="C1418" t="s">
        <v>5563</v>
      </c>
      <c r="D1418" s="1">
        <v>45024</v>
      </c>
      <c r="E1418" s="1"/>
      <c r="F1418" t="s">
        <v>28</v>
      </c>
      <c r="G1418" t="s">
        <v>5564</v>
      </c>
      <c r="H1418" t="s">
        <v>5565</v>
      </c>
      <c r="I1418" t="s">
        <v>89</v>
      </c>
      <c r="J1418" t="s">
        <v>32</v>
      </c>
      <c r="K1418" t="str">
        <f>IF(employee_data3[[#This Row],[EmployeeStatus]]="Active", "Active", "Attrition")</f>
        <v>Active</v>
      </c>
      <c r="L1418" t="s">
        <v>63</v>
      </c>
      <c r="M1418" t="s">
        <v>34</v>
      </c>
      <c r="N1418" t="s">
        <v>35</v>
      </c>
      <c r="O1418" t="s">
        <v>36</v>
      </c>
      <c r="P1418" t="s">
        <v>37</v>
      </c>
      <c r="Q1418" t="s">
        <v>38</v>
      </c>
      <c r="R1418" t="s">
        <v>111</v>
      </c>
      <c r="S1418" s="1">
        <v>23023</v>
      </c>
      <c r="T1418">
        <f>DATEDIF(employee_data3[[#This Row],[DOB]],DATE(2023, 1, 1), "Y")</f>
        <v>59</v>
      </c>
      <c r="U1418" t="str">
        <f>IF(employee_data3[[#This Row],[Age]]&lt;=25, "Remaja", IF(employee_data3[[#This Row],[Age]]&lt;=55, "Dewasa", "Lansia"))</f>
        <v>Lansia</v>
      </c>
      <c r="V1418" t="s">
        <v>40</v>
      </c>
      <c r="W1418" t="s">
        <v>113</v>
      </c>
      <c r="X1418" t="s">
        <v>55</v>
      </c>
      <c r="Y1418">
        <v>43130</v>
      </c>
      <c r="Z1418" t="s">
        <v>56</v>
      </c>
      <c r="AA1418" t="s">
        <v>84</v>
      </c>
      <c r="AB1418" t="s">
        <v>236</v>
      </c>
      <c r="AC1418">
        <v>3</v>
      </c>
      <c r="AD1418" s="11">
        <f>(employee_data3[[#This Row],[Current Employee Rating]]-AVERAGE(employee_data3[Current Employee Rating]))/STDEV(employee_data3[Current Employee Rating])</f>
        <v>3.0539538160596794E-2</v>
      </c>
      <c r="AE1418" s="11" t="str">
        <f>IF(employee_data3[[#This Row],[Z Score]]&gt;3,"Yes","No")</f>
        <v>No</v>
      </c>
    </row>
    <row r="1419" spans="1:31" x14ac:dyDescent="0.3">
      <c r="A1419">
        <v>1844</v>
      </c>
      <c r="B1419" t="s">
        <v>3186</v>
      </c>
      <c r="C1419" t="s">
        <v>5267</v>
      </c>
      <c r="D1419" s="1">
        <v>43719</v>
      </c>
      <c r="E1419" s="1"/>
      <c r="F1419" t="s">
        <v>28</v>
      </c>
      <c r="G1419" t="s">
        <v>5566</v>
      </c>
      <c r="H1419" t="s">
        <v>5567</v>
      </c>
      <c r="I1419" t="s">
        <v>31</v>
      </c>
      <c r="J1419" t="s">
        <v>32</v>
      </c>
      <c r="K1419" t="str">
        <f>IF(employee_data3[[#This Row],[EmployeeStatus]]="Active", "Active", "Attrition")</f>
        <v>Active</v>
      </c>
      <c r="L1419" t="s">
        <v>52</v>
      </c>
      <c r="M1419" t="s">
        <v>51</v>
      </c>
      <c r="N1419" t="s">
        <v>52</v>
      </c>
      <c r="O1419" t="s">
        <v>36</v>
      </c>
      <c r="P1419" t="s">
        <v>37</v>
      </c>
      <c r="Q1419" t="s">
        <v>38</v>
      </c>
      <c r="R1419" t="s">
        <v>81</v>
      </c>
      <c r="S1419" s="1">
        <v>23704</v>
      </c>
      <c r="T1419">
        <f>DATEDIF(employee_data3[[#This Row],[DOB]],DATE(2023, 1, 1), "Y")</f>
        <v>58</v>
      </c>
      <c r="U1419" t="str">
        <f>IF(employee_data3[[#This Row],[Age]]&lt;=25, "Remaja", IF(employee_data3[[#This Row],[Age]]&lt;=55, "Dewasa", "Lansia"))</f>
        <v>Lansia</v>
      </c>
      <c r="V1419" t="s">
        <v>40</v>
      </c>
      <c r="W1419" t="s">
        <v>381</v>
      </c>
      <c r="X1419" t="s">
        <v>42</v>
      </c>
      <c r="Y1419">
        <v>52114</v>
      </c>
      <c r="Z1419" t="s">
        <v>74</v>
      </c>
      <c r="AA1419" t="s">
        <v>75</v>
      </c>
      <c r="AB1419" t="s">
        <v>105</v>
      </c>
      <c r="AC1419">
        <v>3</v>
      </c>
      <c r="AD1419" s="11">
        <f>(employee_data3[[#This Row],[Current Employee Rating]]-AVERAGE(employee_data3[Current Employee Rating]))/STDEV(employee_data3[Current Employee Rating])</f>
        <v>3.0539538160596794E-2</v>
      </c>
      <c r="AE1419" s="11" t="str">
        <f>IF(employee_data3[[#This Row],[Z Score]]&gt;3,"Yes","No")</f>
        <v>No</v>
      </c>
    </row>
    <row r="1420" spans="1:31" x14ac:dyDescent="0.3">
      <c r="A1420">
        <v>1845</v>
      </c>
      <c r="B1420" t="s">
        <v>5568</v>
      </c>
      <c r="C1420" t="s">
        <v>1839</v>
      </c>
      <c r="D1420" s="1">
        <v>43895</v>
      </c>
      <c r="E1420" s="1">
        <v>44430</v>
      </c>
      <c r="F1420" t="s">
        <v>28</v>
      </c>
      <c r="G1420" t="s">
        <v>5569</v>
      </c>
      <c r="H1420" t="s">
        <v>5570</v>
      </c>
      <c r="I1420" t="s">
        <v>133</v>
      </c>
      <c r="J1420" t="s">
        <v>32</v>
      </c>
      <c r="K1420" t="str">
        <f>IF(employee_data3[[#This Row],[EmployeeStatus]]="Active", "Active", "Attrition")</f>
        <v>Active</v>
      </c>
      <c r="L1420" t="s">
        <v>52</v>
      </c>
      <c r="M1420" t="s">
        <v>51</v>
      </c>
      <c r="N1420" t="s">
        <v>35</v>
      </c>
      <c r="O1420" t="s">
        <v>175</v>
      </c>
      <c r="P1420" t="s">
        <v>5571</v>
      </c>
      <c r="Q1420" t="s">
        <v>38</v>
      </c>
      <c r="R1420" t="s">
        <v>53</v>
      </c>
      <c r="S1420" s="1">
        <v>15333</v>
      </c>
      <c r="T1420">
        <f>DATEDIF(employee_data3[[#This Row],[DOB]],DATE(2023, 1, 1), "Y")</f>
        <v>81</v>
      </c>
      <c r="U1420" t="str">
        <f>IF(employee_data3[[#This Row],[Age]]&lt;=25, "Remaja", IF(employee_data3[[#This Row],[Age]]&lt;=55, "Dewasa", "Lansia"))</f>
        <v>Lansia</v>
      </c>
      <c r="V1420" t="s">
        <v>40</v>
      </c>
      <c r="W1420" t="s">
        <v>83</v>
      </c>
      <c r="X1420" t="s">
        <v>42</v>
      </c>
      <c r="Y1420">
        <v>78947</v>
      </c>
      <c r="Z1420" t="s">
        <v>93</v>
      </c>
      <c r="AA1420" t="s">
        <v>75</v>
      </c>
      <c r="AB1420" t="s">
        <v>236</v>
      </c>
      <c r="AC1420">
        <v>3</v>
      </c>
      <c r="AD1420" s="11">
        <f>(employee_data3[[#This Row],[Current Employee Rating]]-AVERAGE(employee_data3[Current Employee Rating]))/STDEV(employee_data3[Current Employee Rating])</f>
        <v>3.0539538160596794E-2</v>
      </c>
      <c r="AE1420" s="11" t="str">
        <f>IF(employee_data3[[#This Row],[Z Score]]&gt;3,"Yes","No")</f>
        <v>No</v>
      </c>
    </row>
    <row r="1421" spans="1:31" x14ac:dyDescent="0.3">
      <c r="A1421">
        <v>1846</v>
      </c>
      <c r="B1421" t="s">
        <v>5572</v>
      </c>
      <c r="C1421" t="s">
        <v>5125</v>
      </c>
      <c r="D1421" s="1">
        <v>43801</v>
      </c>
      <c r="E1421" s="1"/>
      <c r="F1421" t="s">
        <v>28</v>
      </c>
      <c r="G1421" t="s">
        <v>5573</v>
      </c>
      <c r="H1421" t="s">
        <v>5574</v>
      </c>
      <c r="I1421" t="s">
        <v>50</v>
      </c>
      <c r="J1421" t="s">
        <v>32</v>
      </c>
      <c r="K1421" t="str">
        <f>IF(employee_data3[[#This Row],[EmployeeStatus]]="Active", "Active", "Attrition")</f>
        <v>Active</v>
      </c>
      <c r="L1421" t="s">
        <v>63</v>
      </c>
      <c r="M1421" t="s">
        <v>34</v>
      </c>
      <c r="N1421" t="s">
        <v>35</v>
      </c>
      <c r="O1421" t="s">
        <v>36</v>
      </c>
      <c r="P1421" t="s">
        <v>37</v>
      </c>
      <c r="Q1421" t="s">
        <v>38</v>
      </c>
      <c r="R1421" t="s">
        <v>53</v>
      </c>
      <c r="S1421" s="1">
        <v>17130</v>
      </c>
      <c r="T1421">
        <f>DATEDIF(employee_data3[[#This Row],[DOB]],DATE(2023, 1, 1), "Y")</f>
        <v>76</v>
      </c>
      <c r="U1421" t="str">
        <f>IF(employee_data3[[#This Row],[Age]]&lt;=25, "Remaja", IF(employee_data3[[#This Row],[Age]]&lt;=55, "Dewasa", "Lansia"))</f>
        <v>Lansia</v>
      </c>
      <c r="V1421" t="s">
        <v>40</v>
      </c>
      <c r="W1421" t="s">
        <v>226</v>
      </c>
      <c r="X1421" t="s">
        <v>55</v>
      </c>
      <c r="Y1421">
        <v>85558</v>
      </c>
      <c r="Z1421" t="s">
        <v>93</v>
      </c>
      <c r="AA1421" t="s">
        <v>75</v>
      </c>
      <c r="AB1421" t="s">
        <v>236</v>
      </c>
      <c r="AC1421">
        <v>3</v>
      </c>
      <c r="AD1421" s="11">
        <f>(employee_data3[[#This Row],[Current Employee Rating]]-AVERAGE(employee_data3[Current Employee Rating]))/STDEV(employee_data3[Current Employee Rating])</f>
        <v>3.0539538160596794E-2</v>
      </c>
      <c r="AE1421" s="11" t="str">
        <f>IF(employee_data3[[#This Row],[Z Score]]&gt;3,"Yes","No")</f>
        <v>No</v>
      </c>
    </row>
    <row r="1422" spans="1:31" x14ac:dyDescent="0.3">
      <c r="A1422">
        <v>1847</v>
      </c>
      <c r="B1422" t="s">
        <v>5575</v>
      </c>
      <c r="C1422" t="s">
        <v>2724</v>
      </c>
      <c r="D1422" s="1">
        <v>44898</v>
      </c>
      <c r="E1422" s="1">
        <v>44919</v>
      </c>
      <c r="F1422" t="s">
        <v>28</v>
      </c>
      <c r="G1422" t="s">
        <v>5576</v>
      </c>
      <c r="H1422" t="s">
        <v>5577</v>
      </c>
      <c r="I1422" t="s">
        <v>139</v>
      </c>
      <c r="J1422" t="s">
        <v>32</v>
      </c>
      <c r="K1422" t="str">
        <f>IF(employee_data3[[#This Row],[EmployeeStatus]]="Active", "Active", "Attrition")</f>
        <v>Active</v>
      </c>
      <c r="L1422" t="s">
        <v>63</v>
      </c>
      <c r="M1422" t="s">
        <v>34</v>
      </c>
      <c r="N1422" t="s">
        <v>52</v>
      </c>
      <c r="O1422" t="s">
        <v>126</v>
      </c>
      <c r="P1422" t="s">
        <v>5578</v>
      </c>
      <c r="Q1422" t="s">
        <v>38</v>
      </c>
      <c r="R1422" t="s">
        <v>177</v>
      </c>
      <c r="S1422" s="1">
        <v>36815</v>
      </c>
      <c r="T1422">
        <f>DATEDIF(employee_data3[[#This Row],[DOB]],DATE(2023, 1, 1), "Y")</f>
        <v>22</v>
      </c>
      <c r="U1422" t="str">
        <f>IF(employee_data3[[#This Row],[Age]]&lt;=25, "Remaja", IF(employee_data3[[#This Row],[Age]]&lt;=55, "Dewasa", "Lansia"))</f>
        <v>Remaja</v>
      </c>
      <c r="V1422" t="s">
        <v>40</v>
      </c>
      <c r="W1422" t="s">
        <v>419</v>
      </c>
      <c r="X1422" t="s">
        <v>55</v>
      </c>
      <c r="Y1422">
        <v>16653</v>
      </c>
      <c r="Z1422" t="s">
        <v>74</v>
      </c>
      <c r="AA1422" t="s">
        <v>104</v>
      </c>
      <c r="AB1422" t="s">
        <v>236</v>
      </c>
      <c r="AC1422">
        <v>3</v>
      </c>
      <c r="AD1422" s="11">
        <f>(employee_data3[[#This Row],[Current Employee Rating]]-AVERAGE(employee_data3[Current Employee Rating]))/STDEV(employee_data3[Current Employee Rating])</f>
        <v>3.0539538160596794E-2</v>
      </c>
      <c r="AE1422" s="11" t="str">
        <f>IF(employee_data3[[#This Row],[Z Score]]&gt;3,"Yes","No")</f>
        <v>No</v>
      </c>
    </row>
    <row r="1423" spans="1:31" x14ac:dyDescent="0.3">
      <c r="A1423">
        <v>1848</v>
      </c>
      <c r="B1423" t="s">
        <v>5579</v>
      </c>
      <c r="C1423" t="s">
        <v>185</v>
      </c>
      <c r="D1423" s="1">
        <v>44553</v>
      </c>
      <c r="E1423" s="1"/>
      <c r="F1423" t="s">
        <v>28</v>
      </c>
      <c r="G1423" t="s">
        <v>5580</v>
      </c>
      <c r="H1423" t="s">
        <v>5581</v>
      </c>
      <c r="I1423" t="s">
        <v>80</v>
      </c>
      <c r="J1423" t="s">
        <v>32</v>
      </c>
      <c r="K1423" t="str">
        <f>IF(employee_data3[[#This Row],[EmployeeStatus]]="Active", "Active", "Attrition")</f>
        <v>Active</v>
      </c>
      <c r="L1423" t="s">
        <v>33</v>
      </c>
      <c r="M1423" t="s">
        <v>34</v>
      </c>
      <c r="N1423" t="s">
        <v>52</v>
      </c>
      <c r="O1423" t="s">
        <v>36</v>
      </c>
      <c r="P1423" t="s">
        <v>37</v>
      </c>
      <c r="Q1423" t="s">
        <v>38</v>
      </c>
      <c r="R1423" t="s">
        <v>111</v>
      </c>
      <c r="S1423" s="1">
        <v>36816</v>
      </c>
      <c r="T1423">
        <f>DATEDIF(employee_data3[[#This Row],[DOB]],DATE(2023, 1, 1), "Y")</f>
        <v>22</v>
      </c>
      <c r="U1423" t="str">
        <f>IF(employee_data3[[#This Row],[Age]]&lt;=25, "Remaja", IF(employee_data3[[#This Row],[Age]]&lt;=55, "Dewasa", "Lansia"))</f>
        <v>Remaja</v>
      </c>
      <c r="V1423" t="s">
        <v>40</v>
      </c>
      <c r="W1423" t="s">
        <v>113</v>
      </c>
      <c r="X1423" t="s">
        <v>55</v>
      </c>
      <c r="Y1423">
        <v>40621</v>
      </c>
      <c r="Z1423" t="s">
        <v>93</v>
      </c>
      <c r="AA1423" t="s">
        <v>104</v>
      </c>
      <c r="AB1423" t="s">
        <v>740</v>
      </c>
      <c r="AC1423">
        <v>3</v>
      </c>
      <c r="AD1423" s="11">
        <f>(employee_data3[[#This Row],[Current Employee Rating]]-AVERAGE(employee_data3[Current Employee Rating]))/STDEV(employee_data3[Current Employee Rating])</f>
        <v>3.0539538160596794E-2</v>
      </c>
      <c r="AE1423" s="11" t="str">
        <f>IF(employee_data3[[#This Row],[Z Score]]&gt;3,"Yes","No")</f>
        <v>No</v>
      </c>
    </row>
    <row r="1424" spans="1:31" x14ac:dyDescent="0.3">
      <c r="A1424">
        <v>1849</v>
      </c>
      <c r="B1424" t="s">
        <v>5582</v>
      </c>
      <c r="C1424" t="s">
        <v>5322</v>
      </c>
      <c r="D1424" s="1">
        <v>44589</v>
      </c>
      <c r="E1424" s="1"/>
      <c r="F1424" t="s">
        <v>28</v>
      </c>
      <c r="G1424" t="s">
        <v>5583</v>
      </c>
      <c r="H1424" t="s">
        <v>5584</v>
      </c>
      <c r="I1424" t="s">
        <v>168</v>
      </c>
      <c r="J1424" t="s">
        <v>32</v>
      </c>
      <c r="K1424" t="str">
        <f>IF(employee_data3[[#This Row],[EmployeeStatus]]="Active", "Active", "Attrition")</f>
        <v>Active</v>
      </c>
      <c r="L1424" t="s">
        <v>52</v>
      </c>
      <c r="M1424" t="s">
        <v>64</v>
      </c>
      <c r="N1424" t="s">
        <v>63</v>
      </c>
      <c r="O1424" t="s">
        <v>36</v>
      </c>
      <c r="P1424" t="s">
        <v>37</v>
      </c>
      <c r="Q1424" t="s">
        <v>38</v>
      </c>
      <c r="R1424" t="s">
        <v>177</v>
      </c>
      <c r="S1424" s="1">
        <v>22064</v>
      </c>
      <c r="T1424">
        <f>DATEDIF(employee_data3[[#This Row],[DOB]],DATE(2023, 1, 1), "Y")</f>
        <v>62</v>
      </c>
      <c r="U1424" t="str">
        <f>IF(employee_data3[[#This Row],[Age]]&lt;=25, "Remaja", IF(employee_data3[[#This Row],[Age]]&lt;=55, "Dewasa", "Lansia"))</f>
        <v>Lansia</v>
      </c>
      <c r="V1424" t="s">
        <v>40</v>
      </c>
      <c r="W1424" t="s">
        <v>419</v>
      </c>
      <c r="X1424" t="s">
        <v>42</v>
      </c>
      <c r="Y1424">
        <v>31815</v>
      </c>
      <c r="Z1424" t="s">
        <v>56</v>
      </c>
      <c r="AA1424" t="s">
        <v>104</v>
      </c>
      <c r="AB1424" t="s">
        <v>740</v>
      </c>
      <c r="AC1424">
        <v>3</v>
      </c>
      <c r="AD1424" s="11">
        <f>(employee_data3[[#This Row],[Current Employee Rating]]-AVERAGE(employee_data3[Current Employee Rating]))/STDEV(employee_data3[Current Employee Rating])</f>
        <v>3.0539538160596794E-2</v>
      </c>
      <c r="AE1424" s="11" t="str">
        <f>IF(employee_data3[[#This Row],[Z Score]]&gt;3,"Yes","No")</f>
        <v>No</v>
      </c>
    </row>
    <row r="1425" spans="1:31" x14ac:dyDescent="0.3">
      <c r="A1425">
        <v>1850</v>
      </c>
      <c r="B1425" t="s">
        <v>5585</v>
      </c>
      <c r="C1425" t="s">
        <v>5586</v>
      </c>
      <c r="D1425" s="1">
        <v>43814</v>
      </c>
      <c r="E1425" s="1">
        <v>44372</v>
      </c>
      <c r="F1425" t="s">
        <v>28</v>
      </c>
      <c r="G1425" t="s">
        <v>5587</v>
      </c>
      <c r="H1425" t="s">
        <v>5588</v>
      </c>
      <c r="I1425" t="s">
        <v>98</v>
      </c>
      <c r="J1425" t="s">
        <v>745</v>
      </c>
      <c r="K1425" t="str">
        <f>IF(employee_data3[[#This Row],[EmployeeStatus]]="Active", "Active", "Attrition")</f>
        <v>Attrition</v>
      </c>
      <c r="L1425" t="s">
        <v>33</v>
      </c>
      <c r="M1425" t="s">
        <v>51</v>
      </c>
      <c r="N1425" t="s">
        <v>63</v>
      </c>
      <c r="O1425" t="s">
        <v>175</v>
      </c>
      <c r="P1425" t="s">
        <v>5589</v>
      </c>
      <c r="Q1425" t="s">
        <v>38</v>
      </c>
      <c r="R1425" t="s">
        <v>53</v>
      </c>
      <c r="S1425" s="1">
        <v>35361</v>
      </c>
      <c r="T1425">
        <f>DATEDIF(employee_data3[[#This Row],[DOB]],DATE(2023, 1, 1), "Y")</f>
        <v>26</v>
      </c>
      <c r="U1425" t="str">
        <f>IF(employee_data3[[#This Row],[Age]]&lt;=25, "Remaja", IF(employee_data3[[#This Row],[Age]]&lt;=55, "Dewasa", "Lansia"))</f>
        <v>Dewasa</v>
      </c>
      <c r="V1425" t="s">
        <v>40</v>
      </c>
      <c r="W1425" t="s">
        <v>163</v>
      </c>
      <c r="X1425" t="s">
        <v>42</v>
      </c>
      <c r="Y1425">
        <v>78073</v>
      </c>
      <c r="Z1425" t="s">
        <v>43</v>
      </c>
      <c r="AA1425" t="s">
        <v>84</v>
      </c>
      <c r="AB1425" t="s">
        <v>740</v>
      </c>
      <c r="AC1425">
        <v>3</v>
      </c>
      <c r="AD1425" s="11">
        <f>(employee_data3[[#This Row],[Current Employee Rating]]-AVERAGE(employee_data3[Current Employee Rating]))/STDEV(employee_data3[Current Employee Rating])</f>
        <v>3.0539538160596794E-2</v>
      </c>
      <c r="AE1425" s="11" t="str">
        <f>IF(employee_data3[[#This Row],[Z Score]]&gt;3,"Yes","No")</f>
        <v>No</v>
      </c>
    </row>
    <row r="1426" spans="1:31" x14ac:dyDescent="0.3">
      <c r="A1426">
        <v>1851</v>
      </c>
      <c r="B1426" t="s">
        <v>5590</v>
      </c>
      <c r="C1426" t="s">
        <v>5591</v>
      </c>
      <c r="D1426" s="1">
        <v>44511</v>
      </c>
      <c r="E1426" s="1">
        <v>44774</v>
      </c>
      <c r="F1426" t="s">
        <v>28</v>
      </c>
      <c r="G1426" t="s">
        <v>5592</v>
      </c>
      <c r="H1426" t="s">
        <v>5593</v>
      </c>
      <c r="I1426" t="s">
        <v>118</v>
      </c>
      <c r="J1426" t="s">
        <v>745</v>
      </c>
      <c r="K1426" t="str">
        <f>IF(employee_data3[[#This Row],[EmployeeStatus]]="Active", "Active", "Attrition")</f>
        <v>Attrition</v>
      </c>
      <c r="L1426" t="s">
        <v>63</v>
      </c>
      <c r="M1426" t="s">
        <v>64</v>
      </c>
      <c r="N1426" t="s">
        <v>35</v>
      </c>
      <c r="O1426" t="s">
        <v>140</v>
      </c>
      <c r="P1426" t="s">
        <v>5594</v>
      </c>
      <c r="Q1426" t="s">
        <v>38</v>
      </c>
      <c r="R1426" t="s">
        <v>81</v>
      </c>
      <c r="S1426" s="1">
        <v>24774</v>
      </c>
      <c r="T1426">
        <f>DATEDIF(employee_data3[[#This Row],[DOB]],DATE(2023, 1, 1), "Y")</f>
        <v>55</v>
      </c>
      <c r="U1426" t="str">
        <f>IF(employee_data3[[#This Row],[Age]]&lt;=25, "Remaja", IF(employee_data3[[#This Row],[Age]]&lt;=55, "Dewasa", "Lansia"))</f>
        <v>Dewasa</v>
      </c>
      <c r="V1426" t="s">
        <v>40</v>
      </c>
      <c r="W1426" t="s">
        <v>83</v>
      </c>
      <c r="X1426" t="s">
        <v>42</v>
      </c>
      <c r="Y1426">
        <v>57276</v>
      </c>
      <c r="Z1426" t="s">
        <v>56</v>
      </c>
      <c r="AA1426" t="s">
        <v>75</v>
      </c>
      <c r="AB1426" t="s">
        <v>740</v>
      </c>
      <c r="AC1426">
        <v>3</v>
      </c>
      <c r="AD1426" s="11">
        <f>(employee_data3[[#This Row],[Current Employee Rating]]-AVERAGE(employee_data3[Current Employee Rating]))/STDEV(employee_data3[Current Employee Rating])</f>
        <v>3.0539538160596794E-2</v>
      </c>
      <c r="AE1426" s="11" t="str">
        <f>IF(employee_data3[[#This Row],[Z Score]]&gt;3,"Yes","No")</f>
        <v>No</v>
      </c>
    </row>
    <row r="1427" spans="1:31" x14ac:dyDescent="0.3">
      <c r="A1427">
        <v>1852</v>
      </c>
      <c r="B1427" t="s">
        <v>532</v>
      </c>
      <c r="C1427" t="s">
        <v>165</v>
      </c>
      <c r="D1427" s="1">
        <v>43511</v>
      </c>
      <c r="E1427" s="1">
        <v>45135</v>
      </c>
      <c r="F1427" t="s">
        <v>28</v>
      </c>
      <c r="G1427" t="s">
        <v>5595</v>
      </c>
      <c r="H1427" t="s">
        <v>5596</v>
      </c>
      <c r="I1427" t="s">
        <v>62</v>
      </c>
      <c r="J1427" t="s">
        <v>745</v>
      </c>
      <c r="K1427" t="str">
        <f>IF(employee_data3[[#This Row],[EmployeeStatus]]="Active", "Active", "Attrition")</f>
        <v>Attrition</v>
      </c>
      <c r="L1427" t="s">
        <v>63</v>
      </c>
      <c r="M1427" t="s">
        <v>51</v>
      </c>
      <c r="N1427" t="s">
        <v>52</v>
      </c>
      <c r="O1427" t="s">
        <v>175</v>
      </c>
      <c r="P1427" t="s">
        <v>5597</v>
      </c>
      <c r="Q1427" t="s">
        <v>38</v>
      </c>
      <c r="R1427" t="s">
        <v>81</v>
      </c>
      <c r="S1427" s="1">
        <v>29877</v>
      </c>
      <c r="T1427">
        <f>DATEDIF(employee_data3[[#This Row],[DOB]],DATE(2023, 1, 1), "Y")</f>
        <v>41</v>
      </c>
      <c r="U1427" t="str">
        <f>IF(employee_data3[[#This Row],[Age]]&lt;=25, "Remaja", IF(employee_data3[[#This Row],[Age]]&lt;=55, "Dewasa", "Lansia"))</f>
        <v>Dewasa</v>
      </c>
      <c r="V1427" t="s">
        <v>40</v>
      </c>
      <c r="W1427" t="s">
        <v>103</v>
      </c>
      <c r="X1427" t="s">
        <v>42</v>
      </c>
      <c r="Y1427">
        <v>47682</v>
      </c>
      <c r="Z1427" t="s">
        <v>93</v>
      </c>
      <c r="AA1427" t="s">
        <v>75</v>
      </c>
      <c r="AB1427" t="s">
        <v>740</v>
      </c>
      <c r="AC1427">
        <v>3</v>
      </c>
      <c r="AD1427" s="11">
        <f>(employee_data3[[#This Row],[Current Employee Rating]]-AVERAGE(employee_data3[Current Employee Rating]))/STDEV(employee_data3[Current Employee Rating])</f>
        <v>3.0539538160596794E-2</v>
      </c>
      <c r="AE1427" s="11" t="str">
        <f>IF(employee_data3[[#This Row],[Z Score]]&gt;3,"Yes","No")</f>
        <v>No</v>
      </c>
    </row>
    <row r="1428" spans="1:31" x14ac:dyDescent="0.3">
      <c r="A1428">
        <v>1853</v>
      </c>
      <c r="B1428" t="s">
        <v>5598</v>
      </c>
      <c r="C1428" t="s">
        <v>2749</v>
      </c>
      <c r="D1428" s="1">
        <v>44651</v>
      </c>
      <c r="E1428" s="1"/>
      <c r="F1428" t="s">
        <v>728</v>
      </c>
      <c r="G1428" t="s">
        <v>5599</v>
      </c>
      <c r="H1428" t="s">
        <v>5600</v>
      </c>
      <c r="I1428" t="s">
        <v>168</v>
      </c>
      <c r="J1428" t="s">
        <v>32</v>
      </c>
      <c r="K1428" t="str">
        <f>IF(employee_data3[[#This Row],[EmployeeStatus]]="Active", "Active", "Attrition")</f>
        <v>Active</v>
      </c>
      <c r="L1428" t="s">
        <v>33</v>
      </c>
      <c r="M1428" t="s">
        <v>64</v>
      </c>
      <c r="N1428" t="s">
        <v>35</v>
      </c>
      <c r="O1428" t="s">
        <v>36</v>
      </c>
      <c r="P1428" t="s">
        <v>37</v>
      </c>
      <c r="Q1428" t="s">
        <v>38</v>
      </c>
      <c r="R1428" t="s">
        <v>305</v>
      </c>
      <c r="S1428" s="1">
        <v>21178</v>
      </c>
      <c r="T1428">
        <f>DATEDIF(employee_data3[[#This Row],[DOB]],DATE(2023, 1, 1), "Y")</f>
        <v>65</v>
      </c>
      <c r="U1428" t="str">
        <f>IF(employee_data3[[#This Row],[Age]]&lt;=25, "Remaja", IF(employee_data3[[#This Row],[Age]]&lt;=55, "Dewasa", "Lansia"))</f>
        <v>Lansia</v>
      </c>
      <c r="V1428" t="s">
        <v>40</v>
      </c>
      <c r="W1428" t="s">
        <v>163</v>
      </c>
      <c r="X1428" t="s">
        <v>42</v>
      </c>
      <c r="Y1428">
        <v>26452</v>
      </c>
      <c r="Z1428" t="s">
        <v>74</v>
      </c>
      <c r="AA1428" t="s">
        <v>104</v>
      </c>
      <c r="AB1428" t="s">
        <v>740</v>
      </c>
      <c r="AC1428">
        <v>3</v>
      </c>
      <c r="AD1428" s="11">
        <f>(employee_data3[[#This Row],[Current Employee Rating]]-AVERAGE(employee_data3[Current Employee Rating]))/STDEV(employee_data3[Current Employee Rating])</f>
        <v>3.0539538160596794E-2</v>
      </c>
      <c r="AE1428" s="11" t="str">
        <f>IF(employee_data3[[#This Row],[Z Score]]&gt;3,"Yes","No")</f>
        <v>No</v>
      </c>
    </row>
    <row r="1429" spans="1:31" x14ac:dyDescent="0.3">
      <c r="A1429">
        <v>1854</v>
      </c>
      <c r="B1429" t="s">
        <v>5601</v>
      </c>
      <c r="C1429" t="s">
        <v>152</v>
      </c>
      <c r="D1429" s="1">
        <v>44129</v>
      </c>
      <c r="E1429" s="1">
        <v>44669</v>
      </c>
      <c r="F1429" t="s">
        <v>728</v>
      </c>
      <c r="G1429" t="s">
        <v>5602</v>
      </c>
      <c r="H1429" t="s">
        <v>5603</v>
      </c>
      <c r="I1429" t="s">
        <v>98</v>
      </c>
      <c r="J1429" t="s">
        <v>32</v>
      </c>
      <c r="K1429" t="str">
        <f>IF(employee_data3[[#This Row],[EmployeeStatus]]="Active", "Active", "Attrition")</f>
        <v>Active</v>
      </c>
      <c r="L1429" t="s">
        <v>33</v>
      </c>
      <c r="M1429" t="s">
        <v>51</v>
      </c>
      <c r="N1429" t="s">
        <v>63</v>
      </c>
      <c r="O1429" t="s">
        <v>99</v>
      </c>
      <c r="P1429" t="s">
        <v>5604</v>
      </c>
      <c r="Q1429" t="s">
        <v>38</v>
      </c>
      <c r="R1429" t="s">
        <v>286</v>
      </c>
      <c r="S1429" s="1">
        <v>22887</v>
      </c>
      <c r="T1429">
        <f>DATEDIF(employee_data3[[#This Row],[DOB]],DATE(2023, 1, 1), "Y")</f>
        <v>60</v>
      </c>
      <c r="U1429" t="str">
        <f>IF(employee_data3[[#This Row],[Age]]&lt;=25, "Remaja", IF(employee_data3[[#This Row],[Age]]&lt;=55, "Dewasa", "Lansia"))</f>
        <v>Lansia</v>
      </c>
      <c r="V1429" t="s">
        <v>40</v>
      </c>
      <c r="W1429" t="s">
        <v>287</v>
      </c>
      <c r="X1429" t="s">
        <v>42</v>
      </c>
      <c r="Y1429">
        <v>68252</v>
      </c>
      <c r="Z1429" t="s">
        <v>128</v>
      </c>
      <c r="AA1429" t="s">
        <v>84</v>
      </c>
      <c r="AB1429" t="s">
        <v>740</v>
      </c>
      <c r="AC1429">
        <v>3</v>
      </c>
      <c r="AD1429" s="11">
        <f>(employee_data3[[#This Row],[Current Employee Rating]]-AVERAGE(employee_data3[Current Employee Rating]))/STDEV(employee_data3[Current Employee Rating])</f>
        <v>3.0539538160596794E-2</v>
      </c>
      <c r="AE1429" s="11" t="str">
        <f>IF(employee_data3[[#This Row],[Z Score]]&gt;3,"Yes","No")</f>
        <v>No</v>
      </c>
    </row>
    <row r="1430" spans="1:31" x14ac:dyDescent="0.3">
      <c r="A1430">
        <v>1855</v>
      </c>
      <c r="B1430" t="s">
        <v>618</v>
      </c>
      <c r="C1430" t="s">
        <v>2106</v>
      </c>
      <c r="D1430" s="1">
        <v>44767</v>
      </c>
      <c r="E1430" s="1">
        <v>45042</v>
      </c>
      <c r="F1430" t="s">
        <v>728</v>
      </c>
      <c r="G1430" t="s">
        <v>5499</v>
      </c>
      <c r="H1430" t="s">
        <v>5605</v>
      </c>
      <c r="I1430" t="s">
        <v>118</v>
      </c>
      <c r="J1430" t="s">
        <v>745</v>
      </c>
      <c r="K1430" t="str">
        <f>IF(employee_data3[[#This Row],[EmployeeStatus]]="Active", "Active", "Attrition")</f>
        <v>Attrition</v>
      </c>
      <c r="L1430" t="s">
        <v>52</v>
      </c>
      <c r="M1430" t="s">
        <v>64</v>
      </c>
      <c r="N1430" t="s">
        <v>52</v>
      </c>
      <c r="O1430" t="s">
        <v>140</v>
      </c>
      <c r="P1430" t="s">
        <v>5606</v>
      </c>
      <c r="Q1430" t="s">
        <v>38</v>
      </c>
      <c r="R1430" t="s">
        <v>81</v>
      </c>
      <c r="S1430" s="1">
        <v>17306</v>
      </c>
      <c r="T1430">
        <f>DATEDIF(employee_data3[[#This Row],[DOB]],DATE(2023, 1, 1), "Y")</f>
        <v>75</v>
      </c>
      <c r="U1430" t="str">
        <f>IF(employee_data3[[#This Row],[Age]]&lt;=25, "Remaja", IF(employee_data3[[#This Row],[Age]]&lt;=55, "Dewasa", "Lansia"))</f>
        <v>Lansia</v>
      </c>
      <c r="V1430" t="s">
        <v>40</v>
      </c>
      <c r="W1430" t="s">
        <v>654</v>
      </c>
      <c r="X1430" t="s">
        <v>55</v>
      </c>
      <c r="Y1430">
        <v>42024</v>
      </c>
      <c r="Z1430" t="s">
        <v>74</v>
      </c>
      <c r="AA1430" t="s">
        <v>84</v>
      </c>
      <c r="AB1430" t="s">
        <v>105</v>
      </c>
      <c r="AC1430">
        <v>3</v>
      </c>
      <c r="AD1430" s="11">
        <f>(employee_data3[[#This Row],[Current Employee Rating]]-AVERAGE(employee_data3[Current Employee Rating]))/STDEV(employee_data3[Current Employee Rating])</f>
        <v>3.0539538160596794E-2</v>
      </c>
      <c r="AE1430" s="11" t="str">
        <f>IF(employee_data3[[#This Row],[Z Score]]&gt;3,"Yes","No")</f>
        <v>No</v>
      </c>
    </row>
    <row r="1431" spans="1:31" x14ac:dyDescent="0.3">
      <c r="A1431">
        <v>1856</v>
      </c>
      <c r="B1431" t="s">
        <v>5607</v>
      </c>
      <c r="C1431" t="s">
        <v>5608</v>
      </c>
      <c r="D1431" s="1">
        <v>44410</v>
      </c>
      <c r="E1431" s="1"/>
      <c r="F1431" t="s">
        <v>728</v>
      </c>
      <c r="G1431" t="s">
        <v>5609</v>
      </c>
      <c r="H1431" t="s">
        <v>5610</v>
      </c>
      <c r="I1431" t="s">
        <v>62</v>
      </c>
      <c r="J1431" t="s">
        <v>32</v>
      </c>
      <c r="K1431" t="str">
        <f>IF(employee_data3[[#This Row],[EmployeeStatus]]="Active", "Active", "Attrition")</f>
        <v>Active</v>
      </c>
      <c r="L1431" t="s">
        <v>63</v>
      </c>
      <c r="M1431" t="s">
        <v>51</v>
      </c>
      <c r="N1431" t="s">
        <v>63</v>
      </c>
      <c r="O1431" t="s">
        <v>36</v>
      </c>
      <c r="P1431" t="s">
        <v>37</v>
      </c>
      <c r="Q1431" t="s">
        <v>38</v>
      </c>
      <c r="R1431" t="s">
        <v>90</v>
      </c>
      <c r="S1431" s="1">
        <v>26561</v>
      </c>
      <c r="T1431">
        <f>DATEDIF(employee_data3[[#This Row],[DOB]],DATE(2023, 1, 1), "Y")</f>
        <v>50</v>
      </c>
      <c r="U1431" t="str">
        <f>IF(employee_data3[[#This Row],[Age]]&lt;=25, "Remaja", IF(employee_data3[[#This Row],[Age]]&lt;=55, "Dewasa", "Lansia"))</f>
        <v>Dewasa</v>
      </c>
      <c r="V1431" t="s">
        <v>40</v>
      </c>
      <c r="W1431" t="s">
        <v>103</v>
      </c>
      <c r="X1431" t="s">
        <v>42</v>
      </c>
      <c r="Y1431">
        <v>45723</v>
      </c>
      <c r="Z1431" t="s">
        <v>93</v>
      </c>
      <c r="AA1431" t="s">
        <v>44</v>
      </c>
      <c r="AB1431" t="s">
        <v>105</v>
      </c>
      <c r="AC1431">
        <v>3</v>
      </c>
      <c r="AD1431" s="11">
        <f>(employee_data3[[#This Row],[Current Employee Rating]]-AVERAGE(employee_data3[Current Employee Rating]))/STDEV(employee_data3[Current Employee Rating])</f>
        <v>3.0539538160596794E-2</v>
      </c>
      <c r="AE1431" s="11" t="str">
        <f>IF(employee_data3[[#This Row],[Z Score]]&gt;3,"Yes","No")</f>
        <v>No</v>
      </c>
    </row>
    <row r="1432" spans="1:31" x14ac:dyDescent="0.3">
      <c r="A1432">
        <v>1857</v>
      </c>
      <c r="B1432" t="s">
        <v>3051</v>
      </c>
      <c r="C1432" t="s">
        <v>433</v>
      </c>
      <c r="D1432" s="1">
        <v>44513</v>
      </c>
      <c r="E1432" s="1">
        <v>45002</v>
      </c>
      <c r="F1432" t="s">
        <v>728</v>
      </c>
      <c r="G1432" t="s">
        <v>1617</v>
      </c>
      <c r="H1432" t="s">
        <v>5611</v>
      </c>
      <c r="I1432" t="s">
        <v>89</v>
      </c>
      <c r="J1432" t="s">
        <v>745</v>
      </c>
      <c r="K1432" t="str">
        <f>IF(employee_data3[[#This Row],[EmployeeStatus]]="Active", "Active", "Attrition")</f>
        <v>Attrition</v>
      </c>
      <c r="L1432" t="s">
        <v>33</v>
      </c>
      <c r="M1432" t="s">
        <v>34</v>
      </c>
      <c r="N1432" t="s">
        <v>35</v>
      </c>
      <c r="O1432" t="s">
        <v>99</v>
      </c>
      <c r="P1432" t="s">
        <v>5612</v>
      </c>
      <c r="Q1432" t="s">
        <v>38</v>
      </c>
      <c r="R1432" t="s">
        <v>936</v>
      </c>
      <c r="S1432" s="1">
        <v>20610</v>
      </c>
      <c r="T1432">
        <f>DATEDIF(employee_data3[[#This Row],[DOB]],DATE(2023, 1, 1), "Y")</f>
        <v>66</v>
      </c>
      <c r="U1432" t="str">
        <f>IF(employee_data3[[#This Row],[Age]]&lt;=25, "Remaja", IF(employee_data3[[#This Row],[Age]]&lt;=55, "Dewasa", "Lansia"))</f>
        <v>Lansia</v>
      </c>
      <c r="V1432" t="s">
        <v>40</v>
      </c>
      <c r="W1432" t="s">
        <v>113</v>
      </c>
      <c r="X1432" t="s">
        <v>55</v>
      </c>
      <c r="Y1432">
        <v>93336</v>
      </c>
      <c r="Z1432" t="s">
        <v>74</v>
      </c>
      <c r="AA1432" t="s">
        <v>104</v>
      </c>
      <c r="AB1432" t="s">
        <v>105</v>
      </c>
      <c r="AC1432">
        <v>3</v>
      </c>
      <c r="AD1432" s="11">
        <f>(employee_data3[[#This Row],[Current Employee Rating]]-AVERAGE(employee_data3[Current Employee Rating]))/STDEV(employee_data3[Current Employee Rating])</f>
        <v>3.0539538160596794E-2</v>
      </c>
      <c r="AE1432" s="11" t="str">
        <f>IF(employee_data3[[#This Row],[Z Score]]&gt;3,"Yes","No")</f>
        <v>No</v>
      </c>
    </row>
    <row r="1433" spans="1:31" x14ac:dyDescent="0.3">
      <c r="A1433">
        <v>1858</v>
      </c>
      <c r="B1433" t="s">
        <v>5091</v>
      </c>
      <c r="C1433" t="s">
        <v>5613</v>
      </c>
      <c r="D1433" s="1">
        <v>43592</v>
      </c>
      <c r="E1433" s="1">
        <v>43796</v>
      </c>
      <c r="F1433" t="s">
        <v>28</v>
      </c>
      <c r="G1433" t="s">
        <v>5614</v>
      </c>
      <c r="H1433" t="s">
        <v>5615</v>
      </c>
      <c r="I1433" t="s">
        <v>80</v>
      </c>
      <c r="J1433" t="s">
        <v>32</v>
      </c>
      <c r="K1433" t="str">
        <f>IF(employee_data3[[#This Row],[EmployeeStatus]]="Active", "Active", "Attrition")</f>
        <v>Active</v>
      </c>
      <c r="L1433" t="s">
        <v>33</v>
      </c>
      <c r="M1433" t="s">
        <v>51</v>
      </c>
      <c r="N1433" t="s">
        <v>63</v>
      </c>
      <c r="O1433" t="s">
        <v>126</v>
      </c>
      <c r="P1433" t="s">
        <v>5616</v>
      </c>
      <c r="Q1433" t="s">
        <v>38</v>
      </c>
      <c r="R1433" t="s">
        <v>305</v>
      </c>
      <c r="S1433" s="1">
        <v>32193</v>
      </c>
      <c r="T1433">
        <f>DATEDIF(employee_data3[[#This Row],[DOB]],DATE(2023, 1, 1), "Y")</f>
        <v>34</v>
      </c>
      <c r="U1433" t="str">
        <f>IF(employee_data3[[#This Row],[Age]]&lt;=25, "Remaja", IF(employee_data3[[#This Row],[Age]]&lt;=55, "Dewasa", "Lansia"))</f>
        <v>Dewasa</v>
      </c>
      <c r="V1433" t="s">
        <v>40</v>
      </c>
      <c r="W1433" t="s">
        <v>163</v>
      </c>
      <c r="X1433" t="s">
        <v>42</v>
      </c>
      <c r="Y1433">
        <v>16981</v>
      </c>
      <c r="Z1433" t="s">
        <v>128</v>
      </c>
      <c r="AA1433" t="s">
        <v>44</v>
      </c>
      <c r="AB1433" t="s">
        <v>105</v>
      </c>
      <c r="AC1433">
        <v>3</v>
      </c>
      <c r="AD1433" s="11">
        <f>(employee_data3[[#This Row],[Current Employee Rating]]-AVERAGE(employee_data3[Current Employee Rating]))/STDEV(employee_data3[Current Employee Rating])</f>
        <v>3.0539538160596794E-2</v>
      </c>
      <c r="AE1433" s="11" t="str">
        <f>IF(employee_data3[[#This Row],[Z Score]]&gt;3,"Yes","No")</f>
        <v>No</v>
      </c>
    </row>
    <row r="1434" spans="1:31" x14ac:dyDescent="0.3">
      <c r="A1434">
        <v>1859</v>
      </c>
      <c r="B1434" t="s">
        <v>5617</v>
      </c>
      <c r="C1434" t="s">
        <v>3508</v>
      </c>
      <c r="D1434" s="1">
        <v>44196</v>
      </c>
      <c r="E1434" s="1">
        <v>44259</v>
      </c>
      <c r="F1434" t="s">
        <v>28</v>
      </c>
      <c r="G1434" t="s">
        <v>5618</v>
      </c>
      <c r="H1434" t="s">
        <v>5619</v>
      </c>
      <c r="I1434" t="s">
        <v>168</v>
      </c>
      <c r="J1434" t="s">
        <v>32</v>
      </c>
      <c r="K1434" t="str">
        <f>IF(employee_data3[[#This Row],[EmployeeStatus]]="Active", "Active", "Attrition")</f>
        <v>Active</v>
      </c>
      <c r="L1434" t="s">
        <v>33</v>
      </c>
      <c r="M1434" t="s">
        <v>51</v>
      </c>
      <c r="N1434" t="s">
        <v>52</v>
      </c>
      <c r="O1434" t="s">
        <v>175</v>
      </c>
      <c r="P1434" t="s">
        <v>5620</v>
      </c>
      <c r="Q1434" t="s">
        <v>38</v>
      </c>
      <c r="R1434" t="s">
        <v>90</v>
      </c>
      <c r="S1434" s="1">
        <v>30299</v>
      </c>
      <c r="T1434">
        <f>DATEDIF(employee_data3[[#This Row],[DOB]],DATE(2023, 1, 1), "Y")</f>
        <v>40</v>
      </c>
      <c r="U1434" t="str">
        <f>IF(employee_data3[[#This Row],[Age]]&lt;=25, "Remaja", IF(employee_data3[[#This Row],[Age]]&lt;=55, "Dewasa", "Lansia"))</f>
        <v>Dewasa</v>
      </c>
      <c r="V1434" t="s">
        <v>40</v>
      </c>
      <c r="W1434" t="s">
        <v>1182</v>
      </c>
      <c r="X1434" t="s">
        <v>42</v>
      </c>
      <c r="Y1434">
        <v>66623</v>
      </c>
      <c r="Z1434" t="s">
        <v>56</v>
      </c>
      <c r="AA1434" t="s">
        <v>84</v>
      </c>
      <c r="AB1434" t="s">
        <v>105</v>
      </c>
      <c r="AC1434">
        <v>3</v>
      </c>
      <c r="AD1434" s="11">
        <f>(employee_data3[[#This Row],[Current Employee Rating]]-AVERAGE(employee_data3[Current Employee Rating]))/STDEV(employee_data3[Current Employee Rating])</f>
        <v>3.0539538160596794E-2</v>
      </c>
      <c r="AE1434" s="11" t="str">
        <f>IF(employee_data3[[#This Row],[Z Score]]&gt;3,"Yes","No")</f>
        <v>No</v>
      </c>
    </row>
    <row r="1435" spans="1:31" x14ac:dyDescent="0.3">
      <c r="A1435">
        <v>1860</v>
      </c>
      <c r="B1435" t="s">
        <v>937</v>
      </c>
      <c r="C1435" t="s">
        <v>1322</v>
      </c>
      <c r="D1435" s="1">
        <v>43809</v>
      </c>
      <c r="E1435" s="1">
        <v>43897</v>
      </c>
      <c r="F1435" t="s">
        <v>28</v>
      </c>
      <c r="G1435" t="s">
        <v>5621</v>
      </c>
      <c r="H1435" t="s">
        <v>5622</v>
      </c>
      <c r="I1435" t="s">
        <v>98</v>
      </c>
      <c r="J1435" t="s">
        <v>745</v>
      </c>
      <c r="K1435" t="str">
        <f>IF(employee_data3[[#This Row],[EmployeeStatus]]="Active", "Active", "Attrition")</f>
        <v>Attrition</v>
      </c>
      <c r="L1435" t="s">
        <v>52</v>
      </c>
      <c r="M1435" t="s">
        <v>64</v>
      </c>
      <c r="N1435" t="s">
        <v>63</v>
      </c>
      <c r="O1435" t="s">
        <v>99</v>
      </c>
      <c r="P1435" t="s">
        <v>5623</v>
      </c>
      <c r="Q1435" t="s">
        <v>38</v>
      </c>
      <c r="R1435" t="s">
        <v>177</v>
      </c>
      <c r="S1435" s="1">
        <v>36686</v>
      </c>
      <c r="T1435">
        <f>DATEDIF(employee_data3[[#This Row],[DOB]],DATE(2023, 1, 1), "Y")</f>
        <v>22</v>
      </c>
      <c r="U1435" t="str">
        <f>IF(employee_data3[[#This Row],[Age]]&lt;=25, "Remaja", IF(employee_data3[[#This Row],[Age]]&lt;=55, "Dewasa", "Lansia"))</f>
        <v>Remaja</v>
      </c>
      <c r="V1435" t="s">
        <v>40</v>
      </c>
      <c r="W1435" t="s">
        <v>178</v>
      </c>
      <c r="X1435" t="s">
        <v>42</v>
      </c>
      <c r="Y1435">
        <v>34484</v>
      </c>
      <c r="Z1435" t="s">
        <v>128</v>
      </c>
      <c r="AA1435" t="s">
        <v>104</v>
      </c>
      <c r="AB1435" t="s">
        <v>105</v>
      </c>
      <c r="AC1435">
        <v>3</v>
      </c>
      <c r="AD1435" s="11">
        <f>(employee_data3[[#This Row],[Current Employee Rating]]-AVERAGE(employee_data3[Current Employee Rating]))/STDEV(employee_data3[Current Employee Rating])</f>
        <v>3.0539538160596794E-2</v>
      </c>
      <c r="AE1435" s="11" t="str">
        <f>IF(employee_data3[[#This Row],[Z Score]]&gt;3,"Yes","No")</f>
        <v>No</v>
      </c>
    </row>
    <row r="1436" spans="1:31" x14ac:dyDescent="0.3">
      <c r="A1436">
        <v>1861</v>
      </c>
      <c r="B1436" t="s">
        <v>1143</v>
      </c>
      <c r="C1436" t="s">
        <v>665</v>
      </c>
      <c r="D1436" s="1">
        <v>43993</v>
      </c>
      <c r="E1436" s="1"/>
      <c r="F1436" t="s">
        <v>28</v>
      </c>
      <c r="G1436" t="s">
        <v>5624</v>
      </c>
      <c r="H1436" t="s">
        <v>5625</v>
      </c>
      <c r="I1436" t="s">
        <v>118</v>
      </c>
      <c r="J1436" t="s">
        <v>32</v>
      </c>
      <c r="K1436" t="str">
        <f>IF(employee_data3[[#This Row],[EmployeeStatus]]="Active", "Active", "Attrition")</f>
        <v>Active</v>
      </c>
      <c r="L1436" t="s">
        <v>33</v>
      </c>
      <c r="M1436" t="s">
        <v>51</v>
      </c>
      <c r="N1436" t="s">
        <v>63</v>
      </c>
      <c r="O1436" t="s">
        <v>36</v>
      </c>
      <c r="P1436" t="s">
        <v>37</v>
      </c>
      <c r="Q1436" t="s">
        <v>38</v>
      </c>
      <c r="R1436" t="s">
        <v>305</v>
      </c>
      <c r="S1436" s="1">
        <v>18943</v>
      </c>
      <c r="T1436">
        <f>DATEDIF(employee_data3[[#This Row],[DOB]],DATE(2023, 1, 1), "Y")</f>
        <v>71</v>
      </c>
      <c r="U1436" t="str">
        <f>IF(employee_data3[[#This Row],[Age]]&lt;=25, "Remaja", IF(employee_data3[[#This Row],[Age]]&lt;=55, "Dewasa", "Lansia"))</f>
        <v>Lansia</v>
      </c>
      <c r="V1436" t="s">
        <v>40</v>
      </c>
      <c r="W1436" t="s">
        <v>1044</v>
      </c>
      <c r="X1436" t="s">
        <v>55</v>
      </c>
      <c r="Y1436">
        <v>97856</v>
      </c>
      <c r="Z1436" t="s">
        <v>93</v>
      </c>
      <c r="AA1436" t="s">
        <v>44</v>
      </c>
      <c r="AB1436" t="s">
        <v>105</v>
      </c>
      <c r="AC1436">
        <v>3</v>
      </c>
      <c r="AD1436" s="11">
        <f>(employee_data3[[#This Row],[Current Employee Rating]]-AVERAGE(employee_data3[Current Employee Rating]))/STDEV(employee_data3[Current Employee Rating])</f>
        <v>3.0539538160596794E-2</v>
      </c>
      <c r="AE1436" s="11" t="str">
        <f>IF(employee_data3[[#This Row],[Z Score]]&gt;3,"Yes","No")</f>
        <v>No</v>
      </c>
    </row>
    <row r="1437" spans="1:31" x14ac:dyDescent="0.3">
      <c r="A1437">
        <v>1862</v>
      </c>
      <c r="B1437" t="s">
        <v>5626</v>
      </c>
      <c r="C1437" t="s">
        <v>212</v>
      </c>
      <c r="D1437" s="1">
        <v>44438</v>
      </c>
      <c r="E1437" s="1"/>
      <c r="F1437" t="s">
        <v>28</v>
      </c>
      <c r="G1437" t="s">
        <v>5627</v>
      </c>
      <c r="H1437" t="s">
        <v>5628</v>
      </c>
      <c r="I1437" t="s">
        <v>62</v>
      </c>
      <c r="J1437" t="s">
        <v>32</v>
      </c>
      <c r="K1437" t="str">
        <f>IF(employee_data3[[#This Row],[EmployeeStatus]]="Active", "Active", "Attrition")</f>
        <v>Active</v>
      </c>
      <c r="L1437" t="s">
        <v>63</v>
      </c>
      <c r="M1437" t="s">
        <v>34</v>
      </c>
      <c r="N1437" t="s">
        <v>35</v>
      </c>
      <c r="O1437" t="s">
        <v>36</v>
      </c>
      <c r="P1437" t="s">
        <v>37</v>
      </c>
      <c r="Q1437" t="s">
        <v>38</v>
      </c>
      <c r="R1437" t="s">
        <v>53</v>
      </c>
      <c r="S1437" s="1">
        <v>31131</v>
      </c>
      <c r="T1437">
        <f>DATEDIF(employee_data3[[#This Row],[DOB]],DATE(2023, 1, 1), "Y")</f>
        <v>37</v>
      </c>
      <c r="U1437" t="str">
        <f>IF(employee_data3[[#This Row],[Age]]&lt;=25, "Remaja", IF(employee_data3[[#This Row],[Age]]&lt;=55, "Dewasa", "Lansia"))</f>
        <v>Dewasa</v>
      </c>
      <c r="V1437" t="s">
        <v>40</v>
      </c>
      <c r="W1437" t="s">
        <v>83</v>
      </c>
      <c r="X1437" t="s">
        <v>55</v>
      </c>
      <c r="Y1437">
        <v>25103</v>
      </c>
      <c r="Z1437" t="s">
        <v>74</v>
      </c>
      <c r="AA1437" t="s">
        <v>75</v>
      </c>
      <c r="AB1437" t="s">
        <v>105</v>
      </c>
      <c r="AC1437">
        <v>3</v>
      </c>
      <c r="AD1437" s="11">
        <f>(employee_data3[[#This Row],[Current Employee Rating]]-AVERAGE(employee_data3[Current Employee Rating]))/STDEV(employee_data3[Current Employee Rating])</f>
        <v>3.0539538160596794E-2</v>
      </c>
      <c r="AE1437" s="11" t="str">
        <f>IF(employee_data3[[#This Row],[Z Score]]&gt;3,"Yes","No")</f>
        <v>No</v>
      </c>
    </row>
    <row r="1438" spans="1:31" x14ac:dyDescent="0.3">
      <c r="A1438">
        <v>1863</v>
      </c>
      <c r="B1438" t="s">
        <v>4510</v>
      </c>
      <c r="C1438" t="s">
        <v>1179</v>
      </c>
      <c r="D1438" s="1">
        <v>43773</v>
      </c>
      <c r="E1438" s="1">
        <v>44559</v>
      </c>
      <c r="F1438" t="s">
        <v>28</v>
      </c>
      <c r="G1438" t="s">
        <v>5629</v>
      </c>
      <c r="H1438" t="s">
        <v>5630</v>
      </c>
      <c r="I1438" t="s">
        <v>89</v>
      </c>
      <c r="J1438" t="s">
        <v>32</v>
      </c>
      <c r="K1438" t="str">
        <f>IF(employee_data3[[#This Row],[EmployeeStatus]]="Active", "Active", "Attrition")</f>
        <v>Active</v>
      </c>
      <c r="L1438" t="s">
        <v>52</v>
      </c>
      <c r="M1438" t="s">
        <v>34</v>
      </c>
      <c r="N1438" t="s">
        <v>63</v>
      </c>
      <c r="O1438" t="s">
        <v>99</v>
      </c>
      <c r="P1438" t="s">
        <v>5631</v>
      </c>
      <c r="Q1438" t="s">
        <v>38</v>
      </c>
      <c r="R1438" t="s">
        <v>111</v>
      </c>
      <c r="S1438" s="1">
        <v>32038</v>
      </c>
      <c r="T1438">
        <f>DATEDIF(employee_data3[[#This Row],[DOB]],DATE(2023, 1, 1), "Y")</f>
        <v>35</v>
      </c>
      <c r="U1438" t="str">
        <f>IF(employee_data3[[#This Row],[Age]]&lt;=25, "Remaja", IF(employee_data3[[#This Row],[Age]]&lt;=55, "Dewasa", "Lansia"))</f>
        <v>Dewasa</v>
      </c>
      <c r="V1438" t="s">
        <v>40</v>
      </c>
      <c r="W1438" t="s">
        <v>113</v>
      </c>
      <c r="X1438" t="s">
        <v>42</v>
      </c>
      <c r="Y1438">
        <v>87036</v>
      </c>
      <c r="Z1438" t="s">
        <v>74</v>
      </c>
      <c r="AA1438" t="s">
        <v>75</v>
      </c>
      <c r="AB1438" t="s">
        <v>105</v>
      </c>
      <c r="AC1438">
        <v>3</v>
      </c>
      <c r="AD1438" s="11">
        <f>(employee_data3[[#This Row],[Current Employee Rating]]-AVERAGE(employee_data3[Current Employee Rating]))/STDEV(employee_data3[Current Employee Rating])</f>
        <v>3.0539538160596794E-2</v>
      </c>
      <c r="AE1438" s="11" t="str">
        <f>IF(employee_data3[[#This Row],[Z Score]]&gt;3,"Yes","No")</f>
        <v>No</v>
      </c>
    </row>
    <row r="1439" spans="1:31" x14ac:dyDescent="0.3">
      <c r="A1439">
        <v>1864</v>
      </c>
      <c r="B1439" t="s">
        <v>4980</v>
      </c>
      <c r="C1439" t="s">
        <v>5632</v>
      </c>
      <c r="D1439" s="1">
        <v>45080</v>
      </c>
      <c r="E1439" s="1">
        <v>45125</v>
      </c>
      <c r="F1439" t="s">
        <v>28</v>
      </c>
      <c r="G1439" t="s">
        <v>5633</v>
      </c>
      <c r="H1439" t="s">
        <v>5634</v>
      </c>
      <c r="I1439" t="s">
        <v>31</v>
      </c>
      <c r="J1439" t="s">
        <v>32</v>
      </c>
      <c r="K1439" t="str">
        <f>IF(employee_data3[[#This Row],[EmployeeStatus]]="Active", "Active", "Attrition")</f>
        <v>Active</v>
      </c>
      <c r="L1439" t="s">
        <v>63</v>
      </c>
      <c r="M1439" t="s">
        <v>51</v>
      </c>
      <c r="N1439" t="s">
        <v>35</v>
      </c>
      <c r="O1439" t="s">
        <v>126</v>
      </c>
      <c r="P1439" t="s">
        <v>5635</v>
      </c>
      <c r="Q1439" t="s">
        <v>38</v>
      </c>
      <c r="R1439" t="s">
        <v>90</v>
      </c>
      <c r="S1439" s="1">
        <v>26445</v>
      </c>
      <c r="T1439">
        <f>DATEDIF(employee_data3[[#This Row],[DOB]],DATE(2023, 1, 1), "Y")</f>
        <v>50</v>
      </c>
      <c r="U1439" t="str">
        <f>IF(employee_data3[[#This Row],[Age]]&lt;=25, "Remaja", IF(employee_data3[[#This Row],[Age]]&lt;=55, "Dewasa", "Lansia"))</f>
        <v>Dewasa</v>
      </c>
      <c r="V1439" t="s">
        <v>40</v>
      </c>
      <c r="W1439" t="s">
        <v>150</v>
      </c>
      <c r="X1439" t="s">
        <v>42</v>
      </c>
      <c r="Y1439">
        <v>51953</v>
      </c>
      <c r="Z1439" t="s">
        <v>56</v>
      </c>
      <c r="AA1439" t="s">
        <v>84</v>
      </c>
      <c r="AB1439" t="s">
        <v>105</v>
      </c>
      <c r="AC1439">
        <v>3</v>
      </c>
      <c r="AD1439" s="11">
        <f>(employee_data3[[#This Row],[Current Employee Rating]]-AVERAGE(employee_data3[Current Employee Rating]))/STDEV(employee_data3[Current Employee Rating])</f>
        <v>3.0539538160596794E-2</v>
      </c>
      <c r="AE1439" s="11" t="str">
        <f>IF(employee_data3[[#This Row],[Z Score]]&gt;3,"Yes","No")</f>
        <v>No</v>
      </c>
    </row>
    <row r="1440" spans="1:31" x14ac:dyDescent="0.3">
      <c r="A1440">
        <v>1865</v>
      </c>
      <c r="B1440" t="s">
        <v>1214</v>
      </c>
      <c r="C1440" t="s">
        <v>1290</v>
      </c>
      <c r="D1440" s="1">
        <v>44241</v>
      </c>
      <c r="E1440" s="1"/>
      <c r="F1440" t="s">
        <v>28</v>
      </c>
      <c r="G1440" t="s">
        <v>5636</v>
      </c>
      <c r="H1440" t="s">
        <v>5637</v>
      </c>
      <c r="I1440" t="s">
        <v>133</v>
      </c>
      <c r="J1440" t="s">
        <v>32</v>
      </c>
      <c r="K1440" t="str">
        <f>IF(employee_data3[[#This Row],[EmployeeStatus]]="Active", "Active", "Attrition")</f>
        <v>Active</v>
      </c>
      <c r="L1440" t="s">
        <v>52</v>
      </c>
      <c r="M1440" t="s">
        <v>34</v>
      </c>
      <c r="N1440" t="s">
        <v>52</v>
      </c>
      <c r="O1440" t="s">
        <v>36</v>
      </c>
      <c r="P1440" t="s">
        <v>37</v>
      </c>
      <c r="Q1440" t="s">
        <v>38</v>
      </c>
      <c r="R1440" t="s">
        <v>90</v>
      </c>
      <c r="S1440" s="1">
        <v>25347</v>
      </c>
      <c r="T1440">
        <f>DATEDIF(employee_data3[[#This Row],[DOB]],DATE(2023, 1, 1), "Y")</f>
        <v>53</v>
      </c>
      <c r="U1440" t="str">
        <f>IF(employee_data3[[#This Row],[Age]]&lt;=25, "Remaja", IF(employee_data3[[#This Row],[Age]]&lt;=55, "Dewasa", "Lansia"))</f>
        <v>Dewasa</v>
      </c>
      <c r="V1440" t="s">
        <v>40</v>
      </c>
      <c r="W1440" t="s">
        <v>163</v>
      </c>
      <c r="X1440" t="s">
        <v>42</v>
      </c>
      <c r="Y1440">
        <v>67354</v>
      </c>
      <c r="Z1440" t="s">
        <v>128</v>
      </c>
      <c r="AA1440" t="s">
        <v>75</v>
      </c>
      <c r="AB1440" t="s">
        <v>105</v>
      </c>
      <c r="AC1440">
        <v>3</v>
      </c>
      <c r="AD1440" s="11">
        <f>(employee_data3[[#This Row],[Current Employee Rating]]-AVERAGE(employee_data3[Current Employee Rating]))/STDEV(employee_data3[Current Employee Rating])</f>
        <v>3.0539538160596794E-2</v>
      </c>
      <c r="AE1440" s="11" t="str">
        <f>IF(employee_data3[[#This Row],[Z Score]]&gt;3,"Yes","No")</f>
        <v>No</v>
      </c>
    </row>
    <row r="1441" spans="1:31" x14ac:dyDescent="0.3">
      <c r="A1441">
        <v>1866</v>
      </c>
      <c r="B1441" t="s">
        <v>5638</v>
      </c>
      <c r="C1441" t="s">
        <v>272</v>
      </c>
      <c r="D1441" s="1">
        <v>44985</v>
      </c>
      <c r="E1441" s="1"/>
      <c r="F1441" t="s">
        <v>28</v>
      </c>
      <c r="G1441" t="s">
        <v>5639</v>
      </c>
      <c r="H1441" t="s">
        <v>5640</v>
      </c>
      <c r="I1441" t="s">
        <v>50</v>
      </c>
      <c r="J1441" t="s">
        <v>32</v>
      </c>
      <c r="K1441" t="str">
        <f>IF(employee_data3[[#This Row],[EmployeeStatus]]="Active", "Active", "Attrition")</f>
        <v>Active</v>
      </c>
      <c r="L1441" t="s">
        <v>33</v>
      </c>
      <c r="M1441" t="s">
        <v>51</v>
      </c>
      <c r="N1441" t="s">
        <v>35</v>
      </c>
      <c r="O1441" t="s">
        <v>36</v>
      </c>
      <c r="P1441" t="s">
        <v>37</v>
      </c>
      <c r="Q1441" t="s">
        <v>38</v>
      </c>
      <c r="R1441" t="s">
        <v>90</v>
      </c>
      <c r="S1441" s="1">
        <v>29363</v>
      </c>
      <c r="T1441">
        <f>DATEDIF(employee_data3[[#This Row],[DOB]],DATE(2023, 1, 1), "Y")</f>
        <v>42</v>
      </c>
      <c r="U1441" t="str">
        <f>IF(employee_data3[[#This Row],[Age]]&lt;=25, "Remaja", IF(employee_data3[[#This Row],[Age]]&lt;=55, "Dewasa", "Lansia"))</f>
        <v>Dewasa</v>
      </c>
      <c r="V1441" t="s">
        <v>40</v>
      </c>
      <c r="W1441" t="s">
        <v>216</v>
      </c>
      <c r="X1441" t="s">
        <v>55</v>
      </c>
      <c r="Y1441">
        <v>81653</v>
      </c>
      <c r="Z1441" t="s">
        <v>128</v>
      </c>
      <c r="AA1441" t="s">
        <v>104</v>
      </c>
      <c r="AB1441" t="s">
        <v>105</v>
      </c>
      <c r="AC1441">
        <v>3</v>
      </c>
      <c r="AD1441" s="11">
        <f>(employee_data3[[#This Row],[Current Employee Rating]]-AVERAGE(employee_data3[Current Employee Rating]))/STDEV(employee_data3[Current Employee Rating])</f>
        <v>3.0539538160596794E-2</v>
      </c>
      <c r="AE1441" s="11" t="str">
        <f>IF(employee_data3[[#This Row],[Z Score]]&gt;3,"Yes","No")</f>
        <v>No</v>
      </c>
    </row>
    <row r="1442" spans="1:31" x14ac:dyDescent="0.3">
      <c r="A1442">
        <v>1867</v>
      </c>
      <c r="B1442" t="s">
        <v>5117</v>
      </c>
      <c r="C1442" t="s">
        <v>408</v>
      </c>
      <c r="D1442" s="1">
        <v>44205</v>
      </c>
      <c r="E1442" s="1">
        <v>44425</v>
      </c>
      <c r="F1442" t="s">
        <v>28</v>
      </c>
      <c r="G1442" t="s">
        <v>5641</v>
      </c>
      <c r="H1442" t="s">
        <v>5642</v>
      </c>
      <c r="I1442" t="s">
        <v>139</v>
      </c>
      <c r="J1442" t="s">
        <v>32</v>
      </c>
      <c r="K1442" t="str">
        <f>IF(employee_data3[[#This Row],[EmployeeStatus]]="Active", "Active", "Attrition")</f>
        <v>Active</v>
      </c>
      <c r="L1442" t="s">
        <v>63</v>
      </c>
      <c r="M1442" t="s">
        <v>64</v>
      </c>
      <c r="N1442" t="s">
        <v>35</v>
      </c>
      <c r="O1442" t="s">
        <v>99</v>
      </c>
      <c r="P1442" t="s">
        <v>5643</v>
      </c>
      <c r="Q1442" t="s">
        <v>38</v>
      </c>
      <c r="R1442" t="s">
        <v>111</v>
      </c>
      <c r="S1442" s="1">
        <v>15646</v>
      </c>
      <c r="T1442">
        <f>DATEDIF(employee_data3[[#This Row],[DOB]],DATE(2023, 1, 1), "Y")</f>
        <v>80</v>
      </c>
      <c r="U1442" t="str">
        <f>IF(employee_data3[[#This Row],[Age]]&lt;=25, "Remaja", IF(employee_data3[[#This Row],[Age]]&lt;=55, "Dewasa", "Lansia"))</f>
        <v>Lansia</v>
      </c>
      <c r="V1442" t="s">
        <v>40</v>
      </c>
      <c r="W1442" t="s">
        <v>103</v>
      </c>
      <c r="X1442" t="s">
        <v>55</v>
      </c>
      <c r="Y1442">
        <v>25698</v>
      </c>
      <c r="Z1442" t="s">
        <v>128</v>
      </c>
      <c r="AA1442" t="s">
        <v>104</v>
      </c>
      <c r="AB1442" t="s">
        <v>236</v>
      </c>
      <c r="AC1442">
        <v>3</v>
      </c>
      <c r="AD1442" s="11">
        <f>(employee_data3[[#This Row],[Current Employee Rating]]-AVERAGE(employee_data3[Current Employee Rating]))/STDEV(employee_data3[Current Employee Rating])</f>
        <v>3.0539538160596794E-2</v>
      </c>
      <c r="AE1442" s="11" t="str">
        <f>IF(employee_data3[[#This Row],[Z Score]]&gt;3,"Yes","No")</f>
        <v>No</v>
      </c>
    </row>
    <row r="1443" spans="1:31" x14ac:dyDescent="0.3">
      <c r="A1443">
        <v>1868</v>
      </c>
      <c r="B1443" t="s">
        <v>5644</v>
      </c>
      <c r="C1443" t="s">
        <v>4810</v>
      </c>
      <c r="D1443" s="1">
        <v>44642</v>
      </c>
      <c r="E1443" s="1">
        <v>45061</v>
      </c>
      <c r="F1443" t="s">
        <v>28</v>
      </c>
      <c r="G1443" t="s">
        <v>5645</v>
      </c>
      <c r="H1443" t="s">
        <v>5646</v>
      </c>
      <c r="I1443" t="s">
        <v>80</v>
      </c>
      <c r="J1443" t="s">
        <v>32</v>
      </c>
      <c r="K1443" t="str">
        <f>IF(employee_data3[[#This Row],[EmployeeStatus]]="Active", "Active", "Attrition")</f>
        <v>Active</v>
      </c>
      <c r="L1443" t="s">
        <v>52</v>
      </c>
      <c r="M1443" t="s">
        <v>51</v>
      </c>
      <c r="N1443" t="s">
        <v>63</v>
      </c>
      <c r="O1443" t="s">
        <v>126</v>
      </c>
      <c r="P1443" t="s">
        <v>5647</v>
      </c>
      <c r="Q1443" t="s">
        <v>38</v>
      </c>
      <c r="R1443" t="s">
        <v>90</v>
      </c>
      <c r="S1443" s="1">
        <v>36858</v>
      </c>
      <c r="T1443">
        <f>DATEDIF(employee_data3[[#This Row],[DOB]],DATE(2023, 1, 1), "Y")</f>
        <v>22</v>
      </c>
      <c r="U1443" t="str">
        <f>IF(employee_data3[[#This Row],[Age]]&lt;=25, "Remaja", IF(employee_data3[[#This Row],[Age]]&lt;=55, "Dewasa", "Lansia"))</f>
        <v>Remaja</v>
      </c>
      <c r="V1443" t="s">
        <v>40</v>
      </c>
      <c r="W1443" t="s">
        <v>83</v>
      </c>
      <c r="X1443" t="s">
        <v>55</v>
      </c>
      <c r="Y1443">
        <v>6756</v>
      </c>
      <c r="Z1443" t="s">
        <v>93</v>
      </c>
      <c r="AA1443" t="s">
        <v>75</v>
      </c>
      <c r="AB1443" t="s">
        <v>236</v>
      </c>
      <c r="AC1443">
        <v>3</v>
      </c>
      <c r="AD1443" s="11">
        <f>(employee_data3[[#This Row],[Current Employee Rating]]-AVERAGE(employee_data3[Current Employee Rating]))/STDEV(employee_data3[Current Employee Rating])</f>
        <v>3.0539538160596794E-2</v>
      </c>
      <c r="AE1443" s="11" t="str">
        <f>IF(employee_data3[[#This Row],[Z Score]]&gt;3,"Yes","No")</f>
        <v>No</v>
      </c>
    </row>
    <row r="1444" spans="1:31" x14ac:dyDescent="0.3">
      <c r="A1444">
        <v>1869</v>
      </c>
      <c r="B1444" t="s">
        <v>5325</v>
      </c>
      <c r="C1444" t="s">
        <v>1616</v>
      </c>
      <c r="D1444" s="1">
        <v>43780</v>
      </c>
      <c r="E1444" s="1"/>
      <c r="F1444" t="s">
        <v>28</v>
      </c>
      <c r="G1444" t="s">
        <v>5648</v>
      </c>
      <c r="H1444" t="s">
        <v>5649</v>
      </c>
      <c r="I1444" t="s">
        <v>168</v>
      </c>
      <c r="J1444" t="s">
        <v>32</v>
      </c>
      <c r="K1444" t="str">
        <f>IF(employee_data3[[#This Row],[EmployeeStatus]]="Active", "Active", "Attrition")</f>
        <v>Active</v>
      </c>
      <c r="L1444" t="s">
        <v>52</v>
      </c>
      <c r="M1444" t="s">
        <v>34</v>
      </c>
      <c r="N1444" t="s">
        <v>35</v>
      </c>
      <c r="O1444" t="s">
        <v>36</v>
      </c>
      <c r="P1444" t="s">
        <v>37</v>
      </c>
      <c r="Q1444" t="s">
        <v>38</v>
      </c>
      <c r="R1444" t="s">
        <v>332</v>
      </c>
      <c r="S1444" s="1">
        <v>29976</v>
      </c>
      <c r="T1444">
        <f>DATEDIF(employee_data3[[#This Row],[DOB]],DATE(2023, 1, 1), "Y")</f>
        <v>40</v>
      </c>
      <c r="U1444" t="str">
        <f>IF(employee_data3[[#This Row],[Age]]&lt;=25, "Remaja", IF(employee_data3[[#This Row],[Age]]&lt;=55, "Dewasa", "Lansia"))</f>
        <v>Dewasa</v>
      </c>
      <c r="V1444" t="s">
        <v>40</v>
      </c>
      <c r="W1444" t="s">
        <v>226</v>
      </c>
      <c r="X1444" t="s">
        <v>42</v>
      </c>
      <c r="Y1444">
        <v>70511</v>
      </c>
      <c r="Z1444" t="s">
        <v>128</v>
      </c>
      <c r="AA1444" t="s">
        <v>84</v>
      </c>
      <c r="AB1444" t="s">
        <v>105</v>
      </c>
      <c r="AC1444">
        <v>3</v>
      </c>
      <c r="AD1444" s="11">
        <f>(employee_data3[[#This Row],[Current Employee Rating]]-AVERAGE(employee_data3[Current Employee Rating]))/STDEV(employee_data3[Current Employee Rating])</f>
        <v>3.0539538160596794E-2</v>
      </c>
      <c r="AE1444" s="11" t="str">
        <f>IF(employee_data3[[#This Row],[Z Score]]&gt;3,"Yes","No")</f>
        <v>No</v>
      </c>
    </row>
    <row r="1445" spans="1:31" x14ac:dyDescent="0.3">
      <c r="A1445">
        <v>1870</v>
      </c>
      <c r="B1445" t="s">
        <v>5650</v>
      </c>
      <c r="C1445" t="s">
        <v>1405</v>
      </c>
      <c r="D1445" s="1">
        <v>44838</v>
      </c>
      <c r="E1445" s="1"/>
      <c r="F1445" t="s">
        <v>28</v>
      </c>
      <c r="G1445" t="s">
        <v>5651</v>
      </c>
      <c r="H1445" t="s">
        <v>5652</v>
      </c>
      <c r="I1445" t="s">
        <v>98</v>
      </c>
      <c r="J1445" t="s">
        <v>32</v>
      </c>
      <c r="K1445" t="str">
        <f>IF(employee_data3[[#This Row],[EmployeeStatus]]="Active", "Active", "Attrition")</f>
        <v>Active</v>
      </c>
      <c r="L1445" t="s">
        <v>33</v>
      </c>
      <c r="M1445" t="s">
        <v>64</v>
      </c>
      <c r="N1445" t="s">
        <v>63</v>
      </c>
      <c r="O1445" t="s">
        <v>36</v>
      </c>
      <c r="P1445" t="s">
        <v>37</v>
      </c>
      <c r="Q1445" t="s">
        <v>38</v>
      </c>
      <c r="R1445" t="s">
        <v>111</v>
      </c>
      <c r="S1445" s="1">
        <v>33694</v>
      </c>
      <c r="T1445">
        <f>DATEDIF(employee_data3[[#This Row],[DOB]],DATE(2023, 1, 1), "Y")</f>
        <v>30</v>
      </c>
      <c r="U1445" t="str">
        <f>IF(employee_data3[[#This Row],[Age]]&lt;=25, "Remaja", IF(employee_data3[[#This Row],[Age]]&lt;=55, "Dewasa", "Lansia"))</f>
        <v>Dewasa</v>
      </c>
      <c r="V1445" t="s">
        <v>40</v>
      </c>
      <c r="W1445" t="s">
        <v>113</v>
      </c>
      <c r="X1445" t="s">
        <v>42</v>
      </c>
      <c r="Y1445">
        <v>73361</v>
      </c>
      <c r="Z1445" t="s">
        <v>56</v>
      </c>
      <c r="AA1445" t="s">
        <v>84</v>
      </c>
      <c r="AB1445" t="s">
        <v>45</v>
      </c>
      <c r="AC1445">
        <v>3</v>
      </c>
      <c r="AD1445" s="11">
        <f>(employee_data3[[#This Row],[Current Employee Rating]]-AVERAGE(employee_data3[Current Employee Rating]))/STDEV(employee_data3[Current Employee Rating])</f>
        <v>3.0539538160596794E-2</v>
      </c>
      <c r="AE1445" s="11" t="str">
        <f>IF(employee_data3[[#This Row],[Z Score]]&gt;3,"Yes","No")</f>
        <v>No</v>
      </c>
    </row>
    <row r="1446" spans="1:31" x14ac:dyDescent="0.3">
      <c r="A1446">
        <v>1871</v>
      </c>
      <c r="B1446" t="s">
        <v>5653</v>
      </c>
      <c r="C1446" t="s">
        <v>1040</v>
      </c>
      <c r="D1446" s="1">
        <v>44431</v>
      </c>
      <c r="E1446" s="1"/>
      <c r="F1446" t="s">
        <v>28</v>
      </c>
      <c r="G1446" t="s">
        <v>5654</v>
      </c>
      <c r="H1446" t="s">
        <v>5655</v>
      </c>
      <c r="I1446" t="s">
        <v>118</v>
      </c>
      <c r="J1446" t="s">
        <v>32</v>
      </c>
      <c r="K1446" t="str">
        <f>IF(employee_data3[[#This Row],[EmployeeStatus]]="Active", "Active", "Attrition")</f>
        <v>Active</v>
      </c>
      <c r="L1446" t="s">
        <v>33</v>
      </c>
      <c r="M1446" t="s">
        <v>34</v>
      </c>
      <c r="N1446" t="s">
        <v>63</v>
      </c>
      <c r="O1446" t="s">
        <v>36</v>
      </c>
      <c r="P1446" t="s">
        <v>37</v>
      </c>
      <c r="Q1446" t="s">
        <v>38</v>
      </c>
      <c r="R1446" t="s">
        <v>305</v>
      </c>
      <c r="S1446" s="1">
        <v>35286</v>
      </c>
      <c r="T1446">
        <f>DATEDIF(employee_data3[[#This Row],[DOB]],DATE(2023, 1, 1), "Y")</f>
        <v>26</v>
      </c>
      <c r="U1446" t="str">
        <f>IF(employee_data3[[#This Row],[Age]]&lt;=25, "Remaja", IF(employee_data3[[#This Row],[Age]]&lt;=55, "Dewasa", "Lansia"))</f>
        <v>Dewasa</v>
      </c>
      <c r="V1446" t="s">
        <v>40</v>
      </c>
      <c r="W1446" t="s">
        <v>83</v>
      </c>
      <c r="X1446" t="s">
        <v>42</v>
      </c>
      <c r="Y1446">
        <v>51310</v>
      </c>
      <c r="Z1446" t="s">
        <v>43</v>
      </c>
      <c r="AA1446" t="s">
        <v>44</v>
      </c>
      <c r="AB1446" t="s">
        <v>45</v>
      </c>
      <c r="AC1446">
        <v>3</v>
      </c>
      <c r="AD1446" s="11">
        <f>(employee_data3[[#This Row],[Current Employee Rating]]-AVERAGE(employee_data3[Current Employee Rating]))/STDEV(employee_data3[Current Employee Rating])</f>
        <v>3.0539538160596794E-2</v>
      </c>
      <c r="AE1446" s="11" t="str">
        <f>IF(employee_data3[[#This Row],[Z Score]]&gt;3,"Yes","No")</f>
        <v>No</v>
      </c>
    </row>
    <row r="1447" spans="1:31" x14ac:dyDescent="0.3">
      <c r="A1447">
        <v>1872</v>
      </c>
      <c r="B1447" t="s">
        <v>5656</v>
      </c>
      <c r="C1447" t="s">
        <v>3579</v>
      </c>
      <c r="D1447" s="1">
        <v>44900</v>
      </c>
      <c r="E1447" s="1">
        <v>45095</v>
      </c>
      <c r="F1447" t="s">
        <v>28</v>
      </c>
      <c r="G1447" t="s">
        <v>5657</v>
      </c>
      <c r="H1447" t="s">
        <v>5658</v>
      </c>
      <c r="I1447" t="s">
        <v>62</v>
      </c>
      <c r="J1447" t="s">
        <v>32</v>
      </c>
      <c r="K1447" t="str">
        <f>IF(employee_data3[[#This Row],[EmployeeStatus]]="Active", "Active", "Attrition")</f>
        <v>Active</v>
      </c>
      <c r="L1447" t="s">
        <v>63</v>
      </c>
      <c r="M1447" t="s">
        <v>64</v>
      </c>
      <c r="N1447" t="s">
        <v>35</v>
      </c>
      <c r="O1447" t="s">
        <v>140</v>
      </c>
      <c r="P1447" t="s">
        <v>5659</v>
      </c>
      <c r="Q1447" t="s">
        <v>38</v>
      </c>
      <c r="R1447" t="s">
        <v>90</v>
      </c>
      <c r="S1447" s="1">
        <v>26654</v>
      </c>
      <c r="T1447">
        <f>DATEDIF(employee_data3[[#This Row],[DOB]],DATE(2023, 1, 1), "Y")</f>
        <v>50</v>
      </c>
      <c r="U1447" t="str">
        <f>IF(employee_data3[[#This Row],[Age]]&lt;=25, "Remaja", IF(employee_data3[[#This Row],[Age]]&lt;=55, "Dewasa", "Lansia"))</f>
        <v>Dewasa</v>
      </c>
      <c r="V1447" t="s">
        <v>40</v>
      </c>
      <c r="W1447" t="s">
        <v>83</v>
      </c>
      <c r="X1447" t="s">
        <v>42</v>
      </c>
      <c r="Y1447">
        <v>64371</v>
      </c>
      <c r="Z1447" t="s">
        <v>56</v>
      </c>
      <c r="AA1447" t="s">
        <v>84</v>
      </c>
      <c r="AB1447" t="s">
        <v>45</v>
      </c>
      <c r="AC1447">
        <v>3</v>
      </c>
      <c r="AD1447" s="11">
        <f>(employee_data3[[#This Row],[Current Employee Rating]]-AVERAGE(employee_data3[Current Employee Rating]))/STDEV(employee_data3[Current Employee Rating])</f>
        <v>3.0539538160596794E-2</v>
      </c>
      <c r="AE1447" s="11" t="str">
        <f>IF(employee_data3[[#This Row],[Z Score]]&gt;3,"Yes","No")</f>
        <v>No</v>
      </c>
    </row>
    <row r="1448" spans="1:31" x14ac:dyDescent="0.3">
      <c r="A1448">
        <v>1873</v>
      </c>
      <c r="B1448" t="s">
        <v>5660</v>
      </c>
      <c r="C1448" t="s">
        <v>3576</v>
      </c>
      <c r="D1448" s="1">
        <v>43666</v>
      </c>
      <c r="E1448" s="1">
        <v>43705</v>
      </c>
      <c r="F1448" t="s">
        <v>728</v>
      </c>
      <c r="G1448" t="s">
        <v>5661</v>
      </c>
      <c r="H1448" t="s">
        <v>5662</v>
      </c>
      <c r="I1448" t="s">
        <v>89</v>
      </c>
      <c r="J1448" t="s">
        <v>32</v>
      </c>
      <c r="K1448" t="str">
        <f>IF(employee_data3[[#This Row],[EmployeeStatus]]="Active", "Active", "Attrition")</f>
        <v>Active</v>
      </c>
      <c r="L1448" t="s">
        <v>33</v>
      </c>
      <c r="M1448" t="s">
        <v>34</v>
      </c>
      <c r="N1448" t="s">
        <v>35</v>
      </c>
      <c r="O1448" t="s">
        <v>99</v>
      </c>
      <c r="P1448" t="s">
        <v>5663</v>
      </c>
      <c r="Q1448" t="s">
        <v>38</v>
      </c>
      <c r="R1448" t="s">
        <v>111</v>
      </c>
      <c r="S1448" s="1">
        <v>21938</v>
      </c>
      <c r="T1448">
        <f>DATEDIF(employee_data3[[#This Row],[DOB]],DATE(2023, 1, 1), "Y")</f>
        <v>62</v>
      </c>
      <c r="U1448" t="str">
        <f>IF(employee_data3[[#This Row],[Age]]&lt;=25, "Remaja", IF(employee_data3[[#This Row],[Age]]&lt;=55, "Dewasa", "Lansia"))</f>
        <v>Lansia</v>
      </c>
      <c r="V1448" t="s">
        <v>40</v>
      </c>
      <c r="W1448" t="s">
        <v>103</v>
      </c>
      <c r="X1448" t="s">
        <v>42</v>
      </c>
      <c r="Y1448">
        <v>76588</v>
      </c>
      <c r="Z1448" t="s">
        <v>93</v>
      </c>
      <c r="AA1448" t="s">
        <v>84</v>
      </c>
      <c r="AB1448" t="s">
        <v>45</v>
      </c>
      <c r="AC1448">
        <v>3</v>
      </c>
      <c r="AD1448" s="11">
        <f>(employee_data3[[#This Row],[Current Employee Rating]]-AVERAGE(employee_data3[Current Employee Rating]))/STDEV(employee_data3[Current Employee Rating])</f>
        <v>3.0539538160596794E-2</v>
      </c>
      <c r="AE1448" s="11" t="str">
        <f>IF(employee_data3[[#This Row],[Z Score]]&gt;3,"Yes","No")</f>
        <v>No</v>
      </c>
    </row>
    <row r="1449" spans="1:31" x14ac:dyDescent="0.3">
      <c r="A1449">
        <v>1874</v>
      </c>
      <c r="B1449" t="s">
        <v>5664</v>
      </c>
      <c r="C1449" t="s">
        <v>4369</v>
      </c>
      <c r="D1449" s="1">
        <v>44505</v>
      </c>
      <c r="E1449" s="1"/>
      <c r="F1449" t="s">
        <v>728</v>
      </c>
      <c r="G1449" t="s">
        <v>5665</v>
      </c>
      <c r="H1449" t="s">
        <v>5666</v>
      </c>
      <c r="I1449" t="s">
        <v>31</v>
      </c>
      <c r="J1449" t="s">
        <v>32</v>
      </c>
      <c r="K1449" t="str">
        <f>IF(employee_data3[[#This Row],[EmployeeStatus]]="Active", "Active", "Attrition")</f>
        <v>Active</v>
      </c>
      <c r="L1449" t="s">
        <v>63</v>
      </c>
      <c r="M1449" t="s">
        <v>64</v>
      </c>
      <c r="N1449" t="s">
        <v>52</v>
      </c>
      <c r="O1449" t="s">
        <v>36</v>
      </c>
      <c r="P1449" t="s">
        <v>37</v>
      </c>
      <c r="Q1449" t="s">
        <v>38</v>
      </c>
      <c r="R1449" t="s">
        <v>1012</v>
      </c>
      <c r="S1449" s="1">
        <v>22258</v>
      </c>
      <c r="T1449">
        <f>DATEDIF(employee_data3[[#This Row],[DOB]],DATE(2023, 1, 1), "Y")</f>
        <v>62</v>
      </c>
      <c r="U1449" t="str">
        <f>IF(employee_data3[[#This Row],[Age]]&lt;=25, "Remaja", IF(employee_data3[[#This Row],[Age]]&lt;=55, "Dewasa", "Lansia"))</f>
        <v>Lansia</v>
      </c>
      <c r="V1449" t="s">
        <v>40</v>
      </c>
      <c r="W1449" t="s">
        <v>103</v>
      </c>
      <c r="X1449" t="s">
        <v>55</v>
      </c>
      <c r="Y1449">
        <v>35018</v>
      </c>
      <c r="Z1449" t="s">
        <v>128</v>
      </c>
      <c r="AA1449" t="s">
        <v>44</v>
      </c>
      <c r="AB1449" t="s">
        <v>45</v>
      </c>
      <c r="AC1449">
        <v>3</v>
      </c>
      <c r="AD1449" s="11">
        <f>(employee_data3[[#This Row],[Current Employee Rating]]-AVERAGE(employee_data3[Current Employee Rating]))/STDEV(employee_data3[Current Employee Rating])</f>
        <v>3.0539538160596794E-2</v>
      </c>
      <c r="AE1449" s="11" t="str">
        <f>IF(employee_data3[[#This Row],[Z Score]]&gt;3,"Yes","No")</f>
        <v>No</v>
      </c>
    </row>
    <row r="1450" spans="1:31" x14ac:dyDescent="0.3">
      <c r="A1450">
        <v>1875</v>
      </c>
      <c r="B1450" t="s">
        <v>2529</v>
      </c>
      <c r="C1450" t="s">
        <v>958</v>
      </c>
      <c r="D1450" s="1">
        <v>44200</v>
      </c>
      <c r="E1450" s="1">
        <v>44989</v>
      </c>
      <c r="F1450" t="s">
        <v>728</v>
      </c>
      <c r="G1450" t="s">
        <v>5667</v>
      </c>
      <c r="H1450" t="s">
        <v>5668</v>
      </c>
      <c r="I1450" t="s">
        <v>50</v>
      </c>
      <c r="J1450" t="s">
        <v>745</v>
      </c>
      <c r="K1450" t="str">
        <f>IF(employee_data3[[#This Row],[EmployeeStatus]]="Active", "Active", "Attrition")</f>
        <v>Attrition</v>
      </c>
      <c r="L1450" t="s">
        <v>63</v>
      </c>
      <c r="M1450" t="s">
        <v>34</v>
      </c>
      <c r="N1450" t="s">
        <v>63</v>
      </c>
      <c r="O1450" t="s">
        <v>99</v>
      </c>
      <c r="P1450" t="s">
        <v>5669</v>
      </c>
      <c r="Q1450" t="s">
        <v>38</v>
      </c>
      <c r="R1450" t="s">
        <v>81</v>
      </c>
      <c r="S1450" s="1">
        <v>19572</v>
      </c>
      <c r="T1450">
        <f>DATEDIF(employee_data3[[#This Row],[DOB]],DATE(2023, 1, 1), "Y")</f>
        <v>69</v>
      </c>
      <c r="U1450" t="str">
        <f>IF(employee_data3[[#This Row],[Age]]&lt;=25, "Remaja", IF(employee_data3[[#This Row],[Age]]&lt;=55, "Dewasa", "Lansia"))</f>
        <v>Lansia</v>
      </c>
      <c r="V1450" t="s">
        <v>40</v>
      </c>
      <c r="W1450" t="s">
        <v>226</v>
      </c>
      <c r="X1450" t="s">
        <v>55</v>
      </c>
      <c r="Y1450">
        <v>24806</v>
      </c>
      <c r="Z1450" t="s">
        <v>74</v>
      </c>
      <c r="AA1450" t="s">
        <v>75</v>
      </c>
      <c r="AB1450" t="s">
        <v>45</v>
      </c>
      <c r="AC1450">
        <v>3</v>
      </c>
      <c r="AD1450" s="11">
        <f>(employee_data3[[#This Row],[Current Employee Rating]]-AVERAGE(employee_data3[Current Employee Rating]))/STDEV(employee_data3[Current Employee Rating])</f>
        <v>3.0539538160596794E-2</v>
      </c>
      <c r="AE1450" s="11" t="str">
        <f>IF(employee_data3[[#This Row],[Z Score]]&gt;3,"Yes","No")</f>
        <v>No</v>
      </c>
    </row>
    <row r="1451" spans="1:31" x14ac:dyDescent="0.3">
      <c r="A1451">
        <v>1876</v>
      </c>
      <c r="B1451" t="s">
        <v>5670</v>
      </c>
      <c r="C1451" t="s">
        <v>1443</v>
      </c>
      <c r="D1451" s="1">
        <v>44848</v>
      </c>
      <c r="E1451" s="1">
        <v>44987</v>
      </c>
      <c r="F1451" t="s">
        <v>728</v>
      </c>
      <c r="G1451" t="s">
        <v>5671</v>
      </c>
      <c r="H1451" t="s">
        <v>5672</v>
      </c>
      <c r="I1451" t="s">
        <v>139</v>
      </c>
      <c r="J1451" t="s">
        <v>1805</v>
      </c>
      <c r="K1451" t="str">
        <f>IF(employee_data3[[#This Row],[EmployeeStatus]]="Active", "Active", "Attrition")</f>
        <v>Attrition</v>
      </c>
      <c r="L1451" t="s">
        <v>63</v>
      </c>
      <c r="M1451" t="s">
        <v>51</v>
      </c>
      <c r="N1451" t="s">
        <v>52</v>
      </c>
      <c r="O1451" t="s">
        <v>126</v>
      </c>
      <c r="P1451" t="s">
        <v>5673</v>
      </c>
      <c r="Q1451" t="s">
        <v>38</v>
      </c>
      <c r="R1451" t="s">
        <v>90</v>
      </c>
      <c r="S1451" s="1">
        <v>16000</v>
      </c>
      <c r="T1451">
        <f>DATEDIF(employee_data3[[#This Row],[DOB]],DATE(2023, 1, 1), "Y")</f>
        <v>79</v>
      </c>
      <c r="U1451" t="str">
        <f>IF(employee_data3[[#This Row],[Age]]&lt;=25, "Remaja", IF(employee_data3[[#This Row],[Age]]&lt;=55, "Dewasa", "Lansia"))</f>
        <v>Lansia</v>
      </c>
      <c r="V1451" t="s">
        <v>40</v>
      </c>
      <c r="W1451" t="s">
        <v>216</v>
      </c>
      <c r="X1451" t="s">
        <v>42</v>
      </c>
      <c r="Y1451">
        <v>40691</v>
      </c>
      <c r="Z1451" t="s">
        <v>56</v>
      </c>
      <c r="AA1451" t="s">
        <v>75</v>
      </c>
      <c r="AB1451" t="s">
        <v>45</v>
      </c>
      <c r="AC1451">
        <v>3</v>
      </c>
      <c r="AD1451" s="11">
        <f>(employee_data3[[#This Row],[Current Employee Rating]]-AVERAGE(employee_data3[Current Employee Rating]))/STDEV(employee_data3[Current Employee Rating])</f>
        <v>3.0539538160596794E-2</v>
      </c>
      <c r="AE1451" s="11" t="str">
        <f>IF(employee_data3[[#This Row],[Z Score]]&gt;3,"Yes","No")</f>
        <v>No</v>
      </c>
    </row>
    <row r="1452" spans="1:31" x14ac:dyDescent="0.3">
      <c r="A1452">
        <v>1877</v>
      </c>
      <c r="B1452" t="s">
        <v>5674</v>
      </c>
      <c r="C1452" t="s">
        <v>3674</v>
      </c>
      <c r="D1452" s="1">
        <v>44499</v>
      </c>
      <c r="E1452" s="1"/>
      <c r="F1452" t="s">
        <v>728</v>
      </c>
      <c r="G1452" t="s">
        <v>5675</v>
      </c>
      <c r="H1452" t="s">
        <v>5676</v>
      </c>
      <c r="I1452" t="s">
        <v>118</v>
      </c>
      <c r="J1452" t="s">
        <v>32</v>
      </c>
      <c r="K1452" t="str">
        <f>IF(employee_data3[[#This Row],[EmployeeStatus]]="Active", "Active", "Attrition")</f>
        <v>Active</v>
      </c>
      <c r="L1452" t="s">
        <v>52</v>
      </c>
      <c r="M1452" t="s">
        <v>51</v>
      </c>
      <c r="N1452" t="s">
        <v>63</v>
      </c>
      <c r="O1452" t="s">
        <v>36</v>
      </c>
      <c r="P1452" t="s">
        <v>37</v>
      </c>
      <c r="Q1452" t="s">
        <v>38</v>
      </c>
      <c r="R1452" t="s">
        <v>81</v>
      </c>
      <c r="S1452" s="1">
        <v>22418</v>
      </c>
      <c r="T1452">
        <f>DATEDIF(employee_data3[[#This Row],[DOB]],DATE(2023, 1, 1), "Y")</f>
        <v>61</v>
      </c>
      <c r="U1452" t="str">
        <f>IF(employee_data3[[#This Row],[Age]]&lt;=25, "Remaja", IF(employee_data3[[#This Row],[Age]]&lt;=55, "Dewasa", "Lansia"))</f>
        <v>Lansia</v>
      </c>
      <c r="V1452" t="s">
        <v>40</v>
      </c>
      <c r="W1452" t="s">
        <v>226</v>
      </c>
      <c r="X1452" t="s">
        <v>55</v>
      </c>
      <c r="Y1452">
        <v>5750</v>
      </c>
      <c r="Z1452" t="s">
        <v>128</v>
      </c>
      <c r="AA1452" t="s">
        <v>84</v>
      </c>
      <c r="AB1452" t="s">
        <v>45</v>
      </c>
      <c r="AC1452">
        <v>3</v>
      </c>
      <c r="AD1452" s="11">
        <f>(employee_data3[[#This Row],[Current Employee Rating]]-AVERAGE(employee_data3[Current Employee Rating]))/STDEV(employee_data3[Current Employee Rating])</f>
        <v>3.0539538160596794E-2</v>
      </c>
      <c r="AE1452" s="11" t="str">
        <f>IF(employee_data3[[#This Row],[Z Score]]&gt;3,"Yes","No")</f>
        <v>No</v>
      </c>
    </row>
    <row r="1453" spans="1:31" x14ac:dyDescent="0.3">
      <c r="A1453">
        <v>1878</v>
      </c>
      <c r="B1453" t="s">
        <v>5677</v>
      </c>
      <c r="C1453" t="s">
        <v>3365</v>
      </c>
      <c r="D1453" s="1">
        <v>44836</v>
      </c>
      <c r="E1453" s="1">
        <v>45105</v>
      </c>
      <c r="F1453" t="s">
        <v>28</v>
      </c>
      <c r="G1453" t="s">
        <v>5678</v>
      </c>
      <c r="H1453" t="s">
        <v>5679</v>
      </c>
      <c r="I1453" t="s">
        <v>98</v>
      </c>
      <c r="J1453" t="s">
        <v>32</v>
      </c>
      <c r="K1453" t="str">
        <f>IF(employee_data3[[#This Row],[EmployeeStatus]]="Active", "Active", "Attrition")</f>
        <v>Active</v>
      </c>
      <c r="L1453" t="s">
        <v>52</v>
      </c>
      <c r="M1453" t="s">
        <v>64</v>
      </c>
      <c r="N1453" t="s">
        <v>52</v>
      </c>
      <c r="O1453" t="s">
        <v>175</v>
      </c>
      <c r="P1453" t="s">
        <v>5680</v>
      </c>
      <c r="Q1453" t="s">
        <v>38</v>
      </c>
      <c r="R1453" t="s">
        <v>148</v>
      </c>
      <c r="S1453" s="1">
        <v>37059</v>
      </c>
      <c r="T1453">
        <f>DATEDIF(employee_data3[[#This Row],[DOB]],DATE(2023, 1, 1), "Y")</f>
        <v>21</v>
      </c>
      <c r="U1453" t="str">
        <f>IF(employee_data3[[#This Row],[Age]]&lt;=25, "Remaja", IF(employee_data3[[#This Row],[Age]]&lt;=55, "Dewasa", "Lansia"))</f>
        <v>Remaja</v>
      </c>
      <c r="V1453" t="s">
        <v>40</v>
      </c>
      <c r="W1453" t="s">
        <v>243</v>
      </c>
      <c r="X1453" t="s">
        <v>42</v>
      </c>
      <c r="Y1453">
        <v>78562</v>
      </c>
      <c r="Z1453" t="s">
        <v>43</v>
      </c>
      <c r="AA1453" t="s">
        <v>75</v>
      </c>
      <c r="AB1453" t="s">
        <v>45</v>
      </c>
      <c r="AC1453">
        <v>3</v>
      </c>
      <c r="AD1453" s="11">
        <f>(employee_data3[[#This Row],[Current Employee Rating]]-AVERAGE(employee_data3[Current Employee Rating]))/STDEV(employee_data3[Current Employee Rating])</f>
        <v>3.0539538160596794E-2</v>
      </c>
      <c r="AE1453" s="11" t="str">
        <f>IF(employee_data3[[#This Row],[Z Score]]&gt;3,"Yes","No")</f>
        <v>No</v>
      </c>
    </row>
    <row r="1454" spans="1:31" x14ac:dyDescent="0.3">
      <c r="A1454">
        <v>1879</v>
      </c>
      <c r="B1454" t="s">
        <v>2476</v>
      </c>
      <c r="C1454" t="s">
        <v>5681</v>
      </c>
      <c r="D1454" s="1">
        <v>43429</v>
      </c>
      <c r="E1454" s="1">
        <v>43996</v>
      </c>
      <c r="F1454" t="s">
        <v>28</v>
      </c>
      <c r="G1454" t="s">
        <v>5682</v>
      </c>
      <c r="H1454" t="s">
        <v>5683</v>
      </c>
      <c r="I1454" t="s">
        <v>89</v>
      </c>
      <c r="J1454" t="s">
        <v>745</v>
      </c>
      <c r="K1454" t="str">
        <f>IF(employee_data3[[#This Row],[EmployeeStatus]]="Active", "Active", "Attrition")</f>
        <v>Attrition</v>
      </c>
      <c r="L1454" t="s">
        <v>52</v>
      </c>
      <c r="M1454" t="s">
        <v>64</v>
      </c>
      <c r="N1454" t="s">
        <v>35</v>
      </c>
      <c r="O1454" t="s">
        <v>99</v>
      </c>
      <c r="P1454" t="s">
        <v>5684</v>
      </c>
      <c r="Q1454" t="s">
        <v>38</v>
      </c>
      <c r="R1454" t="s">
        <v>111</v>
      </c>
      <c r="S1454" s="1">
        <v>24045</v>
      </c>
      <c r="T1454">
        <f>DATEDIF(employee_data3[[#This Row],[DOB]],DATE(2023, 1, 1), "Y")</f>
        <v>57</v>
      </c>
      <c r="U1454" t="str">
        <f>IF(employee_data3[[#This Row],[Age]]&lt;=25, "Remaja", IF(employee_data3[[#This Row],[Age]]&lt;=55, "Dewasa", "Lansia"))</f>
        <v>Lansia</v>
      </c>
      <c r="V1454" t="s">
        <v>40</v>
      </c>
      <c r="W1454" t="s">
        <v>113</v>
      </c>
      <c r="X1454" t="s">
        <v>42</v>
      </c>
      <c r="Y1454">
        <v>56517</v>
      </c>
      <c r="Z1454" t="s">
        <v>93</v>
      </c>
      <c r="AA1454" t="s">
        <v>75</v>
      </c>
      <c r="AB1454" t="s">
        <v>45</v>
      </c>
      <c r="AC1454">
        <v>3</v>
      </c>
      <c r="AD1454" s="11">
        <f>(employee_data3[[#This Row],[Current Employee Rating]]-AVERAGE(employee_data3[Current Employee Rating]))/STDEV(employee_data3[Current Employee Rating])</f>
        <v>3.0539538160596794E-2</v>
      </c>
      <c r="AE1454" s="11" t="str">
        <f>IF(employee_data3[[#This Row],[Z Score]]&gt;3,"Yes","No")</f>
        <v>No</v>
      </c>
    </row>
    <row r="1455" spans="1:31" x14ac:dyDescent="0.3">
      <c r="A1455">
        <v>1880</v>
      </c>
      <c r="B1455" t="s">
        <v>5685</v>
      </c>
      <c r="C1455" t="s">
        <v>2167</v>
      </c>
      <c r="D1455" s="1">
        <v>44386</v>
      </c>
      <c r="E1455" s="1">
        <v>44954</v>
      </c>
      <c r="F1455" t="s">
        <v>28</v>
      </c>
      <c r="G1455" t="s">
        <v>5686</v>
      </c>
      <c r="H1455" t="s">
        <v>5687</v>
      </c>
      <c r="I1455" t="s">
        <v>31</v>
      </c>
      <c r="J1455" t="s">
        <v>745</v>
      </c>
      <c r="K1455" t="str">
        <f>IF(employee_data3[[#This Row],[EmployeeStatus]]="Active", "Active", "Attrition")</f>
        <v>Attrition</v>
      </c>
      <c r="L1455" t="s">
        <v>63</v>
      </c>
      <c r="M1455" t="s">
        <v>51</v>
      </c>
      <c r="N1455" t="s">
        <v>63</v>
      </c>
      <c r="O1455" t="s">
        <v>175</v>
      </c>
      <c r="P1455" t="s">
        <v>5688</v>
      </c>
      <c r="Q1455" t="s">
        <v>38</v>
      </c>
      <c r="R1455" t="s">
        <v>177</v>
      </c>
      <c r="S1455" s="1">
        <v>24114</v>
      </c>
      <c r="T1455">
        <f>DATEDIF(employee_data3[[#This Row],[DOB]],DATE(2023, 1, 1), "Y")</f>
        <v>56</v>
      </c>
      <c r="U1455" t="str">
        <f>IF(employee_data3[[#This Row],[Age]]&lt;=25, "Remaja", IF(employee_data3[[#This Row],[Age]]&lt;=55, "Dewasa", "Lansia"))</f>
        <v>Lansia</v>
      </c>
      <c r="V1455" t="s">
        <v>40</v>
      </c>
      <c r="W1455" t="s">
        <v>226</v>
      </c>
      <c r="X1455" t="s">
        <v>42</v>
      </c>
      <c r="Y1455">
        <v>10781</v>
      </c>
      <c r="Z1455" t="s">
        <v>93</v>
      </c>
      <c r="AA1455" t="s">
        <v>44</v>
      </c>
      <c r="AB1455" t="s">
        <v>45</v>
      </c>
      <c r="AC1455">
        <v>3</v>
      </c>
      <c r="AD1455" s="11">
        <f>(employee_data3[[#This Row],[Current Employee Rating]]-AVERAGE(employee_data3[Current Employee Rating]))/STDEV(employee_data3[Current Employee Rating])</f>
        <v>3.0539538160596794E-2</v>
      </c>
      <c r="AE1455" s="11" t="str">
        <f>IF(employee_data3[[#This Row],[Z Score]]&gt;3,"Yes","No")</f>
        <v>No</v>
      </c>
    </row>
    <row r="1456" spans="1:31" x14ac:dyDescent="0.3">
      <c r="A1456">
        <v>1881</v>
      </c>
      <c r="B1456" t="s">
        <v>5689</v>
      </c>
      <c r="C1456" t="s">
        <v>4533</v>
      </c>
      <c r="D1456" s="1">
        <v>43586</v>
      </c>
      <c r="E1456" s="1"/>
      <c r="F1456" t="s">
        <v>28</v>
      </c>
      <c r="G1456" t="s">
        <v>5690</v>
      </c>
      <c r="H1456" t="s">
        <v>5691</v>
      </c>
      <c r="I1456" t="s">
        <v>50</v>
      </c>
      <c r="J1456" t="s">
        <v>32</v>
      </c>
      <c r="K1456" t="str">
        <f>IF(employee_data3[[#This Row],[EmployeeStatus]]="Active", "Active", "Attrition")</f>
        <v>Active</v>
      </c>
      <c r="L1456" t="s">
        <v>63</v>
      </c>
      <c r="M1456" t="s">
        <v>64</v>
      </c>
      <c r="N1456" t="s">
        <v>52</v>
      </c>
      <c r="O1456" t="s">
        <v>36</v>
      </c>
      <c r="P1456" t="s">
        <v>37</v>
      </c>
      <c r="Q1456" t="s">
        <v>38</v>
      </c>
      <c r="R1456" t="s">
        <v>90</v>
      </c>
      <c r="S1456" s="1">
        <v>36813</v>
      </c>
      <c r="T1456">
        <f>DATEDIF(employee_data3[[#This Row],[DOB]],DATE(2023, 1, 1), "Y")</f>
        <v>22</v>
      </c>
      <c r="U1456" t="str">
        <f>IF(employee_data3[[#This Row],[Age]]&lt;=25, "Remaja", IF(employee_data3[[#This Row],[Age]]&lt;=55, "Dewasa", "Lansia"))</f>
        <v>Remaja</v>
      </c>
      <c r="V1456" t="s">
        <v>40</v>
      </c>
      <c r="W1456" t="s">
        <v>103</v>
      </c>
      <c r="X1456" t="s">
        <v>55</v>
      </c>
      <c r="Y1456">
        <v>54917</v>
      </c>
      <c r="Z1456" t="s">
        <v>128</v>
      </c>
      <c r="AA1456" t="s">
        <v>75</v>
      </c>
      <c r="AB1456" t="s">
        <v>45</v>
      </c>
      <c r="AC1456">
        <v>3</v>
      </c>
      <c r="AD1456" s="11">
        <f>(employee_data3[[#This Row],[Current Employee Rating]]-AVERAGE(employee_data3[Current Employee Rating]))/STDEV(employee_data3[Current Employee Rating])</f>
        <v>3.0539538160596794E-2</v>
      </c>
      <c r="AE1456" s="11" t="str">
        <f>IF(employee_data3[[#This Row],[Z Score]]&gt;3,"Yes","No")</f>
        <v>No</v>
      </c>
    </row>
    <row r="1457" spans="1:31" x14ac:dyDescent="0.3">
      <c r="A1457">
        <v>1882</v>
      </c>
      <c r="B1457" t="s">
        <v>5692</v>
      </c>
      <c r="C1457" t="s">
        <v>5693</v>
      </c>
      <c r="D1457" s="1">
        <v>44509</v>
      </c>
      <c r="E1457" s="1">
        <v>44939</v>
      </c>
      <c r="F1457" t="s">
        <v>28</v>
      </c>
      <c r="G1457" t="s">
        <v>5694</v>
      </c>
      <c r="H1457" t="s">
        <v>5695</v>
      </c>
      <c r="I1457" t="s">
        <v>139</v>
      </c>
      <c r="J1457" t="s">
        <v>32</v>
      </c>
      <c r="K1457" t="str">
        <f>IF(employee_data3[[#This Row],[EmployeeStatus]]="Active", "Active", "Attrition")</f>
        <v>Active</v>
      </c>
      <c r="L1457" t="s">
        <v>63</v>
      </c>
      <c r="M1457" t="s">
        <v>51</v>
      </c>
      <c r="N1457" t="s">
        <v>52</v>
      </c>
      <c r="O1457" t="s">
        <v>140</v>
      </c>
      <c r="P1457" t="s">
        <v>5696</v>
      </c>
      <c r="Q1457" t="s">
        <v>38</v>
      </c>
      <c r="R1457" t="s">
        <v>231</v>
      </c>
      <c r="S1457" s="1">
        <v>16474</v>
      </c>
      <c r="T1457">
        <f>DATEDIF(employee_data3[[#This Row],[DOB]],DATE(2023, 1, 1), "Y")</f>
        <v>77</v>
      </c>
      <c r="U1457" t="str">
        <f>IF(employee_data3[[#This Row],[Age]]&lt;=25, "Remaja", IF(employee_data3[[#This Row],[Age]]&lt;=55, "Dewasa", "Lansia"))</f>
        <v>Lansia</v>
      </c>
      <c r="V1457" t="s">
        <v>40</v>
      </c>
      <c r="W1457" t="s">
        <v>113</v>
      </c>
      <c r="X1457" t="s">
        <v>42</v>
      </c>
      <c r="Y1457">
        <v>91039</v>
      </c>
      <c r="Z1457" t="s">
        <v>128</v>
      </c>
      <c r="AA1457" t="s">
        <v>104</v>
      </c>
      <c r="AB1457" t="s">
        <v>45</v>
      </c>
      <c r="AC1457">
        <v>3</v>
      </c>
      <c r="AD1457" s="11">
        <f>(employee_data3[[#This Row],[Current Employee Rating]]-AVERAGE(employee_data3[Current Employee Rating]))/STDEV(employee_data3[Current Employee Rating])</f>
        <v>3.0539538160596794E-2</v>
      </c>
      <c r="AE1457" s="11" t="str">
        <f>IF(employee_data3[[#This Row],[Z Score]]&gt;3,"Yes","No")</f>
        <v>No</v>
      </c>
    </row>
    <row r="1458" spans="1:31" x14ac:dyDescent="0.3">
      <c r="A1458">
        <v>1883</v>
      </c>
      <c r="B1458" t="s">
        <v>5697</v>
      </c>
      <c r="C1458" t="s">
        <v>3235</v>
      </c>
      <c r="D1458" s="1">
        <v>43339</v>
      </c>
      <c r="E1458" s="1">
        <v>43547</v>
      </c>
      <c r="F1458" t="s">
        <v>28</v>
      </c>
      <c r="G1458" t="s">
        <v>5698</v>
      </c>
      <c r="H1458" t="s">
        <v>5699</v>
      </c>
      <c r="I1458" t="s">
        <v>118</v>
      </c>
      <c r="J1458" t="s">
        <v>32</v>
      </c>
      <c r="K1458" t="str">
        <f>IF(employee_data3[[#This Row],[EmployeeStatus]]="Active", "Active", "Attrition")</f>
        <v>Active</v>
      </c>
      <c r="L1458" t="s">
        <v>63</v>
      </c>
      <c r="M1458" t="s">
        <v>64</v>
      </c>
      <c r="N1458" t="s">
        <v>35</v>
      </c>
      <c r="O1458" t="s">
        <v>175</v>
      </c>
      <c r="P1458" t="s">
        <v>5700</v>
      </c>
      <c r="Q1458" t="s">
        <v>38</v>
      </c>
      <c r="R1458" t="s">
        <v>177</v>
      </c>
      <c r="S1458" s="1">
        <v>24656</v>
      </c>
      <c r="T1458">
        <f>DATEDIF(employee_data3[[#This Row],[DOB]],DATE(2023, 1, 1), "Y")</f>
        <v>55</v>
      </c>
      <c r="U1458" t="str">
        <f>IF(employee_data3[[#This Row],[Age]]&lt;=25, "Remaja", IF(employee_data3[[#This Row],[Age]]&lt;=55, "Dewasa", "Lansia"))</f>
        <v>Dewasa</v>
      </c>
      <c r="V1458" t="s">
        <v>40</v>
      </c>
      <c r="W1458" t="s">
        <v>419</v>
      </c>
      <c r="X1458" t="s">
        <v>42</v>
      </c>
      <c r="Y1458">
        <v>26876</v>
      </c>
      <c r="Z1458" t="s">
        <v>93</v>
      </c>
      <c r="AA1458" t="s">
        <v>75</v>
      </c>
      <c r="AB1458" t="s">
        <v>45</v>
      </c>
      <c r="AC1458">
        <v>3</v>
      </c>
      <c r="AD1458" s="11">
        <f>(employee_data3[[#This Row],[Current Employee Rating]]-AVERAGE(employee_data3[Current Employee Rating]))/STDEV(employee_data3[Current Employee Rating])</f>
        <v>3.0539538160596794E-2</v>
      </c>
      <c r="AE1458" s="11" t="str">
        <f>IF(employee_data3[[#This Row],[Z Score]]&gt;3,"Yes","No")</f>
        <v>No</v>
      </c>
    </row>
    <row r="1459" spans="1:31" x14ac:dyDescent="0.3">
      <c r="A1459">
        <v>1884</v>
      </c>
      <c r="B1459" t="s">
        <v>1740</v>
      </c>
      <c r="C1459" t="s">
        <v>344</v>
      </c>
      <c r="D1459" s="1">
        <v>43540</v>
      </c>
      <c r="E1459" s="1"/>
      <c r="F1459" t="s">
        <v>28</v>
      </c>
      <c r="G1459" t="s">
        <v>5701</v>
      </c>
      <c r="H1459" t="s">
        <v>5702</v>
      </c>
      <c r="I1459" t="s">
        <v>62</v>
      </c>
      <c r="J1459" t="s">
        <v>32</v>
      </c>
      <c r="K1459" t="str">
        <f>IF(employee_data3[[#This Row],[EmployeeStatus]]="Active", "Active", "Attrition")</f>
        <v>Active</v>
      </c>
      <c r="L1459" t="s">
        <v>52</v>
      </c>
      <c r="M1459" t="s">
        <v>34</v>
      </c>
      <c r="N1459" t="s">
        <v>52</v>
      </c>
      <c r="O1459" t="s">
        <v>36</v>
      </c>
      <c r="P1459" t="s">
        <v>37</v>
      </c>
      <c r="Q1459" t="s">
        <v>38</v>
      </c>
      <c r="R1459" t="s">
        <v>101</v>
      </c>
      <c r="S1459" s="1">
        <v>36731</v>
      </c>
      <c r="T1459">
        <f>DATEDIF(employee_data3[[#This Row],[DOB]],DATE(2023, 1, 1), "Y")</f>
        <v>22</v>
      </c>
      <c r="U1459" t="str">
        <f>IF(employee_data3[[#This Row],[Age]]&lt;=25, "Remaja", IF(employee_data3[[#This Row],[Age]]&lt;=55, "Dewasa", "Lansia"))</f>
        <v>Remaja</v>
      </c>
      <c r="V1459" t="s">
        <v>40</v>
      </c>
      <c r="W1459" t="s">
        <v>113</v>
      </c>
      <c r="X1459" t="s">
        <v>42</v>
      </c>
      <c r="Y1459">
        <v>57831</v>
      </c>
      <c r="Z1459" t="s">
        <v>74</v>
      </c>
      <c r="AA1459" t="s">
        <v>84</v>
      </c>
      <c r="AB1459" t="s">
        <v>45</v>
      </c>
      <c r="AC1459">
        <v>3</v>
      </c>
      <c r="AD1459" s="11">
        <f>(employee_data3[[#This Row],[Current Employee Rating]]-AVERAGE(employee_data3[Current Employee Rating]))/STDEV(employee_data3[Current Employee Rating])</f>
        <v>3.0539538160596794E-2</v>
      </c>
      <c r="AE1459" s="11" t="str">
        <f>IF(employee_data3[[#This Row],[Z Score]]&gt;3,"Yes","No")</f>
        <v>No</v>
      </c>
    </row>
    <row r="1460" spans="1:31" x14ac:dyDescent="0.3">
      <c r="A1460">
        <v>1885</v>
      </c>
      <c r="B1460" t="s">
        <v>5703</v>
      </c>
      <c r="C1460" t="s">
        <v>1344</v>
      </c>
      <c r="D1460" s="1">
        <v>44568</v>
      </c>
      <c r="E1460" s="1"/>
      <c r="F1460" t="s">
        <v>28</v>
      </c>
      <c r="G1460" t="s">
        <v>5704</v>
      </c>
      <c r="H1460" t="s">
        <v>5705</v>
      </c>
      <c r="I1460" t="s">
        <v>168</v>
      </c>
      <c r="J1460" t="s">
        <v>32</v>
      </c>
      <c r="K1460" t="str">
        <f>IF(employee_data3[[#This Row],[EmployeeStatus]]="Active", "Active", "Attrition")</f>
        <v>Active</v>
      </c>
      <c r="L1460" t="s">
        <v>33</v>
      </c>
      <c r="M1460" t="s">
        <v>64</v>
      </c>
      <c r="N1460" t="s">
        <v>63</v>
      </c>
      <c r="O1460" t="s">
        <v>36</v>
      </c>
      <c r="P1460" t="s">
        <v>37</v>
      </c>
      <c r="Q1460" t="s">
        <v>38</v>
      </c>
      <c r="R1460" t="s">
        <v>81</v>
      </c>
      <c r="S1460" s="1">
        <v>30825</v>
      </c>
      <c r="T1460">
        <f>DATEDIF(employee_data3[[#This Row],[DOB]],DATE(2023, 1, 1), "Y")</f>
        <v>38</v>
      </c>
      <c r="U1460" t="str">
        <f>IF(employee_data3[[#This Row],[Age]]&lt;=25, "Remaja", IF(employee_data3[[#This Row],[Age]]&lt;=55, "Dewasa", "Lansia"))</f>
        <v>Dewasa</v>
      </c>
      <c r="V1460" t="s">
        <v>40</v>
      </c>
      <c r="W1460" t="s">
        <v>103</v>
      </c>
      <c r="X1460" t="s">
        <v>55</v>
      </c>
      <c r="Y1460">
        <v>67723</v>
      </c>
      <c r="Z1460" t="s">
        <v>74</v>
      </c>
      <c r="AA1460" t="s">
        <v>84</v>
      </c>
      <c r="AB1460" t="s">
        <v>45</v>
      </c>
      <c r="AC1460">
        <v>3</v>
      </c>
      <c r="AD1460" s="11">
        <f>(employee_data3[[#This Row],[Current Employee Rating]]-AVERAGE(employee_data3[Current Employee Rating]))/STDEV(employee_data3[Current Employee Rating])</f>
        <v>3.0539538160596794E-2</v>
      </c>
      <c r="AE1460" s="11" t="str">
        <f>IF(employee_data3[[#This Row],[Z Score]]&gt;3,"Yes","No")</f>
        <v>No</v>
      </c>
    </row>
    <row r="1461" spans="1:31" x14ac:dyDescent="0.3">
      <c r="A1461">
        <v>1886</v>
      </c>
      <c r="B1461" t="s">
        <v>568</v>
      </c>
      <c r="C1461" t="s">
        <v>4084</v>
      </c>
      <c r="D1461" s="1">
        <v>44838</v>
      </c>
      <c r="E1461" s="1">
        <v>44990</v>
      </c>
      <c r="F1461" t="s">
        <v>28</v>
      </c>
      <c r="G1461" t="s">
        <v>5706</v>
      </c>
      <c r="H1461" t="s">
        <v>5707</v>
      </c>
      <c r="I1461" t="s">
        <v>133</v>
      </c>
      <c r="J1461" t="s">
        <v>32</v>
      </c>
      <c r="K1461" t="str">
        <f>IF(employee_data3[[#This Row],[EmployeeStatus]]="Active", "Active", "Attrition")</f>
        <v>Active</v>
      </c>
      <c r="L1461" t="s">
        <v>33</v>
      </c>
      <c r="M1461" t="s">
        <v>51</v>
      </c>
      <c r="N1461" t="s">
        <v>35</v>
      </c>
      <c r="O1461" t="s">
        <v>99</v>
      </c>
      <c r="P1461" t="s">
        <v>5708</v>
      </c>
      <c r="Q1461" t="s">
        <v>38</v>
      </c>
      <c r="R1461" t="s">
        <v>119</v>
      </c>
      <c r="S1461" s="1">
        <v>31022</v>
      </c>
      <c r="T1461">
        <f>DATEDIF(employee_data3[[#This Row],[DOB]],DATE(2023, 1, 1), "Y")</f>
        <v>38</v>
      </c>
      <c r="U1461" t="str">
        <f>IF(employee_data3[[#This Row],[Age]]&lt;=25, "Remaja", IF(employee_data3[[#This Row],[Age]]&lt;=55, "Dewasa", "Lansia"))</f>
        <v>Dewasa</v>
      </c>
      <c r="V1461" t="s">
        <v>40</v>
      </c>
      <c r="W1461" t="s">
        <v>395</v>
      </c>
      <c r="X1461" t="s">
        <v>55</v>
      </c>
      <c r="Y1461">
        <v>79888</v>
      </c>
      <c r="Z1461" t="s">
        <v>43</v>
      </c>
      <c r="AA1461" t="s">
        <v>75</v>
      </c>
      <c r="AB1461" t="s">
        <v>45</v>
      </c>
      <c r="AC1461">
        <v>3</v>
      </c>
      <c r="AD1461" s="11">
        <f>(employee_data3[[#This Row],[Current Employee Rating]]-AVERAGE(employee_data3[Current Employee Rating]))/STDEV(employee_data3[Current Employee Rating])</f>
        <v>3.0539538160596794E-2</v>
      </c>
      <c r="AE1461" s="11" t="str">
        <f>IF(employee_data3[[#This Row],[Z Score]]&gt;3,"Yes","No")</f>
        <v>No</v>
      </c>
    </row>
    <row r="1462" spans="1:31" x14ac:dyDescent="0.3">
      <c r="A1462">
        <v>1887</v>
      </c>
      <c r="B1462" t="s">
        <v>5709</v>
      </c>
      <c r="C1462" t="s">
        <v>5710</v>
      </c>
      <c r="D1462" s="1">
        <v>44643</v>
      </c>
      <c r="E1462" s="1"/>
      <c r="F1462" t="s">
        <v>28</v>
      </c>
      <c r="G1462" t="s">
        <v>5711</v>
      </c>
      <c r="H1462" t="s">
        <v>5712</v>
      </c>
      <c r="I1462" t="s">
        <v>80</v>
      </c>
      <c r="J1462" t="s">
        <v>32</v>
      </c>
      <c r="K1462" t="str">
        <f>IF(employee_data3[[#This Row],[EmployeeStatus]]="Active", "Active", "Attrition")</f>
        <v>Active</v>
      </c>
      <c r="L1462" t="s">
        <v>63</v>
      </c>
      <c r="M1462" t="s">
        <v>34</v>
      </c>
      <c r="N1462" t="s">
        <v>63</v>
      </c>
      <c r="O1462" t="s">
        <v>36</v>
      </c>
      <c r="P1462" t="s">
        <v>37</v>
      </c>
      <c r="Q1462" t="s">
        <v>38</v>
      </c>
      <c r="R1462" t="s">
        <v>90</v>
      </c>
      <c r="S1462" s="1">
        <v>35686</v>
      </c>
      <c r="T1462">
        <f>DATEDIF(employee_data3[[#This Row],[DOB]],DATE(2023, 1, 1), "Y")</f>
        <v>25</v>
      </c>
      <c r="U1462" t="str">
        <f>IF(employee_data3[[#This Row],[Age]]&lt;=25, "Remaja", IF(employee_data3[[#This Row],[Age]]&lt;=55, "Dewasa", "Lansia"))</f>
        <v>Remaja</v>
      </c>
      <c r="V1462" t="s">
        <v>40</v>
      </c>
      <c r="W1462" t="s">
        <v>281</v>
      </c>
      <c r="X1462" t="s">
        <v>55</v>
      </c>
      <c r="Y1462">
        <v>78957</v>
      </c>
      <c r="Z1462" t="s">
        <v>43</v>
      </c>
      <c r="AA1462" t="s">
        <v>104</v>
      </c>
      <c r="AB1462" t="s">
        <v>45</v>
      </c>
      <c r="AC1462">
        <v>3</v>
      </c>
      <c r="AD1462" s="11">
        <f>(employee_data3[[#This Row],[Current Employee Rating]]-AVERAGE(employee_data3[Current Employee Rating]))/STDEV(employee_data3[Current Employee Rating])</f>
        <v>3.0539538160596794E-2</v>
      </c>
      <c r="AE1462" s="11" t="str">
        <f>IF(employee_data3[[#This Row],[Z Score]]&gt;3,"Yes","No")</f>
        <v>No</v>
      </c>
    </row>
    <row r="1463" spans="1:31" x14ac:dyDescent="0.3">
      <c r="A1463">
        <v>1888</v>
      </c>
      <c r="B1463" t="s">
        <v>3014</v>
      </c>
      <c r="C1463" t="s">
        <v>249</v>
      </c>
      <c r="D1463" s="1">
        <v>43956</v>
      </c>
      <c r="E1463" s="1">
        <v>45132</v>
      </c>
      <c r="F1463" t="s">
        <v>28</v>
      </c>
      <c r="G1463" t="s">
        <v>5713</v>
      </c>
      <c r="H1463" t="s">
        <v>5714</v>
      </c>
      <c r="I1463" t="s">
        <v>98</v>
      </c>
      <c r="J1463" t="s">
        <v>32</v>
      </c>
      <c r="K1463" t="str">
        <f>IF(employee_data3[[#This Row],[EmployeeStatus]]="Active", "Active", "Attrition")</f>
        <v>Active</v>
      </c>
      <c r="L1463" t="s">
        <v>63</v>
      </c>
      <c r="M1463" t="s">
        <v>64</v>
      </c>
      <c r="N1463" t="s">
        <v>35</v>
      </c>
      <c r="O1463" t="s">
        <v>175</v>
      </c>
      <c r="P1463" t="s">
        <v>5715</v>
      </c>
      <c r="Q1463" t="s">
        <v>38</v>
      </c>
      <c r="R1463" t="s">
        <v>111</v>
      </c>
      <c r="S1463" s="1">
        <v>17527</v>
      </c>
      <c r="T1463">
        <f>DATEDIF(employee_data3[[#This Row],[DOB]],DATE(2023, 1, 1), "Y")</f>
        <v>75</v>
      </c>
      <c r="U1463" t="str">
        <f>IF(employee_data3[[#This Row],[Age]]&lt;=25, "Remaja", IF(employee_data3[[#This Row],[Age]]&lt;=55, "Dewasa", "Lansia"))</f>
        <v>Lansia</v>
      </c>
      <c r="V1463" t="s">
        <v>40</v>
      </c>
      <c r="W1463" t="s">
        <v>113</v>
      </c>
      <c r="X1463" t="s">
        <v>42</v>
      </c>
      <c r="Y1463">
        <v>36015</v>
      </c>
      <c r="Z1463" t="s">
        <v>43</v>
      </c>
      <c r="AA1463" t="s">
        <v>84</v>
      </c>
      <c r="AB1463" t="s">
        <v>45</v>
      </c>
      <c r="AC1463">
        <v>3</v>
      </c>
      <c r="AD1463" s="11">
        <f>(employee_data3[[#This Row],[Current Employee Rating]]-AVERAGE(employee_data3[Current Employee Rating]))/STDEV(employee_data3[Current Employee Rating])</f>
        <v>3.0539538160596794E-2</v>
      </c>
      <c r="AE1463" s="11" t="str">
        <f>IF(employee_data3[[#This Row],[Z Score]]&gt;3,"Yes","No")</f>
        <v>No</v>
      </c>
    </row>
    <row r="1464" spans="1:31" x14ac:dyDescent="0.3">
      <c r="A1464">
        <v>1889</v>
      </c>
      <c r="B1464" t="s">
        <v>5716</v>
      </c>
      <c r="C1464" t="s">
        <v>3544</v>
      </c>
      <c r="D1464" s="1">
        <v>44158</v>
      </c>
      <c r="E1464" s="1"/>
      <c r="F1464" t="s">
        <v>28</v>
      </c>
      <c r="G1464" t="s">
        <v>5717</v>
      </c>
      <c r="H1464" t="s">
        <v>5718</v>
      </c>
      <c r="I1464" t="s">
        <v>168</v>
      </c>
      <c r="J1464" t="s">
        <v>32</v>
      </c>
      <c r="K1464" t="str">
        <f>IF(employee_data3[[#This Row],[EmployeeStatus]]="Active", "Active", "Attrition")</f>
        <v>Active</v>
      </c>
      <c r="L1464" t="s">
        <v>33</v>
      </c>
      <c r="M1464" t="s">
        <v>64</v>
      </c>
      <c r="N1464" t="s">
        <v>35</v>
      </c>
      <c r="O1464" t="s">
        <v>36</v>
      </c>
      <c r="P1464" t="s">
        <v>37</v>
      </c>
      <c r="Q1464" t="s">
        <v>38</v>
      </c>
      <c r="R1464" t="s">
        <v>81</v>
      </c>
      <c r="S1464" s="1">
        <v>20865</v>
      </c>
      <c r="T1464">
        <f>DATEDIF(employee_data3[[#This Row],[DOB]],DATE(2023, 1, 1), "Y")</f>
        <v>65</v>
      </c>
      <c r="U1464" t="str">
        <f>IF(employee_data3[[#This Row],[Age]]&lt;=25, "Remaja", IF(employee_data3[[#This Row],[Age]]&lt;=55, "Dewasa", "Lansia"))</f>
        <v>Lansia</v>
      </c>
      <c r="V1464" t="s">
        <v>40</v>
      </c>
      <c r="W1464" t="s">
        <v>83</v>
      </c>
      <c r="X1464" t="s">
        <v>42</v>
      </c>
      <c r="Y1464">
        <v>19032</v>
      </c>
      <c r="Z1464" t="s">
        <v>74</v>
      </c>
      <c r="AA1464" t="s">
        <v>104</v>
      </c>
      <c r="AB1464" t="s">
        <v>45</v>
      </c>
      <c r="AC1464">
        <v>3</v>
      </c>
      <c r="AD1464" s="11">
        <f>(employee_data3[[#This Row],[Current Employee Rating]]-AVERAGE(employee_data3[Current Employee Rating]))/STDEV(employee_data3[Current Employee Rating])</f>
        <v>3.0539538160596794E-2</v>
      </c>
      <c r="AE1464" s="11" t="str">
        <f>IF(employee_data3[[#This Row],[Z Score]]&gt;3,"Yes","No")</f>
        <v>No</v>
      </c>
    </row>
    <row r="1465" spans="1:31" x14ac:dyDescent="0.3">
      <c r="A1465">
        <v>1890</v>
      </c>
      <c r="B1465" t="s">
        <v>1811</v>
      </c>
      <c r="C1465" t="s">
        <v>842</v>
      </c>
      <c r="D1465" s="1">
        <v>44648</v>
      </c>
      <c r="E1465" s="1"/>
      <c r="F1465" t="s">
        <v>28</v>
      </c>
      <c r="G1465" t="s">
        <v>5719</v>
      </c>
      <c r="H1465" t="s">
        <v>5720</v>
      </c>
      <c r="I1465" t="s">
        <v>98</v>
      </c>
      <c r="J1465" t="s">
        <v>32</v>
      </c>
      <c r="K1465" t="str">
        <f>IF(employee_data3[[#This Row],[EmployeeStatus]]="Active", "Active", "Attrition")</f>
        <v>Active</v>
      </c>
      <c r="L1465" t="s">
        <v>33</v>
      </c>
      <c r="M1465" t="s">
        <v>64</v>
      </c>
      <c r="N1465" t="s">
        <v>63</v>
      </c>
      <c r="O1465" t="s">
        <v>36</v>
      </c>
      <c r="P1465" t="s">
        <v>37</v>
      </c>
      <c r="Q1465" t="s">
        <v>38</v>
      </c>
      <c r="R1465" t="s">
        <v>148</v>
      </c>
      <c r="S1465" s="1">
        <v>24982</v>
      </c>
      <c r="T1465">
        <f>DATEDIF(employee_data3[[#This Row],[DOB]],DATE(2023, 1, 1), "Y")</f>
        <v>54</v>
      </c>
      <c r="U1465" t="str">
        <f>IF(employee_data3[[#This Row],[Age]]&lt;=25, "Remaja", IF(employee_data3[[#This Row],[Age]]&lt;=55, "Dewasa", "Lansia"))</f>
        <v>Dewasa</v>
      </c>
      <c r="V1465" t="s">
        <v>40</v>
      </c>
      <c r="W1465" t="s">
        <v>83</v>
      </c>
      <c r="X1465" t="s">
        <v>42</v>
      </c>
      <c r="Y1465">
        <v>55466</v>
      </c>
      <c r="Z1465" t="s">
        <v>43</v>
      </c>
      <c r="AA1465" t="s">
        <v>44</v>
      </c>
      <c r="AB1465" t="s">
        <v>45</v>
      </c>
      <c r="AC1465">
        <v>3</v>
      </c>
      <c r="AD1465" s="11">
        <f>(employee_data3[[#This Row],[Current Employee Rating]]-AVERAGE(employee_data3[Current Employee Rating]))/STDEV(employee_data3[Current Employee Rating])</f>
        <v>3.0539538160596794E-2</v>
      </c>
      <c r="AE1465" s="11" t="str">
        <f>IF(employee_data3[[#This Row],[Z Score]]&gt;3,"Yes","No")</f>
        <v>No</v>
      </c>
    </row>
    <row r="1466" spans="1:31" x14ac:dyDescent="0.3">
      <c r="A1466">
        <v>1891</v>
      </c>
      <c r="B1466" t="s">
        <v>3751</v>
      </c>
      <c r="C1466" t="s">
        <v>3950</v>
      </c>
      <c r="D1466" s="1">
        <v>43915</v>
      </c>
      <c r="E1466" s="1"/>
      <c r="F1466" t="s">
        <v>28</v>
      </c>
      <c r="G1466" t="s">
        <v>5721</v>
      </c>
      <c r="H1466" t="s">
        <v>5722</v>
      </c>
      <c r="I1466" t="s">
        <v>118</v>
      </c>
      <c r="J1466" t="s">
        <v>32</v>
      </c>
      <c r="K1466" t="str">
        <f>IF(employee_data3[[#This Row],[EmployeeStatus]]="Active", "Active", "Attrition")</f>
        <v>Active</v>
      </c>
      <c r="L1466" t="s">
        <v>63</v>
      </c>
      <c r="M1466" t="s">
        <v>34</v>
      </c>
      <c r="N1466" t="s">
        <v>63</v>
      </c>
      <c r="O1466" t="s">
        <v>36</v>
      </c>
      <c r="P1466" t="s">
        <v>37</v>
      </c>
      <c r="Q1466" t="s">
        <v>38</v>
      </c>
      <c r="R1466" t="s">
        <v>53</v>
      </c>
      <c r="S1466" s="1">
        <v>16977</v>
      </c>
      <c r="T1466">
        <f>DATEDIF(employee_data3[[#This Row],[DOB]],DATE(2023, 1, 1), "Y")</f>
        <v>76</v>
      </c>
      <c r="U1466" t="str">
        <f>IF(employee_data3[[#This Row],[Age]]&lt;=25, "Remaja", IF(employee_data3[[#This Row],[Age]]&lt;=55, "Dewasa", "Lansia"))</f>
        <v>Lansia</v>
      </c>
      <c r="V1466" t="s">
        <v>40</v>
      </c>
      <c r="W1466" t="s">
        <v>54</v>
      </c>
      <c r="X1466" t="s">
        <v>42</v>
      </c>
      <c r="Y1466">
        <v>6790</v>
      </c>
      <c r="Z1466" t="s">
        <v>56</v>
      </c>
      <c r="AA1466" t="s">
        <v>84</v>
      </c>
      <c r="AB1466" t="s">
        <v>45</v>
      </c>
      <c r="AC1466">
        <v>3</v>
      </c>
      <c r="AD1466" s="11">
        <f>(employee_data3[[#This Row],[Current Employee Rating]]-AVERAGE(employee_data3[Current Employee Rating]))/STDEV(employee_data3[Current Employee Rating])</f>
        <v>3.0539538160596794E-2</v>
      </c>
      <c r="AE1466" s="11" t="str">
        <f>IF(employee_data3[[#This Row],[Z Score]]&gt;3,"Yes","No")</f>
        <v>No</v>
      </c>
    </row>
    <row r="1467" spans="1:31" x14ac:dyDescent="0.3">
      <c r="A1467">
        <v>1892</v>
      </c>
      <c r="B1467" t="s">
        <v>257</v>
      </c>
      <c r="C1467" t="s">
        <v>58</v>
      </c>
      <c r="D1467" s="1">
        <v>43319</v>
      </c>
      <c r="E1467" s="1"/>
      <c r="F1467" t="s">
        <v>728</v>
      </c>
      <c r="G1467" t="s">
        <v>5723</v>
      </c>
      <c r="H1467" t="s">
        <v>5724</v>
      </c>
      <c r="I1467" t="s">
        <v>80</v>
      </c>
      <c r="J1467" t="s">
        <v>32</v>
      </c>
      <c r="K1467" t="str">
        <f>IF(employee_data3[[#This Row],[EmployeeStatus]]="Active", "Active", "Attrition")</f>
        <v>Active</v>
      </c>
      <c r="L1467" t="s">
        <v>33</v>
      </c>
      <c r="M1467" t="s">
        <v>51</v>
      </c>
      <c r="N1467" t="s">
        <v>35</v>
      </c>
      <c r="O1467" t="s">
        <v>36</v>
      </c>
      <c r="P1467" t="s">
        <v>37</v>
      </c>
      <c r="Q1467" t="s">
        <v>38</v>
      </c>
      <c r="R1467" t="s">
        <v>53</v>
      </c>
      <c r="S1467" s="1">
        <v>31562</v>
      </c>
      <c r="T1467">
        <f>DATEDIF(employee_data3[[#This Row],[DOB]],DATE(2023, 1, 1), "Y")</f>
        <v>36</v>
      </c>
      <c r="U1467" t="str">
        <f>IF(employee_data3[[#This Row],[Age]]&lt;=25, "Remaja", IF(employee_data3[[#This Row],[Age]]&lt;=55, "Dewasa", "Lansia"))</f>
        <v>Dewasa</v>
      </c>
      <c r="V1467" t="s">
        <v>40</v>
      </c>
      <c r="W1467" t="s">
        <v>103</v>
      </c>
      <c r="X1467" t="s">
        <v>42</v>
      </c>
      <c r="Y1467">
        <v>91219</v>
      </c>
      <c r="Z1467" t="s">
        <v>128</v>
      </c>
      <c r="AA1467" t="s">
        <v>75</v>
      </c>
      <c r="AB1467" t="s">
        <v>45</v>
      </c>
      <c r="AC1467">
        <v>3</v>
      </c>
      <c r="AD1467" s="11">
        <f>(employee_data3[[#This Row],[Current Employee Rating]]-AVERAGE(employee_data3[Current Employee Rating]))/STDEV(employee_data3[Current Employee Rating])</f>
        <v>3.0539538160596794E-2</v>
      </c>
      <c r="AE1467" s="11" t="str">
        <f>IF(employee_data3[[#This Row],[Z Score]]&gt;3,"Yes","No")</f>
        <v>No</v>
      </c>
    </row>
    <row r="1468" spans="1:31" x14ac:dyDescent="0.3">
      <c r="A1468">
        <v>1893</v>
      </c>
      <c r="B1468" t="s">
        <v>5725</v>
      </c>
      <c r="C1468" t="s">
        <v>923</v>
      </c>
      <c r="D1468" s="1">
        <v>43872</v>
      </c>
      <c r="E1468" s="1"/>
      <c r="F1468" t="s">
        <v>728</v>
      </c>
      <c r="G1468" t="s">
        <v>5726</v>
      </c>
      <c r="H1468" t="s">
        <v>5727</v>
      </c>
      <c r="I1468" t="s">
        <v>89</v>
      </c>
      <c r="J1468" t="s">
        <v>32</v>
      </c>
      <c r="K1468" t="str">
        <f>IF(employee_data3[[#This Row],[EmployeeStatus]]="Active", "Active", "Attrition")</f>
        <v>Active</v>
      </c>
      <c r="L1468" t="s">
        <v>33</v>
      </c>
      <c r="M1468" t="s">
        <v>51</v>
      </c>
      <c r="N1468" t="s">
        <v>63</v>
      </c>
      <c r="O1468" t="s">
        <v>36</v>
      </c>
      <c r="P1468" t="s">
        <v>37</v>
      </c>
      <c r="Q1468" t="s">
        <v>38</v>
      </c>
      <c r="R1468" t="s">
        <v>81</v>
      </c>
      <c r="S1468" s="1">
        <v>27787</v>
      </c>
      <c r="T1468">
        <f>DATEDIF(employee_data3[[#This Row],[DOB]],DATE(2023, 1, 1), "Y")</f>
        <v>46</v>
      </c>
      <c r="U1468" t="str">
        <f>IF(employee_data3[[#This Row],[Age]]&lt;=25, "Remaja", IF(employee_data3[[#This Row],[Age]]&lt;=55, "Dewasa", "Lansia"))</f>
        <v>Dewasa</v>
      </c>
      <c r="V1468" t="s">
        <v>40</v>
      </c>
      <c r="W1468" t="s">
        <v>73</v>
      </c>
      <c r="X1468" t="s">
        <v>55</v>
      </c>
      <c r="Y1468">
        <v>84422</v>
      </c>
      <c r="Z1468" t="s">
        <v>43</v>
      </c>
      <c r="AA1468" t="s">
        <v>104</v>
      </c>
      <c r="AB1468" t="s">
        <v>45</v>
      </c>
      <c r="AC1468">
        <v>3</v>
      </c>
      <c r="AD1468" s="11">
        <f>(employee_data3[[#This Row],[Current Employee Rating]]-AVERAGE(employee_data3[Current Employee Rating]))/STDEV(employee_data3[Current Employee Rating])</f>
        <v>3.0539538160596794E-2</v>
      </c>
      <c r="AE1468" s="11" t="str">
        <f>IF(employee_data3[[#This Row],[Z Score]]&gt;3,"Yes","No")</f>
        <v>No</v>
      </c>
    </row>
    <row r="1469" spans="1:31" x14ac:dyDescent="0.3">
      <c r="A1469">
        <v>1894</v>
      </c>
      <c r="B1469" t="s">
        <v>3905</v>
      </c>
      <c r="C1469" t="s">
        <v>4519</v>
      </c>
      <c r="D1469" s="1">
        <v>44927</v>
      </c>
      <c r="E1469" s="1"/>
      <c r="F1469" t="s">
        <v>728</v>
      </c>
      <c r="G1469" t="s">
        <v>5728</v>
      </c>
      <c r="H1469" t="s">
        <v>5729</v>
      </c>
      <c r="I1469" t="s">
        <v>31</v>
      </c>
      <c r="J1469" t="s">
        <v>32</v>
      </c>
      <c r="K1469" t="str">
        <f>IF(employee_data3[[#This Row],[EmployeeStatus]]="Active", "Active", "Attrition")</f>
        <v>Active</v>
      </c>
      <c r="L1469" t="s">
        <v>63</v>
      </c>
      <c r="M1469" t="s">
        <v>51</v>
      </c>
      <c r="N1469" t="s">
        <v>63</v>
      </c>
      <c r="O1469" t="s">
        <v>36</v>
      </c>
      <c r="P1469" t="s">
        <v>37</v>
      </c>
      <c r="Q1469" t="s">
        <v>38</v>
      </c>
      <c r="R1469" t="s">
        <v>90</v>
      </c>
      <c r="S1469" s="1">
        <v>21693</v>
      </c>
      <c r="T1469">
        <f>DATEDIF(employee_data3[[#This Row],[DOB]],DATE(2023, 1, 1), "Y")</f>
        <v>63</v>
      </c>
      <c r="U1469" t="str">
        <f>IF(employee_data3[[#This Row],[Age]]&lt;=25, "Remaja", IF(employee_data3[[#This Row],[Age]]&lt;=55, "Dewasa", "Lansia"))</f>
        <v>Lansia</v>
      </c>
      <c r="V1469" t="s">
        <v>40</v>
      </c>
      <c r="W1469" t="s">
        <v>83</v>
      </c>
      <c r="X1469" t="s">
        <v>55</v>
      </c>
      <c r="Y1469">
        <v>12371</v>
      </c>
      <c r="Z1469" t="s">
        <v>74</v>
      </c>
      <c r="AA1469" t="s">
        <v>75</v>
      </c>
      <c r="AB1469" t="s">
        <v>45</v>
      </c>
      <c r="AC1469">
        <v>3</v>
      </c>
      <c r="AD1469" s="11">
        <f>(employee_data3[[#This Row],[Current Employee Rating]]-AVERAGE(employee_data3[Current Employee Rating]))/STDEV(employee_data3[Current Employee Rating])</f>
        <v>3.0539538160596794E-2</v>
      </c>
      <c r="AE1469" s="11" t="str">
        <f>IF(employee_data3[[#This Row],[Z Score]]&gt;3,"Yes","No")</f>
        <v>No</v>
      </c>
    </row>
    <row r="1470" spans="1:31" x14ac:dyDescent="0.3">
      <c r="A1470">
        <v>1895</v>
      </c>
      <c r="B1470" t="s">
        <v>3572</v>
      </c>
      <c r="C1470" t="s">
        <v>5730</v>
      </c>
      <c r="D1470" s="1">
        <v>44902</v>
      </c>
      <c r="E1470" s="1"/>
      <c r="F1470" t="s">
        <v>728</v>
      </c>
      <c r="G1470" t="s">
        <v>5731</v>
      </c>
      <c r="H1470" t="s">
        <v>5732</v>
      </c>
      <c r="I1470" t="s">
        <v>50</v>
      </c>
      <c r="J1470" t="s">
        <v>32</v>
      </c>
      <c r="K1470" t="str">
        <f>IF(employee_data3[[#This Row],[EmployeeStatus]]="Active", "Active", "Attrition")</f>
        <v>Active</v>
      </c>
      <c r="L1470" t="s">
        <v>52</v>
      </c>
      <c r="M1470" t="s">
        <v>51</v>
      </c>
      <c r="N1470" t="s">
        <v>52</v>
      </c>
      <c r="O1470" t="s">
        <v>36</v>
      </c>
      <c r="P1470" t="s">
        <v>37</v>
      </c>
      <c r="Q1470" t="s">
        <v>38</v>
      </c>
      <c r="R1470" t="s">
        <v>305</v>
      </c>
      <c r="S1470" s="1">
        <v>32533</v>
      </c>
      <c r="T1470">
        <f>DATEDIF(employee_data3[[#This Row],[DOB]],DATE(2023, 1, 1), "Y")</f>
        <v>33</v>
      </c>
      <c r="U1470" t="str">
        <f>IF(employee_data3[[#This Row],[Age]]&lt;=25, "Remaja", IF(employee_data3[[#This Row],[Age]]&lt;=55, "Dewasa", "Lansia"))</f>
        <v>Dewasa</v>
      </c>
      <c r="V1470" t="s">
        <v>40</v>
      </c>
      <c r="W1470" t="s">
        <v>163</v>
      </c>
      <c r="X1470" t="s">
        <v>42</v>
      </c>
      <c r="Y1470">
        <v>23076</v>
      </c>
      <c r="Z1470" t="s">
        <v>43</v>
      </c>
      <c r="AA1470" t="s">
        <v>84</v>
      </c>
      <c r="AB1470" t="s">
        <v>45</v>
      </c>
      <c r="AC1470">
        <v>3</v>
      </c>
      <c r="AD1470" s="11">
        <f>(employee_data3[[#This Row],[Current Employee Rating]]-AVERAGE(employee_data3[Current Employee Rating]))/STDEV(employee_data3[Current Employee Rating])</f>
        <v>3.0539538160596794E-2</v>
      </c>
      <c r="AE1470" s="11" t="str">
        <f>IF(employee_data3[[#This Row],[Z Score]]&gt;3,"Yes","No")</f>
        <v>No</v>
      </c>
    </row>
    <row r="1471" spans="1:31" x14ac:dyDescent="0.3">
      <c r="A1471">
        <v>1896</v>
      </c>
      <c r="B1471" t="s">
        <v>3033</v>
      </c>
      <c r="C1471" t="s">
        <v>1517</v>
      </c>
      <c r="D1471" s="1">
        <v>44998</v>
      </c>
      <c r="E1471" s="1"/>
      <c r="F1471" t="s">
        <v>728</v>
      </c>
      <c r="G1471" t="s">
        <v>5733</v>
      </c>
      <c r="H1471" t="s">
        <v>5734</v>
      </c>
      <c r="I1471" t="s">
        <v>139</v>
      </c>
      <c r="J1471" t="s">
        <v>32</v>
      </c>
      <c r="K1471" t="str">
        <f>IF(employee_data3[[#This Row],[EmployeeStatus]]="Active", "Active", "Attrition")</f>
        <v>Active</v>
      </c>
      <c r="L1471" t="s">
        <v>63</v>
      </c>
      <c r="M1471" t="s">
        <v>51</v>
      </c>
      <c r="N1471" t="s">
        <v>52</v>
      </c>
      <c r="O1471" t="s">
        <v>36</v>
      </c>
      <c r="P1471" t="s">
        <v>37</v>
      </c>
      <c r="Q1471" t="s">
        <v>38</v>
      </c>
      <c r="R1471" t="s">
        <v>111</v>
      </c>
      <c r="S1471" s="1">
        <v>18950</v>
      </c>
      <c r="T1471">
        <f>DATEDIF(employee_data3[[#This Row],[DOB]],DATE(2023, 1, 1), "Y")</f>
        <v>71</v>
      </c>
      <c r="U1471" t="str">
        <f>IF(employee_data3[[#This Row],[Age]]&lt;=25, "Remaja", IF(employee_data3[[#This Row],[Age]]&lt;=55, "Dewasa", "Lansia"))</f>
        <v>Lansia</v>
      </c>
      <c r="V1471" t="s">
        <v>40</v>
      </c>
      <c r="W1471" t="s">
        <v>113</v>
      </c>
      <c r="X1471" t="s">
        <v>42</v>
      </c>
      <c r="Y1471">
        <v>80925</v>
      </c>
      <c r="Z1471" t="s">
        <v>56</v>
      </c>
      <c r="AA1471" t="s">
        <v>84</v>
      </c>
      <c r="AB1471" t="s">
        <v>45</v>
      </c>
      <c r="AC1471">
        <v>3</v>
      </c>
      <c r="AD1471" s="11">
        <f>(employee_data3[[#This Row],[Current Employee Rating]]-AVERAGE(employee_data3[Current Employee Rating]))/STDEV(employee_data3[Current Employee Rating])</f>
        <v>3.0539538160596794E-2</v>
      </c>
      <c r="AE1471" s="11" t="str">
        <f>IF(employee_data3[[#This Row],[Z Score]]&gt;3,"Yes","No")</f>
        <v>No</v>
      </c>
    </row>
    <row r="1472" spans="1:31" x14ac:dyDescent="0.3">
      <c r="A1472">
        <v>1897</v>
      </c>
      <c r="B1472" t="s">
        <v>4108</v>
      </c>
      <c r="C1472" t="s">
        <v>3191</v>
      </c>
      <c r="D1472" s="1">
        <v>44514</v>
      </c>
      <c r="E1472" s="1"/>
      <c r="F1472" t="s">
        <v>728</v>
      </c>
      <c r="G1472" t="s">
        <v>5735</v>
      </c>
      <c r="H1472" t="s">
        <v>5736</v>
      </c>
      <c r="I1472" t="s">
        <v>118</v>
      </c>
      <c r="J1472" t="s">
        <v>32</v>
      </c>
      <c r="K1472" t="str">
        <f>IF(employee_data3[[#This Row],[EmployeeStatus]]="Active", "Active", "Attrition")</f>
        <v>Active</v>
      </c>
      <c r="L1472" t="s">
        <v>63</v>
      </c>
      <c r="M1472" t="s">
        <v>34</v>
      </c>
      <c r="N1472" t="s">
        <v>35</v>
      </c>
      <c r="O1472" t="s">
        <v>36</v>
      </c>
      <c r="P1472" t="s">
        <v>37</v>
      </c>
      <c r="Q1472" t="s">
        <v>38</v>
      </c>
      <c r="R1472" t="s">
        <v>90</v>
      </c>
      <c r="S1472" s="1">
        <v>17734</v>
      </c>
      <c r="T1472">
        <f>DATEDIF(employee_data3[[#This Row],[DOB]],DATE(2023, 1, 1), "Y")</f>
        <v>74</v>
      </c>
      <c r="U1472" t="str">
        <f>IF(employee_data3[[#This Row],[Age]]&lt;=25, "Remaja", IF(employee_data3[[#This Row],[Age]]&lt;=55, "Dewasa", "Lansia"))</f>
        <v>Lansia</v>
      </c>
      <c r="V1472" t="s">
        <v>40</v>
      </c>
      <c r="W1472" t="s">
        <v>83</v>
      </c>
      <c r="X1472" t="s">
        <v>55</v>
      </c>
      <c r="Y1472">
        <v>38371</v>
      </c>
      <c r="Z1472" t="s">
        <v>128</v>
      </c>
      <c r="AA1472" t="s">
        <v>104</v>
      </c>
      <c r="AB1472" t="s">
        <v>45</v>
      </c>
      <c r="AC1472">
        <v>3</v>
      </c>
      <c r="AD1472" s="11">
        <f>(employee_data3[[#This Row],[Current Employee Rating]]-AVERAGE(employee_data3[Current Employee Rating]))/STDEV(employee_data3[Current Employee Rating])</f>
        <v>3.0539538160596794E-2</v>
      </c>
      <c r="AE1472" s="11" t="str">
        <f>IF(employee_data3[[#This Row],[Z Score]]&gt;3,"Yes","No")</f>
        <v>No</v>
      </c>
    </row>
    <row r="1473" spans="1:31" x14ac:dyDescent="0.3">
      <c r="A1473">
        <v>1898</v>
      </c>
      <c r="B1473" t="s">
        <v>5737</v>
      </c>
      <c r="C1473" t="s">
        <v>2489</v>
      </c>
      <c r="D1473" s="1">
        <v>43621</v>
      </c>
      <c r="E1473" s="1">
        <v>44124</v>
      </c>
      <c r="F1473" t="s">
        <v>28</v>
      </c>
      <c r="G1473" t="s">
        <v>5738</v>
      </c>
      <c r="H1473" t="s">
        <v>5739</v>
      </c>
      <c r="I1473" t="s">
        <v>139</v>
      </c>
      <c r="J1473" t="s">
        <v>32</v>
      </c>
      <c r="K1473" t="str">
        <f>IF(employee_data3[[#This Row],[EmployeeStatus]]="Active", "Active", "Attrition")</f>
        <v>Active</v>
      </c>
      <c r="L1473" t="s">
        <v>63</v>
      </c>
      <c r="M1473" t="s">
        <v>34</v>
      </c>
      <c r="N1473" t="s">
        <v>35</v>
      </c>
      <c r="O1473" t="s">
        <v>175</v>
      </c>
      <c r="P1473" t="s">
        <v>5740</v>
      </c>
      <c r="Q1473" t="s">
        <v>38</v>
      </c>
      <c r="R1473" t="s">
        <v>90</v>
      </c>
      <c r="S1473" s="1">
        <v>35444</v>
      </c>
      <c r="T1473">
        <f>DATEDIF(employee_data3[[#This Row],[DOB]],DATE(2023, 1, 1), "Y")</f>
        <v>25</v>
      </c>
      <c r="U1473" t="str">
        <f>IF(employee_data3[[#This Row],[Age]]&lt;=25, "Remaja", IF(employee_data3[[#This Row],[Age]]&lt;=55, "Dewasa", "Lansia"))</f>
        <v>Remaja</v>
      </c>
      <c r="V1473" t="s">
        <v>40</v>
      </c>
      <c r="W1473" t="s">
        <v>83</v>
      </c>
      <c r="X1473" t="s">
        <v>42</v>
      </c>
      <c r="Y1473">
        <v>5154</v>
      </c>
      <c r="Z1473" t="s">
        <v>43</v>
      </c>
      <c r="AA1473" t="s">
        <v>75</v>
      </c>
      <c r="AB1473" t="s">
        <v>45</v>
      </c>
      <c r="AC1473">
        <v>3</v>
      </c>
      <c r="AD1473" s="11">
        <f>(employee_data3[[#This Row],[Current Employee Rating]]-AVERAGE(employee_data3[Current Employee Rating]))/STDEV(employee_data3[Current Employee Rating])</f>
        <v>3.0539538160596794E-2</v>
      </c>
      <c r="AE1473" s="11" t="str">
        <f>IF(employee_data3[[#This Row],[Z Score]]&gt;3,"Yes","No")</f>
        <v>No</v>
      </c>
    </row>
    <row r="1474" spans="1:31" x14ac:dyDescent="0.3">
      <c r="A1474">
        <v>1899</v>
      </c>
      <c r="B1474" t="s">
        <v>3539</v>
      </c>
      <c r="C1474" t="s">
        <v>5741</v>
      </c>
      <c r="D1474" s="1">
        <v>44177</v>
      </c>
      <c r="E1474" s="1">
        <v>45074</v>
      </c>
      <c r="F1474" t="s">
        <v>28</v>
      </c>
      <c r="G1474" t="s">
        <v>5742</v>
      </c>
      <c r="H1474" t="s">
        <v>5743</v>
      </c>
      <c r="I1474" t="s">
        <v>80</v>
      </c>
      <c r="J1474" t="s">
        <v>32</v>
      </c>
      <c r="K1474" t="str">
        <f>IF(employee_data3[[#This Row],[EmployeeStatus]]="Active", "Active", "Attrition")</f>
        <v>Active</v>
      </c>
      <c r="L1474" t="s">
        <v>33</v>
      </c>
      <c r="M1474" t="s">
        <v>34</v>
      </c>
      <c r="N1474" t="s">
        <v>63</v>
      </c>
      <c r="O1474" t="s">
        <v>140</v>
      </c>
      <c r="P1474" t="s">
        <v>5744</v>
      </c>
      <c r="Q1474" t="s">
        <v>38</v>
      </c>
      <c r="R1474" t="s">
        <v>90</v>
      </c>
      <c r="S1474" s="1">
        <v>30200</v>
      </c>
      <c r="T1474">
        <f>DATEDIF(employee_data3[[#This Row],[DOB]],DATE(2023, 1, 1), "Y")</f>
        <v>40</v>
      </c>
      <c r="U1474" t="str">
        <f>IF(employee_data3[[#This Row],[Age]]&lt;=25, "Remaja", IF(employee_data3[[#This Row],[Age]]&lt;=55, "Dewasa", "Lansia"))</f>
        <v>Dewasa</v>
      </c>
      <c r="V1474" t="s">
        <v>40</v>
      </c>
      <c r="W1474" t="s">
        <v>83</v>
      </c>
      <c r="X1474" t="s">
        <v>42</v>
      </c>
      <c r="Y1474">
        <v>57914</v>
      </c>
      <c r="Z1474" t="s">
        <v>128</v>
      </c>
      <c r="AA1474" t="s">
        <v>84</v>
      </c>
      <c r="AB1474" t="s">
        <v>45</v>
      </c>
      <c r="AC1474">
        <v>3</v>
      </c>
      <c r="AD1474" s="11">
        <f>(employee_data3[[#This Row],[Current Employee Rating]]-AVERAGE(employee_data3[Current Employee Rating]))/STDEV(employee_data3[Current Employee Rating])</f>
        <v>3.0539538160596794E-2</v>
      </c>
      <c r="AE1474" s="11" t="str">
        <f>IF(employee_data3[[#This Row],[Z Score]]&gt;3,"Yes","No")</f>
        <v>No</v>
      </c>
    </row>
    <row r="1475" spans="1:31" x14ac:dyDescent="0.3">
      <c r="A1475">
        <v>1900</v>
      </c>
      <c r="B1475" t="s">
        <v>2224</v>
      </c>
      <c r="C1475" t="s">
        <v>2463</v>
      </c>
      <c r="D1475" s="1">
        <v>43927</v>
      </c>
      <c r="E1475" s="1"/>
      <c r="F1475" t="s">
        <v>28</v>
      </c>
      <c r="G1475" t="s">
        <v>5745</v>
      </c>
      <c r="H1475" t="s">
        <v>5746</v>
      </c>
      <c r="I1475" t="s">
        <v>168</v>
      </c>
      <c r="J1475" t="s">
        <v>32</v>
      </c>
      <c r="K1475" t="str">
        <f>IF(employee_data3[[#This Row],[EmployeeStatus]]="Active", "Active", "Attrition")</f>
        <v>Active</v>
      </c>
      <c r="L1475" t="s">
        <v>63</v>
      </c>
      <c r="M1475" t="s">
        <v>64</v>
      </c>
      <c r="N1475" t="s">
        <v>63</v>
      </c>
      <c r="O1475" t="s">
        <v>36</v>
      </c>
      <c r="P1475" t="s">
        <v>37</v>
      </c>
      <c r="Q1475" t="s">
        <v>38</v>
      </c>
      <c r="R1475" t="s">
        <v>81</v>
      </c>
      <c r="S1475" s="1">
        <v>21997</v>
      </c>
      <c r="T1475">
        <f>DATEDIF(employee_data3[[#This Row],[DOB]],DATE(2023, 1, 1), "Y")</f>
        <v>62</v>
      </c>
      <c r="U1475" t="str">
        <f>IF(employee_data3[[#This Row],[Age]]&lt;=25, "Remaja", IF(employee_data3[[#This Row],[Age]]&lt;=55, "Dewasa", "Lansia"))</f>
        <v>Lansia</v>
      </c>
      <c r="V1475" t="s">
        <v>40</v>
      </c>
      <c r="W1475" t="s">
        <v>73</v>
      </c>
      <c r="X1475" t="s">
        <v>42</v>
      </c>
      <c r="Y1475">
        <v>46828</v>
      </c>
      <c r="Z1475" t="s">
        <v>56</v>
      </c>
      <c r="AA1475" t="s">
        <v>44</v>
      </c>
      <c r="AB1475" t="s">
        <v>45</v>
      </c>
      <c r="AC1475">
        <v>3</v>
      </c>
      <c r="AD1475" s="11">
        <f>(employee_data3[[#This Row],[Current Employee Rating]]-AVERAGE(employee_data3[Current Employee Rating]))/STDEV(employee_data3[Current Employee Rating])</f>
        <v>3.0539538160596794E-2</v>
      </c>
      <c r="AE1475" s="11" t="str">
        <f>IF(employee_data3[[#This Row],[Z Score]]&gt;3,"Yes","No")</f>
        <v>No</v>
      </c>
    </row>
    <row r="1476" spans="1:31" x14ac:dyDescent="0.3">
      <c r="A1476">
        <v>1901</v>
      </c>
      <c r="B1476" t="s">
        <v>1912</v>
      </c>
      <c r="C1476" t="s">
        <v>245</v>
      </c>
      <c r="D1476" s="1">
        <v>44956</v>
      </c>
      <c r="E1476" s="1"/>
      <c r="F1476" t="s">
        <v>28</v>
      </c>
      <c r="G1476" t="s">
        <v>5747</v>
      </c>
      <c r="H1476" t="s">
        <v>5748</v>
      </c>
      <c r="I1476" t="s">
        <v>98</v>
      </c>
      <c r="J1476" t="s">
        <v>32</v>
      </c>
      <c r="K1476" t="str">
        <f>IF(employee_data3[[#This Row],[EmployeeStatus]]="Active", "Active", "Attrition")</f>
        <v>Active</v>
      </c>
      <c r="L1476" t="s">
        <v>63</v>
      </c>
      <c r="M1476" t="s">
        <v>64</v>
      </c>
      <c r="N1476" t="s">
        <v>63</v>
      </c>
      <c r="O1476" t="s">
        <v>36</v>
      </c>
      <c r="P1476" t="s">
        <v>37</v>
      </c>
      <c r="Q1476" t="s">
        <v>38</v>
      </c>
      <c r="R1476" t="s">
        <v>111</v>
      </c>
      <c r="S1476" s="1">
        <v>21771</v>
      </c>
      <c r="T1476">
        <f>DATEDIF(employee_data3[[#This Row],[DOB]],DATE(2023, 1, 1), "Y")</f>
        <v>63</v>
      </c>
      <c r="U1476" t="str">
        <f>IF(employee_data3[[#This Row],[Age]]&lt;=25, "Remaja", IF(employee_data3[[#This Row],[Age]]&lt;=55, "Dewasa", "Lansia"))</f>
        <v>Lansia</v>
      </c>
      <c r="V1476" t="s">
        <v>40</v>
      </c>
      <c r="W1476" t="s">
        <v>113</v>
      </c>
      <c r="X1476" t="s">
        <v>42</v>
      </c>
      <c r="Y1476">
        <v>51699</v>
      </c>
      <c r="Z1476" t="s">
        <v>43</v>
      </c>
      <c r="AA1476" t="s">
        <v>104</v>
      </c>
      <c r="AB1476" t="s">
        <v>45</v>
      </c>
      <c r="AC1476">
        <v>3</v>
      </c>
      <c r="AD1476" s="11">
        <f>(employee_data3[[#This Row],[Current Employee Rating]]-AVERAGE(employee_data3[Current Employee Rating]))/STDEV(employee_data3[Current Employee Rating])</f>
        <v>3.0539538160596794E-2</v>
      </c>
      <c r="AE1476" s="11" t="str">
        <f>IF(employee_data3[[#This Row],[Z Score]]&gt;3,"Yes","No")</f>
        <v>No</v>
      </c>
    </row>
    <row r="1477" spans="1:31" x14ac:dyDescent="0.3">
      <c r="A1477">
        <v>1902</v>
      </c>
      <c r="B1477" t="s">
        <v>3308</v>
      </c>
      <c r="C1477" t="s">
        <v>421</v>
      </c>
      <c r="D1477" s="1">
        <v>44082</v>
      </c>
      <c r="E1477" s="1">
        <v>44823</v>
      </c>
      <c r="F1477" t="s">
        <v>28</v>
      </c>
      <c r="G1477" t="s">
        <v>5749</v>
      </c>
      <c r="H1477" t="s">
        <v>5750</v>
      </c>
      <c r="I1477" t="s">
        <v>118</v>
      </c>
      <c r="J1477" t="s">
        <v>32</v>
      </c>
      <c r="K1477" t="str">
        <f>IF(employee_data3[[#This Row],[EmployeeStatus]]="Active", "Active", "Attrition")</f>
        <v>Active</v>
      </c>
      <c r="L1477" t="s">
        <v>63</v>
      </c>
      <c r="M1477" t="s">
        <v>51</v>
      </c>
      <c r="N1477" t="s">
        <v>35</v>
      </c>
      <c r="O1477" t="s">
        <v>140</v>
      </c>
      <c r="P1477" t="s">
        <v>5751</v>
      </c>
      <c r="Q1477" t="s">
        <v>38</v>
      </c>
      <c r="R1477" t="s">
        <v>111</v>
      </c>
      <c r="S1477" s="1">
        <v>19035</v>
      </c>
      <c r="T1477">
        <f>DATEDIF(employee_data3[[#This Row],[DOB]],DATE(2023, 1, 1), "Y")</f>
        <v>70</v>
      </c>
      <c r="U1477" t="str">
        <f>IF(employee_data3[[#This Row],[Age]]&lt;=25, "Remaja", IF(employee_data3[[#This Row],[Age]]&lt;=55, "Dewasa", "Lansia"))</f>
        <v>Lansia</v>
      </c>
      <c r="V1477" t="s">
        <v>40</v>
      </c>
      <c r="W1477" t="s">
        <v>419</v>
      </c>
      <c r="X1477" t="s">
        <v>55</v>
      </c>
      <c r="Y1477">
        <v>86441</v>
      </c>
      <c r="Z1477" t="s">
        <v>74</v>
      </c>
      <c r="AA1477" t="s">
        <v>104</v>
      </c>
      <c r="AB1477" t="s">
        <v>45</v>
      </c>
      <c r="AC1477">
        <v>3</v>
      </c>
      <c r="AD1477" s="11">
        <f>(employee_data3[[#This Row],[Current Employee Rating]]-AVERAGE(employee_data3[Current Employee Rating]))/STDEV(employee_data3[Current Employee Rating])</f>
        <v>3.0539538160596794E-2</v>
      </c>
      <c r="AE1477" s="11" t="str">
        <f>IF(employee_data3[[#This Row],[Z Score]]&gt;3,"Yes","No")</f>
        <v>No</v>
      </c>
    </row>
    <row r="1478" spans="1:31" x14ac:dyDescent="0.3">
      <c r="A1478">
        <v>1903</v>
      </c>
      <c r="B1478" t="s">
        <v>2529</v>
      </c>
      <c r="C1478" t="s">
        <v>661</v>
      </c>
      <c r="D1478" s="1">
        <v>44179</v>
      </c>
      <c r="E1478" s="1">
        <v>44537</v>
      </c>
      <c r="F1478" t="s">
        <v>28</v>
      </c>
      <c r="G1478" t="s">
        <v>5752</v>
      </c>
      <c r="H1478" t="s">
        <v>5753</v>
      </c>
      <c r="I1478" t="s">
        <v>62</v>
      </c>
      <c r="J1478" t="s">
        <v>32</v>
      </c>
      <c r="K1478" t="str">
        <f>IF(employee_data3[[#This Row],[EmployeeStatus]]="Active", "Active", "Attrition")</f>
        <v>Active</v>
      </c>
      <c r="L1478" t="s">
        <v>52</v>
      </c>
      <c r="M1478" t="s">
        <v>34</v>
      </c>
      <c r="N1478" t="s">
        <v>52</v>
      </c>
      <c r="O1478" t="s">
        <v>126</v>
      </c>
      <c r="P1478" t="s">
        <v>5754</v>
      </c>
      <c r="Q1478" t="s">
        <v>38</v>
      </c>
      <c r="R1478" t="s">
        <v>90</v>
      </c>
      <c r="S1478" s="1">
        <v>22017</v>
      </c>
      <c r="T1478">
        <f>DATEDIF(employee_data3[[#This Row],[DOB]],DATE(2023, 1, 1), "Y")</f>
        <v>62</v>
      </c>
      <c r="U1478" t="str">
        <f>IF(employee_data3[[#This Row],[Age]]&lt;=25, "Remaja", IF(employee_data3[[#This Row],[Age]]&lt;=55, "Dewasa", "Lansia"))</f>
        <v>Lansia</v>
      </c>
      <c r="V1478" t="s">
        <v>40</v>
      </c>
      <c r="W1478" t="s">
        <v>226</v>
      </c>
      <c r="X1478" t="s">
        <v>42</v>
      </c>
      <c r="Y1478">
        <v>39875</v>
      </c>
      <c r="Z1478" t="s">
        <v>93</v>
      </c>
      <c r="AA1478" t="s">
        <v>104</v>
      </c>
      <c r="AB1478" t="s">
        <v>45</v>
      </c>
      <c r="AC1478">
        <v>3</v>
      </c>
      <c r="AD1478" s="11">
        <f>(employee_data3[[#This Row],[Current Employee Rating]]-AVERAGE(employee_data3[Current Employee Rating]))/STDEV(employee_data3[Current Employee Rating])</f>
        <v>3.0539538160596794E-2</v>
      </c>
      <c r="AE1478" s="11" t="str">
        <f>IF(employee_data3[[#This Row],[Z Score]]&gt;3,"Yes","No")</f>
        <v>No</v>
      </c>
    </row>
    <row r="1479" spans="1:31" x14ac:dyDescent="0.3">
      <c r="A1479">
        <v>1904</v>
      </c>
      <c r="B1479" t="s">
        <v>5755</v>
      </c>
      <c r="C1479" t="s">
        <v>943</v>
      </c>
      <c r="D1479" s="1">
        <v>44872</v>
      </c>
      <c r="E1479" s="1"/>
      <c r="F1479" t="s">
        <v>28</v>
      </c>
      <c r="G1479" t="s">
        <v>5756</v>
      </c>
      <c r="H1479" t="s">
        <v>5757</v>
      </c>
      <c r="I1479" t="s">
        <v>89</v>
      </c>
      <c r="J1479" t="s">
        <v>32</v>
      </c>
      <c r="K1479" t="str">
        <f>IF(employee_data3[[#This Row],[EmployeeStatus]]="Active", "Active", "Attrition")</f>
        <v>Active</v>
      </c>
      <c r="L1479" t="s">
        <v>33</v>
      </c>
      <c r="M1479" t="s">
        <v>34</v>
      </c>
      <c r="N1479" t="s">
        <v>52</v>
      </c>
      <c r="O1479" t="s">
        <v>36</v>
      </c>
      <c r="P1479" t="s">
        <v>37</v>
      </c>
      <c r="Q1479" t="s">
        <v>38</v>
      </c>
      <c r="R1479" t="s">
        <v>81</v>
      </c>
      <c r="S1479" s="1">
        <v>30235</v>
      </c>
      <c r="T1479">
        <f>DATEDIF(employee_data3[[#This Row],[DOB]],DATE(2023, 1, 1), "Y")</f>
        <v>40</v>
      </c>
      <c r="U1479" t="str">
        <f>IF(employee_data3[[#This Row],[Age]]&lt;=25, "Remaja", IF(employee_data3[[#This Row],[Age]]&lt;=55, "Dewasa", "Lansia"))</f>
        <v>Dewasa</v>
      </c>
      <c r="V1479" t="s">
        <v>40</v>
      </c>
      <c r="W1479" t="s">
        <v>83</v>
      </c>
      <c r="X1479" t="s">
        <v>42</v>
      </c>
      <c r="Y1479">
        <v>73332</v>
      </c>
      <c r="Z1479" t="s">
        <v>128</v>
      </c>
      <c r="AA1479" t="s">
        <v>44</v>
      </c>
      <c r="AB1479" t="s">
        <v>45</v>
      </c>
      <c r="AC1479">
        <v>3</v>
      </c>
      <c r="AD1479" s="11">
        <f>(employee_data3[[#This Row],[Current Employee Rating]]-AVERAGE(employee_data3[Current Employee Rating]))/STDEV(employee_data3[Current Employee Rating])</f>
        <v>3.0539538160596794E-2</v>
      </c>
      <c r="AE1479" s="11" t="str">
        <f>IF(employee_data3[[#This Row],[Z Score]]&gt;3,"Yes","No")</f>
        <v>No</v>
      </c>
    </row>
    <row r="1480" spans="1:31" x14ac:dyDescent="0.3">
      <c r="A1480">
        <v>1905</v>
      </c>
      <c r="B1480" t="s">
        <v>1317</v>
      </c>
      <c r="C1480" t="s">
        <v>1459</v>
      </c>
      <c r="D1480" s="1">
        <v>44657</v>
      </c>
      <c r="E1480" s="1"/>
      <c r="F1480" t="s">
        <v>28</v>
      </c>
      <c r="G1480" t="s">
        <v>5758</v>
      </c>
      <c r="H1480" t="s">
        <v>5759</v>
      </c>
      <c r="I1480" t="s">
        <v>31</v>
      </c>
      <c r="J1480" t="s">
        <v>32</v>
      </c>
      <c r="K1480" t="str">
        <f>IF(employee_data3[[#This Row],[EmployeeStatus]]="Active", "Active", "Attrition")</f>
        <v>Active</v>
      </c>
      <c r="L1480" t="s">
        <v>52</v>
      </c>
      <c r="M1480" t="s">
        <v>64</v>
      </c>
      <c r="N1480" t="s">
        <v>35</v>
      </c>
      <c r="O1480" t="s">
        <v>36</v>
      </c>
      <c r="P1480" t="s">
        <v>37</v>
      </c>
      <c r="Q1480" t="s">
        <v>38</v>
      </c>
      <c r="R1480" t="s">
        <v>305</v>
      </c>
      <c r="S1480" s="1">
        <v>26368</v>
      </c>
      <c r="T1480">
        <f>DATEDIF(employee_data3[[#This Row],[DOB]],DATE(2023, 1, 1), "Y")</f>
        <v>50</v>
      </c>
      <c r="U1480" t="str">
        <f>IF(employee_data3[[#This Row],[Age]]&lt;=25, "Remaja", IF(employee_data3[[#This Row],[Age]]&lt;=55, "Dewasa", "Lansia"))</f>
        <v>Dewasa</v>
      </c>
      <c r="V1480" t="s">
        <v>40</v>
      </c>
      <c r="W1480" t="s">
        <v>708</v>
      </c>
      <c r="X1480" t="s">
        <v>42</v>
      </c>
      <c r="Y1480">
        <v>85085</v>
      </c>
      <c r="Z1480" t="s">
        <v>128</v>
      </c>
      <c r="AA1480" t="s">
        <v>84</v>
      </c>
      <c r="AB1480" t="s">
        <v>45</v>
      </c>
      <c r="AC1480">
        <v>3</v>
      </c>
      <c r="AD1480" s="11">
        <f>(employee_data3[[#This Row],[Current Employee Rating]]-AVERAGE(employee_data3[Current Employee Rating]))/STDEV(employee_data3[Current Employee Rating])</f>
        <v>3.0539538160596794E-2</v>
      </c>
      <c r="AE1480" s="11" t="str">
        <f>IF(employee_data3[[#This Row],[Z Score]]&gt;3,"Yes","No")</f>
        <v>No</v>
      </c>
    </row>
    <row r="1481" spans="1:31" x14ac:dyDescent="0.3">
      <c r="A1481">
        <v>1906</v>
      </c>
      <c r="B1481" t="s">
        <v>3919</v>
      </c>
      <c r="C1481" t="s">
        <v>5760</v>
      </c>
      <c r="D1481" s="1">
        <v>44249</v>
      </c>
      <c r="E1481" s="1"/>
      <c r="F1481" t="s">
        <v>28</v>
      </c>
      <c r="G1481" t="s">
        <v>5761</v>
      </c>
      <c r="H1481" t="s">
        <v>5762</v>
      </c>
      <c r="I1481" t="s">
        <v>133</v>
      </c>
      <c r="J1481" t="s">
        <v>32</v>
      </c>
      <c r="K1481" t="str">
        <f>IF(employee_data3[[#This Row],[EmployeeStatus]]="Active", "Active", "Attrition")</f>
        <v>Active</v>
      </c>
      <c r="L1481" t="s">
        <v>52</v>
      </c>
      <c r="M1481" t="s">
        <v>64</v>
      </c>
      <c r="N1481" t="s">
        <v>63</v>
      </c>
      <c r="O1481" t="s">
        <v>36</v>
      </c>
      <c r="P1481" t="s">
        <v>37</v>
      </c>
      <c r="Q1481" t="s">
        <v>38</v>
      </c>
      <c r="R1481" t="s">
        <v>90</v>
      </c>
      <c r="S1481" s="1">
        <v>17382</v>
      </c>
      <c r="T1481">
        <f>DATEDIF(employee_data3[[#This Row],[DOB]],DATE(2023, 1, 1), "Y")</f>
        <v>75</v>
      </c>
      <c r="U1481" t="str">
        <f>IF(employee_data3[[#This Row],[Age]]&lt;=25, "Remaja", IF(employee_data3[[#This Row],[Age]]&lt;=55, "Dewasa", "Lansia"))</f>
        <v>Lansia</v>
      </c>
      <c r="V1481" t="s">
        <v>40</v>
      </c>
      <c r="W1481" t="s">
        <v>83</v>
      </c>
      <c r="X1481" t="s">
        <v>55</v>
      </c>
      <c r="Y1481">
        <v>11009</v>
      </c>
      <c r="Z1481" t="s">
        <v>56</v>
      </c>
      <c r="AA1481" t="s">
        <v>44</v>
      </c>
      <c r="AB1481" t="s">
        <v>45</v>
      </c>
      <c r="AC1481">
        <v>3</v>
      </c>
      <c r="AD1481" s="11">
        <f>(employee_data3[[#This Row],[Current Employee Rating]]-AVERAGE(employee_data3[Current Employee Rating]))/STDEV(employee_data3[Current Employee Rating])</f>
        <v>3.0539538160596794E-2</v>
      </c>
      <c r="AE1481" s="11" t="str">
        <f>IF(employee_data3[[#This Row],[Z Score]]&gt;3,"Yes","No")</f>
        <v>No</v>
      </c>
    </row>
    <row r="1482" spans="1:31" x14ac:dyDescent="0.3">
      <c r="A1482">
        <v>1907</v>
      </c>
      <c r="B1482" t="s">
        <v>5763</v>
      </c>
      <c r="C1482" t="s">
        <v>661</v>
      </c>
      <c r="D1482" s="1">
        <v>44697</v>
      </c>
      <c r="E1482" s="1"/>
      <c r="F1482" t="s">
        <v>28</v>
      </c>
      <c r="G1482" t="s">
        <v>5764</v>
      </c>
      <c r="H1482" t="s">
        <v>5765</v>
      </c>
      <c r="I1482" t="s">
        <v>50</v>
      </c>
      <c r="J1482" t="s">
        <v>32</v>
      </c>
      <c r="K1482" t="str">
        <f>IF(employee_data3[[#This Row],[EmployeeStatus]]="Active", "Active", "Attrition")</f>
        <v>Active</v>
      </c>
      <c r="L1482" t="s">
        <v>63</v>
      </c>
      <c r="M1482" t="s">
        <v>34</v>
      </c>
      <c r="N1482" t="s">
        <v>52</v>
      </c>
      <c r="O1482" t="s">
        <v>36</v>
      </c>
      <c r="P1482" t="s">
        <v>37</v>
      </c>
      <c r="Q1482" t="s">
        <v>38</v>
      </c>
      <c r="R1482" t="s">
        <v>90</v>
      </c>
      <c r="S1482" s="1">
        <v>32451</v>
      </c>
      <c r="T1482">
        <f>DATEDIF(employee_data3[[#This Row],[DOB]],DATE(2023, 1, 1), "Y")</f>
        <v>34</v>
      </c>
      <c r="U1482" t="str">
        <f>IF(employee_data3[[#This Row],[Age]]&lt;=25, "Remaja", IF(employee_data3[[#This Row],[Age]]&lt;=55, "Dewasa", "Lansia"))</f>
        <v>Dewasa</v>
      </c>
      <c r="V1482" t="s">
        <v>40</v>
      </c>
      <c r="W1482" t="s">
        <v>216</v>
      </c>
      <c r="X1482" t="s">
        <v>55</v>
      </c>
      <c r="Y1482">
        <v>89719</v>
      </c>
      <c r="Z1482" t="s">
        <v>128</v>
      </c>
      <c r="AA1482" t="s">
        <v>44</v>
      </c>
      <c r="AB1482" t="s">
        <v>45</v>
      </c>
      <c r="AC1482">
        <v>3</v>
      </c>
      <c r="AD1482" s="11">
        <f>(employee_data3[[#This Row],[Current Employee Rating]]-AVERAGE(employee_data3[Current Employee Rating]))/STDEV(employee_data3[Current Employee Rating])</f>
        <v>3.0539538160596794E-2</v>
      </c>
      <c r="AE1482" s="11" t="str">
        <f>IF(employee_data3[[#This Row],[Z Score]]&gt;3,"Yes","No")</f>
        <v>No</v>
      </c>
    </row>
    <row r="1483" spans="1:31" x14ac:dyDescent="0.3">
      <c r="A1483">
        <v>1908</v>
      </c>
      <c r="B1483" t="s">
        <v>5766</v>
      </c>
      <c r="C1483" t="s">
        <v>378</v>
      </c>
      <c r="D1483" s="1">
        <v>43848</v>
      </c>
      <c r="E1483" s="1"/>
      <c r="F1483" t="s">
        <v>28</v>
      </c>
      <c r="G1483" t="s">
        <v>5767</v>
      </c>
      <c r="H1483" t="s">
        <v>5768</v>
      </c>
      <c r="I1483" t="s">
        <v>139</v>
      </c>
      <c r="J1483" t="s">
        <v>32</v>
      </c>
      <c r="K1483" t="str">
        <f>IF(employee_data3[[#This Row],[EmployeeStatus]]="Active", "Active", "Attrition")</f>
        <v>Active</v>
      </c>
      <c r="L1483" t="s">
        <v>33</v>
      </c>
      <c r="M1483" t="s">
        <v>64</v>
      </c>
      <c r="N1483" t="s">
        <v>52</v>
      </c>
      <c r="O1483" t="s">
        <v>36</v>
      </c>
      <c r="P1483" t="s">
        <v>37</v>
      </c>
      <c r="Q1483" t="s">
        <v>38</v>
      </c>
      <c r="R1483" t="s">
        <v>90</v>
      </c>
      <c r="S1483" s="1">
        <v>15480</v>
      </c>
      <c r="T1483">
        <f>DATEDIF(employee_data3[[#This Row],[DOB]],DATE(2023, 1, 1), "Y")</f>
        <v>80</v>
      </c>
      <c r="U1483" t="str">
        <f>IF(employee_data3[[#This Row],[Age]]&lt;=25, "Remaja", IF(employee_data3[[#This Row],[Age]]&lt;=55, "Dewasa", "Lansia"))</f>
        <v>Lansia</v>
      </c>
      <c r="V1483" t="s">
        <v>40</v>
      </c>
      <c r="W1483" t="s">
        <v>103</v>
      </c>
      <c r="X1483" t="s">
        <v>42</v>
      </c>
      <c r="Y1483">
        <v>71466</v>
      </c>
      <c r="Z1483" t="s">
        <v>43</v>
      </c>
      <c r="AA1483" t="s">
        <v>44</v>
      </c>
      <c r="AB1483" t="s">
        <v>45</v>
      </c>
      <c r="AC1483">
        <v>3</v>
      </c>
      <c r="AD1483" s="11">
        <f>(employee_data3[[#This Row],[Current Employee Rating]]-AVERAGE(employee_data3[Current Employee Rating]))/STDEV(employee_data3[Current Employee Rating])</f>
        <v>3.0539538160596794E-2</v>
      </c>
      <c r="AE1483" s="11" t="str">
        <f>IF(employee_data3[[#This Row],[Z Score]]&gt;3,"Yes","No")</f>
        <v>No</v>
      </c>
    </row>
    <row r="1484" spans="1:31" x14ac:dyDescent="0.3">
      <c r="A1484">
        <v>1909</v>
      </c>
      <c r="B1484" t="s">
        <v>5769</v>
      </c>
      <c r="C1484" t="s">
        <v>392</v>
      </c>
      <c r="D1484" s="1">
        <v>44490</v>
      </c>
      <c r="E1484" s="1"/>
      <c r="F1484" t="s">
        <v>28</v>
      </c>
      <c r="G1484" t="s">
        <v>5770</v>
      </c>
      <c r="H1484" t="s">
        <v>5771</v>
      </c>
      <c r="I1484" t="s">
        <v>80</v>
      </c>
      <c r="J1484" t="s">
        <v>32</v>
      </c>
      <c r="K1484" t="str">
        <f>IF(employee_data3[[#This Row],[EmployeeStatus]]="Active", "Active", "Attrition")</f>
        <v>Active</v>
      </c>
      <c r="L1484" t="s">
        <v>63</v>
      </c>
      <c r="M1484" t="s">
        <v>51</v>
      </c>
      <c r="N1484" t="s">
        <v>52</v>
      </c>
      <c r="O1484" t="s">
        <v>36</v>
      </c>
      <c r="P1484" t="s">
        <v>37</v>
      </c>
      <c r="Q1484" t="s">
        <v>38</v>
      </c>
      <c r="R1484" t="s">
        <v>81</v>
      </c>
      <c r="S1484" s="1">
        <v>22569</v>
      </c>
      <c r="T1484">
        <f>DATEDIF(employee_data3[[#This Row],[DOB]],DATE(2023, 1, 1), "Y")</f>
        <v>61</v>
      </c>
      <c r="U1484" t="str">
        <f>IF(employee_data3[[#This Row],[Age]]&lt;=25, "Remaja", IF(employee_data3[[#This Row],[Age]]&lt;=55, "Dewasa", "Lansia"))</f>
        <v>Lansia</v>
      </c>
      <c r="V1484" t="s">
        <v>40</v>
      </c>
      <c r="W1484" t="s">
        <v>352</v>
      </c>
      <c r="X1484" t="s">
        <v>42</v>
      </c>
      <c r="Y1484">
        <v>68175</v>
      </c>
      <c r="Z1484" t="s">
        <v>43</v>
      </c>
      <c r="AA1484" t="s">
        <v>44</v>
      </c>
      <c r="AB1484" t="s">
        <v>45</v>
      </c>
      <c r="AC1484">
        <v>3</v>
      </c>
      <c r="AD1484" s="11">
        <f>(employee_data3[[#This Row],[Current Employee Rating]]-AVERAGE(employee_data3[Current Employee Rating]))/STDEV(employee_data3[Current Employee Rating])</f>
        <v>3.0539538160596794E-2</v>
      </c>
      <c r="AE1484" s="11" t="str">
        <f>IF(employee_data3[[#This Row],[Z Score]]&gt;3,"Yes","No")</f>
        <v>No</v>
      </c>
    </row>
    <row r="1485" spans="1:31" x14ac:dyDescent="0.3">
      <c r="A1485">
        <v>1910</v>
      </c>
      <c r="B1485" t="s">
        <v>5772</v>
      </c>
      <c r="C1485" t="s">
        <v>2312</v>
      </c>
      <c r="D1485" s="1">
        <v>43470</v>
      </c>
      <c r="E1485" s="1"/>
      <c r="F1485" t="s">
        <v>28</v>
      </c>
      <c r="G1485" t="s">
        <v>5773</v>
      </c>
      <c r="H1485" t="s">
        <v>5774</v>
      </c>
      <c r="I1485" t="s">
        <v>168</v>
      </c>
      <c r="J1485" t="s">
        <v>32</v>
      </c>
      <c r="K1485" t="str">
        <f>IF(employee_data3[[#This Row],[EmployeeStatus]]="Active", "Active", "Attrition")</f>
        <v>Active</v>
      </c>
      <c r="L1485" t="s">
        <v>63</v>
      </c>
      <c r="M1485" t="s">
        <v>34</v>
      </c>
      <c r="N1485" t="s">
        <v>63</v>
      </c>
      <c r="O1485" t="s">
        <v>36</v>
      </c>
      <c r="P1485" t="s">
        <v>37</v>
      </c>
      <c r="Q1485" t="s">
        <v>38</v>
      </c>
      <c r="R1485" t="s">
        <v>101</v>
      </c>
      <c r="S1485" s="1">
        <v>15652</v>
      </c>
      <c r="T1485">
        <f>DATEDIF(employee_data3[[#This Row],[DOB]],DATE(2023, 1, 1), "Y")</f>
        <v>80</v>
      </c>
      <c r="U1485" t="str">
        <f>IF(employee_data3[[#This Row],[Age]]&lt;=25, "Remaja", IF(employee_data3[[#This Row],[Age]]&lt;=55, "Dewasa", "Lansia"))</f>
        <v>Lansia</v>
      </c>
      <c r="V1485" t="s">
        <v>40</v>
      </c>
      <c r="W1485" t="s">
        <v>703</v>
      </c>
      <c r="X1485" t="s">
        <v>42</v>
      </c>
      <c r="Y1485">
        <v>48973</v>
      </c>
      <c r="Z1485" t="s">
        <v>56</v>
      </c>
      <c r="AA1485" t="s">
        <v>104</v>
      </c>
      <c r="AB1485" t="s">
        <v>45</v>
      </c>
      <c r="AC1485">
        <v>3</v>
      </c>
      <c r="AD1485" s="11">
        <f>(employee_data3[[#This Row],[Current Employee Rating]]-AVERAGE(employee_data3[Current Employee Rating]))/STDEV(employee_data3[Current Employee Rating])</f>
        <v>3.0539538160596794E-2</v>
      </c>
      <c r="AE1485" s="11" t="str">
        <f>IF(employee_data3[[#This Row],[Z Score]]&gt;3,"Yes","No")</f>
        <v>No</v>
      </c>
    </row>
    <row r="1486" spans="1:31" x14ac:dyDescent="0.3">
      <c r="A1486">
        <v>1911</v>
      </c>
      <c r="B1486" t="s">
        <v>5775</v>
      </c>
      <c r="C1486" t="s">
        <v>882</v>
      </c>
      <c r="D1486" s="1">
        <v>44220</v>
      </c>
      <c r="E1486" s="1">
        <v>44588</v>
      </c>
      <c r="F1486" t="s">
        <v>28</v>
      </c>
      <c r="G1486" t="s">
        <v>5776</v>
      </c>
      <c r="H1486" t="s">
        <v>5777</v>
      </c>
      <c r="I1486" t="s">
        <v>98</v>
      </c>
      <c r="J1486" t="s">
        <v>745</v>
      </c>
      <c r="K1486" t="str">
        <f>IF(employee_data3[[#This Row],[EmployeeStatus]]="Active", "Active", "Attrition")</f>
        <v>Attrition</v>
      </c>
      <c r="L1486" t="s">
        <v>52</v>
      </c>
      <c r="M1486" t="s">
        <v>64</v>
      </c>
      <c r="N1486" t="s">
        <v>35</v>
      </c>
      <c r="O1486" t="s">
        <v>126</v>
      </c>
      <c r="P1486" t="s">
        <v>5778</v>
      </c>
      <c r="Q1486" t="s">
        <v>38</v>
      </c>
      <c r="R1486" t="s">
        <v>305</v>
      </c>
      <c r="S1486" s="1">
        <v>33401</v>
      </c>
      <c r="T1486">
        <f>DATEDIF(employee_data3[[#This Row],[DOB]],DATE(2023, 1, 1), "Y")</f>
        <v>31</v>
      </c>
      <c r="U1486" t="str">
        <f>IF(employee_data3[[#This Row],[Age]]&lt;=25, "Remaja", IF(employee_data3[[#This Row],[Age]]&lt;=55, "Dewasa", "Lansia"))</f>
        <v>Dewasa</v>
      </c>
      <c r="V1486" t="s">
        <v>40</v>
      </c>
      <c r="W1486" t="s">
        <v>83</v>
      </c>
      <c r="X1486" t="s">
        <v>42</v>
      </c>
      <c r="Y1486">
        <v>36064</v>
      </c>
      <c r="Z1486" t="s">
        <v>43</v>
      </c>
      <c r="AA1486" t="s">
        <v>104</v>
      </c>
      <c r="AB1486" t="s">
        <v>45</v>
      </c>
      <c r="AC1486">
        <v>3</v>
      </c>
      <c r="AD1486" s="11">
        <f>(employee_data3[[#This Row],[Current Employee Rating]]-AVERAGE(employee_data3[Current Employee Rating]))/STDEV(employee_data3[Current Employee Rating])</f>
        <v>3.0539538160596794E-2</v>
      </c>
      <c r="AE1486" s="11" t="str">
        <f>IF(employee_data3[[#This Row],[Z Score]]&gt;3,"Yes","No")</f>
        <v>No</v>
      </c>
    </row>
    <row r="1487" spans="1:31" x14ac:dyDescent="0.3">
      <c r="A1487">
        <v>1912</v>
      </c>
      <c r="B1487" t="s">
        <v>5779</v>
      </c>
      <c r="C1487" t="s">
        <v>218</v>
      </c>
      <c r="D1487" s="1">
        <v>43896</v>
      </c>
      <c r="E1487" s="1">
        <v>44261</v>
      </c>
      <c r="F1487" t="s">
        <v>728</v>
      </c>
      <c r="G1487" t="s">
        <v>5780</v>
      </c>
      <c r="H1487" t="s">
        <v>5781</v>
      </c>
      <c r="I1487" t="s">
        <v>80</v>
      </c>
      <c r="J1487" t="s">
        <v>32</v>
      </c>
      <c r="K1487" t="str">
        <f>IF(employee_data3[[#This Row],[EmployeeStatus]]="Active", "Active", "Attrition")</f>
        <v>Active</v>
      </c>
      <c r="L1487" t="s">
        <v>52</v>
      </c>
      <c r="M1487" t="s">
        <v>64</v>
      </c>
      <c r="N1487" t="s">
        <v>35</v>
      </c>
      <c r="O1487" t="s">
        <v>140</v>
      </c>
      <c r="P1487" t="s">
        <v>5782</v>
      </c>
      <c r="Q1487" t="s">
        <v>38</v>
      </c>
      <c r="R1487" t="s">
        <v>111</v>
      </c>
      <c r="S1487" s="1">
        <v>32066</v>
      </c>
      <c r="T1487">
        <f>DATEDIF(employee_data3[[#This Row],[DOB]],DATE(2023, 1, 1), "Y")</f>
        <v>35</v>
      </c>
      <c r="U1487" t="str">
        <f>IF(employee_data3[[#This Row],[Age]]&lt;=25, "Remaja", IF(employee_data3[[#This Row],[Age]]&lt;=55, "Dewasa", "Lansia"))</f>
        <v>Dewasa</v>
      </c>
      <c r="V1487" t="s">
        <v>40</v>
      </c>
      <c r="W1487" t="s">
        <v>113</v>
      </c>
      <c r="X1487" t="s">
        <v>42</v>
      </c>
      <c r="Y1487">
        <v>7544</v>
      </c>
      <c r="Z1487" t="s">
        <v>128</v>
      </c>
      <c r="AA1487" t="s">
        <v>84</v>
      </c>
      <c r="AB1487" t="s">
        <v>45</v>
      </c>
      <c r="AC1487">
        <v>3</v>
      </c>
      <c r="AD1487" s="11">
        <f>(employee_data3[[#This Row],[Current Employee Rating]]-AVERAGE(employee_data3[Current Employee Rating]))/STDEV(employee_data3[Current Employee Rating])</f>
        <v>3.0539538160596794E-2</v>
      </c>
      <c r="AE1487" s="11" t="str">
        <f>IF(employee_data3[[#This Row],[Z Score]]&gt;3,"Yes","No")</f>
        <v>No</v>
      </c>
    </row>
    <row r="1488" spans="1:31" x14ac:dyDescent="0.3">
      <c r="A1488">
        <v>1913</v>
      </c>
      <c r="B1488" t="s">
        <v>505</v>
      </c>
      <c r="C1488" t="s">
        <v>5608</v>
      </c>
      <c r="D1488" s="1">
        <v>44884</v>
      </c>
      <c r="E1488" s="1">
        <v>44972</v>
      </c>
      <c r="F1488" t="s">
        <v>728</v>
      </c>
      <c r="G1488" t="s">
        <v>5783</v>
      </c>
      <c r="H1488" t="s">
        <v>5784</v>
      </c>
      <c r="I1488" t="s">
        <v>168</v>
      </c>
      <c r="J1488" t="s">
        <v>745</v>
      </c>
      <c r="K1488" t="str">
        <f>IF(employee_data3[[#This Row],[EmployeeStatus]]="Active", "Active", "Attrition")</f>
        <v>Attrition</v>
      </c>
      <c r="L1488" t="s">
        <v>63</v>
      </c>
      <c r="M1488" t="s">
        <v>64</v>
      </c>
      <c r="N1488" t="s">
        <v>63</v>
      </c>
      <c r="O1488" t="s">
        <v>99</v>
      </c>
      <c r="P1488" t="s">
        <v>5785</v>
      </c>
      <c r="Q1488" t="s">
        <v>38</v>
      </c>
      <c r="R1488" t="s">
        <v>81</v>
      </c>
      <c r="S1488" s="1">
        <v>26506</v>
      </c>
      <c r="T1488">
        <f>DATEDIF(employee_data3[[#This Row],[DOB]],DATE(2023, 1, 1), "Y")</f>
        <v>50</v>
      </c>
      <c r="U1488" t="str">
        <f>IF(employee_data3[[#This Row],[Age]]&lt;=25, "Remaja", IF(employee_data3[[#This Row],[Age]]&lt;=55, "Dewasa", "Lansia"))</f>
        <v>Dewasa</v>
      </c>
      <c r="V1488" t="s">
        <v>40</v>
      </c>
      <c r="W1488" t="s">
        <v>163</v>
      </c>
      <c r="X1488" t="s">
        <v>55</v>
      </c>
      <c r="Y1488">
        <v>70057</v>
      </c>
      <c r="Z1488" t="s">
        <v>43</v>
      </c>
      <c r="AA1488" t="s">
        <v>84</v>
      </c>
      <c r="AB1488" t="s">
        <v>45</v>
      </c>
      <c r="AC1488">
        <v>3</v>
      </c>
      <c r="AD1488" s="11">
        <f>(employee_data3[[#This Row],[Current Employee Rating]]-AVERAGE(employee_data3[Current Employee Rating]))/STDEV(employee_data3[Current Employee Rating])</f>
        <v>3.0539538160596794E-2</v>
      </c>
      <c r="AE1488" s="11" t="str">
        <f>IF(employee_data3[[#This Row],[Z Score]]&gt;3,"Yes","No")</f>
        <v>No</v>
      </c>
    </row>
    <row r="1489" spans="1:31" x14ac:dyDescent="0.3">
      <c r="A1489">
        <v>1914</v>
      </c>
      <c r="B1489" t="s">
        <v>2195</v>
      </c>
      <c r="C1489" t="s">
        <v>3047</v>
      </c>
      <c r="D1489" s="1">
        <v>43539</v>
      </c>
      <c r="E1489" s="1">
        <v>43740</v>
      </c>
      <c r="F1489" t="s">
        <v>728</v>
      </c>
      <c r="G1489" t="s">
        <v>5786</v>
      </c>
      <c r="H1489" t="s">
        <v>5787</v>
      </c>
      <c r="I1489" t="s">
        <v>98</v>
      </c>
      <c r="J1489" t="s">
        <v>745</v>
      </c>
      <c r="K1489" t="str">
        <f>IF(employee_data3[[#This Row],[EmployeeStatus]]="Active", "Active", "Attrition")</f>
        <v>Attrition</v>
      </c>
      <c r="L1489" t="s">
        <v>52</v>
      </c>
      <c r="M1489" t="s">
        <v>64</v>
      </c>
      <c r="N1489" t="s">
        <v>63</v>
      </c>
      <c r="O1489" t="s">
        <v>126</v>
      </c>
      <c r="P1489" t="s">
        <v>5788</v>
      </c>
      <c r="Q1489" t="s">
        <v>38</v>
      </c>
      <c r="R1489" t="s">
        <v>111</v>
      </c>
      <c r="S1489" s="1">
        <v>29680</v>
      </c>
      <c r="T1489">
        <f>DATEDIF(employee_data3[[#This Row],[DOB]],DATE(2023, 1, 1), "Y")</f>
        <v>41</v>
      </c>
      <c r="U1489" t="str">
        <f>IF(employee_data3[[#This Row],[Age]]&lt;=25, "Remaja", IF(employee_data3[[#This Row],[Age]]&lt;=55, "Dewasa", "Lansia"))</f>
        <v>Dewasa</v>
      </c>
      <c r="V1489" t="s">
        <v>40</v>
      </c>
      <c r="W1489" t="s">
        <v>419</v>
      </c>
      <c r="X1489" t="s">
        <v>42</v>
      </c>
      <c r="Y1489">
        <v>34085</v>
      </c>
      <c r="Z1489" t="s">
        <v>74</v>
      </c>
      <c r="AA1489" t="s">
        <v>84</v>
      </c>
      <c r="AB1489" t="s">
        <v>45</v>
      </c>
      <c r="AC1489">
        <v>3</v>
      </c>
      <c r="AD1489" s="11">
        <f>(employee_data3[[#This Row],[Current Employee Rating]]-AVERAGE(employee_data3[Current Employee Rating]))/STDEV(employee_data3[Current Employee Rating])</f>
        <v>3.0539538160596794E-2</v>
      </c>
      <c r="AE1489" s="11" t="str">
        <f>IF(employee_data3[[#This Row],[Z Score]]&gt;3,"Yes","No")</f>
        <v>No</v>
      </c>
    </row>
    <row r="1490" spans="1:31" x14ac:dyDescent="0.3">
      <c r="A1490">
        <v>1915</v>
      </c>
      <c r="B1490" t="s">
        <v>5789</v>
      </c>
      <c r="C1490" t="s">
        <v>5790</v>
      </c>
      <c r="D1490" s="1">
        <v>45057</v>
      </c>
      <c r="E1490" s="1">
        <v>45112</v>
      </c>
      <c r="F1490" t="s">
        <v>728</v>
      </c>
      <c r="G1490" t="s">
        <v>5791</v>
      </c>
      <c r="H1490" t="s">
        <v>5792</v>
      </c>
      <c r="I1490" t="s">
        <v>118</v>
      </c>
      <c r="J1490" t="s">
        <v>1805</v>
      </c>
      <c r="K1490" t="str">
        <f>IF(employee_data3[[#This Row],[EmployeeStatus]]="Active", "Active", "Attrition")</f>
        <v>Attrition</v>
      </c>
      <c r="L1490" t="s">
        <v>52</v>
      </c>
      <c r="M1490" t="s">
        <v>64</v>
      </c>
      <c r="N1490" t="s">
        <v>35</v>
      </c>
      <c r="O1490" t="s">
        <v>175</v>
      </c>
      <c r="P1490" t="s">
        <v>5793</v>
      </c>
      <c r="Q1490" t="s">
        <v>38</v>
      </c>
      <c r="R1490" t="s">
        <v>81</v>
      </c>
      <c r="S1490" s="1">
        <v>17006</v>
      </c>
      <c r="T1490">
        <f>DATEDIF(employee_data3[[#This Row],[DOB]],DATE(2023, 1, 1), "Y")</f>
        <v>76</v>
      </c>
      <c r="U1490" t="str">
        <f>IF(employee_data3[[#This Row],[Age]]&lt;=25, "Remaja", IF(employee_data3[[#This Row],[Age]]&lt;=55, "Dewasa", "Lansia"))</f>
        <v>Lansia</v>
      </c>
      <c r="V1490" t="s">
        <v>40</v>
      </c>
      <c r="W1490" t="s">
        <v>83</v>
      </c>
      <c r="X1490" t="s">
        <v>42</v>
      </c>
      <c r="Y1490">
        <v>25099</v>
      </c>
      <c r="Z1490" t="s">
        <v>128</v>
      </c>
      <c r="AA1490" t="s">
        <v>104</v>
      </c>
      <c r="AB1490" t="s">
        <v>45</v>
      </c>
      <c r="AC1490">
        <v>3</v>
      </c>
      <c r="AD1490" s="11">
        <f>(employee_data3[[#This Row],[Current Employee Rating]]-AVERAGE(employee_data3[Current Employee Rating]))/STDEV(employee_data3[Current Employee Rating])</f>
        <v>3.0539538160596794E-2</v>
      </c>
      <c r="AE1490" s="11" t="str">
        <f>IF(employee_data3[[#This Row],[Z Score]]&gt;3,"Yes","No")</f>
        <v>No</v>
      </c>
    </row>
    <row r="1491" spans="1:31" x14ac:dyDescent="0.3">
      <c r="A1491">
        <v>1916</v>
      </c>
      <c r="B1491" t="s">
        <v>5794</v>
      </c>
      <c r="C1491" t="s">
        <v>1240</v>
      </c>
      <c r="D1491" s="1">
        <v>44597</v>
      </c>
      <c r="E1491" s="1">
        <v>44964</v>
      </c>
      <c r="F1491" t="s">
        <v>728</v>
      </c>
      <c r="G1491" t="s">
        <v>5795</v>
      </c>
      <c r="H1491" t="s">
        <v>5796</v>
      </c>
      <c r="I1491" t="s">
        <v>62</v>
      </c>
      <c r="J1491" t="s">
        <v>1805</v>
      </c>
      <c r="K1491" t="str">
        <f>IF(employee_data3[[#This Row],[EmployeeStatus]]="Active", "Active", "Attrition")</f>
        <v>Attrition</v>
      </c>
      <c r="L1491" t="s">
        <v>63</v>
      </c>
      <c r="M1491" t="s">
        <v>51</v>
      </c>
      <c r="N1491" t="s">
        <v>63</v>
      </c>
      <c r="O1491" t="s">
        <v>99</v>
      </c>
      <c r="P1491" t="s">
        <v>5797</v>
      </c>
      <c r="Q1491" t="s">
        <v>38</v>
      </c>
      <c r="R1491" t="s">
        <v>81</v>
      </c>
      <c r="S1491" s="1">
        <v>23279</v>
      </c>
      <c r="T1491">
        <f>DATEDIF(employee_data3[[#This Row],[DOB]],DATE(2023, 1, 1), "Y")</f>
        <v>59</v>
      </c>
      <c r="U1491" t="str">
        <f>IF(employee_data3[[#This Row],[Age]]&lt;=25, "Remaja", IF(employee_data3[[#This Row],[Age]]&lt;=55, "Dewasa", "Lansia"))</f>
        <v>Lansia</v>
      </c>
      <c r="V1491" t="s">
        <v>40</v>
      </c>
      <c r="W1491" t="s">
        <v>103</v>
      </c>
      <c r="X1491" t="s">
        <v>55</v>
      </c>
      <c r="Y1491">
        <v>86671</v>
      </c>
      <c r="Z1491" t="s">
        <v>74</v>
      </c>
      <c r="AA1491" t="s">
        <v>104</v>
      </c>
      <c r="AB1491" t="s">
        <v>45</v>
      </c>
      <c r="AC1491">
        <v>3</v>
      </c>
      <c r="AD1491" s="11">
        <f>(employee_data3[[#This Row],[Current Employee Rating]]-AVERAGE(employee_data3[Current Employee Rating]))/STDEV(employee_data3[Current Employee Rating])</f>
        <v>3.0539538160596794E-2</v>
      </c>
      <c r="AE1491" s="11" t="str">
        <f>IF(employee_data3[[#This Row],[Z Score]]&gt;3,"Yes","No")</f>
        <v>No</v>
      </c>
    </row>
    <row r="1492" spans="1:31" x14ac:dyDescent="0.3">
      <c r="A1492">
        <v>1917</v>
      </c>
      <c r="B1492" t="s">
        <v>5798</v>
      </c>
      <c r="C1492" t="s">
        <v>5799</v>
      </c>
      <c r="D1492" s="1">
        <v>43614</v>
      </c>
      <c r="E1492" s="1"/>
      <c r="F1492" t="s">
        <v>28</v>
      </c>
      <c r="G1492" t="s">
        <v>5800</v>
      </c>
      <c r="H1492" t="s">
        <v>5801</v>
      </c>
      <c r="I1492" t="s">
        <v>50</v>
      </c>
      <c r="J1492" t="s">
        <v>32</v>
      </c>
      <c r="K1492" t="str">
        <f>IF(employee_data3[[#This Row],[EmployeeStatus]]="Active", "Active", "Attrition")</f>
        <v>Active</v>
      </c>
      <c r="L1492" t="s">
        <v>33</v>
      </c>
      <c r="M1492" t="s">
        <v>64</v>
      </c>
      <c r="N1492" t="s">
        <v>63</v>
      </c>
      <c r="O1492" t="s">
        <v>36</v>
      </c>
      <c r="P1492" t="s">
        <v>37</v>
      </c>
      <c r="Q1492" t="s">
        <v>38</v>
      </c>
      <c r="R1492" t="s">
        <v>101</v>
      </c>
      <c r="S1492" s="1">
        <v>22223</v>
      </c>
      <c r="T1492">
        <f>DATEDIF(employee_data3[[#This Row],[DOB]],DATE(2023, 1, 1), "Y")</f>
        <v>62</v>
      </c>
      <c r="U1492" t="str">
        <f>IF(employee_data3[[#This Row],[Age]]&lt;=25, "Remaja", IF(employee_data3[[#This Row],[Age]]&lt;=55, "Dewasa", "Lansia"))</f>
        <v>Lansia</v>
      </c>
      <c r="V1492" t="s">
        <v>40</v>
      </c>
      <c r="W1492" t="s">
        <v>113</v>
      </c>
      <c r="X1492" t="s">
        <v>42</v>
      </c>
      <c r="Y1492">
        <v>39874</v>
      </c>
      <c r="Z1492" t="s">
        <v>93</v>
      </c>
      <c r="AA1492" t="s">
        <v>75</v>
      </c>
      <c r="AB1492" t="s">
        <v>45</v>
      </c>
      <c r="AC1492">
        <v>3</v>
      </c>
      <c r="AD1492" s="11">
        <f>(employee_data3[[#This Row],[Current Employee Rating]]-AVERAGE(employee_data3[Current Employee Rating]))/STDEV(employee_data3[Current Employee Rating])</f>
        <v>3.0539538160596794E-2</v>
      </c>
      <c r="AE1492" s="11" t="str">
        <f>IF(employee_data3[[#This Row],[Z Score]]&gt;3,"Yes","No")</f>
        <v>No</v>
      </c>
    </row>
    <row r="1493" spans="1:31" x14ac:dyDescent="0.3">
      <c r="A1493">
        <v>1918</v>
      </c>
      <c r="B1493" t="s">
        <v>577</v>
      </c>
      <c r="C1493" t="s">
        <v>1492</v>
      </c>
      <c r="D1493" s="1">
        <v>44935</v>
      </c>
      <c r="E1493" s="1">
        <v>44999</v>
      </c>
      <c r="F1493" t="s">
        <v>28</v>
      </c>
      <c r="G1493" t="s">
        <v>5802</v>
      </c>
      <c r="H1493" t="s">
        <v>5803</v>
      </c>
      <c r="I1493" t="s">
        <v>139</v>
      </c>
      <c r="J1493" t="s">
        <v>32</v>
      </c>
      <c r="K1493" t="str">
        <f>IF(employee_data3[[#This Row],[EmployeeStatus]]="Active", "Active", "Attrition")</f>
        <v>Active</v>
      </c>
      <c r="L1493" t="s">
        <v>33</v>
      </c>
      <c r="M1493" t="s">
        <v>64</v>
      </c>
      <c r="N1493" t="s">
        <v>35</v>
      </c>
      <c r="O1493" t="s">
        <v>99</v>
      </c>
      <c r="P1493" t="s">
        <v>5804</v>
      </c>
      <c r="Q1493" t="s">
        <v>38</v>
      </c>
      <c r="R1493" t="s">
        <v>90</v>
      </c>
      <c r="S1493" s="1">
        <v>33128</v>
      </c>
      <c r="T1493">
        <f>DATEDIF(employee_data3[[#This Row],[DOB]],DATE(2023, 1, 1), "Y")</f>
        <v>32</v>
      </c>
      <c r="U1493" t="str">
        <f>IF(employee_data3[[#This Row],[Age]]&lt;=25, "Remaja", IF(employee_data3[[#This Row],[Age]]&lt;=55, "Dewasa", "Lansia"))</f>
        <v>Dewasa</v>
      </c>
      <c r="V1493" t="s">
        <v>40</v>
      </c>
      <c r="W1493" t="s">
        <v>6</v>
      </c>
      <c r="X1493" t="s">
        <v>42</v>
      </c>
      <c r="Y1493">
        <v>36065</v>
      </c>
      <c r="Z1493" t="s">
        <v>93</v>
      </c>
      <c r="AA1493" t="s">
        <v>75</v>
      </c>
      <c r="AB1493" t="s">
        <v>45</v>
      </c>
      <c r="AC1493">
        <v>3</v>
      </c>
      <c r="AD1493" s="11">
        <f>(employee_data3[[#This Row],[Current Employee Rating]]-AVERAGE(employee_data3[Current Employee Rating]))/STDEV(employee_data3[Current Employee Rating])</f>
        <v>3.0539538160596794E-2</v>
      </c>
      <c r="AE1493" s="11" t="str">
        <f>IF(employee_data3[[#This Row],[Z Score]]&gt;3,"Yes","No")</f>
        <v>No</v>
      </c>
    </row>
    <row r="1494" spans="1:31" x14ac:dyDescent="0.3">
      <c r="A1494">
        <v>1919</v>
      </c>
      <c r="B1494" t="s">
        <v>5496</v>
      </c>
      <c r="C1494" t="s">
        <v>5805</v>
      </c>
      <c r="D1494" s="1">
        <v>44682</v>
      </c>
      <c r="E1494" s="1">
        <v>44886</v>
      </c>
      <c r="F1494" t="s">
        <v>28</v>
      </c>
      <c r="G1494" t="s">
        <v>5806</v>
      </c>
      <c r="H1494" t="s">
        <v>5807</v>
      </c>
      <c r="I1494" t="s">
        <v>80</v>
      </c>
      <c r="J1494" t="s">
        <v>745</v>
      </c>
      <c r="K1494" t="str">
        <f>IF(employee_data3[[#This Row],[EmployeeStatus]]="Active", "Active", "Attrition")</f>
        <v>Attrition</v>
      </c>
      <c r="L1494" t="s">
        <v>33</v>
      </c>
      <c r="M1494" t="s">
        <v>51</v>
      </c>
      <c r="N1494" t="s">
        <v>63</v>
      </c>
      <c r="O1494" t="s">
        <v>99</v>
      </c>
      <c r="P1494" t="s">
        <v>5808</v>
      </c>
      <c r="Q1494" t="s">
        <v>38</v>
      </c>
      <c r="R1494" t="s">
        <v>286</v>
      </c>
      <c r="S1494" s="1">
        <v>33100</v>
      </c>
      <c r="T1494">
        <f>DATEDIF(employee_data3[[#This Row],[DOB]],DATE(2023, 1, 1), "Y")</f>
        <v>32</v>
      </c>
      <c r="U1494" t="str">
        <f>IF(employee_data3[[#This Row],[Age]]&lt;=25, "Remaja", IF(employee_data3[[#This Row],[Age]]&lt;=55, "Dewasa", "Lansia"))</f>
        <v>Dewasa</v>
      </c>
      <c r="V1494" t="s">
        <v>40</v>
      </c>
      <c r="W1494" t="s">
        <v>3108</v>
      </c>
      <c r="X1494" t="s">
        <v>42</v>
      </c>
      <c r="Y1494">
        <v>7972</v>
      </c>
      <c r="Z1494" t="s">
        <v>74</v>
      </c>
      <c r="AA1494" t="s">
        <v>44</v>
      </c>
      <c r="AB1494" t="s">
        <v>45</v>
      </c>
      <c r="AC1494">
        <v>3</v>
      </c>
      <c r="AD1494" s="11">
        <f>(employee_data3[[#This Row],[Current Employee Rating]]-AVERAGE(employee_data3[Current Employee Rating]))/STDEV(employee_data3[Current Employee Rating])</f>
        <v>3.0539538160596794E-2</v>
      </c>
      <c r="AE1494" s="11" t="str">
        <f>IF(employee_data3[[#This Row],[Z Score]]&gt;3,"Yes","No")</f>
        <v>No</v>
      </c>
    </row>
    <row r="1495" spans="1:31" x14ac:dyDescent="0.3">
      <c r="A1495">
        <v>1920</v>
      </c>
      <c r="B1495" t="s">
        <v>564</v>
      </c>
      <c r="C1495" t="s">
        <v>282</v>
      </c>
      <c r="D1495" s="1">
        <v>44222</v>
      </c>
      <c r="E1495" s="1">
        <v>44414</v>
      </c>
      <c r="F1495" t="s">
        <v>28</v>
      </c>
      <c r="G1495" t="s">
        <v>5809</v>
      </c>
      <c r="H1495" t="s">
        <v>5810</v>
      </c>
      <c r="I1495" t="s">
        <v>168</v>
      </c>
      <c r="J1495" t="s">
        <v>745</v>
      </c>
      <c r="K1495" t="str">
        <f>IF(employee_data3[[#This Row],[EmployeeStatus]]="Active", "Active", "Attrition")</f>
        <v>Attrition</v>
      </c>
      <c r="L1495" t="s">
        <v>63</v>
      </c>
      <c r="M1495" t="s">
        <v>64</v>
      </c>
      <c r="N1495" t="s">
        <v>63</v>
      </c>
      <c r="O1495" t="s">
        <v>140</v>
      </c>
      <c r="P1495" t="s">
        <v>5811</v>
      </c>
      <c r="Q1495" t="s">
        <v>38</v>
      </c>
      <c r="R1495" t="s">
        <v>90</v>
      </c>
      <c r="S1495" s="1">
        <v>17748</v>
      </c>
      <c r="T1495">
        <f>DATEDIF(employee_data3[[#This Row],[DOB]],DATE(2023, 1, 1), "Y")</f>
        <v>74</v>
      </c>
      <c r="U1495" t="str">
        <f>IF(employee_data3[[#This Row],[Age]]&lt;=25, "Remaja", IF(employee_data3[[#This Row],[Age]]&lt;=55, "Dewasa", "Lansia"))</f>
        <v>Lansia</v>
      </c>
      <c r="V1495" t="s">
        <v>40</v>
      </c>
      <c r="W1495" t="s">
        <v>281</v>
      </c>
      <c r="X1495" t="s">
        <v>42</v>
      </c>
      <c r="Y1495">
        <v>81226</v>
      </c>
      <c r="Z1495" t="s">
        <v>56</v>
      </c>
      <c r="AA1495" t="s">
        <v>44</v>
      </c>
      <c r="AB1495" t="s">
        <v>45</v>
      </c>
      <c r="AC1495">
        <v>3</v>
      </c>
      <c r="AD1495" s="11">
        <f>(employee_data3[[#This Row],[Current Employee Rating]]-AVERAGE(employee_data3[Current Employee Rating]))/STDEV(employee_data3[Current Employee Rating])</f>
        <v>3.0539538160596794E-2</v>
      </c>
      <c r="AE1495" s="11" t="str">
        <f>IF(employee_data3[[#This Row],[Z Score]]&gt;3,"Yes","No")</f>
        <v>No</v>
      </c>
    </row>
    <row r="1496" spans="1:31" x14ac:dyDescent="0.3">
      <c r="A1496">
        <v>1921</v>
      </c>
      <c r="B1496" t="s">
        <v>5812</v>
      </c>
      <c r="C1496" t="s">
        <v>2778</v>
      </c>
      <c r="D1496" s="1">
        <v>44445</v>
      </c>
      <c r="E1496" s="1">
        <v>45109</v>
      </c>
      <c r="F1496" t="s">
        <v>28</v>
      </c>
      <c r="G1496" t="s">
        <v>5813</v>
      </c>
      <c r="H1496" t="s">
        <v>5814</v>
      </c>
      <c r="I1496" t="s">
        <v>98</v>
      </c>
      <c r="J1496" t="s">
        <v>32</v>
      </c>
      <c r="K1496" t="str">
        <f>IF(employee_data3[[#This Row],[EmployeeStatus]]="Active", "Active", "Attrition")</f>
        <v>Active</v>
      </c>
      <c r="L1496" t="s">
        <v>33</v>
      </c>
      <c r="M1496" t="s">
        <v>34</v>
      </c>
      <c r="N1496" t="s">
        <v>63</v>
      </c>
      <c r="O1496" t="s">
        <v>175</v>
      </c>
      <c r="P1496" t="s">
        <v>5815</v>
      </c>
      <c r="Q1496" t="s">
        <v>38</v>
      </c>
      <c r="R1496" t="s">
        <v>111</v>
      </c>
      <c r="S1496" s="1">
        <v>34542</v>
      </c>
      <c r="T1496">
        <f>DATEDIF(employee_data3[[#This Row],[DOB]],DATE(2023, 1, 1), "Y")</f>
        <v>28</v>
      </c>
      <c r="U1496" t="str">
        <f>IF(employee_data3[[#This Row],[Age]]&lt;=25, "Remaja", IF(employee_data3[[#This Row],[Age]]&lt;=55, "Dewasa", "Lansia"))</f>
        <v>Dewasa</v>
      </c>
      <c r="V1496" t="s">
        <v>40</v>
      </c>
      <c r="W1496" t="s">
        <v>113</v>
      </c>
      <c r="X1496" t="s">
        <v>55</v>
      </c>
      <c r="Y1496">
        <v>10345</v>
      </c>
      <c r="Z1496" t="s">
        <v>74</v>
      </c>
      <c r="AA1496" t="s">
        <v>84</v>
      </c>
      <c r="AB1496" t="s">
        <v>45</v>
      </c>
      <c r="AC1496">
        <v>3</v>
      </c>
      <c r="AD1496" s="11">
        <f>(employee_data3[[#This Row],[Current Employee Rating]]-AVERAGE(employee_data3[Current Employee Rating]))/STDEV(employee_data3[Current Employee Rating])</f>
        <v>3.0539538160596794E-2</v>
      </c>
      <c r="AE1496" s="11" t="str">
        <f>IF(employee_data3[[#This Row],[Z Score]]&gt;3,"Yes","No")</f>
        <v>No</v>
      </c>
    </row>
    <row r="1497" spans="1:31" x14ac:dyDescent="0.3">
      <c r="A1497">
        <v>1922</v>
      </c>
      <c r="B1497" t="s">
        <v>4224</v>
      </c>
      <c r="C1497" t="s">
        <v>812</v>
      </c>
      <c r="D1497" s="1">
        <v>44041</v>
      </c>
      <c r="E1497" s="1"/>
      <c r="F1497" t="s">
        <v>28</v>
      </c>
      <c r="G1497" t="s">
        <v>5816</v>
      </c>
      <c r="H1497" t="s">
        <v>5817</v>
      </c>
      <c r="I1497" t="s">
        <v>118</v>
      </c>
      <c r="J1497" t="s">
        <v>32</v>
      </c>
      <c r="K1497" t="str">
        <f>IF(employee_data3[[#This Row],[EmployeeStatus]]="Active", "Active", "Attrition")</f>
        <v>Active</v>
      </c>
      <c r="L1497" t="s">
        <v>63</v>
      </c>
      <c r="M1497" t="s">
        <v>51</v>
      </c>
      <c r="N1497" t="s">
        <v>52</v>
      </c>
      <c r="O1497" t="s">
        <v>36</v>
      </c>
      <c r="P1497" t="s">
        <v>37</v>
      </c>
      <c r="Q1497" t="s">
        <v>38</v>
      </c>
      <c r="R1497" t="s">
        <v>81</v>
      </c>
      <c r="S1497" s="1">
        <v>21227</v>
      </c>
      <c r="T1497">
        <f>DATEDIF(employee_data3[[#This Row],[DOB]],DATE(2023, 1, 1), "Y")</f>
        <v>64</v>
      </c>
      <c r="U1497" t="str">
        <f>IF(employee_data3[[#This Row],[Age]]&lt;=25, "Remaja", IF(employee_data3[[#This Row],[Age]]&lt;=55, "Dewasa", "Lansia"))</f>
        <v>Lansia</v>
      </c>
      <c r="V1497" t="s">
        <v>40</v>
      </c>
      <c r="W1497" t="s">
        <v>103</v>
      </c>
      <c r="X1497" t="s">
        <v>55</v>
      </c>
      <c r="Y1497">
        <v>89245</v>
      </c>
      <c r="Z1497" t="s">
        <v>128</v>
      </c>
      <c r="AA1497" t="s">
        <v>104</v>
      </c>
      <c r="AB1497" t="s">
        <v>45</v>
      </c>
      <c r="AC1497">
        <v>3</v>
      </c>
      <c r="AD1497" s="11">
        <f>(employee_data3[[#This Row],[Current Employee Rating]]-AVERAGE(employee_data3[Current Employee Rating]))/STDEV(employee_data3[Current Employee Rating])</f>
        <v>3.0539538160596794E-2</v>
      </c>
      <c r="AE1497" s="11" t="str">
        <f>IF(employee_data3[[#This Row],[Z Score]]&gt;3,"Yes","No")</f>
        <v>No</v>
      </c>
    </row>
    <row r="1498" spans="1:31" x14ac:dyDescent="0.3">
      <c r="A1498">
        <v>1923</v>
      </c>
      <c r="B1498" t="s">
        <v>5507</v>
      </c>
      <c r="C1498" t="s">
        <v>680</v>
      </c>
      <c r="D1498" s="1">
        <v>45016</v>
      </c>
      <c r="E1498" s="1">
        <v>45046</v>
      </c>
      <c r="F1498" t="s">
        <v>28</v>
      </c>
      <c r="G1498" t="s">
        <v>5818</v>
      </c>
      <c r="H1498" t="s">
        <v>5819</v>
      </c>
      <c r="I1498" t="s">
        <v>62</v>
      </c>
      <c r="J1498" t="s">
        <v>32</v>
      </c>
      <c r="K1498" t="str">
        <f>IF(employee_data3[[#This Row],[EmployeeStatus]]="Active", "Active", "Attrition")</f>
        <v>Active</v>
      </c>
      <c r="L1498" t="s">
        <v>63</v>
      </c>
      <c r="M1498" t="s">
        <v>64</v>
      </c>
      <c r="N1498" t="s">
        <v>63</v>
      </c>
      <c r="O1498" t="s">
        <v>99</v>
      </c>
      <c r="P1498" t="s">
        <v>5820</v>
      </c>
      <c r="Q1498" t="s">
        <v>38</v>
      </c>
      <c r="R1498" t="s">
        <v>696</v>
      </c>
      <c r="S1498" s="1">
        <v>24416</v>
      </c>
      <c r="T1498">
        <f>DATEDIF(employee_data3[[#This Row],[DOB]],DATE(2023, 1, 1), "Y")</f>
        <v>56</v>
      </c>
      <c r="U1498" t="str">
        <f>IF(employee_data3[[#This Row],[Age]]&lt;=25, "Remaja", IF(employee_data3[[#This Row],[Age]]&lt;=55, "Dewasa", "Lansia"))</f>
        <v>Lansia</v>
      </c>
      <c r="V1498" t="s">
        <v>40</v>
      </c>
      <c r="W1498" t="s">
        <v>184</v>
      </c>
      <c r="X1498" t="s">
        <v>42</v>
      </c>
      <c r="Y1498">
        <v>46757</v>
      </c>
      <c r="Z1498" t="s">
        <v>74</v>
      </c>
      <c r="AA1498" t="s">
        <v>44</v>
      </c>
      <c r="AB1498" t="s">
        <v>45</v>
      </c>
      <c r="AC1498">
        <v>3</v>
      </c>
      <c r="AD1498" s="11">
        <f>(employee_data3[[#This Row],[Current Employee Rating]]-AVERAGE(employee_data3[Current Employee Rating]))/STDEV(employee_data3[Current Employee Rating])</f>
        <v>3.0539538160596794E-2</v>
      </c>
      <c r="AE1498" s="11" t="str">
        <f>IF(employee_data3[[#This Row],[Z Score]]&gt;3,"Yes","No")</f>
        <v>No</v>
      </c>
    </row>
    <row r="1499" spans="1:31" x14ac:dyDescent="0.3">
      <c r="A1499">
        <v>1924</v>
      </c>
      <c r="B1499" t="s">
        <v>5821</v>
      </c>
      <c r="C1499" t="s">
        <v>5822</v>
      </c>
      <c r="D1499" s="1">
        <v>45062</v>
      </c>
      <c r="E1499" s="1">
        <v>45075</v>
      </c>
      <c r="F1499" t="s">
        <v>28</v>
      </c>
      <c r="G1499" t="s">
        <v>5823</v>
      </c>
      <c r="H1499" t="s">
        <v>5824</v>
      </c>
      <c r="I1499" t="s">
        <v>89</v>
      </c>
      <c r="J1499" t="s">
        <v>32</v>
      </c>
      <c r="K1499" t="str">
        <f>IF(employee_data3[[#This Row],[EmployeeStatus]]="Active", "Active", "Attrition")</f>
        <v>Active</v>
      </c>
      <c r="L1499" t="s">
        <v>52</v>
      </c>
      <c r="M1499" t="s">
        <v>64</v>
      </c>
      <c r="N1499" t="s">
        <v>63</v>
      </c>
      <c r="O1499" t="s">
        <v>175</v>
      </c>
      <c r="P1499" t="s">
        <v>5825</v>
      </c>
      <c r="Q1499" t="s">
        <v>38</v>
      </c>
      <c r="R1499" t="s">
        <v>90</v>
      </c>
      <c r="S1499" s="1">
        <v>34667</v>
      </c>
      <c r="T1499">
        <f>DATEDIF(employee_data3[[#This Row],[DOB]],DATE(2023, 1, 1), "Y")</f>
        <v>28</v>
      </c>
      <c r="U1499" t="str">
        <f>IF(employee_data3[[#This Row],[Age]]&lt;=25, "Remaja", IF(employee_data3[[#This Row],[Age]]&lt;=55, "Dewasa", "Lansia"))</f>
        <v>Dewasa</v>
      </c>
      <c r="V1499" t="s">
        <v>40</v>
      </c>
      <c r="W1499" t="s">
        <v>226</v>
      </c>
      <c r="X1499" t="s">
        <v>42</v>
      </c>
      <c r="Y1499">
        <v>53602</v>
      </c>
      <c r="Z1499" t="s">
        <v>56</v>
      </c>
      <c r="AA1499" t="s">
        <v>84</v>
      </c>
      <c r="AB1499" t="s">
        <v>45</v>
      </c>
      <c r="AC1499">
        <v>3</v>
      </c>
      <c r="AD1499" s="11">
        <f>(employee_data3[[#This Row],[Current Employee Rating]]-AVERAGE(employee_data3[Current Employee Rating]))/STDEV(employee_data3[Current Employee Rating])</f>
        <v>3.0539538160596794E-2</v>
      </c>
      <c r="AE1499" s="11" t="str">
        <f>IF(employee_data3[[#This Row],[Z Score]]&gt;3,"Yes","No")</f>
        <v>No</v>
      </c>
    </row>
    <row r="1500" spans="1:31" x14ac:dyDescent="0.3">
      <c r="A1500">
        <v>1925</v>
      </c>
      <c r="B1500" t="s">
        <v>5826</v>
      </c>
      <c r="C1500" t="s">
        <v>1611</v>
      </c>
      <c r="D1500" s="1">
        <v>45045</v>
      </c>
      <c r="E1500" s="1">
        <v>45114</v>
      </c>
      <c r="F1500" t="s">
        <v>28</v>
      </c>
      <c r="G1500" t="s">
        <v>5827</v>
      </c>
      <c r="H1500" t="s">
        <v>5828</v>
      </c>
      <c r="I1500" t="s">
        <v>31</v>
      </c>
      <c r="J1500" t="s">
        <v>32</v>
      </c>
      <c r="K1500" t="str">
        <f>IF(employee_data3[[#This Row],[EmployeeStatus]]="Active", "Active", "Attrition")</f>
        <v>Active</v>
      </c>
      <c r="L1500" t="s">
        <v>33</v>
      </c>
      <c r="M1500" t="s">
        <v>64</v>
      </c>
      <c r="N1500" t="s">
        <v>63</v>
      </c>
      <c r="O1500" t="s">
        <v>175</v>
      </c>
      <c r="P1500" t="s">
        <v>5829</v>
      </c>
      <c r="Q1500" t="s">
        <v>38</v>
      </c>
      <c r="R1500" t="s">
        <v>148</v>
      </c>
      <c r="S1500" s="1">
        <v>29264</v>
      </c>
      <c r="T1500">
        <f>DATEDIF(employee_data3[[#This Row],[DOB]],DATE(2023, 1, 1), "Y")</f>
        <v>42</v>
      </c>
      <c r="U1500" t="str">
        <f>IF(employee_data3[[#This Row],[Age]]&lt;=25, "Remaja", IF(employee_data3[[#This Row],[Age]]&lt;=55, "Dewasa", "Lansia"))</f>
        <v>Dewasa</v>
      </c>
      <c r="V1500" t="s">
        <v>40</v>
      </c>
      <c r="W1500" t="s">
        <v>83</v>
      </c>
      <c r="X1500" t="s">
        <v>55</v>
      </c>
      <c r="Y1500">
        <v>91520</v>
      </c>
      <c r="Z1500" t="s">
        <v>74</v>
      </c>
      <c r="AA1500" t="s">
        <v>104</v>
      </c>
      <c r="AB1500" t="s">
        <v>45</v>
      </c>
      <c r="AC1500">
        <v>3</v>
      </c>
      <c r="AD1500" s="11">
        <f>(employee_data3[[#This Row],[Current Employee Rating]]-AVERAGE(employee_data3[Current Employee Rating]))/STDEV(employee_data3[Current Employee Rating])</f>
        <v>3.0539538160596794E-2</v>
      </c>
      <c r="AE1500" s="11" t="str">
        <f>IF(employee_data3[[#This Row],[Z Score]]&gt;3,"Yes","No")</f>
        <v>No</v>
      </c>
    </row>
    <row r="1501" spans="1:31" x14ac:dyDescent="0.3">
      <c r="A1501">
        <v>1926</v>
      </c>
      <c r="B1501" t="s">
        <v>5830</v>
      </c>
      <c r="C1501" t="s">
        <v>207</v>
      </c>
      <c r="D1501" s="1">
        <v>43796</v>
      </c>
      <c r="E1501" s="1"/>
      <c r="F1501" t="s">
        <v>28</v>
      </c>
      <c r="G1501" t="s">
        <v>5831</v>
      </c>
      <c r="H1501" t="s">
        <v>5832</v>
      </c>
      <c r="I1501" t="s">
        <v>133</v>
      </c>
      <c r="J1501" t="s">
        <v>32</v>
      </c>
      <c r="K1501" t="str">
        <f>IF(employee_data3[[#This Row],[EmployeeStatus]]="Active", "Active", "Attrition")</f>
        <v>Active</v>
      </c>
      <c r="L1501" t="s">
        <v>33</v>
      </c>
      <c r="M1501" t="s">
        <v>51</v>
      </c>
      <c r="N1501" t="s">
        <v>35</v>
      </c>
      <c r="O1501" t="s">
        <v>36</v>
      </c>
      <c r="P1501" t="s">
        <v>37</v>
      </c>
      <c r="Q1501" t="s">
        <v>38</v>
      </c>
      <c r="R1501" t="s">
        <v>90</v>
      </c>
      <c r="S1501" s="1">
        <v>36527</v>
      </c>
      <c r="T1501">
        <f>DATEDIF(employee_data3[[#This Row],[DOB]],DATE(2023, 1, 1), "Y")</f>
        <v>22</v>
      </c>
      <c r="U1501" t="str">
        <f>IF(employee_data3[[#This Row],[Age]]&lt;=25, "Remaja", IF(employee_data3[[#This Row],[Age]]&lt;=55, "Dewasa", "Lansia"))</f>
        <v>Remaja</v>
      </c>
      <c r="V1501" t="s">
        <v>40</v>
      </c>
      <c r="W1501" t="s">
        <v>184</v>
      </c>
      <c r="X1501" t="s">
        <v>55</v>
      </c>
      <c r="Y1501">
        <v>95240</v>
      </c>
      <c r="Z1501" t="s">
        <v>93</v>
      </c>
      <c r="AA1501" t="s">
        <v>75</v>
      </c>
      <c r="AB1501" t="s">
        <v>45</v>
      </c>
      <c r="AC1501">
        <v>3</v>
      </c>
      <c r="AD1501" s="11">
        <f>(employee_data3[[#This Row],[Current Employee Rating]]-AVERAGE(employee_data3[Current Employee Rating]))/STDEV(employee_data3[Current Employee Rating])</f>
        <v>3.0539538160596794E-2</v>
      </c>
      <c r="AE1501" s="11" t="str">
        <f>IF(employee_data3[[#This Row],[Z Score]]&gt;3,"Yes","No")</f>
        <v>No</v>
      </c>
    </row>
    <row r="1502" spans="1:31" x14ac:dyDescent="0.3">
      <c r="A1502">
        <v>1927</v>
      </c>
      <c r="B1502" t="s">
        <v>4514</v>
      </c>
      <c r="C1502" t="s">
        <v>4365</v>
      </c>
      <c r="D1502" s="1">
        <v>44868</v>
      </c>
      <c r="E1502" s="1">
        <v>45018</v>
      </c>
      <c r="F1502" t="s">
        <v>28</v>
      </c>
      <c r="G1502" t="s">
        <v>5833</v>
      </c>
      <c r="H1502" t="s">
        <v>5834</v>
      </c>
      <c r="I1502" t="s">
        <v>50</v>
      </c>
      <c r="J1502" t="s">
        <v>32</v>
      </c>
      <c r="K1502" t="str">
        <f>IF(employee_data3[[#This Row],[EmployeeStatus]]="Active", "Active", "Attrition")</f>
        <v>Active</v>
      </c>
      <c r="L1502" t="s">
        <v>63</v>
      </c>
      <c r="M1502" t="s">
        <v>34</v>
      </c>
      <c r="N1502" t="s">
        <v>63</v>
      </c>
      <c r="O1502" t="s">
        <v>99</v>
      </c>
      <c r="P1502" t="s">
        <v>5835</v>
      </c>
      <c r="Q1502" t="s">
        <v>38</v>
      </c>
      <c r="R1502" t="s">
        <v>90</v>
      </c>
      <c r="S1502" s="1">
        <v>27856</v>
      </c>
      <c r="T1502">
        <f>DATEDIF(employee_data3[[#This Row],[DOB]],DATE(2023, 1, 1), "Y")</f>
        <v>46</v>
      </c>
      <c r="U1502" t="str">
        <f>IF(employee_data3[[#This Row],[Age]]&lt;=25, "Remaja", IF(employee_data3[[#This Row],[Age]]&lt;=55, "Dewasa", "Lansia"))</f>
        <v>Dewasa</v>
      </c>
      <c r="V1502" t="s">
        <v>40</v>
      </c>
      <c r="W1502" t="s">
        <v>103</v>
      </c>
      <c r="X1502" t="s">
        <v>55</v>
      </c>
      <c r="Y1502">
        <v>4497</v>
      </c>
      <c r="Z1502" t="s">
        <v>56</v>
      </c>
      <c r="AA1502" t="s">
        <v>84</v>
      </c>
      <c r="AB1502" t="s">
        <v>45</v>
      </c>
      <c r="AC1502">
        <v>3</v>
      </c>
      <c r="AD1502" s="11">
        <f>(employee_data3[[#This Row],[Current Employee Rating]]-AVERAGE(employee_data3[Current Employee Rating]))/STDEV(employee_data3[Current Employee Rating])</f>
        <v>3.0539538160596794E-2</v>
      </c>
      <c r="AE1502" s="11" t="str">
        <f>IF(employee_data3[[#This Row],[Z Score]]&gt;3,"Yes","No")</f>
        <v>No</v>
      </c>
    </row>
    <row r="1503" spans="1:31" x14ac:dyDescent="0.3">
      <c r="A1503">
        <v>1928</v>
      </c>
      <c r="B1503" t="s">
        <v>5836</v>
      </c>
      <c r="C1503" t="s">
        <v>4730</v>
      </c>
      <c r="D1503" s="1">
        <v>44781</v>
      </c>
      <c r="E1503" s="1"/>
      <c r="F1503" t="s">
        <v>28</v>
      </c>
      <c r="G1503" t="s">
        <v>5837</v>
      </c>
      <c r="H1503" t="s">
        <v>5838</v>
      </c>
      <c r="I1503" t="s">
        <v>139</v>
      </c>
      <c r="J1503" t="s">
        <v>32</v>
      </c>
      <c r="K1503" t="str">
        <f>IF(employee_data3[[#This Row],[EmployeeStatus]]="Active", "Active", "Attrition")</f>
        <v>Active</v>
      </c>
      <c r="L1503" t="s">
        <v>63</v>
      </c>
      <c r="M1503" t="s">
        <v>51</v>
      </c>
      <c r="N1503" t="s">
        <v>52</v>
      </c>
      <c r="O1503" t="s">
        <v>36</v>
      </c>
      <c r="P1503" t="s">
        <v>37</v>
      </c>
      <c r="Q1503" t="s">
        <v>38</v>
      </c>
      <c r="R1503" t="s">
        <v>81</v>
      </c>
      <c r="S1503" s="1">
        <v>30392</v>
      </c>
      <c r="T1503">
        <f>DATEDIF(employee_data3[[#This Row],[DOB]],DATE(2023, 1, 1), "Y")</f>
        <v>39</v>
      </c>
      <c r="U1503" t="str">
        <f>IF(employee_data3[[#This Row],[Age]]&lt;=25, "Remaja", IF(employee_data3[[#This Row],[Age]]&lt;=55, "Dewasa", "Lansia"))</f>
        <v>Dewasa</v>
      </c>
      <c r="V1503" t="s">
        <v>40</v>
      </c>
      <c r="W1503" t="s">
        <v>83</v>
      </c>
      <c r="X1503" t="s">
        <v>42</v>
      </c>
      <c r="Y1503">
        <v>89914</v>
      </c>
      <c r="Z1503" t="s">
        <v>56</v>
      </c>
      <c r="AA1503" t="s">
        <v>44</v>
      </c>
      <c r="AB1503" t="s">
        <v>45</v>
      </c>
      <c r="AC1503">
        <v>3</v>
      </c>
      <c r="AD1503" s="11">
        <f>(employee_data3[[#This Row],[Current Employee Rating]]-AVERAGE(employee_data3[Current Employee Rating]))/STDEV(employee_data3[Current Employee Rating])</f>
        <v>3.0539538160596794E-2</v>
      </c>
      <c r="AE1503" s="11" t="str">
        <f>IF(employee_data3[[#This Row],[Z Score]]&gt;3,"Yes","No")</f>
        <v>No</v>
      </c>
    </row>
    <row r="1504" spans="1:31" x14ac:dyDescent="0.3">
      <c r="A1504">
        <v>1929</v>
      </c>
      <c r="B1504" t="s">
        <v>4003</v>
      </c>
      <c r="C1504" t="s">
        <v>2795</v>
      </c>
      <c r="D1504" s="1">
        <v>45134</v>
      </c>
      <c r="E1504" s="1"/>
      <c r="F1504" t="s">
        <v>28</v>
      </c>
      <c r="G1504" t="s">
        <v>5839</v>
      </c>
      <c r="H1504" t="s">
        <v>5840</v>
      </c>
      <c r="I1504" t="s">
        <v>80</v>
      </c>
      <c r="J1504" t="s">
        <v>32</v>
      </c>
      <c r="K1504" t="str">
        <f>IF(employee_data3[[#This Row],[EmployeeStatus]]="Active", "Active", "Attrition")</f>
        <v>Active</v>
      </c>
      <c r="L1504" t="s">
        <v>33</v>
      </c>
      <c r="M1504" t="s">
        <v>51</v>
      </c>
      <c r="N1504" t="s">
        <v>63</v>
      </c>
      <c r="O1504" t="s">
        <v>36</v>
      </c>
      <c r="P1504" t="s">
        <v>37</v>
      </c>
      <c r="Q1504" t="s">
        <v>38</v>
      </c>
      <c r="R1504" t="s">
        <v>90</v>
      </c>
      <c r="S1504" s="1">
        <v>32205</v>
      </c>
      <c r="T1504">
        <f>DATEDIF(employee_data3[[#This Row],[DOB]],DATE(2023, 1, 1), "Y")</f>
        <v>34</v>
      </c>
      <c r="U1504" t="str">
        <f>IF(employee_data3[[#This Row],[Age]]&lt;=25, "Remaja", IF(employee_data3[[#This Row],[Age]]&lt;=55, "Dewasa", "Lansia"))</f>
        <v>Dewasa</v>
      </c>
      <c r="V1504" t="s">
        <v>40</v>
      </c>
      <c r="W1504" t="s">
        <v>178</v>
      </c>
      <c r="X1504" t="s">
        <v>42</v>
      </c>
      <c r="Y1504">
        <v>97011</v>
      </c>
      <c r="Z1504" t="s">
        <v>128</v>
      </c>
      <c r="AA1504" t="s">
        <v>44</v>
      </c>
      <c r="AB1504" t="s">
        <v>45</v>
      </c>
      <c r="AC1504">
        <v>3</v>
      </c>
      <c r="AD1504" s="11">
        <f>(employee_data3[[#This Row],[Current Employee Rating]]-AVERAGE(employee_data3[Current Employee Rating]))/STDEV(employee_data3[Current Employee Rating])</f>
        <v>3.0539538160596794E-2</v>
      </c>
      <c r="AE1504" s="11" t="str">
        <f>IF(employee_data3[[#This Row],[Z Score]]&gt;3,"Yes","No")</f>
        <v>No</v>
      </c>
    </row>
    <row r="1505" spans="1:31" x14ac:dyDescent="0.3">
      <c r="A1505">
        <v>1930</v>
      </c>
      <c r="B1505" t="s">
        <v>4931</v>
      </c>
      <c r="C1505" t="s">
        <v>4235</v>
      </c>
      <c r="D1505" s="1">
        <v>45122</v>
      </c>
      <c r="E1505" s="1"/>
      <c r="F1505" t="s">
        <v>28</v>
      </c>
      <c r="G1505" t="s">
        <v>5841</v>
      </c>
      <c r="H1505" t="s">
        <v>5842</v>
      </c>
      <c r="I1505" t="s">
        <v>168</v>
      </c>
      <c r="J1505" t="s">
        <v>32</v>
      </c>
      <c r="K1505" t="str">
        <f>IF(employee_data3[[#This Row],[EmployeeStatus]]="Active", "Active", "Attrition")</f>
        <v>Active</v>
      </c>
      <c r="L1505" t="s">
        <v>63</v>
      </c>
      <c r="M1505" t="s">
        <v>34</v>
      </c>
      <c r="N1505" t="s">
        <v>35</v>
      </c>
      <c r="O1505" t="s">
        <v>36</v>
      </c>
      <c r="P1505" t="s">
        <v>37</v>
      </c>
      <c r="Q1505" t="s">
        <v>38</v>
      </c>
      <c r="R1505" t="s">
        <v>81</v>
      </c>
      <c r="S1505" s="1">
        <v>31650</v>
      </c>
      <c r="T1505">
        <f>DATEDIF(employee_data3[[#This Row],[DOB]],DATE(2023, 1, 1), "Y")</f>
        <v>36</v>
      </c>
      <c r="U1505" t="str">
        <f>IF(employee_data3[[#This Row],[Age]]&lt;=25, "Remaja", IF(employee_data3[[#This Row],[Age]]&lt;=55, "Dewasa", "Lansia"))</f>
        <v>Dewasa</v>
      </c>
      <c r="V1505" t="s">
        <v>40</v>
      </c>
      <c r="W1505" t="s">
        <v>103</v>
      </c>
      <c r="X1505" t="s">
        <v>42</v>
      </c>
      <c r="Y1505">
        <v>70906</v>
      </c>
      <c r="Z1505" t="s">
        <v>128</v>
      </c>
      <c r="AA1505" t="s">
        <v>75</v>
      </c>
      <c r="AB1505" t="s">
        <v>45</v>
      </c>
      <c r="AC1505">
        <v>3</v>
      </c>
      <c r="AD1505" s="11">
        <f>(employee_data3[[#This Row],[Current Employee Rating]]-AVERAGE(employee_data3[Current Employee Rating]))/STDEV(employee_data3[Current Employee Rating])</f>
        <v>3.0539538160596794E-2</v>
      </c>
      <c r="AE1505" s="11" t="str">
        <f>IF(employee_data3[[#This Row],[Z Score]]&gt;3,"Yes","No")</f>
        <v>No</v>
      </c>
    </row>
    <row r="1506" spans="1:31" x14ac:dyDescent="0.3">
      <c r="A1506">
        <v>1931</v>
      </c>
      <c r="B1506" t="s">
        <v>5843</v>
      </c>
      <c r="C1506" t="s">
        <v>2805</v>
      </c>
      <c r="D1506" s="1">
        <v>44874</v>
      </c>
      <c r="E1506" s="1"/>
      <c r="F1506" t="s">
        <v>28</v>
      </c>
      <c r="G1506" t="s">
        <v>5844</v>
      </c>
      <c r="H1506" t="s">
        <v>5845</v>
      </c>
      <c r="I1506" t="s">
        <v>98</v>
      </c>
      <c r="J1506" t="s">
        <v>32</v>
      </c>
      <c r="K1506" t="str">
        <f>IF(employee_data3[[#This Row],[EmployeeStatus]]="Active", "Active", "Attrition")</f>
        <v>Active</v>
      </c>
      <c r="L1506" t="s">
        <v>63</v>
      </c>
      <c r="M1506" t="s">
        <v>64</v>
      </c>
      <c r="N1506" t="s">
        <v>35</v>
      </c>
      <c r="O1506" t="s">
        <v>36</v>
      </c>
      <c r="P1506" t="s">
        <v>37</v>
      </c>
      <c r="Q1506" t="s">
        <v>38</v>
      </c>
      <c r="R1506" t="s">
        <v>231</v>
      </c>
      <c r="S1506" s="1">
        <v>36516</v>
      </c>
      <c r="T1506">
        <f>DATEDIF(employee_data3[[#This Row],[DOB]],DATE(2023, 1, 1), "Y")</f>
        <v>23</v>
      </c>
      <c r="U1506" t="str">
        <f>IF(employee_data3[[#This Row],[Age]]&lt;=25, "Remaja", IF(employee_data3[[#This Row],[Age]]&lt;=55, "Dewasa", "Lansia"))</f>
        <v>Remaja</v>
      </c>
      <c r="V1506" t="s">
        <v>40</v>
      </c>
      <c r="W1506" t="s">
        <v>113</v>
      </c>
      <c r="X1506" t="s">
        <v>42</v>
      </c>
      <c r="Y1506">
        <v>17678</v>
      </c>
      <c r="Z1506" t="s">
        <v>43</v>
      </c>
      <c r="AA1506" t="s">
        <v>75</v>
      </c>
      <c r="AB1506" t="s">
        <v>45</v>
      </c>
      <c r="AC1506">
        <v>3</v>
      </c>
      <c r="AD1506" s="11">
        <f>(employee_data3[[#This Row],[Current Employee Rating]]-AVERAGE(employee_data3[Current Employee Rating]))/STDEV(employee_data3[Current Employee Rating])</f>
        <v>3.0539538160596794E-2</v>
      </c>
      <c r="AE1506" s="11" t="str">
        <f>IF(employee_data3[[#This Row],[Z Score]]&gt;3,"Yes","No")</f>
        <v>No</v>
      </c>
    </row>
    <row r="1507" spans="1:31" x14ac:dyDescent="0.3">
      <c r="A1507">
        <v>1932</v>
      </c>
      <c r="B1507" t="s">
        <v>4021</v>
      </c>
      <c r="C1507" t="s">
        <v>1627</v>
      </c>
      <c r="D1507" s="1">
        <v>43823</v>
      </c>
      <c r="E1507" s="1">
        <v>44724</v>
      </c>
      <c r="F1507" t="s">
        <v>4854</v>
      </c>
      <c r="G1507" t="s">
        <v>5846</v>
      </c>
      <c r="H1507" t="s">
        <v>5847</v>
      </c>
      <c r="I1507" t="s">
        <v>89</v>
      </c>
      <c r="J1507" t="s">
        <v>32</v>
      </c>
      <c r="K1507" t="str">
        <f>IF(employee_data3[[#This Row],[EmployeeStatus]]="Active", "Active", "Attrition")</f>
        <v>Active</v>
      </c>
      <c r="L1507" t="s">
        <v>63</v>
      </c>
      <c r="M1507" t="s">
        <v>51</v>
      </c>
      <c r="N1507" t="s">
        <v>35</v>
      </c>
      <c r="O1507" t="s">
        <v>175</v>
      </c>
      <c r="P1507" t="s">
        <v>5848</v>
      </c>
      <c r="Q1507" t="s">
        <v>65</v>
      </c>
      <c r="R1507" t="s">
        <v>66</v>
      </c>
      <c r="S1507" s="1">
        <v>28353</v>
      </c>
      <c r="T1507">
        <f>DATEDIF(employee_data3[[#This Row],[DOB]],DATE(2023, 1, 1), "Y")</f>
        <v>45</v>
      </c>
      <c r="U1507" t="str">
        <f>IF(employee_data3[[#This Row],[Age]]&lt;=25, "Remaja", IF(employee_data3[[#This Row],[Age]]&lt;=55, "Dewasa", "Lansia"))</f>
        <v>Dewasa</v>
      </c>
      <c r="V1507" t="s">
        <v>40</v>
      </c>
      <c r="W1507" t="s">
        <v>419</v>
      </c>
      <c r="X1507" t="s">
        <v>55</v>
      </c>
      <c r="Y1507">
        <v>1886</v>
      </c>
      <c r="Z1507" t="s">
        <v>74</v>
      </c>
      <c r="AA1507" t="s">
        <v>44</v>
      </c>
      <c r="AB1507" t="s">
        <v>45</v>
      </c>
      <c r="AC1507">
        <v>3</v>
      </c>
      <c r="AD1507" s="11">
        <f>(employee_data3[[#This Row],[Current Employee Rating]]-AVERAGE(employee_data3[Current Employee Rating]))/STDEV(employee_data3[Current Employee Rating])</f>
        <v>3.0539538160596794E-2</v>
      </c>
      <c r="AE1507" s="11" t="str">
        <f>IF(employee_data3[[#This Row],[Z Score]]&gt;3,"Yes","No")</f>
        <v>No</v>
      </c>
    </row>
    <row r="1508" spans="1:31" x14ac:dyDescent="0.3">
      <c r="A1508">
        <v>1933</v>
      </c>
      <c r="B1508" t="s">
        <v>4616</v>
      </c>
      <c r="C1508" t="s">
        <v>5849</v>
      </c>
      <c r="D1508" s="1">
        <v>43532</v>
      </c>
      <c r="E1508" s="1"/>
      <c r="F1508" t="s">
        <v>4854</v>
      </c>
      <c r="G1508" t="s">
        <v>5850</v>
      </c>
      <c r="H1508" t="s">
        <v>5851</v>
      </c>
      <c r="I1508" t="s">
        <v>118</v>
      </c>
      <c r="J1508" t="s">
        <v>32</v>
      </c>
      <c r="K1508" t="str">
        <f>IF(employee_data3[[#This Row],[EmployeeStatus]]="Active", "Active", "Attrition")</f>
        <v>Active</v>
      </c>
      <c r="L1508" t="s">
        <v>33</v>
      </c>
      <c r="M1508" t="s">
        <v>34</v>
      </c>
      <c r="N1508" t="s">
        <v>52</v>
      </c>
      <c r="O1508" t="s">
        <v>36</v>
      </c>
      <c r="P1508" t="s">
        <v>37</v>
      </c>
      <c r="Q1508" t="s">
        <v>65</v>
      </c>
      <c r="R1508" t="s">
        <v>53</v>
      </c>
      <c r="S1508" s="1">
        <v>32813</v>
      </c>
      <c r="T1508">
        <f>DATEDIF(employee_data3[[#This Row],[DOB]],DATE(2023, 1, 1), "Y")</f>
        <v>33</v>
      </c>
      <c r="U1508" t="str">
        <f>IF(employee_data3[[#This Row],[Age]]&lt;=25, "Remaja", IF(employee_data3[[#This Row],[Age]]&lt;=55, "Dewasa", "Lansia"))</f>
        <v>Dewasa</v>
      </c>
      <c r="V1508" t="s">
        <v>5852</v>
      </c>
      <c r="W1508" t="s">
        <v>163</v>
      </c>
      <c r="X1508" t="s">
        <v>42</v>
      </c>
      <c r="Y1508">
        <v>5473</v>
      </c>
      <c r="Z1508" t="s">
        <v>93</v>
      </c>
      <c r="AA1508" t="s">
        <v>44</v>
      </c>
      <c r="AB1508" t="s">
        <v>45</v>
      </c>
      <c r="AC1508">
        <v>3</v>
      </c>
      <c r="AD1508" s="11">
        <f>(employee_data3[[#This Row],[Current Employee Rating]]-AVERAGE(employee_data3[Current Employee Rating]))/STDEV(employee_data3[Current Employee Rating])</f>
        <v>3.0539538160596794E-2</v>
      </c>
      <c r="AE1508" s="11" t="str">
        <f>IF(employee_data3[[#This Row],[Z Score]]&gt;3,"Yes","No")</f>
        <v>No</v>
      </c>
    </row>
    <row r="1509" spans="1:31" x14ac:dyDescent="0.3">
      <c r="A1509">
        <v>1934</v>
      </c>
      <c r="B1509" t="s">
        <v>5853</v>
      </c>
      <c r="C1509" t="s">
        <v>5854</v>
      </c>
      <c r="D1509" s="1">
        <v>43641</v>
      </c>
      <c r="E1509" s="1">
        <v>44108</v>
      </c>
      <c r="F1509" t="s">
        <v>4854</v>
      </c>
      <c r="G1509" t="s">
        <v>5855</v>
      </c>
      <c r="H1509" t="s">
        <v>5856</v>
      </c>
      <c r="I1509" t="s">
        <v>98</v>
      </c>
      <c r="J1509" t="s">
        <v>745</v>
      </c>
      <c r="K1509" t="str">
        <f>IF(employee_data3[[#This Row],[EmployeeStatus]]="Active", "Active", "Attrition")</f>
        <v>Attrition</v>
      </c>
      <c r="L1509" t="s">
        <v>33</v>
      </c>
      <c r="M1509" t="s">
        <v>64</v>
      </c>
      <c r="N1509" t="s">
        <v>63</v>
      </c>
      <c r="O1509" t="s">
        <v>175</v>
      </c>
      <c r="P1509" t="s">
        <v>5857</v>
      </c>
      <c r="Q1509" t="s">
        <v>65</v>
      </c>
      <c r="R1509" t="s">
        <v>101</v>
      </c>
      <c r="S1509" s="1">
        <v>33510</v>
      </c>
      <c r="T1509">
        <f>DATEDIF(employee_data3[[#This Row],[DOB]],DATE(2023, 1, 1), "Y")</f>
        <v>31</v>
      </c>
      <c r="U1509" t="str">
        <f>IF(employee_data3[[#This Row],[Age]]&lt;=25, "Remaja", IF(employee_data3[[#This Row],[Age]]&lt;=55, "Dewasa", "Lansia"))</f>
        <v>Dewasa</v>
      </c>
      <c r="V1509" t="s">
        <v>5858</v>
      </c>
      <c r="W1509" t="s">
        <v>6</v>
      </c>
      <c r="X1509" t="s">
        <v>42</v>
      </c>
      <c r="Y1509">
        <v>19444</v>
      </c>
      <c r="Z1509" t="s">
        <v>74</v>
      </c>
      <c r="AA1509" t="s">
        <v>44</v>
      </c>
      <c r="AB1509" t="s">
        <v>45</v>
      </c>
      <c r="AC1509">
        <v>3</v>
      </c>
      <c r="AD1509" s="11">
        <f>(employee_data3[[#This Row],[Current Employee Rating]]-AVERAGE(employee_data3[Current Employee Rating]))/STDEV(employee_data3[Current Employee Rating])</f>
        <v>3.0539538160596794E-2</v>
      </c>
      <c r="AE1509" s="11" t="str">
        <f>IF(employee_data3[[#This Row],[Z Score]]&gt;3,"Yes","No")</f>
        <v>No</v>
      </c>
    </row>
    <row r="1510" spans="1:31" x14ac:dyDescent="0.3">
      <c r="A1510">
        <v>1935</v>
      </c>
      <c r="B1510" t="s">
        <v>5859</v>
      </c>
      <c r="C1510" t="s">
        <v>3514</v>
      </c>
      <c r="D1510" s="1">
        <v>43468</v>
      </c>
      <c r="E1510" s="1"/>
      <c r="F1510" t="s">
        <v>728</v>
      </c>
      <c r="G1510" t="s">
        <v>5860</v>
      </c>
      <c r="H1510" t="s">
        <v>5861</v>
      </c>
      <c r="I1510" t="s">
        <v>80</v>
      </c>
      <c r="J1510" t="s">
        <v>32</v>
      </c>
      <c r="K1510" t="str">
        <f>IF(employee_data3[[#This Row],[EmployeeStatus]]="Active", "Active", "Attrition")</f>
        <v>Active</v>
      </c>
      <c r="L1510" t="s">
        <v>52</v>
      </c>
      <c r="M1510" t="s">
        <v>51</v>
      </c>
      <c r="N1510" t="s">
        <v>35</v>
      </c>
      <c r="O1510" t="s">
        <v>36</v>
      </c>
      <c r="P1510" t="s">
        <v>37</v>
      </c>
      <c r="Q1510" t="s">
        <v>65</v>
      </c>
      <c r="R1510" t="s">
        <v>504</v>
      </c>
      <c r="S1510" s="1">
        <v>27364</v>
      </c>
      <c r="T1510">
        <f>DATEDIF(employee_data3[[#This Row],[DOB]],DATE(2023, 1, 1), "Y")</f>
        <v>48</v>
      </c>
      <c r="U1510" t="str">
        <f>IF(employee_data3[[#This Row],[Age]]&lt;=25, "Remaja", IF(employee_data3[[#This Row],[Age]]&lt;=55, "Dewasa", "Lansia"))</f>
        <v>Dewasa</v>
      </c>
      <c r="V1510" t="s">
        <v>40</v>
      </c>
      <c r="W1510" t="s">
        <v>178</v>
      </c>
      <c r="X1510" t="s">
        <v>55</v>
      </c>
      <c r="Y1510">
        <v>60994</v>
      </c>
      <c r="Z1510" t="s">
        <v>56</v>
      </c>
      <c r="AA1510" t="s">
        <v>104</v>
      </c>
      <c r="AB1510" t="s">
        <v>45</v>
      </c>
      <c r="AC1510">
        <v>3</v>
      </c>
      <c r="AD1510" s="11">
        <f>(employee_data3[[#This Row],[Current Employee Rating]]-AVERAGE(employee_data3[Current Employee Rating]))/STDEV(employee_data3[Current Employee Rating])</f>
        <v>3.0539538160596794E-2</v>
      </c>
      <c r="AE1510" s="11" t="str">
        <f>IF(employee_data3[[#This Row],[Z Score]]&gt;3,"Yes","No")</f>
        <v>No</v>
      </c>
    </row>
    <row r="1511" spans="1:31" x14ac:dyDescent="0.3">
      <c r="A1511">
        <v>1936</v>
      </c>
      <c r="B1511" t="s">
        <v>5862</v>
      </c>
      <c r="C1511" t="s">
        <v>2034</v>
      </c>
      <c r="D1511" s="1">
        <v>44959</v>
      </c>
      <c r="E1511" s="1"/>
      <c r="F1511" t="s">
        <v>728</v>
      </c>
      <c r="G1511" t="s">
        <v>5863</v>
      </c>
      <c r="H1511" t="s">
        <v>5864</v>
      </c>
      <c r="I1511" t="s">
        <v>89</v>
      </c>
      <c r="J1511" t="s">
        <v>32</v>
      </c>
      <c r="K1511" t="str">
        <f>IF(employee_data3[[#This Row],[EmployeeStatus]]="Active", "Active", "Attrition")</f>
        <v>Active</v>
      </c>
      <c r="L1511" t="s">
        <v>63</v>
      </c>
      <c r="M1511" t="s">
        <v>64</v>
      </c>
      <c r="N1511" t="s">
        <v>52</v>
      </c>
      <c r="O1511" t="s">
        <v>36</v>
      </c>
      <c r="P1511" t="s">
        <v>37</v>
      </c>
      <c r="Q1511" t="s">
        <v>65</v>
      </c>
      <c r="R1511" t="s">
        <v>90</v>
      </c>
      <c r="S1511" s="1">
        <v>33384</v>
      </c>
      <c r="T1511">
        <f>DATEDIF(employee_data3[[#This Row],[DOB]],DATE(2023, 1, 1), "Y")</f>
        <v>31</v>
      </c>
      <c r="U1511" t="str">
        <f>IF(employee_data3[[#This Row],[Age]]&lt;=25, "Remaja", IF(employee_data3[[#This Row],[Age]]&lt;=55, "Dewasa", "Lansia"))</f>
        <v>Dewasa</v>
      </c>
      <c r="V1511" t="s">
        <v>5858</v>
      </c>
      <c r="W1511" t="s">
        <v>103</v>
      </c>
      <c r="X1511" t="s">
        <v>42</v>
      </c>
      <c r="Y1511">
        <v>78866</v>
      </c>
      <c r="Z1511" t="s">
        <v>56</v>
      </c>
      <c r="AA1511" t="s">
        <v>44</v>
      </c>
      <c r="AB1511" t="s">
        <v>45</v>
      </c>
      <c r="AC1511">
        <v>3</v>
      </c>
      <c r="AD1511" s="11">
        <f>(employee_data3[[#This Row],[Current Employee Rating]]-AVERAGE(employee_data3[Current Employee Rating]))/STDEV(employee_data3[Current Employee Rating])</f>
        <v>3.0539538160596794E-2</v>
      </c>
      <c r="AE1511" s="11" t="str">
        <f>IF(employee_data3[[#This Row],[Z Score]]&gt;3,"Yes","No")</f>
        <v>No</v>
      </c>
    </row>
    <row r="1512" spans="1:31" x14ac:dyDescent="0.3">
      <c r="A1512">
        <v>1937</v>
      </c>
      <c r="B1512" t="s">
        <v>2469</v>
      </c>
      <c r="C1512" t="s">
        <v>3375</v>
      </c>
      <c r="D1512" s="1">
        <v>44650</v>
      </c>
      <c r="E1512" s="1">
        <v>44956</v>
      </c>
      <c r="F1512" t="s">
        <v>728</v>
      </c>
      <c r="G1512" t="s">
        <v>5865</v>
      </c>
      <c r="H1512" t="s">
        <v>5866</v>
      </c>
      <c r="I1512" t="s">
        <v>31</v>
      </c>
      <c r="J1512" t="s">
        <v>745</v>
      </c>
      <c r="K1512" t="str">
        <f>IF(employee_data3[[#This Row],[EmployeeStatus]]="Active", "Active", "Attrition")</f>
        <v>Attrition</v>
      </c>
      <c r="L1512" t="s">
        <v>63</v>
      </c>
      <c r="M1512" t="s">
        <v>51</v>
      </c>
      <c r="N1512" t="s">
        <v>35</v>
      </c>
      <c r="O1512" t="s">
        <v>99</v>
      </c>
      <c r="P1512" t="s">
        <v>5867</v>
      </c>
      <c r="Q1512" t="s">
        <v>65</v>
      </c>
      <c r="R1512" t="s">
        <v>111</v>
      </c>
      <c r="S1512" s="1">
        <v>20904</v>
      </c>
      <c r="T1512">
        <f>DATEDIF(employee_data3[[#This Row],[DOB]],DATE(2023, 1, 1), "Y")</f>
        <v>65</v>
      </c>
      <c r="U1512" t="str">
        <f>IF(employee_data3[[#This Row],[Age]]&lt;=25, "Remaja", IF(employee_data3[[#This Row],[Age]]&lt;=55, "Dewasa", "Lansia"))</f>
        <v>Lansia</v>
      </c>
      <c r="V1512" t="s">
        <v>5858</v>
      </c>
      <c r="W1512" t="s">
        <v>103</v>
      </c>
      <c r="X1512" t="s">
        <v>42</v>
      </c>
      <c r="Y1512">
        <v>34825</v>
      </c>
      <c r="Z1512" t="s">
        <v>128</v>
      </c>
      <c r="AA1512" t="s">
        <v>75</v>
      </c>
      <c r="AB1512" t="s">
        <v>45</v>
      </c>
      <c r="AC1512">
        <v>3</v>
      </c>
      <c r="AD1512" s="11">
        <f>(employee_data3[[#This Row],[Current Employee Rating]]-AVERAGE(employee_data3[Current Employee Rating]))/STDEV(employee_data3[Current Employee Rating])</f>
        <v>3.0539538160596794E-2</v>
      </c>
      <c r="AE1512" s="11" t="str">
        <f>IF(employee_data3[[#This Row],[Z Score]]&gt;3,"Yes","No")</f>
        <v>No</v>
      </c>
    </row>
    <row r="1513" spans="1:31" x14ac:dyDescent="0.3">
      <c r="A1513">
        <v>1938</v>
      </c>
      <c r="B1513" t="s">
        <v>5868</v>
      </c>
      <c r="C1513" t="s">
        <v>4768</v>
      </c>
      <c r="D1513" s="1">
        <v>43913</v>
      </c>
      <c r="E1513" s="1"/>
      <c r="F1513" t="s">
        <v>728</v>
      </c>
      <c r="G1513" t="s">
        <v>5869</v>
      </c>
      <c r="H1513" t="s">
        <v>5870</v>
      </c>
      <c r="I1513" t="s">
        <v>80</v>
      </c>
      <c r="J1513" t="s">
        <v>32</v>
      </c>
      <c r="K1513" t="str">
        <f>IF(employee_data3[[#This Row],[EmployeeStatus]]="Active", "Active", "Attrition")</f>
        <v>Active</v>
      </c>
      <c r="L1513" t="s">
        <v>52</v>
      </c>
      <c r="M1513" t="s">
        <v>51</v>
      </c>
      <c r="N1513" t="s">
        <v>63</v>
      </c>
      <c r="O1513" t="s">
        <v>36</v>
      </c>
      <c r="P1513" t="s">
        <v>37</v>
      </c>
      <c r="Q1513" t="s">
        <v>65</v>
      </c>
      <c r="R1513" t="s">
        <v>148</v>
      </c>
      <c r="S1513" s="1">
        <v>20897</v>
      </c>
      <c r="T1513">
        <f>DATEDIF(employee_data3[[#This Row],[DOB]],DATE(2023, 1, 1), "Y")</f>
        <v>65</v>
      </c>
      <c r="U1513" t="str">
        <f>IF(employee_data3[[#This Row],[Age]]&lt;=25, "Remaja", IF(employee_data3[[#This Row],[Age]]&lt;=55, "Dewasa", "Lansia"))</f>
        <v>Lansia</v>
      </c>
      <c r="V1513" t="s">
        <v>40</v>
      </c>
      <c r="W1513" t="s">
        <v>103</v>
      </c>
      <c r="X1513" t="s">
        <v>42</v>
      </c>
      <c r="Y1513">
        <v>52524</v>
      </c>
      <c r="Z1513" t="s">
        <v>74</v>
      </c>
      <c r="AA1513" t="s">
        <v>75</v>
      </c>
      <c r="AB1513" t="s">
        <v>45</v>
      </c>
      <c r="AC1513">
        <v>3</v>
      </c>
      <c r="AD1513" s="11">
        <f>(employee_data3[[#This Row],[Current Employee Rating]]-AVERAGE(employee_data3[Current Employee Rating]))/STDEV(employee_data3[Current Employee Rating])</f>
        <v>3.0539538160596794E-2</v>
      </c>
      <c r="AE1513" s="11" t="str">
        <f>IF(employee_data3[[#This Row],[Z Score]]&gt;3,"Yes","No")</f>
        <v>No</v>
      </c>
    </row>
    <row r="1514" spans="1:31" x14ac:dyDescent="0.3">
      <c r="A1514">
        <v>1939</v>
      </c>
      <c r="B1514" t="s">
        <v>5871</v>
      </c>
      <c r="C1514" t="s">
        <v>4560</v>
      </c>
      <c r="D1514" s="1">
        <v>43622</v>
      </c>
      <c r="E1514" s="1"/>
      <c r="F1514" t="s">
        <v>728</v>
      </c>
      <c r="G1514" t="s">
        <v>5872</v>
      </c>
      <c r="H1514" t="s">
        <v>5873</v>
      </c>
      <c r="I1514" t="s">
        <v>168</v>
      </c>
      <c r="J1514" t="s">
        <v>32</v>
      </c>
      <c r="K1514" t="str">
        <f>IF(employee_data3[[#This Row],[EmployeeStatus]]="Active", "Active", "Attrition")</f>
        <v>Active</v>
      </c>
      <c r="L1514" t="s">
        <v>33</v>
      </c>
      <c r="M1514" t="s">
        <v>34</v>
      </c>
      <c r="N1514" t="s">
        <v>35</v>
      </c>
      <c r="O1514" t="s">
        <v>36</v>
      </c>
      <c r="P1514" t="s">
        <v>37</v>
      </c>
      <c r="Q1514" t="s">
        <v>65</v>
      </c>
      <c r="R1514" t="s">
        <v>90</v>
      </c>
      <c r="S1514" s="1">
        <v>15405</v>
      </c>
      <c r="T1514">
        <f>DATEDIF(employee_data3[[#This Row],[DOB]],DATE(2023, 1, 1), "Y")</f>
        <v>80</v>
      </c>
      <c r="U1514" t="str">
        <f>IF(employee_data3[[#This Row],[Age]]&lt;=25, "Remaja", IF(employee_data3[[#This Row],[Age]]&lt;=55, "Dewasa", "Lansia"))</f>
        <v>Lansia</v>
      </c>
      <c r="V1514" t="s">
        <v>5858</v>
      </c>
      <c r="W1514" t="s">
        <v>113</v>
      </c>
      <c r="X1514" t="s">
        <v>42</v>
      </c>
      <c r="Y1514">
        <v>19068</v>
      </c>
      <c r="Z1514" t="s">
        <v>128</v>
      </c>
      <c r="AA1514" t="s">
        <v>84</v>
      </c>
      <c r="AB1514" t="s">
        <v>45</v>
      </c>
      <c r="AC1514">
        <v>3</v>
      </c>
      <c r="AD1514" s="11">
        <f>(employee_data3[[#This Row],[Current Employee Rating]]-AVERAGE(employee_data3[Current Employee Rating]))/STDEV(employee_data3[Current Employee Rating])</f>
        <v>3.0539538160596794E-2</v>
      </c>
      <c r="AE1514" s="11" t="str">
        <f>IF(employee_data3[[#This Row],[Z Score]]&gt;3,"Yes","No")</f>
        <v>No</v>
      </c>
    </row>
    <row r="1515" spans="1:31" x14ac:dyDescent="0.3">
      <c r="A1515">
        <v>1940</v>
      </c>
      <c r="B1515" t="s">
        <v>5874</v>
      </c>
      <c r="C1515" t="s">
        <v>2377</v>
      </c>
      <c r="D1515" s="1">
        <v>45074</v>
      </c>
      <c r="E1515" s="1"/>
      <c r="F1515" t="s">
        <v>728</v>
      </c>
      <c r="G1515" t="s">
        <v>5875</v>
      </c>
      <c r="H1515" t="s">
        <v>5876</v>
      </c>
      <c r="I1515" t="s">
        <v>80</v>
      </c>
      <c r="J1515" t="s">
        <v>32</v>
      </c>
      <c r="K1515" t="str">
        <f>IF(employee_data3[[#This Row],[EmployeeStatus]]="Active", "Active", "Attrition")</f>
        <v>Active</v>
      </c>
      <c r="L1515" t="s">
        <v>33</v>
      </c>
      <c r="M1515" t="s">
        <v>51</v>
      </c>
      <c r="N1515" t="s">
        <v>35</v>
      </c>
      <c r="O1515" t="s">
        <v>36</v>
      </c>
      <c r="P1515" t="s">
        <v>37</v>
      </c>
      <c r="Q1515" t="s">
        <v>65</v>
      </c>
      <c r="R1515" t="s">
        <v>111</v>
      </c>
      <c r="S1515" s="1">
        <v>15560</v>
      </c>
      <c r="T1515">
        <f>DATEDIF(employee_data3[[#This Row],[DOB]],DATE(2023, 1, 1), "Y")</f>
        <v>80</v>
      </c>
      <c r="U1515" t="str">
        <f>IF(employee_data3[[#This Row],[Age]]&lt;=25, "Remaja", IF(employee_data3[[#This Row],[Age]]&lt;=55, "Dewasa", "Lansia"))</f>
        <v>Lansia</v>
      </c>
      <c r="V1515" t="s">
        <v>40</v>
      </c>
      <c r="W1515" t="s">
        <v>419</v>
      </c>
      <c r="X1515" t="s">
        <v>42</v>
      </c>
      <c r="Y1515">
        <v>18285</v>
      </c>
      <c r="Z1515" t="s">
        <v>128</v>
      </c>
      <c r="AA1515" t="s">
        <v>44</v>
      </c>
      <c r="AB1515" t="s">
        <v>45</v>
      </c>
      <c r="AC1515">
        <v>3</v>
      </c>
      <c r="AD1515" s="11">
        <f>(employee_data3[[#This Row],[Current Employee Rating]]-AVERAGE(employee_data3[Current Employee Rating]))/STDEV(employee_data3[Current Employee Rating])</f>
        <v>3.0539538160596794E-2</v>
      </c>
      <c r="AE1515" s="11" t="str">
        <f>IF(employee_data3[[#This Row],[Z Score]]&gt;3,"Yes","No")</f>
        <v>No</v>
      </c>
    </row>
    <row r="1516" spans="1:31" x14ac:dyDescent="0.3">
      <c r="A1516">
        <v>1941</v>
      </c>
      <c r="B1516" t="s">
        <v>1549</v>
      </c>
      <c r="C1516" t="s">
        <v>1405</v>
      </c>
      <c r="D1516" s="1">
        <v>44230</v>
      </c>
      <c r="E1516" s="1"/>
      <c r="F1516" t="s">
        <v>728</v>
      </c>
      <c r="G1516" t="s">
        <v>5877</v>
      </c>
      <c r="H1516" t="s">
        <v>5878</v>
      </c>
      <c r="I1516" t="s">
        <v>168</v>
      </c>
      <c r="J1516" t="s">
        <v>32</v>
      </c>
      <c r="K1516" t="str">
        <f>IF(employee_data3[[#This Row],[EmployeeStatus]]="Active", "Active", "Attrition")</f>
        <v>Active</v>
      </c>
      <c r="L1516" t="s">
        <v>33</v>
      </c>
      <c r="M1516" t="s">
        <v>51</v>
      </c>
      <c r="N1516" t="s">
        <v>52</v>
      </c>
      <c r="O1516" t="s">
        <v>36</v>
      </c>
      <c r="P1516" t="s">
        <v>37</v>
      </c>
      <c r="Q1516" t="s">
        <v>65</v>
      </c>
      <c r="R1516" t="s">
        <v>111</v>
      </c>
      <c r="S1516" s="1">
        <v>15255</v>
      </c>
      <c r="T1516">
        <f>DATEDIF(employee_data3[[#This Row],[DOB]],DATE(2023, 1, 1), "Y")</f>
        <v>81</v>
      </c>
      <c r="U1516" t="str">
        <f>IF(employee_data3[[#This Row],[Age]]&lt;=25, "Remaja", IF(employee_data3[[#This Row],[Age]]&lt;=55, "Dewasa", "Lansia"))</f>
        <v>Lansia</v>
      </c>
      <c r="V1516" t="s">
        <v>5858</v>
      </c>
      <c r="W1516" t="s">
        <v>113</v>
      </c>
      <c r="X1516" t="s">
        <v>42</v>
      </c>
      <c r="Y1516">
        <v>13977</v>
      </c>
      <c r="Z1516" t="s">
        <v>56</v>
      </c>
      <c r="AA1516" t="s">
        <v>44</v>
      </c>
      <c r="AB1516" t="s">
        <v>45</v>
      </c>
      <c r="AC1516">
        <v>3</v>
      </c>
      <c r="AD1516" s="11">
        <f>(employee_data3[[#This Row],[Current Employee Rating]]-AVERAGE(employee_data3[Current Employee Rating]))/STDEV(employee_data3[Current Employee Rating])</f>
        <v>3.0539538160596794E-2</v>
      </c>
      <c r="AE1516" s="11" t="str">
        <f>IF(employee_data3[[#This Row],[Z Score]]&gt;3,"Yes","No")</f>
        <v>No</v>
      </c>
    </row>
    <row r="1517" spans="1:31" x14ac:dyDescent="0.3">
      <c r="A1517">
        <v>1942</v>
      </c>
      <c r="B1517" t="s">
        <v>5879</v>
      </c>
      <c r="C1517" t="s">
        <v>5294</v>
      </c>
      <c r="D1517" s="1">
        <v>43676</v>
      </c>
      <c r="E1517" s="1">
        <v>44874</v>
      </c>
      <c r="F1517" t="s">
        <v>728</v>
      </c>
      <c r="G1517" t="s">
        <v>5880</v>
      </c>
      <c r="H1517" t="s">
        <v>5881</v>
      </c>
      <c r="I1517" t="s">
        <v>80</v>
      </c>
      <c r="J1517" t="s">
        <v>745</v>
      </c>
      <c r="K1517" t="str">
        <f>IF(employee_data3[[#This Row],[EmployeeStatus]]="Active", "Active", "Attrition")</f>
        <v>Attrition</v>
      </c>
      <c r="L1517" t="s">
        <v>52</v>
      </c>
      <c r="M1517" t="s">
        <v>51</v>
      </c>
      <c r="N1517" t="s">
        <v>52</v>
      </c>
      <c r="O1517" t="s">
        <v>140</v>
      </c>
      <c r="P1517" t="s">
        <v>5882</v>
      </c>
      <c r="Q1517" t="s">
        <v>65</v>
      </c>
      <c r="R1517" t="s">
        <v>305</v>
      </c>
      <c r="S1517" s="1">
        <v>23418</v>
      </c>
      <c r="T1517">
        <f>DATEDIF(employee_data3[[#This Row],[DOB]],DATE(2023, 1, 1), "Y")</f>
        <v>58</v>
      </c>
      <c r="U1517" t="str">
        <f>IF(employee_data3[[#This Row],[Age]]&lt;=25, "Remaja", IF(employee_data3[[#This Row],[Age]]&lt;=55, "Dewasa", "Lansia"))</f>
        <v>Lansia</v>
      </c>
      <c r="V1517" t="s">
        <v>40</v>
      </c>
      <c r="W1517" t="s">
        <v>83</v>
      </c>
      <c r="X1517" t="s">
        <v>42</v>
      </c>
      <c r="Y1517">
        <v>37830</v>
      </c>
      <c r="Z1517" t="s">
        <v>74</v>
      </c>
      <c r="AA1517" t="s">
        <v>44</v>
      </c>
      <c r="AB1517" t="s">
        <v>45</v>
      </c>
      <c r="AC1517">
        <v>3</v>
      </c>
      <c r="AD1517" s="11">
        <f>(employee_data3[[#This Row],[Current Employee Rating]]-AVERAGE(employee_data3[Current Employee Rating]))/STDEV(employee_data3[Current Employee Rating])</f>
        <v>3.0539538160596794E-2</v>
      </c>
      <c r="AE1517" s="11" t="str">
        <f>IF(employee_data3[[#This Row],[Z Score]]&gt;3,"Yes","No")</f>
        <v>No</v>
      </c>
    </row>
    <row r="1518" spans="1:31" x14ac:dyDescent="0.3">
      <c r="A1518">
        <v>1943</v>
      </c>
      <c r="B1518" t="s">
        <v>2455</v>
      </c>
      <c r="C1518" t="s">
        <v>1348</v>
      </c>
      <c r="D1518" s="1">
        <v>44689</v>
      </c>
      <c r="E1518" s="1">
        <v>44882</v>
      </c>
      <c r="F1518" t="s">
        <v>728</v>
      </c>
      <c r="G1518" t="s">
        <v>5883</v>
      </c>
      <c r="H1518" t="s">
        <v>5884</v>
      </c>
      <c r="I1518" t="s">
        <v>168</v>
      </c>
      <c r="J1518" t="s">
        <v>745</v>
      </c>
      <c r="K1518" t="str">
        <f>IF(employee_data3[[#This Row],[EmployeeStatus]]="Active", "Active", "Attrition")</f>
        <v>Attrition</v>
      </c>
      <c r="L1518" t="s">
        <v>33</v>
      </c>
      <c r="M1518" t="s">
        <v>51</v>
      </c>
      <c r="N1518" t="s">
        <v>52</v>
      </c>
      <c r="O1518" t="s">
        <v>140</v>
      </c>
      <c r="P1518" t="s">
        <v>5885</v>
      </c>
      <c r="Q1518" t="s">
        <v>65</v>
      </c>
      <c r="R1518" t="s">
        <v>286</v>
      </c>
      <c r="S1518" s="1">
        <v>20537</v>
      </c>
      <c r="T1518">
        <f>DATEDIF(employee_data3[[#This Row],[DOB]],DATE(2023, 1, 1), "Y")</f>
        <v>66</v>
      </c>
      <c r="U1518" t="str">
        <f>IF(employee_data3[[#This Row],[Age]]&lt;=25, "Remaja", IF(employee_data3[[#This Row],[Age]]&lt;=55, "Dewasa", "Lansia"))</f>
        <v>Lansia</v>
      </c>
      <c r="V1518" t="s">
        <v>5858</v>
      </c>
      <c r="W1518" t="s">
        <v>287</v>
      </c>
      <c r="X1518" t="s">
        <v>42</v>
      </c>
      <c r="Y1518">
        <v>34057</v>
      </c>
      <c r="Z1518" t="s">
        <v>43</v>
      </c>
      <c r="AA1518" t="s">
        <v>44</v>
      </c>
      <c r="AB1518" t="s">
        <v>45</v>
      </c>
      <c r="AC1518">
        <v>3</v>
      </c>
      <c r="AD1518" s="11">
        <f>(employee_data3[[#This Row],[Current Employee Rating]]-AVERAGE(employee_data3[Current Employee Rating]))/STDEV(employee_data3[Current Employee Rating])</f>
        <v>3.0539538160596794E-2</v>
      </c>
      <c r="AE1518" s="11" t="str">
        <f>IF(employee_data3[[#This Row],[Z Score]]&gt;3,"Yes","No")</f>
        <v>No</v>
      </c>
    </row>
    <row r="1519" spans="1:31" x14ac:dyDescent="0.3">
      <c r="A1519">
        <v>1944</v>
      </c>
      <c r="B1519" t="s">
        <v>4685</v>
      </c>
      <c r="C1519" t="s">
        <v>4186</v>
      </c>
      <c r="D1519" s="1">
        <v>43963</v>
      </c>
      <c r="E1519" s="1"/>
      <c r="F1519" t="s">
        <v>728</v>
      </c>
      <c r="G1519" t="s">
        <v>5886</v>
      </c>
      <c r="H1519" t="s">
        <v>5887</v>
      </c>
      <c r="I1519" t="s">
        <v>80</v>
      </c>
      <c r="J1519" t="s">
        <v>32</v>
      </c>
      <c r="K1519" t="str">
        <f>IF(employee_data3[[#This Row],[EmployeeStatus]]="Active", "Active", "Attrition")</f>
        <v>Active</v>
      </c>
      <c r="L1519" t="s">
        <v>52</v>
      </c>
      <c r="M1519" t="s">
        <v>51</v>
      </c>
      <c r="N1519" t="s">
        <v>63</v>
      </c>
      <c r="O1519" t="s">
        <v>36</v>
      </c>
      <c r="P1519" t="s">
        <v>37</v>
      </c>
      <c r="Q1519" t="s">
        <v>65</v>
      </c>
      <c r="R1519" t="s">
        <v>90</v>
      </c>
      <c r="S1519" s="1">
        <v>23243</v>
      </c>
      <c r="T1519">
        <f>DATEDIF(employee_data3[[#This Row],[DOB]],DATE(2023, 1, 1), "Y")</f>
        <v>59</v>
      </c>
      <c r="U1519" t="str">
        <f>IF(employee_data3[[#This Row],[Age]]&lt;=25, "Remaja", IF(employee_data3[[#This Row],[Age]]&lt;=55, "Dewasa", "Lansia"))</f>
        <v>Lansia</v>
      </c>
      <c r="V1519" t="s">
        <v>5858</v>
      </c>
      <c r="W1519" t="s">
        <v>103</v>
      </c>
      <c r="X1519" t="s">
        <v>42</v>
      </c>
      <c r="Y1519">
        <v>80132</v>
      </c>
      <c r="Z1519" t="s">
        <v>128</v>
      </c>
      <c r="AA1519" t="s">
        <v>84</v>
      </c>
      <c r="AB1519" t="s">
        <v>45</v>
      </c>
      <c r="AC1519">
        <v>3</v>
      </c>
      <c r="AD1519" s="11">
        <f>(employee_data3[[#This Row],[Current Employee Rating]]-AVERAGE(employee_data3[Current Employee Rating]))/STDEV(employee_data3[Current Employee Rating])</f>
        <v>3.0539538160596794E-2</v>
      </c>
      <c r="AE1519" s="11" t="str">
        <f>IF(employee_data3[[#This Row],[Z Score]]&gt;3,"Yes","No")</f>
        <v>No</v>
      </c>
    </row>
    <row r="1520" spans="1:31" x14ac:dyDescent="0.3">
      <c r="A1520">
        <v>1945</v>
      </c>
      <c r="B1520" t="s">
        <v>5888</v>
      </c>
      <c r="C1520" t="s">
        <v>1969</v>
      </c>
      <c r="D1520" s="1">
        <v>43552</v>
      </c>
      <c r="E1520" s="1">
        <v>44905</v>
      </c>
      <c r="F1520" t="s">
        <v>4854</v>
      </c>
      <c r="G1520" t="s">
        <v>5889</v>
      </c>
      <c r="H1520" t="s">
        <v>5890</v>
      </c>
      <c r="I1520" t="s">
        <v>80</v>
      </c>
      <c r="J1520" t="s">
        <v>745</v>
      </c>
      <c r="K1520" t="str">
        <f>IF(employee_data3[[#This Row],[EmployeeStatus]]="Active", "Active", "Attrition")</f>
        <v>Attrition</v>
      </c>
      <c r="L1520" t="s">
        <v>63</v>
      </c>
      <c r="M1520" t="s">
        <v>51</v>
      </c>
      <c r="N1520" t="s">
        <v>35</v>
      </c>
      <c r="O1520" t="s">
        <v>126</v>
      </c>
      <c r="P1520" t="s">
        <v>5891</v>
      </c>
      <c r="Q1520" t="s">
        <v>65</v>
      </c>
      <c r="R1520" t="s">
        <v>111</v>
      </c>
      <c r="S1520" s="1">
        <v>28173</v>
      </c>
      <c r="T1520">
        <f>DATEDIF(employee_data3[[#This Row],[DOB]],DATE(2023, 1, 1), "Y")</f>
        <v>45</v>
      </c>
      <c r="U1520" t="str">
        <f>IF(employee_data3[[#This Row],[Age]]&lt;=25, "Remaja", IF(employee_data3[[#This Row],[Age]]&lt;=55, "Dewasa", "Lansia"))</f>
        <v>Dewasa</v>
      </c>
      <c r="V1520" t="s">
        <v>40</v>
      </c>
      <c r="W1520" t="s">
        <v>113</v>
      </c>
      <c r="X1520" t="s">
        <v>42</v>
      </c>
      <c r="Y1520">
        <v>36863</v>
      </c>
      <c r="Z1520" t="s">
        <v>43</v>
      </c>
      <c r="AA1520" t="s">
        <v>84</v>
      </c>
      <c r="AB1520" t="s">
        <v>45</v>
      </c>
      <c r="AC1520">
        <v>3</v>
      </c>
      <c r="AD1520" s="11">
        <f>(employee_data3[[#This Row],[Current Employee Rating]]-AVERAGE(employee_data3[Current Employee Rating]))/STDEV(employee_data3[Current Employee Rating])</f>
        <v>3.0539538160596794E-2</v>
      </c>
      <c r="AE1520" s="11" t="str">
        <f>IF(employee_data3[[#This Row],[Z Score]]&gt;3,"Yes","No")</f>
        <v>No</v>
      </c>
    </row>
    <row r="1521" spans="1:31" x14ac:dyDescent="0.3">
      <c r="A1521">
        <v>1946</v>
      </c>
      <c r="B1521" t="s">
        <v>2654</v>
      </c>
      <c r="C1521" t="s">
        <v>5892</v>
      </c>
      <c r="D1521" s="1">
        <v>43668</v>
      </c>
      <c r="E1521" s="1"/>
      <c r="F1521" t="s">
        <v>728</v>
      </c>
      <c r="G1521" t="s">
        <v>5893</v>
      </c>
      <c r="H1521" t="s">
        <v>5894</v>
      </c>
      <c r="I1521" t="s">
        <v>98</v>
      </c>
      <c r="J1521" t="s">
        <v>32</v>
      </c>
      <c r="K1521" t="str">
        <f>IF(employee_data3[[#This Row],[EmployeeStatus]]="Active", "Active", "Attrition")</f>
        <v>Active</v>
      </c>
      <c r="L1521" t="s">
        <v>63</v>
      </c>
      <c r="M1521" t="s">
        <v>51</v>
      </c>
      <c r="N1521" t="s">
        <v>63</v>
      </c>
      <c r="O1521" t="s">
        <v>36</v>
      </c>
      <c r="P1521" t="s">
        <v>37</v>
      </c>
      <c r="Q1521" t="s">
        <v>65</v>
      </c>
      <c r="R1521" t="s">
        <v>53</v>
      </c>
      <c r="S1521" s="1">
        <v>20658</v>
      </c>
      <c r="T1521">
        <f>DATEDIF(employee_data3[[#This Row],[DOB]],DATE(2023, 1, 1), "Y")</f>
        <v>66</v>
      </c>
      <c r="U1521" t="str">
        <f>IF(employee_data3[[#This Row],[Age]]&lt;=25, "Remaja", IF(employee_data3[[#This Row],[Age]]&lt;=55, "Dewasa", "Lansia"))</f>
        <v>Lansia</v>
      </c>
      <c r="V1521" t="s">
        <v>5858</v>
      </c>
      <c r="W1521" t="s">
        <v>163</v>
      </c>
      <c r="X1521" t="s">
        <v>42</v>
      </c>
      <c r="Y1521">
        <v>76522</v>
      </c>
      <c r="Z1521" t="s">
        <v>74</v>
      </c>
      <c r="AA1521" t="s">
        <v>44</v>
      </c>
      <c r="AB1521" t="s">
        <v>45</v>
      </c>
      <c r="AC1521">
        <v>3</v>
      </c>
      <c r="AD1521" s="11">
        <f>(employee_data3[[#This Row],[Current Employee Rating]]-AVERAGE(employee_data3[Current Employee Rating]))/STDEV(employee_data3[Current Employee Rating])</f>
        <v>3.0539538160596794E-2</v>
      </c>
      <c r="AE1521" s="11" t="str">
        <f>IF(employee_data3[[#This Row],[Z Score]]&gt;3,"Yes","No")</f>
        <v>No</v>
      </c>
    </row>
    <row r="1522" spans="1:31" x14ac:dyDescent="0.3">
      <c r="A1522">
        <v>1947</v>
      </c>
      <c r="B1522" t="s">
        <v>2918</v>
      </c>
      <c r="C1522" t="s">
        <v>1418</v>
      </c>
      <c r="D1522" s="1">
        <v>44091</v>
      </c>
      <c r="E1522" s="1"/>
      <c r="F1522" t="s">
        <v>4854</v>
      </c>
      <c r="G1522" t="s">
        <v>5895</v>
      </c>
      <c r="H1522" t="s">
        <v>5896</v>
      </c>
      <c r="I1522" t="s">
        <v>139</v>
      </c>
      <c r="J1522" t="s">
        <v>32</v>
      </c>
      <c r="K1522" t="str">
        <f>IF(employee_data3[[#This Row],[EmployeeStatus]]="Active", "Active", "Attrition")</f>
        <v>Active</v>
      </c>
      <c r="L1522" t="s">
        <v>52</v>
      </c>
      <c r="M1522" t="s">
        <v>34</v>
      </c>
      <c r="N1522" t="s">
        <v>35</v>
      </c>
      <c r="O1522" t="s">
        <v>36</v>
      </c>
      <c r="P1522" t="s">
        <v>37</v>
      </c>
      <c r="Q1522" t="s">
        <v>65</v>
      </c>
      <c r="R1522" t="s">
        <v>66</v>
      </c>
      <c r="S1522" s="1">
        <v>30153</v>
      </c>
      <c r="T1522">
        <f>DATEDIF(employee_data3[[#This Row],[DOB]],DATE(2023, 1, 1), "Y")</f>
        <v>40</v>
      </c>
      <c r="U1522" t="str">
        <f>IF(employee_data3[[#This Row],[Age]]&lt;=25, "Remaja", IF(employee_data3[[#This Row],[Age]]&lt;=55, "Dewasa", "Lansia"))</f>
        <v>Dewasa</v>
      </c>
      <c r="V1522" t="s">
        <v>5858</v>
      </c>
      <c r="W1522" t="s">
        <v>243</v>
      </c>
      <c r="X1522" t="s">
        <v>42</v>
      </c>
      <c r="Y1522">
        <v>42775</v>
      </c>
      <c r="Z1522" t="s">
        <v>43</v>
      </c>
      <c r="AA1522" t="s">
        <v>75</v>
      </c>
      <c r="AB1522" t="s">
        <v>45</v>
      </c>
      <c r="AC1522">
        <v>3</v>
      </c>
      <c r="AD1522" s="11">
        <f>(employee_data3[[#This Row],[Current Employee Rating]]-AVERAGE(employee_data3[Current Employee Rating]))/STDEV(employee_data3[Current Employee Rating])</f>
        <v>3.0539538160596794E-2</v>
      </c>
      <c r="AE1522" s="11" t="str">
        <f>IF(employee_data3[[#This Row],[Z Score]]&gt;3,"Yes","No")</f>
        <v>No</v>
      </c>
    </row>
    <row r="1523" spans="1:31" x14ac:dyDescent="0.3">
      <c r="A1523">
        <v>1948</v>
      </c>
      <c r="B1523" t="s">
        <v>5897</v>
      </c>
      <c r="C1523" t="s">
        <v>1839</v>
      </c>
      <c r="D1523" s="1">
        <v>44744</v>
      </c>
      <c r="E1523" s="1">
        <v>44782</v>
      </c>
      <c r="F1523" t="s">
        <v>728</v>
      </c>
      <c r="G1523" t="s">
        <v>5898</v>
      </c>
      <c r="H1523" t="s">
        <v>5899</v>
      </c>
      <c r="I1523" t="s">
        <v>80</v>
      </c>
      <c r="J1523" t="s">
        <v>745</v>
      </c>
      <c r="K1523" t="str">
        <f>IF(employee_data3[[#This Row],[EmployeeStatus]]="Active", "Active", "Attrition")</f>
        <v>Attrition</v>
      </c>
      <c r="L1523" t="s">
        <v>52</v>
      </c>
      <c r="M1523" t="s">
        <v>64</v>
      </c>
      <c r="N1523" t="s">
        <v>35</v>
      </c>
      <c r="O1523" t="s">
        <v>140</v>
      </c>
      <c r="P1523" t="s">
        <v>5900</v>
      </c>
      <c r="Q1523" t="s">
        <v>65</v>
      </c>
      <c r="R1523" t="s">
        <v>148</v>
      </c>
      <c r="S1523" s="1">
        <v>23353</v>
      </c>
      <c r="T1523">
        <f>DATEDIF(employee_data3[[#This Row],[DOB]],DATE(2023, 1, 1), "Y")</f>
        <v>59</v>
      </c>
      <c r="U1523" t="str">
        <f>IF(employee_data3[[#This Row],[Age]]&lt;=25, "Remaja", IF(employee_data3[[#This Row],[Age]]&lt;=55, "Dewasa", "Lansia"))</f>
        <v>Lansia</v>
      </c>
      <c r="V1523" t="s">
        <v>5858</v>
      </c>
      <c r="W1523" t="s">
        <v>150</v>
      </c>
      <c r="X1523" t="s">
        <v>42</v>
      </c>
      <c r="Y1523">
        <v>46619</v>
      </c>
      <c r="Z1523" t="s">
        <v>93</v>
      </c>
      <c r="AA1523" t="s">
        <v>84</v>
      </c>
      <c r="AB1523" t="s">
        <v>45</v>
      </c>
      <c r="AC1523">
        <v>3</v>
      </c>
      <c r="AD1523" s="11">
        <f>(employee_data3[[#This Row],[Current Employee Rating]]-AVERAGE(employee_data3[Current Employee Rating]))/STDEV(employee_data3[Current Employee Rating])</f>
        <v>3.0539538160596794E-2</v>
      </c>
      <c r="AE1523" s="11" t="str">
        <f>IF(employee_data3[[#This Row],[Z Score]]&gt;3,"Yes","No")</f>
        <v>No</v>
      </c>
    </row>
    <row r="1524" spans="1:31" x14ac:dyDescent="0.3">
      <c r="A1524">
        <v>1949</v>
      </c>
      <c r="B1524" t="s">
        <v>4326</v>
      </c>
      <c r="C1524" t="s">
        <v>3055</v>
      </c>
      <c r="D1524" s="1">
        <v>43799</v>
      </c>
      <c r="E1524" s="1"/>
      <c r="F1524" t="s">
        <v>4854</v>
      </c>
      <c r="G1524" t="s">
        <v>5901</v>
      </c>
      <c r="H1524" t="s">
        <v>5902</v>
      </c>
      <c r="I1524" t="s">
        <v>139</v>
      </c>
      <c r="J1524" t="s">
        <v>32</v>
      </c>
      <c r="K1524" t="str">
        <f>IF(employee_data3[[#This Row],[EmployeeStatus]]="Active", "Active", "Attrition")</f>
        <v>Active</v>
      </c>
      <c r="L1524" t="s">
        <v>33</v>
      </c>
      <c r="M1524" t="s">
        <v>51</v>
      </c>
      <c r="N1524" t="s">
        <v>52</v>
      </c>
      <c r="O1524" t="s">
        <v>36</v>
      </c>
      <c r="P1524" t="s">
        <v>37</v>
      </c>
      <c r="Q1524" t="s">
        <v>65</v>
      </c>
      <c r="R1524" t="s">
        <v>90</v>
      </c>
      <c r="S1524" s="1">
        <v>18357</v>
      </c>
      <c r="T1524">
        <f>DATEDIF(employee_data3[[#This Row],[DOB]],DATE(2023, 1, 1), "Y")</f>
        <v>72</v>
      </c>
      <c r="U1524" t="str">
        <f>IF(employee_data3[[#This Row],[Age]]&lt;=25, "Remaja", IF(employee_data3[[#This Row],[Age]]&lt;=55, "Dewasa", "Lansia"))</f>
        <v>Lansia</v>
      </c>
      <c r="V1524" t="s">
        <v>5858</v>
      </c>
      <c r="W1524" t="s">
        <v>103</v>
      </c>
      <c r="X1524" t="s">
        <v>42</v>
      </c>
      <c r="Y1524">
        <v>63764</v>
      </c>
      <c r="Z1524" t="s">
        <v>56</v>
      </c>
      <c r="AA1524" t="s">
        <v>104</v>
      </c>
      <c r="AB1524" t="s">
        <v>45</v>
      </c>
      <c r="AC1524">
        <v>3</v>
      </c>
      <c r="AD1524" s="11">
        <f>(employee_data3[[#This Row],[Current Employee Rating]]-AVERAGE(employee_data3[Current Employee Rating]))/STDEV(employee_data3[Current Employee Rating])</f>
        <v>3.0539538160596794E-2</v>
      </c>
      <c r="AE1524" s="11" t="str">
        <f>IF(employee_data3[[#This Row],[Z Score]]&gt;3,"Yes","No")</f>
        <v>No</v>
      </c>
    </row>
    <row r="1525" spans="1:31" x14ac:dyDescent="0.3">
      <c r="A1525">
        <v>1950</v>
      </c>
      <c r="B1525" t="s">
        <v>4660</v>
      </c>
      <c r="C1525" t="s">
        <v>294</v>
      </c>
      <c r="D1525" s="1">
        <v>45128</v>
      </c>
      <c r="E1525" s="1">
        <v>45128</v>
      </c>
      <c r="F1525" t="s">
        <v>728</v>
      </c>
      <c r="G1525" t="s">
        <v>5903</v>
      </c>
      <c r="H1525" t="s">
        <v>5904</v>
      </c>
      <c r="I1525" t="s">
        <v>80</v>
      </c>
      <c r="J1525" t="s">
        <v>745</v>
      </c>
      <c r="K1525" t="str">
        <f>IF(employee_data3[[#This Row],[EmployeeStatus]]="Active", "Active", "Attrition")</f>
        <v>Attrition</v>
      </c>
      <c r="L1525" t="s">
        <v>33</v>
      </c>
      <c r="M1525" t="s">
        <v>34</v>
      </c>
      <c r="N1525" t="s">
        <v>35</v>
      </c>
      <c r="O1525" t="s">
        <v>99</v>
      </c>
      <c r="P1525" t="s">
        <v>5905</v>
      </c>
      <c r="Q1525" t="s">
        <v>38</v>
      </c>
      <c r="R1525" t="s">
        <v>148</v>
      </c>
      <c r="S1525" s="1">
        <v>21268</v>
      </c>
      <c r="T1525">
        <f>DATEDIF(employee_data3[[#This Row],[DOB]],DATE(2023, 1, 1), "Y")</f>
        <v>64</v>
      </c>
      <c r="U1525" t="str">
        <f>IF(employee_data3[[#This Row],[Age]]&lt;=25, "Remaja", IF(employee_data3[[#This Row],[Age]]&lt;=55, "Dewasa", "Lansia"))</f>
        <v>Lansia</v>
      </c>
      <c r="V1525" t="s">
        <v>5858</v>
      </c>
      <c r="W1525" t="s">
        <v>150</v>
      </c>
      <c r="X1525" t="s">
        <v>42</v>
      </c>
      <c r="Y1525">
        <v>30495</v>
      </c>
      <c r="Z1525" t="s">
        <v>128</v>
      </c>
      <c r="AA1525" t="s">
        <v>84</v>
      </c>
      <c r="AB1525" t="s">
        <v>45</v>
      </c>
      <c r="AC1525">
        <v>3</v>
      </c>
      <c r="AD1525" s="11">
        <f>(employee_data3[[#This Row],[Current Employee Rating]]-AVERAGE(employee_data3[Current Employee Rating]))/STDEV(employee_data3[Current Employee Rating])</f>
        <v>3.0539538160596794E-2</v>
      </c>
      <c r="AE1525" s="11" t="str">
        <f>IF(employee_data3[[#This Row],[Z Score]]&gt;3,"Yes","No")</f>
        <v>No</v>
      </c>
    </row>
    <row r="1526" spans="1:31" x14ac:dyDescent="0.3">
      <c r="A1526">
        <v>1951</v>
      </c>
      <c r="B1526" t="s">
        <v>5653</v>
      </c>
      <c r="C1526" t="s">
        <v>2207</v>
      </c>
      <c r="D1526" s="1">
        <v>44069</v>
      </c>
      <c r="E1526" s="1">
        <v>44346</v>
      </c>
      <c r="F1526" t="s">
        <v>4854</v>
      </c>
      <c r="G1526" t="s">
        <v>5906</v>
      </c>
      <c r="H1526" t="s">
        <v>5907</v>
      </c>
      <c r="I1526" t="s">
        <v>133</v>
      </c>
      <c r="J1526" t="s">
        <v>745</v>
      </c>
      <c r="K1526" t="str">
        <f>IF(employee_data3[[#This Row],[EmployeeStatus]]="Active", "Active", "Attrition")</f>
        <v>Attrition</v>
      </c>
      <c r="L1526" t="s">
        <v>63</v>
      </c>
      <c r="M1526" t="s">
        <v>51</v>
      </c>
      <c r="N1526" t="s">
        <v>35</v>
      </c>
      <c r="O1526" t="s">
        <v>175</v>
      </c>
      <c r="P1526" t="s">
        <v>5908</v>
      </c>
      <c r="Q1526" t="s">
        <v>65</v>
      </c>
      <c r="R1526" t="s">
        <v>53</v>
      </c>
      <c r="S1526" s="1">
        <v>22198</v>
      </c>
      <c r="T1526">
        <f>DATEDIF(employee_data3[[#This Row],[DOB]],DATE(2023, 1, 1), "Y")</f>
        <v>62</v>
      </c>
      <c r="U1526" t="str">
        <f>IF(employee_data3[[#This Row],[Age]]&lt;=25, "Remaja", IF(employee_data3[[#This Row],[Age]]&lt;=55, "Dewasa", "Lansia"))</f>
        <v>Lansia</v>
      </c>
      <c r="V1526" t="s">
        <v>40</v>
      </c>
      <c r="W1526" t="s">
        <v>226</v>
      </c>
      <c r="X1526" t="s">
        <v>42</v>
      </c>
      <c r="Y1526">
        <v>32929</v>
      </c>
      <c r="Z1526" t="s">
        <v>128</v>
      </c>
      <c r="AA1526" t="s">
        <v>84</v>
      </c>
      <c r="AB1526" t="s">
        <v>45</v>
      </c>
      <c r="AC1526">
        <v>3</v>
      </c>
      <c r="AD1526" s="11">
        <f>(employee_data3[[#This Row],[Current Employee Rating]]-AVERAGE(employee_data3[Current Employee Rating]))/STDEV(employee_data3[Current Employee Rating])</f>
        <v>3.0539538160596794E-2</v>
      </c>
      <c r="AE1526" s="11" t="str">
        <f>IF(employee_data3[[#This Row],[Z Score]]&gt;3,"Yes","No")</f>
        <v>No</v>
      </c>
    </row>
    <row r="1527" spans="1:31" x14ac:dyDescent="0.3">
      <c r="A1527">
        <v>1952</v>
      </c>
      <c r="B1527" t="s">
        <v>5909</v>
      </c>
      <c r="C1527" t="s">
        <v>5910</v>
      </c>
      <c r="D1527" s="1">
        <v>43967</v>
      </c>
      <c r="E1527" s="1"/>
      <c r="F1527" t="s">
        <v>4854</v>
      </c>
      <c r="G1527" t="s">
        <v>5911</v>
      </c>
      <c r="H1527" t="s">
        <v>5912</v>
      </c>
      <c r="I1527" t="s">
        <v>80</v>
      </c>
      <c r="J1527" t="s">
        <v>32</v>
      </c>
      <c r="K1527" t="str">
        <f>IF(employee_data3[[#This Row],[EmployeeStatus]]="Active", "Active", "Attrition")</f>
        <v>Active</v>
      </c>
      <c r="L1527" t="s">
        <v>63</v>
      </c>
      <c r="M1527" t="s">
        <v>51</v>
      </c>
      <c r="N1527" t="s">
        <v>63</v>
      </c>
      <c r="O1527" t="s">
        <v>36</v>
      </c>
      <c r="P1527" t="s">
        <v>37</v>
      </c>
      <c r="Q1527" t="s">
        <v>65</v>
      </c>
      <c r="R1527" t="s">
        <v>794</v>
      </c>
      <c r="S1527" s="1">
        <v>32720</v>
      </c>
      <c r="T1527">
        <f>DATEDIF(employee_data3[[#This Row],[DOB]],DATE(2023, 1, 1), "Y")</f>
        <v>33</v>
      </c>
      <c r="U1527" t="str">
        <f>IF(employee_data3[[#This Row],[Age]]&lt;=25, "Remaja", IF(employee_data3[[#This Row],[Age]]&lt;=55, "Dewasa", "Lansia"))</f>
        <v>Dewasa</v>
      </c>
      <c r="V1527" t="s">
        <v>5858</v>
      </c>
      <c r="W1527" t="s">
        <v>83</v>
      </c>
      <c r="X1527" t="s">
        <v>42</v>
      </c>
      <c r="Y1527">
        <v>57392</v>
      </c>
      <c r="Z1527" t="s">
        <v>74</v>
      </c>
      <c r="AA1527" t="s">
        <v>104</v>
      </c>
      <c r="AB1527" t="s">
        <v>45</v>
      </c>
      <c r="AC1527">
        <v>3</v>
      </c>
      <c r="AD1527" s="11">
        <f>(employee_data3[[#This Row],[Current Employee Rating]]-AVERAGE(employee_data3[Current Employee Rating]))/STDEV(employee_data3[Current Employee Rating])</f>
        <v>3.0539538160596794E-2</v>
      </c>
      <c r="AE1527" s="11" t="str">
        <f>IF(employee_data3[[#This Row],[Z Score]]&gt;3,"Yes","No")</f>
        <v>No</v>
      </c>
    </row>
    <row r="1528" spans="1:31" x14ac:dyDescent="0.3">
      <c r="A1528">
        <v>1953</v>
      </c>
      <c r="B1528" t="s">
        <v>5913</v>
      </c>
      <c r="C1528" t="s">
        <v>5914</v>
      </c>
      <c r="D1528" s="1">
        <v>45022</v>
      </c>
      <c r="E1528" s="1">
        <v>45070</v>
      </c>
      <c r="F1528" t="s">
        <v>28</v>
      </c>
      <c r="G1528" t="s">
        <v>5915</v>
      </c>
      <c r="H1528" t="s">
        <v>5916</v>
      </c>
      <c r="I1528" t="s">
        <v>62</v>
      </c>
      <c r="J1528" t="s">
        <v>32</v>
      </c>
      <c r="K1528" t="str">
        <f>IF(employee_data3[[#This Row],[EmployeeStatus]]="Active", "Active", "Attrition")</f>
        <v>Active</v>
      </c>
      <c r="L1528" t="s">
        <v>63</v>
      </c>
      <c r="M1528" t="s">
        <v>64</v>
      </c>
      <c r="N1528" t="s">
        <v>63</v>
      </c>
      <c r="O1528" t="s">
        <v>140</v>
      </c>
      <c r="P1528" t="s">
        <v>5917</v>
      </c>
      <c r="Q1528" t="s">
        <v>38</v>
      </c>
      <c r="R1528" t="s">
        <v>39</v>
      </c>
      <c r="S1528" s="1">
        <v>27810</v>
      </c>
      <c r="T1528">
        <f>DATEDIF(employee_data3[[#This Row],[DOB]],DATE(2023, 1, 1), "Y")</f>
        <v>46</v>
      </c>
      <c r="U1528" t="str">
        <f>IF(employee_data3[[#This Row],[Age]]&lt;=25, "Remaja", IF(employee_data3[[#This Row],[Age]]&lt;=55, "Dewasa", "Lansia"))</f>
        <v>Dewasa</v>
      </c>
      <c r="V1528" t="s">
        <v>40</v>
      </c>
      <c r="W1528" t="s">
        <v>4659</v>
      </c>
      <c r="X1528" t="s">
        <v>42</v>
      </c>
      <c r="Y1528">
        <v>2718</v>
      </c>
      <c r="Z1528" t="s">
        <v>128</v>
      </c>
      <c r="AA1528" t="s">
        <v>104</v>
      </c>
      <c r="AB1528" t="s">
        <v>45</v>
      </c>
      <c r="AC1528">
        <v>3</v>
      </c>
      <c r="AD1528" s="11">
        <f>(employee_data3[[#This Row],[Current Employee Rating]]-AVERAGE(employee_data3[Current Employee Rating]))/STDEV(employee_data3[Current Employee Rating])</f>
        <v>3.0539538160596794E-2</v>
      </c>
      <c r="AE1528" s="11" t="str">
        <f>IF(employee_data3[[#This Row],[Z Score]]&gt;3,"Yes","No")</f>
        <v>No</v>
      </c>
    </row>
    <row r="1529" spans="1:31" x14ac:dyDescent="0.3">
      <c r="A1529">
        <v>1954</v>
      </c>
      <c r="B1529" t="s">
        <v>5918</v>
      </c>
      <c r="C1529" t="s">
        <v>5919</v>
      </c>
      <c r="D1529" s="1">
        <v>43514</v>
      </c>
      <c r="E1529" s="1">
        <v>44865</v>
      </c>
      <c r="F1529" t="s">
        <v>728</v>
      </c>
      <c r="G1529" t="s">
        <v>5920</v>
      </c>
      <c r="H1529" t="s">
        <v>5921</v>
      </c>
      <c r="I1529" t="s">
        <v>133</v>
      </c>
      <c r="J1529" t="s">
        <v>745</v>
      </c>
      <c r="K1529" t="str">
        <f>IF(employee_data3[[#This Row],[EmployeeStatus]]="Active", "Active", "Attrition")</f>
        <v>Attrition</v>
      </c>
      <c r="L1529" t="s">
        <v>52</v>
      </c>
      <c r="M1529" t="s">
        <v>34</v>
      </c>
      <c r="N1529" t="s">
        <v>35</v>
      </c>
      <c r="O1529" t="s">
        <v>175</v>
      </c>
      <c r="P1529" t="s">
        <v>5922</v>
      </c>
      <c r="Q1529" t="s">
        <v>38</v>
      </c>
      <c r="R1529" t="s">
        <v>39</v>
      </c>
      <c r="S1529" s="1">
        <v>25041</v>
      </c>
      <c r="T1529">
        <f>DATEDIF(employee_data3[[#This Row],[DOB]],DATE(2023, 1, 1), "Y")</f>
        <v>54</v>
      </c>
      <c r="U1529" t="str">
        <f>IF(employee_data3[[#This Row],[Age]]&lt;=25, "Remaja", IF(employee_data3[[#This Row],[Age]]&lt;=55, "Dewasa", "Lansia"))</f>
        <v>Dewasa</v>
      </c>
      <c r="V1529" t="s">
        <v>40</v>
      </c>
      <c r="W1529" t="s">
        <v>1258</v>
      </c>
      <c r="X1529" t="s">
        <v>42</v>
      </c>
      <c r="Y1529">
        <v>2129</v>
      </c>
      <c r="Z1529" t="s">
        <v>74</v>
      </c>
      <c r="AA1529" t="s">
        <v>104</v>
      </c>
      <c r="AB1529" t="s">
        <v>45</v>
      </c>
      <c r="AC1529">
        <v>3</v>
      </c>
      <c r="AD1529" s="11">
        <f>(employee_data3[[#This Row],[Current Employee Rating]]-AVERAGE(employee_data3[Current Employee Rating]))/STDEV(employee_data3[Current Employee Rating])</f>
        <v>3.0539538160596794E-2</v>
      </c>
      <c r="AE1529" s="11" t="str">
        <f>IF(employee_data3[[#This Row],[Z Score]]&gt;3,"Yes","No")</f>
        <v>No</v>
      </c>
    </row>
    <row r="1530" spans="1:31" x14ac:dyDescent="0.3">
      <c r="A1530">
        <v>1955</v>
      </c>
      <c r="B1530" t="s">
        <v>5923</v>
      </c>
      <c r="C1530" t="s">
        <v>1022</v>
      </c>
      <c r="D1530" s="1">
        <v>44114</v>
      </c>
      <c r="E1530" s="1"/>
      <c r="F1530" t="s">
        <v>28</v>
      </c>
      <c r="G1530" t="s">
        <v>5924</v>
      </c>
      <c r="H1530" t="s">
        <v>5925</v>
      </c>
      <c r="I1530" t="s">
        <v>139</v>
      </c>
      <c r="J1530" t="s">
        <v>32</v>
      </c>
      <c r="K1530" t="str">
        <f>IF(employee_data3[[#This Row],[EmployeeStatus]]="Active", "Active", "Attrition")</f>
        <v>Active</v>
      </c>
      <c r="L1530" t="s">
        <v>63</v>
      </c>
      <c r="M1530" t="s">
        <v>51</v>
      </c>
      <c r="N1530" t="s">
        <v>35</v>
      </c>
      <c r="O1530" t="s">
        <v>36</v>
      </c>
      <c r="P1530" t="s">
        <v>37</v>
      </c>
      <c r="Q1530" t="s">
        <v>38</v>
      </c>
      <c r="R1530" t="s">
        <v>90</v>
      </c>
      <c r="S1530" s="1">
        <v>35889</v>
      </c>
      <c r="T1530">
        <f>DATEDIF(employee_data3[[#This Row],[DOB]],DATE(2023, 1, 1), "Y")</f>
        <v>24</v>
      </c>
      <c r="U1530" t="str">
        <f>IF(employee_data3[[#This Row],[Age]]&lt;=25, "Remaja", IF(employee_data3[[#This Row],[Age]]&lt;=55, "Dewasa", "Lansia"))</f>
        <v>Remaja</v>
      </c>
      <c r="V1530" t="s">
        <v>40</v>
      </c>
      <c r="W1530" t="s">
        <v>113</v>
      </c>
      <c r="X1530" t="s">
        <v>55</v>
      </c>
      <c r="Y1530">
        <v>1776</v>
      </c>
      <c r="Z1530" t="s">
        <v>43</v>
      </c>
      <c r="AA1530" t="s">
        <v>84</v>
      </c>
      <c r="AB1530" t="s">
        <v>45</v>
      </c>
      <c r="AC1530">
        <v>3</v>
      </c>
      <c r="AD1530" s="11">
        <f>(employee_data3[[#This Row],[Current Employee Rating]]-AVERAGE(employee_data3[Current Employee Rating]))/STDEV(employee_data3[Current Employee Rating])</f>
        <v>3.0539538160596794E-2</v>
      </c>
      <c r="AE1530" s="11" t="str">
        <f>IF(employee_data3[[#This Row],[Z Score]]&gt;3,"Yes","No")</f>
        <v>No</v>
      </c>
    </row>
    <row r="1531" spans="1:31" x14ac:dyDescent="0.3">
      <c r="A1531">
        <v>1956</v>
      </c>
      <c r="B1531" t="s">
        <v>2706</v>
      </c>
      <c r="C1531" t="s">
        <v>764</v>
      </c>
      <c r="D1531" s="1">
        <v>44331</v>
      </c>
      <c r="E1531" s="1"/>
      <c r="F1531" t="s">
        <v>28</v>
      </c>
      <c r="G1531" t="s">
        <v>5926</v>
      </c>
      <c r="H1531" t="s">
        <v>5927</v>
      </c>
      <c r="I1531" t="s">
        <v>62</v>
      </c>
      <c r="J1531" t="s">
        <v>32</v>
      </c>
      <c r="K1531" t="str">
        <f>IF(employee_data3[[#This Row],[EmployeeStatus]]="Active", "Active", "Attrition")</f>
        <v>Active</v>
      </c>
      <c r="L1531" t="s">
        <v>52</v>
      </c>
      <c r="M1531" t="s">
        <v>51</v>
      </c>
      <c r="N1531" t="s">
        <v>63</v>
      </c>
      <c r="O1531" t="s">
        <v>36</v>
      </c>
      <c r="P1531" t="s">
        <v>37</v>
      </c>
      <c r="Q1531" t="s">
        <v>38</v>
      </c>
      <c r="R1531" t="s">
        <v>936</v>
      </c>
      <c r="S1531" s="1">
        <v>21537</v>
      </c>
      <c r="T1531">
        <f>DATEDIF(employee_data3[[#This Row],[DOB]],DATE(2023, 1, 1), "Y")</f>
        <v>64</v>
      </c>
      <c r="U1531" t="str">
        <f>IF(employee_data3[[#This Row],[Age]]&lt;=25, "Remaja", IF(employee_data3[[#This Row],[Age]]&lt;=55, "Dewasa", "Lansia"))</f>
        <v>Lansia</v>
      </c>
      <c r="V1531" t="s">
        <v>40</v>
      </c>
      <c r="W1531" t="s">
        <v>113</v>
      </c>
      <c r="X1531" t="s">
        <v>42</v>
      </c>
      <c r="Y1531">
        <v>1915</v>
      </c>
      <c r="Z1531" t="s">
        <v>93</v>
      </c>
      <c r="AA1531" t="s">
        <v>84</v>
      </c>
      <c r="AB1531" t="s">
        <v>45</v>
      </c>
      <c r="AC1531">
        <v>3</v>
      </c>
      <c r="AD1531" s="11">
        <f>(employee_data3[[#This Row],[Current Employee Rating]]-AVERAGE(employee_data3[Current Employee Rating]))/STDEV(employee_data3[Current Employee Rating])</f>
        <v>3.0539538160596794E-2</v>
      </c>
      <c r="AE1531" s="11" t="str">
        <f>IF(employee_data3[[#This Row],[Z Score]]&gt;3,"Yes","No")</f>
        <v>No</v>
      </c>
    </row>
    <row r="1532" spans="1:31" x14ac:dyDescent="0.3">
      <c r="A1532">
        <v>1957</v>
      </c>
      <c r="B1532" t="s">
        <v>5928</v>
      </c>
      <c r="C1532" t="s">
        <v>5929</v>
      </c>
      <c r="D1532" s="1">
        <v>43598</v>
      </c>
      <c r="E1532" s="1">
        <v>44711</v>
      </c>
      <c r="F1532" t="s">
        <v>28</v>
      </c>
      <c r="G1532" t="s">
        <v>5930</v>
      </c>
      <c r="H1532" t="s">
        <v>5931</v>
      </c>
      <c r="I1532" t="s">
        <v>80</v>
      </c>
      <c r="J1532" t="s">
        <v>745</v>
      </c>
      <c r="K1532" t="str">
        <f>IF(employee_data3[[#This Row],[EmployeeStatus]]="Active", "Active", "Attrition")</f>
        <v>Attrition</v>
      </c>
      <c r="L1532" t="s">
        <v>52</v>
      </c>
      <c r="M1532" t="s">
        <v>34</v>
      </c>
      <c r="N1532" t="s">
        <v>63</v>
      </c>
      <c r="O1532" t="s">
        <v>140</v>
      </c>
      <c r="P1532" t="s">
        <v>5932</v>
      </c>
      <c r="Q1532" t="s">
        <v>38</v>
      </c>
      <c r="R1532" t="s">
        <v>90</v>
      </c>
      <c r="S1532" s="1">
        <v>27440</v>
      </c>
      <c r="T1532">
        <f>DATEDIF(employee_data3[[#This Row],[DOB]],DATE(2023, 1, 1), "Y")</f>
        <v>47</v>
      </c>
      <c r="U1532" t="str">
        <f>IF(employee_data3[[#This Row],[Age]]&lt;=25, "Remaja", IF(employee_data3[[#This Row],[Age]]&lt;=55, "Dewasa", "Lansia"))</f>
        <v>Dewasa</v>
      </c>
      <c r="V1532" t="s">
        <v>40</v>
      </c>
      <c r="W1532" t="s">
        <v>243</v>
      </c>
      <c r="X1532" t="s">
        <v>42</v>
      </c>
      <c r="Y1532">
        <v>2330</v>
      </c>
      <c r="Z1532" t="s">
        <v>128</v>
      </c>
      <c r="AA1532" t="s">
        <v>44</v>
      </c>
      <c r="AB1532" t="s">
        <v>45</v>
      </c>
      <c r="AC1532">
        <v>3</v>
      </c>
      <c r="AD1532" s="11">
        <f>(employee_data3[[#This Row],[Current Employee Rating]]-AVERAGE(employee_data3[Current Employee Rating]))/STDEV(employee_data3[Current Employee Rating])</f>
        <v>3.0539538160596794E-2</v>
      </c>
      <c r="AE1532" s="11" t="str">
        <f>IF(employee_data3[[#This Row],[Z Score]]&gt;3,"Yes","No")</f>
        <v>No</v>
      </c>
    </row>
    <row r="1533" spans="1:31" x14ac:dyDescent="0.3">
      <c r="A1533">
        <v>1958</v>
      </c>
      <c r="B1533" t="s">
        <v>3633</v>
      </c>
      <c r="C1533" t="s">
        <v>5933</v>
      </c>
      <c r="D1533" s="1">
        <v>43650</v>
      </c>
      <c r="E1533" s="1"/>
      <c r="F1533" t="s">
        <v>28</v>
      </c>
      <c r="G1533" t="s">
        <v>5934</v>
      </c>
      <c r="H1533" t="s">
        <v>5935</v>
      </c>
      <c r="I1533" t="s">
        <v>168</v>
      </c>
      <c r="J1533" t="s">
        <v>32</v>
      </c>
      <c r="K1533" t="str">
        <f>IF(employee_data3[[#This Row],[EmployeeStatus]]="Active", "Active", "Attrition")</f>
        <v>Active</v>
      </c>
      <c r="L1533" t="s">
        <v>33</v>
      </c>
      <c r="M1533" t="s">
        <v>64</v>
      </c>
      <c r="N1533" t="s">
        <v>63</v>
      </c>
      <c r="O1533" t="s">
        <v>36</v>
      </c>
      <c r="P1533" t="s">
        <v>37</v>
      </c>
      <c r="Q1533" t="s">
        <v>38</v>
      </c>
      <c r="R1533" t="s">
        <v>2015</v>
      </c>
      <c r="S1533" s="1">
        <v>33164</v>
      </c>
      <c r="T1533">
        <f>DATEDIF(employee_data3[[#This Row],[DOB]],DATE(2023, 1, 1), "Y")</f>
        <v>32</v>
      </c>
      <c r="U1533" t="str">
        <f>IF(employee_data3[[#This Row],[Age]]&lt;=25, "Remaja", IF(employee_data3[[#This Row],[Age]]&lt;=55, "Dewasa", "Lansia"))</f>
        <v>Dewasa</v>
      </c>
      <c r="V1533" t="s">
        <v>40</v>
      </c>
      <c r="W1533" t="s">
        <v>67</v>
      </c>
      <c r="X1533" t="s">
        <v>42</v>
      </c>
      <c r="Y1533">
        <v>2170</v>
      </c>
      <c r="Z1533" t="s">
        <v>74</v>
      </c>
      <c r="AA1533" t="s">
        <v>84</v>
      </c>
      <c r="AB1533" t="s">
        <v>45</v>
      </c>
      <c r="AC1533">
        <v>3</v>
      </c>
      <c r="AD1533" s="11">
        <f>(employee_data3[[#This Row],[Current Employee Rating]]-AVERAGE(employee_data3[Current Employee Rating]))/STDEV(employee_data3[Current Employee Rating])</f>
        <v>3.0539538160596794E-2</v>
      </c>
      <c r="AE1533" s="11" t="str">
        <f>IF(employee_data3[[#This Row],[Z Score]]&gt;3,"Yes","No")</f>
        <v>No</v>
      </c>
    </row>
    <row r="1534" spans="1:31" x14ac:dyDescent="0.3">
      <c r="A1534">
        <v>1959</v>
      </c>
      <c r="B1534" t="s">
        <v>5936</v>
      </c>
      <c r="C1534" t="s">
        <v>5937</v>
      </c>
      <c r="D1534" s="1">
        <v>44652</v>
      </c>
      <c r="E1534" s="1">
        <v>44679</v>
      </c>
      <c r="F1534" t="s">
        <v>28</v>
      </c>
      <c r="G1534" t="s">
        <v>5938</v>
      </c>
      <c r="H1534" t="s">
        <v>5939</v>
      </c>
      <c r="I1534" t="s">
        <v>31</v>
      </c>
      <c r="J1534" t="s">
        <v>32</v>
      </c>
      <c r="K1534" t="str">
        <f>IF(employee_data3[[#This Row],[EmployeeStatus]]="Active", "Active", "Attrition")</f>
        <v>Active</v>
      </c>
      <c r="L1534" t="s">
        <v>52</v>
      </c>
      <c r="M1534" t="s">
        <v>64</v>
      </c>
      <c r="N1534" t="s">
        <v>35</v>
      </c>
      <c r="O1534" t="s">
        <v>175</v>
      </c>
      <c r="P1534" t="s">
        <v>5940</v>
      </c>
      <c r="Q1534" t="s">
        <v>38</v>
      </c>
      <c r="R1534" t="s">
        <v>177</v>
      </c>
      <c r="S1534" s="1">
        <v>32722</v>
      </c>
      <c r="T1534">
        <f>DATEDIF(employee_data3[[#This Row],[DOB]],DATE(2023, 1, 1), "Y")</f>
        <v>33</v>
      </c>
      <c r="U1534" t="str">
        <f>IF(employee_data3[[#This Row],[Age]]&lt;=25, "Remaja", IF(employee_data3[[#This Row],[Age]]&lt;=55, "Dewasa", "Lansia"))</f>
        <v>Dewasa</v>
      </c>
      <c r="V1534" t="s">
        <v>40</v>
      </c>
      <c r="W1534" t="s">
        <v>178</v>
      </c>
      <c r="X1534" t="s">
        <v>42</v>
      </c>
      <c r="Y1534">
        <v>2154</v>
      </c>
      <c r="Z1534" t="s">
        <v>128</v>
      </c>
      <c r="AA1534" t="s">
        <v>84</v>
      </c>
      <c r="AB1534" t="s">
        <v>45</v>
      </c>
      <c r="AC1534">
        <v>3</v>
      </c>
      <c r="AD1534" s="11">
        <f>(employee_data3[[#This Row],[Current Employee Rating]]-AVERAGE(employee_data3[Current Employee Rating]))/STDEV(employee_data3[Current Employee Rating])</f>
        <v>3.0539538160596794E-2</v>
      </c>
      <c r="AE1534" s="11" t="str">
        <f>IF(employee_data3[[#This Row],[Z Score]]&gt;3,"Yes","No")</f>
        <v>No</v>
      </c>
    </row>
    <row r="1535" spans="1:31" x14ac:dyDescent="0.3">
      <c r="A1535">
        <v>1960</v>
      </c>
      <c r="B1535" t="s">
        <v>347</v>
      </c>
      <c r="C1535" t="s">
        <v>5941</v>
      </c>
      <c r="D1535" s="1">
        <v>43407</v>
      </c>
      <c r="E1535" s="1"/>
      <c r="F1535" t="s">
        <v>28</v>
      </c>
      <c r="G1535" t="s">
        <v>5942</v>
      </c>
      <c r="H1535" t="s">
        <v>5943</v>
      </c>
      <c r="I1535" t="s">
        <v>168</v>
      </c>
      <c r="J1535" t="s">
        <v>32</v>
      </c>
      <c r="K1535" t="str">
        <f>IF(employee_data3[[#This Row],[EmployeeStatus]]="Active", "Active", "Attrition")</f>
        <v>Active</v>
      </c>
      <c r="L1535" t="s">
        <v>63</v>
      </c>
      <c r="M1535" t="s">
        <v>51</v>
      </c>
      <c r="N1535" t="s">
        <v>52</v>
      </c>
      <c r="O1535" t="s">
        <v>36</v>
      </c>
      <c r="P1535" t="s">
        <v>37</v>
      </c>
      <c r="Q1535" t="s">
        <v>38</v>
      </c>
      <c r="R1535" t="s">
        <v>53</v>
      </c>
      <c r="S1535" s="1">
        <v>17679</v>
      </c>
      <c r="T1535">
        <f>DATEDIF(employee_data3[[#This Row],[DOB]],DATE(2023, 1, 1), "Y")</f>
        <v>74</v>
      </c>
      <c r="U1535" t="str">
        <f>IF(employee_data3[[#This Row],[Age]]&lt;=25, "Remaja", IF(employee_data3[[#This Row],[Age]]&lt;=55, "Dewasa", "Lansia"))</f>
        <v>Lansia</v>
      </c>
      <c r="V1535" t="s">
        <v>40</v>
      </c>
      <c r="W1535" t="s">
        <v>395</v>
      </c>
      <c r="X1535" t="s">
        <v>55</v>
      </c>
      <c r="Y1535">
        <v>2176</v>
      </c>
      <c r="Z1535" t="s">
        <v>43</v>
      </c>
      <c r="AA1535" t="s">
        <v>104</v>
      </c>
      <c r="AB1535" t="s">
        <v>45</v>
      </c>
      <c r="AC1535">
        <v>3</v>
      </c>
      <c r="AD1535" s="11">
        <f>(employee_data3[[#This Row],[Current Employee Rating]]-AVERAGE(employee_data3[Current Employee Rating]))/STDEV(employee_data3[Current Employee Rating])</f>
        <v>3.0539538160596794E-2</v>
      </c>
      <c r="AE1535" s="11" t="str">
        <f>IF(employee_data3[[#This Row],[Z Score]]&gt;3,"Yes","No")</f>
        <v>No</v>
      </c>
    </row>
    <row r="1536" spans="1:31" x14ac:dyDescent="0.3">
      <c r="A1536">
        <v>1961</v>
      </c>
      <c r="B1536" t="s">
        <v>5944</v>
      </c>
      <c r="C1536" t="s">
        <v>5945</v>
      </c>
      <c r="D1536" s="1">
        <v>43384</v>
      </c>
      <c r="E1536" s="1">
        <v>44685</v>
      </c>
      <c r="F1536" t="s">
        <v>28</v>
      </c>
      <c r="G1536" t="s">
        <v>5946</v>
      </c>
      <c r="H1536" t="s">
        <v>5947</v>
      </c>
      <c r="I1536" t="s">
        <v>80</v>
      </c>
      <c r="J1536" t="s">
        <v>745</v>
      </c>
      <c r="K1536" t="str">
        <f>IF(employee_data3[[#This Row],[EmployeeStatus]]="Active", "Active", "Attrition")</f>
        <v>Attrition</v>
      </c>
      <c r="L1536" t="s">
        <v>52</v>
      </c>
      <c r="M1536" t="s">
        <v>51</v>
      </c>
      <c r="N1536" t="s">
        <v>63</v>
      </c>
      <c r="O1536" t="s">
        <v>175</v>
      </c>
      <c r="P1536" t="s">
        <v>5948</v>
      </c>
      <c r="Q1536" t="s">
        <v>38</v>
      </c>
      <c r="R1536" t="s">
        <v>101</v>
      </c>
      <c r="S1536" s="1">
        <v>16635</v>
      </c>
      <c r="T1536">
        <f>DATEDIF(employee_data3[[#This Row],[DOB]],DATE(2023, 1, 1), "Y")</f>
        <v>77</v>
      </c>
      <c r="U1536" t="str">
        <f>IF(employee_data3[[#This Row],[Age]]&lt;=25, "Remaja", IF(employee_data3[[#This Row],[Age]]&lt;=55, "Dewasa", "Lansia"))</f>
        <v>Lansia</v>
      </c>
      <c r="V1536" t="s">
        <v>40</v>
      </c>
      <c r="W1536" t="s">
        <v>703</v>
      </c>
      <c r="X1536" t="s">
        <v>42</v>
      </c>
      <c r="Y1536">
        <v>2351</v>
      </c>
      <c r="Z1536" t="s">
        <v>93</v>
      </c>
      <c r="AA1536" t="s">
        <v>84</v>
      </c>
      <c r="AB1536" t="s">
        <v>45</v>
      </c>
      <c r="AC1536">
        <v>3</v>
      </c>
      <c r="AD1536" s="11">
        <f>(employee_data3[[#This Row],[Current Employee Rating]]-AVERAGE(employee_data3[Current Employee Rating]))/STDEV(employee_data3[Current Employee Rating])</f>
        <v>3.0539538160596794E-2</v>
      </c>
      <c r="AE1536" s="11" t="str">
        <f>IF(employee_data3[[#This Row],[Z Score]]&gt;3,"Yes","No")</f>
        <v>No</v>
      </c>
    </row>
    <row r="1537" spans="1:31" x14ac:dyDescent="0.3">
      <c r="A1537">
        <v>1962</v>
      </c>
      <c r="B1537" t="s">
        <v>5798</v>
      </c>
      <c r="C1537" t="s">
        <v>5949</v>
      </c>
      <c r="D1537" s="1">
        <v>45102</v>
      </c>
      <c r="E1537" s="1">
        <v>45132</v>
      </c>
      <c r="F1537" t="s">
        <v>728</v>
      </c>
      <c r="G1537" t="s">
        <v>5950</v>
      </c>
      <c r="H1537" t="s">
        <v>5951</v>
      </c>
      <c r="I1537" t="s">
        <v>31</v>
      </c>
      <c r="J1537" t="s">
        <v>32</v>
      </c>
      <c r="K1537" t="str">
        <f>IF(employee_data3[[#This Row],[EmployeeStatus]]="Active", "Active", "Attrition")</f>
        <v>Active</v>
      </c>
      <c r="L1537" t="s">
        <v>33</v>
      </c>
      <c r="M1537" t="s">
        <v>34</v>
      </c>
      <c r="N1537" t="s">
        <v>52</v>
      </c>
      <c r="O1537" t="s">
        <v>99</v>
      </c>
      <c r="P1537" t="s">
        <v>5952</v>
      </c>
      <c r="Q1537" t="s">
        <v>38</v>
      </c>
      <c r="R1537" t="s">
        <v>81</v>
      </c>
      <c r="S1537" s="1">
        <v>18677</v>
      </c>
      <c r="T1537">
        <f>DATEDIF(employee_data3[[#This Row],[DOB]],DATE(2023, 1, 1), "Y")</f>
        <v>71</v>
      </c>
      <c r="U1537" t="str">
        <f>IF(employee_data3[[#This Row],[Age]]&lt;=25, "Remaja", IF(employee_data3[[#This Row],[Age]]&lt;=55, "Dewasa", "Lansia"))</f>
        <v>Lansia</v>
      </c>
      <c r="V1537" t="s">
        <v>40</v>
      </c>
      <c r="W1537" t="s">
        <v>73</v>
      </c>
      <c r="X1537" t="s">
        <v>42</v>
      </c>
      <c r="Y1537">
        <v>1824</v>
      </c>
      <c r="Z1537" t="s">
        <v>74</v>
      </c>
      <c r="AA1537" t="s">
        <v>104</v>
      </c>
      <c r="AB1537" t="s">
        <v>45</v>
      </c>
      <c r="AC1537">
        <v>3</v>
      </c>
      <c r="AD1537" s="11">
        <f>(employee_data3[[#This Row],[Current Employee Rating]]-AVERAGE(employee_data3[Current Employee Rating]))/STDEV(employee_data3[Current Employee Rating])</f>
        <v>3.0539538160596794E-2</v>
      </c>
      <c r="AE1537" s="11" t="str">
        <f>IF(employee_data3[[#This Row],[Z Score]]&gt;3,"Yes","No")</f>
        <v>No</v>
      </c>
    </row>
    <row r="1538" spans="1:31" x14ac:dyDescent="0.3">
      <c r="A1538">
        <v>1963</v>
      </c>
      <c r="B1538" t="s">
        <v>5953</v>
      </c>
      <c r="C1538" t="s">
        <v>5954</v>
      </c>
      <c r="D1538" s="1">
        <v>44088</v>
      </c>
      <c r="E1538" s="1">
        <v>44439</v>
      </c>
      <c r="F1538" t="s">
        <v>28</v>
      </c>
      <c r="G1538" t="s">
        <v>5955</v>
      </c>
      <c r="H1538" t="s">
        <v>5956</v>
      </c>
      <c r="I1538" t="s">
        <v>31</v>
      </c>
      <c r="J1538" t="s">
        <v>745</v>
      </c>
      <c r="K1538" t="str">
        <f>IF(employee_data3[[#This Row],[EmployeeStatus]]="Active", "Active", "Attrition")</f>
        <v>Attrition</v>
      </c>
      <c r="L1538" t="s">
        <v>33</v>
      </c>
      <c r="M1538" t="s">
        <v>64</v>
      </c>
      <c r="N1538" t="s">
        <v>63</v>
      </c>
      <c r="O1538" t="s">
        <v>126</v>
      </c>
      <c r="P1538" t="s">
        <v>5957</v>
      </c>
      <c r="Q1538" t="s">
        <v>38</v>
      </c>
      <c r="R1538" t="s">
        <v>81</v>
      </c>
      <c r="S1538" s="1">
        <v>26427</v>
      </c>
      <c r="T1538">
        <f>DATEDIF(employee_data3[[#This Row],[DOB]],DATE(2023, 1, 1), "Y")</f>
        <v>50</v>
      </c>
      <c r="U1538" t="str">
        <f>IF(employee_data3[[#This Row],[Age]]&lt;=25, "Remaja", IF(employee_data3[[#This Row],[Age]]&lt;=55, "Dewasa", "Lansia"))</f>
        <v>Dewasa</v>
      </c>
      <c r="V1538" t="s">
        <v>40</v>
      </c>
      <c r="W1538" t="s">
        <v>103</v>
      </c>
      <c r="X1538" t="s">
        <v>42</v>
      </c>
      <c r="Y1538">
        <v>2446</v>
      </c>
      <c r="Z1538" t="s">
        <v>74</v>
      </c>
      <c r="AA1538" t="s">
        <v>84</v>
      </c>
      <c r="AB1538" t="s">
        <v>45</v>
      </c>
      <c r="AC1538">
        <v>3</v>
      </c>
      <c r="AD1538" s="11">
        <f>(employee_data3[[#This Row],[Current Employee Rating]]-AVERAGE(employee_data3[Current Employee Rating]))/STDEV(employee_data3[Current Employee Rating])</f>
        <v>3.0539538160596794E-2</v>
      </c>
      <c r="AE1538" s="11" t="str">
        <f>IF(employee_data3[[#This Row],[Z Score]]&gt;3,"Yes","No")</f>
        <v>No</v>
      </c>
    </row>
    <row r="1539" spans="1:31" x14ac:dyDescent="0.3">
      <c r="A1539">
        <v>1964</v>
      </c>
      <c r="B1539" t="s">
        <v>5529</v>
      </c>
      <c r="C1539" t="s">
        <v>5958</v>
      </c>
      <c r="D1539" s="1">
        <v>44915</v>
      </c>
      <c r="E1539" s="1">
        <v>44996</v>
      </c>
      <c r="F1539" t="s">
        <v>28</v>
      </c>
      <c r="G1539" t="s">
        <v>5959</v>
      </c>
      <c r="H1539" t="s">
        <v>5960</v>
      </c>
      <c r="I1539" t="s">
        <v>50</v>
      </c>
      <c r="J1539" t="s">
        <v>2300</v>
      </c>
      <c r="K1539" t="str">
        <f>IF(employee_data3[[#This Row],[EmployeeStatus]]="Active", "Active", "Attrition")</f>
        <v>Attrition</v>
      </c>
      <c r="L1539" t="s">
        <v>52</v>
      </c>
      <c r="M1539" t="s">
        <v>64</v>
      </c>
      <c r="N1539" t="s">
        <v>52</v>
      </c>
      <c r="O1539" t="s">
        <v>175</v>
      </c>
      <c r="P1539" t="s">
        <v>5961</v>
      </c>
      <c r="Q1539" t="s">
        <v>38</v>
      </c>
      <c r="R1539" t="s">
        <v>119</v>
      </c>
      <c r="S1539" s="1">
        <v>25289</v>
      </c>
      <c r="T1539">
        <f>DATEDIF(employee_data3[[#This Row],[DOB]],DATE(2023, 1, 1), "Y")</f>
        <v>53</v>
      </c>
      <c r="U1539" t="str">
        <f>IF(employee_data3[[#This Row],[Age]]&lt;=25, "Remaja", IF(employee_data3[[#This Row],[Age]]&lt;=55, "Dewasa", "Lansia"))</f>
        <v>Dewasa</v>
      </c>
      <c r="V1539" t="s">
        <v>40</v>
      </c>
      <c r="W1539" t="s">
        <v>243</v>
      </c>
      <c r="X1539" t="s">
        <v>42</v>
      </c>
      <c r="Y1539">
        <v>2458</v>
      </c>
      <c r="Z1539" t="s">
        <v>74</v>
      </c>
      <c r="AA1539" t="s">
        <v>84</v>
      </c>
      <c r="AB1539" t="s">
        <v>45</v>
      </c>
      <c r="AC1539">
        <v>3</v>
      </c>
      <c r="AD1539" s="11">
        <f>(employee_data3[[#This Row],[Current Employee Rating]]-AVERAGE(employee_data3[Current Employee Rating]))/STDEV(employee_data3[Current Employee Rating])</f>
        <v>3.0539538160596794E-2</v>
      </c>
      <c r="AE1539" s="11" t="str">
        <f>IF(employee_data3[[#This Row],[Z Score]]&gt;3,"Yes","No")</f>
        <v>No</v>
      </c>
    </row>
    <row r="1540" spans="1:31" x14ac:dyDescent="0.3">
      <c r="A1540">
        <v>1965</v>
      </c>
      <c r="B1540" t="s">
        <v>5962</v>
      </c>
      <c r="C1540" t="s">
        <v>5963</v>
      </c>
      <c r="D1540" s="1">
        <v>44615</v>
      </c>
      <c r="E1540" s="1"/>
      <c r="F1540" t="s">
        <v>728</v>
      </c>
      <c r="G1540" t="s">
        <v>5964</v>
      </c>
      <c r="H1540" t="s">
        <v>5965</v>
      </c>
      <c r="I1540" t="s">
        <v>31</v>
      </c>
      <c r="J1540" t="s">
        <v>32</v>
      </c>
      <c r="K1540" t="str">
        <f>IF(employee_data3[[#This Row],[EmployeeStatus]]="Active", "Active", "Attrition")</f>
        <v>Active</v>
      </c>
      <c r="L1540" t="s">
        <v>63</v>
      </c>
      <c r="M1540" t="s">
        <v>51</v>
      </c>
      <c r="N1540" t="s">
        <v>35</v>
      </c>
      <c r="O1540" t="s">
        <v>36</v>
      </c>
      <c r="P1540" t="s">
        <v>37</v>
      </c>
      <c r="Q1540" t="s">
        <v>38</v>
      </c>
      <c r="R1540" t="s">
        <v>81</v>
      </c>
      <c r="S1540" s="1">
        <v>18110</v>
      </c>
      <c r="T1540">
        <f>DATEDIF(employee_data3[[#This Row],[DOB]],DATE(2023, 1, 1), "Y")</f>
        <v>73</v>
      </c>
      <c r="U1540" t="str">
        <f>IF(employee_data3[[#This Row],[Age]]&lt;=25, "Remaja", IF(employee_data3[[#This Row],[Age]]&lt;=55, "Dewasa", "Lansia"))</f>
        <v>Lansia</v>
      </c>
      <c r="V1540" t="s">
        <v>40</v>
      </c>
      <c r="W1540" t="s">
        <v>205</v>
      </c>
      <c r="X1540" t="s">
        <v>42</v>
      </c>
      <c r="Y1540">
        <v>2021</v>
      </c>
      <c r="Z1540" t="s">
        <v>43</v>
      </c>
      <c r="AA1540" t="s">
        <v>44</v>
      </c>
      <c r="AB1540" t="s">
        <v>45</v>
      </c>
      <c r="AC1540">
        <v>3</v>
      </c>
      <c r="AD1540" s="11">
        <f>(employee_data3[[#This Row],[Current Employee Rating]]-AVERAGE(employee_data3[Current Employee Rating]))/STDEV(employee_data3[Current Employee Rating])</f>
        <v>3.0539538160596794E-2</v>
      </c>
      <c r="AE1540" s="11" t="str">
        <f>IF(employee_data3[[#This Row],[Z Score]]&gt;3,"Yes","No")</f>
        <v>No</v>
      </c>
    </row>
    <row r="1541" spans="1:31" x14ac:dyDescent="0.3">
      <c r="A1541">
        <v>1966</v>
      </c>
      <c r="B1541" t="s">
        <v>5966</v>
      </c>
      <c r="C1541" t="s">
        <v>5967</v>
      </c>
      <c r="D1541" s="1">
        <v>43616</v>
      </c>
      <c r="E1541" s="1"/>
      <c r="F1541" t="s">
        <v>728</v>
      </c>
      <c r="G1541" t="s">
        <v>5968</v>
      </c>
      <c r="H1541" t="s">
        <v>5969</v>
      </c>
      <c r="I1541" t="s">
        <v>80</v>
      </c>
      <c r="J1541" t="s">
        <v>32</v>
      </c>
      <c r="K1541" t="str">
        <f>IF(employee_data3[[#This Row],[EmployeeStatus]]="Active", "Active", "Attrition")</f>
        <v>Active</v>
      </c>
      <c r="L1541" t="s">
        <v>63</v>
      </c>
      <c r="M1541" t="s">
        <v>34</v>
      </c>
      <c r="N1541" t="s">
        <v>52</v>
      </c>
      <c r="O1541" t="s">
        <v>36</v>
      </c>
      <c r="P1541" t="s">
        <v>37</v>
      </c>
      <c r="Q1541" t="s">
        <v>38</v>
      </c>
      <c r="R1541" t="s">
        <v>81</v>
      </c>
      <c r="S1541" s="1">
        <v>25996</v>
      </c>
      <c r="T1541">
        <f>DATEDIF(employee_data3[[#This Row],[DOB]],DATE(2023, 1, 1), "Y")</f>
        <v>51</v>
      </c>
      <c r="U1541" t="str">
        <f>IF(employee_data3[[#This Row],[Age]]&lt;=25, "Remaja", IF(employee_data3[[#This Row],[Age]]&lt;=55, "Dewasa", "Lansia"))</f>
        <v>Dewasa</v>
      </c>
      <c r="V1541" t="s">
        <v>40</v>
      </c>
      <c r="W1541" t="s">
        <v>103</v>
      </c>
      <c r="X1541" t="s">
        <v>42</v>
      </c>
      <c r="Y1541">
        <v>1040</v>
      </c>
      <c r="Z1541" t="s">
        <v>74</v>
      </c>
      <c r="AA1541" t="s">
        <v>44</v>
      </c>
      <c r="AB1541" t="s">
        <v>45</v>
      </c>
      <c r="AC1541">
        <v>3</v>
      </c>
      <c r="AD1541" s="11">
        <f>(employee_data3[[#This Row],[Current Employee Rating]]-AVERAGE(employee_data3[Current Employee Rating]))/STDEV(employee_data3[Current Employee Rating])</f>
        <v>3.0539538160596794E-2</v>
      </c>
      <c r="AE1541" s="11" t="str">
        <f>IF(employee_data3[[#This Row],[Z Score]]&gt;3,"Yes","No")</f>
        <v>No</v>
      </c>
    </row>
    <row r="1542" spans="1:31" x14ac:dyDescent="0.3">
      <c r="A1542">
        <v>1967</v>
      </c>
      <c r="B1542" t="s">
        <v>5970</v>
      </c>
      <c r="C1542" t="s">
        <v>5971</v>
      </c>
      <c r="D1542" s="1">
        <v>43494</v>
      </c>
      <c r="E1542" s="1"/>
      <c r="F1542" t="s">
        <v>28</v>
      </c>
      <c r="G1542" t="s">
        <v>5972</v>
      </c>
      <c r="H1542" t="s">
        <v>5973</v>
      </c>
      <c r="I1542" t="s">
        <v>62</v>
      </c>
      <c r="J1542" t="s">
        <v>32</v>
      </c>
      <c r="K1542" t="str">
        <f>IF(employee_data3[[#This Row],[EmployeeStatus]]="Active", "Active", "Attrition")</f>
        <v>Active</v>
      </c>
      <c r="L1542" t="s">
        <v>52</v>
      </c>
      <c r="M1542" t="s">
        <v>51</v>
      </c>
      <c r="N1542" t="s">
        <v>52</v>
      </c>
      <c r="O1542" t="s">
        <v>36</v>
      </c>
      <c r="P1542" t="s">
        <v>37</v>
      </c>
      <c r="Q1542" t="s">
        <v>38</v>
      </c>
      <c r="R1542" t="s">
        <v>81</v>
      </c>
      <c r="S1542" s="1">
        <v>34679</v>
      </c>
      <c r="T1542">
        <f>DATEDIF(employee_data3[[#This Row],[DOB]],DATE(2023, 1, 1), "Y")</f>
        <v>28</v>
      </c>
      <c r="U1542" t="str">
        <f>IF(employee_data3[[#This Row],[Age]]&lt;=25, "Remaja", IF(employee_data3[[#This Row],[Age]]&lt;=55, "Dewasa", "Lansia"))</f>
        <v>Dewasa</v>
      </c>
      <c r="V1542" t="s">
        <v>40</v>
      </c>
      <c r="W1542" t="s">
        <v>292</v>
      </c>
      <c r="X1542" t="s">
        <v>42</v>
      </c>
      <c r="Y1542">
        <v>2453</v>
      </c>
      <c r="Z1542" t="s">
        <v>74</v>
      </c>
      <c r="AA1542" t="s">
        <v>75</v>
      </c>
      <c r="AB1542" t="s">
        <v>45</v>
      </c>
      <c r="AC1542">
        <v>3</v>
      </c>
      <c r="AD1542" s="11">
        <f>(employee_data3[[#This Row],[Current Employee Rating]]-AVERAGE(employee_data3[Current Employee Rating]))/STDEV(employee_data3[Current Employee Rating])</f>
        <v>3.0539538160596794E-2</v>
      </c>
      <c r="AE1542" s="11" t="str">
        <f>IF(employee_data3[[#This Row],[Z Score]]&gt;3,"Yes","No")</f>
        <v>No</v>
      </c>
    </row>
    <row r="1543" spans="1:31" x14ac:dyDescent="0.3">
      <c r="A1543">
        <v>1968</v>
      </c>
      <c r="B1543" t="s">
        <v>5974</v>
      </c>
      <c r="C1543" t="s">
        <v>1250</v>
      </c>
      <c r="D1543" s="1">
        <v>43709</v>
      </c>
      <c r="E1543" s="1"/>
      <c r="F1543" t="s">
        <v>28</v>
      </c>
      <c r="G1543" t="s">
        <v>5975</v>
      </c>
      <c r="H1543" t="s">
        <v>5976</v>
      </c>
      <c r="I1543" t="s">
        <v>118</v>
      </c>
      <c r="J1543" t="s">
        <v>32</v>
      </c>
      <c r="K1543" t="str">
        <f>IF(employee_data3[[#This Row],[EmployeeStatus]]="Active", "Active", "Attrition")</f>
        <v>Active</v>
      </c>
      <c r="L1543" t="s">
        <v>63</v>
      </c>
      <c r="M1543" t="s">
        <v>64</v>
      </c>
      <c r="N1543" t="s">
        <v>35</v>
      </c>
      <c r="O1543" t="s">
        <v>36</v>
      </c>
      <c r="P1543" t="s">
        <v>37</v>
      </c>
      <c r="Q1543" t="s">
        <v>38</v>
      </c>
      <c r="R1543" t="s">
        <v>81</v>
      </c>
      <c r="S1543" s="1">
        <v>20269</v>
      </c>
      <c r="T1543">
        <f>DATEDIF(employee_data3[[#This Row],[DOB]],DATE(2023, 1, 1), "Y")</f>
        <v>67</v>
      </c>
      <c r="U1543" t="str">
        <f>IF(employee_data3[[#This Row],[Age]]&lt;=25, "Remaja", IF(employee_data3[[#This Row],[Age]]&lt;=55, "Dewasa", "Lansia"))</f>
        <v>Lansia</v>
      </c>
      <c r="V1543" t="s">
        <v>40</v>
      </c>
      <c r="W1543" t="s">
        <v>83</v>
      </c>
      <c r="X1543" t="s">
        <v>42</v>
      </c>
      <c r="Y1543">
        <v>1887</v>
      </c>
      <c r="Z1543" t="s">
        <v>128</v>
      </c>
      <c r="AA1543" t="s">
        <v>44</v>
      </c>
      <c r="AB1543" t="s">
        <v>45</v>
      </c>
      <c r="AC1543">
        <v>3</v>
      </c>
      <c r="AD1543" s="11">
        <f>(employee_data3[[#This Row],[Current Employee Rating]]-AVERAGE(employee_data3[Current Employee Rating]))/STDEV(employee_data3[Current Employee Rating])</f>
        <v>3.0539538160596794E-2</v>
      </c>
      <c r="AE1543" s="11" t="str">
        <f>IF(employee_data3[[#This Row],[Z Score]]&gt;3,"Yes","No")</f>
        <v>No</v>
      </c>
    </row>
    <row r="1544" spans="1:31" x14ac:dyDescent="0.3">
      <c r="A1544">
        <v>1969</v>
      </c>
      <c r="B1544" t="s">
        <v>4755</v>
      </c>
      <c r="C1544" t="s">
        <v>5977</v>
      </c>
      <c r="D1544" s="1">
        <v>44213</v>
      </c>
      <c r="E1544" s="1">
        <v>44355</v>
      </c>
      <c r="F1544" t="s">
        <v>28</v>
      </c>
      <c r="G1544" t="s">
        <v>5978</v>
      </c>
      <c r="H1544" t="s">
        <v>5979</v>
      </c>
      <c r="I1544" t="s">
        <v>139</v>
      </c>
      <c r="J1544" t="s">
        <v>1805</v>
      </c>
      <c r="K1544" t="str">
        <f>IF(employee_data3[[#This Row],[EmployeeStatus]]="Active", "Active", "Attrition")</f>
        <v>Attrition</v>
      </c>
      <c r="L1544" t="s">
        <v>63</v>
      </c>
      <c r="M1544" t="s">
        <v>51</v>
      </c>
      <c r="N1544" t="s">
        <v>52</v>
      </c>
      <c r="O1544" t="s">
        <v>140</v>
      </c>
      <c r="P1544" t="s">
        <v>5980</v>
      </c>
      <c r="Q1544" t="s">
        <v>38</v>
      </c>
      <c r="R1544" t="s">
        <v>81</v>
      </c>
      <c r="S1544" s="1">
        <v>27435</v>
      </c>
      <c r="T1544">
        <f>DATEDIF(employee_data3[[#This Row],[DOB]],DATE(2023, 1, 1), "Y")</f>
        <v>47</v>
      </c>
      <c r="U1544" t="str">
        <f>IF(employee_data3[[#This Row],[Age]]&lt;=25, "Remaja", IF(employee_data3[[#This Row],[Age]]&lt;=55, "Dewasa", "Lansia"))</f>
        <v>Dewasa</v>
      </c>
      <c r="V1544" t="s">
        <v>40</v>
      </c>
      <c r="W1544" t="s">
        <v>226</v>
      </c>
      <c r="X1544" t="s">
        <v>42</v>
      </c>
      <c r="Y1544">
        <v>2122</v>
      </c>
      <c r="Z1544" t="s">
        <v>43</v>
      </c>
      <c r="AA1544" t="s">
        <v>75</v>
      </c>
      <c r="AB1544" t="s">
        <v>45</v>
      </c>
      <c r="AC1544">
        <v>3</v>
      </c>
      <c r="AD1544" s="11">
        <f>(employee_data3[[#This Row],[Current Employee Rating]]-AVERAGE(employee_data3[Current Employee Rating]))/STDEV(employee_data3[Current Employee Rating])</f>
        <v>3.0539538160596794E-2</v>
      </c>
      <c r="AE1544" s="11" t="str">
        <f>IF(employee_data3[[#This Row],[Z Score]]&gt;3,"Yes","No")</f>
        <v>No</v>
      </c>
    </row>
    <row r="1545" spans="1:31" x14ac:dyDescent="0.3">
      <c r="A1545">
        <v>1970</v>
      </c>
      <c r="B1545" t="s">
        <v>5981</v>
      </c>
      <c r="C1545" t="s">
        <v>5982</v>
      </c>
      <c r="D1545" s="1">
        <v>44672</v>
      </c>
      <c r="E1545" s="1">
        <v>44672</v>
      </c>
      <c r="F1545" t="s">
        <v>28</v>
      </c>
      <c r="G1545" t="s">
        <v>5983</v>
      </c>
      <c r="H1545" t="s">
        <v>5984</v>
      </c>
      <c r="I1545" t="s">
        <v>168</v>
      </c>
      <c r="J1545" t="s">
        <v>32</v>
      </c>
      <c r="K1545" t="str">
        <f>IF(employee_data3[[#This Row],[EmployeeStatus]]="Active", "Active", "Attrition")</f>
        <v>Active</v>
      </c>
      <c r="L1545" t="s">
        <v>52</v>
      </c>
      <c r="M1545" t="s">
        <v>34</v>
      </c>
      <c r="N1545" t="s">
        <v>35</v>
      </c>
      <c r="O1545" t="s">
        <v>140</v>
      </c>
      <c r="P1545" t="s">
        <v>5985</v>
      </c>
      <c r="Q1545" t="s">
        <v>38</v>
      </c>
      <c r="R1545" t="s">
        <v>90</v>
      </c>
      <c r="S1545" s="1">
        <v>19101</v>
      </c>
      <c r="T1545">
        <f>DATEDIF(employee_data3[[#This Row],[DOB]],DATE(2023, 1, 1), "Y")</f>
        <v>70</v>
      </c>
      <c r="U1545" t="str">
        <f>IF(employee_data3[[#This Row],[Age]]&lt;=25, "Remaja", IF(employee_data3[[#This Row],[Age]]&lt;=55, "Dewasa", "Lansia"))</f>
        <v>Lansia</v>
      </c>
      <c r="V1545" t="s">
        <v>40</v>
      </c>
      <c r="W1545" t="s">
        <v>226</v>
      </c>
      <c r="X1545" t="s">
        <v>42</v>
      </c>
      <c r="Y1545">
        <v>1886</v>
      </c>
      <c r="Z1545" t="s">
        <v>74</v>
      </c>
      <c r="AA1545" t="s">
        <v>75</v>
      </c>
      <c r="AB1545" t="s">
        <v>45</v>
      </c>
      <c r="AC1545">
        <v>3</v>
      </c>
      <c r="AD1545" s="11">
        <f>(employee_data3[[#This Row],[Current Employee Rating]]-AVERAGE(employee_data3[Current Employee Rating]))/STDEV(employee_data3[Current Employee Rating])</f>
        <v>3.0539538160596794E-2</v>
      </c>
      <c r="AE1545" s="11" t="str">
        <f>IF(employee_data3[[#This Row],[Z Score]]&gt;3,"Yes","No")</f>
        <v>No</v>
      </c>
    </row>
    <row r="1546" spans="1:31" x14ac:dyDescent="0.3">
      <c r="A1546">
        <v>1971</v>
      </c>
      <c r="B1546" t="s">
        <v>5986</v>
      </c>
      <c r="C1546" t="s">
        <v>5987</v>
      </c>
      <c r="D1546" s="1">
        <v>43358</v>
      </c>
      <c r="E1546" s="1">
        <v>45121</v>
      </c>
      <c r="F1546" t="s">
        <v>728</v>
      </c>
      <c r="G1546" t="s">
        <v>5988</v>
      </c>
      <c r="H1546" t="s">
        <v>5989</v>
      </c>
      <c r="I1546" t="s">
        <v>139</v>
      </c>
      <c r="J1546" t="s">
        <v>745</v>
      </c>
      <c r="K1546" t="str">
        <f>IF(employee_data3[[#This Row],[EmployeeStatus]]="Active", "Active", "Attrition")</f>
        <v>Attrition</v>
      </c>
      <c r="L1546" t="s">
        <v>52</v>
      </c>
      <c r="M1546" t="s">
        <v>34</v>
      </c>
      <c r="N1546" t="s">
        <v>63</v>
      </c>
      <c r="O1546" t="s">
        <v>175</v>
      </c>
      <c r="P1546" t="s">
        <v>5990</v>
      </c>
      <c r="Q1546" t="s">
        <v>38</v>
      </c>
      <c r="R1546" t="s">
        <v>81</v>
      </c>
      <c r="S1546" s="1">
        <v>34375</v>
      </c>
      <c r="T1546">
        <f>DATEDIF(employee_data3[[#This Row],[DOB]],DATE(2023, 1, 1), "Y")</f>
        <v>28</v>
      </c>
      <c r="U1546" t="str">
        <f>IF(employee_data3[[#This Row],[Age]]&lt;=25, "Remaja", IF(employee_data3[[#This Row],[Age]]&lt;=55, "Dewasa", "Lansia"))</f>
        <v>Dewasa</v>
      </c>
      <c r="V1546" t="s">
        <v>40</v>
      </c>
      <c r="W1546" t="s">
        <v>163</v>
      </c>
      <c r="X1546" t="s">
        <v>42</v>
      </c>
      <c r="Y1546">
        <v>2210</v>
      </c>
      <c r="Z1546" t="s">
        <v>74</v>
      </c>
      <c r="AA1546" t="s">
        <v>104</v>
      </c>
      <c r="AB1546" t="s">
        <v>45</v>
      </c>
      <c r="AC1546">
        <v>3</v>
      </c>
      <c r="AD1546" s="11">
        <f>(employee_data3[[#This Row],[Current Employee Rating]]-AVERAGE(employee_data3[Current Employee Rating]))/STDEV(employee_data3[Current Employee Rating])</f>
        <v>3.0539538160596794E-2</v>
      </c>
      <c r="AE1546" s="11" t="str">
        <f>IF(employee_data3[[#This Row],[Z Score]]&gt;3,"Yes","No")</f>
        <v>No</v>
      </c>
    </row>
    <row r="1547" spans="1:31" x14ac:dyDescent="0.3">
      <c r="A1547">
        <v>1972</v>
      </c>
      <c r="B1547" t="s">
        <v>1787</v>
      </c>
      <c r="C1547" t="s">
        <v>1627</v>
      </c>
      <c r="D1547" s="1">
        <v>44534</v>
      </c>
      <c r="E1547" s="1">
        <v>44568</v>
      </c>
      <c r="F1547" t="s">
        <v>728</v>
      </c>
      <c r="G1547" t="s">
        <v>5991</v>
      </c>
      <c r="H1547" t="s">
        <v>5992</v>
      </c>
      <c r="I1547" t="s">
        <v>50</v>
      </c>
      <c r="J1547" t="s">
        <v>32</v>
      </c>
      <c r="K1547" t="str">
        <f>IF(employee_data3[[#This Row],[EmployeeStatus]]="Active", "Active", "Attrition")</f>
        <v>Active</v>
      </c>
      <c r="L1547" t="s">
        <v>33</v>
      </c>
      <c r="M1547" t="s">
        <v>51</v>
      </c>
      <c r="N1547" t="s">
        <v>35</v>
      </c>
      <c r="O1547" t="s">
        <v>99</v>
      </c>
      <c r="P1547" t="s">
        <v>5993</v>
      </c>
      <c r="Q1547" t="s">
        <v>38</v>
      </c>
      <c r="R1547" t="s">
        <v>90</v>
      </c>
      <c r="S1547" s="1">
        <v>35087</v>
      </c>
      <c r="T1547">
        <f>DATEDIF(employee_data3[[#This Row],[DOB]],DATE(2023, 1, 1), "Y")</f>
        <v>26</v>
      </c>
      <c r="U1547" t="str">
        <f>IF(employee_data3[[#This Row],[Age]]&lt;=25, "Remaja", IF(employee_data3[[#This Row],[Age]]&lt;=55, "Dewasa", "Lansia"))</f>
        <v>Dewasa</v>
      </c>
      <c r="V1547" t="s">
        <v>40</v>
      </c>
      <c r="W1547" t="s">
        <v>83</v>
      </c>
      <c r="X1547" t="s">
        <v>55</v>
      </c>
      <c r="Y1547">
        <v>2045</v>
      </c>
      <c r="Z1547" t="s">
        <v>128</v>
      </c>
      <c r="AA1547" t="s">
        <v>75</v>
      </c>
      <c r="AB1547" t="s">
        <v>45</v>
      </c>
      <c r="AC1547">
        <v>3</v>
      </c>
      <c r="AD1547" s="11">
        <f>(employee_data3[[#This Row],[Current Employee Rating]]-AVERAGE(employee_data3[Current Employee Rating]))/STDEV(employee_data3[Current Employee Rating])</f>
        <v>3.0539538160596794E-2</v>
      </c>
      <c r="AE1547" s="11" t="str">
        <f>IF(employee_data3[[#This Row],[Z Score]]&gt;3,"Yes","No")</f>
        <v>No</v>
      </c>
    </row>
    <row r="1548" spans="1:31" x14ac:dyDescent="0.3">
      <c r="A1548">
        <v>1973</v>
      </c>
      <c r="B1548" t="s">
        <v>5994</v>
      </c>
      <c r="C1548" t="s">
        <v>5995</v>
      </c>
      <c r="D1548" s="1">
        <v>43783</v>
      </c>
      <c r="E1548" s="1"/>
      <c r="F1548" t="s">
        <v>728</v>
      </c>
      <c r="G1548" t="s">
        <v>5996</v>
      </c>
      <c r="H1548" t="s">
        <v>5997</v>
      </c>
      <c r="I1548" t="s">
        <v>89</v>
      </c>
      <c r="J1548" t="s">
        <v>32</v>
      </c>
      <c r="K1548" t="str">
        <f>IF(employee_data3[[#This Row],[EmployeeStatus]]="Active", "Active", "Attrition")</f>
        <v>Active</v>
      </c>
      <c r="L1548" t="s">
        <v>63</v>
      </c>
      <c r="M1548" t="s">
        <v>64</v>
      </c>
      <c r="N1548" t="s">
        <v>63</v>
      </c>
      <c r="O1548" t="s">
        <v>36</v>
      </c>
      <c r="P1548" t="s">
        <v>37</v>
      </c>
      <c r="Q1548" t="s">
        <v>38</v>
      </c>
      <c r="R1548" t="s">
        <v>81</v>
      </c>
      <c r="S1548" s="1">
        <v>33521</v>
      </c>
      <c r="T1548">
        <f>DATEDIF(employee_data3[[#This Row],[DOB]],DATE(2023, 1, 1), "Y")</f>
        <v>31</v>
      </c>
      <c r="U1548" t="str">
        <f>IF(employee_data3[[#This Row],[Age]]&lt;=25, "Remaja", IF(employee_data3[[#This Row],[Age]]&lt;=55, "Dewasa", "Lansia"))</f>
        <v>Dewasa</v>
      </c>
      <c r="V1548" t="s">
        <v>40</v>
      </c>
      <c r="W1548" t="s">
        <v>83</v>
      </c>
      <c r="X1548" t="s">
        <v>42</v>
      </c>
      <c r="Y1548">
        <v>2324</v>
      </c>
      <c r="Z1548" t="s">
        <v>93</v>
      </c>
      <c r="AA1548" t="s">
        <v>84</v>
      </c>
      <c r="AB1548" t="s">
        <v>45</v>
      </c>
      <c r="AC1548">
        <v>3</v>
      </c>
      <c r="AD1548" s="11">
        <f>(employee_data3[[#This Row],[Current Employee Rating]]-AVERAGE(employee_data3[Current Employee Rating]))/STDEV(employee_data3[Current Employee Rating])</f>
        <v>3.0539538160596794E-2</v>
      </c>
      <c r="AE1548" s="11" t="str">
        <f>IF(employee_data3[[#This Row],[Z Score]]&gt;3,"Yes","No")</f>
        <v>No</v>
      </c>
    </row>
    <row r="1549" spans="1:31" x14ac:dyDescent="0.3">
      <c r="A1549">
        <v>1974</v>
      </c>
      <c r="B1549" t="s">
        <v>5998</v>
      </c>
      <c r="C1549" t="s">
        <v>5999</v>
      </c>
      <c r="D1549" s="1">
        <v>44300</v>
      </c>
      <c r="E1549" s="1"/>
      <c r="F1549" t="s">
        <v>28</v>
      </c>
      <c r="G1549" t="s">
        <v>6000</v>
      </c>
      <c r="H1549" t="s">
        <v>6001</v>
      </c>
      <c r="I1549" t="s">
        <v>118</v>
      </c>
      <c r="J1549" t="s">
        <v>32</v>
      </c>
      <c r="K1549" t="str">
        <f>IF(employee_data3[[#This Row],[EmployeeStatus]]="Active", "Active", "Attrition")</f>
        <v>Active</v>
      </c>
      <c r="L1549" t="s">
        <v>52</v>
      </c>
      <c r="M1549" t="s">
        <v>51</v>
      </c>
      <c r="N1549" t="s">
        <v>35</v>
      </c>
      <c r="O1549" t="s">
        <v>36</v>
      </c>
      <c r="P1549" t="s">
        <v>37</v>
      </c>
      <c r="Q1549" t="s">
        <v>38</v>
      </c>
      <c r="R1549" t="s">
        <v>53</v>
      </c>
      <c r="S1549" s="1">
        <v>25201</v>
      </c>
      <c r="T1549">
        <f>DATEDIF(employee_data3[[#This Row],[DOB]],DATE(2023, 1, 1), "Y")</f>
        <v>54</v>
      </c>
      <c r="U1549" t="str">
        <f>IF(employee_data3[[#This Row],[Age]]&lt;=25, "Remaja", IF(employee_data3[[#This Row],[Age]]&lt;=55, "Dewasa", "Lansia"))</f>
        <v>Dewasa</v>
      </c>
      <c r="V1549" t="s">
        <v>40</v>
      </c>
      <c r="W1549" t="s">
        <v>6</v>
      </c>
      <c r="X1549" t="s">
        <v>42</v>
      </c>
      <c r="Y1549">
        <v>2110</v>
      </c>
      <c r="Z1549" t="s">
        <v>43</v>
      </c>
      <c r="AA1549" t="s">
        <v>44</v>
      </c>
      <c r="AB1549" t="s">
        <v>45</v>
      </c>
      <c r="AC1549">
        <v>3</v>
      </c>
      <c r="AD1549" s="11">
        <f>(employee_data3[[#This Row],[Current Employee Rating]]-AVERAGE(employee_data3[Current Employee Rating]))/STDEV(employee_data3[Current Employee Rating])</f>
        <v>3.0539538160596794E-2</v>
      </c>
      <c r="AE1549" s="11" t="str">
        <f>IF(employee_data3[[#This Row],[Z Score]]&gt;3,"Yes","No")</f>
        <v>No</v>
      </c>
    </row>
    <row r="1550" spans="1:31" x14ac:dyDescent="0.3">
      <c r="A1550">
        <v>1975</v>
      </c>
      <c r="B1550" t="s">
        <v>1294</v>
      </c>
      <c r="C1550" t="s">
        <v>1409</v>
      </c>
      <c r="D1550" s="1">
        <v>43569</v>
      </c>
      <c r="E1550" s="1"/>
      <c r="F1550" t="s">
        <v>28</v>
      </c>
      <c r="G1550" t="s">
        <v>6002</v>
      </c>
      <c r="H1550" t="s">
        <v>6003</v>
      </c>
      <c r="I1550" t="s">
        <v>133</v>
      </c>
      <c r="J1550" t="s">
        <v>32</v>
      </c>
      <c r="K1550" t="str">
        <f>IF(employee_data3[[#This Row],[EmployeeStatus]]="Active", "Active", "Attrition")</f>
        <v>Active</v>
      </c>
      <c r="L1550" t="s">
        <v>33</v>
      </c>
      <c r="M1550" t="s">
        <v>51</v>
      </c>
      <c r="N1550" t="s">
        <v>35</v>
      </c>
      <c r="O1550" t="s">
        <v>36</v>
      </c>
      <c r="P1550" t="s">
        <v>37</v>
      </c>
      <c r="Q1550" t="s">
        <v>38</v>
      </c>
      <c r="R1550" t="s">
        <v>177</v>
      </c>
      <c r="S1550" s="1">
        <v>15280</v>
      </c>
      <c r="T1550">
        <f>DATEDIF(employee_data3[[#This Row],[DOB]],DATE(2023, 1, 1), "Y")</f>
        <v>81</v>
      </c>
      <c r="U1550" t="str">
        <f>IF(employee_data3[[#This Row],[Age]]&lt;=25, "Remaja", IF(employee_data3[[#This Row],[Age]]&lt;=55, "Dewasa", "Lansia"))</f>
        <v>Lansia</v>
      </c>
      <c r="V1550" t="s">
        <v>40</v>
      </c>
      <c r="W1550" t="s">
        <v>243</v>
      </c>
      <c r="X1550" t="s">
        <v>42</v>
      </c>
      <c r="Y1550">
        <v>10062</v>
      </c>
      <c r="Z1550" t="s">
        <v>74</v>
      </c>
      <c r="AA1550" t="s">
        <v>104</v>
      </c>
      <c r="AB1550" t="s">
        <v>45</v>
      </c>
      <c r="AC1550">
        <v>3</v>
      </c>
      <c r="AD1550" s="11">
        <f>(employee_data3[[#This Row],[Current Employee Rating]]-AVERAGE(employee_data3[Current Employee Rating]))/STDEV(employee_data3[Current Employee Rating])</f>
        <v>3.0539538160596794E-2</v>
      </c>
      <c r="AE1550" s="11" t="str">
        <f>IF(employee_data3[[#This Row],[Z Score]]&gt;3,"Yes","No")</f>
        <v>No</v>
      </c>
    </row>
    <row r="1551" spans="1:31" x14ac:dyDescent="0.3">
      <c r="A1551">
        <v>1976</v>
      </c>
      <c r="B1551" t="s">
        <v>6004</v>
      </c>
      <c r="C1551" t="s">
        <v>4616</v>
      </c>
      <c r="D1551" s="1">
        <v>44205</v>
      </c>
      <c r="E1551" s="1"/>
      <c r="F1551" t="s">
        <v>28</v>
      </c>
      <c r="G1551" t="s">
        <v>6005</v>
      </c>
      <c r="H1551" t="s">
        <v>6006</v>
      </c>
      <c r="I1551" t="s">
        <v>50</v>
      </c>
      <c r="J1551" t="s">
        <v>32</v>
      </c>
      <c r="K1551" t="str">
        <f>IF(employee_data3[[#This Row],[EmployeeStatus]]="Active", "Active", "Attrition")</f>
        <v>Active</v>
      </c>
      <c r="L1551" t="s">
        <v>63</v>
      </c>
      <c r="M1551" t="s">
        <v>34</v>
      </c>
      <c r="N1551" t="s">
        <v>63</v>
      </c>
      <c r="O1551" t="s">
        <v>36</v>
      </c>
      <c r="P1551" t="s">
        <v>37</v>
      </c>
      <c r="Q1551" t="s">
        <v>38</v>
      </c>
      <c r="R1551" t="s">
        <v>39</v>
      </c>
      <c r="S1551" s="1">
        <v>16484</v>
      </c>
      <c r="T1551">
        <f>DATEDIF(employee_data3[[#This Row],[DOB]],DATE(2023, 1, 1), "Y")</f>
        <v>77</v>
      </c>
      <c r="U1551" t="str">
        <f>IF(employee_data3[[#This Row],[Age]]&lt;=25, "Remaja", IF(employee_data3[[#This Row],[Age]]&lt;=55, "Dewasa", "Lansia"))</f>
        <v>Lansia</v>
      </c>
      <c r="V1551" t="s">
        <v>40</v>
      </c>
      <c r="W1551" t="s">
        <v>1258</v>
      </c>
      <c r="X1551" t="s">
        <v>42</v>
      </c>
      <c r="Y1551">
        <v>82592</v>
      </c>
      <c r="Z1551" t="s">
        <v>43</v>
      </c>
      <c r="AA1551" t="s">
        <v>75</v>
      </c>
      <c r="AB1551" t="s">
        <v>45</v>
      </c>
      <c r="AC1551">
        <v>3</v>
      </c>
      <c r="AD1551" s="11">
        <f>(employee_data3[[#This Row],[Current Employee Rating]]-AVERAGE(employee_data3[Current Employee Rating]))/STDEV(employee_data3[Current Employee Rating])</f>
        <v>3.0539538160596794E-2</v>
      </c>
      <c r="AE1551" s="11" t="str">
        <f>IF(employee_data3[[#This Row],[Z Score]]&gt;3,"Yes","No")</f>
        <v>No</v>
      </c>
    </row>
    <row r="1552" spans="1:31" x14ac:dyDescent="0.3">
      <c r="A1552">
        <v>1977</v>
      </c>
      <c r="B1552" t="s">
        <v>6007</v>
      </c>
      <c r="C1552" t="s">
        <v>6008</v>
      </c>
      <c r="D1552" s="1">
        <v>44921</v>
      </c>
      <c r="E1552" s="1">
        <v>45111</v>
      </c>
      <c r="F1552" t="s">
        <v>28</v>
      </c>
      <c r="G1552" t="s">
        <v>6009</v>
      </c>
      <c r="H1552" t="s">
        <v>6010</v>
      </c>
      <c r="I1552" t="s">
        <v>139</v>
      </c>
      <c r="J1552" t="s">
        <v>745</v>
      </c>
      <c r="K1552" t="str">
        <f>IF(employee_data3[[#This Row],[EmployeeStatus]]="Active", "Active", "Attrition")</f>
        <v>Attrition</v>
      </c>
      <c r="L1552" t="s">
        <v>33</v>
      </c>
      <c r="M1552" t="s">
        <v>64</v>
      </c>
      <c r="N1552" t="s">
        <v>63</v>
      </c>
      <c r="O1552" t="s">
        <v>175</v>
      </c>
      <c r="P1552" t="s">
        <v>6011</v>
      </c>
      <c r="Q1552" t="s">
        <v>38</v>
      </c>
      <c r="R1552" t="s">
        <v>90</v>
      </c>
      <c r="S1552" s="1">
        <v>19259</v>
      </c>
      <c r="T1552">
        <f>DATEDIF(employee_data3[[#This Row],[DOB]],DATE(2023, 1, 1), "Y")</f>
        <v>70</v>
      </c>
      <c r="U1552" t="str">
        <f>IF(employee_data3[[#This Row],[Age]]&lt;=25, "Remaja", IF(employee_data3[[#This Row],[Age]]&lt;=55, "Dewasa", "Lansia"))</f>
        <v>Lansia</v>
      </c>
      <c r="V1552" t="s">
        <v>40</v>
      </c>
      <c r="W1552" t="s">
        <v>103</v>
      </c>
      <c r="X1552" t="s">
        <v>42</v>
      </c>
      <c r="Y1552">
        <v>4549</v>
      </c>
      <c r="Z1552" t="s">
        <v>43</v>
      </c>
      <c r="AA1552" t="s">
        <v>75</v>
      </c>
      <c r="AB1552" t="s">
        <v>45</v>
      </c>
      <c r="AC1552">
        <v>3</v>
      </c>
      <c r="AD1552" s="11">
        <f>(employee_data3[[#This Row],[Current Employee Rating]]-AVERAGE(employee_data3[Current Employee Rating]))/STDEV(employee_data3[Current Employee Rating])</f>
        <v>3.0539538160596794E-2</v>
      </c>
      <c r="AE1552" s="11" t="str">
        <f>IF(employee_data3[[#This Row],[Z Score]]&gt;3,"Yes","No")</f>
        <v>No</v>
      </c>
    </row>
    <row r="1553" spans="1:31" x14ac:dyDescent="0.3">
      <c r="A1553">
        <v>1978</v>
      </c>
      <c r="B1553" t="s">
        <v>5000</v>
      </c>
      <c r="C1553" t="s">
        <v>1197</v>
      </c>
      <c r="D1553" s="1">
        <v>44474</v>
      </c>
      <c r="E1553" s="1">
        <v>45109</v>
      </c>
      <c r="F1553" t="s">
        <v>28</v>
      </c>
      <c r="G1553" t="s">
        <v>6012</v>
      </c>
      <c r="H1553" t="s">
        <v>6013</v>
      </c>
      <c r="I1553" t="s">
        <v>80</v>
      </c>
      <c r="J1553" t="s">
        <v>745</v>
      </c>
      <c r="K1553" t="str">
        <f>IF(employee_data3[[#This Row],[EmployeeStatus]]="Active", "Active", "Attrition")</f>
        <v>Attrition</v>
      </c>
      <c r="L1553" t="s">
        <v>63</v>
      </c>
      <c r="M1553" t="s">
        <v>64</v>
      </c>
      <c r="N1553" t="s">
        <v>52</v>
      </c>
      <c r="O1553" t="s">
        <v>175</v>
      </c>
      <c r="P1553" t="s">
        <v>6014</v>
      </c>
      <c r="Q1553" t="s">
        <v>38</v>
      </c>
      <c r="R1553" t="s">
        <v>39</v>
      </c>
      <c r="S1553" s="1">
        <v>28116</v>
      </c>
      <c r="T1553">
        <f>DATEDIF(employee_data3[[#This Row],[DOB]],DATE(2023, 1, 1), "Y")</f>
        <v>46</v>
      </c>
      <c r="U1553" t="str">
        <f>IF(employee_data3[[#This Row],[Age]]&lt;=25, "Remaja", IF(employee_data3[[#This Row],[Age]]&lt;=55, "Dewasa", "Lansia"))</f>
        <v>Dewasa</v>
      </c>
      <c r="V1553" t="s">
        <v>40</v>
      </c>
      <c r="W1553" t="s">
        <v>1258</v>
      </c>
      <c r="X1553" t="s">
        <v>42</v>
      </c>
      <c r="Y1553">
        <v>61287</v>
      </c>
      <c r="Z1553" t="s">
        <v>74</v>
      </c>
      <c r="AA1553" t="s">
        <v>104</v>
      </c>
      <c r="AB1553" t="s">
        <v>45</v>
      </c>
      <c r="AC1553">
        <v>3</v>
      </c>
      <c r="AD1553" s="11">
        <f>(employee_data3[[#This Row],[Current Employee Rating]]-AVERAGE(employee_data3[Current Employee Rating]))/STDEV(employee_data3[Current Employee Rating])</f>
        <v>3.0539538160596794E-2</v>
      </c>
      <c r="AE1553" s="11" t="str">
        <f>IF(employee_data3[[#This Row],[Z Score]]&gt;3,"Yes","No")</f>
        <v>No</v>
      </c>
    </row>
    <row r="1554" spans="1:31" x14ac:dyDescent="0.3">
      <c r="A1554">
        <v>1979</v>
      </c>
      <c r="B1554" t="s">
        <v>2071</v>
      </c>
      <c r="C1554" t="s">
        <v>2522</v>
      </c>
      <c r="D1554" s="1">
        <v>44829</v>
      </c>
      <c r="E1554" s="1">
        <v>45012</v>
      </c>
      <c r="F1554" t="s">
        <v>28</v>
      </c>
      <c r="G1554" t="s">
        <v>6015</v>
      </c>
      <c r="H1554" t="s">
        <v>6016</v>
      </c>
      <c r="I1554" t="s">
        <v>168</v>
      </c>
      <c r="J1554" t="s">
        <v>32</v>
      </c>
      <c r="K1554" t="str">
        <f>IF(employee_data3[[#This Row],[EmployeeStatus]]="Active", "Active", "Attrition")</f>
        <v>Active</v>
      </c>
      <c r="L1554" t="s">
        <v>52</v>
      </c>
      <c r="M1554" t="s">
        <v>64</v>
      </c>
      <c r="N1554" t="s">
        <v>35</v>
      </c>
      <c r="O1554" t="s">
        <v>175</v>
      </c>
      <c r="P1554" t="s">
        <v>6017</v>
      </c>
      <c r="Q1554" t="s">
        <v>38</v>
      </c>
      <c r="R1554" t="s">
        <v>111</v>
      </c>
      <c r="S1554" s="1">
        <v>26383</v>
      </c>
      <c r="T1554">
        <f>DATEDIF(employee_data3[[#This Row],[DOB]],DATE(2023, 1, 1), "Y")</f>
        <v>50</v>
      </c>
      <c r="U1554" t="str">
        <f>IF(employee_data3[[#This Row],[Age]]&lt;=25, "Remaja", IF(employee_data3[[#This Row],[Age]]&lt;=55, "Dewasa", "Lansia"))</f>
        <v>Dewasa</v>
      </c>
      <c r="V1554" t="s">
        <v>40</v>
      </c>
      <c r="W1554" t="s">
        <v>113</v>
      </c>
      <c r="X1554" t="s">
        <v>42</v>
      </c>
      <c r="Y1554">
        <v>61958</v>
      </c>
      <c r="Z1554" t="s">
        <v>128</v>
      </c>
      <c r="AA1554" t="s">
        <v>75</v>
      </c>
      <c r="AB1554" t="s">
        <v>45</v>
      </c>
      <c r="AC1554">
        <v>3</v>
      </c>
      <c r="AD1554" s="11">
        <f>(employee_data3[[#This Row],[Current Employee Rating]]-AVERAGE(employee_data3[Current Employee Rating]))/STDEV(employee_data3[Current Employee Rating])</f>
        <v>3.0539538160596794E-2</v>
      </c>
      <c r="AE1554" s="11" t="str">
        <f>IF(employee_data3[[#This Row],[Z Score]]&gt;3,"Yes","No")</f>
        <v>No</v>
      </c>
    </row>
    <row r="1555" spans="1:31" x14ac:dyDescent="0.3">
      <c r="A1555">
        <v>1980</v>
      </c>
      <c r="B1555" t="s">
        <v>3930</v>
      </c>
      <c r="C1555" t="s">
        <v>2342</v>
      </c>
      <c r="D1555" s="1">
        <v>44510</v>
      </c>
      <c r="E1555" s="1"/>
      <c r="F1555" t="s">
        <v>28</v>
      </c>
      <c r="G1555" t="s">
        <v>6018</v>
      </c>
      <c r="H1555" t="s">
        <v>6019</v>
      </c>
      <c r="I1555" t="s">
        <v>98</v>
      </c>
      <c r="J1555" t="s">
        <v>32</v>
      </c>
      <c r="K1555" t="str">
        <f>IF(employee_data3[[#This Row],[EmployeeStatus]]="Active", "Active", "Attrition")</f>
        <v>Active</v>
      </c>
      <c r="L1555" t="s">
        <v>52</v>
      </c>
      <c r="M1555" t="s">
        <v>34</v>
      </c>
      <c r="N1555" t="s">
        <v>63</v>
      </c>
      <c r="O1555" t="s">
        <v>36</v>
      </c>
      <c r="P1555" t="s">
        <v>37</v>
      </c>
      <c r="Q1555" t="s">
        <v>38</v>
      </c>
      <c r="R1555" t="s">
        <v>81</v>
      </c>
      <c r="S1555" s="1">
        <v>33040</v>
      </c>
      <c r="T1555">
        <f>DATEDIF(employee_data3[[#This Row],[DOB]],DATE(2023, 1, 1), "Y")</f>
        <v>32</v>
      </c>
      <c r="U1555" t="str">
        <f>IF(employee_data3[[#This Row],[Age]]&lt;=25, "Remaja", IF(employee_data3[[#This Row],[Age]]&lt;=55, "Dewasa", "Lansia"))</f>
        <v>Dewasa</v>
      </c>
      <c r="V1555" t="s">
        <v>40</v>
      </c>
      <c r="W1555" t="s">
        <v>243</v>
      </c>
      <c r="X1555" t="s">
        <v>42</v>
      </c>
      <c r="Y1555">
        <v>37701</v>
      </c>
      <c r="Z1555" t="s">
        <v>56</v>
      </c>
      <c r="AA1555" t="s">
        <v>84</v>
      </c>
      <c r="AB1555" t="s">
        <v>45</v>
      </c>
      <c r="AC1555">
        <v>3</v>
      </c>
      <c r="AD1555" s="11">
        <f>(employee_data3[[#This Row],[Current Employee Rating]]-AVERAGE(employee_data3[Current Employee Rating]))/STDEV(employee_data3[Current Employee Rating])</f>
        <v>3.0539538160596794E-2</v>
      </c>
      <c r="AE1555" s="11" t="str">
        <f>IF(employee_data3[[#This Row],[Z Score]]&gt;3,"Yes","No")</f>
        <v>No</v>
      </c>
    </row>
    <row r="1556" spans="1:31" x14ac:dyDescent="0.3">
      <c r="A1556">
        <v>1981</v>
      </c>
      <c r="B1556" t="s">
        <v>6020</v>
      </c>
      <c r="C1556" t="s">
        <v>1760</v>
      </c>
      <c r="D1556" s="1">
        <v>44294</v>
      </c>
      <c r="E1556" s="1">
        <v>45123</v>
      </c>
      <c r="F1556" t="s">
        <v>28</v>
      </c>
      <c r="G1556" t="s">
        <v>6021</v>
      </c>
      <c r="H1556" t="s">
        <v>6022</v>
      </c>
      <c r="I1556" t="s">
        <v>118</v>
      </c>
      <c r="J1556" t="s">
        <v>32</v>
      </c>
      <c r="K1556" t="str">
        <f>IF(employee_data3[[#This Row],[EmployeeStatus]]="Active", "Active", "Attrition")</f>
        <v>Active</v>
      </c>
      <c r="L1556" t="s">
        <v>33</v>
      </c>
      <c r="M1556" t="s">
        <v>51</v>
      </c>
      <c r="N1556" t="s">
        <v>35</v>
      </c>
      <c r="O1556" t="s">
        <v>99</v>
      </c>
      <c r="P1556" t="s">
        <v>6023</v>
      </c>
      <c r="Q1556" t="s">
        <v>38</v>
      </c>
      <c r="R1556" t="s">
        <v>81</v>
      </c>
      <c r="S1556" s="1">
        <v>34287</v>
      </c>
      <c r="T1556">
        <f>DATEDIF(employee_data3[[#This Row],[DOB]],DATE(2023, 1, 1), "Y")</f>
        <v>29</v>
      </c>
      <c r="U1556" t="str">
        <f>IF(employee_data3[[#This Row],[Age]]&lt;=25, "Remaja", IF(employee_data3[[#This Row],[Age]]&lt;=55, "Dewasa", "Lansia"))</f>
        <v>Dewasa</v>
      </c>
      <c r="V1556" t="s">
        <v>40</v>
      </c>
      <c r="W1556" t="s">
        <v>226</v>
      </c>
      <c r="X1556" t="s">
        <v>55</v>
      </c>
      <c r="Y1556">
        <v>19755</v>
      </c>
      <c r="Z1556" t="s">
        <v>93</v>
      </c>
      <c r="AA1556" t="s">
        <v>104</v>
      </c>
      <c r="AB1556" t="s">
        <v>45</v>
      </c>
      <c r="AC1556">
        <v>3</v>
      </c>
      <c r="AD1556" s="11">
        <f>(employee_data3[[#This Row],[Current Employee Rating]]-AVERAGE(employee_data3[Current Employee Rating]))/STDEV(employee_data3[Current Employee Rating])</f>
        <v>3.0539538160596794E-2</v>
      </c>
      <c r="AE1556" s="11" t="str">
        <f>IF(employee_data3[[#This Row],[Z Score]]&gt;3,"Yes","No")</f>
        <v>No</v>
      </c>
    </row>
    <row r="1557" spans="1:31" x14ac:dyDescent="0.3">
      <c r="A1557">
        <v>1982</v>
      </c>
      <c r="B1557" t="s">
        <v>6024</v>
      </c>
      <c r="C1557" t="s">
        <v>6025</v>
      </c>
      <c r="D1557" s="1">
        <v>43418</v>
      </c>
      <c r="E1557" s="1"/>
      <c r="F1557" t="s">
        <v>28</v>
      </c>
      <c r="G1557" t="s">
        <v>6026</v>
      </c>
      <c r="H1557" t="s">
        <v>6027</v>
      </c>
      <c r="I1557" t="s">
        <v>62</v>
      </c>
      <c r="J1557" t="s">
        <v>32</v>
      </c>
      <c r="K1557" t="str">
        <f>IF(employee_data3[[#This Row],[EmployeeStatus]]="Active", "Active", "Attrition")</f>
        <v>Active</v>
      </c>
      <c r="L1557" t="s">
        <v>63</v>
      </c>
      <c r="M1557" t="s">
        <v>34</v>
      </c>
      <c r="N1557" t="s">
        <v>35</v>
      </c>
      <c r="O1557" t="s">
        <v>36</v>
      </c>
      <c r="P1557" t="s">
        <v>37</v>
      </c>
      <c r="Q1557" t="s">
        <v>38</v>
      </c>
      <c r="R1557" t="s">
        <v>66</v>
      </c>
      <c r="S1557" s="1">
        <v>29365</v>
      </c>
      <c r="T1557">
        <f>DATEDIF(employee_data3[[#This Row],[DOB]],DATE(2023, 1, 1), "Y")</f>
        <v>42</v>
      </c>
      <c r="U1557" t="str">
        <f>IF(employee_data3[[#This Row],[Age]]&lt;=25, "Remaja", IF(employee_data3[[#This Row],[Age]]&lt;=55, "Dewasa", "Lansia"))</f>
        <v>Dewasa</v>
      </c>
      <c r="V1557" t="s">
        <v>40</v>
      </c>
      <c r="W1557" t="s">
        <v>243</v>
      </c>
      <c r="X1557" t="s">
        <v>42</v>
      </c>
      <c r="Y1557">
        <v>48632</v>
      </c>
      <c r="Z1557" t="s">
        <v>56</v>
      </c>
      <c r="AA1557" t="s">
        <v>84</v>
      </c>
      <c r="AB1557" t="s">
        <v>45</v>
      </c>
      <c r="AC1557">
        <v>3</v>
      </c>
      <c r="AD1557" s="11">
        <f>(employee_data3[[#This Row],[Current Employee Rating]]-AVERAGE(employee_data3[Current Employee Rating]))/STDEV(employee_data3[Current Employee Rating])</f>
        <v>3.0539538160596794E-2</v>
      </c>
      <c r="AE1557" s="11" t="str">
        <f>IF(employee_data3[[#This Row],[Z Score]]&gt;3,"Yes","No")</f>
        <v>No</v>
      </c>
    </row>
    <row r="1558" spans="1:31" x14ac:dyDescent="0.3">
      <c r="A1558">
        <v>1983</v>
      </c>
      <c r="B1558" t="s">
        <v>6028</v>
      </c>
      <c r="C1558" t="s">
        <v>624</v>
      </c>
      <c r="D1558" s="1">
        <v>43904</v>
      </c>
      <c r="E1558" s="1">
        <v>44856</v>
      </c>
      <c r="F1558" t="s">
        <v>28</v>
      </c>
      <c r="G1558" t="s">
        <v>6029</v>
      </c>
      <c r="H1558" t="s">
        <v>6030</v>
      </c>
      <c r="I1558" t="s">
        <v>89</v>
      </c>
      <c r="J1558" t="s">
        <v>32</v>
      </c>
      <c r="K1558" t="str">
        <f>IF(employee_data3[[#This Row],[EmployeeStatus]]="Active", "Active", "Attrition")</f>
        <v>Active</v>
      </c>
      <c r="L1558" t="s">
        <v>52</v>
      </c>
      <c r="M1558" t="s">
        <v>34</v>
      </c>
      <c r="N1558" t="s">
        <v>63</v>
      </c>
      <c r="O1558" t="s">
        <v>126</v>
      </c>
      <c r="P1558" t="s">
        <v>6031</v>
      </c>
      <c r="Q1558" t="s">
        <v>38</v>
      </c>
      <c r="R1558" t="s">
        <v>81</v>
      </c>
      <c r="S1558" s="1">
        <v>20785</v>
      </c>
      <c r="T1558">
        <f>DATEDIF(employee_data3[[#This Row],[DOB]],DATE(2023, 1, 1), "Y")</f>
        <v>66</v>
      </c>
      <c r="U1558" t="str">
        <f>IF(employee_data3[[#This Row],[Age]]&lt;=25, "Remaja", IF(employee_data3[[#This Row],[Age]]&lt;=55, "Dewasa", "Lansia"))</f>
        <v>Lansia</v>
      </c>
      <c r="V1558" t="s">
        <v>40</v>
      </c>
      <c r="W1558" t="s">
        <v>83</v>
      </c>
      <c r="X1558" t="s">
        <v>42</v>
      </c>
      <c r="Y1558">
        <v>31391</v>
      </c>
      <c r="Z1558" t="s">
        <v>128</v>
      </c>
      <c r="AA1558" t="s">
        <v>44</v>
      </c>
      <c r="AB1558" t="s">
        <v>45</v>
      </c>
      <c r="AC1558">
        <v>3</v>
      </c>
      <c r="AD1558" s="11">
        <f>(employee_data3[[#This Row],[Current Employee Rating]]-AVERAGE(employee_data3[Current Employee Rating]))/STDEV(employee_data3[Current Employee Rating])</f>
        <v>3.0539538160596794E-2</v>
      </c>
      <c r="AE1558" s="11" t="str">
        <f>IF(employee_data3[[#This Row],[Z Score]]&gt;3,"Yes","No")</f>
        <v>No</v>
      </c>
    </row>
    <row r="1559" spans="1:31" x14ac:dyDescent="0.3">
      <c r="A1559">
        <v>1984</v>
      </c>
      <c r="B1559" t="s">
        <v>6032</v>
      </c>
      <c r="C1559" t="s">
        <v>4570</v>
      </c>
      <c r="D1559" s="1">
        <v>44006</v>
      </c>
      <c r="E1559" s="1"/>
      <c r="F1559" t="s">
        <v>28</v>
      </c>
      <c r="G1559" t="s">
        <v>6033</v>
      </c>
      <c r="H1559" t="s">
        <v>6034</v>
      </c>
      <c r="I1559" t="s">
        <v>31</v>
      </c>
      <c r="J1559" t="s">
        <v>32</v>
      </c>
      <c r="K1559" t="str">
        <f>IF(employee_data3[[#This Row],[EmployeeStatus]]="Active", "Active", "Attrition")</f>
        <v>Active</v>
      </c>
      <c r="L1559" t="s">
        <v>63</v>
      </c>
      <c r="M1559" t="s">
        <v>64</v>
      </c>
      <c r="N1559" t="s">
        <v>35</v>
      </c>
      <c r="O1559" t="s">
        <v>36</v>
      </c>
      <c r="P1559" t="s">
        <v>37</v>
      </c>
      <c r="Q1559" t="s">
        <v>38</v>
      </c>
      <c r="R1559" t="s">
        <v>332</v>
      </c>
      <c r="S1559" s="1">
        <v>17574</v>
      </c>
      <c r="T1559">
        <f>DATEDIF(employee_data3[[#This Row],[DOB]],DATE(2023, 1, 1), "Y")</f>
        <v>74</v>
      </c>
      <c r="U1559" t="str">
        <f>IF(employee_data3[[#This Row],[Age]]&lt;=25, "Remaja", IF(employee_data3[[#This Row],[Age]]&lt;=55, "Dewasa", "Lansia"))</f>
        <v>Lansia</v>
      </c>
      <c r="V1559" t="s">
        <v>40</v>
      </c>
      <c r="W1559" t="s">
        <v>150</v>
      </c>
      <c r="X1559" t="s">
        <v>42</v>
      </c>
      <c r="Y1559">
        <v>8522</v>
      </c>
      <c r="Z1559" t="s">
        <v>93</v>
      </c>
      <c r="AA1559" t="s">
        <v>75</v>
      </c>
      <c r="AB1559" t="s">
        <v>45</v>
      </c>
      <c r="AC1559">
        <v>3</v>
      </c>
      <c r="AD1559" s="11">
        <f>(employee_data3[[#This Row],[Current Employee Rating]]-AVERAGE(employee_data3[Current Employee Rating]))/STDEV(employee_data3[Current Employee Rating])</f>
        <v>3.0539538160596794E-2</v>
      </c>
      <c r="AE1559" s="11" t="str">
        <f>IF(employee_data3[[#This Row],[Z Score]]&gt;3,"Yes","No")</f>
        <v>No</v>
      </c>
    </row>
    <row r="1560" spans="1:31" x14ac:dyDescent="0.3">
      <c r="A1560">
        <v>1985</v>
      </c>
      <c r="B1560" t="s">
        <v>5365</v>
      </c>
      <c r="C1560" t="s">
        <v>4077</v>
      </c>
      <c r="D1560" s="1">
        <v>45004</v>
      </c>
      <c r="E1560" s="1">
        <v>45020</v>
      </c>
      <c r="F1560" t="s">
        <v>28</v>
      </c>
      <c r="G1560" t="s">
        <v>6035</v>
      </c>
      <c r="H1560" t="s">
        <v>6036</v>
      </c>
      <c r="I1560" t="s">
        <v>133</v>
      </c>
      <c r="J1560" t="s">
        <v>32</v>
      </c>
      <c r="K1560" t="str">
        <f>IF(employee_data3[[#This Row],[EmployeeStatus]]="Active", "Active", "Attrition")</f>
        <v>Active</v>
      </c>
      <c r="L1560" t="s">
        <v>33</v>
      </c>
      <c r="M1560" t="s">
        <v>64</v>
      </c>
      <c r="N1560" t="s">
        <v>35</v>
      </c>
      <c r="O1560" t="s">
        <v>126</v>
      </c>
      <c r="P1560" t="s">
        <v>6037</v>
      </c>
      <c r="Q1560" t="s">
        <v>38</v>
      </c>
      <c r="R1560" t="s">
        <v>81</v>
      </c>
      <c r="S1560" s="1">
        <v>23324</v>
      </c>
      <c r="T1560">
        <f>DATEDIF(employee_data3[[#This Row],[DOB]],DATE(2023, 1, 1), "Y")</f>
        <v>59</v>
      </c>
      <c r="U1560" t="str">
        <f>IF(employee_data3[[#This Row],[Age]]&lt;=25, "Remaja", IF(employee_data3[[#This Row],[Age]]&lt;=55, "Dewasa", "Lansia"))</f>
        <v>Lansia</v>
      </c>
      <c r="V1560" t="s">
        <v>40</v>
      </c>
      <c r="W1560" t="s">
        <v>163</v>
      </c>
      <c r="X1560" t="s">
        <v>42</v>
      </c>
      <c r="Y1560">
        <v>88359</v>
      </c>
      <c r="Z1560" t="s">
        <v>43</v>
      </c>
      <c r="AA1560" t="s">
        <v>44</v>
      </c>
      <c r="AB1560" t="s">
        <v>45</v>
      </c>
      <c r="AC1560">
        <v>3</v>
      </c>
      <c r="AD1560" s="11">
        <f>(employee_data3[[#This Row],[Current Employee Rating]]-AVERAGE(employee_data3[Current Employee Rating]))/STDEV(employee_data3[Current Employee Rating])</f>
        <v>3.0539538160596794E-2</v>
      </c>
      <c r="AE1560" s="11" t="str">
        <f>IF(employee_data3[[#This Row],[Z Score]]&gt;3,"Yes","No")</f>
        <v>No</v>
      </c>
    </row>
    <row r="1561" spans="1:31" x14ac:dyDescent="0.3">
      <c r="A1561">
        <v>1986</v>
      </c>
      <c r="B1561" t="s">
        <v>4557</v>
      </c>
      <c r="C1561" t="s">
        <v>1391</v>
      </c>
      <c r="D1561" s="1">
        <v>44788</v>
      </c>
      <c r="E1561" s="1"/>
      <c r="F1561" t="s">
        <v>28</v>
      </c>
      <c r="G1561" t="s">
        <v>6038</v>
      </c>
      <c r="H1561" t="s">
        <v>6039</v>
      </c>
      <c r="I1561" t="s">
        <v>50</v>
      </c>
      <c r="J1561" t="s">
        <v>32</v>
      </c>
      <c r="K1561" t="str">
        <f>IF(employee_data3[[#This Row],[EmployeeStatus]]="Active", "Active", "Attrition")</f>
        <v>Active</v>
      </c>
      <c r="L1561" t="s">
        <v>33</v>
      </c>
      <c r="M1561" t="s">
        <v>34</v>
      </c>
      <c r="N1561" t="s">
        <v>63</v>
      </c>
      <c r="O1561" t="s">
        <v>36</v>
      </c>
      <c r="P1561" t="s">
        <v>37</v>
      </c>
      <c r="Q1561" t="s">
        <v>38</v>
      </c>
      <c r="R1561" t="s">
        <v>119</v>
      </c>
      <c r="S1561" s="1">
        <v>17947</v>
      </c>
      <c r="T1561">
        <f>DATEDIF(employee_data3[[#This Row],[DOB]],DATE(2023, 1, 1), "Y")</f>
        <v>73</v>
      </c>
      <c r="U1561" t="str">
        <f>IF(employee_data3[[#This Row],[Age]]&lt;=25, "Remaja", IF(employee_data3[[#This Row],[Age]]&lt;=55, "Dewasa", "Lansia"))</f>
        <v>Lansia</v>
      </c>
      <c r="V1561" t="s">
        <v>40</v>
      </c>
      <c r="W1561" t="s">
        <v>184</v>
      </c>
      <c r="X1561" t="s">
        <v>42</v>
      </c>
      <c r="Y1561">
        <v>21326</v>
      </c>
      <c r="Z1561" t="s">
        <v>93</v>
      </c>
      <c r="AA1561" t="s">
        <v>104</v>
      </c>
      <c r="AB1561" t="s">
        <v>45</v>
      </c>
      <c r="AC1561">
        <v>3</v>
      </c>
      <c r="AD1561" s="11">
        <f>(employee_data3[[#This Row],[Current Employee Rating]]-AVERAGE(employee_data3[Current Employee Rating]))/STDEV(employee_data3[Current Employee Rating])</f>
        <v>3.0539538160596794E-2</v>
      </c>
      <c r="AE1561" s="11" t="str">
        <f>IF(employee_data3[[#This Row],[Z Score]]&gt;3,"Yes","No")</f>
        <v>No</v>
      </c>
    </row>
    <row r="1562" spans="1:31" x14ac:dyDescent="0.3">
      <c r="A1562">
        <v>1987</v>
      </c>
      <c r="B1562" t="s">
        <v>1397</v>
      </c>
      <c r="C1562" t="s">
        <v>4183</v>
      </c>
      <c r="D1562" s="1">
        <v>43413</v>
      </c>
      <c r="E1562" s="1"/>
      <c r="F1562" t="s">
        <v>28</v>
      </c>
      <c r="G1562" t="s">
        <v>6040</v>
      </c>
      <c r="H1562" t="s">
        <v>6041</v>
      </c>
      <c r="I1562" t="s">
        <v>139</v>
      </c>
      <c r="J1562" t="s">
        <v>32</v>
      </c>
      <c r="K1562" t="str">
        <f>IF(employee_data3[[#This Row],[EmployeeStatus]]="Active", "Active", "Attrition")</f>
        <v>Active</v>
      </c>
      <c r="L1562" t="s">
        <v>63</v>
      </c>
      <c r="M1562" t="s">
        <v>34</v>
      </c>
      <c r="N1562" t="s">
        <v>52</v>
      </c>
      <c r="O1562" t="s">
        <v>36</v>
      </c>
      <c r="P1562" t="s">
        <v>37</v>
      </c>
      <c r="Q1562" t="s">
        <v>38</v>
      </c>
      <c r="R1562" t="s">
        <v>66</v>
      </c>
      <c r="S1562" s="1">
        <v>24619</v>
      </c>
      <c r="T1562">
        <f>DATEDIF(employee_data3[[#This Row],[DOB]],DATE(2023, 1, 1), "Y")</f>
        <v>55</v>
      </c>
      <c r="U1562" t="str">
        <f>IF(employee_data3[[#This Row],[Age]]&lt;=25, "Remaja", IF(employee_data3[[#This Row],[Age]]&lt;=55, "Dewasa", "Lansia"))</f>
        <v>Dewasa</v>
      </c>
      <c r="V1562" t="s">
        <v>40</v>
      </c>
      <c r="W1562" t="s">
        <v>395</v>
      </c>
      <c r="X1562" t="s">
        <v>42</v>
      </c>
      <c r="Y1562">
        <v>75570</v>
      </c>
      <c r="Z1562" t="s">
        <v>43</v>
      </c>
      <c r="AA1562" t="s">
        <v>75</v>
      </c>
      <c r="AB1562" t="s">
        <v>45</v>
      </c>
      <c r="AC1562">
        <v>3</v>
      </c>
      <c r="AD1562" s="11">
        <f>(employee_data3[[#This Row],[Current Employee Rating]]-AVERAGE(employee_data3[Current Employee Rating]))/STDEV(employee_data3[Current Employee Rating])</f>
        <v>3.0539538160596794E-2</v>
      </c>
      <c r="AE1562" s="11" t="str">
        <f>IF(employee_data3[[#This Row],[Z Score]]&gt;3,"Yes","No")</f>
        <v>No</v>
      </c>
    </row>
    <row r="1563" spans="1:31" x14ac:dyDescent="0.3">
      <c r="A1563">
        <v>1988</v>
      </c>
      <c r="B1563" t="s">
        <v>4368</v>
      </c>
      <c r="C1563" t="s">
        <v>1313</v>
      </c>
      <c r="D1563" s="1">
        <v>43427</v>
      </c>
      <c r="E1563" s="1">
        <v>43696</v>
      </c>
      <c r="F1563" t="s">
        <v>28</v>
      </c>
      <c r="G1563" t="s">
        <v>6042</v>
      </c>
      <c r="H1563" t="s">
        <v>6043</v>
      </c>
      <c r="I1563" t="s">
        <v>80</v>
      </c>
      <c r="J1563" t="s">
        <v>32</v>
      </c>
      <c r="K1563" t="str">
        <f>IF(employee_data3[[#This Row],[EmployeeStatus]]="Active", "Active", "Attrition")</f>
        <v>Active</v>
      </c>
      <c r="L1563" t="s">
        <v>33</v>
      </c>
      <c r="M1563" t="s">
        <v>51</v>
      </c>
      <c r="N1563" t="s">
        <v>35</v>
      </c>
      <c r="O1563" t="s">
        <v>140</v>
      </c>
      <c r="P1563" t="s">
        <v>6044</v>
      </c>
      <c r="Q1563" t="s">
        <v>38</v>
      </c>
      <c r="R1563" t="s">
        <v>90</v>
      </c>
      <c r="S1563" s="1">
        <v>32807</v>
      </c>
      <c r="T1563">
        <f>DATEDIF(employee_data3[[#This Row],[DOB]],DATE(2023, 1, 1), "Y")</f>
        <v>33</v>
      </c>
      <c r="U1563" t="str">
        <f>IF(employee_data3[[#This Row],[Age]]&lt;=25, "Remaja", IF(employee_data3[[#This Row],[Age]]&lt;=55, "Dewasa", "Lansia"))</f>
        <v>Dewasa</v>
      </c>
      <c r="V1563" t="s">
        <v>40</v>
      </c>
      <c r="W1563" t="s">
        <v>83</v>
      </c>
      <c r="X1563" t="s">
        <v>42</v>
      </c>
      <c r="Y1563">
        <v>97548</v>
      </c>
      <c r="Z1563" t="s">
        <v>93</v>
      </c>
      <c r="AA1563" t="s">
        <v>75</v>
      </c>
      <c r="AB1563" t="s">
        <v>45</v>
      </c>
      <c r="AC1563">
        <v>3</v>
      </c>
      <c r="AD1563" s="11">
        <f>(employee_data3[[#This Row],[Current Employee Rating]]-AVERAGE(employee_data3[Current Employee Rating]))/STDEV(employee_data3[Current Employee Rating])</f>
        <v>3.0539538160596794E-2</v>
      </c>
      <c r="AE1563" s="11" t="str">
        <f>IF(employee_data3[[#This Row],[Z Score]]&gt;3,"Yes","No")</f>
        <v>No</v>
      </c>
    </row>
    <row r="1564" spans="1:31" x14ac:dyDescent="0.3">
      <c r="A1564">
        <v>1989</v>
      </c>
      <c r="B1564" t="s">
        <v>6045</v>
      </c>
      <c r="C1564" t="s">
        <v>6046</v>
      </c>
      <c r="D1564" s="1">
        <v>43886</v>
      </c>
      <c r="E1564" s="1"/>
      <c r="F1564" t="s">
        <v>728</v>
      </c>
      <c r="G1564" t="s">
        <v>6047</v>
      </c>
      <c r="H1564" t="s">
        <v>6048</v>
      </c>
      <c r="I1564" t="s">
        <v>62</v>
      </c>
      <c r="J1564" t="s">
        <v>32</v>
      </c>
      <c r="K1564" t="str">
        <f>IF(employee_data3[[#This Row],[EmployeeStatus]]="Active", "Active", "Attrition")</f>
        <v>Active</v>
      </c>
      <c r="L1564" t="s">
        <v>63</v>
      </c>
      <c r="M1564" t="s">
        <v>51</v>
      </c>
      <c r="N1564" t="s">
        <v>35</v>
      </c>
      <c r="O1564" t="s">
        <v>36</v>
      </c>
      <c r="P1564" t="s">
        <v>37</v>
      </c>
      <c r="Q1564" t="s">
        <v>38</v>
      </c>
      <c r="R1564" t="s">
        <v>90</v>
      </c>
      <c r="S1564" s="1">
        <v>36691</v>
      </c>
      <c r="T1564">
        <f>DATEDIF(employee_data3[[#This Row],[DOB]],DATE(2023, 1, 1), "Y")</f>
        <v>22</v>
      </c>
      <c r="U1564" t="str">
        <f>IF(employee_data3[[#This Row],[Age]]&lt;=25, "Remaja", IF(employee_data3[[#This Row],[Age]]&lt;=55, "Dewasa", "Lansia"))</f>
        <v>Remaja</v>
      </c>
      <c r="V1564" t="s">
        <v>40</v>
      </c>
      <c r="W1564" t="s">
        <v>352</v>
      </c>
      <c r="X1564" t="s">
        <v>42</v>
      </c>
      <c r="Y1564">
        <v>51952</v>
      </c>
      <c r="Z1564" t="s">
        <v>74</v>
      </c>
      <c r="AA1564" t="s">
        <v>84</v>
      </c>
      <c r="AB1564" t="s">
        <v>45</v>
      </c>
      <c r="AC1564">
        <v>3</v>
      </c>
      <c r="AD1564" s="11">
        <f>(employee_data3[[#This Row],[Current Employee Rating]]-AVERAGE(employee_data3[Current Employee Rating]))/STDEV(employee_data3[Current Employee Rating])</f>
        <v>3.0539538160596794E-2</v>
      </c>
      <c r="AE1564" s="11" t="str">
        <f>IF(employee_data3[[#This Row],[Z Score]]&gt;3,"Yes","No")</f>
        <v>No</v>
      </c>
    </row>
    <row r="1565" spans="1:31" x14ac:dyDescent="0.3">
      <c r="A1565">
        <v>1990</v>
      </c>
      <c r="B1565" t="s">
        <v>6049</v>
      </c>
      <c r="C1565" t="s">
        <v>633</v>
      </c>
      <c r="D1565" s="1">
        <v>43967</v>
      </c>
      <c r="E1565" s="1">
        <v>44699</v>
      </c>
      <c r="F1565" t="s">
        <v>728</v>
      </c>
      <c r="G1565" t="s">
        <v>6050</v>
      </c>
      <c r="H1565" t="s">
        <v>6051</v>
      </c>
      <c r="I1565" t="s">
        <v>89</v>
      </c>
      <c r="J1565" t="s">
        <v>32</v>
      </c>
      <c r="K1565" t="str">
        <f>IF(employee_data3[[#This Row],[EmployeeStatus]]="Active", "Active", "Attrition")</f>
        <v>Active</v>
      </c>
      <c r="L1565" t="s">
        <v>63</v>
      </c>
      <c r="M1565" t="s">
        <v>34</v>
      </c>
      <c r="N1565" t="s">
        <v>35</v>
      </c>
      <c r="O1565" t="s">
        <v>126</v>
      </c>
      <c r="P1565" t="s">
        <v>6052</v>
      </c>
      <c r="Q1565" t="s">
        <v>38</v>
      </c>
      <c r="R1565" t="s">
        <v>90</v>
      </c>
      <c r="S1565" s="1">
        <v>17428</v>
      </c>
      <c r="T1565">
        <f>DATEDIF(employee_data3[[#This Row],[DOB]],DATE(2023, 1, 1), "Y")</f>
        <v>75</v>
      </c>
      <c r="U1565" t="str">
        <f>IF(employee_data3[[#This Row],[Age]]&lt;=25, "Remaja", IF(employee_data3[[#This Row],[Age]]&lt;=55, "Dewasa", "Lansia"))</f>
        <v>Lansia</v>
      </c>
      <c r="V1565" t="s">
        <v>40</v>
      </c>
      <c r="W1565" t="s">
        <v>83</v>
      </c>
      <c r="X1565" t="s">
        <v>42</v>
      </c>
      <c r="Y1565">
        <v>46806</v>
      </c>
      <c r="Z1565" t="s">
        <v>93</v>
      </c>
      <c r="AA1565" t="s">
        <v>104</v>
      </c>
      <c r="AB1565" t="s">
        <v>45</v>
      </c>
      <c r="AC1565">
        <v>3</v>
      </c>
      <c r="AD1565" s="11">
        <f>(employee_data3[[#This Row],[Current Employee Rating]]-AVERAGE(employee_data3[Current Employee Rating]))/STDEV(employee_data3[Current Employee Rating])</f>
        <v>3.0539538160596794E-2</v>
      </c>
      <c r="AE1565" s="11" t="str">
        <f>IF(employee_data3[[#This Row],[Z Score]]&gt;3,"Yes","No")</f>
        <v>No</v>
      </c>
    </row>
    <row r="1566" spans="1:31" x14ac:dyDescent="0.3">
      <c r="A1566">
        <v>1991</v>
      </c>
      <c r="B1566" t="s">
        <v>6053</v>
      </c>
      <c r="C1566" t="s">
        <v>1109</v>
      </c>
      <c r="D1566" s="1">
        <v>43634</v>
      </c>
      <c r="E1566" s="1">
        <v>45112</v>
      </c>
      <c r="F1566" t="s">
        <v>728</v>
      </c>
      <c r="G1566" t="s">
        <v>6054</v>
      </c>
      <c r="H1566" t="s">
        <v>6055</v>
      </c>
      <c r="I1566" t="s">
        <v>31</v>
      </c>
      <c r="J1566" t="s">
        <v>32</v>
      </c>
      <c r="K1566" t="str">
        <f>IF(employee_data3[[#This Row],[EmployeeStatus]]="Active", "Active", "Attrition")</f>
        <v>Active</v>
      </c>
      <c r="L1566" t="s">
        <v>33</v>
      </c>
      <c r="M1566" t="s">
        <v>64</v>
      </c>
      <c r="N1566" t="s">
        <v>35</v>
      </c>
      <c r="O1566" t="s">
        <v>99</v>
      </c>
      <c r="P1566" t="s">
        <v>6056</v>
      </c>
      <c r="Q1566" t="s">
        <v>38</v>
      </c>
      <c r="R1566" t="s">
        <v>81</v>
      </c>
      <c r="S1566" s="1">
        <v>17899</v>
      </c>
      <c r="T1566">
        <f>DATEDIF(employee_data3[[#This Row],[DOB]],DATE(2023, 1, 1), "Y")</f>
        <v>74</v>
      </c>
      <c r="U1566" t="str">
        <f>IF(employee_data3[[#This Row],[Age]]&lt;=25, "Remaja", IF(employee_data3[[#This Row],[Age]]&lt;=55, "Dewasa", "Lansia"))</f>
        <v>Lansia</v>
      </c>
      <c r="V1566" t="s">
        <v>40</v>
      </c>
      <c r="W1566" t="s">
        <v>103</v>
      </c>
      <c r="X1566" t="s">
        <v>42</v>
      </c>
      <c r="Y1566">
        <v>67662</v>
      </c>
      <c r="Z1566" t="s">
        <v>74</v>
      </c>
      <c r="AA1566" t="s">
        <v>84</v>
      </c>
      <c r="AB1566" t="s">
        <v>45</v>
      </c>
      <c r="AC1566">
        <v>3</v>
      </c>
      <c r="AD1566" s="11">
        <f>(employee_data3[[#This Row],[Current Employee Rating]]-AVERAGE(employee_data3[Current Employee Rating]))/STDEV(employee_data3[Current Employee Rating])</f>
        <v>3.0539538160596794E-2</v>
      </c>
      <c r="AE1566" s="11" t="str">
        <f>IF(employee_data3[[#This Row],[Z Score]]&gt;3,"Yes","No")</f>
        <v>No</v>
      </c>
    </row>
    <row r="1567" spans="1:31" x14ac:dyDescent="0.3">
      <c r="A1567">
        <v>1992</v>
      </c>
      <c r="B1567" t="s">
        <v>1069</v>
      </c>
      <c r="C1567" t="s">
        <v>6057</v>
      </c>
      <c r="D1567" s="1">
        <v>43605</v>
      </c>
      <c r="E1567" s="1">
        <v>44285</v>
      </c>
      <c r="F1567" t="s">
        <v>728</v>
      </c>
      <c r="G1567" t="s">
        <v>6058</v>
      </c>
      <c r="H1567" t="s">
        <v>6059</v>
      </c>
      <c r="I1567" t="s">
        <v>133</v>
      </c>
      <c r="J1567" t="s">
        <v>32</v>
      </c>
      <c r="K1567" t="str">
        <f>IF(employee_data3[[#This Row],[EmployeeStatus]]="Active", "Active", "Attrition")</f>
        <v>Active</v>
      </c>
      <c r="L1567" t="s">
        <v>33</v>
      </c>
      <c r="M1567" t="s">
        <v>51</v>
      </c>
      <c r="N1567" t="s">
        <v>52</v>
      </c>
      <c r="O1567" t="s">
        <v>99</v>
      </c>
      <c r="P1567" t="s">
        <v>6060</v>
      </c>
      <c r="Q1567" t="s">
        <v>38</v>
      </c>
      <c r="R1567" t="s">
        <v>81</v>
      </c>
      <c r="S1567" s="1">
        <v>18319</v>
      </c>
      <c r="T1567">
        <f>DATEDIF(employee_data3[[#This Row],[DOB]],DATE(2023, 1, 1), "Y")</f>
        <v>72</v>
      </c>
      <c r="U1567" t="str">
        <f>IF(employee_data3[[#This Row],[Age]]&lt;=25, "Remaja", IF(employee_data3[[#This Row],[Age]]&lt;=55, "Dewasa", "Lansia"))</f>
        <v>Lansia</v>
      </c>
      <c r="V1567" t="s">
        <v>40</v>
      </c>
      <c r="W1567" t="s">
        <v>83</v>
      </c>
      <c r="X1567" t="s">
        <v>42</v>
      </c>
      <c r="Y1567">
        <v>74114</v>
      </c>
      <c r="Z1567" t="s">
        <v>43</v>
      </c>
      <c r="AA1567" t="s">
        <v>104</v>
      </c>
      <c r="AB1567" t="s">
        <v>45</v>
      </c>
      <c r="AC1567">
        <v>3</v>
      </c>
      <c r="AD1567" s="11">
        <f>(employee_data3[[#This Row],[Current Employee Rating]]-AVERAGE(employee_data3[Current Employee Rating]))/STDEV(employee_data3[Current Employee Rating])</f>
        <v>3.0539538160596794E-2</v>
      </c>
      <c r="AE1567" s="11" t="str">
        <f>IF(employee_data3[[#This Row],[Z Score]]&gt;3,"Yes","No")</f>
        <v>No</v>
      </c>
    </row>
    <row r="1568" spans="1:31" x14ac:dyDescent="0.3">
      <c r="A1568">
        <v>1993</v>
      </c>
      <c r="B1568" t="s">
        <v>555</v>
      </c>
      <c r="C1568" t="s">
        <v>5799</v>
      </c>
      <c r="D1568" s="1">
        <v>44120</v>
      </c>
      <c r="E1568" s="1">
        <v>44239</v>
      </c>
      <c r="F1568" t="s">
        <v>728</v>
      </c>
      <c r="G1568" t="s">
        <v>6061</v>
      </c>
      <c r="H1568" t="s">
        <v>6062</v>
      </c>
      <c r="I1568" t="s">
        <v>50</v>
      </c>
      <c r="J1568" t="s">
        <v>32</v>
      </c>
      <c r="K1568" t="str">
        <f>IF(employee_data3[[#This Row],[EmployeeStatus]]="Active", "Active", "Attrition")</f>
        <v>Active</v>
      </c>
      <c r="L1568" t="s">
        <v>63</v>
      </c>
      <c r="M1568" t="s">
        <v>51</v>
      </c>
      <c r="N1568" t="s">
        <v>63</v>
      </c>
      <c r="O1568" t="s">
        <v>175</v>
      </c>
      <c r="P1568" t="s">
        <v>6063</v>
      </c>
      <c r="Q1568" t="s">
        <v>38</v>
      </c>
      <c r="R1568" t="s">
        <v>90</v>
      </c>
      <c r="S1568" s="1">
        <v>26501</v>
      </c>
      <c r="T1568">
        <f>DATEDIF(employee_data3[[#This Row],[DOB]],DATE(2023, 1, 1), "Y")</f>
        <v>50</v>
      </c>
      <c r="U1568" t="str">
        <f>IF(employee_data3[[#This Row],[Age]]&lt;=25, "Remaja", IF(employee_data3[[#This Row],[Age]]&lt;=55, "Dewasa", "Lansia"))</f>
        <v>Dewasa</v>
      </c>
      <c r="V1568" t="s">
        <v>40</v>
      </c>
      <c r="W1568" t="s">
        <v>103</v>
      </c>
      <c r="X1568" t="s">
        <v>42</v>
      </c>
      <c r="Y1568">
        <v>54589</v>
      </c>
      <c r="Z1568" t="s">
        <v>56</v>
      </c>
      <c r="AA1568" t="s">
        <v>104</v>
      </c>
      <c r="AB1568" t="s">
        <v>45</v>
      </c>
      <c r="AC1568">
        <v>3</v>
      </c>
      <c r="AD1568" s="11">
        <f>(employee_data3[[#This Row],[Current Employee Rating]]-AVERAGE(employee_data3[Current Employee Rating]))/STDEV(employee_data3[Current Employee Rating])</f>
        <v>3.0539538160596794E-2</v>
      </c>
      <c r="AE1568" s="11" t="str">
        <f>IF(employee_data3[[#This Row],[Z Score]]&gt;3,"Yes","No")</f>
        <v>No</v>
      </c>
    </row>
    <row r="1569" spans="1:31" x14ac:dyDescent="0.3">
      <c r="A1569">
        <v>1994</v>
      </c>
      <c r="B1569" t="s">
        <v>6064</v>
      </c>
      <c r="C1569" t="s">
        <v>2778</v>
      </c>
      <c r="D1569" s="1">
        <v>44743</v>
      </c>
      <c r="E1569" s="1">
        <v>44868</v>
      </c>
      <c r="F1569" t="s">
        <v>728</v>
      </c>
      <c r="G1569" t="s">
        <v>6065</v>
      </c>
      <c r="H1569" t="s">
        <v>6066</v>
      </c>
      <c r="I1569" t="s">
        <v>139</v>
      </c>
      <c r="J1569" t="s">
        <v>32</v>
      </c>
      <c r="K1569" t="str">
        <f>IF(employee_data3[[#This Row],[EmployeeStatus]]="Active", "Active", "Attrition")</f>
        <v>Active</v>
      </c>
      <c r="L1569" t="s">
        <v>63</v>
      </c>
      <c r="M1569" t="s">
        <v>51</v>
      </c>
      <c r="N1569" t="s">
        <v>63</v>
      </c>
      <c r="O1569" t="s">
        <v>175</v>
      </c>
      <c r="P1569" t="s">
        <v>6067</v>
      </c>
      <c r="Q1569" t="s">
        <v>38</v>
      </c>
      <c r="R1569" t="s">
        <v>81</v>
      </c>
      <c r="S1569" s="1">
        <v>32506</v>
      </c>
      <c r="T1569">
        <f>DATEDIF(employee_data3[[#This Row],[DOB]],DATE(2023, 1, 1), "Y")</f>
        <v>34</v>
      </c>
      <c r="U1569" t="str">
        <f>IF(employee_data3[[#This Row],[Age]]&lt;=25, "Remaja", IF(employee_data3[[#This Row],[Age]]&lt;=55, "Dewasa", "Lansia"))</f>
        <v>Dewasa</v>
      </c>
      <c r="V1569" t="s">
        <v>40</v>
      </c>
      <c r="W1569" t="s">
        <v>163</v>
      </c>
      <c r="X1569" t="s">
        <v>42</v>
      </c>
      <c r="Y1569">
        <v>43526</v>
      </c>
      <c r="Z1569" t="s">
        <v>74</v>
      </c>
      <c r="AA1569" t="s">
        <v>75</v>
      </c>
      <c r="AB1569" t="s">
        <v>45</v>
      </c>
      <c r="AC1569">
        <v>3</v>
      </c>
      <c r="AD1569" s="11">
        <f>(employee_data3[[#This Row],[Current Employee Rating]]-AVERAGE(employee_data3[Current Employee Rating]))/STDEV(employee_data3[Current Employee Rating])</f>
        <v>3.0539538160596794E-2</v>
      </c>
      <c r="AE1569" s="11" t="str">
        <f>IF(employee_data3[[#This Row],[Z Score]]&gt;3,"Yes","No")</f>
        <v>No</v>
      </c>
    </row>
    <row r="1570" spans="1:31" x14ac:dyDescent="0.3">
      <c r="A1570">
        <v>1995</v>
      </c>
      <c r="B1570" t="s">
        <v>6068</v>
      </c>
      <c r="C1570" t="s">
        <v>3094</v>
      </c>
      <c r="D1570" s="1">
        <v>44912</v>
      </c>
      <c r="E1570" s="1"/>
      <c r="F1570" t="s">
        <v>728</v>
      </c>
      <c r="G1570" t="s">
        <v>6069</v>
      </c>
      <c r="H1570" t="s">
        <v>6070</v>
      </c>
      <c r="I1570" t="s">
        <v>80</v>
      </c>
      <c r="J1570" t="s">
        <v>32</v>
      </c>
      <c r="K1570" t="str">
        <f>IF(employee_data3[[#This Row],[EmployeeStatus]]="Active", "Active", "Attrition")</f>
        <v>Active</v>
      </c>
      <c r="L1570" t="s">
        <v>33</v>
      </c>
      <c r="M1570" t="s">
        <v>51</v>
      </c>
      <c r="N1570" t="s">
        <v>63</v>
      </c>
      <c r="O1570" t="s">
        <v>36</v>
      </c>
      <c r="P1570" t="s">
        <v>37</v>
      </c>
      <c r="Q1570" t="s">
        <v>38</v>
      </c>
      <c r="R1570" t="s">
        <v>90</v>
      </c>
      <c r="S1570" s="1">
        <v>28708</v>
      </c>
      <c r="T1570">
        <f>DATEDIF(employee_data3[[#This Row],[DOB]],DATE(2023, 1, 1), "Y")</f>
        <v>44</v>
      </c>
      <c r="U1570" t="str">
        <f>IF(employee_data3[[#This Row],[Age]]&lt;=25, "Remaja", IF(employee_data3[[#This Row],[Age]]&lt;=55, "Dewasa", "Lansia"))</f>
        <v>Dewasa</v>
      </c>
      <c r="V1570" t="s">
        <v>40</v>
      </c>
      <c r="W1570" t="s">
        <v>193</v>
      </c>
      <c r="X1570" t="s">
        <v>42</v>
      </c>
      <c r="Y1570">
        <v>22396</v>
      </c>
      <c r="Z1570" t="s">
        <v>74</v>
      </c>
      <c r="AA1570" t="s">
        <v>84</v>
      </c>
      <c r="AB1570" t="s">
        <v>45</v>
      </c>
      <c r="AC1570">
        <v>3</v>
      </c>
      <c r="AD1570" s="11">
        <f>(employee_data3[[#This Row],[Current Employee Rating]]-AVERAGE(employee_data3[Current Employee Rating]))/STDEV(employee_data3[Current Employee Rating])</f>
        <v>3.0539538160596794E-2</v>
      </c>
      <c r="AE1570" s="11" t="str">
        <f>IF(employee_data3[[#This Row],[Z Score]]&gt;3,"Yes","No")</f>
        <v>No</v>
      </c>
    </row>
    <row r="1571" spans="1:31" x14ac:dyDescent="0.3">
      <c r="A1571">
        <v>1996</v>
      </c>
      <c r="B1571" t="s">
        <v>6071</v>
      </c>
      <c r="C1571" t="s">
        <v>2139</v>
      </c>
      <c r="D1571" s="1">
        <v>44493</v>
      </c>
      <c r="E1571" s="1">
        <v>44521</v>
      </c>
      <c r="F1571" t="s">
        <v>728</v>
      </c>
      <c r="G1571" t="s">
        <v>6072</v>
      </c>
      <c r="H1571" t="s">
        <v>6073</v>
      </c>
      <c r="I1571" t="s">
        <v>168</v>
      </c>
      <c r="J1571" t="s">
        <v>32</v>
      </c>
      <c r="K1571" t="str">
        <f>IF(employee_data3[[#This Row],[EmployeeStatus]]="Active", "Active", "Attrition")</f>
        <v>Active</v>
      </c>
      <c r="L1571" t="s">
        <v>52</v>
      </c>
      <c r="M1571" t="s">
        <v>51</v>
      </c>
      <c r="N1571" t="s">
        <v>35</v>
      </c>
      <c r="O1571" t="s">
        <v>126</v>
      </c>
      <c r="P1571" t="s">
        <v>6074</v>
      </c>
      <c r="Q1571" t="s">
        <v>38</v>
      </c>
      <c r="R1571" t="s">
        <v>53</v>
      </c>
      <c r="S1571" s="1">
        <v>33795</v>
      </c>
      <c r="T1571">
        <f>DATEDIF(employee_data3[[#This Row],[DOB]],DATE(2023, 1, 1), "Y")</f>
        <v>30</v>
      </c>
      <c r="U1571" t="str">
        <f>IF(employee_data3[[#This Row],[Age]]&lt;=25, "Remaja", IF(employee_data3[[#This Row],[Age]]&lt;=55, "Dewasa", "Lansia"))</f>
        <v>Dewasa</v>
      </c>
      <c r="V1571" t="s">
        <v>40</v>
      </c>
      <c r="W1571" t="s">
        <v>163</v>
      </c>
      <c r="X1571" t="s">
        <v>42</v>
      </c>
      <c r="Y1571">
        <v>92216</v>
      </c>
      <c r="Z1571" t="s">
        <v>43</v>
      </c>
      <c r="AA1571" t="s">
        <v>75</v>
      </c>
      <c r="AB1571" t="s">
        <v>45</v>
      </c>
      <c r="AC1571">
        <v>3</v>
      </c>
      <c r="AD1571" s="11">
        <f>(employee_data3[[#This Row],[Current Employee Rating]]-AVERAGE(employee_data3[Current Employee Rating]))/STDEV(employee_data3[Current Employee Rating])</f>
        <v>3.0539538160596794E-2</v>
      </c>
      <c r="AE1571" s="11" t="str">
        <f>IF(employee_data3[[#This Row],[Z Score]]&gt;3,"Yes","No")</f>
        <v>No</v>
      </c>
    </row>
    <row r="1572" spans="1:31" x14ac:dyDescent="0.3">
      <c r="A1572">
        <v>1997</v>
      </c>
      <c r="B1572" t="s">
        <v>494</v>
      </c>
      <c r="C1572" t="s">
        <v>819</v>
      </c>
      <c r="D1572" s="1">
        <v>43524</v>
      </c>
      <c r="E1572" s="1">
        <v>43749</v>
      </c>
      <c r="F1572" t="s">
        <v>728</v>
      </c>
      <c r="G1572" t="s">
        <v>6075</v>
      </c>
      <c r="H1572" t="s">
        <v>6076</v>
      </c>
      <c r="I1572" t="s">
        <v>98</v>
      </c>
      <c r="J1572" t="s">
        <v>32</v>
      </c>
      <c r="K1572" t="str">
        <f>IF(employee_data3[[#This Row],[EmployeeStatus]]="Active", "Active", "Attrition")</f>
        <v>Active</v>
      </c>
      <c r="L1572" t="s">
        <v>52</v>
      </c>
      <c r="M1572" t="s">
        <v>64</v>
      </c>
      <c r="N1572" t="s">
        <v>63</v>
      </c>
      <c r="O1572" t="s">
        <v>140</v>
      </c>
      <c r="P1572" t="s">
        <v>6077</v>
      </c>
      <c r="Q1572" t="s">
        <v>38</v>
      </c>
      <c r="R1572" t="s">
        <v>305</v>
      </c>
      <c r="S1572" s="1">
        <v>33033</v>
      </c>
      <c r="T1572">
        <f>DATEDIF(employee_data3[[#This Row],[DOB]],DATE(2023, 1, 1), "Y")</f>
        <v>32</v>
      </c>
      <c r="U1572" t="str">
        <f>IF(employee_data3[[#This Row],[Age]]&lt;=25, "Remaja", IF(employee_data3[[#This Row],[Age]]&lt;=55, "Dewasa", "Lansia"))</f>
        <v>Dewasa</v>
      </c>
      <c r="V1572" t="s">
        <v>40</v>
      </c>
      <c r="W1572" t="s">
        <v>419</v>
      </c>
      <c r="X1572" t="s">
        <v>42</v>
      </c>
      <c r="Y1572">
        <v>64180</v>
      </c>
      <c r="Z1572" t="s">
        <v>128</v>
      </c>
      <c r="AA1572" t="s">
        <v>104</v>
      </c>
      <c r="AB1572" t="s">
        <v>45</v>
      </c>
      <c r="AC1572">
        <v>3</v>
      </c>
      <c r="AD1572" s="11">
        <f>(employee_data3[[#This Row],[Current Employee Rating]]-AVERAGE(employee_data3[Current Employee Rating]))/STDEV(employee_data3[Current Employee Rating])</f>
        <v>3.0539538160596794E-2</v>
      </c>
      <c r="AE1572" s="11" t="str">
        <f>IF(employee_data3[[#This Row],[Z Score]]&gt;3,"Yes","No")</f>
        <v>No</v>
      </c>
    </row>
    <row r="1573" spans="1:31" x14ac:dyDescent="0.3">
      <c r="A1573">
        <v>1998</v>
      </c>
      <c r="B1573" t="s">
        <v>1749</v>
      </c>
      <c r="C1573" t="s">
        <v>4267</v>
      </c>
      <c r="D1573" s="1">
        <v>44644</v>
      </c>
      <c r="E1573" s="1"/>
      <c r="F1573" t="s">
        <v>728</v>
      </c>
      <c r="G1573" t="s">
        <v>6078</v>
      </c>
      <c r="H1573" t="s">
        <v>6079</v>
      </c>
      <c r="I1573" t="s">
        <v>118</v>
      </c>
      <c r="J1573" t="s">
        <v>32</v>
      </c>
      <c r="K1573" t="str">
        <f>IF(employee_data3[[#This Row],[EmployeeStatus]]="Active", "Active", "Attrition")</f>
        <v>Active</v>
      </c>
      <c r="L1573" t="s">
        <v>63</v>
      </c>
      <c r="M1573" t="s">
        <v>34</v>
      </c>
      <c r="N1573" t="s">
        <v>52</v>
      </c>
      <c r="O1573" t="s">
        <v>36</v>
      </c>
      <c r="P1573" t="s">
        <v>37</v>
      </c>
      <c r="Q1573" t="s">
        <v>38</v>
      </c>
      <c r="R1573" t="s">
        <v>81</v>
      </c>
      <c r="S1573" s="1">
        <v>36212</v>
      </c>
      <c r="T1573">
        <f>DATEDIF(employee_data3[[#This Row],[DOB]],DATE(2023, 1, 1), "Y")</f>
        <v>23</v>
      </c>
      <c r="U1573" t="str">
        <f>IF(employee_data3[[#This Row],[Age]]&lt;=25, "Remaja", IF(employee_data3[[#This Row],[Age]]&lt;=55, "Dewasa", "Lansia"))</f>
        <v>Remaja</v>
      </c>
      <c r="V1573" t="s">
        <v>40</v>
      </c>
      <c r="W1573" t="s">
        <v>83</v>
      </c>
      <c r="X1573" t="s">
        <v>42</v>
      </c>
      <c r="Y1573">
        <v>34377</v>
      </c>
      <c r="Z1573" t="s">
        <v>93</v>
      </c>
      <c r="AA1573" t="s">
        <v>44</v>
      </c>
      <c r="AB1573" t="s">
        <v>45</v>
      </c>
      <c r="AC1573">
        <v>3</v>
      </c>
      <c r="AD1573" s="11">
        <f>(employee_data3[[#This Row],[Current Employee Rating]]-AVERAGE(employee_data3[Current Employee Rating]))/STDEV(employee_data3[Current Employee Rating])</f>
        <v>3.0539538160596794E-2</v>
      </c>
      <c r="AE1573" s="11" t="str">
        <f>IF(employee_data3[[#This Row],[Z Score]]&gt;3,"Yes","No")</f>
        <v>No</v>
      </c>
    </row>
    <row r="1574" spans="1:31" x14ac:dyDescent="0.3">
      <c r="A1574">
        <v>1999</v>
      </c>
      <c r="B1574" t="s">
        <v>2897</v>
      </c>
      <c r="C1574" t="s">
        <v>6080</v>
      </c>
      <c r="D1574" s="1">
        <v>44486</v>
      </c>
      <c r="E1574" s="1">
        <v>44877</v>
      </c>
      <c r="F1574" t="s">
        <v>728</v>
      </c>
      <c r="G1574" t="s">
        <v>6081</v>
      </c>
      <c r="H1574" t="s">
        <v>6082</v>
      </c>
      <c r="I1574" t="s">
        <v>62</v>
      </c>
      <c r="J1574" t="s">
        <v>32</v>
      </c>
      <c r="K1574" t="str">
        <f>IF(employee_data3[[#This Row],[EmployeeStatus]]="Active", "Active", "Attrition")</f>
        <v>Active</v>
      </c>
      <c r="L1574" t="s">
        <v>33</v>
      </c>
      <c r="M1574" t="s">
        <v>51</v>
      </c>
      <c r="N1574" t="s">
        <v>35</v>
      </c>
      <c r="O1574" t="s">
        <v>99</v>
      </c>
      <c r="P1574" t="s">
        <v>6083</v>
      </c>
      <c r="Q1574" t="s">
        <v>38</v>
      </c>
      <c r="R1574" t="s">
        <v>90</v>
      </c>
      <c r="S1574" s="1">
        <v>15879</v>
      </c>
      <c r="T1574">
        <f>DATEDIF(employee_data3[[#This Row],[DOB]],DATE(2023, 1, 1), "Y")</f>
        <v>79</v>
      </c>
      <c r="U1574" t="str">
        <f>IF(employee_data3[[#This Row],[Age]]&lt;=25, "Remaja", IF(employee_data3[[#This Row],[Age]]&lt;=55, "Dewasa", "Lansia"))</f>
        <v>Lansia</v>
      </c>
      <c r="V1574" t="s">
        <v>40</v>
      </c>
      <c r="W1574" t="s">
        <v>654</v>
      </c>
      <c r="X1574" t="s">
        <v>42</v>
      </c>
      <c r="Y1574">
        <v>65306</v>
      </c>
      <c r="Z1574" t="s">
        <v>74</v>
      </c>
      <c r="AA1574" t="s">
        <v>44</v>
      </c>
      <c r="AB1574" t="s">
        <v>45</v>
      </c>
      <c r="AC1574">
        <v>3</v>
      </c>
      <c r="AD1574" s="11">
        <f>(employee_data3[[#This Row],[Current Employee Rating]]-AVERAGE(employee_data3[Current Employee Rating]))/STDEV(employee_data3[Current Employee Rating])</f>
        <v>3.0539538160596794E-2</v>
      </c>
      <c r="AE1574" s="11" t="str">
        <f>IF(employee_data3[[#This Row],[Z Score]]&gt;3,"Yes","No")</f>
        <v>No</v>
      </c>
    </row>
    <row r="1575" spans="1:31" x14ac:dyDescent="0.3">
      <c r="A1575">
        <v>2000</v>
      </c>
      <c r="B1575" t="s">
        <v>542</v>
      </c>
      <c r="C1575" t="s">
        <v>2614</v>
      </c>
      <c r="D1575" s="1">
        <v>44694</v>
      </c>
      <c r="E1575" s="1">
        <v>44816</v>
      </c>
      <c r="F1575" t="s">
        <v>28</v>
      </c>
      <c r="G1575" t="s">
        <v>6084</v>
      </c>
      <c r="H1575" t="s">
        <v>6085</v>
      </c>
      <c r="I1575" t="s">
        <v>168</v>
      </c>
      <c r="J1575" t="s">
        <v>32</v>
      </c>
      <c r="K1575" t="str">
        <f>IF(employee_data3[[#This Row],[EmployeeStatus]]="Active", "Active", "Attrition")</f>
        <v>Active</v>
      </c>
      <c r="L1575" t="s">
        <v>63</v>
      </c>
      <c r="M1575" t="s">
        <v>51</v>
      </c>
      <c r="N1575" t="s">
        <v>52</v>
      </c>
      <c r="O1575" t="s">
        <v>99</v>
      </c>
      <c r="P1575" t="s">
        <v>6086</v>
      </c>
      <c r="Q1575" t="s">
        <v>38</v>
      </c>
      <c r="R1575" t="s">
        <v>81</v>
      </c>
      <c r="S1575" s="1">
        <v>23199</v>
      </c>
      <c r="T1575">
        <f>DATEDIF(employee_data3[[#This Row],[DOB]],DATE(2023, 1, 1), "Y")</f>
        <v>59</v>
      </c>
      <c r="U1575" t="str">
        <f>IF(employee_data3[[#This Row],[Age]]&lt;=25, "Remaja", IF(employee_data3[[#This Row],[Age]]&lt;=55, "Dewasa", "Lansia"))</f>
        <v>Lansia</v>
      </c>
      <c r="V1575" t="s">
        <v>40</v>
      </c>
      <c r="W1575" t="s">
        <v>292</v>
      </c>
      <c r="X1575" t="s">
        <v>42</v>
      </c>
      <c r="Y1575">
        <v>29557</v>
      </c>
      <c r="Z1575" t="s">
        <v>93</v>
      </c>
      <c r="AA1575" t="s">
        <v>44</v>
      </c>
      <c r="AB1575" t="s">
        <v>45</v>
      </c>
      <c r="AC1575">
        <v>3</v>
      </c>
      <c r="AD1575" s="11">
        <f>(employee_data3[[#This Row],[Current Employee Rating]]-AVERAGE(employee_data3[Current Employee Rating]))/STDEV(employee_data3[Current Employee Rating])</f>
        <v>3.0539538160596794E-2</v>
      </c>
      <c r="AE1575" s="11" t="str">
        <f>IF(employee_data3[[#This Row],[Z Score]]&gt;3,"Yes","No")</f>
        <v>No</v>
      </c>
    </row>
    <row r="1576" spans="1:31" x14ac:dyDescent="0.3">
      <c r="A1576">
        <v>2001</v>
      </c>
      <c r="B1576" t="s">
        <v>312</v>
      </c>
      <c r="C1576" t="s">
        <v>6087</v>
      </c>
      <c r="D1576" s="1">
        <v>43747</v>
      </c>
      <c r="E1576" s="1">
        <v>44932</v>
      </c>
      <c r="F1576" t="s">
        <v>28</v>
      </c>
      <c r="G1576" t="s">
        <v>4167</v>
      </c>
      <c r="H1576" t="s">
        <v>6088</v>
      </c>
      <c r="I1576" t="s">
        <v>133</v>
      </c>
      <c r="J1576" t="s">
        <v>745</v>
      </c>
      <c r="K1576" t="str">
        <f>IF(employee_data3[[#This Row],[EmployeeStatus]]="Active", "Active", "Attrition")</f>
        <v>Attrition</v>
      </c>
      <c r="L1576" t="s">
        <v>33</v>
      </c>
      <c r="M1576" t="s">
        <v>64</v>
      </c>
      <c r="N1576" t="s">
        <v>63</v>
      </c>
      <c r="O1576" t="s">
        <v>126</v>
      </c>
      <c r="P1576" t="s">
        <v>6089</v>
      </c>
      <c r="Q1576" t="s">
        <v>38</v>
      </c>
      <c r="R1576" t="s">
        <v>504</v>
      </c>
      <c r="S1576" s="1">
        <v>28354</v>
      </c>
      <c r="T1576">
        <f>DATEDIF(employee_data3[[#This Row],[DOB]],DATE(2023, 1, 1), "Y")</f>
        <v>45</v>
      </c>
      <c r="U1576" t="str">
        <f>IF(employee_data3[[#This Row],[Age]]&lt;=25, "Remaja", IF(employee_data3[[#This Row],[Age]]&lt;=55, "Dewasa", "Lansia"))</f>
        <v>Dewasa</v>
      </c>
      <c r="V1576" t="s">
        <v>40</v>
      </c>
      <c r="W1576" t="s">
        <v>178</v>
      </c>
      <c r="X1576" t="s">
        <v>42</v>
      </c>
      <c r="Y1576">
        <v>18299</v>
      </c>
      <c r="Z1576" t="s">
        <v>43</v>
      </c>
      <c r="AA1576" t="s">
        <v>44</v>
      </c>
      <c r="AB1576" t="s">
        <v>45</v>
      </c>
      <c r="AC1576">
        <v>3</v>
      </c>
      <c r="AD1576" s="11">
        <f>(employee_data3[[#This Row],[Current Employee Rating]]-AVERAGE(employee_data3[Current Employee Rating]))/STDEV(employee_data3[Current Employee Rating])</f>
        <v>3.0539538160596794E-2</v>
      </c>
      <c r="AE1576" s="11" t="str">
        <f>IF(employee_data3[[#This Row],[Z Score]]&gt;3,"Yes","No")</f>
        <v>No</v>
      </c>
    </row>
    <row r="1577" spans="1:31" x14ac:dyDescent="0.3">
      <c r="A1577">
        <v>2002</v>
      </c>
      <c r="B1577" t="s">
        <v>528</v>
      </c>
      <c r="C1577" t="s">
        <v>4239</v>
      </c>
      <c r="D1577" s="1">
        <v>43385</v>
      </c>
      <c r="E1577" s="1">
        <v>45128</v>
      </c>
      <c r="F1577" t="s">
        <v>28</v>
      </c>
      <c r="G1577" t="s">
        <v>6090</v>
      </c>
      <c r="H1577" t="s">
        <v>6091</v>
      </c>
      <c r="I1577" t="s">
        <v>80</v>
      </c>
      <c r="J1577" t="s">
        <v>745</v>
      </c>
      <c r="K1577" t="str">
        <f>IF(employee_data3[[#This Row],[EmployeeStatus]]="Active", "Active", "Attrition")</f>
        <v>Attrition</v>
      </c>
      <c r="L1577" t="s">
        <v>33</v>
      </c>
      <c r="M1577" t="s">
        <v>64</v>
      </c>
      <c r="N1577" t="s">
        <v>35</v>
      </c>
      <c r="O1577" t="s">
        <v>99</v>
      </c>
      <c r="P1577" t="s">
        <v>6092</v>
      </c>
      <c r="Q1577" t="s">
        <v>38</v>
      </c>
      <c r="R1577" t="s">
        <v>81</v>
      </c>
      <c r="S1577" s="1">
        <v>33018</v>
      </c>
      <c r="T1577">
        <f>DATEDIF(employee_data3[[#This Row],[DOB]],DATE(2023, 1, 1), "Y")</f>
        <v>32</v>
      </c>
      <c r="U1577" t="str">
        <f>IF(employee_data3[[#This Row],[Age]]&lt;=25, "Remaja", IF(employee_data3[[#This Row],[Age]]&lt;=55, "Dewasa", "Lansia"))</f>
        <v>Dewasa</v>
      </c>
      <c r="V1577" t="s">
        <v>40</v>
      </c>
      <c r="W1577" t="s">
        <v>83</v>
      </c>
      <c r="X1577" t="s">
        <v>42</v>
      </c>
      <c r="Y1577">
        <v>81634</v>
      </c>
      <c r="Z1577" t="s">
        <v>43</v>
      </c>
      <c r="AA1577" t="s">
        <v>84</v>
      </c>
      <c r="AB1577" t="s">
        <v>45</v>
      </c>
      <c r="AC1577">
        <v>3</v>
      </c>
      <c r="AD1577" s="11">
        <f>(employee_data3[[#This Row],[Current Employee Rating]]-AVERAGE(employee_data3[Current Employee Rating]))/STDEV(employee_data3[Current Employee Rating])</f>
        <v>3.0539538160596794E-2</v>
      </c>
      <c r="AE1577" s="11" t="str">
        <f>IF(employee_data3[[#This Row],[Z Score]]&gt;3,"Yes","No")</f>
        <v>No</v>
      </c>
    </row>
    <row r="1578" spans="1:31" x14ac:dyDescent="0.3">
      <c r="A1578">
        <v>2003</v>
      </c>
      <c r="B1578" t="s">
        <v>1339</v>
      </c>
      <c r="C1578" t="s">
        <v>1099</v>
      </c>
      <c r="D1578" s="1">
        <v>43934</v>
      </c>
      <c r="E1578" s="1">
        <v>44893</v>
      </c>
      <c r="F1578" t="s">
        <v>28</v>
      </c>
      <c r="G1578" t="s">
        <v>6093</v>
      </c>
      <c r="H1578" t="s">
        <v>6094</v>
      </c>
      <c r="I1578" t="s">
        <v>98</v>
      </c>
      <c r="J1578" t="s">
        <v>745</v>
      </c>
      <c r="K1578" t="str">
        <f>IF(employee_data3[[#This Row],[EmployeeStatus]]="Active", "Active", "Attrition")</f>
        <v>Attrition</v>
      </c>
      <c r="L1578" t="s">
        <v>33</v>
      </c>
      <c r="M1578" t="s">
        <v>64</v>
      </c>
      <c r="N1578" t="s">
        <v>52</v>
      </c>
      <c r="O1578" t="s">
        <v>175</v>
      </c>
      <c r="P1578" t="s">
        <v>6095</v>
      </c>
      <c r="Q1578" t="s">
        <v>38</v>
      </c>
      <c r="R1578" t="s">
        <v>286</v>
      </c>
      <c r="S1578" s="1">
        <v>31229</v>
      </c>
      <c r="T1578">
        <f>DATEDIF(employee_data3[[#This Row],[DOB]],DATE(2023, 1, 1), "Y")</f>
        <v>37</v>
      </c>
      <c r="U1578" t="str">
        <f>IF(employee_data3[[#This Row],[Age]]&lt;=25, "Remaja", IF(employee_data3[[#This Row],[Age]]&lt;=55, "Dewasa", "Lansia"))</f>
        <v>Dewasa</v>
      </c>
      <c r="V1578" t="s">
        <v>40</v>
      </c>
      <c r="W1578" t="s">
        <v>949</v>
      </c>
      <c r="X1578" t="s">
        <v>42</v>
      </c>
      <c r="Y1578">
        <v>48650</v>
      </c>
      <c r="Z1578" t="s">
        <v>74</v>
      </c>
      <c r="AA1578" t="s">
        <v>84</v>
      </c>
      <c r="AB1578" t="s">
        <v>45</v>
      </c>
      <c r="AC1578">
        <v>3</v>
      </c>
      <c r="AD1578" s="11">
        <f>(employee_data3[[#This Row],[Current Employee Rating]]-AVERAGE(employee_data3[Current Employee Rating]))/STDEV(employee_data3[Current Employee Rating])</f>
        <v>3.0539538160596794E-2</v>
      </c>
      <c r="AE1578" s="11" t="str">
        <f>IF(employee_data3[[#This Row],[Z Score]]&gt;3,"Yes","No")</f>
        <v>No</v>
      </c>
    </row>
    <row r="1579" spans="1:31" x14ac:dyDescent="0.3">
      <c r="A1579">
        <v>2004</v>
      </c>
      <c r="B1579" t="s">
        <v>6096</v>
      </c>
      <c r="C1579" t="s">
        <v>2086</v>
      </c>
      <c r="D1579" s="1">
        <v>44311</v>
      </c>
      <c r="E1579" s="1"/>
      <c r="F1579" t="s">
        <v>28</v>
      </c>
      <c r="G1579" t="s">
        <v>6097</v>
      </c>
      <c r="H1579" t="s">
        <v>6098</v>
      </c>
      <c r="I1579" t="s">
        <v>168</v>
      </c>
      <c r="J1579" t="s">
        <v>32</v>
      </c>
      <c r="K1579" t="str">
        <f>IF(employee_data3[[#This Row],[EmployeeStatus]]="Active", "Active", "Attrition")</f>
        <v>Active</v>
      </c>
      <c r="L1579" t="s">
        <v>33</v>
      </c>
      <c r="M1579" t="s">
        <v>64</v>
      </c>
      <c r="N1579" t="s">
        <v>63</v>
      </c>
      <c r="O1579" t="s">
        <v>36</v>
      </c>
      <c r="P1579" t="s">
        <v>37</v>
      </c>
      <c r="Q1579" t="s">
        <v>38</v>
      </c>
      <c r="R1579" t="s">
        <v>111</v>
      </c>
      <c r="S1579" s="1">
        <v>36986</v>
      </c>
      <c r="T1579">
        <f>DATEDIF(employee_data3[[#This Row],[DOB]],DATE(2023, 1, 1), "Y")</f>
        <v>21</v>
      </c>
      <c r="U1579" t="str">
        <f>IF(employee_data3[[#This Row],[Age]]&lt;=25, "Remaja", IF(employee_data3[[#This Row],[Age]]&lt;=55, "Dewasa", "Lansia"))</f>
        <v>Remaja</v>
      </c>
      <c r="V1579" t="s">
        <v>40</v>
      </c>
      <c r="W1579" t="s">
        <v>113</v>
      </c>
      <c r="X1579" t="s">
        <v>42</v>
      </c>
      <c r="Y1579">
        <v>72181</v>
      </c>
      <c r="Z1579" t="s">
        <v>74</v>
      </c>
      <c r="AA1579" t="s">
        <v>104</v>
      </c>
      <c r="AB1579" t="s">
        <v>45</v>
      </c>
      <c r="AC1579">
        <v>3</v>
      </c>
      <c r="AD1579" s="11">
        <f>(employee_data3[[#This Row],[Current Employee Rating]]-AVERAGE(employee_data3[Current Employee Rating]))/STDEV(employee_data3[Current Employee Rating])</f>
        <v>3.0539538160596794E-2</v>
      </c>
      <c r="AE1579" s="11" t="str">
        <f>IF(employee_data3[[#This Row],[Z Score]]&gt;3,"Yes","No")</f>
        <v>No</v>
      </c>
    </row>
    <row r="1580" spans="1:31" x14ac:dyDescent="0.3">
      <c r="A1580">
        <v>2005</v>
      </c>
      <c r="B1580" t="s">
        <v>6099</v>
      </c>
      <c r="C1580" t="s">
        <v>4212</v>
      </c>
      <c r="D1580" s="1">
        <v>43455</v>
      </c>
      <c r="E1580" s="1">
        <v>44881</v>
      </c>
      <c r="F1580" t="s">
        <v>28</v>
      </c>
      <c r="G1580" t="s">
        <v>6100</v>
      </c>
      <c r="H1580" t="s">
        <v>6101</v>
      </c>
      <c r="I1580" t="s">
        <v>98</v>
      </c>
      <c r="J1580" t="s">
        <v>32</v>
      </c>
      <c r="K1580" t="str">
        <f>IF(employee_data3[[#This Row],[EmployeeStatus]]="Active", "Active", "Attrition")</f>
        <v>Active</v>
      </c>
      <c r="L1580" t="s">
        <v>52</v>
      </c>
      <c r="M1580" t="s">
        <v>64</v>
      </c>
      <c r="N1580" t="s">
        <v>52</v>
      </c>
      <c r="O1580" t="s">
        <v>140</v>
      </c>
      <c r="P1580" t="s">
        <v>6102</v>
      </c>
      <c r="Q1580" t="s">
        <v>38</v>
      </c>
      <c r="R1580" t="s">
        <v>148</v>
      </c>
      <c r="S1580" s="1">
        <v>17235</v>
      </c>
      <c r="T1580">
        <f>DATEDIF(employee_data3[[#This Row],[DOB]],DATE(2023, 1, 1), "Y")</f>
        <v>75</v>
      </c>
      <c r="U1580" t="str">
        <f>IF(employee_data3[[#This Row],[Age]]&lt;=25, "Remaja", IF(employee_data3[[#This Row],[Age]]&lt;=55, "Dewasa", "Lansia"))</f>
        <v>Lansia</v>
      </c>
      <c r="V1580" t="s">
        <v>40</v>
      </c>
      <c r="W1580" t="s">
        <v>83</v>
      </c>
      <c r="X1580" t="s">
        <v>42</v>
      </c>
      <c r="Y1580">
        <v>53844</v>
      </c>
      <c r="Z1580" t="s">
        <v>128</v>
      </c>
      <c r="AA1580" t="s">
        <v>44</v>
      </c>
      <c r="AB1580" t="s">
        <v>45</v>
      </c>
      <c r="AC1580">
        <v>3</v>
      </c>
      <c r="AD1580" s="11">
        <f>(employee_data3[[#This Row],[Current Employee Rating]]-AVERAGE(employee_data3[Current Employee Rating]))/STDEV(employee_data3[Current Employee Rating])</f>
        <v>3.0539538160596794E-2</v>
      </c>
      <c r="AE1580" s="11" t="str">
        <f>IF(employee_data3[[#This Row],[Z Score]]&gt;3,"Yes","No")</f>
        <v>No</v>
      </c>
    </row>
    <row r="1581" spans="1:31" x14ac:dyDescent="0.3">
      <c r="A1581">
        <v>2006</v>
      </c>
      <c r="B1581" t="s">
        <v>5289</v>
      </c>
      <c r="C1581" t="s">
        <v>5005</v>
      </c>
      <c r="D1581" s="1">
        <v>44458</v>
      </c>
      <c r="E1581" s="1"/>
      <c r="F1581" t="s">
        <v>28</v>
      </c>
      <c r="G1581" t="s">
        <v>6103</v>
      </c>
      <c r="H1581" t="s">
        <v>6104</v>
      </c>
      <c r="I1581" t="s">
        <v>118</v>
      </c>
      <c r="J1581" t="s">
        <v>32</v>
      </c>
      <c r="K1581" t="str">
        <f>IF(employee_data3[[#This Row],[EmployeeStatus]]="Active", "Active", "Attrition")</f>
        <v>Active</v>
      </c>
      <c r="L1581" t="s">
        <v>33</v>
      </c>
      <c r="M1581" t="s">
        <v>34</v>
      </c>
      <c r="N1581" t="s">
        <v>35</v>
      </c>
      <c r="O1581" t="s">
        <v>36</v>
      </c>
      <c r="P1581" t="s">
        <v>37</v>
      </c>
      <c r="Q1581" t="s">
        <v>38</v>
      </c>
      <c r="R1581" t="s">
        <v>119</v>
      </c>
      <c r="S1581" s="1">
        <v>26960</v>
      </c>
      <c r="T1581">
        <f>DATEDIF(employee_data3[[#This Row],[DOB]],DATE(2023, 1, 1), "Y")</f>
        <v>49</v>
      </c>
      <c r="U1581" t="str">
        <f>IF(employee_data3[[#This Row],[Age]]&lt;=25, "Remaja", IF(employee_data3[[#This Row],[Age]]&lt;=55, "Dewasa", "Lansia"))</f>
        <v>Dewasa</v>
      </c>
      <c r="V1581" t="s">
        <v>40</v>
      </c>
      <c r="W1581" t="s">
        <v>6105</v>
      </c>
      <c r="X1581" t="s">
        <v>55</v>
      </c>
      <c r="Y1581">
        <v>72825</v>
      </c>
      <c r="Z1581" t="s">
        <v>74</v>
      </c>
      <c r="AA1581" t="s">
        <v>84</v>
      </c>
      <c r="AB1581" t="s">
        <v>45</v>
      </c>
      <c r="AC1581">
        <v>3</v>
      </c>
      <c r="AD1581" s="11">
        <f>(employee_data3[[#This Row],[Current Employee Rating]]-AVERAGE(employee_data3[Current Employee Rating]))/STDEV(employee_data3[Current Employee Rating])</f>
        <v>3.0539538160596794E-2</v>
      </c>
      <c r="AE1581" s="11" t="str">
        <f>IF(employee_data3[[#This Row],[Z Score]]&gt;3,"Yes","No")</f>
        <v>No</v>
      </c>
    </row>
    <row r="1582" spans="1:31" x14ac:dyDescent="0.3">
      <c r="A1582">
        <v>2007</v>
      </c>
      <c r="B1582" t="s">
        <v>6106</v>
      </c>
      <c r="C1582" t="s">
        <v>6107</v>
      </c>
      <c r="D1582" s="1">
        <v>44180</v>
      </c>
      <c r="E1582" s="1"/>
      <c r="F1582" t="s">
        <v>28</v>
      </c>
      <c r="G1582" t="s">
        <v>6108</v>
      </c>
      <c r="H1582" t="s">
        <v>6109</v>
      </c>
      <c r="I1582" t="s">
        <v>62</v>
      </c>
      <c r="J1582" t="s">
        <v>32</v>
      </c>
      <c r="K1582" t="str">
        <f>IF(employee_data3[[#This Row],[EmployeeStatus]]="Active", "Active", "Attrition")</f>
        <v>Active</v>
      </c>
      <c r="L1582" t="s">
        <v>63</v>
      </c>
      <c r="M1582" t="s">
        <v>34</v>
      </c>
      <c r="N1582" t="s">
        <v>35</v>
      </c>
      <c r="O1582" t="s">
        <v>36</v>
      </c>
      <c r="P1582" t="s">
        <v>37</v>
      </c>
      <c r="Q1582" t="s">
        <v>38</v>
      </c>
      <c r="R1582" t="s">
        <v>148</v>
      </c>
      <c r="S1582" s="1">
        <v>28980</v>
      </c>
      <c r="T1582">
        <f>DATEDIF(employee_data3[[#This Row],[DOB]],DATE(2023, 1, 1), "Y")</f>
        <v>43</v>
      </c>
      <c r="U1582" t="str">
        <f>IF(employee_data3[[#This Row],[Age]]&lt;=25, "Remaja", IF(employee_data3[[#This Row],[Age]]&lt;=55, "Dewasa", "Lansia"))</f>
        <v>Dewasa</v>
      </c>
      <c r="V1582" t="s">
        <v>40</v>
      </c>
      <c r="W1582" t="s">
        <v>150</v>
      </c>
      <c r="X1582" t="s">
        <v>42</v>
      </c>
      <c r="Y1582">
        <v>10308</v>
      </c>
      <c r="Z1582" t="s">
        <v>93</v>
      </c>
      <c r="AA1582" t="s">
        <v>44</v>
      </c>
      <c r="AB1582" t="s">
        <v>45</v>
      </c>
      <c r="AC1582">
        <v>3</v>
      </c>
      <c r="AD1582" s="11">
        <f>(employee_data3[[#This Row],[Current Employee Rating]]-AVERAGE(employee_data3[Current Employee Rating]))/STDEV(employee_data3[Current Employee Rating])</f>
        <v>3.0539538160596794E-2</v>
      </c>
      <c r="AE1582" s="11" t="str">
        <f>IF(employee_data3[[#This Row],[Z Score]]&gt;3,"Yes","No")</f>
        <v>No</v>
      </c>
    </row>
    <row r="1583" spans="1:31" x14ac:dyDescent="0.3">
      <c r="A1583">
        <v>2008</v>
      </c>
      <c r="B1583" t="s">
        <v>6110</v>
      </c>
      <c r="C1583" t="s">
        <v>4036</v>
      </c>
      <c r="D1583" s="1">
        <v>43661</v>
      </c>
      <c r="E1583" s="1">
        <v>43843</v>
      </c>
      <c r="F1583" t="s">
        <v>28</v>
      </c>
      <c r="G1583" t="s">
        <v>6111</v>
      </c>
      <c r="H1583" t="s">
        <v>6112</v>
      </c>
      <c r="I1583" t="s">
        <v>89</v>
      </c>
      <c r="J1583" t="s">
        <v>32</v>
      </c>
      <c r="K1583" t="str">
        <f>IF(employee_data3[[#This Row],[EmployeeStatus]]="Active", "Active", "Attrition")</f>
        <v>Active</v>
      </c>
      <c r="L1583" t="s">
        <v>52</v>
      </c>
      <c r="M1583" t="s">
        <v>51</v>
      </c>
      <c r="N1583" t="s">
        <v>35</v>
      </c>
      <c r="O1583" t="s">
        <v>175</v>
      </c>
      <c r="P1583" t="s">
        <v>6113</v>
      </c>
      <c r="Q1583" t="s">
        <v>38</v>
      </c>
      <c r="R1583" t="s">
        <v>90</v>
      </c>
      <c r="S1583" s="1">
        <v>15222</v>
      </c>
      <c r="T1583">
        <f>DATEDIF(employee_data3[[#This Row],[DOB]],DATE(2023, 1, 1), "Y")</f>
        <v>81</v>
      </c>
      <c r="U1583" t="str">
        <f>IF(employee_data3[[#This Row],[Age]]&lt;=25, "Remaja", IF(employee_data3[[#This Row],[Age]]&lt;=55, "Dewasa", "Lansia"))</f>
        <v>Lansia</v>
      </c>
      <c r="V1583" t="s">
        <v>40</v>
      </c>
      <c r="W1583" t="s">
        <v>163</v>
      </c>
      <c r="X1583" t="s">
        <v>42</v>
      </c>
      <c r="Y1583">
        <v>67443</v>
      </c>
      <c r="Z1583" t="s">
        <v>128</v>
      </c>
      <c r="AA1583" t="s">
        <v>44</v>
      </c>
      <c r="AB1583" t="s">
        <v>45</v>
      </c>
      <c r="AC1583">
        <v>3</v>
      </c>
      <c r="AD1583" s="11">
        <f>(employee_data3[[#This Row],[Current Employee Rating]]-AVERAGE(employee_data3[Current Employee Rating]))/STDEV(employee_data3[Current Employee Rating])</f>
        <v>3.0539538160596794E-2</v>
      </c>
      <c r="AE1583" s="11" t="str">
        <f>IF(employee_data3[[#This Row],[Z Score]]&gt;3,"Yes","No")</f>
        <v>No</v>
      </c>
    </row>
    <row r="1584" spans="1:31" x14ac:dyDescent="0.3">
      <c r="A1584">
        <v>2009</v>
      </c>
      <c r="B1584" t="s">
        <v>6114</v>
      </c>
      <c r="C1584" t="s">
        <v>2802</v>
      </c>
      <c r="D1584" s="1">
        <v>44517</v>
      </c>
      <c r="E1584" s="1"/>
      <c r="F1584" t="s">
        <v>28</v>
      </c>
      <c r="G1584" t="s">
        <v>6115</v>
      </c>
      <c r="H1584" t="s">
        <v>6116</v>
      </c>
      <c r="I1584" t="s">
        <v>31</v>
      </c>
      <c r="J1584" t="s">
        <v>32</v>
      </c>
      <c r="K1584" t="str">
        <f>IF(employee_data3[[#This Row],[EmployeeStatus]]="Active", "Active", "Attrition")</f>
        <v>Active</v>
      </c>
      <c r="L1584" t="s">
        <v>33</v>
      </c>
      <c r="M1584" t="s">
        <v>34</v>
      </c>
      <c r="N1584" t="s">
        <v>35</v>
      </c>
      <c r="O1584" t="s">
        <v>36</v>
      </c>
      <c r="P1584" t="s">
        <v>37</v>
      </c>
      <c r="Q1584" t="s">
        <v>38</v>
      </c>
      <c r="R1584" t="s">
        <v>177</v>
      </c>
      <c r="S1584" s="1">
        <v>35704</v>
      </c>
      <c r="T1584">
        <f>DATEDIF(employee_data3[[#This Row],[DOB]],DATE(2023, 1, 1), "Y")</f>
        <v>25</v>
      </c>
      <c r="U1584" t="str">
        <f>IF(employee_data3[[#This Row],[Age]]&lt;=25, "Remaja", IF(employee_data3[[#This Row],[Age]]&lt;=55, "Dewasa", "Lansia"))</f>
        <v>Remaja</v>
      </c>
      <c r="V1584" t="s">
        <v>40</v>
      </c>
      <c r="W1584" t="s">
        <v>113</v>
      </c>
      <c r="X1584" t="s">
        <v>42</v>
      </c>
      <c r="Y1584">
        <v>9141</v>
      </c>
      <c r="Z1584" t="s">
        <v>43</v>
      </c>
      <c r="AA1584" t="s">
        <v>44</v>
      </c>
      <c r="AB1584" t="s">
        <v>45</v>
      </c>
      <c r="AC1584">
        <v>3</v>
      </c>
      <c r="AD1584" s="11">
        <f>(employee_data3[[#This Row],[Current Employee Rating]]-AVERAGE(employee_data3[Current Employee Rating]))/STDEV(employee_data3[Current Employee Rating])</f>
        <v>3.0539538160596794E-2</v>
      </c>
      <c r="AE1584" s="11" t="str">
        <f>IF(employee_data3[[#This Row],[Z Score]]&gt;3,"Yes","No")</f>
        <v>No</v>
      </c>
    </row>
    <row r="1585" spans="1:31" x14ac:dyDescent="0.3">
      <c r="A1585">
        <v>2010</v>
      </c>
      <c r="B1585" t="s">
        <v>6117</v>
      </c>
      <c r="C1585" t="s">
        <v>3854</v>
      </c>
      <c r="D1585" s="1">
        <v>44961</v>
      </c>
      <c r="E1585" s="1">
        <v>45101</v>
      </c>
      <c r="F1585" t="s">
        <v>28</v>
      </c>
      <c r="G1585" t="s">
        <v>6118</v>
      </c>
      <c r="H1585" t="s">
        <v>6119</v>
      </c>
      <c r="I1585" t="s">
        <v>133</v>
      </c>
      <c r="J1585" t="s">
        <v>32</v>
      </c>
      <c r="K1585" t="str">
        <f>IF(employee_data3[[#This Row],[EmployeeStatus]]="Active", "Active", "Attrition")</f>
        <v>Active</v>
      </c>
      <c r="L1585" t="s">
        <v>52</v>
      </c>
      <c r="M1585" t="s">
        <v>64</v>
      </c>
      <c r="N1585" t="s">
        <v>52</v>
      </c>
      <c r="O1585" t="s">
        <v>126</v>
      </c>
      <c r="P1585" t="s">
        <v>6120</v>
      </c>
      <c r="Q1585" t="s">
        <v>38</v>
      </c>
      <c r="R1585" t="s">
        <v>332</v>
      </c>
      <c r="S1585" s="1">
        <v>17964</v>
      </c>
      <c r="T1585">
        <f>DATEDIF(employee_data3[[#This Row],[DOB]],DATE(2023, 1, 1), "Y")</f>
        <v>73</v>
      </c>
      <c r="U1585" t="str">
        <f>IF(employee_data3[[#This Row],[Age]]&lt;=25, "Remaja", IF(employee_data3[[#This Row],[Age]]&lt;=55, "Dewasa", "Lansia"))</f>
        <v>Lansia</v>
      </c>
      <c r="V1585" t="s">
        <v>40</v>
      </c>
      <c r="W1585" t="s">
        <v>83</v>
      </c>
      <c r="X1585" t="s">
        <v>42</v>
      </c>
      <c r="Y1585">
        <v>71663</v>
      </c>
      <c r="Z1585" t="s">
        <v>56</v>
      </c>
      <c r="AA1585" t="s">
        <v>84</v>
      </c>
      <c r="AB1585" t="s">
        <v>45</v>
      </c>
      <c r="AC1585">
        <v>3</v>
      </c>
      <c r="AD1585" s="11">
        <f>(employee_data3[[#This Row],[Current Employee Rating]]-AVERAGE(employee_data3[Current Employee Rating]))/STDEV(employee_data3[Current Employee Rating])</f>
        <v>3.0539538160596794E-2</v>
      </c>
      <c r="AE1585" s="11" t="str">
        <f>IF(employee_data3[[#This Row],[Z Score]]&gt;3,"Yes","No")</f>
        <v>No</v>
      </c>
    </row>
    <row r="1586" spans="1:31" x14ac:dyDescent="0.3">
      <c r="A1586">
        <v>2011</v>
      </c>
      <c r="B1586" t="s">
        <v>6121</v>
      </c>
      <c r="C1586" t="s">
        <v>6122</v>
      </c>
      <c r="D1586" s="1">
        <v>44745</v>
      </c>
      <c r="E1586" s="1">
        <v>44754</v>
      </c>
      <c r="F1586" t="s">
        <v>28</v>
      </c>
      <c r="G1586" t="s">
        <v>6123</v>
      </c>
      <c r="H1586" t="s">
        <v>6124</v>
      </c>
      <c r="I1586" t="s">
        <v>50</v>
      </c>
      <c r="J1586" t="s">
        <v>32</v>
      </c>
      <c r="K1586" t="str">
        <f>IF(employee_data3[[#This Row],[EmployeeStatus]]="Active", "Active", "Attrition")</f>
        <v>Active</v>
      </c>
      <c r="L1586" t="s">
        <v>33</v>
      </c>
      <c r="M1586" t="s">
        <v>64</v>
      </c>
      <c r="N1586" t="s">
        <v>35</v>
      </c>
      <c r="O1586" t="s">
        <v>140</v>
      </c>
      <c r="P1586" t="s">
        <v>6125</v>
      </c>
      <c r="Q1586" t="s">
        <v>38</v>
      </c>
      <c r="R1586" t="s">
        <v>39</v>
      </c>
      <c r="S1586" s="1">
        <v>34552</v>
      </c>
      <c r="T1586">
        <f>DATEDIF(employee_data3[[#This Row],[DOB]],DATE(2023, 1, 1), "Y")</f>
        <v>28</v>
      </c>
      <c r="U1586" t="str">
        <f>IF(employee_data3[[#This Row],[Age]]&lt;=25, "Remaja", IF(employee_data3[[#This Row],[Age]]&lt;=55, "Dewasa", "Lansia"))</f>
        <v>Dewasa</v>
      </c>
      <c r="V1586" t="s">
        <v>40</v>
      </c>
      <c r="W1586" t="s">
        <v>73</v>
      </c>
      <c r="X1586" t="s">
        <v>42</v>
      </c>
      <c r="Y1586">
        <v>91439</v>
      </c>
      <c r="Z1586" t="s">
        <v>128</v>
      </c>
      <c r="AA1586" t="s">
        <v>84</v>
      </c>
      <c r="AB1586" t="s">
        <v>45</v>
      </c>
      <c r="AC1586">
        <v>3</v>
      </c>
      <c r="AD1586" s="11">
        <f>(employee_data3[[#This Row],[Current Employee Rating]]-AVERAGE(employee_data3[Current Employee Rating]))/STDEV(employee_data3[Current Employee Rating])</f>
        <v>3.0539538160596794E-2</v>
      </c>
      <c r="AE1586" s="11" t="str">
        <f>IF(employee_data3[[#This Row],[Z Score]]&gt;3,"Yes","No")</f>
        <v>No</v>
      </c>
    </row>
    <row r="1587" spans="1:31" x14ac:dyDescent="0.3">
      <c r="A1587">
        <v>2012</v>
      </c>
      <c r="B1587" t="s">
        <v>5475</v>
      </c>
      <c r="C1587" t="s">
        <v>4467</v>
      </c>
      <c r="D1587" s="1">
        <v>43854</v>
      </c>
      <c r="E1587" s="1">
        <v>44818</v>
      </c>
      <c r="F1587" t="s">
        <v>28</v>
      </c>
      <c r="G1587" t="s">
        <v>6126</v>
      </c>
      <c r="H1587" t="s">
        <v>6127</v>
      </c>
      <c r="I1587" t="s">
        <v>139</v>
      </c>
      <c r="J1587" t="s">
        <v>32</v>
      </c>
      <c r="K1587" t="str">
        <f>IF(employee_data3[[#This Row],[EmployeeStatus]]="Active", "Active", "Attrition")</f>
        <v>Active</v>
      </c>
      <c r="L1587" t="s">
        <v>33</v>
      </c>
      <c r="M1587" t="s">
        <v>64</v>
      </c>
      <c r="N1587" t="s">
        <v>63</v>
      </c>
      <c r="O1587" t="s">
        <v>175</v>
      </c>
      <c r="P1587" t="s">
        <v>6128</v>
      </c>
      <c r="Q1587" t="s">
        <v>38</v>
      </c>
      <c r="R1587" t="s">
        <v>66</v>
      </c>
      <c r="S1587" s="1">
        <v>30839</v>
      </c>
      <c r="T1587">
        <f>DATEDIF(employee_data3[[#This Row],[DOB]],DATE(2023, 1, 1), "Y")</f>
        <v>38</v>
      </c>
      <c r="U1587" t="str">
        <f>IF(employee_data3[[#This Row],[Age]]&lt;=25, "Remaja", IF(employee_data3[[#This Row],[Age]]&lt;=55, "Dewasa", "Lansia"))</f>
        <v>Dewasa</v>
      </c>
      <c r="V1587" t="s">
        <v>40</v>
      </c>
      <c r="W1587" t="s">
        <v>708</v>
      </c>
      <c r="X1587" t="s">
        <v>42</v>
      </c>
      <c r="Y1587">
        <v>44651</v>
      </c>
      <c r="Z1587" t="s">
        <v>43</v>
      </c>
      <c r="AA1587" t="s">
        <v>75</v>
      </c>
      <c r="AB1587" t="s">
        <v>45</v>
      </c>
      <c r="AC1587">
        <v>3</v>
      </c>
      <c r="AD1587" s="11">
        <f>(employee_data3[[#This Row],[Current Employee Rating]]-AVERAGE(employee_data3[Current Employee Rating]))/STDEV(employee_data3[Current Employee Rating])</f>
        <v>3.0539538160596794E-2</v>
      </c>
      <c r="AE1587" s="11" t="str">
        <f>IF(employee_data3[[#This Row],[Z Score]]&gt;3,"Yes","No")</f>
        <v>No</v>
      </c>
    </row>
    <row r="1588" spans="1:31" x14ac:dyDescent="0.3">
      <c r="A1588">
        <v>2013</v>
      </c>
      <c r="B1588" t="s">
        <v>583</v>
      </c>
      <c r="C1588" t="s">
        <v>5476</v>
      </c>
      <c r="D1588" s="1">
        <v>43653</v>
      </c>
      <c r="E1588" s="1">
        <v>44282</v>
      </c>
      <c r="F1588" t="s">
        <v>28</v>
      </c>
      <c r="G1588" t="s">
        <v>6129</v>
      </c>
      <c r="H1588" t="s">
        <v>6130</v>
      </c>
      <c r="I1588" t="s">
        <v>80</v>
      </c>
      <c r="J1588" t="s">
        <v>32</v>
      </c>
      <c r="K1588" t="str">
        <f>IF(employee_data3[[#This Row],[EmployeeStatus]]="Active", "Active", "Attrition")</f>
        <v>Active</v>
      </c>
      <c r="L1588" t="s">
        <v>33</v>
      </c>
      <c r="M1588" t="s">
        <v>51</v>
      </c>
      <c r="N1588" t="s">
        <v>35</v>
      </c>
      <c r="O1588" t="s">
        <v>175</v>
      </c>
      <c r="P1588" t="s">
        <v>6131</v>
      </c>
      <c r="Q1588" t="s">
        <v>38</v>
      </c>
      <c r="R1588" t="s">
        <v>81</v>
      </c>
      <c r="S1588" s="1">
        <v>19092</v>
      </c>
      <c r="T1588">
        <f>DATEDIF(employee_data3[[#This Row],[DOB]],DATE(2023, 1, 1), "Y")</f>
        <v>70</v>
      </c>
      <c r="U1588" t="str">
        <f>IF(employee_data3[[#This Row],[Age]]&lt;=25, "Remaja", IF(employee_data3[[#This Row],[Age]]&lt;=55, "Dewasa", "Lansia"))</f>
        <v>Lansia</v>
      </c>
      <c r="V1588" t="s">
        <v>40</v>
      </c>
      <c r="W1588" t="s">
        <v>226</v>
      </c>
      <c r="X1588" t="s">
        <v>42</v>
      </c>
      <c r="Y1588">
        <v>61363</v>
      </c>
      <c r="Z1588" t="s">
        <v>93</v>
      </c>
      <c r="AA1588" t="s">
        <v>44</v>
      </c>
      <c r="AB1588" t="s">
        <v>45</v>
      </c>
      <c r="AC1588">
        <v>3</v>
      </c>
      <c r="AD1588" s="11">
        <f>(employee_data3[[#This Row],[Current Employee Rating]]-AVERAGE(employee_data3[Current Employee Rating]))/STDEV(employee_data3[Current Employee Rating])</f>
        <v>3.0539538160596794E-2</v>
      </c>
      <c r="AE1588" s="11" t="str">
        <f>IF(employee_data3[[#This Row],[Z Score]]&gt;3,"Yes","No")</f>
        <v>No</v>
      </c>
    </row>
    <row r="1589" spans="1:31" x14ac:dyDescent="0.3">
      <c r="A1589">
        <v>2014</v>
      </c>
      <c r="B1589" t="s">
        <v>6132</v>
      </c>
      <c r="C1589" t="s">
        <v>6133</v>
      </c>
      <c r="D1589" s="1">
        <v>44633</v>
      </c>
      <c r="E1589" s="1"/>
      <c r="F1589" t="s">
        <v>728</v>
      </c>
      <c r="G1589" t="s">
        <v>6134</v>
      </c>
      <c r="H1589" t="s">
        <v>6135</v>
      </c>
      <c r="I1589" t="s">
        <v>50</v>
      </c>
      <c r="J1589" t="s">
        <v>32</v>
      </c>
      <c r="K1589" t="str">
        <f>IF(employee_data3[[#This Row],[EmployeeStatus]]="Active", "Active", "Attrition")</f>
        <v>Active</v>
      </c>
      <c r="L1589" t="s">
        <v>52</v>
      </c>
      <c r="M1589" t="s">
        <v>64</v>
      </c>
      <c r="N1589" t="s">
        <v>35</v>
      </c>
      <c r="O1589" t="s">
        <v>36</v>
      </c>
      <c r="P1589" t="s">
        <v>37</v>
      </c>
      <c r="Q1589" t="s">
        <v>38</v>
      </c>
      <c r="R1589" t="s">
        <v>148</v>
      </c>
      <c r="S1589" s="1">
        <v>30997</v>
      </c>
      <c r="T1589">
        <f>DATEDIF(employee_data3[[#This Row],[DOB]],DATE(2023, 1, 1), "Y")</f>
        <v>38</v>
      </c>
      <c r="U1589" t="str">
        <f>IF(employee_data3[[#This Row],[Age]]&lt;=25, "Remaja", IF(employee_data3[[#This Row],[Age]]&lt;=55, "Dewasa", "Lansia"))</f>
        <v>Dewasa</v>
      </c>
      <c r="V1589" t="s">
        <v>40</v>
      </c>
      <c r="W1589" t="s">
        <v>103</v>
      </c>
      <c r="X1589" t="s">
        <v>42</v>
      </c>
      <c r="Y1589">
        <v>6175</v>
      </c>
      <c r="Z1589" t="s">
        <v>128</v>
      </c>
      <c r="AA1589" t="s">
        <v>104</v>
      </c>
      <c r="AB1589" t="s">
        <v>45</v>
      </c>
      <c r="AC1589">
        <v>3</v>
      </c>
      <c r="AD1589" s="11">
        <f>(employee_data3[[#This Row],[Current Employee Rating]]-AVERAGE(employee_data3[Current Employee Rating]))/STDEV(employee_data3[Current Employee Rating])</f>
        <v>3.0539538160596794E-2</v>
      </c>
      <c r="AE1589" s="11" t="str">
        <f>IF(employee_data3[[#This Row],[Z Score]]&gt;3,"Yes","No")</f>
        <v>No</v>
      </c>
    </row>
    <row r="1590" spans="1:31" x14ac:dyDescent="0.3">
      <c r="A1590">
        <v>2015</v>
      </c>
      <c r="B1590" t="s">
        <v>6136</v>
      </c>
      <c r="C1590" t="s">
        <v>3776</v>
      </c>
      <c r="D1590" s="1">
        <v>45079</v>
      </c>
      <c r="E1590" s="1"/>
      <c r="F1590" t="s">
        <v>728</v>
      </c>
      <c r="G1590" t="s">
        <v>6137</v>
      </c>
      <c r="H1590" t="s">
        <v>6138</v>
      </c>
      <c r="I1590" t="s">
        <v>139</v>
      </c>
      <c r="J1590" t="s">
        <v>32</v>
      </c>
      <c r="K1590" t="str">
        <f>IF(employee_data3[[#This Row],[EmployeeStatus]]="Active", "Active", "Attrition")</f>
        <v>Active</v>
      </c>
      <c r="L1590" t="s">
        <v>52</v>
      </c>
      <c r="M1590" t="s">
        <v>64</v>
      </c>
      <c r="N1590" t="s">
        <v>52</v>
      </c>
      <c r="O1590" t="s">
        <v>36</v>
      </c>
      <c r="P1590" t="s">
        <v>37</v>
      </c>
      <c r="Q1590" t="s">
        <v>38</v>
      </c>
      <c r="R1590" t="s">
        <v>111</v>
      </c>
      <c r="S1590" s="1">
        <v>33668</v>
      </c>
      <c r="T1590">
        <f>DATEDIF(employee_data3[[#This Row],[DOB]],DATE(2023, 1, 1), "Y")</f>
        <v>30</v>
      </c>
      <c r="U1590" t="str">
        <f>IF(employee_data3[[#This Row],[Age]]&lt;=25, "Remaja", IF(employee_data3[[#This Row],[Age]]&lt;=55, "Dewasa", "Lansia"))</f>
        <v>Dewasa</v>
      </c>
      <c r="V1590" t="s">
        <v>40</v>
      </c>
      <c r="W1590" t="s">
        <v>113</v>
      </c>
      <c r="X1590" t="s">
        <v>42</v>
      </c>
      <c r="Y1590">
        <v>23634</v>
      </c>
      <c r="Z1590" t="s">
        <v>43</v>
      </c>
      <c r="AA1590" t="s">
        <v>44</v>
      </c>
      <c r="AB1590" t="s">
        <v>45</v>
      </c>
      <c r="AC1590">
        <v>3</v>
      </c>
      <c r="AD1590" s="11">
        <f>(employee_data3[[#This Row],[Current Employee Rating]]-AVERAGE(employee_data3[Current Employee Rating]))/STDEV(employee_data3[Current Employee Rating])</f>
        <v>3.0539538160596794E-2</v>
      </c>
      <c r="AE1590" s="11" t="str">
        <f>IF(employee_data3[[#This Row],[Z Score]]&gt;3,"Yes","No")</f>
        <v>No</v>
      </c>
    </row>
    <row r="1591" spans="1:31" x14ac:dyDescent="0.3">
      <c r="A1591">
        <v>2016</v>
      </c>
      <c r="B1591" t="s">
        <v>200</v>
      </c>
      <c r="C1591" t="s">
        <v>4609</v>
      </c>
      <c r="D1591" s="1">
        <v>44294</v>
      </c>
      <c r="E1591" s="1"/>
      <c r="F1591" t="s">
        <v>728</v>
      </c>
      <c r="G1591" t="s">
        <v>6139</v>
      </c>
      <c r="H1591" t="s">
        <v>6140</v>
      </c>
      <c r="I1591" t="s">
        <v>118</v>
      </c>
      <c r="J1591" t="s">
        <v>32</v>
      </c>
      <c r="K1591" t="str">
        <f>IF(employee_data3[[#This Row],[EmployeeStatus]]="Active", "Active", "Attrition")</f>
        <v>Active</v>
      </c>
      <c r="L1591" t="s">
        <v>33</v>
      </c>
      <c r="M1591" t="s">
        <v>34</v>
      </c>
      <c r="N1591" t="s">
        <v>63</v>
      </c>
      <c r="O1591" t="s">
        <v>36</v>
      </c>
      <c r="P1591" t="s">
        <v>37</v>
      </c>
      <c r="Q1591" t="s">
        <v>38</v>
      </c>
      <c r="R1591" t="s">
        <v>90</v>
      </c>
      <c r="S1591" s="1">
        <v>21459</v>
      </c>
      <c r="T1591">
        <f>DATEDIF(employee_data3[[#This Row],[DOB]],DATE(2023, 1, 1), "Y")</f>
        <v>64</v>
      </c>
      <c r="U1591" t="str">
        <f>IF(employee_data3[[#This Row],[Age]]&lt;=25, "Remaja", IF(employee_data3[[#This Row],[Age]]&lt;=55, "Dewasa", "Lansia"))</f>
        <v>Lansia</v>
      </c>
      <c r="V1591" t="s">
        <v>40</v>
      </c>
      <c r="W1591" t="s">
        <v>163</v>
      </c>
      <c r="X1591" t="s">
        <v>42</v>
      </c>
      <c r="Y1591">
        <v>66919</v>
      </c>
      <c r="Z1591" t="s">
        <v>43</v>
      </c>
      <c r="AA1591" t="s">
        <v>44</v>
      </c>
      <c r="AB1591" t="s">
        <v>45</v>
      </c>
      <c r="AC1591">
        <v>3</v>
      </c>
      <c r="AD1591" s="11">
        <f>(employee_data3[[#This Row],[Current Employee Rating]]-AVERAGE(employee_data3[Current Employee Rating]))/STDEV(employee_data3[Current Employee Rating])</f>
        <v>3.0539538160596794E-2</v>
      </c>
      <c r="AE1591" s="11" t="str">
        <f>IF(employee_data3[[#This Row],[Z Score]]&gt;3,"Yes","No")</f>
        <v>No</v>
      </c>
    </row>
    <row r="1592" spans="1:31" x14ac:dyDescent="0.3">
      <c r="A1592">
        <v>2017</v>
      </c>
      <c r="B1592" t="s">
        <v>1039</v>
      </c>
      <c r="C1592" t="s">
        <v>3094</v>
      </c>
      <c r="D1592" s="1">
        <v>43801</v>
      </c>
      <c r="E1592" s="1"/>
      <c r="F1592" t="s">
        <v>728</v>
      </c>
      <c r="G1592" t="s">
        <v>6141</v>
      </c>
      <c r="H1592" t="s">
        <v>6142</v>
      </c>
      <c r="I1592" t="s">
        <v>62</v>
      </c>
      <c r="J1592" t="s">
        <v>32</v>
      </c>
      <c r="K1592" t="str">
        <f>IF(employee_data3[[#This Row],[EmployeeStatus]]="Active", "Active", "Attrition")</f>
        <v>Active</v>
      </c>
      <c r="L1592" t="s">
        <v>63</v>
      </c>
      <c r="M1592" t="s">
        <v>64</v>
      </c>
      <c r="N1592" t="s">
        <v>52</v>
      </c>
      <c r="O1592" t="s">
        <v>36</v>
      </c>
      <c r="P1592" t="s">
        <v>37</v>
      </c>
      <c r="Q1592" t="s">
        <v>38</v>
      </c>
      <c r="R1592" t="s">
        <v>53</v>
      </c>
      <c r="S1592" s="1">
        <v>26040</v>
      </c>
      <c r="T1592">
        <f>DATEDIF(employee_data3[[#This Row],[DOB]],DATE(2023, 1, 1), "Y")</f>
        <v>51</v>
      </c>
      <c r="U1592" t="str">
        <f>IF(employee_data3[[#This Row],[Age]]&lt;=25, "Remaja", IF(employee_data3[[#This Row],[Age]]&lt;=55, "Dewasa", "Lansia"))</f>
        <v>Dewasa</v>
      </c>
      <c r="V1592" t="s">
        <v>40</v>
      </c>
      <c r="W1592" t="s">
        <v>83</v>
      </c>
      <c r="X1592" t="s">
        <v>42</v>
      </c>
      <c r="Y1592">
        <v>10719</v>
      </c>
      <c r="Z1592" t="s">
        <v>93</v>
      </c>
      <c r="AA1592" t="s">
        <v>75</v>
      </c>
      <c r="AB1592" t="s">
        <v>45</v>
      </c>
      <c r="AC1592">
        <v>3</v>
      </c>
      <c r="AD1592" s="11">
        <f>(employee_data3[[#This Row],[Current Employee Rating]]-AVERAGE(employee_data3[Current Employee Rating]))/STDEV(employee_data3[Current Employee Rating])</f>
        <v>3.0539538160596794E-2</v>
      </c>
      <c r="AE1592" s="11" t="str">
        <f>IF(employee_data3[[#This Row],[Z Score]]&gt;3,"Yes","No")</f>
        <v>No</v>
      </c>
    </row>
    <row r="1593" spans="1:31" x14ac:dyDescent="0.3">
      <c r="A1593">
        <v>2018</v>
      </c>
      <c r="B1593" t="s">
        <v>6143</v>
      </c>
      <c r="C1593" t="s">
        <v>3501</v>
      </c>
      <c r="D1593" s="1">
        <v>44629</v>
      </c>
      <c r="E1593" s="1">
        <v>45064</v>
      </c>
      <c r="F1593" t="s">
        <v>728</v>
      </c>
      <c r="G1593" t="s">
        <v>6144</v>
      </c>
      <c r="H1593" t="s">
        <v>6145</v>
      </c>
      <c r="I1593" t="s">
        <v>168</v>
      </c>
      <c r="J1593" t="s">
        <v>32</v>
      </c>
      <c r="K1593" t="str">
        <f>IF(employee_data3[[#This Row],[EmployeeStatus]]="Active", "Active", "Attrition")</f>
        <v>Active</v>
      </c>
      <c r="L1593" t="s">
        <v>33</v>
      </c>
      <c r="M1593" t="s">
        <v>34</v>
      </c>
      <c r="N1593" t="s">
        <v>35</v>
      </c>
      <c r="O1593" t="s">
        <v>140</v>
      </c>
      <c r="P1593" t="s">
        <v>6146</v>
      </c>
      <c r="Q1593" t="s">
        <v>38</v>
      </c>
      <c r="R1593" t="s">
        <v>504</v>
      </c>
      <c r="S1593" s="1">
        <v>31439</v>
      </c>
      <c r="T1593">
        <f>DATEDIF(employee_data3[[#This Row],[DOB]],DATE(2023, 1, 1), "Y")</f>
        <v>36</v>
      </c>
      <c r="U1593" t="str">
        <f>IF(employee_data3[[#This Row],[Age]]&lt;=25, "Remaja", IF(employee_data3[[#This Row],[Age]]&lt;=55, "Dewasa", "Lansia"))</f>
        <v>Dewasa</v>
      </c>
      <c r="V1593" t="s">
        <v>40</v>
      </c>
      <c r="W1593" t="s">
        <v>1062</v>
      </c>
      <c r="X1593" t="s">
        <v>42</v>
      </c>
      <c r="Y1593">
        <v>86107</v>
      </c>
      <c r="Z1593" t="s">
        <v>128</v>
      </c>
      <c r="AA1593" t="s">
        <v>104</v>
      </c>
      <c r="AB1593" t="s">
        <v>45</v>
      </c>
      <c r="AC1593">
        <v>3</v>
      </c>
      <c r="AD1593" s="11">
        <f>(employee_data3[[#This Row],[Current Employee Rating]]-AVERAGE(employee_data3[Current Employee Rating]))/STDEV(employee_data3[Current Employee Rating])</f>
        <v>3.0539538160596794E-2</v>
      </c>
      <c r="AE1593" s="11" t="str">
        <f>IF(employee_data3[[#This Row],[Z Score]]&gt;3,"Yes","No")</f>
        <v>No</v>
      </c>
    </row>
    <row r="1594" spans="1:31" x14ac:dyDescent="0.3">
      <c r="A1594">
        <v>2019</v>
      </c>
      <c r="B1594" t="s">
        <v>679</v>
      </c>
      <c r="C1594" t="s">
        <v>4560</v>
      </c>
      <c r="D1594" s="1">
        <v>44646</v>
      </c>
      <c r="E1594" s="1"/>
      <c r="F1594" t="s">
        <v>728</v>
      </c>
      <c r="G1594" t="s">
        <v>6147</v>
      </c>
      <c r="H1594" t="s">
        <v>6148</v>
      </c>
      <c r="I1594" t="s">
        <v>133</v>
      </c>
      <c r="J1594" t="s">
        <v>32</v>
      </c>
      <c r="K1594" t="str">
        <f>IF(employee_data3[[#This Row],[EmployeeStatus]]="Active", "Active", "Attrition")</f>
        <v>Active</v>
      </c>
      <c r="L1594" t="s">
        <v>63</v>
      </c>
      <c r="M1594" t="s">
        <v>34</v>
      </c>
      <c r="N1594" t="s">
        <v>35</v>
      </c>
      <c r="O1594" t="s">
        <v>36</v>
      </c>
      <c r="P1594" t="s">
        <v>37</v>
      </c>
      <c r="Q1594" t="s">
        <v>38</v>
      </c>
      <c r="R1594" t="s">
        <v>90</v>
      </c>
      <c r="S1594" s="1">
        <v>28133</v>
      </c>
      <c r="T1594">
        <f>DATEDIF(employee_data3[[#This Row],[DOB]],DATE(2023, 1, 1), "Y")</f>
        <v>45</v>
      </c>
      <c r="U1594" t="str">
        <f>IF(employee_data3[[#This Row],[Age]]&lt;=25, "Remaja", IF(employee_data3[[#This Row],[Age]]&lt;=55, "Dewasa", "Lansia"))</f>
        <v>Dewasa</v>
      </c>
      <c r="V1594" t="s">
        <v>40</v>
      </c>
      <c r="W1594" t="s">
        <v>83</v>
      </c>
      <c r="X1594" t="s">
        <v>42</v>
      </c>
      <c r="Y1594">
        <v>65810</v>
      </c>
      <c r="Z1594" t="s">
        <v>43</v>
      </c>
      <c r="AA1594" t="s">
        <v>44</v>
      </c>
      <c r="AB1594" t="s">
        <v>45</v>
      </c>
      <c r="AC1594">
        <v>3</v>
      </c>
      <c r="AD1594" s="11">
        <f>(employee_data3[[#This Row],[Current Employee Rating]]-AVERAGE(employee_data3[Current Employee Rating]))/STDEV(employee_data3[Current Employee Rating])</f>
        <v>3.0539538160596794E-2</v>
      </c>
      <c r="AE1594" s="11" t="str">
        <f>IF(employee_data3[[#This Row],[Z Score]]&gt;3,"Yes","No")</f>
        <v>No</v>
      </c>
    </row>
    <row r="1595" spans="1:31" x14ac:dyDescent="0.3">
      <c r="A1595">
        <v>2020</v>
      </c>
      <c r="B1595" t="s">
        <v>2552</v>
      </c>
      <c r="C1595" t="s">
        <v>4420</v>
      </c>
      <c r="D1595" s="1">
        <v>44324</v>
      </c>
      <c r="E1595" s="1">
        <v>44778</v>
      </c>
      <c r="F1595" t="s">
        <v>728</v>
      </c>
      <c r="G1595" t="s">
        <v>6149</v>
      </c>
      <c r="H1595" t="s">
        <v>6150</v>
      </c>
      <c r="I1595" t="s">
        <v>80</v>
      </c>
      <c r="J1595" t="s">
        <v>32</v>
      </c>
      <c r="K1595" t="str">
        <f>IF(employee_data3[[#This Row],[EmployeeStatus]]="Active", "Active", "Attrition")</f>
        <v>Active</v>
      </c>
      <c r="L1595" t="s">
        <v>52</v>
      </c>
      <c r="M1595" t="s">
        <v>51</v>
      </c>
      <c r="N1595" t="s">
        <v>63</v>
      </c>
      <c r="O1595" t="s">
        <v>99</v>
      </c>
      <c r="P1595" t="s">
        <v>6151</v>
      </c>
      <c r="Q1595" t="s">
        <v>38</v>
      </c>
      <c r="R1595" t="s">
        <v>305</v>
      </c>
      <c r="S1595" s="1">
        <v>16847</v>
      </c>
      <c r="T1595">
        <f>DATEDIF(employee_data3[[#This Row],[DOB]],DATE(2023, 1, 1), "Y")</f>
        <v>76</v>
      </c>
      <c r="U1595" t="str">
        <f>IF(employee_data3[[#This Row],[Age]]&lt;=25, "Remaja", IF(employee_data3[[#This Row],[Age]]&lt;=55, "Dewasa", "Lansia"))</f>
        <v>Lansia</v>
      </c>
      <c r="V1595" t="s">
        <v>40</v>
      </c>
      <c r="W1595" t="s">
        <v>678</v>
      </c>
      <c r="X1595" t="s">
        <v>42</v>
      </c>
      <c r="Y1595">
        <v>47869</v>
      </c>
      <c r="Z1595" t="s">
        <v>93</v>
      </c>
      <c r="AA1595" t="s">
        <v>44</v>
      </c>
      <c r="AB1595" t="s">
        <v>45</v>
      </c>
      <c r="AC1595">
        <v>3</v>
      </c>
      <c r="AD1595" s="11">
        <f>(employee_data3[[#This Row],[Current Employee Rating]]-AVERAGE(employee_data3[Current Employee Rating]))/STDEV(employee_data3[Current Employee Rating])</f>
        <v>3.0539538160596794E-2</v>
      </c>
      <c r="AE1595" s="11" t="str">
        <f>IF(employee_data3[[#This Row],[Z Score]]&gt;3,"Yes","No")</f>
        <v>No</v>
      </c>
    </row>
    <row r="1596" spans="1:31" x14ac:dyDescent="0.3">
      <c r="A1596">
        <v>2021</v>
      </c>
      <c r="B1596" t="s">
        <v>2414</v>
      </c>
      <c r="C1596" t="s">
        <v>6152</v>
      </c>
      <c r="D1596" s="1">
        <v>44894</v>
      </c>
      <c r="E1596" s="1"/>
      <c r="F1596" t="s">
        <v>728</v>
      </c>
      <c r="G1596" t="s">
        <v>6153</v>
      </c>
      <c r="H1596" t="s">
        <v>6154</v>
      </c>
      <c r="I1596" t="s">
        <v>98</v>
      </c>
      <c r="J1596" t="s">
        <v>32</v>
      </c>
      <c r="K1596" t="str">
        <f>IF(employee_data3[[#This Row],[EmployeeStatus]]="Active", "Active", "Attrition")</f>
        <v>Active</v>
      </c>
      <c r="L1596" t="s">
        <v>52</v>
      </c>
      <c r="M1596" t="s">
        <v>51</v>
      </c>
      <c r="N1596" t="s">
        <v>35</v>
      </c>
      <c r="O1596" t="s">
        <v>36</v>
      </c>
      <c r="P1596" t="s">
        <v>37</v>
      </c>
      <c r="Q1596" t="s">
        <v>38</v>
      </c>
      <c r="R1596" t="s">
        <v>90</v>
      </c>
      <c r="S1596" s="1">
        <v>20434</v>
      </c>
      <c r="T1596">
        <f>DATEDIF(employee_data3[[#This Row],[DOB]],DATE(2023, 1, 1), "Y")</f>
        <v>67</v>
      </c>
      <c r="U1596" t="str">
        <f>IF(employee_data3[[#This Row],[Age]]&lt;=25, "Remaja", IF(employee_data3[[#This Row],[Age]]&lt;=55, "Dewasa", "Lansia"))</f>
        <v>Lansia</v>
      </c>
      <c r="V1596" t="s">
        <v>40</v>
      </c>
      <c r="W1596" t="s">
        <v>226</v>
      </c>
      <c r="X1596" t="s">
        <v>42</v>
      </c>
      <c r="Y1596">
        <v>54120</v>
      </c>
      <c r="Z1596" t="s">
        <v>128</v>
      </c>
      <c r="AA1596" t="s">
        <v>44</v>
      </c>
      <c r="AB1596" t="s">
        <v>45</v>
      </c>
      <c r="AC1596">
        <v>3</v>
      </c>
      <c r="AD1596" s="11">
        <f>(employee_data3[[#This Row],[Current Employee Rating]]-AVERAGE(employee_data3[Current Employee Rating]))/STDEV(employee_data3[Current Employee Rating])</f>
        <v>3.0539538160596794E-2</v>
      </c>
      <c r="AE1596" s="11" t="str">
        <f>IF(employee_data3[[#This Row],[Z Score]]&gt;3,"Yes","No")</f>
        <v>No</v>
      </c>
    </row>
    <row r="1597" spans="1:31" x14ac:dyDescent="0.3">
      <c r="A1597">
        <v>2022</v>
      </c>
      <c r="B1597" t="s">
        <v>542</v>
      </c>
      <c r="C1597" t="s">
        <v>6155</v>
      </c>
      <c r="D1597" s="1">
        <v>43609</v>
      </c>
      <c r="E1597" s="1"/>
      <c r="F1597" t="s">
        <v>728</v>
      </c>
      <c r="G1597" t="s">
        <v>6156</v>
      </c>
      <c r="H1597" t="s">
        <v>6157</v>
      </c>
      <c r="I1597" t="s">
        <v>89</v>
      </c>
      <c r="J1597" t="s">
        <v>32</v>
      </c>
      <c r="K1597" t="str">
        <f>IF(employee_data3[[#This Row],[EmployeeStatus]]="Active", "Active", "Attrition")</f>
        <v>Active</v>
      </c>
      <c r="L1597" t="s">
        <v>33</v>
      </c>
      <c r="M1597" t="s">
        <v>64</v>
      </c>
      <c r="N1597" t="s">
        <v>52</v>
      </c>
      <c r="O1597" t="s">
        <v>36</v>
      </c>
      <c r="P1597" t="s">
        <v>37</v>
      </c>
      <c r="Q1597" t="s">
        <v>38</v>
      </c>
      <c r="R1597" t="s">
        <v>594</v>
      </c>
      <c r="S1597" s="1">
        <v>15218</v>
      </c>
      <c r="T1597">
        <f>DATEDIF(employee_data3[[#This Row],[DOB]],DATE(2023, 1, 1), "Y")</f>
        <v>81</v>
      </c>
      <c r="U1597" t="str">
        <f>IF(employee_data3[[#This Row],[Age]]&lt;=25, "Remaja", IF(employee_data3[[#This Row],[Age]]&lt;=55, "Dewasa", "Lansia"))</f>
        <v>Lansia</v>
      </c>
      <c r="V1597" t="s">
        <v>40</v>
      </c>
      <c r="W1597" t="s">
        <v>216</v>
      </c>
      <c r="X1597" t="s">
        <v>42</v>
      </c>
      <c r="Y1597">
        <v>21322</v>
      </c>
      <c r="Z1597" t="s">
        <v>43</v>
      </c>
      <c r="AA1597" t="s">
        <v>104</v>
      </c>
      <c r="AB1597" t="s">
        <v>45</v>
      </c>
      <c r="AC1597">
        <v>3</v>
      </c>
      <c r="AD1597" s="11">
        <f>(employee_data3[[#This Row],[Current Employee Rating]]-AVERAGE(employee_data3[Current Employee Rating]))/STDEV(employee_data3[Current Employee Rating])</f>
        <v>3.0539538160596794E-2</v>
      </c>
      <c r="AE1597" s="11" t="str">
        <f>IF(employee_data3[[#This Row],[Z Score]]&gt;3,"Yes","No")</f>
        <v>No</v>
      </c>
    </row>
    <row r="1598" spans="1:31" x14ac:dyDescent="0.3">
      <c r="A1598">
        <v>2023</v>
      </c>
      <c r="B1598" t="s">
        <v>1740</v>
      </c>
      <c r="C1598" t="s">
        <v>2167</v>
      </c>
      <c r="D1598" s="1">
        <v>44590</v>
      </c>
      <c r="E1598" s="1">
        <v>44674</v>
      </c>
      <c r="F1598" t="s">
        <v>728</v>
      </c>
      <c r="G1598" t="s">
        <v>6158</v>
      </c>
      <c r="H1598" t="s">
        <v>6159</v>
      </c>
      <c r="I1598" t="s">
        <v>31</v>
      </c>
      <c r="J1598" t="s">
        <v>32</v>
      </c>
      <c r="K1598" t="str">
        <f>IF(employee_data3[[#This Row],[EmployeeStatus]]="Active", "Active", "Attrition")</f>
        <v>Active</v>
      </c>
      <c r="L1598" t="s">
        <v>52</v>
      </c>
      <c r="M1598" t="s">
        <v>34</v>
      </c>
      <c r="N1598" t="s">
        <v>52</v>
      </c>
      <c r="O1598" t="s">
        <v>140</v>
      </c>
      <c r="P1598" t="s">
        <v>6160</v>
      </c>
      <c r="Q1598" t="s">
        <v>38</v>
      </c>
      <c r="R1598" t="s">
        <v>81</v>
      </c>
      <c r="S1598" s="1">
        <v>22862</v>
      </c>
      <c r="T1598">
        <f>DATEDIF(employee_data3[[#This Row],[DOB]],DATE(2023, 1, 1), "Y")</f>
        <v>60</v>
      </c>
      <c r="U1598" t="str">
        <f>IF(employee_data3[[#This Row],[Age]]&lt;=25, "Remaja", IF(employee_data3[[#This Row],[Age]]&lt;=55, "Dewasa", "Lansia"))</f>
        <v>Lansia</v>
      </c>
      <c r="V1598" t="s">
        <v>40</v>
      </c>
      <c r="W1598" t="s">
        <v>226</v>
      </c>
      <c r="X1598" t="s">
        <v>42</v>
      </c>
      <c r="Y1598">
        <v>31287</v>
      </c>
      <c r="Z1598" t="s">
        <v>56</v>
      </c>
      <c r="AA1598" t="s">
        <v>104</v>
      </c>
      <c r="AB1598" t="s">
        <v>45</v>
      </c>
      <c r="AC1598">
        <v>3</v>
      </c>
      <c r="AD1598" s="11">
        <f>(employee_data3[[#This Row],[Current Employee Rating]]-AVERAGE(employee_data3[Current Employee Rating]))/STDEV(employee_data3[Current Employee Rating])</f>
        <v>3.0539538160596794E-2</v>
      </c>
      <c r="AE1598" s="11" t="str">
        <f>IF(employee_data3[[#This Row],[Z Score]]&gt;3,"Yes","No")</f>
        <v>No</v>
      </c>
    </row>
    <row r="1599" spans="1:31" x14ac:dyDescent="0.3">
      <c r="A1599">
        <v>2024</v>
      </c>
      <c r="B1599" t="s">
        <v>2484</v>
      </c>
      <c r="C1599" t="s">
        <v>6161</v>
      </c>
      <c r="D1599" s="1">
        <v>44383</v>
      </c>
      <c r="E1599" s="1">
        <v>44634</v>
      </c>
      <c r="F1599" t="s">
        <v>728</v>
      </c>
      <c r="G1599" t="s">
        <v>6162</v>
      </c>
      <c r="H1599" t="s">
        <v>6163</v>
      </c>
      <c r="I1599" t="s">
        <v>50</v>
      </c>
      <c r="J1599" t="s">
        <v>32</v>
      </c>
      <c r="K1599" t="str">
        <f>IF(employee_data3[[#This Row],[EmployeeStatus]]="Active", "Active", "Attrition")</f>
        <v>Active</v>
      </c>
      <c r="L1599" t="s">
        <v>63</v>
      </c>
      <c r="M1599" t="s">
        <v>34</v>
      </c>
      <c r="N1599" t="s">
        <v>63</v>
      </c>
      <c r="O1599" t="s">
        <v>140</v>
      </c>
      <c r="P1599" t="s">
        <v>6164</v>
      </c>
      <c r="Q1599" t="s">
        <v>38</v>
      </c>
      <c r="R1599" t="s">
        <v>90</v>
      </c>
      <c r="S1599" s="1">
        <v>33322</v>
      </c>
      <c r="T1599">
        <f>DATEDIF(employee_data3[[#This Row],[DOB]],DATE(2023, 1, 1), "Y")</f>
        <v>31</v>
      </c>
      <c r="U1599" t="str">
        <f>IF(employee_data3[[#This Row],[Age]]&lt;=25, "Remaja", IF(employee_data3[[#This Row],[Age]]&lt;=55, "Dewasa", "Lansia"))</f>
        <v>Dewasa</v>
      </c>
      <c r="V1599" t="s">
        <v>40</v>
      </c>
      <c r="W1599" t="s">
        <v>178</v>
      </c>
      <c r="X1599" t="s">
        <v>42</v>
      </c>
      <c r="Y1599">
        <v>5063</v>
      </c>
      <c r="Z1599" t="s">
        <v>128</v>
      </c>
      <c r="AA1599" t="s">
        <v>75</v>
      </c>
      <c r="AB1599" t="s">
        <v>45</v>
      </c>
      <c r="AC1599">
        <v>3</v>
      </c>
      <c r="AD1599" s="11">
        <f>(employee_data3[[#This Row],[Current Employee Rating]]-AVERAGE(employee_data3[Current Employee Rating]))/STDEV(employee_data3[Current Employee Rating])</f>
        <v>3.0539538160596794E-2</v>
      </c>
      <c r="AE1599" s="11" t="str">
        <f>IF(employee_data3[[#This Row],[Z Score]]&gt;3,"Yes","No")</f>
        <v>No</v>
      </c>
    </row>
    <row r="1600" spans="1:31" x14ac:dyDescent="0.3">
      <c r="A1600">
        <v>2025</v>
      </c>
      <c r="B1600" t="s">
        <v>1069</v>
      </c>
      <c r="C1600" t="s">
        <v>3273</v>
      </c>
      <c r="D1600" s="1">
        <v>44225</v>
      </c>
      <c r="E1600" s="1">
        <v>44969</v>
      </c>
      <c r="F1600" t="s">
        <v>728</v>
      </c>
      <c r="G1600" t="s">
        <v>6165</v>
      </c>
      <c r="H1600" t="s">
        <v>6166</v>
      </c>
      <c r="I1600" t="s">
        <v>139</v>
      </c>
      <c r="J1600" t="s">
        <v>32</v>
      </c>
      <c r="K1600" t="str">
        <f>IF(employee_data3[[#This Row],[EmployeeStatus]]="Active", "Active", "Attrition")</f>
        <v>Active</v>
      </c>
      <c r="L1600" t="s">
        <v>52</v>
      </c>
      <c r="M1600" t="s">
        <v>34</v>
      </c>
      <c r="N1600" t="s">
        <v>35</v>
      </c>
      <c r="O1600" t="s">
        <v>126</v>
      </c>
      <c r="P1600" t="s">
        <v>6167</v>
      </c>
      <c r="Q1600" t="s">
        <v>38</v>
      </c>
      <c r="R1600" t="s">
        <v>90</v>
      </c>
      <c r="S1600" s="1">
        <v>27495</v>
      </c>
      <c r="T1600">
        <f>DATEDIF(employee_data3[[#This Row],[DOB]],DATE(2023, 1, 1), "Y")</f>
        <v>47</v>
      </c>
      <c r="U1600" t="str">
        <f>IF(employee_data3[[#This Row],[Age]]&lt;=25, "Remaja", IF(employee_data3[[#This Row],[Age]]&lt;=55, "Dewasa", "Lansia"))</f>
        <v>Dewasa</v>
      </c>
      <c r="V1600" t="s">
        <v>40</v>
      </c>
      <c r="W1600" t="s">
        <v>83</v>
      </c>
      <c r="X1600" t="s">
        <v>42</v>
      </c>
      <c r="Y1600">
        <v>90678</v>
      </c>
      <c r="Z1600" t="s">
        <v>128</v>
      </c>
      <c r="AA1600" t="s">
        <v>75</v>
      </c>
      <c r="AB1600" t="s">
        <v>45</v>
      </c>
      <c r="AC1600">
        <v>3</v>
      </c>
      <c r="AD1600" s="11">
        <f>(employee_data3[[#This Row],[Current Employee Rating]]-AVERAGE(employee_data3[Current Employee Rating]))/STDEV(employee_data3[Current Employee Rating])</f>
        <v>3.0539538160596794E-2</v>
      </c>
      <c r="AE1600" s="11" t="str">
        <f>IF(employee_data3[[#This Row],[Z Score]]&gt;3,"Yes","No")</f>
        <v>No</v>
      </c>
    </row>
    <row r="1601" spans="1:31" x14ac:dyDescent="0.3">
      <c r="A1601">
        <v>2026</v>
      </c>
      <c r="B1601" t="s">
        <v>6168</v>
      </c>
      <c r="C1601" t="s">
        <v>4127</v>
      </c>
      <c r="D1601" s="1">
        <v>45059</v>
      </c>
      <c r="E1601" s="1">
        <v>45087</v>
      </c>
      <c r="F1601" t="s">
        <v>28</v>
      </c>
      <c r="G1601" t="s">
        <v>6169</v>
      </c>
      <c r="H1601" t="s">
        <v>6170</v>
      </c>
      <c r="I1601" t="s">
        <v>133</v>
      </c>
      <c r="J1601" t="s">
        <v>32</v>
      </c>
      <c r="K1601" t="str">
        <f>IF(employee_data3[[#This Row],[EmployeeStatus]]="Active", "Active", "Attrition")</f>
        <v>Active</v>
      </c>
      <c r="L1601" t="s">
        <v>33</v>
      </c>
      <c r="M1601" t="s">
        <v>51</v>
      </c>
      <c r="N1601" t="s">
        <v>63</v>
      </c>
      <c r="O1601" t="s">
        <v>126</v>
      </c>
      <c r="P1601" t="s">
        <v>6171</v>
      </c>
      <c r="Q1601" t="s">
        <v>38</v>
      </c>
      <c r="R1601" t="s">
        <v>90</v>
      </c>
      <c r="S1601" s="1">
        <v>25625</v>
      </c>
      <c r="T1601">
        <f>DATEDIF(employee_data3[[#This Row],[DOB]],DATE(2023, 1, 1), "Y")</f>
        <v>52</v>
      </c>
      <c r="U1601" t="str">
        <f>IF(employee_data3[[#This Row],[Age]]&lt;=25, "Remaja", IF(employee_data3[[#This Row],[Age]]&lt;=55, "Dewasa", "Lansia"))</f>
        <v>Dewasa</v>
      </c>
      <c r="V1601" t="s">
        <v>40</v>
      </c>
      <c r="W1601" t="s">
        <v>654</v>
      </c>
      <c r="X1601" t="s">
        <v>42</v>
      </c>
      <c r="Y1601">
        <v>5306</v>
      </c>
      <c r="Z1601" t="s">
        <v>56</v>
      </c>
      <c r="AA1601" t="s">
        <v>84</v>
      </c>
      <c r="AB1601" t="s">
        <v>45</v>
      </c>
      <c r="AC1601">
        <v>3</v>
      </c>
      <c r="AD1601" s="11">
        <f>(employee_data3[[#This Row],[Current Employee Rating]]-AVERAGE(employee_data3[Current Employee Rating]))/STDEV(employee_data3[Current Employee Rating])</f>
        <v>3.0539538160596794E-2</v>
      </c>
      <c r="AE1601" s="11" t="str">
        <f>IF(employee_data3[[#This Row],[Z Score]]&gt;3,"Yes","No")</f>
        <v>No</v>
      </c>
    </row>
    <row r="1602" spans="1:31" x14ac:dyDescent="0.3">
      <c r="A1602">
        <v>2027</v>
      </c>
      <c r="B1602" t="s">
        <v>2071</v>
      </c>
      <c r="C1602" t="s">
        <v>1270</v>
      </c>
      <c r="D1602" s="1">
        <v>43607</v>
      </c>
      <c r="E1602" s="1"/>
      <c r="F1602" t="s">
        <v>28</v>
      </c>
      <c r="G1602" t="s">
        <v>6172</v>
      </c>
      <c r="H1602" t="s">
        <v>6173</v>
      </c>
      <c r="I1602" t="s">
        <v>50</v>
      </c>
      <c r="J1602" t="s">
        <v>32</v>
      </c>
      <c r="K1602" t="str">
        <f>IF(employee_data3[[#This Row],[EmployeeStatus]]="Active", "Active", "Attrition")</f>
        <v>Active</v>
      </c>
      <c r="L1602" t="s">
        <v>52</v>
      </c>
      <c r="M1602" t="s">
        <v>51</v>
      </c>
      <c r="N1602" t="s">
        <v>63</v>
      </c>
      <c r="O1602" t="s">
        <v>36</v>
      </c>
      <c r="P1602" t="s">
        <v>37</v>
      </c>
      <c r="Q1602" t="s">
        <v>38</v>
      </c>
      <c r="R1602" t="s">
        <v>231</v>
      </c>
      <c r="S1602" s="1">
        <v>27245</v>
      </c>
      <c r="T1602">
        <f>DATEDIF(employee_data3[[#This Row],[DOB]],DATE(2023, 1, 1), "Y")</f>
        <v>48</v>
      </c>
      <c r="U1602" t="str">
        <f>IF(employee_data3[[#This Row],[Age]]&lt;=25, "Remaja", IF(employee_data3[[#This Row],[Age]]&lt;=55, "Dewasa", "Lansia"))</f>
        <v>Dewasa</v>
      </c>
      <c r="V1602" t="s">
        <v>40</v>
      </c>
      <c r="W1602" t="s">
        <v>113</v>
      </c>
      <c r="X1602" t="s">
        <v>42</v>
      </c>
      <c r="Y1602">
        <v>42458</v>
      </c>
      <c r="Z1602" t="s">
        <v>93</v>
      </c>
      <c r="AA1602" t="s">
        <v>75</v>
      </c>
      <c r="AB1602" t="s">
        <v>45</v>
      </c>
      <c r="AC1602">
        <v>3</v>
      </c>
      <c r="AD1602" s="11">
        <f>(employee_data3[[#This Row],[Current Employee Rating]]-AVERAGE(employee_data3[Current Employee Rating]))/STDEV(employee_data3[Current Employee Rating])</f>
        <v>3.0539538160596794E-2</v>
      </c>
      <c r="AE1602" s="11" t="str">
        <f>IF(employee_data3[[#This Row],[Z Score]]&gt;3,"Yes","No")</f>
        <v>No</v>
      </c>
    </row>
    <row r="1603" spans="1:31" x14ac:dyDescent="0.3">
      <c r="A1603">
        <v>2028</v>
      </c>
      <c r="B1603" t="s">
        <v>1815</v>
      </c>
      <c r="C1603" t="s">
        <v>2538</v>
      </c>
      <c r="D1603" s="1">
        <v>44469</v>
      </c>
      <c r="E1603" s="1">
        <v>44514</v>
      </c>
      <c r="F1603" t="s">
        <v>28</v>
      </c>
      <c r="G1603" t="s">
        <v>6174</v>
      </c>
      <c r="H1603" t="s">
        <v>6175</v>
      </c>
      <c r="I1603" t="s">
        <v>139</v>
      </c>
      <c r="J1603" t="s">
        <v>745</v>
      </c>
      <c r="K1603" t="str">
        <f>IF(employee_data3[[#This Row],[EmployeeStatus]]="Active", "Active", "Attrition")</f>
        <v>Attrition</v>
      </c>
      <c r="L1603" t="s">
        <v>63</v>
      </c>
      <c r="M1603" t="s">
        <v>34</v>
      </c>
      <c r="N1603" t="s">
        <v>35</v>
      </c>
      <c r="O1603" t="s">
        <v>140</v>
      </c>
      <c r="P1603" t="s">
        <v>6176</v>
      </c>
      <c r="Q1603" t="s">
        <v>38</v>
      </c>
      <c r="R1603" t="s">
        <v>90</v>
      </c>
      <c r="S1603" s="1">
        <v>29708</v>
      </c>
      <c r="T1603">
        <f>DATEDIF(employee_data3[[#This Row],[DOB]],DATE(2023, 1, 1), "Y")</f>
        <v>41</v>
      </c>
      <c r="U1603" t="str">
        <f>IF(employee_data3[[#This Row],[Age]]&lt;=25, "Remaja", IF(employee_data3[[#This Row],[Age]]&lt;=55, "Dewasa", "Lansia"))</f>
        <v>Dewasa</v>
      </c>
      <c r="V1603" t="s">
        <v>40</v>
      </c>
      <c r="W1603" t="s">
        <v>281</v>
      </c>
      <c r="X1603" t="s">
        <v>42</v>
      </c>
      <c r="Y1603">
        <v>77958</v>
      </c>
      <c r="Z1603" t="s">
        <v>56</v>
      </c>
      <c r="AA1603" t="s">
        <v>44</v>
      </c>
      <c r="AB1603" t="s">
        <v>45</v>
      </c>
      <c r="AC1603">
        <v>3</v>
      </c>
      <c r="AD1603" s="11">
        <f>(employee_data3[[#This Row],[Current Employee Rating]]-AVERAGE(employee_data3[Current Employee Rating]))/STDEV(employee_data3[Current Employee Rating])</f>
        <v>3.0539538160596794E-2</v>
      </c>
      <c r="AE1603" s="11" t="str">
        <f>IF(employee_data3[[#This Row],[Z Score]]&gt;3,"Yes","No")</f>
        <v>No</v>
      </c>
    </row>
    <row r="1604" spans="1:31" x14ac:dyDescent="0.3">
      <c r="A1604">
        <v>2029</v>
      </c>
      <c r="B1604" t="s">
        <v>774</v>
      </c>
      <c r="C1604" t="s">
        <v>1769</v>
      </c>
      <c r="D1604" s="1">
        <v>43717</v>
      </c>
      <c r="E1604" s="1"/>
      <c r="F1604" t="s">
        <v>28</v>
      </c>
      <c r="G1604" t="s">
        <v>6177</v>
      </c>
      <c r="H1604" t="s">
        <v>6178</v>
      </c>
      <c r="I1604" t="s">
        <v>80</v>
      </c>
      <c r="J1604" t="s">
        <v>32</v>
      </c>
      <c r="K1604" t="str">
        <f>IF(employee_data3[[#This Row],[EmployeeStatus]]="Active", "Active", "Attrition")</f>
        <v>Active</v>
      </c>
      <c r="L1604" t="s">
        <v>33</v>
      </c>
      <c r="M1604" t="s">
        <v>34</v>
      </c>
      <c r="N1604" t="s">
        <v>63</v>
      </c>
      <c r="O1604" t="s">
        <v>36</v>
      </c>
      <c r="P1604" t="s">
        <v>37</v>
      </c>
      <c r="Q1604" t="s">
        <v>38</v>
      </c>
      <c r="R1604" t="s">
        <v>101</v>
      </c>
      <c r="S1604" s="1">
        <v>16002</v>
      </c>
      <c r="T1604">
        <f>DATEDIF(employee_data3[[#This Row],[DOB]],DATE(2023, 1, 1), "Y")</f>
        <v>79</v>
      </c>
      <c r="U1604" t="str">
        <f>IF(employee_data3[[#This Row],[Age]]&lt;=25, "Remaja", IF(employee_data3[[#This Row],[Age]]&lt;=55, "Dewasa", "Lansia"))</f>
        <v>Lansia</v>
      </c>
      <c r="V1604" t="s">
        <v>40</v>
      </c>
      <c r="W1604" t="s">
        <v>678</v>
      </c>
      <c r="X1604" t="s">
        <v>42</v>
      </c>
      <c r="Y1604">
        <v>84191</v>
      </c>
      <c r="Z1604" t="s">
        <v>93</v>
      </c>
      <c r="AA1604" t="s">
        <v>75</v>
      </c>
      <c r="AB1604" t="s">
        <v>45</v>
      </c>
      <c r="AC1604">
        <v>3</v>
      </c>
      <c r="AD1604" s="11">
        <f>(employee_data3[[#This Row],[Current Employee Rating]]-AVERAGE(employee_data3[Current Employee Rating]))/STDEV(employee_data3[Current Employee Rating])</f>
        <v>3.0539538160596794E-2</v>
      </c>
      <c r="AE1604" s="11" t="str">
        <f>IF(employee_data3[[#This Row],[Z Score]]&gt;3,"Yes","No")</f>
        <v>No</v>
      </c>
    </row>
    <row r="1605" spans="1:31" x14ac:dyDescent="0.3">
      <c r="A1605">
        <v>2030</v>
      </c>
      <c r="B1605" t="s">
        <v>6179</v>
      </c>
      <c r="C1605" t="s">
        <v>2279</v>
      </c>
      <c r="D1605" s="1">
        <v>43581</v>
      </c>
      <c r="E1605" s="1">
        <v>43598</v>
      </c>
      <c r="F1605" t="s">
        <v>28</v>
      </c>
      <c r="G1605" t="s">
        <v>6180</v>
      </c>
      <c r="H1605" t="s">
        <v>6181</v>
      </c>
      <c r="I1605" t="s">
        <v>168</v>
      </c>
      <c r="J1605" t="s">
        <v>32</v>
      </c>
      <c r="K1605" t="str">
        <f>IF(employee_data3[[#This Row],[EmployeeStatus]]="Active", "Active", "Attrition")</f>
        <v>Active</v>
      </c>
      <c r="L1605" t="s">
        <v>63</v>
      </c>
      <c r="M1605" t="s">
        <v>64</v>
      </c>
      <c r="N1605" t="s">
        <v>63</v>
      </c>
      <c r="O1605" t="s">
        <v>126</v>
      </c>
      <c r="P1605" t="s">
        <v>6182</v>
      </c>
      <c r="Q1605" t="s">
        <v>38</v>
      </c>
      <c r="R1605" t="s">
        <v>305</v>
      </c>
      <c r="S1605" s="1">
        <v>30176</v>
      </c>
      <c r="T1605">
        <f>DATEDIF(employee_data3[[#This Row],[DOB]],DATE(2023, 1, 1), "Y")</f>
        <v>40</v>
      </c>
      <c r="U1605" t="str">
        <f>IF(employee_data3[[#This Row],[Age]]&lt;=25, "Remaja", IF(employee_data3[[#This Row],[Age]]&lt;=55, "Dewasa", "Lansia"))</f>
        <v>Dewasa</v>
      </c>
      <c r="V1605" t="s">
        <v>40</v>
      </c>
      <c r="W1605" t="s">
        <v>216</v>
      </c>
      <c r="X1605" t="s">
        <v>42</v>
      </c>
      <c r="Y1605">
        <v>34988</v>
      </c>
      <c r="Z1605" t="s">
        <v>128</v>
      </c>
      <c r="AA1605" t="s">
        <v>84</v>
      </c>
      <c r="AB1605" t="s">
        <v>45</v>
      </c>
      <c r="AC1605">
        <v>3</v>
      </c>
      <c r="AD1605" s="11">
        <f>(employee_data3[[#This Row],[Current Employee Rating]]-AVERAGE(employee_data3[Current Employee Rating]))/STDEV(employee_data3[Current Employee Rating])</f>
        <v>3.0539538160596794E-2</v>
      </c>
      <c r="AE1605" s="11" t="str">
        <f>IF(employee_data3[[#This Row],[Z Score]]&gt;3,"Yes","No")</f>
        <v>No</v>
      </c>
    </row>
    <row r="1606" spans="1:31" x14ac:dyDescent="0.3">
      <c r="A1606">
        <v>2031</v>
      </c>
      <c r="B1606" t="s">
        <v>6183</v>
      </c>
      <c r="C1606" t="s">
        <v>4334</v>
      </c>
      <c r="D1606" s="1">
        <v>44611</v>
      </c>
      <c r="E1606" s="1">
        <v>45021</v>
      </c>
      <c r="F1606" t="s">
        <v>28</v>
      </c>
      <c r="G1606" t="s">
        <v>6184</v>
      </c>
      <c r="H1606" t="s">
        <v>6185</v>
      </c>
      <c r="I1606" t="s">
        <v>98</v>
      </c>
      <c r="J1606" t="s">
        <v>32</v>
      </c>
      <c r="K1606" t="str">
        <f>IF(employee_data3[[#This Row],[EmployeeStatus]]="Active", "Active", "Attrition")</f>
        <v>Active</v>
      </c>
      <c r="L1606" t="s">
        <v>63</v>
      </c>
      <c r="M1606" t="s">
        <v>34</v>
      </c>
      <c r="N1606" t="s">
        <v>63</v>
      </c>
      <c r="O1606" t="s">
        <v>99</v>
      </c>
      <c r="P1606" t="s">
        <v>6186</v>
      </c>
      <c r="Q1606" t="s">
        <v>38</v>
      </c>
      <c r="R1606" t="s">
        <v>177</v>
      </c>
      <c r="S1606" s="1">
        <v>28292</v>
      </c>
      <c r="T1606">
        <f>DATEDIF(employee_data3[[#This Row],[DOB]],DATE(2023, 1, 1), "Y")</f>
        <v>45</v>
      </c>
      <c r="U1606" t="str">
        <f>IF(employee_data3[[#This Row],[Age]]&lt;=25, "Remaja", IF(employee_data3[[#This Row],[Age]]&lt;=55, "Dewasa", "Lansia"))</f>
        <v>Dewasa</v>
      </c>
      <c r="V1606" t="s">
        <v>40</v>
      </c>
      <c r="W1606" t="s">
        <v>243</v>
      </c>
      <c r="X1606" t="s">
        <v>55</v>
      </c>
      <c r="Y1606">
        <v>8786</v>
      </c>
      <c r="Z1606" t="s">
        <v>128</v>
      </c>
      <c r="AA1606" t="s">
        <v>84</v>
      </c>
      <c r="AB1606" t="s">
        <v>45</v>
      </c>
      <c r="AC1606">
        <v>3</v>
      </c>
      <c r="AD1606" s="11">
        <f>(employee_data3[[#This Row],[Current Employee Rating]]-AVERAGE(employee_data3[Current Employee Rating]))/STDEV(employee_data3[Current Employee Rating])</f>
        <v>3.0539538160596794E-2</v>
      </c>
      <c r="AE1606" s="11" t="str">
        <f>IF(employee_data3[[#This Row],[Z Score]]&gt;3,"Yes","No")</f>
        <v>No</v>
      </c>
    </row>
    <row r="1607" spans="1:31" x14ac:dyDescent="0.3">
      <c r="A1607">
        <v>2032</v>
      </c>
      <c r="B1607" t="s">
        <v>5653</v>
      </c>
      <c r="C1607" t="s">
        <v>3674</v>
      </c>
      <c r="D1607" s="1">
        <v>44667</v>
      </c>
      <c r="E1607" s="1">
        <v>44920</v>
      </c>
      <c r="F1607" t="s">
        <v>28</v>
      </c>
      <c r="G1607" t="s">
        <v>6187</v>
      </c>
      <c r="H1607" t="s">
        <v>6188</v>
      </c>
      <c r="I1607" t="s">
        <v>118</v>
      </c>
      <c r="J1607" t="s">
        <v>32</v>
      </c>
      <c r="K1607" t="str">
        <f>IF(employee_data3[[#This Row],[EmployeeStatus]]="Active", "Active", "Attrition")</f>
        <v>Active</v>
      </c>
      <c r="L1607" t="s">
        <v>33</v>
      </c>
      <c r="M1607" t="s">
        <v>34</v>
      </c>
      <c r="N1607" t="s">
        <v>52</v>
      </c>
      <c r="O1607" t="s">
        <v>140</v>
      </c>
      <c r="P1607" t="s">
        <v>6189</v>
      </c>
      <c r="Q1607" t="s">
        <v>38</v>
      </c>
      <c r="R1607" t="s">
        <v>90</v>
      </c>
      <c r="S1607" s="1">
        <v>35374</v>
      </c>
      <c r="T1607">
        <f>DATEDIF(employee_data3[[#This Row],[DOB]],DATE(2023, 1, 1), "Y")</f>
        <v>26</v>
      </c>
      <c r="U1607" t="str">
        <f>IF(employee_data3[[#This Row],[Age]]&lt;=25, "Remaja", IF(employee_data3[[#This Row],[Age]]&lt;=55, "Dewasa", "Lansia"))</f>
        <v>Dewasa</v>
      </c>
      <c r="V1607" t="s">
        <v>40</v>
      </c>
      <c r="W1607" t="s">
        <v>103</v>
      </c>
      <c r="X1607" t="s">
        <v>55</v>
      </c>
      <c r="Y1607">
        <v>19087</v>
      </c>
      <c r="Z1607" t="s">
        <v>128</v>
      </c>
      <c r="AA1607" t="s">
        <v>104</v>
      </c>
      <c r="AB1607" t="s">
        <v>45</v>
      </c>
      <c r="AC1607">
        <v>3</v>
      </c>
      <c r="AD1607" s="11">
        <f>(employee_data3[[#This Row],[Current Employee Rating]]-AVERAGE(employee_data3[Current Employee Rating]))/STDEV(employee_data3[Current Employee Rating])</f>
        <v>3.0539538160596794E-2</v>
      </c>
      <c r="AE1607" s="11" t="str">
        <f>IF(employee_data3[[#This Row],[Z Score]]&gt;3,"Yes","No")</f>
        <v>No</v>
      </c>
    </row>
    <row r="1608" spans="1:31" x14ac:dyDescent="0.3">
      <c r="A1608">
        <v>2033</v>
      </c>
      <c r="B1608" t="s">
        <v>6190</v>
      </c>
      <c r="C1608" t="s">
        <v>3858</v>
      </c>
      <c r="D1608" s="1">
        <v>44693</v>
      </c>
      <c r="E1608" s="1"/>
      <c r="F1608" t="s">
        <v>28</v>
      </c>
      <c r="G1608" t="s">
        <v>6191</v>
      </c>
      <c r="H1608" t="s">
        <v>6192</v>
      </c>
      <c r="I1608" t="s">
        <v>62</v>
      </c>
      <c r="J1608" t="s">
        <v>32</v>
      </c>
      <c r="K1608" t="str">
        <f>IF(employee_data3[[#This Row],[EmployeeStatus]]="Active", "Active", "Attrition")</f>
        <v>Active</v>
      </c>
      <c r="L1608" t="s">
        <v>63</v>
      </c>
      <c r="M1608" t="s">
        <v>51</v>
      </c>
      <c r="N1608" t="s">
        <v>63</v>
      </c>
      <c r="O1608" t="s">
        <v>36</v>
      </c>
      <c r="P1608" t="s">
        <v>37</v>
      </c>
      <c r="Q1608" t="s">
        <v>38</v>
      </c>
      <c r="R1608" t="s">
        <v>81</v>
      </c>
      <c r="S1608" s="1">
        <v>33266</v>
      </c>
      <c r="T1608">
        <f>DATEDIF(employee_data3[[#This Row],[DOB]],DATE(2023, 1, 1), "Y")</f>
        <v>31</v>
      </c>
      <c r="U1608" t="str">
        <f>IF(employee_data3[[#This Row],[Age]]&lt;=25, "Remaja", IF(employee_data3[[#This Row],[Age]]&lt;=55, "Dewasa", "Lansia"))</f>
        <v>Dewasa</v>
      </c>
      <c r="V1608" t="s">
        <v>40</v>
      </c>
      <c r="W1608" t="s">
        <v>83</v>
      </c>
      <c r="X1608" t="s">
        <v>42</v>
      </c>
      <c r="Y1608">
        <v>47570</v>
      </c>
      <c r="Z1608" t="s">
        <v>43</v>
      </c>
      <c r="AA1608" t="s">
        <v>104</v>
      </c>
      <c r="AB1608" t="s">
        <v>45</v>
      </c>
      <c r="AC1608">
        <v>3</v>
      </c>
      <c r="AD1608" s="11">
        <f>(employee_data3[[#This Row],[Current Employee Rating]]-AVERAGE(employee_data3[Current Employee Rating]))/STDEV(employee_data3[Current Employee Rating])</f>
        <v>3.0539538160596794E-2</v>
      </c>
      <c r="AE1608" s="11" t="str">
        <f>IF(employee_data3[[#This Row],[Z Score]]&gt;3,"Yes","No")</f>
        <v>No</v>
      </c>
    </row>
    <row r="1609" spans="1:31" x14ac:dyDescent="0.3">
      <c r="A1609">
        <v>2034</v>
      </c>
      <c r="B1609" t="s">
        <v>3359</v>
      </c>
      <c r="C1609" t="s">
        <v>6193</v>
      </c>
      <c r="D1609" s="1">
        <v>44434</v>
      </c>
      <c r="E1609" s="1">
        <v>45141</v>
      </c>
      <c r="F1609" t="s">
        <v>28</v>
      </c>
      <c r="G1609" t="s">
        <v>6194</v>
      </c>
      <c r="H1609" t="s">
        <v>6195</v>
      </c>
      <c r="I1609" t="s">
        <v>89</v>
      </c>
      <c r="J1609" t="s">
        <v>32</v>
      </c>
      <c r="K1609" t="str">
        <f>IF(employee_data3[[#This Row],[EmployeeStatus]]="Active", "Active", "Attrition")</f>
        <v>Active</v>
      </c>
      <c r="L1609" t="s">
        <v>63</v>
      </c>
      <c r="M1609" t="s">
        <v>34</v>
      </c>
      <c r="N1609" t="s">
        <v>52</v>
      </c>
      <c r="O1609" t="s">
        <v>175</v>
      </c>
      <c r="P1609" t="s">
        <v>6196</v>
      </c>
      <c r="Q1609" t="s">
        <v>38</v>
      </c>
      <c r="R1609" t="s">
        <v>90</v>
      </c>
      <c r="S1609" s="1">
        <v>17186</v>
      </c>
      <c r="T1609">
        <f>DATEDIF(employee_data3[[#This Row],[DOB]],DATE(2023, 1, 1), "Y")</f>
        <v>75</v>
      </c>
      <c r="U1609" t="str">
        <f>IF(employee_data3[[#This Row],[Age]]&lt;=25, "Remaja", IF(employee_data3[[#This Row],[Age]]&lt;=55, "Dewasa", "Lansia"))</f>
        <v>Lansia</v>
      </c>
      <c r="V1609" t="s">
        <v>40</v>
      </c>
      <c r="W1609" t="s">
        <v>92</v>
      </c>
      <c r="X1609" t="s">
        <v>42</v>
      </c>
      <c r="Y1609">
        <v>95951</v>
      </c>
      <c r="Z1609" t="s">
        <v>128</v>
      </c>
      <c r="AA1609" t="s">
        <v>84</v>
      </c>
      <c r="AB1609" t="s">
        <v>45</v>
      </c>
      <c r="AC1609">
        <v>3</v>
      </c>
      <c r="AD1609" s="11">
        <f>(employee_data3[[#This Row],[Current Employee Rating]]-AVERAGE(employee_data3[Current Employee Rating]))/STDEV(employee_data3[Current Employee Rating])</f>
        <v>3.0539538160596794E-2</v>
      </c>
      <c r="AE1609" s="11" t="str">
        <f>IF(employee_data3[[#This Row],[Z Score]]&gt;3,"Yes","No")</f>
        <v>No</v>
      </c>
    </row>
    <row r="1610" spans="1:31" x14ac:dyDescent="0.3">
      <c r="A1610">
        <v>2035</v>
      </c>
      <c r="B1610" t="s">
        <v>421</v>
      </c>
      <c r="C1610" t="s">
        <v>1147</v>
      </c>
      <c r="D1610" s="1">
        <v>43988</v>
      </c>
      <c r="E1610" s="1">
        <v>44523</v>
      </c>
      <c r="F1610" t="s">
        <v>28</v>
      </c>
      <c r="G1610" t="s">
        <v>6197</v>
      </c>
      <c r="H1610" t="s">
        <v>6198</v>
      </c>
      <c r="I1610" t="s">
        <v>31</v>
      </c>
      <c r="J1610" t="s">
        <v>32</v>
      </c>
      <c r="K1610" t="str">
        <f>IF(employee_data3[[#This Row],[EmployeeStatus]]="Active", "Active", "Attrition")</f>
        <v>Active</v>
      </c>
      <c r="L1610" t="s">
        <v>63</v>
      </c>
      <c r="M1610" t="s">
        <v>34</v>
      </c>
      <c r="N1610" t="s">
        <v>63</v>
      </c>
      <c r="O1610" t="s">
        <v>140</v>
      </c>
      <c r="P1610" t="s">
        <v>6199</v>
      </c>
      <c r="Q1610" t="s">
        <v>38</v>
      </c>
      <c r="R1610" t="s">
        <v>53</v>
      </c>
      <c r="S1610" s="1">
        <v>36964</v>
      </c>
      <c r="T1610">
        <f>DATEDIF(employee_data3[[#This Row],[DOB]],DATE(2023, 1, 1), "Y")</f>
        <v>21</v>
      </c>
      <c r="U1610" t="str">
        <f>IF(employee_data3[[#This Row],[Age]]&lt;=25, "Remaja", IF(employee_data3[[#This Row],[Age]]&lt;=55, "Dewasa", "Lansia"))</f>
        <v>Remaja</v>
      </c>
      <c r="V1610" t="s">
        <v>40</v>
      </c>
      <c r="W1610" t="s">
        <v>163</v>
      </c>
      <c r="X1610" t="s">
        <v>42</v>
      </c>
      <c r="Y1610">
        <v>44292</v>
      </c>
      <c r="Z1610" t="s">
        <v>128</v>
      </c>
      <c r="AA1610" t="s">
        <v>84</v>
      </c>
      <c r="AB1610" t="s">
        <v>45</v>
      </c>
      <c r="AC1610">
        <v>3</v>
      </c>
      <c r="AD1610" s="11">
        <f>(employee_data3[[#This Row],[Current Employee Rating]]-AVERAGE(employee_data3[Current Employee Rating]))/STDEV(employee_data3[Current Employee Rating])</f>
        <v>3.0539538160596794E-2</v>
      </c>
      <c r="AE1610" s="11" t="str">
        <f>IF(employee_data3[[#This Row],[Z Score]]&gt;3,"Yes","No")</f>
        <v>No</v>
      </c>
    </row>
    <row r="1611" spans="1:31" x14ac:dyDescent="0.3">
      <c r="A1611">
        <v>2036</v>
      </c>
      <c r="B1611" t="s">
        <v>4584</v>
      </c>
      <c r="C1611" t="s">
        <v>6200</v>
      </c>
      <c r="D1611" s="1">
        <v>44738</v>
      </c>
      <c r="E1611" s="1"/>
      <c r="F1611" t="s">
        <v>28</v>
      </c>
      <c r="G1611" t="s">
        <v>6201</v>
      </c>
      <c r="H1611" t="s">
        <v>6202</v>
      </c>
      <c r="I1611" t="s">
        <v>133</v>
      </c>
      <c r="J1611" t="s">
        <v>32</v>
      </c>
      <c r="K1611" t="str">
        <f>IF(employee_data3[[#This Row],[EmployeeStatus]]="Active", "Active", "Attrition")</f>
        <v>Active</v>
      </c>
      <c r="L1611" t="s">
        <v>33</v>
      </c>
      <c r="M1611" t="s">
        <v>51</v>
      </c>
      <c r="N1611" t="s">
        <v>52</v>
      </c>
      <c r="O1611" t="s">
        <v>36</v>
      </c>
      <c r="P1611" t="s">
        <v>37</v>
      </c>
      <c r="Q1611" t="s">
        <v>38</v>
      </c>
      <c r="R1611" t="s">
        <v>53</v>
      </c>
      <c r="S1611" s="1">
        <v>15390</v>
      </c>
      <c r="T1611">
        <f>DATEDIF(employee_data3[[#This Row],[DOB]],DATE(2023, 1, 1), "Y")</f>
        <v>80</v>
      </c>
      <c r="U1611" t="str">
        <f>IF(employee_data3[[#This Row],[Age]]&lt;=25, "Remaja", IF(employee_data3[[#This Row],[Age]]&lt;=55, "Dewasa", "Lansia"))</f>
        <v>Lansia</v>
      </c>
      <c r="V1611" t="s">
        <v>40</v>
      </c>
      <c r="W1611" t="s">
        <v>83</v>
      </c>
      <c r="X1611" t="s">
        <v>42</v>
      </c>
      <c r="Y1611">
        <v>1372</v>
      </c>
      <c r="Z1611" t="s">
        <v>128</v>
      </c>
      <c r="AA1611" t="s">
        <v>75</v>
      </c>
      <c r="AB1611" t="s">
        <v>45</v>
      </c>
      <c r="AC1611">
        <v>3</v>
      </c>
      <c r="AD1611" s="11">
        <f>(employee_data3[[#This Row],[Current Employee Rating]]-AVERAGE(employee_data3[Current Employee Rating]))/STDEV(employee_data3[Current Employee Rating])</f>
        <v>3.0539538160596794E-2</v>
      </c>
      <c r="AE1611" s="11" t="str">
        <f>IF(employee_data3[[#This Row],[Z Score]]&gt;3,"Yes","No")</f>
        <v>No</v>
      </c>
    </row>
    <row r="1612" spans="1:31" x14ac:dyDescent="0.3">
      <c r="A1612">
        <v>2037</v>
      </c>
      <c r="B1612" t="s">
        <v>6203</v>
      </c>
      <c r="C1612" t="s">
        <v>1157</v>
      </c>
      <c r="D1612" s="1">
        <v>44205</v>
      </c>
      <c r="E1612" s="1">
        <v>44695</v>
      </c>
      <c r="F1612" t="s">
        <v>28</v>
      </c>
      <c r="G1612" t="s">
        <v>6204</v>
      </c>
      <c r="H1612" t="s">
        <v>6205</v>
      </c>
      <c r="I1612" t="s">
        <v>50</v>
      </c>
      <c r="J1612" t="s">
        <v>32</v>
      </c>
      <c r="K1612" t="str">
        <f>IF(employee_data3[[#This Row],[EmployeeStatus]]="Active", "Active", "Attrition")</f>
        <v>Active</v>
      </c>
      <c r="L1612" t="s">
        <v>33</v>
      </c>
      <c r="M1612" t="s">
        <v>34</v>
      </c>
      <c r="N1612" t="s">
        <v>63</v>
      </c>
      <c r="O1612" t="s">
        <v>99</v>
      </c>
      <c r="P1612" t="s">
        <v>6206</v>
      </c>
      <c r="Q1612" t="s">
        <v>38</v>
      </c>
      <c r="R1612" t="s">
        <v>81</v>
      </c>
      <c r="S1612" s="1">
        <v>16676</v>
      </c>
      <c r="T1612">
        <f>DATEDIF(employee_data3[[#This Row],[DOB]],DATE(2023, 1, 1), "Y")</f>
        <v>77</v>
      </c>
      <c r="U1612" t="str">
        <f>IF(employee_data3[[#This Row],[Age]]&lt;=25, "Remaja", IF(employee_data3[[#This Row],[Age]]&lt;=55, "Dewasa", "Lansia"))</f>
        <v>Lansia</v>
      </c>
      <c r="V1612" t="s">
        <v>40</v>
      </c>
      <c r="W1612" t="s">
        <v>73</v>
      </c>
      <c r="X1612" t="s">
        <v>42</v>
      </c>
      <c r="Y1612">
        <v>14973</v>
      </c>
      <c r="Z1612" t="s">
        <v>43</v>
      </c>
      <c r="AA1612" t="s">
        <v>84</v>
      </c>
      <c r="AB1612" t="s">
        <v>45</v>
      </c>
      <c r="AC1612">
        <v>3</v>
      </c>
      <c r="AD1612" s="11">
        <f>(employee_data3[[#This Row],[Current Employee Rating]]-AVERAGE(employee_data3[Current Employee Rating]))/STDEV(employee_data3[Current Employee Rating])</f>
        <v>3.0539538160596794E-2</v>
      </c>
      <c r="AE1612" s="11" t="str">
        <f>IF(employee_data3[[#This Row],[Z Score]]&gt;3,"Yes","No")</f>
        <v>No</v>
      </c>
    </row>
    <row r="1613" spans="1:31" x14ac:dyDescent="0.3">
      <c r="A1613">
        <v>2038</v>
      </c>
      <c r="B1613" t="s">
        <v>404</v>
      </c>
      <c r="C1613" t="s">
        <v>6207</v>
      </c>
      <c r="D1613" s="1">
        <v>43345</v>
      </c>
      <c r="E1613" s="1"/>
      <c r="F1613" t="s">
        <v>28</v>
      </c>
      <c r="G1613" t="s">
        <v>6208</v>
      </c>
      <c r="H1613" t="s">
        <v>6209</v>
      </c>
      <c r="I1613" t="s">
        <v>139</v>
      </c>
      <c r="J1613" t="s">
        <v>32</v>
      </c>
      <c r="K1613" t="str">
        <f>IF(employee_data3[[#This Row],[EmployeeStatus]]="Active", "Active", "Attrition")</f>
        <v>Active</v>
      </c>
      <c r="L1613" t="s">
        <v>52</v>
      </c>
      <c r="M1613" t="s">
        <v>51</v>
      </c>
      <c r="N1613" t="s">
        <v>35</v>
      </c>
      <c r="O1613" t="s">
        <v>36</v>
      </c>
      <c r="P1613" t="s">
        <v>37</v>
      </c>
      <c r="Q1613" t="s">
        <v>38</v>
      </c>
      <c r="R1613" t="s">
        <v>148</v>
      </c>
      <c r="S1613" s="1">
        <v>37015</v>
      </c>
      <c r="T1613">
        <f>DATEDIF(employee_data3[[#This Row],[DOB]],DATE(2023, 1, 1), "Y")</f>
        <v>21</v>
      </c>
      <c r="U1613" t="str">
        <f>IF(employee_data3[[#This Row],[Age]]&lt;=25, "Remaja", IF(employee_data3[[#This Row],[Age]]&lt;=55, "Dewasa", "Lansia"))</f>
        <v>Remaja</v>
      </c>
      <c r="V1613" t="s">
        <v>40</v>
      </c>
      <c r="W1613" t="s">
        <v>226</v>
      </c>
      <c r="X1613" t="s">
        <v>42</v>
      </c>
      <c r="Y1613">
        <v>81445</v>
      </c>
      <c r="Z1613" t="s">
        <v>93</v>
      </c>
      <c r="AA1613" t="s">
        <v>84</v>
      </c>
      <c r="AB1613" t="s">
        <v>45</v>
      </c>
      <c r="AC1613">
        <v>3</v>
      </c>
      <c r="AD1613" s="11">
        <f>(employee_data3[[#This Row],[Current Employee Rating]]-AVERAGE(employee_data3[Current Employee Rating]))/STDEV(employee_data3[Current Employee Rating])</f>
        <v>3.0539538160596794E-2</v>
      </c>
      <c r="AE1613" s="11" t="str">
        <f>IF(employee_data3[[#This Row],[Z Score]]&gt;3,"Yes","No")</f>
        <v>No</v>
      </c>
    </row>
    <row r="1614" spans="1:31" x14ac:dyDescent="0.3">
      <c r="A1614">
        <v>2039</v>
      </c>
      <c r="B1614" t="s">
        <v>6210</v>
      </c>
      <c r="C1614" t="s">
        <v>3674</v>
      </c>
      <c r="D1614" s="1">
        <v>44673</v>
      </c>
      <c r="E1614" s="1"/>
      <c r="F1614" t="s">
        <v>28</v>
      </c>
      <c r="G1614" t="s">
        <v>6211</v>
      </c>
      <c r="H1614" t="s">
        <v>6212</v>
      </c>
      <c r="I1614" t="s">
        <v>80</v>
      </c>
      <c r="J1614" t="s">
        <v>32</v>
      </c>
      <c r="K1614" t="str">
        <f>IF(employee_data3[[#This Row],[EmployeeStatus]]="Active", "Active", "Attrition")</f>
        <v>Active</v>
      </c>
      <c r="L1614" t="s">
        <v>63</v>
      </c>
      <c r="M1614" t="s">
        <v>64</v>
      </c>
      <c r="N1614" t="s">
        <v>63</v>
      </c>
      <c r="O1614" t="s">
        <v>36</v>
      </c>
      <c r="P1614" t="s">
        <v>37</v>
      </c>
      <c r="Q1614" t="s">
        <v>38</v>
      </c>
      <c r="R1614" t="s">
        <v>90</v>
      </c>
      <c r="S1614" s="1">
        <v>21097</v>
      </c>
      <c r="T1614">
        <f>DATEDIF(employee_data3[[#This Row],[DOB]],DATE(2023, 1, 1), "Y")</f>
        <v>65</v>
      </c>
      <c r="U1614" t="str">
        <f>IF(employee_data3[[#This Row],[Age]]&lt;=25, "Remaja", IF(employee_data3[[#This Row],[Age]]&lt;=55, "Dewasa", "Lansia"))</f>
        <v>Lansia</v>
      </c>
      <c r="V1614" t="s">
        <v>40</v>
      </c>
      <c r="W1614" t="s">
        <v>216</v>
      </c>
      <c r="X1614" t="s">
        <v>42</v>
      </c>
      <c r="Y1614">
        <v>29345</v>
      </c>
      <c r="Z1614" t="s">
        <v>43</v>
      </c>
      <c r="AA1614" t="s">
        <v>75</v>
      </c>
      <c r="AB1614" t="s">
        <v>45</v>
      </c>
      <c r="AC1614">
        <v>3</v>
      </c>
      <c r="AD1614" s="11">
        <f>(employee_data3[[#This Row],[Current Employee Rating]]-AVERAGE(employee_data3[Current Employee Rating]))/STDEV(employee_data3[Current Employee Rating])</f>
        <v>3.0539538160596794E-2</v>
      </c>
      <c r="AE1614" s="11" t="str">
        <f>IF(employee_data3[[#This Row],[Z Score]]&gt;3,"Yes","No")</f>
        <v>No</v>
      </c>
    </row>
    <row r="1615" spans="1:31" x14ac:dyDescent="0.3">
      <c r="A1615">
        <v>2040</v>
      </c>
      <c r="B1615" t="s">
        <v>6213</v>
      </c>
      <c r="C1615" t="s">
        <v>4194</v>
      </c>
      <c r="D1615" s="1">
        <v>44535</v>
      </c>
      <c r="E1615" s="1">
        <v>45103</v>
      </c>
      <c r="F1615" t="s">
        <v>728</v>
      </c>
      <c r="G1615" t="s">
        <v>6214</v>
      </c>
      <c r="H1615" t="s">
        <v>6215</v>
      </c>
      <c r="I1615" t="s">
        <v>118</v>
      </c>
      <c r="J1615" t="s">
        <v>198</v>
      </c>
      <c r="K1615" t="str">
        <f>IF(employee_data3[[#This Row],[EmployeeStatus]]="Active", "Active", "Attrition")</f>
        <v>Attrition</v>
      </c>
      <c r="L1615" t="s">
        <v>33</v>
      </c>
      <c r="M1615" t="s">
        <v>64</v>
      </c>
      <c r="N1615" t="s">
        <v>35</v>
      </c>
      <c r="O1615" t="s">
        <v>99</v>
      </c>
      <c r="P1615" t="s">
        <v>6216</v>
      </c>
      <c r="Q1615" t="s">
        <v>38</v>
      </c>
      <c r="R1615" t="s">
        <v>81</v>
      </c>
      <c r="S1615" s="1">
        <v>18236</v>
      </c>
      <c r="T1615">
        <f>DATEDIF(employee_data3[[#This Row],[DOB]],DATE(2023, 1, 1), "Y")</f>
        <v>73</v>
      </c>
      <c r="U1615" t="str">
        <f>IF(employee_data3[[#This Row],[Age]]&lt;=25, "Remaja", IF(employee_data3[[#This Row],[Age]]&lt;=55, "Dewasa", "Lansia"))</f>
        <v>Lansia</v>
      </c>
      <c r="V1615" t="s">
        <v>40</v>
      </c>
      <c r="W1615" t="s">
        <v>163</v>
      </c>
      <c r="X1615" t="s">
        <v>42</v>
      </c>
      <c r="Y1615">
        <v>33621</v>
      </c>
      <c r="Z1615" t="s">
        <v>74</v>
      </c>
      <c r="AA1615" t="s">
        <v>104</v>
      </c>
      <c r="AB1615" t="s">
        <v>45</v>
      </c>
      <c r="AC1615">
        <v>3</v>
      </c>
      <c r="AD1615" s="11">
        <f>(employee_data3[[#This Row],[Current Employee Rating]]-AVERAGE(employee_data3[Current Employee Rating]))/STDEV(employee_data3[Current Employee Rating])</f>
        <v>3.0539538160596794E-2</v>
      </c>
      <c r="AE1615" s="11" t="str">
        <f>IF(employee_data3[[#This Row],[Z Score]]&gt;3,"Yes","No")</f>
        <v>No</v>
      </c>
    </row>
    <row r="1616" spans="1:31" x14ac:dyDescent="0.3">
      <c r="A1616">
        <v>2041</v>
      </c>
      <c r="B1616" t="s">
        <v>6217</v>
      </c>
      <c r="C1616" t="s">
        <v>4003</v>
      </c>
      <c r="D1616" s="1">
        <v>44817</v>
      </c>
      <c r="E1616" s="1"/>
      <c r="F1616" t="s">
        <v>728</v>
      </c>
      <c r="G1616" t="s">
        <v>6218</v>
      </c>
      <c r="H1616" t="s">
        <v>6219</v>
      </c>
      <c r="I1616" t="s">
        <v>62</v>
      </c>
      <c r="J1616" t="s">
        <v>32</v>
      </c>
      <c r="K1616" t="str">
        <f>IF(employee_data3[[#This Row],[EmployeeStatus]]="Active", "Active", "Attrition")</f>
        <v>Active</v>
      </c>
      <c r="L1616" t="s">
        <v>52</v>
      </c>
      <c r="M1616" t="s">
        <v>34</v>
      </c>
      <c r="N1616" t="s">
        <v>52</v>
      </c>
      <c r="O1616" t="s">
        <v>36</v>
      </c>
      <c r="P1616" t="s">
        <v>37</v>
      </c>
      <c r="Q1616" t="s">
        <v>38</v>
      </c>
      <c r="R1616" t="s">
        <v>81</v>
      </c>
      <c r="S1616" s="1">
        <v>35538</v>
      </c>
      <c r="T1616">
        <f>DATEDIF(employee_data3[[#This Row],[DOB]],DATE(2023, 1, 1), "Y")</f>
        <v>25</v>
      </c>
      <c r="U1616" t="str">
        <f>IF(employee_data3[[#This Row],[Age]]&lt;=25, "Remaja", IF(employee_data3[[#This Row],[Age]]&lt;=55, "Dewasa", "Lansia"))</f>
        <v>Remaja</v>
      </c>
      <c r="V1616" t="s">
        <v>40</v>
      </c>
      <c r="W1616" t="s">
        <v>83</v>
      </c>
      <c r="X1616" t="s">
        <v>42</v>
      </c>
      <c r="Y1616">
        <v>91981</v>
      </c>
      <c r="Z1616" t="s">
        <v>93</v>
      </c>
      <c r="AA1616" t="s">
        <v>75</v>
      </c>
      <c r="AB1616" t="s">
        <v>45</v>
      </c>
      <c r="AC1616">
        <v>3</v>
      </c>
      <c r="AD1616" s="11">
        <f>(employee_data3[[#This Row],[Current Employee Rating]]-AVERAGE(employee_data3[Current Employee Rating]))/STDEV(employee_data3[Current Employee Rating])</f>
        <v>3.0539538160596794E-2</v>
      </c>
      <c r="AE1616" s="11" t="str">
        <f>IF(employee_data3[[#This Row],[Z Score]]&gt;3,"Yes","No")</f>
        <v>No</v>
      </c>
    </row>
    <row r="1617" spans="1:31" x14ac:dyDescent="0.3">
      <c r="A1617">
        <v>2042</v>
      </c>
      <c r="B1617" t="s">
        <v>5693</v>
      </c>
      <c r="C1617" t="s">
        <v>6220</v>
      </c>
      <c r="D1617" s="1">
        <v>43793</v>
      </c>
      <c r="E1617" s="1"/>
      <c r="F1617" t="s">
        <v>728</v>
      </c>
      <c r="G1617" t="s">
        <v>6221</v>
      </c>
      <c r="H1617" t="s">
        <v>6222</v>
      </c>
      <c r="I1617" t="s">
        <v>89</v>
      </c>
      <c r="J1617" t="s">
        <v>32</v>
      </c>
      <c r="K1617" t="str">
        <f>IF(employee_data3[[#This Row],[EmployeeStatus]]="Active", "Active", "Attrition")</f>
        <v>Active</v>
      </c>
      <c r="L1617" t="s">
        <v>52</v>
      </c>
      <c r="M1617" t="s">
        <v>34</v>
      </c>
      <c r="N1617" t="s">
        <v>52</v>
      </c>
      <c r="O1617" t="s">
        <v>36</v>
      </c>
      <c r="P1617" t="s">
        <v>37</v>
      </c>
      <c r="Q1617" t="s">
        <v>38</v>
      </c>
      <c r="R1617" t="s">
        <v>81</v>
      </c>
      <c r="S1617" s="1">
        <v>33663</v>
      </c>
      <c r="T1617">
        <f>DATEDIF(employee_data3[[#This Row],[DOB]],DATE(2023, 1, 1), "Y")</f>
        <v>30</v>
      </c>
      <c r="U1617" t="str">
        <f>IF(employee_data3[[#This Row],[Age]]&lt;=25, "Remaja", IF(employee_data3[[#This Row],[Age]]&lt;=55, "Dewasa", "Lansia"))</f>
        <v>Dewasa</v>
      </c>
      <c r="V1617" t="s">
        <v>40</v>
      </c>
      <c r="W1617" t="s">
        <v>103</v>
      </c>
      <c r="X1617" t="s">
        <v>42</v>
      </c>
      <c r="Y1617">
        <v>79529</v>
      </c>
      <c r="Z1617" t="s">
        <v>43</v>
      </c>
      <c r="AA1617" t="s">
        <v>84</v>
      </c>
      <c r="AB1617" t="s">
        <v>45</v>
      </c>
      <c r="AC1617">
        <v>3</v>
      </c>
      <c r="AD1617" s="11">
        <f>(employee_data3[[#This Row],[Current Employee Rating]]-AVERAGE(employee_data3[Current Employee Rating]))/STDEV(employee_data3[Current Employee Rating])</f>
        <v>3.0539538160596794E-2</v>
      </c>
      <c r="AE1617" s="11" t="str">
        <f>IF(employee_data3[[#This Row],[Z Score]]&gt;3,"Yes","No")</f>
        <v>No</v>
      </c>
    </row>
    <row r="1618" spans="1:31" x14ac:dyDescent="0.3">
      <c r="A1618">
        <v>2043</v>
      </c>
      <c r="B1618" t="s">
        <v>6223</v>
      </c>
      <c r="C1618" t="s">
        <v>6224</v>
      </c>
      <c r="D1618" s="1">
        <v>43909</v>
      </c>
      <c r="E1618" s="1"/>
      <c r="F1618" t="s">
        <v>728</v>
      </c>
      <c r="G1618" t="s">
        <v>6225</v>
      </c>
      <c r="H1618" t="s">
        <v>6226</v>
      </c>
      <c r="I1618" t="s">
        <v>31</v>
      </c>
      <c r="J1618" t="s">
        <v>32</v>
      </c>
      <c r="K1618" t="str">
        <f>IF(employee_data3[[#This Row],[EmployeeStatus]]="Active", "Active", "Attrition")</f>
        <v>Active</v>
      </c>
      <c r="L1618" t="s">
        <v>33</v>
      </c>
      <c r="M1618" t="s">
        <v>34</v>
      </c>
      <c r="N1618" t="s">
        <v>52</v>
      </c>
      <c r="O1618" t="s">
        <v>36</v>
      </c>
      <c r="P1618" t="s">
        <v>37</v>
      </c>
      <c r="Q1618" t="s">
        <v>38</v>
      </c>
      <c r="R1618" t="s">
        <v>3213</v>
      </c>
      <c r="S1618" s="1">
        <v>24736</v>
      </c>
      <c r="T1618">
        <f>DATEDIF(employee_data3[[#This Row],[DOB]],DATE(2023, 1, 1), "Y")</f>
        <v>55</v>
      </c>
      <c r="U1618" t="str">
        <f>IF(employee_data3[[#This Row],[Age]]&lt;=25, "Remaja", IF(employee_data3[[#This Row],[Age]]&lt;=55, "Dewasa", "Lansia"))</f>
        <v>Dewasa</v>
      </c>
      <c r="V1618" t="s">
        <v>40</v>
      </c>
      <c r="W1618" t="s">
        <v>103</v>
      </c>
      <c r="X1618" t="s">
        <v>42</v>
      </c>
      <c r="Y1618">
        <v>7492</v>
      </c>
      <c r="Z1618" t="s">
        <v>43</v>
      </c>
      <c r="AA1618" t="s">
        <v>84</v>
      </c>
      <c r="AB1618" t="s">
        <v>45</v>
      </c>
      <c r="AC1618">
        <v>3</v>
      </c>
      <c r="AD1618" s="11">
        <f>(employee_data3[[#This Row],[Current Employee Rating]]-AVERAGE(employee_data3[Current Employee Rating]))/STDEV(employee_data3[Current Employee Rating])</f>
        <v>3.0539538160596794E-2</v>
      </c>
      <c r="AE1618" s="11" t="str">
        <f>IF(employee_data3[[#This Row],[Z Score]]&gt;3,"Yes","No")</f>
        <v>No</v>
      </c>
    </row>
    <row r="1619" spans="1:31" x14ac:dyDescent="0.3">
      <c r="A1619">
        <v>2044</v>
      </c>
      <c r="B1619" t="s">
        <v>3395</v>
      </c>
      <c r="C1619" t="s">
        <v>344</v>
      </c>
      <c r="D1619" s="1">
        <v>44818</v>
      </c>
      <c r="E1619" s="1"/>
      <c r="F1619" t="s">
        <v>728</v>
      </c>
      <c r="G1619" t="s">
        <v>6227</v>
      </c>
      <c r="H1619" t="s">
        <v>6228</v>
      </c>
      <c r="I1619" t="s">
        <v>133</v>
      </c>
      <c r="J1619" t="s">
        <v>32</v>
      </c>
      <c r="K1619" t="str">
        <f>IF(employee_data3[[#This Row],[EmployeeStatus]]="Active", "Active", "Attrition")</f>
        <v>Active</v>
      </c>
      <c r="L1619" t="s">
        <v>33</v>
      </c>
      <c r="M1619" t="s">
        <v>34</v>
      </c>
      <c r="N1619" t="s">
        <v>63</v>
      </c>
      <c r="O1619" t="s">
        <v>36</v>
      </c>
      <c r="P1619" t="s">
        <v>37</v>
      </c>
      <c r="Q1619" t="s">
        <v>38</v>
      </c>
      <c r="R1619" t="s">
        <v>305</v>
      </c>
      <c r="S1619" s="1">
        <v>33654</v>
      </c>
      <c r="T1619">
        <f>DATEDIF(employee_data3[[#This Row],[DOB]],DATE(2023, 1, 1), "Y")</f>
        <v>30</v>
      </c>
      <c r="U1619" t="str">
        <f>IF(employee_data3[[#This Row],[Age]]&lt;=25, "Remaja", IF(employee_data3[[#This Row],[Age]]&lt;=55, "Dewasa", "Lansia"))</f>
        <v>Dewasa</v>
      </c>
      <c r="V1619" t="s">
        <v>40</v>
      </c>
      <c r="W1619" t="s">
        <v>216</v>
      </c>
      <c r="X1619" t="s">
        <v>42</v>
      </c>
      <c r="Y1619">
        <v>16589</v>
      </c>
      <c r="Z1619" t="s">
        <v>93</v>
      </c>
      <c r="AA1619" t="s">
        <v>84</v>
      </c>
      <c r="AB1619" t="s">
        <v>45</v>
      </c>
      <c r="AC1619">
        <v>3</v>
      </c>
      <c r="AD1619" s="11">
        <f>(employee_data3[[#This Row],[Current Employee Rating]]-AVERAGE(employee_data3[Current Employee Rating]))/STDEV(employee_data3[Current Employee Rating])</f>
        <v>3.0539538160596794E-2</v>
      </c>
      <c r="AE1619" s="11" t="str">
        <f>IF(employee_data3[[#This Row],[Z Score]]&gt;3,"Yes","No")</f>
        <v>No</v>
      </c>
    </row>
    <row r="1620" spans="1:31" x14ac:dyDescent="0.3">
      <c r="A1620">
        <v>2045</v>
      </c>
      <c r="B1620" t="s">
        <v>6229</v>
      </c>
      <c r="C1620" t="s">
        <v>3351</v>
      </c>
      <c r="D1620" s="1">
        <v>44460</v>
      </c>
      <c r="E1620" s="1"/>
      <c r="F1620" t="s">
        <v>728</v>
      </c>
      <c r="G1620" t="s">
        <v>6230</v>
      </c>
      <c r="H1620" t="s">
        <v>6231</v>
      </c>
      <c r="I1620" t="s">
        <v>50</v>
      </c>
      <c r="J1620" t="s">
        <v>32</v>
      </c>
      <c r="K1620" t="str">
        <f>IF(employee_data3[[#This Row],[EmployeeStatus]]="Active", "Active", "Attrition")</f>
        <v>Active</v>
      </c>
      <c r="L1620" t="s">
        <v>52</v>
      </c>
      <c r="M1620" t="s">
        <v>51</v>
      </c>
      <c r="N1620" t="s">
        <v>52</v>
      </c>
      <c r="O1620" t="s">
        <v>36</v>
      </c>
      <c r="P1620" t="s">
        <v>37</v>
      </c>
      <c r="Q1620" t="s">
        <v>38</v>
      </c>
      <c r="R1620" t="s">
        <v>231</v>
      </c>
      <c r="S1620" s="1">
        <v>28083</v>
      </c>
      <c r="T1620">
        <f>DATEDIF(employee_data3[[#This Row],[DOB]],DATE(2023, 1, 1), "Y")</f>
        <v>46</v>
      </c>
      <c r="U1620" t="str">
        <f>IF(employee_data3[[#This Row],[Age]]&lt;=25, "Remaja", IF(employee_data3[[#This Row],[Age]]&lt;=55, "Dewasa", "Lansia"))</f>
        <v>Dewasa</v>
      </c>
      <c r="V1620" t="s">
        <v>40</v>
      </c>
      <c r="W1620" t="s">
        <v>113</v>
      </c>
      <c r="X1620" t="s">
        <v>42</v>
      </c>
      <c r="Y1620">
        <v>39813</v>
      </c>
      <c r="Z1620" t="s">
        <v>74</v>
      </c>
      <c r="AA1620" t="s">
        <v>104</v>
      </c>
      <c r="AB1620" t="s">
        <v>45</v>
      </c>
      <c r="AC1620">
        <v>3</v>
      </c>
      <c r="AD1620" s="11">
        <f>(employee_data3[[#This Row],[Current Employee Rating]]-AVERAGE(employee_data3[Current Employee Rating]))/STDEV(employee_data3[Current Employee Rating])</f>
        <v>3.0539538160596794E-2</v>
      </c>
      <c r="AE1620" s="11" t="str">
        <f>IF(employee_data3[[#This Row],[Z Score]]&gt;3,"Yes","No")</f>
        <v>No</v>
      </c>
    </row>
    <row r="1621" spans="1:31" x14ac:dyDescent="0.3">
      <c r="A1621">
        <v>2046</v>
      </c>
      <c r="B1621" t="s">
        <v>6232</v>
      </c>
      <c r="C1621" t="s">
        <v>6233</v>
      </c>
      <c r="D1621" s="1">
        <v>43973</v>
      </c>
      <c r="E1621" s="1"/>
      <c r="F1621" t="s">
        <v>728</v>
      </c>
      <c r="G1621" t="s">
        <v>6234</v>
      </c>
      <c r="H1621" t="s">
        <v>6235</v>
      </c>
      <c r="I1621" t="s">
        <v>139</v>
      </c>
      <c r="J1621" t="s">
        <v>32</v>
      </c>
      <c r="K1621" t="str">
        <f>IF(employee_data3[[#This Row],[EmployeeStatus]]="Active", "Active", "Attrition")</f>
        <v>Active</v>
      </c>
      <c r="L1621" t="s">
        <v>52</v>
      </c>
      <c r="M1621" t="s">
        <v>34</v>
      </c>
      <c r="N1621" t="s">
        <v>52</v>
      </c>
      <c r="O1621" t="s">
        <v>36</v>
      </c>
      <c r="P1621" t="s">
        <v>37</v>
      </c>
      <c r="Q1621" t="s">
        <v>38</v>
      </c>
      <c r="R1621" t="s">
        <v>177</v>
      </c>
      <c r="S1621" s="1">
        <v>17832</v>
      </c>
      <c r="T1621">
        <f>DATEDIF(employee_data3[[#This Row],[DOB]],DATE(2023, 1, 1), "Y")</f>
        <v>74</v>
      </c>
      <c r="U1621" t="str">
        <f>IF(employee_data3[[#This Row],[Age]]&lt;=25, "Remaja", IF(employee_data3[[#This Row],[Age]]&lt;=55, "Dewasa", "Lansia"))</f>
        <v>Lansia</v>
      </c>
      <c r="V1621" t="s">
        <v>40</v>
      </c>
      <c r="W1621" t="s">
        <v>243</v>
      </c>
      <c r="X1621" t="s">
        <v>42</v>
      </c>
      <c r="Y1621">
        <v>31663</v>
      </c>
      <c r="Z1621" t="s">
        <v>128</v>
      </c>
      <c r="AA1621" t="s">
        <v>44</v>
      </c>
      <c r="AB1621" t="s">
        <v>45</v>
      </c>
      <c r="AC1621">
        <v>3</v>
      </c>
      <c r="AD1621" s="11">
        <f>(employee_data3[[#This Row],[Current Employee Rating]]-AVERAGE(employee_data3[Current Employee Rating]))/STDEV(employee_data3[Current Employee Rating])</f>
        <v>3.0539538160596794E-2</v>
      </c>
      <c r="AE1621" s="11" t="str">
        <f>IF(employee_data3[[#This Row],[Z Score]]&gt;3,"Yes","No")</f>
        <v>No</v>
      </c>
    </row>
    <row r="1622" spans="1:31" x14ac:dyDescent="0.3">
      <c r="A1622">
        <v>2047</v>
      </c>
      <c r="B1622" t="s">
        <v>6236</v>
      </c>
      <c r="C1622" t="s">
        <v>1479</v>
      </c>
      <c r="D1622" s="1">
        <v>44908</v>
      </c>
      <c r="E1622" s="1"/>
      <c r="F1622" t="s">
        <v>728</v>
      </c>
      <c r="G1622" t="s">
        <v>4335</v>
      </c>
      <c r="H1622" t="s">
        <v>6237</v>
      </c>
      <c r="I1622" t="s">
        <v>80</v>
      </c>
      <c r="J1622" t="s">
        <v>32</v>
      </c>
      <c r="K1622" t="str">
        <f>IF(employee_data3[[#This Row],[EmployeeStatus]]="Active", "Active", "Attrition")</f>
        <v>Active</v>
      </c>
      <c r="L1622" t="s">
        <v>33</v>
      </c>
      <c r="M1622" t="s">
        <v>51</v>
      </c>
      <c r="N1622" t="s">
        <v>52</v>
      </c>
      <c r="O1622" t="s">
        <v>36</v>
      </c>
      <c r="P1622" t="s">
        <v>37</v>
      </c>
      <c r="Q1622" t="s">
        <v>38</v>
      </c>
      <c r="R1622" t="s">
        <v>53</v>
      </c>
      <c r="S1622" s="1">
        <v>24342</v>
      </c>
      <c r="T1622">
        <f>DATEDIF(employee_data3[[#This Row],[DOB]],DATE(2023, 1, 1), "Y")</f>
        <v>56</v>
      </c>
      <c r="U1622" t="str">
        <f>IF(employee_data3[[#This Row],[Age]]&lt;=25, "Remaja", IF(employee_data3[[#This Row],[Age]]&lt;=55, "Dewasa", "Lansia"))</f>
        <v>Lansia</v>
      </c>
      <c r="V1622" t="s">
        <v>40</v>
      </c>
      <c r="W1622" t="s">
        <v>83</v>
      </c>
      <c r="X1622" t="s">
        <v>42</v>
      </c>
      <c r="Y1622">
        <v>26502</v>
      </c>
      <c r="Z1622" t="s">
        <v>43</v>
      </c>
      <c r="AA1622" t="s">
        <v>75</v>
      </c>
      <c r="AB1622" t="s">
        <v>45</v>
      </c>
      <c r="AC1622">
        <v>3</v>
      </c>
      <c r="AD1622" s="11">
        <f>(employee_data3[[#This Row],[Current Employee Rating]]-AVERAGE(employee_data3[Current Employee Rating]))/STDEV(employee_data3[Current Employee Rating])</f>
        <v>3.0539538160596794E-2</v>
      </c>
      <c r="AE1622" s="11" t="str">
        <f>IF(employee_data3[[#This Row],[Z Score]]&gt;3,"Yes","No")</f>
        <v>No</v>
      </c>
    </row>
    <row r="1623" spans="1:31" x14ac:dyDescent="0.3">
      <c r="A1623">
        <v>2048</v>
      </c>
      <c r="B1623" t="s">
        <v>688</v>
      </c>
      <c r="C1623" t="s">
        <v>600</v>
      </c>
      <c r="D1623" s="1">
        <v>44599</v>
      </c>
      <c r="E1623" s="1"/>
      <c r="F1623" t="s">
        <v>728</v>
      </c>
      <c r="G1623" t="s">
        <v>6238</v>
      </c>
      <c r="H1623" t="s">
        <v>6239</v>
      </c>
      <c r="I1623" t="s">
        <v>168</v>
      </c>
      <c r="J1623" t="s">
        <v>32</v>
      </c>
      <c r="K1623" t="str">
        <f>IF(employee_data3[[#This Row],[EmployeeStatus]]="Active", "Active", "Attrition")</f>
        <v>Active</v>
      </c>
      <c r="L1623" t="s">
        <v>33</v>
      </c>
      <c r="M1623" t="s">
        <v>64</v>
      </c>
      <c r="N1623" t="s">
        <v>52</v>
      </c>
      <c r="O1623" t="s">
        <v>36</v>
      </c>
      <c r="P1623" t="s">
        <v>37</v>
      </c>
      <c r="Q1623" t="s">
        <v>38</v>
      </c>
      <c r="R1623" t="s">
        <v>53</v>
      </c>
      <c r="S1623" s="1">
        <v>34795</v>
      </c>
      <c r="T1623">
        <f>DATEDIF(employee_data3[[#This Row],[DOB]],DATE(2023, 1, 1), "Y")</f>
        <v>27</v>
      </c>
      <c r="U1623" t="str">
        <f>IF(employee_data3[[#This Row],[Age]]&lt;=25, "Remaja", IF(employee_data3[[#This Row],[Age]]&lt;=55, "Dewasa", "Lansia"))</f>
        <v>Dewasa</v>
      </c>
      <c r="V1623" t="s">
        <v>40</v>
      </c>
      <c r="W1623" t="s">
        <v>83</v>
      </c>
      <c r="X1623" t="s">
        <v>42</v>
      </c>
      <c r="Y1623">
        <v>4321</v>
      </c>
      <c r="Z1623" t="s">
        <v>128</v>
      </c>
      <c r="AA1623" t="s">
        <v>84</v>
      </c>
      <c r="AB1623" t="s">
        <v>45</v>
      </c>
      <c r="AC1623">
        <v>3</v>
      </c>
      <c r="AD1623" s="11">
        <f>(employee_data3[[#This Row],[Current Employee Rating]]-AVERAGE(employee_data3[Current Employee Rating]))/STDEV(employee_data3[Current Employee Rating])</f>
        <v>3.0539538160596794E-2</v>
      </c>
      <c r="AE1623" s="11" t="str">
        <f>IF(employee_data3[[#This Row],[Z Score]]&gt;3,"Yes","No")</f>
        <v>No</v>
      </c>
    </row>
    <row r="1624" spans="1:31" x14ac:dyDescent="0.3">
      <c r="A1624">
        <v>2049</v>
      </c>
      <c r="B1624" t="s">
        <v>6240</v>
      </c>
      <c r="C1624" t="s">
        <v>6241</v>
      </c>
      <c r="D1624" s="1">
        <v>44110</v>
      </c>
      <c r="E1624" s="1"/>
      <c r="F1624" t="s">
        <v>728</v>
      </c>
      <c r="G1624" t="s">
        <v>6242</v>
      </c>
      <c r="H1624" t="s">
        <v>6243</v>
      </c>
      <c r="I1624" t="s">
        <v>98</v>
      </c>
      <c r="J1624" t="s">
        <v>32</v>
      </c>
      <c r="K1624" t="str">
        <f>IF(employee_data3[[#This Row],[EmployeeStatus]]="Active", "Active", "Attrition")</f>
        <v>Active</v>
      </c>
      <c r="L1624" t="s">
        <v>33</v>
      </c>
      <c r="M1624" t="s">
        <v>51</v>
      </c>
      <c r="N1624" t="s">
        <v>63</v>
      </c>
      <c r="O1624" t="s">
        <v>36</v>
      </c>
      <c r="P1624" t="s">
        <v>37</v>
      </c>
      <c r="Q1624" t="s">
        <v>38</v>
      </c>
      <c r="R1624" t="s">
        <v>90</v>
      </c>
      <c r="S1624" s="1">
        <v>15468</v>
      </c>
      <c r="T1624">
        <f>DATEDIF(employee_data3[[#This Row],[DOB]],DATE(2023, 1, 1), "Y")</f>
        <v>80</v>
      </c>
      <c r="U1624" t="str">
        <f>IF(employee_data3[[#This Row],[Age]]&lt;=25, "Remaja", IF(employee_data3[[#This Row],[Age]]&lt;=55, "Dewasa", "Lansia"))</f>
        <v>Lansia</v>
      </c>
      <c r="V1624" t="s">
        <v>40</v>
      </c>
      <c r="W1624" t="s">
        <v>83</v>
      </c>
      <c r="X1624" t="s">
        <v>42</v>
      </c>
      <c r="Y1624">
        <v>93573</v>
      </c>
      <c r="Z1624" t="s">
        <v>128</v>
      </c>
      <c r="AA1624" t="s">
        <v>44</v>
      </c>
      <c r="AB1624" t="s">
        <v>45</v>
      </c>
      <c r="AC1624">
        <v>3</v>
      </c>
      <c r="AD1624" s="11">
        <f>(employee_data3[[#This Row],[Current Employee Rating]]-AVERAGE(employee_data3[Current Employee Rating]))/STDEV(employee_data3[Current Employee Rating])</f>
        <v>3.0539538160596794E-2</v>
      </c>
      <c r="AE1624" s="11" t="str">
        <f>IF(employee_data3[[#This Row],[Z Score]]&gt;3,"Yes","No")</f>
        <v>No</v>
      </c>
    </row>
    <row r="1625" spans="1:31" x14ac:dyDescent="0.3">
      <c r="A1625">
        <v>2050</v>
      </c>
      <c r="B1625" t="s">
        <v>1912</v>
      </c>
      <c r="C1625" t="s">
        <v>938</v>
      </c>
      <c r="D1625" s="1">
        <v>44572</v>
      </c>
      <c r="E1625" s="1">
        <v>44911</v>
      </c>
      <c r="F1625" t="s">
        <v>728</v>
      </c>
      <c r="G1625" t="s">
        <v>6244</v>
      </c>
      <c r="H1625" t="s">
        <v>6245</v>
      </c>
      <c r="I1625" t="s">
        <v>118</v>
      </c>
      <c r="J1625" t="s">
        <v>32</v>
      </c>
      <c r="K1625" t="str">
        <f>IF(employee_data3[[#This Row],[EmployeeStatus]]="Active", "Active", "Attrition")</f>
        <v>Active</v>
      </c>
      <c r="L1625" t="s">
        <v>63</v>
      </c>
      <c r="M1625" t="s">
        <v>34</v>
      </c>
      <c r="N1625" t="s">
        <v>63</v>
      </c>
      <c r="O1625" t="s">
        <v>140</v>
      </c>
      <c r="P1625" t="s">
        <v>6246</v>
      </c>
      <c r="Q1625" t="s">
        <v>38</v>
      </c>
      <c r="R1625" t="s">
        <v>594</v>
      </c>
      <c r="S1625" s="1">
        <v>19393</v>
      </c>
      <c r="T1625">
        <f>DATEDIF(employee_data3[[#This Row],[DOB]],DATE(2023, 1, 1), "Y")</f>
        <v>69</v>
      </c>
      <c r="U1625" t="str">
        <f>IF(employee_data3[[#This Row],[Age]]&lt;=25, "Remaja", IF(employee_data3[[#This Row],[Age]]&lt;=55, "Dewasa", "Lansia"))</f>
        <v>Lansia</v>
      </c>
      <c r="V1625" t="s">
        <v>40</v>
      </c>
      <c r="W1625" t="s">
        <v>2517</v>
      </c>
      <c r="X1625" t="s">
        <v>42</v>
      </c>
      <c r="Y1625">
        <v>17084</v>
      </c>
      <c r="Z1625" t="s">
        <v>43</v>
      </c>
      <c r="AA1625" t="s">
        <v>44</v>
      </c>
      <c r="AB1625" t="s">
        <v>45</v>
      </c>
      <c r="AC1625">
        <v>3</v>
      </c>
      <c r="AD1625" s="11">
        <f>(employee_data3[[#This Row],[Current Employee Rating]]-AVERAGE(employee_data3[Current Employee Rating]))/STDEV(employee_data3[Current Employee Rating])</f>
        <v>3.0539538160596794E-2</v>
      </c>
      <c r="AE1625" s="11" t="str">
        <f>IF(employee_data3[[#This Row],[Z Score]]&gt;3,"Yes","No")</f>
        <v>No</v>
      </c>
    </row>
    <row r="1626" spans="1:31" x14ac:dyDescent="0.3">
      <c r="A1626">
        <v>2051</v>
      </c>
      <c r="B1626" t="s">
        <v>5107</v>
      </c>
      <c r="C1626" t="s">
        <v>6025</v>
      </c>
      <c r="D1626" s="1">
        <v>44618</v>
      </c>
      <c r="E1626" s="1"/>
      <c r="F1626" t="s">
        <v>28</v>
      </c>
      <c r="G1626" t="s">
        <v>6247</v>
      </c>
      <c r="H1626" t="s">
        <v>6248</v>
      </c>
      <c r="I1626" t="s">
        <v>31</v>
      </c>
      <c r="J1626" t="s">
        <v>32</v>
      </c>
      <c r="K1626" t="str">
        <f>IF(employee_data3[[#This Row],[EmployeeStatus]]="Active", "Active", "Attrition")</f>
        <v>Active</v>
      </c>
      <c r="L1626" t="s">
        <v>52</v>
      </c>
      <c r="M1626" t="s">
        <v>34</v>
      </c>
      <c r="N1626" t="s">
        <v>35</v>
      </c>
      <c r="O1626" t="s">
        <v>36</v>
      </c>
      <c r="P1626" t="s">
        <v>37</v>
      </c>
      <c r="Q1626" t="s">
        <v>38</v>
      </c>
      <c r="R1626" t="s">
        <v>90</v>
      </c>
      <c r="S1626" s="1">
        <v>36263</v>
      </c>
      <c r="T1626">
        <f>DATEDIF(employee_data3[[#This Row],[DOB]],DATE(2023, 1, 1), "Y")</f>
        <v>23</v>
      </c>
      <c r="U1626" t="str">
        <f>IF(employee_data3[[#This Row],[Age]]&lt;=25, "Remaja", IF(employee_data3[[#This Row],[Age]]&lt;=55, "Dewasa", "Lansia"))</f>
        <v>Remaja</v>
      </c>
      <c r="V1626" t="s">
        <v>40</v>
      </c>
      <c r="W1626" t="s">
        <v>83</v>
      </c>
      <c r="X1626" t="s">
        <v>42</v>
      </c>
      <c r="Y1626">
        <v>18433</v>
      </c>
      <c r="Z1626" t="s">
        <v>93</v>
      </c>
      <c r="AA1626" t="s">
        <v>75</v>
      </c>
      <c r="AB1626" t="s">
        <v>45</v>
      </c>
      <c r="AC1626">
        <v>3</v>
      </c>
      <c r="AD1626" s="11">
        <f>(employee_data3[[#This Row],[Current Employee Rating]]-AVERAGE(employee_data3[Current Employee Rating]))/STDEV(employee_data3[Current Employee Rating])</f>
        <v>3.0539538160596794E-2</v>
      </c>
      <c r="AE1626" s="11" t="str">
        <f>IF(employee_data3[[#This Row],[Z Score]]&gt;3,"Yes","No")</f>
        <v>No</v>
      </c>
    </row>
    <row r="1627" spans="1:31" x14ac:dyDescent="0.3">
      <c r="A1627">
        <v>2052</v>
      </c>
      <c r="B1627" t="s">
        <v>2687</v>
      </c>
      <c r="C1627" t="s">
        <v>6249</v>
      </c>
      <c r="D1627" s="1">
        <v>43992</v>
      </c>
      <c r="E1627" s="1">
        <v>44878</v>
      </c>
      <c r="F1627" t="s">
        <v>28</v>
      </c>
      <c r="G1627" t="s">
        <v>6250</v>
      </c>
      <c r="H1627" t="s">
        <v>6251</v>
      </c>
      <c r="I1627" t="s">
        <v>133</v>
      </c>
      <c r="J1627" t="s">
        <v>32</v>
      </c>
      <c r="K1627" t="str">
        <f>IF(employee_data3[[#This Row],[EmployeeStatus]]="Active", "Active", "Attrition")</f>
        <v>Active</v>
      </c>
      <c r="L1627" t="s">
        <v>52</v>
      </c>
      <c r="M1627" t="s">
        <v>64</v>
      </c>
      <c r="N1627" t="s">
        <v>52</v>
      </c>
      <c r="O1627" t="s">
        <v>99</v>
      </c>
      <c r="P1627" t="s">
        <v>6252</v>
      </c>
      <c r="Q1627" t="s">
        <v>38</v>
      </c>
      <c r="R1627" t="s">
        <v>90</v>
      </c>
      <c r="S1627" s="1">
        <v>20587</v>
      </c>
      <c r="T1627">
        <f>DATEDIF(employee_data3[[#This Row],[DOB]],DATE(2023, 1, 1), "Y")</f>
        <v>66</v>
      </c>
      <c r="U1627" t="str">
        <f>IF(employee_data3[[#This Row],[Age]]&lt;=25, "Remaja", IF(employee_data3[[#This Row],[Age]]&lt;=55, "Dewasa", "Lansia"))</f>
        <v>Lansia</v>
      </c>
      <c r="V1627" t="s">
        <v>40</v>
      </c>
      <c r="W1627" t="s">
        <v>83</v>
      </c>
      <c r="X1627" t="s">
        <v>42</v>
      </c>
      <c r="Y1627">
        <v>61020</v>
      </c>
      <c r="Z1627" t="s">
        <v>56</v>
      </c>
      <c r="AA1627" t="s">
        <v>84</v>
      </c>
      <c r="AB1627" t="s">
        <v>45</v>
      </c>
      <c r="AC1627">
        <v>3</v>
      </c>
      <c r="AD1627" s="11">
        <f>(employee_data3[[#This Row],[Current Employee Rating]]-AVERAGE(employee_data3[Current Employee Rating]))/STDEV(employee_data3[Current Employee Rating])</f>
        <v>3.0539538160596794E-2</v>
      </c>
      <c r="AE1627" s="11" t="str">
        <f>IF(employee_data3[[#This Row],[Z Score]]&gt;3,"Yes","No")</f>
        <v>No</v>
      </c>
    </row>
    <row r="1628" spans="1:31" x14ac:dyDescent="0.3">
      <c r="A1628">
        <v>2053</v>
      </c>
      <c r="B1628" t="s">
        <v>4448</v>
      </c>
      <c r="C1628" t="s">
        <v>4094</v>
      </c>
      <c r="D1628" s="1">
        <v>44466</v>
      </c>
      <c r="E1628" s="1"/>
      <c r="F1628" t="s">
        <v>28</v>
      </c>
      <c r="G1628" t="s">
        <v>6253</v>
      </c>
      <c r="H1628" t="s">
        <v>6254</v>
      </c>
      <c r="I1628" t="s">
        <v>50</v>
      </c>
      <c r="J1628" t="s">
        <v>32</v>
      </c>
      <c r="K1628" t="str">
        <f>IF(employee_data3[[#This Row],[EmployeeStatus]]="Active", "Active", "Attrition")</f>
        <v>Active</v>
      </c>
      <c r="L1628" t="s">
        <v>52</v>
      </c>
      <c r="M1628" t="s">
        <v>64</v>
      </c>
      <c r="N1628" t="s">
        <v>35</v>
      </c>
      <c r="O1628" t="s">
        <v>36</v>
      </c>
      <c r="P1628" t="s">
        <v>37</v>
      </c>
      <c r="Q1628" t="s">
        <v>38</v>
      </c>
      <c r="R1628" t="s">
        <v>111</v>
      </c>
      <c r="S1628" s="1">
        <v>32548</v>
      </c>
      <c r="T1628">
        <f>DATEDIF(employee_data3[[#This Row],[DOB]],DATE(2023, 1, 1), "Y")</f>
        <v>33</v>
      </c>
      <c r="U1628" t="str">
        <f>IF(employee_data3[[#This Row],[Age]]&lt;=25, "Remaja", IF(employee_data3[[#This Row],[Age]]&lt;=55, "Dewasa", "Lansia"))</f>
        <v>Dewasa</v>
      </c>
      <c r="V1628" t="s">
        <v>40</v>
      </c>
      <c r="W1628" t="s">
        <v>113</v>
      </c>
      <c r="X1628" t="s">
        <v>42</v>
      </c>
      <c r="Y1628">
        <v>34501</v>
      </c>
      <c r="Z1628" t="s">
        <v>43</v>
      </c>
      <c r="AA1628" t="s">
        <v>104</v>
      </c>
      <c r="AB1628" t="s">
        <v>45</v>
      </c>
      <c r="AC1628">
        <v>3</v>
      </c>
      <c r="AD1628" s="11">
        <f>(employee_data3[[#This Row],[Current Employee Rating]]-AVERAGE(employee_data3[Current Employee Rating]))/STDEV(employee_data3[Current Employee Rating])</f>
        <v>3.0539538160596794E-2</v>
      </c>
      <c r="AE1628" s="11" t="str">
        <f>IF(employee_data3[[#This Row],[Z Score]]&gt;3,"Yes","No")</f>
        <v>No</v>
      </c>
    </row>
    <row r="1629" spans="1:31" x14ac:dyDescent="0.3">
      <c r="A1629">
        <v>2054</v>
      </c>
      <c r="B1629" t="s">
        <v>6255</v>
      </c>
      <c r="C1629" t="s">
        <v>325</v>
      </c>
      <c r="D1629" s="1">
        <v>43398</v>
      </c>
      <c r="E1629" s="1">
        <v>44484</v>
      </c>
      <c r="F1629" t="s">
        <v>28</v>
      </c>
      <c r="G1629" t="s">
        <v>6256</v>
      </c>
      <c r="H1629" t="s">
        <v>6257</v>
      </c>
      <c r="I1629" t="s">
        <v>139</v>
      </c>
      <c r="J1629" t="s">
        <v>32</v>
      </c>
      <c r="K1629" t="str">
        <f>IF(employee_data3[[#This Row],[EmployeeStatus]]="Active", "Active", "Attrition")</f>
        <v>Active</v>
      </c>
      <c r="L1629" t="s">
        <v>33</v>
      </c>
      <c r="M1629" t="s">
        <v>34</v>
      </c>
      <c r="N1629" t="s">
        <v>35</v>
      </c>
      <c r="O1629" t="s">
        <v>175</v>
      </c>
      <c r="P1629" t="s">
        <v>6258</v>
      </c>
      <c r="Q1629" t="s">
        <v>38</v>
      </c>
      <c r="R1629" t="s">
        <v>177</v>
      </c>
      <c r="S1629" s="1">
        <v>34333</v>
      </c>
      <c r="T1629">
        <f>DATEDIF(employee_data3[[#This Row],[DOB]],DATE(2023, 1, 1), "Y")</f>
        <v>29</v>
      </c>
      <c r="U1629" t="str">
        <f>IF(employee_data3[[#This Row],[Age]]&lt;=25, "Remaja", IF(employee_data3[[#This Row],[Age]]&lt;=55, "Dewasa", "Lansia"))</f>
        <v>Dewasa</v>
      </c>
      <c r="V1629" t="s">
        <v>40</v>
      </c>
      <c r="W1629" t="s">
        <v>178</v>
      </c>
      <c r="X1629" t="s">
        <v>42</v>
      </c>
      <c r="Y1629">
        <v>41617</v>
      </c>
      <c r="Z1629" t="s">
        <v>93</v>
      </c>
      <c r="AA1629" t="s">
        <v>84</v>
      </c>
      <c r="AB1629" t="s">
        <v>45</v>
      </c>
      <c r="AC1629">
        <v>3</v>
      </c>
      <c r="AD1629" s="11">
        <f>(employee_data3[[#This Row],[Current Employee Rating]]-AVERAGE(employee_data3[Current Employee Rating]))/STDEV(employee_data3[Current Employee Rating])</f>
        <v>3.0539538160596794E-2</v>
      </c>
      <c r="AE1629" s="11" t="str">
        <f>IF(employee_data3[[#This Row],[Z Score]]&gt;3,"Yes","No")</f>
        <v>No</v>
      </c>
    </row>
    <row r="1630" spans="1:31" x14ac:dyDescent="0.3">
      <c r="A1630">
        <v>2055</v>
      </c>
      <c r="B1630" t="s">
        <v>4772</v>
      </c>
      <c r="C1630" t="s">
        <v>2025</v>
      </c>
      <c r="D1630" s="1">
        <v>44160</v>
      </c>
      <c r="E1630" s="1"/>
      <c r="F1630" t="s">
        <v>28</v>
      </c>
      <c r="G1630" t="s">
        <v>6259</v>
      </c>
      <c r="H1630" t="s">
        <v>6260</v>
      </c>
      <c r="I1630" t="s">
        <v>80</v>
      </c>
      <c r="J1630" t="s">
        <v>32</v>
      </c>
      <c r="K1630" t="str">
        <f>IF(employee_data3[[#This Row],[EmployeeStatus]]="Active", "Active", "Attrition")</f>
        <v>Active</v>
      </c>
      <c r="L1630" t="s">
        <v>33</v>
      </c>
      <c r="M1630" t="s">
        <v>51</v>
      </c>
      <c r="N1630" t="s">
        <v>63</v>
      </c>
      <c r="O1630" t="s">
        <v>36</v>
      </c>
      <c r="P1630" t="s">
        <v>37</v>
      </c>
      <c r="Q1630" t="s">
        <v>38</v>
      </c>
      <c r="R1630" t="s">
        <v>111</v>
      </c>
      <c r="S1630" s="1">
        <v>32708</v>
      </c>
      <c r="T1630">
        <f>DATEDIF(employee_data3[[#This Row],[DOB]],DATE(2023, 1, 1), "Y")</f>
        <v>33</v>
      </c>
      <c r="U1630" t="str">
        <f>IF(employee_data3[[#This Row],[Age]]&lt;=25, "Remaja", IF(employee_data3[[#This Row],[Age]]&lt;=55, "Dewasa", "Lansia"))</f>
        <v>Dewasa</v>
      </c>
      <c r="V1630" t="s">
        <v>40</v>
      </c>
      <c r="W1630" t="s">
        <v>119</v>
      </c>
      <c r="X1630" t="s">
        <v>42</v>
      </c>
      <c r="Y1630">
        <v>70318</v>
      </c>
      <c r="Z1630" t="s">
        <v>43</v>
      </c>
      <c r="AA1630" t="s">
        <v>104</v>
      </c>
      <c r="AB1630" t="s">
        <v>45</v>
      </c>
      <c r="AC1630">
        <v>3</v>
      </c>
      <c r="AD1630" s="11">
        <f>(employee_data3[[#This Row],[Current Employee Rating]]-AVERAGE(employee_data3[Current Employee Rating]))/STDEV(employee_data3[Current Employee Rating])</f>
        <v>3.0539538160596794E-2</v>
      </c>
      <c r="AE1630" s="11" t="str">
        <f>IF(employee_data3[[#This Row],[Z Score]]&gt;3,"Yes","No")</f>
        <v>No</v>
      </c>
    </row>
    <row r="1631" spans="1:31" x14ac:dyDescent="0.3">
      <c r="A1631">
        <v>2056</v>
      </c>
      <c r="B1631" t="s">
        <v>2102</v>
      </c>
      <c r="C1631" t="s">
        <v>425</v>
      </c>
      <c r="D1631" s="1">
        <v>43938</v>
      </c>
      <c r="E1631" s="1">
        <v>44618</v>
      </c>
      <c r="F1631" t="s">
        <v>28</v>
      </c>
      <c r="G1631" t="s">
        <v>6261</v>
      </c>
      <c r="H1631" t="s">
        <v>6262</v>
      </c>
      <c r="I1631" t="s">
        <v>168</v>
      </c>
      <c r="J1631" t="s">
        <v>32</v>
      </c>
      <c r="K1631" t="str">
        <f>IF(employee_data3[[#This Row],[EmployeeStatus]]="Active", "Active", "Attrition")</f>
        <v>Active</v>
      </c>
      <c r="L1631" t="s">
        <v>33</v>
      </c>
      <c r="M1631" t="s">
        <v>51</v>
      </c>
      <c r="N1631" t="s">
        <v>63</v>
      </c>
      <c r="O1631" t="s">
        <v>175</v>
      </c>
      <c r="P1631" t="s">
        <v>6263</v>
      </c>
      <c r="Q1631" t="s">
        <v>38</v>
      </c>
      <c r="R1631" t="s">
        <v>90</v>
      </c>
      <c r="S1631" s="1">
        <v>21026</v>
      </c>
      <c r="T1631">
        <f>DATEDIF(employee_data3[[#This Row],[DOB]],DATE(2023, 1, 1), "Y")</f>
        <v>65</v>
      </c>
      <c r="U1631" t="str">
        <f>IF(employee_data3[[#This Row],[Age]]&lt;=25, "Remaja", IF(employee_data3[[#This Row],[Age]]&lt;=55, "Dewasa", "Lansia"))</f>
        <v>Lansia</v>
      </c>
      <c r="V1631" t="s">
        <v>40</v>
      </c>
      <c r="W1631" t="s">
        <v>83</v>
      </c>
      <c r="X1631" t="s">
        <v>42</v>
      </c>
      <c r="Y1631">
        <v>69455</v>
      </c>
      <c r="Z1631" t="s">
        <v>43</v>
      </c>
      <c r="AA1631" t="s">
        <v>104</v>
      </c>
      <c r="AB1631" t="s">
        <v>45</v>
      </c>
      <c r="AC1631">
        <v>3</v>
      </c>
      <c r="AD1631" s="11">
        <f>(employee_data3[[#This Row],[Current Employee Rating]]-AVERAGE(employee_data3[Current Employee Rating]))/STDEV(employee_data3[Current Employee Rating])</f>
        <v>3.0539538160596794E-2</v>
      </c>
      <c r="AE1631" s="11" t="str">
        <f>IF(employee_data3[[#This Row],[Z Score]]&gt;3,"Yes","No")</f>
        <v>No</v>
      </c>
    </row>
    <row r="1632" spans="1:31" x14ac:dyDescent="0.3">
      <c r="A1632">
        <v>2057</v>
      </c>
      <c r="B1632" t="s">
        <v>4863</v>
      </c>
      <c r="C1632" t="s">
        <v>3076</v>
      </c>
      <c r="D1632" s="1">
        <v>44301</v>
      </c>
      <c r="E1632" s="1"/>
      <c r="F1632" t="s">
        <v>28</v>
      </c>
      <c r="G1632" t="s">
        <v>6264</v>
      </c>
      <c r="H1632" t="s">
        <v>6265</v>
      </c>
      <c r="I1632" t="s">
        <v>98</v>
      </c>
      <c r="J1632" t="s">
        <v>32</v>
      </c>
      <c r="K1632" t="str">
        <f>IF(employee_data3[[#This Row],[EmployeeStatus]]="Active", "Active", "Attrition")</f>
        <v>Active</v>
      </c>
      <c r="L1632" t="s">
        <v>33</v>
      </c>
      <c r="M1632" t="s">
        <v>34</v>
      </c>
      <c r="N1632" t="s">
        <v>52</v>
      </c>
      <c r="O1632" t="s">
        <v>36</v>
      </c>
      <c r="P1632" t="s">
        <v>37</v>
      </c>
      <c r="Q1632" t="s">
        <v>38</v>
      </c>
      <c r="R1632" t="s">
        <v>90</v>
      </c>
      <c r="S1632" s="1">
        <v>23725</v>
      </c>
      <c r="T1632">
        <f>DATEDIF(employee_data3[[#This Row],[DOB]],DATE(2023, 1, 1), "Y")</f>
        <v>58</v>
      </c>
      <c r="U1632" t="str">
        <f>IF(employee_data3[[#This Row],[Age]]&lt;=25, "Remaja", IF(employee_data3[[#This Row],[Age]]&lt;=55, "Dewasa", "Lansia"))</f>
        <v>Lansia</v>
      </c>
      <c r="V1632" t="s">
        <v>40</v>
      </c>
      <c r="W1632" t="s">
        <v>83</v>
      </c>
      <c r="X1632" t="s">
        <v>55</v>
      </c>
      <c r="Y1632">
        <v>28907</v>
      </c>
      <c r="Z1632" t="s">
        <v>56</v>
      </c>
      <c r="AA1632" t="s">
        <v>84</v>
      </c>
      <c r="AB1632" t="s">
        <v>45</v>
      </c>
      <c r="AC1632">
        <v>3</v>
      </c>
      <c r="AD1632" s="11">
        <f>(employee_data3[[#This Row],[Current Employee Rating]]-AVERAGE(employee_data3[Current Employee Rating]))/STDEV(employee_data3[Current Employee Rating])</f>
        <v>3.0539538160596794E-2</v>
      </c>
      <c r="AE1632" s="11" t="str">
        <f>IF(employee_data3[[#This Row],[Z Score]]&gt;3,"Yes","No")</f>
        <v>No</v>
      </c>
    </row>
    <row r="1633" spans="1:31" x14ac:dyDescent="0.3">
      <c r="A1633">
        <v>2058</v>
      </c>
      <c r="B1633" t="s">
        <v>1969</v>
      </c>
      <c r="C1633" t="s">
        <v>1472</v>
      </c>
      <c r="D1633" s="1">
        <v>44668</v>
      </c>
      <c r="E1633" s="1">
        <v>44715</v>
      </c>
      <c r="F1633" t="s">
        <v>28</v>
      </c>
      <c r="G1633" t="s">
        <v>6266</v>
      </c>
      <c r="H1633" t="s">
        <v>6267</v>
      </c>
      <c r="I1633" t="s">
        <v>118</v>
      </c>
      <c r="J1633" t="s">
        <v>32</v>
      </c>
      <c r="K1633" t="str">
        <f>IF(employee_data3[[#This Row],[EmployeeStatus]]="Active", "Active", "Attrition")</f>
        <v>Active</v>
      </c>
      <c r="L1633" t="s">
        <v>63</v>
      </c>
      <c r="M1633" t="s">
        <v>51</v>
      </c>
      <c r="N1633" t="s">
        <v>35</v>
      </c>
      <c r="O1633" t="s">
        <v>126</v>
      </c>
      <c r="P1633" t="s">
        <v>6268</v>
      </c>
      <c r="Q1633" t="s">
        <v>38</v>
      </c>
      <c r="R1633" t="s">
        <v>90</v>
      </c>
      <c r="S1633" s="1">
        <v>30694</v>
      </c>
      <c r="T1633">
        <f>DATEDIF(employee_data3[[#This Row],[DOB]],DATE(2023, 1, 1), "Y")</f>
        <v>38</v>
      </c>
      <c r="U1633" t="str">
        <f>IF(employee_data3[[#This Row],[Age]]&lt;=25, "Remaja", IF(employee_data3[[#This Row],[Age]]&lt;=55, "Dewasa", "Lansia"))</f>
        <v>Dewasa</v>
      </c>
      <c r="V1633" t="s">
        <v>40</v>
      </c>
      <c r="W1633" t="s">
        <v>83</v>
      </c>
      <c r="X1633" t="s">
        <v>55</v>
      </c>
      <c r="Y1633">
        <v>9125</v>
      </c>
      <c r="Z1633" t="s">
        <v>43</v>
      </c>
      <c r="AA1633" t="s">
        <v>104</v>
      </c>
      <c r="AB1633" t="s">
        <v>45</v>
      </c>
      <c r="AC1633">
        <v>3</v>
      </c>
      <c r="AD1633" s="11">
        <f>(employee_data3[[#This Row],[Current Employee Rating]]-AVERAGE(employee_data3[Current Employee Rating]))/STDEV(employee_data3[Current Employee Rating])</f>
        <v>3.0539538160596794E-2</v>
      </c>
      <c r="AE1633" s="11" t="str">
        <f>IF(employee_data3[[#This Row],[Z Score]]&gt;3,"Yes","No")</f>
        <v>No</v>
      </c>
    </row>
    <row r="1634" spans="1:31" x14ac:dyDescent="0.3">
      <c r="A1634">
        <v>2059</v>
      </c>
      <c r="B1634" t="s">
        <v>6269</v>
      </c>
      <c r="C1634" t="s">
        <v>6270</v>
      </c>
      <c r="D1634" s="1">
        <v>45136</v>
      </c>
      <c r="E1634" s="1">
        <v>45144</v>
      </c>
      <c r="F1634" t="s">
        <v>28</v>
      </c>
      <c r="G1634" t="s">
        <v>6271</v>
      </c>
      <c r="H1634" t="s">
        <v>6272</v>
      </c>
      <c r="I1634" t="s">
        <v>62</v>
      </c>
      <c r="J1634" t="s">
        <v>745</v>
      </c>
      <c r="K1634" t="str">
        <f>IF(employee_data3[[#This Row],[EmployeeStatus]]="Active", "Active", "Attrition")</f>
        <v>Attrition</v>
      </c>
      <c r="L1634" t="s">
        <v>63</v>
      </c>
      <c r="M1634" t="s">
        <v>34</v>
      </c>
      <c r="N1634" t="s">
        <v>35</v>
      </c>
      <c r="O1634" t="s">
        <v>140</v>
      </c>
      <c r="P1634" t="s">
        <v>6273</v>
      </c>
      <c r="Q1634" t="s">
        <v>38</v>
      </c>
      <c r="R1634" t="s">
        <v>81</v>
      </c>
      <c r="S1634" s="1">
        <v>31985</v>
      </c>
      <c r="T1634">
        <f>DATEDIF(employee_data3[[#This Row],[DOB]],DATE(2023, 1, 1), "Y")</f>
        <v>35</v>
      </c>
      <c r="U1634" t="str">
        <f>IF(employee_data3[[#This Row],[Age]]&lt;=25, "Remaja", IF(employee_data3[[#This Row],[Age]]&lt;=55, "Dewasa", "Lansia"))</f>
        <v>Dewasa</v>
      </c>
      <c r="V1634" t="s">
        <v>40</v>
      </c>
      <c r="W1634" t="s">
        <v>83</v>
      </c>
      <c r="X1634" t="s">
        <v>42</v>
      </c>
      <c r="Y1634">
        <v>7499</v>
      </c>
      <c r="Z1634" t="s">
        <v>43</v>
      </c>
      <c r="AA1634" t="s">
        <v>84</v>
      </c>
      <c r="AB1634" t="s">
        <v>45</v>
      </c>
      <c r="AC1634">
        <v>3</v>
      </c>
      <c r="AD1634" s="11">
        <f>(employee_data3[[#This Row],[Current Employee Rating]]-AVERAGE(employee_data3[Current Employee Rating]))/STDEV(employee_data3[Current Employee Rating])</f>
        <v>3.0539538160596794E-2</v>
      </c>
      <c r="AE1634" s="11" t="str">
        <f>IF(employee_data3[[#This Row],[Z Score]]&gt;3,"Yes","No")</f>
        <v>No</v>
      </c>
    </row>
    <row r="1635" spans="1:31" x14ac:dyDescent="0.3">
      <c r="A1635">
        <v>2060</v>
      </c>
      <c r="B1635" t="s">
        <v>5871</v>
      </c>
      <c r="C1635" t="s">
        <v>2694</v>
      </c>
      <c r="D1635" s="1">
        <v>44952</v>
      </c>
      <c r="E1635" s="1"/>
      <c r="F1635" t="s">
        <v>28</v>
      </c>
      <c r="G1635" t="s">
        <v>6274</v>
      </c>
      <c r="H1635" t="s">
        <v>6275</v>
      </c>
      <c r="I1635" t="s">
        <v>89</v>
      </c>
      <c r="J1635" t="s">
        <v>32</v>
      </c>
      <c r="K1635" t="str">
        <f>IF(employee_data3[[#This Row],[EmployeeStatus]]="Active", "Active", "Attrition")</f>
        <v>Active</v>
      </c>
      <c r="L1635" t="s">
        <v>52</v>
      </c>
      <c r="M1635" t="s">
        <v>34</v>
      </c>
      <c r="N1635" t="s">
        <v>52</v>
      </c>
      <c r="O1635" t="s">
        <v>36</v>
      </c>
      <c r="P1635" t="s">
        <v>37</v>
      </c>
      <c r="Q1635" t="s">
        <v>38</v>
      </c>
      <c r="R1635" t="s">
        <v>90</v>
      </c>
      <c r="S1635" s="1">
        <v>15602</v>
      </c>
      <c r="T1635">
        <f>DATEDIF(employee_data3[[#This Row],[DOB]],DATE(2023, 1, 1), "Y")</f>
        <v>80</v>
      </c>
      <c r="U1635" t="str">
        <f>IF(employee_data3[[#This Row],[Age]]&lt;=25, "Remaja", IF(employee_data3[[#This Row],[Age]]&lt;=55, "Dewasa", "Lansia"))</f>
        <v>Lansia</v>
      </c>
      <c r="V1635" t="s">
        <v>40</v>
      </c>
      <c r="W1635" t="s">
        <v>281</v>
      </c>
      <c r="X1635" t="s">
        <v>42</v>
      </c>
      <c r="Y1635">
        <v>96077</v>
      </c>
      <c r="Z1635" t="s">
        <v>128</v>
      </c>
      <c r="AA1635" t="s">
        <v>104</v>
      </c>
      <c r="AB1635" t="s">
        <v>45</v>
      </c>
      <c r="AC1635">
        <v>3</v>
      </c>
      <c r="AD1635" s="11">
        <f>(employee_data3[[#This Row],[Current Employee Rating]]-AVERAGE(employee_data3[Current Employee Rating]))/STDEV(employee_data3[Current Employee Rating])</f>
        <v>3.0539538160596794E-2</v>
      </c>
      <c r="AE1635" s="11" t="str">
        <f>IF(employee_data3[[#This Row],[Z Score]]&gt;3,"Yes","No")</f>
        <v>No</v>
      </c>
    </row>
    <row r="1636" spans="1:31" x14ac:dyDescent="0.3">
      <c r="A1636">
        <v>2061</v>
      </c>
      <c r="B1636" t="s">
        <v>3726</v>
      </c>
      <c r="C1636" t="s">
        <v>6276</v>
      </c>
      <c r="D1636" s="1">
        <v>43446</v>
      </c>
      <c r="E1636" s="1"/>
      <c r="F1636" t="s">
        <v>28</v>
      </c>
      <c r="G1636" t="s">
        <v>6277</v>
      </c>
      <c r="H1636" t="s">
        <v>6278</v>
      </c>
      <c r="I1636" t="s">
        <v>31</v>
      </c>
      <c r="J1636" t="s">
        <v>32</v>
      </c>
      <c r="K1636" t="str">
        <f>IF(employee_data3[[#This Row],[EmployeeStatus]]="Active", "Active", "Attrition")</f>
        <v>Active</v>
      </c>
      <c r="L1636" t="s">
        <v>63</v>
      </c>
      <c r="M1636" t="s">
        <v>51</v>
      </c>
      <c r="N1636" t="s">
        <v>63</v>
      </c>
      <c r="O1636" t="s">
        <v>36</v>
      </c>
      <c r="P1636" t="s">
        <v>37</v>
      </c>
      <c r="Q1636" t="s">
        <v>38</v>
      </c>
      <c r="R1636" t="s">
        <v>111</v>
      </c>
      <c r="S1636" s="1">
        <v>17020</v>
      </c>
      <c r="T1636">
        <f>DATEDIF(employee_data3[[#This Row],[DOB]],DATE(2023, 1, 1), "Y")</f>
        <v>76</v>
      </c>
      <c r="U1636" t="str">
        <f>IF(employee_data3[[#This Row],[Age]]&lt;=25, "Remaja", IF(employee_data3[[#This Row],[Age]]&lt;=55, "Dewasa", "Lansia"))</f>
        <v>Lansia</v>
      </c>
      <c r="V1636" t="s">
        <v>40</v>
      </c>
      <c r="W1636" t="s">
        <v>969</v>
      </c>
      <c r="X1636" t="s">
        <v>42</v>
      </c>
      <c r="Y1636">
        <v>55355</v>
      </c>
      <c r="Z1636" t="s">
        <v>74</v>
      </c>
      <c r="AA1636" t="s">
        <v>84</v>
      </c>
      <c r="AB1636" t="s">
        <v>45</v>
      </c>
      <c r="AC1636">
        <v>3</v>
      </c>
      <c r="AD1636" s="11">
        <f>(employee_data3[[#This Row],[Current Employee Rating]]-AVERAGE(employee_data3[Current Employee Rating]))/STDEV(employee_data3[Current Employee Rating])</f>
        <v>3.0539538160596794E-2</v>
      </c>
      <c r="AE1636" s="11" t="str">
        <f>IF(employee_data3[[#This Row],[Z Score]]&gt;3,"Yes","No")</f>
        <v>No</v>
      </c>
    </row>
    <row r="1637" spans="1:31" x14ac:dyDescent="0.3">
      <c r="A1637">
        <v>2062</v>
      </c>
      <c r="B1637" t="s">
        <v>1078</v>
      </c>
      <c r="C1637" t="s">
        <v>1375</v>
      </c>
      <c r="D1637" s="1">
        <v>43398</v>
      </c>
      <c r="E1637" s="1"/>
      <c r="F1637" t="s">
        <v>28</v>
      </c>
      <c r="G1637" t="s">
        <v>6279</v>
      </c>
      <c r="H1637" t="s">
        <v>6280</v>
      </c>
      <c r="I1637" t="s">
        <v>133</v>
      </c>
      <c r="J1637" t="s">
        <v>32</v>
      </c>
      <c r="K1637" t="str">
        <f>IF(employee_data3[[#This Row],[EmployeeStatus]]="Active", "Active", "Attrition")</f>
        <v>Active</v>
      </c>
      <c r="L1637" t="s">
        <v>33</v>
      </c>
      <c r="M1637" t="s">
        <v>34</v>
      </c>
      <c r="N1637" t="s">
        <v>35</v>
      </c>
      <c r="O1637" t="s">
        <v>36</v>
      </c>
      <c r="P1637" t="s">
        <v>37</v>
      </c>
      <c r="Q1637" t="s">
        <v>38</v>
      </c>
      <c r="R1637" t="s">
        <v>177</v>
      </c>
      <c r="S1637" s="1">
        <v>18462</v>
      </c>
      <c r="T1637">
        <f>DATEDIF(employee_data3[[#This Row],[DOB]],DATE(2023, 1, 1), "Y")</f>
        <v>72</v>
      </c>
      <c r="U1637" t="str">
        <f>IF(employee_data3[[#This Row],[Age]]&lt;=25, "Remaja", IF(employee_data3[[#This Row],[Age]]&lt;=55, "Dewasa", "Lansia"))</f>
        <v>Lansia</v>
      </c>
      <c r="V1637" t="s">
        <v>40</v>
      </c>
      <c r="W1637" t="s">
        <v>83</v>
      </c>
      <c r="X1637" t="s">
        <v>42</v>
      </c>
      <c r="Y1637">
        <v>35346</v>
      </c>
      <c r="Z1637" t="s">
        <v>56</v>
      </c>
      <c r="AA1637" t="s">
        <v>75</v>
      </c>
      <c r="AB1637" t="s">
        <v>45</v>
      </c>
      <c r="AC1637">
        <v>3</v>
      </c>
      <c r="AD1637" s="11">
        <f>(employee_data3[[#This Row],[Current Employee Rating]]-AVERAGE(employee_data3[Current Employee Rating]))/STDEV(employee_data3[Current Employee Rating])</f>
        <v>3.0539538160596794E-2</v>
      </c>
      <c r="AE1637" s="11" t="str">
        <f>IF(employee_data3[[#This Row],[Z Score]]&gt;3,"Yes","No")</f>
        <v>No</v>
      </c>
    </row>
    <row r="1638" spans="1:31" x14ac:dyDescent="0.3">
      <c r="A1638">
        <v>2063</v>
      </c>
      <c r="B1638" t="s">
        <v>6281</v>
      </c>
      <c r="C1638" t="s">
        <v>4084</v>
      </c>
      <c r="D1638" s="1">
        <v>44336</v>
      </c>
      <c r="E1638" s="1"/>
      <c r="F1638" t="s">
        <v>28</v>
      </c>
      <c r="G1638" t="s">
        <v>6282</v>
      </c>
      <c r="H1638" t="s">
        <v>6283</v>
      </c>
      <c r="I1638" t="s">
        <v>50</v>
      </c>
      <c r="J1638" t="s">
        <v>32</v>
      </c>
      <c r="K1638" t="str">
        <f>IF(employee_data3[[#This Row],[EmployeeStatus]]="Active", "Active", "Attrition")</f>
        <v>Active</v>
      </c>
      <c r="L1638" t="s">
        <v>33</v>
      </c>
      <c r="M1638" t="s">
        <v>64</v>
      </c>
      <c r="N1638" t="s">
        <v>63</v>
      </c>
      <c r="O1638" t="s">
        <v>36</v>
      </c>
      <c r="P1638" t="s">
        <v>37</v>
      </c>
      <c r="Q1638" t="s">
        <v>38</v>
      </c>
      <c r="R1638" t="s">
        <v>53</v>
      </c>
      <c r="S1638" s="1">
        <v>16157</v>
      </c>
      <c r="T1638">
        <f>DATEDIF(employee_data3[[#This Row],[DOB]],DATE(2023, 1, 1), "Y")</f>
        <v>78</v>
      </c>
      <c r="U1638" t="str">
        <f>IF(employee_data3[[#This Row],[Age]]&lt;=25, "Remaja", IF(employee_data3[[#This Row],[Age]]&lt;=55, "Dewasa", "Lansia"))</f>
        <v>Lansia</v>
      </c>
      <c r="V1638" t="s">
        <v>40</v>
      </c>
      <c r="W1638" t="s">
        <v>352</v>
      </c>
      <c r="X1638" t="s">
        <v>42</v>
      </c>
      <c r="Y1638">
        <v>72585</v>
      </c>
      <c r="Z1638" t="s">
        <v>56</v>
      </c>
      <c r="AA1638" t="s">
        <v>84</v>
      </c>
      <c r="AB1638" t="s">
        <v>45</v>
      </c>
      <c r="AC1638">
        <v>3</v>
      </c>
      <c r="AD1638" s="11">
        <f>(employee_data3[[#This Row],[Current Employee Rating]]-AVERAGE(employee_data3[Current Employee Rating]))/STDEV(employee_data3[Current Employee Rating])</f>
        <v>3.0539538160596794E-2</v>
      </c>
      <c r="AE1638" s="11" t="str">
        <f>IF(employee_data3[[#This Row],[Z Score]]&gt;3,"Yes","No")</f>
        <v>No</v>
      </c>
    </row>
    <row r="1639" spans="1:31" x14ac:dyDescent="0.3">
      <c r="A1639">
        <v>2064</v>
      </c>
      <c r="B1639" t="s">
        <v>6284</v>
      </c>
      <c r="C1639" t="s">
        <v>955</v>
      </c>
      <c r="D1639" s="1">
        <v>44071</v>
      </c>
      <c r="E1639" s="1">
        <v>44191</v>
      </c>
      <c r="F1639" t="s">
        <v>28</v>
      </c>
      <c r="G1639" t="s">
        <v>6285</v>
      </c>
      <c r="H1639" t="s">
        <v>6286</v>
      </c>
      <c r="I1639" t="s">
        <v>139</v>
      </c>
      <c r="J1639" t="s">
        <v>32</v>
      </c>
      <c r="K1639" t="str">
        <f>IF(employee_data3[[#This Row],[EmployeeStatus]]="Active", "Active", "Attrition")</f>
        <v>Active</v>
      </c>
      <c r="L1639" t="s">
        <v>52</v>
      </c>
      <c r="M1639" t="s">
        <v>34</v>
      </c>
      <c r="N1639" t="s">
        <v>63</v>
      </c>
      <c r="O1639" t="s">
        <v>126</v>
      </c>
      <c r="P1639" t="s">
        <v>6287</v>
      </c>
      <c r="Q1639" t="s">
        <v>38</v>
      </c>
      <c r="R1639" t="s">
        <v>39</v>
      </c>
      <c r="S1639" s="1">
        <v>23507</v>
      </c>
      <c r="T1639">
        <f>DATEDIF(employee_data3[[#This Row],[DOB]],DATE(2023, 1, 1), "Y")</f>
        <v>58</v>
      </c>
      <c r="U1639" t="str">
        <f>IF(employee_data3[[#This Row],[Age]]&lt;=25, "Remaja", IF(employee_data3[[#This Row],[Age]]&lt;=55, "Dewasa", "Lansia"))</f>
        <v>Lansia</v>
      </c>
      <c r="V1639" t="s">
        <v>40</v>
      </c>
      <c r="W1639" t="s">
        <v>119</v>
      </c>
      <c r="X1639" t="s">
        <v>42</v>
      </c>
      <c r="Y1639">
        <v>32823</v>
      </c>
      <c r="Z1639" t="s">
        <v>43</v>
      </c>
      <c r="AA1639" t="s">
        <v>75</v>
      </c>
      <c r="AB1639" t="s">
        <v>45</v>
      </c>
      <c r="AC1639">
        <v>3</v>
      </c>
      <c r="AD1639" s="11">
        <f>(employee_data3[[#This Row],[Current Employee Rating]]-AVERAGE(employee_data3[Current Employee Rating]))/STDEV(employee_data3[Current Employee Rating])</f>
        <v>3.0539538160596794E-2</v>
      </c>
      <c r="AE1639" s="11" t="str">
        <f>IF(employee_data3[[#This Row],[Z Score]]&gt;3,"Yes","No")</f>
        <v>No</v>
      </c>
    </row>
    <row r="1640" spans="1:31" x14ac:dyDescent="0.3">
      <c r="A1640">
        <v>2065</v>
      </c>
      <c r="B1640" t="s">
        <v>1274</v>
      </c>
      <c r="C1640" t="s">
        <v>3160</v>
      </c>
      <c r="D1640" s="1">
        <v>43961</v>
      </c>
      <c r="E1640" s="1"/>
      <c r="F1640" t="s">
        <v>728</v>
      </c>
      <c r="G1640" t="s">
        <v>6288</v>
      </c>
      <c r="H1640" t="s">
        <v>6289</v>
      </c>
      <c r="I1640" t="s">
        <v>50</v>
      </c>
      <c r="J1640" t="s">
        <v>32</v>
      </c>
      <c r="K1640" t="str">
        <f>IF(employee_data3[[#This Row],[EmployeeStatus]]="Active", "Active", "Attrition")</f>
        <v>Active</v>
      </c>
      <c r="L1640" t="s">
        <v>33</v>
      </c>
      <c r="M1640" t="s">
        <v>34</v>
      </c>
      <c r="N1640" t="s">
        <v>63</v>
      </c>
      <c r="O1640" t="s">
        <v>36</v>
      </c>
      <c r="P1640" t="s">
        <v>37</v>
      </c>
      <c r="Q1640" t="s">
        <v>38</v>
      </c>
      <c r="R1640" t="s">
        <v>90</v>
      </c>
      <c r="S1640" s="1">
        <v>26358</v>
      </c>
      <c r="T1640">
        <f>DATEDIF(employee_data3[[#This Row],[DOB]],DATE(2023, 1, 1), "Y")</f>
        <v>50</v>
      </c>
      <c r="U1640" t="str">
        <f>IF(employee_data3[[#This Row],[Age]]&lt;=25, "Remaja", IF(employee_data3[[#This Row],[Age]]&lt;=55, "Dewasa", "Lansia"))</f>
        <v>Dewasa</v>
      </c>
      <c r="V1640" t="s">
        <v>40</v>
      </c>
      <c r="W1640" t="s">
        <v>83</v>
      </c>
      <c r="X1640" t="s">
        <v>42</v>
      </c>
      <c r="Y1640">
        <v>18169</v>
      </c>
      <c r="Z1640" t="s">
        <v>74</v>
      </c>
      <c r="AA1640" t="s">
        <v>75</v>
      </c>
      <c r="AB1640" t="s">
        <v>45</v>
      </c>
      <c r="AC1640">
        <v>3</v>
      </c>
      <c r="AD1640" s="11">
        <f>(employee_data3[[#This Row],[Current Employee Rating]]-AVERAGE(employee_data3[Current Employee Rating]))/STDEV(employee_data3[Current Employee Rating])</f>
        <v>3.0539538160596794E-2</v>
      </c>
      <c r="AE1640" s="11" t="str">
        <f>IF(employee_data3[[#This Row],[Z Score]]&gt;3,"Yes","No")</f>
        <v>No</v>
      </c>
    </row>
    <row r="1641" spans="1:31" x14ac:dyDescent="0.3">
      <c r="A1641">
        <v>2066</v>
      </c>
      <c r="B1641" t="s">
        <v>637</v>
      </c>
      <c r="C1641" t="s">
        <v>4089</v>
      </c>
      <c r="D1641" s="1">
        <v>45142</v>
      </c>
      <c r="E1641" s="1">
        <v>45142</v>
      </c>
      <c r="F1641" t="s">
        <v>728</v>
      </c>
      <c r="G1641" t="s">
        <v>6290</v>
      </c>
      <c r="H1641" t="s">
        <v>6291</v>
      </c>
      <c r="I1641" t="s">
        <v>139</v>
      </c>
      <c r="J1641" t="s">
        <v>32</v>
      </c>
      <c r="K1641" t="str">
        <f>IF(employee_data3[[#This Row],[EmployeeStatus]]="Active", "Active", "Attrition")</f>
        <v>Active</v>
      </c>
      <c r="L1641" t="s">
        <v>33</v>
      </c>
      <c r="M1641" t="s">
        <v>51</v>
      </c>
      <c r="N1641" t="s">
        <v>63</v>
      </c>
      <c r="O1641" t="s">
        <v>175</v>
      </c>
      <c r="P1641" t="s">
        <v>6292</v>
      </c>
      <c r="Q1641" t="s">
        <v>38</v>
      </c>
      <c r="R1641" t="s">
        <v>177</v>
      </c>
      <c r="S1641" s="1">
        <v>32653</v>
      </c>
      <c r="T1641">
        <f>DATEDIF(employee_data3[[#This Row],[DOB]],DATE(2023, 1, 1), "Y")</f>
        <v>33</v>
      </c>
      <c r="U1641" t="str">
        <f>IF(employee_data3[[#This Row],[Age]]&lt;=25, "Remaja", IF(employee_data3[[#This Row],[Age]]&lt;=55, "Dewasa", "Lansia"))</f>
        <v>Dewasa</v>
      </c>
      <c r="V1641" t="s">
        <v>40</v>
      </c>
      <c r="W1641" t="s">
        <v>243</v>
      </c>
      <c r="X1641" t="s">
        <v>42</v>
      </c>
      <c r="Y1641">
        <v>71853</v>
      </c>
      <c r="Z1641" t="s">
        <v>128</v>
      </c>
      <c r="AA1641" t="s">
        <v>75</v>
      </c>
      <c r="AB1641" t="s">
        <v>45</v>
      </c>
      <c r="AC1641">
        <v>3</v>
      </c>
      <c r="AD1641" s="11">
        <f>(employee_data3[[#This Row],[Current Employee Rating]]-AVERAGE(employee_data3[Current Employee Rating]))/STDEV(employee_data3[Current Employee Rating])</f>
        <v>3.0539538160596794E-2</v>
      </c>
      <c r="AE1641" s="11" t="str">
        <f>IF(employee_data3[[#This Row],[Z Score]]&gt;3,"Yes","No")</f>
        <v>No</v>
      </c>
    </row>
    <row r="1642" spans="1:31" x14ac:dyDescent="0.3">
      <c r="A1642">
        <v>2067</v>
      </c>
      <c r="B1642" t="s">
        <v>6293</v>
      </c>
      <c r="C1642" t="s">
        <v>1507</v>
      </c>
      <c r="D1642" s="1">
        <v>44673</v>
      </c>
      <c r="E1642" s="1"/>
      <c r="F1642" t="s">
        <v>728</v>
      </c>
      <c r="G1642" t="s">
        <v>6294</v>
      </c>
      <c r="H1642" t="s">
        <v>6295</v>
      </c>
      <c r="I1642" t="s">
        <v>118</v>
      </c>
      <c r="J1642" t="s">
        <v>32</v>
      </c>
      <c r="K1642" t="str">
        <f>IF(employee_data3[[#This Row],[EmployeeStatus]]="Active", "Active", "Attrition")</f>
        <v>Active</v>
      </c>
      <c r="L1642" t="s">
        <v>63</v>
      </c>
      <c r="M1642" t="s">
        <v>34</v>
      </c>
      <c r="N1642" t="s">
        <v>52</v>
      </c>
      <c r="O1642" t="s">
        <v>36</v>
      </c>
      <c r="P1642" t="s">
        <v>37</v>
      </c>
      <c r="Q1642" t="s">
        <v>38</v>
      </c>
      <c r="R1642" t="s">
        <v>111</v>
      </c>
      <c r="S1642" s="1">
        <v>18191</v>
      </c>
      <c r="T1642">
        <f>DATEDIF(employee_data3[[#This Row],[DOB]],DATE(2023, 1, 1), "Y")</f>
        <v>73</v>
      </c>
      <c r="U1642" t="str">
        <f>IF(employee_data3[[#This Row],[Age]]&lt;=25, "Remaja", IF(employee_data3[[#This Row],[Age]]&lt;=55, "Dewasa", "Lansia"))</f>
        <v>Lansia</v>
      </c>
      <c r="V1642" t="s">
        <v>40</v>
      </c>
      <c r="W1642" t="s">
        <v>419</v>
      </c>
      <c r="X1642" t="s">
        <v>42</v>
      </c>
      <c r="Y1642">
        <v>97487</v>
      </c>
      <c r="Z1642" t="s">
        <v>43</v>
      </c>
      <c r="AA1642" t="s">
        <v>104</v>
      </c>
      <c r="AB1642" t="s">
        <v>45</v>
      </c>
      <c r="AC1642">
        <v>3</v>
      </c>
      <c r="AD1642" s="11">
        <f>(employee_data3[[#This Row],[Current Employee Rating]]-AVERAGE(employee_data3[Current Employee Rating]))/STDEV(employee_data3[Current Employee Rating])</f>
        <v>3.0539538160596794E-2</v>
      </c>
      <c r="AE1642" s="11" t="str">
        <f>IF(employee_data3[[#This Row],[Z Score]]&gt;3,"Yes","No")</f>
        <v>No</v>
      </c>
    </row>
    <row r="1643" spans="1:31" x14ac:dyDescent="0.3">
      <c r="A1643">
        <v>2068</v>
      </c>
      <c r="B1643" t="s">
        <v>5685</v>
      </c>
      <c r="C1643" t="s">
        <v>975</v>
      </c>
      <c r="D1643" s="1">
        <v>44352</v>
      </c>
      <c r="E1643" s="1"/>
      <c r="F1643" t="s">
        <v>728</v>
      </c>
      <c r="G1643" t="s">
        <v>6296</v>
      </c>
      <c r="H1643" t="s">
        <v>6297</v>
      </c>
      <c r="I1643" t="s">
        <v>62</v>
      </c>
      <c r="J1643" t="s">
        <v>32</v>
      </c>
      <c r="K1643" t="str">
        <f>IF(employee_data3[[#This Row],[EmployeeStatus]]="Active", "Active", "Attrition")</f>
        <v>Active</v>
      </c>
      <c r="L1643" t="s">
        <v>33</v>
      </c>
      <c r="M1643" t="s">
        <v>34</v>
      </c>
      <c r="N1643" t="s">
        <v>52</v>
      </c>
      <c r="O1643" t="s">
        <v>36</v>
      </c>
      <c r="P1643" t="s">
        <v>37</v>
      </c>
      <c r="Q1643" t="s">
        <v>38</v>
      </c>
      <c r="R1643" t="s">
        <v>90</v>
      </c>
      <c r="S1643" s="1">
        <v>22896</v>
      </c>
      <c r="T1643">
        <f>DATEDIF(employee_data3[[#This Row],[DOB]],DATE(2023, 1, 1), "Y")</f>
        <v>60</v>
      </c>
      <c r="U1643" t="str">
        <f>IF(employee_data3[[#This Row],[Age]]&lt;=25, "Remaja", IF(employee_data3[[#This Row],[Age]]&lt;=55, "Dewasa", "Lansia"))</f>
        <v>Lansia</v>
      </c>
      <c r="V1643" t="s">
        <v>40</v>
      </c>
      <c r="W1643" t="s">
        <v>83</v>
      </c>
      <c r="X1643" t="s">
        <v>42</v>
      </c>
      <c r="Y1643">
        <v>53645</v>
      </c>
      <c r="Z1643" t="s">
        <v>43</v>
      </c>
      <c r="AA1643" t="s">
        <v>104</v>
      </c>
      <c r="AB1643" t="s">
        <v>45</v>
      </c>
      <c r="AC1643">
        <v>3</v>
      </c>
      <c r="AD1643" s="11">
        <f>(employee_data3[[#This Row],[Current Employee Rating]]-AVERAGE(employee_data3[Current Employee Rating]))/STDEV(employee_data3[Current Employee Rating])</f>
        <v>3.0539538160596794E-2</v>
      </c>
      <c r="AE1643" s="11" t="str">
        <f>IF(employee_data3[[#This Row],[Z Score]]&gt;3,"Yes","No")</f>
        <v>No</v>
      </c>
    </row>
    <row r="1644" spans="1:31" x14ac:dyDescent="0.3">
      <c r="A1644">
        <v>2069</v>
      </c>
      <c r="B1644" t="s">
        <v>3146</v>
      </c>
      <c r="C1644" t="s">
        <v>6298</v>
      </c>
      <c r="D1644" s="1">
        <v>44741</v>
      </c>
      <c r="E1644" s="1"/>
      <c r="F1644" t="s">
        <v>728</v>
      </c>
      <c r="G1644" t="s">
        <v>6299</v>
      </c>
      <c r="H1644" t="s">
        <v>6300</v>
      </c>
      <c r="I1644" t="s">
        <v>168</v>
      </c>
      <c r="J1644" t="s">
        <v>32</v>
      </c>
      <c r="K1644" t="str">
        <f>IF(employee_data3[[#This Row],[EmployeeStatus]]="Active", "Active", "Attrition")</f>
        <v>Active</v>
      </c>
      <c r="L1644" t="s">
        <v>63</v>
      </c>
      <c r="M1644" t="s">
        <v>34</v>
      </c>
      <c r="N1644" t="s">
        <v>35</v>
      </c>
      <c r="O1644" t="s">
        <v>36</v>
      </c>
      <c r="P1644" t="s">
        <v>37</v>
      </c>
      <c r="Q1644" t="s">
        <v>38</v>
      </c>
      <c r="R1644" t="s">
        <v>305</v>
      </c>
      <c r="S1644" s="1">
        <v>33597</v>
      </c>
      <c r="T1644">
        <f>DATEDIF(employee_data3[[#This Row],[DOB]],DATE(2023, 1, 1), "Y")</f>
        <v>31</v>
      </c>
      <c r="U1644" t="str">
        <f>IF(employee_data3[[#This Row],[Age]]&lt;=25, "Remaja", IF(employee_data3[[#This Row],[Age]]&lt;=55, "Dewasa", "Lansia"))</f>
        <v>Dewasa</v>
      </c>
      <c r="V1644" t="s">
        <v>40</v>
      </c>
      <c r="W1644" t="s">
        <v>243</v>
      </c>
      <c r="X1644" t="s">
        <v>42</v>
      </c>
      <c r="Y1644">
        <v>43569</v>
      </c>
      <c r="Z1644" t="s">
        <v>74</v>
      </c>
      <c r="AA1644" t="s">
        <v>44</v>
      </c>
      <c r="AB1644" t="s">
        <v>45</v>
      </c>
      <c r="AC1644">
        <v>3</v>
      </c>
      <c r="AD1644" s="11">
        <f>(employee_data3[[#This Row],[Current Employee Rating]]-AVERAGE(employee_data3[Current Employee Rating]))/STDEV(employee_data3[Current Employee Rating])</f>
        <v>3.0539538160596794E-2</v>
      </c>
      <c r="AE1644" s="11" t="str">
        <f>IF(employee_data3[[#This Row],[Z Score]]&gt;3,"Yes","No")</f>
        <v>No</v>
      </c>
    </row>
    <row r="1645" spans="1:31" x14ac:dyDescent="0.3">
      <c r="A1645">
        <v>2070</v>
      </c>
      <c r="B1645" t="s">
        <v>6301</v>
      </c>
      <c r="C1645" t="s">
        <v>2200</v>
      </c>
      <c r="D1645" s="1">
        <v>44744</v>
      </c>
      <c r="E1645" s="1"/>
      <c r="F1645" t="s">
        <v>728</v>
      </c>
      <c r="G1645" t="s">
        <v>6302</v>
      </c>
      <c r="H1645" t="s">
        <v>6303</v>
      </c>
      <c r="I1645" t="s">
        <v>133</v>
      </c>
      <c r="J1645" t="s">
        <v>32</v>
      </c>
      <c r="K1645" t="str">
        <f>IF(employee_data3[[#This Row],[EmployeeStatus]]="Active", "Active", "Attrition")</f>
        <v>Active</v>
      </c>
      <c r="L1645" t="s">
        <v>33</v>
      </c>
      <c r="M1645" t="s">
        <v>51</v>
      </c>
      <c r="N1645" t="s">
        <v>63</v>
      </c>
      <c r="O1645" t="s">
        <v>36</v>
      </c>
      <c r="P1645" t="s">
        <v>37</v>
      </c>
      <c r="Q1645" t="s">
        <v>38</v>
      </c>
      <c r="R1645" t="s">
        <v>90</v>
      </c>
      <c r="S1645" s="1">
        <v>25254</v>
      </c>
      <c r="T1645">
        <f>DATEDIF(employee_data3[[#This Row],[DOB]],DATE(2023, 1, 1), "Y")</f>
        <v>53</v>
      </c>
      <c r="U1645" t="str">
        <f>IF(employee_data3[[#This Row],[Age]]&lt;=25, "Remaja", IF(employee_data3[[#This Row],[Age]]&lt;=55, "Dewasa", "Lansia"))</f>
        <v>Dewasa</v>
      </c>
      <c r="V1645" t="s">
        <v>40</v>
      </c>
      <c r="W1645" t="s">
        <v>216</v>
      </c>
      <c r="X1645" t="s">
        <v>42</v>
      </c>
      <c r="Y1645">
        <v>38800</v>
      </c>
      <c r="Z1645" t="s">
        <v>43</v>
      </c>
      <c r="AA1645" t="s">
        <v>104</v>
      </c>
      <c r="AB1645" t="s">
        <v>45</v>
      </c>
      <c r="AC1645">
        <v>3</v>
      </c>
      <c r="AD1645" s="11">
        <f>(employee_data3[[#This Row],[Current Employee Rating]]-AVERAGE(employee_data3[Current Employee Rating]))/STDEV(employee_data3[Current Employee Rating])</f>
        <v>3.0539538160596794E-2</v>
      </c>
      <c r="AE1645" s="11" t="str">
        <f>IF(employee_data3[[#This Row],[Z Score]]&gt;3,"Yes","No")</f>
        <v>No</v>
      </c>
    </row>
    <row r="1646" spans="1:31" x14ac:dyDescent="0.3">
      <c r="A1646">
        <v>2071</v>
      </c>
      <c r="B1646" t="s">
        <v>6304</v>
      </c>
      <c r="C1646" t="s">
        <v>1091</v>
      </c>
      <c r="D1646" s="1">
        <v>44930</v>
      </c>
      <c r="E1646" s="1"/>
      <c r="F1646" t="s">
        <v>728</v>
      </c>
      <c r="G1646" t="s">
        <v>6305</v>
      </c>
      <c r="H1646" t="s">
        <v>6306</v>
      </c>
      <c r="I1646" t="s">
        <v>80</v>
      </c>
      <c r="J1646" t="s">
        <v>32</v>
      </c>
      <c r="K1646" t="str">
        <f>IF(employee_data3[[#This Row],[EmployeeStatus]]="Active", "Active", "Attrition")</f>
        <v>Active</v>
      </c>
      <c r="L1646" t="s">
        <v>33</v>
      </c>
      <c r="M1646" t="s">
        <v>51</v>
      </c>
      <c r="N1646" t="s">
        <v>63</v>
      </c>
      <c r="O1646" t="s">
        <v>36</v>
      </c>
      <c r="P1646" t="s">
        <v>37</v>
      </c>
      <c r="Q1646" t="s">
        <v>38</v>
      </c>
      <c r="R1646" t="s">
        <v>305</v>
      </c>
      <c r="S1646" s="1">
        <v>28259</v>
      </c>
      <c r="T1646">
        <f>DATEDIF(employee_data3[[#This Row],[DOB]],DATE(2023, 1, 1), "Y")</f>
        <v>45</v>
      </c>
      <c r="U1646" t="str">
        <f>IF(employee_data3[[#This Row],[Age]]&lt;=25, "Remaja", IF(employee_data3[[#This Row],[Age]]&lt;=55, "Dewasa", "Lansia"))</f>
        <v>Dewasa</v>
      </c>
      <c r="V1646" t="s">
        <v>40</v>
      </c>
      <c r="W1646" t="s">
        <v>83</v>
      </c>
      <c r="X1646" t="s">
        <v>42</v>
      </c>
      <c r="Y1646">
        <v>72287</v>
      </c>
      <c r="Z1646" t="s">
        <v>43</v>
      </c>
      <c r="AA1646" t="s">
        <v>44</v>
      </c>
      <c r="AB1646" t="s">
        <v>45</v>
      </c>
      <c r="AC1646">
        <v>3</v>
      </c>
      <c r="AD1646" s="11">
        <f>(employee_data3[[#This Row],[Current Employee Rating]]-AVERAGE(employee_data3[Current Employee Rating]))/STDEV(employee_data3[Current Employee Rating])</f>
        <v>3.0539538160596794E-2</v>
      </c>
      <c r="AE1646" s="11" t="str">
        <f>IF(employee_data3[[#This Row],[Z Score]]&gt;3,"Yes","No")</f>
        <v>No</v>
      </c>
    </row>
    <row r="1647" spans="1:31" x14ac:dyDescent="0.3">
      <c r="A1647">
        <v>2072</v>
      </c>
      <c r="B1647" t="s">
        <v>312</v>
      </c>
      <c r="C1647" t="s">
        <v>1109</v>
      </c>
      <c r="D1647" s="1">
        <v>45115</v>
      </c>
      <c r="E1647" s="1"/>
      <c r="F1647" t="s">
        <v>728</v>
      </c>
      <c r="G1647" t="s">
        <v>6307</v>
      </c>
      <c r="H1647" t="s">
        <v>6308</v>
      </c>
      <c r="I1647" t="s">
        <v>98</v>
      </c>
      <c r="J1647" t="s">
        <v>32</v>
      </c>
      <c r="K1647" t="str">
        <f>IF(employee_data3[[#This Row],[EmployeeStatus]]="Active", "Active", "Attrition")</f>
        <v>Active</v>
      </c>
      <c r="L1647" t="s">
        <v>33</v>
      </c>
      <c r="M1647" t="s">
        <v>51</v>
      </c>
      <c r="N1647" t="s">
        <v>35</v>
      </c>
      <c r="O1647" t="s">
        <v>36</v>
      </c>
      <c r="P1647" t="s">
        <v>37</v>
      </c>
      <c r="Q1647" t="s">
        <v>38</v>
      </c>
      <c r="R1647" t="s">
        <v>177</v>
      </c>
      <c r="S1647" s="1">
        <v>29471</v>
      </c>
      <c r="T1647">
        <f>DATEDIF(employee_data3[[#This Row],[DOB]],DATE(2023, 1, 1), "Y")</f>
        <v>42</v>
      </c>
      <c r="U1647" t="str">
        <f>IF(employee_data3[[#This Row],[Age]]&lt;=25, "Remaja", IF(employee_data3[[#This Row],[Age]]&lt;=55, "Dewasa", "Lansia"))</f>
        <v>Dewasa</v>
      </c>
      <c r="V1647" t="s">
        <v>40</v>
      </c>
      <c r="W1647" t="s">
        <v>113</v>
      </c>
      <c r="X1647" t="s">
        <v>42</v>
      </c>
      <c r="Y1647">
        <v>37599</v>
      </c>
      <c r="Z1647" t="s">
        <v>43</v>
      </c>
      <c r="AA1647" t="s">
        <v>75</v>
      </c>
      <c r="AB1647" t="s">
        <v>45</v>
      </c>
      <c r="AC1647">
        <v>3</v>
      </c>
      <c r="AD1647" s="11">
        <f>(employee_data3[[#This Row],[Current Employee Rating]]-AVERAGE(employee_data3[Current Employee Rating]))/STDEV(employee_data3[Current Employee Rating])</f>
        <v>3.0539538160596794E-2</v>
      </c>
      <c r="AE1647" s="11" t="str">
        <f>IF(employee_data3[[#This Row],[Z Score]]&gt;3,"Yes","No")</f>
        <v>No</v>
      </c>
    </row>
    <row r="1648" spans="1:31" x14ac:dyDescent="0.3">
      <c r="A1648">
        <v>2073</v>
      </c>
      <c r="B1648" t="s">
        <v>2868</v>
      </c>
      <c r="C1648" t="s">
        <v>495</v>
      </c>
      <c r="D1648" s="1">
        <v>44988</v>
      </c>
      <c r="E1648" s="1">
        <v>45144</v>
      </c>
      <c r="F1648" t="s">
        <v>728</v>
      </c>
      <c r="G1648" t="s">
        <v>6309</v>
      </c>
      <c r="H1648" t="s">
        <v>6310</v>
      </c>
      <c r="I1648" t="s">
        <v>168</v>
      </c>
      <c r="J1648" t="s">
        <v>32</v>
      </c>
      <c r="K1648" t="str">
        <f>IF(employee_data3[[#This Row],[EmployeeStatus]]="Active", "Active", "Attrition")</f>
        <v>Active</v>
      </c>
      <c r="L1648" t="s">
        <v>52</v>
      </c>
      <c r="M1648" t="s">
        <v>64</v>
      </c>
      <c r="N1648" t="s">
        <v>63</v>
      </c>
      <c r="O1648" t="s">
        <v>99</v>
      </c>
      <c r="P1648" t="s">
        <v>6311</v>
      </c>
      <c r="Q1648" t="s">
        <v>38</v>
      </c>
      <c r="R1648" t="s">
        <v>90</v>
      </c>
      <c r="S1648" s="1">
        <v>20654</v>
      </c>
      <c r="T1648">
        <f>DATEDIF(employee_data3[[#This Row],[DOB]],DATE(2023, 1, 1), "Y")</f>
        <v>66</v>
      </c>
      <c r="U1648" t="str">
        <f>IF(employee_data3[[#This Row],[Age]]&lt;=25, "Remaja", IF(employee_data3[[#This Row],[Age]]&lt;=55, "Dewasa", "Lansia"))</f>
        <v>Lansia</v>
      </c>
      <c r="V1648" t="s">
        <v>40</v>
      </c>
      <c r="W1648" t="s">
        <v>243</v>
      </c>
      <c r="X1648" t="s">
        <v>42</v>
      </c>
      <c r="Y1648">
        <v>52861</v>
      </c>
      <c r="Z1648" t="s">
        <v>56</v>
      </c>
      <c r="AA1648" t="s">
        <v>75</v>
      </c>
      <c r="AB1648" t="s">
        <v>45</v>
      </c>
      <c r="AC1648">
        <v>3</v>
      </c>
      <c r="AD1648" s="11">
        <f>(employee_data3[[#This Row],[Current Employee Rating]]-AVERAGE(employee_data3[Current Employee Rating]))/STDEV(employee_data3[Current Employee Rating])</f>
        <v>3.0539538160596794E-2</v>
      </c>
      <c r="AE1648" s="11" t="str">
        <f>IF(employee_data3[[#This Row],[Z Score]]&gt;3,"Yes","No")</f>
        <v>No</v>
      </c>
    </row>
    <row r="1649" spans="1:31" x14ac:dyDescent="0.3">
      <c r="A1649">
        <v>2074</v>
      </c>
      <c r="B1649" t="s">
        <v>3355</v>
      </c>
      <c r="C1649" t="s">
        <v>6312</v>
      </c>
      <c r="D1649" s="1">
        <v>43696</v>
      </c>
      <c r="E1649" s="1"/>
      <c r="F1649" t="s">
        <v>728</v>
      </c>
      <c r="G1649" t="s">
        <v>6313</v>
      </c>
      <c r="H1649" t="s">
        <v>6314</v>
      </c>
      <c r="I1649" t="s">
        <v>98</v>
      </c>
      <c r="J1649" t="s">
        <v>32</v>
      </c>
      <c r="K1649" t="str">
        <f>IF(employee_data3[[#This Row],[EmployeeStatus]]="Active", "Active", "Attrition")</f>
        <v>Active</v>
      </c>
      <c r="L1649" t="s">
        <v>52</v>
      </c>
      <c r="M1649" t="s">
        <v>64</v>
      </c>
      <c r="N1649" t="s">
        <v>63</v>
      </c>
      <c r="O1649" t="s">
        <v>36</v>
      </c>
      <c r="P1649" t="s">
        <v>37</v>
      </c>
      <c r="Q1649" t="s">
        <v>38</v>
      </c>
      <c r="R1649" t="s">
        <v>90</v>
      </c>
      <c r="S1649" s="1">
        <v>24801</v>
      </c>
      <c r="T1649">
        <f>DATEDIF(employee_data3[[#This Row],[DOB]],DATE(2023, 1, 1), "Y")</f>
        <v>55</v>
      </c>
      <c r="U1649" t="str">
        <f>IF(employee_data3[[#This Row],[Age]]&lt;=25, "Remaja", IF(employee_data3[[#This Row],[Age]]&lt;=55, "Dewasa", "Lansia"))</f>
        <v>Dewasa</v>
      </c>
      <c r="V1649" t="s">
        <v>40</v>
      </c>
      <c r="W1649" t="s">
        <v>6</v>
      </c>
      <c r="X1649" t="s">
        <v>42</v>
      </c>
      <c r="Y1649">
        <v>11079</v>
      </c>
      <c r="Z1649" t="s">
        <v>56</v>
      </c>
      <c r="AA1649" t="s">
        <v>44</v>
      </c>
      <c r="AB1649" t="s">
        <v>45</v>
      </c>
      <c r="AC1649">
        <v>3</v>
      </c>
      <c r="AD1649" s="11">
        <f>(employee_data3[[#This Row],[Current Employee Rating]]-AVERAGE(employee_data3[Current Employee Rating]))/STDEV(employee_data3[Current Employee Rating])</f>
        <v>3.0539538160596794E-2</v>
      </c>
      <c r="AE1649" s="11" t="str">
        <f>IF(employee_data3[[#This Row],[Z Score]]&gt;3,"Yes","No")</f>
        <v>No</v>
      </c>
    </row>
    <row r="1650" spans="1:31" x14ac:dyDescent="0.3">
      <c r="A1650">
        <v>2075</v>
      </c>
      <c r="B1650" t="s">
        <v>5400</v>
      </c>
      <c r="C1650" t="s">
        <v>2056</v>
      </c>
      <c r="D1650" s="1">
        <v>43403</v>
      </c>
      <c r="E1650" s="1"/>
      <c r="F1650" t="s">
        <v>28</v>
      </c>
      <c r="G1650" t="s">
        <v>6315</v>
      </c>
      <c r="H1650" t="s">
        <v>6316</v>
      </c>
      <c r="I1650" t="s">
        <v>118</v>
      </c>
      <c r="J1650" t="s">
        <v>32</v>
      </c>
      <c r="K1650" t="str">
        <f>IF(employee_data3[[#This Row],[EmployeeStatus]]="Active", "Active", "Attrition")</f>
        <v>Active</v>
      </c>
      <c r="L1650" t="s">
        <v>33</v>
      </c>
      <c r="M1650" t="s">
        <v>51</v>
      </c>
      <c r="N1650" t="s">
        <v>63</v>
      </c>
      <c r="O1650" t="s">
        <v>36</v>
      </c>
      <c r="P1650" t="s">
        <v>37</v>
      </c>
      <c r="Q1650" t="s">
        <v>38</v>
      </c>
      <c r="R1650" t="s">
        <v>177</v>
      </c>
      <c r="S1650" s="1">
        <v>28046</v>
      </c>
      <c r="T1650">
        <f>DATEDIF(employee_data3[[#This Row],[DOB]],DATE(2023, 1, 1), "Y")</f>
        <v>46</v>
      </c>
      <c r="U1650" t="str">
        <f>IF(employee_data3[[#This Row],[Age]]&lt;=25, "Remaja", IF(employee_data3[[#This Row],[Age]]&lt;=55, "Dewasa", "Lansia"))</f>
        <v>Dewasa</v>
      </c>
      <c r="V1650" t="s">
        <v>40</v>
      </c>
      <c r="W1650" t="s">
        <v>243</v>
      </c>
      <c r="X1650" t="s">
        <v>42</v>
      </c>
      <c r="Y1650">
        <v>88221</v>
      </c>
      <c r="Z1650" t="s">
        <v>74</v>
      </c>
      <c r="AA1650" t="s">
        <v>84</v>
      </c>
      <c r="AB1650" t="s">
        <v>45</v>
      </c>
      <c r="AC1650">
        <v>3</v>
      </c>
      <c r="AD1650" s="11">
        <f>(employee_data3[[#This Row],[Current Employee Rating]]-AVERAGE(employee_data3[Current Employee Rating]))/STDEV(employee_data3[Current Employee Rating])</f>
        <v>3.0539538160596794E-2</v>
      </c>
      <c r="AE1650" s="11" t="str">
        <f>IF(employee_data3[[#This Row],[Z Score]]&gt;3,"Yes","No")</f>
        <v>No</v>
      </c>
    </row>
    <row r="1651" spans="1:31" x14ac:dyDescent="0.3">
      <c r="A1651">
        <v>2076</v>
      </c>
      <c r="B1651" t="s">
        <v>2990</v>
      </c>
      <c r="C1651" t="s">
        <v>6317</v>
      </c>
      <c r="D1651" s="1">
        <v>44537</v>
      </c>
      <c r="E1651" s="1">
        <v>44928</v>
      </c>
      <c r="F1651" t="s">
        <v>28</v>
      </c>
      <c r="G1651" t="s">
        <v>6318</v>
      </c>
      <c r="H1651" t="s">
        <v>6319</v>
      </c>
      <c r="I1651" t="s">
        <v>62</v>
      </c>
      <c r="J1651" t="s">
        <v>32</v>
      </c>
      <c r="K1651" t="str">
        <f>IF(employee_data3[[#This Row],[EmployeeStatus]]="Active", "Active", "Attrition")</f>
        <v>Active</v>
      </c>
      <c r="L1651" t="s">
        <v>63</v>
      </c>
      <c r="M1651" t="s">
        <v>51</v>
      </c>
      <c r="N1651" t="s">
        <v>63</v>
      </c>
      <c r="O1651" t="s">
        <v>175</v>
      </c>
      <c r="P1651" t="s">
        <v>6320</v>
      </c>
      <c r="Q1651" t="s">
        <v>38</v>
      </c>
      <c r="R1651" t="s">
        <v>90</v>
      </c>
      <c r="S1651" s="1">
        <v>15914</v>
      </c>
      <c r="T1651">
        <f>DATEDIF(employee_data3[[#This Row],[DOB]],DATE(2023, 1, 1), "Y")</f>
        <v>79</v>
      </c>
      <c r="U1651" t="str">
        <f>IF(employee_data3[[#This Row],[Age]]&lt;=25, "Remaja", IF(employee_data3[[#This Row],[Age]]&lt;=55, "Dewasa", "Lansia"))</f>
        <v>Lansia</v>
      </c>
      <c r="V1651" t="s">
        <v>40</v>
      </c>
      <c r="W1651" t="s">
        <v>419</v>
      </c>
      <c r="X1651" t="s">
        <v>42</v>
      </c>
      <c r="Y1651">
        <v>83667</v>
      </c>
      <c r="Z1651" t="s">
        <v>93</v>
      </c>
      <c r="AA1651" t="s">
        <v>104</v>
      </c>
      <c r="AB1651" t="s">
        <v>45</v>
      </c>
      <c r="AC1651">
        <v>3</v>
      </c>
      <c r="AD1651" s="11">
        <f>(employee_data3[[#This Row],[Current Employee Rating]]-AVERAGE(employee_data3[Current Employee Rating]))/STDEV(employee_data3[Current Employee Rating])</f>
        <v>3.0539538160596794E-2</v>
      </c>
      <c r="AE1651" s="11" t="str">
        <f>IF(employee_data3[[#This Row],[Z Score]]&gt;3,"Yes","No")</f>
        <v>No</v>
      </c>
    </row>
    <row r="1652" spans="1:31" x14ac:dyDescent="0.3">
      <c r="A1652">
        <v>2077</v>
      </c>
      <c r="B1652" t="s">
        <v>6321</v>
      </c>
      <c r="C1652" t="s">
        <v>5933</v>
      </c>
      <c r="D1652" s="1">
        <v>44153</v>
      </c>
      <c r="E1652" s="1">
        <v>44240</v>
      </c>
      <c r="F1652" t="s">
        <v>28</v>
      </c>
      <c r="G1652" t="s">
        <v>6322</v>
      </c>
      <c r="H1652" t="s">
        <v>6323</v>
      </c>
      <c r="I1652" t="s">
        <v>168</v>
      </c>
      <c r="J1652" t="s">
        <v>32</v>
      </c>
      <c r="K1652" t="str">
        <f>IF(employee_data3[[#This Row],[EmployeeStatus]]="Active", "Active", "Attrition")</f>
        <v>Active</v>
      </c>
      <c r="L1652" t="s">
        <v>63</v>
      </c>
      <c r="M1652" t="s">
        <v>51</v>
      </c>
      <c r="N1652" t="s">
        <v>35</v>
      </c>
      <c r="O1652" t="s">
        <v>126</v>
      </c>
      <c r="P1652" t="s">
        <v>6324</v>
      </c>
      <c r="Q1652" t="s">
        <v>38</v>
      </c>
      <c r="R1652" t="s">
        <v>81</v>
      </c>
      <c r="S1652" s="1">
        <v>16065</v>
      </c>
      <c r="T1652">
        <f>DATEDIF(employee_data3[[#This Row],[DOB]],DATE(2023, 1, 1), "Y")</f>
        <v>79</v>
      </c>
      <c r="U1652" t="str">
        <f>IF(employee_data3[[#This Row],[Age]]&lt;=25, "Remaja", IF(employee_data3[[#This Row],[Age]]&lt;=55, "Dewasa", "Lansia"))</f>
        <v>Lansia</v>
      </c>
      <c r="V1652" t="s">
        <v>40</v>
      </c>
      <c r="W1652" t="s">
        <v>226</v>
      </c>
      <c r="X1652" t="s">
        <v>42</v>
      </c>
      <c r="Y1652">
        <v>50403</v>
      </c>
      <c r="Z1652" t="s">
        <v>128</v>
      </c>
      <c r="AA1652" t="s">
        <v>84</v>
      </c>
      <c r="AB1652" t="s">
        <v>45</v>
      </c>
      <c r="AC1652">
        <v>3</v>
      </c>
      <c r="AD1652" s="11">
        <f>(employee_data3[[#This Row],[Current Employee Rating]]-AVERAGE(employee_data3[Current Employee Rating]))/STDEV(employee_data3[Current Employee Rating])</f>
        <v>3.0539538160596794E-2</v>
      </c>
      <c r="AE1652" s="11" t="str">
        <f>IF(employee_data3[[#This Row],[Z Score]]&gt;3,"Yes","No")</f>
        <v>No</v>
      </c>
    </row>
    <row r="1653" spans="1:31" x14ac:dyDescent="0.3">
      <c r="A1653">
        <v>2078</v>
      </c>
      <c r="B1653" t="s">
        <v>3455</v>
      </c>
      <c r="C1653" t="s">
        <v>3644</v>
      </c>
      <c r="D1653" s="1">
        <v>43369</v>
      </c>
      <c r="E1653" s="1">
        <v>43753</v>
      </c>
      <c r="F1653" t="s">
        <v>28</v>
      </c>
      <c r="G1653" t="s">
        <v>6325</v>
      </c>
      <c r="H1653" t="s">
        <v>6326</v>
      </c>
      <c r="I1653" t="s">
        <v>133</v>
      </c>
      <c r="J1653" t="s">
        <v>745</v>
      </c>
      <c r="K1653" t="str">
        <f>IF(employee_data3[[#This Row],[EmployeeStatus]]="Active", "Active", "Attrition")</f>
        <v>Attrition</v>
      </c>
      <c r="L1653" t="s">
        <v>63</v>
      </c>
      <c r="M1653" t="s">
        <v>64</v>
      </c>
      <c r="N1653" t="s">
        <v>35</v>
      </c>
      <c r="O1653" t="s">
        <v>175</v>
      </c>
      <c r="P1653" t="s">
        <v>6327</v>
      </c>
      <c r="Q1653" t="s">
        <v>38</v>
      </c>
      <c r="R1653" t="s">
        <v>90</v>
      </c>
      <c r="S1653" s="1">
        <v>31711</v>
      </c>
      <c r="T1653">
        <f>DATEDIF(employee_data3[[#This Row],[DOB]],DATE(2023, 1, 1), "Y")</f>
        <v>36</v>
      </c>
      <c r="U1653" t="str">
        <f>IF(employee_data3[[#This Row],[Age]]&lt;=25, "Remaja", IF(employee_data3[[#This Row],[Age]]&lt;=55, "Dewasa", "Lansia"))</f>
        <v>Dewasa</v>
      </c>
      <c r="V1653" t="s">
        <v>40</v>
      </c>
      <c r="W1653" t="s">
        <v>83</v>
      </c>
      <c r="X1653" t="s">
        <v>42</v>
      </c>
      <c r="Y1653">
        <v>50499</v>
      </c>
      <c r="Z1653" t="s">
        <v>43</v>
      </c>
      <c r="AA1653" t="s">
        <v>75</v>
      </c>
      <c r="AB1653" t="s">
        <v>45</v>
      </c>
      <c r="AC1653">
        <v>3</v>
      </c>
      <c r="AD1653" s="11">
        <f>(employee_data3[[#This Row],[Current Employee Rating]]-AVERAGE(employee_data3[Current Employee Rating]))/STDEV(employee_data3[Current Employee Rating])</f>
        <v>3.0539538160596794E-2</v>
      </c>
      <c r="AE1653" s="11" t="str">
        <f>IF(employee_data3[[#This Row],[Z Score]]&gt;3,"Yes","No")</f>
        <v>No</v>
      </c>
    </row>
    <row r="1654" spans="1:31" x14ac:dyDescent="0.3">
      <c r="A1654">
        <v>2079</v>
      </c>
      <c r="B1654" t="s">
        <v>6328</v>
      </c>
      <c r="C1654" t="s">
        <v>3616</v>
      </c>
      <c r="D1654" s="1">
        <v>44731</v>
      </c>
      <c r="E1654" s="1"/>
      <c r="F1654" t="s">
        <v>28</v>
      </c>
      <c r="G1654" t="s">
        <v>6329</v>
      </c>
      <c r="H1654" t="s">
        <v>6330</v>
      </c>
      <c r="I1654" t="s">
        <v>80</v>
      </c>
      <c r="J1654" t="s">
        <v>32</v>
      </c>
      <c r="K1654" t="str">
        <f>IF(employee_data3[[#This Row],[EmployeeStatus]]="Active", "Active", "Attrition")</f>
        <v>Active</v>
      </c>
      <c r="L1654" t="s">
        <v>52</v>
      </c>
      <c r="M1654" t="s">
        <v>64</v>
      </c>
      <c r="N1654" t="s">
        <v>52</v>
      </c>
      <c r="O1654" t="s">
        <v>36</v>
      </c>
      <c r="P1654" t="s">
        <v>37</v>
      </c>
      <c r="Q1654" t="s">
        <v>38</v>
      </c>
      <c r="R1654" t="s">
        <v>81</v>
      </c>
      <c r="S1654" s="1">
        <v>20618</v>
      </c>
      <c r="T1654">
        <f>DATEDIF(employee_data3[[#This Row],[DOB]],DATE(2023, 1, 1), "Y")</f>
        <v>66</v>
      </c>
      <c r="U1654" t="str">
        <f>IF(employee_data3[[#This Row],[Age]]&lt;=25, "Remaja", IF(employee_data3[[#This Row],[Age]]&lt;=55, "Dewasa", "Lansia"))</f>
        <v>Lansia</v>
      </c>
      <c r="V1654" t="s">
        <v>40</v>
      </c>
      <c r="W1654" t="s">
        <v>292</v>
      </c>
      <c r="X1654" t="s">
        <v>42</v>
      </c>
      <c r="Y1654">
        <v>60487</v>
      </c>
      <c r="Z1654" t="s">
        <v>43</v>
      </c>
      <c r="AA1654" t="s">
        <v>84</v>
      </c>
      <c r="AB1654" t="s">
        <v>45</v>
      </c>
      <c r="AC1654">
        <v>3</v>
      </c>
      <c r="AD1654" s="11">
        <f>(employee_data3[[#This Row],[Current Employee Rating]]-AVERAGE(employee_data3[Current Employee Rating]))/STDEV(employee_data3[Current Employee Rating])</f>
        <v>3.0539538160596794E-2</v>
      </c>
      <c r="AE1654" s="11" t="str">
        <f>IF(employee_data3[[#This Row],[Z Score]]&gt;3,"Yes","No")</f>
        <v>No</v>
      </c>
    </row>
    <row r="1655" spans="1:31" x14ac:dyDescent="0.3">
      <c r="A1655">
        <v>2080</v>
      </c>
      <c r="B1655" t="s">
        <v>637</v>
      </c>
      <c r="C1655" t="s">
        <v>1452</v>
      </c>
      <c r="D1655" s="1">
        <v>44819</v>
      </c>
      <c r="E1655" s="1">
        <v>44971</v>
      </c>
      <c r="F1655" t="s">
        <v>28</v>
      </c>
      <c r="G1655" t="s">
        <v>6331</v>
      </c>
      <c r="H1655" t="s">
        <v>6332</v>
      </c>
      <c r="I1655" t="s">
        <v>98</v>
      </c>
      <c r="J1655" t="s">
        <v>32</v>
      </c>
      <c r="K1655" t="str">
        <f>IF(employee_data3[[#This Row],[EmployeeStatus]]="Active", "Active", "Attrition")</f>
        <v>Active</v>
      </c>
      <c r="L1655" t="s">
        <v>33</v>
      </c>
      <c r="M1655" t="s">
        <v>64</v>
      </c>
      <c r="N1655" t="s">
        <v>35</v>
      </c>
      <c r="O1655" t="s">
        <v>99</v>
      </c>
      <c r="P1655" t="s">
        <v>6333</v>
      </c>
      <c r="Q1655" t="s">
        <v>38</v>
      </c>
      <c r="R1655" t="s">
        <v>332</v>
      </c>
      <c r="S1655" s="1">
        <v>22223</v>
      </c>
      <c r="T1655">
        <f>DATEDIF(employee_data3[[#This Row],[DOB]],DATE(2023, 1, 1), "Y")</f>
        <v>62</v>
      </c>
      <c r="U1655" t="str">
        <f>IF(employee_data3[[#This Row],[Age]]&lt;=25, "Remaja", IF(employee_data3[[#This Row],[Age]]&lt;=55, "Dewasa", "Lansia"))</f>
        <v>Lansia</v>
      </c>
      <c r="V1655" t="s">
        <v>40</v>
      </c>
      <c r="W1655" t="s">
        <v>6</v>
      </c>
      <c r="X1655" t="s">
        <v>42</v>
      </c>
      <c r="Y1655">
        <v>34104</v>
      </c>
      <c r="Z1655" t="s">
        <v>74</v>
      </c>
      <c r="AA1655" t="s">
        <v>84</v>
      </c>
      <c r="AB1655" t="s">
        <v>45</v>
      </c>
      <c r="AC1655">
        <v>3</v>
      </c>
      <c r="AD1655" s="11">
        <f>(employee_data3[[#This Row],[Current Employee Rating]]-AVERAGE(employee_data3[Current Employee Rating]))/STDEV(employee_data3[Current Employee Rating])</f>
        <v>3.0539538160596794E-2</v>
      </c>
      <c r="AE1655" s="11" t="str">
        <f>IF(employee_data3[[#This Row],[Z Score]]&gt;3,"Yes","No")</f>
        <v>No</v>
      </c>
    </row>
    <row r="1656" spans="1:31" x14ac:dyDescent="0.3">
      <c r="A1656">
        <v>2081</v>
      </c>
      <c r="B1656" t="s">
        <v>411</v>
      </c>
      <c r="C1656" t="s">
        <v>6334</v>
      </c>
      <c r="D1656" s="1">
        <v>43960</v>
      </c>
      <c r="E1656" s="1"/>
      <c r="F1656" t="s">
        <v>28</v>
      </c>
      <c r="G1656" t="s">
        <v>6335</v>
      </c>
      <c r="H1656" t="s">
        <v>6336</v>
      </c>
      <c r="I1656" t="s">
        <v>89</v>
      </c>
      <c r="J1656" t="s">
        <v>32</v>
      </c>
      <c r="K1656" t="str">
        <f>IF(employee_data3[[#This Row],[EmployeeStatus]]="Active", "Active", "Attrition")</f>
        <v>Active</v>
      </c>
      <c r="L1656" t="s">
        <v>52</v>
      </c>
      <c r="M1656" t="s">
        <v>51</v>
      </c>
      <c r="N1656" t="s">
        <v>35</v>
      </c>
      <c r="O1656" t="s">
        <v>36</v>
      </c>
      <c r="P1656" t="s">
        <v>37</v>
      </c>
      <c r="Q1656" t="s">
        <v>38</v>
      </c>
      <c r="R1656" t="s">
        <v>111</v>
      </c>
      <c r="S1656" s="1">
        <v>32302</v>
      </c>
      <c r="T1656">
        <f>DATEDIF(employee_data3[[#This Row],[DOB]],DATE(2023, 1, 1), "Y")</f>
        <v>34</v>
      </c>
      <c r="U1656" t="str">
        <f>IF(employee_data3[[#This Row],[Age]]&lt;=25, "Remaja", IF(employee_data3[[#This Row],[Age]]&lt;=55, "Dewasa", "Lansia"))</f>
        <v>Dewasa</v>
      </c>
      <c r="V1656" t="s">
        <v>40</v>
      </c>
      <c r="W1656" t="s">
        <v>6</v>
      </c>
      <c r="X1656" t="s">
        <v>42</v>
      </c>
      <c r="Y1656">
        <v>84354</v>
      </c>
      <c r="Z1656" t="s">
        <v>128</v>
      </c>
      <c r="AA1656" t="s">
        <v>84</v>
      </c>
      <c r="AB1656" t="s">
        <v>45</v>
      </c>
      <c r="AC1656">
        <v>3</v>
      </c>
      <c r="AD1656" s="11">
        <f>(employee_data3[[#This Row],[Current Employee Rating]]-AVERAGE(employee_data3[Current Employee Rating]))/STDEV(employee_data3[Current Employee Rating])</f>
        <v>3.0539538160596794E-2</v>
      </c>
      <c r="AE1656" s="11" t="str">
        <f>IF(employee_data3[[#This Row],[Z Score]]&gt;3,"Yes","No")</f>
        <v>No</v>
      </c>
    </row>
    <row r="1657" spans="1:31" x14ac:dyDescent="0.3">
      <c r="A1657">
        <v>2082</v>
      </c>
      <c r="B1657" t="s">
        <v>1524</v>
      </c>
      <c r="C1657" t="s">
        <v>1136</v>
      </c>
      <c r="D1657" s="1">
        <v>44244</v>
      </c>
      <c r="E1657" s="1"/>
      <c r="F1657" t="s">
        <v>28</v>
      </c>
      <c r="G1657" t="s">
        <v>6337</v>
      </c>
      <c r="H1657" t="s">
        <v>6338</v>
      </c>
      <c r="I1657" t="s">
        <v>31</v>
      </c>
      <c r="J1657" t="s">
        <v>32</v>
      </c>
      <c r="K1657" t="str">
        <f>IF(employee_data3[[#This Row],[EmployeeStatus]]="Active", "Active", "Attrition")</f>
        <v>Active</v>
      </c>
      <c r="L1657" t="s">
        <v>33</v>
      </c>
      <c r="M1657" t="s">
        <v>34</v>
      </c>
      <c r="N1657" t="s">
        <v>35</v>
      </c>
      <c r="O1657" t="s">
        <v>36</v>
      </c>
      <c r="P1657" t="s">
        <v>37</v>
      </c>
      <c r="Q1657" t="s">
        <v>38</v>
      </c>
      <c r="R1657" t="s">
        <v>90</v>
      </c>
      <c r="S1657" s="1">
        <v>22289</v>
      </c>
      <c r="T1657">
        <f>DATEDIF(employee_data3[[#This Row],[DOB]],DATE(2023, 1, 1), "Y")</f>
        <v>61</v>
      </c>
      <c r="U1657" t="str">
        <f>IF(employee_data3[[#This Row],[Age]]&lt;=25, "Remaja", IF(employee_data3[[#This Row],[Age]]&lt;=55, "Dewasa", "Lansia"))</f>
        <v>Lansia</v>
      </c>
      <c r="V1657" t="s">
        <v>40</v>
      </c>
      <c r="W1657" t="s">
        <v>83</v>
      </c>
      <c r="X1657" t="s">
        <v>55</v>
      </c>
      <c r="Y1657">
        <v>53786</v>
      </c>
      <c r="Z1657" t="s">
        <v>93</v>
      </c>
      <c r="AA1657" t="s">
        <v>75</v>
      </c>
      <c r="AB1657" t="s">
        <v>45</v>
      </c>
      <c r="AC1657">
        <v>3</v>
      </c>
      <c r="AD1657" s="11">
        <f>(employee_data3[[#This Row],[Current Employee Rating]]-AVERAGE(employee_data3[Current Employee Rating]))/STDEV(employee_data3[Current Employee Rating])</f>
        <v>3.0539538160596794E-2</v>
      </c>
      <c r="AE1657" s="11" t="str">
        <f>IF(employee_data3[[#This Row],[Z Score]]&gt;3,"Yes","No")</f>
        <v>No</v>
      </c>
    </row>
    <row r="1658" spans="1:31" x14ac:dyDescent="0.3">
      <c r="A1658">
        <v>2083</v>
      </c>
      <c r="B1658" t="s">
        <v>6339</v>
      </c>
      <c r="C1658" t="s">
        <v>3037</v>
      </c>
      <c r="D1658" s="1">
        <v>43933</v>
      </c>
      <c r="E1658" s="1"/>
      <c r="F1658" t="s">
        <v>28</v>
      </c>
      <c r="G1658" t="s">
        <v>6340</v>
      </c>
      <c r="H1658" t="s">
        <v>6341</v>
      </c>
      <c r="I1658" t="s">
        <v>50</v>
      </c>
      <c r="J1658" t="s">
        <v>32</v>
      </c>
      <c r="K1658" t="str">
        <f>IF(employee_data3[[#This Row],[EmployeeStatus]]="Active", "Active", "Attrition")</f>
        <v>Active</v>
      </c>
      <c r="L1658" t="s">
        <v>33</v>
      </c>
      <c r="M1658" t="s">
        <v>34</v>
      </c>
      <c r="N1658" t="s">
        <v>35</v>
      </c>
      <c r="O1658" t="s">
        <v>36</v>
      </c>
      <c r="P1658" t="s">
        <v>37</v>
      </c>
      <c r="Q1658" t="s">
        <v>38</v>
      </c>
      <c r="R1658" t="s">
        <v>111</v>
      </c>
      <c r="S1658" s="1">
        <v>29722</v>
      </c>
      <c r="T1658">
        <f>DATEDIF(employee_data3[[#This Row],[DOB]],DATE(2023, 1, 1), "Y")</f>
        <v>41</v>
      </c>
      <c r="U1658" t="str">
        <f>IF(employee_data3[[#This Row],[Age]]&lt;=25, "Remaja", IF(employee_data3[[#This Row],[Age]]&lt;=55, "Dewasa", "Lansia"))</f>
        <v>Dewasa</v>
      </c>
      <c r="V1658" t="s">
        <v>40</v>
      </c>
      <c r="W1658" t="s">
        <v>103</v>
      </c>
      <c r="X1658" t="s">
        <v>42</v>
      </c>
      <c r="Y1658">
        <v>92893</v>
      </c>
      <c r="Z1658" t="s">
        <v>56</v>
      </c>
      <c r="AA1658" t="s">
        <v>104</v>
      </c>
      <c r="AB1658" t="s">
        <v>45</v>
      </c>
      <c r="AC1658">
        <v>3</v>
      </c>
      <c r="AD1658" s="11">
        <f>(employee_data3[[#This Row],[Current Employee Rating]]-AVERAGE(employee_data3[Current Employee Rating]))/STDEV(employee_data3[Current Employee Rating])</f>
        <v>3.0539538160596794E-2</v>
      </c>
      <c r="AE1658" s="11" t="str">
        <f>IF(employee_data3[[#This Row],[Z Score]]&gt;3,"Yes","No")</f>
        <v>No</v>
      </c>
    </row>
    <row r="1659" spans="1:31" x14ac:dyDescent="0.3">
      <c r="A1659">
        <v>2084</v>
      </c>
      <c r="B1659" t="s">
        <v>4266</v>
      </c>
      <c r="C1659" t="s">
        <v>2522</v>
      </c>
      <c r="D1659" s="1">
        <v>44285</v>
      </c>
      <c r="E1659" s="1"/>
      <c r="F1659" t="s">
        <v>28</v>
      </c>
      <c r="G1659" t="s">
        <v>6342</v>
      </c>
      <c r="H1659" t="s">
        <v>6343</v>
      </c>
      <c r="I1659" t="s">
        <v>139</v>
      </c>
      <c r="J1659" t="s">
        <v>32</v>
      </c>
      <c r="K1659" t="str">
        <f>IF(employee_data3[[#This Row],[EmployeeStatus]]="Active", "Active", "Attrition")</f>
        <v>Active</v>
      </c>
      <c r="L1659" t="s">
        <v>33</v>
      </c>
      <c r="M1659" t="s">
        <v>64</v>
      </c>
      <c r="N1659" t="s">
        <v>63</v>
      </c>
      <c r="O1659" t="s">
        <v>36</v>
      </c>
      <c r="P1659" t="s">
        <v>37</v>
      </c>
      <c r="Q1659" t="s">
        <v>38</v>
      </c>
      <c r="R1659" t="s">
        <v>2015</v>
      </c>
      <c r="S1659" s="1">
        <v>25970</v>
      </c>
      <c r="T1659">
        <f>DATEDIF(employee_data3[[#This Row],[DOB]],DATE(2023, 1, 1), "Y")</f>
        <v>51</v>
      </c>
      <c r="U1659" t="str">
        <f>IF(employee_data3[[#This Row],[Age]]&lt;=25, "Remaja", IF(employee_data3[[#This Row],[Age]]&lt;=55, "Dewasa", "Lansia"))</f>
        <v>Dewasa</v>
      </c>
      <c r="V1659" t="s">
        <v>40</v>
      </c>
      <c r="W1659" t="s">
        <v>67</v>
      </c>
      <c r="X1659" t="s">
        <v>42</v>
      </c>
      <c r="Y1659">
        <v>77142</v>
      </c>
      <c r="Z1659" t="s">
        <v>56</v>
      </c>
      <c r="AA1659" t="s">
        <v>104</v>
      </c>
      <c r="AB1659" t="s">
        <v>45</v>
      </c>
      <c r="AC1659">
        <v>3</v>
      </c>
      <c r="AD1659" s="11">
        <f>(employee_data3[[#This Row],[Current Employee Rating]]-AVERAGE(employee_data3[Current Employee Rating]))/STDEV(employee_data3[Current Employee Rating])</f>
        <v>3.0539538160596794E-2</v>
      </c>
      <c r="AE1659" s="11" t="str">
        <f>IF(employee_data3[[#This Row],[Z Score]]&gt;3,"Yes","No")</f>
        <v>No</v>
      </c>
    </row>
    <row r="1660" spans="1:31" x14ac:dyDescent="0.3">
      <c r="A1660">
        <v>2085</v>
      </c>
      <c r="B1660" t="s">
        <v>6344</v>
      </c>
      <c r="C1660" t="s">
        <v>3440</v>
      </c>
      <c r="D1660" s="1">
        <v>43590</v>
      </c>
      <c r="E1660" s="1">
        <v>44572</v>
      </c>
      <c r="F1660" t="s">
        <v>28</v>
      </c>
      <c r="G1660" t="s">
        <v>6345</v>
      </c>
      <c r="H1660" t="s">
        <v>6346</v>
      </c>
      <c r="I1660" t="s">
        <v>118</v>
      </c>
      <c r="J1660" t="s">
        <v>32</v>
      </c>
      <c r="K1660" t="str">
        <f>IF(employee_data3[[#This Row],[EmployeeStatus]]="Active", "Active", "Attrition")</f>
        <v>Active</v>
      </c>
      <c r="L1660" t="s">
        <v>33</v>
      </c>
      <c r="M1660" t="s">
        <v>34</v>
      </c>
      <c r="N1660" t="s">
        <v>63</v>
      </c>
      <c r="O1660" t="s">
        <v>175</v>
      </c>
      <c r="P1660" t="s">
        <v>6347</v>
      </c>
      <c r="Q1660" t="s">
        <v>38</v>
      </c>
      <c r="R1660" t="s">
        <v>111</v>
      </c>
      <c r="S1660" s="1">
        <v>36353</v>
      </c>
      <c r="T1660">
        <f>DATEDIF(employee_data3[[#This Row],[DOB]],DATE(2023, 1, 1), "Y")</f>
        <v>23</v>
      </c>
      <c r="U1660" t="str">
        <f>IF(employee_data3[[#This Row],[Age]]&lt;=25, "Remaja", IF(employee_data3[[#This Row],[Age]]&lt;=55, "Dewasa", "Lansia"))</f>
        <v>Remaja</v>
      </c>
      <c r="V1660" t="s">
        <v>40</v>
      </c>
      <c r="W1660" t="s">
        <v>113</v>
      </c>
      <c r="X1660" t="s">
        <v>42</v>
      </c>
      <c r="Y1660">
        <v>8666</v>
      </c>
      <c r="Z1660" t="s">
        <v>128</v>
      </c>
      <c r="AA1660" t="s">
        <v>84</v>
      </c>
      <c r="AB1660" t="s">
        <v>45</v>
      </c>
      <c r="AC1660">
        <v>3</v>
      </c>
      <c r="AD1660" s="11">
        <f>(employee_data3[[#This Row],[Current Employee Rating]]-AVERAGE(employee_data3[Current Employee Rating]))/STDEV(employee_data3[Current Employee Rating])</f>
        <v>3.0539538160596794E-2</v>
      </c>
      <c r="AE1660" s="11" t="str">
        <f>IF(employee_data3[[#This Row],[Z Score]]&gt;3,"Yes","No")</f>
        <v>No</v>
      </c>
    </row>
    <row r="1661" spans="1:31" x14ac:dyDescent="0.3">
      <c r="A1661">
        <v>2086</v>
      </c>
      <c r="B1661" t="s">
        <v>6348</v>
      </c>
      <c r="C1661" t="s">
        <v>538</v>
      </c>
      <c r="D1661" s="1">
        <v>44347</v>
      </c>
      <c r="E1661" s="1">
        <v>44512</v>
      </c>
      <c r="F1661" t="s">
        <v>28</v>
      </c>
      <c r="G1661" t="s">
        <v>6349</v>
      </c>
      <c r="H1661" t="s">
        <v>6350</v>
      </c>
      <c r="I1661" t="s">
        <v>62</v>
      </c>
      <c r="J1661" t="s">
        <v>32</v>
      </c>
      <c r="K1661" t="str">
        <f>IF(employee_data3[[#This Row],[EmployeeStatus]]="Active", "Active", "Attrition")</f>
        <v>Active</v>
      </c>
      <c r="L1661" t="s">
        <v>33</v>
      </c>
      <c r="M1661" t="s">
        <v>51</v>
      </c>
      <c r="N1661" t="s">
        <v>52</v>
      </c>
      <c r="O1661" t="s">
        <v>140</v>
      </c>
      <c r="P1661" t="s">
        <v>6351</v>
      </c>
      <c r="Q1661" t="s">
        <v>38</v>
      </c>
      <c r="R1661" t="s">
        <v>81</v>
      </c>
      <c r="S1661" s="1">
        <v>28808</v>
      </c>
      <c r="T1661">
        <f>DATEDIF(employee_data3[[#This Row],[DOB]],DATE(2023, 1, 1), "Y")</f>
        <v>44</v>
      </c>
      <c r="U1661" t="str">
        <f>IF(employee_data3[[#This Row],[Age]]&lt;=25, "Remaja", IF(employee_data3[[#This Row],[Age]]&lt;=55, "Dewasa", "Lansia"))</f>
        <v>Dewasa</v>
      </c>
      <c r="V1661" t="s">
        <v>40</v>
      </c>
      <c r="W1661" t="s">
        <v>83</v>
      </c>
      <c r="X1661" t="s">
        <v>42</v>
      </c>
      <c r="Y1661">
        <v>26272</v>
      </c>
      <c r="Z1661" t="s">
        <v>128</v>
      </c>
      <c r="AA1661" t="s">
        <v>104</v>
      </c>
      <c r="AB1661" t="s">
        <v>45</v>
      </c>
      <c r="AC1661">
        <v>3</v>
      </c>
      <c r="AD1661" s="11">
        <f>(employee_data3[[#This Row],[Current Employee Rating]]-AVERAGE(employee_data3[Current Employee Rating]))/STDEV(employee_data3[Current Employee Rating])</f>
        <v>3.0539538160596794E-2</v>
      </c>
      <c r="AE1661" s="11" t="str">
        <f>IF(employee_data3[[#This Row],[Z Score]]&gt;3,"Yes","No")</f>
        <v>No</v>
      </c>
    </row>
    <row r="1662" spans="1:31" x14ac:dyDescent="0.3">
      <c r="A1662">
        <v>2087</v>
      </c>
      <c r="B1662" t="s">
        <v>3930</v>
      </c>
      <c r="C1662" t="s">
        <v>1856</v>
      </c>
      <c r="D1662" s="1">
        <v>43790</v>
      </c>
      <c r="E1662" s="1">
        <v>44006</v>
      </c>
      <c r="F1662" t="s">
        <v>28</v>
      </c>
      <c r="G1662" t="s">
        <v>6352</v>
      </c>
      <c r="H1662" t="s">
        <v>6353</v>
      </c>
      <c r="I1662" t="s">
        <v>168</v>
      </c>
      <c r="J1662" t="s">
        <v>32</v>
      </c>
      <c r="K1662" t="str">
        <f>IF(employee_data3[[#This Row],[EmployeeStatus]]="Active", "Active", "Attrition")</f>
        <v>Active</v>
      </c>
      <c r="L1662" t="s">
        <v>52</v>
      </c>
      <c r="M1662" t="s">
        <v>51</v>
      </c>
      <c r="N1662" t="s">
        <v>63</v>
      </c>
      <c r="O1662" t="s">
        <v>99</v>
      </c>
      <c r="P1662" t="s">
        <v>6354</v>
      </c>
      <c r="Q1662" t="s">
        <v>38</v>
      </c>
      <c r="R1662" t="s">
        <v>90</v>
      </c>
      <c r="S1662" s="1">
        <v>21903</v>
      </c>
      <c r="T1662">
        <f>DATEDIF(employee_data3[[#This Row],[DOB]],DATE(2023, 1, 1), "Y")</f>
        <v>63</v>
      </c>
      <c r="U1662" t="str">
        <f>IF(employee_data3[[#This Row],[Age]]&lt;=25, "Remaja", IF(employee_data3[[#This Row],[Age]]&lt;=55, "Dewasa", "Lansia"))</f>
        <v>Lansia</v>
      </c>
      <c r="V1662" t="s">
        <v>40</v>
      </c>
      <c r="W1662" t="s">
        <v>83</v>
      </c>
      <c r="X1662" t="s">
        <v>42</v>
      </c>
      <c r="Y1662">
        <v>11105</v>
      </c>
      <c r="Z1662" t="s">
        <v>93</v>
      </c>
      <c r="AA1662" t="s">
        <v>44</v>
      </c>
      <c r="AB1662" t="s">
        <v>45</v>
      </c>
      <c r="AC1662">
        <v>3</v>
      </c>
      <c r="AD1662" s="11">
        <f>(employee_data3[[#This Row],[Current Employee Rating]]-AVERAGE(employee_data3[Current Employee Rating]))/STDEV(employee_data3[Current Employee Rating])</f>
        <v>3.0539538160596794E-2</v>
      </c>
      <c r="AE1662" s="11" t="str">
        <f>IF(employee_data3[[#This Row],[Z Score]]&gt;3,"Yes","No")</f>
        <v>No</v>
      </c>
    </row>
    <row r="1663" spans="1:31" x14ac:dyDescent="0.3">
      <c r="A1663">
        <v>2088</v>
      </c>
      <c r="B1663" t="s">
        <v>6355</v>
      </c>
      <c r="C1663" t="s">
        <v>2386</v>
      </c>
      <c r="D1663" s="1">
        <v>43665</v>
      </c>
      <c r="E1663" s="1"/>
      <c r="F1663" t="s">
        <v>28</v>
      </c>
      <c r="G1663" t="s">
        <v>6356</v>
      </c>
      <c r="H1663" t="s">
        <v>6357</v>
      </c>
      <c r="I1663" t="s">
        <v>133</v>
      </c>
      <c r="J1663" t="s">
        <v>32</v>
      </c>
      <c r="K1663" t="str">
        <f>IF(employee_data3[[#This Row],[EmployeeStatus]]="Active", "Active", "Attrition")</f>
        <v>Active</v>
      </c>
      <c r="L1663" t="s">
        <v>33</v>
      </c>
      <c r="M1663" t="s">
        <v>64</v>
      </c>
      <c r="N1663" t="s">
        <v>63</v>
      </c>
      <c r="O1663" t="s">
        <v>36</v>
      </c>
      <c r="P1663" t="s">
        <v>37</v>
      </c>
      <c r="Q1663" t="s">
        <v>38</v>
      </c>
      <c r="R1663" t="s">
        <v>504</v>
      </c>
      <c r="S1663" s="1">
        <v>22063</v>
      </c>
      <c r="T1663">
        <f>DATEDIF(employee_data3[[#This Row],[DOB]],DATE(2023, 1, 1), "Y")</f>
        <v>62</v>
      </c>
      <c r="U1663" t="str">
        <f>IF(employee_data3[[#This Row],[Age]]&lt;=25, "Remaja", IF(employee_data3[[#This Row],[Age]]&lt;=55, "Dewasa", "Lansia"))</f>
        <v>Lansia</v>
      </c>
      <c r="V1663" t="s">
        <v>40</v>
      </c>
      <c r="W1663" t="s">
        <v>178</v>
      </c>
      <c r="X1663" t="s">
        <v>42</v>
      </c>
      <c r="Y1663">
        <v>37040</v>
      </c>
      <c r="Z1663" t="s">
        <v>43</v>
      </c>
      <c r="AA1663" t="s">
        <v>104</v>
      </c>
      <c r="AB1663" t="s">
        <v>45</v>
      </c>
      <c r="AC1663">
        <v>3</v>
      </c>
      <c r="AD1663" s="11">
        <f>(employee_data3[[#This Row],[Current Employee Rating]]-AVERAGE(employee_data3[Current Employee Rating]))/STDEV(employee_data3[Current Employee Rating])</f>
        <v>3.0539538160596794E-2</v>
      </c>
      <c r="AE1663" s="11" t="str">
        <f>IF(employee_data3[[#This Row],[Z Score]]&gt;3,"Yes","No")</f>
        <v>No</v>
      </c>
    </row>
    <row r="1664" spans="1:31" x14ac:dyDescent="0.3">
      <c r="A1664">
        <v>2089</v>
      </c>
      <c r="B1664" t="s">
        <v>6358</v>
      </c>
      <c r="C1664" t="s">
        <v>1099</v>
      </c>
      <c r="D1664" s="1">
        <v>43463</v>
      </c>
      <c r="E1664" s="1">
        <v>44016</v>
      </c>
      <c r="F1664" t="s">
        <v>28</v>
      </c>
      <c r="G1664" t="s">
        <v>6359</v>
      </c>
      <c r="H1664" t="s">
        <v>6360</v>
      </c>
      <c r="I1664" t="s">
        <v>80</v>
      </c>
      <c r="J1664" t="s">
        <v>32</v>
      </c>
      <c r="K1664" t="str">
        <f>IF(employee_data3[[#This Row],[EmployeeStatus]]="Active", "Active", "Attrition")</f>
        <v>Active</v>
      </c>
      <c r="L1664" t="s">
        <v>33</v>
      </c>
      <c r="M1664" t="s">
        <v>34</v>
      </c>
      <c r="N1664" t="s">
        <v>52</v>
      </c>
      <c r="O1664" t="s">
        <v>175</v>
      </c>
      <c r="P1664" t="s">
        <v>6361</v>
      </c>
      <c r="Q1664" t="s">
        <v>38</v>
      </c>
      <c r="R1664" t="s">
        <v>1012</v>
      </c>
      <c r="S1664" s="1">
        <v>24262</v>
      </c>
      <c r="T1664">
        <f>DATEDIF(employee_data3[[#This Row],[DOB]],DATE(2023, 1, 1), "Y")</f>
        <v>56</v>
      </c>
      <c r="U1664" t="str">
        <f>IF(employee_data3[[#This Row],[Age]]&lt;=25, "Remaja", IF(employee_data3[[#This Row],[Age]]&lt;=55, "Dewasa", "Lansia"))</f>
        <v>Lansia</v>
      </c>
      <c r="V1664" t="s">
        <v>40</v>
      </c>
      <c r="W1664" t="s">
        <v>184</v>
      </c>
      <c r="X1664" t="s">
        <v>42</v>
      </c>
      <c r="Y1664">
        <v>93414</v>
      </c>
      <c r="Z1664" t="s">
        <v>43</v>
      </c>
      <c r="AA1664" t="s">
        <v>84</v>
      </c>
      <c r="AB1664" t="s">
        <v>45</v>
      </c>
      <c r="AC1664">
        <v>3</v>
      </c>
      <c r="AD1664" s="11">
        <f>(employee_data3[[#This Row],[Current Employee Rating]]-AVERAGE(employee_data3[Current Employee Rating]))/STDEV(employee_data3[Current Employee Rating])</f>
        <v>3.0539538160596794E-2</v>
      </c>
      <c r="AE1664" s="11" t="str">
        <f>IF(employee_data3[[#This Row],[Z Score]]&gt;3,"Yes","No")</f>
        <v>No</v>
      </c>
    </row>
    <row r="1665" spans="1:31" x14ac:dyDescent="0.3">
      <c r="A1665">
        <v>2090</v>
      </c>
      <c r="B1665" t="s">
        <v>2659</v>
      </c>
      <c r="C1665" t="s">
        <v>2135</v>
      </c>
      <c r="D1665" s="1">
        <v>44938</v>
      </c>
      <c r="E1665" s="1"/>
      <c r="F1665" t="s">
        <v>728</v>
      </c>
      <c r="G1665" t="s">
        <v>6362</v>
      </c>
      <c r="H1665" t="s">
        <v>6363</v>
      </c>
      <c r="I1665" t="s">
        <v>50</v>
      </c>
      <c r="J1665" t="s">
        <v>32</v>
      </c>
      <c r="K1665" t="str">
        <f>IF(employee_data3[[#This Row],[EmployeeStatus]]="Active", "Active", "Attrition")</f>
        <v>Active</v>
      </c>
      <c r="L1665" t="s">
        <v>52</v>
      </c>
      <c r="M1665" t="s">
        <v>64</v>
      </c>
      <c r="N1665" t="s">
        <v>63</v>
      </c>
      <c r="O1665" t="s">
        <v>36</v>
      </c>
      <c r="P1665" t="s">
        <v>37</v>
      </c>
      <c r="Q1665" t="s">
        <v>38</v>
      </c>
      <c r="R1665" t="s">
        <v>66</v>
      </c>
      <c r="S1665" s="1">
        <v>15644</v>
      </c>
      <c r="T1665">
        <f>DATEDIF(employee_data3[[#This Row],[DOB]],DATE(2023, 1, 1), "Y")</f>
        <v>80</v>
      </c>
      <c r="U1665" t="str">
        <f>IF(employee_data3[[#This Row],[Age]]&lt;=25, "Remaja", IF(employee_data3[[#This Row],[Age]]&lt;=55, "Dewasa", "Lansia"))</f>
        <v>Lansia</v>
      </c>
      <c r="V1665" t="s">
        <v>40</v>
      </c>
      <c r="W1665" t="s">
        <v>67</v>
      </c>
      <c r="X1665" t="s">
        <v>42</v>
      </c>
      <c r="Y1665">
        <v>33206</v>
      </c>
      <c r="Z1665" t="s">
        <v>128</v>
      </c>
      <c r="AA1665" t="s">
        <v>104</v>
      </c>
      <c r="AB1665" t="s">
        <v>45</v>
      </c>
      <c r="AC1665">
        <v>3</v>
      </c>
      <c r="AD1665" s="11">
        <f>(employee_data3[[#This Row],[Current Employee Rating]]-AVERAGE(employee_data3[Current Employee Rating]))/STDEV(employee_data3[Current Employee Rating])</f>
        <v>3.0539538160596794E-2</v>
      </c>
      <c r="AE1665" s="11" t="str">
        <f>IF(employee_data3[[#This Row],[Z Score]]&gt;3,"Yes","No")</f>
        <v>No</v>
      </c>
    </row>
    <row r="1666" spans="1:31" x14ac:dyDescent="0.3">
      <c r="A1666">
        <v>2091</v>
      </c>
      <c r="B1666" t="s">
        <v>3650</v>
      </c>
      <c r="C1666" t="s">
        <v>6107</v>
      </c>
      <c r="D1666" s="1">
        <v>44890</v>
      </c>
      <c r="E1666" s="1"/>
      <c r="F1666" t="s">
        <v>728</v>
      </c>
      <c r="G1666" t="s">
        <v>6364</v>
      </c>
      <c r="H1666" t="s">
        <v>6365</v>
      </c>
      <c r="I1666" t="s">
        <v>139</v>
      </c>
      <c r="J1666" t="s">
        <v>32</v>
      </c>
      <c r="K1666" t="str">
        <f>IF(employee_data3[[#This Row],[EmployeeStatus]]="Active", "Active", "Attrition")</f>
        <v>Active</v>
      </c>
      <c r="L1666" t="s">
        <v>33</v>
      </c>
      <c r="M1666" t="s">
        <v>34</v>
      </c>
      <c r="N1666" t="s">
        <v>52</v>
      </c>
      <c r="O1666" t="s">
        <v>36</v>
      </c>
      <c r="P1666" t="s">
        <v>37</v>
      </c>
      <c r="Q1666" t="s">
        <v>38</v>
      </c>
      <c r="R1666" t="s">
        <v>90</v>
      </c>
      <c r="S1666" s="1">
        <v>36233</v>
      </c>
      <c r="T1666">
        <f>DATEDIF(employee_data3[[#This Row],[DOB]],DATE(2023, 1, 1), "Y")</f>
        <v>23</v>
      </c>
      <c r="U1666" t="str">
        <f>IF(employee_data3[[#This Row],[Age]]&lt;=25, "Remaja", IF(employee_data3[[#This Row],[Age]]&lt;=55, "Dewasa", "Lansia"))</f>
        <v>Remaja</v>
      </c>
      <c r="V1666" t="s">
        <v>40</v>
      </c>
      <c r="W1666" t="s">
        <v>654</v>
      </c>
      <c r="X1666" t="s">
        <v>42</v>
      </c>
      <c r="Y1666">
        <v>72118</v>
      </c>
      <c r="Z1666" t="s">
        <v>93</v>
      </c>
      <c r="AA1666" t="s">
        <v>75</v>
      </c>
      <c r="AB1666" t="s">
        <v>45</v>
      </c>
      <c r="AC1666">
        <v>3</v>
      </c>
      <c r="AD1666" s="11">
        <f>(employee_data3[[#This Row],[Current Employee Rating]]-AVERAGE(employee_data3[Current Employee Rating]))/STDEV(employee_data3[Current Employee Rating])</f>
        <v>3.0539538160596794E-2</v>
      </c>
      <c r="AE1666" s="11" t="str">
        <f>IF(employee_data3[[#This Row],[Z Score]]&gt;3,"Yes","No")</f>
        <v>No</v>
      </c>
    </row>
    <row r="1667" spans="1:31" x14ac:dyDescent="0.3">
      <c r="A1667">
        <v>2092</v>
      </c>
      <c r="B1667" t="s">
        <v>3905</v>
      </c>
      <c r="C1667" t="s">
        <v>6366</v>
      </c>
      <c r="D1667" s="1">
        <v>43782</v>
      </c>
      <c r="E1667" s="1"/>
      <c r="F1667" t="s">
        <v>728</v>
      </c>
      <c r="G1667" t="s">
        <v>6367</v>
      </c>
      <c r="H1667" t="s">
        <v>6368</v>
      </c>
      <c r="I1667" t="s">
        <v>118</v>
      </c>
      <c r="J1667" t="s">
        <v>32</v>
      </c>
      <c r="K1667" t="str">
        <f>IF(employee_data3[[#This Row],[EmployeeStatus]]="Active", "Active", "Attrition")</f>
        <v>Active</v>
      </c>
      <c r="L1667" t="s">
        <v>52</v>
      </c>
      <c r="M1667" t="s">
        <v>34</v>
      </c>
      <c r="N1667" t="s">
        <v>63</v>
      </c>
      <c r="O1667" t="s">
        <v>36</v>
      </c>
      <c r="P1667" t="s">
        <v>37</v>
      </c>
      <c r="Q1667" t="s">
        <v>38</v>
      </c>
      <c r="R1667" t="s">
        <v>90</v>
      </c>
      <c r="S1667" s="1">
        <v>32029</v>
      </c>
      <c r="T1667">
        <f>DATEDIF(employee_data3[[#This Row],[DOB]],DATE(2023, 1, 1), "Y")</f>
        <v>35</v>
      </c>
      <c r="U1667" t="str">
        <f>IF(employee_data3[[#This Row],[Age]]&lt;=25, "Remaja", IF(employee_data3[[#This Row],[Age]]&lt;=55, "Dewasa", "Lansia"))</f>
        <v>Dewasa</v>
      </c>
      <c r="V1667" t="s">
        <v>40</v>
      </c>
      <c r="W1667" t="s">
        <v>83</v>
      </c>
      <c r="X1667" t="s">
        <v>42</v>
      </c>
      <c r="Y1667">
        <v>36134</v>
      </c>
      <c r="Z1667" t="s">
        <v>128</v>
      </c>
      <c r="AA1667" t="s">
        <v>44</v>
      </c>
      <c r="AB1667" t="s">
        <v>45</v>
      </c>
      <c r="AC1667">
        <v>3</v>
      </c>
      <c r="AD1667" s="11">
        <f>(employee_data3[[#This Row],[Current Employee Rating]]-AVERAGE(employee_data3[Current Employee Rating]))/STDEV(employee_data3[Current Employee Rating])</f>
        <v>3.0539538160596794E-2</v>
      </c>
      <c r="AE1667" s="11" t="str">
        <f>IF(employee_data3[[#This Row],[Z Score]]&gt;3,"Yes","No")</f>
        <v>No</v>
      </c>
    </row>
    <row r="1668" spans="1:31" x14ac:dyDescent="0.3">
      <c r="A1668">
        <v>2093</v>
      </c>
      <c r="B1668" t="s">
        <v>217</v>
      </c>
      <c r="C1668" t="s">
        <v>2724</v>
      </c>
      <c r="D1668" s="1">
        <v>44082</v>
      </c>
      <c r="E1668" s="1">
        <v>44797</v>
      </c>
      <c r="F1668" t="s">
        <v>728</v>
      </c>
      <c r="G1668" t="s">
        <v>6369</v>
      </c>
      <c r="H1668" t="s">
        <v>6370</v>
      </c>
      <c r="I1668" t="s">
        <v>62</v>
      </c>
      <c r="J1668" t="s">
        <v>32</v>
      </c>
      <c r="K1668" t="str">
        <f>IF(employee_data3[[#This Row],[EmployeeStatus]]="Active", "Active", "Attrition")</f>
        <v>Active</v>
      </c>
      <c r="L1668" t="s">
        <v>33</v>
      </c>
      <c r="M1668" t="s">
        <v>51</v>
      </c>
      <c r="N1668" t="s">
        <v>35</v>
      </c>
      <c r="O1668" t="s">
        <v>126</v>
      </c>
      <c r="P1668" t="s">
        <v>6371</v>
      </c>
      <c r="Q1668" t="s">
        <v>38</v>
      </c>
      <c r="R1668" t="s">
        <v>81</v>
      </c>
      <c r="S1668" s="1">
        <v>17659</v>
      </c>
      <c r="T1668">
        <f>DATEDIF(employee_data3[[#This Row],[DOB]],DATE(2023, 1, 1), "Y")</f>
        <v>74</v>
      </c>
      <c r="U1668" t="str">
        <f>IF(employee_data3[[#This Row],[Age]]&lt;=25, "Remaja", IF(employee_data3[[#This Row],[Age]]&lt;=55, "Dewasa", "Lansia"))</f>
        <v>Lansia</v>
      </c>
      <c r="V1668" t="s">
        <v>40</v>
      </c>
      <c r="W1668" t="s">
        <v>103</v>
      </c>
      <c r="X1668" t="s">
        <v>42</v>
      </c>
      <c r="Y1668">
        <v>18116</v>
      </c>
      <c r="Z1668" t="s">
        <v>56</v>
      </c>
      <c r="AA1668" t="s">
        <v>84</v>
      </c>
      <c r="AB1668" t="s">
        <v>45</v>
      </c>
      <c r="AC1668">
        <v>3</v>
      </c>
      <c r="AD1668" s="11">
        <f>(employee_data3[[#This Row],[Current Employee Rating]]-AVERAGE(employee_data3[Current Employee Rating]))/STDEV(employee_data3[Current Employee Rating])</f>
        <v>3.0539538160596794E-2</v>
      </c>
      <c r="AE1668" s="11" t="str">
        <f>IF(employee_data3[[#This Row],[Z Score]]&gt;3,"Yes","No")</f>
        <v>No</v>
      </c>
    </row>
    <row r="1669" spans="1:31" x14ac:dyDescent="0.3">
      <c r="A1669">
        <v>2094</v>
      </c>
      <c r="B1669" t="s">
        <v>6372</v>
      </c>
      <c r="C1669" t="s">
        <v>3813</v>
      </c>
      <c r="D1669" s="1">
        <v>43632</v>
      </c>
      <c r="E1669" s="1">
        <v>44446</v>
      </c>
      <c r="F1669" t="s">
        <v>728</v>
      </c>
      <c r="G1669" t="s">
        <v>6373</v>
      </c>
      <c r="H1669" t="s">
        <v>6374</v>
      </c>
      <c r="I1669" t="s">
        <v>168</v>
      </c>
      <c r="J1669" t="s">
        <v>32</v>
      </c>
      <c r="K1669" t="str">
        <f>IF(employee_data3[[#This Row],[EmployeeStatus]]="Active", "Active", "Attrition")</f>
        <v>Active</v>
      </c>
      <c r="L1669" t="s">
        <v>52</v>
      </c>
      <c r="M1669" t="s">
        <v>34</v>
      </c>
      <c r="N1669" t="s">
        <v>52</v>
      </c>
      <c r="O1669" t="s">
        <v>99</v>
      </c>
      <c r="P1669" t="s">
        <v>6375</v>
      </c>
      <c r="Q1669" t="s">
        <v>38</v>
      </c>
      <c r="R1669" t="s">
        <v>90</v>
      </c>
      <c r="S1669" s="1">
        <v>23388</v>
      </c>
      <c r="T1669">
        <f>DATEDIF(employee_data3[[#This Row],[DOB]],DATE(2023, 1, 1), "Y")</f>
        <v>58</v>
      </c>
      <c r="U1669" t="str">
        <f>IF(employee_data3[[#This Row],[Age]]&lt;=25, "Remaja", IF(employee_data3[[#This Row],[Age]]&lt;=55, "Dewasa", "Lansia"))</f>
        <v>Lansia</v>
      </c>
      <c r="V1669" t="s">
        <v>40</v>
      </c>
      <c r="W1669" t="s">
        <v>352</v>
      </c>
      <c r="X1669" t="s">
        <v>42</v>
      </c>
      <c r="Y1669">
        <v>67210</v>
      </c>
      <c r="Z1669" t="s">
        <v>93</v>
      </c>
      <c r="AA1669" t="s">
        <v>84</v>
      </c>
      <c r="AB1669" t="s">
        <v>45</v>
      </c>
      <c r="AC1669">
        <v>3</v>
      </c>
      <c r="AD1669" s="11">
        <f>(employee_data3[[#This Row],[Current Employee Rating]]-AVERAGE(employee_data3[Current Employee Rating]))/STDEV(employee_data3[Current Employee Rating])</f>
        <v>3.0539538160596794E-2</v>
      </c>
      <c r="AE1669" s="11" t="str">
        <f>IF(employee_data3[[#This Row],[Z Score]]&gt;3,"Yes","No")</f>
        <v>No</v>
      </c>
    </row>
    <row r="1670" spans="1:31" x14ac:dyDescent="0.3">
      <c r="A1670">
        <v>2095</v>
      </c>
      <c r="B1670" t="s">
        <v>6376</v>
      </c>
      <c r="C1670" t="s">
        <v>1863</v>
      </c>
      <c r="D1670" s="1">
        <v>45121</v>
      </c>
      <c r="E1670" s="1">
        <v>45123</v>
      </c>
      <c r="F1670" t="s">
        <v>728</v>
      </c>
      <c r="G1670" t="s">
        <v>6377</v>
      </c>
      <c r="H1670" t="s">
        <v>6378</v>
      </c>
      <c r="I1670" t="s">
        <v>133</v>
      </c>
      <c r="J1670" t="s">
        <v>32</v>
      </c>
      <c r="K1670" t="str">
        <f>IF(employee_data3[[#This Row],[EmployeeStatus]]="Active", "Active", "Attrition")</f>
        <v>Active</v>
      </c>
      <c r="L1670" t="s">
        <v>63</v>
      </c>
      <c r="M1670" t="s">
        <v>51</v>
      </c>
      <c r="N1670" t="s">
        <v>63</v>
      </c>
      <c r="O1670" t="s">
        <v>140</v>
      </c>
      <c r="P1670" t="s">
        <v>6379</v>
      </c>
      <c r="Q1670" t="s">
        <v>38</v>
      </c>
      <c r="R1670" t="s">
        <v>177</v>
      </c>
      <c r="S1670" s="1">
        <v>35722</v>
      </c>
      <c r="T1670">
        <f>DATEDIF(employee_data3[[#This Row],[DOB]],DATE(2023, 1, 1), "Y")</f>
        <v>25</v>
      </c>
      <c r="U1670" t="str">
        <f>IF(employee_data3[[#This Row],[Age]]&lt;=25, "Remaja", IF(employee_data3[[#This Row],[Age]]&lt;=55, "Dewasa", "Lansia"))</f>
        <v>Remaja</v>
      </c>
      <c r="V1670" t="s">
        <v>40</v>
      </c>
      <c r="W1670" t="s">
        <v>243</v>
      </c>
      <c r="X1670" t="s">
        <v>42</v>
      </c>
      <c r="Y1670">
        <v>60616</v>
      </c>
      <c r="Z1670" t="s">
        <v>74</v>
      </c>
      <c r="AA1670" t="s">
        <v>104</v>
      </c>
      <c r="AB1670" t="s">
        <v>45</v>
      </c>
      <c r="AC1670">
        <v>3</v>
      </c>
      <c r="AD1670" s="11">
        <f>(employee_data3[[#This Row],[Current Employee Rating]]-AVERAGE(employee_data3[Current Employee Rating]))/STDEV(employee_data3[Current Employee Rating])</f>
        <v>3.0539538160596794E-2</v>
      </c>
      <c r="AE1670" s="11" t="str">
        <f>IF(employee_data3[[#This Row],[Z Score]]&gt;3,"Yes","No")</f>
        <v>No</v>
      </c>
    </row>
    <row r="1671" spans="1:31" x14ac:dyDescent="0.3">
      <c r="A1671">
        <v>2096</v>
      </c>
      <c r="B1671" t="s">
        <v>5826</v>
      </c>
      <c r="C1671" t="s">
        <v>3748</v>
      </c>
      <c r="D1671" s="1">
        <v>45125</v>
      </c>
      <c r="E1671" s="1"/>
      <c r="F1671" t="s">
        <v>728</v>
      </c>
      <c r="G1671" t="s">
        <v>6380</v>
      </c>
      <c r="H1671" t="s">
        <v>6381</v>
      </c>
      <c r="I1671" t="s">
        <v>80</v>
      </c>
      <c r="J1671" t="s">
        <v>32</v>
      </c>
      <c r="K1671" t="str">
        <f>IF(employee_data3[[#This Row],[EmployeeStatus]]="Active", "Active", "Attrition")</f>
        <v>Active</v>
      </c>
      <c r="L1671" t="s">
        <v>33</v>
      </c>
      <c r="M1671" t="s">
        <v>34</v>
      </c>
      <c r="N1671" t="s">
        <v>63</v>
      </c>
      <c r="O1671" t="s">
        <v>36</v>
      </c>
      <c r="P1671" t="s">
        <v>37</v>
      </c>
      <c r="Q1671" t="s">
        <v>38</v>
      </c>
      <c r="R1671" t="s">
        <v>90</v>
      </c>
      <c r="S1671" s="1">
        <v>31245</v>
      </c>
      <c r="T1671">
        <f>DATEDIF(employee_data3[[#This Row],[DOB]],DATE(2023, 1, 1), "Y")</f>
        <v>37</v>
      </c>
      <c r="U1671" t="str">
        <f>IF(employee_data3[[#This Row],[Age]]&lt;=25, "Remaja", IF(employee_data3[[#This Row],[Age]]&lt;=55, "Dewasa", "Lansia"))</f>
        <v>Dewasa</v>
      </c>
      <c r="V1671" t="s">
        <v>40</v>
      </c>
      <c r="W1671" t="s">
        <v>834</v>
      </c>
      <c r="X1671" t="s">
        <v>42</v>
      </c>
      <c r="Y1671">
        <v>17358</v>
      </c>
      <c r="Z1671" t="s">
        <v>93</v>
      </c>
      <c r="AA1671" t="s">
        <v>75</v>
      </c>
      <c r="AB1671" t="s">
        <v>45</v>
      </c>
      <c r="AC1671">
        <v>3</v>
      </c>
      <c r="AD1671" s="11">
        <f>(employee_data3[[#This Row],[Current Employee Rating]]-AVERAGE(employee_data3[Current Employee Rating]))/STDEV(employee_data3[Current Employee Rating])</f>
        <v>3.0539538160596794E-2</v>
      </c>
      <c r="AE1671" s="11" t="str">
        <f>IF(employee_data3[[#This Row],[Z Score]]&gt;3,"Yes","No")</f>
        <v>No</v>
      </c>
    </row>
    <row r="1672" spans="1:31" x14ac:dyDescent="0.3">
      <c r="A1672">
        <v>2097</v>
      </c>
      <c r="B1672" t="s">
        <v>1358</v>
      </c>
      <c r="C1672" t="s">
        <v>5267</v>
      </c>
      <c r="D1672" s="1">
        <v>43440</v>
      </c>
      <c r="E1672" s="1">
        <v>43564</v>
      </c>
      <c r="F1672" t="s">
        <v>728</v>
      </c>
      <c r="G1672" t="s">
        <v>6382</v>
      </c>
      <c r="H1672" t="s">
        <v>6383</v>
      </c>
      <c r="I1672" t="s">
        <v>98</v>
      </c>
      <c r="J1672" t="s">
        <v>32</v>
      </c>
      <c r="K1672" t="str">
        <f>IF(employee_data3[[#This Row],[EmployeeStatus]]="Active", "Active", "Attrition")</f>
        <v>Active</v>
      </c>
      <c r="L1672" t="s">
        <v>52</v>
      </c>
      <c r="M1672" t="s">
        <v>34</v>
      </c>
      <c r="N1672" t="s">
        <v>63</v>
      </c>
      <c r="O1672" t="s">
        <v>140</v>
      </c>
      <c r="P1672" t="s">
        <v>6384</v>
      </c>
      <c r="Q1672" t="s">
        <v>38</v>
      </c>
      <c r="R1672" t="s">
        <v>53</v>
      </c>
      <c r="S1672" s="1">
        <v>23432</v>
      </c>
      <c r="T1672">
        <f>DATEDIF(employee_data3[[#This Row],[DOB]],DATE(2023, 1, 1), "Y")</f>
        <v>58</v>
      </c>
      <c r="U1672" t="str">
        <f>IF(employee_data3[[#This Row],[Age]]&lt;=25, "Remaja", IF(employee_data3[[#This Row],[Age]]&lt;=55, "Dewasa", "Lansia"))</f>
        <v>Lansia</v>
      </c>
      <c r="V1672" t="s">
        <v>40</v>
      </c>
      <c r="W1672" t="s">
        <v>163</v>
      </c>
      <c r="X1672" t="s">
        <v>42</v>
      </c>
      <c r="Y1672">
        <v>29605</v>
      </c>
      <c r="Z1672" t="s">
        <v>93</v>
      </c>
      <c r="AA1672" t="s">
        <v>44</v>
      </c>
      <c r="AB1672" t="s">
        <v>740</v>
      </c>
      <c r="AC1672">
        <v>2</v>
      </c>
      <c r="AD1672" s="11">
        <f>(employee_data3[[#This Row],[Current Employee Rating]]-AVERAGE(employee_data3[Current Employee Rating]))/STDEV(employee_data3[Current Employee Rating])</f>
        <v>-0.95460685411671475</v>
      </c>
      <c r="AE1672" s="11" t="str">
        <f>IF(employee_data3[[#This Row],[Z Score]]&gt;3,"Yes","No")</f>
        <v>No</v>
      </c>
    </row>
    <row r="1673" spans="1:31" x14ac:dyDescent="0.3">
      <c r="A1673">
        <v>2098</v>
      </c>
      <c r="B1673" t="s">
        <v>2769</v>
      </c>
      <c r="C1673" t="s">
        <v>5130</v>
      </c>
      <c r="D1673" s="1">
        <v>44027</v>
      </c>
      <c r="E1673" s="1"/>
      <c r="F1673" t="s">
        <v>728</v>
      </c>
      <c r="G1673" t="s">
        <v>6385</v>
      </c>
      <c r="H1673" t="s">
        <v>6386</v>
      </c>
      <c r="I1673" t="s">
        <v>89</v>
      </c>
      <c r="J1673" t="s">
        <v>32</v>
      </c>
      <c r="K1673" t="str">
        <f>IF(employee_data3[[#This Row],[EmployeeStatus]]="Active", "Active", "Attrition")</f>
        <v>Active</v>
      </c>
      <c r="L1673" t="s">
        <v>52</v>
      </c>
      <c r="M1673" t="s">
        <v>64</v>
      </c>
      <c r="N1673" t="s">
        <v>35</v>
      </c>
      <c r="O1673" t="s">
        <v>36</v>
      </c>
      <c r="P1673" t="s">
        <v>37</v>
      </c>
      <c r="Q1673" t="s">
        <v>38</v>
      </c>
      <c r="R1673" t="s">
        <v>332</v>
      </c>
      <c r="S1673" s="1">
        <v>18402</v>
      </c>
      <c r="T1673">
        <f>DATEDIF(employee_data3[[#This Row],[DOB]],DATE(2023, 1, 1), "Y")</f>
        <v>72</v>
      </c>
      <c r="U1673" t="str">
        <f>IF(employee_data3[[#This Row],[Age]]&lt;=25, "Remaja", IF(employee_data3[[#This Row],[Age]]&lt;=55, "Dewasa", "Lansia"))</f>
        <v>Lansia</v>
      </c>
      <c r="V1673" t="s">
        <v>40</v>
      </c>
      <c r="W1673" t="s">
        <v>83</v>
      </c>
      <c r="X1673" t="s">
        <v>42</v>
      </c>
      <c r="Y1673">
        <v>51886</v>
      </c>
      <c r="Z1673" t="s">
        <v>74</v>
      </c>
      <c r="AA1673" t="s">
        <v>104</v>
      </c>
      <c r="AB1673" t="s">
        <v>740</v>
      </c>
      <c r="AC1673">
        <v>5</v>
      </c>
      <c r="AD1673" s="11">
        <f>(employee_data3[[#This Row],[Current Employee Rating]]-AVERAGE(employee_data3[Current Employee Rating]))/STDEV(employee_data3[Current Employee Rating])</f>
        <v>2.0008323227152198</v>
      </c>
      <c r="AE1673" s="11" t="str">
        <f>IF(employee_data3[[#This Row],[Z Score]]&gt;3,"Yes","No")</f>
        <v>No</v>
      </c>
    </row>
    <row r="1674" spans="1:31" x14ac:dyDescent="0.3">
      <c r="A1674">
        <v>2099</v>
      </c>
      <c r="B1674" t="s">
        <v>825</v>
      </c>
      <c r="C1674" t="s">
        <v>661</v>
      </c>
      <c r="D1674" s="1">
        <v>43403</v>
      </c>
      <c r="E1674" s="1"/>
      <c r="F1674" t="s">
        <v>28</v>
      </c>
      <c r="G1674" t="s">
        <v>6387</v>
      </c>
      <c r="H1674" t="s">
        <v>6388</v>
      </c>
      <c r="I1674" t="s">
        <v>89</v>
      </c>
      <c r="J1674" t="s">
        <v>32</v>
      </c>
      <c r="K1674" t="str">
        <f>IF(employee_data3[[#This Row],[EmployeeStatus]]="Active", "Active", "Attrition")</f>
        <v>Active</v>
      </c>
      <c r="L1674" t="s">
        <v>63</v>
      </c>
      <c r="M1674" t="s">
        <v>64</v>
      </c>
      <c r="N1674" t="s">
        <v>52</v>
      </c>
      <c r="O1674" t="s">
        <v>36</v>
      </c>
      <c r="P1674" t="s">
        <v>37</v>
      </c>
      <c r="Q1674" t="s">
        <v>38</v>
      </c>
      <c r="R1674" t="s">
        <v>66</v>
      </c>
      <c r="S1674" s="1">
        <v>25291</v>
      </c>
      <c r="T1674">
        <f>DATEDIF(employee_data3[[#This Row],[DOB]],DATE(2023, 1, 1), "Y")</f>
        <v>53</v>
      </c>
      <c r="U1674" t="str">
        <f>IF(employee_data3[[#This Row],[Age]]&lt;=25, "Remaja", IF(employee_data3[[#This Row],[Age]]&lt;=55, "Dewasa", "Lansia"))</f>
        <v>Dewasa</v>
      </c>
      <c r="V1674" t="s">
        <v>40</v>
      </c>
      <c r="W1674" t="s">
        <v>708</v>
      </c>
      <c r="X1674" t="s">
        <v>42</v>
      </c>
      <c r="Y1674">
        <v>66261</v>
      </c>
      <c r="Z1674" t="s">
        <v>56</v>
      </c>
      <c r="AA1674" t="s">
        <v>44</v>
      </c>
      <c r="AB1674" t="s">
        <v>740</v>
      </c>
      <c r="AC1674">
        <v>4</v>
      </c>
      <c r="AD1674" s="11">
        <f>(employee_data3[[#This Row],[Current Employee Rating]]-AVERAGE(employee_data3[Current Employee Rating]))/STDEV(employee_data3[Current Employee Rating])</f>
        <v>1.0156859304379084</v>
      </c>
      <c r="AE1674" s="11" t="str">
        <f>IF(employee_data3[[#This Row],[Z Score]]&gt;3,"Yes","No")</f>
        <v>No</v>
      </c>
    </row>
    <row r="1675" spans="1:31" x14ac:dyDescent="0.3">
      <c r="A1675">
        <v>2100</v>
      </c>
      <c r="B1675" t="s">
        <v>6389</v>
      </c>
      <c r="C1675" t="s">
        <v>5511</v>
      </c>
      <c r="D1675" s="1">
        <v>44817</v>
      </c>
      <c r="E1675" s="1"/>
      <c r="F1675" t="s">
        <v>28</v>
      </c>
      <c r="G1675" t="s">
        <v>6390</v>
      </c>
      <c r="H1675" t="s">
        <v>6391</v>
      </c>
      <c r="I1675" t="s">
        <v>31</v>
      </c>
      <c r="J1675" t="s">
        <v>32</v>
      </c>
      <c r="K1675" t="str">
        <f>IF(employee_data3[[#This Row],[EmployeeStatus]]="Active", "Active", "Attrition")</f>
        <v>Active</v>
      </c>
      <c r="L1675" t="s">
        <v>33</v>
      </c>
      <c r="M1675" t="s">
        <v>51</v>
      </c>
      <c r="N1675" t="s">
        <v>35</v>
      </c>
      <c r="O1675" t="s">
        <v>36</v>
      </c>
      <c r="P1675" t="s">
        <v>37</v>
      </c>
      <c r="Q1675" t="s">
        <v>38</v>
      </c>
      <c r="R1675" t="s">
        <v>53</v>
      </c>
      <c r="S1675" s="1">
        <v>16400</v>
      </c>
      <c r="T1675">
        <f>DATEDIF(employee_data3[[#This Row],[DOB]],DATE(2023, 1, 1), "Y")</f>
        <v>78</v>
      </c>
      <c r="U1675" t="str">
        <f>IF(employee_data3[[#This Row],[Age]]&lt;=25, "Remaja", IF(employee_data3[[#This Row],[Age]]&lt;=55, "Dewasa", "Lansia"))</f>
        <v>Lansia</v>
      </c>
      <c r="V1675" t="s">
        <v>40</v>
      </c>
      <c r="W1675" t="s">
        <v>178</v>
      </c>
      <c r="X1675" t="s">
        <v>42</v>
      </c>
      <c r="Y1675">
        <v>26880</v>
      </c>
      <c r="Z1675" t="s">
        <v>74</v>
      </c>
      <c r="AA1675" t="s">
        <v>104</v>
      </c>
      <c r="AB1675" t="s">
        <v>105</v>
      </c>
      <c r="AC1675">
        <v>4</v>
      </c>
      <c r="AD1675" s="11">
        <f>(employee_data3[[#This Row],[Current Employee Rating]]-AVERAGE(employee_data3[Current Employee Rating]))/STDEV(employee_data3[Current Employee Rating])</f>
        <v>1.0156859304379084</v>
      </c>
      <c r="AE1675" s="11" t="str">
        <f>IF(employee_data3[[#This Row],[Z Score]]&gt;3,"Yes","No")</f>
        <v>No</v>
      </c>
    </row>
    <row r="1676" spans="1:31" x14ac:dyDescent="0.3">
      <c r="A1676">
        <v>2101</v>
      </c>
      <c r="B1676" t="s">
        <v>1339</v>
      </c>
      <c r="C1676" t="s">
        <v>6392</v>
      </c>
      <c r="D1676" s="1">
        <v>44923</v>
      </c>
      <c r="E1676" s="1">
        <v>45059</v>
      </c>
      <c r="F1676" t="s">
        <v>28</v>
      </c>
      <c r="G1676" t="s">
        <v>6393</v>
      </c>
      <c r="H1676" t="s">
        <v>6394</v>
      </c>
      <c r="I1676" t="s">
        <v>133</v>
      </c>
      <c r="J1676" t="s">
        <v>745</v>
      </c>
      <c r="K1676" t="str">
        <f>IF(employee_data3[[#This Row],[EmployeeStatus]]="Active", "Active", "Attrition")</f>
        <v>Attrition</v>
      </c>
      <c r="L1676" t="s">
        <v>63</v>
      </c>
      <c r="M1676" t="s">
        <v>64</v>
      </c>
      <c r="N1676" t="s">
        <v>35</v>
      </c>
      <c r="O1676" t="s">
        <v>99</v>
      </c>
      <c r="P1676" t="s">
        <v>6395</v>
      </c>
      <c r="Q1676" t="s">
        <v>38</v>
      </c>
      <c r="R1676" t="s">
        <v>231</v>
      </c>
      <c r="S1676" s="1">
        <v>23724</v>
      </c>
      <c r="T1676">
        <f>DATEDIF(employee_data3[[#This Row],[DOB]],DATE(2023, 1, 1), "Y")</f>
        <v>58</v>
      </c>
      <c r="U1676" t="str">
        <f>IF(employee_data3[[#This Row],[Age]]&lt;=25, "Remaja", IF(employee_data3[[#This Row],[Age]]&lt;=55, "Dewasa", "Lansia"))</f>
        <v>Lansia</v>
      </c>
      <c r="V1676" t="s">
        <v>40</v>
      </c>
      <c r="W1676" t="s">
        <v>113</v>
      </c>
      <c r="X1676" t="s">
        <v>42</v>
      </c>
      <c r="Y1676">
        <v>35098</v>
      </c>
      <c r="Z1676" t="s">
        <v>56</v>
      </c>
      <c r="AA1676" t="s">
        <v>84</v>
      </c>
      <c r="AB1676" t="s">
        <v>740</v>
      </c>
      <c r="AC1676">
        <v>5</v>
      </c>
      <c r="AD1676" s="11">
        <f>(employee_data3[[#This Row],[Current Employee Rating]]-AVERAGE(employee_data3[Current Employee Rating]))/STDEV(employee_data3[Current Employee Rating])</f>
        <v>2.0008323227152198</v>
      </c>
      <c r="AE1676" s="11" t="str">
        <f>IF(employee_data3[[#This Row],[Z Score]]&gt;3,"Yes","No")</f>
        <v>No</v>
      </c>
    </row>
    <row r="1677" spans="1:31" x14ac:dyDescent="0.3">
      <c r="A1677">
        <v>2102</v>
      </c>
      <c r="B1677" t="s">
        <v>6396</v>
      </c>
      <c r="C1677" t="s">
        <v>1741</v>
      </c>
      <c r="D1677" s="1">
        <v>45009</v>
      </c>
      <c r="E1677" s="1"/>
      <c r="F1677" t="s">
        <v>28</v>
      </c>
      <c r="G1677" t="s">
        <v>6397</v>
      </c>
      <c r="H1677" t="s">
        <v>6398</v>
      </c>
      <c r="I1677" t="s">
        <v>50</v>
      </c>
      <c r="J1677" t="s">
        <v>32</v>
      </c>
      <c r="K1677" t="str">
        <f>IF(employee_data3[[#This Row],[EmployeeStatus]]="Active", "Active", "Attrition")</f>
        <v>Active</v>
      </c>
      <c r="L1677" t="s">
        <v>52</v>
      </c>
      <c r="M1677" t="s">
        <v>64</v>
      </c>
      <c r="N1677" t="s">
        <v>52</v>
      </c>
      <c r="O1677" t="s">
        <v>36</v>
      </c>
      <c r="P1677" t="s">
        <v>37</v>
      </c>
      <c r="Q1677" t="s">
        <v>38</v>
      </c>
      <c r="R1677" t="s">
        <v>90</v>
      </c>
      <c r="S1677" s="1">
        <v>24130</v>
      </c>
      <c r="T1677">
        <f>DATEDIF(employee_data3[[#This Row],[DOB]],DATE(2023, 1, 1), "Y")</f>
        <v>56</v>
      </c>
      <c r="U1677" t="str">
        <f>IF(employee_data3[[#This Row],[Age]]&lt;=25, "Remaja", IF(employee_data3[[#This Row],[Age]]&lt;=55, "Dewasa", "Lansia"))</f>
        <v>Lansia</v>
      </c>
      <c r="V1677" t="s">
        <v>40</v>
      </c>
      <c r="W1677" t="s">
        <v>193</v>
      </c>
      <c r="X1677" t="s">
        <v>42</v>
      </c>
      <c r="Y1677">
        <v>90728</v>
      </c>
      <c r="Z1677" t="s">
        <v>128</v>
      </c>
      <c r="AA1677" t="s">
        <v>75</v>
      </c>
      <c r="AB1677" t="s">
        <v>105</v>
      </c>
      <c r="AC1677">
        <v>2</v>
      </c>
      <c r="AD1677" s="11">
        <f>(employee_data3[[#This Row],[Current Employee Rating]]-AVERAGE(employee_data3[Current Employee Rating]))/STDEV(employee_data3[Current Employee Rating])</f>
        <v>-0.95460685411671475</v>
      </c>
      <c r="AE1677" s="11" t="str">
        <f>IF(employee_data3[[#This Row],[Z Score]]&gt;3,"Yes","No")</f>
        <v>No</v>
      </c>
    </row>
    <row r="1678" spans="1:31" x14ac:dyDescent="0.3">
      <c r="A1678">
        <v>2103</v>
      </c>
      <c r="B1678" t="s">
        <v>4832</v>
      </c>
      <c r="C1678" t="s">
        <v>1702</v>
      </c>
      <c r="D1678" s="1">
        <v>44106</v>
      </c>
      <c r="E1678" s="1"/>
      <c r="F1678" t="s">
        <v>28</v>
      </c>
      <c r="G1678" t="s">
        <v>6399</v>
      </c>
      <c r="H1678" t="s">
        <v>6400</v>
      </c>
      <c r="I1678" t="s">
        <v>139</v>
      </c>
      <c r="J1678" t="s">
        <v>32</v>
      </c>
      <c r="K1678" t="str">
        <f>IF(employee_data3[[#This Row],[EmployeeStatus]]="Active", "Active", "Attrition")</f>
        <v>Active</v>
      </c>
      <c r="L1678" t="s">
        <v>33</v>
      </c>
      <c r="M1678" t="s">
        <v>51</v>
      </c>
      <c r="N1678" t="s">
        <v>63</v>
      </c>
      <c r="O1678" t="s">
        <v>36</v>
      </c>
      <c r="P1678" t="s">
        <v>37</v>
      </c>
      <c r="Q1678" t="s">
        <v>38</v>
      </c>
      <c r="R1678" t="s">
        <v>90</v>
      </c>
      <c r="S1678" s="1">
        <v>31771</v>
      </c>
      <c r="T1678">
        <f>DATEDIF(employee_data3[[#This Row],[DOB]],DATE(2023, 1, 1), "Y")</f>
        <v>36</v>
      </c>
      <c r="U1678" t="str">
        <f>IF(employee_data3[[#This Row],[Age]]&lt;=25, "Remaja", IF(employee_data3[[#This Row],[Age]]&lt;=55, "Dewasa", "Lansia"))</f>
        <v>Dewasa</v>
      </c>
      <c r="V1678" t="s">
        <v>40</v>
      </c>
      <c r="W1678" t="s">
        <v>834</v>
      </c>
      <c r="X1678" t="s">
        <v>42</v>
      </c>
      <c r="Y1678">
        <v>49149</v>
      </c>
      <c r="Z1678" t="s">
        <v>128</v>
      </c>
      <c r="AA1678" t="s">
        <v>44</v>
      </c>
      <c r="AB1678" t="s">
        <v>105</v>
      </c>
      <c r="AC1678">
        <v>5</v>
      </c>
      <c r="AD1678" s="11">
        <f>(employee_data3[[#This Row],[Current Employee Rating]]-AVERAGE(employee_data3[Current Employee Rating]))/STDEV(employee_data3[Current Employee Rating])</f>
        <v>2.0008323227152198</v>
      </c>
      <c r="AE1678" s="11" t="str">
        <f>IF(employee_data3[[#This Row],[Z Score]]&gt;3,"Yes","No")</f>
        <v>No</v>
      </c>
    </row>
    <row r="1679" spans="1:31" x14ac:dyDescent="0.3">
      <c r="A1679">
        <v>2104</v>
      </c>
      <c r="B1679" t="s">
        <v>869</v>
      </c>
      <c r="C1679" t="s">
        <v>1463</v>
      </c>
      <c r="D1679" s="1">
        <v>44088</v>
      </c>
      <c r="E1679" s="1"/>
      <c r="F1679" t="s">
        <v>28</v>
      </c>
      <c r="G1679" t="s">
        <v>6401</v>
      </c>
      <c r="H1679" t="s">
        <v>6402</v>
      </c>
      <c r="I1679" t="s">
        <v>80</v>
      </c>
      <c r="J1679" t="s">
        <v>32</v>
      </c>
      <c r="K1679" t="str">
        <f>IF(employee_data3[[#This Row],[EmployeeStatus]]="Active", "Active", "Attrition")</f>
        <v>Active</v>
      </c>
      <c r="L1679" t="s">
        <v>33</v>
      </c>
      <c r="M1679" t="s">
        <v>51</v>
      </c>
      <c r="N1679" t="s">
        <v>35</v>
      </c>
      <c r="O1679" t="s">
        <v>36</v>
      </c>
      <c r="P1679" t="s">
        <v>37</v>
      </c>
      <c r="Q1679" t="s">
        <v>38</v>
      </c>
      <c r="R1679" t="s">
        <v>90</v>
      </c>
      <c r="S1679" s="1">
        <v>18129</v>
      </c>
      <c r="T1679">
        <f>DATEDIF(employee_data3[[#This Row],[DOB]],DATE(2023, 1, 1), "Y")</f>
        <v>73</v>
      </c>
      <c r="U1679" t="str">
        <f>IF(employee_data3[[#This Row],[Age]]&lt;=25, "Remaja", IF(employee_data3[[#This Row],[Age]]&lt;=55, "Dewasa", "Lansia"))</f>
        <v>Lansia</v>
      </c>
      <c r="V1679" t="s">
        <v>40</v>
      </c>
      <c r="W1679" t="s">
        <v>83</v>
      </c>
      <c r="X1679" t="s">
        <v>42</v>
      </c>
      <c r="Y1679">
        <v>73771</v>
      </c>
      <c r="Z1679" t="s">
        <v>56</v>
      </c>
      <c r="AA1679" t="s">
        <v>44</v>
      </c>
      <c r="AB1679" t="s">
        <v>105</v>
      </c>
      <c r="AC1679">
        <v>2</v>
      </c>
      <c r="AD1679" s="11">
        <f>(employee_data3[[#This Row],[Current Employee Rating]]-AVERAGE(employee_data3[Current Employee Rating]))/STDEV(employee_data3[Current Employee Rating])</f>
        <v>-0.95460685411671475</v>
      </c>
      <c r="AE1679" s="11" t="str">
        <f>IF(employee_data3[[#This Row],[Z Score]]&gt;3,"Yes","No")</f>
        <v>No</v>
      </c>
    </row>
    <row r="1680" spans="1:31" x14ac:dyDescent="0.3">
      <c r="A1680">
        <v>2105</v>
      </c>
      <c r="B1680" t="s">
        <v>437</v>
      </c>
      <c r="C1680" t="s">
        <v>3610</v>
      </c>
      <c r="D1680" s="1">
        <v>43849</v>
      </c>
      <c r="E1680" s="1"/>
      <c r="F1680" t="s">
        <v>28</v>
      </c>
      <c r="G1680" t="s">
        <v>6403</v>
      </c>
      <c r="H1680" t="s">
        <v>6404</v>
      </c>
      <c r="I1680" t="s">
        <v>168</v>
      </c>
      <c r="J1680" t="s">
        <v>32</v>
      </c>
      <c r="K1680" t="str">
        <f>IF(employee_data3[[#This Row],[EmployeeStatus]]="Active", "Active", "Attrition")</f>
        <v>Active</v>
      </c>
      <c r="L1680" t="s">
        <v>52</v>
      </c>
      <c r="M1680" t="s">
        <v>34</v>
      </c>
      <c r="N1680" t="s">
        <v>52</v>
      </c>
      <c r="O1680" t="s">
        <v>36</v>
      </c>
      <c r="P1680" t="s">
        <v>37</v>
      </c>
      <c r="Q1680" t="s">
        <v>38</v>
      </c>
      <c r="R1680" t="s">
        <v>66</v>
      </c>
      <c r="S1680" s="1">
        <v>21942</v>
      </c>
      <c r="T1680">
        <f>DATEDIF(employee_data3[[#This Row],[DOB]],DATE(2023, 1, 1), "Y")</f>
        <v>62</v>
      </c>
      <c r="U1680" t="str">
        <f>IF(employee_data3[[#This Row],[Age]]&lt;=25, "Remaja", IF(employee_data3[[#This Row],[Age]]&lt;=55, "Dewasa", "Lansia"))</f>
        <v>Lansia</v>
      </c>
      <c r="V1680" t="s">
        <v>40</v>
      </c>
      <c r="W1680" t="s">
        <v>6</v>
      </c>
      <c r="X1680" t="s">
        <v>42</v>
      </c>
      <c r="Y1680">
        <v>92541</v>
      </c>
      <c r="Z1680" t="s">
        <v>56</v>
      </c>
      <c r="AA1680" t="s">
        <v>75</v>
      </c>
      <c r="AB1680" t="s">
        <v>236</v>
      </c>
      <c r="AC1680">
        <v>4</v>
      </c>
      <c r="AD1680" s="11">
        <f>(employee_data3[[#This Row],[Current Employee Rating]]-AVERAGE(employee_data3[Current Employee Rating]))/STDEV(employee_data3[Current Employee Rating])</f>
        <v>1.0156859304379084</v>
      </c>
      <c r="AE1680" s="11" t="str">
        <f>IF(employee_data3[[#This Row],[Z Score]]&gt;3,"Yes","No")</f>
        <v>No</v>
      </c>
    </row>
    <row r="1681" spans="1:31" x14ac:dyDescent="0.3">
      <c r="A1681">
        <v>2106</v>
      </c>
      <c r="B1681" t="s">
        <v>6405</v>
      </c>
      <c r="C1681" t="s">
        <v>2390</v>
      </c>
      <c r="D1681" s="1">
        <v>43569</v>
      </c>
      <c r="E1681" s="1">
        <v>44946</v>
      </c>
      <c r="F1681" t="s">
        <v>28</v>
      </c>
      <c r="G1681" t="s">
        <v>6406</v>
      </c>
      <c r="H1681" t="s">
        <v>6407</v>
      </c>
      <c r="I1681" t="s">
        <v>98</v>
      </c>
      <c r="J1681" t="s">
        <v>32</v>
      </c>
      <c r="K1681" t="str">
        <f>IF(employee_data3[[#This Row],[EmployeeStatus]]="Active", "Active", "Attrition")</f>
        <v>Active</v>
      </c>
      <c r="L1681" t="s">
        <v>33</v>
      </c>
      <c r="M1681" t="s">
        <v>34</v>
      </c>
      <c r="N1681" t="s">
        <v>35</v>
      </c>
      <c r="O1681" t="s">
        <v>126</v>
      </c>
      <c r="P1681" t="s">
        <v>6408</v>
      </c>
      <c r="Q1681" t="s">
        <v>38</v>
      </c>
      <c r="R1681" t="s">
        <v>305</v>
      </c>
      <c r="S1681" s="1">
        <v>22964</v>
      </c>
      <c r="T1681">
        <f>DATEDIF(employee_data3[[#This Row],[DOB]],DATE(2023, 1, 1), "Y")</f>
        <v>60</v>
      </c>
      <c r="U1681" t="str">
        <f>IF(employee_data3[[#This Row],[Age]]&lt;=25, "Remaja", IF(employee_data3[[#This Row],[Age]]&lt;=55, "Dewasa", "Lansia"))</f>
        <v>Lansia</v>
      </c>
      <c r="V1681" t="s">
        <v>40</v>
      </c>
      <c r="W1681" t="s">
        <v>226</v>
      </c>
      <c r="X1681" t="s">
        <v>55</v>
      </c>
      <c r="Y1681">
        <v>47601</v>
      </c>
      <c r="Z1681" t="s">
        <v>43</v>
      </c>
      <c r="AA1681" t="s">
        <v>44</v>
      </c>
      <c r="AB1681" t="s">
        <v>105</v>
      </c>
      <c r="AC1681">
        <v>2</v>
      </c>
      <c r="AD1681" s="11">
        <f>(employee_data3[[#This Row],[Current Employee Rating]]-AVERAGE(employee_data3[Current Employee Rating]))/STDEV(employee_data3[Current Employee Rating])</f>
        <v>-0.95460685411671475</v>
      </c>
      <c r="AE1681" s="11" t="str">
        <f>IF(employee_data3[[#This Row],[Z Score]]&gt;3,"Yes","No")</f>
        <v>No</v>
      </c>
    </row>
    <row r="1682" spans="1:31" x14ac:dyDescent="0.3">
      <c r="A1682">
        <v>2107</v>
      </c>
      <c r="B1682" t="s">
        <v>1649</v>
      </c>
      <c r="C1682" t="s">
        <v>93</v>
      </c>
      <c r="D1682" s="1">
        <v>45079</v>
      </c>
      <c r="E1682" s="1">
        <v>45131</v>
      </c>
      <c r="F1682" t="s">
        <v>28</v>
      </c>
      <c r="G1682" t="s">
        <v>6409</v>
      </c>
      <c r="H1682" t="s">
        <v>6410</v>
      </c>
      <c r="I1682" t="s">
        <v>118</v>
      </c>
      <c r="J1682" t="s">
        <v>32</v>
      </c>
      <c r="K1682" t="str">
        <f>IF(employee_data3[[#This Row],[EmployeeStatus]]="Active", "Active", "Attrition")</f>
        <v>Active</v>
      </c>
      <c r="L1682" t="s">
        <v>33</v>
      </c>
      <c r="M1682" t="s">
        <v>64</v>
      </c>
      <c r="N1682" t="s">
        <v>35</v>
      </c>
      <c r="O1682" t="s">
        <v>140</v>
      </c>
      <c r="P1682" t="s">
        <v>6411</v>
      </c>
      <c r="Q1682" t="s">
        <v>38</v>
      </c>
      <c r="R1682" t="s">
        <v>90</v>
      </c>
      <c r="S1682" s="1">
        <v>16067</v>
      </c>
      <c r="T1682">
        <f>DATEDIF(employee_data3[[#This Row],[DOB]],DATE(2023, 1, 1), "Y")</f>
        <v>79</v>
      </c>
      <c r="U1682" t="str">
        <f>IF(employee_data3[[#This Row],[Age]]&lt;=25, "Remaja", IF(employee_data3[[#This Row],[Age]]&lt;=55, "Dewasa", "Lansia"))</f>
        <v>Lansia</v>
      </c>
      <c r="V1682" t="s">
        <v>40</v>
      </c>
      <c r="W1682" t="s">
        <v>419</v>
      </c>
      <c r="X1682" t="s">
        <v>42</v>
      </c>
      <c r="Y1682">
        <v>68361</v>
      </c>
      <c r="Z1682" t="s">
        <v>56</v>
      </c>
      <c r="AA1682" t="s">
        <v>44</v>
      </c>
      <c r="AB1682" t="s">
        <v>105</v>
      </c>
      <c r="AC1682">
        <v>1</v>
      </c>
      <c r="AD1682" s="11">
        <f>(employee_data3[[#This Row],[Current Employee Rating]]-AVERAGE(employee_data3[Current Employee Rating]))/STDEV(employee_data3[Current Employee Rating])</f>
        <v>-1.9397532463940264</v>
      </c>
      <c r="AE1682" s="11" t="str">
        <f>IF(employee_data3[[#This Row],[Z Score]]&gt;3,"Yes","No")</f>
        <v>No</v>
      </c>
    </row>
    <row r="1683" spans="1:31" x14ac:dyDescent="0.3">
      <c r="A1683">
        <v>2108</v>
      </c>
      <c r="B1683" t="s">
        <v>6412</v>
      </c>
      <c r="C1683" t="s">
        <v>846</v>
      </c>
      <c r="D1683" s="1">
        <v>44690</v>
      </c>
      <c r="E1683" s="1">
        <v>44929</v>
      </c>
      <c r="F1683" t="s">
        <v>28</v>
      </c>
      <c r="G1683" t="s">
        <v>6413</v>
      </c>
      <c r="H1683" t="s">
        <v>6414</v>
      </c>
      <c r="I1683" t="s">
        <v>62</v>
      </c>
      <c r="J1683" t="s">
        <v>745</v>
      </c>
      <c r="K1683" t="str">
        <f>IF(employee_data3[[#This Row],[EmployeeStatus]]="Active", "Active", "Attrition")</f>
        <v>Attrition</v>
      </c>
      <c r="L1683" t="s">
        <v>52</v>
      </c>
      <c r="M1683" t="s">
        <v>51</v>
      </c>
      <c r="N1683" t="s">
        <v>35</v>
      </c>
      <c r="O1683" t="s">
        <v>140</v>
      </c>
      <c r="P1683" t="s">
        <v>6415</v>
      </c>
      <c r="Q1683" t="s">
        <v>38</v>
      </c>
      <c r="R1683" t="s">
        <v>90</v>
      </c>
      <c r="S1683" s="1">
        <v>28752</v>
      </c>
      <c r="T1683">
        <f>DATEDIF(employee_data3[[#This Row],[DOB]],DATE(2023, 1, 1), "Y")</f>
        <v>44</v>
      </c>
      <c r="U1683" t="str">
        <f>IF(employee_data3[[#This Row],[Age]]&lt;=25, "Remaja", IF(employee_data3[[#This Row],[Age]]&lt;=55, "Dewasa", "Lansia"))</f>
        <v>Dewasa</v>
      </c>
      <c r="V1683" t="s">
        <v>40</v>
      </c>
      <c r="W1683" t="s">
        <v>193</v>
      </c>
      <c r="X1683" t="s">
        <v>42</v>
      </c>
      <c r="Y1683">
        <v>71922</v>
      </c>
      <c r="Z1683" t="s">
        <v>43</v>
      </c>
      <c r="AA1683" t="s">
        <v>44</v>
      </c>
      <c r="AB1683" t="s">
        <v>236</v>
      </c>
      <c r="AC1683">
        <v>2</v>
      </c>
      <c r="AD1683" s="11">
        <f>(employee_data3[[#This Row],[Current Employee Rating]]-AVERAGE(employee_data3[Current Employee Rating]))/STDEV(employee_data3[Current Employee Rating])</f>
        <v>-0.95460685411671475</v>
      </c>
      <c r="AE1683" s="11" t="str">
        <f>IF(employee_data3[[#This Row],[Z Score]]&gt;3,"Yes","No")</f>
        <v>No</v>
      </c>
    </row>
    <row r="1684" spans="1:31" x14ac:dyDescent="0.3">
      <c r="A1684">
        <v>2109</v>
      </c>
      <c r="B1684" t="s">
        <v>6416</v>
      </c>
      <c r="C1684" t="s">
        <v>2451</v>
      </c>
      <c r="D1684" s="1">
        <v>44250</v>
      </c>
      <c r="E1684" s="1"/>
      <c r="F1684" t="s">
        <v>28</v>
      </c>
      <c r="G1684" t="s">
        <v>6417</v>
      </c>
      <c r="H1684" t="s">
        <v>6418</v>
      </c>
      <c r="I1684" t="s">
        <v>89</v>
      </c>
      <c r="J1684" t="s">
        <v>32</v>
      </c>
      <c r="K1684" t="str">
        <f>IF(employee_data3[[#This Row],[EmployeeStatus]]="Active", "Active", "Attrition")</f>
        <v>Active</v>
      </c>
      <c r="L1684" t="s">
        <v>52</v>
      </c>
      <c r="M1684" t="s">
        <v>34</v>
      </c>
      <c r="N1684" t="s">
        <v>52</v>
      </c>
      <c r="O1684" t="s">
        <v>36</v>
      </c>
      <c r="P1684" t="s">
        <v>37</v>
      </c>
      <c r="Q1684" t="s">
        <v>38</v>
      </c>
      <c r="R1684" t="s">
        <v>90</v>
      </c>
      <c r="S1684" s="1">
        <v>32469</v>
      </c>
      <c r="T1684">
        <f>DATEDIF(employee_data3[[#This Row],[DOB]],DATE(2023, 1, 1), "Y")</f>
        <v>34</v>
      </c>
      <c r="U1684" t="str">
        <f>IF(employee_data3[[#This Row],[Age]]&lt;=25, "Remaja", IF(employee_data3[[#This Row],[Age]]&lt;=55, "Dewasa", "Lansia"))</f>
        <v>Dewasa</v>
      </c>
      <c r="V1684" t="s">
        <v>40</v>
      </c>
      <c r="W1684" t="s">
        <v>281</v>
      </c>
      <c r="X1684" t="s">
        <v>42</v>
      </c>
      <c r="Y1684">
        <v>51689</v>
      </c>
      <c r="Z1684" t="s">
        <v>74</v>
      </c>
      <c r="AA1684" t="s">
        <v>104</v>
      </c>
      <c r="AB1684" t="s">
        <v>105</v>
      </c>
      <c r="AC1684">
        <v>5</v>
      </c>
      <c r="AD1684" s="11">
        <f>(employee_data3[[#This Row],[Current Employee Rating]]-AVERAGE(employee_data3[Current Employee Rating]))/STDEV(employee_data3[Current Employee Rating])</f>
        <v>2.0008323227152198</v>
      </c>
      <c r="AE1684" s="11" t="str">
        <f>IF(employee_data3[[#This Row],[Z Score]]&gt;3,"Yes","No")</f>
        <v>No</v>
      </c>
    </row>
    <row r="1685" spans="1:31" x14ac:dyDescent="0.3">
      <c r="A1685">
        <v>2110</v>
      </c>
      <c r="B1685" t="s">
        <v>3037</v>
      </c>
      <c r="C1685" t="s">
        <v>965</v>
      </c>
      <c r="D1685" s="1">
        <v>44351</v>
      </c>
      <c r="E1685" s="1"/>
      <c r="F1685" t="s">
        <v>28</v>
      </c>
      <c r="G1685" t="s">
        <v>6419</v>
      </c>
      <c r="H1685" t="s">
        <v>6420</v>
      </c>
      <c r="I1685" t="s">
        <v>31</v>
      </c>
      <c r="J1685" t="s">
        <v>32</v>
      </c>
      <c r="K1685" t="str">
        <f>IF(employee_data3[[#This Row],[EmployeeStatus]]="Active", "Active", "Attrition")</f>
        <v>Active</v>
      </c>
      <c r="L1685" t="s">
        <v>33</v>
      </c>
      <c r="M1685" t="s">
        <v>34</v>
      </c>
      <c r="N1685" t="s">
        <v>35</v>
      </c>
      <c r="O1685" t="s">
        <v>36</v>
      </c>
      <c r="P1685" t="s">
        <v>37</v>
      </c>
      <c r="Q1685" t="s">
        <v>38</v>
      </c>
      <c r="R1685" t="s">
        <v>66</v>
      </c>
      <c r="S1685" s="1">
        <v>17666</v>
      </c>
      <c r="T1685">
        <f>DATEDIF(employee_data3[[#This Row],[DOB]],DATE(2023, 1, 1), "Y")</f>
        <v>74</v>
      </c>
      <c r="U1685" t="str">
        <f>IF(employee_data3[[#This Row],[Age]]&lt;=25, "Remaja", IF(employee_data3[[#This Row],[Age]]&lt;=55, "Dewasa", "Lansia"))</f>
        <v>Lansia</v>
      </c>
      <c r="V1685" t="s">
        <v>40</v>
      </c>
      <c r="W1685" t="s">
        <v>708</v>
      </c>
      <c r="X1685" t="s">
        <v>42</v>
      </c>
      <c r="Y1685">
        <v>97553</v>
      </c>
      <c r="Z1685" t="s">
        <v>93</v>
      </c>
      <c r="AA1685" t="s">
        <v>75</v>
      </c>
      <c r="AB1685" t="s">
        <v>105</v>
      </c>
      <c r="AC1685">
        <v>4</v>
      </c>
      <c r="AD1685" s="11">
        <f>(employee_data3[[#This Row],[Current Employee Rating]]-AVERAGE(employee_data3[Current Employee Rating]))/STDEV(employee_data3[Current Employee Rating])</f>
        <v>1.0156859304379084</v>
      </c>
      <c r="AE1685" s="11" t="str">
        <f>IF(employee_data3[[#This Row],[Z Score]]&gt;3,"Yes","No")</f>
        <v>No</v>
      </c>
    </row>
    <row r="1686" spans="1:31" x14ac:dyDescent="0.3">
      <c r="A1686">
        <v>2111</v>
      </c>
      <c r="B1686" t="s">
        <v>6421</v>
      </c>
      <c r="C1686" t="s">
        <v>4412</v>
      </c>
      <c r="D1686" s="1">
        <v>44649</v>
      </c>
      <c r="E1686" s="1">
        <v>44772</v>
      </c>
      <c r="F1686" t="s">
        <v>28</v>
      </c>
      <c r="G1686" t="s">
        <v>6422</v>
      </c>
      <c r="H1686" t="s">
        <v>6423</v>
      </c>
      <c r="I1686" t="s">
        <v>133</v>
      </c>
      <c r="J1686" t="s">
        <v>32</v>
      </c>
      <c r="K1686" t="str">
        <f>IF(employee_data3[[#This Row],[EmployeeStatus]]="Active", "Active", "Attrition")</f>
        <v>Active</v>
      </c>
      <c r="L1686" t="s">
        <v>63</v>
      </c>
      <c r="M1686" t="s">
        <v>51</v>
      </c>
      <c r="N1686" t="s">
        <v>35</v>
      </c>
      <c r="O1686" t="s">
        <v>99</v>
      </c>
      <c r="P1686" t="s">
        <v>6424</v>
      </c>
      <c r="Q1686" t="s">
        <v>38</v>
      </c>
      <c r="R1686" t="s">
        <v>81</v>
      </c>
      <c r="S1686" s="1">
        <v>20957</v>
      </c>
      <c r="T1686">
        <f>DATEDIF(employee_data3[[#This Row],[DOB]],DATE(2023, 1, 1), "Y")</f>
        <v>65</v>
      </c>
      <c r="U1686" t="str">
        <f>IF(employee_data3[[#This Row],[Age]]&lt;=25, "Remaja", IF(employee_data3[[#This Row],[Age]]&lt;=55, "Dewasa", "Lansia"))</f>
        <v>Lansia</v>
      </c>
      <c r="V1686" t="s">
        <v>40</v>
      </c>
      <c r="W1686" t="s">
        <v>163</v>
      </c>
      <c r="X1686" t="s">
        <v>42</v>
      </c>
      <c r="Y1686">
        <v>92067</v>
      </c>
      <c r="Z1686" t="s">
        <v>128</v>
      </c>
      <c r="AA1686" t="s">
        <v>75</v>
      </c>
      <c r="AB1686" t="s">
        <v>236</v>
      </c>
      <c r="AC1686">
        <v>5</v>
      </c>
      <c r="AD1686" s="11">
        <f>(employee_data3[[#This Row],[Current Employee Rating]]-AVERAGE(employee_data3[Current Employee Rating]))/STDEV(employee_data3[Current Employee Rating])</f>
        <v>2.0008323227152198</v>
      </c>
      <c r="AE1686" s="11" t="str">
        <f>IF(employee_data3[[#This Row],[Z Score]]&gt;3,"Yes","No")</f>
        <v>No</v>
      </c>
    </row>
    <row r="1687" spans="1:31" x14ac:dyDescent="0.3">
      <c r="A1687">
        <v>2112</v>
      </c>
      <c r="B1687" t="s">
        <v>6328</v>
      </c>
      <c r="C1687" t="s">
        <v>1889</v>
      </c>
      <c r="D1687" s="1">
        <v>43676</v>
      </c>
      <c r="E1687" s="1">
        <v>43851</v>
      </c>
      <c r="F1687" t="s">
        <v>28</v>
      </c>
      <c r="G1687" t="s">
        <v>6425</v>
      </c>
      <c r="H1687" t="s">
        <v>6426</v>
      </c>
      <c r="I1687" t="s">
        <v>50</v>
      </c>
      <c r="J1687" t="s">
        <v>32</v>
      </c>
      <c r="K1687" t="str">
        <f>IF(employee_data3[[#This Row],[EmployeeStatus]]="Active", "Active", "Attrition")</f>
        <v>Active</v>
      </c>
      <c r="L1687" t="s">
        <v>52</v>
      </c>
      <c r="M1687" t="s">
        <v>64</v>
      </c>
      <c r="N1687" t="s">
        <v>35</v>
      </c>
      <c r="O1687" t="s">
        <v>175</v>
      </c>
      <c r="P1687" t="s">
        <v>6427</v>
      </c>
      <c r="Q1687" t="s">
        <v>38</v>
      </c>
      <c r="R1687" t="s">
        <v>111</v>
      </c>
      <c r="S1687" s="1">
        <v>15973</v>
      </c>
      <c r="T1687">
        <f>DATEDIF(employee_data3[[#This Row],[DOB]],DATE(2023, 1, 1), "Y")</f>
        <v>79</v>
      </c>
      <c r="U1687" t="str">
        <f>IF(employee_data3[[#This Row],[Age]]&lt;=25, "Remaja", IF(employee_data3[[#This Row],[Age]]&lt;=55, "Dewasa", "Lansia"))</f>
        <v>Lansia</v>
      </c>
      <c r="V1687" t="s">
        <v>40</v>
      </c>
      <c r="W1687" t="s">
        <v>103</v>
      </c>
      <c r="X1687" t="s">
        <v>42</v>
      </c>
      <c r="Y1687">
        <v>65114</v>
      </c>
      <c r="Z1687" t="s">
        <v>74</v>
      </c>
      <c r="AA1687" t="s">
        <v>44</v>
      </c>
      <c r="AB1687" t="s">
        <v>105</v>
      </c>
      <c r="AC1687">
        <v>4</v>
      </c>
      <c r="AD1687" s="11">
        <f>(employee_data3[[#This Row],[Current Employee Rating]]-AVERAGE(employee_data3[Current Employee Rating]))/STDEV(employee_data3[Current Employee Rating])</f>
        <v>1.0156859304379084</v>
      </c>
      <c r="AE1687" s="11" t="str">
        <f>IF(employee_data3[[#This Row],[Z Score]]&gt;3,"Yes","No")</f>
        <v>No</v>
      </c>
    </row>
    <row r="1688" spans="1:31" x14ac:dyDescent="0.3">
      <c r="A1688">
        <v>2113</v>
      </c>
      <c r="B1688" t="s">
        <v>927</v>
      </c>
      <c r="C1688" t="s">
        <v>4909</v>
      </c>
      <c r="D1688" s="1">
        <v>44021</v>
      </c>
      <c r="E1688" s="1">
        <v>44905</v>
      </c>
      <c r="F1688" t="s">
        <v>28</v>
      </c>
      <c r="G1688" t="s">
        <v>6428</v>
      </c>
      <c r="H1688" t="s">
        <v>6429</v>
      </c>
      <c r="I1688" t="s">
        <v>139</v>
      </c>
      <c r="J1688" t="s">
        <v>32</v>
      </c>
      <c r="K1688" t="str">
        <f>IF(employee_data3[[#This Row],[EmployeeStatus]]="Active", "Active", "Attrition")</f>
        <v>Active</v>
      </c>
      <c r="L1688" t="s">
        <v>52</v>
      </c>
      <c r="M1688" t="s">
        <v>64</v>
      </c>
      <c r="N1688" t="s">
        <v>63</v>
      </c>
      <c r="O1688" t="s">
        <v>99</v>
      </c>
      <c r="P1688" t="s">
        <v>6430</v>
      </c>
      <c r="Q1688" t="s">
        <v>38</v>
      </c>
      <c r="R1688" t="s">
        <v>81</v>
      </c>
      <c r="S1688" s="1">
        <v>16365</v>
      </c>
      <c r="T1688">
        <f>DATEDIF(employee_data3[[#This Row],[DOB]],DATE(2023, 1, 1), "Y")</f>
        <v>78</v>
      </c>
      <c r="U1688" t="str">
        <f>IF(employee_data3[[#This Row],[Age]]&lt;=25, "Remaja", IF(employee_data3[[#This Row],[Age]]&lt;=55, "Dewasa", "Lansia"))</f>
        <v>Lansia</v>
      </c>
      <c r="V1688" t="s">
        <v>40</v>
      </c>
      <c r="W1688" t="s">
        <v>73</v>
      </c>
      <c r="X1688" t="s">
        <v>42</v>
      </c>
      <c r="Y1688">
        <v>9677</v>
      </c>
      <c r="Z1688" t="s">
        <v>43</v>
      </c>
      <c r="AA1688" t="s">
        <v>44</v>
      </c>
      <c r="AB1688" t="s">
        <v>105</v>
      </c>
      <c r="AC1688">
        <v>2</v>
      </c>
      <c r="AD1688" s="11">
        <f>(employee_data3[[#This Row],[Current Employee Rating]]-AVERAGE(employee_data3[Current Employee Rating]))/STDEV(employee_data3[Current Employee Rating])</f>
        <v>-0.95460685411671475</v>
      </c>
      <c r="AE1688" s="11" t="str">
        <f>IF(employee_data3[[#This Row],[Z Score]]&gt;3,"Yes","No")</f>
        <v>No</v>
      </c>
    </row>
    <row r="1689" spans="1:31" x14ac:dyDescent="0.3">
      <c r="A1689">
        <v>2114</v>
      </c>
      <c r="B1689" t="s">
        <v>4396</v>
      </c>
      <c r="C1689" t="s">
        <v>2167</v>
      </c>
      <c r="D1689" s="1">
        <v>43701</v>
      </c>
      <c r="E1689" s="1"/>
      <c r="F1689" t="s">
        <v>728</v>
      </c>
      <c r="G1689" t="s">
        <v>6431</v>
      </c>
      <c r="H1689" t="s">
        <v>6432</v>
      </c>
      <c r="I1689" t="s">
        <v>118</v>
      </c>
      <c r="J1689" t="s">
        <v>32</v>
      </c>
      <c r="K1689" t="str">
        <f>IF(employee_data3[[#This Row],[EmployeeStatus]]="Active", "Active", "Attrition")</f>
        <v>Active</v>
      </c>
      <c r="L1689" t="s">
        <v>33</v>
      </c>
      <c r="M1689" t="s">
        <v>34</v>
      </c>
      <c r="N1689" t="s">
        <v>52</v>
      </c>
      <c r="O1689" t="s">
        <v>36</v>
      </c>
      <c r="P1689" t="s">
        <v>37</v>
      </c>
      <c r="Q1689" t="s">
        <v>38</v>
      </c>
      <c r="R1689" t="s">
        <v>111</v>
      </c>
      <c r="S1689" s="1">
        <v>33718</v>
      </c>
      <c r="T1689">
        <f>DATEDIF(employee_data3[[#This Row],[DOB]],DATE(2023, 1, 1), "Y")</f>
        <v>30</v>
      </c>
      <c r="U1689" t="str">
        <f>IF(employee_data3[[#This Row],[Age]]&lt;=25, "Remaja", IF(employee_data3[[#This Row],[Age]]&lt;=55, "Dewasa", "Lansia"))</f>
        <v>Dewasa</v>
      </c>
      <c r="V1689" t="s">
        <v>40</v>
      </c>
      <c r="W1689" t="s">
        <v>419</v>
      </c>
      <c r="X1689" t="s">
        <v>42</v>
      </c>
      <c r="Y1689">
        <v>38475</v>
      </c>
      <c r="Z1689" t="s">
        <v>43</v>
      </c>
      <c r="AA1689" t="s">
        <v>75</v>
      </c>
      <c r="AB1689" t="s">
        <v>105</v>
      </c>
      <c r="AC1689">
        <v>4</v>
      </c>
      <c r="AD1689" s="11">
        <f>(employee_data3[[#This Row],[Current Employee Rating]]-AVERAGE(employee_data3[Current Employee Rating]))/STDEV(employee_data3[Current Employee Rating])</f>
        <v>1.0156859304379084</v>
      </c>
      <c r="AE1689" s="11" t="str">
        <f>IF(employee_data3[[#This Row],[Z Score]]&gt;3,"Yes","No")</f>
        <v>No</v>
      </c>
    </row>
    <row r="1690" spans="1:31" x14ac:dyDescent="0.3">
      <c r="A1690">
        <v>2115</v>
      </c>
      <c r="B1690" t="s">
        <v>4863</v>
      </c>
      <c r="C1690" t="s">
        <v>1670</v>
      </c>
      <c r="D1690" s="1">
        <v>43570</v>
      </c>
      <c r="E1690" s="1">
        <v>45056</v>
      </c>
      <c r="F1690" t="s">
        <v>728</v>
      </c>
      <c r="G1690" t="s">
        <v>6433</v>
      </c>
      <c r="H1690" t="s">
        <v>6434</v>
      </c>
      <c r="I1690" t="s">
        <v>62</v>
      </c>
      <c r="J1690" t="s">
        <v>32</v>
      </c>
      <c r="K1690" t="str">
        <f>IF(employee_data3[[#This Row],[EmployeeStatus]]="Active", "Active", "Attrition")</f>
        <v>Active</v>
      </c>
      <c r="L1690" t="s">
        <v>33</v>
      </c>
      <c r="M1690" t="s">
        <v>51</v>
      </c>
      <c r="N1690" t="s">
        <v>52</v>
      </c>
      <c r="O1690" t="s">
        <v>175</v>
      </c>
      <c r="P1690" t="s">
        <v>6435</v>
      </c>
      <c r="Q1690" t="s">
        <v>38</v>
      </c>
      <c r="R1690" t="s">
        <v>936</v>
      </c>
      <c r="S1690" s="1">
        <v>28579</v>
      </c>
      <c r="T1690">
        <f>DATEDIF(employee_data3[[#This Row],[DOB]],DATE(2023, 1, 1), "Y")</f>
        <v>44</v>
      </c>
      <c r="U1690" t="str">
        <f>IF(employee_data3[[#This Row],[Age]]&lt;=25, "Remaja", IF(employee_data3[[#This Row],[Age]]&lt;=55, "Dewasa", "Lansia"))</f>
        <v>Dewasa</v>
      </c>
      <c r="V1690" t="s">
        <v>40</v>
      </c>
      <c r="W1690" t="s">
        <v>113</v>
      </c>
      <c r="X1690" t="s">
        <v>42</v>
      </c>
      <c r="Y1690">
        <v>25166</v>
      </c>
      <c r="Z1690" t="s">
        <v>128</v>
      </c>
      <c r="AA1690" t="s">
        <v>84</v>
      </c>
      <c r="AB1690" t="s">
        <v>105</v>
      </c>
      <c r="AC1690">
        <v>2</v>
      </c>
      <c r="AD1690" s="11">
        <f>(employee_data3[[#This Row],[Current Employee Rating]]-AVERAGE(employee_data3[Current Employee Rating]))/STDEV(employee_data3[Current Employee Rating])</f>
        <v>-0.95460685411671475</v>
      </c>
      <c r="AE1690" s="11" t="str">
        <f>IF(employee_data3[[#This Row],[Z Score]]&gt;3,"Yes","No")</f>
        <v>No</v>
      </c>
    </row>
    <row r="1691" spans="1:31" x14ac:dyDescent="0.3">
      <c r="A1691">
        <v>2116</v>
      </c>
      <c r="B1691" t="s">
        <v>1116</v>
      </c>
      <c r="C1691" t="s">
        <v>1179</v>
      </c>
      <c r="D1691" s="1">
        <v>44429</v>
      </c>
      <c r="E1691" s="1"/>
      <c r="F1691" t="s">
        <v>728</v>
      </c>
      <c r="G1691" t="s">
        <v>6436</v>
      </c>
      <c r="H1691" t="s">
        <v>6437</v>
      </c>
      <c r="I1691" t="s">
        <v>89</v>
      </c>
      <c r="J1691" t="s">
        <v>32</v>
      </c>
      <c r="K1691" t="str">
        <f>IF(employee_data3[[#This Row],[EmployeeStatus]]="Active", "Active", "Attrition")</f>
        <v>Active</v>
      </c>
      <c r="L1691" t="s">
        <v>52</v>
      </c>
      <c r="M1691" t="s">
        <v>34</v>
      </c>
      <c r="N1691" t="s">
        <v>63</v>
      </c>
      <c r="O1691" t="s">
        <v>36</v>
      </c>
      <c r="P1691" t="s">
        <v>37</v>
      </c>
      <c r="Q1691" t="s">
        <v>38</v>
      </c>
      <c r="R1691" t="s">
        <v>111</v>
      </c>
      <c r="S1691" s="1">
        <v>17048</v>
      </c>
      <c r="T1691">
        <f>DATEDIF(employee_data3[[#This Row],[DOB]],DATE(2023, 1, 1), "Y")</f>
        <v>76</v>
      </c>
      <c r="U1691" t="str">
        <f>IF(employee_data3[[#This Row],[Age]]&lt;=25, "Remaja", IF(employee_data3[[#This Row],[Age]]&lt;=55, "Dewasa", "Lansia"))</f>
        <v>Lansia</v>
      </c>
      <c r="V1691" t="s">
        <v>40</v>
      </c>
      <c r="W1691" t="s">
        <v>113</v>
      </c>
      <c r="X1691" t="s">
        <v>42</v>
      </c>
      <c r="Y1691">
        <v>81288</v>
      </c>
      <c r="Z1691" t="s">
        <v>93</v>
      </c>
      <c r="AA1691" t="s">
        <v>104</v>
      </c>
      <c r="AB1691" t="s">
        <v>236</v>
      </c>
      <c r="AC1691">
        <v>4</v>
      </c>
      <c r="AD1691" s="11">
        <f>(employee_data3[[#This Row],[Current Employee Rating]]-AVERAGE(employee_data3[Current Employee Rating]))/STDEV(employee_data3[Current Employee Rating])</f>
        <v>1.0156859304379084</v>
      </c>
      <c r="AE1691" s="11" t="str">
        <f>IF(employee_data3[[#This Row],[Z Score]]&gt;3,"Yes","No")</f>
        <v>No</v>
      </c>
    </row>
    <row r="1692" spans="1:31" x14ac:dyDescent="0.3">
      <c r="A1692">
        <v>2117</v>
      </c>
      <c r="B1692" t="s">
        <v>842</v>
      </c>
      <c r="C1692" t="s">
        <v>2072</v>
      </c>
      <c r="D1692" s="1">
        <v>44004</v>
      </c>
      <c r="E1692" s="1"/>
      <c r="F1692" t="s">
        <v>728</v>
      </c>
      <c r="G1692" t="s">
        <v>6438</v>
      </c>
      <c r="H1692" t="s">
        <v>6439</v>
      </c>
      <c r="I1692" t="s">
        <v>31</v>
      </c>
      <c r="J1692" t="s">
        <v>32</v>
      </c>
      <c r="K1692" t="str">
        <f>IF(employee_data3[[#This Row],[EmployeeStatus]]="Active", "Active", "Attrition")</f>
        <v>Active</v>
      </c>
      <c r="L1692" t="s">
        <v>63</v>
      </c>
      <c r="M1692" t="s">
        <v>64</v>
      </c>
      <c r="N1692" t="s">
        <v>63</v>
      </c>
      <c r="O1692" t="s">
        <v>36</v>
      </c>
      <c r="P1692" t="s">
        <v>37</v>
      </c>
      <c r="Q1692" t="s">
        <v>38</v>
      </c>
      <c r="R1692" t="s">
        <v>90</v>
      </c>
      <c r="S1692" s="1">
        <v>34106</v>
      </c>
      <c r="T1692">
        <f>DATEDIF(employee_data3[[#This Row],[DOB]],DATE(2023, 1, 1), "Y")</f>
        <v>29</v>
      </c>
      <c r="U1692" t="str">
        <f>IF(employee_data3[[#This Row],[Age]]&lt;=25, "Remaja", IF(employee_data3[[#This Row],[Age]]&lt;=55, "Dewasa", "Lansia"))</f>
        <v>Dewasa</v>
      </c>
      <c r="V1692" t="s">
        <v>40</v>
      </c>
      <c r="W1692" t="s">
        <v>83</v>
      </c>
      <c r="X1692" t="s">
        <v>42</v>
      </c>
      <c r="Y1692">
        <v>45637</v>
      </c>
      <c r="Z1692" t="s">
        <v>56</v>
      </c>
      <c r="AA1692" t="s">
        <v>104</v>
      </c>
      <c r="AB1692" t="s">
        <v>105</v>
      </c>
      <c r="AC1692">
        <v>2</v>
      </c>
      <c r="AD1692" s="11">
        <f>(employee_data3[[#This Row],[Current Employee Rating]]-AVERAGE(employee_data3[Current Employee Rating]))/STDEV(employee_data3[Current Employee Rating])</f>
        <v>-0.95460685411671475</v>
      </c>
      <c r="AE1692" s="11" t="str">
        <f>IF(employee_data3[[#This Row],[Z Score]]&gt;3,"Yes","No")</f>
        <v>No</v>
      </c>
    </row>
    <row r="1693" spans="1:31" x14ac:dyDescent="0.3">
      <c r="A1693">
        <v>2118</v>
      </c>
      <c r="B1693" t="s">
        <v>6440</v>
      </c>
      <c r="C1693" t="s">
        <v>2390</v>
      </c>
      <c r="D1693" s="1">
        <v>43858</v>
      </c>
      <c r="E1693" s="1"/>
      <c r="F1693" t="s">
        <v>728</v>
      </c>
      <c r="G1693" t="s">
        <v>6441</v>
      </c>
      <c r="H1693" t="s">
        <v>6442</v>
      </c>
      <c r="I1693" t="s">
        <v>133</v>
      </c>
      <c r="J1693" t="s">
        <v>32</v>
      </c>
      <c r="K1693" t="str">
        <f>IF(employee_data3[[#This Row],[EmployeeStatus]]="Active", "Active", "Attrition")</f>
        <v>Active</v>
      </c>
      <c r="L1693" t="s">
        <v>52</v>
      </c>
      <c r="M1693" t="s">
        <v>34</v>
      </c>
      <c r="N1693" t="s">
        <v>35</v>
      </c>
      <c r="O1693" t="s">
        <v>36</v>
      </c>
      <c r="P1693" t="s">
        <v>37</v>
      </c>
      <c r="Q1693" t="s">
        <v>38</v>
      </c>
      <c r="R1693" t="s">
        <v>242</v>
      </c>
      <c r="S1693" s="1">
        <v>36836</v>
      </c>
      <c r="T1693">
        <f>DATEDIF(employee_data3[[#This Row],[DOB]],DATE(2023, 1, 1), "Y")</f>
        <v>22</v>
      </c>
      <c r="U1693" t="str">
        <f>IF(employee_data3[[#This Row],[Age]]&lt;=25, "Remaja", IF(employee_data3[[#This Row],[Age]]&lt;=55, "Dewasa", "Lansia"))</f>
        <v>Remaja</v>
      </c>
      <c r="V1693" t="s">
        <v>40</v>
      </c>
      <c r="W1693" t="s">
        <v>178</v>
      </c>
      <c r="X1693" t="s">
        <v>42</v>
      </c>
      <c r="Y1693">
        <v>41529</v>
      </c>
      <c r="Z1693" t="s">
        <v>43</v>
      </c>
      <c r="AA1693" t="s">
        <v>44</v>
      </c>
      <c r="AB1693" t="s">
        <v>105</v>
      </c>
      <c r="AC1693">
        <v>5</v>
      </c>
      <c r="AD1693" s="11">
        <f>(employee_data3[[#This Row],[Current Employee Rating]]-AVERAGE(employee_data3[Current Employee Rating]))/STDEV(employee_data3[Current Employee Rating])</f>
        <v>2.0008323227152198</v>
      </c>
      <c r="AE1693" s="11" t="str">
        <f>IF(employee_data3[[#This Row],[Z Score]]&gt;3,"Yes","No")</f>
        <v>No</v>
      </c>
    </row>
    <row r="1694" spans="1:31" x14ac:dyDescent="0.3">
      <c r="A1694">
        <v>2119</v>
      </c>
      <c r="B1694" t="s">
        <v>1352</v>
      </c>
      <c r="C1694" t="s">
        <v>3313</v>
      </c>
      <c r="D1694" s="1">
        <v>43553</v>
      </c>
      <c r="E1694" s="1"/>
      <c r="F1694" t="s">
        <v>728</v>
      </c>
      <c r="G1694" t="s">
        <v>2434</v>
      </c>
      <c r="H1694" t="s">
        <v>6443</v>
      </c>
      <c r="I1694" t="s">
        <v>50</v>
      </c>
      <c r="J1694" t="s">
        <v>32</v>
      </c>
      <c r="K1694" t="str">
        <f>IF(employee_data3[[#This Row],[EmployeeStatus]]="Active", "Active", "Attrition")</f>
        <v>Active</v>
      </c>
      <c r="L1694" t="s">
        <v>52</v>
      </c>
      <c r="M1694" t="s">
        <v>51</v>
      </c>
      <c r="N1694" t="s">
        <v>35</v>
      </c>
      <c r="O1694" t="s">
        <v>36</v>
      </c>
      <c r="P1694" t="s">
        <v>37</v>
      </c>
      <c r="Q1694" t="s">
        <v>38</v>
      </c>
      <c r="R1694" t="s">
        <v>81</v>
      </c>
      <c r="S1694" s="1">
        <v>15229</v>
      </c>
      <c r="T1694">
        <f>DATEDIF(employee_data3[[#This Row],[DOB]],DATE(2023, 1, 1), "Y")</f>
        <v>81</v>
      </c>
      <c r="U1694" t="str">
        <f>IF(employee_data3[[#This Row],[Age]]&lt;=25, "Remaja", IF(employee_data3[[#This Row],[Age]]&lt;=55, "Dewasa", "Lansia"))</f>
        <v>Lansia</v>
      </c>
      <c r="V1694" t="s">
        <v>40</v>
      </c>
      <c r="W1694" t="s">
        <v>226</v>
      </c>
      <c r="X1694" t="s">
        <v>42</v>
      </c>
      <c r="Y1694">
        <v>72491</v>
      </c>
      <c r="Z1694" t="s">
        <v>43</v>
      </c>
      <c r="AA1694" t="s">
        <v>84</v>
      </c>
      <c r="AB1694" t="s">
        <v>105</v>
      </c>
      <c r="AC1694">
        <v>5</v>
      </c>
      <c r="AD1694" s="11">
        <f>(employee_data3[[#This Row],[Current Employee Rating]]-AVERAGE(employee_data3[Current Employee Rating]))/STDEV(employee_data3[Current Employee Rating])</f>
        <v>2.0008323227152198</v>
      </c>
      <c r="AE1694" s="11" t="str">
        <f>IF(employee_data3[[#This Row],[Z Score]]&gt;3,"Yes","No")</f>
        <v>No</v>
      </c>
    </row>
    <row r="1695" spans="1:31" x14ac:dyDescent="0.3">
      <c r="A1695">
        <v>2120</v>
      </c>
      <c r="B1695" t="s">
        <v>6444</v>
      </c>
      <c r="C1695" t="s">
        <v>1866</v>
      </c>
      <c r="D1695" s="1">
        <v>43378</v>
      </c>
      <c r="E1695" s="1"/>
      <c r="F1695" t="s">
        <v>728</v>
      </c>
      <c r="G1695" t="s">
        <v>6445</v>
      </c>
      <c r="H1695" t="s">
        <v>6446</v>
      </c>
      <c r="I1695" t="s">
        <v>139</v>
      </c>
      <c r="J1695" t="s">
        <v>32</v>
      </c>
      <c r="K1695" t="str">
        <f>IF(employee_data3[[#This Row],[EmployeeStatus]]="Active", "Active", "Attrition")</f>
        <v>Active</v>
      </c>
      <c r="L1695" t="s">
        <v>33</v>
      </c>
      <c r="M1695" t="s">
        <v>34</v>
      </c>
      <c r="N1695" t="s">
        <v>63</v>
      </c>
      <c r="O1695" t="s">
        <v>36</v>
      </c>
      <c r="P1695" t="s">
        <v>37</v>
      </c>
      <c r="Q1695" t="s">
        <v>38</v>
      </c>
      <c r="R1695" t="s">
        <v>305</v>
      </c>
      <c r="S1695" s="1">
        <v>24489</v>
      </c>
      <c r="T1695">
        <f>DATEDIF(employee_data3[[#This Row],[DOB]],DATE(2023, 1, 1), "Y")</f>
        <v>55</v>
      </c>
      <c r="U1695" t="str">
        <f>IF(employee_data3[[#This Row],[Age]]&lt;=25, "Remaja", IF(employee_data3[[#This Row],[Age]]&lt;=55, "Dewasa", "Lansia"))</f>
        <v>Dewasa</v>
      </c>
      <c r="V1695" t="s">
        <v>40</v>
      </c>
      <c r="W1695" t="s">
        <v>163</v>
      </c>
      <c r="X1695" t="s">
        <v>42</v>
      </c>
      <c r="Y1695">
        <v>66867</v>
      </c>
      <c r="Z1695" t="s">
        <v>128</v>
      </c>
      <c r="AA1695" t="s">
        <v>104</v>
      </c>
      <c r="AB1695" t="s">
        <v>236</v>
      </c>
      <c r="AC1695">
        <v>2</v>
      </c>
      <c r="AD1695" s="11">
        <f>(employee_data3[[#This Row],[Current Employee Rating]]-AVERAGE(employee_data3[Current Employee Rating]))/STDEV(employee_data3[Current Employee Rating])</f>
        <v>-0.95460685411671475</v>
      </c>
      <c r="AE1695" s="11" t="str">
        <f>IF(employee_data3[[#This Row],[Z Score]]&gt;3,"Yes","No")</f>
        <v>No</v>
      </c>
    </row>
    <row r="1696" spans="1:31" x14ac:dyDescent="0.3">
      <c r="A1696">
        <v>2121</v>
      </c>
      <c r="B1696" t="s">
        <v>2148</v>
      </c>
      <c r="C1696" t="s">
        <v>4541</v>
      </c>
      <c r="D1696" s="1">
        <v>44063</v>
      </c>
      <c r="E1696" s="1"/>
      <c r="F1696" t="s">
        <v>728</v>
      </c>
      <c r="G1696" t="s">
        <v>6447</v>
      </c>
      <c r="H1696" t="s">
        <v>6448</v>
      </c>
      <c r="I1696" t="s">
        <v>80</v>
      </c>
      <c r="J1696" t="s">
        <v>32</v>
      </c>
      <c r="K1696" t="str">
        <f>IF(employee_data3[[#This Row],[EmployeeStatus]]="Active", "Active", "Attrition")</f>
        <v>Active</v>
      </c>
      <c r="L1696" t="s">
        <v>52</v>
      </c>
      <c r="M1696" t="s">
        <v>51</v>
      </c>
      <c r="N1696" t="s">
        <v>63</v>
      </c>
      <c r="O1696" t="s">
        <v>36</v>
      </c>
      <c r="P1696" t="s">
        <v>37</v>
      </c>
      <c r="Q1696" t="s">
        <v>38</v>
      </c>
      <c r="R1696" t="s">
        <v>148</v>
      </c>
      <c r="S1696" s="1">
        <v>36049</v>
      </c>
      <c r="T1696">
        <f>DATEDIF(employee_data3[[#This Row],[DOB]],DATE(2023, 1, 1), "Y")</f>
        <v>24</v>
      </c>
      <c r="U1696" t="str">
        <f>IF(employee_data3[[#This Row],[Age]]&lt;=25, "Remaja", IF(employee_data3[[#This Row],[Age]]&lt;=55, "Dewasa", "Lansia"))</f>
        <v>Remaja</v>
      </c>
      <c r="V1696" t="s">
        <v>40</v>
      </c>
      <c r="W1696" t="s">
        <v>150</v>
      </c>
      <c r="X1696" t="s">
        <v>42</v>
      </c>
      <c r="Y1696">
        <v>12265</v>
      </c>
      <c r="Z1696" t="s">
        <v>128</v>
      </c>
      <c r="AA1696" t="s">
        <v>84</v>
      </c>
      <c r="AB1696" t="s">
        <v>105</v>
      </c>
      <c r="AC1696">
        <v>5</v>
      </c>
      <c r="AD1696" s="11">
        <f>(employee_data3[[#This Row],[Current Employee Rating]]-AVERAGE(employee_data3[Current Employee Rating]))/STDEV(employee_data3[Current Employee Rating])</f>
        <v>2.0008323227152198</v>
      </c>
      <c r="AE1696" s="11" t="str">
        <f>IF(employee_data3[[#This Row],[Z Score]]&gt;3,"Yes","No")</f>
        <v>No</v>
      </c>
    </row>
    <row r="1697" spans="1:31" x14ac:dyDescent="0.3">
      <c r="A1697">
        <v>2122</v>
      </c>
      <c r="B1697" t="s">
        <v>424</v>
      </c>
      <c r="C1697" t="s">
        <v>5294</v>
      </c>
      <c r="D1697" s="1">
        <v>44358</v>
      </c>
      <c r="E1697" s="1">
        <v>44879</v>
      </c>
      <c r="F1697" t="s">
        <v>28</v>
      </c>
      <c r="G1697" t="s">
        <v>6449</v>
      </c>
      <c r="H1697" t="s">
        <v>6450</v>
      </c>
      <c r="I1697" t="s">
        <v>89</v>
      </c>
      <c r="J1697" t="s">
        <v>32</v>
      </c>
      <c r="K1697" t="str">
        <f>IF(employee_data3[[#This Row],[EmployeeStatus]]="Active", "Active", "Attrition")</f>
        <v>Active</v>
      </c>
      <c r="L1697" t="s">
        <v>63</v>
      </c>
      <c r="M1697" t="s">
        <v>34</v>
      </c>
      <c r="N1697" t="s">
        <v>35</v>
      </c>
      <c r="O1697" t="s">
        <v>126</v>
      </c>
      <c r="P1697" t="s">
        <v>6451</v>
      </c>
      <c r="Q1697" t="s">
        <v>38</v>
      </c>
      <c r="R1697" t="s">
        <v>81</v>
      </c>
      <c r="S1697" s="1">
        <v>27688</v>
      </c>
      <c r="T1697">
        <f>DATEDIF(employee_data3[[#This Row],[DOB]],DATE(2023, 1, 1), "Y")</f>
        <v>47</v>
      </c>
      <c r="U1697" t="str">
        <f>IF(employee_data3[[#This Row],[Age]]&lt;=25, "Remaja", IF(employee_data3[[#This Row],[Age]]&lt;=55, "Dewasa", "Lansia"))</f>
        <v>Dewasa</v>
      </c>
      <c r="V1697" t="s">
        <v>40</v>
      </c>
      <c r="W1697" t="s">
        <v>654</v>
      </c>
      <c r="X1697" t="s">
        <v>42</v>
      </c>
      <c r="Y1697">
        <v>65636</v>
      </c>
      <c r="Z1697" t="s">
        <v>128</v>
      </c>
      <c r="AA1697" t="s">
        <v>84</v>
      </c>
      <c r="AB1697" t="s">
        <v>236</v>
      </c>
      <c r="AC1697">
        <v>5</v>
      </c>
      <c r="AD1697" s="11">
        <f>(employee_data3[[#This Row],[Current Employee Rating]]-AVERAGE(employee_data3[Current Employee Rating]))/STDEV(employee_data3[Current Employee Rating])</f>
        <v>2.0008323227152198</v>
      </c>
      <c r="AE1697" s="11" t="str">
        <f>IF(employee_data3[[#This Row],[Z Score]]&gt;3,"Yes","No")</f>
        <v>No</v>
      </c>
    </row>
    <row r="1698" spans="1:31" x14ac:dyDescent="0.3">
      <c r="A1698">
        <v>2123</v>
      </c>
      <c r="B1698" t="s">
        <v>765</v>
      </c>
      <c r="C1698" t="s">
        <v>6452</v>
      </c>
      <c r="D1698" s="1">
        <v>44449</v>
      </c>
      <c r="E1698" s="1"/>
      <c r="F1698" t="s">
        <v>28</v>
      </c>
      <c r="G1698" t="s">
        <v>6453</v>
      </c>
      <c r="H1698" t="s">
        <v>6454</v>
      </c>
      <c r="I1698" t="s">
        <v>31</v>
      </c>
      <c r="J1698" t="s">
        <v>32</v>
      </c>
      <c r="K1698" t="str">
        <f>IF(employee_data3[[#This Row],[EmployeeStatus]]="Active", "Active", "Attrition")</f>
        <v>Active</v>
      </c>
      <c r="L1698" t="s">
        <v>33</v>
      </c>
      <c r="M1698" t="s">
        <v>64</v>
      </c>
      <c r="N1698" t="s">
        <v>35</v>
      </c>
      <c r="O1698" t="s">
        <v>36</v>
      </c>
      <c r="P1698" t="s">
        <v>37</v>
      </c>
      <c r="Q1698" t="s">
        <v>38</v>
      </c>
      <c r="R1698" t="s">
        <v>332</v>
      </c>
      <c r="S1698" s="1">
        <v>28898</v>
      </c>
      <c r="T1698">
        <f>DATEDIF(employee_data3[[#This Row],[DOB]],DATE(2023, 1, 1), "Y")</f>
        <v>43</v>
      </c>
      <c r="U1698" t="str">
        <f>IF(employee_data3[[#This Row],[Age]]&lt;=25, "Remaja", IF(employee_data3[[#This Row],[Age]]&lt;=55, "Dewasa", "Lansia"))</f>
        <v>Dewasa</v>
      </c>
      <c r="V1698" t="s">
        <v>40</v>
      </c>
      <c r="W1698" t="s">
        <v>419</v>
      </c>
      <c r="X1698" t="s">
        <v>42</v>
      </c>
      <c r="Y1698">
        <v>96364</v>
      </c>
      <c r="Z1698" t="s">
        <v>43</v>
      </c>
      <c r="AA1698" t="s">
        <v>44</v>
      </c>
      <c r="AB1698" t="s">
        <v>105</v>
      </c>
      <c r="AC1698">
        <v>2</v>
      </c>
      <c r="AD1698" s="11">
        <f>(employee_data3[[#This Row],[Current Employee Rating]]-AVERAGE(employee_data3[Current Employee Rating]))/STDEV(employee_data3[Current Employee Rating])</f>
        <v>-0.95460685411671475</v>
      </c>
      <c r="AE1698" s="11" t="str">
        <f>IF(employee_data3[[#This Row],[Z Score]]&gt;3,"Yes","No")</f>
        <v>No</v>
      </c>
    </row>
    <row r="1699" spans="1:31" x14ac:dyDescent="0.3">
      <c r="A1699">
        <v>2124</v>
      </c>
      <c r="B1699" t="s">
        <v>6455</v>
      </c>
      <c r="C1699" t="s">
        <v>470</v>
      </c>
      <c r="D1699" s="1">
        <v>44978</v>
      </c>
      <c r="E1699" s="1">
        <v>45116</v>
      </c>
      <c r="F1699" t="s">
        <v>28</v>
      </c>
      <c r="G1699" t="s">
        <v>6456</v>
      </c>
      <c r="H1699" t="s">
        <v>6457</v>
      </c>
      <c r="I1699" t="s">
        <v>133</v>
      </c>
      <c r="J1699" t="s">
        <v>745</v>
      </c>
      <c r="K1699" t="str">
        <f>IF(employee_data3[[#This Row],[EmployeeStatus]]="Active", "Active", "Attrition")</f>
        <v>Attrition</v>
      </c>
      <c r="L1699" t="s">
        <v>33</v>
      </c>
      <c r="M1699" t="s">
        <v>64</v>
      </c>
      <c r="N1699" t="s">
        <v>35</v>
      </c>
      <c r="O1699" t="s">
        <v>175</v>
      </c>
      <c r="P1699" t="s">
        <v>6458</v>
      </c>
      <c r="Q1699" t="s">
        <v>38</v>
      </c>
      <c r="R1699" t="s">
        <v>305</v>
      </c>
      <c r="S1699" s="1">
        <v>18484</v>
      </c>
      <c r="T1699">
        <f>DATEDIF(employee_data3[[#This Row],[DOB]],DATE(2023, 1, 1), "Y")</f>
        <v>72</v>
      </c>
      <c r="U1699" t="str">
        <f>IF(employee_data3[[#This Row],[Age]]&lt;=25, "Remaja", IF(employee_data3[[#This Row],[Age]]&lt;=55, "Dewasa", "Lansia"))</f>
        <v>Lansia</v>
      </c>
      <c r="V1699" t="s">
        <v>40</v>
      </c>
      <c r="W1699" t="s">
        <v>83</v>
      </c>
      <c r="X1699" t="s">
        <v>42</v>
      </c>
      <c r="Y1699">
        <v>42707</v>
      </c>
      <c r="Z1699" t="s">
        <v>43</v>
      </c>
      <c r="AA1699" t="s">
        <v>75</v>
      </c>
      <c r="AB1699" t="s">
        <v>105</v>
      </c>
      <c r="AC1699">
        <v>2</v>
      </c>
      <c r="AD1699" s="11">
        <f>(employee_data3[[#This Row],[Current Employee Rating]]-AVERAGE(employee_data3[Current Employee Rating]))/STDEV(employee_data3[Current Employee Rating])</f>
        <v>-0.95460685411671475</v>
      </c>
      <c r="AE1699" s="11" t="str">
        <f>IF(employee_data3[[#This Row],[Z Score]]&gt;3,"Yes","No")</f>
        <v>No</v>
      </c>
    </row>
    <row r="1700" spans="1:31" x14ac:dyDescent="0.3">
      <c r="A1700">
        <v>2125</v>
      </c>
      <c r="B1700" t="s">
        <v>5601</v>
      </c>
      <c r="C1700" t="s">
        <v>3396</v>
      </c>
      <c r="D1700" s="1">
        <v>43686</v>
      </c>
      <c r="E1700" s="1"/>
      <c r="F1700" t="s">
        <v>28</v>
      </c>
      <c r="G1700" t="s">
        <v>6459</v>
      </c>
      <c r="H1700" t="s">
        <v>6460</v>
      </c>
      <c r="I1700" t="s">
        <v>50</v>
      </c>
      <c r="J1700" t="s">
        <v>32</v>
      </c>
      <c r="K1700" t="str">
        <f>IF(employee_data3[[#This Row],[EmployeeStatus]]="Active", "Active", "Attrition")</f>
        <v>Active</v>
      </c>
      <c r="L1700" t="s">
        <v>63</v>
      </c>
      <c r="M1700" t="s">
        <v>64</v>
      </c>
      <c r="N1700" t="s">
        <v>52</v>
      </c>
      <c r="O1700" t="s">
        <v>36</v>
      </c>
      <c r="P1700" t="s">
        <v>37</v>
      </c>
      <c r="Q1700" t="s">
        <v>38</v>
      </c>
      <c r="R1700" t="s">
        <v>111</v>
      </c>
      <c r="S1700" s="1">
        <v>37041</v>
      </c>
      <c r="T1700">
        <f>DATEDIF(employee_data3[[#This Row],[DOB]],DATE(2023, 1, 1), "Y")</f>
        <v>21</v>
      </c>
      <c r="U1700" t="str">
        <f>IF(employee_data3[[#This Row],[Age]]&lt;=25, "Remaja", IF(employee_data3[[#This Row],[Age]]&lt;=55, "Dewasa", "Lansia"))</f>
        <v>Remaja</v>
      </c>
      <c r="V1700" t="s">
        <v>40</v>
      </c>
      <c r="W1700" t="s">
        <v>419</v>
      </c>
      <c r="X1700" t="s">
        <v>42</v>
      </c>
      <c r="Y1700">
        <v>1514</v>
      </c>
      <c r="Z1700" t="s">
        <v>43</v>
      </c>
      <c r="AA1700" t="s">
        <v>104</v>
      </c>
      <c r="AB1700" t="s">
        <v>105</v>
      </c>
      <c r="AC1700">
        <v>4</v>
      </c>
      <c r="AD1700" s="11">
        <f>(employee_data3[[#This Row],[Current Employee Rating]]-AVERAGE(employee_data3[Current Employee Rating]))/STDEV(employee_data3[Current Employee Rating])</f>
        <v>1.0156859304379084</v>
      </c>
      <c r="AE1700" s="11" t="str">
        <f>IF(employee_data3[[#This Row],[Z Score]]&gt;3,"Yes","No")</f>
        <v>No</v>
      </c>
    </row>
    <row r="1701" spans="1:31" x14ac:dyDescent="0.3">
      <c r="A1701">
        <v>2126</v>
      </c>
      <c r="B1701" t="s">
        <v>6461</v>
      </c>
      <c r="C1701" t="s">
        <v>1387</v>
      </c>
      <c r="D1701" s="1">
        <v>44263</v>
      </c>
      <c r="E1701" s="1">
        <v>44841</v>
      </c>
      <c r="F1701" t="s">
        <v>28</v>
      </c>
      <c r="G1701" t="s">
        <v>6462</v>
      </c>
      <c r="H1701" t="s">
        <v>6463</v>
      </c>
      <c r="I1701" t="s">
        <v>139</v>
      </c>
      <c r="J1701" t="s">
        <v>32</v>
      </c>
      <c r="K1701" t="str">
        <f>IF(employee_data3[[#This Row],[EmployeeStatus]]="Active", "Active", "Attrition")</f>
        <v>Active</v>
      </c>
      <c r="L1701" t="s">
        <v>52</v>
      </c>
      <c r="M1701" t="s">
        <v>34</v>
      </c>
      <c r="N1701" t="s">
        <v>35</v>
      </c>
      <c r="O1701" t="s">
        <v>99</v>
      </c>
      <c r="P1701" t="s">
        <v>6464</v>
      </c>
      <c r="Q1701" t="s">
        <v>38</v>
      </c>
      <c r="R1701" t="s">
        <v>1012</v>
      </c>
      <c r="S1701" s="1">
        <v>25374</v>
      </c>
      <c r="T1701">
        <f>DATEDIF(employee_data3[[#This Row],[DOB]],DATE(2023, 1, 1), "Y")</f>
        <v>53</v>
      </c>
      <c r="U1701" t="str">
        <f>IF(employee_data3[[#This Row],[Age]]&lt;=25, "Remaja", IF(employee_data3[[#This Row],[Age]]&lt;=55, "Dewasa", "Lansia"))</f>
        <v>Dewasa</v>
      </c>
      <c r="V1701" t="s">
        <v>40</v>
      </c>
      <c r="W1701" t="s">
        <v>6465</v>
      </c>
      <c r="X1701" t="s">
        <v>42</v>
      </c>
      <c r="Y1701">
        <v>35121</v>
      </c>
      <c r="Z1701" t="s">
        <v>93</v>
      </c>
      <c r="AA1701" t="s">
        <v>84</v>
      </c>
      <c r="AB1701" t="s">
        <v>740</v>
      </c>
      <c r="AC1701">
        <v>1</v>
      </c>
      <c r="AD1701" s="11">
        <f>(employee_data3[[#This Row],[Current Employee Rating]]-AVERAGE(employee_data3[Current Employee Rating]))/STDEV(employee_data3[Current Employee Rating])</f>
        <v>-1.9397532463940264</v>
      </c>
      <c r="AE1701" s="11" t="str">
        <f>IF(employee_data3[[#This Row],[Z Score]]&gt;3,"Yes","No")</f>
        <v>No</v>
      </c>
    </row>
    <row r="1702" spans="1:31" x14ac:dyDescent="0.3">
      <c r="A1702">
        <v>2127</v>
      </c>
      <c r="B1702" t="s">
        <v>4190</v>
      </c>
      <c r="C1702" t="s">
        <v>3679</v>
      </c>
      <c r="D1702" s="1">
        <v>43666</v>
      </c>
      <c r="E1702" s="1"/>
      <c r="F1702" t="s">
        <v>28</v>
      </c>
      <c r="G1702" t="s">
        <v>6466</v>
      </c>
      <c r="H1702" t="s">
        <v>6467</v>
      </c>
      <c r="I1702" t="s">
        <v>80</v>
      </c>
      <c r="J1702" t="s">
        <v>32</v>
      </c>
      <c r="K1702" t="str">
        <f>IF(employee_data3[[#This Row],[EmployeeStatus]]="Active", "Active", "Attrition")</f>
        <v>Active</v>
      </c>
      <c r="L1702" t="s">
        <v>33</v>
      </c>
      <c r="M1702" t="s">
        <v>51</v>
      </c>
      <c r="N1702" t="s">
        <v>52</v>
      </c>
      <c r="O1702" t="s">
        <v>36</v>
      </c>
      <c r="P1702" t="s">
        <v>37</v>
      </c>
      <c r="Q1702" t="s">
        <v>38</v>
      </c>
      <c r="R1702" t="s">
        <v>90</v>
      </c>
      <c r="S1702" s="1">
        <v>19689</v>
      </c>
      <c r="T1702">
        <f>DATEDIF(employee_data3[[#This Row],[DOB]],DATE(2023, 1, 1), "Y")</f>
        <v>69</v>
      </c>
      <c r="U1702" t="str">
        <f>IF(employee_data3[[#This Row],[Age]]&lt;=25, "Remaja", IF(employee_data3[[#This Row],[Age]]&lt;=55, "Dewasa", "Lansia"))</f>
        <v>Lansia</v>
      </c>
      <c r="V1702" t="s">
        <v>40</v>
      </c>
      <c r="W1702" t="s">
        <v>226</v>
      </c>
      <c r="X1702" t="s">
        <v>42</v>
      </c>
      <c r="Y1702">
        <v>36490</v>
      </c>
      <c r="Z1702" t="s">
        <v>93</v>
      </c>
      <c r="AA1702" t="s">
        <v>75</v>
      </c>
      <c r="AB1702" t="s">
        <v>236</v>
      </c>
      <c r="AC1702">
        <v>4</v>
      </c>
      <c r="AD1702" s="11">
        <f>(employee_data3[[#This Row],[Current Employee Rating]]-AVERAGE(employee_data3[Current Employee Rating]))/STDEV(employee_data3[Current Employee Rating])</f>
        <v>1.0156859304379084</v>
      </c>
      <c r="AE1702" s="11" t="str">
        <f>IF(employee_data3[[#This Row],[Z Score]]&gt;3,"Yes","No")</f>
        <v>No</v>
      </c>
    </row>
    <row r="1703" spans="1:31" x14ac:dyDescent="0.3">
      <c r="A1703">
        <v>2128</v>
      </c>
      <c r="B1703" t="s">
        <v>5556</v>
      </c>
      <c r="C1703" t="s">
        <v>5043</v>
      </c>
      <c r="D1703" s="1">
        <v>45012</v>
      </c>
      <c r="E1703" s="1"/>
      <c r="F1703" t="s">
        <v>28</v>
      </c>
      <c r="G1703" t="s">
        <v>6468</v>
      </c>
      <c r="H1703" t="s">
        <v>6469</v>
      </c>
      <c r="I1703" t="s">
        <v>168</v>
      </c>
      <c r="J1703" t="s">
        <v>32</v>
      </c>
      <c r="K1703" t="str">
        <f>IF(employee_data3[[#This Row],[EmployeeStatus]]="Active", "Active", "Attrition")</f>
        <v>Active</v>
      </c>
      <c r="L1703" t="s">
        <v>63</v>
      </c>
      <c r="M1703" t="s">
        <v>51</v>
      </c>
      <c r="N1703" t="s">
        <v>35</v>
      </c>
      <c r="O1703" t="s">
        <v>36</v>
      </c>
      <c r="P1703" t="s">
        <v>37</v>
      </c>
      <c r="Q1703" t="s">
        <v>38</v>
      </c>
      <c r="R1703" t="s">
        <v>90</v>
      </c>
      <c r="S1703" s="1">
        <v>20364</v>
      </c>
      <c r="T1703">
        <f>DATEDIF(employee_data3[[#This Row],[DOB]],DATE(2023, 1, 1), "Y")</f>
        <v>67</v>
      </c>
      <c r="U1703" t="str">
        <f>IF(employee_data3[[#This Row],[Age]]&lt;=25, "Remaja", IF(employee_data3[[#This Row],[Age]]&lt;=55, "Dewasa", "Lansia"))</f>
        <v>Lansia</v>
      </c>
      <c r="V1703" t="s">
        <v>40</v>
      </c>
      <c r="W1703" t="s">
        <v>226</v>
      </c>
      <c r="X1703" t="s">
        <v>42</v>
      </c>
      <c r="Y1703">
        <v>85293</v>
      </c>
      <c r="Z1703" t="s">
        <v>93</v>
      </c>
      <c r="AA1703" t="s">
        <v>44</v>
      </c>
      <c r="AB1703" t="s">
        <v>236</v>
      </c>
      <c r="AC1703">
        <v>2</v>
      </c>
      <c r="AD1703" s="11">
        <f>(employee_data3[[#This Row],[Current Employee Rating]]-AVERAGE(employee_data3[Current Employee Rating]))/STDEV(employee_data3[Current Employee Rating])</f>
        <v>-0.95460685411671475</v>
      </c>
      <c r="AE1703" s="11" t="str">
        <f>IF(employee_data3[[#This Row],[Z Score]]&gt;3,"Yes","No")</f>
        <v>No</v>
      </c>
    </row>
    <row r="1704" spans="1:31" x14ac:dyDescent="0.3">
      <c r="A1704">
        <v>2129</v>
      </c>
      <c r="B1704" t="s">
        <v>4218</v>
      </c>
      <c r="C1704" t="s">
        <v>6470</v>
      </c>
      <c r="D1704" s="1">
        <v>43745</v>
      </c>
      <c r="E1704" s="1"/>
      <c r="F1704" t="s">
        <v>28</v>
      </c>
      <c r="G1704" t="s">
        <v>6471</v>
      </c>
      <c r="H1704" t="s">
        <v>6472</v>
      </c>
      <c r="I1704" t="s">
        <v>98</v>
      </c>
      <c r="J1704" t="s">
        <v>32</v>
      </c>
      <c r="K1704" t="str">
        <f>IF(employee_data3[[#This Row],[EmployeeStatus]]="Active", "Active", "Attrition")</f>
        <v>Active</v>
      </c>
      <c r="L1704" t="s">
        <v>52</v>
      </c>
      <c r="M1704" t="s">
        <v>64</v>
      </c>
      <c r="N1704" t="s">
        <v>35</v>
      </c>
      <c r="O1704" t="s">
        <v>36</v>
      </c>
      <c r="P1704" t="s">
        <v>37</v>
      </c>
      <c r="Q1704" t="s">
        <v>38</v>
      </c>
      <c r="R1704" t="s">
        <v>90</v>
      </c>
      <c r="S1704" s="1">
        <v>32175</v>
      </c>
      <c r="T1704">
        <f>DATEDIF(employee_data3[[#This Row],[DOB]],DATE(2023, 1, 1), "Y")</f>
        <v>34</v>
      </c>
      <c r="U1704" t="str">
        <f>IF(employee_data3[[#This Row],[Age]]&lt;=25, "Remaja", IF(employee_data3[[#This Row],[Age]]&lt;=55, "Dewasa", "Lansia"))</f>
        <v>Dewasa</v>
      </c>
      <c r="V1704" t="s">
        <v>40</v>
      </c>
      <c r="W1704" t="s">
        <v>103</v>
      </c>
      <c r="X1704" t="s">
        <v>55</v>
      </c>
      <c r="Y1704">
        <v>40632</v>
      </c>
      <c r="Z1704" t="s">
        <v>74</v>
      </c>
      <c r="AA1704" t="s">
        <v>104</v>
      </c>
      <c r="AB1704" t="s">
        <v>236</v>
      </c>
      <c r="AC1704">
        <v>2</v>
      </c>
      <c r="AD1704" s="11">
        <f>(employee_data3[[#This Row],[Current Employee Rating]]-AVERAGE(employee_data3[Current Employee Rating]))/STDEV(employee_data3[Current Employee Rating])</f>
        <v>-0.95460685411671475</v>
      </c>
      <c r="AE1704" s="11" t="str">
        <f>IF(employee_data3[[#This Row],[Z Score]]&gt;3,"Yes","No")</f>
        <v>No</v>
      </c>
    </row>
    <row r="1705" spans="1:31" x14ac:dyDescent="0.3">
      <c r="A1705">
        <v>2130</v>
      </c>
      <c r="B1705" t="s">
        <v>6473</v>
      </c>
      <c r="C1705" t="s">
        <v>2880</v>
      </c>
      <c r="D1705" s="1">
        <v>44908</v>
      </c>
      <c r="E1705" s="1"/>
      <c r="F1705" t="s">
        <v>28</v>
      </c>
      <c r="G1705" t="s">
        <v>6474</v>
      </c>
      <c r="H1705" t="s">
        <v>6475</v>
      </c>
      <c r="I1705" t="s">
        <v>118</v>
      </c>
      <c r="J1705" t="s">
        <v>32</v>
      </c>
      <c r="K1705" t="str">
        <f>IF(employee_data3[[#This Row],[EmployeeStatus]]="Active", "Active", "Attrition")</f>
        <v>Active</v>
      </c>
      <c r="L1705" t="s">
        <v>33</v>
      </c>
      <c r="M1705" t="s">
        <v>34</v>
      </c>
      <c r="N1705" t="s">
        <v>52</v>
      </c>
      <c r="O1705" t="s">
        <v>36</v>
      </c>
      <c r="P1705" t="s">
        <v>37</v>
      </c>
      <c r="Q1705" t="s">
        <v>38</v>
      </c>
      <c r="R1705" t="s">
        <v>90</v>
      </c>
      <c r="S1705" s="1">
        <v>26719</v>
      </c>
      <c r="T1705">
        <f>DATEDIF(employee_data3[[#This Row],[DOB]],DATE(2023, 1, 1), "Y")</f>
        <v>49</v>
      </c>
      <c r="U1705" t="str">
        <f>IF(employee_data3[[#This Row],[Age]]&lt;=25, "Remaja", IF(employee_data3[[#This Row],[Age]]&lt;=55, "Dewasa", "Lansia"))</f>
        <v>Dewasa</v>
      </c>
      <c r="V1705" t="s">
        <v>40</v>
      </c>
      <c r="W1705" t="s">
        <v>281</v>
      </c>
      <c r="X1705" t="s">
        <v>42</v>
      </c>
      <c r="Y1705">
        <v>54337</v>
      </c>
      <c r="Z1705" t="s">
        <v>74</v>
      </c>
      <c r="AA1705" t="s">
        <v>84</v>
      </c>
      <c r="AB1705" t="s">
        <v>236</v>
      </c>
      <c r="AC1705">
        <v>1</v>
      </c>
      <c r="AD1705" s="11">
        <f>(employee_data3[[#This Row],[Current Employee Rating]]-AVERAGE(employee_data3[Current Employee Rating]))/STDEV(employee_data3[Current Employee Rating])</f>
        <v>-1.9397532463940264</v>
      </c>
      <c r="AE1705" s="11" t="str">
        <f>IF(employee_data3[[#This Row],[Z Score]]&gt;3,"Yes","No")</f>
        <v>No</v>
      </c>
    </row>
    <row r="1706" spans="1:31" x14ac:dyDescent="0.3">
      <c r="A1706">
        <v>2131</v>
      </c>
      <c r="B1706" t="s">
        <v>6476</v>
      </c>
      <c r="C1706" t="s">
        <v>2139</v>
      </c>
      <c r="D1706" s="1">
        <v>43988</v>
      </c>
      <c r="E1706" s="1">
        <v>44632</v>
      </c>
      <c r="F1706" t="s">
        <v>28</v>
      </c>
      <c r="G1706" t="s">
        <v>6477</v>
      </c>
      <c r="H1706" t="s">
        <v>6478</v>
      </c>
      <c r="I1706" t="s">
        <v>62</v>
      </c>
      <c r="J1706" t="s">
        <v>745</v>
      </c>
      <c r="K1706" t="str">
        <f>IF(employee_data3[[#This Row],[EmployeeStatus]]="Active", "Active", "Attrition")</f>
        <v>Attrition</v>
      </c>
      <c r="L1706" t="s">
        <v>52</v>
      </c>
      <c r="M1706" t="s">
        <v>34</v>
      </c>
      <c r="N1706" t="s">
        <v>52</v>
      </c>
      <c r="O1706" t="s">
        <v>126</v>
      </c>
      <c r="P1706" t="s">
        <v>6479</v>
      </c>
      <c r="Q1706" t="s">
        <v>38</v>
      </c>
      <c r="R1706" t="s">
        <v>90</v>
      </c>
      <c r="S1706" s="1">
        <v>18699</v>
      </c>
      <c r="T1706">
        <f>DATEDIF(employee_data3[[#This Row],[DOB]],DATE(2023, 1, 1), "Y")</f>
        <v>71</v>
      </c>
      <c r="U1706" t="str">
        <f>IF(employee_data3[[#This Row],[Age]]&lt;=25, "Remaja", IF(employee_data3[[#This Row],[Age]]&lt;=55, "Dewasa", "Lansia"))</f>
        <v>Lansia</v>
      </c>
      <c r="V1706" t="s">
        <v>40</v>
      </c>
      <c r="W1706" t="s">
        <v>83</v>
      </c>
      <c r="X1706" t="s">
        <v>42</v>
      </c>
      <c r="Y1706">
        <v>88590</v>
      </c>
      <c r="Z1706" t="s">
        <v>93</v>
      </c>
      <c r="AA1706" t="s">
        <v>44</v>
      </c>
      <c r="AB1706" t="s">
        <v>236</v>
      </c>
      <c r="AC1706">
        <v>4</v>
      </c>
      <c r="AD1706" s="11">
        <f>(employee_data3[[#This Row],[Current Employee Rating]]-AVERAGE(employee_data3[Current Employee Rating]))/STDEV(employee_data3[Current Employee Rating])</f>
        <v>1.0156859304379084</v>
      </c>
      <c r="AE1706" s="11" t="str">
        <f>IF(employee_data3[[#This Row],[Z Score]]&gt;3,"Yes","No")</f>
        <v>No</v>
      </c>
    </row>
    <row r="1707" spans="1:31" x14ac:dyDescent="0.3">
      <c r="A1707">
        <v>2132</v>
      </c>
      <c r="B1707" t="s">
        <v>6480</v>
      </c>
      <c r="C1707" t="s">
        <v>2688</v>
      </c>
      <c r="D1707" s="1">
        <v>44676</v>
      </c>
      <c r="E1707" s="1"/>
      <c r="F1707" t="s">
        <v>28</v>
      </c>
      <c r="G1707" t="s">
        <v>6481</v>
      </c>
      <c r="H1707" t="s">
        <v>6482</v>
      </c>
      <c r="I1707" t="s">
        <v>89</v>
      </c>
      <c r="J1707" t="s">
        <v>32</v>
      </c>
      <c r="K1707" t="str">
        <f>IF(employee_data3[[#This Row],[EmployeeStatus]]="Active", "Active", "Attrition")</f>
        <v>Active</v>
      </c>
      <c r="L1707" t="s">
        <v>63</v>
      </c>
      <c r="M1707" t="s">
        <v>51</v>
      </c>
      <c r="N1707" t="s">
        <v>63</v>
      </c>
      <c r="O1707" t="s">
        <v>36</v>
      </c>
      <c r="P1707" t="s">
        <v>37</v>
      </c>
      <c r="Q1707" t="s">
        <v>38</v>
      </c>
      <c r="R1707" t="s">
        <v>231</v>
      </c>
      <c r="S1707" s="1">
        <v>23546</v>
      </c>
      <c r="T1707">
        <f>DATEDIF(employee_data3[[#This Row],[DOB]],DATE(2023, 1, 1), "Y")</f>
        <v>58</v>
      </c>
      <c r="U1707" t="str">
        <f>IF(employee_data3[[#This Row],[Age]]&lt;=25, "Remaja", IF(employee_data3[[#This Row],[Age]]&lt;=55, "Dewasa", "Lansia"))</f>
        <v>Lansia</v>
      </c>
      <c r="V1707" t="s">
        <v>40</v>
      </c>
      <c r="W1707" t="s">
        <v>103</v>
      </c>
      <c r="X1707" t="s">
        <v>42</v>
      </c>
      <c r="Y1707">
        <v>70052</v>
      </c>
      <c r="Z1707" t="s">
        <v>74</v>
      </c>
      <c r="AA1707" t="s">
        <v>44</v>
      </c>
      <c r="AB1707" t="s">
        <v>236</v>
      </c>
      <c r="AC1707">
        <v>2</v>
      </c>
      <c r="AD1707" s="11">
        <f>(employee_data3[[#This Row],[Current Employee Rating]]-AVERAGE(employee_data3[Current Employee Rating]))/STDEV(employee_data3[Current Employee Rating])</f>
        <v>-0.95460685411671475</v>
      </c>
      <c r="AE1707" s="11" t="str">
        <f>IF(employee_data3[[#This Row],[Z Score]]&gt;3,"Yes","No")</f>
        <v>No</v>
      </c>
    </row>
    <row r="1708" spans="1:31" x14ac:dyDescent="0.3">
      <c r="A1708">
        <v>2133</v>
      </c>
      <c r="B1708" t="s">
        <v>6483</v>
      </c>
      <c r="C1708" t="s">
        <v>747</v>
      </c>
      <c r="D1708" s="1">
        <v>44040</v>
      </c>
      <c r="E1708" s="1"/>
      <c r="F1708" t="s">
        <v>28</v>
      </c>
      <c r="G1708" t="s">
        <v>6484</v>
      </c>
      <c r="H1708" t="s">
        <v>6485</v>
      </c>
      <c r="I1708" t="s">
        <v>31</v>
      </c>
      <c r="J1708" t="s">
        <v>32</v>
      </c>
      <c r="K1708" t="str">
        <f>IF(employee_data3[[#This Row],[EmployeeStatus]]="Active", "Active", "Attrition")</f>
        <v>Active</v>
      </c>
      <c r="L1708" t="s">
        <v>33</v>
      </c>
      <c r="M1708" t="s">
        <v>51</v>
      </c>
      <c r="N1708" t="s">
        <v>63</v>
      </c>
      <c r="O1708" t="s">
        <v>36</v>
      </c>
      <c r="P1708" t="s">
        <v>37</v>
      </c>
      <c r="Q1708" t="s">
        <v>38</v>
      </c>
      <c r="R1708" t="s">
        <v>90</v>
      </c>
      <c r="S1708" s="1">
        <v>27261</v>
      </c>
      <c r="T1708">
        <f>DATEDIF(employee_data3[[#This Row],[DOB]],DATE(2023, 1, 1), "Y")</f>
        <v>48</v>
      </c>
      <c r="U1708" t="str">
        <f>IF(employee_data3[[#This Row],[Age]]&lt;=25, "Remaja", IF(employee_data3[[#This Row],[Age]]&lt;=55, "Dewasa", "Lansia"))</f>
        <v>Dewasa</v>
      </c>
      <c r="V1708" t="s">
        <v>40</v>
      </c>
      <c r="W1708" t="s">
        <v>281</v>
      </c>
      <c r="X1708" t="s">
        <v>42</v>
      </c>
      <c r="Y1708">
        <v>88134</v>
      </c>
      <c r="Z1708" t="s">
        <v>93</v>
      </c>
      <c r="AA1708" t="s">
        <v>75</v>
      </c>
      <c r="AB1708" t="s">
        <v>740</v>
      </c>
      <c r="AC1708">
        <v>1</v>
      </c>
      <c r="AD1708" s="11">
        <f>(employee_data3[[#This Row],[Current Employee Rating]]-AVERAGE(employee_data3[Current Employee Rating]))/STDEV(employee_data3[Current Employee Rating])</f>
        <v>-1.9397532463940264</v>
      </c>
      <c r="AE1708" s="11" t="str">
        <f>IF(employee_data3[[#This Row],[Z Score]]&gt;3,"Yes","No")</f>
        <v>No</v>
      </c>
    </row>
    <row r="1709" spans="1:31" x14ac:dyDescent="0.3">
      <c r="A1709">
        <v>2134</v>
      </c>
      <c r="B1709" t="s">
        <v>764</v>
      </c>
      <c r="C1709" t="s">
        <v>6486</v>
      </c>
      <c r="D1709" s="1">
        <v>44620</v>
      </c>
      <c r="E1709" s="1">
        <v>45077</v>
      </c>
      <c r="F1709" t="s">
        <v>28</v>
      </c>
      <c r="G1709" t="s">
        <v>6487</v>
      </c>
      <c r="H1709" t="s">
        <v>6488</v>
      </c>
      <c r="I1709" t="s">
        <v>133</v>
      </c>
      <c r="J1709" t="s">
        <v>32</v>
      </c>
      <c r="K1709" t="str">
        <f>IF(employee_data3[[#This Row],[EmployeeStatus]]="Active", "Active", "Attrition")</f>
        <v>Active</v>
      </c>
      <c r="L1709" t="s">
        <v>52</v>
      </c>
      <c r="M1709" t="s">
        <v>64</v>
      </c>
      <c r="N1709" t="s">
        <v>35</v>
      </c>
      <c r="O1709" t="s">
        <v>126</v>
      </c>
      <c r="P1709" t="s">
        <v>6489</v>
      </c>
      <c r="Q1709" t="s">
        <v>38</v>
      </c>
      <c r="R1709" t="s">
        <v>53</v>
      </c>
      <c r="S1709" s="1">
        <v>37081</v>
      </c>
      <c r="T1709">
        <f>DATEDIF(employee_data3[[#This Row],[DOB]],DATE(2023, 1, 1), "Y")</f>
        <v>21</v>
      </c>
      <c r="U1709" t="str">
        <f>IF(employee_data3[[#This Row],[Age]]&lt;=25, "Remaja", IF(employee_data3[[#This Row],[Age]]&lt;=55, "Dewasa", "Lansia"))</f>
        <v>Remaja</v>
      </c>
      <c r="V1709" t="s">
        <v>40</v>
      </c>
      <c r="W1709" t="s">
        <v>226</v>
      </c>
      <c r="X1709" t="s">
        <v>42</v>
      </c>
      <c r="Y1709">
        <v>36904</v>
      </c>
      <c r="Z1709" t="s">
        <v>56</v>
      </c>
      <c r="AA1709" t="s">
        <v>44</v>
      </c>
      <c r="AB1709" t="s">
        <v>105</v>
      </c>
      <c r="AC1709">
        <v>2</v>
      </c>
      <c r="AD1709" s="11">
        <f>(employee_data3[[#This Row],[Current Employee Rating]]-AVERAGE(employee_data3[Current Employee Rating]))/STDEV(employee_data3[Current Employee Rating])</f>
        <v>-0.95460685411671475</v>
      </c>
      <c r="AE1709" s="11" t="str">
        <f>IF(employee_data3[[#This Row],[Z Score]]&gt;3,"Yes","No")</f>
        <v>No</v>
      </c>
    </row>
    <row r="1710" spans="1:31" x14ac:dyDescent="0.3">
      <c r="A1710">
        <v>2135</v>
      </c>
      <c r="B1710" t="s">
        <v>6396</v>
      </c>
      <c r="C1710" t="s">
        <v>6490</v>
      </c>
      <c r="D1710" s="1">
        <v>44494</v>
      </c>
      <c r="E1710" s="1">
        <v>44975</v>
      </c>
      <c r="F1710" t="s">
        <v>28</v>
      </c>
      <c r="G1710" t="s">
        <v>6491</v>
      </c>
      <c r="H1710" t="s">
        <v>6492</v>
      </c>
      <c r="I1710" t="s">
        <v>50</v>
      </c>
      <c r="J1710" t="s">
        <v>32</v>
      </c>
      <c r="K1710" t="str">
        <f>IF(employee_data3[[#This Row],[EmployeeStatus]]="Active", "Active", "Attrition")</f>
        <v>Active</v>
      </c>
      <c r="L1710" t="s">
        <v>33</v>
      </c>
      <c r="M1710" t="s">
        <v>51</v>
      </c>
      <c r="N1710" t="s">
        <v>52</v>
      </c>
      <c r="O1710" t="s">
        <v>175</v>
      </c>
      <c r="P1710" t="s">
        <v>6493</v>
      </c>
      <c r="Q1710" t="s">
        <v>38</v>
      </c>
      <c r="R1710" t="s">
        <v>111</v>
      </c>
      <c r="S1710" s="1">
        <v>20204</v>
      </c>
      <c r="T1710">
        <f>DATEDIF(employee_data3[[#This Row],[DOB]],DATE(2023, 1, 1), "Y")</f>
        <v>67</v>
      </c>
      <c r="U1710" t="str">
        <f>IF(employee_data3[[#This Row],[Age]]&lt;=25, "Remaja", IF(employee_data3[[#This Row],[Age]]&lt;=55, "Dewasa", "Lansia"))</f>
        <v>Lansia</v>
      </c>
      <c r="V1710" t="s">
        <v>40</v>
      </c>
      <c r="W1710" t="s">
        <v>103</v>
      </c>
      <c r="X1710" t="s">
        <v>42</v>
      </c>
      <c r="Y1710">
        <v>65653</v>
      </c>
      <c r="Z1710" t="s">
        <v>128</v>
      </c>
      <c r="AA1710" t="s">
        <v>84</v>
      </c>
      <c r="AB1710" t="s">
        <v>105</v>
      </c>
      <c r="AC1710">
        <v>2</v>
      </c>
      <c r="AD1710" s="11">
        <f>(employee_data3[[#This Row],[Current Employee Rating]]-AVERAGE(employee_data3[Current Employee Rating]))/STDEV(employee_data3[Current Employee Rating])</f>
        <v>-0.95460685411671475</v>
      </c>
      <c r="AE1710" s="11" t="str">
        <f>IF(employee_data3[[#This Row],[Z Score]]&gt;3,"Yes","No")</f>
        <v>No</v>
      </c>
    </row>
    <row r="1711" spans="1:31" x14ac:dyDescent="0.3">
      <c r="A1711">
        <v>2136</v>
      </c>
      <c r="B1711" t="s">
        <v>3395</v>
      </c>
      <c r="C1711" t="s">
        <v>3651</v>
      </c>
      <c r="D1711" s="1">
        <v>43355</v>
      </c>
      <c r="E1711" s="1">
        <v>44023</v>
      </c>
      <c r="F1711" t="s">
        <v>28</v>
      </c>
      <c r="G1711" t="s">
        <v>6494</v>
      </c>
      <c r="H1711" t="s">
        <v>6495</v>
      </c>
      <c r="I1711" t="s">
        <v>139</v>
      </c>
      <c r="J1711" t="s">
        <v>32</v>
      </c>
      <c r="K1711" t="str">
        <f>IF(employee_data3[[#This Row],[EmployeeStatus]]="Active", "Active", "Attrition")</f>
        <v>Active</v>
      </c>
      <c r="L1711" t="s">
        <v>52</v>
      </c>
      <c r="M1711" t="s">
        <v>51</v>
      </c>
      <c r="N1711" t="s">
        <v>52</v>
      </c>
      <c r="O1711" t="s">
        <v>99</v>
      </c>
      <c r="P1711" t="s">
        <v>6496</v>
      </c>
      <c r="Q1711" t="s">
        <v>38</v>
      </c>
      <c r="R1711" t="s">
        <v>794</v>
      </c>
      <c r="S1711" s="1">
        <v>33519</v>
      </c>
      <c r="T1711">
        <f>DATEDIF(employee_data3[[#This Row],[DOB]],DATE(2023, 1, 1), "Y")</f>
        <v>31</v>
      </c>
      <c r="U1711" t="str">
        <f>IF(employee_data3[[#This Row],[Age]]&lt;=25, "Remaja", IF(employee_data3[[#This Row],[Age]]&lt;=55, "Dewasa", "Lansia"))</f>
        <v>Dewasa</v>
      </c>
      <c r="V1711" t="s">
        <v>40</v>
      </c>
      <c r="W1711" t="s">
        <v>54</v>
      </c>
      <c r="X1711" t="s">
        <v>42</v>
      </c>
      <c r="Y1711">
        <v>19006</v>
      </c>
      <c r="Z1711" t="s">
        <v>74</v>
      </c>
      <c r="AA1711" t="s">
        <v>104</v>
      </c>
      <c r="AB1711" t="s">
        <v>105</v>
      </c>
      <c r="AC1711">
        <v>1</v>
      </c>
      <c r="AD1711" s="11">
        <f>(employee_data3[[#This Row],[Current Employee Rating]]-AVERAGE(employee_data3[Current Employee Rating]))/STDEV(employee_data3[Current Employee Rating])</f>
        <v>-1.9397532463940264</v>
      </c>
      <c r="AE1711" s="11" t="str">
        <f>IF(employee_data3[[#This Row],[Z Score]]&gt;3,"Yes","No")</f>
        <v>No</v>
      </c>
    </row>
    <row r="1712" spans="1:31" x14ac:dyDescent="0.3">
      <c r="A1712">
        <v>2137</v>
      </c>
      <c r="B1712" t="s">
        <v>1820</v>
      </c>
      <c r="C1712" t="s">
        <v>2664</v>
      </c>
      <c r="D1712" s="1">
        <v>44926</v>
      </c>
      <c r="E1712" s="1">
        <v>44941</v>
      </c>
      <c r="F1712" t="s">
        <v>728</v>
      </c>
      <c r="G1712" t="s">
        <v>6497</v>
      </c>
      <c r="H1712" t="s">
        <v>6498</v>
      </c>
      <c r="I1712" t="s">
        <v>31</v>
      </c>
      <c r="J1712" t="s">
        <v>198</v>
      </c>
      <c r="K1712" t="str">
        <f>IF(employee_data3[[#This Row],[EmployeeStatus]]="Active", "Active", "Attrition")</f>
        <v>Attrition</v>
      </c>
      <c r="L1712" t="s">
        <v>33</v>
      </c>
      <c r="M1712" t="s">
        <v>64</v>
      </c>
      <c r="N1712" t="s">
        <v>63</v>
      </c>
      <c r="O1712" t="s">
        <v>99</v>
      </c>
      <c r="P1712" t="s">
        <v>6499</v>
      </c>
      <c r="Q1712" t="s">
        <v>38</v>
      </c>
      <c r="R1712" t="s">
        <v>81</v>
      </c>
      <c r="S1712" s="1">
        <v>22698</v>
      </c>
      <c r="T1712">
        <f>DATEDIF(employee_data3[[#This Row],[DOB]],DATE(2023, 1, 1), "Y")</f>
        <v>60</v>
      </c>
      <c r="U1712" t="str">
        <f>IF(employee_data3[[#This Row],[Age]]&lt;=25, "Remaja", IF(employee_data3[[#This Row],[Age]]&lt;=55, "Dewasa", "Lansia"))</f>
        <v>Lansia</v>
      </c>
      <c r="V1712" t="s">
        <v>40</v>
      </c>
      <c r="W1712" t="s">
        <v>83</v>
      </c>
      <c r="X1712" t="s">
        <v>42</v>
      </c>
      <c r="Y1712">
        <v>53948</v>
      </c>
      <c r="Z1712" t="s">
        <v>93</v>
      </c>
      <c r="AA1712" t="s">
        <v>84</v>
      </c>
      <c r="AB1712" t="s">
        <v>105</v>
      </c>
      <c r="AC1712">
        <v>5</v>
      </c>
      <c r="AD1712" s="11">
        <f>(employee_data3[[#This Row],[Current Employee Rating]]-AVERAGE(employee_data3[Current Employee Rating]))/STDEV(employee_data3[Current Employee Rating])</f>
        <v>2.0008323227152198</v>
      </c>
      <c r="AE1712" s="11" t="str">
        <f>IF(employee_data3[[#This Row],[Z Score]]&gt;3,"Yes","No")</f>
        <v>No</v>
      </c>
    </row>
    <row r="1713" spans="1:31" x14ac:dyDescent="0.3">
      <c r="A1713">
        <v>2138</v>
      </c>
      <c r="B1713" t="s">
        <v>1756</v>
      </c>
      <c r="C1713" t="s">
        <v>812</v>
      </c>
      <c r="D1713" s="1">
        <v>44504</v>
      </c>
      <c r="E1713" s="1">
        <v>45087</v>
      </c>
      <c r="F1713" t="s">
        <v>728</v>
      </c>
      <c r="G1713" t="s">
        <v>6500</v>
      </c>
      <c r="H1713" t="s">
        <v>6501</v>
      </c>
      <c r="I1713" t="s">
        <v>50</v>
      </c>
      <c r="J1713" t="s">
        <v>32</v>
      </c>
      <c r="K1713" t="str">
        <f>IF(employee_data3[[#This Row],[EmployeeStatus]]="Active", "Active", "Attrition")</f>
        <v>Active</v>
      </c>
      <c r="L1713" t="s">
        <v>33</v>
      </c>
      <c r="M1713" t="s">
        <v>34</v>
      </c>
      <c r="N1713" t="s">
        <v>35</v>
      </c>
      <c r="O1713" t="s">
        <v>99</v>
      </c>
      <c r="P1713" t="s">
        <v>6502</v>
      </c>
      <c r="Q1713" t="s">
        <v>38</v>
      </c>
      <c r="R1713" t="s">
        <v>177</v>
      </c>
      <c r="S1713" s="1">
        <v>24330</v>
      </c>
      <c r="T1713">
        <f>DATEDIF(employee_data3[[#This Row],[DOB]],DATE(2023, 1, 1), "Y")</f>
        <v>56</v>
      </c>
      <c r="U1713" t="str">
        <f>IF(employee_data3[[#This Row],[Age]]&lt;=25, "Remaja", IF(employee_data3[[#This Row],[Age]]&lt;=55, "Dewasa", "Lansia"))</f>
        <v>Lansia</v>
      </c>
      <c r="V1713" t="s">
        <v>40</v>
      </c>
      <c r="W1713" t="s">
        <v>6503</v>
      </c>
      <c r="X1713" t="s">
        <v>42</v>
      </c>
      <c r="Y1713">
        <v>69346</v>
      </c>
      <c r="Z1713" t="s">
        <v>56</v>
      </c>
      <c r="AA1713" t="s">
        <v>104</v>
      </c>
      <c r="AB1713" t="s">
        <v>105</v>
      </c>
      <c r="AC1713">
        <v>2</v>
      </c>
      <c r="AD1713" s="11">
        <f>(employee_data3[[#This Row],[Current Employee Rating]]-AVERAGE(employee_data3[Current Employee Rating]))/STDEV(employee_data3[Current Employee Rating])</f>
        <v>-0.95460685411671475</v>
      </c>
      <c r="AE1713" s="11" t="str">
        <f>IF(employee_data3[[#This Row],[Z Score]]&gt;3,"Yes","No")</f>
        <v>No</v>
      </c>
    </row>
    <row r="1714" spans="1:31" x14ac:dyDescent="0.3">
      <c r="A1714">
        <v>2139</v>
      </c>
      <c r="B1714" t="s">
        <v>5716</v>
      </c>
      <c r="C1714" t="s">
        <v>2732</v>
      </c>
      <c r="D1714" s="1">
        <v>43956</v>
      </c>
      <c r="E1714" s="1"/>
      <c r="F1714" t="s">
        <v>728</v>
      </c>
      <c r="G1714" t="s">
        <v>6504</v>
      </c>
      <c r="H1714" t="s">
        <v>6505</v>
      </c>
      <c r="I1714" t="s">
        <v>139</v>
      </c>
      <c r="J1714" t="s">
        <v>32</v>
      </c>
      <c r="K1714" t="str">
        <f>IF(employee_data3[[#This Row],[EmployeeStatus]]="Active", "Active", "Attrition")</f>
        <v>Active</v>
      </c>
      <c r="L1714" t="s">
        <v>52</v>
      </c>
      <c r="M1714" t="s">
        <v>64</v>
      </c>
      <c r="N1714" t="s">
        <v>63</v>
      </c>
      <c r="O1714" t="s">
        <v>36</v>
      </c>
      <c r="P1714" t="s">
        <v>37</v>
      </c>
      <c r="Q1714" t="s">
        <v>38</v>
      </c>
      <c r="R1714" t="s">
        <v>53</v>
      </c>
      <c r="S1714" s="1">
        <v>24927</v>
      </c>
      <c r="T1714">
        <f>DATEDIF(employee_data3[[#This Row],[DOB]],DATE(2023, 1, 1), "Y")</f>
        <v>54</v>
      </c>
      <c r="U1714" t="str">
        <f>IF(employee_data3[[#This Row],[Age]]&lt;=25, "Remaja", IF(employee_data3[[#This Row],[Age]]&lt;=55, "Dewasa", "Lansia"))</f>
        <v>Dewasa</v>
      </c>
      <c r="V1714" t="s">
        <v>40</v>
      </c>
      <c r="W1714" t="s">
        <v>83</v>
      </c>
      <c r="X1714" t="s">
        <v>42</v>
      </c>
      <c r="Y1714">
        <v>3763</v>
      </c>
      <c r="Z1714" t="s">
        <v>43</v>
      </c>
      <c r="AA1714" t="s">
        <v>44</v>
      </c>
      <c r="AB1714" t="s">
        <v>105</v>
      </c>
      <c r="AC1714">
        <v>2</v>
      </c>
      <c r="AD1714" s="11">
        <f>(employee_data3[[#This Row],[Current Employee Rating]]-AVERAGE(employee_data3[Current Employee Rating]))/STDEV(employee_data3[Current Employee Rating])</f>
        <v>-0.95460685411671475</v>
      </c>
      <c r="AE1714" s="11" t="str">
        <f>IF(employee_data3[[#This Row],[Z Score]]&gt;3,"Yes","No")</f>
        <v>No</v>
      </c>
    </row>
    <row r="1715" spans="1:31" x14ac:dyDescent="0.3">
      <c r="A1715">
        <v>2140</v>
      </c>
      <c r="B1715" t="s">
        <v>3561</v>
      </c>
      <c r="C1715" t="s">
        <v>5563</v>
      </c>
      <c r="D1715" s="1">
        <v>44173</v>
      </c>
      <c r="E1715" s="1"/>
      <c r="F1715" t="s">
        <v>728</v>
      </c>
      <c r="G1715" t="s">
        <v>6506</v>
      </c>
      <c r="H1715" t="s">
        <v>6507</v>
      </c>
      <c r="I1715" t="s">
        <v>118</v>
      </c>
      <c r="J1715" t="s">
        <v>32</v>
      </c>
      <c r="K1715" t="str">
        <f>IF(employee_data3[[#This Row],[EmployeeStatus]]="Active", "Active", "Attrition")</f>
        <v>Active</v>
      </c>
      <c r="L1715" t="s">
        <v>33</v>
      </c>
      <c r="M1715" t="s">
        <v>51</v>
      </c>
      <c r="N1715" t="s">
        <v>52</v>
      </c>
      <c r="O1715" t="s">
        <v>36</v>
      </c>
      <c r="P1715" t="s">
        <v>37</v>
      </c>
      <c r="Q1715" t="s">
        <v>38</v>
      </c>
      <c r="R1715" t="s">
        <v>111</v>
      </c>
      <c r="S1715" s="1">
        <v>25437</v>
      </c>
      <c r="T1715">
        <f>DATEDIF(employee_data3[[#This Row],[DOB]],DATE(2023, 1, 1), "Y")</f>
        <v>53</v>
      </c>
      <c r="U1715" t="str">
        <f>IF(employee_data3[[#This Row],[Age]]&lt;=25, "Remaja", IF(employee_data3[[#This Row],[Age]]&lt;=55, "Dewasa", "Lansia"))</f>
        <v>Dewasa</v>
      </c>
      <c r="V1715" t="s">
        <v>40</v>
      </c>
      <c r="W1715" t="s">
        <v>6</v>
      </c>
      <c r="X1715" t="s">
        <v>42</v>
      </c>
      <c r="Y1715">
        <v>74489</v>
      </c>
      <c r="Z1715" t="s">
        <v>93</v>
      </c>
      <c r="AA1715" t="s">
        <v>44</v>
      </c>
      <c r="AB1715" t="s">
        <v>105</v>
      </c>
      <c r="AC1715">
        <v>2</v>
      </c>
      <c r="AD1715" s="11">
        <f>(employee_data3[[#This Row],[Current Employee Rating]]-AVERAGE(employee_data3[Current Employee Rating]))/STDEV(employee_data3[Current Employee Rating])</f>
        <v>-0.95460685411671475</v>
      </c>
      <c r="AE1715" s="11" t="str">
        <f>IF(employee_data3[[#This Row],[Z Score]]&gt;3,"Yes","No")</f>
        <v>No</v>
      </c>
    </row>
    <row r="1716" spans="1:31" x14ac:dyDescent="0.3">
      <c r="A1716">
        <v>2141</v>
      </c>
      <c r="B1716" t="s">
        <v>5553</v>
      </c>
      <c r="C1716" t="s">
        <v>905</v>
      </c>
      <c r="D1716" s="1">
        <v>43372</v>
      </c>
      <c r="E1716" s="1">
        <v>45066</v>
      </c>
      <c r="F1716" t="s">
        <v>728</v>
      </c>
      <c r="G1716" t="s">
        <v>6508</v>
      </c>
      <c r="H1716" t="s">
        <v>6509</v>
      </c>
      <c r="I1716" t="s">
        <v>62</v>
      </c>
      <c r="J1716" t="s">
        <v>32</v>
      </c>
      <c r="K1716" t="str">
        <f>IF(employee_data3[[#This Row],[EmployeeStatus]]="Active", "Active", "Attrition")</f>
        <v>Active</v>
      </c>
      <c r="L1716" t="s">
        <v>33</v>
      </c>
      <c r="M1716" t="s">
        <v>34</v>
      </c>
      <c r="N1716" t="s">
        <v>63</v>
      </c>
      <c r="O1716" t="s">
        <v>126</v>
      </c>
      <c r="P1716" t="s">
        <v>6510</v>
      </c>
      <c r="Q1716" t="s">
        <v>38</v>
      </c>
      <c r="R1716" t="s">
        <v>53</v>
      </c>
      <c r="S1716" s="1">
        <v>17008</v>
      </c>
      <c r="T1716">
        <f>DATEDIF(employee_data3[[#This Row],[DOB]],DATE(2023, 1, 1), "Y")</f>
        <v>76</v>
      </c>
      <c r="U1716" t="str">
        <f>IF(employee_data3[[#This Row],[Age]]&lt;=25, "Remaja", IF(employee_data3[[#This Row],[Age]]&lt;=55, "Dewasa", "Lansia"))</f>
        <v>Lansia</v>
      </c>
      <c r="V1716" t="s">
        <v>40</v>
      </c>
      <c r="W1716" t="s">
        <v>226</v>
      </c>
      <c r="X1716" t="s">
        <v>42</v>
      </c>
      <c r="Y1716">
        <v>73814</v>
      </c>
      <c r="Z1716" t="s">
        <v>56</v>
      </c>
      <c r="AA1716" t="s">
        <v>84</v>
      </c>
      <c r="AB1716" t="s">
        <v>105</v>
      </c>
      <c r="AC1716">
        <v>2</v>
      </c>
      <c r="AD1716" s="11">
        <f>(employee_data3[[#This Row],[Current Employee Rating]]-AVERAGE(employee_data3[Current Employee Rating]))/STDEV(employee_data3[Current Employee Rating])</f>
        <v>-0.95460685411671475</v>
      </c>
      <c r="AE1716" s="11" t="str">
        <f>IF(employee_data3[[#This Row],[Z Score]]&gt;3,"Yes","No")</f>
        <v>No</v>
      </c>
    </row>
    <row r="1717" spans="1:31" x14ac:dyDescent="0.3">
      <c r="A1717">
        <v>2142</v>
      </c>
      <c r="B1717" t="s">
        <v>6511</v>
      </c>
      <c r="C1717" t="s">
        <v>714</v>
      </c>
      <c r="D1717" s="1">
        <v>43839</v>
      </c>
      <c r="E1717" s="1">
        <v>44137</v>
      </c>
      <c r="F1717" t="s">
        <v>728</v>
      </c>
      <c r="G1717" t="s">
        <v>6512</v>
      </c>
      <c r="H1717" t="s">
        <v>6513</v>
      </c>
      <c r="I1717" t="s">
        <v>168</v>
      </c>
      <c r="J1717" t="s">
        <v>32</v>
      </c>
      <c r="K1717" t="str">
        <f>IF(employee_data3[[#This Row],[EmployeeStatus]]="Active", "Active", "Attrition")</f>
        <v>Active</v>
      </c>
      <c r="L1717" t="s">
        <v>33</v>
      </c>
      <c r="M1717" t="s">
        <v>51</v>
      </c>
      <c r="N1717" t="s">
        <v>35</v>
      </c>
      <c r="O1717" t="s">
        <v>99</v>
      </c>
      <c r="P1717" t="s">
        <v>6514</v>
      </c>
      <c r="Q1717" t="s">
        <v>38</v>
      </c>
      <c r="R1717" t="s">
        <v>111</v>
      </c>
      <c r="S1717" s="1">
        <v>23767</v>
      </c>
      <c r="T1717">
        <f>DATEDIF(employee_data3[[#This Row],[DOB]],DATE(2023, 1, 1), "Y")</f>
        <v>57</v>
      </c>
      <c r="U1717" t="str">
        <f>IF(employee_data3[[#This Row],[Age]]&lt;=25, "Remaja", IF(employee_data3[[#This Row],[Age]]&lt;=55, "Dewasa", "Lansia"))</f>
        <v>Lansia</v>
      </c>
      <c r="V1717" t="s">
        <v>40</v>
      </c>
      <c r="W1717" t="s">
        <v>113</v>
      </c>
      <c r="X1717" t="s">
        <v>42</v>
      </c>
      <c r="Y1717">
        <v>40697</v>
      </c>
      <c r="Z1717" t="s">
        <v>74</v>
      </c>
      <c r="AA1717" t="s">
        <v>44</v>
      </c>
      <c r="AB1717" t="s">
        <v>105</v>
      </c>
      <c r="AC1717">
        <v>2</v>
      </c>
      <c r="AD1717" s="11">
        <f>(employee_data3[[#This Row],[Current Employee Rating]]-AVERAGE(employee_data3[Current Employee Rating]))/STDEV(employee_data3[Current Employee Rating])</f>
        <v>-0.95460685411671475</v>
      </c>
      <c r="AE1717" s="11" t="str">
        <f>IF(employee_data3[[#This Row],[Z Score]]&gt;3,"Yes","No")</f>
        <v>No</v>
      </c>
    </row>
    <row r="1718" spans="1:31" x14ac:dyDescent="0.3">
      <c r="A1718">
        <v>2143</v>
      </c>
      <c r="B1718" t="s">
        <v>6515</v>
      </c>
      <c r="C1718" t="s">
        <v>1120</v>
      </c>
      <c r="D1718" s="1">
        <v>44013</v>
      </c>
      <c r="E1718" s="1">
        <v>44865</v>
      </c>
      <c r="F1718" t="s">
        <v>728</v>
      </c>
      <c r="G1718" t="s">
        <v>6516</v>
      </c>
      <c r="H1718" t="s">
        <v>6517</v>
      </c>
      <c r="I1718" t="s">
        <v>133</v>
      </c>
      <c r="J1718" t="s">
        <v>198</v>
      </c>
      <c r="K1718" t="str">
        <f>IF(employee_data3[[#This Row],[EmployeeStatus]]="Active", "Active", "Attrition")</f>
        <v>Attrition</v>
      </c>
      <c r="L1718" t="s">
        <v>33</v>
      </c>
      <c r="M1718" t="s">
        <v>51</v>
      </c>
      <c r="N1718" t="s">
        <v>35</v>
      </c>
      <c r="O1718" t="s">
        <v>99</v>
      </c>
      <c r="P1718" t="s">
        <v>6518</v>
      </c>
      <c r="Q1718" t="s">
        <v>38</v>
      </c>
      <c r="R1718" t="s">
        <v>504</v>
      </c>
      <c r="S1718" s="1">
        <v>34359</v>
      </c>
      <c r="T1718">
        <f>DATEDIF(employee_data3[[#This Row],[DOB]],DATE(2023, 1, 1), "Y")</f>
        <v>28</v>
      </c>
      <c r="U1718" t="str">
        <f>IF(employee_data3[[#This Row],[Age]]&lt;=25, "Remaja", IF(employee_data3[[#This Row],[Age]]&lt;=55, "Dewasa", "Lansia"))</f>
        <v>Dewasa</v>
      </c>
      <c r="V1718" t="s">
        <v>40</v>
      </c>
      <c r="W1718" t="s">
        <v>178</v>
      </c>
      <c r="X1718" t="s">
        <v>42</v>
      </c>
      <c r="Y1718">
        <v>46121</v>
      </c>
      <c r="Z1718" t="s">
        <v>128</v>
      </c>
      <c r="AA1718" t="s">
        <v>104</v>
      </c>
      <c r="AB1718" t="s">
        <v>105</v>
      </c>
      <c r="AC1718">
        <v>1</v>
      </c>
      <c r="AD1718" s="11">
        <f>(employee_data3[[#This Row],[Current Employee Rating]]-AVERAGE(employee_data3[Current Employee Rating]))/STDEV(employee_data3[Current Employee Rating])</f>
        <v>-1.9397532463940264</v>
      </c>
      <c r="AE1718" s="11" t="str">
        <f>IF(employee_data3[[#This Row],[Z Score]]&gt;3,"Yes","No")</f>
        <v>No</v>
      </c>
    </row>
    <row r="1719" spans="1:31" x14ac:dyDescent="0.3">
      <c r="A1719">
        <v>2144</v>
      </c>
      <c r="B1719" t="s">
        <v>6519</v>
      </c>
      <c r="C1719" t="s">
        <v>3047</v>
      </c>
      <c r="D1719" s="1">
        <v>44798</v>
      </c>
      <c r="E1719" s="1"/>
      <c r="F1719" t="s">
        <v>728</v>
      </c>
      <c r="G1719" t="s">
        <v>6520</v>
      </c>
      <c r="H1719" t="s">
        <v>6521</v>
      </c>
      <c r="I1719" t="s">
        <v>80</v>
      </c>
      <c r="J1719" t="s">
        <v>32</v>
      </c>
      <c r="K1719" t="str">
        <f>IF(employee_data3[[#This Row],[EmployeeStatus]]="Active", "Active", "Attrition")</f>
        <v>Active</v>
      </c>
      <c r="L1719" t="s">
        <v>63</v>
      </c>
      <c r="M1719" t="s">
        <v>64</v>
      </c>
      <c r="N1719" t="s">
        <v>35</v>
      </c>
      <c r="O1719" t="s">
        <v>36</v>
      </c>
      <c r="P1719" t="s">
        <v>37</v>
      </c>
      <c r="Q1719" t="s">
        <v>38</v>
      </c>
      <c r="R1719" t="s">
        <v>90</v>
      </c>
      <c r="S1719" s="1">
        <v>35823</v>
      </c>
      <c r="T1719">
        <f>DATEDIF(employee_data3[[#This Row],[DOB]],DATE(2023, 1, 1), "Y")</f>
        <v>24</v>
      </c>
      <c r="U1719" t="str">
        <f>IF(employee_data3[[#This Row],[Age]]&lt;=25, "Remaja", IF(employee_data3[[#This Row],[Age]]&lt;=55, "Dewasa", "Lansia"))</f>
        <v>Remaja</v>
      </c>
      <c r="V1719" t="s">
        <v>40</v>
      </c>
      <c r="W1719" t="s">
        <v>83</v>
      </c>
      <c r="X1719" t="s">
        <v>42</v>
      </c>
      <c r="Y1719">
        <v>80572</v>
      </c>
      <c r="Z1719" t="s">
        <v>56</v>
      </c>
      <c r="AA1719" t="s">
        <v>104</v>
      </c>
      <c r="AB1719" t="s">
        <v>105</v>
      </c>
      <c r="AC1719">
        <v>2</v>
      </c>
      <c r="AD1719" s="11">
        <f>(employee_data3[[#This Row],[Current Employee Rating]]-AVERAGE(employee_data3[Current Employee Rating]))/STDEV(employee_data3[Current Employee Rating])</f>
        <v>-0.95460685411671475</v>
      </c>
      <c r="AE1719" s="11" t="str">
        <f>IF(employee_data3[[#This Row],[Z Score]]&gt;3,"Yes","No")</f>
        <v>No</v>
      </c>
    </row>
    <row r="1720" spans="1:31" x14ac:dyDescent="0.3">
      <c r="A1720">
        <v>2145</v>
      </c>
      <c r="B1720" t="s">
        <v>6522</v>
      </c>
      <c r="C1720" t="s">
        <v>2246</v>
      </c>
      <c r="D1720" s="1">
        <v>43523</v>
      </c>
      <c r="E1720" s="1"/>
      <c r="F1720" t="s">
        <v>728</v>
      </c>
      <c r="G1720" t="s">
        <v>6523</v>
      </c>
      <c r="H1720" t="s">
        <v>6524</v>
      </c>
      <c r="I1720" t="s">
        <v>98</v>
      </c>
      <c r="J1720" t="s">
        <v>32</v>
      </c>
      <c r="K1720" t="str">
        <f>IF(employee_data3[[#This Row],[EmployeeStatus]]="Active", "Active", "Attrition")</f>
        <v>Active</v>
      </c>
      <c r="L1720" t="s">
        <v>63</v>
      </c>
      <c r="M1720" t="s">
        <v>51</v>
      </c>
      <c r="N1720" t="s">
        <v>63</v>
      </c>
      <c r="O1720" t="s">
        <v>36</v>
      </c>
      <c r="P1720" t="s">
        <v>37</v>
      </c>
      <c r="Q1720" t="s">
        <v>38</v>
      </c>
      <c r="R1720" t="s">
        <v>66</v>
      </c>
      <c r="S1720" s="1">
        <v>32785</v>
      </c>
      <c r="T1720">
        <f>DATEDIF(employee_data3[[#This Row],[DOB]],DATE(2023, 1, 1), "Y")</f>
        <v>33</v>
      </c>
      <c r="U1720" t="str">
        <f>IF(employee_data3[[#This Row],[Age]]&lt;=25, "Remaja", IF(employee_data3[[#This Row],[Age]]&lt;=55, "Dewasa", "Lansia"))</f>
        <v>Dewasa</v>
      </c>
      <c r="V1720" t="s">
        <v>40</v>
      </c>
      <c r="W1720" t="s">
        <v>178</v>
      </c>
      <c r="X1720" t="s">
        <v>42</v>
      </c>
      <c r="Y1720">
        <v>58886</v>
      </c>
      <c r="Z1720" t="s">
        <v>74</v>
      </c>
      <c r="AA1720" t="s">
        <v>104</v>
      </c>
      <c r="AB1720" t="s">
        <v>105</v>
      </c>
      <c r="AC1720">
        <v>1</v>
      </c>
      <c r="AD1720" s="11">
        <f>(employee_data3[[#This Row],[Current Employee Rating]]-AVERAGE(employee_data3[Current Employee Rating]))/STDEV(employee_data3[Current Employee Rating])</f>
        <v>-1.9397532463940264</v>
      </c>
      <c r="AE1720" s="11" t="str">
        <f>IF(employee_data3[[#This Row],[Z Score]]&gt;3,"Yes","No")</f>
        <v>No</v>
      </c>
    </row>
    <row r="1721" spans="1:31" x14ac:dyDescent="0.3">
      <c r="A1721">
        <v>2146</v>
      </c>
      <c r="B1721" t="s">
        <v>937</v>
      </c>
      <c r="C1721" t="s">
        <v>556</v>
      </c>
      <c r="D1721" s="1">
        <v>43824</v>
      </c>
      <c r="E1721" s="1">
        <v>45081</v>
      </c>
      <c r="F1721" t="s">
        <v>28</v>
      </c>
      <c r="G1721" t="s">
        <v>6525</v>
      </c>
      <c r="H1721" t="s">
        <v>6526</v>
      </c>
      <c r="I1721" t="s">
        <v>139</v>
      </c>
      <c r="J1721" t="s">
        <v>745</v>
      </c>
      <c r="K1721" t="str">
        <f>IF(employee_data3[[#This Row],[EmployeeStatus]]="Active", "Active", "Attrition")</f>
        <v>Attrition</v>
      </c>
      <c r="L1721" t="s">
        <v>63</v>
      </c>
      <c r="M1721" t="s">
        <v>51</v>
      </c>
      <c r="N1721" t="s">
        <v>35</v>
      </c>
      <c r="O1721" t="s">
        <v>126</v>
      </c>
      <c r="P1721" t="s">
        <v>6527</v>
      </c>
      <c r="Q1721" t="s">
        <v>38</v>
      </c>
      <c r="R1721" t="s">
        <v>148</v>
      </c>
      <c r="S1721" s="1">
        <v>16013</v>
      </c>
      <c r="T1721">
        <f>DATEDIF(employee_data3[[#This Row],[DOB]],DATE(2023, 1, 1), "Y")</f>
        <v>79</v>
      </c>
      <c r="U1721" t="str">
        <f>IF(employee_data3[[#This Row],[Age]]&lt;=25, "Remaja", IF(employee_data3[[#This Row],[Age]]&lt;=55, "Dewasa", "Lansia"))</f>
        <v>Lansia</v>
      </c>
      <c r="V1721" t="s">
        <v>40</v>
      </c>
      <c r="W1721" t="s">
        <v>381</v>
      </c>
      <c r="X1721" t="s">
        <v>42</v>
      </c>
      <c r="Y1721">
        <v>73772</v>
      </c>
      <c r="Z1721" t="s">
        <v>74</v>
      </c>
      <c r="AA1721" t="s">
        <v>104</v>
      </c>
      <c r="AB1721" t="s">
        <v>105</v>
      </c>
      <c r="AC1721">
        <v>2</v>
      </c>
      <c r="AD1721" s="11">
        <f>(employee_data3[[#This Row],[Current Employee Rating]]-AVERAGE(employee_data3[Current Employee Rating]))/STDEV(employee_data3[Current Employee Rating])</f>
        <v>-0.95460685411671475</v>
      </c>
      <c r="AE1721" s="11" t="str">
        <f>IF(employee_data3[[#This Row],[Z Score]]&gt;3,"Yes","No")</f>
        <v>No</v>
      </c>
    </row>
    <row r="1722" spans="1:31" x14ac:dyDescent="0.3">
      <c r="A1722">
        <v>2147</v>
      </c>
      <c r="B1722" t="s">
        <v>333</v>
      </c>
      <c r="C1722" t="s">
        <v>6528</v>
      </c>
      <c r="D1722" s="1">
        <v>44057</v>
      </c>
      <c r="E1722" s="1">
        <v>44496</v>
      </c>
      <c r="F1722" t="s">
        <v>28</v>
      </c>
      <c r="G1722" t="s">
        <v>6529</v>
      </c>
      <c r="H1722" t="s">
        <v>6530</v>
      </c>
      <c r="I1722" t="s">
        <v>118</v>
      </c>
      <c r="J1722" t="s">
        <v>32</v>
      </c>
      <c r="K1722" t="str">
        <f>IF(employee_data3[[#This Row],[EmployeeStatus]]="Active", "Active", "Attrition")</f>
        <v>Active</v>
      </c>
      <c r="L1722" t="s">
        <v>33</v>
      </c>
      <c r="M1722" t="s">
        <v>64</v>
      </c>
      <c r="N1722" t="s">
        <v>35</v>
      </c>
      <c r="O1722" t="s">
        <v>99</v>
      </c>
      <c r="P1722" t="s">
        <v>6531</v>
      </c>
      <c r="Q1722" t="s">
        <v>38</v>
      </c>
      <c r="R1722" t="s">
        <v>53</v>
      </c>
      <c r="S1722" s="1">
        <v>29896</v>
      </c>
      <c r="T1722">
        <f>DATEDIF(employee_data3[[#This Row],[DOB]],DATE(2023, 1, 1), "Y")</f>
        <v>41</v>
      </c>
      <c r="U1722" t="str">
        <f>IF(employee_data3[[#This Row],[Age]]&lt;=25, "Remaja", IF(employee_data3[[#This Row],[Age]]&lt;=55, "Dewasa", "Lansia"))</f>
        <v>Dewasa</v>
      </c>
      <c r="V1722" t="s">
        <v>40</v>
      </c>
      <c r="W1722" t="s">
        <v>163</v>
      </c>
      <c r="X1722" t="s">
        <v>42</v>
      </c>
      <c r="Y1722">
        <v>80599</v>
      </c>
      <c r="Z1722" t="s">
        <v>56</v>
      </c>
      <c r="AA1722" t="s">
        <v>104</v>
      </c>
      <c r="AB1722" t="s">
        <v>105</v>
      </c>
      <c r="AC1722">
        <v>4</v>
      </c>
      <c r="AD1722" s="11">
        <f>(employee_data3[[#This Row],[Current Employee Rating]]-AVERAGE(employee_data3[Current Employee Rating]))/STDEV(employee_data3[Current Employee Rating])</f>
        <v>1.0156859304379084</v>
      </c>
      <c r="AE1722" s="11" t="str">
        <f>IF(employee_data3[[#This Row],[Z Score]]&gt;3,"Yes","No")</f>
        <v>No</v>
      </c>
    </row>
    <row r="1723" spans="1:31" x14ac:dyDescent="0.3">
      <c r="A1723">
        <v>2148</v>
      </c>
      <c r="B1723" t="s">
        <v>437</v>
      </c>
      <c r="C1723" t="s">
        <v>339</v>
      </c>
      <c r="D1723" s="1">
        <v>44407</v>
      </c>
      <c r="E1723" s="1"/>
      <c r="F1723" t="s">
        <v>28</v>
      </c>
      <c r="G1723" t="s">
        <v>6532</v>
      </c>
      <c r="H1723" t="s">
        <v>6533</v>
      </c>
      <c r="I1723" t="s">
        <v>62</v>
      </c>
      <c r="J1723" t="s">
        <v>32</v>
      </c>
      <c r="K1723" t="str">
        <f>IF(employee_data3[[#This Row],[EmployeeStatus]]="Active", "Active", "Attrition")</f>
        <v>Active</v>
      </c>
      <c r="L1723" t="s">
        <v>63</v>
      </c>
      <c r="M1723" t="s">
        <v>51</v>
      </c>
      <c r="N1723" t="s">
        <v>63</v>
      </c>
      <c r="O1723" t="s">
        <v>36</v>
      </c>
      <c r="P1723" t="s">
        <v>37</v>
      </c>
      <c r="Q1723" t="s">
        <v>38</v>
      </c>
      <c r="R1723" t="s">
        <v>148</v>
      </c>
      <c r="S1723" s="1">
        <v>18009</v>
      </c>
      <c r="T1723">
        <f>DATEDIF(employee_data3[[#This Row],[DOB]],DATE(2023, 1, 1), "Y")</f>
        <v>73</v>
      </c>
      <c r="U1723" t="str">
        <f>IF(employee_data3[[#This Row],[Age]]&lt;=25, "Remaja", IF(employee_data3[[#This Row],[Age]]&lt;=55, "Dewasa", "Lansia"))</f>
        <v>Lansia</v>
      </c>
      <c r="V1723" t="s">
        <v>40</v>
      </c>
      <c r="W1723" t="s">
        <v>150</v>
      </c>
      <c r="X1723" t="s">
        <v>42</v>
      </c>
      <c r="Y1723">
        <v>75427</v>
      </c>
      <c r="Z1723" t="s">
        <v>93</v>
      </c>
      <c r="AA1723" t="s">
        <v>44</v>
      </c>
      <c r="AB1723" t="s">
        <v>105</v>
      </c>
      <c r="AC1723">
        <v>5</v>
      </c>
      <c r="AD1723" s="11">
        <f>(employee_data3[[#This Row],[Current Employee Rating]]-AVERAGE(employee_data3[Current Employee Rating]))/STDEV(employee_data3[Current Employee Rating])</f>
        <v>2.0008323227152198</v>
      </c>
      <c r="AE1723" s="11" t="str">
        <f>IF(employee_data3[[#This Row],[Z Score]]&gt;3,"Yes","No")</f>
        <v>No</v>
      </c>
    </row>
    <row r="1724" spans="1:31" x14ac:dyDescent="0.3">
      <c r="A1724">
        <v>2149</v>
      </c>
      <c r="B1724" t="s">
        <v>6534</v>
      </c>
      <c r="C1724" t="s">
        <v>2178</v>
      </c>
      <c r="D1724" s="1">
        <v>44318</v>
      </c>
      <c r="E1724" s="1">
        <v>45104</v>
      </c>
      <c r="F1724" t="s">
        <v>28</v>
      </c>
      <c r="G1724" t="s">
        <v>6535</v>
      </c>
      <c r="H1724" t="s">
        <v>6536</v>
      </c>
      <c r="I1724" t="s">
        <v>168</v>
      </c>
      <c r="J1724" t="s">
        <v>745</v>
      </c>
      <c r="K1724" t="str">
        <f>IF(employee_data3[[#This Row],[EmployeeStatus]]="Active", "Active", "Attrition")</f>
        <v>Attrition</v>
      </c>
      <c r="L1724" t="s">
        <v>63</v>
      </c>
      <c r="M1724" t="s">
        <v>51</v>
      </c>
      <c r="N1724" t="s">
        <v>35</v>
      </c>
      <c r="O1724" t="s">
        <v>99</v>
      </c>
      <c r="P1724" t="s">
        <v>6537</v>
      </c>
      <c r="Q1724" t="s">
        <v>38</v>
      </c>
      <c r="R1724" t="s">
        <v>177</v>
      </c>
      <c r="S1724" s="1">
        <v>35515</v>
      </c>
      <c r="T1724">
        <f>DATEDIF(employee_data3[[#This Row],[DOB]],DATE(2023, 1, 1), "Y")</f>
        <v>25</v>
      </c>
      <c r="U1724" t="str">
        <f>IF(employee_data3[[#This Row],[Age]]&lt;=25, "Remaja", IF(employee_data3[[#This Row],[Age]]&lt;=55, "Dewasa", "Lansia"))</f>
        <v>Remaja</v>
      </c>
      <c r="V1724" t="s">
        <v>40</v>
      </c>
      <c r="W1724" t="s">
        <v>178</v>
      </c>
      <c r="X1724" t="s">
        <v>42</v>
      </c>
      <c r="Y1724">
        <v>90636</v>
      </c>
      <c r="Z1724" t="s">
        <v>43</v>
      </c>
      <c r="AA1724" t="s">
        <v>75</v>
      </c>
      <c r="AB1724" t="s">
        <v>105</v>
      </c>
      <c r="AC1724">
        <v>5</v>
      </c>
      <c r="AD1724" s="11">
        <f>(employee_data3[[#This Row],[Current Employee Rating]]-AVERAGE(employee_data3[Current Employee Rating]))/STDEV(employee_data3[Current Employee Rating])</f>
        <v>2.0008323227152198</v>
      </c>
      <c r="AE1724" s="11" t="str">
        <f>IF(employee_data3[[#This Row],[Z Score]]&gt;3,"Yes","No")</f>
        <v>No</v>
      </c>
    </row>
    <row r="1725" spans="1:31" x14ac:dyDescent="0.3">
      <c r="A1725">
        <v>2150</v>
      </c>
      <c r="B1725" t="s">
        <v>6168</v>
      </c>
      <c r="C1725" t="s">
        <v>3596</v>
      </c>
      <c r="D1725" s="1">
        <v>44947</v>
      </c>
      <c r="E1725" s="1">
        <v>45014</v>
      </c>
      <c r="F1725" t="s">
        <v>28</v>
      </c>
      <c r="G1725" t="s">
        <v>6538</v>
      </c>
      <c r="H1725" t="s">
        <v>6539</v>
      </c>
      <c r="I1725" t="s">
        <v>133</v>
      </c>
      <c r="J1725" t="s">
        <v>32</v>
      </c>
      <c r="K1725" t="str">
        <f>IF(employee_data3[[#This Row],[EmployeeStatus]]="Active", "Active", "Attrition")</f>
        <v>Active</v>
      </c>
      <c r="L1725" t="s">
        <v>63</v>
      </c>
      <c r="M1725" t="s">
        <v>64</v>
      </c>
      <c r="N1725" t="s">
        <v>63</v>
      </c>
      <c r="O1725" t="s">
        <v>175</v>
      </c>
      <c r="P1725" t="s">
        <v>6540</v>
      </c>
      <c r="Q1725" t="s">
        <v>38</v>
      </c>
      <c r="R1725" t="s">
        <v>148</v>
      </c>
      <c r="S1725" s="1">
        <v>26212</v>
      </c>
      <c r="T1725">
        <f>DATEDIF(employee_data3[[#This Row],[DOB]],DATE(2023, 1, 1), "Y")</f>
        <v>51</v>
      </c>
      <c r="U1725" t="str">
        <f>IF(employee_data3[[#This Row],[Age]]&lt;=25, "Remaja", IF(employee_data3[[#This Row],[Age]]&lt;=55, "Dewasa", "Lansia"))</f>
        <v>Dewasa</v>
      </c>
      <c r="V1725" t="s">
        <v>40</v>
      </c>
      <c r="W1725" t="s">
        <v>150</v>
      </c>
      <c r="X1725" t="s">
        <v>42</v>
      </c>
      <c r="Y1725">
        <v>73850</v>
      </c>
      <c r="Z1725" t="s">
        <v>128</v>
      </c>
      <c r="AA1725" t="s">
        <v>44</v>
      </c>
      <c r="AB1725" t="s">
        <v>105</v>
      </c>
      <c r="AC1725">
        <v>5</v>
      </c>
      <c r="AD1725" s="11">
        <f>(employee_data3[[#This Row],[Current Employee Rating]]-AVERAGE(employee_data3[Current Employee Rating]))/STDEV(employee_data3[Current Employee Rating])</f>
        <v>2.0008323227152198</v>
      </c>
      <c r="AE1725" s="11" t="str">
        <f>IF(employee_data3[[#This Row],[Z Score]]&gt;3,"Yes","No")</f>
        <v>No</v>
      </c>
    </row>
    <row r="1726" spans="1:31" x14ac:dyDescent="0.3">
      <c r="A1726">
        <v>2151</v>
      </c>
      <c r="B1726" t="s">
        <v>6541</v>
      </c>
      <c r="C1726" t="s">
        <v>1362</v>
      </c>
      <c r="D1726" s="1">
        <v>44216</v>
      </c>
      <c r="E1726" s="1">
        <v>45104</v>
      </c>
      <c r="F1726" t="s">
        <v>28</v>
      </c>
      <c r="G1726" t="s">
        <v>6542</v>
      </c>
      <c r="H1726" t="s">
        <v>6543</v>
      </c>
      <c r="I1726" t="s">
        <v>80</v>
      </c>
      <c r="J1726" t="s">
        <v>32</v>
      </c>
      <c r="K1726" t="str">
        <f>IF(employee_data3[[#This Row],[EmployeeStatus]]="Active", "Active", "Attrition")</f>
        <v>Active</v>
      </c>
      <c r="L1726" t="s">
        <v>33</v>
      </c>
      <c r="M1726" t="s">
        <v>64</v>
      </c>
      <c r="N1726" t="s">
        <v>35</v>
      </c>
      <c r="O1726" t="s">
        <v>99</v>
      </c>
      <c r="P1726" t="s">
        <v>6544</v>
      </c>
      <c r="Q1726" t="s">
        <v>38</v>
      </c>
      <c r="R1726" t="s">
        <v>231</v>
      </c>
      <c r="S1726" s="1">
        <v>18602</v>
      </c>
      <c r="T1726">
        <f>DATEDIF(employee_data3[[#This Row],[DOB]],DATE(2023, 1, 1), "Y")</f>
        <v>72</v>
      </c>
      <c r="U1726" t="str">
        <f>IF(employee_data3[[#This Row],[Age]]&lt;=25, "Remaja", IF(employee_data3[[#This Row],[Age]]&lt;=55, "Dewasa", "Lansia"))</f>
        <v>Lansia</v>
      </c>
      <c r="V1726" t="s">
        <v>40</v>
      </c>
      <c r="W1726" t="s">
        <v>113</v>
      </c>
      <c r="X1726" t="s">
        <v>42</v>
      </c>
      <c r="Y1726">
        <v>47622</v>
      </c>
      <c r="Z1726" t="s">
        <v>56</v>
      </c>
      <c r="AA1726" t="s">
        <v>84</v>
      </c>
      <c r="AB1726" t="s">
        <v>105</v>
      </c>
      <c r="AC1726">
        <v>1</v>
      </c>
      <c r="AD1726" s="11">
        <f>(employee_data3[[#This Row],[Current Employee Rating]]-AVERAGE(employee_data3[Current Employee Rating]))/STDEV(employee_data3[Current Employee Rating])</f>
        <v>-1.9397532463940264</v>
      </c>
      <c r="AE1726" s="11" t="str">
        <f>IF(employee_data3[[#This Row],[Z Score]]&gt;3,"Yes","No")</f>
        <v>No</v>
      </c>
    </row>
    <row r="1727" spans="1:31" x14ac:dyDescent="0.3">
      <c r="A1727">
        <v>2152</v>
      </c>
      <c r="B1727" t="s">
        <v>2659</v>
      </c>
      <c r="C1727" t="s">
        <v>4298</v>
      </c>
      <c r="D1727" s="1">
        <v>44111</v>
      </c>
      <c r="E1727" s="1"/>
      <c r="F1727" t="s">
        <v>28</v>
      </c>
      <c r="G1727" t="s">
        <v>6545</v>
      </c>
      <c r="H1727" t="s">
        <v>6546</v>
      </c>
      <c r="I1727" t="s">
        <v>98</v>
      </c>
      <c r="J1727" t="s">
        <v>32</v>
      </c>
      <c r="K1727" t="str">
        <f>IF(employee_data3[[#This Row],[EmployeeStatus]]="Active", "Active", "Attrition")</f>
        <v>Active</v>
      </c>
      <c r="L1727" t="s">
        <v>52</v>
      </c>
      <c r="M1727" t="s">
        <v>34</v>
      </c>
      <c r="N1727" t="s">
        <v>35</v>
      </c>
      <c r="O1727" t="s">
        <v>36</v>
      </c>
      <c r="P1727" t="s">
        <v>37</v>
      </c>
      <c r="Q1727" t="s">
        <v>38</v>
      </c>
      <c r="R1727" t="s">
        <v>111</v>
      </c>
      <c r="S1727" s="1">
        <v>20461</v>
      </c>
      <c r="T1727">
        <f>DATEDIF(employee_data3[[#This Row],[DOB]],DATE(2023, 1, 1), "Y")</f>
        <v>66</v>
      </c>
      <c r="U1727" t="str">
        <f>IF(employee_data3[[#This Row],[Age]]&lt;=25, "Remaja", IF(employee_data3[[#This Row],[Age]]&lt;=55, "Dewasa", "Lansia"))</f>
        <v>Lansia</v>
      </c>
      <c r="V1727" t="s">
        <v>40</v>
      </c>
      <c r="W1727" t="s">
        <v>419</v>
      </c>
      <c r="X1727" t="s">
        <v>42</v>
      </c>
      <c r="Y1727">
        <v>70069</v>
      </c>
      <c r="Z1727" t="s">
        <v>43</v>
      </c>
      <c r="AA1727" t="s">
        <v>44</v>
      </c>
      <c r="AB1727" t="s">
        <v>105</v>
      </c>
      <c r="AC1727">
        <v>2</v>
      </c>
      <c r="AD1727" s="11">
        <f>(employee_data3[[#This Row],[Current Employee Rating]]-AVERAGE(employee_data3[Current Employee Rating]))/STDEV(employee_data3[Current Employee Rating])</f>
        <v>-0.95460685411671475</v>
      </c>
      <c r="AE1727" s="11" t="str">
        <f>IF(employee_data3[[#This Row],[Z Score]]&gt;3,"Yes","No")</f>
        <v>No</v>
      </c>
    </row>
    <row r="1728" spans="1:31" x14ac:dyDescent="0.3">
      <c r="A1728">
        <v>2153</v>
      </c>
      <c r="B1728" t="s">
        <v>6269</v>
      </c>
      <c r="C1728" t="s">
        <v>3121</v>
      </c>
      <c r="D1728" s="1">
        <v>43631</v>
      </c>
      <c r="E1728" s="1"/>
      <c r="F1728" t="s">
        <v>28</v>
      </c>
      <c r="G1728" t="s">
        <v>6547</v>
      </c>
      <c r="H1728" t="s">
        <v>6548</v>
      </c>
      <c r="I1728" t="s">
        <v>89</v>
      </c>
      <c r="J1728" t="s">
        <v>32</v>
      </c>
      <c r="K1728" t="str">
        <f>IF(employee_data3[[#This Row],[EmployeeStatus]]="Active", "Active", "Attrition")</f>
        <v>Active</v>
      </c>
      <c r="L1728" t="s">
        <v>33</v>
      </c>
      <c r="M1728" t="s">
        <v>34</v>
      </c>
      <c r="N1728" t="s">
        <v>52</v>
      </c>
      <c r="O1728" t="s">
        <v>36</v>
      </c>
      <c r="P1728" t="s">
        <v>37</v>
      </c>
      <c r="Q1728" t="s">
        <v>38</v>
      </c>
      <c r="R1728" t="s">
        <v>177</v>
      </c>
      <c r="S1728" s="1">
        <v>16325</v>
      </c>
      <c r="T1728">
        <f>DATEDIF(employee_data3[[#This Row],[DOB]],DATE(2023, 1, 1), "Y")</f>
        <v>78</v>
      </c>
      <c r="U1728" t="str">
        <f>IF(employee_data3[[#This Row],[Age]]&lt;=25, "Remaja", IF(employee_data3[[#This Row],[Age]]&lt;=55, "Dewasa", "Lansia"))</f>
        <v>Lansia</v>
      </c>
      <c r="V1728" t="s">
        <v>40</v>
      </c>
      <c r="W1728" t="s">
        <v>381</v>
      </c>
      <c r="X1728" t="s">
        <v>42</v>
      </c>
      <c r="Y1728">
        <v>58613</v>
      </c>
      <c r="Z1728" t="s">
        <v>74</v>
      </c>
      <c r="AA1728" t="s">
        <v>84</v>
      </c>
      <c r="AB1728" t="s">
        <v>105</v>
      </c>
      <c r="AC1728">
        <v>4</v>
      </c>
      <c r="AD1728" s="11">
        <f>(employee_data3[[#This Row],[Current Employee Rating]]-AVERAGE(employee_data3[Current Employee Rating]))/STDEV(employee_data3[Current Employee Rating])</f>
        <v>1.0156859304379084</v>
      </c>
      <c r="AE1728" s="11" t="str">
        <f>IF(employee_data3[[#This Row],[Z Score]]&gt;3,"Yes","No")</f>
        <v>No</v>
      </c>
    </row>
    <row r="1729" spans="1:31" x14ac:dyDescent="0.3">
      <c r="A1729">
        <v>2154</v>
      </c>
      <c r="B1729" t="s">
        <v>6549</v>
      </c>
      <c r="C1729" t="s">
        <v>6550</v>
      </c>
      <c r="D1729" s="1">
        <v>44679</v>
      </c>
      <c r="E1729" s="1"/>
      <c r="F1729" t="s">
        <v>28</v>
      </c>
      <c r="G1729" t="s">
        <v>6551</v>
      </c>
      <c r="H1729" t="s">
        <v>6552</v>
      </c>
      <c r="I1729" t="s">
        <v>31</v>
      </c>
      <c r="J1729" t="s">
        <v>32</v>
      </c>
      <c r="K1729" t="str">
        <f>IF(employee_data3[[#This Row],[EmployeeStatus]]="Active", "Active", "Attrition")</f>
        <v>Active</v>
      </c>
      <c r="L1729" t="s">
        <v>52</v>
      </c>
      <c r="M1729" t="s">
        <v>51</v>
      </c>
      <c r="N1729" t="s">
        <v>35</v>
      </c>
      <c r="O1729" t="s">
        <v>36</v>
      </c>
      <c r="P1729" t="s">
        <v>37</v>
      </c>
      <c r="Q1729" t="s">
        <v>38</v>
      </c>
      <c r="R1729" t="s">
        <v>90</v>
      </c>
      <c r="S1729" s="1">
        <v>27645</v>
      </c>
      <c r="T1729">
        <f>DATEDIF(employee_data3[[#This Row],[DOB]],DATE(2023, 1, 1), "Y")</f>
        <v>47</v>
      </c>
      <c r="U1729" t="str">
        <f>IF(employee_data3[[#This Row],[Age]]&lt;=25, "Remaja", IF(employee_data3[[#This Row],[Age]]&lt;=55, "Dewasa", "Lansia"))</f>
        <v>Dewasa</v>
      </c>
      <c r="V1729" t="s">
        <v>40</v>
      </c>
      <c r="W1729" t="s">
        <v>193</v>
      </c>
      <c r="X1729" t="s">
        <v>55</v>
      </c>
      <c r="Y1729">
        <v>3793</v>
      </c>
      <c r="Z1729" t="s">
        <v>74</v>
      </c>
      <c r="AA1729" t="s">
        <v>84</v>
      </c>
      <c r="AB1729" t="s">
        <v>105</v>
      </c>
      <c r="AC1729">
        <v>4</v>
      </c>
      <c r="AD1729" s="11">
        <f>(employee_data3[[#This Row],[Current Employee Rating]]-AVERAGE(employee_data3[Current Employee Rating]))/STDEV(employee_data3[Current Employee Rating])</f>
        <v>1.0156859304379084</v>
      </c>
      <c r="AE1729" s="11" t="str">
        <f>IF(employee_data3[[#This Row],[Z Score]]&gt;3,"Yes","No")</f>
        <v>No</v>
      </c>
    </row>
    <row r="1730" spans="1:31" x14ac:dyDescent="0.3">
      <c r="A1730">
        <v>2155</v>
      </c>
      <c r="B1730" t="s">
        <v>1546</v>
      </c>
      <c r="C1730" t="s">
        <v>1756</v>
      </c>
      <c r="D1730" s="1">
        <v>43645</v>
      </c>
      <c r="E1730" s="1">
        <v>44976</v>
      </c>
      <c r="F1730" t="s">
        <v>28</v>
      </c>
      <c r="G1730" t="s">
        <v>6553</v>
      </c>
      <c r="H1730" t="s">
        <v>6554</v>
      </c>
      <c r="I1730" t="s">
        <v>50</v>
      </c>
      <c r="J1730" t="s">
        <v>745</v>
      </c>
      <c r="K1730" t="str">
        <f>IF(employee_data3[[#This Row],[EmployeeStatus]]="Active", "Active", "Attrition")</f>
        <v>Attrition</v>
      </c>
      <c r="L1730" t="s">
        <v>52</v>
      </c>
      <c r="M1730" t="s">
        <v>64</v>
      </c>
      <c r="N1730" t="s">
        <v>63</v>
      </c>
      <c r="O1730" t="s">
        <v>126</v>
      </c>
      <c r="P1730" t="s">
        <v>6555</v>
      </c>
      <c r="Q1730" t="s">
        <v>38</v>
      </c>
      <c r="R1730" t="s">
        <v>39</v>
      </c>
      <c r="S1730" s="1">
        <v>15396</v>
      </c>
      <c r="T1730">
        <f>DATEDIF(employee_data3[[#This Row],[DOB]],DATE(2023, 1, 1), "Y")</f>
        <v>80</v>
      </c>
      <c r="U1730" t="str">
        <f>IF(employee_data3[[#This Row],[Age]]&lt;=25, "Remaja", IF(employee_data3[[#This Row],[Age]]&lt;=55, "Dewasa", "Lansia"))</f>
        <v>Lansia</v>
      </c>
      <c r="V1730" t="s">
        <v>40</v>
      </c>
      <c r="W1730" t="s">
        <v>178</v>
      </c>
      <c r="X1730" t="s">
        <v>42</v>
      </c>
      <c r="Y1730">
        <v>72455</v>
      </c>
      <c r="Z1730" t="s">
        <v>74</v>
      </c>
      <c r="AA1730" t="s">
        <v>75</v>
      </c>
      <c r="AB1730" t="s">
        <v>105</v>
      </c>
      <c r="AC1730">
        <v>4</v>
      </c>
      <c r="AD1730" s="11">
        <f>(employee_data3[[#This Row],[Current Employee Rating]]-AVERAGE(employee_data3[Current Employee Rating]))/STDEV(employee_data3[Current Employee Rating])</f>
        <v>1.0156859304379084</v>
      </c>
      <c r="AE1730" s="11" t="str">
        <f>IF(employee_data3[[#This Row],[Z Score]]&gt;3,"Yes","No")</f>
        <v>No</v>
      </c>
    </row>
    <row r="1731" spans="1:31" x14ac:dyDescent="0.3">
      <c r="A1731">
        <v>2156</v>
      </c>
      <c r="B1731" t="s">
        <v>6556</v>
      </c>
      <c r="C1731" t="s">
        <v>6557</v>
      </c>
      <c r="D1731" s="1">
        <v>43354</v>
      </c>
      <c r="E1731" s="1">
        <v>43904</v>
      </c>
      <c r="F1731" t="s">
        <v>28</v>
      </c>
      <c r="G1731" t="s">
        <v>6558</v>
      </c>
      <c r="H1731" t="s">
        <v>6559</v>
      </c>
      <c r="I1731" t="s">
        <v>139</v>
      </c>
      <c r="J1731" t="s">
        <v>32</v>
      </c>
      <c r="K1731" t="str">
        <f>IF(employee_data3[[#This Row],[EmployeeStatus]]="Active", "Active", "Attrition")</f>
        <v>Active</v>
      </c>
      <c r="L1731" t="s">
        <v>52</v>
      </c>
      <c r="M1731" t="s">
        <v>64</v>
      </c>
      <c r="N1731" t="s">
        <v>35</v>
      </c>
      <c r="O1731" t="s">
        <v>175</v>
      </c>
      <c r="P1731" t="s">
        <v>6560</v>
      </c>
      <c r="Q1731" t="s">
        <v>38</v>
      </c>
      <c r="R1731" t="s">
        <v>119</v>
      </c>
      <c r="S1731" s="1">
        <v>32537</v>
      </c>
      <c r="T1731">
        <f>DATEDIF(employee_data3[[#This Row],[DOB]],DATE(2023, 1, 1), "Y")</f>
        <v>33</v>
      </c>
      <c r="U1731" t="str">
        <f>IF(employee_data3[[#This Row],[Age]]&lt;=25, "Remaja", IF(employee_data3[[#This Row],[Age]]&lt;=55, "Dewasa", "Lansia"))</f>
        <v>Dewasa</v>
      </c>
      <c r="V1731" t="s">
        <v>40</v>
      </c>
      <c r="W1731" t="s">
        <v>243</v>
      </c>
      <c r="X1731" t="s">
        <v>42</v>
      </c>
      <c r="Y1731">
        <v>94916</v>
      </c>
      <c r="Z1731" t="s">
        <v>93</v>
      </c>
      <c r="AA1731" t="s">
        <v>44</v>
      </c>
      <c r="AB1731" t="s">
        <v>105</v>
      </c>
      <c r="AC1731">
        <v>3</v>
      </c>
      <c r="AD1731" s="11">
        <f>(employee_data3[[#This Row],[Current Employee Rating]]-AVERAGE(employee_data3[Current Employee Rating]))/STDEV(employee_data3[Current Employee Rating])</f>
        <v>3.0539538160596794E-2</v>
      </c>
      <c r="AE1731" s="11" t="str">
        <f>IF(employee_data3[[#This Row],[Z Score]]&gt;3,"Yes","No")</f>
        <v>No</v>
      </c>
    </row>
    <row r="1732" spans="1:31" x14ac:dyDescent="0.3">
      <c r="A1732">
        <v>2157</v>
      </c>
      <c r="B1732" t="s">
        <v>2613</v>
      </c>
      <c r="C1732" t="s">
        <v>1105</v>
      </c>
      <c r="D1732" s="1">
        <v>43966</v>
      </c>
      <c r="E1732" s="1">
        <v>44552</v>
      </c>
      <c r="F1732" t="s">
        <v>28</v>
      </c>
      <c r="G1732" t="s">
        <v>6561</v>
      </c>
      <c r="H1732" t="s">
        <v>6562</v>
      </c>
      <c r="I1732" t="s">
        <v>118</v>
      </c>
      <c r="J1732" t="s">
        <v>32</v>
      </c>
      <c r="K1732" t="str">
        <f>IF(employee_data3[[#This Row],[EmployeeStatus]]="Active", "Active", "Attrition")</f>
        <v>Active</v>
      </c>
      <c r="L1732" t="s">
        <v>33</v>
      </c>
      <c r="M1732" t="s">
        <v>51</v>
      </c>
      <c r="N1732" t="s">
        <v>63</v>
      </c>
      <c r="O1732" t="s">
        <v>140</v>
      </c>
      <c r="P1732" t="s">
        <v>6563</v>
      </c>
      <c r="Q1732" t="s">
        <v>38</v>
      </c>
      <c r="R1732" t="s">
        <v>66</v>
      </c>
      <c r="S1732" s="1">
        <v>18296</v>
      </c>
      <c r="T1732">
        <f>DATEDIF(employee_data3[[#This Row],[DOB]],DATE(2023, 1, 1), "Y")</f>
        <v>72</v>
      </c>
      <c r="U1732" t="str">
        <f>IF(employee_data3[[#This Row],[Age]]&lt;=25, "Remaja", IF(employee_data3[[#This Row],[Age]]&lt;=55, "Dewasa", "Lansia"))</f>
        <v>Lansia</v>
      </c>
      <c r="V1732" t="s">
        <v>40</v>
      </c>
      <c r="W1732" t="s">
        <v>67</v>
      </c>
      <c r="X1732" t="s">
        <v>42</v>
      </c>
      <c r="Y1732">
        <v>1687</v>
      </c>
      <c r="Z1732" t="s">
        <v>128</v>
      </c>
      <c r="AA1732" t="s">
        <v>84</v>
      </c>
      <c r="AB1732" t="s">
        <v>105</v>
      </c>
      <c r="AC1732">
        <v>4</v>
      </c>
      <c r="AD1732" s="11">
        <f>(employee_data3[[#This Row],[Current Employee Rating]]-AVERAGE(employee_data3[Current Employee Rating]))/STDEV(employee_data3[Current Employee Rating])</f>
        <v>1.0156859304379084</v>
      </c>
      <c r="AE1732" s="11" t="str">
        <f>IF(employee_data3[[#This Row],[Z Score]]&gt;3,"Yes","No")</f>
        <v>No</v>
      </c>
    </row>
    <row r="1733" spans="1:31" x14ac:dyDescent="0.3">
      <c r="A1733">
        <v>2158</v>
      </c>
      <c r="B1733" t="s">
        <v>6564</v>
      </c>
      <c r="C1733" t="s">
        <v>883</v>
      </c>
      <c r="D1733" s="1">
        <v>44980</v>
      </c>
      <c r="E1733" s="1"/>
      <c r="F1733" t="s">
        <v>28</v>
      </c>
      <c r="G1733" t="s">
        <v>6565</v>
      </c>
      <c r="H1733" t="s">
        <v>6566</v>
      </c>
      <c r="I1733" t="s">
        <v>62</v>
      </c>
      <c r="J1733" t="s">
        <v>32</v>
      </c>
      <c r="K1733" t="str">
        <f>IF(employee_data3[[#This Row],[EmployeeStatus]]="Active", "Active", "Attrition")</f>
        <v>Active</v>
      </c>
      <c r="L1733" t="s">
        <v>63</v>
      </c>
      <c r="M1733" t="s">
        <v>64</v>
      </c>
      <c r="N1733" t="s">
        <v>63</v>
      </c>
      <c r="O1733" t="s">
        <v>36</v>
      </c>
      <c r="P1733" t="s">
        <v>37</v>
      </c>
      <c r="Q1733" t="s">
        <v>38</v>
      </c>
      <c r="R1733" t="s">
        <v>90</v>
      </c>
      <c r="S1733" s="1">
        <v>22834</v>
      </c>
      <c r="T1733">
        <f>DATEDIF(employee_data3[[#This Row],[DOB]],DATE(2023, 1, 1), "Y")</f>
        <v>60</v>
      </c>
      <c r="U1733" t="str">
        <f>IF(employee_data3[[#This Row],[Age]]&lt;=25, "Remaja", IF(employee_data3[[#This Row],[Age]]&lt;=55, "Dewasa", "Lansia"))</f>
        <v>Lansia</v>
      </c>
      <c r="V1733" t="s">
        <v>40</v>
      </c>
      <c r="W1733" t="s">
        <v>226</v>
      </c>
      <c r="X1733" t="s">
        <v>42</v>
      </c>
      <c r="Y1733">
        <v>54978</v>
      </c>
      <c r="Z1733" t="s">
        <v>43</v>
      </c>
      <c r="AA1733" t="s">
        <v>84</v>
      </c>
      <c r="AB1733" t="s">
        <v>105</v>
      </c>
      <c r="AC1733">
        <v>3</v>
      </c>
      <c r="AD1733" s="11">
        <f>(employee_data3[[#This Row],[Current Employee Rating]]-AVERAGE(employee_data3[Current Employee Rating]))/STDEV(employee_data3[Current Employee Rating])</f>
        <v>3.0539538160596794E-2</v>
      </c>
      <c r="AE1733" s="11" t="str">
        <f>IF(employee_data3[[#This Row],[Z Score]]&gt;3,"Yes","No")</f>
        <v>No</v>
      </c>
    </row>
    <row r="1734" spans="1:31" x14ac:dyDescent="0.3">
      <c r="A1734">
        <v>2159</v>
      </c>
      <c r="B1734" t="s">
        <v>6567</v>
      </c>
      <c r="C1734" t="s">
        <v>6568</v>
      </c>
      <c r="D1734" s="1">
        <v>44278</v>
      </c>
      <c r="E1734" s="1">
        <v>44642</v>
      </c>
      <c r="F1734" t="s">
        <v>28</v>
      </c>
      <c r="G1734" t="s">
        <v>6569</v>
      </c>
      <c r="H1734" t="s">
        <v>6570</v>
      </c>
      <c r="I1734" t="s">
        <v>168</v>
      </c>
      <c r="J1734" t="s">
        <v>32</v>
      </c>
      <c r="K1734" t="str">
        <f>IF(employee_data3[[#This Row],[EmployeeStatus]]="Active", "Active", "Attrition")</f>
        <v>Active</v>
      </c>
      <c r="L1734" t="s">
        <v>63</v>
      </c>
      <c r="M1734" t="s">
        <v>34</v>
      </c>
      <c r="N1734" t="s">
        <v>35</v>
      </c>
      <c r="O1734" t="s">
        <v>126</v>
      </c>
      <c r="P1734" t="s">
        <v>6571</v>
      </c>
      <c r="Q1734" t="s">
        <v>38</v>
      </c>
      <c r="R1734" t="s">
        <v>53</v>
      </c>
      <c r="S1734" s="1">
        <v>30467</v>
      </c>
      <c r="T1734">
        <f>DATEDIF(employee_data3[[#This Row],[DOB]],DATE(2023, 1, 1), "Y")</f>
        <v>39</v>
      </c>
      <c r="U1734" t="str">
        <f>IF(employee_data3[[#This Row],[Age]]&lt;=25, "Remaja", IF(employee_data3[[#This Row],[Age]]&lt;=55, "Dewasa", "Lansia"))</f>
        <v>Dewasa</v>
      </c>
      <c r="V1734" t="s">
        <v>40</v>
      </c>
      <c r="W1734" t="s">
        <v>163</v>
      </c>
      <c r="X1734" t="s">
        <v>42</v>
      </c>
      <c r="Y1734">
        <v>73141</v>
      </c>
      <c r="Z1734" t="s">
        <v>43</v>
      </c>
      <c r="AA1734" t="s">
        <v>44</v>
      </c>
      <c r="AB1734" t="s">
        <v>105</v>
      </c>
      <c r="AC1734">
        <v>5</v>
      </c>
      <c r="AD1734" s="11">
        <f>(employee_data3[[#This Row],[Current Employee Rating]]-AVERAGE(employee_data3[Current Employee Rating]))/STDEV(employee_data3[Current Employee Rating])</f>
        <v>2.0008323227152198</v>
      </c>
      <c r="AE1734" s="11" t="str">
        <f>IF(employee_data3[[#This Row],[Z Score]]&gt;3,"Yes","No")</f>
        <v>No</v>
      </c>
    </row>
    <row r="1735" spans="1:31" x14ac:dyDescent="0.3">
      <c r="A1735">
        <v>2160</v>
      </c>
      <c r="B1735" t="s">
        <v>6572</v>
      </c>
      <c r="C1735" t="s">
        <v>795</v>
      </c>
      <c r="D1735" s="1">
        <v>44872</v>
      </c>
      <c r="E1735" s="1">
        <v>45022</v>
      </c>
      <c r="F1735" t="s">
        <v>28</v>
      </c>
      <c r="G1735" t="s">
        <v>6573</v>
      </c>
      <c r="H1735" t="s">
        <v>6574</v>
      </c>
      <c r="I1735" t="s">
        <v>133</v>
      </c>
      <c r="J1735" t="s">
        <v>32</v>
      </c>
      <c r="K1735" t="str">
        <f>IF(employee_data3[[#This Row],[EmployeeStatus]]="Active", "Active", "Attrition")</f>
        <v>Active</v>
      </c>
      <c r="L1735" t="s">
        <v>63</v>
      </c>
      <c r="M1735" t="s">
        <v>51</v>
      </c>
      <c r="N1735" t="s">
        <v>52</v>
      </c>
      <c r="O1735" t="s">
        <v>99</v>
      </c>
      <c r="P1735" t="s">
        <v>6575</v>
      </c>
      <c r="Q1735" t="s">
        <v>38</v>
      </c>
      <c r="R1735" t="s">
        <v>81</v>
      </c>
      <c r="S1735" s="1">
        <v>32285</v>
      </c>
      <c r="T1735">
        <f>DATEDIF(employee_data3[[#This Row],[DOB]],DATE(2023, 1, 1), "Y")</f>
        <v>34</v>
      </c>
      <c r="U1735" t="str">
        <f>IF(employee_data3[[#This Row],[Age]]&lt;=25, "Remaja", IF(employee_data3[[#This Row],[Age]]&lt;=55, "Dewasa", "Lansia"))</f>
        <v>Dewasa</v>
      </c>
      <c r="V1735" t="s">
        <v>40</v>
      </c>
      <c r="W1735" t="s">
        <v>83</v>
      </c>
      <c r="X1735" t="s">
        <v>42</v>
      </c>
      <c r="Y1735">
        <v>5804</v>
      </c>
      <c r="Z1735" t="s">
        <v>74</v>
      </c>
      <c r="AA1735" t="s">
        <v>84</v>
      </c>
      <c r="AB1735" t="s">
        <v>105</v>
      </c>
      <c r="AC1735">
        <v>3</v>
      </c>
      <c r="AD1735" s="11">
        <f>(employee_data3[[#This Row],[Current Employee Rating]]-AVERAGE(employee_data3[Current Employee Rating]))/STDEV(employee_data3[Current Employee Rating])</f>
        <v>3.0539538160596794E-2</v>
      </c>
      <c r="AE1735" s="11" t="str">
        <f>IF(employee_data3[[#This Row],[Z Score]]&gt;3,"Yes","No")</f>
        <v>No</v>
      </c>
    </row>
    <row r="1736" spans="1:31" x14ac:dyDescent="0.3">
      <c r="A1736">
        <v>2161</v>
      </c>
      <c r="B1736" t="s">
        <v>5262</v>
      </c>
      <c r="C1736" t="s">
        <v>556</v>
      </c>
      <c r="D1736" s="1">
        <v>44335</v>
      </c>
      <c r="E1736" s="1"/>
      <c r="F1736" t="s">
        <v>28</v>
      </c>
      <c r="G1736" t="s">
        <v>6576</v>
      </c>
      <c r="H1736" t="s">
        <v>6577</v>
      </c>
      <c r="I1736" t="s">
        <v>80</v>
      </c>
      <c r="J1736" t="s">
        <v>32</v>
      </c>
      <c r="K1736" t="str">
        <f>IF(employee_data3[[#This Row],[EmployeeStatus]]="Active", "Active", "Attrition")</f>
        <v>Active</v>
      </c>
      <c r="L1736" t="s">
        <v>33</v>
      </c>
      <c r="M1736" t="s">
        <v>34</v>
      </c>
      <c r="N1736" t="s">
        <v>63</v>
      </c>
      <c r="O1736" t="s">
        <v>36</v>
      </c>
      <c r="P1736" t="s">
        <v>37</v>
      </c>
      <c r="Q1736" t="s">
        <v>38</v>
      </c>
      <c r="R1736" t="s">
        <v>177</v>
      </c>
      <c r="S1736" s="1">
        <v>18774</v>
      </c>
      <c r="T1736">
        <f>DATEDIF(employee_data3[[#This Row],[DOB]],DATE(2023, 1, 1), "Y")</f>
        <v>71</v>
      </c>
      <c r="U1736" t="str">
        <f>IF(employee_data3[[#This Row],[Age]]&lt;=25, "Remaja", IF(employee_data3[[#This Row],[Age]]&lt;=55, "Dewasa", "Lansia"))</f>
        <v>Lansia</v>
      </c>
      <c r="V1736" t="s">
        <v>40</v>
      </c>
      <c r="W1736" t="s">
        <v>113</v>
      </c>
      <c r="X1736" t="s">
        <v>42</v>
      </c>
      <c r="Y1736">
        <v>61393</v>
      </c>
      <c r="Z1736" t="s">
        <v>128</v>
      </c>
      <c r="AA1736" t="s">
        <v>75</v>
      </c>
      <c r="AB1736" t="s">
        <v>105</v>
      </c>
      <c r="AC1736">
        <v>3</v>
      </c>
      <c r="AD1736" s="11">
        <f>(employee_data3[[#This Row],[Current Employee Rating]]-AVERAGE(employee_data3[Current Employee Rating]))/STDEV(employee_data3[Current Employee Rating])</f>
        <v>3.0539538160596794E-2</v>
      </c>
      <c r="AE1736" s="11" t="str">
        <f>IF(employee_data3[[#This Row],[Z Score]]&gt;3,"Yes","No")</f>
        <v>No</v>
      </c>
    </row>
    <row r="1737" spans="1:31" x14ac:dyDescent="0.3">
      <c r="A1737">
        <v>2162</v>
      </c>
      <c r="B1737" t="s">
        <v>4285</v>
      </c>
      <c r="C1737" t="s">
        <v>249</v>
      </c>
      <c r="D1737" s="1">
        <v>44198</v>
      </c>
      <c r="E1737" s="1"/>
      <c r="F1737" t="s">
        <v>728</v>
      </c>
      <c r="G1737" t="s">
        <v>6578</v>
      </c>
      <c r="H1737" t="s">
        <v>6579</v>
      </c>
      <c r="I1737" t="s">
        <v>98</v>
      </c>
      <c r="J1737" t="s">
        <v>32</v>
      </c>
      <c r="K1737" t="str">
        <f>IF(employee_data3[[#This Row],[EmployeeStatus]]="Active", "Active", "Attrition")</f>
        <v>Active</v>
      </c>
      <c r="L1737" t="s">
        <v>63</v>
      </c>
      <c r="M1737" t="s">
        <v>64</v>
      </c>
      <c r="N1737" t="s">
        <v>35</v>
      </c>
      <c r="O1737" t="s">
        <v>36</v>
      </c>
      <c r="P1737" t="s">
        <v>37</v>
      </c>
      <c r="Q1737" t="s">
        <v>38</v>
      </c>
      <c r="R1737" t="s">
        <v>177</v>
      </c>
      <c r="S1737" s="1">
        <v>25663</v>
      </c>
      <c r="T1737">
        <f>DATEDIF(employee_data3[[#This Row],[DOB]],DATE(2023, 1, 1), "Y")</f>
        <v>52</v>
      </c>
      <c r="U1737" t="str">
        <f>IF(employee_data3[[#This Row],[Age]]&lt;=25, "Remaja", IF(employee_data3[[#This Row],[Age]]&lt;=55, "Dewasa", "Lansia"))</f>
        <v>Dewasa</v>
      </c>
      <c r="V1737" t="s">
        <v>40</v>
      </c>
      <c r="W1737" t="s">
        <v>419</v>
      </c>
      <c r="X1737" t="s">
        <v>42</v>
      </c>
      <c r="Y1737">
        <v>53999</v>
      </c>
      <c r="Z1737" t="s">
        <v>128</v>
      </c>
      <c r="AA1737" t="s">
        <v>84</v>
      </c>
      <c r="AB1737" t="s">
        <v>105</v>
      </c>
      <c r="AC1737">
        <v>3</v>
      </c>
      <c r="AD1737" s="11">
        <f>(employee_data3[[#This Row],[Current Employee Rating]]-AVERAGE(employee_data3[Current Employee Rating]))/STDEV(employee_data3[Current Employee Rating])</f>
        <v>3.0539538160596794E-2</v>
      </c>
      <c r="AE1737" s="11" t="str">
        <f>IF(employee_data3[[#This Row],[Z Score]]&gt;3,"Yes","No")</f>
        <v>No</v>
      </c>
    </row>
    <row r="1738" spans="1:31" x14ac:dyDescent="0.3">
      <c r="A1738">
        <v>2163</v>
      </c>
      <c r="B1738" t="s">
        <v>6580</v>
      </c>
      <c r="C1738" t="s">
        <v>6249</v>
      </c>
      <c r="D1738" s="1">
        <v>43550</v>
      </c>
      <c r="E1738" s="1"/>
      <c r="F1738" t="s">
        <v>728</v>
      </c>
      <c r="G1738" t="s">
        <v>6581</v>
      </c>
      <c r="H1738" t="s">
        <v>6582</v>
      </c>
      <c r="I1738" t="s">
        <v>118</v>
      </c>
      <c r="J1738" t="s">
        <v>32</v>
      </c>
      <c r="K1738" t="str">
        <f>IF(employee_data3[[#This Row],[EmployeeStatus]]="Active", "Active", "Attrition")</f>
        <v>Active</v>
      </c>
      <c r="L1738" t="s">
        <v>33</v>
      </c>
      <c r="M1738" t="s">
        <v>64</v>
      </c>
      <c r="N1738" t="s">
        <v>63</v>
      </c>
      <c r="O1738" t="s">
        <v>36</v>
      </c>
      <c r="P1738" t="s">
        <v>37</v>
      </c>
      <c r="Q1738" t="s">
        <v>38</v>
      </c>
      <c r="R1738" t="s">
        <v>66</v>
      </c>
      <c r="S1738" s="1">
        <v>24430</v>
      </c>
      <c r="T1738">
        <f>DATEDIF(employee_data3[[#This Row],[DOB]],DATE(2023, 1, 1), "Y")</f>
        <v>56</v>
      </c>
      <c r="U1738" t="str">
        <f>IF(employee_data3[[#This Row],[Age]]&lt;=25, "Remaja", IF(employee_data3[[#This Row],[Age]]&lt;=55, "Dewasa", "Lansia"))</f>
        <v>Lansia</v>
      </c>
      <c r="V1738" t="s">
        <v>40</v>
      </c>
      <c r="W1738" t="s">
        <v>163</v>
      </c>
      <c r="X1738" t="s">
        <v>42</v>
      </c>
      <c r="Y1738">
        <v>32240</v>
      </c>
      <c r="Z1738" t="s">
        <v>43</v>
      </c>
      <c r="AA1738" t="s">
        <v>84</v>
      </c>
      <c r="AB1738" t="s">
        <v>105</v>
      </c>
      <c r="AC1738">
        <v>1</v>
      </c>
      <c r="AD1738" s="11">
        <f>(employee_data3[[#This Row],[Current Employee Rating]]-AVERAGE(employee_data3[Current Employee Rating]))/STDEV(employee_data3[Current Employee Rating])</f>
        <v>-1.9397532463940264</v>
      </c>
      <c r="AE1738" s="11" t="str">
        <f>IF(employee_data3[[#This Row],[Z Score]]&gt;3,"Yes","No")</f>
        <v>No</v>
      </c>
    </row>
    <row r="1739" spans="1:31" x14ac:dyDescent="0.3">
      <c r="A1739">
        <v>2164</v>
      </c>
      <c r="B1739" t="s">
        <v>5037</v>
      </c>
      <c r="C1739" t="s">
        <v>6583</v>
      </c>
      <c r="D1739" s="1">
        <v>44102</v>
      </c>
      <c r="E1739" s="1"/>
      <c r="F1739" t="s">
        <v>728</v>
      </c>
      <c r="G1739" t="s">
        <v>6584</v>
      </c>
      <c r="H1739" t="s">
        <v>6585</v>
      </c>
      <c r="I1739" t="s">
        <v>62</v>
      </c>
      <c r="J1739" t="s">
        <v>32</v>
      </c>
      <c r="K1739" t="str">
        <f>IF(employee_data3[[#This Row],[EmployeeStatus]]="Active", "Active", "Attrition")</f>
        <v>Active</v>
      </c>
      <c r="L1739" t="s">
        <v>52</v>
      </c>
      <c r="M1739" t="s">
        <v>34</v>
      </c>
      <c r="N1739" t="s">
        <v>63</v>
      </c>
      <c r="O1739" t="s">
        <v>36</v>
      </c>
      <c r="P1739" t="s">
        <v>37</v>
      </c>
      <c r="Q1739" t="s">
        <v>38</v>
      </c>
      <c r="R1739" t="s">
        <v>101</v>
      </c>
      <c r="S1739" s="1">
        <v>18471</v>
      </c>
      <c r="T1739">
        <f>DATEDIF(employee_data3[[#This Row],[DOB]],DATE(2023, 1, 1), "Y")</f>
        <v>72</v>
      </c>
      <c r="U1739" t="str">
        <f>IF(employee_data3[[#This Row],[Age]]&lt;=25, "Remaja", IF(employee_data3[[#This Row],[Age]]&lt;=55, "Dewasa", "Lansia"))</f>
        <v>Lansia</v>
      </c>
      <c r="V1739" t="s">
        <v>40</v>
      </c>
      <c r="W1739" t="s">
        <v>103</v>
      </c>
      <c r="X1739" t="s">
        <v>42</v>
      </c>
      <c r="Y1739">
        <v>95333</v>
      </c>
      <c r="Z1739" t="s">
        <v>93</v>
      </c>
      <c r="AA1739" t="s">
        <v>104</v>
      </c>
      <c r="AB1739" t="s">
        <v>105</v>
      </c>
      <c r="AC1739">
        <v>3</v>
      </c>
      <c r="AD1739" s="11">
        <f>(employee_data3[[#This Row],[Current Employee Rating]]-AVERAGE(employee_data3[Current Employee Rating]))/STDEV(employee_data3[Current Employee Rating])</f>
        <v>3.0539538160596794E-2</v>
      </c>
      <c r="AE1739" s="11" t="str">
        <f>IF(employee_data3[[#This Row],[Z Score]]&gt;3,"Yes","No")</f>
        <v>No</v>
      </c>
    </row>
    <row r="1740" spans="1:31" x14ac:dyDescent="0.3">
      <c r="A1740">
        <v>2165</v>
      </c>
      <c r="B1740" t="s">
        <v>6586</v>
      </c>
      <c r="C1740" t="s">
        <v>4301</v>
      </c>
      <c r="D1740" s="1">
        <v>43540</v>
      </c>
      <c r="E1740" s="1">
        <v>43947</v>
      </c>
      <c r="F1740" t="s">
        <v>728</v>
      </c>
      <c r="G1740" t="s">
        <v>6587</v>
      </c>
      <c r="H1740" t="s">
        <v>6588</v>
      </c>
      <c r="I1740" t="s">
        <v>89</v>
      </c>
      <c r="J1740" t="s">
        <v>32</v>
      </c>
      <c r="K1740" t="str">
        <f>IF(employee_data3[[#This Row],[EmployeeStatus]]="Active", "Active", "Attrition")</f>
        <v>Active</v>
      </c>
      <c r="L1740" t="s">
        <v>33</v>
      </c>
      <c r="M1740" t="s">
        <v>34</v>
      </c>
      <c r="N1740" t="s">
        <v>63</v>
      </c>
      <c r="O1740" t="s">
        <v>99</v>
      </c>
      <c r="P1740" t="s">
        <v>6589</v>
      </c>
      <c r="Q1740" t="s">
        <v>38</v>
      </c>
      <c r="R1740" t="s">
        <v>90</v>
      </c>
      <c r="S1740" s="1">
        <v>17569</v>
      </c>
      <c r="T1740">
        <f>DATEDIF(employee_data3[[#This Row],[DOB]],DATE(2023, 1, 1), "Y")</f>
        <v>74</v>
      </c>
      <c r="U1740" t="str">
        <f>IF(employee_data3[[#This Row],[Age]]&lt;=25, "Remaja", IF(employee_data3[[#This Row],[Age]]&lt;=55, "Dewasa", "Lansia"))</f>
        <v>Lansia</v>
      </c>
      <c r="V1740" t="s">
        <v>40</v>
      </c>
      <c r="W1740" t="s">
        <v>83</v>
      </c>
      <c r="X1740" t="s">
        <v>42</v>
      </c>
      <c r="Y1740">
        <v>26451</v>
      </c>
      <c r="Z1740" t="s">
        <v>128</v>
      </c>
      <c r="AA1740" t="s">
        <v>104</v>
      </c>
      <c r="AB1740" t="s">
        <v>105</v>
      </c>
      <c r="AC1740">
        <v>3</v>
      </c>
      <c r="AD1740" s="11">
        <f>(employee_data3[[#This Row],[Current Employee Rating]]-AVERAGE(employee_data3[Current Employee Rating]))/STDEV(employee_data3[Current Employee Rating])</f>
        <v>3.0539538160596794E-2</v>
      </c>
      <c r="AE1740" s="11" t="str">
        <f>IF(employee_data3[[#This Row],[Z Score]]&gt;3,"Yes","No")</f>
        <v>No</v>
      </c>
    </row>
    <row r="1741" spans="1:31" x14ac:dyDescent="0.3">
      <c r="A1741">
        <v>2166</v>
      </c>
      <c r="B1741" t="s">
        <v>1123</v>
      </c>
      <c r="C1741" t="s">
        <v>780</v>
      </c>
      <c r="D1741" s="1">
        <v>43544</v>
      </c>
      <c r="E1741" s="1"/>
      <c r="F1741" t="s">
        <v>728</v>
      </c>
      <c r="G1741" t="s">
        <v>6590</v>
      </c>
      <c r="H1741" t="s">
        <v>6591</v>
      </c>
      <c r="I1741" t="s">
        <v>31</v>
      </c>
      <c r="J1741" t="s">
        <v>32</v>
      </c>
      <c r="K1741" t="str">
        <f>IF(employee_data3[[#This Row],[EmployeeStatus]]="Active", "Active", "Attrition")</f>
        <v>Active</v>
      </c>
      <c r="L1741" t="s">
        <v>33</v>
      </c>
      <c r="M1741" t="s">
        <v>64</v>
      </c>
      <c r="N1741" t="s">
        <v>52</v>
      </c>
      <c r="O1741" t="s">
        <v>36</v>
      </c>
      <c r="P1741" t="s">
        <v>37</v>
      </c>
      <c r="Q1741" t="s">
        <v>38</v>
      </c>
      <c r="R1741" t="s">
        <v>90</v>
      </c>
      <c r="S1741" s="1">
        <v>35682</v>
      </c>
      <c r="T1741">
        <f>DATEDIF(employee_data3[[#This Row],[DOB]],DATE(2023, 1, 1), "Y")</f>
        <v>25</v>
      </c>
      <c r="U1741" t="str">
        <f>IF(employee_data3[[#This Row],[Age]]&lt;=25, "Remaja", IF(employee_data3[[#This Row],[Age]]&lt;=55, "Dewasa", "Lansia"))</f>
        <v>Remaja</v>
      </c>
      <c r="V1741" t="s">
        <v>40</v>
      </c>
      <c r="W1741" t="s">
        <v>216</v>
      </c>
      <c r="X1741" t="s">
        <v>42</v>
      </c>
      <c r="Y1741">
        <v>7438</v>
      </c>
      <c r="Z1741" t="s">
        <v>128</v>
      </c>
      <c r="AA1741" t="s">
        <v>44</v>
      </c>
      <c r="AB1741" t="s">
        <v>105</v>
      </c>
      <c r="AC1741">
        <v>3</v>
      </c>
      <c r="AD1741" s="11">
        <f>(employee_data3[[#This Row],[Current Employee Rating]]-AVERAGE(employee_data3[Current Employee Rating]))/STDEV(employee_data3[Current Employee Rating])</f>
        <v>3.0539538160596794E-2</v>
      </c>
      <c r="AE1741" s="11" t="str">
        <f>IF(employee_data3[[#This Row],[Z Score]]&gt;3,"Yes","No")</f>
        <v>No</v>
      </c>
    </row>
    <row r="1742" spans="1:31" x14ac:dyDescent="0.3">
      <c r="A1742">
        <v>2167</v>
      </c>
      <c r="B1742" t="s">
        <v>6592</v>
      </c>
      <c r="C1742" t="s">
        <v>2733</v>
      </c>
      <c r="D1742" s="1">
        <v>43464</v>
      </c>
      <c r="E1742" s="1">
        <v>44053</v>
      </c>
      <c r="F1742" t="s">
        <v>728</v>
      </c>
      <c r="G1742" t="s">
        <v>6593</v>
      </c>
      <c r="H1742" t="s">
        <v>6594</v>
      </c>
      <c r="I1742" t="s">
        <v>133</v>
      </c>
      <c r="J1742" t="s">
        <v>198</v>
      </c>
      <c r="K1742" t="str">
        <f>IF(employee_data3[[#This Row],[EmployeeStatus]]="Active", "Active", "Attrition")</f>
        <v>Attrition</v>
      </c>
      <c r="L1742" t="s">
        <v>52</v>
      </c>
      <c r="M1742" t="s">
        <v>64</v>
      </c>
      <c r="N1742" t="s">
        <v>35</v>
      </c>
      <c r="O1742" t="s">
        <v>175</v>
      </c>
      <c r="P1742" t="s">
        <v>6595</v>
      </c>
      <c r="Q1742" t="s">
        <v>38</v>
      </c>
      <c r="R1742" t="s">
        <v>1012</v>
      </c>
      <c r="S1742" s="1">
        <v>33569</v>
      </c>
      <c r="T1742">
        <f>DATEDIF(employee_data3[[#This Row],[DOB]],DATE(2023, 1, 1), "Y")</f>
        <v>31</v>
      </c>
      <c r="U1742" t="str">
        <f>IF(employee_data3[[#This Row],[Age]]&lt;=25, "Remaja", IF(employee_data3[[#This Row],[Age]]&lt;=55, "Dewasa", "Lansia"))</f>
        <v>Dewasa</v>
      </c>
      <c r="V1742" t="s">
        <v>40</v>
      </c>
      <c r="W1742" t="s">
        <v>395</v>
      </c>
      <c r="X1742" t="s">
        <v>42</v>
      </c>
      <c r="Y1742">
        <v>5348</v>
      </c>
      <c r="Z1742" t="s">
        <v>56</v>
      </c>
      <c r="AA1742" t="s">
        <v>104</v>
      </c>
      <c r="AB1742" t="s">
        <v>105</v>
      </c>
      <c r="AC1742">
        <v>3</v>
      </c>
      <c r="AD1742" s="11">
        <f>(employee_data3[[#This Row],[Current Employee Rating]]-AVERAGE(employee_data3[Current Employee Rating]))/STDEV(employee_data3[Current Employee Rating])</f>
        <v>3.0539538160596794E-2</v>
      </c>
      <c r="AE1742" s="11" t="str">
        <f>IF(employee_data3[[#This Row],[Z Score]]&gt;3,"Yes","No")</f>
        <v>No</v>
      </c>
    </row>
    <row r="1743" spans="1:31" x14ac:dyDescent="0.3">
      <c r="A1743">
        <v>2168</v>
      </c>
      <c r="B1743" t="s">
        <v>1282</v>
      </c>
      <c r="C1743" t="s">
        <v>6490</v>
      </c>
      <c r="D1743" s="1">
        <v>43320</v>
      </c>
      <c r="E1743" s="1"/>
      <c r="F1743" t="s">
        <v>728</v>
      </c>
      <c r="G1743" t="s">
        <v>6596</v>
      </c>
      <c r="H1743" t="s">
        <v>6597</v>
      </c>
      <c r="I1743" t="s">
        <v>50</v>
      </c>
      <c r="J1743" t="s">
        <v>32</v>
      </c>
      <c r="K1743" t="str">
        <f>IF(employee_data3[[#This Row],[EmployeeStatus]]="Active", "Active", "Attrition")</f>
        <v>Active</v>
      </c>
      <c r="L1743" t="s">
        <v>52</v>
      </c>
      <c r="M1743" t="s">
        <v>64</v>
      </c>
      <c r="N1743" t="s">
        <v>63</v>
      </c>
      <c r="O1743" t="s">
        <v>36</v>
      </c>
      <c r="P1743" t="s">
        <v>37</v>
      </c>
      <c r="Q1743" t="s">
        <v>38</v>
      </c>
      <c r="R1743" t="s">
        <v>90</v>
      </c>
      <c r="S1743" s="1">
        <v>34715</v>
      </c>
      <c r="T1743">
        <f>DATEDIF(employee_data3[[#This Row],[DOB]],DATE(2023, 1, 1), "Y")</f>
        <v>27</v>
      </c>
      <c r="U1743" t="str">
        <f>IF(employee_data3[[#This Row],[Age]]&lt;=25, "Remaja", IF(employee_data3[[#This Row],[Age]]&lt;=55, "Dewasa", "Lansia"))</f>
        <v>Dewasa</v>
      </c>
      <c r="V1743" t="s">
        <v>40</v>
      </c>
      <c r="W1743" t="s">
        <v>103</v>
      </c>
      <c r="X1743" t="s">
        <v>42</v>
      </c>
      <c r="Y1743">
        <v>26000</v>
      </c>
      <c r="Z1743" t="s">
        <v>93</v>
      </c>
      <c r="AA1743" t="s">
        <v>104</v>
      </c>
      <c r="AB1743" t="s">
        <v>105</v>
      </c>
      <c r="AC1743">
        <v>3</v>
      </c>
      <c r="AD1743" s="11">
        <f>(employee_data3[[#This Row],[Current Employee Rating]]-AVERAGE(employee_data3[Current Employee Rating]))/STDEV(employee_data3[Current Employee Rating])</f>
        <v>3.0539538160596794E-2</v>
      </c>
      <c r="AE1743" s="11" t="str">
        <f>IF(employee_data3[[#This Row],[Z Score]]&gt;3,"Yes","No")</f>
        <v>No</v>
      </c>
    </row>
    <row r="1744" spans="1:31" x14ac:dyDescent="0.3">
      <c r="A1744">
        <v>2169</v>
      </c>
      <c r="B1744" t="s">
        <v>3637</v>
      </c>
      <c r="C1744" t="s">
        <v>1579</v>
      </c>
      <c r="D1744" s="1">
        <v>44016</v>
      </c>
      <c r="E1744" s="1">
        <v>44692</v>
      </c>
      <c r="F1744" t="s">
        <v>728</v>
      </c>
      <c r="G1744" t="s">
        <v>6598</v>
      </c>
      <c r="H1744" t="s">
        <v>3639</v>
      </c>
      <c r="I1744" t="s">
        <v>139</v>
      </c>
      <c r="J1744" t="s">
        <v>32</v>
      </c>
      <c r="K1744" t="str">
        <f>IF(employee_data3[[#This Row],[EmployeeStatus]]="Active", "Active", "Attrition")</f>
        <v>Active</v>
      </c>
      <c r="L1744" t="s">
        <v>63</v>
      </c>
      <c r="M1744" t="s">
        <v>51</v>
      </c>
      <c r="N1744" t="s">
        <v>63</v>
      </c>
      <c r="O1744" t="s">
        <v>140</v>
      </c>
      <c r="P1744" t="s">
        <v>6599</v>
      </c>
      <c r="Q1744" t="s">
        <v>38</v>
      </c>
      <c r="R1744" t="s">
        <v>81</v>
      </c>
      <c r="S1744" s="1">
        <v>35059</v>
      </c>
      <c r="T1744">
        <f>DATEDIF(employee_data3[[#This Row],[DOB]],DATE(2023, 1, 1), "Y")</f>
        <v>27</v>
      </c>
      <c r="U1744" t="str">
        <f>IF(employee_data3[[#This Row],[Age]]&lt;=25, "Remaja", IF(employee_data3[[#This Row],[Age]]&lt;=55, "Dewasa", "Lansia"))</f>
        <v>Dewasa</v>
      </c>
      <c r="V1744" t="s">
        <v>40</v>
      </c>
      <c r="W1744" t="s">
        <v>292</v>
      </c>
      <c r="X1744" t="s">
        <v>42</v>
      </c>
      <c r="Y1744">
        <v>81396</v>
      </c>
      <c r="Z1744" t="s">
        <v>93</v>
      </c>
      <c r="AA1744" t="s">
        <v>44</v>
      </c>
      <c r="AB1744" t="s">
        <v>105</v>
      </c>
      <c r="AC1744">
        <v>3</v>
      </c>
      <c r="AD1744" s="11">
        <f>(employee_data3[[#This Row],[Current Employee Rating]]-AVERAGE(employee_data3[Current Employee Rating]))/STDEV(employee_data3[Current Employee Rating])</f>
        <v>3.0539538160596794E-2</v>
      </c>
      <c r="AE1744" s="11" t="str">
        <f>IF(employee_data3[[#This Row],[Z Score]]&gt;3,"Yes","No")</f>
        <v>No</v>
      </c>
    </row>
    <row r="1745" spans="1:31" x14ac:dyDescent="0.3">
      <c r="A1745">
        <v>2170</v>
      </c>
      <c r="B1745" t="s">
        <v>6600</v>
      </c>
      <c r="C1745" t="s">
        <v>6601</v>
      </c>
      <c r="D1745" s="1">
        <v>44955</v>
      </c>
      <c r="E1745" s="1"/>
      <c r="F1745" t="s">
        <v>28</v>
      </c>
      <c r="G1745" t="s">
        <v>6602</v>
      </c>
      <c r="H1745" t="s">
        <v>6603</v>
      </c>
      <c r="I1745" t="s">
        <v>62</v>
      </c>
      <c r="J1745" t="s">
        <v>32</v>
      </c>
      <c r="K1745" t="str">
        <f>IF(employee_data3[[#This Row],[EmployeeStatus]]="Active", "Active", "Attrition")</f>
        <v>Active</v>
      </c>
      <c r="L1745" t="s">
        <v>63</v>
      </c>
      <c r="M1745" t="s">
        <v>34</v>
      </c>
      <c r="N1745" t="s">
        <v>52</v>
      </c>
      <c r="O1745" t="s">
        <v>36</v>
      </c>
      <c r="P1745" t="s">
        <v>37</v>
      </c>
      <c r="Q1745" t="s">
        <v>38</v>
      </c>
      <c r="R1745" t="s">
        <v>305</v>
      </c>
      <c r="S1745" s="1">
        <v>18431</v>
      </c>
      <c r="T1745">
        <f>DATEDIF(employee_data3[[#This Row],[DOB]],DATE(2023, 1, 1), "Y")</f>
        <v>72</v>
      </c>
      <c r="U1745" t="str">
        <f>IF(employee_data3[[#This Row],[Age]]&lt;=25, "Remaja", IF(employee_data3[[#This Row],[Age]]&lt;=55, "Dewasa", "Lansia"))</f>
        <v>Lansia</v>
      </c>
      <c r="V1745" t="s">
        <v>40</v>
      </c>
      <c r="W1745" t="s">
        <v>678</v>
      </c>
      <c r="X1745" t="s">
        <v>42</v>
      </c>
      <c r="Y1745">
        <v>65842</v>
      </c>
      <c r="Z1745" t="s">
        <v>93</v>
      </c>
      <c r="AA1745" t="s">
        <v>44</v>
      </c>
      <c r="AB1745" t="s">
        <v>105</v>
      </c>
      <c r="AC1745">
        <v>3</v>
      </c>
      <c r="AD1745" s="11">
        <f>(employee_data3[[#This Row],[Current Employee Rating]]-AVERAGE(employee_data3[Current Employee Rating]))/STDEV(employee_data3[Current Employee Rating])</f>
        <v>3.0539538160596794E-2</v>
      </c>
      <c r="AE1745" s="11" t="str">
        <f>IF(employee_data3[[#This Row],[Z Score]]&gt;3,"Yes","No")</f>
        <v>No</v>
      </c>
    </row>
    <row r="1746" spans="1:31" x14ac:dyDescent="0.3">
      <c r="A1746">
        <v>2171</v>
      </c>
      <c r="B1746" t="s">
        <v>1205</v>
      </c>
      <c r="C1746" t="s">
        <v>3356</v>
      </c>
      <c r="D1746" s="1">
        <v>44417</v>
      </c>
      <c r="E1746" s="1">
        <v>44708</v>
      </c>
      <c r="F1746" t="s">
        <v>28</v>
      </c>
      <c r="G1746" t="s">
        <v>6604</v>
      </c>
      <c r="H1746" t="s">
        <v>6605</v>
      </c>
      <c r="I1746" t="s">
        <v>89</v>
      </c>
      <c r="J1746" t="s">
        <v>32</v>
      </c>
      <c r="K1746" t="str">
        <f>IF(employee_data3[[#This Row],[EmployeeStatus]]="Active", "Active", "Attrition")</f>
        <v>Active</v>
      </c>
      <c r="L1746" t="s">
        <v>63</v>
      </c>
      <c r="M1746" t="s">
        <v>51</v>
      </c>
      <c r="N1746" t="s">
        <v>52</v>
      </c>
      <c r="O1746" t="s">
        <v>126</v>
      </c>
      <c r="P1746" t="s">
        <v>6606</v>
      </c>
      <c r="Q1746" t="s">
        <v>38</v>
      </c>
      <c r="R1746" t="s">
        <v>119</v>
      </c>
      <c r="S1746" s="1">
        <v>33645</v>
      </c>
      <c r="T1746">
        <f>DATEDIF(employee_data3[[#This Row],[DOB]],DATE(2023, 1, 1), "Y")</f>
        <v>30</v>
      </c>
      <c r="U1746" t="str">
        <f>IF(employee_data3[[#This Row],[Age]]&lt;=25, "Remaja", IF(employee_data3[[#This Row],[Age]]&lt;=55, "Dewasa", "Lansia"))</f>
        <v>Dewasa</v>
      </c>
      <c r="V1746" t="s">
        <v>40</v>
      </c>
      <c r="W1746" t="s">
        <v>121</v>
      </c>
      <c r="X1746" t="s">
        <v>42</v>
      </c>
      <c r="Y1746">
        <v>34460</v>
      </c>
      <c r="Z1746" t="s">
        <v>56</v>
      </c>
      <c r="AA1746" t="s">
        <v>84</v>
      </c>
      <c r="AB1746" t="s">
        <v>105</v>
      </c>
      <c r="AC1746">
        <v>3</v>
      </c>
      <c r="AD1746" s="11">
        <f>(employee_data3[[#This Row],[Current Employee Rating]]-AVERAGE(employee_data3[Current Employee Rating]))/STDEV(employee_data3[Current Employee Rating])</f>
        <v>3.0539538160596794E-2</v>
      </c>
      <c r="AE1746" s="11" t="str">
        <f>IF(employee_data3[[#This Row],[Z Score]]&gt;3,"Yes","No")</f>
        <v>No</v>
      </c>
    </row>
    <row r="1747" spans="1:31" x14ac:dyDescent="0.3">
      <c r="A1747">
        <v>2172</v>
      </c>
      <c r="B1747" t="s">
        <v>6607</v>
      </c>
      <c r="C1747" t="s">
        <v>646</v>
      </c>
      <c r="D1747" s="1">
        <v>44332</v>
      </c>
      <c r="E1747" s="1">
        <v>45107</v>
      </c>
      <c r="F1747" t="s">
        <v>28</v>
      </c>
      <c r="G1747" t="s">
        <v>6608</v>
      </c>
      <c r="H1747" t="s">
        <v>6609</v>
      </c>
      <c r="I1747" t="s">
        <v>31</v>
      </c>
      <c r="J1747" t="s">
        <v>745</v>
      </c>
      <c r="K1747" t="str">
        <f>IF(employee_data3[[#This Row],[EmployeeStatus]]="Active", "Active", "Attrition")</f>
        <v>Attrition</v>
      </c>
      <c r="L1747" t="s">
        <v>52</v>
      </c>
      <c r="M1747" t="s">
        <v>34</v>
      </c>
      <c r="N1747" t="s">
        <v>35</v>
      </c>
      <c r="O1747" t="s">
        <v>140</v>
      </c>
      <c r="P1747" t="s">
        <v>6610</v>
      </c>
      <c r="Q1747" t="s">
        <v>38</v>
      </c>
      <c r="R1747" t="s">
        <v>90</v>
      </c>
      <c r="S1747" s="1">
        <v>34486</v>
      </c>
      <c r="T1747">
        <f>DATEDIF(employee_data3[[#This Row],[DOB]],DATE(2023, 1, 1), "Y")</f>
        <v>28</v>
      </c>
      <c r="U1747" t="str">
        <f>IF(employee_data3[[#This Row],[Age]]&lt;=25, "Remaja", IF(employee_data3[[#This Row],[Age]]&lt;=55, "Dewasa", "Lansia"))</f>
        <v>Dewasa</v>
      </c>
      <c r="V1747" t="s">
        <v>40</v>
      </c>
      <c r="W1747" t="s">
        <v>83</v>
      </c>
      <c r="X1747" t="s">
        <v>42</v>
      </c>
      <c r="Y1747">
        <v>84884</v>
      </c>
      <c r="Z1747" t="s">
        <v>74</v>
      </c>
      <c r="AA1747" t="s">
        <v>75</v>
      </c>
      <c r="AB1747" t="s">
        <v>105</v>
      </c>
      <c r="AC1747">
        <v>3</v>
      </c>
      <c r="AD1747" s="11">
        <f>(employee_data3[[#This Row],[Current Employee Rating]]-AVERAGE(employee_data3[Current Employee Rating]))/STDEV(employee_data3[Current Employee Rating])</f>
        <v>3.0539538160596794E-2</v>
      </c>
      <c r="AE1747" s="11" t="str">
        <f>IF(employee_data3[[#This Row],[Z Score]]&gt;3,"Yes","No")</f>
        <v>No</v>
      </c>
    </row>
    <row r="1748" spans="1:31" x14ac:dyDescent="0.3">
      <c r="A1748">
        <v>2173</v>
      </c>
      <c r="B1748" t="s">
        <v>2405</v>
      </c>
      <c r="C1748" t="s">
        <v>4945</v>
      </c>
      <c r="D1748" s="1">
        <v>44422</v>
      </c>
      <c r="E1748" s="1">
        <v>44477</v>
      </c>
      <c r="F1748" t="s">
        <v>28</v>
      </c>
      <c r="G1748" t="s">
        <v>6611</v>
      </c>
      <c r="H1748" t="s">
        <v>6612</v>
      </c>
      <c r="I1748" t="s">
        <v>133</v>
      </c>
      <c r="J1748" t="s">
        <v>745</v>
      </c>
      <c r="K1748" t="str">
        <f>IF(employee_data3[[#This Row],[EmployeeStatus]]="Active", "Active", "Attrition")</f>
        <v>Attrition</v>
      </c>
      <c r="L1748" t="s">
        <v>33</v>
      </c>
      <c r="M1748" t="s">
        <v>51</v>
      </c>
      <c r="N1748" t="s">
        <v>52</v>
      </c>
      <c r="O1748" t="s">
        <v>140</v>
      </c>
      <c r="P1748" t="s">
        <v>6613</v>
      </c>
      <c r="Q1748" t="s">
        <v>38</v>
      </c>
      <c r="R1748" t="s">
        <v>111</v>
      </c>
      <c r="S1748" s="1">
        <v>32054</v>
      </c>
      <c r="T1748">
        <f>DATEDIF(employee_data3[[#This Row],[DOB]],DATE(2023, 1, 1), "Y")</f>
        <v>35</v>
      </c>
      <c r="U1748" t="str">
        <f>IF(employee_data3[[#This Row],[Age]]&lt;=25, "Remaja", IF(employee_data3[[#This Row],[Age]]&lt;=55, "Dewasa", "Lansia"))</f>
        <v>Dewasa</v>
      </c>
      <c r="V1748" t="s">
        <v>40</v>
      </c>
      <c r="W1748" t="s">
        <v>113</v>
      </c>
      <c r="X1748" t="s">
        <v>42</v>
      </c>
      <c r="Y1748">
        <v>6115</v>
      </c>
      <c r="Z1748" t="s">
        <v>128</v>
      </c>
      <c r="AA1748" t="s">
        <v>104</v>
      </c>
      <c r="AB1748" t="s">
        <v>105</v>
      </c>
      <c r="AC1748">
        <v>3</v>
      </c>
      <c r="AD1748" s="11">
        <f>(employee_data3[[#This Row],[Current Employee Rating]]-AVERAGE(employee_data3[Current Employee Rating]))/STDEV(employee_data3[Current Employee Rating])</f>
        <v>3.0539538160596794E-2</v>
      </c>
      <c r="AE1748" s="11" t="str">
        <f>IF(employee_data3[[#This Row],[Z Score]]&gt;3,"Yes","No")</f>
        <v>No</v>
      </c>
    </row>
    <row r="1749" spans="1:31" x14ac:dyDescent="0.3">
      <c r="A1749">
        <v>2174</v>
      </c>
      <c r="B1749" t="s">
        <v>6515</v>
      </c>
      <c r="C1749" t="s">
        <v>3273</v>
      </c>
      <c r="D1749" s="1">
        <v>44600</v>
      </c>
      <c r="E1749" s="1"/>
      <c r="F1749" t="s">
        <v>28</v>
      </c>
      <c r="G1749" t="s">
        <v>6614</v>
      </c>
      <c r="H1749" t="s">
        <v>6615</v>
      </c>
      <c r="I1749" t="s">
        <v>50</v>
      </c>
      <c r="J1749" t="s">
        <v>32</v>
      </c>
      <c r="K1749" t="str">
        <f>IF(employee_data3[[#This Row],[EmployeeStatus]]="Active", "Active", "Attrition")</f>
        <v>Active</v>
      </c>
      <c r="L1749" t="s">
        <v>63</v>
      </c>
      <c r="M1749" t="s">
        <v>64</v>
      </c>
      <c r="N1749" t="s">
        <v>35</v>
      </c>
      <c r="O1749" t="s">
        <v>36</v>
      </c>
      <c r="P1749" t="s">
        <v>37</v>
      </c>
      <c r="Q1749" t="s">
        <v>38</v>
      </c>
      <c r="R1749" t="s">
        <v>101</v>
      </c>
      <c r="S1749" s="1">
        <v>25931</v>
      </c>
      <c r="T1749">
        <f>DATEDIF(employee_data3[[#This Row],[DOB]],DATE(2023, 1, 1), "Y")</f>
        <v>52</v>
      </c>
      <c r="U1749" t="str">
        <f>IF(employee_data3[[#This Row],[Age]]&lt;=25, "Remaja", IF(employee_data3[[#This Row],[Age]]&lt;=55, "Dewasa", "Lansia"))</f>
        <v>Dewasa</v>
      </c>
      <c r="V1749" t="s">
        <v>40</v>
      </c>
      <c r="W1749" t="s">
        <v>178</v>
      </c>
      <c r="X1749" t="s">
        <v>42</v>
      </c>
      <c r="Y1749">
        <v>6918</v>
      </c>
      <c r="Z1749" t="s">
        <v>93</v>
      </c>
      <c r="AA1749" t="s">
        <v>84</v>
      </c>
      <c r="AB1749" t="s">
        <v>105</v>
      </c>
      <c r="AC1749">
        <v>3</v>
      </c>
      <c r="AD1749" s="11">
        <f>(employee_data3[[#This Row],[Current Employee Rating]]-AVERAGE(employee_data3[Current Employee Rating]))/STDEV(employee_data3[Current Employee Rating])</f>
        <v>3.0539538160596794E-2</v>
      </c>
      <c r="AE1749" s="11" t="str">
        <f>IF(employee_data3[[#This Row],[Z Score]]&gt;3,"Yes","No")</f>
        <v>No</v>
      </c>
    </row>
    <row r="1750" spans="1:31" x14ac:dyDescent="0.3">
      <c r="A1750">
        <v>2175</v>
      </c>
      <c r="B1750" t="s">
        <v>6616</v>
      </c>
      <c r="C1750" t="s">
        <v>865</v>
      </c>
      <c r="D1750" s="1">
        <v>43815</v>
      </c>
      <c r="E1750" s="1">
        <v>44003</v>
      </c>
      <c r="F1750" t="s">
        <v>28</v>
      </c>
      <c r="G1750" t="s">
        <v>6617</v>
      </c>
      <c r="H1750" t="s">
        <v>6618</v>
      </c>
      <c r="I1750" t="s">
        <v>139</v>
      </c>
      <c r="J1750" t="s">
        <v>32</v>
      </c>
      <c r="K1750" t="str">
        <f>IF(employee_data3[[#This Row],[EmployeeStatus]]="Active", "Active", "Attrition")</f>
        <v>Active</v>
      </c>
      <c r="L1750" t="s">
        <v>33</v>
      </c>
      <c r="M1750" t="s">
        <v>34</v>
      </c>
      <c r="N1750" t="s">
        <v>35</v>
      </c>
      <c r="O1750" t="s">
        <v>175</v>
      </c>
      <c r="P1750" t="s">
        <v>6619</v>
      </c>
      <c r="Q1750" t="s">
        <v>38</v>
      </c>
      <c r="R1750" t="s">
        <v>90</v>
      </c>
      <c r="S1750" s="1">
        <v>32052</v>
      </c>
      <c r="T1750">
        <f>DATEDIF(employee_data3[[#This Row],[DOB]],DATE(2023, 1, 1), "Y")</f>
        <v>35</v>
      </c>
      <c r="U1750" t="str">
        <f>IF(employee_data3[[#This Row],[Age]]&lt;=25, "Remaja", IF(employee_data3[[#This Row],[Age]]&lt;=55, "Dewasa", "Lansia"))</f>
        <v>Dewasa</v>
      </c>
      <c r="V1750" t="s">
        <v>40</v>
      </c>
      <c r="W1750" t="s">
        <v>103</v>
      </c>
      <c r="X1750" t="s">
        <v>42</v>
      </c>
      <c r="Y1750">
        <v>71740</v>
      </c>
      <c r="Z1750" t="s">
        <v>56</v>
      </c>
      <c r="AA1750" t="s">
        <v>44</v>
      </c>
      <c r="AB1750" t="s">
        <v>105</v>
      </c>
      <c r="AC1750">
        <v>2</v>
      </c>
      <c r="AD1750" s="11">
        <f>(employee_data3[[#This Row],[Current Employee Rating]]-AVERAGE(employee_data3[Current Employee Rating]))/STDEV(employee_data3[Current Employee Rating])</f>
        <v>-0.95460685411671475</v>
      </c>
      <c r="AE1750" s="11" t="str">
        <f>IF(employee_data3[[#This Row],[Z Score]]&gt;3,"Yes","No")</f>
        <v>No</v>
      </c>
    </row>
    <row r="1751" spans="1:31" x14ac:dyDescent="0.3">
      <c r="A1751">
        <v>2176</v>
      </c>
      <c r="B1751" t="s">
        <v>5769</v>
      </c>
      <c r="C1751" t="s">
        <v>2238</v>
      </c>
      <c r="D1751" s="1">
        <v>44476</v>
      </c>
      <c r="E1751" s="1"/>
      <c r="F1751" t="s">
        <v>28</v>
      </c>
      <c r="G1751" t="s">
        <v>6620</v>
      </c>
      <c r="H1751" t="s">
        <v>6621</v>
      </c>
      <c r="I1751" t="s">
        <v>80</v>
      </c>
      <c r="J1751" t="s">
        <v>32</v>
      </c>
      <c r="K1751" t="str">
        <f>IF(employee_data3[[#This Row],[EmployeeStatus]]="Active", "Active", "Attrition")</f>
        <v>Active</v>
      </c>
      <c r="L1751" t="s">
        <v>63</v>
      </c>
      <c r="M1751" t="s">
        <v>64</v>
      </c>
      <c r="N1751" t="s">
        <v>63</v>
      </c>
      <c r="O1751" t="s">
        <v>36</v>
      </c>
      <c r="P1751" t="s">
        <v>37</v>
      </c>
      <c r="Q1751" t="s">
        <v>38</v>
      </c>
      <c r="R1751" t="s">
        <v>90</v>
      </c>
      <c r="S1751" s="1">
        <v>32499</v>
      </c>
      <c r="T1751">
        <f>DATEDIF(employee_data3[[#This Row],[DOB]],DATE(2023, 1, 1), "Y")</f>
        <v>34</v>
      </c>
      <c r="U1751" t="str">
        <f>IF(employee_data3[[#This Row],[Age]]&lt;=25, "Remaja", IF(employee_data3[[#This Row],[Age]]&lt;=55, "Dewasa", "Lansia"))</f>
        <v>Dewasa</v>
      </c>
      <c r="V1751" t="s">
        <v>40</v>
      </c>
      <c r="W1751" t="s">
        <v>226</v>
      </c>
      <c r="X1751" t="s">
        <v>42</v>
      </c>
      <c r="Y1751">
        <v>4056</v>
      </c>
      <c r="Z1751" t="s">
        <v>128</v>
      </c>
      <c r="AA1751" t="s">
        <v>84</v>
      </c>
      <c r="AB1751" t="s">
        <v>105</v>
      </c>
      <c r="AC1751">
        <v>2</v>
      </c>
      <c r="AD1751" s="11">
        <f>(employee_data3[[#This Row],[Current Employee Rating]]-AVERAGE(employee_data3[Current Employee Rating]))/STDEV(employee_data3[Current Employee Rating])</f>
        <v>-0.95460685411671475</v>
      </c>
      <c r="AE1751" s="11" t="str">
        <f>IF(employee_data3[[#This Row],[Z Score]]&gt;3,"Yes","No")</f>
        <v>No</v>
      </c>
    </row>
    <row r="1752" spans="1:31" x14ac:dyDescent="0.3">
      <c r="A1752">
        <v>2177</v>
      </c>
      <c r="B1752" t="s">
        <v>4853</v>
      </c>
      <c r="C1752" t="s">
        <v>1270</v>
      </c>
      <c r="D1752" s="1">
        <v>44188</v>
      </c>
      <c r="E1752" s="1"/>
      <c r="F1752" t="s">
        <v>28</v>
      </c>
      <c r="G1752" t="s">
        <v>6622</v>
      </c>
      <c r="H1752" t="s">
        <v>6623</v>
      </c>
      <c r="I1752" t="s">
        <v>168</v>
      </c>
      <c r="J1752" t="s">
        <v>32</v>
      </c>
      <c r="K1752" t="str">
        <f>IF(employee_data3[[#This Row],[EmployeeStatus]]="Active", "Active", "Attrition")</f>
        <v>Active</v>
      </c>
      <c r="L1752" t="s">
        <v>63</v>
      </c>
      <c r="M1752" t="s">
        <v>51</v>
      </c>
      <c r="N1752" t="s">
        <v>63</v>
      </c>
      <c r="O1752" t="s">
        <v>36</v>
      </c>
      <c r="P1752" t="s">
        <v>37</v>
      </c>
      <c r="Q1752" t="s">
        <v>38</v>
      </c>
      <c r="R1752" t="s">
        <v>332</v>
      </c>
      <c r="S1752" s="1">
        <v>18873</v>
      </c>
      <c r="T1752">
        <f>DATEDIF(employee_data3[[#This Row],[DOB]],DATE(2023, 1, 1), "Y")</f>
        <v>71</v>
      </c>
      <c r="U1752" t="str">
        <f>IF(employee_data3[[#This Row],[Age]]&lt;=25, "Remaja", IF(employee_data3[[#This Row],[Age]]&lt;=55, "Dewasa", "Lansia"))</f>
        <v>Lansia</v>
      </c>
      <c r="V1752" t="s">
        <v>40</v>
      </c>
      <c r="W1752" t="s">
        <v>6</v>
      </c>
      <c r="X1752" t="s">
        <v>55</v>
      </c>
      <c r="Y1752">
        <v>35807</v>
      </c>
      <c r="Z1752" t="s">
        <v>128</v>
      </c>
      <c r="AA1752" t="s">
        <v>75</v>
      </c>
      <c r="AB1752" t="s">
        <v>740</v>
      </c>
      <c r="AC1752">
        <v>4</v>
      </c>
      <c r="AD1752" s="11">
        <f>(employee_data3[[#This Row],[Current Employee Rating]]-AVERAGE(employee_data3[Current Employee Rating]))/STDEV(employee_data3[Current Employee Rating])</f>
        <v>1.0156859304379084</v>
      </c>
      <c r="AE1752" s="11" t="str">
        <f>IF(employee_data3[[#This Row],[Z Score]]&gt;3,"Yes","No")</f>
        <v>No</v>
      </c>
    </row>
    <row r="1753" spans="1:31" x14ac:dyDescent="0.3">
      <c r="A1753">
        <v>2178</v>
      </c>
      <c r="B1753" t="s">
        <v>525</v>
      </c>
      <c r="C1753" t="s">
        <v>1452</v>
      </c>
      <c r="D1753" s="1">
        <v>44866</v>
      </c>
      <c r="E1753" s="1"/>
      <c r="F1753" t="s">
        <v>28</v>
      </c>
      <c r="G1753" t="s">
        <v>6624</v>
      </c>
      <c r="H1753" t="s">
        <v>6625</v>
      </c>
      <c r="I1753" t="s">
        <v>98</v>
      </c>
      <c r="J1753" t="s">
        <v>32</v>
      </c>
      <c r="K1753" t="str">
        <f>IF(employee_data3[[#This Row],[EmployeeStatus]]="Active", "Active", "Attrition")</f>
        <v>Active</v>
      </c>
      <c r="L1753" t="s">
        <v>33</v>
      </c>
      <c r="M1753" t="s">
        <v>64</v>
      </c>
      <c r="N1753" t="s">
        <v>52</v>
      </c>
      <c r="O1753" t="s">
        <v>36</v>
      </c>
      <c r="P1753" t="s">
        <v>37</v>
      </c>
      <c r="Q1753" t="s">
        <v>38</v>
      </c>
      <c r="R1753" t="s">
        <v>231</v>
      </c>
      <c r="S1753" s="1">
        <v>33115</v>
      </c>
      <c r="T1753">
        <f>DATEDIF(employee_data3[[#This Row],[DOB]],DATE(2023, 1, 1), "Y")</f>
        <v>32</v>
      </c>
      <c r="U1753" t="str">
        <f>IF(employee_data3[[#This Row],[Age]]&lt;=25, "Remaja", IF(employee_data3[[#This Row],[Age]]&lt;=55, "Dewasa", "Lansia"))</f>
        <v>Dewasa</v>
      </c>
      <c r="V1753" t="s">
        <v>40</v>
      </c>
      <c r="W1753" t="s">
        <v>113</v>
      </c>
      <c r="X1753" t="s">
        <v>42</v>
      </c>
      <c r="Y1753">
        <v>86281</v>
      </c>
      <c r="Z1753" t="s">
        <v>56</v>
      </c>
      <c r="AA1753" t="s">
        <v>84</v>
      </c>
      <c r="AB1753" t="s">
        <v>740</v>
      </c>
      <c r="AC1753">
        <v>4</v>
      </c>
      <c r="AD1753" s="11">
        <f>(employee_data3[[#This Row],[Current Employee Rating]]-AVERAGE(employee_data3[Current Employee Rating]))/STDEV(employee_data3[Current Employee Rating])</f>
        <v>1.0156859304379084</v>
      </c>
      <c r="AE1753" s="11" t="str">
        <f>IF(employee_data3[[#This Row],[Z Score]]&gt;3,"Yes","No")</f>
        <v>No</v>
      </c>
    </row>
    <row r="1754" spans="1:31" x14ac:dyDescent="0.3">
      <c r="A1754">
        <v>2179</v>
      </c>
      <c r="B1754" t="s">
        <v>1017</v>
      </c>
      <c r="C1754" t="s">
        <v>1863</v>
      </c>
      <c r="D1754" s="1">
        <v>44862</v>
      </c>
      <c r="E1754" s="1">
        <v>45073</v>
      </c>
      <c r="F1754" t="s">
        <v>28</v>
      </c>
      <c r="G1754" t="s">
        <v>6626</v>
      </c>
      <c r="H1754" t="s">
        <v>6627</v>
      </c>
      <c r="I1754" t="s">
        <v>118</v>
      </c>
      <c r="J1754" t="s">
        <v>745</v>
      </c>
      <c r="K1754" t="str">
        <f>IF(employee_data3[[#This Row],[EmployeeStatus]]="Active", "Active", "Attrition")</f>
        <v>Attrition</v>
      </c>
      <c r="L1754" t="s">
        <v>33</v>
      </c>
      <c r="M1754" t="s">
        <v>64</v>
      </c>
      <c r="N1754" t="s">
        <v>63</v>
      </c>
      <c r="O1754" t="s">
        <v>140</v>
      </c>
      <c r="P1754" t="s">
        <v>6628</v>
      </c>
      <c r="Q1754" t="s">
        <v>38</v>
      </c>
      <c r="R1754" t="s">
        <v>177</v>
      </c>
      <c r="S1754" s="1">
        <v>35068</v>
      </c>
      <c r="T1754">
        <f>DATEDIF(employee_data3[[#This Row],[DOB]],DATE(2023, 1, 1), "Y")</f>
        <v>26</v>
      </c>
      <c r="U1754" t="str">
        <f>IF(employee_data3[[#This Row],[Age]]&lt;=25, "Remaja", IF(employee_data3[[#This Row],[Age]]&lt;=55, "Dewasa", "Lansia"))</f>
        <v>Dewasa</v>
      </c>
      <c r="V1754" t="s">
        <v>40</v>
      </c>
      <c r="W1754" t="s">
        <v>6</v>
      </c>
      <c r="X1754" t="s">
        <v>42</v>
      </c>
      <c r="Y1754">
        <v>28181</v>
      </c>
      <c r="Z1754" t="s">
        <v>93</v>
      </c>
      <c r="AA1754" t="s">
        <v>44</v>
      </c>
      <c r="AB1754" t="s">
        <v>740</v>
      </c>
      <c r="AC1754">
        <v>4</v>
      </c>
      <c r="AD1754" s="11">
        <f>(employee_data3[[#This Row],[Current Employee Rating]]-AVERAGE(employee_data3[Current Employee Rating]))/STDEV(employee_data3[Current Employee Rating])</f>
        <v>1.0156859304379084</v>
      </c>
      <c r="AE1754" s="11" t="str">
        <f>IF(employee_data3[[#This Row],[Z Score]]&gt;3,"Yes","No")</f>
        <v>No</v>
      </c>
    </row>
    <row r="1755" spans="1:31" x14ac:dyDescent="0.3">
      <c r="A1755">
        <v>2180</v>
      </c>
      <c r="B1755" t="s">
        <v>583</v>
      </c>
      <c r="C1755" t="s">
        <v>6629</v>
      </c>
      <c r="D1755" s="1">
        <v>43407</v>
      </c>
      <c r="E1755" s="1">
        <v>45049</v>
      </c>
      <c r="F1755" t="s">
        <v>28</v>
      </c>
      <c r="G1755" t="s">
        <v>6630</v>
      </c>
      <c r="H1755" t="s">
        <v>6631</v>
      </c>
      <c r="I1755" t="s">
        <v>62</v>
      </c>
      <c r="J1755" t="s">
        <v>32</v>
      </c>
      <c r="K1755" t="str">
        <f>IF(employee_data3[[#This Row],[EmployeeStatus]]="Active", "Active", "Attrition")</f>
        <v>Active</v>
      </c>
      <c r="L1755" t="s">
        <v>63</v>
      </c>
      <c r="M1755" t="s">
        <v>51</v>
      </c>
      <c r="N1755" t="s">
        <v>63</v>
      </c>
      <c r="O1755" t="s">
        <v>126</v>
      </c>
      <c r="P1755" t="s">
        <v>6632</v>
      </c>
      <c r="Q1755" t="s">
        <v>38</v>
      </c>
      <c r="R1755" t="s">
        <v>90</v>
      </c>
      <c r="S1755" s="1">
        <v>29443</v>
      </c>
      <c r="T1755">
        <f>DATEDIF(employee_data3[[#This Row],[DOB]],DATE(2023, 1, 1), "Y")</f>
        <v>42</v>
      </c>
      <c r="U1755" t="str">
        <f>IF(employee_data3[[#This Row],[Age]]&lt;=25, "Remaja", IF(employee_data3[[#This Row],[Age]]&lt;=55, "Dewasa", "Lansia"))</f>
        <v>Dewasa</v>
      </c>
      <c r="V1755" t="s">
        <v>40</v>
      </c>
      <c r="W1755" t="s">
        <v>103</v>
      </c>
      <c r="X1755" t="s">
        <v>42</v>
      </c>
      <c r="Y1755">
        <v>74027</v>
      </c>
      <c r="Z1755" t="s">
        <v>56</v>
      </c>
      <c r="AA1755" t="s">
        <v>44</v>
      </c>
      <c r="AB1755" t="s">
        <v>740</v>
      </c>
      <c r="AC1755">
        <v>5</v>
      </c>
      <c r="AD1755" s="11">
        <f>(employee_data3[[#This Row],[Current Employee Rating]]-AVERAGE(employee_data3[Current Employee Rating]))/STDEV(employee_data3[Current Employee Rating])</f>
        <v>2.0008323227152198</v>
      </c>
      <c r="AE1755" s="11" t="str">
        <f>IF(employee_data3[[#This Row],[Z Score]]&gt;3,"Yes","No")</f>
        <v>No</v>
      </c>
    </row>
    <row r="1756" spans="1:31" x14ac:dyDescent="0.3">
      <c r="A1756">
        <v>2181</v>
      </c>
      <c r="B1756" t="s">
        <v>3293</v>
      </c>
      <c r="C1756" t="s">
        <v>1839</v>
      </c>
      <c r="D1756" s="1">
        <v>43529</v>
      </c>
      <c r="E1756" s="1">
        <v>43906</v>
      </c>
      <c r="F1756" t="s">
        <v>28</v>
      </c>
      <c r="G1756" t="s">
        <v>6633</v>
      </c>
      <c r="H1756" t="s">
        <v>6634</v>
      </c>
      <c r="I1756" t="s">
        <v>89</v>
      </c>
      <c r="J1756" t="s">
        <v>32</v>
      </c>
      <c r="K1756" t="str">
        <f>IF(employee_data3[[#This Row],[EmployeeStatus]]="Active", "Active", "Attrition")</f>
        <v>Active</v>
      </c>
      <c r="L1756" t="s">
        <v>33</v>
      </c>
      <c r="M1756" t="s">
        <v>51</v>
      </c>
      <c r="N1756" t="s">
        <v>35</v>
      </c>
      <c r="O1756" t="s">
        <v>126</v>
      </c>
      <c r="P1756" t="s">
        <v>6635</v>
      </c>
      <c r="Q1756" t="s">
        <v>38</v>
      </c>
      <c r="R1756" t="s">
        <v>90</v>
      </c>
      <c r="S1756" s="1">
        <v>33463</v>
      </c>
      <c r="T1756">
        <f>DATEDIF(employee_data3[[#This Row],[DOB]],DATE(2023, 1, 1), "Y")</f>
        <v>31</v>
      </c>
      <c r="U1756" t="str">
        <f>IF(employee_data3[[#This Row],[Age]]&lt;=25, "Remaja", IF(employee_data3[[#This Row],[Age]]&lt;=55, "Dewasa", "Lansia"))</f>
        <v>Dewasa</v>
      </c>
      <c r="V1756" t="s">
        <v>40</v>
      </c>
      <c r="W1756" t="s">
        <v>226</v>
      </c>
      <c r="X1756" t="s">
        <v>42</v>
      </c>
      <c r="Y1756">
        <v>94011</v>
      </c>
      <c r="Z1756" t="s">
        <v>93</v>
      </c>
      <c r="AA1756" t="s">
        <v>75</v>
      </c>
      <c r="AB1756" t="s">
        <v>740</v>
      </c>
      <c r="AC1756">
        <v>5</v>
      </c>
      <c r="AD1756" s="11">
        <f>(employee_data3[[#This Row],[Current Employee Rating]]-AVERAGE(employee_data3[Current Employee Rating]))/STDEV(employee_data3[Current Employee Rating])</f>
        <v>2.0008323227152198</v>
      </c>
      <c r="AE1756" s="11" t="str">
        <f>IF(employee_data3[[#This Row],[Z Score]]&gt;3,"Yes","No")</f>
        <v>No</v>
      </c>
    </row>
    <row r="1757" spans="1:31" x14ac:dyDescent="0.3">
      <c r="A1757">
        <v>2182</v>
      </c>
      <c r="B1757" t="s">
        <v>5660</v>
      </c>
      <c r="C1757" t="s">
        <v>4645</v>
      </c>
      <c r="D1757" s="1">
        <v>44269</v>
      </c>
      <c r="E1757" s="1"/>
      <c r="F1757" t="s">
        <v>28</v>
      </c>
      <c r="G1757" t="s">
        <v>6636</v>
      </c>
      <c r="H1757" t="s">
        <v>6637</v>
      </c>
      <c r="I1757" t="s">
        <v>31</v>
      </c>
      <c r="J1757" t="s">
        <v>32</v>
      </c>
      <c r="K1757" t="str">
        <f>IF(employee_data3[[#This Row],[EmployeeStatus]]="Active", "Active", "Attrition")</f>
        <v>Active</v>
      </c>
      <c r="L1757" t="s">
        <v>63</v>
      </c>
      <c r="M1757" t="s">
        <v>51</v>
      </c>
      <c r="N1757" t="s">
        <v>52</v>
      </c>
      <c r="O1757" t="s">
        <v>36</v>
      </c>
      <c r="P1757" t="s">
        <v>37</v>
      </c>
      <c r="Q1757" t="s">
        <v>38</v>
      </c>
      <c r="R1757" t="s">
        <v>101</v>
      </c>
      <c r="S1757" s="1">
        <v>33623</v>
      </c>
      <c r="T1757">
        <f>DATEDIF(employee_data3[[#This Row],[DOB]],DATE(2023, 1, 1), "Y")</f>
        <v>30</v>
      </c>
      <c r="U1757" t="str">
        <f>IF(employee_data3[[#This Row],[Age]]&lt;=25, "Remaja", IF(employee_data3[[#This Row],[Age]]&lt;=55, "Dewasa", "Lansia"))</f>
        <v>Dewasa</v>
      </c>
      <c r="V1757" t="s">
        <v>40</v>
      </c>
      <c r="W1757" t="s">
        <v>113</v>
      </c>
      <c r="X1757" t="s">
        <v>42</v>
      </c>
      <c r="Y1757">
        <v>96129</v>
      </c>
      <c r="Z1757" t="s">
        <v>93</v>
      </c>
      <c r="AA1757" t="s">
        <v>44</v>
      </c>
      <c r="AB1757" t="s">
        <v>105</v>
      </c>
      <c r="AC1757">
        <v>4</v>
      </c>
      <c r="AD1757" s="11">
        <f>(employee_data3[[#This Row],[Current Employee Rating]]-AVERAGE(employee_data3[Current Employee Rating]))/STDEV(employee_data3[Current Employee Rating])</f>
        <v>1.0156859304379084</v>
      </c>
      <c r="AE1757" s="11" t="str">
        <f>IF(employee_data3[[#This Row],[Z Score]]&gt;3,"Yes","No")</f>
        <v>No</v>
      </c>
    </row>
    <row r="1758" spans="1:31" x14ac:dyDescent="0.3">
      <c r="A1758">
        <v>2183</v>
      </c>
      <c r="B1758" t="s">
        <v>1274</v>
      </c>
      <c r="C1758" t="s">
        <v>5730</v>
      </c>
      <c r="D1758" s="1">
        <v>43447</v>
      </c>
      <c r="E1758" s="1"/>
      <c r="F1758" t="s">
        <v>28</v>
      </c>
      <c r="G1758" t="s">
        <v>6638</v>
      </c>
      <c r="H1758" t="s">
        <v>6639</v>
      </c>
      <c r="I1758" t="s">
        <v>133</v>
      </c>
      <c r="J1758" t="s">
        <v>32</v>
      </c>
      <c r="K1758" t="str">
        <f>IF(employee_data3[[#This Row],[EmployeeStatus]]="Active", "Active", "Attrition")</f>
        <v>Active</v>
      </c>
      <c r="L1758" t="s">
        <v>33</v>
      </c>
      <c r="M1758" t="s">
        <v>34</v>
      </c>
      <c r="N1758" t="s">
        <v>63</v>
      </c>
      <c r="O1758" t="s">
        <v>36</v>
      </c>
      <c r="P1758" t="s">
        <v>37</v>
      </c>
      <c r="Q1758" t="s">
        <v>38</v>
      </c>
      <c r="R1758" t="s">
        <v>39</v>
      </c>
      <c r="S1758" s="1">
        <v>18153</v>
      </c>
      <c r="T1758">
        <f>DATEDIF(employee_data3[[#This Row],[DOB]],DATE(2023, 1, 1), "Y")</f>
        <v>73</v>
      </c>
      <c r="U1758" t="str">
        <f>IF(employee_data3[[#This Row],[Age]]&lt;=25, "Remaja", IF(employee_data3[[#This Row],[Age]]&lt;=55, "Dewasa", "Lansia"))</f>
        <v>Lansia</v>
      </c>
      <c r="V1758" t="s">
        <v>40</v>
      </c>
      <c r="W1758" t="s">
        <v>243</v>
      </c>
      <c r="X1758" t="s">
        <v>42</v>
      </c>
      <c r="Y1758">
        <v>81415</v>
      </c>
      <c r="Z1758" t="s">
        <v>43</v>
      </c>
      <c r="AA1758" t="s">
        <v>104</v>
      </c>
      <c r="AB1758" t="s">
        <v>105</v>
      </c>
      <c r="AC1758">
        <v>5</v>
      </c>
      <c r="AD1758" s="11">
        <f>(employee_data3[[#This Row],[Current Employee Rating]]-AVERAGE(employee_data3[Current Employee Rating]))/STDEV(employee_data3[Current Employee Rating])</f>
        <v>2.0008323227152198</v>
      </c>
      <c r="AE1758" s="11" t="str">
        <f>IF(employee_data3[[#This Row],[Z Score]]&gt;3,"Yes","No")</f>
        <v>No</v>
      </c>
    </row>
    <row r="1759" spans="1:31" x14ac:dyDescent="0.3">
      <c r="A1759">
        <v>2184</v>
      </c>
      <c r="B1759" t="s">
        <v>3966</v>
      </c>
      <c r="C1759" t="s">
        <v>2029</v>
      </c>
      <c r="D1759" s="1">
        <v>44444</v>
      </c>
      <c r="E1759" s="1">
        <v>45016</v>
      </c>
      <c r="F1759" t="s">
        <v>28</v>
      </c>
      <c r="G1759" t="s">
        <v>6640</v>
      </c>
      <c r="H1759" t="s">
        <v>6641</v>
      </c>
      <c r="I1759" t="s">
        <v>50</v>
      </c>
      <c r="J1759" t="s">
        <v>32</v>
      </c>
      <c r="K1759" t="str">
        <f>IF(employee_data3[[#This Row],[EmployeeStatus]]="Active", "Active", "Attrition")</f>
        <v>Active</v>
      </c>
      <c r="L1759" t="s">
        <v>63</v>
      </c>
      <c r="M1759" t="s">
        <v>34</v>
      </c>
      <c r="N1759" t="s">
        <v>52</v>
      </c>
      <c r="O1759" t="s">
        <v>140</v>
      </c>
      <c r="P1759" t="s">
        <v>6642</v>
      </c>
      <c r="Q1759" t="s">
        <v>38</v>
      </c>
      <c r="R1759" t="s">
        <v>53</v>
      </c>
      <c r="S1759" s="1">
        <v>30732</v>
      </c>
      <c r="T1759">
        <f>DATEDIF(employee_data3[[#This Row],[DOB]],DATE(2023, 1, 1), "Y")</f>
        <v>38</v>
      </c>
      <c r="U1759" t="str">
        <f>IF(employee_data3[[#This Row],[Age]]&lt;=25, "Remaja", IF(employee_data3[[#This Row],[Age]]&lt;=55, "Dewasa", "Lansia"))</f>
        <v>Dewasa</v>
      </c>
      <c r="V1759" t="s">
        <v>40</v>
      </c>
      <c r="W1759" t="s">
        <v>83</v>
      </c>
      <c r="X1759" t="s">
        <v>42</v>
      </c>
      <c r="Y1759">
        <v>22258</v>
      </c>
      <c r="Z1759" t="s">
        <v>74</v>
      </c>
      <c r="AA1759" t="s">
        <v>104</v>
      </c>
      <c r="AB1759" t="s">
        <v>105</v>
      </c>
      <c r="AC1759">
        <v>2</v>
      </c>
      <c r="AD1759" s="11">
        <f>(employee_data3[[#This Row],[Current Employee Rating]]-AVERAGE(employee_data3[Current Employee Rating]))/STDEV(employee_data3[Current Employee Rating])</f>
        <v>-0.95460685411671475</v>
      </c>
      <c r="AE1759" s="11" t="str">
        <f>IF(employee_data3[[#This Row],[Z Score]]&gt;3,"Yes","No")</f>
        <v>No</v>
      </c>
    </row>
    <row r="1760" spans="1:31" x14ac:dyDescent="0.3">
      <c r="A1760">
        <v>2185</v>
      </c>
      <c r="B1760" t="s">
        <v>1568</v>
      </c>
      <c r="C1760" t="s">
        <v>6161</v>
      </c>
      <c r="D1760" s="1">
        <v>43968</v>
      </c>
      <c r="E1760" s="1">
        <v>44610</v>
      </c>
      <c r="F1760" t="s">
        <v>728</v>
      </c>
      <c r="G1760" t="s">
        <v>6643</v>
      </c>
      <c r="H1760" t="s">
        <v>6644</v>
      </c>
      <c r="I1760" t="s">
        <v>98</v>
      </c>
      <c r="J1760" t="s">
        <v>745</v>
      </c>
      <c r="K1760" t="str">
        <f>IF(employee_data3[[#This Row],[EmployeeStatus]]="Active", "Active", "Attrition")</f>
        <v>Attrition</v>
      </c>
      <c r="L1760" t="s">
        <v>33</v>
      </c>
      <c r="M1760" t="s">
        <v>51</v>
      </c>
      <c r="N1760" t="s">
        <v>63</v>
      </c>
      <c r="O1760" t="s">
        <v>99</v>
      </c>
      <c r="P1760" t="s">
        <v>6645</v>
      </c>
      <c r="Q1760" t="s">
        <v>38</v>
      </c>
      <c r="R1760" t="s">
        <v>53</v>
      </c>
      <c r="S1760" s="1">
        <v>21661</v>
      </c>
      <c r="T1760">
        <f>DATEDIF(employee_data3[[#This Row],[DOB]],DATE(2023, 1, 1), "Y")</f>
        <v>63</v>
      </c>
      <c r="U1760" t="str">
        <f>IF(employee_data3[[#This Row],[Age]]&lt;=25, "Remaja", IF(employee_data3[[#This Row],[Age]]&lt;=55, "Dewasa", "Lansia"))</f>
        <v>Lansia</v>
      </c>
      <c r="V1760" t="s">
        <v>40</v>
      </c>
      <c r="W1760" t="s">
        <v>352</v>
      </c>
      <c r="X1760" t="s">
        <v>42</v>
      </c>
      <c r="Y1760">
        <v>13138</v>
      </c>
      <c r="Z1760" t="s">
        <v>128</v>
      </c>
      <c r="AA1760" t="s">
        <v>75</v>
      </c>
      <c r="AB1760" t="s">
        <v>105</v>
      </c>
      <c r="AC1760">
        <v>5</v>
      </c>
      <c r="AD1760" s="11">
        <f>(employee_data3[[#This Row],[Current Employee Rating]]-AVERAGE(employee_data3[Current Employee Rating]))/STDEV(employee_data3[Current Employee Rating])</f>
        <v>2.0008323227152198</v>
      </c>
      <c r="AE1760" s="11" t="str">
        <f>IF(employee_data3[[#This Row],[Z Score]]&gt;3,"Yes","No")</f>
        <v>No</v>
      </c>
    </row>
    <row r="1761" spans="1:31" x14ac:dyDescent="0.3">
      <c r="A1761">
        <v>2186</v>
      </c>
      <c r="B1761" t="s">
        <v>6646</v>
      </c>
      <c r="C1761" t="s">
        <v>2246</v>
      </c>
      <c r="D1761" s="1">
        <v>44988</v>
      </c>
      <c r="E1761" s="1">
        <v>45008</v>
      </c>
      <c r="F1761" t="s">
        <v>728</v>
      </c>
      <c r="G1761" t="s">
        <v>6647</v>
      </c>
      <c r="H1761" t="s">
        <v>6648</v>
      </c>
      <c r="I1761" t="s">
        <v>118</v>
      </c>
      <c r="J1761" t="s">
        <v>32</v>
      </c>
      <c r="K1761" t="str">
        <f>IF(employee_data3[[#This Row],[EmployeeStatus]]="Active", "Active", "Attrition")</f>
        <v>Active</v>
      </c>
      <c r="L1761" t="s">
        <v>52</v>
      </c>
      <c r="M1761" t="s">
        <v>51</v>
      </c>
      <c r="N1761" t="s">
        <v>35</v>
      </c>
      <c r="O1761" t="s">
        <v>175</v>
      </c>
      <c r="P1761" t="s">
        <v>6649</v>
      </c>
      <c r="Q1761" t="s">
        <v>38</v>
      </c>
      <c r="R1761" t="s">
        <v>90</v>
      </c>
      <c r="S1761" s="1">
        <v>35567</v>
      </c>
      <c r="T1761">
        <f>DATEDIF(employee_data3[[#This Row],[DOB]],DATE(2023, 1, 1), "Y")</f>
        <v>25</v>
      </c>
      <c r="U1761" t="str">
        <f>IF(employee_data3[[#This Row],[Age]]&lt;=25, "Remaja", IF(employee_data3[[#This Row],[Age]]&lt;=55, "Dewasa", "Lansia"))</f>
        <v>Remaja</v>
      </c>
      <c r="V1761" t="s">
        <v>40</v>
      </c>
      <c r="W1761" t="s">
        <v>103</v>
      </c>
      <c r="X1761" t="s">
        <v>55</v>
      </c>
      <c r="Y1761">
        <v>74447</v>
      </c>
      <c r="Z1761" t="s">
        <v>56</v>
      </c>
      <c r="AA1761" t="s">
        <v>84</v>
      </c>
      <c r="AB1761" t="s">
        <v>105</v>
      </c>
      <c r="AC1761">
        <v>1</v>
      </c>
      <c r="AD1761" s="11">
        <f>(employee_data3[[#This Row],[Current Employee Rating]]-AVERAGE(employee_data3[Current Employee Rating]))/STDEV(employee_data3[Current Employee Rating])</f>
        <v>-1.9397532463940264</v>
      </c>
      <c r="AE1761" s="11" t="str">
        <f>IF(employee_data3[[#This Row],[Z Score]]&gt;3,"Yes","No")</f>
        <v>No</v>
      </c>
    </row>
    <row r="1762" spans="1:31" x14ac:dyDescent="0.3">
      <c r="A1762">
        <v>2187</v>
      </c>
      <c r="B1762" t="s">
        <v>2182</v>
      </c>
      <c r="C1762" t="s">
        <v>1532</v>
      </c>
      <c r="D1762" s="1">
        <v>43889</v>
      </c>
      <c r="E1762" s="1"/>
      <c r="F1762" t="s">
        <v>728</v>
      </c>
      <c r="G1762" t="s">
        <v>6650</v>
      </c>
      <c r="H1762" t="s">
        <v>6651</v>
      </c>
      <c r="I1762" t="s">
        <v>62</v>
      </c>
      <c r="J1762" t="s">
        <v>32</v>
      </c>
      <c r="K1762" t="str">
        <f>IF(employee_data3[[#This Row],[EmployeeStatus]]="Active", "Active", "Attrition")</f>
        <v>Active</v>
      </c>
      <c r="L1762" t="s">
        <v>52</v>
      </c>
      <c r="M1762" t="s">
        <v>64</v>
      </c>
      <c r="N1762" t="s">
        <v>63</v>
      </c>
      <c r="O1762" t="s">
        <v>36</v>
      </c>
      <c r="P1762" t="s">
        <v>37</v>
      </c>
      <c r="Q1762" t="s">
        <v>38</v>
      </c>
      <c r="R1762" t="s">
        <v>111</v>
      </c>
      <c r="S1762" s="1">
        <v>35821</v>
      </c>
      <c r="T1762">
        <f>DATEDIF(employee_data3[[#This Row],[DOB]],DATE(2023, 1, 1), "Y")</f>
        <v>24</v>
      </c>
      <c r="U1762" t="str">
        <f>IF(employee_data3[[#This Row],[Age]]&lt;=25, "Remaja", IF(employee_data3[[#This Row],[Age]]&lt;=55, "Dewasa", "Lansia"))</f>
        <v>Remaja</v>
      </c>
      <c r="V1762" t="s">
        <v>40</v>
      </c>
      <c r="W1762" t="s">
        <v>2800</v>
      </c>
      <c r="X1762" t="s">
        <v>42</v>
      </c>
      <c r="Y1762">
        <v>31571</v>
      </c>
      <c r="Z1762" t="s">
        <v>56</v>
      </c>
      <c r="AA1762" t="s">
        <v>84</v>
      </c>
      <c r="AB1762" t="s">
        <v>105</v>
      </c>
      <c r="AC1762">
        <v>5</v>
      </c>
      <c r="AD1762" s="11">
        <f>(employee_data3[[#This Row],[Current Employee Rating]]-AVERAGE(employee_data3[Current Employee Rating]))/STDEV(employee_data3[Current Employee Rating])</f>
        <v>2.0008323227152198</v>
      </c>
      <c r="AE1762" s="11" t="str">
        <f>IF(employee_data3[[#This Row],[Z Score]]&gt;3,"Yes","No")</f>
        <v>No</v>
      </c>
    </row>
    <row r="1763" spans="1:31" x14ac:dyDescent="0.3">
      <c r="A1763">
        <v>2188</v>
      </c>
      <c r="B1763" t="s">
        <v>1732</v>
      </c>
      <c r="C1763" t="s">
        <v>5322</v>
      </c>
      <c r="D1763" s="1">
        <v>44238</v>
      </c>
      <c r="E1763" s="1">
        <v>45105</v>
      </c>
      <c r="F1763" t="s">
        <v>728</v>
      </c>
      <c r="G1763" t="s">
        <v>6652</v>
      </c>
      <c r="H1763" t="s">
        <v>6653</v>
      </c>
      <c r="I1763" t="s">
        <v>89</v>
      </c>
      <c r="J1763" t="s">
        <v>32</v>
      </c>
      <c r="K1763" t="str">
        <f>IF(employee_data3[[#This Row],[EmployeeStatus]]="Active", "Active", "Attrition")</f>
        <v>Active</v>
      </c>
      <c r="L1763" t="s">
        <v>52</v>
      </c>
      <c r="M1763" t="s">
        <v>51</v>
      </c>
      <c r="N1763" t="s">
        <v>52</v>
      </c>
      <c r="O1763" t="s">
        <v>99</v>
      </c>
      <c r="P1763" t="s">
        <v>6654</v>
      </c>
      <c r="Q1763" t="s">
        <v>38</v>
      </c>
      <c r="R1763" t="s">
        <v>90</v>
      </c>
      <c r="S1763" s="1">
        <v>23794</v>
      </c>
      <c r="T1763">
        <f>DATEDIF(employee_data3[[#This Row],[DOB]],DATE(2023, 1, 1), "Y")</f>
        <v>57</v>
      </c>
      <c r="U1763" t="str">
        <f>IF(employee_data3[[#This Row],[Age]]&lt;=25, "Remaja", IF(employee_data3[[#This Row],[Age]]&lt;=55, "Dewasa", "Lansia"))</f>
        <v>Lansia</v>
      </c>
      <c r="V1763" t="s">
        <v>40</v>
      </c>
      <c r="W1763" t="s">
        <v>83</v>
      </c>
      <c r="X1763" t="s">
        <v>42</v>
      </c>
      <c r="Y1763">
        <v>1509</v>
      </c>
      <c r="Z1763" t="s">
        <v>93</v>
      </c>
      <c r="AA1763" t="s">
        <v>84</v>
      </c>
      <c r="AB1763" t="s">
        <v>105</v>
      </c>
      <c r="AC1763">
        <v>2</v>
      </c>
      <c r="AD1763" s="11">
        <f>(employee_data3[[#This Row],[Current Employee Rating]]-AVERAGE(employee_data3[Current Employee Rating]))/STDEV(employee_data3[Current Employee Rating])</f>
        <v>-0.95460685411671475</v>
      </c>
      <c r="AE1763" s="11" t="str">
        <f>IF(employee_data3[[#This Row],[Z Score]]&gt;3,"Yes","No")</f>
        <v>No</v>
      </c>
    </row>
    <row r="1764" spans="1:31" x14ac:dyDescent="0.3">
      <c r="A1764">
        <v>2189</v>
      </c>
      <c r="B1764" t="s">
        <v>5769</v>
      </c>
      <c r="C1764" t="s">
        <v>4338</v>
      </c>
      <c r="D1764" s="1">
        <v>43490</v>
      </c>
      <c r="E1764" s="1"/>
      <c r="F1764" t="s">
        <v>728</v>
      </c>
      <c r="G1764" t="s">
        <v>6655</v>
      </c>
      <c r="H1764" t="s">
        <v>6656</v>
      </c>
      <c r="I1764" t="s">
        <v>31</v>
      </c>
      <c r="J1764" t="s">
        <v>32</v>
      </c>
      <c r="K1764" t="str">
        <f>IF(employee_data3[[#This Row],[EmployeeStatus]]="Active", "Active", "Attrition")</f>
        <v>Active</v>
      </c>
      <c r="L1764" t="s">
        <v>52</v>
      </c>
      <c r="M1764" t="s">
        <v>64</v>
      </c>
      <c r="N1764" t="s">
        <v>35</v>
      </c>
      <c r="O1764" t="s">
        <v>36</v>
      </c>
      <c r="P1764" t="s">
        <v>37</v>
      </c>
      <c r="Q1764" t="s">
        <v>38</v>
      </c>
      <c r="R1764" t="s">
        <v>286</v>
      </c>
      <c r="S1764" s="1">
        <v>16257</v>
      </c>
      <c r="T1764">
        <f>DATEDIF(employee_data3[[#This Row],[DOB]],DATE(2023, 1, 1), "Y")</f>
        <v>78</v>
      </c>
      <c r="U1764" t="str">
        <f>IF(employee_data3[[#This Row],[Age]]&lt;=25, "Remaja", IF(employee_data3[[#This Row],[Age]]&lt;=55, "Dewasa", "Lansia"))</f>
        <v>Lansia</v>
      </c>
      <c r="V1764" t="s">
        <v>40</v>
      </c>
      <c r="W1764" t="s">
        <v>3108</v>
      </c>
      <c r="X1764" t="s">
        <v>42</v>
      </c>
      <c r="Y1764">
        <v>15861</v>
      </c>
      <c r="Z1764" t="s">
        <v>43</v>
      </c>
      <c r="AA1764" t="s">
        <v>104</v>
      </c>
      <c r="AB1764" t="s">
        <v>236</v>
      </c>
      <c r="AC1764">
        <v>5</v>
      </c>
      <c r="AD1764" s="11">
        <f>(employee_data3[[#This Row],[Current Employee Rating]]-AVERAGE(employee_data3[Current Employee Rating]))/STDEV(employee_data3[Current Employee Rating])</f>
        <v>2.0008323227152198</v>
      </c>
      <c r="AE1764" s="11" t="str">
        <f>IF(employee_data3[[#This Row],[Z Score]]&gt;3,"Yes","No")</f>
        <v>No</v>
      </c>
    </row>
    <row r="1765" spans="1:31" x14ac:dyDescent="0.3">
      <c r="A1765">
        <v>2190</v>
      </c>
      <c r="B1765" t="s">
        <v>2190</v>
      </c>
      <c r="C1765" t="s">
        <v>4183</v>
      </c>
      <c r="D1765" s="1">
        <v>45041</v>
      </c>
      <c r="E1765" s="1">
        <v>45092</v>
      </c>
      <c r="F1765" t="s">
        <v>728</v>
      </c>
      <c r="G1765" t="s">
        <v>6657</v>
      </c>
      <c r="H1765" t="s">
        <v>6658</v>
      </c>
      <c r="I1765" t="s">
        <v>133</v>
      </c>
      <c r="J1765" t="s">
        <v>32</v>
      </c>
      <c r="K1765" t="str">
        <f>IF(employee_data3[[#This Row],[EmployeeStatus]]="Active", "Active", "Attrition")</f>
        <v>Active</v>
      </c>
      <c r="L1765" t="s">
        <v>52</v>
      </c>
      <c r="M1765" t="s">
        <v>34</v>
      </c>
      <c r="N1765" t="s">
        <v>63</v>
      </c>
      <c r="O1765" t="s">
        <v>175</v>
      </c>
      <c r="P1765" t="s">
        <v>6659</v>
      </c>
      <c r="Q1765" t="s">
        <v>38</v>
      </c>
      <c r="R1765" t="s">
        <v>81</v>
      </c>
      <c r="S1765" s="1">
        <v>31067</v>
      </c>
      <c r="T1765">
        <f>DATEDIF(employee_data3[[#This Row],[DOB]],DATE(2023, 1, 1), "Y")</f>
        <v>37</v>
      </c>
      <c r="U1765" t="str">
        <f>IF(employee_data3[[#This Row],[Age]]&lt;=25, "Remaja", IF(employee_data3[[#This Row],[Age]]&lt;=55, "Dewasa", "Lansia"))</f>
        <v>Dewasa</v>
      </c>
      <c r="V1765" t="s">
        <v>40</v>
      </c>
      <c r="W1765" t="s">
        <v>83</v>
      </c>
      <c r="X1765" t="s">
        <v>42</v>
      </c>
      <c r="Y1765">
        <v>46637</v>
      </c>
      <c r="Z1765" t="s">
        <v>128</v>
      </c>
      <c r="AA1765" t="s">
        <v>75</v>
      </c>
      <c r="AB1765" t="s">
        <v>236</v>
      </c>
      <c r="AC1765">
        <v>5</v>
      </c>
      <c r="AD1765" s="11">
        <f>(employee_data3[[#This Row],[Current Employee Rating]]-AVERAGE(employee_data3[Current Employee Rating]))/STDEV(employee_data3[Current Employee Rating])</f>
        <v>2.0008323227152198</v>
      </c>
      <c r="AE1765" s="11" t="str">
        <f>IF(employee_data3[[#This Row],[Z Score]]&gt;3,"Yes","No")</f>
        <v>No</v>
      </c>
    </row>
    <row r="1766" spans="1:31" x14ac:dyDescent="0.3">
      <c r="A1766">
        <v>2191</v>
      </c>
      <c r="B1766" t="s">
        <v>3960</v>
      </c>
      <c r="C1766" t="s">
        <v>2856</v>
      </c>
      <c r="D1766" s="1">
        <v>44241</v>
      </c>
      <c r="E1766" s="1">
        <v>45035</v>
      </c>
      <c r="F1766" t="s">
        <v>728</v>
      </c>
      <c r="G1766" t="s">
        <v>6660</v>
      </c>
      <c r="H1766" t="s">
        <v>6661</v>
      </c>
      <c r="I1766" t="s">
        <v>50</v>
      </c>
      <c r="J1766" t="s">
        <v>32</v>
      </c>
      <c r="K1766" t="str">
        <f>IF(employee_data3[[#This Row],[EmployeeStatus]]="Active", "Active", "Attrition")</f>
        <v>Active</v>
      </c>
      <c r="L1766" t="s">
        <v>33</v>
      </c>
      <c r="M1766" t="s">
        <v>34</v>
      </c>
      <c r="N1766" t="s">
        <v>52</v>
      </c>
      <c r="O1766" t="s">
        <v>140</v>
      </c>
      <c r="P1766" t="s">
        <v>6662</v>
      </c>
      <c r="Q1766" t="s">
        <v>38</v>
      </c>
      <c r="R1766" t="s">
        <v>111</v>
      </c>
      <c r="S1766" s="1">
        <v>26256</v>
      </c>
      <c r="T1766">
        <f>DATEDIF(employee_data3[[#This Row],[DOB]],DATE(2023, 1, 1), "Y")</f>
        <v>51</v>
      </c>
      <c r="U1766" t="str">
        <f>IF(employee_data3[[#This Row],[Age]]&lt;=25, "Remaja", IF(employee_data3[[#This Row],[Age]]&lt;=55, "Dewasa", "Lansia"))</f>
        <v>Dewasa</v>
      </c>
      <c r="V1766" t="s">
        <v>40</v>
      </c>
      <c r="W1766" t="s">
        <v>113</v>
      </c>
      <c r="X1766" t="s">
        <v>42</v>
      </c>
      <c r="Y1766">
        <v>47342</v>
      </c>
      <c r="Z1766" t="s">
        <v>128</v>
      </c>
      <c r="AA1766" t="s">
        <v>84</v>
      </c>
      <c r="AB1766" t="s">
        <v>236</v>
      </c>
      <c r="AC1766">
        <v>5</v>
      </c>
      <c r="AD1766" s="11">
        <f>(employee_data3[[#This Row],[Current Employee Rating]]-AVERAGE(employee_data3[Current Employee Rating]))/STDEV(employee_data3[Current Employee Rating])</f>
        <v>2.0008323227152198</v>
      </c>
      <c r="AE1766" s="11" t="str">
        <f>IF(employee_data3[[#This Row],[Z Score]]&gt;3,"Yes","No")</f>
        <v>No</v>
      </c>
    </row>
    <row r="1767" spans="1:31" x14ac:dyDescent="0.3">
      <c r="A1767">
        <v>2192</v>
      </c>
      <c r="B1767" t="s">
        <v>6663</v>
      </c>
      <c r="C1767" t="s">
        <v>3151</v>
      </c>
      <c r="D1767" s="1">
        <v>44111</v>
      </c>
      <c r="E1767" s="1">
        <v>44944</v>
      </c>
      <c r="F1767" t="s">
        <v>728</v>
      </c>
      <c r="G1767" t="s">
        <v>6664</v>
      </c>
      <c r="H1767" t="s">
        <v>6665</v>
      </c>
      <c r="I1767" t="s">
        <v>139</v>
      </c>
      <c r="J1767" t="s">
        <v>32</v>
      </c>
      <c r="K1767" t="str">
        <f>IF(employee_data3[[#This Row],[EmployeeStatus]]="Active", "Active", "Attrition")</f>
        <v>Active</v>
      </c>
      <c r="L1767" t="s">
        <v>52</v>
      </c>
      <c r="M1767" t="s">
        <v>34</v>
      </c>
      <c r="N1767" t="s">
        <v>52</v>
      </c>
      <c r="O1767" t="s">
        <v>175</v>
      </c>
      <c r="P1767" t="s">
        <v>6666</v>
      </c>
      <c r="Q1767" t="s">
        <v>38</v>
      </c>
      <c r="R1767" t="s">
        <v>81</v>
      </c>
      <c r="S1767" s="1">
        <v>16617</v>
      </c>
      <c r="T1767">
        <f>DATEDIF(employee_data3[[#This Row],[DOB]],DATE(2023, 1, 1), "Y")</f>
        <v>77</v>
      </c>
      <c r="U1767" t="str">
        <f>IF(employee_data3[[#This Row],[Age]]&lt;=25, "Remaja", IF(employee_data3[[#This Row],[Age]]&lt;=55, "Dewasa", "Lansia"))</f>
        <v>Lansia</v>
      </c>
      <c r="V1767" t="s">
        <v>40</v>
      </c>
      <c r="W1767" t="s">
        <v>1258</v>
      </c>
      <c r="X1767" t="s">
        <v>42</v>
      </c>
      <c r="Y1767">
        <v>41219</v>
      </c>
      <c r="Z1767" t="s">
        <v>93</v>
      </c>
      <c r="AA1767" t="s">
        <v>104</v>
      </c>
      <c r="AB1767" t="s">
        <v>236</v>
      </c>
      <c r="AC1767">
        <v>1</v>
      </c>
      <c r="AD1767" s="11">
        <f>(employee_data3[[#This Row],[Current Employee Rating]]-AVERAGE(employee_data3[Current Employee Rating]))/STDEV(employee_data3[Current Employee Rating])</f>
        <v>-1.9397532463940264</v>
      </c>
      <c r="AE1767" s="11" t="str">
        <f>IF(employee_data3[[#This Row],[Z Score]]&gt;3,"Yes","No")</f>
        <v>No</v>
      </c>
    </row>
    <row r="1768" spans="1:31" x14ac:dyDescent="0.3">
      <c r="A1768">
        <v>2193</v>
      </c>
      <c r="B1768" t="s">
        <v>437</v>
      </c>
      <c r="C1768" t="s">
        <v>1179</v>
      </c>
      <c r="D1768" s="1">
        <v>43524</v>
      </c>
      <c r="E1768" s="1">
        <v>45078</v>
      </c>
      <c r="F1768" t="s">
        <v>28</v>
      </c>
      <c r="G1768" t="s">
        <v>6667</v>
      </c>
      <c r="H1768" t="s">
        <v>6668</v>
      </c>
      <c r="I1768" t="s">
        <v>118</v>
      </c>
      <c r="J1768" t="s">
        <v>745</v>
      </c>
      <c r="K1768" t="str">
        <f>IF(employee_data3[[#This Row],[EmployeeStatus]]="Active", "Active", "Attrition")</f>
        <v>Attrition</v>
      </c>
      <c r="L1768" t="s">
        <v>52</v>
      </c>
      <c r="M1768" t="s">
        <v>51</v>
      </c>
      <c r="N1768" t="s">
        <v>52</v>
      </c>
      <c r="O1768" t="s">
        <v>99</v>
      </c>
      <c r="P1768" t="s">
        <v>6669</v>
      </c>
      <c r="Q1768" t="s">
        <v>38</v>
      </c>
      <c r="R1768" t="s">
        <v>90</v>
      </c>
      <c r="S1768" s="1">
        <v>23224</v>
      </c>
      <c r="T1768">
        <f>DATEDIF(employee_data3[[#This Row],[DOB]],DATE(2023, 1, 1), "Y")</f>
        <v>59</v>
      </c>
      <c r="U1768" t="str">
        <f>IF(employee_data3[[#This Row],[Age]]&lt;=25, "Remaja", IF(employee_data3[[#This Row],[Age]]&lt;=55, "Dewasa", "Lansia"))</f>
        <v>Lansia</v>
      </c>
      <c r="V1768" t="s">
        <v>40</v>
      </c>
      <c r="W1768" t="s">
        <v>83</v>
      </c>
      <c r="X1768" t="s">
        <v>55</v>
      </c>
      <c r="Y1768">
        <v>67704</v>
      </c>
      <c r="Z1768" t="s">
        <v>43</v>
      </c>
      <c r="AA1768" t="s">
        <v>84</v>
      </c>
      <c r="AB1768" t="s">
        <v>236</v>
      </c>
      <c r="AC1768">
        <v>4</v>
      </c>
      <c r="AD1768" s="11">
        <f>(employee_data3[[#This Row],[Current Employee Rating]]-AVERAGE(employee_data3[Current Employee Rating]))/STDEV(employee_data3[Current Employee Rating])</f>
        <v>1.0156859304379084</v>
      </c>
      <c r="AE1768" s="11" t="str">
        <f>IF(employee_data3[[#This Row],[Z Score]]&gt;3,"Yes","No")</f>
        <v>No</v>
      </c>
    </row>
    <row r="1769" spans="1:31" x14ac:dyDescent="0.3">
      <c r="A1769">
        <v>2194</v>
      </c>
      <c r="B1769" t="s">
        <v>4896</v>
      </c>
      <c r="C1769" t="s">
        <v>1298</v>
      </c>
      <c r="D1769" s="1">
        <v>43673</v>
      </c>
      <c r="E1769" s="1"/>
      <c r="F1769" t="s">
        <v>28</v>
      </c>
      <c r="G1769" t="s">
        <v>6670</v>
      </c>
      <c r="H1769" t="s">
        <v>6671</v>
      </c>
      <c r="I1769" t="s">
        <v>62</v>
      </c>
      <c r="J1769" t="s">
        <v>32</v>
      </c>
      <c r="K1769" t="str">
        <f>IF(employee_data3[[#This Row],[EmployeeStatus]]="Active", "Active", "Attrition")</f>
        <v>Active</v>
      </c>
      <c r="L1769" t="s">
        <v>63</v>
      </c>
      <c r="M1769" t="s">
        <v>64</v>
      </c>
      <c r="N1769" t="s">
        <v>35</v>
      </c>
      <c r="O1769" t="s">
        <v>36</v>
      </c>
      <c r="P1769" t="s">
        <v>37</v>
      </c>
      <c r="Q1769" t="s">
        <v>38</v>
      </c>
      <c r="R1769" t="s">
        <v>90</v>
      </c>
      <c r="S1769" s="1">
        <v>33652</v>
      </c>
      <c r="T1769">
        <f>DATEDIF(employee_data3[[#This Row],[DOB]],DATE(2023, 1, 1), "Y")</f>
        <v>30</v>
      </c>
      <c r="U1769" t="str">
        <f>IF(employee_data3[[#This Row],[Age]]&lt;=25, "Remaja", IF(employee_data3[[#This Row],[Age]]&lt;=55, "Dewasa", "Lansia"))</f>
        <v>Dewasa</v>
      </c>
      <c r="V1769" t="s">
        <v>40</v>
      </c>
      <c r="W1769" t="s">
        <v>83</v>
      </c>
      <c r="X1769" t="s">
        <v>42</v>
      </c>
      <c r="Y1769">
        <v>57434</v>
      </c>
      <c r="Z1769" t="s">
        <v>74</v>
      </c>
      <c r="AA1769" t="s">
        <v>44</v>
      </c>
      <c r="AB1769" t="s">
        <v>236</v>
      </c>
      <c r="AC1769">
        <v>2</v>
      </c>
      <c r="AD1769" s="11">
        <f>(employee_data3[[#This Row],[Current Employee Rating]]-AVERAGE(employee_data3[Current Employee Rating]))/STDEV(employee_data3[Current Employee Rating])</f>
        <v>-0.95460685411671475</v>
      </c>
      <c r="AE1769" s="11" t="str">
        <f>IF(employee_data3[[#This Row],[Z Score]]&gt;3,"Yes","No")</f>
        <v>No</v>
      </c>
    </row>
    <row r="1770" spans="1:31" x14ac:dyDescent="0.3">
      <c r="A1770">
        <v>2195</v>
      </c>
      <c r="B1770" t="s">
        <v>6672</v>
      </c>
      <c r="C1770" t="s">
        <v>1391</v>
      </c>
      <c r="D1770" s="1">
        <v>45079</v>
      </c>
      <c r="E1770" s="1">
        <v>45114</v>
      </c>
      <c r="F1770" t="s">
        <v>28</v>
      </c>
      <c r="G1770" t="s">
        <v>6673</v>
      </c>
      <c r="H1770" t="s">
        <v>6674</v>
      </c>
      <c r="I1770" t="s">
        <v>89</v>
      </c>
      <c r="J1770" t="s">
        <v>32</v>
      </c>
      <c r="K1770" t="str">
        <f>IF(employee_data3[[#This Row],[EmployeeStatus]]="Active", "Active", "Attrition")</f>
        <v>Active</v>
      </c>
      <c r="L1770" t="s">
        <v>33</v>
      </c>
      <c r="M1770" t="s">
        <v>34</v>
      </c>
      <c r="N1770" t="s">
        <v>52</v>
      </c>
      <c r="O1770" t="s">
        <v>175</v>
      </c>
      <c r="P1770" t="s">
        <v>6675</v>
      </c>
      <c r="Q1770" t="s">
        <v>38</v>
      </c>
      <c r="R1770" t="s">
        <v>794</v>
      </c>
      <c r="S1770" s="1">
        <v>20028</v>
      </c>
      <c r="T1770">
        <f>DATEDIF(employee_data3[[#This Row],[DOB]],DATE(2023, 1, 1), "Y")</f>
        <v>68</v>
      </c>
      <c r="U1770" t="str">
        <f>IF(employee_data3[[#This Row],[Age]]&lt;=25, "Remaja", IF(employee_data3[[#This Row],[Age]]&lt;=55, "Dewasa", "Lansia"))</f>
        <v>Lansia</v>
      </c>
      <c r="V1770" t="s">
        <v>40</v>
      </c>
      <c r="W1770" t="s">
        <v>83</v>
      </c>
      <c r="X1770" t="s">
        <v>42</v>
      </c>
      <c r="Y1770">
        <v>46366</v>
      </c>
      <c r="Z1770" t="s">
        <v>93</v>
      </c>
      <c r="AA1770" t="s">
        <v>75</v>
      </c>
      <c r="AB1770" t="s">
        <v>236</v>
      </c>
      <c r="AC1770">
        <v>2</v>
      </c>
      <c r="AD1770" s="11">
        <f>(employee_data3[[#This Row],[Current Employee Rating]]-AVERAGE(employee_data3[Current Employee Rating]))/STDEV(employee_data3[Current Employee Rating])</f>
        <v>-0.95460685411671475</v>
      </c>
      <c r="AE1770" s="11" t="str">
        <f>IF(employee_data3[[#This Row],[Z Score]]&gt;3,"Yes","No")</f>
        <v>No</v>
      </c>
    </row>
    <row r="1771" spans="1:31" x14ac:dyDescent="0.3">
      <c r="A1771">
        <v>2196</v>
      </c>
      <c r="B1771" t="s">
        <v>637</v>
      </c>
      <c r="C1771" t="s">
        <v>5467</v>
      </c>
      <c r="D1771" s="1">
        <v>44879</v>
      </c>
      <c r="E1771" s="1">
        <v>44930</v>
      </c>
      <c r="F1771" t="s">
        <v>28</v>
      </c>
      <c r="G1771" t="s">
        <v>6676</v>
      </c>
      <c r="H1771" t="s">
        <v>6677</v>
      </c>
      <c r="I1771" t="s">
        <v>31</v>
      </c>
      <c r="J1771" t="s">
        <v>745</v>
      </c>
      <c r="K1771" t="str">
        <f>IF(employee_data3[[#This Row],[EmployeeStatus]]="Active", "Active", "Attrition")</f>
        <v>Attrition</v>
      </c>
      <c r="L1771" t="s">
        <v>63</v>
      </c>
      <c r="M1771" t="s">
        <v>51</v>
      </c>
      <c r="N1771" t="s">
        <v>63</v>
      </c>
      <c r="O1771" t="s">
        <v>126</v>
      </c>
      <c r="P1771" t="s">
        <v>6678</v>
      </c>
      <c r="Q1771" t="s">
        <v>38</v>
      </c>
      <c r="R1771" t="s">
        <v>794</v>
      </c>
      <c r="S1771" s="1">
        <v>30492</v>
      </c>
      <c r="T1771">
        <f>DATEDIF(employee_data3[[#This Row],[DOB]],DATE(2023, 1, 1), "Y")</f>
        <v>39</v>
      </c>
      <c r="U1771" t="str">
        <f>IF(employee_data3[[#This Row],[Age]]&lt;=25, "Remaja", IF(employee_data3[[#This Row],[Age]]&lt;=55, "Dewasa", "Lansia"))</f>
        <v>Dewasa</v>
      </c>
      <c r="V1771" t="s">
        <v>40</v>
      </c>
      <c r="W1771" t="s">
        <v>216</v>
      </c>
      <c r="X1771" t="s">
        <v>55</v>
      </c>
      <c r="Y1771">
        <v>15989</v>
      </c>
      <c r="Z1771" t="s">
        <v>43</v>
      </c>
      <c r="AA1771" t="s">
        <v>75</v>
      </c>
      <c r="AB1771" t="s">
        <v>236</v>
      </c>
      <c r="AC1771">
        <v>5</v>
      </c>
      <c r="AD1771" s="11">
        <f>(employee_data3[[#This Row],[Current Employee Rating]]-AVERAGE(employee_data3[Current Employee Rating]))/STDEV(employee_data3[Current Employee Rating])</f>
        <v>2.0008323227152198</v>
      </c>
      <c r="AE1771" s="11" t="str">
        <f>IF(employee_data3[[#This Row],[Z Score]]&gt;3,"Yes","No")</f>
        <v>No</v>
      </c>
    </row>
    <row r="1772" spans="1:31" x14ac:dyDescent="0.3">
      <c r="A1772">
        <v>2197</v>
      </c>
      <c r="B1772" t="s">
        <v>2024</v>
      </c>
      <c r="C1772" t="s">
        <v>1924</v>
      </c>
      <c r="D1772" s="1">
        <v>43334</v>
      </c>
      <c r="E1772" s="1">
        <v>44510</v>
      </c>
      <c r="F1772" t="s">
        <v>28</v>
      </c>
      <c r="G1772" t="s">
        <v>6679</v>
      </c>
      <c r="H1772" t="s">
        <v>6680</v>
      </c>
      <c r="I1772" t="s">
        <v>133</v>
      </c>
      <c r="J1772" t="s">
        <v>745</v>
      </c>
      <c r="K1772" t="str">
        <f>IF(employee_data3[[#This Row],[EmployeeStatus]]="Active", "Active", "Attrition")</f>
        <v>Attrition</v>
      </c>
      <c r="L1772" t="s">
        <v>33</v>
      </c>
      <c r="M1772" t="s">
        <v>34</v>
      </c>
      <c r="N1772" t="s">
        <v>63</v>
      </c>
      <c r="O1772" t="s">
        <v>99</v>
      </c>
      <c r="P1772" t="s">
        <v>6681</v>
      </c>
      <c r="Q1772" t="s">
        <v>38</v>
      </c>
      <c r="R1772" t="s">
        <v>305</v>
      </c>
      <c r="S1772" s="1">
        <v>30418</v>
      </c>
      <c r="T1772">
        <f>DATEDIF(employee_data3[[#This Row],[DOB]],DATE(2023, 1, 1), "Y")</f>
        <v>39</v>
      </c>
      <c r="U1772" t="str">
        <f>IF(employee_data3[[#This Row],[Age]]&lt;=25, "Remaja", IF(employee_data3[[#This Row],[Age]]&lt;=55, "Dewasa", "Lansia"))</f>
        <v>Dewasa</v>
      </c>
      <c r="V1772" t="s">
        <v>40</v>
      </c>
      <c r="W1772" t="s">
        <v>216</v>
      </c>
      <c r="X1772" t="s">
        <v>42</v>
      </c>
      <c r="Y1772">
        <v>77437</v>
      </c>
      <c r="Z1772" t="s">
        <v>128</v>
      </c>
      <c r="AA1772" t="s">
        <v>104</v>
      </c>
      <c r="AB1772" t="s">
        <v>236</v>
      </c>
      <c r="AC1772">
        <v>4</v>
      </c>
      <c r="AD1772" s="11">
        <f>(employee_data3[[#This Row],[Current Employee Rating]]-AVERAGE(employee_data3[Current Employee Rating]))/STDEV(employee_data3[Current Employee Rating])</f>
        <v>1.0156859304379084</v>
      </c>
      <c r="AE1772" s="11" t="str">
        <f>IF(employee_data3[[#This Row],[Z Score]]&gt;3,"Yes","No")</f>
        <v>No</v>
      </c>
    </row>
    <row r="1773" spans="1:31" x14ac:dyDescent="0.3">
      <c r="A1773">
        <v>2198</v>
      </c>
      <c r="B1773" t="s">
        <v>6682</v>
      </c>
      <c r="C1773" t="s">
        <v>3415</v>
      </c>
      <c r="D1773" s="1">
        <v>44910</v>
      </c>
      <c r="E1773" s="1">
        <v>44924</v>
      </c>
      <c r="F1773" t="s">
        <v>28</v>
      </c>
      <c r="G1773" t="s">
        <v>6683</v>
      </c>
      <c r="H1773" t="s">
        <v>6684</v>
      </c>
      <c r="I1773" t="s">
        <v>50</v>
      </c>
      <c r="J1773" t="s">
        <v>32</v>
      </c>
      <c r="K1773" t="str">
        <f>IF(employee_data3[[#This Row],[EmployeeStatus]]="Active", "Active", "Attrition")</f>
        <v>Active</v>
      </c>
      <c r="L1773" t="s">
        <v>33</v>
      </c>
      <c r="M1773" t="s">
        <v>64</v>
      </c>
      <c r="N1773" t="s">
        <v>35</v>
      </c>
      <c r="O1773" t="s">
        <v>140</v>
      </c>
      <c r="P1773" t="s">
        <v>6685</v>
      </c>
      <c r="Q1773" t="s">
        <v>38</v>
      </c>
      <c r="R1773" t="s">
        <v>90</v>
      </c>
      <c r="S1773" s="1">
        <v>23193</v>
      </c>
      <c r="T1773">
        <f>DATEDIF(employee_data3[[#This Row],[DOB]],DATE(2023, 1, 1), "Y")</f>
        <v>59</v>
      </c>
      <c r="U1773" t="str">
        <f>IF(employee_data3[[#This Row],[Age]]&lt;=25, "Remaja", IF(employee_data3[[#This Row],[Age]]&lt;=55, "Dewasa", "Lansia"))</f>
        <v>Lansia</v>
      </c>
      <c r="V1773" t="s">
        <v>40</v>
      </c>
      <c r="W1773" t="s">
        <v>92</v>
      </c>
      <c r="X1773" t="s">
        <v>42</v>
      </c>
      <c r="Y1773">
        <v>63184</v>
      </c>
      <c r="Z1773" t="s">
        <v>43</v>
      </c>
      <c r="AA1773" t="s">
        <v>75</v>
      </c>
      <c r="AB1773" t="s">
        <v>105</v>
      </c>
      <c r="AC1773">
        <v>1</v>
      </c>
      <c r="AD1773" s="11">
        <f>(employee_data3[[#This Row],[Current Employee Rating]]-AVERAGE(employee_data3[Current Employee Rating]))/STDEV(employee_data3[Current Employee Rating])</f>
        <v>-1.9397532463940264</v>
      </c>
      <c r="AE1773" s="11" t="str">
        <f>IF(employee_data3[[#This Row],[Z Score]]&gt;3,"Yes","No")</f>
        <v>No</v>
      </c>
    </row>
    <row r="1774" spans="1:31" x14ac:dyDescent="0.3">
      <c r="A1774">
        <v>2199</v>
      </c>
      <c r="B1774" t="s">
        <v>4513</v>
      </c>
      <c r="C1774" t="s">
        <v>2627</v>
      </c>
      <c r="D1774" s="1">
        <v>43982</v>
      </c>
      <c r="E1774" s="1"/>
      <c r="F1774" t="s">
        <v>28</v>
      </c>
      <c r="G1774" t="s">
        <v>6686</v>
      </c>
      <c r="H1774" t="s">
        <v>6687</v>
      </c>
      <c r="I1774" t="s">
        <v>139</v>
      </c>
      <c r="J1774" t="s">
        <v>32</v>
      </c>
      <c r="K1774" t="str">
        <f>IF(employee_data3[[#This Row],[EmployeeStatus]]="Active", "Active", "Attrition")</f>
        <v>Active</v>
      </c>
      <c r="L1774" t="s">
        <v>63</v>
      </c>
      <c r="M1774" t="s">
        <v>34</v>
      </c>
      <c r="N1774" t="s">
        <v>63</v>
      </c>
      <c r="O1774" t="s">
        <v>36</v>
      </c>
      <c r="P1774" t="s">
        <v>37</v>
      </c>
      <c r="Q1774" t="s">
        <v>38</v>
      </c>
      <c r="R1774" t="s">
        <v>81</v>
      </c>
      <c r="S1774" s="1">
        <v>28316</v>
      </c>
      <c r="T1774">
        <f>DATEDIF(employee_data3[[#This Row],[DOB]],DATE(2023, 1, 1), "Y")</f>
        <v>45</v>
      </c>
      <c r="U1774" t="str">
        <f>IF(employee_data3[[#This Row],[Age]]&lt;=25, "Remaja", IF(employee_data3[[#This Row],[Age]]&lt;=55, "Dewasa", "Lansia"))</f>
        <v>Dewasa</v>
      </c>
      <c r="V1774" t="s">
        <v>40</v>
      </c>
      <c r="W1774" t="s">
        <v>243</v>
      </c>
      <c r="X1774" t="s">
        <v>42</v>
      </c>
      <c r="Y1774">
        <v>15120</v>
      </c>
      <c r="Z1774" t="s">
        <v>43</v>
      </c>
      <c r="AA1774" t="s">
        <v>104</v>
      </c>
      <c r="AB1774" t="s">
        <v>105</v>
      </c>
      <c r="AC1774">
        <v>4</v>
      </c>
      <c r="AD1774" s="11">
        <f>(employee_data3[[#This Row],[Current Employee Rating]]-AVERAGE(employee_data3[Current Employee Rating]))/STDEV(employee_data3[Current Employee Rating])</f>
        <v>1.0156859304379084</v>
      </c>
      <c r="AE1774" s="11" t="str">
        <f>IF(employee_data3[[#This Row],[Z Score]]&gt;3,"Yes","No")</f>
        <v>No</v>
      </c>
    </row>
    <row r="1775" spans="1:31" x14ac:dyDescent="0.3">
      <c r="A1775">
        <v>2200</v>
      </c>
      <c r="B1775" t="s">
        <v>2322</v>
      </c>
      <c r="C1775" t="s">
        <v>5586</v>
      </c>
      <c r="D1775" s="1">
        <v>44761</v>
      </c>
      <c r="E1775" s="1"/>
      <c r="F1775" t="s">
        <v>28</v>
      </c>
      <c r="G1775" t="s">
        <v>6688</v>
      </c>
      <c r="H1775" t="s">
        <v>6689</v>
      </c>
      <c r="I1775" t="s">
        <v>80</v>
      </c>
      <c r="J1775" t="s">
        <v>32</v>
      </c>
      <c r="K1775" t="str">
        <f>IF(employee_data3[[#This Row],[EmployeeStatus]]="Active", "Active", "Attrition")</f>
        <v>Active</v>
      </c>
      <c r="L1775" t="s">
        <v>33</v>
      </c>
      <c r="M1775" t="s">
        <v>51</v>
      </c>
      <c r="N1775" t="s">
        <v>63</v>
      </c>
      <c r="O1775" t="s">
        <v>36</v>
      </c>
      <c r="P1775" t="s">
        <v>37</v>
      </c>
      <c r="Q1775" t="s">
        <v>38</v>
      </c>
      <c r="R1775" t="s">
        <v>90</v>
      </c>
      <c r="S1775" s="1">
        <v>19798</v>
      </c>
      <c r="T1775">
        <f>DATEDIF(employee_data3[[#This Row],[DOB]],DATE(2023, 1, 1), "Y")</f>
        <v>68</v>
      </c>
      <c r="U1775" t="str">
        <f>IF(employee_data3[[#This Row],[Age]]&lt;=25, "Remaja", IF(employee_data3[[#This Row],[Age]]&lt;=55, "Dewasa", "Lansia"))</f>
        <v>Lansia</v>
      </c>
      <c r="V1775" t="s">
        <v>40</v>
      </c>
      <c r="W1775" t="s">
        <v>83</v>
      </c>
      <c r="X1775" t="s">
        <v>42</v>
      </c>
      <c r="Y1775">
        <v>4751</v>
      </c>
      <c r="Z1775" t="s">
        <v>128</v>
      </c>
      <c r="AA1775" t="s">
        <v>75</v>
      </c>
      <c r="AB1775" t="s">
        <v>105</v>
      </c>
      <c r="AC1775">
        <v>4</v>
      </c>
      <c r="AD1775" s="11">
        <f>(employee_data3[[#This Row],[Current Employee Rating]]-AVERAGE(employee_data3[Current Employee Rating]))/STDEV(employee_data3[Current Employee Rating])</f>
        <v>1.0156859304379084</v>
      </c>
      <c r="AE1775" s="11" t="str">
        <f>IF(employee_data3[[#This Row],[Z Score]]&gt;3,"Yes","No")</f>
        <v>No</v>
      </c>
    </row>
    <row r="1776" spans="1:31" x14ac:dyDescent="0.3">
      <c r="A1776">
        <v>2201</v>
      </c>
      <c r="B1776" t="s">
        <v>6114</v>
      </c>
      <c r="C1776" t="s">
        <v>6690</v>
      </c>
      <c r="D1776" s="1">
        <v>44013</v>
      </c>
      <c r="E1776" s="1"/>
      <c r="F1776" t="s">
        <v>28</v>
      </c>
      <c r="G1776" t="s">
        <v>6691</v>
      </c>
      <c r="H1776" t="s">
        <v>6692</v>
      </c>
      <c r="I1776" t="s">
        <v>168</v>
      </c>
      <c r="J1776" t="s">
        <v>32</v>
      </c>
      <c r="K1776" t="str">
        <f>IF(employee_data3[[#This Row],[EmployeeStatus]]="Active", "Active", "Attrition")</f>
        <v>Active</v>
      </c>
      <c r="L1776" t="s">
        <v>33</v>
      </c>
      <c r="M1776" t="s">
        <v>34</v>
      </c>
      <c r="N1776" t="s">
        <v>52</v>
      </c>
      <c r="O1776" t="s">
        <v>36</v>
      </c>
      <c r="P1776" t="s">
        <v>37</v>
      </c>
      <c r="Q1776" t="s">
        <v>38</v>
      </c>
      <c r="R1776" t="s">
        <v>177</v>
      </c>
      <c r="S1776" s="1">
        <v>33051</v>
      </c>
      <c r="T1776">
        <f>DATEDIF(employee_data3[[#This Row],[DOB]],DATE(2023, 1, 1), "Y")</f>
        <v>32</v>
      </c>
      <c r="U1776" t="str">
        <f>IF(employee_data3[[#This Row],[Age]]&lt;=25, "Remaja", IF(employee_data3[[#This Row],[Age]]&lt;=55, "Dewasa", "Lansia"))</f>
        <v>Dewasa</v>
      </c>
      <c r="V1776" t="s">
        <v>40</v>
      </c>
      <c r="W1776" t="s">
        <v>103</v>
      </c>
      <c r="X1776" t="s">
        <v>55</v>
      </c>
      <c r="Y1776">
        <v>37225</v>
      </c>
      <c r="Z1776" t="s">
        <v>74</v>
      </c>
      <c r="AA1776" t="s">
        <v>84</v>
      </c>
      <c r="AB1776" t="s">
        <v>105</v>
      </c>
      <c r="AC1776">
        <v>2</v>
      </c>
      <c r="AD1776" s="11">
        <f>(employee_data3[[#This Row],[Current Employee Rating]]-AVERAGE(employee_data3[Current Employee Rating]))/STDEV(employee_data3[Current Employee Rating])</f>
        <v>-0.95460685411671475</v>
      </c>
      <c r="AE1776" s="11" t="str">
        <f>IF(employee_data3[[#This Row],[Z Score]]&gt;3,"Yes","No")</f>
        <v>No</v>
      </c>
    </row>
    <row r="1777" spans="1:31" x14ac:dyDescent="0.3">
      <c r="A1777">
        <v>2202</v>
      </c>
      <c r="B1777" t="s">
        <v>6693</v>
      </c>
      <c r="C1777" t="s">
        <v>294</v>
      </c>
      <c r="D1777" s="1">
        <v>44153</v>
      </c>
      <c r="E1777" s="1"/>
      <c r="F1777" t="s">
        <v>28</v>
      </c>
      <c r="G1777" t="s">
        <v>6694</v>
      </c>
      <c r="H1777" t="s">
        <v>6695</v>
      </c>
      <c r="I1777" t="s">
        <v>98</v>
      </c>
      <c r="J1777" t="s">
        <v>32</v>
      </c>
      <c r="K1777" t="str">
        <f>IF(employee_data3[[#This Row],[EmployeeStatus]]="Active", "Active", "Attrition")</f>
        <v>Active</v>
      </c>
      <c r="L1777" t="s">
        <v>33</v>
      </c>
      <c r="M1777" t="s">
        <v>51</v>
      </c>
      <c r="N1777" t="s">
        <v>52</v>
      </c>
      <c r="O1777" t="s">
        <v>36</v>
      </c>
      <c r="P1777" t="s">
        <v>37</v>
      </c>
      <c r="Q1777" t="s">
        <v>38</v>
      </c>
      <c r="R1777" t="s">
        <v>177</v>
      </c>
      <c r="S1777" s="1">
        <v>25204</v>
      </c>
      <c r="T1777">
        <f>DATEDIF(employee_data3[[#This Row],[DOB]],DATE(2023, 1, 1), "Y")</f>
        <v>54</v>
      </c>
      <c r="U1777" t="str">
        <f>IF(employee_data3[[#This Row],[Age]]&lt;=25, "Remaja", IF(employee_data3[[#This Row],[Age]]&lt;=55, "Dewasa", "Lansia"))</f>
        <v>Dewasa</v>
      </c>
      <c r="V1777" t="s">
        <v>40</v>
      </c>
      <c r="W1777" t="s">
        <v>419</v>
      </c>
      <c r="X1777" t="s">
        <v>42</v>
      </c>
      <c r="Y1777">
        <v>92017</v>
      </c>
      <c r="Z1777" t="s">
        <v>128</v>
      </c>
      <c r="AA1777" t="s">
        <v>84</v>
      </c>
      <c r="AB1777" t="s">
        <v>105</v>
      </c>
      <c r="AC1777">
        <v>4</v>
      </c>
      <c r="AD1777" s="11">
        <f>(employee_data3[[#This Row],[Current Employee Rating]]-AVERAGE(employee_data3[Current Employee Rating]))/STDEV(employee_data3[Current Employee Rating])</f>
        <v>1.0156859304379084</v>
      </c>
      <c r="AE1777" s="11" t="str">
        <f>IF(employee_data3[[#This Row],[Z Score]]&gt;3,"Yes","No")</f>
        <v>No</v>
      </c>
    </row>
    <row r="1778" spans="1:31" x14ac:dyDescent="0.3">
      <c r="A1778">
        <v>2203</v>
      </c>
      <c r="B1778" t="s">
        <v>5356</v>
      </c>
      <c r="C1778" t="s">
        <v>1402</v>
      </c>
      <c r="D1778" s="1">
        <v>43890</v>
      </c>
      <c r="E1778" s="1">
        <v>44336</v>
      </c>
      <c r="F1778" t="s">
        <v>28</v>
      </c>
      <c r="G1778" t="s">
        <v>6696</v>
      </c>
      <c r="H1778" t="s">
        <v>6697</v>
      </c>
      <c r="I1778" t="s">
        <v>118</v>
      </c>
      <c r="J1778" t="s">
        <v>745</v>
      </c>
      <c r="K1778" t="str">
        <f>IF(employee_data3[[#This Row],[EmployeeStatus]]="Active", "Active", "Attrition")</f>
        <v>Attrition</v>
      </c>
      <c r="L1778" t="s">
        <v>33</v>
      </c>
      <c r="M1778" t="s">
        <v>51</v>
      </c>
      <c r="N1778" t="s">
        <v>52</v>
      </c>
      <c r="O1778" t="s">
        <v>99</v>
      </c>
      <c r="P1778" t="s">
        <v>6698</v>
      </c>
      <c r="Q1778" t="s">
        <v>38</v>
      </c>
      <c r="R1778" t="s">
        <v>81</v>
      </c>
      <c r="S1778" s="1">
        <v>31507</v>
      </c>
      <c r="T1778">
        <f>DATEDIF(employee_data3[[#This Row],[DOB]],DATE(2023, 1, 1), "Y")</f>
        <v>36</v>
      </c>
      <c r="U1778" t="str">
        <f>IF(employee_data3[[#This Row],[Age]]&lt;=25, "Remaja", IF(employee_data3[[#This Row],[Age]]&lt;=55, "Dewasa", "Lansia"))</f>
        <v>Dewasa</v>
      </c>
      <c r="V1778" t="s">
        <v>40</v>
      </c>
      <c r="W1778" t="s">
        <v>103</v>
      </c>
      <c r="X1778" t="s">
        <v>42</v>
      </c>
      <c r="Y1778">
        <v>42742</v>
      </c>
      <c r="Z1778" t="s">
        <v>128</v>
      </c>
      <c r="AA1778" t="s">
        <v>84</v>
      </c>
      <c r="AB1778" t="s">
        <v>105</v>
      </c>
      <c r="AC1778">
        <v>1</v>
      </c>
      <c r="AD1778" s="11">
        <f>(employee_data3[[#This Row],[Current Employee Rating]]-AVERAGE(employee_data3[Current Employee Rating]))/STDEV(employee_data3[Current Employee Rating])</f>
        <v>-1.9397532463940264</v>
      </c>
      <c r="AE1778" s="11" t="str">
        <f>IF(employee_data3[[#This Row],[Z Score]]&gt;3,"Yes","No")</f>
        <v>No</v>
      </c>
    </row>
    <row r="1779" spans="1:31" x14ac:dyDescent="0.3">
      <c r="A1779">
        <v>2204</v>
      </c>
      <c r="B1779" t="s">
        <v>6699</v>
      </c>
      <c r="C1779" t="s">
        <v>27</v>
      </c>
      <c r="D1779" s="1">
        <v>44463</v>
      </c>
      <c r="E1779" s="1">
        <v>44589</v>
      </c>
      <c r="F1779" t="s">
        <v>28</v>
      </c>
      <c r="G1779" t="s">
        <v>6700</v>
      </c>
      <c r="H1779" t="s">
        <v>6701</v>
      </c>
      <c r="I1779" t="s">
        <v>62</v>
      </c>
      <c r="J1779" t="s">
        <v>32</v>
      </c>
      <c r="K1779" t="str">
        <f>IF(employee_data3[[#This Row],[EmployeeStatus]]="Active", "Active", "Attrition")</f>
        <v>Active</v>
      </c>
      <c r="L1779" t="s">
        <v>52</v>
      </c>
      <c r="M1779" t="s">
        <v>64</v>
      </c>
      <c r="N1779" t="s">
        <v>52</v>
      </c>
      <c r="O1779" t="s">
        <v>140</v>
      </c>
      <c r="P1779" t="s">
        <v>6702</v>
      </c>
      <c r="Q1779" t="s">
        <v>38</v>
      </c>
      <c r="R1779" t="s">
        <v>286</v>
      </c>
      <c r="S1779" s="1">
        <v>30978</v>
      </c>
      <c r="T1779">
        <f>DATEDIF(employee_data3[[#This Row],[DOB]],DATE(2023, 1, 1), "Y")</f>
        <v>38</v>
      </c>
      <c r="U1779" t="str">
        <f>IF(employee_data3[[#This Row],[Age]]&lt;=25, "Remaja", IF(employee_data3[[#This Row],[Age]]&lt;=55, "Dewasa", "Lansia"))</f>
        <v>Dewasa</v>
      </c>
      <c r="V1779" t="s">
        <v>40</v>
      </c>
      <c r="W1779" t="s">
        <v>6</v>
      </c>
      <c r="X1779" t="s">
        <v>42</v>
      </c>
      <c r="Y1779">
        <v>58905</v>
      </c>
      <c r="Z1779" t="s">
        <v>74</v>
      </c>
      <c r="AA1779" t="s">
        <v>104</v>
      </c>
      <c r="AB1779" t="s">
        <v>236</v>
      </c>
      <c r="AC1779">
        <v>2</v>
      </c>
      <c r="AD1779" s="11">
        <f>(employee_data3[[#This Row],[Current Employee Rating]]-AVERAGE(employee_data3[Current Employee Rating]))/STDEV(employee_data3[Current Employee Rating])</f>
        <v>-0.95460685411671475</v>
      </c>
      <c r="AE1779" s="11" t="str">
        <f>IF(employee_data3[[#This Row],[Z Score]]&gt;3,"Yes","No")</f>
        <v>No</v>
      </c>
    </row>
    <row r="1780" spans="1:31" x14ac:dyDescent="0.3">
      <c r="A1780">
        <v>2205</v>
      </c>
      <c r="B1780" t="s">
        <v>6703</v>
      </c>
      <c r="C1780" t="s">
        <v>997</v>
      </c>
      <c r="D1780" s="1">
        <v>44664</v>
      </c>
      <c r="E1780" s="1">
        <v>45137</v>
      </c>
      <c r="F1780" t="s">
        <v>28</v>
      </c>
      <c r="G1780" t="s">
        <v>6704</v>
      </c>
      <c r="H1780" t="s">
        <v>6705</v>
      </c>
      <c r="I1780" t="s">
        <v>89</v>
      </c>
      <c r="J1780" t="s">
        <v>32</v>
      </c>
      <c r="K1780" t="str">
        <f>IF(employee_data3[[#This Row],[EmployeeStatus]]="Active", "Active", "Attrition")</f>
        <v>Active</v>
      </c>
      <c r="L1780" t="s">
        <v>63</v>
      </c>
      <c r="M1780" t="s">
        <v>64</v>
      </c>
      <c r="N1780" t="s">
        <v>63</v>
      </c>
      <c r="O1780" t="s">
        <v>99</v>
      </c>
      <c r="P1780" t="s">
        <v>6706</v>
      </c>
      <c r="Q1780" t="s">
        <v>38</v>
      </c>
      <c r="R1780" t="s">
        <v>66</v>
      </c>
      <c r="S1780" s="1">
        <v>16084</v>
      </c>
      <c r="T1780">
        <f>DATEDIF(employee_data3[[#This Row],[DOB]],DATE(2023, 1, 1), "Y")</f>
        <v>78</v>
      </c>
      <c r="U1780" t="str">
        <f>IF(employee_data3[[#This Row],[Age]]&lt;=25, "Remaja", IF(employee_data3[[#This Row],[Age]]&lt;=55, "Dewasa", "Lansia"))</f>
        <v>Lansia</v>
      </c>
      <c r="V1780" t="s">
        <v>40</v>
      </c>
      <c r="W1780" t="s">
        <v>395</v>
      </c>
      <c r="X1780" t="s">
        <v>42</v>
      </c>
      <c r="Y1780">
        <v>32235</v>
      </c>
      <c r="Z1780" t="s">
        <v>93</v>
      </c>
      <c r="AA1780" t="s">
        <v>104</v>
      </c>
      <c r="AB1780" t="s">
        <v>236</v>
      </c>
      <c r="AC1780">
        <v>4</v>
      </c>
      <c r="AD1780" s="11">
        <f>(employee_data3[[#This Row],[Current Employee Rating]]-AVERAGE(employee_data3[Current Employee Rating]))/STDEV(employee_data3[Current Employee Rating])</f>
        <v>1.0156859304379084</v>
      </c>
      <c r="AE1780" s="11" t="str">
        <f>IF(employee_data3[[#This Row],[Z Score]]&gt;3,"Yes","No")</f>
        <v>No</v>
      </c>
    </row>
    <row r="1781" spans="1:31" x14ac:dyDescent="0.3">
      <c r="A1781">
        <v>2206</v>
      </c>
      <c r="B1781" t="s">
        <v>2267</v>
      </c>
      <c r="C1781" t="s">
        <v>4235</v>
      </c>
      <c r="D1781" s="1">
        <v>44859</v>
      </c>
      <c r="E1781" s="1"/>
      <c r="F1781" t="s">
        <v>28</v>
      </c>
      <c r="G1781" t="s">
        <v>6707</v>
      </c>
      <c r="H1781" t="s">
        <v>6708</v>
      </c>
      <c r="I1781" t="s">
        <v>31</v>
      </c>
      <c r="J1781" t="s">
        <v>32</v>
      </c>
      <c r="K1781" t="str">
        <f>IF(employee_data3[[#This Row],[EmployeeStatus]]="Active", "Active", "Attrition")</f>
        <v>Active</v>
      </c>
      <c r="L1781" t="s">
        <v>33</v>
      </c>
      <c r="M1781" t="s">
        <v>51</v>
      </c>
      <c r="N1781" t="s">
        <v>35</v>
      </c>
      <c r="O1781" t="s">
        <v>36</v>
      </c>
      <c r="P1781" t="s">
        <v>37</v>
      </c>
      <c r="Q1781" t="s">
        <v>38</v>
      </c>
      <c r="R1781" t="s">
        <v>90</v>
      </c>
      <c r="S1781" s="1">
        <v>15350</v>
      </c>
      <c r="T1781">
        <f>DATEDIF(employee_data3[[#This Row],[DOB]],DATE(2023, 1, 1), "Y")</f>
        <v>80</v>
      </c>
      <c r="U1781" t="str">
        <f>IF(employee_data3[[#This Row],[Age]]&lt;=25, "Remaja", IF(employee_data3[[#This Row],[Age]]&lt;=55, "Dewasa", "Lansia"))</f>
        <v>Lansia</v>
      </c>
      <c r="V1781" t="s">
        <v>40</v>
      </c>
      <c r="W1781" t="s">
        <v>281</v>
      </c>
      <c r="X1781" t="s">
        <v>42</v>
      </c>
      <c r="Y1781">
        <v>40461</v>
      </c>
      <c r="Z1781" t="s">
        <v>74</v>
      </c>
      <c r="AA1781" t="s">
        <v>44</v>
      </c>
      <c r="AB1781" t="s">
        <v>236</v>
      </c>
      <c r="AC1781">
        <v>5</v>
      </c>
      <c r="AD1781" s="11">
        <f>(employee_data3[[#This Row],[Current Employee Rating]]-AVERAGE(employee_data3[Current Employee Rating]))/STDEV(employee_data3[Current Employee Rating])</f>
        <v>2.0008323227152198</v>
      </c>
      <c r="AE1781" s="11" t="str">
        <f>IF(employee_data3[[#This Row],[Z Score]]&gt;3,"Yes","No")</f>
        <v>No</v>
      </c>
    </row>
    <row r="1782" spans="1:31" x14ac:dyDescent="0.3">
      <c r="A1782">
        <v>2207</v>
      </c>
      <c r="B1782" t="s">
        <v>6709</v>
      </c>
      <c r="C1782" t="s">
        <v>6710</v>
      </c>
      <c r="D1782" s="1">
        <v>44223</v>
      </c>
      <c r="E1782" s="1"/>
      <c r="F1782" t="s">
        <v>28</v>
      </c>
      <c r="G1782" t="s">
        <v>6711</v>
      </c>
      <c r="H1782" t="s">
        <v>6712</v>
      </c>
      <c r="I1782" t="s">
        <v>133</v>
      </c>
      <c r="J1782" t="s">
        <v>32</v>
      </c>
      <c r="K1782" t="str">
        <f>IF(employee_data3[[#This Row],[EmployeeStatus]]="Active", "Active", "Attrition")</f>
        <v>Active</v>
      </c>
      <c r="L1782" t="s">
        <v>63</v>
      </c>
      <c r="M1782" t="s">
        <v>34</v>
      </c>
      <c r="N1782" t="s">
        <v>63</v>
      </c>
      <c r="O1782" t="s">
        <v>36</v>
      </c>
      <c r="P1782" t="s">
        <v>37</v>
      </c>
      <c r="Q1782" t="s">
        <v>38</v>
      </c>
      <c r="R1782" t="s">
        <v>90</v>
      </c>
      <c r="S1782" s="1">
        <v>19516</v>
      </c>
      <c r="T1782">
        <f>DATEDIF(employee_data3[[#This Row],[DOB]],DATE(2023, 1, 1), "Y")</f>
        <v>69</v>
      </c>
      <c r="U1782" t="str">
        <f>IF(employee_data3[[#This Row],[Age]]&lt;=25, "Remaja", IF(employee_data3[[#This Row],[Age]]&lt;=55, "Dewasa", "Lansia"))</f>
        <v>Lansia</v>
      </c>
      <c r="V1782" t="s">
        <v>40</v>
      </c>
      <c r="W1782" t="s">
        <v>949</v>
      </c>
      <c r="X1782" t="s">
        <v>42</v>
      </c>
      <c r="Y1782">
        <v>97669</v>
      </c>
      <c r="Z1782" t="s">
        <v>93</v>
      </c>
      <c r="AA1782" t="s">
        <v>104</v>
      </c>
      <c r="AB1782" t="s">
        <v>236</v>
      </c>
      <c r="AC1782">
        <v>5</v>
      </c>
      <c r="AD1782" s="11">
        <f>(employee_data3[[#This Row],[Current Employee Rating]]-AVERAGE(employee_data3[Current Employee Rating]))/STDEV(employee_data3[Current Employee Rating])</f>
        <v>2.0008323227152198</v>
      </c>
      <c r="AE1782" s="11" t="str">
        <f>IF(employee_data3[[#This Row],[Z Score]]&gt;3,"Yes","No")</f>
        <v>No</v>
      </c>
    </row>
    <row r="1783" spans="1:31" x14ac:dyDescent="0.3">
      <c r="A1783">
        <v>2208</v>
      </c>
      <c r="B1783" t="s">
        <v>5994</v>
      </c>
      <c r="C1783" t="s">
        <v>6713</v>
      </c>
      <c r="D1783" s="1">
        <v>43364</v>
      </c>
      <c r="E1783" s="1"/>
      <c r="F1783" t="s">
        <v>1773</v>
      </c>
      <c r="G1783" t="s">
        <v>6714</v>
      </c>
      <c r="H1783" t="s">
        <v>6715</v>
      </c>
      <c r="I1783" t="s">
        <v>98</v>
      </c>
      <c r="J1783" t="s">
        <v>32</v>
      </c>
      <c r="K1783" t="str">
        <f>IF(employee_data3[[#This Row],[EmployeeStatus]]="Active", "Active", "Attrition")</f>
        <v>Active</v>
      </c>
      <c r="L1783" t="s">
        <v>63</v>
      </c>
      <c r="M1783" t="s">
        <v>64</v>
      </c>
      <c r="N1783" t="s">
        <v>63</v>
      </c>
      <c r="O1783" t="s">
        <v>36</v>
      </c>
      <c r="P1783" t="s">
        <v>37</v>
      </c>
      <c r="Q1783" t="s">
        <v>170</v>
      </c>
      <c r="R1783" t="s">
        <v>231</v>
      </c>
      <c r="S1783" s="1">
        <v>17826</v>
      </c>
      <c r="T1783">
        <f>DATEDIF(employee_data3[[#This Row],[DOB]],DATE(2023, 1, 1), "Y")</f>
        <v>74</v>
      </c>
      <c r="U1783" t="str">
        <f>IF(employee_data3[[#This Row],[Age]]&lt;=25, "Remaja", IF(employee_data3[[#This Row],[Age]]&lt;=55, "Dewasa", "Lansia"))</f>
        <v>Lansia</v>
      </c>
      <c r="V1783" t="s">
        <v>91</v>
      </c>
      <c r="W1783" t="s">
        <v>103</v>
      </c>
      <c r="X1783" t="s">
        <v>42</v>
      </c>
      <c r="Y1783">
        <v>6040</v>
      </c>
      <c r="Z1783" t="s">
        <v>74</v>
      </c>
      <c r="AA1783" t="s">
        <v>84</v>
      </c>
      <c r="AB1783" t="s">
        <v>236</v>
      </c>
      <c r="AC1783">
        <v>5</v>
      </c>
      <c r="AD1783" s="11">
        <f>(employee_data3[[#This Row],[Current Employee Rating]]-AVERAGE(employee_data3[Current Employee Rating]))/STDEV(employee_data3[Current Employee Rating])</f>
        <v>2.0008323227152198</v>
      </c>
      <c r="AE1783" s="11" t="str">
        <f>IF(employee_data3[[#This Row],[Z Score]]&gt;3,"Yes","No")</f>
        <v>No</v>
      </c>
    </row>
    <row r="1784" spans="1:31" x14ac:dyDescent="0.3">
      <c r="A1784">
        <v>2209</v>
      </c>
      <c r="B1784" t="s">
        <v>6716</v>
      </c>
      <c r="C1784" t="s">
        <v>293</v>
      </c>
      <c r="D1784" s="1">
        <v>43935</v>
      </c>
      <c r="E1784" s="1"/>
      <c r="F1784" t="s">
        <v>1773</v>
      </c>
      <c r="G1784" t="s">
        <v>6717</v>
      </c>
      <c r="H1784" t="s">
        <v>6718</v>
      </c>
      <c r="I1784" t="s">
        <v>168</v>
      </c>
      <c r="J1784" t="s">
        <v>32</v>
      </c>
      <c r="K1784" t="str">
        <f>IF(employee_data3[[#This Row],[EmployeeStatus]]="Active", "Active", "Attrition")</f>
        <v>Active</v>
      </c>
      <c r="L1784" t="s">
        <v>52</v>
      </c>
      <c r="M1784" t="s">
        <v>34</v>
      </c>
      <c r="N1784" t="s">
        <v>52</v>
      </c>
      <c r="O1784" t="s">
        <v>36</v>
      </c>
      <c r="P1784" t="s">
        <v>37</v>
      </c>
      <c r="Q1784" t="s">
        <v>170</v>
      </c>
      <c r="R1784" t="s">
        <v>305</v>
      </c>
      <c r="S1784" s="1">
        <v>36768</v>
      </c>
      <c r="T1784">
        <f>DATEDIF(employee_data3[[#This Row],[DOB]],DATE(2023, 1, 1), "Y")</f>
        <v>22</v>
      </c>
      <c r="U1784" t="str">
        <f>IF(employee_data3[[#This Row],[Age]]&lt;=25, "Remaja", IF(employee_data3[[#This Row],[Age]]&lt;=55, "Dewasa", "Lansia"))</f>
        <v>Remaja</v>
      </c>
      <c r="V1784" t="s">
        <v>40</v>
      </c>
      <c r="W1784" t="s">
        <v>352</v>
      </c>
      <c r="X1784" t="s">
        <v>55</v>
      </c>
      <c r="Y1784">
        <v>2170</v>
      </c>
      <c r="Z1784" t="s">
        <v>93</v>
      </c>
      <c r="AA1784" t="s">
        <v>44</v>
      </c>
      <c r="AB1784" t="s">
        <v>236</v>
      </c>
      <c r="AC1784">
        <v>5</v>
      </c>
      <c r="AD1784" s="11">
        <f>(employee_data3[[#This Row],[Current Employee Rating]]-AVERAGE(employee_data3[Current Employee Rating]))/STDEV(employee_data3[Current Employee Rating])</f>
        <v>2.0008323227152198</v>
      </c>
      <c r="AE1784" s="11" t="str">
        <f>IF(employee_data3[[#This Row],[Z Score]]&gt;3,"Yes","No")</f>
        <v>No</v>
      </c>
    </row>
    <row r="1785" spans="1:31" x14ac:dyDescent="0.3">
      <c r="A1785">
        <v>2210</v>
      </c>
      <c r="B1785" t="s">
        <v>2333</v>
      </c>
      <c r="C1785" t="s">
        <v>321</v>
      </c>
      <c r="D1785" s="1">
        <v>44347</v>
      </c>
      <c r="E1785" s="1">
        <v>44865</v>
      </c>
      <c r="F1785" t="s">
        <v>1773</v>
      </c>
      <c r="G1785" t="s">
        <v>6719</v>
      </c>
      <c r="H1785" t="s">
        <v>6720</v>
      </c>
      <c r="I1785" t="s">
        <v>62</v>
      </c>
      <c r="J1785" t="s">
        <v>32</v>
      </c>
      <c r="K1785" t="str">
        <f>IF(employee_data3[[#This Row],[EmployeeStatus]]="Active", "Active", "Attrition")</f>
        <v>Active</v>
      </c>
      <c r="L1785" t="s">
        <v>52</v>
      </c>
      <c r="M1785" t="s">
        <v>34</v>
      </c>
      <c r="N1785" t="s">
        <v>35</v>
      </c>
      <c r="O1785" t="s">
        <v>126</v>
      </c>
      <c r="P1785" t="s">
        <v>6721</v>
      </c>
      <c r="Q1785" t="s">
        <v>170</v>
      </c>
      <c r="R1785" t="s">
        <v>305</v>
      </c>
      <c r="S1785" s="1">
        <v>23785</v>
      </c>
      <c r="T1785">
        <f>DATEDIF(employee_data3[[#This Row],[DOB]],DATE(2023, 1, 1), "Y")</f>
        <v>57</v>
      </c>
      <c r="U1785" t="str">
        <f>IF(employee_data3[[#This Row],[Age]]&lt;=25, "Remaja", IF(employee_data3[[#This Row],[Age]]&lt;=55, "Dewasa", "Lansia"))</f>
        <v>Lansia</v>
      </c>
      <c r="V1785" t="s">
        <v>40</v>
      </c>
      <c r="W1785" t="s">
        <v>708</v>
      </c>
      <c r="X1785" t="s">
        <v>42</v>
      </c>
      <c r="Y1785">
        <v>2360</v>
      </c>
      <c r="Z1785" t="s">
        <v>93</v>
      </c>
      <c r="AA1785" t="s">
        <v>75</v>
      </c>
      <c r="AB1785" t="s">
        <v>105</v>
      </c>
      <c r="AC1785">
        <v>4</v>
      </c>
      <c r="AD1785" s="11">
        <f>(employee_data3[[#This Row],[Current Employee Rating]]-AVERAGE(employee_data3[Current Employee Rating]))/STDEV(employee_data3[Current Employee Rating])</f>
        <v>1.0156859304379084</v>
      </c>
      <c r="AE1785" s="11" t="str">
        <f>IF(employee_data3[[#This Row],[Z Score]]&gt;3,"Yes","No")</f>
        <v>No</v>
      </c>
    </row>
    <row r="1786" spans="1:31" x14ac:dyDescent="0.3">
      <c r="A1786">
        <v>2211</v>
      </c>
      <c r="B1786" t="s">
        <v>6722</v>
      </c>
      <c r="C1786" t="s">
        <v>5653</v>
      </c>
      <c r="D1786" s="1">
        <v>43931</v>
      </c>
      <c r="E1786" s="1"/>
      <c r="F1786" t="s">
        <v>1773</v>
      </c>
      <c r="G1786" t="s">
        <v>6723</v>
      </c>
      <c r="H1786" t="s">
        <v>6724</v>
      </c>
      <c r="I1786" t="s">
        <v>98</v>
      </c>
      <c r="J1786" t="s">
        <v>32</v>
      </c>
      <c r="K1786" t="str">
        <f>IF(employee_data3[[#This Row],[EmployeeStatus]]="Active", "Active", "Attrition")</f>
        <v>Active</v>
      </c>
      <c r="L1786" t="s">
        <v>33</v>
      </c>
      <c r="M1786" t="s">
        <v>34</v>
      </c>
      <c r="N1786" t="s">
        <v>35</v>
      </c>
      <c r="O1786" t="s">
        <v>36</v>
      </c>
      <c r="P1786" t="s">
        <v>37</v>
      </c>
      <c r="Q1786" t="s">
        <v>170</v>
      </c>
      <c r="R1786" t="s">
        <v>90</v>
      </c>
      <c r="S1786" s="1">
        <v>26169</v>
      </c>
      <c r="T1786">
        <f>DATEDIF(employee_data3[[#This Row],[DOB]],DATE(2023, 1, 1), "Y")</f>
        <v>51</v>
      </c>
      <c r="U1786" t="str">
        <f>IF(employee_data3[[#This Row],[Age]]&lt;=25, "Remaja", IF(employee_data3[[#This Row],[Age]]&lt;=55, "Dewasa", "Lansia"))</f>
        <v>Dewasa</v>
      </c>
      <c r="V1786" t="s">
        <v>91</v>
      </c>
      <c r="W1786" t="s">
        <v>395</v>
      </c>
      <c r="X1786" t="s">
        <v>42</v>
      </c>
      <c r="Y1786">
        <v>6070</v>
      </c>
      <c r="Z1786" t="s">
        <v>43</v>
      </c>
      <c r="AA1786" t="s">
        <v>84</v>
      </c>
      <c r="AB1786" t="s">
        <v>105</v>
      </c>
      <c r="AC1786">
        <v>5</v>
      </c>
      <c r="AD1786" s="11">
        <f>(employee_data3[[#This Row],[Current Employee Rating]]-AVERAGE(employee_data3[Current Employee Rating]))/STDEV(employee_data3[Current Employee Rating])</f>
        <v>2.0008323227152198</v>
      </c>
      <c r="AE1786" s="11" t="str">
        <f>IF(employee_data3[[#This Row],[Z Score]]&gt;3,"Yes","No")</f>
        <v>No</v>
      </c>
    </row>
    <row r="1787" spans="1:31" x14ac:dyDescent="0.3">
      <c r="A1787">
        <v>2212</v>
      </c>
      <c r="B1787" t="s">
        <v>6725</v>
      </c>
      <c r="C1787" t="s">
        <v>6490</v>
      </c>
      <c r="D1787" s="1">
        <v>44745</v>
      </c>
      <c r="E1787" s="1">
        <v>45007</v>
      </c>
      <c r="F1787" t="s">
        <v>1773</v>
      </c>
      <c r="G1787" t="s">
        <v>6726</v>
      </c>
      <c r="H1787" t="s">
        <v>6727</v>
      </c>
      <c r="I1787" t="s">
        <v>139</v>
      </c>
      <c r="J1787" t="s">
        <v>32</v>
      </c>
      <c r="K1787" t="str">
        <f>IF(employee_data3[[#This Row],[EmployeeStatus]]="Active", "Active", "Attrition")</f>
        <v>Active</v>
      </c>
      <c r="L1787" t="s">
        <v>63</v>
      </c>
      <c r="M1787" t="s">
        <v>34</v>
      </c>
      <c r="N1787" t="s">
        <v>52</v>
      </c>
      <c r="O1787" t="s">
        <v>99</v>
      </c>
      <c r="P1787" t="s">
        <v>6728</v>
      </c>
      <c r="Q1787" t="s">
        <v>170</v>
      </c>
      <c r="R1787" t="s">
        <v>90</v>
      </c>
      <c r="S1787" s="1">
        <v>33369</v>
      </c>
      <c r="T1787">
        <f>DATEDIF(employee_data3[[#This Row],[DOB]],DATE(2023, 1, 1), "Y")</f>
        <v>31</v>
      </c>
      <c r="U1787" t="str">
        <f>IF(employee_data3[[#This Row],[Age]]&lt;=25, "Remaja", IF(employee_data3[[#This Row],[Age]]&lt;=55, "Dewasa", "Lansia"))</f>
        <v>Dewasa</v>
      </c>
      <c r="V1787" t="s">
        <v>40</v>
      </c>
      <c r="W1787" t="s">
        <v>4659</v>
      </c>
      <c r="X1787" t="s">
        <v>42</v>
      </c>
      <c r="Y1787">
        <v>74179</v>
      </c>
      <c r="Z1787" t="s">
        <v>43</v>
      </c>
      <c r="AA1787" t="s">
        <v>44</v>
      </c>
      <c r="AB1787" t="s">
        <v>105</v>
      </c>
      <c r="AC1787">
        <v>1</v>
      </c>
      <c r="AD1787" s="11">
        <f>(employee_data3[[#This Row],[Current Employee Rating]]-AVERAGE(employee_data3[Current Employee Rating]))/STDEV(employee_data3[Current Employee Rating])</f>
        <v>-1.9397532463940264</v>
      </c>
      <c r="AE1787" s="11" t="str">
        <f>IF(employee_data3[[#This Row],[Z Score]]&gt;3,"Yes","No")</f>
        <v>No</v>
      </c>
    </row>
    <row r="1788" spans="1:31" x14ac:dyDescent="0.3">
      <c r="A1788">
        <v>2213</v>
      </c>
      <c r="B1788" t="s">
        <v>6729</v>
      </c>
      <c r="C1788" t="s">
        <v>6730</v>
      </c>
      <c r="D1788" s="1">
        <v>45000</v>
      </c>
      <c r="E1788" s="1">
        <v>45056</v>
      </c>
      <c r="F1788" t="s">
        <v>1773</v>
      </c>
      <c r="G1788" t="s">
        <v>6731</v>
      </c>
      <c r="H1788" t="s">
        <v>6732</v>
      </c>
      <c r="I1788" t="s">
        <v>50</v>
      </c>
      <c r="J1788" t="s">
        <v>32</v>
      </c>
      <c r="K1788" t="str">
        <f>IF(employee_data3[[#This Row],[EmployeeStatus]]="Active", "Active", "Attrition")</f>
        <v>Active</v>
      </c>
      <c r="L1788" t="s">
        <v>52</v>
      </c>
      <c r="M1788" t="s">
        <v>51</v>
      </c>
      <c r="N1788" t="s">
        <v>63</v>
      </c>
      <c r="O1788" t="s">
        <v>140</v>
      </c>
      <c r="P1788" t="s">
        <v>6733</v>
      </c>
      <c r="Q1788" t="s">
        <v>170</v>
      </c>
      <c r="R1788" t="s">
        <v>286</v>
      </c>
      <c r="S1788" s="1">
        <v>23988</v>
      </c>
      <c r="T1788">
        <f>DATEDIF(employee_data3[[#This Row],[DOB]],DATE(2023, 1, 1), "Y")</f>
        <v>57</v>
      </c>
      <c r="U1788" t="str">
        <f>IF(employee_data3[[#This Row],[Age]]&lt;=25, "Remaja", IF(employee_data3[[#This Row],[Age]]&lt;=55, "Dewasa", "Lansia"))</f>
        <v>Lansia</v>
      </c>
      <c r="V1788" t="s">
        <v>40</v>
      </c>
      <c r="W1788" t="s">
        <v>3108</v>
      </c>
      <c r="X1788" t="s">
        <v>42</v>
      </c>
      <c r="Y1788">
        <v>8415</v>
      </c>
      <c r="Z1788" t="s">
        <v>128</v>
      </c>
      <c r="AA1788" t="s">
        <v>84</v>
      </c>
      <c r="AB1788" t="s">
        <v>105</v>
      </c>
      <c r="AC1788">
        <v>5</v>
      </c>
      <c r="AD1788" s="11">
        <f>(employee_data3[[#This Row],[Current Employee Rating]]-AVERAGE(employee_data3[Current Employee Rating]))/STDEV(employee_data3[Current Employee Rating])</f>
        <v>2.0008323227152198</v>
      </c>
      <c r="AE1788" s="11" t="str">
        <f>IF(employee_data3[[#This Row],[Z Score]]&gt;3,"Yes","No")</f>
        <v>No</v>
      </c>
    </row>
    <row r="1789" spans="1:31" x14ac:dyDescent="0.3">
      <c r="A1789">
        <v>2214</v>
      </c>
      <c r="B1789" t="s">
        <v>6734</v>
      </c>
      <c r="C1789" t="s">
        <v>5763</v>
      </c>
      <c r="D1789" s="1">
        <v>44406</v>
      </c>
      <c r="E1789" s="1">
        <v>44785</v>
      </c>
      <c r="F1789" t="s">
        <v>1773</v>
      </c>
      <c r="G1789" t="s">
        <v>6735</v>
      </c>
      <c r="H1789" t="s">
        <v>6736</v>
      </c>
      <c r="I1789" t="s">
        <v>31</v>
      </c>
      <c r="J1789" t="s">
        <v>32</v>
      </c>
      <c r="K1789" t="str">
        <f>IF(employee_data3[[#This Row],[EmployeeStatus]]="Active", "Active", "Attrition")</f>
        <v>Active</v>
      </c>
      <c r="L1789" t="s">
        <v>33</v>
      </c>
      <c r="M1789" t="s">
        <v>34</v>
      </c>
      <c r="N1789" t="s">
        <v>63</v>
      </c>
      <c r="O1789" t="s">
        <v>126</v>
      </c>
      <c r="P1789" t="s">
        <v>6737</v>
      </c>
      <c r="Q1789" t="s">
        <v>170</v>
      </c>
      <c r="R1789" t="s">
        <v>90</v>
      </c>
      <c r="S1789" s="1">
        <v>18923</v>
      </c>
      <c r="T1789">
        <f>DATEDIF(employee_data3[[#This Row],[DOB]],DATE(2023, 1, 1), "Y")</f>
        <v>71</v>
      </c>
      <c r="U1789" t="str">
        <f>IF(employee_data3[[#This Row],[Age]]&lt;=25, "Remaja", IF(employee_data3[[#This Row],[Age]]&lt;=55, "Dewasa", "Lansia"))</f>
        <v>Lansia</v>
      </c>
      <c r="V1789" t="s">
        <v>40</v>
      </c>
      <c r="W1789" t="s">
        <v>281</v>
      </c>
      <c r="X1789" t="s">
        <v>42</v>
      </c>
      <c r="Y1789">
        <v>8196</v>
      </c>
      <c r="Z1789" t="s">
        <v>93</v>
      </c>
      <c r="AA1789" t="s">
        <v>84</v>
      </c>
      <c r="AB1789" t="s">
        <v>105</v>
      </c>
      <c r="AC1789">
        <v>4</v>
      </c>
      <c r="AD1789" s="11">
        <f>(employee_data3[[#This Row],[Current Employee Rating]]-AVERAGE(employee_data3[Current Employee Rating]))/STDEV(employee_data3[Current Employee Rating])</f>
        <v>1.0156859304379084</v>
      </c>
      <c r="AE1789" s="11" t="str">
        <f>IF(employee_data3[[#This Row],[Z Score]]&gt;3,"Yes","No")</f>
        <v>No</v>
      </c>
    </row>
    <row r="1790" spans="1:31" x14ac:dyDescent="0.3">
      <c r="A1790">
        <v>2215</v>
      </c>
      <c r="B1790" t="s">
        <v>6738</v>
      </c>
      <c r="C1790" t="s">
        <v>1468</v>
      </c>
      <c r="D1790" s="1">
        <v>44597</v>
      </c>
      <c r="E1790" s="1">
        <v>44939</v>
      </c>
      <c r="F1790" t="s">
        <v>1773</v>
      </c>
      <c r="G1790" t="s">
        <v>6739</v>
      </c>
      <c r="H1790" t="s">
        <v>6740</v>
      </c>
      <c r="I1790" t="s">
        <v>89</v>
      </c>
      <c r="J1790" t="s">
        <v>32</v>
      </c>
      <c r="K1790" t="str">
        <f>IF(employee_data3[[#This Row],[EmployeeStatus]]="Active", "Active", "Attrition")</f>
        <v>Active</v>
      </c>
      <c r="L1790" t="s">
        <v>33</v>
      </c>
      <c r="M1790" t="s">
        <v>64</v>
      </c>
      <c r="N1790" t="s">
        <v>35</v>
      </c>
      <c r="O1790" t="s">
        <v>126</v>
      </c>
      <c r="P1790" t="s">
        <v>6741</v>
      </c>
      <c r="Q1790" t="s">
        <v>170</v>
      </c>
      <c r="R1790" t="s">
        <v>111</v>
      </c>
      <c r="S1790" s="1">
        <v>22997</v>
      </c>
      <c r="T1790">
        <f>DATEDIF(employee_data3[[#This Row],[DOB]],DATE(2023, 1, 1), "Y")</f>
        <v>60</v>
      </c>
      <c r="U1790" t="str">
        <f>IF(employee_data3[[#This Row],[Age]]&lt;=25, "Remaja", IF(employee_data3[[#This Row],[Age]]&lt;=55, "Dewasa", "Lansia"))</f>
        <v>Lansia</v>
      </c>
      <c r="V1790" t="s">
        <v>40</v>
      </c>
      <c r="W1790" t="s">
        <v>113</v>
      </c>
      <c r="X1790" t="s">
        <v>42</v>
      </c>
      <c r="Y1790">
        <v>95814</v>
      </c>
      <c r="Z1790" t="s">
        <v>128</v>
      </c>
      <c r="AA1790" t="s">
        <v>104</v>
      </c>
      <c r="AB1790" t="s">
        <v>105</v>
      </c>
      <c r="AC1790">
        <v>1</v>
      </c>
      <c r="AD1790" s="11">
        <f>(employee_data3[[#This Row],[Current Employee Rating]]-AVERAGE(employee_data3[Current Employee Rating]))/STDEV(employee_data3[Current Employee Rating])</f>
        <v>-1.9397532463940264</v>
      </c>
      <c r="AE1790" s="11" t="str">
        <f>IF(employee_data3[[#This Row],[Z Score]]&gt;3,"Yes","No")</f>
        <v>No</v>
      </c>
    </row>
    <row r="1791" spans="1:31" x14ac:dyDescent="0.3">
      <c r="A1791">
        <v>2216</v>
      </c>
      <c r="B1791" t="s">
        <v>6742</v>
      </c>
      <c r="C1791" t="s">
        <v>624</v>
      </c>
      <c r="D1791" s="1">
        <v>44874</v>
      </c>
      <c r="E1791" s="1"/>
      <c r="F1791" t="s">
        <v>6743</v>
      </c>
      <c r="G1791" t="s">
        <v>6744</v>
      </c>
      <c r="H1791" t="s">
        <v>6745</v>
      </c>
      <c r="I1791" t="s">
        <v>98</v>
      </c>
      <c r="J1791" t="s">
        <v>32</v>
      </c>
      <c r="K1791" t="str">
        <f>IF(employee_data3[[#This Row],[EmployeeStatus]]="Active", "Active", "Attrition")</f>
        <v>Active</v>
      </c>
      <c r="L1791" t="s">
        <v>52</v>
      </c>
      <c r="M1791" t="s">
        <v>64</v>
      </c>
      <c r="N1791" t="s">
        <v>35</v>
      </c>
      <c r="O1791" t="s">
        <v>36</v>
      </c>
      <c r="P1791" t="s">
        <v>37</v>
      </c>
      <c r="Q1791" t="s">
        <v>170</v>
      </c>
      <c r="R1791" t="s">
        <v>81</v>
      </c>
      <c r="S1791" s="1">
        <v>26339</v>
      </c>
      <c r="T1791">
        <f>DATEDIF(employee_data3[[#This Row],[DOB]],DATE(2023, 1, 1), "Y")</f>
        <v>50</v>
      </c>
      <c r="U1791" t="str">
        <f>IF(employee_data3[[#This Row],[Age]]&lt;=25, "Remaja", IF(employee_data3[[#This Row],[Age]]&lt;=55, "Dewasa", "Lansia"))</f>
        <v>Dewasa</v>
      </c>
      <c r="V1791" t="s">
        <v>40</v>
      </c>
      <c r="W1791" t="s">
        <v>103</v>
      </c>
      <c r="X1791" t="s">
        <v>42</v>
      </c>
      <c r="Y1791">
        <v>21899</v>
      </c>
      <c r="Z1791" t="s">
        <v>56</v>
      </c>
      <c r="AA1791" t="s">
        <v>75</v>
      </c>
      <c r="AB1791" t="s">
        <v>105</v>
      </c>
      <c r="AC1791">
        <v>1</v>
      </c>
      <c r="AD1791" s="11">
        <f>(employee_data3[[#This Row],[Current Employee Rating]]-AVERAGE(employee_data3[Current Employee Rating]))/STDEV(employee_data3[Current Employee Rating])</f>
        <v>-1.9397532463940264</v>
      </c>
      <c r="AE1791" s="11" t="str">
        <f>IF(employee_data3[[#This Row],[Z Score]]&gt;3,"Yes","No")</f>
        <v>No</v>
      </c>
    </row>
    <row r="1792" spans="1:31" x14ac:dyDescent="0.3">
      <c r="A1792">
        <v>2217</v>
      </c>
      <c r="B1792" t="s">
        <v>2488</v>
      </c>
      <c r="C1792" t="s">
        <v>3058</v>
      </c>
      <c r="D1792" s="1">
        <v>44158</v>
      </c>
      <c r="E1792" s="1">
        <v>44179</v>
      </c>
      <c r="F1792" t="s">
        <v>6746</v>
      </c>
      <c r="G1792" t="s">
        <v>6747</v>
      </c>
      <c r="H1792" t="s">
        <v>6748</v>
      </c>
      <c r="I1792" t="s">
        <v>80</v>
      </c>
      <c r="J1792" t="s">
        <v>32</v>
      </c>
      <c r="K1792" t="str">
        <f>IF(employee_data3[[#This Row],[EmployeeStatus]]="Active", "Active", "Attrition")</f>
        <v>Active</v>
      </c>
      <c r="L1792" t="s">
        <v>52</v>
      </c>
      <c r="M1792" t="s">
        <v>51</v>
      </c>
      <c r="N1792" t="s">
        <v>35</v>
      </c>
      <c r="O1792" t="s">
        <v>175</v>
      </c>
      <c r="P1792" t="s">
        <v>6749</v>
      </c>
      <c r="Q1792" t="s">
        <v>170</v>
      </c>
      <c r="R1792" t="s">
        <v>696</v>
      </c>
      <c r="S1792" s="1">
        <v>34901</v>
      </c>
      <c r="T1792">
        <f>DATEDIF(employee_data3[[#This Row],[DOB]],DATE(2023, 1, 1), "Y")</f>
        <v>27</v>
      </c>
      <c r="U1792" t="str">
        <f>IF(employee_data3[[#This Row],[Age]]&lt;=25, "Remaja", IF(employee_data3[[#This Row],[Age]]&lt;=55, "Dewasa", "Lansia"))</f>
        <v>Dewasa</v>
      </c>
      <c r="V1792" t="s">
        <v>91</v>
      </c>
      <c r="W1792" t="s">
        <v>184</v>
      </c>
      <c r="X1792" t="s">
        <v>42</v>
      </c>
      <c r="Y1792">
        <v>52244</v>
      </c>
      <c r="Z1792" t="s">
        <v>56</v>
      </c>
      <c r="AA1792" t="s">
        <v>104</v>
      </c>
      <c r="AB1792" t="s">
        <v>105</v>
      </c>
      <c r="AC1792">
        <v>4</v>
      </c>
      <c r="AD1792" s="11">
        <f>(employee_data3[[#This Row],[Current Employee Rating]]-AVERAGE(employee_data3[Current Employee Rating]))/STDEV(employee_data3[Current Employee Rating])</f>
        <v>1.0156859304379084</v>
      </c>
      <c r="AE1792" s="11" t="str">
        <f>IF(employee_data3[[#This Row],[Z Score]]&gt;3,"Yes","No")</f>
        <v>No</v>
      </c>
    </row>
    <row r="1793" spans="1:31" x14ac:dyDescent="0.3">
      <c r="A1793">
        <v>2218</v>
      </c>
      <c r="B1793" t="s">
        <v>864</v>
      </c>
      <c r="C1793" t="s">
        <v>6750</v>
      </c>
      <c r="D1793" s="1">
        <v>43517</v>
      </c>
      <c r="E1793" s="1">
        <v>44855</v>
      </c>
      <c r="F1793" t="s">
        <v>6751</v>
      </c>
      <c r="G1793" t="s">
        <v>6752</v>
      </c>
      <c r="H1793" t="s">
        <v>6753</v>
      </c>
      <c r="I1793" t="s">
        <v>133</v>
      </c>
      <c r="J1793" t="s">
        <v>32</v>
      </c>
      <c r="K1793" t="str">
        <f>IF(employee_data3[[#This Row],[EmployeeStatus]]="Active", "Active", "Attrition")</f>
        <v>Active</v>
      </c>
      <c r="L1793" t="s">
        <v>52</v>
      </c>
      <c r="M1793" t="s">
        <v>64</v>
      </c>
      <c r="N1793" t="s">
        <v>52</v>
      </c>
      <c r="O1793" t="s">
        <v>126</v>
      </c>
      <c r="P1793" t="s">
        <v>6754</v>
      </c>
      <c r="Q1793" t="s">
        <v>170</v>
      </c>
      <c r="R1793" t="s">
        <v>90</v>
      </c>
      <c r="S1793" s="1">
        <v>24784</v>
      </c>
      <c r="T1793">
        <f>DATEDIF(employee_data3[[#This Row],[DOB]],DATE(2023, 1, 1), "Y")</f>
        <v>55</v>
      </c>
      <c r="U1793" t="str">
        <f>IF(employee_data3[[#This Row],[Age]]&lt;=25, "Remaja", IF(employee_data3[[#This Row],[Age]]&lt;=55, "Dewasa", "Lansia"))</f>
        <v>Dewasa</v>
      </c>
      <c r="V1793" t="s">
        <v>40</v>
      </c>
      <c r="W1793" t="s">
        <v>226</v>
      </c>
      <c r="X1793" t="s">
        <v>42</v>
      </c>
      <c r="Y1793">
        <v>29237</v>
      </c>
      <c r="Z1793" t="s">
        <v>128</v>
      </c>
      <c r="AA1793" t="s">
        <v>44</v>
      </c>
      <c r="AB1793" t="s">
        <v>105</v>
      </c>
      <c r="AC1793">
        <v>4</v>
      </c>
      <c r="AD1793" s="11">
        <f>(employee_data3[[#This Row],[Current Employee Rating]]-AVERAGE(employee_data3[Current Employee Rating]))/STDEV(employee_data3[Current Employee Rating])</f>
        <v>1.0156859304379084</v>
      </c>
      <c r="AE1793" s="11" t="str">
        <f>IF(employee_data3[[#This Row],[Z Score]]&gt;3,"Yes","No")</f>
        <v>No</v>
      </c>
    </row>
    <row r="1794" spans="1:31" x14ac:dyDescent="0.3">
      <c r="A1794">
        <v>2219</v>
      </c>
      <c r="B1794" t="s">
        <v>1585</v>
      </c>
      <c r="C1794" t="s">
        <v>1214</v>
      </c>
      <c r="D1794" s="1">
        <v>44829</v>
      </c>
      <c r="E1794" s="1">
        <v>45052</v>
      </c>
      <c r="F1794" t="s">
        <v>1773</v>
      </c>
      <c r="G1794" t="s">
        <v>6755</v>
      </c>
      <c r="H1794" t="s">
        <v>6756</v>
      </c>
      <c r="I1794" t="s">
        <v>133</v>
      </c>
      <c r="J1794" t="s">
        <v>32</v>
      </c>
      <c r="K1794" t="str">
        <f>IF(employee_data3[[#This Row],[EmployeeStatus]]="Active", "Active", "Attrition")</f>
        <v>Active</v>
      </c>
      <c r="L1794" t="s">
        <v>52</v>
      </c>
      <c r="M1794" t="s">
        <v>34</v>
      </c>
      <c r="N1794" t="s">
        <v>52</v>
      </c>
      <c r="O1794" t="s">
        <v>140</v>
      </c>
      <c r="P1794" t="s">
        <v>6757</v>
      </c>
      <c r="Q1794" t="s">
        <v>170</v>
      </c>
      <c r="R1794" t="s">
        <v>305</v>
      </c>
      <c r="S1794" s="1">
        <v>24405</v>
      </c>
      <c r="T1794">
        <f>DATEDIF(employee_data3[[#This Row],[DOB]],DATE(2023, 1, 1), "Y")</f>
        <v>56</v>
      </c>
      <c r="U1794" t="str">
        <f>IF(employee_data3[[#This Row],[Age]]&lt;=25, "Remaja", IF(employee_data3[[#This Row],[Age]]&lt;=55, "Dewasa", "Lansia"))</f>
        <v>Lansia</v>
      </c>
      <c r="V1794" t="s">
        <v>40</v>
      </c>
      <c r="W1794" t="s">
        <v>83</v>
      </c>
      <c r="X1794" t="s">
        <v>42</v>
      </c>
      <c r="Y1794">
        <v>8635</v>
      </c>
      <c r="Z1794" t="s">
        <v>56</v>
      </c>
      <c r="AA1794" t="s">
        <v>44</v>
      </c>
      <c r="AB1794" t="s">
        <v>105</v>
      </c>
      <c r="AC1794">
        <v>5</v>
      </c>
      <c r="AD1794" s="11">
        <f>(employee_data3[[#This Row],[Current Employee Rating]]-AVERAGE(employee_data3[Current Employee Rating]))/STDEV(employee_data3[Current Employee Rating])</f>
        <v>2.0008323227152198</v>
      </c>
      <c r="AE1794" s="11" t="str">
        <f>IF(employee_data3[[#This Row],[Z Score]]&gt;3,"Yes","No")</f>
        <v>No</v>
      </c>
    </row>
    <row r="1795" spans="1:31" x14ac:dyDescent="0.3">
      <c r="A1795">
        <v>2220</v>
      </c>
      <c r="B1795" t="s">
        <v>6758</v>
      </c>
      <c r="C1795" t="s">
        <v>1240</v>
      </c>
      <c r="D1795" s="1">
        <v>44821</v>
      </c>
      <c r="E1795" s="1"/>
      <c r="F1795" t="s">
        <v>1773</v>
      </c>
      <c r="G1795" t="s">
        <v>6759</v>
      </c>
      <c r="H1795" t="s">
        <v>6760</v>
      </c>
      <c r="I1795" t="s">
        <v>50</v>
      </c>
      <c r="J1795" t="s">
        <v>32</v>
      </c>
      <c r="K1795" t="str">
        <f>IF(employee_data3[[#This Row],[EmployeeStatus]]="Active", "Active", "Attrition")</f>
        <v>Active</v>
      </c>
      <c r="L1795" t="s">
        <v>33</v>
      </c>
      <c r="M1795" t="s">
        <v>64</v>
      </c>
      <c r="N1795" t="s">
        <v>35</v>
      </c>
      <c r="O1795" t="s">
        <v>36</v>
      </c>
      <c r="P1795" t="s">
        <v>37</v>
      </c>
      <c r="Q1795" t="s">
        <v>170</v>
      </c>
      <c r="R1795" t="s">
        <v>101</v>
      </c>
      <c r="S1795" s="1">
        <v>22527</v>
      </c>
      <c r="T1795">
        <f>DATEDIF(employee_data3[[#This Row],[DOB]],DATE(2023, 1, 1), "Y")</f>
        <v>61</v>
      </c>
      <c r="U1795" t="str">
        <f>IF(employee_data3[[#This Row],[Age]]&lt;=25, "Remaja", IF(employee_data3[[#This Row],[Age]]&lt;=55, "Dewasa", "Lansia"))</f>
        <v>Lansia</v>
      </c>
      <c r="V1795" t="s">
        <v>40</v>
      </c>
      <c r="W1795" t="s">
        <v>113</v>
      </c>
      <c r="X1795" t="s">
        <v>42</v>
      </c>
      <c r="Y1795">
        <v>30879</v>
      </c>
      <c r="Z1795" t="s">
        <v>128</v>
      </c>
      <c r="AA1795" t="s">
        <v>84</v>
      </c>
      <c r="AB1795" t="s">
        <v>105</v>
      </c>
      <c r="AC1795">
        <v>4</v>
      </c>
      <c r="AD1795" s="11">
        <f>(employee_data3[[#This Row],[Current Employee Rating]]-AVERAGE(employee_data3[Current Employee Rating]))/STDEV(employee_data3[Current Employee Rating])</f>
        <v>1.0156859304379084</v>
      </c>
      <c r="AE1795" s="11" t="str">
        <f>IF(employee_data3[[#This Row],[Z Score]]&gt;3,"Yes","No")</f>
        <v>No</v>
      </c>
    </row>
    <row r="1796" spans="1:31" x14ac:dyDescent="0.3">
      <c r="A1796">
        <v>2221</v>
      </c>
      <c r="B1796" t="s">
        <v>6761</v>
      </c>
      <c r="C1796" t="s">
        <v>5399</v>
      </c>
      <c r="D1796" s="1">
        <v>43616</v>
      </c>
      <c r="E1796" s="1"/>
      <c r="F1796" t="s">
        <v>1773</v>
      </c>
      <c r="G1796" t="s">
        <v>6762</v>
      </c>
      <c r="H1796" t="s">
        <v>6763</v>
      </c>
      <c r="I1796" t="s">
        <v>139</v>
      </c>
      <c r="J1796" t="s">
        <v>32</v>
      </c>
      <c r="K1796" t="str">
        <f>IF(employee_data3[[#This Row],[EmployeeStatus]]="Active", "Active", "Attrition")</f>
        <v>Active</v>
      </c>
      <c r="L1796" t="s">
        <v>33</v>
      </c>
      <c r="M1796" t="s">
        <v>34</v>
      </c>
      <c r="N1796" t="s">
        <v>52</v>
      </c>
      <c r="O1796" t="s">
        <v>36</v>
      </c>
      <c r="P1796" t="s">
        <v>37</v>
      </c>
      <c r="Q1796" t="s">
        <v>170</v>
      </c>
      <c r="R1796" t="s">
        <v>90</v>
      </c>
      <c r="S1796" s="1">
        <v>34287</v>
      </c>
      <c r="T1796">
        <f>DATEDIF(employee_data3[[#This Row],[DOB]],DATE(2023, 1, 1), "Y")</f>
        <v>29</v>
      </c>
      <c r="U1796" t="str">
        <f>IF(employee_data3[[#This Row],[Age]]&lt;=25, "Remaja", IF(employee_data3[[#This Row],[Age]]&lt;=55, "Dewasa", "Lansia"))</f>
        <v>Dewasa</v>
      </c>
      <c r="V1796" t="s">
        <v>40</v>
      </c>
      <c r="W1796" t="s">
        <v>83</v>
      </c>
      <c r="X1796" t="s">
        <v>42</v>
      </c>
      <c r="Y1796">
        <v>49637</v>
      </c>
      <c r="Z1796" t="s">
        <v>56</v>
      </c>
      <c r="AA1796" t="s">
        <v>75</v>
      </c>
      <c r="AB1796" t="s">
        <v>105</v>
      </c>
      <c r="AC1796">
        <v>4</v>
      </c>
      <c r="AD1796" s="11">
        <f>(employee_data3[[#This Row],[Current Employee Rating]]-AVERAGE(employee_data3[Current Employee Rating]))/STDEV(employee_data3[Current Employee Rating])</f>
        <v>1.0156859304379084</v>
      </c>
      <c r="AE1796" s="11" t="str">
        <f>IF(employee_data3[[#This Row],[Z Score]]&gt;3,"Yes","No")</f>
        <v>No</v>
      </c>
    </row>
    <row r="1797" spans="1:31" x14ac:dyDescent="0.3">
      <c r="A1797">
        <v>2222</v>
      </c>
      <c r="B1797" t="s">
        <v>537</v>
      </c>
      <c r="C1797" t="s">
        <v>4547</v>
      </c>
      <c r="D1797" s="1">
        <v>44033</v>
      </c>
      <c r="E1797" s="1">
        <v>44426</v>
      </c>
      <c r="F1797" t="s">
        <v>1773</v>
      </c>
      <c r="G1797" t="s">
        <v>6764</v>
      </c>
      <c r="H1797" t="s">
        <v>6765</v>
      </c>
      <c r="I1797" t="s">
        <v>80</v>
      </c>
      <c r="J1797" t="s">
        <v>32</v>
      </c>
      <c r="K1797" t="str">
        <f>IF(employee_data3[[#This Row],[EmployeeStatus]]="Active", "Active", "Attrition")</f>
        <v>Active</v>
      </c>
      <c r="L1797" t="s">
        <v>52</v>
      </c>
      <c r="M1797" t="s">
        <v>51</v>
      </c>
      <c r="N1797" t="s">
        <v>35</v>
      </c>
      <c r="O1797" t="s">
        <v>126</v>
      </c>
      <c r="P1797" t="s">
        <v>6766</v>
      </c>
      <c r="Q1797" t="s">
        <v>170</v>
      </c>
      <c r="R1797" t="s">
        <v>305</v>
      </c>
      <c r="S1797" s="1">
        <v>35993</v>
      </c>
      <c r="T1797">
        <f>DATEDIF(employee_data3[[#This Row],[DOB]],DATE(2023, 1, 1), "Y")</f>
        <v>24</v>
      </c>
      <c r="U1797" t="str">
        <f>IF(employee_data3[[#This Row],[Age]]&lt;=25, "Remaja", IF(employee_data3[[#This Row],[Age]]&lt;=55, "Dewasa", "Lansia"))</f>
        <v>Remaja</v>
      </c>
      <c r="V1797" t="s">
        <v>40</v>
      </c>
      <c r="W1797" t="s">
        <v>83</v>
      </c>
      <c r="X1797" t="s">
        <v>42</v>
      </c>
      <c r="Y1797">
        <v>77955</v>
      </c>
      <c r="Z1797" t="s">
        <v>56</v>
      </c>
      <c r="AA1797" t="s">
        <v>44</v>
      </c>
      <c r="AB1797" t="s">
        <v>105</v>
      </c>
      <c r="AC1797">
        <v>4</v>
      </c>
      <c r="AD1797" s="11">
        <f>(employee_data3[[#This Row],[Current Employee Rating]]-AVERAGE(employee_data3[Current Employee Rating]))/STDEV(employee_data3[Current Employee Rating])</f>
        <v>1.0156859304379084</v>
      </c>
      <c r="AE1797" s="11" t="str">
        <f>IF(employee_data3[[#This Row],[Z Score]]&gt;3,"Yes","No")</f>
        <v>No</v>
      </c>
    </row>
    <row r="1798" spans="1:31" x14ac:dyDescent="0.3">
      <c r="A1798">
        <v>2223</v>
      </c>
      <c r="B1798" t="s">
        <v>6767</v>
      </c>
      <c r="C1798" t="s">
        <v>569</v>
      </c>
      <c r="D1798" s="1">
        <v>44016</v>
      </c>
      <c r="E1798" s="1"/>
      <c r="F1798" t="s">
        <v>6743</v>
      </c>
      <c r="G1798" t="s">
        <v>6768</v>
      </c>
      <c r="H1798" t="s">
        <v>6769</v>
      </c>
      <c r="I1798" t="s">
        <v>89</v>
      </c>
      <c r="J1798" t="s">
        <v>32</v>
      </c>
      <c r="K1798" t="str">
        <f>IF(employee_data3[[#This Row],[EmployeeStatus]]="Active", "Active", "Attrition")</f>
        <v>Active</v>
      </c>
      <c r="L1798" t="s">
        <v>63</v>
      </c>
      <c r="M1798" t="s">
        <v>34</v>
      </c>
      <c r="N1798" t="s">
        <v>35</v>
      </c>
      <c r="O1798" t="s">
        <v>36</v>
      </c>
      <c r="P1798" t="s">
        <v>37</v>
      </c>
      <c r="Q1798" t="s">
        <v>170</v>
      </c>
      <c r="R1798" t="s">
        <v>119</v>
      </c>
      <c r="S1798" s="1">
        <v>15390</v>
      </c>
      <c r="T1798">
        <f>DATEDIF(employee_data3[[#This Row],[DOB]],DATE(2023, 1, 1), "Y")</f>
        <v>80</v>
      </c>
      <c r="U1798" t="str">
        <f>IF(employee_data3[[#This Row],[Age]]&lt;=25, "Remaja", IF(employee_data3[[#This Row],[Age]]&lt;=55, "Dewasa", "Lansia"))</f>
        <v>Lansia</v>
      </c>
      <c r="V1798" t="s">
        <v>40</v>
      </c>
      <c r="W1798" t="s">
        <v>708</v>
      </c>
      <c r="X1798" t="s">
        <v>42</v>
      </c>
      <c r="Y1798">
        <v>43748</v>
      </c>
      <c r="Z1798" t="s">
        <v>128</v>
      </c>
      <c r="AA1798" t="s">
        <v>44</v>
      </c>
      <c r="AB1798" t="s">
        <v>105</v>
      </c>
      <c r="AC1798">
        <v>2</v>
      </c>
      <c r="AD1798" s="11">
        <f>(employee_data3[[#This Row],[Current Employee Rating]]-AVERAGE(employee_data3[Current Employee Rating]))/STDEV(employee_data3[Current Employee Rating])</f>
        <v>-0.95460685411671475</v>
      </c>
      <c r="AE1798" s="11" t="str">
        <f>IF(employee_data3[[#This Row],[Z Score]]&gt;3,"Yes","No")</f>
        <v>No</v>
      </c>
    </row>
    <row r="1799" spans="1:31" x14ac:dyDescent="0.3">
      <c r="A1799">
        <v>2224</v>
      </c>
      <c r="B1799" t="s">
        <v>3905</v>
      </c>
      <c r="C1799" t="s">
        <v>1332</v>
      </c>
      <c r="D1799" s="1">
        <v>44117</v>
      </c>
      <c r="E1799" s="1"/>
      <c r="F1799" t="s">
        <v>6746</v>
      </c>
      <c r="G1799" t="s">
        <v>6770</v>
      </c>
      <c r="H1799" t="s">
        <v>6771</v>
      </c>
      <c r="I1799" t="s">
        <v>31</v>
      </c>
      <c r="J1799" t="s">
        <v>32</v>
      </c>
      <c r="K1799" t="str">
        <f>IF(employee_data3[[#This Row],[EmployeeStatus]]="Active", "Active", "Attrition")</f>
        <v>Active</v>
      </c>
      <c r="L1799" t="s">
        <v>63</v>
      </c>
      <c r="M1799" t="s">
        <v>51</v>
      </c>
      <c r="N1799" t="s">
        <v>35</v>
      </c>
      <c r="O1799" t="s">
        <v>36</v>
      </c>
      <c r="P1799" t="s">
        <v>37</v>
      </c>
      <c r="Q1799" t="s">
        <v>170</v>
      </c>
      <c r="R1799" t="s">
        <v>305</v>
      </c>
      <c r="S1799" s="1">
        <v>36174</v>
      </c>
      <c r="T1799">
        <f>DATEDIF(employee_data3[[#This Row],[DOB]],DATE(2023, 1, 1), "Y")</f>
        <v>23</v>
      </c>
      <c r="U1799" t="str">
        <f>IF(employee_data3[[#This Row],[Age]]&lt;=25, "Remaja", IF(employee_data3[[#This Row],[Age]]&lt;=55, "Dewasa", "Lansia"))</f>
        <v>Remaja</v>
      </c>
      <c r="V1799" t="s">
        <v>91</v>
      </c>
      <c r="W1799" t="s">
        <v>352</v>
      </c>
      <c r="X1799" t="s">
        <v>42</v>
      </c>
      <c r="Y1799">
        <v>8958</v>
      </c>
      <c r="Z1799" t="s">
        <v>128</v>
      </c>
      <c r="AA1799" t="s">
        <v>104</v>
      </c>
      <c r="AB1799" t="s">
        <v>105</v>
      </c>
      <c r="AC1799">
        <v>4</v>
      </c>
      <c r="AD1799" s="11">
        <f>(employee_data3[[#This Row],[Current Employee Rating]]-AVERAGE(employee_data3[Current Employee Rating]))/STDEV(employee_data3[Current Employee Rating])</f>
        <v>1.0156859304379084</v>
      </c>
      <c r="AE1799" s="11" t="str">
        <f>IF(employee_data3[[#This Row],[Z Score]]&gt;3,"Yes","No")</f>
        <v>No</v>
      </c>
    </row>
    <row r="1800" spans="1:31" x14ac:dyDescent="0.3">
      <c r="A1800">
        <v>2225</v>
      </c>
      <c r="B1800" t="s">
        <v>2721</v>
      </c>
      <c r="C1800" t="s">
        <v>4682</v>
      </c>
      <c r="D1800" s="1">
        <v>45047</v>
      </c>
      <c r="E1800" s="1"/>
      <c r="F1800" t="s">
        <v>6751</v>
      </c>
      <c r="G1800" t="s">
        <v>6772</v>
      </c>
      <c r="H1800" t="s">
        <v>6773</v>
      </c>
      <c r="I1800" t="s">
        <v>50</v>
      </c>
      <c r="J1800" t="s">
        <v>32</v>
      </c>
      <c r="K1800" t="str">
        <f>IF(employee_data3[[#This Row],[EmployeeStatus]]="Active", "Active", "Attrition")</f>
        <v>Active</v>
      </c>
      <c r="L1800" t="s">
        <v>52</v>
      </c>
      <c r="M1800" t="s">
        <v>51</v>
      </c>
      <c r="N1800" t="s">
        <v>63</v>
      </c>
      <c r="O1800" t="s">
        <v>36</v>
      </c>
      <c r="P1800" t="s">
        <v>37</v>
      </c>
      <c r="Q1800" t="s">
        <v>170</v>
      </c>
      <c r="R1800" t="s">
        <v>111</v>
      </c>
      <c r="S1800" s="1">
        <v>26270</v>
      </c>
      <c r="T1800">
        <f>DATEDIF(employee_data3[[#This Row],[DOB]],DATE(2023, 1, 1), "Y")</f>
        <v>51</v>
      </c>
      <c r="U1800" t="str">
        <f>IF(employee_data3[[#This Row],[Age]]&lt;=25, "Remaja", IF(employee_data3[[#This Row],[Age]]&lt;=55, "Dewasa", "Lansia"))</f>
        <v>Dewasa</v>
      </c>
      <c r="V1800" t="s">
        <v>40</v>
      </c>
      <c r="W1800" t="s">
        <v>419</v>
      </c>
      <c r="X1800" t="s">
        <v>55</v>
      </c>
      <c r="Y1800">
        <v>84923</v>
      </c>
      <c r="Z1800" t="s">
        <v>93</v>
      </c>
      <c r="AA1800" t="s">
        <v>104</v>
      </c>
      <c r="AB1800" t="s">
        <v>105</v>
      </c>
      <c r="AC1800">
        <v>2</v>
      </c>
      <c r="AD1800" s="11">
        <f>(employee_data3[[#This Row],[Current Employee Rating]]-AVERAGE(employee_data3[Current Employee Rating]))/STDEV(employee_data3[Current Employee Rating])</f>
        <v>-0.95460685411671475</v>
      </c>
      <c r="AE1800" s="11" t="str">
        <f>IF(employee_data3[[#This Row],[Z Score]]&gt;3,"Yes","No")</f>
        <v>No</v>
      </c>
    </row>
    <row r="1801" spans="1:31" x14ac:dyDescent="0.3">
      <c r="A1801">
        <v>2226</v>
      </c>
      <c r="B1801" t="s">
        <v>6774</v>
      </c>
      <c r="C1801" t="s">
        <v>3879</v>
      </c>
      <c r="D1801" s="1">
        <v>43546</v>
      </c>
      <c r="E1801" s="1">
        <v>44364</v>
      </c>
      <c r="F1801" t="s">
        <v>1773</v>
      </c>
      <c r="G1801" t="s">
        <v>6775</v>
      </c>
      <c r="H1801" t="s">
        <v>6776</v>
      </c>
      <c r="I1801" t="s">
        <v>133</v>
      </c>
      <c r="J1801" t="s">
        <v>32</v>
      </c>
      <c r="K1801" t="str">
        <f>IF(employee_data3[[#This Row],[EmployeeStatus]]="Active", "Active", "Attrition")</f>
        <v>Active</v>
      </c>
      <c r="L1801" t="s">
        <v>33</v>
      </c>
      <c r="M1801" t="s">
        <v>51</v>
      </c>
      <c r="N1801" t="s">
        <v>63</v>
      </c>
      <c r="O1801" t="s">
        <v>126</v>
      </c>
      <c r="P1801" t="s">
        <v>6777</v>
      </c>
      <c r="Q1801" t="s">
        <v>170</v>
      </c>
      <c r="R1801" t="s">
        <v>101</v>
      </c>
      <c r="S1801" s="1">
        <v>22166</v>
      </c>
      <c r="T1801">
        <f>DATEDIF(employee_data3[[#This Row],[DOB]],DATE(2023, 1, 1), "Y")</f>
        <v>62</v>
      </c>
      <c r="U1801" t="str">
        <f>IF(employee_data3[[#This Row],[Age]]&lt;=25, "Remaja", IF(employee_data3[[#This Row],[Age]]&lt;=55, "Dewasa", "Lansia"))</f>
        <v>Lansia</v>
      </c>
      <c r="V1801" t="s">
        <v>40</v>
      </c>
      <c r="W1801" t="s">
        <v>613</v>
      </c>
      <c r="X1801" t="s">
        <v>42</v>
      </c>
      <c r="Y1801">
        <v>73392</v>
      </c>
      <c r="Z1801" t="s">
        <v>43</v>
      </c>
      <c r="AA1801" t="s">
        <v>84</v>
      </c>
      <c r="AB1801" t="s">
        <v>105</v>
      </c>
      <c r="AC1801">
        <v>1</v>
      </c>
      <c r="AD1801" s="11">
        <f>(employee_data3[[#This Row],[Current Employee Rating]]-AVERAGE(employee_data3[Current Employee Rating]))/STDEV(employee_data3[Current Employee Rating])</f>
        <v>-1.9397532463940264</v>
      </c>
      <c r="AE1801" s="11" t="str">
        <f>IF(employee_data3[[#This Row],[Z Score]]&gt;3,"Yes","No")</f>
        <v>No</v>
      </c>
    </row>
    <row r="1802" spans="1:31" x14ac:dyDescent="0.3">
      <c r="A1802">
        <v>2227</v>
      </c>
      <c r="B1802" t="s">
        <v>421</v>
      </c>
      <c r="C1802" t="s">
        <v>6778</v>
      </c>
      <c r="D1802" s="1">
        <v>44557</v>
      </c>
      <c r="E1802" s="1"/>
      <c r="F1802" t="s">
        <v>1773</v>
      </c>
      <c r="G1802" t="s">
        <v>6779</v>
      </c>
      <c r="H1802" t="s">
        <v>6780</v>
      </c>
      <c r="I1802" t="s">
        <v>50</v>
      </c>
      <c r="J1802" t="s">
        <v>32</v>
      </c>
      <c r="K1802" t="str">
        <f>IF(employee_data3[[#This Row],[EmployeeStatus]]="Active", "Active", "Attrition")</f>
        <v>Active</v>
      </c>
      <c r="L1802" t="s">
        <v>33</v>
      </c>
      <c r="M1802" t="s">
        <v>64</v>
      </c>
      <c r="N1802" t="s">
        <v>63</v>
      </c>
      <c r="O1802" t="s">
        <v>36</v>
      </c>
      <c r="P1802" t="s">
        <v>37</v>
      </c>
      <c r="Q1802" t="s">
        <v>170</v>
      </c>
      <c r="R1802" t="s">
        <v>53</v>
      </c>
      <c r="S1802" s="1">
        <v>34855</v>
      </c>
      <c r="T1802">
        <f>DATEDIF(employee_data3[[#This Row],[DOB]],DATE(2023, 1, 1), "Y")</f>
        <v>27</v>
      </c>
      <c r="U1802" t="str">
        <f>IF(employee_data3[[#This Row],[Age]]&lt;=25, "Remaja", IF(employee_data3[[#This Row],[Age]]&lt;=55, "Dewasa", "Lansia"))</f>
        <v>Dewasa</v>
      </c>
      <c r="V1802" t="s">
        <v>40</v>
      </c>
      <c r="W1802" t="s">
        <v>163</v>
      </c>
      <c r="X1802" t="s">
        <v>42</v>
      </c>
      <c r="Y1802">
        <v>13915</v>
      </c>
      <c r="Z1802" t="s">
        <v>93</v>
      </c>
      <c r="AA1802" t="s">
        <v>44</v>
      </c>
      <c r="AB1802" t="s">
        <v>236</v>
      </c>
      <c r="AC1802">
        <v>5</v>
      </c>
      <c r="AD1802" s="11">
        <f>(employee_data3[[#This Row],[Current Employee Rating]]-AVERAGE(employee_data3[Current Employee Rating]))/STDEV(employee_data3[Current Employee Rating])</f>
        <v>2.0008323227152198</v>
      </c>
      <c r="AE1802" s="11" t="str">
        <f>IF(employee_data3[[#This Row],[Z Score]]&gt;3,"Yes","No")</f>
        <v>No</v>
      </c>
    </row>
    <row r="1803" spans="1:31" x14ac:dyDescent="0.3">
      <c r="A1803">
        <v>2228</v>
      </c>
      <c r="B1803" t="s">
        <v>950</v>
      </c>
      <c r="C1803" t="s">
        <v>6781</v>
      </c>
      <c r="D1803" s="1">
        <v>43324</v>
      </c>
      <c r="E1803" s="1">
        <v>44725</v>
      </c>
      <c r="F1803" t="s">
        <v>1773</v>
      </c>
      <c r="G1803" t="s">
        <v>6782</v>
      </c>
      <c r="H1803" t="s">
        <v>6783</v>
      </c>
      <c r="I1803" t="s">
        <v>139</v>
      </c>
      <c r="J1803" t="s">
        <v>32</v>
      </c>
      <c r="K1803" t="str">
        <f>IF(employee_data3[[#This Row],[EmployeeStatus]]="Active", "Active", "Attrition")</f>
        <v>Active</v>
      </c>
      <c r="L1803" t="s">
        <v>52</v>
      </c>
      <c r="M1803" t="s">
        <v>64</v>
      </c>
      <c r="N1803" t="s">
        <v>52</v>
      </c>
      <c r="O1803" t="s">
        <v>126</v>
      </c>
      <c r="P1803" t="s">
        <v>6784</v>
      </c>
      <c r="Q1803" t="s">
        <v>170</v>
      </c>
      <c r="R1803" t="s">
        <v>594</v>
      </c>
      <c r="S1803" s="1">
        <v>15600</v>
      </c>
      <c r="T1803">
        <f>DATEDIF(employee_data3[[#This Row],[DOB]],DATE(2023, 1, 1), "Y")</f>
        <v>80</v>
      </c>
      <c r="U1803" t="str">
        <f>IF(employee_data3[[#This Row],[Age]]&lt;=25, "Remaja", IF(employee_data3[[#This Row],[Age]]&lt;=55, "Dewasa", "Lansia"))</f>
        <v>Lansia</v>
      </c>
      <c r="V1803" t="s">
        <v>40</v>
      </c>
      <c r="W1803" t="s">
        <v>83</v>
      </c>
      <c r="X1803" t="s">
        <v>42</v>
      </c>
      <c r="Y1803">
        <v>58630</v>
      </c>
      <c r="Z1803" t="s">
        <v>43</v>
      </c>
      <c r="AA1803" t="s">
        <v>104</v>
      </c>
      <c r="AB1803" t="s">
        <v>740</v>
      </c>
      <c r="AC1803">
        <v>4</v>
      </c>
      <c r="AD1803" s="11">
        <f>(employee_data3[[#This Row],[Current Employee Rating]]-AVERAGE(employee_data3[Current Employee Rating]))/STDEV(employee_data3[Current Employee Rating])</f>
        <v>1.0156859304379084</v>
      </c>
      <c r="AE1803" s="11" t="str">
        <f>IF(employee_data3[[#This Row],[Z Score]]&gt;3,"Yes","No")</f>
        <v>No</v>
      </c>
    </row>
    <row r="1804" spans="1:31" x14ac:dyDescent="0.3">
      <c r="A1804">
        <v>2229</v>
      </c>
      <c r="B1804" t="s">
        <v>5409</v>
      </c>
      <c r="C1804" t="s">
        <v>1479</v>
      </c>
      <c r="D1804" s="1">
        <v>44923</v>
      </c>
      <c r="E1804" s="1"/>
      <c r="F1804" t="s">
        <v>1773</v>
      </c>
      <c r="G1804" t="s">
        <v>6785</v>
      </c>
      <c r="H1804" t="s">
        <v>6786</v>
      </c>
      <c r="I1804" t="s">
        <v>80</v>
      </c>
      <c r="J1804" t="s">
        <v>32</v>
      </c>
      <c r="K1804" t="str">
        <f>IF(employee_data3[[#This Row],[EmployeeStatus]]="Active", "Active", "Attrition")</f>
        <v>Active</v>
      </c>
      <c r="L1804" t="s">
        <v>52</v>
      </c>
      <c r="M1804" t="s">
        <v>51</v>
      </c>
      <c r="N1804" t="s">
        <v>35</v>
      </c>
      <c r="O1804" t="s">
        <v>36</v>
      </c>
      <c r="P1804" t="s">
        <v>37</v>
      </c>
      <c r="Q1804" t="s">
        <v>170</v>
      </c>
      <c r="R1804" t="s">
        <v>794</v>
      </c>
      <c r="S1804" s="1">
        <v>28399</v>
      </c>
      <c r="T1804">
        <f>DATEDIF(employee_data3[[#This Row],[DOB]],DATE(2023, 1, 1), "Y")</f>
        <v>45</v>
      </c>
      <c r="U1804" t="str">
        <f>IF(employee_data3[[#This Row],[Age]]&lt;=25, "Remaja", IF(employee_data3[[#This Row],[Age]]&lt;=55, "Dewasa", "Lansia"))</f>
        <v>Dewasa</v>
      </c>
      <c r="V1804" t="s">
        <v>40</v>
      </c>
      <c r="W1804" t="s">
        <v>83</v>
      </c>
      <c r="X1804" t="s">
        <v>42</v>
      </c>
      <c r="Y1804">
        <v>11746</v>
      </c>
      <c r="Z1804" t="s">
        <v>128</v>
      </c>
      <c r="AA1804" t="s">
        <v>104</v>
      </c>
      <c r="AB1804" t="s">
        <v>740</v>
      </c>
      <c r="AC1804">
        <v>4</v>
      </c>
      <c r="AD1804" s="11">
        <f>(employee_data3[[#This Row],[Current Employee Rating]]-AVERAGE(employee_data3[Current Employee Rating]))/STDEV(employee_data3[Current Employee Rating])</f>
        <v>1.0156859304379084</v>
      </c>
      <c r="AE1804" s="11" t="str">
        <f>IF(employee_data3[[#This Row],[Z Score]]&gt;3,"Yes","No")</f>
        <v>No</v>
      </c>
    </row>
    <row r="1805" spans="1:31" x14ac:dyDescent="0.3">
      <c r="A1805">
        <v>2230</v>
      </c>
      <c r="B1805" t="s">
        <v>922</v>
      </c>
      <c r="C1805" t="s">
        <v>4162</v>
      </c>
      <c r="D1805" s="1">
        <v>43429</v>
      </c>
      <c r="E1805" s="1"/>
      <c r="F1805" t="s">
        <v>6743</v>
      </c>
      <c r="G1805" t="s">
        <v>6787</v>
      </c>
      <c r="H1805" t="s">
        <v>6788</v>
      </c>
      <c r="I1805" t="s">
        <v>168</v>
      </c>
      <c r="J1805" t="s">
        <v>32</v>
      </c>
      <c r="K1805" t="str">
        <f>IF(employee_data3[[#This Row],[EmployeeStatus]]="Active", "Active", "Attrition")</f>
        <v>Active</v>
      </c>
      <c r="L1805" t="s">
        <v>52</v>
      </c>
      <c r="M1805" t="s">
        <v>51</v>
      </c>
      <c r="N1805" t="s">
        <v>63</v>
      </c>
      <c r="O1805" t="s">
        <v>36</v>
      </c>
      <c r="P1805" t="s">
        <v>37</v>
      </c>
      <c r="Q1805" t="s">
        <v>170</v>
      </c>
      <c r="R1805" t="s">
        <v>81</v>
      </c>
      <c r="S1805" s="1">
        <v>26531</v>
      </c>
      <c r="T1805">
        <f>DATEDIF(employee_data3[[#This Row],[DOB]],DATE(2023, 1, 1), "Y")</f>
        <v>50</v>
      </c>
      <c r="U1805" t="str">
        <f>IF(employee_data3[[#This Row],[Age]]&lt;=25, "Remaja", IF(employee_data3[[#This Row],[Age]]&lt;=55, "Dewasa", "Lansia"))</f>
        <v>Dewasa</v>
      </c>
      <c r="V1805" t="s">
        <v>91</v>
      </c>
      <c r="W1805" t="s">
        <v>6</v>
      </c>
      <c r="X1805" t="s">
        <v>42</v>
      </c>
      <c r="Y1805">
        <v>51949</v>
      </c>
      <c r="Z1805" t="s">
        <v>56</v>
      </c>
      <c r="AA1805" t="s">
        <v>84</v>
      </c>
      <c r="AB1805" t="s">
        <v>45</v>
      </c>
      <c r="AC1805">
        <v>2</v>
      </c>
      <c r="AD1805" s="11">
        <f>(employee_data3[[#This Row],[Current Employee Rating]]-AVERAGE(employee_data3[Current Employee Rating]))/STDEV(employee_data3[Current Employee Rating])</f>
        <v>-0.95460685411671475</v>
      </c>
      <c r="AE1805" s="11" t="str">
        <f>IF(employee_data3[[#This Row],[Z Score]]&gt;3,"Yes","No")</f>
        <v>No</v>
      </c>
    </row>
    <row r="1806" spans="1:31" x14ac:dyDescent="0.3">
      <c r="A1806">
        <v>2231</v>
      </c>
      <c r="B1806" t="s">
        <v>1264</v>
      </c>
      <c r="C1806" t="s">
        <v>425</v>
      </c>
      <c r="D1806" s="1">
        <v>44191</v>
      </c>
      <c r="E1806" s="1"/>
      <c r="F1806" t="s">
        <v>6746</v>
      </c>
      <c r="G1806" t="s">
        <v>6789</v>
      </c>
      <c r="H1806" t="s">
        <v>6790</v>
      </c>
      <c r="I1806" t="s">
        <v>98</v>
      </c>
      <c r="J1806" t="s">
        <v>32</v>
      </c>
      <c r="K1806" t="str">
        <f>IF(employee_data3[[#This Row],[EmployeeStatus]]="Active", "Active", "Attrition")</f>
        <v>Active</v>
      </c>
      <c r="L1806" t="s">
        <v>63</v>
      </c>
      <c r="M1806" t="s">
        <v>51</v>
      </c>
      <c r="N1806" t="s">
        <v>52</v>
      </c>
      <c r="O1806" t="s">
        <v>36</v>
      </c>
      <c r="P1806" t="s">
        <v>37</v>
      </c>
      <c r="Q1806" t="s">
        <v>170</v>
      </c>
      <c r="R1806" t="s">
        <v>81</v>
      </c>
      <c r="S1806" s="1">
        <v>32987</v>
      </c>
      <c r="T1806">
        <f>DATEDIF(employee_data3[[#This Row],[DOB]],DATE(2023, 1, 1), "Y")</f>
        <v>32</v>
      </c>
      <c r="U1806" t="str">
        <f>IF(employee_data3[[#This Row],[Age]]&lt;=25, "Remaja", IF(employee_data3[[#This Row],[Age]]&lt;=55, "Dewasa", "Lansia"))</f>
        <v>Dewasa</v>
      </c>
      <c r="V1806" t="s">
        <v>91</v>
      </c>
      <c r="W1806" t="s">
        <v>83</v>
      </c>
      <c r="X1806" t="s">
        <v>42</v>
      </c>
      <c r="Y1806">
        <v>54795</v>
      </c>
      <c r="Z1806" t="s">
        <v>74</v>
      </c>
      <c r="AA1806" t="s">
        <v>75</v>
      </c>
      <c r="AB1806" t="s">
        <v>45</v>
      </c>
      <c r="AC1806">
        <v>2</v>
      </c>
      <c r="AD1806" s="11">
        <f>(employee_data3[[#This Row],[Current Employee Rating]]-AVERAGE(employee_data3[Current Employee Rating]))/STDEV(employee_data3[Current Employee Rating])</f>
        <v>-0.95460685411671475</v>
      </c>
      <c r="AE1806" s="11" t="str">
        <f>IF(employee_data3[[#This Row],[Z Score]]&gt;3,"Yes","No")</f>
        <v>No</v>
      </c>
    </row>
    <row r="1807" spans="1:31" x14ac:dyDescent="0.3">
      <c r="A1807">
        <v>2232</v>
      </c>
      <c r="B1807" t="s">
        <v>6791</v>
      </c>
      <c r="C1807" t="s">
        <v>2373</v>
      </c>
      <c r="D1807" s="1">
        <v>44911</v>
      </c>
      <c r="E1807" s="1"/>
      <c r="F1807" t="s">
        <v>6751</v>
      </c>
      <c r="G1807" t="s">
        <v>6792</v>
      </c>
      <c r="H1807" t="s">
        <v>6793</v>
      </c>
      <c r="I1807" t="s">
        <v>118</v>
      </c>
      <c r="J1807" t="s">
        <v>32</v>
      </c>
      <c r="K1807" t="str">
        <f>IF(employee_data3[[#This Row],[EmployeeStatus]]="Active", "Active", "Attrition")</f>
        <v>Active</v>
      </c>
      <c r="L1807" t="s">
        <v>52</v>
      </c>
      <c r="M1807" t="s">
        <v>51</v>
      </c>
      <c r="N1807" t="s">
        <v>63</v>
      </c>
      <c r="O1807" t="s">
        <v>36</v>
      </c>
      <c r="P1807" t="s">
        <v>37</v>
      </c>
      <c r="Q1807" t="s">
        <v>170</v>
      </c>
      <c r="R1807" t="s">
        <v>90</v>
      </c>
      <c r="S1807" s="1">
        <v>15619</v>
      </c>
      <c r="T1807">
        <f>DATEDIF(employee_data3[[#This Row],[DOB]],DATE(2023, 1, 1), "Y")</f>
        <v>80</v>
      </c>
      <c r="U1807" t="str">
        <f>IF(employee_data3[[#This Row],[Age]]&lt;=25, "Remaja", IF(employee_data3[[#This Row],[Age]]&lt;=55, "Dewasa", "Lansia"))</f>
        <v>Lansia</v>
      </c>
      <c r="V1807" t="s">
        <v>40</v>
      </c>
      <c r="W1807" t="s">
        <v>113</v>
      </c>
      <c r="X1807" t="s">
        <v>55</v>
      </c>
      <c r="Y1807">
        <v>79191</v>
      </c>
      <c r="Z1807" t="s">
        <v>56</v>
      </c>
      <c r="AA1807" t="s">
        <v>75</v>
      </c>
      <c r="AB1807" t="s">
        <v>45</v>
      </c>
      <c r="AC1807">
        <v>5</v>
      </c>
      <c r="AD1807" s="11">
        <f>(employee_data3[[#This Row],[Current Employee Rating]]-AVERAGE(employee_data3[Current Employee Rating]))/STDEV(employee_data3[Current Employee Rating])</f>
        <v>2.0008323227152198</v>
      </c>
      <c r="AE1807" s="11" t="str">
        <f>IF(employee_data3[[#This Row],[Z Score]]&gt;3,"Yes","No")</f>
        <v>No</v>
      </c>
    </row>
    <row r="1808" spans="1:31" x14ac:dyDescent="0.3">
      <c r="A1808">
        <v>2233</v>
      </c>
      <c r="B1808" t="s">
        <v>6794</v>
      </c>
      <c r="C1808" t="s">
        <v>4464</v>
      </c>
      <c r="D1808" s="1">
        <v>43735</v>
      </c>
      <c r="E1808" s="1"/>
      <c r="F1808" t="s">
        <v>1773</v>
      </c>
      <c r="G1808" t="s">
        <v>6795</v>
      </c>
      <c r="H1808" t="s">
        <v>6796</v>
      </c>
      <c r="I1808" t="s">
        <v>139</v>
      </c>
      <c r="J1808" t="s">
        <v>32</v>
      </c>
      <c r="K1808" t="str">
        <f>IF(employee_data3[[#This Row],[EmployeeStatus]]="Active", "Active", "Attrition")</f>
        <v>Active</v>
      </c>
      <c r="L1808" t="s">
        <v>33</v>
      </c>
      <c r="M1808" t="s">
        <v>64</v>
      </c>
      <c r="N1808" t="s">
        <v>63</v>
      </c>
      <c r="O1808" t="s">
        <v>36</v>
      </c>
      <c r="P1808" t="s">
        <v>37</v>
      </c>
      <c r="Q1808" t="s">
        <v>170</v>
      </c>
      <c r="R1808" t="s">
        <v>148</v>
      </c>
      <c r="S1808" s="1">
        <v>28237</v>
      </c>
      <c r="T1808">
        <f>DATEDIF(employee_data3[[#This Row],[DOB]],DATE(2023, 1, 1), "Y")</f>
        <v>45</v>
      </c>
      <c r="U1808" t="str">
        <f>IF(employee_data3[[#This Row],[Age]]&lt;=25, "Remaja", IF(employee_data3[[#This Row],[Age]]&lt;=55, "Dewasa", "Lansia"))</f>
        <v>Dewasa</v>
      </c>
      <c r="V1808" t="s">
        <v>40</v>
      </c>
      <c r="W1808" t="s">
        <v>163</v>
      </c>
      <c r="X1808" t="s">
        <v>42</v>
      </c>
      <c r="Y1808">
        <v>93777</v>
      </c>
      <c r="Z1808" t="s">
        <v>128</v>
      </c>
      <c r="AA1808" t="s">
        <v>75</v>
      </c>
      <c r="AB1808" t="s">
        <v>45</v>
      </c>
      <c r="AC1808">
        <v>1</v>
      </c>
      <c r="AD1808" s="11">
        <f>(employee_data3[[#This Row],[Current Employee Rating]]-AVERAGE(employee_data3[Current Employee Rating]))/STDEV(employee_data3[Current Employee Rating])</f>
        <v>-1.9397532463940264</v>
      </c>
      <c r="AE1808" s="11" t="str">
        <f>IF(employee_data3[[#This Row],[Z Score]]&gt;3,"Yes","No")</f>
        <v>No</v>
      </c>
    </row>
    <row r="1809" spans="1:31" x14ac:dyDescent="0.3">
      <c r="A1809">
        <v>2234</v>
      </c>
      <c r="B1809" t="s">
        <v>6556</v>
      </c>
      <c r="C1809" t="s">
        <v>3644</v>
      </c>
      <c r="D1809" s="1">
        <v>44247</v>
      </c>
      <c r="E1809" s="1">
        <v>44570</v>
      </c>
      <c r="F1809" t="s">
        <v>1773</v>
      </c>
      <c r="G1809" t="s">
        <v>6797</v>
      </c>
      <c r="H1809" t="s">
        <v>6798</v>
      </c>
      <c r="I1809" t="s">
        <v>50</v>
      </c>
      <c r="J1809" t="s">
        <v>32</v>
      </c>
      <c r="K1809" t="str">
        <f>IF(employee_data3[[#This Row],[EmployeeStatus]]="Active", "Active", "Attrition")</f>
        <v>Active</v>
      </c>
      <c r="L1809" t="s">
        <v>52</v>
      </c>
      <c r="M1809" t="s">
        <v>34</v>
      </c>
      <c r="N1809" t="s">
        <v>63</v>
      </c>
      <c r="O1809" t="s">
        <v>126</v>
      </c>
      <c r="P1809" t="s">
        <v>6799</v>
      </c>
      <c r="Q1809" t="s">
        <v>170</v>
      </c>
      <c r="R1809" t="s">
        <v>305</v>
      </c>
      <c r="S1809" s="1">
        <v>27451</v>
      </c>
      <c r="T1809">
        <f>DATEDIF(employee_data3[[#This Row],[DOB]],DATE(2023, 1, 1), "Y")</f>
        <v>47</v>
      </c>
      <c r="U1809" t="str">
        <f>IF(employee_data3[[#This Row],[Age]]&lt;=25, "Remaja", IF(employee_data3[[#This Row],[Age]]&lt;=55, "Dewasa", "Lansia"))</f>
        <v>Dewasa</v>
      </c>
      <c r="V1809" t="s">
        <v>40</v>
      </c>
      <c r="W1809" t="s">
        <v>83</v>
      </c>
      <c r="X1809" t="s">
        <v>42</v>
      </c>
      <c r="Y1809">
        <v>87474</v>
      </c>
      <c r="Z1809" t="s">
        <v>93</v>
      </c>
      <c r="AA1809" t="s">
        <v>84</v>
      </c>
      <c r="AB1809" t="s">
        <v>45</v>
      </c>
      <c r="AC1809">
        <v>2</v>
      </c>
      <c r="AD1809" s="11">
        <f>(employee_data3[[#This Row],[Current Employee Rating]]-AVERAGE(employee_data3[Current Employee Rating]))/STDEV(employee_data3[Current Employee Rating])</f>
        <v>-0.95460685411671475</v>
      </c>
      <c r="AE1809" s="11" t="str">
        <f>IF(employee_data3[[#This Row],[Z Score]]&gt;3,"Yes","No")</f>
        <v>No</v>
      </c>
    </row>
    <row r="1810" spans="1:31" x14ac:dyDescent="0.3">
      <c r="A1810">
        <v>2235</v>
      </c>
      <c r="B1810" t="s">
        <v>6800</v>
      </c>
      <c r="C1810" t="s">
        <v>6801</v>
      </c>
      <c r="D1810" s="1">
        <v>44618</v>
      </c>
      <c r="E1810" s="1"/>
      <c r="F1810" t="s">
        <v>1773</v>
      </c>
      <c r="G1810" t="s">
        <v>6802</v>
      </c>
      <c r="H1810" t="s">
        <v>6803</v>
      </c>
      <c r="I1810" t="s">
        <v>31</v>
      </c>
      <c r="J1810" t="s">
        <v>32</v>
      </c>
      <c r="K1810" t="str">
        <f>IF(employee_data3[[#This Row],[EmployeeStatus]]="Active", "Active", "Attrition")</f>
        <v>Active</v>
      </c>
      <c r="L1810" t="s">
        <v>63</v>
      </c>
      <c r="M1810" t="s">
        <v>64</v>
      </c>
      <c r="N1810" t="s">
        <v>63</v>
      </c>
      <c r="O1810" t="s">
        <v>36</v>
      </c>
      <c r="P1810" t="s">
        <v>37</v>
      </c>
      <c r="Q1810" t="s">
        <v>170</v>
      </c>
      <c r="R1810" t="s">
        <v>286</v>
      </c>
      <c r="S1810" s="1">
        <v>19967</v>
      </c>
      <c r="T1810">
        <f>DATEDIF(employee_data3[[#This Row],[DOB]],DATE(2023, 1, 1), "Y")</f>
        <v>68</v>
      </c>
      <c r="U1810" t="str">
        <f>IF(employee_data3[[#This Row],[Age]]&lt;=25, "Remaja", IF(employee_data3[[#This Row],[Age]]&lt;=55, "Dewasa", "Lansia"))</f>
        <v>Lansia</v>
      </c>
      <c r="V1810" t="s">
        <v>40</v>
      </c>
      <c r="W1810" t="s">
        <v>381</v>
      </c>
      <c r="X1810" t="s">
        <v>42</v>
      </c>
      <c r="Y1810">
        <v>37994</v>
      </c>
      <c r="Z1810" t="s">
        <v>74</v>
      </c>
      <c r="AA1810" t="s">
        <v>75</v>
      </c>
      <c r="AB1810" t="s">
        <v>45</v>
      </c>
      <c r="AC1810">
        <v>1</v>
      </c>
      <c r="AD1810" s="11">
        <f>(employee_data3[[#This Row],[Current Employee Rating]]-AVERAGE(employee_data3[Current Employee Rating]))/STDEV(employee_data3[Current Employee Rating])</f>
        <v>-1.9397532463940264</v>
      </c>
      <c r="AE1810" s="11" t="str">
        <f>IF(employee_data3[[#This Row],[Z Score]]&gt;3,"Yes","No")</f>
        <v>No</v>
      </c>
    </row>
    <row r="1811" spans="1:31" x14ac:dyDescent="0.3">
      <c r="A1811">
        <v>2236</v>
      </c>
      <c r="B1811" t="s">
        <v>6804</v>
      </c>
      <c r="C1811" t="s">
        <v>6805</v>
      </c>
      <c r="D1811" s="1">
        <v>43457</v>
      </c>
      <c r="E1811" s="1">
        <v>44480</v>
      </c>
      <c r="F1811" t="s">
        <v>1773</v>
      </c>
      <c r="G1811" t="s">
        <v>6806</v>
      </c>
      <c r="H1811" t="s">
        <v>6807</v>
      </c>
      <c r="I1811" t="s">
        <v>89</v>
      </c>
      <c r="J1811" t="s">
        <v>32</v>
      </c>
      <c r="K1811" t="str">
        <f>IF(employee_data3[[#This Row],[EmployeeStatus]]="Active", "Active", "Attrition")</f>
        <v>Active</v>
      </c>
      <c r="L1811" t="s">
        <v>63</v>
      </c>
      <c r="M1811" t="s">
        <v>51</v>
      </c>
      <c r="N1811" t="s">
        <v>35</v>
      </c>
      <c r="O1811" t="s">
        <v>99</v>
      </c>
      <c r="P1811" t="s">
        <v>6808</v>
      </c>
      <c r="Q1811" t="s">
        <v>170</v>
      </c>
      <c r="R1811" t="s">
        <v>111</v>
      </c>
      <c r="S1811" s="1">
        <v>17834</v>
      </c>
      <c r="T1811">
        <f>DATEDIF(employee_data3[[#This Row],[DOB]],DATE(2023, 1, 1), "Y")</f>
        <v>74</v>
      </c>
      <c r="U1811" t="str">
        <f>IF(employee_data3[[#This Row],[Age]]&lt;=25, "Remaja", IF(employee_data3[[#This Row],[Age]]&lt;=55, "Dewasa", "Lansia"))</f>
        <v>Lansia</v>
      </c>
      <c r="V1811" t="s">
        <v>91</v>
      </c>
      <c r="W1811" t="s">
        <v>419</v>
      </c>
      <c r="X1811" t="s">
        <v>42</v>
      </c>
      <c r="Y1811">
        <v>44145</v>
      </c>
      <c r="Z1811" t="s">
        <v>56</v>
      </c>
      <c r="AA1811" t="s">
        <v>44</v>
      </c>
      <c r="AB1811" t="s">
        <v>45</v>
      </c>
      <c r="AC1811">
        <v>1</v>
      </c>
      <c r="AD1811" s="11">
        <f>(employee_data3[[#This Row],[Current Employee Rating]]-AVERAGE(employee_data3[Current Employee Rating]))/STDEV(employee_data3[Current Employee Rating])</f>
        <v>-1.9397532463940264</v>
      </c>
      <c r="AE1811" s="11" t="str">
        <f>IF(employee_data3[[#This Row],[Z Score]]&gt;3,"Yes","No")</f>
        <v>No</v>
      </c>
    </row>
    <row r="1812" spans="1:31" x14ac:dyDescent="0.3">
      <c r="A1812">
        <v>2237</v>
      </c>
      <c r="B1812" t="s">
        <v>6809</v>
      </c>
      <c r="C1812" t="s">
        <v>4945</v>
      </c>
      <c r="D1812" s="1">
        <v>44571</v>
      </c>
      <c r="E1812" s="1">
        <v>44930</v>
      </c>
      <c r="F1812" t="s">
        <v>6743</v>
      </c>
      <c r="G1812" t="s">
        <v>6810</v>
      </c>
      <c r="H1812" t="s">
        <v>6811</v>
      </c>
      <c r="I1812" t="s">
        <v>98</v>
      </c>
      <c r="J1812" t="s">
        <v>32</v>
      </c>
      <c r="K1812" t="str">
        <f>IF(employee_data3[[#This Row],[EmployeeStatus]]="Active", "Active", "Attrition")</f>
        <v>Active</v>
      </c>
      <c r="L1812" t="s">
        <v>63</v>
      </c>
      <c r="M1812" t="s">
        <v>64</v>
      </c>
      <c r="N1812" t="s">
        <v>35</v>
      </c>
      <c r="O1812" t="s">
        <v>126</v>
      </c>
      <c r="P1812" t="s">
        <v>6812</v>
      </c>
      <c r="Q1812" t="s">
        <v>170</v>
      </c>
      <c r="R1812" t="s">
        <v>794</v>
      </c>
      <c r="S1812" s="1">
        <v>27506</v>
      </c>
      <c r="T1812">
        <f>DATEDIF(employee_data3[[#This Row],[DOB]],DATE(2023, 1, 1), "Y")</f>
        <v>47</v>
      </c>
      <c r="U1812" t="str">
        <f>IF(employee_data3[[#This Row],[Age]]&lt;=25, "Remaja", IF(employee_data3[[#This Row],[Age]]&lt;=55, "Dewasa", "Lansia"))</f>
        <v>Dewasa</v>
      </c>
      <c r="V1812" t="s">
        <v>91</v>
      </c>
      <c r="W1812" t="s">
        <v>83</v>
      </c>
      <c r="X1812" t="s">
        <v>42</v>
      </c>
      <c r="Y1812">
        <v>25760</v>
      </c>
      <c r="Z1812" t="s">
        <v>74</v>
      </c>
      <c r="AA1812" t="s">
        <v>75</v>
      </c>
      <c r="AB1812" t="s">
        <v>45</v>
      </c>
      <c r="AC1812">
        <v>2</v>
      </c>
      <c r="AD1812" s="11">
        <f>(employee_data3[[#This Row],[Current Employee Rating]]-AVERAGE(employee_data3[Current Employee Rating]))/STDEV(employee_data3[Current Employee Rating])</f>
        <v>-0.95460685411671475</v>
      </c>
      <c r="AE1812" s="11" t="str">
        <f>IF(employee_data3[[#This Row],[Z Score]]&gt;3,"Yes","No")</f>
        <v>No</v>
      </c>
    </row>
    <row r="1813" spans="1:31" x14ac:dyDescent="0.3">
      <c r="A1813">
        <v>2238</v>
      </c>
      <c r="B1813" t="s">
        <v>2728</v>
      </c>
      <c r="C1813" t="s">
        <v>2691</v>
      </c>
      <c r="D1813" s="1">
        <v>44259</v>
      </c>
      <c r="E1813" s="1">
        <v>44536</v>
      </c>
      <c r="F1813" t="s">
        <v>6746</v>
      </c>
      <c r="G1813" t="s">
        <v>6813</v>
      </c>
      <c r="H1813" t="s">
        <v>6814</v>
      </c>
      <c r="I1813" t="s">
        <v>80</v>
      </c>
      <c r="J1813" t="s">
        <v>32</v>
      </c>
      <c r="K1813" t="str">
        <f>IF(employee_data3[[#This Row],[EmployeeStatus]]="Active", "Active", "Attrition")</f>
        <v>Active</v>
      </c>
      <c r="L1813" t="s">
        <v>52</v>
      </c>
      <c r="M1813" t="s">
        <v>64</v>
      </c>
      <c r="N1813" t="s">
        <v>35</v>
      </c>
      <c r="O1813" t="s">
        <v>126</v>
      </c>
      <c r="P1813" t="s">
        <v>6815</v>
      </c>
      <c r="Q1813" t="s">
        <v>170</v>
      </c>
      <c r="R1813" t="s">
        <v>177</v>
      </c>
      <c r="S1813" s="1">
        <v>26315</v>
      </c>
      <c r="T1813">
        <f>DATEDIF(employee_data3[[#This Row],[DOB]],DATE(2023, 1, 1), "Y")</f>
        <v>50</v>
      </c>
      <c r="U1813" t="str">
        <f>IF(employee_data3[[#This Row],[Age]]&lt;=25, "Remaja", IF(employee_data3[[#This Row],[Age]]&lt;=55, "Dewasa", "Lansia"))</f>
        <v>Dewasa</v>
      </c>
      <c r="V1813" t="s">
        <v>91</v>
      </c>
      <c r="W1813" t="s">
        <v>2214</v>
      </c>
      <c r="X1813" t="s">
        <v>55</v>
      </c>
      <c r="Y1813">
        <v>55252</v>
      </c>
      <c r="Z1813" t="s">
        <v>56</v>
      </c>
      <c r="AA1813" t="s">
        <v>44</v>
      </c>
      <c r="AB1813" t="s">
        <v>45</v>
      </c>
      <c r="AC1813">
        <v>2</v>
      </c>
      <c r="AD1813" s="11">
        <f>(employee_data3[[#This Row],[Current Employee Rating]]-AVERAGE(employee_data3[Current Employee Rating]))/STDEV(employee_data3[Current Employee Rating])</f>
        <v>-0.95460685411671475</v>
      </c>
      <c r="AE1813" s="11" t="str">
        <f>IF(employee_data3[[#This Row],[Z Score]]&gt;3,"Yes","No")</f>
        <v>No</v>
      </c>
    </row>
    <row r="1814" spans="1:31" x14ac:dyDescent="0.3">
      <c r="A1814">
        <v>2239</v>
      </c>
      <c r="B1814" t="s">
        <v>5874</v>
      </c>
      <c r="C1814" t="s">
        <v>3714</v>
      </c>
      <c r="D1814" s="1">
        <v>44995</v>
      </c>
      <c r="E1814" s="1">
        <v>45020</v>
      </c>
      <c r="F1814" t="s">
        <v>6751</v>
      </c>
      <c r="G1814" t="s">
        <v>6816</v>
      </c>
      <c r="H1814" t="s">
        <v>6817</v>
      </c>
      <c r="I1814" t="s">
        <v>133</v>
      </c>
      <c r="J1814" t="s">
        <v>32</v>
      </c>
      <c r="K1814" t="str">
        <f>IF(employee_data3[[#This Row],[EmployeeStatus]]="Active", "Active", "Attrition")</f>
        <v>Active</v>
      </c>
      <c r="L1814" t="s">
        <v>63</v>
      </c>
      <c r="M1814" t="s">
        <v>34</v>
      </c>
      <c r="N1814" t="s">
        <v>52</v>
      </c>
      <c r="O1814" t="s">
        <v>140</v>
      </c>
      <c r="P1814" t="s">
        <v>6818</v>
      </c>
      <c r="Q1814" t="s">
        <v>170</v>
      </c>
      <c r="R1814" t="s">
        <v>332</v>
      </c>
      <c r="S1814" s="1">
        <v>22991</v>
      </c>
      <c r="T1814">
        <f>DATEDIF(employee_data3[[#This Row],[DOB]],DATE(2023, 1, 1), "Y")</f>
        <v>60</v>
      </c>
      <c r="U1814" t="str">
        <f>IF(employee_data3[[#This Row],[Age]]&lt;=25, "Remaja", IF(employee_data3[[#This Row],[Age]]&lt;=55, "Dewasa", "Lansia"))</f>
        <v>Lansia</v>
      </c>
      <c r="V1814" t="s">
        <v>40</v>
      </c>
      <c r="W1814" t="s">
        <v>243</v>
      </c>
      <c r="X1814" t="s">
        <v>55</v>
      </c>
      <c r="Y1814">
        <v>62468</v>
      </c>
      <c r="Z1814" t="s">
        <v>128</v>
      </c>
      <c r="AA1814" t="s">
        <v>104</v>
      </c>
      <c r="AB1814" t="s">
        <v>45</v>
      </c>
      <c r="AC1814">
        <v>5</v>
      </c>
      <c r="AD1814" s="11">
        <f>(employee_data3[[#This Row],[Current Employee Rating]]-AVERAGE(employee_data3[Current Employee Rating]))/STDEV(employee_data3[Current Employee Rating])</f>
        <v>2.0008323227152198</v>
      </c>
      <c r="AE1814" s="11" t="str">
        <f>IF(employee_data3[[#This Row],[Z Score]]&gt;3,"Yes","No")</f>
        <v>No</v>
      </c>
    </row>
    <row r="1815" spans="1:31" x14ac:dyDescent="0.3">
      <c r="A1815">
        <v>2240</v>
      </c>
      <c r="B1815" t="s">
        <v>1239</v>
      </c>
      <c r="C1815" t="s">
        <v>2279</v>
      </c>
      <c r="D1815" s="1">
        <v>43439</v>
      </c>
      <c r="E1815" s="1"/>
      <c r="F1815" t="s">
        <v>1773</v>
      </c>
      <c r="G1815" t="s">
        <v>6819</v>
      </c>
      <c r="H1815" t="s">
        <v>6820</v>
      </c>
      <c r="I1815" t="s">
        <v>133</v>
      </c>
      <c r="J1815" t="s">
        <v>32</v>
      </c>
      <c r="K1815" t="str">
        <f>IF(employee_data3[[#This Row],[EmployeeStatus]]="Active", "Active", "Attrition")</f>
        <v>Active</v>
      </c>
      <c r="L1815" t="s">
        <v>52</v>
      </c>
      <c r="M1815" t="s">
        <v>64</v>
      </c>
      <c r="N1815" t="s">
        <v>52</v>
      </c>
      <c r="O1815" t="s">
        <v>36</v>
      </c>
      <c r="P1815" t="s">
        <v>37</v>
      </c>
      <c r="Q1815" t="s">
        <v>170</v>
      </c>
      <c r="R1815" t="s">
        <v>39</v>
      </c>
      <c r="S1815" s="1">
        <v>35762</v>
      </c>
      <c r="T1815">
        <f>DATEDIF(employee_data3[[#This Row],[DOB]],DATE(2023, 1, 1), "Y")</f>
        <v>25</v>
      </c>
      <c r="U1815" t="str">
        <f>IF(employee_data3[[#This Row],[Age]]&lt;=25, "Remaja", IF(employee_data3[[#This Row],[Age]]&lt;=55, "Dewasa", "Lansia"))</f>
        <v>Remaja</v>
      </c>
      <c r="V1815" t="s">
        <v>40</v>
      </c>
      <c r="W1815" t="s">
        <v>41</v>
      </c>
      <c r="X1815" t="s">
        <v>42</v>
      </c>
      <c r="Y1815">
        <v>91567</v>
      </c>
      <c r="Z1815" t="s">
        <v>56</v>
      </c>
      <c r="AA1815" t="s">
        <v>84</v>
      </c>
      <c r="AB1815" t="s">
        <v>45</v>
      </c>
      <c r="AC1815">
        <v>2</v>
      </c>
      <c r="AD1815" s="11">
        <f>(employee_data3[[#This Row],[Current Employee Rating]]-AVERAGE(employee_data3[Current Employee Rating]))/STDEV(employee_data3[Current Employee Rating])</f>
        <v>-0.95460685411671475</v>
      </c>
      <c r="AE1815" s="11" t="str">
        <f>IF(employee_data3[[#This Row],[Z Score]]&gt;3,"Yes","No")</f>
        <v>No</v>
      </c>
    </row>
    <row r="1816" spans="1:31" x14ac:dyDescent="0.3">
      <c r="A1816">
        <v>2241</v>
      </c>
      <c r="B1816" t="s">
        <v>6821</v>
      </c>
      <c r="C1816" t="s">
        <v>656</v>
      </c>
      <c r="D1816" s="1">
        <v>44371</v>
      </c>
      <c r="E1816" s="1"/>
      <c r="F1816" t="s">
        <v>1773</v>
      </c>
      <c r="G1816" t="s">
        <v>6822</v>
      </c>
      <c r="H1816" t="s">
        <v>6823</v>
      </c>
      <c r="I1816" t="s">
        <v>50</v>
      </c>
      <c r="J1816" t="s">
        <v>32</v>
      </c>
      <c r="K1816" t="str">
        <f>IF(employee_data3[[#This Row],[EmployeeStatus]]="Active", "Active", "Attrition")</f>
        <v>Active</v>
      </c>
      <c r="L1816" t="s">
        <v>52</v>
      </c>
      <c r="M1816" t="s">
        <v>34</v>
      </c>
      <c r="N1816" t="s">
        <v>52</v>
      </c>
      <c r="O1816" t="s">
        <v>36</v>
      </c>
      <c r="P1816" t="s">
        <v>37</v>
      </c>
      <c r="Q1816" t="s">
        <v>170</v>
      </c>
      <c r="R1816" t="s">
        <v>1012</v>
      </c>
      <c r="S1816" s="1">
        <v>29738</v>
      </c>
      <c r="T1816">
        <f>DATEDIF(employee_data3[[#This Row],[DOB]],DATE(2023, 1, 1), "Y")</f>
        <v>41</v>
      </c>
      <c r="U1816" t="str">
        <f>IF(employee_data3[[#This Row],[Age]]&lt;=25, "Remaja", IF(employee_data3[[#This Row],[Age]]&lt;=55, "Dewasa", "Lansia"))</f>
        <v>Dewasa</v>
      </c>
      <c r="V1816" t="s">
        <v>40</v>
      </c>
      <c r="W1816" t="s">
        <v>113</v>
      </c>
      <c r="X1816" t="s">
        <v>42</v>
      </c>
      <c r="Y1816">
        <v>5139</v>
      </c>
      <c r="Z1816" t="s">
        <v>56</v>
      </c>
      <c r="AA1816" t="s">
        <v>84</v>
      </c>
      <c r="AB1816" t="s">
        <v>45</v>
      </c>
      <c r="AC1816">
        <v>2</v>
      </c>
      <c r="AD1816" s="11">
        <f>(employee_data3[[#This Row],[Current Employee Rating]]-AVERAGE(employee_data3[Current Employee Rating]))/STDEV(employee_data3[Current Employee Rating])</f>
        <v>-0.95460685411671475</v>
      </c>
      <c r="AE1816" s="11" t="str">
        <f>IF(employee_data3[[#This Row],[Z Score]]&gt;3,"Yes","No")</f>
        <v>No</v>
      </c>
    </row>
    <row r="1817" spans="1:31" x14ac:dyDescent="0.3">
      <c r="A1817">
        <v>2242</v>
      </c>
      <c r="B1817" t="s">
        <v>6824</v>
      </c>
      <c r="C1817" t="s">
        <v>6825</v>
      </c>
      <c r="D1817" s="1">
        <v>44691</v>
      </c>
      <c r="E1817" s="1">
        <v>44758</v>
      </c>
      <c r="F1817" t="s">
        <v>1773</v>
      </c>
      <c r="G1817" t="s">
        <v>6826</v>
      </c>
      <c r="H1817" t="s">
        <v>6827</v>
      </c>
      <c r="I1817" t="s">
        <v>139</v>
      </c>
      <c r="J1817" t="s">
        <v>32</v>
      </c>
      <c r="K1817" t="str">
        <f>IF(employee_data3[[#This Row],[EmployeeStatus]]="Active", "Active", "Attrition")</f>
        <v>Active</v>
      </c>
      <c r="L1817" t="s">
        <v>63</v>
      </c>
      <c r="M1817" t="s">
        <v>34</v>
      </c>
      <c r="N1817" t="s">
        <v>35</v>
      </c>
      <c r="O1817" t="s">
        <v>126</v>
      </c>
      <c r="P1817" t="s">
        <v>6828</v>
      </c>
      <c r="Q1817" t="s">
        <v>170</v>
      </c>
      <c r="R1817" t="s">
        <v>90</v>
      </c>
      <c r="S1817" s="1">
        <v>34422</v>
      </c>
      <c r="T1817">
        <f>DATEDIF(employee_data3[[#This Row],[DOB]],DATE(2023, 1, 1), "Y")</f>
        <v>28</v>
      </c>
      <c r="U1817" t="str">
        <f>IF(employee_data3[[#This Row],[Age]]&lt;=25, "Remaja", IF(employee_data3[[#This Row],[Age]]&lt;=55, "Dewasa", "Lansia"))</f>
        <v>Dewasa</v>
      </c>
      <c r="V1817" t="s">
        <v>40</v>
      </c>
      <c r="W1817" t="s">
        <v>1062</v>
      </c>
      <c r="X1817" t="s">
        <v>42</v>
      </c>
      <c r="Y1817">
        <v>48114</v>
      </c>
      <c r="Z1817" t="s">
        <v>56</v>
      </c>
      <c r="AA1817" t="s">
        <v>84</v>
      </c>
      <c r="AB1817" t="s">
        <v>45</v>
      </c>
      <c r="AC1817">
        <v>4</v>
      </c>
      <c r="AD1817" s="11">
        <f>(employee_data3[[#This Row],[Current Employee Rating]]-AVERAGE(employee_data3[Current Employee Rating]))/STDEV(employee_data3[Current Employee Rating])</f>
        <v>1.0156859304379084</v>
      </c>
      <c r="AE1817" s="11" t="str">
        <f>IF(employee_data3[[#This Row],[Z Score]]&gt;3,"Yes","No")</f>
        <v>No</v>
      </c>
    </row>
    <row r="1818" spans="1:31" x14ac:dyDescent="0.3">
      <c r="A1818">
        <v>2243</v>
      </c>
      <c r="B1818" t="s">
        <v>3227</v>
      </c>
      <c r="C1818" t="s">
        <v>1529</v>
      </c>
      <c r="D1818" s="1">
        <v>45029</v>
      </c>
      <c r="E1818" s="1">
        <v>45049</v>
      </c>
      <c r="F1818" t="s">
        <v>1773</v>
      </c>
      <c r="G1818" t="s">
        <v>4159</v>
      </c>
      <c r="H1818" t="s">
        <v>6829</v>
      </c>
      <c r="I1818" t="s">
        <v>80</v>
      </c>
      <c r="J1818" t="s">
        <v>32</v>
      </c>
      <c r="K1818" t="str">
        <f>IF(employee_data3[[#This Row],[EmployeeStatus]]="Active", "Active", "Attrition")</f>
        <v>Active</v>
      </c>
      <c r="L1818" t="s">
        <v>63</v>
      </c>
      <c r="M1818" t="s">
        <v>51</v>
      </c>
      <c r="N1818" t="s">
        <v>52</v>
      </c>
      <c r="O1818" t="s">
        <v>99</v>
      </c>
      <c r="P1818" t="s">
        <v>6830</v>
      </c>
      <c r="Q1818" t="s">
        <v>170</v>
      </c>
      <c r="R1818" t="s">
        <v>39</v>
      </c>
      <c r="S1818" s="1">
        <v>19925</v>
      </c>
      <c r="T1818">
        <f>DATEDIF(employee_data3[[#This Row],[DOB]],DATE(2023, 1, 1), "Y")</f>
        <v>68</v>
      </c>
      <c r="U1818" t="str">
        <f>IF(employee_data3[[#This Row],[Age]]&lt;=25, "Remaja", IF(employee_data3[[#This Row],[Age]]&lt;=55, "Dewasa", "Lansia"))</f>
        <v>Lansia</v>
      </c>
      <c r="V1818" t="s">
        <v>91</v>
      </c>
      <c r="W1818" t="s">
        <v>41</v>
      </c>
      <c r="X1818" t="s">
        <v>42</v>
      </c>
      <c r="Y1818">
        <v>90316</v>
      </c>
      <c r="Z1818" t="s">
        <v>74</v>
      </c>
      <c r="AA1818" t="s">
        <v>84</v>
      </c>
      <c r="AB1818" t="s">
        <v>45</v>
      </c>
      <c r="AC1818">
        <v>4</v>
      </c>
      <c r="AD1818" s="11">
        <f>(employee_data3[[#This Row],[Current Employee Rating]]-AVERAGE(employee_data3[Current Employee Rating]))/STDEV(employee_data3[Current Employee Rating])</f>
        <v>1.0156859304379084</v>
      </c>
      <c r="AE1818" s="11" t="str">
        <f>IF(employee_data3[[#This Row],[Z Score]]&gt;3,"Yes","No")</f>
        <v>No</v>
      </c>
    </row>
    <row r="1819" spans="1:31" x14ac:dyDescent="0.3">
      <c r="A1819">
        <v>2244</v>
      </c>
      <c r="B1819" t="s">
        <v>6831</v>
      </c>
      <c r="C1819" t="s">
        <v>1712</v>
      </c>
      <c r="D1819" s="1">
        <v>44777</v>
      </c>
      <c r="E1819" s="1"/>
      <c r="F1819" t="s">
        <v>6743</v>
      </c>
      <c r="G1819" t="s">
        <v>6832</v>
      </c>
      <c r="H1819" t="s">
        <v>6833</v>
      </c>
      <c r="I1819" t="s">
        <v>168</v>
      </c>
      <c r="J1819" t="s">
        <v>32</v>
      </c>
      <c r="K1819" t="str">
        <f>IF(employee_data3[[#This Row],[EmployeeStatus]]="Active", "Active", "Attrition")</f>
        <v>Active</v>
      </c>
      <c r="L1819" t="s">
        <v>33</v>
      </c>
      <c r="M1819" t="s">
        <v>34</v>
      </c>
      <c r="N1819" t="s">
        <v>35</v>
      </c>
      <c r="O1819" t="s">
        <v>36</v>
      </c>
      <c r="P1819" t="s">
        <v>37</v>
      </c>
      <c r="Q1819" t="s">
        <v>170</v>
      </c>
      <c r="R1819" t="s">
        <v>90</v>
      </c>
      <c r="S1819" s="1">
        <v>18240</v>
      </c>
      <c r="T1819">
        <f>DATEDIF(employee_data3[[#This Row],[DOB]],DATE(2023, 1, 1), "Y")</f>
        <v>73</v>
      </c>
      <c r="U1819" t="str">
        <f>IF(employee_data3[[#This Row],[Age]]&lt;=25, "Remaja", IF(employee_data3[[#This Row],[Age]]&lt;=55, "Dewasa", "Lansia"))</f>
        <v>Lansia</v>
      </c>
      <c r="V1819" t="s">
        <v>91</v>
      </c>
      <c r="W1819" t="s">
        <v>193</v>
      </c>
      <c r="X1819" t="s">
        <v>42</v>
      </c>
      <c r="Y1819">
        <v>47299</v>
      </c>
      <c r="Z1819" t="s">
        <v>74</v>
      </c>
      <c r="AA1819" t="s">
        <v>84</v>
      </c>
      <c r="AB1819" t="s">
        <v>45</v>
      </c>
      <c r="AC1819">
        <v>4</v>
      </c>
      <c r="AD1819" s="11">
        <f>(employee_data3[[#This Row],[Current Employee Rating]]-AVERAGE(employee_data3[Current Employee Rating]))/STDEV(employee_data3[Current Employee Rating])</f>
        <v>1.0156859304379084</v>
      </c>
      <c r="AE1819" s="11" t="str">
        <f>IF(employee_data3[[#This Row],[Z Score]]&gt;3,"Yes","No")</f>
        <v>No</v>
      </c>
    </row>
    <row r="1820" spans="1:31" x14ac:dyDescent="0.3">
      <c r="A1820">
        <v>2245</v>
      </c>
      <c r="B1820" t="s">
        <v>6834</v>
      </c>
      <c r="C1820" t="s">
        <v>1929</v>
      </c>
      <c r="D1820" s="1">
        <v>44255</v>
      </c>
      <c r="E1820" s="1">
        <v>44755</v>
      </c>
      <c r="F1820" t="s">
        <v>6746</v>
      </c>
      <c r="G1820" t="s">
        <v>6835</v>
      </c>
      <c r="H1820" t="s">
        <v>6836</v>
      </c>
      <c r="I1820" t="s">
        <v>98</v>
      </c>
      <c r="J1820" t="s">
        <v>32</v>
      </c>
      <c r="K1820" t="str">
        <f>IF(employee_data3[[#This Row],[EmployeeStatus]]="Active", "Active", "Attrition")</f>
        <v>Active</v>
      </c>
      <c r="L1820" t="s">
        <v>52</v>
      </c>
      <c r="M1820" t="s">
        <v>34</v>
      </c>
      <c r="N1820" t="s">
        <v>52</v>
      </c>
      <c r="O1820" t="s">
        <v>126</v>
      </c>
      <c r="P1820" t="s">
        <v>6837</v>
      </c>
      <c r="Q1820" t="s">
        <v>170</v>
      </c>
      <c r="R1820" t="s">
        <v>111</v>
      </c>
      <c r="S1820" s="1">
        <v>17060</v>
      </c>
      <c r="T1820">
        <f>DATEDIF(employee_data3[[#This Row],[DOB]],DATE(2023, 1, 1), "Y")</f>
        <v>76</v>
      </c>
      <c r="U1820" t="str">
        <f>IF(employee_data3[[#This Row],[Age]]&lt;=25, "Remaja", IF(employee_data3[[#This Row],[Age]]&lt;=55, "Dewasa", "Lansia"))</f>
        <v>Lansia</v>
      </c>
      <c r="V1820" t="s">
        <v>40</v>
      </c>
      <c r="W1820" t="s">
        <v>6</v>
      </c>
      <c r="X1820" t="s">
        <v>55</v>
      </c>
      <c r="Y1820">
        <v>54056</v>
      </c>
      <c r="Z1820" t="s">
        <v>93</v>
      </c>
      <c r="AA1820" t="s">
        <v>104</v>
      </c>
      <c r="AB1820" t="s">
        <v>45</v>
      </c>
      <c r="AC1820">
        <v>5</v>
      </c>
      <c r="AD1820" s="11">
        <f>(employee_data3[[#This Row],[Current Employee Rating]]-AVERAGE(employee_data3[Current Employee Rating]))/STDEV(employee_data3[Current Employee Rating])</f>
        <v>2.0008323227152198</v>
      </c>
      <c r="AE1820" s="11" t="str">
        <f>IF(employee_data3[[#This Row],[Z Score]]&gt;3,"Yes","No")</f>
        <v>No</v>
      </c>
    </row>
    <row r="1821" spans="1:31" x14ac:dyDescent="0.3">
      <c r="A1821">
        <v>2246</v>
      </c>
      <c r="B1821" t="s">
        <v>2101</v>
      </c>
      <c r="C1821" t="s">
        <v>3000</v>
      </c>
      <c r="D1821" s="1">
        <v>44118</v>
      </c>
      <c r="E1821" s="1">
        <v>44661</v>
      </c>
      <c r="F1821" t="s">
        <v>6751</v>
      </c>
      <c r="G1821" t="s">
        <v>6838</v>
      </c>
      <c r="H1821" t="s">
        <v>6839</v>
      </c>
      <c r="I1821" t="s">
        <v>118</v>
      </c>
      <c r="J1821" t="s">
        <v>32</v>
      </c>
      <c r="K1821" t="str">
        <f>IF(employee_data3[[#This Row],[EmployeeStatus]]="Active", "Active", "Attrition")</f>
        <v>Active</v>
      </c>
      <c r="L1821" t="s">
        <v>33</v>
      </c>
      <c r="M1821" t="s">
        <v>64</v>
      </c>
      <c r="N1821" t="s">
        <v>52</v>
      </c>
      <c r="O1821" t="s">
        <v>126</v>
      </c>
      <c r="P1821" t="s">
        <v>6840</v>
      </c>
      <c r="Q1821" t="s">
        <v>170</v>
      </c>
      <c r="R1821" t="s">
        <v>90</v>
      </c>
      <c r="S1821" s="1">
        <v>26990</v>
      </c>
      <c r="T1821">
        <f>DATEDIF(employee_data3[[#This Row],[DOB]],DATE(2023, 1, 1), "Y")</f>
        <v>49</v>
      </c>
      <c r="U1821" t="str">
        <f>IF(employee_data3[[#This Row],[Age]]&lt;=25, "Remaja", IF(employee_data3[[#This Row],[Age]]&lt;=55, "Dewasa", "Lansia"))</f>
        <v>Dewasa</v>
      </c>
      <c r="V1821" t="s">
        <v>40</v>
      </c>
      <c r="W1821" t="s">
        <v>103</v>
      </c>
      <c r="X1821" t="s">
        <v>55</v>
      </c>
      <c r="Y1821">
        <v>7728</v>
      </c>
      <c r="Z1821" t="s">
        <v>43</v>
      </c>
      <c r="AA1821" t="s">
        <v>104</v>
      </c>
      <c r="AB1821" t="s">
        <v>45</v>
      </c>
      <c r="AC1821">
        <v>4</v>
      </c>
      <c r="AD1821" s="11">
        <f>(employee_data3[[#This Row],[Current Employee Rating]]-AVERAGE(employee_data3[Current Employee Rating]))/STDEV(employee_data3[Current Employee Rating])</f>
        <v>1.0156859304379084</v>
      </c>
      <c r="AE1821" s="11" t="str">
        <f>IF(employee_data3[[#This Row],[Z Score]]&gt;3,"Yes","No")</f>
        <v>No</v>
      </c>
    </row>
    <row r="1822" spans="1:31" x14ac:dyDescent="0.3">
      <c r="A1822">
        <v>2247</v>
      </c>
      <c r="B1822" t="s">
        <v>2242</v>
      </c>
      <c r="C1822" t="s">
        <v>3924</v>
      </c>
      <c r="D1822" s="1">
        <v>43353</v>
      </c>
      <c r="E1822" s="1">
        <v>45085</v>
      </c>
      <c r="F1822" t="s">
        <v>1773</v>
      </c>
      <c r="G1822" t="s">
        <v>6841</v>
      </c>
      <c r="H1822" t="s">
        <v>6842</v>
      </c>
      <c r="I1822" t="s">
        <v>133</v>
      </c>
      <c r="J1822" t="s">
        <v>32</v>
      </c>
      <c r="K1822" t="str">
        <f>IF(employee_data3[[#This Row],[EmployeeStatus]]="Active", "Active", "Attrition")</f>
        <v>Active</v>
      </c>
      <c r="L1822" t="s">
        <v>52</v>
      </c>
      <c r="M1822" t="s">
        <v>64</v>
      </c>
      <c r="N1822" t="s">
        <v>35</v>
      </c>
      <c r="O1822" t="s">
        <v>126</v>
      </c>
      <c r="P1822" t="s">
        <v>6843</v>
      </c>
      <c r="Q1822" t="s">
        <v>170</v>
      </c>
      <c r="R1822" t="s">
        <v>231</v>
      </c>
      <c r="S1822" s="1">
        <v>30416</v>
      </c>
      <c r="T1822">
        <f>DATEDIF(employee_data3[[#This Row],[DOB]],DATE(2023, 1, 1), "Y")</f>
        <v>39</v>
      </c>
      <c r="U1822" t="str">
        <f>IF(employee_data3[[#This Row],[Age]]&lt;=25, "Remaja", IF(employee_data3[[#This Row],[Age]]&lt;=55, "Dewasa", "Lansia"))</f>
        <v>Dewasa</v>
      </c>
      <c r="V1822" t="s">
        <v>40</v>
      </c>
      <c r="W1822" t="s">
        <v>113</v>
      </c>
      <c r="X1822" t="s">
        <v>42</v>
      </c>
      <c r="Y1822">
        <v>70092</v>
      </c>
      <c r="Z1822" t="s">
        <v>56</v>
      </c>
      <c r="AA1822" t="s">
        <v>44</v>
      </c>
      <c r="AB1822" t="s">
        <v>45</v>
      </c>
      <c r="AC1822">
        <v>2</v>
      </c>
      <c r="AD1822" s="11">
        <f>(employee_data3[[#This Row],[Current Employee Rating]]-AVERAGE(employee_data3[Current Employee Rating]))/STDEV(employee_data3[Current Employee Rating])</f>
        <v>-0.95460685411671475</v>
      </c>
      <c r="AE1822" s="11" t="str">
        <f>IF(employee_data3[[#This Row],[Z Score]]&gt;3,"Yes","No")</f>
        <v>No</v>
      </c>
    </row>
    <row r="1823" spans="1:31" x14ac:dyDescent="0.3">
      <c r="A1823">
        <v>2248</v>
      </c>
      <c r="B1823" t="s">
        <v>6556</v>
      </c>
      <c r="C1823" t="s">
        <v>401</v>
      </c>
      <c r="D1823" s="1">
        <v>44911</v>
      </c>
      <c r="E1823" s="1">
        <v>45074</v>
      </c>
      <c r="F1823" t="s">
        <v>1773</v>
      </c>
      <c r="G1823" t="s">
        <v>6844</v>
      </c>
      <c r="H1823" t="s">
        <v>6845</v>
      </c>
      <c r="I1823" t="s">
        <v>50</v>
      </c>
      <c r="J1823" t="s">
        <v>32</v>
      </c>
      <c r="K1823" t="str">
        <f>IF(employee_data3[[#This Row],[EmployeeStatus]]="Active", "Active", "Attrition")</f>
        <v>Active</v>
      </c>
      <c r="L1823" t="s">
        <v>52</v>
      </c>
      <c r="M1823" t="s">
        <v>64</v>
      </c>
      <c r="N1823" t="s">
        <v>35</v>
      </c>
      <c r="O1823" t="s">
        <v>140</v>
      </c>
      <c r="P1823" t="s">
        <v>6846</v>
      </c>
      <c r="Q1823" t="s">
        <v>170</v>
      </c>
      <c r="R1823" t="s">
        <v>90</v>
      </c>
      <c r="S1823" s="1">
        <v>36511</v>
      </c>
      <c r="T1823">
        <f>DATEDIF(employee_data3[[#This Row],[DOB]],DATE(2023, 1, 1), "Y")</f>
        <v>23</v>
      </c>
      <c r="U1823" t="str">
        <f>IF(employee_data3[[#This Row],[Age]]&lt;=25, "Remaja", IF(employee_data3[[#This Row],[Age]]&lt;=55, "Dewasa", "Lansia"))</f>
        <v>Remaja</v>
      </c>
      <c r="V1823" t="s">
        <v>40</v>
      </c>
      <c r="W1823" t="s">
        <v>83</v>
      </c>
      <c r="X1823" t="s">
        <v>42</v>
      </c>
      <c r="Y1823">
        <v>71142</v>
      </c>
      <c r="Z1823" t="s">
        <v>56</v>
      </c>
      <c r="AA1823" t="s">
        <v>44</v>
      </c>
      <c r="AB1823" t="s">
        <v>45</v>
      </c>
      <c r="AC1823">
        <v>2</v>
      </c>
      <c r="AD1823" s="11">
        <f>(employee_data3[[#This Row],[Current Employee Rating]]-AVERAGE(employee_data3[Current Employee Rating]))/STDEV(employee_data3[Current Employee Rating])</f>
        <v>-0.95460685411671475</v>
      </c>
      <c r="AE1823" s="11" t="str">
        <f>IF(employee_data3[[#This Row],[Z Score]]&gt;3,"Yes","No")</f>
        <v>No</v>
      </c>
    </row>
    <row r="1824" spans="1:31" x14ac:dyDescent="0.3">
      <c r="A1824">
        <v>2249</v>
      </c>
      <c r="B1824" t="s">
        <v>6847</v>
      </c>
      <c r="C1824" t="s">
        <v>6848</v>
      </c>
      <c r="D1824" s="1">
        <v>43371</v>
      </c>
      <c r="E1824" s="1">
        <v>43491</v>
      </c>
      <c r="F1824" t="s">
        <v>1773</v>
      </c>
      <c r="G1824" t="s">
        <v>6849</v>
      </c>
      <c r="H1824" t="s">
        <v>6850</v>
      </c>
      <c r="I1824" t="s">
        <v>139</v>
      </c>
      <c r="J1824" t="s">
        <v>32</v>
      </c>
      <c r="K1824" t="str">
        <f>IF(employee_data3[[#This Row],[EmployeeStatus]]="Active", "Active", "Attrition")</f>
        <v>Active</v>
      </c>
      <c r="L1824" t="s">
        <v>33</v>
      </c>
      <c r="M1824" t="s">
        <v>34</v>
      </c>
      <c r="N1824" t="s">
        <v>52</v>
      </c>
      <c r="O1824" t="s">
        <v>175</v>
      </c>
      <c r="P1824" t="s">
        <v>6851</v>
      </c>
      <c r="Q1824" t="s">
        <v>170</v>
      </c>
      <c r="R1824" t="s">
        <v>90</v>
      </c>
      <c r="S1824" s="1">
        <v>34645</v>
      </c>
      <c r="T1824">
        <f>DATEDIF(employee_data3[[#This Row],[DOB]],DATE(2023, 1, 1), "Y")</f>
        <v>28</v>
      </c>
      <c r="U1824" t="str">
        <f>IF(employee_data3[[#This Row],[Age]]&lt;=25, "Remaja", IF(employee_data3[[#This Row],[Age]]&lt;=55, "Dewasa", "Lansia"))</f>
        <v>Dewasa</v>
      </c>
      <c r="V1824" t="s">
        <v>40</v>
      </c>
      <c r="W1824" t="s">
        <v>83</v>
      </c>
      <c r="X1824" t="s">
        <v>42</v>
      </c>
      <c r="Y1824">
        <v>2760</v>
      </c>
      <c r="Z1824" t="s">
        <v>93</v>
      </c>
      <c r="AA1824" t="s">
        <v>104</v>
      </c>
      <c r="AB1824" t="s">
        <v>45</v>
      </c>
      <c r="AC1824">
        <v>4</v>
      </c>
      <c r="AD1824" s="11">
        <f>(employee_data3[[#This Row],[Current Employee Rating]]-AVERAGE(employee_data3[Current Employee Rating]))/STDEV(employee_data3[Current Employee Rating])</f>
        <v>1.0156859304379084</v>
      </c>
      <c r="AE1824" s="11" t="str">
        <f>IF(employee_data3[[#This Row],[Z Score]]&gt;3,"Yes","No")</f>
        <v>No</v>
      </c>
    </row>
    <row r="1825" spans="1:31" x14ac:dyDescent="0.3">
      <c r="A1825">
        <v>2250</v>
      </c>
      <c r="B1825" t="s">
        <v>3709</v>
      </c>
      <c r="C1825" t="s">
        <v>4094</v>
      </c>
      <c r="D1825" s="1">
        <v>44628</v>
      </c>
      <c r="E1825" s="1">
        <v>44677</v>
      </c>
      <c r="F1825" t="s">
        <v>1773</v>
      </c>
      <c r="G1825" t="s">
        <v>6852</v>
      </c>
      <c r="H1825" t="s">
        <v>6853</v>
      </c>
      <c r="I1825" t="s">
        <v>80</v>
      </c>
      <c r="J1825" t="s">
        <v>32</v>
      </c>
      <c r="K1825" t="str">
        <f>IF(employee_data3[[#This Row],[EmployeeStatus]]="Active", "Active", "Attrition")</f>
        <v>Active</v>
      </c>
      <c r="L1825" t="s">
        <v>33</v>
      </c>
      <c r="M1825" t="s">
        <v>34</v>
      </c>
      <c r="N1825" t="s">
        <v>35</v>
      </c>
      <c r="O1825" t="s">
        <v>99</v>
      </c>
      <c r="P1825" t="s">
        <v>6854</v>
      </c>
      <c r="Q1825" t="s">
        <v>170</v>
      </c>
      <c r="R1825" t="s">
        <v>53</v>
      </c>
      <c r="S1825" s="1">
        <v>22891</v>
      </c>
      <c r="T1825">
        <f>DATEDIF(employee_data3[[#This Row],[DOB]],DATE(2023, 1, 1), "Y")</f>
        <v>60</v>
      </c>
      <c r="U1825" t="str">
        <f>IF(employee_data3[[#This Row],[Age]]&lt;=25, "Remaja", IF(employee_data3[[#This Row],[Age]]&lt;=55, "Dewasa", "Lansia"))</f>
        <v>Lansia</v>
      </c>
      <c r="V1825" t="s">
        <v>91</v>
      </c>
      <c r="W1825" t="s">
        <v>352</v>
      </c>
      <c r="X1825" t="s">
        <v>42</v>
      </c>
      <c r="Y1825">
        <v>13557</v>
      </c>
      <c r="Z1825" t="s">
        <v>128</v>
      </c>
      <c r="AA1825" t="s">
        <v>84</v>
      </c>
      <c r="AB1825" t="s">
        <v>45</v>
      </c>
      <c r="AC1825">
        <v>5</v>
      </c>
      <c r="AD1825" s="11">
        <f>(employee_data3[[#This Row],[Current Employee Rating]]-AVERAGE(employee_data3[Current Employee Rating]))/STDEV(employee_data3[Current Employee Rating])</f>
        <v>2.0008323227152198</v>
      </c>
      <c r="AE1825" s="11" t="str">
        <f>IF(employee_data3[[#This Row],[Z Score]]&gt;3,"Yes","No")</f>
        <v>No</v>
      </c>
    </row>
    <row r="1826" spans="1:31" x14ac:dyDescent="0.3">
      <c r="A1826">
        <v>2251</v>
      </c>
      <c r="B1826" t="s">
        <v>6855</v>
      </c>
      <c r="C1826" t="s">
        <v>3114</v>
      </c>
      <c r="D1826" s="1">
        <v>44573</v>
      </c>
      <c r="E1826" s="1"/>
      <c r="F1826" t="s">
        <v>6743</v>
      </c>
      <c r="G1826" t="s">
        <v>6856</v>
      </c>
      <c r="H1826" t="s">
        <v>6857</v>
      </c>
      <c r="I1826" t="s">
        <v>168</v>
      </c>
      <c r="J1826" t="s">
        <v>32</v>
      </c>
      <c r="K1826" t="str">
        <f>IF(employee_data3[[#This Row],[EmployeeStatus]]="Active", "Active", "Attrition")</f>
        <v>Active</v>
      </c>
      <c r="L1826" t="s">
        <v>52</v>
      </c>
      <c r="M1826" t="s">
        <v>64</v>
      </c>
      <c r="N1826" t="s">
        <v>35</v>
      </c>
      <c r="O1826" t="s">
        <v>36</v>
      </c>
      <c r="P1826" t="s">
        <v>37</v>
      </c>
      <c r="Q1826" t="s">
        <v>170</v>
      </c>
      <c r="R1826" t="s">
        <v>177</v>
      </c>
      <c r="S1826" s="1">
        <v>28766</v>
      </c>
      <c r="T1826">
        <f>DATEDIF(employee_data3[[#This Row],[DOB]],DATE(2023, 1, 1), "Y")</f>
        <v>44</v>
      </c>
      <c r="U1826" t="str">
        <f>IF(employee_data3[[#This Row],[Age]]&lt;=25, "Remaja", IF(employee_data3[[#This Row],[Age]]&lt;=55, "Dewasa", "Lansia"))</f>
        <v>Dewasa</v>
      </c>
      <c r="V1826" t="s">
        <v>40</v>
      </c>
      <c r="W1826" t="s">
        <v>2800</v>
      </c>
      <c r="X1826" t="s">
        <v>42</v>
      </c>
      <c r="Y1826">
        <v>81938</v>
      </c>
      <c r="Z1826" t="s">
        <v>56</v>
      </c>
      <c r="AA1826" t="s">
        <v>104</v>
      </c>
      <c r="AB1826" t="s">
        <v>45</v>
      </c>
      <c r="AC1826">
        <v>2</v>
      </c>
      <c r="AD1826" s="11">
        <f>(employee_data3[[#This Row],[Current Employee Rating]]-AVERAGE(employee_data3[Current Employee Rating]))/STDEV(employee_data3[Current Employee Rating])</f>
        <v>-0.95460685411671475</v>
      </c>
      <c r="AE1826" s="11" t="str">
        <f>IF(employee_data3[[#This Row],[Z Score]]&gt;3,"Yes","No")</f>
        <v>No</v>
      </c>
    </row>
    <row r="1827" spans="1:31" x14ac:dyDescent="0.3">
      <c r="A1827">
        <v>2252</v>
      </c>
      <c r="B1827" t="s">
        <v>6028</v>
      </c>
      <c r="C1827" t="s">
        <v>6858</v>
      </c>
      <c r="D1827" s="1">
        <v>44173</v>
      </c>
      <c r="E1827" s="1"/>
      <c r="F1827" t="s">
        <v>6746</v>
      </c>
      <c r="G1827" t="s">
        <v>6859</v>
      </c>
      <c r="H1827" t="s">
        <v>6860</v>
      </c>
      <c r="I1827" t="s">
        <v>98</v>
      </c>
      <c r="J1827" t="s">
        <v>32</v>
      </c>
      <c r="K1827" t="str">
        <f>IF(employee_data3[[#This Row],[EmployeeStatus]]="Active", "Active", "Attrition")</f>
        <v>Active</v>
      </c>
      <c r="L1827" t="s">
        <v>33</v>
      </c>
      <c r="M1827" t="s">
        <v>64</v>
      </c>
      <c r="N1827" t="s">
        <v>52</v>
      </c>
      <c r="O1827" t="s">
        <v>36</v>
      </c>
      <c r="P1827" t="s">
        <v>37</v>
      </c>
      <c r="Q1827" t="s">
        <v>170</v>
      </c>
      <c r="R1827" t="s">
        <v>90</v>
      </c>
      <c r="S1827" s="1">
        <v>26980</v>
      </c>
      <c r="T1827">
        <f>DATEDIF(employee_data3[[#This Row],[DOB]],DATE(2023, 1, 1), "Y")</f>
        <v>49</v>
      </c>
      <c r="U1827" t="str">
        <f>IF(employee_data3[[#This Row],[Age]]&lt;=25, "Remaja", IF(employee_data3[[#This Row],[Age]]&lt;=55, "Dewasa", "Lansia"))</f>
        <v>Dewasa</v>
      </c>
      <c r="V1827" t="s">
        <v>40</v>
      </c>
      <c r="W1827" t="s">
        <v>178</v>
      </c>
      <c r="X1827" t="s">
        <v>55</v>
      </c>
      <c r="Y1827">
        <v>73648</v>
      </c>
      <c r="Z1827" t="s">
        <v>43</v>
      </c>
      <c r="AA1827" t="s">
        <v>44</v>
      </c>
      <c r="AB1827" t="s">
        <v>45</v>
      </c>
      <c r="AC1827">
        <v>4</v>
      </c>
      <c r="AD1827" s="11">
        <f>(employee_data3[[#This Row],[Current Employee Rating]]-AVERAGE(employee_data3[Current Employee Rating]))/STDEV(employee_data3[Current Employee Rating])</f>
        <v>1.0156859304379084</v>
      </c>
      <c r="AE1827" s="11" t="str">
        <f>IF(employee_data3[[#This Row],[Z Score]]&gt;3,"Yes","No")</f>
        <v>No</v>
      </c>
    </row>
    <row r="1828" spans="1:31" x14ac:dyDescent="0.3">
      <c r="A1828">
        <v>2253</v>
      </c>
      <c r="B1828" t="s">
        <v>2753</v>
      </c>
      <c r="C1828" t="s">
        <v>6861</v>
      </c>
      <c r="D1828" s="1">
        <v>44152</v>
      </c>
      <c r="E1828" s="1"/>
      <c r="F1828" t="s">
        <v>1773</v>
      </c>
      <c r="G1828" t="s">
        <v>6862</v>
      </c>
      <c r="H1828" t="s">
        <v>6863</v>
      </c>
      <c r="I1828" t="s">
        <v>168</v>
      </c>
      <c r="J1828" t="s">
        <v>32</v>
      </c>
      <c r="K1828" t="str">
        <f>IF(employee_data3[[#This Row],[EmployeeStatus]]="Active", "Active", "Attrition")</f>
        <v>Active</v>
      </c>
      <c r="L1828" t="s">
        <v>63</v>
      </c>
      <c r="M1828" t="s">
        <v>51</v>
      </c>
      <c r="N1828" t="s">
        <v>63</v>
      </c>
      <c r="O1828" t="s">
        <v>36</v>
      </c>
      <c r="P1828" t="s">
        <v>37</v>
      </c>
      <c r="Q1828" t="s">
        <v>170</v>
      </c>
      <c r="R1828" t="s">
        <v>90</v>
      </c>
      <c r="S1828" s="1">
        <v>29987</v>
      </c>
      <c r="T1828">
        <f>DATEDIF(employee_data3[[#This Row],[DOB]],DATE(2023, 1, 1), "Y")</f>
        <v>40</v>
      </c>
      <c r="U1828" t="str">
        <f>IF(employee_data3[[#This Row],[Age]]&lt;=25, "Remaja", IF(employee_data3[[#This Row],[Age]]&lt;=55, "Dewasa", "Lansia"))</f>
        <v>Dewasa</v>
      </c>
      <c r="V1828" t="s">
        <v>40</v>
      </c>
      <c r="W1828" t="s">
        <v>103</v>
      </c>
      <c r="X1828" t="s">
        <v>42</v>
      </c>
      <c r="Y1828">
        <v>73024</v>
      </c>
      <c r="Z1828" t="s">
        <v>74</v>
      </c>
      <c r="AA1828" t="s">
        <v>75</v>
      </c>
      <c r="AB1828" t="s">
        <v>45</v>
      </c>
      <c r="AC1828">
        <v>1</v>
      </c>
      <c r="AD1828" s="11">
        <f>(employee_data3[[#This Row],[Current Employee Rating]]-AVERAGE(employee_data3[Current Employee Rating]))/STDEV(employee_data3[Current Employee Rating])</f>
        <v>-1.9397532463940264</v>
      </c>
      <c r="AE1828" s="11" t="str">
        <f>IF(employee_data3[[#This Row],[Z Score]]&gt;3,"Yes","No")</f>
        <v>No</v>
      </c>
    </row>
    <row r="1829" spans="1:31" x14ac:dyDescent="0.3">
      <c r="A1829">
        <v>2254</v>
      </c>
      <c r="B1829" t="s">
        <v>574</v>
      </c>
      <c r="C1829" t="s">
        <v>1951</v>
      </c>
      <c r="D1829" s="1">
        <v>44214</v>
      </c>
      <c r="E1829" s="1"/>
      <c r="F1829" t="s">
        <v>1773</v>
      </c>
      <c r="G1829" t="s">
        <v>6864</v>
      </c>
      <c r="H1829" t="s">
        <v>6865</v>
      </c>
      <c r="I1829" t="s">
        <v>133</v>
      </c>
      <c r="J1829" t="s">
        <v>32</v>
      </c>
      <c r="K1829" t="str">
        <f>IF(employee_data3[[#This Row],[EmployeeStatus]]="Active", "Active", "Attrition")</f>
        <v>Active</v>
      </c>
      <c r="L1829" t="s">
        <v>63</v>
      </c>
      <c r="M1829" t="s">
        <v>51</v>
      </c>
      <c r="N1829" t="s">
        <v>52</v>
      </c>
      <c r="O1829" t="s">
        <v>36</v>
      </c>
      <c r="P1829" t="s">
        <v>37</v>
      </c>
      <c r="Q1829" t="s">
        <v>170</v>
      </c>
      <c r="R1829" t="s">
        <v>66</v>
      </c>
      <c r="S1829" s="1">
        <v>21120</v>
      </c>
      <c r="T1829">
        <f>DATEDIF(employee_data3[[#This Row],[DOB]],DATE(2023, 1, 1), "Y")</f>
        <v>65</v>
      </c>
      <c r="U1829" t="str">
        <f>IF(employee_data3[[#This Row],[Age]]&lt;=25, "Remaja", IF(employee_data3[[#This Row],[Age]]&lt;=55, "Dewasa", "Lansia"))</f>
        <v>Lansia</v>
      </c>
      <c r="V1829" t="s">
        <v>40</v>
      </c>
      <c r="W1829" t="s">
        <v>395</v>
      </c>
      <c r="X1829" t="s">
        <v>42</v>
      </c>
      <c r="Y1829">
        <v>44031</v>
      </c>
      <c r="Z1829" t="s">
        <v>56</v>
      </c>
      <c r="AA1829" t="s">
        <v>75</v>
      </c>
      <c r="AB1829" t="s">
        <v>45</v>
      </c>
      <c r="AC1829">
        <v>2</v>
      </c>
      <c r="AD1829" s="11">
        <f>(employee_data3[[#This Row],[Current Employee Rating]]-AVERAGE(employee_data3[Current Employee Rating]))/STDEV(employee_data3[Current Employee Rating])</f>
        <v>-0.95460685411671475</v>
      </c>
      <c r="AE1829" s="11" t="str">
        <f>IF(employee_data3[[#This Row],[Z Score]]&gt;3,"Yes","No")</f>
        <v>No</v>
      </c>
    </row>
    <row r="1830" spans="1:31" x14ac:dyDescent="0.3">
      <c r="A1830">
        <v>2255</v>
      </c>
      <c r="B1830" t="s">
        <v>3284</v>
      </c>
      <c r="C1830" t="s">
        <v>1391</v>
      </c>
      <c r="D1830" s="1">
        <v>44089</v>
      </c>
      <c r="E1830" s="1">
        <v>44470</v>
      </c>
      <c r="F1830" t="s">
        <v>1773</v>
      </c>
      <c r="G1830" t="s">
        <v>6866</v>
      </c>
      <c r="H1830" t="s">
        <v>6867</v>
      </c>
      <c r="I1830" t="s">
        <v>80</v>
      </c>
      <c r="J1830" t="s">
        <v>32</v>
      </c>
      <c r="K1830" t="str">
        <f>IF(employee_data3[[#This Row],[EmployeeStatus]]="Active", "Active", "Attrition")</f>
        <v>Active</v>
      </c>
      <c r="L1830" t="s">
        <v>63</v>
      </c>
      <c r="M1830" t="s">
        <v>34</v>
      </c>
      <c r="N1830" t="s">
        <v>52</v>
      </c>
      <c r="O1830" t="s">
        <v>99</v>
      </c>
      <c r="P1830" t="s">
        <v>6868</v>
      </c>
      <c r="Q1830" t="s">
        <v>170</v>
      </c>
      <c r="R1830" t="s">
        <v>305</v>
      </c>
      <c r="S1830" s="1">
        <v>33070</v>
      </c>
      <c r="T1830">
        <f>DATEDIF(employee_data3[[#This Row],[DOB]],DATE(2023, 1, 1), "Y")</f>
        <v>32</v>
      </c>
      <c r="U1830" t="str">
        <f>IF(employee_data3[[#This Row],[Age]]&lt;=25, "Remaja", IF(employee_data3[[#This Row],[Age]]&lt;=55, "Dewasa", "Lansia"))</f>
        <v>Dewasa</v>
      </c>
      <c r="V1830" t="s">
        <v>40</v>
      </c>
      <c r="W1830" t="s">
        <v>163</v>
      </c>
      <c r="X1830" t="s">
        <v>42</v>
      </c>
      <c r="Y1830">
        <v>67812</v>
      </c>
      <c r="Z1830" t="s">
        <v>56</v>
      </c>
      <c r="AA1830" t="s">
        <v>75</v>
      </c>
      <c r="AB1830" t="s">
        <v>45</v>
      </c>
      <c r="AC1830">
        <v>2</v>
      </c>
      <c r="AD1830" s="11">
        <f>(employee_data3[[#This Row],[Current Employee Rating]]-AVERAGE(employee_data3[Current Employee Rating]))/STDEV(employee_data3[Current Employee Rating])</f>
        <v>-0.95460685411671475</v>
      </c>
      <c r="AE1830" s="11" t="str">
        <f>IF(employee_data3[[#This Row],[Z Score]]&gt;3,"Yes","No")</f>
        <v>No</v>
      </c>
    </row>
    <row r="1831" spans="1:31" x14ac:dyDescent="0.3">
      <c r="A1831">
        <v>2256</v>
      </c>
      <c r="B1831" t="s">
        <v>3208</v>
      </c>
      <c r="C1831" t="s">
        <v>1712</v>
      </c>
      <c r="D1831" s="1">
        <v>43810</v>
      </c>
      <c r="E1831" s="1"/>
      <c r="F1831" t="s">
        <v>1773</v>
      </c>
      <c r="G1831" t="s">
        <v>6869</v>
      </c>
      <c r="H1831" t="s">
        <v>6870</v>
      </c>
      <c r="I1831" t="s">
        <v>98</v>
      </c>
      <c r="J1831" t="s">
        <v>32</v>
      </c>
      <c r="K1831" t="str">
        <f>IF(employee_data3[[#This Row],[EmployeeStatus]]="Active", "Active", "Attrition")</f>
        <v>Active</v>
      </c>
      <c r="L1831" t="s">
        <v>52</v>
      </c>
      <c r="M1831" t="s">
        <v>34</v>
      </c>
      <c r="N1831" t="s">
        <v>63</v>
      </c>
      <c r="O1831" t="s">
        <v>36</v>
      </c>
      <c r="P1831" t="s">
        <v>37</v>
      </c>
      <c r="Q1831" t="s">
        <v>170</v>
      </c>
      <c r="R1831" t="s">
        <v>90</v>
      </c>
      <c r="S1831" s="1">
        <v>29949</v>
      </c>
      <c r="T1831">
        <f>DATEDIF(employee_data3[[#This Row],[DOB]],DATE(2023, 1, 1), "Y")</f>
        <v>41</v>
      </c>
      <c r="U1831" t="str">
        <f>IF(employee_data3[[#This Row],[Age]]&lt;=25, "Remaja", IF(employee_data3[[#This Row],[Age]]&lt;=55, "Dewasa", "Lansia"))</f>
        <v>Dewasa</v>
      </c>
      <c r="V1831" t="s">
        <v>91</v>
      </c>
      <c r="W1831" t="s">
        <v>193</v>
      </c>
      <c r="X1831" t="s">
        <v>42</v>
      </c>
      <c r="Y1831">
        <v>67840</v>
      </c>
      <c r="Z1831" t="s">
        <v>128</v>
      </c>
      <c r="AA1831" t="s">
        <v>44</v>
      </c>
      <c r="AB1831" t="s">
        <v>45</v>
      </c>
      <c r="AC1831">
        <v>5</v>
      </c>
      <c r="AD1831" s="11">
        <f>(employee_data3[[#This Row],[Current Employee Rating]]-AVERAGE(employee_data3[Current Employee Rating]))/STDEV(employee_data3[Current Employee Rating])</f>
        <v>2.0008323227152198</v>
      </c>
      <c r="AE1831" s="11" t="str">
        <f>IF(employee_data3[[#This Row],[Z Score]]&gt;3,"Yes","No")</f>
        <v>No</v>
      </c>
    </row>
    <row r="1832" spans="1:31" x14ac:dyDescent="0.3">
      <c r="A1832">
        <v>2257</v>
      </c>
      <c r="B1832" t="s">
        <v>6871</v>
      </c>
      <c r="C1832" t="s">
        <v>6872</v>
      </c>
      <c r="D1832" s="1">
        <v>44315</v>
      </c>
      <c r="E1832" s="1">
        <v>44722</v>
      </c>
      <c r="F1832" t="s">
        <v>6743</v>
      </c>
      <c r="G1832" t="s">
        <v>6873</v>
      </c>
      <c r="H1832" t="s">
        <v>6874</v>
      </c>
      <c r="I1832" t="s">
        <v>98</v>
      </c>
      <c r="J1832" t="s">
        <v>32</v>
      </c>
      <c r="K1832" t="str">
        <f>IF(employee_data3[[#This Row],[EmployeeStatus]]="Active", "Active", "Attrition")</f>
        <v>Active</v>
      </c>
      <c r="L1832" t="s">
        <v>33</v>
      </c>
      <c r="M1832" t="s">
        <v>64</v>
      </c>
      <c r="N1832" t="s">
        <v>63</v>
      </c>
      <c r="O1832" t="s">
        <v>175</v>
      </c>
      <c r="P1832" t="s">
        <v>6875</v>
      </c>
      <c r="Q1832" t="s">
        <v>170</v>
      </c>
      <c r="R1832" t="s">
        <v>101</v>
      </c>
      <c r="S1832" s="1">
        <v>32438</v>
      </c>
      <c r="T1832">
        <f>DATEDIF(employee_data3[[#This Row],[DOB]],DATE(2023, 1, 1), "Y")</f>
        <v>34</v>
      </c>
      <c r="U1832" t="str">
        <f>IF(employee_data3[[#This Row],[Age]]&lt;=25, "Remaja", IF(employee_data3[[#This Row],[Age]]&lt;=55, "Dewasa", "Lansia"))</f>
        <v>Dewasa</v>
      </c>
      <c r="V1832" t="s">
        <v>40</v>
      </c>
      <c r="W1832" t="s">
        <v>613</v>
      </c>
      <c r="X1832" t="s">
        <v>55</v>
      </c>
      <c r="Y1832">
        <v>77019</v>
      </c>
      <c r="Z1832" t="s">
        <v>43</v>
      </c>
      <c r="AA1832" t="s">
        <v>84</v>
      </c>
      <c r="AB1832" t="s">
        <v>45</v>
      </c>
      <c r="AC1832">
        <v>2</v>
      </c>
      <c r="AD1832" s="11">
        <f>(employee_data3[[#This Row],[Current Employee Rating]]-AVERAGE(employee_data3[Current Employee Rating]))/STDEV(employee_data3[Current Employee Rating])</f>
        <v>-0.95460685411671475</v>
      </c>
      <c r="AE1832" s="11" t="str">
        <f>IF(employee_data3[[#This Row],[Z Score]]&gt;3,"Yes","No")</f>
        <v>No</v>
      </c>
    </row>
    <row r="1833" spans="1:31" x14ac:dyDescent="0.3">
      <c r="A1833">
        <v>2258</v>
      </c>
      <c r="B1833" t="s">
        <v>1401</v>
      </c>
      <c r="C1833" t="s">
        <v>4323</v>
      </c>
      <c r="D1833" s="1">
        <v>44289</v>
      </c>
      <c r="E1833" s="1"/>
      <c r="F1833" t="s">
        <v>6746</v>
      </c>
      <c r="G1833" t="s">
        <v>6876</v>
      </c>
      <c r="H1833" t="s">
        <v>6877</v>
      </c>
      <c r="I1833" t="s">
        <v>80</v>
      </c>
      <c r="J1833" t="s">
        <v>32</v>
      </c>
      <c r="K1833" t="str">
        <f>IF(employee_data3[[#This Row],[EmployeeStatus]]="Active", "Active", "Attrition")</f>
        <v>Active</v>
      </c>
      <c r="L1833" t="s">
        <v>63</v>
      </c>
      <c r="M1833" t="s">
        <v>34</v>
      </c>
      <c r="N1833" t="s">
        <v>52</v>
      </c>
      <c r="O1833" t="s">
        <v>36</v>
      </c>
      <c r="P1833" t="s">
        <v>37</v>
      </c>
      <c r="Q1833" t="s">
        <v>170</v>
      </c>
      <c r="R1833" t="s">
        <v>111</v>
      </c>
      <c r="S1833" s="1">
        <v>36211</v>
      </c>
      <c r="T1833">
        <f>DATEDIF(employee_data3[[#This Row],[DOB]],DATE(2023, 1, 1), "Y")</f>
        <v>23</v>
      </c>
      <c r="U1833" t="str">
        <f>IF(employee_data3[[#This Row],[Age]]&lt;=25, "Remaja", IF(employee_data3[[#This Row],[Age]]&lt;=55, "Dewasa", "Lansia"))</f>
        <v>Remaja</v>
      </c>
      <c r="V1833" t="s">
        <v>40</v>
      </c>
      <c r="W1833" t="s">
        <v>113</v>
      </c>
      <c r="X1833" t="s">
        <v>55</v>
      </c>
      <c r="Y1833">
        <v>88137</v>
      </c>
      <c r="Z1833" t="s">
        <v>43</v>
      </c>
      <c r="AA1833" t="s">
        <v>44</v>
      </c>
      <c r="AB1833" t="s">
        <v>45</v>
      </c>
      <c r="AC1833">
        <v>2</v>
      </c>
      <c r="AD1833" s="11">
        <f>(employee_data3[[#This Row],[Current Employee Rating]]-AVERAGE(employee_data3[Current Employee Rating]))/STDEV(employee_data3[Current Employee Rating])</f>
        <v>-0.95460685411671475</v>
      </c>
      <c r="AE1833" s="11" t="str">
        <f>IF(employee_data3[[#This Row],[Z Score]]&gt;3,"Yes","No")</f>
        <v>No</v>
      </c>
    </row>
    <row r="1834" spans="1:31" x14ac:dyDescent="0.3">
      <c r="A1834">
        <v>2259</v>
      </c>
      <c r="B1834" t="s">
        <v>4200</v>
      </c>
      <c r="C1834" t="s">
        <v>4810</v>
      </c>
      <c r="D1834" s="1">
        <v>44593</v>
      </c>
      <c r="E1834" s="1"/>
      <c r="F1834" t="s">
        <v>1773</v>
      </c>
      <c r="G1834" t="s">
        <v>6878</v>
      </c>
      <c r="H1834" t="s">
        <v>6879</v>
      </c>
      <c r="I1834" t="s">
        <v>133</v>
      </c>
      <c r="J1834" t="s">
        <v>32</v>
      </c>
      <c r="K1834" t="str">
        <f>IF(employee_data3[[#This Row],[EmployeeStatus]]="Active", "Active", "Attrition")</f>
        <v>Active</v>
      </c>
      <c r="L1834" t="s">
        <v>52</v>
      </c>
      <c r="M1834" t="s">
        <v>51</v>
      </c>
      <c r="N1834" t="s">
        <v>35</v>
      </c>
      <c r="O1834" t="s">
        <v>36</v>
      </c>
      <c r="P1834" t="s">
        <v>37</v>
      </c>
      <c r="Q1834" t="s">
        <v>170</v>
      </c>
      <c r="R1834" t="s">
        <v>101</v>
      </c>
      <c r="S1834" s="1">
        <v>22364</v>
      </c>
      <c r="T1834">
        <f>DATEDIF(employee_data3[[#This Row],[DOB]],DATE(2023, 1, 1), "Y")</f>
        <v>61</v>
      </c>
      <c r="U1834" t="str">
        <f>IF(employee_data3[[#This Row],[Age]]&lt;=25, "Remaja", IF(employee_data3[[#This Row],[Age]]&lt;=55, "Dewasa", "Lansia"))</f>
        <v>Lansia</v>
      </c>
      <c r="V1834" t="s">
        <v>40</v>
      </c>
      <c r="W1834" t="s">
        <v>703</v>
      </c>
      <c r="X1834" t="s">
        <v>42</v>
      </c>
      <c r="Y1834">
        <v>76781</v>
      </c>
      <c r="Z1834" t="s">
        <v>56</v>
      </c>
      <c r="AA1834" t="s">
        <v>104</v>
      </c>
      <c r="AB1834" t="s">
        <v>45</v>
      </c>
      <c r="AC1834">
        <v>1</v>
      </c>
      <c r="AD1834" s="11">
        <f>(employee_data3[[#This Row],[Current Employee Rating]]-AVERAGE(employee_data3[Current Employee Rating]))/STDEV(employee_data3[Current Employee Rating])</f>
        <v>-1.9397532463940264</v>
      </c>
      <c r="AE1834" s="11" t="str">
        <f>IF(employee_data3[[#This Row],[Z Score]]&gt;3,"Yes","No")</f>
        <v>No</v>
      </c>
    </row>
    <row r="1835" spans="1:31" x14ac:dyDescent="0.3">
      <c r="A1835">
        <v>2260</v>
      </c>
      <c r="B1835" t="s">
        <v>6880</v>
      </c>
      <c r="C1835" t="s">
        <v>3651</v>
      </c>
      <c r="D1835" s="1">
        <v>43847</v>
      </c>
      <c r="E1835" s="1">
        <v>44469</v>
      </c>
      <c r="F1835" t="s">
        <v>1773</v>
      </c>
      <c r="G1835" t="s">
        <v>6881</v>
      </c>
      <c r="H1835" t="s">
        <v>6882</v>
      </c>
      <c r="I1835" t="s">
        <v>50</v>
      </c>
      <c r="J1835" t="s">
        <v>32</v>
      </c>
      <c r="K1835" t="str">
        <f>IF(employee_data3[[#This Row],[EmployeeStatus]]="Active", "Active", "Attrition")</f>
        <v>Active</v>
      </c>
      <c r="L1835" t="s">
        <v>52</v>
      </c>
      <c r="M1835" t="s">
        <v>64</v>
      </c>
      <c r="N1835" t="s">
        <v>35</v>
      </c>
      <c r="O1835" t="s">
        <v>175</v>
      </c>
      <c r="P1835" t="s">
        <v>6883</v>
      </c>
      <c r="Q1835" t="s">
        <v>170</v>
      </c>
      <c r="R1835" t="s">
        <v>111</v>
      </c>
      <c r="S1835" s="1">
        <v>33898</v>
      </c>
      <c r="T1835">
        <f>DATEDIF(employee_data3[[#This Row],[DOB]],DATE(2023, 1, 1), "Y")</f>
        <v>30</v>
      </c>
      <c r="U1835" t="str">
        <f>IF(employee_data3[[#This Row],[Age]]&lt;=25, "Remaja", IF(employee_data3[[#This Row],[Age]]&lt;=55, "Dewasa", "Lansia"))</f>
        <v>Dewasa</v>
      </c>
      <c r="V1835" t="s">
        <v>40</v>
      </c>
      <c r="W1835" t="s">
        <v>678</v>
      </c>
      <c r="X1835" t="s">
        <v>42</v>
      </c>
      <c r="Y1835">
        <v>17501</v>
      </c>
      <c r="Z1835" t="s">
        <v>56</v>
      </c>
      <c r="AA1835" t="s">
        <v>44</v>
      </c>
      <c r="AB1835" t="s">
        <v>45</v>
      </c>
      <c r="AC1835">
        <v>1</v>
      </c>
      <c r="AD1835" s="11">
        <f>(employee_data3[[#This Row],[Current Employee Rating]]-AVERAGE(employee_data3[Current Employee Rating]))/STDEV(employee_data3[Current Employee Rating])</f>
        <v>-1.9397532463940264</v>
      </c>
      <c r="AE1835" s="11" t="str">
        <f>IF(employee_data3[[#This Row],[Z Score]]&gt;3,"Yes","No")</f>
        <v>No</v>
      </c>
    </row>
    <row r="1836" spans="1:31" x14ac:dyDescent="0.3">
      <c r="A1836">
        <v>2261</v>
      </c>
      <c r="B1836" t="s">
        <v>2950</v>
      </c>
      <c r="C1836" t="s">
        <v>2485</v>
      </c>
      <c r="D1836" s="1">
        <v>44713</v>
      </c>
      <c r="E1836" s="1"/>
      <c r="F1836" t="s">
        <v>1773</v>
      </c>
      <c r="G1836" t="s">
        <v>6884</v>
      </c>
      <c r="H1836" t="s">
        <v>6885</v>
      </c>
      <c r="I1836" t="s">
        <v>139</v>
      </c>
      <c r="J1836" t="s">
        <v>32</v>
      </c>
      <c r="K1836" t="str">
        <f>IF(employee_data3[[#This Row],[EmployeeStatus]]="Active", "Active", "Attrition")</f>
        <v>Active</v>
      </c>
      <c r="L1836" t="s">
        <v>63</v>
      </c>
      <c r="M1836" t="s">
        <v>64</v>
      </c>
      <c r="N1836" t="s">
        <v>52</v>
      </c>
      <c r="O1836" t="s">
        <v>36</v>
      </c>
      <c r="P1836" t="s">
        <v>37</v>
      </c>
      <c r="Q1836" t="s">
        <v>170</v>
      </c>
      <c r="R1836" t="s">
        <v>305</v>
      </c>
      <c r="S1836" s="1">
        <v>21337</v>
      </c>
      <c r="T1836">
        <f>DATEDIF(employee_data3[[#This Row],[DOB]],DATE(2023, 1, 1), "Y")</f>
        <v>64</v>
      </c>
      <c r="U1836" t="str">
        <f>IF(employee_data3[[#This Row],[Age]]&lt;=25, "Remaja", IF(employee_data3[[#This Row],[Age]]&lt;=55, "Dewasa", "Lansia"))</f>
        <v>Lansia</v>
      </c>
      <c r="V1836" t="s">
        <v>91</v>
      </c>
      <c r="W1836" t="s">
        <v>226</v>
      </c>
      <c r="X1836" t="s">
        <v>42</v>
      </c>
      <c r="Y1836">
        <v>24054</v>
      </c>
      <c r="Z1836" t="s">
        <v>93</v>
      </c>
      <c r="AA1836" t="s">
        <v>104</v>
      </c>
      <c r="AB1836" t="s">
        <v>45</v>
      </c>
      <c r="AC1836">
        <v>2</v>
      </c>
      <c r="AD1836" s="11">
        <f>(employee_data3[[#This Row],[Current Employee Rating]]-AVERAGE(employee_data3[Current Employee Rating]))/STDEV(employee_data3[Current Employee Rating])</f>
        <v>-0.95460685411671475</v>
      </c>
      <c r="AE1836" s="11" t="str">
        <f>IF(employee_data3[[#This Row],[Z Score]]&gt;3,"Yes","No")</f>
        <v>No</v>
      </c>
    </row>
    <row r="1837" spans="1:31" x14ac:dyDescent="0.3">
      <c r="A1837">
        <v>2262</v>
      </c>
      <c r="B1837" t="s">
        <v>6886</v>
      </c>
      <c r="C1837" t="s">
        <v>683</v>
      </c>
      <c r="D1837" s="1">
        <v>43541</v>
      </c>
      <c r="E1837" s="1"/>
      <c r="F1837" t="s">
        <v>1773</v>
      </c>
      <c r="G1837" t="s">
        <v>6887</v>
      </c>
      <c r="H1837" t="s">
        <v>6888</v>
      </c>
      <c r="I1837" t="s">
        <v>80</v>
      </c>
      <c r="J1837" t="s">
        <v>32</v>
      </c>
      <c r="K1837" t="str">
        <f>IF(employee_data3[[#This Row],[EmployeeStatus]]="Active", "Active", "Attrition")</f>
        <v>Active</v>
      </c>
      <c r="L1837" t="s">
        <v>33</v>
      </c>
      <c r="M1837" t="s">
        <v>51</v>
      </c>
      <c r="N1837" t="s">
        <v>35</v>
      </c>
      <c r="O1837" t="s">
        <v>36</v>
      </c>
      <c r="P1837" t="s">
        <v>37</v>
      </c>
      <c r="Q1837" t="s">
        <v>170</v>
      </c>
      <c r="R1837" t="s">
        <v>111</v>
      </c>
      <c r="S1837" s="1">
        <v>18539</v>
      </c>
      <c r="T1837">
        <f>DATEDIF(employee_data3[[#This Row],[DOB]],DATE(2023, 1, 1), "Y")</f>
        <v>72</v>
      </c>
      <c r="U1837" t="str">
        <f>IF(employee_data3[[#This Row],[Age]]&lt;=25, "Remaja", IF(employee_data3[[#This Row],[Age]]&lt;=55, "Dewasa", "Lansia"))</f>
        <v>Lansia</v>
      </c>
      <c r="V1837" t="s">
        <v>91</v>
      </c>
      <c r="W1837" t="s">
        <v>113</v>
      </c>
      <c r="X1837" t="s">
        <v>42</v>
      </c>
      <c r="Y1837">
        <v>84506</v>
      </c>
      <c r="Z1837" t="s">
        <v>74</v>
      </c>
      <c r="AA1837" t="s">
        <v>104</v>
      </c>
      <c r="AB1837" t="s">
        <v>45</v>
      </c>
      <c r="AC1837">
        <v>2</v>
      </c>
      <c r="AD1837" s="11">
        <f>(employee_data3[[#This Row],[Current Employee Rating]]-AVERAGE(employee_data3[Current Employee Rating]))/STDEV(employee_data3[Current Employee Rating])</f>
        <v>-0.95460685411671475</v>
      </c>
      <c r="AE1837" s="11" t="str">
        <f>IF(employee_data3[[#This Row],[Z Score]]&gt;3,"Yes","No")</f>
        <v>No</v>
      </c>
    </row>
    <row r="1838" spans="1:31" x14ac:dyDescent="0.3">
      <c r="A1838">
        <v>2263</v>
      </c>
      <c r="B1838" t="s">
        <v>6889</v>
      </c>
      <c r="C1838" t="s">
        <v>4768</v>
      </c>
      <c r="D1838" s="1">
        <v>43837</v>
      </c>
      <c r="E1838" s="1"/>
      <c r="F1838" t="s">
        <v>6743</v>
      </c>
      <c r="G1838" t="s">
        <v>6890</v>
      </c>
      <c r="H1838" t="s">
        <v>6891</v>
      </c>
      <c r="I1838" t="s">
        <v>168</v>
      </c>
      <c r="J1838" t="s">
        <v>32</v>
      </c>
      <c r="K1838" t="str">
        <f>IF(employee_data3[[#This Row],[EmployeeStatus]]="Active", "Active", "Attrition")</f>
        <v>Active</v>
      </c>
      <c r="L1838" t="s">
        <v>33</v>
      </c>
      <c r="M1838" t="s">
        <v>64</v>
      </c>
      <c r="N1838" t="s">
        <v>35</v>
      </c>
      <c r="O1838" t="s">
        <v>36</v>
      </c>
      <c r="P1838" t="s">
        <v>37</v>
      </c>
      <c r="Q1838" t="s">
        <v>170</v>
      </c>
      <c r="R1838" t="s">
        <v>66</v>
      </c>
      <c r="S1838" s="1">
        <v>24024</v>
      </c>
      <c r="T1838">
        <f>DATEDIF(employee_data3[[#This Row],[DOB]],DATE(2023, 1, 1), "Y")</f>
        <v>57</v>
      </c>
      <c r="U1838" t="str">
        <f>IF(employee_data3[[#This Row],[Age]]&lt;=25, "Remaja", IF(employee_data3[[#This Row],[Age]]&lt;=55, "Dewasa", "Lansia"))</f>
        <v>Lansia</v>
      </c>
      <c r="V1838" t="s">
        <v>40</v>
      </c>
      <c r="W1838" t="s">
        <v>67</v>
      </c>
      <c r="X1838" t="s">
        <v>55</v>
      </c>
      <c r="Y1838">
        <v>10273</v>
      </c>
      <c r="Z1838" t="s">
        <v>56</v>
      </c>
      <c r="AA1838" t="s">
        <v>75</v>
      </c>
      <c r="AB1838" t="s">
        <v>45</v>
      </c>
      <c r="AC1838">
        <v>2</v>
      </c>
      <c r="AD1838" s="11">
        <f>(employee_data3[[#This Row],[Current Employee Rating]]-AVERAGE(employee_data3[Current Employee Rating]))/STDEV(employee_data3[Current Employee Rating])</f>
        <v>-0.95460685411671475</v>
      </c>
      <c r="AE1838" s="11" t="str">
        <f>IF(employee_data3[[#This Row],[Z Score]]&gt;3,"Yes","No")</f>
        <v>No</v>
      </c>
    </row>
    <row r="1839" spans="1:31" x14ac:dyDescent="0.3">
      <c r="A1839">
        <v>2264</v>
      </c>
      <c r="B1839" t="s">
        <v>6892</v>
      </c>
      <c r="C1839" t="s">
        <v>870</v>
      </c>
      <c r="D1839" s="1">
        <v>44251</v>
      </c>
      <c r="E1839" s="1">
        <v>44559</v>
      </c>
      <c r="F1839" t="s">
        <v>6746</v>
      </c>
      <c r="G1839" t="s">
        <v>6893</v>
      </c>
      <c r="H1839" t="s">
        <v>6894</v>
      </c>
      <c r="I1839" t="s">
        <v>98</v>
      </c>
      <c r="J1839" t="s">
        <v>32</v>
      </c>
      <c r="K1839" t="str">
        <f>IF(employee_data3[[#This Row],[EmployeeStatus]]="Active", "Active", "Attrition")</f>
        <v>Active</v>
      </c>
      <c r="L1839" t="s">
        <v>52</v>
      </c>
      <c r="M1839" t="s">
        <v>51</v>
      </c>
      <c r="N1839" t="s">
        <v>52</v>
      </c>
      <c r="O1839" t="s">
        <v>99</v>
      </c>
      <c r="P1839" t="s">
        <v>6895</v>
      </c>
      <c r="Q1839" t="s">
        <v>170</v>
      </c>
      <c r="R1839" t="s">
        <v>119</v>
      </c>
      <c r="S1839" s="1">
        <v>28919</v>
      </c>
      <c r="T1839">
        <f>DATEDIF(employee_data3[[#This Row],[DOB]],DATE(2023, 1, 1), "Y")</f>
        <v>43</v>
      </c>
      <c r="U1839" t="str">
        <f>IF(employee_data3[[#This Row],[Age]]&lt;=25, "Remaja", IF(employee_data3[[#This Row],[Age]]&lt;=55, "Dewasa", "Lansia"))</f>
        <v>Dewasa</v>
      </c>
      <c r="V1839" t="s">
        <v>40</v>
      </c>
      <c r="W1839" t="s">
        <v>243</v>
      </c>
      <c r="X1839" t="s">
        <v>55</v>
      </c>
      <c r="Y1839">
        <v>4377</v>
      </c>
      <c r="Z1839" t="s">
        <v>43</v>
      </c>
      <c r="AA1839" t="s">
        <v>75</v>
      </c>
      <c r="AB1839" t="s">
        <v>45</v>
      </c>
      <c r="AC1839">
        <v>5</v>
      </c>
      <c r="AD1839" s="11">
        <f>(employee_data3[[#This Row],[Current Employee Rating]]-AVERAGE(employee_data3[Current Employee Rating]))/STDEV(employee_data3[Current Employee Rating])</f>
        <v>2.0008323227152198</v>
      </c>
      <c r="AE1839" s="11" t="str">
        <f>IF(employee_data3[[#This Row],[Z Score]]&gt;3,"Yes","No")</f>
        <v>No</v>
      </c>
    </row>
    <row r="1840" spans="1:31" x14ac:dyDescent="0.3">
      <c r="A1840">
        <v>2265</v>
      </c>
      <c r="B1840" t="s">
        <v>1471</v>
      </c>
      <c r="C1840" t="s">
        <v>2156</v>
      </c>
      <c r="D1840" s="1">
        <v>43829</v>
      </c>
      <c r="E1840" s="1"/>
      <c r="F1840" t="s">
        <v>1773</v>
      </c>
      <c r="G1840" t="s">
        <v>6896</v>
      </c>
      <c r="H1840" t="s">
        <v>6897</v>
      </c>
      <c r="I1840" t="s">
        <v>133</v>
      </c>
      <c r="J1840" t="s">
        <v>32</v>
      </c>
      <c r="K1840" t="str">
        <f>IF(employee_data3[[#This Row],[EmployeeStatus]]="Active", "Active", "Attrition")</f>
        <v>Active</v>
      </c>
      <c r="L1840" t="s">
        <v>33</v>
      </c>
      <c r="M1840" t="s">
        <v>34</v>
      </c>
      <c r="N1840" t="s">
        <v>52</v>
      </c>
      <c r="O1840" t="s">
        <v>36</v>
      </c>
      <c r="P1840" t="s">
        <v>37</v>
      </c>
      <c r="Q1840" t="s">
        <v>170</v>
      </c>
      <c r="R1840" t="s">
        <v>90</v>
      </c>
      <c r="S1840" s="1">
        <v>16436</v>
      </c>
      <c r="T1840">
        <f>DATEDIF(employee_data3[[#This Row],[DOB]],DATE(2023, 1, 1), "Y")</f>
        <v>78</v>
      </c>
      <c r="U1840" t="str">
        <f>IF(employee_data3[[#This Row],[Age]]&lt;=25, "Remaja", IF(employee_data3[[#This Row],[Age]]&lt;=55, "Dewasa", "Lansia"))</f>
        <v>Lansia</v>
      </c>
      <c r="V1840" t="s">
        <v>40</v>
      </c>
      <c r="W1840" t="s">
        <v>834</v>
      </c>
      <c r="X1840" t="s">
        <v>42</v>
      </c>
      <c r="Y1840">
        <v>87370</v>
      </c>
      <c r="Z1840" t="s">
        <v>56</v>
      </c>
      <c r="AA1840" t="s">
        <v>75</v>
      </c>
      <c r="AB1840" t="s">
        <v>45</v>
      </c>
      <c r="AC1840">
        <v>1</v>
      </c>
      <c r="AD1840" s="11">
        <f>(employee_data3[[#This Row],[Current Employee Rating]]-AVERAGE(employee_data3[Current Employee Rating]))/STDEV(employee_data3[Current Employee Rating])</f>
        <v>-1.9397532463940264</v>
      </c>
      <c r="AE1840" s="11" t="str">
        <f>IF(employee_data3[[#This Row],[Z Score]]&gt;3,"Yes","No")</f>
        <v>No</v>
      </c>
    </row>
    <row r="1841" spans="1:31" x14ac:dyDescent="0.3">
      <c r="A1841">
        <v>2266</v>
      </c>
      <c r="B1841" t="s">
        <v>6898</v>
      </c>
      <c r="C1841" t="s">
        <v>4467</v>
      </c>
      <c r="D1841" s="1">
        <v>43963</v>
      </c>
      <c r="E1841" s="1">
        <v>44272</v>
      </c>
      <c r="F1841" t="s">
        <v>1773</v>
      </c>
      <c r="G1841" t="s">
        <v>6899</v>
      </c>
      <c r="H1841" t="s">
        <v>6900</v>
      </c>
      <c r="I1841" t="s">
        <v>50</v>
      </c>
      <c r="J1841" t="s">
        <v>32</v>
      </c>
      <c r="K1841" t="str">
        <f>IF(employee_data3[[#This Row],[EmployeeStatus]]="Active", "Active", "Attrition")</f>
        <v>Active</v>
      </c>
      <c r="L1841" t="s">
        <v>63</v>
      </c>
      <c r="M1841" t="s">
        <v>64</v>
      </c>
      <c r="N1841" t="s">
        <v>35</v>
      </c>
      <c r="O1841" t="s">
        <v>126</v>
      </c>
      <c r="P1841" t="s">
        <v>6901</v>
      </c>
      <c r="Q1841" t="s">
        <v>170</v>
      </c>
      <c r="R1841" t="s">
        <v>90</v>
      </c>
      <c r="S1841" s="1">
        <v>27435</v>
      </c>
      <c r="T1841">
        <f>DATEDIF(employee_data3[[#This Row],[DOB]],DATE(2023, 1, 1), "Y")</f>
        <v>47</v>
      </c>
      <c r="U1841" t="str">
        <f>IF(employee_data3[[#This Row],[Age]]&lt;=25, "Remaja", IF(employee_data3[[#This Row],[Age]]&lt;=55, "Dewasa", "Lansia"))</f>
        <v>Dewasa</v>
      </c>
      <c r="V1841" t="s">
        <v>40</v>
      </c>
      <c r="W1841" t="s">
        <v>834</v>
      </c>
      <c r="X1841" t="s">
        <v>42</v>
      </c>
      <c r="Y1841">
        <v>84988</v>
      </c>
      <c r="Z1841" t="s">
        <v>74</v>
      </c>
      <c r="AA1841" t="s">
        <v>75</v>
      </c>
      <c r="AB1841" t="s">
        <v>45</v>
      </c>
      <c r="AC1841">
        <v>5</v>
      </c>
      <c r="AD1841" s="11">
        <f>(employee_data3[[#This Row],[Current Employee Rating]]-AVERAGE(employee_data3[Current Employee Rating]))/STDEV(employee_data3[Current Employee Rating])</f>
        <v>2.0008323227152198</v>
      </c>
      <c r="AE1841" s="11" t="str">
        <f>IF(employee_data3[[#This Row],[Z Score]]&gt;3,"Yes","No")</f>
        <v>No</v>
      </c>
    </row>
    <row r="1842" spans="1:31" x14ac:dyDescent="0.3">
      <c r="A1842">
        <v>2267</v>
      </c>
      <c r="B1842" t="s">
        <v>6902</v>
      </c>
      <c r="C1842" t="s">
        <v>1413</v>
      </c>
      <c r="D1842" s="1">
        <v>45020</v>
      </c>
      <c r="E1842" s="1"/>
      <c r="F1842" t="s">
        <v>1773</v>
      </c>
      <c r="G1842" t="s">
        <v>6903</v>
      </c>
      <c r="H1842" t="s">
        <v>6904</v>
      </c>
      <c r="I1842" t="s">
        <v>139</v>
      </c>
      <c r="J1842" t="s">
        <v>32</v>
      </c>
      <c r="K1842" t="str">
        <f>IF(employee_data3[[#This Row],[EmployeeStatus]]="Active", "Active", "Attrition")</f>
        <v>Active</v>
      </c>
      <c r="L1842" t="s">
        <v>63</v>
      </c>
      <c r="M1842" t="s">
        <v>51</v>
      </c>
      <c r="N1842" t="s">
        <v>52</v>
      </c>
      <c r="O1842" t="s">
        <v>36</v>
      </c>
      <c r="P1842" t="s">
        <v>37</v>
      </c>
      <c r="Q1842" t="s">
        <v>170</v>
      </c>
      <c r="R1842" t="s">
        <v>81</v>
      </c>
      <c r="S1842" s="1">
        <v>26102</v>
      </c>
      <c r="T1842">
        <f>DATEDIF(employee_data3[[#This Row],[DOB]],DATE(2023, 1, 1), "Y")</f>
        <v>51</v>
      </c>
      <c r="U1842" t="str">
        <f>IF(employee_data3[[#This Row],[Age]]&lt;=25, "Remaja", IF(employee_data3[[#This Row],[Age]]&lt;=55, "Dewasa", "Lansia"))</f>
        <v>Dewasa</v>
      </c>
      <c r="V1842" t="s">
        <v>91</v>
      </c>
      <c r="W1842" t="s">
        <v>103</v>
      </c>
      <c r="X1842" t="s">
        <v>42</v>
      </c>
      <c r="Y1842">
        <v>43148</v>
      </c>
      <c r="Z1842" t="s">
        <v>56</v>
      </c>
      <c r="AA1842" t="s">
        <v>104</v>
      </c>
      <c r="AB1842" t="s">
        <v>45</v>
      </c>
      <c r="AC1842">
        <v>4</v>
      </c>
      <c r="AD1842" s="11">
        <f>(employee_data3[[#This Row],[Current Employee Rating]]-AVERAGE(employee_data3[Current Employee Rating]))/STDEV(employee_data3[Current Employee Rating])</f>
        <v>1.0156859304379084</v>
      </c>
      <c r="AE1842" s="11" t="str">
        <f>IF(employee_data3[[#This Row],[Z Score]]&gt;3,"Yes","No")</f>
        <v>No</v>
      </c>
    </row>
    <row r="1843" spans="1:31" x14ac:dyDescent="0.3">
      <c r="A1843">
        <v>2268</v>
      </c>
      <c r="B1843" t="s">
        <v>2868</v>
      </c>
      <c r="C1843" t="s">
        <v>2319</v>
      </c>
      <c r="D1843" s="1">
        <v>44200</v>
      </c>
      <c r="E1843" s="1">
        <v>44679</v>
      </c>
      <c r="F1843" t="s">
        <v>1773</v>
      </c>
      <c r="G1843" t="s">
        <v>6905</v>
      </c>
      <c r="H1843" t="s">
        <v>6906</v>
      </c>
      <c r="I1843" t="s">
        <v>80</v>
      </c>
      <c r="J1843" t="s">
        <v>32</v>
      </c>
      <c r="K1843" t="str">
        <f>IF(employee_data3[[#This Row],[EmployeeStatus]]="Active", "Active", "Attrition")</f>
        <v>Active</v>
      </c>
      <c r="L1843" t="s">
        <v>33</v>
      </c>
      <c r="M1843" t="s">
        <v>34</v>
      </c>
      <c r="N1843" t="s">
        <v>63</v>
      </c>
      <c r="O1843" t="s">
        <v>126</v>
      </c>
      <c r="P1843" t="s">
        <v>6907</v>
      </c>
      <c r="Q1843" t="s">
        <v>170</v>
      </c>
      <c r="R1843" t="s">
        <v>81</v>
      </c>
      <c r="S1843" s="1">
        <v>23229</v>
      </c>
      <c r="T1843">
        <f>DATEDIF(employee_data3[[#This Row],[DOB]],DATE(2023, 1, 1), "Y")</f>
        <v>59</v>
      </c>
      <c r="U1843" t="str">
        <f>IF(employee_data3[[#This Row],[Age]]&lt;=25, "Remaja", IF(employee_data3[[#This Row],[Age]]&lt;=55, "Dewasa", "Lansia"))</f>
        <v>Lansia</v>
      </c>
      <c r="V1843" t="s">
        <v>91</v>
      </c>
      <c r="W1843" t="s">
        <v>103</v>
      </c>
      <c r="X1843" t="s">
        <v>55</v>
      </c>
      <c r="Y1843">
        <v>58818</v>
      </c>
      <c r="Z1843" t="s">
        <v>43</v>
      </c>
      <c r="AA1843" t="s">
        <v>75</v>
      </c>
      <c r="AB1843" t="s">
        <v>45</v>
      </c>
      <c r="AC1843">
        <v>2</v>
      </c>
      <c r="AD1843" s="11">
        <f>(employee_data3[[#This Row],[Current Employee Rating]]-AVERAGE(employee_data3[Current Employee Rating]))/STDEV(employee_data3[Current Employee Rating])</f>
        <v>-0.95460685411671475</v>
      </c>
      <c r="AE1843" s="11" t="str">
        <f>IF(employee_data3[[#This Row],[Z Score]]&gt;3,"Yes","No")</f>
        <v>No</v>
      </c>
    </row>
    <row r="1844" spans="1:31" x14ac:dyDescent="0.3">
      <c r="A1844">
        <v>2269</v>
      </c>
      <c r="B1844" t="s">
        <v>4764</v>
      </c>
      <c r="C1844" t="s">
        <v>6908</v>
      </c>
      <c r="D1844" s="1">
        <v>43949</v>
      </c>
      <c r="E1844" s="1">
        <v>44896</v>
      </c>
      <c r="F1844" t="s">
        <v>6743</v>
      </c>
      <c r="G1844" t="s">
        <v>6909</v>
      </c>
      <c r="H1844" t="s">
        <v>6910</v>
      </c>
      <c r="I1844" t="s">
        <v>168</v>
      </c>
      <c r="J1844" t="s">
        <v>32</v>
      </c>
      <c r="K1844" t="str">
        <f>IF(employee_data3[[#This Row],[EmployeeStatus]]="Active", "Active", "Attrition")</f>
        <v>Active</v>
      </c>
      <c r="L1844" t="s">
        <v>63</v>
      </c>
      <c r="M1844" t="s">
        <v>34</v>
      </c>
      <c r="N1844" t="s">
        <v>63</v>
      </c>
      <c r="O1844" t="s">
        <v>126</v>
      </c>
      <c r="P1844" t="s">
        <v>6911</v>
      </c>
      <c r="Q1844" t="s">
        <v>170</v>
      </c>
      <c r="R1844" t="s">
        <v>119</v>
      </c>
      <c r="S1844" s="1">
        <v>27044</v>
      </c>
      <c r="T1844">
        <f>DATEDIF(employee_data3[[#This Row],[DOB]],DATE(2023, 1, 1), "Y")</f>
        <v>48</v>
      </c>
      <c r="U1844" t="str">
        <f>IF(employee_data3[[#This Row],[Age]]&lt;=25, "Remaja", IF(employee_data3[[#This Row],[Age]]&lt;=55, "Dewasa", "Lansia"))</f>
        <v>Dewasa</v>
      </c>
      <c r="V1844" t="s">
        <v>40</v>
      </c>
      <c r="W1844" t="s">
        <v>3478</v>
      </c>
      <c r="X1844" t="s">
        <v>55</v>
      </c>
      <c r="Y1844">
        <v>42997</v>
      </c>
      <c r="Z1844" t="s">
        <v>56</v>
      </c>
      <c r="AA1844" t="s">
        <v>104</v>
      </c>
      <c r="AB1844" t="s">
        <v>45</v>
      </c>
      <c r="AC1844">
        <v>1</v>
      </c>
      <c r="AD1844" s="11">
        <f>(employee_data3[[#This Row],[Current Employee Rating]]-AVERAGE(employee_data3[Current Employee Rating]))/STDEV(employee_data3[Current Employee Rating])</f>
        <v>-1.9397532463940264</v>
      </c>
      <c r="AE1844" s="11" t="str">
        <f>IF(employee_data3[[#This Row],[Z Score]]&gt;3,"Yes","No")</f>
        <v>No</v>
      </c>
    </row>
    <row r="1845" spans="1:31" x14ac:dyDescent="0.3">
      <c r="A1845">
        <v>2270</v>
      </c>
      <c r="B1845" t="s">
        <v>6912</v>
      </c>
      <c r="C1845" t="s">
        <v>2691</v>
      </c>
      <c r="D1845" s="1">
        <v>43571</v>
      </c>
      <c r="E1845" s="1">
        <v>44408</v>
      </c>
      <c r="F1845" t="s">
        <v>1773</v>
      </c>
      <c r="G1845" t="s">
        <v>6913</v>
      </c>
      <c r="H1845" t="s">
        <v>6914</v>
      </c>
      <c r="I1845" t="s">
        <v>168</v>
      </c>
      <c r="J1845" t="s">
        <v>32</v>
      </c>
      <c r="K1845" t="str">
        <f>IF(employee_data3[[#This Row],[EmployeeStatus]]="Active", "Active", "Attrition")</f>
        <v>Active</v>
      </c>
      <c r="L1845" t="s">
        <v>33</v>
      </c>
      <c r="M1845" t="s">
        <v>34</v>
      </c>
      <c r="N1845" t="s">
        <v>52</v>
      </c>
      <c r="O1845" t="s">
        <v>126</v>
      </c>
      <c r="P1845" t="s">
        <v>6915</v>
      </c>
      <c r="Q1845" t="s">
        <v>170</v>
      </c>
      <c r="R1845" t="s">
        <v>177</v>
      </c>
      <c r="S1845" s="1">
        <v>19256</v>
      </c>
      <c r="T1845">
        <f>DATEDIF(employee_data3[[#This Row],[DOB]],DATE(2023, 1, 1), "Y")</f>
        <v>70</v>
      </c>
      <c r="U1845" t="str">
        <f>IF(employee_data3[[#This Row],[Age]]&lt;=25, "Remaja", IF(employee_data3[[#This Row],[Age]]&lt;=55, "Dewasa", "Lansia"))</f>
        <v>Lansia</v>
      </c>
      <c r="V1845" t="s">
        <v>40</v>
      </c>
      <c r="W1845" t="s">
        <v>243</v>
      </c>
      <c r="X1845" t="s">
        <v>42</v>
      </c>
      <c r="Y1845">
        <v>93829</v>
      </c>
      <c r="Z1845" t="s">
        <v>128</v>
      </c>
      <c r="AA1845" t="s">
        <v>75</v>
      </c>
      <c r="AB1845" t="s">
        <v>45</v>
      </c>
      <c r="AC1845">
        <v>4</v>
      </c>
      <c r="AD1845" s="11">
        <f>(employee_data3[[#This Row],[Current Employee Rating]]-AVERAGE(employee_data3[Current Employee Rating]))/STDEV(employee_data3[Current Employee Rating])</f>
        <v>1.0156859304379084</v>
      </c>
      <c r="AE1845" s="11" t="str">
        <f>IF(employee_data3[[#This Row],[Z Score]]&gt;3,"Yes","No")</f>
        <v>No</v>
      </c>
    </row>
    <row r="1846" spans="1:31" x14ac:dyDescent="0.3">
      <c r="A1846">
        <v>2271</v>
      </c>
      <c r="B1846" t="s">
        <v>6916</v>
      </c>
      <c r="C1846" t="s">
        <v>267</v>
      </c>
      <c r="D1846" s="1">
        <v>44751</v>
      </c>
      <c r="E1846" s="1"/>
      <c r="F1846" t="s">
        <v>1773</v>
      </c>
      <c r="G1846" t="s">
        <v>6917</v>
      </c>
      <c r="H1846" t="s">
        <v>6918</v>
      </c>
      <c r="I1846" t="s">
        <v>133</v>
      </c>
      <c r="J1846" t="s">
        <v>32</v>
      </c>
      <c r="K1846" t="str">
        <f>IF(employee_data3[[#This Row],[EmployeeStatus]]="Active", "Active", "Attrition")</f>
        <v>Active</v>
      </c>
      <c r="L1846" t="s">
        <v>63</v>
      </c>
      <c r="M1846" t="s">
        <v>51</v>
      </c>
      <c r="N1846" t="s">
        <v>35</v>
      </c>
      <c r="O1846" t="s">
        <v>36</v>
      </c>
      <c r="P1846" t="s">
        <v>37</v>
      </c>
      <c r="Q1846" t="s">
        <v>170</v>
      </c>
      <c r="R1846" t="s">
        <v>90</v>
      </c>
      <c r="S1846" s="1">
        <v>35266</v>
      </c>
      <c r="T1846">
        <f>DATEDIF(employee_data3[[#This Row],[DOB]],DATE(2023, 1, 1), "Y")</f>
        <v>26</v>
      </c>
      <c r="U1846" t="str">
        <f>IF(employee_data3[[#This Row],[Age]]&lt;=25, "Remaja", IF(employee_data3[[#This Row],[Age]]&lt;=55, "Dewasa", "Lansia"))</f>
        <v>Dewasa</v>
      </c>
      <c r="V1846" t="s">
        <v>40</v>
      </c>
      <c r="W1846" t="s">
        <v>281</v>
      </c>
      <c r="X1846" t="s">
        <v>42</v>
      </c>
      <c r="Y1846">
        <v>48655</v>
      </c>
      <c r="Z1846" t="s">
        <v>56</v>
      </c>
      <c r="AA1846" t="s">
        <v>75</v>
      </c>
      <c r="AB1846" t="s">
        <v>45</v>
      </c>
      <c r="AC1846">
        <v>2</v>
      </c>
      <c r="AD1846" s="11">
        <f>(employee_data3[[#This Row],[Current Employee Rating]]-AVERAGE(employee_data3[Current Employee Rating]))/STDEV(employee_data3[Current Employee Rating])</f>
        <v>-0.95460685411671475</v>
      </c>
      <c r="AE1846" s="11" t="str">
        <f>IF(employee_data3[[#This Row],[Z Score]]&gt;3,"Yes","No")</f>
        <v>No</v>
      </c>
    </row>
    <row r="1847" spans="1:31" x14ac:dyDescent="0.3">
      <c r="A1847">
        <v>2272</v>
      </c>
      <c r="B1847" t="s">
        <v>6919</v>
      </c>
      <c r="C1847" t="s">
        <v>4413</v>
      </c>
      <c r="D1847" s="1">
        <v>44802</v>
      </c>
      <c r="E1847" s="1">
        <v>44941</v>
      </c>
      <c r="F1847" t="s">
        <v>1773</v>
      </c>
      <c r="G1847" t="s">
        <v>6920</v>
      </c>
      <c r="H1847" t="s">
        <v>6921</v>
      </c>
      <c r="I1847" t="s">
        <v>80</v>
      </c>
      <c r="J1847" t="s">
        <v>32</v>
      </c>
      <c r="K1847" t="str">
        <f>IF(employee_data3[[#This Row],[EmployeeStatus]]="Active", "Active", "Attrition")</f>
        <v>Active</v>
      </c>
      <c r="L1847" t="s">
        <v>52</v>
      </c>
      <c r="M1847" t="s">
        <v>34</v>
      </c>
      <c r="N1847" t="s">
        <v>63</v>
      </c>
      <c r="O1847" t="s">
        <v>140</v>
      </c>
      <c r="P1847" t="s">
        <v>6922</v>
      </c>
      <c r="Q1847" t="s">
        <v>170</v>
      </c>
      <c r="R1847" t="s">
        <v>90</v>
      </c>
      <c r="S1847" s="1">
        <v>31871</v>
      </c>
      <c r="T1847">
        <f>DATEDIF(employee_data3[[#This Row],[DOB]],DATE(2023, 1, 1), "Y")</f>
        <v>35</v>
      </c>
      <c r="U1847" t="str">
        <f>IF(employee_data3[[#This Row],[Age]]&lt;=25, "Remaja", IF(employee_data3[[#This Row],[Age]]&lt;=55, "Dewasa", "Lansia"))</f>
        <v>Dewasa</v>
      </c>
      <c r="V1847" t="s">
        <v>91</v>
      </c>
      <c r="W1847" t="s">
        <v>83</v>
      </c>
      <c r="X1847" t="s">
        <v>42</v>
      </c>
      <c r="Y1847">
        <v>62715</v>
      </c>
      <c r="Z1847" t="s">
        <v>93</v>
      </c>
      <c r="AA1847" t="s">
        <v>104</v>
      </c>
      <c r="AB1847" t="s">
        <v>45</v>
      </c>
      <c r="AC1847">
        <v>2</v>
      </c>
      <c r="AD1847" s="11">
        <f>(employee_data3[[#This Row],[Current Employee Rating]]-AVERAGE(employee_data3[Current Employee Rating]))/STDEV(employee_data3[Current Employee Rating])</f>
        <v>-0.95460685411671475</v>
      </c>
      <c r="AE1847" s="11" t="str">
        <f>IF(employee_data3[[#This Row],[Z Score]]&gt;3,"Yes","No")</f>
        <v>No</v>
      </c>
    </row>
    <row r="1848" spans="1:31" x14ac:dyDescent="0.3">
      <c r="A1848">
        <v>2273</v>
      </c>
      <c r="B1848" t="s">
        <v>6923</v>
      </c>
      <c r="C1848" t="s">
        <v>883</v>
      </c>
      <c r="D1848" s="1">
        <v>43856</v>
      </c>
      <c r="E1848" s="1">
        <v>44176</v>
      </c>
      <c r="F1848" t="s">
        <v>1773</v>
      </c>
      <c r="G1848" t="s">
        <v>6924</v>
      </c>
      <c r="H1848" t="s">
        <v>6925</v>
      </c>
      <c r="I1848" t="s">
        <v>98</v>
      </c>
      <c r="J1848" t="s">
        <v>32</v>
      </c>
      <c r="K1848" t="str">
        <f>IF(employee_data3[[#This Row],[EmployeeStatus]]="Active", "Active", "Attrition")</f>
        <v>Active</v>
      </c>
      <c r="L1848" t="s">
        <v>63</v>
      </c>
      <c r="M1848" t="s">
        <v>51</v>
      </c>
      <c r="N1848" t="s">
        <v>52</v>
      </c>
      <c r="O1848" t="s">
        <v>126</v>
      </c>
      <c r="P1848" t="s">
        <v>6926</v>
      </c>
      <c r="Q1848" t="s">
        <v>170</v>
      </c>
      <c r="R1848" t="s">
        <v>242</v>
      </c>
      <c r="S1848" s="1">
        <v>20591</v>
      </c>
      <c r="T1848">
        <f>DATEDIF(employee_data3[[#This Row],[DOB]],DATE(2023, 1, 1), "Y")</f>
        <v>66</v>
      </c>
      <c r="U1848" t="str">
        <f>IF(employee_data3[[#This Row],[Age]]&lt;=25, "Remaja", IF(employee_data3[[#This Row],[Age]]&lt;=55, "Dewasa", "Lansia"))</f>
        <v>Lansia</v>
      </c>
      <c r="V1848" t="s">
        <v>91</v>
      </c>
      <c r="W1848" t="s">
        <v>1541</v>
      </c>
      <c r="X1848" t="s">
        <v>55</v>
      </c>
      <c r="Y1848">
        <v>75785</v>
      </c>
      <c r="Z1848" t="s">
        <v>74</v>
      </c>
      <c r="AA1848" t="s">
        <v>104</v>
      </c>
      <c r="AB1848" t="s">
        <v>45</v>
      </c>
      <c r="AC1848">
        <v>4</v>
      </c>
      <c r="AD1848" s="11">
        <f>(employee_data3[[#This Row],[Current Employee Rating]]-AVERAGE(employee_data3[Current Employee Rating]))/STDEV(employee_data3[Current Employee Rating])</f>
        <v>1.0156859304379084</v>
      </c>
      <c r="AE1848" s="11" t="str">
        <f>IF(employee_data3[[#This Row],[Z Score]]&gt;3,"Yes","No")</f>
        <v>No</v>
      </c>
    </row>
    <row r="1849" spans="1:31" x14ac:dyDescent="0.3">
      <c r="A1849">
        <v>2274</v>
      </c>
      <c r="B1849" t="s">
        <v>1820</v>
      </c>
      <c r="C1849" t="s">
        <v>5410</v>
      </c>
      <c r="D1849" s="1">
        <v>43879</v>
      </c>
      <c r="E1849" s="1"/>
      <c r="F1849" t="s">
        <v>6743</v>
      </c>
      <c r="G1849" t="s">
        <v>6927</v>
      </c>
      <c r="H1849" t="s">
        <v>6928</v>
      </c>
      <c r="I1849" t="s">
        <v>89</v>
      </c>
      <c r="J1849" t="s">
        <v>32</v>
      </c>
      <c r="K1849" t="str">
        <f>IF(employee_data3[[#This Row],[EmployeeStatus]]="Active", "Active", "Attrition")</f>
        <v>Active</v>
      </c>
      <c r="L1849" t="s">
        <v>63</v>
      </c>
      <c r="M1849" t="s">
        <v>51</v>
      </c>
      <c r="N1849" t="s">
        <v>35</v>
      </c>
      <c r="O1849" t="s">
        <v>36</v>
      </c>
      <c r="P1849" t="s">
        <v>37</v>
      </c>
      <c r="Q1849" t="s">
        <v>170</v>
      </c>
      <c r="R1849" t="s">
        <v>53</v>
      </c>
      <c r="S1849" s="1">
        <v>36548</v>
      </c>
      <c r="T1849">
        <f>DATEDIF(employee_data3[[#This Row],[DOB]],DATE(2023, 1, 1), "Y")</f>
        <v>22</v>
      </c>
      <c r="U1849" t="str">
        <f>IF(employee_data3[[#This Row],[Age]]&lt;=25, "Remaja", IF(employee_data3[[#This Row],[Age]]&lt;=55, "Dewasa", "Lansia"))</f>
        <v>Remaja</v>
      </c>
      <c r="V1849" t="s">
        <v>40</v>
      </c>
      <c r="W1849" t="s">
        <v>163</v>
      </c>
      <c r="X1849" t="s">
        <v>55</v>
      </c>
      <c r="Y1849">
        <v>52491</v>
      </c>
      <c r="Z1849" t="s">
        <v>74</v>
      </c>
      <c r="AA1849" t="s">
        <v>44</v>
      </c>
      <c r="AB1849" t="s">
        <v>45</v>
      </c>
      <c r="AC1849">
        <v>4</v>
      </c>
      <c r="AD1849" s="11">
        <f>(employee_data3[[#This Row],[Current Employee Rating]]-AVERAGE(employee_data3[Current Employee Rating]))/STDEV(employee_data3[Current Employee Rating])</f>
        <v>1.0156859304379084</v>
      </c>
      <c r="AE1849" s="11" t="str">
        <f>IF(employee_data3[[#This Row],[Z Score]]&gt;3,"Yes","No")</f>
        <v>No</v>
      </c>
    </row>
    <row r="1850" spans="1:31" x14ac:dyDescent="0.3">
      <c r="A1850">
        <v>2275</v>
      </c>
      <c r="B1850" t="s">
        <v>68</v>
      </c>
      <c r="C1850" t="s">
        <v>377</v>
      </c>
      <c r="D1850" s="1">
        <v>44586</v>
      </c>
      <c r="E1850" s="1"/>
      <c r="F1850" t="s">
        <v>3019</v>
      </c>
      <c r="G1850" t="s">
        <v>6929</v>
      </c>
      <c r="H1850" t="s">
        <v>6930</v>
      </c>
      <c r="I1850" t="s">
        <v>50</v>
      </c>
      <c r="J1850" t="s">
        <v>32</v>
      </c>
      <c r="K1850" t="str">
        <f>IF(employee_data3[[#This Row],[EmployeeStatus]]="Active", "Active", "Attrition")</f>
        <v>Active</v>
      </c>
      <c r="L1850" t="s">
        <v>52</v>
      </c>
      <c r="M1850" t="s">
        <v>64</v>
      </c>
      <c r="N1850" t="s">
        <v>63</v>
      </c>
      <c r="O1850" t="s">
        <v>36</v>
      </c>
      <c r="P1850" t="s">
        <v>37</v>
      </c>
      <c r="Q1850" t="s">
        <v>38</v>
      </c>
      <c r="R1850" t="s">
        <v>504</v>
      </c>
      <c r="S1850" s="1">
        <v>18606</v>
      </c>
      <c r="T1850">
        <f>DATEDIF(employee_data3[[#This Row],[DOB]],DATE(2023, 1, 1), "Y")</f>
        <v>72</v>
      </c>
      <c r="U1850" t="str">
        <f>IF(employee_data3[[#This Row],[Age]]&lt;=25, "Remaja", IF(employee_data3[[#This Row],[Age]]&lt;=55, "Dewasa", "Lansia"))</f>
        <v>Lansia</v>
      </c>
      <c r="V1850" t="s">
        <v>40</v>
      </c>
      <c r="W1850" t="s">
        <v>1062</v>
      </c>
      <c r="X1850" t="s">
        <v>55</v>
      </c>
      <c r="Y1850">
        <v>2169</v>
      </c>
      <c r="Z1850" t="s">
        <v>128</v>
      </c>
      <c r="AA1850" t="s">
        <v>84</v>
      </c>
      <c r="AB1850" t="s">
        <v>45</v>
      </c>
      <c r="AC1850">
        <v>2</v>
      </c>
      <c r="AD1850" s="11">
        <f>(employee_data3[[#This Row],[Current Employee Rating]]-AVERAGE(employee_data3[Current Employee Rating]))/STDEV(employee_data3[Current Employee Rating])</f>
        <v>-0.95460685411671475</v>
      </c>
      <c r="AE1850" s="11" t="str">
        <f>IF(employee_data3[[#This Row],[Z Score]]&gt;3,"Yes","No")</f>
        <v>No</v>
      </c>
    </row>
    <row r="1851" spans="1:31" x14ac:dyDescent="0.3">
      <c r="A1851">
        <v>2276</v>
      </c>
      <c r="B1851" t="s">
        <v>6931</v>
      </c>
      <c r="C1851" t="s">
        <v>1250</v>
      </c>
      <c r="D1851" s="1">
        <v>45117</v>
      </c>
      <c r="E1851" s="1"/>
      <c r="F1851" t="s">
        <v>3019</v>
      </c>
      <c r="G1851" t="s">
        <v>6932</v>
      </c>
      <c r="H1851" t="s">
        <v>6933</v>
      </c>
      <c r="I1851" t="s">
        <v>80</v>
      </c>
      <c r="J1851" t="s">
        <v>32</v>
      </c>
      <c r="K1851" t="str">
        <f>IF(employee_data3[[#This Row],[EmployeeStatus]]="Active", "Active", "Attrition")</f>
        <v>Active</v>
      </c>
      <c r="L1851" t="s">
        <v>63</v>
      </c>
      <c r="M1851" t="s">
        <v>64</v>
      </c>
      <c r="N1851" t="s">
        <v>35</v>
      </c>
      <c r="O1851" t="s">
        <v>36</v>
      </c>
      <c r="P1851" t="s">
        <v>37</v>
      </c>
      <c r="Q1851" t="s">
        <v>38</v>
      </c>
      <c r="R1851" t="s">
        <v>177</v>
      </c>
      <c r="S1851" s="1">
        <v>30276</v>
      </c>
      <c r="T1851">
        <f>DATEDIF(employee_data3[[#This Row],[DOB]],DATE(2023, 1, 1), "Y")</f>
        <v>40</v>
      </c>
      <c r="U1851" t="str">
        <f>IF(employee_data3[[#This Row],[Age]]&lt;=25, "Remaja", IF(employee_data3[[#This Row],[Age]]&lt;=55, "Dewasa", "Lansia"))</f>
        <v>Dewasa</v>
      </c>
      <c r="V1851" t="s">
        <v>40</v>
      </c>
      <c r="W1851" t="s">
        <v>419</v>
      </c>
      <c r="X1851" t="s">
        <v>42</v>
      </c>
      <c r="Y1851">
        <v>2478</v>
      </c>
      <c r="Z1851" t="s">
        <v>43</v>
      </c>
      <c r="AA1851" t="s">
        <v>104</v>
      </c>
      <c r="AB1851" t="s">
        <v>45</v>
      </c>
      <c r="AC1851">
        <v>1</v>
      </c>
      <c r="AD1851" s="11">
        <f>(employee_data3[[#This Row],[Current Employee Rating]]-AVERAGE(employee_data3[Current Employee Rating]))/STDEV(employee_data3[Current Employee Rating])</f>
        <v>-1.9397532463940264</v>
      </c>
      <c r="AE1851" s="11" t="str">
        <f>IF(employee_data3[[#This Row],[Z Score]]&gt;3,"Yes","No")</f>
        <v>No</v>
      </c>
    </row>
    <row r="1852" spans="1:31" x14ac:dyDescent="0.3">
      <c r="A1852">
        <v>2277</v>
      </c>
      <c r="B1852" t="s">
        <v>1991</v>
      </c>
      <c r="C1852" t="s">
        <v>3342</v>
      </c>
      <c r="D1852" s="1">
        <v>44665</v>
      </c>
      <c r="E1852" s="1"/>
      <c r="F1852" t="s">
        <v>3019</v>
      </c>
      <c r="G1852" t="s">
        <v>6934</v>
      </c>
      <c r="H1852" t="s">
        <v>6935</v>
      </c>
      <c r="I1852" t="s">
        <v>31</v>
      </c>
      <c r="J1852" t="s">
        <v>32</v>
      </c>
      <c r="K1852" t="str">
        <f>IF(employee_data3[[#This Row],[EmployeeStatus]]="Active", "Active", "Attrition")</f>
        <v>Active</v>
      </c>
      <c r="L1852" t="s">
        <v>33</v>
      </c>
      <c r="M1852" t="s">
        <v>64</v>
      </c>
      <c r="N1852" t="s">
        <v>35</v>
      </c>
      <c r="O1852" t="s">
        <v>36</v>
      </c>
      <c r="P1852" t="s">
        <v>37</v>
      </c>
      <c r="Q1852" t="s">
        <v>38</v>
      </c>
      <c r="R1852" t="s">
        <v>90</v>
      </c>
      <c r="S1852" s="1">
        <v>23283</v>
      </c>
      <c r="T1852">
        <f>DATEDIF(employee_data3[[#This Row],[DOB]],DATE(2023, 1, 1), "Y")</f>
        <v>59</v>
      </c>
      <c r="U1852" t="str">
        <f>IF(employee_data3[[#This Row],[Age]]&lt;=25, "Remaja", IF(employee_data3[[#This Row],[Age]]&lt;=55, "Dewasa", "Lansia"))</f>
        <v>Lansia</v>
      </c>
      <c r="V1852" t="s">
        <v>40</v>
      </c>
      <c r="W1852" t="s">
        <v>103</v>
      </c>
      <c r="X1852" t="s">
        <v>42</v>
      </c>
      <c r="Y1852">
        <v>1731</v>
      </c>
      <c r="Z1852" t="s">
        <v>56</v>
      </c>
      <c r="AA1852" t="s">
        <v>44</v>
      </c>
      <c r="AB1852" t="s">
        <v>45</v>
      </c>
      <c r="AC1852">
        <v>5</v>
      </c>
      <c r="AD1852" s="11">
        <f>(employee_data3[[#This Row],[Current Employee Rating]]-AVERAGE(employee_data3[Current Employee Rating]))/STDEV(employee_data3[Current Employee Rating])</f>
        <v>2.0008323227152198</v>
      </c>
      <c r="AE1852" s="11" t="str">
        <f>IF(employee_data3[[#This Row],[Z Score]]&gt;3,"Yes","No")</f>
        <v>No</v>
      </c>
    </row>
    <row r="1853" spans="1:31" x14ac:dyDescent="0.3">
      <c r="A1853">
        <v>2278</v>
      </c>
      <c r="B1853" t="s">
        <v>6936</v>
      </c>
      <c r="C1853" t="s">
        <v>780</v>
      </c>
      <c r="D1853" s="1">
        <v>44752</v>
      </c>
      <c r="E1853" s="1"/>
      <c r="F1853" t="s">
        <v>3019</v>
      </c>
      <c r="G1853" t="s">
        <v>6937</v>
      </c>
      <c r="H1853" t="s">
        <v>6938</v>
      </c>
      <c r="I1853" t="s">
        <v>31</v>
      </c>
      <c r="J1853" t="s">
        <v>32</v>
      </c>
      <c r="K1853" t="str">
        <f>IF(employee_data3[[#This Row],[EmployeeStatus]]="Active", "Active", "Attrition")</f>
        <v>Active</v>
      </c>
      <c r="L1853" t="s">
        <v>52</v>
      </c>
      <c r="M1853" t="s">
        <v>64</v>
      </c>
      <c r="N1853" t="s">
        <v>35</v>
      </c>
      <c r="O1853" t="s">
        <v>36</v>
      </c>
      <c r="P1853" t="s">
        <v>37</v>
      </c>
      <c r="Q1853" t="s">
        <v>38</v>
      </c>
      <c r="R1853" t="s">
        <v>594</v>
      </c>
      <c r="S1853" s="1">
        <v>23158</v>
      </c>
      <c r="T1853">
        <f>DATEDIF(employee_data3[[#This Row],[DOB]],DATE(2023, 1, 1), "Y")</f>
        <v>59</v>
      </c>
      <c r="U1853" t="str">
        <f>IF(employee_data3[[#This Row],[Age]]&lt;=25, "Remaja", IF(employee_data3[[#This Row],[Age]]&lt;=55, "Dewasa", "Lansia"))</f>
        <v>Lansia</v>
      </c>
      <c r="V1853" t="s">
        <v>40</v>
      </c>
      <c r="W1853" t="s">
        <v>216</v>
      </c>
      <c r="X1853" t="s">
        <v>42</v>
      </c>
      <c r="Y1853">
        <v>1776</v>
      </c>
      <c r="Z1853" t="s">
        <v>43</v>
      </c>
      <c r="AA1853" t="s">
        <v>44</v>
      </c>
      <c r="AB1853" t="s">
        <v>45</v>
      </c>
      <c r="AC1853">
        <v>4</v>
      </c>
      <c r="AD1853" s="11">
        <f>(employee_data3[[#This Row],[Current Employee Rating]]-AVERAGE(employee_data3[Current Employee Rating]))/STDEV(employee_data3[Current Employee Rating])</f>
        <v>1.0156859304379084</v>
      </c>
      <c r="AE1853" s="11" t="str">
        <f>IF(employee_data3[[#This Row],[Z Score]]&gt;3,"Yes","No")</f>
        <v>No</v>
      </c>
    </row>
    <row r="1854" spans="1:31" x14ac:dyDescent="0.3">
      <c r="A1854">
        <v>2279</v>
      </c>
      <c r="B1854" t="s">
        <v>2253</v>
      </c>
      <c r="C1854" t="s">
        <v>6939</v>
      </c>
      <c r="D1854" s="1">
        <v>44739</v>
      </c>
      <c r="E1854" s="1"/>
      <c r="F1854" t="s">
        <v>3019</v>
      </c>
      <c r="G1854" t="s">
        <v>6940</v>
      </c>
      <c r="H1854" t="s">
        <v>6941</v>
      </c>
      <c r="I1854" t="s">
        <v>50</v>
      </c>
      <c r="J1854" t="s">
        <v>32</v>
      </c>
      <c r="K1854" t="str">
        <f>IF(employee_data3[[#This Row],[EmployeeStatus]]="Active", "Active", "Attrition")</f>
        <v>Active</v>
      </c>
      <c r="L1854" t="s">
        <v>33</v>
      </c>
      <c r="M1854" t="s">
        <v>34</v>
      </c>
      <c r="N1854" t="s">
        <v>63</v>
      </c>
      <c r="O1854" t="s">
        <v>36</v>
      </c>
      <c r="P1854" t="s">
        <v>37</v>
      </c>
      <c r="Q1854" t="s">
        <v>38</v>
      </c>
      <c r="R1854" t="s">
        <v>2517</v>
      </c>
      <c r="S1854" s="1">
        <v>28168</v>
      </c>
      <c r="T1854">
        <f>DATEDIF(employee_data3[[#This Row],[DOB]],DATE(2023, 1, 1), "Y")</f>
        <v>45</v>
      </c>
      <c r="U1854" t="str">
        <f>IF(employee_data3[[#This Row],[Age]]&lt;=25, "Remaja", IF(employee_data3[[#This Row],[Age]]&lt;=55, "Dewasa", "Lansia"))</f>
        <v>Dewasa</v>
      </c>
      <c r="V1854" t="s">
        <v>40</v>
      </c>
      <c r="W1854" t="s">
        <v>2517</v>
      </c>
      <c r="X1854" t="s">
        <v>55</v>
      </c>
      <c r="Y1854">
        <v>2128</v>
      </c>
      <c r="Z1854" t="s">
        <v>74</v>
      </c>
      <c r="AA1854" t="s">
        <v>104</v>
      </c>
      <c r="AB1854" t="s">
        <v>45</v>
      </c>
      <c r="AC1854">
        <v>1</v>
      </c>
      <c r="AD1854" s="11">
        <f>(employee_data3[[#This Row],[Current Employee Rating]]-AVERAGE(employee_data3[Current Employee Rating]))/STDEV(employee_data3[Current Employee Rating])</f>
        <v>-1.9397532463940264</v>
      </c>
      <c r="AE1854" s="11" t="str">
        <f>IF(employee_data3[[#This Row],[Z Score]]&gt;3,"Yes","No")</f>
        <v>No</v>
      </c>
    </row>
    <row r="1855" spans="1:31" x14ac:dyDescent="0.3">
      <c r="A1855">
        <v>2280</v>
      </c>
      <c r="B1855" t="s">
        <v>6942</v>
      </c>
      <c r="C1855" t="s">
        <v>3128</v>
      </c>
      <c r="D1855" s="1">
        <v>43438</v>
      </c>
      <c r="E1855" s="1">
        <v>45114</v>
      </c>
      <c r="F1855" t="s">
        <v>3019</v>
      </c>
      <c r="G1855" t="s">
        <v>6943</v>
      </c>
      <c r="H1855" t="s">
        <v>6944</v>
      </c>
      <c r="I1855" t="s">
        <v>168</v>
      </c>
      <c r="J1855" t="s">
        <v>745</v>
      </c>
      <c r="K1855" t="str">
        <f>IF(employee_data3[[#This Row],[EmployeeStatus]]="Active", "Active", "Attrition")</f>
        <v>Attrition</v>
      </c>
      <c r="L1855" t="s">
        <v>33</v>
      </c>
      <c r="M1855" t="s">
        <v>51</v>
      </c>
      <c r="N1855" t="s">
        <v>35</v>
      </c>
      <c r="O1855" t="s">
        <v>140</v>
      </c>
      <c r="P1855" t="s">
        <v>6945</v>
      </c>
      <c r="Q1855" t="s">
        <v>38</v>
      </c>
      <c r="R1855" t="s">
        <v>332</v>
      </c>
      <c r="S1855" s="1">
        <v>31112</v>
      </c>
      <c r="T1855">
        <f>DATEDIF(employee_data3[[#This Row],[DOB]],DATE(2023, 1, 1), "Y")</f>
        <v>37</v>
      </c>
      <c r="U1855" t="str">
        <f>IF(employee_data3[[#This Row],[Age]]&lt;=25, "Remaja", IF(employee_data3[[#This Row],[Age]]&lt;=55, "Dewasa", "Lansia"))</f>
        <v>Dewasa</v>
      </c>
      <c r="V1855" t="s">
        <v>40</v>
      </c>
      <c r="W1855" t="s">
        <v>226</v>
      </c>
      <c r="X1855" t="s">
        <v>42</v>
      </c>
      <c r="Y1855">
        <v>2030</v>
      </c>
      <c r="Z1855" t="s">
        <v>43</v>
      </c>
      <c r="AA1855" t="s">
        <v>84</v>
      </c>
      <c r="AB1855" t="s">
        <v>45</v>
      </c>
      <c r="AC1855">
        <v>4</v>
      </c>
      <c r="AD1855" s="11">
        <f>(employee_data3[[#This Row],[Current Employee Rating]]-AVERAGE(employee_data3[Current Employee Rating]))/STDEV(employee_data3[Current Employee Rating])</f>
        <v>1.0156859304379084</v>
      </c>
      <c r="AE1855" s="11" t="str">
        <f>IF(employee_data3[[#This Row],[Z Score]]&gt;3,"Yes","No")</f>
        <v>No</v>
      </c>
    </row>
    <row r="1856" spans="1:31" x14ac:dyDescent="0.3">
      <c r="A1856">
        <v>2281</v>
      </c>
      <c r="B1856" t="s">
        <v>6946</v>
      </c>
      <c r="C1856" t="s">
        <v>1479</v>
      </c>
      <c r="D1856" s="1">
        <v>43718</v>
      </c>
      <c r="E1856" s="1"/>
      <c r="F1856" t="s">
        <v>3019</v>
      </c>
      <c r="G1856" t="s">
        <v>6947</v>
      </c>
      <c r="H1856" t="s">
        <v>6948</v>
      </c>
      <c r="I1856" t="s">
        <v>62</v>
      </c>
      <c r="J1856" t="s">
        <v>32</v>
      </c>
      <c r="K1856" t="str">
        <f>IF(employee_data3[[#This Row],[EmployeeStatus]]="Active", "Active", "Attrition")</f>
        <v>Active</v>
      </c>
      <c r="L1856" t="s">
        <v>63</v>
      </c>
      <c r="M1856" t="s">
        <v>34</v>
      </c>
      <c r="N1856" t="s">
        <v>63</v>
      </c>
      <c r="O1856" t="s">
        <v>36</v>
      </c>
      <c r="P1856" t="s">
        <v>37</v>
      </c>
      <c r="Q1856" t="s">
        <v>38</v>
      </c>
      <c r="R1856" t="s">
        <v>90</v>
      </c>
      <c r="S1856" s="1">
        <v>36050</v>
      </c>
      <c r="T1856">
        <f>DATEDIF(employee_data3[[#This Row],[DOB]],DATE(2023, 1, 1), "Y")</f>
        <v>24</v>
      </c>
      <c r="U1856" t="str">
        <f>IF(employee_data3[[#This Row],[Age]]&lt;=25, "Remaja", IF(employee_data3[[#This Row],[Age]]&lt;=55, "Dewasa", "Lansia"))</f>
        <v>Remaja</v>
      </c>
      <c r="V1856" t="s">
        <v>40</v>
      </c>
      <c r="W1856" t="s">
        <v>83</v>
      </c>
      <c r="X1856" t="s">
        <v>55</v>
      </c>
      <c r="Y1856">
        <v>1752</v>
      </c>
      <c r="Z1856" t="s">
        <v>56</v>
      </c>
      <c r="AA1856" t="s">
        <v>75</v>
      </c>
      <c r="AB1856" t="s">
        <v>45</v>
      </c>
      <c r="AC1856">
        <v>4</v>
      </c>
      <c r="AD1856" s="11">
        <f>(employee_data3[[#This Row],[Current Employee Rating]]-AVERAGE(employee_data3[Current Employee Rating]))/STDEV(employee_data3[Current Employee Rating])</f>
        <v>1.0156859304379084</v>
      </c>
      <c r="AE1856" s="11" t="str">
        <f>IF(employee_data3[[#This Row],[Z Score]]&gt;3,"Yes","No")</f>
        <v>No</v>
      </c>
    </row>
    <row r="1857" spans="1:31" x14ac:dyDescent="0.3">
      <c r="A1857">
        <v>2282</v>
      </c>
      <c r="B1857" t="s">
        <v>6025</v>
      </c>
      <c r="C1857" t="s">
        <v>6949</v>
      </c>
      <c r="D1857" s="1">
        <v>43580</v>
      </c>
      <c r="E1857" s="1"/>
      <c r="F1857" t="s">
        <v>3019</v>
      </c>
      <c r="G1857" t="s">
        <v>6950</v>
      </c>
      <c r="H1857" t="s">
        <v>6951</v>
      </c>
      <c r="I1857" t="s">
        <v>62</v>
      </c>
      <c r="J1857" t="s">
        <v>32</v>
      </c>
      <c r="K1857" t="str">
        <f>IF(employee_data3[[#This Row],[EmployeeStatus]]="Active", "Active", "Attrition")</f>
        <v>Active</v>
      </c>
      <c r="L1857" t="s">
        <v>52</v>
      </c>
      <c r="M1857" t="s">
        <v>51</v>
      </c>
      <c r="N1857" t="s">
        <v>63</v>
      </c>
      <c r="O1857" t="s">
        <v>36</v>
      </c>
      <c r="P1857" t="s">
        <v>37</v>
      </c>
      <c r="Q1857" t="s">
        <v>38</v>
      </c>
      <c r="R1857" t="s">
        <v>231</v>
      </c>
      <c r="S1857" s="1">
        <v>24681</v>
      </c>
      <c r="T1857">
        <f>DATEDIF(employee_data3[[#This Row],[DOB]],DATE(2023, 1, 1), "Y")</f>
        <v>55</v>
      </c>
      <c r="U1857" t="str">
        <f>IF(employee_data3[[#This Row],[Age]]&lt;=25, "Remaja", IF(employee_data3[[#This Row],[Age]]&lt;=55, "Dewasa", "Lansia"))</f>
        <v>Dewasa</v>
      </c>
      <c r="V1857" t="s">
        <v>40</v>
      </c>
      <c r="W1857" t="s">
        <v>113</v>
      </c>
      <c r="X1857" t="s">
        <v>55</v>
      </c>
      <c r="Y1857">
        <v>1901</v>
      </c>
      <c r="Z1857" t="s">
        <v>128</v>
      </c>
      <c r="AA1857" t="s">
        <v>75</v>
      </c>
      <c r="AB1857" t="s">
        <v>45</v>
      </c>
      <c r="AC1857">
        <v>4</v>
      </c>
      <c r="AD1857" s="11">
        <f>(employee_data3[[#This Row],[Current Employee Rating]]-AVERAGE(employee_data3[Current Employee Rating]))/STDEV(employee_data3[Current Employee Rating])</f>
        <v>1.0156859304379084</v>
      </c>
      <c r="AE1857" s="11" t="str">
        <f>IF(employee_data3[[#This Row],[Z Score]]&gt;3,"Yes","No")</f>
        <v>No</v>
      </c>
    </row>
    <row r="1858" spans="1:31" x14ac:dyDescent="0.3">
      <c r="A1858">
        <v>2283</v>
      </c>
      <c r="B1858" t="s">
        <v>2838</v>
      </c>
      <c r="C1858" t="s">
        <v>759</v>
      </c>
      <c r="D1858" s="1">
        <v>43376</v>
      </c>
      <c r="E1858" s="1">
        <v>43643</v>
      </c>
      <c r="F1858" t="s">
        <v>2609</v>
      </c>
      <c r="G1858" t="s">
        <v>6952</v>
      </c>
      <c r="H1858" t="s">
        <v>6953</v>
      </c>
      <c r="I1858" t="s">
        <v>98</v>
      </c>
      <c r="J1858" t="s">
        <v>745</v>
      </c>
      <c r="K1858" t="str">
        <f>IF(employee_data3[[#This Row],[EmployeeStatus]]="Active", "Active", "Attrition")</f>
        <v>Attrition</v>
      </c>
      <c r="L1858" t="s">
        <v>52</v>
      </c>
      <c r="M1858" t="s">
        <v>64</v>
      </c>
      <c r="N1858" t="s">
        <v>35</v>
      </c>
      <c r="O1858" t="s">
        <v>140</v>
      </c>
      <c r="P1858" t="s">
        <v>6954</v>
      </c>
      <c r="Q1858" t="s">
        <v>2623</v>
      </c>
      <c r="R1858" t="s">
        <v>90</v>
      </c>
      <c r="S1858" s="1">
        <v>22632</v>
      </c>
      <c r="T1858">
        <f>DATEDIF(employee_data3[[#This Row],[DOB]],DATE(2023, 1, 1), "Y")</f>
        <v>61</v>
      </c>
      <c r="U1858" t="str">
        <f>IF(employee_data3[[#This Row],[Age]]&lt;=25, "Remaja", IF(employee_data3[[#This Row],[Age]]&lt;=55, "Dewasa", "Lansia"))</f>
        <v>Lansia</v>
      </c>
      <c r="V1858" t="s">
        <v>40</v>
      </c>
      <c r="W1858" t="s">
        <v>103</v>
      </c>
      <c r="X1858" t="s">
        <v>55</v>
      </c>
      <c r="Y1858">
        <v>2045</v>
      </c>
      <c r="Z1858" t="s">
        <v>43</v>
      </c>
      <c r="AA1858" t="s">
        <v>75</v>
      </c>
      <c r="AB1858" t="s">
        <v>45</v>
      </c>
      <c r="AC1858">
        <v>4</v>
      </c>
      <c r="AD1858" s="11">
        <f>(employee_data3[[#This Row],[Current Employee Rating]]-AVERAGE(employee_data3[Current Employee Rating]))/STDEV(employee_data3[Current Employee Rating])</f>
        <v>1.0156859304379084</v>
      </c>
      <c r="AE1858" s="11" t="str">
        <f>IF(employee_data3[[#This Row],[Z Score]]&gt;3,"Yes","No")</f>
        <v>No</v>
      </c>
    </row>
    <row r="1859" spans="1:31" x14ac:dyDescent="0.3">
      <c r="A1859">
        <v>2284</v>
      </c>
      <c r="B1859" t="s">
        <v>784</v>
      </c>
      <c r="C1859" t="s">
        <v>3396</v>
      </c>
      <c r="D1859" s="1">
        <v>44726</v>
      </c>
      <c r="E1859" s="1"/>
      <c r="F1859" t="s">
        <v>2397</v>
      </c>
      <c r="G1859" t="s">
        <v>6955</v>
      </c>
      <c r="H1859" t="s">
        <v>6956</v>
      </c>
      <c r="I1859" t="s">
        <v>50</v>
      </c>
      <c r="J1859" t="s">
        <v>32</v>
      </c>
      <c r="K1859" t="str">
        <f>IF(employee_data3[[#This Row],[EmployeeStatus]]="Active", "Active", "Attrition")</f>
        <v>Active</v>
      </c>
      <c r="L1859" t="s">
        <v>52</v>
      </c>
      <c r="M1859" t="s">
        <v>34</v>
      </c>
      <c r="N1859" t="s">
        <v>52</v>
      </c>
      <c r="O1859" t="s">
        <v>36</v>
      </c>
      <c r="P1859" t="s">
        <v>37</v>
      </c>
      <c r="Q1859" t="s">
        <v>170</v>
      </c>
      <c r="R1859" t="s">
        <v>305</v>
      </c>
      <c r="S1859" s="1">
        <v>22182</v>
      </c>
      <c r="T1859">
        <f>DATEDIF(employee_data3[[#This Row],[DOB]],DATE(2023, 1, 1), "Y")</f>
        <v>62</v>
      </c>
      <c r="U1859" t="str">
        <f>IF(employee_data3[[#This Row],[Age]]&lt;=25, "Remaja", IF(employee_data3[[#This Row],[Age]]&lt;=55, "Dewasa", "Lansia"))</f>
        <v>Lansia</v>
      </c>
      <c r="V1859" t="s">
        <v>40</v>
      </c>
      <c r="W1859" t="s">
        <v>226</v>
      </c>
      <c r="X1859" t="s">
        <v>42</v>
      </c>
      <c r="Y1859">
        <v>2067</v>
      </c>
      <c r="Z1859" t="s">
        <v>74</v>
      </c>
      <c r="AA1859" t="s">
        <v>44</v>
      </c>
      <c r="AB1859" t="s">
        <v>45</v>
      </c>
      <c r="AC1859">
        <v>2</v>
      </c>
      <c r="AD1859" s="11">
        <f>(employee_data3[[#This Row],[Current Employee Rating]]-AVERAGE(employee_data3[Current Employee Rating]))/STDEV(employee_data3[Current Employee Rating])</f>
        <v>-0.95460685411671475</v>
      </c>
      <c r="AE1859" s="11" t="str">
        <f>IF(employee_data3[[#This Row],[Z Score]]&gt;3,"Yes","No")</f>
        <v>No</v>
      </c>
    </row>
    <row r="1860" spans="1:31" x14ac:dyDescent="0.3">
      <c r="A1860">
        <v>2285</v>
      </c>
      <c r="B1860" t="s">
        <v>6957</v>
      </c>
      <c r="C1860" t="s">
        <v>3235</v>
      </c>
      <c r="D1860" s="1">
        <v>44607</v>
      </c>
      <c r="E1860" s="1"/>
      <c r="F1860" t="s">
        <v>3019</v>
      </c>
      <c r="G1860" t="s">
        <v>6958</v>
      </c>
      <c r="H1860" t="s">
        <v>6959</v>
      </c>
      <c r="I1860" t="s">
        <v>89</v>
      </c>
      <c r="J1860" t="s">
        <v>32</v>
      </c>
      <c r="K1860" t="str">
        <f>IF(employee_data3[[#This Row],[EmployeeStatus]]="Active", "Active", "Attrition")</f>
        <v>Active</v>
      </c>
      <c r="L1860" t="s">
        <v>63</v>
      </c>
      <c r="M1860" t="s">
        <v>34</v>
      </c>
      <c r="N1860" t="s">
        <v>35</v>
      </c>
      <c r="O1860" t="s">
        <v>36</v>
      </c>
      <c r="P1860" t="s">
        <v>37</v>
      </c>
      <c r="Q1860" t="s">
        <v>38</v>
      </c>
      <c r="R1860" t="s">
        <v>177</v>
      </c>
      <c r="S1860" s="1">
        <v>26081</v>
      </c>
      <c r="T1860">
        <f>DATEDIF(employee_data3[[#This Row],[DOB]],DATE(2023, 1, 1), "Y")</f>
        <v>51</v>
      </c>
      <c r="U1860" t="str">
        <f>IF(employee_data3[[#This Row],[Age]]&lt;=25, "Remaja", IF(employee_data3[[#This Row],[Age]]&lt;=55, "Dewasa", "Lansia"))</f>
        <v>Dewasa</v>
      </c>
      <c r="V1860" t="s">
        <v>40</v>
      </c>
      <c r="W1860" t="s">
        <v>178</v>
      </c>
      <c r="X1860" t="s">
        <v>55</v>
      </c>
      <c r="Y1860">
        <v>2169</v>
      </c>
      <c r="Z1860" t="s">
        <v>74</v>
      </c>
      <c r="AA1860" t="s">
        <v>75</v>
      </c>
      <c r="AB1860" t="s">
        <v>45</v>
      </c>
      <c r="AC1860">
        <v>5</v>
      </c>
      <c r="AD1860" s="11">
        <f>(employee_data3[[#This Row],[Current Employee Rating]]-AVERAGE(employee_data3[Current Employee Rating]))/STDEV(employee_data3[Current Employee Rating])</f>
        <v>2.0008323227152198</v>
      </c>
      <c r="AE1860" s="11" t="str">
        <f>IF(employee_data3[[#This Row],[Z Score]]&gt;3,"Yes","No")</f>
        <v>No</v>
      </c>
    </row>
    <row r="1861" spans="1:31" x14ac:dyDescent="0.3">
      <c r="A1861">
        <v>2286</v>
      </c>
      <c r="B1861" t="s">
        <v>6960</v>
      </c>
      <c r="C1861" t="s">
        <v>2183</v>
      </c>
      <c r="D1861" s="1">
        <v>43367</v>
      </c>
      <c r="E1861" s="1">
        <v>44214</v>
      </c>
      <c r="F1861" t="s">
        <v>3019</v>
      </c>
      <c r="G1861" t="s">
        <v>6961</v>
      </c>
      <c r="H1861" t="s">
        <v>6962</v>
      </c>
      <c r="I1861" t="s">
        <v>118</v>
      </c>
      <c r="J1861" t="s">
        <v>32</v>
      </c>
      <c r="K1861" t="str">
        <f>IF(employee_data3[[#This Row],[EmployeeStatus]]="Active", "Active", "Attrition")</f>
        <v>Active</v>
      </c>
      <c r="L1861" t="s">
        <v>33</v>
      </c>
      <c r="M1861" t="s">
        <v>64</v>
      </c>
      <c r="N1861" t="s">
        <v>35</v>
      </c>
      <c r="O1861" t="s">
        <v>175</v>
      </c>
      <c r="P1861" t="s">
        <v>6963</v>
      </c>
      <c r="Q1861" t="s">
        <v>38</v>
      </c>
      <c r="R1861" t="s">
        <v>101</v>
      </c>
      <c r="S1861" s="1">
        <v>29869</v>
      </c>
      <c r="T1861">
        <f>DATEDIF(employee_data3[[#This Row],[DOB]],DATE(2023, 1, 1), "Y")</f>
        <v>41</v>
      </c>
      <c r="U1861" t="str">
        <f>IF(employee_data3[[#This Row],[Age]]&lt;=25, "Remaja", IF(employee_data3[[#This Row],[Age]]&lt;=55, "Dewasa", "Lansia"))</f>
        <v>Dewasa</v>
      </c>
      <c r="V1861" t="s">
        <v>40</v>
      </c>
      <c r="W1861" t="s">
        <v>205</v>
      </c>
      <c r="X1861" t="s">
        <v>55</v>
      </c>
      <c r="Y1861">
        <v>2045</v>
      </c>
      <c r="Z1861" t="s">
        <v>93</v>
      </c>
      <c r="AA1861" t="s">
        <v>104</v>
      </c>
      <c r="AB1861" t="s">
        <v>45</v>
      </c>
      <c r="AC1861">
        <v>2</v>
      </c>
      <c r="AD1861" s="11">
        <f>(employee_data3[[#This Row],[Current Employee Rating]]-AVERAGE(employee_data3[Current Employee Rating]))/STDEV(employee_data3[Current Employee Rating])</f>
        <v>-0.95460685411671475</v>
      </c>
      <c r="AE1861" s="11" t="str">
        <f>IF(employee_data3[[#This Row],[Z Score]]&gt;3,"Yes","No")</f>
        <v>No</v>
      </c>
    </row>
    <row r="1862" spans="1:31" x14ac:dyDescent="0.3">
      <c r="A1862">
        <v>2287</v>
      </c>
      <c r="B1862" t="s">
        <v>6964</v>
      </c>
      <c r="C1862" t="s">
        <v>6965</v>
      </c>
      <c r="D1862" s="1">
        <v>44629</v>
      </c>
      <c r="E1862" s="1">
        <v>45024</v>
      </c>
      <c r="F1862" t="s">
        <v>3019</v>
      </c>
      <c r="G1862" t="s">
        <v>6966</v>
      </c>
      <c r="H1862" t="s">
        <v>6967</v>
      </c>
      <c r="I1862" t="s">
        <v>168</v>
      </c>
      <c r="J1862" t="s">
        <v>32</v>
      </c>
      <c r="K1862" t="str">
        <f>IF(employee_data3[[#This Row],[EmployeeStatus]]="Active", "Active", "Attrition")</f>
        <v>Active</v>
      </c>
      <c r="L1862" t="s">
        <v>33</v>
      </c>
      <c r="M1862" t="s">
        <v>64</v>
      </c>
      <c r="N1862" t="s">
        <v>52</v>
      </c>
      <c r="O1862" t="s">
        <v>99</v>
      </c>
      <c r="P1862" t="s">
        <v>6968</v>
      </c>
      <c r="Q1862" t="s">
        <v>38</v>
      </c>
      <c r="R1862" t="s">
        <v>81</v>
      </c>
      <c r="S1862" s="1">
        <v>22360</v>
      </c>
      <c r="T1862">
        <f>DATEDIF(employee_data3[[#This Row],[DOB]],DATE(2023, 1, 1), "Y")</f>
        <v>61</v>
      </c>
      <c r="U1862" t="str">
        <f>IF(employee_data3[[#This Row],[Age]]&lt;=25, "Remaja", IF(employee_data3[[#This Row],[Age]]&lt;=55, "Dewasa", "Lansia"))</f>
        <v>Lansia</v>
      </c>
      <c r="V1862" t="s">
        <v>40</v>
      </c>
      <c r="W1862" t="s">
        <v>103</v>
      </c>
      <c r="X1862" t="s">
        <v>42</v>
      </c>
      <c r="Y1862">
        <v>2110</v>
      </c>
      <c r="Z1862" t="s">
        <v>43</v>
      </c>
      <c r="AA1862" t="s">
        <v>75</v>
      </c>
      <c r="AB1862" t="s">
        <v>45</v>
      </c>
      <c r="AC1862">
        <v>2</v>
      </c>
      <c r="AD1862" s="11">
        <f>(employee_data3[[#This Row],[Current Employee Rating]]-AVERAGE(employee_data3[Current Employee Rating]))/STDEV(employee_data3[Current Employee Rating])</f>
        <v>-0.95460685411671475</v>
      </c>
      <c r="AE1862" s="11" t="str">
        <f>IF(employee_data3[[#This Row],[Z Score]]&gt;3,"Yes","No")</f>
        <v>No</v>
      </c>
    </row>
    <row r="1863" spans="1:31" x14ac:dyDescent="0.3">
      <c r="A1863">
        <v>2288</v>
      </c>
      <c r="B1863" t="s">
        <v>466</v>
      </c>
      <c r="C1863" t="s">
        <v>6969</v>
      </c>
      <c r="D1863" s="1">
        <v>43411</v>
      </c>
      <c r="E1863" s="1">
        <v>43976</v>
      </c>
      <c r="F1863" t="s">
        <v>3019</v>
      </c>
      <c r="G1863" t="s">
        <v>6970</v>
      </c>
      <c r="H1863" t="s">
        <v>6971</v>
      </c>
      <c r="I1863" t="s">
        <v>118</v>
      </c>
      <c r="J1863" t="s">
        <v>32</v>
      </c>
      <c r="K1863" t="str">
        <f>IF(employee_data3[[#This Row],[EmployeeStatus]]="Active", "Active", "Attrition")</f>
        <v>Active</v>
      </c>
      <c r="L1863" t="s">
        <v>63</v>
      </c>
      <c r="M1863" t="s">
        <v>51</v>
      </c>
      <c r="N1863" t="s">
        <v>35</v>
      </c>
      <c r="O1863" t="s">
        <v>99</v>
      </c>
      <c r="P1863" t="s">
        <v>6972</v>
      </c>
      <c r="Q1863" t="s">
        <v>38</v>
      </c>
      <c r="R1863" t="s">
        <v>231</v>
      </c>
      <c r="S1863" s="1">
        <v>30934</v>
      </c>
      <c r="T1863">
        <f>DATEDIF(employee_data3[[#This Row],[DOB]],DATE(2023, 1, 1), "Y")</f>
        <v>38</v>
      </c>
      <c r="U1863" t="str">
        <f>IF(employee_data3[[#This Row],[Age]]&lt;=25, "Remaja", IF(employee_data3[[#This Row],[Age]]&lt;=55, "Dewasa", "Lansia"))</f>
        <v>Dewasa</v>
      </c>
      <c r="V1863" t="s">
        <v>40</v>
      </c>
      <c r="W1863" t="s">
        <v>113</v>
      </c>
      <c r="X1863" t="s">
        <v>42</v>
      </c>
      <c r="Y1863">
        <v>2451</v>
      </c>
      <c r="Z1863" t="s">
        <v>93</v>
      </c>
      <c r="AA1863" t="s">
        <v>104</v>
      </c>
      <c r="AB1863" t="s">
        <v>45</v>
      </c>
      <c r="AC1863">
        <v>5</v>
      </c>
      <c r="AD1863" s="11">
        <f>(employee_data3[[#This Row],[Current Employee Rating]]-AVERAGE(employee_data3[Current Employee Rating]))/STDEV(employee_data3[Current Employee Rating])</f>
        <v>2.0008323227152198</v>
      </c>
      <c r="AE1863" s="11" t="str">
        <f>IF(employee_data3[[#This Row],[Z Score]]&gt;3,"Yes","No")</f>
        <v>No</v>
      </c>
    </row>
    <row r="1864" spans="1:31" x14ac:dyDescent="0.3">
      <c r="A1864">
        <v>2289</v>
      </c>
      <c r="B1864" t="s">
        <v>6973</v>
      </c>
      <c r="C1864" t="s">
        <v>6974</v>
      </c>
      <c r="D1864" s="1">
        <v>43708</v>
      </c>
      <c r="E1864" s="1"/>
      <c r="F1864" t="s">
        <v>2609</v>
      </c>
      <c r="G1864" t="s">
        <v>6975</v>
      </c>
      <c r="H1864" t="s">
        <v>6976</v>
      </c>
      <c r="I1864" t="s">
        <v>89</v>
      </c>
      <c r="J1864" t="s">
        <v>32</v>
      </c>
      <c r="K1864" t="str">
        <f>IF(employee_data3[[#This Row],[EmployeeStatus]]="Active", "Active", "Attrition")</f>
        <v>Active</v>
      </c>
      <c r="L1864" t="s">
        <v>63</v>
      </c>
      <c r="M1864" t="s">
        <v>51</v>
      </c>
      <c r="N1864" t="s">
        <v>52</v>
      </c>
      <c r="O1864" t="s">
        <v>36</v>
      </c>
      <c r="P1864" t="s">
        <v>37</v>
      </c>
      <c r="Q1864" t="s">
        <v>2623</v>
      </c>
      <c r="R1864" t="s">
        <v>90</v>
      </c>
      <c r="S1864" s="1">
        <v>22710</v>
      </c>
      <c r="T1864">
        <f>DATEDIF(employee_data3[[#This Row],[DOB]],DATE(2023, 1, 1), "Y")</f>
        <v>60</v>
      </c>
      <c r="U1864" t="str">
        <f>IF(employee_data3[[#This Row],[Age]]&lt;=25, "Remaja", IF(employee_data3[[#This Row],[Age]]&lt;=55, "Dewasa", "Lansia"))</f>
        <v>Lansia</v>
      </c>
      <c r="V1864" t="s">
        <v>40</v>
      </c>
      <c r="W1864" t="s">
        <v>83</v>
      </c>
      <c r="X1864" t="s">
        <v>55</v>
      </c>
      <c r="Y1864">
        <v>1460</v>
      </c>
      <c r="Z1864" t="s">
        <v>43</v>
      </c>
      <c r="AA1864" t="s">
        <v>75</v>
      </c>
      <c r="AB1864" t="s">
        <v>45</v>
      </c>
      <c r="AC1864">
        <v>4</v>
      </c>
      <c r="AD1864" s="11">
        <f>(employee_data3[[#This Row],[Current Employee Rating]]-AVERAGE(employee_data3[Current Employee Rating]))/STDEV(employee_data3[Current Employee Rating])</f>
        <v>1.0156859304379084</v>
      </c>
      <c r="AE1864" s="11" t="str">
        <f>IF(employee_data3[[#This Row],[Z Score]]&gt;3,"Yes","No")</f>
        <v>No</v>
      </c>
    </row>
    <row r="1865" spans="1:31" x14ac:dyDescent="0.3">
      <c r="A1865">
        <v>2290</v>
      </c>
      <c r="B1865" t="s">
        <v>6977</v>
      </c>
      <c r="C1865" t="s">
        <v>6978</v>
      </c>
      <c r="D1865" s="1">
        <v>44162</v>
      </c>
      <c r="E1865" s="1">
        <v>45112</v>
      </c>
      <c r="F1865" t="s">
        <v>6979</v>
      </c>
      <c r="G1865" t="s">
        <v>6980</v>
      </c>
      <c r="H1865" t="s">
        <v>6981</v>
      </c>
      <c r="I1865" t="s">
        <v>50</v>
      </c>
      <c r="J1865" t="s">
        <v>32</v>
      </c>
      <c r="K1865" t="str">
        <f>IF(employee_data3[[#This Row],[EmployeeStatus]]="Active", "Active", "Attrition")</f>
        <v>Active</v>
      </c>
      <c r="L1865" t="s">
        <v>63</v>
      </c>
      <c r="M1865" t="s">
        <v>64</v>
      </c>
      <c r="N1865" t="s">
        <v>35</v>
      </c>
      <c r="O1865" t="s">
        <v>140</v>
      </c>
      <c r="P1865" t="s">
        <v>6982</v>
      </c>
      <c r="Q1865" t="s">
        <v>65</v>
      </c>
      <c r="R1865" t="s">
        <v>305</v>
      </c>
      <c r="S1865" s="1">
        <v>15447</v>
      </c>
      <c r="T1865">
        <f>DATEDIF(employee_data3[[#This Row],[DOB]],DATE(2023, 1, 1), "Y")</f>
        <v>80</v>
      </c>
      <c r="U1865" t="str">
        <f>IF(employee_data3[[#This Row],[Age]]&lt;=25, "Remaja", IF(employee_data3[[#This Row],[Age]]&lt;=55, "Dewasa", "Lansia"))</f>
        <v>Lansia</v>
      </c>
      <c r="V1865" t="s">
        <v>6983</v>
      </c>
      <c r="W1865" t="s">
        <v>352</v>
      </c>
      <c r="X1865" t="s">
        <v>42</v>
      </c>
      <c r="Y1865">
        <v>2908</v>
      </c>
      <c r="Z1865" t="s">
        <v>56</v>
      </c>
      <c r="AA1865" t="s">
        <v>44</v>
      </c>
      <c r="AB1865" t="s">
        <v>45</v>
      </c>
      <c r="AC1865">
        <v>2</v>
      </c>
      <c r="AD1865" s="11">
        <f>(employee_data3[[#This Row],[Current Employee Rating]]-AVERAGE(employee_data3[Current Employee Rating]))/STDEV(employee_data3[Current Employee Rating])</f>
        <v>-0.95460685411671475</v>
      </c>
      <c r="AE1865" s="11" t="str">
        <f>IF(employee_data3[[#This Row],[Z Score]]&gt;3,"Yes","No")</f>
        <v>No</v>
      </c>
    </row>
    <row r="1866" spans="1:31" x14ac:dyDescent="0.3">
      <c r="A1866">
        <v>2291</v>
      </c>
      <c r="B1866" t="s">
        <v>1606</v>
      </c>
      <c r="C1866" t="s">
        <v>6984</v>
      </c>
      <c r="D1866" s="1">
        <v>44019</v>
      </c>
      <c r="E1866" s="1"/>
      <c r="F1866" t="s">
        <v>6985</v>
      </c>
      <c r="G1866" t="s">
        <v>6986</v>
      </c>
      <c r="H1866" t="s">
        <v>6987</v>
      </c>
      <c r="I1866" t="s">
        <v>118</v>
      </c>
      <c r="J1866" t="s">
        <v>32</v>
      </c>
      <c r="K1866" t="str">
        <f>IF(employee_data3[[#This Row],[EmployeeStatus]]="Active", "Active", "Attrition")</f>
        <v>Active</v>
      </c>
      <c r="L1866" t="s">
        <v>33</v>
      </c>
      <c r="M1866" t="s">
        <v>64</v>
      </c>
      <c r="N1866" t="s">
        <v>52</v>
      </c>
      <c r="O1866" t="s">
        <v>36</v>
      </c>
      <c r="P1866" t="s">
        <v>37</v>
      </c>
      <c r="Q1866" t="s">
        <v>38</v>
      </c>
      <c r="R1866" t="s">
        <v>81</v>
      </c>
      <c r="S1866" s="1">
        <v>31095</v>
      </c>
      <c r="T1866">
        <f>DATEDIF(employee_data3[[#This Row],[DOB]],DATE(2023, 1, 1), "Y")</f>
        <v>37</v>
      </c>
      <c r="U1866" t="str">
        <f>IF(employee_data3[[#This Row],[Age]]&lt;=25, "Remaja", IF(employee_data3[[#This Row],[Age]]&lt;=55, "Dewasa", "Lansia"))</f>
        <v>Dewasa</v>
      </c>
      <c r="V1866" t="s">
        <v>40</v>
      </c>
      <c r="W1866" t="s">
        <v>103</v>
      </c>
      <c r="X1866" t="s">
        <v>42</v>
      </c>
      <c r="Y1866">
        <v>2030</v>
      </c>
      <c r="Z1866" t="s">
        <v>93</v>
      </c>
      <c r="AA1866" t="s">
        <v>84</v>
      </c>
      <c r="AB1866" t="s">
        <v>45</v>
      </c>
      <c r="AC1866">
        <v>4</v>
      </c>
      <c r="AD1866" s="11">
        <f>(employee_data3[[#This Row],[Current Employee Rating]]-AVERAGE(employee_data3[Current Employee Rating]))/STDEV(employee_data3[Current Employee Rating])</f>
        <v>1.0156859304379084</v>
      </c>
      <c r="AE1866" s="11" t="str">
        <f>IF(employee_data3[[#This Row],[Z Score]]&gt;3,"Yes","No")</f>
        <v>No</v>
      </c>
    </row>
    <row r="1867" spans="1:31" x14ac:dyDescent="0.3">
      <c r="A1867">
        <v>2292</v>
      </c>
      <c r="B1867" t="s">
        <v>316</v>
      </c>
      <c r="C1867" t="s">
        <v>6988</v>
      </c>
      <c r="D1867" s="1">
        <v>43841</v>
      </c>
      <c r="E1867" s="1"/>
      <c r="F1867" t="s">
        <v>3019</v>
      </c>
      <c r="G1867" t="s">
        <v>6989</v>
      </c>
      <c r="H1867" t="s">
        <v>6990</v>
      </c>
      <c r="I1867" t="s">
        <v>80</v>
      </c>
      <c r="J1867" t="s">
        <v>32</v>
      </c>
      <c r="K1867" t="str">
        <f>IF(employee_data3[[#This Row],[EmployeeStatus]]="Active", "Active", "Attrition")</f>
        <v>Active</v>
      </c>
      <c r="L1867" t="s">
        <v>33</v>
      </c>
      <c r="M1867" t="s">
        <v>34</v>
      </c>
      <c r="N1867" t="s">
        <v>35</v>
      </c>
      <c r="O1867" t="s">
        <v>36</v>
      </c>
      <c r="P1867" t="s">
        <v>37</v>
      </c>
      <c r="Q1867" t="s">
        <v>38</v>
      </c>
      <c r="R1867" t="s">
        <v>53</v>
      </c>
      <c r="S1867" s="1">
        <v>23108</v>
      </c>
      <c r="T1867">
        <f>DATEDIF(employee_data3[[#This Row],[DOB]],DATE(2023, 1, 1), "Y")</f>
        <v>59</v>
      </c>
      <c r="U1867" t="str">
        <f>IF(employee_data3[[#This Row],[Age]]&lt;=25, "Remaja", IF(employee_data3[[#This Row],[Age]]&lt;=55, "Dewasa", "Lansia"))</f>
        <v>Lansia</v>
      </c>
      <c r="V1867" t="s">
        <v>40</v>
      </c>
      <c r="W1867" t="s">
        <v>226</v>
      </c>
      <c r="X1867" t="s">
        <v>55</v>
      </c>
      <c r="Y1867">
        <v>1890</v>
      </c>
      <c r="Z1867" t="s">
        <v>43</v>
      </c>
      <c r="AA1867" t="s">
        <v>44</v>
      </c>
      <c r="AB1867" t="s">
        <v>45</v>
      </c>
      <c r="AC1867">
        <v>2</v>
      </c>
      <c r="AD1867" s="11">
        <f>(employee_data3[[#This Row],[Current Employee Rating]]-AVERAGE(employee_data3[Current Employee Rating]))/STDEV(employee_data3[Current Employee Rating])</f>
        <v>-0.95460685411671475</v>
      </c>
      <c r="AE1867" s="11" t="str">
        <f>IF(employee_data3[[#This Row],[Z Score]]&gt;3,"Yes","No")</f>
        <v>No</v>
      </c>
    </row>
    <row r="1868" spans="1:31" x14ac:dyDescent="0.3">
      <c r="A1868">
        <v>2293</v>
      </c>
      <c r="B1868" t="s">
        <v>3414</v>
      </c>
      <c r="C1868" t="s">
        <v>1116</v>
      </c>
      <c r="D1868" s="1">
        <v>43997</v>
      </c>
      <c r="E1868" s="1">
        <v>44444</v>
      </c>
      <c r="F1868" t="s">
        <v>3019</v>
      </c>
      <c r="G1868" t="s">
        <v>6991</v>
      </c>
      <c r="H1868" t="s">
        <v>6992</v>
      </c>
      <c r="I1868" t="s">
        <v>31</v>
      </c>
      <c r="J1868" t="s">
        <v>32</v>
      </c>
      <c r="K1868" t="str">
        <f>IF(employee_data3[[#This Row],[EmployeeStatus]]="Active", "Active", "Attrition")</f>
        <v>Active</v>
      </c>
      <c r="L1868" t="s">
        <v>33</v>
      </c>
      <c r="M1868" t="s">
        <v>64</v>
      </c>
      <c r="N1868" t="s">
        <v>63</v>
      </c>
      <c r="O1868" t="s">
        <v>99</v>
      </c>
      <c r="P1868" t="s">
        <v>6993</v>
      </c>
      <c r="Q1868" t="s">
        <v>38</v>
      </c>
      <c r="R1868" t="s">
        <v>90</v>
      </c>
      <c r="S1868" s="1">
        <v>35886</v>
      </c>
      <c r="T1868">
        <f>DATEDIF(employee_data3[[#This Row],[DOB]],DATE(2023, 1, 1), "Y")</f>
        <v>24</v>
      </c>
      <c r="U1868" t="str">
        <f>IF(employee_data3[[#This Row],[Age]]&lt;=25, "Remaja", IF(employee_data3[[#This Row],[Age]]&lt;=55, "Dewasa", "Lansia"))</f>
        <v>Remaja</v>
      </c>
      <c r="V1868" t="s">
        <v>40</v>
      </c>
      <c r="W1868" t="s">
        <v>83</v>
      </c>
      <c r="X1868" t="s">
        <v>55</v>
      </c>
      <c r="Y1868">
        <v>1803</v>
      </c>
      <c r="Z1868" t="s">
        <v>74</v>
      </c>
      <c r="AA1868" t="s">
        <v>75</v>
      </c>
      <c r="AB1868" t="s">
        <v>45</v>
      </c>
      <c r="AC1868">
        <v>2</v>
      </c>
      <c r="AD1868" s="11">
        <f>(employee_data3[[#This Row],[Current Employee Rating]]-AVERAGE(employee_data3[Current Employee Rating]))/STDEV(employee_data3[Current Employee Rating])</f>
        <v>-0.95460685411671475</v>
      </c>
      <c r="AE1868" s="11" t="str">
        <f>IF(employee_data3[[#This Row],[Z Score]]&gt;3,"Yes","No")</f>
        <v>No</v>
      </c>
    </row>
    <row r="1869" spans="1:31" x14ac:dyDescent="0.3">
      <c r="A1869">
        <v>2294</v>
      </c>
      <c r="B1869" t="s">
        <v>6994</v>
      </c>
      <c r="C1869" t="s">
        <v>820</v>
      </c>
      <c r="D1869" s="1">
        <v>44114</v>
      </c>
      <c r="E1869" s="1"/>
      <c r="F1869" t="s">
        <v>3019</v>
      </c>
      <c r="G1869" t="s">
        <v>6995</v>
      </c>
      <c r="H1869" t="s">
        <v>6996</v>
      </c>
      <c r="I1869" t="s">
        <v>168</v>
      </c>
      <c r="J1869" t="s">
        <v>32</v>
      </c>
      <c r="K1869" t="str">
        <f>IF(employee_data3[[#This Row],[EmployeeStatus]]="Active", "Active", "Attrition")</f>
        <v>Active</v>
      </c>
      <c r="L1869" t="s">
        <v>33</v>
      </c>
      <c r="M1869" t="s">
        <v>51</v>
      </c>
      <c r="N1869" t="s">
        <v>52</v>
      </c>
      <c r="O1869" t="s">
        <v>36</v>
      </c>
      <c r="P1869" t="s">
        <v>37</v>
      </c>
      <c r="Q1869" t="s">
        <v>38</v>
      </c>
      <c r="R1869" t="s">
        <v>90</v>
      </c>
      <c r="S1869" s="1">
        <v>27731</v>
      </c>
      <c r="T1869">
        <f>DATEDIF(employee_data3[[#This Row],[DOB]],DATE(2023, 1, 1), "Y")</f>
        <v>47</v>
      </c>
      <c r="U1869" t="str">
        <f>IF(employee_data3[[#This Row],[Age]]&lt;=25, "Remaja", IF(employee_data3[[#This Row],[Age]]&lt;=55, "Dewasa", "Lansia"))</f>
        <v>Dewasa</v>
      </c>
      <c r="V1869" t="s">
        <v>40</v>
      </c>
      <c r="W1869" t="s">
        <v>113</v>
      </c>
      <c r="X1869" t="s">
        <v>55</v>
      </c>
      <c r="Y1869">
        <v>6930</v>
      </c>
      <c r="Z1869" t="s">
        <v>93</v>
      </c>
      <c r="AA1869" t="s">
        <v>75</v>
      </c>
      <c r="AB1869" t="s">
        <v>45</v>
      </c>
      <c r="AC1869">
        <v>4</v>
      </c>
      <c r="AD1869" s="11">
        <f>(employee_data3[[#This Row],[Current Employee Rating]]-AVERAGE(employee_data3[Current Employee Rating]))/STDEV(employee_data3[Current Employee Rating])</f>
        <v>1.0156859304379084</v>
      </c>
      <c r="AE1869" s="11" t="str">
        <f>IF(employee_data3[[#This Row],[Z Score]]&gt;3,"Yes","No")</f>
        <v>No</v>
      </c>
    </row>
    <row r="1870" spans="1:31" x14ac:dyDescent="0.3">
      <c r="A1870">
        <v>2295</v>
      </c>
      <c r="B1870" t="s">
        <v>838</v>
      </c>
      <c r="C1870" t="s">
        <v>1524</v>
      </c>
      <c r="D1870" s="1">
        <v>44700</v>
      </c>
      <c r="E1870" s="1">
        <v>45026</v>
      </c>
      <c r="F1870" t="s">
        <v>3019</v>
      </c>
      <c r="G1870" t="s">
        <v>6997</v>
      </c>
      <c r="H1870" t="s">
        <v>6998</v>
      </c>
      <c r="I1870" t="s">
        <v>133</v>
      </c>
      <c r="J1870" t="s">
        <v>32</v>
      </c>
      <c r="K1870" t="str">
        <f>IF(employee_data3[[#This Row],[EmployeeStatus]]="Active", "Active", "Attrition")</f>
        <v>Active</v>
      </c>
      <c r="L1870" t="s">
        <v>63</v>
      </c>
      <c r="M1870" t="s">
        <v>64</v>
      </c>
      <c r="N1870" t="s">
        <v>35</v>
      </c>
      <c r="O1870" t="s">
        <v>99</v>
      </c>
      <c r="P1870" t="s">
        <v>6999</v>
      </c>
      <c r="Q1870" t="s">
        <v>38</v>
      </c>
      <c r="R1870" t="s">
        <v>90</v>
      </c>
      <c r="S1870" s="1">
        <v>36185</v>
      </c>
      <c r="T1870">
        <f>DATEDIF(employee_data3[[#This Row],[DOB]],DATE(2023, 1, 1), "Y")</f>
        <v>23</v>
      </c>
      <c r="U1870" t="str">
        <f>IF(employee_data3[[#This Row],[Age]]&lt;=25, "Remaja", IF(employee_data3[[#This Row],[Age]]&lt;=55, "Dewasa", "Lansia"))</f>
        <v>Remaja</v>
      </c>
      <c r="V1870" t="s">
        <v>40</v>
      </c>
      <c r="W1870" t="s">
        <v>193</v>
      </c>
      <c r="X1870" t="s">
        <v>42</v>
      </c>
      <c r="Y1870">
        <v>53295</v>
      </c>
      <c r="Z1870" t="s">
        <v>128</v>
      </c>
      <c r="AA1870" t="s">
        <v>104</v>
      </c>
      <c r="AB1870" t="s">
        <v>45</v>
      </c>
      <c r="AC1870">
        <v>5</v>
      </c>
      <c r="AD1870" s="11">
        <f>(employee_data3[[#This Row],[Current Employee Rating]]-AVERAGE(employee_data3[Current Employee Rating]))/STDEV(employee_data3[Current Employee Rating])</f>
        <v>2.0008323227152198</v>
      </c>
      <c r="AE1870" s="11" t="str">
        <f>IF(employee_data3[[#This Row],[Z Score]]&gt;3,"Yes","No")</f>
        <v>No</v>
      </c>
    </row>
    <row r="1871" spans="1:31" x14ac:dyDescent="0.3">
      <c r="A1871">
        <v>2296</v>
      </c>
      <c r="B1871" t="s">
        <v>586</v>
      </c>
      <c r="C1871" t="s">
        <v>1375</v>
      </c>
      <c r="D1871" s="1">
        <v>44433</v>
      </c>
      <c r="E1871" s="1"/>
      <c r="F1871" t="s">
        <v>3019</v>
      </c>
      <c r="G1871" t="s">
        <v>7000</v>
      </c>
      <c r="H1871" t="s">
        <v>7001</v>
      </c>
      <c r="I1871" t="s">
        <v>80</v>
      </c>
      <c r="J1871" t="s">
        <v>32</v>
      </c>
      <c r="K1871" t="str">
        <f>IF(employee_data3[[#This Row],[EmployeeStatus]]="Active", "Active", "Attrition")</f>
        <v>Active</v>
      </c>
      <c r="L1871" t="s">
        <v>63</v>
      </c>
      <c r="M1871" t="s">
        <v>64</v>
      </c>
      <c r="N1871" t="s">
        <v>35</v>
      </c>
      <c r="O1871" t="s">
        <v>36</v>
      </c>
      <c r="P1871" t="s">
        <v>37</v>
      </c>
      <c r="Q1871" t="s">
        <v>38</v>
      </c>
      <c r="R1871" t="s">
        <v>90</v>
      </c>
      <c r="S1871" s="1">
        <v>26772</v>
      </c>
      <c r="T1871">
        <f>DATEDIF(employee_data3[[#This Row],[DOB]],DATE(2023, 1, 1), "Y")</f>
        <v>49</v>
      </c>
      <c r="U1871" t="str">
        <f>IF(employee_data3[[#This Row],[Age]]&lt;=25, "Remaja", IF(employee_data3[[#This Row],[Age]]&lt;=55, "Dewasa", "Lansia"))</f>
        <v>Dewasa</v>
      </c>
      <c r="V1871" t="s">
        <v>40</v>
      </c>
      <c r="W1871" t="s">
        <v>193</v>
      </c>
      <c r="X1871" t="s">
        <v>42</v>
      </c>
      <c r="Y1871">
        <v>85028</v>
      </c>
      <c r="Z1871" t="s">
        <v>56</v>
      </c>
      <c r="AA1871" t="s">
        <v>104</v>
      </c>
      <c r="AB1871" t="s">
        <v>45</v>
      </c>
      <c r="AC1871">
        <v>1</v>
      </c>
      <c r="AD1871" s="11">
        <f>(employee_data3[[#This Row],[Current Employee Rating]]-AVERAGE(employee_data3[Current Employee Rating]))/STDEV(employee_data3[Current Employee Rating])</f>
        <v>-1.9397532463940264</v>
      </c>
      <c r="AE1871" s="11" t="str">
        <f>IF(employee_data3[[#This Row],[Z Score]]&gt;3,"Yes","No")</f>
        <v>No</v>
      </c>
    </row>
    <row r="1872" spans="1:31" x14ac:dyDescent="0.3">
      <c r="A1872">
        <v>2297</v>
      </c>
      <c r="B1872" t="s">
        <v>7002</v>
      </c>
      <c r="C1872" t="s">
        <v>3037</v>
      </c>
      <c r="D1872" s="1">
        <v>43452</v>
      </c>
      <c r="E1872" s="1">
        <v>43733</v>
      </c>
      <c r="F1872" t="s">
        <v>3019</v>
      </c>
      <c r="G1872" t="s">
        <v>7003</v>
      </c>
      <c r="H1872" t="s">
        <v>7004</v>
      </c>
      <c r="I1872" t="s">
        <v>98</v>
      </c>
      <c r="J1872" t="s">
        <v>745</v>
      </c>
      <c r="K1872" t="str">
        <f>IF(employee_data3[[#This Row],[EmployeeStatus]]="Active", "Active", "Attrition")</f>
        <v>Attrition</v>
      </c>
      <c r="L1872" t="s">
        <v>52</v>
      </c>
      <c r="M1872" t="s">
        <v>34</v>
      </c>
      <c r="N1872" t="s">
        <v>63</v>
      </c>
      <c r="O1872" t="s">
        <v>126</v>
      </c>
      <c r="P1872" t="s">
        <v>7005</v>
      </c>
      <c r="Q1872" t="s">
        <v>38</v>
      </c>
      <c r="R1872" t="s">
        <v>53</v>
      </c>
      <c r="S1872" s="1">
        <v>21451</v>
      </c>
      <c r="T1872">
        <f>DATEDIF(employee_data3[[#This Row],[DOB]],DATE(2023, 1, 1), "Y")</f>
        <v>64</v>
      </c>
      <c r="U1872" t="str">
        <f>IF(employee_data3[[#This Row],[Age]]&lt;=25, "Remaja", IF(employee_data3[[#This Row],[Age]]&lt;=55, "Dewasa", "Lansia"))</f>
        <v>Lansia</v>
      </c>
      <c r="V1872" t="s">
        <v>40</v>
      </c>
      <c r="W1872" t="s">
        <v>83</v>
      </c>
      <c r="X1872" t="s">
        <v>42</v>
      </c>
      <c r="Y1872">
        <v>92649</v>
      </c>
      <c r="Z1872" t="s">
        <v>93</v>
      </c>
      <c r="AA1872" t="s">
        <v>75</v>
      </c>
      <c r="AB1872" t="s">
        <v>45</v>
      </c>
      <c r="AC1872">
        <v>2</v>
      </c>
      <c r="AD1872" s="11">
        <f>(employee_data3[[#This Row],[Current Employee Rating]]-AVERAGE(employee_data3[Current Employee Rating]))/STDEV(employee_data3[Current Employee Rating])</f>
        <v>-0.95460685411671475</v>
      </c>
      <c r="AE1872" s="11" t="str">
        <f>IF(employee_data3[[#This Row],[Z Score]]&gt;3,"Yes","No")</f>
        <v>No</v>
      </c>
    </row>
    <row r="1873" spans="1:31" x14ac:dyDescent="0.3">
      <c r="A1873">
        <v>2298</v>
      </c>
      <c r="B1873" t="s">
        <v>107</v>
      </c>
      <c r="C1873" t="s">
        <v>3508</v>
      </c>
      <c r="D1873" s="1">
        <v>45143</v>
      </c>
      <c r="E1873" s="1"/>
      <c r="F1873" t="s">
        <v>3019</v>
      </c>
      <c r="G1873" t="s">
        <v>7006</v>
      </c>
      <c r="H1873" t="s">
        <v>7007</v>
      </c>
      <c r="I1873" t="s">
        <v>98</v>
      </c>
      <c r="J1873" t="s">
        <v>32</v>
      </c>
      <c r="K1873" t="str">
        <f>IF(employee_data3[[#This Row],[EmployeeStatus]]="Active", "Active", "Attrition")</f>
        <v>Active</v>
      </c>
      <c r="L1873" t="s">
        <v>63</v>
      </c>
      <c r="M1873" t="s">
        <v>64</v>
      </c>
      <c r="N1873" t="s">
        <v>63</v>
      </c>
      <c r="O1873" t="s">
        <v>36</v>
      </c>
      <c r="P1873" t="s">
        <v>37</v>
      </c>
      <c r="Q1873" t="s">
        <v>38</v>
      </c>
      <c r="R1873" t="s">
        <v>90</v>
      </c>
      <c r="S1873" s="1">
        <v>21302</v>
      </c>
      <c r="T1873">
        <f>DATEDIF(employee_data3[[#This Row],[DOB]],DATE(2023, 1, 1), "Y")</f>
        <v>64</v>
      </c>
      <c r="U1873" t="str">
        <f>IF(employee_data3[[#This Row],[Age]]&lt;=25, "Remaja", IF(employee_data3[[#This Row],[Age]]&lt;=55, "Dewasa", "Lansia"))</f>
        <v>Lansia</v>
      </c>
      <c r="V1873" t="s">
        <v>40</v>
      </c>
      <c r="W1873" t="s">
        <v>83</v>
      </c>
      <c r="X1873" t="s">
        <v>42</v>
      </c>
      <c r="Y1873">
        <v>9493</v>
      </c>
      <c r="Z1873" t="s">
        <v>74</v>
      </c>
      <c r="AA1873" t="s">
        <v>84</v>
      </c>
      <c r="AB1873" t="s">
        <v>45</v>
      </c>
      <c r="AC1873">
        <v>4</v>
      </c>
      <c r="AD1873" s="11">
        <f>(employee_data3[[#This Row],[Current Employee Rating]]-AVERAGE(employee_data3[Current Employee Rating]))/STDEV(employee_data3[Current Employee Rating])</f>
        <v>1.0156859304379084</v>
      </c>
      <c r="AE1873" s="11" t="str">
        <f>IF(employee_data3[[#This Row],[Z Score]]&gt;3,"Yes","No")</f>
        <v>No</v>
      </c>
    </row>
    <row r="1874" spans="1:31" x14ac:dyDescent="0.3">
      <c r="A1874">
        <v>2299</v>
      </c>
      <c r="B1874" t="s">
        <v>3963</v>
      </c>
      <c r="C1874" t="s">
        <v>7008</v>
      </c>
      <c r="D1874" s="1">
        <v>44664</v>
      </c>
      <c r="E1874" s="1">
        <v>45033</v>
      </c>
      <c r="F1874" t="s">
        <v>3019</v>
      </c>
      <c r="G1874" t="s">
        <v>7009</v>
      </c>
      <c r="H1874" t="s">
        <v>7010</v>
      </c>
      <c r="I1874" t="s">
        <v>80</v>
      </c>
      <c r="J1874" t="s">
        <v>32</v>
      </c>
      <c r="K1874" t="str">
        <f>IF(employee_data3[[#This Row],[EmployeeStatus]]="Active", "Active", "Attrition")</f>
        <v>Active</v>
      </c>
      <c r="L1874" t="s">
        <v>52</v>
      </c>
      <c r="M1874" t="s">
        <v>51</v>
      </c>
      <c r="N1874" t="s">
        <v>35</v>
      </c>
      <c r="O1874" t="s">
        <v>126</v>
      </c>
      <c r="P1874" t="s">
        <v>7011</v>
      </c>
      <c r="Q1874" t="s">
        <v>38</v>
      </c>
      <c r="R1874" t="s">
        <v>90</v>
      </c>
      <c r="S1874" s="1">
        <v>15396</v>
      </c>
      <c r="T1874">
        <f>DATEDIF(employee_data3[[#This Row],[DOB]],DATE(2023, 1, 1), "Y")</f>
        <v>80</v>
      </c>
      <c r="U1874" t="str">
        <f>IF(employee_data3[[#This Row],[Age]]&lt;=25, "Remaja", IF(employee_data3[[#This Row],[Age]]&lt;=55, "Dewasa", "Lansia"))</f>
        <v>Lansia</v>
      </c>
      <c r="V1874" t="s">
        <v>40</v>
      </c>
      <c r="W1874" t="s">
        <v>83</v>
      </c>
      <c r="X1874" t="s">
        <v>42</v>
      </c>
      <c r="Y1874">
        <v>12684</v>
      </c>
      <c r="Z1874" t="s">
        <v>128</v>
      </c>
      <c r="AA1874" t="s">
        <v>84</v>
      </c>
      <c r="AB1874" t="s">
        <v>45</v>
      </c>
      <c r="AC1874">
        <v>2</v>
      </c>
      <c r="AD1874" s="11">
        <f>(employee_data3[[#This Row],[Current Employee Rating]]-AVERAGE(employee_data3[Current Employee Rating]))/STDEV(employee_data3[Current Employee Rating])</f>
        <v>-0.95460685411671475</v>
      </c>
      <c r="AE1874" s="11" t="str">
        <f>IF(employee_data3[[#This Row],[Z Score]]&gt;3,"Yes","No")</f>
        <v>No</v>
      </c>
    </row>
    <row r="1875" spans="1:31" x14ac:dyDescent="0.3">
      <c r="A1875">
        <v>2300</v>
      </c>
      <c r="B1875" t="s">
        <v>7012</v>
      </c>
      <c r="C1875" t="s">
        <v>136</v>
      </c>
      <c r="D1875" s="1">
        <v>44100</v>
      </c>
      <c r="E1875" s="1"/>
      <c r="F1875" t="s">
        <v>3019</v>
      </c>
      <c r="G1875" t="s">
        <v>7013</v>
      </c>
      <c r="H1875" t="s">
        <v>7014</v>
      </c>
      <c r="I1875" t="s">
        <v>133</v>
      </c>
      <c r="J1875" t="s">
        <v>32</v>
      </c>
      <c r="K1875" t="str">
        <f>IF(employee_data3[[#This Row],[EmployeeStatus]]="Active", "Active", "Attrition")</f>
        <v>Active</v>
      </c>
      <c r="L1875" t="s">
        <v>63</v>
      </c>
      <c r="M1875" t="s">
        <v>51</v>
      </c>
      <c r="N1875" t="s">
        <v>63</v>
      </c>
      <c r="O1875" t="s">
        <v>36</v>
      </c>
      <c r="P1875" t="s">
        <v>37</v>
      </c>
      <c r="Q1875" t="s">
        <v>38</v>
      </c>
      <c r="R1875" t="s">
        <v>794</v>
      </c>
      <c r="S1875" s="1">
        <v>17414</v>
      </c>
      <c r="T1875">
        <f>DATEDIF(employee_data3[[#This Row],[DOB]],DATE(2023, 1, 1), "Y")</f>
        <v>75</v>
      </c>
      <c r="U1875" t="str">
        <f>IF(employee_data3[[#This Row],[Age]]&lt;=25, "Remaja", IF(employee_data3[[#This Row],[Age]]&lt;=55, "Dewasa", "Lansia"))</f>
        <v>Lansia</v>
      </c>
      <c r="V1875" t="s">
        <v>40</v>
      </c>
      <c r="W1875" t="s">
        <v>83</v>
      </c>
      <c r="X1875" t="s">
        <v>42</v>
      </c>
      <c r="Y1875">
        <v>37470</v>
      </c>
      <c r="Z1875" t="s">
        <v>93</v>
      </c>
      <c r="AA1875" t="s">
        <v>75</v>
      </c>
      <c r="AB1875" t="s">
        <v>45</v>
      </c>
      <c r="AC1875">
        <v>5</v>
      </c>
      <c r="AD1875" s="11">
        <f>(employee_data3[[#This Row],[Current Employee Rating]]-AVERAGE(employee_data3[Current Employee Rating]))/STDEV(employee_data3[Current Employee Rating])</f>
        <v>2.0008323227152198</v>
      </c>
      <c r="AE1875" s="11" t="str">
        <f>IF(employee_data3[[#This Row],[Z Score]]&gt;3,"Yes","No")</f>
        <v>No</v>
      </c>
    </row>
    <row r="1876" spans="1:31" x14ac:dyDescent="0.3">
      <c r="A1876">
        <v>2301</v>
      </c>
      <c r="B1876" t="s">
        <v>5293</v>
      </c>
      <c r="C1876" t="s">
        <v>618</v>
      </c>
      <c r="D1876" s="1">
        <v>44239</v>
      </c>
      <c r="E1876" s="1">
        <v>44776</v>
      </c>
      <c r="F1876" t="s">
        <v>3019</v>
      </c>
      <c r="G1876" t="s">
        <v>6852</v>
      </c>
      <c r="H1876" t="s">
        <v>7015</v>
      </c>
      <c r="I1876" t="s">
        <v>168</v>
      </c>
      <c r="J1876" t="s">
        <v>32</v>
      </c>
      <c r="K1876" t="str">
        <f>IF(employee_data3[[#This Row],[EmployeeStatus]]="Active", "Active", "Attrition")</f>
        <v>Active</v>
      </c>
      <c r="L1876" t="s">
        <v>52</v>
      </c>
      <c r="M1876" t="s">
        <v>34</v>
      </c>
      <c r="N1876" t="s">
        <v>35</v>
      </c>
      <c r="O1876" t="s">
        <v>175</v>
      </c>
      <c r="P1876" t="s">
        <v>7016</v>
      </c>
      <c r="Q1876" t="s">
        <v>38</v>
      </c>
      <c r="R1876" t="s">
        <v>794</v>
      </c>
      <c r="S1876" s="1">
        <v>17026</v>
      </c>
      <c r="T1876">
        <f>DATEDIF(employee_data3[[#This Row],[DOB]],DATE(2023, 1, 1), "Y")</f>
        <v>76</v>
      </c>
      <c r="U1876" t="str">
        <f>IF(employee_data3[[#This Row],[Age]]&lt;=25, "Remaja", IF(employee_data3[[#This Row],[Age]]&lt;=55, "Dewasa", "Lansia"))</f>
        <v>Lansia</v>
      </c>
      <c r="V1876" t="s">
        <v>40</v>
      </c>
      <c r="W1876" t="s">
        <v>216</v>
      </c>
      <c r="X1876" t="s">
        <v>42</v>
      </c>
      <c r="Y1876">
        <v>1425</v>
      </c>
      <c r="Z1876" t="s">
        <v>128</v>
      </c>
      <c r="AA1876" t="s">
        <v>75</v>
      </c>
      <c r="AB1876" t="s">
        <v>45</v>
      </c>
      <c r="AC1876">
        <v>1</v>
      </c>
      <c r="AD1876" s="11">
        <f>(employee_data3[[#This Row],[Current Employee Rating]]-AVERAGE(employee_data3[Current Employee Rating]))/STDEV(employee_data3[Current Employee Rating])</f>
        <v>-1.9397532463940264</v>
      </c>
      <c r="AE1876" s="11" t="str">
        <f>IF(employee_data3[[#This Row],[Z Score]]&gt;3,"Yes","No")</f>
        <v>No</v>
      </c>
    </row>
    <row r="1877" spans="1:31" x14ac:dyDescent="0.3">
      <c r="A1877">
        <v>2302</v>
      </c>
      <c r="B1877" t="s">
        <v>1378</v>
      </c>
      <c r="C1877" t="s">
        <v>1099</v>
      </c>
      <c r="D1877" s="1">
        <v>43467</v>
      </c>
      <c r="E1877" s="1">
        <v>44113</v>
      </c>
      <c r="F1877" t="s">
        <v>3019</v>
      </c>
      <c r="G1877" t="s">
        <v>7017</v>
      </c>
      <c r="H1877" t="s">
        <v>7018</v>
      </c>
      <c r="I1877" t="s">
        <v>62</v>
      </c>
      <c r="J1877" t="s">
        <v>2300</v>
      </c>
      <c r="K1877" t="str">
        <f>IF(employee_data3[[#This Row],[EmployeeStatus]]="Active", "Active", "Attrition")</f>
        <v>Attrition</v>
      </c>
      <c r="L1877" t="s">
        <v>33</v>
      </c>
      <c r="M1877" t="s">
        <v>34</v>
      </c>
      <c r="N1877" t="s">
        <v>35</v>
      </c>
      <c r="O1877" t="s">
        <v>126</v>
      </c>
      <c r="P1877" t="s">
        <v>7019</v>
      </c>
      <c r="Q1877" t="s">
        <v>38</v>
      </c>
      <c r="R1877" t="s">
        <v>305</v>
      </c>
      <c r="S1877" s="1">
        <v>32475</v>
      </c>
      <c r="T1877">
        <f>DATEDIF(employee_data3[[#This Row],[DOB]],DATE(2023, 1, 1), "Y")</f>
        <v>34</v>
      </c>
      <c r="U1877" t="str">
        <f>IF(employee_data3[[#This Row],[Age]]&lt;=25, "Remaja", IF(employee_data3[[#This Row],[Age]]&lt;=55, "Dewasa", "Lansia"))</f>
        <v>Dewasa</v>
      </c>
      <c r="V1877" t="s">
        <v>40</v>
      </c>
      <c r="W1877" t="s">
        <v>216</v>
      </c>
      <c r="X1877" t="s">
        <v>42</v>
      </c>
      <c r="Y1877">
        <v>23761</v>
      </c>
      <c r="Z1877" t="s">
        <v>56</v>
      </c>
      <c r="AA1877" t="s">
        <v>84</v>
      </c>
      <c r="AB1877" t="s">
        <v>45</v>
      </c>
      <c r="AC1877">
        <v>4</v>
      </c>
      <c r="AD1877" s="11">
        <f>(employee_data3[[#This Row],[Current Employee Rating]]-AVERAGE(employee_data3[Current Employee Rating]))/STDEV(employee_data3[Current Employee Rating])</f>
        <v>1.0156859304379084</v>
      </c>
      <c r="AE1877" s="11" t="str">
        <f>IF(employee_data3[[#This Row],[Z Score]]&gt;3,"Yes","No")</f>
        <v>No</v>
      </c>
    </row>
    <row r="1878" spans="1:31" x14ac:dyDescent="0.3">
      <c r="A1878">
        <v>2303</v>
      </c>
      <c r="B1878" t="s">
        <v>7020</v>
      </c>
      <c r="C1878" t="s">
        <v>1524</v>
      </c>
      <c r="D1878" s="1">
        <v>43764</v>
      </c>
      <c r="E1878" s="1">
        <v>45129</v>
      </c>
      <c r="F1878" t="s">
        <v>3019</v>
      </c>
      <c r="G1878" t="s">
        <v>7021</v>
      </c>
      <c r="H1878" t="s">
        <v>7022</v>
      </c>
      <c r="I1878" t="s">
        <v>118</v>
      </c>
      <c r="J1878" t="s">
        <v>2300</v>
      </c>
      <c r="K1878" t="str">
        <f>IF(employee_data3[[#This Row],[EmployeeStatus]]="Active", "Active", "Attrition")</f>
        <v>Attrition</v>
      </c>
      <c r="L1878" t="s">
        <v>33</v>
      </c>
      <c r="M1878" t="s">
        <v>34</v>
      </c>
      <c r="N1878" t="s">
        <v>35</v>
      </c>
      <c r="O1878" t="s">
        <v>126</v>
      </c>
      <c r="P1878" t="s">
        <v>7023</v>
      </c>
      <c r="Q1878" t="s">
        <v>38</v>
      </c>
      <c r="R1878" t="s">
        <v>90</v>
      </c>
      <c r="S1878" s="1">
        <v>21181</v>
      </c>
      <c r="T1878">
        <f>DATEDIF(employee_data3[[#This Row],[DOB]],DATE(2023, 1, 1), "Y")</f>
        <v>65</v>
      </c>
      <c r="U1878" t="str">
        <f>IF(employee_data3[[#This Row],[Age]]&lt;=25, "Remaja", IF(employee_data3[[#This Row],[Age]]&lt;=55, "Dewasa", "Lansia"))</f>
        <v>Lansia</v>
      </c>
      <c r="V1878" t="s">
        <v>40</v>
      </c>
      <c r="W1878" t="s">
        <v>92</v>
      </c>
      <c r="X1878" t="s">
        <v>42</v>
      </c>
      <c r="Y1878">
        <v>73691</v>
      </c>
      <c r="Z1878" t="s">
        <v>93</v>
      </c>
      <c r="AA1878" t="s">
        <v>104</v>
      </c>
      <c r="AB1878" t="s">
        <v>45</v>
      </c>
      <c r="AC1878">
        <v>5</v>
      </c>
      <c r="AD1878" s="11">
        <f>(employee_data3[[#This Row],[Current Employee Rating]]-AVERAGE(employee_data3[Current Employee Rating]))/STDEV(employee_data3[Current Employee Rating])</f>
        <v>2.0008323227152198</v>
      </c>
      <c r="AE1878" s="11" t="str">
        <f>IF(employee_data3[[#This Row],[Z Score]]&gt;3,"Yes","No")</f>
        <v>No</v>
      </c>
    </row>
    <row r="1879" spans="1:31" x14ac:dyDescent="0.3">
      <c r="A1879">
        <v>2304</v>
      </c>
      <c r="B1879" t="s">
        <v>590</v>
      </c>
      <c r="C1879" t="s">
        <v>4526</v>
      </c>
      <c r="D1879" s="1">
        <v>44297</v>
      </c>
      <c r="E1879" s="1"/>
      <c r="F1879" t="s">
        <v>3727</v>
      </c>
      <c r="G1879" t="s">
        <v>7024</v>
      </c>
      <c r="H1879" t="s">
        <v>7025</v>
      </c>
      <c r="I1879" t="s">
        <v>139</v>
      </c>
      <c r="J1879" t="s">
        <v>32</v>
      </c>
      <c r="K1879" t="str">
        <f>IF(employee_data3[[#This Row],[EmployeeStatus]]="Active", "Active", "Attrition")</f>
        <v>Active</v>
      </c>
      <c r="L1879" t="s">
        <v>63</v>
      </c>
      <c r="M1879" t="s">
        <v>64</v>
      </c>
      <c r="N1879" t="s">
        <v>52</v>
      </c>
      <c r="O1879" t="s">
        <v>36</v>
      </c>
      <c r="P1879" t="s">
        <v>37</v>
      </c>
      <c r="Q1879" t="s">
        <v>38</v>
      </c>
      <c r="R1879" t="s">
        <v>81</v>
      </c>
      <c r="S1879" s="1">
        <v>20931</v>
      </c>
      <c r="T1879">
        <f>DATEDIF(employee_data3[[#This Row],[DOB]],DATE(2023, 1, 1), "Y")</f>
        <v>65</v>
      </c>
      <c r="U1879" t="str">
        <f>IF(employee_data3[[#This Row],[Age]]&lt;=25, "Remaja", IF(employee_data3[[#This Row],[Age]]&lt;=55, "Dewasa", "Lansia"))</f>
        <v>Lansia</v>
      </c>
      <c r="V1879" t="s">
        <v>40</v>
      </c>
      <c r="W1879" t="s">
        <v>243</v>
      </c>
      <c r="X1879" t="s">
        <v>42</v>
      </c>
      <c r="Y1879">
        <v>66973</v>
      </c>
      <c r="Z1879" t="s">
        <v>43</v>
      </c>
      <c r="AA1879" t="s">
        <v>104</v>
      </c>
      <c r="AB1879" t="s">
        <v>45</v>
      </c>
      <c r="AC1879">
        <v>2</v>
      </c>
      <c r="AD1879" s="11">
        <f>(employee_data3[[#This Row],[Current Employee Rating]]-AVERAGE(employee_data3[Current Employee Rating]))/STDEV(employee_data3[Current Employee Rating])</f>
        <v>-0.95460685411671475</v>
      </c>
      <c r="AE1879" s="11" t="str">
        <f>IF(employee_data3[[#This Row],[Z Score]]&gt;3,"Yes","No")</f>
        <v>No</v>
      </c>
    </row>
    <row r="1880" spans="1:31" x14ac:dyDescent="0.3">
      <c r="A1880">
        <v>2305</v>
      </c>
      <c r="B1880" t="s">
        <v>7026</v>
      </c>
      <c r="C1880" t="s">
        <v>3073</v>
      </c>
      <c r="D1880" s="1">
        <v>43810</v>
      </c>
      <c r="E1880" s="1">
        <v>44328</v>
      </c>
      <c r="F1880" t="s">
        <v>1779</v>
      </c>
      <c r="G1880" t="s">
        <v>7027</v>
      </c>
      <c r="H1880" t="s">
        <v>7028</v>
      </c>
      <c r="I1880" t="s">
        <v>50</v>
      </c>
      <c r="J1880" t="s">
        <v>32</v>
      </c>
      <c r="K1880" t="str">
        <f>IF(employee_data3[[#This Row],[EmployeeStatus]]="Active", "Active", "Attrition")</f>
        <v>Active</v>
      </c>
      <c r="L1880" t="s">
        <v>52</v>
      </c>
      <c r="M1880" t="s">
        <v>51</v>
      </c>
      <c r="N1880" t="s">
        <v>63</v>
      </c>
      <c r="O1880" t="s">
        <v>126</v>
      </c>
      <c r="P1880" t="s">
        <v>7029</v>
      </c>
      <c r="Q1880" t="s">
        <v>38</v>
      </c>
      <c r="R1880" t="s">
        <v>90</v>
      </c>
      <c r="S1880" s="1">
        <v>25844</v>
      </c>
      <c r="T1880">
        <f>DATEDIF(employee_data3[[#This Row],[DOB]],DATE(2023, 1, 1), "Y")</f>
        <v>52</v>
      </c>
      <c r="U1880" t="str">
        <f>IF(employee_data3[[#This Row],[Age]]&lt;=25, "Remaja", IF(employee_data3[[#This Row],[Age]]&lt;=55, "Dewasa", "Lansia"))</f>
        <v>Dewasa</v>
      </c>
      <c r="V1880" t="s">
        <v>40</v>
      </c>
      <c r="W1880" t="s">
        <v>83</v>
      </c>
      <c r="X1880" t="s">
        <v>42</v>
      </c>
      <c r="Y1880">
        <v>18379</v>
      </c>
      <c r="Z1880" t="s">
        <v>43</v>
      </c>
      <c r="AA1880" t="s">
        <v>104</v>
      </c>
      <c r="AB1880" t="s">
        <v>45</v>
      </c>
      <c r="AC1880">
        <v>2</v>
      </c>
      <c r="AD1880" s="11">
        <f>(employee_data3[[#This Row],[Current Employee Rating]]-AVERAGE(employee_data3[Current Employee Rating]))/STDEV(employee_data3[Current Employee Rating])</f>
        <v>-0.95460685411671475</v>
      </c>
      <c r="AE1880" s="11" t="str">
        <f>IF(employee_data3[[#This Row],[Z Score]]&gt;3,"Yes","No")</f>
        <v>No</v>
      </c>
    </row>
    <row r="1881" spans="1:31" x14ac:dyDescent="0.3">
      <c r="A1881">
        <v>2306</v>
      </c>
      <c r="B1881" t="s">
        <v>6020</v>
      </c>
      <c r="C1881" t="s">
        <v>6233</v>
      </c>
      <c r="D1881" s="1">
        <v>44125</v>
      </c>
      <c r="E1881" s="1">
        <v>45060</v>
      </c>
      <c r="F1881" t="s">
        <v>1779</v>
      </c>
      <c r="G1881" t="s">
        <v>7030</v>
      </c>
      <c r="H1881" t="s">
        <v>7031</v>
      </c>
      <c r="I1881" t="s">
        <v>31</v>
      </c>
      <c r="J1881" t="s">
        <v>32</v>
      </c>
      <c r="K1881" t="str">
        <f>IF(employee_data3[[#This Row],[EmployeeStatus]]="Active", "Active", "Attrition")</f>
        <v>Active</v>
      </c>
      <c r="L1881" t="s">
        <v>52</v>
      </c>
      <c r="M1881" t="s">
        <v>64</v>
      </c>
      <c r="N1881" t="s">
        <v>63</v>
      </c>
      <c r="O1881" t="s">
        <v>126</v>
      </c>
      <c r="P1881" t="s">
        <v>7032</v>
      </c>
      <c r="Q1881" t="s">
        <v>38</v>
      </c>
      <c r="R1881" t="s">
        <v>177</v>
      </c>
      <c r="S1881" s="1">
        <v>36470</v>
      </c>
      <c r="T1881">
        <f>DATEDIF(employee_data3[[#This Row],[DOB]],DATE(2023, 1, 1), "Y")</f>
        <v>23</v>
      </c>
      <c r="U1881" t="str">
        <f>IF(employee_data3[[#This Row],[Age]]&lt;=25, "Remaja", IF(employee_data3[[#This Row],[Age]]&lt;=55, "Dewasa", "Lansia"))</f>
        <v>Remaja</v>
      </c>
      <c r="V1881" t="s">
        <v>40</v>
      </c>
      <c r="W1881" t="s">
        <v>103</v>
      </c>
      <c r="X1881" t="s">
        <v>55</v>
      </c>
      <c r="Y1881">
        <v>91517</v>
      </c>
      <c r="Z1881" t="s">
        <v>56</v>
      </c>
      <c r="AA1881" t="s">
        <v>84</v>
      </c>
      <c r="AB1881" t="s">
        <v>45</v>
      </c>
      <c r="AC1881">
        <v>1</v>
      </c>
      <c r="AD1881" s="11">
        <f>(employee_data3[[#This Row],[Current Employee Rating]]-AVERAGE(employee_data3[Current Employee Rating]))/STDEV(employee_data3[Current Employee Rating])</f>
        <v>-1.9397532463940264</v>
      </c>
      <c r="AE1881" s="11" t="str">
        <f>IF(employee_data3[[#This Row],[Z Score]]&gt;3,"Yes","No")</f>
        <v>No</v>
      </c>
    </row>
    <row r="1882" spans="1:31" x14ac:dyDescent="0.3">
      <c r="A1882">
        <v>2307</v>
      </c>
      <c r="B1882" t="s">
        <v>1365</v>
      </c>
      <c r="C1882" t="s">
        <v>4935</v>
      </c>
      <c r="D1882" s="1">
        <v>43959</v>
      </c>
      <c r="E1882" s="1"/>
      <c r="F1882" t="s">
        <v>1779</v>
      </c>
      <c r="G1882" t="s">
        <v>7033</v>
      </c>
      <c r="H1882" t="s">
        <v>7034</v>
      </c>
      <c r="I1882" t="s">
        <v>89</v>
      </c>
      <c r="J1882" t="s">
        <v>32</v>
      </c>
      <c r="K1882" t="str">
        <f>IF(employee_data3[[#This Row],[EmployeeStatus]]="Active", "Active", "Attrition")</f>
        <v>Active</v>
      </c>
      <c r="L1882" t="s">
        <v>52</v>
      </c>
      <c r="M1882" t="s">
        <v>34</v>
      </c>
      <c r="N1882" t="s">
        <v>52</v>
      </c>
      <c r="O1882" t="s">
        <v>36</v>
      </c>
      <c r="P1882" t="s">
        <v>37</v>
      </c>
      <c r="Q1882" t="s">
        <v>1843</v>
      </c>
      <c r="R1882" t="s">
        <v>177</v>
      </c>
      <c r="S1882" s="1">
        <v>32268</v>
      </c>
      <c r="T1882">
        <f>DATEDIF(employee_data3[[#This Row],[DOB]],DATE(2023, 1, 1), "Y")</f>
        <v>34</v>
      </c>
      <c r="U1882" t="str">
        <f>IF(employee_data3[[#This Row],[Age]]&lt;=25, "Remaja", IF(employee_data3[[#This Row],[Age]]&lt;=55, "Dewasa", "Lansia"))</f>
        <v>Dewasa</v>
      </c>
      <c r="V1882" t="s">
        <v>40</v>
      </c>
      <c r="W1882" t="s">
        <v>419</v>
      </c>
      <c r="X1882" t="s">
        <v>55</v>
      </c>
      <c r="Y1882">
        <v>1057</v>
      </c>
      <c r="Z1882" t="s">
        <v>128</v>
      </c>
      <c r="AA1882" t="s">
        <v>75</v>
      </c>
      <c r="AB1882" t="s">
        <v>45</v>
      </c>
      <c r="AC1882">
        <v>2</v>
      </c>
      <c r="AD1882" s="11">
        <f>(employee_data3[[#This Row],[Current Employee Rating]]-AVERAGE(employee_data3[Current Employee Rating]))/STDEV(employee_data3[Current Employee Rating])</f>
        <v>-0.95460685411671475</v>
      </c>
      <c r="AE1882" s="11" t="str">
        <f>IF(employee_data3[[#This Row],[Z Score]]&gt;3,"Yes","No")</f>
        <v>No</v>
      </c>
    </row>
    <row r="1883" spans="1:31" x14ac:dyDescent="0.3">
      <c r="A1883">
        <v>2308</v>
      </c>
      <c r="B1883" t="s">
        <v>7035</v>
      </c>
      <c r="C1883" t="s">
        <v>6298</v>
      </c>
      <c r="D1883" s="1">
        <v>44705</v>
      </c>
      <c r="E1883" s="1">
        <v>44847</v>
      </c>
      <c r="F1883" t="s">
        <v>2309</v>
      </c>
      <c r="G1883" t="s">
        <v>7036</v>
      </c>
      <c r="H1883" t="s">
        <v>7037</v>
      </c>
      <c r="I1883" t="s">
        <v>50</v>
      </c>
      <c r="J1883" t="s">
        <v>32</v>
      </c>
      <c r="K1883" t="str">
        <f>IF(employee_data3[[#This Row],[EmployeeStatus]]="Active", "Active", "Attrition")</f>
        <v>Active</v>
      </c>
      <c r="L1883" t="s">
        <v>63</v>
      </c>
      <c r="M1883" t="s">
        <v>51</v>
      </c>
      <c r="N1883" t="s">
        <v>63</v>
      </c>
      <c r="O1883" t="s">
        <v>140</v>
      </c>
      <c r="P1883" t="s">
        <v>7038</v>
      </c>
      <c r="Q1883" t="s">
        <v>38</v>
      </c>
      <c r="R1883" t="s">
        <v>90</v>
      </c>
      <c r="S1883" s="1">
        <v>36289</v>
      </c>
      <c r="T1883">
        <f>DATEDIF(employee_data3[[#This Row],[DOB]],DATE(2023, 1, 1), "Y")</f>
        <v>23</v>
      </c>
      <c r="U1883" t="str">
        <f>IF(employee_data3[[#This Row],[Age]]&lt;=25, "Remaja", IF(employee_data3[[#This Row],[Age]]&lt;=55, "Dewasa", "Lansia"))</f>
        <v>Remaja</v>
      </c>
      <c r="V1883" t="s">
        <v>40</v>
      </c>
      <c r="W1883" t="s">
        <v>178</v>
      </c>
      <c r="X1883" t="s">
        <v>55</v>
      </c>
      <c r="Y1883">
        <v>20854</v>
      </c>
      <c r="Z1883" t="s">
        <v>74</v>
      </c>
      <c r="AA1883" t="s">
        <v>104</v>
      </c>
      <c r="AB1883" t="s">
        <v>45</v>
      </c>
      <c r="AC1883">
        <v>5</v>
      </c>
      <c r="AD1883" s="11">
        <f>(employee_data3[[#This Row],[Current Employee Rating]]-AVERAGE(employee_data3[Current Employee Rating]))/STDEV(employee_data3[Current Employee Rating])</f>
        <v>2.0008323227152198</v>
      </c>
      <c r="AE1883" s="11" t="str">
        <f>IF(employee_data3[[#This Row],[Z Score]]&gt;3,"Yes","No")</f>
        <v>No</v>
      </c>
    </row>
    <row r="1884" spans="1:31" x14ac:dyDescent="0.3">
      <c r="A1884">
        <v>2309</v>
      </c>
      <c r="B1884" t="s">
        <v>7039</v>
      </c>
      <c r="C1884" t="s">
        <v>1391</v>
      </c>
      <c r="D1884" s="1">
        <v>43621</v>
      </c>
      <c r="E1884" s="1"/>
      <c r="F1884" t="s">
        <v>2309</v>
      </c>
      <c r="G1884" t="s">
        <v>7040</v>
      </c>
      <c r="H1884" t="s">
        <v>7041</v>
      </c>
      <c r="I1884" t="s">
        <v>31</v>
      </c>
      <c r="J1884" t="s">
        <v>32</v>
      </c>
      <c r="K1884" t="str">
        <f>IF(employee_data3[[#This Row],[EmployeeStatus]]="Active", "Active", "Attrition")</f>
        <v>Active</v>
      </c>
      <c r="L1884" t="s">
        <v>52</v>
      </c>
      <c r="M1884" t="s">
        <v>51</v>
      </c>
      <c r="N1884" t="s">
        <v>52</v>
      </c>
      <c r="O1884" t="s">
        <v>36</v>
      </c>
      <c r="P1884" t="s">
        <v>37</v>
      </c>
      <c r="Q1884" t="s">
        <v>38</v>
      </c>
      <c r="R1884" t="s">
        <v>81</v>
      </c>
      <c r="S1884" s="1">
        <v>33335</v>
      </c>
      <c r="T1884">
        <f>DATEDIF(employee_data3[[#This Row],[DOB]],DATE(2023, 1, 1), "Y")</f>
        <v>31</v>
      </c>
      <c r="U1884" t="str">
        <f>IF(employee_data3[[#This Row],[Age]]&lt;=25, "Remaja", IF(employee_data3[[#This Row],[Age]]&lt;=55, "Dewasa", "Lansia"))</f>
        <v>Dewasa</v>
      </c>
      <c r="V1884" t="s">
        <v>40</v>
      </c>
      <c r="W1884" t="s">
        <v>103</v>
      </c>
      <c r="X1884" t="s">
        <v>55</v>
      </c>
      <c r="Y1884">
        <v>39014</v>
      </c>
      <c r="Z1884" t="s">
        <v>56</v>
      </c>
      <c r="AA1884" t="s">
        <v>44</v>
      </c>
      <c r="AB1884" t="s">
        <v>45</v>
      </c>
      <c r="AC1884">
        <v>2</v>
      </c>
      <c r="AD1884" s="11">
        <f>(employee_data3[[#This Row],[Current Employee Rating]]-AVERAGE(employee_data3[Current Employee Rating]))/STDEV(employee_data3[Current Employee Rating])</f>
        <v>-0.95460685411671475</v>
      </c>
      <c r="AE1884" s="11" t="str">
        <f>IF(employee_data3[[#This Row],[Z Score]]&gt;3,"Yes","No")</f>
        <v>No</v>
      </c>
    </row>
    <row r="1885" spans="1:31" x14ac:dyDescent="0.3">
      <c r="A1885">
        <v>2310</v>
      </c>
      <c r="B1885" t="s">
        <v>7042</v>
      </c>
      <c r="C1885" t="s">
        <v>812</v>
      </c>
      <c r="D1885" s="1">
        <v>44672</v>
      </c>
      <c r="E1885" s="1"/>
      <c r="F1885" t="s">
        <v>2329</v>
      </c>
      <c r="G1885" t="s">
        <v>7043</v>
      </c>
      <c r="H1885" t="s">
        <v>7044</v>
      </c>
      <c r="I1885" t="s">
        <v>89</v>
      </c>
      <c r="J1885" t="s">
        <v>32</v>
      </c>
      <c r="K1885" t="str">
        <f>IF(employee_data3[[#This Row],[EmployeeStatus]]="Active", "Active", "Attrition")</f>
        <v>Active</v>
      </c>
      <c r="L1885" t="s">
        <v>52</v>
      </c>
      <c r="M1885" t="s">
        <v>64</v>
      </c>
      <c r="N1885" t="s">
        <v>52</v>
      </c>
      <c r="O1885" t="s">
        <v>36</v>
      </c>
      <c r="P1885" t="s">
        <v>37</v>
      </c>
      <c r="Q1885" t="s">
        <v>38</v>
      </c>
      <c r="R1885" t="s">
        <v>231</v>
      </c>
      <c r="S1885" s="1">
        <v>30641</v>
      </c>
      <c r="T1885">
        <f>DATEDIF(employee_data3[[#This Row],[DOB]],DATE(2023, 1, 1), "Y")</f>
        <v>39</v>
      </c>
      <c r="U1885" t="str">
        <f>IF(employee_data3[[#This Row],[Age]]&lt;=25, "Remaja", IF(employee_data3[[#This Row],[Age]]&lt;=55, "Dewasa", "Lansia"))</f>
        <v>Dewasa</v>
      </c>
      <c r="V1885" t="s">
        <v>40</v>
      </c>
      <c r="W1885" t="s">
        <v>113</v>
      </c>
      <c r="X1885" t="s">
        <v>55</v>
      </c>
      <c r="Y1885">
        <v>10223</v>
      </c>
      <c r="Z1885" t="s">
        <v>56</v>
      </c>
      <c r="AA1885" t="s">
        <v>75</v>
      </c>
      <c r="AB1885" t="s">
        <v>45</v>
      </c>
      <c r="AC1885">
        <v>5</v>
      </c>
      <c r="AD1885" s="11">
        <f>(employee_data3[[#This Row],[Current Employee Rating]]-AVERAGE(employee_data3[Current Employee Rating]))/STDEV(employee_data3[Current Employee Rating])</f>
        <v>2.0008323227152198</v>
      </c>
      <c r="AE1885" s="11" t="str">
        <f>IF(employee_data3[[#This Row],[Z Score]]&gt;3,"Yes","No")</f>
        <v>No</v>
      </c>
    </row>
    <row r="1886" spans="1:31" x14ac:dyDescent="0.3">
      <c r="A1886">
        <v>2311</v>
      </c>
      <c r="B1886" t="s">
        <v>6117</v>
      </c>
      <c r="C1886" t="s">
        <v>4464</v>
      </c>
      <c r="D1886" s="1">
        <v>43809</v>
      </c>
      <c r="E1886" s="1">
        <v>44978</v>
      </c>
      <c r="F1886" t="s">
        <v>2309</v>
      </c>
      <c r="G1886" t="s">
        <v>7045</v>
      </c>
      <c r="H1886" t="s">
        <v>7046</v>
      </c>
      <c r="I1886" t="s">
        <v>168</v>
      </c>
      <c r="J1886" t="s">
        <v>32</v>
      </c>
      <c r="K1886" t="str">
        <f>IF(employee_data3[[#This Row],[EmployeeStatus]]="Active", "Active", "Attrition")</f>
        <v>Active</v>
      </c>
      <c r="L1886" t="s">
        <v>52</v>
      </c>
      <c r="M1886" t="s">
        <v>51</v>
      </c>
      <c r="N1886" t="s">
        <v>63</v>
      </c>
      <c r="O1886" t="s">
        <v>175</v>
      </c>
      <c r="P1886" t="s">
        <v>7047</v>
      </c>
      <c r="Q1886" t="s">
        <v>38</v>
      </c>
      <c r="R1886" t="s">
        <v>90</v>
      </c>
      <c r="S1886" s="1">
        <v>26017</v>
      </c>
      <c r="T1886">
        <f>DATEDIF(employee_data3[[#This Row],[DOB]],DATE(2023, 1, 1), "Y")</f>
        <v>51</v>
      </c>
      <c r="U1886" t="str">
        <f>IF(employee_data3[[#This Row],[Age]]&lt;=25, "Remaja", IF(employee_data3[[#This Row],[Age]]&lt;=55, "Dewasa", "Lansia"))</f>
        <v>Dewasa</v>
      </c>
      <c r="V1886" t="s">
        <v>40</v>
      </c>
      <c r="W1886" t="s">
        <v>83</v>
      </c>
      <c r="X1886" t="s">
        <v>42</v>
      </c>
      <c r="Y1886">
        <v>85441</v>
      </c>
      <c r="Z1886" t="s">
        <v>93</v>
      </c>
      <c r="AA1886" t="s">
        <v>104</v>
      </c>
      <c r="AB1886" t="s">
        <v>45</v>
      </c>
      <c r="AC1886">
        <v>2</v>
      </c>
      <c r="AD1886" s="11">
        <f>(employee_data3[[#This Row],[Current Employee Rating]]-AVERAGE(employee_data3[Current Employee Rating]))/STDEV(employee_data3[Current Employee Rating])</f>
        <v>-0.95460685411671475</v>
      </c>
      <c r="AE1886" s="11" t="str">
        <f>IF(employee_data3[[#This Row],[Z Score]]&gt;3,"Yes","No")</f>
        <v>No</v>
      </c>
    </row>
    <row r="1887" spans="1:31" x14ac:dyDescent="0.3">
      <c r="A1887">
        <v>2312</v>
      </c>
      <c r="B1887" t="s">
        <v>3046</v>
      </c>
      <c r="C1887" t="s">
        <v>3766</v>
      </c>
      <c r="D1887" s="1">
        <v>43795</v>
      </c>
      <c r="E1887" s="1"/>
      <c r="F1887" t="s">
        <v>2309</v>
      </c>
      <c r="G1887" t="s">
        <v>7048</v>
      </c>
      <c r="H1887" t="s">
        <v>7049</v>
      </c>
      <c r="I1887" t="s">
        <v>98</v>
      </c>
      <c r="J1887" t="s">
        <v>32</v>
      </c>
      <c r="K1887" t="str">
        <f>IF(employee_data3[[#This Row],[EmployeeStatus]]="Active", "Active", "Attrition")</f>
        <v>Active</v>
      </c>
      <c r="L1887" t="s">
        <v>63</v>
      </c>
      <c r="M1887" t="s">
        <v>34</v>
      </c>
      <c r="N1887" t="s">
        <v>52</v>
      </c>
      <c r="O1887" t="s">
        <v>36</v>
      </c>
      <c r="P1887" t="s">
        <v>37</v>
      </c>
      <c r="Q1887" t="s">
        <v>170</v>
      </c>
      <c r="R1887" t="s">
        <v>90</v>
      </c>
      <c r="S1887" s="1">
        <v>18973</v>
      </c>
      <c r="T1887">
        <f>DATEDIF(employee_data3[[#This Row],[DOB]],DATE(2023, 1, 1), "Y")</f>
        <v>71</v>
      </c>
      <c r="U1887" t="str">
        <f>IF(employee_data3[[#This Row],[Age]]&lt;=25, "Remaja", IF(employee_data3[[#This Row],[Age]]&lt;=55, "Dewasa", "Lansia"))</f>
        <v>Lansia</v>
      </c>
      <c r="V1887" t="s">
        <v>40</v>
      </c>
      <c r="W1887" t="s">
        <v>83</v>
      </c>
      <c r="X1887" t="s">
        <v>55</v>
      </c>
      <c r="Y1887">
        <v>96303</v>
      </c>
      <c r="Z1887" t="s">
        <v>128</v>
      </c>
      <c r="AA1887" t="s">
        <v>44</v>
      </c>
      <c r="AB1887" t="s">
        <v>45</v>
      </c>
      <c r="AC1887">
        <v>4</v>
      </c>
      <c r="AD1887" s="11">
        <f>(employee_data3[[#This Row],[Current Employee Rating]]-AVERAGE(employee_data3[Current Employee Rating]))/STDEV(employee_data3[Current Employee Rating])</f>
        <v>1.0156859304379084</v>
      </c>
      <c r="AE1887" s="11" t="str">
        <f>IF(employee_data3[[#This Row],[Z Score]]&gt;3,"Yes","No")</f>
        <v>No</v>
      </c>
    </row>
    <row r="1888" spans="1:31" x14ac:dyDescent="0.3">
      <c r="A1888">
        <v>2313</v>
      </c>
      <c r="B1888" t="s">
        <v>6020</v>
      </c>
      <c r="C1888" t="s">
        <v>7050</v>
      </c>
      <c r="D1888" s="1">
        <v>44452</v>
      </c>
      <c r="E1888" s="1"/>
      <c r="F1888" t="s">
        <v>2309</v>
      </c>
      <c r="G1888" t="s">
        <v>7051</v>
      </c>
      <c r="H1888" t="s">
        <v>7052</v>
      </c>
      <c r="I1888" t="s">
        <v>118</v>
      </c>
      <c r="J1888" t="s">
        <v>32</v>
      </c>
      <c r="K1888" t="str">
        <f>IF(employee_data3[[#This Row],[EmployeeStatus]]="Active", "Active", "Attrition")</f>
        <v>Active</v>
      </c>
      <c r="L1888" t="s">
        <v>52</v>
      </c>
      <c r="M1888" t="s">
        <v>34</v>
      </c>
      <c r="N1888" t="s">
        <v>63</v>
      </c>
      <c r="O1888" t="s">
        <v>36</v>
      </c>
      <c r="P1888" t="s">
        <v>37</v>
      </c>
      <c r="Q1888" t="s">
        <v>170</v>
      </c>
      <c r="R1888" t="s">
        <v>286</v>
      </c>
      <c r="S1888" s="1">
        <v>36829</v>
      </c>
      <c r="T1888">
        <f>DATEDIF(employee_data3[[#This Row],[DOB]],DATE(2023, 1, 1), "Y")</f>
        <v>22</v>
      </c>
      <c r="U1888" t="str">
        <f>IF(employee_data3[[#This Row],[Age]]&lt;=25, "Remaja", IF(employee_data3[[#This Row],[Age]]&lt;=55, "Dewasa", "Lansia"))</f>
        <v>Remaja</v>
      </c>
      <c r="V1888" t="s">
        <v>40</v>
      </c>
      <c r="W1888" t="s">
        <v>3108</v>
      </c>
      <c r="X1888" t="s">
        <v>55</v>
      </c>
      <c r="Y1888">
        <v>40706</v>
      </c>
      <c r="Z1888" t="s">
        <v>128</v>
      </c>
      <c r="AA1888" t="s">
        <v>104</v>
      </c>
      <c r="AB1888" t="s">
        <v>45</v>
      </c>
      <c r="AC1888">
        <v>2</v>
      </c>
      <c r="AD1888" s="11">
        <f>(employee_data3[[#This Row],[Current Employee Rating]]-AVERAGE(employee_data3[Current Employee Rating]))/STDEV(employee_data3[Current Employee Rating])</f>
        <v>-0.95460685411671475</v>
      </c>
      <c r="AE1888" s="11" t="str">
        <f>IF(employee_data3[[#This Row],[Z Score]]&gt;3,"Yes","No")</f>
        <v>No</v>
      </c>
    </row>
    <row r="1889" spans="1:31" x14ac:dyDescent="0.3">
      <c r="A1889">
        <v>2314</v>
      </c>
      <c r="B1889" t="s">
        <v>6355</v>
      </c>
      <c r="C1889" t="s">
        <v>1492</v>
      </c>
      <c r="D1889" s="1">
        <v>43696</v>
      </c>
      <c r="E1889" s="1"/>
      <c r="F1889" t="s">
        <v>2309</v>
      </c>
      <c r="G1889" t="s">
        <v>7053</v>
      </c>
      <c r="H1889" t="s">
        <v>7054</v>
      </c>
      <c r="I1889" t="s">
        <v>62</v>
      </c>
      <c r="J1889" t="s">
        <v>32</v>
      </c>
      <c r="K1889" t="str">
        <f>IF(employee_data3[[#This Row],[EmployeeStatus]]="Active", "Active", "Attrition")</f>
        <v>Active</v>
      </c>
      <c r="L1889" t="s">
        <v>52</v>
      </c>
      <c r="M1889" t="s">
        <v>34</v>
      </c>
      <c r="N1889" t="s">
        <v>52</v>
      </c>
      <c r="O1889" t="s">
        <v>36</v>
      </c>
      <c r="P1889" t="s">
        <v>37</v>
      </c>
      <c r="Q1889" t="s">
        <v>170</v>
      </c>
      <c r="R1889" t="s">
        <v>90</v>
      </c>
      <c r="S1889" s="1">
        <v>22572</v>
      </c>
      <c r="T1889">
        <f>DATEDIF(employee_data3[[#This Row],[DOB]],DATE(2023, 1, 1), "Y")</f>
        <v>61</v>
      </c>
      <c r="U1889" t="str">
        <f>IF(employee_data3[[#This Row],[Age]]&lt;=25, "Remaja", IF(employee_data3[[#This Row],[Age]]&lt;=55, "Dewasa", "Lansia"))</f>
        <v>Lansia</v>
      </c>
      <c r="V1889" t="s">
        <v>40</v>
      </c>
      <c r="W1889" t="s">
        <v>103</v>
      </c>
      <c r="X1889" t="s">
        <v>42</v>
      </c>
      <c r="Y1889">
        <v>48955</v>
      </c>
      <c r="Z1889" t="s">
        <v>128</v>
      </c>
      <c r="AA1889" t="s">
        <v>84</v>
      </c>
      <c r="AB1889" t="s">
        <v>45</v>
      </c>
      <c r="AC1889">
        <v>1</v>
      </c>
      <c r="AD1889" s="11">
        <f>(employee_data3[[#This Row],[Current Employee Rating]]-AVERAGE(employee_data3[Current Employee Rating]))/STDEV(employee_data3[Current Employee Rating])</f>
        <v>-1.9397532463940264</v>
      </c>
      <c r="AE1889" s="11" t="str">
        <f>IF(employee_data3[[#This Row],[Z Score]]&gt;3,"Yes","No")</f>
        <v>No</v>
      </c>
    </row>
    <row r="1890" spans="1:31" x14ac:dyDescent="0.3">
      <c r="A1890">
        <v>2315</v>
      </c>
      <c r="B1890" t="s">
        <v>7055</v>
      </c>
      <c r="C1890" t="s">
        <v>515</v>
      </c>
      <c r="D1890" s="1">
        <v>44724</v>
      </c>
      <c r="E1890" s="1">
        <v>45116</v>
      </c>
      <c r="F1890" t="s">
        <v>3019</v>
      </c>
      <c r="G1890" t="s">
        <v>7056</v>
      </c>
      <c r="H1890" t="s">
        <v>7057</v>
      </c>
      <c r="I1890" t="s">
        <v>31</v>
      </c>
      <c r="J1890" t="s">
        <v>32</v>
      </c>
      <c r="K1890" t="str">
        <f>IF(employee_data3[[#This Row],[EmployeeStatus]]="Active", "Active", "Attrition")</f>
        <v>Active</v>
      </c>
      <c r="L1890" t="s">
        <v>63</v>
      </c>
      <c r="M1890" t="s">
        <v>51</v>
      </c>
      <c r="N1890" t="s">
        <v>63</v>
      </c>
      <c r="O1890" t="s">
        <v>175</v>
      </c>
      <c r="P1890" t="s">
        <v>7058</v>
      </c>
      <c r="Q1890" t="s">
        <v>38</v>
      </c>
      <c r="R1890" t="s">
        <v>177</v>
      </c>
      <c r="S1890" s="1">
        <v>31462</v>
      </c>
      <c r="T1890">
        <f>DATEDIF(employee_data3[[#This Row],[DOB]],DATE(2023, 1, 1), "Y")</f>
        <v>36</v>
      </c>
      <c r="U1890" t="str">
        <f>IF(employee_data3[[#This Row],[Age]]&lt;=25, "Remaja", IF(employee_data3[[#This Row],[Age]]&lt;=55, "Dewasa", "Lansia"))</f>
        <v>Dewasa</v>
      </c>
      <c r="V1890" t="s">
        <v>40</v>
      </c>
      <c r="W1890" t="s">
        <v>419</v>
      </c>
      <c r="X1890" t="s">
        <v>42</v>
      </c>
      <c r="Y1890">
        <v>83033</v>
      </c>
      <c r="Z1890" t="s">
        <v>74</v>
      </c>
      <c r="AA1890" t="s">
        <v>84</v>
      </c>
      <c r="AB1890" t="s">
        <v>45</v>
      </c>
      <c r="AC1890">
        <v>4</v>
      </c>
      <c r="AD1890" s="11">
        <f>(employee_data3[[#This Row],[Current Employee Rating]]-AVERAGE(employee_data3[Current Employee Rating]))/STDEV(employee_data3[Current Employee Rating])</f>
        <v>1.0156859304379084</v>
      </c>
      <c r="AE1890" s="11" t="str">
        <f>IF(employee_data3[[#This Row],[Z Score]]&gt;3,"Yes","No")</f>
        <v>No</v>
      </c>
    </row>
    <row r="1891" spans="1:31" x14ac:dyDescent="0.3">
      <c r="A1891">
        <v>2316</v>
      </c>
      <c r="B1891" t="s">
        <v>7059</v>
      </c>
      <c r="C1891" t="s">
        <v>3508</v>
      </c>
      <c r="D1891" s="1">
        <v>44398</v>
      </c>
      <c r="E1891" s="1"/>
      <c r="F1891" t="s">
        <v>3019</v>
      </c>
      <c r="G1891" t="s">
        <v>7060</v>
      </c>
      <c r="H1891" t="s">
        <v>7061</v>
      </c>
      <c r="I1891" t="s">
        <v>133</v>
      </c>
      <c r="J1891" t="s">
        <v>32</v>
      </c>
      <c r="K1891" t="str">
        <f>IF(employee_data3[[#This Row],[EmployeeStatus]]="Active", "Active", "Attrition")</f>
        <v>Active</v>
      </c>
      <c r="L1891" t="s">
        <v>63</v>
      </c>
      <c r="M1891" t="s">
        <v>64</v>
      </c>
      <c r="N1891" t="s">
        <v>63</v>
      </c>
      <c r="O1891" t="s">
        <v>36</v>
      </c>
      <c r="P1891" t="s">
        <v>37</v>
      </c>
      <c r="Q1891" t="s">
        <v>38</v>
      </c>
      <c r="R1891" t="s">
        <v>90</v>
      </c>
      <c r="S1891" s="1">
        <v>26936</v>
      </c>
      <c r="T1891">
        <f>DATEDIF(employee_data3[[#This Row],[DOB]],DATE(2023, 1, 1), "Y")</f>
        <v>49</v>
      </c>
      <c r="U1891" t="str">
        <f>IF(employee_data3[[#This Row],[Age]]&lt;=25, "Remaja", IF(employee_data3[[#This Row],[Age]]&lt;=55, "Dewasa", "Lansia"))</f>
        <v>Dewasa</v>
      </c>
      <c r="V1891" t="s">
        <v>40</v>
      </c>
      <c r="W1891" t="s">
        <v>103</v>
      </c>
      <c r="X1891" t="s">
        <v>55</v>
      </c>
      <c r="Y1891">
        <v>14556</v>
      </c>
      <c r="Z1891" t="s">
        <v>128</v>
      </c>
      <c r="AA1891" t="s">
        <v>104</v>
      </c>
      <c r="AB1891" t="s">
        <v>45</v>
      </c>
      <c r="AC1891">
        <v>2</v>
      </c>
      <c r="AD1891" s="11">
        <f>(employee_data3[[#This Row],[Current Employee Rating]]-AVERAGE(employee_data3[Current Employee Rating]))/STDEV(employee_data3[Current Employee Rating])</f>
        <v>-0.95460685411671475</v>
      </c>
      <c r="AE1891" s="11" t="str">
        <f>IF(employee_data3[[#This Row],[Z Score]]&gt;3,"Yes","No")</f>
        <v>No</v>
      </c>
    </row>
    <row r="1892" spans="1:31" x14ac:dyDescent="0.3">
      <c r="A1892">
        <v>2317</v>
      </c>
      <c r="B1892" t="s">
        <v>1746</v>
      </c>
      <c r="C1892" t="s">
        <v>7062</v>
      </c>
      <c r="D1892" s="1">
        <v>44148</v>
      </c>
      <c r="E1892" s="1"/>
      <c r="F1892" t="s">
        <v>3019</v>
      </c>
      <c r="G1892" t="s">
        <v>7063</v>
      </c>
      <c r="H1892" t="s">
        <v>7064</v>
      </c>
      <c r="I1892" t="s">
        <v>50</v>
      </c>
      <c r="J1892" t="s">
        <v>32</v>
      </c>
      <c r="K1892" t="str">
        <f>IF(employee_data3[[#This Row],[EmployeeStatus]]="Active", "Active", "Attrition")</f>
        <v>Active</v>
      </c>
      <c r="L1892" t="s">
        <v>63</v>
      </c>
      <c r="M1892" t="s">
        <v>51</v>
      </c>
      <c r="N1892" t="s">
        <v>35</v>
      </c>
      <c r="O1892" t="s">
        <v>36</v>
      </c>
      <c r="P1892" t="s">
        <v>37</v>
      </c>
      <c r="Q1892" t="s">
        <v>38</v>
      </c>
      <c r="R1892" t="s">
        <v>504</v>
      </c>
      <c r="S1892" s="1">
        <v>16239</v>
      </c>
      <c r="T1892">
        <f>DATEDIF(employee_data3[[#This Row],[DOB]],DATE(2023, 1, 1), "Y")</f>
        <v>78</v>
      </c>
      <c r="U1892" t="str">
        <f>IF(employee_data3[[#This Row],[Age]]&lt;=25, "Remaja", IF(employee_data3[[#This Row],[Age]]&lt;=55, "Dewasa", "Lansia"))</f>
        <v>Lansia</v>
      </c>
      <c r="V1892" t="s">
        <v>40</v>
      </c>
      <c r="W1892" t="s">
        <v>243</v>
      </c>
      <c r="X1892" t="s">
        <v>42</v>
      </c>
      <c r="Y1892">
        <v>76366</v>
      </c>
      <c r="Z1892" t="s">
        <v>93</v>
      </c>
      <c r="AA1892" t="s">
        <v>75</v>
      </c>
      <c r="AB1892" t="s">
        <v>45</v>
      </c>
      <c r="AC1892">
        <v>1</v>
      </c>
      <c r="AD1892" s="11">
        <f>(employee_data3[[#This Row],[Current Employee Rating]]-AVERAGE(employee_data3[Current Employee Rating]))/STDEV(employee_data3[Current Employee Rating])</f>
        <v>-1.9397532463940264</v>
      </c>
      <c r="AE1892" s="11" t="str">
        <f>IF(employee_data3[[#This Row],[Z Score]]&gt;3,"Yes","No")</f>
        <v>No</v>
      </c>
    </row>
    <row r="1893" spans="1:31" x14ac:dyDescent="0.3">
      <c r="A1893">
        <v>2318</v>
      </c>
      <c r="B1893" t="s">
        <v>3312</v>
      </c>
      <c r="C1893" t="s">
        <v>3820</v>
      </c>
      <c r="D1893" s="1">
        <v>44612</v>
      </c>
      <c r="E1893" s="1"/>
      <c r="F1893" t="s">
        <v>3019</v>
      </c>
      <c r="G1893" t="s">
        <v>7065</v>
      </c>
      <c r="H1893" t="s">
        <v>7066</v>
      </c>
      <c r="I1893" t="s">
        <v>139</v>
      </c>
      <c r="J1893" t="s">
        <v>32</v>
      </c>
      <c r="K1893" t="str">
        <f>IF(employee_data3[[#This Row],[EmployeeStatus]]="Active", "Active", "Attrition")</f>
        <v>Active</v>
      </c>
      <c r="L1893" t="s">
        <v>52</v>
      </c>
      <c r="M1893" t="s">
        <v>51</v>
      </c>
      <c r="N1893" t="s">
        <v>35</v>
      </c>
      <c r="O1893" t="s">
        <v>36</v>
      </c>
      <c r="P1893" t="s">
        <v>37</v>
      </c>
      <c r="Q1893" t="s">
        <v>38</v>
      </c>
      <c r="R1893" t="s">
        <v>90</v>
      </c>
      <c r="S1893" s="1">
        <v>20904</v>
      </c>
      <c r="T1893">
        <f>DATEDIF(employee_data3[[#This Row],[DOB]],DATE(2023, 1, 1), "Y")</f>
        <v>65</v>
      </c>
      <c r="U1893" t="str">
        <f>IF(employee_data3[[#This Row],[Age]]&lt;=25, "Remaja", IF(employee_data3[[#This Row],[Age]]&lt;=55, "Dewasa", "Lansia"))</f>
        <v>Lansia</v>
      </c>
      <c r="V1893" t="s">
        <v>40</v>
      </c>
      <c r="W1893" t="s">
        <v>83</v>
      </c>
      <c r="X1893" t="s">
        <v>42</v>
      </c>
      <c r="Y1893">
        <v>57512</v>
      </c>
      <c r="Z1893" t="s">
        <v>43</v>
      </c>
      <c r="AA1893" t="s">
        <v>44</v>
      </c>
      <c r="AB1893" t="s">
        <v>45</v>
      </c>
      <c r="AC1893">
        <v>2</v>
      </c>
      <c r="AD1893" s="11">
        <f>(employee_data3[[#This Row],[Current Employee Rating]]-AVERAGE(employee_data3[Current Employee Rating]))/STDEV(employee_data3[Current Employee Rating])</f>
        <v>-0.95460685411671475</v>
      </c>
      <c r="AE1893" s="11" t="str">
        <f>IF(employee_data3[[#This Row],[Z Score]]&gt;3,"Yes","No")</f>
        <v>No</v>
      </c>
    </row>
    <row r="1894" spans="1:31" x14ac:dyDescent="0.3">
      <c r="A1894">
        <v>2319</v>
      </c>
      <c r="B1894" t="s">
        <v>1151</v>
      </c>
      <c r="C1894" t="s">
        <v>7067</v>
      </c>
      <c r="D1894" s="1">
        <v>43552</v>
      </c>
      <c r="E1894" s="1">
        <v>44665</v>
      </c>
      <c r="F1894" t="s">
        <v>3019</v>
      </c>
      <c r="G1894" t="s">
        <v>7068</v>
      </c>
      <c r="H1894" t="s">
        <v>7069</v>
      </c>
      <c r="I1894" t="s">
        <v>80</v>
      </c>
      <c r="J1894" t="s">
        <v>745</v>
      </c>
      <c r="K1894" t="str">
        <f>IF(employee_data3[[#This Row],[EmployeeStatus]]="Active", "Active", "Attrition")</f>
        <v>Attrition</v>
      </c>
      <c r="L1894" t="s">
        <v>33</v>
      </c>
      <c r="M1894" t="s">
        <v>51</v>
      </c>
      <c r="N1894" t="s">
        <v>52</v>
      </c>
      <c r="O1894" t="s">
        <v>175</v>
      </c>
      <c r="P1894" t="s">
        <v>7070</v>
      </c>
      <c r="Q1894" t="s">
        <v>38</v>
      </c>
      <c r="R1894" t="s">
        <v>66</v>
      </c>
      <c r="S1894" s="1">
        <v>30365</v>
      </c>
      <c r="T1894">
        <f>DATEDIF(employee_data3[[#This Row],[DOB]],DATE(2023, 1, 1), "Y")</f>
        <v>39</v>
      </c>
      <c r="U1894" t="str">
        <f>IF(employee_data3[[#This Row],[Age]]&lt;=25, "Remaja", IF(employee_data3[[#This Row],[Age]]&lt;=55, "Dewasa", "Lansia"))</f>
        <v>Dewasa</v>
      </c>
      <c r="V1894" t="s">
        <v>40</v>
      </c>
      <c r="W1894" t="s">
        <v>395</v>
      </c>
      <c r="X1894" t="s">
        <v>42</v>
      </c>
      <c r="Y1894">
        <v>31008</v>
      </c>
      <c r="Z1894" t="s">
        <v>43</v>
      </c>
      <c r="AA1894" t="s">
        <v>44</v>
      </c>
      <c r="AB1894" t="s">
        <v>45</v>
      </c>
      <c r="AC1894">
        <v>5</v>
      </c>
      <c r="AD1894" s="11">
        <f>(employee_data3[[#This Row],[Current Employee Rating]]-AVERAGE(employee_data3[Current Employee Rating]))/STDEV(employee_data3[Current Employee Rating])</f>
        <v>2.0008323227152198</v>
      </c>
      <c r="AE1894" s="11" t="str">
        <f>IF(employee_data3[[#This Row],[Z Score]]&gt;3,"Yes","No")</f>
        <v>No</v>
      </c>
    </row>
    <row r="1895" spans="1:31" x14ac:dyDescent="0.3">
      <c r="A1895">
        <v>2320</v>
      </c>
      <c r="B1895" t="s">
        <v>171</v>
      </c>
      <c r="C1895" t="s">
        <v>1184</v>
      </c>
      <c r="D1895" s="1">
        <v>44860</v>
      </c>
      <c r="E1895" s="1">
        <v>45094</v>
      </c>
      <c r="F1895" t="s">
        <v>3019</v>
      </c>
      <c r="G1895" t="s">
        <v>7071</v>
      </c>
      <c r="H1895" t="s">
        <v>7072</v>
      </c>
      <c r="I1895" t="s">
        <v>168</v>
      </c>
      <c r="J1895" t="s">
        <v>745</v>
      </c>
      <c r="K1895" t="str">
        <f>IF(employee_data3[[#This Row],[EmployeeStatus]]="Active", "Active", "Attrition")</f>
        <v>Attrition</v>
      </c>
      <c r="L1895" t="s">
        <v>52</v>
      </c>
      <c r="M1895" t="s">
        <v>51</v>
      </c>
      <c r="N1895" t="s">
        <v>63</v>
      </c>
      <c r="O1895" t="s">
        <v>175</v>
      </c>
      <c r="P1895" t="s">
        <v>7073</v>
      </c>
      <c r="Q1895" t="s">
        <v>38</v>
      </c>
      <c r="R1895" t="s">
        <v>231</v>
      </c>
      <c r="S1895" s="1">
        <v>23629</v>
      </c>
      <c r="T1895">
        <f>DATEDIF(employee_data3[[#This Row],[DOB]],DATE(2023, 1, 1), "Y")</f>
        <v>58</v>
      </c>
      <c r="U1895" t="str">
        <f>IF(employee_data3[[#This Row],[Age]]&lt;=25, "Remaja", IF(employee_data3[[#This Row],[Age]]&lt;=55, "Dewasa", "Lansia"))</f>
        <v>Lansia</v>
      </c>
      <c r="V1895" t="s">
        <v>40</v>
      </c>
      <c r="W1895" t="s">
        <v>113</v>
      </c>
      <c r="X1895" t="s">
        <v>42</v>
      </c>
      <c r="Y1895">
        <v>64961</v>
      </c>
      <c r="Z1895" t="s">
        <v>43</v>
      </c>
      <c r="AA1895" t="s">
        <v>75</v>
      </c>
      <c r="AB1895" t="s">
        <v>45</v>
      </c>
      <c r="AC1895">
        <v>4</v>
      </c>
      <c r="AD1895" s="11">
        <f>(employee_data3[[#This Row],[Current Employee Rating]]-AVERAGE(employee_data3[Current Employee Rating]))/STDEV(employee_data3[Current Employee Rating])</f>
        <v>1.0156859304379084</v>
      </c>
      <c r="AE1895" s="11" t="str">
        <f>IF(employee_data3[[#This Row],[Z Score]]&gt;3,"Yes","No")</f>
        <v>No</v>
      </c>
    </row>
    <row r="1896" spans="1:31" x14ac:dyDescent="0.3">
      <c r="A1896">
        <v>2321</v>
      </c>
      <c r="B1896" t="s">
        <v>2166</v>
      </c>
      <c r="C1896" t="s">
        <v>7074</v>
      </c>
      <c r="D1896" s="1">
        <v>45056</v>
      </c>
      <c r="E1896" s="1">
        <v>45060</v>
      </c>
      <c r="F1896" t="s">
        <v>3019</v>
      </c>
      <c r="G1896" t="s">
        <v>7075</v>
      </c>
      <c r="H1896" t="s">
        <v>7076</v>
      </c>
      <c r="I1896" t="s">
        <v>98</v>
      </c>
      <c r="J1896" t="s">
        <v>32</v>
      </c>
      <c r="K1896" t="str">
        <f>IF(employee_data3[[#This Row],[EmployeeStatus]]="Active", "Active", "Attrition")</f>
        <v>Active</v>
      </c>
      <c r="L1896" t="s">
        <v>63</v>
      </c>
      <c r="M1896" t="s">
        <v>34</v>
      </c>
      <c r="N1896" t="s">
        <v>63</v>
      </c>
      <c r="O1896" t="s">
        <v>175</v>
      </c>
      <c r="P1896" t="s">
        <v>7077</v>
      </c>
      <c r="Q1896" t="s">
        <v>38</v>
      </c>
      <c r="R1896" t="s">
        <v>90</v>
      </c>
      <c r="S1896" s="1">
        <v>18861</v>
      </c>
      <c r="T1896">
        <f>DATEDIF(employee_data3[[#This Row],[DOB]],DATE(2023, 1, 1), "Y")</f>
        <v>71</v>
      </c>
      <c r="U1896" t="str">
        <f>IF(employee_data3[[#This Row],[Age]]&lt;=25, "Remaja", IF(employee_data3[[#This Row],[Age]]&lt;=55, "Dewasa", "Lansia"))</f>
        <v>Lansia</v>
      </c>
      <c r="V1896" t="s">
        <v>40</v>
      </c>
      <c r="W1896" t="s">
        <v>103</v>
      </c>
      <c r="X1896" t="s">
        <v>42</v>
      </c>
      <c r="Y1896">
        <v>1269</v>
      </c>
      <c r="Z1896" t="s">
        <v>93</v>
      </c>
      <c r="AA1896" t="s">
        <v>104</v>
      </c>
      <c r="AB1896" t="s">
        <v>45</v>
      </c>
      <c r="AC1896">
        <v>2</v>
      </c>
      <c r="AD1896" s="11">
        <f>(employee_data3[[#This Row],[Current Employee Rating]]-AVERAGE(employee_data3[Current Employee Rating]))/STDEV(employee_data3[Current Employee Rating])</f>
        <v>-0.95460685411671475</v>
      </c>
      <c r="AE1896" s="11" t="str">
        <f>IF(employee_data3[[#This Row],[Z Score]]&gt;3,"Yes","No")</f>
        <v>No</v>
      </c>
    </row>
    <row r="1897" spans="1:31" x14ac:dyDescent="0.3">
      <c r="A1897">
        <v>2322</v>
      </c>
      <c r="B1897" t="s">
        <v>6556</v>
      </c>
      <c r="C1897" t="s">
        <v>3110</v>
      </c>
      <c r="D1897" s="1">
        <v>44805</v>
      </c>
      <c r="E1897" s="1"/>
      <c r="F1897" t="s">
        <v>3019</v>
      </c>
      <c r="G1897" t="s">
        <v>7078</v>
      </c>
      <c r="H1897" t="s">
        <v>7079</v>
      </c>
      <c r="I1897" t="s">
        <v>118</v>
      </c>
      <c r="J1897" t="s">
        <v>32</v>
      </c>
      <c r="K1897" t="str">
        <f>IF(employee_data3[[#This Row],[EmployeeStatus]]="Active", "Active", "Attrition")</f>
        <v>Active</v>
      </c>
      <c r="L1897" t="s">
        <v>33</v>
      </c>
      <c r="M1897" t="s">
        <v>34</v>
      </c>
      <c r="N1897" t="s">
        <v>52</v>
      </c>
      <c r="O1897" t="s">
        <v>36</v>
      </c>
      <c r="P1897" t="s">
        <v>37</v>
      </c>
      <c r="Q1897" t="s">
        <v>38</v>
      </c>
      <c r="R1897" t="s">
        <v>90</v>
      </c>
      <c r="S1897" s="1">
        <v>23128</v>
      </c>
      <c r="T1897">
        <f>DATEDIF(employee_data3[[#This Row],[DOB]],DATE(2023, 1, 1), "Y")</f>
        <v>59</v>
      </c>
      <c r="U1897" t="str">
        <f>IF(employee_data3[[#This Row],[Age]]&lt;=25, "Remaja", IF(employee_data3[[#This Row],[Age]]&lt;=55, "Dewasa", "Lansia"))</f>
        <v>Lansia</v>
      </c>
      <c r="V1897" t="s">
        <v>40</v>
      </c>
      <c r="W1897" t="s">
        <v>193</v>
      </c>
      <c r="X1897" t="s">
        <v>42</v>
      </c>
      <c r="Y1897">
        <v>73596</v>
      </c>
      <c r="Z1897" t="s">
        <v>128</v>
      </c>
      <c r="AA1897" t="s">
        <v>104</v>
      </c>
      <c r="AB1897" t="s">
        <v>45</v>
      </c>
      <c r="AC1897">
        <v>5</v>
      </c>
      <c r="AD1897" s="11">
        <f>(employee_data3[[#This Row],[Current Employee Rating]]-AVERAGE(employee_data3[Current Employee Rating]))/STDEV(employee_data3[Current Employee Rating])</f>
        <v>2.0008323227152198</v>
      </c>
      <c r="AE1897" s="11" t="str">
        <f>IF(employee_data3[[#This Row],[Z Score]]&gt;3,"Yes","No")</f>
        <v>No</v>
      </c>
    </row>
    <row r="1898" spans="1:31" x14ac:dyDescent="0.3">
      <c r="A1898">
        <v>2323</v>
      </c>
      <c r="B1898" t="s">
        <v>7080</v>
      </c>
      <c r="C1898" t="s">
        <v>1428</v>
      </c>
      <c r="D1898" s="1">
        <v>44307</v>
      </c>
      <c r="E1898" s="1">
        <v>44425</v>
      </c>
      <c r="F1898" t="s">
        <v>3019</v>
      </c>
      <c r="G1898" t="s">
        <v>7081</v>
      </c>
      <c r="H1898" t="s">
        <v>7082</v>
      </c>
      <c r="I1898" t="s">
        <v>62</v>
      </c>
      <c r="J1898" t="s">
        <v>32</v>
      </c>
      <c r="K1898" t="str">
        <f>IF(employee_data3[[#This Row],[EmployeeStatus]]="Active", "Active", "Attrition")</f>
        <v>Active</v>
      </c>
      <c r="L1898" t="s">
        <v>52</v>
      </c>
      <c r="M1898" t="s">
        <v>34</v>
      </c>
      <c r="N1898" t="s">
        <v>35</v>
      </c>
      <c r="O1898" t="s">
        <v>140</v>
      </c>
      <c r="P1898" t="s">
        <v>7083</v>
      </c>
      <c r="Q1898" t="s">
        <v>38</v>
      </c>
      <c r="R1898" t="s">
        <v>177</v>
      </c>
      <c r="S1898" s="1">
        <v>21736</v>
      </c>
      <c r="T1898">
        <f>DATEDIF(employee_data3[[#This Row],[DOB]],DATE(2023, 1, 1), "Y")</f>
        <v>63</v>
      </c>
      <c r="U1898" t="str">
        <f>IF(employee_data3[[#This Row],[Age]]&lt;=25, "Remaja", IF(employee_data3[[#This Row],[Age]]&lt;=55, "Dewasa", "Lansia"))</f>
        <v>Lansia</v>
      </c>
      <c r="V1898" t="s">
        <v>40</v>
      </c>
      <c r="W1898" t="s">
        <v>243</v>
      </c>
      <c r="X1898" t="s">
        <v>42</v>
      </c>
      <c r="Y1898">
        <v>35263</v>
      </c>
      <c r="Z1898" t="s">
        <v>128</v>
      </c>
      <c r="AA1898" t="s">
        <v>104</v>
      </c>
      <c r="AB1898" t="s">
        <v>45</v>
      </c>
      <c r="AC1898">
        <v>5</v>
      </c>
      <c r="AD1898" s="11">
        <f>(employee_data3[[#This Row],[Current Employee Rating]]-AVERAGE(employee_data3[Current Employee Rating]))/STDEV(employee_data3[Current Employee Rating])</f>
        <v>2.0008323227152198</v>
      </c>
      <c r="AE1898" s="11" t="str">
        <f>IF(employee_data3[[#This Row],[Z Score]]&gt;3,"Yes","No")</f>
        <v>No</v>
      </c>
    </row>
    <row r="1899" spans="1:31" x14ac:dyDescent="0.3">
      <c r="A1899">
        <v>2324</v>
      </c>
      <c r="B1899" t="s">
        <v>429</v>
      </c>
      <c r="C1899" t="s">
        <v>905</v>
      </c>
      <c r="D1899" s="1">
        <v>44400</v>
      </c>
      <c r="E1899" s="1">
        <v>44972</v>
      </c>
      <c r="F1899" t="s">
        <v>3019</v>
      </c>
      <c r="G1899" t="s">
        <v>7084</v>
      </c>
      <c r="H1899" t="s">
        <v>7085</v>
      </c>
      <c r="I1899" t="s">
        <v>89</v>
      </c>
      <c r="J1899" t="s">
        <v>2300</v>
      </c>
      <c r="K1899" t="str">
        <f>IF(employee_data3[[#This Row],[EmployeeStatus]]="Active", "Active", "Attrition")</f>
        <v>Attrition</v>
      </c>
      <c r="L1899" t="s">
        <v>52</v>
      </c>
      <c r="M1899" t="s">
        <v>51</v>
      </c>
      <c r="N1899" t="s">
        <v>35</v>
      </c>
      <c r="O1899" t="s">
        <v>99</v>
      </c>
      <c r="P1899" t="s">
        <v>7086</v>
      </c>
      <c r="Q1899" t="s">
        <v>38</v>
      </c>
      <c r="R1899" t="s">
        <v>81</v>
      </c>
      <c r="S1899" s="1">
        <v>35263</v>
      </c>
      <c r="T1899">
        <f>DATEDIF(employee_data3[[#This Row],[DOB]],DATE(2023, 1, 1), "Y")</f>
        <v>26</v>
      </c>
      <c r="U1899" t="str">
        <f>IF(employee_data3[[#This Row],[Age]]&lt;=25, "Remaja", IF(employee_data3[[#This Row],[Age]]&lt;=55, "Dewasa", "Lansia"))</f>
        <v>Dewasa</v>
      </c>
      <c r="V1899" t="s">
        <v>40</v>
      </c>
      <c r="W1899" t="s">
        <v>150</v>
      </c>
      <c r="X1899" t="s">
        <v>42</v>
      </c>
      <c r="Y1899">
        <v>94592</v>
      </c>
      <c r="Z1899" t="s">
        <v>93</v>
      </c>
      <c r="AA1899" t="s">
        <v>44</v>
      </c>
      <c r="AB1899" t="s">
        <v>45</v>
      </c>
      <c r="AC1899">
        <v>4</v>
      </c>
      <c r="AD1899" s="11">
        <f>(employee_data3[[#This Row],[Current Employee Rating]]-AVERAGE(employee_data3[Current Employee Rating]))/STDEV(employee_data3[Current Employee Rating])</f>
        <v>1.0156859304379084</v>
      </c>
      <c r="AE1899" s="11" t="str">
        <f>IF(employee_data3[[#This Row],[Z Score]]&gt;3,"Yes","No")</f>
        <v>No</v>
      </c>
    </row>
    <row r="1900" spans="1:31" x14ac:dyDescent="0.3">
      <c r="A1900">
        <v>2325</v>
      </c>
      <c r="B1900" t="s">
        <v>7087</v>
      </c>
      <c r="C1900" t="s">
        <v>4682</v>
      </c>
      <c r="D1900" s="1">
        <v>44194</v>
      </c>
      <c r="E1900" s="1"/>
      <c r="F1900" t="s">
        <v>3019</v>
      </c>
      <c r="G1900" t="s">
        <v>7088</v>
      </c>
      <c r="H1900" t="s">
        <v>7089</v>
      </c>
      <c r="I1900" t="s">
        <v>31</v>
      </c>
      <c r="J1900" t="s">
        <v>32</v>
      </c>
      <c r="K1900" t="str">
        <f>IF(employee_data3[[#This Row],[EmployeeStatus]]="Active", "Active", "Attrition")</f>
        <v>Active</v>
      </c>
      <c r="L1900" t="s">
        <v>52</v>
      </c>
      <c r="M1900" t="s">
        <v>51</v>
      </c>
      <c r="N1900" t="s">
        <v>35</v>
      </c>
      <c r="O1900" t="s">
        <v>36</v>
      </c>
      <c r="P1900" t="s">
        <v>37</v>
      </c>
      <c r="Q1900" t="s">
        <v>38</v>
      </c>
      <c r="R1900" t="s">
        <v>90</v>
      </c>
      <c r="S1900" s="1">
        <v>36453</v>
      </c>
      <c r="T1900">
        <f>DATEDIF(employee_data3[[#This Row],[DOB]],DATE(2023, 1, 1), "Y")</f>
        <v>23</v>
      </c>
      <c r="U1900" t="str">
        <f>IF(employee_data3[[#This Row],[Age]]&lt;=25, "Remaja", IF(employee_data3[[#This Row],[Age]]&lt;=55, "Dewasa", "Lansia"))</f>
        <v>Remaja</v>
      </c>
      <c r="V1900" t="s">
        <v>40</v>
      </c>
      <c r="W1900" t="s">
        <v>83</v>
      </c>
      <c r="X1900" t="s">
        <v>42</v>
      </c>
      <c r="Y1900">
        <v>60295</v>
      </c>
      <c r="Z1900" t="s">
        <v>128</v>
      </c>
      <c r="AA1900" t="s">
        <v>104</v>
      </c>
      <c r="AB1900" t="s">
        <v>45</v>
      </c>
      <c r="AC1900">
        <v>1</v>
      </c>
      <c r="AD1900" s="11">
        <f>(employee_data3[[#This Row],[Current Employee Rating]]-AVERAGE(employee_data3[Current Employee Rating]))/STDEV(employee_data3[Current Employee Rating])</f>
        <v>-1.9397532463940264</v>
      </c>
      <c r="AE1900" s="11" t="str">
        <f>IF(employee_data3[[#This Row],[Z Score]]&gt;3,"Yes","No")</f>
        <v>No</v>
      </c>
    </row>
    <row r="1901" spans="1:31" x14ac:dyDescent="0.3">
      <c r="A1901">
        <v>2326</v>
      </c>
      <c r="B1901" t="s">
        <v>7090</v>
      </c>
      <c r="C1901" t="s">
        <v>1091</v>
      </c>
      <c r="D1901" s="1">
        <v>44781</v>
      </c>
      <c r="E1901" s="1"/>
      <c r="F1901" t="s">
        <v>3727</v>
      </c>
      <c r="G1901" t="s">
        <v>7091</v>
      </c>
      <c r="H1901" t="s">
        <v>7092</v>
      </c>
      <c r="I1901" t="s">
        <v>133</v>
      </c>
      <c r="J1901" t="s">
        <v>32</v>
      </c>
      <c r="K1901" t="str">
        <f>IF(employee_data3[[#This Row],[EmployeeStatus]]="Active", "Active", "Attrition")</f>
        <v>Active</v>
      </c>
      <c r="L1901" t="s">
        <v>33</v>
      </c>
      <c r="M1901" t="s">
        <v>51</v>
      </c>
      <c r="N1901" t="s">
        <v>35</v>
      </c>
      <c r="O1901" t="s">
        <v>36</v>
      </c>
      <c r="P1901" t="s">
        <v>37</v>
      </c>
      <c r="Q1901" t="s">
        <v>38</v>
      </c>
      <c r="R1901" t="s">
        <v>177</v>
      </c>
      <c r="S1901" s="1">
        <v>17490</v>
      </c>
      <c r="T1901">
        <f>DATEDIF(employee_data3[[#This Row],[DOB]],DATE(2023, 1, 1), "Y")</f>
        <v>75</v>
      </c>
      <c r="U1901" t="str">
        <f>IF(employee_data3[[#This Row],[Age]]&lt;=25, "Remaja", IF(employee_data3[[#This Row],[Age]]&lt;=55, "Dewasa", "Lansia"))</f>
        <v>Lansia</v>
      </c>
      <c r="V1901" t="s">
        <v>40</v>
      </c>
      <c r="W1901" t="s">
        <v>2517</v>
      </c>
      <c r="X1901" t="s">
        <v>42</v>
      </c>
      <c r="Y1901">
        <v>25257</v>
      </c>
      <c r="Z1901" t="s">
        <v>93</v>
      </c>
      <c r="AA1901" t="s">
        <v>75</v>
      </c>
      <c r="AB1901" t="s">
        <v>45</v>
      </c>
      <c r="AC1901">
        <v>2</v>
      </c>
      <c r="AD1901" s="11">
        <f>(employee_data3[[#This Row],[Current Employee Rating]]-AVERAGE(employee_data3[Current Employee Rating]))/STDEV(employee_data3[Current Employee Rating])</f>
        <v>-0.95460685411671475</v>
      </c>
      <c r="AE1901" s="11" t="str">
        <f>IF(employee_data3[[#This Row],[Z Score]]&gt;3,"Yes","No")</f>
        <v>No</v>
      </c>
    </row>
    <row r="1902" spans="1:31" x14ac:dyDescent="0.3">
      <c r="A1902">
        <v>2327</v>
      </c>
      <c r="B1902" t="s">
        <v>1358</v>
      </c>
      <c r="C1902" t="s">
        <v>5362</v>
      </c>
      <c r="D1902" s="1">
        <v>44042</v>
      </c>
      <c r="E1902" s="1"/>
      <c r="F1902" t="s">
        <v>1779</v>
      </c>
      <c r="G1902" t="s">
        <v>7093</v>
      </c>
      <c r="H1902" t="s">
        <v>7094</v>
      </c>
      <c r="I1902" t="s">
        <v>50</v>
      </c>
      <c r="J1902" t="s">
        <v>32</v>
      </c>
      <c r="K1902" t="str">
        <f>IF(employee_data3[[#This Row],[EmployeeStatus]]="Active", "Active", "Attrition")</f>
        <v>Active</v>
      </c>
      <c r="L1902" t="s">
        <v>63</v>
      </c>
      <c r="M1902" t="s">
        <v>51</v>
      </c>
      <c r="N1902" t="s">
        <v>52</v>
      </c>
      <c r="O1902" t="s">
        <v>36</v>
      </c>
      <c r="P1902" t="s">
        <v>37</v>
      </c>
      <c r="Q1902" t="s">
        <v>38</v>
      </c>
      <c r="R1902" t="s">
        <v>90</v>
      </c>
      <c r="S1902" s="1">
        <v>26264</v>
      </c>
      <c r="T1902">
        <f>DATEDIF(employee_data3[[#This Row],[DOB]],DATE(2023, 1, 1), "Y")</f>
        <v>51</v>
      </c>
      <c r="U1902" t="str">
        <f>IF(employee_data3[[#This Row],[Age]]&lt;=25, "Remaja", IF(employee_data3[[#This Row],[Age]]&lt;=55, "Dewasa", "Lansia"))</f>
        <v>Dewasa</v>
      </c>
      <c r="V1902" t="s">
        <v>40</v>
      </c>
      <c r="W1902" t="s">
        <v>83</v>
      </c>
      <c r="X1902" t="s">
        <v>55</v>
      </c>
      <c r="Y1902">
        <v>43033</v>
      </c>
      <c r="Z1902" t="s">
        <v>93</v>
      </c>
      <c r="AA1902" t="s">
        <v>84</v>
      </c>
      <c r="AB1902" t="s">
        <v>45</v>
      </c>
      <c r="AC1902">
        <v>4</v>
      </c>
      <c r="AD1902" s="11">
        <f>(employee_data3[[#This Row],[Current Employee Rating]]-AVERAGE(employee_data3[Current Employee Rating]))/STDEV(employee_data3[Current Employee Rating])</f>
        <v>1.0156859304379084</v>
      </c>
      <c r="AE1902" s="11" t="str">
        <f>IF(employee_data3[[#This Row],[Z Score]]&gt;3,"Yes","No")</f>
        <v>No</v>
      </c>
    </row>
    <row r="1903" spans="1:31" x14ac:dyDescent="0.3">
      <c r="A1903">
        <v>2328</v>
      </c>
      <c r="B1903" t="s">
        <v>5794</v>
      </c>
      <c r="C1903" t="s">
        <v>7095</v>
      </c>
      <c r="D1903" s="1">
        <v>43542</v>
      </c>
      <c r="E1903" s="1"/>
      <c r="F1903" t="s">
        <v>1779</v>
      </c>
      <c r="G1903" t="s">
        <v>7096</v>
      </c>
      <c r="H1903" t="s">
        <v>7097</v>
      </c>
      <c r="I1903" t="s">
        <v>139</v>
      </c>
      <c r="J1903" t="s">
        <v>32</v>
      </c>
      <c r="K1903" t="str">
        <f>IF(employee_data3[[#This Row],[EmployeeStatus]]="Active", "Active", "Attrition")</f>
        <v>Active</v>
      </c>
      <c r="L1903" t="s">
        <v>63</v>
      </c>
      <c r="M1903" t="s">
        <v>64</v>
      </c>
      <c r="N1903" t="s">
        <v>52</v>
      </c>
      <c r="O1903" t="s">
        <v>36</v>
      </c>
      <c r="P1903" t="s">
        <v>37</v>
      </c>
      <c r="Q1903" t="s">
        <v>38</v>
      </c>
      <c r="R1903" t="s">
        <v>81</v>
      </c>
      <c r="S1903" s="1">
        <v>29367</v>
      </c>
      <c r="T1903">
        <f>DATEDIF(employee_data3[[#This Row],[DOB]],DATE(2023, 1, 1), "Y")</f>
        <v>42</v>
      </c>
      <c r="U1903" t="str">
        <f>IF(employee_data3[[#This Row],[Age]]&lt;=25, "Remaja", IF(employee_data3[[#This Row],[Age]]&lt;=55, "Dewasa", "Lansia"))</f>
        <v>Dewasa</v>
      </c>
      <c r="V1903" t="s">
        <v>40</v>
      </c>
      <c r="W1903" t="s">
        <v>150</v>
      </c>
      <c r="X1903" t="s">
        <v>55</v>
      </c>
      <c r="Y1903">
        <v>48068</v>
      </c>
      <c r="Z1903" t="s">
        <v>128</v>
      </c>
      <c r="AA1903" t="s">
        <v>104</v>
      </c>
      <c r="AB1903" t="s">
        <v>45</v>
      </c>
      <c r="AC1903">
        <v>4</v>
      </c>
      <c r="AD1903" s="11">
        <f>(employee_data3[[#This Row],[Current Employee Rating]]-AVERAGE(employee_data3[Current Employee Rating]))/STDEV(employee_data3[Current Employee Rating])</f>
        <v>1.0156859304379084</v>
      </c>
      <c r="AE1903" s="11" t="str">
        <f>IF(employee_data3[[#This Row],[Z Score]]&gt;3,"Yes","No")</f>
        <v>No</v>
      </c>
    </row>
    <row r="1904" spans="1:31" x14ac:dyDescent="0.3">
      <c r="A1904">
        <v>2329</v>
      </c>
      <c r="B1904" t="s">
        <v>7080</v>
      </c>
      <c r="C1904" t="s">
        <v>1170</v>
      </c>
      <c r="D1904" s="1">
        <v>43671</v>
      </c>
      <c r="E1904" s="1">
        <v>44807</v>
      </c>
      <c r="F1904" t="s">
        <v>1779</v>
      </c>
      <c r="G1904" t="s">
        <v>7098</v>
      </c>
      <c r="H1904" t="s">
        <v>7099</v>
      </c>
      <c r="I1904" t="s">
        <v>80</v>
      </c>
      <c r="J1904" t="s">
        <v>32</v>
      </c>
      <c r="K1904" t="str">
        <f>IF(employee_data3[[#This Row],[EmployeeStatus]]="Active", "Active", "Attrition")</f>
        <v>Active</v>
      </c>
      <c r="L1904" t="s">
        <v>63</v>
      </c>
      <c r="M1904" t="s">
        <v>51</v>
      </c>
      <c r="N1904" t="s">
        <v>63</v>
      </c>
      <c r="O1904" t="s">
        <v>140</v>
      </c>
      <c r="P1904" t="s">
        <v>7100</v>
      </c>
      <c r="Q1904" t="s">
        <v>1843</v>
      </c>
      <c r="R1904" t="s">
        <v>53</v>
      </c>
      <c r="S1904" s="1">
        <v>22945</v>
      </c>
      <c r="T1904">
        <f>DATEDIF(employee_data3[[#This Row],[DOB]],DATE(2023, 1, 1), "Y")</f>
        <v>60</v>
      </c>
      <c r="U1904" t="str">
        <f>IF(employee_data3[[#This Row],[Age]]&lt;=25, "Remaja", IF(employee_data3[[#This Row],[Age]]&lt;=55, "Dewasa", "Lansia"))</f>
        <v>Lansia</v>
      </c>
      <c r="V1904" t="s">
        <v>40</v>
      </c>
      <c r="W1904" t="s">
        <v>163</v>
      </c>
      <c r="X1904" t="s">
        <v>55</v>
      </c>
      <c r="Y1904">
        <v>82740</v>
      </c>
      <c r="Z1904" t="s">
        <v>128</v>
      </c>
      <c r="AA1904" t="s">
        <v>75</v>
      </c>
      <c r="AB1904" t="s">
        <v>45</v>
      </c>
      <c r="AC1904">
        <v>2</v>
      </c>
      <c r="AD1904" s="11">
        <f>(employee_data3[[#This Row],[Current Employee Rating]]-AVERAGE(employee_data3[Current Employee Rating]))/STDEV(employee_data3[Current Employee Rating])</f>
        <v>-0.95460685411671475</v>
      </c>
      <c r="AE1904" s="11" t="str">
        <f>IF(employee_data3[[#This Row],[Z Score]]&gt;3,"Yes","No")</f>
        <v>No</v>
      </c>
    </row>
    <row r="1905" spans="1:31" x14ac:dyDescent="0.3">
      <c r="A1905">
        <v>2330</v>
      </c>
      <c r="B1905" t="s">
        <v>4021</v>
      </c>
      <c r="C1905" t="s">
        <v>7101</v>
      </c>
      <c r="D1905" s="1">
        <v>44485</v>
      </c>
      <c r="E1905" s="1"/>
      <c r="F1905" t="s">
        <v>2309</v>
      </c>
      <c r="G1905" t="s">
        <v>7102</v>
      </c>
      <c r="H1905" t="s">
        <v>7103</v>
      </c>
      <c r="I1905" t="s">
        <v>133</v>
      </c>
      <c r="J1905" t="s">
        <v>32</v>
      </c>
      <c r="K1905" t="str">
        <f>IF(employee_data3[[#This Row],[EmployeeStatus]]="Active", "Active", "Attrition")</f>
        <v>Active</v>
      </c>
      <c r="L1905" t="s">
        <v>63</v>
      </c>
      <c r="M1905" t="s">
        <v>34</v>
      </c>
      <c r="N1905" t="s">
        <v>52</v>
      </c>
      <c r="O1905" t="s">
        <v>36</v>
      </c>
      <c r="P1905" t="s">
        <v>37</v>
      </c>
      <c r="Q1905" t="s">
        <v>38</v>
      </c>
      <c r="R1905" t="s">
        <v>119</v>
      </c>
      <c r="S1905" s="1">
        <v>21167</v>
      </c>
      <c r="T1905">
        <f>DATEDIF(employee_data3[[#This Row],[DOB]],DATE(2023, 1, 1), "Y")</f>
        <v>65</v>
      </c>
      <c r="U1905" t="str">
        <f>IF(employee_data3[[#This Row],[Age]]&lt;=25, "Remaja", IF(employee_data3[[#This Row],[Age]]&lt;=55, "Dewasa", "Lansia"))</f>
        <v>Lansia</v>
      </c>
      <c r="V1905" t="s">
        <v>40</v>
      </c>
      <c r="W1905" t="s">
        <v>708</v>
      </c>
      <c r="X1905" t="s">
        <v>55</v>
      </c>
      <c r="Y1905">
        <v>57688</v>
      </c>
      <c r="Z1905" t="s">
        <v>74</v>
      </c>
      <c r="AA1905" t="s">
        <v>84</v>
      </c>
      <c r="AB1905" t="s">
        <v>45</v>
      </c>
      <c r="AC1905">
        <v>2</v>
      </c>
      <c r="AD1905" s="11">
        <f>(employee_data3[[#This Row],[Current Employee Rating]]-AVERAGE(employee_data3[Current Employee Rating]))/STDEV(employee_data3[Current Employee Rating])</f>
        <v>-0.95460685411671475</v>
      </c>
      <c r="AE1905" s="11" t="str">
        <f>IF(employee_data3[[#This Row],[Z Score]]&gt;3,"Yes","No")</f>
        <v>No</v>
      </c>
    </row>
    <row r="1906" spans="1:31" x14ac:dyDescent="0.3">
      <c r="A1906">
        <v>2331</v>
      </c>
      <c r="B1906" t="s">
        <v>7104</v>
      </c>
      <c r="C1906" t="s">
        <v>3114</v>
      </c>
      <c r="D1906" s="1">
        <v>43805</v>
      </c>
      <c r="E1906" s="1">
        <v>44498</v>
      </c>
      <c r="F1906" t="s">
        <v>2309</v>
      </c>
      <c r="G1906" t="s">
        <v>662</v>
      </c>
      <c r="H1906" t="s">
        <v>7105</v>
      </c>
      <c r="I1906" t="s">
        <v>80</v>
      </c>
      <c r="J1906" t="s">
        <v>32</v>
      </c>
      <c r="K1906" t="str">
        <f>IF(employee_data3[[#This Row],[EmployeeStatus]]="Active", "Active", "Attrition")</f>
        <v>Active</v>
      </c>
      <c r="L1906" t="s">
        <v>33</v>
      </c>
      <c r="M1906" t="s">
        <v>34</v>
      </c>
      <c r="N1906" t="s">
        <v>52</v>
      </c>
      <c r="O1906" t="s">
        <v>140</v>
      </c>
      <c r="P1906" t="s">
        <v>7106</v>
      </c>
      <c r="Q1906" t="s">
        <v>38</v>
      </c>
      <c r="R1906" t="s">
        <v>305</v>
      </c>
      <c r="S1906" s="1">
        <v>19038</v>
      </c>
      <c r="T1906">
        <f>DATEDIF(employee_data3[[#This Row],[DOB]],DATE(2023, 1, 1), "Y")</f>
        <v>70</v>
      </c>
      <c r="U1906" t="str">
        <f>IF(employee_data3[[#This Row],[Age]]&lt;=25, "Remaja", IF(employee_data3[[#This Row],[Age]]&lt;=55, "Dewasa", "Lansia"))</f>
        <v>Lansia</v>
      </c>
      <c r="V1906" t="s">
        <v>40</v>
      </c>
      <c r="W1906" t="s">
        <v>6</v>
      </c>
      <c r="X1906" t="s">
        <v>55</v>
      </c>
      <c r="Y1906">
        <v>34849</v>
      </c>
      <c r="Z1906" t="s">
        <v>93</v>
      </c>
      <c r="AA1906" t="s">
        <v>104</v>
      </c>
      <c r="AB1906" t="s">
        <v>45</v>
      </c>
      <c r="AC1906">
        <v>1</v>
      </c>
      <c r="AD1906" s="11">
        <f>(employee_data3[[#This Row],[Current Employee Rating]]-AVERAGE(employee_data3[Current Employee Rating]))/STDEV(employee_data3[Current Employee Rating])</f>
        <v>-1.9397532463940264</v>
      </c>
      <c r="AE1906" s="11" t="str">
        <f>IF(employee_data3[[#This Row],[Z Score]]&gt;3,"Yes","No")</f>
        <v>No</v>
      </c>
    </row>
    <row r="1907" spans="1:31" x14ac:dyDescent="0.3">
      <c r="A1907">
        <v>2332</v>
      </c>
      <c r="B1907" t="s">
        <v>5598</v>
      </c>
      <c r="C1907" t="s">
        <v>7107</v>
      </c>
      <c r="D1907" s="1">
        <v>43645</v>
      </c>
      <c r="E1907" s="1">
        <v>44033</v>
      </c>
      <c r="F1907" t="s">
        <v>2329</v>
      </c>
      <c r="G1907" t="s">
        <v>7108</v>
      </c>
      <c r="H1907" t="s">
        <v>7109</v>
      </c>
      <c r="I1907" t="s">
        <v>98</v>
      </c>
      <c r="J1907" t="s">
        <v>32</v>
      </c>
      <c r="K1907" t="str">
        <f>IF(employee_data3[[#This Row],[EmployeeStatus]]="Active", "Active", "Attrition")</f>
        <v>Active</v>
      </c>
      <c r="L1907" t="s">
        <v>33</v>
      </c>
      <c r="M1907" t="s">
        <v>34</v>
      </c>
      <c r="N1907" t="s">
        <v>63</v>
      </c>
      <c r="O1907" t="s">
        <v>99</v>
      </c>
      <c r="P1907" t="s">
        <v>7110</v>
      </c>
      <c r="Q1907" t="s">
        <v>38</v>
      </c>
      <c r="R1907" t="s">
        <v>231</v>
      </c>
      <c r="S1907" s="1">
        <v>26166</v>
      </c>
      <c r="T1907">
        <f>DATEDIF(employee_data3[[#This Row],[DOB]],DATE(2023, 1, 1), "Y")</f>
        <v>51</v>
      </c>
      <c r="U1907" t="str">
        <f>IF(employee_data3[[#This Row],[Age]]&lt;=25, "Remaja", IF(employee_data3[[#This Row],[Age]]&lt;=55, "Dewasa", "Lansia"))</f>
        <v>Dewasa</v>
      </c>
      <c r="V1907" t="s">
        <v>40</v>
      </c>
      <c r="W1907" t="s">
        <v>113</v>
      </c>
      <c r="X1907" t="s">
        <v>55</v>
      </c>
      <c r="Y1907">
        <v>31351</v>
      </c>
      <c r="Z1907" t="s">
        <v>43</v>
      </c>
      <c r="AA1907" t="s">
        <v>44</v>
      </c>
      <c r="AB1907" t="s">
        <v>45</v>
      </c>
      <c r="AC1907">
        <v>4</v>
      </c>
      <c r="AD1907" s="11">
        <f>(employee_data3[[#This Row],[Current Employee Rating]]-AVERAGE(employee_data3[Current Employee Rating]))/STDEV(employee_data3[Current Employee Rating])</f>
        <v>1.0156859304379084</v>
      </c>
      <c r="AE1907" s="11" t="str">
        <f>IF(employee_data3[[#This Row],[Z Score]]&gt;3,"Yes","No")</f>
        <v>No</v>
      </c>
    </row>
    <row r="1908" spans="1:31" x14ac:dyDescent="0.3">
      <c r="A1908">
        <v>2333</v>
      </c>
      <c r="B1908" t="s">
        <v>7111</v>
      </c>
      <c r="C1908" t="s">
        <v>1214</v>
      </c>
      <c r="D1908" s="1">
        <v>43558</v>
      </c>
      <c r="E1908" s="1"/>
      <c r="F1908" t="s">
        <v>2309</v>
      </c>
      <c r="G1908" t="s">
        <v>7112</v>
      </c>
      <c r="H1908" t="s">
        <v>7113</v>
      </c>
      <c r="I1908" t="s">
        <v>89</v>
      </c>
      <c r="J1908" t="s">
        <v>32</v>
      </c>
      <c r="K1908" t="str">
        <f>IF(employee_data3[[#This Row],[EmployeeStatus]]="Active", "Active", "Attrition")</f>
        <v>Active</v>
      </c>
      <c r="L1908" t="s">
        <v>63</v>
      </c>
      <c r="M1908" t="s">
        <v>34</v>
      </c>
      <c r="N1908" t="s">
        <v>35</v>
      </c>
      <c r="O1908" t="s">
        <v>36</v>
      </c>
      <c r="P1908" t="s">
        <v>37</v>
      </c>
      <c r="Q1908" t="s">
        <v>170</v>
      </c>
      <c r="R1908" t="s">
        <v>504</v>
      </c>
      <c r="S1908" s="1">
        <v>18828</v>
      </c>
      <c r="T1908">
        <f>DATEDIF(employee_data3[[#This Row],[DOB]],DATE(2023, 1, 1), "Y")</f>
        <v>71</v>
      </c>
      <c r="U1908" t="str">
        <f>IF(employee_data3[[#This Row],[Age]]&lt;=25, "Remaja", IF(employee_data3[[#This Row],[Age]]&lt;=55, "Dewasa", "Lansia"))</f>
        <v>Lansia</v>
      </c>
      <c r="V1908" t="s">
        <v>40</v>
      </c>
      <c r="W1908" t="s">
        <v>1232</v>
      </c>
      <c r="X1908" t="s">
        <v>42</v>
      </c>
      <c r="Y1908">
        <v>17611</v>
      </c>
      <c r="Z1908" t="s">
        <v>128</v>
      </c>
      <c r="AA1908" t="s">
        <v>104</v>
      </c>
      <c r="AB1908" t="s">
        <v>45</v>
      </c>
      <c r="AC1908">
        <v>1</v>
      </c>
      <c r="AD1908" s="11">
        <f>(employee_data3[[#This Row],[Current Employee Rating]]-AVERAGE(employee_data3[Current Employee Rating]))/STDEV(employee_data3[Current Employee Rating])</f>
        <v>-1.9397532463940264</v>
      </c>
      <c r="AE1908" s="11" t="str">
        <f>IF(employee_data3[[#This Row],[Z Score]]&gt;3,"Yes","No")</f>
        <v>No</v>
      </c>
    </row>
    <row r="1909" spans="1:31" x14ac:dyDescent="0.3">
      <c r="A1909">
        <v>2334</v>
      </c>
      <c r="B1909" t="s">
        <v>3468</v>
      </c>
      <c r="C1909" t="s">
        <v>207</v>
      </c>
      <c r="D1909" s="1">
        <v>44398</v>
      </c>
      <c r="E1909" s="1">
        <v>44807</v>
      </c>
      <c r="F1909" t="s">
        <v>2309</v>
      </c>
      <c r="G1909" t="s">
        <v>7114</v>
      </c>
      <c r="H1909" t="s">
        <v>7115</v>
      </c>
      <c r="I1909" t="s">
        <v>31</v>
      </c>
      <c r="J1909" t="s">
        <v>32</v>
      </c>
      <c r="K1909" t="str">
        <f>IF(employee_data3[[#This Row],[EmployeeStatus]]="Active", "Active", "Attrition")</f>
        <v>Active</v>
      </c>
      <c r="L1909" t="s">
        <v>33</v>
      </c>
      <c r="M1909" t="s">
        <v>51</v>
      </c>
      <c r="N1909" t="s">
        <v>35</v>
      </c>
      <c r="O1909" t="s">
        <v>140</v>
      </c>
      <c r="P1909" t="s">
        <v>7116</v>
      </c>
      <c r="Q1909" t="s">
        <v>170</v>
      </c>
      <c r="R1909" t="s">
        <v>111</v>
      </c>
      <c r="S1909" s="1">
        <v>30366</v>
      </c>
      <c r="T1909">
        <f>DATEDIF(employee_data3[[#This Row],[DOB]],DATE(2023, 1, 1), "Y")</f>
        <v>39</v>
      </c>
      <c r="U1909" t="str">
        <f>IF(employee_data3[[#This Row],[Age]]&lt;=25, "Remaja", IF(employee_data3[[#This Row],[Age]]&lt;=55, "Dewasa", "Lansia"))</f>
        <v>Dewasa</v>
      </c>
      <c r="V1909" t="s">
        <v>40</v>
      </c>
      <c r="W1909" t="s">
        <v>113</v>
      </c>
      <c r="X1909" t="s">
        <v>55</v>
      </c>
      <c r="Y1909">
        <v>93589</v>
      </c>
      <c r="Z1909" t="s">
        <v>128</v>
      </c>
      <c r="AA1909" t="s">
        <v>75</v>
      </c>
      <c r="AB1909" t="s">
        <v>45</v>
      </c>
      <c r="AC1909">
        <v>4</v>
      </c>
      <c r="AD1909" s="11">
        <f>(employee_data3[[#This Row],[Current Employee Rating]]-AVERAGE(employee_data3[Current Employee Rating]))/STDEV(employee_data3[Current Employee Rating])</f>
        <v>1.0156859304379084</v>
      </c>
      <c r="AE1909" s="11" t="str">
        <f>IF(employee_data3[[#This Row],[Z Score]]&gt;3,"Yes","No")</f>
        <v>No</v>
      </c>
    </row>
    <row r="1910" spans="1:31" x14ac:dyDescent="0.3">
      <c r="A1910">
        <v>2335</v>
      </c>
      <c r="B1910" t="s">
        <v>7117</v>
      </c>
      <c r="C1910" t="s">
        <v>1611</v>
      </c>
      <c r="D1910" s="1">
        <v>44769</v>
      </c>
      <c r="E1910" s="1"/>
      <c r="F1910" t="s">
        <v>2309</v>
      </c>
      <c r="G1910" t="s">
        <v>7118</v>
      </c>
      <c r="H1910" t="s">
        <v>7119</v>
      </c>
      <c r="I1910" t="s">
        <v>50</v>
      </c>
      <c r="J1910" t="s">
        <v>32</v>
      </c>
      <c r="K1910" t="str">
        <f>IF(employee_data3[[#This Row],[EmployeeStatus]]="Active", "Active", "Attrition")</f>
        <v>Active</v>
      </c>
      <c r="L1910" t="s">
        <v>63</v>
      </c>
      <c r="M1910" t="s">
        <v>34</v>
      </c>
      <c r="N1910" t="s">
        <v>35</v>
      </c>
      <c r="O1910" t="s">
        <v>36</v>
      </c>
      <c r="P1910" t="s">
        <v>37</v>
      </c>
      <c r="Q1910" t="s">
        <v>170</v>
      </c>
      <c r="R1910" t="s">
        <v>81</v>
      </c>
      <c r="S1910" s="1">
        <v>16395</v>
      </c>
      <c r="T1910">
        <f>DATEDIF(employee_data3[[#This Row],[DOB]],DATE(2023, 1, 1), "Y")</f>
        <v>78</v>
      </c>
      <c r="U1910" t="str">
        <f>IF(employee_data3[[#This Row],[Age]]&lt;=25, "Remaja", IF(employee_data3[[#This Row],[Age]]&lt;=55, "Dewasa", "Lansia"))</f>
        <v>Lansia</v>
      </c>
      <c r="V1910" t="s">
        <v>40</v>
      </c>
      <c r="W1910" t="s">
        <v>226</v>
      </c>
      <c r="X1910" t="s">
        <v>55</v>
      </c>
      <c r="Y1910">
        <v>58353</v>
      </c>
      <c r="Z1910" t="s">
        <v>43</v>
      </c>
      <c r="AA1910" t="s">
        <v>104</v>
      </c>
      <c r="AB1910" t="s">
        <v>45</v>
      </c>
      <c r="AC1910">
        <v>4</v>
      </c>
      <c r="AD1910" s="11">
        <f>(employee_data3[[#This Row],[Current Employee Rating]]-AVERAGE(employee_data3[Current Employee Rating]))/STDEV(employee_data3[Current Employee Rating])</f>
        <v>1.0156859304379084</v>
      </c>
      <c r="AE1910" s="11" t="str">
        <f>IF(employee_data3[[#This Row],[Z Score]]&gt;3,"Yes","No")</f>
        <v>No</v>
      </c>
    </row>
    <row r="1911" spans="1:31" x14ac:dyDescent="0.3">
      <c r="A1911">
        <v>2336</v>
      </c>
      <c r="B1911" t="s">
        <v>2253</v>
      </c>
      <c r="C1911" t="s">
        <v>4166</v>
      </c>
      <c r="D1911" s="1">
        <v>43744</v>
      </c>
      <c r="E1911" s="1"/>
      <c r="F1911" t="s">
        <v>3019</v>
      </c>
      <c r="G1911" t="s">
        <v>7120</v>
      </c>
      <c r="H1911" t="s">
        <v>7121</v>
      </c>
      <c r="I1911" t="s">
        <v>31</v>
      </c>
      <c r="J1911" t="s">
        <v>32</v>
      </c>
      <c r="K1911" t="str">
        <f>IF(employee_data3[[#This Row],[EmployeeStatus]]="Active", "Active", "Attrition")</f>
        <v>Active</v>
      </c>
      <c r="L1911" t="s">
        <v>33</v>
      </c>
      <c r="M1911" t="s">
        <v>51</v>
      </c>
      <c r="N1911" t="s">
        <v>63</v>
      </c>
      <c r="O1911" t="s">
        <v>36</v>
      </c>
      <c r="P1911" t="s">
        <v>37</v>
      </c>
      <c r="Q1911" t="s">
        <v>38</v>
      </c>
      <c r="R1911" t="s">
        <v>81</v>
      </c>
      <c r="S1911" s="1">
        <v>30808</v>
      </c>
      <c r="T1911">
        <f>DATEDIF(employee_data3[[#This Row],[DOB]],DATE(2023, 1, 1), "Y")</f>
        <v>38</v>
      </c>
      <c r="U1911" t="str">
        <f>IF(employee_data3[[#This Row],[Age]]&lt;=25, "Remaja", IF(employee_data3[[#This Row],[Age]]&lt;=55, "Dewasa", "Lansia"))</f>
        <v>Dewasa</v>
      </c>
      <c r="V1911" t="s">
        <v>40</v>
      </c>
      <c r="W1911" t="s">
        <v>226</v>
      </c>
      <c r="X1911" t="s">
        <v>42</v>
      </c>
      <c r="Y1911">
        <v>61633</v>
      </c>
      <c r="Z1911" t="s">
        <v>74</v>
      </c>
      <c r="AA1911" t="s">
        <v>75</v>
      </c>
      <c r="AB1911" t="s">
        <v>45</v>
      </c>
      <c r="AC1911">
        <v>4</v>
      </c>
      <c r="AD1911" s="11">
        <f>(employee_data3[[#This Row],[Current Employee Rating]]-AVERAGE(employee_data3[Current Employee Rating]))/STDEV(employee_data3[Current Employee Rating])</f>
        <v>1.0156859304379084</v>
      </c>
      <c r="AE1911" s="11" t="str">
        <f>IF(employee_data3[[#This Row],[Z Score]]&gt;3,"Yes","No")</f>
        <v>No</v>
      </c>
    </row>
    <row r="1912" spans="1:31" x14ac:dyDescent="0.3">
      <c r="A1912">
        <v>2337</v>
      </c>
      <c r="B1912" t="s">
        <v>3659</v>
      </c>
      <c r="C1912" t="s">
        <v>2098</v>
      </c>
      <c r="D1912" s="1">
        <v>44302</v>
      </c>
      <c r="E1912" s="1"/>
      <c r="F1912" t="s">
        <v>3019</v>
      </c>
      <c r="G1912" t="s">
        <v>7122</v>
      </c>
      <c r="H1912" t="s">
        <v>7123</v>
      </c>
      <c r="I1912" t="s">
        <v>133</v>
      </c>
      <c r="J1912" t="s">
        <v>32</v>
      </c>
      <c r="K1912" t="str">
        <f>IF(employee_data3[[#This Row],[EmployeeStatus]]="Active", "Active", "Attrition")</f>
        <v>Active</v>
      </c>
      <c r="L1912" t="s">
        <v>63</v>
      </c>
      <c r="M1912" t="s">
        <v>34</v>
      </c>
      <c r="N1912" t="s">
        <v>52</v>
      </c>
      <c r="O1912" t="s">
        <v>36</v>
      </c>
      <c r="P1912" t="s">
        <v>37</v>
      </c>
      <c r="Q1912" t="s">
        <v>38</v>
      </c>
      <c r="R1912" t="s">
        <v>111</v>
      </c>
      <c r="S1912" s="1">
        <v>32533</v>
      </c>
      <c r="T1912">
        <f>DATEDIF(employee_data3[[#This Row],[DOB]],DATE(2023, 1, 1), "Y")</f>
        <v>33</v>
      </c>
      <c r="U1912" t="str">
        <f>IF(employee_data3[[#This Row],[Age]]&lt;=25, "Remaja", IF(employee_data3[[#This Row],[Age]]&lt;=55, "Dewasa", "Lansia"))</f>
        <v>Dewasa</v>
      </c>
      <c r="V1912" t="s">
        <v>40</v>
      </c>
      <c r="W1912" t="s">
        <v>113</v>
      </c>
      <c r="X1912" t="s">
        <v>55</v>
      </c>
      <c r="Y1912">
        <v>29639</v>
      </c>
      <c r="Z1912" t="s">
        <v>74</v>
      </c>
      <c r="AA1912" t="s">
        <v>75</v>
      </c>
      <c r="AB1912" t="s">
        <v>45</v>
      </c>
      <c r="AC1912">
        <v>4</v>
      </c>
      <c r="AD1912" s="11">
        <f>(employee_data3[[#This Row],[Current Employee Rating]]-AVERAGE(employee_data3[Current Employee Rating]))/STDEV(employee_data3[Current Employee Rating])</f>
        <v>1.0156859304379084</v>
      </c>
      <c r="AE1912" s="11" t="str">
        <f>IF(employee_data3[[#This Row],[Z Score]]&gt;3,"Yes","No")</f>
        <v>No</v>
      </c>
    </row>
    <row r="1913" spans="1:31" x14ac:dyDescent="0.3">
      <c r="A1913">
        <v>2338</v>
      </c>
      <c r="B1913" t="s">
        <v>478</v>
      </c>
      <c r="C1913" t="s">
        <v>7124</v>
      </c>
      <c r="D1913" s="1">
        <v>43383</v>
      </c>
      <c r="E1913" s="1">
        <v>44683</v>
      </c>
      <c r="F1913" t="s">
        <v>3019</v>
      </c>
      <c r="G1913" t="s">
        <v>2935</v>
      </c>
      <c r="H1913" t="s">
        <v>7125</v>
      </c>
      <c r="I1913" t="s">
        <v>50</v>
      </c>
      <c r="J1913" t="s">
        <v>32</v>
      </c>
      <c r="K1913" t="str">
        <f>IF(employee_data3[[#This Row],[EmployeeStatus]]="Active", "Active", "Attrition")</f>
        <v>Active</v>
      </c>
      <c r="L1913" t="s">
        <v>52</v>
      </c>
      <c r="M1913" t="s">
        <v>34</v>
      </c>
      <c r="N1913" t="s">
        <v>35</v>
      </c>
      <c r="O1913" t="s">
        <v>99</v>
      </c>
      <c r="P1913" t="s">
        <v>7126</v>
      </c>
      <c r="Q1913" t="s">
        <v>38</v>
      </c>
      <c r="R1913" t="s">
        <v>177</v>
      </c>
      <c r="S1913" s="1">
        <v>26151</v>
      </c>
      <c r="T1913">
        <f>DATEDIF(employee_data3[[#This Row],[DOB]],DATE(2023, 1, 1), "Y")</f>
        <v>51</v>
      </c>
      <c r="U1913" t="str">
        <f>IF(employee_data3[[#This Row],[Age]]&lt;=25, "Remaja", IF(employee_data3[[#This Row],[Age]]&lt;=55, "Dewasa", "Lansia"))</f>
        <v>Dewasa</v>
      </c>
      <c r="V1913" t="s">
        <v>40</v>
      </c>
      <c r="W1913" t="s">
        <v>6</v>
      </c>
      <c r="X1913" t="s">
        <v>42</v>
      </c>
      <c r="Y1913">
        <v>6536</v>
      </c>
      <c r="Z1913" t="s">
        <v>74</v>
      </c>
      <c r="AA1913" t="s">
        <v>84</v>
      </c>
      <c r="AB1913" t="s">
        <v>45</v>
      </c>
      <c r="AC1913">
        <v>4</v>
      </c>
      <c r="AD1913" s="11">
        <f>(employee_data3[[#This Row],[Current Employee Rating]]-AVERAGE(employee_data3[Current Employee Rating]))/STDEV(employee_data3[Current Employee Rating])</f>
        <v>1.0156859304379084</v>
      </c>
      <c r="AE1913" s="11" t="str">
        <f>IF(employee_data3[[#This Row],[Z Score]]&gt;3,"Yes","No")</f>
        <v>No</v>
      </c>
    </row>
    <row r="1914" spans="1:31" x14ac:dyDescent="0.3">
      <c r="A1914">
        <v>2339</v>
      </c>
      <c r="B1914" t="s">
        <v>7127</v>
      </c>
      <c r="C1914" t="s">
        <v>1136</v>
      </c>
      <c r="D1914" s="1">
        <v>44767</v>
      </c>
      <c r="E1914" s="1">
        <v>44873</v>
      </c>
      <c r="F1914" t="s">
        <v>3019</v>
      </c>
      <c r="G1914" t="s">
        <v>7128</v>
      </c>
      <c r="H1914" t="s">
        <v>7129</v>
      </c>
      <c r="I1914" t="s">
        <v>139</v>
      </c>
      <c r="J1914" t="s">
        <v>745</v>
      </c>
      <c r="K1914" t="str">
        <f>IF(employee_data3[[#This Row],[EmployeeStatus]]="Active", "Active", "Attrition")</f>
        <v>Attrition</v>
      </c>
      <c r="L1914" t="s">
        <v>63</v>
      </c>
      <c r="M1914" t="s">
        <v>64</v>
      </c>
      <c r="N1914" t="s">
        <v>52</v>
      </c>
      <c r="O1914" t="s">
        <v>140</v>
      </c>
      <c r="P1914" t="s">
        <v>7130</v>
      </c>
      <c r="Q1914" t="s">
        <v>38</v>
      </c>
      <c r="R1914" t="s">
        <v>66</v>
      </c>
      <c r="S1914" s="1">
        <v>26517</v>
      </c>
      <c r="T1914">
        <f>DATEDIF(employee_data3[[#This Row],[DOB]],DATE(2023, 1, 1), "Y")</f>
        <v>50</v>
      </c>
      <c r="U1914" t="str">
        <f>IF(employee_data3[[#This Row],[Age]]&lt;=25, "Remaja", IF(employee_data3[[#This Row],[Age]]&lt;=55, "Dewasa", "Lansia"))</f>
        <v>Dewasa</v>
      </c>
      <c r="V1914" t="s">
        <v>40</v>
      </c>
      <c r="W1914" t="s">
        <v>395</v>
      </c>
      <c r="X1914" t="s">
        <v>42</v>
      </c>
      <c r="Y1914">
        <v>19049</v>
      </c>
      <c r="Z1914" t="s">
        <v>93</v>
      </c>
      <c r="AA1914" t="s">
        <v>84</v>
      </c>
      <c r="AB1914" t="s">
        <v>45</v>
      </c>
      <c r="AC1914">
        <v>1</v>
      </c>
      <c r="AD1914" s="11">
        <f>(employee_data3[[#This Row],[Current Employee Rating]]-AVERAGE(employee_data3[Current Employee Rating]))/STDEV(employee_data3[Current Employee Rating])</f>
        <v>-1.9397532463940264</v>
      </c>
      <c r="AE1914" s="11" t="str">
        <f>IF(employee_data3[[#This Row],[Z Score]]&gt;3,"Yes","No")</f>
        <v>No</v>
      </c>
    </row>
    <row r="1915" spans="1:31" x14ac:dyDescent="0.3">
      <c r="A1915">
        <v>2340</v>
      </c>
      <c r="B1915" t="s">
        <v>4423</v>
      </c>
      <c r="C1915" t="s">
        <v>7131</v>
      </c>
      <c r="D1915" s="1">
        <v>44272</v>
      </c>
      <c r="E1915" s="1">
        <v>45059</v>
      </c>
      <c r="F1915" t="s">
        <v>3019</v>
      </c>
      <c r="G1915" t="s">
        <v>7132</v>
      </c>
      <c r="H1915" t="s">
        <v>7133</v>
      </c>
      <c r="I1915" t="s">
        <v>80</v>
      </c>
      <c r="J1915" t="s">
        <v>745</v>
      </c>
      <c r="K1915" t="str">
        <f>IF(employee_data3[[#This Row],[EmployeeStatus]]="Active", "Active", "Attrition")</f>
        <v>Attrition</v>
      </c>
      <c r="L1915" t="s">
        <v>33</v>
      </c>
      <c r="M1915" t="s">
        <v>51</v>
      </c>
      <c r="N1915" t="s">
        <v>35</v>
      </c>
      <c r="O1915" t="s">
        <v>126</v>
      </c>
      <c r="P1915" t="s">
        <v>7134</v>
      </c>
      <c r="Q1915" t="s">
        <v>38</v>
      </c>
      <c r="R1915" t="s">
        <v>81</v>
      </c>
      <c r="S1915" s="1">
        <v>36949</v>
      </c>
      <c r="T1915">
        <f>DATEDIF(employee_data3[[#This Row],[DOB]],DATE(2023, 1, 1), "Y")</f>
        <v>21</v>
      </c>
      <c r="U1915" t="str">
        <f>IF(employee_data3[[#This Row],[Age]]&lt;=25, "Remaja", IF(employee_data3[[#This Row],[Age]]&lt;=55, "Dewasa", "Lansia"))</f>
        <v>Remaja</v>
      </c>
      <c r="V1915" t="s">
        <v>40</v>
      </c>
      <c r="W1915" t="s">
        <v>83</v>
      </c>
      <c r="X1915" t="s">
        <v>42</v>
      </c>
      <c r="Y1915">
        <v>29529</v>
      </c>
      <c r="Z1915" t="s">
        <v>43</v>
      </c>
      <c r="AA1915" t="s">
        <v>75</v>
      </c>
      <c r="AB1915" t="s">
        <v>45</v>
      </c>
      <c r="AC1915">
        <v>5</v>
      </c>
      <c r="AD1915" s="11">
        <f>(employee_data3[[#This Row],[Current Employee Rating]]-AVERAGE(employee_data3[Current Employee Rating]))/STDEV(employee_data3[Current Employee Rating])</f>
        <v>2.0008323227152198</v>
      </c>
      <c r="AE1915" s="11" t="str">
        <f>IF(employee_data3[[#This Row],[Z Score]]&gt;3,"Yes","No")</f>
        <v>No</v>
      </c>
    </row>
    <row r="1916" spans="1:31" x14ac:dyDescent="0.3">
      <c r="A1916">
        <v>2341</v>
      </c>
      <c r="B1916" t="s">
        <v>7135</v>
      </c>
      <c r="C1916" t="s">
        <v>7136</v>
      </c>
      <c r="D1916" s="1">
        <v>43386</v>
      </c>
      <c r="E1916" s="1"/>
      <c r="F1916" t="s">
        <v>3019</v>
      </c>
      <c r="G1916" t="s">
        <v>7137</v>
      </c>
      <c r="H1916" t="s">
        <v>7138</v>
      </c>
      <c r="I1916" t="s">
        <v>168</v>
      </c>
      <c r="J1916" t="s">
        <v>32</v>
      </c>
      <c r="K1916" t="str">
        <f>IF(employee_data3[[#This Row],[EmployeeStatus]]="Active", "Active", "Attrition")</f>
        <v>Active</v>
      </c>
      <c r="L1916" t="s">
        <v>63</v>
      </c>
      <c r="M1916" t="s">
        <v>51</v>
      </c>
      <c r="N1916" t="s">
        <v>63</v>
      </c>
      <c r="O1916" t="s">
        <v>36</v>
      </c>
      <c r="P1916" t="s">
        <v>37</v>
      </c>
      <c r="Q1916" t="s">
        <v>38</v>
      </c>
      <c r="R1916" t="s">
        <v>66</v>
      </c>
      <c r="S1916" s="1">
        <v>30988</v>
      </c>
      <c r="T1916">
        <f>DATEDIF(employee_data3[[#This Row],[DOB]],DATE(2023, 1, 1), "Y")</f>
        <v>38</v>
      </c>
      <c r="U1916" t="str">
        <f>IF(employee_data3[[#This Row],[Age]]&lt;=25, "Remaja", IF(employee_data3[[#This Row],[Age]]&lt;=55, "Dewasa", "Lansia"))</f>
        <v>Dewasa</v>
      </c>
      <c r="V1916" t="s">
        <v>40</v>
      </c>
      <c r="W1916" t="s">
        <v>287</v>
      </c>
      <c r="X1916" t="s">
        <v>42</v>
      </c>
      <c r="Y1916">
        <v>36574</v>
      </c>
      <c r="Z1916" t="s">
        <v>56</v>
      </c>
      <c r="AA1916" t="s">
        <v>104</v>
      </c>
      <c r="AB1916" t="s">
        <v>45</v>
      </c>
      <c r="AC1916">
        <v>2</v>
      </c>
      <c r="AD1916" s="11">
        <f>(employee_data3[[#This Row],[Current Employee Rating]]-AVERAGE(employee_data3[Current Employee Rating]))/STDEV(employee_data3[Current Employee Rating])</f>
        <v>-0.95460685411671475</v>
      </c>
      <c r="AE1916" s="11" t="str">
        <f>IF(employee_data3[[#This Row],[Z Score]]&gt;3,"Yes","No")</f>
        <v>No</v>
      </c>
    </row>
    <row r="1917" spans="1:31" x14ac:dyDescent="0.3">
      <c r="A1917">
        <v>2342</v>
      </c>
      <c r="B1917" t="s">
        <v>6372</v>
      </c>
      <c r="C1917" t="s">
        <v>7139</v>
      </c>
      <c r="D1917" s="1">
        <v>43839</v>
      </c>
      <c r="E1917" s="1"/>
      <c r="F1917" t="s">
        <v>3019</v>
      </c>
      <c r="G1917" t="s">
        <v>7140</v>
      </c>
      <c r="H1917" t="s">
        <v>7141</v>
      </c>
      <c r="I1917" t="s">
        <v>98</v>
      </c>
      <c r="J1917" t="s">
        <v>32</v>
      </c>
      <c r="K1917" t="str">
        <f>IF(employee_data3[[#This Row],[EmployeeStatus]]="Active", "Active", "Attrition")</f>
        <v>Active</v>
      </c>
      <c r="L1917" t="s">
        <v>52</v>
      </c>
      <c r="M1917" t="s">
        <v>34</v>
      </c>
      <c r="N1917" t="s">
        <v>35</v>
      </c>
      <c r="O1917" t="s">
        <v>36</v>
      </c>
      <c r="P1917" t="s">
        <v>37</v>
      </c>
      <c r="Q1917" t="s">
        <v>38</v>
      </c>
      <c r="R1917" t="s">
        <v>90</v>
      </c>
      <c r="S1917" s="1">
        <v>24606</v>
      </c>
      <c r="T1917">
        <f>DATEDIF(employee_data3[[#This Row],[DOB]],DATE(2023, 1, 1), "Y")</f>
        <v>55</v>
      </c>
      <c r="U1917" t="str">
        <f>IF(employee_data3[[#This Row],[Age]]&lt;=25, "Remaja", IF(employee_data3[[#This Row],[Age]]&lt;=55, "Dewasa", "Lansia"))</f>
        <v>Dewasa</v>
      </c>
      <c r="V1917" t="s">
        <v>40</v>
      </c>
      <c r="W1917" t="s">
        <v>83</v>
      </c>
      <c r="X1917" t="s">
        <v>42</v>
      </c>
      <c r="Y1917">
        <v>5298</v>
      </c>
      <c r="Z1917" t="s">
        <v>74</v>
      </c>
      <c r="AA1917" t="s">
        <v>75</v>
      </c>
      <c r="AB1917" t="s">
        <v>45</v>
      </c>
      <c r="AC1917">
        <v>5</v>
      </c>
      <c r="AD1917" s="11">
        <f>(employee_data3[[#This Row],[Current Employee Rating]]-AVERAGE(employee_data3[Current Employee Rating]))/STDEV(employee_data3[Current Employee Rating])</f>
        <v>2.0008323227152198</v>
      </c>
      <c r="AE1917" s="11" t="str">
        <f>IF(employee_data3[[#This Row],[Z Score]]&gt;3,"Yes","No")</f>
        <v>No</v>
      </c>
    </row>
    <row r="1918" spans="1:31" x14ac:dyDescent="0.3">
      <c r="A1918">
        <v>2343</v>
      </c>
      <c r="B1918" t="s">
        <v>7142</v>
      </c>
      <c r="C1918" t="s">
        <v>4694</v>
      </c>
      <c r="D1918" s="1">
        <v>43726</v>
      </c>
      <c r="E1918" s="1"/>
      <c r="F1918" t="s">
        <v>3019</v>
      </c>
      <c r="G1918" t="s">
        <v>7143</v>
      </c>
      <c r="H1918" t="s">
        <v>7144</v>
      </c>
      <c r="I1918" t="s">
        <v>118</v>
      </c>
      <c r="J1918" t="s">
        <v>32</v>
      </c>
      <c r="K1918" t="str">
        <f>IF(employee_data3[[#This Row],[EmployeeStatus]]="Active", "Active", "Attrition")</f>
        <v>Active</v>
      </c>
      <c r="L1918" t="s">
        <v>63</v>
      </c>
      <c r="M1918" t="s">
        <v>64</v>
      </c>
      <c r="N1918" t="s">
        <v>35</v>
      </c>
      <c r="O1918" t="s">
        <v>36</v>
      </c>
      <c r="P1918" t="s">
        <v>37</v>
      </c>
      <c r="Q1918" t="s">
        <v>38</v>
      </c>
      <c r="R1918" t="s">
        <v>594</v>
      </c>
      <c r="S1918" s="1">
        <v>36085</v>
      </c>
      <c r="T1918">
        <f>DATEDIF(employee_data3[[#This Row],[DOB]],DATE(2023, 1, 1), "Y")</f>
        <v>24</v>
      </c>
      <c r="U1918" t="str">
        <f>IF(employee_data3[[#This Row],[Age]]&lt;=25, "Remaja", IF(employee_data3[[#This Row],[Age]]&lt;=55, "Dewasa", "Lansia"))</f>
        <v>Remaja</v>
      </c>
      <c r="V1918" t="s">
        <v>40</v>
      </c>
      <c r="W1918" t="s">
        <v>103</v>
      </c>
      <c r="X1918" t="s">
        <v>42</v>
      </c>
      <c r="Y1918">
        <v>38735</v>
      </c>
      <c r="Z1918" t="s">
        <v>56</v>
      </c>
      <c r="AA1918" t="s">
        <v>75</v>
      </c>
      <c r="AB1918" t="s">
        <v>45</v>
      </c>
      <c r="AC1918">
        <v>4</v>
      </c>
      <c r="AD1918" s="11">
        <f>(employee_data3[[#This Row],[Current Employee Rating]]-AVERAGE(employee_data3[Current Employee Rating]))/STDEV(employee_data3[Current Employee Rating])</f>
        <v>1.0156859304379084</v>
      </c>
      <c r="AE1918" s="11" t="str">
        <f>IF(employee_data3[[#This Row],[Z Score]]&gt;3,"Yes","No")</f>
        <v>No</v>
      </c>
    </row>
    <row r="1919" spans="1:31" x14ac:dyDescent="0.3">
      <c r="A1919">
        <v>2344</v>
      </c>
      <c r="B1919" t="s">
        <v>5107</v>
      </c>
      <c r="C1919" t="s">
        <v>1059</v>
      </c>
      <c r="D1919" s="1">
        <v>43764</v>
      </c>
      <c r="E1919" s="1">
        <v>43900</v>
      </c>
      <c r="F1919" t="s">
        <v>3019</v>
      </c>
      <c r="G1919" t="s">
        <v>7145</v>
      </c>
      <c r="H1919" t="s">
        <v>7146</v>
      </c>
      <c r="I1919" t="s">
        <v>62</v>
      </c>
      <c r="J1919" t="s">
        <v>32</v>
      </c>
      <c r="K1919" t="str">
        <f>IF(employee_data3[[#This Row],[EmployeeStatus]]="Active", "Active", "Attrition")</f>
        <v>Active</v>
      </c>
      <c r="L1919" t="s">
        <v>33</v>
      </c>
      <c r="M1919" t="s">
        <v>34</v>
      </c>
      <c r="N1919" t="s">
        <v>35</v>
      </c>
      <c r="O1919" t="s">
        <v>140</v>
      </c>
      <c r="P1919" t="s">
        <v>7147</v>
      </c>
      <c r="Q1919" t="s">
        <v>38</v>
      </c>
      <c r="R1919" t="s">
        <v>504</v>
      </c>
      <c r="S1919" s="1">
        <v>33473</v>
      </c>
      <c r="T1919">
        <f>DATEDIF(employee_data3[[#This Row],[DOB]],DATE(2023, 1, 1), "Y")</f>
        <v>31</v>
      </c>
      <c r="U1919" t="str">
        <f>IF(employee_data3[[#This Row],[Age]]&lt;=25, "Remaja", IF(employee_data3[[#This Row],[Age]]&lt;=55, "Dewasa", "Lansia"))</f>
        <v>Dewasa</v>
      </c>
      <c r="V1919" t="s">
        <v>40</v>
      </c>
      <c r="W1919" t="s">
        <v>113</v>
      </c>
      <c r="X1919" t="s">
        <v>42</v>
      </c>
      <c r="Y1919">
        <v>42542</v>
      </c>
      <c r="Z1919" t="s">
        <v>74</v>
      </c>
      <c r="AA1919" t="s">
        <v>104</v>
      </c>
      <c r="AB1919" t="s">
        <v>45</v>
      </c>
      <c r="AC1919">
        <v>1</v>
      </c>
      <c r="AD1919" s="11">
        <f>(employee_data3[[#This Row],[Current Employee Rating]]-AVERAGE(employee_data3[Current Employee Rating]))/STDEV(employee_data3[Current Employee Rating])</f>
        <v>-1.9397532463940264</v>
      </c>
      <c r="AE1919" s="11" t="str">
        <f>IF(employee_data3[[#This Row],[Z Score]]&gt;3,"Yes","No")</f>
        <v>No</v>
      </c>
    </row>
    <row r="1920" spans="1:31" x14ac:dyDescent="0.3">
      <c r="A1920">
        <v>2345</v>
      </c>
      <c r="B1920" t="s">
        <v>7148</v>
      </c>
      <c r="C1920" t="s">
        <v>1433</v>
      </c>
      <c r="D1920" s="1">
        <v>44088</v>
      </c>
      <c r="E1920" s="1">
        <v>45076</v>
      </c>
      <c r="F1920" t="s">
        <v>3019</v>
      </c>
      <c r="G1920" t="s">
        <v>7149</v>
      </c>
      <c r="H1920" t="s">
        <v>7150</v>
      </c>
      <c r="I1920" t="s">
        <v>89</v>
      </c>
      <c r="J1920" t="s">
        <v>2300</v>
      </c>
      <c r="K1920" t="str">
        <f>IF(employee_data3[[#This Row],[EmployeeStatus]]="Active", "Active", "Attrition")</f>
        <v>Attrition</v>
      </c>
      <c r="L1920" t="s">
        <v>63</v>
      </c>
      <c r="M1920" t="s">
        <v>64</v>
      </c>
      <c r="N1920" t="s">
        <v>35</v>
      </c>
      <c r="O1920" t="s">
        <v>99</v>
      </c>
      <c r="P1920" t="s">
        <v>7151</v>
      </c>
      <c r="Q1920" t="s">
        <v>38</v>
      </c>
      <c r="R1920" t="s">
        <v>90</v>
      </c>
      <c r="S1920" s="1">
        <v>25943</v>
      </c>
      <c r="T1920">
        <f>DATEDIF(employee_data3[[#This Row],[DOB]],DATE(2023, 1, 1), "Y")</f>
        <v>51</v>
      </c>
      <c r="U1920" t="str">
        <f>IF(employee_data3[[#This Row],[Age]]&lt;=25, "Remaja", IF(employee_data3[[#This Row],[Age]]&lt;=55, "Dewasa", "Lansia"))</f>
        <v>Dewasa</v>
      </c>
      <c r="V1920" t="s">
        <v>40</v>
      </c>
      <c r="W1920" t="s">
        <v>205</v>
      </c>
      <c r="X1920" t="s">
        <v>42</v>
      </c>
      <c r="Y1920">
        <v>7521</v>
      </c>
      <c r="Z1920" t="s">
        <v>56</v>
      </c>
      <c r="AA1920" t="s">
        <v>84</v>
      </c>
      <c r="AB1920" t="s">
        <v>45</v>
      </c>
      <c r="AC1920">
        <v>2</v>
      </c>
      <c r="AD1920" s="11">
        <f>(employee_data3[[#This Row],[Current Employee Rating]]-AVERAGE(employee_data3[Current Employee Rating]))/STDEV(employee_data3[Current Employee Rating])</f>
        <v>-0.95460685411671475</v>
      </c>
      <c r="AE1920" s="11" t="str">
        <f>IF(employee_data3[[#This Row],[Z Score]]&gt;3,"Yes","No")</f>
        <v>No</v>
      </c>
    </row>
    <row r="1921" spans="1:31" x14ac:dyDescent="0.3">
      <c r="A1921">
        <v>2346</v>
      </c>
      <c r="B1921" t="s">
        <v>7152</v>
      </c>
      <c r="C1921" t="s">
        <v>93</v>
      </c>
      <c r="D1921" s="1">
        <v>45025</v>
      </c>
      <c r="E1921" s="1"/>
      <c r="F1921" t="s">
        <v>3019</v>
      </c>
      <c r="G1921" t="s">
        <v>7153</v>
      </c>
      <c r="H1921" t="s">
        <v>7154</v>
      </c>
      <c r="I1921" t="s">
        <v>31</v>
      </c>
      <c r="J1921" t="s">
        <v>32</v>
      </c>
      <c r="K1921" t="str">
        <f>IF(employee_data3[[#This Row],[EmployeeStatus]]="Active", "Active", "Attrition")</f>
        <v>Active</v>
      </c>
      <c r="L1921" t="s">
        <v>52</v>
      </c>
      <c r="M1921" t="s">
        <v>51</v>
      </c>
      <c r="N1921" t="s">
        <v>63</v>
      </c>
      <c r="O1921" t="s">
        <v>36</v>
      </c>
      <c r="P1921" t="s">
        <v>37</v>
      </c>
      <c r="Q1921" t="s">
        <v>38</v>
      </c>
      <c r="R1921" t="s">
        <v>90</v>
      </c>
      <c r="S1921" s="1">
        <v>30740</v>
      </c>
      <c r="T1921">
        <f>DATEDIF(employee_data3[[#This Row],[DOB]],DATE(2023, 1, 1), "Y")</f>
        <v>38</v>
      </c>
      <c r="U1921" t="str">
        <f>IF(employee_data3[[#This Row],[Age]]&lt;=25, "Remaja", IF(employee_data3[[#This Row],[Age]]&lt;=55, "Dewasa", "Lansia"))</f>
        <v>Dewasa</v>
      </c>
      <c r="V1921" t="s">
        <v>40</v>
      </c>
      <c r="W1921" t="s">
        <v>103</v>
      </c>
      <c r="X1921" t="s">
        <v>42</v>
      </c>
      <c r="Y1921">
        <v>9394</v>
      </c>
      <c r="Z1921" t="s">
        <v>56</v>
      </c>
      <c r="AA1921" t="s">
        <v>44</v>
      </c>
      <c r="AB1921" t="s">
        <v>45</v>
      </c>
      <c r="AC1921">
        <v>4</v>
      </c>
      <c r="AD1921" s="11">
        <f>(employee_data3[[#This Row],[Current Employee Rating]]-AVERAGE(employee_data3[Current Employee Rating]))/STDEV(employee_data3[Current Employee Rating])</f>
        <v>1.0156859304379084</v>
      </c>
      <c r="AE1921" s="11" t="str">
        <f>IF(employee_data3[[#This Row],[Z Score]]&gt;3,"Yes","No")</f>
        <v>No</v>
      </c>
    </row>
    <row r="1922" spans="1:31" x14ac:dyDescent="0.3">
      <c r="A1922">
        <v>2347</v>
      </c>
      <c r="B1922" t="s">
        <v>7155</v>
      </c>
      <c r="C1922" t="s">
        <v>3924</v>
      </c>
      <c r="D1922" s="1">
        <v>43763</v>
      </c>
      <c r="E1922" s="1"/>
      <c r="F1922" t="s">
        <v>3727</v>
      </c>
      <c r="G1922" t="s">
        <v>7156</v>
      </c>
      <c r="H1922" t="s">
        <v>7157</v>
      </c>
      <c r="I1922" t="s">
        <v>133</v>
      </c>
      <c r="J1922" t="s">
        <v>32</v>
      </c>
      <c r="K1922" t="str">
        <f>IF(employee_data3[[#This Row],[EmployeeStatus]]="Active", "Active", "Attrition")</f>
        <v>Active</v>
      </c>
      <c r="L1922" t="s">
        <v>63</v>
      </c>
      <c r="M1922" t="s">
        <v>51</v>
      </c>
      <c r="N1922" t="s">
        <v>52</v>
      </c>
      <c r="O1922" t="s">
        <v>36</v>
      </c>
      <c r="P1922" t="s">
        <v>37</v>
      </c>
      <c r="Q1922" t="s">
        <v>38</v>
      </c>
      <c r="R1922" t="s">
        <v>90</v>
      </c>
      <c r="S1922" s="1">
        <v>28436</v>
      </c>
      <c r="T1922">
        <f>DATEDIF(employee_data3[[#This Row],[DOB]],DATE(2023, 1, 1), "Y")</f>
        <v>45</v>
      </c>
      <c r="U1922" t="str">
        <f>IF(employee_data3[[#This Row],[Age]]&lt;=25, "Remaja", IF(employee_data3[[#This Row],[Age]]&lt;=55, "Dewasa", "Lansia"))</f>
        <v>Dewasa</v>
      </c>
      <c r="V1922" t="s">
        <v>40</v>
      </c>
      <c r="W1922" t="s">
        <v>83</v>
      </c>
      <c r="X1922" t="s">
        <v>42</v>
      </c>
      <c r="Y1922">
        <v>14720</v>
      </c>
      <c r="Z1922" t="s">
        <v>43</v>
      </c>
      <c r="AA1922" t="s">
        <v>75</v>
      </c>
      <c r="AB1922" t="s">
        <v>45</v>
      </c>
      <c r="AC1922">
        <v>1</v>
      </c>
      <c r="AD1922" s="11">
        <f>(employee_data3[[#This Row],[Current Employee Rating]]-AVERAGE(employee_data3[Current Employee Rating]))/STDEV(employee_data3[Current Employee Rating])</f>
        <v>-1.9397532463940264</v>
      </c>
      <c r="AE1922" s="11" t="str">
        <f>IF(employee_data3[[#This Row],[Z Score]]&gt;3,"Yes","No")</f>
        <v>No</v>
      </c>
    </row>
    <row r="1923" spans="1:31" x14ac:dyDescent="0.3">
      <c r="A1923">
        <v>2348</v>
      </c>
      <c r="B1923" t="s">
        <v>3004</v>
      </c>
      <c r="C1923" t="s">
        <v>7067</v>
      </c>
      <c r="D1923" s="1">
        <v>44737</v>
      </c>
      <c r="E1923" s="1"/>
      <c r="F1923" t="s">
        <v>1779</v>
      </c>
      <c r="G1923" t="s">
        <v>7158</v>
      </c>
      <c r="H1923" t="s">
        <v>7159</v>
      </c>
      <c r="I1923" t="s">
        <v>50</v>
      </c>
      <c r="J1923" t="s">
        <v>32</v>
      </c>
      <c r="K1923" t="str">
        <f>IF(employee_data3[[#This Row],[EmployeeStatus]]="Active", "Active", "Attrition")</f>
        <v>Active</v>
      </c>
      <c r="L1923" t="s">
        <v>52</v>
      </c>
      <c r="M1923" t="s">
        <v>34</v>
      </c>
      <c r="N1923" t="s">
        <v>63</v>
      </c>
      <c r="O1923" t="s">
        <v>36</v>
      </c>
      <c r="P1923" t="s">
        <v>37</v>
      </c>
      <c r="Q1923" t="s">
        <v>38</v>
      </c>
      <c r="R1923" t="s">
        <v>90</v>
      </c>
      <c r="S1923" s="1">
        <v>27811</v>
      </c>
      <c r="T1923">
        <f>DATEDIF(employee_data3[[#This Row],[DOB]],DATE(2023, 1, 1), "Y")</f>
        <v>46</v>
      </c>
      <c r="U1923" t="str">
        <f>IF(employee_data3[[#This Row],[Age]]&lt;=25, "Remaja", IF(employee_data3[[#This Row],[Age]]&lt;=55, "Dewasa", "Lansia"))</f>
        <v>Dewasa</v>
      </c>
      <c r="V1923" t="s">
        <v>40</v>
      </c>
      <c r="W1923" t="s">
        <v>103</v>
      </c>
      <c r="X1923" t="s">
        <v>55</v>
      </c>
      <c r="Y1923">
        <v>85605</v>
      </c>
      <c r="Z1923" t="s">
        <v>128</v>
      </c>
      <c r="AA1923" t="s">
        <v>75</v>
      </c>
      <c r="AB1923" t="s">
        <v>45</v>
      </c>
      <c r="AC1923">
        <v>1</v>
      </c>
      <c r="AD1923" s="11">
        <f>(employee_data3[[#This Row],[Current Employee Rating]]-AVERAGE(employee_data3[Current Employee Rating]))/STDEV(employee_data3[Current Employee Rating])</f>
        <v>-1.9397532463940264</v>
      </c>
      <c r="AE1923" s="11" t="str">
        <f>IF(employee_data3[[#This Row],[Z Score]]&gt;3,"Yes","No")</f>
        <v>No</v>
      </c>
    </row>
    <row r="1924" spans="1:31" x14ac:dyDescent="0.3">
      <c r="A1924">
        <v>2349</v>
      </c>
      <c r="B1924" t="s">
        <v>1160</v>
      </c>
      <c r="C1924" t="s">
        <v>674</v>
      </c>
      <c r="D1924" s="1">
        <v>44952</v>
      </c>
      <c r="E1924" s="1">
        <v>44984</v>
      </c>
      <c r="F1924" t="s">
        <v>1779</v>
      </c>
      <c r="G1924" t="s">
        <v>7160</v>
      </c>
      <c r="H1924" t="s">
        <v>7161</v>
      </c>
      <c r="I1924" t="s">
        <v>139</v>
      </c>
      <c r="J1924" t="s">
        <v>32</v>
      </c>
      <c r="K1924" t="str">
        <f>IF(employee_data3[[#This Row],[EmployeeStatus]]="Active", "Active", "Attrition")</f>
        <v>Active</v>
      </c>
      <c r="L1924" t="s">
        <v>52</v>
      </c>
      <c r="M1924" t="s">
        <v>34</v>
      </c>
      <c r="N1924" t="s">
        <v>63</v>
      </c>
      <c r="O1924" t="s">
        <v>175</v>
      </c>
      <c r="P1924" t="s">
        <v>7162</v>
      </c>
      <c r="Q1924" t="s">
        <v>38</v>
      </c>
      <c r="R1924" t="s">
        <v>81</v>
      </c>
      <c r="S1924" s="1">
        <v>20609</v>
      </c>
      <c r="T1924">
        <f>DATEDIF(employee_data3[[#This Row],[DOB]],DATE(2023, 1, 1), "Y")</f>
        <v>66</v>
      </c>
      <c r="U1924" t="str">
        <f>IF(employee_data3[[#This Row],[Age]]&lt;=25, "Remaja", IF(employee_data3[[#This Row],[Age]]&lt;=55, "Dewasa", "Lansia"))</f>
        <v>Lansia</v>
      </c>
      <c r="V1924" t="s">
        <v>40</v>
      </c>
      <c r="W1924" t="s">
        <v>83</v>
      </c>
      <c r="X1924" t="s">
        <v>55</v>
      </c>
      <c r="Y1924">
        <v>38286</v>
      </c>
      <c r="Z1924" t="s">
        <v>93</v>
      </c>
      <c r="AA1924" t="s">
        <v>44</v>
      </c>
      <c r="AB1924" t="s">
        <v>45</v>
      </c>
      <c r="AC1924">
        <v>4</v>
      </c>
      <c r="AD1924" s="11">
        <f>(employee_data3[[#This Row],[Current Employee Rating]]-AVERAGE(employee_data3[Current Employee Rating]))/STDEV(employee_data3[Current Employee Rating])</f>
        <v>1.0156859304379084</v>
      </c>
      <c r="AE1924" s="11" t="str">
        <f>IF(employee_data3[[#This Row],[Z Score]]&gt;3,"Yes","No")</f>
        <v>No</v>
      </c>
    </row>
    <row r="1925" spans="1:31" x14ac:dyDescent="0.3">
      <c r="A1925">
        <v>2350</v>
      </c>
      <c r="B1925" t="s">
        <v>1960</v>
      </c>
      <c r="C1925" t="s">
        <v>7163</v>
      </c>
      <c r="D1925" s="1">
        <v>43880</v>
      </c>
      <c r="E1925" s="1"/>
      <c r="F1925" t="s">
        <v>1779</v>
      </c>
      <c r="G1925" t="s">
        <v>7164</v>
      </c>
      <c r="H1925" t="s">
        <v>7165</v>
      </c>
      <c r="I1925" t="s">
        <v>80</v>
      </c>
      <c r="J1925" t="s">
        <v>32</v>
      </c>
      <c r="K1925" t="str">
        <f>IF(employee_data3[[#This Row],[EmployeeStatus]]="Active", "Active", "Attrition")</f>
        <v>Active</v>
      </c>
      <c r="L1925" t="s">
        <v>52</v>
      </c>
      <c r="M1925" t="s">
        <v>51</v>
      </c>
      <c r="N1925" t="s">
        <v>35</v>
      </c>
      <c r="O1925" t="s">
        <v>36</v>
      </c>
      <c r="P1925" t="s">
        <v>37</v>
      </c>
      <c r="Q1925" t="s">
        <v>1843</v>
      </c>
      <c r="R1925" t="s">
        <v>305</v>
      </c>
      <c r="S1925" s="1">
        <v>26778</v>
      </c>
      <c r="T1925">
        <f>DATEDIF(employee_data3[[#This Row],[DOB]],DATE(2023, 1, 1), "Y")</f>
        <v>49</v>
      </c>
      <c r="U1925" t="str">
        <f>IF(employee_data3[[#This Row],[Age]]&lt;=25, "Remaja", IF(employee_data3[[#This Row],[Age]]&lt;=55, "Dewasa", "Lansia"))</f>
        <v>Dewasa</v>
      </c>
      <c r="V1925" t="s">
        <v>40</v>
      </c>
      <c r="W1925" t="s">
        <v>83</v>
      </c>
      <c r="X1925" t="s">
        <v>55</v>
      </c>
      <c r="Y1925">
        <v>59836</v>
      </c>
      <c r="Z1925" t="s">
        <v>93</v>
      </c>
      <c r="AA1925" t="s">
        <v>104</v>
      </c>
      <c r="AB1925" t="s">
        <v>45</v>
      </c>
      <c r="AC1925">
        <v>2</v>
      </c>
      <c r="AD1925" s="11">
        <f>(employee_data3[[#This Row],[Current Employee Rating]]-AVERAGE(employee_data3[Current Employee Rating]))/STDEV(employee_data3[Current Employee Rating])</f>
        <v>-0.95460685411671475</v>
      </c>
      <c r="AE1925" s="11" t="str">
        <f>IF(employee_data3[[#This Row],[Z Score]]&gt;3,"Yes","No")</f>
        <v>No</v>
      </c>
    </row>
    <row r="1926" spans="1:31" x14ac:dyDescent="0.3">
      <c r="A1926">
        <v>2351</v>
      </c>
      <c r="B1926" t="s">
        <v>7166</v>
      </c>
      <c r="C1926" t="s">
        <v>4694</v>
      </c>
      <c r="D1926" s="1">
        <v>43823</v>
      </c>
      <c r="E1926" s="1">
        <v>44003</v>
      </c>
      <c r="F1926" t="s">
        <v>2309</v>
      </c>
      <c r="G1926" t="s">
        <v>7167</v>
      </c>
      <c r="H1926" t="s">
        <v>7168</v>
      </c>
      <c r="I1926" t="s">
        <v>50</v>
      </c>
      <c r="J1926" t="s">
        <v>32</v>
      </c>
      <c r="K1926" t="str">
        <f>IF(employee_data3[[#This Row],[EmployeeStatus]]="Active", "Active", "Attrition")</f>
        <v>Active</v>
      </c>
      <c r="L1926" t="s">
        <v>33</v>
      </c>
      <c r="M1926" t="s">
        <v>64</v>
      </c>
      <c r="N1926" t="s">
        <v>35</v>
      </c>
      <c r="O1926" t="s">
        <v>140</v>
      </c>
      <c r="P1926" t="s">
        <v>7169</v>
      </c>
      <c r="Q1926" t="s">
        <v>38</v>
      </c>
      <c r="R1926" t="s">
        <v>111</v>
      </c>
      <c r="S1926" s="1">
        <v>15764</v>
      </c>
      <c r="T1926">
        <f>DATEDIF(employee_data3[[#This Row],[DOB]],DATE(2023, 1, 1), "Y")</f>
        <v>79</v>
      </c>
      <c r="U1926" t="str">
        <f>IF(employee_data3[[#This Row],[Age]]&lt;=25, "Remaja", IF(employee_data3[[#This Row],[Age]]&lt;=55, "Dewasa", "Lansia"))</f>
        <v>Lansia</v>
      </c>
      <c r="V1926" t="s">
        <v>40</v>
      </c>
      <c r="W1926" t="s">
        <v>103</v>
      </c>
      <c r="X1926" t="s">
        <v>55</v>
      </c>
      <c r="Y1926">
        <v>25767</v>
      </c>
      <c r="Z1926" t="s">
        <v>56</v>
      </c>
      <c r="AA1926" t="s">
        <v>44</v>
      </c>
      <c r="AB1926" t="s">
        <v>45</v>
      </c>
      <c r="AC1926">
        <v>4</v>
      </c>
      <c r="AD1926" s="11">
        <f>(employee_data3[[#This Row],[Current Employee Rating]]-AVERAGE(employee_data3[Current Employee Rating]))/STDEV(employee_data3[Current Employee Rating])</f>
        <v>1.0156859304379084</v>
      </c>
      <c r="AE1926" s="11" t="str">
        <f>IF(employee_data3[[#This Row],[Z Score]]&gt;3,"Yes","No")</f>
        <v>No</v>
      </c>
    </row>
    <row r="1927" spans="1:31" x14ac:dyDescent="0.3">
      <c r="A1927">
        <v>2352</v>
      </c>
      <c r="B1927" t="s">
        <v>7170</v>
      </c>
      <c r="C1927" t="s">
        <v>601</v>
      </c>
      <c r="D1927" s="1">
        <v>44120</v>
      </c>
      <c r="E1927" s="1">
        <v>44150</v>
      </c>
      <c r="F1927" t="s">
        <v>2309</v>
      </c>
      <c r="G1927" t="s">
        <v>7171</v>
      </c>
      <c r="H1927" t="s">
        <v>7172</v>
      </c>
      <c r="I1927" t="s">
        <v>139</v>
      </c>
      <c r="J1927" t="s">
        <v>32</v>
      </c>
      <c r="K1927" t="str">
        <f>IF(employee_data3[[#This Row],[EmployeeStatus]]="Active", "Active", "Attrition")</f>
        <v>Active</v>
      </c>
      <c r="L1927" t="s">
        <v>63</v>
      </c>
      <c r="M1927" t="s">
        <v>64</v>
      </c>
      <c r="N1927" t="s">
        <v>35</v>
      </c>
      <c r="O1927" t="s">
        <v>140</v>
      </c>
      <c r="P1927" t="s">
        <v>7173</v>
      </c>
      <c r="Q1927" t="s">
        <v>38</v>
      </c>
      <c r="R1927" t="s">
        <v>81</v>
      </c>
      <c r="S1927" s="1">
        <v>34334</v>
      </c>
      <c r="T1927">
        <f>DATEDIF(employee_data3[[#This Row],[DOB]],DATE(2023, 1, 1), "Y")</f>
        <v>29</v>
      </c>
      <c r="U1927" t="str">
        <f>IF(employee_data3[[#This Row],[Age]]&lt;=25, "Remaja", IF(employee_data3[[#This Row],[Age]]&lt;=55, "Dewasa", "Lansia"))</f>
        <v>Dewasa</v>
      </c>
      <c r="V1927" t="s">
        <v>40</v>
      </c>
      <c r="W1927" t="s">
        <v>163</v>
      </c>
      <c r="X1927" t="s">
        <v>55</v>
      </c>
      <c r="Y1927">
        <v>19689</v>
      </c>
      <c r="Z1927" t="s">
        <v>43</v>
      </c>
      <c r="AA1927" t="s">
        <v>44</v>
      </c>
      <c r="AB1927" t="s">
        <v>45</v>
      </c>
      <c r="AC1927">
        <v>2</v>
      </c>
      <c r="AD1927" s="11">
        <f>(employee_data3[[#This Row],[Current Employee Rating]]-AVERAGE(employee_data3[Current Employee Rating]))/STDEV(employee_data3[Current Employee Rating])</f>
        <v>-0.95460685411671475</v>
      </c>
      <c r="AE1927" s="11" t="str">
        <f>IF(employee_data3[[#This Row],[Z Score]]&gt;3,"Yes","No")</f>
        <v>No</v>
      </c>
    </row>
    <row r="1928" spans="1:31" x14ac:dyDescent="0.3">
      <c r="A1928">
        <v>2353</v>
      </c>
      <c r="B1928" t="s">
        <v>7174</v>
      </c>
      <c r="C1928" t="s">
        <v>2216</v>
      </c>
      <c r="D1928" s="1">
        <v>43350</v>
      </c>
      <c r="E1928" s="1"/>
      <c r="F1928" t="s">
        <v>2329</v>
      </c>
      <c r="G1928" t="s">
        <v>7175</v>
      </c>
      <c r="H1928" t="s">
        <v>7176</v>
      </c>
      <c r="I1928" t="s">
        <v>80</v>
      </c>
      <c r="J1928" t="s">
        <v>32</v>
      </c>
      <c r="K1928" t="str">
        <f>IF(employee_data3[[#This Row],[EmployeeStatus]]="Active", "Active", "Attrition")</f>
        <v>Active</v>
      </c>
      <c r="L1928" t="s">
        <v>52</v>
      </c>
      <c r="M1928" t="s">
        <v>64</v>
      </c>
      <c r="N1928" t="s">
        <v>63</v>
      </c>
      <c r="O1928" t="s">
        <v>36</v>
      </c>
      <c r="P1928" t="s">
        <v>37</v>
      </c>
      <c r="Q1928" t="s">
        <v>170</v>
      </c>
      <c r="R1928" t="s">
        <v>90</v>
      </c>
      <c r="S1928" s="1">
        <v>35637</v>
      </c>
      <c r="T1928">
        <f>DATEDIF(employee_data3[[#This Row],[DOB]],DATE(2023, 1, 1), "Y")</f>
        <v>25</v>
      </c>
      <c r="U1928" t="str">
        <f>IF(employee_data3[[#This Row],[Age]]&lt;=25, "Remaja", IF(employee_data3[[#This Row],[Age]]&lt;=55, "Dewasa", "Lansia"))</f>
        <v>Remaja</v>
      </c>
      <c r="V1928" t="s">
        <v>40</v>
      </c>
      <c r="W1928" t="s">
        <v>226</v>
      </c>
      <c r="X1928" t="s">
        <v>42</v>
      </c>
      <c r="Y1928">
        <v>19035</v>
      </c>
      <c r="Z1928" t="s">
        <v>56</v>
      </c>
      <c r="AA1928" t="s">
        <v>84</v>
      </c>
      <c r="AB1928" t="s">
        <v>45</v>
      </c>
      <c r="AC1928">
        <v>2</v>
      </c>
      <c r="AD1928" s="11">
        <f>(employee_data3[[#This Row],[Current Employee Rating]]-AVERAGE(employee_data3[Current Employee Rating]))/STDEV(employee_data3[Current Employee Rating])</f>
        <v>-0.95460685411671475</v>
      </c>
      <c r="AE1928" s="11" t="str">
        <f>IF(employee_data3[[#This Row],[Z Score]]&gt;3,"Yes","No")</f>
        <v>No</v>
      </c>
    </row>
    <row r="1929" spans="1:31" x14ac:dyDescent="0.3">
      <c r="A1929">
        <v>2354</v>
      </c>
      <c r="B1929" t="s">
        <v>982</v>
      </c>
      <c r="C1929" t="s">
        <v>6241</v>
      </c>
      <c r="D1929" s="1">
        <v>44568</v>
      </c>
      <c r="E1929" s="1">
        <v>44741</v>
      </c>
      <c r="F1929" t="s">
        <v>2309</v>
      </c>
      <c r="G1929" t="s">
        <v>7177</v>
      </c>
      <c r="H1929" t="s">
        <v>7178</v>
      </c>
      <c r="I1929" t="s">
        <v>168</v>
      </c>
      <c r="J1929" t="s">
        <v>32</v>
      </c>
      <c r="K1929" t="str">
        <f>IF(employee_data3[[#This Row],[EmployeeStatus]]="Active", "Active", "Attrition")</f>
        <v>Active</v>
      </c>
      <c r="L1929" t="s">
        <v>52</v>
      </c>
      <c r="M1929" t="s">
        <v>34</v>
      </c>
      <c r="N1929" t="s">
        <v>63</v>
      </c>
      <c r="O1929" t="s">
        <v>140</v>
      </c>
      <c r="P1929" t="s">
        <v>7179</v>
      </c>
      <c r="Q1929" t="s">
        <v>170</v>
      </c>
      <c r="R1929" t="s">
        <v>305</v>
      </c>
      <c r="S1929" s="1">
        <v>26178</v>
      </c>
      <c r="T1929">
        <f>DATEDIF(employee_data3[[#This Row],[DOB]],DATE(2023, 1, 1), "Y")</f>
        <v>51</v>
      </c>
      <c r="U1929" t="str">
        <f>IF(employee_data3[[#This Row],[Age]]&lt;=25, "Remaja", IF(employee_data3[[#This Row],[Age]]&lt;=55, "Dewasa", "Lansia"))</f>
        <v>Dewasa</v>
      </c>
      <c r="V1929" t="s">
        <v>40</v>
      </c>
      <c r="W1929" t="s">
        <v>73</v>
      </c>
      <c r="X1929" t="s">
        <v>42</v>
      </c>
      <c r="Y1929">
        <v>61793</v>
      </c>
      <c r="Z1929" t="s">
        <v>43</v>
      </c>
      <c r="AA1929" t="s">
        <v>104</v>
      </c>
      <c r="AB1929" t="s">
        <v>45</v>
      </c>
      <c r="AC1929">
        <v>2</v>
      </c>
      <c r="AD1929" s="11">
        <f>(employee_data3[[#This Row],[Current Employee Rating]]-AVERAGE(employee_data3[Current Employee Rating]))/STDEV(employee_data3[Current Employee Rating])</f>
        <v>-0.95460685411671475</v>
      </c>
      <c r="AE1929" s="11" t="str">
        <f>IF(employee_data3[[#This Row],[Z Score]]&gt;3,"Yes","No")</f>
        <v>No</v>
      </c>
    </row>
    <row r="1930" spans="1:31" x14ac:dyDescent="0.3">
      <c r="A1930">
        <v>2355</v>
      </c>
      <c r="B1930" t="s">
        <v>7180</v>
      </c>
      <c r="C1930" t="s">
        <v>2959</v>
      </c>
      <c r="D1930" s="1">
        <v>43549</v>
      </c>
      <c r="E1930" s="1">
        <v>43578</v>
      </c>
      <c r="F1930" t="s">
        <v>2309</v>
      </c>
      <c r="G1930" t="s">
        <v>7181</v>
      </c>
      <c r="H1930" t="s">
        <v>7182</v>
      </c>
      <c r="I1930" t="s">
        <v>98</v>
      </c>
      <c r="J1930" t="s">
        <v>32</v>
      </c>
      <c r="K1930" t="str">
        <f>IF(employee_data3[[#This Row],[EmployeeStatus]]="Active", "Active", "Attrition")</f>
        <v>Active</v>
      </c>
      <c r="L1930" t="s">
        <v>33</v>
      </c>
      <c r="M1930" t="s">
        <v>34</v>
      </c>
      <c r="N1930" t="s">
        <v>35</v>
      </c>
      <c r="O1930" t="s">
        <v>140</v>
      </c>
      <c r="P1930" t="s">
        <v>7183</v>
      </c>
      <c r="Q1930" t="s">
        <v>170</v>
      </c>
      <c r="R1930" t="s">
        <v>90</v>
      </c>
      <c r="S1930" s="1">
        <v>15723</v>
      </c>
      <c r="T1930">
        <f>DATEDIF(employee_data3[[#This Row],[DOB]],DATE(2023, 1, 1), "Y")</f>
        <v>79</v>
      </c>
      <c r="U1930" t="str">
        <f>IF(employee_data3[[#This Row],[Age]]&lt;=25, "Remaja", IF(employee_data3[[#This Row],[Age]]&lt;=55, "Dewasa", "Lansia"))</f>
        <v>Lansia</v>
      </c>
      <c r="V1930" t="s">
        <v>40</v>
      </c>
      <c r="W1930" t="s">
        <v>7184</v>
      </c>
      <c r="X1930" t="s">
        <v>55</v>
      </c>
      <c r="Y1930">
        <v>91193</v>
      </c>
      <c r="Z1930" t="s">
        <v>128</v>
      </c>
      <c r="AA1930" t="s">
        <v>75</v>
      </c>
      <c r="AB1930" t="s">
        <v>45</v>
      </c>
      <c r="AC1930">
        <v>1</v>
      </c>
      <c r="AD1930" s="11">
        <f>(employee_data3[[#This Row],[Current Employee Rating]]-AVERAGE(employee_data3[Current Employee Rating]))/STDEV(employee_data3[Current Employee Rating])</f>
        <v>-1.9397532463940264</v>
      </c>
      <c r="AE1930" s="11" t="str">
        <f>IF(employee_data3[[#This Row],[Z Score]]&gt;3,"Yes","No")</f>
        <v>No</v>
      </c>
    </row>
    <row r="1931" spans="1:31" x14ac:dyDescent="0.3">
      <c r="A1931">
        <v>2356</v>
      </c>
      <c r="B1931" t="s">
        <v>7185</v>
      </c>
      <c r="C1931" t="s">
        <v>7186</v>
      </c>
      <c r="D1931" s="1">
        <v>44518</v>
      </c>
      <c r="E1931" s="1">
        <v>44912</v>
      </c>
      <c r="F1931" t="s">
        <v>2309</v>
      </c>
      <c r="G1931" t="s">
        <v>7187</v>
      </c>
      <c r="H1931" t="s">
        <v>7188</v>
      </c>
      <c r="I1931" t="s">
        <v>118</v>
      </c>
      <c r="J1931" t="s">
        <v>32</v>
      </c>
      <c r="K1931" t="str">
        <f>IF(employee_data3[[#This Row],[EmployeeStatus]]="Active", "Active", "Attrition")</f>
        <v>Active</v>
      </c>
      <c r="L1931" t="s">
        <v>52</v>
      </c>
      <c r="M1931" t="s">
        <v>34</v>
      </c>
      <c r="N1931" t="s">
        <v>35</v>
      </c>
      <c r="O1931" t="s">
        <v>140</v>
      </c>
      <c r="P1931" t="s">
        <v>7189</v>
      </c>
      <c r="Q1931" t="s">
        <v>170</v>
      </c>
      <c r="R1931" t="s">
        <v>332</v>
      </c>
      <c r="S1931" s="1">
        <v>20284</v>
      </c>
      <c r="T1931">
        <f>DATEDIF(employee_data3[[#This Row],[DOB]],DATE(2023, 1, 1), "Y")</f>
        <v>67</v>
      </c>
      <c r="U1931" t="str">
        <f>IF(employee_data3[[#This Row],[Age]]&lt;=25, "Remaja", IF(employee_data3[[#This Row],[Age]]&lt;=55, "Dewasa", "Lansia"))</f>
        <v>Lansia</v>
      </c>
      <c r="V1931" t="s">
        <v>40</v>
      </c>
      <c r="W1931" t="s">
        <v>83</v>
      </c>
      <c r="X1931" t="s">
        <v>55</v>
      </c>
      <c r="Y1931">
        <v>11058</v>
      </c>
      <c r="Z1931" t="s">
        <v>93</v>
      </c>
      <c r="AA1931" t="s">
        <v>75</v>
      </c>
      <c r="AB1931" t="s">
        <v>45</v>
      </c>
      <c r="AC1931">
        <v>4</v>
      </c>
      <c r="AD1931" s="11">
        <f>(employee_data3[[#This Row],[Current Employee Rating]]-AVERAGE(employee_data3[Current Employee Rating]))/STDEV(employee_data3[Current Employee Rating])</f>
        <v>1.0156859304379084</v>
      </c>
      <c r="AE1931" s="11" t="str">
        <f>IF(employee_data3[[#This Row],[Z Score]]&gt;3,"Yes","No")</f>
        <v>No</v>
      </c>
    </row>
    <row r="1932" spans="1:31" x14ac:dyDescent="0.3">
      <c r="A1932">
        <v>2357</v>
      </c>
      <c r="B1932" t="s">
        <v>4126</v>
      </c>
      <c r="C1932" t="s">
        <v>2312</v>
      </c>
      <c r="D1932" s="1">
        <v>44926</v>
      </c>
      <c r="E1932" s="1">
        <v>45128</v>
      </c>
      <c r="F1932" t="s">
        <v>3019</v>
      </c>
      <c r="G1932" t="s">
        <v>7190</v>
      </c>
      <c r="H1932" t="s">
        <v>7191</v>
      </c>
      <c r="I1932" t="s">
        <v>62</v>
      </c>
      <c r="J1932" t="s">
        <v>32</v>
      </c>
      <c r="K1932" t="str">
        <f>IF(employee_data3[[#This Row],[EmployeeStatus]]="Active", "Active", "Attrition")</f>
        <v>Active</v>
      </c>
      <c r="L1932" t="s">
        <v>33</v>
      </c>
      <c r="M1932" t="s">
        <v>64</v>
      </c>
      <c r="N1932" t="s">
        <v>35</v>
      </c>
      <c r="O1932" t="s">
        <v>99</v>
      </c>
      <c r="P1932" t="s">
        <v>7192</v>
      </c>
      <c r="Q1932" t="s">
        <v>38</v>
      </c>
      <c r="R1932" t="s">
        <v>81</v>
      </c>
      <c r="S1932" s="1">
        <v>15964</v>
      </c>
      <c r="T1932">
        <f>DATEDIF(employee_data3[[#This Row],[DOB]],DATE(2023, 1, 1), "Y")</f>
        <v>79</v>
      </c>
      <c r="U1932" t="str">
        <f>IF(employee_data3[[#This Row],[Age]]&lt;=25, "Remaja", IF(employee_data3[[#This Row],[Age]]&lt;=55, "Dewasa", "Lansia"))</f>
        <v>Lansia</v>
      </c>
      <c r="V1932" t="s">
        <v>40</v>
      </c>
      <c r="W1932" t="s">
        <v>226</v>
      </c>
      <c r="X1932" t="s">
        <v>42</v>
      </c>
      <c r="Y1932">
        <v>48133</v>
      </c>
      <c r="Z1932" t="s">
        <v>93</v>
      </c>
      <c r="AA1932" t="s">
        <v>84</v>
      </c>
      <c r="AB1932" t="s">
        <v>45</v>
      </c>
      <c r="AC1932">
        <v>1</v>
      </c>
      <c r="AD1932" s="11">
        <f>(employee_data3[[#This Row],[Current Employee Rating]]-AVERAGE(employee_data3[Current Employee Rating]))/STDEV(employee_data3[Current Employee Rating])</f>
        <v>-1.9397532463940264</v>
      </c>
      <c r="AE1932" s="11" t="str">
        <f>IF(employee_data3[[#This Row],[Z Score]]&gt;3,"Yes","No")</f>
        <v>No</v>
      </c>
    </row>
    <row r="1933" spans="1:31" x14ac:dyDescent="0.3">
      <c r="A1933">
        <v>2358</v>
      </c>
      <c r="B1933" t="s">
        <v>7193</v>
      </c>
      <c r="C1933" t="s">
        <v>5799</v>
      </c>
      <c r="D1933" s="1">
        <v>43965</v>
      </c>
      <c r="E1933" s="1">
        <v>44894</v>
      </c>
      <c r="F1933" t="s">
        <v>3019</v>
      </c>
      <c r="G1933" t="s">
        <v>7194</v>
      </c>
      <c r="H1933" t="s">
        <v>7195</v>
      </c>
      <c r="I1933" t="s">
        <v>168</v>
      </c>
      <c r="J1933" t="s">
        <v>32</v>
      </c>
      <c r="K1933" t="str">
        <f>IF(employee_data3[[#This Row],[EmployeeStatus]]="Active", "Active", "Attrition")</f>
        <v>Active</v>
      </c>
      <c r="L1933" t="s">
        <v>52</v>
      </c>
      <c r="M1933" t="s">
        <v>64</v>
      </c>
      <c r="N1933" t="s">
        <v>35</v>
      </c>
      <c r="O1933" t="s">
        <v>99</v>
      </c>
      <c r="P1933" t="s">
        <v>7196</v>
      </c>
      <c r="Q1933" t="s">
        <v>38</v>
      </c>
      <c r="R1933" t="s">
        <v>119</v>
      </c>
      <c r="S1933" s="1">
        <v>34048</v>
      </c>
      <c r="T1933">
        <f>DATEDIF(employee_data3[[#This Row],[DOB]],DATE(2023, 1, 1), "Y")</f>
        <v>29</v>
      </c>
      <c r="U1933" t="str">
        <f>IF(employee_data3[[#This Row],[Age]]&lt;=25, "Remaja", IF(employee_data3[[#This Row],[Age]]&lt;=55, "Dewasa", "Lansia"))</f>
        <v>Dewasa</v>
      </c>
      <c r="V1933" t="s">
        <v>40</v>
      </c>
      <c r="W1933" t="s">
        <v>121</v>
      </c>
      <c r="X1933" t="s">
        <v>55</v>
      </c>
      <c r="Y1933">
        <v>14776</v>
      </c>
      <c r="Z1933" t="s">
        <v>93</v>
      </c>
      <c r="AA1933" t="s">
        <v>84</v>
      </c>
      <c r="AB1933" t="s">
        <v>45</v>
      </c>
      <c r="AC1933">
        <v>4</v>
      </c>
      <c r="AD1933" s="11">
        <f>(employee_data3[[#This Row],[Current Employee Rating]]-AVERAGE(employee_data3[Current Employee Rating]))/STDEV(employee_data3[Current Employee Rating])</f>
        <v>1.0156859304379084</v>
      </c>
      <c r="AE1933" s="11" t="str">
        <f>IF(employee_data3[[#This Row],[Z Score]]&gt;3,"Yes","No")</f>
        <v>No</v>
      </c>
    </row>
    <row r="1934" spans="1:31" x14ac:dyDescent="0.3">
      <c r="A1934">
        <v>2359</v>
      </c>
      <c r="B1934" t="s">
        <v>6742</v>
      </c>
      <c r="C1934" t="s">
        <v>6249</v>
      </c>
      <c r="D1934" s="1">
        <v>44178</v>
      </c>
      <c r="E1934" s="1">
        <v>44969</v>
      </c>
      <c r="F1934" t="s">
        <v>3019</v>
      </c>
      <c r="G1934" t="s">
        <v>7197</v>
      </c>
      <c r="H1934" t="s">
        <v>7198</v>
      </c>
      <c r="I1934" t="s">
        <v>133</v>
      </c>
      <c r="J1934" t="s">
        <v>32</v>
      </c>
      <c r="K1934" t="str">
        <f>IF(employee_data3[[#This Row],[EmployeeStatus]]="Active", "Active", "Attrition")</f>
        <v>Active</v>
      </c>
      <c r="L1934" t="s">
        <v>63</v>
      </c>
      <c r="M1934" t="s">
        <v>64</v>
      </c>
      <c r="N1934" t="s">
        <v>52</v>
      </c>
      <c r="O1934" t="s">
        <v>140</v>
      </c>
      <c r="P1934" t="s">
        <v>7199</v>
      </c>
      <c r="Q1934" t="s">
        <v>38</v>
      </c>
      <c r="R1934" t="s">
        <v>111</v>
      </c>
      <c r="S1934" s="1">
        <v>35247</v>
      </c>
      <c r="T1934">
        <f>DATEDIF(employee_data3[[#This Row],[DOB]],DATE(2023, 1, 1), "Y")</f>
        <v>26</v>
      </c>
      <c r="U1934" t="str">
        <f>IF(employee_data3[[#This Row],[Age]]&lt;=25, "Remaja", IF(employee_data3[[#This Row],[Age]]&lt;=55, "Dewasa", "Lansia"))</f>
        <v>Dewasa</v>
      </c>
      <c r="V1934" t="s">
        <v>40</v>
      </c>
      <c r="W1934" t="s">
        <v>419</v>
      </c>
      <c r="X1934" t="s">
        <v>42</v>
      </c>
      <c r="Y1934">
        <v>87985</v>
      </c>
      <c r="Z1934" t="s">
        <v>74</v>
      </c>
      <c r="AA1934" t="s">
        <v>84</v>
      </c>
      <c r="AB1934" t="s">
        <v>45</v>
      </c>
      <c r="AC1934">
        <v>2</v>
      </c>
      <c r="AD1934" s="11">
        <f>(employee_data3[[#This Row],[Current Employee Rating]]-AVERAGE(employee_data3[Current Employee Rating]))/STDEV(employee_data3[Current Employee Rating])</f>
        <v>-0.95460685411671475</v>
      </c>
      <c r="AE1934" s="11" t="str">
        <f>IF(employee_data3[[#This Row],[Z Score]]&gt;3,"Yes","No")</f>
        <v>No</v>
      </c>
    </row>
    <row r="1935" spans="1:31" x14ac:dyDescent="0.3">
      <c r="A1935">
        <v>2360</v>
      </c>
      <c r="B1935" t="s">
        <v>6064</v>
      </c>
      <c r="C1935" t="s">
        <v>5322</v>
      </c>
      <c r="D1935" s="1">
        <v>44516</v>
      </c>
      <c r="E1935" s="1">
        <v>44888</v>
      </c>
      <c r="F1935" t="s">
        <v>3019</v>
      </c>
      <c r="G1935" t="s">
        <v>7200</v>
      </c>
      <c r="H1935" t="s">
        <v>7201</v>
      </c>
      <c r="I1935" t="s">
        <v>80</v>
      </c>
      <c r="J1935" t="s">
        <v>745</v>
      </c>
      <c r="K1935" t="str">
        <f>IF(employee_data3[[#This Row],[EmployeeStatus]]="Active", "Active", "Attrition")</f>
        <v>Attrition</v>
      </c>
      <c r="L1935" t="s">
        <v>52</v>
      </c>
      <c r="M1935" t="s">
        <v>64</v>
      </c>
      <c r="N1935" t="s">
        <v>52</v>
      </c>
      <c r="O1935" t="s">
        <v>175</v>
      </c>
      <c r="P1935" t="s">
        <v>7202</v>
      </c>
      <c r="Q1935" t="s">
        <v>38</v>
      </c>
      <c r="R1935" t="s">
        <v>231</v>
      </c>
      <c r="S1935" s="1">
        <v>33152</v>
      </c>
      <c r="T1935">
        <f>DATEDIF(employee_data3[[#This Row],[DOB]],DATE(2023, 1, 1), "Y")</f>
        <v>32</v>
      </c>
      <c r="U1935" t="str">
        <f>IF(employee_data3[[#This Row],[Age]]&lt;=25, "Remaja", IF(employee_data3[[#This Row],[Age]]&lt;=55, "Dewasa", "Lansia"))</f>
        <v>Dewasa</v>
      </c>
      <c r="V1935" t="s">
        <v>40</v>
      </c>
      <c r="W1935" t="s">
        <v>113</v>
      </c>
      <c r="X1935" t="s">
        <v>42</v>
      </c>
      <c r="Y1935">
        <v>26846</v>
      </c>
      <c r="Z1935" t="s">
        <v>128</v>
      </c>
      <c r="AA1935" t="s">
        <v>44</v>
      </c>
      <c r="AB1935" t="s">
        <v>45</v>
      </c>
      <c r="AC1935">
        <v>1</v>
      </c>
      <c r="AD1935" s="11">
        <f>(employee_data3[[#This Row],[Current Employee Rating]]-AVERAGE(employee_data3[Current Employee Rating]))/STDEV(employee_data3[Current Employee Rating])</f>
        <v>-1.9397532463940264</v>
      </c>
      <c r="AE1935" s="11" t="str">
        <f>IF(employee_data3[[#This Row],[Z Score]]&gt;3,"Yes","No")</f>
        <v>No</v>
      </c>
    </row>
    <row r="1936" spans="1:31" x14ac:dyDescent="0.3">
      <c r="A1936">
        <v>2361</v>
      </c>
      <c r="B1936" t="s">
        <v>4596</v>
      </c>
      <c r="C1936" t="s">
        <v>661</v>
      </c>
      <c r="D1936" s="1">
        <v>44896</v>
      </c>
      <c r="E1936" s="1">
        <v>45113</v>
      </c>
      <c r="F1936" t="s">
        <v>3019</v>
      </c>
      <c r="G1936" t="s">
        <v>7203</v>
      </c>
      <c r="H1936" t="s">
        <v>7204</v>
      </c>
      <c r="I1936" t="s">
        <v>98</v>
      </c>
      <c r="J1936" t="s">
        <v>745</v>
      </c>
      <c r="K1936" t="str">
        <f>IF(employee_data3[[#This Row],[EmployeeStatus]]="Active", "Active", "Attrition")</f>
        <v>Attrition</v>
      </c>
      <c r="L1936" t="s">
        <v>63</v>
      </c>
      <c r="M1936" t="s">
        <v>34</v>
      </c>
      <c r="N1936" t="s">
        <v>63</v>
      </c>
      <c r="O1936" t="s">
        <v>99</v>
      </c>
      <c r="P1936" t="s">
        <v>7205</v>
      </c>
      <c r="Q1936" t="s">
        <v>38</v>
      </c>
      <c r="R1936" t="s">
        <v>177</v>
      </c>
      <c r="S1936" s="1">
        <v>35404</v>
      </c>
      <c r="T1936">
        <f>DATEDIF(employee_data3[[#This Row],[DOB]],DATE(2023, 1, 1), "Y")</f>
        <v>26</v>
      </c>
      <c r="U1936" t="str">
        <f>IF(employee_data3[[#This Row],[Age]]&lt;=25, "Remaja", IF(employee_data3[[#This Row],[Age]]&lt;=55, "Dewasa", "Lansia"))</f>
        <v>Dewasa</v>
      </c>
      <c r="V1936" t="s">
        <v>40</v>
      </c>
      <c r="W1936" t="s">
        <v>6</v>
      </c>
      <c r="X1936" t="s">
        <v>42</v>
      </c>
      <c r="Y1936">
        <v>66281</v>
      </c>
      <c r="Z1936" t="s">
        <v>128</v>
      </c>
      <c r="AA1936" t="s">
        <v>104</v>
      </c>
      <c r="AB1936" t="s">
        <v>45</v>
      </c>
      <c r="AC1936">
        <v>2</v>
      </c>
      <c r="AD1936" s="11">
        <f>(employee_data3[[#This Row],[Current Employee Rating]]-AVERAGE(employee_data3[Current Employee Rating]))/STDEV(employee_data3[Current Employee Rating])</f>
        <v>-0.95460685411671475</v>
      </c>
      <c r="AE1936" s="11" t="str">
        <f>IF(employee_data3[[#This Row],[Z Score]]&gt;3,"Yes","No")</f>
        <v>No</v>
      </c>
    </row>
    <row r="1937" spans="1:31" x14ac:dyDescent="0.3">
      <c r="A1937">
        <v>2362</v>
      </c>
      <c r="B1937" t="s">
        <v>4832</v>
      </c>
      <c r="C1937" t="s">
        <v>2893</v>
      </c>
      <c r="D1937" s="1">
        <v>44134</v>
      </c>
      <c r="E1937" s="1">
        <v>44770</v>
      </c>
      <c r="F1937" t="s">
        <v>3019</v>
      </c>
      <c r="G1937" t="s">
        <v>7206</v>
      </c>
      <c r="H1937" t="s">
        <v>7207</v>
      </c>
      <c r="I1937" t="s">
        <v>89</v>
      </c>
      <c r="J1937" t="s">
        <v>32</v>
      </c>
      <c r="K1937" t="str">
        <f>IF(employee_data3[[#This Row],[EmployeeStatus]]="Active", "Active", "Attrition")</f>
        <v>Active</v>
      </c>
      <c r="L1937" t="s">
        <v>63</v>
      </c>
      <c r="M1937" t="s">
        <v>34</v>
      </c>
      <c r="N1937" t="s">
        <v>52</v>
      </c>
      <c r="O1937" t="s">
        <v>99</v>
      </c>
      <c r="P1937" t="s">
        <v>7208</v>
      </c>
      <c r="Q1937" t="s">
        <v>38</v>
      </c>
      <c r="R1937" t="s">
        <v>90</v>
      </c>
      <c r="S1937" s="1">
        <v>27155</v>
      </c>
      <c r="T1937">
        <f>DATEDIF(employee_data3[[#This Row],[DOB]],DATE(2023, 1, 1), "Y")</f>
        <v>48</v>
      </c>
      <c r="U1937" t="str">
        <f>IF(employee_data3[[#This Row],[Age]]&lt;=25, "Remaja", IF(employee_data3[[#This Row],[Age]]&lt;=55, "Dewasa", "Lansia"))</f>
        <v>Dewasa</v>
      </c>
      <c r="V1937" t="s">
        <v>40</v>
      </c>
      <c r="W1937" t="s">
        <v>834</v>
      </c>
      <c r="X1937" t="s">
        <v>42</v>
      </c>
      <c r="Y1937">
        <v>97050</v>
      </c>
      <c r="Z1937" t="s">
        <v>128</v>
      </c>
      <c r="AA1937" t="s">
        <v>84</v>
      </c>
      <c r="AB1937" t="s">
        <v>45</v>
      </c>
      <c r="AC1937">
        <v>2</v>
      </c>
      <c r="AD1937" s="11">
        <f>(employee_data3[[#This Row],[Current Employee Rating]]-AVERAGE(employee_data3[Current Employee Rating]))/STDEV(employee_data3[Current Employee Rating])</f>
        <v>-0.95460685411671475</v>
      </c>
      <c r="AE1937" s="11" t="str">
        <f>IF(employee_data3[[#This Row],[Z Score]]&gt;3,"Yes","No")</f>
        <v>No</v>
      </c>
    </row>
    <row r="1938" spans="1:31" x14ac:dyDescent="0.3">
      <c r="A1938">
        <v>2363</v>
      </c>
      <c r="B1938" t="s">
        <v>7209</v>
      </c>
      <c r="C1938" t="s">
        <v>3780</v>
      </c>
      <c r="D1938" s="1">
        <v>44235</v>
      </c>
      <c r="E1938" s="1">
        <v>44829</v>
      </c>
      <c r="F1938" t="s">
        <v>3019</v>
      </c>
      <c r="G1938" t="s">
        <v>7210</v>
      </c>
      <c r="H1938" t="s">
        <v>7211</v>
      </c>
      <c r="I1938" t="s">
        <v>31</v>
      </c>
      <c r="J1938" t="s">
        <v>32</v>
      </c>
      <c r="K1938" t="str">
        <f>IF(employee_data3[[#This Row],[EmployeeStatus]]="Active", "Active", "Attrition")</f>
        <v>Active</v>
      </c>
      <c r="L1938" t="s">
        <v>63</v>
      </c>
      <c r="M1938" t="s">
        <v>34</v>
      </c>
      <c r="N1938" t="s">
        <v>35</v>
      </c>
      <c r="O1938" t="s">
        <v>140</v>
      </c>
      <c r="P1938" t="s">
        <v>7212</v>
      </c>
      <c r="Q1938" t="s">
        <v>38</v>
      </c>
      <c r="R1938" t="s">
        <v>305</v>
      </c>
      <c r="S1938" s="1">
        <v>30364</v>
      </c>
      <c r="T1938">
        <f>DATEDIF(employee_data3[[#This Row],[DOB]],DATE(2023, 1, 1), "Y")</f>
        <v>39</v>
      </c>
      <c r="U1938" t="str">
        <f>IF(employee_data3[[#This Row],[Age]]&lt;=25, "Remaja", IF(employee_data3[[#This Row],[Age]]&lt;=55, "Dewasa", "Lansia"))</f>
        <v>Dewasa</v>
      </c>
      <c r="V1938" t="s">
        <v>40</v>
      </c>
      <c r="W1938" t="s">
        <v>226</v>
      </c>
      <c r="X1938" t="s">
        <v>42</v>
      </c>
      <c r="Y1938">
        <v>14808</v>
      </c>
      <c r="Z1938" t="s">
        <v>56</v>
      </c>
      <c r="AA1938" t="s">
        <v>44</v>
      </c>
      <c r="AB1938" t="s">
        <v>45</v>
      </c>
      <c r="AC1938">
        <v>2</v>
      </c>
      <c r="AD1938" s="11">
        <f>(employee_data3[[#This Row],[Current Employee Rating]]-AVERAGE(employee_data3[Current Employee Rating]))/STDEV(employee_data3[Current Employee Rating])</f>
        <v>-0.95460685411671475</v>
      </c>
      <c r="AE1938" s="11" t="str">
        <f>IF(employee_data3[[#This Row],[Z Score]]&gt;3,"Yes","No")</f>
        <v>No</v>
      </c>
    </row>
    <row r="1939" spans="1:31" x14ac:dyDescent="0.3">
      <c r="A1939">
        <v>2364</v>
      </c>
      <c r="B1939" t="s">
        <v>524</v>
      </c>
      <c r="C1939" t="s">
        <v>1265</v>
      </c>
      <c r="D1939" s="1">
        <v>43682</v>
      </c>
      <c r="E1939" s="1"/>
      <c r="F1939" t="s">
        <v>3019</v>
      </c>
      <c r="G1939" t="s">
        <v>7213</v>
      </c>
      <c r="H1939" t="s">
        <v>7214</v>
      </c>
      <c r="I1939" t="s">
        <v>50</v>
      </c>
      <c r="J1939" t="s">
        <v>32</v>
      </c>
      <c r="K1939" t="str">
        <f>IF(employee_data3[[#This Row],[EmployeeStatus]]="Active", "Active", "Attrition")</f>
        <v>Active</v>
      </c>
      <c r="L1939" t="s">
        <v>63</v>
      </c>
      <c r="M1939" t="s">
        <v>51</v>
      </c>
      <c r="N1939" t="s">
        <v>35</v>
      </c>
      <c r="O1939" t="s">
        <v>36</v>
      </c>
      <c r="P1939" t="s">
        <v>37</v>
      </c>
      <c r="Q1939" t="s">
        <v>38</v>
      </c>
      <c r="R1939" t="s">
        <v>90</v>
      </c>
      <c r="S1939" s="1">
        <v>22152</v>
      </c>
      <c r="T1939">
        <f>DATEDIF(employee_data3[[#This Row],[DOB]],DATE(2023, 1, 1), "Y")</f>
        <v>62</v>
      </c>
      <c r="U1939" t="str">
        <f>IF(employee_data3[[#This Row],[Age]]&lt;=25, "Remaja", IF(employee_data3[[#This Row],[Age]]&lt;=55, "Dewasa", "Lansia"))</f>
        <v>Lansia</v>
      </c>
      <c r="V1939" t="s">
        <v>40</v>
      </c>
      <c r="W1939" t="s">
        <v>103</v>
      </c>
      <c r="X1939" t="s">
        <v>55</v>
      </c>
      <c r="Y1939">
        <v>53839</v>
      </c>
      <c r="Z1939" t="s">
        <v>93</v>
      </c>
      <c r="AA1939" t="s">
        <v>44</v>
      </c>
      <c r="AB1939" t="s">
        <v>45</v>
      </c>
      <c r="AC1939">
        <v>5</v>
      </c>
      <c r="AD1939" s="11">
        <f>(employee_data3[[#This Row],[Current Employee Rating]]-AVERAGE(employee_data3[Current Employee Rating]))/STDEV(employee_data3[Current Employee Rating])</f>
        <v>2.0008323227152198</v>
      </c>
      <c r="AE1939" s="11" t="str">
        <f>IF(employee_data3[[#This Row],[Z Score]]&gt;3,"Yes","No")</f>
        <v>No</v>
      </c>
    </row>
    <row r="1940" spans="1:31" x14ac:dyDescent="0.3">
      <c r="A1940">
        <v>2365</v>
      </c>
      <c r="B1940" t="s">
        <v>779</v>
      </c>
      <c r="C1940" t="s">
        <v>3440</v>
      </c>
      <c r="D1940" s="1">
        <v>43433</v>
      </c>
      <c r="E1940" s="1">
        <v>44994</v>
      </c>
      <c r="F1940" t="s">
        <v>3019</v>
      </c>
      <c r="G1940" t="s">
        <v>7215</v>
      </c>
      <c r="H1940" t="s">
        <v>7216</v>
      </c>
      <c r="I1940" t="s">
        <v>139</v>
      </c>
      <c r="J1940" t="s">
        <v>2300</v>
      </c>
      <c r="K1940" t="str">
        <f>IF(employee_data3[[#This Row],[EmployeeStatus]]="Active", "Active", "Attrition")</f>
        <v>Attrition</v>
      </c>
      <c r="L1940" t="s">
        <v>33</v>
      </c>
      <c r="M1940" t="s">
        <v>51</v>
      </c>
      <c r="N1940" t="s">
        <v>35</v>
      </c>
      <c r="O1940" t="s">
        <v>99</v>
      </c>
      <c r="P1940" t="s">
        <v>7217</v>
      </c>
      <c r="Q1940" t="s">
        <v>38</v>
      </c>
      <c r="R1940" t="s">
        <v>111</v>
      </c>
      <c r="S1940" s="1">
        <v>19596</v>
      </c>
      <c r="T1940">
        <f>DATEDIF(employee_data3[[#This Row],[DOB]],DATE(2023, 1, 1), "Y")</f>
        <v>69</v>
      </c>
      <c r="U1940" t="str">
        <f>IF(employee_data3[[#This Row],[Age]]&lt;=25, "Remaja", IF(employee_data3[[#This Row],[Age]]&lt;=55, "Dewasa", "Lansia"))</f>
        <v>Lansia</v>
      </c>
      <c r="V1940" t="s">
        <v>40</v>
      </c>
      <c r="W1940" t="s">
        <v>103</v>
      </c>
      <c r="X1940" t="s">
        <v>42</v>
      </c>
      <c r="Y1940">
        <v>43609</v>
      </c>
      <c r="Z1940" t="s">
        <v>93</v>
      </c>
      <c r="AA1940" t="s">
        <v>84</v>
      </c>
      <c r="AB1940" t="s">
        <v>45</v>
      </c>
      <c r="AC1940">
        <v>1</v>
      </c>
      <c r="AD1940" s="11">
        <f>(employee_data3[[#This Row],[Current Employee Rating]]-AVERAGE(employee_data3[Current Employee Rating]))/STDEV(employee_data3[Current Employee Rating])</f>
        <v>-1.9397532463940264</v>
      </c>
      <c r="AE1940" s="11" t="str">
        <f>IF(employee_data3[[#This Row],[Z Score]]&gt;3,"Yes","No")</f>
        <v>No</v>
      </c>
    </row>
    <row r="1941" spans="1:31" x14ac:dyDescent="0.3">
      <c r="A1941">
        <v>2366</v>
      </c>
      <c r="B1941" t="s">
        <v>2618</v>
      </c>
      <c r="C1941" t="s">
        <v>1387</v>
      </c>
      <c r="D1941" s="1">
        <v>43420</v>
      </c>
      <c r="E1941" s="1">
        <v>44341</v>
      </c>
      <c r="F1941" t="s">
        <v>3019</v>
      </c>
      <c r="G1941" t="s">
        <v>7218</v>
      </c>
      <c r="H1941" t="s">
        <v>7219</v>
      </c>
      <c r="I1941" t="s">
        <v>118</v>
      </c>
      <c r="J1941" t="s">
        <v>2300</v>
      </c>
      <c r="K1941" t="str">
        <f>IF(employee_data3[[#This Row],[EmployeeStatus]]="Active", "Active", "Attrition")</f>
        <v>Attrition</v>
      </c>
      <c r="L1941" t="s">
        <v>63</v>
      </c>
      <c r="M1941" t="s">
        <v>64</v>
      </c>
      <c r="N1941" t="s">
        <v>52</v>
      </c>
      <c r="O1941" t="s">
        <v>140</v>
      </c>
      <c r="P1941" t="s">
        <v>7220</v>
      </c>
      <c r="Q1941" t="s">
        <v>38</v>
      </c>
      <c r="R1941" t="s">
        <v>231</v>
      </c>
      <c r="S1941" s="1">
        <v>16275</v>
      </c>
      <c r="T1941">
        <f>DATEDIF(employee_data3[[#This Row],[DOB]],DATE(2023, 1, 1), "Y")</f>
        <v>78</v>
      </c>
      <c r="U1941" t="str">
        <f>IF(employee_data3[[#This Row],[Age]]&lt;=25, "Remaja", IF(employee_data3[[#This Row],[Age]]&lt;=55, "Dewasa", "Lansia"))</f>
        <v>Lansia</v>
      </c>
      <c r="V1941" t="s">
        <v>40</v>
      </c>
      <c r="W1941" t="s">
        <v>113</v>
      </c>
      <c r="X1941" t="s">
        <v>42</v>
      </c>
      <c r="Y1941">
        <v>83442</v>
      </c>
      <c r="Z1941" t="s">
        <v>128</v>
      </c>
      <c r="AA1941" t="s">
        <v>104</v>
      </c>
      <c r="AB1941" t="s">
        <v>45</v>
      </c>
      <c r="AC1941">
        <v>2</v>
      </c>
      <c r="AD1941" s="11">
        <f>(employee_data3[[#This Row],[Current Employee Rating]]-AVERAGE(employee_data3[Current Employee Rating]))/STDEV(employee_data3[Current Employee Rating])</f>
        <v>-0.95460685411671475</v>
      </c>
      <c r="AE1941" s="11" t="str">
        <f>IF(employee_data3[[#This Row],[Z Score]]&gt;3,"Yes","No")</f>
        <v>No</v>
      </c>
    </row>
    <row r="1942" spans="1:31" x14ac:dyDescent="0.3">
      <c r="A1942">
        <v>2367</v>
      </c>
      <c r="B1942" t="s">
        <v>7221</v>
      </c>
      <c r="C1942" t="s">
        <v>4136</v>
      </c>
      <c r="D1942" s="1">
        <v>44066</v>
      </c>
      <c r="E1942" s="1">
        <v>44723</v>
      </c>
      <c r="F1942" t="s">
        <v>3019</v>
      </c>
      <c r="G1942" t="s">
        <v>7222</v>
      </c>
      <c r="H1942" t="s">
        <v>7223</v>
      </c>
      <c r="I1942" t="s">
        <v>62</v>
      </c>
      <c r="J1942" t="s">
        <v>32</v>
      </c>
      <c r="K1942" t="str">
        <f>IF(employee_data3[[#This Row],[EmployeeStatus]]="Active", "Active", "Attrition")</f>
        <v>Active</v>
      </c>
      <c r="L1942" t="s">
        <v>33</v>
      </c>
      <c r="M1942" t="s">
        <v>34</v>
      </c>
      <c r="N1942" t="s">
        <v>52</v>
      </c>
      <c r="O1942" t="s">
        <v>126</v>
      </c>
      <c r="P1942" t="s">
        <v>7224</v>
      </c>
      <c r="Q1942" t="s">
        <v>38</v>
      </c>
      <c r="R1942" t="s">
        <v>305</v>
      </c>
      <c r="S1942" s="1">
        <v>21760</v>
      </c>
      <c r="T1942">
        <f>DATEDIF(employee_data3[[#This Row],[DOB]],DATE(2023, 1, 1), "Y")</f>
        <v>63</v>
      </c>
      <c r="U1942" t="str">
        <f>IF(employee_data3[[#This Row],[Age]]&lt;=25, "Remaja", IF(employee_data3[[#This Row],[Age]]&lt;=55, "Dewasa", "Lansia"))</f>
        <v>Lansia</v>
      </c>
      <c r="V1942" t="s">
        <v>40</v>
      </c>
      <c r="W1942" t="s">
        <v>226</v>
      </c>
      <c r="X1942" t="s">
        <v>42</v>
      </c>
      <c r="Y1942">
        <v>6820</v>
      </c>
      <c r="Z1942" t="s">
        <v>56</v>
      </c>
      <c r="AA1942" t="s">
        <v>44</v>
      </c>
      <c r="AB1942" t="s">
        <v>45</v>
      </c>
      <c r="AC1942">
        <v>5</v>
      </c>
      <c r="AD1942" s="11">
        <f>(employee_data3[[#This Row],[Current Employee Rating]]-AVERAGE(employee_data3[Current Employee Rating]))/STDEV(employee_data3[Current Employee Rating])</f>
        <v>2.0008323227152198</v>
      </c>
      <c r="AE1942" s="11" t="str">
        <f>IF(employee_data3[[#This Row],[Z Score]]&gt;3,"Yes","No")</f>
        <v>No</v>
      </c>
    </row>
    <row r="1943" spans="1:31" x14ac:dyDescent="0.3">
      <c r="A1943">
        <v>2368</v>
      </c>
      <c r="B1943" t="s">
        <v>807</v>
      </c>
      <c r="C1943" t="s">
        <v>1161</v>
      </c>
      <c r="D1943" s="1">
        <v>44065</v>
      </c>
      <c r="E1943" s="1">
        <v>44994</v>
      </c>
      <c r="F1943" t="s">
        <v>3727</v>
      </c>
      <c r="G1943" t="s">
        <v>7225</v>
      </c>
      <c r="H1943" t="s">
        <v>7226</v>
      </c>
      <c r="I1943" t="s">
        <v>168</v>
      </c>
      <c r="J1943" t="s">
        <v>32</v>
      </c>
      <c r="K1943" t="str">
        <f>IF(employee_data3[[#This Row],[EmployeeStatus]]="Active", "Active", "Attrition")</f>
        <v>Active</v>
      </c>
      <c r="L1943" t="s">
        <v>63</v>
      </c>
      <c r="M1943" t="s">
        <v>64</v>
      </c>
      <c r="N1943" t="s">
        <v>35</v>
      </c>
      <c r="O1943" t="s">
        <v>126</v>
      </c>
      <c r="P1943" t="s">
        <v>7227</v>
      </c>
      <c r="Q1943" t="s">
        <v>38</v>
      </c>
      <c r="R1943" t="s">
        <v>305</v>
      </c>
      <c r="S1943" s="1">
        <v>18353</v>
      </c>
      <c r="T1943">
        <f>DATEDIF(employee_data3[[#This Row],[DOB]],DATE(2023, 1, 1), "Y")</f>
        <v>72</v>
      </c>
      <c r="U1943" t="str">
        <f>IF(employee_data3[[#This Row],[Age]]&lt;=25, "Remaja", IF(employee_data3[[#This Row],[Age]]&lt;=55, "Dewasa", "Lansia"))</f>
        <v>Lansia</v>
      </c>
      <c r="V1943" t="s">
        <v>40</v>
      </c>
      <c r="W1943" t="s">
        <v>150</v>
      </c>
      <c r="X1943" t="s">
        <v>42</v>
      </c>
      <c r="Y1943">
        <v>50782</v>
      </c>
      <c r="Z1943" t="s">
        <v>43</v>
      </c>
      <c r="AA1943" t="s">
        <v>75</v>
      </c>
      <c r="AB1943" t="s">
        <v>45</v>
      </c>
      <c r="AC1943">
        <v>1</v>
      </c>
      <c r="AD1943" s="11">
        <f>(employee_data3[[#This Row],[Current Employee Rating]]-AVERAGE(employee_data3[Current Employee Rating]))/STDEV(employee_data3[Current Employee Rating])</f>
        <v>-1.9397532463940264</v>
      </c>
      <c r="AE1943" s="11" t="str">
        <f>IF(employee_data3[[#This Row],[Z Score]]&gt;3,"Yes","No")</f>
        <v>No</v>
      </c>
    </row>
    <row r="1944" spans="1:31" x14ac:dyDescent="0.3">
      <c r="A1944">
        <v>2369</v>
      </c>
      <c r="B1944" t="s">
        <v>3046</v>
      </c>
      <c r="C1944" t="s">
        <v>212</v>
      </c>
      <c r="D1944" s="1">
        <v>44488</v>
      </c>
      <c r="E1944" s="1">
        <v>44814</v>
      </c>
      <c r="F1944" t="s">
        <v>1779</v>
      </c>
      <c r="G1944" t="s">
        <v>7228</v>
      </c>
      <c r="H1944" t="s">
        <v>7229</v>
      </c>
      <c r="I1944" t="s">
        <v>133</v>
      </c>
      <c r="J1944" t="s">
        <v>32</v>
      </c>
      <c r="K1944" t="str">
        <f>IF(employee_data3[[#This Row],[EmployeeStatus]]="Active", "Active", "Attrition")</f>
        <v>Active</v>
      </c>
      <c r="L1944" t="s">
        <v>52</v>
      </c>
      <c r="M1944" t="s">
        <v>64</v>
      </c>
      <c r="N1944" t="s">
        <v>63</v>
      </c>
      <c r="O1944" t="s">
        <v>140</v>
      </c>
      <c r="P1944" t="s">
        <v>7230</v>
      </c>
      <c r="Q1944" t="s">
        <v>38</v>
      </c>
      <c r="R1944" t="s">
        <v>90</v>
      </c>
      <c r="S1944" s="1">
        <v>32036</v>
      </c>
      <c r="T1944">
        <f>DATEDIF(employee_data3[[#This Row],[DOB]],DATE(2023, 1, 1), "Y")</f>
        <v>35</v>
      </c>
      <c r="U1944" t="str">
        <f>IF(employee_data3[[#This Row],[Age]]&lt;=25, "Remaja", IF(employee_data3[[#This Row],[Age]]&lt;=55, "Dewasa", "Lansia"))</f>
        <v>Dewasa</v>
      </c>
      <c r="V1944" t="s">
        <v>40</v>
      </c>
      <c r="W1944" t="s">
        <v>113</v>
      </c>
      <c r="X1944" t="s">
        <v>55</v>
      </c>
      <c r="Y1944">
        <v>59893</v>
      </c>
      <c r="Z1944" t="s">
        <v>74</v>
      </c>
      <c r="AA1944" t="s">
        <v>104</v>
      </c>
      <c r="AB1944" t="s">
        <v>45</v>
      </c>
      <c r="AC1944">
        <v>5</v>
      </c>
      <c r="AD1944" s="11">
        <f>(employee_data3[[#This Row],[Current Employee Rating]]-AVERAGE(employee_data3[Current Employee Rating]))/STDEV(employee_data3[Current Employee Rating])</f>
        <v>2.0008323227152198</v>
      </c>
      <c r="AE1944" s="11" t="str">
        <f>IF(employee_data3[[#This Row],[Z Score]]&gt;3,"Yes","No")</f>
        <v>No</v>
      </c>
    </row>
    <row r="1945" spans="1:31" x14ac:dyDescent="0.3">
      <c r="A1945">
        <v>2370</v>
      </c>
      <c r="B1945" t="s">
        <v>2847</v>
      </c>
      <c r="C1945" t="s">
        <v>253</v>
      </c>
      <c r="D1945" s="1">
        <v>43882</v>
      </c>
      <c r="E1945" s="1">
        <v>44529</v>
      </c>
      <c r="F1945" t="s">
        <v>1779</v>
      </c>
      <c r="G1945" t="s">
        <v>7231</v>
      </c>
      <c r="H1945" t="s">
        <v>7232</v>
      </c>
      <c r="I1945" t="s">
        <v>80</v>
      </c>
      <c r="J1945" t="s">
        <v>32</v>
      </c>
      <c r="K1945" t="str">
        <f>IF(employee_data3[[#This Row],[EmployeeStatus]]="Active", "Active", "Attrition")</f>
        <v>Active</v>
      </c>
      <c r="L1945" t="s">
        <v>33</v>
      </c>
      <c r="M1945" t="s">
        <v>64</v>
      </c>
      <c r="N1945" t="s">
        <v>63</v>
      </c>
      <c r="O1945" t="s">
        <v>140</v>
      </c>
      <c r="P1945" t="s">
        <v>7233</v>
      </c>
      <c r="Q1945" t="s">
        <v>38</v>
      </c>
      <c r="R1945" t="s">
        <v>90</v>
      </c>
      <c r="S1945" s="1">
        <v>19024</v>
      </c>
      <c r="T1945">
        <f>DATEDIF(employee_data3[[#This Row],[DOB]],DATE(2023, 1, 1), "Y")</f>
        <v>70</v>
      </c>
      <c r="U1945" t="str">
        <f>IF(employee_data3[[#This Row],[Age]]&lt;=25, "Remaja", IF(employee_data3[[#This Row],[Age]]&lt;=55, "Dewasa", "Lansia"))</f>
        <v>Lansia</v>
      </c>
      <c r="V1945" t="s">
        <v>40</v>
      </c>
      <c r="W1945" t="s">
        <v>654</v>
      </c>
      <c r="X1945" t="s">
        <v>55</v>
      </c>
      <c r="Y1945">
        <v>84707</v>
      </c>
      <c r="Z1945" t="s">
        <v>74</v>
      </c>
      <c r="AA1945" t="s">
        <v>44</v>
      </c>
      <c r="AB1945" t="s">
        <v>45</v>
      </c>
      <c r="AC1945">
        <v>5</v>
      </c>
      <c r="AD1945" s="11">
        <f>(employee_data3[[#This Row],[Current Employee Rating]]-AVERAGE(employee_data3[Current Employee Rating]))/STDEV(employee_data3[Current Employee Rating])</f>
        <v>2.0008323227152198</v>
      </c>
      <c r="AE1945" s="11" t="str">
        <f>IF(employee_data3[[#This Row],[Z Score]]&gt;3,"Yes","No")</f>
        <v>No</v>
      </c>
    </row>
    <row r="1946" spans="1:31" x14ac:dyDescent="0.3">
      <c r="A1946">
        <v>2371</v>
      </c>
      <c r="B1946" t="s">
        <v>568</v>
      </c>
      <c r="C1946" t="s">
        <v>1140</v>
      </c>
      <c r="D1946" s="1">
        <v>44886</v>
      </c>
      <c r="E1946" s="1"/>
      <c r="F1946" t="s">
        <v>2309</v>
      </c>
      <c r="G1946" t="s">
        <v>7234</v>
      </c>
      <c r="H1946" t="s">
        <v>7235</v>
      </c>
      <c r="I1946" t="s">
        <v>50</v>
      </c>
      <c r="J1946" t="s">
        <v>32</v>
      </c>
      <c r="K1946" t="str">
        <f>IF(employee_data3[[#This Row],[EmployeeStatus]]="Active", "Active", "Attrition")</f>
        <v>Active</v>
      </c>
      <c r="L1946" t="s">
        <v>33</v>
      </c>
      <c r="M1946" t="s">
        <v>64</v>
      </c>
      <c r="N1946" t="s">
        <v>35</v>
      </c>
      <c r="O1946" t="s">
        <v>36</v>
      </c>
      <c r="P1946" t="s">
        <v>37</v>
      </c>
      <c r="Q1946" t="s">
        <v>38</v>
      </c>
      <c r="R1946" t="s">
        <v>90</v>
      </c>
      <c r="S1946" s="1">
        <v>36676</v>
      </c>
      <c r="T1946">
        <f>DATEDIF(employee_data3[[#This Row],[DOB]],DATE(2023, 1, 1), "Y")</f>
        <v>22</v>
      </c>
      <c r="U1946" t="str">
        <f>IF(employee_data3[[#This Row],[Age]]&lt;=25, "Remaja", IF(employee_data3[[#This Row],[Age]]&lt;=55, "Dewasa", "Lansia"))</f>
        <v>Remaja</v>
      </c>
      <c r="V1946" t="s">
        <v>40</v>
      </c>
      <c r="W1946" t="s">
        <v>6</v>
      </c>
      <c r="X1946" t="s">
        <v>55</v>
      </c>
      <c r="Y1946">
        <v>59104</v>
      </c>
      <c r="Z1946" t="s">
        <v>43</v>
      </c>
      <c r="AA1946" t="s">
        <v>84</v>
      </c>
      <c r="AB1946" t="s">
        <v>45</v>
      </c>
      <c r="AC1946">
        <v>1</v>
      </c>
      <c r="AD1946" s="11">
        <f>(employee_data3[[#This Row],[Current Employee Rating]]-AVERAGE(employee_data3[Current Employee Rating]))/STDEV(employee_data3[Current Employee Rating])</f>
        <v>-1.9397532463940264</v>
      </c>
      <c r="AE1946" s="11" t="str">
        <f>IF(employee_data3[[#This Row],[Z Score]]&gt;3,"Yes","No")</f>
        <v>No</v>
      </c>
    </row>
    <row r="1947" spans="1:31" x14ac:dyDescent="0.3">
      <c r="A1947">
        <v>2372</v>
      </c>
      <c r="B1947" t="s">
        <v>1565</v>
      </c>
      <c r="C1947" t="s">
        <v>5322</v>
      </c>
      <c r="D1947" s="1">
        <v>43682</v>
      </c>
      <c r="E1947" s="1">
        <v>44536</v>
      </c>
      <c r="F1947" t="s">
        <v>2309</v>
      </c>
      <c r="G1947" t="s">
        <v>7236</v>
      </c>
      <c r="H1947" t="s">
        <v>7237</v>
      </c>
      <c r="I1947" t="s">
        <v>31</v>
      </c>
      <c r="J1947" t="s">
        <v>32</v>
      </c>
      <c r="K1947" t="str">
        <f>IF(employee_data3[[#This Row],[EmployeeStatus]]="Active", "Active", "Attrition")</f>
        <v>Active</v>
      </c>
      <c r="L1947" t="s">
        <v>63</v>
      </c>
      <c r="M1947" t="s">
        <v>51</v>
      </c>
      <c r="N1947" t="s">
        <v>52</v>
      </c>
      <c r="O1947" t="s">
        <v>99</v>
      </c>
      <c r="P1947" t="s">
        <v>7238</v>
      </c>
      <c r="Q1947" t="s">
        <v>38</v>
      </c>
      <c r="R1947" t="s">
        <v>90</v>
      </c>
      <c r="S1947" s="1">
        <v>33673</v>
      </c>
      <c r="T1947">
        <f>DATEDIF(employee_data3[[#This Row],[DOB]],DATE(2023, 1, 1), "Y")</f>
        <v>30</v>
      </c>
      <c r="U1947" t="str">
        <f>IF(employee_data3[[#This Row],[Age]]&lt;=25, "Remaja", IF(employee_data3[[#This Row],[Age]]&lt;=55, "Dewasa", "Lansia"))</f>
        <v>Dewasa</v>
      </c>
      <c r="V1947" t="s">
        <v>40</v>
      </c>
      <c r="W1947" t="s">
        <v>193</v>
      </c>
      <c r="X1947" t="s">
        <v>42</v>
      </c>
      <c r="Y1947">
        <v>61932</v>
      </c>
      <c r="Z1947" t="s">
        <v>56</v>
      </c>
      <c r="AA1947" t="s">
        <v>75</v>
      </c>
      <c r="AB1947" t="s">
        <v>45</v>
      </c>
      <c r="AC1947">
        <v>2</v>
      </c>
      <c r="AD1947" s="11">
        <f>(employee_data3[[#This Row],[Current Employee Rating]]-AVERAGE(employee_data3[Current Employee Rating]))/STDEV(employee_data3[Current Employee Rating])</f>
        <v>-0.95460685411671475</v>
      </c>
      <c r="AE1947" s="11" t="str">
        <f>IF(employee_data3[[#This Row],[Z Score]]&gt;3,"Yes","No")</f>
        <v>No</v>
      </c>
    </row>
    <row r="1948" spans="1:31" x14ac:dyDescent="0.3">
      <c r="A1948">
        <v>2373</v>
      </c>
      <c r="B1948" t="s">
        <v>774</v>
      </c>
      <c r="C1948" t="s">
        <v>4334</v>
      </c>
      <c r="D1948" s="1">
        <v>44140</v>
      </c>
      <c r="E1948" s="1">
        <v>44716</v>
      </c>
      <c r="F1948" t="s">
        <v>2329</v>
      </c>
      <c r="G1948" t="s">
        <v>7239</v>
      </c>
      <c r="H1948" t="s">
        <v>7240</v>
      </c>
      <c r="I1948" t="s">
        <v>89</v>
      </c>
      <c r="J1948" t="s">
        <v>32</v>
      </c>
      <c r="K1948" t="str">
        <f>IF(employee_data3[[#This Row],[EmployeeStatus]]="Active", "Active", "Attrition")</f>
        <v>Active</v>
      </c>
      <c r="L1948" t="s">
        <v>63</v>
      </c>
      <c r="M1948" t="s">
        <v>51</v>
      </c>
      <c r="N1948" t="s">
        <v>63</v>
      </c>
      <c r="O1948" t="s">
        <v>126</v>
      </c>
      <c r="P1948" t="s">
        <v>7241</v>
      </c>
      <c r="Q1948" t="s">
        <v>170</v>
      </c>
      <c r="R1948" t="s">
        <v>332</v>
      </c>
      <c r="S1948" s="1">
        <v>30246</v>
      </c>
      <c r="T1948">
        <f>DATEDIF(employee_data3[[#This Row],[DOB]],DATE(2023, 1, 1), "Y")</f>
        <v>40</v>
      </c>
      <c r="U1948" t="str">
        <f>IF(employee_data3[[#This Row],[Age]]&lt;=25, "Remaja", IF(employee_data3[[#This Row],[Age]]&lt;=55, "Dewasa", "Lansia"))</f>
        <v>Dewasa</v>
      </c>
      <c r="V1948" t="s">
        <v>40</v>
      </c>
      <c r="W1948" t="s">
        <v>226</v>
      </c>
      <c r="X1948" t="s">
        <v>42</v>
      </c>
      <c r="Y1948">
        <v>62911</v>
      </c>
      <c r="Z1948" t="s">
        <v>74</v>
      </c>
      <c r="AA1948" t="s">
        <v>104</v>
      </c>
      <c r="AB1948" t="s">
        <v>45</v>
      </c>
      <c r="AC1948">
        <v>2</v>
      </c>
      <c r="AD1948" s="11">
        <f>(employee_data3[[#This Row],[Current Employee Rating]]-AVERAGE(employee_data3[Current Employee Rating]))/STDEV(employee_data3[Current Employee Rating])</f>
        <v>-0.95460685411671475</v>
      </c>
      <c r="AE1948" s="11" t="str">
        <f>IF(employee_data3[[#This Row],[Z Score]]&gt;3,"Yes","No")</f>
        <v>No</v>
      </c>
    </row>
    <row r="1949" spans="1:31" x14ac:dyDescent="0.3">
      <c r="A1949">
        <v>2374</v>
      </c>
      <c r="B1949" t="s">
        <v>850</v>
      </c>
      <c r="C1949" t="s">
        <v>7242</v>
      </c>
      <c r="D1949" s="1">
        <v>44359</v>
      </c>
      <c r="E1949" s="1">
        <v>44617</v>
      </c>
      <c r="F1949" t="s">
        <v>2309</v>
      </c>
      <c r="G1949" t="s">
        <v>7243</v>
      </c>
      <c r="H1949" t="s">
        <v>7244</v>
      </c>
      <c r="I1949" t="s">
        <v>98</v>
      </c>
      <c r="J1949" t="s">
        <v>32</v>
      </c>
      <c r="K1949" t="str">
        <f>IF(employee_data3[[#This Row],[EmployeeStatus]]="Active", "Active", "Attrition")</f>
        <v>Active</v>
      </c>
      <c r="L1949" t="s">
        <v>52</v>
      </c>
      <c r="M1949" t="s">
        <v>51</v>
      </c>
      <c r="N1949" t="s">
        <v>52</v>
      </c>
      <c r="O1949" t="s">
        <v>140</v>
      </c>
      <c r="P1949" t="s">
        <v>7245</v>
      </c>
      <c r="Q1949" t="s">
        <v>170</v>
      </c>
      <c r="R1949" t="s">
        <v>90</v>
      </c>
      <c r="S1949" s="1">
        <v>22867</v>
      </c>
      <c r="T1949">
        <f>DATEDIF(employee_data3[[#This Row],[DOB]],DATE(2023, 1, 1), "Y")</f>
        <v>60</v>
      </c>
      <c r="U1949" t="str">
        <f>IF(employee_data3[[#This Row],[Age]]&lt;=25, "Remaja", IF(employee_data3[[#This Row],[Age]]&lt;=55, "Dewasa", "Lansia"))</f>
        <v>Lansia</v>
      </c>
      <c r="V1949" t="s">
        <v>40</v>
      </c>
      <c r="W1949" t="s">
        <v>83</v>
      </c>
      <c r="X1949" t="s">
        <v>42</v>
      </c>
      <c r="Y1949">
        <v>51977</v>
      </c>
      <c r="Z1949" t="s">
        <v>128</v>
      </c>
      <c r="AA1949" t="s">
        <v>104</v>
      </c>
      <c r="AB1949" t="s">
        <v>45</v>
      </c>
      <c r="AC1949">
        <v>2</v>
      </c>
      <c r="AD1949" s="11">
        <f>(employee_data3[[#This Row],[Current Employee Rating]]-AVERAGE(employee_data3[Current Employee Rating]))/STDEV(employee_data3[Current Employee Rating])</f>
        <v>-0.95460685411671475</v>
      </c>
      <c r="AE1949" s="11" t="str">
        <f>IF(employee_data3[[#This Row],[Z Score]]&gt;3,"Yes","No")</f>
        <v>No</v>
      </c>
    </row>
    <row r="1950" spans="1:31" x14ac:dyDescent="0.3">
      <c r="A1950">
        <v>2375</v>
      </c>
      <c r="B1950" t="s">
        <v>850</v>
      </c>
      <c r="C1950" t="s">
        <v>317</v>
      </c>
      <c r="D1950" s="1">
        <v>43356</v>
      </c>
      <c r="E1950" s="1"/>
      <c r="F1950" t="s">
        <v>2309</v>
      </c>
      <c r="G1950" t="s">
        <v>7246</v>
      </c>
      <c r="H1950" t="s">
        <v>7247</v>
      </c>
      <c r="I1950" t="s">
        <v>80</v>
      </c>
      <c r="J1950" t="s">
        <v>32</v>
      </c>
      <c r="K1950" t="str">
        <f>IF(employee_data3[[#This Row],[EmployeeStatus]]="Active", "Active", "Attrition")</f>
        <v>Active</v>
      </c>
      <c r="L1950" t="s">
        <v>33</v>
      </c>
      <c r="M1950" t="s">
        <v>64</v>
      </c>
      <c r="N1950" t="s">
        <v>63</v>
      </c>
      <c r="O1950" t="s">
        <v>36</v>
      </c>
      <c r="P1950" t="s">
        <v>37</v>
      </c>
      <c r="Q1950" t="s">
        <v>170</v>
      </c>
      <c r="R1950" t="s">
        <v>81</v>
      </c>
      <c r="S1950" s="1">
        <v>21491</v>
      </c>
      <c r="T1950">
        <f>DATEDIF(employee_data3[[#This Row],[DOB]],DATE(2023, 1, 1), "Y")</f>
        <v>64</v>
      </c>
      <c r="U1950" t="str">
        <f>IF(employee_data3[[#This Row],[Age]]&lt;=25, "Remaja", IF(employee_data3[[#This Row],[Age]]&lt;=55, "Dewasa", "Lansia"))</f>
        <v>Lansia</v>
      </c>
      <c r="V1950" t="s">
        <v>40</v>
      </c>
      <c r="W1950" t="s">
        <v>226</v>
      </c>
      <c r="X1950" t="s">
        <v>55</v>
      </c>
      <c r="Y1950">
        <v>90110</v>
      </c>
      <c r="Z1950" t="s">
        <v>93</v>
      </c>
      <c r="AA1950" t="s">
        <v>75</v>
      </c>
      <c r="AB1950" t="s">
        <v>45</v>
      </c>
      <c r="AC1950">
        <v>1</v>
      </c>
      <c r="AD1950" s="11">
        <f>(employee_data3[[#This Row],[Current Employee Rating]]-AVERAGE(employee_data3[Current Employee Rating]))/STDEV(employee_data3[Current Employee Rating])</f>
        <v>-1.9397532463940264</v>
      </c>
      <c r="AE1950" s="11" t="str">
        <f>IF(employee_data3[[#This Row],[Z Score]]&gt;3,"Yes","No")</f>
        <v>No</v>
      </c>
    </row>
    <row r="1951" spans="1:31" x14ac:dyDescent="0.3">
      <c r="A1951">
        <v>2376</v>
      </c>
      <c r="B1951" t="s">
        <v>5779</v>
      </c>
      <c r="C1951" t="s">
        <v>812</v>
      </c>
      <c r="D1951" s="1">
        <v>45025</v>
      </c>
      <c r="E1951" s="1">
        <v>45080</v>
      </c>
      <c r="F1951" t="s">
        <v>3019</v>
      </c>
      <c r="G1951" t="s">
        <v>7248</v>
      </c>
      <c r="H1951" t="s">
        <v>7249</v>
      </c>
      <c r="I1951" t="s">
        <v>31</v>
      </c>
      <c r="J1951" t="s">
        <v>32</v>
      </c>
      <c r="K1951" t="str">
        <f>IF(employee_data3[[#This Row],[EmployeeStatus]]="Active", "Active", "Attrition")</f>
        <v>Active</v>
      </c>
      <c r="L1951" t="s">
        <v>63</v>
      </c>
      <c r="M1951" t="s">
        <v>51</v>
      </c>
      <c r="N1951" t="s">
        <v>35</v>
      </c>
      <c r="O1951" t="s">
        <v>99</v>
      </c>
      <c r="P1951" t="s">
        <v>7250</v>
      </c>
      <c r="Q1951" t="s">
        <v>38</v>
      </c>
      <c r="R1951" t="s">
        <v>90</v>
      </c>
      <c r="S1951" s="1">
        <v>30599</v>
      </c>
      <c r="T1951">
        <f>DATEDIF(employee_data3[[#This Row],[DOB]],DATE(2023, 1, 1), "Y")</f>
        <v>39</v>
      </c>
      <c r="U1951" t="str">
        <f>IF(employee_data3[[#This Row],[Age]]&lt;=25, "Remaja", IF(employee_data3[[#This Row],[Age]]&lt;=55, "Dewasa", "Lansia"))</f>
        <v>Dewasa</v>
      </c>
      <c r="V1951" t="s">
        <v>40</v>
      </c>
      <c r="W1951" t="s">
        <v>103</v>
      </c>
      <c r="X1951" t="s">
        <v>42</v>
      </c>
      <c r="Y1951">
        <v>2573</v>
      </c>
      <c r="Z1951" t="s">
        <v>128</v>
      </c>
      <c r="AA1951" t="s">
        <v>104</v>
      </c>
      <c r="AB1951" t="s">
        <v>45</v>
      </c>
      <c r="AC1951">
        <v>4</v>
      </c>
      <c r="AD1951" s="11">
        <f>(employee_data3[[#This Row],[Current Employee Rating]]-AVERAGE(employee_data3[Current Employee Rating]))/STDEV(employee_data3[Current Employee Rating])</f>
        <v>1.0156859304379084</v>
      </c>
      <c r="AE1951" s="11" t="str">
        <f>IF(employee_data3[[#This Row],[Z Score]]&gt;3,"Yes","No")</f>
        <v>No</v>
      </c>
    </row>
    <row r="1952" spans="1:31" x14ac:dyDescent="0.3">
      <c r="A1952">
        <v>2377</v>
      </c>
      <c r="B1952" t="s">
        <v>1874</v>
      </c>
      <c r="C1952" t="s">
        <v>272</v>
      </c>
      <c r="D1952" s="1">
        <v>44205</v>
      </c>
      <c r="E1952" s="1"/>
      <c r="F1952" t="s">
        <v>3019</v>
      </c>
      <c r="G1952" t="s">
        <v>7251</v>
      </c>
      <c r="H1952" t="s">
        <v>7252</v>
      </c>
      <c r="I1952" t="s">
        <v>133</v>
      </c>
      <c r="J1952" t="s">
        <v>32</v>
      </c>
      <c r="K1952" t="str">
        <f>IF(employee_data3[[#This Row],[EmployeeStatus]]="Active", "Active", "Attrition")</f>
        <v>Active</v>
      </c>
      <c r="L1952" t="s">
        <v>33</v>
      </c>
      <c r="M1952" t="s">
        <v>64</v>
      </c>
      <c r="N1952" t="s">
        <v>52</v>
      </c>
      <c r="O1952" t="s">
        <v>36</v>
      </c>
      <c r="P1952" t="s">
        <v>37</v>
      </c>
      <c r="Q1952" t="s">
        <v>38</v>
      </c>
      <c r="R1952" t="s">
        <v>119</v>
      </c>
      <c r="S1952" s="1">
        <v>22081</v>
      </c>
      <c r="T1952">
        <f>DATEDIF(employee_data3[[#This Row],[DOB]],DATE(2023, 1, 1), "Y")</f>
        <v>62</v>
      </c>
      <c r="U1952" t="str">
        <f>IF(employee_data3[[#This Row],[Age]]&lt;=25, "Remaja", IF(employee_data3[[#This Row],[Age]]&lt;=55, "Dewasa", "Lansia"))</f>
        <v>Lansia</v>
      </c>
      <c r="V1952" t="s">
        <v>40</v>
      </c>
      <c r="W1952" t="s">
        <v>708</v>
      </c>
      <c r="X1952" t="s">
        <v>55</v>
      </c>
      <c r="Y1952">
        <v>2433</v>
      </c>
      <c r="Z1952" t="s">
        <v>43</v>
      </c>
      <c r="AA1952" t="s">
        <v>75</v>
      </c>
      <c r="AB1952" t="s">
        <v>45</v>
      </c>
      <c r="AC1952">
        <v>4</v>
      </c>
      <c r="AD1952" s="11">
        <f>(employee_data3[[#This Row],[Current Employee Rating]]-AVERAGE(employee_data3[Current Employee Rating]))/STDEV(employee_data3[Current Employee Rating])</f>
        <v>1.0156859304379084</v>
      </c>
      <c r="AE1952" s="11" t="str">
        <f>IF(employee_data3[[#This Row],[Z Score]]&gt;3,"Yes","No")</f>
        <v>No</v>
      </c>
    </row>
    <row r="1953" spans="1:31" x14ac:dyDescent="0.3">
      <c r="A1953">
        <v>2378</v>
      </c>
      <c r="B1953" t="s">
        <v>7253</v>
      </c>
      <c r="C1953" t="s">
        <v>7254</v>
      </c>
      <c r="D1953" s="1">
        <v>43913</v>
      </c>
      <c r="E1953" s="1"/>
      <c r="F1953" t="s">
        <v>3019</v>
      </c>
      <c r="G1953" t="s">
        <v>7255</v>
      </c>
      <c r="H1953" t="s">
        <v>7256</v>
      </c>
      <c r="I1953" t="s">
        <v>50</v>
      </c>
      <c r="J1953" t="s">
        <v>32</v>
      </c>
      <c r="K1953" t="str">
        <f>IF(employee_data3[[#This Row],[EmployeeStatus]]="Active", "Active", "Attrition")</f>
        <v>Active</v>
      </c>
      <c r="L1953" t="s">
        <v>52</v>
      </c>
      <c r="M1953" t="s">
        <v>51</v>
      </c>
      <c r="N1953" t="s">
        <v>63</v>
      </c>
      <c r="O1953" t="s">
        <v>36</v>
      </c>
      <c r="P1953" t="s">
        <v>37</v>
      </c>
      <c r="Q1953" t="s">
        <v>38</v>
      </c>
      <c r="R1953" t="s">
        <v>242</v>
      </c>
      <c r="S1953" s="1">
        <v>16399</v>
      </c>
      <c r="T1953">
        <f>DATEDIF(employee_data3[[#This Row],[DOB]],DATE(2023, 1, 1), "Y")</f>
        <v>78</v>
      </c>
      <c r="U1953" t="str">
        <f>IF(employee_data3[[#This Row],[Age]]&lt;=25, "Remaja", IF(employee_data3[[#This Row],[Age]]&lt;=55, "Dewasa", "Lansia"))</f>
        <v>Lansia</v>
      </c>
      <c r="V1953" t="s">
        <v>40</v>
      </c>
      <c r="W1953" t="s">
        <v>613</v>
      </c>
      <c r="X1953" t="s">
        <v>42</v>
      </c>
      <c r="Y1953">
        <v>16691</v>
      </c>
      <c r="Z1953" t="s">
        <v>74</v>
      </c>
      <c r="AA1953" t="s">
        <v>84</v>
      </c>
      <c r="AB1953" t="s">
        <v>45</v>
      </c>
      <c r="AC1953">
        <v>2</v>
      </c>
      <c r="AD1953" s="11">
        <f>(employee_data3[[#This Row],[Current Employee Rating]]-AVERAGE(employee_data3[Current Employee Rating]))/STDEV(employee_data3[Current Employee Rating])</f>
        <v>-0.95460685411671475</v>
      </c>
      <c r="AE1953" s="11" t="str">
        <f>IF(employee_data3[[#This Row],[Z Score]]&gt;3,"Yes","No")</f>
        <v>No</v>
      </c>
    </row>
    <row r="1954" spans="1:31" x14ac:dyDescent="0.3">
      <c r="A1954">
        <v>2379</v>
      </c>
      <c r="B1954" t="s">
        <v>7257</v>
      </c>
      <c r="C1954" t="s">
        <v>500</v>
      </c>
      <c r="D1954" s="1">
        <v>43757</v>
      </c>
      <c r="E1954" s="1">
        <v>44188</v>
      </c>
      <c r="F1954" t="s">
        <v>3019</v>
      </c>
      <c r="G1954" t="s">
        <v>7258</v>
      </c>
      <c r="H1954" t="s">
        <v>7259</v>
      </c>
      <c r="I1954" t="s">
        <v>139</v>
      </c>
      <c r="J1954" t="s">
        <v>745</v>
      </c>
      <c r="K1954" t="str">
        <f>IF(employee_data3[[#This Row],[EmployeeStatus]]="Active", "Active", "Attrition")</f>
        <v>Attrition</v>
      </c>
      <c r="L1954" t="s">
        <v>63</v>
      </c>
      <c r="M1954" t="s">
        <v>34</v>
      </c>
      <c r="N1954" t="s">
        <v>52</v>
      </c>
      <c r="O1954" t="s">
        <v>126</v>
      </c>
      <c r="P1954" t="s">
        <v>7260</v>
      </c>
      <c r="Q1954" t="s">
        <v>38</v>
      </c>
      <c r="R1954" t="s">
        <v>231</v>
      </c>
      <c r="S1954" s="1">
        <v>33594</v>
      </c>
      <c r="T1954">
        <f>DATEDIF(employee_data3[[#This Row],[DOB]],DATE(2023, 1, 1), "Y")</f>
        <v>31</v>
      </c>
      <c r="U1954" t="str">
        <f>IF(employee_data3[[#This Row],[Age]]&lt;=25, "Remaja", IF(employee_data3[[#This Row],[Age]]&lt;=55, "Dewasa", "Lansia"))</f>
        <v>Dewasa</v>
      </c>
      <c r="V1954" t="s">
        <v>40</v>
      </c>
      <c r="W1954" t="s">
        <v>103</v>
      </c>
      <c r="X1954" t="s">
        <v>42</v>
      </c>
      <c r="Y1954">
        <v>28545</v>
      </c>
      <c r="Z1954" t="s">
        <v>128</v>
      </c>
      <c r="AA1954" t="s">
        <v>104</v>
      </c>
      <c r="AB1954" t="s">
        <v>45</v>
      </c>
      <c r="AC1954">
        <v>2</v>
      </c>
      <c r="AD1954" s="11">
        <f>(employee_data3[[#This Row],[Current Employee Rating]]-AVERAGE(employee_data3[Current Employee Rating]))/STDEV(employee_data3[Current Employee Rating])</f>
        <v>-0.95460685411671475</v>
      </c>
      <c r="AE1954" s="11" t="str">
        <f>IF(employee_data3[[#This Row],[Z Score]]&gt;3,"Yes","No")</f>
        <v>No</v>
      </c>
    </row>
    <row r="1955" spans="1:31" x14ac:dyDescent="0.3">
      <c r="A1955">
        <v>2380</v>
      </c>
      <c r="B1955" t="s">
        <v>7261</v>
      </c>
      <c r="C1955" t="s">
        <v>1009</v>
      </c>
      <c r="D1955" s="1">
        <v>45109</v>
      </c>
      <c r="E1955" s="1">
        <v>45118</v>
      </c>
      <c r="F1955" t="s">
        <v>3019</v>
      </c>
      <c r="G1955" t="s">
        <v>7262</v>
      </c>
      <c r="H1955" t="s">
        <v>7263</v>
      </c>
      <c r="I1955" t="s">
        <v>80</v>
      </c>
      <c r="J1955" t="s">
        <v>32</v>
      </c>
      <c r="K1955" t="str">
        <f>IF(employee_data3[[#This Row],[EmployeeStatus]]="Active", "Active", "Attrition")</f>
        <v>Active</v>
      </c>
      <c r="L1955" t="s">
        <v>63</v>
      </c>
      <c r="M1955" t="s">
        <v>51</v>
      </c>
      <c r="N1955" t="s">
        <v>35</v>
      </c>
      <c r="O1955" t="s">
        <v>140</v>
      </c>
      <c r="P1955" t="s">
        <v>7264</v>
      </c>
      <c r="Q1955" t="s">
        <v>38</v>
      </c>
      <c r="R1955" t="s">
        <v>81</v>
      </c>
      <c r="S1955" s="1">
        <v>20808</v>
      </c>
      <c r="T1955">
        <f>DATEDIF(employee_data3[[#This Row],[DOB]],DATE(2023, 1, 1), "Y")</f>
        <v>66</v>
      </c>
      <c r="U1955" t="str">
        <f>IF(employee_data3[[#This Row],[Age]]&lt;=25, "Remaja", IF(employee_data3[[#This Row],[Age]]&lt;=55, "Dewasa", "Lansia"))</f>
        <v>Lansia</v>
      </c>
      <c r="V1955" t="s">
        <v>40</v>
      </c>
      <c r="W1955" t="s">
        <v>83</v>
      </c>
      <c r="X1955" t="s">
        <v>42</v>
      </c>
      <c r="Y1955">
        <v>87440</v>
      </c>
      <c r="Z1955" t="s">
        <v>74</v>
      </c>
      <c r="AA1955" t="s">
        <v>84</v>
      </c>
      <c r="AB1955" t="s">
        <v>45</v>
      </c>
      <c r="AC1955">
        <v>2</v>
      </c>
      <c r="AD1955" s="11">
        <f>(employee_data3[[#This Row],[Current Employee Rating]]-AVERAGE(employee_data3[Current Employee Rating]))/STDEV(employee_data3[Current Employee Rating])</f>
        <v>-0.95460685411671475</v>
      </c>
      <c r="AE1955" s="11" t="str">
        <f>IF(employee_data3[[#This Row],[Z Score]]&gt;3,"Yes","No")</f>
        <v>No</v>
      </c>
    </row>
    <row r="1956" spans="1:31" x14ac:dyDescent="0.3">
      <c r="A1956">
        <v>2381</v>
      </c>
      <c r="B1956" t="s">
        <v>1573</v>
      </c>
      <c r="C1956" t="s">
        <v>6781</v>
      </c>
      <c r="D1956" s="1">
        <v>43706</v>
      </c>
      <c r="E1956" s="1"/>
      <c r="F1956" t="s">
        <v>3019</v>
      </c>
      <c r="G1956" t="s">
        <v>7265</v>
      </c>
      <c r="H1956" t="s">
        <v>7266</v>
      </c>
      <c r="I1956" t="s">
        <v>168</v>
      </c>
      <c r="J1956" t="s">
        <v>32</v>
      </c>
      <c r="K1956" t="str">
        <f>IF(employee_data3[[#This Row],[EmployeeStatus]]="Active", "Active", "Attrition")</f>
        <v>Active</v>
      </c>
      <c r="L1956" t="s">
        <v>52</v>
      </c>
      <c r="M1956" t="s">
        <v>64</v>
      </c>
      <c r="N1956" t="s">
        <v>52</v>
      </c>
      <c r="O1956" t="s">
        <v>36</v>
      </c>
      <c r="P1956" t="s">
        <v>37</v>
      </c>
      <c r="Q1956" t="s">
        <v>38</v>
      </c>
      <c r="R1956" t="s">
        <v>332</v>
      </c>
      <c r="S1956" s="1">
        <v>32241</v>
      </c>
      <c r="T1956">
        <f>DATEDIF(employee_data3[[#This Row],[DOB]],DATE(2023, 1, 1), "Y")</f>
        <v>34</v>
      </c>
      <c r="U1956" t="str">
        <f>IF(employee_data3[[#This Row],[Age]]&lt;=25, "Remaja", IF(employee_data3[[#This Row],[Age]]&lt;=55, "Dewasa", "Lansia"))</f>
        <v>Dewasa</v>
      </c>
      <c r="V1956" t="s">
        <v>40</v>
      </c>
      <c r="W1956" t="s">
        <v>226</v>
      </c>
      <c r="X1956" t="s">
        <v>42</v>
      </c>
      <c r="Y1956">
        <v>10486</v>
      </c>
      <c r="Z1956" t="s">
        <v>74</v>
      </c>
      <c r="AA1956" t="s">
        <v>104</v>
      </c>
      <c r="AB1956" t="s">
        <v>45</v>
      </c>
      <c r="AC1956">
        <v>2</v>
      </c>
      <c r="AD1956" s="11">
        <f>(employee_data3[[#This Row],[Current Employee Rating]]-AVERAGE(employee_data3[Current Employee Rating]))/STDEV(employee_data3[Current Employee Rating])</f>
        <v>-0.95460685411671475</v>
      </c>
      <c r="AE1956" s="11" t="str">
        <f>IF(employee_data3[[#This Row],[Z Score]]&gt;3,"Yes","No")</f>
        <v>No</v>
      </c>
    </row>
    <row r="1957" spans="1:31" x14ac:dyDescent="0.3">
      <c r="A1957">
        <v>2382</v>
      </c>
      <c r="B1957" t="s">
        <v>815</v>
      </c>
      <c r="C1957" t="s">
        <v>7267</v>
      </c>
      <c r="D1957" s="1">
        <v>45124</v>
      </c>
      <c r="E1957" s="1">
        <v>45135</v>
      </c>
      <c r="F1957" t="s">
        <v>3019</v>
      </c>
      <c r="G1957" t="s">
        <v>7268</v>
      </c>
      <c r="H1957" t="s">
        <v>7269</v>
      </c>
      <c r="I1957" t="s">
        <v>98</v>
      </c>
      <c r="J1957" t="s">
        <v>32</v>
      </c>
      <c r="K1957" t="str">
        <f>IF(employee_data3[[#This Row],[EmployeeStatus]]="Active", "Active", "Attrition")</f>
        <v>Active</v>
      </c>
      <c r="L1957" t="s">
        <v>52</v>
      </c>
      <c r="M1957" t="s">
        <v>34</v>
      </c>
      <c r="N1957" t="s">
        <v>35</v>
      </c>
      <c r="O1957" t="s">
        <v>99</v>
      </c>
      <c r="P1957" t="s">
        <v>7270</v>
      </c>
      <c r="Q1957" t="s">
        <v>38</v>
      </c>
      <c r="R1957" t="s">
        <v>332</v>
      </c>
      <c r="S1957" s="1">
        <v>16050</v>
      </c>
      <c r="T1957">
        <f>DATEDIF(employee_data3[[#This Row],[DOB]],DATE(2023, 1, 1), "Y")</f>
        <v>79</v>
      </c>
      <c r="U1957" t="str">
        <f>IF(employee_data3[[#This Row],[Age]]&lt;=25, "Remaja", IF(employee_data3[[#This Row],[Age]]&lt;=55, "Dewasa", "Lansia"))</f>
        <v>Lansia</v>
      </c>
      <c r="V1957" t="s">
        <v>40</v>
      </c>
      <c r="W1957" t="s">
        <v>83</v>
      </c>
      <c r="X1957" t="s">
        <v>55</v>
      </c>
      <c r="Y1957">
        <v>59652</v>
      </c>
      <c r="Z1957" t="s">
        <v>128</v>
      </c>
      <c r="AA1957" t="s">
        <v>75</v>
      </c>
      <c r="AB1957" t="s">
        <v>45</v>
      </c>
      <c r="AC1957">
        <v>1</v>
      </c>
      <c r="AD1957" s="11">
        <f>(employee_data3[[#This Row],[Current Employee Rating]]-AVERAGE(employee_data3[Current Employee Rating]))/STDEV(employee_data3[Current Employee Rating])</f>
        <v>-1.9397532463940264</v>
      </c>
      <c r="AE1957" s="11" t="str">
        <f>IF(employee_data3[[#This Row],[Z Score]]&gt;3,"Yes","No")</f>
        <v>No</v>
      </c>
    </row>
    <row r="1958" spans="1:31" x14ac:dyDescent="0.3">
      <c r="A1958">
        <v>2383</v>
      </c>
      <c r="B1958" t="s">
        <v>7271</v>
      </c>
      <c r="C1958" t="s">
        <v>347</v>
      </c>
      <c r="D1958" s="1">
        <v>43863</v>
      </c>
      <c r="E1958" s="1"/>
      <c r="F1958" t="s">
        <v>3019</v>
      </c>
      <c r="G1958" t="s">
        <v>7272</v>
      </c>
      <c r="H1958" t="s">
        <v>7273</v>
      </c>
      <c r="I1958" t="s">
        <v>118</v>
      </c>
      <c r="J1958" t="s">
        <v>32</v>
      </c>
      <c r="K1958" t="str">
        <f>IF(employee_data3[[#This Row],[EmployeeStatus]]="Active", "Active", "Attrition")</f>
        <v>Active</v>
      </c>
      <c r="L1958" t="s">
        <v>63</v>
      </c>
      <c r="M1958" t="s">
        <v>51</v>
      </c>
      <c r="N1958" t="s">
        <v>63</v>
      </c>
      <c r="O1958" t="s">
        <v>36</v>
      </c>
      <c r="P1958" t="s">
        <v>37</v>
      </c>
      <c r="Q1958" t="s">
        <v>38</v>
      </c>
      <c r="R1958" t="s">
        <v>90</v>
      </c>
      <c r="S1958" s="1">
        <v>26762</v>
      </c>
      <c r="T1958">
        <f>DATEDIF(employee_data3[[#This Row],[DOB]],DATE(2023, 1, 1), "Y")</f>
        <v>49</v>
      </c>
      <c r="U1958" t="str">
        <f>IF(employee_data3[[#This Row],[Age]]&lt;=25, "Remaja", IF(employee_data3[[#This Row],[Age]]&lt;=55, "Dewasa", "Lansia"))</f>
        <v>Dewasa</v>
      </c>
      <c r="V1958" t="s">
        <v>40</v>
      </c>
      <c r="W1958" t="s">
        <v>83</v>
      </c>
      <c r="X1958" t="s">
        <v>55</v>
      </c>
      <c r="Y1958">
        <v>87927</v>
      </c>
      <c r="Z1958" t="s">
        <v>128</v>
      </c>
      <c r="AA1958" t="s">
        <v>44</v>
      </c>
      <c r="AB1958" t="s">
        <v>45</v>
      </c>
      <c r="AC1958">
        <v>4</v>
      </c>
      <c r="AD1958" s="11">
        <f>(employee_data3[[#This Row],[Current Employee Rating]]-AVERAGE(employee_data3[Current Employee Rating]))/STDEV(employee_data3[Current Employee Rating])</f>
        <v>1.0156859304379084</v>
      </c>
      <c r="AE1958" s="11" t="str">
        <f>IF(employee_data3[[#This Row],[Z Score]]&gt;3,"Yes","No")</f>
        <v>No</v>
      </c>
    </row>
    <row r="1959" spans="1:31" x14ac:dyDescent="0.3">
      <c r="A1959">
        <v>2384</v>
      </c>
      <c r="B1959" t="s">
        <v>7274</v>
      </c>
      <c r="C1959" t="s">
        <v>7275</v>
      </c>
      <c r="D1959" s="1">
        <v>44483</v>
      </c>
      <c r="E1959" s="1">
        <v>44855</v>
      </c>
      <c r="F1959" t="s">
        <v>3019</v>
      </c>
      <c r="G1959" t="s">
        <v>7276</v>
      </c>
      <c r="H1959" t="s">
        <v>7277</v>
      </c>
      <c r="I1959" t="s">
        <v>62</v>
      </c>
      <c r="J1959" t="s">
        <v>2300</v>
      </c>
      <c r="K1959" t="str">
        <f>IF(employee_data3[[#This Row],[EmployeeStatus]]="Active", "Active", "Attrition")</f>
        <v>Attrition</v>
      </c>
      <c r="L1959" t="s">
        <v>63</v>
      </c>
      <c r="M1959" t="s">
        <v>51</v>
      </c>
      <c r="N1959" t="s">
        <v>35</v>
      </c>
      <c r="O1959" t="s">
        <v>126</v>
      </c>
      <c r="P1959" t="s">
        <v>7278</v>
      </c>
      <c r="Q1959" t="s">
        <v>38</v>
      </c>
      <c r="R1959" t="s">
        <v>90</v>
      </c>
      <c r="S1959" s="1">
        <v>29109</v>
      </c>
      <c r="T1959">
        <f>DATEDIF(employee_data3[[#This Row],[DOB]],DATE(2023, 1, 1), "Y")</f>
        <v>43</v>
      </c>
      <c r="U1959" t="str">
        <f>IF(employee_data3[[#This Row],[Age]]&lt;=25, "Remaja", IF(employee_data3[[#This Row],[Age]]&lt;=55, "Dewasa", "Lansia"))</f>
        <v>Dewasa</v>
      </c>
      <c r="V1959" t="s">
        <v>40</v>
      </c>
      <c r="W1959" t="s">
        <v>226</v>
      </c>
      <c r="X1959" t="s">
        <v>42</v>
      </c>
      <c r="Y1959">
        <v>47596</v>
      </c>
      <c r="Z1959" t="s">
        <v>56</v>
      </c>
      <c r="AA1959" t="s">
        <v>84</v>
      </c>
      <c r="AB1959" t="s">
        <v>45</v>
      </c>
      <c r="AC1959">
        <v>5</v>
      </c>
      <c r="AD1959" s="11">
        <f>(employee_data3[[#This Row],[Current Employee Rating]]-AVERAGE(employee_data3[Current Employee Rating]))/STDEV(employee_data3[Current Employee Rating])</f>
        <v>2.0008323227152198</v>
      </c>
      <c r="AE1959" s="11" t="str">
        <f>IF(employee_data3[[#This Row],[Z Score]]&gt;3,"Yes","No")</f>
        <v>No</v>
      </c>
    </row>
    <row r="1960" spans="1:31" x14ac:dyDescent="0.3">
      <c r="A1960">
        <v>2385</v>
      </c>
      <c r="B1960" t="s">
        <v>5399</v>
      </c>
      <c r="C1960" t="s">
        <v>7186</v>
      </c>
      <c r="D1960" s="1">
        <v>43931</v>
      </c>
      <c r="E1960" s="1"/>
      <c r="F1960" t="s">
        <v>3019</v>
      </c>
      <c r="G1960" t="s">
        <v>7279</v>
      </c>
      <c r="H1960" t="s">
        <v>7280</v>
      </c>
      <c r="I1960" t="s">
        <v>89</v>
      </c>
      <c r="J1960" t="s">
        <v>32</v>
      </c>
      <c r="K1960" t="str">
        <f>IF(employee_data3[[#This Row],[EmployeeStatus]]="Active", "Active", "Attrition")</f>
        <v>Active</v>
      </c>
      <c r="L1960" t="s">
        <v>33</v>
      </c>
      <c r="M1960" t="s">
        <v>51</v>
      </c>
      <c r="N1960" t="s">
        <v>52</v>
      </c>
      <c r="O1960" t="s">
        <v>36</v>
      </c>
      <c r="P1960" t="s">
        <v>37</v>
      </c>
      <c r="Q1960" t="s">
        <v>38</v>
      </c>
      <c r="R1960" t="s">
        <v>504</v>
      </c>
      <c r="S1960" s="1">
        <v>19682</v>
      </c>
      <c r="T1960">
        <f>DATEDIF(employee_data3[[#This Row],[DOB]],DATE(2023, 1, 1), "Y")</f>
        <v>69</v>
      </c>
      <c r="U1960" t="str">
        <f>IF(employee_data3[[#This Row],[Age]]&lt;=25, "Remaja", IF(employee_data3[[#This Row],[Age]]&lt;=55, "Dewasa", "Lansia"))</f>
        <v>Lansia</v>
      </c>
      <c r="V1960" t="s">
        <v>40</v>
      </c>
      <c r="W1960" t="s">
        <v>1232</v>
      </c>
      <c r="X1960" t="s">
        <v>42</v>
      </c>
      <c r="Y1960">
        <v>46287</v>
      </c>
      <c r="Z1960" t="s">
        <v>128</v>
      </c>
      <c r="AA1960" t="s">
        <v>75</v>
      </c>
      <c r="AB1960" t="s">
        <v>45</v>
      </c>
      <c r="AC1960">
        <v>2</v>
      </c>
      <c r="AD1960" s="11">
        <f>(employee_data3[[#This Row],[Current Employee Rating]]-AVERAGE(employee_data3[Current Employee Rating]))/STDEV(employee_data3[Current Employee Rating])</f>
        <v>-0.95460685411671475</v>
      </c>
      <c r="AE1960" s="11" t="str">
        <f>IF(employee_data3[[#This Row],[Z Score]]&gt;3,"Yes","No")</f>
        <v>No</v>
      </c>
    </row>
    <row r="1961" spans="1:31" x14ac:dyDescent="0.3">
      <c r="A1961">
        <v>2386</v>
      </c>
      <c r="B1961" t="s">
        <v>7281</v>
      </c>
      <c r="C1961" t="s">
        <v>1161</v>
      </c>
      <c r="D1961" s="1">
        <v>43448</v>
      </c>
      <c r="E1961" s="1"/>
      <c r="F1961" t="s">
        <v>3019</v>
      </c>
      <c r="G1961" t="s">
        <v>7282</v>
      </c>
      <c r="H1961" t="s">
        <v>7283</v>
      </c>
      <c r="I1961" t="s">
        <v>31</v>
      </c>
      <c r="J1961" t="s">
        <v>32</v>
      </c>
      <c r="K1961" t="str">
        <f>IF(employee_data3[[#This Row],[EmployeeStatus]]="Active", "Active", "Attrition")</f>
        <v>Active</v>
      </c>
      <c r="L1961" t="s">
        <v>52</v>
      </c>
      <c r="M1961" t="s">
        <v>64</v>
      </c>
      <c r="N1961" t="s">
        <v>52</v>
      </c>
      <c r="O1961" t="s">
        <v>36</v>
      </c>
      <c r="P1961" t="s">
        <v>37</v>
      </c>
      <c r="Q1961" t="s">
        <v>38</v>
      </c>
      <c r="R1961" t="s">
        <v>39</v>
      </c>
      <c r="S1961" s="1">
        <v>27753</v>
      </c>
      <c r="T1961">
        <f>DATEDIF(employee_data3[[#This Row],[DOB]],DATE(2023, 1, 1), "Y")</f>
        <v>47</v>
      </c>
      <c r="U1961" t="str">
        <f>IF(employee_data3[[#This Row],[Age]]&lt;=25, "Remaja", IF(employee_data3[[#This Row],[Age]]&lt;=55, "Dewasa", "Lansia"))</f>
        <v>Dewasa</v>
      </c>
      <c r="V1961" t="s">
        <v>40</v>
      </c>
      <c r="W1961" t="s">
        <v>613</v>
      </c>
      <c r="X1961" t="s">
        <v>42</v>
      </c>
      <c r="Y1961">
        <v>87401</v>
      </c>
      <c r="Z1961" t="s">
        <v>93</v>
      </c>
      <c r="AA1961" t="s">
        <v>44</v>
      </c>
      <c r="AB1961" t="s">
        <v>45</v>
      </c>
      <c r="AC1961">
        <v>1</v>
      </c>
      <c r="AD1961" s="11">
        <f>(employee_data3[[#This Row],[Current Employee Rating]]-AVERAGE(employee_data3[Current Employee Rating]))/STDEV(employee_data3[Current Employee Rating])</f>
        <v>-1.9397532463940264</v>
      </c>
      <c r="AE1961" s="11" t="str">
        <f>IF(employee_data3[[#This Row],[Z Score]]&gt;3,"Yes","No")</f>
        <v>No</v>
      </c>
    </row>
    <row r="1962" spans="1:31" x14ac:dyDescent="0.3">
      <c r="A1962">
        <v>2387</v>
      </c>
      <c r="B1962" t="s">
        <v>3036</v>
      </c>
      <c r="C1962" t="s">
        <v>6133</v>
      </c>
      <c r="D1962" s="1">
        <v>44739</v>
      </c>
      <c r="E1962" s="1">
        <v>44931</v>
      </c>
      <c r="F1962" t="s">
        <v>3727</v>
      </c>
      <c r="G1962" t="s">
        <v>7284</v>
      </c>
      <c r="H1962" t="s">
        <v>7285</v>
      </c>
      <c r="I1962" t="s">
        <v>133</v>
      </c>
      <c r="J1962" t="s">
        <v>32</v>
      </c>
      <c r="K1962" t="str">
        <f>IF(employee_data3[[#This Row],[EmployeeStatus]]="Active", "Active", "Attrition")</f>
        <v>Active</v>
      </c>
      <c r="L1962" t="s">
        <v>33</v>
      </c>
      <c r="M1962" t="s">
        <v>34</v>
      </c>
      <c r="N1962" t="s">
        <v>35</v>
      </c>
      <c r="O1962" t="s">
        <v>126</v>
      </c>
      <c r="P1962" t="s">
        <v>7286</v>
      </c>
      <c r="Q1962" t="s">
        <v>38</v>
      </c>
      <c r="R1962" t="s">
        <v>2517</v>
      </c>
      <c r="S1962" s="1">
        <v>34482</v>
      </c>
      <c r="T1962">
        <f>DATEDIF(employee_data3[[#This Row],[DOB]],DATE(2023, 1, 1), "Y")</f>
        <v>28</v>
      </c>
      <c r="U1962" t="str">
        <f>IF(employee_data3[[#This Row],[Age]]&lt;=25, "Remaja", IF(employee_data3[[#This Row],[Age]]&lt;=55, "Dewasa", "Lansia"))</f>
        <v>Dewasa</v>
      </c>
      <c r="V1962" t="s">
        <v>40</v>
      </c>
      <c r="W1962" t="s">
        <v>2517</v>
      </c>
      <c r="X1962" t="s">
        <v>55</v>
      </c>
      <c r="Y1962">
        <v>40201</v>
      </c>
      <c r="Z1962" t="s">
        <v>56</v>
      </c>
      <c r="AA1962" t="s">
        <v>44</v>
      </c>
      <c r="AB1962" t="s">
        <v>45</v>
      </c>
      <c r="AC1962">
        <v>1</v>
      </c>
      <c r="AD1962" s="11">
        <f>(employee_data3[[#This Row],[Current Employee Rating]]-AVERAGE(employee_data3[Current Employee Rating]))/STDEV(employee_data3[Current Employee Rating])</f>
        <v>-1.9397532463940264</v>
      </c>
      <c r="AE1962" s="11" t="str">
        <f>IF(employee_data3[[#This Row],[Z Score]]&gt;3,"Yes","No")</f>
        <v>No</v>
      </c>
    </row>
    <row r="1963" spans="1:31" x14ac:dyDescent="0.3">
      <c r="A1963">
        <v>2388</v>
      </c>
      <c r="B1963" t="s">
        <v>4507</v>
      </c>
      <c r="C1963" t="s">
        <v>4565</v>
      </c>
      <c r="D1963" s="1">
        <v>44081</v>
      </c>
      <c r="E1963" s="1"/>
      <c r="F1963" t="s">
        <v>1779</v>
      </c>
      <c r="G1963" t="s">
        <v>7287</v>
      </c>
      <c r="H1963" t="s">
        <v>7288</v>
      </c>
      <c r="I1963" t="s">
        <v>50</v>
      </c>
      <c r="J1963" t="s">
        <v>32</v>
      </c>
      <c r="K1963" t="str">
        <f>IF(employee_data3[[#This Row],[EmployeeStatus]]="Active", "Active", "Attrition")</f>
        <v>Active</v>
      </c>
      <c r="L1963" t="s">
        <v>33</v>
      </c>
      <c r="M1963" t="s">
        <v>34</v>
      </c>
      <c r="N1963" t="s">
        <v>35</v>
      </c>
      <c r="O1963" t="s">
        <v>36</v>
      </c>
      <c r="P1963" t="s">
        <v>37</v>
      </c>
      <c r="Q1963" t="s">
        <v>38</v>
      </c>
      <c r="R1963" t="s">
        <v>231</v>
      </c>
      <c r="S1963" s="1">
        <v>19494</v>
      </c>
      <c r="T1963">
        <f>DATEDIF(employee_data3[[#This Row],[DOB]],DATE(2023, 1, 1), "Y")</f>
        <v>69</v>
      </c>
      <c r="U1963" t="str">
        <f>IF(employee_data3[[#This Row],[Age]]&lt;=25, "Remaja", IF(employee_data3[[#This Row],[Age]]&lt;=55, "Dewasa", "Lansia"))</f>
        <v>Lansia</v>
      </c>
      <c r="V1963" t="s">
        <v>40</v>
      </c>
      <c r="W1963" t="s">
        <v>113</v>
      </c>
      <c r="X1963" t="s">
        <v>55</v>
      </c>
      <c r="Y1963">
        <v>94290</v>
      </c>
      <c r="Z1963" t="s">
        <v>74</v>
      </c>
      <c r="AA1963" t="s">
        <v>75</v>
      </c>
      <c r="AB1963" t="s">
        <v>45</v>
      </c>
      <c r="AC1963">
        <v>2</v>
      </c>
      <c r="AD1963" s="11">
        <f>(employee_data3[[#This Row],[Current Employee Rating]]-AVERAGE(employee_data3[Current Employee Rating]))/STDEV(employee_data3[Current Employee Rating])</f>
        <v>-0.95460685411671475</v>
      </c>
      <c r="AE1963" s="11" t="str">
        <f>IF(employee_data3[[#This Row],[Z Score]]&gt;3,"Yes","No")</f>
        <v>No</v>
      </c>
    </row>
    <row r="1964" spans="1:31" x14ac:dyDescent="0.3">
      <c r="A1964">
        <v>2389</v>
      </c>
      <c r="B1964" t="s">
        <v>1401</v>
      </c>
      <c r="C1964" t="s">
        <v>3737</v>
      </c>
      <c r="D1964" s="1">
        <v>43772</v>
      </c>
      <c r="E1964" s="1">
        <v>44369</v>
      </c>
      <c r="F1964" t="s">
        <v>2309</v>
      </c>
      <c r="G1964" t="s">
        <v>7289</v>
      </c>
      <c r="H1964" t="s">
        <v>7290</v>
      </c>
      <c r="I1964" t="s">
        <v>50</v>
      </c>
      <c r="J1964" t="s">
        <v>32</v>
      </c>
      <c r="K1964" t="str">
        <f>IF(employee_data3[[#This Row],[EmployeeStatus]]="Active", "Active", "Attrition")</f>
        <v>Active</v>
      </c>
      <c r="L1964" t="s">
        <v>33</v>
      </c>
      <c r="M1964" t="s">
        <v>34</v>
      </c>
      <c r="N1964" t="s">
        <v>52</v>
      </c>
      <c r="O1964" t="s">
        <v>126</v>
      </c>
      <c r="P1964" t="s">
        <v>7291</v>
      </c>
      <c r="Q1964" t="s">
        <v>38</v>
      </c>
      <c r="R1964" t="s">
        <v>101</v>
      </c>
      <c r="S1964" s="1">
        <v>27902</v>
      </c>
      <c r="T1964">
        <f>DATEDIF(employee_data3[[#This Row],[DOB]],DATE(2023, 1, 1), "Y")</f>
        <v>46</v>
      </c>
      <c r="U1964" t="str">
        <f>IF(employee_data3[[#This Row],[Age]]&lt;=25, "Remaja", IF(employee_data3[[#This Row],[Age]]&lt;=55, "Dewasa", "Lansia"))</f>
        <v>Dewasa</v>
      </c>
      <c r="V1964" t="s">
        <v>40</v>
      </c>
      <c r="W1964" t="s">
        <v>613</v>
      </c>
      <c r="X1964" t="s">
        <v>55</v>
      </c>
      <c r="Y1964">
        <v>35338</v>
      </c>
      <c r="Z1964" t="s">
        <v>43</v>
      </c>
      <c r="AA1964" t="s">
        <v>44</v>
      </c>
      <c r="AB1964" t="s">
        <v>45</v>
      </c>
      <c r="AC1964">
        <v>2</v>
      </c>
      <c r="AD1964" s="11">
        <f>(employee_data3[[#This Row],[Current Employee Rating]]-AVERAGE(employee_data3[Current Employee Rating]))/STDEV(employee_data3[Current Employee Rating])</f>
        <v>-0.95460685411671475</v>
      </c>
      <c r="AE1964" s="11" t="str">
        <f>IF(employee_data3[[#This Row],[Z Score]]&gt;3,"Yes","No")</f>
        <v>No</v>
      </c>
    </row>
    <row r="1965" spans="1:31" x14ac:dyDescent="0.3">
      <c r="A1965">
        <v>2390</v>
      </c>
      <c r="B1965" t="s">
        <v>2186</v>
      </c>
      <c r="C1965" t="s">
        <v>710</v>
      </c>
      <c r="D1965" s="1">
        <v>43966</v>
      </c>
      <c r="E1965" s="1">
        <v>44557</v>
      </c>
      <c r="F1965" t="s">
        <v>2309</v>
      </c>
      <c r="G1965" t="s">
        <v>7292</v>
      </c>
      <c r="H1965" t="s">
        <v>7293</v>
      </c>
      <c r="I1965" t="s">
        <v>139</v>
      </c>
      <c r="J1965" t="s">
        <v>32</v>
      </c>
      <c r="K1965" t="str">
        <f>IF(employee_data3[[#This Row],[EmployeeStatus]]="Active", "Active", "Attrition")</f>
        <v>Active</v>
      </c>
      <c r="L1965" t="s">
        <v>52</v>
      </c>
      <c r="M1965" t="s">
        <v>34</v>
      </c>
      <c r="N1965" t="s">
        <v>52</v>
      </c>
      <c r="O1965" t="s">
        <v>99</v>
      </c>
      <c r="P1965" t="s">
        <v>7294</v>
      </c>
      <c r="Q1965" t="s">
        <v>38</v>
      </c>
      <c r="R1965" t="s">
        <v>111</v>
      </c>
      <c r="S1965" s="1">
        <v>15750</v>
      </c>
      <c r="T1965">
        <f>DATEDIF(employee_data3[[#This Row],[DOB]],DATE(2023, 1, 1), "Y")</f>
        <v>79</v>
      </c>
      <c r="U1965" t="str">
        <f>IF(employee_data3[[#This Row],[Age]]&lt;=25, "Remaja", IF(employee_data3[[#This Row],[Age]]&lt;=55, "Dewasa", "Lansia"))</f>
        <v>Lansia</v>
      </c>
      <c r="V1965" t="s">
        <v>40</v>
      </c>
      <c r="W1965" t="s">
        <v>178</v>
      </c>
      <c r="X1965" t="s">
        <v>42</v>
      </c>
      <c r="Y1965">
        <v>94090</v>
      </c>
      <c r="Z1965" t="s">
        <v>128</v>
      </c>
      <c r="AA1965" t="s">
        <v>104</v>
      </c>
      <c r="AB1965" t="s">
        <v>45</v>
      </c>
      <c r="AC1965">
        <v>1</v>
      </c>
      <c r="AD1965" s="11">
        <f>(employee_data3[[#This Row],[Current Employee Rating]]-AVERAGE(employee_data3[Current Employee Rating]))/STDEV(employee_data3[Current Employee Rating])</f>
        <v>-1.9397532463940264</v>
      </c>
      <c r="AE1965" s="11" t="str">
        <f>IF(employee_data3[[#This Row],[Z Score]]&gt;3,"Yes","No")</f>
        <v>No</v>
      </c>
    </row>
    <row r="1966" spans="1:31" x14ac:dyDescent="0.3">
      <c r="A1966">
        <v>2391</v>
      </c>
      <c r="B1966" t="s">
        <v>7295</v>
      </c>
      <c r="C1966" t="s">
        <v>1428</v>
      </c>
      <c r="D1966" s="1">
        <v>45044</v>
      </c>
      <c r="E1966" s="1">
        <v>45059</v>
      </c>
      <c r="F1966" t="s">
        <v>2329</v>
      </c>
      <c r="G1966" t="s">
        <v>7296</v>
      </c>
      <c r="H1966" t="s">
        <v>7297</v>
      </c>
      <c r="I1966" t="s">
        <v>80</v>
      </c>
      <c r="J1966" t="s">
        <v>32</v>
      </c>
      <c r="K1966" t="str">
        <f>IF(employee_data3[[#This Row],[EmployeeStatus]]="Active", "Active", "Attrition")</f>
        <v>Active</v>
      </c>
      <c r="L1966" t="s">
        <v>52</v>
      </c>
      <c r="M1966" t="s">
        <v>64</v>
      </c>
      <c r="N1966" t="s">
        <v>63</v>
      </c>
      <c r="O1966" t="s">
        <v>126</v>
      </c>
      <c r="P1966" t="s">
        <v>7298</v>
      </c>
      <c r="Q1966" t="s">
        <v>170</v>
      </c>
      <c r="R1966" t="s">
        <v>148</v>
      </c>
      <c r="S1966" s="1">
        <v>23418</v>
      </c>
      <c r="T1966">
        <f>DATEDIF(employee_data3[[#This Row],[DOB]],DATE(2023, 1, 1), "Y")</f>
        <v>58</v>
      </c>
      <c r="U1966" t="str">
        <f>IF(employee_data3[[#This Row],[Age]]&lt;=25, "Remaja", IF(employee_data3[[#This Row],[Age]]&lt;=55, "Dewasa", "Lansia"))</f>
        <v>Lansia</v>
      </c>
      <c r="V1966" t="s">
        <v>40</v>
      </c>
      <c r="W1966" t="s">
        <v>150</v>
      </c>
      <c r="X1966" t="s">
        <v>42</v>
      </c>
      <c r="Y1966">
        <v>44623</v>
      </c>
      <c r="Z1966" t="s">
        <v>128</v>
      </c>
      <c r="AA1966" t="s">
        <v>44</v>
      </c>
      <c r="AB1966" t="s">
        <v>45</v>
      </c>
      <c r="AC1966">
        <v>1</v>
      </c>
      <c r="AD1966" s="11">
        <f>(employee_data3[[#This Row],[Current Employee Rating]]-AVERAGE(employee_data3[Current Employee Rating]))/STDEV(employee_data3[Current Employee Rating])</f>
        <v>-1.9397532463940264</v>
      </c>
      <c r="AE1966" s="11" t="str">
        <f>IF(employee_data3[[#This Row],[Z Score]]&gt;3,"Yes","No")</f>
        <v>No</v>
      </c>
    </row>
    <row r="1967" spans="1:31" x14ac:dyDescent="0.3">
      <c r="A1967">
        <v>2392</v>
      </c>
      <c r="B1967" t="s">
        <v>4492</v>
      </c>
      <c r="C1967" t="s">
        <v>689</v>
      </c>
      <c r="D1967" s="1">
        <v>43682</v>
      </c>
      <c r="E1967" s="1"/>
      <c r="F1967" t="s">
        <v>2309</v>
      </c>
      <c r="G1967" t="s">
        <v>7299</v>
      </c>
      <c r="H1967" t="s">
        <v>7300</v>
      </c>
      <c r="I1967" t="s">
        <v>89</v>
      </c>
      <c r="J1967" t="s">
        <v>32</v>
      </c>
      <c r="K1967" t="str">
        <f>IF(employee_data3[[#This Row],[EmployeeStatus]]="Active", "Active", "Attrition")</f>
        <v>Active</v>
      </c>
      <c r="L1967" t="s">
        <v>63</v>
      </c>
      <c r="M1967" t="s">
        <v>51</v>
      </c>
      <c r="N1967" t="s">
        <v>63</v>
      </c>
      <c r="O1967" t="s">
        <v>36</v>
      </c>
      <c r="P1967" t="s">
        <v>37</v>
      </c>
      <c r="Q1967" t="s">
        <v>170</v>
      </c>
      <c r="R1967" t="s">
        <v>696</v>
      </c>
      <c r="S1967" s="1">
        <v>16342</v>
      </c>
      <c r="T1967">
        <f>DATEDIF(employee_data3[[#This Row],[DOB]],DATE(2023, 1, 1), "Y")</f>
        <v>78</v>
      </c>
      <c r="U1967" t="str">
        <f>IF(employee_data3[[#This Row],[Age]]&lt;=25, "Remaja", IF(employee_data3[[#This Row],[Age]]&lt;=55, "Dewasa", "Lansia"))</f>
        <v>Lansia</v>
      </c>
      <c r="V1967" t="s">
        <v>40</v>
      </c>
      <c r="W1967" t="s">
        <v>7301</v>
      </c>
      <c r="X1967" t="s">
        <v>55</v>
      </c>
      <c r="Y1967">
        <v>91306</v>
      </c>
      <c r="Z1967" t="s">
        <v>93</v>
      </c>
      <c r="AA1967" t="s">
        <v>75</v>
      </c>
      <c r="AB1967" t="s">
        <v>45</v>
      </c>
      <c r="AC1967">
        <v>1</v>
      </c>
      <c r="AD1967" s="11">
        <f>(employee_data3[[#This Row],[Current Employee Rating]]-AVERAGE(employee_data3[Current Employee Rating]))/STDEV(employee_data3[Current Employee Rating])</f>
        <v>-1.9397532463940264</v>
      </c>
      <c r="AE1967" s="11" t="str">
        <f>IF(employee_data3[[#This Row],[Z Score]]&gt;3,"Yes","No")</f>
        <v>No</v>
      </c>
    </row>
    <row r="1968" spans="1:31" x14ac:dyDescent="0.3">
      <c r="A1968">
        <v>2393</v>
      </c>
      <c r="B1968" t="s">
        <v>1210</v>
      </c>
      <c r="C1968" t="s">
        <v>1850</v>
      </c>
      <c r="D1968" s="1">
        <v>43439</v>
      </c>
      <c r="E1968" s="1">
        <v>44454</v>
      </c>
      <c r="F1968" t="s">
        <v>3019</v>
      </c>
      <c r="G1968" t="s">
        <v>7302</v>
      </c>
      <c r="H1968" t="s">
        <v>7303</v>
      </c>
      <c r="I1968" t="s">
        <v>118</v>
      </c>
      <c r="J1968" t="s">
        <v>32</v>
      </c>
      <c r="K1968" t="str">
        <f>IF(employee_data3[[#This Row],[EmployeeStatus]]="Active", "Active", "Attrition")</f>
        <v>Active</v>
      </c>
      <c r="L1968" t="s">
        <v>63</v>
      </c>
      <c r="M1968" t="s">
        <v>34</v>
      </c>
      <c r="N1968" t="s">
        <v>52</v>
      </c>
      <c r="O1968" t="s">
        <v>99</v>
      </c>
      <c r="P1968" t="s">
        <v>7304</v>
      </c>
      <c r="Q1968" t="s">
        <v>38</v>
      </c>
      <c r="R1968" t="s">
        <v>111</v>
      </c>
      <c r="S1968" s="1">
        <v>34216</v>
      </c>
      <c r="T1968">
        <f>DATEDIF(employee_data3[[#This Row],[DOB]],DATE(2023, 1, 1), "Y")</f>
        <v>29</v>
      </c>
      <c r="U1968" t="str">
        <f>IF(employee_data3[[#This Row],[Age]]&lt;=25, "Remaja", IF(employee_data3[[#This Row],[Age]]&lt;=55, "Dewasa", "Lansia"))</f>
        <v>Dewasa</v>
      </c>
      <c r="V1968" t="s">
        <v>40</v>
      </c>
      <c r="W1968" t="s">
        <v>113</v>
      </c>
      <c r="X1968" t="s">
        <v>42</v>
      </c>
      <c r="Y1968">
        <v>79531</v>
      </c>
      <c r="Z1968" t="s">
        <v>74</v>
      </c>
      <c r="AA1968" t="s">
        <v>44</v>
      </c>
      <c r="AB1968" t="s">
        <v>45</v>
      </c>
      <c r="AC1968">
        <v>5</v>
      </c>
      <c r="AD1968" s="11">
        <f>(employee_data3[[#This Row],[Current Employee Rating]]-AVERAGE(employee_data3[Current Employee Rating]))/STDEV(employee_data3[Current Employee Rating])</f>
        <v>2.0008323227152198</v>
      </c>
      <c r="AE1968" s="11" t="str">
        <f>IF(employee_data3[[#This Row],[Z Score]]&gt;3,"Yes","No")</f>
        <v>No</v>
      </c>
    </row>
    <row r="1969" spans="1:31" x14ac:dyDescent="0.3">
      <c r="A1969">
        <v>2394</v>
      </c>
      <c r="B1969" t="s">
        <v>5579</v>
      </c>
      <c r="C1969" t="s">
        <v>3414</v>
      </c>
      <c r="D1969" s="1">
        <v>44676</v>
      </c>
      <c r="E1969" s="1">
        <v>45100</v>
      </c>
      <c r="F1969" t="s">
        <v>3019</v>
      </c>
      <c r="G1969" t="s">
        <v>7305</v>
      </c>
      <c r="H1969" t="s">
        <v>7306</v>
      </c>
      <c r="I1969" t="s">
        <v>62</v>
      </c>
      <c r="J1969" t="s">
        <v>32</v>
      </c>
      <c r="K1969" t="str">
        <f>IF(employee_data3[[#This Row],[EmployeeStatus]]="Active", "Active", "Attrition")</f>
        <v>Active</v>
      </c>
      <c r="L1969" t="s">
        <v>63</v>
      </c>
      <c r="M1969" t="s">
        <v>34</v>
      </c>
      <c r="N1969" t="s">
        <v>63</v>
      </c>
      <c r="O1969" t="s">
        <v>99</v>
      </c>
      <c r="P1969" t="s">
        <v>7307</v>
      </c>
      <c r="Q1969" t="s">
        <v>38</v>
      </c>
      <c r="R1969" t="s">
        <v>90</v>
      </c>
      <c r="S1969" s="1">
        <v>29481</v>
      </c>
      <c r="T1969">
        <f>DATEDIF(employee_data3[[#This Row],[DOB]],DATE(2023, 1, 1), "Y")</f>
        <v>42</v>
      </c>
      <c r="U1969" t="str">
        <f>IF(employee_data3[[#This Row],[Age]]&lt;=25, "Remaja", IF(employee_data3[[#This Row],[Age]]&lt;=55, "Dewasa", "Lansia"))</f>
        <v>Dewasa</v>
      </c>
      <c r="V1969" t="s">
        <v>40</v>
      </c>
      <c r="W1969" t="s">
        <v>83</v>
      </c>
      <c r="X1969" t="s">
        <v>55</v>
      </c>
      <c r="Y1969">
        <v>57850</v>
      </c>
      <c r="Z1969" t="s">
        <v>43</v>
      </c>
      <c r="AA1969" t="s">
        <v>75</v>
      </c>
      <c r="AB1969" t="s">
        <v>45</v>
      </c>
      <c r="AC1969">
        <v>2</v>
      </c>
      <c r="AD1969" s="11">
        <f>(employee_data3[[#This Row],[Current Employee Rating]]-AVERAGE(employee_data3[Current Employee Rating]))/STDEV(employee_data3[Current Employee Rating])</f>
        <v>-0.95460685411671475</v>
      </c>
      <c r="AE1969" s="11" t="str">
        <f>IF(employee_data3[[#This Row],[Z Score]]&gt;3,"Yes","No")</f>
        <v>No</v>
      </c>
    </row>
    <row r="1970" spans="1:31" x14ac:dyDescent="0.3">
      <c r="A1970">
        <v>2395</v>
      </c>
      <c r="B1970" t="s">
        <v>842</v>
      </c>
      <c r="C1970" t="s">
        <v>3187</v>
      </c>
      <c r="D1970" s="1">
        <v>43809</v>
      </c>
      <c r="E1970" s="1"/>
      <c r="F1970" t="s">
        <v>3019</v>
      </c>
      <c r="G1970" t="s">
        <v>7308</v>
      </c>
      <c r="H1970" t="s">
        <v>7309</v>
      </c>
      <c r="I1970" t="s">
        <v>168</v>
      </c>
      <c r="J1970" t="s">
        <v>32</v>
      </c>
      <c r="K1970" t="str">
        <f>IF(employee_data3[[#This Row],[EmployeeStatus]]="Active", "Active", "Attrition")</f>
        <v>Active</v>
      </c>
      <c r="L1970" t="s">
        <v>52</v>
      </c>
      <c r="M1970" t="s">
        <v>34</v>
      </c>
      <c r="N1970" t="s">
        <v>52</v>
      </c>
      <c r="O1970" t="s">
        <v>36</v>
      </c>
      <c r="P1970" t="s">
        <v>37</v>
      </c>
      <c r="Q1970" t="s">
        <v>38</v>
      </c>
      <c r="R1970" t="s">
        <v>101</v>
      </c>
      <c r="S1970" s="1">
        <v>30491</v>
      </c>
      <c r="T1970">
        <f>DATEDIF(employee_data3[[#This Row],[DOB]],DATE(2023, 1, 1), "Y")</f>
        <v>39</v>
      </c>
      <c r="U1970" t="str">
        <f>IF(employee_data3[[#This Row],[Age]]&lt;=25, "Remaja", IF(employee_data3[[#This Row],[Age]]&lt;=55, "Dewasa", "Lansia"))</f>
        <v>Dewasa</v>
      </c>
      <c r="V1970" t="s">
        <v>40</v>
      </c>
      <c r="W1970" t="s">
        <v>113</v>
      </c>
      <c r="X1970" t="s">
        <v>55</v>
      </c>
      <c r="Y1970">
        <v>8880</v>
      </c>
      <c r="Z1970" t="s">
        <v>93</v>
      </c>
      <c r="AA1970" t="s">
        <v>104</v>
      </c>
      <c r="AB1970" t="s">
        <v>45</v>
      </c>
      <c r="AC1970">
        <v>1</v>
      </c>
      <c r="AD1970" s="11">
        <f>(employee_data3[[#This Row],[Current Employee Rating]]-AVERAGE(employee_data3[Current Employee Rating]))/STDEV(employee_data3[Current Employee Rating])</f>
        <v>-1.9397532463940264</v>
      </c>
      <c r="AE1970" s="11" t="str">
        <f>IF(employee_data3[[#This Row],[Z Score]]&gt;3,"Yes","No")</f>
        <v>No</v>
      </c>
    </row>
    <row r="1971" spans="1:31" x14ac:dyDescent="0.3">
      <c r="A1971">
        <v>2396</v>
      </c>
      <c r="B1971" t="s">
        <v>1030</v>
      </c>
      <c r="C1971" t="s">
        <v>1937</v>
      </c>
      <c r="D1971" s="1">
        <v>44742</v>
      </c>
      <c r="E1971" s="1">
        <v>44755</v>
      </c>
      <c r="F1971" t="s">
        <v>3019</v>
      </c>
      <c r="G1971" t="s">
        <v>7310</v>
      </c>
      <c r="H1971" t="s">
        <v>7311</v>
      </c>
      <c r="I1971" t="s">
        <v>133</v>
      </c>
      <c r="J1971" t="s">
        <v>745</v>
      </c>
      <c r="K1971" t="str">
        <f>IF(employee_data3[[#This Row],[EmployeeStatus]]="Active", "Active", "Attrition")</f>
        <v>Attrition</v>
      </c>
      <c r="L1971" t="s">
        <v>33</v>
      </c>
      <c r="M1971" t="s">
        <v>34</v>
      </c>
      <c r="N1971" t="s">
        <v>52</v>
      </c>
      <c r="O1971" t="s">
        <v>126</v>
      </c>
      <c r="P1971" t="s">
        <v>7312</v>
      </c>
      <c r="Q1971" t="s">
        <v>38</v>
      </c>
      <c r="R1971" t="s">
        <v>101</v>
      </c>
      <c r="S1971" s="1">
        <v>22115</v>
      </c>
      <c r="T1971">
        <f>DATEDIF(employee_data3[[#This Row],[DOB]],DATE(2023, 1, 1), "Y")</f>
        <v>62</v>
      </c>
      <c r="U1971" t="str">
        <f>IF(employee_data3[[#This Row],[Age]]&lt;=25, "Remaja", IF(employee_data3[[#This Row],[Age]]&lt;=55, "Dewasa", "Lansia"))</f>
        <v>Lansia</v>
      </c>
      <c r="V1971" t="s">
        <v>40</v>
      </c>
      <c r="W1971" t="s">
        <v>113</v>
      </c>
      <c r="X1971" t="s">
        <v>42</v>
      </c>
      <c r="Y1971">
        <v>11959</v>
      </c>
      <c r="Z1971" t="s">
        <v>74</v>
      </c>
      <c r="AA1971" t="s">
        <v>75</v>
      </c>
      <c r="AB1971" t="s">
        <v>45</v>
      </c>
      <c r="AC1971">
        <v>1</v>
      </c>
      <c r="AD1971" s="11">
        <f>(employee_data3[[#This Row],[Current Employee Rating]]-AVERAGE(employee_data3[Current Employee Rating]))/STDEV(employee_data3[Current Employee Rating])</f>
        <v>-1.9397532463940264</v>
      </c>
      <c r="AE1971" s="11" t="str">
        <f>IF(employee_data3[[#This Row],[Z Score]]&gt;3,"Yes","No")</f>
        <v>No</v>
      </c>
    </row>
    <row r="1972" spans="1:31" x14ac:dyDescent="0.3">
      <c r="A1972">
        <v>2397</v>
      </c>
      <c r="B1972" t="s">
        <v>1352</v>
      </c>
      <c r="C1972" t="s">
        <v>812</v>
      </c>
      <c r="D1972" s="1">
        <v>43362</v>
      </c>
      <c r="E1972" s="1">
        <v>43584</v>
      </c>
      <c r="F1972" t="s">
        <v>3019</v>
      </c>
      <c r="G1972" t="s">
        <v>7313</v>
      </c>
      <c r="H1972" t="s">
        <v>7314</v>
      </c>
      <c r="I1972" t="s">
        <v>80</v>
      </c>
      <c r="J1972" t="s">
        <v>32</v>
      </c>
      <c r="K1972" t="str">
        <f>IF(employee_data3[[#This Row],[EmployeeStatus]]="Active", "Active", "Attrition")</f>
        <v>Active</v>
      </c>
      <c r="L1972" t="s">
        <v>52</v>
      </c>
      <c r="M1972" t="s">
        <v>64</v>
      </c>
      <c r="N1972" t="s">
        <v>63</v>
      </c>
      <c r="O1972" t="s">
        <v>140</v>
      </c>
      <c r="P1972" t="s">
        <v>7315</v>
      </c>
      <c r="Q1972" t="s">
        <v>38</v>
      </c>
      <c r="R1972" t="s">
        <v>90</v>
      </c>
      <c r="S1972" s="1">
        <v>33107</v>
      </c>
      <c r="T1972">
        <f>DATEDIF(employee_data3[[#This Row],[DOB]],DATE(2023, 1, 1), "Y")</f>
        <v>32</v>
      </c>
      <c r="U1972" t="str">
        <f>IF(employee_data3[[#This Row],[Age]]&lt;=25, "Remaja", IF(employee_data3[[#This Row],[Age]]&lt;=55, "Dewasa", "Lansia"))</f>
        <v>Dewasa</v>
      </c>
      <c r="V1972" t="s">
        <v>40</v>
      </c>
      <c r="W1972" t="s">
        <v>83</v>
      </c>
      <c r="X1972" t="s">
        <v>42</v>
      </c>
      <c r="Y1972">
        <v>90692</v>
      </c>
      <c r="Z1972" t="s">
        <v>74</v>
      </c>
      <c r="AA1972" t="s">
        <v>44</v>
      </c>
      <c r="AB1972" t="s">
        <v>45</v>
      </c>
      <c r="AC1972">
        <v>2</v>
      </c>
      <c r="AD1972" s="11">
        <f>(employee_data3[[#This Row],[Current Employee Rating]]-AVERAGE(employee_data3[Current Employee Rating]))/STDEV(employee_data3[Current Employee Rating])</f>
        <v>-0.95460685411671475</v>
      </c>
      <c r="AE1972" s="11" t="str">
        <f>IF(employee_data3[[#This Row],[Z Score]]&gt;3,"Yes","No")</f>
        <v>No</v>
      </c>
    </row>
    <row r="1973" spans="1:31" x14ac:dyDescent="0.3">
      <c r="A1973">
        <v>2398</v>
      </c>
      <c r="B1973" t="s">
        <v>815</v>
      </c>
      <c r="C1973" t="s">
        <v>4935</v>
      </c>
      <c r="D1973" s="1">
        <v>43654</v>
      </c>
      <c r="E1973" s="1">
        <v>44789</v>
      </c>
      <c r="F1973" t="s">
        <v>3019</v>
      </c>
      <c r="G1973" t="s">
        <v>5776</v>
      </c>
      <c r="H1973" t="s">
        <v>7316</v>
      </c>
      <c r="I1973" t="s">
        <v>98</v>
      </c>
      <c r="J1973" t="s">
        <v>32</v>
      </c>
      <c r="K1973" t="str">
        <f>IF(employee_data3[[#This Row],[EmployeeStatus]]="Active", "Active", "Attrition")</f>
        <v>Active</v>
      </c>
      <c r="L1973" t="s">
        <v>33</v>
      </c>
      <c r="M1973" t="s">
        <v>34</v>
      </c>
      <c r="N1973" t="s">
        <v>35</v>
      </c>
      <c r="O1973" t="s">
        <v>126</v>
      </c>
      <c r="P1973" t="s">
        <v>7317</v>
      </c>
      <c r="Q1973" t="s">
        <v>38</v>
      </c>
      <c r="R1973" t="s">
        <v>81</v>
      </c>
      <c r="S1973" s="1">
        <v>21712</v>
      </c>
      <c r="T1973">
        <f>DATEDIF(employee_data3[[#This Row],[DOB]],DATE(2023, 1, 1), "Y")</f>
        <v>63</v>
      </c>
      <c r="U1973" t="str">
        <f>IF(employee_data3[[#This Row],[Age]]&lt;=25, "Remaja", IF(employee_data3[[#This Row],[Age]]&lt;=55, "Dewasa", "Lansia"))</f>
        <v>Lansia</v>
      </c>
      <c r="V1973" t="s">
        <v>40</v>
      </c>
      <c r="W1973" t="s">
        <v>226</v>
      </c>
      <c r="X1973" t="s">
        <v>42</v>
      </c>
      <c r="Y1973">
        <v>75907</v>
      </c>
      <c r="Z1973" t="s">
        <v>43</v>
      </c>
      <c r="AA1973" t="s">
        <v>44</v>
      </c>
      <c r="AB1973" t="s">
        <v>45</v>
      </c>
      <c r="AC1973">
        <v>5</v>
      </c>
      <c r="AD1973" s="11">
        <f>(employee_data3[[#This Row],[Current Employee Rating]]-AVERAGE(employee_data3[Current Employee Rating]))/STDEV(employee_data3[Current Employee Rating])</f>
        <v>2.0008323227152198</v>
      </c>
      <c r="AE1973" s="11" t="str">
        <f>IF(employee_data3[[#This Row],[Z Score]]&gt;3,"Yes","No")</f>
        <v>No</v>
      </c>
    </row>
    <row r="1974" spans="1:31" x14ac:dyDescent="0.3">
      <c r="A1974">
        <v>2399</v>
      </c>
      <c r="B1974" t="s">
        <v>4554</v>
      </c>
      <c r="C1974" t="s">
        <v>4871</v>
      </c>
      <c r="D1974" s="1">
        <v>45071</v>
      </c>
      <c r="E1974" s="1">
        <v>45138</v>
      </c>
      <c r="F1974" t="s">
        <v>3019</v>
      </c>
      <c r="G1974" t="s">
        <v>7318</v>
      </c>
      <c r="H1974" t="s">
        <v>7319</v>
      </c>
      <c r="I1974" t="s">
        <v>168</v>
      </c>
      <c r="J1974" t="s">
        <v>32</v>
      </c>
      <c r="K1974" t="str">
        <f>IF(employee_data3[[#This Row],[EmployeeStatus]]="Active", "Active", "Attrition")</f>
        <v>Active</v>
      </c>
      <c r="L1974" t="s">
        <v>63</v>
      </c>
      <c r="M1974" t="s">
        <v>64</v>
      </c>
      <c r="N1974" t="s">
        <v>52</v>
      </c>
      <c r="O1974" t="s">
        <v>140</v>
      </c>
      <c r="P1974" t="s">
        <v>7320</v>
      </c>
      <c r="Q1974" t="s">
        <v>38</v>
      </c>
      <c r="R1974" t="s">
        <v>305</v>
      </c>
      <c r="S1974" s="1">
        <v>21349</v>
      </c>
      <c r="T1974">
        <f>DATEDIF(employee_data3[[#This Row],[DOB]],DATE(2023, 1, 1), "Y")</f>
        <v>64</v>
      </c>
      <c r="U1974" t="str">
        <f>IF(employee_data3[[#This Row],[Age]]&lt;=25, "Remaja", IF(employee_data3[[#This Row],[Age]]&lt;=55, "Dewasa", "Lansia"))</f>
        <v>Lansia</v>
      </c>
      <c r="V1974" t="s">
        <v>40</v>
      </c>
      <c r="W1974" t="s">
        <v>92</v>
      </c>
      <c r="X1974" t="s">
        <v>55</v>
      </c>
      <c r="Y1974">
        <v>2777</v>
      </c>
      <c r="Z1974" t="s">
        <v>43</v>
      </c>
      <c r="AA1974" t="s">
        <v>84</v>
      </c>
      <c r="AB1974" t="s">
        <v>45</v>
      </c>
      <c r="AC1974">
        <v>4</v>
      </c>
      <c r="AD1974" s="11">
        <f>(employee_data3[[#This Row],[Current Employee Rating]]-AVERAGE(employee_data3[Current Employee Rating]))/STDEV(employee_data3[Current Employee Rating])</f>
        <v>1.0156859304379084</v>
      </c>
      <c r="AE1974" s="11" t="str">
        <f>IF(employee_data3[[#This Row],[Z Score]]&gt;3,"Yes","No")</f>
        <v>No</v>
      </c>
    </row>
    <row r="1975" spans="1:31" x14ac:dyDescent="0.3">
      <c r="A1975">
        <v>2400</v>
      </c>
      <c r="B1975" t="s">
        <v>7321</v>
      </c>
      <c r="C1975" t="s">
        <v>1402</v>
      </c>
      <c r="D1975" s="1">
        <v>43407</v>
      </c>
      <c r="E1975" s="1"/>
      <c r="F1975" t="s">
        <v>3019</v>
      </c>
      <c r="G1975" t="s">
        <v>7322</v>
      </c>
      <c r="H1975" t="s">
        <v>7323</v>
      </c>
      <c r="I1975" t="s">
        <v>98</v>
      </c>
      <c r="J1975" t="s">
        <v>32</v>
      </c>
      <c r="K1975" t="str">
        <f>IF(employee_data3[[#This Row],[EmployeeStatus]]="Active", "Active", "Attrition")</f>
        <v>Active</v>
      </c>
      <c r="L1975" t="s">
        <v>33</v>
      </c>
      <c r="M1975" t="s">
        <v>51</v>
      </c>
      <c r="N1975" t="s">
        <v>52</v>
      </c>
      <c r="O1975" t="s">
        <v>36</v>
      </c>
      <c r="P1975" t="s">
        <v>37</v>
      </c>
      <c r="Q1975" t="s">
        <v>38</v>
      </c>
      <c r="R1975" t="s">
        <v>66</v>
      </c>
      <c r="S1975" s="1">
        <v>22444</v>
      </c>
      <c r="T1975">
        <f>DATEDIF(employee_data3[[#This Row],[DOB]],DATE(2023, 1, 1), "Y")</f>
        <v>61</v>
      </c>
      <c r="U1975" t="str">
        <f>IF(employee_data3[[#This Row],[Age]]&lt;=25, "Remaja", IF(employee_data3[[#This Row],[Age]]&lt;=55, "Dewasa", "Lansia"))</f>
        <v>Lansia</v>
      </c>
      <c r="V1975" t="s">
        <v>40</v>
      </c>
      <c r="W1975" t="s">
        <v>6</v>
      </c>
      <c r="X1975" t="s">
        <v>55</v>
      </c>
      <c r="Y1975">
        <v>28115</v>
      </c>
      <c r="Z1975" t="s">
        <v>93</v>
      </c>
      <c r="AA1975" t="s">
        <v>84</v>
      </c>
      <c r="AB1975" t="s">
        <v>45</v>
      </c>
      <c r="AC1975">
        <v>2</v>
      </c>
      <c r="AD1975" s="11">
        <f>(employee_data3[[#This Row],[Current Employee Rating]]-AVERAGE(employee_data3[Current Employee Rating]))/STDEV(employee_data3[Current Employee Rating])</f>
        <v>-0.95460685411671475</v>
      </c>
      <c r="AE1975" s="11" t="str">
        <f>IF(employee_data3[[#This Row],[Z Score]]&gt;3,"Yes","No")</f>
        <v>No</v>
      </c>
    </row>
    <row r="1976" spans="1:31" x14ac:dyDescent="0.3">
      <c r="A1976">
        <v>2401</v>
      </c>
      <c r="B1976" t="s">
        <v>7324</v>
      </c>
      <c r="C1976" t="s">
        <v>3496</v>
      </c>
      <c r="D1976" s="1">
        <v>44874</v>
      </c>
      <c r="E1976" s="1">
        <v>44936</v>
      </c>
      <c r="F1976" t="s">
        <v>3019</v>
      </c>
      <c r="G1976" t="s">
        <v>7325</v>
      </c>
      <c r="H1976" t="s">
        <v>7326</v>
      </c>
      <c r="I1976" t="s">
        <v>118</v>
      </c>
      <c r="J1976" t="s">
        <v>2300</v>
      </c>
      <c r="K1976" t="str">
        <f>IF(employee_data3[[#This Row],[EmployeeStatus]]="Active", "Active", "Attrition")</f>
        <v>Attrition</v>
      </c>
      <c r="L1976" t="s">
        <v>63</v>
      </c>
      <c r="M1976" t="s">
        <v>34</v>
      </c>
      <c r="N1976" t="s">
        <v>52</v>
      </c>
      <c r="O1976" t="s">
        <v>126</v>
      </c>
      <c r="P1976" t="s">
        <v>7327</v>
      </c>
      <c r="Q1976" t="s">
        <v>38</v>
      </c>
      <c r="R1976" t="s">
        <v>90</v>
      </c>
      <c r="S1976" s="1">
        <v>16703</v>
      </c>
      <c r="T1976">
        <f>DATEDIF(employee_data3[[#This Row],[DOB]],DATE(2023, 1, 1), "Y")</f>
        <v>77</v>
      </c>
      <c r="U1976" t="str">
        <f>IF(employee_data3[[#This Row],[Age]]&lt;=25, "Remaja", IF(employee_data3[[#This Row],[Age]]&lt;=55, "Dewasa", "Lansia"))</f>
        <v>Lansia</v>
      </c>
      <c r="V1976" t="s">
        <v>40</v>
      </c>
      <c r="W1976" t="s">
        <v>103</v>
      </c>
      <c r="X1976" t="s">
        <v>42</v>
      </c>
      <c r="Y1976">
        <v>96954</v>
      </c>
      <c r="Z1976" t="s">
        <v>128</v>
      </c>
      <c r="AA1976" t="s">
        <v>104</v>
      </c>
      <c r="AB1976" t="s">
        <v>45</v>
      </c>
      <c r="AC1976">
        <v>5</v>
      </c>
      <c r="AD1976" s="11">
        <f>(employee_data3[[#This Row],[Current Employee Rating]]-AVERAGE(employee_data3[Current Employee Rating]))/STDEV(employee_data3[Current Employee Rating])</f>
        <v>2.0008323227152198</v>
      </c>
      <c r="AE1976" s="11" t="str">
        <f>IF(employee_data3[[#This Row],[Z Score]]&gt;3,"Yes","No")</f>
        <v>No</v>
      </c>
    </row>
    <row r="1977" spans="1:31" x14ac:dyDescent="0.3">
      <c r="A1977">
        <v>2402</v>
      </c>
      <c r="B1977" t="s">
        <v>5321</v>
      </c>
      <c r="C1977" t="s">
        <v>1459</v>
      </c>
      <c r="D1977" s="1">
        <v>44665</v>
      </c>
      <c r="E1977" s="1">
        <v>44826</v>
      </c>
      <c r="F1977" t="s">
        <v>3019</v>
      </c>
      <c r="G1977" t="s">
        <v>7328</v>
      </c>
      <c r="H1977" t="s">
        <v>7329</v>
      </c>
      <c r="I1977" t="s">
        <v>62</v>
      </c>
      <c r="J1977" t="s">
        <v>2300</v>
      </c>
      <c r="K1977" t="str">
        <f>IF(employee_data3[[#This Row],[EmployeeStatus]]="Active", "Active", "Attrition")</f>
        <v>Attrition</v>
      </c>
      <c r="L1977" t="s">
        <v>63</v>
      </c>
      <c r="M1977" t="s">
        <v>34</v>
      </c>
      <c r="N1977" t="s">
        <v>63</v>
      </c>
      <c r="O1977" t="s">
        <v>126</v>
      </c>
      <c r="P1977" t="s">
        <v>7330</v>
      </c>
      <c r="Q1977" t="s">
        <v>38</v>
      </c>
      <c r="R1977" t="s">
        <v>286</v>
      </c>
      <c r="S1977" s="1">
        <v>31309</v>
      </c>
      <c r="T1977">
        <f>DATEDIF(employee_data3[[#This Row],[DOB]],DATE(2023, 1, 1), "Y")</f>
        <v>37</v>
      </c>
      <c r="U1977" t="str">
        <f>IF(employee_data3[[#This Row],[Age]]&lt;=25, "Remaja", IF(employee_data3[[#This Row],[Age]]&lt;=55, "Dewasa", "Lansia"))</f>
        <v>Dewasa</v>
      </c>
      <c r="V1977" t="s">
        <v>40</v>
      </c>
      <c r="W1977" t="s">
        <v>6</v>
      </c>
      <c r="X1977" t="s">
        <v>42</v>
      </c>
      <c r="Y1977">
        <v>36118</v>
      </c>
      <c r="Z1977" t="s">
        <v>93</v>
      </c>
      <c r="AA1977" t="s">
        <v>44</v>
      </c>
      <c r="AB1977" t="s">
        <v>45</v>
      </c>
      <c r="AC1977">
        <v>2</v>
      </c>
      <c r="AD1977" s="11">
        <f>(employee_data3[[#This Row],[Current Employee Rating]]-AVERAGE(employee_data3[Current Employee Rating]))/STDEV(employee_data3[Current Employee Rating])</f>
        <v>-0.95460685411671475</v>
      </c>
      <c r="AE1977" s="11" t="str">
        <f>IF(employee_data3[[#This Row],[Z Score]]&gt;3,"Yes","No")</f>
        <v>No</v>
      </c>
    </row>
    <row r="1978" spans="1:31" x14ac:dyDescent="0.3">
      <c r="A1978">
        <v>2403</v>
      </c>
      <c r="B1978" t="s">
        <v>425</v>
      </c>
      <c r="C1978" t="s">
        <v>6778</v>
      </c>
      <c r="D1978" s="1">
        <v>44049</v>
      </c>
      <c r="E1978" s="1">
        <v>44771</v>
      </c>
      <c r="F1978" t="s">
        <v>3019</v>
      </c>
      <c r="G1978" t="s">
        <v>7331</v>
      </c>
      <c r="H1978" t="s">
        <v>7332</v>
      </c>
      <c r="I1978" t="s">
        <v>89</v>
      </c>
      <c r="J1978" t="s">
        <v>32</v>
      </c>
      <c r="K1978" t="str">
        <f>IF(employee_data3[[#This Row],[EmployeeStatus]]="Active", "Active", "Attrition")</f>
        <v>Active</v>
      </c>
      <c r="L1978" t="s">
        <v>63</v>
      </c>
      <c r="M1978" t="s">
        <v>34</v>
      </c>
      <c r="N1978" t="s">
        <v>35</v>
      </c>
      <c r="O1978" t="s">
        <v>140</v>
      </c>
      <c r="P1978" t="s">
        <v>7333</v>
      </c>
      <c r="Q1978" t="s">
        <v>38</v>
      </c>
      <c r="R1978" t="s">
        <v>39</v>
      </c>
      <c r="S1978" s="1">
        <v>21266</v>
      </c>
      <c r="T1978">
        <f>DATEDIF(employee_data3[[#This Row],[DOB]],DATE(2023, 1, 1), "Y")</f>
        <v>64</v>
      </c>
      <c r="U1978" t="str">
        <f>IF(employee_data3[[#This Row],[Age]]&lt;=25, "Remaja", IF(employee_data3[[#This Row],[Age]]&lt;=55, "Dewasa", "Lansia"))</f>
        <v>Lansia</v>
      </c>
      <c r="V1978" t="s">
        <v>40</v>
      </c>
      <c r="W1978" t="s">
        <v>613</v>
      </c>
      <c r="X1978" t="s">
        <v>42</v>
      </c>
      <c r="Y1978">
        <v>48453</v>
      </c>
      <c r="Z1978" t="s">
        <v>56</v>
      </c>
      <c r="AA1978" t="s">
        <v>84</v>
      </c>
      <c r="AB1978" t="s">
        <v>45</v>
      </c>
      <c r="AC1978">
        <v>4</v>
      </c>
      <c r="AD1978" s="11">
        <f>(employee_data3[[#This Row],[Current Employee Rating]]-AVERAGE(employee_data3[Current Employee Rating]))/STDEV(employee_data3[Current Employee Rating])</f>
        <v>1.0156859304379084</v>
      </c>
      <c r="AE1978" s="11" t="str">
        <f>IF(employee_data3[[#This Row],[Z Score]]&gt;3,"Yes","No")</f>
        <v>No</v>
      </c>
    </row>
    <row r="1979" spans="1:31" x14ac:dyDescent="0.3">
      <c r="A1979">
        <v>2404</v>
      </c>
      <c r="B1979" t="s">
        <v>5689</v>
      </c>
      <c r="C1979" t="s">
        <v>1736</v>
      </c>
      <c r="D1979" s="1">
        <v>43642</v>
      </c>
      <c r="E1979" s="1">
        <v>43857</v>
      </c>
      <c r="F1979" t="s">
        <v>3019</v>
      </c>
      <c r="G1979" t="s">
        <v>7334</v>
      </c>
      <c r="H1979" t="s">
        <v>7335</v>
      </c>
      <c r="I1979" t="s">
        <v>31</v>
      </c>
      <c r="J1979" t="s">
        <v>32</v>
      </c>
      <c r="K1979" t="str">
        <f>IF(employee_data3[[#This Row],[EmployeeStatus]]="Active", "Active", "Attrition")</f>
        <v>Active</v>
      </c>
      <c r="L1979" t="s">
        <v>33</v>
      </c>
      <c r="M1979" t="s">
        <v>34</v>
      </c>
      <c r="N1979" t="s">
        <v>35</v>
      </c>
      <c r="O1979" t="s">
        <v>175</v>
      </c>
      <c r="P1979" t="s">
        <v>7336</v>
      </c>
      <c r="Q1979" t="s">
        <v>38</v>
      </c>
      <c r="R1979" t="s">
        <v>81</v>
      </c>
      <c r="S1979" s="1">
        <v>18037</v>
      </c>
      <c r="T1979">
        <f>DATEDIF(employee_data3[[#This Row],[DOB]],DATE(2023, 1, 1), "Y")</f>
        <v>73</v>
      </c>
      <c r="U1979" t="str">
        <f>IF(employee_data3[[#This Row],[Age]]&lt;=25, "Remaja", IF(employee_data3[[#This Row],[Age]]&lt;=55, "Dewasa", "Lansia"))</f>
        <v>Lansia</v>
      </c>
      <c r="V1979" t="s">
        <v>40</v>
      </c>
      <c r="W1979" t="s">
        <v>243</v>
      </c>
      <c r="X1979" t="s">
        <v>42</v>
      </c>
      <c r="Y1979">
        <v>25247</v>
      </c>
      <c r="Z1979" t="s">
        <v>43</v>
      </c>
      <c r="AA1979" t="s">
        <v>104</v>
      </c>
      <c r="AB1979" t="s">
        <v>45</v>
      </c>
      <c r="AC1979">
        <v>2</v>
      </c>
      <c r="AD1979" s="11">
        <f>(employee_data3[[#This Row],[Current Employee Rating]]-AVERAGE(employee_data3[Current Employee Rating]))/STDEV(employee_data3[Current Employee Rating])</f>
        <v>-0.95460685411671475</v>
      </c>
      <c r="AE1979" s="11" t="str">
        <f>IF(employee_data3[[#This Row],[Z Score]]&gt;3,"Yes","No")</f>
        <v>No</v>
      </c>
    </row>
    <row r="1980" spans="1:31" x14ac:dyDescent="0.3">
      <c r="A1980">
        <v>2405</v>
      </c>
      <c r="B1980" t="s">
        <v>7337</v>
      </c>
      <c r="C1980" t="s">
        <v>5681</v>
      </c>
      <c r="D1980" s="1">
        <v>44087</v>
      </c>
      <c r="E1980" s="1">
        <v>44635</v>
      </c>
      <c r="F1980" t="s">
        <v>3727</v>
      </c>
      <c r="G1980" t="s">
        <v>7338</v>
      </c>
      <c r="H1980" t="s">
        <v>7339</v>
      </c>
      <c r="I1980" t="s">
        <v>133</v>
      </c>
      <c r="J1980" t="s">
        <v>745</v>
      </c>
      <c r="K1980" t="str">
        <f>IF(employee_data3[[#This Row],[EmployeeStatus]]="Active", "Active", "Attrition")</f>
        <v>Attrition</v>
      </c>
      <c r="L1980" t="s">
        <v>63</v>
      </c>
      <c r="M1980" t="s">
        <v>64</v>
      </c>
      <c r="N1980" t="s">
        <v>52</v>
      </c>
      <c r="O1980" t="s">
        <v>99</v>
      </c>
      <c r="P1980" t="s">
        <v>7340</v>
      </c>
      <c r="Q1980" t="s">
        <v>38</v>
      </c>
      <c r="R1980" t="s">
        <v>90</v>
      </c>
      <c r="S1980" s="1">
        <v>18359</v>
      </c>
      <c r="T1980">
        <f>DATEDIF(employee_data3[[#This Row],[DOB]],DATE(2023, 1, 1), "Y")</f>
        <v>72</v>
      </c>
      <c r="U1980" t="str">
        <f>IF(employee_data3[[#This Row],[Age]]&lt;=25, "Remaja", IF(employee_data3[[#This Row],[Age]]&lt;=55, "Dewasa", "Lansia"))</f>
        <v>Lansia</v>
      </c>
      <c r="V1980" t="s">
        <v>40</v>
      </c>
      <c r="W1980" t="s">
        <v>163</v>
      </c>
      <c r="X1980" t="s">
        <v>55</v>
      </c>
      <c r="Y1980">
        <v>3445</v>
      </c>
      <c r="Z1980" t="s">
        <v>43</v>
      </c>
      <c r="AA1980" t="s">
        <v>104</v>
      </c>
      <c r="AB1980" t="s">
        <v>45</v>
      </c>
      <c r="AC1980">
        <v>4</v>
      </c>
      <c r="AD1980" s="11">
        <f>(employee_data3[[#This Row],[Current Employee Rating]]-AVERAGE(employee_data3[Current Employee Rating]))/STDEV(employee_data3[Current Employee Rating])</f>
        <v>1.0156859304379084</v>
      </c>
      <c r="AE1980" s="11" t="str">
        <f>IF(employee_data3[[#This Row],[Z Score]]&gt;3,"Yes","No")</f>
        <v>No</v>
      </c>
    </row>
    <row r="1981" spans="1:31" x14ac:dyDescent="0.3">
      <c r="A1981">
        <v>2406</v>
      </c>
      <c r="B1981" t="s">
        <v>1302</v>
      </c>
      <c r="C1981" t="s">
        <v>6046</v>
      </c>
      <c r="D1981" s="1">
        <v>43417</v>
      </c>
      <c r="E1981" s="1"/>
      <c r="F1981" t="s">
        <v>1779</v>
      </c>
      <c r="G1981" t="s">
        <v>7341</v>
      </c>
      <c r="H1981" t="s">
        <v>7342</v>
      </c>
      <c r="I1981" t="s">
        <v>50</v>
      </c>
      <c r="J1981" t="s">
        <v>32</v>
      </c>
      <c r="K1981" t="str">
        <f>IF(employee_data3[[#This Row],[EmployeeStatus]]="Active", "Active", "Attrition")</f>
        <v>Active</v>
      </c>
      <c r="L1981" t="s">
        <v>52</v>
      </c>
      <c r="M1981" t="s">
        <v>64</v>
      </c>
      <c r="N1981" t="s">
        <v>52</v>
      </c>
      <c r="O1981" t="s">
        <v>36</v>
      </c>
      <c r="P1981" t="s">
        <v>37</v>
      </c>
      <c r="Q1981" t="s">
        <v>38</v>
      </c>
      <c r="R1981" t="s">
        <v>111</v>
      </c>
      <c r="S1981" s="1">
        <v>26017</v>
      </c>
      <c r="T1981">
        <f>DATEDIF(employee_data3[[#This Row],[DOB]],DATE(2023, 1, 1), "Y")</f>
        <v>51</v>
      </c>
      <c r="U1981" t="str">
        <f>IF(employee_data3[[#This Row],[Age]]&lt;=25, "Remaja", IF(employee_data3[[#This Row],[Age]]&lt;=55, "Dewasa", "Lansia"))</f>
        <v>Dewasa</v>
      </c>
      <c r="V1981" t="s">
        <v>40</v>
      </c>
      <c r="W1981" t="s">
        <v>103</v>
      </c>
      <c r="X1981" t="s">
        <v>55</v>
      </c>
      <c r="Y1981">
        <v>73530</v>
      </c>
      <c r="Z1981" t="s">
        <v>93</v>
      </c>
      <c r="AA1981" t="s">
        <v>44</v>
      </c>
      <c r="AB1981" t="s">
        <v>45</v>
      </c>
      <c r="AC1981">
        <v>1</v>
      </c>
      <c r="AD1981" s="11">
        <f>(employee_data3[[#This Row],[Current Employee Rating]]-AVERAGE(employee_data3[Current Employee Rating]))/STDEV(employee_data3[Current Employee Rating])</f>
        <v>-1.9397532463940264</v>
      </c>
      <c r="AE1981" s="11" t="str">
        <f>IF(employee_data3[[#This Row],[Z Score]]&gt;3,"Yes","No")</f>
        <v>No</v>
      </c>
    </row>
    <row r="1982" spans="1:31" x14ac:dyDescent="0.3">
      <c r="A1982">
        <v>2407</v>
      </c>
      <c r="B1982" t="s">
        <v>3033</v>
      </c>
      <c r="C1982" t="s">
        <v>4980</v>
      </c>
      <c r="D1982" s="1">
        <v>43744</v>
      </c>
      <c r="E1982" s="1">
        <v>45030</v>
      </c>
      <c r="F1982" t="s">
        <v>2309</v>
      </c>
      <c r="G1982" t="s">
        <v>7343</v>
      </c>
      <c r="H1982" t="s">
        <v>7344</v>
      </c>
      <c r="I1982" t="s">
        <v>50</v>
      </c>
      <c r="J1982" t="s">
        <v>32</v>
      </c>
      <c r="K1982" t="str">
        <f>IF(employee_data3[[#This Row],[EmployeeStatus]]="Active", "Active", "Attrition")</f>
        <v>Active</v>
      </c>
      <c r="L1982" t="s">
        <v>63</v>
      </c>
      <c r="M1982" t="s">
        <v>34</v>
      </c>
      <c r="N1982" t="s">
        <v>35</v>
      </c>
      <c r="O1982" t="s">
        <v>99</v>
      </c>
      <c r="P1982" t="s">
        <v>7345</v>
      </c>
      <c r="Q1982" t="s">
        <v>38</v>
      </c>
      <c r="R1982" t="s">
        <v>39</v>
      </c>
      <c r="S1982" s="1">
        <v>19466</v>
      </c>
      <c r="T1982">
        <f>DATEDIF(employee_data3[[#This Row],[DOB]],DATE(2023, 1, 1), "Y")</f>
        <v>69</v>
      </c>
      <c r="U1982" t="str">
        <f>IF(employee_data3[[#This Row],[Age]]&lt;=25, "Remaja", IF(employee_data3[[#This Row],[Age]]&lt;=55, "Dewasa", "Lansia"))</f>
        <v>Lansia</v>
      </c>
      <c r="V1982" t="s">
        <v>40</v>
      </c>
      <c r="W1982" t="s">
        <v>73</v>
      </c>
      <c r="X1982" t="s">
        <v>55</v>
      </c>
      <c r="Y1982">
        <v>47723</v>
      </c>
      <c r="Z1982" t="s">
        <v>74</v>
      </c>
      <c r="AA1982" t="s">
        <v>44</v>
      </c>
      <c r="AB1982" t="s">
        <v>45</v>
      </c>
      <c r="AC1982">
        <v>4</v>
      </c>
      <c r="AD1982" s="11">
        <f>(employee_data3[[#This Row],[Current Employee Rating]]-AVERAGE(employee_data3[Current Employee Rating]))/STDEV(employee_data3[Current Employee Rating])</f>
        <v>1.0156859304379084</v>
      </c>
      <c r="AE1982" s="11" t="str">
        <f>IF(employee_data3[[#This Row],[Z Score]]&gt;3,"Yes","No")</f>
        <v>No</v>
      </c>
    </row>
    <row r="1983" spans="1:31" x14ac:dyDescent="0.3">
      <c r="A1983">
        <v>2408</v>
      </c>
      <c r="B1983" t="s">
        <v>7346</v>
      </c>
      <c r="C1983" t="s">
        <v>3183</v>
      </c>
      <c r="D1983" s="1">
        <v>44454</v>
      </c>
      <c r="E1983" s="1"/>
      <c r="F1983" t="s">
        <v>2309</v>
      </c>
      <c r="G1983" t="s">
        <v>7347</v>
      </c>
      <c r="H1983" t="s">
        <v>7348</v>
      </c>
      <c r="I1983" t="s">
        <v>139</v>
      </c>
      <c r="J1983" t="s">
        <v>32</v>
      </c>
      <c r="K1983" t="str">
        <f>IF(employee_data3[[#This Row],[EmployeeStatus]]="Active", "Active", "Attrition")</f>
        <v>Active</v>
      </c>
      <c r="L1983" t="s">
        <v>63</v>
      </c>
      <c r="M1983" t="s">
        <v>64</v>
      </c>
      <c r="N1983" t="s">
        <v>52</v>
      </c>
      <c r="O1983" t="s">
        <v>36</v>
      </c>
      <c r="P1983" t="s">
        <v>37</v>
      </c>
      <c r="Q1983" t="s">
        <v>170</v>
      </c>
      <c r="R1983" t="s">
        <v>90</v>
      </c>
      <c r="S1983" s="1">
        <v>22656</v>
      </c>
      <c r="T1983">
        <f>DATEDIF(employee_data3[[#This Row],[DOB]],DATE(2023, 1, 1), "Y")</f>
        <v>60</v>
      </c>
      <c r="U1983" t="str">
        <f>IF(employee_data3[[#This Row],[Age]]&lt;=25, "Remaja", IF(employee_data3[[#This Row],[Age]]&lt;=55, "Dewasa", "Lansia"))</f>
        <v>Lansia</v>
      </c>
      <c r="V1983" t="s">
        <v>40</v>
      </c>
      <c r="W1983" t="s">
        <v>226</v>
      </c>
      <c r="X1983" t="s">
        <v>42</v>
      </c>
      <c r="Y1983">
        <v>46328</v>
      </c>
      <c r="Z1983" t="s">
        <v>93</v>
      </c>
      <c r="AA1983" t="s">
        <v>104</v>
      </c>
      <c r="AB1983" t="s">
        <v>45</v>
      </c>
      <c r="AC1983">
        <v>5</v>
      </c>
      <c r="AD1983" s="11">
        <f>(employee_data3[[#This Row],[Current Employee Rating]]-AVERAGE(employee_data3[Current Employee Rating]))/STDEV(employee_data3[Current Employee Rating])</f>
        <v>2.0008323227152198</v>
      </c>
      <c r="AE1983" s="11" t="str">
        <f>IF(employee_data3[[#This Row],[Z Score]]&gt;3,"Yes","No")</f>
        <v>No</v>
      </c>
    </row>
    <row r="1984" spans="1:31" x14ac:dyDescent="0.3">
      <c r="A1984">
        <v>2409</v>
      </c>
      <c r="B1984" t="s">
        <v>1654</v>
      </c>
      <c r="C1984" t="s">
        <v>6601</v>
      </c>
      <c r="D1984" s="1">
        <v>43867</v>
      </c>
      <c r="E1984" s="1"/>
      <c r="F1984" t="s">
        <v>2329</v>
      </c>
      <c r="G1984" t="s">
        <v>7349</v>
      </c>
      <c r="H1984" t="s">
        <v>7350</v>
      </c>
      <c r="I1984" t="s">
        <v>80</v>
      </c>
      <c r="J1984" t="s">
        <v>32</v>
      </c>
      <c r="K1984" t="str">
        <f>IF(employee_data3[[#This Row],[EmployeeStatus]]="Active", "Active", "Attrition")</f>
        <v>Active</v>
      </c>
      <c r="L1984" t="s">
        <v>63</v>
      </c>
      <c r="M1984" t="s">
        <v>64</v>
      </c>
      <c r="N1984" t="s">
        <v>63</v>
      </c>
      <c r="O1984" t="s">
        <v>36</v>
      </c>
      <c r="P1984" t="s">
        <v>37</v>
      </c>
      <c r="Q1984" t="s">
        <v>170</v>
      </c>
      <c r="R1984" t="s">
        <v>111</v>
      </c>
      <c r="S1984" s="1">
        <v>35368</v>
      </c>
      <c r="T1984">
        <f>DATEDIF(employee_data3[[#This Row],[DOB]],DATE(2023, 1, 1), "Y")</f>
        <v>26</v>
      </c>
      <c r="U1984" t="str">
        <f>IF(employee_data3[[#This Row],[Age]]&lt;=25, "Remaja", IF(employee_data3[[#This Row],[Age]]&lt;=55, "Dewasa", "Lansia"))</f>
        <v>Dewasa</v>
      </c>
      <c r="V1984" t="s">
        <v>40</v>
      </c>
      <c r="W1984" t="s">
        <v>2800</v>
      </c>
      <c r="X1984" t="s">
        <v>42</v>
      </c>
      <c r="Y1984">
        <v>91289</v>
      </c>
      <c r="Z1984" t="s">
        <v>43</v>
      </c>
      <c r="AA1984" t="s">
        <v>75</v>
      </c>
      <c r="AB1984" t="s">
        <v>45</v>
      </c>
      <c r="AC1984">
        <v>4</v>
      </c>
      <c r="AD1984" s="11">
        <f>(employee_data3[[#This Row],[Current Employee Rating]]-AVERAGE(employee_data3[Current Employee Rating]))/STDEV(employee_data3[Current Employee Rating])</f>
        <v>1.0156859304379084</v>
      </c>
      <c r="AE1984" s="11" t="str">
        <f>IF(employee_data3[[#This Row],[Z Score]]&gt;3,"Yes","No")</f>
        <v>No</v>
      </c>
    </row>
    <row r="1985" spans="1:31" x14ac:dyDescent="0.3">
      <c r="A1985">
        <v>2410</v>
      </c>
      <c r="B1985" t="s">
        <v>6709</v>
      </c>
      <c r="C1985" t="s">
        <v>2034</v>
      </c>
      <c r="D1985" s="1">
        <v>44855</v>
      </c>
      <c r="E1985" s="1"/>
      <c r="F1985" t="s">
        <v>2309</v>
      </c>
      <c r="G1985" t="s">
        <v>7351</v>
      </c>
      <c r="H1985" t="s">
        <v>7352</v>
      </c>
      <c r="I1985" t="s">
        <v>168</v>
      </c>
      <c r="J1985" t="s">
        <v>32</v>
      </c>
      <c r="K1985" t="str">
        <f>IF(employee_data3[[#This Row],[EmployeeStatus]]="Active", "Active", "Attrition")</f>
        <v>Active</v>
      </c>
      <c r="L1985" t="s">
        <v>63</v>
      </c>
      <c r="M1985" t="s">
        <v>64</v>
      </c>
      <c r="N1985" t="s">
        <v>52</v>
      </c>
      <c r="O1985" t="s">
        <v>36</v>
      </c>
      <c r="P1985" t="s">
        <v>37</v>
      </c>
      <c r="Q1985" t="s">
        <v>170</v>
      </c>
      <c r="R1985" t="s">
        <v>111</v>
      </c>
      <c r="S1985" s="1">
        <v>21143</v>
      </c>
      <c r="T1985">
        <f>DATEDIF(employee_data3[[#This Row],[DOB]],DATE(2023, 1, 1), "Y")</f>
        <v>65</v>
      </c>
      <c r="U1985" t="str">
        <f>IF(employee_data3[[#This Row],[Age]]&lt;=25, "Remaja", IF(employee_data3[[#This Row],[Age]]&lt;=55, "Dewasa", "Lansia"))</f>
        <v>Lansia</v>
      </c>
      <c r="V1985" t="s">
        <v>40</v>
      </c>
      <c r="W1985" t="s">
        <v>419</v>
      </c>
      <c r="X1985" t="s">
        <v>55</v>
      </c>
      <c r="Y1985">
        <v>39919</v>
      </c>
      <c r="Z1985" t="s">
        <v>43</v>
      </c>
      <c r="AA1985" t="s">
        <v>104</v>
      </c>
      <c r="AB1985" t="s">
        <v>45</v>
      </c>
      <c r="AC1985">
        <v>2</v>
      </c>
      <c r="AD1985" s="11">
        <f>(employee_data3[[#This Row],[Current Employee Rating]]-AVERAGE(employee_data3[Current Employee Rating]))/STDEV(employee_data3[Current Employee Rating])</f>
        <v>-0.95460685411671475</v>
      </c>
      <c r="AE1985" s="11" t="str">
        <f>IF(employee_data3[[#This Row],[Z Score]]&gt;3,"Yes","No")</f>
        <v>No</v>
      </c>
    </row>
    <row r="1986" spans="1:31" x14ac:dyDescent="0.3">
      <c r="A1986">
        <v>2411</v>
      </c>
      <c r="B1986" t="s">
        <v>1941</v>
      </c>
      <c r="C1986" t="s">
        <v>289</v>
      </c>
      <c r="D1986" s="1">
        <v>44845</v>
      </c>
      <c r="E1986" s="1"/>
      <c r="F1986" t="s">
        <v>3019</v>
      </c>
      <c r="G1986" t="s">
        <v>7353</v>
      </c>
      <c r="H1986" t="s">
        <v>7354</v>
      </c>
      <c r="I1986" t="s">
        <v>118</v>
      </c>
      <c r="J1986" t="s">
        <v>32</v>
      </c>
      <c r="K1986" t="str">
        <f>IF(employee_data3[[#This Row],[EmployeeStatus]]="Active", "Active", "Attrition")</f>
        <v>Active</v>
      </c>
      <c r="L1986" t="s">
        <v>52</v>
      </c>
      <c r="M1986" t="s">
        <v>64</v>
      </c>
      <c r="N1986" t="s">
        <v>35</v>
      </c>
      <c r="O1986" t="s">
        <v>36</v>
      </c>
      <c r="P1986" t="s">
        <v>37</v>
      </c>
      <c r="Q1986" t="s">
        <v>38</v>
      </c>
      <c r="R1986" t="s">
        <v>81</v>
      </c>
      <c r="S1986" s="1">
        <v>34531</v>
      </c>
      <c r="T1986">
        <f>DATEDIF(employee_data3[[#This Row],[DOB]],DATE(2023, 1, 1), "Y")</f>
        <v>28</v>
      </c>
      <c r="U1986" t="str">
        <f>IF(employee_data3[[#This Row],[Age]]&lt;=25, "Remaja", IF(employee_data3[[#This Row],[Age]]&lt;=55, "Dewasa", "Lansia"))</f>
        <v>Dewasa</v>
      </c>
      <c r="V1986" t="s">
        <v>40</v>
      </c>
      <c r="W1986" t="s">
        <v>163</v>
      </c>
      <c r="X1986" t="s">
        <v>42</v>
      </c>
      <c r="Y1986">
        <v>43601</v>
      </c>
      <c r="Z1986" t="s">
        <v>93</v>
      </c>
      <c r="AA1986" t="s">
        <v>44</v>
      </c>
      <c r="AB1986" t="s">
        <v>45</v>
      </c>
      <c r="AC1986">
        <v>2</v>
      </c>
      <c r="AD1986" s="11">
        <f>(employee_data3[[#This Row],[Current Employee Rating]]-AVERAGE(employee_data3[Current Employee Rating]))/STDEV(employee_data3[Current Employee Rating])</f>
        <v>-0.95460685411671475</v>
      </c>
      <c r="AE1986" s="11" t="str">
        <f>IF(employee_data3[[#This Row],[Z Score]]&gt;3,"Yes","No")</f>
        <v>No</v>
      </c>
    </row>
    <row r="1987" spans="1:31" x14ac:dyDescent="0.3">
      <c r="A1987">
        <v>2412</v>
      </c>
      <c r="B1987" t="s">
        <v>937</v>
      </c>
      <c r="C1987" t="s">
        <v>7355</v>
      </c>
      <c r="D1987" s="1">
        <v>44591</v>
      </c>
      <c r="E1987" s="1">
        <v>45007</v>
      </c>
      <c r="F1987" t="s">
        <v>3019</v>
      </c>
      <c r="G1987" t="s">
        <v>7356</v>
      </c>
      <c r="H1987" t="s">
        <v>7357</v>
      </c>
      <c r="I1987" t="s">
        <v>62</v>
      </c>
      <c r="J1987" t="s">
        <v>32</v>
      </c>
      <c r="K1987" t="str">
        <f>IF(employee_data3[[#This Row],[EmployeeStatus]]="Active", "Active", "Attrition")</f>
        <v>Active</v>
      </c>
      <c r="L1987" t="s">
        <v>63</v>
      </c>
      <c r="M1987" t="s">
        <v>64</v>
      </c>
      <c r="N1987" t="s">
        <v>52</v>
      </c>
      <c r="O1987" t="s">
        <v>175</v>
      </c>
      <c r="P1987" t="s">
        <v>7358</v>
      </c>
      <c r="Q1987" t="s">
        <v>38</v>
      </c>
      <c r="R1987" t="s">
        <v>111</v>
      </c>
      <c r="S1987" s="1">
        <v>34620</v>
      </c>
      <c r="T1987">
        <f>DATEDIF(employee_data3[[#This Row],[DOB]],DATE(2023, 1, 1), "Y")</f>
        <v>28</v>
      </c>
      <c r="U1987" t="str">
        <f>IF(employee_data3[[#This Row],[Age]]&lt;=25, "Remaja", IF(employee_data3[[#This Row],[Age]]&lt;=55, "Dewasa", "Lansia"))</f>
        <v>Dewasa</v>
      </c>
      <c r="V1987" t="s">
        <v>40</v>
      </c>
      <c r="W1987" t="s">
        <v>113</v>
      </c>
      <c r="X1987" t="s">
        <v>55</v>
      </c>
      <c r="Y1987">
        <v>63971</v>
      </c>
      <c r="Z1987" t="s">
        <v>43</v>
      </c>
      <c r="AA1987" t="s">
        <v>44</v>
      </c>
      <c r="AB1987" t="s">
        <v>45</v>
      </c>
      <c r="AC1987">
        <v>2</v>
      </c>
      <c r="AD1987" s="11">
        <f>(employee_data3[[#This Row],[Current Employee Rating]]-AVERAGE(employee_data3[Current Employee Rating]))/STDEV(employee_data3[Current Employee Rating])</f>
        <v>-0.95460685411671475</v>
      </c>
      <c r="AE1987" s="11" t="str">
        <f>IF(employee_data3[[#This Row],[Z Score]]&gt;3,"Yes","No")</f>
        <v>No</v>
      </c>
    </row>
    <row r="1988" spans="1:31" x14ac:dyDescent="0.3">
      <c r="A1988">
        <v>2413</v>
      </c>
      <c r="B1988" t="s">
        <v>510</v>
      </c>
      <c r="C1988" t="s">
        <v>851</v>
      </c>
      <c r="D1988" s="1">
        <v>44769</v>
      </c>
      <c r="E1988" s="1">
        <v>44843</v>
      </c>
      <c r="F1988" t="s">
        <v>3019</v>
      </c>
      <c r="G1988" t="s">
        <v>7359</v>
      </c>
      <c r="H1988" t="s">
        <v>7360</v>
      </c>
      <c r="I1988" t="s">
        <v>168</v>
      </c>
      <c r="J1988" t="s">
        <v>32</v>
      </c>
      <c r="K1988" t="str">
        <f>IF(employee_data3[[#This Row],[EmployeeStatus]]="Active", "Active", "Attrition")</f>
        <v>Active</v>
      </c>
      <c r="L1988" t="s">
        <v>63</v>
      </c>
      <c r="M1988" t="s">
        <v>64</v>
      </c>
      <c r="N1988" t="s">
        <v>35</v>
      </c>
      <c r="O1988" t="s">
        <v>126</v>
      </c>
      <c r="P1988" t="s">
        <v>7361</v>
      </c>
      <c r="Q1988" t="s">
        <v>38</v>
      </c>
      <c r="R1988" t="s">
        <v>81</v>
      </c>
      <c r="S1988" s="1">
        <v>15441</v>
      </c>
      <c r="T1988">
        <f>DATEDIF(employee_data3[[#This Row],[DOB]],DATE(2023, 1, 1), "Y")</f>
        <v>80</v>
      </c>
      <c r="U1988" t="str">
        <f>IF(employee_data3[[#This Row],[Age]]&lt;=25, "Remaja", IF(employee_data3[[#This Row],[Age]]&lt;=55, "Dewasa", "Lansia"))</f>
        <v>Lansia</v>
      </c>
      <c r="V1988" t="s">
        <v>40</v>
      </c>
      <c r="W1988" t="s">
        <v>92</v>
      </c>
      <c r="X1988" t="s">
        <v>42</v>
      </c>
      <c r="Y1988">
        <v>18899</v>
      </c>
      <c r="Z1988" t="s">
        <v>43</v>
      </c>
      <c r="AA1988" t="s">
        <v>75</v>
      </c>
      <c r="AB1988" t="s">
        <v>45</v>
      </c>
      <c r="AC1988">
        <v>4</v>
      </c>
      <c r="AD1988" s="11">
        <f>(employee_data3[[#This Row],[Current Employee Rating]]-AVERAGE(employee_data3[Current Employee Rating]))/STDEV(employee_data3[Current Employee Rating])</f>
        <v>1.0156859304379084</v>
      </c>
      <c r="AE1988" s="11" t="str">
        <f>IF(employee_data3[[#This Row],[Z Score]]&gt;3,"Yes","No")</f>
        <v>No</v>
      </c>
    </row>
    <row r="1989" spans="1:31" x14ac:dyDescent="0.3">
      <c r="A1989">
        <v>2414</v>
      </c>
      <c r="B1989" t="s">
        <v>7362</v>
      </c>
      <c r="C1989" t="s">
        <v>2377</v>
      </c>
      <c r="D1989" s="1">
        <v>44707</v>
      </c>
      <c r="E1989" s="1"/>
      <c r="F1989" t="s">
        <v>3019</v>
      </c>
      <c r="G1989" t="s">
        <v>7363</v>
      </c>
      <c r="H1989" t="s">
        <v>7364</v>
      </c>
      <c r="I1989" t="s">
        <v>133</v>
      </c>
      <c r="J1989" t="s">
        <v>32</v>
      </c>
      <c r="K1989" t="str">
        <f>IF(employee_data3[[#This Row],[EmployeeStatus]]="Active", "Active", "Attrition")</f>
        <v>Active</v>
      </c>
      <c r="L1989" t="s">
        <v>52</v>
      </c>
      <c r="M1989" t="s">
        <v>64</v>
      </c>
      <c r="N1989" t="s">
        <v>52</v>
      </c>
      <c r="O1989" t="s">
        <v>36</v>
      </c>
      <c r="P1989" t="s">
        <v>37</v>
      </c>
      <c r="Q1989" t="s">
        <v>38</v>
      </c>
      <c r="R1989" t="s">
        <v>81</v>
      </c>
      <c r="S1989" s="1">
        <v>19191</v>
      </c>
      <c r="T1989">
        <f>DATEDIF(employee_data3[[#This Row],[DOB]],DATE(2023, 1, 1), "Y")</f>
        <v>70</v>
      </c>
      <c r="U1989" t="str">
        <f>IF(employee_data3[[#This Row],[Age]]&lt;=25, "Remaja", IF(employee_data3[[#This Row],[Age]]&lt;=55, "Dewasa", "Lansia"))</f>
        <v>Lansia</v>
      </c>
      <c r="V1989" t="s">
        <v>40</v>
      </c>
      <c r="W1989" t="s">
        <v>83</v>
      </c>
      <c r="X1989" t="s">
        <v>42</v>
      </c>
      <c r="Y1989">
        <v>82519</v>
      </c>
      <c r="Z1989" t="s">
        <v>128</v>
      </c>
      <c r="AA1989" t="s">
        <v>75</v>
      </c>
      <c r="AB1989" t="s">
        <v>45</v>
      </c>
      <c r="AC1989">
        <v>2</v>
      </c>
      <c r="AD1989" s="11">
        <f>(employee_data3[[#This Row],[Current Employee Rating]]-AVERAGE(employee_data3[Current Employee Rating]))/STDEV(employee_data3[Current Employee Rating])</f>
        <v>-0.95460685411671475</v>
      </c>
      <c r="AE1989" s="11" t="str">
        <f>IF(employee_data3[[#This Row],[Z Score]]&gt;3,"Yes","No")</f>
        <v>No</v>
      </c>
    </row>
    <row r="1990" spans="1:31" x14ac:dyDescent="0.3">
      <c r="A1990">
        <v>2415</v>
      </c>
      <c r="B1990" t="s">
        <v>6916</v>
      </c>
      <c r="C1990" t="s">
        <v>7365</v>
      </c>
      <c r="D1990" s="1">
        <v>44235</v>
      </c>
      <c r="E1990" s="1">
        <v>44796</v>
      </c>
      <c r="F1990" t="s">
        <v>3019</v>
      </c>
      <c r="G1990" t="s">
        <v>7366</v>
      </c>
      <c r="H1990" t="s">
        <v>7367</v>
      </c>
      <c r="I1990" t="s">
        <v>80</v>
      </c>
      <c r="J1990" t="s">
        <v>32</v>
      </c>
      <c r="K1990" t="str">
        <f>IF(employee_data3[[#This Row],[EmployeeStatus]]="Active", "Active", "Attrition")</f>
        <v>Active</v>
      </c>
      <c r="L1990" t="s">
        <v>63</v>
      </c>
      <c r="M1990" t="s">
        <v>64</v>
      </c>
      <c r="N1990" t="s">
        <v>63</v>
      </c>
      <c r="O1990" t="s">
        <v>99</v>
      </c>
      <c r="P1990" t="s">
        <v>7368</v>
      </c>
      <c r="Q1990" t="s">
        <v>38</v>
      </c>
      <c r="R1990" t="s">
        <v>90</v>
      </c>
      <c r="S1990" s="1">
        <v>19247</v>
      </c>
      <c r="T1990">
        <f>DATEDIF(employee_data3[[#This Row],[DOB]],DATE(2023, 1, 1), "Y")</f>
        <v>70</v>
      </c>
      <c r="U1990" t="str">
        <f>IF(employee_data3[[#This Row],[Age]]&lt;=25, "Remaja", IF(employee_data3[[#This Row],[Age]]&lt;=55, "Dewasa", "Lansia"))</f>
        <v>Lansia</v>
      </c>
      <c r="V1990" t="s">
        <v>40</v>
      </c>
      <c r="W1990" t="s">
        <v>103</v>
      </c>
      <c r="X1990" t="s">
        <v>42</v>
      </c>
      <c r="Y1990">
        <v>25010</v>
      </c>
      <c r="Z1990" t="s">
        <v>43</v>
      </c>
      <c r="AA1990" t="s">
        <v>84</v>
      </c>
      <c r="AB1990" t="s">
        <v>45</v>
      </c>
      <c r="AC1990">
        <v>4</v>
      </c>
      <c r="AD1990" s="11">
        <f>(employee_data3[[#This Row],[Current Employee Rating]]-AVERAGE(employee_data3[Current Employee Rating]))/STDEV(employee_data3[Current Employee Rating])</f>
        <v>1.0156859304379084</v>
      </c>
      <c r="AE1990" s="11" t="str">
        <f>IF(employee_data3[[#This Row],[Z Score]]&gt;3,"Yes","No")</f>
        <v>No</v>
      </c>
    </row>
    <row r="1991" spans="1:31" x14ac:dyDescent="0.3">
      <c r="A1991">
        <v>2416</v>
      </c>
      <c r="B1991" t="s">
        <v>363</v>
      </c>
      <c r="C1991" t="s">
        <v>7369</v>
      </c>
      <c r="D1991" s="1">
        <v>44718</v>
      </c>
      <c r="E1991" s="1"/>
      <c r="F1991" t="s">
        <v>3019</v>
      </c>
      <c r="G1991" t="s">
        <v>7370</v>
      </c>
      <c r="H1991" t="s">
        <v>7371</v>
      </c>
      <c r="I1991" t="s">
        <v>98</v>
      </c>
      <c r="J1991" t="s">
        <v>32</v>
      </c>
      <c r="K1991" t="str">
        <f>IF(employee_data3[[#This Row],[EmployeeStatus]]="Active", "Active", "Attrition")</f>
        <v>Active</v>
      </c>
      <c r="L1991" t="s">
        <v>33</v>
      </c>
      <c r="M1991" t="s">
        <v>34</v>
      </c>
      <c r="N1991" t="s">
        <v>63</v>
      </c>
      <c r="O1991" t="s">
        <v>36</v>
      </c>
      <c r="P1991" t="s">
        <v>37</v>
      </c>
      <c r="Q1991" t="s">
        <v>38</v>
      </c>
      <c r="R1991" t="s">
        <v>81</v>
      </c>
      <c r="S1991" s="1">
        <v>34493</v>
      </c>
      <c r="T1991">
        <f>DATEDIF(employee_data3[[#This Row],[DOB]],DATE(2023, 1, 1), "Y")</f>
        <v>28</v>
      </c>
      <c r="U1991" t="str">
        <f>IF(employee_data3[[#This Row],[Age]]&lt;=25, "Remaja", IF(employee_data3[[#This Row],[Age]]&lt;=55, "Dewasa", "Lansia"))</f>
        <v>Dewasa</v>
      </c>
      <c r="V1991" t="s">
        <v>40</v>
      </c>
      <c r="W1991" t="s">
        <v>83</v>
      </c>
      <c r="X1991" t="s">
        <v>55</v>
      </c>
      <c r="Y1991">
        <v>91822</v>
      </c>
      <c r="Z1991" t="s">
        <v>128</v>
      </c>
      <c r="AA1991" t="s">
        <v>75</v>
      </c>
      <c r="AB1991" t="s">
        <v>45</v>
      </c>
      <c r="AC1991">
        <v>2</v>
      </c>
      <c r="AD1991" s="11">
        <f>(employee_data3[[#This Row],[Current Employee Rating]]-AVERAGE(employee_data3[Current Employee Rating]))/STDEV(employee_data3[Current Employee Rating])</f>
        <v>-0.95460685411671475</v>
      </c>
      <c r="AE1991" s="11" t="str">
        <f>IF(employee_data3[[#This Row],[Z Score]]&gt;3,"Yes","No")</f>
        <v>No</v>
      </c>
    </row>
    <row r="1992" spans="1:31" x14ac:dyDescent="0.3">
      <c r="A1992">
        <v>2417</v>
      </c>
      <c r="B1992" t="s">
        <v>5321</v>
      </c>
      <c r="C1992" t="s">
        <v>2772</v>
      </c>
      <c r="D1992" s="1">
        <v>44254</v>
      </c>
      <c r="E1992" s="1">
        <v>45137</v>
      </c>
      <c r="F1992" t="s">
        <v>3019</v>
      </c>
      <c r="G1992" t="s">
        <v>7372</v>
      </c>
      <c r="H1992" t="s">
        <v>7373</v>
      </c>
      <c r="I1992" t="s">
        <v>89</v>
      </c>
      <c r="J1992" t="s">
        <v>32</v>
      </c>
      <c r="K1992" t="str">
        <f>IF(employee_data3[[#This Row],[EmployeeStatus]]="Active", "Active", "Attrition")</f>
        <v>Active</v>
      </c>
      <c r="L1992" t="s">
        <v>33</v>
      </c>
      <c r="M1992" t="s">
        <v>34</v>
      </c>
      <c r="N1992" t="s">
        <v>63</v>
      </c>
      <c r="O1992" t="s">
        <v>140</v>
      </c>
      <c r="P1992" t="s">
        <v>7374</v>
      </c>
      <c r="Q1992" t="s">
        <v>38</v>
      </c>
      <c r="R1992" t="s">
        <v>111</v>
      </c>
      <c r="S1992" s="1">
        <v>31726</v>
      </c>
      <c r="T1992">
        <f>DATEDIF(employee_data3[[#This Row],[DOB]],DATE(2023, 1, 1), "Y")</f>
        <v>36</v>
      </c>
      <c r="U1992" t="str">
        <f>IF(employee_data3[[#This Row],[Age]]&lt;=25, "Remaja", IF(employee_data3[[#This Row],[Age]]&lt;=55, "Dewasa", "Lansia"))</f>
        <v>Dewasa</v>
      </c>
      <c r="V1992" t="s">
        <v>40</v>
      </c>
      <c r="W1992" t="s">
        <v>2800</v>
      </c>
      <c r="X1992" t="s">
        <v>55</v>
      </c>
      <c r="Y1992">
        <v>37752</v>
      </c>
      <c r="Z1992" t="s">
        <v>43</v>
      </c>
      <c r="AA1992" t="s">
        <v>75</v>
      </c>
      <c r="AB1992" t="s">
        <v>45</v>
      </c>
      <c r="AC1992">
        <v>4</v>
      </c>
      <c r="AD1992" s="11">
        <f>(employee_data3[[#This Row],[Current Employee Rating]]-AVERAGE(employee_data3[Current Employee Rating]))/STDEV(employee_data3[Current Employee Rating])</f>
        <v>1.0156859304379084</v>
      </c>
      <c r="AE1992" s="11" t="str">
        <f>IF(employee_data3[[#This Row],[Z Score]]&gt;3,"Yes","No")</f>
        <v>No</v>
      </c>
    </row>
    <row r="1993" spans="1:31" x14ac:dyDescent="0.3">
      <c r="A1993">
        <v>2418</v>
      </c>
      <c r="B1993" t="s">
        <v>5821</v>
      </c>
      <c r="C1993" t="s">
        <v>434</v>
      </c>
      <c r="D1993" s="1">
        <v>44587</v>
      </c>
      <c r="E1993" s="1">
        <v>45050</v>
      </c>
      <c r="F1993" t="s">
        <v>3019</v>
      </c>
      <c r="G1993" t="s">
        <v>7375</v>
      </c>
      <c r="H1993" t="s">
        <v>7376</v>
      </c>
      <c r="I1993" t="s">
        <v>31</v>
      </c>
      <c r="J1993" t="s">
        <v>2300</v>
      </c>
      <c r="K1993" t="str">
        <f>IF(employee_data3[[#This Row],[EmployeeStatus]]="Active", "Active", "Attrition")</f>
        <v>Attrition</v>
      </c>
      <c r="L1993" t="s">
        <v>33</v>
      </c>
      <c r="M1993" t="s">
        <v>64</v>
      </c>
      <c r="N1993" t="s">
        <v>35</v>
      </c>
      <c r="O1993" t="s">
        <v>99</v>
      </c>
      <c r="P1993" t="s">
        <v>7377</v>
      </c>
      <c r="Q1993" t="s">
        <v>38</v>
      </c>
      <c r="R1993" t="s">
        <v>177</v>
      </c>
      <c r="S1993" s="1">
        <v>15512</v>
      </c>
      <c r="T1993">
        <f>DATEDIF(employee_data3[[#This Row],[DOB]],DATE(2023, 1, 1), "Y")</f>
        <v>80</v>
      </c>
      <c r="U1993" t="str">
        <f>IF(employee_data3[[#This Row],[Age]]&lt;=25, "Remaja", IF(employee_data3[[#This Row],[Age]]&lt;=55, "Dewasa", "Lansia"))</f>
        <v>Lansia</v>
      </c>
      <c r="V1993" t="s">
        <v>40</v>
      </c>
      <c r="W1993" t="s">
        <v>243</v>
      </c>
      <c r="X1993" t="s">
        <v>55</v>
      </c>
      <c r="Y1993">
        <v>16793</v>
      </c>
      <c r="Z1993" t="s">
        <v>93</v>
      </c>
      <c r="AA1993" t="s">
        <v>84</v>
      </c>
      <c r="AB1993" t="s">
        <v>45</v>
      </c>
      <c r="AC1993">
        <v>1</v>
      </c>
      <c r="AD1993" s="11">
        <f>(employee_data3[[#This Row],[Current Employee Rating]]-AVERAGE(employee_data3[Current Employee Rating]))/STDEV(employee_data3[Current Employee Rating])</f>
        <v>-1.9397532463940264</v>
      </c>
      <c r="AE1993" s="11" t="str">
        <f>IF(employee_data3[[#This Row],[Z Score]]&gt;3,"Yes","No")</f>
        <v>No</v>
      </c>
    </row>
    <row r="1994" spans="1:31" x14ac:dyDescent="0.3">
      <c r="A1994">
        <v>2419</v>
      </c>
      <c r="B1994" t="s">
        <v>3208</v>
      </c>
      <c r="C1994" t="s">
        <v>7378</v>
      </c>
      <c r="D1994" s="1">
        <v>43922</v>
      </c>
      <c r="E1994" s="1"/>
      <c r="F1994" t="s">
        <v>3019</v>
      </c>
      <c r="G1994" t="s">
        <v>7379</v>
      </c>
      <c r="H1994" t="s">
        <v>7380</v>
      </c>
      <c r="I1994" t="s">
        <v>50</v>
      </c>
      <c r="J1994" t="s">
        <v>32</v>
      </c>
      <c r="K1994" t="str">
        <f>IF(employee_data3[[#This Row],[EmployeeStatus]]="Active", "Active", "Attrition")</f>
        <v>Active</v>
      </c>
      <c r="L1994" t="s">
        <v>52</v>
      </c>
      <c r="M1994" t="s">
        <v>51</v>
      </c>
      <c r="N1994" t="s">
        <v>35</v>
      </c>
      <c r="O1994" t="s">
        <v>36</v>
      </c>
      <c r="P1994" t="s">
        <v>37</v>
      </c>
      <c r="Q1994" t="s">
        <v>38</v>
      </c>
      <c r="R1994" t="s">
        <v>305</v>
      </c>
      <c r="S1994" s="1">
        <v>36754</v>
      </c>
      <c r="T1994">
        <f>DATEDIF(employee_data3[[#This Row],[DOB]],DATE(2023, 1, 1), "Y")</f>
        <v>22</v>
      </c>
      <c r="U1994" t="str">
        <f>IF(employee_data3[[#This Row],[Age]]&lt;=25, "Remaja", IF(employee_data3[[#This Row],[Age]]&lt;=55, "Dewasa", "Lansia"))</f>
        <v>Remaja</v>
      </c>
      <c r="V1994" t="s">
        <v>40</v>
      </c>
      <c r="W1994" t="s">
        <v>92</v>
      </c>
      <c r="X1994" t="s">
        <v>42</v>
      </c>
      <c r="Y1994">
        <v>94808</v>
      </c>
      <c r="Z1994" t="s">
        <v>43</v>
      </c>
      <c r="AA1994" t="s">
        <v>84</v>
      </c>
      <c r="AB1994" t="s">
        <v>45</v>
      </c>
      <c r="AC1994">
        <v>2</v>
      </c>
      <c r="AD1994" s="11">
        <f>(employee_data3[[#This Row],[Current Employee Rating]]-AVERAGE(employee_data3[Current Employee Rating]))/STDEV(employee_data3[Current Employee Rating])</f>
        <v>-0.95460685411671475</v>
      </c>
      <c r="AE1994" s="11" t="str">
        <f>IF(employee_data3[[#This Row],[Z Score]]&gt;3,"Yes","No")</f>
        <v>No</v>
      </c>
    </row>
    <row r="1995" spans="1:31" x14ac:dyDescent="0.3">
      <c r="A1995">
        <v>2420</v>
      </c>
      <c r="B1995" t="s">
        <v>7381</v>
      </c>
      <c r="C1995" t="s">
        <v>6276</v>
      </c>
      <c r="D1995" s="1">
        <v>43985</v>
      </c>
      <c r="E1995" s="1"/>
      <c r="F1995" t="s">
        <v>3019</v>
      </c>
      <c r="G1995" t="s">
        <v>7382</v>
      </c>
      <c r="H1995" t="s">
        <v>7383</v>
      </c>
      <c r="I1995" t="s">
        <v>139</v>
      </c>
      <c r="J1995" t="s">
        <v>32</v>
      </c>
      <c r="K1995" t="str">
        <f>IF(employee_data3[[#This Row],[EmployeeStatus]]="Active", "Active", "Attrition")</f>
        <v>Active</v>
      </c>
      <c r="L1995" t="s">
        <v>33</v>
      </c>
      <c r="M1995" t="s">
        <v>64</v>
      </c>
      <c r="N1995" t="s">
        <v>63</v>
      </c>
      <c r="O1995" t="s">
        <v>36</v>
      </c>
      <c r="P1995" t="s">
        <v>37</v>
      </c>
      <c r="Q1995" t="s">
        <v>38</v>
      </c>
      <c r="R1995" t="s">
        <v>177</v>
      </c>
      <c r="S1995" s="1">
        <v>17989</v>
      </c>
      <c r="T1995">
        <f>DATEDIF(employee_data3[[#This Row],[DOB]],DATE(2023, 1, 1), "Y")</f>
        <v>73</v>
      </c>
      <c r="U1995" t="str">
        <f>IF(employee_data3[[#This Row],[Age]]&lt;=25, "Remaja", IF(employee_data3[[#This Row],[Age]]&lt;=55, "Dewasa", "Lansia"))</f>
        <v>Lansia</v>
      </c>
      <c r="V1995" t="s">
        <v>40</v>
      </c>
      <c r="W1995" t="s">
        <v>178</v>
      </c>
      <c r="X1995" t="s">
        <v>42</v>
      </c>
      <c r="Y1995">
        <v>22631</v>
      </c>
      <c r="Z1995" t="s">
        <v>43</v>
      </c>
      <c r="AA1995" t="s">
        <v>75</v>
      </c>
      <c r="AB1995" t="s">
        <v>45</v>
      </c>
      <c r="AC1995">
        <v>5</v>
      </c>
      <c r="AD1995" s="11">
        <f>(employee_data3[[#This Row],[Current Employee Rating]]-AVERAGE(employee_data3[Current Employee Rating]))/STDEV(employee_data3[Current Employee Rating])</f>
        <v>2.0008323227152198</v>
      </c>
      <c r="AE1995" s="11" t="str">
        <f>IF(employee_data3[[#This Row],[Z Score]]&gt;3,"Yes","No")</f>
        <v>No</v>
      </c>
    </row>
    <row r="1996" spans="1:31" x14ac:dyDescent="0.3">
      <c r="A1996">
        <v>2421</v>
      </c>
      <c r="B1996" t="s">
        <v>7384</v>
      </c>
      <c r="C1996" t="s">
        <v>5322</v>
      </c>
      <c r="D1996" s="1">
        <v>44520</v>
      </c>
      <c r="E1996" s="1"/>
      <c r="F1996" t="s">
        <v>3019</v>
      </c>
      <c r="G1996" t="s">
        <v>7385</v>
      </c>
      <c r="H1996" t="s">
        <v>7386</v>
      </c>
      <c r="I1996" t="s">
        <v>118</v>
      </c>
      <c r="J1996" t="s">
        <v>32</v>
      </c>
      <c r="K1996" t="str">
        <f>IF(employee_data3[[#This Row],[EmployeeStatus]]="Active", "Active", "Attrition")</f>
        <v>Active</v>
      </c>
      <c r="L1996" t="s">
        <v>63</v>
      </c>
      <c r="M1996" t="s">
        <v>34</v>
      </c>
      <c r="N1996" t="s">
        <v>52</v>
      </c>
      <c r="O1996" t="s">
        <v>36</v>
      </c>
      <c r="P1996" t="s">
        <v>37</v>
      </c>
      <c r="Q1996" t="s">
        <v>38</v>
      </c>
      <c r="R1996" t="s">
        <v>111</v>
      </c>
      <c r="S1996" s="1">
        <v>31658</v>
      </c>
      <c r="T1996">
        <f>DATEDIF(employee_data3[[#This Row],[DOB]],DATE(2023, 1, 1), "Y")</f>
        <v>36</v>
      </c>
      <c r="U1996" t="str">
        <f>IF(employee_data3[[#This Row],[Age]]&lt;=25, "Remaja", IF(employee_data3[[#This Row],[Age]]&lt;=55, "Dewasa", "Lansia"))</f>
        <v>Dewasa</v>
      </c>
      <c r="V1996" t="s">
        <v>40</v>
      </c>
      <c r="W1996" t="s">
        <v>113</v>
      </c>
      <c r="X1996" t="s">
        <v>42</v>
      </c>
      <c r="Y1996">
        <v>70680</v>
      </c>
      <c r="Z1996" t="s">
        <v>128</v>
      </c>
      <c r="AA1996" t="s">
        <v>84</v>
      </c>
      <c r="AB1996" t="s">
        <v>45</v>
      </c>
      <c r="AC1996">
        <v>2</v>
      </c>
      <c r="AD1996" s="11">
        <f>(employee_data3[[#This Row],[Current Employee Rating]]-AVERAGE(employee_data3[Current Employee Rating]))/STDEV(employee_data3[Current Employee Rating])</f>
        <v>-0.95460685411671475</v>
      </c>
      <c r="AE1996" s="11" t="str">
        <f>IF(employee_data3[[#This Row],[Z Score]]&gt;3,"Yes","No")</f>
        <v>No</v>
      </c>
    </row>
    <row r="1997" spans="1:31" x14ac:dyDescent="0.3">
      <c r="A1997">
        <v>2422</v>
      </c>
      <c r="B1997" t="s">
        <v>3257</v>
      </c>
      <c r="C1997" t="s">
        <v>1686</v>
      </c>
      <c r="D1997" s="1">
        <v>44551</v>
      </c>
      <c r="E1997" s="1">
        <v>44658</v>
      </c>
      <c r="F1997" t="s">
        <v>3019</v>
      </c>
      <c r="G1997" t="s">
        <v>7387</v>
      </c>
      <c r="H1997" t="s">
        <v>7388</v>
      </c>
      <c r="I1997" t="s">
        <v>62</v>
      </c>
      <c r="J1997" t="s">
        <v>745</v>
      </c>
      <c r="K1997" t="str">
        <f>IF(employee_data3[[#This Row],[EmployeeStatus]]="Active", "Active", "Attrition")</f>
        <v>Attrition</v>
      </c>
      <c r="L1997" t="s">
        <v>52</v>
      </c>
      <c r="M1997" t="s">
        <v>51</v>
      </c>
      <c r="N1997" t="s">
        <v>35</v>
      </c>
      <c r="O1997" t="s">
        <v>99</v>
      </c>
      <c r="P1997" t="s">
        <v>7389</v>
      </c>
      <c r="Q1997" t="s">
        <v>38</v>
      </c>
      <c r="R1997" t="s">
        <v>81</v>
      </c>
      <c r="S1997" s="1">
        <v>17973</v>
      </c>
      <c r="T1997">
        <f>DATEDIF(employee_data3[[#This Row],[DOB]],DATE(2023, 1, 1), "Y")</f>
        <v>73</v>
      </c>
      <c r="U1997" t="str">
        <f>IF(employee_data3[[#This Row],[Age]]&lt;=25, "Remaja", IF(employee_data3[[#This Row],[Age]]&lt;=55, "Dewasa", "Lansia"))</f>
        <v>Lansia</v>
      </c>
      <c r="V1997" t="s">
        <v>40</v>
      </c>
      <c r="W1997" t="s">
        <v>83</v>
      </c>
      <c r="X1997" t="s">
        <v>55</v>
      </c>
      <c r="Y1997">
        <v>86374</v>
      </c>
      <c r="Z1997" t="s">
        <v>56</v>
      </c>
      <c r="AA1997" t="s">
        <v>44</v>
      </c>
      <c r="AB1997" t="s">
        <v>45</v>
      </c>
      <c r="AC1997">
        <v>2</v>
      </c>
      <c r="AD1997" s="11">
        <f>(employee_data3[[#This Row],[Current Employee Rating]]-AVERAGE(employee_data3[Current Employee Rating]))/STDEV(employee_data3[Current Employee Rating])</f>
        <v>-0.95460685411671475</v>
      </c>
      <c r="AE1997" s="11" t="str">
        <f>IF(employee_data3[[#This Row],[Z Score]]&gt;3,"Yes","No")</f>
        <v>No</v>
      </c>
    </row>
    <row r="1998" spans="1:31" x14ac:dyDescent="0.3">
      <c r="A1998">
        <v>2423</v>
      </c>
      <c r="B1998" t="s">
        <v>5352</v>
      </c>
      <c r="C1998" t="s">
        <v>5193</v>
      </c>
      <c r="D1998" s="1">
        <v>43383</v>
      </c>
      <c r="E1998" s="1"/>
      <c r="F1998" t="s">
        <v>3727</v>
      </c>
      <c r="G1998" t="s">
        <v>7390</v>
      </c>
      <c r="H1998" t="s">
        <v>7391</v>
      </c>
      <c r="I1998" t="s">
        <v>168</v>
      </c>
      <c r="J1998" t="s">
        <v>32</v>
      </c>
      <c r="K1998" t="str">
        <f>IF(employee_data3[[#This Row],[EmployeeStatus]]="Active", "Active", "Attrition")</f>
        <v>Active</v>
      </c>
      <c r="L1998" t="s">
        <v>33</v>
      </c>
      <c r="M1998" t="s">
        <v>51</v>
      </c>
      <c r="N1998" t="s">
        <v>63</v>
      </c>
      <c r="O1998" t="s">
        <v>36</v>
      </c>
      <c r="P1998" t="s">
        <v>37</v>
      </c>
      <c r="Q1998" t="s">
        <v>38</v>
      </c>
      <c r="R1998" t="s">
        <v>81</v>
      </c>
      <c r="S1998" s="1">
        <v>28439</v>
      </c>
      <c r="T1998">
        <f>DATEDIF(employee_data3[[#This Row],[DOB]],DATE(2023, 1, 1), "Y")</f>
        <v>45</v>
      </c>
      <c r="U1998" t="str">
        <f>IF(employee_data3[[#This Row],[Age]]&lt;=25, "Remaja", IF(employee_data3[[#This Row],[Age]]&lt;=55, "Dewasa", "Lansia"))</f>
        <v>Dewasa</v>
      </c>
      <c r="V1998" t="s">
        <v>40</v>
      </c>
      <c r="W1998" t="s">
        <v>83</v>
      </c>
      <c r="X1998" t="s">
        <v>55</v>
      </c>
      <c r="Y1998">
        <v>93897</v>
      </c>
      <c r="Z1998" t="s">
        <v>128</v>
      </c>
      <c r="AA1998" t="s">
        <v>104</v>
      </c>
      <c r="AB1998" t="s">
        <v>45</v>
      </c>
      <c r="AC1998">
        <v>1</v>
      </c>
      <c r="AD1998" s="11">
        <f>(employee_data3[[#This Row],[Current Employee Rating]]-AVERAGE(employee_data3[Current Employee Rating]))/STDEV(employee_data3[Current Employee Rating])</f>
        <v>-1.9397532463940264</v>
      </c>
      <c r="AE1998" s="11" t="str">
        <f>IF(employee_data3[[#This Row],[Z Score]]&gt;3,"Yes","No")</f>
        <v>No</v>
      </c>
    </row>
    <row r="1999" spans="1:31" x14ac:dyDescent="0.3">
      <c r="A1999">
        <v>2424</v>
      </c>
      <c r="B1999" t="s">
        <v>4426</v>
      </c>
      <c r="C1999" t="s">
        <v>6200</v>
      </c>
      <c r="D1999" s="1">
        <v>43522</v>
      </c>
      <c r="E1999" s="1">
        <v>44279</v>
      </c>
      <c r="F1999" t="s">
        <v>1779</v>
      </c>
      <c r="G1999" t="s">
        <v>7392</v>
      </c>
      <c r="H1999" t="s">
        <v>7393</v>
      </c>
      <c r="I1999" t="s">
        <v>133</v>
      </c>
      <c r="J1999" t="s">
        <v>32</v>
      </c>
      <c r="K1999" t="str">
        <f>IF(employee_data3[[#This Row],[EmployeeStatus]]="Active", "Active", "Attrition")</f>
        <v>Active</v>
      </c>
      <c r="L1999" t="s">
        <v>63</v>
      </c>
      <c r="M1999" t="s">
        <v>34</v>
      </c>
      <c r="N1999" t="s">
        <v>63</v>
      </c>
      <c r="O1999" t="s">
        <v>126</v>
      </c>
      <c r="P1999" t="s">
        <v>7394</v>
      </c>
      <c r="Q1999" t="s">
        <v>1843</v>
      </c>
      <c r="R1999" t="s">
        <v>111</v>
      </c>
      <c r="S1999" s="1">
        <v>27259</v>
      </c>
      <c r="T1999">
        <f>DATEDIF(employee_data3[[#This Row],[DOB]],DATE(2023, 1, 1), "Y")</f>
        <v>48</v>
      </c>
      <c r="U1999" t="str">
        <f>IF(employee_data3[[#This Row],[Age]]&lt;=25, "Remaja", IF(employee_data3[[#This Row],[Age]]&lt;=55, "Dewasa", "Lansia"))</f>
        <v>Dewasa</v>
      </c>
      <c r="V1999" t="s">
        <v>40</v>
      </c>
      <c r="W1999" t="s">
        <v>103</v>
      </c>
      <c r="X1999" t="s">
        <v>55</v>
      </c>
      <c r="Y1999">
        <v>47083</v>
      </c>
      <c r="Z1999" t="s">
        <v>56</v>
      </c>
      <c r="AA1999" t="s">
        <v>104</v>
      </c>
      <c r="AB1999" t="s">
        <v>45</v>
      </c>
      <c r="AC1999">
        <v>2</v>
      </c>
      <c r="AD1999" s="11">
        <f>(employee_data3[[#This Row],[Current Employee Rating]]-AVERAGE(employee_data3[Current Employee Rating]))/STDEV(employee_data3[Current Employee Rating])</f>
        <v>-0.95460685411671475</v>
      </c>
      <c r="AE1999" s="11" t="str">
        <f>IF(employee_data3[[#This Row],[Z Score]]&gt;3,"Yes","No")</f>
        <v>No</v>
      </c>
    </row>
    <row r="2000" spans="1:31" x14ac:dyDescent="0.3">
      <c r="A2000">
        <v>2425</v>
      </c>
      <c r="B2000" t="s">
        <v>1844</v>
      </c>
      <c r="C2000" t="s">
        <v>870</v>
      </c>
      <c r="D2000" s="1">
        <v>44731</v>
      </c>
      <c r="E2000" s="1">
        <v>45066</v>
      </c>
      <c r="F2000" t="s">
        <v>6985</v>
      </c>
      <c r="G2000" t="s">
        <v>7395</v>
      </c>
      <c r="H2000" t="s">
        <v>7396</v>
      </c>
      <c r="I2000" t="s">
        <v>139</v>
      </c>
      <c r="J2000" t="s">
        <v>32</v>
      </c>
      <c r="K2000" t="str">
        <f>IF(employee_data3[[#This Row],[EmployeeStatus]]="Active", "Active", "Attrition")</f>
        <v>Active</v>
      </c>
      <c r="L2000" t="s">
        <v>33</v>
      </c>
      <c r="M2000" t="s">
        <v>34</v>
      </c>
      <c r="N2000" t="s">
        <v>63</v>
      </c>
      <c r="O2000" t="s">
        <v>126</v>
      </c>
      <c r="P2000" t="s">
        <v>7397</v>
      </c>
      <c r="Q2000" t="s">
        <v>38</v>
      </c>
      <c r="R2000" t="s">
        <v>305</v>
      </c>
      <c r="S2000" s="1">
        <v>30117</v>
      </c>
      <c r="T2000">
        <f>DATEDIF(employee_data3[[#This Row],[DOB]],DATE(2023, 1, 1), "Y")</f>
        <v>40</v>
      </c>
      <c r="U2000" t="str">
        <f>IF(employee_data3[[#This Row],[Age]]&lt;=25, "Remaja", IF(employee_data3[[#This Row],[Age]]&lt;=55, "Dewasa", "Lansia"))</f>
        <v>Dewasa</v>
      </c>
      <c r="V2000" t="s">
        <v>40</v>
      </c>
      <c r="W2000" t="s">
        <v>92</v>
      </c>
      <c r="X2000" t="s">
        <v>55</v>
      </c>
      <c r="Y2000">
        <v>61895</v>
      </c>
      <c r="Z2000" t="s">
        <v>128</v>
      </c>
      <c r="AA2000" t="s">
        <v>104</v>
      </c>
      <c r="AB2000" t="s">
        <v>45</v>
      </c>
      <c r="AC2000">
        <v>2</v>
      </c>
      <c r="AD2000" s="11">
        <f>(employee_data3[[#This Row],[Current Employee Rating]]-AVERAGE(employee_data3[Current Employee Rating]))/STDEV(employee_data3[Current Employee Rating])</f>
        <v>-0.95460685411671475</v>
      </c>
      <c r="AE2000" s="11" t="str">
        <f>IF(employee_data3[[#This Row],[Z Score]]&gt;3,"Yes","No")</f>
        <v>No</v>
      </c>
    </row>
    <row r="2001" spans="1:31" x14ac:dyDescent="0.3">
      <c r="A2001">
        <v>2426</v>
      </c>
      <c r="B2001" t="s">
        <v>3240</v>
      </c>
      <c r="C2001" t="s">
        <v>1479</v>
      </c>
      <c r="D2001" s="1">
        <v>44032</v>
      </c>
      <c r="E2001" s="1">
        <v>45117</v>
      </c>
      <c r="F2001" t="s">
        <v>2309</v>
      </c>
      <c r="G2001" t="s">
        <v>7398</v>
      </c>
      <c r="H2001" t="s">
        <v>7399</v>
      </c>
      <c r="I2001" t="s">
        <v>50</v>
      </c>
      <c r="J2001" t="s">
        <v>32</v>
      </c>
      <c r="K2001" t="str">
        <f>IF(employee_data3[[#This Row],[EmployeeStatus]]="Active", "Active", "Attrition")</f>
        <v>Active</v>
      </c>
      <c r="L2001" t="s">
        <v>63</v>
      </c>
      <c r="M2001" t="s">
        <v>34</v>
      </c>
      <c r="N2001" t="s">
        <v>52</v>
      </c>
      <c r="O2001" t="s">
        <v>140</v>
      </c>
      <c r="P2001" t="s">
        <v>7400</v>
      </c>
      <c r="Q2001" t="s">
        <v>38</v>
      </c>
      <c r="R2001" t="s">
        <v>81</v>
      </c>
      <c r="S2001" s="1">
        <v>21612</v>
      </c>
      <c r="T2001">
        <f>DATEDIF(employee_data3[[#This Row],[DOB]],DATE(2023, 1, 1), "Y")</f>
        <v>63</v>
      </c>
      <c r="U2001" t="str">
        <f>IF(employee_data3[[#This Row],[Age]]&lt;=25, "Remaja", IF(employee_data3[[#This Row],[Age]]&lt;=55, "Dewasa", "Lansia"))</f>
        <v>Lansia</v>
      </c>
      <c r="V2001" t="s">
        <v>40</v>
      </c>
      <c r="W2001" t="s">
        <v>226</v>
      </c>
      <c r="X2001" t="s">
        <v>42</v>
      </c>
      <c r="Y2001">
        <v>43373</v>
      </c>
      <c r="Z2001" t="s">
        <v>43</v>
      </c>
      <c r="AA2001" t="s">
        <v>44</v>
      </c>
      <c r="AB2001" t="s">
        <v>45</v>
      </c>
      <c r="AC2001">
        <v>2</v>
      </c>
      <c r="AD2001" s="11">
        <f>(employee_data3[[#This Row],[Current Employee Rating]]-AVERAGE(employee_data3[Current Employee Rating]))/STDEV(employee_data3[Current Employee Rating])</f>
        <v>-0.95460685411671475</v>
      </c>
      <c r="AE2001" s="11" t="str">
        <f>IF(employee_data3[[#This Row],[Z Score]]&gt;3,"Yes","No")</f>
        <v>No</v>
      </c>
    </row>
    <row r="2002" spans="1:31" x14ac:dyDescent="0.3">
      <c r="A2002">
        <v>2427</v>
      </c>
      <c r="B2002" t="s">
        <v>7401</v>
      </c>
      <c r="C2002" t="s">
        <v>2171</v>
      </c>
      <c r="D2002" s="1">
        <v>43847</v>
      </c>
      <c r="E2002" s="1">
        <v>43941</v>
      </c>
      <c r="F2002" t="s">
        <v>2309</v>
      </c>
      <c r="G2002" t="s">
        <v>7402</v>
      </c>
      <c r="H2002" t="s">
        <v>7403</v>
      </c>
      <c r="I2002" t="s">
        <v>31</v>
      </c>
      <c r="J2002" t="s">
        <v>32</v>
      </c>
      <c r="K2002" t="str">
        <f>IF(employee_data3[[#This Row],[EmployeeStatus]]="Active", "Active", "Attrition")</f>
        <v>Active</v>
      </c>
      <c r="L2002" t="s">
        <v>52</v>
      </c>
      <c r="M2002" t="s">
        <v>34</v>
      </c>
      <c r="N2002" t="s">
        <v>63</v>
      </c>
      <c r="O2002" t="s">
        <v>175</v>
      </c>
      <c r="P2002" t="s">
        <v>7404</v>
      </c>
      <c r="Q2002" t="s">
        <v>170</v>
      </c>
      <c r="R2002" t="s">
        <v>90</v>
      </c>
      <c r="S2002" s="1">
        <v>20781</v>
      </c>
      <c r="T2002">
        <f>DATEDIF(employee_data3[[#This Row],[DOB]],DATE(2023, 1, 1), "Y")</f>
        <v>66</v>
      </c>
      <c r="U2002" t="str">
        <f>IF(employee_data3[[#This Row],[Age]]&lt;=25, "Remaja", IF(employee_data3[[#This Row],[Age]]&lt;=55, "Dewasa", "Lansia"))</f>
        <v>Lansia</v>
      </c>
      <c r="V2002" t="s">
        <v>40</v>
      </c>
      <c r="W2002" t="s">
        <v>582</v>
      </c>
      <c r="X2002" t="s">
        <v>42</v>
      </c>
      <c r="Y2002">
        <v>87868</v>
      </c>
      <c r="Z2002" t="s">
        <v>128</v>
      </c>
      <c r="AA2002" t="s">
        <v>104</v>
      </c>
      <c r="AB2002" t="s">
        <v>45</v>
      </c>
      <c r="AC2002">
        <v>5</v>
      </c>
      <c r="AD2002" s="11">
        <f>(employee_data3[[#This Row],[Current Employee Rating]]-AVERAGE(employee_data3[Current Employee Rating]))/STDEV(employee_data3[Current Employee Rating])</f>
        <v>2.0008323227152198</v>
      </c>
      <c r="AE2002" s="11" t="str">
        <f>IF(employee_data3[[#This Row],[Z Score]]&gt;3,"Yes","No")</f>
        <v>No</v>
      </c>
    </row>
    <row r="2003" spans="1:31" x14ac:dyDescent="0.3">
      <c r="A2003">
        <v>2428</v>
      </c>
      <c r="B2003" t="s">
        <v>5414</v>
      </c>
      <c r="C2003" t="s">
        <v>348</v>
      </c>
      <c r="D2003" s="1">
        <v>44351</v>
      </c>
      <c r="E2003" s="1">
        <v>44603</v>
      </c>
      <c r="F2003" t="s">
        <v>2329</v>
      </c>
      <c r="G2003" t="s">
        <v>7405</v>
      </c>
      <c r="H2003" t="s">
        <v>7406</v>
      </c>
      <c r="I2003" t="s">
        <v>89</v>
      </c>
      <c r="J2003" t="s">
        <v>32</v>
      </c>
      <c r="K2003" t="str">
        <f>IF(employee_data3[[#This Row],[EmployeeStatus]]="Active", "Active", "Attrition")</f>
        <v>Active</v>
      </c>
      <c r="L2003" t="s">
        <v>52</v>
      </c>
      <c r="M2003" t="s">
        <v>64</v>
      </c>
      <c r="N2003" t="s">
        <v>35</v>
      </c>
      <c r="O2003" t="s">
        <v>175</v>
      </c>
      <c r="P2003" t="s">
        <v>7407</v>
      </c>
      <c r="Q2003" t="s">
        <v>170</v>
      </c>
      <c r="R2003" t="s">
        <v>504</v>
      </c>
      <c r="S2003" s="1">
        <v>23033</v>
      </c>
      <c r="T2003">
        <f>DATEDIF(employee_data3[[#This Row],[DOB]],DATE(2023, 1, 1), "Y")</f>
        <v>59</v>
      </c>
      <c r="U2003" t="str">
        <f>IF(employee_data3[[#This Row],[Age]]&lt;=25, "Remaja", IF(employee_data3[[#This Row],[Age]]&lt;=55, "Dewasa", "Lansia"))</f>
        <v>Lansia</v>
      </c>
      <c r="V2003" t="s">
        <v>40</v>
      </c>
      <c r="W2003" t="s">
        <v>3108</v>
      </c>
      <c r="X2003" t="s">
        <v>42</v>
      </c>
      <c r="Y2003">
        <v>7404</v>
      </c>
      <c r="Z2003" t="s">
        <v>43</v>
      </c>
      <c r="AA2003" t="s">
        <v>104</v>
      </c>
      <c r="AB2003" t="s">
        <v>45</v>
      </c>
      <c r="AC2003">
        <v>4</v>
      </c>
      <c r="AD2003" s="11">
        <f>(employee_data3[[#This Row],[Current Employee Rating]]-AVERAGE(employee_data3[Current Employee Rating]))/STDEV(employee_data3[Current Employee Rating])</f>
        <v>1.0156859304379084</v>
      </c>
      <c r="AE2003" s="11" t="str">
        <f>IF(employee_data3[[#This Row],[Z Score]]&gt;3,"Yes","No")</f>
        <v>No</v>
      </c>
    </row>
    <row r="2004" spans="1:31" x14ac:dyDescent="0.3">
      <c r="A2004">
        <v>2429</v>
      </c>
      <c r="B2004" t="s">
        <v>1586</v>
      </c>
      <c r="C2004" t="s">
        <v>7408</v>
      </c>
      <c r="D2004" s="1">
        <v>43574</v>
      </c>
      <c r="E2004" s="1">
        <v>44014</v>
      </c>
      <c r="F2004" t="s">
        <v>3019</v>
      </c>
      <c r="G2004" t="s">
        <v>7409</v>
      </c>
      <c r="H2004" t="s">
        <v>7410</v>
      </c>
      <c r="I2004" t="s">
        <v>89</v>
      </c>
      <c r="J2004" t="s">
        <v>32</v>
      </c>
      <c r="K2004" t="str">
        <f>IF(employee_data3[[#This Row],[EmployeeStatus]]="Active", "Active", "Attrition")</f>
        <v>Active</v>
      </c>
      <c r="L2004" t="s">
        <v>52</v>
      </c>
      <c r="M2004" t="s">
        <v>34</v>
      </c>
      <c r="N2004" t="s">
        <v>35</v>
      </c>
      <c r="O2004" t="s">
        <v>99</v>
      </c>
      <c r="P2004" t="s">
        <v>7411</v>
      </c>
      <c r="Q2004" t="s">
        <v>38</v>
      </c>
      <c r="R2004" t="s">
        <v>90</v>
      </c>
      <c r="S2004" s="1">
        <v>36281</v>
      </c>
      <c r="T2004">
        <f>DATEDIF(employee_data3[[#This Row],[DOB]],DATE(2023, 1, 1), "Y")</f>
        <v>23</v>
      </c>
      <c r="U2004" t="str">
        <f>IF(employee_data3[[#This Row],[Age]]&lt;=25, "Remaja", IF(employee_data3[[#This Row],[Age]]&lt;=55, "Dewasa", "Lansia"))</f>
        <v>Remaja</v>
      </c>
      <c r="V2004" t="s">
        <v>40</v>
      </c>
      <c r="W2004" t="s">
        <v>83</v>
      </c>
      <c r="X2004" t="s">
        <v>55</v>
      </c>
      <c r="Y2004">
        <v>68494</v>
      </c>
      <c r="Z2004" t="s">
        <v>93</v>
      </c>
      <c r="AA2004" t="s">
        <v>44</v>
      </c>
      <c r="AB2004" t="s">
        <v>45</v>
      </c>
      <c r="AC2004">
        <v>4</v>
      </c>
      <c r="AD2004" s="11">
        <f>(employee_data3[[#This Row],[Current Employee Rating]]-AVERAGE(employee_data3[Current Employee Rating]))/STDEV(employee_data3[Current Employee Rating])</f>
        <v>1.0156859304379084</v>
      </c>
      <c r="AE2004" s="11" t="str">
        <f>IF(employee_data3[[#This Row],[Z Score]]&gt;3,"Yes","No")</f>
        <v>No</v>
      </c>
    </row>
    <row r="2005" spans="1:31" x14ac:dyDescent="0.3">
      <c r="A2005">
        <v>2430</v>
      </c>
      <c r="B2005" t="s">
        <v>7412</v>
      </c>
      <c r="C2005" t="s">
        <v>819</v>
      </c>
      <c r="D2005" s="1">
        <v>43421</v>
      </c>
      <c r="E2005" s="1">
        <v>44185</v>
      </c>
      <c r="F2005" t="s">
        <v>3019</v>
      </c>
      <c r="G2005" t="s">
        <v>7413</v>
      </c>
      <c r="H2005" t="s">
        <v>7414</v>
      </c>
      <c r="I2005" t="s">
        <v>31</v>
      </c>
      <c r="J2005" t="s">
        <v>32</v>
      </c>
      <c r="K2005" t="str">
        <f>IF(employee_data3[[#This Row],[EmployeeStatus]]="Active", "Active", "Attrition")</f>
        <v>Active</v>
      </c>
      <c r="L2005" t="s">
        <v>63</v>
      </c>
      <c r="M2005" t="s">
        <v>64</v>
      </c>
      <c r="N2005" t="s">
        <v>52</v>
      </c>
      <c r="O2005" t="s">
        <v>175</v>
      </c>
      <c r="P2005" t="s">
        <v>7415</v>
      </c>
      <c r="Q2005" t="s">
        <v>38</v>
      </c>
      <c r="R2005" t="s">
        <v>81</v>
      </c>
      <c r="S2005" s="1">
        <v>17648</v>
      </c>
      <c r="T2005">
        <f>DATEDIF(employee_data3[[#This Row],[DOB]],DATE(2023, 1, 1), "Y")</f>
        <v>74</v>
      </c>
      <c r="U2005" t="str">
        <f>IF(employee_data3[[#This Row],[Age]]&lt;=25, "Remaja", IF(employee_data3[[#This Row],[Age]]&lt;=55, "Dewasa", "Lansia"))</f>
        <v>Lansia</v>
      </c>
      <c r="V2005" t="s">
        <v>40</v>
      </c>
      <c r="W2005" t="s">
        <v>103</v>
      </c>
      <c r="X2005" t="s">
        <v>55</v>
      </c>
      <c r="Y2005">
        <v>69480</v>
      </c>
      <c r="Z2005" t="s">
        <v>43</v>
      </c>
      <c r="AA2005" t="s">
        <v>75</v>
      </c>
      <c r="AB2005" t="s">
        <v>45</v>
      </c>
      <c r="AC2005">
        <v>2</v>
      </c>
      <c r="AD2005" s="11">
        <f>(employee_data3[[#This Row],[Current Employee Rating]]-AVERAGE(employee_data3[Current Employee Rating]))/STDEV(employee_data3[Current Employee Rating])</f>
        <v>-0.95460685411671475</v>
      </c>
      <c r="AE2005" s="11" t="str">
        <f>IF(employee_data3[[#This Row],[Z Score]]&gt;3,"Yes","No")</f>
        <v>No</v>
      </c>
    </row>
    <row r="2006" spans="1:31" x14ac:dyDescent="0.3">
      <c r="A2006">
        <v>2431</v>
      </c>
      <c r="B2006" t="s">
        <v>5836</v>
      </c>
      <c r="C2006" t="s">
        <v>4609</v>
      </c>
      <c r="D2006" s="1">
        <v>44791</v>
      </c>
      <c r="E2006" s="1">
        <v>45097</v>
      </c>
      <c r="F2006" t="s">
        <v>3019</v>
      </c>
      <c r="G2006" t="s">
        <v>7416</v>
      </c>
      <c r="H2006" t="s">
        <v>7417</v>
      </c>
      <c r="I2006" t="s">
        <v>133</v>
      </c>
      <c r="J2006" t="s">
        <v>32</v>
      </c>
      <c r="K2006" t="str">
        <f>IF(employee_data3[[#This Row],[EmployeeStatus]]="Active", "Active", "Attrition")</f>
        <v>Active</v>
      </c>
      <c r="L2006" t="s">
        <v>33</v>
      </c>
      <c r="M2006" t="s">
        <v>51</v>
      </c>
      <c r="N2006" t="s">
        <v>63</v>
      </c>
      <c r="O2006" t="s">
        <v>126</v>
      </c>
      <c r="P2006" t="s">
        <v>7418</v>
      </c>
      <c r="Q2006" t="s">
        <v>38</v>
      </c>
      <c r="R2006" t="s">
        <v>81</v>
      </c>
      <c r="S2006" s="1">
        <v>15412</v>
      </c>
      <c r="T2006">
        <f>DATEDIF(employee_data3[[#This Row],[DOB]],DATE(2023, 1, 1), "Y")</f>
        <v>80</v>
      </c>
      <c r="U2006" t="str">
        <f>IF(employee_data3[[#This Row],[Age]]&lt;=25, "Remaja", IF(employee_data3[[#This Row],[Age]]&lt;=55, "Dewasa", "Lansia"))</f>
        <v>Lansia</v>
      </c>
      <c r="V2006" t="s">
        <v>40</v>
      </c>
      <c r="W2006" t="s">
        <v>83</v>
      </c>
      <c r="X2006" t="s">
        <v>42</v>
      </c>
      <c r="Y2006">
        <v>16520</v>
      </c>
      <c r="Z2006" t="s">
        <v>128</v>
      </c>
      <c r="AA2006" t="s">
        <v>44</v>
      </c>
      <c r="AB2006" t="s">
        <v>45</v>
      </c>
      <c r="AC2006">
        <v>4</v>
      </c>
      <c r="AD2006" s="11">
        <f>(employee_data3[[#This Row],[Current Employee Rating]]-AVERAGE(employee_data3[Current Employee Rating]))/STDEV(employee_data3[Current Employee Rating])</f>
        <v>1.0156859304379084</v>
      </c>
      <c r="AE2006" s="11" t="str">
        <f>IF(employee_data3[[#This Row],[Z Score]]&gt;3,"Yes","No")</f>
        <v>No</v>
      </c>
    </row>
    <row r="2007" spans="1:31" x14ac:dyDescent="0.3">
      <c r="A2007">
        <v>2432</v>
      </c>
      <c r="B2007" t="s">
        <v>7419</v>
      </c>
      <c r="C2007" t="s">
        <v>1132</v>
      </c>
      <c r="D2007" s="1">
        <v>44967</v>
      </c>
      <c r="E2007" s="1">
        <v>45040</v>
      </c>
      <c r="F2007" t="s">
        <v>3019</v>
      </c>
      <c r="G2007" t="s">
        <v>7420</v>
      </c>
      <c r="H2007" t="s">
        <v>7421</v>
      </c>
      <c r="I2007" t="s">
        <v>50</v>
      </c>
      <c r="J2007" t="s">
        <v>745</v>
      </c>
      <c r="K2007" t="str">
        <f>IF(employee_data3[[#This Row],[EmployeeStatus]]="Active", "Active", "Attrition")</f>
        <v>Attrition</v>
      </c>
      <c r="L2007" t="s">
        <v>33</v>
      </c>
      <c r="M2007" t="s">
        <v>34</v>
      </c>
      <c r="N2007" t="s">
        <v>63</v>
      </c>
      <c r="O2007" t="s">
        <v>140</v>
      </c>
      <c r="P2007" t="s">
        <v>7422</v>
      </c>
      <c r="Q2007" t="s">
        <v>38</v>
      </c>
      <c r="R2007" t="s">
        <v>504</v>
      </c>
      <c r="S2007" s="1">
        <v>23119</v>
      </c>
      <c r="T2007">
        <f>DATEDIF(employee_data3[[#This Row],[DOB]],DATE(2023, 1, 1), "Y")</f>
        <v>59</v>
      </c>
      <c r="U2007" t="str">
        <f>IF(employee_data3[[#This Row],[Age]]&lt;=25, "Remaja", IF(employee_data3[[#This Row],[Age]]&lt;=55, "Dewasa", "Lansia"))</f>
        <v>Lansia</v>
      </c>
      <c r="V2007" t="s">
        <v>40</v>
      </c>
      <c r="W2007" t="s">
        <v>3108</v>
      </c>
      <c r="X2007" t="s">
        <v>42</v>
      </c>
      <c r="Y2007">
        <v>44133</v>
      </c>
      <c r="Z2007" t="s">
        <v>128</v>
      </c>
      <c r="AA2007" t="s">
        <v>84</v>
      </c>
      <c r="AB2007" t="s">
        <v>45</v>
      </c>
      <c r="AC2007">
        <v>2</v>
      </c>
      <c r="AD2007" s="11">
        <f>(employee_data3[[#This Row],[Current Employee Rating]]-AVERAGE(employee_data3[Current Employee Rating]))/STDEV(employee_data3[Current Employee Rating])</f>
        <v>-0.95460685411671475</v>
      </c>
      <c r="AE2007" s="11" t="str">
        <f>IF(employee_data3[[#This Row],[Z Score]]&gt;3,"Yes","No")</f>
        <v>No</v>
      </c>
    </row>
    <row r="2008" spans="1:31" x14ac:dyDescent="0.3">
      <c r="A2008">
        <v>2433</v>
      </c>
      <c r="B2008" t="s">
        <v>6919</v>
      </c>
      <c r="C2008" t="s">
        <v>4334</v>
      </c>
      <c r="D2008" s="1">
        <v>43943</v>
      </c>
      <c r="E2008" s="1">
        <v>44776</v>
      </c>
      <c r="F2008" t="s">
        <v>3019</v>
      </c>
      <c r="G2008" t="s">
        <v>7423</v>
      </c>
      <c r="H2008" t="s">
        <v>7424</v>
      </c>
      <c r="I2008" t="s">
        <v>139</v>
      </c>
      <c r="J2008" t="s">
        <v>32</v>
      </c>
      <c r="K2008" t="str">
        <f>IF(employee_data3[[#This Row],[EmployeeStatus]]="Active", "Active", "Attrition")</f>
        <v>Active</v>
      </c>
      <c r="L2008" t="s">
        <v>33</v>
      </c>
      <c r="M2008" t="s">
        <v>34</v>
      </c>
      <c r="N2008" t="s">
        <v>35</v>
      </c>
      <c r="O2008" t="s">
        <v>140</v>
      </c>
      <c r="P2008" t="s">
        <v>7425</v>
      </c>
      <c r="Q2008" t="s">
        <v>38</v>
      </c>
      <c r="R2008" t="s">
        <v>111</v>
      </c>
      <c r="S2008" s="1">
        <v>28002</v>
      </c>
      <c r="T2008">
        <f>DATEDIF(employee_data3[[#This Row],[DOB]],DATE(2023, 1, 1), "Y")</f>
        <v>46</v>
      </c>
      <c r="U2008" t="str">
        <f>IF(employee_data3[[#This Row],[Age]]&lt;=25, "Remaja", IF(employee_data3[[#This Row],[Age]]&lt;=55, "Dewasa", "Lansia"))</f>
        <v>Dewasa</v>
      </c>
      <c r="V2008" t="s">
        <v>40</v>
      </c>
      <c r="W2008" t="s">
        <v>419</v>
      </c>
      <c r="X2008" t="s">
        <v>55</v>
      </c>
      <c r="Y2008">
        <v>28492</v>
      </c>
      <c r="Z2008" t="s">
        <v>43</v>
      </c>
      <c r="AA2008" t="s">
        <v>44</v>
      </c>
      <c r="AB2008" t="s">
        <v>45</v>
      </c>
      <c r="AC2008">
        <v>1</v>
      </c>
      <c r="AD2008" s="11">
        <f>(employee_data3[[#This Row],[Current Employee Rating]]-AVERAGE(employee_data3[Current Employee Rating]))/STDEV(employee_data3[Current Employee Rating])</f>
        <v>-1.9397532463940264</v>
      </c>
      <c r="AE2008" s="11" t="str">
        <f>IF(employee_data3[[#This Row],[Z Score]]&gt;3,"Yes","No")</f>
        <v>No</v>
      </c>
    </row>
    <row r="2009" spans="1:31" x14ac:dyDescent="0.3">
      <c r="A2009">
        <v>2434</v>
      </c>
      <c r="B2009" t="s">
        <v>2071</v>
      </c>
      <c r="C2009" t="s">
        <v>7426</v>
      </c>
      <c r="D2009" s="1">
        <v>44940</v>
      </c>
      <c r="E2009" s="1">
        <v>45053</v>
      </c>
      <c r="F2009" t="s">
        <v>3019</v>
      </c>
      <c r="G2009" t="s">
        <v>7427</v>
      </c>
      <c r="H2009" t="s">
        <v>7428</v>
      </c>
      <c r="I2009" t="s">
        <v>80</v>
      </c>
      <c r="J2009" t="s">
        <v>32</v>
      </c>
      <c r="K2009" t="str">
        <f>IF(employee_data3[[#This Row],[EmployeeStatus]]="Active", "Active", "Attrition")</f>
        <v>Active</v>
      </c>
      <c r="L2009" t="s">
        <v>52</v>
      </c>
      <c r="M2009" t="s">
        <v>51</v>
      </c>
      <c r="N2009" t="s">
        <v>63</v>
      </c>
      <c r="O2009" t="s">
        <v>99</v>
      </c>
      <c r="P2009" t="s">
        <v>7429</v>
      </c>
      <c r="Q2009" t="s">
        <v>38</v>
      </c>
      <c r="R2009" t="s">
        <v>81</v>
      </c>
      <c r="S2009" s="1">
        <v>33503</v>
      </c>
      <c r="T2009">
        <f>DATEDIF(employee_data3[[#This Row],[DOB]],DATE(2023, 1, 1), "Y")</f>
        <v>31</v>
      </c>
      <c r="U2009" t="str">
        <f>IF(employee_data3[[#This Row],[Age]]&lt;=25, "Remaja", IF(employee_data3[[#This Row],[Age]]&lt;=55, "Dewasa", "Lansia"))</f>
        <v>Dewasa</v>
      </c>
      <c r="V2009" t="s">
        <v>40</v>
      </c>
      <c r="W2009" t="s">
        <v>226</v>
      </c>
      <c r="X2009" t="s">
        <v>55</v>
      </c>
      <c r="Y2009">
        <v>34702</v>
      </c>
      <c r="Z2009" t="s">
        <v>128</v>
      </c>
      <c r="AA2009" t="s">
        <v>75</v>
      </c>
      <c r="AB2009" t="s">
        <v>45</v>
      </c>
      <c r="AC2009">
        <v>5</v>
      </c>
      <c r="AD2009" s="11">
        <f>(employee_data3[[#This Row],[Current Employee Rating]]-AVERAGE(employee_data3[Current Employee Rating]))/STDEV(employee_data3[Current Employee Rating])</f>
        <v>2.0008323227152198</v>
      </c>
      <c r="AE2009" s="11" t="str">
        <f>IF(employee_data3[[#This Row],[Z Score]]&gt;3,"Yes","No")</f>
        <v>No</v>
      </c>
    </row>
    <row r="2010" spans="1:31" x14ac:dyDescent="0.3">
      <c r="A2010">
        <v>2435</v>
      </c>
      <c r="B2010" t="s">
        <v>7430</v>
      </c>
      <c r="C2010" t="s">
        <v>1741</v>
      </c>
      <c r="D2010" s="1">
        <v>44998</v>
      </c>
      <c r="E2010" s="1">
        <v>45006</v>
      </c>
      <c r="F2010" t="s">
        <v>3019</v>
      </c>
      <c r="G2010" t="s">
        <v>7431</v>
      </c>
      <c r="H2010" t="s">
        <v>7432</v>
      </c>
      <c r="I2010" t="s">
        <v>168</v>
      </c>
      <c r="J2010" t="s">
        <v>2300</v>
      </c>
      <c r="K2010" t="str">
        <f>IF(employee_data3[[#This Row],[EmployeeStatus]]="Active", "Active", "Attrition")</f>
        <v>Attrition</v>
      </c>
      <c r="L2010" t="s">
        <v>63</v>
      </c>
      <c r="M2010" t="s">
        <v>34</v>
      </c>
      <c r="N2010" t="s">
        <v>52</v>
      </c>
      <c r="O2010" t="s">
        <v>99</v>
      </c>
      <c r="P2010" t="s">
        <v>7433</v>
      </c>
      <c r="Q2010" t="s">
        <v>38</v>
      </c>
      <c r="R2010" t="s">
        <v>111</v>
      </c>
      <c r="S2010" s="1">
        <v>30107</v>
      </c>
      <c r="T2010">
        <f>DATEDIF(employee_data3[[#This Row],[DOB]],DATE(2023, 1, 1), "Y")</f>
        <v>40</v>
      </c>
      <c r="U2010" t="str">
        <f>IF(employee_data3[[#This Row],[Age]]&lt;=25, "Remaja", IF(employee_data3[[#This Row],[Age]]&lt;=55, "Dewasa", "Lansia"))</f>
        <v>Dewasa</v>
      </c>
      <c r="V2010" t="s">
        <v>40</v>
      </c>
      <c r="W2010" t="s">
        <v>1541</v>
      </c>
      <c r="X2010" t="s">
        <v>55</v>
      </c>
      <c r="Y2010">
        <v>97893</v>
      </c>
      <c r="Z2010" t="s">
        <v>74</v>
      </c>
      <c r="AA2010" t="s">
        <v>44</v>
      </c>
      <c r="AB2010" t="s">
        <v>45</v>
      </c>
      <c r="AC2010">
        <v>2</v>
      </c>
      <c r="AD2010" s="11">
        <f>(employee_data3[[#This Row],[Current Employee Rating]]-AVERAGE(employee_data3[Current Employee Rating]))/STDEV(employee_data3[Current Employee Rating])</f>
        <v>-0.95460685411671475</v>
      </c>
      <c r="AE2010" s="11" t="str">
        <f>IF(employee_data3[[#This Row],[Z Score]]&gt;3,"Yes","No")</f>
        <v>No</v>
      </c>
    </row>
    <row r="2011" spans="1:31" x14ac:dyDescent="0.3">
      <c r="A2011">
        <v>2436</v>
      </c>
      <c r="B2011" t="s">
        <v>741</v>
      </c>
      <c r="C2011" t="s">
        <v>661</v>
      </c>
      <c r="D2011" s="1">
        <v>44925</v>
      </c>
      <c r="E2011" s="1">
        <v>45032</v>
      </c>
      <c r="F2011" t="s">
        <v>3019</v>
      </c>
      <c r="G2011" t="s">
        <v>6581</v>
      </c>
      <c r="H2011" t="s">
        <v>7434</v>
      </c>
      <c r="I2011" t="s">
        <v>98</v>
      </c>
      <c r="J2011" t="s">
        <v>2300</v>
      </c>
      <c r="K2011" t="str">
        <f>IF(employee_data3[[#This Row],[EmployeeStatus]]="Active", "Active", "Attrition")</f>
        <v>Attrition</v>
      </c>
      <c r="L2011" t="s">
        <v>63</v>
      </c>
      <c r="M2011" t="s">
        <v>64</v>
      </c>
      <c r="N2011" t="s">
        <v>52</v>
      </c>
      <c r="O2011" t="s">
        <v>175</v>
      </c>
      <c r="P2011" t="s">
        <v>7435</v>
      </c>
      <c r="Q2011" t="s">
        <v>38</v>
      </c>
      <c r="R2011" t="s">
        <v>90</v>
      </c>
      <c r="S2011" s="1">
        <v>21298</v>
      </c>
      <c r="T2011">
        <f>DATEDIF(employee_data3[[#This Row],[DOB]],DATE(2023, 1, 1), "Y")</f>
        <v>64</v>
      </c>
      <c r="U2011" t="str">
        <f>IF(employee_data3[[#This Row],[Age]]&lt;=25, "Remaja", IF(employee_data3[[#This Row],[Age]]&lt;=55, "Dewasa", "Lansia"))</f>
        <v>Lansia</v>
      </c>
      <c r="V2011" t="s">
        <v>40</v>
      </c>
      <c r="W2011" t="s">
        <v>193</v>
      </c>
      <c r="X2011" t="s">
        <v>55</v>
      </c>
      <c r="Y2011">
        <v>94765</v>
      </c>
      <c r="Z2011" t="s">
        <v>128</v>
      </c>
      <c r="AA2011" t="s">
        <v>44</v>
      </c>
      <c r="AB2011" t="s">
        <v>45</v>
      </c>
      <c r="AC2011">
        <v>4</v>
      </c>
      <c r="AD2011" s="11">
        <f>(employee_data3[[#This Row],[Current Employee Rating]]-AVERAGE(employee_data3[Current Employee Rating]))/STDEV(employee_data3[Current Employee Rating])</f>
        <v>1.0156859304379084</v>
      </c>
      <c r="AE2011" s="11" t="str">
        <f>IF(employee_data3[[#This Row],[Z Score]]&gt;3,"Yes","No")</f>
        <v>No</v>
      </c>
    </row>
    <row r="2012" spans="1:31" x14ac:dyDescent="0.3">
      <c r="A2012">
        <v>2437</v>
      </c>
      <c r="B2012" t="s">
        <v>5081</v>
      </c>
      <c r="C2012" t="s">
        <v>4255</v>
      </c>
      <c r="D2012" s="1">
        <v>43986</v>
      </c>
      <c r="E2012" s="1">
        <v>44864</v>
      </c>
      <c r="F2012" t="s">
        <v>3019</v>
      </c>
      <c r="G2012" t="s">
        <v>7436</v>
      </c>
      <c r="H2012" t="s">
        <v>7437</v>
      </c>
      <c r="I2012" t="s">
        <v>118</v>
      </c>
      <c r="J2012" t="s">
        <v>2300</v>
      </c>
      <c r="K2012" t="str">
        <f>IF(employee_data3[[#This Row],[EmployeeStatus]]="Active", "Active", "Attrition")</f>
        <v>Attrition</v>
      </c>
      <c r="L2012" t="s">
        <v>63</v>
      </c>
      <c r="M2012" t="s">
        <v>51</v>
      </c>
      <c r="N2012" t="s">
        <v>63</v>
      </c>
      <c r="O2012" t="s">
        <v>175</v>
      </c>
      <c r="P2012" t="s">
        <v>7438</v>
      </c>
      <c r="Q2012" t="s">
        <v>38</v>
      </c>
      <c r="R2012" t="s">
        <v>286</v>
      </c>
      <c r="S2012" s="1">
        <v>28275</v>
      </c>
      <c r="T2012">
        <f>DATEDIF(employee_data3[[#This Row],[DOB]],DATE(2023, 1, 1), "Y")</f>
        <v>45</v>
      </c>
      <c r="U2012" t="str">
        <f>IF(employee_data3[[#This Row],[Age]]&lt;=25, "Remaja", IF(employee_data3[[#This Row],[Age]]&lt;=55, "Dewasa", "Lansia"))</f>
        <v>Dewasa</v>
      </c>
      <c r="V2012" t="s">
        <v>40</v>
      </c>
      <c r="W2012" t="s">
        <v>287</v>
      </c>
      <c r="X2012" t="s">
        <v>42</v>
      </c>
      <c r="Y2012">
        <v>83290</v>
      </c>
      <c r="Z2012" t="s">
        <v>74</v>
      </c>
      <c r="AA2012" t="s">
        <v>75</v>
      </c>
      <c r="AB2012" t="s">
        <v>45</v>
      </c>
      <c r="AC2012">
        <v>2</v>
      </c>
      <c r="AD2012" s="11">
        <f>(employee_data3[[#This Row],[Current Employee Rating]]-AVERAGE(employee_data3[Current Employee Rating]))/STDEV(employee_data3[Current Employee Rating])</f>
        <v>-0.95460685411671475</v>
      </c>
      <c r="AE2012" s="11" t="str">
        <f>IF(employee_data3[[#This Row],[Z Score]]&gt;3,"Yes","No")</f>
        <v>No</v>
      </c>
    </row>
    <row r="2013" spans="1:31" x14ac:dyDescent="0.3">
      <c r="A2013">
        <v>2438</v>
      </c>
      <c r="B2013" t="s">
        <v>4182</v>
      </c>
      <c r="C2013" t="s">
        <v>897</v>
      </c>
      <c r="D2013" s="1">
        <v>44633</v>
      </c>
      <c r="E2013" s="1"/>
      <c r="F2013" t="s">
        <v>3019</v>
      </c>
      <c r="G2013" t="s">
        <v>7439</v>
      </c>
      <c r="H2013" t="s">
        <v>7440</v>
      </c>
      <c r="I2013" t="s">
        <v>62</v>
      </c>
      <c r="J2013" t="s">
        <v>32</v>
      </c>
      <c r="K2013" t="str">
        <f>IF(employee_data3[[#This Row],[EmployeeStatus]]="Active", "Active", "Attrition")</f>
        <v>Active</v>
      </c>
      <c r="L2013" t="s">
        <v>33</v>
      </c>
      <c r="M2013" t="s">
        <v>51</v>
      </c>
      <c r="N2013" t="s">
        <v>63</v>
      </c>
      <c r="O2013" t="s">
        <v>36</v>
      </c>
      <c r="P2013" t="s">
        <v>37</v>
      </c>
      <c r="Q2013" t="s">
        <v>38</v>
      </c>
      <c r="R2013" t="s">
        <v>594</v>
      </c>
      <c r="S2013" s="1">
        <v>23642</v>
      </c>
      <c r="T2013">
        <f>DATEDIF(employee_data3[[#This Row],[DOB]],DATE(2023, 1, 1), "Y")</f>
        <v>58</v>
      </c>
      <c r="U2013" t="str">
        <f>IF(employee_data3[[#This Row],[Age]]&lt;=25, "Remaja", IF(employee_data3[[#This Row],[Age]]&lt;=55, "Dewasa", "Lansia"))</f>
        <v>Lansia</v>
      </c>
      <c r="V2013" t="s">
        <v>40</v>
      </c>
      <c r="W2013" t="s">
        <v>216</v>
      </c>
      <c r="X2013" t="s">
        <v>42</v>
      </c>
      <c r="Y2013">
        <v>47253</v>
      </c>
      <c r="Z2013" t="s">
        <v>93</v>
      </c>
      <c r="AA2013" t="s">
        <v>104</v>
      </c>
      <c r="AB2013" t="s">
        <v>45</v>
      </c>
      <c r="AC2013">
        <v>5</v>
      </c>
      <c r="AD2013" s="11">
        <f>(employee_data3[[#This Row],[Current Employee Rating]]-AVERAGE(employee_data3[Current Employee Rating]))/STDEV(employee_data3[Current Employee Rating])</f>
        <v>2.0008323227152198</v>
      </c>
      <c r="AE2013" s="11" t="str">
        <f>IF(employee_data3[[#This Row],[Z Score]]&gt;3,"Yes","No")</f>
        <v>No</v>
      </c>
    </row>
    <row r="2014" spans="1:31" x14ac:dyDescent="0.3">
      <c r="A2014">
        <v>2439</v>
      </c>
      <c r="B2014" t="s">
        <v>7441</v>
      </c>
      <c r="C2014" t="s">
        <v>1885</v>
      </c>
      <c r="D2014" s="1">
        <v>44429</v>
      </c>
      <c r="E2014" s="1"/>
      <c r="F2014" t="s">
        <v>3019</v>
      </c>
      <c r="G2014" t="s">
        <v>7442</v>
      </c>
      <c r="H2014" t="s">
        <v>7443</v>
      </c>
      <c r="I2014" t="s">
        <v>89</v>
      </c>
      <c r="J2014" t="s">
        <v>32</v>
      </c>
      <c r="K2014" t="str">
        <f>IF(employee_data3[[#This Row],[EmployeeStatus]]="Active", "Active", "Attrition")</f>
        <v>Active</v>
      </c>
      <c r="L2014" t="s">
        <v>33</v>
      </c>
      <c r="M2014" t="s">
        <v>64</v>
      </c>
      <c r="N2014" t="s">
        <v>52</v>
      </c>
      <c r="O2014" t="s">
        <v>36</v>
      </c>
      <c r="P2014" t="s">
        <v>37</v>
      </c>
      <c r="Q2014" t="s">
        <v>38</v>
      </c>
      <c r="R2014" t="s">
        <v>111</v>
      </c>
      <c r="S2014" s="1">
        <v>16202</v>
      </c>
      <c r="T2014">
        <f>DATEDIF(employee_data3[[#This Row],[DOB]],DATE(2023, 1, 1), "Y")</f>
        <v>78</v>
      </c>
      <c r="U2014" t="str">
        <f>IF(employee_data3[[#This Row],[Age]]&lt;=25, "Remaja", IF(employee_data3[[#This Row],[Age]]&lt;=55, "Dewasa", "Lansia"))</f>
        <v>Lansia</v>
      </c>
      <c r="V2014" t="s">
        <v>40</v>
      </c>
      <c r="W2014" t="s">
        <v>113</v>
      </c>
      <c r="X2014" t="s">
        <v>42</v>
      </c>
      <c r="Y2014">
        <v>52238</v>
      </c>
      <c r="Z2014" t="s">
        <v>43</v>
      </c>
      <c r="AA2014" t="s">
        <v>75</v>
      </c>
      <c r="AB2014" t="s">
        <v>45</v>
      </c>
      <c r="AC2014">
        <v>5</v>
      </c>
      <c r="AD2014" s="11">
        <f>(employee_data3[[#This Row],[Current Employee Rating]]-AVERAGE(employee_data3[Current Employee Rating]))/STDEV(employee_data3[Current Employee Rating])</f>
        <v>2.0008323227152198</v>
      </c>
      <c r="AE2014" s="11" t="str">
        <f>IF(employee_data3[[#This Row],[Z Score]]&gt;3,"Yes","No")</f>
        <v>No</v>
      </c>
    </row>
    <row r="2015" spans="1:31" x14ac:dyDescent="0.3">
      <c r="A2015">
        <v>2440</v>
      </c>
      <c r="B2015" t="s">
        <v>5821</v>
      </c>
      <c r="C2015" t="s">
        <v>2640</v>
      </c>
      <c r="D2015" s="1">
        <v>44331</v>
      </c>
      <c r="E2015" s="1"/>
      <c r="F2015" t="s">
        <v>3019</v>
      </c>
      <c r="G2015" t="s">
        <v>7444</v>
      </c>
      <c r="H2015" t="s">
        <v>7445</v>
      </c>
      <c r="I2015" t="s">
        <v>31</v>
      </c>
      <c r="J2015" t="s">
        <v>32</v>
      </c>
      <c r="K2015" t="str">
        <f>IF(employee_data3[[#This Row],[EmployeeStatus]]="Active", "Active", "Attrition")</f>
        <v>Active</v>
      </c>
      <c r="L2015" t="s">
        <v>33</v>
      </c>
      <c r="M2015" t="s">
        <v>64</v>
      </c>
      <c r="N2015" t="s">
        <v>35</v>
      </c>
      <c r="O2015" t="s">
        <v>36</v>
      </c>
      <c r="P2015" t="s">
        <v>37</v>
      </c>
      <c r="Q2015" t="s">
        <v>38</v>
      </c>
      <c r="R2015" t="s">
        <v>81</v>
      </c>
      <c r="S2015" s="1">
        <v>22850</v>
      </c>
      <c r="T2015">
        <f>DATEDIF(employee_data3[[#This Row],[DOB]],DATE(2023, 1, 1), "Y")</f>
        <v>60</v>
      </c>
      <c r="U2015" t="str">
        <f>IF(employee_data3[[#This Row],[Age]]&lt;=25, "Remaja", IF(employee_data3[[#This Row],[Age]]&lt;=55, "Dewasa", "Lansia"))</f>
        <v>Lansia</v>
      </c>
      <c r="V2015" t="s">
        <v>40</v>
      </c>
      <c r="W2015" t="s">
        <v>83</v>
      </c>
      <c r="X2015" t="s">
        <v>55</v>
      </c>
      <c r="Y2015">
        <v>72975</v>
      </c>
      <c r="Z2015" t="s">
        <v>74</v>
      </c>
      <c r="AA2015" t="s">
        <v>104</v>
      </c>
      <c r="AB2015" t="s">
        <v>45</v>
      </c>
      <c r="AC2015">
        <v>1</v>
      </c>
      <c r="AD2015" s="11">
        <f>(employee_data3[[#This Row],[Current Employee Rating]]-AVERAGE(employee_data3[Current Employee Rating]))/STDEV(employee_data3[Current Employee Rating])</f>
        <v>-1.9397532463940264</v>
      </c>
      <c r="AE2015" s="11" t="str">
        <f>IF(employee_data3[[#This Row],[Z Score]]&gt;3,"Yes","No")</f>
        <v>No</v>
      </c>
    </row>
    <row r="2016" spans="1:31" x14ac:dyDescent="0.3">
      <c r="A2016">
        <v>2441</v>
      </c>
      <c r="B2016" t="s">
        <v>2717</v>
      </c>
      <c r="C2016" t="s">
        <v>7446</v>
      </c>
      <c r="D2016" s="1">
        <v>44391</v>
      </c>
      <c r="E2016" s="1"/>
      <c r="F2016" t="s">
        <v>3727</v>
      </c>
      <c r="G2016" t="s">
        <v>7447</v>
      </c>
      <c r="H2016" t="s">
        <v>7448</v>
      </c>
      <c r="I2016" t="s">
        <v>133</v>
      </c>
      <c r="J2016" t="s">
        <v>32</v>
      </c>
      <c r="K2016" t="str">
        <f>IF(employee_data3[[#This Row],[EmployeeStatus]]="Active", "Active", "Attrition")</f>
        <v>Active</v>
      </c>
      <c r="L2016" t="s">
        <v>33</v>
      </c>
      <c r="M2016" t="s">
        <v>64</v>
      </c>
      <c r="N2016" t="s">
        <v>52</v>
      </c>
      <c r="O2016" t="s">
        <v>36</v>
      </c>
      <c r="P2016" t="s">
        <v>37</v>
      </c>
      <c r="Q2016" t="s">
        <v>38</v>
      </c>
      <c r="R2016" t="s">
        <v>66</v>
      </c>
      <c r="S2016" s="1">
        <v>27017</v>
      </c>
      <c r="T2016">
        <f>DATEDIF(employee_data3[[#This Row],[DOB]],DATE(2023, 1, 1), "Y")</f>
        <v>49</v>
      </c>
      <c r="U2016" t="str">
        <f>IF(employee_data3[[#This Row],[Age]]&lt;=25, "Remaja", IF(employee_data3[[#This Row],[Age]]&lt;=55, "Dewasa", "Lansia"))</f>
        <v>Dewasa</v>
      </c>
      <c r="V2016" t="s">
        <v>40</v>
      </c>
      <c r="W2016" t="s">
        <v>7449</v>
      </c>
      <c r="X2016" t="s">
        <v>55</v>
      </c>
      <c r="Y2016">
        <v>94258</v>
      </c>
      <c r="Z2016" t="s">
        <v>56</v>
      </c>
      <c r="AA2016" t="s">
        <v>84</v>
      </c>
      <c r="AB2016" t="s">
        <v>45</v>
      </c>
      <c r="AC2016">
        <v>2</v>
      </c>
      <c r="AD2016" s="11">
        <f>(employee_data3[[#This Row],[Current Employee Rating]]-AVERAGE(employee_data3[Current Employee Rating]))/STDEV(employee_data3[Current Employee Rating])</f>
        <v>-0.95460685411671475</v>
      </c>
      <c r="AE2016" s="11" t="str">
        <f>IF(employee_data3[[#This Row],[Z Score]]&gt;3,"Yes","No")</f>
        <v>No</v>
      </c>
    </row>
    <row r="2017" spans="1:31" x14ac:dyDescent="0.3">
      <c r="A2017">
        <v>2442</v>
      </c>
      <c r="B2017" t="s">
        <v>3637</v>
      </c>
      <c r="C2017" t="s">
        <v>1175</v>
      </c>
      <c r="D2017" s="1">
        <v>44957</v>
      </c>
      <c r="E2017" s="1">
        <v>45099</v>
      </c>
      <c r="F2017" t="s">
        <v>6985</v>
      </c>
      <c r="G2017" t="s">
        <v>7450</v>
      </c>
      <c r="H2017" t="s">
        <v>7451</v>
      </c>
      <c r="I2017" t="s">
        <v>133</v>
      </c>
      <c r="J2017" t="s">
        <v>32</v>
      </c>
      <c r="K2017" t="str">
        <f>IF(employee_data3[[#This Row],[EmployeeStatus]]="Active", "Active", "Attrition")</f>
        <v>Active</v>
      </c>
      <c r="L2017" t="s">
        <v>33</v>
      </c>
      <c r="M2017" t="s">
        <v>34</v>
      </c>
      <c r="N2017" t="s">
        <v>63</v>
      </c>
      <c r="O2017" t="s">
        <v>126</v>
      </c>
      <c r="P2017" t="s">
        <v>7452</v>
      </c>
      <c r="Q2017" t="s">
        <v>38</v>
      </c>
      <c r="R2017" t="s">
        <v>119</v>
      </c>
      <c r="S2017" s="1">
        <v>26770</v>
      </c>
      <c r="T2017">
        <f>DATEDIF(employee_data3[[#This Row],[DOB]],DATE(2023, 1, 1), "Y")</f>
        <v>49</v>
      </c>
      <c r="U2017" t="str">
        <f>IF(employee_data3[[#This Row],[Age]]&lt;=25, "Remaja", IF(employee_data3[[#This Row],[Age]]&lt;=55, "Dewasa", "Lansia"))</f>
        <v>Dewasa</v>
      </c>
      <c r="V2017" t="s">
        <v>40</v>
      </c>
      <c r="W2017" t="s">
        <v>708</v>
      </c>
      <c r="X2017" t="s">
        <v>42</v>
      </c>
      <c r="Y2017">
        <v>53145</v>
      </c>
      <c r="Z2017" t="s">
        <v>93</v>
      </c>
      <c r="AA2017" t="s">
        <v>104</v>
      </c>
      <c r="AB2017" t="s">
        <v>45</v>
      </c>
      <c r="AC2017">
        <v>1</v>
      </c>
      <c r="AD2017" s="11">
        <f>(employee_data3[[#This Row],[Current Employee Rating]]-AVERAGE(employee_data3[Current Employee Rating]))/STDEV(employee_data3[Current Employee Rating])</f>
        <v>-1.9397532463940264</v>
      </c>
      <c r="AE2017" s="11" t="str">
        <f>IF(employee_data3[[#This Row],[Z Score]]&gt;3,"Yes","No")</f>
        <v>No</v>
      </c>
    </row>
    <row r="2018" spans="1:31" x14ac:dyDescent="0.3">
      <c r="A2018">
        <v>2443</v>
      </c>
      <c r="B2018" t="s">
        <v>7453</v>
      </c>
      <c r="C2018" t="s">
        <v>2655</v>
      </c>
      <c r="D2018" s="1">
        <v>44039</v>
      </c>
      <c r="E2018" s="1"/>
      <c r="F2018" t="s">
        <v>2309</v>
      </c>
      <c r="G2018" t="s">
        <v>7454</v>
      </c>
      <c r="H2018" t="s">
        <v>7455</v>
      </c>
      <c r="I2018" t="s">
        <v>50</v>
      </c>
      <c r="J2018" t="s">
        <v>32</v>
      </c>
      <c r="K2018" t="str">
        <f>IF(employee_data3[[#This Row],[EmployeeStatus]]="Active", "Active", "Attrition")</f>
        <v>Active</v>
      </c>
      <c r="L2018" t="s">
        <v>52</v>
      </c>
      <c r="M2018" t="s">
        <v>64</v>
      </c>
      <c r="N2018" t="s">
        <v>63</v>
      </c>
      <c r="O2018" t="s">
        <v>36</v>
      </c>
      <c r="P2018" t="s">
        <v>37</v>
      </c>
      <c r="Q2018" t="s">
        <v>38</v>
      </c>
      <c r="R2018" t="s">
        <v>305</v>
      </c>
      <c r="S2018" s="1">
        <v>27847</v>
      </c>
      <c r="T2018">
        <f>DATEDIF(employee_data3[[#This Row],[DOB]],DATE(2023, 1, 1), "Y")</f>
        <v>46</v>
      </c>
      <c r="U2018" t="str">
        <f>IF(employee_data3[[#This Row],[Age]]&lt;=25, "Remaja", IF(employee_data3[[#This Row],[Age]]&lt;=55, "Dewasa", "Lansia"))</f>
        <v>Dewasa</v>
      </c>
      <c r="V2018" t="s">
        <v>40</v>
      </c>
      <c r="W2018" t="s">
        <v>226</v>
      </c>
      <c r="X2018" t="s">
        <v>42</v>
      </c>
      <c r="Y2018">
        <v>8971</v>
      </c>
      <c r="Z2018" t="s">
        <v>43</v>
      </c>
      <c r="AA2018" t="s">
        <v>44</v>
      </c>
      <c r="AB2018" t="s">
        <v>45</v>
      </c>
      <c r="AC2018">
        <v>1</v>
      </c>
      <c r="AD2018" s="11">
        <f>(employee_data3[[#This Row],[Current Employee Rating]]-AVERAGE(employee_data3[Current Employee Rating]))/STDEV(employee_data3[Current Employee Rating])</f>
        <v>-1.9397532463940264</v>
      </c>
      <c r="AE2018" s="11" t="str">
        <f>IF(employee_data3[[#This Row],[Z Score]]&gt;3,"Yes","No")</f>
        <v>No</v>
      </c>
    </row>
    <row r="2019" spans="1:31" x14ac:dyDescent="0.3">
      <c r="A2019">
        <v>2444</v>
      </c>
      <c r="B2019" t="s">
        <v>7456</v>
      </c>
      <c r="C2019" t="s">
        <v>408</v>
      </c>
      <c r="D2019" s="1">
        <v>45032</v>
      </c>
      <c r="E2019" s="1"/>
      <c r="F2019" t="s">
        <v>2309</v>
      </c>
      <c r="G2019" t="s">
        <v>7457</v>
      </c>
      <c r="H2019" t="s">
        <v>7458</v>
      </c>
      <c r="I2019" t="s">
        <v>139</v>
      </c>
      <c r="J2019" t="s">
        <v>32</v>
      </c>
      <c r="K2019" t="str">
        <f>IF(employee_data3[[#This Row],[EmployeeStatus]]="Active", "Active", "Attrition")</f>
        <v>Active</v>
      </c>
      <c r="L2019" t="s">
        <v>52</v>
      </c>
      <c r="M2019" t="s">
        <v>34</v>
      </c>
      <c r="N2019" t="s">
        <v>52</v>
      </c>
      <c r="O2019" t="s">
        <v>36</v>
      </c>
      <c r="P2019" t="s">
        <v>37</v>
      </c>
      <c r="Q2019" t="s">
        <v>170</v>
      </c>
      <c r="R2019" t="s">
        <v>305</v>
      </c>
      <c r="S2019" s="1">
        <v>21070</v>
      </c>
      <c r="T2019">
        <f>DATEDIF(employee_data3[[#This Row],[DOB]],DATE(2023, 1, 1), "Y")</f>
        <v>65</v>
      </c>
      <c r="U2019" t="str">
        <f>IF(employee_data3[[#This Row],[Age]]&lt;=25, "Remaja", IF(employee_data3[[#This Row],[Age]]&lt;=55, "Dewasa", "Lansia"))</f>
        <v>Lansia</v>
      </c>
      <c r="V2019" t="s">
        <v>40</v>
      </c>
      <c r="W2019" t="s">
        <v>7459</v>
      </c>
      <c r="X2019" t="s">
        <v>42</v>
      </c>
      <c r="Y2019">
        <v>53240</v>
      </c>
      <c r="Z2019" t="s">
        <v>93</v>
      </c>
      <c r="AA2019" t="s">
        <v>75</v>
      </c>
      <c r="AB2019" t="s">
        <v>45</v>
      </c>
      <c r="AC2019">
        <v>4</v>
      </c>
      <c r="AD2019" s="11">
        <f>(employee_data3[[#This Row],[Current Employee Rating]]-AVERAGE(employee_data3[Current Employee Rating]))/STDEV(employee_data3[Current Employee Rating])</f>
        <v>1.0156859304379084</v>
      </c>
      <c r="AE2019" s="11" t="str">
        <f>IF(employee_data3[[#This Row],[Z Score]]&gt;3,"Yes","No")</f>
        <v>No</v>
      </c>
    </row>
    <row r="2020" spans="1:31" x14ac:dyDescent="0.3">
      <c r="A2020">
        <v>2445</v>
      </c>
      <c r="B2020" t="s">
        <v>3137</v>
      </c>
      <c r="C2020" t="s">
        <v>339</v>
      </c>
      <c r="D2020" s="1">
        <v>43829</v>
      </c>
      <c r="E2020" s="1"/>
      <c r="F2020" t="s">
        <v>3019</v>
      </c>
      <c r="G2020" t="s">
        <v>7460</v>
      </c>
      <c r="H2020" t="s">
        <v>7461</v>
      </c>
      <c r="I2020" t="s">
        <v>139</v>
      </c>
      <c r="J2020" t="s">
        <v>32</v>
      </c>
      <c r="K2020" t="str">
        <f>IF(employee_data3[[#This Row],[EmployeeStatus]]="Active", "Active", "Attrition")</f>
        <v>Active</v>
      </c>
      <c r="L2020" t="s">
        <v>33</v>
      </c>
      <c r="M2020" t="s">
        <v>64</v>
      </c>
      <c r="N2020" t="s">
        <v>35</v>
      </c>
      <c r="O2020" t="s">
        <v>36</v>
      </c>
      <c r="P2020" t="s">
        <v>37</v>
      </c>
      <c r="Q2020" t="s">
        <v>38</v>
      </c>
      <c r="R2020" t="s">
        <v>81</v>
      </c>
      <c r="S2020" s="1">
        <v>25568</v>
      </c>
      <c r="T2020">
        <f>DATEDIF(employee_data3[[#This Row],[DOB]],DATE(2023, 1, 1), "Y")</f>
        <v>53</v>
      </c>
      <c r="U2020" t="str">
        <f>IF(employee_data3[[#This Row],[Age]]&lt;=25, "Remaja", IF(employee_data3[[#This Row],[Age]]&lt;=55, "Dewasa", "Lansia"))</f>
        <v>Dewasa</v>
      </c>
      <c r="V2020" t="s">
        <v>40</v>
      </c>
      <c r="W2020" t="s">
        <v>103</v>
      </c>
      <c r="X2020" t="s">
        <v>42</v>
      </c>
      <c r="Y2020">
        <v>55950</v>
      </c>
      <c r="Z2020" t="s">
        <v>128</v>
      </c>
      <c r="AA2020" t="s">
        <v>44</v>
      </c>
      <c r="AB2020" t="s">
        <v>45</v>
      </c>
      <c r="AC2020">
        <v>2</v>
      </c>
      <c r="AD2020" s="11">
        <f>(employee_data3[[#This Row],[Current Employee Rating]]-AVERAGE(employee_data3[Current Employee Rating]))/STDEV(employee_data3[Current Employee Rating])</f>
        <v>-0.95460685411671475</v>
      </c>
      <c r="AE2020" s="11" t="str">
        <f>IF(employee_data3[[#This Row],[Z Score]]&gt;3,"Yes","No")</f>
        <v>No</v>
      </c>
    </row>
    <row r="2021" spans="1:31" x14ac:dyDescent="0.3">
      <c r="A2021">
        <v>2446</v>
      </c>
      <c r="B2021" t="s">
        <v>7462</v>
      </c>
      <c r="C2021" t="s">
        <v>4440</v>
      </c>
      <c r="D2021" s="1">
        <v>44536</v>
      </c>
      <c r="E2021" s="1">
        <v>44937</v>
      </c>
      <c r="F2021" t="s">
        <v>3019</v>
      </c>
      <c r="G2021" t="s">
        <v>7463</v>
      </c>
      <c r="H2021" t="s">
        <v>7464</v>
      </c>
      <c r="I2021" t="s">
        <v>118</v>
      </c>
      <c r="J2021" t="s">
        <v>32</v>
      </c>
      <c r="K2021" t="str">
        <f>IF(employee_data3[[#This Row],[EmployeeStatus]]="Active", "Active", "Attrition")</f>
        <v>Active</v>
      </c>
      <c r="L2021" t="s">
        <v>33</v>
      </c>
      <c r="M2021" t="s">
        <v>34</v>
      </c>
      <c r="N2021" t="s">
        <v>63</v>
      </c>
      <c r="O2021" t="s">
        <v>99</v>
      </c>
      <c r="P2021" t="s">
        <v>7465</v>
      </c>
      <c r="Q2021" t="s">
        <v>38</v>
      </c>
      <c r="R2021" t="s">
        <v>119</v>
      </c>
      <c r="S2021" s="1">
        <v>17826</v>
      </c>
      <c r="T2021">
        <f>DATEDIF(employee_data3[[#This Row],[DOB]],DATE(2023, 1, 1), "Y")</f>
        <v>74</v>
      </c>
      <c r="U2021" t="str">
        <f>IF(employee_data3[[#This Row],[Age]]&lt;=25, "Remaja", IF(employee_data3[[#This Row],[Age]]&lt;=55, "Dewasa", "Lansia"))</f>
        <v>Lansia</v>
      </c>
      <c r="V2021" t="s">
        <v>40</v>
      </c>
      <c r="W2021" t="s">
        <v>243</v>
      </c>
      <c r="X2021" t="s">
        <v>55</v>
      </c>
      <c r="Y2021">
        <v>59946</v>
      </c>
      <c r="Z2021" t="s">
        <v>93</v>
      </c>
      <c r="AA2021" t="s">
        <v>104</v>
      </c>
      <c r="AB2021" t="s">
        <v>45</v>
      </c>
      <c r="AC2021">
        <v>5</v>
      </c>
      <c r="AD2021" s="11">
        <f>(employee_data3[[#This Row],[Current Employee Rating]]-AVERAGE(employee_data3[Current Employee Rating]))/STDEV(employee_data3[Current Employee Rating])</f>
        <v>2.0008323227152198</v>
      </c>
      <c r="AE2021" s="11" t="str">
        <f>IF(employee_data3[[#This Row],[Z Score]]&gt;3,"Yes","No")</f>
        <v>No</v>
      </c>
    </row>
    <row r="2022" spans="1:31" x14ac:dyDescent="0.3">
      <c r="A2022">
        <v>2447</v>
      </c>
      <c r="B2022" t="s">
        <v>4682</v>
      </c>
      <c r="C2022" t="s">
        <v>846</v>
      </c>
      <c r="D2022" s="1">
        <v>43863</v>
      </c>
      <c r="E2022" s="1">
        <v>44626</v>
      </c>
      <c r="F2022" t="s">
        <v>3019</v>
      </c>
      <c r="G2022" t="s">
        <v>7466</v>
      </c>
      <c r="H2022" t="s">
        <v>7467</v>
      </c>
      <c r="I2022" t="s">
        <v>62</v>
      </c>
      <c r="J2022" t="s">
        <v>32</v>
      </c>
      <c r="K2022" t="str">
        <f>IF(employee_data3[[#This Row],[EmployeeStatus]]="Active", "Active", "Attrition")</f>
        <v>Active</v>
      </c>
      <c r="L2022" t="s">
        <v>63</v>
      </c>
      <c r="M2022" t="s">
        <v>51</v>
      </c>
      <c r="N2022" t="s">
        <v>63</v>
      </c>
      <c r="O2022" t="s">
        <v>175</v>
      </c>
      <c r="P2022" t="s">
        <v>7468</v>
      </c>
      <c r="Q2022" t="s">
        <v>38</v>
      </c>
      <c r="R2022" t="s">
        <v>111</v>
      </c>
      <c r="S2022" s="1">
        <v>33707</v>
      </c>
      <c r="T2022">
        <f>DATEDIF(employee_data3[[#This Row],[DOB]],DATE(2023, 1, 1), "Y")</f>
        <v>30</v>
      </c>
      <c r="U2022" t="str">
        <f>IF(employee_data3[[#This Row],[Age]]&lt;=25, "Remaja", IF(employee_data3[[#This Row],[Age]]&lt;=55, "Dewasa", "Lansia"))</f>
        <v>Dewasa</v>
      </c>
      <c r="V2022" t="s">
        <v>40</v>
      </c>
      <c r="W2022" t="s">
        <v>613</v>
      </c>
      <c r="X2022" t="s">
        <v>42</v>
      </c>
      <c r="Y2022">
        <v>7019</v>
      </c>
      <c r="Z2022" t="s">
        <v>43</v>
      </c>
      <c r="AA2022" t="s">
        <v>44</v>
      </c>
      <c r="AB2022" t="s">
        <v>45</v>
      </c>
      <c r="AC2022">
        <v>4</v>
      </c>
      <c r="AD2022" s="11">
        <f>(employee_data3[[#This Row],[Current Employee Rating]]-AVERAGE(employee_data3[Current Employee Rating]))/STDEV(employee_data3[Current Employee Rating])</f>
        <v>1.0156859304379084</v>
      </c>
      <c r="AE2022" s="11" t="str">
        <f>IF(employee_data3[[#This Row],[Z Score]]&gt;3,"Yes","No")</f>
        <v>No</v>
      </c>
    </row>
    <row r="2023" spans="1:31" x14ac:dyDescent="0.3">
      <c r="A2023">
        <v>2448</v>
      </c>
      <c r="B2023" t="s">
        <v>5909</v>
      </c>
      <c r="C2023" t="s">
        <v>2246</v>
      </c>
      <c r="D2023" s="1">
        <v>44127</v>
      </c>
      <c r="E2023" s="1">
        <v>44269</v>
      </c>
      <c r="F2023" t="s">
        <v>3019</v>
      </c>
      <c r="G2023" t="s">
        <v>7469</v>
      </c>
      <c r="H2023" t="s">
        <v>7470</v>
      </c>
      <c r="I2023" t="s">
        <v>168</v>
      </c>
      <c r="J2023" t="s">
        <v>745</v>
      </c>
      <c r="K2023" t="str">
        <f>IF(employee_data3[[#This Row],[EmployeeStatus]]="Active", "Active", "Attrition")</f>
        <v>Attrition</v>
      </c>
      <c r="L2023" t="s">
        <v>63</v>
      </c>
      <c r="M2023" t="s">
        <v>34</v>
      </c>
      <c r="N2023" t="s">
        <v>52</v>
      </c>
      <c r="O2023" t="s">
        <v>175</v>
      </c>
      <c r="P2023" t="s">
        <v>7471</v>
      </c>
      <c r="Q2023" t="s">
        <v>38</v>
      </c>
      <c r="R2023" t="s">
        <v>101</v>
      </c>
      <c r="S2023" s="1">
        <v>32525</v>
      </c>
      <c r="T2023">
        <f>DATEDIF(employee_data3[[#This Row],[DOB]],DATE(2023, 1, 1), "Y")</f>
        <v>33</v>
      </c>
      <c r="U2023" t="str">
        <f>IF(employee_data3[[#This Row],[Age]]&lt;=25, "Remaja", IF(employee_data3[[#This Row],[Age]]&lt;=55, "Dewasa", "Lansia"))</f>
        <v>Dewasa</v>
      </c>
      <c r="V2023" t="s">
        <v>40</v>
      </c>
      <c r="W2023" t="s">
        <v>205</v>
      </c>
      <c r="X2023" t="s">
        <v>42</v>
      </c>
      <c r="Y2023">
        <v>43686</v>
      </c>
      <c r="Z2023" t="s">
        <v>128</v>
      </c>
      <c r="AA2023" t="s">
        <v>75</v>
      </c>
      <c r="AB2023" t="s">
        <v>45</v>
      </c>
      <c r="AC2023">
        <v>4</v>
      </c>
      <c r="AD2023" s="11">
        <f>(employee_data3[[#This Row],[Current Employee Rating]]-AVERAGE(employee_data3[Current Employee Rating]))/STDEV(employee_data3[Current Employee Rating])</f>
        <v>1.0156859304379084</v>
      </c>
      <c r="AE2023" s="11" t="str">
        <f>IF(employee_data3[[#This Row],[Z Score]]&gt;3,"Yes","No")</f>
        <v>No</v>
      </c>
    </row>
    <row r="2024" spans="1:31" x14ac:dyDescent="0.3">
      <c r="A2024">
        <v>2449</v>
      </c>
      <c r="B2024" t="s">
        <v>7472</v>
      </c>
      <c r="C2024" t="s">
        <v>2480</v>
      </c>
      <c r="D2024" s="1">
        <v>43950</v>
      </c>
      <c r="E2024" s="1">
        <v>44387</v>
      </c>
      <c r="F2024" t="s">
        <v>3019</v>
      </c>
      <c r="G2024" t="s">
        <v>7473</v>
      </c>
      <c r="H2024" t="s">
        <v>7474</v>
      </c>
      <c r="I2024" t="s">
        <v>133</v>
      </c>
      <c r="J2024" t="s">
        <v>745</v>
      </c>
      <c r="K2024" t="str">
        <f>IF(employee_data3[[#This Row],[EmployeeStatus]]="Active", "Active", "Attrition")</f>
        <v>Attrition</v>
      </c>
      <c r="L2024" t="s">
        <v>52</v>
      </c>
      <c r="M2024" t="s">
        <v>64</v>
      </c>
      <c r="N2024" t="s">
        <v>35</v>
      </c>
      <c r="O2024" t="s">
        <v>140</v>
      </c>
      <c r="P2024" t="s">
        <v>7475</v>
      </c>
      <c r="Q2024" t="s">
        <v>38</v>
      </c>
      <c r="R2024" t="s">
        <v>53</v>
      </c>
      <c r="S2024" s="1">
        <v>31453</v>
      </c>
      <c r="T2024">
        <f>DATEDIF(employee_data3[[#This Row],[DOB]],DATE(2023, 1, 1), "Y")</f>
        <v>36</v>
      </c>
      <c r="U2024" t="str">
        <f>IF(employee_data3[[#This Row],[Age]]&lt;=25, "Remaja", IF(employee_data3[[#This Row],[Age]]&lt;=55, "Dewasa", "Lansia"))</f>
        <v>Dewasa</v>
      </c>
      <c r="V2024" t="s">
        <v>40</v>
      </c>
      <c r="W2024" t="s">
        <v>163</v>
      </c>
      <c r="X2024" t="s">
        <v>42</v>
      </c>
      <c r="Y2024">
        <v>63427</v>
      </c>
      <c r="Z2024" t="s">
        <v>56</v>
      </c>
      <c r="AA2024" t="s">
        <v>75</v>
      </c>
      <c r="AB2024" t="s">
        <v>45</v>
      </c>
      <c r="AC2024">
        <v>4</v>
      </c>
      <c r="AD2024" s="11">
        <f>(employee_data3[[#This Row],[Current Employee Rating]]-AVERAGE(employee_data3[Current Employee Rating]))/STDEV(employee_data3[Current Employee Rating])</f>
        <v>1.0156859304379084</v>
      </c>
      <c r="AE2024" s="11" t="str">
        <f>IF(employee_data3[[#This Row],[Z Score]]&gt;3,"Yes","No")</f>
        <v>No</v>
      </c>
    </row>
    <row r="2025" spans="1:31" x14ac:dyDescent="0.3">
      <c r="A2025">
        <v>2450</v>
      </c>
      <c r="B2025" t="s">
        <v>6646</v>
      </c>
      <c r="C2025" t="s">
        <v>3200</v>
      </c>
      <c r="D2025" s="1">
        <v>44791</v>
      </c>
      <c r="E2025" s="1">
        <v>44828</v>
      </c>
      <c r="F2025" t="s">
        <v>3019</v>
      </c>
      <c r="G2025" t="s">
        <v>7476</v>
      </c>
      <c r="H2025" t="s">
        <v>7477</v>
      </c>
      <c r="I2025" t="s">
        <v>80</v>
      </c>
      <c r="J2025" t="s">
        <v>32</v>
      </c>
      <c r="K2025" t="str">
        <f>IF(employee_data3[[#This Row],[EmployeeStatus]]="Active", "Active", "Attrition")</f>
        <v>Active</v>
      </c>
      <c r="L2025" t="s">
        <v>63</v>
      </c>
      <c r="M2025" t="s">
        <v>51</v>
      </c>
      <c r="N2025" t="s">
        <v>52</v>
      </c>
      <c r="O2025" t="s">
        <v>126</v>
      </c>
      <c r="P2025" t="s">
        <v>7478</v>
      </c>
      <c r="Q2025" t="s">
        <v>38</v>
      </c>
      <c r="R2025" t="s">
        <v>53</v>
      </c>
      <c r="S2025" s="1">
        <v>35353</v>
      </c>
      <c r="T2025">
        <f>DATEDIF(employee_data3[[#This Row],[DOB]],DATE(2023, 1, 1), "Y")</f>
        <v>26</v>
      </c>
      <c r="U2025" t="str">
        <f>IF(employee_data3[[#This Row],[Age]]&lt;=25, "Remaja", IF(employee_data3[[#This Row],[Age]]&lt;=55, "Dewasa", "Lansia"))</f>
        <v>Dewasa</v>
      </c>
      <c r="V2025" t="s">
        <v>40</v>
      </c>
      <c r="W2025" t="s">
        <v>163</v>
      </c>
      <c r="X2025" t="s">
        <v>55</v>
      </c>
      <c r="Y2025">
        <v>73413</v>
      </c>
      <c r="Z2025" t="s">
        <v>128</v>
      </c>
      <c r="AA2025" t="s">
        <v>75</v>
      </c>
      <c r="AB2025" t="s">
        <v>45</v>
      </c>
      <c r="AC2025">
        <v>1</v>
      </c>
      <c r="AD2025" s="11">
        <f>(employee_data3[[#This Row],[Current Employee Rating]]-AVERAGE(employee_data3[Current Employee Rating]))/STDEV(employee_data3[Current Employee Rating])</f>
        <v>-1.9397532463940264</v>
      </c>
      <c r="AE2025" s="11" t="str">
        <f>IF(employee_data3[[#This Row],[Z Score]]&gt;3,"Yes","No")</f>
        <v>No</v>
      </c>
    </row>
    <row r="2026" spans="1:31" x14ac:dyDescent="0.3">
      <c r="A2026">
        <v>2451</v>
      </c>
      <c r="B2026" t="s">
        <v>7479</v>
      </c>
      <c r="C2026" t="s">
        <v>4239</v>
      </c>
      <c r="D2026" s="1">
        <v>44082</v>
      </c>
      <c r="E2026" s="1"/>
      <c r="F2026" t="s">
        <v>3019</v>
      </c>
      <c r="G2026" t="s">
        <v>7480</v>
      </c>
      <c r="H2026" t="s">
        <v>7481</v>
      </c>
      <c r="I2026" t="s">
        <v>98</v>
      </c>
      <c r="J2026" t="s">
        <v>32</v>
      </c>
      <c r="K2026" t="str">
        <f>IF(employee_data3[[#This Row],[EmployeeStatus]]="Active", "Active", "Attrition")</f>
        <v>Active</v>
      </c>
      <c r="L2026" t="s">
        <v>33</v>
      </c>
      <c r="M2026" t="s">
        <v>51</v>
      </c>
      <c r="N2026" t="s">
        <v>35</v>
      </c>
      <c r="O2026" t="s">
        <v>36</v>
      </c>
      <c r="P2026" t="s">
        <v>37</v>
      </c>
      <c r="Q2026" t="s">
        <v>38</v>
      </c>
      <c r="R2026" t="s">
        <v>148</v>
      </c>
      <c r="S2026" s="1">
        <v>16024</v>
      </c>
      <c r="T2026">
        <f>DATEDIF(employee_data3[[#This Row],[DOB]],DATE(2023, 1, 1), "Y")</f>
        <v>79</v>
      </c>
      <c r="U2026" t="str">
        <f>IF(employee_data3[[#This Row],[Age]]&lt;=25, "Remaja", IF(employee_data3[[#This Row],[Age]]&lt;=55, "Dewasa", "Lansia"))</f>
        <v>Lansia</v>
      </c>
      <c r="V2026" t="s">
        <v>40</v>
      </c>
      <c r="W2026" t="s">
        <v>6</v>
      </c>
      <c r="X2026" t="s">
        <v>55</v>
      </c>
      <c r="Y2026">
        <v>78058</v>
      </c>
      <c r="Z2026" t="s">
        <v>93</v>
      </c>
      <c r="AA2026" t="s">
        <v>84</v>
      </c>
      <c r="AB2026" t="s">
        <v>45</v>
      </c>
      <c r="AC2026">
        <v>5</v>
      </c>
      <c r="AD2026" s="11">
        <f>(employee_data3[[#This Row],[Current Employee Rating]]-AVERAGE(employee_data3[Current Employee Rating]))/STDEV(employee_data3[Current Employee Rating])</f>
        <v>2.0008323227152198</v>
      </c>
      <c r="AE2026" s="11" t="str">
        <f>IF(employee_data3[[#This Row],[Z Score]]&gt;3,"Yes","No")</f>
        <v>No</v>
      </c>
    </row>
    <row r="2027" spans="1:31" x14ac:dyDescent="0.3">
      <c r="A2027">
        <v>2452</v>
      </c>
      <c r="B2027" t="s">
        <v>3495</v>
      </c>
      <c r="C2027" t="s">
        <v>2289</v>
      </c>
      <c r="D2027" s="1">
        <v>44848</v>
      </c>
      <c r="E2027" s="1"/>
      <c r="F2027" t="s">
        <v>3019</v>
      </c>
      <c r="G2027" t="s">
        <v>7482</v>
      </c>
      <c r="H2027" t="s">
        <v>7483</v>
      </c>
      <c r="I2027" t="s">
        <v>89</v>
      </c>
      <c r="J2027" t="s">
        <v>32</v>
      </c>
      <c r="K2027" t="str">
        <f>IF(employee_data3[[#This Row],[EmployeeStatus]]="Active", "Active", "Attrition")</f>
        <v>Active</v>
      </c>
      <c r="L2027" t="s">
        <v>63</v>
      </c>
      <c r="M2027" t="s">
        <v>34</v>
      </c>
      <c r="N2027" t="s">
        <v>52</v>
      </c>
      <c r="O2027" t="s">
        <v>36</v>
      </c>
      <c r="P2027" t="s">
        <v>37</v>
      </c>
      <c r="Q2027" t="s">
        <v>38</v>
      </c>
      <c r="R2027" t="s">
        <v>177</v>
      </c>
      <c r="S2027" s="1">
        <v>26595</v>
      </c>
      <c r="T2027">
        <f>DATEDIF(employee_data3[[#This Row],[DOB]],DATE(2023, 1, 1), "Y")</f>
        <v>50</v>
      </c>
      <c r="U2027" t="str">
        <f>IF(employee_data3[[#This Row],[Age]]&lt;=25, "Remaja", IF(employee_data3[[#This Row],[Age]]&lt;=55, "Dewasa", "Lansia"))</f>
        <v>Dewasa</v>
      </c>
      <c r="V2027" t="s">
        <v>40</v>
      </c>
      <c r="W2027" t="s">
        <v>708</v>
      </c>
      <c r="X2027" t="s">
        <v>55</v>
      </c>
      <c r="Y2027">
        <v>15079</v>
      </c>
      <c r="Z2027" t="s">
        <v>128</v>
      </c>
      <c r="AA2027" t="s">
        <v>84</v>
      </c>
      <c r="AB2027" t="s">
        <v>45</v>
      </c>
      <c r="AC2027">
        <v>2</v>
      </c>
      <c r="AD2027" s="11">
        <f>(employee_data3[[#This Row],[Current Employee Rating]]-AVERAGE(employee_data3[Current Employee Rating]))/STDEV(employee_data3[Current Employee Rating])</f>
        <v>-0.95460685411671475</v>
      </c>
      <c r="AE2027" s="11" t="str">
        <f>IF(employee_data3[[#This Row],[Z Score]]&gt;3,"Yes","No")</f>
        <v>No</v>
      </c>
    </row>
    <row r="2028" spans="1:31" x14ac:dyDescent="0.3">
      <c r="A2028">
        <v>2453</v>
      </c>
      <c r="B2028" t="s">
        <v>7484</v>
      </c>
      <c r="C2028" t="s">
        <v>7485</v>
      </c>
      <c r="D2028" s="1">
        <v>45059</v>
      </c>
      <c r="E2028" s="1"/>
      <c r="F2028" t="s">
        <v>3019</v>
      </c>
      <c r="G2028" t="s">
        <v>7486</v>
      </c>
      <c r="H2028" t="s">
        <v>7487</v>
      </c>
      <c r="I2028" t="s">
        <v>31</v>
      </c>
      <c r="J2028" t="s">
        <v>32</v>
      </c>
      <c r="K2028" t="str">
        <f>IF(employee_data3[[#This Row],[EmployeeStatus]]="Active", "Active", "Attrition")</f>
        <v>Active</v>
      </c>
      <c r="L2028" t="s">
        <v>63</v>
      </c>
      <c r="M2028" t="s">
        <v>34</v>
      </c>
      <c r="N2028" t="s">
        <v>63</v>
      </c>
      <c r="O2028" t="s">
        <v>36</v>
      </c>
      <c r="P2028" t="s">
        <v>37</v>
      </c>
      <c r="Q2028" t="s">
        <v>38</v>
      </c>
      <c r="R2028" t="s">
        <v>794</v>
      </c>
      <c r="S2028" s="1">
        <v>32408</v>
      </c>
      <c r="T2028">
        <f>DATEDIF(employee_data3[[#This Row],[DOB]],DATE(2023, 1, 1), "Y")</f>
        <v>34</v>
      </c>
      <c r="U2028" t="str">
        <f>IF(employee_data3[[#This Row],[Age]]&lt;=25, "Remaja", IF(employee_data3[[#This Row],[Age]]&lt;=55, "Dewasa", "Lansia"))</f>
        <v>Dewasa</v>
      </c>
      <c r="V2028" t="s">
        <v>40</v>
      </c>
      <c r="W2028" t="s">
        <v>83</v>
      </c>
      <c r="X2028" t="s">
        <v>55</v>
      </c>
      <c r="Y2028">
        <v>70878</v>
      </c>
      <c r="Z2028" t="s">
        <v>74</v>
      </c>
      <c r="AA2028" t="s">
        <v>44</v>
      </c>
      <c r="AB2028" t="s">
        <v>45</v>
      </c>
      <c r="AC2028">
        <v>1</v>
      </c>
      <c r="AD2028" s="11">
        <f>(employee_data3[[#This Row],[Current Employee Rating]]-AVERAGE(employee_data3[Current Employee Rating]))/STDEV(employee_data3[Current Employee Rating])</f>
        <v>-1.9397532463940264</v>
      </c>
      <c r="AE2028" s="11" t="str">
        <f>IF(employee_data3[[#This Row],[Z Score]]&gt;3,"Yes","No")</f>
        <v>No</v>
      </c>
    </row>
    <row r="2029" spans="1:31" x14ac:dyDescent="0.3">
      <c r="A2029">
        <v>2454</v>
      </c>
      <c r="B2029" t="s">
        <v>577</v>
      </c>
      <c r="C2029" t="s">
        <v>560</v>
      </c>
      <c r="D2029" s="1">
        <v>44255</v>
      </c>
      <c r="E2029" s="1"/>
      <c r="F2029" t="s">
        <v>3019</v>
      </c>
      <c r="G2029" t="s">
        <v>7488</v>
      </c>
      <c r="H2029" t="s">
        <v>7489</v>
      </c>
      <c r="I2029" t="s">
        <v>50</v>
      </c>
      <c r="J2029" t="s">
        <v>32</v>
      </c>
      <c r="K2029" t="str">
        <f>IF(employee_data3[[#This Row],[EmployeeStatus]]="Active", "Active", "Attrition")</f>
        <v>Active</v>
      </c>
      <c r="L2029" t="s">
        <v>63</v>
      </c>
      <c r="M2029" t="s">
        <v>51</v>
      </c>
      <c r="N2029" t="s">
        <v>52</v>
      </c>
      <c r="O2029" t="s">
        <v>36</v>
      </c>
      <c r="P2029" t="s">
        <v>37</v>
      </c>
      <c r="Q2029" t="s">
        <v>38</v>
      </c>
      <c r="R2029" t="s">
        <v>231</v>
      </c>
      <c r="S2029" s="1">
        <v>32579</v>
      </c>
      <c r="T2029">
        <f>DATEDIF(employee_data3[[#This Row],[DOB]],DATE(2023, 1, 1), "Y")</f>
        <v>33</v>
      </c>
      <c r="U2029" t="str">
        <f>IF(employee_data3[[#This Row],[Age]]&lt;=25, "Remaja", IF(employee_data3[[#This Row],[Age]]&lt;=55, "Dewasa", "Lansia"))</f>
        <v>Dewasa</v>
      </c>
      <c r="V2029" t="s">
        <v>40</v>
      </c>
      <c r="W2029" t="s">
        <v>113</v>
      </c>
      <c r="X2029" t="s">
        <v>42</v>
      </c>
      <c r="Y2029">
        <v>5526</v>
      </c>
      <c r="Z2029" t="s">
        <v>128</v>
      </c>
      <c r="AA2029" t="s">
        <v>84</v>
      </c>
      <c r="AB2029" t="s">
        <v>45</v>
      </c>
      <c r="AC2029">
        <v>5</v>
      </c>
      <c r="AD2029" s="11">
        <f>(employee_data3[[#This Row],[Current Employee Rating]]-AVERAGE(employee_data3[Current Employee Rating]))/STDEV(employee_data3[Current Employee Rating])</f>
        <v>2.0008323227152198</v>
      </c>
      <c r="AE2029" s="11" t="str">
        <f>IF(employee_data3[[#This Row],[Z Score]]&gt;3,"Yes","No")</f>
        <v>No</v>
      </c>
    </row>
    <row r="2030" spans="1:31" x14ac:dyDescent="0.3">
      <c r="A2030">
        <v>2455</v>
      </c>
      <c r="B2030" t="s">
        <v>7490</v>
      </c>
      <c r="C2030" t="s">
        <v>5693</v>
      </c>
      <c r="D2030" s="1">
        <v>43893</v>
      </c>
      <c r="E2030" s="1"/>
      <c r="F2030" t="s">
        <v>3019</v>
      </c>
      <c r="G2030" t="s">
        <v>7491</v>
      </c>
      <c r="H2030" t="s">
        <v>7492</v>
      </c>
      <c r="I2030" t="s">
        <v>139</v>
      </c>
      <c r="J2030" t="s">
        <v>32</v>
      </c>
      <c r="K2030" t="str">
        <f>IF(employee_data3[[#This Row],[EmployeeStatus]]="Active", "Active", "Attrition")</f>
        <v>Active</v>
      </c>
      <c r="L2030" t="s">
        <v>63</v>
      </c>
      <c r="M2030" t="s">
        <v>64</v>
      </c>
      <c r="N2030" t="s">
        <v>63</v>
      </c>
      <c r="O2030" t="s">
        <v>36</v>
      </c>
      <c r="P2030" t="s">
        <v>37</v>
      </c>
      <c r="Q2030" t="s">
        <v>38</v>
      </c>
      <c r="R2030" t="s">
        <v>81</v>
      </c>
      <c r="S2030" s="1">
        <v>33578</v>
      </c>
      <c r="T2030">
        <f>DATEDIF(employee_data3[[#This Row],[DOB]],DATE(2023, 1, 1), "Y")</f>
        <v>31</v>
      </c>
      <c r="U2030" t="str">
        <f>IF(employee_data3[[#This Row],[Age]]&lt;=25, "Remaja", IF(employee_data3[[#This Row],[Age]]&lt;=55, "Dewasa", "Lansia"))</f>
        <v>Dewasa</v>
      </c>
      <c r="V2030" t="s">
        <v>40</v>
      </c>
      <c r="W2030" t="s">
        <v>205</v>
      </c>
      <c r="X2030" t="s">
        <v>42</v>
      </c>
      <c r="Y2030">
        <v>50307</v>
      </c>
      <c r="Z2030" t="s">
        <v>56</v>
      </c>
      <c r="AA2030" t="s">
        <v>75</v>
      </c>
      <c r="AB2030" t="s">
        <v>45</v>
      </c>
      <c r="AC2030">
        <v>2</v>
      </c>
      <c r="AD2030" s="11">
        <f>(employee_data3[[#This Row],[Current Employee Rating]]-AVERAGE(employee_data3[Current Employee Rating]))/STDEV(employee_data3[Current Employee Rating])</f>
        <v>-0.95460685411671475</v>
      </c>
      <c r="AE2030" s="11" t="str">
        <f>IF(employee_data3[[#This Row],[Z Score]]&gt;3,"Yes","No")</f>
        <v>No</v>
      </c>
    </row>
    <row r="2031" spans="1:31" x14ac:dyDescent="0.3">
      <c r="A2031">
        <v>2456</v>
      </c>
      <c r="B2031" t="s">
        <v>4733</v>
      </c>
      <c r="C2031" t="s">
        <v>4671</v>
      </c>
      <c r="D2031" s="1">
        <v>44529</v>
      </c>
      <c r="E2031" s="1"/>
      <c r="F2031" t="s">
        <v>3019</v>
      </c>
      <c r="G2031" t="s">
        <v>7493</v>
      </c>
      <c r="H2031" t="s">
        <v>7494</v>
      </c>
      <c r="I2031" t="s">
        <v>118</v>
      </c>
      <c r="J2031" t="s">
        <v>32</v>
      </c>
      <c r="K2031" t="str">
        <f>IF(employee_data3[[#This Row],[EmployeeStatus]]="Active", "Active", "Attrition")</f>
        <v>Active</v>
      </c>
      <c r="L2031" t="s">
        <v>63</v>
      </c>
      <c r="M2031" t="s">
        <v>51</v>
      </c>
      <c r="N2031" t="s">
        <v>63</v>
      </c>
      <c r="O2031" t="s">
        <v>36</v>
      </c>
      <c r="P2031" t="s">
        <v>37</v>
      </c>
      <c r="Q2031" t="s">
        <v>38</v>
      </c>
      <c r="R2031" t="s">
        <v>305</v>
      </c>
      <c r="S2031" s="1">
        <v>25807</v>
      </c>
      <c r="T2031">
        <f>DATEDIF(employee_data3[[#This Row],[DOB]],DATE(2023, 1, 1), "Y")</f>
        <v>52</v>
      </c>
      <c r="U2031" t="str">
        <f>IF(employee_data3[[#This Row],[Age]]&lt;=25, "Remaja", IF(employee_data3[[#This Row],[Age]]&lt;=55, "Dewasa", "Lansia"))</f>
        <v>Dewasa</v>
      </c>
      <c r="V2031" t="s">
        <v>40</v>
      </c>
      <c r="W2031" t="s">
        <v>83</v>
      </c>
      <c r="X2031" t="s">
        <v>55</v>
      </c>
      <c r="Y2031">
        <v>70237</v>
      </c>
      <c r="Z2031" t="s">
        <v>128</v>
      </c>
      <c r="AA2031" t="s">
        <v>75</v>
      </c>
      <c r="AB2031" t="s">
        <v>45</v>
      </c>
      <c r="AC2031">
        <v>5</v>
      </c>
      <c r="AD2031" s="11">
        <f>(employee_data3[[#This Row],[Current Employee Rating]]-AVERAGE(employee_data3[Current Employee Rating]))/STDEV(employee_data3[Current Employee Rating])</f>
        <v>2.0008323227152198</v>
      </c>
      <c r="AE2031" s="11" t="str">
        <f>IF(employee_data3[[#This Row],[Z Score]]&gt;3,"Yes","No")</f>
        <v>No</v>
      </c>
    </row>
    <row r="2032" spans="1:31" x14ac:dyDescent="0.3">
      <c r="A2032">
        <v>2457</v>
      </c>
      <c r="B2032" t="s">
        <v>795</v>
      </c>
      <c r="C2032" t="s">
        <v>5118</v>
      </c>
      <c r="D2032" s="1">
        <v>43336</v>
      </c>
      <c r="E2032" s="1"/>
      <c r="F2032" t="s">
        <v>3019</v>
      </c>
      <c r="G2032" t="s">
        <v>7495</v>
      </c>
      <c r="H2032" t="s">
        <v>7496</v>
      </c>
      <c r="I2032" t="s">
        <v>62</v>
      </c>
      <c r="J2032" t="s">
        <v>32</v>
      </c>
      <c r="K2032" t="str">
        <f>IF(employee_data3[[#This Row],[EmployeeStatus]]="Active", "Active", "Attrition")</f>
        <v>Active</v>
      </c>
      <c r="L2032" t="s">
        <v>52</v>
      </c>
      <c r="M2032" t="s">
        <v>51</v>
      </c>
      <c r="N2032" t="s">
        <v>52</v>
      </c>
      <c r="O2032" t="s">
        <v>36</v>
      </c>
      <c r="P2032" t="s">
        <v>37</v>
      </c>
      <c r="Q2032" t="s">
        <v>38</v>
      </c>
      <c r="R2032" t="s">
        <v>90</v>
      </c>
      <c r="S2032" s="1">
        <v>22385</v>
      </c>
      <c r="T2032">
        <f>DATEDIF(employee_data3[[#This Row],[DOB]],DATE(2023, 1, 1), "Y")</f>
        <v>61</v>
      </c>
      <c r="U2032" t="str">
        <f>IF(employee_data3[[#This Row],[Age]]&lt;=25, "Remaja", IF(employee_data3[[#This Row],[Age]]&lt;=55, "Dewasa", "Lansia"))</f>
        <v>Lansia</v>
      </c>
      <c r="V2032" t="s">
        <v>40</v>
      </c>
      <c r="W2032" t="s">
        <v>352</v>
      </c>
      <c r="X2032" t="s">
        <v>55</v>
      </c>
      <c r="Y2032">
        <v>82947</v>
      </c>
      <c r="Z2032" t="s">
        <v>56</v>
      </c>
      <c r="AA2032" t="s">
        <v>75</v>
      </c>
      <c r="AB2032" t="s">
        <v>45</v>
      </c>
      <c r="AC2032">
        <v>2</v>
      </c>
      <c r="AD2032" s="11">
        <f>(employee_data3[[#This Row],[Current Employee Rating]]-AVERAGE(employee_data3[Current Employee Rating]))/STDEV(employee_data3[Current Employee Rating])</f>
        <v>-0.95460685411671475</v>
      </c>
      <c r="AE2032" s="11" t="str">
        <f>IF(employee_data3[[#This Row],[Z Score]]&gt;3,"Yes","No")</f>
        <v>No</v>
      </c>
    </row>
    <row r="2033" spans="1:31" x14ac:dyDescent="0.3">
      <c r="A2033">
        <v>2458</v>
      </c>
      <c r="B2033" t="s">
        <v>7497</v>
      </c>
      <c r="C2033" t="s">
        <v>2260</v>
      </c>
      <c r="D2033" s="1">
        <v>44125</v>
      </c>
      <c r="E2033" s="1">
        <v>44644</v>
      </c>
      <c r="F2033" t="s">
        <v>3727</v>
      </c>
      <c r="G2033" t="s">
        <v>7498</v>
      </c>
      <c r="H2033" t="s">
        <v>7499</v>
      </c>
      <c r="I2033" t="s">
        <v>168</v>
      </c>
      <c r="J2033" t="s">
        <v>32</v>
      </c>
      <c r="K2033" t="str">
        <f>IF(employee_data3[[#This Row],[EmployeeStatus]]="Active", "Active", "Attrition")</f>
        <v>Active</v>
      </c>
      <c r="L2033" t="s">
        <v>52</v>
      </c>
      <c r="M2033" t="s">
        <v>64</v>
      </c>
      <c r="N2033" t="s">
        <v>35</v>
      </c>
      <c r="O2033" t="s">
        <v>175</v>
      </c>
      <c r="P2033" t="s">
        <v>7500</v>
      </c>
      <c r="Q2033" t="s">
        <v>38</v>
      </c>
      <c r="R2033" t="s">
        <v>286</v>
      </c>
      <c r="S2033" s="1">
        <v>28924</v>
      </c>
      <c r="T2033">
        <f>DATEDIF(employee_data3[[#This Row],[DOB]],DATE(2023, 1, 1), "Y")</f>
        <v>43</v>
      </c>
      <c r="U2033" t="str">
        <f>IF(employee_data3[[#This Row],[Age]]&lt;=25, "Remaja", IF(employee_data3[[#This Row],[Age]]&lt;=55, "Dewasa", "Lansia"))</f>
        <v>Dewasa</v>
      </c>
      <c r="V2033" t="s">
        <v>40</v>
      </c>
      <c r="W2033" t="s">
        <v>103</v>
      </c>
      <c r="X2033" t="s">
        <v>55</v>
      </c>
      <c r="Y2033">
        <v>59127</v>
      </c>
      <c r="Z2033" t="s">
        <v>74</v>
      </c>
      <c r="AA2033" t="s">
        <v>44</v>
      </c>
      <c r="AB2033" t="s">
        <v>45</v>
      </c>
      <c r="AC2033">
        <v>2</v>
      </c>
      <c r="AD2033" s="11">
        <f>(employee_data3[[#This Row],[Current Employee Rating]]-AVERAGE(employee_data3[Current Employee Rating]))/STDEV(employee_data3[Current Employee Rating])</f>
        <v>-0.95460685411671475</v>
      </c>
      <c r="AE2033" s="11" t="str">
        <f>IF(employee_data3[[#This Row],[Z Score]]&gt;3,"Yes","No")</f>
        <v>No</v>
      </c>
    </row>
    <row r="2034" spans="1:31" x14ac:dyDescent="0.3">
      <c r="A2034">
        <v>2459</v>
      </c>
      <c r="B2034" t="s">
        <v>7501</v>
      </c>
      <c r="C2034" t="s">
        <v>1712</v>
      </c>
      <c r="D2034" s="1">
        <v>44180</v>
      </c>
      <c r="E2034" s="1">
        <v>44371</v>
      </c>
      <c r="F2034" t="s">
        <v>6985</v>
      </c>
      <c r="G2034" t="s">
        <v>7502</v>
      </c>
      <c r="H2034" t="s">
        <v>7503</v>
      </c>
      <c r="I2034" t="s">
        <v>133</v>
      </c>
      <c r="J2034" t="s">
        <v>32</v>
      </c>
      <c r="K2034" t="str">
        <f>IF(employee_data3[[#This Row],[EmployeeStatus]]="Active", "Active", "Attrition")</f>
        <v>Active</v>
      </c>
      <c r="L2034" t="s">
        <v>63</v>
      </c>
      <c r="M2034" t="s">
        <v>51</v>
      </c>
      <c r="N2034" t="s">
        <v>35</v>
      </c>
      <c r="O2034" t="s">
        <v>140</v>
      </c>
      <c r="P2034" t="s">
        <v>7504</v>
      </c>
      <c r="Q2034" t="s">
        <v>38</v>
      </c>
      <c r="R2034" t="s">
        <v>90</v>
      </c>
      <c r="S2034" s="1">
        <v>34890</v>
      </c>
      <c r="T2034">
        <f>DATEDIF(employee_data3[[#This Row],[DOB]],DATE(2023, 1, 1), "Y")</f>
        <v>27</v>
      </c>
      <c r="U2034" t="str">
        <f>IF(employee_data3[[#This Row],[Age]]&lt;=25, "Remaja", IF(employee_data3[[#This Row],[Age]]&lt;=55, "Dewasa", "Lansia"))</f>
        <v>Dewasa</v>
      </c>
      <c r="V2034" t="s">
        <v>6983</v>
      </c>
      <c r="W2034" t="s">
        <v>83</v>
      </c>
      <c r="X2034" t="s">
        <v>42</v>
      </c>
      <c r="Y2034">
        <v>89047</v>
      </c>
      <c r="Z2034" t="s">
        <v>128</v>
      </c>
      <c r="AA2034" t="s">
        <v>84</v>
      </c>
      <c r="AB2034" t="s">
        <v>45</v>
      </c>
      <c r="AC2034">
        <v>4</v>
      </c>
      <c r="AD2034" s="11">
        <f>(employee_data3[[#This Row],[Current Employee Rating]]-AVERAGE(employee_data3[Current Employee Rating]))/STDEV(employee_data3[Current Employee Rating])</f>
        <v>1.0156859304379084</v>
      </c>
      <c r="AE2034" s="11" t="str">
        <f>IF(employee_data3[[#This Row],[Z Score]]&gt;3,"Yes","No")</f>
        <v>No</v>
      </c>
    </row>
    <row r="2035" spans="1:31" x14ac:dyDescent="0.3">
      <c r="A2035">
        <v>2460</v>
      </c>
      <c r="B2035" t="s">
        <v>2423</v>
      </c>
      <c r="C2035" t="s">
        <v>1889</v>
      </c>
      <c r="D2035" s="1">
        <v>43348</v>
      </c>
      <c r="E2035" s="1">
        <v>44953</v>
      </c>
      <c r="F2035" t="s">
        <v>2309</v>
      </c>
      <c r="G2035" t="s">
        <v>7505</v>
      </c>
      <c r="H2035" t="s">
        <v>7506</v>
      </c>
      <c r="I2035" t="s">
        <v>50</v>
      </c>
      <c r="J2035" t="s">
        <v>32</v>
      </c>
      <c r="K2035" t="str">
        <f>IF(employee_data3[[#This Row],[EmployeeStatus]]="Active", "Active", "Attrition")</f>
        <v>Active</v>
      </c>
      <c r="L2035" t="s">
        <v>33</v>
      </c>
      <c r="M2035" t="s">
        <v>34</v>
      </c>
      <c r="N2035" t="s">
        <v>63</v>
      </c>
      <c r="O2035" t="s">
        <v>140</v>
      </c>
      <c r="P2035" t="s">
        <v>7507</v>
      </c>
      <c r="Q2035" t="s">
        <v>170</v>
      </c>
      <c r="R2035" t="s">
        <v>39</v>
      </c>
      <c r="S2035" s="1">
        <v>21844</v>
      </c>
      <c r="T2035">
        <f>DATEDIF(employee_data3[[#This Row],[DOB]],DATE(2023, 1, 1), "Y")</f>
        <v>63</v>
      </c>
      <c r="U2035" t="str">
        <f>IF(employee_data3[[#This Row],[Age]]&lt;=25, "Remaja", IF(employee_data3[[#This Row],[Age]]&lt;=55, "Dewasa", "Lansia"))</f>
        <v>Lansia</v>
      </c>
      <c r="V2035" t="s">
        <v>40</v>
      </c>
      <c r="W2035" t="s">
        <v>157</v>
      </c>
      <c r="X2035" t="s">
        <v>42</v>
      </c>
      <c r="Y2035">
        <v>15258</v>
      </c>
      <c r="Z2035" t="s">
        <v>43</v>
      </c>
      <c r="AA2035" t="s">
        <v>44</v>
      </c>
      <c r="AB2035" t="s">
        <v>45</v>
      </c>
      <c r="AC2035">
        <v>2</v>
      </c>
      <c r="AD2035" s="11">
        <f>(employee_data3[[#This Row],[Current Employee Rating]]-AVERAGE(employee_data3[Current Employee Rating]))/STDEV(employee_data3[Current Employee Rating])</f>
        <v>-0.95460685411671475</v>
      </c>
      <c r="AE2035" s="11" t="str">
        <f>IF(employee_data3[[#This Row],[Z Score]]&gt;3,"Yes","No")</f>
        <v>No</v>
      </c>
    </row>
    <row r="2036" spans="1:31" x14ac:dyDescent="0.3">
      <c r="A2036">
        <v>2461</v>
      </c>
      <c r="B2036" t="s">
        <v>7508</v>
      </c>
      <c r="C2036" t="s">
        <v>2106</v>
      </c>
      <c r="D2036" s="1">
        <v>44466</v>
      </c>
      <c r="E2036" s="1"/>
      <c r="F2036" t="s">
        <v>2609</v>
      </c>
      <c r="G2036" t="s">
        <v>7509</v>
      </c>
      <c r="H2036" t="s">
        <v>7510</v>
      </c>
      <c r="I2036" t="s">
        <v>50</v>
      </c>
      <c r="J2036" t="s">
        <v>32</v>
      </c>
      <c r="K2036" t="str">
        <f>IF(employee_data3[[#This Row],[EmployeeStatus]]="Active", "Active", "Attrition")</f>
        <v>Active</v>
      </c>
      <c r="L2036" t="s">
        <v>52</v>
      </c>
      <c r="M2036" t="s">
        <v>51</v>
      </c>
      <c r="N2036" t="s">
        <v>63</v>
      </c>
      <c r="O2036" t="s">
        <v>36</v>
      </c>
      <c r="P2036" t="s">
        <v>37</v>
      </c>
      <c r="Q2036" t="s">
        <v>2623</v>
      </c>
      <c r="R2036" t="s">
        <v>148</v>
      </c>
      <c r="S2036" s="1">
        <v>29011</v>
      </c>
      <c r="T2036">
        <f>DATEDIF(employee_data3[[#This Row],[DOB]],DATE(2023, 1, 1), "Y")</f>
        <v>43</v>
      </c>
      <c r="U2036" t="str">
        <f>IF(employee_data3[[#This Row],[Age]]&lt;=25, "Remaja", IF(employee_data3[[#This Row],[Age]]&lt;=55, "Dewasa", "Lansia"))</f>
        <v>Dewasa</v>
      </c>
      <c r="V2036" t="s">
        <v>40</v>
      </c>
      <c r="W2036" t="s">
        <v>150</v>
      </c>
      <c r="X2036" t="s">
        <v>55</v>
      </c>
      <c r="Y2036">
        <v>23555</v>
      </c>
      <c r="Z2036" t="s">
        <v>93</v>
      </c>
      <c r="AA2036" t="s">
        <v>104</v>
      </c>
      <c r="AB2036" t="s">
        <v>45</v>
      </c>
      <c r="AC2036">
        <v>5</v>
      </c>
      <c r="AD2036" s="11">
        <f>(employee_data3[[#This Row],[Current Employee Rating]]-AVERAGE(employee_data3[Current Employee Rating]))/STDEV(employee_data3[Current Employee Rating])</f>
        <v>2.0008323227152198</v>
      </c>
      <c r="AE2036" s="11" t="str">
        <f>IF(employee_data3[[#This Row],[Z Score]]&gt;3,"Yes","No")</f>
        <v>No</v>
      </c>
    </row>
    <row r="2037" spans="1:31" x14ac:dyDescent="0.3">
      <c r="A2037">
        <v>2462</v>
      </c>
      <c r="B2037" t="s">
        <v>4952</v>
      </c>
      <c r="C2037" t="s">
        <v>5322</v>
      </c>
      <c r="D2037" s="1">
        <v>43839</v>
      </c>
      <c r="E2037" s="1">
        <v>44223</v>
      </c>
      <c r="F2037" t="s">
        <v>3019</v>
      </c>
      <c r="G2037" t="s">
        <v>7511</v>
      </c>
      <c r="H2037" t="s">
        <v>7512</v>
      </c>
      <c r="I2037" t="s">
        <v>118</v>
      </c>
      <c r="J2037" t="s">
        <v>32</v>
      </c>
      <c r="K2037" t="str">
        <f>IF(employee_data3[[#This Row],[EmployeeStatus]]="Active", "Active", "Attrition")</f>
        <v>Active</v>
      </c>
      <c r="L2037" t="s">
        <v>52</v>
      </c>
      <c r="M2037" t="s">
        <v>34</v>
      </c>
      <c r="N2037" t="s">
        <v>63</v>
      </c>
      <c r="O2037" t="s">
        <v>175</v>
      </c>
      <c r="P2037" t="s">
        <v>7513</v>
      </c>
      <c r="Q2037" t="s">
        <v>38</v>
      </c>
      <c r="R2037" t="s">
        <v>81</v>
      </c>
      <c r="S2037" s="1">
        <v>17840</v>
      </c>
      <c r="T2037">
        <f>DATEDIF(employee_data3[[#This Row],[DOB]],DATE(2023, 1, 1), "Y")</f>
        <v>74</v>
      </c>
      <c r="U2037" t="str">
        <f>IF(employee_data3[[#This Row],[Age]]&lt;=25, "Remaja", IF(employee_data3[[#This Row],[Age]]&lt;=55, "Dewasa", "Lansia"))</f>
        <v>Lansia</v>
      </c>
      <c r="V2037" t="s">
        <v>40</v>
      </c>
      <c r="W2037" t="s">
        <v>226</v>
      </c>
      <c r="X2037" t="s">
        <v>42</v>
      </c>
      <c r="Y2037">
        <v>83298</v>
      </c>
      <c r="Z2037" t="s">
        <v>43</v>
      </c>
      <c r="AA2037" t="s">
        <v>84</v>
      </c>
      <c r="AB2037" t="s">
        <v>45</v>
      </c>
      <c r="AC2037">
        <v>2</v>
      </c>
      <c r="AD2037" s="11">
        <f>(employee_data3[[#This Row],[Current Employee Rating]]-AVERAGE(employee_data3[Current Employee Rating]))/STDEV(employee_data3[Current Employee Rating])</f>
        <v>-0.95460685411671475</v>
      </c>
      <c r="AE2037" s="11" t="str">
        <f>IF(employee_data3[[#This Row],[Z Score]]&gt;3,"Yes","No")</f>
        <v>No</v>
      </c>
    </row>
    <row r="2038" spans="1:31" x14ac:dyDescent="0.3">
      <c r="A2038">
        <v>2463</v>
      </c>
      <c r="B2038" t="s">
        <v>2885</v>
      </c>
      <c r="C2038" t="s">
        <v>5933</v>
      </c>
      <c r="D2038" s="1">
        <v>43440</v>
      </c>
      <c r="E2038" s="1"/>
      <c r="F2038" t="s">
        <v>3019</v>
      </c>
      <c r="G2038" t="s">
        <v>7514</v>
      </c>
      <c r="H2038" t="s">
        <v>7515</v>
      </c>
      <c r="I2038" t="s">
        <v>62</v>
      </c>
      <c r="J2038" t="s">
        <v>32</v>
      </c>
      <c r="K2038" t="str">
        <f>IF(employee_data3[[#This Row],[EmployeeStatus]]="Active", "Active", "Attrition")</f>
        <v>Active</v>
      </c>
      <c r="L2038" t="s">
        <v>52</v>
      </c>
      <c r="M2038" t="s">
        <v>51</v>
      </c>
      <c r="N2038" t="s">
        <v>52</v>
      </c>
      <c r="O2038" t="s">
        <v>36</v>
      </c>
      <c r="P2038" t="s">
        <v>37</v>
      </c>
      <c r="Q2038" t="s">
        <v>38</v>
      </c>
      <c r="R2038" t="s">
        <v>231</v>
      </c>
      <c r="S2038" s="1">
        <v>31505</v>
      </c>
      <c r="T2038">
        <f>DATEDIF(employee_data3[[#This Row],[DOB]],DATE(2023, 1, 1), "Y")</f>
        <v>36</v>
      </c>
      <c r="U2038" t="str">
        <f>IF(employee_data3[[#This Row],[Age]]&lt;=25, "Remaja", IF(employee_data3[[#This Row],[Age]]&lt;=55, "Dewasa", "Lansia"))</f>
        <v>Dewasa</v>
      </c>
      <c r="V2038" t="s">
        <v>40</v>
      </c>
      <c r="W2038" t="s">
        <v>113</v>
      </c>
      <c r="X2038" t="s">
        <v>42</v>
      </c>
      <c r="Y2038">
        <v>27705</v>
      </c>
      <c r="Z2038" t="s">
        <v>56</v>
      </c>
      <c r="AA2038" t="s">
        <v>44</v>
      </c>
      <c r="AB2038" t="s">
        <v>45</v>
      </c>
      <c r="AC2038">
        <v>4</v>
      </c>
      <c r="AD2038" s="11">
        <f>(employee_data3[[#This Row],[Current Employee Rating]]-AVERAGE(employee_data3[Current Employee Rating]))/STDEV(employee_data3[Current Employee Rating])</f>
        <v>1.0156859304379084</v>
      </c>
      <c r="AE2038" s="11" t="str">
        <f>IF(employee_data3[[#This Row],[Z Score]]&gt;3,"Yes","No")</f>
        <v>No</v>
      </c>
    </row>
    <row r="2039" spans="1:31" x14ac:dyDescent="0.3">
      <c r="A2039">
        <v>2464</v>
      </c>
      <c r="B2039" t="s">
        <v>3276</v>
      </c>
      <c r="C2039" t="s">
        <v>6825</v>
      </c>
      <c r="D2039" s="1">
        <v>44784</v>
      </c>
      <c r="E2039" s="1"/>
      <c r="F2039" t="s">
        <v>3019</v>
      </c>
      <c r="G2039" t="s">
        <v>7516</v>
      </c>
      <c r="H2039" t="s">
        <v>7517</v>
      </c>
      <c r="I2039" t="s">
        <v>89</v>
      </c>
      <c r="J2039" t="s">
        <v>32</v>
      </c>
      <c r="K2039" t="str">
        <f>IF(employee_data3[[#This Row],[EmployeeStatus]]="Active", "Active", "Attrition")</f>
        <v>Active</v>
      </c>
      <c r="L2039" t="s">
        <v>63</v>
      </c>
      <c r="M2039" t="s">
        <v>64</v>
      </c>
      <c r="N2039" t="s">
        <v>35</v>
      </c>
      <c r="O2039" t="s">
        <v>36</v>
      </c>
      <c r="P2039" t="s">
        <v>37</v>
      </c>
      <c r="Q2039" t="s">
        <v>38</v>
      </c>
      <c r="R2039" t="s">
        <v>90</v>
      </c>
      <c r="S2039" s="1">
        <v>20233</v>
      </c>
      <c r="T2039">
        <f>DATEDIF(employee_data3[[#This Row],[DOB]],DATE(2023, 1, 1), "Y")</f>
        <v>67</v>
      </c>
      <c r="U2039" t="str">
        <f>IF(employee_data3[[#This Row],[Age]]&lt;=25, "Remaja", IF(employee_data3[[#This Row],[Age]]&lt;=55, "Dewasa", "Lansia"))</f>
        <v>Lansia</v>
      </c>
      <c r="V2039" t="s">
        <v>40</v>
      </c>
      <c r="W2039" t="s">
        <v>103</v>
      </c>
      <c r="X2039" t="s">
        <v>55</v>
      </c>
      <c r="Y2039">
        <v>78500</v>
      </c>
      <c r="Z2039" t="s">
        <v>43</v>
      </c>
      <c r="AA2039" t="s">
        <v>44</v>
      </c>
      <c r="AB2039" t="s">
        <v>45</v>
      </c>
      <c r="AC2039">
        <v>2</v>
      </c>
      <c r="AD2039" s="11">
        <f>(employee_data3[[#This Row],[Current Employee Rating]]-AVERAGE(employee_data3[Current Employee Rating]))/STDEV(employee_data3[Current Employee Rating])</f>
        <v>-0.95460685411671475</v>
      </c>
      <c r="AE2039" s="11" t="str">
        <f>IF(employee_data3[[#This Row],[Z Score]]&gt;3,"Yes","No")</f>
        <v>No</v>
      </c>
    </row>
    <row r="2040" spans="1:31" x14ac:dyDescent="0.3">
      <c r="A2040">
        <v>2465</v>
      </c>
      <c r="B2040" t="s">
        <v>577</v>
      </c>
      <c r="C2040" t="s">
        <v>4305</v>
      </c>
      <c r="D2040" s="1">
        <v>43934</v>
      </c>
      <c r="E2040" s="1">
        <v>44373</v>
      </c>
      <c r="F2040" t="s">
        <v>3019</v>
      </c>
      <c r="G2040" t="s">
        <v>7518</v>
      </c>
      <c r="H2040" t="s">
        <v>7519</v>
      </c>
      <c r="I2040" t="s">
        <v>31</v>
      </c>
      <c r="J2040" t="s">
        <v>32</v>
      </c>
      <c r="K2040" t="str">
        <f>IF(employee_data3[[#This Row],[EmployeeStatus]]="Active", "Active", "Attrition")</f>
        <v>Active</v>
      </c>
      <c r="L2040" t="s">
        <v>33</v>
      </c>
      <c r="M2040" t="s">
        <v>51</v>
      </c>
      <c r="N2040" t="s">
        <v>63</v>
      </c>
      <c r="O2040" t="s">
        <v>140</v>
      </c>
      <c r="P2040" t="s">
        <v>7520</v>
      </c>
      <c r="Q2040" t="s">
        <v>38</v>
      </c>
      <c r="R2040" t="s">
        <v>90</v>
      </c>
      <c r="S2040" s="1">
        <v>22594</v>
      </c>
      <c r="T2040">
        <f>DATEDIF(employee_data3[[#This Row],[DOB]],DATE(2023, 1, 1), "Y")</f>
        <v>61</v>
      </c>
      <c r="U2040" t="str">
        <f>IF(employee_data3[[#This Row],[Age]]&lt;=25, "Remaja", IF(employee_data3[[#This Row],[Age]]&lt;=55, "Dewasa", "Lansia"))</f>
        <v>Lansia</v>
      </c>
      <c r="V2040" t="s">
        <v>40</v>
      </c>
      <c r="W2040" t="s">
        <v>83</v>
      </c>
      <c r="X2040" t="s">
        <v>42</v>
      </c>
      <c r="Y2040">
        <v>42463</v>
      </c>
      <c r="Z2040" t="s">
        <v>43</v>
      </c>
      <c r="AA2040" t="s">
        <v>75</v>
      </c>
      <c r="AB2040" t="s">
        <v>45</v>
      </c>
      <c r="AC2040">
        <v>2</v>
      </c>
      <c r="AD2040" s="11">
        <f>(employee_data3[[#This Row],[Current Employee Rating]]-AVERAGE(employee_data3[Current Employee Rating]))/STDEV(employee_data3[Current Employee Rating])</f>
        <v>-0.95460685411671475</v>
      </c>
      <c r="AE2040" s="11" t="str">
        <f>IF(employee_data3[[#This Row],[Z Score]]&gt;3,"Yes","No")</f>
        <v>No</v>
      </c>
    </row>
    <row r="2041" spans="1:31" x14ac:dyDescent="0.3">
      <c r="A2041">
        <v>2466</v>
      </c>
      <c r="B2041" t="s">
        <v>7521</v>
      </c>
      <c r="C2041" t="s">
        <v>7522</v>
      </c>
      <c r="D2041" s="1">
        <v>44514</v>
      </c>
      <c r="E2041" s="1">
        <v>44948</v>
      </c>
      <c r="F2041" t="s">
        <v>3019</v>
      </c>
      <c r="G2041" t="s">
        <v>7523</v>
      </c>
      <c r="H2041" t="s">
        <v>7524</v>
      </c>
      <c r="I2041" t="s">
        <v>133</v>
      </c>
      <c r="J2041" t="s">
        <v>745</v>
      </c>
      <c r="K2041" t="str">
        <f>IF(employee_data3[[#This Row],[EmployeeStatus]]="Active", "Active", "Attrition")</f>
        <v>Attrition</v>
      </c>
      <c r="L2041" t="s">
        <v>33</v>
      </c>
      <c r="M2041" t="s">
        <v>51</v>
      </c>
      <c r="N2041" t="s">
        <v>63</v>
      </c>
      <c r="O2041" t="s">
        <v>175</v>
      </c>
      <c r="P2041" t="s">
        <v>7525</v>
      </c>
      <c r="Q2041" t="s">
        <v>38</v>
      </c>
      <c r="R2041" t="s">
        <v>231</v>
      </c>
      <c r="S2041" s="1">
        <v>24728</v>
      </c>
      <c r="T2041">
        <f>DATEDIF(employee_data3[[#This Row],[DOB]],DATE(2023, 1, 1), "Y")</f>
        <v>55</v>
      </c>
      <c r="U2041" t="str">
        <f>IF(employee_data3[[#This Row],[Age]]&lt;=25, "Remaja", IF(employee_data3[[#This Row],[Age]]&lt;=55, "Dewasa", "Lansia"))</f>
        <v>Dewasa</v>
      </c>
      <c r="V2041" t="s">
        <v>40</v>
      </c>
      <c r="W2041" t="s">
        <v>113</v>
      </c>
      <c r="X2041" t="s">
        <v>42</v>
      </c>
      <c r="Y2041">
        <v>17484</v>
      </c>
      <c r="Z2041" t="s">
        <v>43</v>
      </c>
      <c r="AA2041" t="s">
        <v>44</v>
      </c>
      <c r="AB2041" t="s">
        <v>45</v>
      </c>
      <c r="AC2041">
        <v>2</v>
      </c>
      <c r="AD2041" s="11">
        <f>(employee_data3[[#This Row],[Current Employee Rating]]-AVERAGE(employee_data3[Current Employee Rating]))/STDEV(employee_data3[Current Employee Rating])</f>
        <v>-0.95460685411671475</v>
      </c>
      <c r="AE2041" s="11" t="str">
        <f>IF(employee_data3[[#This Row],[Z Score]]&gt;3,"Yes","No")</f>
        <v>No</v>
      </c>
    </row>
    <row r="2042" spans="1:31" x14ac:dyDescent="0.3">
      <c r="A2042">
        <v>2467</v>
      </c>
      <c r="B2042" t="s">
        <v>7526</v>
      </c>
      <c r="C2042" t="s">
        <v>2186</v>
      </c>
      <c r="D2042" s="1">
        <v>44637</v>
      </c>
      <c r="E2042" s="1">
        <v>45100</v>
      </c>
      <c r="F2042" t="s">
        <v>3019</v>
      </c>
      <c r="G2042" t="s">
        <v>7527</v>
      </c>
      <c r="H2042" t="s">
        <v>7528</v>
      </c>
      <c r="I2042" t="s">
        <v>50</v>
      </c>
      <c r="J2042" t="s">
        <v>745</v>
      </c>
      <c r="K2042" t="str">
        <f>IF(employee_data3[[#This Row],[EmployeeStatus]]="Active", "Active", "Attrition")</f>
        <v>Attrition</v>
      </c>
      <c r="L2042" t="s">
        <v>63</v>
      </c>
      <c r="M2042" t="s">
        <v>64</v>
      </c>
      <c r="N2042" t="s">
        <v>63</v>
      </c>
      <c r="O2042" t="s">
        <v>99</v>
      </c>
      <c r="P2042" t="s">
        <v>7529</v>
      </c>
      <c r="Q2042" t="s">
        <v>38</v>
      </c>
      <c r="R2042" t="s">
        <v>111</v>
      </c>
      <c r="S2042" s="1">
        <v>28857</v>
      </c>
      <c r="T2042">
        <f>DATEDIF(employee_data3[[#This Row],[DOB]],DATE(2023, 1, 1), "Y")</f>
        <v>43</v>
      </c>
      <c r="U2042" t="str">
        <f>IF(employee_data3[[#This Row],[Age]]&lt;=25, "Remaja", IF(employee_data3[[#This Row],[Age]]&lt;=55, "Dewasa", "Lansia"))</f>
        <v>Dewasa</v>
      </c>
      <c r="V2042" t="s">
        <v>40</v>
      </c>
      <c r="W2042" t="s">
        <v>113</v>
      </c>
      <c r="X2042" t="s">
        <v>42</v>
      </c>
      <c r="Y2042">
        <v>86392</v>
      </c>
      <c r="Z2042" t="s">
        <v>74</v>
      </c>
      <c r="AA2042" t="s">
        <v>84</v>
      </c>
      <c r="AB2042" t="s">
        <v>45</v>
      </c>
      <c r="AC2042">
        <v>5</v>
      </c>
      <c r="AD2042" s="11">
        <f>(employee_data3[[#This Row],[Current Employee Rating]]-AVERAGE(employee_data3[Current Employee Rating]))/STDEV(employee_data3[Current Employee Rating])</f>
        <v>2.0008323227152198</v>
      </c>
      <c r="AE2042" s="11" t="str">
        <f>IF(employee_data3[[#This Row],[Z Score]]&gt;3,"Yes","No")</f>
        <v>No</v>
      </c>
    </row>
    <row r="2043" spans="1:31" x14ac:dyDescent="0.3">
      <c r="A2043">
        <v>2468</v>
      </c>
      <c r="B2043" t="s">
        <v>6281</v>
      </c>
      <c r="C2043" t="s">
        <v>2396</v>
      </c>
      <c r="D2043" s="1">
        <v>43591</v>
      </c>
      <c r="E2043" s="1"/>
      <c r="F2043" t="s">
        <v>3019</v>
      </c>
      <c r="G2043" t="s">
        <v>7530</v>
      </c>
      <c r="H2043" t="s">
        <v>7531</v>
      </c>
      <c r="I2043" t="s">
        <v>139</v>
      </c>
      <c r="J2043" t="s">
        <v>32</v>
      </c>
      <c r="K2043" t="str">
        <f>IF(employee_data3[[#This Row],[EmployeeStatus]]="Active", "Active", "Attrition")</f>
        <v>Active</v>
      </c>
      <c r="L2043" t="s">
        <v>52</v>
      </c>
      <c r="M2043" t="s">
        <v>51</v>
      </c>
      <c r="N2043" t="s">
        <v>52</v>
      </c>
      <c r="O2043" t="s">
        <v>36</v>
      </c>
      <c r="P2043" t="s">
        <v>37</v>
      </c>
      <c r="Q2043" t="s">
        <v>38</v>
      </c>
      <c r="R2043" t="s">
        <v>81</v>
      </c>
      <c r="S2043" s="1">
        <v>21139</v>
      </c>
      <c r="T2043">
        <f>DATEDIF(employee_data3[[#This Row],[DOB]],DATE(2023, 1, 1), "Y")</f>
        <v>65</v>
      </c>
      <c r="U2043" t="str">
        <f>IF(employee_data3[[#This Row],[Age]]&lt;=25, "Remaja", IF(employee_data3[[#This Row],[Age]]&lt;=55, "Dewasa", "Lansia"))</f>
        <v>Lansia</v>
      </c>
      <c r="V2043" t="s">
        <v>40</v>
      </c>
      <c r="W2043" t="s">
        <v>83</v>
      </c>
      <c r="X2043" t="s">
        <v>55</v>
      </c>
      <c r="Y2043">
        <v>53359</v>
      </c>
      <c r="Z2043" t="s">
        <v>56</v>
      </c>
      <c r="AA2043" t="s">
        <v>84</v>
      </c>
      <c r="AB2043" t="s">
        <v>45</v>
      </c>
      <c r="AC2043">
        <v>5</v>
      </c>
      <c r="AD2043" s="11">
        <f>(employee_data3[[#This Row],[Current Employee Rating]]-AVERAGE(employee_data3[Current Employee Rating]))/STDEV(employee_data3[Current Employee Rating])</f>
        <v>2.0008323227152198</v>
      </c>
      <c r="AE2043" s="11" t="str">
        <f>IF(employee_data3[[#This Row],[Z Score]]&gt;3,"Yes","No")</f>
        <v>No</v>
      </c>
    </row>
    <row r="2044" spans="1:31" x14ac:dyDescent="0.3">
      <c r="A2044">
        <v>2469</v>
      </c>
      <c r="B2044" t="s">
        <v>26</v>
      </c>
      <c r="C2044" t="s">
        <v>3674</v>
      </c>
      <c r="D2044" s="1">
        <v>44527</v>
      </c>
      <c r="E2044" s="1">
        <v>45099</v>
      </c>
      <c r="F2044" t="s">
        <v>3019</v>
      </c>
      <c r="G2044" t="s">
        <v>7532</v>
      </c>
      <c r="H2044" t="s">
        <v>7533</v>
      </c>
      <c r="I2044" t="s">
        <v>80</v>
      </c>
      <c r="J2044" t="s">
        <v>32</v>
      </c>
      <c r="K2044" t="str">
        <f>IF(employee_data3[[#This Row],[EmployeeStatus]]="Active", "Active", "Attrition")</f>
        <v>Active</v>
      </c>
      <c r="L2044" t="s">
        <v>52</v>
      </c>
      <c r="M2044" t="s">
        <v>34</v>
      </c>
      <c r="N2044" t="s">
        <v>52</v>
      </c>
      <c r="O2044" t="s">
        <v>99</v>
      </c>
      <c r="P2044" t="s">
        <v>7534</v>
      </c>
      <c r="Q2044" t="s">
        <v>38</v>
      </c>
      <c r="R2044" t="s">
        <v>90</v>
      </c>
      <c r="S2044" s="1">
        <v>36926</v>
      </c>
      <c r="T2044">
        <f>DATEDIF(employee_data3[[#This Row],[DOB]],DATE(2023, 1, 1), "Y")</f>
        <v>21</v>
      </c>
      <c r="U2044" t="str">
        <f>IF(employee_data3[[#This Row],[Age]]&lt;=25, "Remaja", IF(employee_data3[[#This Row],[Age]]&lt;=55, "Dewasa", "Lansia"))</f>
        <v>Remaja</v>
      </c>
      <c r="V2044" t="s">
        <v>40</v>
      </c>
      <c r="W2044" t="s">
        <v>6</v>
      </c>
      <c r="X2044" t="s">
        <v>55</v>
      </c>
      <c r="Y2044">
        <v>74482</v>
      </c>
      <c r="Z2044" t="s">
        <v>56</v>
      </c>
      <c r="AA2044" t="s">
        <v>104</v>
      </c>
      <c r="AB2044" t="s">
        <v>45</v>
      </c>
      <c r="AC2044">
        <v>4</v>
      </c>
      <c r="AD2044" s="11">
        <f>(employee_data3[[#This Row],[Current Employee Rating]]-AVERAGE(employee_data3[Current Employee Rating]))/STDEV(employee_data3[Current Employee Rating])</f>
        <v>1.0156859304379084</v>
      </c>
      <c r="AE2044" s="11" t="str">
        <f>IF(employee_data3[[#This Row],[Z Score]]&gt;3,"Yes","No")</f>
        <v>No</v>
      </c>
    </row>
    <row r="2045" spans="1:31" x14ac:dyDescent="0.3">
      <c r="A2045">
        <v>2470</v>
      </c>
      <c r="B2045" t="s">
        <v>1008</v>
      </c>
      <c r="C2045" t="s">
        <v>1294</v>
      </c>
      <c r="D2045" s="1">
        <v>44236</v>
      </c>
      <c r="E2045" s="1"/>
      <c r="F2045" t="s">
        <v>3019</v>
      </c>
      <c r="G2045" t="s">
        <v>7535</v>
      </c>
      <c r="H2045" t="s">
        <v>7536</v>
      </c>
      <c r="I2045" t="s">
        <v>89</v>
      </c>
      <c r="J2045" t="s">
        <v>32</v>
      </c>
      <c r="K2045" t="str">
        <f>IF(employee_data3[[#This Row],[EmployeeStatus]]="Active", "Active", "Attrition")</f>
        <v>Active</v>
      </c>
      <c r="L2045" t="s">
        <v>63</v>
      </c>
      <c r="M2045" t="s">
        <v>34</v>
      </c>
      <c r="N2045" t="s">
        <v>35</v>
      </c>
      <c r="O2045" t="s">
        <v>36</v>
      </c>
      <c r="P2045" t="s">
        <v>37</v>
      </c>
      <c r="Q2045" t="s">
        <v>38</v>
      </c>
      <c r="R2045" t="s">
        <v>81</v>
      </c>
      <c r="S2045" s="1">
        <v>32440</v>
      </c>
      <c r="T2045">
        <f>DATEDIF(employee_data3[[#This Row],[DOB]],DATE(2023, 1, 1), "Y")</f>
        <v>34</v>
      </c>
      <c r="U2045" t="str">
        <f>IF(employee_data3[[#This Row],[Age]]&lt;=25, "Remaja", IF(employee_data3[[#This Row],[Age]]&lt;=55, "Dewasa", "Lansia"))</f>
        <v>Dewasa</v>
      </c>
      <c r="V2045" t="s">
        <v>40</v>
      </c>
      <c r="W2045" t="s">
        <v>83</v>
      </c>
      <c r="X2045" t="s">
        <v>55</v>
      </c>
      <c r="Y2045">
        <v>71766</v>
      </c>
      <c r="Z2045" t="s">
        <v>128</v>
      </c>
      <c r="AA2045" t="s">
        <v>75</v>
      </c>
      <c r="AB2045" t="s">
        <v>45</v>
      </c>
      <c r="AC2045">
        <v>5</v>
      </c>
      <c r="AD2045" s="11">
        <f>(employee_data3[[#This Row],[Current Employee Rating]]-AVERAGE(employee_data3[Current Employee Rating]))/STDEV(employee_data3[Current Employee Rating])</f>
        <v>2.0008323227152198</v>
      </c>
      <c r="AE2045" s="11" t="str">
        <f>IF(employee_data3[[#This Row],[Z Score]]&gt;3,"Yes","No")</f>
        <v>No</v>
      </c>
    </row>
    <row r="2046" spans="1:31" x14ac:dyDescent="0.3">
      <c r="A2046">
        <v>2471</v>
      </c>
      <c r="B2046" t="s">
        <v>7537</v>
      </c>
      <c r="C2046" t="s">
        <v>2673</v>
      </c>
      <c r="D2046" s="1">
        <v>44567</v>
      </c>
      <c r="E2046" s="1"/>
      <c r="F2046" t="s">
        <v>3019</v>
      </c>
      <c r="G2046" t="s">
        <v>7538</v>
      </c>
      <c r="H2046" t="s">
        <v>7539</v>
      </c>
      <c r="I2046" t="s">
        <v>31</v>
      </c>
      <c r="J2046" t="s">
        <v>32</v>
      </c>
      <c r="K2046" t="str">
        <f>IF(employee_data3[[#This Row],[EmployeeStatus]]="Active", "Active", "Attrition")</f>
        <v>Active</v>
      </c>
      <c r="L2046" t="s">
        <v>52</v>
      </c>
      <c r="M2046" t="s">
        <v>34</v>
      </c>
      <c r="N2046" t="s">
        <v>52</v>
      </c>
      <c r="O2046" t="s">
        <v>36</v>
      </c>
      <c r="P2046" t="s">
        <v>37</v>
      </c>
      <c r="Q2046" t="s">
        <v>38</v>
      </c>
      <c r="R2046" t="s">
        <v>231</v>
      </c>
      <c r="S2046" s="1">
        <v>21756</v>
      </c>
      <c r="T2046">
        <f>DATEDIF(employee_data3[[#This Row],[DOB]],DATE(2023, 1, 1), "Y")</f>
        <v>63</v>
      </c>
      <c r="U2046" t="str">
        <f>IF(employee_data3[[#This Row],[Age]]&lt;=25, "Remaja", IF(employee_data3[[#This Row],[Age]]&lt;=55, "Dewasa", "Lansia"))</f>
        <v>Lansia</v>
      </c>
      <c r="V2046" t="s">
        <v>40</v>
      </c>
      <c r="W2046" t="s">
        <v>113</v>
      </c>
      <c r="X2046" t="s">
        <v>55</v>
      </c>
      <c r="Y2046">
        <v>84366</v>
      </c>
      <c r="Z2046" t="s">
        <v>74</v>
      </c>
      <c r="AA2046" t="s">
        <v>104</v>
      </c>
      <c r="AB2046" t="s">
        <v>45</v>
      </c>
      <c r="AC2046">
        <v>2</v>
      </c>
      <c r="AD2046" s="11">
        <f>(employee_data3[[#This Row],[Current Employee Rating]]-AVERAGE(employee_data3[Current Employee Rating]))/STDEV(employee_data3[Current Employee Rating])</f>
        <v>-0.95460685411671475</v>
      </c>
      <c r="AE2046" s="11" t="str">
        <f>IF(employee_data3[[#This Row],[Z Score]]&gt;3,"Yes","No")</f>
        <v>No</v>
      </c>
    </row>
    <row r="2047" spans="1:31" x14ac:dyDescent="0.3">
      <c r="A2047">
        <v>2472</v>
      </c>
      <c r="B2047" t="s">
        <v>6556</v>
      </c>
      <c r="C2047" t="s">
        <v>5184</v>
      </c>
      <c r="D2047" s="1">
        <v>45135</v>
      </c>
      <c r="E2047" s="1"/>
      <c r="F2047" t="s">
        <v>3019</v>
      </c>
      <c r="G2047" t="s">
        <v>7540</v>
      </c>
      <c r="H2047" t="s">
        <v>7541</v>
      </c>
      <c r="I2047" t="s">
        <v>50</v>
      </c>
      <c r="J2047" t="s">
        <v>32</v>
      </c>
      <c r="K2047" t="str">
        <f>IF(employee_data3[[#This Row],[EmployeeStatus]]="Active", "Active", "Attrition")</f>
        <v>Active</v>
      </c>
      <c r="L2047" t="s">
        <v>63</v>
      </c>
      <c r="M2047" t="s">
        <v>64</v>
      </c>
      <c r="N2047" t="s">
        <v>35</v>
      </c>
      <c r="O2047" t="s">
        <v>36</v>
      </c>
      <c r="P2047" t="s">
        <v>37</v>
      </c>
      <c r="Q2047" t="s">
        <v>38</v>
      </c>
      <c r="R2047" t="s">
        <v>53</v>
      </c>
      <c r="S2047" s="1">
        <v>27693</v>
      </c>
      <c r="T2047">
        <f>DATEDIF(employee_data3[[#This Row],[DOB]],DATE(2023, 1, 1), "Y")</f>
        <v>47</v>
      </c>
      <c r="U2047" t="str">
        <f>IF(employee_data3[[#This Row],[Age]]&lt;=25, "Remaja", IF(employee_data3[[#This Row],[Age]]&lt;=55, "Dewasa", "Lansia"))</f>
        <v>Dewasa</v>
      </c>
      <c r="V2047" t="s">
        <v>40</v>
      </c>
      <c r="W2047" t="s">
        <v>226</v>
      </c>
      <c r="X2047" t="s">
        <v>42</v>
      </c>
      <c r="Y2047">
        <v>71843</v>
      </c>
      <c r="Z2047" t="s">
        <v>128</v>
      </c>
      <c r="AA2047" t="s">
        <v>84</v>
      </c>
      <c r="AB2047" t="s">
        <v>45</v>
      </c>
      <c r="AC2047">
        <v>2</v>
      </c>
      <c r="AD2047" s="11">
        <f>(employee_data3[[#This Row],[Current Employee Rating]]-AVERAGE(employee_data3[Current Employee Rating]))/STDEV(employee_data3[Current Employee Rating])</f>
        <v>-0.95460685411671475</v>
      </c>
      <c r="AE2047" s="11" t="str">
        <f>IF(employee_data3[[#This Row],[Z Score]]&gt;3,"Yes","No")</f>
        <v>No</v>
      </c>
    </row>
    <row r="2048" spans="1:31" x14ac:dyDescent="0.3">
      <c r="A2048">
        <v>2473</v>
      </c>
      <c r="B2048" t="s">
        <v>2429</v>
      </c>
      <c r="C2048" t="s">
        <v>3285</v>
      </c>
      <c r="D2048" s="1">
        <v>44282</v>
      </c>
      <c r="E2048" s="1">
        <v>44735</v>
      </c>
      <c r="F2048" t="s">
        <v>3019</v>
      </c>
      <c r="G2048" t="s">
        <v>7542</v>
      </c>
      <c r="H2048" t="s">
        <v>7543</v>
      </c>
      <c r="I2048" t="s">
        <v>139</v>
      </c>
      <c r="J2048" t="s">
        <v>32</v>
      </c>
      <c r="K2048" t="str">
        <f>IF(employee_data3[[#This Row],[EmployeeStatus]]="Active", "Active", "Attrition")</f>
        <v>Active</v>
      </c>
      <c r="L2048" t="s">
        <v>33</v>
      </c>
      <c r="M2048" t="s">
        <v>64</v>
      </c>
      <c r="N2048" t="s">
        <v>63</v>
      </c>
      <c r="O2048" t="s">
        <v>99</v>
      </c>
      <c r="P2048" t="s">
        <v>7544</v>
      </c>
      <c r="Q2048" t="s">
        <v>38</v>
      </c>
      <c r="R2048" t="s">
        <v>7545</v>
      </c>
      <c r="S2048" s="1">
        <v>30147</v>
      </c>
      <c r="T2048">
        <f>DATEDIF(employee_data3[[#This Row],[DOB]],DATE(2023, 1, 1), "Y")</f>
        <v>40</v>
      </c>
      <c r="U2048" t="str">
        <f>IF(employee_data3[[#This Row],[Age]]&lt;=25, "Remaja", IF(employee_data3[[#This Row],[Age]]&lt;=55, "Dewasa", "Lansia"))</f>
        <v>Dewasa</v>
      </c>
      <c r="V2048" t="s">
        <v>40</v>
      </c>
      <c r="W2048" t="s">
        <v>613</v>
      </c>
      <c r="X2048" t="s">
        <v>55</v>
      </c>
      <c r="Y2048">
        <v>55005</v>
      </c>
      <c r="Z2048" t="s">
        <v>56</v>
      </c>
      <c r="AA2048" t="s">
        <v>75</v>
      </c>
      <c r="AB2048" t="s">
        <v>45</v>
      </c>
      <c r="AC2048">
        <v>4</v>
      </c>
      <c r="AD2048" s="11">
        <f>(employee_data3[[#This Row],[Current Employee Rating]]-AVERAGE(employee_data3[Current Employee Rating]))/STDEV(employee_data3[Current Employee Rating])</f>
        <v>1.0156859304379084</v>
      </c>
      <c r="AE2048" s="11" t="str">
        <f>IF(employee_data3[[#This Row],[Z Score]]&gt;3,"Yes","No")</f>
        <v>No</v>
      </c>
    </row>
    <row r="2049" spans="1:31" x14ac:dyDescent="0.3">
      <c r="A2049">
        <v>2474</v>
      </c>
      <c r="B2049" t="s">
        <v>271</v>
      </c>
      <c r="C2049" t="s">
        <v>5591</v>
      </c>
      <c r="D2049" s="1">
        <v>44997</v>
      </c>
      <c r="E2049" s="1">
        <v>45079</v>
      </c>
      <c r="F2049" t="s">
        <v>3019</v>
      </c>
      <c r="G2049" t="s">
        <v>7546</v>
      </c>
      <c r="H2049" t="s">
        <v>7547</v>
      </c>
      <c r="I2049" t="s">
        <v>118</v>
      </c>
      <c r="J2049" t="s">
        <v>32</v>
      </c>
      <c r="K2049" t="str">
        <f>IF(employee_data3[[#This Row],[EmployeeStatus]]="Active", "Active", "Attrition")</f>
        <v>Active</v>
      </c>
      <c r="L2049" t="s">
        <v>33</v>
      </c>
      <c r="M2049" t="s">
        <v>51</v>
      </c>
      <c r="N2049" t="s">
        <v>35</v>
      </c>
      <c r="O2049" t="s">
        <v>99</v>
      </c>
      <c r="P2049" t="s">
        <v>7548</v>
      </c>
      <c r="Q2049" t="s">
        <v>38</v>
      </c>
      <c r="R2049" t="s">
        <v>90</v>
      </c>
      <c r="S2049" s="1">
        <v>21563</v>
      </c>
      <c r="T2049">
        <f>DATEDIF(employee_data3[[#This Row],[DOB]],DATE(2023, 1, 1), "Y")</f>
        <v>63</v>
      </c>
      <c r="U2049" t="str">
        <f>IF(employee_data3[[#This Row],[Age]]&lt;=25, "Remaja", IF(employee_data3[[#This Row],[Age]]&lt;=55, "Dewasa", "Lansia"))</f>
        <v>Lansia</v>
      </c>
      <c r="V2049" t="s">
        <v>40</v>
      </c>
      <c r="W2049" t="s">
        <v>103</v>
      </c>
      <c r="X2049" t="s">
        <v>55</v>
      </c>
      <c r="Y2049">
        <v>38407</v>
      </c>
      <c r="Z2049" t="s">
        <v>93</v>
      </c>
      <c r="AA2049" t="s">
        <v>84</v>
      </c>
      <c r="AB2049" t="s">
        <v>45</v>
      </c>
      <c r="AC2049">
        <v>4</v>
      </c>
      <c r="AD2049" s="11">
        <f>(employee_data3[[#This Row],[Current Employee Rating]]-AVERAGE(employee_data3[Current Employee Rating]))/STDEV(employee_data3[Current Employee Rating])</f>
        <v>1.0156859304379084</v>
      </c>
      <c r="AE2049" s="11" t="str">
        <f>IF(employee_data3[[#This Row],[Z Score]]&gt;3,"Yes","No")</f>
        <v>No</v>
      </c>
    </row>
    <row r="2050" spans="1:31" x14ac:dyDescent="0.3">
      <c r="A2050">
        <v>2475</v>
      </c>
      <c r="B2050" t="s">
        <v>917</v>
      </c>
      <c r="C2050" t="s">
        <v>2862</v>
      </c>
      <c r="D2050" s="1">
        <v>44839</v>
      </c>
      <c r="E2050" s="1">
        <v>44912</v>
      </c>
      <c r="F2050" t="s">
        <v>3019</v>
      </c>
      <c r="G2050" t="s">
        <v>7549</v>
      </c>
      <c r="H2050" t="s">
        <v>7550</v>
      </c>
      <c r="I2050" t="s">
        <v>62</v>
      </c>
      <c r="J2050" t="s">
        <v>745</v>
      </c>
      <c r="K2050" t="str">
        <f>IF(employee_data3[[#This Row],[EmployeeStatus]]="Active", "Active", "Attrition")</f>
        <v>Attrition</v>
      </c>
      <c r="L2050" t="s">
        <v>52</v>
      </c>
      <c r="M2050" t="s">
        <v>34</v>
      </c>
      <c r="N2050" t="s">
        <v>35</v>
      </c>
      <c r="O2050" t="s">
        <v>140</v>
      </c>
      <c r="P2050" t="s">
        <v>7551</v>
      </c>
      <c r="Q2050" t="s">
        <v>38</v>
      </c>
      <c r="R2050" t="s">
        <v>81</v>
      </c>
      <c r="S2050" s="1">
        <v>15398</v>
      </c>
      <c r="T2050">
        <f>DATEDIF(employee_data3[[#This Row],[DOB]],DATE(2023, 1, 1), "Y")</f>
        <v>80</v>
      </c>
      <c r="U2050" t="str">
        <f>IF(employee_data3[[#This Row],[Age]]&lt;=25, "Remaja", IF(employee_data3[[#This Row],[Age]]&lt;=55, "Dewasa", "Lansia"))</f>
        <v>Lansia</v>
      </c>
      <c r="V2050" t="s">
        <v>40</v>
      </c>
      <c r="W2050" t="s">
        <v>150</v>
      </c>
      <c r="X2050" t="s">
        <v>55</v>
      </c>
      <c r="Y2050">
        <v>14857</v>
      </c>
      <c r="Z2050" t="s">
        <v>43</v>
      </c>
      <c r="AA2050" t="s">
        <v>75</v>
      </c>
      <c r="AB2050" t="s">
        <v>45</v>
      </c>
      <c r="AC2050">
        <v>4</v>
      </c>
      <c r="AD2050" s="11">
        <f>(employee_data3[[#This Row],[Current Employee Rating]]-AVERAGE(employee_data3[Current Employee Rating]))/STDEV(employee_data3[Current Employee Rating])</f>
        <v>1.0156859304379084</v>
      </c>
      <c r="AE2050" s="11" t="str">
        <f>IF(employee_data3[[#This Row],[Z Score]]&gt;3,"Yes","No")</f>
        <v>No</v>
      </c>
    </row>
    <row r="2051" spans="1:31" x14ac:dyDescent="0.3">
      <c r="A2051">
        <v>2476</v>
      </c>
      <c r="B2051" t="s">
        <v>1365</v>
      </c>
      <c r="C2051" t="s">
        <v>7552</v>
      </c>
      <c r="D2051" s="1">
        <v>44470</v>
      </c>
      <c r="E2051" s="1">
        <v>45098</v>
      </c>
      <c r="F2051" t="s">
        <v>3727</v>
      </c>
      <c r="G2051" t="s">
        <v>7553</v>
      </c>
      <c r="H2051" t="s">
        <v>7554</v>
      </c>
      <c r="I2051" t="s">
        <v>168</v>
      </c>
      <c r="J2051" t="s">
        <v>32</v>
      </c>
      <c r="K2051" t="str">
        <f>IF(employee_data3[[#This Row],[EmployeeStatus]]="Active", "Active", "Attrition")</f>
        <v>Active</v>
      </c>
      <c r="L2051" t="s">
        <v>52</v>
      </c>
      <c r="M2051" t="s">
        <v>64</v>
      </c>
      <c r="N2051" t="s">
        <v>63</v>
      </c>
      <c r="O2051" t="s">
        <v>175</v>
      </c>
      <c r="P2051" t="s">
        <v>7555</v>
      </c>
      <c r="Q2051" t="s">
        <v>1843</v>
      </c>
      <c r="R2051" t="s">
        <v>504</v>
      </c>
      <c r="S2051" s="1">
        <v>24664</v>
      </c>
      <c r="T2051">
        <f>DATEDIF(employee_data3[[#This Row],[DOB]],DATE(2023, 1, 1), "Y")</f>
        <v>55</v>
      </c>
      <c r="U2051" t="str">
        <f>IF(employee_data3[[#This Row],[Age]]&lt;=25, "Remaja", IF(employee_data3[[#This Row],[Age]]&lt;=55, "Dewasa", "Lansia"))</f>
        <v>Dewasa</v>
      </c>
      <c r="V2051" t="s">
        <v>40</v>
      </c>
      <c r="W2051" t="s">
        <v>1062</v>
      </c>
      <c r="X2051" t="s">
        <v>55</v>
      </c>
      <c r="Y2051">
        <v>6637</v>
      </c>
      <c r="Z2051" t="s">
        <v>74</v>
      </c>
      <c r="AA2051" t="s">
        <v>75</v>
      </c>
      <c r="AB2051" t="s">
        <v>45</v>
      </c>
      <c r="AC2051">
        <v>2</v>
      </c>
      <c r="AD2051" s="11">
        <f>(employee_data3[[#This Row],[Current Employee Rating]]-AVERAGE(employee_data3[Current Employee Rating]))/STDEV(employee_data3[Current Employee Rating])</f>
        <v>-0.95460685411671475</v>
      </c>
      <c r="AE2051" s="11" t="str">
        <f>IF(employee_data3[[#This Row],[Z Score]]&gt;3,"Yes","No")</f>
        <v>No</v>
      </c>
    </row>
    <row r="2052" spans="1:31" x14ac:dyDescent="0.3">
      <c r="A2052">
        <v>2477</v>
      </c>
      <c r="B2052" t="s">
        <v>3293</v>
      </c>
      <c r="C2052" t="s">
        <v>7556</v>
      </c>
      <c r="D2052" s="1">
        <v>44592</v>
      </c>
      <c r="E2052" s="1"/>
      <c r="F2052" t="s">
        <v>6979</v>
      </c>
      <c r="G2052" t="s">
        <v>7557</v>
      </c>
      <c r="H2052" t="s">
        <v>7558</v>
      </c>
      <c r="I2052" t="s">
        <v>62</v>
      </c>
      <c r="J2052" t="s">
        <v>32</v>
      </c>
      <c r="K2052" t="str">
        <f>IF(employee_data3[[#This Row],[EmployeeStatus]]="Active", "Active", "Attrition")</f>
        <v>Active</v>
      </c>
      <c r="L2052" t="s">
        <v>33</v>
      </c>
      <c r="M2052" t="s">
        <v>51</v>
      </c>
      <c r="N2052" t="s">
        <v>63</v>
      </c>
      <c r="O2052" t="s">
        <v>36</v>
      </c>
      <c r="P2052" t="s">
        <v>37</v>
      </c>
      <c r="Q2052" t="s">
        <v>65</v>
      </c>
      <c r="R2052" t="s">
        <v>90</v>
      </c>
      <c r="S2052" s="1">
        <v>30208</v>
      </c>
      <c r="T2052">
        <f>DATEDIF(employee_data3[[#This Row],[DOB]],DATE(2023, 1, 1), "Y")</f>
        <v>40</v>
      </c>
      <c r="U2052" t="str">
        <f>IF(employee_data3[[#This Row],[Age]]&lt;=25, "Remaja", IF(employee_data3[[#This Row],[Age]]&lt;=55, "Dewasa", "Lansia"))</f>
        <v>Dewasa</v>
      </c>
      <c r="V2052" t="s">
        <v>6983</v>
      </c>
      <c r="W2052" t="s">
        <v>83</v>
      </c>
      <c r="X2052" t="s">
        <v>42</v>
      </c>
      <c r="Y2052">
        <v>92396</v>
      </c>
      <c r="Z2052" t="s">
        <v>128</v>
      </c>
      <c r="AA2052" t="s">
        <v>104</v>
      </c>
      <c r="AB2052" t="s">
        <v>45</v>
      </c>
      <c r="AC2052">
        <v>2</v>
      </c>
      <c r="AD2052" s="11">
        <f>(employee_data3[[#This Row],[Current Employee Rating]]-AVERAGE(employee_data3[Current Employee Rating]))/STDEV(employee_data3[Current Employee Rating])</f>
        <v>-0.95460685411671475</v>
      </c>
      <c r="AE2052" s="11" t="str">
        <f>IF(employee_data3[[#This Row],[Z Score]]&gt;3,"Yes","No")</f>
        <v>No</v>
      </c>
    </row>
    <row r="2053" spans="1:31" x14ac:dyDescent="0.3">
      <c r="A2053">
        <v>2478</v>
      </c>
      <c r="B2053" t="s">
        <v>4596</v>
      </c>
      <c r="C2053" t="s">
        <v>3666</v>
      </c>
      <c r="D2053" s="1">
        <v>43983</v>
      </c>
      <c r="E2053" s="1"/>
      <c r="F2053" t="s">
        <v>6985</v>
      </c>
      <c r="G2053" t="s">
        <v>7559</v>
      </c>
      <c r="H2053" t="s">
        <v>7560</v>
      </c>
      <c r="I2053" t="s">
        <v>168</v>
      </c>
      <c r="J2053" t="s">
        <v>32</v>
      </c>
      <c r="K2053" t="str">
        <f>IF(employee_data3[[#This Row],[EmployeeStatus]]="Active", "Active", "Attrition")</f>
        <v>Active</v>
      </c>
      <c r="L2053" t="s">
        <v>63</v>
      </c>
      <c r="M2053" t="s">
        <v>51</v>
      </c>
      <c r="N2053" t="s">
        <v>35</v>
      </c>
      <c r="O2053" t="s">
        <v>36</v>
      </c>
      <c r="P2053" t="s">
        <v>37</v>
      </c>
      <c r="Q2053" t="s">
        <v>38</v>
      </c>
      <c r="R2053" t="s">
        <v>81</v>
      </c>
      <c r="S2053" s="1">
        <v>34541</v>
      </c>
      <c r="T2053">
        <f>DATEDIF(employee_data3[[#This Row],[DOB]],DATE(2023, 1, 1), "Y")</f>
        <v>28</v>
      </c>
      <c r="U2053" t="str">
        <f>IF(employee_data3[[#This Row],[Age]]&lt;=25, "Remaja", IF(employee_data3[[#This Row],[Age]]&lt;=55, "Dewasa", "Lansia"))</f>
        <v>Dewasa</v>
      </c>
      <c r="V2053" t="s">
        <v>6983</v>
      </c>
      <c r="W2053" t="s">
        <v>292</v>
      </c>
      <c r="X2053" t="s">
        <v>42</v>
      </c>
      <c r="Y2053">
        <v>6085</v>
      </c>
      <c r="Z2053" t="s">
        <v>43</v>
      </c>
      <c r="AA2053" t="s">
        <v>75</v>
      </c>
      <c r="AB2053" t="s">
        <v>45</v>
      </c>
      <c r="AC2053">
        <v>5</v>
      </c>
      <c r="AD2053" s="11">
        <f>(employee_data3[[#This Row],[Current Employee Rating]]-AVERAGE(employee_data3[Current Employee Rating]))/STDEV(employee_data3[Current Employee Rating])</f>
        <v>2.0008323227152198</v>
      </c>
      <c r="AE2053" s="11" t="str">
        <f>IF(employee_data3[[#This Row],[Z Score]]&gt;3,"Yes","No")</f>
        <v>No</v>
      </c>
    </row>
    <row r="2054" spans="1:31" x14ac:dyDescent="0.3">
      <c r="A2054">
        <v>2479</v>
      </c>
      <c r="B2054" t="s">
        <v>7561</v>
      </c>
      <c r="C2054" t="s">
        <v>4577</v>
      </c>
      <c r="D2054" s="1">
        <v>45034</v>
      </c>
      <c r="E2054" s="1">
        <v>45063</v>
      </c>
      <c r="F2054" t="s">
        <v>2309</v>
      </c>
      <c r="G2054" t="s">
        <v>7562</v>
      </c>
      <c r="H2054" t="s">
        <v>7563</v>
      </c>
      <c r="I2054" t="s">
        <v>133</v>
      </c>
      <c r="J2054" t="s">
        <v>32</v>
      </c>
      <c r="K2054" t="str">
        <f>IF(employee_data3[[#This Row],[EmployeeStatus]]="Active", "Active", "Attrition")</f>
        <v>Active</v>
      </c>
      <c r="L2054" t="s">
        <v>33</v>
      </c>
      <c r="M2054" t="s">
        <v>34</v>
      </c>
      <c r="N2054" t="s">
        <v>52</v>
      </c>
      <c r="O2054" t="s">
        <v>99</v>
      </c>
      <c r="P2054" t="s">
        <v>7564</v>
      </c>
      <c r="Q2054" t="s">
        <v>170</v>
      </c>
      <c r="R2054" t="s">
        <v>81</v>
      </c>
      <c r="S2054" s="1">
        <v>17153</v>
      </c>
      <c r="T2054">
        <f>DATEDIF(employee_data3[[#This Row],[DOB]],DATE(2023, 1, 1), "Y")</f>
        <v>76</v>
      </c>
      <c r="U2054" t="str">
        <f>IF(employee_data3[[#This Row],[Age]]&lt;=25, "Remaja", IF(employee_data3[[#This Row],[Age]]&lt;=55, "Dewasa", "Lansia"))</f>
        <v>Lansia</v>
      </c>
      <c r="V2054" t="s">
        <v>40</v>
      </c>
      <c r="W2054" t="s">
        <v>83</v>
      </c>
      <c r="X2054" t="s">
        <v>42</v>
      </c>
      <c r="Y2054">
        <v>67089</v>
      </c>
      <c r="Z2054" t="s">
        <v>56</v>
      </c>
      <c r="AA2054" t="s">
        <v>104</v>
      </c>
      <c r="AB2054" t="s">
        <v>45</v>
      </c>
      <c r="AC2054">
        <v>4</v>
      </c>
      <c r="AD2054" s="11">
        <f>(employee_data3[[#This Row],[Current Employee Rating]]-AVERAGE(employee_data3[Current Employee Rating]))/STDEV(employee_data3[Current Employee Rating])</f>
        <v>1.0156859304379084</v>
      </c>
      <c r="AE2054" s="11" t="str">
        <f>IF(employee_data3[[#This Row],[Z Score]]&gt;3,"Yes","No")</f>
        <v>No</v>
      </c>
    </row>
    <row r="2055" spans="1:31" x14ac:dyDescent="0.3">
      <c r="A2055">
        <v>2480</v>
      </c>
      <c r="B2055" t="s">
        <v>2327</v>
      </c>
      <c r="C2055" t="s">
        <v>7565</v>
      </c>
      <c r="D2055" s="1">
        <v>44037</v>
      </c>
      <c r="E2055" s="1"/>
      <c r="F2055" t="s">
        <v>7566</v>
      </c>
      <c r="G2055" t="s">
        <v>7567</v>
      </c>
      <c r="H2055" t="s">
        <v>7568</v>
      </c>
      <c r="I2055" t="s">
        <v>31</v>
      </c>
      <c r="J2055" t="s">
        <v>32</v>
      </c>
      <c r="K2055" t="str">
        <f>IF(employee_data3[[#This Row],[EmployeeStatus]]="Active", "Active", "Attrition")</f>
        <v>Active</v>
      </c>
      <c r="L2055" t="s">
        <v>52</v>
      </c>
      <c r="M2055" t="s">
        <v>34</v>
      </c>
      <c r="N2055" t="s">
        <v>52</v>
      </c>
      <c r="O2055" t="s">
        <v>36</v>
      </c>
      <c r="P2055" t="s">
        <v>37</v>
      </c>
      <c r="Q2055" t="s">
        <v>170</v>
      </c>
      <c r="R2055" t="s">
        <v>148</v>
      </c>
      <c r="S2055" s="1">
        <v>28210</v>
      </c>
      <c r="T2055">
        <f>DATEDIF(employee_data3[[#This Row],[DOB]],DATE(2023, 1, 1), "Y")</f>
        <v>45</v>
      </c>
      <c r="U2055" t="str">
        <f>IF(employee_data3[[#This Row],[Age]]&lt;=25, "Remaja", IF(employee_data3[[#This Row],[Age]]&lt;=55, "Dewasa", "Lansia"))</f>
        <v>Dewasa</v>
      </c>
      <c r="V2055" t="s">
        <v>40</v>
      </c>
      <c r="W2055" t="s">
        <v>103</v>
      </c>
      <c r="X2055" t="s">
        <v>55</v>
      </c>
      <c r="Y2055">
        <v>1460</v>
      </c>
      <c r="Z2055" t="s">
        <v>43</v>
      </c>
      <c r="AA2055" t="s">
        <v>44</v>
      </c>
      <c r="AB2055" t="s">
        <v>45</v>
      </c>
      <c r="AC2055">
        <v>2</v>
      </c>
      <c r="AD2055" s="11">
        <f>(employee_data3[[#This Row],[Current Employee Rating]]-AVERAGE(employee_data3[Current Employee Rating]))/STDEV(employee_data3[Current Employee Rating])</f>
        <v>-0.95460685411671475</v>
      </c>
      <c r="AE2055" s="11" t="str">
        <f>IF(employee_data3[[#This Row],[Z Score]]&gt;3,"Yes","No")</f>
        <v>No</v>
      </c>
    </row>
    <row r="2056" spans="1:31" x14ac:dyDescent="0.3">
      <c r="A2056">
        <v>2481</v>
      </c>
      <c r="B2056" t="s">
        <v>3146</v>
      </c>
      <c r="C2056" t="s">
        <v>7569</v>
      </c>
      <c r="D2056" s="1">
        <v>43446</v>
      </c>
      <c r="E2056" s="1"/>
      <c r="F2056" t="s">
        <v>6751</v>
      </c>
      <c r="G2056" t="s">
        <v>7570</v>
      </c>
      <c r="H2056" t="s">
        <v>7571</v>
      </c>
      <c r="I2056" t="s">
        <v>62</v>
      </c>
      <c r="J2056" t="s">
        <v>32</v>
      </c>
      <c r="K2056" t="str">
        <f>IF(employee_data3[[#This Row],[EmployeeStatus]]="Active", "Active", "Attrition")</f>
        <v>Active</v>
      </c>
      <c r="L2056" t="s">
        <v>63</v>
      </c>
      <c r="M2056" t="s">
        <v>51</v>
      </c>
      <c r="N2056" t="s">
        <v>52</v>
      </c>
      <c r="O2056" t="s">
        <v>36</v>
      </c>
      <c r="P2056" t="s">
        <v>37</v>
      </c>
      <c r="Q2056" t="s">
        <v>170</v>
      </c>
      <c r="R2056" t="s">
        <v>53</v>
      </c>
      <c r="S2056" s="1">
        <v>35614</v>
      </c>
      <c r="T2056">
        <f>DATEDIF(employee_data3[[#This Row],[DOB]],DATE(2023, 1, 1), "Y")</f>
        <v>25</v>
      </c>
      <c r="U2056" t="str">
        <f>IF(employee_data3[[#This Row],[Age]]&lt;=25, "Remaja", IF(employee_data3[[#This Row],[Age]]&lt;=55, "Dewasa", "Lansia"))</f>
        <v>Remaja</v>
      </c>
      <c r="V2056" t="s">
        <v>40</v>
      </c>
      <c r="W2056" t="s">
        <v>163</v>
      </c>
      <c r="X2056" t="s">
        <v>55</v>
      </c>
      <c r="Y2056">
        <v>2481</v>
      </c>
      <c r="Z2056" t="s">
        <v>93</v>
      </c>
      <c r="AA2056" t="s">
        <v>104</v>
      </c>
      <c r="AB2056" t="s">
        <v>45</v>
      </c>
      <c r="AC2056">
        <v>1</v>
      </c>
      <c r="AD2056" s="11">
        <f>(employee_data3[[#This Row],[Current Employee Rating]]-AVERAGE(employee_data3[Current Employee Rating]))/STDEV(employee_data3[Current Employee Rating])</f>
        <v>-1.9397532463940264</v>
      </c>
      <c r="AE2056" s="11" t="str">
        <f>IF(employee_data3[[#This Row],[Z Score]]&gt;3,"Yes","No")</f>
        <v>No</v>
      </c>
    </row>
    <row r="2057" spans="1:31" x14ac:dyDescent="0.3">
      <c r="A2057">
        <v>2482</v>
      </c>
      <c r="B2057" t="s">
        <v>7572</v>
      </c>
      <c r="C2057" t="s">
        <v>7573</v>
      </c>
      <c r="D2057" s="1">
        <v>43344</v>
      </c>
      <c r="E2057" s="1">
        <v>44732</v>
      </c>
      <c r="F2057" t="s">
        <v>6743</v>
      </c>
      <c r="G2057" t="s">
        <v>7574</v>
      </c>
      <c r="H2057" t="s">
        <v>7575</v>
      </c>
      <c r="I2057" t="s">
        <v>168</v>
      </c>
      <c r="J2057" t="s">
        <v>32</v>
      </c>
      <c r="K2057" t="str">
        <f>IF(employee_data3[[#This Row],[EmployeeStatus]]="Active", "Active", "Attrition")</f>
        <v>Active</v>
      </c>
      <c r="L2057" t="s">
        <v>33</v>
      </c>
      <c r="M2057" t="s">
        <v>34</v>
      </c>
      <c r="N2057" t="s">
        <v>63</v>
      </c>
      <c r="O2057" t="s">
        <v>175</v>
      </c>
      <c r="P2057" t="s">
        <v>7576</v>
      </c>
      <c r="Q2057" t="s">
        <v>170</v>
      </c>
      <c r="R2057" t="s">
        <v>3213</v>
      </c>
      <c r="S2057" s="1">
        <v>18370</v>
      </c>
      <c r="T2057">
        <f>DATEDIF(employee_data3[[#This Row],[DOB]],DATE(2023, 1, 1), "Y")</f>
        <v>72</v>
      </c>
      <c r="U2057" t="str">
        <f>IF(employee_data3[[#This Row],[Age]]&lt;=25, "Remaja", IF(employee_data3[[#This Row],[Age]]&lt;=55, "Dewasa", "Lansia"))</f>
        <v>Lansia</v>
      </c>
      <c r="V2057" t="s">
        <v>40</v>
      </c>
      <c r="W2057" t="s">
        <v>243</v>
      </c>
      <c r="X2057" t="s">
        <v>55</v>
      </c>
      <c r="Y2057">
        <v>1886</v>
      </c>
      <c r="Z2057" t="s">
        <v>93</v>
      </c>
      <c r="AA2057" t="s">
        <v>84</v>
      </c>
      <c r="AB2057" t="s">
        <v>45</v>
      </c>
      <c r="AC2057">
        <v>4</v>
      </c>
      <c r="AD2057" s="11">
        <f>(employee_data3[[#This Row],[Current Employee Rating]]-AVERAGE(employee_data3[Current Employee Rating]))/STDEV(employee_data3[Current Employee Rating])</f>
        <v>1.0156859304379084</v>
      </c>
      <c r="AE2057" s="11" t="str">
        <f>IF(employee_data3[[#This Row],[Z Score]]&gt;3,"Yes","No")</f>
        <v>No</v>
      </c>
    </row>
    <row r="2058" spans="1:31" x14ac:dyDescent="0.3">
      <c r="A2058">
        <v>2483</v>
      </c>
      <c r="B2058" t="s">
        <v>3763</v>
      </c>
      <c r="C2058" t="s">
        <v>892</v>
      </c>
      <c r="D2058" s="1">
        <v>43793</v>
      </c>
      <c r="E2058" s="1"/>
      <c r="F2058" t="s">
        <v>6746</v>
      </c>
      <c r="G2058" t="s">
        <v>7577</v>
      </c>
      <c r="H2058" t="s">
        <v>7578</v>
      </c>
      <c r="I2058" t="s">
        <v>98</v>
      </c>
      <c r="J2058" t="s">
        <v>32</v>
      </c>
      <c r="K2058" t="str">
        <f>IF(employee_data3[[#This Row],[EmployeeStatus]]="Active", "Active", "Attrition")</f>
        <v>Active</v>
      </c>
      <c r="L2058" t="s">
        <v>52</v>
      </c>
      <c r="M2058" t="s">
        <v>51</v>
      </c>
      <c r="N2058" t="s">
        <v>35</v>
      </c>
      <c r="O2058" t="s">
        <v>36</v>
      </c>
      <c r="P2058" t="s">
        <v>37</v>
      </c>
      <c r="Q2058" t="s">
        <v>170</v>
      </c>
      <c r="R2058" t="s">
        <v>231</v>
      </c>
      <c r="S2058" s="1">
        <v>16214</v>
      </c>
      <c r="T2058">
        <f>DATEDIF(employee_data3[[#This Row],[DOB]],DATE(2023, 1, 1), "Y")</f>
        <v>78</v>
      </c>
      <c r="U2058" t="str">
        <f>IF(employee_data3[[#This Row],[Age]]&lt;=25, "Remaja", IF(employee_data3[[#This Row],[Age]]&lt;=55, "Dewasa", "Lansia"))</f>
        <v>Lansia</v>
      </c>
      <c r="V2058" t="s">
        <v>40</v>
      </c>
      <c r="W2058" t="s">
        <v>113</v>
      </c>
      <c r="X2058" t="s">
        <v>55</v>
      </c>
      <c r="Y2058">
        <v>2134</v>
      </c>
      <c r="Z2058" t="s">
        <v>93</v>
      </c>
      <c r="AA2058" t="s">
        <v>104</v>
      </c>
      <c r="AB2058" t="s">
        <v>45</v>
      </c>
      <c r="AC2058">
        <v>2</v>
      </c>
      <c r="AD2058" s="11">
        <f>(employee_data3[[#This Row],[Current Employee Rating]]-AVERAGE(employee_data3[Current Employee Rating]))/STDEV(employee_data3[Current Employee Rating])</f>
        <v>-0.95460685411671475</v>
      </c>
      <c r="AE2058" s="11" t="str">
        <f>IF(employee_data3[[#This Row],[Z Score]]&gt;3,"Yes","No")</f>
        <v>No</v>
      </c>
    </row>
    <row r="2059" spans="1:31" x14ac:dyDescent="0.3">
      <c r="A2059">
        <v>2484</v>
      </c>
      <c r="B2059" t="s">
        <v>7579</v>
      </c>
      <c r="C2059" t="s">
        <v>7580</v>
      </c>
      <c r="D2059" s="1">
        <v>44556</v>
      </c>
      <c r="E2059" s="1"/>
      <c r="F2059" t="s">
        <v>2402</v>
      </c>
      <c r="G2059" t="s">
        <v>7581</v>
      </c>
      <c r="H2059" t="s">
        <v>7582</v>
      </c>
      <c r="I2059" t="s">
        <v>133</v>
      </c>
      <c r="J2059" t="s">
        <v>32</v>
      </c>
      <c r="K2059" t="str">
        <f>IF(employee_data3[[#This Row],[EmployeeStatus]]="Active", "Active", "Attrition")</f>
        <v>Active</v>
      </c>
      <c r="L2059" t="s">
        <v>52</v>
      </c>
      <c r="M2059" t="s">
        <v>51</v>
      </c>
      <c r="N2059" t="s">
        <v>52</v>
      </c>
      <c r="O2059" t="s">
        <v>36</v>
      </c>
      <c r="P2059" t="s">
        <v>37</v>
      </c>
      <c r="Q2059" t="s">
        <v>170</v>
      </c>
      <c r="R2059" t="s">
        <v>90</v>
      </c>
      <c r="S2059" s="1">
        <v>17498</v>
      </c>
      <c r="T2059">
        <f>DATEDIF(employee_data3[[#This Row],[DOB]],DATE(2023, 1, 1), "Y")</f>
        <v>75</v>
      </c>
      <c r="U2059" t="str">
        <f>IF(employee_data3[[#This Row],[Age]]&lt;=25, "Remaja", IF(employee_data3[[#This Row],[Age]]&lt;=55, "Dewasa", "Lansia"))</f>
        <v>Lansia</v>
      </c>
      <c r="V2059" t="s">
        <v>40</v>
      </c>
      <c r="W2059" t="s">
        <v>83</v>
      </c>
      <c r="X2059" t="s">
        <v>55</v>
      </c>
      <c r="Y2059">
        <v>2045</v>
      </c>
      <c r="Z2059" t="s">
        <v>93</v>
      </c>
      <c r="AA2059" t="s">
        <v>75</v>
      </c>
      <c r="AB2059" t="s">
        <v>45</v>
      </c>
      <c r="AC2059">
        <v>4</v>
      </c>
      <c r="AD2059" s="11">
        <f>(employee_data3[[#This Row],[Current Employee Rating]]-AVERAGE(employee_data3[Current Employee Rating]))/STDEV(employee_data3[Current Employee Rating])</f>
        <v>1.0156859304379084</v>
      </c>
      <c r="AE2059" s="11" t="str">
        <f>IF(employee_data3[[#This Row],[Z Score]]&gt;3,"Yes","No")</f>
        <v>No</v>
      </c>
    </row>
    <row r="2060" spans="1:31" x14ac:dyDescent="0.3">
      <c r="A2060">
        <v>2485</v>
      </c>
      <c r="B2060" t="s">
        <v>7583</v>
      </c>
      <c r="C2060" t="s">
        <v>7584</v>
      </c>
      <c r="D2060" s="1">
        <v>43894</v>
      </c>
      <c r="E2060" s="1">
        <v>44447</v>
      </c>
      <c r="F2060" t="s">
        <v>2420</v>
      </c>
      <c r="G2060" t="s">
        <v>7585</v>
      </c>
      <c r="H2060" t="s">
        <v>7586</v>
      </c>
      <c r="I2060" t="s">
        <v>118</v>
      </c>
      <c r="J2060" t="s">
        <v>32</v>
      </c>
      <c r="K2060" t="str">
        <f>IF(employee_data3[[#This Row],[EmployeeStatus]]="Active", "Active", "Attrition")</f>
        <v>Active</v>
      </c>
      <c r="L2060" t="s">
        <v>52</v>
      </c>
      <c r="M2060" t="s">
        <v>64</v>
      </c>
      <c r="N2060" t="s">
        <v>52</v>
      </c>
      <c r="O2060" t="s">
        <v>140</v>
      </c>
      <c r="P2060" t="s">
        <v>7587</v>
      </c>
      <c r="Q2060" t="s">
        <v>2428</v>
      </c>
      <c r="R2060" t="s">
        <v>594</v>
      </c>
      <c r="S2060" s="1">
        <v>16735</v>
      </c>
      <c r="T2060">
        <f>DATEDIF(employee_data3[[#This Row],[DOB]],DATE(2023, 1, 1), "Y")</f>
        <v>77</v>
      </c>
      <c r="U2060" t="str">
        <f>IF(employee_data3[[#This Row],[Age]]&lt;=25, "Remaja", IF(employee_data3[[#This Row],[Age]]&lt;=55, "Dewasa", "Lansia"))</f>
        <v>Lansia</v>
      </c>
      <c r="V2060" t="s">
        <v>40</v>
      </c>
      <c r="W2060" t="s">
        <v>6</v>
      </c>
      <c r="X2060" t="s">
        <v>55</v>
      </c>
      <c r="Y2060">
        <v>2184</v>
      </c>
      <c r="Z2060" t="s">
        <v>43</v>
      </c>
      <c r="AA2060" t="s">
        <v>44</v>
      </c>
      <c r="AB2060" t="s">
        <v>45</v>
      </c>
      <c r="AC2060">
        <v>4</v>
      </c>
      <c r="AD2060" s="11">
        <f>(employee_data3[[#This Row],[Current Employee Rating]]-AVERAGE(employee_data3[Current Employee Rating]))/STDEV(employee_data3[Current Employee Rating])</f>
        <v>1.0156859304379084</v>
      </c>
      <c r="AE2060" s="11" t="str">
        <f>IF(employee_data3[[#This Row],[Z Score]]&gt;3,"Yes","No")</f>
        <v>No</v>
      </c>
    </row>
    <row r="2061" spans="1:31" x14ac:dyDescent="0.3">
      <c r="A2061">
        <v>2486</v>
      </c>
      <c r="B2061" t="s">
        <v>6028</v>
      </c>
      <c r="C2061" t="s">
        <v>1113</v>
      </c>
      <c r="D2061" s="1">
        <v>43954</v>
      </c>
      <c r="E2061" s="1"/>
      <c r="F2061" t="s">
        <v>6751</v>
      </c>
      <c r="G2061" t="s">
        <v>7588</v>
      </c>
      <c r="H2061" t="s">
        <v>7589</v>
      </c>
      <c r="I2061" t="s">
        <v>80</v>
      </c>
      <c r="J2061" t="s">
        <v>32</v>
      </c>
      <c r="K2061" t="str">
        <f>IF(employee_data3[[#This Row],[EmployeeStatus]]="Active", "Active", "Attrition")</f>
        <v>Active</v>
      </c>
      <c r="L2061" t="s">
        <v>52</v>
      </c>
      <c r="M2061" t="s">
        <v>51</v>
      </c>
      <c r="N2061" t="s">
        <v>35</v>
      </c>
      <c r="O2061" t="s">
        <v>36</v>
      </c>
      <c r="P2061" t="s">
        <v>37</v>
      </c>
      <c r="Q2061" t="s">
        <v>170</v>
      </c>
      <c r="R2061" t="s">
        <v>81</v>
      </c>
      <c r="S2061" s="1">
        <v>31283</v>
      </c>
      <c r="T2061">
        <f>DATEDIF(employee_data3[[#This Row],[DOB]],DATE(2023, 1, 1), "Y")</f>
        <v>37</v>
      </c>
      <c r="U2061" t="str">
        <f>IF(employee_data3[[#This Row],[Age]]&lt;=25, "Remaja", IF(employee_data3[[#This Row],[Age]]&lt;=55, "Dewasa", "Lansia"))</f>
        <v>Dewasa</v>
      </c>
      <c r="V2061" t="s">
        <v>40</v>
      </c>
      <c r="W2061" t="s">
        <v>178</v>
      </c>
      <c r="X2061" t="s">
        <v>55</v>
      </c>
      <c r="Y2061">
        <v>1915</v>
      </c>
      <c r="Z2061" t="s">
        <v>93</v>
      </c>
      <c r="AA2061" t="s">
        <v>84</v>
      </c>
      <c r="AB2061" t="s">
        <v>45</v>
      </c>
      <c r="AC2061">
        <v>5</v>
      </c>
      <c r="AD2061" s="11">
        <f>(employee_data3[[#This Row],[Current Employee Rating]]-AVERAGE(employee_data3[Current Employee Rating]))/STDEV(employee_data3[Current Employee Rating])</f>
        <v>2.0008323227152198</v>
      </c>
      <c r="AE2061" s="11" t="str">
        <f>IF(employee_data3[[#This Row],[Z Score]]&gt;3,"Yes","No")</f>
        <v>No</v>
      </c>
    </row>
    <row r="2062" spans="1:31" x14ac:dyDescent="0.3">
      <c r="A2062">
        <v>2487</v>
      </c>
      <c r="B2062" t="s">
        <v>6522</v>
      </c>
      <c r="C2062" t="s">
        <v>2809</v>
      </c>
      <c r="D2062" s="1">
        <v>43666</v>
      </c>
      <c r="E2062" s="1"/>
      <c r="F2062" t="s">
        <v>6751</v>
      </c>
      <c r="G2062" t="s">
        <v>7590</v>
      </c>
      <c r="H2062" t="s">
        <v>7591</v>
      </c>
      <c r="I2062" t="s">
        <v>168</v>
      </c>
      <c r="J2062" t="s">
        <v>32</v>
      </c>
      <c r="K2062" t="str">
        <f>IF(employee_data3[[#This Row],[EmployeeStatus]]="Active", "Active", "Attrition")</f>
        <v>Active</v>
      </c>
      <c r="L2062" t="s">
        <v>52</v>
      </c>
      <c r="M2062" t="s">
        <v>51</v>
      </c>
      <c r="N2062" t="s">
        <v>35</v>
      </c>
      <c r="O2062" t="s">
        <v>36</v>
      </c>
      <c r="P2062" t="s">
        <v>37</v>
      </c>
      <c r="Q2062" t="s">
        <v>170</v>
      </c>
      <c r="R2062" t="s">
        <v>148</v>
      </c>
      <c r="S2062" s="1">
        <v>28833</v>
      </c>
      <c r="T2062">
        <f>DATEDIF(employee_data3[[#This Row],[DOB]],DATE(2023, 1, 1), "Y")</f>
        <v>44</v>
      </c>
      <c r="U2062" t="str">
        <f>IF(employee_data3[[#This Row],[Age]]&lt;=25, "Remaja", IF(employee_data3[[#This Row],[Age]]&lt;=55, "Dewasa", "Lansia"))</f>
        <v>Dewasa</v>
      </c>
      <c r="V2062" t="s">
        <v>40</v>
      </c>
      <c r="W2062" t="s">
        <v>83</v>
      </c>
      <c r="X2062" t="s">
        <v>55</v>
      </c>
      <c r="Y2062">
        <v>86917</v>
      </c>
      <c r="Z2062" t="s">
        <v>43</v>
      </c>
      <c r="AA2062" t="s">
        <v>75</v>
      </c>
      <c r="AB2062" t="s">
        <v>45</v>
      </c>
      <c r="AC2062">
        <v>4</v>
      </c>
      <c r="AD2062" s="11">
        <f>(employee_data3[[#This Row],[Current Employee Rating]]-AVERAGE(employee_data3[Current Employee Rating]))/STDEV(employee_data3[Current Employee Rating])</f>
        <v>1.0156859304379084</v>
      </c>
      <c r="AE2062" s="11" t="str">
        <f>IF(employee_data3[[#This Row],[Z Score]]&gt;3,"Yes","No")</f>
        <v>No</v>
      </c>
    </row>
    <row r="2063" spans="1:31" x14ac:dyDescent="0.3">
      <c r="A2063">
        <v>2488</v>
      </c>
      <c r="B2063" t="s">
        <v>4486</v>
      </c>
      <c r="C2063" t="s">
        <v>7592</v>
      </c>
      <c r="D2063" s="1">
        <v>44707</v>
      </c>
      <c r="E2063" s="1">
        <v>44839</v>
      </c>
      <c r="F2063" t="s">
        <v>7566</v>
      </c>
      <c r="G2063" t="s">
        <v>7593</v>
      </c>
      <c r="H2063" t="s">
        <v>7594</v>
      </c>
      <c r="I2063" t="s">
        <v>62</v>
      </c>
      <c r="J2063" t="s">
        <v>32</v>
      </c>
      <c r="K2063" t="str">
        <f>IF(employee_data3[[#This Row],[EmployeeStatus]]="Active", "Active", "Attrition")</f>
        <v>Active</v>
      </c>
      <c r="L2063" t="s">
        <v>33</v>
      </c>
      <c r="M2063" t="s">
        <v>51</v>
      </c>
      <c r="N2063" t="s">
        <v>63</v>
      </c>
      <c r="O2063" t="s">
        <v>126</v>
      </c>
      <c r="P2063" t="s">
        <v>7595</v>
      </c>
      <c r="Q2063" t="s">
        <v>170</v>
      </c>
      <c r="R2063" t="s">
        <v>90</v>
      </c>
      <c r="S2063" s="1">
        <v>32539</v>
      </c>
      <c r="T2063">
        <f>DATEDIF(employee_data3[[#This Row],[DOB]],DATE(2023, 1, 1), "Y")</f>
        <v>33</v>
      </c>
      <c r="U2063" t="str">
        <f>IF(employee_data3[[#This Row],[Age]]&lt;=25, "Remaja", IF(employee_data3[[#This Row],[Age]]&lt;=55, "Dewasa", "Lansia"))</f>
        <v>Dewasa</v>
      </c>
      <c r="V2063" t="s">
        <v>40</v>
      </c>
      <c r="W2063" t="s">
        <v>281</v>
      </c>
      <c r="X2063" t="s">
        <v>55</v>
      </c>
      <c r="Y2063">
        <v>10930</v>
      </c>
      <c r="Z2063" t="s">
        <v>74</v>
      </c>
      <c r="AA2063" t="s">
        <v>84</v>
      </c>
      <c r="AB2063" t="s">
        <v>45</v>
      </c>
      <c r="AC2063">
        <v>1</v>
      </c>
      <c r="AD2063" s="11">
        <f>(employee_data3[[#This Row],[Current Employee Rating]]-AVERAGE(employee_data3[Current Employee Rating]))/STDEV(employee_data3[Current Employee Rating])</f>
        <v>-1.9397532463940264</v>
      </c>
      <c r="AE2063" s="11" t="str">
        <f>IF(employee_data3[[#This Row],[Z Score]]&gt;3,"Yes","No")</f>
        <v>No</v>
      </c>
    </row>
    <row r="2064" spans="1:31" x14ac:dyDescent="0.3">
      <c r="A2064">
        <v>2489</v>
      </c>
      <c r="B2064" t="s">
        <v>433</v>
      </c>
      <c r="C2064" t="s">
        <v>7596</v>
      </c>
      <c r="D2064" s="1">
        <v>44401</v>
      </c>
      <c r="E2064" s="1"/>
      <c r="F2064" t="s">
        <v>6979</v>
      </c>
      <c r="G2064" t="s">
        <v>7597</v>
      </c>
      <c r="H2064" t="s">
        <v>7598</v>
      </c>
      <c r="I2064" t="s">
        <v>118</v>
      </c>
      <c r="J2064" t="s">
        <v>32</v>
      </c>
      <c r="K2064" t="str">
        <f>IF(employee_data3[[#This Row],[EmployeeStatus]]="Active", "Active", "Attrition")</f>
        <v>Active</v>
      </c>
      <c r="L2064" t="s">
        <v>33</v>
      </c>
      <c r="M2064" t="s">
        <v>51</v>
      </c>
      <c r="N2064" t="s">
        <v>52</v>
      </c>
      <c r="O2064" t="s">
        <v>36</v>
      </c>
      <c r="P2064" t="s">
        <v>37</v>
      </c>
      <c r="Q2064" t="s">
        <v>170</v>
      </c>
      <c r="R2064" t="s">
        <v>90</v>
      </c>
      <c r="S2064" s="1">
        <v>19928</v>
      </c>
      <c r="T2064">
        <f>DATEDIF(employee_data3[[#This Row],[DOB]],DATE(2023, 1, 1), "Y")</f>
        <v>68</v>
      </c>
      <c r="U2064" t="str">
        <f>IF(employee_data3[[#This Row],[Age]]&lt;=25, "Remaja", IF(employee_data3[[#This Row],[Age]]&lt;=55, "Dewasa", "Lansia"))</f>
        <v>Lansia</v>
      </c>
      <c r="V2064" t="s">
        <v>40</v>
      </c>
      <c r="W2064" t="s">
        <v>103</v>
      </c>
      <c r="X2064" t="s">
        <v>55</v>
      </c>
      <c r="Y2064">
        <v>38550</v>
      </c>
      <c r="Z2064" t="s">
        <v>56</v>
      </c>
      <c r="AA2064" t="s">
        <v>75</v>
      </c>
      <c r="AB2064" t="s">
        <v>45</v>
      </c>
      <c r="AC2064">
        <v>5</v>
      </c>
      <c r="AD2064" s="11">
        <f>(employee_data3[[#This Row],[Current Employee Rating]]-AVERAGE(employee_data3[Current Employee Rating]))/STDEV(employee_data3[Current Employee Rating])</f>
        <v>2.0008323227152198</v>
      </c>
      <c r="AE2064" s="11" t="str">
        <f>IF(employee_data3[[#This Row],[Z Score]]&gt;3,"Yes","No")</f>
        <v>No</v>
      </c>
    </row>
    <row r="2065" spans="1:31" x14ac:dyDescent="0.3">
      <c r="A2065">
        <v>2490</v>
      </c>
      <c r="B2065" t="s">
        <v>3531</v>
      </c>
      <c r="C2065" t="s">
        <v>1536</v>
      </c>
      <c r="D2065" s="1">
        <v>44466</v>
      </c>
      <c r="E2065" s="1"/>
      <c r="F2065" t="s">
        <v>6985</v>
      </c>
      <c r="G2065" t="s">
        <v>7599</v>
      </c>
      <c r="H2065" t="s">
        <v>7600</v>
      </c>
      <c r="I2065" t="s">
        <v>139</v>
      </c>
      <c r="J2065" t="s">
        <v>32</v>
      </c>
      <c r="K2065" t="str">
        <f>IF(employee_data3[[#This Row],[EmployeeStatus]]="Active", "Active", "Attrition")</f>
        <v>Active</v>
      </c>
      <c r="L2065" t="s">
        <v>33</v>
      </c>
      <c r="M2065" t="s">
        <v>51</v>
      </c>
      <c r="N2065" t="s">
        <v>52</v>
      </c>
      <c r="O2065" t="s">
        <v>36</v>
      </c>
      <c r="P2065" t="s">
        <v>37</v>
      </c>
      <c r="Q2065" t="s">
        <v>170</v>
      </c>
      <c r="R2065" t="s">
        <v>81</v>
      </c>
      <c r="S2065" s="1">
        <v>19926</v>
      </c>
      <c r="T2065">
        <f>DATEDIF(employee_data3[[#This Row],[DOB]],DATE(2023, 1, 1), "Y")</f>
        <v>68</v>
      </c>
      <c r="U2065" t="str">
        <f>IF(employee_data3[[#This Row],[Age]]&lt;=25, "Remaja", IF(employee_data3[[#This Row],[Age]]&lt;=55, "Dewasa", "Lansia"))</f>
        <v>Lansia</v>
      </c>
      <c r="V2065" t="s">
        <v>40</v>
      </c>
      <c r="W2065" t="s">
        <v>83</v>
      </c>
      <c r="X2065" t="s">
        <v>55</v>
      </c>
      <c r="Y2065">
        <v>5891</v>
      </c>
      <c r="Z2065" t="s">
        <v>74</v>
      </c>
      <c r="AA2065" t="s">
        <v>44</v>
      </c>
      <c r="AB2065" t="s">
        <v>45</v>
      </c>
      <c r="AC2065">
        <v>4</v>
      </c>
      <c r="AD2065" s="11">
        <f>(employee_data3[[#This Row],[Current Employee Rating]]-AVERAGE(employee_data3[Current Employee Rating]))/STDEV(employee_data3[Current Employee Rating])</f>
        <v>1.0156859304379084</v>
      </c>
      <c r="AE2065" s="11" t="str">
        <f>IF(employee_data3[[#This Row],[Z Score]]&gt;3,"Yes","No")</f>
        <v>No</v>
      </c>
    </row>
    <row r="2066" spans="1:31" x14ac:dyDescent="0.3">
      <c r="A2066">
        <v>2491</v>
      </c>
      <c r="B2066" t="s">
        <v>4776</v>
      </c>
      <c r="C2066" t="s">
        <v>6781</v>
      </c>
      <c r="D2066" s="1">
        <v>43562</v>
      </c>
      <c r="E2066" s="1"/>
      <c r="F2066" t="s">
        <v>2424</v>
      </c>
      <c r="G2066" t="s">
        <v>7601</v>
      </c>
      <c r="H2066" t="s">
        <v>7602</v>
      </c>
      <c r="I2066" t="s">
        <v>89</v>
      </c>
      <c r="J2066" t="s">
        <v>32</v>
      </c>
      <c r="K2066" t="str">
        <f>IF(employee_data3[[#This Row],[EmployeeStatus]]="Active", "Active", "Attrition")</f>
        <v>Active</v>
      </c>
      <c r="L2066" t="s">
        <v>33</v>
      </c>
      <c r="M2066" t="s">
        <v>51</v>
      </c>
      <c r="N2066" t="s">
        <v>63</v>
      </c>
      <c r="O2066" t="s">
        <v>36</v>
      </c>
      <c r="P2066" t="s">
        <v>37</v>
      </c>
      <c r="Q2066" t="s">
        <v>2428</v>
      </c>
      <c r="R2066" t="s">
        <v>81</v>
      </c>
      <c r="S2066" s="1">
        <v>16220</v>
      </c>
      <c r="T2066">
        <f>DATEDIF(employee_data3[[#This Row],[DOB]],DATE(2023, 1, 1), "Y")</f>
        <v>78</v>
      </c>
      <c r="U2066" t="str">
        <f>IF(employee_data3[[#This Row],[Age]]&lt;=25, "Remaja", IF(employee_data3[[#This Row],[Age]]&lt;=55, "Dewasa", "Lansia"))</f>
        <v>Lansia</v>
      </c>
      <c r="V2066" t="s">
        <v>40</v>
      </c>
      <c r="W2066" t="s">
        <v>292</v>
      </c>
      <c r="X2066" t="s">
        <v>55</v>
      </c>
      <c r="Y2066">
        <v>16917</v>
      </c>
      <c r="Z2066" t="s">
        <v>93</v>
      </c>
      <c r="AA2066" t="s">
        <v>75</v>
      </c>
      <c r="AB2066" t="s">
        <v>45</v>
      </c>
      <c r="AC2066">
        <v>1</v>
      </c>
      <c r="AD2066" s="11">
        <f>(employee_data3[[#This Row],[Current Employee Rating]]-AVERAGE(employee_data3[Current Employee Rating]))/STDEV(employee_data3[Current Employee Rating])</f>
        <v>-1.9397532463940264</v>
      </c>
      <c r="AE2066" s="11" t="str">
        <f>IF(employee_data3[[#This Row],[Z Score]]&gt;3,"Yes","No")</f>
        <v>No</v>
      </c>
    </row>
    <row r="2067" spans="1:31" x14ac:dyDescent="0.3">
      <c r="A2067">
        <v>2492</v>
      </c>
      <c r="B2067" t="s">
        <v>7603</v>
      </c>
      <c r="C2067" t="s">
        <v>4859</v>
      </c>
      <c r="D2067" s="1">
        <v>43666</v>
      </c>
      <c r="E2067" s="1"/>
      <c r="F2067" t="s">
        <v>2424</v>
      </c>
      <c r="G2067" t="s">
        <v>7604</v>
      </c>
      <c r="H2067" t="s">
        <v>7605</v>
      </c>
      <c r="I2067" t="s">
        <v>31</v>
      </c>
      <c r="J2067" t="s">
        <v>32</v>
      </c>
      <c r="K2067" t="str">
        <f>IF(employee_data3[[#This Row],[EmployeeStatus]]="Active", "Active", "Attrition")</f>
        <v>Active</v>
      </c>
      <c r="L2067" t="s">
        <v>63</v>
      </c>
      <c r="M2067" t="s">
        <v>34</v>
      </c>
      <c r="N2067" t="s">
        <v>35</v>
      </c>
      <c r="O2067" t="s">
        <v>36</v>
      </c>
      <c r="P2067" t="s">
        <v>37</v>
      </c>
      <c r="Q2067" t="s">
        <v>2428</v>
      </c>
      <c r="R2067" t="s">
        <v>81</v>
      </c>
      <c r="S2067" s="1">
        <v>21158</v>
      </c>
      <c r="T2067">
        <f>DATEDIF(employee_data3[[#This Row],[DOB]],DATE(2023, 1, 1), "Y")</f>
        <v>65</v>
      </c>
      <c r="U2067" t="str">
        <f>IF(employee_data3[[#This Row],[Age]]&lt;=25, "Remaja", IF(employee_data3[[#This Row],[Age]]&lt;=55, "Dewasa", "Lansia"))</f>
        <v>Lansia</v>
      </c>
      <c r="V2067" t="s">
        <v>40</v>
      </c>
      <c r="W2067" t="s">
        <v>83</v>
      </c>
      <c r="X2067" t="s">
        <v>55</v>
      </c>
      <c r="Y2067">
        <v>34504</v>
      </c>
      <c r="Z2067" t="s">
        <v>43</v>
      </c>
      <c r="AA2067" t="s">
        <v>84</v>
      </c>
      <c r="AB2067" t="s">
        <v>45</v>
      </c>
      <c r="AC2067">
        <v>2</v>
      </c>
      <c r="AD2067" s="11">
        <f>(employee_data3[[#This Row],[Current Employee Rating]]-AVERAGE(employee_data3[Current Employee Rating]))/STDEV(employee_data3[Current Employee Rating])</f>
        <v>-0.95460685411671475</v>
      </c>
      <c r="AE2067" s="11" t="str">
        <f>IF(employee_data3[[#This Row],[Z Score]]&gt;3,"Yes","No")</f>
        <v>No</v>
      </c>
    </row>
    <row r="2068" spans="1:31" x14ac:dyDescent="0.3">
      <c r="A2068">
        <v>2493</v>
      </c>
      <c r="B2068" t="s">
        <v>4200</v>
      </c>
      <c r="C2068" t="s">
        <v>1086</v>
      </c>
      <c r="D2068" s="1">
        <v>44898</v>
      </c>
      <c r="E2068" s="1">
        <v>45106</v>
      </c>
      <c r="F2068" t="s">
        <v>2424</v>
      </c>
      <c r="G2068" t="s">
        <v>6958</v>
      </c>
      <c r="H2068" t="s">
        <v>7606</v>
      </c>
      <c r="I2068" t="s">
        <v>133</v>
      </c>
      <c r="J2068" t="s">
        <v>32</v>
      </c>
      <c r="K2068" t="str">
        <f>IF(employee_data3[[#This Row],[EmployeeStatus]]="Active", "Active", "Attrition")</f>
        <v>Active</v>
      </c>
      <c r="L2068" t="s">
        <v>33</v>
      </c>
      <c r="M2068" t="s">
        <v>34</v>
      </c>
      <c r="N2068" t="s">
        <v>63</v>
      </c>
      <c r="O2068" t="s">
        <v>140</v>
      </c>
      <c r="P2068" t="s">
        <v>7607</v>
      </c>
      <c r="Q2068" t="s">
        <v>2428</v>
      </c>
      <c r="R2068" t="s">
        <v>90</v>
      </c>
      <c r="S2068" s="1">
        <v>29722</v>
      </c>
      <c r="T2068">
        <f>DATEDIF(employee_data3[[#This Row],[DOB]],DATE(2023, 1, 1), "Y")</f>
        <v>41</v>
      </c>
      <c r="U2068" t="str">
        <f>IF(employee_data3[[#This Row],[Age]]&lt;=25, "Remaja", IF(employee_data3[[#This Row],[Age]]&lt;=55, "Dewasa", "Lansia"))</f>
        <v>Dewasa</v>
      </c>
      <c r="V2068" t="s">
        <v>40</v>
      </c>
      <c r="W2068" t="s">
        <v>193</v>
      </c>
      <c r="X2068" t="s">
        <v>55</v>
      </c>
      <c r="Y2068">
        <v>13337</v>
      </c>
      <c r="Z2068" t="s">
        <v>93</v>
      </c>
      <c r="AA2068" t="s">
        <v>104</v>
      </c>
      <c r="AB2068" t="s">
        <v>45</v>
      </c>
      <c r="AC2068">
        <v>4</v>
      </c>
      <c r="AD2068" s="11">
        <f>(employee_data3[[#This Row],[Current Employee Rating]]-AVERAGE(employee_data3[Current Employee Rating]))/STDEV(employee_data3[Current Employee Rating])</f>
        <v>1.0156859304379084</v>
      </c>
      <c r="AE2068" s="11" t="str">
        <f>IF(employee_data3[[#This Row],[Z Score]]&gt;3,"Yes","No")</f>
        <v>No</v>
      </c>
    </row>
    <row r="2069" spans="1:31" x14ac:dyDescent="0.3">
      <c r="A2069">
        <v>2494</v>
      </c>
      <c r="B2069" t="s">
        <v>923</v>
      </c>
      <c r="C2069" t="s">
        <v>7608</v>
      </c>
      <c r="D2069" s="1">
        <v>43925</v>
      </c>
      <c r="E2069" s="1">
        <v>44875</v>
      </c>
      <c r="F2069" t="s">
        <v>6751</v>
      </c>
      <c r="G2069" t="s">
        <v>7609</v>
      </c>
      <c r="H2069" t="s">
        <v>7610</v>
      </c>
      <c r="I2069" t="s">
        <v>139</v>
      </c>
      <c r="J2069" t="s">
        <v>32</v>
      </c>
      <c r="K2069" t="str">
        <f>IF(employee_data3[[#This Row],[EmployeeStatus]]="Active", "Active", "Attrition")</f>
        <v>Active</v>
      </c>
      <c r="L2069" t="s">
        <v>33</v>
      </c>
      <c r="M2069" t="s">
        <v>51</v>
      </c>
      <c r="N2069" t="s">
        <v>35</v>
      </c>
      <c r="O2069" t="s">
        <v>140</v>
      </c>
      <c r="P2069" t="s">
        <v>7611</v>
      </c>
      <c r="Q2069" t="s">
        <v>170</v>
      </c>
      <c r="R2069" t="s">
        <v>90</v>
      </c>
      <c r="S2069" s="1">
        <v>28706</v>
      </c>
      <c r="T2069">
        <f>DATEDIF(employee_data3[[#This Row],[DOB]],DATE(2023, 1, 1), "Y")</f>
        <v>44</v>
      </c>
      <c r="U2069" t="str">
        <f>IF(employee_data3[[#This Row],[Age]]&lt;=25, "Remaja", IF(employee_data3[[#This Row],[Age]]&lt;=55, "Dewasa", "Lansia"))</f>
        <v>Dewasa</v>
      </c>
      <c r="V2069" t="s">
        <v>40</v>
      </c>
      <c r="W2069" t="s">
        <v>83</v>
      </c>
      <c r="X2069" t="s">
        <v>55</v>
      </c>
      <c r="Y2069">
        <v>67346</v>
      </c>
      <c r="Z2069" t="s">
        <v>128</v>
      </c>
      <c r="AA2069" t="s">
        <v>84</v>
      </c>
      <c r="AB2069" t="s">
        <v>45</v>
      </c>
      <c r="AC2069">
        <v>4</v>
      </c>
      <c r="AD2069" s="11">
        <f>(employee_data3[[#This Row],[Current Employee Rating]]-AVERAGE(employee_data3[Current Employee Rating]))/STDEV(employee_data3[Current Employee Rating])</f>
        <v>1.0156859304379084</v>
      </c>
      <c r="AE2069" s="11" t="str">
        <f>IF(employee_data3[[#This Row],[Z Score]]&gt;3,"Yes","No")</f>
        <v>No</v>
      </c>
    </row>
    <row r="2070" spans="1:31" x14ac:dyDescent="0.3">
      <c r="A2070">
        <v>2495</v>
      </c>
      <c r="B2070" t="s">
        <v>2160</v>
      </c>
      <c r="C2070" t="s">
        <v>5730</v>
      </c>
      <c r="D2070" s="1">
        <v>43898</v>
      </c>
      <c r="E2070" s="1">
        <v>44983</v>
      </c>
      <c r="F2070" t="s">
        <v>7566</v>
      </c>
      <c r="G2070" t="s">
        <v>1067</v>
      </c>
      <c r="H2070" t="s">
        <v>7612</v>
      </c>
      <c r="I2070" t="s">
        <v>118</v>
      </c>
      <c r="J2070" t="s">
        <v>32</v>
      </c>
      <c r="K2070" t="str">
        <f>IF(employee_data3[[#This Row],[EmployeeStatus]]="Active", "Active", "Attrition")</f>
        <v>Active</v>
      </c>
      <c r="L2070" t="s">
        <v>33</v>
      </c>
      <c r="M2070" t="s">
        <v>64</v>
      </c>
      <c r="N2070" t="s">
        <v>52</v>
      </c>
      <c r="O2070" t="s">
        <v>126</v>
      </c>
      <c r="P2070" t="s">
        <v>7613</v>
      </c>
      <c r="Q2070" t="s">
        <v>170</v>
      </c>
      <c r="R2070" t="s">
        <v>231</v>
      </c>
      <c r="S2070" s="1">
        <v>25594</v>
      </c>
      <c r="T2070">
        <f>DATEDIF(employee_data3[[#This Row],[DOB]],DATE(2023, 1, 1), "Y")</f>
        <v>52</v>
      </c>
      <c r="U2070" t="str">
        <f>IF(employee_data3[[#This Row],[Age]]&lt;=25, "Remaja", IF(employee_data3[[#This Row],[Age]]&lt;=55, "Dewasa", "Lansia"))</f>
        <v>Dewasa</v>
      </c>
      <c r="V2070" t="s">
        <v>40</v>
      </c>
      <c r="W2070" t="s">
        <v>113</v>
      </c>
      <c r="X2070" t="s">
        <v>55</v>
      </c>
      <c r="Y2070">
        <v>71472</v>
      </c>
      <c r="Z2070" t="s">
        <v>93</v>
      </c>
      <c r="AA2070" t="s">
        <v>84</v>
      </c>
      <c r="AB2070" t="s">
        <v>45</v>
      </c>
      <c r="AC2070">
        <v>1</v>
      </c>
      <c r="AD2070" s="11">
        <f>(employee_data3[[#This Row],[Current Employee Rating]]-AVERAGE(employee_data3[Current Employee Rating]))/STDEV(employee_data3[Current Employee Rating])</f>
        <v>-1.9397532463940264</v>
      </c>
      <c r="AE2070" s="11" t="str">
        <f>IF(employee_data3[[#This Row],[Z Score]]&gt;3,"Yes","No")</f>
        <v>No</v>
      </c>
    </row>
    <row r="2071" spans="1:31" x14ac:dyDescent="0.3">
      <c r="A2071">
        <v>2496</v>
      </c>
      <c r="B2071" t="s">
        <v>5766</v>
      </c>
      <c r="C2071" t="s">
        <v>2289</v>
      </c>
      <c r="D2071" s="1">
        <v>44102</v>
      </c>
      <c r="E2071" s="1">
        <v>45012</v>
      </c>
      <c r="F2071" t="s">
        <v>6979</v>
      </c>
      <c r="G2071" t="s">
        <v>7614</v>
      </c>
      <c r="H2071" t="s">
        <v>7615</v>
      </c>
      <c r="I2071" t="s">
        <v>62</v>
      </c>
      <c r="J2071" t="s">
        <v>32</v>
      </c>
      <c r="K2071" t="str">
        <f>IF(employee_data3[[#This Row],[EmployeeStatus]]="Active", "Active", "Attrition")</f>
        <v>Active</v>
      </c>
      <c r="L2071" t="s">
        <v>52</v>
      </c>
      <c r="M2071" t="s">
        <v>64</v>
      </c>
      <c r="N2071" t="s">
        <v>35</v>
      </c>
      <c r="O2071" t="s">
        <v>140</v>
      </c>
      <c r="P2071" t="s">
        <v>7616</v>
      </c>
      <c r="Q2071" t="s">
        <v>170</v>
      </c>
      <c r="R2071" t="s">
        <v>794</v>
      </c>
      <c r="S2071" s="1">
        <v>22358</v>
      </c>
      <c r="T2071">
        <f>DATEDIF(employee_data3[[#This Row],[DOB]],DATE(2023, 1, 1), "Y")</f>
        <v>61</v>
      </c>
      <c r="U2071" t="str">
        <f>IF(employee_data3[[#This Row],[Age]]&lt;=25, "Remaja", IF(employee_data3[[#This Row],[Age]]&lt;=55, "Dewasa", "Lansia"))</f>
        <v>Lansia</v>
      </c>
      <c r="V2071" t="s">
        <v>40</v>
      </c>
      <c r="W2071" t="s">
        <v>216</v>
      </c>
      <c r="X2071" t="s">
        <v>55</v>
      </c>
      <c r="Y2071">
        <v>55912</v>
      </c>
      <c r="Z2071" t="s">
        <v>74</v>
      </c>
      <c r="AA2071" t="s">
        <v>75</v>
      </c>
      <c r="AB2071" t="s">
        <v>45</v>
      </c>
      <c r="AC2071">
        <v>2</v>
      </c>
      <c r="AD2071" s="11">
        <f>(employee_data3[[#This Row],[Current Employee Rating]]-AVERAGE(employee_data3[Current Employee Rating]))/STDEV(employee_data3[Current Employee Rating])</f>
        <v>-0.95460685411671475</v>
      </c>
      <c r="AE2071" s="11" t="str">
        <f>IF(employee_data3[[#This Row],[Z Score]]&gt;3,"Yes","No")</f>
        <v>No</v>
      </c>
    </row>
    <row r="2072" spans="1:31" x14ac:dyDescent="0.3">
      <c r="A2072">
        <v>2497</v>
      </c>
      <c r="B2072" t="s">
        <v>774</v>
      </c>
      <c r="C2072" t="s">
        <v>7617</v>
      </c>
      <c r="D2072" s="1">
        <v>44391</v>
      </c>
      <c r="E2072" s="1">
        <v>44782</v>
      </c>
      <c r="F2072" t="s">
        <v>6985</v>
      </c>
      <c r="G2072" t="s">
        <v>7618</v>
      </c>
      <c r="H2072" t="s">
        <v>7619</v>
      </c>
      <c r="I2072" t="s">
        <v>168</v>
      </c>
      <c r="J2072" t="s">
        <v>32</v>
      </c>
      <c r="K2072" t="str">
        <f>IF(employee_data3[[#This Row],[EmployeeStatus]]="Active", "Active", "Attrition")</f>
        <v>Active</v>
      </c>
      <c r="L2072" t="s">
        <v>63</v>
      </c>
      <c r="M2072" t="s">
        <v>34</v>
      </c>
      <c r="N2072" t="s">
        <v>35</v>
      </c>
      <c r="O2072" t="s">
        <v>175</v>
      </c>
      <c r="P2072" t="s">
        <v>7620</v>
      </c>
      <c r="Q2072" t="s">
        <v>170</v>
      </c>
      <c r="R2072" t="s">
        <v>90</v>
      </c>
      <c r="S2072" s="1">
        <v>20337</v>
      </c>
      <c r="T2072">
        <f>DATEDIF(employee_data3[[#This Row],[DOB]],DATE(2023, 1, 1), "Y")</f>
        <v>67</v>
      </c>
      <c r="U2072" t="str">
        <f>IF(employee_data3[[#This Row],[Age]]&lt;=25, "Remaja", IF(employee_data3[[#This Row],[Age]]&lt;=55, "Dewasa", "Lansia"))</f>
        <v>Lansia</v>
      </c>
      <c r="V2072" t="s">
        <v>40</v>
      </c>
      <c r="W2072" t="s">
        <v>103</v>
      </c>
      <c r="X2072" t="s">
        <v>55</v>
      </c>
      <c r="Y2072">
        <v>24639</v>
      </c>
      <c r="Z2072" t="s">
        <v>43</v>
      </c>
      <c r="AA2072" t="s">
        <v>75</v>
      </c>
      <c r="AB2072" t="s">
        <v>45</v>
      </c>
      <c r="AC2072">
        <v>4</v>
      </c>
      <c r="AD2072" s="11">
        <f>(employee_data3[[#This Row],[Current Employee Rating]]-AVERAGE(employee_data3[Current Employee Rating]))/STDEV(employee_data3[Current Employee Rating])</f>
        <v>1.0156859304379084</v>
      </c>
      <c r="AE2072" s="11" t="str">
        <f>IF(employee_data3[[#This Row],[Z Score]]&gt;3,"Yes","No")</f>
        <v>No</v>
      </c>
    </row>
    <row r="2073" spans="1:31" x14ac:dyDescent="0.3">
      <c r="A2073">
        <v>2498</v>
      </c>
      <c r="B2073" t="s">
        <v>7453</v>
      </c>
      <c r="C2073" t="s">
        <v>3780</v>
      </c>
      <c r="D2073" s="1">
        <v>43755</v>
      </c>
      <c r="E2073" s="1">
        <v>43911</v>
      </c>
      <c r="F2073" t="s">
        <v>4798</v>
      </c>
      <c r="G2073" t="s">
        <v>7621</v>
      </c>
      <c r="H2073" t="s">
        <v>7622</v>
      </c>
      <c r="I2073" t="s">
        <v>168</v>
      </c>
      <c r="J2073" t="s">
        <v>2300</v>
      </c>
      <c r="K2073" t="str">
        <f>IF(employee_data3[[#This Row],[EmployeeStatus]]="Active", "Active", "Attrition")</f>
        <v>Attrition</v>
      </c>
      <c r="L2073" t="s">
        <v>63</v>
      </c>
      <c r="M2073" t="s">
        <v>51</v>
      </c>
      <c r="N2073" t="s">
        <v>35</v>
      </c>
      <c r="O2073" t="s">
        <v>99</v>
      </c>
      <c r="P2073" t="s">
        <v>7623</v>
      </c>
      <c r="Q2073" t="s">
        <v>170</v>
      </c>
      <c r="R2073" t="s">
        <v>90</v>
      </c>
      <c r="S2073" s="1">
        <v>36411</v>
      </c>
      <c r="T2073">
        <f>DATEDIF(employee_data3[[#This Row],[DOB]],DATE(2023, 1, 1), "Y")</f>
        <v>23</v>
      </c>
      <c r="U2073" t="str">
        <f>IF(employee_data3[[#This Row],[Age]]&lt;=25, "Remaja", IF(employee_data3[[#This Row],[Age]]&lt;=55, "Dewasa", "Lansia"))</f>
        <v>Remaja</v>
      </c>
      <c r="V2073" t="s">
        <v>40</v>
      </c>
      <c r="W2073" t="s">
        <v>226</v>
      </c>
      <c r="X2073" t="s">
        <v>42</v>
      </c>
      <c r="Y2073">
        <v>44117</v>
      </c>
      <c r="Z2073" t="s">
        <v>128</v>
      </c>
      <c r="AA2073" t="s">
        <v>104</v>
      </c>
      <c r="AB2073" t="s">
        <v>45</v>
      </c>
      <c r="AC2073">
        <v>4</v>
      </c>
      <c r="AD2073" s="11">
        <f>(employee_data3[[#This Row],[Current Employee Rating]]-AVERAGE(employee_data3[Current Employee Rating]))/STDEV(employee_data3[Current Employee Rating])</f>
        <v>1.0156859304379084</v>
      </c>
      <c r="AE2073" s="11" t="str">
        <f>IF(employee_data3[[#This Row],[Z Score]]&gt;3,"Yes","No")</f>
        <v>No</v>
      </c>
    </row>
    <row r="2074" spans="1:31" x14ac:dyDescent="0.3">
      <c r="A2074">
        <v>2499</v>
      </c>
      <c r="B2074" t="s">
        <v>1536</v>
      </c>
      <c r="C2074" t="s">
        <v>574</v>
      </c>
      <c r="D2074" s="1">
        <v>45024</v>
      </c>
      <c r="E2074" s="1">
        <v>45086</v>
      </c>
      <c r="F2074" t="s">
        <v>2424</v>
      </c>
      <c r="G2074" t="s">
        <v>7624</v>
      </c>
      <c r="H2074" t="s">
        <v>7625</v>
      </c>
      <c r="I2074" t="s">
        <v>62</v>
      </c>
      <c r="J2074" t="s">
        <v>32</v>
      </c>
      <c r="K2074" t="str">
        <f>IF(employee_data3[[#This Row],[EmployeeStatus]]="Active", "Active", "Attrition")</f>
        <v>Active</v>
      </c>
      <c r="L2074" t="s">
        <v>33</v>
      </c>
      <c r="M2074" t="s">
        <v>64</v>
      </c>
      <c r="N2074" t="s">
        <v>63</v>
      </c>
      <c r="O2074" t="s">
        <v>126</v>
      </c>
      <c r="P2074" t="s">
        <v>7626</v>
      </c>
      <c r="Q2074" t="s">
        <v>2428</v>
      </c>
      <c r="R2074" t="s">
        <v>177</v>
      </c>
      <c r="S2074" s="1">
        <v>32755</v>
      </c>
      <c r="T2074">
        <f>DATEDIF(employee_data3[[#This Row],[DOB]],DATE(2023, 1, 1), "Y")</f>
        <v>33</v>
      </c>
      <c r="U2074" t="str">
        <f>IF(employee_data3[[#This Row],[Age]]&lt;=25, "Remaja", IF(employee_data3[[#This Row],[Age]]&lt;=55, "Dewasa", "Lansia"))</f>
        <v>Dewasa</v>
      </c>
      <c r="V2074" t="s">
        <v>40</v>
      </c>
      <c r="W2074" t="s">
        <v>243</v>
      </c>
      <c r="X2074" t="s">
        <v>55</v>
      </c>
      <c r="Y2074">
        <v>32650</v>
      </c>
      <c r="Z2074" t="s">
        <v>128</v>
      </c>
      <c r="AA2074" t="s">
        <v>84</v>
      </c>
      <c r="AB2074" t="s">
        <v>45</v>
      </c>
      <c r="AC2074">
        <v>4</v>
      </c>
      <c r="AD2074" s="11">
        <f>(employee_data3[[#This Row],[Current Employee Rating]]-AVERAGE(employee_data3[Current Employee Rating]))/STDEV(employee_data3[Current Employee Rating])</f>
        <v>1.0156859304379084</v>
      </c>
      <c r="AE2074" s="11" t="str">
        <f>IF(employee_data3[[#This Row],[Z Score]]&gt;3,"Yes","No")</f>
        <v>No</v>
      </c>
    </row>
    <row r="2075" spans="1:31" x14ac:dyDescent="0.3">
      <c r="A2075">
        <v>2500</v>
      </c>
      <c r="B2075" t="s">
        <v>5273</v>
      </c>
      <c r="C2075" t="s">
        <v>2644</v>
      </c>
      <c r="D2075" s="1">
        <v>43671</v>
      </c>
      <c r="E2075" s="1"/>
      <c r="F2075" t="s">
        <v>2424</v>
      </c>
      <c r="G2075" t="s">
        <v>7627</v>
      </c>
      <c r="H2075" t="s">
        <v>7628</v>
      </c>
      <c r="I2075" t="s">
        <v>89</v>
      </c>
      <c r="J2075" t="s">
        <v>32</v>
      </c>
      <c r="K2075" t="str">
        <f>IF(employee_data3[[#This Row],[EmployeeStatus]]="Active", "Active", "Attrition")</f>
        <v>Active</v>
      </c>
      <c r="L2075" t="s">
        <v>63</v>
      </c>
      <c r="M2075" t="s">
        <v>34</v>
      </c>
      <c r="N2075" t="s">
        <v>52</v>
      </c>
      <c r="O2075" t="s">
        <v>36</v>
      </c>
      <c r="P2075" t="s">
        <v>37</v>
      </c>
      <c r="Q2075" t="s">
        <v>2428</v>
      </c>
      <c r="R2075" t="s">
        <v>90</v>
      </c>
      <c r="S2075" s="1">
        <v>17701</v>
      </c>
      <c r="T2075">
        <f>DATEDIF(employee_data3[[#This Row],[DOB]],DATE(2023, 1, 1), "Y")</f>
        <v>74</v>
      </c>
      <c r="U2075" t="str">
        <f>IF(employee_data3[[#This Row],[Age]]&lt;=25, "Remaja", IF(employee_data3[[#This Row],[Age]]&lt;=55, "Dewasa", "Lansia"))</f>
        <v>Lansia</v>
      </c>
      <c r="V2075" t="s">
        <v>40</v>
      </c>
      <c r="W2075" t="s">
        <v>83</v>
      </c>
      <c r="X2075" t="s">
        <v>55</v>
      </c>
      <c r="Y2075">
        <v>27273</v>
      </c>
      <c r="Z2075" t="s">
        <v>56</v>
      </c>
      <c r="AA2075" t="s">
        <v>84</v>
      </c>
      <c r="AB2075" t="s">
        <v>45</v>
      </c>
      <c r="AC2075">
        <v>2</v>
      </c>
      <c r="AD2075" s="11">
        <f>(employee_data3[[#This Row],[Current Employee Rating]]-AVERAGE(employee_data3[Current Employee Rating]))/STDEV(employee_data3[Current Employee Rating])</f>
        <v>-0.95460685411671475</v>
      </c>
      <c r="AE2075" s="11" t="str">
        <f>IF(employee_data3[[#This Row],[Z Score]]&gt;3,"Yes","No")</f>
        <v>No</v>
      </c>
    </row>
    <row r="2076" spans="1:31" x14ac:dyDescent="0.3">
      <c r="A2076">
        <v>2501</v>
      </c>
      <c r="B2076" t="s">
        <v>7629</v>
      </c>
      <c r="C2076" t="s">
        <v>1702</v>
      </c>
      <c r="D2076" s="1">
        <v>44920</v>
      </c>
      <c r="E2076" s="1"/>
      <c r="F2076" t="s">
        <v>2424</v>
      </c>
      <c r="G2076" t="s">
        <v>7630</v>
      </c>
      <c r="H2076" t="s">
        <v>7631</v>
      </c>
      <c r="I2076" t="s">
        <v>31</v>
      </c>
      <c r="J2076" t="s">
        <v>32</v>
      </c>
      <c r="K2076" t="str">
        <f>IF(employee_data3[[#This Row],[EmployeeStatus]]="Active", "Active", "Attrition")</f>
        <v>Active</v>
      </c>
      <c r="L2076" t="s">
        <v>63</v>
      </c>
      <c r="M2076" t="s">
        <v>51</v>
      </c>
      <c r="N2076" t="s">
        <v>35</v>
      </c>
      <c r="O2076" t="s">
        <v>36</v>
      </c>
      <c r="P2076" t="s">
        <v>37</v>
      </c>
      <c r="Q2076" t="s">
        <v>2428</v>
      </c>
      <c r="R2076" t="s">
        <v>39</v>
      </c>
      <c r="S2076" s="1">
        <v>19279</v>
      </c>
      <c r="T2076">
        <f>DATEDIF(employee_data3[[#This Row],[DOB]],DATE(2023, 1, 1), "Y")</f>
        <v>70</v>
      </c>
      <c r="U2076" t="str">
        <f>IF(employee_data3[[#This Row],[Age]]&lt;=25, "Remaja", IF(employee_data3[[#This Row],[Age]]&lt;=55, "Dewasa", "Lansia"))</f>
        <v>Lansia</v>
      </c>
      <c r="V2076" t="s">
        <v>40</v>
      </c>
      <c r="W2076" t="s">
        <v>243</v>
      </c>
      <c r="X2076" t="s">
        <v>55</v>
      </c>
      <c r="Y2076">
        <v>89368</v>
      </c>
      <c r="Z2076" t="s">
        <v>93</v>
      </c>
      <c r="AA2076" t="s">
        <v>104</v>
      </c>
      <c r="AB2076" t="s">
        <v>45</v>
      </c>
      <c r="AC2076">
        <v>2</v>
      </c>
      <c r="AD2076" s="11">
        <f>(employee_data3[[#This Row],[Current Employee Rating]]-AVERAGE(employee_data3[Current Employee Rating]))/STDEV(employee_data3[Current Employee Rating])</f>
        <v>-0.95460685411671475</v>
      </c>
      <c r="AE2076" s="11" t="str">
        <f>IF(employee_data3[[#This Row],[Z Score]]&gt;3,"Yes","No")</f>
        <v>No</v>
      </c>
    </row>
    <row r="2077" spans="1:31" x14ac:dyDescent="0.3">
      <c r="A2077">
        <v>2502</v>
      </c>
      <c r="B2077" t="s">
        <v>338</v>
      </c>
      <c r="C2077" t="s">
        <v>1969</v>
      </c>
      <c r="D2077" s="1">
        <v>43492</v>
      </c>
      <c r="E2077" s="1"/>
      <c r="F2077" t="s">
        <v>2424</v>
      </c>
      <c r="G2077" t="s">
        <v>7632</v>
      </c>
      <c r="H2077" t="s">
        <v>7633</v>
      </c>
      <c r="I2077" t="s">
        <v>133</v>
      </c>
      <c r="J2077" t="s">
        <v>32</v>
      </c>
      <c r="K2077" t="str">
        <f>IF(employee_data3[[#This Row],[EmployeeStatus]]="Active", "Active", "Attrition")</f>
        <v>Active</v>
      </c>
      <c r="L2077" t="s">
        <v>52</v>
      </c>
      <c r="M2077" t="s">
        <v>34</v>
      </c>
      <c r="N2077" t="s">
        <v>35</v>
      </c>
      <c r="O2077" t="s">
        <v>36</v>
      </c>
      <c r="P2077" t="s">
        <v>37</v>
      </c>
      <c r="Q2077" t="s">
        <v>2428</v>
      </c>
      <c r="R2077" t="s">
        <v>305</v>
      </c>
      <c r="S2077" s="1">
        <v>36317</v>
      </c>
      <c r="T2077">
        <f>DATEDIF(employee_data3[[#This Row],[DOB]],DATE(2023, 1, 1), "Y")</f>
        <v>23</v>
      </c>
      <c r="U2077" t="str">
        <f>IF(employee_data3[[#This Row],[Age]]&lt;=25, "Remaja", IF(employee_data3[[#This Row],[Age]]&lt;=55, "Dewasa", "Lansia"))</f>
        <v>Remaja</v>
      </c>
      <c r="V2077" t="s">
        <v>40</v>
      </c>
      <c r="W2077" t="s">
        <v>6</v>
      </c>
      <c r="X2077" t="s">
        <v>55</v>
      </c>
      <c r="Y2077">
        <v>25819</v>
      </c>
      <c r="Z2077" t="s">
        <v>43</v>
      </c>
      <c r="AA2077" t="s">
        <v>104</v>
      </c>
      <c r="AB2077" t="s">
        <v>45</v>
      </c>
      <c r="AC2077">
        <v>2</v>
      </c>
      <c r="AD2077" s="11">
        <f>(employee_data3[[#This Row],[Current Employee Rating]]-AVERAGE(employee_data3[Current Employee Rating]))/STDEV(employee_data3[Current Employee Rating])</f>
        <v>-0.95460685411671475</v>
      </c>
      <c r="AE2077" s="11" t="str">
        <f>IF(employee_data3[[#This Row],[Z Score]]&gt;3,"Yes","No")</f>
        <v>No</v>
      </c>
    </row>
    <row r="2078" spans="1:31" x14ac:dyDescent="0.3">
      <c r="A2078">
        <v>2503</v>
      </c>
      <c r="B2078" t="s">
        <v>942</v>
      </c>
      <c r="C2078" t="s">
        <v>1418</v>
      </c>
      <c r="D2078" s="1">
        <v>44556</v>
      </c>
      <c r="E2078" s="1">
        <v>44590</v>
      </c>
      <c r="F2078" t="s">
        <v>6751</v>
      </c>
      <c r="G2078" t="s">
        <v>7634</v>
      </c>
      <c r="H2078" t="s">
        <v>7635</v>
      </c>
      <c r="I2078" t="s">
        <v>62</v>
      </c>
      <c r="J2078" t="s">
        <v>32</v>
      </c>
      <c r="K2078" t="str">
        <f>IF(employee_data3[[#This Row],[EmployeeStatus]]="Active", "Active", "Attrition")</f>
        <v>Active</v>
      </c>
      <c r="L2078" t="s">
        <v>33</v>
      </c>
      <c r="M2078" t="s">
        <v>34</v>
      </c>
      <c r="N2078" t="s">
        <v>35</v>
      </c>
      <c r="O2078" t="s">
        <v>175</v>
      </c>
      <c r="P2078" t="s">
        <v>7636</v>
      </c>
      <c r="Q2078" t="s">
        <v>170</v>
      </c>
      <c r="R2078" t="s">
        <v>81</v>
      </c>
      <c r="S2078" s="1">
        <v>18255</v>
      </c>
      <c r="T2078">
        <f>DATEDIF(employee_data3[[#This Row],[DOB]],DATE(2023, 1, 1), "Y")</f>
        <v>73</v>
      </c>
      <c r="U2078" t="str">
        <f>IF(employee_data3[[#This Row],[Age]]&lt;=25, "Remaja", IF(employee_data3[[#This Row],[Age]]&lt;=55, "Dewasa", "Lansia"))</f>
        <v>Lansia</v>
      </c>
      <c r="V2078" t="s">
        <v>40</v>
      </c>
      <c r="W2078" t="s">
        <v>73</v>
      </c>
      <c r="X2078" t="s">
        <v>55</v>
      </c>
      <c r="Y2078">
        <v>6113</v>
      </c>
      <c r="Z2078" t="s">
        <v>43</v>
      </c>
      <c r="AA2078" t="s">
        <v>84</v>
      </c>
      <c r="AB2078" t="s">
        <v>45</v>
      </c>
      <c r="AC2078">
        <v>5</v>
      </c>
      <c r="AD2078" s="11">
        <f>(employee_data3[[#This Row],[Current Employee Rating]]-AVERAGE(employee_data3[Current Employee Rating]))/STDEV(employee_data3[Current Employee Rating])</f>
        <v>2.0008323227152198</v>
      </c>
      <c r="AE2078" s="11" t="str">
        <f>IF(employee_data3[[#This Row],[Z Score]]&gt;3,"Yes","No")</f>
        <v>No</v>
      </c>
    </row>
    <row r="2079" spans="1:31" x14ac:dyDescent="0.3">
      <c r="A2079">
        <v>2504</v>
      </c>
      <c r="B2079" t="s">
        <v>2204</v>
      </c>
      <c r="C2079" t="s">
        <v>1215</v>
      </c>
      <c r="D2079" s="1">
        <v>44938</v>
      </c>
      <c r="E2079" s="1"/>
      <c r="F2079" t="s">
        <v>7566</v>
      </c>
      <c r="G2079" t="s">
        <v>7637</v>
      </c>
      <c r="H2079" t="s">
        <v>7638</v>
      </c>
      <c r="I2079" t="s">
        <v>89</v>
      </c>
      <c r="J2079" t="s">
        <v>32</v>
      </c>
      <c r="K2079" t="str">
        <f>IF(employee_data3[[#This Row],[EmployeeStatus]]="Active", "Active", "Attrition")</f>
        <v>Active</v>
      </c>
      <c r="L2079" t="s">
        <v>63</v>
      </c>
      <c r="M2079" t="s">
        <v>51</v>
      </c>
      <c r="N2079" t="s">
        <v>52</v>
      </c>
      <c r="O2079" t="s">
        <v>36</v>
      </c>
      <c r="P2079" t="s">
        <v>37</v>
      </c>
      <c r="Q2079" t="s">
        <v>170</v>
      </c>
      <c r="R2079" t="s">
        <v>111</v>
      </c>
      <c r="S2079" s="1">
        <v>27806</v>
      </c>
      <c r="T2079">
        <f>DATEDIF(employee_data3[[#This Row],[DOB]],DATE(2023, 1, 1), "Y")</f>
        <v>46</v>
      </c>
      <c r="U2079" t="str">
        <f>IF(employee_data3[[#This Row],[Age]]&lt;=25, "Remaja", IF(employee_data3[[#This Row],[Age]]&lt;=55, "Dewasa", "Lansia"))</f>
        <v>Dewasa</v>
      </c>
      <c r="V2079" t="s">
        <v>40</v>
      </c>
      <c r="W2079" t="s">
        <v>113</v>
      </c>
      <c r="X2079" t="s">
        <v>55</v>
      </c>
      <c r="Y2079">
        <v>60048</v>
      </c>
      <c r="Z2079" t="s">
        <v>93</v>
      </c>
      <c r="AA2079" t="s">
        <v>75</v>
      </c>
      <c r="AB2079" t="s">
        <v>45</v>
      </c>
      <c r="AC2079">
        <v>4</v>
      </c>
      <c r="AD2079" s="11">
        <f>(employee_data3[[#This Row],[Current Employee Rating]]-AVERAGE(employee_data3[Current Employee Rating]))/STDEV(employee_data3[Current Employee Rating])</f>
        <v>1.0156859304379084</v>
      </c>
      <c r="AE2079" s="11" t="str">
        <f>IF(employee_data3[[#This Row],[Z Score]]&gt;3,"Yes","No")</f>
        <v>No</v>
      </c>
    </row>
    <row r="2080" spans="1:31" x14ac:dyDescent="0.3">
      <c r="A2080">
        <v>2505</v>
      </c>
      <c r="B2080" t="s">
        <v>7381</v>
      </c>
      <c r="C2080" t="s">
        <v>7136</v>
      </c>
      <c r="D2080" s="1">
        <v>43648</v>
      </c>
      <c r="E2080" s="1"/>
      <c r="F2080" t="s">
        <v>6979</v>
      </c>
      <c r="G2080" t="s">
        <v>7639</v>
      </c>
      <c r="H2080" t="s">
        <v>7640</v>
      </c>
      <c r="I2080" t="s">
        <v>31</v>
      </c>
      <c r="J2080" t="s">
        <v>32</v>
      </c>
      <c r="K2080" t="str">
        <f>IF(employee_data3[[#This Row],[EmployeeStatus]]="Active", "Active", "Attrition")</f>
        <v>Active</v>
      </c>
      <c r="L2080" t="s">
        <v>33</v>
      </c>
      <c r="M2080" t="s">
        <v>64</v>
      </c>
      <c r="N2080" t="s">
        <v>35</v>
      </c>
      <c r="O2080" t="s">
        <v>36</v>
      </c>
      <c r="P2080" t="s">
        <v>37</v>
      </c>
      <c r="Q2080" t="s">
        <v>170</v>
      </c>
      <c r="R2080" t="s">
        <v>148</v>
      </c>
      <c r="S2080" s="1">
        <v>32264</v>
      </c>
      <c r="T2080">
        <f>DATEDIF(employee_data3[[#This Row],[DOB]],DATE(2023, 1, 1), "Y")</f>
        <v>34</v>
      </c>
      <c r="U2080" t="str">
        <f>IF(employee_data3[[#This Row],[Age]]&lt;=25, "Remaja", IF(employee_data3[[#This Row],[Age]]&lt;=55, "Dewasa", "Lansia"))</f>
        <v>Dewasa</v>
      </c>
      <c r="V2080" t="s">
        <v>40</v>
      </c>
      <c r="W2080" t="s">
        <v>2143</v>
      </c>
      <c r="X2080" t="s">
        <v>55</v>
      </c>
      <c r="Y2080">
        <v>23929</v>
      </c>
      <c r="Z2080" t="s">
        <v>128</v>
      </c>
      <c r="AA2080" t="s">
        <v>75</v>
      </c>
      <c r="AB2080" t="s">
        <v>45</v>
      </c>
      <c r="AC2080">
        <v>1</v>
      </c>
      <c r="AD2080" s="11">
        <f>(employee_data3[[#This Row],[Current Employee Rating]]-AVERAGE(employee_data3[Current Employee Rating]))/STDEV(employee_data3[Current Employee Rating])</f>
        <v>-1.9397532463940264</v>
      </c>
      <c r="AE2080" s="11" t="str">
        <f>IF(employee_data3[[#This Row],[Z Score]]&gt;3,"Yes","No")</f>
        <v>No</v>
      </c>
    </row>
    <row r="2081" spans="1:31" x14ac:dyDescent="0.3">
      <c r="A2081">
        <v>2506</v>
      </c>
      <c r="B2081" t="s">
        <v>7641</v>
      </c>
      <c r="C2081" t="s">
        <v>4036</v>
      </c>
      <c r="D2081" s="1">
        <v>44742</v>
      </c>
      <c r="E2081" s="1"/>
      <c r="F2081" t="s">
        <v>6985</v>
      </c>
      <c r="G2081" t="s">
        <v>7642</v>
      </c>
      <c r="H2081" t="s">
        <v>7643</v>
      </c>
      <c r="I2081" t="s">
        <v>133</v>
      </c>
      <c r="J2081" t="s">
        <v>32</v>
      </c>
      <c r="K2081" t="str">
        <f>IF(employee_data3[[#This Row],[EmployeeStatus]]="Active", "Active", "Attrition")</f>
        <v>Active</v>
      </c>
      <c r="L2081" t="s">
        <v>63</v>
      </c>
      <c r="M2081" t="s">
        <v>34</v>
      </c>
      <c r="N2081" t="s">
        <v>63</v>
      </c>
      <c r="O2081" t="s">
        <v>36</v>
      </c>
      <c r="P2081" t="s">
        <v>37</v>
      </c>
      <c r="Q2081" t="s">
        <v>170</v>
      </c>
      <c r="R2081" t="s">
        <v>90</v>
      </c>
      <c r="S2081" s="1">
        <v>17360</v>
      </c>
      <c r="T2081">
        <f>DATEDIF(employee_data3[[#This Row],[DOB]],DATE(2023, 1, 1), "Y")</f>
        <v>75</v>
      </c>
      <c r="U2081" t="str">
        <f>IF(employee_data3[[#This Row],[Age]]&lt;=25, "Remaja", IF(employee_data3[[#This Row],[Age]]&lt;=55, "Dewasa", "Lansia"))</f>
        <v>Lansia</v>
      </c>
      <c r="V2081" t="s">
        <v>40</v>
      </c>
      <c r="W2081" t="s">
        <v>352</v>
      </c>
      <c r="X2081" t="s">
        <v>55</v>
      </c>
      <c r="Y2081">
        <v>76072</v>
      </c>
      <c r="Z2081" t="s">
        <v>43</v>
      </c>
      <c r="AA2081" t="s">
        <v>75</v>
      </c>
      <c r="AB2081" t="s">
        <v>45</v>
      </c>
      <c r="AC2081">
        <v>5</v>
      </c>
      <c r="AD2081" s="11">
        <f>(employee_data3[[#This Row],[Current Employee Rating]]-AVERAGE(employee_data3[Current Employee Rating]))/STDEV(employee_data3[Current Employee Rating])</f>
        <v>2.0008323227152198</v>
      </c>
      <c r="AE2081" s="11" t="str">
        <f>IF(employee_data3[[#This Row],[Z Score]]&gt;3,"Yes","No")</f>
        <v>No</v>
      </c>
    </row>
    <row r="2082" spans="1:31" x14ac:dyDescent="0.3">
      <c r="A2082">
        <v>2507</v>
      </c>
      <c r="B2082" t="s">
        <v>3650</v>
      </c>
      <c r="C2082" t="s">
        <v>2178</v>
      </c>
      <c r="D2082" s="1">
        <v>44931</v>
      </c>
      <c r="E2082" s="1">
        <v>44940</v>
      </c>
      <c r="F2082" t="s">
        <v>4798</v>
      </c>
      <c r="G2082" t="s">
        <v>7276</v>
      </c>
      <c r="H2082" t="s">
        <v>7644</v>
      </c>
      <c r="I2082" t="s">
        <v>31</v>
      </c>
      <c r="J2082" t="s">
        <v>2300</v>
      </c>
      <c r="K2082" t="str">
        <f>IF(employee_data3[[#This Row],[EmployeeStatus]]="Active", "Active", "Attrition")</f>
        <v>Attrition</v>
      </c>
      <c r="L2082" t="s">
        <v>52</v>
      </c>
      <c r="M2082" t="s">
        <v>64</v>
      </c>
      <c r="N2082" t="s">
        <v>35</v>
      </c>
      <c r="O2082" t="s">
        <v>126</v>
      </c>
      <c r="P2082" t="s">
        <v>7645</v>
      </c>
      <c r="Q2082" t="s">
        <v>170</v>
      </c>
      <c r="R2082" t="s">
        <v>53</v>
      </c>
      <c r="S2082" s="1">
        <v>31296</v>
      </c>
      <c r="T2082">
        <f>DATEDIF(employee_data3[[#This Row],[DOB]],DATE(2023, 1, 1), "Y")</f>
        <v>37</v>
      </c>
      <c r="U2082" t="str">
        <f>IF(employee_data3[[#This Row],[Age]]&lt;=25, "Remaja", IF(employee_data3[[#This Row],[Age]]&lt;=55, "Dewasa", "Lansia"))</f>
        <v>Dewasa</v>
      </c>
      <c r="V2082" t="s">
        <v>40</v>
      </c>
      <c r="W2082" t="s">
        <v>226</v>
      </c>
      <c r="X2082" t="s">
        <v>42</v>
      </c>
      <c r="Y2082">
        <v>93702</v>
      </c>
      <c r="Z2082" t="s">
        <v>43</v>
      </c>
      <c r="AA2082" t="s">
        <v>75</v>
      </c>
      <c r="AB2082" t="s">
        <v>45</v>
      </c>
      <c r="AC2082">
        <v>5</v>
      </c>
      <c r="AD2082" s="11">
        <f>(employee_data3[[#This Row],[Current Employee Rating]]-AVERAGE(employee_data3[Current Employee Rating]))/STDEV(employee_data3[Current Employee Rating])</f>
        <v>2.0008323227152198</v>
      </c>
      <c r="AE2082" s="11" t="str">
        <f>IF(employee_data3[[#This Row],[Z Score]]&gt;3,"Yes","No")</f>
        <v>No</v>
      </c>
    </row>
    <row r="2083" spans="1:31" x14ac:dyDescent="0.3">
      <c r="A2083">
        <v>2508</v>
      </c>
      <c r="B2083" t="s">
        <v>5766</v>
      </c>
      <c r="C2083" t="s">
        <v>4519</v>
      </c>
      <c r="D2083" s="1">
        <v>43422</v>
      </c>
      <c r="E2083" s="1"/>
      <c r="F2083" t="s">
        <v>4798</v>
      </c>
      <c r="G2083" t="s">
        <v>7646</v>
      </c>
      <c r="H2083" t="s">
        <v>7647</v>
      </c>
      <c r="I2083" t="s">
        <v>133</v>
      </c>
      <c r="J2083" t="s">
        <v>32</v>
      </c>
      <c r="K2083" t="str">
        <f>IF(employee_data3[[#This Row],[EmployeeStatus]]="Active", "Active", "Attrition")</f>
        <v>Active</v>
      </c>
      <c r="L2083" t="s">
        <v>63</v>
      </c>
      <c r="M2083" t="s">
        <v>51</v>
      </c>
      <c r="N2083" t="s">
        <v>52</v>
      </c>
      <c r="O2083" t="s">
        <v>36</v>
      </c>
      <c r="P2083" t="s">
        <v>37</v>
      </c>
      <c r="Q2083" t="s">
        <v>170</v>
      </c>
      <c r="R2083" t="s">
        <v>90</v>
      </c>
      <c r="S2083" s="1">
        <v>26470</v>
      </c>
      <c r="T2083">
        <f>DATEDIF(employee_data3[[#This Row],[DOB]],DATE(2023, 1, 1), "Y")</f>
        <v>50</v>
      </c>
      <c r="U2083" t="str">
        <f>IF(employee_data3[[#This Row],[Age]]&lt;=25, "Remaja", IF(employee_data3[[#This Row],[Age]]&lt;=55, "Dewasa", "Lansia"))</f>
        <v>Dewasa</v>
      </c>
      <c r="V2083" t="s">
        <v>40</v>
      </c>
      <c r="W2083" t="s">
        <v>103</v>
      </c>
      <c r="X2083" t="s">
        <v>55</v>
      </c>
      <c r="Y2083">
        <v>96865</v>
      </c>
      <c r="Z2083" t="s">
        <v>74</v>
      </c>
      <c r="AA2083" t="s">
        <v>75</v>
      </c>
      <c r="AB2083" t="s">
        <v>45</v>
      </c>
      <c r="AC2083">
        <v>5</v>
      </c>
      <c r="AD2083" s="11">
        <f>(employee_data3[[#This Row],[Current Employee Rating]]-AVERAGE(employee_data3[Current Employee Rating]))/STDEV(employee_data3[Current Employee Rating])</f>
        <v>2.0008323227152198</v>
      </c>
      <c r="AE2083" s="11" t="str">
        <f>IF(employee_data3[[#This Row],[Z Score]]&gt;3,"Yes","No")</f>
        <v>No</v>
      </c>
    </row>
    <row r="2084" spans="1:31" x14ac:dyDescent="0.3">
      <c r="A2084">
        <v>2509</v>
      </c>
      <c r="B2084" t="s">
        <v>3231</v>
      </c>
      <c r="C2084" t="s">
        <v>3960</v>
      </c>
      <c r="D2084" s="1">
        <v>44095</v>
      </c>
      <c r="E2084" s="1">
        <v>44485</v>
      </c>
      <c r="F2084" t="s">
        <v>2424</v>
      </c>
      <c r="G2084" t="s">
        <v>7648</v>
      </c>
      <c r="H2084" t="s">
        <v>7649</v>
      </c>
      <c r="I2084" t="s">
        <v>50</v>
      </c>
      <c r="J2084" t="s">
        <v>32</v>
      </c>
      <c r="K2084" t="str">
        <f>IF(employee_data3[[#This Row],[EmployeeStatus]]="Active", "Active", "Attrition")</f>
        <v>Active</v>
      </c>
      <c r="L2084" t="s">
        <v>52</v>
      </c>
      <c r="M2084" t="s">
        <v>34</v>
      </c>
      <c r="N2084" t="s">
        <v>63</v>
      </c>
      <c r="O2084" t="s">
        <v>99</v>
      </c>
      <c r="P2084" t="s">
        <v>7650</v>
      </c>
      <c r="Q2084" t="s">
        <v>2428</v>
      </c>
      <c r="R2084" t="s">
        <v>936</v>
      </c>
      <c r="S2084" s="1">
        <v>35873</v>
      </c>
      <c r="T2084">
        <f>DATEDIF(employee_data3[[#This Row],[DOB]],DATE(2023, 1, 1), "Y")</f>
        <v>24</v>
      </c>
      <c r="U2084" t="str">
        <f>IF(employee_data3[[#This Row],[Age]]&lt;=25, "Remaja", IF(employee_data3[[#This Row],[Age]]&lt;=55, "Dewasa", "Lansia"))</f>
        <v>Remaja</v>
      </c>
      <c r="V2084" t="s">
        <v>40</v>
      </c>
      <c r="W2084" t="s">
        <v>113</v>
      </c>
      <c r="X2084" t="s">
        <v>42</v>
      </c>
      <c r="Y2084">
        <v>68690</v>
      </c>
      <c r="Z2084" t="s">
        <v>56</v>
      </c>
      <c r="AA2084" t="s">
        <v>84</v>
      </c>
      <c r="AB2084" t="s">
        <v>45</v>
      </c>
      <c r="AC2084">
        <v>2</v>
      </c>
      <c r="AD2084" s="11">
        <f>(employee_data3[[#This Row],[Current Employee Rating]]-AVERAGE(employee_data3[Current Employee Rating]))/STDEV(employee_data3[Current Employee Rating])</f>
        <v>-0.95460685411671475</v>
      </c>
      <c r="AE2084" s="11" t="str">
        <f>IF(employee_data3[[#This Row],[Z Score]]&gt;3,"Yes","No")</f>
        <v>No</v>
      </c>
    </row>
    <row r="2085" spans="1:31" x14ac:dyDescent="0.3">
      <c r="A2085">
        <v>2510</v>
      </c>
      <c r="B2085" t="s">
        <v>5862</v>
      </c>
      <c r="C2085" t="s">
        <v>7651</v>
      </c>
      <c r="D2085" s="1">
        <v>43794</v>
      </c>
      <c r="E2085" s="1">
        <v>44981</v>
      </c>
      <c r="F2085" t="s">
        <v>2424</v>
      </c>
      <c r="G2085" t="s">
        <v>7652</v>
      </c>
      <c r="H2085" t="s">
        <v>7653</v>
      </c>
      <c r="I2085" t="s">
        <v>139</v>
      </c>
      <c r="J2085" t="s">
        <v>32</v>
      </c>
      <c r="K2085" t="str">
        <f>IF(employee_data3[[#This Row],[EmployeeStatus]]="Active", "Active", "Attrition")</f>
        <v>Active</v>
      </c>
      <c r="L2085" t="s">
        <v>33</v>
      </c>
      <c r="M2085" t="s">
        <v>34</v>
      </c>
      <c r="N2085" t="s">
        <v>35</v>
      </c>
      <c r="O2085" t="s">
        <v>140</v>
      </c>
      <c r="P2085" t="s">
        <v>7654</v>
      </c>
      <c r="Q2085" t="s">
        <v>2428</v>
      </c>
      <c r="R2085" t="s">
        <v>53</v>
      </c>
      <c r="S2085" s="1">
        <v>32226</v>
      </c>
      <c r="T2085">
        <f>DATEDIF(employee_data3[[#This Row],[DOB]],DATE(2023, 1, 1), "Y")</f>
        <v>34</v>
      </c>
      <c r="U2085" t="str">
        <f>IF(employee_data3[[#This Row],[Age]]&lt;=25, "Remaja", IF(employee_data3[[#This Row],[Age]]&lt;=55, "Dewasa", "Lansia"))</f>
        <v>Dewasa</v>
      </c>
      <c r="V2085" t="s">
        <v>40</v>
      </c>
      <c r="W2085" t="s">
        <v>163</v>
      </c>
      <c r="X2085" t="s">
        <v>55</v>
      </c>
      <c r="Y2085">
        <v>87866</v>
      </c>
      <c r="Z2085" t="s">
        <v>128</v>
      </c>
      <c r="AA2085" t="s">
        <v>75</v>
      </c>
      <c r="AB2085" t="s">
        <v>45</v>
      </c>
      <c r="AC2085">
        <v>1</v>
      </c>
      <c r="AD2085" s="11">
        <f>(employee_data3[[#This Row],[Current Employee Rating]]-AVERAGE(employee_data3[Current Employee Rating]))/STDEV(employee_data3[Current Employee Rating])</f>
        <v>-1.9397532463940264</v>
      </c>
      <c r="AE2085" s="11" t="str">
        <f>IF(employee_data3[[#This Row],[Z Score]]&gt;3,"Yes","No")</f>
        <v>No</v>
      </c>
    </row>
    <row r="2086" spans="1:31" x14ac:dyDescent="0.3">
      <c r="A2086">
        <v>2511</v>
      </c>
      <c r="B2086" t="s">
        <v>4506</v>
      </c>
      <c r="C2086" t="s">
        <v>7655</v>
      </c>
      <c r="D2086" s="1">
        <v>44232</v>
      </c>
      <c r="E2086" s="1">
        <v>44969</v>
      </c>
      <c r="F2086" t="s">
        <v>2424</v>
      </c>
      <c r="G2086" t="s">
        <v>7656</v>
      </c>
      <c r="H2086" t="s">
        <v>7657</v>
      </c>
      <c r="I2086" t="s">
        <v>118</v>
      </c>
      <c r="J2086" t="s">
        <v>32</v>
      </c>
      <c r="K2086" t="str">
        <f>IF(employee_data3[[#This Row],[EmployeeStatus]]="Active", "Active", "Attrition")</f>
        <v>Active</v>
      </c>
      <c r="L2086" t="s">
        <v>63</v>
      </c>
      <c r="M2086" t="s">
        <v>34</v>
      </c>
      <c r="N2086" t="s">
        <v>52</v>
      </c>
      <c r="O2086" t="s">
        <v>99</v>
      </c>
      <c r="P2086" t="s">
        <v>7658</v>
      </c>
      <c r="Q2086" t="s">
        <v>2428</v>
      </c>
      <c r="R2086" t="s">
        <v>111</v>
      </c>
      <c r="S2086" s="1">
        <v>17163</v>
      </c>
      <c r="T2086">
        <f>DATEDIF(employee_data3[[#This Row],[DOB]],DATE(2023, 1, 1), "Y")</f>
        <v>76</v>
      </c>
      <c r="U2086" t="str">
        <f>IF(employee_data3[[#This Row],[Age]]&lt;=25, "Remaja", IF(employee_data3[[#This Row],[Age]]&lt;=55, "Dewasa", "Lansia"))</f>
        <v>Lansia</v>
      </c>
      <c r="V2086" t="s">
        <v>40</v>
      </c>
      <c r="W2086" t="s">
        <v>103</v>
      </c>
      <c r="X2086" t="s">
        <v>55</v>
      </c>
      <c r="Y2086">
        <v>9299</v>
      </c>
      <c r="Z2086" t="s">
        <v>128</v>
      </c>
      <c r="AA2086" t="s">
        <v>75</v>
      </c>
      <c r="AB2086" t="s">
        <v>45</v>
      </c>
      <c r="AC2086">
        <v>4</v>
      </c>
      <c r="AD2086" s="11">
        <f>(employee_data3[[#This Row],[Current Employee Rating]]-AVERAGE(employee_data3[Current Employee Rating]))/STDEV(employee_data3[Current Employee Rating])</f>
        <v>1.0156859304379084</v>
      </c>
      <c r="AE2086" s="11" t="str">
        <f>IF(employee_data3[[#This Row],[Z Score]]&gt;3,"Yes","No")</f>
        <v>No</v>
      </c>
    </row>
    <row r="2087" spans="1:31" x14ac:dyDescent="0.3">
      <c r="A2087">
        <v>2512</v>
      </c>
      <c r="B2087" t="s">
        <v>3640</v>
      </c>
      <c r="C2087" t="s">
        <v>710</v>
      </c>
      <c r="D2087" s="1">
        <v>45032</v>
      </c>
      <c r="E2087" s="1">
        <v>45071</v>
      </c>
      <c r="F2087" t="s">
        <v>2424</v>
      </c>
      <c r="G2087" t="s">
        <v>7659</v>
      </c>
      <c r="H2087" t="s">
        <v>7660</v>
      </c>
      <c r="I2087" t="s">
        <v>62</v>
      </c>
      <c r="J2087" t="s">
        <v>32</v>
      </c>
      <c r="K2087" t="str">
        <f>IF(employee_data3[[#This Row],[EmployeeStatus]]="Active", "Active", "Attrition")</f>
        <v>Active</v>
      </c>
      <c r="L2087" t="s">
        <v>52</v>
      </c>
      <c r="M2087" t="s">
        <v>64</v>
      </c>
      <c r="N2087" t="s">
        <v>35</v>
      </c>
      <c r="O2087" t="s">
        <v>140</v>
      </c>
      <c r="P2087" t="s">
        <v>7661</v>
      </c>
      <c r="Q2087" t="s">
        <v>2428</v>
      </c>
      <c r="R2087" t="s">
        <v>90</v>
      </c>
      <c r="S2087" s="1">
        <v>24537</v>
      </c>
      <c r="T2087">
        <f>DATEDIF(employee_data3[[#This Row],[DOB]],DATE(2023, 1, 1), "Y")</f>
        <v>55</v>
      </c>
      <c r="U2087" t="str">
        <f>IF(employee_data3[[#This Row],[Age]]&lt;=25, "Remaja", IF(employee_data3[[#This Row],[Age]]&lt;=55, "Dewasa", "Lansia"))</f>
        <v>Dewasa</v>
      </c>
      <c r="V2087" t="s">
        <v>40</v>
      </c>
      <c r="W2087" t="s">
        <v>83</v>
      </c>
      <c r="X2087" t="s">
        <v>55</v>
      </c>
      <c r="Y2087">
        <v>25059</v>
      </c>
      <c r="Z2087" t="s">
        <v>56</v>
      </c>
      <c r="AA2087" t="s">
        <v>44</v>
      </c>
      <c r="AB2087" t="s">
        <v>45</v>
      </c>
      <c r="AC2087">
        <v>4</v>
      </c>
      <c r="AD2087" s="11">
        <f>(employee_data3[[#This Row],[Current Employee Rating]]-AVERAGE(employee_data3[Current Employee Rating]))/STDEV(employee_data3[Current Employee Rating])</f>
        <v>1.0156859304379084</v>
      </c>
      <c r="AE2087" s="11" t="str">
        <f>IF(employee_data3[[#This Row],[Z Score]]&gt;3,"Yes","No")</f>
        <v>No</v>
      </c>
    </row>
    <row r="2088" spans="1:31" x14ac:dyDescent="0.3">
      <c r="A2088">
        <v>2513</v>
      </c>
      <c r="B2088" t="s">
        <v>7662</v>
      </c>
      <c r="C2088" t="s">
        <v>511</v>
      </c>
      <c r="D2088" s="1">
        <v>44427</v>
      </c>
      <c r="E2088" s="1">
        <v>44608</v>
      </c>
      <c r="F2088" t="s">
        <v>6751</v>
      </c>
      <c r="G2088" t="s">
        <v>7663</v>
      </c>
      <c r="H2088" t="s">
        <v>7664</v>
      </c>
      <c r="I2088" t="s">
        <v>168</v>
      </c>
      <c r="J2088" t="s">
        <v>32</v>
      </c>
      <c r="K2088" t="str">
        <f>IF(employee_data3[[#This Row],[EmployeeStatus]]="Active", "Active", "Attrition")</f>
        <v>Active</v>
      </c>
      <c r="L2088" t="s">
        <v>63</v>
      </c>
      <c r="M2088" t="s">
        <v>51</v>
      </c>
      <c r="N2088" t="s">
        <v>63</v>
      </c>
      <c r="O2088" t="s">
        <v>99</v>
      </c>
      <c r="P2088" t="s">
        <v>7665</v>
      </c>
      <c r="Q2088" t="s">
        <v>170</v>
      </c>
      <c r="R2088" t="s">
        <v>101</v>
      </c>
      <c r="S2088" s="1">
        <v>15267</v>
      </c>
      <c r="T2088">
        <f>DATEDIF(employee_data3[[#This Row],[DOB]],DATE(2023, 1, 1), "Y")</f>
        <v>81</v>
      </c>
      <c r="U2088" t="str">
        <f>IF(employee_data3[[#This Row],[Age]]&lt;=25, "Remaja", IF(employee_data3[[#This Row],[Age]]&lt;=55, "Dewasa", "Lansia"))</f>
        <v>Lansia</v>
      </c>
      <c r="V2088" t="s">
        <v>40</v>
      </c>
      <c r="W2088" t="s">
        <v>113</v>
      </c>
      <c r="X2088" t="s">
        <v>55</v>
      </c>
      <c r="Y2088">
        <v>6272</v>
      </c>
      <c r="Z2088" t="s">
        <v>128</v>
      </c>
      <c r="AA2088" t="s">
        <v>104</v>
      </c>
      <c r="AB2088" t="s">
        <v>45</v>
      </c>
      <c r="AC2088">
        <v>2</v>
      </c>
      <c r="AD2088" s="11">
        <f>(employee_data3[[#This Row],[Current Employee Rating]]-AVERAGE(employee_data3[Current Employee Rating]))/STDEV(employee_data3[Current Employee Rating])</f>
        <v>-0.95460685411671475</v>
      </c>
      <c r="AE2088" s="11" t="str">
        <f>IF(employee_data3[[#This Row],[Z Score]]&gt;3,"Yes","No")</f>
        <v>No</v>
      </c>
    </row>
    <row r="2089" spans="1:31" x14ac:dyDescent="0.3">
      <c r="A2089">
        <v>2514</v>
      </c>
      <c r="B2089" t="s">
        <v>7666</v>
      </c>
      <c r="C2089" t="s">
        <v>5730</v>
      </c>
      <c r="D2089" s="1">
        <v>44575</v>
      </c>
      <c r="E2089" s="1"/>
      <c r="F2089" t="s">
        <v>7566</v>
      </c>
      <c r="G2089" t="s">
        <v>7667</v>
      </c>
      <c r="H2089" t="s">
        <v>7668</v>
      </c>
      <c r="I2089" t="s">
        <v>62</v>
      </c>
      <c r="J2089" t="s">
        <v>32</v>
      </c>
      <c r="K2089" t="str">
        <f>IF(employee_data3[[#This Row],[EmployeeStatus]]="Active", "Active", "Attrition")</f>
        <v>Active</v>
      </c>
      <c r="L2089" t="s">
        <v>52</v>
      </c>
      <c r="M2089" t="s">
        <v>51</v>
      </c>
      <c r="N2089" t="s">
        <v>63</v>
      </c>
      <c r="O2089" t="s">
        <v>36</v>
      </c>
      <c r="P2089" t="s">
        <v>37</v>
      </c>
      <c r="Q2089" t="s">
        <v>170</v>
      </c>
      <c r="R2089" t="s">
        <v>111</v>
      </c>
      <c r="S2089" s="1">
        <v>21072</v>
      </c>
      <c r="T2089">
        <f>DATEDIF(employee_data3[[#This Row],[DOB]],DATE(2023, 1, 1), "Y")</f>
        <v>65</v>
      </c>
      <c r="U2089" t="str">
        <f>IF(employee_data3[[#This Row],[Age]]&lt;=25, "Remaja", IF(employee_data3[[#This Row],[Age]]&lt;=55, "Dewasa", "Lansia"))</f>
        <v>Lansia</v>
      </c>
      <c r="V2089" t="s">
        <v>40</v>
      </c>
      <c r="W2089" t="s">
        <v>113</v>
      </c>
      <c r="X2089" t="s">
        <v>55</v>
      </c>
      <c r="Y2089">
        <v>28525</v>
      </c>
      <c r="Z2089" t="s">
        <v>43</v>
      </c>
      <c r="AA2089" t="s">
        <v>75</v>
      </c>
      <c r="AB2089" t="s">
        <v>45</v>
      </c>
      <c r="AC2089">
        <v>1</v>
      </c>
      <c r="AD2089" s="11">
        <f>(employee_data3[[#This Row],[Current Employee Rating]]-AVERAGE(employee_data3[Current Employee Rating]))/STDEV(employee_data3[Current Employee Rating])</f>
        <v>-1.9397532463940264</v>
      </c>
      <c r="AE2089" s="11" t="str">
        <f>IF(employee_data3[[#This Row],[Z Score]]&gt;3,"Yes","No")</f>
        <v>No</v>
      </c>
    </row>
    <row r="2090" spans="1:31" x14ac:dyDescent="0.3">
      <c r="A2090">
        <v>2515</v>
      </c>
      <c r="B2090" t="s">
        <v>1768</v>
      </c>
      <c r="C2090" t="s">
        <v>4616</v>
      </c>
      <c r="D2090" s="1">
        <v>43354</v>
      </c>
      <c r="E2090" s="1"/>
      <c r="F2090" t="s">
        <v>6979</v>
      </c>
      <c r="G2090" t="s">
        <v>7669</v>
      </c>
      <c r="H2090" t="s">
        <v>7670</v>
      </c>
      <c r="I2090" t="s">
        <v>118</v>
      </c>
      <c r="J2090" t="s">
        <v>32</v>
      </c>
      <c r="K2090" t="str">
        <f>IF(employee_data3[[#This Row],[EmployeeStatus]]="Active", "Active", "Attrition")</f>
        <v>Active</v>
      </c>
      <c r="L2090" t="s">
        <v>33</v>
      </c>
      <c r="M2090" t="s">
        <v>51</v>
      </c>
      <c r="N2090" t="s">
        <v>63</v>
      </c>
      <c r="O2090" t="s">
        <v>36</v>
      </c>
      <c r="P2090" t="s">
        <v>37</v>
      </c>
      <c r="Q2090" t="s">
        <v>170</v>
      </c>
      <c r="R2090" t="s">
        <v>66</v>
      </c>
      <c r="S2090" s="1">
        <v>35226</v>
      </c>
      <c r="T2090">
        <f>DATEDIF(employee_data3[[#This Row],[DOB]],DATE(2023, 1, 1), "Y")</f>
        <v>26</v>
      </c>
      <c r="U2090" t="str">
        <f>IF(employee_data3[[#This Row],[Age]]&lt;=25, "Remaja", IF(employee_data3[[#This Row],[Age]]&lt;=55, "Dewasa", "Lansia"))</f>
        <v>Dewasa</v>
      </c>
      <c r="V2090" t="s">
        <v>40</v>
      </c>
      <c r="W2090" t="s">
        <v>395</v>
      </c>
      <c r="X2090" t="s">
        <v>55</v>
      </c>
      <c r="Y2090">
        <v>88143</v>
      </c>
      <c r="Z2090" t="s">
        <v>56</v>
      </c>
      <c r="AA2090" t="s">
        <v>75</v>
      </c>
      <c r="AB2090" t="s">
        <v>45</v>
      </c>
      <c r="AC2090">
        <v>4</v>
      </c>
      <c r="AD2090" s="11">
        <f>(employee_data3[[#This Row],[Current Employee Rating]]-AVERAGE(employee_data3[Current Employee Rating]))/STDEV(employee_data3[Current Employee Rating])</f>
        <v>1.0156859304379084</v>
      </c>
      <c r="AE2090" s="11" t="str">
        <f>IF(employee_data3[[#This Row],[Z Score]]&gt;3,"Yes","No")</f>
        <v>No</v>
      </c>
    </row>
    <row r="2091" spans="1:31" x14ac:dyDescent="0.3">
      <c r="A2091">
        <v>2516</v>
      </c>
      <c r="B2091" t="s">
        <v>942</v>
      </c>
      <c r="C2091" t="s">
        <v>1161</v>
      </c>
      <c r="D2091" s="1">
        <v>44610</v>
      </c>
      <c r="E2091" s="1"/>
      <c r="F2091" t="s">
        <v>6985</v>
      </c>
      <c r="G2091" t="s">
        <v>7671</v>
      </c>
      <c r="H2091" t="s">
        <v>7672</v>
      </c>
      <c r="I2091" t="s">
        <v>139</v>
      </c>
      <c r="J2091" t="s">
        <v>32</v>
      </c>
      <c r="K2091" t="str">
        <f>IF(employee_data3[[#This Row],[EmployeeStatus]]="Active", "Active", "Attrition")</f>
        <v>Active</v>
      </c>
      <c r="L2091" t="s">
        <v>63</v>
      </c>
      <c r="M2091" t="s">
        <v>34</v>
      </c>
      <c r="N2091" t="s">
        <v>35</v>
      </c>
      <c r="O2091" t="s">
        <v>36</v>
      </c>
      <c r="P2091" t="s">
        <v>37</v>
      </c>
      <c r="Q2091" t="s">
        <v>170</v>
      </c>
      <c r="R2091" t="s">
        <v>90</v>
      </c>
      <c r="S2091" s="1">
        <v>32714</v>
      </c>
      <c r="T2091">
        <f>DATEDIF(employee_data3[[#This Row],[DOB]],DATE(2023, 1, 1), "Y")</f>
        <v>33</v>
      </c>
      <c r="U2091" t="str">
        <f>IF(employee_data3[[#This Row],[Age]]&lt;=25, "Remaja", IF(employee_data3[[#This Row],[Age]]&lt;=55, "Dewasa", "Lansia"))</f>
        <v>Dewasa</v>
      </c>
      <c r="V2091" t="s">
        <v>40</v>
      </c>
      <c r="W2091" t="s">
        <v>83</v>
      </c>
      <c r="X2091" t="s">
        <v>55</v>
      </c>
      <c r="Y2091">
        <v>41482</v>
      </c>
      <c r="Z2091" t="s">
        <v>56</v>
      </c>
      <c r="AA2091" t="s">
        <v>44</v>
      </c>
      <c r="AB2091" t="s">
        <v>45</v>
      </c>
      <c r="AC2091">
        <v>5</v>
      </c>
      <c r="AD2091" s="11">
        <f>(employee_data3[[#This Row],[Current Employee Rating]]-AVERAGE(employee_data3[Current Employee Rating]))/STDEV(employee_data3[Current Employee Rating])</f>
        <v>2.0008323227152198</v>
      </c>
      <c r="AE2091" s="11" t="str">
        <f>IF(employee_data3[[#This Row],[Z Score]]&gt;3,"Yes","No")</f>
        <v>No</v>
      </c>
    </row>
    <row r="2092" spans="1:31" x14ac:dyDescent="0.3">
      <c r="A2092">
        <v>2517</v>
      </c>
      <c r="B2092" t="s">
        <v>7673</v>
      </c>
      <c r="C2092" t="s">
        <v>6366</v>
      </c>
      <c r="D2092" s="1">
        <v>43800</v>
      </c>
      <c r="E2092" s="1">
        <v>44951</v>
      </c>
      <c r="F2092" t="s">
        <v>4798</v>
      </c>
      <c r="G2092" t="s">
        <v>7674</v>
      </c>
      <c r="H2092" t="s">
        <v>7675</v>
      </c>
      <c r="I2092" t="s">
        <v>31</v>
      </c>
      <c r="J2092" t="s">
        <v>32</v>
      </c>
      <c r="K2092" t="str">
        <f>IF(employee_data3[[#This Row],[EmployeeStatus]]="Active", "Active", "Attrition")</f>
        <v>Active</v>
      </c>
      <c r="L2092" t="s">
        <v>63</v>
      </c>
      <c r="M2092" t="s">
        <v>51</v>
      </c>
      <c r="N2092" t="s">
        <v>63</v>
      </c>
      <c r="O2092" t="s">
        <v>140</v>
      </c>
      <c r="P2092" t="s">
        <v>7676</v>
      </c>
      <c r="Q2092" t="s">
        <v>170</v>
      </c>
      <c r="R2092" t="s">
        <v>53</v>
      </c>
      <c r="S2092" s="1">
        <v>23052</v>
      </c>
      <c r="T2092">
        <f>DATEDIF(employee_data3[[#This Row],[DOB]],DATE(2023, 1, 1), "Y")</f>
        <v>59</v>
      </c>
      <c r="U2092" t="str">
        <f>IF(employee_data3[[#This Row],[Age]]&lt;=25, "Remaja", IF(employee_data3[[#This Row],[Age]]&lt;=55, "Dewasa", "Lansia"))</f>
        <v>Lansia</v>
      </c>
      <c r="V2092" t="s">
        <v>40</v>
      </c>
      <c r="W2092" t="s">
        <v>83</v>
      </c>
      <c r="X2092" t="s">
        <v>55</v>
      </c>
      <c r="Y2092">
        <v>20916</v>
      </c>
      <c r="Z2092" t="s">
        <v>128</v>
      </c>
      <c r="AA2092" t="s">
        <v>75</v>
      </c>
      <c r="AB2092" t="s">
        <v>45</v>
      </c>
      <c r="AC2092">
        <v>2</v>
      </c>
      <c r="AD2092" s="11">
        <f>(employee_data3[[#This Row],[Current Employee Rating]]-AVERAGE(employee_data3[Current Employee Rating]))/STDEV(employee_data3[Current Employee Rating])</f>
        <v>-0.95460685411671475</v>
      </c>
      <c r="AE2092" s="11" t="str">
        <f>IF(employee_data3[[#This Row],[Z Score]]&gt;3,"Yes","No")</f>
        <v>No</v>
      </c>
    </row>
    <row r="2093" spans="1:31" x14ac:dyDescent="0.3">
      <c r="A2093">
        <v>2518</v>
      </c>
      <c r="B2093" t="s">
        <v>7677</v>
      </c>
      <c r="C2093" t="s">
        <v>3660</v>
      </c>
      <c r="D2093" s="1">
        <v>44255</v>
      </c>
      <c r="E2093" s="1">
        <v>44773</v>
      </c>
      <c r="F2093" t="s">
        <v>4798</v>
      </c>
      <c r="G2093" t="s">
        <v>7678</v>
      </c>
      <c r="H2093" t="s">
        <v>7679</v>
      </c>
      <c r="I2093" t="s">
        <v>133</v>
      </c>
      <c r="J2093" t="s">
        <v>32</v>
      </c>
      <c r="K2093" t="str">
        <f>IF(employee_data3[[#This Row],[EmployeeStatus]]="Active", "Active", "Attrition")</f>
        <v>Active</v>
      </c>
      <c r="L2093" t="s">
        <v>63</v>
      </c>
      <c r="M2093" t="s">
        <v>51</v>
      </c>
      <c r="N2093" t="s">
        <v>63</v>
      </c>
      <c r="O2093" t="s">
        <v>175</v>
      </c>
      <c r="P2093" t="s">
        <v>7680</v>
      </c>
      <c r="Q2093" t="s">
        <v>170</v>
      </c>
      <c r="R2093" t="s">
        <v>305</v>
      </c>
      <c r="S2093" s="1">
        <v>23371</v>
      </c>
      <c r="T2093">
        <f>DATEDIF(employee_data3[[#This Row],[DOB]],DATE(2023, 1, 1), "Y")</f>
        <v>59</v>
      </c>
      <c r="U2093" t="str">
        <f>IF(employee_data3[[#This Row],[Age]]&lt;=25, "Remaja", IF(employee_data3[[#This Row],[Age]]&lt;=55, "Dewasa", "Lansia"))</f>
        <v>Lansia</v>
      </c>
      <c r="V2093" t="s">
        <v>40</v>
      </c>
      <c r="W2093" t="s">
        <v>83</v>
      </c>
      <c r="X2093" t="s">
        <v>55</v>
      </c>
      <c r="Y2093">
        <v>53499</v>
      </c>
      <c r="Z2093" t="s">
        <v>43</v>
      </c>
      <c r="AA2093" t="s">
        <v>44</v>
      </c>
      <c r="AB2093" t="s">
        <v>45</v>
      </c>
      <c r="AC2093">
        <v>4</v>
      </c>
      <c r="AD2093" s="11">
        <f>(employee_data3[[#This Row],[Current Employee Rating]]-AVERAGE(employee_data3[Current Employee Rating]))/STDEV(employee_data3[Current Employee Rating])</f>
        <v>1.0156859304379084</v>
      </c>
      <c r="AE2093" s="11" t="str">
        <f>IF(employee_data3[[#This Row],[Z Score]]&gt;3,"Yes","No")</f>
        <v>No</v>
      </c>
    </row>
    <row r="2094" spans="1:31" x14ac:dyDescent="0.3">
      <c r="A2094">
        <v>2519</v>
      </c>
      <c r="B2094" t="s">
        <v>3190</v>
      </c>
      <c r="C2094" t="s">
        <v>1619</v>
      </c>
      <c r="D2094" s="1">
        <v>44513</v>
      </c>
      <c r="E2094" s="1"/>
      <c r="F2094" t="s">
        <v>2424</v>
      </c>
      <c r="G2094" t="s">
        <v>7681</v>
      </c>
      <c r="H2094" t="s">
        <v>7682</v>
      </c>
      <c r="I2094" t="s">
        <v>118</v>
      </c>
      <c r="J2094" t="s">
        <v>32</v>
      </c>
      <c r="K2094" t="str">
        <f>IF(employee_data3[[#This Row],[EmployeeStatus]]="Active", "Active", "Attrition")</f>
        <v>Active</v>
      </c>
      <c r="L2094" t="s">
        <v>52</v>
      </c>
      <c r="M2094" t="s">
        <v>51</v>
      </c>
      <c r="N2094" t="s">
        <v>52</v>
      </c>
      <c r="O2094" t="s">
        <v>36</v>
      </c>
      <c r="P2094" t="s">
        <v>37</v>
      </c>
      <c r="Q2094" t="s">
        <v>2428</v>
      </c>
      <c r="R2094" t="s">
        <v>148</v>
      </c>
      <c r="S2094" s="1">
        <v>23145</v>
      </c>
      <c r="T2094">
        <f>DATEDIF(employee_data3[[#This Row],[DOB]],DATE(2023, 1, 1), "Y")</f>
        <v>59</v>
      </c>
      <c r="U2094" t="str">
        <f>IF(employee_data3[[#This Row],[Age]]&lt;=25, "Remaja", IF(employee_data3[[#This Row],[Age]]&lt;=55, "Dewasa", "Lansia"))</f>
        <v>Lansia</v>
      </c>
      <c r="V2094" t="s">
        <v>40</v>
      </c>
      <c r="W2094" t="s">
        <v>150</v>
      </c>
      <c r="X2094" t="s">
        <v>42</v>
      </c>
      <c r="Y2094">
        <v>32395</v>
      </c>
      <c r="Z2094" t="s">
        <v>43</v>
      </c>
      <c r="AA2094" t="s">
        <v>84</v>
      </c>
      <c r="AB2094" t="s">
        <v>45</v>
      </c>
      <c r="AC2094">
        <v>4</v>
      </c>
      <c r="AD2094" s="11">
        <f>(employee_data3[[#This Row],[Current Employee Rating]]-AVERAGE(employee_data3[Current Employee Rating]))/STDEV(employee_data3[Current Employee Rating])</f>
        <v>1.0156859304379084</v>
      </c>
      <c r="AE2094" s="11" t="str">
        <f>IF(employee_data3[[#This Row],[Z Score]]&gt;3,"Yes","No")</f>
        <v>No</v>
      </c>
    </row>
    <row r="2095" spans="1:31" x14ac:dyDescent="0.3">
      <c r="A2095">
        <v>2520</v>
      </c>
      <c r="B2095" t="s">
        <v>3037</v>
      </c>
      <c r="C2095" t="s">
        <v>1045</v>
      </c>
      <c r="D2095" s="1">
        <v>44101</v>
      </c>
      <c r="E2095" s="1"/>
      <c r="F2095" t="s">
        <v>2424</v>
      </c>
      <c r="G2095" t="s">
        <v>7683</v>
      </c>
      <c r="H2095" t="s">
        <v>7684</v>
      </c>
      <c r="I2095" t="s">
        <v>62</v>
      </c>
      <c r="J2095" t="s">
        <v>32</v>
      </c>
      <c r="K2095" t="str">
        <f>IF(employee_data3[[#This Row],[EmployeeStatus]]="Active", "Active", "Attrition")</f>
        <v>Active</v>
      </c>
      <c r="L2095" t="s">
        <v>52</v>
      </c>
      <c r="M2095" t="s">
        <v>34</v>
      </c>
      <c r="N2095" t="s">
        <v>52</v>
      </c>
      <c r="O2095" t="s">
        <v>36</v>
      </c>
      <c r="P2095" t="s">
        <v>37</v>
      </c>
      <c r="Q2095" t="s">
        <v>2428</v>
      </c>
      <c r="R2095" t="s">
        <v>177</v>
      </c>
      <c r="S2095" s="1">
        <v>17701</v>
      </c>
      <c r="T2095">
        <f>DATEDIF(employee_data3[[#This Row],[DOB]],DATE(2023, 1, 1), "Y")</f>
        <v>74</v>
      </c>
      <c r="U2095" t="str">
        <f>IF(employee_data3[[#This Row],[Age]]&lt;=25, "Remaja", IF(employee_data3[[#This Row],[Age]]&lt;=55, "Dewasa", "Lansia"))</f>
        <v>Lansia</v>
      </c>
      <c r="V2095" t="s">
        <v>40</v>
      </c>
      <c r="W2095" t="s">
        <v>178</v>
      </c>
      <c r="X2095" t="s">
        <v>55</v>
      </c>
      <c r="Y2095">
        <v>47987</v>
      </c>
      <c r="Z2095" t="s">
        <v>128</v>
      </c>
      <c r="AA2095" t="s">
        <v>104</v>
      </c>
      <c r="AB2095" t="s">
        <v>45</v>
      </c>
      <c r="AC2095">
        <v>1</v>
      </c>
      <c r="AD2095" s="11">
        <f>(employee_data3[[#This Row],[Current Employee Rating]]-AVERAGE(employee_data3[Current Employee Rating]))/STDEV(employee_data3[Current Employee Rating])</f>
        <v>-1.9397532463940264</v>
      </c>
      <c r="AE2095" s="11" t="str">
        <f>IF(employee_data3[[#This Row],[Z Score]]&gt;3,"Yes","No")</f>
        <v>No</v>
      </c>
    </row>
    <row r="2096" spans="1:31" x14ac:dyDescent="0.3">
      <c r="A2096">
        <v>2521</v>
      </c>
      <c r="B2096" t="s">
        <v>7685</v>
      </c>
      <c r="C2096" t="s">
        <v>1418</v>
      </c>
      <c r="D2096" s="1">
        <v>44807</v>
      </c>
      <c r="E2096" s="1"/>
      <c r="F2096" t="s">
        <v>2424</v>
      </c>
      <c r="G2096" t="s">
        <v>7686</v>
      </c>
      <c r="H2096" t="s">
        <v>7687</v>
      </c>
      <c r="I2096" t="s">
        <v>89</v>
      </c>
      <c r="J2096" t="s">
        <v>32</v>
      </c>
      <c r="K2096" t="str">
        <f>IF(employee_data3[[#This Row],[EmployeeStatus]]="Active", "Active", "Attrition")</f>
        <v>Active</v>
      </c>
      <c r="L2096" t="s">
        <v>33</v>
      </c>
      <c r="M2096" t="s">
        <v>34</v>
      </c>
      <c r="N2096" t="s">
        <v>35</v>
      </c>
      <c r="O2096" t="s">
        <v>36</v>
      </c>
      <c r="P2096" t="s">
        <v>37</v>
      </c>
      <c r="Q2096" t="s">
        <v>2428</v>
      </c>
      <c r="R2096" t="s">
        <v>111</v>
      </c>
      <c r="S2096" s="1">
        <v>19960</v>
      </c>
      <c r="T2096">
        <f>DATEDIF(employee_data3[[#This Row],[DOB]],DATE(2023, 1, 1), "Y")</f>
        <v>68</v>
      </c>
      <c r="U2096" t="str">
        <f>IF(employee_data3[[#This Row],[Age]]&lt;=25, "Remaja", IF(employee_data3[[#This Row],[Age]]&lt;=55, "Dewasa", "Lansia"))</f>
        <v>Lansia</v>
      </c>
      <c r="V2096" t="s">
        <v>40</v>
      </c>
      <c r="W2096" t="s">
        <v>113</v>
      </c>
      <c r="X2096" t="s">
        <v>55</v>
      </c>
      <c r="Y2096">
        <v>74262</v>
      </c>
      <c r="Z2096" t="s">
        <v>43</v>
      </c>
      <c r="AA2096" t="s">
        <v>104</v>
      </c>
      <c r="AB2096" t="s">
        <v>45</v>
      </c>
      <c r="AC2096">
        <v>1</v>
      </c>
      <c r="AD2096" s="11">
        <f>(employee_data3[[#This Row],[Current Employee Rating]]-AVERAGE(employee_data3[Current Employee Rating]))/STDEV(employee_data3[Current Employee Rating])</f>
        <v>-1.9397532463940264</v>
      </c>
      <c r="AE2096" s="11" t="str">
        <f>IF(employee_data3[[#This Row],[Z Score]]&gt;3,"Yes","No")</f>
        <v>No</v>
      </c>
    </row>
    <row r="2097" spans="1:31" x14ac:dyDescent="0.3">
      <c r="A2097">
        <v>2522</v>
      </c>
      <c r="B2097" t="s">
        <v>4564</v>
      </c>
      <c r="C2097" t="s">
        <v>7254</v>
      </c>
      <c r="D2097" s="1">
        <v>44113</v>
      </c>
      <c r="E2097" s="1">
        <v>44509</v>
      </c>
      <c r="F2097" t="s">
        <v>6751</v>
      </c>
      <c r="G2097" t="s">
        <v>7688</v>
      </c>
      <c r="H2097" t="s">
        <v>7689</v>
      </c>
      <c r="I2097" t="s">
        <v>62</v>
      </c>
      <c r="J2097" t="s">
        <v>32</v>
      </c>
      <c r="K2097" t="str">
        <f>IF(employee_data3[[#This Row],[EmployeeStatus]]="Active", "Active", "Attrition")</f>
        <v>Active</v>
      </c>
      <c r="L2097" t="s">
        <v>63</v>
      </c>
      <c r="M2097" t="s">
        <v>34</v>
      </c>
      <c r="N2097" t="s">
        <v>35</v>
      </c>
      <c r="O2097" t="s">
        <v>175</v>
      </c>
      <c r="P2097" t="s">
        <v>7690</v>
      </c>
      <c r="Q2097" t="s">
        <v>170</v>
      </c>
      <c r="R2097" t="s">
        <v>90</v>
      </c>
      <c r="S2097" s="1">
        <v>17919</v>
      </c>
      <c r="T2097">
        <f>DATEDIF(employee_data3[[#This Row],[DOB]],DATE(2023, 1, 1), "Y")</f>
        <v>73</v>
      </c>
      <c r="U2097" t="str">
        <f>IF(employee_data3[[#This Row],[Age]]&lt;=25, "Remaja", IF(employee_data3[[#This Row],[Age]]&lt;=55, "Dewasa", "Lansia"))</f>
        <v>Lansia</v>
      </c>
      <c r="V2097" t="s">
        <v>40</v>
      </c>
      <c r="W2097" t="s">
        <v>193</v>
      </c>
      <c r="X2097" t="s">
        <v>55</v>
      </c>
      <c r="Y2097">
        <v>54386</v>
      </c>
      <c r="Z2097" t="s">
        <v>74</v>
      </c>
      <c r="AA2097" t="s">
        <v>84</v>
      </c>
      <c r="AB2097" t="s">
        <v>45</v>
      </c>
      <c r="AC2097">
        <v>4</v>
      </c>
      <c r="AD2097" s="11">
        <f>(employee_data3[[#This Row],[Current Employee Rating]]-AVERAGE(employee_data3[Current Employee Rating]))/STDEV(employee_data3[Current Employee Rating])</f>
        <v>1.0156859304379084</v>
      </c>
      <c r="AE2097" s="11" t="str">
        <f>IF(employee_data3[[#This Row],[Z Score]]&gt;3,"Yes","No")</f>
        <v>No</v>
      </c>
    </row>
    <row r="2098" spans="1:31" x14ac:dyDescent="0.3">
      <c r="A2098">
        <v>2523</v>
      </c>
      <c r="B2098" t="s">
        <v>3046</v>
      </c>
      <c r="C2098" t="s">
        <v>7691</v>
      </c>
      <c r="D2098" s="1">
        <v>44506</v>
      </c>
      <c r="E2098" s="1"/>
      <c r="F2098" t="s">
        <v>7566</v>
      </c>
      <c r="G2098" t="s">
        <v>7692</v>
      </c>
      <c r="H2098" t="s">
        <v>7693</v>
      </c>
      <c r="I2098" t="s">
        <v>89</v>
      </c>
      <c r="J2098" t="s">
        <v>32</v>
      </c>
      <c r="K2098" t="str">
        <f>IF(employee_data3[[#This Row],[EmployeeStatus]]="Active", "Active", "Attrition")</f>
        <v>Active</v>
      </c>
      <c r="L2098" t="s">
        <v>63</v>
      </c>
      <c r="M2098" t="s">
        <v>51</v>
      </c>
      <c r="N2098" t="s">
        <v>35</v>
      </c>
      <c r="O2098" t="s">
        <v>36</v>
      </c>
      <c r="P2098" t="s">
        <v>37</v>
      </c>
      <c r="Q2098" t="s">
        <v>170</v>
      </c>
      <c r="R2098" t="s">
        <v>81</v>
      </c>
      <c r="S2098" s="1">
        <v>25819</v>
      </c>
      <c r="T2098">
        <f>DATEDIF(employee_data3[[#This Row],[DOB]],DATE(2023, 1, 1), "Y")</f>
        <v>52</v>
      </c>
      <c r="U2098" t="str">
        <f>IF(employee_data3[[#This Row],[Age]]&lt;=25, "Remaja", IF(employee_data3[[#This Row],[Age]]&lt;=55, "Dewasa", "Lansia"))</f>
        <v>Dewasa</v>
      </c>
      <c r="V2098" t="s">
        <v>40</v>
      </c>
      <c r="W2098" t="s">
        <v>163</v>
      </c>
      <c r="X2098" t="s">
        <v>55</v>
      </c>
      <c r="Y2098">
        <v>25953</v>
      </c>
      <c r="Z2098" t="s">
        <v>56</v>
      </c>
      <c r="AA2098" t="s">
        <v>75</v>
      </c>
      <c r="AB2098" t="s">
        <v>45</v>
      </c>
      <c r="AC2098">
        <v>5</v>
      </c>
      <c r="AD2098" s="11">
        <f>(employee_data3[[#This Row],[Current Employee Rating]]-AVERAGE(employee_data3[Current Employee Rating]))/STDEV(employee_data3[Current Employee Rating])</f>
        <v>2.0008323227152198</v>
      </c>
      <c r="AE2098" s="11" t="str">
        <f>IF(employee_data3[[#This Row],[Z Score]]&gt;3,"Yes","No")</f>
        <v>No</v>
      </c>
    </row>
    <row r="2099" spans="1:31" x14ac:dyDescent="0.3">
      <c r="A2099">
        <v>2524</v>
      </c>
      <c r="B2099" t="s">
        <v>6232</v>
      </c>
      <c r="C2099" t="s">
        <v>5403</v>
      </c>
      <c r="D2099" s="1">
        <v>45101</v>
      </c>
      <c r="E2099" s="1"/>
      <c r="F2099" t="s">
        <v>6979</v>
      </c>
      <c r="G2099" t="s">
        <v>7694</v>
      </c>
      <c r="H2099" t="s">
        <v>7695</v>
      </c>
      <c r="I2099" t="s">
        <v>31</v>
      </c>
      <c r="J2099" t="s">
        <v>32</v>
      </c>
      <c r="K2099" t="str">
        <f>IF(employee_data3[[#This Row],[EmployeeStatus]]="Active", "Active", "Attrition")</f>
        <v>Active</v>
      </c>
      <c r="L2099" t="s">
        <v>33</v>
      </c>
      <c r="M2099" t="s">
        <v>51</v>
      </c>
      <c r="N2099" t="s">
        <v>52</v>
      </c>
      <c r="O2099" t="s">
        <v>36</v>
      </c>
      <c r="P2099" t="s">
        <v>37</v>
      </c>
      <c r="Q2099" t="s">
        <v>170</v>
      </c>
      <c r="R2099" t="s">
        <v>39</v>
      </c>
      <c r="S2099" s="1">
        <v>25279</v>
      </c>
      <c r="T2099">
        <f>DATEDIF(employee_data3[[#This Row],[DOB]],DATE(2023, 1, 1), "Y")</f>
        <v>53</v>
      </c>
      <c r="U2099" t="str">
        <f>IF(employee_data3[[#This Row],[Age]]&lt;=25, "Remaja", IF(employee_data3[[#This Row],[Age]]&lt;=55, "Dewasa", "Lansia"))</f>
        <v>Dewasa</v>
      </c>
      <c r="V2099" t="s">
        <v>40</v>
      </c>
      <c r="W2099" t="s">
        <v>243</v>
      </c>
      <c r="X2099" t="s">
        <v>55</v>
      </c>
      <c r="Y2099">
        <v>88225</v>
      </c>
      <c r="Z2099" t="s">
        <v>93</v>
      </c>
      <c r="AA2099" t="s">
        <v>84</v>
      </c>
      <c r="AB2099" t="s">
        <v>45</v>
      </c>
      <c r="AC2099">
        <v>1</v>
      </c>
      <c r="AD2099" s="11">
        <f>(employee_data3[[#This Row],[Current Employee Rating]]-AVERAGE(employee_data3[Current Employee Rating]))/STDEV(employee_data3[Current Employee Rating])</f>
        <v>-1.9397532463940264</v>
      </c>
      <c r="AE2099" s="11" t="str">
        <f>IF(employee_data3[[#This Row],[Z Score]]&gt;3,"Yes","No")</f>
        <v>No</v>
      </c>
    </row>
    <row r="2100" spans="1:31" x14ac:dyDescent="0.3">
      <c r="A2100">
        <v>2525</v>
      </c>
      <c r="B2100" t="s">
        <v>7696</v>
      </c>
      <c r="C2100" t="s">
        <v>3924</v>
      </c>
      <c r="D2100" s="1">
        <v>44454</v>
      </c>
      <c r="E2100" s="1">
        <v>45109</v>
      </c>
      <c r="F2100" t="s">
        <v>6985</v>
      </c>
      <c r="G2100" t="s">
        <v>7697</v>
      </c>
      <c r="H2100" t="s">
        <v>7698</v>
      </c>
      <c r="I2100" t="s">
        <v>133</v>
      </c>
      <c r="J2100" t="s">
        <v>32</v>
      </c>
      <c r="K2100" t="str">
        <f>IF(employee_data3[[#This Row],[EmployeeStatus]]="Active", "Active", "Attrition")</f>
        <v>Active</v>
      </c>
      <c r="L2100" t="s">
        <v>63</v>
      </c>
      <c r="M2100" t="s">
        <v>64</v>
      </c>
      <c r="N2100" t="s">
        <v>63</v>
      </c>
      <c r="O2100" t="s">
        <v>140</v>
      </c>
      <c r="P2100" t="s">
        <v>7699</v>
      </c>
      <c r="Q2100" t="s">
        <v>65</v>
      </c>
      <c r="R2100" t="s">
        <v>81</v>
      </c>
      <c r="S2100" s="1">
        <v>19031</v>
      </c>
      <c r="T2100">
        <f>DATEDIF(employee_data3[[#This Row],[DOB]],DATE(2023, 1, 1), "Y")</f>
        <v>70</v>
      </c>
      <c r="U2100" t="str">
        <f>IF(employee_data3[[#This Row],[Age]]&lt;=25, "Remaja", IF(employee_data3[[#This Row],[Age]]&lt;=55, "Dewasa", "Lansia"))</f>
        <v>Lansia</v>
      </c>
      <c r="V2100" t="s">
        <v>40</v>
      </c>
      <c r="W2100" t="s">
        <v>163</v>
      </c>
      <c r="X2100" t="s">
        <v>55</v>
      </c>
      <c r="Y2100">
        <v>11241</v>
      </c>
      <c r="Z2100" t="s">
        <v>74</v>
      </c>
      <c r="AA2100" t="s">
        <v>84</v>
      </c>
      <c r="AB2100" t="s">
        <v>45</v>
      </c>
      <c r="AC2100">
        <v>2</v>
      </c>
      <c r="AD2100" s="11">
        <f>(employee_data3[[#This Row],[Current Employee Rating]]-AVERAGE(employee_data3[Current Employee Rating]))/STDEV(employee_data3[Current Employee Rating])</f>
        <v>-0.95460685411671475</v>
      </c>
      <c r="AE2100" s="11" t="str">
        <f>IF(employee_data3[[#This Row],[Z Score]]&gt;3,"Yes","No")</f>
        <v>No</v>
      </c>
    </row>
    <row r="2101" spans="1:31" x14ac:dyDescent="0.3">
      <c r="A2101">
        <v>2526</v>
      </c>
      <c r="B2101" t="s">
        <v>5794</v>
      </c>
      <c r="C2101" t="s">
        <v>2139</v>
      </c>
      <c r="D2101" s="1">
        <v>44848</v>
      </c>
      <c r="E2101" s="1"/>
      <c r="F2101" t="s">
        <v>4798</v>
      </c>
      <c r="G2101" t="s">
        <v>7700</v>
      </c>
      <c r="H2101" t="s">
        <v>7701</v>
      </c>
      <c r="I2101" t="s">
        <v>118</v>
      </c>
      <c r="J2101" t="s">
        <v>32</v>
      </c>
      <c r="K2101" t="str">
        <f>IF(employee_data3[[#This Row],[EmployeeStatus]]="Active", "Active", "Attrition")</f>
        <v>Active</v>
      </c>
      <c r="L2101" t="s">
        <v>33</v>
      </c>
      <c r="M2101" t="s">
        <v>34</v>
      </c>
      <c r="N2101" t="s">
        <v>52</v>
      </c>
      <c r="O2101" t="s">
        <v>36</v>
      </c>
      <c r="P2101" t="s">
        <v>37</v>
      </c>
      <c r="Q2101" t="s">
        <v>170</v>
      </c>
      <c r="R2101" t="s">
        <v>111</v>
      </c>
      <c r="S2101" s="1">
        <v>23464</v>
      </c>
      <c r="T2101">
        <f>DATEDIF(employee_data3[[#This Row],[DOB]],DATE(2023, 1, 1), "Y")</f>
        <v>58</v>
      </c>
      <c r="U2101" t="str">
        <f>IF(employee_data3[[#This Row],[Age]]&lt;=25, "Remaja", IF(employee_data3[[#This Row],[Age]]&lt;=55, "Dewasa", "Lansia"))</f>
        <v>Lansia</v>
      </c>
      <c r="V2101" t="s">
        <v>40</v>
      </c>
      <c r="W2101" t="s">
        <v>113</v>
      </c>
      <c r="X2101" t="s">
        <v>42</v>
      </c>
      <c r="Y2101">
        <v>88079</v>
      </c>
      <c r="Z2101" t="s">
        <v>74</v>
      </c>
      <c r="AA2101" t="s">
        <v>75</v>
      </c>
      <c r="AB2101" t="s">
        <v>45</v>
      </c>
      <c r="AC2101">
        <v>1</v>
      </c>
      <c r="AD2101" s="11">
        <f>(employee_data3[[#This Row],[Current Employee Rating]]-AVERAGE(employee_data3[Current Employee Rating]))/STDEV(employee_data3[Current Employee Rating])</f>
        <v>-1.9397532463940264</v>
      </c>
      <c r="AE2101" s="11" t="str">
        <f>IF(employee_data3[[#This Row],[Z Score]]&gt;3,"Yes","No")</f>
        <v>No</v>
      </c>
    </row>
    <row r="2102" spans="1:31" x14ac:dyDescent="0.3">
      <c r="A2102">
        <v>2527</v>
      </c>
      <c r="B2102" t="s">
        <v>7702</v>
      </c>
      <c r="C2102" t="s">
        <v>1623</v>
      </c>
      <c r="D2102" s="1">
        <v>43668</v>
      </c>
      <c r="E2102" s="1"/>
      <c r="F2102" t="s">
        <v>4798</v>
      </c>
      <c r="G2102" t="s">
        <v>7703</v>
      </c>
      <c r="H2102" t="s">
        <v>7704</v>
      </c>
      <c r="I2102" t="s">
        <v>62</v>
      </c>
      <c r="J2102" t="s">
        <v>32</v>
      </c>
      <c r="K2102" t="str">
        <f>IF(employee_data3[[#This Row],[EmployeeStatus]]="Active", "Active", "Attrition")</f>
        <v>Active</v>
      </c>
      <c r="L2102" t="s">
        <v>63</v>
      </c>
      <c r="M2102" t="s">
        <v>51</v>
      </c>
      <c r="N2102" t="s">
        <v>35</v>
      </c>
      <c r="O2102" t="s">
        <v>36</v>
      </c>
      <c r="P2102" t="s">
        <v>37</v>
      </c>
      <c r="Q2102" t="s">
        <v>170</v>
      </c>
      <c r="R2102" t="s">
        <v>111</v>
      </c>
      <c r="S2102" s="1">
        <v>33403</v>
      </c>
      <c r="T2102">
        <f>DATEDIF(employee_data3[[#This Row],[DOB]],DATE(2023, 1, 1), "Y")</f>
        <v>31</v>
      </c>
      <c r="U2102" t="str">
        <f>IF(employee_data3[[#This Row],[Age]]&lt;=25, "Remaja", IF(employee_data3[[#This Row],[Age]]&lt;=55, "Dewasa", "Lansia"))</f>
        <v>Dewasa</v>
      </c>
      <c r="V2102" t="s">
        <v>40</v>
      </c>
      <c r="W2102" t="s">
        <v>419</v>
      </c>
      <c r="X2102" t="s">
        <v>55</v>
      </c>
      <c r="Y2102">
        <v>61715</v>
      </c>
      <c r="Z2102" t="s">
        <v>128</v>
      </c>
      <c r="AA2102" t="s">
        <v>84</v>
      </c>
      <c r="AB2102" t="s">
        <v>45</v>
      </c>
      <c r="AC2102">
        <v>2</v>
      </c>
      <c r="AD2102" s="11">
        <f>(employee_data3[[#This Row],[Current Employee Rating]]-AVERAGE(employee_data3[Current Employee Rating]))/STDEV(employee_data3[Current Employee Rating])</f>
        <v>-0.95460685411671475</v>
      </c>
      <c r="AE2102" s="11" t="str">
        <f>IF(employee_data3[[#This Row],[Z Score]]&gt;3,"Yes","No")</f>
        <v>No</v>
      </c>
    </row>
    <row r="2103" spans="1:31" x14ac:dyDescent="0.3">
      <c r="A2103">
        <v>2528</v>
      </c>
      <c r="B2103" t="s">
        <v>3257</v>
      </c>
      <c r="C2103" t="s">
        <v>364</v>
      </c>
      <c r="D2103" s="1">
        <v>45005</v>
      </c>
      <c r="E2103" s="1">
        <v>45052</v>
      </c>
      <c r="F2103" t="s">
        <v>4798</v>
      </c>
      <c r="G2103" t="s">
        <v>7705</v>
      </c>
      <c r="H2103" t="s">
        <v>7706</v>
      </c>
      <c r="I2103" t="s">
        <v>168</v>
      </c>
      <c r="J2103" t="s">
        <v>32</v>
      </c>
      <c r="K2103" t="str">
        <f>IF(employee_data3[[#This Row],[EmployeeStatus]]="Active", "Active", "Attrition")</f>
        <v>Active</v>
      </c>
      <c r="L2103" t="s">
        <v>52</v>
      </c>
      <c r="M2103" t="s">
        <v>34</v>
      </c>
      <c r="N2103" t="s">
        <v>52</v>
      </c>
      <c r="O2103" t="s">
        <v>140</v>
      </c>
      <c r="P2103" t="s">
        <v>7707</v>
      </c>
      <c r="Q2103" t="s">
        <v>170</v>
      </c>
      <c r="R2103" t="s">
        <v>177</v>
      </c>
      <c r="S2103" s="1">
        <v>31207</v>
      </c>
      <c r="T2103">
        <f>DATEDIF(employee_data3[[#This Row],[DOB]],DATE(2023, 1, 1), "Y")</f>
        <v>37</v>
      </c>
      <c r="U2103" t="str">
        <f>IF(employee_data3[[#This Row],[Age]]&lt;=25, "Remaja", IF(employee_data3[[#This Row],[Age]]&lt;=55, "Dewasa", "Lansia"))</f>
        <v>Dewasa</v>
      </c>
      <c r="V2103" t="s">
        <v>40</v>
      </c>
      <c r="W2103" t="s">
        <v>178</v>
      </c>
      <c r="X2103" t="s">
        <v>55</v>
      </c>
      <c r="Y2103">
        <v>78254</v>
      </c>
      <c r="Z2103" t="s">
        <v>43</v>
      </c>
      <c r="AA2103" t="s">
        <v>84</v>
      </c>
      <c r="AB2103" t="s">
        <v>45</v>
      </c>
      <c r="AC2103">
        <v>1</v>
      </c>
      <c r="AD2103" s="11">
        <f>(employee_data3[[#This Row],[Current Employee Rating]]-AVERAGE(employee_data3[Current Employee Rating]))/STDEV(employee_data3[Current Employee Rating])</f>
        <v>-1.9397532463940264</v>
      </c>
      <c r="AE2103" s="11" t="str">
        <f>IF(employee_data3[[#This Row],[Z Score]]&gt;3,"Yes","No")</f>
        <v>No</v>
      </c>
    </row>
    <row r="2104" spans="1:31" x14ac:dyDescent="0.3">
      <c r="A2104">
        <v>2529</v>
      </c>
      <c r="B2104" t="s">
        <v>1578</v>
      </c>
      <c r="C2104" t="s">
        <v>4749</v>
      </c>
      <c r="D2104" s="1">
        <v>44683</v>
      </c>
      <c r="E2104" s="1"/>
      <c r="F2104" t="s">
        <v>2424</v>
      </c>
      <c r="G2104" t="s">
        <v>7708</v>
      </c>
      <c r="H2104" t="s">
        <v>7709</v>
      </c>
      <c r="I2104" t="s">
        <v>118</v>
      </c>
      <c r="J2104" t="s">
        <v>32</v>
      </c>
      <c r="K2104" t="str">
        <f>IF(employee_data3[[#This Row],[EmployeeStatus]]="Active", "Active", "Attrition")</f>
        <v>Active</v>
      </c>
      <c r="L2104" t="s">
        <v>63</v>
      </c>
      <c r="M2104" t="s">
        <v>64</v>
      </c>
      <c r="N2104" t="s">
        <v>52</v>
      </c>
      <c r="O2104" t="s">
        <v>36</v>
      </c>
      <c r="P2104" t="s">
        <v>37</v>
      </c>
      <c r="Q2104" t="s">
        <v>2428</v>
      </c>
      <c r="R2104" t="s">
        <v>794</v>
      </c>
      <c r="S2104" s="1">
        <v>19496</v>
      </c>
      <c r="T2104">
        <f>DATEDIF(employee_data3[[#This Row],[DOB]],DATE(2023, 1, 1), "Y")</f>
        <v>69</v>
      </c>
      <c r="U2104" t="str">
        <f>IF(employee_data3[[#This Row],[Age]]&lt;=25, "Remaja", IF(employee_data3[[#This Row],[Age]]&lt;=55, "Dewasa", "Lansia"))</f>
        <v>Lansia</v>
      </c>
      <c r="V2104" t="s">
        <v>40</v>
      </c>
      <c r="W2104" t="s">
        <v>216</v>
      </c>
      <c r="X2104" t="s">
        <v>42</v>
      </c>
      <c r="Y2104">
        <v>53709</v>
      </c>
      <c r="Z2104" t="s">
        <v>74</v>
      </c>
      <c r="AA2104" t="s">
        <v>75</v>
      </c>
      <c r="AB2104" t="s">
        <v>45</v>
      </c>
      <c r="AC2104">
        <v>2</v>
      </c>
      <c r="AD2104" s="11">
        <f>(employee_data3[[#This Row],[Current Employee Rating]]-AVERAGE(employee_data3[Current Employee Rating]))/STDEV(employee_data3[Current Employee Rating])</f>
        <v>-0.95460685411671475</v>
      </c>
      <c r="AE2104" s="11" t="str">
        <f>IF(employee_data3[[#This Row],[Z Score]]&gt;3,"Yes","No")</f>
        <v>No</v>
      </c>
    </row>
    <row r="2105" spans="1:31" x14ac:dyDescent="0.3">
      <c r="A2105">
        <v>2530</v>
      </c>
      <c r="B2105" t="s">
        <v>7710</v>
      </c>
      <c r="C2105" t="s">
        <v>6872</v>
      </c>
      <c r="D2105" s="1">
        <v>44854</v>
      </c>
      <c r="E2105" s="1">
        <v>45114</v>
      </c>
      <c r="F2105" t="s">
        <v>2424</v>
      </c>
      <c r="G2105" t="s">
        <v>7711</v>
      </c>
      <c r="H2105" t="s">
        <v>7712</v>
      </c>
      <c r="I2105" t="s">
        <v>62</v>
      </c>
      <c r="J2105" t="s">
        <v>32</v>
      </c>
      <c r="K2105" t="str">
        <f>IF(employee_data3[[#This Row],[EmployeeStatus]]="Active", "Active", "Attrition")</f>
        <v>Active</v>
      </c>
      <c r="L2105" t="s">
        <v>52</v>
      </c>
      <c r="M2105" t="s">
        <v>34</v>
      </c>
      <c r="N2105" t="s">
        <v>35</v>
      </c>
      <c r="O2105" t="s">
        <v>140</v>
      </c>
      <c r="P2105" t="s">
        <v>7713</v>
      </c>
      <c r="Q2105" t="s">
        <v>2428</v>
      </c>
      <c r="R2105" t="s">
        <v>504</v>
      </c>
      <c r="S2105" s="1">
        <v>29322</v>
      </c>
      <c r="T2105">
        <f>DATEDIF(employee_data3[[#This Row],[DOB]],DATE(2023, 1, 1), "Y")</f>
        <v>42</v>
      </c>
      <c r="U2105" t="str">
        <f>IF(employee_data3[[#This Row],[Age]]&lt;=25, "Remaja", IF(employee_data3[[#This Row],[Age]]&lt;=55, "Dewasa", "Lansia"))</f>
        <v>Dewasa</v>
      </c>
      <c r="V2105" t="s">
        <v>40</v>
      </c>
      <c r="W2105" t="s">
        <v>7714</v>
      </c>
      <c r="X2105" t="s">
        <v>55</v>
      </c>
      <c r="Y2105">
        <v>75065</v>
      </c>
      <c r="Z2105" t="s">
        <v>43</v>
      </c>
      <c r="AA2105" t="s">
        <v>104</v>
      </c>
      <c r="AB2105" t="s">
        <v>45</v>
      </c>
      <c r="AC2105">
        <v>2</v>
      </c>
      <c r="AD2105" s="11">
        <f>(employee_data3[[#This Row],[Current Employee Rating]]-AVERAGE(employee_data3[Current Employee Rating]))/STDEV(employee_data3[Current Employee Rating])</f>
        <v>-0.95460685411671475</v>
      </c>
      <c r="AE2105" s="11" t="str">
        <f>IF(employee_data3[[#This Row],[Z Score]]&gt;3,"Yes","No")</f>
        <v>No</v>
      </c>
    </row>
    <row r="2106" spans="1:31" x14ac:dyDescent="0.3">
      <c r="A2106">
        <v>2531</v>
      </c>
      <c r="B2106" t="s">
        <v>7715</v>
      </c>
      <c r="C2106" t="s">
        <v>638</v>
      </c>
      <c r="D2106" s="1">
        <v>45131</v>
      </c>
      <c r="E2106" s="1">
        <v>45136</v>
      </c>
      <c r="F2106" t="s">
        <v>2424</v>
      </c>
      <c r="G2106" t="s">
        <v>7716</v>
      </c>
      <c r="H2106" t="s">
        <v>7717</v>
      </c>
      <c r="I2106" t="s">
        <v>89</v>
      </c>
      <c r="J2106" t="s">
        <v>32</v>
      </c>
      <c r="K2106" t="str">
        <f>IF(employee_data3[[#This Row],[EmployeeStatus]]="Active", "Active", "Attrition")</f>
        <v>Active</v>
      </c>
      <c r="L2106" t="s">
        <v>52</v>
      </c>
      <c r="M2106" t="s">
        <v>64</v>
      </c>
      <c r="N2106" t="s">
        <v>63</v>
      </c>
      <c r="O2106" t="s">
        <v>175</v>
      </c>
      <c r="P2106" t="s">
        <v>7718</v>
      </c>
      <c r="Q2106" t="s">
        <v>2428</v>
      </c>
      <c r="R2106" t="s">
        <v>119</v>
      </c>
      <c r="S2106" s="1">
        <v>18769</v>
      </c>
      <c r="T2106">
        <f>DATEDIF(employee_data3[[#This Row],[DOB]],DATE(2023, 1, 1), "Y")</f>
        <v>71</v>
      </c>
      <c r="U2106" t="str">
        <f>IF(employee_data3[[#This Row],[Age]]&lt;=25, "Remaja", IF(employee_data3[[#This Row],[Age]]&lt;=55, "Dewasa", "Lansia"))</f>
        <v>Lansia</v>
      </c>
      <c r="V2106" t="s">
        <v>40</v>
      </c>
      <c r="W2106" t="s">
        <v>243</v>
      </c>
      <c r="X2106" t="s">
        <v>55</v>
      </c>
      <c r="Y2106">
        <v>10274</v>
      </c>
      <c r="Z2106" t="s">
        <v>93</v>
      </c>
      <c r="AA2106" t="s">
        <v>44</v>
      </c>
      <c r="AB2106" t="s">
        <v>45</v>
      </c>
      <c r="AC2106">
        <v>2</v>
      </c>
      <c r="AD2106" s="11">
        <f>(employee_data3[[#This Row],[Current Employee Rating]]-AVERAGE(employee_data3[Current Employee Rating]))/STDEV(employee_data3[Current Employee Rating])</f>
        <v>-0.95460685411671475</v>
      </c>
      <c r="AE2106" s="11" t="str">
        <f>IF(employee_data3[[#This Row],[Z Score]]&gt;3,"Yes","No")</f>
        <v>No</v>
      </c>
    </row>
    <row r="2107" spans="1:31" x14ac:dyDescent="0.3">
      <c r="A2107">
        <v>2532</v>
      </c>
      <c r="B2107" t="s">
        <v>4492</v>
      </c>
      <c r="C2107" t="s">
        <v>5493</v>
      </c>
      <c r="D2107" s="1">
        <v>44030</v>
      </c>
      <c r="E2107" s="1"/>
      <c r="F2107" t="s">
        <v>6751</v>
      </c>
      <c r="G2107" t="s">
        <v>7719</v>
      </c>
      <c r="H2107" t="s">
        <v>7720</v>
      </c>
      <c r="I2107" t="s">
        <v>118</v>
      </c>
      <c r="J2107" t="s">
        <v>32</v>
      </c>
      <c r="K2107" t="str">
        <f>IF(employee_data3[[#This Row],[EmployeeStatus]]="Active", "Active", "Attrition")</f>
        <v>Active</v>
      </c>
      <c r="L2107" t="s">
        <v>33</v>
      </c>
      <c r="M2107" t="s">
        <v>51</v>
      </c>
      <c r="N2107" t="s">
        <v>52</v>
      </c>
      <c r="O2107" t="s">
        <v>36</v>
      </c>
      <c r="P2107" t="s">
        <v>37</v>
      </c>
      <c r="Q2107" t="s">
        <v>170</v>
      </c>
      <c r="R2107" t="s">
        <v>81</v>
      </c>
      <c r="S2107" s="1">
        <v>26546</v>
      </c>
      <c r="T2107">
        <f>DATEDIF(employee_data3[[#This Row],[DOB]],DATE(2023, 1, 1), "Y")</f>
        <v>50</v>
      </c>
      <c r="U2107" t="str">
        <f>IF(employee_data3[[#This Row],[Age]]&lt;=25, "Remaja", IF(employee_data3[[#This Row],[Age]]&lt;=55, "Dewasa", "Lansia"))</f>
        <v>Dewasa</v>
      </c>
      <c r="V2107" t="s">
        <v>40</v>
      </c>
      <c r="W2107" t="s">
        <v>103</v>
      </c>
      <c r="X2107" t="s">
        <v>55</v>
      </c>
      <c r="Y2107">
        <v>85461</v>
      </c>
      <c r="Z2107" t="s">
        <v>74</v>
      </c>
      <c r="AA2107" t="s">
        <v>44</v>
      </c>
      <c r="AB2107" t="s">
        <v>45</v>
      </c>
      <c r="AC2107">
        <v>4</v>
      </c>
      <c r="AD2107" s="11">
        <f>(employee_data3[[#This Row],[Current Employee Rating]]-AVERAGE(employee_data3[Current Employee Rating]))/STDEV(employee_data3[Current Employee Rating])</f>
        <v>1.0156859304379084</v>
      </c>
      <c r="AE2107" s="11" t="str">
        <f>IF(employee_data3[[#This Row],[Z Score]]&gt;3,"Yes","No")</f>
        <v>No</v>
      </c>
    </row>
    <row r="2108" spans="1:31" x14ac:dyDescent="0.3">
      <c r="A2108">
        <v>2533</v>
      </c>
      <c r="B2108" t="s">
        <v>348</v>
      </c>
      <c r="C2108" t="s">
        <v>3701</v>
      </c>
      <c r="D2108" s="1">
        <v>44321</v>
      </c>
      <c r="E2108" s="1"/>
      <c r="F2108" t="s">
        <v>6751</v>
      </c>
      <c r="G2108" t="s">
        <v>7721</v>
      </c>
      <c r="H2108" t="s">
        <v>7722</v>
      </c>
      <c r="I2108" t="s">
        <v>62</v>
      </c>
      <c r="J2108" t="s">
        <v>32</v>
      </c>
      <c r="K2108" t="str">
        <f>IF(employee_data3[[#This Row],[EmployeeStatus]]="Active", "Active", "Attrition")</f>
        <v>Active</v>
      </c>
      <c r="L2108" t="s">
        <v>63</v>
      </c>
      <c r="M2108" t="s">
        <v>51</v>
      </c>
      <c r="N2108" t="s">
        <v>35</v>
      </c>
      <c r="O2108" t="s">
        <v>36</v>
      </c>
      <c r="P2108" t="s">
        <v>37</v>
      </c>
      <c r="Q2108" t="s">
        <v>170</v>
      </c>
      <c r="R2108" t="s">
        <v>90</v>
      </c>
      <c r="S2108" s="1">
        <v>24271</v>
      </c>
      <c r="T2108">
        <f>DATEDIF(employee_data3[[#This Row],[DOB]],DATE(2023, 1, 1), "Y")</f>
        <v>56</v>
      </c>
      <c r="U2108" t="str">
        <f>IF(employee_data3[[#This Row],[Age]]&lt;=25, "Remaja", IF(employee_data3[[#This Row],[Age]]&lt;=55, "Dewasa", "Lansia"))</f>
        <v>Lansia</v>
      </c>
      <c r="V2108" t="s">
        <v>40</v>
      </c>
      <c r="W2108" t="s">
        <v>103</v>
      </c>
      <c r="X2108" t="s">
        <v>55</v>
      </c>
      <c r="Y2108">
        <v>53235</v>
      </c>
      <c r="Z2108" t="s">
        <v>43</v>
      </c>
      <c r="AA2108" t="s">
        <v>104</v>
      </c>
      <c r="AB2108" t="s">
        <v>45</v>
      </c>
      <c r="AC2108">
        <v>1</v>
      </c>
      <c r="AD2108" s="11">
        <f>(employee_data3[[#This Row],[Current Employee Rating]]-AVERAGE(employee_data3[Current Employee Rating]))/STDEV(employee_data3[Current Employee Rating])</f>
        <v>-1.9397532463940264</v>
      </c>
      <c r="AE2108" s="11" t="str">
        <f>IF(employee_data3[[#This Row],[Z Score]]&gt;3,"Yes","No")</f>
        <v>No</v>
      </c>
    </row>
    <row r="2109" spans="1:31" x14ac:dyDescent="0.3">
      <c r="A2109">
        <v>2534</v>
      </c>
      <c r="B2109" t="s">
        <v>7723</v>
      </c>
      <c r="C2109" t="s">
        <v>574</v>
      </c>
      <c r="D2109" s="1">
        <v>43570</v>
      </c>
      <c r="E2109" s="1">
        <v>44339</v>
      </c>
      <c r="F2109" t="s">
        <v>7566</v>
      </c>
      <c r="G2109" t="s">
        <v>7724</v>
      </c>
      <c r="H2109" t="s">
        <v>7725</v>
      </c>
      <c r="I2109" t="s">
        <v>89</v>
      </c>
      <c r="J2109" t="s">
        <v>32</v>
      </c>
      <c r="K2109" t="str">
        <f>IF(employee_data3[[#This Row],[EmployeeStatus]]="Active", "Active", "Attrition")</f>
        <v>Active</v>
      </c>
      <c r="L2109" t="s">
        <v>52</v>
      </c>
      <c r="M2109" t="s">
        <v>64</v>
      </c>
      <c r="N2109" t="s">
        <v>35</v>
      </c>
      <c r="O2109" t="s">
        <v>140</v>
      </c>
      <c r="P2109" t="s">
        <v>7726</v>
      </c>
      <c r="Q2109" t="s">
        <v>170</v>
      </c>
      <c r="R2109" t="s">
        <v>177</v>
      </c>
      <c r="S2109" s="1">
        <v>22102</v>
      </c>
      <c r="T2109">
        <f>DATEDIF(employee_data3[[#This Row],[DOB]],DATE(2023, 1, 1), "Y")</f>
        <v>62</v>
      </c>
      <c r="U2109" t="str">
        <f>IF(employee_data3[[#This Row],[Age]]&lt;=25, "Remaja", IF(employee_data3[[#This Row],[Age]]&lt;=55, "Dewasa", "Lansia"))</f>
        <v>Lansia</v>
      </c>
      <c r="V2109" t="s">
        <v>40</v>
      </c>
      <c r="W2109" t="s">
        <v>178</v>
      </c>
      <c r="X2109" t="s">
        <v>55</v>
      </c>
      <c r="Y2109">
        <v>96561</v>
      </c>
      <c r="Z2109" t="s">
        <v>74</v>
      </c>
      <c r="AA2109" t="s">
        <v>104</v>
      </c>
      <c r="AB2109" t="s">
        <v>45</v>
      </c>
      <c r="AC2109">
        <v>1</v>
      </c>
      <c r="AD2109" s="11">
        <f>(employee_data3[[#This Row],[Current Employee Rating]]-AVERAGE(employee_data3[Current Employee Rating]))/STDEV(employee_data3[Current Employee Rating])</f>
        <v>-1.9397532463940264</v>
      </c>
      <c r="AE2109" s="11" t="str">
        <f>IF(employee_data3[[#This Row],[Z Score]]&gt;3,"Yes","No")</f>
        <v>No</v>
      </c>
    </row>
    <row r="2110" spans="1:31" x14ac:dyDescent="0.3">
      <c r="A2110">
        <v>2535</v>
      </c>
      <c r="B2110" t="s">
        <v>4126</v>
      </c>
      <c r="C2110" t="s">
        <v>5613</v>
      </c>
      <c r="D2110" s="1">
        <v>44067</v>
      </c>
      <c r="E2110" s="1">
        <v>45048</v>
      </c>
      <c r="F2110" t="s">
        <v>6979</v>
      </c>
      <c r="G2110" t="s">
        <v>7727</v>
      </c>
      <c r="H2110" t="s">
        <v>7728</v>
      </c>
      <c r="I2110" t="s">
        <v>31</v>
      </c>
      <c r="J2110" t="s">
        <v>32</v>
      </c>
      <c r="K2110" t="str">
        <f>IF(employee_data3[[#This Row],[EmployeeStatus]]="Active", "Active", "Attrition")</f>
        <v>Active</v>
      </c>
      <c r="L2110" t="s">
        <v>33</v>
      </c>
      <c r="M2110" t="s">
        <v>64</v>
      </c>
      <c r="N2110" t="s">
        <v>52</v>
      </c>
      <c r="O2110" t="s">
        <v>126</v>
      </c>
      <c r="P2110" t="s">
        <v>7729</v>
      </c>
      <c r="Q2110" t="s">
        <v>65</v>
      </c>
      <c r="R2110" t="s">
        <v>90</v>
      </c>
      <c r="S2110" s="1">
        <v>28755</v>
      </c>
      <c r="T2110">
        <f>DATEDIF(employee_data3[[#This Row],[DOB]],DATE(2023, 1, 1), "Y")</f>
        <v>44</v>
      </c>
      <c r="U2110" t="str">
        <f>IF(employee_data3[[#This Row],[Age]]&lt;=25, "Remaja", IF(employee_data3[[#This Row],[Age]]&lt;=55, "Dewasa", "Lansia"))</f>
        <v>Dewasa</v>
      </c>
      <c r="V2110" t="s">
        <v>40</v>
      </c>
      <c r="W2110" t="s">
        <v>113</v>
      </c>
      <c r="X2110" t="s">
        <v>55</v>
      </c>
      <c r="Y2110">
        <v>6563</v>
      </c>
      <c r="Z2110" t="s">
        <v>74</v>
      </c>
      <c r="AA2110" t="s">
        <v>75</v>
      </c>
      <c r="AB2110" t="s">
        <v>45</v>
      </c>
      <c r="AC2110">
        <v>2</v>
      </c>
      <c r="AD2110" s="11">
        <f>(employee_data3[[#This Row],[Current Employee Rating]]-AVERAGE(employee_data3[Current Employee Rating]))/STDEV(employee_data3[Current Employee Rating])</f>
        <v>-0.95460685411671475</v>
      </c>
      <c r="AE2110" s="11" t="str">
        <f>IF(employee_data3[[#This Row],[Z Score]]&gt;3,"Yes","No")</f>
        <v>No</v>
      </c>
    </row>
    <row r="2111" spans="1:31" x14ac:dyDescent="0.3">
      <c r="A2111">
        <v>2536</v>
      </c>
      <c r="B2111" t="s">
        <v>6269</v>
      </c>
      <c r="C2111" t="s">
        <v>3076</v>
      </c>
      <c r="D2111" s="1">
        <v>44926</v>
      </c>
      <c r="E2111" s="1"/>
      <c r="F2111" t="s">
        <v>6985</v>
      </c>
      <c r="G2111" t="s">
        <v>7730</v>
      </c>
      <c r="H2111" t="s">
        <v>7731</v>
      </c>
      <c r="I2111" t="s">
        <v>133</v>
      </c>
      <c r="J2111" t="s">
        <v>32</v>
      </c>
      <c r="K2111" t="str">
        <f>IF(employee_data3[[#This Row],[EmployeeStatus]]="Active", "Active", "Attrition")</f>
        <v>Active</v>
      </c>
      <c r="L2111" t="s">
        <v>33</v>
      </c>
      <c r="M2111" t="s">
        <v>34</v>
      </c>
      <c r="N2111" t="s">
        <v>35</v>
      </c>
      <c r="O2111" t="s">
        <v>36</v>
      </c>
      <c r="P2111" t="s">
        <v>37</v>
      </c>
      <c r="Q2111" t="s">
        <v>65</v>
      </c>
      <c r="R2111" t="s">
        <v>90</v>
      </c>
      <c r="S2111" s="1">
        <v>18662</v>
      </c>
      <c r="T2111">
        <f>DATEDIF(employee_data3[[#This Row],[DOB]],DATE(2023, 1, 1), "Y")</f>
        <v>71</v>
      </c>
      <c r="U2111" t="str">
        <f>IF(employee_data3[[#This Row],[Age]]&lt;=25, "Remaja", IF(employee_data3[[#This Row],[Age]]&lt;=55, "Dewasa", "Lansia"))</f>
        <v>Lansia</v>
      </c>
      <c r="V2111" t="s">
        <v>40</v>
      </c>
      <c r="W2111" t="s">
        <v>193</v>
      </c>
      <c r="X2111" t="s">
        <v>55</v>
      </c>
      <c r="Y2111">
        <v>67353</v>
      </c>
      <c r="Z2111" t="s">
        <v>56</v>
      </c>
      <c r="AA2111" t="s">
        <v>84</v>
      </c>
      <c r="AB2111" t="s">
        <v>45</v>
      </c>
      <c r="AC2111">
        <v>2</v>
      </c>
      <c r="AD2111" s="11">
        <f>(employee_data3[[#This Row],[Current Employee Rating]]-AVERAGE(employee_data3[Current Employee Rating]))/STDEV(employee_data3[Current Employee Rating])</f>
        <v>-0.95460685411671475</v>
      </c>
      <c r="AE2111" s="11" t="str">
        <f>IF(employee_data3[[#This Row],[Z Score]]&gt;3,"Yes","No")</f>
        <v>No</v>
      </c>
    </row>
    <row r="2112" spans="1:31" x14ac:dyDescent="0.3">
      <c r="A2112">
        <v>2537</v>
      </c>
      <c r="B2112" t="s">
        <v>7324</v>
      </c>
      <c r="C2112" t="s">
        <v>5399</v>
      </c>
      <c r="D2112" s="1">
        <v>44822</v>
      </c>
      <c r="E2112" s="1">
        <v>45084</v>
      </c>
      <c r="F2112" t="s">
        <v>4798</v>
      </c>
      <c r="G2112" t="s">
        <v>7732</v>
      </c>
      <c r="H2112" t="s">
        <v>7733</v>
      </c>
      <c r="I2112" t="s">
        <v>62</v>
      </c>
      <c r="J2112" t="s">
        <v>32</v>
      </c>
      <c r="K2112" t="str">
        <f>IF(employee_data3[[#This Row],[EmployeeStatus]]="Active", "Active", "Attrition")</f>
        <v>Active</v>
      </c>
      <c r="L2112" t="s">
        <v>63</v>
      </c>
      <c r="M2112" t="s">
        <v>51</v>
      </c>
      <c r="N2112" t="s">
        <v>63</v>
      </c>
      <c r="O2112" t="s">
        <v>99</v>
      </c>
      <c r="P2112" t="s">
        <v>7734</v>
      </c>
      <c r="Q2112" t="s">
        <v>170</v>
      </c>
      <c r="R2112" t="s">
        <v>90</v>
      </c>
      <c r="S2112" s="1">
        <v>18833</v>
      </c>
      <c r="T2112">
        <f>DATEDIF(employee_data3[[#This Row],[DOB]],DATE(2023, 1, 1), "Y")</f>
        <v>71</v>
      </c>
      <c r="U2112" t="str">
        <f>IF(employee_data3[[#This Row],[Age]]&lt;=25, "Remaja", IF(employee_data3[[#This Row],[Age]]&lt;=55, "Dewasa", "Lansia"))</f>
        <v>Lansia</v>
      </c>
      <c r="V2112" t="s">
        <v>40</v>
      </c>
      <c r="W2112" t="s">
        <v>281</v>
      </c>
      <c r="X2112" t="s">
        <v>42</v>
      </c>
      <c r="Y2112">
        <v>73238</v>
      </c>
      <c r="Z2112" t="s">
        <v>43</v>
      </c>
      <c r="AA2112" t="s">
        <v>75</v>
      </c>
      <c r="AB2112" t="s">
        <v>45</v>
      </c>
      <c r="AC2112">
        <v>2</v>
      </c>
      <c r="AD2112" s="11">
        <f>(employee_data3[[#This Row],[Current Employee Rating]]-AVERAGE(employee_data3[Current Employee Rating]))/STDEV(employee_data3[Current Employee Rating])</f>
        <v>-0.95460685411671475</v>
      </c>
      <c r="AE2112" s="11" t="str">
        <f>IF(employee_data3[[#This Row],[Z Score]]&gt;3,"Yes","No")</f>
        <v>No</v>
      </c>
    </row>
    <row r="2113" spans="1:31" x14ac:dyDescent="0.3">
      <c r="A2113">
        <v>2538</v>
      </c>
      <c r="B2113" t="s">
        <v>4928</v>
      </c>
      <c r="C2113" t="s">
        <v>3175</v>
      </c>
      <c r="D2113" s="1">
        <v>43722</v>
      </c>
      <c r="E2113" s="1"/>
      <c r="F2113" t="s">
        <v>4798</v>
      </c>
      <c r="G2113" t="s">
        <v>7735</v>
      </c>
      <c r="H2113" t="s">
        <v>7736</v>
      </c>
      <c r="I2113" t="s">
        <v>89</v>
      </c>
      <c r="J2113" t="s">
        <v>32</v>
      </c>
      <c r="K2113" t="str">
        <f>IF(employee_data3[[#This Row],[EmployeeStatus]]="Active", "Active", "Attrition")</f>
        <v>Active</v>
      </c>
      <c r="L2113" t="s">
        <v>63</v>
      </c>
      <c r="M2113" t="s">
        <v>34</v>
      </c>
      <c r="N2113" t="s">
        <v>52</v>
      </c>
      <c r="O2113" t="s">
        <v>36</v>
      </c>
      <c r="P2113" t="s">
        <v>37</v>
      </c>
      <c r="Q2113" t="s">
        <v>170</v>
      </c>
      <c r="R2113" t="s">
        <v>305</v>
      </c>
      <c r="S2113" s="1">
        <v>31462</v>
      </c>
      <c r="T2113">
        <f>DATEDIF(employee_data3[[#This Row],[DOB]],DATE(2023, 1, 1), "Y")</f>
        <v>36</v>
      </c>
      <c r="U2113" t="str">
        <f>IF(employee_data3[[#This Row],[Age]]&lt;=25, "Remaja", IF(employee_data3[[#This Row],[Age]]&lt;=55, "Dewasa", "Lansia"))</f>
        <v>Dewasa</v>
      </c>
      <c r="V2113" t="s">
        <v>40</v>
      </c>
      <c r="W2113" t="s">
        <v>352</v>
      </c>
      <c r="X2113" t="s">
        <v>42</v>
      </c>
      <c r="Y2113">
        <v>95322</v>
      </c>
      <c r="Z2113" t="s">
        <v>56</v>
      </c>
      <c r="AA2113" t="s">
        <v>75</v>
      </c>
      <c r="AB2113" t="s">
        <v>45</v>
      </c>
      <c r="AC2113">
        <v>5</v>
      </c>
      <c r="AD2113" s="11">
        <f>(employee_data3[[#This Row],[Current Employee Rating]]-AVERAGE(employee_data3[Current Employee Rating]))/STDEV(employee_data3[Current Employee Rating])</f>
        <v>2.0008323227152198</v>
      </c>
      <c r="AE2113" s="11" t="str">
        <f>IF(employee_data3[[#This Row],[Z Score]]&gt;3,"Yes","No")</f>
        <v>No</v>
      </c>
    </row>
    <row r="2114" spans="1:31" x14ac:dyDescent="0.3">
      <c r="A2114">
        <v>2539</v>
      </c>
      <c r="B2114" t="s">
        <v>5553</v>
      </c>
      <c r="C2114" t="s">
        <v>543</v>
      </c>
      <c r="D2114" s="1">
        <v>43543</v>
      </c>
      <c r="E2114" s="1"/>
      <c r="F2114" t="s">
        <v>4798</v>
      </c>
      <c r="G2114" t="s">
        <v>7597</v>
      </c>
      <c r="H2114" t="s">
        <v>7737</v>
      </c>
      <c r="I2114" t="s">
        <v>31</v>
      </c>
      <c r="J2114" t="s">
        <v>32</v>
      </c>
      <c r="K2114" t="str">
        <f>IF(employee_data3[[#This Row],[EmployeeStatus]]="Active", "Active", "Attrition")</f>
        <v>Active</v>
      </c>
      <c r="L2114" t="s">
        <v>52</v>
      </c>
      <c r="M2114" t="s">
        <v>64</v>
      </c>
      <c r="N2114" t="s">
        <v>35</v>
      </c>
      <c r="O2114" t="s">
        <v>36</v>
      </c>
      <c r="P2114" t="s">
        <v>37</v>
      </c>
      <c r="Q2114" t="s">
        <v>170</v>
      </c>
      <c r="R2114" t="s">
        <v>305</v>
      </c>
      <c r="S2114" s="1">
        <v>19636</v>
      </c>
      <c r="T2114">
        <f>DATEDIF(employee_data3[[#This Row],[DOB]],DATE(2023, 1, 1), "Y")</f>
        <v>69</v>
      </c>
      <c r="U2114" t="str">
        <f>IF(employee_data3[[#This Row],[Age]]&lt;=25, "Remaja", IF(employee_data3[[#This Row],[Age]]&lt;=55, "Dewasa", "Lansia"))</f>
        <v>Lansia</v>
      </c>
      <c r="V2114" t="s">
        <v>40</v>
      </c>
      <c r="W2114" t="s">
        <v>226</v>
      </c>
      <c r="X2114" t="s">
        <v>55</v>
      </c>
      <c r="Y2114">
        <v>17448</v>
      </c>
      <c r="Z2114" t="s">
        <v>93</v>
      </c>
      <c r="AA2114" t="s">
        <v>84</v>
      </c>
      <c r="AB2114" t="s">
        <v>45</v>
      </c>
      <c r="AC2114">
        <v>2</v>
      </c>
      <c r="AD2114" s="11">
        <f>(employee_data3[[#This Row],[Current Employee Rating]]-AVERAGE(employee_data3[Current Employee Rating]))/STDEV(employee_data3[Current Employee Rating])</f>
        <v>-0.95460685411671475</v>
      </c>
      <c r="AE2114" s="11" t="str">
        <f>IF(employee_data3[[#This Row],[Z Score]]&gt;3,"Yes","No")</f>
        <v>No</v>
      </c>
    </row>
    <row r="2115" spans="1:31" x14ac:dyDescent="0.3">
      <c r="A2115">
        <v>2540</v>
      </c>
      <c r="B2115" t="s">
        <v>6580</v>
      </c>
      <c r="C2115" t="s">
        <v>4122</v>
      </c>
      <c r="D2115" s="1">
        <v>44852</v>
      </c>
      <c r="E2115" s="1">
        <v>44936</v>
      </c>
      <c r="F2115" t="s">
        <v>2420</v>
      </c>
      <c r="G2115" t="s">
        <v>7738</v>
      </c>
      <c r="H2115" t="s">
        <v>7739</v>
      </c>
      <c r="I2115" t="s">
        <v>31</v>
      </c>
      <c r="J2115" t="s">
        <v>32</v>
      </c>
      <c r="K2115" t="str">
        <f>IF(employee_data3[[#This Row],[EmployeeStatus]]="Active", "Active", "Attrition")</f>
        <v>Active</v>
      </c>
      <c r="L2115" t="s">
        <v>33</v>
      </c>
      <c r="M2115" t="s">
        <v>64</v>
      </c>
      <c r="N2115" t="s">
        <v>52</v>
      </c>
      <c r="O2115" t="s">
        <v>126</v>
      </c>
      <c r="P2115" t="s">
        <v>7740</v>
      </c>
      <c r="Q2115" t="s">
        <v>2428</v>
      </c>
      <c r="R2115" t="s">
        <v>39</v>
      </c>
      <c r="S2115" s="1">
        <v>34572</v>
      </c>
      <c r="T2115">
        <f>DATEDIF(employee_data3[[#This Row],[DOB]],DATE(2023, 1, 1), "Y")</f>
        <v>28</v>
      </c>
      <c r="U2115" t="str">
        <f>IF(employee_data3[[#This Row],[Age]]&lt;=25, "Remaja", IF(employee_data3[[#This Row],[Age]]&lt;=55, "Dewasa", "Lansia"))</f>
        <v>Dewasa</v>
      </c>
      <c r="V2115" t="s">
        <v>40</v>
      </c>
      <c r="W2115" t="s">
        <v>7741</v>
      </c>
      <c r="X2115" t="s">
        <v>42</v>
      </c>
      <c r="Y2115">
        <v>61856</v>
      </c>
      <c r="Z2115" t="s">
        <v>93</v>
      </c>
      <c r="AA2115" t="s">
        <v>104</v>
      </c>
      <c r="AB2115" t="s">
        <v>45</v>
      </c>
      <c r="AC2115">
        <v>4</v>
      </c>
      <c r="AD2115" s="11">
        <f>(employee_data3[[#This Row],[Current Employee Rating]]-AVERAGE(employee_data3[Current Employee Rating]))/STDEV(employee_data3[Current Employee Rating])</f>
        <v>1.0156859304379084</v>
      </c>
      <c r="AE2115" s="11" t="str">
        <f>IF(employee_data3[[#This Row],[Z Score]]&gt;3,"Yes","No")</f>
        <v>No</v>
      </c>
    </row>
    <row r="2116" spans="1:31" x14ac:dyDescent="0.3">
      <c r="A2116">
        <v>2541</v>
      </c>
      <c r="B2116" t="s">
        <v>946</v>
      </c>
      <c r="C2116" t="s">
        <v>913</v>
      </c>
      <c r="D2116" s="1">
        <v>44773</v>
      </c>
      <c r="E2116" s="1"/>
      <c r="F2116" t="s">
        <v>2424</v>
      </c>
      <c r="G2116" t="s">
        <v>7742</v>
      </c>
      <c r="H2116" t="s">
        <v>7743</v>
      </c>
      <c r="I2116" t="s">
        <v>50</v>
      </c>
      <c r="J2116" t="s">
        <v>32</v>
      </c>
      <c r="K2116" t="str">
        <f>IF(employee_data3[[#This Row],[EmployeeStatus]]="Active", "Active", "Attrition")</f>
        <v>Active</v>
      </c>
      <c r="L2116" t="s">
        <v>63</v>
      </c>
      <c r="M2116" t="s">
        <v>64</v>
      </c>
      <c r="N2116" t="s">
        <v>35</v>
      </c>
      <c r="O2116" t="s">
        <v>36</v>
      </c>
      <c r="P2116" t="s">
        <v>37</v>
      </c>
      <c r="Q2116" t="s">
        <v>2428</v>
      </c>
      <c r="R2116" t="s">
        <v>111</v>
      </c>
      <c r="S2116" s="1">
        <v>26673</v>
      </c>
      <c r="T2116">
        <f>DATEDIF(employee_data3[[#This Row],[DOB]],DATE(2023, 1, 1), "Y")</f>
        <v>49</v>
      </c>
      <c r="U2116" t="str">
        <f>IF(employee_data3[[#This Row],[Age]]&lt;=25, "Remaja", IF(employee_data3[[#This Row],[Age]]&lt;=55, "Dewasa", "Lansia"))</f>
        <v>Dewasa</v>
      </c>
      <c r="V2116" t="s">
        <v>40</v>
      </c>
      <c r="W2116" t="s">
        <v>113</v>
      </c>
      <c r="X2116" t="s">
        <v>42</v>
      </c>
      <c r="Y2116">
        <v>60675</v>
      </c>
      <c r="Z2116" t="s">
        <v>74</v>
      </c>
      <c r="AA2116" t="s">
        <v>84</v>
      </c>
      <c r="AB2116" t="s">
        <v>45</v>
      </c>
      <c r="AC2116">
        <v>1</v>
      </c>
      <c r="AD2116" s="11">
        <f>(employee_data3[[#This Row],[Current Employee Rating]]-AVERAGE(employee_data3[Current Employee Rating]))/STDEV(employee_data3[Current Employee Rating])</f>
        <v>-1.9397532463940264</v>
      </c>
      <c r="AE2116" s="11" t="str">
        <f>IF(employee_data3[[#This Row],[Z Score]]&gt;3,"Yes","No")</f>
        <v>No</v>
      </c>
    </row>
    <row r="2117" spans="1:31" x14ac:dyDescent="0.3">
      <c r="A2117">
        <v>2542</v>
      </c>
      <c r="B2117" t="s">
        <v>7744</v>
      </c>
      <c r="C2117" t="s">
        <v>3813</v>
      </c>
      <c r="D2117" s="1">
        <v>44991</v>
      </c>
      <c r="E2117" s="1"/>
      <c r="F2117" t="s">
        <v>2424</v>
      </c>
      <c r="G2117" t="s">
        <v>7745</v>
      </c>
      <c r="H2117" t="s">
        <v>7746</v>
      </c>
      <c r="I2117" t="s">
        <v>139</v>
      </c>
      <c r="J2117" t="s">
        <v>32</v>
      </c>
      <c r="K2117" t="str">
        <f>IF(employee_data3[[#This Row],[EmployeeStatus]]="Active", "Active", "Attrition")</f>
        <v>Active</v>
      </c>
      <c r="L2117" t="s">
        <v>52</v>
      </c>
      <c r="M2117" t="s">
        <v>51</v>
      </c>
      <c r="N2117" t="s">
        <v>52</v>
      </c>
      <c r="O2117" t="s">
        <v>36</v>
      </c>
      <c r="P2117" t="s">
        <v>37</v>
      </c>
      <c r="Q2117" t="s">
        <v>2428</v>
      </c>
      <c r="R2117" t="s">
        <v>111</v>
      </c>
      <c r="S2117" s="1">
        <v>21794</v>
      </c>
      <c r="T2117">
        <f>DATEDIF(employee_data3[[#This Row],[DOB]],DATE(2023, 1, 1), "Y")</f>
        <v>63</v>
      </c>
      <c r="U2117" t="str">
        <f>IF(employee_data3[[#This Row],[Age]]&lt;=25, "Remaja", IF(employee_data3[[#This Row],[Age]]&lt;=55, "Dewasa", "Lansia"))</f>
        <v>Lansia</v>
      </c>
      <c r="V2117" t="s">
        <v>40</v>
      </c>
      <c r="W2117" t="s">
        <v>113</v>
      </c>
      <c r="X2117" t="s">
        <v>55</v>
      </c>
      <c r="Y2117">
        <v>55449</v>
      </c>
      <c r="Z2117" t="s">
        <v>93</v>
      </c>
      <c r="AA2117" t="s">
        <v>75</v>
      </c>
      <c r="AB2117" t="s">
        <v>45</v>
      </c>
      <c r="AC2117">
        <v>4</v>
      </c>
      <c r="AD2117" s="11">
        <f>(employee_data3[[#This Row],[Current Employee Rating]]-AVERAGE(employee_data3[Current Employee Rating]))/STDEV(employee_data3[Current Employee Rating])</f>
        <v>1.0156859304379084</v>
      </c>
      <c r="AE2117" s="11" t="str">
        <f>IF(employee_data3[[#This Row],[Z Score]]&gt;3,"Yes","No")</f>
        <v>No</v>
      </c>
    </row>
    <row r="2118" spans="1:31" x14ac:dyDescent="0.3">
      <c r="A2118">
        <v>2543</v>
      </c>
      <c r="B2118" t="s">
        <v>3113</v>
      </c>
      <c r="C2118" t="s">
        <v>7747</v>
      </c>
      <c r="D2118" s="1">
        <v>43495</v>
      </c>
      <c r="E2118" s="1">
        <v>44277</v>
      </c>
      <c r="F2118" t="s">
        <v>2424</v>
      </c>
      <c r="G2118" t="s">
        <v>7748</v>
      </c>
      <c r="H2118" t="s">
        <v>7749</v>
      </c>
      <c r="I2118" t="s">
        <v>118</v>
      </c>
      <c r="J2118" t="s">
        <v>745</v>
      </c>
      <c r="K2118" t="str">
        <f>IF(employee_data3[[#This Row],[EmployeeStatus]]="Active", "Active", "Attrition")</f>
        <v>Attrition</v>
      </c>
      <c r="L2118" t="s">
        <v>63</v>
      </c>
      <c r="M2118" t="s">
        <v>51</v>
      </c>
      <c r="N2118" t="s">
        <v>63</v>
      </c>
      <c r="O2118" t="s">
        <v>126</v>
      </c>
      <c r="P2118" t="s">
        <v>7750</v>
      </c>
      <c r="Q2118" t="s">
        <v>2428</v>
      </c>
      <c r="R2118" t="s">
        <v>81</v>
      </c>
      <c r="S2118" s="1">
        <v>33597</v>
      </c>
      <c r="T2118">
        <f>DATEDIF(employee_data3[[#This Row],[DOB]],DATE(2023, 1, 1), "Y")</f>
        <v>31</v>
      </c>
      <c r="U2118" t="str">
        <f>IF(employee_data3[[#This Row],[Age]]&lt;=25, "Remaja", IF(employee_data3[[#This Row],[Age]]&lt;=55, "Dewasa", "Lansia"))</f>
        <v>Dewasa</v>
      </c>
      <c r="V2118" t="s">
        <v>40</v>
      </c>
      <c r="W2118" t="s">
        <v>216</v>
      </c>
      <c r="X2118" t="s">
        <v>55</v>
      </c>
      <c r="Y2118">
        <v>59271</v>
      </c>
      <c r="Z2118" t="s">
        <v>43</v>
      </c>
      <c r="AA2118" t="s">
        <v>104</v>
      </c>
      <c r="AB2118" t="s">
        <v>45</v>
      </c>
      <c r="AC2118">
        <v>2</v>
      </c>
      <c r="AD2118" s="11">
        <f>(employee_data3[[#This Row],[Current Employee Rating]]-AVERAGE(employee_data3[Current Employee Rating]))/STDEV(employee_data3[Current Employee Rating])</f>
        <v>-0.95460685411671475</v>
      </c>
      <c r="AE2118" s="11" t="str">
        <f>IF(employee_data3[[#This Row],[Z Score]]&gt;3,"Yes","No")</f>
        <v>No</v>
      </c>
    </row>
    <row r="2119" spans="1:31" x14ac:dyDescent="0.3">
      <c r="A2119">
        <v>2544</v>
      </c>
      <c r="B2119" t="s">
        <v>5763</v>
      </c>
      <c r="C2119" t="s">
        <v>2303</v>
      </c>
      <c r="D2119" s="1">
        <v>45068</v>
      </c>
      <c r="E2119" s="1">
        <v>45119</v>
      </c>
      <c r="F2119" t="s">
        <v>6751</v>
      </c>
      <c r="G2119" t="s">
        <v>7751</v>
      </c>
      <c r="H2119" t="s">
        <v>7752</v>
      </c>
      <c r="I2119" t="s">
        <v>133</v>
      </c>
      <c r="J2119" t="s">
        <v>32</v>
      </c>
      <c r="K2119" t="str">
        <f>IF(employee_data3[[#This Row],[EmployeeStatus]]="Active", "Active", "Attrition")</f>
        <v>Active</v>
      </c>
      <c r="L2119" t="s">
        <v>63</v>
      </c>
      <c r="M2119" t="s">
        <v>34</v>
      </c>
      <c r="N2119" t="s">
        <v>35</v>
      </c>
      <c r="O2119" t="s">
        <v>175</v>
      </c>
      <c r="P2119" t="s">
        <v>7753</v>
      </c>
      <c r="Q2119" t="s">
        <v>170</v>
      </c>
      <c r="R2119" t="s">
        <v>148</v>
      </c>
      <c r="S2119" s="1">
        <v>16906</v>
      </c>
      <c r="T2119">
        <f>DATEDIF(employee_data3[[#This Row],[DOB]],DATE(2023, 1, 1), "Y")</f>
        <v>76</v>
      </c>
      <c r="U2119" t="str">
        <f>IF(employee_data3[[#This Row],[Age]]&lt;=25, "Remaja", IF(employee_data3[[#This Row],[Age]]&lt;=55, "Dewasa", "Lansia"))</f>
        <v>Lansia</v>
      </c>
      <c r="V2119" t="s">
        <v>40</v>
      </c>
      <c r="W2119" t="s">
        <v>83</v>
      </c>
      <c r="X2119" t="s">
        <v>55</v>
      </c>
      <c r="Y2119">
        <v>59420</v>
      </c>
      <c r="Z2119" t="s">
        <v>43</v>
      </c>
      <c r="AA2119" t="s">
        <v>84</v>
      </c>
      <c r="AB2119" t="s">
        <v>45</v>
      </c>
      <c r="AC2119">
        <v>1</v>
      </c>
      <c r="AD2119" s="11">
        <f>(employee_data3[[#This Row],[Current Employee Rating]]-AVERAGE(employee_data3[Current Employee Rating]))/STDEV(employee_data3[Current Employee Rating])</f>
        <v>-1.9397532463940264</v>
      </c>
      <c r="AE2119" s="11" t="str">
        <f>IF(employee_data3[[#This Row],[Z Score]]&gt;3,"Yes","No")</f>
        <v>No</v>
      </c>
    </row>
    <row r="2120" spans="1:31" x14ac:dyDescent="0.3">
      <c r="A2120">
        <v>2545</v>
      </c>
      <c r="B2120" t="s">
        <v>4733</v>
      </c>
      <c r="C2120" t="s">
        <v>2500</v>
      </c>
      <c r="D2120" s="1">
        <v>43456</v>
      </c>
      <c r="E2120" s="1"/>
      <c r="F2120" t="s">
        <v>6751</v>
      </c>
      <c r="G2120" t="s">
        <v>7754</v>
      </c>
      <c r="H2120" t="s">
        <v>7755</v>
      </c>
      <c r="I2120" t="s">
        <v>168</v>
      </c>
      <c r="J2120" t="s">
        <v>32</v>
      </c>
      <c r="K2120" t="str">
        <f>IF(employee_data3[[#This Row],[EmployeeStatus]]="Active", "Active", "Attrition")</f>
        <v>Active</v>
      </c>
      <c r="L2120" t="s">
        <v>33</v>
      </c>
      <c r="M2120" t="s">
        <v>64</v>
      </c>
      <c r="N2120" t="s">
        <v>63</v>
      </c>
      <c r="O2120" t="s">
        <v>36</v>
      </c>
      <c r="P2120" t="s">
        <v>37</v>
      </c>
      <c r="Q2120" t="s">
        <v>170</v>
      </c>
      <c r="R2120" t="s">
        <v>177</v>
      </c>
      <c r="S2120" s="1">
        <v>18909</v>
      </c>
      <c r="T2120">
        <f>DATEDIF(employee_data3[[#This Row],[DOB]],DATE(2023, 1, 1), "Y")</f>
        <v>71</v>
      </c>
      <c r="U2120" t="str">
        <f>IF(employee_data3[[#This Row],[Age]]&lt;=25, "Remaja", IF(employee_data3[[#This Row],[Age]]&lt;=55, "Dewasa", "Lansia"))</f>
        <v>Lansia</v>
      </c>
      <c r="V2120" t="s">
        <v>40</v>
      </c>
      <c r="W2120" t="s">
        <v>178</v>
      </c>
      <c r="X2120" t="s">
        <v>55</v>
      </c>
      <c r="Y2120">
        <v>57785</v>
      </c>
      <c r="Z2120" t="s">
        <v>56</v>
      </c>
      <c r="AA2120" t="s">
        <v>44</v>
      </c>
      <c r="AB2120" t="s">
        <v>45</v>
      </c>
      <c r="AC2120">
        <v>4</v>
      </c>
      <c r="AD2120" s="11">
        <f>(employee_data3[[#This Row],[Current Employee Rating]]-AVERAGE(employee_data3[Current Employee Rating]))/STDEV(employee_data3[Current Employee Rating])</f>
        <v>1.0156859304379084</v>
      </c>
      <c r="AE2120" s="11" t="str">
        <f>IF(employee_data3[[#This Row],[Z Score]]&gt;3,"Yes","No")</f>
        <v>No</v>
      </c>
    </row>
    <row r="2121" spans="1:31" x14ac:dyDescent="0.3">
      <c r="A2121">
        <v>2546</v>
      </c>
      <c r="B2121" t="s">
        <v>1549</v>
      </c>
      <c r="C2121" t="s">
        <v>479</v>
      </c>
      <c r="D2121" s="1">
        <v>44873</v>
      </c>
      <c r="E2121" s="1"/>
      <c r="F2121" t="s">
        <v>7566</v>
      </c>
      <c r="G2121" t="s">
        <v>7756</v>
      </c>
      <c r="H2121" t="s">
        <v>7757</v>
      </c>
      <c r="I2121" t="s">
        <v>62</v>
      </c>
      <c r="J2121" t="s">
        <v>32</v>
      </c>
      <c r="K2121" t="str">
        <f>IF(employee_data3[[#This Row],[EmployeeStatus]]="Active", "Active", "Attrition")</f>
        <v>Active</v>
      </c>
      <c r="L2121" t="s">
        <v>52</v>
      </c>
      <c r="M2121" t="s">
        <v>51</v>
      </c>
      <c r="N2121" t="s">
        <v>52</v>
      </c>
      <c r="O2121" t="s">
        <v>36</v>
      </c>
      <c r="P2121" t="s">
        <v>37</v>
      </c>
      <c r="Q2121" t="s">
        <v>170</v>
      </c>
      <c r="R2121" t="s">
        <v>39</v>
      </c>
      <c r="S2121" s="1">
        <v>32918</v>
      </c>
      <c r="T2121">
        <f>DATEDIF(employee_data3[[#This Row],[DOB]],DATE(2023, 1, 1), "Y")</f>
        <v>32</v>
      </c>
      <c r="U2121" t="str">
        <f>IF(employee_data3[[#This Row],[Age]]&lt;=25, "Remaja", IF(employee_data3[[#This Row],[Age]]&lt;=55, "Dewasa", "Lansia"))</f>
        <v>Dewasa</v>
      </c>
      <c r="V2121" t="s">
        <v>40</v>
      </c>
      <c r="W2121" t="s">
        <v>73</v>
      </c>
      <c r="X2121" t="s">
        <v>55</v>
      </c>
      <c r="Y2121">
        <v>26419</v>
      </c>
      <c r="Z2121" t="s">
        <v>74</v>
      </c>
      <c r="AA2121" t="s">
        <v>84</v>
      </c>
      <c r="AB2121" t="s">
        <v>45</v>
      </c>
      <c r="AC2121">
        <v>4</v>
      </c>
      <c r="AD2121" s="11">
        <f>(employee_data3[[#This Row],[Current Employee Rating]]-AVERAGE(employee_data3[Current Employee Rating]))/STDEV(employee_data3[Current Employee Rating])</f>
        <v>1.0156859304379084</v>
      </c>
      <c r="AE2121" s="11" t="str">
        <f>IF(employee_data3[[#This Row],[Z Score]]&gt;3,"Yes","No")</f>
        <v>No</v>
      </c>
    </row>
    <row r="2122" spans="1:31" x14ac:dyDescent="0.3">
      <c r="A2122">
        <v>2547</v>
      </c>
      <c r="B2122" t="s">
        <v>4942</v>
      </c>
      <c r="C2122" t="s">
        <v>3146</v>
      </c>
      <c r="D2122" s="1">
        <v>44380</v>
      </c>
      <c r="E2122" s="1"/>
      <c r="F2122" t="s">
        <v>6979</v>
      </c>
      <c r="G2122" t="s">
        <v>7758</v>
      </c>
      <c r="H2122" t="s">
        <v>7759</v>
      </c>
      <c r="I2122" t="s">
        <v>118</v>
      </c>
      <c r="J2122" t="s">
        <v>32</v>
      </c>
      <c r="K2122" t="str">
        <f>IF(employee_data3[[#This Row],[EmployeeStatus]]="Active", "Active", "Attrition")</f>
        <v>Active</v>
      </c>
      <c r="L2122" t="s">
        <v>63</v>
      </c>
      <c r="M2122" t="s">
        <v>51</v>
      </c>
      <c r="N2122" t="s">
        <v>35</v>
      </c>
      <c r="O2122" t="s">
        <v>36</v>
      </c>
      <c r="P2122" t="s">
        <v>37</v>
      </c>
      <c r="Q2122" t="s">
        <v>65</v>
      </c>
      <c r="R2122" t="s">
        <v>81</v>
      </c>
      <c r="S2122" s="1">
        <v>25764</v>
      </c>
      <c r="T2122">
        <f>DATEDIF(employee_data3[[#This Row],[DOB]],DATE(2023, 1, 1), "Y")</f>
        <v>52</v>
      </c>
      <c r="U2122" t="str">
        <f>IF(employee_data3[[#This Row],[Age]]&lt;=25, "Remaja", IF(employee_data3[[#This Row],[Age]]&lt;=55, "Dewasa", "Lansia"))</f>
        <v>Dewasa</v>
      </c>
      <c r="V2122" t="s">
        <v>40</v>
      </c>
      <c r="W2122" t="s">
        <v>83</v>
      </c>
      <c r="X2122" t="s">
        <v>55</v>
      </c>
      <c r="Y2122">
        <v>31784</v>
      </c>
      <c r="Z2122" t="s">
        <v>56</v>
      </c>
      <c r="AA2122" t="s">
        <v>44</v>
      </c>
      <c r="AB2122" t="s">
        <v>45</v>
      </c>
      <c r="AC2122">
        <v>4</v>
      </c>
      <c r="AD2122" s="11">
        <f>(employee_data3[[#This Row],[Current Employee Rating]]-AVERAGE(employee_data3[Current Employee Rating]))/STDEV(employee_data3[Current Employee Rating])</f>
        <v>1.0156859304379084</v>
      </c>
      <c r="AE2122" s="11" t="str">
        <f>IF(employee_data3[[#This Row],[Z Score]]&gt;3,"Yes","No")</f>
        <v>No</v>
      </c>
    </row>
    <row r="2123" spans="1:31" x14ac:dyDescent="0.3">
      <c r="A2123">
        <v>2548</v>
      </c>
      <c r="B2123" t="s">
        <v>7760</v>
      </c>
      <c r="C2123" t="s">
        <v>1175</v>
      </c>
      <c r="D2123" s="1">
        <v>43418</v>
      </c>
      <c r="E2123" s="1">
        <v>44385</v>
      </c>
      <c r="F2123" t="s">
        <v>4798</v>
      </c>
      <c r="G2123" t="s">
        <v>7761</v>
      </c>
      <c r="H2123" t="s">
        <v>7762</v>
      </c>
      <c r="I2123" t="s">
        <v>168</v>
      </c>
      <c r="J2123" t="s">
        <v>32</v>
      </c>
      <c r="K2123" t="str">
        <f>IF(employee_data3[[#This Row],[EmployeeStatus]]="Active", "Active", "Attrition")</f>
        <v>Active</v>
      </c>
      <c r="L2123" t="s">
        <v>33</v>
      </c>
      <c r="M2123" t="s">
        <v>51</v>
      </c>
      <c r="N2123" t="s">
        <v>35</v>
      </c>
      <c r="O2123" t="s">
        <v>126</v>
      </c>
      <c r="P2123" t="s">
        <v>7763</v>
      </c>
      <c r="Q2123" t="s">
        <v>170</v>
      </c>
      <c r="R2123" t="s">
        <v>66</v>
      </c>
      <c r="S2123" s="1">
        <v>19771</v>
      </c>
      <c r="T2123">
        <f>DATEDIF(employee_data3[[#This Row],[DOB]],DATE(2023, 1, 1), "Y")</f>
        <v>68</v>
      </c>
      <c r="U2123" t="str">
        <f>IF(employee_data3[[#This Row],[Age]]&lt;=25, "Remaja", IF(employee_data3[[#This Row],[Age]]&lt;=55, "Dewasa", "Lansia"))</f>
        <v>Lansia</v>
      </c>
      <c r="V2123" t="s">
        <v>40</v>
      </c>
      <c r="W2123" t="s">
        <v>243</v>
      </c>
      <c r="X2123" t="s">
        <v>42</v>
      </c>
      <c r="Y2123">
        <v>70770</v>
      </c>
      <c r="Z2123" t="s">
        <v>74</v>
      </c>
      <c r="AA2123" t="s">
        <v>104</v>
      </c>
      <c r="AB2123" t="s">
        <v>45</v>
      </c>
      <c r="AC2123">
        <v>1</v>
      </c>
      <c r="AD2123" s="11">
        <f>(employee_data3[[#This Row],[Current Employee Rating]]-AVERAGE(employee_data3[Current Employee Rating]))/STDEV(employee_data3[Current Employee Rating])</f>
        <v>-1.9397532463940264</v>
      </c>
      <c r="AE2123" s="11" t="str">
        <f>IF(employee_data3[[#This Row],[Z Score]]&gt;3,"Yes","No")</f>
        <v>No</v>
      </c>
    </row>
    <row r="2124" spans="1:31" x14ac:dyDescent="0.3">
      <c r="A2124">
        <v>2549</v>
      </c>
      <c r="B2124" t="s">
        <v>7764</v>
      </c>
      <c r="C2124" t="s">
        <v>2827</v>
      </c>
      <c r="D2124" s="1">
        <v>44457</v>
      </c>
      <c r="E2124" s="1"/>
      <c r="F2124" t="s">
        <v>4798</v>
      </c>
      <c r="G2124" t="s">
        <v>7765</v>
      </c>
      <c r="H2124" t="s">
        <v>7766</v>
      </c>
      <c r="I2124" t="s">
        <v>62</v>
      </c>
      <c r="J2124" t="s">
        <v>32</v>
      </c>
      <c r="K2124" t="str">
        <f>IF(employee_data3[[#This Row],[EmployeeStatus]]="Active", "Active", "Attrition")</f>
        <v>Active</v>
      </c>
      <c r="L2124" t="s">
        <v>33</v>
      </c>
      <c r="M2124" t="s">
        <v>51</v>
      </c>
      <c r="N2124" t="s">
        <v>52</v>
      </c>
      <c r="O2124" t="s">
        <v>36</v>
      </c>
      <c r="P2124" t="s">
        <v>37</v>
      </c>
      <c r="Q2124" t="s">
        <v>170</v>
      </c>
      <c r="R2124" t="s">
        <v>90</v>
      </c>
      <c r="S2124" s="1">
        <v>23196</v>
      </c>
      <c r="T2124">
        <f>DATEDIF(employee_data3[[#This Row],[DOB]],DATE(2023, 1, 1), "Y")</f>
        <v>59</v>
      </c>
      <c r="U2124" t="str">
        <f>IF(employee_data3[[#This Row],[Age]]&lt;=25, "Remaja", IF(employee_data3[[#This Row],[Age]]&lt;=55, "Dewasa", "Lansia"))</f>
        <v>Lansia</v>
      </c>
      <c r="V2124" t="s">
        <v>40</v>
      </c>
      <c r="W2124" t="s">
        <v>419</v>
      </c>
      <c r="X2124" t="s">
        <v>42</v>
      </c>
      <c r="Y2124">
        <v>51516</v>
      </c>
      <c r="Z2124" t="s">
        <v>43</v>
      </c>
      <c r="AA2124" t="s">
        <v>104</v>
      </c>
      <c r="AB2124" t="s">
        <v>45</v>
      </c>
      <c r="AC2124">
        <v>5</v>
      </c>
      <c r="AD2124" s="11">
        <f>(employee_data3[[#This Row],[Current Employee Rating]]-AVERAGE(employee_data3[Current Employee Rating]))/STDEV(employee_data3[Current Employee Rating])</f>
        <v>2.0008323227152198</v>
      </c>
      <c r="AE2124" s="11" t="str">
        <f>IF(employee_data3[[#This Row],[Z Score]]&gt;3,"Yes","No")</f>
        <v>No</v>
      </c>
    </row>
    <row r="2125" spans="1:31" x14ac:dyDescent="0.3">
      <c r="A2125">
        <v>2550</v>
      </c>
      <c r="B2125" t="s">
        <v>5012</v>
      </c>
      <c r="C2125" t="s">
        <v>7767</v>
      </c>
      <c r="D2125" s="1">
        <v>44154</v>
      </c>
      <c r="E2125" s="1">
        <v>44503</v>
      </c>
      <c r="F2125" t="s">
        <v>2420</v>
      </c>
      <c r="G2125" t="s">
        <v>7768</v>
      </c>
      <c r="H2125" t="s">
        <v>7769</v>
      </c>
      <c r="I2125" t="s">
        <v>98</v>
      </c>
      <c r="J2125" t="s">
        <v>32</v>
      </c>
      <c r="K2125" t="str">
        <f>IF(employee_data3[[#This Row],[EmployeeStatus]]="Active", "Active", "Attrition")</f>
        <v>Active</v>
      </c>
      <c r="L2125" t="s">
        <v>33</v>
      </c>
      <c r="M2125" t="s">
        <v>51</v>
      </c>
      <c r="N2125" t="s">
        <v>52</v>
      </c>
      <c r="O2125" t="s">
        <v>99</v>
      </c>
      <c r="P2125" t="s">
        <v>7770</v>
      </c>
      <c r="Q2125" t="s">
        <v>2428</v>
      </c>
      <c r="R2125" t="s">
        <v>81</v>
      </c>
      <c r="S2125" s="1">
        <v>19109</v>
      </c>
      <c r="T2125">
        <f>DATEDIF(employee_data3[[#This Row],[DOB]],DATE(2023, 1, 1), "Y")</f>
        <v>70</v>
      </c>
      <c r="U2125" t="str">
        <f>IF(employee_data3[[#This Row],[Age]]&lt;=25, "Remaja", IF(employee_data3[[#This Row],[Age]]&lt;=55, "Dewasa", "Lansia"))</f>
        <v>Lansia</v>
      </c>
      <c r="V2125" t="s">
        <v>40</v>
      </c>
      <c r="W2125" t="s">
        <v>292</v>
      </c>
      <c r="X2125" t="s">
        <v>42</v>
      </c>
      <c r="Y2125">
        <v>69865</v>
      </c>
      <c r="Z2125" t="s">
        <v>43</v>
      </c>
      <c r="AA2125" t="s">
        <v>44</v>
      </c>
      <c r="AB2125" t="s">
        <v>45</v>
      </c>
      <c r="AC2125">
        <v>5</v>
      </c>
      <c r="AD2125" s="11">
        <f>(employee_data3[[#This Row],[Current Employee Rating]]-AVERAGE(employee_data3[Current Employee Rating]))/STDEV(employee_data3[Current Employee Rating])</f>
        <v>2.0008323227152198</v>
      </c>
      <c r="AE2125" s="11" t="str">
        <f>IF(employee_data3[[#This Row],[Z Score]]&gt;3,"Yes","No")</f>
        <v>No</v>
      </c>
    </row>
    <row r="2126" spans="1:31" x14ac:dyDescent="0.3">
      <c r="A2126">
        <v>2551</v>
      </c>
      <c r="B2126" t="s">
        <v>7771</v>
      </c>
      <c r="C2126" t="s">
        <v>2373</v>
      </c>
      <c r="D2126" s="1">
        <v>45050</v>
      </c>
      <c r="E2126" s="1">
        <v>45109</v>
      </c>
      <c r="F2126" t="s">
        <v>2424</v>
      </c>
      <c r="G2126" t="s">
        <v>7772</v>
      </c>
      <c r="H2126" t="s">
        <v>7773</v>
      </c>
      <c r="I2126" t="s">
        <v>118</v>
      </c>
      <c r="J2126" t="s">
        <v>32</v>
      </c>
      <c r="K2126" t="str">
        <f>IF(employee_data3[[#This Row],[EmployeeStatus]]="Active", "Active", "Attrition")</f>
        <v>Active</v>
      </c>
      <c r="L2126" t="s">
        <v>63</v>
      </c>
      <c r="M2126" t="s">
        <v>64</v>
      </c>
      <c r="N2126" t="s">
        <v>35</v>
      </c>
      <c r="O2126" t="s">
        <v>175</v>
      </c>
      <c r="P2126" t="s">
        <v>7774</v>
      </c>
      <c r="Q2126" t="s">
        <v>2428</v>
      </c>
      <c r="R2126" t="s">
        <v>81</v>
      </c>
      <c r="S2126" s="1">
        <v>32275</v>
      </c>
      <c r="T2126">
        <f>DATEDIF(employee_data3[[#This Row],[DOB]],DATE(2023, 1, 1), "Y")</f>
        <v>34</v>
      </c>
      <c r="U2126" t="str">
        <f>IF(employee_data3[[#This Row],[Age]]&lt;=25, "Remaja", IF(employee_data3[[#This Row],[Age]]&lt;=55, "Dewasa", "Lansia"))</f>
        <v>Dewasa</v>
      </c>
      <c r="V2126" t="s">
        <v>40</v>
      </c>
      <c r="W2126" t="s">
        <v>243</v>
      </c>
      <c r="X2126" t="s">
        <v>42</v>
      </c>
      <c r="Y2126">
        <v>49964</v>
      </c>
      <c r="Z2126" t="s">
        <v>74</v>
      </c>
      <c r="AA2126" t="s">
        <v>44</v>
      </c>
      <c r="AB2126" t="s">
        <v>45</v>
      </c>
      <c r="AC2126">
        <v>1</v>
      </c>
      <c r="AD2126" s="11">
        <f>(employee_data3[[#This Row],[Current Employee Rating]]-AVERAGE(employee_data3[Current Employee Rating]))/STDEV(employee_data3[Current Employee Rating])</f>
        <v>-1.9397532463940264</v>
      </c>
      <c r="AE2126" s="11" t="str">
        <f>IF(employee_data3[[#This Row],[Z Score]]&gt;3,"Yes","No")</f>
        <v>No</v>
      </c>
    </row>
    <row r="2127" spans="1:31" x14ac:dyDescent="0.3">
      <c r="A2127">
        <v>2552</v>
      </c>
      <c r="B2127" t="s">
        <v>7775</v>
      </c>
      <c r="C2127" t="s">
        <v>2485</v>
      </c>
      <c r="D2127" s="1">
        <v>44947</v>
      </c>
      <c r="E2127" s="1"/>
      <c r="F2127" t="s">
        <v>2424</v>
      </c>
      <c r="G2127" t="s">
        <v>7776</v>
      </c>
      <c r="H2127" t="s">
        <v>7777</v>
      </c>
      <c r="I2127" t="s">
        <v>62</v>
      </c>
      <c r="J2127" t="s">
        <v>32</v>
      </c>
      <c r="K2127" t="str">
        <f>IF(employee_data3[[#This Row],[EmployeeStatus]]="Active", "Active", "Attrition")</f>
        <v>Active</v>
      </c>
      <c r="L2127" t="s">
        <v>63</v>
      </c>
      <c r="M2127" t="s">
        <v>64</v>
      </c>
      <c r="N2127" t="s">
        <v>35</v>
      </c>
      <c r="O2127" t="s">
        <v>36</v>
      </c>
      <c r="P2127" t="s">
        <v>37</v>
      </c>
      <c r="Q2127" t="s">
        <v>2428</v>
      </c>
      <c r="R2127" t="s">
        <v>177</v>
      </c>
      <c r="S2127" s="1">
        <v>20031</v>
      </c>
      <c r="T2127">
        <f>DATEDIF(employee_data3[[#This Row],[DOB]],DATE(2023, 1, 1), "Y")</f>
        <v>68</v>
      </c>
      <c r="U2127" t="str">
        <f>IF(employee_data3[[#This Row],[Age]]&lt;=25, "Remaja", IF(employee_data3[[#This Row],[Age]]&lt;=55, "Dewasa", "Lansia"))</f>
        <v>Lansia</v>
      </c>
      <c r="V2127" t="s">
        <v>40</v>
      </c>
      <c r="W2127" t="s">
        <v>226</v>
      </c>
      <c r="X2127" t="s">
        <v>55</v>
      </c>
      <c r="Y2127">
        <v>72168</v>
      </c>
      <c r="Z2127" t="s">
        <v>43</v>
      </c>
      <c r="AA2127" t="s">
        <v>75</v>
      </c>
      <c r="AB2127" t="s">
        <v>45</v>
      </c>
      <c r="AC2127">
        <v>5</v>
      </c>
      <c r="AD2127" s="11">
        <f>(employee_data3[[#This Row],[Current Employee Rating]]-AVERAGE(employee_data3[Current Employee Rating]))/STDEV(employee_data3[Current Employee Rating])</f>
        <v>2.0008323227152198</v>
      </c>
      <c r="AE2127" s="11" t="str">
        <f>IF(employee_data3[[#This Row],[Z Score]]&gt;3,"Yes","No")</f>
        <v>No</v>
      </c>
    </row>
    <row r="2128" spans="1:31" x14ac:dyDescent="0.3">
      <c r="A2128">
        <v>2553</v>
      </c>
      <c r="B2128" t="s">
        <v>7778</v>
      </c>
      <c r="C2128" t="s">
        <v>3105</v>
      </c>
      <c r="D2128" s="1">
        <v>44792</v>
      </c>
      <c r="E2128" s="1">
        <v>44944</v>
      </c>
      <c r="F2128" t="s">
        <v>6751</v>
      </c>
      <c r="G2128" t="s">
        <v>7779</v>
      </c>
      <c r="H2128" t="s">
        <v>7780</v>
      </c>
      <c r="I2128" t="s">
        <v>118</v>
      </c>
      <c r="J2128" t="s">
        <v>32</v>
      </c>
      <c r="K2128" t="str">
        <f>IF(employee_data3[[#This Row],[EmployeeStatus]]="Active", "Active", "Attrition")</f>
        <v>Active</v>
      </c>
      <c r="L2128" t="s">
        <v>33</v>
      </c>
      <c r="M2128" t="s">
        <v>64</v>
      </c>
      <c r="N2128" t="s">
        <v>52</v>
      </c>
      <c r="O2128" t="s">
        <v>126</v>
      </c>
      <c r="P2128" t="s">
        <v>7781</v>
      </c>
      <c r="Q2128" t="s">
        <v>170</v>
      </c>
      <c r="R2128" t="s">
        <v>53</v>
      </c>
      <c r="S2128" s="1">
        <v>26946</v>
      </c>
      <c r="T2128">
        <f>DATEDIF(employee_data3[[#This Row],[DOB]],DATE(2023, 1, 1), "Y")</f>
        <v>49</v>
      </c>
      <c r="U2128" t="str">
        <f>IF(employee_data3[[#This Row],[Age]]&lt;=25, "Remaja", IF(employee_data3[[#This Row],[Age]]&lt;=55, "Dewasa", "Lansia"))</f>
        <v>Dewasa</v>
      </c>
      <c r="V2128" t="s">
        <v>40</v>
      </c>
      <c r="W2128" t="s">
        <v>83</v>
      </c>
      <c r="X2128" t="s">
        <v>55</v>
      </c>
      <c r="Y2128">
        <v>87974</v>
      </c>
      <c r="Z2128" t="s">
        <v>74</v>
      </c>
      <c r="AA2128" t="s">
        <v>104</v>
      </c>
      <c r="AB2128" t="s">
        <v>45</v>
      </c>
      <c r="AC2128">
        <v>2</v>
      </c>
      <c r="AD2128" s="11">
        <f>(employee_data3[[#This Row],[Current Employee Rating]]-AVERAGE(employee_data3[Current Employee Rating]))/STDEV(employee_data3[Current Employee Rating])</f>
        <v>-0.95460685411671475</v>
      </c>
      <c r="AE2128" s="11" t="str">
        <f>IF(employee_data3[[#This Row],[Z Score]]&gt;3,"Yes","No")</f>
        <v>No</v>
      </c>
    </row>
    <row r="2129" spans="1:31" x14ac:dyDescent="0.3">
      <c r="A2129">
        <v>2554</v>
      </c>
      <c r="B2129" t="s">
        <v>4105</v>
      </c>
      <c r="C2129" t="s">
        <v>3121</v>
      </c>
      <c r="D2129" s="1">
        <v>44760</v>
      </c>
      <c r="E2129" s="1">
        <v>45055</v>
      </c>
      <c r="F2129" t="s">
        <v>6751</v>
      </c>
      <c r="G2129" t="s">
        <v>7782</v>
      </c>
      <c r="H2129" t="s">
        <v>7783</v>
      </c>
      <c r="I2129" t="s">
        <v>62</v>
      </c>
      <c r="J2129" t="s">
        <v>32</v>
      </c>
      <c r="K2129" t="str">
        <f>IF(employee_data3[[#This Row],[EmployeeStatus]]="Active", "Active", "Attrition")</f>
        <v>Active</v>
      </c>
      <c r="L2129" t="s">
        <v>52</v>
      </c>
      <c r="M2129" t="s">
        <v>51</v>
      </c>
      <c r="N2129" t="s">
        <v>63</v>
      </c>
      <c r="O2129" t="s">
        <v>175</v>
      </c>
      <c r="P2129" t="s">
        <v>7784</v>
      </c>
      <c r="Q2129" t="s">
        <v>170</v>
      </c>
      <c r="R2129" t="s">
        <v>101</v>
      </c>
      <c r="S2129" s="1">
        <v>33514</v>
      </c>
      <c r="T2129">
        <f>DATEDIF(employee_data3[[#This Row],[DOB]],DATE(2023, 1, 1), "Y")</f>
        <v>31</v>
      </c>
      <c r="U2129" t="str">
        <f>IF(employee_data3[[#This Row],[Age]]&lt;=25, "Remaja", IF(employee_data3[[#This Row],[Age]]&lt;=55, "Dewasa", "Lansia"))</f>
        <v>Dewasa</v>
      </c>
      <c r="V2129" t="s">
        <v>40</v>
      </c>
      <c r="W2129" t="s">
        <v>113</v>
      </c>
      <c r="X2129" t="s">
        <v>55</v>
      </c>
      <c r="Y2129">
        <v>2505</v>
      </c>
      <c r="Z2129" t="s">
        <v>56</v>
      </c>
      <c r="AA2129" t="s">
        <v>44</v>
      </c>
      <c r="AB2129" t="s">
        <v>45</v>
      </c>
      <c r="AC2129">
        <v>1</v>
      </c>
      <c r="AD2129" s="11">
        <f>(employee_data3[[#This Row],[Current Employee Rating]]-AVERAGE(employee_data3[Current Employee Rating]))/STDEV(employee_data3[Current Employee Rating])</f>
        <v>-1.9397532463940264</v>
      </c>
      <c r="AE2129" s="11" t="str">
        <f>IF(employee_data3[[#This Row],[Z Score]]&gt;3,"Yes","No")</f>
        <v>No</v>
      </c>
    </row>
    <row r="2130" spans="1:31" x14ac:dyDescent="0.3">
      <c r="A2130">
        <v>2555</v>
      </c>
      <c r="B2130" t="s">
        <v>2576</v>
      </c>
      <c r="C2130" t="s">
        <v>344</v>
      </c>
      <c r="D2130" s="1">
        <v>43691</v>
      </c>
      <c r="E2130" s="1">
        <v>44329</v>
      </c>
      <c r="F2130" t="s">
        <v>7566</v>
      </c>
      <c r="G2130" t="s">
        <v>7785</v>
      </c>
      <c r="H2130" t="s">
        <v>7786</v>
      </c>
      <c r="I2130" t="s">
        <v>89</v>
      </c>
      <c r="J2130" t="s">
        <v>32</v>
      </c>
      <c r="K2130" t="str">
        <f>IF(employee_data3[[#This Row],[EmployeeStatus]]="Active", "Active", "Attrition")</f>
        <v>Active</v>
      </c>
      <c r="L2130" t="s">
        <v>63</v>
      </c>
      <c r="M2130" t="s">
        <v>51</v>
      </c>
      <c r="N2130" t="s">
        <v>35</v>
      </c>
      <c r="O2130" t="s">
        <v>126</v>
      </c>
      <c r="P2130" t="s">
        <v>7787</v>
      </c>
      <c r="Q2130" t="s">
        <v>170</v>
      </c>
      <c r="R2130" t="s">
        <v>594</v>
      </c>
      <c r="S2130" s="1">
        <v>20754</v>
      </c>
      <c r="T2130">
        <f>DATEDIF(employee_data3[[#This Row],[DOB]],DATE(2023, 1, 1), "Y")</f>
        <v>66</v>
      </c>
      <c r="U2130" t="str">
        <f>IF(employee_data3[[#This Row],[Age]]&lt;=25, "Remaja", IF(employee_data3[[#This Row],[Age]]&lt;=55, "Dewasa", "Lansia"))</f>
        <v>Lansia</v>
      </c>
      <c r="V2130" t="s">
        <v>40</v>
      </c>
      <c r="W2130" t="s">
        <v>226</v>
      </c>
      <c r="X2130" t="s">
        <v>55</v>
      </c>
      <c r="Y2130">
        <v>6633</v>
      </c>
      <c r="Z2130" t="s">
        <v>74</v>
      </c>
      <c r="AA2130" t="s">
        <v>44</v>
      </c>
      <c r="AB2130" t="s">
        <v>45</v>
      </c>
      <c r="AC2130">
        <v>2</v>
      </c>
      <c r="AD2130" s="11">
        <f>(employee_data3[[#This Row],[Current Employee Rating]]-AVERAGE(employee_data3[Current Employee Rating]))/STDEV(employee_data3[Current Employee Rating])</f>
        <v>-0.95460685411671475</v>
      </c>
      <c r="AE2130" s="11" t="str">
        <f>IF(employee_data3[[#This Row],[Z Score]]&gt;3,"Yes","No")</f>
        <v>No</v>
      </c>
    </row>
    <row r="2131" spans="1:31" x14ac:dyDescent="0.3">
      <c r="A2131">
        <v>2556</v>
      </c>
      <c r="B2131" t="s">
        <v>4102</v>
      </c>
      <c r="C2131" t="s">
        <v>5362</v>
      </c>
      <c r="D2131" s="1">
        <v>44175</v>
      </c>
      <c r="E2131" s="1">
        <v>44711</v>
      </c>
      <c r="F2131" t="s">
        <v>6979</v>
      </c>
      <c r="G2131" t="s">
        <v>2994</v>
      </c>
      <c r="H2131" t="s">
        <v>7788</v>
      </c>
      <c r="I2131" t="s">
        <v>31</v>
      </c>
      <c r="J2131" t="s">
        <v>32</v>
      </c>
      <c r="K2131" t="str">
        <f>IF(employee_data3[[#This Row],[EmployeeStatus]]="Active", "Active", "Attrition")</f>
        <v>Active</v>
      </c>
      <c r="L2131" t="s">
        <v>52</v>
      </c>
      <c r="M2131" t="s">
        <v>51</v>
      </c>
      <c r="N2131" t="s">
        <v>63</v>
      </c>
      <c r="O2131" t="s">
        <v>175</v>
      </c>
      <c r="P2131" t="s">
        <v>7789</v>
      </c>
      <c r="Q2131" t="s">
        <v>65</v>
      </c>
      <c r="R2131" t="s">
        <v>242</v>
      </c>
      <c r="S2131" s="1">
        <v>35180</v>
      </c>
      <c r="T2131">
        <f>DATEDIF(employee_data3[[#This Row],[DOB]],DATE(2023, 1, 1), "Y")</f>
        <v>26</v>
      </c>
      <c r="U2131" t="str">
        <f>IF(employee_data3[[#This Row],[Age]]&lt;=25, "Remaja", IF(employee_data3[[#This Row],[Age]]&lt;=55, "Dewasa", "Lansia"))</f>
        <v>Dewasa</v>
      </c>
      <c r="V2131" t="s">
        <v>40</v>
      </c>
      <c r="W2131" t="s">
        <v>243</v>
      </c>
      <c r="X2131" t="s">
        <v>55</v>
      </c>
      <c r="Y2131">
        <v>73638</v>
      </c>
      <c r="Z2131" t="s">
        <v>43</v>
      </c>
      <c r="AA2131" t="s">
        <v>84</v>
      </c>
      <c r="AB2131" t="s">
        <v>45</v>
      </c>
      <c r="AC2131">
        <v>2</v>
      </c>
      <c r="AD2131" s="11">
        <f>(employee_data3[[#This Row],[Current Employee Rating]]-AVERAGE(employee_data3[Current Employee Rating]))/STDEV(employee_data3[Current Employee Rating])</f>
        <v>-0.95460685411671475</v>
      </c>
      <c r="AE2131" s="11" t="str">
        <f>IF(employee_data3[[#This Row],[Z Score]]&gt;3,"Yes","No")</f>
        <v>No</v>
      </c>
    </row>
    <row r="2132" spans="1:31" x14ac:dyDescent="0.3">
      <c r="A2132">
        <v>2557</v>
      </c>
      <c r="B2132" t="s">
        <v>815</v>
      </c>
      <c r="C2132" t="s">
        <v>2796</v>
      </c>
      <c r="D2132" s="1">
        <v>43728</v>
      </c>
      <c r="E2132" s="1"/>
      <c r="F2132" t="s">
        <v>4798</v>
      </c>
      <c r="G2132" t="s">
        <v>7790</v>
      </c>
      <c r="H2132" t="s">
        <v>7791</v>
      </c>
      <c r="I2132" t="s">
        <v>139</v>
      </c>
      <c r="J2132" t="s">
        <v>32</v>
      </c>
      <c r="K2132" t="str">
        <f>IF(employee_data3[[#This Row],[EmployeeStatus]]="Active", "Active", "Attrition")</f>
        <v>Active</v>
      </c>
      <c r="L2132" t="s">
        <v>63</v>
      </c>
      <c r="M2132" t="s">
        <v>64</v>
      </c>
      <c r="N2132" t="s">
        <v>35</v>
      </c>
      <c r="O2132" t="s">
        <v>36</v>
      </c>
      <c r="P2132" t="s">
        <v>37</v>
      </c>
      <c r="Q2132" t="s">
        <v>170</v>
      </c>
      <c r="R2132" t="s">
        <v>111</v>
      </c>
      <c r="S2132" s="1">
        <v>23545</v>
      </c>
      <c r="T2132">
        <f>DATEDIF(employee_data3[[#This Row],[DOB]],DATE(2023, 1, 1), "Y")</f>
        <v>58</v>
      </c>
      <c r="U2132" t="str">
        <f>IF(employee_data3[[#This Row],[Age]]&lt;=25, "Remaja", IF(employee_data3[[#This Row],[Age]]&lt;=55, "Dewasa", "Lansia"))</f>
        <v>Lansia</v>
      </c>
      <c r="V2132" t="s">
        <v>40</v>
      </c>
      <c r="W2132" t="s">
        <v>113</v>
      </c>
      <c r="X2132" t="s">
        <v>42</v>
      </c>
      <c r="Y2132">
        <v>96051</v>
      </c>
      <c r="Z2132" t="s">
        <v>93</v>
      </c>
      <c r="AA2132" t="s">
        <v>84</v>
      </c>
      <c r="AB2132" t="s">
        <v>45</v>
      </c>
      <c r="AC2132">
        <v>2</v>
      </c>
      <c r="AD2132" s="11">
        <f>(employee_data3[[#This Row],[Current Employee Rating]]-AVERAGE(employee_data3[Current Employee Rating]))/STDEV(employee_data3[Current Employee Rating])</f>
        <v>-0.95460685411671475</v>
      </c>
      <c r="AE2132" s="11" t="str">
        <f>IF(employee_data3[[#This Row],[Z Score]]&gt;3,"Yes","No")</f>
        <v>No</v>
      </c>
    </row>
    <row r="2133" spans="1:31" x14ac:dyDescent="0.3">
      <c r="A2133">
        <v>2558</v>
      </c>
      <c r="B2133" t="s">
        <v>3451</v>
      </c>
      <c r="C2133" t="s">
        <v>2466</v>
      </c>
      <c r="D2133" s="1">
        <v>44519</v>
      </c>
      <c r="E2133" s="1">
        <v>44557</v>
      </c>
      <c r="F2133" t="s">
        <v>2420</v>
      </c>
      <c r="G2133" t="s">
        <v>7792</v>
      </c>
      <c r="H2133" t="s">
        <v>7793</v>
      </c>
      <c r="I2133" t="s">
        <v>98</v>
      </c>
      <c r="J2133" t="s">
        <v>32</v>
      </c>
      <c r="K2133" t="str">
        <f>IF(employee_data3[[#This Row],[EmployeeStatus]]="Active", "Active", "Attrition")</f>
        <v>Active</v>
      </c>
      <c r="L2133" t="s">
        <v>63</v>
      </c>
      <c r="M2133" t="s">
        <v>64</v>
      </c>
      <c r="N2133" t="s">
        <v>63</v>
      </c>
      <c r="O2133" t="s">
        <v>99</v>
      </c>
      <c r="P2133" t="s">
        <v>7794</v>
      </c>
      <c r="Q2133" t="s">
        <v>2428</v>
      </c>
      <c r="R2133" t="s">
        <v>90</v>
      </c>
      <c r="S2133" s="1">
        <v>24071</v>
      </c>
      <c r="T2133">
        <f>DATEDIF(employee_data3[[#This Row],[DOB]],DATE(2023, 1, 1), "Y")</f>
        <v>57</v>
      </c>
      <c r="U2133" t="str">
        <f>IF(employee_data3[[#This Row],[Age]]&lt;=25, "Remaja", IF(employee_data3[[#This Row],[Age]]&lt;=55, "Dewasa", "Lansia"))</f>
        <v>Lansia</v>
      </c>
      <c r="V2133" t="s">
        <v>40</v>
      </c>
      <c r="W2133" t="s">
        <v>216</v>
      </c>
      <c r="X2133" t="s">
        <v>42</v>
      </c>
      <c r="Y2133">
        <v>87152</v>
      </c>
      <c r="Z2133" t="s">
        <v>128</v>
      </c>
      <c r="AA2133" t="s">
        <v>44</v>
      </c>
      <c r="AB2133" t="s">
        <v>45</v>
      </c>
      <c r="AC2133">
        <v>4</v>
      </c>
      <c r="AD2133" s="11">
        <f>(employee_data3[[#This Row],[Current Employee Rating]]-AVERAGE(employee_data3[Current Employee Rating]))/STDEV(employee_data3[Current Employee Rating])</f>
        <v>1.0156859304379084</v>
      </c>
      <c r="AE2133" s="11" t="str">
        <f>IF(employee_data3[[#This Row],[Z Score]]&gt;3,"Yes","No")</f>
        <v>No</v>
      </c>
    </row>
    <row r="2134" spans="1:31" x14ac:dyDescent="0.3">
      <c r="A2134">
        <v>2559</v>
      </c>
      <c r="B2134" t="s">
        <v>7795</v>
      </c>
      <c r="C2134" t="s">
        <v>5389</v>
      </c>
      <c r="D2134" s="1">
        <v>44680</v>
      </c>
      <c r="E2134" s="1"/>
      <c r="F2134" t="s">
        <v>2424</v>
      </c>
      <c r="G2134" t="s">
        <v>7796</v>
      </c>
      <c r="H2134" t="s">
        <v>7797</v>
      </c>
      <c r="I2134" t="s">
        <v>118</v>
      </c>
      <c r="J2134" t="s">
        <v>32</v>
      </c>
      <c r="K2134" t="str">
        <f>IF(employee_data3[[#This Row],[EmployeeStatus]]="Active", "Active", "Attrition")</f>
        <v>Active</v>
      </c>
      <c r="L2134" t="s">
        <v>52</v>
      </c>
      <c r="M2134" t="s">
        <v>64</v>
      </c>
      <c r="N2134" t="s">
        <v>63</v>
      </c>
      <c r="O2134" t="s">
        <v>36</v>
      </c>
      <c r="P2134" t="s">
        <v>37</v>
      </c>
      <c r="Q2134" t="s">
        <v>2428</v>
      </c>
      <c r="R2134" t="s">
        <v>90</v>
      </c>
      <c r="S2134" s="1">
        <v>21147</v>
      </c>
      <c r="T2134">
        <f>DATEDIF(employee_data3[[#This Row],[DOB]],DATE(2023, 1, 1), "Y")</f>
        <v>65</v>
      </c>
      <c r="U2134" t="str">
        <f>IF(employee_data3[[#This Row],[Age]]&lt;=25, "Remaja", IF(employee_data3[[#This Row],[Age]]&lt;=55, "Dewasa", "Lansia"))</f>
        <v>Lansia</v>
      </c>
      <c r="V2134" t="s">
        <v>40</v>
      </c>
      <c r="W2134" t="s">
        <v>103</v>
      </c>
      <c r="X2134" t="s">
        <v>55</v>
      </c>
      <c r="Y2134">
        <v>79836</v>
      </c>
      <c r="Z2134" t="s">
        <v>43</v>
      </c>
      <c r="AA2134" t="s">
        <v>44</v>
      </c>
      <c r="AB2134" t="s">
        <v>45</v>
      </c>
      <c r="AC2134">
        <v>1</v>
      </c>
      <c r="AD2134" s="11">
        <f>(employee_data3[[#This Row],[Current Employee Rating]]-AVERAGE(employee_data3[Current Employee Rating]))/STDEV(employee_data3[Current Employee Rating])</f>
        <v>-1.9397532463940264</v>
      </c>
      <c r="AE2134" s="11" t="str">
        <f>IF(employee_data3[[#This Row],[Z Score]]&gt;3,"Yes","No")</f>
        <v>No</v>
      </c>
    </row>
    <row r="2135" spans="1:31" x14ac:dyDescent="0.3">
      <c r="A2135">
        <v>2560</v>
      </c>
      <c r="B2135" t="s">
        <v>3982</v>
      </c>
      <c r="C2135" t="s">
        <v>3098</v>
      </c>
      <c r="D2135" s="1">
        <v>44377</v>
      </c>
      <c r="E2135" s="1">
        <v>44405</v>
      </c>
      <c r="F2135" t="s">
        <v>6746</v>
      </c>
      <c r="G2135" t="s">
        <v>7798</v>
      </c>
      <c r="H2135" t="s">
        <v>7799</v>
      </c>
      <c r="I2135" t="s">
        <v>98</v>
      </c>
      <c r="J2135" t="s">
        <v>32</v>
      </c>
      <c r="K2135" t="str">
        <f>IF(employee_data3[[#This Row],[EmployeeStatus]]="Active", "Active", "Attrition")</f>
        <v>Active</v>
      </c>
      <c r="L2135" t="s">
        <v>52</v>
      </c>
      <c r="M2135" t="s">
        <v>51</v>
      </c>
      <c r="N2135" t="s">
        <v>52</v>
      </c>
      <c r="O2135" t="s">
        <v>175</v>
      </c>
      <c r="P2135" t="s">
        <v>7800</v>
      </c>
      <c r="Q2135" t="s">
        <v>170</v>
      </c>
      <c r="R2135" t="s">
        <v>90</v>
      </c>
      <c r="S2135" s="1">
        <v>28130</v>
      </c>
      <c r="T2135">
        <f>DATEDIF(employee_data3[[#This Row],[DOB]],DATE(2023, 1, 1), "Y")</f>
        <v>45</v>
      </c>
      <c r="U2135" t="str">
        <f>IF(employee_data3[[#This Row],[Age]]&lt;=25, "Remaja", IF(employee_data3[[#This Row],[Age]]&lt;=55, "Dewasa", "Lansia"))</f>
        <v>Dewasa</v>
      </c>
      <c r="V2135" t="s">
        <v>40</v>
      </c>
      <c r="W2135" t="s">
        <v>708</v>
      </c>
      <c r="X2135" t="s">
        <v>55</v>
      </c>
      <c r="Y2135">
        <v>43352</v>
      </c>
      <c r="Z2135" t="s">
        <v>93</v>
      </c>
      <c r="AA2135" t="s">
        <v>44</v>
      </c>
      <c r="AB2135" t="s">
        <v>45</v>
      </c>
      <c r="AC2135">
        <v>4</v>
      </c>
      <c r="AD2135" s="11">
        <f>(employee_data3[[#This Row],[Current Employee Rating]]-AVERAGE(employee_data3[Current Employee Rating]))/STDEV(employee_data3[Current Employee Rating])</f>
        <v>1.0156859304379084</v>
      </c>
      <c r="AE2135" s="11" t="str">
        <f>IF(employee_data3[[#This Row],[Z Score]]&gt;3,"Yes","No")</f>
        <v>No</v>
      </c>
    </row>
    <row r="2136" spans="1:31" x14ac:dyDescent="0.3">
      <c r="A2136">
        <v>2561</v>
      </c>
      <c r="B2136" t="s">
        <v>7801</v>
      </c>
      <c r="C2136" t="s">
        <v>860</v>
      </c>
      <c r="D2136" s="1">
        <v>44392</v>
      </c>
      <c r="E2136" s="1"/>
      <c r="F2136" t="s">
        <v>6751</v>
      </c>
      <c r="G2136" t="s">
        <v>7802</v>
      </c>
      <c r="H2136" t="s">
        <v>7803</v>
      </c>
      <c r="I2136" t="s">
        <v>118</v>
      </c>
      <c r="J2136" t="s">
        <v>32</v>
      </c>
      <c r="K2136" t="str">
        <f>IF(employee_data3[[#This Row],[EmployeeStatus]]="Active", "Active", "Attrition")</f>
        <v>Active</v>
      </c>
      <c r="L2136" t="s">
        <v>33</v>
      </c>
      <c r="M2136" t="s">
        <v>64</v>
      </c>
      <c r="N2136" t="s">
        <v>35</v>
      </c>
      <c r="O2136" t="s">
        <v>36</v>
      </c>
      <c r="P2136" t="s">
        <v>37</v>
      </c>
      <c r="Q2136" t="s">
        <v>170</v>
      </c>
      <c r="R2136" t="s">
        <v>81</v>
      </c>
      <c r="S2136" s="1">
        <v>20617</v>
      </c>
      <c r="T2136">
        <f>DATEDIF(employee_data3[[#This Row],[DOB]],DATE(2023, 1, 1), "Y")</f>
        <v>66</v>
      </c>
      <c r="U2136" t="str">
        <f>IF(employee_data3[[#This Row],[Age]]&lt;=25, "Remaja", IF(employee_data3[[#This Row],[Age]]&lt;=55, "Dewasa", "Lansia"))</f>
        <v>Lansia</v>
      </c>
      <c r="V2136" t="s">
        <v>40</v>
      </c>
      <c r="W2136" t="s">
        <v>83</v>
      </c>
      <c r="X2136" t="s">
        <v>55</v>
      </c>
      <c r="Y2136">
        <v>33873</v>
      </c>
      <c r="Z2136" t="s">
        <v>56</v>
      </c>
      <c r="AA2136" t="s">
        <v>84</v>
      </c>
      <c r="AB2136" t="s">
        <v>45</v>
      </c>
      <c r="AC2136">
        <v>2</v>
      </c>
      <c r="AD2136" s="11">
        <f>(employee_data3[[#This Row],[Current Employee Rating]]-AVERAGE(employee_data3[Current Employee Rating]))/STDEV(employee_data3[Current Employee Rating])</f>
        <v>-0.95460685411671475</v>
      </c>
      <c r="AE2136" s="11" t="str">
        <f>IF(employee_data3[[#This Row],[Z Score]]&gt;3,"Yes","No")</f>
        <v>No</v>
      </c>
    </row>
    <row r="2137" spans="1:31" x14ac:dyDescent="0.3">
      <c r="A2137">
        <v>2562</v>
      </c>
      <c r="B2137" t="s">
        <v>2552</v>
      </c>
      <c r="C2137" t="s">
        <v>4541</v>
      </c>
      <c r="D2137" s="1">
        <v>44298</v>
      </c>
      <c r="E2137" s="1">
        <v>44991</v>
      </c>
      <c r="F2137" t="s">
        <v>6751</v>
      </c>
      <c r="G2137" t="s">
        <v>7804</v>
      </c>
      <c r="H2137" t="s">
        <v>7805</v>
      </c>
      <c r="I2137" t="s">
        <v>62</v>
      </c>
      <c r="J2137" t="s">
        <v>32</v>
      </c>
      <c r="K2137" t="str">
        <f>IF(employee_data3[[#This Row],[EmployeeStatus]]="Active", "Active", "Attrition")</f>
        <v>Active</v>
      </c>
      <c r="L2137" t="s">
        <v>33</v>
      </c>
      <c r="M2137" t="s">
        <v>64</v>
      </c>
      <c r="N2137" t="s">
        <v>63</v>
      </c>
      <c r="O2137" t="s">
        <v>140</v>
      </c>
      <c r="P2137" t="s">
        <v>7806</v>
      </c>
      <c r="Q2137" t="s">
        <v>170</v>
      </c>
      <c r="R2137" t="s">
        <v>90</v>
      </c>
      <c r="S2137" s="1">
        <v>24794</v>
      </c>
      <c r="T2137">
        <f>DATEDIF(employee_data3[[#This Row],[DOB]],DATE(2023, 1, 1), "Y")</f>
        <v>55</v>
      </c>
      <c r="U2137" t="str">
        <f>IF(employee_data3[[#This Row],[Age]]&lt;=25, "Remaja", IF(employee_data3[[#This Row],[Age]]&lt;=55, "Dewasa", "Lansia"))</f>
        <v>Dewasa</v>
      </c>
      <c r="V2137" t="s">
        <v>40</v>
      </c>
      <c r="W2137" t="s">
        <v>103</v>
      </c>
      <c r="X2137" t="s">
        <v>55</v>
      </c>
      <c r="Y2137">
        <v>83544</v>
      </c>
      <c r="Z2137" t="s">
        <v>74</v>
      </c>
      <c r="AA2137" t="s">
        <v>84</v>
      </c>
      <c r="AB2137" t="s">
        <v>45</v>
      </c>
      <c r="AC2137">
        <v>4</v>
      </c>
      <c r="AD2137" s="11">
        <f>(employee_data3[[#This Row],[Current Employee Rating]]-AVERAGE(employee_data3[Current Employee Rating]))/STDEV(employee_data3[Current Employee Rating])</f>
        <v>1.0156859304379084</v>
      </c>
      <c r="AE2137" s="11" t="str">
        <f>IF(employee_data3[[#This Row],[Z Score]]&gt;3,"Yes","No")</f>
        <v>No</v>
      </c>
    </row>
    <row r="2138" spans="1:31" x14ac:dyDescent="0.3">
      <c r="A2138">
        <v>2563</v>
      </c>
      <c r="B2138" t="s">
        <v>7807</v>
      </c>
      <c r="C2138" t="s">
        <v>4077</v>
      </c>
      <c r="D2138" s="1">
        <v>44173</v>
      </c>
      <c r="E2138" s="1"/>
      <c r="F2138" t="s">
        <v>7566</v>
      </c>
      <c r="G2138" t="s">
        <v>7808</v>
      </c>
      <c r="H2138" t="s">
        <v>7809</v>
      </c>
      <c r="I2138" t="s">
        <v>89</v>
      </c>
      <c r="J2138" t="s">
        <v>32</v>
      </c>
      <c r="K2138" t="str">
        <f>IF(employee_data3[[#This Row],[EmployeeStatus]]="Active", "Active", "Attrition")</f>
        <v>Active</v>
      </c>
      <c r="L2138" t="s">
        <v>33</v>
      </c>
      <c r="M2138" t="s">
        <v>64</v>
      </c>
      <c r="N2138" t="s">
        <v>35</v>
      </c>
      <c r="O2138" t="s">
        <v>36</v>
      </c>
      <c r="P2138" t="s">
        <v>37</v>
      </c>
      <c r="Q2138" t="s">
        <v>170</v>
      </c>
      <c r="R2138" t="s">
        <v>231</v>
      </c>
      <c r="S2138" s="1">
        <v>19680</v>
      </c>
      <c r="T2138">
        <f>DATEDIF(employee_data3[[#This Row],[DOB]],DATE(2023, 1, 1), "Y")</f>
        <v>69</v>
      </c>
      <c r="U2138" t="str">
        <f>IF(employee_data3[[#This Row],[Age]]&lt;=25, "Remaja", IF(employee_data3[[#This Row],[Age]]&lt;=55, "Dewasa", "Lansia"))</f>
        <v>Lansia</v>
      </c>
      <c r="V2138" t="s">
        <v>40</v>
      </c>
      <c r="W2138" t="s">
        <v>113</v>
      </c>
      <c r="X2138" t="s">
        <v>55</v>
      </c>
      <c r="Y2138">
        <v>73171</v>
      </c>
      <c r="Z2138" t="s">
        <v>74</v>
      </c>
      <c r="AA2138" t="s">
        <v>44</v>
      </c>
      <c r="AB2138" t="s">
        <v>45</v>
      </c>
      <c r="AC2138">
        <v>2</v>
      </c>
      <c r="AD2138" s="11">
        <f>(employee_data3[[#This Row],[Current Employee Rating]]-AVERAGE(employee_data3[Current Employee Rating]))/STDEV(employee_data3[Current Employee Rating])</f>
        <v>-0.95460685411671475</v>
      </c>
      <c r="AE2138" s="11" t="str">
        <f>IF(employee_data3[[#This Row],[Z Score]]&gt;3,"Yes","No")</f>
        <v>No</v>
      </c>
    </row>
    <row r="2139" spans="1:31" x14ac:dyDescent="0.3">
      <c r="A2139">
        <v>2564</v>
      </c>
      <c r="B2139" t="s">
        <v>7002</v>
      </c>
      <c r="C2139" t="s">
        <v>5608</v>
      </c>
      <c r="D2139" s="1">
        <v>43769</v>
      </c>
      <c r="E2139" s="1">
        <v>43891</v>
      </c>
      <c r="F2139" t="s">
        <v>6979</v>
      </c>
      <c r="G2139" t="s">
        <v>7810</v>
      </c>
      <c r="H2139" t="s">
        <v>7811</v>
      </c>
      <c r="I2139" t="s">
        <v>31</v>
      </c>
      <c r="J2139" t="s">
        <v>32</v>
      </c>
      <c r="K2139" t="str">
        <f>IF(employee_data3[[#This Row],[EmployeeStatus]]="Active", "Active", "Attrition")</f>
        <v>Active</v>
      </c>
      <c r="L2139" t="s">
        <v>33</v>
      </c>
      <c r="M2139" t="s">
        <v>64</v>
      </c>
      <c r="N2139" t="s">
        <v>63</v>
      </c>
      <c r="O2139" t="s">
        <v>175</v>
      </c>
      <c r="P2139" t="s">
        <v>7812</v>
      </c>
      <c r="Q2139" t="s">
        <v>65</v>
      </c>
      <c r="R2139" t="s">
        <v>81</v>
      </c>
      <c r="S2139" s="1">
        <v>34891</v>
      </c>
      <c r="T2139">
        <f>DATEDIF(employee_data3[[#This Row],[DOB]],DATE(2023, 1, 1), "Y")</f>
        <v>27</v>
      </c>
      <c r="U2139" t="str">
        <f>IF(employee_data3[[#This Row],[Age]]&lt;=25, "Remaja", IF(employee_data3[[#This Row],[Age]]&lt;=55, "Dewasa", "Lansia"))</f>
        <v>Dewasa</v>
      </c>
      <c r="V2139" t="s">
        <v>40</v>
      </c>
      <c r="W2139" t="s">
        <v>292</v>
      </c>
      <c r="X2139" t="s">
        <v>55</v>
      </c>
      <c r="Y2139">
        <v>36351</v>
      </c>
      <c r="Z2139" t="s">
        <v>56</v>
      </c>
      <c r="AA2139" t="s">
        <v>84</v>
      </c>
      <c r="AB2139" t="s">
        <v>45</v>
      </c>
      <c r="AC2139">
        <v>1</v>
      </c>
      <c r="AD2139" s="11">
        <f>(employee_data3[[#This Row],[Current Employee Rating]]-AVERAGE(employee_data3[Current Employee Rating]))/STDEV(employee_data3[Current Employee Rating])</f>
        <v>-1.9397532463940264</v>
      </c>
      <c r="AE2139" s="11" t="str">
        <f>IF(employee_data3[[#This Row],[Z Score]]&gt;3,"Yes","No")</f>
        <v>No</v>
      </c>
    </row>
    <row r="2140" spans="1:31" x14ac:dyDescent="0.3">
      <c r="A2140">
        <v>2565</v>
      </c>
      <c r="B2140" t="s">
        <v>7813</v>
      </c>
      <c r="C2140" t="s">
        <v>3528</v>
      </c>
      <c r="D2140" s="1">
        <v>43852</v>
      </c>
      <c r="E2140" s="1"/>
      <c r="F2140" t="s">
        <v>4798</v>
      </c>
      <c r="G2140" t="s">
        <v>7814</v>
      </c>
      <c r="H2140" t="s">
        <v>7815</v>
      </c>
      <c r="I2140" t="s">
        <v>62</v>
      </c>
      <c r="J2140" t="s">
        <v>32</v>
      </c>
      <c r="K2140" t="str">
        <f>IF(employee_data3[[#This Row],[EmployeeStatus]]="Active", "Active", "Attrition")</f>
        <v>Active</v>
      </c>
      <c r="L2140" t="s">
        <v>33</v>
      </c>
      <c r="M2140" t="s">
        <v>34</v>
      </c>
      <c r="N2140" t="s">
        <v>35</v>
      </c>
      <c r="O2140" t="s">
        <v>36</v>
      </c>
      <c r="P2140" t="s">
        <v>37</v>
      </c>
      <c r="Q2140" t="s">
        <v>170</v>
      </c>
      <c r="R2140" t="s">
        <v>90</v>
      </c>
      <c r="S2140" s="1">
        <v>31365</v>
      </c>
      <c r="T2140">
        <f>DATEDIF(employee_data3[[#This Row],[DOB]],DATE(2023, 1, 1), "Y")</f>
        <v>37</v>
      </c>
      <c r="U2140" t="str">
        <f>IF(employee_data3[[#This Row],[Age]]&lt;=25, "Remaja", IF(employee_data3[[#This Row],[Age]]&lt;=55, "Dewasa", "Lansia"))</f>
        <v>Dewasa</v>
      </c>
      <c r="V2140" t="s">
        <v>40</v>
      </c>
      <c r="W2140" t="s">
        <v>103</v>
      </c>
      <c r="X2140" t="s">
        <v>42</v>
      </c>
      <c r="Y2140">
        <v>93447</v>
      </c>
      <c r="Z2140" t="s">
        <v>43</v>
      </c>
      <c r="AA2140" t="s">
        <v>84</v>
      </c>
      <c r="AB2140" t="s">
        <v>45</v>
      </c>
      <c r="AC2140">
        <v>2</v>
      </c>
      <c r="AD2140" s="11">
        <f>(employee_data3[[#This Row],[Current Employee Rating]]-AVERAGE(employee_data3[Current Employee Rating]))/STDEV(employee_data3[Current Employee Rating])</f>
        <v>-0.95460685411671475</v>
      </c>
      <c r="AE2140" s="11" t="str">
        <f>IF(employee_data3[[#This Row],[Z Score]]&gt;3,"Yes","No")</f>
        <v>No</v>
      </c>
    </row>
    <row r="2141" spans="1:31" x14ac:dyDescent="0.3">
      <c r="A2141">
        <v>2566</v>
      </c>
      <c r="B2141" t="s">
        <v>4259</v>
      </c>
      <c r="C2141" t="s">
        <v>4365</v>
      </c>
      <c r="D2141" s="1">
        <v>44824</v>
      </c>
      <c r="E2141" s="1"/>
      <c r="F2141" t="s">
        <v>2420</v>
      </c>
      <c r="G2141" t="s">
        <v>7816</v>
      </c>
      <c r="H2141" t="s">
        <v>7817</v>
      </c>
      <c r="I2141" t="s">
        <v>31</v>
      </c>
      <c r="J2141" t="s">
        <v>32</v>
      </c>
      <c r="K2141" t="str">
        <f>IF(employee_data3[[#This Row],[EmployeeStatus]]="Active", "Active", "Attrition")</f>
        <v>Active</v>
      </c>
      <c r="L2141" t="s">
        <v>63</v>
      </c>
      <c r="M2141" t="s">
        <v>64</v>
      </c>
      <c r="N2141" t="s">
        <v>63</v>
      </c>
      <c r="O2141" t="s">
        <v>36</v>
      </c>
      <c r="P2141" t="s">
        <v>37</v>
      </c>
      <c r="Q2141" t="s">
        <v>2428</v>
      </c>
      <c r="R2141" t="s">
        <v>81</v>
      </c>
      <c r="S2141" s="1">
        <v>24380</v>
      </c>
      <c r="T2141">
        <f>DATEDIF(employee_data3[[#This Row],[DOB]],DATE(2023, 1, 1), "Y")</f>
        <v>56</v>
      </c>
      <c r="U2141" t="str">
        <f>IF(employee_data3[[#This Row],[Age]]&lt;=25, "Remaja", IF(employee_data3[[#This Row],[Age]]&lt;=55, "Dewasa", "Lansia"))</f>
        <v>Lansia</v>
      </c>
      <c r="V2141" t="s">
        <v>40</v>
      </c>
      <c r="W2141" t="s">
        <v>178</v>
      </c>
      <c r="X2141" t="s">
        <v>55</v>
      </c>
      <c r="Y2141">
        <v>69590</v>
      </c>
      <c r="Z2141" t="s">
        <v>74</v>
      </c>
      <c r="AA2141" t="s">
        <v>84</v>
      </c>
      <c r="AB2141" t="s">
        <v>45</v>
      </c>
      <c r="AC2141">
        <v>2</v>
      </c>
      <c r="AD2141" s="11">
        <f>(employee_data3[[#This Row],[Current Employee Rating]]-AVERAGE(employee_data3[Current Employee Rating]))/STDEV(employee_data3[Current Employee Rating])</f>
        <v>-0.95460685411671475</v>
      </c>
      <c r="AE2141" s="11" t="str">
        <f>IF(employee_data3[[#This Row],[Z Score]]&gt;3,"Yes","No")</f>
        <v>No</v>
      </c>
    </row>
    <row r="2142" spans="1:31" x14ac:dyDescent="0.3">
      <c r="A2142">
        <v>2567</v>
      </c>
      <c r="B2142" t="s">
        <v>7818</v>
      </c>
      <c r="C2142" t="s">
        <v>4073</v>
      </c>
      <c r="D2142" s="1">
        <v>44917</v>
      </c>
      <c r="E2142" s="1">
        <v>45133</v>
      </c>
      <c r="F2142" t="s">
        <v>6746</v>
      </c>
      <c r="G2142" t="s">
        <v>7819</v>
      </c>
      <c r="H2142" t="s">
        <v>7820</v>
      </c>
      <c r="I2142" t="s">
        <v>31</v>
      </c>
      <c r="J2142" t="s">
        <v>32</v>
      </c>
      <c r="K2142" t="str">
        <f>IF(employee_data3[[#This Row],[EmployeeStatus]]="Active", "Active", "Attrition")</f>
        <v>Active</v>
      </c>
      <c r="L2142" t="s">
        <v>63</v>
      </c>
      <c r="M2142" t="s">
        <v>64</v>
      </c>
      <c r="N2142" t="s">
        <v>52</v>
      </c>
      <c r="O2142" t="s">
        <v>175</v>
      </c>
      <c r="P2142" t="s">
        <v>7821</v>
      </c>
      <c r="Q2142" t="s">
        <v>170</v>
      </c>
      <c r="R2142" t="s">
        <v>90</v>
      </c>
      <c r="S2142" s="1">
        <v>21838</v>
      </c>
      <c r="T2142">
        <f>DATEDIF(employee_data3[[#This Row],[DOB]],DATE(2023, 1, 1), "Y")</f>
        <v>63</v>
      </c>
      <c r="U2142" t="str">
        <f>IF(employee_data3[[#This Row],[Age]]&lt;=25, "Remaja", IF(employee_data3[[#This Row],[Age]]&lt;=55, "Dewasa", "Lansia"))</f>
        <v>Lansia</v>
      </c>
      <c r="V2142" t="s">
        <v>40</v>
      </c>
      <c r="W2142" t="s">
        <v>226</v>
      </c>
      <c r="X2142" t="s">
        <v>55</v>
      </c>
      <c r="Y2142">
        <v>51819</v>
      </c>
      <c r="Z2142" t="s">
        <v>93</v>
      </c>
      <c r="AA2142" t="s">
        <v>44</v>
      </c>
      <c r="AB2142" t="s">
        <v>45</v>
      </c>
      <c r="AC2142">
        <v>5</v>
      </c>
      <c r="AD2142" s="11">
        <f>(employee_data3[[#This Row],[Current Employee Rating]]-AVERAGE(employee_data3[Current Employee Rating]))/STDEV(employee_data3[Current Employee Rating])</f>
        <v>2.0008323227152198</v>
      </c>
      <c r="AE2142" s="11" t="str">
        <f>IF(employee_data3[[#This Row],[Z Score]]&gt;3,"Yes","No")</f>
        <v>No</v>
      </c>
    </row>
    <row r="2143" spans="1:31" x14ac:dyDescent="0.3">
      <c r="A2143">
        <v>2568</v>
      </c>
      <c r="B2143" t="s">
        <v>2000</v>
      </c>
      <c r="C2143" t="s">
        <v>3375</v>
      </c>
      <c r="D2143" s="1">
        <v>43536</v>
      </c>
      <c r="E2143" s="1"/>
      <c r="F2143" t="s">
        <v>6751</v>
      </c>
      <c r="G2143" t="s">
        <v>7822</v>
      </c>
      <c r="H2143" t="s">
        <v>7823</v>
      </c>
      <c r="I2143" t="s">
        <v>50</v>
      </c>
      <c r="J2143" t="s">
        <v>32</v>
      </c>
      <c r="K2143" t="str">
        <f>IF(employee_data3[[#This Row],[EmployeeStatus]]="Active", "Active", "Attrition")</f>
        <v>Active</v>
      </c>
      <c r="L2143" t="s">
        <v>63</v>
      </c>
      <c r="M2143" t="s">
        <v>34</v>
      </c>
      <c r="N2143" t="s">
        <v>63</v>
      </c>
      <c r="O2143" t="s">
        <v>36</v>
      </c>
      <c r="P2143" t="s">
        <v>37</v>
      </c>
      <c r="Q2143" t="s">
        <v>170</v>
      </c>
      <c r="R2143" t="s">
        <v>53</v>
      </c>
      <c r="S2143" s="1">
        <v>32990</v>
      </c>
      <c r="T2143">
        <f>DATEDIF(employee_data3[[#This Row],[DOB]],DATE(2023, 1, 1), "Y")</f>
        <v>32</v>
      </c>
      <c r="U2143" t="str">
        <f>IF(employee_data3[[#This Row],[Age]]&lt;=25, "Remaja", IF(employee_data3[[#This Row],[Age]]&lt;=55, "Dewasa", "Lansia"))</f>
        <v>Dewasa</v>
      </c>
      <c r="V2143" t="s">
        <v>40</v>
      </c>
      <c r="W2143" t="s">
        <v>163</v>
      </c>
      <c r="X2143" t="s">
        <v>55</v>
      </c>
      <c r="Y2143">
        <v>40294</v>
      </c>
      <c r="Z2143" t="s">
        <v>128</v>
      </c>
      <c r="AA2143" t="s">
        <v>44</v>
      </c>
      <c r="AB2143" t="s">
        <v>45</v>
      </c>
      <c r="AC2143">
        <v>4</v>
      </c>
      <c r="AD2143" s="11">
        <f>(employee_data3[[#This Row],[Current Employee Rating]]-AVERAGE(employee_data3[Current Employee Rating]))/STDEV(employee_data3[Current Employee Rating])</f>
        <v>1.0156859304379084</v>
      </c>
      <c r="AE2143" s="11" t="str">
        <f>IF(employee_data3[[#This Row],[Z Score]]&gt;3,"Yes","No")</f>
        <v>No</v>
      </c>
    </row>
    <row r="2144" spans="1:31" x14ac:dyDescent="0.3">
      <c r="A2144">
        <v>2569</v>
      </c>
      <c r="B2144" t="s">
        <v>927</v>
      </c>
      <c r="C2144" t="s">
        <v>6801</v>
      </c>
      <c r="D2144" s="1">
        <v>44476</v>
      </c>
      <c r="E2144" s="1">
        <v>44561</v>
      </c>
      <c r="F2144" t="s">
        <v>6751</v>
      </c>
      <c r="G2144" t="s">
        <v>7824</v>
      </c>
      <c r="H2144" t="s">
        <v>7825</v>
      </c>
      <c r="I2144" t="s">
        <v>139</v>
      </c>
      <c r="J2144" t="s">
        <v>32</v>
      </c>
      <c r="K2144" t="str">
        <f>IF(employee_data3[[#This Row],[EmployeeStatus]]="Active", "Active", "Attrition")</f>
        <v>Active</v>
      </c>
      <c r="L2144" t="s">
        <v>63</v>
      </c>
      <c r="M2144" t="s">
        <v>34</v>
      </c>
      <c r="N2144" t="s">
        <v>35</v>
      </c>
      <c r="O2144" t="s">
        <v>140</v>
      </c>
      <c r="P2144" t="s">
        <v>7826</v>
      </c>
      <c r="Q2144" t="s">
        <v>170</v>
      </c>
      <c r="R2144" t="s">
        <v>81</v>
      </c>
      <c r="S2144" s="1">
        <v>34786</v>
      </c>
      <c r="T2144">
        <f>DATEDIF(employee_data3[[#This Row],[DOB]],DATE(2023, 1, 1), "Y")</f>
        <v>27</v>
      </c>
      <c r="U2144" t="str">
        <f>IF(employee_data3[[#This Row],[Age]]&lt;=25, "Remaja", IF(employee_data3[[#This Row],[Age]]&lt;=55, "Dewasa", "Lansia"))</f>
        <v>Dewasa</v>
      </c>
      <c r="V2144" t="s">
        <v>40</v>
      </c>
      <c r="W2144" t="s">
        <v>83</v>
      </c>
      <c r="X2144" t="s">
        <v>55</v>
      </c>
      <c r="Y2144">
        <v>53854</v>
      </c>
      <c r="Z2144" t="s">
        <v>93</v>
      </c>
      <c r="AA2144" t="s">
        <v>75</v>
      </c>
      <c r="AB2144" t="s">
        <v>45</v>
      </c>
      <c r="AC2144">
        <v>2</v>
      </c>
      <c r="AD2144" s="11">
        <f>(employee_data3[[#This Row],[Current Employee Rating]]-AVERAGE(employee_data3[Current Employee Rating]))/STDEV(employee_data3[Current Employee Rating])</f>
        <v>-0.95460685411671475</v>
      </c>
      <c r="AE2144" s="11" t="str">
        <f>IF(employee_data3[[#This Row],[Z Score]]&gt;3,"Yes","No")</f>
        <v>No</v>
      </c>
    </row>
    <row r="2145" spans="1:31" x14ac:dyDescent="0.3">
      <c r="A2145">
        <v>2570</v>
      </c>
      <c r="B2145" t="s">
        <v>1720</v>
      </c>
      <c r="C2145" t="s">
        <v>1529</v>
      </c>
      <c r="D2145" s="1">
        <v>43632</v>
      </c>
      <c r="E2145" s="1">
        <v>45067</v>
      </c>
      <c r="F2145" t="s">
        <v>7566</v>
      </c>
      <c r="G2145" t="s">
        <v>7827</v>
      </c>
      <c r="H2145" t="s">
        <v>7828</v>
      </c>
      <c r="I2145" t="s">
        <v>118</v>
      </c>
      <c r="J2145" t="s">
        <v>32</v>
      </c>
      <c r="K2145" t="str">
        <f>IF(employee_data3[[#This Row],[EmployeeStatus]]="Active", "Active", "Attrition")</f>
        <v>Active</v>
      </c>
      <c r="L2145" t="s">
        <v>33</v>
      </c>
      <c r="M2145" t="s">
        <v>51</v>
      </c>
      <c r="N2145" t="s">
        <v>63</v>
      </c>
      <c r="O2145" t="s">
        <v>175</v>
      </c>
      <c r="P2145" t="s">
        <v>7829</v>
      </c>
      <c r="Q2145" t="s">
        <v>170</v>
      </c>
      <c r="R2145" t="s">
        <v>90</v>
      </c>
      <c r="S2145" s="1">
        <v>33560</v>
      </c>
      <c r="T2145">
        <f>DATEDIF(employee_data3[[#This Row],[DOB]],DATE(2023, 1, 1), "Y")</f>
        <v>31</v>
      </c>
      <c r="U2145" t="str">
        <f>IF(employee_data3[[#This Row],[Age]]&lt;=25, "Remaja", IF(employee_data3[[#This Row],[Age]]&lt;=55, "Dewasa", "Lansia"))</f>
        <v>Dewasa</v>
      </c>
      <c r="V2145" t="s">
        <v>40</v>
      </c>
      <c r="W2145" t="s">
        <v>83</v>
      </c>
      <c r="X2145" t="s">
        <v>55</v>
      </c>
      <c r="Y2145">
        <v>60717</v>
      </c>
      <c r="Z2145" t="s">
        <v>93</v>
      </c>
      <c r="AA2145" t="s">
        <v>75</v>
      </c>
      <c r="AB2145" t="s">
        <v>45</v>
      </c>
      <c r="AC2145">
        <v>4</v>
      </c>
      <c r="AD2145" s="11">
        <f>(employee_data3[[#This Row],[Current Employee Rating]]-AVERAGE(employee_data3[Current Employee Rating]))/STDEV(employee_data3[Current Employee Rating])</f>
        <v>1.0156859304379084</v>
      </c>
      <c r="AE2145" s="11" t="str">
        <f>IF(employee_data3[[#This Row],[Z Score]]&gt;3,"Yes","No")</f>
        <v>No</v>
      </c>
    </row>
    <row r="2146" spans="1:31" x14ac:dyDescent="0.3">
      <c r="A2146">
        <v>2571</v>
      </c>
      <c r="B2146" t="s">
        <v>5321</v>
      </c>
      <c r="C2146" t="s">
        <v>3780</v>
      </c>
      <c r="D2146" s="1">
        <v>44272</v>
      </c>
      <c r="E2146" s="1">
        <v>44812</v>
      </c>
      <c r="F2146" t="s">
        <v>2402</v>
      </c>
      <c r="G2146" t="s">
        <v>7830</v>
      </c>
      <c r="H2146" t="s">
        <v>7831</v>
      </c>
      <c r="I2146" t="s">
        <v>133</v>
      </c>
      <c r="J2146" t="s">
        <v>32</v>
      </c>
      <c r="K2146" t="str">
        <f>IF(employee_data3[[#This Row],[EmployeeStatus]]="Active", "Active", "Attrition")</f>
        <v>Active</v>
      </c>
      <c r="L2146" t="s">
        <v>52</v>
      </c>
      <c r="M2146" t="s">
        <v>51</v>
      </c>
      <c r="N2146" t="s">
        <v>63</v>
      </c>
      <c r="O2146" t="s">
        <v>140</v>
      </c>
      <c r="P2146" t="s">
        <v>7832</v>
      </c>
      <c r="Q2146" t="s">
        <v>170</v>
      </c>
      <c r="R2146" t="s">
        <v>90</v>
      </c>
      <c r="S2146" s="1">
        <v>32550</v>
      </c>
      <c r="T2146">
        <f>DATEDIF(employee_data3[[#This Row],[DOB]],DATE(2023, 1, 1), "Y")</f>
        <v>33</v>
      </c>
      <c r="U2146" t="str">
        <f>IF(employee_data3[[#This Row],[Age]]&lt;=25, "Remaja", IF(employee_data3[[#This Row],[Age]]&lt;=55, "Dewasa", "Lansia"))</f>
        <v>Dewasa</v>
      </c>
      <c r="V2146" t="s">
        <v>40</v>
      </c>
      <c r="W2146" t="s">
        <v>103</v>
      </c>
      <c r="X2146" t="s">
        <v>42</v>
      </c>
      <c r="Y2146">
        <v>30960</v>
      </c>
      <c r="Z2146" t="s">
        <v>128</v>
      </c>
      <c r="AA2146" t="s">
        <v>104</v>
      </c>
      <c r="AB2146" t="s">
        <v>45</v>
      </c>
      <c r="AC2146">
        <v>2</v>
      </c>
      <c r="AD2146" s="11">
        <f>(employee_data3[[#This Row],[Current Employee Rating]]-AVERAGE(employee_data3[Current Employee Rating]))/STDEV(employee_data3[Current Employee Rating])</f>
        <v>-0.95460685411671475</v>
      </c>
      <c r="AE2146" s="11" t="str">
        <f>IF(employee_data3[[#This Row],[Z Score]]&gt;3,"Yes","No")</f>
        <v>No</v>
      </c>
    </row>
    <row r="2147" spans="1:31" x14ac:dyDescent="0.3">
      <c r="A2147">
        <v>2572</v>
      </c>
      <c r="B2147" t="s">
        <v>7833</v>
      </c>
      <c r="C2147" t="s">
        <v>3076</v>
      </c>
      <c r="D2147" s="1">
        <v>44780</v>
      </c>
      <c r="E2147" s="1">
        <v>45042</v>
      </c>
      <c r="F2147" t="s">
        <v>4798</v>
      </c>
      <c r="G2147" t="s">
        <v>7834</v>
      </c>
      <c r="H2147" t="s">
        <v>7835</v>
      </c>
      <c r="I2147" t="s">
        <v>168</v>
      </c>
      <c r="J2147" t="s">
        <v>32</v>
      </c>
      <c r="K2147" t="str">
        <f>IF(employee_data3[[#This Row],[EmployeeStatus]]="Active", "Active", "Attrition")</f>
        <v>Active</v>
      </c>
      <c r="L2147" t="s">
        <v>33</v>
      </c>
      <c r="M2147" t="s">
        <v>51</v>
      </c>
      <c r="N2147" t="s">
        <v>35</v>
      </c>
      <c r="O2147" t="s">
        <v>126</v>
      </c>
      <c r="P2147" t="s">
        <v>7836</v>
      </c>
      <c r="Q2147" t="s">
        <v>170</v>
      </c>
      <c r="R2147" t="s">
        <v>111</v>
      </c>
      <c r="S2147" s="1">
        <v>34474</v>
      </c>
      <c r="T2147">
        <f>DATEDIF(employee_data3[[#This Row],[DOB]],DATE(2023, 1, 1), "Y")</f>
        <v>28</v>
      </c>
      <c r="U2147" t="str">
        <f>IF(employee_data3[[#This Row],[Age]]&lt;=25, "Remaja", IF(employee_data3[[#This Row],[Age]]&lt;=55, "Dewasa", "Lansia"))</f>
        <v>Dewasa</v>
      </c>
      <c r="V2147" t="s">
        <v>40</v>
      </c>
      <c r="W2147" t="s">
        <v>103</v>
      </c>
      <c r="X2147" t="s">
        <v>55</v>
      </c>
      <c r="Y2147">
        <v>81338</v>
      </c>
      <c r="Z2147" t="s">
        <v>128</v>
      </c>
      <c r="AA2147" t="s">
        <v>44</v>
      </c>
      <c r="AB2147" t="s">
        <v>45</v>
      </c>
      <c r="AC2147">
        <v>4</v>
      </c>
      <c r="AD2147" s="11">
        <f>(employee_data3[[#This Row],[Current Employee Rating]]-AVERAGE(employee_data3[Current Employee Rating]))/STDEV(employee_data3[Current Employee Rating])</f>
        <v>1.0156859304379084</v>
      </c>
      <c r="AE2147" s="11" t="str">
        <f>IF(employee_data3[[#This Row],[Z Score]]&gt;3,"Yes","No")</f>
        <v>No</v>
      </c>
    </row>
    <row r="2148" spans="1:31" x14ac:dyDescent="0.3">
      <c r="A2148">
        <v>2573</v>
      </c>
      <c r="B2148" t="s">
        <v>7837</v>
      </c>
      <c r="C2148" t="s">
        <v>7838</v>
      </c>
      <c r="D2148" s="1">
        <v>43847</v>
      </c>
      <c r="E2148" s="1">
        <v>44985</v>
      </c>
      <c r="F2148" t="s">
        <v>59</v>
      </c>
      <c r="G2148" t="s">
        <v>7839</v>
      </c>
      <c r="H2148" t="s">
        <v>7840</v>
      </c>
      <c r="I2148" t="s">
        <v>118</v>
      </c>
      <c r="J2148" t="s">
        <v>745</v>
      </c>
      <c r="K2148" t="str">
        <f>IF(employee_data3[[#This Row],[EmployeeStatus]]="Active", "Active", "Attrition")</f>
        <v>Attrition</v>
      </c>
      <c r="L2148" t="s">
        <v>33</v>
      </c>
      <c r="M2148" t="s">
        <v>51</v>
      </c>
      <c r="N2148" t="s">
        <v>35</v>
      </c>
      <c r="O2148" t="s">
        <v>175</v>
      </c>
      <c r="P2148" t="s">
        <v>7841</v>
      </c>
      <c r="Q2148" t="s">
        <v>65</v>
      </c>
      <c r="R2148" t="s">
        <v>90</v>
      </c>
      <c r="S2148" s="1">
        <v>31779</v>
      </c>
      <c r="T2148">
        <f>DATEDIF(employee_data3[[#This Row],[DOB]],DATE(2023, 1, 1), "Y")</f>
        <v>35</v>
      </c>
      <c r="U2148" t="str">
        <f>IF(employee_data3[[#This Row],[Age]]&lt;=25, "Remaja", IF(employee_data3[[#This Row],[Age]]&lt;=55, "Dewasa", "Lansia"))</f>
        <v>Dewasa</v>
      </c>
      <c r="V2148" t="s">
        <v>7842</v>
      </c>
      <c r="W2148" t="s">
        <v>83</v>
      </c>
      <c r="X2148" t="s">
        <v>42</v>
      </c>
      <c r="Y2148">
        <v>21851</v>
      </c>
      <c r="Z2148" t="s">
        <v>93</v>
      </c>
      <c r="AA2148" t="s">
        <v>104</v>
      </c>
      <c r="AB2148" t="s">
        <v>45</v>
      </c>
      <c r="AC2148">
        <v>4</v>
      </c>
      <c r="AD2148" s="11">
        <f>(employee_data3[[#This Row],[Current Employee Rating]]-AVERAGE(employee_data3[Current Employee Rating]))/STDEV(employee_data3[Current Employee Rating])</f>
        <v>1.0156859304379084</v>
      </c>
      <c r="AE2148" s="11" t="str">
        <f>IF(employee_data3[[#This Row],[Z Score]]&gt;3,"Yes","No")</f>
        <v>No</v>
      </c>
    </row>
    <row r="2149" spans="1:31" x14ac:dyDescent="0.3">
      <c r="A2149">
        <v>2574</v>
      </c>
      <c r="B2149" t="s">
        <v>2654</v>
      </c>
      <c r="C2149" t="s">
        <v>7843</v>
      </c>
      <c r="D2149" s="1">
        <v>44723</v>
      </c>
      <c r="E2149" s="1">
        <v>44977</v>
      </c>
      <c r="F2149" t="s">
        <v>59</v>
      </c>
      <c r="G2149" t="s">
        <v>7844</v>
      </c>
      <c r="H2149" t="s">
        <v>7845</v>
      </c>
      <c r="I2149" t="s">
        <v>50</v>
      </c>
      <c r="J2149" t="s">
        <v>32</v>
      </c>
      <c r="K2149" t="str">
        <f>IF(employee_data3[[#This Row],[EmployeeStatus]]="Active", "Active", "Attrition")</f>
        <v>Active</v>
      </c>
      <c r="L2149" t="s">
        <v>63</v>
      </c>
      <c r="M2149" t="s">
        <v>34</v>
      </c>
      <c r="N2149" t="s">
        <v>63</v>
      </c>
      <c r="O2149" t="s">
        <v>99</v>
      </c>
      <c r="P2149" t="s">
        <v>7846</v>
      </c>
      <c r="Q2149" t="s">
        <v>65</v>
      </c>
      <c r="R2149" t="s">
        <v>936</v>
      </c>
      <c r="S2149" s="1">
        <v>26255</v>
      </c>
      <c r="T2149">
        <f>DATEDIF(employee_data3[[#This Row],[DOB]],DATE(2023, 1, 1), "Y")</f>
        <v>51</v>
      </c>
      <c r="U2149" t="str">
        <f>IF(employee_data3[[#This Row],[Age]]&lt;=25, "Remaja", IF(employee_data3[[#This Row],[Age]]&lt;=55, "Dewasa", "Lansia"))</f>
        <v>Dewasa</v>
      </c>
      <c r="V2149" t="s">
        <v>7847</v>
      </c>
      <c r="W2149" t="s">
        <v>113</v>
      </c>
      <c r="X2149" t="s">
        <v>55</v>
      </c>
      <c r="Y2149">
        <v>84111</v>
      </c>
      <c r="Z2149" t="s">
        <v>56</v>
      </c>
      <c r="AA2149" t="s">
        <v>44</v>
      </c>
      <c r="AB2149" t="s">
        <v>45</v>
      </c>
      <c r="AC2149">
        <v>2</v>
      </c>
      <c r="AD2149" s="11">
        <f>(employee_data3[[#This Row],[Current Employee Rating]]-AVERAGE(employee_data3[Current Employee Rating]))/STDEV(employee_data3[Current Employee Rating])</f>
        <v>-0.95460685411671475</v>
      </c>
      <c r="AE2149" s="11" t="str">
        <f>IF(employee_data3[[#This Row],[Z Score]]&gt;3,"Yes","No")</f>
        <v>No</v>
      </c>
    </row>
    <row r="2150" spans="1:31" x14ac:dyDescent="0.3">
      <c r="A2150">
        <v>2575</v>
      </c>
      <c r="B2150" t="s">
        <v>6028</v>
      </c>
      <c r="C2150" t="s">
        <v>5249</v>
      </c>
      <c r="D2150" s="1">
        <v>44258</v>
      </c>
      <c r="E2150" s="1">
        <v>44956</v>
      </c>
      <c r="F2150" t="s">
        <v>59</v>
      </c>
      <c r="G2150" t="s">
        <v>7848</v>
      </c>
      <c r="H2150" t="s">
        <v>7849</v>
      </c>
      <c r="I2150" t="s">
        <v>168</v>
      </c>
      <c r="J2150" t="s">
        <v>32</v>
      </c>
      <c r="K2150" t="str">
        <f>IF(employee_data3[[#This Row],[EmployeeStatus]]="Active", "Active", "Attrition")</f>
        <v>Active</v>
      </c>
      <c r="L2150" t="s">
        <v>33</v>
      </c>
      <c r="M2150" t="s">
        <v>34</v>
      </c>
      <c r="N2150" t="s">
        <v>35</v>
      </c>
      <c r="O2150" t="s">
        <v>140</v>
      </c>
      <c r="P2150" t="s">
        <v>7850</v>
      </c>
      <c r="Q2150" t="s">
        <v>65</v>
      </c>
      <c r="R2150" t="s">
        <v>148</v>
      </c>
      <c r="S2150" s="1">
        <v>18800</v>
      </c>
      <c r="T2150">
        <f>DATEDIF(employee_data3[[#This Row],[DOB]],DATE(2023, 1, 1), "Y")</f>
        <v>71</v>
      </c>
      <c r="U2150" t="str">
        <f>IF(employee_data3[[#This Row],[Age]]&lt;=25, "Remaja", IF(employee_data3[[#This Row],[Age]]&lt;=55, "Dewasa", "Lansia"))</f>
        <v>Lansia</v>
      </c>
      <c r="V2150" t="s">
        <v>7851</v>
      </c>
      <c r="W2150" t="s">
        <v>150</v>
      </c>
      <c r="X2150" t="s">
        <v>55</v>
      </c>
      <c r="Y2150">
        <v>83706</v>
      </c>
      <c r="Z2150" t="s">
        <v>74</v>
      </c>
      <c r="AA2150" t="s">
        <v>44</v>
      </c>
      <c r="AB2150" t="s">
        <v>45</v>
      </c>
      <c r="AC2150">
        <v>4</v>
      </c>
      <c r="AD2150" s="11">
        <f>(employee_data3[[#This Row],[Current Employee Rating]]-AVERAGE(employee_data3[Current Employee Rating]))/STDEV(employee_data3[Current Employee Rating])</f>
        <v>1.0156859304379084</v>
      </c>
      <c r="AE2150" s="11" t="str">
        <f>IF(employee_data3[[#This Row],[Z Score]]&gt;3,"Yes","No")</f>
        <v>No</v>
      </c>
    </row>
    <row r="2151" spans="1:31" x14ac:dyDescent="0.3">
      <c r="A2151">
        <v>2576</v>
      </c>
      <c r="B2151" t="s">
        <v>7852</v>
      </c>
      <c r="C2151" t="s">
        <v>3879</v>
      </c>
      <c r="D2151" s="1">
        <v>43937</v>
      </c>
      <c r="E2151" s="1">
        <v>44270</v>
      </c>
      <c r="F2151" t="s">
        <v>59</v>
      </c>
      <c r="G2151" t="s">
        <v>7853</v>
      </c>
      <c r="H2151" t="s">
        <v>7854</v>
      </c>
      <c r="I2151" t="s">
        <v>31</v>
      </c>
      <c r="J2151" t="s">
        <v>32</v>
      </c>
      <c r="K2151" t="str">
        <f>IF(employee_data3[[#This Row],[EmployeeStatus]]="Active", "Active", "Attrition")</f>
        <v>Active</v>
      </c>
      <c r="L2151" t="s">
        <v>33</v>
      </c>
      <c r="M2151" t="s">
        <v>64</v>
      </c>
      <c r="N2151" t="s">
        <v>52</v>
      </c>
      <c r="O2151" t="s">
        <v>126</v>
      </c>
      <c r="P2151" t="s">
        <v>7855</v>
      </c>
      <c r="Q2151" t="s">
        <v>65</v>
      </c>
      <c r="R2151" t="s">
        <v>66</v>
      </c>
      <c r="S2151" s="1">
        <v>25564</v>
      </c>
      <c r="T2151">
        <f>DATEDIF(employee_data3[[#This Row],[DOB]],DATE(2023, 1, 1), "Y")</f>
        <v>53</v>
      </c>
      <c r="U2151" t="str">
        <f>IF(employee_data3[[#This Row],[Age]]&lt;=25, "Remaja", IF(employee_data3[[#This Row],[Age]]&lt;=55, "Dewasa", "Lansia"))</f>
        <v>Dewasa</v>
      </c>
      <c r="V2151" t="s">
        <v>7856</v>
      </c>
      <c r="W2151" t="s">
        <v>6</v>
      </c>
      <c r="X2151" t="s">
        <v>42</v>
      </c>
      <c r="Y2151">
        <v>59102</v>
      </c>
      <c r="Z2151" t="s">
        <v>128</v>
      </c>
      <c r="AA2151" t="s">
        <v>44</v>
      </c>
      <c r="AB2151" t="s">
        <v>45</v>
      </c>
      <c r="AC2151">
        <v>1</v>
      </c>
      <c r="AD2151" s="11">
        <f>(employee_data3[[#This Row],[Current Employee Rating]]-AVERAGE(employee_data3[Current Employee Rating]))/STDEV(employee_data3[Current Employee Rating])</f>
        <v>-1.9397532463940264</v>
      </c>
      <c r="AE2151" s="11" t="str">
        <f>IF(employee_data3[[#This Row],[Z Score]]&gt;3,"Yes","No")</f>
        <v>No</v>
      </c>
    </row>
    <row r="2152" spans="1:31" x14ac:dyDescent="0.3">
      <c r="A2152">
        <v>2577</v>
      </c>
      <c r="B2152" t="s">
        <v>2148</v>
      </c>
      <c r="C2152" t="s">
        <v>7857</v>
      </c>
      <c r="D2152" s="1">
        <v>44826</v>
      </c>
      <c r="E2152" s="1">
        <v>44954</v>
      </c>
      <c r="F2152" t="s">
        <v>59</v>
      </c>
      <c r="G2152" t="s">
        <v>7858</v>
      </c>
      <c r="H2152" t="s">
        <v>7859</v>
      </c>
      <c r="I2152" t="s">
        <v>168</v>
      </c>
      <c r="J2152" t="s">
        <v>32</v>
      </c>
      <c r="K2152" t="str">
        <f>IF(employee_data3[[#This Row],[EmployeeStatus]]="Active", "Active", "Attrition")</f>
        <v>Active</v>
      </c>
      <c r="L2152" t="s">
        <v>63</v>
      </c>
      <c r="M2152" t="s">
        <v>51</v>
      </c>
      <c r="N2152" t="s">
        <v>35</v>
      </c>
      <c r="O2152" t="s">
        <v>175</v>
      </c>
      <c r="P2152" t="s">
        <v>7860</v>
      </c>
      <c r="Q2152" t="s">
        <v>65</v>
      </c>
      <c r="R2152" t="s">
        <v>305</v>
      </c>
      <c r="S2152" s="1">
        <v>23220</v>
      </c>
      <c r="T2152">
        <f>DATEDIF(employee_data3[[#This Row],[DOB]],DATE(2023, 1, 1), "Y")</f>
        <v>59</v>
      </c>
      <c r="U2152" t="str">
        <f>IF(employee_data3[[#This Row],[Age]]&lt;=25, "Remaja", IF(employee_data3[[#This Row],[Age]]&lt;=55, "Dewasa", "Lansia"))</f>
        <v>Lansia</v>
      </c>
      <c r="V2152" t="s">
        <v>7861</v>
      </c>
      <c r="W2152" t="s">
        <v>163</v>
      </c>
      <c r="X2152" t="s">
        <v>42</v>
      </c>
      <c r="Y2152">
        <v>98052</v>
      </c>
      <c r="Z2152" t="s">
        <v>74</v>
      </c>
      <c r="AA2152" t="s">
        <v>84</v>
      </c>
      <c r="AB2152" t="s">
        <v>45</v>
      </c>
      <c r="AC2152">
        <v>2</v>
      </c>
      <c r="AD2152" s="11">
        <f>(employee_data3[[#This Row],[Current Employee Rating]]-AVERAGE(employee_data3[Current Employee Rating]))/STDEV(employee_data3[Current Employee Rating])</f>
        <v>-0.95460685411671475</v>
      </c>
      <c r="AE2152" s="11" t="str">
        <f>IF(employee_data3[[#This Row],[Z Score]]&gt;3,"Yes","No")</f>
        <v>No</v>
      </c>
    </row>
    <row r="2153" spans="1:31" x14ac:dyDescent="0.3">
      <c r="A2153">
        <v>2578</v>
      </c>
      <c r="B2153" t="s">
        <v>7862</v>
      </c>
      <c r="C2153" t="s">
        <v>228</v>
      </c>
      <c r="D2153" s="1">
        <v>45076</v>
      </c>
      <c r="E2153" s="1"/>
      <c r="F2153" t="s">
        <v>59</v>
      </c>
      <c r="G2153" t="s">
        <v>7863</v>
      </c>
      <c r="H2153" t="s">
        <v>7864</v>
      </c>
      <c r="I2153" t="s">
        <v>139</v>
      </c>
      <c r="J2153" t="s">
        <v>32</v>
      </c>
      <c r="K2153" t="str">
        <f>IF(employee_data3[[#This Row],[EmployeeStatus]]="Active", "Active", "Attrition")</f>
        <v>Active</v>
      </c>
      <c r="L2153" t="s">
        <v>52</v>
      </c>
      <c r="M2153" t="s">
        <v>51</v>
      </c>
      <c r="N2153" t="s">
        <v>63</v>
      </c>
      <c r="O2153" t="s">
        <v>36</v>
      </c>
      <c r="P2153" t="s">
        <v>37</v>
      </c>
      <c r="Q2153" t="s">
        <v>65</v>
      </c>
      <c r="R2153" t="s">
        <v>286</v>
      </c>
      <c r="S2153" s="1">
        <v>35092</v>
      </c>
      <c r="T2153">
        <f>DATEDIF(employee_data3[[#This Row],[DOB]],DATE(2023, 1, 1), "Y")</f>
        <v>26</v>
      </c>
      <c r="U2153" t="str">
        <f>IF(employee_data3[[#This Row],[Age]]&lt;=25, "Remaja", IF(employee_data3[[#This Row],[Age]]&lt;=55, "Dewasa", "Lansia"))</f>
        <v>Dewasa</v>
      </c>
      <c r="V2153" t="s">
        <v>5852</v>
      </c>
      <c r="W2153" t="s">
        <v>67</v>
      </c>
      <c r="X2153" t="s">
        <v>42</v>
      </c>
      <c r="Y2153">
        <v>5664</v>
      </c>
      <c r="Z2153" t="s">
        <v>93</v>
      </c>
      <c r="AA2153" t="s">
        <v>75</v>
      </c>
      <c r="AB2153" t="s">
        <v>45</v>
      </c>
      <c r="AC2153">
        <v>5</v>
      </c>
      <c r="AD2153" s="11">
        <f>(employee_data3[[#This Row],[Current Employee Rating]]-AVERAGE(employee_data3[Current Employee Rating]))/STDEV(employee_data3[Current Employee Rating])</f>
        <v>2.0008323227152198</v>
      </c>
      <c r="AE2153" s="11" t="str">
        <f>IF(employee_data3[[#This Row],[Z Score]]&gt;3,"Yes","No")</f>
        <v>No</v>
      </c>
    </row>
    <row r="2154" spans="1:31" x14ac:dyDescent="0.3">
      <c r="A2154">
        <v>2579</v>
      </c>
      <c r="B2154" t="s">
        <v>7865</v>
      </c>
      <c r="C2154" t="s">
        <v>302</v>
      </c>
      <c r="D2154" s="1">
        <v>44210</v>
      </c>
      <c r="E2154" s="1"/>
      <c r="F2154" t="s">
        <v>59</v>
      </c>
      <c r="G2154" t="s">
        <v>7866</v>
      </c>
      <c r="H2154" t="s">
        <v>7867</v>
      </c>
      <c r="I2154" t="s">
        <v>139</v>
      </c>
      <c r="J2154" t="s">
        <v>32</v>
      </c>
      <c r="K2154" t="str">
        <f>IF(employee_data3[[#This Row],[EmployeeStatus]]="Active", "Active", "Attrition")</f>
        <v>Active</v>
      </c>
      <c r="L2154" t="s">
        <v>63</v>
      </c>
      <c r="M2154" t="s">
        <v>34</v>
      </c>
      <c r="N2154" t="s">
        <v>63</v>
      </c>
      <c r="O2154" t="s">
        <v>36</v>
      </c>
      <c r="P2154" t="s">
        <v>37</v>
      </c>
      <c r="Q2154" t="s">
        <v>65</v>
      </c>
      <c r="R2154" t="s">
        <v>101</v>
      </c>
      <c r="S2154" s="1">
        <v>28305</v>
      </c>
      <c r="T2154">
        <f>DATEDIF(employee_data3[[#This Row],[DOB]],DATE(2023, 1, 1), "Y")</f>
        <v>45</v>
      </c>
      <c r="U2154" t="str">
        <f>IF(employee_data3[[#This Row],[Age]]&lt;=25, "Remaja", IF(employee_data3[[#This Row],[Age]]&lt;=55, "Dewasa", "Lansia"))</f>
        <v>Dewasa</v>
      </c>
      <c r="V2154" t="s">
        <v>7868</v>
      </c>
      <c r="W2154" t="s">
        <v>613</v>
      </c>
      <c r="X2154" t="s">
        <v>42</v>
      </c>
      <c r="Y2154">
        <v>85006</v>
      </c>
      <c r="Z2154" t="s">
        <v>43</v>
      </c>
      <c r="AA2154" t="s">
        <v>84</v>
      </c>
      <c r="AB2154" t="s">
        <v>45</v>
      </c>
      <c r="AC2154">
        <v>2</v>
      </c>
      <c r="AD2154" s="11">
        <f>(employee_data3[[#This Row],[Current Employee Rating]]-AVERAGE(employee_data3[Current Employee Rating]))/STDEV(employee_data3[Current Employee Rating])</f>
        <v>-0.95460685411671475</v>
      </c>
      <c r="AE2154" s="11" t="str">
        <f>IF(employee_data3[[#This Row],[Z Score]]&gt;3,"Yes","No")</f>
        <v>No</v>
      </c>
    </row>
    <row r="2155" spans="1:31" x14ac:dyDescent="0.3">
      <c r="A2155">
        <v>2580</v>
      </c>
      <c r="B2155" t="s">
        <v>6269</v>
      </c>
      <c r="C2155" t="s">
        <v>7869</v>
      </c>
      <c r="D2155" s="1">
        <v>43950</v>
      </c>
      <c r="E2155" s="1">
        <v>44489</v>
      </c>
      <c r="F2155" t="s">
        <v>59</v>
      </c>
      <c r="G2155" t="s">
        <v>7870</v>
      </c>
      <c r="H2155" t="s">
        <v>7871</v>
      </c>
      <c r="I2155" t="s">
        <v>89</v>
      </c>
      <c r="J2155" t="s">
        <v>32</v>
      </c>
      <c r="K2155" t="str">
        <f>IF(employee_data3[[#This Row],[EmployeeStatus]]="Active", "Active", "Attrition")</f>
        <v>Active</v>
      </c>
      <c r="L2155" t="s">
        <v>63</v>
      </c>
      <c r="M2155" t="s">
        <v>51</v>
      </c>
      <c r="N2155" t="s">
        <v>52</v>
      </c>
      <c r="O2155" t="s">
        <v>126</v>
      </c>
      <c r="P2155" t="s">
        <v>7872</v>
      </c>
      <c r="Q2155" t="s">
        <v>65</v>
      </c>
      <c r="R2155" t="s">
        <v>39</v>
      </c>
      <c r="S2155" s="1">
        <v>19821</v>
      </c>
      <c r="T2155">
        <f>DATEDIF(employee_data3[[#This Row],[DOB]],DATE(2023, 1, 1), "Y")</f>
        <v>68</v>
      </c>
      <c r="U2155" t="str">
        <f>IF(employee_data3[[#This Row],[Age]]&lt;=25, "Remaja", IF(employee_data3[[#This Row],[Age]]&lt;=55, "Dewasa", "Lansia"))</f>
        <v>Lansia</v>
      </c>
      <c r="V2155" t="s">
        <v>7873</v>
      </c>
      <c r="W2155" t="s">
        <v>1258</v>
      </c>
      <c r="X2155" t="s">
        <v>55</v>
      </c>
      <c r="Y2155">
        <v>3062</v>
      </c>
      <c r="Z2155" t="s">
        <v>43</v>
      </c>
      <c r="AA2155" t="s">
        <v>75</v>
      </c>
      <c r="AB2155" t="s">
        <v>45</v>
      </c>
      <c r="AC2155">
        <v>2</v>
      </c>
      <c r="AD2155" s="11">
        <f>(employee_data3[[#This Row],[Current Employee Rating]]-AVERAGE(employee_data3[Current Employee Rating]))/STDEV(employee_data3[Current Employee Rating])</f>
        <v>-0.95460685411671475</v>
      </c>
      <c r="AE2155" s="11" t="str">
        <f>IF(employee_data3[[#This Row],[Z Score]]&gt;3,"Yes","No")</f>
        <v>No</v>
      </c>
    </row>
    <row r="2156" spans="1:31" x14ac:dyDescent="0.3">
      <c r="A2156">
        <v>2581</v>
      </c>
      <c r="B2156" t="s">
        <v>3748</v>
      </c>
      <c r="C2156" t="s">
        <v>7874</v>
      </c>
      <c r="D2156" s="1">
        <v>44384</v>
      </c>
      <c r="E2156" s="1"/>
      <c r="F2156" t="s">
        <v>59</v>
      </c>
      <c r="G2156" t="s">
        <v>7875</v>
      </c>
      <c r="H2156" t="s">
        <v>7876</v>
      </c>
      <c r="I2156" t="s">
        <v>139</v>
      </c>
      <c r="J2156" t="s">
        <v>32</v>
      </c>
      <c r="K2156" t="str">
        <f>IF(employee_data3[[#This Row],[EmployeeStatus]]="Active", "Active", "Attrition")</f>
        <v>Active</v>
      </c>
      <c r="L2156" t="s">
        <v>63</v>
      </c>
      <c r="M2156" t="s">
        <v>51</v>
      </c>
      <c r="N2156" t="s">
        <v>63</v>
      </c>
      <c r="O2156" t="s">
        <v>36</v>
      </c>
      <c r="P2156" t="s">
        <v>37</v>
      </c>
      <c r="Q2156" t="s">
        <v>65</v>
      </c>
      <c r="R2156" t="s">
        <v>90</v>
      </c>
      <c r="S2156" s="1">
        <v>25884</v>
      </c>
      <c r="T2156">
        <f>DATEDIF(employee_data3[[#This Row],[DOB]],DATE(2023, 1, 1), "Y")</f>
        <v>52</v>
      </c>
      <c r="U2156" t="str">
        <f>IF(employee_data3[[#This Row],[Age]]&lt;=25, "Remaja", IF(employee_data3[[#This Row],[Age]]&lt;=55, "Dewasa", "Lansia"))</f>
        <v>Dewasa</v>
      </c>
      <c r="V2156" t="s">
        <v>7877</v>
      </c>
      <c r="W2156" t="s">
        <v>83</v>
      </c>
      <c r="X2156" t="s">
        <v>55</v>
      </c>
      <c r="Y2156">
        <v>36006</v>
      </c>
      <c r="Z2156" t="s">
        <v>74</v>
      </c>
      <c r="AA2156" t="s">
        <v>104</v>
      </c>
      <c r="AB2156" t="s">
        <v>45</v>
      </c>
      <c r="AC2156">
        <v>1</v>
      </c>
      <c r="AD2156" s="11">
        <f>(employee_data3[[#This Row],[Current Employee Rating]]-AVERAGE(employee_data3[Current Employee Rating]))/STDEV(employee_data3[Current Employee Rating])</f>
        <v>-1.9397532463940264</v>
      </c>
      <c r="AE2156" s="11" t="str">
        <f>IF(employee_data3[[#This Row],[Z Score]]&gt;3,"Yes","No")</f>
        <v>No</v>
      </c>
    </row>
    <row r="2157" spans="1:31" x14ac:dyDescent="0.3">
      <c r="A2157">
        <v>2582</v>
      </c>
      <c r="B2157" t="s">
        <v>3714</v>
      </c>
      <c r="C2157" t="s">
        <v>638</v>
      </c>
      <c r="D2157" s="1">
        <v>44040</v>
      </c>
      <c r="E2157" s="1"/>
      <c r="F2157" t="s">
        <v>59</v>
      </c>
      <c r="G2157" t="s">
        <v>7878</v>
      </c>
      <c r="H2157" t="s">
        <v>7879</v>
      </c>
      <c r="I2157" t="s">
        <v>139</v>
      </c>
      <c r="J2157" t="s">
        <v>32</v>
      </c>
      <c r="K2157" t="str">
        <f>IF(employee_data3[[#This Row],[EmployeeStatus]]="Active", "Active", "Attrition")</f>
        <v>Active</v>
      </c>
      <c r="L2157" t="s">
        <v>52</v>
      </c>
      <c r="M2157" t="s">
        <v>34</v>
      </c>
      <c r="N2157" t="s">
        <v>35</v>
      </c>
      <c r="O2157" t="s">
        <v>36</v>
      </c>
      <c r="P2157" t="s">
        <v>37</v>
      </c>
      <c r="Q2157" t="s">
        <v>65</v>
      </c>
      <c r="R2157" t="s">
        <v>305</v>
      </c>
      <c r="S2157" s="1">
        <v>33847</v>
      </c>
      <c r="T2157">
        <f>DATEDIF(employee_data3[[#This Row],[DOB]],DATE(2023, 1, 1), "Y")</f>
        <v>30</v>
      </c>
      <c r="U2157" t="str">
        <f>IF(employee_data3[[#This Row],[Age]]&lt;=25, "Remaja", IF(employee_data3[[#This Row],[Age]]&lt;=55, "Dewasa", "Lansia"))</f>
        <v>Dewasa</v>
      </c>
      <c r="V2157" t="s">
        <v>7880</v>
      </c>
      <c r="W2157" t="s">
        <v>83</v>
      </c>
      <c r="X2157" t="s">
        <v>42</v>
      </c>
      <c r="Y2157">
        <v>43050</v>
      </c>
      <c r="Z2157" t="s">
        <v>56</v>
      </c>
      <c r="AA2157" t="s">
        <v>75</v>
      </c>
      <c r="AB2157" t="s">
        <v>45</v>
      </c>
      <c r="AC2157">
        <v>1</v>
      </c>
      <c r="AD2157" s="11">
        <f>(employee_data3[[#This Row],[Current Employee Rating]]-AVERAGE(employee_data3[Current Employee Rating]))/STDEV(employee_data3[Current Employee Rating])</f>
        <v>-1.9397532463940264</v>
      </c>
      <c r="AE2157" s="11" t="str">
        <f>IF(employee_data3[[#This Row],[Z Score]]&gt;3,"Yes","No")</f>
        <v>No</v>
      </c>
    </row>
    <row r="2158" spans="1:31" x14ac:dyDescent="0.3">
      <c r="A2158">
        <v>2583</v>
      </c>
      <c r="B2158" t="s">
        <v>7881</v>
      </c>
      <c r="C2158" t="s">
        <v>7267</v>
      </c>
      <c r="D2158" s="1">
        <v>44090</v>
      </c>
      <c r="E2158" s="1"/>
      <c r="F2158" t="s">
        <v>59</v>
      </c>
      <c r="G2158" t="s">
        <v>7882</v>
      </c>
      <c r="H2158" t="s">
        <v>7883</v>
      </c>
      <c r="I2158" t="s">
        <v>168</v>
      </c>
      <c r="J2158" t="s">
        <v>32</v>
      </c>
      <c r="K2158" t="str">
        <f>IF(employee_data3[[#This Row],[EmployeeStatus]]="Active", "Active", "Attrition")</f>
        <v>Active</v>
      </c>
      <c r="L2158" t="s">
        <v>33</v>
      </c>
      <c r="M2158" t="s">
        <v>64</v>
      </c>
      <c r="N2158" t="s">
        <v>35</v>
      </c>
      <c r="O2158" t="s">
        <v>36</v>
      </c>
      <c r="P2158" t="s">
        <v>37</v>
      </c>
      <c r="Q2158" t="s">
        <v>65</v>
      </c>
      <c r="R2158" t="s">
        <v>111</v>
      </c>
      <c r="S2158" s="1">
        <v>35124</v>
      </c>
      <c r="T2158">
        <f>DATEDIF(employee_data3[[#This Row],[DOB]],DATE(2023, 1, 1), "Y")</f>
        <v>26</v>
      </c>
      <c r="U2158" t="str">
        <f>IF(employee_data3[[#This Row],[Age]]&lt;=25, "Remaja", IF(employee_data3[[#This Row],[Age]]&lt;=55, "Dewasa", "Lansia"))</f>
        <v>Dewasa</v>
      </c>
      <c r="V2158" t="s">
        <v>7884</v>
      </c>
      <c r="W2158" t="s">
        <v>419</v>
      </c>
      <c r="X2158" t="s">
        <v>55</v>
      </c>
      <c r="Y2158">
        <v>10171</v>
      </c>
      <c r="Z2158" t="s">
        <v>93</v>
      </c>
      <c r="AA2158" t="s">
        <v>84</v>
      </c>
      <c r="AB2158" t="s">
        <v>45</v>
      </c>
      <c r="AC2158">
        <v>5</v>
      </c>
      <c r="AD2158" s="11">
        <f>(employee_data3[[#This Row],[Current Employee Rating]]-AVERAGE(employee_data3[Current Employee Rating]))/STDEV(employee_data3[Current Employee Rating])</f>
        <v>2.0008323227152198</v>
      </c>
      <c r="AE2158" s="11" t="str">
        <f>IF(employee_data3[[#This Row],[Z Score]]&gt;3,"Yes","No")</f>
        <v>No</v>
      </c>
    </row>
    <row r="2159" spans="1:31" x14ac:dyDescent="0.3">
      <c r="A2159">
        <v>2584</v>
      </c>
      <c r="B2159" t="s">
        <v>7885</v>
      </c>
      <c r="C2159" t="s">
        <v>1428</v>
      </c>
      <c r="D2159" s="1">
        <v>45039</v>
      </c>
      <c r="E2159" s="1"/>
      <c r="F2159" t="s">
        <v>59</v>
      </c>
      <c r="G2159" t="s">
        <v>7886</v>
      </c>
      <c r="H2159" t="s">
        <v>7887</v>
      </c>
      <c r="I2159" t="s">
        <v>80</v>
      </c>
      <c r="J2159" t="s">
        <v>32</v>
      </c>
      <c r="K2159" t="str">
        <f>IF(employee_data3[[#This Row],[EmployeeStatus]]="Active", "Active", "Attrition")</f>
        <v>Active</v>
      </c>
      <c r="L2159" t="s">
        <v>52</v>
      </c>
      <c r="M2159" t="s">
        <v>34</v>
      </c>
      <c r="N2159" t="s">
        <v>52</v>
      </c>
      <c r="O2159" t="s">
        <v>36</v>
      </c>
      <c r="P2159" t="s">
        <v>37</v>
      </c>
      <c r="Q2159" t="s">
        <v>65</v>
      </c>
      <c r="R2159" t="s">
        <v>111</v>
      </c>
      <c r="S2159" s="1">
        <v>20725</v>
      </c>
      <c r="T2159">
        <f>DATEDIF(employee_data3[[#This Row],[DOB]],DATE(2023, 1, 1), "Y")</f>
        <v>66</v>
      </c>
      <c r="U2159" t="str">
        <f>IF(employee_data3[[#This Row],[Age]]&lt;=25, "Remaja", IF(employee_data3[[#This Row],[Age]]&lt;=55, "Dewasa", "Lansia"))</f>
        <v>Lansia</v>
      </c>
      <c r="V2159" t="s">
        <v>7888</v>
      </c>
      <c r="W2159" t="s">
        <v>113</v>
      </c>
      <c r="X2159" t="s">
        <v>55</v>
      </c>
      <c r="Y2159">
        <v>4063</v>
      </c>
      <c r="Z2159" t="s">
        <v>43</v>
      </c>
      <c r="AA2159" t="s">
        <v>75</v>
      </c>
      <c r="AB2159" t="s">
        <v>45</v>
      </c>
      <c r="AC2159">
        <v>4</v>
      </c>
      <c r="AD2159" s="11">
        <f>(employee_data3[[#This Row],[Current Employee Rating]]-AVERAGE(employee_data3[Current Employee Rating]))/STDEV(employee_data3[Current Employee Rating])</f>
        <v>1.0156859304379084</v>
      </c>
      <c r="AE2159" s="11" t="str">
        <f>IF(employee_data3[[#This Row],[Z Score]]&gt;3,"Yes","No")</f>
        <v>No</v>
      </c>
    </row>
    <row r="2160" spans="1:31" x14ac:dyDescent="0.3">
      <c r="A2160">
        <v>2585</v>
      </c>
      <c r="B2160" t="s">
        <v>7889</v>
      </c>
      <c r="C2160" t="s">
        <v>7890</v>
      </c>
      <c r="D2160" s="1">
        <v>44351</v>
      </c>
      <c r="E2160" s="1"/>
      <c r="F2160" t="s">
        <v>59</v>
      </c>
      <c r="G2160" t="s">
        <v>7891</v>
      </c>
      <c r="H2160" t="s">
        <v>7892</v>
      </c>
      <c r="I2160" t="s">
        <v>168</v>
      </c>
      <c r="J2160" t="s">
        <v>32</v>
      </c>
      <c r="K2160" t="str">
        <f>IF(employee_data3[[#This Row],[EmployeeStatus]]="Active", "Active", "Attrition")</f>
        <v>Active</v>
      </c>
      <c r="L2160" t="s">
        <v>33</v>
      </c>
      <c r="M2160" t="s">
        <v>51</v>
      </c>
      <c r="N2160" t="s">
        <v>35</v>
      </c>
      <c r="O2160" t="s">
        <v>36</v>
      </c>
      <c r="P2160" t="s">
        <v>37</v>
      </c>
      <c r="Q2160" t="s">
        <v>65</v>
      </c>
      <c r="R2160" t="s">
        <v>81</v>
      </c>
      <c r="S2160" s="1">
        <v>37032</v>
      </c>
      <c r="T2160">
        <f>DATEDIF(employee_data3[[#This Row],[DOB]],DATE(2023, 1, 1), "Y")</f>
        <v>21</v>
      </c>
      <c r="U2160" t="str">
        <f>IF(employee_data3[[#This Row],[Age]]&lt;=25, "Remaja", IF(employee_data3[[#This Row],[Age]]&lt;=55, "Dewasa", "Lansia"))</f>
        <v>Remaja</v>
      </c>
      <c r="V2160" t="s">
        <v>7893</v>
      </c>
      <c r="W2160" t="s">
        <v>83</v>
      </c>
      <c r="X2160" t="s">
        <v>55</v>
      </c>
      <c r="Y2160">
        <v>37129</v>
      </c>
      <c r="Z2160" t="s">
        <v>128</v>
      </c>
      <c r="AA2160" t="s">
        <v>104</v>
      </c>
      <c r="AB2160" t="s">
        <v>45</v>
      </c>
      <c r="AC2160">
        <v>2</v>
      </c>
      <c r="AD2160" s="11">
        <f>(employee_data3[[#This Row],[Current Employee Rating]]-AVERAGE(employee_data3[Current Employee Rating]))/STDEV(employee_data3[Current Employee Rating])</f>
        <v>-0.95460685411671475</v>
      </c>
      <c r="AE2160" s="11" t="str">
        <f>IF(employee_data3[[#This Row],[Z Score]]&gt;3,"Yes","No")</f>
        <v>No</v>
      </c>
    </row>
    <row r="2161" spans="1:31" x14ac:dyDescent="0.3">
      <c r="A2161">
        <v>2586</v>
      </c>
      <c r="B2161" t="s">
        <v>2795</v>
      </c>
      <c r="C2161" t="s">
        <v>7894</v>
      </c>
      <c r="D2161" s="1">
        <v>43936</v>
      </c>
      <c r="E2161" s="1"/>
      <c r="F2161" t="s">
        <v>59</v>
      </c>
      <c r="G2161" t="s">
        <v>7895</v>
      </c>
      <c r="H2161" t="s">
        <v>7896</v>
      </c>
      <c r="I2161" t="s">
        <v>31</v>
      </c>
      <c r="J2161" t="s">
        <v>32</v>
      </c>
      <c r="K2161" t="str">
        <f>IF(employee_data3[[#This Row],[EmployeeStatus]]="Active", "Active", "Attrition")</f>
        <v>Active</v>
      </c>
      <c r="L2161" t="s">
        <v>63</v>
      </c>
      <c r="M2161" t="s">
        <v>64</v>
      </c>
      <c r="N2161" t="s">
        <v>35</v>
      </c>
      <c r="O2161" t="s">
        <v>36</v>
      </c>
      <c r="P2161" t="s">
        <v>37</v>
      </c>
      <c r="Q2161" t="s">
        <v>65</v>
      </c>
      <c r="R2161" t="s">
        <v>90</v>
      </c>
      <c r="S2161" s="1">
        <v>29336</v>
      </c>
      <c r="T2161">
        <f>DATEDIF(employee_data3[[#This Row],[DOB]],DATE(2023, 1, 1), "Y")</f>
        <v>42</v>
      </c>
      <c r="U2161" t="str">
        <f>IF(employee_data3[[#This Row],[Age]]&lt;=25, "Remaja", IF(employee_data3[[#This Row],[Age]]&lt;=55, "Dewasa", "Lansia"))</f>
        <v>Dewasa</v>
      </c>
      <c r="V2161" t="s">
        <v>7897</v>
      </c>
      <c r="W2161" t="s">
        <v>83</v>
      </c>
      <c r="X2161" t="s">
        <v>55</v>
      </c>
      <c r="Y2161">
        <v>27229</v>
      </c>
      <c r="Z2161" t="s">
        <v>128</v>
      </c>
      <c r="AA2161" t="s">
        <v>104</v>
      </c>
      <c r="AB2161" t="s">
        <v>45</v>
      </c>
      <c r="AC2161">
        <v>4</v>
      </c>
      <c r="AD2161" s="11">
        <f>(employee_data3[[#This Row],[Current Employee Rating]]-AVERAGE(employee_data3[Current Employee Rating]))/STDEV(employee_data3[Current Employee Rating])</f>
        <v>1.0156859304379084</v>
      </c>
      <c r="AE2161" s="11" t="str">
        <f>IF(employee_data3[[#This Row],[Z Score]]&gt;3,"Yes","No")</f>
        <v>No</v>
      </c>
    </row>
    <row r="2162" spans="1:31" x14ac:dyDescent="0.3">
      <c r="A2162">
        <v>2587</v>
      </c>
      <c r="B2162" t="s">
        <v>5670</v>
      </c>
      <c r="C2162" t="s">
        <v>601</v>
      </c>
      <c r="D2162" s="1">
        <v>43712</v>
      </c>
      <c r="E2162" s="1">
        <v>43934</v>
      </c>
      <c r="F2162" t="s">
        <v>59</v>
      </c>
      <c r="G2162" t="s">
        <v>7898</v>
      </c>
      <c r="H2162" t="s">
        <v>7899</v>
      </c>
      <c r="I2162" t="s">
        <v>118</v>
      </c>
      <c r="J2162" t="s">
        <v>32</v>
      </c>
      <c r="K2162" t="str">
        <f>IF(employee_data3[[#This Row],[EmployeeStatus]]="Active", "Active", "Attrition")</f>
        <v>Active</v>
      </c>
      <c r="L2162" t="s">
        <v>63</v>
      </c>
      <c r="M2162" t="s">
        <v>51</v>
      </c>
      <c r="N2162" t="s">
        <v>52</v>
      </c>
      <c r="O2162" t="s">
        <v>99</v>
      </c>
      <c r="P2162" t="s">
        <v>7900</v>
      </c>
      <c r="Q2162" t="s">
        <v>65</v>
      </c>
      <c r="R2162" t="s">
        <v>90</v>
      </c>
      <c r="S2162" s="1">
        <v>36738</v>
      </c>
      <c r="T2162">
        <f>DATEDIF(employee_data3[[#This Row],[DOB]],DATE(2023, 1, 1), "Y")</f>
        <v>22</v>
      </c>
      <c r="U2162" t="str">
        <f>IF(employee_data3[[#This Row],[Age]]&lt;=25, "Remaja", IF(employee_data3[[#This Row],[Age]]&lt;=55, "Dewasa", "Lansia"))</f>
        <v>Remaja</v>
      </c>
      <c r="V2162" t="s">
        <v>40</v>
      </c>
      <c r="W2162" t="s">
        <v>103</v>
      </c>
      <c r="X2162" t="s">
        <v>55</v>
      </c>
      <c r="Y2162">
        <v>69470</v>
      </c>
      <c r="Z2162" t="s">
        <v>74</v>
      </c>
      <c r="AA2162" t="s">
        <v>44</v>
      </c>
      <c r="AB2162" t="s">
        <v>45</v>
      </c>
      <c r="AC2162">
        <v>5</v>
      </c>
      <c r="AD2162" s="11">
        <f>(employee_data3[[#This Row],[Current Employee Rating]]-AVERAGE(employee_data3[Current Employee Rating]))/STDEV(employee_data3[Current Employee Rating])</f>
        <v>2.0008323227152198</v>
      </c>
      <c r="AE2162" s="11" t="str">
        <f>IF(employee_data3[[#This Row],[Z Score]]&gt;3,"Yes","No")</f>
        <v>No</v>
      </c>
    </row>
    <row r="2163" spans="1:31" x14ac:dyDescent="0.3">
      <c r="A2163">
        <v>2588</v>
      </c>
      <c r="B2163" t="s">
        <v>577</v>
      </c>
      <c r="C2163" t="s">
        <v>591</v>
      </c>
      <c r="D2163" s="1">
        <v>44061</v>
      </c>
      <c r="E2163" s="1"/>
      <c r="F2163" t="s">
        <v>59</v>
      </c>
      <c r="G2163" t="s">
        <v>7901</v>
      </c>
      <c r="H2163" t="s">
        <v>7902</v>
      </c>
      <c r="I2163" t="s">
        <v>62</v>
      </c>
      <c r="J2163" t="s">
        <v>32</v>
      </c>
      <c r="K2163" t="str">
        <f>IF(employee_data3[[#This Row],[EmployeeStatus]]="Active", "Active", "Attrition")</f>
        <v>Active</v>
      </c>
      <c r="L2163" t="s">
        <v>63</v>
      </c>
      <c r="M2163" t="s">
        <v>34</v>
      </c>
      <c r="N2163" t="s">
        <v>63</v>
      </c>
      <c r="O2163" t="s">
        <v>36</v>
      </c>
      <c r="P2163" t="s">
        <v>37</v>
      </c>
      <c r="Q2163" t="s">
        <v>65</v>
      </c>
      <c r="R2163" t="s">
        <v>90</v>
      </c>
      <c r="S2163" s="1">
        <v>32348</v>
      </c>
      <c r="T2163">
        <f>DATEDIF(employee_data3[[#This Row],[DOB]],DATE(2023, 1, 1), "Y")</f>
        <v>34</v>
      </c>
      <c r="U2163" t="str">
        <f>IF(employee_data3[[#This Row],[Age]]&lt;=25, "Remaja", IF(employee_data3[[#This Row],[Age]]&lt;=55, "Dewasa", "Lansia"))</f>
        <v>Dewasa</v>
      </c>
      <c r="V2163" t="s">
        <v>40</v>
      </c>
      <c r="W2163" t="s">
        <v>83</v>
      </c>
      <c r="X2163" t="s">
        <v>55</v>
      </c>
      <c r="Y2163">
        <v>90985</v>
      </c>
      <c r="Z2163" t="s">
        <v>74</v>
      </c>
      <c r="AA2163" t="s">
        <v>75</v>
      </c>
      <c r="AB2163" t="s">
        <v>45</v>
      </c>
      <c r="AC2163">
        <v>5</v>
      </c>
      <c r="AD2163" s="11">
        <f>(employee_data3[[#This Row],[Current Employee Rating]]-AVERAGE(employee_data3[Current Employee Rating]))/STDEV(employee_data3[Current Employee Rating])</f>
        <v>2.0008323227152198</v>
      </c>
      <c r="AE2163" s="11" t="str">
        <f>IF(employee_data3[[#This Row],[Z Score]]&gt;3,"Yes","No")</f>
        <v>No</v>
      </c>
    </row>
    <row r="2164" spans="1:31" x14ac:dyDescent="0.3">
      <c r="A2164">
        <v>2589</v>
      </c>
      <c r="B2164" t="s">
        <v>5703</v>
      </c>
      <c r="C2164" t="s">
        <v>4931</v>
      </c>
      <c r="D2164" s="1">
        <v>44170</v>
      </c>
      <c r="E2164" s="1"/>
      <c r="F2164" t="s">
        <v>59</v>
      </c>
      <c r="G2164" t="s">
        <v>7903</v>
      </c>
      <c r="H2164" t="s">
        <v>7904</v>
      </c>
      <c r="I2164" t="s">
        <v>89</v>
      </c>
      <c r="J2164" t="s">
        <v>32</v>
      </c>
      <c r="K2164" t="str">
        <f>IF(employee_data3[[#This Row],[EmployeeStatus]]="Active", "Active", "Attrition")</f>
        <v>Active</v>
      </c>
      <c r="L2164" t="s">
        <v>33</v>
      </c>
      <c r="M2164" t="s">
        <v>51</v>
      </c>
      <c r="N2164" t="s">
        <v>35</v>
      </c>
      <c r="O2164" t="s">
        <v>36</v>
      </c>
      <c r="P2164" t="s">
        <v>37</v>
      </c>
      <c r="Q2164" t="s">
        <v>65</v>
      </c>
      <c r="R2164" t="s">
        <v>231</v>
      </c>
      <c r="S2164" s="1">
        <v>18623</v>
      </c>
      <c r="T2164">
        <f>DATEDIF(employee_data3[[#This Row],[DOB]],DATE(2023, 1, 1), "Y")</f>
        <v>72</v>
      </c>
      <c r="U2164" t="str">
        <f>IF(employee_data3[[#This Row],[Age]]&lt;=25, "Remaja", IF(employee_data3[[#This Row],[Age]]&lt;=55, "Dewasa", "Lansia"))</f>
        <v>Lansia</v>
      </c>
      <c r="V2164" t="s">
        <v>7868</v>
      </c>
      <c r="W2164" t="s">
        <v>113</v>
      </c>
      <c r="X2164" t="s">
        <v>55</v>
      </c>
      <c r="Y2164">
        <v>62646</v>
      </c>
      <c r="Z2164" t="s">
        <v>128</v>
      </c>
      <c r="AA2164" t="s">
        <v>75</v>
      </c>
      <c r="AB2164" t="s">
        <v>45</v>
      </c>
      <c r="AC2164">
        <v>5</v>
      </c>
      <c r="AD2164" s="11">
        <f>(employee_data3[[#This Row],[Current Employee Rating]]-AVERAGE(employee_data3[Current Employee Rating]))/STDEV(employee_data3[Current Employee Rating])</f>
        <v>2.0008323227152198</v>
      </c>
      <c r="AE2164" s="11" t="str">
        <f>IF(employee_data3[[#This Row],[Z Score]]&gt;3,"Yes","No")</f>
        <v>No</v>
      </c>
    </row>
    <row r="2165" spans="1:31" x14ac:dyDescent="0.3">
      <c r="A2165">
        <v>2590</v>
      </c>
      <c r="B2165" t="s">
        <v>1035</v>
      </c>
      <c r="C2165" t="s">
        <v>7905</v>
      </c>
      <c r="D2165" s="1">
        <v>44939</v>
      </c>
      <c r="E2165" s="1">
        <v>44969</v>
      </c>
      <c r="F2165" t="s">
        <v>59</v>
      </c>
      <c r="G2165" t="s">
        <v>7906</v>
      </c>
      <c r="H2165" t="s">
        <v>7907</v>
      </c>
      <c r="I2165" t="s">
        <v>31</v>
      </c>
      <c r="J2165" t="s">
        <v>32</v>
      </c>
      <c r="K2165" t="str">
        <f>IF(employee_data3[[#This Row],[EmployeeStatus]]="Active", "Active", "Attrition")</f>
        <v>Active</v>
      </c>
      <c r="L2165" t="s">
        <v>52</v>
      </c>
      <c r="M2165" t="s">
        <v>51</v>
      </c>
      <c r="N2165" t="s">
        <v>63</v>
      </c>
      <c r="O2165" t="s">
        <v>140</v>
      </c>
      <c r="P2165" t="s">
        <v>7908</v>
      </c>
      <c r="Q2165" t="s">
        <v>65</v>
      </c>
      <c r="R2165" t="s">
        <v>111</v>
      </c>
      <c r="S2165" s="1">
        <v>35833</v>
      </c>
      <c r="T2165">
        <f>DATEDIF(employee_data3[[#This Row],[DOB]],DATE(2023, 1, 1), "Y")</f>
        <v>24</v>
      </c>
      <c r="U2165" t="str">
        <f>IF(employee_data3[[#This Row],[Age]]&lt;=25, "Remaja", IF(employee_data3[[#This Row],[Age]]&lt;=55, "Dewasa", "Lansia"))</f>
        <v>Remaja</v>
      </c>
      <c r="V2165" t="s">
        <v>7868</v>
      </c>
      <c r="W2165" t="s">
        <v>113</v>
      </c>
      <c r="X2165" t="s">
        <v>55</v>
      </c>
      <c r="Y2165">
        <v>47626</v>
      </c>
      <c r="Z2165" t="s">
        <v>128</v>
      </c>
      <c r="AA2165" t="s">
        <v>84</v>
      </c>
      <c r="AB2165" t="s">
        <v>45</v>
      </c>
      <c r="AC2165">
        <v>5</v>
      </c>
      <c r="AD2165" s="11">
        <f>(employee_data3[[#This Row],[Current Employee Rating]]-AVERAGE(employee_data3[Current Employee Rating]))/STDEV(employee_data3[Current Employee Rating])</f>
        <v>2.0008323227152198</v>
      </c>
      <c r="AE2165" s="11" t="str">
        <f>IF(employee_data3[[#This Row],[Z Score]]&gt;3,"Yes","No")</f>
        <v>No</v>
      </c>
    </row>
    <row r="2166" spans="1:31" x14ac:dyDescent="0.3">
      <c r="A2166">
        <v>2591</v>
      </c>
      <c r="B2166" t="s">
        <v>486</v>
      </c>
      <c r="C2166" t="s">
        <v>6750</v>
      </c>
      <c r="D2166" s="1">
        <v>43725</v>
      </c>
      <c r="E2166" s="1"/>
      <c r="F2166" t="s">
        <v>59</v>
      </c>
      <c r="G2166" t="s">
        <v>7909</v>
      </c>
      <c r="H2166" t="s">
        <v>7910</v>
      </c>
      <c r="I2166" t="s">
        <v>133</v>
      </c>
      <c r="J2166" t="s">
        <v>32</v>
      </c>
      <c r="K2166" t="str">
        <f>IF(employee_data3[[#This Row],[EmployeeStatus]]="Active", "Active", "Attrition")</f>
        <v>Active</v>
      </c>
      <c r="L2166" t="s">
        <v>63</v>
      </c>
      <c r="M2166" t="s">
        <v>64</v>
      </c>
      <c r="N2166" t="s">
        <v>63</v>
      </c>
      <c r="O2166" t="s">
        <v>36</v>
      </c>
      <c r="P2166" t="s">
        <v>37</v>
      </c>
      <c r="Q2166" t="s">
        <v>65</v>
      </c>
      <c r="R2166" t="s">
        <v>81</v>
      </c>
      <c r="S2166" s="1">
        <v>34189</v>
      </c>
      <c r="T2166">
        <f>DATEDIF(employee_data3[[#This Row],[DOB]],DATE(2023, 1, 1), "Y")</f>
        <v>29</v>
      </c>
      <c r="U2166" t="str">
        <f>IF(employee_data3[[#This Row],[Age]]&lt;=25, "Remaja", IF(employee_data3[[#This Row],[Age]]&lt;=55, "Dewasa", "Lansia"))</f>
        <v>Dewasa</v>
      </c>
      <c r="V2166" t="s">
        <v>7868</v>
      </c>
      <c r="W2166" t="s">
        <v>83</v>
      </c>
      <c r="X2166" t="s">
        <v>55</v>
      </c>
      <c r="Y2166">
        <v>19215</v>
      </c>
      <c r="Z2166" t="s">
        <v>128</v>
      </c>
      <c r="AA2166" t="s">
        <v>75</v>
      </c>
      <c r="AB2166" t="s">
        <v>45</v>
      </c>
      <c r="AC2166">
        <v>4</v>
      </c>
      <c r="AD2166" s="11">
        <f>(employee_data3[[#This Row],[Current Employee Rating]]-AVERAGE(employee_data3[Current Employee Rating]))/STDEV(employee_data3[Current Employee Rating])</f>
        <v>1.0156859304379084</v>
      </c>
      <c r="AE2166" s="11" t="str">
        <f>IF(employee_data3[[#This Row],[Z Score]]&gt;3,"Yes","No")</f>
        <v>No</v>
      </c>
    </row>
    <row r="2167" spans="1:31" x14ac:dyDescent="0.3">
      <c r="A2167">
        <v>2592</v>
      </c>
      <c r="B2167" t="s">
        <v>7911</v>
      </c>
      <c r="C2167" t="s">
        <v>1220</v>
      </c>
      <c r="D2167" s="1">
        <v>44119</v>
      </c>
      <c r="E2167" s="1"/>
      <c r="F2167" t="s">
        <v>59</v>
      </c>
      <c r="G2167" t="s">
        <v>7912</v>
      </c>
      <c r="H2167" t="s">
        <v>7913</v>
      </c>
      <c r="I2167" t="s">
        <v>50</v>
      </c>
      <c r="J2167" t="s">
        <v>32</v>
      </c>
      <c r="K2167" t="str">
        <f>IF(employee_data3[[#This Row],[EmployeeStatus]]="Active", "Active", "Attrition")</f>
        <v>Active</v>
      </c>
      <c r="L2167" t="s">
        <v>33</v>
      </c>
      <c r="M2167" t="s">
        <v>64</v>
      </c>
      <c r="N2167" t="s">
        <v>52</v>
      </c>
      <c r="O2167" t="s">
        <v>36</v>
      </c>
      <c r="P2167" t="s">
        <v>37</v>
      </c>
      <c r="Q2167" t="s">
        <v>65</v>
      </c>
      <c r="R2167" t="s">
        <v>90</v>
      </c>
      <c r="S2167" s="1">
        <v>18061</v>
      </c>
      <c r="T2167">
        <f>DATEDIF(employee_data3[[#This Row],[DOB]],DATE(2023, 1, 1), "Y")</f>
        <v>73</v>
      </c>
      <c r="U2167" t="str">
        <f>IF(employee_data3[[#This Row],[Age]]&lt;=25, "Remaja", IF(employee_data3[[#This Row],[Age]]&lt;=55, "Dewasa", "Lansia"))</f>
        <v>Lansia</v>
      </c>
      <c r="V2167" t="s">
        <v>7893</v>
      </c>
      <c r="W2167" t="s">
        <v>150</v>
      </c>
      <c r="X2167" t="s">
        <v>55</v>
      </c>
      <c r="Y2167">
        <v>80307</v>
      </c>
      <c r="Z2167" t="s">
        <v>128</v>
      </c>
      <c r="AA2167" t="s">
        <v>75</v>
      </c>
      <c r="AB2167" t="s">
        <v>45</v>
      </c>
      <c r="AC2167">
        <v>2</v>
      </c>
      <c r="AD2167" s="11">
        <f>(employee_data3[[#This Row],[Current Employee Rating]]-AVERAGE(employee_data3[Current Employee Rating]))/STDEV(employee_data3[Current Employee Rating])</f>
        <v>-0.95460685411671475</v>
      </c>
      <c r="AE2167" s="11" t="str">
        <f>IF(employee_data3[[#This Row],[Z Score]]&gt;3,"Yes","No")</f>
        <v>No</v>
      </c>
    </row>
    <row r="2168" spans="1:31" x14ac:dyDescent="0.3">
      <c r="A2168">
        <v>2593</v>
      </c>
      <c r="B2168" t="s">
        <v>4557</v>
      </c>
      <c r="C2168" t="s">
        <v>5357</v>
      </c>
      <c r="D2168" s="1">
        <v>43435</v>
      </c>
      <c r="E2168" s="1">
        <v>44370</v>
      </c>
      <c r="F2168" t="s">
        <v>59</v>
      </c>
      <c r="G2168" t="s">
        <v>7914</v>
      </c>
      <c r="H2168" t="s">
        <v>7915</v>
      </c>
      <c r="I2168" t="s">
        <v>139</v>
      </c>
      <c r="J2168" t="s">
        <v>32</v>
      </c>
      <c r="K2168" t="str">
        <f>IF(employee_data3[[#This Row],[EmployeeStatus]]="Active", "Active", "Attrition")</f>
        <v>Active</v>
      </c>
      <c r="L2168" t="s">
        <v>33</v>
      </c>
      <c r="M2168" t="s">
        <v>51</v>
      </c>
      <c r="N2168" t="s">
        <v>35</v>
      </c>
      <c r="O2168" t="s">
        <v>175</v>
      </c>
      <c r="P2168" t="s">
        <v>7916</v>
      </c>
      <c r="Q2168" t="s">
        <v>65</v>
      </c>
      <c r="R2168" t="s">
        <v>81</v>
      </c>
      <c r="S2168" s="1">
        <v>26337</v>
      </c>
      <c r="T2168">
        <f>DATEDIF(employee_data3[[#This Row],[DOB]],DATE(2023, 1, 1), "Y")</f>
        <v>50</v>
      </c>
      <c r="U2168" t="str">
        <f>IF(employee_data3[[#This Row],[Age]]&lt;=25, "Remaja", IF(employee_data3[[#This Row],[Age]]&lt;=55, "Dewasa", "Lansia"))</f>
        <v>Dewasa</v>
      </c>
      <c r="V2168" t="s">
        <v>7893</v>
      </c>
      <c r="W2168" t="s">
        <v>83</v>
      </c>
      <c r="X2168" t="s">
        <v>55</v>
      </c>
      <c r="Y2168">
        <v>64576</v>
      </c>
      <c r="Z2168" t="s">
        <v>74</v>
      </c>
      <c r="AA2168" t="s">
        <v>44</v>
      </c>
      <c r="AB2168" t="s">
        <v>45</v>
      </c>
      <c r="AC2168">
        <v>1</v>
      </c>
      <c r="AD2168" s="11">
        <f>(employee_data3[[#This Row],[Current Employee Rating]]-AVERAGE(employee_data3[Current Employee Rating]))/STDEV(employee_data3[Current Employee Rating])</f>
        <v>-1.9397532463940264</v>
      </c>
      <c r="AE2168" s="11" t="str">
        <f>IF(employee_data3[[#This Row],[Z Score]]&gt;3,"Yes","No")</f>
        <v>No</v>
      </c>
    </row>
    <row r="2169" spans="1:31" x14ac:dyDescent="0.3">
      <c r="A2169">
        <v>2594</v>
      </c>
      <c r="B2169" t="s">
        <v>6824</v>
      </c>
      <c r="C2169" t="s">
        <v>1619</v>
      </c>
      <c r="D2169" s="1">
        <v>45131</v>
      </c>
      <c r="E2169" s="1"/>
      <c r="F2169" t="s">
        <v>59</v>
      </c>
      <c r="G2169" t="s">
        <v>7917</v>
      </c>
      <c r="H2169" t="s">
        <v>7918</v>
      </c>
      <c r="I2169" t="s">
        <v>80</v>
      </c>
      <c r="J2169" t="s">
        <v>32</v>
      </c>
      <c r="K2169" t="str">
        <f>IF(employee_data3[[#This Row],[EmployeeStatus]]="Active", "Active", "Attrition")</f>
        <v>Active</v>
      </c>
      <c r="L2169" t="s">
        <v>52</v>
      </c>
      <c r="M2169" t="s">
        <v>34</v>
      </c>
      <c r="N2169" t="s">
        <v>35</v>
      </c>
      <c r="O2169" t="s">
        <v>36</v>
      </c>
      <c r="P2169" t="s">
        <v>37</v>
      </c>
      <c r="Q2169" t="s">
        <v>65</v>
      </c>
      <c r="R2169" t="s">
        <v>231</v>
      </c>
      <c r="S2169" s="1">
        <v>20541</v>
      </c>
      <c r="T2169">
        <f>DATEDIF(employee_data3[[#This Row],[DOB]],DATE(2023, 1, 1), "Y")</f>
        <v>66</v>
      </c>
      <c r="U2169" t="str">
        <f>IF(employee_data3[[#This Row],[Age]]&lt;=25, "Remaja", IF(employee_data3[[#This Row],[Age]]&lt;=55, "Dewasa", "Lansia"))</f>
        <v>Lansia</v>
      </c>
      <c r="V2169" t="s">
        <v>7893</v>
      </c>
      <c r="W2169" t="s">
        <v>113</v>
      </c>
      <c r="X2169" t="s">
        <v>55</v>
      </c>
      <c r="Y2169">
        <v>1126</v>
      </c>
      <c r="Z2169" t="s">
        <v>74</v>
      </c>
      <c r="AA2169" t="s">
        <v>104</v>
      </c>
      <c r="AB2169" t="s">
        <v>45</v>
      </c>
      <c r="AC2169">
        <v>1</v>
      </c>
      <c r="AD2169" s="11">
        <f>(employee_data3[[#This Row],[Current Employee Rating]]-AVERAGE(employee_data3[Current Employee Rating]))/STDEV(employee_data3[Current Employee Rating])</f>
        <v>-1.9397532463940264</v>
      </c>
      <c r="AE2169" s="11" t="str">
        <f>IF(employee_data3[[#This Row],[Z Score]]&gt;3,"Yes","No")</f>
        <v>No</v>
      </c>
    </row>
    <row r="2170" spans="1:31" x14ac:dyDescent="0.3">
      <c r="A2170">
        <v>2595</v>
      </c>
      <c r="B2170" t="s">
        <v>7919</v>
      </c>
      <c r="C2170" t="s">
        <v>7920</v>
      </c>
      <c r="D2170" s="1">
        <v>43746</v>
      </c>
      <c r="E2170" s="1"/>
      <c r="F2170" t="s">
        <v>59</v>
      </c>
      <c r="G2170" t="s">
        <v>7921</v>
      </c>
      <c r="H2170" t="s">
        <v>7922</v>
      </c>
      <c r="I2170" t="s">
        <v>168</v>
      </c>
      <c r="J2170" t="s">
        <v>32</v>
      </c>
      <c r="K2170" t="str">
        <f>IF(employee_data3[[#This Row],[EmployeeStatus]]="Active", "Active", "Attrition")</f>
        <v>Active</v>
      </c>
      <c r="L2170" t="s">
        <v>52</v>
      </c>
      <c r="M2170" t="s">
        <v>51</v>
      </c>
      <c r="N2170" t="s">
        <v>63</v>
      </c>
      <c r="O2170" t="s">
        <v>36</v>
      </c>
      <c r="P2170" t="s">
        <v>37</v>
      </c>
      <c r="Q2170" t="s">
        <v>65</v>
      </c>
      <c r="R2170" t="s">
        <v>53</v>
      </c>
      <c r="S2170" s="1">
        <v>35879</v>
      </c>
      <c r="T2170">
        <f>DATEDIF(employee_data3[[#This Row],[DOB]],DATE(2023, 1, 1), "Y")</f>
        <v>24</v>
      </c>
      <c r="U2170" t="str">
        <f>IF(employee_data3[[#This Row],[Age]]&lt;=25, "Remaja", IF(employee_data3[[#This Row],[Age]]&lt;=55, "Dewasa", "Lansia"))</f>
        <v>Remaja</v>
      </c>
      <c r="V2170" t="s">
        <v>7893</v>
      </c>
      <c r="W2170" t="s">
        <v>395</v>
      </c>
      <c r="X2170" t="s">
        <v>55</v>
      </c>
      <c r="Y2170">
        <v>68371</v>
      </c>
      <c r="Z2170" t="s">
        <v>128</v>
      </c>
      <c r="AA2170" t="s">
        <v>104</v>
      </c>
      <c r="AB2170" t="s">
        <v>45</v>
      </c>
      <c r="AC2170">
        <v>4</v>
      </c>
      <c r="AD2170" s="11">
        <f>(employee_data3[[#This Row],[Current Employee Rating]]-AVERAGE(employee_data3[Current Employee Rating]))/STDEV(employee_data3[Current Employee Rating])</f>
        <v>1.0156859304379084</v>
      </c>
      <c r="AE2170" s="11" t="str">
        <f>IF(employee_data3[[#This Row],[Z Score]]&gt;3,"Yes","No")</f>
        <v>No</v>
      </c>
    </row>
    <row r="2171" spans="1:31" x14ac:dyDescent="0.3">
      <c r="A2171">
        <v>2596</v>
      </c>
      <c r="B2171" t="s">
        <v>7923</v>
      </c>
      <c r="C2171" t="s">
        <v>6233</v>
      </c>
      <c r="D2171" s="1">
        <v>44485</v>
      </c>
      <c r="E2171" s="1">
        <v>44685</v>
      </c>
      <c r="F2171" t="s">
        <v>59</v>
      </c>
      <c r="G2171" t="s">
        <v>7924</v>
      </c>
      <c r="H2171" t="s">
        <v>7925</v>
      </c>
      <c r="I2171" t="s">
        <v>98</v>
      </c>
      <c r="J2171" t="s">
        <v>32</v>
      </c>
      <c r="K2171" t="str">
        <f>IF(employee_data3[[#This Row],[EmployeeStatus]]="Active", "Active", "Attrition")</f>
        <v>Active</v>
      </c>
      <c r="L2171" t="s">
        <v>33</v>
      </c>
      <c r="M2171" t="s">
        <v>51</v>
      </c>
      <c r="N2171" t="s">
        <v>63</v>
      </c>
      <c r="O2171" t="s">
        <v>175</v>
      </c>
      <c r="P2171" t="s">
        <v>7926</v>
      </c>
      <c r="Q2171" t="s">
        <v>65</v>
      </c>
      <c r="R2171" t="s">
        <v>7545</v>
      </c>
      <c r="S2171" s="1">
        <v>28265</v>
      </c>
      <c r="T2171">
        <f>DATEDIF(employee_data3[[#This Row],[DOB]],DATE(2023, 1, 1), "Y")</f>
        <v>45</v>
      </c>
      <c r="U2171" t="str">
        <f>IF(employee_data3[[#This Row],[Age]]&lt;=25, "Remaja", IF(employee_data3[[#This Row],[Age]]&lt;=55, "Dewasa", "Lansia"))</f>
        <v>Dewasa</v>
      </c>
      <c r="V2171" t="s">
        <v>7851</v>
      </c>
      <c r="W2171" t="s">
        <v>613</v>
      </c>
      <c r="X2171" t="s">
        <v>55</v>
      </c>
      <c r="Y2171">
        <v>68985</v>
      </c>
      <c r="Z2171" t="s">
        <v>93</v>
      </c>
      <c r="AA2171" t="s">
        <v>104</v>
      </c>
      <c r="AB2171" t="s">
        <v>45</v>
      </c>
      <c r="AC2171">
        <v>2</v>
      </c>
      <c r="AD2171" s="11">
        <f>(employee_data3[[#This Row],[Current Employee Rating]]-AVERAGE(employee_data3[Current Employee Rating]))/STDEV(employee_data3[Current Employee Rating])</f>
        <v>-0.95460685411671475</v>
      </c>
      <c r="AE2171" s="11" t="str">
        <f>IF(employee_data3[[#This Row],[Z Score]]&gt;3,"Yes","No")</f>
        <v>No</v>
      </c>
    </row>
    <row r="2172" spans="1:31" x14ac:dyDescent="0.3">
      <c r="A2172">
        <v>2597</v>
      </c>
      <c r="B2172" t="s">
        <v>5382</v>
      </c>
      <c r="C2172" t="s">
        <v>922</v>
      </c>
      <c r="D2172" s="1">
        <v>43924</v>
      </c>
      <c r="E2172" s="1"/>
      <c r="F2172" t="s">
        <v>59</v>
      </c>
      <c r="G2172" t="s">
        <v>7927</v>
      </c>
      <c r="H2172" t="s">
        <v>7928</v>
      </c>
      <c r="I2172" t="s">
        <v>118</v>
      </c>
      <c r="J2172" t="s">
        <v>32</v>
      </c>
      <c r="K2172" t="str">
        <f>IF(employee_data3[[#This Row],[EmployeeStatus]]="Active", "Active", "Attrition")</f>
        <v>Active</v>
      </c>
      <c r="L2172" t="s">
        <v>33</v>
      </c>
      <c r="M2172" t="s">
        <v>51</v>
      </c>
      <c r="N2172" t="s">
        <v>63</v>
      </c>
      <c r="O2172" t="s">
        <v>36</v>
      </c>
      <c r="P2172" t="s">
        <v>37</v>
      </c>
      <c r="Q2172" t="s">
        <v>65</v>
      </c>
      <c r="R2172" t="s">
        <v>90</v>
      </c>
      <c r="S2172" s="1">
        <v>16340</v>
      </c>
      <c r="T2172">
        <f>DATEDIF(employee_data3[[#This Row],[DOB]],DATE(2023, 1, 1), "Y")</f>
        <v>78</v>
      </c>
      <c r="U2172" t="str">
        <f>IF(employee_data3[[#This Row],[Age]]&lt;=25, "Remaja", IF(employee_data3[[#This Row],[Age]]&lt;=55, "Dewasa", "Lansia"))</f>
        <v>Lansia</v>
      </c>
      <c r="V2172" t="s">
        <v>7851</v>
      </c>
      <c r="W2172" t="s">
        <v>103</v>
      </c>
      <c r="X2172" t="s">
        <v>55</v>
      </c>
      <c r="Y2172">
        <v>92704</v>
      </c>
      <c r="Z2172" t="s">
        <v>128</v>
      </c>
      <c r="AA2172" t="s">
        <v>104</v>
      </c>
      <c r="AB2172" t="s">
        <v>45</v>
      </c>
      <c r="AC2172">
        <v>2</v>
      </c>
      <c r="AD2172" s="11">
        <f>(employee_data3[[#This Row],[Current Employee Rating]]-AVERAGE(employee_data3[Current Employee Rating]))/STDEV(employee_data3[Current Employee Rating])</f>
        <v>-0.95460685411671475</v>
      </c>
      <c r="AE2172" s="11" t="str">
        <f>IF(employee_data3[[#This Row],[Z Score]]&gt;3,"Yes","No")</f>
        <v>No</v>
      </c>
    </row>
    <row r="2173" spans="1:31" x14ac:dyDescent="0.3">
      <c r="A2173">
        <v>2598</v>
      </c>
      <c r="B2173" t="s">
        <v>2134</v>
      </c>
      <c r="C2173" t="s">
        <v>7929</v>
      </c>
      <c r="D2173" s="1">
        <v>43838</v>
      </c>
      <c r="E2173" s="1"/>
      <c r="F2173" t="s">
        <v>59</v>
      </c>
      <c r="G2173" t="s">
        <v>7930</v>
      </c>
      <c r="H2173" t="s">
        <v>7931</v>
      </c>
      <c r="I2173" t="s">
        <v>62</v>
      </c>
      <c r="J2173" t="s">
        <v>32</v>
      </c>
      <c r="K2173" t="str">
        <f>IF(employee_data3[[#This Row],[EmployeeStatus]]="Active", "Active", "Attrition")</f>
        <v>Active</v>
      </c>
      <c r="L2173" t="s">
        <v>52</v>
      </c>
      <c r="M2173" t="s">
        <v>51</v>
      </c>
      <c r="N2173" t="s">
        <v>35</v>
      </c>
      <c r="O2173" t="s">
        <v>36</v>
      </c>
      <c r="P2173" t="s">
        <v>37</v>
      </c>
      <c r="Q2173" t="s">
        <v>65</v>
      </c>
      <c r="R2173" t="s">
        <v>81</v>
      </c>
      <c r="S2173" s="1">
        <v>23625</v>
      </c>
      <c r="T2173">
        <f>DATEDIF(employee_data3[[#This Row],[DOB]],DATE(2023, 1, 1), "Y")</f>
        <v>58</v>
      </c>
      <c r="U2173" t="str">
        <f>IF(employee_data3[[#This Row],[Age]]&lt;=25, "Remaja", IF(employee_data3[[#This Row],[Age]]&lt;=55, "Dewasa", "Lansia"))</f>
        <v>Lansia</v>
      </c>
      <c r="V2173" t="s">
        <v>7851</v>
      </c>
      <c r="W2173" t="s">
        <v>150</v>
      </c>
      <c r="X2173" t="s">
        <v>55</v>
      </c>
      <c r="Y2173">
        <v>8573</v>
      </c>
      <c r="Z2173" t="s">
        <v>128</v>
      </c>
      <c r="AA2173" t="s">
        <v>104</v>
      </c>
      <c r="AB2173" t="s">
        <v>45</v>
      </c>
      <c r="AC2173">
        <v>4</v>
      </c>
      <c r="AD2173" s="11">
        <f>(employee_data3[[#This Row],[Current Employee Rating]]-AVERAGE(employee_data3[Current Employee Rating]))/STDEV(employee_data3[Current Employee Rating])</f>
        <v>1.0156859304379084</v>
      </c>
      <c r="AE2173" s="11" t="str">
        <f>IF(employee_data3[[#This Row],[Z Score]]&gt;3,"Yes","No")</f>
        <v>No</v>
      </c>
    </row>
    <row r="2174" spans="1:31" x14ac:dyDescent="0.3">
      <c r="A2174">
        <v>2599</v>
      </c>
      <c r="B2174" t="s">
        <v>7932</v>
      </c>
      <c r="C2174" t="s">
        <v>5790</v>
      </c>
      <c r="D2174" s="1">
        <v>44647</v>
      </c>
      <c r="E2174" s="1">
        <v>45091</v>
      </c>
      <c r="F2174" t="s">
        <v>3738</v>
      </c>
      <c r="G2174" t="s">
        <v>7933</v>
      </c>
      <c r="H2174" t="s">
        <v>7934</v>
      </c>
      <c r="I2174" t="s">
        <v>89</v>
      </c>
      <c r="J2174" t="s">
        <v>32</v>
      </c>
      <c r="K2174" t="str">
        <f>IF(employee_data3[[#This Row],[EmployeeStatus]]="Active", "Active", "Attrition")</f>
        <v>Active</v>
      </c>
      <c r="L2174" t="s">
        <v>33</v>
      </c>
      <c r="M2174" t="s">
        <v>51</v>
      </c>
      <c r="N2174" t="s">
        <v>35</v>
      </c>
      <c r="O2174" t="s">
        <v>175</v>
      </c>
      <c r="P2174" t="s">
        <v>7935</v>
      </c>
      <c r="Q2174" t="s">
        <v>65</v>
      </c>
      <c r="R2174" t="s">
        <v>504</v>
      </c>
      <c r="S2174" s="1">
        <v>15533</v>
      </c>
      <c r="T2174">
        <f>DATEDIF(employee_data3[[#This Row],[DOB]],DATE(2023, 1, 1), "Y")</f>
        <v>80</v>
      </c>
      <c r="U2174" t="str">
        <f>IF(employee_data3[[#This Row],[Age]]&lt;=25, "Remaja", IF(employee_data3[[#This Row],[Age]]&lt;=55, "Dewasa", "Lansia"))</f>
        <v>Lansia</v>
      </c>
      <c r="V2174" t="s">
        <v>7851</v>
      </c>
      <c r="W2174" t="s">
        <v>1062</v>
      </c>
      <c r="X2174" t="s">
        <v>42</v>
      </c>
      <c r="Y2174">
        <v>40513</v>
      </c>
      <c r="Z2174" t="s">
        <v>93</v>
      </c>
      <c r="AA2174" t="s">
        <v>44</v>
      </c>
      <c r="AB2174" t="s">
        <v>45</v>
      </c>
      <c r="AC2174">
        <v>2</v>
      </c>
      <c r="AD2174" s="11">
        <f>(employee_data3[[#This Row],[Current Employee Rating]]-AVERAGE(employee_data3[Current Employee Rating]))/STDEV(employee_data3[Current Employee Rating])</f>
        <v>-0.95460685411671475</v>
      </c>
      <c r="AE2174" s="11" t="str">
        <f>IF(employee_data3[[#This Row],[Z Score]]&gt;3,"Yes","No")</f>
        <v>No</v>
      </c>
    </row>
    <row r="2175" spans="1:31" x14ac:dyDescent="0.3">
      <c r="A2175">
        <v>2600</v>
      </c>
      <c r="B2175" t="s">
        <v>347</v>
      </c>
      <c r="C2175" t="s">
        <v>812</v>
      </c>
      <c r="D2175" s="1">
        <v>43361</v>
      </c>
      <c r="E2175" s="1"/>
      <c r="F2175" t="s">
        <v>3738</v>
      </c>
      <c r="G2175" t="s">
        <v>7936</v>
      </c>
      <c r="H2175" t="s">
        <v>7937</v>
      </c>
      <c r="I2175" t="s">
        <v>31</v>
      </c>
      <c r="J2175" t="s">
        <v>32</v>
      </c>
      <c r="K2175" t="str">
        <f>IF(employee_data3[[#This Row],[EmployeeStatus]]="Active", "Active", "Attrition")</f>
        <v>Active</v>
      </c>
      <c r="L2175" t="s">
        <v>63</v>
      </c>
      <c r="M2175" t="s">
        <v>34</v>
      </c>
      <c r="N2175" t="s">
        <v>35</v>
      </c>
      <c r="O2175" t="s">
        <v>36</v>
      </c>
      <c r="P2175" t="s">
        <v>37</v>
      </c>
      <c r="Q2175" t="s">
        <v>65</v>
      </c>
      <c r="R2175" t="s">
        <v>53</v>
      </c>
      <c r="S2175" s="1">
        <v>23758</v>
      </c>
      <c r="T2175">
        <f>DATEDIF(employee_data3[[#This Row],[DOB]],DATE(2023, 1, 1), "Y")</f>
        <v>57</v>
      </c>
      <c r="U2175" t="str">
        <f>IF(employee_data3[[#This Row],[Age]]&lt;=25, "Remaja", IF(employee_data3[[#This Row],[Age]]&lt;=55, "Dewasa", "Lansia"))</f>
        <v>Lansia</v>
      </c>
      <c r="V2175" t="s">
        <v>7861</v>
      </c>
      <c r="W2175" t="s">
        <v>163</v>
      </c>
      <c r="X2175" t="s">
        <v>42</v>
      </c>
      <c r="Y2175">
        <v>46029</v>
      </c>
      <c r="Z2175" t="s">
        <v>128</v>
      </c>
      <c r="AA2175" t="s">
        <v>44</v>
      </c>
      <c r="AB2175" t="s">
        <v>45</v>
      </c>
      <c r="AC2175">
        <v>2</v>
      </c>
      <c r="AD2175" s="11">
        <f>(employee_data3[[#This Row],[Current Employee Rating]]-AVERAGE(employee_data3[Current Employee Rating]))/STDEV(employee_data3[Current Employee Rating])</f>
        <v>-0.95460685411671475</v>
      </c>
      <c r="AE2175" s="11" t="str">
        <f>IF(employee_data3[[#This Row],[Z Score]]&gt;3,"Yes","No")</f>
        <v>No</v>
      </c>
    </row>
    <row r="2176" spans="1:31" x14ac:dyDescent="0.3">
      <c r="A2176">
        <v>2601</v>
      </c>
      <c r="B2176" t="s">
        <v>6143</v>
      </c>
      <c r="C2176" t="s">
        <v>1152</v>
      </c>
      <c r="D2176" s="1">
        <v>43798</v>
      </c>
      <c r="E2176" s="1">
        <v>43942</v>
      </c>
      <c r="F2176" t="s">
        <v>3738</v>
      </c>
      <c r="G2176" t="s">
        <v>7938</v>
      </c>
      <c r="H2176" t="s">
        <v>7939</v>
      </c>
      <c r="I2176" t="s">
        <v>133</v>
      </c>
      <c r="J2176" t="s">
        <v>32</v>
      </c>
      <c r="K2176" t="str">
        <f>IF(employee_data3[[#This Row],[EmployeeStatus]]="Active", "Active", "Attrition")</f>
        <v>Active</v>
      </c>
      <c r="L2176" t="s">
        <v>63</v>
      </c>
      <c r="M2176" t="s">
        <v>34</v>
      </c>
      <c r="N2176" t="s">
        <v>52</v>
      </c>
      <c r="O2176" t="s">
        <v>99</v>
      </c>
      <c r="P2176" t="s">
        <v>7940</v>
      </c>
      <c r="Q2176" t="s">
        <v>65</v>
      </c>
      <c r="R2176" t="s">
        <v>81</v>
      </c>
      <c r="S2176" s="1">
        <v>36952</v>
      </c>
      <c r="T2176">
        <f>DATEDIF(employee_data3[[#This Row],[DOB]],DATE(2023, 1, 1), "Y")</f>
        <v>21</v>
      </c>
      <c r="U2176" t="str">
        <f>IF(employee_data3[[#This Row],[Age]]&lt;=25, "Remaja", IF(employee_data3[[#This Row],[Age]]&lt;=55, "Dewasa", "Lansia"))</f>
        <v>Remaja</v>
      </c>
      <c r="V2176" t="s">
        <v>7861</v>
      </c>
      <c r="W2176" t="s">
        <v>83</v>
      </c>
      <c r="X2176" t="s">
        <v>42</v>
      </c>
      <c r="Y2176">
        <v>44158</v>
      </c>
      <c r="Z2176" t="s">
        <v>56</v>
      </c>
      <c r="AA2176" t="s">
        <v>44</v>
      </c>
      <c r="AB2176" t="s">
        <v>45</v>
      </c>
      <c r="AC2176">
        <v>1</v>
      </c>
      <c r="AD2176" s="11">
        <f>(employee_data3[[#This Row],[Current Employee Rating]]-AVERAGE(employee_data3[Current Employee Rating]))/STDEV(employee_data3[Current Employee Rating])</f>
        <v>-1.9397532463940264</v>
      </c>
      <c r="AE2176" s="11" t="str">
        <f>IF(employee_data3[[#This Row],[Z Score]]&gt;3,"Yes","No")</f>
        <v>No</v>
      </c>
    </row>
    <row r="2177" spans="1:31" x14ac:dyDescent="0.3">
      <c r="A2177">
        <v>2602</v>
      </c>
      <c r="B2177" t="s">
        <v>2761</v>
      </c>
      <c r="C2177" t="s">
        <v>7107</v>
      </c>
      <c r="D2177" s="1">
        <v>43571</v>
      </c>
      <c r="E2177" s="1">
        <v>44778</v>
      </c>
      <c r="F2177" t="s">
        <v>3743</v>
      </c>
      <c r="G2177" t="s">
        <v>7941</v>
      </c>
      <c r="H2177" t="s">
        <v>7942</v>
      </c>
      <c r="I2177" t="s">
        <v>50</v>
      </c>
      <c r="J2177" t="s">
        <v>32</v>
      </c>
      <c r="K2177" t="str">
        <f>IF(employee_data3[[#This Row],[EmployeeStatus]]="Active", "Active", "Attrition")</f>
        <v>Active</v>
      </c>
      <c r="L2177" t="s">
        <v>63</v>
      </c>
      <c r="M2177" t="s">
        <v>34</v>
      </c>
      <c r="N2177" t="s">
        <v>63</v>
      </c>
      <c r="O2177" t="s">
        <v>99</v>
      </c>
      <c r="P2177" t="s">
        <v>7943</v>
      </c>
      <c r="Q2177" t="s">
        <v>2623</v>
      </c>
      <c r="R2177" t="s">
        <v>305</v>
      </c>
      <c r="S2177" s="1">
        <v>30170</v>
      </c>
      <c r="T2177">
        <f>DATEDIF(employee_data3[[#This Row],[DOB]],DATE(2023, 1, 1), "Y")</f>
        <v>40</v>
      </c>
      <c r="U2177" t="str">
        <f>IF(employee_data3[[#This Row],[Age]]&lt;=25, "Remaja", IF(employee_data3[[#This Row],[Age]]&lt;=55, "Dewasa", "Lansia"))</f>
        <v>Dewasa</v>
      </c>
      <c r="V2177" t="s">
        <v>40</v>
      </c>
      <c r="W2177" t="s">
        <v>73</v>
      </c>
      <c r="X2177" t="s">
        <v>42</v>
      </c>
      <c r="Y2177">
        <v>27947</v>
      </c>
      <c r="Z2177" t="s">
        <v>74</v>
      </c>
      <c r="AA2177" t="s">
        <v>44</v>
      </c>
      <c r="AB2177" t="s">
        <v>45</v>
      </c>
      <c r="AC2177">
        <v>2</v>
      </c>
      <c r="AD2177" s="11">
        <f>(employee_data3[[#This Row],[Current Employee Rating]]-AVERAGE(employee_data3[Current Employee Rating]))/STDEV(employee_data3[Current Employee Rating])</f>
        <v>-0.95460685411671475</v>
      </c>
      <c r="AE2177" s="11" t="str">
        <f>IF(employee_data3[[#This Row],[Z Score]]&gt;3,"Yes","No")</f>
        <v>No</v>
      </c>
    </row>
    <row r="2178" spans="1:31" x14ac:dyDescent="0.3">
      <c r="A2178">
        <v>2603</v>
      </c>
      <c r="B2178" t="s">
        <v>1491</v>
      </c>
      <c r="C2178" t="s">
        <v>918</v>
      </c>
      <c r="D2178" s="1">
        <v>43529</v>
      </c>
      <c r="E2178" s="1">
        <v>43750</v>
      </c>
      <c r="F2178" t="s">
        <v>59</v>
      </c>
      <c r="G2178" t="s">
        <v>7944</v>
      </c>
      <c r="H2178" t="s">
        <v>7945</v>
      </c>
      <c r="I2178" t="s">
        <v>118</v>
      </c>
      <c r="J2178" t="s">
        <v>32</v>
      </c>
      <c r="K2178" t="str">
        <f>IF(employee_data3[[#This Row],[EmployeeStatus]]="Active", "Active", "Attrition")</f>
        <v>Active</v>
      </c>
      <c r="L2178" t="s">
        <v>52</v>
      </c>
      <c r="M2178" t="s">
        <v>51</v>
      </c>
      <c r="N2178" t="s">
        <v>63</v>
      </c>
      <c r="O2178" t="s">
        <v>99</v>
      </c>
      <c r="P2178" t="s">
        <v>7946</v>
      </c>
      <c r="Q2178" t="s">
        <v>65</v>
      </c>
      <c r="R2178" t="s">
        <v>148</v>
      </c>
      <c r="S2178" s="1">
        <v>36319</v>
      </c>
      <c r="T2178">
        <f>DATEDIF(employee_data3[[#This Row],[DOB]],DATE(2023, 1, 1), "Y")</f>
        <v>23</v>
      </c>
      <c r="U2178" t="str">
        <f>IF(employee_data3[[#This Row],[Age]]&lt;=25, "Remaja", IF(employee_data3[[#This Row],[Age]]&lt;=55, "Dewasa", "Lansia"))</f>
        <v>Remaja</v>
      </c>
      <c r="V2178" t="s">
        <v>40</v>
      </c>
      <c r="W2178" t="s">
        <v>150</v>
      </c>
      <c r="X2178" t="s">
        <v>55</v>
      </c>
      <c r="Y2178">
        <v>18574</v>
      </c>
      <c r="Z2178" t="s">
        <v>74</v>
      </c>
      <c r="AA2178" t="s">
        <v>104</v>
      </c>
      <c r="AB2178" t="s">
        <v>45</v>
      </c>
      <c r="AC2178">
        <v>2</v>
      </c>
      <c r="AD2178" s="11">
        <f>(employee_data3[[#This Row],[Current Employee Rating]]-AVERAGE(employee_data3[Current Employee Rating]))/STDEV(employee_data3[Current Employee Rating])</f>
        <v>-0.95460685411671475</v>
      </c>
      <c r="AE2178" s="11" t="str">
        <f>IF(employee_data3[[#This Row],[Z Score]]&gt;3,"Yes","No")</f>
        <v>No</v>
      </c>
    </row>
    <row r="2179" spans="1:31" x14ac:dyDescent="0.3">
      <c r="A2179">
        <v>2604</v>
      </c>
      <c r="B2179" t="s">
        <v>5664</v>
      </c>
      <c r="C2179" t="s">
        <v>7947</v>
      </c>
      <c r="D2179" s="1">
        <v>43454</v>
      </c>
      <c r="E2179" s="1">
        <v>43980</v>
      </c>
      <c r="F2179" t="s">
        <v>59</v>
      </c>
      <c r="G2179" t="s">
        <v>7948</v>
      </c>
      <c r="H2179" t="s">
        <v>7949</v>
      </c>
      <c r="I2179" t="s">
        <v>62</v>
      </c>
      <c r="J2179" t="s">
        <v>32</v>
      </c>
      <c r="K2179" t="str">
        <f>IF(employee_data3[[#This Row],[EmployeeStatus]]="Active", "Active", "Attrition")</f>
        <v>Active</v>
      </c>
      <c r="L2179" t="s">
        <v>33</v>
      </c>
      <c r="M2179" t="s">
        <v>34</v>
      </c>
      <c r="N2179" t="s">
        <v>63</v>
      </c>
      <c r="O2179" t="s">
        <v>175</v>
      </c>
      <c r="P2179" t="s">
        <v>7950</v>
      </c>
      <c r="Q2179" t="s">
        <v>65</v>
      </c>
      <c r="R2179" t="s">
        <v>53</v>
      </c>
      <c r="S2179" s="1">
        <v>31846</v>
      </c>
      <c r="T2179">
        <f>DATEDIF(employee_data3[[#This Row],[DOB]],DATE(2023, 1, 1), "Y")</f>
        <v>35</v>
      </c>
      <c r="U2179" t="str">
        <f>IF(employee_data3[[#This Row],[Age]]&lt;=25, "Remaja", IF(employee_data3[[#This Row],[Age]]&lt;=55, "Dewasa", "Lansia"))</f>
        <v>Dewasa</v>
      </c>
      <c r="V2179" t="s">
        <v>40</v>
      </c>
      <c r="W2179" t="s">
        <v>113</v>
      </c>
      <c r="X2179" t="s">
        <v>55</v>
      </c>
      <c r="Y2179">
        <v>68833</v>
      </c>
      <c r="Z2179" t="s">
        <v>74</v>
      </c>
      <c r="AA2179" t="s">
        <v>104</v>
      </c>
      <c r="AB2179" t="s">
        <v>45</v>
      </c>
      <c r="AC2179">
        <v>5</v>
      </c>
      <c r="AD2179" s="11">
        <f>(employee_data3[[#This Row],[Current Employee Rating]]-AVERAGE(employee_data3[Current Employee Rating]))/STDEV(employee_data3[Current Employee Rating])</f>
        <v>2.0008323227152198</v>
      </c>
      <c r="AE2179" s="11" t="str">
        <f>IF(employee_data3[[#This Row],[Z Score]]&gt;3,"Yes","No")</f>
        <v>No</v>
      </c>
    </row>
    <row r="2180" spans="1:31" x14ac:dyDescent="0.3">
      <c r="A2180">
        <v>2605</v>
      </c>
      <c r="B2180" t="s">
        <v>5386</v>
      </c>
      <c r="C2180" t="s">
        <v>7951</v>
      </c>
      <c r="D2180" s="1">
        <v>44263</v>
      </c>
      <c r="E2180" s="1">
        <v>45075</v>
      </c>
      <c r="F2180" t="s">
        <v>59</v>
      </c>
      <c r="G2180" t="s">
        <v>7952</v>
      </c>
      <c r="H2180" t="s">
        <v>7953</v>
      </c>
      <c r="I2180" t="s">
        <v>89</v>
      </c>
      <c r="J2180" t="s">
        <v>32</v>
      </c>
      <c r="K2180" t="str">
        <f>IF(employee_data3[[#This Row],[EmployeeStatus]]="Active", "Active", "Attrition")</f>
        <v>Active</v>
      </c>
      <c r="L2180" t="s">
        <v>63</v>
      </c>
      <c r="M2180" t="s">
        <v>34</v>
      </c>
      <c r="N2180" t="s">
        <v>52</v>
      </c>
      <c r="O2180" t="s">
        <v>140</v>
      </c>
      <c r="P2180" t="s">
        <v>7954</v>
      </c>
      <c r="Q2180" t="s">
        <v>65</v>
      </c>
      <c r="R2180" t="s">
        <v>305</v>
      </c>
      <c r="S2180" s="1">
        <v>25061</v>
      </c>
      <c r="T2180">
        <f>DATEDIF(employee_data3[[#This Row],[DOB]],DATE(2023, 1, 1), "Y")</f>
        <v>54</v>
      </c>
      <c r="U2180" t="str">
        <f>IF(employee_data3[[#This Row],[Age]]&lt;=25, "Remaja", IF(employee_data3[[#This Row],[Age]]&lt;=55, "Dewasa", "Lansia"))</f>
        <v>Dewasa</v>
      </c>
      <c r="V2180" t="s">
        <v>7868</v>
      </c>
      <c r="W2180" t="s">
        <v>6</v>
      </c>
      <c r="X2180" t="s">
        <v>55</v>
      </c>
      <c r="Y2180">
        <v>29838</v>
      </c>
      <c r="Z2180" t="s">
        <v>93</v>
      </c>
      <c r="AA2180" t="s">
        <v>84</v>
      </c>
      <c r="AB2180" t="s">
        <v>45</v>
      </c>
      <c r="AC2180">
        <v>4</v>
      </c>
      <c r="AD2180" s="11">
        <f>(employee_data3[[#This Row],[Current Employee Rating]]-AVERAGE(employee_data3[Current Employee Rating]))/STDEV(employee_data3[Current Employee Rating])</f>
        <v>1.0156859304379084</v>
      </c>
      <c r="AE2180" s="11" t="str">
        <f>IF(employee_data3[[#This Row],[Z Score]]&gt;3,"Yes","No")</f>
        <v>No</v>
      </c>
    </row>
    <row r="2181" spans="1:31" x14ac:dyDescent="0.3">
      <c r="A2181">
        <v>2606</v>
      </c>
      <c r="B2181" t="s">
        <v>429</v>
      </c>
      <c r="C2181" t="s">
        <v>2130</v>
      </c>
      <c r="D2181" s="1">
        <v>44127</v>
      </c>
      <c r="E2181" s="1"/>
      <c r="F2181" t="s">
        <v>59</v>
      </c>
      <c r="G2181" t="s">
        <v>7955</v>
      </c>
      <c r="H2181" t="s">
        <v>7956</v>
      </c>
      <c r="I2181" t="s">
        <v>31</v>
      </c>
      <c r="J2181" t="s">
        <v>32</v>
      </c>
      <c r="K2181" t="str">
        <f>IF(employee_data3[[#This Row],[EmployeeStatus]]="Active", "Active", "Attrition")</f>
        <v>Active</v>
      </c>
      <c r="L2181" t="s">
        <v>63</v>
      </c>
      <c r="M2181" t="s">
        <v>34</v>
      </c>
      <c r="N2181" t="s">
        <v>52</v>
      </c>
      <c r="O2181" t="s">
        <v>36</v>
      </c>
      <c r="P2181" t="s">
        <v>37</v>
      </c>
      <c r="Q2181" t="s">
        <v>65</v>
      </c>
      <c r="R2181" t="s">
        <v>177</v>
      </c>
      <c r="S2181" s="1">
        <v>18842</v>
      </c>
      <c r="T2181">
        <f>DATEDIF(employee_data3[[#This Row],[DOB]],DATE(2023, 1, 1), "Y")</f>
        <v>71</v>
      </c>
      <c r="U2181" t="str">
        <f>IF(employee_data3[[#This Row],[Age]]&lt;=25, "Remaja", IF(employee_data3[[#This Row],[Age]]&lt;=55, "Dewasa", "Lansia"))</f>
        <v>Lansia</v>
      </c>
      <c r="V2181" t="s">
        <v>7868</v>
      </c>
      <c r="W2181" t="s">
        <v>419</v>
      </c>
      <c r="X2181" t="s">
        <v>55</v>
      </c>
      <c r="Y2181">
        <v>24803</v>
      </c>
      <c r="Z2181" t="s">
        <v>43</v>
      </c>
      <c r="AA2181" t="s">
        <v>75</v>
      </c>
      <c r="AB2181" t="s">
        <v>45</v>
      </c>
      <c r="AC2181">
        <v>2</v>
      </c>
      <c r="AD2181" s="11">
        <f>(employee_data3[[#This Row],[Current Employee Rating]]-AVERAGE(employee_data3[Current Employee Rating]))/STDEV(employee_data3[Current Employee Rating])</f>
        <v>-0.95460685411671475</v>
      </c>
      <c r="AE2181" s="11" t="str">
        <f>IF(employee_data3[[#This Row],[Z Score]]&gt;3,"Yes","No")</f>
        <v>No</v>
      </c>
    </row>
    <row r="2182" spans="1:31" x14ac:dyDescent="0.3">
      <c r="A2182">
        <v>2607</v>
      </c>
      <c r="B2182" t="s">
        <v>3033</v>
      </c>
      <c r="C2182" t="s">
        <v>3294</v>
      </c>
      <c r="D2182" s="1">
        <v>43553</v>
      </c>
      <c r="E2182" s="1"/>
      <c r="F2182" t="s">
        <v>59</v>
      </c>
      <c r="G2182" t="s">
        <v>7957</v>
      </c>
      <c r="H2182" t="s">
        <v>7958</v>
      </c>
      <c r="I2182" t="s">
        <v>133</v>
      </c>
      <c r="J2182" t="s">
        <v>32</v>
      </c>
      <c r="K2182" t="str">
        <f>IF(employee_data3[[#This Row],[EmployeeStatus]]="Active", "Active", "Attrition")</f>
        <v>Active</v>
      </c>
      <c r="L2182" t="s">
        <v>33</v>
      </c>
      <c r="M2182" t="s">
        <v>64</v>
      </c>
      <c r="N2182" t="s">
        <v>52</v>
      </c>
      <c r="O2182" t="s">
        <v>36</v>
      </c>
      <c r="P2182" t="s">
        <v>37</v>
      </c>
      <c r="Q2182" t="s">
        <v>65</v>
      </c>
      <c r="R2182" t="s">
        <v>231</v>
      </c>
      <c r="S2182" s="1">
        <v>28047</v>
      </c>
      <c r="T2182">
        <f>DATEDIF(employee_data3[[#This Row],[DOB]],DATE(2023, 1, 1), "Y")</f>
        <v>46</v>
      </c>
      <c r="U2182" t="str">
        <f>IF(employee_data3[[#This Row],[Age]]&lt;=25, "Remaja", IF(employee_data3[[#This Row],[Age]]&lt;=55, "Dewasa", "Lansia"))</f>
        <v>Dewasa</v>
      </c>
      <c r="V2182" t="s">
        <v>7877</v>
      </c>
      <c r="W2182" t="s">
        <v>113</v>
      </c>
      <c r="X2182" t="s">
        <v>55</v>
      </c>
      <c r="Y2182">
        <v>89972</v>
      </c>
      <c r="Z2182" t="s">
        <v>43</v>
      </c>
      <c r="AA2182" t="s">
        <v>84</v>
      </c>
      <c r="AB2182" t="s">
        <v>45</v>
      </c>
      <c r="AC2182">
        <v>2</v>
      </c>
      <c r="AD2182" s="11">
        <f>(employee_data3[[#This Row],[Current Employee Rating]]-AVERAGE(employee_data3[Current Employee Rating]))/STDEV(employee_data3[Current Employee Rating])</f>
        <v>-0.95460685411671475</v>
      </c>
      <c r="AE2182" s="11" t="str">
        <f>IF(employee_data3[[#This Row],[Z Score]]&gt;3,"Yes","No")</f>
        <v>No</v>
      </c>
    </row>
    <row r="2183" spans="1:31" x14ac:dyDescent="0.3">
      <c r="A2183">
        <v>2608</v>
      </c>
      <c r="B2183" t="s">
        <v>975</v>
      </c>
      <c r="C2183" t="s">
        <v>7959</v>
      </c>
      <c r="D2183" s="1">
        <v>44129</v>
      </c>
      <c r="E2183" s="1"/>
      <c r="F2183" t="s">
        <v>59</v>
      </c>
      <c r="G2183" t="s">
        <v>7960</v>
      </c>
      <c r="H2183" t="s">
        <v>7961</v>
      </c>
      <c r="I2183" t="s">
        <v>50</v>
      </c>
      <c r="J2183" t="s">
        <v>32</v>
      </c>
      <c r="K2183" t="str">
        <f>IF(employee_data3[[#This Row],[EmployeeStatus]]="Active", "Active", "Attrition")</f>
        <v>Active</v>
      </c>
      <c r="L2183" t="s">
        <v>33</v>
      </c>
      <c r="M2183" t="s">
        <v>51</v>
      </c>
      <c r="N2183" t="s">
        <v>63</v>
      </c>
      <c r="O2183" t="s">
        <v>36</v>
      </c>
      <c r="P2183" t="s">
        <v>37</v>
      </c>
      <c r="Q2183" t="s">
        <v>65</v>
      </c>
      <c r="R2183" t="s">
        <v>90</v>
      </c>
      <c r="S2183" s="1">
        <v>28460</v>
      </c>
      <c r="T2183">
        <f>DATEDIF(employee_data3[[#This Row],[DOB]],DATE(2023, 1, 1), "Y")</f>
        <v>45</v>
      </c>
      <c r="U2183" t="str">
        <f>IF(employee_data3[[#This Row],[Age]]&lt;=25, "Remaja", IF(employee_data3[[#This Row],[Age]]&lt;=55, "Dewasa", "Lansia"))</f>
        <v>Dewasa</v>
      </c>
      <c r="V2183" t="s">
        <v>7893</v>
      </c>
      <c r="W2183" t="s">
        <v>163</v>
      </c>
      <c r="X2183" t="s">
        <v>55</v>
      </c>
      <c r="Y2183">
        <v>47864</v>
      </c>
      <c r="Z2183" t="s">
        <v>128</v>
      </c>
      <c r="AA2183" t="s">
        <v>84</v>
      </c>
      <c r="AB2183" t="s">
        <v>45</v>
      </c>
      <c r="AC2183">
        <v>4</v>
      </c>
      <c r="AD2183" s="11">
        <f>(employee_data3[[#This Row],[Current Employee Rating]]-AVERAGE(employee_data3[Current Employee Rating]))/STDEV(employee_data3[Current Employee Rating])</f>
        <v>1.0156859304379084</v>
      </c>
      <c r="AE2183" s="11" t="str">
        <f>IF(employee_data3[[#This Row],[Z Score]]&gt;3,"Yes","No")</f>
        <v>No</v>
      </c>
    </row>
    <row r="2184" spans="1:31" x14ac:dyDescent="0.3">
      <c r="A2184">
        <v>2609</v>
      </c>
      <c r="B2184" t="s">
        <v>1240</v>
      </c>
      <c r="C2184" t="s">
        <v>7962</v>
      </c>
      <c r="D2184" s="1">
        <v>43805</v>
      </c>
      <c r="E2184" s="1">
        <v>44395</v>
      </c>
      <c r="F2184" t="s">
        <v>59</v>
      </c>
      <c r="G2184" t="s">
        <v>7963</v>
      </c>
      <c r="H2184" t="s">
        <v>7964</v>
      </c>
      <c r="I2184" t="s">
        <v>139</v>
      </c>
      <c r="J2184" t="s">
        <v>32</v>
      </c>
      <c r="K2184" t="str">
        <f>IF(employee_data3[[#This Row],[EmployeeStatus]]="Active", "Active", "Attrition")</f>
        <v>Active</v>
      </c>
      <c r="L2184" t="s">
        <v>52</v>
      </c>
      <c r="M2184" t="s">
        <v>64</v>
      </c>
      <c r="N2184" t="s">
        <v>35</v>
      </c>
      <c r="O2184" t="s">
        <v>140</v>
      </c>
      <c r="P2184" t="s">
        <v>7965</v>
      </c>
      <c r="Q2184" t="s">
        <v>65</v>
      </c>
      <c r="R2184" t="s">
        <v>66</v>
      </c>
      <c r="S2184" s="1">
        <v>26158</v>
      </c>
      <c r="T2184">
        <f>DATEDIF(employee_data3[[#This Row],[DOB]],DATE(2023, 1, 1), "Y")</f>
        <v>51</v>
      </c>
      <c r="U2184" t="str">
        <f>IF(employee_data3[[#This Row],[Age]]&lt;=25, "Remaja", IF(employee_data3[[#This Row],[Age]]&lt;=55, "Dewasa", "Lansia"))</f>
        <v>Dewasa</v>
      </c>
      <c r="V2184" t="s">
        <v>7893</v>
      </c>
      <c r="W2184" t="s">
        <v>613</v>
      </c>
      <c r="X2184" t="s">
        <v>55</v>
      </c>
      <c r="Y2184">
        <v>55114</v>
      </c>
      <c r="Z2184" t="s">
        <v>128</v>
      </c>
      <c r="AA2184" t="s">
        <v>44</v>
      </c>
      <c r="AB2184" t="s">
        <v>45</v>
      </c>
      <c r="AC2184">
        <v>2</v>
      </c>
      <c r="AD2184" s="11">
        <f>(employee_data3[[#This Row],[Current Employee Rating]]-AVERAGE(employee_data3[Current Employee Rating]))/STDEV(employee_data3[Current Employee Rating])</f>
        <v>-0.95460685411671475</v>
      </c>
      <c r="AE2184" s="11" t="str">
        <f>IF(employee_data3[[#This Row],[Z Score]]&gt;3,"Yes","No")</f>
        <v>No</v>
      </c>
    </row>
    <row r="2185" spans="1:31" x14ac:dyDescent="0.3">
      <c r="A2185">
        <v>2610</v>
      </c>
      <c r="B2185" t="s">
        <v>5862</v>
      </c>
      <c r="C2185" t="s">
        <v>1951</v>
      </c>
      <c r="D2185" s="1">
        <v>44827</v>
      </c>
      <c r="E2185" s="1">
        <v>44951</v>
      </c>
      <c r="F2185" t="s">
        <v>59</v>
      </c>
      <c r="G2185" t="s">
        <v>7966</v>
      </c>
      <c r="H2185" t="s">
        <v>7967</v>
      </c>
      <c r="I2185" t="s">
        <v>80</v>
      </c>
      <c r="J2185" t="s">
        <v>32</v>
      </c>
      <c r="K2185" t="str">
        <f>IF(employee_data3[[#This Row],[EmployeeStatus]]="Active", "Active", "Attrition")</f>
        <v>Active</v>
      </c>
      <c r="L2185" t="s">
        <v>63</v>
      </c>
      <c r="M2185" t="s">
        <v>64</v>
      </c>
      <c r="N2185" t="s">
        <v>63</v>
      </c>
      <c r="O2185" t="s">
        <v>140</v>
      </c>
      <c r="P2185" t="s">
        <v>7968</v>
      </c>
      <c r="Q2185" t="s">
        <v>65</v>
      </c>
      <c r="R2185" t="s">
        <v>81</v>
      </c>
      <c r="S2185" s="1">
        <v>17531</v>
      </c>
      <c r="T2185">
        <f>DATEDIF(employee_data3[[#This Row],[DOB]],DATE(2023, 1, 1), "Y")</f>
        <v>75</v>
      </c>
      <c r="U2185" t="str">
        <f>IF(employee_data3[[#This Row],[Age]]&lt;=25, "Remaja", IF(employee_data3[[#This Row],[Age]]&lt;=55, "Dewasa", "Lansia"))</f>
        <v>Lansia</v>
      </c>
      <c r="V2185" t="s">
        <v>7893</v>
      </c>
      <c r="W2185" t="s">
        <v>226</v>
      </c>
      <c r="X2185" t="s">
        <v>55</v>
      </c>
      <c r="Y2185">
        <v>90224</v>
      </c>
      <c r="Z2185" t="s">
        <v>43</v>
      </c>
      <c r="AA2185" t="s">
        <v>44</v>
      </c>
      <c r="AB2185" t="s">
        <v>45</v>
      </c>
      <c r="AC2185">
        <v>2</v>
      </c>
      <c r="AD2185" s="11">
        <f>(employee_data3[[#This Row],[Current Employee Rating]]-AVERAGE(employee_data3[Current Employee Rating]))/STDEV(employee_data3[Current Employee Rating])</f>
        <v>-0.95460685411671475</v>
      </c>
      <c r="AE2185" s="11" t="str">
        <f>IF(employee_data3[[#This Row],[Z Score]]&gt;3,"Yes","No")</f>
        <v>No</v>
      </c>
    </row>
    <row r="2186" spans="1:31" x14ac:dyDescent="0.3">
      <c r="A2186">
        <v>2611</v>
      </c>
      <c r="B2186" t="s">
        <v>7969</v>
      </c>
      <c r="C2186" t="s">
        <v>1294</v>
      </c>
      <c r="D2186" s="1">
        <v>43825</v>
      </c>
      <c r="E2186" s="1">
        <v>44716</v>
      </c>
      <c r="F2186" t="s">
        <v>59</v>
      </c>
      <c r="G2186" t="s">
        <v>7970</v>
      </c>
      <c r="H2186" t="s">
        <v>7971</v>
      </c>
      <c r="I2186" t="s">
        <v>168</v>
      </c>
      <c r="J2186" t="s">
        <v>32</v>
      </c>
      <c r="K2186" t="str">
        <f>IF(employee_data3[[#This Row],[EmployeeStatus]]="Active", "Active", "Attrition")</f>
        <v>Active</v>
      </c>
      <c r="L2186" t="s">
        <v>52</v>
      </c>
      <c r="M2186" t="s">
        <v>51</v>
      </c>
      <c r="N2186" t="s">
        <v>35</v>
      </c>
      <c r="O2186" t="s">
        <v>175</v>
      </c>
      <c r="P2186" t="s">
        <v>7972</v>
      </c>
      <c r="Q2186" t="s">
        <v>65</v>
      </c>
      <c r="R2186" t="s">
        <v>305</v>
      </c>
      <c r="S2186" s="1">
        <v>20720</v>
      </c>
      <c r="T2186">
        <f>DATEDIF(employee_data3[[#This Row],[DOB]],DATE(2023, 1, 1), "Y")</f>
        <v>66</v>
      </c>
      <c r="U2186" t="str">
        <f>IF(employee_data3[[#This Row],[Age]]&lt;=25, "Remaja", IF(employee_data3[[#This Row],[Age]]&lt;=55, "Dewasa", "Lansia"))</f>
        <v>Lansia</v>
      </c>
      <c r="V2186" t="s">
        <v>7893</v>
      </c>
      <c r="W2186" t="s">
        <v>243</v>
      </c>
      <c r="X2186" t="s">
        <v>55</v>
      </c>
      <c r="Y2186">
        <v>22260</v>
      </c>
      <c r="Z2186" t="s">
        <v>93</v>
      </c>
      <c r="AA2186" t="s">
        <v>44</v>
      </c>
      <c r="AB2186" t="s">
        <v>45</v>
      </c>
      <c r="AC2186">
        <v>2</v>
      </c>
      <c r="AD2186" s="11">
        <f>(employee_data3[[#This Row],[Current Employee Rating]]-AVERAGE(employee_data3[Current Employee Rating]))/STDEV(employee_data3[Current Employee Rating])</f>
        <v>-0.95460685411671475</v>
      </c>
      <c r="AE2186" s="11" t="str">
        <f>IF(employee_data3[[#This Row],[Z Score]]&gt;3,"Yes","No")</f>
        <v>No</v>
      </c>
    </row>
    <row r="2187" spans="1:31" x14ac:dyDescent="0.3">
      <c r="A2187">
        <v>2612</v>
      </c>
      <c r="B2187" t="s">
        <v>7973</v>
      </c>
      <c r="C2187" t="s">
        <v>2056</v>
      </c>
      <c r="D2187" s="1">
        <v>43339</v>
      </c>
      <c r="E2187" s="1">
        <v>43818</v>
      </c>
      <c r="F2187" t="s">
        <v>59</v>
      </c>
      <c r="G2187" t="s">
        <v>7974</v>
      </c>
      <c r="H2187" t="s">
        <v>7975</v>
      </c>
      <c r="I2187" t="s">
        <v>98</v>
      </c>
      <c r="J2187" t="s">
        <v>32</v>
      </c>
      <c r="K2187" t="str">
        <f>IF(employee_data3[[#This Row],[EmployeeStatus]]="Active", "Active", "Attrition")</f>
        <v>Active</v>
      </c>
      <c r="L2187" t="s">
        <v>52</v>
      </c>
      <c r="M2187" t="s">
        <v>64</v>
      </c>
      <c r="N2187" t="s">
        <v>52</v>
      </c>
      <c r="O2187" t="s">
        <v>140</v>
      </c>
      <c r="P2187" t="s">
        <v>7976</v>
      </c>
      <c r="Q2187" t="s">
        <v>65</v>
      </c>
      <c r="R2187" t="s">
        <v>90</v>
      </c>
      <c r="S2187" s="1">
        <v>23193</v>
      </c>
      <c r="T2187">
        <f>DATEDIF(employee_data3[[#This Row],[DOB]],DATE(2023, 1, 1), "Y")</f>
        <v>59</v>
      </c>
      <c r="U2187" t="str">
        <f>IF(employee_data3[[#This Row],[Age]]&lt;=25, "Remaja", IF(employee_data3[[#This Row],[Age]]&lt;=55, "Dewasa", "Lansia"))</f>
        <v>Lansia</v>
      </c>
      <c r="V2187" t="s">
        <v>7851</v>
      </c>
      <c r="W2187" t="s">
        <v>193</v>
      </c>
      <c r="X2187" t="s">
        <v>55</v>
      </c>
      <c r="Y2187">
        <v>95112</v>
      </c>
      <c r="Z2187" t="s">
        <v>43</v>
      </c>
      <c r="AA2187" t="s">
        <v>84</v>
      </c>
      <c r="AB2187" t="s">
        <v>45</v>
      </c>
      <c r="AC2187">
        <v>4</v>
      </c>
      <c r="AD2187" s="11">
        <f>(employee_data3[[#This Row],[Current Employee Rating]]-AVERAGE(employee_data3[Current Employee Rating]))/STDEV(employee_data3[Current Employee Rating])</f>
        <v>1.0156859304379084</v>
      </c>
      <c r="AE2187" s="11" t="str">
        <f>IF(employee_data3[[#This Row],[Z Score]]&gt;3,"Yes","No")</f>
        <v>No</v>
      </c>
    </row>
    <row r="2188" spans="1:31" x14ac:dyDescent="0.3">
      <c r="A2188">
        <v>2613</v>
      </c>
      <c r="B2188" t="s">
        <v>7977</v>
      </c>
      <c r="C2188" t="s">
        <v>500</v>
      </c>
      <c r="D2188" s="1">
        <v>44907</v>
      </c>
      <c r="E2188" s="1">
        <v>44992</v>
      </c>
      <c r="F2188" t="s">
        <v>59</v>
      </c>
      <c r="G2188" t="s">
        <v>7978</v>
      </c>
      <c r="H2188" t="s">
        <v>7979</v>
      </c>
      <c r="I2188" t="s">
        <v>118</v>
      </c>
      <c r="J2188" t="s">
        <v>32</v>
      </c>
      <c r="K2188" t="str">
        <f>IF(employee_data3[[#This Row],[EmployeeStatus]]="Active", "Active", "Attrition")</f>
        <v>Active</v>
      </c>
      <c r="L2188" t="s">
        <v>52</v>
      </c>
      <c r="M2188" t="s">
        <v>64</v>
      </c>
      <c r="N2188" t="s">
        <v>63</v>
      </c>
      <c r="O2188" t="s">
        <v>126</v>
      </c>
      <c r="P2188" t="s">
        <v>7980</v>
      </c>
      <c r="Q2188" t="s">
        <v>65</v>
      </c>
      <c r="R2188" t="s">
        <v>242</v>
      </c>
      <c r="S2188" s="1">
        <v>16269</v>
      </c>
      <c r="T2188">
        <f>DATEDIF(employee_data3[[#This Row],[DOB]],DATE(2023, 1, 1), "Y")</f>
        <v>78</v>
      </c>
      <c r="U2188" t="str">
        <f>IF(employee_data3[[#This Row],[Age]]&lt;=25, "Remaja", IF(employee_data3[[#This Row],[Age]]&lt;=55, "Dewasa", "Lansia"))</f>
        <v>Lansia</v>
      </c>
      <c r="V2188" t="s">
        <v>7851</v>
      </c>
      <c r="W2188" t="s">
        <v>419</v>
      </c>
      <c r="X2188" t="s">
        <v>55</v>
      </c>
      <c r="Y2188">
        <v>13814</v>
      </c>
      <c r="Z2188" t="s">
        <v>93</v>
      </c>
      <c r="AA2188" t="s">
        <v>75</v>
      </c>
      <c r="AB2188" t="s">
        <v>45</v>
      </c>
      <c r="AC2188">
        <v>5</v>
      </c>
      <c r="AD2188" s="11">
        <f>(employee_data3[[#This Row],[Current Employee Rating]]-AVERAGE(employee_data3[Current Employee Rating]))/STDEV(employee_data3[Current Employee Rating])</f>
        <v>2.0008323227152198</v>
      </c>
      <c r="AE2188" s="11" t="str">
        <f>IF(employee_data3[[#This Row],[Z Score]]&gt;3,"Yes","No")</f>
        <v>No</v>
      </c>
    </row>
    <row r="2189" spans="1:31" x14ac:dyDescent="0.3">
      <c r="A2189">
        <v>2614</v>
      </c>
      <c r="B2189" t="s">
        <v>7981</v>
      </c>
      <c r="C2189" t="s">
        <v>5559</v>
      </c>
      <c r="D2189" s="1">
        <v>44329</v>
      </c>
      <c r="E2189" s="1"/>
      <c r="F2189" t="s">
        <v>59</v>
      </c>
      <c r="G2189" t="s">
        <v>7982</v>
      </c>
      <c r="H2189" t="s">
        <v>7983</v>
      </c>
      <c r="I2189" t="s">
        <v>62</v>
      </c>
      <c r="J2189" t="s">
        <v>32</v>
      </c>
      <c r="K2189" t="str">
        <f>IF(employee_data3[[#This Row],[EmployeeStatus]]="Active", "Active", "Attrition")</f>
        <v>Active</v>
      </c>
      <c r="L2189" t="s">
        <v>52</v>
      </c>
      <c r="M2189" t="s">
        <v>51</v>
      </c>
      <c r="N2189" t="s">
        <v>63</v>
      </c>
      <c r="O2189" t="s">
        <v>36</v>
      </c>
      <c r="P2189" t="s">
        <v>37</v>
      </c>
      <c r="Q2189" t="s">
        <v>65</v>
      </c>
      <c r="R2189" t="s">
        <v>90</v>
      </c>
      <c r="S2189" s="1">
        <v>31850</v>
      </c>
      <c r="T2189">
        <f>DATEDIF(employee_data3[[#This Row],[DOB]],DATE(2023, 1, 1), "Y")</f>
        <v>35</v>
      </c>
      <c r="U2189" t="str">
        <f>IF(employee_data3[[#This Row],[Age]]&lt;=25, "Remaja", IF(employee_data3[[#This Row],[Age]]&lt;=55, "Dewasa", "Lansia"))</f>
        <v>Dewasa</v>
      </c>
      <c r="V2189" t="s">
        <v>7851</v>
      </c>
      <c r="W2189" t="s">
        <v>226</v>
      </c>
      <c r="X2189" t="s">
        <v>55</v>
      </c>
      <c r="Y2189">
        <v>29887</v>
      </c>
      <c r="Z2189" t="s">
        <v>93</v>
      </c>
      <c r="AA2189" t="s">
        <v>104</v>
      </c>
      <c r="AB2189" t="s">
        <v>45</v>
      </c>
      <c r="AC2189">
        <v>5</v>
      </c>
      <c r="AD2189" s="11">
        <f>(employee_data3[[#This Row],[Current Employee Rating]]-AVERAGE(employee_data3[Current Employee Rating]))/STDEV(employee_data3[Current Employee Rating])</f>
        <v>2.0008323227152198</v>
      </c>
      <c r="AE2189" s="11" t="str">
        <f>IF(employee_data3[[#This Row],[Z Score]]&gt;3,"Yes","No")</f>
        <v>No</v>
      </c>
    </row>
    <row r="2190" spans="1:31" x14ac:dyDescent="0.3">
      <c r="A2190">
        <v>2615</v>
      </c>
      <c r="B2190" t="s">
        <v>3209</v>
      </c>
      <c r="C2190" t="s">
        <v>3052</v>
      </c>
      <c r="D2190" s="1">
        <v>44286</v>
      </c>
      <c r="E2190" s="1"/>
      <c r="F2190" t="s">
        <v>3738</v>
      </c>
      <c r="G2190" t="s">
        <v>7984</v>
      </c>
      <c r="H2190" t="s">
        <v>7985</v>
      </c>
      <c r="I2190" t="s">
        <v>89</v>
      </c>
      <c r="J2190" t="s">
        <v>32</v>
      </c>
      <c r="K2190" t="str">
        <f>IF(employee_data3[[#This Row],[EmployeeStatus]]="Active", "Active", "Attrition")</f>
        <v>Active</v>
      </c>
      <c r="L2190" t="s">
        <v>33</v>
      </c>
      <c r="M2190" t="s">
        <v>64</v>
      </c>
      <c r="N2190" t="s">
        <v>52</v>
      </c>
      <c r="O2190" t="s">
        <v>36</v>
      </c>
      <c r="P2190" t="s">
        <v>37</v>
      </c>
      <c r="Q2190" t="s">
        <v>65</v>
      </c>
      <c r="R2190" t="s">
        <v>39</v>
      </c>
      <c r="S2190" s="1">
        <v>22791</v>
      </c>
      <c r="T2190">
        <f>DATEDIF(employee_data3[[#This Row],[DOB]],DATE(2023, 1, 1), "Y")</f>
        <v>60</v>
      </c>
      <c r="U2190" t="str">
        <f>IF(employee_data3[[#This Row],[Age]]&lt;=25, "Remaja", IF(employee_data3[[#This Row],[Age]]&lt;=55, "Dewasa", "Lansia"))</f>
        <v>Lansia</v>
      </c>
      <c r="V2190" t="s">
        <v>7861</v>
      </c>
      <c r="W2190" t="s">
        <v>157</v>
      </c>
      <c r="X2190" t="s">
        <v>42</v>
      </c>
      <c r="Y2190">
        <v>69576</v>
      </c>
      <c r="Z2190" t="s">
        <v>93</v>
      </c>
      <c r="AA2190" t="s">
        <v>75</v>
      </c>
      <c r="AB2190" t="s">
        <v>45</v>
      </c>
      <c r="AC2190">
        <v>4</v>
      </c>
      <c r="AD2190" s="11">
        <f>(employee_data3[[#This Row],[Current Employee Rating]]-AVERAGE(employee_data3[Current Employee Rating]))/STDEV(employee_data3[Current Employee Rating])</f>
        <v>1.0156859304379084</v>
      </c>
      <c r="AE2190" s="11" t="str">
        <f>IF(employee_data3[[#This Row],[Z Score]]&gt;3,"Yes","No")</f>
        <v>No</v>
      </c>
    </row>
    <row r="2191" spans="1:31" x14ac:dyDescent="0.3">
      <c r="A2191">
        <v>2616</v>
      </c>
      <c r="B2191" t="s">
        <v>5369</v>
      </c>
      <c r="C2191" t="s">
        <v>6241</v>
      </c>
      <c r="D2191" s="1">
        <v>43691</v>
      </c>
      <c r="E2191" s="1">
        <v>44808</v>
      </c>
      <c r="F2191" t="s">
        <v>3738</v>
      </c>
      <c r="G2191" t="s">
        <v>7986</v>
      </c>
      <c r="H2191" t="s">
        <v>7987</v>
      </c>
      <c r="I2191" t="s">
        <v>31</v>
      </c>
      <c r="J2191" t="s">
        <v>32</v>
      </c>
      <c r="K2191" t="str">
        <f>IF(employee_data3[[#This Row],[EmployeeStatus]]="Active", "Active", "Attrition")</f>
        <v>Active</v>
      </c>
      <c r="L2191" t="s">
        <v>63</v>
      </c>
      <c r="M2191" t="s">
        <v>51</v>
      </c>
      <c r="N2191" t="s">
        <v>52</v>
      </c>
      <c r="O2191" t="s">
        <v>99</v>
      </c>
      <c r="P2191" t="s">
        <v>7988</v>
      </c>
      <c r="Q2191" t="s">
        <v>65</v>
      </c>
      <c r="R2191" t="s">
        <v>111</v>
      </c>
      <c r="S2191" s="1">
        <v>26651</v>
      </c>
      <c r="T2191">
        <f>DATEDIF(employee_data3[[#This Row],[DOB]],DATE(2023, 1, 1), "Y")</f>
        <v>50</v>
      </c>
      <c r="U2191" t="str">
        <f>IF(employee_data3[[#This Row],[Age]]&lt;=25, "Remaja", IF(employee_data3[[#This Row],[Age]]&lt;=55, "Dewasa", "Lansia"))</f>
        <v>Dewasa</v>
      </c>
      <c r="V2191" t="s">
        <v>7861</v>
      </c>
      <c r="W2191" t="s">
        <v>113</v>
      </c>
      <c r="X2191" t="s">
        <v>42</v>
      </c>
      <c r="Y2191">
        <v>62733</v>
      </c>
      <c r="Z2191" t="s">
        <v>93</v>
      </c>
      <c r="AA2191" t="s">
        <v>84</v>
      </c>
      <c r="AB2191" t="s">
        <v>45</v>
      </c>
      <c r="AC2191">
        <v>1</v>
      </c>
      <c r="AD2191" s="11">
        <f>(employee_data3[[#This Row],[Current Employee Rating]]-AVERAGE(employee_data3[Current Employee Rating]))/STDEV(employee_data3[Current Employee Rating])</f>
        <v>-1.9397532463940264</v>
      </c>
      <c r="AE2191" s="11" t="str">
        <f>IF(employee_data3[[#This Row],[Z Score]]&gt;3,"Yes","No")</f>
        <v>No</v>
      </c>
    </row>
    <row r="2192" spans="1:31" x14ac:dyDescent="0.3">
      <c r="A2192">
        <v>2617</v>
      </c>
      <c r="B2192" t="s">
        <v>2831</v>
      </c>
      <c r="C2192" t="s">
        <v>4377</v>
      </c>
      <c r="D2192" s="1">
        <v>44045</v>
      </c>
      <c r="E2192" s="1">
        <v>44925</v>
      </c>
      <c r="F2192" t="s">
        <v>3738</v>
      </c>
      <c r="G2192" t="s">
        <v>7989</v>
      </c>
      <c r="H2192" t="s">
        <v>7990</v>
      </c>
      <c r="I2192" t="s">
        <v>133</v>
      </c>
      <c r="J2192" t="s">
        <v>32</v>
      </c>
      <c r="K2192" t="str">
        <f>IF(employee_data3[[#This Row],[EmployeeStatus]]="Active", "Active", "Attrition")</f>
        <v>Active</v>
      </c>
      <c r="L2192" t="s">
        <v>63</v>
      </c>
      <c r="M2192" t="s">
        <v>34</v>
      </c>
      <c r="N2192" t="s">
        <v>63</v>
      </c>
      <c r="O2192" t="s">
        <v>140</v>
      </c>
      <c r="P2192" t="s">
        <v>7991</v>
      </c>
      <c r="Q2192" t="s">
        <v>65</v>
      </c>
      <c r="R2192" t="s">
        <v>332</v>
      </c>
      <c r="S2192" s="1">
        <v>34815</v>
      </c>
      <c r="T2192">
        <f>DATEDIF(employee_data3[[#This Row],[DOB]],DATE(2023, 1, 1), "Y")</f>
        <v>27</v>
      </c>
      <c r="U2192" t="str">
        <f>IF(employee_data3[[#This Row],[Age]]&lt;=25, "Remaja", IF(employee_data3[[#This Row],[Age]]&lt;=55, "Dewasa", "Lansia"))</f>
        <v>Dewasa</v>
      </c>
      <c r="V2192" t="s">
        <v>7861</v>
      </c>
      <c r="W2192" t="s">
        <v>226</v>
      </c>
      <c r="X2192" t="s">
        <v>42</v>
      </c>
      <c r="Y2192">
        <v>78047</v>
      </c>
      <c r="Z2192" t="s">
        <v>56</v>
      </c>
      <c r="AA2192" t="s">
        <v>75</v>
      </c>
      <c r="AB2192" t="s">
        <v>45</v>
      </c>
      <c r="AC2192">
        <v>4</v>
      </c>
      <c r="AD2192" s="11">
        <f>(employee_data3[[#This Row],[Current Employee Rating]]-AVERAGE(employee_data3[Current Employee Rating]))/STDEV(employee_data3[Current Employee Rating])</f>
        <v>1.0156859304379084</v>
      </c>
      <c r="AE2192" s="11" t="str">
        <f>IF(employee_data3[[#This Row],[Z Score]]&gt;3,"Yes","No")</f>
        <v>No</v>
      </c>
    </row>
    <row r="2193" spans="1:31" x14ac:dyDescent="0.3">
      <c r="A2193">
        <v>2618</v>
      </c>
      <c r="B2193" t="s">
        <v>7992</v>
      </c>
      <c r="C2193" t="s">
        <v>2997</v>
      </c>
      <c r="D2193" s="1">
        <v>43620</v>
      </c>
      <c r="E2193" s="1"/>
      <c r="F2193" t="s">
        <v>3743</v>
      </c>
      <c r="G2193" t="s">
        <v>7993</v>
      </c>
      <c r="H2193" t="s">
        <v>7994</v>
      </c>
      <c r="I2193" t="s">
        <v>50</v>
      </c>
      <c r="J2193" t="s">
        <v>32</v>
      </c>
      <c r="K2193" t="str">
        <f>IF(employee_data3[[#This Row],[EmployeeStatus]]="Active", "Active", "Attrition")</f>
        <v>Active</v>
      </c>
      <c r="L2193" t="s">
        <v>52</v>
      </c>
      <c r="M2193" t="s">
        <v>51</v>
      </c>
      <c r="N2193" t="s">
        <v>63</v>
      </c>
      <c r="O2193" t="s">
        <v>36</v>
      </c>
      <c r="P2193" t="s">
        <v>37</v>
      </c>
      <c r="Q2193" t="s">
        <v>2623</v>
      </c>
      <c r="R2193" t="s">
        <v>305</v>
      </c>
      <c r="S2193" s="1">
        <v>34658</v>
      </c>
      <c r="T2193">
        <f>DATEDIF(employee_data3[[#This Row],[DOB]],DATE(2023, 1, 1), "Y")</f>
        <v>28</v>
      </c>
      <c r="U2193" t="str">
        <f>IF(employee_data3[[#This Row],[Age]]&lt;=25, "Remaja", IF(employee_data3[[#This Row],[Age]]&lt;=55, "Dewasa", "Lansia"))</f>
        <v>Dewasa</v>
      </c>
      <c r="V2193" t="s">
        <v>40</v>
      </c>
      <c r="W2193" t="s">
        <v>83</v>
      </c>
      <c r="X2193" t="s">
        <v>42</v>
      </c>
      <c r="Y2193">
        <v>22491</v>
      </c>
      <c r="Z2193" t="s">
        <v>43</v>
      </c>
      <c r="AA2193" t="s">
        <v>84</v>
      </c>
      <c r="AB2193" t="s">
        <v>45</v>
      </c>
      <c r="AC2193">
        <v>4</v>
      </c>
      <c r="AD2193" s="11">
        <f>(employee_data3[[#This Row],[Current Employee Rating]]-AVERAGE(employee_data3[Current Employee Rating]))/STDEV(employee_data3[Current Employee Rating])</f>
        <v>1.0156859304379084</v>
      </c>
      <c r="AE2193" s="11" t="str">
        <f>IF(employee_data3[[#This Row],[Z Score]]&gt;3,"Yes","No")</f>
        <v>No</v>
      </c>
    </row>
    <row r="2194" spans="1:31" x14ac:dyDescent="0.3">
      <c r="A2194">
        <v>2619</v>
      </c>
      <c r="B2194" t="s">
        <v>6821</v>
      </c>
      <c r="C2194" t="s">
        <v>2373</v>
      </c>
      <c r="D2194" s="1">
        <v>43999</v>
      </c>
      <c r="E2194" s="1">
        <v>44600</v>
      </c>
      <c r="F2194" t="s">
        <v>59</v>
      </c>
      <c r="G2194" t="s">
        <v>7995</v>
      </c>
      <c r="H2194" t="s">
        <v>7996</v>
      </c>
      <c r="I2194" t="s">
        <v>98</v>
      </c>
      <c r="J2194" t="s">
        <v>32</v>
      </c>
      <c r="K2194" t="str">
        <f>IF(employee_data3[[#This Row],[EmployeeStatus]]="Active", "Active", "Attrition")</f>
        <v>Active</v>
      </c>
      <c r="L2194" t="s">
        <v>33</v>
      </c>
      <c r="M2194" t="s">
        <v>51</v>
      </c>
      <c r="N2194" t="s">
        <v>35</v>
      </c>
      <c r="O2194" t="s">
        <v>99</v>
      </c>
      <c r="P2194" t="s">
        <v>7997</v>
      </c>
      <c r="Q2194" t="s">
        <v>65</v>
      </c>
      <c r="R2194" t="s">
        <v>90</v>
      </c>
      <c r="S2194" s="1">
        <v>16898</v>
      </c>
      <c r="T2194">
        <f>DATEDIF(employee_data3[[#This Row],[DOB]],DATE(2023, 1, 1), "Y")</f>
        <v>76</v>
      </c>
      <c r="U2194" t="str">
        <f>IF(employee_data3[[#This Row],[Age]]&lt;=25, "Remaja", IF(employee_data3[[#This Row],[Age]]&lt;=55, "Dewasa", "Lansia"))</f>
        <v>Lansia</v>
      </c>
      <c r="V2194" t="s">
        <v>40</v>
      </c>
      <c r="W2194" t="s">
        <v>83</v>
      </c>
      <c r="X2194" t="s">
        <v>55</v>
      </c>
      <c r="Y2194">
        <v>36412</v>
      </c>
      <c r="Z2194" t="s">
        <v>56</v>
      </c>
      <c r="AA2194" t="s">
        <v>104</v>
      </c>
      <c r="AB2194" t="s">
        <v>45</v>
      </c>
      <c r="AC2194">
        <v>5</v>
      </c>
      <c r="AD2194" s="11">
        <f>(employee_data3[[#This Row],[Current Employee Rating]]-AVERAGE(employee_data3[Current Employee Rating]))/STDEV(employee_data3[Current Employee Rating])</f>
        <v>2.0008323227152198</v>
      </c>
      <c r="AE2194" s="11" t="str">
        <f>IF(employee_data3[[#This Row],[Z Score]]&gt;3,"Yes","No")</f>
        <v>No</v>
      </c>
    </row>
    <row r="2195" spans="1:31" x14ac:dyDescent="0.3">
      <c r="A2195">
        <v>2620</v>
      </c>
      <c r="B2195" t="s">
        <v>7998</v>
      </c>
      <c r="C2195" t="s">
        <v>1123</v>
      </c>
      <c r="D2195" s="1">
        <v>44259</v>
      </c>
      <c r="E2195" s="1"/>
      <c r="F2195" t="s">
        <v>59</v>
      </c>
      <c r="G2195" t="s">
        <v>7999</v>
      </c>
      <c r="H2195" t="s">
        <v>8000</v>
      </c>
      <c r="I2195" t="s">
        <v>118</v>
      </c>
      <c r="J2195" t="s">
        <v>32</v>
      </c>
      <c r="K2195" t="str">
        <f>IF(employee_data3[[#This Row],[EmployeeStatus]]="Active", "Active", "Attrition")</f>
        <v>Active</v>
      </c>
      <c r="L2195" t="s">
        <v>63</v>
      </c>
      <c r="M2195" t="s">
        <v>64</v>
      </c>
      <c r="N2195" t="s">
        <v>63</v>
      </c>
      <c r="O2195" t="s">
        <v>36</v>
      </c>
      <c r="P2195" t="s">
        <v>37</v>
      </c>
      <c r="Q2195" t="s">
        <v>65</v>
      </c>
      <c r="R2195" t="s">
        <v>81</v>
      </c>
      <c r="S2195" s="1">
        <v>26939</v>
      </c>
      <c r="T2195">
        <f>DATEDIF(employee_data3[[#This Row],[DOB]],DATE(2023, 1, 1), "Y")</f>
        <v>49</v>
      </c>
      <c r="U2195" t="str">
        <f>IF(employee_data3[[#This Row],[Age]]&lt;=25, "Remaja", IF(employee_data3[[#This Row],[Age]]&lt;=55, "Dewasa", "Lansia"))</f>
        <v>Dewasa</v>
      </c>
      <c r="V2195" t="s">
        <v>40</v>
      </c>
      <c r="W2195" t="s">
        <v>83</v>
      </c>
      <c r="X2195" t="s">
        <v>55</v>
      </c>
      <c r="Y2195">
        <v>14776</v>
      </c>
      <c r="Z2195" t="s">
        <v>128</v>
      </c>
      <c r="AA2195" t="s">
        <v>84</v>
      </c>
      <c r="AB2195" t="s">
        <v>45</v>
      </c>
      <c r="AC2195">
        <v>1</v>
      </c>
      <c r="AD2195" s="11">
        <f>(employee_data3[[#This Row],[Current Employee Rating]]-AVERAGE(employee_data3[Current Employee Rating]))/STDEV(employee_data3[Current Employee Rating])</f>
        <v>-1.9397532463940264</v>
      </c>
      <c r="AE2195" s="11" t="str">
        <f>IF(employee_data3[[#This Row],[Z Score]]&gt;3,"Yes","No")</f>
        <v>No</v>
      </c>
    </row>
    <row r="2196" spans="1:31" x14ac:dyDescent="0.3">
      <c r="A2196">
        <v>2621</v>
      </c>
      <c r="B2196" t="s">
        <v>6032</v>
      </c>
      <c r="C2196" t="s">
        <v>2893</v>
      </c>
      <c r="D2196" s="1">
        <v>43357</v>
      </c>
      <c r="E2196" s="1"/>
      <c r="F2196" t="s">
        <v>59</v>
      </c>
      <c r="G2196" t="s">
        <v>8001</v>
      </c>
      <c r="H2196" t="s">
        <v>8002</v>
      </c>
      <c r="I2196" t="s">
        <v>62</v>
      </c>
      <c r="J2196" t="s">
        <v>32</v>
      </c>
      <c r="K2196" t="str">
        <f>IF(employee_data3[[#This Row],[EmployeeStatus]]="Active", "Active", "Attrition")</f>
        <v>Active</v>
      </c>
      <c r="L2196" t="s">
        <v>52</v>
      </c>
      <c r="M2196" t="s">
        <v>64</v>
      </c>
      <c r="N2196" t="s">
        <v>35</v>
      </c>
      <c r="O2196" t="s">
        <v>36</v>
      </c>
      <c r="P2196" t="s">
        <v>37</v>
      </c>
      <c r="Q2196" t="s">
        <v>65</v>
      </c>
      <c r="R2196" t="s">
        <v>1012</v>
      </c>
      <c r="S2196" s="1">
        <v>15559</v>
      </c>
      <c r="T2196">
        <f>DATEDIF(employee_data3[[#This Row],[DOB]],DATE(2023, 1, 1), "Y")</f>
        <v>80</v>
      </c>
      <c r="U2196" t="str">
        <f>IF(employee_data3[[#This Row],[Age]]&lt;=25, "Remaja", IF(employee_data3[[#This Row],[Age]]&lt;=55, "Dewasa", "Lansia"))</f>
        <v>Lansia</v>
      </c>
      <c r="V2196" t="s">
        <v>7868</v>
      </c>
      <c r="W2196" t="s">
        <v>243</v>
      </c>
      <c r="X2196" t="s">
        <v>55</v>
      </c>
      <c r="Y2196">
        <v>57305</v>
      </c>
      <c r="Z2196" t="s">
        <v>43</v>
      </c>
      <c r="AA2196" t="s">
        <v>75</v>
      </c>
      <c r="AB2196" t="s">
        <v>45</v>
      </c>
      <c r="AC2196">
        <v>2</v>
      </c>
      <c r="AD2196" s="11">
        <f>(employee_data3[[#This Row],[Current Employee Rating]]-AVERAGE(employee_data3[Current Employee Rating]))/STDEV(employee_data3[Current Employee Rating])</f>
        <v>-0.95460685411671475</v>
      </c>
      <c r="AE2196" s="11" t="str">
        <f>IF(employee_data3[[#This Row],[Z Score]]&gt;3,"Yes","No")</f>
        <v>No</v>
      </c>
    </row>
    <row r="2197" spans="1:31" x14ac:dyDescent="0.3">
      <c r="A2197">
        <v>2622</v>
      </c>
      <c r="B2197" t="s">
        <v>8003</v>
      </c>
      <c r="C2197" t="s">
        <v>3970</v>
      </c>
      <c r="D2197" s="1">
        <v>44032</v>
      </c>
      <c r="E2197" s="1"/>
      <c r="F2197" t="s">
        <v>59</v>
      </c>
      <c r="G2197" t="s">
        <v>8004</v>
      </c>
      <c r="H2197" t="s">
        <v>8005</v>
      </c>
      <c r="I2197" t="s">
        <v>89</v>
      </c>
      <c r="J2197" t="s">
        <v>32</v>
      </c>
      <c r="K2197" t="str">
        <f>IF(employee_data3[[#This Row],[EmployeeStatus]]="Active", "Active", "Attrition")</f>
        <v>Active</v>
      </c>
      <c r="L2197" t="s">
        <v>33</v>
      </c>
      <c r="M2197" t="s">
        <v>64</v>
      </c>
      <c r="N2197" t="s">
        <v>63</v>
      </c>
      <c r="O2197" t="s">
        <v>36</v>
      </c>
      <c r="P2197" t="s">
        <v>37</v>
      </c>
      <c r="Q2197" t="s">
        <v>65</v>
      </c>
      <c r="R2197" t="s">
        <v>119</v>
      </c>
      <c r="S2197" s="1">
        <v>33511</v>
      </c>
      <c r="T2197">
        <f>DATEDIF(employee_data3[[#This Row],[DOB]],DATE(2023, 1, 1), "Y")</f>
        <v>31</v>
      </c>
      <c r="U2197" t="str">
        <f>IF(employee_data3[[#This Row],[Age]]&lt;=25, "Remaja", IF(employee_data3[[#This Row],[Age]]&lt;=55, "Dewasa", "Lansia"))</f>
        <v>Dewasa</v>
      </c>
      <c r="V2197" t="s">
        <v>7868</v>
      </c>
      <c r="W2197" t="s">
        <v>708</v>
      </c>
      <c r="X2197" t="s">
        <v>55</v>
      </c>
      <c r="Y2197">
        <v>95143</v>
      </c>
      <c r="Z2197" t="s">
        <v>128</v>
      </c>
      <c r="AA2197" t="s">
        <v>44</v>
      </c>
      <c r="AB2197" t="s">
        <v>45</v>
      </c>
      <c r="AC2197">
        <v>4</v>
      </c>
      <c r="AD2197" s="11">
        <f>(employee_data3[[#This Row],[Current Employee Rating]]-AVERAGE(employee_data3[Current Employee Rating]))/STDEV(employee_data3[Current Employee Rating])</f>
        <v>1.0156859304379084</v>
      </c>
      <c r="AE2197" s="11" t="str">
        <f>IF(employee_data3[[#This Row],[Z Score]]&gt;3,"Yes","No")</f>
        <v>No</v>
      </c>
    </row>
    <row r="2198" spans="1:31" x14ac:dyDescent="0.3">
      <c r="A2198">
        <v>2623</v>
      </c>
      <c r="B2198" t="s">
        <v>683</v>
      </c>
      <c r="C2198" t="s">
        <v>1507</v>
      </c>
      <c r="D2198" s="1">
        <v>43972</v>
      </c>
      <c r="E2198" s="1">
        <v>44360</v>
      </c>
      <c r="F2198" t="s">
        <v>59</v>
      </c>
      <c r="G2198" t="s">
        <v>8006</v>
      </c>
      <c r="H2198" t="s">
        <v>8007</v>
      </c>
      <c r="I2198" t="s">
        <v>31</v>
      </c>
      <c r="J2198" t="s">
        <v>32</v>
      </c>
      <c r="K2198" t="str">
        <f>IF(employee_data3[[#This Row],[EmployeeStatus]]="Active", "Active", "Attrition")</f>
        <v>Active</v>
      </c>
      <c r="L2198" t="s">
        <v>33</v>
      </c>
      <c r="M2198" t="s">
        <v>34</v>
      </c>
      <c r="N2198" t="s">
        <v>63</v>
      </c>
      <c r="O2198" t="s">
        <v>99</v>
      </c>
      <c r="P2198" t="s">
        <v>8008</v>
      </c>
      <c r="Q2198" t="s">
        <v>65</v>
      </c>
      <c r="R2198" t="s">
        <v>90</v>
      </c>
      <c r="S2198" s="1">
        <v>19553</v>
      </c>
      <c r="T2198">
        <f>DATEDIF(employee_data3[[#This Row],[DOB]],DATE(2023, 1, 1), "Y")</f>
        <v>69</v>
      </c>
      <c r="U2198" t="str">
        <f>IF(employee_data3[[#This Row],[Age]]&lt;=25, "Remaja", IF(employee_data3[[#This Row],[Age]]&lt;=55, "Dewasa", "Lansia"))</f>
        <v>Lansia</v>
      </c>
      <c r="V2198" t="s">
        <v>7868</v>
      </c>
      <c r="W2198" t="s">
        <v>281</v>
      </c>
      <c r="X2198" t="s">
        <v>55</v>
      </c>
      <c r="Y2198">
        <v>55592</v>
      </c>
      <c r="Z2198" t="s">
        <v>128</v>
      </c>
      <c r="AA2198" t="s">
        <v>104</v>
      </c>
      <c r="AB2198" t="s">
        <v>45</v>
      </c>
      <c r="AC2198">
        <v>2</v>
      </c>
      <c r="AD2198" s="11">
        <f>(employee_data3[[#This Row],[Current Employee Rating]]-AVERAGE(employee_data3[Current Employee Rating]))/STDEV(employee_data3[Current Employee Rating])</f>
        <v>-0.95460685411671475</v>
      </c>
      <c r="AE2198" s="11" t="str">
        <f>IF(employee_data3[[#This Row],[Z Score]]&gt;3,"Yes","No")</f>
        <v>No</v>
      </c>
    </row>
    <row r="2199" spans="1:31" x14ac:dyDescent="0.3">
      <c r="A2199">
        <v>2624</v>
      </c>
      <c r="B2199" t="s">
        <v>6025</v>
      </c>
      <c r="C2199" t="s">
        <v>3748</v>
      </c>
      <c r="D2199" s="1">
        <v>45088</v>
      </c>
      <c r="E2199" s="1">
        <v>45135</v>
      </c>
      <c r="F2199" t="s">
        <v>59</v>
      </c>
      <c r="G2199" t="s">
        <v>8009</v>
      </c>
      <c r="H2199" t="s">
        <v>8010</v>
      </c>
      <c r="I2199" t="s">
        <v>133</v>
      </c>
      <c r="J2199" t="s">
        <v>32</v>
      </c>
      <c r="K2199" t="str">
        <f>IF(employee_data3[[#This Row],[EmployeeStatus]]="Active", "Active", "Attrition")</f>
        <v>Active</v>
      </c>
      <c r="L2199" t="s">
        <v>52</v>
      </c>
      <c r="M2199" t="s">
        <v>34</v>
      </c>
      <c r="N2199" t="s">
        <v>35</v>
      </c>
      <c r="O2199" t="s">
        <v>140</v>
      </c>
      <c r="P2199" t="s">
        <v>8011</v>
      </c>
      <c r="Q2199" t="s">
        <v>65</v>
      </c>
      <c r="R2199" t="s">
        <v>305</v>
      </c>
      <c r="S2199" s="1">
        <v>30885</v>
      </c>
      <c r="T2199">
        <f>DATEDIF(employee_data3[[#This Row],[DOB]],DATE(2023, 1, 1), "Y")</f>
        <v>38</v>
      </c>
      <c r="U2199" t="str">
        <f>IF(employee_data3[[#This Row],[Age]]&lt;=25, "Remaja", IF(employee_data3[[#This Row],[Age]]&lt;=55, "Dewasa", "Lansia"))</f>
        <v>Dewasa</v>
      </c>
      <c r="V2199" t="s">
        <v>7877</v>
      </c>
      <c r="W2199" t="s">
        <v>6</v>
      </c>
      <c r="X2199" t="s">
        <v>55</v>
      </c>
      <c r="Y2199">
        <v>12964</v>
      </c>
      <c r="Z2199" t="s">
        <v>74</v>
      </c>
      <c r="AA2199" t="s">
        <v>75</v>
      </c>
      <c r="AB2199" t="s">
        <v>45</v>
      </c>
      <c r="AC2199">
        <v>2</v>
      </c>
      <c r="AD2199" s="11">
        <f>(employee_data3[[#This Row],[Current Employee Rating]]-AVERAGE(employee_data3[Current Employee Rating]))/STDEV(employee_data3[Current Employee Rating])</f>
        <v>-0.95460685411671475</v>
      </c>
      <c r="AE2199" s="11" t="str">
        <f>IF(employee_data3[[#This Row],[Z Score]]&gt;3,"Yes","No")</f>
        <v>No</v>
      </c>
    </row>
    <row r="2200" spans="1:31" x14ac:dyDescent="0.3">
      <c r="A2200">
        <v>2625</v>
      </c>
      <c r="B2200" t="s">
        <v>8012</v>
      </c>
      <c r="C2200" t="s">
        <v>4077</v>
      </c>
      <c r="D2200" s="1">
        <v>44892</v>
      </c>
      <c r="E2200" s="1">
        <v>45065</v>
      </c>
      <c r="F2200" t="s">
        <v>59</v>
      </c>
      <c r="G2200" t="s">
        <v>8013</v>
      </c>
      <c r="H2200" t="s">
        <v>8014</v>
      </c>
      <c r="I2200" t="s">
        <v>50</v>
      </c>
      <c r="J2200" t="s">
        <v>32</v>
      </c>
      <c r="K2200" t="str">
        <f>IF(employee_data3[[#This Row],[EmployeeStatus]]="Active", "Active", "Attrition")</f>
        <v>Active</v>
      </c>
      <c r="L2200" t="s">
        <v>63</v>
      </c>
      <c r="M2200" t="s">
        <v>64</v>
      </c>
      <c r="N2200" t="s">
        <v>63</v>
      </c>
      <c r="O2200" t="s">
        <v>140</v>
      </c>
      <c r="P2200" t="s">
        <v>8015</v>
      </c>
      <c r="Q2200" t="s">
        <v>65</v>
      </c>
      <c r="R2200" t="s">
        <v>148</v>
      </c>
      <c r="S2200" s="1">
        <v>16019</v>
      </c>
      <c r="T2200">
        <f>DATEDIF(employee_data3[[#This Row],[DOB]],DATE(2023, 1, 1), "Y")</f>
        <v>79</v>
      </c>
      <c r="U2200" t="str">
        <f>IF(employee_data3[[#This Row],[Age]]&lt;=25, "Remaja", IF(employee_data3[[#This Row],[Age]]&lt;=55, "Dewasa", "Lansia"))</f>
        <v>Lansia</v>
      </c>
      <c r="V2200" t="s">
        <v>7893</v>
      </c>
      <c r="W2200" t="s">
        <v>193</v>
      </c>
      <c r="X2200" t="s">
        <v>55</v>
      </c>
      <c r="Y2200">
        <v>88783</v>
      </c>
      <c r="Z2200" t="s">
        <v>128</v>
      </c>
      <c r="AA2200" t="s">
        <v>104</v>
      </c>
      <c r="AB2200" t="s">
        <v>45</v>
      </c>
      <c r="AC2200">
        <v>2</v>
      </c>
      <c r="AD2200" s="11">
        <f>(employee_data3[[#This Row],[Current Employee Rating]]-AVERAGE(employee_data3[Current Employee Rating]))/STDEV(employee_data3[Current Employee Rating])</f>
        <v>-0.95460685411671475</v>
      </c>
      <c r="AE2200" s="11" t="str">
        <f>IF(employee_data3[[#This Row],[Z Score]]&gt;3,"Yes","No")</f>
        <v>No</v>
      </c>
    </row>
    <row r="2201" spans="1:31" x14ac:dyDescent="0.3">
      <c r="A2201">
        <v>2626</v>
      </c>
      <c r="B2201" t="s">
        <v>3595</v>
      </c>
      <c r="C2201" t="s">
        <v>3854</v>
      </c>
      <c r="D2201" s="1">
        <v>43892</v>
      </c>
      <c r="E2201" s="1">
        <v>44708</v>
      </c>
      <c r="F2201" t="s">
        <v>59</v>
      </c>
      <c r="G2201" t="s">
        <v>8016</v>
      </c>
      <c r="H2201" t="s">
        <v>8017</v>
      </c>
      <c r="I2201" t="s">
        <v>139</v>
      </c>
      <c r="J2201" t="s">
        <v>32</v>
      </c>
      <c r="K2201" t="str">
        <f>IF(employee_data3[[#This Row],[EmployeeStatus]]="Active", "Active", "Attrition")</f>
        <v>Active</v>
      </c>
      <c r="L2201" t="s">
        <v>63</v>
      </c>
      <c r="M2201" t="s">
        <v>34</v>
      </c>
      <c r="N2201" t="s">
        <v>35</v>
      </c>
      <c r="O2201" t="s">
        <v>126</v>
      </c>
      <c r="P2201" t="s">
        <v>8018</v>
      </c>
      <c r="Q2201" t="s">
        <v>65</v>
      </c>
      <c r="R2201" t="s">
        <v>177</v>
      </c>
      <c r="S2201" s="1">
        <v>28007</v>
      </c>
      <c r="T2201">
        <f>DATEDIF(employee_data3[[#This Row],[DOB]],DATE(2023, 1, 1), "Y")</f>
        <v>46</v>
      </c>
      <c r="U2201" t="str">
        <f>IF(employee_data3[[#This Row],[Age]]&lt;=25, "Remaja", IF(employee_data3[[#This Row],[Age]]&lt;=55, "Dewasa", "Lansia"))</f>
        <v>Dewasa</v>
      </c>
      <c r="V2201" t="s">
        <v>7893</v>
      </c>
      <c r="W2201" t="s">
        <v>243</v>
      </c>
      <c r="X2201" t="s">
        <v>55</v>
      </c>
      <c r="Y2201">
        <v>11087</v>
      </c>
      <c r="Z2201" t="s">
        <v>128</v>
      </c>
      <c r="AA2201" t="s">
        <v>44</v>
      </c>
      <c r="AB2201" t="s">
        <v>45</v>
      </c>
      <c r="AC2201">
        <v>4</v>
      </c>
      <c r="AD2201" s="11">
        <f>(employee_data3[[#This Row],[Current Employee Rating]]-AVERAGE(employee_data3[Current Employee Rating]))/STDEV(employee_data3[Current Employee Rating])</f>
        <v>1.0156859304379084</v>
      </c>
      <c r="AE2201" s="11" t="str">
        <f>IF(employee_data3[[#This Row],[Z Score]]&gt;3,"Yes","No")</f>
        <v>No</v>
      </c>
    </row>
    <row r="2202" spans="1:31" x14ac:dyDescent="0.3">
      <c r="A2202">
        <v>2627</v>
      </c>
      <c r="B2202" t="s">
        <v>8019</v>
      </c>
      <c r="C2202" t="s">
        <v>951</v>
      </c>
      <c r="D2202" s="1">
        <v>44955</v>
      </c>
      <c r="E2202" s="1">
        <v>45070</v>
      </c>
      <c r="F2202" t="s">
        <v>59</v>
      </c>
      <c r="G2202" t="s">
        <v>8020</v>
      </c>
      <c r="H2202" t="s">
        <v>8021</v>
      </c>
      <c r="I2202" t="s">
        <v>80</v>
      </c>
      <c r="J2202" t="s">
        <v>32</v>
      </c>
      <c r="K2202" t="str">
        <f>IF(employee_data3[[#This Row],[EmployeeStatus]]="Active", "Active", "Attrition")</f>
        <v>Active</v>
      </c>
      <c r="L2202" t="s">
        <v>63</v>
      </c>
      <c r="M2202" t="s">
        <v>34</v>
      </c>
      <c r="N2202" t="s">
        <v>52</v>
      </c>
      <c r="O2202" t="s">
        <v>140</v>
      </c>
      <c r="P2202" t="s">
        <v>8022</v>
      </c>
      <c r="Q2202" t="s">
        <v>65</v>
      </c>
      <c r="R2202" t="s">
        <v>305</v>
      </c>
      <c r="S2202" s="1">
        <v>33019</v>
      </c>
      <c r="T2202">
        <f>DATEDIF(employee_data3[[#This Row],[DOB]],DATE(2023, 1, 1), "Y")</f>
        <v>32</v>
      </c>
      <c r="U2202" t="str">
        <f>IF(employee_data3[[#This Row],[Age]]&lt;=25, "Remaja", IF(employee_data3[[#This Row],[Age]]&lt;=55, "Dewasa", "Lansia"))</f>
        <v>Dewasa</v>
      </c>
      <c r="V2202" t="s">
        <v>7893</v>
      </c>
      <c r="W2202" t="s">
        <v>226</v>
      </c>
      <c r="X2202" t="s">
        <v>55</v>
      </c>
      <c r="Y2202">
        <v>43552</v>
      </c>
      <c r="Z2202" t="s">
        <v>74</v>
      </c>
      <c r="AA2202" t="s">
        <v>104</v>
      </c>
      <c r="AB2202" t="s">
        <v>45</v>
      </c>
      <c r="AC2202">
        <v>4</v>
      </c>
      <c r="AD2202" s="11">
        <f>(employee_data3[[#This Row],[Current Employee Rating]]-AVERAGE(employee_data3[Current Employee Rating]))/STDEV(employee_data3[Current Employee Rating])</f>
        <v>1.0156859304379084</v>
      </c>
      <c r="AE2202" s="11" t="str">
        <f>IF(employee_data3[[#This Row],[Z Score]]&gt;3,"Yes","No")</f>
        <v>No</v>
      </c>
    </row>
    <row r="2203" spans="1:31" x14ac:dyDescent="0.3">
      <c r="A2203">
        <v>2628</v>
      </c>
      <c r="B2203" t="s">
        <v>6025</v>
      </c>
      <c r="C2203" t="s">
        <v>1336</v>
      </c>
      <c r="D2203" s="1">
        <v>44537</v>
      </c>
      <c r="E2203" s="1"/>
      <c r="F2203" t="s">
        <v>59</v>
      </c>
      <c r="G2203" t="s">
        <v>8023</v>
      </c>
      <c r="H2203" t="s">
        <v>8024</v>
      </c>
      <c r="I2203" t="s">
        <v>89</v>
      </c>
      <c r="J2203" t="s">
        <v>32</v>
      </c>
      <c r="K2203" t="str">
        <f>IF(employee_data3[[#This Row],[EmployeeStatus]]="Active", "Active", "Attrition")</f>
        <v>Active</v>
      </c>
      <c r="L2203" t="s">
        <v>52</v>
      </c>
      <c r="M2203" t="s">
        <v>51</v>
      </c>
      <c r="N2203" t="s">
        <v>35</v>
      </c>
      <c r="O2203" t="s">
        <v>36</v>
      </c>
      <c r="P2203" t="s">
        <v>37</v>
      </c>
      <c r="Q2203" t="s">
        <v>65</v>
      </c>
      <c r="R2203" t="s">
        <v>2015</v>
      </c>
      <c r="S2203" s="1">
        <v>33561</v>
      </c>
      <c r="T2203">
        <f>DATEDIF(employee_data3[[#This Row],[DOB]],DATE(2023, 1, 1), "Y")</f>
        <v>31</v>
      </c>
      <c r="U2203" t="str">
        <f>IF(employee_data3[[#This Row],[Age]]&lt;=25, "Remaja", IF(employee_data3[[#This Row],[Age]]&lt;=55, "Dewasa", "Lansia"))</f>
        <v>Dewasa</v>
      </c>
      <c r="V2203" t="s">
        <v>7893</v>
      </c>
      <c r="W2203" t="s">
        <v>708</v>
      </c>
      <c r="X2203" t="s">
        <v>55</v>
      </c>
      <c r="Y2203">
        <v>33113</v>
      </c>
      <c r="Z2203" t="s">
        <v>56</v>
      </c>
      <c r="AA2203" t="s">
        <v>104</v>
      </c>
      <c r="AB2203" t="s">
        <v>45</v>
      </c>
      <c r="AC2203">
        <v>2</v>
      </c>
      <c r="AD2203" s="11">
        <f>(employee_data3[[#This Row],[Current Employee Rating]]-AVERAGE(employee_data3[Current Employee Rating]))/STDEV(employee_data3[Current Employee Rating])</f>
        <v>-0.95460685411671475</v>
      </c>
      <c r="AE2203" s="11" t="str">
        <f>IF(employee_data3[[#This Row],[Z Score]]&gt;3,"Yes","No")</f>
        <v>No</v>
      </c>
    </row>
    <row r="2204" spans="1:31" x14ac:dyDescent="0.3">
      <c r="A2204">
        <v>2629</v>
      </c>
      <c r="B2204" t="s">
        <v>4703</v>
      </c>
      <c r="C2204" t="s">
        <v>1670</v>
      </c>
      <c r="D2204" s="1">
        <v>45004</v>
      </c>
      <c r="E2204" s="1">
        <v>45118</v>
      </c>
      <c r="F2204" t="s">
        <v>59</v>
      </c>
      <c r="G2204" t="s">
        <v>1114</v>
      </c>
      <c r="H2204" t="s">
        <v>8025</v>
      </c>
      <c r="I2204" t="s">
        <v>31</v>
      </c>
      <c r="J2204" t="s">
        <v>32</v>
      </c>
      <c r="K2204" t="str">
        <f>IF(employee_data3[[#This Row],[EmployeeStatus]]="Active", "Active", "Attrition")</f>
        <v>Active</v>
      </c>
      <c r="L2204" t="s">
        <v>33</v>
      </c>
      <c r="M2204" t="s">
        <v>64</v>
      </c>
      <c r="N2204" t="s">
        <v>35</v>
      </c>
      <c r="O2204" t="s">
        <v>140</v>
      </c>
      <c r="P2204" t="s">
        <v>8026</v>
      </c>
      <c r="Q2204" t="s">
        <v>65</v>
      </c>
      <c r="R2204" t="s">
        <v>794</v>
      </c>
      <c r="S2204" s="1">
        <v>27429</v>
      </c>
      <c r="T2204">
        <f>DATEDIF(employee_data3[[#This Row],[DOB]],DATE(2023, 1, 1), "Y")</f>
        <v>47</v>
      </c>
      <c r="U2204" t="str">
        <f>IF(employee_data3[[#This Row],[Age]]&lt;=25, "Remaja", IF(employee_data3[[#This Row],[Age]]&lt;=55, "Dewasa", "Lansia"))</f>
        <v>Dewasa</v>
      </c>
      <c r="V2204" t="s">
        <v>7851</v>
      </c>
      <c r="W2204" t="s">
        <v>83</v>
      </c>
      <c r="X2204" t="s">
        <v>55</v>
      </c>
      <c r="Y2204">
        <v>12650</v>
      </c>
      <c r="Z2204" t="s">
        <v>43</v>
      </c>
      <c r="AA2204" t="s">
        <v>75</v>
      </c>
      <c r="AB2204" t="s">
        <v>45</v>
      </c>
      <c r="AC2204">
        <v>1</v>
      </c>
      <c r="AD2204" s="11">
        <f>(employee_data3[[#This Row],[Current Employee Rating]]-AVERAGE(employee_data3[Current Employee Rating]))/STDEV(employee_data3[Current Employee Rating])</f>
        <v>-1.9397532463940264</v>
      </c>
      <c r="AE2204" s="11" t="str">
        <f>IF(employee_data3[[#This Row],[Z Score]]&gt;3,"Yes","No")</f>
        <v>No</v>
      </c>
    </row>
    <row r="2205" spans="1:31" x14ac:dyDescent="0.3">
      <c r="A2205">
        <v>2630</v>
      </c>
      <c r="B2205" t="s">
        <v>2683</v>
      </c>
      <c r="C2205" t="s">
        <v>2406</v>
      </c>
      <c r="D2205" s="1">
        <v>44722</v>
      </c>
      <c r="E2205" s="1">
        <v>44971</v>
      </c>
      <c r="F2205" t="s">
        <v>59</v>
      </c>
      <c r="G2205" t="s">
        <v>8027</v>
      </c>
      <c r="H2205" t="s">
        <v>8028</v>
      </c>
      <c r="I2205" t="s">
        <v>50</v>
      </c>
      <c r="J2205" t="s">
        <v>32</v>
      </c>
      <c r="K2205" t="str">
        <f>IF(employee_data3[[#This Row],[EmployeeStatus]]="Active", "Active", "Attrition")</f>
        <v>Active</v>
      </c>
      <c r="L2205" t="s">
        <v>52</v>
      </c>
      <c r="M2205" t="s">
        <v>64</v>
      </c>
      <c r="N2205" t="s">
        <v>63</v>
      </c>
      <c r="O2205" t="s">
        <v>99</v>
      </c>
      <c r="P2205" t="s">
        <v>8029</v>
      </c>
      <c r="Q2205" t="s">
        <v>65</v>
      </c>
      <c r="R2205" t="s">
        <v>90</v>
      </c>
      <c r="S2205" s="1">
        <v>34642</v>
      </c>
      <c r="T2205">
        <f>DATEDIF(employee_data3[[#This Row],[DOB]],DATE(2023, 1, 1), "Y")</f>
        <v>28</v>
      </c>
      <c r="U2205" t="str">
        <f>IF(employee_data3[[#This Row],[Age]]&lt;=25, "Remaja", IF(employee_data3[[#This Row],[Age]]&lt;=55, "Dewasa", "Lansia"))</f>
        <v>Dewasa</v>
      </c>
      <c r="V2205" t="s">
        <v>7851</v>
      </c>
      <c r="W2205" t="s">
        <v>83</v>
      </c>
      <c r="X2205" t="s">
        <v>55</v>
      </c>
      <c r="Y2205">
        <v>34069</v>
      </c>
      <c r="Z2205" t="s">
        <v>128</v>
      </c>
      <c r="AA2205" t="s">
        <v>44</v>
      </c>
      <c r="AB2205" t="s">
        <v>45</v>
      </c>
      <c r="AC2205">
        <v>5</v>
      </c>
      <c r="AD2205" s="11">
        <f>(employee_data3[[#This Row],[Current Employee Rating]]-AVERAGE(employee_data3[Current Employee Rating]))/STDEV(employee_data3[Current Employee Rating])</f>
        <v>2.0008323227152198</v>
      </c>
      <c r="AE2205" s="11" t="str">
        <f>IF(employee_data3[[#This Row],[Z Score]]&gt;3,"Yes","No")</f>
        <v>No</v>
      </c>
    </row>
    <row r="2206" spans="1:31" x14ac:dyDescent="0.3">
      <c r="A2206">
        <v>2631</v>
      </c>
      <c r="B2206" t="s">
        <v>7324</v>
      </c>
      <c r="C2206" t="s">
        <v>3496</v>
      </c>
      <c r="D2206" s="1">
        <v>44258</v>
      </c>
      <c r="E2206" s="1"/>
      <c r="F2206" t="s">
        <v>59</v>
      </c>
      <c r="G2206" t="s">
        <v>8030</v>
      </c>
      <c r="H2206" t="s">
        <v>7326</v>
      </c>
      <c r="I2206" t="s">
        <v>139</v>
      </c>
      <c r="J2206" t="s">
        <v>32</v>
      </c>
      <c r="K2206" t="str">
        <f>IF(employee_data3[[#This Row],[EmployeeStatus]]="Active", "Active", "Attrition")</f>
        <v>Active</v>
      </c>
      <c r="L2206" t="s">
        <v>63</v>
      </c>
      <c r="M2206" t="s">
        <v>34</v>
      </c>
      <c r="N2206" t="s">
        <v>63</v>
      </c>
      <c r="O2206" t="s">
        <v>36</v>
      </c>
      <c r="P2206" t="s">
        <v>37</v>
      </c>
      <c r="Q2206" t="s">
        <v>65</v>
      </c>
      <c r="R2206" t="s">
        <v>332</v>
      </c>
      <c r="S2206" s="1">
        <v>35894</v>
      </c>
      <c r="T2206">
        <f>DATEDIF(employee_data3[[#This Row],[DOB]],DATE(2023, 1, 1), "Y")</f>
        <v>24</v>
      </c>
      <c r="U2206" t="str">
        <f>IF(employee_data3[[#This Row],[Age]]&lt;=25, "Remaja", IF(employee_data3[[#This Row],[Age]]&lt;=55, "Dewasa", "Lansia"))</f>
        <v>Remaja</v>
      </c>
      <c r="V2206" t="s">
        <v>7851</v>
      </c>
      <c r="W2206" t="s">
        <v>226</v>
      </c>
      <c r="X2206" t="s">
        <v>42</v>
      </c>
      <c r="Y2206">
        <v>50389</v>
      </c>
      <c r="Z2206" t="s">
        <v>93</v>
      </c>
      <c r="AA2206" t="s">
        <v>44</v>
      </c>
      <c r="AB2206" t="s">
        <v>45</v>
      </c>
      <c r="AC2206">
        <v>2</v>
      </c>
      <c r="AD2206" s="11">
        <f>(employee_data3[[#This Row],[Current Employee Rating]]-AVERAGE(employee_data3[Current Employee Rating]))/STDEV(employee_data3[Current Employee Rating])</f>
        <v>-0.95460685411671475</v>
      </c>
      <c r="AE2206" s="11" t="str">
        <f>IF(employee_data3[[#This Row],[Z Score]]&gt;3,"Yes","No")</f>
        <v>No</v>
      </c>
    </row>
    <row r="2207" spans="1:31" x14ac:dyDescent="0.3">
      <c r="A2207">
        <v>2632</v>
      </c>
      <c r="B2207" t="s">
        <v>4150</v>
      </c>
      <c r="C2207" t="s">
        <v>8031</v>
      </c>
      <c r="D2207" s="1">
        <v>44626</v>
      </c>
      <c r="E2207" s="1"/>
      <c r="F2207" t="s">
        <v>3738</v>
      </c>
      <c r="G2207" t="s">
        <v>8032</v>
      </c>
      <c r="H2207" t="s">
        <v>8033</v>
      </c>
      <c r="I2207" t="s">
        <v>118</v>
      </c>
      <c r="J2207" t="s">
        <v>32</v>
      </c>
      <c r="K2207" t="str">
        <f>IF(employee_data3[[#This Row],[EmployeeStatus]]="Active", "Active", "Attrition")</f>
        <v>Active</v>
      </c>
      <c r="L2207" t="s">
        <v>33</v>
      </c>
      <c r="M2207" t="s">
        <v>34</v>
      </c>
      <c r="N2207" t="s">
        <v>52</v>
      </c>
      <c r="O2207" t="s">
        <v>36</v>
      </c>
      <c r="P2207" t="s">
        <v>37</v>
      </c>
      <c r="Q2207" t="s">
        <v>65</v>
      </c>
      <c r="R2207" t="s">
        <v>90</v>
      </c>
      <c r="S2207" s="1">
        <v>27687</v>
      </c>
      <c r="T2207">
        <f>DATEDIF(employee_data3[[#This Row],[DOB]],DATE(2023, 1, 1), "Y")</f>
        <v>47</v>
      </c>
      <c r="U2207" t="str">
        <f>IF(employee_data3[[#This Row],[Age]]&lt;=25, "Remaja", IF(employee_data3[[#This Row],[Age]]&lt;=55, "Dewasa", "Lansia"))</f>
        <v>Dewasa</v>
      </c>
      <c r="V2207" t="s">
        <v>7861</v>
      </c>
      <c r="W2207" t="s">
        <v>226</v>
      </c>
      <c r="X2207" t="s">
        <v>42</v>
      </c>
      <c r="Y2207">
        <v>92311</v>
      </c>
      <c r="Z2207" t="s">
        <v>56</v>
      </c>
      <c r="AA2207" t="s">
        <v>104</v>
      </c>
      <c r="AB2207" t="s">
        <v>45</v>
      </c>
      <c r="AC2207">
        <v>4</v>
      </c>
      <c r="AD2207" s="11">
        <f>(employee_data3[[#This Row],[Current Employee Rating]]-AVERAGE(employee_data3[Current Employee Rating]))/STDEV(employee_data3[Current Employee Rating])</f>
        <v>1.0156859304379084</v>
      </c>
      <c r="AE2207" s="11" t="str">
        <f>IF(employee_data3[[#This Row],[Z Score]]&gt;3,"Yes","No")</f>
        <v>No</v>
      </c>
    </row>
    <row r="2208" spans="1:31" x14ac:dyDescent="0.3">
      <c r="A2208">
        <v>2633</v>
      </c>
      <c r="B2208" t="s">
        <v>6416</v>
      </c>
      <c r="C2208" t="s">
        <v>272</v>
      </c>
      <c r="D2208" s="1">
        <v>44781</v>
      </c>
      <c r="E2208" s="1"/>
      <c r="F2208" t="s">
        <v>3738</v>
      </c>
      <c r="G2208" t="s">
        <v>8034</v>
      </c>
      <c r="H2208" t="s">
        <v>8035</v>
      </c>
      <c r="I2208" t="s">
        <v>62</v>
      </c>
      <c r="J2208" t="s">
        <v>32</v>
      </c>
      <c r="K2208" t="str">
        <f>IF(employee_data3[[#This Row],[EmployeeStatus]]="Active", "Active", "Attrition")</f>
        <v>Active</v>
      </c>
      <c r="L2208" t="s">
        <v>52</v>
      </c>
      <c r="M2208" t="s">
        <v>34</v>
      </c>
      <c r="N2208" t="s">
        <v>63</v>
      </c>
      <c r="O2208" t="s">
        <v>36</v>
      </c>
      <c r="P2208" t="s">
        <v>37</v>
      </c>
      <c r="Q2208" t="s">
        <v>65</v>
      </c>
      <c r="R2208" t="s">
        <v>177</v>
      </c>
      <c r="S2208" s="1">
        <v>31299</v>
      </c>
      <c r="T2208">
        <f>DATEDIF(employee_data3[[#This Row],[DOB]],DATE(2023, 1, 1), "Y")</f>
        <v>37</v>
      </c>
      <c r="U2208" t="str">
        <f>IF(employee_data3[[#This Row],[Age]]&lt;=25, "Remaja", IF(employee_data3[[#This Row],[Age]]&lt;=55, "Dewasa", "Lansia"))</f>
        <v>Dewasa</v>
      </c>
      <c r="V2208" t="s">
        <v>7861</v>
      </c>
      <c r="W2208" t="s">
        <v>243</v>
      </c>
      <c r="X2208" t="s">
        <v>42</v>
      </c>
      <c r="Y2208">
        <v>10525</v>
      </c>
      <c r="Z2208" t="s">
        <v>43</v>
      </c>
      <c r="AA2208" t="s">
        <v>75</v>
      </c>
      <c r="AB2208" t="s">
        <v>45</v>
      </c>
      <c r="AC2208">
        <v>5</v>
      </c>
      <c r="AD2208" s="11">
        <f>(employee_data3[[#This Row],[Current Employee Rating]]-AVERAGE(employee_data3[Current Employee Rating]))/STDEV(employee_data3[Current Employee Rating])</f>
        <v>2.0008323227152198</v>
      </c>
      <c r="AE2208" s="11" t="str">
        <f>IF(employee_data3[[#This Row],[Z Score]]&gt;3,"Yes","No")</f>
        <v>No</v>
      </c>
    </row>
    <row r="2209" spans="1:31" x14ac:dyDescent="0.3">
      <c r="A2209">
        <v>2634</v>
      </c>
      <c r="B2209" t="s">
        <v>1669</v>
      </c>
      <c r="C2209" t="s">
        <v>8036</v>
      </c>
      <c r="D2209" s="1">
        <v>44997</v>
      </c>
      <c r="E2209" s="1"/>
      <c r="F2209" t="s">
        <v>3738</v>
      </c>
      <c r="G2209" t="s">
        <v>8037</v>
      </c>
      <c r="H2209" t="s">
        <v>8038</v>
      </c>
      <c r="I2209" t="s">
        <v>168</v>
      </c>
      <c r="J2209" t="s">
        <v>32</v>
      </c>
      <c r="K2209" t="str">
        <f>IF(employee_data3[[#This Row],[EmployeeStatus]]="Active", "Active", "Attrition")</f>
        <v>Active</v>
      </c>
      <c r="L2209" t="s">
        <v>52</v>
      </c>
      <c r="M2209" t="s">
        <v>64</v>
      </c>
      <c r="N2209" t="s">
        <v>35</v>
      </c>
      <c r="O2209" t="s">
        <v>36</v>
      </c>
      <c r="P2209" t="s">
        <v>37</v>
      </c>
      <c r="Q2209" t="s">
        <v>65</v>
      </c>
      <c r="R2209" t="s">
        <v>90</v>
      </c>
      <c r="S2209" s="1">
        <v>15753</v>
      </c>
      <c r="T2209">
        <f>DATEDIF(employee_data3[[#This Row],[DOB]],DATE(2023, 1, 1), "Y")</f>
        <v>79</v>
      </c>
      <c r="U2209" t="str">
        <f>IF(employee_data3[[#This Row],[Age]]&lt;=25, "Remaja", IF(employee_data3[[#This Row],[Age]]&lt;=55, "Dewasa", "Lansia"))</f>
        <v>Lansia</v>
      </c>
      <c r="V2209" t="s">
        <v>7861</v>
      </c>
      <c r="W2209" t="s">
        <v>103</v>
      </c>
      <c r="X2209" t="s">
        <v>42</v>
      </c>
      <c r="Y2209">
        <v>12008</v>
      </c>
      <c r="Z2209" t="s">
        <v>128</v>
      </c>
      <c r="AA2209" t="s">
        <v>75</v>
      </c>
      <c r="AB2209" t="s">
        <v>45</v>
      </c>
      <c r="AC2209">
        <v>4</v>
      </c>
      <c r="AD2209" s="11">
        <f>(employee_data3[[#This Row],[Current Employee Rating]]-AVERAGE(employee_data3[Current Employee Rating]))/STDEV(employee_data3[Current Employee Rating])</f>
        <v>1.0156859304379084</v>
      </c>
      <c r="AE2209" s="11" t="str">
        <f>IF(employee_data3[[#This Row],[Z Score]]&gt;3,"Yes","No")</f>
        <v>No</v>
      </c>
    </row>
    <row r="2210" spans="1:31" x14ac:dyDescent="0.3">
      <c r="A2210">
        <v>2635</v>
      </c>
      <c r="B2210" t="s">
        <v>1697</v>
      </c>
      <c r="C2210" t="s">
        <v>4871</v>
      </c>
      <c r="D2210" s="1">
        <v>43586</v>
      </c>
      <c r="E2210" s="1">
        <v>44973</v>
      </c>
      <c r="F2210" t="s">
        <v>3743</v>
      </c>
      <c r="G2210" t="s">
        <v>8039</v>
      </c>
      <c r="H2210" t="s">
        <v>8040</v>
      </c>
      <c r="I2210" t="s">
        <v>133</v>
      </c>
      <c r="J2210" t="s">
        <v>32</v>
      </c>
      <c r="K2210" t="str">
        <f>IF(employee_data3[[#This Row],[EmployeeStatus]]="Active", "Active", "Attrition")</f>
        <v>Active</v>
      </c>
      <c r="L2210" t="s">
        <v>63</v>
      </c>
      <c r="M2210" t="s">
        <v>64</v>
      </c>
      <c r="N2210" t="s">
        <v>35</v>
      </c>
      <c r="O2210" t="s">
        <v>175</v>
      </c>
      <c r="P2210" t="s">
        <v>8041</v>
      </c>
      <c r="Q2210" t="s">
        <v>2623</v>
      </c>
      <c r="R2210" t="s">
        <v>81</v>
      </c>
      <c r="S2210" s="1">
        <v>21027</v>
      </c>
      <c r="T2210">
        <f>DATEDIF(employee_data3[[#This Row],[DOB]],DATE(2023, 1, 1), "Y")</f>
        <v>65</v>
      </c>
      <c r="U2210" t="str">
        <f>IF(employee_data3[[#This Row],[Age]]&lt;=25, "Remaja", IF(employee_data3[[#This Row],[Age]]&lt;=55, "Dewasa", "Lansia"))</f>
        <v>Lansia</v>
      </c>
      <c r="V2210" t="s">
        <v>40</v>
      </c>
      <c r="W2210" t="s">
        <v>654</v>
      </c>
      <c r="X2210" t="s">
        <v>42</v>
      </c>
      <c r="Y2210">
        <v>86499</v>
      </c>
      <c r="Z2210" t="s">
        <v>128</v>
      </c>
      <c r="AA2210" t="s">
        <v>104</v>
      </c>
      <c r="AB2210" t="s">
        <v>45</v>
      </c>
      <c r="AC2210">
        <v>1</v>
      </c>
      <c r="AD2210" s="11">
        <f>(employee_data3[[#This Row],[Current Employee Rating]]-AVERAGE(employee_data3[Current Employee Rating]))/STDEV(employee_data3[Current Employee Rating])</f>
        <v>-1.9397532463940264</v>
      </c>
      <c r="AE2210" s="11" t="str">
        <f>IF(employee_data3[[#This Row],[Z Score]]&gt;3,"Yes","No")</f>
        <v>No</v>
      </c>
    </row>
    <row r="2211" spans="1:31" x14ac:dyDescent="0.3">
      <c r="A2211">
        <v>2636</v>
      </c>
      <c r="B2211" t="s">
        <v>6236</v>
      </c>
      <c r="C2211" t="s">
        <v>3827</v>
      </c>
      <c r="D2211" s="1">
        <v>43356</v>
      </c>
      <c r="E2211" s="1">
        <v>44139</v>
      </c>
      <c r="F2211" t="s">
        <v>59</v>
      </c>
      <c r="G2211" t="s">
        <v>8042</v>
      </c>
      <c r="H2211" t="s">
        <v>8043</v>
      </c>
      <c r="I2211" t="s">
        <v>168</v>
      </c>
      <c r="J2211" t="s">
        <v>32</v>
      </c>
      <c r="K2211" t="str">
        <f>IF(employee_data3[[#This Row],[EmployeeStatus]]="Active", "Active", "Attrition")</f>
        <v>Active</v>
      </c>
      <c r="L2211" t="s">
        <v>63</v>
      </c>
      <c r="M2211" t="s">
        <v>64</v>
      </c>
      <c r="N2211" t="s">
        <v>35</v>
      </c>
      <c r="O2211" t="s">
        <v>126</v>
      </c>
      <c r="P2211" t="s">
        <v>8044</v>
      </c>
      <c r="Q2211" t="s">
        <v>65</v>
      </c>
      <c r="R2211" t="s">
        <v>101</v>
      </c>
      <c r="S2211" s="1">
        <v>25892</v>
      </c>
      <c r="T2211">
        <f>DATEDIF(employee_data3[[#This Row],[DOB]],DATE(2023, 1, 1), "Y")</f>
        <v>52</v>
      </c>
      <c r="U2211" t="str">
        <f>IF(employee_data3[[#This Row],[Age]]&lt;=25, "Remaja", IF(employee_data3[[#This Row],[Age]]&lt;=55, "Dewasa", "Lansia"))</f>
        <v>Dewasa</v>
      </c>
      <c r="V2211" t="s">
        <v>40</v>
      </c>
      <c r="W2211" t="s">
        <v>103</v>
      </c>
      <c r="X2211" t="s">
        <v>55</v>
      </c>
      <c r="Y2211">
        <v>12113</v>
      </c>
      <c r="Z2211" t="s">
        <v>128</v>
      </c>
      <c r="AA2211" t="s">
        <v>84</v>
      </c>
      <c r="AB2211" t="s">
        <v>45</v>
      </c>
      <c r="AC2211">
        <v>5</v>
      </c>
      <c r="AD2211" s="11">
        <f>(employee_data3[[#This Row],[Current Employee Rating]]-AVERAGE(employee_data3[Current Employee Rating]))/STDEV(employee_data3[Current Employee Rating])</f>
        <v>2.0008323227152198</v>
      </c>
      <c r="AE2211" s="11" t="str">
        <f>IF(employee_data3[[#This Row],[Z Score]]&gt;3,"Yes","No")</f>
        <v>No</v>
      </c>
    </row>
    <row r="2212" spans="1:31" x14ac:dyDescent="0.3">
      <c r="A2212">
        <v>2637</v>
      </c>
      <c r="B2212" t="s">
        <v>8045</v>
      </c>
      <c r="C2212" t="s">
        <v>2303</v>
      </c>
      <c r="D2212" s="1">
        <v>44881</v>
      </c>
      <c r="E2212" s="1"/>
      <c r="F2212" t="s">
        <v>59</v>
      </c>
      <c r="G2212" t="s">
        <v>8046</v>
      </c>
      <c r="H2212" t="s">
        <v>8047</v>
      </c>
      <c r="I2212" t="s">
        <v>98</v>
      </c>
      <c r="J2212" t="s">
        <v>32</v>
      </c>
      <c r="K2212" t="str">
        <f>IF(employee_data3[[#This Row],[EmployeeStatus]]="Active", "Active", "Attrition")</f>
        <v>Active</v>
      </c>
      <c r="L2212" t="s">
        <v>33</v>
      </c>
      <c r="M2212" t="s">
        <v>51</v>
      </c>
      <c r="N2212" t="s">
        <v>35</v>
      </c>
      <c r="O2212" t="s">
        <v>36</v>
      </c>
      <c r="P2212" t="s">
        <v>37</v>
      </c>
      <c r="Q2212" t="s">
        <v>65</v>
      </c>
      <c r="R2212" t="s">
        <v>177</v>
      </c>
      <c r="S2212" s="1">
        <v>24749</v>
      </c>
      <c r="T2212">
        <f>DATEDIF(employee_data3[[#This Row],[DOB]],DATE(2023, 1, 1), "Y")</f>
        <v>55</v>
      </c>
      <c r="U2212" t="str">
        <f>IF(employee_data3[[#This Row],[Age]]&lt;=25, "Remaja", IF(employee_data3[[#This Row],[Age]]&lt;=55, "Dewasa", "Lansia"))</f>
        <v>Dewasa</v>
      </c>
      <c r="V2212" t="s">
        <v>40</v>
      </c>
      <c r="W2212" t="s">
        <v>6</v>
      </c>
      <c r="X2212" t="s">
        <v>55</v>
      </c>
      <c r="Y2212">
        <v>39143</v>
      </c>
      <c r="Z2212" t="s">
        <v>128</v>
      </c>
      <c r="AA2212" t="s">
        <v>104</v>
      </c>
      <c r="AB2212" t="s">
        <v>45</v>
      </c>
      <c r="AC2212">
        <v>5</v>
      </c>
      <c r="AD2212" s="11">
        <f>(employee_data3[[#This Row],[Current Employee Rating]]-AVERAGE(employee_data3[Current Employee Rating]))/STDEV(employee_data3[Current Employee Rating])</f>
        <v>2.0008323227152198</v>
      </c>
      <c r="AE2212" s="11" t="str">
        <f>IF(employee_data3[[#This Row],[Z Score]]&gt;3,"Yes","No")</f>
        <v>No</v>
      </c>
    </row>
    <row r="2213" spans="1:31" x14ac:dyDescent="0.3">
      <c r="A2213">
        <v>2638</v>
      </c>
      <c r="B2213" t="s">
        <v>8048</v>
      </c>
      <c r="C2213" t="s">
        <v>5547</v>
      </c>
      <c r="D2213" s="1">
        <v>44520</v>
      </c>
      <c r="E2213" s="1">
        <v>45002</v>
      </c>
      <c r="F2213" t="s">
        <v>59</v>
      </c>
      <c r="G2213" t="s">
        <v>8049</v>
      </c>
      <c r="H2213" t="s">
        <v>8050</v>
      </c>
      <c r="I2213" t="s">
        <v>118</v>
      </c>
      <c r="J2213" t="s">
        <v>32</v>
      </c>
      <c r="K2213" t="str">
        <f>IF(employee_data3[[#This Row],[EmployeeStatus]]="Active", "Active", "Attrition")</f>
        <v>Active</v>
      </c>
      <c r="L2213" t="s">
        <v>33</v>
      </c>
      <c r="M2213" t="s">
        <v>64</v>
      </c>
      <c r="N2213" t="s">
        <v>63</v>
      </c>
      <c r="O2213" t="s">
        <v>175</v>
      </c>
      <c r="P2213" t="s">
        <v>8051</v>
      </c>
      <c r="Q2213" t="s">
        <v>65</v>
      </c>
      <c r="R2213" t="s">
        <v>332</v>
      </c>
      <c r="S2213" s="1">
        <v>20830</v>
      </c>
      <c r="T2213">
        <f>DATEDIF(employee_data3[[#This Row],[DOB]],DATE(2023, 1, 1), "Y")</f>
        <v>65</v>
      </c>
      <c r="U2213" t="str">
        <f>IF(employee_data3[[#This Row],[Age]]&lt;=25, "Remaja", IF(employee_data3[[#This Row],[Age]]&lt;=55, "Dewasa", "Lansia"))</f>
        <v>Lansia</v>
      </c>
      <c r="V2213" t="s">
        <v>7868</v>
      </c>
      <c r="W2213" t="s">
        <v>6</v>
      </c>
      <c r="X2213" t="s">
        <v>55</v>
      </c>
      <c r="Y2213">
        <v>16470</v>
      </c>
      <c r="Z2213" t="s">
        <v>128</v>
      </c>
      <c r="AA2213" t="s">
        <v>104</v>
      </c>
      <c r="AB2213" t="s">
        <v>45</v>
      </c>
      <c r="AC2213">
        <v>2</v>
      </c>
      <c r="AD2213" s="11">
        <f>(employee_data3[[#This Row],[Current Employee Rating]]-AVERAGE(employee_data3[Current Employee Rating]))/STDEV(employee_data3[Current Employee Rating])</f>
        <v>-0.95460685411671475</v>
      </c>
      <c r="AE2213" s="11" t="str">
        <f>IF(employee_data3[[#This Row],[Z Score]]&gt;3,"Yes","No")</f>
        <v>No</v>
      </c>
    </row>
    <row r="2214" spans="1:31" x14ac:dyDescent="0.3">
      <c r="A2214">
        <v>2639</v>
      </c>
      <c r="B2214" t="s">
        <v>6444</v>
      </c>
      <c r="C2214" t="s">
        <v>856</v>
      </c>
      <c r="D2214" s="1">
        <v>44103</v>
      </c>
      <c r="E2214" s="1"/>
      <c r="F2214" t="s">
        <v>59</v>
      </c>
      <c r="G2214" t="s">
        <v>8052</v>
      </c>
      <c r="H2214" t="s">
        <v>8053</v>
      </c>
      <c r="I2214" t="s">
        <v>62</v>
      </c>
      <c r="J2214" t="s">
        <v>32</v>
      </c>
      <c r="K2214" t="str">
        <f>IF(employee_data3[[#This Row],[EmployeeStatus]]="Active", "Active", "Attrition")</f>
        <v>Active</v>
      </c>
      <c r="L2214" t="s">
        <v>52</v>
      </c>
      <c r="M2214" t="s">
        <v>34</v>
      </c>
      <c r="N2214" t="s">
        <v>35</v>
      </c>
      <c r="O2214" t="s">
        <v>36</v>
      </c>
      <c r="P2214" t="s">
        <v>37</v>
      </c>
      <c r="Q2214" t="s">
        <v>65</v>
      </c>
      <c r="R2214" t="s">
        <v>177</v>
      </c>
      <c r="S2214" s="1">
        <v>27659</v>
      </c>
      <c r="T2214">
        <f>DATEDIF(employee_data3[[#This Row],[DOB]],DATE(2023, 1, 1), "Y")</f>
        <v>47</v>
      </c>
      <c r="U2214" t="str">
        <f>IF(employee_data3[[#This Row],[Age]]&lt;=25, "Remaja", IF(employee_data3[[#This Row],[Age]]&lt;=55, "Dewasa", "Lansia"))</f>
        <v>Dewasa</v>
      </c>
      <c r="V2214" t="s">
        <v>7868</v>
      </c>
      <c r="W2214" t="s">
        <v>243</v>
      </c>
      <c r="X2214" t="s">
        <v>55</v>
      </c>
      <c r="Y2214">
        <v>56991</v>
      </c>
      <c r="Z2214" t="s">
        <v>128</v>
      </c>
      <c r="AA2214" t="s">
        <v>84</v>
      </c>
      <c r="AB2214" t="s">
        <v>45</v>
      </c>
      <c r="AC2214">
        <v>2</v>
      </c>
      <c r="AD2214" s="11">
        <f>(employee_data3[[#This Row],[Current Employee Rating]]-AVERAGE(employee_data3[Current Employee Rating]))/STDEV(employee_data3[Current Employee Rating])</f>
        <v>-0.95460685411671475</v>
      </c>
      <c r="AE2214" s="11" t="str">
        <f>IF(employee_data3[[#This Row],[Z Score]]&gt;3,"Yes","No")</f>
        <v>No</v>
      </c>
    </row>
    <row r="2215" spans="1:31" x14ac:dyDescent="0.3">
      <c r="A2215">
        <v>2640</v>
      </c>
      <c r="B2215" t="s">
        <v>7117</v>
      </c>
      <c r="C2215" t="s">
        <v>1091</v>
      </c>
      <c r="D2215" s="1">
        <v>44436</v>
      </c>
      <c r="E2215" s="1">
        <v>44810</v>
      </c>
      <c r="F2215" t="s">
        <v>59</v>
      </c>
      <c r="G2215" t="s">
        <v>8054</v>
      </c>
      <c r="H2215" t="s">
        <v>8055</v>
      </c>
      <c r="I2215" t="s">
        <v>89</v>
      </c>
      <c r="J2215" t="s">
        <v>32</v>
      </c>
      <c r="K2215" t="str">
        <f>IF(employee_data3[[#This Row],[EmployeeStatus]]="Active", "Active", "Attrition")</f>
        <v>Active</v>
      </c>
      <c r="L2215" t="s">
        <v>33</v>
      </c>
      <c r="M2215" t="s">
        <v>64</v>
      </c>
      <c r="N2215" t="s">
        <v>63</v>
      </c>
      <c r="O2215" t="s">
        <v>175</v>
      </c>
      <c r="P2215" t="s">
        <v>8056</v>
      </c>
      <c r="Q2215" t="s">
        <v>65</v>
      </c>
      <c r="R2215" t="s">
        <v>305</v>
      </c>
      <c r="S2215" s="1">
        <v>22956</v>
      </c>
      <c r="T2215">
        <f>DATEDIF(employee_data3[[#This Row],[DOB]],DATE(2023, 1, 1), "Y")</f>
        <v>60</v>
      </c>
      <c r="U2215" t="str">
        <f>IF(employee_data3[[#This Row],[Age]]&lt;=25, "Remaja", IF(employee_data3[[#This Row],[Age]]&lt;=55, "Dewasa", "Lansia"))</f>
        <v>Lansia</v>
      </c>
      <c r="V2215" t="s">
        <v>7868</v>
      </c>
      <c r="W2215" t="s">
        <v>226</v>
      </c>
      <c r="X2215" t="s">
        <v>55</v>
      </c>
      <c r="Y2215">
        <v>9642</v>
      </c>
      <c r="Z2215" t="s">
        <v>93</v>
      </c>
      <c r="AA2215" t="s">
        <v>75</v>
      </c>
      <c r="AB2215" t="s">
        <v>45</v>
      </c>
      <c r="AC2215">
        <v>4</v>
      </c>
      <c r="AD2215" s="11">
        <f>(employee_data3[[#This Row],[Current Employee Rating]]-AVERAGE(employee_data3[Current Employee Rating]))/STDEV(employee_data3[Current Employee Rating])</f>
        <v>1.0156859304379084</v>
      </c>
      <c r="AE2215" s="11" t="str">
        <f>IF(employee_data3[[#This Row],[Z Score]]&gt;3,"Yes","No")</f>
        <v>No</v>
      </c>
    </row>
    <row r="2216" spans="1:31" x14ac:dyDescent="0.3">
      <c r="A2216">
        <v>2641</v>
      </c>
      <c r="B2216" t="s">
        <v>6236</v>
      </c>
      <c r="C2216" t="s">
        <v>2843</v>
      </c>
      <c r="D2216" s="1">
        <v>44314</v>
      </c>
      <c r="E2216" s="1">
        <v>44642</v>
      </c>
      <c r="F2216" t="s">
        <v>59</v>
      </c>
      <c r="G2216" t="s">
        <v>8057</v>
      </c>
      <c r="H2216" t="s">
        <v>8058</v>
      </c>
      <c r="I2216" t="s">
        <v>31</v>
      </c>
      <c r="J2216" t="s">
        <v>32</v>
      </c>
      <c r="K2216" t="str">
        <f>IF(employee_data3[[#This Row],[EmployeeStatus]]="Active", "Active", "Attrition")</f>
        <v>Active</v>
      </c>
      <c r="L2216" t="s">
        <v>63</v>
      </c>
      <c r="M2216" t="s">
        <v>51</v>
      </c>
      <c r="N2216" t="s">
        <v>63</v>
      </c>
      <c r="O2216" t="s">
        <v>175</v>
      </c>
      <c r="P2216" t="s">
        <v>8059</v>
      </c>
      <c r="Q2216" t="s">
        <v>65</v>
      </c>
      <c r="R2216" t="s">
        <v>53</v>
      </c>
      <c r="S2216" s="1">
        <v>27595</v>
      </c>
      <c r="T2216">
        <f>DATEDIF(employee_data3[[#This Row],[DOB]],DATE(2023, 1, 1), "Y")</f>
        <v>47</v>
      </c>
      <c r="U2216" t="str">
        <f>IF(employee_data3[[#This Row],[Age]]&lt;=25, "Remaja", IF(employee_data3[[#This Row],[Age]]&lt;=55, "Dewasa", "Lansia"))</f>
        <v>Dewasa</v>
      </c>
      <c r="V2216" t="s">
        <v>7868</v>
      </c>
      <c r="W2216" t="s">
        <v>352</v>
      </c>
      <c r="X2216" t="s">
        <v>55</v>
      </c>
      <c r="Y2216">
        <v>23897</v>
      </c>
      <c r="Z2216" t="s">
        <v>128</v>
      </c>
      <c r="AA2216" t="s">
        <v>84</v>
      </c>
      <c r="AB2216" t="s">
        <v>45</v>
      </c>
      <c r="AC2216">
        <v>2</v>
      </c>
      <c r="AD2216" s="11">
        <f>(employee_data3[[#This Row],[Current Employee Rating]]-AVERAGE(employee_data3[Current Employee Rating]))/STDEV(employee_data3[Current Employee Rating])</f>
        <v>-0.95460685411671475</v>
      </c>
      <c r="AE2216" s="11" t="str">
        <f>IF(employee_data3[[#This Row],[Z Score]]&gt;3,"Yes","No")</f>
        <v>No</v>
      </c>
    </row>
    <row r="2217" spans="1:31" x14ac:dyDescent="0.3">
      <c r="A2217">
        <v>2642</v>
      </c>
      <c r="B2217" t="s">
        <v>2748</v>
      </c>
      <c r="C2217" t="s">
        <v>4905</v>
      </c>
      <c r="D2217" s="1">
        <v>44727</v>
      </c>
      <c r="E2217" s="1">
        <v>45051</v>
      </c>
      <c r="F2217" t="s">
        <v>59</v>
      </c>
      <c r="G2217" t="s">
        <v>8060</v>
      </c>
      <c r="H2217" t="s">
        <v>8061</v>
      </c>
      <c r="I2217" t="s">
        <v>133</v>
      </c>
      <c r="J2217" t="s">
        <v>32</v>
      </c>
      <c r="K2217" t="str">
        <f>IF(employee_data3[[#This Row],[EmployeeStatus]]="Active", "Active", "Attrition")</f>
        <v>Active</v>
      </c>
      <c r="L2217" t="s">
        <v>63</v>
      </c>
      <c r="M2217" t="s">
        <v>34</v>
      </c>
      <c r="N2217" t="s">
        <v>63</v>
      </c>
      <c r="O2217" t="s">
        <v>175</v>
      </c>
      <c r="P2217" t="s">
        <v>8062</v>
      </c>
      <c r="Q2217" t="s">
        <v>65</v>
      </c>
      <c r="R2217" t="s">
        <v>90</v>
      </c>
      <c r="S2217" s="1">
        <v>18792</v>
      </c>
      <c r="T2217">
        <f>DATEDIF(employee_data3[[#This Row],[DOB]],DATE(2023, 1, 1), "Y")</f>
        <v>71</v>
      </c>
      <c r="U2217" t="str">
        <f>IF(employee_data3[[#This Row],[Age]]&lt;=25, "Remaja", IF(employee_data3[[#This Row],[Age]]&lt;=55, "Dewasa", "Lansia"))</f>
        <v>Lansia</v>
      </c>
      <c r="V2217" t="s">
        <v>7877</v>
      </c>
      <c r="W2217" t="s">
        <v>83</v>
      </c>
      <c r="X2217" t="s">
        <v>55</v>
      </c>
      <c r="Y2217">
        <v>65470</v>
      </c>
      <c r="Z2217" t="s">
        <v>128</v>
      </c>
      <c r="AA2217" t="s">
        <v>104</v>
      </c>
      <c r="AB2217" t="s">
        <v>45</v>
      </c>
      <c r="AC2217">
        <v>4</v>
      </c>
      <c r="AD2217" s="11">
        <f>(employee_data3[[#This Row],[Current Employee Rating]]-AVERAGE(employee_data3[Current Employee Rating]))/STDEV(employee_data3[Current Employee Rating])</f>
        <v>1.0156859304379084</v>
      </c>
      <c r="AE2217" s="11" t="str">
        <f>IF(employee_data3[[#This Row],[Z Score]]&gt;3,"Yes","No")</f>
        <v>No</v>
      </c>
    </row>
    <row r="2218" spans="1:31" x14ac:dyDescent="0.3">
      <c r="A2218">
        <v>2643</v>
      </c>
      <c r="B2218" t="s">
        <v>5140</v>
      </c>
      <c r="C2218" t="s">
        <v>3756</v>
      </c>
      <c r="D2218" s="1">
        <v>44666</v>
      </c>
      <c r="E2218" s="1">
        <v>44844</v>
      </c>
      <c r="F2218" t="s">
        <v>59</v>
      </c>
      <c r="G2218" t="s">
        <v>8063</v>
      </c>
      <c r="H2218" t="s">
        <v>8064</v>
      </c>
      <c r="I2218" t="s">
        <v>50</v>
      </c>
      <c r="J2218" t="s">
        <v>32</v>
      </c>
      <c r="K2218" t="str">
        <f>IF(employee_data3[[#This Row],[EmployeeStatus]]="Active", "Active", "Attrition")</f>
        <v>Active</v>
      </c>
      <c r="L2218" t="s">
        <v>63</v>
      </c>
      <c r="M2218" t="s">
        <v>51</v>
      </c>
      <c r="N2218" t="s">
        <v>35</v>
      </c>
      <c r="O2218" t="s">
        <v>175</v>
      </c>
      <c r="P2218" t="s">
        <v>8065</v>
      </c>
      <c r="Q2218" t="s">
        <v>65</v>
      </c>
      <c r="R2218" t="s">
        <v>305</v>
      </c>
      <c r="S2218" s="1">
        <v>24465</v>
      </c>
      <c r="T2218">
        <f>DATEDIF(employee_data3[[#This Row],[DOB]],DATE(2023, 1, 1), "Y")</f>
        <v>56</v>
      </c>
      <c r="U2218" t="str">
        <f>IF(employee_data3[[#This Row],[Age]]&lt;=25, "Remaja", IF(employee_data3[[#This Row],[Age]]&lt;=55, "Dewasa", "Lansia"))</f>
        <v>Lansia</v>
      </c>
      <c r="V2218" t="s">
        <v>7893</v>
      </c>
      <c r="W2218" t="s">
        <v>2080</v>
      </c>
      <c r="X2218" t="s">
        <v>55</v>
      </c>
      <c r="Y2218">
        <v>60277</v>
      </c>
      <c r="Z2218" t="s">
        <v>93</v>
      </c>
      <c r="AA2218" t="s">
        <v>104</v>
      </c>
      <c r="AB2218" t="s">
        <v>45</v>
      </c>
      <c r="AC2218">
        <v>5</v>
      </c>
      <c r="AD2218" s="11">
        <f>(employee_data3[[#This Row],[Current Employee Rating]]-AVERAGE(employee_data3[Current Employee Rating]))/STDEV(employee_data3[Current Employee Rating])</f>
        <v>2.0008323227152198</v>
      </c>
      <c r="AE2218" s="11" t="str">
        <f>IF(employee_data3[[#This Row],[Z Score]]&gt;3,"Yes","No")</f>
        <v>No</v>
      </c>
    </row>
    <row r="2219" spans="1:31" x14ac:dyDescent="0.3">
      <c r="A2219">
        <v>2644</v>
      </c>
      <c r="B2219" t="s">
        <v>238</v>
      </c>
      <c r="C2219" t="s">
        <v>618</v>
      </c>
      <c r="D2219" s="1">
        <v>44031</v>
      </c>
      <c r="E2219" s="1">
        <v>44296</v>
      </c>
      <c r="F2219" t="s">
        <v>59</v>
      </c>
      <c r="G2219" t="s">
        <v>8066</v>
      </c>
      <c r="H2219" t="s">
        <v>8067</v>
      </c>
      <c r="I2219" t="s">
        <v>139</v>
      </c>
      <c r="J2219" t="s">
        <v>32</v>
      </c>
      <c r="K2219" t="str">
        <f>IF(employee_data3[[#This Row],[EmployeeStatus]]="Active", "Active", "Attrition")</f>
        <v>Active</v>
      </c>
      <c r="L2219" t="s">
        <v>63</v>
      </c>
      <c r="M2219" t="s">
        <v>34</v>
      </c>
      <c r="N2219" t="s">
        <v>52</v>
      </c>
      <c r="O2219" t="s">
        <v>99</v>
      </c>
      <c r="P2219" t="s">
        <v>8068</v>
      </c>
      <c r="Q2219" t="s">
        <v>65</v>
      </c>
      <c r="R2219" t="s">
        <v>53</v>
      </c>
      <c r="S2219" s="1">
        <v>36183</v>
      </c>
      <c r="T2219">
        <f>DATEDIF(employee_data3[[#This Row],[DOB]],DATE(2023, 1, 1), "Y")</f>
        <v>23</v>
      </c>
      <c r="U2219" t="str">
        <f>IF(employee_data3[[#This Row],[Age]]&lt;=25, "Remaja", IF(employee_data3[[#This Row],[Age]]&lt;=55, "Dewasa", "Lansia"))</f>
        <v>Remaja</v>
      </c>
      <c r="V2219" t="s">
        <v>7893</v>
      </c>
      <c r="W2219" t="s">
        <v>163</v>
      </c>
      <c r="X2219" t="s">
        <v>55</v>
      </c>
      <c r="Y2219">
        <v>25859</v>
      </c>
      <c r="Z2219" t="s">
        <v>74</v>
      </c>
      <c r="AA2219" t="s">
        <v>75</v>
      </c>
      <c r="AB2219" t="s">
        <v>45</v>
      </c>
      <c r="AC2219">
        <v>5</v>
      </c>
      <c r="AD2219" s="11">
        <f>(employee_data3[[#This Row],[Current Employee Rating]]-AVERAGE(employee_data3[Current Employee Rating]))/STDEV(employee_data3[Current Employee Rating])</f>
        <v>2.0008323227152198</v>
      </c>
      <c r="AE2219" s="11" t="str">
        <f>IF(employee_data3[[#This Row],[Z Score]]&gt;3,"Yes","No")</f>
        <v>No</v>
      </c>
    </row>
    <row r="2220" spans="1:31" x14ac:dyDescent="0.3">
      <c r="A2220">
        <v>2645</v>
      </c>
      <c r="B2220" t="s">
        <v>5585</v>
      </c>
      <c r="C2220" t="s">
        <v>642</v>
      </c>
      <c r="D2220" s="1">
        <v>44014</v>
      </c>
      <c r="E2220" s="1"/>
      <c r="F2220" t="s">
        <v>59</v>
      </c>
      <c r="G2220" t="s">
        <v>2848</v>
      </c>
      <c r="H2220" t="s">
        <v>8069</v>
      </c>
      <c r="I2220" t="s">
        <v>80</v>
      </c>
      <c r="J2220" t="s">
        <v>32</v>
      </c>
      <c r="K2220" t="str">
        <f>IF(employee_data3[[#This Row],[EmployeeStatus]]="Active", "Active", "Attrition")</f>
        <v>Active</v>
      </c>
      <c r="L2220" t="s">
        <v>33</v>
      </c>
      <c r="M2220" t="s">
        <v>34</v>
      </c>
      <c r="N2220" t="s">
        <v>35</v>
      </c>
      <c r="O2220" t="s">
        <v>36</v>
      </c>
      <c r="P2220" t="s">
        <v>37</v>
      </c>
      <c r="Q2220" t="s">
        <v>65</v>
      </c>
      <c r="R2220" t="s">
        <v>305</v>
      </c>
      <c r="S2220" s="1">
        <v>17345</v>
      </c>
      <c r="T2220">
        <f>DATEDIF(employee_data3[[#This Row],[DOB]],DATE(2023, 1, 1), "Y")</f>
        <v>75</v>
      </c>
      <c r="U2220" t="str">
        <f>IF(employee_data3[[#This Row],[Age]]&lt;=25, "Remaja", IF(employee_data3[[#This Row],[Age]]&lt;=55, "Dewasa", "Lansia"))</f>
        <v>Lansia</v>
      </c>
      <c r="V2220" t="s">
        <v>7893</v>
      </c>
      <c r="W2220" t="s">
        <v>243</v>
      </c>
      <c r="X2220" t="s">
        <v>55</v>
      </c>
      <c r="Y2220">
        <v>22815</v>
      </c>
      <c r="Z2220" t="s">
        <v>128</v>
      </c>
      <c r="AA2220" t="s">
        <v>84</v>
      </c>
      <c r="AB2220" t="s">
        <v>45</v>
      </c>
      <c r="AC2220">
        <v>4</v>
      </c>
      <c r="AD2220" s="11">
        <f>(employee_data3[[#This Row],[Current Employee Rating]]-AVERAGE(employee_data3[Current Employee Rating]))/STDEV(employee_data3[Current Employee Rating])</f>
        <v>1.0156859304379084</v>
      </c>
      <c r="AE2220" s="11" t="str">
        <f>IF(employee_data3[[#This Row],[Z Score]]&gt;3,"Yes","No")</f>
        <v>No</v>
      </c>
    </row>
    <row r="2221" spans="1:31" x14ac:dyDescent="0.3">
      <c r="A2221">
        <v>2646</v>
      </c>
      <c r="B2221" t="s">
        <v>257</v>
      </c>
      <c r="C2221" t="s">
        <v>7920</v>
      </c>
      <c r="D2221" s="1">
        <v>43681</v>
      </c>
      <c r="E2221" s="1"/>
      <c r="F2221" t="s">
        <v>59</v>
      </c>
      <c r="G2221" t="s">
        <v>8070</v>
      </c>
      <c r="H2221" t="s">
        <v>8071</v>
      </c>
      <c r="I2221" t="s">
        <v>168</v>
      </c>
      <c r="J2221" t="s">
        <v>32</v>
      </c>
      <c r="K2221" t="str">
        <f>IF(employee_data3[[#This Row],[EmployeeStatus]]="Active", "Active", "Attrition")</f>
        <v>Active</v>
      </c>
      <c r="L2221" t="s">
        <v>33</v>
      </c>
      <c r="M2221" t="s">
        <v>51</v>
      </c>
      <c r="N2221" t="s">
        <v>52</v>
      </c>
      <c r="O2221" t="s">
        <v>36</v>
      </c>
      <c r="P2221" t="s">
        <v>37</v>
      </c>
      <c r="Q2221" t="s">
        <v>65</v>
      </c>
      <c r="R2221" t="s">
        <v>177</v>
      </c>
      <c r="S2221" s="1">
        <v>37059</v>
      </c>
      <c r="T2221">
        <f>DATEDIF(employee_data3[[#This Row],[DOB]],DATE(2023, 1, 1), "Y")</f>
        <v>21</v>
      </c>
      <c r="U2221" t="str">
        <f>IF(employee_data3[[#This Row],[Age]]&lt;=25, "Remaja", IF(employee_data3[[#This Row],[Age]]&lt;=55, "Dewasa", "Lansia"))</f>
        <v>Remaja</v>
      </c>
      <c r="V2221" t="s">
        <v>7851</v>
      </c>
      <c r="W2221" t="s">
        <v>243</v>
      </c>
      <c r="X2221" t="s">
        <v>55</v>
      </c>
      <c r="Y2221">
        <v>87653</v>
      </c>
      <c r="Z2221" t="s">
        <v>93</v>
      </c>
      <c r="AA2221" t="s">
        <v>44</v>
      </c>
      <c r="AB2221" t="s">
        <v>45</v>
      </c>
      <c r="AC2221">
        <v>1</v>
      </c>
      <c r="AD2221" s="11">
        <f>(employee_data3[[#This Row],[Current Employee Rating]]-AVERAGE(employee_data3[Current Employee Rating]))/STDEV(employee_data3[Current Employee Rating])</f>
        <v>-1.9397532463940264</v>
      </c>
      <c r="AE2221" s="11" t="str">
        <f>IF(employee_data3[[#This Row],[Z Score]]&gt;3,"Yes","No")</f>
        <v>No</v>
      </c>
    </row>
    <row r="2222" spans="1:31" x14ac:dyDescent="0.3">
      <c r="A2222">
        <v>2647</v>
      </c>
      <c r="B2222" t="s">
        <v>8072</v>
      </c>
      <c r="C2222" t="s">
        <v>2500</v>
      </c>
      <c r="D2222" s="1">
        <v>43474</v>
      </c>
      <c r="E2222" s="1"/>
      <c r="F2222" t="s">
        <v>59</v>
      </c>
      <c r="G2222" t="s">
        <v>8073</v>
      </c>
      <c r="H2222" t="s">
        <v>8074</v>
      </c>
      <c r="I2222" t="s">
        <v>98</v>
      </c>
      <c r="J2222" t="s">
        <v>32</v>
      </c>
      <c r="K2222" t="str">
        <f>IF(employee_data3[[#This Row],[EmployeeStatus]]="Active", "Active", "Attrition")</f>
        <v>Active</v>
      </c>
      <c r="L2222" t="s">
        <v>33</v>
      </c>
      <c r="M2222" t="s">
        <v>51</v>
      </c>
      <c r="N2222" t="s">
        <v>35</v>
      </c>
      <c r="O2222" t="s">
        <v>36</v>
      </c>
      <c r="P2222" t="s">
        <v>37</v>
      </c>
      <c r="Q2222" t="s">
        <v>65</v>
      </c>
      <c r="R2222" t="s">
        <v>177</v>
      </c>
      <c r="S2222" s="1">
        <v>18570</v>
      </c>
      <c r="T2222">
        <f>DATEDIF(employee_data3[[#This Row],[DOB]],DATE(2023, 1, 1), "Y")</f>
        <v>72</v>
      </c>
      <c r="U2222" t="str">
        <f>IF(employee_data3[[#This Row],[Age]]&lt;=25, "Remaja", IF(employee_data3[[#This Row],[Age]]&lt;=55, "Dewasa", "Lansia"))</f>
        <v>Lansia</v>
      </c>
      <c r="V2222" t="s">
        <v>7851</v>
      </c>
      <c r="W2222" t="s">
        <v>178</v>
      </c>
      <c r="X2222" t="s">
        <v>55</v>
      </c>
      <c r="Y2222">
        <v>33659</v>
      </c>
      <c r="Z2222" t="s">
        <v>56</v>
      </c>
      <c r="AA2222" t="s">
        <v>75</v>
      </c>
      <c r="AB2222" t="s">
        <v>45</v>
      </c>
      <c r="AC2222">
        <v>5</v>
      </c>
      <c r="AD2222" s="11">
        <f>(employee_data3[[#This Row],[Current Employee Rating]]-AVERAGE(employee_data3[Current Employee Rating]))/STDEV(employee_data3[Current Employee Rating])</f>
        <v>2.0008323227152198</v>
      </c>
      <c r="AE2222" s="11" t="str">
        <f>IF(employee_data3[[#This Row],[Z Score]]&gt;3,"Yes","No")</f>
        <v>No</v>
      </c>
    </row>
    <row r="2223" spans="1:31" x14ac:dyDescent="0.3">
      <c r="A2223">
        <v>2648</v>
      </c>
      <c r="B2223" t="s">
        <v>1941</v>
      </c>
      <c r="C2223" t="s">
        <v>2415</v>
      </c>
      <c r="D2223" s="1">
        <v>44835</v>
      </c>
      <c r="E2223" s="1"/>
      <c r="F2223" t="s">
        <v>59</v>
      </c>
      <c r="G2223" t="s">
        <v>8075</v>
      </c>
      <c r="H2223" t="s">
        <v>8076</v>
      </c>
      <c r="I2223" t="s">
        <v>118</v>
      </c>
      <c r="J2223" t="s">
        <v>32</v>
      </c>
      <c r="K2223" t="str">
        <f>IF(employee_data3[[#This Row],[EmployeeStatus]]="Active", "Active", "Attrition")</f>
        <v>Active</v>
      </c>
      <c r="L2223" t="s">
        <v>52</v>
      </c>
      <c r="M2223" t="s">
        <v>51</v>
      </c>
      <c r="N2223" t="s">
        <v>52</v>
      </c>
      <c r="O2223" t="s">
        <v>36</v>
      </c>
      <c r="P2223" t="s">
        <v>37</v>
      </c>
      <c r="Q2223" t="s">
        <v>65</v>
      </c>
      <c r="R2223" t="s">
        <v>231</v>
      </c>
      <c r="S2223" s="1">
        <v>34520</v>
      </c>
      <c r="T2223">
        <f>DATEDIF(employee_data3[[#This Row],[DOB]],DATE(2023, 1, 1), "Y")</f>
        <v>28</v>
      </c>
      <c r="U2223" t="str">
        <f>IF(employee_data3[[#This Row],[Age]]&lt;=25, "Remaja", IF(employee_data3[[#This Row],[Age]]&lt;=55, "Dewasa", "Lansia"))</f>
        <v>Dewasa</v>
      </c>
      <c r="V2223" t="s">
        <v>7851</v>
      </c>
      <c r="W2223" t="s">
        <v>113</v>
      </c>
      <c r="X2223" t="s">
        <v>55</v>
      </c>
      <c r="Y2223">
        <v>92454</v>
      </c>
      <c r="Z2223" t="s">
        <v>74</v>
      </c>
      <c r="AA2223" t="s">
        <v>84</v>
      </c>
      <c r="AB2223" t="s">
        <v>45</v>
      </c>
      <c r="AC2223">
        <v>2</v>
      </c>
      <c r="AD2223" s="11">
        <f>(employee_data3[[#This Row],[Current Employee Rating]]-AVERAGE(employee_data3[Current Employee Rating]))/STDEV(employee_data3[Current Employee Rating])</f>
        <v>-0.95460685411671475</v>
      </c>
      <c r="AE2223" s="11" t="str">
        <f>IF(employee_data3[[#This Row],[Z Score]]&gt;3,"Yes","No")</f>
        <v>No</v>
      </c>
    </row>
    <row r="2224" spans="1:31" x14ac:dyDescent="0.3">
      <c r="A2224">
        <v>2649</v>
      </c>
      <c r="B2224" t="s">
        <v>1462</v>
      </c>
      <c r="C2224" t="s">
        <v>6057</v>
      </c>
      <c r="D2224" s="1">
        <v>44102</v>
      </c>
      <c r="E2224" s="1">
        <v>45079</v>
      </c>
      <c r="F2224" t="s">
        <v>59</v>
      </c>
      <c r="G2224" t="s">
        <v>8077</v>
      </c>
      <c r="H2224" t="s">
        <v>8078</v>
      </c>
      <c r="I2224" t="s">
        <v>62</v>
      </c>
      <c r="J2224" t="s">
        <v>32</v>
      </c>
      <c r="K2224" t="str">
        <f>IF(employee_data3[[#This Row],[EmployeeStatus]]="Active", "Active", "Attrition")</f>
        <v>Active</v>
      </c>
      <c r="L2224" t="s">
        <v>52</v>
      </c>
      <c r="M2224" t="s">
        <v>51</v>
      </c>
      <c r="N2224" t="s">
        <v>63</v>
      </c>
      <c r="O2224" t="s">
        <v>140</v>
      </c>
      <c r="P2224" t="s">
        <v>8079</v>
      </c>
      <c r="Q2224" t="s">
        <v>65</v>
      </c>
      <c r="R2224" t="s">
        <v>177</v>
      </c>
      <c r="S2224" s="1">
        <v>26744</v>
      </c>
      <c r="T2224">
        <f>DATEDIF(employee_data3[[#This Row],[DOB]],DATE(2023, 1, 1), "Y")</f>
        <v>49</v>
      </c>
      <c r="U2224" t="str">
        <f>IF(employee_data3[[#This Row],[Age]]&lt;=25, "Remaja", IF(employee_data3[[#This Row],[Age]]&lt;=55, "Dewasa", "Lansia"))</f>
        <v>Dewasa</v>
      </c>
      <c r="V2224" t="s">
        <v>7884</v>
      </c>
      <c r="W2224" t="s">
        <v>178</v>
      </c>
      <c r="X2224" t="s">
        <v>42</v>
      </c>
      <c r="Y2224">
        <v>59871</v>
      </c>
      <c r="Z2224" t="s">
        <v>43</v>
      </c>
      <c r="AA2224" t="s">
        <v>44</v>
      </c>
      <c r="AB2224" t="s">
        <v>45</v>
      </c>
      <c r="AC2224">
        <v>4</v>
      </c>
      <c r="AD2224" s="11">
        <f>(employee_data3[[#This Row],[Current Employee Rating]]-AVERAGE(employee_data3[Current Employee Rating]))/STDEV(employee_data3[Current Employee Rating])</f>
        <v>1.0156859304379084</v>
      </c>
      <c r="AE2224" s="11" t="str">
        <f>IF(employee_data3[[#This Row],[Z Score]]&gt;3,"Yes","No")</f>
        <v>No</v>
      </c>
    </row>
    <row r="2225" spans="1:31" x14ac:dyDescent="0.3">
      <c r="A2225">
        <v>2650</v>
      </c>
      <c r="B2225" t="s">
        <v>7155</v>
      </c>
      <c r="C2225" t="s">
        <v>6805</v>
      </c>
      <c r="D2225" s="1">
        <v>43419</v>
      </c>
      <c r="E2225" s="1"/>
      <c r="F2225" t="s">
        <v>3738</v>
      </c>
      <c r="G2225" t="s">
        <v>8080</v>
      </c>
      <c r="H2225" t="s">
        <v>8081</v>
      </c>
      <c r="I2225" t="s">
        <v>89</v>
      </c>
      <c r="J2225" t="s">
        <v>32</v>
      </c>
      <c r="K2225" t="str">
        <f>IF(employee_data3[[#This Row],[EmployeeStatus]]="Active", "Active", "Attrition")</f>
        <v>Active</v>
      </c>
      <c r="L2225" t="s">
        <v>52</v>
      </c>
      <c r="M2225" t="s">
        <v>64</v>
      </c>
      <c r="N2225" t="s">
        <v>63</v>
      </c>
      <c r="O2225" t="s">
        <v>36</v>
      </c>
      <c r="P2225" t="s">
        <v>37</v>
      </c>
      <c r="Q2225" t="s">
        <v>65</v>
      </c>
      <c r="R2225" t="s">
        <v>177</v>
      </c>
      <c r="S2225" s="1">
        <v>23604</v>
      </c>
      <c r="T2225">
        <f>DATEDIF(employee_data3[[#This Row],[DOB]],DATE(2023, 1, 1), "Y")</f>
        <v>58</v>
      </c>
      <c r="U2225" t="str">
        <f>IF(employee_data3[[#This Row],[Age]]&lt;=25, "Remaja", IF(employee_data3[[#This Row],[Age]]&lt;=55, "Dewasa", "Lansia"))</f>
        <v>Lansia</v>
      </c>
      <c r="V2225" t="s">
        <v>7861</v>
      </c>
      <c r="W2225" t="s">
        <v>419</v>
      </c>
      <c r="X2225" t="s">
        <v>42</v>
      </c>
      <c r="Y2225">
        <v>28100</v>
      </c>
      <c r="Z2225" t="s">
        <v>93</v>
      </c>
      <c r="AA2225" t="s">
        <v>75</v>
      </c>
      <c r="AB2225" t="s">
        <v>45</v>
      </c>
      <c r="AC2225">
        <v>1</v>
      </c>
      <c r="AD2225" s="11">
        <f>(employee_data3[[#This Row],[Current Employee Rating]]-AVERAGE(employee_data3[Current Employee Rating]))/STDEV(employee_data3[Current Employee Rating])</f>
        <v>-1.9397532463940264</v>
      </c>
      <c r="AE2225" s="11" t="str">
        <f>IF(employee_data3[[#This Row],[Z Score]]&gt;3,"Yes","No")</f>
        <v>No</v>
      </c>
    </row>
    <row r="2226" spans="1:31" x14ac:dyDescent="0.3">
      <c r="A2226">
        <v>2651</v>
      </c>
      <c r="B2226" t="s">
        <v>4726</v>
      </c>
      <c r="C2226" t="s">
        <v>1405</v>
      </c>
      <c r="D2226" s="1">
        <v>44159</v>
      </c>
      <c r="E2226" s="1"/>
      <c r="F2226" t="s">
        <v>3738</v>
      </c>
      <c r="G2226" t="s">
        <v>8082</v>
      </c>
      <c r="H2226" t="s">
        <v>8083</v>
      </c>
      <c r="I2226" t="s">
        <v>31</v>
      </c>
      <c r="J2226" t="s">
        <v>32</v>
      </c>
      <c r="K2226" t="str">
        <f>IF(employee_data3[[#This Row],[EmployeeStatus]]="Active", "Active", "Attrition")</f>
        <v>Active</v>
      </c>
      <c r="L2226" t="s">
        <v>33</v>
      </c>
      <c r="M2226" t="s">
        <v>34</v>
      </c>
      <c r="N2226" t="s">
        <v>63</v>
      </c>
      <c r="O2226" t="s">
        <v>36</v>
      </c>
      <c r="P2226" t="s">
        <v>37</v>
      </c>
      <c r="Q2226" t="s">
        <v>65</v>
      </c>
      <c r="R2226" t="s">
        <v>177</v>
      </c>
      <c r="S2226" s="1">
        <v>33665</v>
      </c>
      <c r="T2226">
        <f>DATEDIF(employee_data3[[#This Row],[DOB]],DATE(2023, 1, 1), "Y")</f>
        <v>30</v>
      </c>
      <c r="U2226" t="str">
        <f>IF(employee_data3[[#This Row],[Age]]&lt;=25, "Remaja", IF(employee_data3[[#This Row],[Age]]&lt;=55, "Dewasa", "Lansia"))</f>
        <v>Dewasa</v>
      </c>
      <c r="V2226" t="s">
        <v>7861</v>
      </c>
      <c r="W2226" t="s">
        <v>178</v>
      </c>
      <c r="X2226" t="s">
        <v>42</v>
      </c>
      <c r="Y2226">
        <v>30181</v>
      </c>
      <c r="Z2226" t="s">
        <v>56</v>
      </c>
      <c r="AA2226" t="s">
        <v>104</v>
      </c>
      <c r="AB2226" t="s">
        <v>45</v>
      </c>
      <c r="AC2226">
        <v>2</v>
      </c>
      <c r="AD2226" s="11">
        <f>(employee_data3[[#This Row],[Current Employee Rating]]-AVERAGE(employee_data3[Current Employee Rating]))/STDEV(employee_data3[Current Employee Rating])</f>
        <v>-0.95460685411671475</v>
      </c>
      <c r="AE2226" s="11" t="str">
        <f>IF(employee_data3[[#This Row],[Z Score]]&gt;3,"Yes","No")</f>
        <v>No</v>
      </c>
    </row>
    <row r="2227" spans="1:31" x14ac:dyDescent="0.3">
      <c r="A2227">
        <v>2652</v>
      </c>
      <c r="B2227" t="s">
        <v>2835</v>
      </c>
      <c r="C2227" t="s">
        <v>3037</v>
      </c>
      <c r="D2227" s="1">
        <v>45116</v>
      </c>
      <c r="E2227" s="1">
        <v>45121</v>
      </c>
      <c r="F2227" t="s">
        <v>3738</v>
      </c>
      <c r="G2227" t="s">
        <v>8084</v>
      </c>
      <c r="H2227" t="s">
        <v>8085</v>
      </c>
      <c r="I2227" t="s">
        <v>133</v>
      </c>
      <c r="J2227" t="s">
        <v>32</v>
      </c>
      <c r="K2227" t="str">
        <f>IF(employee_data3[[#This Row],[EmployeeStatus]]="Active", "Active", "Attrition")</f>
        <v>Active</v>
      </c>
      <c r="L2227" t="s">
        <v>33</v>
      </c>
      <c r="M2227" t="s">
        <v>34</v>
      </c>
      <c r="N2227" t="s">
        <v>35</v>
      </c>
      <c r="O2227" t="s">
        <v>175</v>
      </c>
      <c r="P2227" t="s">
        <v>8086</v>
      </c>
      <c r="Q2227" t="s">
        <v>65</v>
      </c>
      <c r="R2227" t="s">
        <v>66</v>
      </c>
      <c r="S2227" s="1">
        <v>19791</v>
      </c>
      <c r="T2227">
        <f>DATEDIF(employee_data3[[#This Row],[DOB]],DATE(2023, 1, 1), "Y")</f>
        <v>68</v>
      </c>
      <c r="U2227" t="str">
        <f>IF(employee_data3[[#This Row],[Age]]&lt;=25, "Remaja", IF(employee_data3[[#This Row],[Age]]&lt;=55, "Dewasa", "Lansia"))</f>
        <v>Lansia</v>
      </c>
      <c r="V2227" t="s">
        <v>40</v>
      </c>
      <c r="W2227" t="s">
        <v>243</v>
      </c>
      <c r="X2227" t="s">
        <v>42</v>
      </c>
      <c r="Y2227">
        <v>15228</v>
      </c>
      <c r="Z2227" t="s">
        <v>74</v>
      </c>
      <c r="AA2227" t="s">
        <v>44</v>
      </c>
      <c r="AB2227" t="s">
        <v>45</v>
      </c>
      <c r="AC2227">
        <v>4</v>
      </c>
      <c r="AD2227" s="11">
        <f>(employee_data3[[#This Row],[Current Employee Rating]]-AVERAGE(employee_data3[Current Employee Rating]))/STDEV(employee_data3[Current Employee Rating])</f>
        <v>1.0156859304379084</v>
      </c>
      <c r="AE2227" s="11" t="str">
        <f>IF(employee_data3[[#This Row],[Z Score]]&gt;3,"Yes","No")</f>
        <v>No</v>
      </c>
    </row>
    <row r="2228" spans="1:31" x14ac:dyDescent="0.3">
      <c r="A2228">
        <v>2653</v>
      </c>
      <c r="B2228" t="s">
        <v>8087</v>
      </c>
      <c r="C2228" t="s">
        <v>378</v>
      </c>
      <c r="D2228" s="1">
        <v>45036</v>
      </c>
      <c r="E2228" s="1">
        <v>45054</v>
      </c>
      <c r="F2228" t="s">
        <v>59</v>
      </c>
      <c r="G2228" t="s">
        <v>8088</v>
      </c>
      <c r="H2228" t="s">
        <v>8089</v>
      </c>
      <c r="I2228" t="s">
        <v>168</v>
      </c>
      <c r="J2228" t="s">
        <v>32</v>
      </c>
      <c r="K2228" t="str">
        <f>IF(employee_data3[[#This Row],[EmployeeStatus]]="Active", "Active", "Attrition")</f>
        <v>Active</v>
      </c>
      <c r="L2228" t="s">
        <v>63</v>
      </c>
      <c r="M2228" t="s">
        <v>34</v>
      </c>
      <c r="N2228" t="s">
        <v>52</v>
      </c>
      <c r="O2228" t="s">
        <v>140</v>
      </c>
      <c r="P2228" t="s">
        <v>8090</v>
      </c>
      <c r="Q2228" t="s">
        <v>65</v>
      </c>
      <c r="R2228" t="s">
        <v>305</v>
      </c>
      <c r="S2228" s="1">
        <v>16183</v>
      </c>
      <c r="T2228">
        <f>DATEDIF(employee_data3[[#This Row],[DOB]],DATE(2023, 1, 1), "Y")</f>
        <v>78</v>
      </c>
      <c r="U2228" t="str">
        <f>IF(employee_data3[[#This Row],[Age]]&lt;=25, "Remaja", IF(employee_data3[[#This Row],[Age]]&lt;=55, "Dewasa", "Lansia"))</f>
        <v>Lansia</v>
      </c>
      <c r="V2228" t="s">
        <v>40</v>
      </c>
      <c r="W2228" t="s">
        <v>216</v>
      </c>
      <c r="X2228" t="s">
        <v>55</v>
      </c>
      <c r="Y2228">
        <v>25594</v>
      </c>
      <c r="Z2228" t="s">
        <v>43</v>
      </c>
      <c r="AA2228" t="s">
        <v>44</v>
      </c>
      <c r="AB2228" t="s">
        <v>45</v>
      </c>
      <c r="AC2228">
        <v>1</v>
      </c>
      <c r="AD2228" s="11">
        <f>(employee_data3[[#This Row],[Current Employee Rating]]-AVERAGE(employee_data3[Current Employee Rating]))/STDEV(employee_data3[Current Employee Rating])</f>
        <v>-1.9397532463940264</v>
      </c>
      <c r="AE2228" s="11" t="str">
        <f>IF(employee_data3[[#This Row],[Z Score]]&gt;3,"Yes","No")</f>
        <v>No</v>
      </c>
    </row>
    <row r="2229" spans="1:31" x14ac:dyDescent="0.3">
      <c r="A2229">
        <v>2654</v>
      </c>
      <c r="B2229" t="s">
        <v>8091</v>
      </c>
      <c r="C2229" t="s">
        <v>1811</v>
      </c>
      <c r="D2229" s="1">
        <v>43699</v>
      </c>
      <c r="E2229" s="1">
        <v>43837</v>
      </c>
      <c r="F2229" t="s">
        <v>59</v>
      </c>
      <c r="G2229" t="s">
        <v>2984</v>
      </c>
      <c r="H2229" t="s">
        <v>8092</v>
      </c>
      <c r="I2229" t="s">
        <v>98</v>
      </c>
      <c r="J2229" t="s">
        <v>32</v>
      </c>
      <c r="K2229" t="str">
        <f>IF(employee_data3[[#This Row],[EmployeeStatus]]="Active", "Active", "Attrition")</f>
        <v>Active</v>
      </c>
      <c r="L2229" t="s">
        <v>63</v>
      </c>
      <c r="M2229" t="s">
        <v>34</v>
      </c>
      <c r="N2229" t="s">
        <v>35</v>
      </c>
      <c r="O2229" t="s">
        <v>126</v>
      </c>
      <c r="P2229" t="s">
        <v>8093</v>
      </c>
      <c r="Q2229" t="s">
        <v>65</v>
      </c>
      <c r="R2229" t="s">
        <v>81</v>
      </c>
      <c r="S2229" s="1">
        <v>20279</v>
      </c>
      <c r="T2229">
        <f>DATEDIF(employee_data3[[#This Row],[DOB]],DATE(2023, 1, 1), "Y")</f>
        <v>67</v>
      </c>
      <c r="U2229" t="str">
        <f>IF(employee_data3[[#This Row],[Age]]&lt;=25, "Remaja", IF(employee_data3[[#This Row],[Age]]&lt;=55, "Dewasa", "Lansia"))</f>
        <v>Lansia</v>
      </c>
      <c r="V2229" t="s">
        <v>40</v>
      </c>
      <c r="W2229" t="s">
        <v>216</v>
      </c>
      <c r="X2229" t="s">
        <v>55</v>
      </c>
      <c r="Y2229">
        <v>97492</v>
      </c>
      <c r="Z2229" t="s">
        <v>93</v>
      </c>
      <c r="AA2229" t="s">
        <v>104</v>
      </c>
      <c r="AB2229" t="s">
        <v>45</v>
      </c>
      <c r="AC2229">
        <v>4</v>
      </c>
      <c r="AD2229" s="11">
        <f>(employee_data3[[#This Row],[Current Employee Rating]]-AVERAGE(employee_data3[Current Employee Rating]))/STDEV(employee_data3[Current Employee Rating])</f>
        <v>1.0156859304379084</v>
      </c>
      <c r="AE2229" s="11" t="str">
        <f>IF(employee_data3[[#This Row],[Z Score]]&gt;3,"Yes","No")</f>
        <v>No</v>
      </c>
    </row>
    <row r="2230" spans="1:31" x14ac:dyDescent="0.3">
      <c r="A2230">
        <v>2655</v>
      </c>
      <c r="B2230" t="s">
        <v>5568</v>
      </c>
      <c r="C2230" t="s">
        <v>4755</v>
      </c>
      <c r="D2230" s="1">
        <v>44775</v>
      </c>
      <c r="E2230" s="1">
        <v>45023</v>
      </c>
      <c r="F2230" t="s">
        <v>59</v>
      </c>
      <c r="G2230" t="s">
        <v>8094</v>
      </c>
      <c r="H2230" t="s">
        <v>8095</v>
      </c>
      <c r="I2230" t="s">
        <v>118</v>
      </c>
      <c r="J2230" t="s">
        <v>32</v>
      </c>
      <c r="K2230" t="str">
        <f>IF(employee_data3[[#This Row],[EmployeeStatus]]="Active", "Active", "Attrition")</f>
        <v>Active</v>
      </c>
      <c r="L2230" t="s">
        <v>33</v>
      </c>
      <c r="M2230" t="s">
        <v>51</v>
      </c>
      <c r="N2230" t="s">
        <v>52</v>
      </c>
      <c r="O2230" t="s">
        <v>175</v>
      </c>
      <c r="P2230" t="s">
        <v>8096</v>
      </c>
      <c r="Q2230" t="s">
        <v>65</v>
      </c>
      <c r="R2230" t="s">
        <v>81</v>
      </c>
      <c r="S2230" s="1">
        <v>23689</v>
      </c>
      <c r="T2230">
        <f>DATEDIF(employee_data3[[#This Row],[DOB]],DATE(2023, 1, 1), "Y")</f>
        <v>58</v>
      </c>
      <c r="U2230" t="str">
        <f>IF(employee_data3[[#This Row],[Age]]&lt;=25, "Remaja", IF(employee_data3[[#This Row],[Age]]&lt;=55, "Dewasa", "Lansia"))</f>
        <v>Lansia</v>
      </c>
      <c r="V2230" t="s">
        <v>7868</v>
      </c>
      <c r="W2230" t="s">
        <v>243</v>
      </c>
      <c r="X2230" t="s">
        <v>55</v>
      </c>
      <c r="Y2230">
        <v>48881</v>
      </c>
      <c r="Z2230" t="s">
        <v>93</v>
      </c>
      <c r="AA2230" t="s">
        <v>104</v>
      </c>
      <c r="AB2230" t="s">
        <v>45</v>
      </c>
      <c r="AC2230">
        <v>2</v>
      </c>
      <c r="AD2230" s="11">
        <f>(employee_data3[[#This Row],[Current Employee Rating]]-AVERAGE(employee_data3[Current Employee Rating]))/STDEV(employee_data3[Current Employee Rating])</f>
        <v>-0.95460685411671475</v>
      </c>
      <c r="AE2230" s="11" t="str">
        <f>IF(employee_data3[[#This Row],[Z Score]]&gt;3,"Yes","No")</f>
        <v>No</v>
      </c>
    </row>
    <row r="2231" spans="1:31" x14ac:dyDescent="0.3">
      <c r="A2231">
        <v>2656</v>
      </c>
      <c r="B2231" t="s">
        <v>5046</v>
      </c>
      <c r="C2231" t="s">
        <v>917</v>
      </c>
      <c r="D2231" s="1">
        <v>43404</v>
      </c>
      <c r="E2231" s="1">
        <v>43853</v>
      </c>
      <c r="F2231" t="s">
        <v>59</v>
      </c>
      <c r="G2231" t="s">
        <v>8097</v>
      </c>
      <c r="H2231" t="s">
        <v>8098</v>
      </c>
      <c r="I2231" t="s">
        <v>62</v>
      </c>
      <c r="J2231" t="s">
        <v>32</v>
      </c>
      <c r="K2231" t="str">
        <f>IF(employee_data3[[#This Row],[EmployeeStatus]]="Active", "Active", "Attrition")</f>
        <v>Active</v>
      </c>
      <c r="L2231" t="s">
        <v>52</v>
      </c>
      <c r="M2231" t="s">
        <v>64</v>
      </c>
      <c r="N2231" t="s">
        <v>52</v>
      </c>
      <c r="O2231" t="s">
        <v>175</v>
      </c>
      <c r="P2231" t="s">
        <v>8099</v>
      </c>
      <c r="Q2231" t="s">
        <v>65</v>
      </c>
      <c r="R2231" t="s">
        <v>53</v>
      </c>
      <c r="S2231" s="1">
        <v>20861</v>
      </c>
      <c r="T2231">
        <f>DATEDIF(employee_data3[[#This Row],[DOB]],DATE(2023, 1, 1), "Y")</f>
        <v>65</v>
      </c>
      <c r="U2231" t="str">
        <f>IF(employee_data3[[#This Row],[Age]]&lt;=25, "Remaja", IF(employee_data3[[#This Row],[Age]]&lt;=55, "Dewasa", "Lansia"))</f>
        <v>Lansia</v>
      </c>
      <c r="V2231" t="s">
        <v>7868</v>
      </c>
      <c r="W2231" t="s">
        <v>150</v>
      </c>
      <c r="X2231" t="s">
        <v>55</v>
      </c>
      <c r="Y2231">
        <v>71509</v>
      </c>
      <c r="Z2231" t="s">
        <v>56</v>
      </c>
      <c r="AA2231" t="s">
        <v>75</v>
      </c>
      <c r="AB2231" t="s">
        <v>45</v>
      </c>
      <c r="AC2231">
        <v>4</v>
      </c>
      <c r="AD2231" s="11">
        <f>(employee_data3[[#This Row],[Current Employee Rating]]-AVERAGE(employee_data3[Current Employee Rating]))/STDEV(employee_data3[Current Employee Rating])</f>
        <v>1.0156859304379084</v>
      </c>
      <c r="AE2231" s="11" t="str">
        <f>IF(employee_data3[[#This Row],[Z Score]]&gt;3,"Yes","No")</f>
        <v>No</v>
      </c>
    </row>
    <row r="2232" spans="1:31" x14ac:dyDescent="0.3">
      <c r="A2232">
        <v>2657</v>
      </c>
      <c r="B2232" t="s">
        <v>8100</v>
      </c>
      <c r="C2232" t="s">
        <v>1413</v>
      </c>
      <c r="D2232" s="1">
        <v>44523</v>
      </c>
      <c r="E2232" s="1">
        <v>44762</v>
      </c>
      <c r="F2232" t="s">
        <v>59</v>
      </c>
      <c r="G2232" t="s">
        <v>8101</v>
      </c>
      <c r="H2232" t="s">
        <v>8102</v>
      </c>
      <c r="I2232" t="s">
        <v>89</v>
      </c>
      <c r="J2232" t="s">
        <v>32</v>
      </c>
      <c r="K2232" t="str">
        <f>IF(employee_data3[[#This Row],[EmployeeStatus]]="Active", "Active", "Attrition")</f>
        <v>Active</v>
      </c>
      <c r="L2232" t="s">
        <v>33</v>
      </c>
      <c r="M2232" t="s">
        <v>64</v>
      </c>
      <c r="N2232" t="s">
        <v>35</v>
      </c>
      <c r="O2232" t="s">
        <v>175</v>
      </c>
      <c r="P2232" t="s">
        <v>8103</v>
      </c>
      <c r="Q2232" t="s">
        <v>65</v>
      </c>
      <c r="R2232" t="s">
        <v>3213</v>
      </c>
      <c r="S2232" s="1">
        <v>34856</v>
      </c>
      <c r="T2232">
        <f>DATEDIF(employee_data3[[#This Row],[DOB]],DATE(2023, 1, 1), "Y")</f>
        <v>27</v>
      </c>
      <c r="U2232" t="str">
        <f>IF(employee_data3[[#This Row],[Age]]&lt;=25, "Remaja", IF(employee_data3[[#This Row],[Age]]&lt;=55, "Dewasa", "Lansia"))</f>
        <v>Dewasa</v>
      </c>
      <c r="V2232" t="s">
        <v>7868</v>
      </c>
      <c r="W2232" t="s">
        <v>243</v>
      </c>
      <c r="X2232" t="s">
        <v>55</v>
      </c>
      <c r="Y2232">
        <v>27097</v>
      </c>
      <c r="Z2232" t="s">
        <v>43</v>
      </c>
      <c r="AA2232" t="s">
        <v>44</v>
      </c>
      <c r="AB2232" t="s">
        <v>45</v>
      </c>
      <c r="AC2232">
        <v>2</v>
      </c>
      <c r="AD2232" s="11">
        <f>(employee_data3[[#This Row],[Current Employee Rating]]-AVERAGE(employee_data3[Current Employee Rating]))/STDEV(employee_data3[Current Employee Rating])</f>
        <v>-0.95460685411671475</v>
      </c>
      <c r="AE2232" s="11" t="str">
        <f>IF(employee_data3[[#This Row],[Z Score]]&gt;3,"Yes","No")</f>
        <v>No</v>
      </c>
    </row>
    <row r="2233" spans="1:31" x14ac:dyDescent="0.3">
      <c r="A2233">
        <v>2658</v>
      </c>
      <c r="B2233" t="s">
        <v>6179</v>
      </c>
      <c r="C2233" t="s">
        <v>4845</v>
      </c>
      <c r="D2233" s="1">
        <v>45108</v>
      </c>
      <c r="E2233" s="1">
        <v>45128</v>
      </c>
      <c r="F2233" t="s">
        <v>59</v>
      </c>
      <c r="G2233" t="s">
        <v>8104</v>
      </c>
      <c r="H2233" t="s">
        <v>8105</v>
      </c>
      <c r="I2233" t="s">
        <v>31</v>
      </c>
      <c r="J2233" t="s">
        <v>32</v>
      </c>
      <c r="K2233" t="str">
        <f>IF(employee_data3[[#This Row],[EmployeeStatus]]="Active", "Active", "Attrition")</f>
        <v>Active</v>
      </c>
      <c r="L2233" t="s">
        <v>63</v>
      </c>
      <c r="M2233" t="s">
        <v>51</v>
      </c>
      <c r="N2233" t="s">
        <v>35</v>
      </c>
      <c r="O2233" t="s">
        <v>99</v>
      </c>
      <c r="P2233" t="s">
        <v>8106</v>
      </c>
      <c r="Q2233" t="s">
        <v>65</v>
      </c>
      <c r="R2233" t="s">
        <v>111</v>
      </c>
      <c r="S2233" s="1">
        <v>22003</v>
      </c>
      <c r="T2233">
        <f>DATEDIF(employee_data3[[#This Row],[DOB]],DATE(2023, 1, 1), "Y")</f>
        <v>62</v>
      </c>
      <c r="U2233" t="str">
        <f>IF(employee_data3[[#This Row],[Age]]&lt;=25, "Remaja", IF(employee_data3[[#This Row],[Age]]&lt;=55, "Dewasa", "Lansia"))</f>
        <v>Lansia</v>
      </c>
      <c r="V2233" t="s">
        <v>7868</v>
      </c>
      <c r="W2233" t="s">
        <v>103</v>
      </c>
      <c r="X2233" t="s">
        <v>55</v>
      </c>
      <c r="Y2233">
        <v>74016</v>
      </c>
      <c r="Z2233" t="s">
        <v>93</v>
      </c>
      <c r="AA2233" t="s">
        <v>84</v>
      </c>
      <c r="AB2233" t="s">
        <v>45</v>
      </c>
      <c r="AC2233">
        <v>2</v>
      </c>
      <c r="AD2233" s="11">
        <f>(employee_data3[[#This Row],[Current Employee Rating]]-AVERAGE(employee_data3[Current Employee Rating]))/STDEV(employee_data3[Current Employee Rating])</f>
        <v>-0.95460685411671475</v>
      </c>
      <c r="AE2233" s="11" t="str">
        <f>IF(employee_data3[[#This Row],[Z Score]]&gt;3,"Yes","No")</f>
        <v>No</v>
      </c>
    </row>
    <row r="2234" spans="1:31" x14ac:dyDescent="0.3">
      <c r="A2234">
        <v>2659</v>
      </c>
      <c r="B2234" t="s">
        <v>978</v>
      </c>
      <c r="C2234" t="s">
        <v>4645</v>
      </c>
      <c r="D2234" s="1">
        <v>44760</v>
      </c>
      <c r="E2234" s="1"/>
      <c r="F2234" t="s">
        <v>59</v>
      </c>
      <c r="G2234" t="s">
        <v>8107</v>
      </c>
      <c r="H2234" t="s">
        <v>8108</v>
      </c>
      <c r="I2234" t="s">
        <v>133</v>
      </c>
      <c r="J2234" t="s">
        <v>32</v>
      </c>
      <c r="K2234" t="str">
        <f>IF(employee_data3[[#This Row],[EmployeeStatus]]="Active", "Active", "Attrition")</f>
        <v>Active</v>
      </c>
      <c r="L2234" t="s">
        <v>52</v>
      </c>
      <c r="M2234" t="s">
        <v>64</v>
      </c>
      <c r="N2234" t="s">
        <v>35</v>
      </c>
      <c r="O2234" t="s">
        <v>36</v>
      </c>
      <c r="P2234" t="s">
        <v>37</v>
      </c>
      <c r="Q2234" t="s">
        <v>65</v>
      </c>
      <c r="R2234" t="s">
        <v>81</v>
      </c>
      <c r="S2234" s="1">
        <v>33067</v>
      </c>
      <c r="T2234">
        <f>DATEDIF(employee_data3[[#This Row],[DOB]],DATE(2023, 1, 1), "Y")</f>
        <v>32</v>
      </c>
      <c r="U2234" t="str">
        <f>IF(employee_data3[[#This Row],[Age]]&lt;=25, "Remaja", IF(employee_data3[[#This Row],[Age]]&lt;=55, "Dewasa", "Lansia"))</f>
        <v>Dewasa</v>
      </c>
      <c r="V2234" t="s">
        <v>7877</v>
      </c>
      <c r="W2234" t="s">
        <v>613</v>
      </c>
      <c r="X2234" t="s">
        <v>55</v>
      </c>
      <c r="Y2234">
        <v>71519</v>
      </c>
      <c r="Z2234" t="s">
        <v>93</v>
      </c>
      <c r="AA2234" t="s">
        <v>75</v>
      </c>
      <c r="AB2234" t="s">
        <v>45</v>
      </c>
      <c r="AC2234">
        <v>2</v>
      </c>
      <c r="AD2234" s="11">
        <f>(employee_data3[[#This Row],[Current Employee Rating]]-AVERAGE(employee_data3[Current Employee Rating]))/STDEV(employee_data3[Current Employee Rating])</f>
        <v>-0.95460685411671475</v>
      </c>
      <c r="AE2234" s="11" t="str">
        <f>IF(employee_data3[[#This Row],[Z Score]]&gt;3,"Yes","No")</f>
        <v>No</v>
      </c>
    </row>
    <row r="2235" spans="1:31" x14ac:dyDescent="0.3">
      <c r="A2235">
        <v>2660</v>
      </c>
      <c r="B2235" t="s">
        <v>664</v>
      </c>
      <c r="C2235" t="s">
        <v>1211</v>
      </c>
      <c r="D2235" s="1">
        <v>43686</v>
      </c>
      <c r="E2235" s="1"/>
      <c r="F2235" t="s">
        <v>59</v>
      </c>
      <c r="G2235" t="s">
        <v>8109</v>
      </c>
      <c r="H2235" t="s">
        <v>8110</v>
      </c>
      <c r="I2235" t="s">
        <v>50</v>
      </c>
      <c r="J2235" t="s">
        <v>32</v>
      </c>
      <c r="K2235" t="str">
        <f>IF(employee_data3[[#This Row],[EmployeeStatus]]="Active", "Active", "Attrition")</f>
        <v>Active</v>
      </c>
      <c r="L2235" t="s">
        <v>52</v>
      </c>
      <c r="M2235" t="s">
        <v>34</v>
      </c>
      <c r="N2235" t="s">
        <v>52</v>
      </c>
      <c r="O2235" t="s">
        <v>36</v>
      </c>
      <c r="P2235" t="s">
        <v>37</v>
      </c>
      <c r="Q2235" t="s">
        <v>65</v>
      </c>
      <c r="R2235" t="s">
        <v>286</v>
      </c>
      <c r="S2235" s="1">
        <v>21850</v>
      </c>
      <c r="T2235">
        <f>DATEDIF(employee_data3[[#This Row],[DOB]],DATE(2023, 1, 1), "Y")</f>
        <v>63</v>
      </c>
      <c r="U2235" t="str">
        <f>IF(employee_data3[[#This Row],[Age]]&lt;=25, "Remaja", IF(employee_data3[[#This Row],[Age]]&lt;=55, "Dewasa", "Lansia"))</f>
        <v>Lansia</v>
      </c>
      <c r="V2235" t="s">
        <v>7893</v>
      </c>
      <c r="W2235" t="s">
        <v>287</v>
      </c>
      <c r="X2235" t="s">
        <v>55</v>
      </c>
      <c r="Y2235">
        <v>33045</v>
      </c>
      <c r="Z2235" t="s">
        <v>128</v>
      </c>
      <c r="AA2235" t="s">
        <v>104</v>
      </c>
      <c r="AB2235" t="s">
        <v>45</v>
      </c>
      <c r="AC2235">
        <v>4</v>
      </c>
      <c r="AD2235" s="11">
        <f>(employee_data3[[#This Row],[Current Employee Rating]]-AVERAGE(employee_data3[Current Employee Rating]))/STDEV(employee_data3[Current Employee Rating])</f>
        <v>1.0156859304379084</v>
      </c>
      <c r="AE2235" s="11" t="str">
        <f>IF(employee_data3[[#This Row],[Z Score]]&gt;3,"Yes","No")</f>
        <v>No</v>
      </c>
    </row>
    <row r="2236" spans="1:31" x14ac:dyDescent="0.3">
      <c r="A2236">
        <v>2661</v>
      </c>
      <c r="B2236" t="s">
        <v>8111</v>
      </c>
      <c r="C2236" t="s">
        <v>1206</v>
      </c>
      <c r="D2236" s="1">
        <v>44383</v>
      </c>
      <c r="E2236" s="1"/>
      <c r="F2236" t="s">
        <v>59</v>
      </c>
      <c r="G2236" t="s">
        <v>8112</v>
      </c>
      <c r="H2236" t="s">
        <v>8113</v>
      </c>
      <c r="I2236" t="s">
        <v>139</v>
      </c>
      <c r="J2236" t="s">
        <v>32</v>
      </c>
      <c r="K2236" t="str">
        <f>IF(employee_data3[[#This Row],[EmployeeStatus]]="Active", "Active", "Attrition")</f>
        <v>Active</v>
      </c>
      <c r="L2236" t="s">
        <v>52</v>
      </c>
      <c r="M2236" t="s">
        <v>51</v>
      </c>
      <c r="N2236" t="s">
        <v>35</v>
      </c>
      <c r="O2236" t="s">
        <v>36</v>
      </c>
      <c r="P2236" t="s">
        <v>37</v>
      </c>
      <c r="Q2236" t="s">
        <v>65</v>
      </c>
      <c r="R2236" t="s">
        <v>111</v>
      </c>
      <c r="S2236" s="1">
        <v>25791</v>
      </c>
      <c r="T2236">
        <f>DATEDIF(employee_data3[[#This Row],[DOB]],DATE(2023, 1, 1), "Y")</f>
        <v>52</v>
      </c>
      <c r="U2236" t="str">
        <f>IF(employee_data3[[#This Row],[Age]]&lt;=25, "Remaja", IF(employee_data3[[#This Row],[Age]]&lt;=55, "Dewasa", "Lansia"))</f>
        <v>Dewasa</v>
      </c>
      <c r="V2236" t="s">
        <v>7893</v>
      </c>
      <c r="W2236" t="s">
        <v>613</v>
      </c>
      <c r="X2236" t="s">
        <v>55</v>
      </c>
      <c r="Y2236">
        <v>65089</v>
      </c>
      <c r="Z2236" t="s">
        <v>93</v>
      </c>
      <c r="AA2236" t="s">
        <v>84</v>
      </c>
      <c r="AB2236" t="s">
        <v>45</v>
      </c>
      <c r="AC2236">
        <v>2</v>
      </c>
      <c r="AD2236" s="11">
        <f>(employee_data3[[#This Row],[Current Employee Rating]]-AVERAGE(employee_data3[Current Employee Rating]))/STDEV(employee_data3[Current Employee Rating])</f>
        <v>-0.95460685411671475</v>
      </c>
      <c r="AE2236" s="11" t="str">
        <f>IF(employee_data3[[#This Row],[Z Score]]&gt;3,"Yes","No")</f>
        <v>No</v>
      </c>
    </row>
    <row r="2237" spans="1:31" x14ac:dyDescent="0.3">
      <c r="A2237">
        <v>2662</v>
      </c>
      <c r="B2237" t="s">
        <v>4383</v>
      </c>
      <c r="C2237" t="s">
        <v>1059</v>
      </c>
      <c r="D2237" s="1">
        <v>44229</v>
      </c>
      <c r="E2237" s="1"/>
      <c r="F2237" t="s">
        <v>59</v>
      </c>
      <c r="G2237" t="s">
        <v>8114</v>
      </c>
      <c r="H2237" t="s">
        <v>8115</v>
      </c>
      <c r="I2237" t="s">
        <v>80</v>
      </c>
      <c r="J2237" t="s">
        <v>32</v>
      </c>
      <c r="K2237" t="str">
        <f>IF(employee_data3[[#This Row],[EmployeeStatus]]="Active", "Active", "Attrition")</f>
        <v>Active</v>
      </c>
      <c r="L2237" t="s">
        <v>33</v>
      </c>
      <c r="M2237" t="s">
        <v>51</v>
      </c>
      <c r="N2237" t="s">
        <v>52</v>
      </c>
      <c r="O2237" t="s">
        <v>36</v>
      </c>
      <c r="P2237" t="s">
        <v>37</v>
      </c>
      <c r="Q2237" t="s">
        <v>65</v>
      </c>
      <c r="R2237" t="s">
        <v>81</v>
      </c>
      <c r="S2237" s="1">
        <v>16692</v>
      </c>
      <c r="T2237">
        <f>DATEDIF(employee_data3[[#This Row],[DOB]],DATE(2023, 1, 1), "Y")</f>
        <v>77</v>
      </c>
      <c r="U2237" t="str">
        <f>IF(employee_data3[[#This Row],[Age]]&lt;=25, "Remaja", IF(employee_data3[[#This Row],[Age]]&lt;=55, "Dewasa", "Lansia"))</f>
        <v>Lansia</v>
      </c>
      <c r="V2237" t="s">
        <v>7851</v>
      </c>
      <c r="W2237" t="s">
        <v>226</v>
      </c>
      <c r="X2237" t="s">
        <v>55</v>
      </c>
      <c r="Y2237">
        <v>94177</v>
      </c>
      <c r="Z2237" t="s">
        <v>128</v>
      </c>
      <c r="AA2237" t="s">
        <v>75</v>
      </c>
      <c r="AB2237" t="s">
        <v>45</v>
      </c>
      <c r="AC2237">
        <v>2</v>
      </c>
      <c r="AD2237" s="11">
        <f>(employee_data3[[#This Row],[Current Employee Rating]]-AVERAGE(employee_data3[Current Employee Rating]))/STDEV(employee_data3[Current Employee Rating])</f>
        <v>-0.95460685411671475</v>
      </c>
      <c r="AE2237" s="11" t="str">
        <f>IF(employee_data3[[#This Row],[Z Score]]&gt;3,"Yes","No")</f>
        <v>No</v>
      </c>
    </row>
    <row r="2238" spans="1:31" x14ac:dyDescent="0.3">
      <c r="A2238">
        <v>2663</v>
      </c>
      <c r="B2238" t="s">
        <v>6372</v>
      </c>
      <c r="C2238" t="s">
        <v>1732</v>
      </c>
      <c r="D2238" s="1">
        <v>44932</v>
      </c>
      <c r="E2238" s="1">
        <v>45041</v>
      </c>
      <c r="F2238" t="s">
        <v>59</v>
      </c>
      <c r="G2238" t="s">
        <v>8116</v>
      </c>
      <c r="H2238" t="s">
        <v>8117</v>
      </c>
      <c r="I2238" t="s">
        <v>168</v>
      </c>
      <c r="J2238" t="s">
        <v>32</v>
      </c>
      <c r="K2238" t="str">
        <f>IF(employee_data3[[#This Row],[EmployeeStatus]]="Active", "Active", "Attrition")</f>
        <v>Active</v>
      </c>
      <c r="L2238" t="s">
        <v>52</v>
      </c>
      <c r="M2238" t="s">
        <v>64</v>
      </c>
      <c r="N2238" t="s">
        <v>52</v>
      </c>
      <c r="O2238" t="s">
        <v>126</v>
      </c>
      <c r="P2238" t="s">
        <v>8118</v>
      </c>
      <c r="Q2238" t="s">
        <v>65</v>
      </c>
      <c r="R2238" t="s">
        <v>148</v>
      </c>
      <c r="S2238" s="1">
        <v>26135</v>
      </c>
      <c r="T2238">
        <f>DATEDIF(employee_data3[[#This Row],[DOB]],DATE(2023, 1, 1), "Y")</f>
        <v>51</v>
      </c>
      <c r="U2238" t="str">
        <f>IF(employee_data3[[#This Row],[Age]]&lt;=25, "Remaja", IF(employee_data3[[#This Row],[Age]]&lt;=55, "Dewasa", "Lansia"))</f>
        <v>Dewasa</v>
      </c>
      <c r="V2238" t="s">
        <v>7851</v>
      </c>
      <c r="W2238" t="s">
        <v>103</v>
      </c>
      <c r="X2238" t="s">
        <v>55</v>
      </c>
      <c r="Y2238">
        <v>51278</v>
      </c>
      <c r="Z2238" t="s">
        <v>56</v>
      </c>
      <c r="AA2238" t="s">
        <v>104</v>
      </c>
      <c r="AB2238" t="s">
        <v>45</v>
      </c>
      <c r="AC2238">
        <v>5</v>
      </c>
      <c r="AD2238" s="11">
        <f>(employee_data3[[#This Row],[Current Employee Rating]]-AVERAGE(employee_data3[Current Employee Rating]))/STDEV(employee_data3[Current Employee Rating])</f>
        <v>2.0008323227152198</v>
      </c>
      <c r="AE2238" s="11" t="str">
        <f>IF(employee_data3[[#This Row],[Z Score]]&gt;3,"Yes","No")</f>
        <v>No</v>
      </c>
    </row>
    <row r="2239" spans="1:31" x14ac:dyDescent="0.3">
      <c r="A2239">
        <v>2664</v>
      </c>
      <c r="B2239" t="s">
        <v>8119</v>
      </c>
      <c r="C2239" t="s">
        <v>3191</v>
      </c>
      <c r="D2239" s="1">
        <v>44513</v>
      </c>
      <c r="E2239" s="1"/>
      <c r="F2239" t="s">
        <v>59</v>
      </c>
      <c r="G2239" t="s">
        <v>8120</v>
      </c>
      <c r="H2239" t="s">
        <v>8121</v>
      </c>
      <c r="I2239" t="s">
        <v>98</v>
      </c>
      <c r="J2239" t="s">
        <v>32</v>
      </c>
      <c r="K2239" t="str">
        <f>IF(employee_data3[[#This Row],[EmployeeStatus]]="Active", "Active", "Attrition")</f>
        <v>Active</v>
      </c>
      <c r="L2239" t="s">
        <v>63</v>
      </c>
      <c r="M2239" t="s">
        <v>34</v>
      </c>
      <c r="N2239" t="s">
        <v>63</v>
      </c>
      <c r="O2239" t="s">
        <v>36</v>
      </c>
      <c r="P2239" t="s">
        <v>37</v>
      </c>
      <c r="Q2239" t="s">
        <v>65</v>
      </c>
      <c r="R2239" t="s">
        <v>177</v>
      </c>
      <c r="S2239" s="1">
        <v>22457</v>
      </c>
      <c r="T2239">
        <f>DATEDIF(employee_data3[[#This Row],[DOB]],DATE(2023, 1, 1), "Y")</f>
        <v>61</v>
      </c>
      <c r="U2239" t="str">
        <f>IF(employee_data3[[#This Row],[Age]]&lt;=25, "Remaja", IF(employee_data3[[#This Row],[Age]]&lt;=55, "Dewasa", "Lansia"))</f>
        <v>Lansia</v>
      </c>
      <c r="V2239" t="s">
        <v>7851</v>
      </c>
      <c r="W2239" t="s">
        <v>243</v>
      </c>
      <c r="X2239" t="s">
        <v>55</v>
      </c>
      <c r="Y2239">
        <v>14665</v>
      </c>
      <c r="Z2239" t="s">
        <v>56</v>
      </c>
      <c r="AA2239" t="s">
        <v>104</v>
      </c>
      <c r="AB2239" t="s">
        <v>45</v>
      </c>
      <c r="AC2239">
        <v>1</v>
      </c>
      <c r="AD2239" s="11">
        <f>(employee_data3[[#This Row],[Current Employee Rating]]-AVERAGE(employee_data3[Current Employee Rating]))/STDEV(employee_data3[Current Employee Rating])</f>
        <v>-1.9397532463940264</v>
      </c>
      <c r="AE2239" s="11" t="str">
        <f>IF(employee_data3[[#This Row],[Z Score]]&gt;3,"Yes","No")</f>
        <v>No</v>
      </c>
    </row>
    <row r="2240" spans="1:31" x14ac:dyDescent="0.3">
      <c r="A2240">
        <v>2665</v>
      </c>
      <c r="B2240" t="s">
        <v>8122</v>
      </c>
      <c r="C2240" t="s">
        <v>3579</v>
      </c>
      <c r="D2240" s="1">
        <v>43905</v>
      </c>
      <c r="E2240" s="1"/>
      <c r="F2240" t="s">
        <v>59</v>
      </c>
      <c r="G2240" t="s">
        <v>8123</v>
      </c>
      <c r="H2240" t="s">
        <v>8124</v>
      </c>
      <c r="I2240" t="s">
        <v>118</v>
      </c>
      <c r="J2240" t="s">
        <v>32</v>
      </c>
      <c r="K2240" t="str">
        <f>IF(employee_data3[[#This Row],[EmployeeStatus]]="Active", "Active", "Attrition")</f>
        <v>Active</v>
      </c>
      <c r="L2240" t="s">
        <v>33</v>
      </c>
      <c r="M2240" t="s">
        <v>51</v>
      </c>
      <c r="N2240" t="s">
        <v>52</v>
      </c>
      <c r="O2240" t="s">
        <v>36</v>
      </c>
      <c r="P2240" t="s">
        <v>37</v>
      </c>
      <c r="Q2240" t="s">
        <v>65</v>
      </c>
      <c r="R2240" t="s">
        <v>148</v>
      </c>
      <c r="S2240" s="1">
        <v>33433</v>
      </c>
      <c r="T2240">
        <f>DATEDIF(employee_data3[[#This Row],[DOB]],DATE(2023, 1, 1), "Y")</f>
        <v>31</v>
      </c>
      <c r="U2240" t="str">
        <f>IF(employee_data3[[#This Row],[Age]]&lt;=25, "Remaja", IF(employee_data3[[#This Row],[Age]]&lt;=55, "Dewasa", "Lansia"))</f>
        <v>Dewasa</v>
      </c>
      <c r="V2240" t="s">
        <v>7884</v>
      </c>
      <c r="W2240" t="s">
        <v>150</v>
      </c>
      <c r="X2240" t="s">
        <v>55</v>
      </c>
      <c r="Y2240">
        <v>33859</v>
      </c>
      <c r="Z2240" t="s">
        <v>56</v>
      </c>
      <c r="AA2240" t="s">
        <v>84</v>
      </c>
      <c r="AB2240" t="s">
        <v>45</v>
      </c>
      <c r="AC2240">
        <v>4</v>
      </c>
      <c r="AD2240" s="11">
        <f>(employee_data3[[#This Row],[Current Employee Rating]]-AVERAGE(employee_data3[Current Employee Rating]))/STDEV(employee_data3[Current Employee Rating])</f>
        <v>1.0156859304379084</v>
      </c>
      <c r="AE2240" s="11" t="str">
        <f>IF(employee_data3[[#This Row],[Z Score]]&gt;3,"Yes","No")</f>
        <v>No</v>
      </c>
    </row>
    <row r="2241" spans="1:31" x14ac:dyDescent="0.3">
      <c r="A2241">
        <v>2666</v>
      </c>
      <c r="B2241" t="s">
        <v>3208</v>
      </c>
      <c r="C2241" t="s">
        <v>601</v>
      </c>
      <c r="D2241" s="1">
        <v>43411</v>
      </c>
      <c r="E2241" s="1">
        <v>44569</v>
      </c>
      <c r="F2241" t="s">
        <v>59</v>
      </c>
      <c r="G2241" t="s">
        <v>8125</v>
      </c>
      <c r="H2241" t="s">
        <v>8126</v>
      </c>
      <c r="I2241" t="s">
        <v>62</v>
      </c>
      <c r="J2241" t="s">
        <v>32</v>
      </c>
      <c r="K2241" t="str">
        <f>IF(employee_data3[[#This Row],[EmployeeStatus]]="Active", "Active", "Attrition")</f>
        <v>Active</v>
      </c>
      <c r="L2241" t="s">
        <v>52</v>
      </c>
      <c r="M2241" t="s">
        <v>34</v>
      </c>
      <c r="N2241" t="s">
        <v>63</v>
      </c>
      <c r="O2241" t="s">
        <v>140</v>
      </c>
      <c r="P2241" t="s">
        <v>8127</v>
      </c>
      <c r="Q2241" t="s">
        <v>65</v>
      </c>
      <c r="R2241" t="s">
        <v>504</v>
      </c>
      <c r="S2241" s="1">
        <v>16821</v>
      </c>
      <c r="T2241">
        <f>DATEDIF(employee_data3[[#This Row],[DOB]],DATE(2023, 1, 1), "Y")</f>
        <v>76</v>
      </c>
      <c r="U2241" t="str">
        <f>IF(employee_data3[[#This Row],[Age]]&lt;=25, "Remaja", IF(employee_data3[[#This Row],[Age]]&lt;=55, "Dewasa", "Lansia"))</f>
        <v>Lansia</v>
      </c>
      <c r="V2241" t="s">
        <v>7861</v>
      </c>
      <c r="W2241" t="s">
        <v>1062</v>
      </c>
      <c r="X2241" t="s">
        <v>42</v>
      </c>
      <c r="Y2241">
        <v>91544</v>
      </c>
      <c r="Z2241" t="s">
        <v>74</v>
      </c>
      <c r="AA2241" t="s">
        <v>75</v>
      </c>
      <c r="AB2241" t="s">
        <v>45</v>
      </c>
      <c r="AC2241">
        <v>4</v>
      </c>
      <c r="AD2241" s="11">
        <f>(employee_data3[[#This Row],[Current Employee Rating]]-AVERAGE(employee_data3[Current Employee Rating]))/STDEV(employee_data3[Current Employee Rating])</f>
        <v>1.0156859304379084</v>
      </c>
      <c r="AE2241" s="11" t="str">
        <f>IF(employee_data3[[#This Row],[Z Score]]&gt;3,"Yes","No")</f>
        <v>No</v>
      </c>
    </row>
    <row r="2242" spans="1:31" x14ac:dyDescent="0.3">
      <c r="A2242">
        <v>2667</v>
      </c>
      <c r="B2242" t="s">
        <v>8128</v>
      </c>
      <c r="C2242" t="s">
        <v>3838</v>
      </c>
      <c r="D2242" s="1">
        <v>43741</v>
      </c>
      <c r="E2242" s="1">
        <v>44433</v>
      </c>
      <c r="F2242" t="s">
        <v>3738</v>
      </c>
      <c r="G2242" t="s">
        <v>8129</v>
      </c>
      <c r="H2242" t="s">
        <v>8130</v>
      </c>
      <c r="I2242" t="s">
        <v>89</v>
      </c>
      <c r="J2242" t="s">
        <v>32</v>
      </c>
      <c r="K2242" t="str">
        <f>IF(employee_data3[[#This Row],[EmployeeStatus]]="Active", "Active", "Attrition")</f>
        <v>Active</v>
      </c>
      <c r="L2242" t="s">
        <v>63</v>
      </c>
      <c r="M2242" t="s">
        <v>64</v>
      </c>
      <c r="N2242" t="s">
        <v>52</v>
      </c>
      <c r="O2242" t="s">
        <v>140</v>
      </c>
      <c r="P2242" t="s">
        <v>8131</v>
      </c>
      <c r="Q2242" t="s">
        <v>65</v>
      </c>
      <c r="R2242" t="s">
        <v>936</v>
      </c>
      <c r="S2242" s="1">
        <v>24023</v>
      </c>
      <c r="T2242">
        <f>DATEDIF(employee_data3[[#This Row],[DOB]],DATE(2023, 1, 1), "Y")</f>
        <v>57</v>
      </c>
      <c r="U2242" t="str">
        <f>IF(employee_data3[[#This Row],[Age]]&lt;=25, "Remaja", IF(employee_data3[[#This Row],[Age]]&lt;=55, "Dewasa", "Lansia"))</f>
        <v>Lansia</v>
      </c>
      <c r="V2242" t="s">
        <v>7861</v>
      </c>
      <c r="W2242" t="s">
        <v>113</v>
      </c>
      <c r="X2242" t="s">
        <v>42</v>
      </c>
      <c r="Y2242">
        <v>9760</v>
      </c>
      <c r="Z2242" t="s">
        <v>74</v>
      </c>
      <c r="AA2242" t="s">
        <v>44</v>
      </c>
      <c r="AB2242" t="s">
        <v>45</v>
      </c>
      <c r="AC2242">
        <v>2</v>
      </c>
      <c r="AD2242" s="11">
        <f>(employee_data3[[#This Row],[Current Employee Rating]]-AVERAGE(employee_data3[Current Employee Rating]))/STDEV(employee_data3[Current Employee Rating])</f>
        <v>-0.95460685411671475</v>
      </c>
      <c r="AE2242" s="11" t="str">
        <f>IF(employee_data3[[#This Row],[Z Score]]&gt;3,"Yes","No")</f>
        <v>No</v>
      </c>
    </row>
    <row r="2243" spans="1:31" x14ac:dyDescent="0.3">
      <c r="A2243">
        <v>2668</v>
      </c>
      <c r="B2243" t="s">
        <v>1214</v>
      </c>
      <c r="C2243" t="s">
        <v>3114</v>
      </c>
      <c r="D2243" s="1">
        <v>44785</v>
      </c>
      <c r="E2243" s="1">
        <v>45032</v>
      </c>
      <c r="F2243" t="s">
        <v>3738</v>
      </c>
      <c r="G2243" t="s">
        <v>8132</v>
      </c>
      <c r="H2243" t="s">
        <v>8133</v>
      </c>
      <c r="I2243" t="s">
        <v>31</v>
      </c>
      <c r="J2243" t="s">
        <v>32</v>
      </c>
      <c r="K2243" t="str">
        <f>IF(employee_data3[[#This Row],[EmployeeStatus]]="Active", "Active", "Attrition")</f>
        <v>Active</v>
      </c>
      <c r="L2243" t="s">
        <v>33</v>
      </c>
      <c r="M2243" t="s">
        <v>34</v>
      </c>
      <c r="N2243" t="s">
        <v>52</v>
      </c>
      <c r="O2243" t="s">
        <v>126</v>
      </c>
      <c r="P2243" t="s">
        <v>8134</v>
      </c>
      <c r="Q2243" t="s">
        <v>65</v>
      </c>
      <c r="R2243" t="s">
        <v>81</v>
      </c>
      <c r="S2243" s="1">
        <v>28806</v>
      </c>
      <c r="T2243">
        <f>DATEDIF(employee_data3[[#This Row],[DOB]],DATE(2023, 1, 1), "Y")</f>
        <v>44</v>
      </c>
      <c r="U2243" t="str">
        <f>IF(employee_data3[[#This Row],[Age]]&lt;=25, "Remaja", IF(employee_data3[[#This Row],[Age]]&lt;=55, "Dewasa", "Lansia"))</f>
        <v>Dewasa</v>
      </c>
      <c r="V2243" t="s">
        <v>40</v>
      </c>
      <c r="W2243" t="s">
        <v>103</v>
      </c>
      <c r="X2243" t="s">
        <v>42</v>
      </c>
      <c r="Y2243">
        <v>94176</v>
      </c>
      <c r="Z2243" t="s">
        <v>128</v>
      </c>
      <c r="AA2243" t="s">
        <v>84</v>
      </c>
      <c r="AB2243" t="s">
        <v>45</v>
      </c>
      <c r="AC2243">
        <v>2</v>
      </c>
      <c r="AD2243" s="11">
        <f>(employee_data3[[#This Row],[Current Employee Rating]]-AVERAGE(employee_data3[Current Employee Rating]))/STDEV(employee_data3[Current Employee Rating])</f>
        <v>-0.95460685411671475</v>
      </c>
      <c r="AE2243" s="11" t="str">
        <f>IF(employee_data3[[#This Row],[Z Score]]&gt;3,"Yes","No")</f>
        <v>No</v>
      </c>
    </row>
    <row r="2244" spans="1:31" x14ac:dyDescent="0.3">
      <c r="A2244">
        <v>2669</v>
      </c>
      <c r="B2244" t="s">
        <v>7042</v>
      </c>
      <c r="C2244" t="s">
        <v>1040</v>
      </c>
      <c r="D2244" s="1">
        <v>43456</v>
      </c>
      <c r="E2244" s="1"/>
      <c r="F2244" t="s">
        <v>3738</v>
      </c>
      <c r="G2244" t="s">
        <v>8135</v>
      </c>
      <c r="H2244" t="s">
        <v>8136</v>
      </c>
      <c r="I2244" t="s">
        <v>133</v>
      </c>
      <c r="J2244" t="s">
        <v>32</v>
      </c>
      <c r="K2244" t="str">
        <f>IF(employee_data3[[#This Row],[EmployeeStatus]]="Active", "Active", "Attrition")</f>
        <v>Active</v>
      </c>
      <c r="L2244" t="s">
        <v>52</v>
      </c>
      <c r="M2244" t="s">
        <v>34</v>
      </c>
      <c r="N2244" t="s">
        <v>63</v>
      </c>
      <c r="O2244" t="s">
        <v>36</v>
      </c>
      <c r="P2244" t="s">
        <v>37</v>
      </c>
      <c r="Q2244" t="s">
        <v>65</v>
      </c>
      <c r="R2244" t="s">
        <v>90</v>
      </c>
      <c r="S2244" s="1">
        <v>19012</v>
      </c>
      <c r="T2244">
        <f>DATEDIF(employee_data3[[#This Row],[DOB]],DATE(2023, 1, 1), "Y")</f>
        <v>70</v>
      </c>
      <c r="U2244" t="str">
        <f>IF(employee_data3[[#This Row],[Age]]&lt;=25, "Remaja", IF(employee_data3[[#This Row],[Age]]&lt;=55, "Dewasa", "Lansia"))</f>
        <v>Lansia</v>
      </c>
      <c r="V2244" t="s">
        <v>40</v>
      </c>
      <c r="W2244" t="s">
        <v>226</v>
      </c>
      <c r="X2244" t="s">
        <v>42</v>
      </c>
      <c r="Y2244">
        <v>46445</v>
      </c>
      <c r="Z2244" t="s">
        <v>93</v>
      </c>
      <c r="AA2244" t="s">
        <v>75</v>
      </c>
      <c r="AB2244" t="s">
        <v>45</v>
      </c>
      <c r="AC2244">
        <v>1</v>
      </c>
      <c r="AD2244" s="11">
        <f>(employee_data3[[#This Row],[Current Employee Rating]]-AVERAGE(employee_data3[Current Employee Rating]))/STDEV(employee_data3[Current Employee Rating])</f>
        <v>-1.9397532463940264</v>
      </c>
      <c r="AE2244" s="11" t="str">
        <f>IF(employee_data3[[#This Row],[Z Score]]&gt;3,"Yes","No")</f>
        <v>No</v>
      </c>
    </row>
    <row r="2245" spans="1:31" x14ac:dyDescent="0.3">
      <c r="A2245">
        <v>2670</v>
      </c>
      <c r="B2245" t="s">
        <v>1586</v>
      </c>
      <c r="C2245" t="s">
        <v>3000</v>
      </c>
      <c r="D2245" s="1">
        <v>44282</v>
      </c>
      <c r="E2245" s="1"/>
      <c r="F2245" t="s">
        <v>59</v>
      </c>
      <c r="G2245" t="s">
        <v>8137</v>
      </c>
      <c r="H2245" t="s">
        <v>8138</v>
      </c>
      <c r="I2245" t="s">
        <v>168</v>
      </c>
      <c r="J2245" t="s">
        <v>32</v>
      </c>
      <c r="K2245" t="str">
        <f>IF(employee_data3[[#This Row],[EmployeeStatus]]="Active", "Active", "Attrition")</f>
        <v>Active</v>
      </c>
      <c r="L2245" t="s">
        <v>52</v>
      </c>
      <c r="M2245" t="s">
        <v>51</v>
      </c>
      <c r="N2245" t="s">
        <v>63</v>
      </c>
      <c r="O2245" t="s">
        <v>36</v>
      </c>
      <c r="P2245" t="s">
        <v>37</v>
      </c>
      <c r="Q2245" t="s">
        <v>65</v>
      </c>
      <c r="R2245" t="s">
        <v>111</v>
      </c>
      <c r="S2245" s="1">
        <v>34399</v>
      </c>
      <c r="T2245">
        <f>DATEDIF(employee_data3[[#This Row],[DOB]],DATE(2023, 1, 1), "Y")</f>
        <v>28</v>
      </c>
      <c r="U2245" t="str">
        <f>IF(employee_data3[[#This Row],[Age]]&lt;=25, "Remaja", IF(employee_data3[[#This Row],[Age]]&lt;=55, "Dewasa", "Lansia"))</f>
        <v>Dewasa</v>
      </c>
      <c r="V2245" t="s">
        <v>40</v>
      </c>
      <c r="W2245" t="s">
        <v>113</v>
      </c>
      <c r="X2245" t="s">
        <v>55</v>
      </c>
      <c r="Y2245">
        <v>54346</v>
      </c>
      <c r="Z2245" t="s">
        <v>74</v>
      </c>
      <c r="AA2245" t="s">
        <v>44</v>
      </c>
      <c r="AB2245" t="s">
        <v>45</v>
      </c>
      <c r="AC2245">
        <v>1</v>
      </c>
      <c r="AD2245" s="11">
        <f>(employee_data3[[#This Row],[Current Employee Rating]]-AVERAGE(employee_data3[Current Employee Rating]))/STDEV(employee_data3[Current Employee Rating])</f>
        <v>-1.9397532463940264</v>
      </c>
      <c r="AE2245" s="11" t="str">
        <f>IF(employee_data3[[#This Row],[Z Score]]&gt;3,"Yes","No")</f>
        <v>No</v>
      </c>
    </row>
    <row r="2246" spans="1:31" x14ac:dyDescent="0.3">
      <c r="A2246">
        <v>2671</v>
      </c>
      <c r="B2246" t="s">
        <v>8139</v>
      </c>
      <c r="C2246" t="s">
        <v>665</v>
      </c>
      <c r="D2246" s="1">
        <v>44760</v>
      </c>
      <c r="E2246" s="1"/>
      <c r="F2246" t="s">
        <v>59</v>
      </c>
      <c r="G2246" t="s">
        <v>8140</v>
      </c>
      <c r="H2246" t="s">
        <v>8141</v>
      </c>
      <c r="I2246" t="s">
        <v>98</v>
      </c>
      <c r="J2246" t="s">
        <v>32</v>
      </c>
      <c r="K2246" t="str">
        <f>IF(employee_data3[[#This Row],[EmployeeStatus]]="Active", "Active", "Attrition")</f>
        <v>Active</v>
      </c>
      <c r="L2246" t="s">
        <v>52</v>
      </c>
      <c r="M2246" t="s">
        <v>34</v>
      </c>
      <c r="N2246" t="s">
        <v>35</v>
      </c>
      <c r="O2246" t="s">
        <v>36</v>
      </c>
      <c r="P2246" t="s">
        <v>37</v>
      </c>
      <c r="Q2246" t="s">
        <v>65</v>
      </c>
      <c r="R2246" t="s">
        <v>90</v>
      </c>
      <c r="S2246" s="1">
        <v>16246</v>
      </c>
      <c r="T2246">
        <f>DATEDIF(employee_data3[[#This Row],[DOB]],DATE(2023, 1, 1), "Y")</f>
        <v>78</v>
      </c>
      <c r="U2246" t="str">
        <f>IF(employee_data3[[#This Row],[Age]]&lt;=25, "Remaja", IF(employee_data3[[#This Row],[Age]]&lt;=55, "Dewasa", "Lansia"))</f>
        <v>Lansia</v>
      </c>
      <c r="V2246" t="s">
        <v>40</v>
      </c>
      <c r="W2246" t="s">
        <v>178</v>
      </c>
      <c r="X2246" t="s">
        <v>55</v>
      </c>
      <c r="Y2246">
        <v>10712</v>
      </c>
      <c r="Z2246" t="s">
        <v>128</v>
      </c>
      <c r="AA2246" t="s">
        <v>44</v>
      </c>
      <c r="AB2246" t="s">
        <v>45</v>
      </c>
      <c r="AC2246">
        <v>5</v>
      </c>
      <c r="AD2246" s="11">
        <f>(employee_data3[[#This Row],[Current Employee Rating]]-AVERAGE(employee_data3[Current Employee Rating]))/STDEV(employee_data3[Current Employee Rating])</f>
        <v>2.0008323227152198</v>
      </c>
      <c r="AE2246" s="11" t="str">
        <f>IF(employee_data3[[#This Row],[Z Score]]&gt;3,"Yes","No")</f>
        <v>No</v>
      </c>
    </row>
    <row r="2247" spans="1:31" x14ac:dyDescent="0.3">
      <c r="A2247">
        <v>2672</v>
      </c>
      <c r="B2247" t="s">
        <v>8142</v>
      </c>
      <c r="C2247" t="s">
        <v>7556</v>
      </c>
      <c r="D2247" s="1">
        <v>43930</v>
      </c>
      <c r="E2247" s="1">
        <v>45052</v>
      </c>
      <c r="F2247" t="s">
        <v>59</v>
      </c>
      <c r="G2247" t="s">
        <v>8143</v>
      </c>
      <c r="H2247" t="s">
        <v>8144</v>
      </c>
      <c r="I2247" t="s">
        <v>118</v>
      </c>
      <c r="J2247" t="s">
        <v>32</v>
      </c>
      <c r="K2247" t="str">
        <f>IF(employee_data3[[#This Row],[EmployeeStatus]]="Active", "Active", "Attrition")</f>
        <v>Active</v>
      </c>
      <c r="L2247" t="s">
        <v>33</v>
      </c>
      <c r="M2247" t="s">
        <v>51</v>
      </c>
      <c r="N2247" t="s">
        <v>63</v>
      </c>
      <c r="O2247" t="s">
        <v>99</v>
      </c>
      <c r="P2247" t="s">
        <v>8145</v>
      </c>
      <c r="Q2247" t="s">
        <v>65</v>
      </c>
      <c r="R2247" t="s">
        <v>231</v>
      </c>
      <c r="S2247" s="1">
        <v>36364</v>
      </c>
      <c r="T2247">
        <f>DATEDIF(employee_data3[[#This Row],[DOB]],DATE(2023, 1, 1), "Y")</f>
        <v>23</v>
      </c>
      <c r="U2247" t="str">
        <f>IF(employee_data3[[#This Row],[Age]]&lt;=25, "Remaja", IF(employee_data3[[#This Row],[Age]]&lt;=55, "Dewasa", "Lansia"))</f>
        <v>Remaja</v>
      </c>
      <c r="V2247" t="s">
        <v>7868</v>
      </c>
      <c r="W2247" t="s">
        <v>113</v>
      </c>
      <c r="X2247" t="s">
        <v>55</v>
      </c>
      <c r="Y2247">
        <v>3413</v>
      </c>
      <c r="Z2247" t="s">
        <v>128</v>
      </c>
      <c r="AA2247" t="s">
        <v>84</v>
      </c>
      <c r="AB2247" t="s">
        <v>45</v>
      </c>
      <c r="AC2247">
        <v>1</v>
      </c>
      <c r="AD2247" s="11">
        <f>(employee_data3[[#This Row],[Current Employee Rating]]-AVERAGE(employee_data3[Current Employee Rating]))/STDEV(employee_data3[Current Employee Rating])</f>
        <v>-1.9397532463940264</v>
      </c>
      <c r="AE2247" s="11" t="str">
        <f>IF(employee_data3[[#This Row],[Z Score]]&gt;3,"Yes","No")</f>
        <v>No</v>
      </c>
    </row>
    <row r="2248" spans="1:31" x14ac:dyDescent="0.3">
      <c r="A2248">
        <v>2673</v>
      </c>
      <c r="B2248" t="s">
        <v>5689</v>
      </c>
      <c r="C2248" t="s">
        <v>2253</v>
      </c>
      <c r="D2248" s="1">
        <v>44568</v>
      </c>
      <c r="E2248" s="1"/>
      <c r="F2248" t="s">
        <v>59</v>
      </c>
      <c r="G2248" t="s">
        <v>8146</v>
      </c>
      <c r="H2248" t="s">
        <v>8147</v>
      </c>
      <c r="I2248" t="s">
        <v>62</v>
      </c>
      <c r="J2248" t="s">
        <v>32</v>
      </c>
      <c r="K2248" t="str">
        <f>IF(employee_data3[[#This Row],[EmployeeStatus]]="Active", "Active", "Attrition")</f>
        <v>Active</v>
      </c>
      <c r="L2248" t="s">
        <v>63</v>
      </c>
      <c r="M2248" t="s">
        <v>64</v>
      </c>
      <c r="N2248" t="s">
        <v>63</v>
      </c>
      <c r="O2248" t="s">
        <v>36</v>
      </c>
      <c r="P2248" t="s">
        <v>37</v>
      </c>
      <c r="Q2248" t="s">
        <v>65</v>
      </c>
      <c r="R2248" t="s">
        <v>148</v>
      </c>
      <c r="S2248" s="1">
        <v>36360</v>
      </c>
      <c r="T2248">
        <f>DATEDIF(employee_data3[[#This Row],[DOB]],DATE(2023, 1, 1), "Y")</f>
        <v>23</v>
      </c>
      <c r="U2248" t="str">
        <f>IF(employee_data3[[#This Row],[Age]]&lt;=25, "Remaja", IF(employee_data3[[#This Row],[Age]]&lt;=55, "Dewasa", "Lansia"))</f>
        <v>Remaja</v>
      </c>
      <c r="V2248" t="s">
        <v>7868</v>
      </c>
      <c r="W2248" t="s">
        <v>150</v>
      </c>
      <c r="X2248" t="s">
        <v>55</v>
      </c>
      <c r="Y2248">
        <v>80938</v>
      </c>
      <c r="Z2248" t="s">
        <v>74</v>
      </c>
      <c r="AA2248" t="s">
        <v>75</v>
      </c>
      <c r="AB2248" t="s">
        <v>45</v>
      </c>
      <c r="AC2248">
        <v>4</v>
      </c>
      <c r="AD2248" s="11">
        <f>(employee_data3[[#This Row],[Current Employee Rating]]-AVERAGE(employee_data3[Current Employee Rating]))/STDEV(employee_data3[Current Employee Rating])</f>
        <v>1.0156859304379084</v>
      </c>
      <c r="AE2248" s="11" t="str">
        <f>IF(employee_data3[[#This Row],[Z Score]]&gt;3,"Yes","No")</f>
        <v>No</v>
      </c>
    </row>
    <row r="2249" spans="1:31" x14ac:dyDescent="0.3">
      <c r="A2249">
        <v>2674</v>
      </c>
      <c r="B2249" t="s">
        <v>416</v>
      </c>
      <c r="C2249" t="s">
        <v>267</v>
      </c>
      <c r="D2249" s="1">
        <v>44757</v>
      </c>
      <c r="E2249" s="1"/>
      <c r="F2249" t="s">
        <v>59</v>
      </c>
      <c r="G2249" t="s">
        <v>8148</v>
      </c>
      <c r="H2249" t="s">
        <v>8149</v>
      </c>
      <c r="I2249" t="s">
        <v>89</v>
      </c>
      <c r="J2249" t="s">
        <v>32</v>
      </c>
      <c r="K2249" t="str">
        <f>IF(employee_data3[[#This Row],[EmployeeStatus]]="Active", "Active", "Attrition")</f>
        <v>Active</v>
      </c>
      <c r="L2249" t="s">
        <v>52</v>
      </c>
      <c r="M2249" t="s">
        <v>51</v>
      </c>
      <c r="N2249" t="s">
        <v>52</v>
      </c>
      <c r="O2249" t="s">
        <v>36</v>
      </c>
      <c r="P2249" t="s">
        <v>37</v>
      </c>
      <c r="Q2249" t="s">
        <v>65</v>
      </c>
      <c r="R2249" t="s">
        <v>231</v>
      </c>
      <c r="S2249" s="1">
        <v>25188</v>
      </c>
      <c r="T2249">
        <f>DATEDIF(employee_data3[[#This Row],[DOB]],DATE(2023, 1, 1), "Y")</f>
        <v>54</v>
      </c>
      <c r="U2249" t="str">
        <f>IF(employee_data3[[#This Row],[Age]]&lt;=25, "Remaja", IF(employee_data3[[#This Row],[Age]]&lt;=55, "Dewasa", "Lansia"))</f>
        <v>Dewasa</v>
      </c>
      <c r="V2249" t="s">
        <v>7868</v>
      </c>
      <c r="W2249" t="s">
        <v>113</v>
      </c>
      <c r="X2249" t="s">
        <v>55</v>
      </c>
      <c r="Y2249">
        <v>31528</v>
      </c>
      <c r="Z2249" t="s">
        <v>43</v>
      </c>
      <c r="AA2249" t="s">
        <v>44</v>
      </c>
      <c r="AB2249" t="s">
        <v>45</v>
      </c>
      <c r="AC2249">
        <v>1</v>
      </c>
      <c r="AD2249" s="11">
        <f>(employee_data3[[#This Row],[Current Employee Rating]]-AVERAGE(employee_data3[Current Employee Rating]))/STDEV(employee_data3[Current Employee Rating])</f>
        <v>-1.9397532463940264</v>
      </c>
      <c r="AE2249" s="11" t="str">
        <f>IF(employee_data3[[#This Row],[Z Score]]&gt;3,"Yes","No")</f>
        <v>No</v>
      </c>
    </row>
    <row r="2250" spans="1:31" x14ac:dyDescent="0.3">
      <c r="A2250">
        <v>2675</v>
      </c>
      <c r="B2250" t="s">
        <v>276</v>
      </c>
      <c r="C2250" t="s">
        <v>8150</v>
      </c>
      <c r="D2250" s="1">
        <v>44164</v>
      </c>
      <c r="E2250" s="1">
        <v>44758</v>
      </c>
      <c r="F2250" t="s">
        <v>59</v>
      </c>
      <c r="G2250" t="s">
        <v>8151</v>
      </c>
      <c r="H2250" t="s">
        <v>8152</v>
      </c>
      <c r="I2250" t="s">
        <v>31</v>
      </c>
      <c r="J2250" t="s">
        <v>32</v>
      </c>
      <c r="K2250" t="str">
        <f>IF(employee_data3[[#This Row],[EmployeeStatus]]="Active", "Active", "Attrition")</f>
        <v>Active</v>
      </c>
      <c r="L2250" t="s">
        <v>52</v>
      </c>
      <c r="M2250" t="s">
        <v>34</v>
      </c>
      <c r="N2250" t="s">
        <v>52</v>
      </c>
      <c r="O2250" t="s">
        <v>126</v>
      </c>
      <c r="P2250" t="s">
        <v>8153</v>
      </c>
      <c r="Q2250" t="s">
        <v>65</v>
      </c>
      <c r="R2250" t="s">
        <v>111</v>
      </c>
      <c r="S2250" s="1">
        <v>16960</v>
      </c>
      <c r="T2250">
        <f>DATEDIF(employee_data3[[#This Row],[DOB]],DATE(2023, 1, 1), "Y")</f>
        <v>76</v>
      </c>
      <c r="U2250" t="str">
        <f>IF(employee_data3[[#This Row],[Age]]&lt;=25, "Remaja", IF(employee_data3[[#This Row],[Age]]&lt;=55, "Dewasa", "Lansia"))</f>
        <v>Lansia</v>
      </c>
      <c r="V2250" t="s">
        <v>7877</v>
      </c>
      <c r="W2250" t="s">
        <v>113</v>
      </c>
      <c r="X2250" t="s">
        <v>55</v>
      </c>
      <c r="Y2250">
        <v>11366</v>
      </c>
      <c r="Z2250" t="s">
        <v>56</v>
      </c>
      <c r="AA2250" t="s">
        <v>104</v>
      </c>
      <c r="AB2250" t="s">
        <v>45</v>
      </c>
      <c r="AC2250">
        <v>5</v>
      </c>
      <c r="AD2250" s="11">
        <f>(employee_data3[[#This Row],[Current Employee Rating]]-AVERAGE(employee_data3[Current Employee Rating]))/STDEV(employee_data3[Current Employee Rating])</f>
        <v>2.0008323227152198</v>
      </c>
      <c r="AE2250" s="11" t="str">
        <f>IF(employee_data3[[#This Row],[Z Score]]&gt;3,"Yes","No")</f>
        <v>No</v>
      </c>
    </row>
    <row r="2251" spans="1:31" x14ac:dyDescent="0.3">
      <c r="A2251">
        <v>2676</v>
      </c>
      <c r="B2251" t="s">
        <v>8154</v>
      </c>
      <c r="C2251" t="s">
        <v>2373</v>
      </c>
      <c r="D2251" s="1">
        <v>43544</v>
      </c>
      <c r="E2251" s="1">
        <v>44097</v>
      </c>
      <c r="F2251" t="s">
        <v>59</v>
      </c>
      <c r="G2251" t="s">
        <v>8155</v>
      </c>
      <c r="H2251" t="s">
        <v>8156</v>
      </c>
      <c r="I2251" t="s">
        <v>133</v>
      </c>
      <c r="J2251" t="s">
        <v>32</v>
      </c>
      <c r="K2251" t="str">
        <f>IF(employee_data3[[#This Row],[EmployeeStatus]]="Active", "Active", "Attrition")</f>
        <v>Active</v>
      </c>
      <c r="L2251" t="s">
        <v>52</v>
      </c>
      <c r="M2251" t="s">
        <v>34</v>
      </c>
      <c r="N2251" t="s">
        <v>52</v>
      </c>
      <c r="O2251" t="s">
        <v>126</v>
      </c>
      <c r="P2251" t="s">
        <v>8157</v>
      </c>
      <c r="Q2251" t="s">
        <v>65</v>
      </c>
      <c r="R2251" t="s">
        <v>111</v>
      </c>
      <c r="S2251" s="1">
        <v>26512</v>
      </c>
      <c r="T2251">
        <f>DATEDIF(employee_data3[[#This Row],[DOB]],DATE(2023, 1, 1), "Y")</f>
        <v>50</v>
      </c>
      <c r="U2251" t="str">
        <f>IF(employee_data3[[#This Row],[Age]]&lt;=25, "Remaja", IF(employee_data3[[#This Row],[Age]]&lt;=55, "Dewasa", "Lansia"))</f>
        <v>Dewasa</v>
      </c>
      <c r="V2251" t="s">
        <v>7877</v>
      </c>
      <c r="W2251" t="s">
        <v>113</v>
      </c>
      <c r="X2251" t="s">
        <v>55</v>
      </c>
      <c r="Y2251">
        <v>19248</v>
      </c>
      <c r="Z2251" t="s">
        <v>128</v>
      </c>
      <c r="AA2251" t="s">
        <v>75</v>
      </c>
      <c r="AB2251" t="s">
        <v>45</v>
      </c>
      <c r="AC2251">
        <v>2</v>
      </c>
      <c r="AD2251" s="11">
        <f>(employee_data3[[#This Row],[Current Employee Rating]]-AVERAGE(employee_data3[Current Employee Rating]))/STDEV(employee_data3[Current Employee Rating])</f>
        <v>-0.95460685411671475</v>
      </c>
      <c r="AE2251" s="11" t="str">
        <f>IF(employee_data3[[#This Row],[Z Score]]&gt;3,"Yes","No")</f>
        <v>No</v>
      </c>
    </row>
    <row r="2252" spans="1:31" x14ac:dyDescent="0.3">
      <c r="A2252">
        <v>2677</v>
      </c>
      <c r="B2252" t="s">
        <v>4726</v>
      </c>
      <c r="C2252" t="s">
        <v>47</v>
      </c>
      <c r="D2252" s="1">
        <v>43540</v>
      </c>
      <c r="E2252" s="1">
        <v>44569</v>
      </c>
      <c r="F2252" t="s">
        <v>59</v>
      </c>
      <c r="G2252" t="s">
        <v>8158</v>
      </c>
      <c r="H2252" t="s">
        <v>8159</v>
      </c>
      <c r="I2252" t="s">
        <v>50</v>
      </c>
      <c r="J2252" t="s">
        <v>32</v>
      </c>
      <c r="K2252" t="str">
        <f>IF(employee_data3[[#This Row],[EmployeeStatus]]="Active", "Active", "Attrition")</f>
        <v>Active</v>
      </c>
      <c r="L2252" t="s">
        <v>33</v>
      </c>
      <c r="M2252" t="s">
        <v>64</v>
      </c>
      <c r="N2252" t="s">
        <v>63</v>
      </c>
      <c r="O2252" t="s">
        <v>126</v>
      </c>
      <c r="P2252" t="s">
        <v>8160</v>
      </c>
      <c r="Q2252" t="s">
        <v>65</v>
      </c>
      <c r="R2252" t="s">
        <v>148</v>
      </c>
      <c r="S2252" s="1">
        <v>33159</v>
      </c>
      <c r="T2252">
        <f>DATEDIF(employee_data3[[#This Row],[DOB]],DATE(2023, 1, 1), "Y")</f>
        <v>32</v>
      </c>
      <c r="U2252" t="str">
        <f>IF(employee_data3[[#This Row],[Age]]&lt;=25, "Remaja", IF(employee_data3[[#This Row],[Age]]&lt;=55, "Dewasa", "Lansia"))</f>
        <v>Dewasa</v>
      </c>
      <c r="V2252" t="s">
        <v>7893</v>
      </c>
      <c r="W2252" t="s">
        <v>184</v>
      </c>
      <c r="X2252" t="s">
        <v>55</v>
      </c>
      <c r="Y2252">
        <v>8371</v>
      </c>
      <c r="Z2252" t="s">
        <v>56</v>
      </c>
      <c r="AA2252" t="s">
        <v>104</v>
      </c>
      <c r="AB2252" t="s">
        <v>45</v>
      </c>
      <c r="AC2252">
        <v>1</v>
      </c>
      <c r="AD2252" s="11">
        <f>(employee_data3[[#This Row],[Current Employee Rating]]-AVERAGE(employee_data3[Current Employee Rating]))/STDEV(employee_data3[Current Employee Rating])</f>
        <v>-1.9397532463940264</v>
      </c>
      <c r="AE2252" s="11" t="str">
        <f>IF(employee_data3[[#This Row],[Z Score]]&gt;3,"Yes","No")</f>
        <v>No</v>
      </c>
    </row>
    <row r="2253" spans="1:31" x14ac:dyDescent="0.3">
      <c r="A2253">
        <v>2678</v>
      </c>
      <c r="B2253" t="s">
        <v>4665</v>
      </c>
      <c r="C2253" t="s">
        <v>277</v>
      </c>
      <c r="D2253" s="1">
        <v>44346</v>
      </c>
      <c r="E2253" s="1"/>
      <c r="F2253" t="s">
        <v>59</v>
      </c>
      <c r="G2253" t="s">
        <v>8161</v>
      </c>
      <c r="H2253" t="s">
        <v>8162</v>
      </c>
      <c r="I2253" t="s">
        <v>139</v>
      </c>
      <c r="J2253" t="s">
        <v>32</v>
      </c>
      <c r="K2253" t="str">
        <f>IF(employee_data3[[#This Row],[EmployeeStatus]]="Active", "Active", "Attrition")</f>
        <v>Active</v>
      </c>
      <c r="L2253" t="s">
        <v>63</v>
      </c>
      <c r="M2253" t="s">
        <v>34</v>
      </c>
      <c r="N2253" t="s">
        <v>52</v>
      </c>
      <c r="O2253" t="s">
        <v>36</v>
      </c>
      <c r="P2253" t="s">
        <v>37</v>
      </c>
      <c r="Q2253" t="s">
        <v>65</v>
      </c>
      <c r="R2253" t="s">
        <v>90</v>
      </c>
      <c r="S2253" s="1">
        <v>24228</v>
      </c>
      <c r="T2253">
        <f>DATEDIF(employee_data3[[#This Row],[DOB]],DATE(2023, 1, 1), "Y")</f>
        <v>56</v>
      </c>
      <c r="U2253" t="str">
        <f>IF(employee_data3[[#This Row],[Age]]&lt;=25, "Remaja", IF(employee_data3[[#This Row],[Age]]&lt;=55, "Dewasa", "Lansia"))</f>
        <v>Lansia</v>
      </c>
      <c r="V2253" t="s">
        <v>7851</v>
      </c>
      <c r="W2253" t="s">
        <v>83</v>
      </c>
      <c r="X2253" t="s">
        <v>55</v>
      </c>
      <c r="Y2253">
        <v>90990</v>
      </c>
      <c r="Z2253" t="s">
        <v>43</v>
      </c>
      <c r="AA2253" t="s">
        <v>75</v>
      </c>
      <c r="AB2253" t="s">
        <v>45</v>
      </c>
      <c r="AC2253">
        <v>5</v>
      </c>
      <c r="AD2253" s="11">
        <f>(employee_data3[[#This Row],[Current Employee Rating]]-AVERAGE(employee_data3[Current Employee Rating]))/STDEV(employee_data3[Current Employee Rating])</f>
        <v>2.0008323227152198</v>
      </c>
      <c r="AE2253" s="11" t="str">
        <f>IF(employee_data3[[#This Row],[Z Score]]&gt;3,"Yes","No")</f>
        <v>No</v>
      </c>
    </row>
    <row r="2254" spans="1:31" x14ac:dyDescent="0.3">
      <c r="A2254">
        <v>2679</v>
      </c>
      <c r="B2254" t="s">
        <v>2492</v>
      </c>
      <c r="C2254" t="s">
        <v>2373</v>
      </c>
      <c r="D2254" s="1">
        <v>44882</v>
      </c>
      <c r="E2254" s="1"/>
      <c r="F2254" t="s">
        <v>59</v>
      </c>
      <c r="G2254" t="s">
        <v>8163</v>
      </c>
      <c r="H2254" t="s">
        <v>8164</v>
      </c>
      <c r="I2254" t="s">
        <v>80</v>
      </c>
      <c r="J2254" t="s">
        <v>32</v>
      </c>
      <c r="K2254" t="str">
        <f>IF(employee_data3[[#This Row],[EmployeeStatus]]="Active", "Active", "Attrition")</f>
        <v>Active</v>
      </c>
      <c r="L2254" t="s">
        <v>33</v>
      </c>
      <c r="M2254" t="s">
        <v>51</v>
      </c>
      <c r="N2254" t="s">
        <v>52</v>
      </c>
      <c r="O2254" t="s">
        <v>36</v>
      </c>
      <c r="P2254" t="s">
        <v>37</v>
      </c>
      <c r="Q2254" t="s">
        <v>65</v>
      </c>
      <c r="R2254" t="s">
        <v>81</v>
      </c>
      <c r="S2254" s="1">
        <v>18921</v>
      </c>
      <c r="T2254">
        <f>DATEDIF(employee_data3[[#This Row],[DOB]],DATE(2023, 1, 1), "Y")</f>
        <v>71</v>
      </c>
      <c r="U2254" t="str">
        <f>IF(employee_data3[[#This Row],[Age]]&lt;=25, "Remaja", IF(employee_data3[[#This Row],[Age]]&lt;=55, "Dewasa", "Lansia"))</f>
        <v>Lansia</v>
      </c>
      <c r="V2254" t="s">
        <v>7851</v>
      </c>
      <c r="W2254" t="s">
        <v>226</v>
      </c>
      <c r="X2254" t="s">
        <v>55</v>
      </c>
      <c r="Y2254">
        <v>80607</v>
      </c>
      <c r="Z2254" t="s">
        <v>56</v>
      </c>
      <c r="AA2254" t="s">
        <v>104</v>
      </c>
      <c r="AB2254" t="s">
        <v>45</v>
      </c>
      <c r="AC2254">
        <v>5</v>
      </c>
      <c r="AD2254" s="11">
        <f>(employee_data3[[#This Row],[Current Employee Rating]]-AVERAGE(employee_data3[Current Employee Rating]))/STDEV(employee_data3[Current Employee Rating])</f>
        <v>2.0008323227152198</v>
      </c>
      <c r="AE2254" s="11" t="str">
        <f>IF(employee_data3[[#This Row],[Z Score]]&gt;3,"Yes","No")</f>
        <v>No</v>
      </c>
    </row>
    <row r="2255" spans="1:31" x14ac:dyDescent="0.3">
      <c r="A2255">
        <v>2680</v>
      </c>
      <c r="B2255" t="s">
        <v>76</v>
      </c>
      <c r="C2255" t="s">
        <v>2319</v>
      </c>
      <c r="D2255" s="1">
        <v>44190</v>
      </c>
      <c r="E2255" s="1">
        <v>44473</v>
      </c>
      <c r="F2255" t="s">
        <v>59</v>
      </c>
      <c r="G2255" t="s">
        <v>8165</v>
      </c>
      <c r="H2255" t="s">
        <v>8166</v>
      </c>
      <c r="I2255" t="s">
        <v>168</v>
      </c>
      <c r="J2255" t="s">
        <v>32</v>
      </c>
      <c r="K2255" t="str">
        <f>IF(employee_data3[[#This Row],[EmployeeStatus]]="Active", "Active", "Attrition")</f>
        <v>Active</v>
      </c>
      <c r="L2255" t="s">
        <v>33</v>
      </c>
      <c r="M2255" t="s">
        <v>51</v>
      </c>
      <c r="N2255" t="s">
        <v>63</v>
      </c>
      <c r="O2255" t="s">
        <v>99</v>
      </c>
      <c r="P2255" t="s">
        <v>8167</v>
      </c>
      <c r="Q2255" t="s">
        <v>65</v>
      </c>
      <c r="R2255" t="s">
        <v>936</v>
      </c>
      <c r="S2255" s="1">
        <v>17556</v>
      </c>
      <c r="T2255">
        <f>DATEDIF(employee_data3[[#This Row],[DOB]],DATE(2023, 1, 1), "Y")</f>
        <v>74</v>
      </c>
      <c r="U2255" t="str">
        <f>IF(employee_data3[[#This Row],[Age]]&lt;=25, "Remaja", IF(employee_data3[[#This Row],[Age]]&lt;=55, "Dewasa", "Lansia"))</f>
        <v>Lansia</v>
      </c>
      <c r="V2255" t="s">
        <v>7851</v>
      </c>
      <c r="W2255" t="s">
        <v>113</v>
      </c>
      <c r="X2255" t="s">
        <v>55</v>
      </c>
      <c r="Y2255">
        <v>30228</v>
      </c>
      <c r="Z2255" t="s">
        <v>93</v>
      </c>
      <c r="AA2255" t="s">
        <v>75</v>
      </c>
      <c r="AB2255" t="s">
        <v>45</v>
      </c>
      <c r="AC2255">
        <v>2</v>
      </c>
      <c r="AD2255" s="11">
        <f>(employee_data3[[#This Row],[Current Employee Rating]]-AVERAGE(employee_data3[Current Employee Rating]))/STDEV(employee_data3[Current Employee Rating])</f>
        <v>-0.95460685411671475</v>
      </c>
      <c r="AE2255" s="11" t="str">
        <f>IF(employee_data3[[#This Row],[Z Score]]&gt;3,"Yes","No")</f>
        <v>No</v>
      </c>
    </row>
    <row r="2256" spans="1:31" x14ac:dyDescent="0.3">
      <c r="A2256">
        <v>2681</v>
      </c>
      <c r="B2256" t="s">
        <v>5598</v>
      </c>
      <c r="C2256" t="s">
        <v>851</v>
      </c>
      <c r="D2256" s="1">
        <v>43998</v>
      </c>
      <c r="E2256" s="1">
        <v>44421</v>
      </c>
      <c r="F2256" t="s">
        <v>59</v>
      </c>
      <c r="G2256" t="s">
        <v>8168</v>
      </c>
      <c r="H2256" t="s">
        <v>8169</v>
      </c>
      <c r="I2256" t="s">
        <v>98</v>
      </c>
      <c r="J2256" t="s">
        <v>32</v>
      </c>
      <c r="K2256" t="str">
        <f>IF(employee_data3[[#This Row],[EmployeeStatus]]="Active", "Active", "Attrition")</f>
        <v>Active</v>
      </c>
      <c r="L2256" t="s">
        <v>52</v>
      </c>
      <c r="M2256" t="s">
        <v>34</v>
      </c>
      <c r="N2256" t="s">
        <v>63</v>
      </c>
      <c r="O2256" t="s">
        <v>99</v>
      </c>
      <c r="P2256" t="s">
        <v>8170</v>
      </c>
      <c r="Q2256" t="s">
        <v>65</v>
      </c>
      <c r="R2256" t="s">
        <v>90</v>
      </c>
      <c r="S2256" s="1">
        <v>30716</v>
      </c>
      <c r="T2256">
        <f>DATEDIF(employee_data3[[#This Row],[DOB]],DATE(2023, 1, 1), "Y")</f>
        <v>38</v>
      </c>
      <c r="U2256" t="str">
        <f>IF(employee_data3[[#This Row],[Age]]&lt;=25, "Remaja", IF(employee_data3[[#This Row],[Age]]&lt;=55, "Dewasa", "Lansia"))</f>
        <v>Dewasa</v>
      </c>
      <c r="V2256" t="s">
        <v>7851</v>
      </c>
      <c r="W2256" t="s">
        <v>103</v>
      </c>
      <c r="X2256" t="s">
        <v>55</v>
      </c>
      <c r="Y2256">
        <v>47652</v>
      </c>
      <c r="Z2256" t="s">
        <v>93</v>
      </c>
      <c r="AA2256" t="s">
        <v>84</v>
      </c>
      <c r="AB2256" t="s">
        <v>45</v>
      </c>
      <c r="AC2256">
        <v>1</v>
      </c>
      <c r="AD2256" s="11">
        <f>(employee_data3[[#This Row],[Current Employee Rating]]-AVERAGE(employee_data3[Current Employee Rating]))/STDEV(employee_data3[Current Employee Rating])</f>
        <v>-1.9397532463940264</v>
      </c>
      <c r="AE2256" s="11" t="str">
        <f>IF(employee_data3[[#This Row],[Z Score]]&gt;3,"Yes","No")</f>
        <v>No</v>
      </c>
    </row>
    <row r="2257" spans="1:31" x14ac:dyDescent="0.3">
      <c r="A2257">
        <v>2682</v>
      </c>
      <c r="B2257" t="s">
        <v>908</v>
      </c>
      <c r="C2257" t="s">
        <v>8171</v>
      </c>
      <c r="D2257" s="1">
        <v>44040</v>
      </c>
      <c r="E2257" s="1"/>
      <c r="F2257" t="s">
        <v>59</v>
      </c>
      <c r="G2257" t="s">
        <v>8172</v>
      </c>
      <c r="H2257" t="s">
        <v>8173</v>
      </c>
      <c r="I2257" t="s">
        <v>118</v>
      </c>
      <c r="J2257" t="s">
        <v>32</v>
      </c>
      <c r="K2257" t="str">
        <f>IF(employee_data3[[#This Row],[EmployeeStatus]]="Active", "Active", "Attrition")</f>
        <v>Active</v>
      </c>
      <c r="L2257" t="s">
        <v>33</v>
      </c>
      <c r="M2257" t="s">
        <v>51</v>
      </c>
      <c r="N2257" t="s">
        <v>35</v>
      </c>
      <c r="O2257" t="s">
        <v>36</v>
      </c>
      <c r="P2257" t="s">
        <v>37</v>
      </c>
      <c r="Q2257" t="s">
        <v>65</v>
      </c>
      <c r="R2257" t="s">
        <v>90</v>
      </c>
      <c r="S2257" s="1">
        <v>27916</v>
      </c>
      <c r="T2257">
        <f>DATEDIF(employee_data3[[#This Row],[DOB]],DATE(2023, 1, 1), "Y")</f>
        <v>46</v>
      </c>
      <c r="U2257" t="str">
        <f>IF(employee_data3[[#This Row],[Age]]&lt;=25, "Remaja", IF(employee_data3[[#This Row],[Age]]&lt;=55, "Dewasa", "Lansia"))</f>
        <v>Dewasa</v>
      </c>
      <c r="V2257" t="s">
        <v>7884</v>
      </c>
      <c r="W2257" t="s">
        <v>6</v>
      </c>
      <c r="X2257" t="s">
        <v>55</v>
      </c>
      <c r="Y2257">
        <v>73798</v>
      </c>
      <c r="Z2257" t="s">
        <v>128</v>
      </c>
      <c r="AA2257" t="s">
        <v>44</v>
      </c>
      <c r="AB2257" t="s">
        <v>45</v>
      </c>
      <c r="AC2257">
        <v>2</v>
      </c>
      <c r="AD2257" s="11">
        <f>(employee_data3[[#This Row],[Current Employee Rating]]-AVERAGE(employee_data3[Current Employee Rating]))/STDEV(employee_data3[Current Employee Rating])</f>
        <v>-0.95460685411671475</v>
      </c>
      <c r="AE2257" s="11" t="str">
        <f>IF(employee_data3[[#This Row],[Z Score]]&gt;3,"Yes","No")</f>
        <v>No</v>
      </c>
    </row>
    <row r="2258" spans="1:31" x14ac:dyDescent="0.3">
      <c r="A2258">
        <v>2683</v>
      </c>
      <c r="B2258" t="s">
        <v>2405</v>
      </c>
      <c r="C2258" t="s">
        <v>3627</v>
      </c>
      <c r="D2258" s="1">
        <v>44561</v>
      </c>
      <c r="E2258" s="1"/>
      <c r="F2258" t="s">
        <v>59</v>
      </c>
      <c r="G2258" t="s">
        <v>1484</v>
      </c>
      <c r="H2258" t="s">
        <v>8174</v>
      </c>
      <c r="I2258" t="s">
        <v>62</v>
      </c>
      <c r="J2258" t="s">
        <v>32</v>
      </c>
      <c r="K2258" t="str">
        <f>IF(employee_data3[[#This Row],[EmployeeStatus]]="Active", "Active", "Attrition")</f>
        <v>Active</v>
      </c>
      <c r="L2258" t="s">
        <v>33</v>
      </c>
      <c r="M2258" t="s">
        <v>51</v>
      </c>
      <c r="N2258" t="s">
        <v>35</v>
      </c>
      <c r="O2258" t="s">
        <v>36</v>
      </c>
      <c r="P2258" t="s">
        <v>37</v>
      </c>
      <c r="Q2258" t="s">
        <v>65</v>
      </c>
      <c r="R2258" t="s">
        <v>81</v>
      </c>
      <c r="S2258" s="1">
        <v>19281</v>
      </c>
      <c r="T2258">
        <f>DATEDIF(employee_data3[[#This Row],[DOB]],DATE(2023, 1, 1), "Y")</f>
        <v>70</v>
      </c>
      <c r="U2258" t="str">
        <f>IF(employee_data3[[#This Row],[Age]]&lt;=25, "Remaja", IF(employee_data3[[#This Row],[Age]]&lt;=55, "Dewasa", "Lansia"))</f>
        <v>Lansia</v>
      </c>
      <c r="V2258" t="s">
        <v>7861</v>
      </c>
      <c r="W2258" t="s">
        <v>83</v>
      </c>
      <c r="X2258" t="s">
        <v>42</v>
      </c>
      <c r="Y2258">
        <v>86439</v>
      </c>
      <c r="Z2258" t="s">
        <v>74</v>
      </c>
      <c r="AA2258" t="s">
        <v>104</v>
      </c>
      <c r="AB2258" t="s">
        <v>45</v>
      </c>
      <c r="AC2258">
        <v>4</v>
      </c>
      <c r="AD2258" s="11">
        <f>(employee_data3[[#This Row],[Current Employee Rating]]-AVERAGE(employee_data3[Current Employee Rating]))/STDEV(employee_data3[Current Employee Rating])</f>
        <v>1.0156859304379084</v>
      </c>
      <c r="AE2258" s="11" t="str">
        <f>IF(employee_data3[[#This Row],[Z Score]]&gt;3,"Yes","No")</f>
        <v>No</v>
      </c>
    </row>
    <row r="2259" spans="1:31" x14ac:dyDescent="0.3">
      <c r="A2259">
        <v>2684</v>
      </c>
      <c r="B2259" t="s">
        <v>6592</v>
      </c>
      <c r="C2259" t="s">
        <v>4984</v>
      </c>
      <c r="D2259" s="1">
        <v>44599</v>
      </c>
      <c r="E2259" s="1">
        <v>44987</v>
      </c>
      <c r="F2259" t="s">
        <v>3738</v>
      </c>
      <c r="G2259" t="s">
        <v>8175</v>
      </c>
      <c r="H2259" t="s">
        <v>8176</v>
      </c>
      <c r="I2259" t="s">
        <v>89</v>
      </c>
      <c r="J2259" t="s">
        <v>32</v>
      </c>
      <c r="K2259" t="str">
        <f>IF(employee_data3[[#This Row],[EmployeeStatus]]="Active", "Active", "Attrition")</f>
        <v>Active</v>
      </c>
      <c r="L2259" t="s">
        <v>63</v>
      </c>
      <c r="M2259" t="s">
        <v>34</v>
      </c>
      <c r="N2259" t="s">
        <v>52</v>
      </c>
      <c r="O2259" t="s">
        <v>140</v>
      </c>
      <c r="P2259" t="s">
        <v>8177</v>
      </c>
      <c r="Q2259" t="s">
        <v>65</v>
      </c>
      <c r="R2259" t="s">
        <v>66</v>
      </c>
      <c r="S2259" s="1">
        <v>30596</v>
      </c>
      <c r="T2259">
        <f>DATEDIF(employee_data3[[#This Row],[DOB]],DATE(2023, 1, 1), "Y")</f>
        <v>39</v>
      </c>
      <c r="U2259" t="str">
        <f>IF(employee_data3[[#This Row],[Age]]&lt;=25, "Remaja", IF(employee_data3[[#This Row],[Age]]&lt;=55, "Dewasa", "Lansia"))</f>
        <v>Dewasa</v>
      </c>
      <c r="V2259" t="s">
        <v>40</v>
      </c>
      <c r="W2259" t="s">
        <v>243</v>
      </c>
      <c r="X2259" t="s">
        <v>42</v>
      </c>
      <c r="Y2259">
        <v>60915</v>
      </c>
      <c r="Z2259" t="s">
        <v>43</v>
      </c>
      <c r="AA2259" t="s">
        <v>44</v>
      </c>
      <c r="AB2259" t="s">
        <v>45</v>
      </c>
      <c r="AC2259">
        <v>5</v>
      </c>
      <c r="AD2259" s="11">
        <f>(employee_data3[[#This Row],[Current Employee Rating]]-AVERAGE(employee_data3[Current Employee Rating]))/STDEV(employee_data3[Current Employee Rating])</f>
        <v>2.0008323227152198</v>
      </c>
      <c r="AE2259" s="11" t="str">
        <f>IF(employee_data3[[#This Row],[Z Score]]&gt;3,"Yes","No")</f>
        <v>No</v>
      </c>
    </row>
    <row r="2260" spans="1:31" x14ac:dyDescent="0.3">
      <c r="A2260">
        <v>2685</v>
      </c>
      <c r="B2260" t="s">
        <v>1912</v>
      </c>
      <c r="C2260" t="s">
        <v>2827</v>
      </c>
      <c r="D2260" s="1">
        <v>44523</v>
      </c>
      <c r="E2260" s="1">
        <v>44649</v>
      </c>
      <c r="F2260" t="s">
        <v>3738</v>
      </c>
      <c r="G2260" t="s">
        <v>8178</v>
      </c>
      <c r="H2260" t="s">
        <v>8179</v>
      </c>
      <c r="I2260" t="s">
        <v>31</v>
      </c>
      <c r="J2260" t="s">
        <v>32</v>
      </c>
      <c r="K2260" t="str">
        <f>IF(employee_data3[[#This Row],[EmployeeStatus]]="Active", "Active", "Attrition")</f>
        <v>Active</v>
      </c>
      <c r="L2260" t="s">
        <v>63</v>
      </c>
      <c r="M2260" t="s">
        <v>64</v>
      </c>
      <c r="N2260" t="s">
        <v>35</v>
      </c>
      <c r="O2260" t="s">
        <v>126</v>
      </c>
      <c r="P2260" t="s">
        <v>8180</v>
      </c>
      <c r="Q2260" t="s">
        <v>65</v>
      </c>
      <c r="R2260" t="s">
        <v>66</v>
      </c>
      <c r="S2260" s="1">
        <v>23597</v>
      </c>
      <c r="T2260">
        <f>DATEDIF(employee_data3[[#This Row],[DOB]],DATE(2023, 1, 1), "Y")</f>
        <v>58</v>
      </c>
      <c r="U2260" t="str">
        <f>IF(employee_data3[[#This Row],[Age]]&lt;=25, "Remaja", IF(employee_data3[[#This Row],[Age]]&lt;=55, "Dewasa", "Lansia"))</f>
        <v>Lansia</v>
      </c>
      <c r="V2260" t="s">
        <v>40</v>
      </c>
      <c r="W2260" t="s">
        <v>6</v>
      </c>
      <c r="X2260" t="s">
        <v>42</v>
      </c>
      <c r="Y2260">
        <v>9417</v>
      </c>
      <c r="Z2260" t="s">
        <v>93</v>
      </c>
      <c r="AA2260" t="s">
        <v>104</v>
      </c>
      <c r="AB2260" t="s">
        <v>45</v>
      </c>
      <c r="AC2260">
        <v>2</v>
      </c>
      <c r="AD2260" s="11">
        <f>(employee_data3[[#This Row],[Current Employee Rating]]-AVERAGE(employee_data3[Current Employee Rating]))/STDEV(employee_data3[Current Employee Rating])</f>
        <v>-0.95460685411671475</v>
      </c>
      <c r="AE2260" s="11" t="str">
        <f>IF(employee_data3[[#This Row],[Z Score]]&gt;3,"Yes","No")</f>
        <v>No</v>
      </c>
    </row>
    <row r="2261" spans="1:31" x14ac:dyDescent="0.3">
      <c r="A2261">
        <v>2686</v>
      </c>
      <c r="B2261" t="s">
        <v>1437</v>
      </c>
      <c r="C2261" t="s">
        <v>8181</v>
      </c>
      <c r="D2261" s="1">
        <v>44423</v>
      </c>
      <c r="E2261" s="1"/>
      <c r="F2261" t="s">
        <v>59</v>
      </c>
      <c r="G2261" t="s">
        <v>8182</v>
      </c>
      <c r="H2261" t="s">
        <v>8183</v>
      </c>
      <c r="I2261" t="s">
        <v>168</v>
      </c>
      <c r="J2261" t="s">
        <v>32</v>
      </c>
      <c r="K2261" t="str">
        <f>IF(employee_data3[[#This Row],[EmployeeStatus]]="Active", "Active", "Attrition")</f>
        <v>Active</v>
      </c>
      <c r="L2261" t="s">
        <v>33</v>
      </c>
      <c r="M2261" t="s">
        <v>34</v>
      </c>
      <c r="N2261" t="s">
        <v>52</v>
      </c>
      <c r="O2261" t="s">
        <v>36</v>
      </c>
      <c r="P2261" t="s">
        <v>37</v>
      </c>
      <c r="Q2261" t="s">
        <v>65</v>
      </c>
      <c r="R2261" t="s">
        <v>177</v>
      </c>
      <c r="S2261" s="1">
        <v>20218</v>
      </c>
      <c r="T2261">
        <f>DATEDIF(employee_data3[[#This Row],[DOB]],DATE(2023, 1, 1), "Y")</f>
        <v>67</v>
      </c>
      <c r="U2261" t="str">
        <f>IF(employee_data3[[#This Row],[Age]]&lt;=25, "Remaja", IF(employee_data3[[#This Row],[Age]]&lt;=55, "Dewasa", "Lansia"))</f>
        <v>Lansia</v>
      </c>
      <c r="V2261" t="s">
        <v>40</v>
      </c>
      <c r="W2261" t="s">
        <v>103</v>
      </c>
      <c r="X2261" t="s">
        <v>55</v>
      </c>
      <c r="Y2261">
        <v>56247</v>
      </c>
      <c r="Z2261" t="s">
        <v>74</v>
      </c>
      <c r="AA2261" t="s">
        <v>75</v>
      </c>
      <c r="AB2261" t="s">
        <v>45</v>
      </c>
      <c r="AC2261">
        <v>4</v>
      </c>
      <c r="AD2261" s="11">
        <f>(employee_data3[[#This Row],[Current Employee Rating]]-AVERAGE(employee_data3[Current Employee Rating]))/STDEV(employee_data3[Current Employee Rating])</f>
        <v>1.0156859304379084</v>
      </c>
      <c r="AE2261" s="11" t="str">
        <f>IF(employee_data3[[#This Row],[Z Score]]&gt;3,"Yes","No")</f>
        <v>No</v>
      </c>
    </row>
    <row r="2262" spans="1:31" x14ac:dyDescent="0.3">
      <c r="A2262">
        <v>2687</v>
      </c>
      <c r="B2262" t="s">
        <v>8184</v>
      </c>
      <c r="C2262" t="s">
        <v>2733</v>
      </c>
      <c r="D2262" s="1">
        <v>44368</v>
      </c>
      <c r="E2262" s="1"/>
      <c r="F2262" t="s">
        <v>59</v>
      </c>
      <c r="G2262" t="s">
        <v>8185</v>
      </c>
      <c r="H2262" t="s">
        <v>8186</v>
      </c>
      <c r="I2262" t="s">
        <v>98</v>
      </c>
      <c r="J2262" t="s">
        <v>32</v>
      </c>
      <c r="K2262" t="str">
        <f>IF(employee_data3[[#This Row],[EmployeeStatus]]="Active", "Active", "Attrition")</f>
        <v>Active</v>
      </c>
      <c r="L2262" t="s">
        <v>52</v>
      </c>
      <c r="M2262" t="s">
        <v>51</v>
      </c>
      <c r="N2262" t="s">
        <v>63</v>
      </c>
      <c r="O2262" t="s">
        <v>36</v>
      </c>
      <c r="P2262" t="s">
        <v>37</v>
      </c>
      <c r="Q2262" t="s">
        <v>65</v>
      </c>
      <c r="R2262" t="s">
        <v>111</v>
      </c>
      <c r="S2262" s="1">
        <v>16512</v>
      </c>
      <c r="T2262">
        <f>DATEDIF(employee_data3[[#This Row],[DOB]],DATE(2023, 1, 1), "Y")</f>
        <v>77</v>
      </c>
      <c r="U2262" t="str">
        <f>IF(employee_data3[[#This Row],[Age]]&lt;=25, "Remaja", IF(employee_data3[[#This Row],[Age]]&lt;=55, "Dewasa", "Lansia"))</f>
        <v>Lansia</v>
      </c>
      <c r="V2262" t="s">
        <v>7868</v>
      </c>
      <c r="W2262" t="s">
        <v>113</v>
      </c>
      <c r="X2262" t="s">
        <v>55</v>
      </c>
      <c r="Y2262">
        <v>88522</v>
      </c>
      <c r="Z2262" t="s">
        <v>43</v>
      </c>
      <c r="AA2262" t="s">
        <v>75</v>
      </c>
      <c r="AB2262" t="s">
        <v>45</v>
      </c>
      <c r="AC2262">
        <v>2</v>
      </c>
      <c r="AD2262" s="11">
        <f>(employee_data3[[#This Row],[Current Employee Rating]]-AVERAGE(employee_data3[Current Employee Rating]))/STDEV(employee_data3[Current Employee Rating])</f>
        <v>-0.95460685411671475</v>
      </c>
      <c r="AE2262" s="11" t="str">
        <f>IF(employee_data3[[#This Row],[Z Score]]&gt;3,"Yes","No")</f>
        <v>No</v>
      </c>
    </row>
    <row r="2263" spans="1:31" x14ac:dyDescent="0.3">
      <c r="A2263">
        <v>2688</v>
      </c>
      <c r="B2263" t="s">
        <v>7715</v>
      </c>
      <c r="C2263" t="s">
        <v>5001</v>
      </c>
      <c r="D2263" s="1">
        <v>44240</v>
      </c>
      <c r="E2263" s="1"/>
      <c r="F2263" t="s">
        <v>59</v>
      </c>
      <c r="G2263" t="s">
        <v>8187</v>
      </c>
      <c r="H2263" t="s">
        <v>8188</v>
      </c>
      <c r="I2263" t="s">
        <v>118</v>
      </c>
      <c r="J2263" t="s">
        <v>32</v>
      </c>
      <c r="K2263" t="str">
        <f>IF(employee_data3[[#This Row],[EmployeeStatus]]="Active", "Active", "Attrition")</f>
        <v>Active</v>
      </c>
      <c r="L2263" t="s">
        <v>33</v>
      </c>
      <c r="M2263" t="s">
        <v>64</v>
      </c>
      <c r="N2263" t="s">
        <v>63</v>
      </c>
      <c r="O2263" t="s">
        <v>36</v>
      </c>
      <c r="P2263" t="s">
        <v>37</v>
      </c>
      <c r="Q2263" t="s">
        <v>65</v>
      </c>
      <c r="R2263" t="s">
        <v>111</v>
      </c>
      <c r="S2263" s="1">
        <v>24512</v>
      </c>
      <c r="T2263">
        <f>DATEDIF(employee_data3[[#This Row],[DOB]],DATE(2023, 1, 1), "Y")</f>
        <v>55</v>
      </c>
      <c r="U2263" t="str">
        <f>IF(employee_data3[[#This Row],[Age]]&lt;=25, "Remaja", IF(employee_data3[[#This Row],[Age]]&lt;=55, "Dewasa", "Lansia"))</f>
        <v>Dewasa</v>
      </c>
      <c r="V2263" t="s">
        <v>7868</v>
      </c>
      <c r="W2263" t="s">
        <v>113</v>
      </c>
      <c r="X2263" t="s">
        <v>55</v>
      </c>
      <c r="Y2263">
        <v>97840</v>
      </c>
      <c r="Z2263" t="s">
        <v>93</v>
      </c>
      <c r="AA2263" t="s">
        <v>84</v>
      </c>
      <c r="AB2263" t="s">
        <v>45</v>
      </c>
      <c r="AC2263">
        <v>1</v>
      </c>
      <c r="AD2263" s="11">
        <f>(employee_data3[[#This Row],[Current Employee Rating]]-AVERAGE(employee_data3[Current Employee Rating]))/STDEV(employee_data3[Current Employee Rating])</f>
        <v>-1.9397532463940264</v>
      </c>
      <c r="AE2263" s="11" t="str">
        <f>IF(employee_data3[[#This Row],[Z Score]]&gt;3,"Yes","No")</f>
        <v>No</v>
      </c>
    </row>
    <row r="2264" spans="1:31" x14ac:dyDescent="0.3">
      <c r="A2264">
        <v>2689</v>
      </c>
      <c r="B2264" t="s">
        <v>8189</v>
      </c>
      <c r="C2264" t="s">
        <v>1724</v>
      </c>
      <c r="D2264" s="1">
        <v>44193</v>
      </c>
      <c r="E2264" s="1"/>
      <c r="F2264" t="s">
        <v>59</v>
      </c>
      <c r="G2264" t="s">
        <v>8190</v>
      </c>
      <c r="H2264" t="s">
        <v>8191</v>
      </c>
      <c r="I2264" t="s">
        <v>62</v>
      </c>
      <c r="J2264" t="s">
        <v>32</v>
      </c>
      <c r="K2264" t="str">
        <f>IF(employee_data3[[#This Row],[EmployeeStatus]]="Active", "Active", "Attrition")</f>
        <v>Active</v>
      </c>
      <c r="L2264" t="s">
        <v>52</v>
      </c>
      <c r="M2264" t="s">
        <v>34</v>
      </c>
      <c r="N2264" t="s">
        <v>52</v>
      </c>
      <c r="O2264" t="s">
        <v>36</v>
      </c>
      <c r="P2264" t="s">
        <v>37</v>
      </c>
      <c r="Q2264" t="s">
        <v>65</v>
      </c>
      <c r="R2264" t="s">
        <v>305</v>
      </c>
      <c r="S2264" s="1">
        <v>19853</v>
      </c>
      <c r="T2264">
        <f>DATEDIF(employee_data3[[#This Row],[DOB]],DATE(2023, 1, 1), "Y")</f>
        <v>68</v>
      </c>
      <c r="U2264" t="str">
        <f>IF(employee_data3[[#This Row],[Age]]&lt;=25, "Remaja", IF(employee_data3[[#This Row],[Age]]&lt;=55, "Dewasa", "Lansia"))</f>
        <v>Lansia</v>
      </c>
      <c r="V2264" t="s">
        <v>7868</v>
      </c>
      <c r="W2264" t="s">
        <v>226</v>
      </c>
      <c r="X2264" t="s">
        <v>55</v>
      </c>
      <c r="Y2264">
        <v>72339</v>
      </c>
      <c r="Z2264" t="s">
        <v>74</v>
      </c>
      <c r="AA2264" t="s">
        <v>75</v>
      </c>
      <c r="AB2264" t="s">
        <v>45</v>
      </c>
      <c r="AC2264">
        <v>1</v>
      </c>
      <c r="AD2264" s="11">
        <f>(employee_data3[[#This Row],[Current Employee Rating]]-AVERAGE(employee_data3[Current Employee Rating]))/STDEV(employee_data3[Current Employee Rating])</f>
        <v>-1.9397532463940264</v>
      </c>
      <c r="AE2264" s="11" t="str">
        <f>IF(employee_data3[[#This Row],[Z Score]]&gt;3,"Yes","No")</f>
        <v>No</v>
      </c>
    </row>
    <row r="2265" spans="1:31" x14ac:dyDescent="0.3">
      <c r="A2265">
        <v>2690</v>
      </c>
      <c r="B2265" t="s">
        <v>4934</v>
      </c>
      <c r="C2265" t="s">
        <v>8192</v>
      </c>
      <c r="D2265" s="1">
        <v>44663</v>
      </c>
      <c r="E2265" s="1">
        <v>44806</v>
      </c>
      <c r="F2265" t="s">
        <v>59</v>
      </c>
      <c r="G2265" t="s">
        <v>8193</v>
      </c>
      <c r="H2265" t="s">
        <v>8194</v>
      </c>
      <c r="I2265" t="s">
        <v>89</v>
      </c>
      <c r="J2265" t="s">
        <v>32</v>
      </c>
      <c r="K2265" t="str">
        <f>IF(employee_data3[[#This Row],[EmployeeStatus]]="Active", "Active", "Attrition")</f>
        <v>Active</v>
      </c>
      <c r="L2265" t="s">
        <v>52</v>
      </c>
      <c r="M2265" t="s">
        <v>64</v>
      </c>
      <c r="N2265" t="s">
        <v>52</v>
      </c>
      <c r="O2265" t="s">
        <v>99</v>
      </c>
      <c r="P2265" t="s">
        <v>8195</v>
      </c>
      <c r="Q2265" t="s">
        <v>65</v>
      </c>
      <c r="R2265" t="s">
        <v>177</v>
      </c>
      <c r="S2265" s="1">
        <v>35534</v>
      </c>
      <c r="T2265">
        <f>DATEDIF(employee_data3[[#This Row],[DOB]],DATE(2023, 1, 1), "Y")</f>
        <v>25</v>
      </c>
      <c r="U2265" t="str">
        <f>IF(employee_data3[[#This Row],[Age]]&lt;=25, "Remaja", IF(employee_data3[[#This Row],[Age]]&lt;=55, "Dewasa", "Lansia"))</f>
        <v>Remaja</v>
      </c>
      <c r="V2265" t="s">
        <v>7868</v>
      </c>
      <c r="W2265" t="s">
        <v>969</v>
      </c>
      <c r="X2265" t="s">
        <v>55</v>
      </c>
      <c r="Y2265">
        <v>28406</v>
      </c>
      <c r="Z2265" t="s">
        <v>93</v>
      </c>
      <c r="AA2265" t="s">
        <v>84</v>
      </c>
      <c r="AB2265" t="s">
        <v>45</v>
      </c>
      <c r="AC2265">
        <v>4</v>
      </c>
      <c r="AD2265" s="11">
        <f>(employee_data3[[#This Row],[Current Employee Rating]]-AVERAGE(employee_data3[Current Employee Rating]))/STDEV(employee_data3[Current Employee Rating])</f>
        <v>1.0156859304379084</v>
      </c>
      <c r="AE2265" s="11" t="str">
        <f>IF(employee_data3[[#This Row],[Z Score]]&gt;3,"Yes","No")</f>
        <v>No</v>
      </c>
    </row>
    <row r="2266" spans="1:31" x14ac:dyDescent="0.3">
      <c r="A2266">
        <v>2691</v>
      </c>
      <c r="B2266" t="s">
        <v>4344</v>
      </c>
      <c r="C2266" t="s">
        <v>4143</v>
      </c>
      <c r="D2266" s="1">
        <v>43467</v>
      </c>
      <c r="E2266" s="1"/>
      <c r="F2266" t="s">
        <v>59</v>
      </c>
      <c r="G2266" t="s">
        <v>8196</v>
      </c>
      <c r="H2266" t="s">
        <v>8197</v>
      </c>
      <c r="I2266" t="s">
        <v>31</v>
      </c>
      <c r="J2266" t="s">
        <v>32</v>
      </c>
      <c r="K2266" t="str">
        <f>IF(employee_data3[[#This Row],[EmployeeStatus]]="Active", "Active", "Attrition")</f>
        <v>Active</v>
      </c>
      <c r="L2266" t="s">
        <v>52</v>
      </c>
      <c r="M2266" t="s">
        <v>34</v>
      </c>
      <c r="N2266" t="s">
        <v>63</v>
      </c>
      <c r="O2266" t="s">
        <v>36</v>
      </c>
      <c r="P2266" t="s">
        <v>37</v>
      </c>
      <c r="Q2266" t="s">
        <v>65</v>
      </c>
      <c r="R2266" t="s">
        <v>66</v>
      </c>
      <c r="S2266" s="1">
        <v>26632</v>
      </c>
      <c r="T2266">
        <f>DATEDIF(employee_data3[[#This Row],[DOB]],DATE(2023, 1, 1), "Y")</f>
        <v>50</v>
      </c>
      <c r="U2266" t="str">
        <f>IF(employee_data3[[#This Row],[Age]]&lt;=25, "Remaja", IF(employee_data3[[#This Row],[Age]]&lt;=55, "Dewasa", "Lansia"))</f>
        <v>Dewasa</v>
      </c>
      <c r="V2266" t="s">
        <v>7877</v>
      </c>
      <c r="W2266" t="s">
        <v>6</v>
      </c>
      <c r="X2266" t="s">
        <v>55</v>
      </c>
      <c r="Y2266">
        <v>85311</v>
      </c>
      <c r="Z2266" t="s">
        <v>93</v>
      </c>
      <c r="AA2266" t="s">
        <v>44</v>
      </c>
      <c r="AB2266" t="s">
        <v>45</v>
      </c>
      <c r="AC2266">
        <v>1</v>
      </c>
      <c r="AD2266" s="11">
        <f>(employee_data3[[#This Row],[Current Employee Rating]]-AVERAGE(employee_data3[Current Employee Rating]))/STDEV(employee_data3[Current Employee Rating])</f>
        <v>-1.9397532463940264</v>
      </c>
      <c r="AE2266" s="11" t="str">
        <f>IF(employee_data3[[#This Row],[Z Score]]&gt;3,"Yes","No")</f>
        <v>No</v>
      </c>
    </row>
    <row r="2267" spans="1:31" x14ac:dyDescent="0.3">
      <c r="A2267">
        <v>2692</v>
      </c>
      <c r="B2267" t="s">
        <v>7778</v>
      </c>
      <c r="C2267" t="s">
        <v>354</v>
      </c>
      <c r="D2267" s="1">
        <v>44044</v>
      </c>
      <c r="E2267" s="1">
        <v>44835</v>
      </c>
      <c r="F2267" t="s">
        <v>59</v>
      </c>
      <c r="G2267" t="s">
        <v>8198</v>
      </c>
      <c r="H2267" t="s">
        <v>8199</v>
      </c>
      <c r="I2267" t="s">
        <v>133</v>
      </c>
      <c r="J2267" t="s">
        <v>32</v>
      </c>
      <c r="K2267" t="str">
        <f>IF(employee_data3[[#This Row],[EmployeeStatus]]="Active", "Active", "Attrition")</f>
        <v>Active</v>
      </c>
      <c r="L2267" t="s">
        <v>63</v>
      </c>
      <c r="M2267" t="s">
        <v>51</v>
      </c>
      <c r="N2267" t="s">
        <v>63</v>
      </c>
      <c r="O2267" t="s">
        <v>175</v>
      </c>
      <c r="P2267" t="s">
        <v>8200</v>
      </c>
      <c r="Q2267" t="s">
        <v>65</v>
      </c>
      <c r="R2267" t="s">
        <v>794</v>
      </c>
      <c r="S2267" s="1">
        <v>35756</v>
      </c>
      <c r="T2267">
        <f>DATEDIF(employee_data3[[#This Row],[DOB]],DATE(2023, 1, 1), "Y")</f>
        <v>25</v>
      </c>
      <c r="U2267" t="str">
        <f>IF(employee_data3[[#This Row],[Age]]&lt;=25, "Remaja", IF(employee_data3[[#This Row],[Age]]&lt;=55, "Dewasa", "Lansia"))</f>
        <v>Remaja</v>
      </c>
      <c r="V2267" t="s">
        <v>7893</v>
      </c>
      <c r="W2267" t="s">
        <v>226</v>
      </c>
      <c r="X2267" t="s">
        <v>55</v>
      </c>
      <c r="Y2267">
        <v>97985</v>
      </c>
      <c r="Z2267" t="s">
        <v>43</v>
      </c>
      <c r="AA2267" t="s">
        <v>44</v>
      </c>
      <c r="AB2267" t="s">
        <v>45</v>
      </c>
      <c r="AC2267">
        <v>4</v>
      </c>
      <c r="AD2267" s="11">
        <f>(employee_data3[[#This Row],[Current Employee Rating]]-AVERAGE(employee_data3[Current Employee Rating]))/STDEV(employee_data3[Current Employee Rating])</f>
        <v>1.0156859304379084</v>
      </c>
      <c r="AE2267" s="11" t="str">
        <f>IF(employee_data3[[#This Row],[Z Score]]&gt;3,"Yes","No")</f>
        <v>No</v>
      </c>
    </row>
    <row r="2268" spans="1:31" x14ac:dyDescent="0.3">
      <c r="A2268">
        <v>2693</v>
      </c>
      <c r="B2268" t="s">
        <v>8201</v>
      </c>
      <c r="C2268" t="s">
        <v>3076</v>
      </c>
      <c r="D2268" s="1">
        <v>44118</v>
      </c>
      <c r="E2268" s="1"/>
      <c r="F2268" t="s">
        <v>59</v>
      </c>
      <c r="G2268" t="s">
        <v>8202</v>
      </c>
      <c r="H2268" t="s">
        <v>8203</v>
      </c>
      <c r="I2268" t="s">
        <v>50</v>
      </c>
      <c r="J2268" t="s">
        <v>32</v>
      </c>
      <c r="K2268" t="str">
        <f>IF(employee_data3[[#This Row],[EmployeeStatus]]="Active", "Active", "Attrition")</f>
        <v>Active</v>
      </c>
      <c r="L2268" t="s">
        <v>52</v>
      </c>
      <c r="M2268" t="s">
        <v>34</v>
      </c>
      <c r="N2268" t="s">
        <v>35</v>
      </c>
      <c r="O2268" t="s">
        <v>36</v>
      </c>
      <c r="P2268" t="s">
        <v>37</v>
      </c>
      <c r="Q2268" t="s">
        <v>65</v>
      </c>
      <c r="R2268" t="s">
        <v>66</v>
      </c>
      <c r="S2268" s="1">
        <v>32046</v>
      </c>
      <c r="T2268">
        <f>DATEDIF(employee_data3[[#This Row],[DOB]],DATE(2023, 1, 1), "Y")</f>
        <v>35</v>
      </c>
      <c r="U2268" t="str">
        <f>IF(employee_data3[[#This Row],[Age]]&lt;=25, "Remaja", IF(employee_data3[[#This Row],[Age]]&lt;=55, "Dewasa", "Lansia"))</f>
        <v>Dewasa</v>
      </c>
      <c r="V2268" t="s">
        <v>7893</v>
      </c>
      <c r="W2268" t="s">
        <v>67</v>
      </c>
      <c r="X2268" t="s">
        <v>55</v>
      </c>
      <c r="Y2268">
        <v>52988</v>
      </c>
      <c r="Z2268" t="s">
        <v>43</v>
      </c>
      <c r="AA2268" t="s">
        <v>84</v>
      </c>
      <c r="AB2268" t="s">
        <v>45</v>
      </c>
      <c r="AC2268">
        <v>4</v>
      </c>
      <c r="AD2268" s="11">
        <f>(employee_data3[[#This Row],[Current Employee Rating]]-AVERAGE(employee_data3[Current Employee Rating]))/STDEV(employee_data3[Current Employee Rating])</f>
        <v>1.0156859304379084</v>
      </c>
      <c r="AE2268" s="11" t="str">
        <f>IF(employee_data3[[#This Row],[Z Score]]&gt;3,"Yes","No")</f>
        <v>No</v>
      </c>
    </row>
    <row r="2269" spans="1:31" x14ac:dyDescent="0.3">
      <c r="A2269">
        <v>2694</v>
      </c>
      <c r="B2269" t="s">
        <v>8204</v>
      </c>
      <c r="C2269" t="s">
        <v>7655</v>
      </c>
      <c r="D2269" s="1">
        <v>45072</v>
      </c>
      <c r="E2269" s="1">
        <v>45121</v>
      </c>
      <c r="F2269" t="s">
        <v>59</v>
      </c>
      <c r="G2269" t="s">
        <v>8205</v>
      </c>
      <c r="H2269" t="s">
        <v>8206</v>
      </c>
      <c r="I2269" t="s">
        <v>139</v>
      </c>
      <c r="J2269" t="s">
        <v>32</v>
      </c>
      <c r="K2269" t="str">
        <f>IF(employee_data3[[#This Row],[EmployeeStatus]]="Active", "Active", "Attrition")</f>
        <v>Active</v>
      </c>
      <c r="L2269" t="s">
        <v>63</v>
      </c>
      <c r="M2269" t="s">
        <v>34</v>
      </c>
      <c r="N2269" t="s">
        <v>63</v>
      </c>
      <c r="O2269" t="s">
        <v>99</v>
      </c>
      <c r="P2269" t="s">
        <v>8207</v>
      </c>
      <c r="Q2269" t="s">
        <v>65</v>
      </c>
      <c r="R2269" t="s">
        <v>111</v>
      </c>
      <c r="S2269" s="1">
        <v>29570</v>
      </c>
      <c r="T2269">
        <f>DATEDIF(employee_data3[[#This Row],[DOB]],DATE(2023, 1, 1), "Y")</f>
        <v>42</v>
      </c>
      <c r="U2269" t="str">
        <f>IF(employee_data3[[#This Row],[Age]]&lt;=25, "Remaja", IF(employee_data3[[#This Row],[Age]]&lt;=55, "Dewasa", "Lansia"))</f>
        <v>Dewasa</v>
      </c>
      <c r="V2269" t="s">
        <v>7851</v>
      </c>
      <c r="W2269" t="s">
        <v>184</v>
      </c>
      <c r="X2269" t="s">
        <v>55</v>
      </c>
      <c r="Y2269">
        <v>16500</v>
      </c>
      <c r="Z2269" t="s">
        <v>93</v>
      </c>
      <c r="AA2269" t="s">
        <v>44</v>
      </c>
      <c r="AB2269" t="s">
        <v>45</v>
      </c>
      <c r="AC2269">
        <v>4</v>
      </c>
      <c r="AD2269" s="11">
        <f>(employee_data3[[#This Row],[Current Employee Rating]]-AVERAGE(employee_data3[Current Employee Rating]))/STDEV(employee_data3[Current Employee Rating])</f>
        <v>1.0156859304379084</v>
      </c>
      <c r="AE2269" s="11" t="str">
        <f>IF(employee_data3[[#This Row],[Z Score]]&gt;3,"Yes","No")</f>
        <v>No</v>
      </c>
    </row>
    <row r="2270" spans="1:31" x14ac:dyDescent="0.3">
      <c r="A2270">
        <v>2695</v>
      </c>
      <c r="B2270" t="s">
        <v>4896</v>
      </c>
      <c r="C2270" t="s">
        <v>5467</v>
      </c>
      <c r="D2270" s="1">
        <v>44434</v>
      </c>
      <c r="E2270" s="1">
        <v>44890</v>
      </c>
      <c r="F2270" t="s">
        <v>59</v>
      </c>
      <c r="G2270" t="s">
        <v>8208</v>
      </c>
      <c r="H2270" t="s">
        <v>8209</v>
      </c>
      <c r="I2270" t="s">
        <v>80</v>
      </c>
      <c r="J2270" t="s">
        <v>32</v>
      </c>
      <c r="K2270" t="str">
        <f>IF(employee_data3[[#This Row],[EmployeeStatus]]="Active", "Active", "Attrition")</f>
        <v>Active</v>
      </c>
      <c r="L2270" t="s">
        <v>63</v>
      </c>
      <c r="M2270" t="s">
        <v>51</v>
      </c>
      <c r="N2270" t="s">
        <v>35</v>
      </c>
      <c r="O2270" t="s">
        <v>140</v>
      </c>
      <c r="P2270" t="s">
        <v>8210</v>
      </c>
      <c r="Q2270" t="s">
        <v>65</v>
      </c>
      <c r="R2270" t="s">
        <v>794</v>
      </c>
      <c r="S2270" s="1">
        <v>22213</v>
      </c>
      <c r="T2270">
        <f>DATEDIF(employee_data3[[#This Row],[DOB]],DATE(2023, 1, 1), "Y")</f>
        <v>62</v>
      </c>
      <c r="U2270" t="str">
        <f>IF(employee_data3[[#This Row],[Age]]&lt;=25, "Remaja", IF(employee_data3[[#This Row],[Age]]&lt;=55, "Dewasa", "Lansia"))</f>
        <v>Lansia</v>
      </c>
      <c r="V2270" t="s">
        <v>7851</v>
      </c>
      <c r="W2270" t="s">
        <v>83</v>
      </c>
      <c r="X2270" t="s">
        <v>55</v>
      </c>
      <c r="Y2270">
        <v>70237</v>
      </c>
      <c r="Z2270" t="s">
        <v>74</v>
      </c>
      <c r="AA2270" t="s">
        <v>84</v>
      </c>
      <c r="AB2270" t="s">
        <v>45</v>
      </c>
      <c r="AC2270">
        <v>2</v>
      </c>
      <c r="AD2270" s="11">
        <f>(employee_data3[[#This Row],[Current Employee Rating]]-AVERAGE(employee_data3[Current Employee Rating]))/STDEV(employee_data3[Current Employee Rating])</f>
        <v>-0.95460685411671475</v>
      </c>
      <c r="AE2270" s="11" t="str">
        <f>IF(employee_data3[[#This Row],[Z Score]]&gt;3,"Yes","No")</f>
        <v>No</v>
      </c>
    </row>
    <row r="2271" spans="1:31" x14ac:dyDescent="0.3">
      <c r="A2271">
        <v>2696</v>
      </c>
      <c r="B2271" t="s">
        <v>1912</v>
      </c>
      <c r="C2271" t="s">
        <v>6057</v>
      </c>
      <c r="D2271" s="1">
        <v>44885</v>
      </c>
      <c r="E2271" s="1">
        <v>44965</v>
      </c>
      <c r="F2271" t="s">
        <v>59</v>
      </c>
      <c r="G2271" t="s">
        <v>8211</v>
      </c>
      <c r="H2271" t="s">
        <v>8212</v>
      </c>
      <c r="I2271" t="s">
        <v>168</v>
      </c>
      <c r="J2271" t="s">
        <v>32</v>
      </c>
      <c r="K2271" t="str">
        <f>IF(employee_data3[[#This Row],[EmployeeStatus]]="Active", "Active", "Attrition")</f>
        <v>Active</v>
      </c>
      <c r="L2271" t="s">
        <v>33</v>
      </c>
      <c r="M2271" t="s">
        <v>51</v>
      </c>
      <c r="N2271" t="s">
        <v>35</v>
      </c>
      <c r="O2271" t="s">
        <v>140</v>
      </c>
      <c r="P2271" t="s">
        <v>8213</v>
      </c>
      <c r="Q2271" t="s">
        <v>65</v>
      </c>
      <c r="R2271" t="s">
        <v>177</v>
      </c>
      <c r="S2271" s="1">
        <v>19427</v>
      </c>
      <c r="T2271">
        <f>DATEDIF(employee_data3[[#This Row],[DOB]],DATE(2023, 1, 1), "Y")</f>
        <v>69</v>
      </c>
      <c r="U2271" t="str">
        <f>IF(employee_data3[[#This Row],[Age]]&lt;=25, "Remaja", IF(employee_data3[[#This Row],[Age]]&lt;=55, "Dewasa", "Lansia"))</f>
        <v>Lansia</v>
      </c>
      <c r="V2271" t="s">
        <v>7851</v>
      </c>
      <c r="W2271" t="s">
        <v>243</v>
      </c>
      <c r="X2271" t="s">
        <v>55</v>
      </c>
      <c r="Y2271">
        <v>18726</v>
      </c>
      <c r="Z2271" t="s">
        <v>74</v>
      </c>
      <c r="AA2271" t="s">
        <v>84</v>
      </c>
      <c r="AB2271" t="s">
        <v>45</v>
      </c>
      <c r="AC2271">
        <v>4</v>
      </c>
      <c r="AD2271" s="11">
        <f>(employee_data3[[#This Row],[Current Employee Rating]]-AVERAGE(employee_data3[Current Employee Rating]))/STDEV(employee_data3[Current Employee Rating])</f>
        <v>1.0156859304379084</v>
      </c>
      <c r="AE2271" s="11" t="str">
        <f>IF(employee_data3[[#This Row],[Z Score]]&gt;3,"Yes","No")</f>
        <v>No</v>
      </c>
    </row>
    <row r="2272" spans="1:31" x14ac:dyDescent="0.3">
      <c r="A2272">
        <v>2697</v>
      </c>
      <c r="B2272" t="s">
        <v>574</v>
      </c>
      <c r="C2272" t="s">
        <v>1418</v>
      </c>
      <c r="D2272" s="1">
        <v>43883</v>
      </c>
      <c r="E2272" s="1"/>
      <c r="F2272" t="s">
        <v>59</v>
      </c>
      <c r="G2272" t="s">
        <v>8214</v>
      </c>
      <c r="H2272" t="s">
        <v>8215</v>
      </c>
      <c r="I2272" t="s">
        <v>98</v>
      </c>
      <c r="J2272" t="s">
        <v>32</v>
      </c>
      <c r="K2272" t="str">
        <f>IF(employee_data3[[#This Row],[EmployeeStatus]]="Active", "Active", "Attrition")</f>
        <v>Active</v>
      </c>
      <c r="L2272" t="s">
        <v>63</v>
      </c>
      <c r="M2272" t="s">
        <v>51</v>
      </c>
      <c r="N2272" t="s">
        <v>63</v>
      </c>
      <c r="O2272" t="s">
        <v>36</v>
      </c>
      <c r="P2272" t="s">
        <v>37</v>
      </c>
      <c r="Q2272" t="s">
        <v>65</v>
      </c>
      <c r="R2272" t="s">
        <v>148</v>
      </c>
      <c r="S2272" s="1">
        <v>23415</v>
      </c>
      <c r="T2272">
        <f>DATEDIF(employee_data3[[#This Row],[DOB]],DATE(2023, 1, 1), "Y")</f>
        <v>58</v>
      </c>
      <c r="U2272" t="str">
        <f>IF(employee_data3[[#This Row],[Age]]&lt;=25, "Remaja", IF(employee_data3[[#This Row],[Age]]&lt;=55, "Dewasa", "Lansia"))</f>
        <v>Lansia</v>
      </c>
      <c r="V2272" t="s">
        <v>7884</v>
      </c>
      <c r="W2272" t="s">
        <v>83</v>
      </c>
      <c r="X2272" t="s">
        <v>55</v>
      </c>
      <c r="Y2272">
        <v>21341</v>
      </c>
      <c r="Z2272" t="s">
        <v>43</v>
      </c>
      <c r="AA2272" t="s">
        <v>84</v>
      </c>
      <c r="AB2272" t="s">
        <v>45</v>
      </c>
      <c r="AC2272">
        <v>1</v>
      </c>
      <c r="AD2272" s="11">
        <f>(employee_data3[[#This Row],[Current Employee Rating]]-AVERAGE(employee_data3[Current Employee Rating]))/STDEV(employee_data3[Current Employee Rating])</f>
        <v>-1.9397532463940264</v>
      </c>
      <c r="AE2272" s="11" t="str">
        <f>IF(employee_data3[[#This Row],[Z Score]]&gt;3,"Yes","No")</f>
        <v>No</v>
      </c>
    </row>
    <row r="2273" spans="1:31" x14ac:dyDescent="0.3">
      <c r="A2273">
        <v>2698</v>
      </c>
      <c r="B2273" t="s">
        <v>8216</v>
      </c>
      <c r="C2273" t="s">
        <v>5307</v>
      </c>
      <c r="D2273" s="1">
        <v>44290</v>
      </c>
      <c r="E2273" s="1"/>
      <c r="F2273" t="s">
        <v>59</v>
      </c>
      <c r="G2273" t="s">
        <v>8217</v>
      </c>
      <c r="H2273" t="s">
        <v>8218</v>
      </c>
      <c r="I2273" t="s">
        <v>118</v>
      </c>
      <c r="J2273" t="s">
        <v>32</v>
      </c>
      <c r="K2273" t="str">
        <f>IF(employee_data3[[#This Row],[EmployeeStatus]]="Active", "Active", "Attrition")</f>
        <v>Active</v>
      </c>
      <c r="L2273" t="s">
        <v>33</v>
      </c>
      <c r="M2273" t="s">
        <v>64</v>
      </c>
      <c r="N2273" t="s">
        <v>63</v>
      </c>
      <c r="O2273" t="s">
        <v>36</v>
      </c>
      <c r="P2273" t="s">
        <v>37</v>
      </c>
      <c r="Q2273" t="s">
        <v>65</v>
      </c>
      <c r="R2273" t="s">
        <v>90</v>
      </c>
      <c r="S2273" s="1">
        <v>25235</v>
      </c>
      <c r="T2273">
        <f>DATEDIF(employee_data3[[#This Row],[DOB]],DATE(2023, 1, 1), "Y")</f>
        <v>53</v>
      </c>
      <c r="U2273" t="str">
        <f>IF(employee_data3[[#This Row],[Age]]&lt;=25, "Remaja", IF(employee_data3[[#This Row],[Age]]&lt;=55, "Dewasa", "Lansia"))</f>
        <v>Dewasa</v>
      </c>
      <c r="V2273" t="s">
        <v>7884</v>
      </c>
      <c r="W2273" t="s">
        <v>216</v>
      </c>
      <c r="X2273" t="s">
        <v>55</v>
      </c>
      <c r="Y2273">
        <v>46549</v>
      </c>
      <c r="Z2273" t="s">
        <v>56</v>
      </c>
      <c r="AA2273" t="s">
        <v>75</v>
      </c>
      <c r="AB2273" t="s">
        <v>45</v>
      </c>
      <c r="AC2273">
        <v>4</v>
      </c>
      <c r="AD2273" s="11">
        <f>(employee_data3[[#This Row],[Current Employee Rating]]-AVERAGE(employee_data3[Current Employee Rating]))/STDEV(employee_data3[Current Employee Rating])</f>
        <v>1.0156859304379084</v>
      </c>
      <c r="AE2273" s="11" t="str">
        <f>IF(employee_data3[[#This Row],[Z Score]]&gt;3,"Yes","No")</f>
        <v>No</v>
      </c>
    </row>
    <row r="2274" spans="1:31" x14ac:dyDescent="0.3">
      <c r="A2274">
        <v>2699</v>
      </c>
      <c r="B2274" t="s">
        <v>1409</v>
      </c>
      <c r="C2274" t="s">
        <v>1479</v>
      </c>
      <c r="D2274" s="1">
        <v>45143</v>
      </c>
      <c r="E2274" s="1"/>
      <c r="F2274" t="s">
        <v>59</v>
      </c>
      <c r="G2274" t="s">
        <v>8219</v>
      </c>
      <c r="H2274" t="s">
        <v>8220</v>
      </c>
      <c r="I2274" t="s">
        <v>62</v>
      </c>
      <c r="J2274" t="s">
        <v>32</v>
      </c>
      <c r="K2274" t="str">
        <f>IF(employee_data3[[#This Row],[EmployeeStatus]]="Active", "Active", "Attrition")</f>
        <v>Active</v>
      </c>
      <c r="L2274" t="s">
        <v>33</v>
      </c>
      <c r="M2274" t="s">
        <v>34</v>
      </c>
      <c r="N2274" t="s">
        <v>35</v>
      </c>
      <c r="O2274" t="s">
        <v>36</v>
      </c>
      <c r="P2274" t="s">
        <v>37</v>
      </c>
      <c r="Q2274" t="s">
        <v>65</v>
      </c>
      <c r="R2274" t="s">
        <v>111</v>
      </c>
      <c r="S2274" s="1">
        <v>31283</v>
      </c>
      <c r="T2274">
        <f>DATEDIF(employee_data3[[#This Row],[DOB]],DATE(2023, 1, 1), "Y")</f>
        <v>37</v>
      </c>
      <c r="U2274" t="str">
        <f>IF(employee_data3[[#This Row],[Age]]&lt;=25, "Remaja", IF(employee_data3[[#This Row],[Age]]&lt;=55, "Dewasa", "Lansia"))</f>
        <v>Dewasa</v>
      </c>
      <c r="V2274" t="s">
        <v>7861</v>
      </c>
      <c r="W2274" t="s">
        <v>113</v>
      </c>
      <c r="X2274" t="s">
        <v>42</v>
      </c>
      <c r="Y2274">
        <v>8797</v>
      </c>
      <c r="Z2274" t="s">
        <v>74</v>
      </c>
      <c r="AA2274" t="s">
        <v>84</v>
      </c>
      <c r="AB2274" t="s">
        <v>45</v>
      </c>
      <c r="AC2274">
        <v>5</v>
      </c>
      <c r="AD2274" s="11">
        <f>(employee_data3[[#This Row],[Current Employee Rating]]-AVERAGE(employee_data3[Current Employee Rating]))/STDEV(employee_data3[Current Employee Rating])</f>
        <v>2.0008323227152198</v>
      </c>
      <c r="AE2274" s="11" t="str">
        <f>IF(employee_data3[[#This Row],[Z Score]]&gt;3,"Yes","No")</f>
        <v>No</v>
      </c>
    </row>
    <row r="2275" spans="1:31" x14ac:dyDescent="0.3">
      <c r="A2275">
        <v>2700</v>
      </c>
      <c r="B2275" t="s">
        <v>1278</v>
      </c>
      <c r="C2275" t="s">
        <v>1387</v>
      </c>
      <c r="D2275" s="1">
        <v>44936</v>
      </c>
      <c r="E2275" s="1">
        <v>45144</v>
      </c>
      <c r="F2275" t="s">
        <v>3738</v>
      </c>
      <c r="G2275" t="s">
        <v>8221</v>
      </c>
      <c r="H2275" t="s">
        <v>8222</v>
      </c>
      <c r="I2275" t="s">
        <v>89</v>
      </c>
      <c r="J2275" t="s">
        <v>32</v>
      </c>
      <c r="K2275" t="str">
        <f>IF(employee_data3[[#This Row],[EmployeeStatus]]="Active", "Active", "Attrition")</f>
        <v>Active</v>
      </c>
      <c r="L2275" t="s">
        <v>63</v>
      </c>
      <c r="M2275" t="s">
        <v>64</v>
      </c>
      <c r="N2275" t="s">
        <v>35</v>
      </c>
      <c r="O2275" t="s">
        <v>126</v>
      </c>
      <c r="P2275" t="s">
        <v>8223</v>
      </c>
      <c r="Q2275" t="s">
        <v>65</v>
      </c>
      <c r="R2275" t="s">
        <v>177</v>
      </c>
      <c r="S2275" s="1">
        <v>33848</v>
      </c>
      <c r="T2275">
        <f>DATEDIF(employee_data3[[#This Row],[DOB]],DATE(2023, 1, 1), "Y")</f>
        <v>30</v>
      </c>
      <c r="U2275" t="str">
        <f>IF(employee_data3[[#This Row],[Age]]&lt;=25, "Remaja", IF(employee_data3[[#This Row],[Age]]&lt;=55, "Dewasa", "Lansia"))</f>
        <v>Dewasa</v>
      </c>
      <c r="V2275" t="s">
        <v>40</v>
      </c>
      <c r="W2275" t="s">
        <v>243</v>
      </c>
      <c r="X2275" t="s">
        <v>42</v>
      </c>
      <c r="Y2275">
        <v>20560</v>
      </c>
      <c r="Z2275" t="s">
        <v>74</v>
      </c>
      <c r="AA2275" t="s">
        <v>75</v>
      </c>
      <c r="AB2275" t="s">
        <v>45</v>
      </c>
      <c r="AC2275">
        <v>4</v>
      </c>
      <c r="AD2275" s="11">
        <f>(employee_data3[[#This Row],[Current Employee Rating]]-AVERAGE(employee_data3[Current Employee Rating]))/STDEV(employee_data3[Current Employee Rating])</f>
        <v>1.0156859304379084</v>
      </c>
      <c r="AE2275" s="11" t="str">
        <f>IF(employee_data3[[#This Row],[Z Score]]&gt;3,"Yes","No")</f>
        <v>No</v>
      </c>
    </row>
    <row r="2276" spans="1:31" x14ac:dyDescent="0.3">
      <c r="A2276">
        <v>2701</v>
      </c>
      <c r="B2276" t="s">
        <v>6729</v>
      </c>
      <c r="C2276" t="s">
        <v>1536</v>
      </c>
      <c r="D2276" s="1">
        <v>43574</v>
      </c>
      <c r="E2276" s="1"/>
      <c r="F2276" t="s">
        <v>3738</v>
      </c>
      <c r="G2276" t="s">
        <v>8224</v>
      </c>
      <c r="H2276" t="s">
        <v>8225</v>
      </c>
      <c r="I2276" t="s">
        <v>31</v>
      </c>
      <c r="J2276" t="s">
        <v>32</v>
      </c>
      <c r="K2276" t="str">
        <f>IF(employee_data3[[#This Row],[EmployeeStatus]]="Active", "Active", "Attrition")</f>
        <v>Active</v>
      </c>
      <c r="L2276" t="s">
        <v>33</v>
      </c>
      <c r="M2276" t="s">
        <v>51</v>
      </c>
      <c r="N2276" t="s">
        <v>63</v>
      </c>
      <c r="O2276" t="s">
        <v>36</v>
      </c>
      <c r="P2276" t="s">
        <v>37</v>
      </c>
      <c r="Q2276" t="s">
        <v>65</v>
      </c>
      <c r="R2276" t="s">
        <v>90</v>
      </c>
      <c r="S2276" s="1">
        <v>21799</v>
      </c>
      <c r="T2276">
        <f>DATEDIF(employee_data3[[#This Row],[DOB]],DATE(2023, 1, 1), "Y")</f>
        <v>63</v>
      </c>
      <c r="U2276" t="str">
        <f>IF(employee_data3[[#This Row],[Age]]&lt;=25, "Remaja", IF(employee_data3[[#This Row],[Age]]&lt;=55, "Dewasa", "Lansia"))</f>
        <v>Lansia</v>
      </c>
      <c r="V2276" t="s">
        <v>40</v>
      </c>
      <c r="W2276" t="s">
        <v>157</v>
      </c>
      <c r="X2276" t="s">
        <v>42</v>
      </c>
      <c r="Y2276">
        <v>11623</v>
      </c>
      <c r="Z2276" t="s">
        <v>93</v>
      </c>
      <c r="AA2276" t="s">
        <v>84</v>
      </c>
      <c r="AB2276" t="s">
        <v>45</v>
      </c>
      <c r="AC2276">
        <v>5</v>
      </c>
      <c r="AD2276" s="11">
        <f>(employee_data3[[#This Row],[Current Employee Rating]]-AVERAGE(employee_data3[Current Employee Rating]))/STDEV(employee_data3[Current Employee Rating])</f>
        <v>2.0008323227152198</v>
      </c>
      <c r="AE2276" s="11" t="str">
        <f>IF(employee_data3[[#This Row],[Z Score]]&gt;3,"Yes","No")</f>
        <v>No</v>
      </c>
    </row>
    <row r="2277" spans="1:31" x14ac:dyDescent="0.3">
      <c r="A2277">
        <v>2702</v>
      </c>
      <c r="B2277" t="s">
        <v>1740</v>
      </c>
      <c r="C2277" t="s">
        <v>1086</v>
      </c>
      <c r="D2277" s="1">
        <v>43740</v>
      </c>
      <c r="E2277" s="1"/>
      <c r="F2277" t="s">
        <v>59</v>
      </c>
      <c r="G2277" t="s">
        <v>8226</v>
      </c>
      <c r="H2277" t="s">
        <v>8227</v>
      </c>
      <c r="I2277" t="s">
        <v>89</v>
      </c>
      <c r="J2277" t="s">
        <v>32</v>
      </c>
      <c r="K2277" t="str">
        <f>IF(employee_data3[[#This Row],[EmployeeStatus]]="Active", "Active", "Attrition")</f>
        <v>Active</v>
      </c>
      <c r="L2277" t="s">
        <v>33</v>
      </c>
      <c r="M2277" t="s">
        <v>64</v>
      </c>
      <c r="N2277" t="s">
        <v>63</v>
      </c>
      <c r="O2277" t="s">
        <v>36</v>
      </c>
      <c r="P2277" t="s">
        <v>37</v>
      </c>
      <c r="Q2277" t="s">
        <v>65</v>
      </c>
      <c r="R2277" t="s">
        <v>53</v>
      </c>
      <c r="S2277" s="1">
        <v>22907</v>
      </c>
      <c r="T2277">
        <f>DATEDIF(employee_data3[[#This Row],[DOB]],DATE(2023, 1, 1), "Y")</f>
        <v>60</v>
      </c>
      <c r="U2277" t="str">
        <f>IF(employee_data3[[#This Row],[Age]]&lt;=25, "Remaja", IF(employee_data3[[#This Row],[Age]]&lt;=55, "Dewasa", "Lansia"))</f>
        <v>Lansia</v>
      </c>
      <c r="V2277" t="s">
        <v>40</v>
      </c>
      <c r="W2277" t="s">
        <v>226</v>
      </c>
      <c r="X2277" t="s">
        <v>55</v>
      </c>
      <c r="Y2277">
        <v>80318</v>
      </c>
      <c r="Z2277" t="s">
        <v>128</v>
      </c>
      <c r="AA2277" t="s">
        <v>84</v>
      </c>
      <c r="AB2277" t="s">
        <v>45</v>
      </c>
      <c r="AC2277">
        <v>2</v>
      </c>
      <c r="AD2277" s="11">
        <f>(employee_data3[[#This Row],[Current Employee Rating]]-AVERAGE(employee_data3[Current Employee Rating]))/STDEV(employee_data3[Current Employee Rating])</f>
        <v>-0.95460685411671475</v>
      </c>
      <c r="AE2277" s="11" t="str">
        <f>IF(employee_data3[[#This Row],[Z Score]]&gt;3,"Yes","No")</f>
        <v>No</v>
      </c>
    </row>
    <row r="2278" spans="1:31" x14ac:dyDescent="0.3">
      <c r="A2278">
        <v>2703</v>
      </c>
      <c r="B2278" t="s">
        <v>8228</v>
      </c>
      <c r="C2278" t="s">
        <v>2377</v>
      </c>
      <c r="D2278" s="1">
        <v>43418</v>
      </c>
      <c r="E2278" s="1"/>
      <c r="F2278" t="s">
        <v>59</v>
      </c>
      <c r="G2278" t="s">
        <v>8229</v>
      </c>
      <c r="H2278" t="s">
        <v>8230</v>
      </c>
      <c r="I2278" t="s">
        <v>31</v>
      </c>
      <c r="J2278" t="s">
        <v>32</v>
      </c>
      <c r="K2278" t="str">
        <f>IF(employee_data3[[#This Row],[EmployeeStatus]]="Active", "Active", "Attrition")</f>
        <v>Active</v>
      </c>
      <c r="L2278" t="s">
        <v>63</v>
      </c>
      <c r="M2278" t="s">
        <v>51</v>
      </c>
      <c r="N2278" t="s">
        <v>52</v>
      </c>
      <c r="O2278" t="s">
        <v>36</v>
      </c>
      <c r="P2278" t="s">
        <v>37</v>
      </c>
      <c r="Q2278" t="s">
        <v>65</v>
      </c>
      <c r="R2278" t="s">
        <v>81</v>
      </c>
      <c r="S2278" s="1">
        <v>31509</v>
      </c>
      <c r="T2278">
        <f>DATEDIF(employee_data3[[#This Row],[DOB]],DATE(2023, 1, 1), "Y")</f>
        <v>36</v>
      </c>
      <c r="U2278" t="str">
        <f>IF(employee_data3[[#This Row],[Age]]&lt;=25, "Remaja", IF(employee_data3[[#This Row],[Age]]&lt;=55, "Dewasa", "Lansia"))</f>
        <v>Dewasa</v>
      </c>
      <c r="V2278" t="s">
        <v>7868</v>
      </c>
      <c r="W2278" t="s">
        <v>83</v>
      </c>
      <c r="X2278" t="s">
        <v>55</v>
      </c>
      <c r="Y2278">
        <v>37397</v>
      </c>
      <c r="Z2278" t="s">
        <v>74</v>
      </c>
      <c r="AA2278" t="s">
        <v>75</v>
      </c>
      <c r="AB2278" t="s">
        <v>45</v>
      </c>
      <c r="AC2278">
        <v>5</v>
      </c>
      <c r="AD2278" s="11">
        <f>(employee_data3[[#This Row],[Current Employee Rating]]-AVERAGE(employee_data3[Current Employee Rating]))/STDEV(employee_data3[Current Employee Rating])</f>
        <v>2.0008323227152198</v>
      </c>
      <c r="AE2278" s="11" t="str">
        <f>IF(employee_data3[[#This Row],[Z Score]]&gt;3,"Yes","No")</f>
        <v>No</v>
      </c>
    </row>
    <row r="2279" spans="1:31" x14ac:dyDescent="0.3">
      <c r="A2279">
        <v>2704</v>
      </c>
      <c r="B2279" t="s">
        <v>6767</v>
      </c>
      <c r="C2279" t="s">
        <v>578</v>
      </c>
      <c r="D2279" s="1">
        <v>43857</v>
      </c>
      <c r="E2279" s="1">
        <v>44731</v>
      </c>
      <c r="F2279" t="s">
        <v>59</v>
      </c>
      <c r="G2279" t="s">
        <v>8231</v>
      </c>
      <c r="H2279" t="s">
        <v>8232</v>
      </c>
      <c r="I2279" t="s">
        <v>50</v>
      </c>
      <c r="J2279" t="s">
        <v>32</v>
      </c>
      <c r="K2279" t="str">
        <f>IF(employee_data3[[#This Row],[EmployeeStatus]]="Active", "Active", "Attrition")</f>
        <v>Active</v>
      </c>
      <c r="L2279" t="s">
        <v>52</v>
      </c>
      <c r="M2279" t="s">
        <v>51</v>
      </c>
      <c r="N2279" t="s">
        <v>63</v>
      </c>
      <c r="O2279" t="s">
        <v>175</v>
      </c>
      <c r="P2279" t="s">
        <v>8233</v>
      </c>
      <c r="Q2279" t="s">
        <v>65</v>
      </c>
      <c r="R2279" t="s">
        <v>90</v>
      </c>
      <c r="S2279" s="1">
        <v>36006</v>
      </c>
      <c r="T2279">
        <f>DATEDIF(employee_data3[[#This Row],[DOB]],DATE(2023, 1, 1), "Y")</f>
        <v>24</v>
      </c>
      <c r="U2279" t="str">
        <f>IF(employee_data3[[#This Row],[Age]]&lt;=25, "Remaja", IF(employee_data3[[#This Row],[Age]]&lt;=55, "Dewasa", "Lansia"))</f>
        <v>Remaja</v>
      </c>
      <c r="V2279" t="s">
        <v>7868</v>
      </c>
      <c r="W2279" t="s">
        <v>103</v>
      </c>
      <c r="X2279" t="s">
        <v>55</v>
      </c>
      <c r="Y2279">
        <v>39020</v>
      </c>
      <c r="Z2279" t="s">
        <v>93</v>
      </c>
      <c r="AA2279" t="s">
        <v>44</v>
      </c>
      <c r="AB2279" t="s">
        <v>45</v>
      </c>
      <c r="AC2279">
        <v>4</v>
      </c>
      <c r="AD2279" s="11">
        <f>(employee_data3[[#This Row],[Current Employee Rating]]-AVERAGE(employee_data3[Current Employee Rating]))/STDEV(employee_data3[Current Employee Rating])</f>
        <v>1.0156859304379084</v>
      </c>
      <c r="AE2279" s="11" t="str">
        <f>IF(employee_data3[[#This Row],[Z Score]]&gt;3,"Yes","No")</f>
        <v>No</v>
      </c>
    </row>
    <row r="2280" spans="1:31" x14ac:dyDescent="0.3">
      <c r="A2280">
        <v>2705</v>
      </c>
      <c r="B2280" t="s">
        <v>8234</v>
      </c>
      <c r="C2280" t="s">
        <v>7947</v>
      </c>
      <c r="D2280" s="1">
        <v>43408</v>
      </c>
      <c r="E2280" s="1"/>
      <c r="F2280" t="s">
        <v>59</v>
      </c>
      <c r="G2280" t="s">
        <v>8235</v>
      </c>
      <c r="H2280" t="s">
        <v>8236</v>
      </c>
      <c r="I2280" t="s">
        <v>139</v>
      </c>
      <c r="J2280" t="s">
        <v>32</v>
      </c>
      <c r="K2280" t="str">
        <f>IF(employee_data3[[#This Row],[EmployeeStatus]]="Active", "Active", "Attrition")</f>
        <v>Active</v>
      </c>
      <c r="L2280" t="s">
        <v>63</v>
      </c>
      <c r="M2280" t="s">
        <v>64</v>
      </c>
      <c r="N2280" t="s">
        <v>35</v>
      </c>
      <c r="O2280" t="s">
        <v>36</v>
      </c>
      <c r="P2280" t="s">
        <v>37</v>
      </c>
      <c r="Q2280" t="s">
        <v>65</v>
      </c>
      <c r="R2280" t="s">
        <v>81</v>
      </c>
      <c r="S2280" s="1">
        <v>36823</v>
      </c>
      <c r="T2280">
        <f>DATEDIF(employee_data3[[#This Row],[DOB]],DATE(2023, 1, 1), "Y")</f>
        <v>22</v>
      </c>
      <c r="U2280" t="str">
        <f>IF(employee_data3[[#This Row],[Age]]&lt;=25, "Remaja", IF(employee_data3[[#This Row],[Age]]&lt;=55, "Dewasa", "Lansia"))</f>
        <v>Remaja</v>
      </c>
      <c r="V2280" t="s">
        <v>7868</v>
      </c>
      <c r="W2280" t="s">
        <v>6</v>
      </c>
      <c r="X2280" t="s">
        <v>42</v>
      </c>
      <c r="Y2280">
        <v>57908</v>
      </c>
      <c r="Z2280" t="s">
        <v>56</v>
      </c>
      <c r="AA2280" t="s">
        <v>104</v>
      </c>
      <c r="AB2280" t="s">
        <v>45</v>
      </c>
      <c r="AC2280">
        <v>2</v>
      </c>
      <c r="AD2280" s="11">
        <f>(employee_data3[[#This Row],[Current Employee Rating]]-AVERAGE(employee_data3[Current Employee Rating]))/STDEV(employee_data3[Current Employee Rating])</f>
        <v>-0.95460685411671475</v>
      </c>
      <c r="AE2280" s="11" t="str">
        <f>IF(employee_data3[[#This Row],[Z Score]]&gt;3,"Yes","No")</f>
        <v>No</v>
      </c>
    </row>
    <row r="2281" spans="1:31" x14ac:dyDescent="0.3">
      <c r="A2281">
        <v>2706</v>
      </c>
      <c r="B2281" t="s">
        <v>8237</v>
      </c>
      <c r="C2281" t="s">
        <v>1591</v>
      </c>
      <c r="D2281" s="1">
        <v>43447</v>
      </c>
      <c r="E2281" s="1">
        <v>43478</v>
      </c>
      <c r="F2281" t="s">
        <v>59</v>
      </c>
      <c r="G2281" t="s">
        <v>8238</v>
      </c>
      <c r="H2281" t="s">
        <v>8239</v>
      </c>
      <c r="I2281" t="s">
        <v>118</v>
      </c>
      <c r="J2281" t="s">
        <v>32</v>
      </c>
      <c r="K2281" t="str">
        <f>IF(employee_data3[[#This Row],[EmployeeStatus]]="Active", "Active", "Attrition")</f>
        <v>Active</v>
      </c>
      <c r="L2281" t="s">
        <v>52</v>
      </c>
      <c r="M2281" t="s">
        <v>51</v>
      </c>
      <c r="N2281" t="s">
        <v>52</v>
      </c>
      <c r="O2281" t="s">
        <v>99</v>
      </c>
      <c r="P2281" t="s">
        <v>8240</v>
      </c>
      <c r="Q2281" t="s">
        <v>65</v>
      </c>
      <c r="R2281" t="s">
        <v>90</v>
      </c>
      <c r="S2281" s="1">
        <v>27661</v>
      </c>
      <c r="T2281">
        <f>DATEDIF(employee_data3[[#This Row],[DOB]],DATE(2023, 1, 1), "Y")</f>
        <v>47</v>
      </c>
      <c r="U2281" t="str">
        <f>IF(employee_data3[[#This Row],[Age]]&lt;=25, "Remaja", IF(employee_data3[[#This Row],[Age]]&lt;=55, "Dewasa", "Lansia"))</f>
        <v>Dewasa</v>
      </c>
      <c r="V2281" t="s">
        <v>7897</v>
      </c>
      <c r="W2281" t="s">
        <v>460</v>
      </c>
      <c r="X2281" t="s">
        <v>55</v>
      </c>
      <c r="Y2281">
        <v>39922</v>
      </c>
      <c r="Z2281" t="s">
        <v>128</v>
      </c>
      <c r="AA2281" t="s">
        <v>44</v>
      </c>
      <c r="AB2281" t="s">
        <v>45</v>
      </c>
      <c r="AC2281">
        <v>2</v>
      </c>
      <c r="AD2281" s="11">
        <f>(employee_data3[[#This Row],[Current Employee Rating]]-AVERAGE(employee_data3[Current Employee Rating]))/STDEV(employee_data3[Current Employee Rating])</f>
        <v>-0.95460685411671475</v>
      </c>
      <c r="AE2281" s="11" t="str">
        <f>IF(employee_data3[[#This Row],[Z Score]]&gt;3,"Yes","No")</f>
        <v>No</v>
      </c>
    </row>
    <row r="2282" spans="1:31" x14ac:dyDescent="0.3">
      <c r="A2282">
        <v>2707</v>
      </c>
      <c r="B2282" t="s">
        <v>2033</v>
      </c>
      <c r="C2282" t="s">
        <v>2025</v>
      </c>
      <c r="D2282" s="1">
        <v>44893</v>
      </c>
      <c r="E2282" s="1"/>
      <c r="F2282" t="s">
        <v>59</v>
      </c>
      <c r="G2282" t="s">
        <v>8241</v>
      </c>
      <c r="H2282" t="s">
        <v>8242</v>
      </c>
      <c r="I2282" t="s">
        <v>62</v>
      </c>
      <c r="J2282" t="s">
        <v>32</v>
      </c>
      <c r="K2282" t="str">
        <f>IF(employee_data3[[#This Row],[EmployeeStatus]]="Active", "Active", "Attrition")</f>
        <v>Active</v>
      </c>
      <c r="L2282" t="s">
        <v>63</v>
      </c>
      <c r="M2282" t="s">
        <v>64</v>
      </c>
      <c r="N2282" t="s">
        <v>52</v>
      </c>
      <c r="O2282" t="s">
        <v>36</v>
      </c>
      <c r="P2282" t="s">
        <v>37</v>
      </c>
      <c r="Q2282" t="s">
        <v>65</v>
      </c>
      <c r="R2282" t="s">
        <v>81</v>
      </c>
      <c r="S2282" s="1">
        <v>33836</v>
      </c>
      <c r="T2282">
        <f>DATEDIF(employee_data3[[#This Row],[DOB]],DATE(2023, 1, 1), "Y")</f>
        <v>30</v>
      </c>
      <c r="U2282" t="str">
        <f>IF(employee_data3[[#This Row],[Age]]&lt;=25, "Remaja", IF(employee_data3[[#This Row],[Age]]&lt;=55, "Dewasa", "Lansia"))</f>
        <v>Dewasa</v>
      </c>
      <c r="V2282" t="s">
        <v>7877</v>
      </c>
      <c r="W2282" t="s">
        <v>226</v>
      </c>
      <c r="X2282" t="s">
        <v>55</v>
      </c>
      <c r="Y2282">
        <v>95876</v>
      </c>
      <c r="Z2282" t="s">
        <v>43</v>
      </c>
      <c r="AA2282" t="s">
        <v>84</v>
      </c>
      <c r="AB2282" t="s">
        <v>45</v>
      </c>
      <c r="AC2282">
        <v>4</v>
      </c>
      <c r="AD2282" s="11">
        <f>(employee_data3[[#This Row],[Current Employee Rating]]-AVERAGE(employee_data3[Current Employee Rating]))/STDEV(employee_data3[Current Employee Rating])</f>
        <v>1.0156859304379084</v>
      </c>
      <c r="AE2282" s="11" t="str">
        <f>IF(employee_data3[[#This Row],[Z Score]]&gt;3,"Yes","No")</f>
        <v>No</v>
      </c>
    </row>
    <row r="2283" spans="1:31" x14ac:dyDescent="0.3">
      <c r="A2283">
        <v>2708</v>
      </c>
      <c r="B2283" t="s">
        <v>8243</v>
      </c>
      <c r="C2283" t="s">
        <v>2060</v>
      </c>
      <c r="D2283" s="1">
        <v>44720</v>
      </c>
      <c r="E2283" s="1">
        <v>44780</v>
      </c>
      <c r="F2283" t="s">
        <v>59</v>
      </c>
      <c r="G2283" t="s">
        <v>8244</v>
      </c>
      <c r="H2283" t="s">
        <v>8245</v>
      </c>
      <c r="I2283" t="s">
        <v>168</v>
      </c>
      <c r="J2283" t="s">
        <v>32</v>
      </c>
      <c r="K2283" t="str">
        <f>IF(employee_data3[[#This Row],[EmployeeStatus]]="Active", "Active", "Attrition")</f>
        <v>Active</v>
      </c>
      <c r="L2283" t="s">
        <v>63</v>
      </c>
      <c r="M2283" t="s">
        <v>34</v>
      </c>
      <c r="N2283" t="s">
        <v>52</v>
      </c>
      <c r="O2283" t="s">
        <v>99</v>
      </c>
      <c r="P2283" t="s">
        <v>8246</v>
      </c>
      <c r="Q2283" t="s">
        <v>65</v>
      </c>
      <c r="R2283" t="s">
        <v>81</v>
      </c>
      <c r="S2283" s="1">
        <v>23954</v>
      </c>
      <c r="T2283">
        <f>DATEDIF(employee_data3[[#This Row],[DOB]],DATE(2023, 1, 1), "Y")</f>
        <v>57</v>
      </c>
      <c r="U2283" t="str">
        <f>IF(employee_data3[[#This Row],[Age]]&lt;=25, "Remaja", IF(employee_data3[[#This Row],[Age]]&lt;=55, "Dewasa", "Lansia"))</f>
        <v>Lansia</v>
      </c>
      <c r="V2283" t="s">
        <v>7893</v>
      </c>
      <c r="W2283" t="s">
        <v>226</v>
      </c>
      <c r="X2283" t="s">
        <v>55</v>
      </c>
      <c r="Y2283">
        <v>47846</v>
      </c>
      <c r="Z2283" t="s">
        <v>128</v>
      </c>
      <c r="AA2283" t="s">
        <v>84</v>
      </c>
      <c r="AB2283" t="s">
        <v>45</v>
      </c>
      <c r="AC2283">
        <v>2</v>
      </c>
      <c r="AD2283" s="11">
        <f>(employee_data3[[#This Row],[Current Employee Rating]]-AVERAGE(employee_data3[Current Employee Rating]))/STDEV(employee_data3[Current Employee Rating])</f>
        <v>-0.95460685411671475</v>
      </c>
      <c r="AE2283" s="11" t="str">
        <f>IF(employee_data3[[#This Row],[Z Score]]&gt;3,"Yes","No")</f>
        <v>No</v>
      </c>
    </row>
    <row r="2284" spans="1:31" x14ac:dyDescent="0.3">
      <c r="A2284">
        <v>2709</v>
      </c>
      <c r="B2284" t="s">
        <v>7337</v>
      </c>
      <c r="C2284" t="s">
        <v>2130</v>
      </c>
      <c r="D2284" s="1">
        <v>44654</v>
      </c>
      <c r="E2284" s="1"/>
      <c r="F2284" t="s">
        <v>59</v>
      </c>
      <c r="G2284" t="s">
        <v>8247</v>
      </c>
      <c r="H2284" t="s">
        <v>8248</v>
      </c>
      <c r="I2284" t="s">
        <v>133</v>
      </c>
      <c r="J2284" t="s">
        <v>32</v>
      </c>
      <c r="K2284" t="str">
        <f>IF(employee_data3[[#This Row],[EmployeeStatus]]="Active", "Active", "Attrition")</f>
        <v>Active</v>
      </c>
      <c r="L2284" t="s">
        <v>63</v>
      </c>
      <c r="M2284" t="s">
        <v>51</v>
      </c>
      <c r="N2284" t="s">
        <v>63</v>
      </c>
      <c r="O2284" t="s">
        <v>36</v>
      </c>
      <c r="P2284" t="s">
        <v>37</v>
      </c>
      <c r="Q2284" t="s">
        <v>65</v>
      </c>
      <c r="R2284" t="s">
        <v>90</v>
      </c>
      <c r="S2284" s="1">
        <v>31075</v>
      </c>
      <c r="T2284">
        <f>DATEDIF(employee_data3[[#This Row],[DOB]],DATE(2023, 1, 1), "Y")</f>
        <v>37</v>
      </c>
      <c r="U2284" t="str">
        <f>IF(employee_data3[[#This Row],[Age]]&lt;=25, "Remaja", IF(employee_data3[[#This Row],[Age]]&lt;=55, "Dewasa", "Lansia"))</f>
        <v>Dewasa</v>
      </c>
      <c r="V2284" t="s">
        <v>7851</v>
      </c>
      <c r="W2284" t="s">
        <v>654</v>
      </c>
      <c r="X2284" t="s">
        <v>55</v>
      </c>
      <c r="Y2284">
        <v>62350</v>
      </c>
      <c r="Z2284" t="s">
        <v>128</v>
      </c>
      <c r="AA2284" t="s">
        <v>84</v>
      </c>
      <c r="AB2284" t="s">
        <v>45</v>
      </c>
      <c r="AC2284">
        <v>2</v>
      </c>
      <c r="AD2284" s="11">
        <f>(employee_data3[[#This Row],[Current Employee Rating]]-AVERAGE(employee_data3[Current Employee Rating]))/STDEV(employee_data3[Current Employee Rating])</f>
        <v>-0.95460685411671475</v>
      </c>
      <c r="AE2284" s="11" t="str">
        <f>IF(employee_data3[[#This Row],[Z Score]]&gt;3,"Yes","No")</f>
        <v>No</v>
      </c>
    </row>
    <row r="2285" spans="1:31" x14ac:dyDescent="0.3">
      <c r="A2285">
        <v>2710</v>
      </c>
      <c r="B2285" t="s">
        <v>1098</v>
      </c>
      <c r="C2285" t="s">
        <v>4768</v>
      </c>
      <c r="D2285" s="1">
        <v>44620</v>
      </c>
      <c r="E2285" s="1"/>
      <c r="F2285" t="s">
        <v>59</v>
      </c>
      <c r="G2285" t="s">
        <v>8249</v>
      </c>
      <c r="H2285" t="s">
        <v>8250</v>
      </c>
      <c r="I2285" t="s">
        <v>80</v>
      </c>
      <c r="J2285" t="s">
        <v>32</v>
      </c>
      <c r="K2285" t="str">
        <f>IF(employee_data3[[#This Row],[EmployeeStatus]]="Active", "Active", "Attrition")</f>
        <v>Active</v>
      </c>
      <c r="L2285" t="s">
        <v>52</v>
      </c>
      <c r="M2285" t="s">
        <v>34</v>
      </c>
      <c r="N2285" t="s">
        <v>63</v>
      </c>
      <c r="O2285" t="s">
        <v>36</v>
      </c>
      <c r="P2285" t="s">
        <v>37</v>
      </c>
      <c r="Q2285" t="s">
        <v>65</v>
      </c>
      <c r="R2285" t="s">
        <v>90</v>
      </c>
      <c r="S2285" s="1">
        <v>34438</v>
      </c>
      <c r="T2285">
        <f>DATEDIF(employee_data3[[#This Row],[DOB]],DATE(2023, 1, 1), "Y")</f>
        <v>28</v>
      </c>
      <c r="U2285" t="str">
        <f>IF(employee_data3[[#This Row],[Age]]&lt;=25, "Remaja", IF(employee_data3[[#This Row],[Age]]&lt;=55, "Dewasa", "Lansia"))</f>
        <v>Dewasa</v>
      </c>
      <c r="V2285" t="s">
        <v>7851</v>
      </c>
      <c r="W2285" t="s">
        <v>243</v>
      </c>
      <c r="X2285" t="s">
        <v>55</v>
      </c>
      <c r="Y2285">
        <v>45874</v>
      </c>
      <c r="Z2285" t="s">
        <v>93</v>
      </c>
      <c r="AA2285" t="s">
        <v>75</v>
      </c>
      <c r="AB2285" t="s">
        <v>45</v>
      </c>
      <c r="AC2285">
        <v>5</v>
      </c>
      <c r="AD2285" s="11">
        <f>(employee_data3[[#This Row],[Current Employee Rating]]-AVERAGE(employee_data3[Current Employee Rating]))/STDEV(employee_data3[Current Employee Rating])</f>
        <v>2.0008323227152198</v>
      </c>
      <c r="AE2285" s="11" t="str">
        <f>IF(employee_data3[[#This Row],[Z Score]]&gt;3,"Yes","No")</f>
        <v>No</v>
      </c>
    </row>
    <row r="2286" spans="1:31" x14ac:dyDescent="0.3">
      <c r="A2286">
        <v>2711</v>
      </c>
      <c r="B2286" t="s">
        <v>8251</v>
      </c>
      <c r="C2286" t="s">
        <v>987</v>
      </c>
      <c r="D2286" s="1">
        <v>44427</v>
      </c>
      <c r="E2286" s="1"/>
      <c r="F2286" t="s">
        <v>59</v>
      </c>
      <c r="G2286" t="s">
        <v>8252</v>
      </c>
      <c r="H2286" t="s">
        <v>8253</v>
      </c>
      <c r="I2286" t="s">
        <v>98</v>
      </c>
      <c r="J2286" t="s">
        <v>32</v>
      </c>
      <c r="K2286" t="str">
        <f>IF(employee_data3[[#This Row],[EmployeeStatus]]="Active", "Active", "Attrition")</f>
        <v>Active</v>
      </c>
      <c r="L2286" t="s">
        <v>33</v>
      </c>
      <c r="M2286" t="s">
        <v>34</v>
      </c>
      <c r="N2286" t="s">
        <v>35</v>
      </c>
      <c r="O2286" t="s">
        <v>36</v>
      </c>
      <c r="P2286" t="s">
        <v>37</v>
      </c>
      <c r="Q2286" t="s">
        <v>65</v>
      </c>
      <c r="R2286" t="s">
        <v>90</v>
      </c>
      <c r="S2286" s="1">
        <v>26824</v>
      </c>
      <c r="T2286">
        <f>DATEDIF(employee_data3[[#This Row],[DOB]],DATE(2023, 1, 1), "Y")</f>
        <v>49</v>
      </c>
      <c r="U2286" t="str">
        <f>IF(employee_data3[[#This Row],[Age]]&lt;=25, "Remaja", IF(employee_data3[[#This Row],[Age]]&lt;=55, "Dewasa", "Lansia"))</f>
        <v>Dewasa</v>
      </c>
      <c r="V2286" t="s">
        <v>7851</v>
      </c>
      <c r="W2286" t="s">
        <v>103</v>
      </c>
      <c r="X2286" t="s">
        <v>55</v>
      </c>
      <c r="Y2286">
        <v>54605</v>
      </c>
      <c r="Z2286" t="s">
        <v>93</v>
      </c>
      <c r="AA2286" t="s">
        <v>104</v>
      </c>
      <c r="AB2286" t="s">
        <v>45</v>
      </c>
      <c r="AC2286">
        <v>2</v>
      </c>
      <c r="AD2286" s="11">
        <f>(employee_data3[[#This Row],[Current Employee Rating]]-AVERAGE(employee_data3[Current Employee Rating]))/STDEV(employee_data3[Current Employee Rating])</f>
        <v>-0.95460685411671475</v>
      </c>
      <c r="AE2286" s="11" t="str">
        <f>IF(employee_data3[[#This Row],[Z Score]]&gt;3,"Yes","No")</f>
        <v>No</v>
      </c>
    </row>
    <row r="2287" spans="1:31" x14ac:dyDescent="0.3">
      <c r="A2287">
        <v>2712</v>
      </c>
      <c r="B2287" t="s">
        <v>4031</v>
      </c>
      <c r="C2287" t="s">
        <v>1983</v>
      </c>
      <c r="D2287" s="1">
        <v>43331</v>
      </c>
      <c r="E2287" s="1"/>
      <c r="F2287" t="s">
        <v>59</v>
      </c>
      <c r="G2287" t="s">
        <v>8254</v>
      </c>
      <c r="H2287" t="s">
        <v>8255</v>
      </c>
      <c r="I2287" t="s">
        <v>168</v>
      </c>
      <c r="J2287" t="s">
        <v>32</v>
      </c>
      <c r="K2287" t="str">
        <f>IF(employee_data3[[#This Row],[EmployeeStatus]]="Active", "Active", "Attrition")</f>
        <v>Active</v>
      </c>
      <c r="L2287" t="s">
        <v>63</v>
      </c>
      <c r="M2287" t="s">
        <v>51</v>
      </c>
      <c r="N2287" t="s">
        <v>63</v>
      </c>
      <c r="O2287" t="s">
        <v>36</v>
      </c>
      <c r="P2287" t="s">
        <v>37</v>
      </c>
      <c r="Q2287" t="s">
        <v>65</v>
      </c>
      <c r="R2287" t="s">
        <v>81</v>
      </c>
      <c r="S2287" s="1">
        <v>33793</v>
      </c>
      <c r="T2287">
        <f>DATEDIF(employee_data3[[#This Row],[DOB]],DATE(2023, 1, 1), "Y")</f>
        <v>30</v>
      </c>
      <c r="U2287" t="str">
        <f>IF(employee_data3[[#This Row],[Age]]&lt;=25, "Remaja", IF(employee_data3[[#This Row],[Age]]&lt;=55, "Dewasa", "Lansia"))</f>
        <v>Dewasa</v>
      </c>
      <c r="V2287" t="s">
        <v>7884</v>
      </c>
      <c r="W2287" t="s">
        <v>226</v>
      </c>
      <c r="X2287" t="s">
        <v>55</v>
      </c>
      <c r="Y2287">
        <v>42080</v>
      </c>
      <c r="Z2287" t="s">
        <v>74</v>
      </c>
      <c r="AA2287" t="s">
        <v>84</v>
      </c>
      <c r="AB2287" t="s">
        <v>45</v>
      </c>
      <c r="AC2287">
        <v>1</v>
      </c>
      <c r="AD2287" s="11">
        <f>(employee_data3[[#This Row],[Current Employee Rating]]-AVERAGE(employee_data3[Current Employee Rating]))/STDEV(employee_data3[Current Employee Rating])</f>
        <v>-1.9397532463940264</v>
      </c>
      <c r="AE2287" s="11" t="str">
        <f>IF(employee_data3[[#This Row],[Z Score]]&gt;3,"Yes","No")</f>
        <v>No</v>
      </c>
    </row>
    <row r="2288" spans="1:31" x14ac:dyDescent="0.3">
      <c r="A2288">
        <v>2713</v>
      </c>
      <c r="B2288" t="s">
        <v>4396</v>
      </c>
      <c r="C2288" t="s">
        <v>1428</v>
      </c>
      <c r="D2288" s="1">
        <v>43753</v>
      </c>
      <c r="E2288" s="1"/>
      <c r="F2288" t="s">
        <v>59</v>
      </c>
      <c r="G2288" t="s">
        <v>8256</v>
      </c>
      <c r="H2288" t="s">
        <v>8257</v>
      </c>
      <c r="I2288" t="s">
        <v>98</v>
      </c>
      <c r="J2288" t="s">
        <v>32</v>
      </c>
      <c r="K2288" t="str">
        <f>IF(employee_data3[[#This Row],[EmployeeStatus]]="Active", "Active", "Attrition")</f>
        <v>Active</v>
      </c>
      <c r="L2288" t="s">
        <v>63</v>
      </c>
      <c r="M2288" t="s">
        <v>51</v>
      </c>
      <c r="N2288" t="s">
        <v>63</v>
      </c>
      <c r="O2288" t="s">
        <v>36</v>
      </c>
      <c r="P2288" t="s">
        <v>37</v>
      </c>
      <c r="Q2288" t="s">
        <v>65</v>
      </c>
      <c r="R2288" t="s">
        <v>53</v>
      </c>
      <c r="S2288" s="1">
        <v>35470</v>
      </c>
      <c r="T2288">
        <f>DATEDIF(employee_data3[[#This Row],[DOB]],DATE(2023, 1, 1), "Y")</f>
        <v>25</v>
      </c>
      <c r="U2288" t="str">
        <f>IF(employee_data3[[#This Row],[Age]]&lt;=25, "Remaja", IF(employee_data3[[#This Row],[Age]]&lt;=55, "Dewasa", "Lansia"))</f>
        <v>Remaja</v>
      </c>
      <c r="V2288" t="s">
        <v>7884</v>
      </c>
      <c r="W2288" t="s">
        <v>226</v>
      </c>
      <c r="X2288" t="s">
        <v>55</v>
      </c>
      <c r="Y2288">
        <v>92148</v>
      </c>
      <c r="Z2288" t="s">
        <v>93</v>
      </c>
      <c r="AA2288" t="s">
        <v>84</v>
      </c>
      <c r="AB2288" t="s">
        <v>45</v>
      </c>
      <c r="AC2288">
        <v>5</v>
      </c>
      <c r="AD2288" s="11">
        <f>(employee_data3[[#This Row],[Current Employee Rating]]-AVERAGE(employee_data3[Current Employee Rating]))/STDEV(employee_data3[Current Employee Rating])</f>
        <v>2.0008323227152198</v>
      </c>
      <c r="AE2288" s="11" t="str">
        <f>IF(employee_data3[[#This Row],[Z Score]]&gt;3,"Yes","No")</f>
        <v>No</v>
      </c>
    </row>
    <row r="2289" spans="1:31" x14ac:dyDescent="0.3">
      <c r="A2289">
        <v>2714</v>
      </c>
      <c r="B2289" t="s">
        <v>4904</v>
      </c>
      <c r="C2289" t="s">
        <v>3655</v>
      </c>
      <c r="D2289" s="1">
        <v>44980</v>
      </c>
      <c r="E2289" s="1">
        <v>45036</v>
      </c>
      <c r="F2289" t="s">
        <v>59</v>
      </c>
      <c r="G2289" t="s">
        <v>8258</v>
      </c>
      <c r="H2289" t="s">
        <v>8259</v>
      </c>
      <c r="I2289" t="s">
        <v>118</v>
      </c>
      <c r="J2289" t="s">
        <v>32</v>
      </c>
      <c r="K2289" t="str">
        <f>IF(employee_data3[[#This Row],[EmployeeStatus]]="Active", "Active", "Attrition")</f>
        <v>Active</v>
      </c>
      <c r="L2289" t="s">
        <v>52</v>
      </c>
      <c r="M2289" t="s">
        <v>34</v>
      </c>
      <c r="N2289" t="s">
        <v>35</v>
      </c>
      <c r="O2289" t="s">
        <v>126</v>
      </c>
      <c r="P2289" t="s">
        <v>8260</v>
      </c>
      <c r="Q2289" t="s">
        <v>65</v>
      </c>
      <c r="R2289" t="s">
        <v>90</v>
      </c>
      <c r="S2289" s="1">
        <v>26491</v>
      </c>
      <c r="T2289">
        <f>DATEDIF(employee_data3[[#This Row],[DOB]],DATE(2023, 1, 1), "Y")</f>
        <v>50</v>
      </c>
      <c r="U2289" t="str">
        <f>IF(employee_data3[[#This Row],[Age]]&lt;=25, "Remaja", IF(employee_data3[[#This Row],[Age]]&lt;=55, "Dewasa", "Lansia"))</f>
        <v>Dewasa</v>
      </c>
      <c r="V2289" t="s">
        <v>7861</v>
      </c>
      <c r="W2289" t="s">
        <v>281</v>
      </c>
      <c r="X2289" t="s">
        <v>55</v>
      </c>
      <c r="Y2289">
        <v>3780</v>
      </c>
      <c r="Z2289" t="s">
        <v>128</v>
      </c>
      <c r="AA2289" t="s">
        <v>44</v>
      </c>
      <c r="AB2289" t="s">
        <v>45</v>
      </c>
      <c r="AC2289">
        <v>1</v>
      </c>
      <c r="AD2289" s="11">
        <f>(employee_data3[[#This Row],[Current Employee Rating]]-AVERAGE(employee_data3[Current Employee Rating]))/STDEV(employee_data3[Current Employee Rating])</f>
        <v>-1.9397532463940264</v>
      </c>
      <c r="AE2289" s="11" t="str">
        <f>IF(employee_data3[[#This Row],[Z Score]]&gt;3,"Yes","No")</f>
        <v>No</v>
      </c>
    </row>
    <row r="2290" spans="1:31" x14ac:dyDescent="0.3">
      <c r="A2290">
        <v>2715</v>
      </c>
      <c r="B2290" t="s">
        <v>1797</v>
      </c>
      <c r="C2290" t="s">
        <v>7905</v>
      </c>
      <c r="D2290" s="1">
        <v>44958</v>
      </c>
      <c r="E2290" s="1"/>
      <c r="F2290" t="s">
        <v>59</v>
      </c>
      <c r="G2290" t="s">
        <v>8261</v>
      </c>
      <c r="H2290" t="s">
        <v>8262</v>
      </c>
      <c r="I2290" t="s">
        <v>62</v>
      </c>
      <c r="J2290" t="s">
        <v>32</v>
      </c>
      <c r="K2290" t="str">
        <f>IF(employee_data3[[#This Row],[EmployeeStatus]]="Active", "Active", "Attrition")</f>
        <v>Active</v>
      </c>
      <c r="L2290" t="s">
        <v>63</v>
      </c>
      <c r="M2290" t="s">
        <v>64</v>
      </c>
      <c r="N2290" t="s">
        <v>35</v>
      </c>
      <c r="O2290" t="s">
        <v>36</v>
      </c>
      <c r="P2290" t="s">
        <v>37</v>
      </c>
      <c r="Q2290" t="s">
        <v>65</v>
      </c>
      <c r="R2290" t="s">
        <v>90</v>
      </c>
      <c r="S2290" s="1">
        <v>34929</v>
      </c>
      <c r="T2290">
        <f>DATEDIF(employee_data3[[#This Row],[DOB]],DATE(2023, 1, 1), "Y")</f>
        <v>27</v>
      </c>
      <c r="U2290" t="str">
        <f>IF(employee_data3[[#This Row],[Age]]&lt;=25, "Remaja", IF(employee_data3[[#This Row],[Age]]&lt;=55, "Dewasa", "Lansia"))</f>
        <v>Dewasa</v>
      </c>
      <c r="V2290" t="s">
        <v>7861</v>
      </c>
      <c r="W2290" t="s">
        <v>243</v>
      </c>
      <c r="X2290" t="s">
        <v>42</v>
      </c>
      <c r="Y2290">
        <v>44669</v>
      </c>
      <c r="Z2290" t="s">
        <v>128</v>
      </c>
      <c r="AA2290" t="s">
        <v>104</v>
      </c>
      <c r="AB2290" t="s">
        <v>45</v>
      </c>
      <c r="AC2290">
        <v>4</v>
      </c>
      <c r="AD2290" s="11">
        <f>(employee_data3[[#This Row],[Current Employee Rating]]-AVERAGE(employee_data3[Current Employee Rating]))/STDEV(employee_data3[Current Employee Rating])</f>
        <v>1.0156859304379084</v>
      </c>
      <c r="AE2290" s="11" t="str">
        <f>IF(employee_data3[[#This Row],[Z Score]]&gt;3,"Yes","No")</f>
        <v>No</v>
      </c>
    </row>
    <row r="2291" spans="1:31" x14ac:dyDescent="0.3">
      <c r="A2291">
        <v>2716</v>
      </c>
      <c r="B2291" t="s">
        <v>8237</v>
      </c>
      <c r="C2291" t="s">
        <v>325</v>
      </c>
      <c r="D2291" s="1">
        <v>45053</v>
      </c>
      <c r="E2291" s="1"/>
      <c r="F2291" t="s">
        <v>3738</v>
      </c>
      <c r="G2291" t="s">
        <v>8263</v>
      </c>
      <c r="H2291" t="s">
        <v>8264</v>
      </c>
      <c r="I2291" t="s">
        <v>89</v>
      </c>
      <c r="J2291" t="s">
        <v>32</v>
      </c>
      <c r="K2291" t="str">
        <f>IF(employee_data3[[#This Row],[EmployeeStatus]]="Active", "Active", "Attrition")</f>
        <v>Active</v>
      </c>
      <c r="L2291" t="s">
        <v>33</v>
      </c>
      <c r="M2291" t="s">
        <v>51</v>
      </c>
      <c r="N2291" t="s">
        <v>35</v>
      </c>
      <c r="O2291" t="s">
        <v>36</v>
      </c>
      <c r="P2291" t="s">
        <v>37</v>
      </c>
      <c r="Q2291" t="s">
        <v>65</v>
      </c>
      <c r="R2291" t="s">
        <v>119</v>
      </c>
      <c r="S2291" s="1">
        <v>25558</v>
      </c>
      <c r="T2291">
        <f>DATEDIF(employee_data3[[#This Row],[DOB]],DATE(2023, 1, 1), "Y")</f>
        <v>53</v>
      </c>
      <c r="U2291" t="str">
        <f>IF(employee_data3[[#This Row],[Age]]&lt;=25, "Remaja", IF(employee_data3[[#This Row],[Age]]&lt;=55, "Dewasa", "Lansia"))</f>
        <v>Dewasa</v>
      </c>
      <c r="V2291" t="s">
        <v>40</v>
      </c>
      <c r="W2291" t="s">
        <v>3478</v>
      </c>
      <c r="X2291" t="s">
        <v>42</v>
      </c>
      <c r="Y2291">
        <v>22894</v>
      </c>
      <c r="Z2291" t="s">
        <v>128</v>
      </c>
      <c r="AA2291" t="s">
        <v>44</v>
      </c>
      <c r="AB2291" t="s">
        <v>45</v>
      </c>
      <c r="AC2291">
        <v>2</v>
      </c>
      <c r="AD2291" s="11">
        <f>(employee_data3[[#This Row],[Current Employee Rating]]-AVERAGE(employee_data3[Current Employee Rating]))/STDEV(employee_data3[Current Employee Rating])</f>
        <v>-0.95460685411671475</v>
      </c>
      <c r="AE2291" s="11" t="str">
        <f>IF(employee_data3[[#This Row],[Z Score]]&gt;3,"Yes","No")</f>
        <v>No</v>
      </c>
    </row>
    <row r="2292" spans="1:31" x14ac:dyDescent="0.3">
      <c r="A2292">
        <v>2717</v>
      </c>
      <c r="B2292" t="s">
        <v>3422</v>
      </c>
      <c r="C2292" t="s">
        <v>4577</v>
      </c>
      <c r="D2292" s="1">
        <v>43977</v>
      </c>
      <c r="E2292" s="1"/>
      <c r="F2292" t="s">
        <v>59</v>
      </c>
      <c r="G2292" t="s">
        <v>8265</v>
      </c>
      <c r="H2292" t="s">
        <v>8266</v>
      </c>
      <c r="I2292" t="s">
        <v>168</v>
      </c>
      <c r="J2292" t="s">
        <v>32</v>
      </c>
      <c r="K2292" t="str">
        <f>IF(employee_data3[[#This Row],[EmployeeStatus]]="Active", "Active", "Attrition")</f>
        <v>Active</v>
      </c>
      <c r="L2292" t="s">
        <v>63</v>
      </c>
      <c r="M2292" t="s">
        <v>51</v>
      </c>
      <c r="N2292" t="s">
        <v>35</v>
      </c>
      <c r="O2292" t="s">
        <v>36</v>
      </c>
      <c r="P2292" t="s">
        <v>37</v>
      </c>
      <c r="Q2292" t="s">
        <v>65</v>
      </c>
      <c r="R2292" t="s">
        <v>90</v>
      </c>
      <c r="S2292" s="1">
        <v>35008</v>
      </c>
      <c r="T2292">
        <f>DATEDIF(employee_data3[[#This Row],[DOB]],DATE(2023, 1, 1), "Y")</f>
        <v>27</v>
      </c>
      <c r="U2292" t="str">
        <f>IF(employee_data3[[#This Row],[Age]]&lt;=25, "Remaja", IF(employee_data3[[#This Row],[Age]]&lt;=55, "Dewasa", "Lansia"))</f>
        <v>Dewasa</v>
      </c>
      <c r="V2292" t="s">
        <v>40</v>
      </c>
      <c r="W2292" t="s">
        <v>6</v>
      </c>
      <c r="X2292" t="s">
        <v>55</v>
      </c>
      <c r="Y2292">
        <v>77267</v>
      </c>
      <c r="Z2292" t="s">
        <v>93</v>
      </c>
      <c r="AA2292" t="s">
        <v>104</v>
      </c>
      <c r="AB2292" t="s">
        <v>45</v>
      </c>
      <c r="AC2292">
        <v>1</v>
      </c>
      <c r="AD2292" s="11">
        <f>(employee_data3[[#This Row],[Current Employee Rating]]-AVERAGE(employee_data3[Current Employee Rating]))/STDEV(employee_data3[Current Employee Rating])</f>
        <v>-1.9397532463940264</v>
      </c>
      <c r="AE2292" s="11" t="str">
        <f>IF(employee_data3[[#This Row],[Z Score]]&gt;3,"Yes","No")</f>
        <v>No</v>
      </c>
    </row>
    <row r="2293" spans="1:31" x14ac:dyDescent="0.3">
      <c r="A2293">
        <v>2718</v>
      </c>
      <c r="B2293" t="s">
        <v>8267</v>
      </c>
      <c r="C2293" t="s">
        <v>4980</v>
      </c>
      <c r="D2293" s="1">
        <v>44601</v>
      </c>
      <c r="E2293" s="1"/>
      <c r="F2293" t="s">
        <v>59</v>
      </c>
      <c r="G2293" t="s">
        <v>8268</v>
      </c>
      <c r="H2293" t="s">
        <v>8269</v>
      </c>
      <c r="I2293" t="s">
        <v>98</v>
      </c>
      <c r="J2293" t="s">
        <v>32</v>
      </c>
      <c r="K2293" t="str">
        <f>IF(employee_data3[[#This Row],[EmployeeStatus]]="Active", "Active", "Attrition")</f>
        <v>Active</v>
      </c>
      <c r="L2293" t="s">
        <v>52</v>
      </c>
      <c r="M2293" t="s">
        <v>51</v>
      </c>
      <c r="N2293" t="s">
        <v>52</v>
      </c>
      <c r="O2293" t="s">
        <v>36</v>
      </c>
      <c r="P2293" t="s">
        <v>37</v>
      </c>
      <c r="Q2293" t="s">
        <v>65</v>
      </c>
      <c r="R2293" t="s">
        <v>53</v>
      </c>
      <c r="S2293" s="1">
        <v>36186</v>
      </c>
      <c r="T2293">
        <f>DATEDIF(employee_data3[[#This Row],[DOB]],DATE(2023, 1, 1), "Y")</f>
        <v>23</v>
      </c>
      <c r="U2293" t="str">
        <f>IF(employee_data3[[#This Row],[Age]]&lt;=25, "Remaja", IF(employee_data3[[#This Row],[Age]]&lt;=55, "Dewasa", "Lansia"))</f>
        <v>Remaja</v>
      </c>
      <c r="V2293" t="s">
        <v>7868</v>
      </c>
      <c r="W2293" t="s">
        <v>83</v>
      </c>
      <c r="X2293" t="s">
        <v>55</v>
      </c>
      <c r="Y2293">
        <v>91638</v>
      </c>
      <c r="Z2293" t="s">
        <v>74</v>
      </c>
      <c r="AA2293" t="s">
        <v>84</v>
      </c>
      <c r="AB2293" t="s">
        <v>45</v>
      </c>
      <c r="AC2293">
        <v>5</v>
      </c>
      <c r="AD2293" s="11">
        <f>(employee_data3[[#This Row],[Current Employee Rating]]-AVERAGE(employee_data3[Current Employee Rating]))/STDEV(employee_data3[Current Employee Rating])</f>
        <v>2.0008323227152198</v>
      </c>
      <c r="AE2293" s="11" t="str">
        <f>IF(employee_data3[[#This Row],[Z Score]]&gt;3,"Yes","No")</f>
        <v>No</v>
      </c>
    </row>
    <row r="2294" spans="1:31" x14ac:dyDescent="0.3">
      <c r="A2294">
        <v>2719</v>
      </c>
      <c r="B2294" t="s">
        <v>5418</v>
      </c>
      <c r="C2294" t="s">
        <v>5559</v>
      </c>
      <c r="D2294" s="1">
        <v>44732</v>
      </c>
      <c r="E2294" s="1">
        <v>45008</v>
      </c>
      <c r="F2294" t="s">
        <v>59</v>
      </c>
      <c r="G2294" t="s">
        <v>8270</v>
      </c>
      <c r="H2294" t="s">
        <v>8271</v>
      </c>
      <c r="I2294" t="s">
        <v>118</v>
      </c>
      <c r="J2294" t="s">
        <v>32</v>
      </c>
      <c r="K2294" t="str">
        <f>IF(employee_data3[[#This Row],[EmployeeStatus]]="Active", "Active", "Attrition")</f>
        <v>Active</v>
      </c>
      <c r="L2294" t="s">
        <v>33</v>
      </c>
      <c r="M2294" t="s">
        <v>34</v>
      </c>
      <c r="N2294" t="s">
        <v>35</v>
      </c>
      <c r="O2294" t="s">
        <v>175</v>
      </c>
      <c r="P2294" t="s">
        <v>8272</v>
      </c>
      <c r="Q2294" t="s">
        <v>65</v>
      </c>
      <c r="R2294" t="s">
        <v>39</v>
      </c>
      <c r="S2294" s="1">
        <v>35106</v>
      </c>
      <c r="T2294">
        <f>DATEDIF(employee_data3[[#This Row],[DOB]],DATE(2023, 1, 1), "Y")</f>
        <v>26</v>
      </c>
      <c r="U2294" t="str">
        <f>IF(employee_data3[[#This Row],[Age]]&lt;=25, "Remaja", IF(employee_data3[[#This Row],[Age]]&lt;=55, "Dewasa", "Lansia"))</f>
        <v>Dewasa</v>
      </c>
      <c r="V2294" t="s">
        <v>7868</v>
      </c>
      <c r="W2294" t="s">
        <v>1506</v>
      </c>
      <c r="X2294" t="s">
        <v>55</v>
      </c>
      <c r="Y2294">
        <v>35738</v>
      </c>
      <c r="Z2294" t="s">
        <v>56</v>
      </c>
      <c r="AA2294" t="s">
        <v>104</v>
      </c>
      <c r="AB2294" t="s">
        <v>45</v>
      </c>
      <c r="AC2294">
        <v>4</v>
      </c>
      <c r="AD2294" s="11">
        <f>(employee_data3[[#This Row],[Current Employee Rating]]-AVERAGE(employee_data3[Current Employee Rating]))/STDEV(employee_data3[Current Employee Rating])</f>
        <v>1.0156859304379084</v>
      </c>
      <c r="AE2294" s="11" t="str">
        <f>IF(employee_data3[[#This Row],[Z Score]]&gt;3,"Yes","No")</f>
        <v>No</v>
      </c>
    </row>
    <row r="2295" spans="1:31" x14ac:dyDescent="0.3">
      <c r="A2295">
        <v>2720</v>
      </c>
      <c r="B2295" t="s">
        <v>8273</v>
      </c>
      <c r="C2295" t="s">
        <v>3273</v>
      </c>
      <c r="D2295" s="1">
        <v>44569</v>
      </c>
      <c r="E2295" s="1">
        <v>44807</v>
      </c>
      <c r="F2295" t="s">
        <v>59</v>
      </c>
      <c r="G2295" t="s">
        <v>8274</v>
      </c>
      <c r="H2295" t="s">
        <v>8275</v>
      </c>
      <c r="I2295" t="s">
        <v>62</v>
      </c>
      <c r="J2295" t="s">
        <v>32</v>
      </c>
      <c r="K2295" t="str">
        <f>IF(employee_data3[[#This Row],[EmployeeStatus]]="Active", "Active", "Attrition")</f>
        <v>Active</v>
      </c>
      <c r="L2295" t="s">
        <v>33</v>
      </c>
      <c r="M2295" t="s">
        <v>51</v>
      </c>
      <c r="N2295" t="s">
        <v>35</v>
      </c>
      <c r="O2295" t="s">
        <v>140</v>
      </c>
      <c r="P2295" t="s">
        <v>8276</v>
      </c>
      <c r="Q2295" t="s">
        <v>65</v>
      </c>
      <c r="R2295" t="s">
        <v>90</v>
      </c>
      <c r="S2295" s="1">
        <v>34559</v>
      </c>
      <c r="T2295">
        <f>DATEDIF(employee_data3[[#This Row],[DOB]],DATE(2023, 1, 1), "Y")</f>
        <v>28</v>
      </c>
      <c r="U2295" t="str">
        <f>IF(employee_data3[[#This Row],[Age]]&lt;=25, "Remaja", IF(employee_data3[[#This Row],[Age]]&lt;=55, "Dewasa", "Lansia"))</f>
        <v>Dewasa</v>
      </c>
      <c r="V2295" t="s">
        <v>7897</v>
      </c>
      <c r="W2295" t="s">
        <v>582</v>
      </c>
      <c r="X2295" t="s">
        <v>42</v>
      </c>
      <c r="Y2295">
        <v>26500</v>
      </c>
      <c r="Z2295" t="s">
        <v>128</v>
      </c>
      <c r="AA2295" t="s">
        <v>44</v>
      </c>
      <c r="AB2295" t="s">
        <v>45</v>
      </c>
      <c r="AC2295">
        <v>4</v>
      </c>
      <c r="AD2295" s="11">
        <f>(employee_data3[[#This Row],[Current Employee Rating]]-AVERAGE(employee_data3[Current Employee Rating]))/STDEV(employee_data3[Current Employee Rating])</f>
        <v>1.0156859304379084</v>
      </c>
      <c r="AE2295" s="11" t="str">
        <f>IF(employee_data3[[#This Row],[Z Score]]&gt;3,"Yes","No")</f>
        <v>No</v>
      </c>
    </row>
    <row r="2296" spans="1:31" x14ac:dyDescent="0.3">
      <c r="A2296">
        <v>2721</v>
      </c>
      <c r="B2296" t="s">
        <v>927</v>
      </c>
      <c r="C2296" t="s">
        <v>1741</v>
      </c>
      <c r="D2296" s="1">
        <v>43891</v>
      </c>
      <c r="E2296" s="1"/>
      <c r="F2296" t="s">
        <v>59</v>
      </c>
      <c r="G2296" t="s">
        <v>8277</v>
      </c>
      <c r="H2296" t="s">
        <v>8278</v>
      </c>
      <c r="I2296" t="s">
        <v>89</v>
      </c>
      <c r="J2296" t="s">
        <v>32</v>
      </c>
      <c r="K2296" t="str">
        <f>IF(employee_data3[[#This Row],[EmployeeStatus]]="Active", "Active", "Attrition")</f>
        <v>Active</v>
      </c>
      <c r="L2296" t="s">
        <v>63</v>
      </c>
      <c r="M2296" t="s">
        <v>51</v>
      </c>
      <c r="N2296" t="s">
        <v>63</v>
      </c>
      <c r="O2296" t="s">
        <v>36</v>
      </c>
      <c r="P2296" t="s">
        <v>37</v>
      </c>
      <c r="Q2296" t="s">
        <v>65</v>
      </c>
      <c r="R2296" t="s">
        <v>286</v>
      </c>
      <c r="S2296" s="1">
        <v>29905</v>
      </c>
      <c r="T2296">
        <f>DATEDIF(employee_data3[[#This Row],[DOB]],DATE(2023, 1, 1), "Y")</f>
        <v>41</v>
      </c>
      <c r="U2296" t="str">
        <f>IF(employee_data3[[#This Row],[Age]]&lt;=25, "Remaja", IF(employee_data3[[#This Row],[Age]]&lt;=55, "Dewasa", "Lansia"))</f>
        <v>Dewasa</v>
      </c>
      <c r="V2296" t="s">
        <v>7897</v>
      </c>
      <c r="W2296" t="s">
        <v>243</v>
      </c>
      <c r="X2296" t="s">
        <v>55</v>
      </c>
      <c r="Y2296">
        <v>6085</v>
      </c>
      <c r="Z2296" t="s">
        <v>56</v>
      </c>
      <c r="AA2296" t="s">
        <v>84</v>
      </c>
      <c r="AB2296" t="s">
        <v>45</v>
      </c>
      <c r="AC2296">
        <v>4</v>
      </c>
      <c r="AD2296" s="11">
        <f>(employee_data3[[#This Row],[Current Employee Rating]]-AVERAGE(employee_data3[Current Employee Rating]))/STDEV(employee_data3[Current Employee Rating])</f>
        <v>1.0156859304379084</v>
      </c>
      <c r="AE2296" s="11" t="str">
        <f>IF(employee_data3[[#This Row],[Z Score]]&gt;3,"Yes","No")</f>
        <v>No</v>
      </c>
    </row>
    <row r="2297" spans="1:31" x14ac:dyDescent="0.3">
      <c r="A2297">
        <v>2722</v>
      </c>
      <c r="B2297" t="s">
        <v>5399</v>
      </c>
      <c r="C2297" t="s">
        <v>5608</v>
      </c>
      <c r="D2297" s="1">
        <v>44109</v>
      </c>
      <c r="E2297" s="1"/>
      <c r="F2297" t="s">
        <v>59</v>
      </c>
      <c r="G2297" t="s">
        <v>8279</v>
      </c>
      <c r="H2297" t="s">
        <v>8280</v>
      </c>
      <c r="I2297" t="s">
        <v>31</v>
      </c>
      <c r="J2297" t="s">
        <v>32</v>
      </c>
      <c r="K2297" t="str">
        <f>IF(employee_data3[[#This Row],[EmployeeStatus]]="Active", "Active", "Attrition")</f>
        <v>Active</v>
      </c>
      <c r="L2297" t="s">
        <v>33</v>
      </c>
      <c r="M2297" t="s">
        <v>34</v>
      </c>
      <c r="N2297" t="s">
        <v>35</v>
      </c>
      <c r="O2297" t="s">
        <v>36</v>
      </c>
      <c r="P2297" t="s">
        <v>37</v>
      </c>
      <c r="Q2297" t="s">
        <v>65</v>
      </c>
      <c r="R2297" t="s">
        <v>81</v>
      </c>
      <c r="S2297" s="1">
        <v>29191</v>
      </c>
      <c r="T2297">
        <f>DATEDIF(employee_data3[[#This Row],[DOB]],DATE(2023, 1, 1), "Y")</f>
        <v>43</v>
      </c>
      <c r="U2297" t="str">
        <f>IF(employee_data3[[#This Row],[Age]]&lt;=25, "Remaja", IF(employee_data3[[#This Row],[Age]]&lt;=55, "Dewasa", "Lansia"))</f>
        <v>Dewasa</v>
      </c>
      <c r="V2297" t="s">
        <v>7877</v>
      </c>
      <c r="W2297" t="s">
        <v>103</v>
      </c>
      <c r="X2297" t="s">
        <v>55</v>
      </c>
      <c r="Y2297">
        <v>15704</v>
      </c>
      <c r="Z2297" t="s">
        <v>43</v>
      </c>
      <c r="AA2297" t="s">
        <v>75</v>
      </c>
      <c r="AB2297" t="s">
        <v>45</v>
      </c>
      <c r="AC2297">
        <v>2</v>
      </c>
      <c r="AD2297" s="11">
        <f>(employee_data3[[#This Row],[Current Employee Rating]]-AVERAGE(employee_data3[Current Employee Rating]))/STDEV(employee_data3[Current Employee Rating])</f>
        <v>-0.95460685411671475</v>
      </c>
      <c r="AE2297" s="11" t="str">
        <f>IF(employee_data3[[#This Row],[Z Score]]&gt;3,"Yes","No")</f>
        <v>No</v>
      </c>
    </row>
    <row r="2298" spans="1:31" x14ac:dyDescent="0.3">
      <c r="A2298">
        <v>2723</v>
      </c>
      <c r="B2298" t="s">
        <v>1689</v>
      </c>
      <c r="C2298" t="s">
        <v>4420</v>
      </c>
      <c r="D2298" s="1">
        <v>44328</v>
      </c>
      <c r="E2298" s="1">
        <v>44743</v>
      </c>
      <c r="F2298" t="s">
        <v>59</v>
      </c>
      <c r="G2298" t="s">
        <v>8281</v>
      </c>
      <c r="H2298" t="s">
        <v>8282</v>
      </c>
      <c r="I2298" t="s">
        <v>133</v>
      </c>
      <c r="J2298" t="s">
        <v>32</v>
      </c>
      <c r="K2298" t="str">
        <f>IF(employee_data3[[#This Row],[EmployeeStatus]]="Active", "Active", "Attrition")</f>
        <v>Active</v>
      </c>
      <c r="L2298" t="s">
        <v>52</v>
      </c>
      <c r="M2298" t="s">
        <v>34</v>
      </c>
      <c r="N2298" t="s">
        <v>35</v>
      </c>
      <c r="O2298" t="s">
        <v>175</v>
      </c>
      <c r="P2298" t="s">
        <v>8283</v>
      </c>
      <c r="Q2298" t="s">
        <v>65</v>
      </c>
      <c r="R2298" t="s">
        <v>90</v>
      </c>
      <c r="S2298" s="1">
        <v>27470</v>
      </c>
      <c r="T2298">
        <f>DATEDIF(employee_data3[[#This Row],[DOB]],DATE(2023, 1, 1), "Y")</f>
        <v>47</v>
      </c>
      <c r="U2298" t="str">
        <f>IF(employee_data3[[#This Row],[Age]]&lt;=25, "Remaja", IF(employee_data3[[#This Row],[Age]]&lt;=55, "Dewasa", "Lansia"))</f>
        <v>Dewasa</v>
      </c>
      <c r="V2298" t="s">
        <v>7893</v>
      </c>
      <c r="W2298" t="s">
        <v>103</v>
      </c>
      <c r="X2298" t="s">
        <v>55</v>
      </c>
      <c r="Y2298">
        <v>37293</v>
      </c>
      <c r="Z2298" t="s">
        <v>43</v>
      </c>
      <c r="AA2298" t="s">
        <v>44</v>
      </c>
      <c r="AB2298" t="s">
        <v>45</v>
      </c>
      <c r="AC2298">
        <v>2</v>
      </c>
      <c r="AD2298" s="11">
        <f>(employee_data3[[#This Row],[Current Employee Rating]]-AVERAGE(employee_data3[Current Employee Rating]))/STDEV(employee_data3[Current Employee Rating])</f>
        <v>-0.95460685411671475</v>
      </c>
      <c r="AE2298" s="11" t="str">
        <f>IF(employee_data3[[#This Row],[Z Score]]&gt;3,"Yes","No")</f>
        <v>No</v>
      </c>
    </row>
    <row r="2299" spans="1:31" x14ac:dyDescent="0.3">
      <c r="A2299">
        <v>2724</v>
      </c>
      <c r="B2299" t="s">
        <v>1462</v>
      </c>
      <c r="C2299" t="s">
        <v>4653</v>
      </c>
      <c r="D2299" s="1">
        <v>44927</v>
      </c>
      <c r="E2299" s="1">
        <v>45112</v>
      </c>
      <c r="F2299" t="s">
        <v>59</v>
      </c>
      <c r="G2299" t="s">
        <v>8284</v>
      </c>
      <c r="H2299" t="s">
        <v>8285</v>
      </c>
      <c r="I2299" t="s">
        <v>50</v>
      </c>
      <c r="J2299" t="s">
        <v>32</v>
      </c>
      <c r="K2299" t="str">
        <f>IF(employee_data3[[#This Row],[EmployeeStatus]]="Active", "Active", "Attrition")</f>
        <v>Active</v>
      </c>
      <c r="L2299" t="s">
        <v>52</v>
      </c>
      <c r="M2299" t="s">
        <v>64</v>
      </c>
      <c r="N2299" t="s">
        <v>35</v>
      </c>
      <c r="O2299" t="s">
        <v>99</v>
      </c>
      <c r="P2299" t="s">
        <v>8286</v>
      </c>
      <c r="Q2299" t="s">
        <v>65</v>
      </c>
      <c r="R2299" t="s">
        <v>332</v>
      </c>
      <c r="S2299" s="1">
        <v>15721</v>
      </c>
      <c r="T2299">
        <f>DATEDIF(employee_data3[[#This Row],[DOB]],DATE(2023, 1, 1), "Y")</f>
        <v>79</v>
      </c>
      <c r="U2299" t="str">
        <f>IF(employee_data3[[#This Row],[Age]]&lt;=25, "Remaja", IF(employee_data3[[#This Row],[Age]]&lt;=55, "Dewasa", "Lansia"))</f>
        <v>Lansia</v>
      </c>
      <c r="V2299" t="s">
        <v>7851</v>
      </c>
      <c r="W2299" t="s">
        <v>226</v>
      </c>
      <c r="X2299" t="s">
        <v>55</v>
      </c>
      <c r="Y2299">
        <v>96396</v>
      </c>
      <c r="Z2299" t="s">
        <v>74</v>
      </c>
      <c r="AA2299" t="s">
        <v>104</v>
      </c>
      <c r="AB2299" t="s">
        <v>45</v>
      </c>
      <c r="AC2299">
        <v>1</v>
      </c>
      <c r="AD2299" s="11">
        <f>(employee_data3[[#This Row],[Current Employee Rating]]-AVERAGE(employee_data3[Current Employee Rating]))/STDEV(employee_data3[Current Employee Rating])</f>
        <v>-1.9397532463940264</v>
      </c>
      <c r="AE2299" s="11" t="str">
        <f>IF(employee_data3[[#This Row],[Z Score]]&gt;3,"Yes","No")</f>
        <v>No</v>
      </c>
    </row>
    <row r="2300" spans="1:31" x14ac:dyDescent="0.3">
      <c r="A2300">
        <v>2725</v>
      </c>
      <c r="B2300" t="s">
        <v>1374</v>
      </c>
      <c r="C2300" t="s">
        <v>7186</v>
      </c>
      <c r="D2300" s="1">
        <v>43787</v>
      </c>
      <c r="E2300" s="1"/>
      <c r="F2300" t="s">
        <v>59</v>
      </c>
      <c r="G2300" t="s">
        <v>8287</v>
      </c>
      <c r="H2300" t="s">
        <v>8288</v>
      </c>
      <c r="I2300" t="s">
        <v>139</v>
      </c>
      <c r="J2300" t="s">
        <v>32</v>
      </c>
      <c r="K2300" t="str">
        <f>IF(employee_data3[[#This Row],[EmployeeStatus]]="Active", "Active", "Attrition")</f>
        <v>Active</v>
      </c>
      <c r="L2300" t="s">
        <v>33</v>
      </c>
      <c r="M2300" t="s">
        <v>64</v>
      </c>
      <c r="N2300" t="s">
        <v>63</v>
      </c>
      <c r="O2300" t="s">
        <v>36</v>
      </c>
      <c r="P2300" t="s">
        <v>37</v>
      </c>
      <c r="Q2300" t="s">
        <v>65</v>
      </c>
      <c r="R2300" t="s">
        <v>90</v>
      </c>
      <c r="S2300" s="1">
        <v>25405</v>
      </c>
      <c r="T2300">
        <f>DATEDIF(employee_data3[[#This Row],[DOB]],DATE(2023, 1, 1), "Y")</f>
        <v>53</v>
      </c>
      <c r="U2300" t="str">
        <f>IF(employee_data3[[#This Row],[Age]]&lt;=25, "Remaja", IF(employee_data3[[#This Row],[Age]]&lt;=55, "Dewasa", "Lansia"))</f>
        <v>Dewasa</v>
      </c>
      <c r="V2300" t="s">
        <v>7851</v>
      </c>
      <c r="W2300" t="s">
        <v>83</v>
      </c>
      <c r="X2300" t="s">
        <v>55</v>
      </c>
      <c r="Y2300">
        <v>25528</v>
      </c>
      <c r="Z2300" t="s">
        <v>43</v>
      </c>
      <c r="AA2300" t="s">
        <v>75</v>
      </c>
      <c r="AB2300" t="s">
        <v>45</v>
      </c>
      <c r="AC2300">
        <v>4</v>
      </c>
      <c r="AD2300" s="11">
        <f>(employee_data3[[#This Row],[Current Employee Rating]]-AVERAGE(employee_data3[Current Employee Rating]))/STDEV(employee_data3[Current Employee Rating])</f>
        <v>1.0156859304379084</v>
      </c>
      <c r="AE2300" s="11" t="str">
        <f>IF(employee_data3[[#This Row],[Z Score]]&gt;3,"Yes","No")</f>
        <v>No</v>
      </c>
    </row>
    <row r="2301" spans="1:31" x14ac:dyDescent="0.3">
      <c r="A2301">
        <v>2726</v>
      </c>
      <c r="B2301" t="s">
        <v>970</v>
      </c>
      <c r="C2301" t="s">
        <v>2632</v>
      </c>
      <c r="D2301" s="1">
        <v>44328</v>
      </c>
      <c r="E2301" s="1">
        <v>44507</v>
      </c>
      <c r="F2301" t="s">
        <v>59</v>
      </c>
      <c r="G2301" t="s">
        <v>8289</v>
      </c>
      <c r="H2301" t="s">
        <v>8290</v>
      </c>
      <c r="I2301" t="s">
        <v>80</v>
      </c>
      <c r="J2301" t="s">
        <v>32</v>
      </c>
      <c r="K2301" t="str">
        <f>IF(employee_data3[[#This Row],[EmployeeStatus]]="Active", "Active", "Attrition")</f>
        <v>Active</v>
      </c>
      <c r="L2301" t="s">
        <v>33</v>
      </c>
      <c r="M2301" t="s">
        <v>64</v>
      </c>
      <c r="N2301" t="s">
        <v>63</v>
      </c>
      <c r="O2301" t="s">
        <v>140</v>
      </c>
      <c r="P2301" t="s">
        <v>8291</v>
      </c>
      <c r="Q2301" t="s">
        <v>65</v>
      </c>
      <c r="R2301" t="s">
        <v>305</v>
      </c>
      <c r="S2301" s="1">
        <v>25987</v>
      </c>
      <c r="T2301">
        <f>DATEDIF(employee_data3[[#This Row],[DOB]],DATE(2023, 1, 1), "Y")</f>
        <v>51</v>
      </c>
      <c r="U2301" t="str">
        <f>IF(employee_data3[[#This Row],[Age]]&lt;=25, "Remaja", IF(employee_data3[[#This Row],[Age]]&lt;=55, "Dewasa", "Lansia"))</f>
        <v>Dewasa</v>
      </c>
      <c r="V2301" t="s">
        <v>7884</v>
      </c>
      <c r="W2301" t="s">
        <v>352</v>
      </c>
      <c r="X2301" t="s">
        <v>55</v>
      </c>
      <c r="Y2301">
        <v>20036</v>
      </c>
      <c r="Z2301" t="s">
        <v>128</v>
      </c>
      <c r="AA2301" t="s">
        <v>75</v>
      </c>
      <c r="AB2301" t="s">
        <v>45</v>
      </c>
      <c r="AC2301">
        <v>2</v>
      </c>
      <c r="AD2301" s="11">
        <f>(employee_data3[[#This Row],[Current Employee Rating]]-AVERAGE(employee_data3[Current Employee Rating]))/STDEV(employee_data3[Current Employee Rating])</f>
        <v>-0.95460685411671475</v>
      </c>
      <c r="AE2301" s="11" t="str">
        <f>IF(employee_data3[[#This Row],[Z Score]]&gt;3,"Yes","No")</f>
        <v>No</v>
      </c>
    </row>
    <row r="2302" spans="1:31" x14ac:dyDescent="0.3">
      <c r="A2302">
        <v>2727</v>
      </c>
      <c r="B2302" t="s">
        <v>26</v>
      </c>
      <c r="C2302" t="s">
        <v>1036</v>
      </c>
      <c r="D2302" s="1">
        <v>43875</v>
      </c>
      <c r="E2302" s="1">
        <v>44551</v>
      </c>
      <c r="F2302" t="s">
        <v>59</v>
      </c>
      <c r="G2302" t="s">
        <v>8292</v>
      </c>
      <c r="H2302" t="s">
        <v>8293</v>
      </c>
      <c r="I2302" t="s">
        <v>168</v>
      </c>
      <c r="J2302" t="s">
        <v>32</v>
      </c>
      <c r="K2302" t="str">
        <f>IF(employee_data3[[#This Row],[EmployeeStatus]]="Active", "Active", "Attrition")</f>
        <v>Active</v>
      </c>
      <c r="L2302" t="s">
        <v>33</v>
      </c>
      <c r="M2302" t="s">
        <v>34</v>
      </c>
      <c r="N2302" t="s">
        <v>63</v>
      </c>
      <c r="O2302" t="s">
        <v>126</v>
      </c>
      <c r="P2302" t="s">
        <v>8294</v>
      </c>
      <c r="Q2302" t="s">
        <v>65</v>
      </c>
      <c r="R2302" t="s">
        <v>81</v>
      </c>
      <c r="S2302" s="1">
        <v>30967</v>
      </c>
      <c r="T2302">
        <f>DATEDIF(employee_data3[[#This Row],[DOB]],DATE(2023, 1, 1), "Y")</f>
        <v>38</v>
      </c>
      <c r="U2302" t="str">
        <f>IF(employee_data3[[#This Row],[Age]]&lt;=25, "Remaja", IF(employee_data3[[#This Row],[Age]]&lt;=55, "Dewasa", "Lansia"))</f>
        <v>Dewasa</v>
      </c>
      <c r="V2302" t="s">
        <v>7884</v>
      </c>
      <c r="W2302" t="s">
        <v>163</v>
      </c>
      <c r="X2302" t="s">
        <v>55</v>
      </c>
      <c r="Y2302">
        <v>83448</v>
      </c>
      <c r="Z2302" t="s">
        <v>43</v>
      </c>
      <c r="AA2302" t="s">
        <v>104</v>
      </c>
      <c r="AB2302" t="s">
        <v>45</v>
      </c>
      <c r="AC2302">
        <v>5</v>
      </c>
      <c r="AD2302" s="11">
        <f>(employee_data3[[#This Row],[Current Employee Rating]]-AVERAGE(employee_data3[Current Employee Rating]))/STDEV(employee_data3[Current Employee Rating])</f>
        <v>2.0008323227152198</v>
      </c>
      <c r="AE2302" s="11" t="str">
        <f>IF(employee_data3[[#This Row],[Z Score]]&gt;3,"Yes","No")</f>
        <v>No</v>
      </c>
    </row>
    <row r="2303" spans="1:31" x14ac:dyDescent="0.3">
      <c r="A2303">
        <v>2728</v>
      </c>
      <c r="B2303" t="s">
        <v>2459</v>
      </c>
      <c r="C2303" t="s">
        <v>7186</v>
      </c>
      <c r="D2303" s="1">
        <v>43959</v>
      </c>
      <c r="E2303" s="1">
        <v>45013</v>
      </c>
      <c r="F2303" t="s">
        <v>59</v>
      </c>
      <c r="G2303" t="s">
        <v>8295</v>
      </c>
      <c r="H2303" t="s">
        <v>8296</v>
      </c>
      <c r="I2303" t="s">
        <v>98</v>
      </c>
      <c r="J2303" t="s">
        <v>32</v>
      </c>
      <c r="K2303" t="str">
        <f>IF(employee_data3[[#This Row],[EmployeeStatus]]="Active", "Active", "Attrition")</f>
        <v>Active</v>
      </c>
      <c r="L2303" t="s">
        <v>63</v>
      </c>
      <c r="M2303" t="s">
        <v>64</v>
      </c>
      <c r="N2303" t="s">
        <v>63</v>
      </c>
      <c r="O2303" t="s">
        <v>99</v>
      </c>
      <c r="P2303" t="s">
        <v>8297</v>
      </c>
      <c r="Q2303" t="s">
        <v>65</v>
      </c>
      <c r="R2303" t="s">
        <v>148</v>
      </c>
      <c r="S2303" s="1">
        <v>20705</v>
      </c>
      <c r="T2303">
        <f>DATEDIF(employee_data3[[#This Row],[DOB]],DATE(2023, 1, 1), "Y")</f>
        <v>66</v>
      </c>
      <c r="U2303" t="str">
        <f>IF(employee_data3[[#This Row],[Age]]&lt;=25, "Remaja", IF(employee_data3[[#This Row],[Age]]&lt;=55, "Dewasa", "Lansia"))</f>
        <v>Lansia</v>
      </c>
      <c r="V2303" t="s">
        <v>7861</v>
      </c>
      <c r="W2303" t="s">
        <v>226</v>
      </c>
      <c r="X2303" t="s">
        <v>55</v>
      </c>
      <c r="Y2303">
        <v>16416</v>
      </c>
      <c r="Z2303" t="s">
        <v>56</v>
      </c>
      <c r="AA2303" t="s">
        <v>75</v>
      </c>
      <c r="AB2303" t="s">
        <v>45</v>
      </c>
      <c r="AC2303">
        <v>2</v>
      </c>
      <c r="AD2303" s="11">
        <f>(employee_data3[[#This Row],[Current Employee Rating]]-AVERAGE(employee_data3[Current Employee Rating]))/STDEV(employee_data3[Current Employee Rating])</f>
        <v>-0.95460685411671475</v>
      </c>
      <c r="AE2303" s="11" t="str">
        <f>IF(employee_data3[[#This Row],[Z Score]]&gt;3,"Yes","No")</f>
        <v>No</v>
      </c>
    </row>
    <row r="2304" spans="1:31" x14ac:dyDescent="0.3">
      <c r="A2304">
        <v>2729</v>
      </c>
      <c r="B2304" t="s">
        <v>3414</v>
      </c>
      <c r="C2304" t="s">
        <v>1532</v>
      </c>
      <c r="D2304" s="1">
        <v>43444</v>
      </c>
      <c r="E2304" s="1"/>
      <c r="F2304" t="s">
        <v>59</v>
      </c>
      <c r="G2304" t="s">
        <v>8298</v>
      </c>
      <c r="H2304" t="s">
        <v>8299</v>
      </c>
      <c r="I2304" t="s">
        <v>118</v>
      </c>
      <c r="J2304" t="s">
        <v>32</v>
      </c>
      <c r="K2304" t="str">
        <f>IF(employee_data3[[#This Row],[EmployeeStatus]]="Active", "Active", "Attrition")</f>
        <v>Active</v>
      </c>
      <c r="L2304" t="s">
        <v>52</v>
      </c>
      <c r="M2304" t="s">
        <v>64</v>
      </c>
      <c r="N2304" t="s">
        <v>63</v>
      </c>
      <c r="O2304" t="s">
        <v>36</v>
      </c>
      <c r="P2304" t="s">
        <v>37</v>
      </c>
      <c r="Q2304" t="s">
        <v>65</v>
      </c>
      <c r="R2304" t="s">
        <v>111</v>
      </c>
      <c r="S2304" s="1">
        <v>17602</v>
      </c>
      <c r="T2304">
        <f>DATEDIF(employee_data3[[#This Row],[DOB]],DATE(2023, 1, 1), "Y")</f>
        <v>74</v>
      </c>
      <c r="U2304" t="str">
        <f>IF(employee_data3[[#This Row],[Age]]&lt;=25, "Remaja", IF(employee_data3[[#This Row],[Age]]&lt;=55, "Dewasa", "Lansia"))</f>
        <v>Lansia</v>
      </c>
      <c r="V2304" t="s">
        <v>7861</v>
      </c>
      <c r="W2304" t="s">
        <v>113</v>
      </c>
      <c r="X2304" t="s">
        <v>42</v>
      </c>
      <c r="Y2304">
        <v>83077</v>
      </c>
      <c r="Z2304" t="s">
        <v>56</v>
      </c>
      <c r="AA2304" t="s">
        <v>104</v>
      </c>
      <c r="AB2304" t="s">
        <v>45</v>
      </c>
      <c r="AC2304">
        <v>2</v>
      </c>
      <c r="AD2304" s="11">
        <f>(employee_data3[[#This Row],[Current Employee Rating]]-AVERAGE(employee_data3[Current Employee Rating]))/STDEV(employee_data3[Current Employee Rating])</f>
        <v>-0.95460685411671475</v>
      </c>
      <c r="AE2304" s="11" t="str">
        <f>IF(employee_data3[[#This Row],[Z Score]]&gt;3,"Yes","No")</f>
        <v>No</v>
      </c>
    </row>
    <row r="2305" spans="1:31" x14ac:dyDescent="0.3">
      <c r="A2305">
        <v>2730</v>
      </c>
      <c r="B2305" t="s">
        <v>2982</v>
      </c>
      <c r="C2305" t="s">
        <v>6848</v>
      </c>
      <c r="D2305" s="1">
        <v>44538</v>
      </c>
      <c r="E2305" s="1"/>
      <c r="F2305" t="s">
        <v>59</v>
      </c>
      <c r="G2305" t="s">
        <v>8300</v>
      </c>
      <c r="H2305" t="s">
        <v>8301</v>
      </c>
      <c r="I2305" t="s">
        <v>62</v>
      </c>
      <c r="J2305" t="s">
        <v>32</v>
      </c>
      <c r="K2305" t="str">
        <f>IF(employee_data3[[#This Row],[EmployeeStatus]]="Active", "Active", "Attrition")</f>
        <v>Active</v>
      </c>
      <c r="L2305" t="s">
        <v>33</v>
      </c>
      <c r="M2305" t="s">
        <v>64</v>
      </c>
      <c r="N2305" t="s">
        <v>52</v>
      </c>
      <c r="O2305" t="s">
        <v>36</v>
      </c>
      <c r="P2305" t="s">
        <v>37</v>
      </c>
      <c r="Q2305" t="s">
        <v>65</v>
      </c>
      <c r="R2305" t="s">
        <v>794</v>
      </c>
      <c r="S2305" s="1">
        <v>24681</v>
      </c>
      <c r="T2305">
        <f>DATEDIF(employee_data3[[#This Row],[DOB]],DATE(2023, 1, 1), "Y")</f>
        <v>55</v>
      </c>
      <c r="U2305" t="str">
        <f>IF(employee_data3[[#This Row],[Age]]&lt;=25, "Remaja", IF(employee_data3[[#This Row],[Age]]&lt;=55, "Dewasa", "Lansia"))</f>
        <v>Dewasa</v>
      </c>
      <c r="V2305" t="s">
        <v>5852</v>
      </c>
      <c r="W2305" t="s">
        <v>216</v>
      </c>
      <c r="X2305" t="s">
        <v>42</v>
      </c>
      <c r="Y2305">
        <v>23617</v>
      </c>
      <c r="Z2305" t="s">
        <v>56</v>
      </c>
      <c r="AA2305" t="s">
        <v>75</v>
      </c>
      <c r="AB2305" t="s">
        <v>45</v>
      </c>
      <c r="AC2305">
        <v>2</v>
      </c>
      <c r="AD2305" s="11">
        <f>(employee_data3[[#This Row],[Current Employee Rating]]-AVERAGE(employee_data3[Current Employee Rating]))/STDEV(employee_data3[Current Employee Rating])</f>
        <v>-0.95460685411671475</v>
      </c>
      <c r="AE2305" s="11" t="str">
        <f>IF(employee_data3[[#This Row],[Z Score]]&gt;3,"Yes","No")</f>
        <v>No</v>
      </c>
    </row>
    <row r="2306" spans="1:31" x14ac:dyDescent="0.3">
      <c r="A2306">
        <v>2731</v>
      </c>
      <c r="B2306" t="s">
        <v>6293</v>
      </c>
      <c r="C2306" t="s">
        <v>4682</v>
      </c>
      <c r="D2306" s="1">
        <v>43496</v>
      </c>
      <c r="E2306" s="1"/>
      <c r="F2306" t="s">
        <v>3738</v>
      </c>
      <c r="G2306" t="s">
        <v>8302</v>
      </c>
      <c r="H2306" t="s">
        <v>8303</v>
      </c>
      <c r="I2306" t="s">
        <v>89</v>
      </c>
      <c r="J2306" t="s">
        <v>32</v>
      </c>
      <c r="K2306" t="str">
        <f>IF(employee_data3[[#This Row],[EmployeeStatus]]="Active", "Active", "Attrition")</f>
        <v>Active</v>
      </c>
      <c r="L2306" t="s">
        <v>52</v>
      </c>
      <c r="M2306" t="s">
        <v>34</v>
      </c>
      <c r="N2306" t="s">
        <v>63</v>
      </c>
      <c r="O2306" t="s">
        <v>36</v>
      </c>
      <c r="P2306" t="s">
        <v>37</v>
      </c>
      <c r="Q2306" t="s">
        <v>65</v>
      </c>
      <c r="R2306" t="s">
        <v>81</v>
      </c>
      <c r="S2306" s="1">
        <v>18262</v>
      </c>
      <c r="T2306">
        <f>DATEDIF(employee_data3[[#This Row],[DOB]],DATE(2023, 1, 1), "Y")</f>
        <v>73</v>
      </c>
      <c r="U2306" t="str">
        <f>IF(employee_data3[[#This Row],[Age]]&lt;=25, "Remaja", IF(employee_data3[[#This Row],[Age]]&lt;=55, "Dewasa", "Lansia"))</f>
        <v>Lansia</v>
      </c>
      <c r="V2306" t="s">
        <v>40</v>
      </c>
      <c r="W2306" t="s">
        <v>103</v>
      </c>
      <c r="X2306" t="s">
        <v>42</v>
      </c>
      <c r="Y2306">
        <v>24569</v>
      </c>
      <c r="Z2306" t="s">
        <v>74</v>
      </c>
      <c r="AA2306" t="s">
        <v>84</v>
      </c>
      <c r="AB2306" t="s">
        <v>45</v>
      </c>
      <c r="AC2306">
        <v>1</v>
      </c>
      <c r="AD2306" s="11">
        <f>(employee_data3[[#This Row],[Current Employee Rating]]-AVERAGE(employee_data3[Current Employee Rating]))/STDEV(employee_data3[Current Employee Rating])</f>
        <v>-1.9397532463940264</v>
      </c>
      <c r="AE2306" s="11" t="str">
        <f>IF(employee_data3[[#This Row],[Z Score]]&gt;3,"Yes","No")</f>
        <v>No</v>
      </c>
    </row>
    <row r="2307" spans="1:31" x14ac:dyDescent="0.3">
      <c r="A2307">
        <v>2732</v>
      </c>
      <c r="B2307" t="s">
        <v>2640</v>
      </c>
      <c r="C2307" t="s">
        <v>1560</v>
      </c>
      <c r="D2307" s="1">
        <v>44804</v>
      </c>
      <c r="E2307" s="1">
        <v>45043</v>
      </c>
      <c r="F2307" t="s">
        <v>59</v>
      </c>
      <c r="G2307" t="s">
        <v>8304</v>
      </c>
      <c r="H2307" t="s">
        <v>8305</v>
      </c>
      <c r="I2307" t="s">
        <v>168</v>
      </c>
      <c r="J2307" t="s">
        <v>32</v>
      </c>
      <c r="K2307" t="str">
        <f>IF(employee_data3[[#This Row],[EmployeeStatus]]="Active", "Active", "Attrition")</f>
        <v>Active</v>
      </c>
      <c r="L2307" t="s">
        <v>33</v>
      </c>
      <c r="M2307" t="s">
        <v>51</v>
      </c>
      <c r="N2307" t="s">
        <v>63</v>
      </c>
      <c r="O2307" t="s">
        <v>140</v>
      </c>
      <c r="P2307" t="s">
        <v>8306</v>
      </c>
      <c r="Q2307" t="s">
        <v>65</v>
      </c>
      <c r="R2307" t="s">
        <v>286</v>
      </c>
      <c r="S2307" s="1">
        <v>32605</v>
      </c>
      <c r="T2307">
        <f>DATEDIF(employee_data3[[#This Row],[DOB]],DATE(2023, 1, 1), "Y")</f>
        <v>33</v>
      </c>
      <c r="U2307" t="str">
        <f>IF(employee_data3[[#This Row],[Age]]&lt;=25, "Remaja", IF(employee_data3[[#This Row],[Age]]&lt;=55, "Dewasa", "Lansia"))</f>
        <v>Dewasa</v>
      </c>
      <c r="V2307" t="s">
        <v>7888</v>
      </c>
      <c r="W2307" t="s">
        <v>3108</v>
      </c>
      <c r="X2307" t="s">
        <v>55</v>
      </c>
      <c r="Y2307">
        <v>37938</v>
      </c>
      <c r="Z2307" t="s">
        <v>93</v>
      </c>
      <c r="AA2307" t="s">
        <v>75</v>
      </c>
      <c r="AB2307" t="s">
        <v>45</v>
      </c>
      <c r="AC2307">
        <v>2</v>
      </c>
      <c r="AD2307" s="11">
        <f>(employee_data3[[#This Row],[Current Employee Rating]]-AVERAGE(employee_data3[Current Employee Rating]))/STDEV(employee_data3[Current Employee Rating])</f>
        <v>-0.95460685411671475</v>
      </c>
      <c r="AE2307" s="11" t="str">
        <f>IF(employee_data3[[#This Row],[Z Score]]&gt;3,"Yes","No")</f>
        <v>No</v>
      </c>
    </row>
    <row r="2308" spans="1:31" x14ac:dyDescent="0.3">
      <c r="A2308">
        <v>2733</v>
      </c>
      <c r="B2308" t="s">
        <v>8307</v>
      </c>
      <c r="C2308" t="s">
        <v>1525</v>
      </c>
      <c r="D2308" s="1">
        <v>44593</v>
      </c>
      <c r="E2308" s="1"/>
      <c r="F2308" t="s">
        <v>59</v>
      </c>
      <c r="G2308" t="s">
        <v>8308</v>
      </c>
      <c r="H2308" t="s">
        <v>8309</v>
      </c>
      <c r="I2308" t="s">
        <v>98</v>
      </c>
      <c r="J2308" t="s">
        <v>32</v>
      </c>
      <c r="K2308" t="str">
        <f>IF(employee_data3[[#This Row],[EmployeeStatus]]="Active", "Active", "Attrition")</f>
        <v>Active</v>
      </c>
      <c r="L2308" t="s">
        <v>33</v>
      </c>
      <c r="M2308" t="s">
        <v>51</v>
      </c>
      <c r="N2308" t="s">
        <v>35</v>
      </c>
      <c r="O2308" t="s">
        <v>36</v>
      </c>
      <c r="P2308" t="s">
        <v>37</v>
      </c>
      <c r="Q2308" t="s">
        <v>65</v>
      </c>
      <c r="R2308" t="s">
        <v>66</v>
      </c>
      <c r="S2308" s="1">
        <v>35069</v>
      </c>
      <c r="T2308">
        <f>DATEDIF(employee_data3[[#This Row],[DOB]],DATE(2023, 1, 1), "Y")</f>
        <v>26</v>
      </c>
      <c r="U2308" t="str">
        <f>IF(employee_data3[[#This Row],[Age]]&lt;=25, "Remaja", IF(employee_data3[[#This Row],[Age]]&lt;=55, "Dewasa", "Lansia"))</f>
        <v>Dewasa</v>
      </c>
      <c r="V2308" t="s">
        <v>7868</v>
      </c>
      <c r="W2308" t="s">
        <v>395</v>
      </c>
      <c r="X2308" t="s">
        <v>55</v>
      </c>
      <c r="Y2308">
        <v>53746</v>
      </c>
      <c r="Z2308" t="s">
        <v>93</v>
      </c>
      <c r="AA2308" t="s">
        <v>75</v>
      </c>
      <c r="AB2308" t="s">
        <v>45</v>
      </c>
      <c r="AC2308">
        <v>5</v>
      </c>
      <c r="AD2308" s="11">
        <f>(employee_data3[[#This Row],[Current Employee Rating]]-AVERAGE(employee_data3[Current Employee Rating]))/STDEV(employee_data3[Current Employee Rating])</f>
        <v>2.0008323227152198</v>
      </c>
      <c r="AE2308" s="11" t="str">
        <f>IF(employee_data3[[#This Row],[Z Score]]&gt;3,"Yes","No")</f>
        <v>No</v>
      </c>
    </row>
    <row r="2309" spans="1:31" x14ac:dyDescent="0.3">
      <c r="A2309">
        <v>2734</v>
      </c>
      <c r="B2309" t="s">
        <v>1697</v>
      </c>
      <c r="C2309" t="s">
        <v>8310</v>
      </c>
      <c r="D2309" s="1">
        <v>44167</v>
      </c>
      <c r="E2309" s="1"/>
      <c r="F2309" t="s">
        <v>59</v>
      </c>
      <c r="G2309" t="s">
        <v>8311</v>
      </c>
      <c r="H2309" t="s">
        <v>8312</v>
      </c>
      <c r="I2309" t="s">
        <v>118</v>
      </c>
      <c r="J2309" t="s">
        <v>32</v>
      </c>
      <c r="K2309" t="str">
        <f>IF(employee_data3[[#This Row],[EmployeeStatus]]="Active", "Active", "Attrition")</f>
        <v>Active</v>
      </c>
      <c r="L2309" t="s">
        <v>33</v>
      </c>
      <c r="M2309" t="s">
        <v>34</v>
      </c>
      <c r="N2309" t="s">
        <v>52</v>
      </c>
      <c r="O2309" t="s">
        <v>36</v>
      </c>
      <c r="P2309" t="s">
        <v>37</v>
      </c>
      <c r="Q2309" t="s">
        <v>65</v>
      </c>
      <c r="R2309" t="s">
        <v>81</v>
      </c>
      <c r="S2309" s="1">
        <v>17870</v>
      </c>
      <c r="T2309">
        <f>DATEDIF(employee_data3[[#This Row],[DOB]],DATE(2023, 1, 1), "Y")</f>
        <v>74</v>
      </c>
      <c r="U2309" t="str">
        <f>IF(employee_data3[[#This Row],[Age]]&lt;=25, "Remaja", IF(employee_data3[[#This Row],[Age]]&lt;=55, "Dewasa", "Lansia"))</f>
        <v>Lansia</v>
      </c>
      <c r="V2309" t="s">
        <v>7868</v>
      </c>
      <c r="W2309" t="s">
        <v>83</v>
      </c>
      <c r="X2309" t="s">
        <v>42</v>
      </c>
      <c r="Y2309">
        <v>51967</v>
      </c>
      <c r="Z2309" t="s">
        <v>93</v>
      </c>
      <c r="AA2309" t="s">
        <v>84</v>
      </c>
      <c r="AB2309" t="s">
        <v>45</v>
      </c>
      <c r="AC2309">
        <v>4</v>
      </c>
      <c r="AD2309" s="11">
        <f>(employee_data3[[#This Row],[Current Employee Rating]]-AVERAGE(employee_data3[Current Employee Rating]))/STDEV(employee_data3[Current Employee Rating])</f>
        <v>1.0156859304379084</v>
      </c>
      <c r="AE2309" s="11" t="str">
        <f>IF(employee_data3[[#This Row],[Z Score]]&gt;3,"Yes","No")</f>
        <v>No</v>
      </c>
    </row>
    <row r="2310" spans="1:31" x14ac:dyDescent="0.3">
      <c r="A2310">
        <v>2735</v>
      </c>
      <c r="B2310" t="s">
        <v>8313</v>
      </c>
      <c r="C2310" t="s">
        <v>4239</v>
      </c>
      <c r="D2310" s="1">
        <v>44120</v>
      </c>
      <c r="E2310" s="1"/>
      <c r="F2310" t="s">
        <v>59</v>
      </c>
      <c r="G2310" t="s">
        <v>8314</v>
      </c>
      <c r="H2310" t="s">
        <v>8315</v>
      </c>
      <c r="I2310" t="s">
        <v>62</v>
      </c>
      <c r="J2310" t="s">
        <v>32</v>
      </c>
      <c r="K2310" t="str">
        <f>IF(employee_data3[[#This Row],[EmployeeStatus]]="Active", "Active", "Attrition")</f>
        <v>Active</v>
      </c>
      <c r="L2310" t="s">
        <v>33</v>
      </c>
      <c r="M2310" t="s">
        <v>64</v>
      </c>
      <c r="N2310" t="s">
        <v>52</v>
      </c>
      <c r="O2310" t="s">
        <v>36</v>
      </c>
      <c r="P2310" t="s">
        <v>37</v>
      </c>
      <c r="Q2310" t="s">
        <v>65</v>
      </c>
      <c r="R2310" t="s">
        <v>90</v>
      </c>
      <c r="S2310" s="1">
        <v>36991</v>
      </c>
      <c r="T2310">
        <f>DATEDIF(employee_data3[[#This Row],[DOB]],DATE(2023, 1, 1), "Y")</f>
        <v>21</v>
      </c>
      <c r="U2310" t="str">
        <f>IF(employee_data3[[#This Row],[Age]]&lt;=25, "Remaja", IF(employee_data3[[#This Row],[Age]]&lt;=55, "Dewasa", "Lansia"))</f>
        <v>Remaja</v>
      </c>
      <c r="V2310" t="s">
        <v>7897</v>
      </c>
      <c r="W2310" t="s">
        <v>352</v>
      </c>
      <c r="X2310" t="s">
        <v>42</v>
      </c>
      <c r="Y2310">
        <v>26584</v>
      </c>
      <c r="Z2310" t="s">
        <v>128</v>
      </c>
      <c r="AA2310" t="s">
        <v>75</v>
      </c>
      <c r="AB2310" t="s">
        <v>45</v>
      </c>
      <c r="AC2310">
        <v>2</v>
      </c>
      <c r="AD2310" s="11">
        <f>(employee_data3[[#This Row],[Current Employee Rating]]-AVERAGE(employee_data3[Current Employee Rating]))/STDEV(employee_data3[Current Employee Rating])</f>
        <v>-0.95460685411671475</v>
      </c>
      <c r="AE2310" s="11" t="str">
        <f>IF(employee_data3[[#This Row],[Z Score]]&gt;3,"Yes","No")</f>
        <v>No</v>
      </c>
    </row>
    <row r="2311" spans="1:31" x14ac:dyDescent="0.3">
      <c r="A2311">
        <v>2736</v>
      </c>
      <c r="B2311" t="s">
        <v>2076</v>
      </c>
      <c r="C2311" t="s">
        <v>7163</v>
      </c>
      <c r="D2311" s="1">
        <v>43978</v>
      </c>
      <c r="E2311" s="1"/>
      <c r="F2311" t="s">
        <v>59</v>
      </c>
      <c r="G2311" t="s">
        <v>8316</v>
      </c>
      <c r="H2311" t="s">
        <v>8317</v>
      </c>
      <c r="I2311" t="s">
        <v>89</v>
      </c>
      <c r="J2311" t="s">
        <v>32</v>
      </c>
      <c r="K2311" t="str">
        <f>IF(employee_data3[[#This Row],[EmployeeStatus]]="Active", "Active", "Attrition")</f>
        <v>Active</v>
      </c>
      <c r="L2311" t="s">
        <v>33</v>
      </c>
      <c r="M2311" t="s">
        <v>51</v>
      </c>
      <c r="N2311" t="s">
        <v>63</v>
      </c>
      <c r="O2311" t="s">
        <v>36</v>
      </c>
      <c r="P2311" t="s">
        <v>37</v>
      </c>
      <c r="Q2311" t="s">
        <v>65</v>
      </c>
      <c r="R2311" t="s">
        <v>81</v>
      </c>
      <c r="S2311" s="1">
        <v>23055</v>
      </c>
      <c r="T2311">
        <f>DATEDIF(employee_data3[[#This Row],[DOB]],DATE(2023, 1, 1), "Y")</f>
        <v>59</v>
      </c>
      <c r="U2311" t="str">
        <f>IF(employee_data3[[#This Row],[Age]]&lt;=25, "Remaja", IF(employee_data3[[#This Row],[Age]]&lt;=55, "Dewasa", "Lansia"))</f>
        <v>Lansia</v>
      </c>
      <c r="V2311" t="s">
        <v>7877</v>
      </c>
      <c r="W2311" t="s">
        <v>83</v>
      </c>
      <c r="X2311" t="s">
        <v>55</v>
      </c>
      <c r="Y2311">
        <v>2091</v>
      </c>
      <c r="Z2311" t="s">
        <v>74</v>
      </c>
      <c r="AA2311" t="s">
        <v>84</v>
      </c>
      <c r="AB2311" t="s">
        <v>45</v>
      </c>
      <c r="AC2311">
        <v>5</v>
      </c>
      <c r="AD2311" s="11">
        <f>(employee_data3[[#This Row],[Current Employee Rating]]-AVERAGE(employee_data3[Current Employee Rating]))/STDEV(employee_data3[Current Employee Rating])</f>
        <v>2.0008323227152198</v>
      </c>
      <c r="AE2311" s="11" t="str">
        <f>IF(employee_data3[[#This Row],[Z Score]]&gt;3,"Yes","No")</f>
        <v>No</v>
      </c>
    </row>
    <row r="2312" spans="1:31" x14ac:dyDescent="0.3">
      <c r="A2312">
        <v>2737</v>
      </c>
      <c r="B2312" t="s">
        <v>3014</v>
      </c>
      <c r="C2312" t="s">
        <v>6334</v>
      </c>
      <c r="D2312" s="1">
        <v>44428</v>
      </c>
      <c r="E2312" s="1">
        <v>44478</v>
      </c>
      <c r="F2312" t="s">
        <v>59</v>
      </c>
      <c r="G2312" t="s">
        <v>8318</v>
      </c>
      <c r="H2312" t="s">
        <v>8319</v>
      </c>
      <c r="I2312" t="s">
        <v>31</v>
      </c>
      <c r="J2312" t="s">
        <v>32</v>
      </c>
      <c r="K2312" t="str">
        <f>IF(employee_data3[[#This Row],[EmployeeStatus]]="Active", "Active", "Attrition")</f>
        <v>Active</v>
      </c>
      <c r="L2312" t="s">
        <v>63</v>
      </c>
      <c r="M2312" t="s">
        <v>34</v>
      </c>
      <c r="N2312" t="s">
        <v>35</v>
      </c>
      <c r="O2312" t="s">
        <v>140</v>
      </c>
      <c r="P2312" t="s">
        <v>8320</v>
      </c>
      <c r="Q2312" t="s">
        <v>65</v>
      </c>
      <c r="R2312" t="s">
        <v>81</v>
      </c>
      <c r="S2312" s="1">
        <v>26445</v>
      </c>
      <c r="T2312">
        <f>DATEDIF(employee_data3[[#This Row],[DOB]],DATE(2023, 1, 1), "Y")</f>
        <v>50</v>
      </c>
      <c r="U2312" t="str">
        <f>IF(employee_data3[[#This Row],[Age]]&lt;=25, "Remaja", IF(employee_data3[[#This Row],[Age]]&lt;=55, "Dewasa", "Lansia"))</f>
        <v>Dewasa</v>
      </c>
      <c r="V2312" t="s">
        <v>7847</v>
      </c>
      <c r="W2312" t="s">
        <v>103</v>
      </c>
      <c r="X2312" t="s">
        <v>55</v>
      </c>
      <c r="Y2312">
        <v>84906</v>
      </c>
      <c r="Z2312" t="s">
        <v>93</v>
      </c>
      <c r="AA2312" t="s">
        <v>84</v>
      </c>
      <c r="AB2312" t="s">
        <v>45</v>
      </c>
      <c r="AC2312">
        <v>4</v>
      </c>
      <c r="AD2312" s="11">
        <f>(employee_data3[[#This Row],[Current Employee Rating]]-AVERAGE(employee_data3[Current Employee Rating]))/STDEV(employee_data3[Current Employee Rating])</f>
        <v>1.0156859304379084</v>
      </c>
      <c r="AE2312" s="11" t="str">
        <f>IF(employee_data3[[#This Row],[Z Score]]&gt;3,"Yes","No")</f>
        <v>No</v>
      </c>
    </row>
    <row r="2313" spans="1:31" x14ac:dyDescent="0.3">
      <c r="A2313">
        <v>2738</v>
      </c>
      <c r="B2313" t="s">
        <v>2016</v>
      </c>
      <c r="C2313" t="s">
        <v>1340</v>
      </c>
      <c r="D2313" s="1">
        <v>43503</v>
      </c>
      <c r="E2313" s="1">
        <v>43549</v>
      </c>
      <c r="F2313" t="s">
        <v>59</v>
      </c>
      <c r="G2313" t="s">
        <v>8321</v>
      </c>
      <c r="H2313" t="s">
        <v>8322</v>
      </c>
      <c r="I2313" t="s">
        <v>133</v>
      </c>
      <c r="J2313" t="s">
        <v>32</v>
      </c>
      <c r="K2313" t="str">
        <f>IF(employee_data3[[#This Row],[EmployeeStatus]]="Active", "Active", "Attrition")</f>
        <v>Active</v>
      </c>
      <c r="L2313" t="s">
        <v>63</v>
      </c>
      <c r="M2313" t="s">
        <v>34</v>
      </c>
      <c r="N2313" t="s">
        <v>63</v>
      </c>
      <c r="O2313" t="s">
        <v>99</v>
      </c>
      <c r="P2313" t="s">
        <v>8323</v>
      </c>
      <c r="Q2313" t="s">
        <v>65</v>
      </c>
      <c r="R2313" t="s">
        <v>90</v>
      </c>
      <c r="S2313" s="1">
        <v>21086</v>
      </c>
      <c r="T2313">
        <f>DATEDIF(employee_data3[[#This Row],[DOB]],DATE(2023, 1, 1), "Y")</f>
        <v>65</v>
      </c>
      <c r="U2313" t="str">
        <f>IF(employee_data3[[#This Row],[Age]]&lt;=25, "Remaja", IF(employee_data3[[#This Row],[Age]]&lt;=55, "Dewasa", "Lansia"))</f>
        <v>Lansia</v>
      </c>
      <c r="V2313" t="s">
        <v>7893</v>
      </c>
      <c r="W2313" t="s">
        <v>83</v>
      </c>
      <c r="X2313" t="s">
        <v>55</v>
      </c>
      <c r="Y2313">
        <v>86185</v>
      </c>
      <c r="Z2313" t="s">
        <v>56</v>
      </c>
      <c r="AA2313" t="s">
        <v>84</v>
      </c>
      <c r="AB2313" t="s">
        <v>45</v>
      </c>
      <c r="AC2313">
        <v>5</v>
      </c>
      <c r="AD2313" s="11">
        <f>(employee_data3[[#This Row],[Current Employee Rating]]-AVERAGE(employee_data3[Current Employee Rating]))/STDEV(employee_data3[Current Employee Rating])</f>
        <v>2.0008323227152198</v>
      </c>
      <c r="AE2313" s="11" t="str">
        <f>IF(employee_data3[[#This Row],[Z Score]]&gt;3,"Yes","No")</f>
        <v>No</v>
      </c>
    </row>
    <row r="2314" spans="1:31" x14ac:dyDescent="0.3">
      <c r="A2314">
        <v>2739</v>
      </c>
      <c r="B2314" t="s">
        <v>1013</v>
      </c>
      <c r="C2314" t="s">
        <v>5822</v>
      </c>
      <c r="D2314" s="1">
        <v>44245</v>
      </c>
      <c r="E2314" s="1">
        <v>44526</v>
      </c>
      <c r="F2314" t="s">
        <v>59</v>
      </c>
      <c r="G2314" t="s">
        <v>8324</v>
      </c>
      <c r="H2314" t="s">
        <v>8325</v>
      </c>
      <c r="I2314" t="s">
        <v>50</v>
      </c>
      <c r="J2314" t="s">
        <v>32</v>
      </c>
      <c r="K2314" t="str">
        <f>IF(employee_data3[[#This Row],[EmployeeStatus]]="Active", "Active", "Attrition")</f>
        <v>Active</v>
      </c>
      <c r="L2314" t="s">
        <v>33</v>
      </c>
      <c r="M2314" t="s">
        <v>51</v>
      </c>
      <c r="N2314" t="s">
        <v>52</v>
      </c>
      <c r="O2314" t="s">
        <v>126</v>
      </c>
      <c r="P2314" t="s">
        <v>8326</v>
      </c>
      <c r="Q2314" t="s">
        <v>65</v>
      </c>
      <c r="R2314" t="s">
        <v>81</v>
      </c>
      <c r="S2314" s="1">
        <v>16336</v>
      </c>
      <c r="T2314">
        <f>DATEDIF(employee_data3[[#This Row],[DOB]],DATE(2023, 1, 1), "Y")</f>
        <v>78</v>
      </c>
      <c r="U2314" t="str">
        <f>IF(employee_data3[[#This Row],[Age]]&lt;=25, "Remaja", IF(employee_data3[[#This Row],[Age]]&lt;=55, "Dewasa", "Lansia"))</f>
        <v>Lansia</v>
      </c>
      <c r="V2314" t="s">
        <v>7851</v>
      </c>
      <c r="W2314" t="s">
        <v>103</v>
      </c>
      <c r="X2314" t="s">
        <v>55</v>
      </c>
      <c r="Y2314">
        <v>82332</v>
      </c>
      <c r="Z2314" t="s">
        <v>93</v>
      </c>
      <c r="AA2314" t="s">
        <v>75</v>
      </c>
      <c r="AB2314" t="s">
        <v>45</v>
      </c>
      <c r="AC2314">
        <v>4</v>
      </c>
      <c r="AD2314" s="11">
        <f>(employee_data3[[#This Row],[Current Employee Rating]]-AVERAGE(employee_data3[Current Employee Rating]))/STDEV(employee_data3[Current Employee Rating])</f>
        <v>1.0156859304379084</v>
      </c>
      <c r="AE2314" s="11" t="str">
        <f>IF(employee_data3[[#This Row],[Z Score]]&gt;3,"Yes","No")</f>
        <v>No</v>
      </c>
    </row>
    <row r="2315" spans="1:31" x14ac:dyDescent="0.3">
      <c r="A2315">
        <v>2740</v>
      </c>
      <c r="B2315" t="s">
        <v>1098</v>
      </c>
      <c r="C2315" t="s">
        <v>551</v>
      </c>
      <c r="D2315" s="1">
        <v>44897</v>
      </c>
      <c r="E2315" s="1"/>
      <c r="F2315" t="s">
        <v>59</v>
      </c>
      <c r="G2315" t="s">
        <v>8327</v>
      </c>
      <c r="H2315" t="s">
        <v>8328</v>
      </c>
      <c r="I2315" t="s">
        <v>139</v>
      </c>
      <c r="J2315" t="s">
        <v>32</v>
      </c>
      <c r="K2315" t="str">
        <f>IF(employee_data3[[#This Row],[EmployeeStatus]]="Active", "Active", "Attrition")</f>
        <v>Active</v>
      </c>
      <c r="L2315" t="s">
        <v>63</v>
      </c>
      <c r="M2315" t="s">
        <v>64</v>
      </c>
      <c r="N2315" t="s">
        <v>52</v>
      </c>
      <c r="O2315" t="s">
        <v>36</v>
      </c>
      <c r="P2315" t="s">
        <v>37</v>
      </c>
      <c r="Q2315" t="s">
        <v>65</v>
      </c>
      <c r="R2315" t="s">
        <v>66</v>
      </c>
      <c r="S2315" s="1">
        <v>30584</v>
      </c>
      <c r="T2315">
        <f>DATEDIF(employee_data3[[#This Row],[DOB]],DATE(2023, 1, 1), "Y")</f>
        <v>39</v>
      </c>
      <c r="U2315" t="str">
        <f>IF(employee_data3[[#This Row],[Age]]&lt;=25, "Remaja", IF(employee_data3[[#This Row],[Age]]&lt;=55, "Dewasa", "Lansia"))</f>
        <v>Dewasa</v>
      </c>
      <c r="V2315" t="s">
        <v>7851</v>
      </c>
      <c r="W2315" t="s">
        <v>834</v>
      </c>
      <c r="X2315" t="s">
        <v>55</v>
      </c>
      <c r="Y2315">
        <v>34011</v>
      </c>
      <c r="Z2315" t="s">
        <v>93</v>
      </c>
      <c r="AA2315" t="s">
        <v>75</v>
      </c>
      <c r="AB2315" t="s">
        <v>45</v>
      </c>
      <c r="AC2315">
        <v>1</v>
      </c>
      <c r="AD2315" s="11">
        <f>(employee_data3[[#This Row],[Current Employee Rating]]-AVERAGE(employee_data3[Current Employee Rating]))/STDEV(employee_data3[Current Employee Rating])</f>
        <v>-1.9397532463940264</v>
      </c>
      <c r="AE2315" s="11" t="str">
        <f>IF(employee_data3[[#This Row],[Z Score]]&gt;3,"Yes","No")</f>
        <v>No</v>
      </c>
    </row>
    <row r="2316" spans="1:31" x14ac:dyDescent="0.3">
      <c r="A2316">
        <v>2741</v>
      </c>
      <c r="B2316" t="s">
        <v>887</v>
      </c>
      <c r="C2316" t="s">
        <v>3557</v>
      </c>
      <c r="D2316" s="1">
        <v>44406</v>
      </c>
      <c r="E2316" s="1">
        <v>44686</v>
      </c>
      <c r="F2316" t="s">
        <v>59</v>
      </c>
      <c r="G2316" t="s">
        <v>8329</v>
      </c>
      <c r="H2316" t="s">
        <v>8330</v>
      </c>
      <c r="I2316" t="s">
        <v>80</v>
      </c>
      <c r="J2316" t="s">
        <v>32</v>
      </c>
      <c r="K2316" t="str">
        <f>IF(employee_data3[[#This Row],[EmployeeStatus]]="Active", "Active", "Attrition")</f>
        <v>Active</v>
      </c>
      <c r="L2316" t="s">
        <v>63</v>
      </c>
      <c r="M2316" t="s">
        <v>51</v>
      </c>
      <c r="N2316" t="s">
        <v>52</v>
      </c>
      <c r="O2316" t="s">
        <v>126</v>
      </c>
      <c r="P2316" t="s">
        <v>8331</v>
      </c>
      <c r="Q2316" t="s">
        <v>65</v>
      </c>
      <c r="R2316" t="s">
        <v>305</v>
      </c>
      <c r="S2316" s="1">
        <v>27329</v>
      </c>
      <c r="T2316">
        <f>DATEDIF(employee_data3[[#This Row],[DOB]],DATE(2023, 1, 1), "Y")</f>
        <v>48</v>
      </c>
      <c r="U2316" t="str">
        <f>IF(employee_data3[[#This Row],[Age]]&lt;=25, "Remaja", IF(employee_data3[[#This Row],[Age]]&lt;=55, "Dewasa", "Lansia"))</f>
        <v>Dewasa</v>
      </c>
      <c r="V2316" t="s">
        <v>7884</v>
      </c>
      <c r="W2316" t="s">
        <v>103</v>
      </c>
      <c r="X2316" t="s">
        <v>55</v>
      </c>
      <c r="Y2316">
        <v>88627</v>
      </c>
      <c r="Z2316" t="s">
        <v>128</v>
      </c>
      <c r="AA2316" t="s">
        <v>104</v>
      </c>
      <c r="AB2316" t="s">
        <v>45</v>
      </c>
      <c r="AC2316">
        <v>4</v>
      </c>
      <c r="AD2316" s="11">
        <f>(employee_data3[[#This Row],[Current Employee Rating]]-AVERAGE(employee_data3[Current Employee Rating]))/STDEV(employee_data3[Current Employee Rating])</f>
        <v>1.0156859304379084</v>
      </c>
      <c r="AE2316" s="11" t="str">
        <f>IF(employee_data3[[#This Row],[Z Score]]&gt;3,"Yes","No")</f>
        <v>No</v>
      </c>
    </row>
    <row r="2317" spans="1:31" x14ac:dyDescent="0.3">
      <c r="A2317">
        <v>2742</v>
      </c>
      <c r="B2317" t="s">
        <v>8332</v>
      </c>
      <c r="C2317" t="s">
        <v>1479</v>
      </c>
      <c r="D2317" s="1">
        <v>44674</v>
      </c>
      <c r="E2317" s="1">
        <v>44911</v>
      </c>
      <c r="F2317" t="s">
        <v>59</v>
      </c>
      <c r="G2317" t="s">
        <v>8333</v>
      </c>
      <c r="H2317" t="s">
        <v>8334</v>
      </c>
      <c r="I2317" t="s">
        <v>168</v>
      </c>
      <c r="J2317" t="s">
        <v>32</v>
      </c>
      <c r="K2317" t="str">
        <f>IF(employee_data3[[#This Row],[EmployeeStatus]]="Active", "Active", "Attrition")</f>
        <v>Active</v>
      </c>
      <c r="L2317" t="s">
        <v>63</v>
      </c>
      <c r="M2317" t="s">
        <v>64</v>
      </c>
      <c r="N2317" t="s">
        <v>63</v>
      </c>
      <c r="O2317" t="s">
        <v>140</v>
      </c>
      <c r="P2317" t="s">
        <v>8335</v>
      </c>
      <c r="Q2317" t="s">
        <v>65</v>
      </c>
      <c r="R2317" t="s">
        <v>90</v>
      </c>
      <c r="S2317" s="1">
        <v>33520</v>
      </c>
      <c r="T2317">
        <f>DATEDIF(employee_data3[[#This Row],[DOB]],DATE(2023, 1, 1), "Y")</f>
        <v>31</v>
      </c>
      <c r="U2317" t="str">
        <f>IF(employee_data3[[#This Row],[Age]]&lt;=25, "Remaja", IF(employee_data3[[#This Row],[Age]]&lt;=55, "Dewasa", "Lansia"))</f>
        <v>Dewasa</v>
      </c>
      <c r="V2317" t="s">
        <v>7873</v>
      </c>
      <c r="W2317" t="s">
        <v>226</v>
      </c>
      <c r="X2317" t="s">
        <v>55</v>
      </c>
      <c r="Y2317">
        <v>47497</v>
      </c>
      <c r="Z2317" t="s">
        <v>128</v>
      </c>
      <c r="AA2317" t="s">
        <v>84</v>
      </c>
      <c r="AB2317" t="s">
        <v>45</v>
      </c>
      <c r="AC2317">
        <v>2</v>
      </c>
      <c r="AD2317" s="11">
        <f>(employee_data3[[#This Row],[Current Employee Rating]]-AVERAGE(employee_data3[Current Employee Rating]))/STDEV(employee_data3[Current Employee Rating])</f>
        <v>-0.95460685411671475</v>
      </c>
      <c r="AE2317" s="11" t="str">
        <f>IF(employee_data3[[#This Row],[Z Score]]&gt;3,"Yes","No")</f>
        <v>No</v>
      </c>
    </row>
    <row r="2318" spans="1:31" x14ac:dyDescent="0.3">
      <c r="A2318">
        <v>2743</v>
      </c>
      <c r="B2318" t="s">
        <v>1035</v>
      </c>
      <c r="C2318" t="s">
        <v>8336</v>
      </c>
      <c r="D2318" s="1">
        <v>44408</v>
      </c>
      <c r="E2318" s="1">
        <v>44658</v>
      </c>
      <c r="F2318" t="s">
        <v>59</v>
      </c>
      <c r="G2318" t="s">
        <v>8337</v>
      </c>
      <c r="H2318" t="s">
        <v>8338</v>
      </c>
      <c r="I2318" t="s">
        <v>98</v>
      </c>
      <c r="J2318" t="s">
        <v>32</v>
      </c>
      <c r="K2318" t="str">
        <f>IF(employee_data3[[#This Row],[EmployeeStatus]]="Active", "Active", "Attrition")</f>
        <v>Active</v>
      </c>
      <c r="L2318" t="s">
        <v>63</v>
      </c>
      <c r="M2318" t="s">
        <v>64</v>
      </c>
      <c r="N2318" t="s">
        <v>35</v>
      </c>
      <c r="O2318" t="s">
        <v>175</v>
      </c>
      <c r="P2318" t="s">
        <v>8339</v>
      </c>
      <c r="Q2318" t="s">
        <v>65</v>
      </c>
      <c r="R2318" t="s">
        <v>90</v>
      </c>
      <c r="S2318" s="1">
        <v>29979</v>
      </c>
      <c r="T2318">
        <f>DATEDIF(employee_data3[[#This Row],[DOB]],DATE(2023, 1, 1), "Y")</f>
        <v>40</v>
      </c>
      <c r="U2318" t="str">
        <f>IF(employee_data3[[#This Row],[Age]]&lt;=25, "Remaja", IF(employee_data3[[#This Row],[Age]]&lt;=55, "Dewasa", "Lansia"))</f>
        <v>Dewasa</v>
      </c>
      <c r="V2318" t="s">
        <v>7861</v>
      </c>
      <c r="W2318" t="s">
        <v>582</v>
      </c>
      <c r="X2318" t="s">
        <v>55</v>
      </c>
      <c r="Y2318">
        <v>16234</v>
      </c>
      <c r="Z2318" t="s">
        <v>93</v>
      </c>
      <c r="AA2318" t="s">
        <v>84</v>
      </c>
      <c r="AB2318" t="s">
        <v>45</v>
      </c>
      <c r="AC2318">
        <v>4</v>
      </c>
      <c r="AD2318" s="11">
        <f>(employee_data3[[#This Row],[Current Employee Rating]]-AVERAGE(employee_data3[Current Employee Rating]))/STDEV(employee_data3[Current Employee Rating])</f>
        <v>1.0156859304379084</v>
      </c>
      <c r="AE2318" s="11" t="str">
        <f>IF(employee_data3[[#This Row],[Z Score]]&gt;3,"Yes","No")</f>
        <v>No</v>
      </c>
    </row>
    <row r="2319" spans="1:31" x14ac:dyDescent="0.3">
      <c r="A2319">
        <v>2744</v>
      </c>
      <c r="B2319" t="s">
        <v>2253</v>
      </c>
      <c r="C2319" t="s">
        <v>6490</v>
      </c>
      <c r="D2319" s="1">
        <v>43994</v>
      </c>
      <c r="E2319" s="1"/>
      <c r="F2319" t="s">
        <v>59</v>
      </c>
      <c r="G2319" t="s">
        <v>8340</v>
      </c>
      <c r="H2319" t="s">
        <v>8341</v>
      </c>
      <c r="I2319" t="s">
        <v>118</v>
      </c>
      <c r="J2319" t="s">
        <v>32</v>
      </c>
      <c r="K2319" t="str">
        <f>IF(employee_data3[[#This Row],[EmployeeStatus]]="Active", "Active", "Attrition")</f>
        <v>Active</v>
      </c>
      <c r="L2319" t="s">
        <v>33</v>
      </c>
      <c r="M2319" t="s">
        <v>34</v>
      </c>
      <c r="N2319" t="s">
        <v>63</v>
      </c>
      <c r="O2319" t="s">
        <v>36</v>
      </c>
      <c r="P2319" t="s">
        <v>37</v>
      </c>
      <c r="Q2319" t="s">
        <v>65</v>
      </c>
      <c r="R2319" t="s">
        <v>90</v>
      </c>
      <c r="S2319" s="1">
        <v>19926</v>
      </c>
      <c r="T2319">
        <f>DATEDIF(employee_data3[[#This Row],[DOB]],DATE(2023, 1, 1), "Y")</f>
        <v>68</v>
      </c>
      <c r="U2319" t="str">
        <f>IF(employee_data3[[#This Row],[Age]]&lt;=25, "Remaja", IF(employee_data3[[#This Row],[Age]]&lt;=55, "Dewasa", "Lansia"))</f>
        <v>Lansia</v>
      </c>
      <c r="V2319" t="s">
        <v>5852</v>
      </c>
      <c r="W2319" t="s">
        <v>83</v>
      </c>
      <c r="X2319" t="s">
        <v>42</v>
      </c>
      <c r="Y2319">
        <v>25145</v>
      </c>
      <c r="Z2319" t="s">
        <v>128</v>
      </c>
      <c r="AA2319" t="s">
        <v>84</v>
      </c>
      <c r="AB2319" t="s">
        <v>45</v>
      </c>
      <c r="AC2319">
        <v>4</v>
      </c>
      <c r="AD2319" s="11">
        <f>(employee_data3[[#This Row],[Current Employee Rating]]-AVERAGE(employee_data3[Current Employee Rating]))/STDEV(employee_data3[Current Employee Rating])</f>
        <v>1.0156859304379084</v>
      </c>
      <c r="AE2319" s="11" t="str">
        <f>IF(employee_data3[[#This Row],[Z Score]]&gt;3,"Yes","No")</f>
        <v>No</v>
      </c>
    </row>
    <row r="2320" spans="1:31" x14ac:dyDescent="0.3">
      <c r="A2320">
        <v>2745</v>
      </c>
      <c r="B2320" t="s">
        <v>3561</v>
      </c>
      <c r="C2320" t="s">
        <v>851</v>
      </c>
      <c r="D2320" s="1">
        <v>43490</v>
      </c>
      <c r="E2320" s="1"/>
      <c r="F2320" t="s">
        <v>59</v>
      </c>
      <c r="G2320" t="s">
        <v>8342</v>
      </c>
      <c r="H2320" t="s">
        <v>8343</v>
      </c>
      <c r="I2320" t="s">
        <v>62</v>
      </c>
      <c r="J2320" t="s">
        <v>32</v>
      </c>
      <c r="K2320" t="str">
        <f>IF(employee_data3[[#This Row],[EmployeeStatus]]="Active", "Active", "Attrition")</f>
        <v>Active</v>
      </c>
      <c r="L2320" t="s">
        <v>33</v>
      </c>
      <c r="M2320" t="s">
        <v>64</v>
      </c>
      <c r="N2320" t="s">
        <v>52</v>
      </c>
      <c r="O2320" t="s">
        <v>36</v>
      </c>
      <c r="P2320" t="s">
        <v>37</v>
      </c>
      <c r="Q2320" t="s">
        <v>65</v>
      </c>
      <c r="R2320" t="s">
        <v>119</v>
      </c>
      <c r="S2320" s="1">
        <v>37010</v>
      </c>
      <c r="T2320">
        <f>DATEDIF(employee_data3[[#This Row],[DOB]],DATE(2023, 1, 1), "Y")</f>
        <v>21</v>
      </c>
      <c r="U2320" t="str">
        <f>IF(employee_data3[[#This Row],[Age]]&lt;=25, "Remaja", IF(employee_data3[[#This Row],[Age]]&lt;=55, "Dewasa", "Lansia"))</f>
        <v>Remaja</v>
      </c>
      <c r="V2320" t="s">
        <v>7842</v>
      </c>
      <c r="W2320" t="s">
        <v>184</v>
      </c>
      <c r="X2320" t="s">
        <v>42</v>
      </c>
      <c r="Y2320">
        <v>71081</v>
      </c>
      <c r="Z2320" t="s">
        <v>56</v>
      </c>
      <c r="AA2320" t="s">
        <v>104</v>
      </c>
      <c r="AB2320" t="s">
        <v>45</v>
      </c>
      <c r="AC2320">
        <v>5</v>
      </c>
      <c r="AD2320" s="11">
        <f>(employee_data3[[#This Row],[Current Employee Rating]]-AVERAGE(employee_data3[Current Employee Rating]))/STDEV(employee_data3[Current Employee Rating])</f>
        <v>2.0008323227152198</v>
      </c>
      <c r="AE2320" s="11" t="str">
        <f>IF(employee_data3[[#This Row],[Z Score]]&gt;3,"Yes","No")</f>
        <v>No</v>
      </c>
    </row>
    <row r="2321" spans="1:31" x14ac:dyDescent="0.3">
      <c r="A2321">
        <v>2746</v>
      </c>
      <c r="B2321" t="s">
        <v>2263</v>
      </c>
      <c r="C2321" t="s">
        <v>3471</v>
      </c>
      <c r="D2321" s="1">
        <v>44128</v>
      </c>
      <c r="E2321" s="1">
        <v>45024</v>
      </c>
      <c r="F2321" t="s">
        <v>3738</v>
      </c>
      <c r="G2321" t="s">
        <v>8344</v>
      </c>
      <c r="H2321" t="s">
        <v>8345</v>
      </c>
      <c r="I2321" t="s">
        <v>89</v>
      </c>
      <c r="J2321" t="s">
        <v>745</v>
      </c>
      <c r="K2321" t="str">
        <f>IF(employee_data3[[#This Row],[EmployeeStatus]]="Active", "Active", "Attrition")</f>
        <v>Attrition</v>
      </c>
      <c r="L2321" t="s">
        <v>63</v>
      </c>
      <c r="M2321" t="s">
        <v>51</v>
      </c>
      <c r="N2321" t="s">
        <v>63</v>
      </c>
      <c r="O2321" t="s">
        <v>99</v>
      </c>
      <c r="P2321" t="s">
        <v>8346</v>
      </c>
      <c r="Q2321" t="s">
        <v>65</v>
      </c>
      <c r="R2321" t="s">
        <v>177</v>
      </c>
      <c r="S2321" s="1">
        <v>28262</v>
      </c>
      <c r="T2321">
        <f>DATEDIF(employee_data3[[#This Row],[DOB]],DATE(2023, 1, 1), "Y")</f>
        <v>45</v>
      </c>
      <c r="U2321" t="str">
        <f>IF(employee_data3[[#This Row],[Age]]&lt;=25, "Remaja", IF(employee_data3[[#This Row],[Age]]&lt;=55, "Dewasa", "Lansia"))</f>
        <v>Dewasa</v>
      </c>
      <c r="V2321" t="s">
        <v>40</v>
      </c>
      <c r="W2321" t="s">
        <v>6</v>
      </c>
      <c r="X2321" t="s">
        <v>42</v>
      </c>
      <c r="Y2321">
        <v>39119</v>
      </c>
      <c r="Z2321" t="s">
        <v>56</v>
      </c>
      <c r="AA2321" t="s">
        <v>44</v>
      </c>
      <c r="AB2321" t="s">
        <v>45</v>
      </c>
      <c r="AC2321">
        <v>5</v>
      </c>
      <c r="AD2321" s="11">
        <f>(employee_data3[[#This Row],[Current Employee Rating]]-AVERAGE(employee_data3[Current Employee Rating]))/STDEV(employee_data3[Current Employee Rating])</f>
        <v>2.0008323227152198</v>
      </c>
      <c r="AE2321" s="11" t="str">
        <f>IF(employee_data3[[#This Row],[Z Score]]&gt;3,"Yes","No")</f>
        <v>No</v>
      </c>
    </row>
    <row r="2322" spans="1:31" x14ac:dyDescent="0.3">
      <c r="A2322">
        <v>2747</v>
      </c>
      <c r="B2322" t="s">
        <v>8347</v>
      </c>
      <c r="C2322" t="s">
        <v>8348</v>
      </c>
      <c r="D2322" s="1">
        <v>43330</v>
      </c>
      <c r="E2322" s="1">
        <v>43524</v>
      </c>
      <c r="F2322" t="s">
        <v>28</v>
      </c>
      <c r="G2322" t="s">
        <v>8349</v>
      </c>
      <c r="H2322" t="s">
        <v>8350</v>
      </c>
      <c r="I2322" t="s">
        <v>133</v>
      </c>
      <c r="J2322" t="s">
        <v>32</v>
      </c>
      <c r="K2322" t="str">
        <f>IF(employee_data3[[#This Row],[EmployeeStatus]]="Active", "Active", "Attrition")</f>
        <v>Active</v>
      </c>
      <c r="L2322" t="s">
        <v>52</v>
      </c>
      <c r="M2322" t="s">
        <v>64</v>
      </c>
      <c r="N2322" t="s">
        <v>52</v>
      </c>
      <c r="O2322" t="s">
        <v>175</v>
      </c>
      <c r="P2322" t="s">
        <v>8351</v>
      </c>
      <c r="Q2322" t="s">
        <v>38</v>
      </c>
      <c r="R2322" t="s">
        <v>81</v>
      </c>
      <c r="S2322" s="1">
        <v>22243</v>
      </c>
      <c r="T2322">
        <f>DATEDIF(employee_data3[[#This Row],[DOB]],DATE(2023, 1, 1), "Y")</f>
        <v>62</v>
      </c>
      <c r="U2322" t="str">
        <f>IF(employee_data3[[#This Row],[Age]]&lt;=25, "Remaja", IF(employee_data3[[#This Row],[Age]]&lt;=55, "Dewasa", "Lansia"))</f>
        <v>Lansia</v>
      </c>
      <c r="V2322" t="s">
        <v>40</v>
      </c>
      <c r="W2322" t="s">
        <v>163</v>
      </c>
      <c r="X2322" t="s">
        <v>42</v>
      </c>
      <c r="Y2322">
        <v>2109</v>
      </c>
      <c r="Z2322" t="s">
        <v>56</v>
      </c>
      <c r="AA2322" t="s">
        <v>84</v>
      </c>
      <c r="AB2322" t="s">
        <v>45</v>
      </c>
      <c r="AC2322">
        <v>4</v>
      </c>
      <c r="AD2322" s="11">
        <f>(employee_data3[[#This Row],[Current Employee Rating]]-AVERAGE(employee_data3[Current Employee Rating]))/STDEV(employee_data3[Current Employee Rating])</f>
        <v>1.0156859304379084</v>
      </c>
      <c r="AE2322" s="11" t="str">
        <f>IF(employee_data3[[#This Row],[Z Score]]&gt;3,"Yes","No")</f>
        <v>No</v>
      </c>
    </row>
    <row r="2323" spans="1:31" x14ac:dyDescent="0.3">
      <c r="A2323">
        <v>2748</v>
      </c>
      <c r="B2323" t="s">
        <v>8352</v>
      </c>
      <c r="C2323" t="s">
        <v>8353</v>
      </c>
      <c r="D2323" s="1">
        <v>44753</v>
      </c>
      <c r="E2323" s="1"/>
      <c r="F2323" t="s">
        <v>28</v>
      </c>
      <c r="G2323" t="s">
        <v>8354</v>
      </c>
      <c r="H2323" t="s">
        <v>8355</v>
      </c>
      <c r="I2323" t="s">
        <v>168</v>
      </c>
      <c r="J2323" t="s">
        <v>32</v>
      </c>
      <c r="K2323" t="str">
        <f>IF(employee_data3[[#This Row],[EmployeeStatus]]="Active", "Active", "Attrition")</f>
        <v>Active</v>
      </c>
      <c r="L2323" t="s">
        <v>63</v>
      </c>
      <c r="M2323" t="s">
        <v>34</v>
      </c>
      <c r="N2323" t="s">
        <v>63</v>
      </c>
      <c r="O2323" t="s">
        <v>36</v>
      </c>
      <c r="P2323" t="s">
        <v>37</v>
      </c>
      <c r="Q2323" t="s">
        <v>38</v>
      </c>
      <c r="R2323" t="s">
        <v>66</v>
      </c>
      <c r="S2323" s="1">
        <v>23543</v>
      </c>
      <c r="T2323">
        <f>DATEDIF(employee_data3[[#This Row],[DOB]],DATE(2023, 1, 1), "Y")</f>
        <v>58</v>
      </c>
      <c r="U2323" t="str">
        <f>IF(employee_data3[[#This Row],[Age]]&lt;=25, "Remaja", IF(employee_data3[[#This Row],[Age]]&lt;=55, "Dewasa", "Lansia"))</f>
        <v>Lansia</v>
      </c>
      <c r="V2323" t="s">
        <v>40</v>
      </c>
      <c r="W2323" t="s">
        <v>83</v>
      </c>
      <c r="X2323" t="s">
        <v>42</v>
      </c>
      <c r="Y2323">
        <v>1801</v>
      </c>
      <c r="Z2323" t="s">
        <v>56</v>
      </c>
      <c r="AA2323" t="s">
        <v>44</v>
      </c>
      <c r="AB2323" t="s">
        <v>45</v>
      </c>
      <c r="AC2323">
        <v>1</v>
      </c>
      <c r="AD2323" s="11">
        <f>(employee_data3[[#This Row],[Current Employee Rating]]-AVERAGE(employee_data3[Current Employee Rating]))/STDEV(employee_data3[Current Employee Rating])</f>
        <v>-1.9397532463940264</v>
      </c>
      <c r="AE2323" s="11" t="str">
        <f>IF(employee_data3[[#This Row],[Z Score]]&gt;3,"Yes","No")</f>
        <v>No</v>
      </c>
    </row>
    <row r="2324" spans="1:31" x14ac:dyDescent="0.3">
      <c r="A2324">
        <v>2749</v>
      </c>
      <c r="B2324" t="s">
        <v>8356</v>
      </c>
      <c r="C2324" t="s">
        <v>8357</v>
      </c>
      <c r="D2324" s="1">
        <v>43419</v>
      </c>
      <c r="E2324" s="1">
        <v>43423</v>
      </c>
      <c r="F2324" t="s">
        <v>28</v>
      </c>
      <c r="G2324" t="s">
        <v>8358</v>
      </c>
      <c r="H2324" t="s">
        <v>8359</v>
      </c>
      <c r="I2324" t="s">
        <v>89</v>
      </c>
      <c r="J2324" t="s">
        <v>745</v>
      </c>
      <c r="K2324" t="str">
        <f>IF(employee_data3[[#This Row],[EmployeeStatus]]="Active", "Active", "Attrition")</f>
        <v>Attrition</v>
      </c>
      <c r="L2324" t="s">
        <v>63</v>
      </c>
      <c r="M2324" t="s">
        <v>64</v>
      </c>
      <c r="N2324" t="s">
        <v>52</v>
      </c>
      <c r="O2324" t="s">
        <v>140</v>
      </c>
      <c r="P2324" t="s">
        <v>8360</v>
      </c>
      <c r="Q2324" t="s">
        <v>38</v>
      </c>
      <c r="R2324" t="s">
        <v>1012</v>
      </c>
      <c r="S2324" s="1">
        <v>17996</v>
      </c>
      <c r="T2324">
        <f>DATEDIF(employee_data3[[#This Row],[DOB]],DATE(2023, 1, 1), "Y")</f>
        <v>73</v>
      </c>
      <c r="U2324" t="str">
        <f>IF(employee_data3[[#This Row],[Age]]&lt;=25, "Remaja", IF(employee_data3[[#This Row],[Age]]&lt;=55, "Dewasa", "Lansia"))</f>
        <v>Lansia</v>
      </c>
      <c r="V2324" t="s">
        <v>40</v>
      </c>
      <c r="W2324" t="s">
        <v>395</v>
      </c>
      <c r="X2324" t="s">
        <v>42</v>
      </c>
      <c r="Y2324">
        <v>1760</v>
      </c>
      <c r="Z2324" t="s">
        <v>93</v>
      </c>
      <c r="AA2324" t="s">
        <v>44</v>
      </c>
      <c r="AB2324" t="s">
        <v>45</v>
      </c>
      <c r="AC2324">
        <v>5</v>
      </c>
      <c r="AD2324" s="11">
        <f>(employee_data3[[#This Row],[Current Employee Rating]]-AVERAGE(employee_data3[Current Employee Rating]))/STDEV(employee_data3[Current Employee Rating])</f>
        <v>2.0008323227152198</v>
      </c>
      <c r="AE2324" s="11" t="str">
        <f>IF(employee_data3[[#This Row],[Z Score]]&gt;3,"Yes","No")</f>
        <v>No</v>
      </c>
    </row>
    <row r="2325" spans="1:31" x14ac:dyDescent="0.3">
      <c r="A2325">
        <v>2750</v>
      </c>
      <c r="B2325" t="s">
        <v>3209</v>
      </c>
      <c r="C2325" t="s">
        <v>2167</v>
      </c>
      <c r="D2325" s="1">
        <v>44716</v>
      </c>
      <c r="E2325" s="1"/>
      <c r="F2325" t="s">
        <v>728</v>
      </c>
      <c r="G2325" t="s">
        <v>8361</v>
      </c>
      <c r="H2325" t="s">
        <v>8362</v>
      </c>
      <c r="I2325" t="s">
        <v>80</v>
      </c>
      <c r="J2325" t="s">
        <v>32</v>
      </c>
      <c r="K2325" t="str">
        <f>IF(employee_data3[[#This Row],[EmployeeStatus]]="Active", "Active", "Attrition")</f>
        <v>Active</v>
      </c>
      <c r="L2325" t="s">
        <v>63</v>
      </c>
      <c r="M2325" t="s">
        <v>64</v>
      </c>
      <c r="N2325" t="s">
        <v>63</v>
      </c>
      <c r="O2325" t="s">
        <v>36</v>
      </c>
      <c r="P2325" t="s">
        <v>37</v>
      </c>
      <c r="Q2325" t="s">
        <v>38</v>
      </c>
      <c r="R2325" t="s">
        <v>90</v>
      </c>
      <c r="S2325" s="1">
        <v>17991</v>
      </c>
      <c r="T2325">
        <f>DATEDIF(employee_data3[[#This Row],[DOB]],DATE(2023, 1, 1), "Y")</f>
        <v>73</v>
      </c>
      <c r="U2325" t="str">
        <f>IF(employee_data3[[#This Row],[Age]]&lt;=25, "Remaja", IF(employee_data3[[#This Row],[Age]]&lt;=55, "Dewasa", "Lansia"))</f>
        <v>Lansia</v>
      </c>
      <c r="V2325" t="s">
        <v>40</v>
      </c>
      <c r="W2325" t="s">
        <v>83</v>
      </c>
      <c r="X2325" t="s">
        <v>55</v>
      </c>
      <c r="Y2325">
        <v>2127</v>
      </c>
      <c r="Z2325" t="s">
        <v>128</v>
      </c>
      <c r="AA2325" t="s">
        <v>104</v>
      </c>
      <c r="AB2325" t="s">
        <v>45</v>
      </c>
      <c r="AC2325">
        <v>4</v>
      </c>
      <c r="AD2325" s="11">
        <f>(employee_data3[[#This Row],[Current Employee Rating]]-AVERAGE(employee_data3[Current Employee Rating]))/STDEV(employee_data3[Current Employee Rating])</f>
        <v>1.0156859304379084</v>
      </c>
      <c r="AE2325" s="11" t="str">
        <f>IF(employee_data3[[#This Row],[Z Score]]&gt;3,"Yes","No")</f>
        <v>No</v>
      </c>
    </row>
    <row r="2326" spans="1:31" x14ac:dyDescent="0.3">
      <c r="A2326">
        <v>2751</v>
      </c>
      <c r="B2326" t="s">
        <v>8363</v>
      </c>
      <c r="C2326" t="s">
        <v>8364</v>
      </c>
      <c r="D2326" s="1">
        <v>43400</v>
      </c>
      <c r="E2326" s="1">
        <v>43656</v>
      </c>
      <c r="F2326" t="s">
        <v>728</v>
      </c>
      <c r="G2326" t="s">
        <v>8365</v>
      </c>
      <c r="H2326" t="s">
        <v>8366</v>
      </c>
      <c r="I2326" t="s">
        <v>118</v>
      </c>
      <c r="J2326" t="s">
        <v>1805</v>
      </c>
      <c r="K2326" t="str">
        <f>IF(employee_data3[[#This Row],[EmployeeStatus]]="Active", "Active", "Attrition")</f>
        <v>Attrition</v>
      </c>
      <c r="L2326" t="s">
        <v>63</v>
      </c>
      <c r="M2326" t="s">
        <v>64</v>
      </c>
      <c r="N2326" t="s">
        <v>52</v>
      </c>
      <c r="O2326" t="s">
        <v>140</v>
      </c>
      <c r="P2326" t="s">
        <v>8367</v>
      </c>
      <c r="Q2326" t="s">
        <v>38</v>
      </c>
      <c r="R2326" t="s">
        <v>90</v>
      </c>
      <c r="S2326" s="1">
        <v>24577</v>
      </c>
      <c r="T2326">
        <f>DATEDIF(employee_data3[[#This Row],[DOB]],DATE(2023, 1, 1), "Y")</f>
        <v>55</v>
      </c>
      <c r="U2326" t="str">
        <f>IF(employee_data3[[#This Row],[Age]]&lt;=25, "Remaja", IF(employee_data3[[#This Row],[Age]]&lt;=55, "Dewasa", "Lansia"))</f>
        <v>Dewasa</v>
      </c>
      <c r="V2326" t="s">
        <v>40</v>
      </c>
      <c r="W2326" t="s">
        <v>83</v>
      </c>
      <c r="X2326" t="s">
        <v>55</v>
      </c>
      <c r="Y2326">
        <v>1770</v>
      </c>
      <c r="Z2326" t="s">
        <v>93</v>
      </c>
      <c r="AA2326" t="s">
        <v>75</v>
      </c>
      <c r="AB2326" t="s">
        <v>45</v>
      </c>
      <c r="AC2326">
        <v>5</v>
      </c>
      <c r="AD2326" s="11">
        <f>(employee_data3[[#This Row],[Current Employee Rating]]-AVERAGE(employee_data3[Current Employee Rating]))/STDEV(employee_data3[Current Employee Rating])</f>
        <v>2.0008323227152198</v>
      </c>
      <c r="AE2326" s="11" t="str">
        <f>IF(employee_data3[[#This Row],[Z Score]]&gt;3,"Yes","No")</f>
        <v>No</v>
      </c>
    </row>
    <row r="2327" spans="1:31" x14ac:dyDescent="0.3">
      <c r="A2327">
        <v>2752</v>
      </c>
      <c r="B2327" t="s">
        <v>8368</v>
      </c>
      <c r="C2327" t="s">
        <v>8369</v>
      </c>
      <c r="D2327" s="1">
        <v>44855</v>
      </c>
      <c r="E2327" s="1">
        <v>45055</v>
      </c>
      <c r="F2327" t="s">
        <v>28</v>
      </c>
      <c r="G2327" t="s">
        <v>8370</v>
      </c>
      <c r="H2327" t="s">
        <v>8371</v>
      </c>
      <c r="I2327" t="s">
        <v>80</v>
      </c>
      <c r="J2327" t="s">
        <v>32</v>
      </c>
      <c r="K2327" t="str">
        <f>IF(employee_data3[[#This Row],[EmployeeStatus]]="Active", "Active", "Attrition")</f>
        <v>Active</v>
      </c>
      <c r="L2327" t="s">
        <v>52</v>
      </c>
      <c r="M2327" t="s">
        <v>51</v>
      </c>
      <c r="N2327" t="s">
        <v>35</v>
      </c>
      <c r="O2327" t="s">
        <v>99</v>
      </c>
      <c r="P2327" t="s">
        <v>8372</v>
      </c>
      <c r="Q2327" t="s">
        <v>38</v>
      </c>
      <c r="R2327" t="s">
        <v>81</v>
      </c>
      <c r="S2327" s="1">
        <v>27908</v>
      </c>
      <c r="T2327">
        <f>DATEDIF(employee_data3[[#This Row],[DOB]],DATE(2023, 1, 1), "Y")</f>
        <v>46</v>
      </c>
      <c r="U2327" t="str">
        <f>IF(employee_data3[[#This Row],[Age]]&lt;=25, "Remaja", IF(employee_data3[[#This Row],[Age]]&lt;=55, "Dewasa", "Lansia"))</f>
        <v>Dewasa</v>
      </c>
      <c r="V2327" t="s">
        <v>40</v>
      </c>
      <c r="W2327" t="s">
        <v>292</v>
      </c>
      <c r="X2327" t="s">
        <v>55</v>
      </c>
      <c r="Y2327">
        <v>2478</v>
      </c>
      <c r="Z2327" t="s">
        <v>56</v>
      </c>
      <c r="AA2327" t="s">
        <v>104</v>
      </c>
      <c r="AB2327" t="s">
        <v>45</v>
      </c>
      <c r="AC2327">
        <v>4</v>
      </c>
      <c r="AD2327" s="11">
        <f>(employee_data3[[#This Row],[Current Employee Rating]]-AVERAGE(employee_data3[Current Employee Rating]))/STDEV(employee_data3[Current Employee Rating])</f>
        <v>1.0156859304379084</v>
      </c>
      <c r="AE2327" s="11" t="str">
        <f>IF(employee_data3[[#This Row],[Z Score]]&gt;3,"Yes","No")</f>
        <v>No</v>
      </c>
    </row>
    <row r="2328" spans="1:31" x14ac:dyDescent="0.3">
      <c r="A2328">
        <v>2753</v>
      </c>
      <c r="B2328" t="s">
        <v>5994</v>
      </c>
      <c r="C2328" t="s">
        <v>8373</v>
      </c>
      <c r="D2328" s="1">
        <v>44939</v>
      </c>
      <c r="E2328" s="1">
        <v>45070</v>
      </c>
      <c r="F2328" t="s">
        <v>28</v>
      </c>
      <c r="G2328" t="s">
        <v>8374</v>
      </c>
      <c r="H2328" t="s">
        <v>8375</v>
      </c>
      <c r="I2328" t="s">
        <v>31</v>
      </c>
      <c r="J2328" t="s">
        <v>32</v>
      </c>
      <c r="K2328" t="str">
        <f>IF(employee_data3[[#This Row],[EmployeeStatus]]="Active", "Active", "Attrition")</f>
        <v>Active</v>
      </c>
      <c r="L2328" t="s">
        <v>33</v>
      </c>
      <c r="M2328" t="s">
        <v>64</v>
      </c>
      <c r="N2328" t="s">
        <v>52</v>
      </c>
      <c r="O2328" t="s">
        <v>175</v>
      </c>
      <c r="P2328" t="s">
        <v>8376</v>
      </c>
      <c r="Q2328" t="s">
        <v>38</v>
      </c>
      <c r="R2328" t="s">
        <v>90</v>
      </c>
      <c r="S2328" s="1">
        <v>30844</v>
      </c>
      <c r="T2328">
        <f>DATEDIF(employee_data3[[#This Row],[DOB]],DATE(2023, 1, 1), "Y")</f>
        <v>38</v>
      </c>
      <c r="U2328" t="str">
        <f>IF(employee_data3[[#This Row],[Age]]&lt;=25, "Remaja", IF(employee_data3[[#This Row],[Age]]&lt;=55, "Dewasa", "Lansia"))</f>
        <v>Dewasa</v>
      </c>
      <c r="V2328" t="s">
        <v>40</v>
      </c>
      <c r="W2328" t="s">
        <v>92</v>
      </c>
      <c r="X2328" t="s">
        <v>42</v>
      </c>
      <c r="Y2328">
        <v>2189</v>
      </c>
      <c r="Z2328" t="s">
        <v>93</v>
      </c>
      <c r="AA2328" t="s">
        <v>44</v>
      </c>
      <c r="AB2328" t="s">
        <v>45</v>
      </c>
      <c r="AC2328">
        <v>4</v>
      </c>
      <c r="AD2328" s="11">
        <f>(employee_data3[[#This Row],[Current Employee Rating]]-AVERAGE(employee_data3[Current Employee Rating]))/STDEV(employee_data3[Current Employee Rating])</f>
        <v>1.0156859304379084</v>
      </c>
      <c r="AE2328" s="11" t="str">
        <f>IF(employee_data3[[#This Row],[Z Score]]&gt;3,"Yes","No")</f>
        <v>No</v>
      </c>
    </row>
    <row r="2329" spans="1:31" x14ac:dyDescent="0.3">
      <c r="A2329">
        <v>2754</v>
      </c>
      <c r="B2329" t="s">
        <v>8377</v>
      </c>
      <c r="C2329" t="s">
        <v>8378</v>
      </c>
      <c r="D2329" s="1">
        <v>43926</v>
      </c>
      <c r="E2329" s="1"/>
      <c r="F2329" t="s">
        <v>28</v>
      </c>
      <c r="G2329" t="s">
        <v>8379</v>
      </c>
      <c r="H2329" t="s">
        <v>8380</v>
      </c>
      <c r="I2329" t="s">
        <v>133</v>
      </c>
      <c r="J2329" t="s">
        <v>32</v>
      </c>
      <c r="K2329" t="str">
        <f>IF(employee_data3[[#This Row],[EmployeeStatus]]="Active", "Active", "Attrition")</f>
        <v>Active</v>
      </c>
      <c r="L2329" t="s">
        <v>63</v>
      </c>
      <c r="M2329" t="s">
        <v>34</v>
      </c>
      <c r="N2329" t="s">
        <v>63</v>
      </c>
      <c r="O2329" t="s">
        <v>36</v>
      </c>
      <c r="P2329" t="s">
        <v>37</v>
      </c>
      <c r="Q2329" t="s">
        <v>38</v>
      </c>
      <c r="R2329" t="s">
        <v>111</v>
      </c>
      <c r="S2329" s="1">
        <v>28250</v>
      </c>
      <c r="T2329">
        <f>DATEDIF(employee_data3[[#This Row],[DOB]],DATE(2023, 1, 1), "Y")</f>
        <v>45</v>
      </c>
      <c r="U2329" t="str">
        <f>IF(employee_data3[[#This Row],[Age]]&lt;=25, "Remaja", IF(employee_data3[[#This Row],[Age]]&lt;=55, "Dewasa", "Lansia"))</f>
        <v>Dewasa</v>
      </c>
      <c r="V2329" t="s">
        <v>40</v>
      </c>
      <c r="W2329" t="s">
        <v>113</v>
      </c>
      <c r="X2329" t="s">
        <v>55</v>
      </c>
      <c r="Y2329">
        <v>2109</v>
      </c>
      <c r="Z2329" t="s">
        <v>74</v>
      </c>
      <c r="AA2329" t="s">
        <v>84</v>
      </c>
      <c r="AB2329" t="s">
        <v>45</v>
      </c>
      <c r="AC2329">
        <v>2</v>
      </c>
      <c r="AD2329" s="11">
        <f>(employee_data3[[#This Row],[Current Employee Rating]]-AVERAGE(employee_data3[Current Employee Rating]))/STDEV(employee_data3[Current Employee Rating])</f>
        <v>-0.95460685411671475</v>
      </c>
      <c r="AE2329" s="11" t="str">
        <f>IF(employee_data3[[#This Row],[Z Score]]&gt;3,"Yes","No")</f>
        <v>No</v>
      </c>
    </row>
    <row r="2330" spans="1:31" x14ac:dyDescent="0.3">
      <c r="A2330">
        <v>2755</v>
      </c>
      <c r="B2330" t="s">
        <v>68</v>
      </c>
      <c r="C2330" t="s">
        <v>3313</v>
      </c>
      <c r="D2330" s="1">
        <v>44707</v>
      </c>
      <c r="E2330" s="1"/>
      <c r="F2330" t="s">
        <v>28</v>
      </c>
      <c r="G2330" t="s">
        <v>8381</v>
      </c>
      <c r="H2330" t="s">
        <v>8382</v>
      </c>
      <c r="I2330" t="s">
        <v>50</v>
      </c>
      <c r="J2330" t="s">
        <v>32</v>
      </c>
      <c r="K2330" t="str">
        <f>IF(employee_data3[[#This Row],[EmployeeStatus]]="Active", "Active", "Attrition")</f>
        <v>Active</v>
      </c>
      <c r="L2330" t="s">
        <v>33</v>
      </c>
      <c r="M2330" t="s">
        <v>64</v>
      </c>
      <c r="N2330" t="s">
        <v>35</v>
      </c>
      <c r="O2330" t="s">
        <v>36</v>
      </c>
      <c r="P2330" t="s">
        <v>37</v>
      </c>
      <c r="Q2330" t="s">
        <v>38</v>
      </c>
      <c r="R2330" t="s">
        <v>81</v>
      </c>
      <c r="S2330" s="1">
        <v>20413</v>
      </c>
      <c r="T2330">
        <f>DATEDIF(employee_data3[[#This Row],[DOB]],DATE(2023, 1, 1), "Y")</f>
        <v>67</v>
      </c>
      <c r="U2330" t="str">
        <f>IF(employee_data3[[#This Row],[Age]]&lt;=25, "Remaja", IF(employee_data3[[#This Row],[Age]]&lt;=55, "Dewasa", "Lansia"))</f>
        <v>Lansia</v>
      </c>
      <c r="V2330" t="s">
        <v>40</v>
      </c>
      <c r="W2330" t="s">
        <v>103</v>
      </c>
      <c r="X2330" t="s">
        <v>55</v>
      </c>
      <c r="Y2330">
        <v>1701</v>
      </c>
      <c r="Z2330" t="s">
        <v>74</v>
      </c>
      <c r="AA2330" t="s">
        <v>75</v>
      </c>
      <c r="AB2330" t="s">
        <v>45</v>
      </c>
      <c r="AC2330">
        <v>2</v>
      </c>
      <c r="AD2330" s="11">
        <f>(employee_data3[[#This Row],[Current Employee Rating]]-AVERAGE(employee_data3[Current Employee Rating]))/STDEV(employee_data3[Current Employee Rating])</f>
        <v>-0.95460685411671475</v>
      </c>
      <c r="AE2330" s="11" t="str">
        <f>IF(employee_data3[[#This Row],[Z Score]]&gt;3,"Yes","No")</f>
        <v>No</v>
      </c>
    </row>
    <row r="2331" spans="1:31" x14ac:dyDescent="0.3">
      <c r="A2331">
        <v>2756</v>
      </c>
      <c r="B2331" t="s">
        <v>8383</v>
      </c>
      <c r="C2331" t="s">
        <v>8384</v>
      </c>
      <c r="D2331" s="1">
        <v>44321</v>
      </c>
      <c r="E2331" s="1"/>
      <c r="F2331" t="s">
        <v>728</v>
      </c>
      <c r="G2331" t="s">
        <v>8385</v>
      </c>
      <c r="H2331" t="s">
        <v>8386</v>
      </c>
      <c r="I2331" t="s">
        <v>80</v>
      </c>
      <c r="J2331" t="s">
        <v>32</v>
      </c>
      <c r="K2331" t="str">
        <f>IF(employee_data3[[#This Row],[EmployeeStatus]]="Active", "Active", "Attrition")</f>
        <v>Active</v>
      </c>
      <c r="L2331" t="s">
        <v>52</v>
      </c>
      <c r="M2331" t="s">
        <v>51</v>
      </c>
      <c r="N2331" t="s">
        <v>52</v>
      </c>
      <c r="O2331" t="s">
        <v>36</v>
      </c>
      <c r="P2331" t="s">
        <v>37</v>
      </c>
      <c r="Q2331" t="s">
        <v>38</v>
      </c>
      <c r="R2331" t="s">
        <v>90</v>
      </c>
      <c r="S2331" s="1">
        <v>31614</v>
      </c>
      <c r="T2331">
        <f>DATEDIF(employee_data3[[#This Row],[DOB]],DATE(2023, 1, 1), "Y")</f>
        <v>36</v>
      </c>
      <c r="U2331" t="str">
        <f>IF(employee_data3[[#This Row],[Age]]&lt;=25, "Remaja", IF(employee_data3[[#This Row],[Age]]&lt;=55, "Dewasa", "Lansia"))</f>
        <v>Dewasa</v>
      </c>
      <c r="V2331" t="s">
        <v>40</v>
      </c>
      <c r="W2331" t="s">
        <v>193</v>
      </c>
      <c r="X2331" t="s">
        <v>55</v>
      </c>
      <c r="Y2331">
        <v>2155</v>
      </c>
      <c r="Z2331" t="s">
        <v>43</v>
      </c>
      <c r="AA2331" t="s">
        <v>104</v>
      </c>
      <c r="AB2331" t="s">
        <v>45</v>
      </c>
      <c r="AC2331">
        <v>2</v>
      </c>
      <c r="AD2331" s="11">
        <f>(employee_data3[[#This Row],[Current Employee Rating]]-AVERAGE(employee_data3[Current Employee Rating]))/STDEV(employee_data3[Current Employee Rating])</f>
        <v>-0.95460685411671475</v>
      </c>
      <c r="AE2331" s="11" t="str">
        <f>IF(employee_data3[[#This Row],[Z Score]]&gt;3,"Yes","No")</f>
        <v>No</v>
      </c>
    </row>
    <row r="2332" spans="1:31" x14ac:dyDescent="0.3">
      <c r="A2332">
        <v>2757</v>
      </c>
      <c r="B2332" t="s">
        <v>2190</v>
      </c>
      <c r="C2332" t="s">
        <v>8387</v>
      </c>
      <c r="D2332" s="1">
        <v>45108</v>
      </c>
      <c r="E2332" s="1">
        <v>45142</v>
      </c>
      <c r="F2332" t="s">
        <v>728</v>
      </c>
      <c r="G2332" t="s">
        <v>8388</v>
      </c>
      <c r="H2332" t="s">
        <v>8389</v>
      </c>
      <c r="I2332" t="s">
        <v>89</v>
      </c>
      <c r="J2332" t="s">
        <v>198</v>
      </c>
      <c r="K2332" t="str">
        <f>IF(employee_data3[[#This Row],[EmployeeStatus]]="Active", "Active", "Attrition")</f>
        <v>Attrition</v>
      </c>
      <c r="L2332" t="s">
        <v>52</v>
      </c>
      <c r="M2332" t="s">
        <v>34</v>
      </c>
      <c r="N2332" t="s">
        <v>52</v>
      </c>
      <c r="O2332" t="s">
        <v>140</v>
      </c>
      <c r="P2332" t="s">
        <v>8390</v>
      </c>
      <c r="Q2332" t="s">
        <v>38</v>
      </c>
      <c r="R2332" t="s">
        <v>177</v>
      </c>
      <c r="S2332" s="1">
        <v>17551</v>
      </c>
      <c r="T2332">
        <f>DATEDIF(employee_data3[[#This Row],[DOB]],DATE(2023, 1, 1), "Y")</f>
        <v>74</v>
      </c>
      <c r="U2332" t="str">
        <f>IF(employee_data3[[#This Row],[Age]]&lt;=25, "Remaja", IF(employee_data3[[#This Row],[Age]]&lt;=55, "Dewasa", "Lansia"))</f>
        <v>Lansia</v>
      </c>
      <c r="V2332" t="s">
        <v>40</v>
      </c>
      <c r="W2332" t="s">
        <v>178</v>
      </c>
      <c r="X2332" t="s">
        <v>42</v>
      </c>
      <c r="Y2332">
        <v>2145</v>
      </c>
      <c r="Z2332" t="s">
        <v>56</v>
      </c>
      <c r="AA2332" t="s">
        <v>104</v>
      </c>
      <c r="AB2332" t="s">
        <v>45</v>
      </c>
      <c r="AC2332">
        <v>2</v>
      </c>
      <c r="AD2332" s="11">
        <f>(employee_data3[[#This Row],[Current Employee Rating]]-AVERAGE(employee_data3[Current Employee Rating]))/STDEV(employee_data3[Current Employee Rating])</f>
        <v>-0.95460685411671475</v>
      </c>
      <c r="AE2332" s="11" t="str">
        <f>IF(employee_data3[[#This Row],[Z Score]]&gt;3,"Yes","No")</f>
        <v>No</v>
      </c>
    </row>
    <row r="2333" spans="1:31" x14ac:dyDescent="0.3">
      <c r="A2333">
        <v>2758</v>
      </c>
      <c r="B2333" t="s">
        <v>8391</v>
      </c>
      <c r="C2333" t="s">
        <v>8392</v>
      </c>
      <c r="D2333" s="1">
        <v>43454</v>
      </c>
      <c r="E2333" s="1">
        <v>45090</v>
      </c>
      <c r="F2333" t="s">
        <v>28</v>
      </c>
      <c r="G2333" t="s">
        <v>8393</v>
      </c>
      <c r="H2333" t="s">
        <v>8394</v>
      </c>
      <c r="I2333" t="s">
        <v>80</v>
      </c>
      <c r="J2333" t="s">
        <v>2300</v>
      </c>
      <c r="K2333" t="str">
        <f>IF(employee_data3[[#This Row],[EmployeeStatus]]="Active", "Active", "Attrition")</f>
        <v>Attrition</v>
      </c>
      <c r="L2333" t="s">
        <v>52</v>
      </c>
      <c r="M2333" t="s">
        <v>51</v>
      </c>
      <c r="N2333" t="s">
        <v>63</v>
      </c>
      <c r="O2333" t="s">
        <v>99</v>
      </c>
      <c r="P2333" t="s">
        <v>8395</v>
      </c>
      <c r="Q2333" t="s">
        <v>38</v>
      </c>
      <c r="R2333" t="s">
        <v>305</v>
      </c>
      <c r="S2333" s="1">
        <v>16845</v>
      </c>
      <c r="T2333">
        <f>DATEDIF(employee_data3[[#This Row],[DOB]],DATE(2023, 1, 1), "Y")</f>
        <v>76</v>
      </c>
      <c r="U2333" t="str">
        <f>IF(employee_data3[[#This Row],[Age]]&lt;=25, "Remaja", IF(employee_data3[[#This Row],[Age]]&lt;=55, "Dewasa", "Lansia"))</f>
        <v>Lansia</v>
      </c>
      <c r="V2333" t="s">
        <v>40</v>
      </c>
      <c r="W2333" t="s">
        <v>163</v>
      </c>
      <c r="X2333" t="s">
        <v>55</v>
      </c>
      <c r="Y2333">
        <v>2050</v>
      </c>
      <c r="Z2333" t="s">
        <v>74</v>
      </c>
      <c r="AA2333" t="s">
        <v>104</v>
      </c>
      <c r="AB2333" t="s">
        <v>45</v>
      </c>
      <c r="AC2333">
        <v>2</v>
      </c>
      <c r="AD2333" s="11">
        <f>(employee_data3[[#This Row],[Current Employee Rating]]-AVERAGE(employee_data3[Current Employee Rating]))/STDEV(employee_data3[Current Employee Rating])</f>
        <v>-0.95460685411671475</v>
      </c>
      <c r="AE2333" s="11" t="str">
        <f>IF(employee_data3[[#This Row],[Z Score]]&gt;3,"Yes","No")</f>
        <v>No</v>
      </c>
    </row>
    <row r="2334" spans="1:31" x14ac:dyDescent="0.3">
      <c r="A2334">
        <v>2759</v>
      </c>
      <c r="B2334" t="s">
        <v>6716</v>
      </c>
      <c r="C2334" t="s">
        <v>8396</v>
      </c>
      <c r="D2334" s="1">
        <v>43338</v>
      </c>
      <c r="E2334" s="1"/>
      <c r="F2334" t="s">
        <v>28</v>
      </c>
      <c r="G2334" t="s">
        <v>8397</v>
      </c>
      <c r="H2334" t="s">
        <v>8398</v>
      </c>
      <c r="I2334" t="s">
        <v>168</v>
      </c>
      <c r="J2334" t="s">
        <v>32</v>
      </c>
      <c r="K2334" t="str">
        <f>IF(employee_data3[[#This Row],[EmployeeStatus]]="Active", "Active", "Attrition")</f>
        <v>Active</v>
      </c>
      <c r="L2334" t="s">
        <v>63</v>
      </c>
      <c r="M2334" t="s">
        <v>64</v>
      </c>
      <c r="N2334" t="s">
        <v>63</v>
      </c>
      <c r="O2334" t="s">
        <v>36</v>
      </c>
      <c r="P2334" t="s">
        <v>37</v>
      </c>
      <c r="Q2334" t="s">
        <v>38</v>
      </c>
      <c r="R2334" t="s">
        <v>53</v>
      </c>
      <c r="S2334" s="1">
        <v>32632</v>
      </c>
      <c r="T2334">
        <f>DATEDIF(employee_data3[[#This Row],[DOB]],DATE(2023, 1, 1), "Y")</f>
        <v>33</v>
      </c>
      <c r="U2334" t="str">
        <f>IF(employee_data3[[#This Row],[Age]]&lt;=25, "Remaja", IF(employee_data3[[#This Row],[Age]]&lt;=55, "Dewasa", "Lansia"))</f>
        <v>Dewasa</v>
      </c>
      <c r="V2334" t="s">
        <v>40</v>
      </c>
      <c r="W2334" t="s">
        <v>163</v>
      </c>
      <c r="X2334" t="s">
        <v>55</v>
      </c>
      <c r="Y2334">
        <v>2301</v>
      </c>
      <c r="Z2334" t="s">
        <v>43</v>
      </c>
      <c r="AA2334" t="s">
        <v>104</v>
      </c>
      <c r="AB2334" t="s">
        <v>45</v>
      </c>
      <c r="AC2334">
        <v>2</v>
      </c>
      <c r="AD2334" s="11">
        <f>(employee_data3[[#This Row],[Current Employee Rating]]-AVERAGE(employee_data3[Current Employee Rating]))/STDEV(employee_data3[Current Employee Rating])</f>
        <v>-0.95460685411671475</v>
      </c>
      <c r="AE2334" s="11" t="str">
        <f>IF(employee_data3[[#This Row],[Z Score]]&gt;3,"Yes","No")</f>
        <v>No</v>
      </c>
    </row>
    <row r="2335" spans="1:31" x14ac:dyDescent="0.3">
      <c r="A2335">
        <v>2760</v>
      </c>
      <c r="B2335" t="s">
        <v>8399</v>
      </c>
      <c r="C2335" t="s">
        <v>8400</v>
      </c>
      <c r="D2335" s="1">
        <v>44171</v>
      </c>
      <c r="E2335" s="1">
        <v>44799</v>
      </c>
      <c r="F2335" t="s">
        <v>728</v>
      </c>
      <c r="G2335" t="s">
        <v>8401</v>
      </c>
      <c r="H2335" t="s">
        <v>8402</v>
      </c>
      <c r="I2335" t="s">
        <v>89</v>
      </c>
      <c r="J2335" t="s">
        <v>32</v>
      </c>
      <c r="K2335" t="str">
        <f>IF(employee_data3[[#This Row],[EmployeeStatus]]="Active", "Active", "Attrition")</f>
        <v>Active</v>
      </c>
      <c r="L2335" t="s">
        <v>52</v>
      </c>
      <c r="M2335" t="s">
        <v>64</v>
      </c>
      <c r="N2335" t="s">
        <v>35</v>
      </c>
      <c r="O2335" t="s">
        <v>175</v>
      </c>
      <c r="P2335" t="s">
        <v>8403</v>
      </c>
      <c r="Q2335" t="s">
        <v>38</v>
      </c>
      <c r="R2335" t="s">
        <v>231</v>
      </c>
      <c r="S2335" s="1">
        <v>25404</v>
      </c>
      <c r="T2335">
        <f>DATEDIF(employee_data3[[#This Row],[DOB]],DATE(2023, 1, 1), "Y")</f>
        <v>53</v>
      </c>
      <c r="U2335" t="str">
        <f>IF(employee_data3[[#This Row],[Age]]&lt;=25, "Remaja", IF(employee_data3[[#This Row],[Age]]&lt;=55, "Dewasa", "Lansia"))</f>
        <v>Dewasa</v>
      </c>
      <c r="V2335" t="s">
        <v>40</v>
      </c>
      <c r="W2335" t="s">
        <v>113</v>
      </c>
      <c r="X2335" t="s">
        <v>55</v>
      </c>
      <c r="Y2335">
        <v>2062</v>
      </c>
      <c r="Z2335" t="s">
        <v>74</v>
      </c>
      <c r="AA2335" t="s">
        <v>75</v>
      </c>
      <c r="AB2335" t="s">
        <v>45</v>
      </c>
      <c r="AC2335">
        <v>2</v>
      </c>
      <c r="AD2335" s="11">
        <f>(employee_data3[[#This Row],[Current Employee Rating]]-AVERAGE(employee_data3[Current Employee Rating]))/STDEV(employee_data3[Current Employee Rating])</f>
        <v>-0.95460685411671475</v>
      </c>
      <c r="AE2335" s="11" t="str">
        <f>IF(employee_data3[[#This Row],[Z Score]]&gt;3,"Yes","No")</f>
        <v>No</v>
      </c>
    </row>
    <row r="2336" spans="1:31" x14ac:dyDescent="0.3">
      <c r="A2336">
        <v>2761</v>
      </c>
      <c r="B2336" t="s">
        <v>5913</v>
      </c>
      <c r="C2336" t="s">
        <v>8404</v>
      </c>
      <c r="D2336" s="1">
        <v>44543</v>
      </c>
      <c r="E2336" s="1">
        <v>44723</v>
      </c>
      <c r="F2336" t="s">
        <v>28</v>
      </c>
      <c r="G2336" t="s">
        <v>8405</v>
      </c>
      <c r="H2336" t="s">
        <v>8406</v>
      </c>
      <c r="I2336" t="s">
        <v>50</v>
      </c>
      <c r="J2336" t="s">
        <v>32</v>
      </c>
      <c r="K2336" t="str">
        <f>IF(employee_data3[[#This Row],[EmployeeStatus]]="Active", "Active", "Attrition")</f>
        <v>Active</v>
      </c>
      <c r="L2336" t="s">
        <v>33</v>
      </c>
      <c r="M2336" t="s">
        <v>34</v>
      </c>
      <c r="N2336" t="s">
        <v>35</v>
      </c>
      <c r="O2336" t="s">
        <v>126</v>
      </c>
      <c r="P2336" t="s">
        <v>8407</v>
      </c>
      <c r="Q2336" t="s">
        <v>38</v>
      </c>
      <c r="R2336" t="s">
        <v>305</v>
      </c>
      <c r="S2336" s="1">
        <v>35468</v>
      </c>
      <c r="T2336">
        <f>DATEDIF(employee_data3[[#This Row],[DOB]],DATE(2023, 1, 1), "Y")</f>
        <v>25</v>
      </c>
      <c r="U2336" t="str">
        <f>IF(employee_data3[[#This Row],[Age]]&lt;=25, "Remaja", IF(employee_data3[[#This Row],[Age]]&lt;=55, "Dewasa", "Lansia"))</f>
        <v>Remaja</v>
      </c>
      <c r="V2336" t="s">
        <v>40</v>
      </c>
      <c r="W2336" t="s">
        <v>83</v>
      </c>
      <c r="X2336" t="s">
        <v>42</v>
      </c>
      <c r="Y2336">
        <v>2121</v>
      </c>
      <c r="Z2336" t="s">
        <v>128</v>
      </c>
      <c r="AA2336" t="s">
        <v>84</v>
      </c>
      <c r="AB2336" t="s">
        <v>45</v>
      </c>
      <c r="AC2336">
        <v>4</v>
      </c>
      <c r="AD2336" s="11">
        <f>(employee_data3[[#This Row],[Current Employee Rating]]-AVERAGE(employee_data3[Current Employee Rating]))/STDEV(employee_data3[Current Employee Rating])</f>
        <v>1.0156859304379084</v>
      </c>
      <c r="AE2336" s="11" t="str">
        <f>IF(employee_data3[[#This Row],[Z Score]]&gt;3,"Yes","No")</f>
        <v>No</v>
      </c>
    </row>
    <row r="2337" spans="1:31" x14ac:dyDescent="0.3">
      <c r="A2337">
        <v>2762</v>
      </c>
      <c r="B2337" t="s">
        <v>6855</v>
      </c>
      <c r="C2337" t="s">
        <v>8408</v>
      </c>
      <c r="D2337" s="1">
        <v>44374</v>
      </c>
      <c r="E2337" s="1">
        <v>44563</v>
      </c>
      <c r="F2337" t="s">
        <v>728</v>
      </c>
      <c r="G2337" t="s">
        <v>8409</v>
      </c>
      <c r="H2337" t="s">
        <v>8410</v>
      </c>
      <c r="I2337" t="s">
        <v>31</v>
      </c>
      <c r="J2337" t="s">
        <v>745</v>
      </c>
      <c r="K2337" t="str">
        <f>IF(employee_data3[[#This Row],[EmployeeStatus]]="Active", "Active", "Attrition")</f>
        <v>Attrition</v>
      </c>
      <c r="L2337" t="s">
        <v>52</v>
      </c>
      <c r="M2337" t="s">
        <v>51</v>
      </c>
      <c r="N2337" t="s">
        <v>35</v>
      </c>
      <c r="O2337" t="s">
        <v>126</v>
      </c>
      <c r="P2337" t="s">
        <v>8411</v>
      </c>
      <c r="Q2337" t="s">
        <v>38</v>
      </c>
      <c r="R2337" t="s">
        <v>90</v>
      </c>
      <c r="S2337" s="1">
        <v>16415</v>
      </c>
      <c r="T2337">
        <f>DATEDIF(employee_data3[[#This Row],[DOB]],DATE(2023, 1, 1), "Y")</f>
        <v>78</v>
      </c>
      <c r="U2337" t="str">
        <f>IF(employee_data3[[#This Row],[Age]]&lt;=25, "Remaja", IF(employee_data3[[#This Row],[Age]]&lt;=55, "Dewasa", "Lansia"))</f>
        <v>Lansia</v>
      </c>
      <c r="V2337" t="s">
        <v>40</v>
      </c>
      <c r="W2337" t="s">
        <v>83</v>
      </c>
      <c r="X2337" t="s">
        <v>42</v>
      </c>
      <c r="Y2337">
        <v>2343</v>
      </c>
      <c r="Z2337" t="s">
        <v>128</v>
      </c>
      <c r="AA2337" t="s">
        <v>75</v>
      </c>
      <c r="AB2337" t="s">
        <v>45</v>
      </c>
      <c r="AC2337">
        <v>4</v>
      </c>
      <c r="AD2337" s="11">
        <f>(employee_data3[[#This Row],[Current Employee Rating]]-AVERAGE(employee_data3[Current Employee Rating]))/STDEV(employee_data3[Current Employee Rating])</f>
        <v>1.0156859304379084</v>
      </c>
      <c r="AE2337" s="11" t="str">
        <f>IF(employee_data3[[#This Row],[Z Score]]&gt;3,"Yes","No")</f>
        <v>No</v>
      </c>
    </row>
    <row r="2338" spans="1:31" x14ac:dyDescent="0.3">
      <c r="A2338">
        <v>2763</v>
      </c>
      <c r="B2338" t="s">
        <v>46</v>
      </c>
      <c r="C2338" t="s">
        <v>2034</v>
      </c>
      <c r="D2338" s="1">
        <v>43757</v>
      </c>
      <c r="E2338" s="1"/>
      <c r="F2338" t="s">
        <v>28</v>
      </c>
      <c r="G2338" t="s">
        <v>8412</v>
      </c>
      <c r="H2338" t="s">
        <v>8413</v>
      </c>
      <c r="I2338" t="s">
        <v>118</v>
      </c>
      <c r="J2338" t="s">
        <v>32</v>
      </c>
      <c r="K2338" t="str">
        <f>IF(employee_data3[[#This Row],[EmployeeStatus]]="Active", "Active", "Attrition")</f>
        <v>Active</v>
      </c>
      <c r="L2338" t="s">
        <v>52</v>
      </c>
      <c r="M2338" t="s">
        <v>34</v>
      </c>
      <c r="N2338" t="s">
        <v>63</v>
      </c>
      <c r="O2338" t="s">
        <v>36</v>
      </c>
      <c r="P2338" t="s">
        <v>37</v>
      </c>
      <c r="Q2338" t="s">
        <v>38</v>
      </c>
      <c r="R2338" t="s">
        <v>90</v>
      </c>
      <c r="S2338" s="1">
        <v>33376</v>
      </c>
      <c r="T2338">
        <f>DATEDIF(employee_data3[[#This Row],[DOB]],DATE(2023, 1, 1), "Y")</f>
        <v>31</v>
      </c>
      <c r="U2338" t="str">
        <f>IF(employee_data3[[#This Row],[Age]]&lt;=25, "Remaja", IF(employee_data3[[#This Row],[Age]]&lt;=55, "Dewasa", "Lansia"))</f>
        <v>Dewasa</v>
      </c>
      <c r="V2338" t="s">
        <v>40</v>
      </c>
      <c r="W2338" t="s">
        <v>834</v>
      </c>
      <c r="X2338" t="s">
        <v>42</v>
      </c>
      <c r="Y2338">
        <v>2176</v>
      </c>
      <c r="Z2338" t="s">
        <v>56</v>
      </c>
      <c r="AA2338" t="s">
        <v>75</v>
      </c>
      <c r="AB2338" t="s">
        <v>45</v>
      </c>
      <c r="AC2338">
        <v>2</v>
      </c>
      <c r="AD2338" s="11">
        <f>(employee_data3[[#This Row],[Current Employee Rating]]-AVERAGE(employee_data3[Current Employee Rating]))/STDEV(employee_data3[Current Employee Rating])</f>
        <v>-0.95460685411671475</v>
      </c>
      <c r="AE2338" s="11" t="str">
        <f>IF(employee_data3[[#This Row],[Z Score]]&gt;3,"Yes","No")</f>
        <v>No</v>
      </c>
    </row>
    <row r="2339" spans="1:31" x14ac:dyDescent="0.3">
      <c r="A2339">
        <v>2764</v>
      </c>
      <c r="B2339" t="s">
        <v>8414</v>
      </c>
      <c r="C2339" t="s">
        <v>8415</v>
      </c>
      <c r="D2339" s="1">
        <v>44891</v>
      </c>
      <c r="E2339" s="1">
        <v>44939</v>
      </c>
      <c r="F2339" t="s">
        <v>28</v>
      </c>
      <c r="G2339" t="s">
        <v>8416</v>
      </c>
      <c r="H2339" t="s">
        <v>8417</v>
      </c>
      <c r="I2339" t="s">
        <v>98</v>
      </c>
      <c r="J2339" t="s">
        <v>32</v>
      </c>
      <c r="K2339" t="str">
        <f>IF(employee_data3[[#This Row],[EmployeeStatus]]="Active", "Active", "Attrition")</f>
        <v>Active</v>
      </c>
      <c r="L2339" t="s">
        <v>52</v>
      </c>
      <c r="M2339" t="s">
        <v>34</v>
      </c>
      <c r="N2339" t="s">
        <v>63</v>
      </c>
      <c r="O2339" t="s">
        <v>99</v>
      </c>
      <c r="P2339" t="s">
        <v>8418</v>
      </c>
      <c r="Q2339" t="s">
        <v>38</v>
      </c>
      <c r="R2339" t="s">
        <v>111</v>
      </c>
      <c r="S2339" s="1">
        <v>34052</v>
      </c>
      <c r="T2339">
        <f>DATEDIF(employee_data3[[#This Row],[DOB]],DATE(2023, 1, 1), "Y")</f>
        <v>29</v>
      </c>
      <c r="U2339" t="str">
        <f>IF(employee_data3[[#This Row],[Age]]&lt;=25, "Remaja", IF(employee_data3[[#This Row],[Age]]&lt;=55, "Dewasa", "Lansia"))</f>
        <v>Dewasa</v>
      </c>
      <c r="V2339" t="s">
        <v>40</v>
      </c>
      <c r="W2339" t="s">
        <v>113</v>
      </c>
      <c r="X2339" t="s">
        <v>55</v>
      </c>
      <c r="Y2339">
        <v>1810</v>
      </c>
      <c r="Z2339" t="s">
        <v>93</v>
      </c>
      <c r="AA2339" t="s">
        <v>75</v>
      </c>
      <c r="AB2339" t="s">
        <v>45</v>
      </c>
      <c r="AC2339">
        <v>2</v>
      </c>
      <c r="AD2339" s="11">
        <f>(employee_data3[[#This Row],[Current Employee Rating]]-AVERAGE(employee_data3[Current Employee Rating]))/STDEV(employee_data3[Current Employee Rating])</f>
        <v>-0.95460685411671475</v>
      </c>
      <c r="AE2339" s="11" t="str">
        <f>IF(employee_data3[[#This Row],[Z Score]]&gt;3,"Yes","No")</f>
        <v>No</v>
      </c>
    </row>
    <row r="2340" spans="1:31" x14ac:dyDescent="0.3">
      <c r="A2340">
        <v>2765</v>
      </c>
      <c r="B2340" t="s">
        <v>8419</v>
      </c>
      <c r="C2340" t="s">
        <v>8420</v>
      </c>
      <c r="D2340" s="1">
        <v>43696</v>
      </c>
      <c r="E2340" s="1"/>
      <c r="F2340" t="s">
        <v>28</v>
      </c>
      <c r="G2340" t="s">
        <v>8421</v>
      </c>
      <c r="H2340" t="s">
        <v>8422</v>
      </c>
      <c r="I2340" t="s">
        <v>62</v>
      </c>
      <c r="J2340" t="s">
        <v>32</v>
      </c>
      <c r="K2340" t="str">
        <f>IF(employee_data3[[#This Row],[EmployeeStatus]]="Active", "Active", "Attrition")</f>
        <v>Active</v>
      </c>
      <c r="L2340" t="s">
        <v>63</v>
      </c>
      <c r="M2340" t="s">
        <v>34</v>
      </c>
      <c r="N2340" t="s">
        <v>63</v>
      </c>
      <c r="O2340" t="s">
        <v>36</v>
      </c>
      <c r="P2340" t="s">
        <v>37</v>
      </c>
      <c r="Q2340" t="s">
        <v>38</v>
      </c>
      <c r="R2340" t="s">
        <v>305</v>
      </c>
      <c r="S2340" s="1">
        <v>24662</v>
      </c>
      <c r="T2340">
        <f>DATEDIF(employee_data3[[#This Row],[DOB]],DATE(2023, 1, 1), "Y")</f>
        <v>55</v>
      </c>
      <c r="U2340" t="str">
        <f>IF(employee_data3[[#This Row],[Age]]&lt;=25, "Remaja", IF(employee_data3[[#This Row],[Age]]&lt;=55, "Dewasa", "Lansia"))</f>
        <v>Dewasa</v>
      </c>
      <c r="V2340" t="s">
        <v>40</v>
      </c>
      <c r="W2340" t="s">
        <v>613</v>
      </c>
      <c r="X2340" t="s">
        <v>55</v>
      </c>
      <c r="Y2340">
        <v>2045</v>
      </c>
      <c r="Z2340" t="s">
        <v>93</v>
      </c>
      <c r="AA2340" t="s">
        <v>44</v>
      </c>
      <c r="AB2340" t="s">
        <v>45</v>
      </c>
      <c r="AC2340">
        <v>4</v>
      </c>
      <c r="AD2340" s="11">
        <f>(employee_data3[[#This Row],[Current Employee Rating]]-AVERAGE(employee_data3[Current Employee Rating]))/STDEV(employee_data3[Current Employee Rating])</f>
        <v>1.0156859304379084</v>
      </c>
      <c r="AE2340" s="11" t="str">
        <f>IF(employee_data3[[#This Row],[Z Score]]&gt;3,"Yes","No")</f>
        <v>No</v>
      </c>
    </row>
    <row r="2341" spans="1:31" x14ac:dyDescent="0.3">
      <c r="A2341">
        <v>2766</v>
      </c>
      <c r="B2341" t="s">
        <v>5981</v>
      </c>
      <c r="C2341" t="s">
        <v>8423</v>
      </c>
      <c r="D2341" s="1">
        <v>43334</v>
      </c>
      <c r="E2341" s="1">
        <v>44665</v>
      </c>
      <c r="F2341" t="s">
        <v>728</v>
      </c>
      <c r="G2341" t="s">
        <v>8424</v>
      </c>
      <c r="H2341" t="s">
        <v>8425</v>
      </c>
      <c r="I2341" t="s">
        <v>50</v>
      </c>
      <c r="J2341" t="s">
        <v>745</v>
      </c>
      <c r="K2341" t="str">
        <f>IF(employee_data3[[#This Row],[EmployeeStatus]]="Active", "Active", "Attrition")</f>
        <v>Attrition</v>
      </c>
      <c r="L2341" t="s">
        <v>52</v>
      </c>
      <c r="M2341" t="s">
        <v>51</v>
      </c>
      <c r="N2341" t="s">
        <v>63</v>
      </c>
      <c r="O2341" t="s">
        <v>99</v>
      </c>
      <c r="P2341" t="s">
        <v>8426</v>
      </c>
      <c r="Q2341" t="s">
        <v>38</v>
      </c>
      <c r="R2341" t="s">
        <v>111</v>
      </c>
      <c r="S2341" s="1">
        <v>20999</v>
      </c>
      <c r="T2341">
        <f>DATEDIF(employee_data3[[#This Row],[DOB]],DATE(2023, 1, 1), "Y")</f>
        <v>65</v>
      </c>
      <c r="U2341" t="str">
        <f>IF(employee_data3[[#This Row],[Age]]&lt;=25, "Remaja", IF(employee_data3[[#This Row],[Age]]&lt;=55, "Dewasa", "Lansia"))</f>
        <v>Lansia</v>
      </c>
      <c r="V2341" t="s">
        <v>40</v>
      </c>
      <c r="W2341" t="s">
        <v>113</v>
      </c>
      <c r="X2341" t="s">
        <v>42</v>
      </c>
      <c r="Y2341">
        <v>2021</v>
      </c>
      <c r="Z2341" t="s">
        <v>56</v>
      </c>
      <c r="AA2341" t="s">
        <v>84</v>
      </c>
      <c r="AB2341" t="s">
        <v>45</v>
      </c>
      <c r="AC2341">
        <v>2</v>
      </c>
      <c r="AD2341" s="11">
        <f>(employee_data3[[#This Row],[Current Employee Rating]]-AVERAGE(employee_data3[Current Employee Rating]))/STDEV(employee_data3[Current Employee Rating])</f>
        <v>-0.95460685411671475</v>
      </c>
      <c r="AE2341" s="11" t="str">
        <f>IF(employee_data3[[#This Row],[Z Score]]&gt;3,"Yes","No")</f>
        <v>No</v>
      </c>
    </row>
    <row r="2342" spans="1:31" x14ac:dyDescent="0.3">
      <c r="A2342">
        <v>2767</v>
      </c>
      <c r="B2342" t="s">
        <v>5205</v>
      </c>
      <c r="C2342" t="s">
        <v>8427</v>
      </c>
      <c r="D2342" s="1">
        <v>44685</v>
      </c>
      <c r="E2342" s="1"/>
      <c r="F2342" t="s">
        <v>28</v>
      </c>
      <c r="G2342" t="s">
        <v>8428</v>
      </c>
      <c r="H2342" t="s">
        <v>8429</v>
      </c>
      <c r="I2342" t="s">
        <v>89</v>
      </c>
      <c r="J2342" t="s">
        <v>32</v>
      </c>
      <c r="K2342" t="str">
        <f>IF(employee_data3[[#This Row],[EmployeeStatus]]="Active", "Active", "Attrition")</f>
        <v>Active</v>
      </c>
      <c r="L2342" t="s">
        <v>63</v>
      </c>
      <c r="M2342" t="s">
        <v>51</v>
      </c>
      <c r="N2342" t="s">
        <v>63</v>
      </c>
      <c r="O2342" t="s">
        <v>36</v>
      </c>
      <c r="P2342" t="s">
        <v>37</v>
      </c>
      <c r="Q2342" t="s">
        <v>38</v>
      </c>
      <c r="R2342" t="s">
        <v>90</v>
      </c>
      <c r="S2342" s="1">
        <v>17913</v>
      </c>
      <c r="T2342">
        <f>DATEDIF(employee_data3[[#This Row],[DOB]],DATE(2023, 1, 1), "Y")</f>
        <v>73</v>
      </c>
      <c r="U2342" t="str">
        <f>IF(employee_data3[[#This Row],[Age]]&lt;=25, "Remaja", IF(employee_data3[[#This Row],[Age]]&lt;=55, "Dewasa", "Lansia"))</f>
        <v>Lansia</v>
      </c>
      <c r="V2342" t="s">
        <v>40</v>
      </c>
      <c r="W2342" t="s">
        <v>103</v>
      </c>
      <c r="X2342" t="s">
        <v>42</v>
      </c>
      <c r="Y2342">
        <v>2747</v>
      </c>
      <c r="Z2342" t="s">
        <v>128</v>
      </c>
      <c r="AA2342" t="s">
        <v>104</v>
      </c>
      <c r="AB2342" t="s">
        <v>45</v>
      </c>
      <c r="AC2342">
        <v>2</v>
      </c>
      <c r="AD2342" s="11">
        <f>(employee_data3[[#This Row],[Current Employee Rating]]-AVERAGE(employee_data3[Current Employee Rating]))/STDEV(employee_data3[Current Employee Rating])</f>
        <v>-0.95460685411671475</v>
      </c>
      <c r="AE2342" s="11" t="str">
        <f>IF(employee_data3[[#This Row],[Z Score]]&gt;3,"Yes","No")</f>
        <v>No</v>
      </c>
    </row>
    <row r="2343" spans="1:31" x14ac:dyDescent="0.3">
      <c r="A2343">
        <v>2768</v>
      </c>
      <c r="B2343" t="s">
        <v>731</v>
      </c>
      <c r="C2343" t="s">
        <v>8430</v>
      </c>
      <c r="D2343" s="1">
        <v>44724</v>
      </c>
      <c r="E2343" s="1"/>
      <c r="F2343" t="s">
        <v>28</v>
      </c>
      <c r="G2343" t="s">
        <v>8431</v>
      </c>
      <c r="H2343" t="s">
        <v>8432</v>
      </c>
      <c r="I2343" t="s">
        <v>98</v>
      </c>
      <c r="J2343" t="s">
        <v>32</v>
      </c>
      <c r="K2343" t="str">
        <f>IF(employee_data3[[#This Row],[EmployeeStatus]]="Active", "Active", "Attrition")</f>
        <v>Active</v>
      </c>
      <c r="L2343" t="s">
        <v>52</v>
      </c>
      <c r="M2343" t="s">
        <v>64</v>
      </c>
      <c r="N2343" t="s">
        <v>35</v>
      </c>
      <c r="O2343" t="s">
        <v>36</v>
      </c>
      <c r="P2343" t="s">
        <v>37</v>
      </c>
      <c r="Q2343" t="s">
        <v>38</v>
      </c>
      <c r="R2343" t="s">
        <v>794</v>
      </c>
      <c r="S2343" s="1">
        <v>29637</v>
      </c>
      <c r="T2343">
        <f>DATEDIF(employee_data3[[#This Row],[DOB]],DATE(2023, 1, 1), "Y")</f>
        <v>41</v>
      </c>
      <c r="U2343" t="str">
        <f>IF(employee_data3[[#This Row],[Age]]&lt;=25, "Remaja", IF(employee_data3[[#This Row],[Age]]&lt;=55, "Dewasa", "Lansia"))</f>
        <v>Dewasa</v>
      </c>
      <c r="V2343" t="s">
        <v>40</v>
      </c>
      <c r="W2343" t="s">
        <v>216</v>
      </c>
      <c r="X2343" t="s">
        <v>55</v>
      </c>
      <c r="Y2343">
        <v>2026</v>
      </c>
      <c r="Z2343" t="s">
        <v>128</v>
      </c>
      <c r="AA2343" t="s">
        <v>84</v>
      </c>
      <c r="AB2343" t="s">
        <v>45</v>
      </c>
      <c r="AC2343">
        <v>2</v>
      </c>
      <c r="AD2343" s="11">
        <f>(employee_data3[[#This Row],[Current Employee Rating]]-AVERAGE(employee_data3[Current Employee Rating]))/STDEV(employee_data3[Current Employee Rating])</f>
        <v>-0.95460685411671475</v>
      </c>
      <c r="AE2343" s="11" t="str">
        <f>IF(employee_data3[[#This Row],[Z Score]]&gt;3,"Yes","No")</f>
        <v>No</v>
      </c>
    </row>
    <row r="2344" spans="1:31" x14ac:dyDescent="0.3">
      <c r="A2344">
        <v>2769</v>
      </c>
      <c r="B2344" t="s">
        <v>655</v>
      </c>
      <c r="C2344" t="s">
        <v>5591</v>
      </c>
      <c r="D2344" s="1">
        <v>43412</v>
      </c>
      <c r="E2344" s="1"/>
      <c r="F2344" t="s">
        <v>28</v>
      </c>
      <c r="G2344" t="s">
        <v>8433</v>
      </c>
      <c r="H2344" t="s">
        <v>8434</v>
      </c>
      <c r="I2344" t="s">
        <v>118</v>
      </c>
      <c r="J2344" t="s">
        <v>32</v>
      </c>
      <c r="K2344" t="str">
        <f>IF(employee_data3[[#This Row],[EmployeeStatus]]="Active", "Active", "Attrition")</f>
        <v>Active</v>
      </c>
      <c r="L2344" t="s">
        <v>33</v>
      </c>
      <c r="M2344" t="s">
        <v>51</v>
      </c>
      <c r="N2344" t="s">
        <v>52</v>
      </c>
      <c r="O2344" t="s">
        <v>36</v>
      </c>
      <c r="P2344" t="s">
        <v>37</v>
      </c>
      <c r="Q2344" t="s">
        <v>38</v>
      </c>
      <c r="R2344" t="s">
        <v>53</v>
      </c>
      <c r="S2344" s="1">
        <v>18506</v>
      </c>
      <c r="T2344">
        <f>DATEDIF(employee_data3[[#This Row],[DOB]],DATE(2023, 1, 1), "Y")</f>
        <v>72</v>
      </c>
      <c r="U2344" t="str">
        <f>IF(employee_data3[[#This Row],[Age]]&lt;=25, "Remaja", IF(employee_data3[[#This Row],[Age]]&lt;=55, "Dewasa", "Lansia"))</f>
        <v>Lansia</v>
      </c>
      <c r="V2344" t="s">
        <v>40</v>
      </c>
      <c r="W2344" t="s">
        <v>226</v>
      </c>
      <c r="X2344" t="s">
        <v>55</v>
      </c>
      <c r="Y2344">
        <v>95073</v>
      </c>
      <c r="Z2344" t="s">
        <v>74</v>
      </c>
      <c r="AA2344" t="s">
        <v>44</v>
      </c>
      <c r="AB2344" t="s">
        <v>45</v>
      </c>
      <c r="AC2344">
        <v>4</v>
      </c>
      <c r="AD2344" s="11">
        <f>(employee_data3[[#This Row],[Current Employee Rating]]-AVERAGE(employee_data3[Current Employee Rating]))/STDEV(employee_data3[Current Employee Rating])</f>
        <v>1.0156859304379084</v>
      </c>
      <c r="AE2344" s="11" t="str">
        <f>IF(employee_data3[[#This Row],[Z Score]]&gt;3,"Yes","No")</f>
        <v>No</v>
      </c>
    </row>
    <row r="2345" spans="1:31" x14ac:dyDescent="0.3">
      <c r="A2345">
        <v>2770</v>
      </c>
      <c r="B2345" t="s">
        <v>614</v>
      </c>
      <c r="C2345" t="s">
        <v>4197</v>
      </c>
      <c r="D2345" s="1">
        <v>44382</v>
      </c>
      <c r="E2345" s="1"/>
      <c r="F2345" t="s">
        <v>28</v>
      </c>
      <c r="G2345" t="s">
        <v>8435</v>
      </c>
      <c r="H2345" t="s">
        <v>8436</v>
      </c>
      <c r="I2345" t="s">
        <v>62</v>
      </c>
      <c r="J2345" t="s">
        <v>32</v>
      </c>
      <c r="K2345" t="str">
        <f>IF(employee_data3[[#This Row],[EmployeeStatus]]="Active", "Active", "Attrition")</f>
        <v>Active</v>
      </c>
      <c r="L2345" t="s">
        <v>52</v>
      </c>
      <c r="M2345" t="s">
        <v>51</v>
      </c>
      <c r="N2345" t="s">
        <v>52</v>
      </c>
      <c r="O2345" t="s">
        <v>36</v>
      </c>
      <c r="P2345" t="s">
        <v>37</v>
      </c>
      <c r="Q2345" t="s">
        <v>38</v>
      </c>
      <c r="R2345" t="s">
        <v>90</v>
      </c>
      <c r="S2345" s="1">
        <v>16760</v>
      </c>
      <c r="T2345">
        <f>DATEDIF(employee_data3[[#This Row],[DOB]],DATE(2023, 1, 1), "Y")</f>
        <v>77</v>
      </c>
      <c r="U2345" t="str">
        <f>IF(employee_data3[[#This Row],[Age]]&lt;=25, "Remaja", IF(employee_data3[[#This Row],[Age]]&lt;=55, "Dewasa", "Lansia"))</f>
        <v>Lansia</v>
      </c>
      <c r="V2345" t="s">
        <v>40</v>
      </c>
      <c r="W2345" t="s">
        <v>83</v>
      </c>
      <c r="X2345" t="s">
        <v>55</v>
      </c>
      <c r="Y2345">
        <v>65497</v>
      </c>
      <c r="Z2345" t="s">
        <v>93</v>
      </c>
      <c r="AA2345" t="s">
        <v>104</v>
      </c>
      <c r="AB2345" t="s">
        <v>45</v>
      </c>
      <c r="AC2345">
        <v>5</v>
      </c>
      <c r="AD2345" s="11">
        <f>(employee_data3[[#This Row],[Current Employee Rating]]-AVERAGE(employee_data3[Current Employee Rating]))/STDEV(employee_data3[Current Employee Rating])</f>
        <v>2.0008323227152198</v>
      </c>
      <c r="AE2345" s="11" t="str">
        <f>IF(employee_data3[[#This Row],[Z Score]]&gt;3,"Yes","No")</f>
        <v>No</v>
      </c>
    </row>
    <row r="2346" spans="1:31" x14ac:dyDescent="0.3">
      <c r="A2346">
        <v>2771</v>
      </c>
      <c r="B2346" t="s">
        <v>424</v>
      </c>
      <c r="C2346" t="s">
        <v>3459</v>
      </c>
      <c r="D2346" s="1">
        <v>44020</v>
      </c>
      <c r="E2346" s="1">
        <v>44463</v>
      </c>
      <c r="F2346" t="s">
        <v>28</v>
      </c>
      <c r="G2346" t="s">
        <v>8437</v>
      </c>
      <c r="H2346" t="s">
        <v>8438</v>
      </c>
      <c r="I2346" t="s">
        <v>89</v>
      </c>
      <c r="J2346" t="s">
        <v>2300</v>
      </c>
      <c r="K2346" t="str">
        <f>IF(employee_data3[[#This Row],[EmployeeStatus]]="Active", "Active", "Attrition")</f>
        <v>Attrition</v>
      </c>
      <c r="L2346" t="s">
        <v>63</v>
      </c>
      <c r="M2346" t="s">
        <v>51</v>
      </c>
      <c r="N2346" t="s">
        <v>35</v>
      </c>
      <c r="O2346" t="s">
        <v>140</v>
      </c>
      <c r="P2346" t="s">
        <v>8439</v>
      </c>
      <c r="Q2346" t="s">
        <v>38</v>
      </c>
      <c r="R2346" t="s">
        <v>305</v>
      </c>
      <c r="S2346" s="1">
        <v>18332</v>
      </c>
      <c r="T2346">
        <f>DATEDIF(employee_data3[[#This Row],[DOB]],DATE(2023, 1, 1), "Y")</f>
        <v>72</v>
      </c>
      <c r="U2346" t="str">
        <f>IF(employee_data3[[#This Row],[Age]]&lt;=25, "Remaja", IF(employee_data3[[#This Row],[Age]]&lt;=55, "Dewasa", "Lansia"))</f>
        <v>Lansia</v>
      </c>
      <c r="V2346" t="s">
        <v>40</v>
      </c>
      <c r="W2346" t="s">
        <v>83</v>
      </c>
      <c r="X2346" t="s">
        <v>55</v>
      </c>
      <c r="Y2346">
        <v>37659</v>
      </c>
      <c r="Z2346" t="s">
        <v>74</v>
      </c>
      <c r="AA2346" t="s">
        <v>104</v>
      </c>
      <c r="AB2346" t="s">
        <v>45</v>
      </c>
      <c r="AC2346">
        <v>5</v>
      </c>
      <c r="AD2346" s="11">
        <f>(employee_data3[[#This Row],[Current Employee Rating]]-AVERAGE(employee_data3[Current Employee Rating]))/STDEV(employee_data3[Current Employee Rating])</f>
        <v>2.0008323227152198</v>
      </c>
      <c r="AE2346" s="11" t="str">
        <f>IF(employee_data3[[#This Row],[Z Score]]&gt;3,"Yes","No")</f>
        <v>No</v>
      </c>
    </row>
    <row r="2347" spans="1:31" x14ac:dyDescent="0.3">
      <c r="A2347">
        <v>2772</v>
      </c>
      <c r="B2347" t="s">
        <v>2982</v>
      </c>
      <c r="C2347" t="s">
        <v>2839</v>
      </c>
      <c r="D2347" s="1">
        <v>43903</v>
      </c>
      <c r="E2347" s="1"/>
      <c r="F2347" t="s">
        <v>28</v>
      </c>
      <c r="G2347" t="s">
        <v>8440</v>
      </c>
      <c r="H2347" t="s">
        <v>8441</v>
      </c>
      <c r="I2347" t="s">
        <v>31</v>
      </c>
      <c r="J2347" t="s">
        <v>32</v>
      </c>
      <c r="K2347" t="str">
        <f>IF(employee_data3[[#This Row],[EmployeeStatus]]="Active", "Active", "Attrition")</f>
        <v>Active</v>
      </c>
      <c r="L2347" t="s">
        <v>63</v>
      </c>
      <c r="M2347" t="s">
        <v>51</v>
      </c>
      <c r="N2347" t="s">
        <v>35</v>
      </c>
      <c r="O2347" t="s">
        <v>36</v>
      </c>
      <c r="P2347" t="s">
        <v>37</v>
      </c>
      <c r="Q2347" t="s">
        <v>38</v>
      </c>
      <c r="R2347" t="s">
        <v>305</v>
      </c>
      <c r="S2347" s="1">
        <v>26769</v>
      </c>
      <c r="T2347">
        <f>DATEDIF(employee_data3[[#This Row],[DOB]],DATE(2023, 1, 1), "Y")</f>
        <v>49</v>
      </c>
      <c r="U2347" t="str">
        <f>IF(employee_data3[[#This Row],[Age]]&lt;=25, "Remaja", IF(employee_data3[[#This Row],[Age]]&lt;=55, "Dewasa", "Lansia"))</f>
        <v>Dewasa</v>
      </c>
      <c r="V2347" t="s">
        <v>40</v>
      </c>
      <c r="W2347" t="s">
        <v>83</v>
      </c>
      <c r="X2347" t="s">
        <v>55</v>
      </c>
      <c r="Y2347">
        <v>74626</v>
      </c>
      <c r="Z2347" t="s">
        <v>74</v>
      </c>
      <c r="AA2347" t="s">
        <v>84</v>
      </c>
      <c r="AB2347" t="s">
        <v>45</v>
      </c>
      <c r="AC2347">
        <v>1</v>
      </c>
      <c r="AD2347" s="11">
        <f>(employee_data3[[#This Row],[Current Employee Rating]]-AVERAGE(employee_data3[Current Employee Rating]))/STDEV(employee_data3[Current Employee Rating])</f>
        <v>-1.9397532463940264</v>
      </c>
      <c r="AE2347" s="11" t="str">
        <f>IF(employee_data3[[#This Row],[Z Score]]&gt;3,"Yes","No")</f>
        <v>No</v>
      </c>
    </row>
    <row r="2348" spans="1:31" x14ac:dyDescent="0.3">
      <c r="A2348">
        <v>2773</v>
      </c>
      <c r="B2348" t="s">
        <v>6405</v>
      </c>
      <c r="C2348" t="s">
        <v>6801</v>
      </c>
      <c r="D2348" s="1">
        <v>44923</v>
      </c>
      <c r="E2348" s="1"/>
      <c r="F2348" t="s">
        <v>28</v>
      </c>
      <c r="G2348" t="s">
        <v>8442</v>
      </c>
      <c r="H2348" t="s">
        <v>8443</v>
      </c>
      <c r="I2348" t="s">
        <v>133</v>
      </c>
      <c r="J2348" t="s">
        <v>32</v>
      </c>
      <c r="K2348" t="str">
        <f>IF(employee_data3[[#This Row],[EmployeeStatus]]="Active", "Active", "Attrition")</f>
        <v>Active</v>
      </c>
      <c r="L2348" t="s">
        <v>63</v>
      </c>
      <c r="M2348" t="s">
        <v>64</v>
      </c>
      <c r="N2348" t="s">
        <v>63</v>
      </c>
      <c r="O2348" t="s">
        <v>36</v>
      </c>
      <c r="P2348" t="s">
        <v>37</v>
      </c>
      <c r="Q2348" t="s">
        <v>38</v>
      </c>
      <c r="R2348" t="s">
        <v>148</v>
      </c>
      <c r="S2348" s="1">
        <v>23548</v>
      </c>
      <c r="T2348">
        <f>DATEDIF(employee_data3[[#This Row],[DOB]],DATE(2023, 1, 1), "Y")</f>
        <v>58</v>
      </c>
      <c r="U2348" t="str">
        <f>IF(employee_data3[[#This Row],[Age]]&lt;=25, "Remaja", IF(employee_data3[[#This Row],[Age]]&lt;=55, "Dewasa", "Lansia"))</f>
        <v>Lansia</v>
      </c>
      <c r="V2348" t="s">
        <v>40</v>
      </c>
      <c r="W2348" t="s">
        <v>83</v>
      </c>
      <c r="X2348" t="s">
        <v>55</v>
      </c>
      <c r="Y2348">
        <v>10950</v>
      </c>
      <c r="Z2348" t="s">
        <v>43</v>
      </c>
      <c r="AA2348" t="s">
        <v>44</v>
      </c>
      <c r="AB2348" t="s">
        <v>45</v>
      </c>
      <c r="AC2348">
        <v>2</v>
      </c>
      <c r="AD2348" s="11">
        <f>(employee_data3[[#This Row],[Current Employee Rating]]-AVERAGE(employee_data3[Current Employee Rating]))/STDEV(employee_data3[Current Employee Rating])</f>
        <v>-0.95460685411671475</v>
      </c>
      <c r="AE2348" s="11" t="str">
        <f>IF(employee_data3[[#This Row],[Z Score]]&gt;3,"Yes","No")</f>
        <v>No</v>
      </c>
    </row>
    <row r="2349" spans="1:31" x14ac:dyDescent="0.3">
      <c r="A2349">
        <v>2774</v>
      </c>
      <c r="B2349" t="s">
        <v>2438</v>
      </c>
      <c r="C2349" t="s">
        <v>2135</v>
      </c>
      <c r="D2349" s="1">
        <v>43907</v>
      </c>
      <c r="E2349" s="1"/>
      <c r="F2349" t="s">
        <v>28</v>
      </c>
      <c r="G2349" t="s">
        <v>8016</v>
      </c>
      <c r="H2349" t="s">
        <v>8444</v>
      </c>
      <c r="I2349" t="s">
        <v>50</v>
      </c>
      <c r="J2349" t="s">
        <v>32</v>
      </c>
      <c r="K2349" t="str">
        <f>IF(employee_data3[[#This Row],[EmployeeStatus]]="Active", "Active", "Attrition")</f>
        <v>Active</v>
      </c>
      <c r="L2349" t="s">
        <v>63</v>
      </c>
      <c r="M2349" t="s">
        <v>64</v>
      </c>
      <c r="N2349" t="s">
        <v>52</v>
      </c>
      <c r="O2349" t="s">
        <v>36</v>
      </c>
      <c r="P2349" t="s">
        <v>37</v>
      </c>
      <c r="Q2349" t="s">
        <v>38</v>
      </c>
      <c r="R2349" t="s">
        <v>90</v>
      </c>
      <c r="S2349" s="1">
        <v>34125</v>
      </c>
      <c r="T2349">
        <f>DATEDIF(employee_data3[[#This Row],[DOB]],DATE(2023, 1, 1), "Y")</f>
        <v>29</v>
      </c>
      <c r="U2349" t="str">
        <f>IF(employee_data3[[#This Row],[Age]]&lt;=25, "Remaja", IF(employee_data3[[#This Row],[Age]]&lt;=55, "Dewasa", "Lansia"))</f>
        <v>Dewasa</v>
      </c>
      <c r="V2349" t="s">
        <v>40</v>
      </c>
      <c r="W2349" t="s">
        <v>83</v>
      </c>
      <c r="X2349" t="s">
        <v>55</v>
      </c>
      <c r="Y2349">
        <v>85907</v>
      </c>
      <c r="Z2349" t="s">
        <v>74</v>
      </c>
      <c r="AA2349" t="s">
        <v>104</v>
      </c>
      <c r="AB2349" t="s">
        <v>45</v>
      </c>
      <c r="AC2349">
        <v>5</v>
      </c>
      <c r="AD2349" s="11">
        <f>(employee_data3[[#This Row],[Current Employee Rating]]-AVERAGE(employee_data3[Current Employee Rating]))/STDEV(employee_data3[Current Employee Rating])</f>
        <v>2.0008323227152198</v>
      </c>
      <c r="AE2349" s="11" t="str">
        <f>IF(employee_data3[[#This Row],[Z Score]]&gt;3,"Yes","No")</f>
        <v>No</v>
      </c>
    </row>
    <row r="2350" spans="1:31" x14ac:dyDescent="0.3">
      <c r="A2350">
        <v>2775</v>
      </c>
      <c r="B2350" t="s">
        <v>5492</v>
      </c>
      <c r="C2350" t="s">
        <v>4768</v>
      </c>
      <c r="D2350" s="1">
        <v>44933</v>
      </c>
      <c r="E2350" s="1"/>
      <c r="F2350" t="s">
        <v>28</v>
      </c>
      <c r="G2350" t="s">
        <v>8445</v>
      </c>
      <c r="H2350" t="s">
        <v>8446</v>
      </c>
      <c r="I2350" t="s">
        <v>139</v>
      </c>
      <c r="J2350" t="s">
        <v>32</v>
      </c>
      <c r="K2350" t="str">
        <f>IF(employee_data3[[#This Row],[EmployeeStatus]]="Active", "Active", "Attrition")</f>
        <v>Active</v>
      </c>
      <c r="L2350" t="s">
        <v>52</v>
      </c>
      <c r="M2350" t="s">
        <v>64</v>
      </c>
      <c r="N2350" t="s">
        <v>35</v>
      </c>
      <c r="O2350" t="s">
        <v>36</v>
      </c>
      <c r="P2350" t="s">
        <v>37</v>
      </c>
      <c r="Q2350" t="s">
        <v>38</v>
      </c>
      <c r="R2350" t="s">
        <v>90</v>
      </c>
      <c r="S2350" s="1">
        <v>24157</v>
      </c>
      <c r="T2350">
        <f>DATEDIF(employee_data3[[#This Row],[DOB]],DATE(2023, 1, 1), "Y")</f>
        <v>56</v>
      </c>
      <c r="U2350" t="str">
        <f>IF(employee_data3[[#This Row],[Age]]&lt;=25, "Remaja", IF(employee_data3[[#This Row],[Age]]&lt;=55, "Dewasa", "Lansia"))</f>
        <v>Lansia</v>
      </c>
      <c r="V2350" t="s">
        <v>40</v>
      </c>
      <c r="W2350" t="s">
        <v>281</v>
      </c>
      <c r="X2350" t="s">
        <v>42</v>
      </c>
      <c r="Y2350">
        <v>50944</v>
      </c>
      <c r="Z2350" t="s">
        <v>43</v>
      </c>
      <c r="AA2350" t="s">
        <v>75</v>
      </c>
      <c r="AB2350" t="s">
        <v>45</v>
      </c>
      <c r="AC2350">
        <v>2</v>
      </c>
      <c r="AD2350" s="11">
        <f>(employee_data3[[#This Row],[Current Employee Rating]]-AVERAGE(employee_data3[Current Employee Rating]))/STDEV(employee_data3[Current Employee Rating])</f>
        <v>-0.95460685411671475</v>
      </c>
      <c r="AE2350" s="11" t="str">
        <f>IF(employee_data3[[#This Row],[Z Score]]&gt;3,"Yes","No")</f>
        <v>No</v>
      </c>
    </row>
    <row r="2351" spans="1:31" x14ac:dyDescent="0.3">
      <c r="A2351">
        <v>2776</v>
      </c>
      <c r="B2351" t="s">
        <v>8447</v>
      </c>
      <c r="C2351" t="s">
        <v>8448</v>
      </c>
      <c r="D2351" s="1">
        <v>44552</v>
      </c>
      <c r="E2351" s="1"/>
      <c r="F2351" t="s">
        <v>28</v>
      </c>
      <c r="G2351" t="s">
        <v>8449</v>
      </c>
      <c r="H2351" t="s">
        <v>8450</v>
      </c>
      <c r="I2351" t="s">
        <v>80</v>
      </c>
      <c r="J2351" t="s">
        <v>32</v>
      </c>
      <c r="K2351" t="str">
        <f>IF(employee_data3[[#This Row],[EmployeeStatus]]="Active", "Active", "Attrition")</f>
        <v>Active</v>
      </c>
      <c r="L2351" t="s">
        <v>63</v>
      </c>
      <c r="M2351" t="s">
        <v>64</v>
      </c>
      <c r="N2351" t="s">
        <v>52</v>
      </c>
      <c r="O2351" t="s">
        <v>36</v>
      </c>
      <c r="P2351" t="s">
        <v>37</v>
      </c>
      <c r="Q2351" t="s">
        <v>38</v>
      </c>
      <c r="R2351" t="s">
        <v>101</v>
      </c>
      <c r="S2351" s="1">
        <v>27431</v>
      </c>
      <c r="T2351">
        <f>DATEDIF(employee_data3[[#This Row],[DOB]],DATE(2023, 1, 1), "Y")</f>
        <v>47</v>
      </c>
      <c r="U2351" t="str">
        <f>IF(employee_data3[[#This Row],[Age]]&lt;=25, "Remaja", IF(employee_data3[[#This Row],[Age]]&lt;=55, "Dewasa", "Lansia"))</f>
        <v>Dewasa</v>
      </c>
      <c r="V2351" t="s">
        <v>40</v>
      </c>
      <c r="W2351" t="s">
        <v>113</v>
      </c>
      <c r="X2351" t="s">
        <v>55</v>
      </c>
      <c r="Y2351">
        <v>67113</v>
      </c>
      <c r="Z2351" t="s">
        <v>43</v>
      </c>
      <c r="AA2351" t="s">
        <v>75</v>
      </c>
      <c r="AB2351" t="s">
        <v>45</v>
      </c>
      <c r="AC2351">
        <v>4</v>
      </c>
      <c r="AD2351" s="11">
        <f>(employee_data3[[#This Row],[Current Employee Rating]]-AVERAGE(employee_data3[Current Employee Rating]))/STDEV(employee_data3[Current Employee Rating])</f>
        <v>1.0156859304379084</v>
      </c>
      <c r="AE2351" s="11" t="str">
        <f>IF(employee_data3[[#This Row],[Z Score]]&gt;3,"Yes","No")</f>
        <v>No</v>
      </c>
    </row>
    <row r="2352" spans="1:31" x14ac:dyDescent="0.3">
      <c r="A2352">
        <v>2777</v>
      </c>
      <c r="B2352" t="s">
        <v>189</v>
      </c>
      <c r="C2352" t="s">
        <v>1488</v>
      </c>
      <c r="D2352" s="1">
        <v>43950</v>
      </c>
      <c r="E2352" s="1">
        <v>44887</v>
      </c>
      <c r="F2352" t="s">
        <v>28</v>
      </c>
      <c r="G2352" t="s">
        <v>8451</v>
      </c>
      <c r="H2352" t="s">
        <v>8452</v>
      </c>
      <c r="I2352" t="s">
        <v>168</v>
      </c>
      <c r="J2352" t="s">
        <v>32</v>
      </c>
      <c r="K2352" t="str">
        <f>IF(employee_data3[[#This Row],[EmployeeStatus]]="Active", "Active", "Attrition")</f>
        <v>Active</v>
      </c>
      <c r="L2352" t="s">
        <v>52</v>
      </c>
      <c r="M2352" t="s">
        <v>64</v>
      </c>
      <c r="N2352" t="s">
        <v>63</v>
      </c>
      <c r="O2352" t="s">
        <v>175</v>
      </c>
      <c r="P2352" t="s">
        <v>8453</v>
      </c>
      <c r="Q2352" t="s">
        <v>38</v>
      </c>
      <c r="R2352" t="s">
        <v>81</v>
      </c>
      <c r="S2352" s="1">
        <v>16284</v>
      </c>
      <c r="T2352">
        <f>DATEDIF(employee_data3[[#This Row],[DOB]],DATE(2023, 1, 1), "Y")</f>
        <v>78</v>
      </c>
      <c r="U2352" t="str">
        <f>IF(employee_data3[[#This Row],[Age]]&lt;=25, "Remaja", IF(employee_data3[[#This Row],[Age]]&lt;=55, "Dewasa", "Lansia"))</f>
        <v>Lansia</v>
      </c>
      <c r="V2352" t="s">
        <v>40</v>
      </c>
      <c r="W2352" t="s">
        <v>83</v>
      </c>
      <c r="X2352" t="s">
        <v>55</v>
      </c>
      <c r="Y2352">
        <v>37852</v>
      </c>
      <c r="Z2352" t="s">
        <v>56</v>
      </c>
      <c r="AA2352" t="s">
        <v>75</v>
      </c>
      <c r="AB2352" t="s">
        <v>45</v>
      </c>
      <c r="AC2352">
        <v>5</v>
      </c>
      <c r="AD2352" s="11">
        <f>(employee_data3[[#This Row],[Current Employee Rating]]-AVERAGE(employee_data3[Current Employee Rating]))/STDEV(employee_data3[Current Employee Rating])</f>
        <v>2.0008323227152198</v>
      </c>
      <c r="AE2352" s="11" t="str">
        <f>IF(employee_data3[[#This Row],[Z Score]]&gt;3,"Yes","No")</f>
        <v>No</v>
      </c>
    </row>
    <row r="2353" spans="1:31" x14ac:dyDescent="0.3">
      <c r="A2353">
        <v>2778</v>
      </c>
      <c r="B2353" t="s">
        <v>465</v>
      </c>
      <c r="C2353" t="s">
        <v>5029</v>
      </c>
      <c r="D2353" s="1">
        <v>44167</v>
      </c>
      <c r="E2353" s="1"/>
      <c r="F2353" t="s">
        <v>28</v>
      </c>
      <c r="G2353" t="s">
        <v>8454</v>
      </c>
      <c r="H2353" t="s">
        <v>8455</v>
      </c>
      <c r="I2353" t="s">
        <v>98</v>
      </c>
      <c r="J2353" t="s">
        <v>32</v>
      </c>
      <c r="K2353" t="str">
        <f>IF(employee_data3[[#This Row],[EmployeeStatus]]="Active", "Active", "Attrition")</f>
        <v>Active</v>
      </c>
      <c r="L2353" t="s">
        <v>52</v>
      </c>
      <c r="M2353" t="s">
        <v>34</v>
      </c>
      <c r="N2353" t="s">
        <v>35</v>
      </c>
      <c r="O2353" t="s">
        <v>36</v>
      </c>
      <c r="P2353" t="s">
        <v>37</v>
      </c>
      <c r="Q2353" t="s">
        <v>38</v>
      </c>
      <c r="R2353" t="s">
        <v>594</v>
      </c>
      <c r="S2353" s="1">
        <v>20148</v>
      </c>
      <c r="T2353">
        <f>DATEDIF(employee_data3[[#This Row],[DOB]],DATE(2023, 1, 1), "Y")</f>
        <v>67</v>
      </c>
      <c r="U2353" t="str">
        <f>IF(employee_data3[[#This Row],[Age]]&lt;=25, "Remaja", IF(employee_data3[[#This Row],[Age]]&lt;=55, "Dewasa", "Lansia"))</f>
        <v>Lansia</v>
      </c>
      <c r="V2353" t="s">
        <v>40</v>
      </c>
      <c r="W2353" t="s">
        <v>226</v>
      </c>
      <c r="X2353" t="s">
        <v>55</v>
      </c>
      <c r="Y2353">
        <v>33896</v>
      </c>
      <c r="Z2353" t="s">
        <v>128</v>
      </c>
      <c r="AA2353" t="s">
        <v>104</v>
      </c>
      <c r="AB2353" t="s">
        <v>45</v>
      </c>
      <c r="AC2353">
        <v>5</v>
      </c>
      <c r="AD2353" s="11">
        <f>(employee_data3[[#This Row],[Current Employee Rating]]-AVERAGE(employee_data3[Current Employee Rating]))/STDEV(employee_data3[Current Employee Rating])</f>
        <v>2.0008323227152198</v>
      </c>
      <c r="AE2353" s="11" t="str">
        <f>IF(employee_data3[[#This Row],[Z Score]]&gt;3,"Yes","No")</f>
        <v>No</v>
      </c>
    </row>
    <row r="2354" spans="1:31" x14ac:dyDescent="0.3">
      <c r="A2354">
        <v>2779</v>
      </c>
      <c r="B2354" t="s">
        <v>4513</v>
      </c>
      <c r="C2354" t="s">
        <v>830</v>
      </c>
      <c r="D2354" s="1">
        <v>44538</v>
      </c>
      <c r="E2354" s="1">
        <v>44732</v>
      </c>
      <c r="F2354" t="s">
        <v>28</v>
      </c>
      <c r="G2354" t="s">
        <v>8456</v>
      </c>
      <c r="H2354" t="s">
        <v>8457</v>
      </c>
      <c r="I2354" t="s">
        <v>118</v>
      </c>
      <c r="J2354" t="s">
        <v>32</v>
      </c>
      <c r="K2354" t="str">
        <f>IF(employee_data3[[#This Row],[EmployeeStatus]]="Active", "Active", "Attrition")</f>
        <v>Active</v>
      </c>
      <c r="L2354" t="s">
        <v>33</v>
      </c>
      <c r="M2354" t="s">
        <v>51</v>
      </c>
      <c r="N2354" t="s">
        <v>52</v>
      </c>
      <c r="O2354" t="s">
        <v>126</v>
      </c>
      <c r="P2354" t="s">
        <v>8458</v>
      </c>
      <c r="Q2354" t="s">
        <v>38</v>
      </c>
      <c r="R2354" t="s">
        <v>90</v>
      </c>
      <c r="S2354" s="1">
        <v>21017</v>
      </c>
      <c r="T2354">
        <f>DATEDIF(employee_data3[[#This Row],[DOB]],DATE(2023, 1, 1), "Y")</f>
        <v>65</v>
      </c>
      <c r="U2354" t="str">
        <f>IF(employee_data3[[#This Row],[Age]]&lt;=25, "Remaja", IF(employee_data3[[#This Row],[Age]]&lt;=55, "Dewasa", "Lansia"))</f>
        <v>Lansia</v>
      </c>
      <c r="V2354" t="s">
        <v>40</v>
      </c>
      <c r="W2354" t="s">
        <v>83</v>
      </c>
      <c r="X2354" t="s">
        <v>55</v>
      </c>
      <c r="Y2354">
        <v>88158</v>
      </c>
      <c r="Z2354" t="s">
        <v>56</v>
      </c>
      <c r="AA2354" t="s">
        <v>84</v>
      </c>
      <c r="AB2354" t="s">
        <v>45</v>
      </c>
      <c r="AC2354">
        <v>2</v>
      </c>
      <c r="AD2354" s="11">
        <f>(employee_data3[[#This Row],[Current Employee Rating]]-AVERAGE(employee_data3[Current Employee Rating]))/STDEV(employee_data3[Current Employee Rating])</f>
        <v>-0.95460685411671475</v>
      </c>
      <c r="AE2354" s="11" t="str">
        <f>IF(employee_data3[[#This Row],[Z Score]]&gt;3,"Yes","No")</f>
        <v>No</v>
      </c>
    </row>
    <row r="2355" spans="1:31" x14ac:dyDescent="0.3">
      <c r="A2355">
        <v>2780</v>
      </c>
      <c r="B2355" t="s">
        <v>7992</v>
      </c>
      <c r="C2355" t="s">
        <v>1452</v>
      </c>
      <c r="D2355" s="1">
        <v>44664</v>
      </c>
      <c r="E2355" s="1">
        <v>45142</v>
      </c>
      <c r="F2355" t="s">
        <v>28</v>
      </c>
      <c r="G2355" t="s">
        <v>8459</v>
      </c>
      <c r="H2355" t="s">
        <v>8460</v>
      </c>
      <c r="I2355" t="s">
        <v>62</v>
      </c>
      <c r="J2355" t="s">
        <v>32</v>
      </c>
      <c r="K2355" t="str">
        <f>IF(employee_data3[[#This Row],[EmployeeStatus]]="Active", "Active", "Attrition")</f>
        <v>Active</v>
      </c>
      <c r="L2355" t="s">
        <v>33</v>
      </c>
      <c r="M2355" t="s">
        <v>64</v>
      </c>
      <c r="N2355" t="s">
        <v>52</v>
      </c>
      <c r="O2355" t="s">
        <v>140</v>
      </c>
      <c r="P2355" t="s">
        <v>8461</v>
      </c>
      <c r="Q2355" t="s">
        <v>38</v>
      </c>
      <c r="R2355" t="s">
        <v>81</v>
      </c>
      <c r="S2355" s="1">
        <v>18744</v>
      </c>
      <c r="T2355">
        <f>DATEDIF(employee_data3[[#This Row],[DOB]],DATE(2023, 1, 1), "Y")</f>
        <v>71</v>
      </c>
      <c r="U2355" t="str">
        <f>IF(employee_data3[[#This Row],[Age]]&lt;=25, "Remaja", IF(employee_data3[[#This Row],[Age]]&lt;=55, "Dewasa", "Lansia"))</f>
        <v>Lansia</v>
      </c>
      <c r="V2355" t="s">
        <v>40</v>
      </c>
      <c r="W2355" t="s">
        <v>226</v>
      </c>
      <c r="X2355" t="s">
        <v>55</v>
      </c>
      <c r="Y2355">
        <v>18034</v>
      </c>
      <c r="Z2355" t="s">
        <v>43</v>
      </c>
      <c r="AA2355" t="s">
        <v>84</v>
      </c>
      <c r="AB2355" t="s">
        <v>45</v>
      </c>
      <c r="AC2355">
        <v>4</v>
      </c>
      <c r="AD2355" s="11">
        <f>(employee_data3[[#This Row],[Current Employee Rating]]-AVERAGE(employee_data3[Current Employee Rating]))/STDEV(employee_data3[Current Employee Rating])</f>
        <v>1.0156859304379084</v>
      </c>
      <c r="AE2355" s="11" t="str">
        <f>IF(employee_data3[[#This Row],[Z Score]]&gt;3,"Yes","No")</f>
        <v>No</v>
      </c>
    </row>
    <row r="2356" spans="1:31" x14ac:dyDescent="0.3">
      <c r="A2356">
        <v>2781</v>
      </c>
      <c r="B2356" t="s">
        <v>6168</v>
      </c>
      <c r="C2356" t="s">
        <v>253</v>
      </c>
      <c r="D2356" s="1">
        <v>44188</v>
      </c>
      <c r="E2356" s="1">
        <v>44765</v>
      </c>
      <c r="F2356" t="s">
        <v>28</v>
      </c>
      <c r="G2356" t="s">
        <v>8462</v>
      </c>
      <c r="H2356" t="s">
        <v>8463</v>
      </c>
      <c r="I2356" t="s">
        <v>89</v>
      </c>
      <c r="J2356" t="s">
        <v>745</v>
      </c>
      <c r="K2356" t="str">
        <f>IF(employee_data3[[#This Row],[EmployeeStatus]]="Active", "Active", "Attrition")</f>
        <v>Attrition</v>
      </c>
      <c r="L2356" t="s">
        <v>33</v>
      </c>
      <c r="M2356" t="s">
        <v>51</v>
      </c>
      <c r="N2356" t="s">
        <v>52</v>
      </c>
      <c r="O2356" t="s">
        <v>140</v>
      </c>
      <c r="P2356" t="s">
        <v>8464</v>
      </c>
      <c r="Q2356" t="s">
        <v>38</v>
      </c>
      <c r="R2356" t="s">
        <v>90</v>
      </c>
      <c r="S2356" s="1">
        <v>25498</v>
      </c>
      <c r="T2356">
        <f>DATEDIF(employee_data3[[#This Row],[DOB]],DATE(2023, 1, 1), "Y")</f>
        <v>53</v>
      </c>
      <c r="U2356" t="str">
        <f>IF(employee_data3[[#This Row],[Age]]&lt;=25, "Remaja", IF(employee_data3[[#This Row],[Age]]&lt;=55, "Dewasa", "Lansia"))</f>
        <v>Dewasa</v>
      </c>
      <c r="V2356" t="s">
        <v>40</v>
      </c>
      <c r="W2356" t="s">
        <v>216</v>
      </c>
      <c r="X2356" t="s">
        <v>55</v>
      </c>
      <c r="Y2356">
        <v>47540</v>
      </c>
      <c r="Z2356" t="s">
        <v>128</v>
      </c>
      <c r="AA2356" t="s">
        <v>104</v>
      </c>
      <c r="AB2356" t="s">
        <v>45</v>
      </c>
      <c r="AC2356">
        <v>4</v>
      </c>
      <c r="AD2356" s="11">
        <f>(employee_data3[[#This Row],[Current Employee Rating]]-AVERAGE(employee_data3[Current Employee Rating]))/STDEV(employee_data3[Current Employee Rating])</f>
        <v>1.0156859304379084</v>
      </c>
      <c r="AE2356" s="11" t="str">
        <f>IF(employee_data3[[#This Row],[Z Score]]&gt;3,"Yes","No")</f>
        <v>No</v>
      </c>
    </row>
    <row r="2357" spans="1:31" x14ac:dyDescent="0.3">
      <c r="A2357">
        <v>2782</v>
      </c>
      <c r="B2357" t="s">
        <v>3387</v>
      </c>
      <c r="C2357" t="s">
        <v>2094</v>
      </c>
      <c r="D2357" s="1">
        <v>43555</v>
      </c>
      <c r="E2357" s="1"/>
      <c r="F2357" t="s">
        <v>28</v>
      </c>
      <c r="G2357" t="s">
        <v>8465</v>
      </c>
      <c r="H2357" t="s">
        <v>8466</v>
      </c>
      <c r="I2357" t="s">
        <v>31</v>
      </c>
      <c r="J2357" t="s">
        <v>32</v>
      </c>
      <c r="K2357" t="str">
        <f>IF(employee_data3[[#This Row],[EmployeeStatus]]="Active", "Active", "Attrition")</f>
        <v>Active</v>
      </c>
      <c r="L2357" t="s">
        <v>63</v>
      </c>
      <c r="M2357" t="s">
        <v>34</v>
      </c>
      <c r="N2357" t="s">
        <v>35</v>
      </c>
      <c r="O2357" t="s">
        <v>36</v>
      </c>
      <c r="P2357" t="s">
        <v>37</v>
      </c>
      <c r="Q2357" t="s">
        <v>38</v>
      </c>
      <c r="R2357" t="s">
        <v>81</v>
      </c>
      <c r="S2357" s="1">
        <v>31946</v>
      </c>
      <c r="T2357">
        <f>DATEDIF(employee_data3[[#This Row],[DOB]],DATE(2023, 1, 1), "Y")</f>
        <v>35</v>
      </c>
      <c r="U2357" t="str">
        <f>IF(employee_data3[[#This Row],[Age]]&lt;=25, "Remaja", IF(employee_data3[[#This Row],[Age]]&lt;=55, "Dewasa", "Lansia"))</f>
        <v>Dewasa</v>
      </c>
      <c r="V2357" t="s">
        <v>40</v>
      </c>
      <c r="W2357" t="s">
        <v>83</v>
      </c>
      <c r="X2357" t="s">
        <v>42</v>
      </c>
      <c r="Y2357">
        <v>14142</v>
      </c>
      <c r="Z2357" t="s">
        <v>93</v>
      </c>
      <c r="AA2357" t="s">
        <v>75</v>
      </c>
      <c r="AB2357" t="s">
        <v>45</v>
      </c>
      <c r="AC2357">
        <v>2</v>
      </c>
      <c r="AD2357" s="11">
        <f>(employee_data3[[#This Row],[Current Employee Rating]]-AVERAGE(employee_data3[Current Employee Rating]))/STDEV(employee_data3[Current Employee Rating])</f>
        <v>-0.95460685411671475</v>
      </c>
      <c r="AE2357" s="11" t="str">
        <f>IF(employee_data3[[#This Row],[Z Score]]&gt;3,"Yes","No")</f>
        <v>No</v>
      </c>
    </row>
    <row r="2358" spans="1:31" x14ac:dyDescent="0.3">
      <c r="A2358">
        <v>2783</v>
      </c>
      <c r="B2358" t="s">
        <v>1143</v>
      </c>
      <c r="C2358" t="s">
        <v>1702</v>
      </c>
      <c r="D2358" s="1">
        <v>45088</v>
      </c>
      <c r="E2358" s="1">
        <v>45137</v>
      </c>
      <c r="F2358" t="s">
        <v>728</v>
      </c>
      <c r="G2358" t="s">
        <v>8467</v>
      </c>
      <c r="H2358" t="s">
        <v>8468</v>
      </c>
      <c r="I2358" t="s">
        <v>133</v>
      </c>
      <c r="J2358" t="s">
        <v>32</v>
      </c>
      <c r="K2358" t="str">
        <f>IF(employee_data3[[#This Row],[EmployeeStatus]]="Active", "Active", "Attrition")</f>
        <v>Active</v>
      </c>
      <c r="L2358" t="s">
        <v>52</v>
      </c>
      <c r="M2358" t="s">
        <v>51</v>
      </c>
      <c r="N2358" t="s">
        <v>35</v>
      </c>
      <c r="O2358" t="s">
        <v>126</v>
      </c>
      <c r="P2358" t="s">
        <v>8469</v>
      </c>
      <c r="Q2358" t="s">
        <v>38</v>
      </c>
      <c r="R2358" t="s">
        <v>305</v>
      </c>
      <c r="S2358" s="1">
        <v>28419</v>
      </c>
      <c r="T2358">
        <f>DATEDIF(employee_data3[[#This Row],[DOB]],DATE(2023, 1, 1), "Y")</f>
        <v>45</v>
      </c>
      <c r="U2358" t="str">
        <f>IF(employee_data3[[#This Row],[Age]]&lt;=25, "Remaja", IF(employee_data3[[#This Row],[Age]]&lt;=55, "Dewasa", "Lansia"))</f>
        <v>Dewasa</v>
      </c>
      <c r="V2358" t="s">
        <v>40</v>
      </c>
      <c r="W2358" t="s">
        <v>103</v>
      </c>
      <c r="X2358" t="s">
        <v>55</v>
      </c>
      <c r="Y2358">
        <v>68300</v>
      </c>
      <c r="Z2358" t="s">
        <v>43</v>
      </c>
      <c r="AA2358" t="s">
        <v>84</v>
      </c>
      <c r="AB2358" t="s">
        <v>45</v>
      </c>
      <c r="AC2358">
        <v>1</v>
      </c>
      <c r="AD2358" s="11">
        <f>(employee_data3[[#This Row],[Current Employee Rating]]-AVERAGE(employee_data3[Current Employee Rating]))/STDEV(employee_data3[Current Employee Rating])</f>
        <v>-1.9397532463940264</v>
      </c>
      <c r="AE2358" s="11" t="str">
        <f>IF(employee_data3[[#This Row],[Z Score]]&gt;3,"Yes","No")</f>
        <v>No</v>
      </c>
    </row>
    <row r="2359" spans="1:31" x14ac:dyDescent="0.3">
      <c r="A2359">
        <v>2784</v>
      </c>
      <c r="B2359" t="s">
        <v>8470</v>
      </c>
      <c r="C2359" t="s">
        <v>8471</v>
      </c>
      <c r="D2359" s="1">
        <v>44336</v>
      </c>
      <c r="E2359" s="1">
        <v>44957</v>
      </c>
      <c r="F2359" t="s">
        <v>728</v>
      </c>
      <c r="G2359" t="s">
        <v>8472</v>
      </c>
      <c r="H2359" t="s">
        <v>8473</v>
      </c>
      <c r="I2359" t="s">
        <v>80</v>
      </c>
      <c r="J2359" t="s">
        <v>32</v>
      </c>
      <c r="K2359" t="str">
        <f>IF(employee_data3[[#This Row],[EmployeeStatus]]="Active", "Active", "Attrition")</f>
        <v>Active</v>
      </c>
      <c r="L2359" t="s">
        <v>33</v>
      </c>
      <c r="M2359" t="s">
        <v>64</v>
      </c>
      <c r="N2359" t="s">
        <v>63</v>
      </c>
      <c r="O2359" t="s">
        <v>99</v>
      </c>
      <c r="P2359" t="s">
        <v>8474</v>
      </c>
      <c r="Q2359" t="s">
        <v>38</v>
      </c>
      <c r="R2359" t="s">
        <v>90</v>
      </c>
      <c r="S2359" s="1">
        <v>29653</v>
      </c>
      <c r="T2359">
        <f>DATEDIF(employee_data3[[#This Row],[DOB]],DATE(2023, 1, 1), "Y")</f>
        <v>41</v>
      </c>
      <c r="U2359" t="str">
        <f>IF(employee_data3[[#This Row],[Age]]&lt;=25, "Remaja", IF(employee_data3[[#This Row],[Age]]&lt;=55, "Dewasa", "Lansia"))</f>
        <v>Dewasa</v>
      </c>
      <c r="V2359" t="s">
        <v>40</v>
      </c>
      <c r="W2359" t="s">
        <v>226</v>
      </c>
      <c r="X2359" t="s">
        <v>55</v>
      </c>
      <c r="Y2359">
        <v>85699</v>
      </c>
      <c r="Z2359" t="s">
        <v>43</v>
      </c>
      <c r="AA2359" t="s">
        <v>104</v>
      </c>
      <c r="AB2359" t="s">
        <v>45</v>
      </c>
      <c r="AC2359">
        <v>2</v>
      </c>
      <c r="AD2359" s="11">
        <f>(employee_data3[[#This Row],[Current Employee Rating]]-AVERAGE(employee_data3[Current Employee Rating]))/STDEV(employee_data3[Current Employee Rating])</f>
        <v>-0.95460685411671475</v>
      </c>
      <c r="AE2359" s="11" t="str">
        <f>IF(employee_data3[[#This Row],[Z Score]]&gt;3,"Yes","No")</f>
        <v>No</v>
      </c>
    </row>
    <row r="2360" spans="1:31" x14ac:dyDescent="0.3">
      <c r="A2360">
        <v>2785</v>
      </c>
      <c r="B2360" t="s">
        <v>3694</v>
      </c>
      <c r="C2360" t="s">
        <v>43</v>
      </c>
      <c r="D2360" s="1">
        <v>44149</v>
      </c>
      <c r="E2360" s="1"/>
      <c r="F2360" t="s">
        <v>728</v>
      </c>
      <c r="G2360" t="s">
        <v>8475</v>
      </c>
      <c r="H2360" t="s">
        <v>8476</v>
      </c>
      <c r="I2360" t="s">
        <v>98</v>
      </c>
      <c r="J2360" t="s">
        <v>32</v>
      </c>
      <c r="K2360" t="str">
        <f>IF(employee_data3[[#This Row],[EmployeeStatus]]="Active", "Active", "Attrition")</f>
        <v>Active</v>
      </c>
      <c r="L2360" t="s">
        <v>63</v>
      </c>
      <c r="M2360" t="s">
        <v>34</v>
      </c>
      <c r="N2360" t="s">
        <v>63</v>
      </c>
      <c r="O2360" t="s">
        <v>36</v>
      </c>
      <c r="P2360" t="s">
        <v>37</v>
      </c>
      <c r="Q2360" t="s">
        <v>38</v>
      </c>
      <c r="R2360" t="s">
        <v>90</v>
      </c>
      <c r="S2360" s="1">
        <v>24659</v>
      </c>
      <c r="T2360">
        <f>DATEDIF(employee_data3[[#This Row],[DOB]],DATE(2023, 1, 1), "Y")</f>
        <v>55</v>
      </c>
      <c r="U2360" t="str">
        <f>IF(employee_data3[[#This Row],[Age]]&lt;=25, "Remaja", IF(employee_data3[[#This Row],[Age]]&lt;=55, "Dewasa", "Lansia"))</f>
        <v>Dewasa</v>
      </c>
      <c r="V2360" t="s">
        <v>40</v>
      </c>
      <c r="W2360" t="s">
        <v>582</v>
      </c>
      <c r="X2360" t="s">
        <v>55</v>
      </c>
      <c r="Y2360">
        <v>96368</v>
      </c>
      <c r="Z2360" t="s">
        <v>56</v>
      </c>
      <c r="AA2360" t="s">
        <v>44</v>
      </c>
      <c r="AB2360" t="s">
        <v>45</v>
      </c>
      <c r="AC2360">
        <v>4</v>
      </c>
      <c r="AD2360" s="11">
        <f>(employee_data3[[#This Row],[Current Employee Rating]]-AVERAGE(employee_data3[Current Employee Rating]))/STDEV(employee_data3[Current Employee Rating])</f>
        <v>1.0156859304379084</v>
      </c>
      <c r="AE2360" s="11" t="str">
        <f>IF(employee_data3[[#This Row],[Z Score]]&gt;3,"Yes","No")</f>
        <v>No</v>
      </c>
    </row>
    <row r="2361" spans="1:31" x14ac:dyDescent="0.3">
      <c r="A2361">
        <v>2786</v>
      </c>
      <c r="B2361" t="s">
        <v>3548</v>
      </c>
      <c r="C2361" t="s">
        <v>3351</v>
      </c>
      <c r="D2361" s="1">
        <v>43463</v>
      </c>
      <c r="E2361" s="1"/>
      <c r="F2361" t="s">
        <v>728</v>
      </c>
      <c r="G2361" t="s">
        <v>8477</v>
      </c>
      <c r="H2361" t="s">
        <v>8478</v>
      </c>
      <c r="I2361" t="s">
        <v>168</v>
      </c>
      <c r="J2361" t="s">
        <v>32</v>
      </c>
      <c r="K2361" t="str">
        <f>IF(employee_data3[[#This Row],[EmployeeStatus]]="Active", "Active", "Attrition")</f>
        <v>Active</v>
      </c>
      <c r="L2361" t="s">
        <v>33</v>
      </c>
      <c r="M2361" t="s">
        <v>51</v>
      </c>
      <c r="N2361" t="s">
        <v>63</v>
      </c>
      <c r="O2361" t="s">
        <v>36</v>
      </c>
      <c r="P2361" t="s">
        <v>37</v>
      </c>
      <c r="Q2361" t="s">
        <v>38</v>
      </c>
      <c r="R2361" t="s">
        <v>90</v>
      </c>
      <c r="S2361" s="1">
        <v>36720</v>
      </c>
      <c r="T2361">
        <f>DATEDIF(employee_data3[[#This Row],[DOB]],DATE(2023, 1, 1), "Y")</f>
        <v>22</v>
      </c>
      <c r="U2361" t="str">
        <f>IF(employee_data3[[#This Row],[Age]]&lt;=25, "Remaja", IF(employee_data3[[#This Row],[Age]]&lt;=55, "Dewasa", "Lansia"))</f>
        <v>Remaja</v>
      </c>
      <c r="V2361" t="s">
        <v>40</v>
      </c>
      <c r="W2361" t="s">
        <v>83</v>
      </c>
      <c r="X2361" t="s">
        <v>42</v>
      </c>
      <c r="Y2361">
        <v>33987</v>
      </c>
      <c r="Z2361" t="s">
        <v>128</v>
      </c>
      <c r="AA2361" t="s">
        <v>44</v>
      </c>
      <c r="AB2361" t="s">
        <v>45</v>
      </c>
      <c r="AC2361">
        <v>1</v>
      </c>
      <c r="AD2361" s="11">
        <f>(employee_data3[[#This Row],[Current Employee Rating]]-AVERAGE(employee_data3[Current Employee Rating]))/STDEV(employee_data3[Current Employee Rating])</f>
        <v>-1.9397532463940264</v>
      </c>
      <c r="AE2361" s="11" t="str">
        <f>IF(employee_data3[[#This Row],[Z Score]]&gt;3,"Yes","No")</f>
        <v>No</v>
      </c>
    </row>
    <row r="2362" spans="1:31" x14ac:dyDescent="0.3">
      <c r="A2362">
        <v>2787</v>
      </c>
      <c r="B2362" t="s">
        <v>8479</v>
      </c>
      <c r="C2362" t="s">
        <v>2529</v>
      </c>
      <c r="D2362" s="1">
        <v>44308</v>
      </c>
      <c r="E2362" s="1"/>
      <c r="F2362" t="s">
        <v>728</v>
      </c>
      <c r="G2362" t="s">
        <v>8480</v>
      </c>
      <c r="H2362" t="s">
        <v>8481</v>
      </c>
      <c r="I2362" t="s">
        <v>98</v>
      </c>
      <c r="J2362" t="s">
        <v>32</v>
      </c>
      <c r="K2362" t="str">
        <f>IF(employee_data3[[#This Row],[EmployeeStatus]]="Active", "Active", "Attrition")</f>
        <v>Active</v>
      </c>
      <c r="L2362" t="s">
        <v>33</v>
      </c>
      <c r="M2362" t="s">
        <v>51</v>
      </c>
      <c r="N2362" t="s">
        <v>63</v>
      </c>
      <c r="O2362" t="s">
        <v>36</v>
      </c>
      <c r="P2362" t="s">
        <v>37</v>
      </c>
      <c r="Q2362" t="s">
        <v>38</v>
      </c>
      <c r="R2362" t="s">
        <v>119</v>
      </c>
      <c r="S2362" s="1">
        <v>17877</v>
      </c>
      <c r="T2362">
        <f>DATEDIF(employee_data3[[#This Row],[DOB]],DATE(2023, 1, 1), "Y")</f>
        <v>74</v>
      </c>
      <c r="U2362" t="str">
        <f>IF(employee_data3[[#This Row],[Age]]&lt;=25, "Remaja", IF(employee_data3[[#This Row],[Age]]&lt;=55, "Dewasa", "Lansia"))</f>
        <v>Lansia</v>
      </c>
      <c r="V2362" t="s">
        <v>40</v>
      </c>
      <c r="W2362" t="s">
        <v>184</v>
      </c>
      <c r="X2362" t="s">
        <v>42</v>
      </c>
      <c r="Y2362">
        <v>93541</v>
      </c>
      <c r="Z2362" t="s">
        <v>43</v>
      </c>
      <c r="AA2362" t="s">
        <v>104</v>
      </c>
      <c r="AB2362" t="s">
        <v>45</v>
      </c>
      <c r="AC2362">
        <v>4</v>
      </c>
      <c r="AD2362" s="11">
        <f>(employee_data3[[#This Row],[Current Employee Rating]]-AVERAGE(employee_data3[Current Employee Rating]))/STDEV(employee_data3[Current Employee Rating])</f>
        <v>1.0156859304379084</v>
      </c>
      <c r="AE2362" s="11" t="str">
        <f>IF(employee_data3[[#This Row],[Z Score]]&gt;3,"Yes","No")</f>
        <v>No</v>
      </c>
    </row>
    <row r="2363" spans="1:31" x14ac:dyDescent="0.3">
      <c r="A2363">
        <v>2788</v>
      </c>
      <c r="B2363" t="s">
        <v>2688</v>
      </c>
      <c r="C2363" t="s">
        <v>4475</v>
      </c>
      <c r="D2363" s="1">
        <v>45080</v>
      </c>
      <c r="E2363" s="1">
        <v>45121</v>
      </c>
      <c r="F2363" t="s">
        <v>728</v>
      </c>
      <c r="G2363" t="s">
        <v>8482</v>
      </c>
      <c r="H2363" t="s">
        <v>8483</v>
      </c>
      <c r="I2363" t="s">
        <v>118</v>
      </c>
      <c r="J2363" t="s">
        <v>745</v>
      </c>
      <c r="K2363" t="str">
        <f>IF(employee_data3[[#This Row],[EmployeeStatus]]="Active", "Active", "Attrition")</f>
        <v>Attrition</v>
      </c>
      <c r="L2363" t="s">
        <v>33</v>
      </c>
      <c r="M2363" t="s">
        <v>34</v>
      </c>
      <c r="N2363" t="s">
        <v>63</v>
      </c>
      <c r="O2363" t="s">
        <v>99</v>
      </c>
      <c r="P2363" t="s">
        <v>8484</v>
      </c>
      <c r="Q2363" t="s">
        <v>38</v>
      </c>
      <c r="R2363" t="s">
        <v>177</v>
      </c>
      <c r="S2363" s="1">
        <v>17936</v>
      </c>
      <c r="T2363">
        <f>DATEDIF(employee_data3[[#This Row],[DOB]],DATE(2023, 1, 1), "Y")</f>
        <v>73</v>
      </c>
      <c r="U2363" t="str">
        <f>IF(employee_data3[[#This Row],[Age]]&lt;=25, "Remaja", IF(employee_data3[[#This Row],[Age]]&lt;=55, "Dewasa", "Lansia"))</f>
        <v>Lansia</v>
      </c>
      <c r="V2363" t="s">
        <v>40</v>
      </c>
      <c r="W2363" t="s">
        <v>6</v>
      </c>
      <c r="X2363" t="s">
        <v>42</v>
      </c>
      <c r="Y2363">
        <v>87242</v>
      </c>
      <c r="Z2363" t="s">
        <v>93</v>
      </c>
      <c r="AA2363" t="s">
        <v>44</v>
      </c>
      <c r="AB2363" t="s">
        <v>45</v>
      </c>
      <c r="AC2363">
        <v>1</v>
      </c>
      <c r="AD2363" s="11">
        <f>(employee_data3[[#This Row],[Current Employee Rating]]-AVERAGE(employee_data3[Current Employee Rating]))/STDEV(employee_data3[Current Employee Rating])</f>
        <v>-1.9397532463940264</v>
      </c>
      <c r="AE2363" s="11" t="str">
        <f>IF(employee_data3[[#This Row],[Z Score]]&gt;3,"Yes","No")</f>
        <v>No</v>
      </c>
    </row>
    <row r="2364" spans="1:31" x14ac:dyDescent="0.3">
      <c r="A2364">
        <v>2789</v>
      </c>
      <c r="B2364" t="s">
        <v>8485</v>
      </c>
      <c r="C2364" t="s">
        <v>1956</v>
      </c>
      <c r="D2364" s="1">
        <v>44312</v>
      </c>
      <c r="E2364" s="1">
        <v>44383</v>
      </c>
      <c r="F2364" t="s">
        <v>28</v>
      </c>
      <c r="G2364" t="s">
        <v>8486</v>
      </c>
      <c r="H2364" t="s">
        <v>8487</v>
      </c>
      <c r="I2364" t="s">
        <v>31</v>
      </c>
      <c r="J2364" t="s">
        <v>32</v>
      </c>
      <c r="K2364" t="str">
        <f>IF(employee_data3[[#This Row],[EmployeeStatus]]="Active", "Active", "Attrition")</f>
        <v>Active</v>
      </c>
      <c r="L2364" t="s">
        <v>33</v>
      </c>
      <c r="M2364" t="s">
        <v>64</v>
      </c>
      <c r="N2364" t="s">
        <v>35</v>
      </c>
      <c r="O2364" t="s">
        <v>140</v>
      </c>
      <c r="P2364" t="s">
        <v>8488</v>
      </c>
      <c r="Q2364" t="s">
        <v>38</v>
      </c>
      <c r="R2364" t="s">
        <v>594</v>
      </c>
      <c r="S2364" s="1">
        <v>15496</v>
      </c>
      <c r="T2364">
        <f>DATEDIF(employee_data3[[#This Row],[DOB]],DATE(2023, 1, 1), "Y")</f>
        <v>80</v>
      </c>
      <c r="U2364" t="str">
        <f>IF(employee_data3[[#This Row],[Age]]&lt;=25, "Remaja", IF(employee_data3[[#This Row],[Age]]&lt;=55, "Dewasa", "Lansia"))</f>
        <v>Lansia</v>
      </c>
      <c r="V2364" t="s">
        <v>40</v>
      </c>
      <c r="W2364" t="s">
        <v>243</v>
      </c>
      <c r="X2364" t="s">
        <v>55</v>
      </c>
      <c r="Y2364">
        <v>31575</v>
      </c>
      <c r="Z2364" t="s">
        <v>128</v>
      </c>
      <c r="AA2364" t="s">
        <v>104</v>
      </c>
      <c r="AB2364" t="s">
        <v>45</v>
      </c>
      <c r="AC2364">
        <v>4</v>
      </c>
      <c r="AD2364" s="11">
        <f>(employee_data3[[#This Row],[Current Employee Rating]]-AVERAGE(employee_data3[Current Employee Rating]))/STDEV(employee_data3[Current Employee Rating])</f>
        <v>1.0156859304379084</v>
      </c>
      <c r="AE2364" s="11" t="str">
        <f>IF(employee_data3[[#This Row],[Z Score]]&gt;3,"Yes","No")</f>
        <v>No</v>
      </c>
    </row>
    <row r="2365" spans="1:31" x14ac:dyDescent="0.3">
      <c r="A2365">
        <v>2790</v>
      </c>
      <c r="B2365" t="s">
        <v>4502</v>
      </c>
      <c r="C2365" t="s">
        <v>1607</v>
      </c>
      <c r="D2365" s="1">
        <v>43585</v>
      </c>
      <c r="E2365" s="1">
        <v>43747</v>
      </c>
      <c r="F2365" t="s">
        <v>28</v>
      </c>
      <c r="G2365" t="s">
        <v>8489</v>
      </c>
      <c r="H2365" t="s">
        <v>8490</v>
      </c>
      <c r="I2365" t="s">
        <v>50</v>
      </c>
      <c r="J2365" t="s">
        <v>32</v>
      </c>
      <c r="K2365" t="str">
        <f>IF(employee_data3[[#This Row],[EmployeeStatus]]="Active", "Active", "Attrition")</f>
        <v>Active</v>
      </c>
      <c r="L2365" t="s">
        <v>33</v>
      </c>
      <c r="M2365" t="s">
        <v>64</v>
      </c>
      <c r="N2365" t="s">
        <v>52</v>
      </c>
      <c r="O2365" t="s">
        <v>99</v>
      </c>
      <c r="P2365" t="s">
        <v>8491</v>
      </c>
      <c r="Q2365" t="s">
        <v>38</v>
      </c>
      <c r="R2365" t="s">
        <v>332</v>
      </c>
      <c r="S2365" s="1">
        <v>21770</v>
      </c>
      <c r="T2365">
        <f>DATEDIF(employee_data3[[#This Row],[DOB]],DATE(2023, 1, 1), "Y")</f>
        <v>63</v>
      </c>
      <c r="U2365" t="str">
        <f>IF(employee_data3[[#This Row],[Age]]&lt;=25, "Remaja", IF(employee_data3[[#This Row],[Age]]&lt;=55, "Dewasa", "Lansia"))</f>
        <v>Lansia</v>
      </c>
      <c r="V2365" t="s">
        <v>40</v>
      </c>
      <c r="W2365" t="s">
        <v>83</v>
      </c>
      <c r="X2365" t="s">
        <v>55</v>
      </c>
      <c r="Y2365">
        <v>64694</v>
      </c>
      <c r="Z2365" t="s">
        <v>56</v>
      </c>
      <c r="AA2365" t="s">
        <v>44</v>
      </c>
      <c r="AB2365" t="s">
        <v>45</v>
      </c>
      <c r="AC2365">
        <v>4</v>
      </c>
      <c r="AD2365" s="11">
        <f>(employee_data3[[#This Row],[Current Employee Rating]]-AVERAGE(employee_data3[Current Employee Rating]))/STDEV(employee_data3[Current Employee Rating])</f>
        <v>1.0156859304379084</v>
      </c>
      <c r="AE2365" s="11" t="str">
        <f>IF(employee_data3[[#This Row],[Z Score]]&gt;3,"Yes","No")</f>
        <v>No</v>
      </c>
    </row>
    <row r="2366" spans="1:31" x14ac:dyDescent="0.3">
      <c r="A2366">
        <v>2791</v>
      </c>
      <c r="B2366" t="s">
        <v>8492</v>
      </c>
      <c r="C2366" t="s">
        <v>1769</v>
      </c>
      <c r="D2366" s="1">
        <v>44381</v>
      </c>
      <c r="E2366" s="1">
        <v>45102</v>
      </c>
      <c r="F2366" t="s">
        <v>28</v>
      </c>
      <c r="G2366" t="s">
        <v>8493</v>
      </c>
      <c r="H2366" t="s">
        <v>8494</v>
      </c>
      <c r="I2366" t="s">
        <v>139</v>
      </c>
      <c r="J2366" t="s">
        <v>32</v>
      </c>
      <c r="K2366" t="str">
        <f>IF(employee_data3[[#This Row],[EmployeeStatus]]="Active", "Active", "Attrition")</f>
        <v>Active</v>
      </c>
      <c r="L2366" t="s">
        <v>33</v>
      </c>
      <c r="M2366" t="s">
        <v>64</v>
      </c>
      <c r="N2366" t="s">
        <v>35</v>
      </c>
      <c r="O2366" t="s">
        <v>99</v>
      </c>
      <c r="P2366" t="s">
        <v>8495</v>
      </c>
      <c r="Q2366" t="s">
        <v>38</v>
      </c>
      <c r="R2366" t="s">
        <v>90</v>
      </c>
      <c r="S2366" s="1">
        <v>17103</v>
      </c>
      <c r="T2366">
        <f>DATEDIF(employee_data3[[#This Row],[DOB]],DATE(2023, 1, 1), "Y")</f>
        <v>76</v>
      </c>
      <c r="U2366" t="str">
        <f>IF(employee_data3[[#This Row],[Age]]&lt;=25, "Remaja", IF(employee_data3[[#This Row],[Age]]&lt;=55, "Dewasa", "Lansia"))</f>
        <v>Lansia</v>
      </c>
      <c r="V2366" t="s">
        <v>40</v>
      </c>
      <c r="W2366" t="s">
        <v>193</v>
      </c>
      <c r="X2366" t="s">
        <v>55</v>
      </c>
      <c r="Y2366">
        <v>43706</v>
      </c>
      <c r="Z2366" t="s">
        <v>43</v>
      </c>
      <c r="AA2366" t="s">
        <v>44</v>
      </c>
      <c r="AB2366" t="s">
        <v>45</v>
      </c>
      <c r="AC2366">
        <v>2</v>
      </c>
      <c r="AD2366" s="11">
        <f>(employee_data3[[#This Row],[Current Employee Rating]]-AVERAGE(employee_data3[Current Employee Rating]))/STDEV(employee_data3[Current Employee Rating])</f>
        <v>-0.95460685411671475</v>
      </c>
      <c r="AE2366" s="11" t="str">
        <f>IF(employee_data3[[#This Row],[Z Score]]&gt;3,"Yes","No")</f>
        <v>No</v>
      </c>
    </row>
    <row r="2367" spans="1:31" x14ac:dyDescent="0.3">
      <c r="A2367">
        <v>2792</v>
      </c>
      <c r="B2367" t="s">
        <v>8496</v>
      </c>
      <c r="C2367" t="s">
        <v>8497</v>
      </c>
      <c r="D2367" s="1">
        <v>44981</v>
      </c>
      <c r="E2367" s="1"/>
      <c r="F2367" t="s">
        <v>28</v>
      </c>
      <c r="G2367" t="s">
        <v>8498</v>
      </c>
      <c r="H2367" t="s">
        <v>8499</v>
      </c>
      <c r="I2367" t="s">
        <v>118</v>
      </c>
      <c r="J2367" t="s">
        <v>32</v>
      </c>
      <c r="K2367" t="str">
        <f>IF(employee_data3[[#This Row],[EmployeeStatus]]="Active", "Active", "Attrition")</f>
        <v>Active</v>
      </c>
      <c r="L2367" t="s">
        <v>52</v>
      </c>
      <c r="M2367" t="s">
        <v>51</v>
      </c>
      <c r="N2367" t="s">
        <v>35</v>
      </c>
      <c r="O2367" t="s">
        <v>36</v>
      </c>
      <c r="P2367" t="s">
        <v>37</v>
      </c>
      <c r="Q2367" t="s">
        <v>38</v>
      </c>
      <c r="R2367" t="s">
        <v>111</v>
      </c>
      <c r="S2367" s="1">
        <v>19489</v>
      </c>
      <c r="T2367">
        <f>DATEDIF(employee_data3[[#This Row],[DOB]],DATE(2023, 1, 1), "Y")</f>
        <v>69</v>
      </c>
      <c r="U2367" t="str">
        <f>IF(employee_data3[[#This Row],[Age]]&lt;=25, "Remaja", IF(employee_data3[[#This Row],[Age]]&lt;=55, "Dewasa", "Lansia"))</f>
        <v>Lansia</v>
      </c>
      <c r="V2367" t="s">
        <v>40</v>
      </c>
      <c r="W2367" t="s">
        <v>103</v>
      </c>
      <c r="X2367" t="s">
        <v>55</v>
      </c>
      <c r="Y2367">
        <v>19908</v>
      </c>
      <c r="Z2367" t="s">
        <v>93</v>
      </c>
      <c r="AA2367" t="s">
        <v>75</v>
      </c>
      <c r="AB2367" t="s">
        <v>45</v>
      </c>
      <c r="AC2367">
        <v>1</v>
      </c>
      <c r="AD2367" s="11">
        <f>(employee_data3[[#This Row],[Current Employee Rating]]-AVERAGE(employee_data3[Current Employee Rating]))/STDEV(employee_data3[Current Employee Rating])</f>
        <v>-1.9397532463940264</v>
      </c>
      <c r="AE2367" s="11" t="str">
        <f>IF(employee_data3[[#This Row],[Z Score]]&gt;3,"Yes","No")</f>
        <v>No</v>
      </c>
    </row>
    <row r="2368" spans="1:31" x14ac:dyDescent="0.3">
      <c r="A2368">
        <v>2793</v>
      </c>
      <c r="B2368" t="s">
        <v>2000</v>
      </c>
      <c r="C2368" t="s">
        <v>190</v>
      </c>
      <c r="D2368" s="1">
        <v>44257</v>
      </c>
      <c r="E2368" s="1"/>
      <c r="F2368" t="s">
        <v>28</v>
      </c>
      <c r="G2368" t="s">
        <v>8500</v>
      </c>
      <c r="H2368" t="s">
        <v>8501</v>
      </c>
      <c r="I2368" t="s">
        <v>62</v>
      </c>
      <c r="J2368" t="s">
        <v>32</v>
      </c>
      <c r="K2368" t="str">
        <f>IF(employee_data3[[#This Row],[EmployeeStatus]]="Active", "Active", "Attrition")</f>
        <v>Active</v>
      </c>
      <c r="L2368" t="s">
        <v>63</v>
      </c>
      <c r="M2368" t="s">
        <v>51</v>
      </c>
      <c r="N2368" t="s">
        <v>63</v>
      </c>
      <c r="O2368" t="s">
        <v>36</v>
      </c>
      <c r="P2368" t="s">
        <v>37</v>
      </c>
      <c r="Q2368" t="s">
        <v>38</v>
      </c>
      <c r="R2368" t="s">
        <v>504</v>
      </c>
      <c r="S2368" s="1">
        <v>29817</v>
      </c>
      <c r="T2368">
        <f>DATEDIF(employee_data3[[#This Row],[DOB]],DATE(2023, 1, 1), "Y")</f>
        <v>41</v>
      </c>
      <c r="U2368" t="str">
        <f>IF(employee_data3[[#This Row],[Age]]&lt;=25, "Remaja", IF(employee_data3[[#This Row],[Age]]&lt;=55, "Dewasa", "Lansia"))</f>
        <v>Dewasa</v>
      </c>
      <c r="V2368" t="s">
        <v>40</v>
      </c>
      <c r="W2368" t="s">
        <v>6</v>
      </c>
      <c r="X2368" t="s">
        <v>55</v>
      </c>
      <c r="Y2368">
        <v>1901</v>
      </c>
      <c r="Z2368" t="s">
        <v>93</v>
      </c>
      <c r="AA2368" t="s">
        <v>104</v>
      </c>
      <c r="AB2368" t="s">
        <v>45</v>
      </c>
      <c r="AC2368">
        <v>1</v>
      </c>
      <c r="AD2368" s="11">
        <f>(employee_data3[[#This Row],[Current Employee Rating]]-AVERAGE(employee_data3[Current Employee Rating]))/STDEV(employee_data3[Current Employee Rating])</f>
        <v>-1.9397532463940264</v>
      </c>
      <c r="AE2368" s="11" t="str">
        <f>IF(employee_data3[[#This Row],[Z Score]]&gt;3,"Yes","No")</f>
        <v>No</v>
      </c>
    </row>
    <row r="2369" spans="1:31" x14ac:dyDescent="0.3">
      <c r="A2369">
        <v>2794</v>
      </c>
      <c r="B2369" t="s">
        <v>2433</v>
      </c>
      <c r="C2369" t="s">
        <v>7254</v>
      </c>
      <c r="D2369" s="1">
        <v>44557</v>
      </c>
      <c r="E2369" s="1"/>
      <c r="F2369" t="s">
        <v>28</v>
      </c>
      <c r="G2369" t="s">
        <v>8502</v>
      </c>
      <c r="H2369" t="s">
        <v>8503</v>
      </c>
      <c r="I2369" t="s">
        <v>168</v>
      </c>
      <c r="J2369" t="s">
        <v>32</v>
      </c>
      <c r="K2369" t="str">
        <f>IF(employee_data3[[#This Row],[EmployeeStatus]]="Active", "Active", "Attrition")</f>
        <v>Active</v>
      </c>
      <c r="L2369" t="s">
        <v>33</v>
      </c>
      <c r="M2369" t="s">
        <v>64</v>
      </c>
      <c r="N2369" t="s">
        <v>35</v>
      </c>
      <c r="O2369" t="s">
        <v>36</v>
      </c>
      <c r="P2369" t="s">
        <v>37</v>
      </c>
      <c r="Q2369" t="s">
        <v>38</v>
      </c>
      <c r="R2369" t="s">
        <v>90</v>
      </c>
      <c r="S2369" s="1">
        <v>27896</v>
      </c>
      <c r="T2369">
        <f>DATEDIF(employee_data3[[#This Row],[DOB]],DATE(2023, 1, 1), "Y")</f>
        <v>46</v>
      </c>
      <c r="U2369" t="str">
        <f>IF(employee_data3[[#This Row],[Age]]&lt;=25, "Remaja", IF(employee_data3[[#This Row],[Age]]&lt;=55, "Dewasa", "Lansia"))</f>
        <v>Dewasa</v>
      </c>
      <c r="V2369" t="s">
        <v>40</v>
      </c>
      <c r="W2369" t="s">
        <v>83</v>
      </c>
      <c r="X2369" t="s">
        <v>55</v>
      </c>
      <c r="Y2369">
        <v>1877</v>
      </c>
      <c r="Z2369" t="s">
        <v>56</v>
      </c>
      <c r="AA2369" t="s">
        <v>75</v>
      </c>
      <c r="AB2369" t="s">
        <v>45</v>
      </c>
      <c r="AC2369">
        <v>5</v>
      </c>
      <c r="AD2369" s="11">
        <f>(employee_data3[[#This Row],[Current Employee Rating]]-AVERAGE(employee_data3[Current Employee Rating]))/STDEV(employee_data3[Current Employee Rating])</f>
        <v>2.0008323227152198</v>
      </c>
      <c r="AE2369" s="11" t="str">
        <f>IF(employee_data3[[#This Row],[Z Score]]&gt;3,"Yes","No")</f>
        <v>No</v>
      </c>
    </row>
    <row r="2370" spans="1:31" x14ac:dyDescent="0.3">
      <c r="A2370">
        <v>2795</v>
      </c>
      <c r="B2370" t="s">
        <v>6240</v>
      </c>
      <c r="C2370" t="s">
        <v>8181</v>
      </c>
      <c r="D2370" s="1">
        <v>44752</v>
      </c>
      <c r="E2370" s="1">
        <v>44815</v>
      </c>
      <c r="F2370" t="s">
        <v>28</v>
      </c>
      <c r="G2370" t="s">
        <v>8504</v>
      </c>
      <c r="H2370" t="s">
        <v>8505</v>
      </c>
      <c r="I2370" t="s">
        <v>133</v>
      </c>
      <c r="J2370" t="s">
        <v>32</v>
      </c>
      <c r="K2370" t="str">
        <f>IF(employee_data3[[#This Row],[EmployeeStatus]]="Active", "Active", "Attrition")</f>
        <v>Active</v>
      </c>
      <c r="L2370" t="s">
        <v>52</v>
      </c>
      <c r="M2370" t="s">
        <v>34</v>
      </c>
      <c r="N2370" t="s">
        <v>35</v>
      </c>
      <c r="O2370" t="s">
        <v>175</v>
      </c>
      <c r="P2370" t="s">
        <v>8506</v>
      </c>
      <c r="Q2370" t="s">
        <v>38</v>
      </c>
      <c r="R2370" t="s">
        <v>101</v>
      </c>
      <c r="S2370" s="1">
        <v>17924</v>
      </c>
      <c r="T2370">
        <f>DATEDIF(employee_data3[[#This Row],[DOB]],DATE(2023, 1, 1), "Y")</f>
        <v>73</v>
      </c>
      <c r="U2370" t="str">
        <f>IF(employee_data3[[#This Row],[Age]]&lt;=25, "Remaja", IF(employee_data3[[#This Row],[Age]]&lt;=55, "Dewasa", "Lansia"))</f>
        <v>Lansia</v>
      </c>
      <c r="V2370" t="s">
        <v>40</v>
      </c>
      <c r="W2370" t="s">
        <v>703</v>
      </c>
      <c r="X2370" t="s">
        <v>42</v>
      </c>
      <c r="Y2370">
        <v>74746</v>
      </c>
      <c r="Z2370" t="s">
        <v>128</v>
      </c>
      <c r="AA2370" t="s">
        <v>75</v>
      </c>
      <c r="AB2370" t="s">
        <v>45</v>
      </c>
      <c r="AC2370">
        <v>4</v>
      </c>
      <c r="AD2370" s="11">
        <f>(employee_data3[[#This Row],[Current Employee Rating]]-AVERAGE(employee_data3[Current Employee Rating]))/STDEV(employee_data3[Current Employee Rating])</f>
        <v>1.0156859304379084</v>
      </c>
      <c r="AE2370" s="11" t="str">
        <f>IF(employee_data3[[#This Row],[Z Score]]&gt;3,"Yes","No")</f>
        <v>No</v>
      </c>
    </row>
    <row r="2371" spans="1:31" x14ac:dyDescent="0.3">
      <c r="A2371">
        <v>2796</v>
      </c>
      <c r="B2371" t="s">
        <v>8507</v>
      </c>
      <c r="C2371" t="s">
        <v>5591</v>
      </c>
      <c r="D2371" s="1">
        <v>44823</v>
      </c>
      <c r="E2371" s="1">
        <v>45094</v>
      </c>
      <c r="F2371" t="s">
        <v>28</v>
      </c>
      <c r="G2371" t="s">
        <v>8508</v>
      </c>
      <c r="H2371" t="s">
        <v>8509</v>
      </c>
      <c r="I2371" t="s">
        <v>80</v>
      </c>
      <c r="J2371" t="s">
        <v>32</v>
      </c>
      <c r="K2371" t="str">
        <f>IF(employee_data3[[#This Row],[EmployeeStatus]]="Active", "Active", "Attrition")</f>
        <v>Active</v>
      </c>
      <c r="L2371" t="s">
        <v>33</v>
      </c>
      <c r="M2371" t="s">
        <v>51</v>
      </c>
      <c r="N2371" t="s">
        <v>63</v>
      </c>
      <c r="O2371" t="s">
        <v>175</v>
      </c>
      <c r="P2371" t="s">
        <v>8510</v>
      </c>
      <c r="Q2371" t="s">
        <v>38</v>
      </c>
      <c r="R2371" t="s">
        <v>111</v>
      </c>
      <c r="S2371" s="1">
        <v>33482</v>
      </c>
      <c r="T2371">
        <f>DATEDIF(employee_data3[[#This Row],[DOB]],DATE(2023, 1, 1), "Y")</f>
        <v>31</v>
      </c>
      <c r="U2371" t="str">
        <f>IF(employee_data3[[#This Row],[Age]]&lt;=25, "Remaja", IF(employee_data3[[#This Row],[Age]]&lt;=55, "Dewasa", "Lansia"))</f>
        <v>Dewasa</v>
      </c>
      <c r="V2371" t="s">
        <v>40</v>
      </c>
      <c r="W2371" t="s">
        <v>2800</v>
      </c>
      <c r="X2371" t="s">
        <v>42</v>
      </c>
      <c r="Y2371">
        <v>96469</v>
      </c>
      <c r="Z2371" t="s">
        <v>128</v>
      </c>
      <c r="AA2371" t="s">
        <v>84</v>
      </c>
      <c r="AB2371" t="s">
        <v>45</v>
      </c>
      <c r="AC2371">
        <v>1</v>
      </c>
      <c r="AD2371" s="11">
        <f>(employee_data3[[#This Row],[Current Employee Rating]]-AVERAGE(employee_data3[Current Employee Rating]))/STDEV(employee_data3[Current Employee Rating])</f>
        <v>-1.9397532463940264</v>
      </c>
      <c r="AE2371" s="11" t="str">
        <f>IF(employee_data3[[#This Row],[Z Score]]&gt;3,"Yes","No")</f>
        <v>No</v>
      </c>
    </row>
    <row r="2372" spans="1:31" x14ac:dyDescent="0.3">
      <c r="A2372">
        <v>2797</v>
      </c>
      <c r="B2372" t="s">
        <v>5463</v>
      </c>
      <c r="C2372" t="s">
        <v>8511</v>
      </c>
      <c r="D2372" s="1">
        <v>44346</v>
      </c>
      <c r="E2372" s="1"/>
      <c r="F2372" t="s">
        <v>28</v>
      </c>
      <c r="G2372" t="s">
        <v>8512</v>
      </c>
      <c r="H2372" t="s">
        <v>8513</v>
      </c>
      <c r="I2372" t="s">
        <v>98</v>
      </c>
      <c r="J2372" t="s">
        <v>32</v>
      </c>
      <c r="K2372" t="str">
        <f>IF(employee_data3[[#This Row],[EmployeeStatus]]="Active", "Active", "Attrition")</f>
        <v>Active</v>
      </c>
      <c r="L2372" t="s">
        <v>33</v>
      </c>
      <c r="M2372" t="s">
        <v>51</v>
      </c>
      <c r="N2372" t="s">
        <v>35</v>
      </c>
      <c r="O2372" t="s">
        <v>36</v>
      </c>
      <c r="P2372" t="s">
        <v>37</v>
      </c>
      <c r="Q2372" t="s">
        <v>38</v>
      </c>
      <c r="R2372" t="s">
        <v>53</v>
      </c>
      <c r="S2372" s="1">
        <v>23694</v>
      </c>
      <c r="T2372">
        <f>DATEDIF(employee_data3[[#This Row],[DOB]],DATE(2023, 1, 1), "Y")</f>
        <v>58</v>
      </c>
      <c r="U2372" t="str">
        <f>IF(employee_data3[[#This Row],[Age]]&lt;=25, "Remaja", IF(employee_data3[[#This Row],[Age]]&lt;=55, "Dewasa", "Lansia"))</f>
        <v>Lansia</v>
      </c>
      <c r="V2372" t="s">
        <v>40</v>
      </c>
      <c r="W2372" t="s">
        <v>163</v>
      </c>
      <c r="X2372" t="s">
        <v>55</v>
      </c>
      <c r="Y2372">
        <v>24994</v>
      </c>
      <c r="Z2372" t="s">
        <v>74</v>
      </c>
      <c r="AA2372" t="s">
        <v>84</v>
      </c>
      <c r="AB2372" t="s">
        <v>105</v>
      </c>
      <c r="AC2372">
        <v>1</v>
      </c>
      <c r="AD2372" s="11">
        <f>(employee_data3[[#This Row],[Current Employee Rating]]-AVERAGE(employee_data3[Current Employee Rating]))/STDEV(employee_data3[Current Employee Rating])</f>
        <v>-1.9397532463940264</v>
      </c>
      <c r="AE2372" s="11" t="str">
        <f>IF(employee_data3[[#This Row],[Z Score]]&gt;3,"Yes","No")</f>
        <v>No</v>
      </c>
    </row>
    <row r="2373" spans="1:31" x14ac:dyDescent="0.3">
      <c r="A2373">
        <v>2798</v>
      </c>
      <c r="B2373" t="s">
        <v>8204</v>
      </c>
      <c r="C2373" t="s">
        <v>8514</v>
      </c>
      <c r="D2373" s="1">
        <v>43928</v>
      </c>
      <c r="E2373" s="1"/>
      <c r="F2373" t="s">
        <v>28</v>
      </c>
      <c r="G2373" t="s">
        <v>8515</v>
      </c>
      <c r="H2373" t="s">
        <v>8516</v>
      </c>
      <c r="I2373" t="s">
        <v>89</v>
      </c>
      <c r="J2373" t="s">
        <v>32</v>
      </c>
      <c r="K2373" t="str">
        <f>IF(employee_data3[[#This Row],[EmployeeStatus]]="Active", "Active", "Attrition")</f>
        <v>Active</v>
      </c>
      <c r="L2373" t="s">
        <v>33</v>
      </c>
      <c r="M2373" t="s">
        <v>51</v>
      </c>
      <c r="N2373" t="s">
        <v>52</v>
      </c>
      <c r="O2373" t="s">
        <v>36</v>
      </c>
      <c r="P2373" t="s">
        <v>37</v>
      </c>
      <c r="Q2373" t="s">
        <v>38</v>
      </c>
      <c r="R2373" t="s">
        <v>111</v>
      </c>
      <c r="S2373" s="1">
        <v>25340</v>
      </c>
      <c r="T2373">
        <f>DATEDIF(employee_data3[[#This Row],[DOB]],DATE(2023, 1, 1), "Y")</f>
        <v>53</v>
      </c>
      <c r="U2373" t="str">
        <f>IF(employee_data3[[#This Row],[Age]]&lt;=25, "Remaja", IF(employee_data3[[#This Row],[Age]]&lt;=55, "Dewasa", "Lansia"))</f>
        <v>Dewasa</v>
      </c>
      <c r="V2373" t="s">
        <v>40</v>
      </c>
      <c r="W2373" t="s">
        <v>1541</v>
      </c>
      <c r="X2373" t="s">
        <v>55</v>
      </c>
      <c r="Y2373">
        <v>89805</v>
      </c>
      <c r="Z2373" t="s">
        <v>128</v>
      </c>
      <c r="AA2373" t="s">
        <v>104</v>
      </c>
      <c r="AB2373" t="s">
        <v>45</v>
      </c>
      <c r="AC2373">
        <v>2</v>
      </c>
      <c r="AD2373" s="11">
        <f>(employee_data3[[#This Row],[Current Employee Rating]]-AVERAGE(employee_data3[Current Employee Rating]))/STDEV(employee_data3[Current Employee Rating])</f>
        <v>-0.95460685411671475</v>
      </c>
      <c r="AE2373" s="11" t="str">
        <f>IF(employee_data3[[#This Row],[Z Score]]&gt;3,"Yes","No")</f>
        <v>No</v>
      </c>
    </row>
    <row r="2374" spans="1:31" x14ac:dyDescent="0.3">
      <c r="A2374">
        <v>2799</v>
      </c>
      <c r="B2374" t="s">
        <v>3799</v>
      </c>
      <c r="C2374" t="s">
        <v>2272</v>
      </c>
      <c r="D2374" s="1">
        <v>44306</v>
      </c>
      <c r="E2374" s="1">
        <v>44821</v>
      </c>
      <c r="F2374" t="s">
        <v>28</v>
      </c>
      <c r="G2374" t="s">
        <v>8517</v>
      </c>
      <c r="H2374" t="s">
        <v>8518</v>
      </c>
      <c r="I2374" t="s">
        <v>31</v>
      </c>
      <c r="J2374" t="s">
        <v>32</v>
      </c>
      <c r="K2374" t="str">
        <f>IF(employee_data3[[#This Row],[EmployeeStatus]]="Active", "Active", "Attrition")</f>
        <v>Active</v>
      </c>
      <c r="L2374" t="s">
        <v>52</v>
      </c>
      <c r="M2374" t="s">
        <v>51</v>
      </c>
      <c r="N2374" t="s">
        <v>52</v>
      </c>
      <c r="O2374" t="s">
        <v>126</v>
      </c>
      <c r="P2374" t="s">
        <v>8519</v>
      </c>
      <c r="Q2374" t="s">
        <v>38</v>
      </c>
      <c r="R2374" t="s">
        <v>111</v>
      </c>
      <c r="S2374" s="1">
        <v>32194</v>
      </c>
      <c r="T2374">
        <f>DATEDIF(employee_data3[[#This Row],[DOB]],DATE(2023, 1, 1), "Y")</f>
        <v>34</v>
      </c>
      <c r="U2374" t="str">
        <f>IF(employee_data3[[#This Row],[Age]]&lt;=25, "Remaja", IF(employee_data3[[#This Row],[Age]]&lt;=55, "Dewasa", "Lansia"))</f>
        <v>Dewasa</v>
      </c>
      <c r="V2374" t="s">
        <v>40</v>
      </c>
      <c r="W2374" t="s">
        <v>113</v>
      </c>
      <c r="X2374" t="s">
        <v>55</v>
      </c>
      <c r="Y2374">
        <v>54859</v>
      </c>
      <c r="Z2374" t="s">
        <v>43</v>
      </c>
      <c r="AA2374" t="s">
        <v>104</v>
      </c>
      <c r="AB2374" t="s">
        <v>45</v>
      </c>
      <c r="AC2374">
        <v>2</v>
      </c>
      <c r="AD2374" s="11">
        <f>(employee_data3[[#This Row],[Current Employee Rating]]-AVERAGE(employee_data3[Current Employee Rating]))/STDEV(employee_data3[Current Employee Rating])</f>
        <v>-0.95460685411671475</v>
      </c>
      <c r="AE2374" s="11" t="str">
        <f>IF(employee_data3[[#This Row],[Z Score]]&gt;3,"Yes","No")</f>
        <v>No</v>
      </c>
    </row>
    <row r="2375" spans="1:31" x14ac:dyDescent="0.3">
      <c r="A2375">
        <v>2800</v>
      </c>
      <c r="B2375" t="s">
        <v>1622</v>
      </c>
      <c r="C2375" t="s">
        <v>618</v>
      </c>
      <c r="D2375" s="1">
        <v>43679</v>
      </c>
      <c r="E2375" s="1"/>
      <c r="F2375" t="s">
        <v>28</v>
      </c>
      <c r="G2375" t="s">
        <v>8520</v>
      </c>
      <c r="H2375" t="s">
        <v>8521</v>
      </c>
      <c r="I2375" t="s">
        <v>50</v>
      </c>
      <c r="J2375" t="s">
        <v>32</v>
      </c>
      <c r="K2375" t="str">
        <f>IF(employee_data3[[#This Row],[EmployeeStatus]]="Active", "Active", "Attrition")</f>
        <v>Active</v>
      </c>
      <c r="L2375" t="s">
        <v>33</v>
      </c>
      <c r="M2375" t="s">
        <v>64</v>
      </c>
      <c r="N2375" t="s">
        <v>35</v>
      </c>
      <c r="O2375" t="s">
        <v>36</v>
      </c>
      <c r="P2375" t="s">
        <v>37</v>
      </c>
      <c r="Q2375" t="s">
        <v>38</v>
      </c>
      <c r="R2375" t="s">
        <v>81</v>
      </c>
      <c r="S2375" s="1">
        <v>17724</v>
      </c>
      <c r="T2375">
        <f>DATEDIF(employee_data3[[#This Row],[DOB]],DATE(2023, 1, 1), "Y")</f>
        <v>74</v>
      </c>
      <c r="U2375" t="str">
        <f>IF(employee_data3[[#This Row],[Age]]&lt;=25, "Remaja", IF(employee_data3[[#This Row],[Age]]&lt;=55, "Dewasa", "Lansia"))</f>
        <v>Lansia</v>
      </c>
      <c r="V2375" t="s">
        <v>40</v>
      </c>
      <c r="W2375" t="s">
        <v>226</v>
      </c>
      <c r="X2375" t="s">
        <v>55</v>
      </c>
      <c r="Y2375">
        <v>69497</v>
      </c>
      <c r="Z2375" t="s">
        <v>93</v>
      </c>
      <c r="AA2375" t="s">
        <v>84</v>
      </c>
      <c r="AB2375" t="s">
        <v>45</v>
      </c>
      <c r="AC2375">
        <v>1</v>
      </c>
      <c r="AD2375" s="11">
        <f>(employee_data3[[#This Row],[Current Employee Rating]]-AVERAGE(employee_data3[Current Employee Rating]))/STDEV(employee_data3[Current Employee Rating])</f>
        <v>-1.9397532463940264</v>
      </c>
      <c r="AE2375" s="11" t="str">
        <f>IF(employee_data3[[#This Row],[Z Score]]&gt;3,"Yes","No")</f>
        <v>No</v>
      </c>
    </row>
    <row r="2376" spans="1:31" x14ac:dyDescent="0.3">
      <c r="A2376">
        <v>2801</v>
      </c>
      <c r="B2376" t="s">
        <v>2756</v>
      </c>
      <c r="C2376" t="s">
        <v>7556</v>
      </c>
      <c r="D2376" s="1">
        <v>44572</v>
      </c>
      <c r="E2376" s="1"/>
      <c r="F2376" t="s">
        <v>28</v>
      </c>
      <c r="G2376" t="s">
        <v>8522</v>
      </c>
      <c r="H2376" t="s">
        <v>8523</v>
      </c>
      <c r="I2376" t="s">
        <v>139</v>
      </c>
      <c r="J2376" t="s">
        <v>32</v>
      </c>
      <c r="K2376" t="str">
        <f>IF(employee_data3[[#This Row],[EmployeeStatus]]="Active", "Active", "Attrition")</f>
        <v>Active</v>
      </c>
      <c r="L2376" t="s">
        <v>63</v>
      </c>
      <c r="M2376" t="s">
        <v>34</v>
      </c>
      <c r="N2376" t="s">
        <v>35</v>
      </c>
      <c r="O2376" t="s">
        <v>36</v>
      </c>
      <c r="P2376" t="s">
        <v>37</v>
      </c>
      <c r="Q2376" t="s">
        <v>38</v>
      </c>
      <c r="R2376" t="s">
        <v>90</v>
      </c>
      <c r="S2376" s="1">
        <v>34970</v>
      </c>
      <c r="T2376">
        <f>DATEDIF(employee_data3[[#This Row],[DOB]],DATE(2023, 1, 1), "Y")</f>
        <v>27</v>
      </c>
      <c r="U2376" t="str">
        <f>IF(employee_data3[[#This Row],[Age]]&lt;=25, "Remaja", IF(employee_data3[[#This Row],[Age]]&lt;=55, "Dewasa", "Lansia"))</f>
        <v>Dewasa</v>
      </c>
      <c r="V2376" t="s">
        <v>40</v>
      </c>
      <c r="W2376" t="s">
        <v>281</v>
      </c>
      <c r="X2376" t="s">
        <v>55</v>
      </c>
      <c r="Y2376">
        <v>97933</v>
      </c>
      <c r="Z2376" t="s">
        <v>43</v>
      </c>
      <c r="AA2376" t="s">
        <v>104</v>
      </c>
      <c r="AB2376" t="s">
        <v>45</v>
      </c>
      <c r="AC2376">
        <v>5</v>
      </c>
      <c r="AD2376" s="11">
        <f>(employee_data3[[#This Row],[Current Employee Rating]]-AVERAGE(employee_data3[Current Employee Rating]))/STDEV(employee_data3[Current Employee Rating])</f>
        <v>2.0008323227152198</v>
      </c>
      <c r="AE2376" s="11" t="str">
        <f>IF(employee_data3[[#This Row],[Z Score]]&gt;3,"Yes","No")</f>
        <v>No</v>
      </c>
    </row>
    <row r="2377" spans="1:31" x14ac:dyDescent="0.3">
      <c r="A2377">
        <v>2802</v>
      </c>
      <c r="B2377" t="s">
        <v>6389</v>
      </c>
      <c r="C2377" t="s">
        <v>4905</v>
      </c>
      <c r="D2377" s="1">
        <v>44150</v>
      </c>
      <c r="E2377" s="1"/>
      <c r="F2377" t="s">
        <v>28</v>
      </c>
      <c r="G2377" t="s">
        <v>8524</v>
      </c>
      <c r="H2377" t="s">
        <v>8525</v>
      </c>
      <c r="I2377" t="s">
        <v>118</v>
      </c>
      <c r="J2377" t="s">
        <v>32</v>
      </c>
      <c r="K2377" t="str">
        <f>IF(employee_data3[[#This Row],[EmployeeStatus]]="Active", "Active", "Attrition")</f>
        <v>Active</v>
      </c>
      <c r="L2377" t="s">
        <v>33</v>
      </c>
      <c r="M2377" t="s">
        <v>34</v>
      </c>
      <c r="N2377" t="s">
        <v>52</v>
      </c>
      <c r="O2377" t="s">
        <v>36</v>
      </c>
      <c r="P2377" t="s">
        <v>37</v>
      </c>
      <c r="Q2377" t="s">
        <v>38</v>
      </c>
      <c r="R2377" t="s">
        <v>81</v>
      </c>
      <c r="S2377" s="1">
        <v>28348</v>
      </c>
      <c r="T2377">
        <f>DATEDIF(employee_data3[[#This Row],[DOB]],DATE(2023, 1, 1), "Y")</f>
        <v>45</v>
      </c>
      <c r="U2377" t="str">
        <f>IF(employee_data3[[#This Row],[Age]]&lt;=25, "Remaja", IF(employee_data3[[#This Row],[Age]]&lt;=55, "Dewasa", "Lansia"))</f>
        <v>Dewasa</v>
      </c>
      <c r="V2377" t="s">
        <v>40</v>
      </c>
      <c r="W2377" t="s">
        <v>103</v>
      </c>
      <c r="X2377" t="s">
        <v>42</v>
      </c>
      <c r="Y2377">
        <v>56662</v>
      </c>
      <c r="Z2377" t="s">
        <v>43</v>
      </c>
      <c r="AA2377" t="s">
        <v>84</v>
      </c>
      <c r="AB2377" t="s">
        <v>45</v>
      </c>
      <c r="AC2377">
        <v>4</v>
      </c>
      <c r="AD2377" s="11">
        <f>(employee_data3[[#This Row],[Current Employee Rating]]-AVERAGE(employee_data3[Current Employee Rating]))/STDEV(employee_data3[Current Employee Rating])</f>
        <v>1.0156859304379084</v>
      </c>
      <c r="AE2377" s="11" t="str">
        <f>IF(employee_data3[[#This Row],[Z Score]]&gt;3,"Yes","No")</f>
        <v>No</v>
      </c>
    </row>
    <row r="2378" spans="1:31" x14ac:dyDescent="0.3">
      <c r="A2378">
        <v>2803</v>
      </c>
      <c r="B2378" t="s">
        <v>2195</v>
      </c>
      <c r="C2378" t="s">
        <v>525</v>
      </c>
      <c r="D2378" s="1">
        <v>43959</v>
      </c>
      <c r="E2378" s="1"/>
      <c r="F2378" t="s">
        <v>28</v>
      </c>
      <c r="G2378" t="s">
        <v>8526</v>
      </c>
      <c r="H2378" t="s">
        <v>8527</v>
      </c>
      <c r="I2378" t="s">
        <v>62</v>
      </c>
      <c r="J2378" t="s">
        <v>32</v>
      </c>
      <c r="K2378" t="str">
        <f>IF(employee_data3[[#This Row],[EmployeeStatus]]="Active", "Active", "Attrition")</f>
        <v>Active</v>
      </c>
      <c r="L2378" t="s">
        <v>52</v>
      </c>
      <c r="M2378" t="s">
        <v>64</v>
      </c>
      <c r="N2378" t="s">
        <v>52</v>
      </c>
      <c r="O2378" t="s">
        <v>36</v>
      </c>
      <c r="P2378" t="s">
        <v>37</v>
      </c>
      <c r="Q2378" t="s">
        <v>38</v>
      </c>
      <c r="R2378" t="s">
        <v>81</v>
      </c>
      <c r="S2378" s="1">
        <v>23988</v>
      </c>
      <c r="T2378">
        <f>DATEDIF(employee_data3[[#This Row],[DOB]],DATE(2023, 1, 1), "Y")</f>
        <v>57</v>
      </c>
      <c r="U2378" t="str">
        <f>IF(employee_data3[[#This Row],[Age]]&lt;=25, "Remaja", IF(employee_data3[[#This Row],[Age]]&lt;=55, "Dewasa", "Lansia"))</f>
        <v>Lansia</v>
      </c>
      <c r="V2378" t="s">
        <v>40</v>
      </c>
      <c r="W2378" t="s">
        <v>226</v>
      </c>
      <c r="X2378" t="s">
        <v>42</v>
      </c>
      <c r="Y2378">
        <v>13566</v>
      </c>
      <c r="Z2378" t="s">
        <v>128</v>
      </c>
      <c r="AA2378" t="s">
        <v>84</v>
      </c>
      <c r="AB2378" t="s">
        <v>45</v>
      </c>
      <c r="AC2378">
        <v>5</v>
      </c>
      <c r="AD2378" s="11">
        <f>(employee_data3[[#This Row],[Current Employee Rating]]-AVERAGE(employee_data3[Current Employee Rating]))/STDEV(employee_data3[Current Employee Rating])</f>
        <v>2.0008323227152198</v>
      </c>
      <c r="AE2378" s="11" t="str">
        <f>IF(employee_data3[[#This Row],[Z Score]]&gt;3,"Yes","No")</f>
        <v>No</v>
      </c>
    </row>
    <row r="2379" spans="1:31" x14ac:dyDescent="0.3">
      <c r="A2379">
        <v>2804</v>
      </c>
      <c r="B2379" t="s">
        <v>5325</v>
      </c>
      <c r="C2379" t="s">
        <v>2644</v>
      </c>
      <c r="D2379" s="1">
        <v>43534</v>
      </c>
      <c r="E2379" s="1"/>
      <c r="F2379" t="s">
        <v>728</v>
      </c>
      <c r="G2379" t="s">
        <v>8528</v>
      </c>
      <c r="H2379" t="s">
        <v>8529</v>
      </c>
      <c r="I2379" t="s">
        <v>133</v>
      </c>
      <c r="J2379" t="s">
        <v>32</v>
      </c>
      <c r="K2379" t="str">
        <f>IF(employee_data3[[#This Row],[EmployeeStatus]]="Active", "Active", "Attrition")</f>
        <v>Active</v>
      </c>
      <c r="L2379" t="s">
        <v>52</v>
      </c>
      <c r="M2379" t="s">
        <v>64</v>
      </c>
      <c r="N2379" t="s">
        <v>63</v>
      </c>
      <c r="O2379" t="s">
        <v>36</v>
      </c>
      <c r="P2379" t="s">
        <v>37</v>
      </c>
      <c r="Q2379" t="s">
        <v>38</v>
      </c>
      <c r="R2379" t="s">
        <v>177</v>
      </c>
      <c r="S2379" s="1">
        <v>19419</v>
      </c>
      <c r="T2379">
        <f>DATEDIF(employee_data3[[#This Row],[DOB]],DATE(2023, 1, 1), "Y")</f>
        <v>69</v>
      </c>
      <c r="U2379" t="str">
        <f>IF(employee_data3[[#This Row],[Age]]&lt;=25, "Remaja", IF(employee_data3[[#This Row],[Age]]&lt;=55, "Dewasa", "Lansia"))</f>
        <v>Lansia</v>
      </c>
      <c r="V2379" t="s">
        <v>40</v>
      </c>
      <c r="W2379" t="s">
        <v>178</v>
      </c>
      <c r="X2379" t="s">
        <v>55</v>
      </c>
      <c r="Y2379">
        <v>4554</v>
      </c>
      <c r="Z2379" t="s">
        <v>56</v>
      </c>
      <c r="AA2379" t="s">
        <v>84</v>
      </c>
      <c r="AB2379" t="s">
        <v>45</v>
      </c>
      <c r="AC2379">
        <v>4</v>
      </c>
      <c r="AD2379" s="11">
        <f>(employee_data3[[#This Row],[Current Employee Rating]]-AVERAGE(employee_data3[Current Employee Rating]))/STDEV(employee_data3[Current Employee Rating])</f>
        <v>1.0156859304379084</v>
      </c>
      <c r="AE2379" s="11" t="str">
        <f>IF(employee_data3[[#This Row],[Z Score]]&gt;3,"Yes","No")</f>
        <v>No</v>
      </c>
    </row>
    <row r="2380" spans="1:31" x14ac:dyDescent="0.3">
      <c r="A2380">
        <v>2805</v>
      </c>
      <c r="B2380" t="s">
        <v>3137</v>
      </c>
      <c r="C2380" t="s">
        <v>333</v>
      </c>
      <c r="D2380" s="1">
        <v>44670</v>
      </c>
      <c r="E2380" s="1"/>
      <c r="F2380" t="s">
        <v>728</v>
      </c>
      <c r="G2380" t="s">
        <v>8530</v>
      </c>
      <c r="H2380" t="s">
        <v>8531</v>
      </c>
      <c r="I2380" t="s">
        <v>80</v>
      </c>
      <c r="J2380" t="s">
        <v>32</v>
      </c>
      <c r="K2380" t="str">
        <f>IF(employee_data3[[#This Row],[EmployeeStatus]]="Active", "Active", "Attrition")</f>
        <v>Active</v>
      </c>
      <c r="L2380" t="s">
        <v>63</v>
      </c>
      <c r="M2380" t="s">
        <v>34</v>
      </c>
      <c r="N2380" t="s">
        <v>52</v>
      </c>
      <c r="O2380" t="s">
        <v>36</v>
      </c>
      <c r="P2380" t="s">
        <v>37</v>
      </c>
      <c r="Q2380" t="s">
        <v>38</v>
      </c>
      <c r="R2380" t="s">
        <v>90</v>
      </c>
      <c r="S2380" s="1">
        <v>32354</v>
      </c>
      <c r="T2380">
        <f>DATEDIF(employee_data3[[#This Row],[DOB]],DATE(2023, 1, 1), "Y")</f>
        <v>34</v>
      </c>
      <c r="U2380" t="str">
        <f>IF(employee_data3[[#This Row],[Age]]&lt;=25, "Remaja", IF(employee_data3[[#This Row],[Age]]&lt;=55, "Dewasa", "Lansia"))</f>
        <v>Dewasa</v>
      </c>
      <c r="V2380" t="s">
        <v>40</v>
      </c>
      <c r="W2380" t="s">
        <v>92</v>
      </c>
      <c r="X2380" t="s">
        <v>55</v>
      </c>
      <c r="Y2380">
        <v>19835</v>
      </c>
      <c r="Z2380" t="s">
        <v>43</v>
      </c>
      <c r="AA2380" t="s">
        <v>44</v>
      </c>
      <c r="AB2380" t="s">
        <v>45</v>
      </c>
      <c r="AC2380">
        <v>1</v>
      </c>
      <c r="AD2380" s="11">
        <f>(employee_data3[[#This Row],[Current Employee Rating]]-AVERAGE(employee_data3[Current Employee Rating]))/STDEV(employee_data3[Current Employee Rating])</f>
        <v>-1.9397532463940264</v>
      </c>
      <c r="AE2380" s="11" t="str">
        <f>IF(employee_data3[[#This Row],[Z Score]]&gt;3,"Yes","No")</f>
        <v>No</v>
      </c>
    </row>
    <row r="2381" spans="1:31" x14ac:dyDescent="0.3">
      <c r="A2381">
        <v>2806</v>
      </c>
      <c r="B2381" t="s">
        <v>5442</v>
      </c>
      <c r="C2381" t="s">
        <v>2655</v>
      </c>
      <c r="D2381" s="1">
        <v>43799</v>
      </c>
      <c r="E2381" s="1"/>
      <c r="F2381" t="s">
        <v>728</v>
      </c>
      <c r="G2381" t="s">
        <v>8532</v>
      </c>
      <c r="H2381" t="s">
        <v>8533</v>
      </c>
      <c r="I2381" t="s">
        <v>98</v>
      </c>
      <c r="J2381" t="s">
        <v>32</v>
      </c>
      <c r="K2381" t="str">
        <f>IF(employee_data3[[#This Row],[EmployeeStatus]]="Active", "Active", "Attrition")</f>
        <v>Active</v>
      </c>
      <c r="L2381" t="s">
        <v>63</v>
      </c>
      <c r="M2381" t="s">
        <v>51</v>
      </c>
      <c r="N2381" t="s">
        <v>52</v>
      </c>
      <c r="O2381" t="s">
        <v>36</v>
      </c>
      <c r="P2381" t="s">
        <v>37</v>
      </c>
      <c r="Q2381" t="s">
        <v>38</v>
      </c>
      <c r="R2381" t="s">
        <v>332</v>
      </c>
      <c r="S2381" s="1">
        <v>22819</v>
      </c>
      <c r="T2381">
        <f>DATEDIF(employee_data3[[#This Row],[DOB]],DATE(2023, 1, 1), "Y")</f>
        <v>60</v>
      </c>
      <c r="U2381" t="str">
        <f>IF(employee_data3[[#This Row],[Age]]&lt;=25, "Remaja", IF(employee_data3[[#This Row],[Age]]&lt;=55, "Dewasa", "Lansia"))</f>
        <v>Lansia</v>
      </c>
      <c r="V2381" t="s">
        <v>40</v>
      </c>
      <c r="W2381" t="s">
        <v>6</v>
      </c>
      <c r="X2381" t="s">
        <v>42</v>
      </c>
      <c r="Y2381">
        <v>47920</v>
      </c>
      <c r="Z2381" t="s">
        <v>128</v>
      </c>
      <c r="AA2381" t="s">
        <v>104</v>
      </c>
      <c r="AB2381" t="s">
        <v>45</v>
      </c>
      <c r="AC2381">
        <v>2</v>
      </c>
      <c r="AD2381" s="11">
        <f>(employee_data3[[#This Row],[Current Employee Rating]]-AVERAGE(employee_data3[Current Employee Rating]))/STDEV(employee_data3[Current Employee Rating])</f>
        <v>-0.95460685411671475</v>
      </c>
      <c r="AE2381" s="11" t="str">
        <f>IF(employee_data3[[#This Row],[Z Score]]&gt;3,"Yes","No")</f>
        <v>No</v>
      </c>
    </row>
    <row r="2382" spans="1:31" x14ac:dyDescent="0.3">
      <c r="A2382">
        <v>2807</v>
      </c>
      <c r="B2382" t="s">
        <v>7579</v>
      </c>
      <c r="C2382" t="s">
        <v>2102</v>
      </c>
      <c r="D2382" s="1">
        <v>44383</v>
      </c>
      <c r="E2382" s="1">
        <v>44933</v>
      </c>
      <c r="F2382" t="s">
        <v>728</v>
      </c>
      <c r="G2382" t="s">
        <v>8534</v>
      </c>
      <c r="H2382" t="s">
        <v>8535</v>
      </c>
      <c r="I2382" t="s">
        <v>89</v>
      </c>
      <c r="J2382" t="s">
        <v>745</v>
      </c>
      <c r="K2382" t="str">
        <f>IF(employee_data3[[#This Row],[EmployeeStatus]]="Active", "Active", "Attrition")</f>
        <v>Attrition</v>
      </c>
      <c r="L2382" t="s">
        <v>52</v>
      </c>
      <c r="M2382" t="s">
        <v>51</v>
      </c>
      <c r="N2382" t="s">
        <v>52</v>
      </c>
      <c r="O2382" t="s">
        <v>99</v>
      </c>
      <c r="P2382" t="s">
        <v>8536</v>
      </c>
      <c r="Q2382" t="s">
        <v>38</v>
      </c>
      <c r="R2382" t="s">
        <v>305</v>
      </c>
      <c r="S2382" s="1">
        <v>28232</v>
      </c>
      <c r="T2382">
        <f>DATEDIF(employee_data3[[#This Row],[DOB]],DATE(2023, 1, 1), "Y")</f>
        <v>45</v>
      </c>
      <c r="U2382" t="str">
        <f>IF(employee_data3[[#This Row],[Age]]&lt;=25, "Remaja", IF(employee_data3[[#This Row],[Age]]&lt;=55, "Dewasa", "Lansia"))</f>
        <v>Dewasa</v>
      </c>
      <c r="V2382" t="s">
        <v>40</v>
      </c>
      <c r="W2382" t="s">
        <v>92</v>
      </c>
      <c r="X2382" t="s">
        <v>42</v>
      </c>
      <c r="Y2382">
        <v>55399</v>
      </c>
      <c r="Z2382" t="s">
        <v>43</v>
      </c>
      <c r="AA2382" t="s">
        <v>84</v>
      </c>
      <c r="AB2382" t="s">
        <v>45</v>
      </c>
      <c r="AC2382">
        <v>2</v>
      </c>
      <c r="AD2382" s="11">
        <f>(employee_data3[[#This Row],[Current Employee Rating]]-AVERAGE(employee_data3[Current Employee Rating]))/STDEV(employee_data3[Current Employee Rating])</f>
        <v>-0.95460685411671475</v>
      </c>
      <c r="AE2382" s="11" t="str">
        <f>IF(employee_data3[[#This Row],[Z Score]]&gt;3,"Yes","No")</f>
        <v>No</v>
      </c>
    </row>
    <row r="2383" spans="1:31" x14ac:dyDescent="0.3">
      <c r="A2383">
        <v>2808</v>
      </c>
      <c r="B2383" t="s">
        <v>908</v>
      </c>
      <c r="C2383" t="s">
        <v>7596</v>
      </c>
      <c r="D2383" s="1">
        <v>43431</v>
      </c>
      <c r="E2383" s="1"/>
      <c r="F2383" t="s">
        <v>728</v>
      </c>
      <c r="G2383" t="s">
        <v>8537</v>
      </c>
      <c r="H2383" t="s">
        <v>8538</v>
      </c>
      <c r="I2383" t="s">
        <v>31</v>
      </c>
      <c r="J2383" t="s">
        <v>32</v>
      </c>
      <c r="K2383" t="str">
        <f>IF(employee_data3[[#This Row],[EmployeeStatus]]="Active", "Active", "Attrition")</f>
        <v>Active</v>
      </c>
      <c r="L2383" t="s">
        <v>52</v>
      </c>
      <c r="M2383" t="s">
        <v>64</v>
      </c>
      <c r="N2383" t="s">
        <v>35</v>
      </c>
      <c r="O2383" t="s">
        <v>36</v>
      </c>
      <c r="P2383" t="s">
        <v>37</v>
      </c>
      <c r="Q2383" t="s">
        <v>38</v>
      </c>
      <c r="R2383" t="s">
        <v>936</v>
      </c>
      <c r="S2383" s="1">
        <v>34328</v>
      </c>
      <c r="T2383">
        <f>DATEDIF(employee_data3[[#This Row],[DOB]],DATE(2023, 1, 1), "Y")</f>
        <v>29</v>
      </c>
      <c r="U2383" t="str">
        <f>IF(employee_data3[[#This Row],[Age]]&lt;=25, "Remaja", IF(employee_data3[[#This Row],[Age]]&lt;=55, "Dewasa", "Lansia"))</f>
        <v>Dewasa</v>
      </c>
      <c r="V2383" t="s">
        <v>40</v>
      </c>
      <c r="W2383" t="s">
        <v>113</v>
      </c>
      <c r="X2383" t="s">
        <v>42</v>
      </c>
      <c r="Y2383">
        <v>35224</v>
      </c>
      <c r="Z2383" t="s">
        <v>128</v>
      </c>
      <c r="AA2383" t="s">
        <v>104</v>
      </c>
      <c r="AB2383" t="s">
        <v>45</v>
      </c>
      <c r="AC2383">
        <v>4</v>
      </c>
      <c r="AD2383" s="11">
        <f>(employee_data3[[#This Row],[Current Employee Rating]]-AVERAGE(employee_data3[Current Employee Rating]))/STDEV(employee_data3[Current Employee Rating])</f>
        <v>1.0156859304379084</v>
      </c>
      <c r="AE2383" s="11" t="str">
        <f>IF(employee_data3[[#This Row],[Z Score]]&gt;3,"Yes","No")</f>
        <v>No</v>
      </c>
    </row>
    <row r="2384" spans="1:31" x14ac:dyDescent="0.3">
      <c r="A2384">
        <v>2809</v>
      </c>
      <c r="B2384" t="s">
        <v>5487</v>
      </c>
      <c r="C2384" t="s">
        <v>3251</v>
      </c>
      <c r="D2384" s="1">
        <v>44956</v>
      </c>
      <c r="E2384" s="1"/>
      <c r="F2384" t="s">
        <v>28</v>
      </c>
      <c r="G2384" t="s">
        <v>8539</v>
      </c>
      <c r="H2384" t="s">
        <v>8540</v>
      </c>
      <c r="I2384" t="s">
        <v>98</v>
      </c>
      <c r="J2384" t="s">
        <v>32</v>
      </c>
      <c r="K2384" t="str">
        <f>IF(employee_data3[[#This Row],[EmployeeStatus]]="Active", "Active", "Attrition")</f>
        <v>Active</v>
      </c>
      <c r="L2384" t="s">
        <v>63</v>
      </c>
      <c r="M2384" t="s">
        <v>34</v>
      </c>
      <c r="N2384" t="s">
        <v>52</v>
      </c>
      <c r="O2384" t="s">
        <v>36</v>
      </c>
      <c r="P2384" t="s">
        <v>37</v>
      </c>
      <c r="Q2384" t="s">
        <v>38</v>
      </c>
      <c r="R2384" t="s">
        <v>148</v>
      </c>
      <c r="S2384" s="1">
        <v>23431</v>
      </c>
      <c r="T2384">
        <f>DATEDIF(employee_data3[[#This Row],[DOB]],DATE(2023, 1, 1), "Y")</f>
        <v>58</v>
      </c>
      <c r="U2384" t="str">
        <f>IF(employee_data3[[#This Row],[Age]]&lt;=25, "Remaja", IF(employee_data3[[#This Row],[Age]]&lt;=55, "Dewasa", "Lansia"))</f>
        <v>Lansia</v>
      </c>
      <c r="V2384" t="s">
        <v>40</v>
      </c>
      <c r="W2384" t="s">
        <v>150</v>
      </c>
      <c r="X2384" t="s">
        <v>55</v>
      </c>
      <c r="Y2384">
        <v>39078</v>
      </c>
      <c r="Z2384" t="s">
        <v>56</v>
      </c>
      <c r="AA2384" t="s">
        <v>75</v>
      </c>
      <c r="AB2384" t="s">
        <v>45</v>
      </c>
      <c r="AC2384">
        <v>2</v>
      </c>
      <c r="AD2384" s="11">
        <f>(employee_data3[[#This Row],[Current Employee Rating]]-AVERAGE(employee_data3[Current Employee Rating]))/STDEV(employee_data3[Current Employee Rating])</f>
        <v>-0.95460685411671475</v>
      </c>
      <c r="AE2384" s="11" t="str">
        <f>IF(employee_data3[[#This Row],[Z Score]]&gt;3,"Yes","No")</f>
        <v>No</v>
      </c>
    </row>
    <row r="2385" spans="1:31" x14ac:dyDescent="0.3">
      <c r="A2385">
        <v>2810</v>
      </c>
      <c r="B2385" t="s">
        <v>5703</v>
      </c>
      <c r="C2385" t="s">
        <v>4526</v>
      </c>
      <c r="D2385" s="1">
        <v>44882</v>
      </c>
      <c r="E2385" s="1">
        <v>44965</v>
      </c>
      <c r="F2385" t="s">
        <v>28</v>
      </c>
      <c r="G2385" t="s">
        <v>8541</v>
      </c>
      <c r="H2385" t="s">
        <v>8542</v>
      </c>
      <c r="I2385" t="s">
        <v>118</v>
      </c>
      <c r="J2385" t="s">
        <v>32</v>
      </c>
      <c r="K2385" t="str">
        <f>IF(employee_data3[[#This Row],[EmployeeStatus]]="Active", "Active", "Attrition")</f>
        <v>Active</v>
      </c>
      <c r="L2385" t="s">
        <v>63</v>
      </c>
      <c r="M2385" t="s">
        <v>51</v>
      </c>
      <c r="N2385" t="s">
        <v>52</v>
      </c>
      <c r="O2385" t="s">
        <v>126</v>
      </c>
      <c r="P2385" t="s">
        <v>8543</v>
      </c>
      <c r="Q2385" t="s">
        <v>38</v>
      </c>
      <c r="R2385" t="s">
        <v>90</v>
      </c>
      <c r="S2385" s="1">
        <v>21650</v>
      </c>
      <c r="T2385">
        <f>DATEDIF(employee_data3[[#This Row],[DOB]],DATE(2023, 1, 1), "Y")</f>
        <v>63</v>
      </c>
      <c r="U2385" t="str">
        <f>IF(employee_data3[[#This Row],[Age]]&lt;=25, "Remaja", IF(employee_data3[[#This Row],[Age]]&lt;=55, "Dewasa", "Lansia"))</f>
        <v>Lansia</v>
      </c>
      <c r="V2385" t="s">
        <v>40</v>
      </c>
      <c r="W2385" t="s">
        <v>83</v>
      </c>
      <c r="X2385" t="s">
        <v>55</v>
      </c>
      <c r="Y2385">
        <v>72285</v>
      </c>
      <c r="Z2385" t="s">
        <v>74</v>
      </c>
      <c r="AA2385" t="s">
        <v>84</v>
      </c>
      <c r="AB2385" t="s">
        <v>45</v>
      </c>
      <c r="AC2385">
        <v>4</v>
      </c>
      <c r="AD2385" s="11">
        <f>(employee_data3[[#This Row],[Current Employee Rating]]-AVERAGE(employee_data3[Current Employee Rating]))/STDEV(employee_data3[Current Employee Rating])</f>
        <v>1.0156859304379084</v>
      </c>
      <c r="AE2385" s="11" t="str">
        <f>IF(employee_data3[[#This Row],[Z Score]]&gt;3,"Yes","No")</f>
        <v>No</v>
      </c>
    </row>
    <row r="2386" spans="1:31" x14ac:dyDescent="0.3">
      <c r="A2386">
        <v>2811</v>
      </c>
      <c r="B2386" t="s">
        <v>5449</v>
      </c>
      <c r="C2386" t="s">
        <v>6452</v>
      </c>
      <c r="D2386" s="1">
        <v>43325</v>
      </c>
      <c r="E2386" s="1">
        <v>43979</v>
      </c>
      <c r="F2386" t="s">
        <v>28</v>
      </c>
      <c r="G2386" t="s">
        <v>8544</v>
      </c>
      <c r="H2386" t="s">
        <v>8545</v>
      </c>
      <c r="I2386" t="s">
        <v>62</v>
      </c>
      <c r="J2386" t="s">
        <v>32</v>
      </c>
      <c r="K2386" t="str">
        <f>IF(employee_data3[[#This Row],[EmployeeStatus]]="Active", "Active", "Attrition")</f>
        <v>Active</v>
      </c>
      <c r="L2386" t="s">
        <v>52</v>
      </c>
      <c r="M2386" t="s">
        <v>51</v>
      </c>
      <c r="N2386" t="s">
        <v>63</v>
      </c>
      <c r="O2386" t="s">
        <v>175</v>
      </c>
      <c r="P2386" t="s">
        <v>8546</v>
      </c>
      <c r="Q2386" t="s">
        <v>38</v>
      </c>
      <c r="R2386" t="s">
        <v>90</v>
      </c>
      <c r="S2386" s="1">
        <v>35068</v>
      </c>
      <c r="T2386">
        <f>DATEDIF(employee_data3[[#This Row],[DOB]],DATE(2023, 1, 1), "Y")</f>
        <v>26</v>
      </c>
      <c r="U2386" t="str">
        <f>IF(employee_data3[[#This Row],[Age]]&lt;=25, "Remaja", IF(employee_data3[[#This Row],[Age]]&lt;=55, "Dewasa", "Lansia"))</f>
        <v>Dewasa</v>
      </c>
      <c r="V2386" t="s">
        <v>40</v>
      </c>
      <c r="W2386" t="s">
        <v>83</v>
      </c>
      <c r="X2386" t="s">
        <v>55</v>
      </c>
      <c r="Y2386">
        <v>82960</v>
      </c>
      <c r="Z2386" t="s">
        <v>56</v>
      </c>
      <c r="AA2386" t="s">
        <v>44</v>
      </c>
      <c r="AB2386" t="s">
        <v>45</v>
      </c>
      <c r="AC2386">
        <v>2</v>
      </c>
      <c r="AD2386" s="11">
        <f>(employee_data3[[#This Row],[Current Employee Rating]]-AVERAGE(employee_data3[Current Employee Rating]))/STDEV(employee_data3[Current Employee Rating])</f>
        <v>-0.95460685411671475</v>
      </c>
      <c r="AE2386" s="11" t="str">
        <f>IF(employee_data3[[#This Row],[Z Score]]&gt;3,"Yes","No")</f>
        <v>No</v>
      </c>
    </row>
    <row r="2387" spans="1:31" x14ac:dyDescent="0.3">
      <c r="A2387">
        <v>2812</v>
      </c>
      <c r="B2387" t="s">
        <v>3346</v>
      </c>
      <c r="C2387" t="s">
        <v>6107</v>
      </c>
      <c r="D2387" s="1">
        <v>44379</v>
      </c>
      <c r="E2387" s="1">
        <v>45116</v>
      </c>
      <c r="F2387" t="s">
        <v>28</v>
      </c>
      <c r="G2387" t="s">
        <v>8547</v>
      </c>
      <c r="H2387" t="s">
        <v>8548</v>
      </c>
      <c r="I2387" t="s">
        <v>89</v>
      </c>
      <c r="J2387" t="s">
        <v>2300</v>
      </c>
      <c r="K2387" t="str">
        <f>IF(employee_data3[[#This Row],[EmployeeStatus]]="Active", "Active", "Attrition")</f>
        <v>Attrition</v>
      </c>
      <c r="L2387" t="s">
        <v>52</v>
      </c>
      <c r="M2387" t="s">
        <v>64</v>
      </c>
      <c r="N2387" t="s">
        <v>35</v>
      </c>
      <c r="O2387" t="s">
        <v>126</v>
      </c>
      <c r="P2387" t="s">
        <v>8549</v>
      </c>
      <c r="Q2387" t="s">
        <v>38</v>
      </c>
      <c r="R2387" t="s">
        <v>101</v>
      </c>
      <c r="S2387" s="1">
        <v>16938</v>
      </c>
      <c r="T2387">
        <f>DATEDIF(employee_data3[[#This Row],[DOB]],DATE(2023, 1, 1), "Y")</f>
        <v>76</v>
      </c>
      <c r="U2387" t="str">
        <f>IF(employee_data3[[#This Row],[Age]]&lt;=25, "Remaja", IF(employee_data3[[#This Row],[Age]]&lt;=55, "Dewasa", "Lansia"))</f>
        <v>Lansia</v>
      </c>
      <c r="V2387" t="s">
        <v>40</v>
      </c>
      <c r="W2387" t="s">
        <v>243</v>
      </c>
      <c r="X2387" t="s">
        <v>55</v>
      </c>
      <c r="Y2387">
        <v>44272</v>
      </c>
      <c r="Z2387" t="s">
        <v>43</v>
      </c>
      <c r="AA2387" t="s">
        <v>104</v>
      </c>
      <c r="AB2387" t="s">
        <v>45</v>
      </c>
      <c r="AC2387">
        <v>4</v>
      </c>
      <c r="AD2387" s="11">
        <f>(employee_data3[[#This Row],[Current Employee Rating]]-AVERAGE(employee_data3[Current Employee Rating]))/STDEV(employee_data3[Current Employee Rating])</f>
        <v>1.0156859304379084</v>
      </c>
      <c r="AE2387" s="11" t="str">
        <f>IF(employee_data3[[#This Row],[Z Score]]&gt;3,"Yes","No")</f>
        <v>No</v>
      </c>
    </row>
    <row r="2388" spans="1:31" x14ac:dyDescent="0.3">
      <c r="A2388">
        <v>2813</v>
      </c>
      <c r="B2388" t="s">
        <v>8550</v>
      </c>
      <c r="C2388" t="s">
        <v>7254</v>
      </c>
      <c r="D2388" s="1">
        <v>44740</v>
      </c>
      <c r="E2388" s="1"/>
      <c r="F2388" t="s">
        <v>28</v>
      </c>
      <c r="G2388" t="s">
        <v>8551</v>
      </c>
      <c r="H2388" t="s">
        <v>8552</v>
      </c>
      <c r="I2388" t="s">
        <v>31</v>
      </c>
      <c r="J2388" t="s">
        <v>32</v>
      </c>
      <c r="K2388" t="str">
        <f>IF(employee_data3[[#This Row],[EmployeeStatus]]="Active", "Active", "Attrition")</f>
        <v>Active</v>
      </c>
      <c r="L2388" t="s">
        <v>33</v>
      </c>
      <c r="M2388" t="s">
        <v>64</v>
      </c>
      <c r="N2388" t="s">
        <v>63</v>
      </c>
      <c r="O2388" t="s">
        <v>36</v>
      </c>
      <c r="P2388" t="s">
        <v>37</v>
      </c>
      <c r="Q2388" t="s">
        <v>38</v>
      </c>
      <c r="R2388" t="s">
        <v>305</v>
      </c>
      <c r="S2388" s="1">
        <v>26903</v>
      </c>
      <c r="T2388">
        <f>DATEDIF(employee_data3[[#This Row],[DOB]],DATE(2023, 1, 1), "Y")</f>
        <v>49</v>
      </c>
      <c r="U2388" t="str">
        <f>IF(employee_data3[[#This Row],[Age]]&lt;=25, "Remaja", IF(employee_data3[[#This Row],[Age]]&lt;=55, "Dewasa", "Lansia"))</f>
        <v>Dewasa</v>
      </c>
      <c r="V2388" t="s">
        <v>40</v>
      </c>
      <c r="W2388" t="s">
        <v>708</v>
      </c>
      <c r="X2388" t="s">
        <v>55</v>
      </c>
      <c r="Y2388">
        <v>56124</v>
      </c>
      <c r="Z2388" t="s">
        <v>74</v>
      </c>
      <c r="AA2388" t="s">
        <v>75</v>
      </c>
      <c r="AB2388" t="s">
        <v>45</v>
      </c>
      <c r="AC2388">
        <v>1</v>
      </c>
      <c r="AD2388" s="11">
        <f>(employee_data3[[#This Row],[Current Employee Rating]]-AVERAGE(employee_data3[Current Employee Rating]))/STDEV(employee_data3[Current Employee Rating])</f>
        <v>-1.9397532463940264</v>
      </c>
      <c r="AE2388" s="11" t="str">
        <f>IF(employee_data3[[#This Row],[Z Score]]&gt;3,"Yes","No")</f>
        <v>No</v>
      </c>
    </row>
    <row r="2389" spans="1:31" x14ac:dyDescent="0.3">
      <c r="A2389">
        <v>2814</v>
      </c>
      <c r="B2389" t="s">
        <v>1264</v>
      </c>
      <c r="C2389" t="s">
        <v>1438</v>
      </c>
      <c r="D2389" s="1">
        <v>43490</v>
      </c>
      <c r="E2389" s="1"/>
      <c r="F2389" t="s">
        <v>28</v>
      </c>
      <c r="G2389" t="s">
        <v>8553</v>
      </c>
      <c r="H2389" t="s">
        <v>8554</v>
      </c>
      <c r="I2389" t="s">
        <v>133</v>
      </c>
      <c r="J2389" t="s">
        <v>32</v>
      </c>
      <c r="K2389" t="str">
        <f>IF(employee_data3[[#This Row],[EmployeeStatus]]="Active", "Active", "Attrition")</f>
        <v>Active</v>
      </c>
      <c r="L2389" t="s">
        <v>52</v>
      </c>
      <c r="M2389" t="s">
        <v>51</v>
      </c>
      <c r="N2389" t="s">
        <v>35</v>
      </c>
      <c r="O2389" t="s">
        <v>36</v>
      </c>
      <c r="P2389" t="s">
        <v>37</v>
      </c>
      <c r="Q2389" t="s">
        <v>38</v>
      </c>
      <c r="R2389" t="s">
        <v>90</v>
      </c>
      <c r="S2389" s="1">
        <v>27665</v>
      </c>
      <c r="T2389">
        <f>DATEDIF(employee_data3[[#This Row],[DOB]],DATE(2023, 1, 1), "Y")</f>
        <v>47</v>
      </c>
      <c r="U2389" t="str">
        <f>IF(employee_data3[[#This Row],[Age]]&lt;=25, "Remaja", IF(employee_data3[[#This Row],[Age]]&lt;=55, "Dewasa", "Lansia"))</f>
        <v>Dewasa</v>
      </c>
      <c r="V2389" t="s">
        <v>40</v>
      </c>
      <c r="W2389" t="s">
        <v>103</v>
      </c>
      <c r="X2389" t="s">
        <v>55</v>
      </c>
      <c r="Y2389">
        <v>19550</v>
      </c>
      <c r="Z2389" t="s">
        <v>56</v>
      </c>
      <c r="AA2389" t="s">
        <v>75</v>
      </c>
      <c r="AB2389" t="s">
        <v>45</v>
      </c>
      <c r="AC2389">
        <v>2</v>
      </c>
      <c r="AD2389" s="11">
        <f>(employee_data3[[#This Row],[Current Employee Rating]]-AVERAGE(employee_data3[Current Employee Rating]))/STDEV(employee_data3[Current Employee Rating])</f>
        <v>-0.95460685411671475</v>
      </c>
      <c r="AE2389" s="11" t="str">
        <f>IF(employee_data3[[#This Row],[Z Score]]&gt;3,"Yes","No")</f>
        <v>No</v>
      </c>
    </row>
    <row r="2390" spans="1:31" x14ac:dyDescent="0.3">
      <c r="A2390">
        <v>2815</v>
      </c>
      <c r="B2390" t="s">
        <v>2572</v>
      </c>
      <c r="C2390" t="s">
        <v>1603</v>
      </c>
      <c r="D2390" s="1">
        <v>45130</v>
      </c>
      <c r="E2390" s="1"/>
      <c r="F2390" t="s">
        <v>28</v>
      </c>
      <c r="G2390" t="s">
        <v>8555</v>
      </c>
      <c r="H2390" t="s">
        <v>8556</v>
      </c>
      <c r="I2390" t="s">
        <v>50</v>
      </c>
      <c r="J2390" t="s">
        <v>32</v>
      </c>
      <c r="K2390" t="str">
        <f>IF(employee_data3[[#This Row],[EmployeeStatus]]="Active", "Active", "Attrition")</f>
        <v>Active</v>
      </c>
      <c r="L2390" t="s">
        <v>33</v>
      </c>
      <c r="M2390" t="s">
        <v>34</v>
      </c>
      <c r="N2390" t="s">
        <v>52</v>
      </c>
      <c r="O2390" t="s">
        <v>36</v>
      </c>
      <c r="P2390" t="s">
        <v>37</v>
      </c>
      <c r="Q2390" t="s">
        <v>38</v>
      </c>
      <c r="R2390" t="s">
        <v>177</v>
      </c>
      <c r="S2390" s="1">
        <v>28700</v>
      </c>
      <c r="T2390">
        <f>DATEDIF(employee_data3[[#This Row],[DOB]],DATE(2023, 1, 1), "Y")</f>
        <v>44</v>
      </c>
      <c r="U2390" t="str">
        <f>IF(employee_data3[[#This Row],[Age]]&lt;=25, "Remaja", IF(employee_data3[[#This Row],[Age]]&lt;=55, "Dewasa", "Lansia"))</f>
        <v>Dewasa</v>
      </c>
      <c r="V2390" t="s">
        <v>40</v>
      </c>
      <c r="W2390" t="s">
        <v>243</v>
      </c>
      <c r="X2390" t="s">
        <v>42</v>
      </c>
      <c r="Y2390">
        <v>62651</v>
      </c>
      <c r="Z2390" t="s">
        <v>128</v>
      </c>
      <c r="AA2390" t="s">
        <v>75</v>
      </c>
      <c r="AB2390" t="s">
        <v>45</v>
      </c>
      <c r="AC2390">
        <v>4</v>
      </c>
      <c r="AD2390" s="11">
        <f>(employee_data3[[#This Row],[Current Employee Rating]]-AVERAGE(employee_data3[Current Employee Rating]))/STDEV(employee_data3[Current Employee Rating])</f>
        <v>1.0156859304379084</v>
      </c>
      <c r="AE2390" s="11" t="str">
        <f>IF(employee_data3[[#This Row],[Z Score]]&gt;3,"Yes","No")</f>
        <v>No</v>
      </c>
    </row>
    <row r="2391" spans="1:31" x14ac:dyDescent="0.3">
      <c r="A2391">
        <v>2816</v>
      </c>
      <c r="B2391" t="s">
        <v>6028</v>
      </c>
      <c r="C2391" t="s">
        <v>1327</v>
      </c>
      <c r="D2391" s="1">
        <v>44767</v>
      </c>
      <c r="E2391" s="1"/>
      <c r="F2391" t="s">
        <v>28</v>
      </c>
      <c r="G2391" t="s">
        <v>5057</v>
      </c>
      <c r="H2391" t="s">
        <v>8557</v>
      </c>
      <c r="I2391" t="s">
        <v>139</v>
      </c>
      <c r="J2391" t="s">
        <v>32</v>
      </c>
      <c r="K2391" t="str">
        <f>IF(employee_data3[[#This Row],[EmployeeStatus]]="Active", "Active", "Attrition")</f>
        <v>Active</v>
      </c>
      <c r="L2391" t="s">
        <v>63</v>
      </c>
      <c r="M2391" t="s">
        <v>34</v>
      </c>
      <c r="N2391" t="s">
        <v>35</v>
      </c>
      <c r="O2391" t="s">
        <v>36</v>
      </c>
      <c r="P2391" t="s">
        <v>37</v>
      </c>
      <c r="Q2391" t="s">
        <v>38</v>
      </c>
      <c r="R2391" t="s">
        <v>81</v>
      </c>
      <c r="S2391" s="1">
        <v>33942</v>
      </c>
      <c r="T2391">
        <f>DATEDIF(employee_data3[[#This Row],[DOB]],DATE(2023, 1, 1), "Y")</f>
        <v>30</v>
      </c>
      <c r="U2391" t="str">
        <f>IF(employee_data3[[#This Row],[Age]]&lt;=25, "Remaja", IF(employee_data3[[#This Row],[Age]]&lt;=55, "Dewasa", "Lansia"))</f>
        <v>Dewasa</v>
      </c>
      <c r="V2391" t="s">
        <v>40</v>
      </c>
      <c r="W2391" t="s">
        <v>150</v>
      </c>
      <c r="X2391" t="s">
        <v>42</v>
      </c>
      <c r="Y2391">
        <v>15802</v>
      </c>
      <c r="Z2391" t="s">
        <v>93</v>
      </c>
      <c r="AA2391" t="s">
        <v>84</v>
      </c>
      <c r="AB2391" t="s">
        <v>45</v>
      </c>
      <c r="AC2391">
        <v>5</v>
      </c>
      <c r="AD2391" s="11">
        <f>(employee_data3[[#This Row],[Current Employee Rating]]-AVERAGE(employee_data3[Current Employee Rating]))/STDEV(employee_data3[Current Employee Rating])</f>
        <v>2.0008323227152198</v>
      </c>
      <c r="AE2391" s="11" t="str">
        <f>IF(employee_data3[[#This Row],[Z Score]]&gt;3,"Yes","No")</f>
        <v>No</v>
      </c>
    </row>
    <row r="2392" spans="1:31" x14ac:dyDescent="0.3">
      <c r="A2392">
        <v>2817</v>
      </c>
      <c r="B2392" t="s">
        <v>3341</v>
      </c>
      <c r="C2392" t="s">
        <v>1574</v>
      </c>
      <c r="D2392" s="1">
        <v>44937</v>
      </c>
      <c r="E2392" s="1"/>
      <c r="F2392" t="s">
        <v>28</v>
      </c>
      <c r="G2392" t="s">
        <v>8558</v>
      </c>
      <c r="H2392" t="s">
        <v>8559</v>
      </c>
      <c r="I2392" t="s">
        <v>80</v>
      </c>
      <c r="J2392" t="s">
        <v>32</v>
      </c>
      <c r="K2392" t="str">
        <f>IF(employee_data3[[#This Row],[EmployeeStatus]]="Active", "Active", "Attrition")</f>
        <v>Active</v>
      </c>
      <c r="L2392" t="s">
        <v>33</v>
      </c>
      <c r="M2392" t="s">
        <v>51</v>
      </c>
      <c r="N2392" t="s">
        <v>52</v>
      </c>
      <c r="O2392" t="s">
        <v>36</v>
      </c>
      <c r="P2392" t="s">
        <v>37</v>
      </c>
      <c r="Q2392" t="s">
        <v>38</v>
      </c>
      <c r="R2392" t="s">
        <v>90</v>
      </c>
      <c r="S2392" s="1">
        <v>36050</v>
      </c>
      <c r="T2392">
        <f>DATEDIF(employee_data3[[#This Row],[DOB]],DATE(2023, 1, 1), "Y")</f>
        <v>24</v>
      </c>
      <c r="U2392" t="str">
        <f>IF(employee_data3[[#This Row],[Age]]&lt;=25, "Remaja", IF(employee_data3[[#This Row],[Age]]&lt;=55, "Dewasa", "Lansia"))</f>
        <v>Remaja</v>
      </c>
      <c r="V2392" t="s">
        <v>40</v>
      </c>
      <c r="W2392" t="s">
        <v>83</v>
      </c>
      <c r="X2392" t="s">
        <v>55</v>
      </c>
      <c r="Y2392">
        <v>79678</v>
      </c>
      <c r="Z2392" t="s">
        <v>43</v>
      </c>
      <c r="AA2392" t="s">
        <v>44</v>
      </c>
      <c r="AB2392" t="s">
        <v>45</v>
      </c>
      <c r="AC2392">
        <v>4</v>
      </c>
      <c r="AD2392" s="11">
        <f>(employee_data3[[#This Row],[Current Employee Rating]]-AVERAGE(employee_data3[Current Employee Rating]))/STDEV(employee_data3[Current Employee Rating])</f>
        <v>1.0156859304379084</v>
      </c>
      <c r="AE2392" s="11" t="str">
        <f>IF(employee_data3[[#This Row],[Z Score]]&gt;3,"Yes","No")</f>
        <v>No</v>
      </c>
    </row>
    <row r="2393" spans="1:31" x14ac:dyDescent="0.3">
      <c r="A2393">
        <v>2818</v>
      </c>
      <c r="B2393" t="s">
        <v>5590</v>
      </c>
      <c r="C2393" t="s">
        <v>2873</v>
      </c>
      <c r="D2393" s="1">
        <v>45135</v>
      </c>
      <c r="E2393" s="1">
        <v>45137</v>
      </c>
      <c r="F2393" t="s">
        <v>28</v>
      </c>
      <c r="G2393" t="s">
        <v>8560</v>
      </c>
      <c r="H2393" t="s">
        <v>8561</v>
      </c>
      <c r="I2393" t="s">
        <v>168</v>
      </c>
      <c r="J2393" t="s">
        <v>32</v>
      </c>
      <c r="K2393" t="str">
        <f>IF(employee_data3[[#This Row],[EmployeeStatus]]="Active", "Active", "Attrition")</f>
        <v>Active</v>
      </c>
      <c r="L2393" t="s">
        <v>52</v>
      </c>
      <c r="M2393" t="s">
        <v>64</v>
      </c>
      <c r="N2393" t="s">
        <v>35</v>
      </c>
      <c r="O2393" t="s">
        <v>99</v>
      </c>
      <c r="P2393" t="s">
        <v>8562</v>
      </c>
      <c r="Q2393" t="s">
        <v>38</v>
      </c>
      <c r="R2393" t="s">
        <v>231</v>
      </c>
      <c r="S2393" s="1">
        <v>23395</v>
      </c>
      <c r="T2393">
        <f>DATEDIF(employee_data3[[#This Row],[DOB]],DATE(2023, 1, 1), "Y")</f>
        <v>58</v>
      </c>
      <c r="U2393" t="str">
        <f>IF(employee_data3[[#This Row],[Age]]&lt;=25, "Remaja", IF(employee_data3[[#This Row],[Age]]&lt;=55, "Dewasa", "Lansia"))</f>
        <v>Lansia</v>
      </c>
      <c r="V2393" t="s">
        <v>40</v>
      </c>
      <c r="W2393" t="s">
        <v>113</v>
      </c>
      <c r="X2393" t="s">
        <v>55</v>
      </c>
      <c r="Y2393">
        <v>9992</v>
      </c>
      <c r="Z2393" t="s">
        <v>56</v>
      </c>
      <c r="AA2393" t="s">
        <v>75</v>
      </c>
      <c r="AB2393" t="s">
        <v>105</v>
      </c>
      <c r="AC2393">
        <v>2</v>
      </c>
      <c r="AD2393" s="11">
        <f>(employee_data3[[#This Row],[Current Employee Rating]]-AVERAGE(employee_data3[Current Employee Rating]))/STDEV(employee_data3[Current Employee Rating])</f>
        <v>-0.95460685411671475</v>
      </c>
      <c r="AE2393" s="11" t="str">
        <f>IF(employee_data3[[#This Row],[Z Score]]&gt;3,"Yes","No")</f>
        <v>No</v>
      </c>
    </row>
    <row r="2394" spans="1:31" x14ac:dyDescent="0.3">
      <c r="A2394">
        <v>2819</v>
      </c>
      <c r="B2394" t="s">
        <v>1183</v>
      </c>
      <c r="C2394" t="s">
        <v>5763</v>
      </c>
      <c r="D2394" s="1">
        <v>45052</v>
      </c>
      <c r="E2394" s="1"/>
      <c r="F2394" t="s">
        <v>28</v>
      </c>
      <c r="G2394" t="s">
        <v>8563</v>
      </c>
      <c r="H2394" t="s">
        <v>8564</v>
      </c>
      <c r="I2394" t="s">
        <v>98</v>
      </c>
      <c r="J2394" t="s">
        <v>32</v>
      </c>
      <c r="K2394" t="str">
        <f>IF(employee_data3[[#This Row],[EmployeeStatus]]="Active", "Active", "Attrition")</f>
        <v>Active</v>
      </c>
      <c r="L2394" t="s">
        <v>63</v>
      </c>
      <c r="M2394" t="s">
        <v>34</v>
      </c>
      <c r="N2394" t="s">
        <v>52</v>
      </c>
      <c r="O2394" t="s">
        <v>36</v>
      </c>
      <c r="P2394" t="s">
        <v>37</v>
      </c>
      <c r="Q2394" t="s">
        <v>38</v>
      </c>
      <c r="R2394" t="s">
        <v>81</v>
      </c>
      <c r="S2394" s="1">
        <v>36559</v>
      </c>
      <c r="T2394">
        <f>DATEDIF(employee_data3[[#This Row],[DOB]],DATE(2023, 1, 1), "Y")</f>
        <v>22</v>
      </c>
      <c r="U2394" t="str">
        <f>IF(employee_data3[[#This Row],[Age]]&lt;=25, "Remaja", IF(employee_data3[[#This Row],[Age]]&lt;=55, "Dewasa", "Lansia"))</f>
        <v>Remaja</v>
      </c>
      <c r="V2394" t="s">
        <v>40</v>
      </c>
      <c r="W2394" t="s">
        <v>292</v>
      </c>
      <c r="X2394" t="s">
        <v>55</v>
      </c>
      <c r="Y2394">
        <v>74805</v>
      </c>
      <c r="Z2394" t="s">
        <v>43</v>
      </c>
      <c r="AA2394" t="s">
        <v>44</v>
      </c>
      <c r="AB2394" t="s">
        <v>45</v>
      </c>
      <c r="AC2394">
        <v>4</v>
      </c>
      <c r="AD2394" s="11">
        <f>(employee_data3[[#This Row],[Current Employee Rating]]-AVERAGE(employee_data3[Current Employee Rating]))/STDEV(employee_data3[Current Employee Rating])</f>
        <v>1.0156859304379084</v>
      </c>
      <c r="AE2394" s="11" t="str">
        <f>IF(employee_data3[[#This Row],[Z Score]]&gt;3,"Yes","No")</f>
        <v>No</v>
      </c>
    </row>
    <row r="2395" spans="1:31" x14ac:dyDescent="0.3">
      <c r="A2395">
        <v>2820</v>
      </c>
      <c r="B2395" t="s">
        <v>1889</v>
      </c>
      <c r="C2395" t="s">
        <v>2997</v>
      </c>
      <c r="D2395" s="1">
        <v>44822</v>
      </c>
      <c r="E2395" s="1"/>
      <c r="F2395" t="s">
        <v>28</v>
      </c>
      <c r="G2395" t="s">
        <v>8565</v>
      </c>
      <c r="H2395" t="s">
        <v>8566</v>
      </c>
      <c r="I2395" t="s">
        <v>118</v>
      </c>
      <c r="J2395" t="s">
        <v>32</v>
      </c>
      <c r="K2395" t="str">
        <f>IF(employee_data3[[#This Row],[EmployeeStatus]]="Active", "Active", "Attrition")</f>
        <v>Active</v>
      </c>
      <c r="L2395" t="s">
        <v>63</v>
      </c>
      <c r="M2395" t="s">
        <v>34</v>
      </c>
      <c r="N2395" t="s">
        <v>35</v>
      </c>
      <c r="O2395" t="s">
        <v>36</v>
      </c>
      <c r="P2395" t="s">
        <v>37</v>
      </c>
      <c r="Q2395" t="s">
        <v>38</v>
      </c>
      <c r="R2395" t="s">
        <v>305</v>
      </c>
      <c r="S2395" s="1">
        <v>29045</v>
      </c>
      <c r="T2395">
        <f>DATEDIF(employee_data3[[#This Row],[DOB]],DATE(2023, 1, 1), "Y")</f>
        <v>43</v>
      </c>
      <c r="U2395" t="str">
        <f>IF(employee_data3[[#This Row],[Age]]&lt;=25, "Remaja", IF(employee_data3[[#This Row],[Age]]&lt;=55, "Dewasa", "Lansia"))</f>
        <v>Dewasa</v>
      </c>
      <c r="V2395" t="s">
        <v>40</v>
      </c>
      <c r="W2395" t="s">
        <v>83</v>
      </c>
      <c r="X2395" t="s">
        <v>55</v>
      </c>
      <c r="Y2395">
        <v>42750</v>
      </c>
      <c r="Z2395" t="s">
        <v>56</v>
      </c>
      <c r="AA2395" t="s">
        <v>104</v>
      </c>
      <c r="AB2395" t="s">
        <v>45</v>
      </c>
      <c r="AC2395">
        <v>2</v>
      </c>
      <c r="AD2395" s="11">
        <f>(employee_data3[[#This Row],[Current Employee Rating]]-AVERAGE(employee_data3[Current Employee Rating]))/STDEV(employee_data3[Current Employee Rating])</f>
        <v>-0.95460685411671475</v>
      </c>
      <c r="AE2395" s="11" t="str">
        <f>IF(employee_data3[[#This Row],[Z Score]]&gt;3,"Yes","No")</f>
        <v>No</v>
      </c>
    </row>
    <row r="2396" spans="1:31" x14ac:dyDescent="0.3">
      <c r="A2396">
        <v>2821</v>
      </c>
      <c r="B2396" t="s">
        <v>8567</v>
      </c>
      <c r="C2396" t="s">
        <v>8568</v>
      </c>
      <c r="D2396" s="1">
        <v>43716</v>
      </c>
      <c r="E2396" s="1">
        <v>44449</v>
      </c>
      <c r="F2396" t="s">
        <v>28</v>
      </c>
      <c r="G2396" t="s">
        <v>8569</v>
      </c>
      <c r="H2396" t="s">
        <v>8570</v>
      </c>
      <c r="I2396" t="s">
        <v>62</v>
      </c>
      <c r="J2396" t="s">
        <v>32</v>
      </c>
      <c r="K2396" t="str">
        <f>IF(employee_data3[[#This Row],[EmployeeStatus]]="Active", "Active", "Attrition")</f>
        <v>Active</v>
      </c>
      <c r="L2396" t="s">
        <v>63</v>
      </c>
      <c r="M2396" t="s">
        <v>64</v>
      </c>
      <c r="N2396" t="s">
        <v>35</v>
      </c>
      <c r="O2396" t="s">
        <v>140</v>
      </c>
      <c r="P2396" t="s">
        <v>8571</v>
      </c>
      <c r="Q2396" t="s">
        <v>38</v>
      </c>
      <c r="R2396" t="s">
        <v>90</v>
      </c>
      <c r="S2396" s="1">
        <v>36060</v>
      </c>
      <c r="T2396">
        <f>DATEDIF(employee_data3[[#This Row],[DOB]],DATE(2023, 1, 1), "Y")</f>
        <v>24</v>
      </c>
      <c r="U2396" t="str">
        <f>IF(employee_data3[[#This Row],[Age]]&lt;=25, "Remaja", IF(employee_data3[[#This Row],[Age]]&lt;=55, "Dewasa", "Lansia"))</f>
        <v>Remaja</v>
      </c>
      <c r="V2396" t="s">
        <v>40</v>
      </c>
      <c r="W2396" t="s">
        <v>103</v>
      </c>
      <c r="X2396" t="s">
        <v>55</v>
      </c>
      <c r="Y2396">
        <v>36681</v>
      </c>
      <c r="Z2396" t="s">
        <v>56</v>
      </c>
      <c r="AA2396" t="s">
        <v>75</v>
      </c>
      <c r="AB2396" t="s">
        <v>45</v>
      </c>
      <c r="AC2396">
        <v>2</v>
      </c>
      <c r="AD2396" s="11">
        <f>(employee_data3[[#This Row],[Current Employee Rating]]-AVERAGE(employee_data3[Current Employee Rating]))/STDEV(employee_data3[Current Employee Rating])</f>
        <v>-0.95460685411671475</v>
      </c>
      <c r="AE2396" s="11" t="str">
        <f>IF(employee_data3[[#This Row],[Z Score]]&gt;3,"Yes","No")</f>
        <v>No</v>
      </c>
    </row>
    <row r="2397" spans="1:31" x14ac:dyDescent="0.3">
      <c r="A2397">
        <v>2822</v>
      </c>
      <c r="B2397" t="s">
        <v>2186</v>
      </c>
      <c r="C2397" t="s">
        <v>500</v>
      </c>
      <c r="D2397" s="1">
        <v>43707</v>
      </c>
      <c r="E2397" s="1"/>
      <c r="F2397" t="s">
        <v>28</v>
      </c>
      <c r="G2397" t="s">
        <v>8572</v>
      </c>
      <c r="H2397" t="s">
        <v>8573</v>
      </c>
      <c r="I2397" t="s">
        <v>89</v>
      </c>
      <c r="J2397" t="s">
        <v>32</v>
      </c>
      <c r="K2397" t="str">
        <f>IF(employee_data3[[#This Row],[EmployeeStatus]]="Active", "Active", "Attrition")</f>
        <v>Active</v>
      </c>
      <c r="L2397" t="s">
        <v>52</v>
      </c>
      <c r="M2397" t="s">
        <v>64</v>
      </c>
      <c r="N2397" t="s">
        <v>52</v>
      </c>
      <c r="O2397" t="s">
        <v>36</v>
      </c>
      <c r="P2397" t="s">
        <v>37</v>
      </c>
      <c r="Q2397" t="s">
        <v>38</v>
      </c>
      <c r="R2397" t="s">
        <v>53</v>
      </c>
      <c r="S2397" s="1">
        <v>21624</v>
      </c>
      <c r="T2397">
        <f>DATEDIF(employee_data3[[#This Row],[DOB]],DATE(2023, 1, 1), "Y")</f>
        <v>63</v>
      </c>
      <c r="U2397" t="str">
        <f>IF(employee_data3[[#This Row],[Age]]&lt;=25, "Remaja", IF(employee_data3[[#This Row],[Age]]&lt;=55, "Dewasa", "Lansia"))</f>
        <v>Lansia</v>
      </c>
      <c r="V2397" t="s">
        <v>40</v>
      </c>
      <c r="W2397" t="s">
        <v>163</v>
      </c>
      <c r="X2397" t="s">
        <v>42</v>
      </c>
      <c r="Y2397">
        <v>87892</v>
      </c>
      <c r="Z2397" t="s">
        <v>43</v>
      </c>
      <c r="AA2397" t="s">
        <v>104</v>
      </c>
      <c r="AB2397" t="s">
        <v>45</v>
      </c>
      <c r="AC2397">
        <v>4</v>
      </c>
      <c r="AD2397" s="11">
        <f>(employee_data3[[#This Row],[Current Employee Rating]]-AVERAGE(employee_data3[Current Employee Rating]))/STDEV(employee_data3[Current Employee Rating])</f>
        <v>1.0156859304379084</v>
      </c>
      <c r="AE2397" s="11" t="str">
        <f>IF(employee_data3[[#This Row],[Z Score]]&gt;3,"Yes","No")</f>
        <v>No</v>
      </c>
    </row>
    <row r="2398" spans="1:31" x14ac:dyDescent="0.3">
      <c r="A2398">
        <v>2823</v>
      </c>
      <c r="B2398" t="s">
        <v>2047</v>
      </c>
      <c r="C2398" t="s">
        <v>1036</v>
      </c>
      <c r="D2398" s="1">
        <v>45068</v>
      </c>
      <c r="E2398" s="1"/>
      <c r="F2398" t="s">
        <v>28</v>
      </c>
      <c r="G2398" t="s">
        <v>8574</v>
      </c>
      <c r="H2398" t="s">
        <v>8575</v>
      </c>
      <c r="I2398" t="s">
        <v>31</v>
      </c>
      <c r="J2398" t="s">
        <v>32</v>
      </c>
      <c r="K2398" t="str">
        <f>IF(employee_data3[[#This Row],[EmployeeStatus]]="Active", "Active", "Attrition")</f>
        <v>Active</v>
      </c>
      <c r="L2398" t="s">
        <v>33</v>
      </c>
      <c r="M2398" t="s">
        <v>64</v>
      </c>
      <c r="N2398" t="s">
        <v>52</v>
      </c>
      <c r="O2398" t="s">
        <v>36</v>
      </c>
      <c r="P2398" t="s">
        <v>37</v>
      </c>
      <c r="Q2398" t="s">
        <v>38</v>
      </c>
      <c r="R2398" t="s">
        <v>81</v>
      </c>
      <c r="S2398" s="1">
        <v>31388</v>
      </c>
      <c r="T2398">
        <f>DATEDIF(employee_data3[[#This Row],[DOB]],DATE(2023, 1, 1), "Y")</f>
        <v>37</v>
      </c>
      <c r="U2398" t="str">
        <f>IF(employee_data3[[#This Row],[Age]]&lt;=25, "Remaja", IF(employee_data3[[#This Row],[Age]]&lt;=55, "Dewasa", "Lansia"))</f>
        <v>Dewasa</v>
      </c>
      <c r="V2398" t="s">
        <v>40</v>
      </c>
      <c r="W2398" t="s">
        <v>216</v>
      </c>
      <c r="X2398" t="s">
        <v>42</v>
      </c>
      <c r="Y2398">
        <v>59827</v>
      </c>
      <c r="Z2398" t="s">
        <v>43</v>
      </c>
      <c r="AA2398" t="s">
        <v>104</v>
      </c>
      <c r="AB2398" t="s">
        <v>45</v>
      </c>
      <c r="AC2398">
        <v>2</v>
      </c>
      <c r="AD2398" s="11">
        <f>(employee_data3[[#This Row],[Current Employee Rating]]-AVERAGE(employee_data3[Current Employee Rating]))/STDEV(employee_data3[Current Employee Rating])</f>
        <v>-0.95460685411671475</v>
      </c>
      <c r="AE2398" s="11" t="str">
        <f>IF(employee_data3[[#This Row],[Z Score]]&gt;3,"Yes","No")</f>
        <v>No</v>
      </c>
    </row>
    <row r="2399" spans="1:31" x14ac:dyDescent="0.3">
      <c r="A2399">
        <v>2824</v>
      </c>
      <c r="B2399" t="s">
        <v>2518</v>
      </c>
      <c r="C2399" t="s">
        <v>451</v>
      </c>
      <c r="D2399" s="1">
        <v>44257</v>
      </c>
      <c r="E2399" s="1"/>
      <c r="F2399" t="s">
        <v>728</v>
      </c>
      <c r="G2399" t="s">
        <v>8576</v>
      </c>
      <c r="H2399" t="s">
        <v>8577</v>
      </c>
      <c r="I2399" t="s">
        <v>50</v>
      </c>
      <c r="J2399" t="s">
        <v>32</v>
      </c>
      <c r="K2399" t="str">
        <f>IF(employee_data3[[#This Row],[EmployeeStatus]]="Active", "Active", "Attrition")</f>
        <v>Active</v>
      </c>
      <c r="L2399" t="s">
        <v>52</v>
      </c>
      <c r="M2399" t="s">
        <v>51</v>
      </c>
      <c r="N2399" t="s">
        <v>63</v>
      </c>
      <c r="O2399" t="s">
        <v>36</v>
      </c>
      <c r="P2399" t="s">
        <v>37</v>
      </c>
      <c r="Q2399" t="s">
        <v>38</v>
      </c>
      <c r="R2399" t="s">
        <v>305</v>
      </c>
      <c r="S2399" s="1">
        <v>23005</v>
      </c>
      <c r="T2399">
        <f>DATEDIF(employee_data3[[#This Row],[DOB]],DATE(2023, 1, 1), "Y")</f>
        <v>60</v>
      </c>
      <c r="U2399" t="str">
        <f>IF(employee_data3[[#This Row],[Age]]&lt;=25, "Remaja", IF(employee_data3[[#This Row],[Age]]&lt;=55, "Dewasa", "Lansia"))</f>
        <v>Lansia</v>
      </c>
      <c r="V2399" t="s">
        <v>40</v>
      </c>
      <c r="W2399" t="s">
        <v>83</v>
      </c>
      <c r="X2399" t="s">
        <v>55</v>
      </c>
      <c r="Y2399">
        <v>3624</v>
      </c>
      <c r="Z2399" t="s">
        <v>56</v>
      </c>
      <c r="AA2399" t="s">
        <v>44</v>
      </c>
      <c r="AB2399" t="s">
        <v>45</v>
      </c>
      <c r="AC2399">
        <v>5</v>
      </c>
      <c r="AD2399" s="11">
        <f>(employee_data3[[#This Row],[Current Employee Rating]]-AVERAGE(employee_data3[Current Employee Rating]))/STDEV(employee_data3[Current Employee Rating])</f>
        <v>2.0008323227152198</v>
      </c>
      <c r="AE2399" s="11" t="str">
        <f>IF(employee_data3[[#This Row],[Z Score]]&gt;3,"Yes","No")</f>
        <v>No</v>
      </c>
    </row>
    <row r="2400" spans="1:31" x14ac:dyDescent="0.3">
      <c r="A2400">
        <v>2825</v>
      </c>
      <c r="B2400" t="s">
        <v>8578</v>
      </c>
      <c r="C2400" t="s">
        <v>3617</v>
      </c>
      <c r="D2400" s="1">
        <v>44970</v>
      </c>
      <c r="E2400" s="1"/>
      <c r="F2400" t="s">
        <v>728</v>
      </c>
      <c r="G2400" t="s">
        <v>8579</v>
      </c>
      <c r="H2400" t="s">
        <v>8580</v>
      </c>
      <c r="I2400" t="s">
        <v>139</v>
      </c>
      <c r="J2400" t="s">
        <v>32</v>
      </c>
      <c r="K2400" t="str">
        <f>IF(employee_data3[[#This Row],[EmployeeStatus]]="Active", "Active", "Attrition")</f>
        <v>Active</v>
      </c>
      <c r="L2400" t="s">
        <v>63</v>
      </c>
      <c r="M2400" t="s">
        <v>34</v>
      </c>
      <c r="N2400" t="s">
        <v>35</v>
      </c>
      <c r="O2400" t="s">
        <v>36</v>
      </c>
      <c r="P2400" t="s">
        <v>37</v>
      </c>
      <c r="Q2400" t="s">
        <v>38</v>
      </c>
      <c r="R2400" t="s">
        <v>242</v>
      </c>
      <c r="S2400" s="1">
        <v>30314</v>
      </c>
      <c r="T2400">
        <f>DATEDIF(employee_data3[[#This Row],[DOB]],DATE(2023, 1, 1), "Y")</f>
        <v>40</v>
      </c>
      <c r="U2400" t="str">
        <f>IF(employee_data3[[#This Row],[Age]]&lt;=25, "Remaja", IF(employee_data3[[#This Row],[Age]]&lt;=55, "Dewasa", "Lansia"))</f>
        <v>Dewasa</v>
      </c>
      <c r="V2400" t="s">
        <v>40</v>
      </c>
      <c r="W2400" t="s">
        <v>419</v>
      </c>
      <c r="X2400" t="s">
        <v>55</v>
      </c>
      <c r="Y2400">
        <v>80760</v>
      </c>
      <c r="Z2400" t="s">
        <v>56</v>
      </c>
      <c r="AA2400" t="s">
        <v>44</v>
      </c>
      <c r="AB2400" t="s">
        <v>45</v>
      </c>
      <c r="AC2400">
        <v>4</v>
      </c>
      <c r="AD2400" s="11">
        <f>(employee_data3[[#This Row],[Current Employee Rating]]-AVERAGE(employee_data3[Current Employee Rating]))/STDEV(employee_data3[Current Employee Rating])</f>
        <v>1.0156859304379084</v>
      </c>
      <c r="AE2400" s="11" t="str">
        <f>IF(employee_data3[[#This Row],[Z Score]]&gt;3,"Yes","No")</f>
        <v>No</v>
      </c>
    </row>
    <row r="2401" spans="1:31" x14ac:dyDescent="0.3">
      <c r="A2401">
        <v>2826</v>
      </c>
      <c r="B2401" t="s">
        <v>3787</v>
      </c>
      <c r="C2401" t="s">
        <v>4609</v>
      </c>
      <c r="D2401" s="1">
        <v>44784</v>
      </c>
      <c r="E2401" s="1">
        <v>44896</v>
      </c>
      <c r="F2401" t="s">
        <v>728</v>
      </c>
      <c r="G2401" t="s">
        <v>8581</v>
      </c>
      <c r="H2401" t="s">
        <v>8582</v>
      </c>
      <c r="I2401" t="s">
        <v>80</v>
      </c>
      <c r="J2401" t="s">
        <v>1805</v>
      </c>
      <c r="K2401" t="str">
        <f>IF(employee_data3[[#This Row],[EmployeeStatus]]="Active", "Active", "Attrition")</f>
        <v>Attrition</v>
      </c>
      <c r="L2401" t="s">
        <v>33</v>
      </c>
      <c r="M2401" t="s">
        <v>64</v>
      </c>
      <c r="N2401" t="s">
        <v>63</v>
      </c>
      <c r="O2401" t="s">
        <v>99</v>
      </c>
      <c r="P2401" t="s">
        <v>8583</v>
      </c>
      <c r="Q2401" t="s">
        <v>38</v>
      </c>
      <c r="R2401" t="s">
        <v>81</v>
      </c>
      <c r="S2401" s="1">
        <v>19827</v>
      </c>
      <c r="T2401">
        <f>DATEDIF(employee_data3[[#This Row],[DOB]],DATE(2023, 1, 1), "Y")</f>
        <v>68</v>
      </c>
      <c r="U2401" t="str">
        <f>IF(employee_data3[[#This Row],[Age]]&lt;=25, "Remaja", IF(employee_data3[[#This Row],[Age]]&lt;=55, "Dewasa", "Lansia"))</f>
        <v>Lansia</v>
      </c>
      <c r="V2401" t="s">
        <v>40</v>
      </c>
      <c r="W2401" t="s">
        <v>103</v>
      </c>
      <c r="X2401" t="s">
        <v>42</v>
      </c>
      <c r="Y2401">
        <v>96266</v>
      </c>
      <c r="Z2401" t="s">
        <v>56</v>
      </c>
      <c r="AA2401" t="s">
        <v>84</v>
      </c>
      <c r="AB2401" t="s">
        <v>45</v>
      </c>
      <c r="AC2401">
        <v>5</v>
      </c>
      <c r="AD2401" s="11">
        <f>(employee_data3[[#This Row],[Current Employee Rating]]-AVERAGE(employee_data3[Current Employee Rating]))/STDEV(employee_data3[Current Employee Rating])</f>
        <v>2.0008323227152198</v>
      </c>
      <c r="AE2401" s="11" t="str">
        <f>IF(employee_data3[[#This Row],[Z Score]]&gt;3,"Yes","No")</f>
        <v>No</v>
      </c>
    </row>
    <row r="2402" spans="1:31" x14ac:dyDescent="0.3">
      <c r="A2402">
        <v>2827</v>
      </c>
      <c r="B2402" t="s">
        <v>4333</v>
      </c>
      <c r="C2402" t="s">
        <v>4694</v>
      </c>
      <c r="D2402" s="1">
        <v>43880</v>
      </c>
      <c r="E2402" s="1">
        <v>44905</v>
      </c>
      <c r="F2402" t="s">
        <v>728</v>
      </c>
      <c r="G2402" t="s">
        <v>8584</v>
      </c>
      <c r="H2402" t="s">
        <v>8585</v>
      </c>
      <c r="I2402" t="s">
        <v>168</v>
      </c>
      <c r="J2402" t="s">
        <v>745</v>
      </c>
      <c r="K2402" t="str">
        <f>IF(employee_data3[[#This Row],[EmployeeStatus]]="Active", "Active", "Attrition")</f>
        <v>Attrition</v>
      </c>
      <c r="L2402" t="s">
        <v>63</v>
      </c>
      <c r="M2402" t="s">
        <v>51</v>
      </c>
      <c r="N2402" t="s">
        <v>63</v>
      </c>
      <c r="O2402" t="s">
        <v>99</v>
      </c>
      <c r="P2402" t="s">
        <v>8586</v>
      </c>
      <c r="Q2402" t="s">
        <v>38</v>
      </c>
      <c r="R2402" t="s">
        <v>90</v>
      </c>
      <c r="S2402" s="1">
        <v>29442</v>
      </c>
      <c r="T2402">
        <f>DATEDIF(employee_data3[[#This Row],[DOB]],DATE(2023, 1, 1), "Y")</f>
        <v>42</v>
      </c>
      <c r="U2402" t="str">
        <f>IF(employee_data3[[#This Row],[Age]]&lt;=25, "Remaja", IF(employee_data3[[#This Row],[Age]]&lt;=55, "Dewasa", "Lansia"))</f>
        <v>Dewasa</v>
      </c>
      <c r="V2402" t="s">
        <v>40</v>
      </c>
      <c r="W2402" t="s">
        <v>92</v>
      </c>
      <c r="X2402" t="s">
        <v>42</v>
      </c>
      <c r="Y2402">
        <v>23357</v>
      </c>
      <c r="Z2402" t="s">
        <v>74</v>
      </c>
      <c r="AA2402" t="s">
        <v>84</v>
      </c>
      <c r="AB2402" t="s">
        <v>45</v>
      </c>
      <c r="AC2402">
        <v>4</v>
      </c>
      <c r="AD2402" s="11">
        <f>(employee_data3[[#This Row],[Current Employee Rating]]-AVERAGE(employee_data3[Current Employee Rating]))/STDEV(employee_data3[Current Employee Rating])</f>
        <v>1.0156859304379084</v>
      </c>
      <c r="AE2402" s="11" t="str">
        <f>IF(employee_data3[[#This Row],[Z Score]]&gt;3,"Yes","No")</f>
        <v>No</v>
      </c>
    </row>
    <row r="2403" spans="1:31" x14ac:dyDescent="0.3">
      <c r="A2403">
        <v>2828</v>
      </c>
      <c r="B2403" t="s">
        <v>222</v>
      </c>
      <c r="C2403" t="s">
        <v>1839</v>
      </c>
      <c r="D2403" s="1">
        <v>44484</v>
      </c>
      <c r="E2403" s="1">
        <v>45011</v>
      </c>
      <c r="F2403" t="s">
        <v>728</v>
      </c>
      <c r="G2403" t="s">
        <v>8587</v>
      </c>
      <c r="H2403" t="s">
        <v>8588</v>
      </c>
      <c r="I2403" t="s">
        <v>98</v>
      </c>
      <c r="J2403" t="s">
        <v>745</v>
      </c>
      <c r="K2403" t="str">
        <f>IF(employee_data3[[#This Row],[EmployeeStatus]]="Active", "Active", "Attrition")</f>
        <v>Attrition</v>
      </c>
      <c r="L2403" t="s">
        <v>63</v>
      </c>
      <c r="M2403" t="s">
        <v>51</v>
      </c>
      <c r="N2403" t="s">
        <v>35</v>
      </c>
      <c r="O2403" t="s">
        <v>140</v>
      </c>
      <c r="P2403" t="s">
        <v>8589</v>
      </c>
      <c r="Q2403" t="s">
        <v>38</v>
      </c>
      <c r="R2403" t="s">
        <v>90</v>
      </c>
      <c r="S2403" s="1">
        <v>16203</v>
      </c>
      <c r="T2403">
        <f>DATEDIF(employee_data3[[#This Row],[DOB]],DATE(2023, 1, 1), "Y")</f>
        <v>78</v>
      </c>
      <c r="U2403" t="str">
        <f>IF(employee_data3[[#This Row],[Age]]&lt;=25, "Remaja", IF(employee_data3[[#This Row],[Age]]&lt;=55, "Dewasa", "Lansia"))</f>
        <v>Lansia</v>
      </c>
      <c r="V2403" t="s">
        <v>40</v>
      </c>
      <c r="W2403" t="s">
        <v>103</v>
      </c>
      <c r="X2403" t="s">
        <v>42</v>
      </c>
      <c r="Y2403">
        <v>95784</v>
      </c>
      <c r="Z2403" t="s">
        <v>93</v>
      </c>
      <c r="AA2403" t="s">
        <v>75</v>
      </c>
      <c r="AB2403" t="s">
        <v>45</v>
      </c>
      <c r="AC2403">
        <v>2</v>
      </c>
      <c r="AD2403" s="11">
        <f>(employee_data3[[#This Row],[Current Employee Rating]]-AVERAGE(employee_data3[Current Employee Rating]))/STDEV(employee_data3[Current Employee Rating])</f>
        <v>-0.95460685411671475</v>
      </c>
      <c r="AE2403" s="11" t="str">
        <f>IF(employee_data3[[#This Row],[Z Score]]&gt;3,"Yes","No")</f>
        <v>No</v>
      </c>
    </row>
    <row r="2404" spans="1:31" x14ac:dyDescent="0.3">
      <c r="A2404">
        <v>2829</v>
      </c>
      <c r="B2404" t="s">
        <v>3072</v>
      </c>
      <c r="C2404" t="s">
        <v>3931</v>
      </c>
      <c r="D2404" s="1">
        <v>44881</v>
      </c>
      <c r="E2404" s="1"/>
      <c r="F2404" t="s">
        <v>28</v>
      </c>
      <c r="G2404" t="s">
        <v>8590</v>
      </c>
      <c r="H2404" t="s">
        <v>8591</v>
      </c>
      <c r="I2404" t="s">
        <v>98</v>
      </c>
      <c r="J2404" t="s">
        <v>32</v>
      </c>
      <c r="K2404" t="str">
        <f>IF(employee_data3[[#This Row],[EmployeeStatus]]="Active", "Active", "Attrition")</f>
        <v>Active</v>
      </c>
      <c r="L2404" t="s">
        <v>52</v>
      </c>
      <c r="M2404" t="s">
        <v>64</v>
      </c>
      <c r="N2404" t="s">
        <v>52</v>
      </c>
      <c r="O2404" t="s">
        <v>36</v>
      </c>
      <c r="P2404" t="s">
        <v>37</v>
      </c>
      <c r="Q2404" t="s">
        <v>38</v>
      </c>
      <c r="R2404" t="s">
        <v>111</v>
      </c>
      <c r="S2404" s="1">
        <v>17271</v>
      </c>
      <c r="T2404">
        <f>DATEDIF(employee_data3[[#This Row],[DOB]],DATE(2023, 1, 1), "Y")</f>
        <v>75</v>
      </c>
      <c r="U2404" t="str">
        <f>IF(employee_data3[[#This Row],[Age]]&lt;=25, "Remaja", IF(employee_data3[[#This Row],[Age]]&lt;=55, "Dewasa", "Lansia"))</f>
        <v>Lansia</v>
      </c>
      <c r="V2404" t="s">
        <v>40</v>
      </c>
      <c r="W2404" t="s">
        <v>184</v>
      </c>
      <c r="X2404" t="s">
        <v>55</v>
      </c>
      <c r="Y2404">
        <v>11197</v>
      </c>
      <c r="Z2404" t="s">
        <v>74</v>
      </c>
      <c r="AA2404" t="s">
        <v>75</v>
      </c>
      <c r="AB2404" t="s">
        <v>45</v>
      </c>
      <c r="AC2404">
        <v>2</v>
      </c>
      <c r="AD2404" s="11">
        <f>(employee_data3[[#This Row],[Current Employee Rating]]-AVERAGE(employee_data3[Current Employee Rating]))/STDEV(employee_data3[Current Employee Rating])</f>
        <v>-0.95460685411671475</v>
      </c>
      <c r="AE2404" s="11" t="str">
        <f>IF(employee_data3[[#This Row],[Z Score]]&gt;3,"Yes","No")</f>
        <v>No</v>
      </c>
    </row>
    <row r="2405" spans="1:31" x14ac:dyDescent="0.3">
      <c r="A2405">
        <v>2830</v>
      </c>
      <c r="B2405" t="s">
        <v>5601</v>
      </c>
      <c r="C2405" t="s">
        <v>2802</v>
      </c>
      <c r="D2405" s="1">
        <v>44742</v>
      </c>
      <c r="E2405" s="1">
        <v>44960</v>
      </c>
      <c r="F2405" t="s">
        <v>28</v>
      </c>
      <c r="G2405" t="s">
        <v>8592</v>
      </c>
      <c r="H2405" t="s">
        <v>8593</v>
      </c>
      <c r="I2405" t="s">
        <v>118</v>
      </c>
      <c r="J2405" t="s">
        <v>32</v>
      </c>
      <c r="K2405" t="str">
        <f>IF(employee_data3[[#This Row],[EmployeeStatus]]="Active", "Active", "Attrition")</f>
        <v>Active</v>
      </c>
      <c r="L2405" t="s">
        <v>63</v>
      </c>
      <c r="M2405" t="s">
        <v>64</v>
      </c>
      <c r="N2405" t="s">
        <v>52</v>
      </c>
      <c r="O2405" t="s">
        <v>126</v>
      </c>
      <c r="P2405" t="s">
        <v>8594</v>
      </c>
      <c r="Q2405" t="s">
        <v>38</v>
      </c>
      <c r="R2405" t="s">
        <v>101</v>
      </c>
      <c r="S2405" s="1">
        <v>34480</v>
      </c>
      <c r="T2405">
        <f>DATEDIF(employee_data3[[#This Row],[DOB]],DATE(2023, 1, 1), "Y")</f>
        <v>28</v>
      </c>
      <c r="U2405" t="str">
        <f>IF(employee_data3[[#This Row],[Age]]&lt;=25, "Remaja", IF(employee_data3[[#This Row],[Age]]&lt;=55, "Dewasa", "Lansia"))</f>
        <v>Dewasa</v>
      </c>
      <c r="V2405" t="s">
        <v>40</v>
      </c>
      <c r="W2405" t="s">
        <v>613</v>
      </c>
      <c r="X2405" t="s">
        <v>55</v>
      </c>
      <c r="Y2405">
        <v>62490</v>
      </c>
      <c r="Z2405" t="s">
        <v>43</v>
      </c>
      <c r="AA2405" t="s">
        <v>84</v>
      </c>
      <c r="AB2405" t="s">
        <v>45</v>
      </c>
      <c r="AC2405">
        <v>1</v>
      </c>
      <c r="AD2405" s="11">
        <f>(employee_data3[[#This Row],[Current Employee Rating]]-AVERAGE(employee_data3[Current Employee Rating]))/STDEV(employee_data3[Current Employee Rating])</f>
        <v>-1.9397532463940264</v>
      </c>
      <c r="AE2405" s="11" t="str">
        <f>IF(employee_data3[[#This Row],[Z Score]]&gt;3,"Yes","No")</f>
        <v>No</v>
      </c>
    </row>
    <row r="2406" spans="1:31" x14ac:dyDescent="0.3">
      <c r="A2406">
        <v>2831</v>
      </c>
      <c r="B2406" t="s">
        <v>3047</v>
      </c>
      <c r="C2406" t="s">
        <v>1992</v>
      </c>
      <c r="D2406" s="1">
        <v>44405</v>
      </c>
      <c r="E2406" s="1"/>
      <c r="F2406" t="s">
        <v>28</v>
      </c>
      <c r="G2406" t="s">
        <v>8595</v>
      </c>
      <c r="H2406" t="s">
        <v>8596</v>
      </c>
      <c r="I2406" t="s">
        <v>62</v>
      </c>
      <c r="J2406" t="s">
        <v>32</v>
      </c>
      <c r="K2406" t="str">
        <f>IF(employee_data3[[#This Row],[EmployeeStatus]]="Active", "Active", "Attrition")</f>
        <v>Active</v>
      </c>
      <c r="L2406" t="s">
        <v>63</v>
      </c>
      <c r="M2406" t="s">
        <v>34</v>
      </c>
      <c r="N2406" t="s">
        <v>63</v>
      </c>
      <c r="O2406" t="s">
        <v>36</v>
      </c>
      <c r="P2406" t="s">
        <v>37</v>
      </c>
      <c r="Q2406" t="s">
        <v>38</v>
      </c>
      <c r="R2406" t="s">
        <v>53</v>
      </c>
      <c r="S2406" s="1">
        <v>19113</v>
      </c>
      <c r="T2406">
        <f>DATEDIF(employee_data3[[#This Row],[DOB]],DATE(2023, 1, 1), "Y")</f>
        <v>70</v>
      </c>
      <c r="U2406" t="str">
        <f>IF(employee_data3[[#This Row],[Age]]&lt;=25, "Remaja", IF(employee_data3[[#This Row],[Age]]&lt;=55, "Dewasa", "Lansia"))</f>
        <v>Lansia</v>
      </c>
      <c r="V2406" t="s">
        <v>40</v>
      </c>
      <c r="W2406" t="s">
        <v>163</v>
      </c>
      <c r="X2406" t="s">
        <v>55</v>
      </c>
      <c r="Y2406">
        <v>20276</v>
      </c>
      <c r="Z2406" t="s">
        <v>43</v>
      </c>
      <c r="AA2406" t="s">
        <v>44</v>
      </c>
      <c r="AB2406" t="s">
        <v>45</v>
      </c>
      <c r="AC2406">
        <v>2</v>
      </c>
      <c r="AD2406" s="11">
        <f>(employee_data3[[#This Row],[Current Employee Rating]]-AVERAGE(employee_data3[Current Employee Rating]))/STDEV(employee_data3[Current Employee Rating])</f>
        <v>-0.95460685411671475</v>
      </c>
      <c r="AE2406" s="11" t="str">
        <f>IF(employee_data3[[#This Row],[Z Score]]&gt;3,"Yes","No")</f>
        <v>No</v>
      </c>
    </row>
    <row r="2407" spans="1:31" x14ac:dyDescent="0.3">
      <c r="A2407">
        <v>2832</v>
      </c>
      <c r="B2407" t="s">
        <v>8597</v>
      </c>
      <c r="C2407" t="s">
        <v>1942</v>
      </c>
      <c r="D2407" s="1">
        <v>44521</v>
      </c>
      <c r="E2407" s="1"/>
      <c r="F2407" t="s">
        <v>28</v>
      </c>
      <c r="G2407" t="s">
        <v>8598</v>
      </c>
      <c r="H2407" t="s">
        <v>8599</v>
      </c>
      <c r="I2407" t="s">
        <v>89</v>
      </c>
      <c r="J2407" t="s">
        <v>32</v>
      </c>
      <c r="K2407" t="str">
        <f>IF(employee_data3[[#This Row],[EmployeeStatus]]="Active", "Active", "Attrition")</f>
        <v>Active</v>
      </c>
      <c r="L2407" t="s">
        <v>33</v>
      </c>
      <c r="M2407" t="s">
        <v>34</v>
      </c>
      <c r="N2407" t="s">
        <v>63</v>
      </c>
      <c r="O2407" t="s">
        <v>36</v>
      </c>
      <c r="P2407" t="s">
        <v>37</v>
      </c>
      <c r="Q2407" t="s">
        <v>38</v>
      </c>
      <c r="R2407" t="s">
        <v>90</v>
      </c>
      <c r="S2407" s="1">
        <v>27397</v>
      </c>
      <c r="T2407">
        <f>DATEDIF(employee_data3[[#This Row],[DOB]],DATE(2023, 1, 1), "Y")</f>
        <v>47</v>
      </c>
      <c r="U2407" t="str">
        <f>IF(employee_data3[[#This Row],[Age]]&lt;=25, "Remaja", IF(employee_data3[[#This Row],[Age]]&lt;=55, "Dewasa", "Lansia"))</f>
        <v>Dewasa</v>
      </c>
      <c r="V2407" t="s">
        <v>40</v>
      </c>
      <c r="W2407" t="s">
        <v>83</v>
      </c>
      <c r="X2407" t="s">
        <v>55</v>
      </c>
      <c r="Y2407">
        <v>31155</v>
      </c>
      <c r="Z2407" t="s">
        <v>43</v>
      </c>
      <c r="AA2407" t="s">
        <v>84</v>
      </c>
      <c r="AB2407" t="s">
        <v>45</v>
      </c>
      <c r="AC2407">
        <v>5</v>
      </c>
      <c r="AD2407" s="11">
        <f>(employee_data3[[#This Row],[Current Employee Rating]]-AVERAGE(employee_data3[Current Employee Rating]))/STDEV(employee_data3[Current Employee Rating])</f>
        <v>2.0008323227152198</v>
      </c>
      <c r="AE2407" s="11" t="str">
        <f>IF(employee_data3[[#This Row],[Z Score]]&gt;3,"Yes","No")</f>
        <v>No</v>
      </c>
    </row>
    <row r="2408" spans="1:31" x14ac:dyDescent="0.3">
      <c r="A2408">
        <v>2833</v>
      </c>
      <c r="B2408" t="s">
        <v>1369</v>
      </c>
      <c r="C2408" t="s">
        <v>8600</v>
      </c>
      <c r="D2408" s="1">
        <v>44116</v>
      </c>
      <c r="E2408" s="1"/>
      <c r="F2408" t="s">
        <v>28</v>
      </c>
      <c r="G2408" t="s">
        <v>8601</v>
      </c>
      <c r="H2408" t="s">
        <v>8602</v>
      </c>
      <c r="I2408" t="s">
        <v>31</v>
      </c>
      <c r="J2408" t="s">
        <v>32</v>
      </c>
      <c r="K2408" t="str">
        <f>IF(employee_data3[[#This Row],[EmployeeStatus]]="Active", "Active", "Attrition")</f>
        <v>Active</v>
      </c>
      <c r="L2408" t="s">
        <v>33</v>
      </c>
      <c r="M2408" t="s">
        <v>51</v>
      </c>
      <c r="N2408" t="s">
        <v>63</v>
      </c>
      <c r="O2408" t="s">
        <v>36</v>
      </c>
      <c r="P2408" t="s">
        <v>37</v>
      </c>
      <c r="Q2408" t="s">
        <v>38</v>
      </c>
      <c r="R2408" t="s">
        <v>81</v>
      </c>
      <c r="S2408" s="1">
        <v>32592</v>
      </c>
      <c r="T2408">
        <f>DATEDIF(employee_data3[[#This Row],[DOB]],DATE(2023, 1, 1), "Y")</f>
        <v>33</v>
      </c>
      <c r="U2408" t="str">
        <f>IF(employee_data3[[#This Row],[Age]]&lt;=25, "Remaja", IF(employee_data3[[#This Row],[Age]]&lt;=55, "Dewasa", "Lansia"))</f>
        <v>Dewasa</v>
      </c>
      <c r="V2408" t="s">
        <v>40</v>
      </c>
      <c r="W2408" t="s">
        <v>83</v>
      </c>
      <c r="X2408" t="s">
        <v>55</v>
      </c>
      <c r="Y2408">
        <v>11072</v>
      </c>
      <c r="Z2408" t="s">
        <v>128</v>
      </c>
      <c r="AA2408" t="s">
        <v>84</v>
      </c>
      <c r="AB2408" t="s">
        <v>45</v>
      </c>
      <c r="AC2408">
        <v>2</v>
      </c>
      <c r="AD2408" s="11">
        <f>(employee_data3[[#This Row],[Current Employee Rating]]-AVERAGE(employee_data3[Current Employee Rating]))/STDEV(employee_data3[Current Employee Rating])</f>
        <v>-0.95460685411671475</v>
      </c>
      <c r="AE2408" s="11" t="str">
        <f>IF(employee_data3[[#This Row],[Z Score]]&gt;3,"Yes","No")</f>
        <v>No</v>
      </c>
    </row>
    <row r="2409" spans="1:31" x14ac:dyDescent="0.3">
      <c r="A2409">
        <v>2834</v>
      </c>
      <c r="B2409" t="s">
        <v>1098</v>
      </c>
      <c r="C2409" t="s">
        <v>2852</v>
      </c>
      <c r="D2409" s="1">
        <v>43375</v>
      </c>
      <c r="E2409" s="1">
        <v>44091</v>
      </c>
      <c r="F2409" t="s">
        <v>28</v>
      </c>
      <c r="G2409" t="s">
        <v>8603</v>
      </c>
      <c r="H2409" t="s">
        <v>8604</v>
      </c>
      <c r="I2409" t="s">
        <v>133</v>
      </c>
      <c r="J2409" t="s">
        <v>32</v>
      </c>
      <c r="K2409" t="str">
        <f>IF(employee_data3[[#This Row],[EmployeeStatus]]="Active", "Active", "Attrition")</f>
        <v>Active</v>
      </c>
      <c r="L2409" t="s">
        <v>63</v>
      </c>
      <c r="M2409" t="s">
        <v>51</v>
      </c>
      <c r="N2409" t="s">
        <v>63</v>
      </c>
      <c r="O2409" t="s">
        <v>99</v>
      </c>
      <c r="P2409" t="s">
        <v>8605</v>
      </c>
      <c r="Q2409" t="s">
        <v>38</v>
      </c>
      <c r="R2409" t="s">
        <v>81</v>
      </c>
      <c r="S2409" s="1">
        <v>16026</v>
      </c>
      <c r="T2409">
        <f>DATEDIF(employee_data3[[#This Row],[DOB]],DATE(2023, 1, 1), "Y")</f>
        <v>79</v>
      </c>
      <c r="U2409" t="str">
        <f>IF(employee_data3[[#This Row],[Age]]&lt;=25, "Remaja", IF(employee_data3[[#This Row],[Age]]&lt;=55, "Dewasa", "Lansia"))</f>
        <v>Lansia</v>
      </c>
      <c r="V2409" t="s">
        <v>40</v>
      </c>
      <c r="W2409" t="s">
        <v>103</v>
      </c>
      <c r="X2409" t="s">
        <v>42</v>
      </c>
      <c r="Y2409">
        <v>95191</v>
      </c>
      <c r="Z2409" t="s">
        <v>128</v>
      </c>
      <c r="AA2409" t="s">
        <v>104</v>
      </c>
      <c r="AB2409" t="s">
        <v>45</v>
      </c>
      <c r="AC2409">
        <v>5</v>
      </c>
      <c r="AD2409" s="11">
        <f>(employee_data3[[#This Row],[Current Employee Rating]]-AVERAGE(employee_data3[Current Employee Rating]))/STDEV(employee_data3[Current Employee Rating])</f>
        <v>2.0008323227152198</v>
      </c>
      <c r="AE2409" s="11" t="str">
        <f>IF(employee_data3[[#This Row],[Z Score]]&gt;3,"Yes","No")</f>
        <v>No</v>
      </c>
    </row>
    <row r="2410" spans="1:31" x14ac:dyDescent="0.3">
      <c r="A2410">
        <v>2835</v>
      </c>
      <c r="B2410" t="s">
        <v>8606</v>
      </c>
      <c r="C2410" t="s">
        <v>7485</v>
      </c>
      <c r="D2410" s="1">
        <v>44394</v>
      </c>
      <c r="E2410" s="1">
        <v>44984</v>
      </c>
      <c r="F2410" t="s">
        <v>28</v>
      </c>
      <c r="G2410" t="s">
        <v>8607</v>
      </c>
      <c r="H2410" t="s">
        <v>8608</v>
      </c>
      <c r="I2410" t="s">
        <v>50</v>
      </c>
      <c r="J2410" t="s">
        <v>32</v>
      </c>
      <c r="K2410" t="str">
        <f>IF(employee_data3[[#This Row],[EmployeeStatus]]="Active", "Active", "Attrition")</f>
        <v>Active</v>
      </c>
      <c r="L2410" t="s">
        <v>33</v>
      </c>
      <c r="M2410" t="s">
        <v>34</v>
      </c>
      <c r="N2410" t="s">
        <v>52</v>
      </c>
      <c r="O2410" t="s">
        <v>126</v>
      </c>
      <c r="P2410" t="s">
        <v>8609</v>
      </c>
      <c r="Q2410" t="s">
        <v>38</v>
      </c>
      <c r="R2410" t="s">
        <v>111</v>
      </c>
      <c r="S2410" s="1">
        <v>34800</v>
      </c>
      <c r="T2410">
        <f>DATEDIF(employee_data3[[#This Row],[DOB]],DATE(2023, 1, 1), "Y")</f>
        <v>27</v>
      </c>
      <c r="U2410" t="str">
        <f>IF(employee_data3[[#This Row],[Age]]&lt;=25, "Remaja", IF(employee_data3[[#This Row],[Age]]&lt;=55, "Dewasa", "Lansia"))</f>
        <v>Dewasa</v>
      </c>
      <c r="V2410" t="s">
        <v>40</v>
      </c>
      <c r="W2410" t="s">
        <v>419</v>
      </c>
      <c r="X2410" t="s">
        <v>42</v>
      </c>
      <c r="Y2410">
        <v>81501</v>
      </c>
      <c r="Z2410" t="s">
        <v>43</v>
      </c>
      <c r="AA2410" t="s">
        <v>104</v>
      </c>
      <c r="AB2410" t="s">
        <v>45</v>
      </c>
      <c r="AC2410">
        <v>5</v>
      </c>
      <c r="AD2410" s="11">
        <f>(employee_data3[[#This Row],[Current Employee Rating]]-AVERAGE(employee_data3[Current Employee Rating]))/STDEV(employee_data3[Current Employee Rating])</f>
        <v>2.0008323227152198</v>
      </c>
      <c r="AE2410" s="11" t="str">
        <f>IF(employee_data3[[#This Row],[Z Score]]&gt;3,"Yes","No")</f>
        <v>No</v>
      </c>
    </row>
    <row r="2411" spans="1:31" x14ac:dyDescent="0.3">
      <c r="A2411">
        <v>2836</v>
      </c>
      <c r="B2411" t="s">
        <v>5409</v>
      </c>
      <c r="C2411" t="s">
        <v>6781</v>
      </c>
      <c r="D2411" s="1">
        <v>44664</v>
      </c>
      <c r="E2411" s="1"/>
      <c r="F2411" t="s">
        <v>28</v>
      </c>
      <c r="G2411" t="s">
        <v>8610</v>
      </c>
      <c r="H2411" t="s">
        <v>8611</v>
      </c>
      <c r="I2411" t="s">
        <v>139</v>
      </c>
      <c r="J2411" t="s">
        <v>32</v>
      </c>
      <c r="K2411" t="str">
        <f>IF(employee_data3[[#This Row],[EmployeeStatus]]="Active", "Active", "Attrition")</f>
        <v>Active</v>
      </c>
      <c r="L2411" t="s">
        <v>33</v>
      </c>
      <c r="M2411" t="s">
        <v>34</v>
      </c>
      <c r="N2411" t="s">
        <v>52</v>
      </c>
      <c r="O2411" t="s">
        <v>36</v>
      </c>
      <c r="P2411" t="s">
        <v>37</v>
      </c>
      <c r="Q2411" t="s">
        <v>38</v>
      </c>
      <c r="R2411" t="s">
        <v>332</v>
      </c>
      <c r="S2411" s="1">
        <v>32423</v>
      </c>
      <c r="T2411">
        <f>DATEDIF(employee_data3[[#This Row],[DOB]],DATE(2023, 1, 1), "Y")</f>
        <v>34</v>
      </c>
      <c r="U2411" t="str">
        <f>IF(employee_data3[[#This Row],[Age]]&lt;=25, "Remaja", IF(employee_data3[[#This Row],[Age]]&lt;=55, "Dewasa", "Lansia"))</f>
        <v>Dewasa</v>
      </c>
      <c r="V2411" t="s">
        <v>40</v>
      </c>
      <c r="W2411" t="s">
        <v>163</v>
      </c>
      <c r="X2411" t="s">
        <v>42</v>
      </c>
      <c r="Y2411">
        <v>8731</v>
      </c>
      <c r="Z2411" t="s">
        <v>93</v>
      </c>
      <c r="AA2411" t="s">
        <v>104</v>
      </c>
      <c r="AB2411" t="s">
        <v>45</v>
      </c>
      <c r="AC2411">
        <v>2</v>
      </c>
      <c r="AD2411" s="11">
        <f>(employee_data3[[#This Row],[Current Employee Rating]]-AVERAGE(employee_data3[Current Employee Rating]))/STDEV(employee_data3[Current Employee Rating])</f>
        <v>-0.95460685411671475</v>
      </c>
      <c r="AE2411" s="11" t="str">
        <f>IF(employee_data3[[#This Row],[Z Score]]&gt;3,"Yes","No")</f>
        <v>No</v>
      </c>
    </row>
    <row r="2412" spans="1:31" x14ac:dyDescent="0.3">
      <c r="A2412">
        <v>2837</v>
      </c>
      <c r="B2412" t="s">
        <v>1073</v>
      </c>
      <c r="C2412" t="s">
        <v>3235</v>
      </c>
      <c r="D2412" s="1">
        <v>44275</v>
      </c>
      <c r="E2412" s="1">
        <v>44975</v>
      </c>
      <c r="F2412" t="s">
        <v>28</v>
      </c>
      <c r="G2412" t="s">
        <v>8612</v>
      </c>
      <c r="H2412" t="s">
        <v>8613</v>
      </c>
      <c r="I2412" t="s">
        <v>80</v>
      </c>
      <c r="J2412" t="s">
        <v>32</v>
      </c>
      <c r="K2412" t="str">
        <f>IF(employee_data3[[#This Row],[EmployeeStatus]]="Active", "Active", "Attrition")</f>
        <v>Active</v>
      </c>
      <c r="L2412" t="s">
        <v>52</v>
      </c>
      <c r="M2412" t="s">
        <v>34</v>
      </c>
      <c r="N2412" t="s">
        <v>35</v>
      </c>
      <c r="O2412" t="s">
        <v>99</v>
      </c>
      <c r="P2412" t="s">
        <v>8614</v>
      </c>
      <c r="Q2412" t="s">
        <v>38</v>
      </c>
      <c r="R2412" t="s">
        <v>148</v>
      </c>
      <c r="S2412" s="1">
        <v>16263</v>
      </c>
      <c r="T2412">
        <f>DATEDIF(employee_data3[[#This Row],[DOB]],DATE(2023, 1, 1), "Y")</f>
        <v>78</v>
      </c>
      <c r="U2412" t="str">
        <f>IF(employee_data3[[#This Row],[Age]]&lt;=25, "Remaja", IF(employee_data3[[#This Row],[Age]]&lt;=55, "Dewasa", "Lansia"))</f>
        <v>Lansia</v>
      </c>
      <c r="V2412" t="s">
        <v>40</v>
      </c>
      <c r="W2412" t="s">
        <v>1506</v>
      </c>
      <c r="X2412" t="s">
        <v>55</v>
      </c>
      <c r="Y2412">
        <v>32946</v>
      </c>
      <c r="Z2412" t="s">
        <v>128</v>
      </c>
      <c r="AA2412" t="s">
        <v>75</v>
      </c>
      <c r="AB2412" t="s">
        <v>45</v>
      </c>
      <c r="AC2412">
        <v>4</v>
      </c>
      <c r="AD2412" s="11">
        <f>(employee_data3[[#This Row],[Current Employee Rating]]-AVERAGE(employee_data3[Current Employee Rating]))/STDEV(employee_data3[Current Employee Rating])</f>
        <v>1.0156859304379084</v>
      </c>
      <c r="AE2412" s="11" t="str">
        <f>IF(employee_data3[[#This Row],[Z Score]]&gt;3,"Yes","No")</f>
        <v>No</v>
      </c>
    </row>
    <row r="2413" spans="1:31" x14ac:dyDescent="0.3">
      <c r="A2413">
        <v>2838</v>
      </c>
      <c r="B2413" t="s">
        <v>8615</v>
      </c>
      <c r="C2413" t="s">
        <v>457</v>
      </c>
      <c r="D2413" s="1">
        <v>44448</v>
      </c>
      <c r="E2413" s="1">
        <v>44505</v>
      </c>
      <c r="F2413" t="s">
        <v>28</v>
      </c>
      <c r="G2413" t="s">
        <v>8616</v>
      </c>
      <c r="H2413" t="s">
        <v>8617</v>
      </c>
      <c r="I2413" t="s">
        <v>168</v>
      </c>
      <c r="J2413" t="s">
        <v>32</v>
      </c>
      <c r="K2413" t="str">
        <f>IF(employee_data3[[#This Row],[EmployeeStatus]]="Active", "Active", "Attrition")</f>
        <v>Active</v>
      </c>
      <c r="L2413" t="s">
        <v>52</v>
      </c>
      <c r="M2413" t="s">
        <v>51</v>
      </c>
      <c r="N2413" t="s">
        <v>35</v>
      </c>
      <c r="O2413" t="s">
        <v>175</v>
      </c>
      <c r="P2413" t="s">
        <v>8618</v>
      </c>
      <c r="Q2413" t="s">
        <v>38</v>
      </c>
      <c r="R2413" t="s">
        <v>66</v>
      </c>
      <c r="S2413" s="1">
        <v>16570</v>
      </c>
      <c r="T2413">
        <f>DATEDIF(employee_data3[[#This Row],[DOB]],DATE(2023, 1, 1), "Y")</f>
        <v>77</v>
      </c>
      <c r="U2413" t="str">
        <f>IF(employee_data3[[#This Row],[Age]]&lt;=25, "Remaja", IF(employee_data3[[#This Row],[Age]]&lt;=55, "Dewasa", "Lansia"))</f>
        <v>Lansia</v>
      </c>
      <c r="V2413" t="s">
        <v>40</v>
      </c>
      <c r="W2413" t="s">
        <v>184</v>
      </c>
      <c r="X2413" t="s">
        <v>55</v>
      </c>
      <c r="Y2413">
        <v>93005</v>
      </c>
      <c r="Z2413" t="s">
        <v>93</v>
      </c>
      <c r="AA2413" t="s">
        <v>75</v>
      </c>
      <c r="AB2413" t="s">
        <v>45</v>
      </c>
      <c r="AC2413">
        <v>5</v>
      </c>
      <c r="AD2413" s="11">
        <f>(employee_data3[[#This Row],[Current Employee Rating]]-AVERAGE(employee_data3[Current Employee Rating]))/STDEV(employee_data3[Current Employee Rating])</f>
        <v>2.0008323227152198</v>
      </c>
      <c r="AE2413" s="11" t="str">
        <f>IF(employee_data3[[#This Row],[Z Score]]&gt;3,"Yes","No")</f>
        <v>No</v>
      </c>
    </row>
    <row r="2414" spans="1:31" x14ac:dyDescent="0.3">
      <c r="A2414">
        <v>2839</v>
      </c>
      <c r="B2414" t="s">
        <v>8619</v>
      </c>
      <c r="C2414" t="s">
        <v>5362</v>
      </c>
      <c r="D2414" s="1">
        <v>43805</v>
      </c>
      <c r="E2414" s="1">
        <v>44648</v>
      </c>
      <c r="F2414" t="s">
        <v>28</v>
      </c>
      <c r="G2414" t="s">
        <v>8620</v>
      </c>
      <c r="H2414" t="s">
        <v>8621</v>
      </c>
      <c r="I2414" t="s">
        <v>98</v>
      </c>
      <c r="J2414" t="s">
        <v>32</v>
      </c>
      <c r="K2414" t="str">
        <f>IF(employee_data3[[#This Row],[EmployeeStatus]]="Active", "Active", "Attrition")</f>
        <v>Active</v>
      </c>
      <c r="L2414" t="s">
        <v>52</v>
      </c>
      <c r="M2414" t="s">
        <v>34</v>
      </c>
      <c r="N2414" t="s">
        <v>52</v>
      </c>
      <c r="O2414" t="s">
        <v>175</v>
      </c>
      <c r="P2414" t="s">
        <v>8622</v>
      </c>
      <c r="Q2414" t="s">
        <v>38</v>
      </c>
      <c r="R2414" t="s">
        <v>81</v>
      </c>
      <c r="S2414" s="1">
        <v>25452</v>
      </c>
      <c r="T2414">
        <f>DATEDIF(employee_data3[[#This Row],[DOB]],DATE(2023, 1, 1), "Y")</f>
        <v>53</v>
      </c>
      <c r="U2414" t="str">
        <f>IF(employee_data3[[#This Row],[Age]]&lt;=25, "Remaja", IF(employee_data3[[#This Row],[Age]]&lt;=55, "Dewasa", "Lansia"))</f>
        <v>Dewasa</v>
      </c>
      <c r="V2414" t="s">
        <v>40</v>
      </c>
      <c r="W2414" t="s">
        <v>226</v>
      </c>
      <c r="X2414" t="s">
        <v>55</v>
      </c>
      <c r="Y2414">
        <v>72072</v>
      </c>
      <c r="Z2414" t="s">
        <v>93</v>
      </c>
      <c r="AA2414" t="s">
        <v>84</v>
      </c>
      <c r="AB2414" t="s">
        <v>45</v>
      </c>
      <c r="AC2414">
        <v>1</v>
      </c>
      <c r="AD2414" s="11">
        <f>(employee_data3[[#This Row],[Current Employee Rating]]-AVERAGE(employee_data3[Current Employee Rating]))/STDEV(employee_data3[Current Employee Rating])</f>
        <v>-1.9397532463940264</v>
      </c>
      <c r="AE2414" s="11" t="str">
        <f>IF(employee_data3[[#This Row],[Z Score]]&gt;3,"Yes","No")</f>
        <v>No</v>
      </c>
    </row>
    <row r="2415" spans="1:31" x14ac:dyDescent="0.3">
      <c r="A2415">
        <v>2840</v>
      </c>
      <c r="B2415" t="s">
        <v>3171</v>
      </c>
      <c r="C2415" t="s">
        <v>1956</v>
      </c>
      <c r="D2415" s="1">
        <v>45042</v>
      </c>
      <c r="E2415" s="1">
        <v>45065</v>
      </c>
      <c r="F2415" t="s">
        <v>28</v>
      </c>
      <c r="G2415" t="s">
        <v>8623</v>
      </c>
      <c r="H2415" t="s">
        <v>8624</v>
      </c>
      <c r="I2415" t="s">
        <v>118</v>
      </c>
      <c r="J2415" t="s">
        <v>32</v>
      </c>
      <c r="K2415" t="str">
        <f>IF(employee_data3[[#This Row],[EmployeeStatus]]="Active", "Active", "Attrition")</f>
        <v>Active</v>
      </c>
      <c r="L2415" t="s">
        <v>33</v>
      </c>
      <c r="M2415" t="s">
        <v>64</v>
      </c>
      <c r="N2415" t="s">
        <v>52</v>
      </c>
      <c r="O2415" t="s">
        <v>175</v>
      </c>
      <c r="P2415" t="s">
        <v>8625</v>
      </c>
      <c r="Q2415" t="s">
        <v>38</v>
      </c>
      <c r="R2415" t="s">
        <v>231</v>
      </c>
      <c r="S2415" s="1">
        <v>36645</v>
      </c>
      <c r="T2415">
        <f>DATEDIF(employee_data3[[#This Row],[DOB]],DATE(2023, 1, 1), "Y")</f>
        <v>22</v>
      </c>
      <c r="U2415" t="str">
        <f>IF(employee_data3[[#This Row],[Age]]&lt;=25, "Remaja", IF(employee_data3[[#This Row],[Age]]&lt;=55, "Dewasa", "Lansia"))</f>
        <v>Remaja</v>
      </c>
      <c r="V2415" t="s">
        <v>40</v>
      </c>
      <c r="W2415" t="s">
        <v>113</v>
      </c>
      <c r="X2415" t="s">
        <v>55</v>
      </c>
      <c r="Y2415">
        <v>74671</v>
      </c>
      <c r="Z2415" t="s">
        <v>56</v>
      </c>
      <c r="AA2415" t="s">
        <v>104</v>
      </c>
      <c r="AB2415" t="s">
        <v>45</v>
      </c>
      <c r="AC2415">
        <v>2</v>
      </c>
      <c r="AD2415" s="11">
        <f>(employee_data3[[#This Row],[Current Employee Rating]]-AVERAGE(employee_data3[Current Employee Rating]))/STDEV(employee_data3[Current Employee Rating])</f>
        <v>-0.95460685411671475</v>
      </c>
      <c r="AE2415" s="11" t="str">
        <f>IF(employee_data3[[#This Row],[Z Score]]&gt;3,"Yes","No")</f>
        <v>No</v>
      </c>
    </row>
    <row r="2416" spans="1:31" x14ac:dyDescent="0.3">
      <c r="A2416">
        <v>2841</v>
      </c>
      <c r="B2416" t="s">
        <v>7324</v>
      </c>
      <c r="C2416" t="s">
        <v>4136</v>
      </c>
      <c r="D2416" s="1">
        <v>43561</v>
      </c>
      <c r="E2416" s="1"/>
      <c r="F2416" t="s">
        <v>28</v>
      </c>
      <c r="G2416" t="s">
        <v>8626</v>
      </c>
      <c r="H2416" t="s">
        <v>8627</v>
      </c>
      <c r="I2416" t="s">
        <v>62</v>
      </c>
      <c r="J2416" t="s">
        <v>32</v>
      </c>
      <c r="K2416" t="str">
        <f>IF(employee_data3[[#This Row],[EmployeeStatus]]="Active", "Active", "Attrition")</f>
        <v>Active</v>
      </c>
      <c r="L2416" t="s">
        <v>33</v>
      </c>
      <c r="M2416" t="s">
        <v>64</v>
      </c>
      <c r="N2416" t="s">
        <v>35</v>
      </c>
      <c r="O2416" t="s">
        <v>36</v>
      </c>
      <c r="P2416" t="s">
        <v>37</v>
      </c>
      <c r="Q2416" t="s">
        <v>38</v>
      </c>
      <c r="R2416" t="s">
        <v>81</v>
      </c>
      <c r="S2416" s="1">
        <v>22568</v>
      </c>
      <c r="T2416">
        <f>DATEDIF(employee_data3[[#This Row],[DOB]],DATE(2023, 1, 1), "Y")</f>
        <v>61</v>
      </c>
      <c r="U2416" t="str">
        <f>IF(employee_data3[[#This Row],[Age]]&lt;=25, "Remaja", IF(employee_data3[[#This Row],[Age]]&lt;=55, "Dewasa", "Lansia"))</f>
        <v>Lansia</v>
      </c>
      <c r="V2416" t="s">
        <v>40</v>
      </c>
      <c r="W2416" t="s">
        <v>226</v>
      </c>
      <c r="X2416" t="s">
        <v>55</v>
      </c>
      <c r="Y2416">
        <v>6774</v>
      </c>
      <c r="Z2416" t="s">
        <v>56</v>
      </c>
      <c r="AA2416" t="s">
        <v>84</v>
      </c>
      <c r="AB2416" t="s">
        <v>45</v>
      </c>
      <c r="AC2416">
        <v>5</v>
      </c>
      <c r="AD2416" s="11">
        <f>(employee_data3[[#This Row],[Current Employee Rating]]-AVERAGE(employee_data3[Current Employee Rating]))/STDEV(employee_data3[Current Employee Rating])</f>
        <v>2.0008323227152198</v>
      </c>
      <c r="AE2416" s="11" t="str">
        <f>IF(employee_data3[[#This Row],[Z Score]]&gt;3,"Yes","No")</f>
        <v>No</v>
      </c>
    </row>
    <row r="2417" spans="1:31" x14ac:dyDescent="0.3">
      <c r="A2417">
        <v>2842</v>
      </c>
      <c r="B2417" t="s">
        <v>669</v>
      </c>
      <c r="C2417" t="s">
        <v>3191</v>
      </c>
      <c r="D2417" s="1">
        <v>44123</v>
      </c>
      <c r="E2417" s="1">
        <v>44985</v>
      </c>
      <c r="F2417" t="s">
        <v>28</v>
      </c>
      <c r="G2417" t="s">
        <v>8628</v>
      </c>
      <c r="H2417" t="s">
        <v>8629</v>
      </c>
      <c r="I2417" t="s">
        <v>89</v>
      </c>
      <c r="J2417" t="s">
        <v>745</v>
      </c>
      <c r="K2417" t="str">
        <f>IF(employee_data3[[#This Row],[EmployeeStatus]]="Active", "Active", "Attrition")</f>
        <v>Attrition</v>
      </c>
      <c r="L2417" t="s">
        <v>52</v>
      </c>
      <c r="M2417" t="s">
        <v>64</v>
      </c>
      <c r="N2417" t="s">
        <v>35</v>
      </c>
      <c r="O2417" t="s">
        <v>175</v>
      </c>
      <c r="P2417" t="s">
        <v>8630</v>
      </c>
      <c r="Q2417" t="s">
        <v>38</v>
      </c>
      <c r="R2417" t="s">
        <v>81</v>
      </c>
      <c r="S2417" s="1">
        <v>23939</v>
      </c>
      <c r="T2417">
        <f>DATEDIF(employee_data3[[#This Row],[DOB]],DATE(2023, 1, 1), "Y")</f>
        <v>57</v>
      </c>
      <c r="U2417" t="str">
        <f>IF(employee_data3[[#This Row],[Age]]&lt;=25, "Remaja", IF(employee_data3[[#This Row],[Age]]&lt;=55, "Dewasa", "Lansia"))</f>
        <v>Lansia</v>
      </c>
      <c r="V2417" t="s">
        <v>40</v>
      </c>
      <c r="W2417" t="s">
        <v>83</v>
      </c>
      <c r="X2417" t="s">
        <v>42</v>
      </c>
      <c r="Y2417">
        <v>90492</v>
      </c>
      <c r="Z2417" t="s">
        <v>93</v>
      </c>
      <c r="AA2417" t="s">
        <v>44</v>
      </c>
      <c r="AB2417" t="s">
        <v>45</v>
      </c>
      <c r="AC2417">
        <v>1</v>
      </c>
      <c r="AD2417" s="11">
        <f>(employee_data3[[#This Row],[Current Employee Rating]]-AVERAGE(employee_data3[Current Employee Rating]))/STDEV(employee_data3[Current Employee Rating])</f>
        <v>-1.9397532463940264</v>
      </c>
      <c r="AE2417" s="11" t="str">
        <f>IF(employee_data3[[#This Row],[Z Score]]&gt;3,"Yes","No")</f>
        <v>No</v>
      </c>
    </row>
    <row r="2418" spans="1:31" x14ac:dyDescent="0.3">
      <c r="A2418">
        <v>2843</v>
      </c>
      <c r="B2418" t="s">
        <v>8631</v>
      </c>
      <c r="C2418" t="s">
        <v>1054</v>
      </c>
      <c r="D2418" s="1">
        <v>44522</v>
      </c>
      <c r="E2418" s="1"/>
      <c r="F2418" t="s">
        <v>728</v>
      </c>
      <c r="G2418" t="s">
        <v>6282</v>
      </c>
      <c r="H2418" t="s">
        <v>8632</v>
      </c>
      <c r="I2418" t="s">
        <v>133</v>
      </c>
      <c r="J2418" t="s">
        <v>32</v>
      </c>
      <c r="K2418" t="str">
        <f>IF(employee_data3[[#This Row],[EmployeeStatus]]="Active", "Active", "Attrition")</f>
        <v>Active</v>
      </c>
      <c r="L2418" t="s">
        <v>63</v>
      </c>
      <c r="M2418" t="s">
        <v>34</v>
      </c>
      <c r="N2418" t="s">
        <v>35</v>
      </c>
      <c r="O2418" t="s">
        <v>36</v>
      </c>
      <c r="P2418" t="s">
        <v>37</v>
      </c>
      <c r="Q2418" t="s">
        <v>38</v>
      </c>
      <c r="R2418" t="s">
        <v>81</v>
      </c>
      <c r="S2418" s="1">
        <v>15677</v>
      </c>
      <c r="T2418">
        <f>DATEDIF(employee_data3[[#This Row],[DOB]],DATE(2023, 1, 1), "Y")</f>
        <v>80</v>
      </c>
      <c r="U2418" t="str">
        <f>IF(employee_data3[[#This Row],[Age]]&lt;=25, "Remaja", IF(employee_data3[[#This Row],[Age]]&lt;=55, "Dewasa", "Lansia"))</f>
        <v>Lansia</v>
      </c>
      <c r="V2418" t="s">
        <v>40</v>
      </c>
      <c r="W2418" t="s">
        <v>103</v>
      </c>
      <c r="X2418" t="s">
        <v>55</v>
      </c>
      <c r="Y2418">
        <v>31013</v>
      </c>
      <c r="Z2418" t="s">
        <v>93</v>
      </c>
      <c r="AA2418" t="s">
        <v>84</v>
      </c>
      <c r="AB2418" t="s">
        <v>45</v>
      </c>
      <c r="AC2418">
        <v>1</v>
      </c>
      <c r="AD2418" s="11">
        <f>(employee_data3[[#This Row],[Current Employee Rating]]-AVERAGE(employee_data3[Current Employee Rating]))/STDEV(employee_data3[Current Employee Rating])</f>
        <v>-1.9397532463940264</v>
      </c>
      <c r="AE2418" s="11" t="str">
        <f>IF(employee_data3[[#This Row],[Z Score]]&gt;3,"Yes","No")</f>
        <v>No</v>
      </c>
    </row>
    <row r="2419" spans="1:31" x14ac:dyDescent="0.3">
      <c r="A2419">
        <v>2844</v>
      </c>
      <c r="B2419" t="s">
        <v>2085</v>
      </c>
      <c r="C2419" t="s">
        <v>3655</v>
      </c>
      <c r="D2419" s="1">
        <v>44195</v>
      </c>
      <c r="E2419" s="1">
        <v>45132</v>
      </c>
      <c r="F2419" t="s">
        <v>728</v>
      </c>
      <c r="G2419" t="s">
        <v>8633</v>
      </c>
      <c r="H2419" t="s">
        <v>8634</v>
      </c>
      <c r="I2419" t="s">
        <v>80</v>
      </c>
      <c r="J2419" t="s">
        <v>1805</v>
      </c>
      <c r="K2419" t="str">
        <f>IF(employee_data3[[#This Row],[EmployeeStatus]]="Active", "Active", "Attrition")</f>
        <v>Attrition</v>
      </c>
      <c r="L2419" t="s">
        <v>33</v>
      </c>
      <c r="M2419" t="s">
        <v>51</v>
      </c>
      <c r="N2419" t="s">
        <v>52</v>
      </c>
      <c r="O2419" t="s">
        <v>140</v>
      </c>
      <c r="P2419" t="s">
        <v>8635</v>
      </c>
      <c r="Q2419" t="s">
        <v>38</v>
      </c>
      <c r="R2419" t="s">
        <v>111</v>
      </c>
      <c r="S2419" s="1">
        <v>15591</v>
      </c>
      <c r="T2419">
        <f>DATEDIF(employee_data3[[#This Row],[DOB]],DATE(2023, 1, 1), "Y")</f>
        <v>80</v>
      </c>
      <c r="U2419" t="str">
        <f>IF(employee_data3[[#This Row],[Age]]&lt;=25, "Remaja", IF(employee_data3[[#This Row],[Age]]&lt;=55, "Dewasa", "Lansia"))</f>
        <v>Lansia</v>
      </c>
      <c r="V2419" t="s">
        <v>40</v>
      </c>
      <c r="W2419" t="s">
        <v>103</v>
      </c>
      <c r="X2419" t="s">
        <v>55</v>
      </c>
      <c r="Y2419">
        <v>31828</v>
      </c>
      <c r="Z2419" t="s">
        <v>128</v>
      </c>
      <c r="AA2419" t="s">
        <v>44</v>
      </c>
      <c r="AB2419" t="s">
        <v>45</v>
      </c>
      <c r="AC2419">
        <v>5</v>
      </c>
      <c r="AD2419" s="11">
        <f>(employee_data3[[#This Row],[Current Employee Rating]]-AVERAGE(employee_data3[Current Employee Rating]))/STDEV(employee_data3[Current Employee Rating])</f>
        <v>2.0008323227152198</v>
      </c>
      <c r="AE2419" s="11" t="str">
        <f>IF(employee_data3[[#This Row],[Z Score]]&gt;3,"Yes","No")</f>
        <v>No</v>
      </c>
    </row>
    <row r="2420" spans="1:31" x14ac:dyDescent="0.3">
      <c r="A2420">
        <v>2845</v>
      </c>
      <c r="B2420" t="s">
        <v>5879</v>
      </c>
      <c r="C2420" t="s">
        <v>5322</v>
      </c>
      <c r="D2420" s="1">
        <v>44077</v>
      </c>
      <c r="E2420" s="1"/>
      <c r="F2420" t="s">
        <v>728</v>
      </c>
      <c r="G2420" t="s">
        <v>8636</v>
      </c>
      <c r="H2420" t="s">
        <v>8637</v>
      </c>
      <c r="I2420" t="s">
        <v>98</v>
      </c>
      <c r="J2420" t="s">
        <v>32</v>
      </c>
      <c r="K2420" t="str">
        <f>IF(employee_data3[[#This Row],[EmployeeStatus]]="Active", "Active", "Attrition")</f>
        <v>Active</v>
      </c>
      <c r="L2420" t="s">
        <v>63</v>
      </c>
      <c r="M2420" t="s">
        <v>64</v>
      </c>
      <c r="N2420" t="s">
        <v>52</v>
      </c>
      <c r="O2420" t="s">
        <v>36</v>
      </c>
      <c r="P2420" t="s">
        <v>37</v>
      </c>
      <c r="Q2420" t="s">
        <v>38</v>
      </c>
      <c r="R2420" t="s">
        <v>81</v>
      </c>
      <c r="S2420" s="1">
        <v>29024</v>
      </c>
      <c r="T2420">
        <f>DATEDIF(employee_data3[[#This Row],[DOB]],DATE(2023, 1, 1), "Y")</f>
        <v>43</v>
      </c>
      <c r="U2420" t="str">
        <f>IF(employee_data3[[#This Row],[Age]]&lt;=25, "Remaja", IF(employee_data3[[#This Row],[Age]]&lt;=55, "Dewasa", "Lansia"))</f>
        <v>Dewasa</v>
      </c>
      <c r="V2420" t="s">
        <v>40</v>
      </c>
      <c r="W2420" t="s">
        <v>226</v>
      </c>
      <c r="X2420" t="s">
        <v>42</v>
      </c>
      <c r="Y2420">
        <v>60312</v>
      </c>
      <c r="Z2420" t="s">
        <v>43</v>
      </c>
      <c r="AA2420" t="s">
        <v>75</v>
      </c>
      <c r="AB2420" t="s">
        <v>45</v>
      </c>
      <c r="AC2420">
        <v>4</v>
      </c>
      <c r="AD2420" s="11">
        <f>(employee_data3[[#This Row],[Current Employee Rating]]-AVERAGE(employee_data3[Current Employee Rating]))/STDEV(employee_data3[Current Employee Rating])</f>
        <v>1.0156859304379084</v>
      </c>
      <c r="AE2420" s="11" t="str">
        <f>IF(employee_data3[[#This Row],[Z Score]]&gt;3,"Yes","No")</f>
        <v>No</v>
      </c>
    </row>
    <row r="2421" spans="1:31" x14ac:dyDescent="0.3">
      <c r="A2421">
        <v>2846</v>
      </c>
      <c r="B2421" t="s">
        <v>4710</v>
      </c>
      <c r="C2421" t="s">
        <v>5730</v>
      </c>
      <c r="D2421" s="1">
        <v>43752</v>
      </c>
      <c r="E2421" s="1">
        <v>44792</v>
      </c>
      <c r="F2421" t="s">
        <v>728</v>
      </c>
      <c r="G2421" t="s">
        <v>8638</v>
      </c>
      <c r="H2421" t="s">
        <v>8639</v>
      </c>
      <c r="I2421" t="s">
        <v>89</v>
      </c>
      <c r="J2421" t="s">
        <v>745</v>
      </c>
      <c r="K2421" t="str">
        <f>IF(employee_data3[[#This Row],[EmployeeStatus]]="Active", "Active", "Attrition")</f>
        <v>Attrition</v>
      </c>
      <c r="L2421" t="s">
        <v>33</v>
      </c>
      <c r="M2421" t="s">
        <v>34</v>
      </c>
      <c r="N2421" t="s">
        <v>63</v>
      </c>
      <c r="O2421" t="s">
        <v>126</v>
      </c>
      <c r="P2421" t="s">
        <v>8640</v>
      </c>
      <c r="Q2421" t="s">
        <v>38</v>
      </c>
      <c r="R2421" t="s">
        <v>594</v>
      </c>
      <c r="S2421" s="1">
        <v>20334</v>
      </c>
      <c r="T2421">
        <f>DATEDIF(employee_data3[[#This Row],[DOB]],DATE(2023, 1, 1), "Y")</f>
        <v>67</v>
      </c>
      <c r="U2421" t="str">
        <f>IF(employee_data3[[#This Row],[Age]]&lt;=25, "Remaja", IF(employee_data3[[#This Row],[Age]]&lt;=55, "Dewasa", "Lansia"))</f>
        <v>Lansia</v>
      </c>
      <c r="V2421" t="s">
        <v>40</v>
      </c>
      <c r="W2421" t="s">
        <v>103</v>
      </c>
      <c r="X2421" t="s">
        <v>42</v>
      </c>
      <c r="Y2421">
        <v>31642</v>
      </c>
      <c r="Z2421" t="s">
        <v>43</v>
      </c>
      <c r="AA2421" t="s">
        <v>104</v>
      </c>
      <c r="AB2421" t="s">
        <v>45</v>
      </c>
      <c r="AC2421">
        <v>5</v>
      </c>
      <c r="AD2421" s="11">
        <f>(employee_data3[[#This Row],[Current Employee Rating]]-AVERAGE(employee_data3[Current Employee Rating]))/STDEV(employee_data3[Current Employee Rating])</f>
        <v>2.0008323227152198</v>
      </c>
      <c r="AE2421" s="11" t="str">
        <f>IF(employee_data3[[#This Row],[Z Score]]&gt;3,"Yes","No")</f>
        <v>No</v>
      </c>
    </row>
    <row r="2422" spans="1:31" x14ac:dyDescent="0.3">
      <c r="A2422">
        <v>2847</v>
      </c>
      <c r="B2422" t="s">
        <v>3946</v>
      </c>
      <c r="C2422" t="s">
        <v>3313</v>
      </c>
      <c r="D2422" s="1">
        <v>44246</v>
      </c>
      <c r="E2422" s="1">
        <v>44457</v>
      </c>
      <c r="F2422" t="s">
        <v>728</v>
      </c>
      <c r="G2422" t="s">
        <v>8641</v>
      </c>
      <c r="H2422" t="s">
        <v>8642</v>
      </c>
      <c r="I2422" t="s">
        <v>31</v>
      </c>
      <c r="J2422" t="s">
        <v>198</v>
      </c>
      <c r="K2422" t="str">
        <f>IF(employee_data3[[#This Row],[EmployeeStatus]]="Active", "Active", "Attrition")</f>
        <v>Attrition</v>
      </c>
      <c r="L2422" t="s">
        <v>52</v>
      </c>
      <c r="M2422" t="s">
        <v>34</v>
      </c>
      <c r="N2422" t="s">
        <v>63</v>
      </c>
      <c r="O2422" t="s">
        <v>99</v>
      </c>
      <c r="P2422" t="s">
        <v>8643</v>
      </c>
      <c r="Q2422" t="s">
        <v>38</v>
      </c>
      <c r="R2422" t="s">
        <v>794</v>
      </c>
      <c r="S2422" s="1">
        <v>24284</v>
      </c>
      <c r="T2422">
        <f>DATEDIF(employee_data3[[#This Row],[DOB]],DATE(2023, 1, 1), "Y")</f>
        <v>56</v>
      </c>
      <c r="U2422" t="str">
        <f>IF(employee_data3[[#This Row],[Age]]&lt;=25, "Remaja", IF(employee_data3[[#This Row],[Age]]&lt;=55, "Dewasa", "Lansia"))</f>
        <v>Lansia</v>
      </c>
      <c r="V2422" t="s">
        <v>40</v>
      </c>
      <c r="W2422" t="s">
        <v>83</v>
      </c>
      <c r="X2422" t="s">
        <v>42</v>
      </c>
      <c r="Y2422">
        <v>81717</v>
      </c>
      <c r="Z2422" t="s">
        <v>93</v>
      </c>
      <c r="AA2422" t="s">
        <v>84</v>
      </c>
      <c r="AB2422" t="s">
        <v>45</v>
      </c>
      <c r="AC2422">
        <v>2</v>
      </c>
      <c r="AD2422" s="11">
        <f>(employee_data3[[#This Row],[Current Employee Rating]]-AVERAGE(employee_data3[Current Employee Rating]))/STDEV(employee_data3[Current Employee Rating])</f>
        <v>-0.95460685411671475</v>
      </c>
      <c r="AE2422" s="11" t="str">
        <f>IF(employee_data3[[#This Row],[Z Score]]&gt;3,"Yes","No")</f>
        <v>No</v>
      </c>
    </row>
    <row r="2423" spans="1:31" x14ac:dyDescent="0.3">
      <c r="A2423">
        <v>2848</v>
      </c>
      <c r="B2423" t="s">
        <v>6519</v>
      </c>
      <c r="C2423" t="s">
        <v>172</v>
      </c>
      <c r="D2423" s="1">
        <v>44633</v>
      </c>
      <c r="E2423" s="1">
        <v>44806</v>
      </c>
      <c r="F2423" t="s">
        <v>28</v>
      </c>
      <c r="G2423" t="s">
        <v>8644</v>
      </c>
      <c r="H2423" t="s">
        <v>8645</v>
      </c>
      <c r="I2423" t="s">
        <v>89</v>
      </c>
      <c r="J2423" t="s">
        <v>2300</v>
      </c>
      <c r="K2423" t="str">
        <f>IF(employee_data3[[#This Row],[EmployeeStatus]]="Active", "Active", "Attrition")</f>
        <v>Attrition</v>
      </c>
      <c r="L2423" t="s">
        <v>63</v>
      </c>
      <c r="M2423" t="s">
        <v>51</v>
      </c>
      <c r="N2423" t="s">
        <v>35</v>
      </c>
      <c r="O2423" t="s">
        <v>99</v>
      </c>
      <c r="P2423" t="s">
        <v>8646</v>
      </c>
      <c r="Q2423" t="s">
        <v>38</v>
      </c>
      <c r="R2423" t="s">
        <v>177</v>
      </c>
      <c r="S2423" s="1">
        <v>16830</v>
      </c>
      <c r="T2423">
        <f>DATEDIF(employee_data3[[#This Row],[DOB]],DATE(2023, 1, 1), "Y")</f>
        <v>76</v>
      </c>
      <c r="U2423" t="str">
        <f>IF(employee_data3[[#This Row],[Age]]&lt;=25, "Remaja", IF(employee_data3[[#This Row],[Age]]&lt;=55, "Dewasa", "Lansia"))</f>
        <v>Lansia</v>
      </c>
      <c r="V2423" t="s">
        <v>40</v>
      </c>
      <c r="W2423" t="s">
        <v>419</v>
      </c>
      <c r="X2423" t="s">
        <v>55</v>
      </c>
      <c r="Y2423">
        <v>59518</v>
      </c>
      <c r="Z2423" t="s">
        <v>43</v>
      </c>
      <c r="AA2423" t="s">
        <v>75</v>
      </c>
      <c r="AB2423" t="s">
        <v>105</v>
      </c>
      <c r="AC2423">
        <v>1</v>
      </c>
      <c r="AD2423" s="11">
        <f>(employee_data3[[#This Row],[Current Employee Rating]]-AVERAGE(employee_data3[Current Employee Rating]))/STDEV(employee_data3[Current Employee Rating])</f>
        <v>-1.9397532463940264</v>
      </c>
      <c r="AE2423" s="11" t="str">
        <f>IF(employee_data3[[#This Row],[Z Score]]&gt;3,"Yes","No")</f>
        <v>No</v>
      </c>
    </row>
    <row r="2424" spans="1:31" x14ac:dyDescent="0.3">
      <c r="A2424">
        <v>2849</v>
      </c>
      <c r="B2424" t="s">
        <v>7556</v>
      </c>
      <c r="C2424" t="s">
        <v>5077</v>
      </c>
      <c r="D2424" s="1">
        <v>43375</v>
      </c>
      <c r="E2424" s="1"/>
      <c r="F2424" t="s">
        <v>28</v>
      </c>
      <c r="G2424" t="s">
        <v>8647</v>
      </c>
      <c r="H2424" t="s">
        <v>8648</v>
      </c>
      <c r="I2424" t="s">
        <v>31</v>
      </c>
      <c r="J2424" t="s">
        <v>32</v>
      </c>
      <c r="K2424" t="str">
        <f>IF(employee_data3[[#This Row],[EmployeeStatus]]="Active", "Active", "Attrition")</f>
        <v>Active</v>
      </c>
      <c r="L2424" t="s">
        <v>52</v>
      </c>
      <c r="M2424" t="s">
        <v>34</v>
      </c>
      <c r="N2424" t="s">
        <v>63</v>
      </c>
      <c r="O2424" t="s">
        <v>36</v>
      </c>
      <c r="P2424" t="s">
        <v>37</v>
      </c>
      <c r="Q2424" t="s">
        <v>38</v>
      </c>
      <c r="R2424" t="s">
        <v>81</v>
      </c>
      <c r="S2424" s="1">
        <v>18106</v>
      </c>
      <c r="T2424">
        <f>DATEDIF(employee_data3[[#This Row],[DOB]],DATE(2023, 1, 1), "Y")</f>
        <v>73</v>
      </c>
      <c r="U2424" t="str">
        <f>IF(employee_data3[[#This Row],[Age]]&lt;=25, "Remaja", IF(employee_data3[[#This Row],[Age]]&lt;=55, "Dewasa", "Lansia"))</f>
        <v>Lansia</v>
      </c>
      <c r="V2424" t="s">
        <v>40</v>
      </c>
      <c r="W2424" t="s">
        <v>103</v>
      </c>
      <c r="X2424" t="s">
        <v>55</v>
      </c>
      <c r="Y2424">
        <v>4583</v>
      </c>
      <c r="Z2424" t="s">
        <v>56</v>
      </c>
      <c r="AA2424" t="s">
        <v>75</v>
      </c>
      <c r="AB2424" t="s">
        <v>45</v>
      </c>
      <c r="AC2424">
        <v>5</v>
      </c>
      <c r="AD2424" s="11">
        <f>(employee_data3[[#This Row],[Current Employee Rating]]-AVERAGE(employee_data3[Current Employee Rating]))/STDEV(employee_data3[Current Employee Rating])</f>
        <v>2.0008323227152198</v>
      </c>
      <c r="AE2424" s="11" t="str">
        <f>IF(employee_data3[[#This Row],[Z Score]]&gt;3,"Yes","No")</f>
        <v>No</v>
      </c>
    </row>
    <row r="2425" spans="1:31" x14ac:dyDescent="0.3">
      <c r="A2425">
        <v>2850</v>
      </c>
      <c r="B2425" t="s">
        <v>7381</v>
      </c>
      <c r="C2425" t="s">
        <v>195</v>
      </c>
      <c r="D2425" s="1">
        <v>44840</v>
      </c>
      <c r="E2425" s="1">
        <v>44850</v>
      </c>
      <c r="F2425" t="s">
        <v>28</v>
      </c>
      <c r="G2425" t="s">
        <v>8649</v>
      </c>
      <c r="H2425" t="s">
        <v>8650</v>
      </c>
      <c r="I2425" t="s">
        <v>50</v>
      </c>
      <c r="J2425" t="s">
        <v>32</v>
      </c>
      <c r="K2425" t="str">
        <f>IF(employee_data3[[#This Row],[EmployeeStatus]]="Active", "Active", "Attrition")</f>
        <v>Active</v>
      </c>
      <c r="L2425" t="s">
        <v>63</v>
      </c>
      <c r="M2425" t="s">
        <v>34</v>
      </c>
      <c r="N2425" t="s">
        <v>52</v>
      </c>
      <c r="O2425" t="s">
        <v>140</v>
      </c>
      <c r="P2425" t="s">
        <v>8651</v>
      </c>
      <c r="Q2425" t="s">
        <v>38</v>
      </c>
      <c r="R2425" t="s">
        <v>81</v>
      </c>
      <c r="S2425" s="1">
        <v>26509</v>
      </c>
      <c r="T2425">
        <f>DATEDIF(employee_data3[[#This Row],[DOB]],DATE(2023, 1, 1), "Y")</f>
        <v>50</v>
      </c>
      <c r="U2425" t="str">
        <f>IF(employee_data3[[#This Row],[Age]]&lt;=25, "Remaja", IF(employee_data3[[#This Row],[Age]]&lt;=55, "Dewasa", "Lansia"))</f>
        <v>Dewasa</v>
      </c>
      <c r="V2425" t="s">
        <v>40</v>
      </c>
      <c r="W2425" t="s">
        <v>103</v>
      </c>
      <c r="X2425" t="s">
        <v>55</v>
      </c>
      <c r="Y2425">
        <v>6816</v>
      </c>
      <c r="Z2425" t="s">
        <v>56</v>
      </c>
      <c r="AA2425" t="s">
        <v>104</v>
      </c>
      <c r="AB2425" t="s">
        <v>105</v>
      </c>
      <c r="AC2425">
        <v>1</v>
      </c>
      <c r="AD2425" s="11">
        <f>(employee_data3[[#This Row],[Current Employee Rating]]-AVERAGE(employee_data3[Current Employee Rating]))/STDEV(employee_data3[Current Employee Rating])</f>
        <v>-1.9397532463940264</v>
      </c>
      <c r="AE2425" s="11" t="str">
        <f>IF(employee_data3[[#This Row],[Z Score]]&gt;3,"Yes","No")</f>
        <v>No</v>
      </c>
    </row>
    <row r="2426" spans="1:31" x14ac:dyDescent="0.3">
      <c r="A2426">
        <v>2851</v>
      </c>
      <c r="B2426" t="s">
        <v>8652</v>
      </c>
      <c r="C2426" t="s">
        <v>1036</v>
      </c>
      <c r="D2426" s="1">
        <v>44095</v>
      </c>
      <c r="E2426" s="1"/>
      <c r="F2426" t="s">
        <v>28</v>
      </c>
      <c r="G2426" t="s">
        <v>8653</v>
      </c>
      <c r="H2426" t="s">
        <v>8654</v>
      </c>
      <c r="I2426" t="s">
        <v>139</v>
      </c>
      <c r="J2426" t="s">
        <v>32</v>
      </c>
      <c r="K2426" t="str">
        <f>IF(employee_data3[[#This Row],[EmployeeStatus]]="Active", "Active", "Attrition")</f>
        <v>Active</v>
      </c>
      <c r="L2426" t="s">
        <v>63</v>
      </c>
      <c r="M2426" t="s">
        <v>64</v>
      </c>
      <c r="N2426" t="s">
        <v>52</v>
      </c>
      <c r="O2426" t="s">
        <v>36</v>
      </c>
      <c r="P2426" t="s">
        <v>37</v>
      </c>
      <c r="Q2426" t="s">
        <v>38</v>
      </c>
      <c r="R2426" t="s">
        <v>90</v>
      </c>
      <c r="S2426" s="1">
        <v>24536</v>
      </c>
      <c r="T2426">
        <f>DATEDIF(employee_data3[[#This Row],[DOB]],DATE(2023, 1, 1), "Y")</f>
        <v>55</v>
      </c>
      <c r="U2426" t="str">
        <f>IF(employee_data3[[#This Row],[Age]]&lt;=25, "Remaja", IF(employee_data3[[#This Row],[Age]]&lt;=55, "Dewasa", "Lansia"))</f>
        <v>Dewasa</v>
      </c>
      <c r="V2426" t="s">
        <v>40</v>
      </c>
      <c r="W2426" t="s">
        <v>834</v>
      </c>
      <c r="X2426" t="s">
        <v>55</v>
      </c>
      <c r="Y2426">
        <v>26839</v>
      </c>
      <c r="Z2426" t="s">
        <v>93</v>
      </c>
      <c r="AA2426" t="s">
        <v>104</v>
      </c>
      <c r="AB2426" t="s">
        <v>45</v>
      </c>
      <c r="AC2426">
        <v>4</v>
      </c>
      <c r="AD2426" s="11">
        <f>(employee_data3[[#This Row],[Current Employee Rating]]-AVERAGE(employee_data3[Current Employee Rating]))/STDEV(employee_data3[Current Employee Rating])</f>
        <v>1.0156859304379084</v>
      </c>
      <c r="AE2426" s="11" t="str">
        <f>IF(employee_data3[[#This Row],[Z Score]]&gt;3,"Yes","No")</f>
        <v>No</v>
      </c>
    </row>
    <row r="2427" spans="1:31" x14ac:dyDescent="0.3">
      <c r="A2427">
        <v>2852</v>
      </c>
      <c r="B2427" t="s">
        <v>2000</v>
      </c>
      <c r="C2427" t="s">
        <v>1260</v>
      </c>
      <c r="D2427" s="1">
        <v>44536</v>
      </c>
      <c r="E2427" s="1"/>
      <c r="F2427" t="s">
        <v>28</v>
      </c>
      <c r="G2427" t="s">
        <v>8655</v>
      </c>
      <c r="H2427" t="s">
        <v>8656</v>
      </c>
      <c r="I2427" t="s">
        <v>118</v>
      </c>
      <c r="J2427" t="s">
        <v>32</v>
      </c>
      <c r="K2427" t="str">
        <f>IF(employee_data3[[#This Row],[EmployeeStatus]]="Active", "Active", "Attrition")</f>
        <v>Active</v>
      </c>
      <c r="L2427" t="s">
        <v>52</v>
      </c>
      <c r="M2427" t="s">
        <v>34</v>
      </c>
      <c r="N2427" t="s">
        <v>35</v>
      </c>
      <c r="O2427" t="s">
        <v>36</v>
      </c>
      <c r="P2427" t="s">
        <v>37</v>
      </c>
      <c r="Q2427" t="s">
        <v>38</v>
      </c>
      <c r="R2427" t="s">
        <v>90</v>
      </c>
      <c r="S2427" s="1">
        <v>17126</v>
      </c>
      <c r="T2427">
        <f>DATEDIF(employee_data3[[#This Row],[DOB]],DATE(2023, 1, 1), "Y")</f>
        <v>76</v>
      </c>
      <c r="U2427" t="str">
        <f>IF(employee_data3[[#This Row],[Age]]&lt;=25, "Remaja", IF(employee_data3[[#This Row],[Age]]&lt;=55, "Dewasa", "Lansia"))</f>
        <v>Lansia</v>
      </c>
      <c r="V2427" t="s">
        <v>40</v>
      </c>
      <c r="W2427" t="s">
        <v>83</v>
      </c>
      <c r="X2427" t="s">
        <v>55</v>
      </c>
      <c r="Y2427">
        <v>87984</v>
      </c>
      <c r="Z2427" t="s">
        <v>74</v>
      </c>
      <c r="AA2427" t="s">
        <v>44</v>
      </c>
      <c r="AB2427" t="s">
        <v>45</v>
      </c>
      <c r="AC2427">
        <v>1</v>
      </c>
      <c r="AD2427" s="11">
        <f>(employee_data3[[#This Row],[Current Employee Rating]]-AVERAGE(employee_data3[Current Employee Rating]))/STDEV(employee_data3[Current Employee Rating])</f>
        <v>-1.9397532463940264</v>
      </c>
      <c r="AE2427" s="11" t="str">
        <f>IF(employee_data3[[#This Row],[Z Score]]&gt;3,"Yes","No")</f>
        <v>No</v>
      </c>
    </row>
    <row r="2428" spans="1:31" x14ac:dyDescent="0.3">
      <c r="A2428">
        <v>2853</v>
      </c>
      <c r="B2428" t="s">
        <v>2215</v>
      </c>
      <c r="C2428" t="s">
        <v>1525</v>
      </c>
      <c r="D2428" s="1">
        <v>44881</v>
      </c>
      <c r="E2428" s="1">
        <v>45006</v>
      </c>
      <c r="F2428" t="s">
        <v>28</v>
      </c>
      <c r="G2428" t="s">
        <v>8657</v>
      </c>
      <c r="H2428" t="s">
        <v>8658</v>
      </c>
      <c r="I2428" t="s">
        <v>62</v>
      </c>
      <c r="J2428" t="s">
        <v>2300</v>
      </c>
      <c r="K2428" t="str">
        <f>IF(employee_data3[[#This Row],[EmployeeStatus]]="Active", "Active", "Attrition")</f>
        <v>Attrition</v>
      </c>
      <c r="L2428" t="s">
        <v>33</v>
      </c>
      <c r="M2428" t="s">
        <v>64</v>
      </c>
      <c r="N2428" t="s">
        <v>52</v>
      </c>
      <c r="O2428" t="s">
        <v>175</v>
      </c>
      <c r="P2428" t="s">
        <v>8659</v>
      </c>
      <c r="Q2428" t="s">
        <v>38</v>
      </c>
      <c r="R2428" t="s">
        <v>81</v>
      </c>
      <c r="S2428" s="1">
        <v>34430</v>
      </c>
      <c r="T2428">
        <f>DATEDIF(employee_data3[[#This Row],[DOB]],DATE(2023, 1, 1), "Y")</f>
        <v>28</v>
      </c>
      <c r="U2428" t="str">
        <f>IF(employee_data3[[#This Row],[Age]]&lt;=25, "Remaja", IF(employee_data3[[#This Row],[Age]]&lt;=55, "Dewasa", "Lansia"))</f>
        <v>Dewasa</v>
      </c>
      <c r="V2428" t="s">
        <v>40</v>
      </c>
      <c r="W2428" t="s">
        <v>216</v>
      </c>
      <c r="X2428" t="s">
        <v>55</v>
      </c>
      <c r="Y2428">
        <v>70147</v>
      </c>
      <c r="Z2428" t="s">
        <v>74</v>
      </c>
      <c r="AA2428" t="s">
        <v>44</v>
      </c>
      <c r="AB2428" t="s">
        <v>236</v>
      </c>
      <c r="AC2428">
        <v>5</v>
      </c>
      <c r="AD2428" s="11">
        <f>(employee_data3[[#This Row],[Current Employee Rating]]-AVERAGE(employee_data3[Current Employee Rating]))/STDEV(employee_data3[Current Employee Rating])</f>
        <v>2.0008323227152198</v>
      </c>
      <c r="AE2428" s="11" t="str">
        <f>IF(employee_data3[[#This Row],[Z Score]]&gt;3,"Yes","No")</f>
        <v>No</v>
      </c>
    </row>
    <row r="2429" spans="1:31" x14ac:dyDescent="0.3">
      <c r="A2429">
        <v>2854</v>
      </c>
      <c r="B2429" t="s">
        <v>8660</v>
      </c>
      <c r="C2429" t="s">
        <v>233</v>
      </c>
      <c r="D2429" s="1">
        <v>44775</v>
      </c>
      <c r="E2429" s="1">
        <v>45134</v>
      </c>
      <c r="F2429" t="s">
        <v>28</v>
      </c>
      <c r="G2429" t="s">
        <v>8661</v>
      </c>
      <c r="H2429" t="s">
        <v>8662</v>
      </c>
      <c r="I2429" t="s">
        <v>168</v>
      </c>
      <c r="J2429" t="s">
        <v>32</v>
      </c>
      <c r="K2429" t="str">
        <f>IF(employee_data3[[#This Row],[EmployeeStatus]]="Active", "Active", "Attrition")</f>
        <v>Active</v>
      </c>
      <c r="L2429" t="s">
        <v>52</v>
      </c>
      <c r="M2429" t="s">
        <v>51</v>
      </c>
      <c r="N2429" t="s">
        <v>63</v>
      </c>
      <c r="O2429" t="s">
        <v>126</v>
      </c>
      <c r="P2429" t="s">
        <v>8663</v>
      </c>
      <c r="Q2429" t="s">
        <v>38</v>
      </c>
      <c r="R2429" t="s">
        <v>119</v>
      </c>
      <c r="S2429" s="1">
        <v>16789</v>
      </c>
      <c r="T2429">
        <f>DATEDIF(employee_data3[[#This Row],[DOB]],DATE(2023, 1, 1), "Y")</f>
        <v>77</v>
      </c>
      <c r="U2429" t="str">
        <f>IF(employee_data3[[#This Row],[Age]]&lt;=25, "Remaja", IF(employee_data3[[#This Row],[Age]]&lt;=55, "Dewasa", "Lansia"))</f>
        <v>Lansia</v>
      </c>
      <c r="V2429" t="s">
        <v>40</v>
      </c>
      <c r="W2429" t="s">
        <v>119</v>
      </c>
      <c r="X2429" t="s">
        <v>42</v>
      </c>
      <c r="Y2429">
        <v>76409</v>
      </c>
      <c r="Z2429" t="s">
        <v>56</v>
      </c>
      <c r="AA2429" t="s">
        <v>84</v>
      </c>
      <c r="AB2429" t="s">
        <v>236</v>
      </c>
      <c r="AC2429">
        <v>2</v>
      </c>
      <c r="AD2429" s="11">
        <f>(employee_data3[[#This Row],[Current Employee Rating]]-AVERAGE(employee_data3[Current Employee Rating]))/STDEV(employee_data3[Current Employee Rating])</f>
        <v>-0.95460685411671475</v>
      </c>
      <c r="AE2429" s="11" t="str">
        <f>IF(employee_data3[[#This Row],[Z Score]]&gt;3,"Yes","No")</f>
        <v>No</v>
      </c>
    </row>
    <row r="2430" spans="1:31" x14ac:dyDescent="0.3">
      <c r="A2430">
        <v>2855</v>
      </c>
      <c r="B2430" t="s">
        <v>1078</v>
      </c>
      <c r="C2430" t="s">
        <v>3459</v>
      </c>
      <c r="D2430" s="1">
        <v>44580</v>
      </c>
      <c r="E2430" s="1"/>
      <c r="F2430" t="s">
        <v>28</v>
      </c>
      <c r="G2430" t="s">
        <v>8664</v>
      </c>
      <c r="H2430" t="s">
        <v>8665</v>
      </c>
      <c r="I2430" t="s">
        <v>133</v>
      </c>
      <c r="J2430" t="s">
        <v>32</v>
      </c>
      <c r="K2430" t="str">
        <f>IF(employee_data3[[#This Row],[EmployeeStatus]]="Active", "Active", "Attrition")</f>
        <v>Active</v>
      </c>
      <c r="L2430" t="s">
        <v>52</v>
      </c>
      <c r="M2430" t="s">
        <v>34</v>
      </c>
      <c r="N2430" t="s">
        <v>63</v>
      </c>
      <c r="O2430" t="s">
        <v>36</v>
      </c>
      <c r="P2430" t="s">
        <v>37</v>
      </c>
      <c r="Q2430" t="s">
        <v>38</v>
      </c>
      <c r="R2430" t="s">
        <v>90</v>
      </c>
      <c r="S2430" s="1">
        <v>28904</v>
      </c>
      <c r="T2430">
        <f>DATEDIF(employee_data3[[#This Row],[DOB]],DATE(2023, 1, 1), "Y")</f>
        <v>43</v>
      </c>
      <c r="U2430" t="str">
        <f>IF(employee_data3[[#This Row],[Age]]&lt;=25, "Remaja", IF(employee_data3[[#This Row],[Age]]&lt;=55, "Dewasa", "Lansia"))</f>
        <v>Dewasa</v>
      </c>
      <c r="V2430" t="s">
        <v>40</v>
      </c>
      <c r="W2430" t="s">
        <v>73</v>
      </c>
      <c r="X2430" t="s">
        <v>42</v>
      </c>
      <c r="Y2430">
        <v>75727</v>
      </c>
      <c r="Z2430" t="s">
        <v>93</v>
      </c>
      <c r="AA2430" t="s">
        <v>75</v>
      </c>
      <c r="AB2430" t="s">
        <v>236</v>
      </c>
      <c r="AC2430">
        <v>4</v>
      </c>
      <c r="AD2430" s="11">
        <f>(employee_data3[[#This Row],[Current Employee Rating]]-AVERAGE(employee_data3[Current Employee Rating]))/STDEV(employee_data3[Current Employee Rating])</f>
        <v>1.0156859304379084</v>
      </c>
      <c r="AE2430" s="11" t="str">
        <f>IF(employee_data3[[#This Row],[Z Score]]&gt;3,"Yes","No")</f>
        <v>No</v>
      </c>
    </row>
    <row r="2431" spans="1:31" x14ac:dyDescent="0.3">
      <c r="A2431">
        <v>2856</v>
      </c>
      <c r="B2431" t="s">
        <v>4557</v>
      </c>
      <c r="C2431" t="s">
        <v>487</v>
      </c>
      <c r="D2431" s="1">
        <v>44660</v>
      </c>
      <c r="E2431" s="1"/>
      <c r="F2431" t="s">
        <v>28</v>
      </c>
      <c r="G2431" t="s">
        <v>8666</v>
      </c>
      <c r="H2431" t="s">
        <v>8667</v>
      </c>
      <c r="I2431" t="s">
        <v>80</v>
      </c>
      <c r="J2431" t="s">
        <v>32</v>
      </c>
      <c r="K2431" t="str">
        <f>IF(employee_data3[[#This Row],[EmployeeStatus]]="Active", "Active", "Attrition")</f>
        <v>Active</v>
      </c>
      <c r="L2431" t="s">
        <v>63</v>
      </c>
      <c r="M2431" t="s">
        <v>51</v>
      </c>
      <c r="N2431" t="s">
        <v>35</v>
      </c>
      <c r="O2431" t="s">
        <v>36</v>
      </c>
      <c r="P2431" t="s">
        <v>37</v>
      </c>
      <c r="Q2431" t="s">
        <v>38</v>
      </c>
      <c r="R2431" t="s">
        <v>2015</v>
      </c>
      <c r="S2431" s="1">
        <v>19222</v>
      </c>
      <c r="T2431">
        <f>DATEDIF(employee_data3[[#This Row],[DOB]],DATE(2023, 1, 1), "Y")</f>
        <v>70</v>
      </c>
      <c r="U2431" t="str">
        <f>IF(employee_data3[[#This Row],[Age]]&lt;=25, "Remaja", IF(employee_data3[[#This Row],[Age]]&lt;=55, "Dewasa", "Lansia"))</f>
        <v>Lansia</v>
      </c>
      <c r="V2431" t="s">
        <v>40</v>
      </c>
      <c r="W2431" t="s">
        <v>184</v>
      </c>
      <c r="X2431" t="s">
        <v>42</v>
      </c>
      <c r="Y2431">
        <v>14553</v>
      </c>
      <c r="Z2431" t="s">
        <v>43</v>
      </c>
      <c r="AA2431" t="s">
        <v>84</v>
      </c>
      <c r="AB2431" t="s">
        <v>236</v>
      </c>
      <c r="AC2431">
        <v>5</v>
      </c>
      <c r="AD2431" s="11">
        <f>(employee_data3[[#This Row],[Current Employee Rating]]-AVERAGE(employee_data3[Current Employee Rating]))/STDEV(employee_data3[Current Employee Rating])</f>
        <v>2.0008323227152198</v>
      </c>
      <c r="AE2431" s="11" t="str">
        <f>IF(employee_data3[[#This Row],[Z Score]]&gt;3,"Yes","No")</f>
        <v>No</v>
      </c>
    </row>
    <row r="2432" spans="1:31" x14ac:dyDescent="0.3">
      <c r="A2432">
        <v>2857</v>
      </c>
      <c r="B2432" t="s">
        <v>3338</v>
      </c>
      <c r="C2432" t="s">
        <v>7139</v>
      </c>
      <c r="D2432" s="1">
        <v>43665</v>
      </c>
      <c r="E2432" s="1">
        <v>44781</v>
      </c>
      <c r="F2432" t="s">
        <v>28</v>
      </c>
      <c r="G2432" t="s">
        <v>8668</v>
      </c>
      <c r="H2432" t="s">
        <v>8669</v>
      </c>
      <c r="I2432" t="s">
        <v>98</v>
      </c>
      <c r="J2432" t="s">
        <v>32</v>
      </c>
      <c r="K2432" t="str">
        <f>IF(employee_data3[[#This Row],[EmployeeStatus]]="Active", "Active", "Attrition")</f>
        <v>Active</v>
      </c>
      <c r="L2432" t="s">
        <v>63</v>
      </c>
      <c r="M2432" t="s">
        <v>51</v>
      </c>
      <c r="N2432" t="s">
        <v>52</v>
      </c>
      <c r="O2432" t="s">
        <v>99</v>
      </c>
      <c r="P2432" t="s">
        <v>8670</v>
      </c>
      <c r="Q2432" t="s">
        <v>38</v>
      </c>
      <c r="R2432" t="s">
        <v>81</v>
      </c>
      <c r="S2432" s="1">
        <v>27334</v>
      </c>
      <c r="T2432">
        <f>DATEDIF(employee_data3[[#This Row],[DOB]],DATE(2023, 1, 1), "Y")</f>
        <v>48</v>
      </c>
      <c r="U2432" t="str">
        <f>IF(employee_data3[[#This Row],[Age]]&lt;=25, "Remaja", IF(employee_data3[[#This Row],[Age]]&lt;=55, "Dewasa", "Lansia"))</f>
        <v>Dewasa</v>
      </c>
      <c r="V2432" t="s">
        <v>40</v>
      </c>
      <c r="W2432" t="s">
        <v>83</v>
      </c>
      <c r="X2432" t="s">
        <v>55</v>
      </c>
      <c r="Y2432">
        <v>93847</v>
      </c>
      <c r="Z2432" t="s">
        <v>43</v>
      </c>
      <c r="AA2432" t="s">
        <v>75</v>
      </c>
      <c r="AB2432" t="s">
        <v>45</v>
      </c>
      <c r="AC2432">
        <v>2</v>
      </c>
      <c r="AD2432" s="11">
        <f>(employee_data3[[#This Row],[Current Employee Rating]]-AVERAGE(employee_data3[Current Employee Rating]))/STDEV(employee_data3[Current Employee Rating])</f>
        <v>-0.95460685411671475</v>
      </c>
      <c r="AE2432" s="11" t="str">
        <f>IF(employee_data3[[#This Row],[Z Score]]&gt;3,"Yes","No")</f>
        <v>No</v>
      </c>
    </row>
    <row r="2433" spans="1:31" x14ac:dyDescent="0.3">
      <c r="A2433">
        <v>2858</v>
      </c>
      <c r="B2433" t="s">
        <v>5538</v>
      </c>
      <c r="C2433" t="s">
        <v>1916</v>
      </c>
      <c r="D2433" s="1">
        <v>44441</v>
      </c>
      <c r="E2433" s="1">
        <v>44879</v>
      </c>
      <c r="F2433" t="s">
        <v>28</v>
      </c>
      <c r="G2433" t="s">
        <v>8671</v>
      </c>
      <c r="H2433" t="s">
        <v>8672</v>
      </c>
      <c r="I2433" t="s">
        <v>89</v>
      </c>
      <c r="J2433" t="s">
        <v>32</v>
      </c>
      <c r="K2433" t="str">
        <f>IF(employee_data3[[#This Row],[EmployeeStatus]]="Active", "Active", "Attrition")</f>
        <v>Active</v>
      </c>
      <c r="L2433" t="s">
        <v>63</v>
      </c>
      <c r="M2433" t="s">
        <v>34</v>
      </c>
      <c r="N2433" t="s">
        <v>35</v>
      </c>
      <c r="O2433" t="s">
        <v>140</v>
      </c>
      <c r="P2433" t="s">
        <v>8673</v>
      </c>
      <c r="Q2433" t="s">
        <v>38</v>
      </c>
      <c r="R2433" t="s">
        <v>111</v>
      </c>
      <c r="S2433" s="1">
        <v>27043</v>
      </c>
      <c r="T2433">
        <f>DATEDIF(employee_data3[[#This Row],[DOB]],DATE(2023, 1, 1), "Y")</f>
        <v>48</v>
      </c>
      <c r="U2433" t="str">
        <f>IF(employee_data3[[#This Row],[Age]]&lt;=25, "Remaja", IF(employee_data3[[#This Row],[Age]]&lt;=55, "Dewasa", "Lansia"))</f>
        <v>Dewasa</v>
      </c>
      <c r="V2433" t="s">
        <v>40</v>
      </c>
      <c r="W2433" t="s">
        <v>113</v>
      </c>
      <c r="X2433" t="s">
        <v>55</v>
      </c>
      <c r="Y2433">
        <v>22983</v>
      </c>
      <c r="Z2433" t="s">
        <v>74</v>
      </c>
      <c r="AA2433" t="s">
        <v>84</v>
      </c>
      <c r="AB2433" t="s">
        <v>45</v>
      </c>
      <c r="AC2433">
        <v>5</v>
      </c>
      <c r="AD2433" s="11">
        <f>(employee_data3[[#This Row],[Current Employee Rating]]-AVERAGE(employee_data3[Current Employee Rating]))/STDEV(employee_data3[Current Employee Rating])</f>
        <v>2.0008323227152198</v>
      </c>
      <c r="AE2433" s="11" t="str">
        <f>IF(employee_data3[[#This Row],[Z Score]]&gt;3,"Yes","No")</f>
        <v>No</v>
      </c>
    </row>
    <row r="2434" spans="1:31" x14ac:dyDescent="0.3">
      <c r="A2434">
        <v>2859</v>
      </c>
      <c r="B2434" t="s">
        <v>8251</v>
      </c>
      <c r="C2434" t="s">
        <v>1502</v>
      </c>
      <c r="D2434" s="1">
        <v>43497</v>
      </c>
      <c r="E2434" s="1"/>
      <c r="F2434" t="s">
        <v>28</v>
      </c>
      <c r="G2434" t="s">
        <v>8674</v>
      </c>
      <c r="H2434" t="s">
        <v>8675</v>
      </c>
      <c r="I2434" t="s">
        <v>31</v>
      </c>
      <c r="J2434" t="s">
        <v>32</v>
      </c>
      <c r="K2434" t="str">
        <f>IF(employee_data3[[#This Row],[EmployeeStatus]]="Active", "Active", "Attrition")</f>
        <v>Active</v>
      </c>
      <c r="L2434" t="s">
        <v>63</v>
      </c>
      <c r="M2434" t="s">
        <v>34</v>
      </c>
      <c r="N2434" t="s">
        <v>52</v>
      </c>
      <c r="O2434" t="s">
        <v>36</v>
      </c>
      <c r="P2434" t="s">
        <v>37</v>
      </c>
      <c r="Q2434" t="s">
        <v>38</v>
      </c>
      <c r="R2434" t="s">
        <v>90</v>
      </c>
      <c r="S2434" s="1">
        <v>16503</v>
      </c>
      <c r="T2434">
        <f>DATEDIF(employee_data3[[#This Row],[DOB]],DATE(2023, 1, 1), "Y")</f>
        <v>77</v>
      </c>
      <c r="U2434" t="str">
        <f>IF(employee_data3[[#This Row],[Age]]&lt;=25, "Remaja", IF(employee_data3[[#This Row],[Age]]&lt;=55, "Dewasa", "Lansia"))</f>
        <v>Lansia</v>
      </c>
      <c r="V2434" t="s">
        <v>40</v>
      </c>
      <c r="W2434" t="s">
        <v>113</v>
      </c>
      <c r="X2434" t="s">
        <v>55</v>
      </c>
      <c r="Y2434">
        <v>36227</v>
      </c>
      <c r="Z2434" t="s">
        <v>74</v>
      </c>
      <c r="AA2434" t="s">
        <v>104</v>
      </c>
      <c r="AB2434" t="s">
        <v>236</v>
      </c>
      <c r="AC2434">
        <v>2</v>
      </c>
      <c r="AD2434" s="11">
        <f>(employee_data3[[#This Row],[Current Employee Rating]]-AVERAGE(employee_data3[Current Employee Rating]))/STDEV(employee_data3[Current Employee Rating])</f>
        <v>-0.95460685411671475</v>
      </c>
      <c r="AE2434" s="11" t="str">
        <f>IF(employee_data3[[#This Row],[Z Score]]&gt;3,"Yes","No")</f>
        <v>No</v>
      </c>
    </row>
    <row r="2435" spans="1:31" x14ac:dyDescent="0.3">
      <c r="A2435">
        <v>2860</v>
      </c>
      <c r="B2435" t="s">
        <v>1731</v>
      </c>
      <c r="C2435" t="s">
        <v>3427</v>
      </c>
      <c r="D2435" s="1">
        <v>45029</v>
      </c>
      <c r="E2435" s="1">
        <v>45072</v>
      </c>
      <c r="F2435" t="s">
        <v>28</v>
      </c>
      <c r="G2435" t="s">
        <v>8676</v>
      </c>
      <c r="H2435" t="s">
        <v>8677</v>
      </c>
      <c r="I2435" t="s">
        <v>50</v>
      </c>
      <c r="J2435" t="s">
        <v>32</v>
      </c>
      <c r="K2435" t="str">
        <f>IF(employee_data3[[#This Row],[EmployeeStatus]]="Active", "Active", "Attrition")</f>
        <v>Active</v>
      </c>
      <c r="L2435" t="s">
        <v>52</v>
      </c>
      <c r="M2435" t="s">
        <v>34</v>
      </c>
      <c r="N2435" t="s">
        <v>52</v>
      </c>
      <c r="O2435" t="s">
        <v>175</v>
      </c>
      <c r="P2435" t="s">
        <v>8678</v>
      </c>
      <c r="Q2435" t="s">
        <v>38</v>
      </c>
      <c r="R2435" t="s">
        <v>81</v>
      </c>
      <c r="S2435" s="1">
        <v>22585</v>
      </c>
      <c r="T2435">
        <f>DATEDIF(employee_data3[[#This Row],[DOB]],DATE(2023, 1, 1), "Y")</f>
        <v>61</v>
      </c>
      <c r="U2435" t="str">
        <f>IF(employee_data3[[#This Row],[Age]]&lt;=25, "Remaja", IF(employee_data3[[#This Row],[Age]]&lt;=55, "Dewasa", "Lansia"))</f>
        <v>Lansia</v>
      </c>
      <c r="V2435" t="s">
        <v>40</v>
      </c>
      <c r="W2435" t="s">
        <v>83</v>
      </c>
      <c r="X2435" t="s">
        <v>55</v>
      </c>
      <c r="Y2435">
        <v>54190</v>
      </c>
      <c r="Z2435" t="s">
        <v>93</v>
      </c>
      <c r="AA2435" t="s">
        <v>84</v>
      </c>
      <c r="AB2435" t="s">
        <v>45</v>
      </c>
      <c r="AC2435">
        <v>2</v>
      </c>
      <c r="AD2435" s="11">
        <f>(employee_data3[[#This Row],[Current Employee Rating]]-AVERAGE(employee_data3[Current Employee Rating]))/STDEV(employee_data3[Current Employee Rating])</f>
        <v>-0.95460685411671475</v>
      </c>
      <c r="AE2435" s="11" t="str">
        <f>IF(employee_data3[[#This Row],[Z Score]]&gt;3,"Yes","No")</f>
        <v>No</v>
      </c>
    </row>
    <row r="2436" spans="1:31" x14ac:dyDescent="0.3">
      <c r="A2436">
        <v>2861</v>
      </c>
      <c r="B2436" t="s">
        <v>2585</v>
      </c>
      <c r="C2436" t="s">
        <v>1641</v>
      </c>
      <c r="D2436" s="1">
        <v>43379</v>
      </c>
      <c r="E2436" s="1"/>
      <c r="F2436" t="s">
        <v>28</v>
      </c>
      <c r="G2436" t="s">
        <v>8679</v>
      </c>
      <c r="H2436" t="s">
        <v>8680</v>
      </c>
      <c r="I2436" t="s">
        <v>139</v>
      </c>
      <c r="J2436" t="s">
        <v>32</v>
      </c>
      <c r="K2436" t="str">
        <f>IF(employee_data3[[#This Row],[EmployeeStatus]]="Active", "Active", "Attrition")</f>
        <v>Active</v>
      </c>
      <c r="L2436" t="s">
        <v>63</v>
      </c>
      <c r="M2436" t="s">
        <v>34</v>
      </c>
      <c r="N2436" t="s">
        <v>63</v>
      </c>
      <c r="O2436" t="s">
        <v>36</v>
      </c>
      <c r="P2436" t="s">
        <v>37</v>
      </c>
      <c r="Q2436" t="s">
        <v>38</v>
      </c>
      <c r="R2436" t="s">
        <v>81</v>
      </c>
      <c r="S2436" s="1">
        <v>31606</v>
      </c>
      <c r="T2436">
        <f>DATEDIF(employee_data3[[#This Row],[DOB]],DATE(2023, 1, 1), "Y")</f>
        <v>36</v>
      </c>
      <c r="U2436" t="str">
        <f>IF(employee_data3[[#This Row],[Age]]&lt;=25, "Remaja", IF(employee_data3[[#This Row],[Age]]&lt;=55, "Dewasa", "Lansia"))</f>
        <v>Dewasa</v>
      </c>
      <c r="V2436" t="s">
        <v>40</v>
      </c>
      <c r="W2436" t="s">
        <v>103</v>
      </c>
      <c r="X2436" t="s">
        <v>55</v>
      </c>
      <c r="Y2436">
        <v>31403</v>
      </c>
      <c r="Z2436" t="s">
        <v>43</v>
      </c>
      <c r="AA2436" t="s">
        <v>44</v>
      </c>
      <c r="AB2436" t="s">
        <v>45</v>
      </c>
      <c r="AC2436">
        <v>2</v>
      </c>
      <c r="AD2436" s="11">
        <f>(employee_data3[[#This Row],[Current Employee Rating]]-AVERAGE(employee_data3[Current Employee Rating]))/STDEV(employee_data3[Current Employee Rating])</f>
        <v>-0.95460685411671475</v>
      </c>
      <c r="AE2436" s="11" t="str">
        <f>IF(employee_data3[[#This Row],[Z Score]]&gt;3,"Yes","No")</f>
        <v>No</v>
      </c>
    </row>
    <row r="2437" spans="1:31" x14ac:dyDescent="0.3">
      <c r="A2437">
        <v>2862</v>
      </c>
      <c r="B2437" t="s">
        <v>699</v>
      </c>
      <c r="C2437" t="s">
        <v>1303</v>
      </c>
      <c r="D2437" s="1">
        <v>43914</v>
      </c>
      <c r="E2437" s="1">
        <v>44644</v>
      </c>
      <c r="F2437" t="s">
        <v>728</v>
      </c>
      <c r="G2437" t="s">
        <v>8681</v>
      </c>
      <c r="H2437" t="s">
        <v>8682</v>
      </c>
      <c r="I2437" t="s">
        <v>133</v>
      </c>
      <c r="J2437" t="s">
        <v>32</v>
      </c>
      <c r="K2437" t="str">
        <f>IF(employee_data3[[#This Row],[EmployeeStatus]]="Active", "Active", "Attrition")</f>
        <v>Active</v>
      </c>
      <c r="L2437" t="s">
        <v>52</v>
      </c>
      <c r="M2437" t="s">
        <v>64</v>
      </c>
      <c r="N2437" t="s">
        <v>52</v>
      </c>
      <c r="O2437" t="s">
        <v>175</v>
      </c>
      <c r="P2437" t="s">
        <v>8683</v>
      </c>
      <c r="Q2437" t="s">
        <v>38</v>
      </c>
      <c r="R2437" t="s">
        <v>111</v>
      </c>
      <c r="S2437" s="1">
        <v>15901</v>
      </c>
      <c r="T2437">
        <f>DATEDIF(employee_data3[[#This Row],[DOB]],DATE(2023, 1, 1), "Y")</f>
        <v>79</v>
      </c>
      <c r="U2437" t="str">
        <f>IF(employee_data3[[#This Row],[Age]]&lt;=25, "Remaja", IF(employee_data3[[#This Row],[Age]]&lt;=55, "Dewasa", "Lansia"))</f>
        <v>Lansia</v>
      </c>
      <c r="V2437" t="s">
        <v>40</v>
      </c>
      <c r="W2437" t="s">
        <v>113</v>
      </c>
      <c r="X2437" t="s">
        <v>55</v>
      </c>
      <c r="Y2437">
        <v>13985</v>
      </c>
      <c r="Z2437" t="s">
        <v>74</v>
      </c>
      <c r="AA2437" t="s">
        <v>75</v>
      </c>
      <c r="AB2437" t="s">
        <v>45</v>
      </c>
      <c r="AC2437">
        <v>4</v>
      </c>
      <c r="AD2437" s="11">
        <f>(employee_data3[[#This Row],[Current Employee Rating]]-AVERAGE(employee_data3[Current Employee Rating]))/STDEV(employee_data3[Current Employee Rating])</f>
        <v>1.0156859304379084</v>
      </c>
      <c r="AE2437" s="11" t="str">
        <f>IF(employee_data3[[#This Row],[Z Score]]&gt;3,"Yes","No")</f>
        <v>No</v>
      </c>
    </row>
    <row r="2438" spans="1:31" x14ac:dyDescent="0.3">
      <c r="A2438">
        <v>2863</v>
      </c>
      <c r="B2438" t="s">
        <v>3523</v>
      </c>
      <c r="C2438" t="s">
        <v>8684</v>
      </c>
      <c r="D2438" s="1">
        <v>44477</v>
      </c>
      <c r="E2438" s="1"/>
      <c r="F2438" t="s">
        <v>728</v>
      </c>
      <c r="G2438" t="s">
        <v>8685</v>
      </c>
      <c r="H2438" t="s">
        <v>8686</v>
      </c>
      <c r="I2438" t="s">
        <v>50</v>
      </c>
      <c r="J2438" t="s">
        <v>32</v>
      </c>
      <c r="K2438" t="str">
        <f>IF(employee_data3[[#This Row],[EmployeeStatus]]="Active", "Active", "Attrition")</f>
        <v>Active</v>
      </c>
      <c r="L2438" t="s">
        <v>63</v>
      </c>
      <c r="M2438" t="s">
        <v>64</v>
      </c>
      <c r="N2438" t="s">
        <v>35</v>
      </c>
      <c r="O2438" t="s">
        <v>36</v>
      </c>
      <c r="P2438" t="s">
        <v>37</v>
      </c>
      <c r="Q2438" t="s">
        <v>38</v>
      </c>
      <c r="R2438" t="s">
        <v>504</v>
      </c>
      <c r="S2438" s="1">
        <v>16049</v>
      </c>
      <c r="T2438">
        <f>DATEDIF(employee_data3[[#This Row],[DOB]],DATE(2023, 1, 1), "Y")</f>
        <v>79</v>
      </c>
      <c r="U2438" t="str">
        <f>IF(employee_data3[[#This Row],[Age]]&lt;=25, "Remaja", IF(employee_data3[[#This Row],[Age]]&lt;=55, "Dewasa", "Lansia"))</f>
        <v>Lansia</v>
      </c>
      <c r="V2438" t="s">
        <v>40</v>
      </c>
      <c r="W2438" t="s">
        <v>178</v>
      </c>
      <c r="X2438" t="s">
        <v>55</v>
      </c>
      <c r="Y2438">
        <v>14407</v>
      </c>
      <c r="Z2438" t="s">
        <v>74</v>
      </c>
      <c r="AA2438" t="s">
        <v>44</v>
      </c>
      <c r="AB2438" t="s">
        <v>236</v>
      </c>
      <c r="AC2438">
        <v>4</v>
      </c>
      <c r="AD2438" s="11">
        <f>(employee_data3[[#This Row],[Current Employee Rating]]-AVERAGE(employee_data3[Current Employee Rating]))/STDEV(employee_data3[Current Employee Rating])</f>
        <v>1.0156859304379084</v>
      </c>
      <c r="AE2438" s="11" t="str">
        <f>IF(employee_data3[[#This Row],[Z Score]]&gt;3,"Yes","No")</f>
        <v>No</v>
      </c>
    </row>
    <row r="2439" spans="1:31" x14ac:dyDescent="0.3">
      <c r="A2439">
        <v>2864</v>
      </c>
      <c r="B2439" t="s">
        <v>2572</v>
      </c>
      <c r="C2439" t="s">
        <v>1573</v>
      </c>
      <c r="D2439" s="1">
        <v>44697</v>
      </c>
      <c r="E2439" s="1"/>
      <c r="F2439" t="s">
        <v>728</v>
      </c>
      <c r="G2439" t="s">
        <v>8687</v>
      </c>
      <c r="H2439" t="s">
        <v>8688</v>
      </c>
      <c r="I2439" t="s">
        <v>139</v>
      </c>
      <c r="J2439" t="s">
        <v>32</v>
      </c>
      <c r="K2439" t="str">
        <f>IF(employee_data3[[#This Row],[EmployeeStatus]]="Active", "Active", "Attrition")</f>
        <v>Active</v>
      </c>
      <c r="L2439" t="s">
        <v>52</v>
      </c>
      <c r="M2439" t="s">
        <v>64</v>
      </c>
      <c r="N2439" t="s">
        <v>63</v>
      </c>
      <c r="O2439" t="s">
        <v>36</v>
      </c>
      <c r="P2439" t="s">
        <v>37</v>
      </c>
      <c r="Q2439" t="s">
        <v>38</v>
      </c>
      <c r="R2439" t="s">
        <v>90</v>
      </c>
      <c r="S2439" s="1">
        <v>35059</v>
      </c>
      <c r="T2439">
        <f>DATEDIF(employee_data3[[#This Row],[DOB]],DATE(2023, 1, 1), "Y")</f>
        <v>27</v>
      </c>
      <c r="U2439" t="str">
        <f>IF(employee_data3[[#This Row],[Age]]&lt;=25, "Remaja", IF(employee_data3[[#This Row],[Age]]&lt;=55, "Dewasa", "Lansia"))</f>
        <v>Dewasa</v>
      </c>
      <c r="V2439" t="s">
        <v>40</v>
      </c>
      <c r="W2439" t="s">
        <v>103</v>
      </c>
      <c r="X2439" t="s">
        <v>55</v>
      </c>
      <c r="Y2439">
        <v>37065</v>
      </c>
      <c r="Z2439" t="s">
        <v>128</v>
      </c>
      <c r="AA2439" t="s">
        <v>75</v>
      </c>
      <c r="AB2439" t="s">
        <v>45</v>
      </c>
      <c r="AC2439">
        <v>2</v>
      </c>
      <c r="AD2439" s="11">
        <f>(employee_data3[[#This Row],[Current Employee Rating]]-AVERAGE(employee_data3[Current Employee Rating]))/STDEV(employee_data3[Current Employee Rating])</f>
        <v>-0.95460685411671475</v>
      </c>
      <c r="AE2439" s="11" t="str">
        <f>IF(employee_data3[[#This Row],[Z Score]]&gt;3,"Yes","No")</f>
        <v>No</v>
      </c>
    </row>
    <row r="2440" spans="1:31" x14ac:dyDescent="0.3">
      <c r="A2440">
        <v>2865</v>
      </c>
      <c r="B2440" t="s">
        <v>8689</v>
      </c>
      <c r="C2440" t="s">
        <v>344</v>
      </c>
      <c r="D2440" s="1">
        <v>44691</v>
      </c>
      <c r="E2440" s="1">
        <v>44851</v>
      </c>
      <c r="F2440" t="s">
        <v>728</v>
      </c>
      <c r="G2440" t="s">
        <v>8690</v>
      </c>
      <c r="H2440" t="s">
        <v>8691</v>
      </c>
      <c r="I2440" t="s">
        <v>80</v>
      </c>
      <c r="J2440" t="s">
        <v>745</v>
      </c>
      <c r="K2440" t="str">
        <f>IF(employee_data3[[#This Row],[EmployeeStatus]]="Active", "Active", "Attrition")</f>
        <v>Attrition</v>
      </c>
      <c r="L2440" t="s">
        <v>52</v>
      </c>
      <c r="M2440" t="s">
        <v>34</v>
      </c>
      <c r="N2440" t="s">
        <v>52</v>
      </c>
      <c r="O2440" t="s">
        <v>175</v>
      </c>
      <c r="P2440" t="s">
        <v>8692</v>
      </c>
      <c r="Q2440" t="s">
        <v>38</v>
      </c>
      <c r="R2440" t="s">
        <v>81</v>
      </c>
      <c r="S2440" s="1">
        <v>25442</v>
      </c>
      <c r="T2440">
        <f>DATEDIF(employee_data3[[#This Row],[DOB]],DATE(2023, 1, 1), "Y")</f>
        <v>53</v>
      </c>
      <c r="U2440" t="str">
        <f>IF(employee_data3[[#This Row],[Age]]&lt;=25, "Remaja", IF(employee_data3[[#This Row],[Age]]&lt;=55, "Dewasa", "Lansia"))</f>
        <v>Dewasa</v>
      </c>
      <c r="V2440" t="s">
        <v>40</v>
      </c>
      <c r="W2440" t="s">
        <v>226</v>
      </c>
      <c r="X2440" t="s">
        <v>42</v>
      </c>
      <c r="Y2440">
        <v>26583</v>
      </c>
      <c r="Z2440" t="s">
        <v>43</v>
      </c>
      <c r="AA2440" t="s">
        <v>104</v>
      </c>
      <c r="AB2440" t="s">
        <v>45</v>
      </c>
      <c r="AC2440">
        <v>1</v>
      </c>
      <c r="AD2440" s="11">
        <f>(employee_data3[[#This Row],[Current Employee Rating]]-AVERAGE(employee_data3[Current Employee Rating]))/STDEV(employee_data3[Current Employee Rating])</f>
        <v>-1.9397532463940264</v>
      </c>
      <c r="AE2440" s="11" t="str">
        <f>IF(employee_data3[[#This Row],[Z Score]]&gt;3,"Yes","No")</f>
        <v>No</v>
      </c>
    </row>
    <row r="2441" spans="1:31" x14ac:dyDescent="0.3">
      <c r="A2441">
        <v>2866</v>
      </c>
      <c r="B2441" t="s">
        <v>8693</v>
      </c>
      <c r="C2441" t="s">
        <v>325</v>
      </c>
      <c r="D2441" s="1">
        <v>44516</v>
      </c>
      <c r="E2441" s="1"/>
      <c r="F2441" t="s">
        <v>728</v>
      </c>
      <c r="G2441" t="s">
        <v>8694</v>
      </c>
      <c r="H2441" t="s">
        <v>8695</v>
      </c>
      <c r="I2441" t="s">
        <v>89</v>
      </c>
      <c r="J2441" t="s">
        <v>32</v>
      </c>
      <c r="K2441" t="str">
        <f>IF(employee_data3[[#This Row],[EmployeeStatus]]="Active", "Active", "Attrition")</f>
        <v>Active</v>
      </c>
      <c r="L2441" t="s">
        <v>52</v>
      </c>
      <c r="M2441" t="s">
        <v>34</v>
      </c>
      <c r="N2441" t="s">
        <v>35</v>
      </c>
      <c r="O2441" t="s">
        <v>36</v>
      </c>
      <c r="P2441" t="s">
        <v>37</v>
      </c>
      <c r="Q2441" t="s">
        <v>38</v>
      </c>
      <c r="R2441" t="s">
        <v>90</v>
      </c>
      <c r="S2441" s="1">
        <v>18878</v>
      </c>
      <c r="T2441">
        <f>DATEDIF(employee_data3[[#This Row],[DOB]],DATE(2023, 1, 1), "Y")</f>
        <v>71</v>
      </c>
      <c r="U2441" t="str">
        <f>IF(employee_data3[[#This Row],[Age]]&lt;=25, "Remaja", IF(employee_data3[[#This Row],[Age]]&lt;=55, "Dewasa", "Lansia"))</f>
        <v>Lansia</v>
      </c>
      <c r="V2441" t="s">
        <v>40</v>
      </c>
      <c r="W2441" t="s">
        <v>193</v>
      </c>
      <c r="X2441" t="s">
        <v>42</v>
      </c>
      <c r="Y2441">
        <v>49151</v>
      </c>
      <c r="Z2441" t="s">
        <v>56</v>
      </c>
      <c r="AA2441" t="s">
        <v>75</v>
      </c>
      <c r="AB2441" t="s">
        <v>45</v>
      </c>
      <c r="AC2441">
        <v>2</v>
      </c>
      <c r="AD2441" s="11">
        <f>(employee_data3[[#This Row],[Current Employee Rating]]-AVERAGE(employee_data3[Current Employee Rating]))/STDEV(employee_data3[Current Employee Rating])</f>
        <v>-0.95460685411671475</v>
      </c>
      <c r="AE2441" s="11" t="str">
        <f>IF(employee_data3[[#This Row],[Z Score]]&gt;3,"Yes","No")</f>
        <v>No</v>
      </c>
    </row>
    <row r="2442" spans="1:31" x14ac:dyDescent="0.3">
      <c r="A2442">
        <v>2867</v>
      </c>
      <c r="B2442" t="s">
        <v>8470</v>
      </c>
      <c r="C2442" t="s">
        <v>569</v>
      </c>
      <c r="D2442" s="1">
        <v>43521</v>
      </c>
      <c r="E2442" s="1"/>
      <c r="F2442" t="s">
        <v>728</v>
      </c>
      <c r="G2442" t="s">
        <v>8696</v>
      </c>
      <c r="H2442" t="s">
        <v>8697</v>
      </c>
      <c r="I2442" t="s">
        <v>31</v>
      </c>
      <c r="J2442" t="s">
        <v>32</v>
      </c>
      <c r="K2442" t="str">
        <f>IF(employee_data3[[#This Row],[EmployeeStatus]]="Active", "Active", "Attrition")</f>
        <v>Active</v>
      </c>
      <c r="L2442" t="s">
        <v>52</v>
      </c>
      <c r="M2442" t="s">
        <v>51</v>
      </c>
      <c r="N2442" t="s">
        <v>35</v>
      </c>
      <c r="O2442" t="s">
        <v>36</v>
      </c>
      <c r="P2442" t="s">
        <v>37</v>
      </c>
      <c r="Q2442" t="s">
        <v>38</v>
      </c>
      <c r="R2442" t="s">
        <v>1012</v>
      </c>
      <c r="S2442" s="1">
        <v>34500</v>
      </c>
      <c r="T2442">
        <f>DATEDIF(employee_data3[[#This Row],[DOB]],DATE(2023, 1, 1), "Y")</f>
        <v>28</v>
      </c>
      <c r="U2442" t="str">
        <f>IF(employee_data3[[#This Row],[Age]]&lt;=25, "Remaja", IF(employee_data3[[#This Row],[Age]]&lt;=55, "Dewasa", "Lansia"))</f>
        <v>Dewasa</v>
      </c>
      <c r="V2442" t="s">
        <v>40</v>
      </c>
      <c r="W2442" t="s">
        <v>243</v>
      </c>
      <c r="X2442" t="s">
        <v>42</v>
      </c>
      <c r="Y2442">
        <v>75033</v>
      </c>
      <c r="Z2442" t="s">
        <v>43</v>
      </c>
      <c r="AA2442" t="s">
        <v>75</v>
      </c>
      <c r="AB2442" t="s">
        <v>45</v>
      </c>
      <c r="AC2442">
        <v>2</v>
      </c>
      <c r="AD2442" s="11">
        <f>(employee_data3[[#This Row],[Current Employee Rating]]-AVERAGE(employee_data3[Current Employee Rating]))/STDEV(employee_data3[Current Employee Rating])</f>
        <v>-0.95460685411671475</v>
      </c>
      <c r="AE2442" s="11" t="str">
        <f>IF(employee_data3[[#This Row],[Z Score]]&gt;3,"Yes","No")</f>
        <v>No</v>
      </c>
    </row>
    <row r="2443" spans="1:31" x14ac:dyDescent="0.3">
      <c r="A2443">
        <v>2868</v>
      </c>
      <c r="B2443" t="s">
        <v>5994</v>
      </c>
      <c r="C2443" t="s">
        <v>3617</v>
      </c>
      <c r="D2443" s="1">
        <v>44743</v>
      </c>
      <c r="E2443" s="1"/>
      <c r="F2443" t="s">
        <v>28</v>
      </c>
      <c r="G2443" t="s">
        <v>1193</v>
      </c>
      <c r="H2443" t="s">
        <v>8698</v>
      </c>
      <c r="I2443" t="s">
        <v>80</v>
      </c>
      <c r="J2443" t="s">
        <v>32</v>
      </c>
      <c r="K2443" t="str">
        <f>IF(employee_data3[[#This Row],[EmployeeStatus]]="Active", "Active", "Attrition")</f>
        <v>Active</v>
      </c>
      <c r="L2443" t="s">
        <v>63</v>
      </c>
      <c r="M2443" t="s">
        <v>51</v>
      </c>
      <c r="N2443" t="s">
        <v>35</v>
      </c>
      <c r="O2443" t="s">
        <v>36</v>
      </c>
      <c r="P2443" t="s">
        <v>37</v>
      </c>
      <c r="Q2443" t="s">
        <v>38</v>
      </c>
      <c r="R2443" t="s">
        <v>119</v>
      </c>
      <c r="S2443" s="1">
        <v>16947</v>
      </c>
      <c r="T2443">
        <f>DATEDIF(employee_data3[[#This Row],[DOB]],DATE(2023, 1, 1), "Y")</f>
        <v>76</v>
      </c>
      <c r="U2443" t="str">
        <f>IF(employee_data3[[#This Row],[Age]]&lt;=25, "Remaja", IF(employee_data3[[#This Row],[Age]]&lt;=55, "Dewasa", "Lansia"))</f>
        <v>Lansia</v>
      </c>
      <c r="V2443" t="s">
        <v>40</v>
      </c>
      <c r="W2443" t="s">
        <v>708</v>
      </c>
      <c r="X2443" t="s">
        <v>55</v>
      </c>
      <c r="Y2443">
        <v>64530</v>
      </c>
      <c r="Z2443" t="s">
        <v>93</v>
      </c>
      <c r="AA2443" t="s">
        <v>84</v>
      </c>
      <c r="AB2443" t="s">
        <v>45</v>
      </c>
      <c r="AC2443">
        <v>5</v>
      </c>
      <c r="AD2443" s="11">
        <f>(employee_data3[[#This Row],[Current Employee Rating]]-AVERAGE(employee_data3[Current Employee Rating]))/STDEV(employee_data3[Current Employee Rating])</f>
        <v>2.0008323227152198</v>
      </c>
      <c r="AE2443" s="11" t="str">
        <f>IF(employee_data3[[#This Row],[Z Score]]&gt;3,"Yes","No")</f>
        <v>No</v>
      </c>
    </row>
    <row r="2444" spans="1:31" x14ac:dyDescent="0.3">
      <c r="A2444">
        <v>2869</v>
      </c>
      <c r="B2444" t="s">
        <v>2279</v>
      </c>
      <c r="C2444" t="s">
        <v>8699</v>
      </c>
      <c r="D2444" s="1">
        <v>44912</v>
      </c>
      <c r="E2444" s="1"/>
      <c r="F2444" t="s">
        <v>28</v>
      </c>
      <c r="G2444" t="s">
        <v>8700</v>
      </c>
      <c r="H2444" t="s">
        <v>8701</v>
      </c>
      <c r="I2444" t="s">
        <v>168</v>
      </c>
      <c r="J2444" t="s">
        <v>32</v>
      </c>
      <c r="K2444" t="str">
        <f>IF(employee_data3[[#This Row],[EmployeeStatus]]="Active", "Active", "Attrition")</f>
        <v>Active</v>
      </c>
      <c r="L2444" t="s">
        <v>33</v>
      </c>
      <c r="M2444" t="s">
        <v>51</v>
      </c>
      <c r="N2444" t="s">
        <v>63</v>
      </c>
      <c r="O2444" t="s">
        <v>36</v>
      </c>
      <c r="P2444" t="s">
        <v>37</v>
      </c>
      <c r="Q2444" t="s">
        <v>38</v>
      </c>
      <c r="R2444" t="s">
        <v>53</v>
      </c>
      <c r="S2444" s="1">
        <v>15787</v>
      </c>
      <c r="T2444">
        <f>DATEDIF(employee_data3[[#This Row],[DOB]],DATE(2023, 1, 1), "Y")</f>
        <v>79</v>
      </c>
      <c r="U2444" t="str">
        <f>IF(employee_data3[[#This Row],[Age]]&lt;=25, "Remaja", IF(employee_data3[[#This Row],[Age]]&lt;=55, "Dewasa", "Lansia"))</f>
        <v>Lansia</v>
      </c>
      <c r="V2444" t="s">
        <v>40</v>
      </c>
      <c r="W2444" t="s">
        <v>163</v>
      </c>
      <c r="X2444" t="s">
        <v>55</v>
      </c>
      <c r="Y2444">
        <v>53404</v>
      </c>
      <c r="Z2444" t="s">
        <v>93</v>
      </c>
      <c r="AA2444" t="s">
        <v>44</v>
      </c>
      <c r="AB2444" t="s">
        <v>45</v>
      </c>
      <c r="AC2444">
        <v>2</v>
      </c>
      <c r="AD2444" s="11">
        <f>(employee_data3[[#This Row],[Current Employee Rating]]-AVERAGE(employee_data3[Current Employee Rating]))/STDEV(employee_data3[Current Employee Rating])</f>
        <v>-0.95460685411671475</v>
      </c>
      <c r="AE2444" s="11" t="str">
        <f>IF(employee_data3[[#This Row],[Z Score]]&gt;3,"Yes","No")</f>
        <v>No</v>
      </c>
    </row>
    <row r="2445" spans="1:31" x14ac:dyDescent="0.3">
      <c r="A2445">
        <v>2870</v>
      </c>
      <c r="B2445" t="s">
        <v>6217</v>
      </c>
      <c r="C2445" t="s">
        <v>3770</v>
      </c>
      <c r="D2445" s="1">
        <v>45133</v>
      </c>
      <c r="E2445" s="1">
        <v>45138</v>
      </c>
      <c r="F2445" t="s">
        <v>28</v>
      </c>
      <c r="G2445" t="s">
        <v>8702</v>
      </c>
      <c r="H2445" t="s">
        <v>8703</v>
      </c>
      <c r="I2445" t="s">
        <v>98</v>
      </c>
      <c r="J2445" t="s">
        <v>32</v>
      </c>
      <c r="K2445" t="str">
        <f>IF(employee_data3[[#This Row],[EmployeeStatus]]="Active", "Active", "Attrition")</f>
        <v>Active</v>
      </c>
      <c r="L2445" t="s">
        <v>52</v>
      </c>
      <c r="M2445" t="s">
        <v>64</v>
      </c>
      <c r="N2445" t="s">
        <v>52</v>
      </c>
      <c r="O2445" t="s">
        <v>140</v>
      </c>
      <c r="P2445" t="s">
        <v>8704</v>
      </c>
      <c r="Q2445" t="s">
        <v>38</v>
      </c>
      <c r="R2445" t="s">
        <v>2015</v>
      </c>
      <c r="S2445" s="1">
        <v>18514</v>
      </c>
      <c r="T2445">
        <f>DATEDIF(employee_data3[[#This Row],[DOB]],DATE(2023, 1, 1), "Y")</f>
        <v>72</v>
      </c>
      <c r="U2445" t="str">
        <f>IF(employee_data3[[#This Row],[Age]]&lt;=25, "Remaja", IF(employee_data3[[#This Row],[Age]]&lt;=55, "Dewasa", "Lansia"))</f>
        <v>Lansia</v>
      </c>
      <c r="V2445" t="s">
        <v>40</v>
      </c>
      <c r="W2445" t="s">
        <v>708</v>
      </c>
      <c r="X2445" t="s">
        <v>55</v>
      </c>
      <c r="Y2445">
        <v>32806</v>
      </c>
      <c r="Z2445" t="s">
        <v>93</v>
      </c>
      <c r="AA2445" t="s">
        <v>84</v>
      </c>
      <c r="AB2445" t="s">
        <v>45</v>
      </c>
      <c r="AC2445">
        <v>4</v>
      </c>
      <c r="AD2445" s="11">
        <f>(employee_data3[[#This Row],[Current Employee Rating]]-AVERAGE(employee_data3[Current Employee Rating]))/STDEV(employee_data3[Current Employee Rating])</f>
        <v>1.0156859304379084</v>
      </c>
      <c r="AE2445" s="11" t="str">
        <f>IF(employee_data3[[#This Row],[Z Score]]&gt;3,"Yes","No")</f>
        <v>No</v>
      </c>
    </row>
    <row r="2446" spans="1:31" x14ac:dyDescent="0.3">
      <c r="A2446">
        <v>2871</v>
      </c>
      <c r="B2446" t="s">
        <v>4955</v>
      </c>
      <c r="C2446" t="s">
        <v>2529</v>
      </c>
      <c r="D2446" s="1">
        <v>44631</v>
      </c>
      <c r="E2446" s="1">
        <v>44775</v>
      </c>
      <c r="F2446" t="s">
        <v>28</v>
      </c>
      <c r="G2446" t="s">
        <v>8705</v>
      </c>
      <c r="H2446" t="s">
        <v>8706</v>
      </c>
      <c r="I2446" t="s">
        <v>118</v>
      </c>
      <c r="J2446" t="s">
        <v>32</v>
      </c>
      <c r="K2446" t="str">
        <f>IF(employee_data3[[#This Row],[EmployeeStatus]]="Active", "Active", "Attrition")</f>
        <v>Active</v>
      </c>
      <c r="L2446" t="s">
        <v>33</v>
      </c>
      <c r="M2446" t="s">
        <v>51</v>
      </c>
      <c r="N2446" t="s">
        <v>52</v>
      </c>
      <c r="O2446" t="s">
        <v>126</v>
      </c>
      <c r="P2446" t="s">
        <v>8707</v>
      </c>
      <c r="Q2446" t="s">
        <v>38</v>
      </c>
      <c r="R2446" t="s">
        <v>332</v>
      </c>
      <c r="S2446" s="1">
        <v>19476</v>
      </c>
      <c r="T2446">
        <f>DATEDIF(employee_data3[[#This Row],[DOB]],DATE(2023, 1, 1), "Y")</f>
        <v>69</v>
      </c>
      <c r="U2446" t="str">
        <f>IF(employee_data3[[#This Row],[Age]]&lt;=25, "Remaja", IF(employee_data3[[#This Row],[Age]]&lt;=55, "Dewasa", "Lansia"))</f>
        <v>Lansia</v>
      </c>
      <c r="V2446" t="s">
        <v>40</v>
      </c>
      <c r="W2446" t="s">
        <v>419</v>
      </c>
      <c r="X2446" t="s">
        <v>55</v>
      </c>
      <c r="Y2446">
        <v>46150</v>
      </c>
      <c r="Z2446" t="s">
        <v>56</v>
      </c>
      <c r="AA2446" t="s">
        <v>104</v>
      </c>
      <c r="AB2446" t="s">
        <v>45</v>
      </c>
      <c r="AC2446">
        <v>5</v>
      </c>
      <c r="AD2446" s="11">
        <f>(employee_data3[[#This Row],[Current Employee Rating]]-AVERAGE(employee_data3[Current Employee Rating]))/STDEV(employee_data3[Current Employee Rating])</f>
        <v>2.0008323227152198</v>
      </c>
      <c r="AE2446" s="11" t="str">
        <f>IF(employee_data3[[#This Row],[Z Score]]&gt;3,"Yes","No")</f>
        <v>No</v>
      </c>
    </row>
    <row r="2447" spans="1:31" x14ac:dyDescent="0.3">
      <c r="A2447">
        <v>2872</v>
      </c>
      <c r="B2447" t="s">
        <v>4916</v>
      </c>
      <c r="C2447" t="s">
        <v>344</v>
      </c>
      <c r="D2447" s="1">
        <v>44011</v>
      </c>
      <c r="E2447" s="1">
        <v>44336</v>
      </c>
      <c r="F2447" t="s">
        <v>28</v>
      </c>
      <c r="G2447" t="s">
        <v>8708</v>
      </c>
      <c r="H2447" t="s">
        <v>8709</v>
      </c>
      <c r="I2447" t="s">
        <v>62</v>
      </c>
      <c r="J2447" t="s">
        <v>32</v>
      </c>
      <c r="K2447" t="str">
        <f>IF(employee_data3[[#This Row],[EmployeeStatus]]="Active", "Active", "Attrition")</f>
        <v>Active</v>
      </c>
      <c r="L2447" t="s">
        <v>33</v>
      </c>
      <c r="M2447" t="s">
        <v>64</v>
      </c>
      <c r="N2447" t="s">
        <v>63</v>
      </c>
      <c r="O2447" t="s">
        <v>175</v>
      </c>
      <c r="P2447" t="s">
        <v>8710</v>
      </c>
      <c r="Q2447" t="s">
        <v>38</v>
      </c>
      <c r="R2447" t="s">
        <v>305</v>
      </c>
      <c r="S2447" s="1">
        <v>24809</v>
      </c>
      <c r="T2447">
        <f>DATEDIF(employee_data3[[#This Row],[DOB]],DATE(2023, 1, 1), "Y")</f>
        <v>55</v>
      </c>
      <c r="U2447" t="str">
        <f>IF(employee_data3[[#This Row],[Age]]&lt;=25, "Remaja", IF(employee_data3[[#This Row],[Age]]&lt;=55, "Dewasa", "Lansia"))</f>
        <v>Dewasa</v>
      </c>
      <c r="V2447" t="s">
        <v>40</v>
      </c>
      <c r="W2447" t="s">
        <v>216</v>
      </c>
      <c r="X2447" t="s">
        <v>55</v>
      </c>
      <c r="Y2447">
        <v>97145</v>
      </c>
      <c r="Z2447" t="s">
        <v>56</v>
      </c>
      <c r="AA2447" t="s">
        <v>84</v>
      </c>
      <c r="AB2447" t="s">
        <v>45</v>
      </c>
      <c r="AC2447">
        <v>2</v>
      </c>
      <c r="AD2447" s="11">
        <f>(employee_data3[[#This Row],[Current Employee Rating]]-AVERAGE(employee_data3[Current Employee Rating]))/STDEV(employee_data3[Current Employee Rating])</f>
        <v>-0.95460685411671475</v>
      </c>
      <c r="AE2447" s="11" t="str">
        <f>IF(employee_data3[[#This Row],[Z Score]]&gt;3,"Yes","No")</f>
        <v>No</v>
      </c>
    </row>
    <row r="2448" spans="1:31" x14ac:dyDescent="0.3">
      <c r="A2448">
        <v>2873</v>
      </c>
      <c r="B2448" t="s">
        <v>3595</v>
      </c>
      <c r="C2448" t="s">
        <v>6161</v>
      </c>
      <c r="D2448" s="1">
        <v>44648</v>
      </c>
      <c r="E2448" s="1"/>
      <c r="F2448" t="s">
        <v>28</v>
      </c>
      <c r="G2448" t="s">
        <v>8534</v>
      </c>
      <c r="H2448" t="s">
        <v>8711</v>
      </c>
      <c r="I2448" t="s">
        <v>89</v>
      </c>
      <c r="J2448" t="s">
        <v>32</v>
      </c>
      <c r="K2448" t="str">
        <f>IF(employee_data3[[#This Row],[EmployeeStatus]]="Active", "Active", "Attrition")</f>
        <v>Active</v>
      </c>
      <c r="L2448" t="s">
        <v>52</v>
      </c>
      <c r="M2448" t="s">
        <v>51</v>
      </c>
      <c r="N2448" t="s">
        <v>63</v>
      </c>
      <c r="O2448" t="s">
        <v>36</v>
      </c>
      <c r="P2448" t="s">
        <v>37</v>
      </c>
      <c r="Q2448" t="s">
        <v>38</v>
      </c>
      <c r="R2448" t="s">
        <v>90</v>
      </c>
      <c r="S2448" s="1">
        <v>36050</v>
      </c>
      <c r="T2448">
        <f>DATEDIF(employee_data3[[#This Row],[DOB]],DATE(2023, 1, 1), "Y")</f>
        <v>24</v>
      </c>
      <c r="U2448" t="str">
        <f>IF(employee_data3[[#This Row],[Age]]&lt;=25, "Remaja", IF(employee_data3[[#This Row],[Age]]&lt;=55, "Dewasa", "Lansia"))</f>
        <v>Remaja</v>
      </c>
      <c r="V2448" t="s">
        <v>40</v>
      </c>
      <c r="W2448" t="s">
        <v>6</v>
      </c>
      <c r="X2448" t="s">
        <v>55</v>
      </c>
      <c r="Y2448">
        <v>92640</v>
      </c>
      <c r="Z2448" t="s">
        <v>56</v>
      </c>
      <c r="AA2448" t="s">
        <v>104</v>
      </c>
      <c r="AB2448" t="s">
        <v>45</v>
      </c>
      <c r="AC2448">
        <v>4</v>
      </c>
      <c r="AD2448" s="11">
        <f>(employee_data3[[#This Row],[Current Employee Rating]]-AVERAGE(employee_data3[Current Employee Rating]))/STDEV(employee_data3[Current Employee Rating])</f>
        <v>1.0156859304379084</v>
      </c>
      <c r="AE2448" s="11" t="str">
        <f>IF(employee_data3[[#This Row],[Z Score]]&gt;3,"Yes","No")</f>
        <v>No</v>
      </c>
    </row>
    <row r="2449" spans="1:31" x14ac:dyDescent="0.3">
      <c r="A2449">
        <v>2874</v>
      </c>
      <c r="B2449" t="s">
        <v>7583</v>
      </c>
      <c r="C2449" t="s">
        <v>3018</v>
      </c>
      <c r="D2449" s="1">
        <v>44606</v>
      </c>
      <c r="E2449" s="1"/>
      <c r="F2449" t="s">
        <v>28</v>
      </c>
      <c r="G2449" t="s">
        <v>8712</v>
      </c>
      <c r="H2449" t="s">
        <v>8713</v>
      </c>
      <c r="I2449" t="s">
        <v>31</v>
      </c>
      <c r="J2449" t="s">
        <v>32</v>
      </c>
      <c r="K2449" t="str">
        <f>IF(employee_data3[[#This Row],[EmployeeStatus]]="Active", "Active", "Attrition")</f>
        <v>Active</v>
      </c>
      <c r="L2449" t="s">
        <v>52</v>
      </c>
      <c r="M2449" t="s">
        <v>51</v>
      </c>
      <c r="N2449" t="s">
        <v>63</v>
      </c>
      <c r="O2449" t="s">
        <v>36</v>
      </c>
      <c r="P2449" t="s">
        <v>37</v>
      </c>
      <c r="Q2449" t="s">
        <v>38</v>
      </c>
      <c r="R2449" t="s">
        <v>231</v>
      </c>
      <c r="S2449" s="1">
        <v>19705</v>
      </c>
      <c r="T2449">
        <f>DATEDIF(employee_data3[[#This Row],[DOB]],DATE(2023, 1, 1), "Y")</f>
        <v>69</v>
      </c>
      <c r="U2449" t="str">
        <f>IF(employee_data3[[#This Row],[Age]]&lt;=25, "Remaja", IF(employee_data3[[#This Row],[Age]]&lt;=55, "Dewasa", "Lansia"))</f>
        <v>Lansia</v>
      </c>
      <c r="V2449" t="s">
        <v>40</v>
      </c>
      <c r="W2449" t="s">
        <v>113</v>
      </c>
      <c r="X2449" t="s">
        <v>55</v>
      </c>
      <c r="Y2449">
        <v>26011</v>
      </c>
      <c r="Z2449" t="s">
        <v>43</v>
      </c>
      <c r="AA2449" t="s">
        <v>104</v>
      </c>
      <c r="AB2449" t="s">
        <v>45</v>
      </c>
      <c r="AC2449">
        <v>1</v>
      </c>
      <c r="AD2449" s="11">
        <f>(employee_data3[[#This Row],[Current Employee Rating]]-AVERAGE(employee_data3[Current Employee Rating]))/STDEV(employee_data3[Current Employee Rating])</f>
        <v>-1.9397532463940264</v>
      </c>
      <c r="AE2449" s="11" t="str">
        <f>IF(employee_data3[[#This Row],[Z Score]]&gt;3,"Yes","No")</f>
        <v>No</v>
      </c>
    </row>
    <row r="2450" spans="1:31" x14ac:dyDescent="0.3">
      <c r="A2450">
        <v>2875</v>
      </c>
      <c r="B2450" t="s">
        <v>3561</v>
      </c>
      <c r="C2450" t="s">
        <v>294</v>
      </c>
      <c r="D2450" s="1">
        <v>44190</v>
      </c>
      <c r="E2450" s="1">
        <v>44452</v>
      </c>
      <c r="F2450" t="s">
        <v>28</v>
      </c>
      <c r="G2450" t="s">
        <v>8714</v>
      </c>
      <c r="H2450" t="s">
        <v>8715</v>
      </c>
      <c r="I2450" t="s">
        <v>133</v>
      </c>
      <c r="J2450" t="s">
        <v>32</v>
      </c>
      <c r="K2450" t="str">
        <f>IF(employee_data3[[#This Row],[EmployeeStatus]]="Active", "Active", "Attrition")</f>
        <v>Active</v>
      </c>
      <c r="L2450" t="s">
        <v>63</v>
      </c>
      <c r="M2450" t="s">
        <v>34</v>
      </c>
      <c r="N2450" t="s">
        <v>35</v>
      </c>
      <c r="O2450" t="s">
        <v>99</v>
      </c>
      <c r="P2450" t="s">
        <v>8716</v>
      </c>
      <c r="Q2450" t="s">
        <v>38</v>
      </c>
      <c r="R2450" t="s">
        <v>81</v>
      </c>
      <c r="S2450" s="1">
        <v>29740</v>
      </c>
      <c r="T2450">
        <f>DATEDIF(employee_data3[[#This Row],[DOB]],DATE(2023, 1, 1), "Y")</f>
        <v>41</v>
      </c>
      <c r="U2450" t="str">
        <f>IF(employee_data3[[#This Row],[Age]]&lt;=25, "Remaja", IF(employee_data3[[#This Row],[Age]]&lt;=55, "Dewasa", "Lansia"))</f>
        <v>Dewasa</v>
      </c>
      <c r="V2450" t="s">
        <v>40</v>
      </c>
      <c r="W2450" t="s">
        <v>613</v>
      </c>
      <c r="X2450" t="s">
        <v>42</v>
      </c>
      <c r="Y2450">
        <v>60773</v>
      </c>
      <c r="Z2450" t="s">
        <v>93</v>
      </c>
      <c r="AA2450" t="s">
        <v>104</v>
      </c>
      <c r="AB2450" t="s">
        <v>45</v>
      </c>
      <c r="AC2450">
        <v>4</v>
      </c>
      <c r="AD2450" s="11">
        <f>(employee_data3[[#This Row],[Current Employee Rating]]-AVERAGE(employee_data3[Current Employee Rating]))/STDEV(employee_data3[Current Employee Rating])</f>
        <v>1.0156859304379084</v>
      </c>
      <c r="AE2450" s="11" t="str">
        <f>IF(employee_data3[[#This Row],[Z Score]]&gt;3,"Yes","No")</f>
        <v>No</v>
      </c>
    </row>
    <row r="2451" spans="1:31" x14ac:dyDescent="0.3">
      <c r="A2451">
        <v>2876</v>
      </c>
      <c r="B2451" t="s">
        <v>8717</v>
      </c>
      <c r="C2451" t="s">
        <v>3924</v>
      </c>
      <c r="D2451" s="1">
        <v>45043</v>
      </c>
      <c r="E2451" s="1"/>
      <c r="F2451" t="s">
        <v>28</v>
      </c>
      <c r="G2451" t="s">
        <v>8718</v>
      </c>
      <c r="H2451" t="s">
        <v>8719</v>
      </c>
      <c r="I2451" t="s">
        <v>50</v>
      </c>
      <c r="J2451" t="s">
        <v>32</v>
      </c>
      <c r="K2451" t="str">
        <f>IF(employee_data3[[#This Row],[EmployeeStatus]]="Active", "Active", "Attrition")</f>
        <v>Active</v>
      </c>
      <c r="L2451" t="s">
        <v>52</v>
      </c>
      <c r="M2451" t="s">
        <v>51</v>
      </c>
      <c r="N2451" t="s">
        <v>35</v>
      </c>
      <c r="O2451" t="s">
        <v>36</v>
      </c>
      <c r="P2451" t="s">
        <v>37</v>
      </c>
      <c r="Q2451" t="s">
        <v>38</v>
      </c>
      <c r="R2451" t="s">
        <v>90</v>
      </c>
      <c r="S2451" s="1">
        <v>20919</v>
      </c>
      <c r="T2451">
        <f>DATEDIF(employee_data3[[#This Row],[DOB]],DATE(2023, 1, 1), "Y")</f>
        <v>65</v>
      </c>
      <c r="U2451" t="str">
        <f>IF(employee_data3[[#This Row],[Age]]&lt;=25, "Remaja", IF(employee_data3[[#This Row],[Age]]&lt;=55, "Dewasa", "Lansia"))</f>
        <v>Lansia</v>
      </c>
      <c r="V2451" t="s">
        <v>40</v>
      </c>
      <c r="W2451" t="s">
        <v>4083</v>
      </c>
      <c r="X2451" t="s">
        <v>42</v>
      </c>
      <c r="Y2451">
        <v>91201</v>
      </c>
      <c r="Z2451" t="s">
        <v>128</v>
      </c>
      <c r="AA2451" t="s">
        <v>104</v>
      </c>
      <c r="AB2451" t="s">
        <v>45</v>
      </c>
      <c r="AC2451">
        <v>4</v>
      </c>
      <c r="AD2451" s="11">
        <f>(employee_data3[[#This Row],[Current Employee Rating]]-AVERAGE(employee_data3[Current Employee Rating]))/STDEV(employee_data3[Current Employee Rating])</f>
        <v>1.0156859304379084</v>
      </c>
      <c r="AE2451" s="11" t="str">
        <f>IF(employee_data3[[#This Row],[Z Score]]&gt;3,"Yes","No")</f>
        <v>No</v>
      </c>
    </row>
    <row r="2452" spans="1:31" x14ac:dyDescent="0.3">
      <c r="A2452">
        <v>2877</v>
      </c>
      <c r="B2452" t="s">
        <v>8720</v>
      </c>
      <c r="C2452" t="s">
        <v>1591</v>
      </c>
      <c r="D2452" s="1">
        <v>44876</v>
      </c>
      <c r="E2452" s="1">
        <v>44902</v>
      </c>
      <c r="F2452" t="s">
        <v>28</v>
      </c>
      <c r="G2452" t="s">
        <v>8721</v>
      </c>
      <c r="H2452" t="s">
        <v>8722</v>
      </c>
      <c r="I2452" t="s">
        <v>139</v>
      </c>
      <c r="J2452" t="s">
        <v>32</v>
      </c>
      <c r="K2452" t="str">
        <f>IF(employee_data3[[#This Row],[EmployeeStatus]]="Active", "Active", "Attrition")</f>
        <v>Active</v>
      </c>
      <c r="L2452" t="s">
        <v>33</v>
      </c>
      <c r="M2452" t="s">
        <v>64</v>
      </c>
      <c r="N2452" t="s">
        <v>52</v>
      </c>
      <c r="O2452" t="s">
        <v>126</v>
      </c>
      <c r="P2452" t="s">
        <v>8723</v>
      </c>
      <c r="Q2452" t="s">
        <v>38</v>
      </c>
      <c r="R2452" t="s">
        <v>177</v>
      </c>
      <c r="S2452" s="1">
        <v>16434</v>
      </c>
      <c r="T2452">
        <f>DATEDIF(employee_data3[[#This Row],[DOB]],DATE(2023, 1, 1), "Y")</f>
        <v>78</v>
      </c>
      <c r="U2452" t="str">
        <f>IF(employee_data3[[#This Row],[Age]]&lt;=25, "Remaja", IF(employee_data3[[#This Row],[Age]]&lt;=55, "Dewasa", "Lansia"))</f>
        <v>Lansia</v>
      </c>
      <c r="V2452" t="s">
        <v>40</v>
      </c>
      <c r="W2452" t="s">
        <v>243</v>
      </c>
      <c r="X2452" t="s">
        <v>42</v>
      </c>
      <c r="Y2452">
        <v>51590</v>
      </c>
      <c r="Z2452" t="s">
        <v>128</v>
      </c>
      <c r="AA2452" t="s">
        <v>44</v>
      </c>
      <c r="AB2452" t="s">
        <v>45</v>
      </c>
      <c r="AC2452">
        <v>2</v>
      </c>
      <c r="AD2452" s="11">
        <f>(employee_data3[[#This Row],[Current Employee Rating]]-AVERAGE(employee_data3[Current Employee Rating]))/STDEV(employee_data3[Current Employee Rating])</f>
        <v>-0.95460685411671475</v>
      </c>
      <c r="AE2452" s="11" t="str">
        <f>IF(employee_data3[[#This Row],[Z Score]]&gt;3,"Yes","No")</f>
        <v>No</v>
      </c>
    </row>
    <row r="2453" spans="1:31" x14ac:dyDescent="0.3">
      <c r="A2453">
        <v>2878</v>
      </c>
      <c r="B2453" t="s">
        <v>4105</v>
      </c>
      <c r="C2453" t="s">
        <v>3105</v>
      </c>
      <c r="D2453" s="1">
        <v>44320</v>
      </c>
      <c r="E2453" s="1">
        <v>44481</v>
      </c>
      <c r="F2453" t="s">
        <v>28</v>
      </c>
      <c r="G2453" t="s">
        <v>8724</v>
      </c>
      <c r="H2453" t="s">
        <v>8725</v>
      </c>
      <c r="I2453" t="s">
        <v>80</v>
      </c>
      <c r="J2453" t="s">
        <v>32</v>
      </c>
      <c r="K2453" t="str">
        <f>IF(employee_data3[[#This Row],[EmployeeStatus]]="Active", "Active", "Attrition")</f>
        <v>Active</v>
      </c>
      <c r="L2453" t="s">
        <v>52</v>
      </c>
      <c r="M2453" t="s">
        <v>51</v>
      </c>
      <c r="N2453" t="s">
        <v>52</v>
      </c>
      <c r="O2453" t="s">
        <v>126</v>
      </c>
      <c r="P2453" t="s">
        <v>8726</v>
      </c>
      <c r="Q2453" t="s">
        <v>38</v>
      </c>
      <c r="R2453" t="s">
        <v>66</v>
      </c>
      <c r="S2453" s="1">
        <v>21043</v>
      </c>
      <c r="T2453">
        <f>DATEDIF(employee_data3[[#This Row],[DOB]],DATE(2023, 1, 1), "Y")</f>
        <v>65</v>
      </c>
      <c r="U2453" t="str">
        <f>IF(employee_data3[[#This Row],[Age]]&lt;=25, "Remaja", IF(employee_data3[[#This Row],[Age]]&lt;=55, "Dewasa", "Lansia"))</f>
        <v>Lansia</v>
      </c>
      <c r="V2453" t="s">
        <v>40</v>
      </c>
      <c r="W2453" t="s">
        <v>5084</v>
      </c>
      <c r="X2453" t="s">
        <v>55</v>
      </c>
      <c r="Y2453">
        <v>26501</v>
      </c>
      <c r="Z2453" t="s">
        <v>93</v>
      </c>
      <c r="AA2453" t="s">
        <v>84</v>
      </c>
      <c r="AB2453" t="s">
        <v>45</v>
      </c>
      <c r="AC2453">
        <v>2</v>
      </c>
      <c r="AD2453" s="11">
        <f>(employee_data3[[#This Row],[Current Employee Rating]]-AVERAGE(employee_data3[Current Employee Rating]))/STDEV(employee_data3[Current Employee Rating])</f>
        <v>-0.95460685411671475</v>
      </c>
      <c r="AE2453" s="11" t="str">
        <f>IF(employee_data3[[#This Row],[Z Score]]&gt;3,"Yes","No")</f>
        <v>No</v>
      </c>
    </row>
    <row r="2454" spans="1:31" x14ac:dyDescent="0.3">
      <c r="A2454">
        <v>2879</v>
      </c>
      <c r="B2454" t="s">
        <v>5372</v>
      </c>
      <c r="C2454" t="s">
        <v>8150</v>
      </c>
      <c r="D2454" s="1">
        <v>43454</v>
      </c>
      <c r="E2454" s="1"/>
      <c r="F2454" t="s">
        <v>28</v>
      </c>
      <c r="G2454" t="s">
        <v>8727</v>
      </c>
      <c r="H2454" t="s">
        <v>8728</v>
      </c>
      <c r="I2454" t="s">
        <v>168</v>
      </c>
      <c r="J2454" t="s">
        <v>32</v>
      </c>
      <c r="K2454" t="str">
        <f>IF(employee_data3[[#This Row],[EmployeeStatus]]="Active", "Active", "Attrition")</f>
        <v>Active</v>
      </c>
      <c r="L2454" t="s">
        <v>63</v>
      </c>
      <c r="M2454" t="s">
        <v>51</v>
      </c>
      <c r="N2454" t="s">
        <v>63</v>
      </c>
      <c r="O2454" t="s">
        <v>36</v>
      </c>
      <c r="P2454" t="s">
        <v>37</v>
      </c>
      <c r="Q2454" t="s">
        <v>38</v>
      </c>
      <c r="R2454" t="s">
        <v>119</v>
      </c>
      <c r="S2454" s="1">
        <v>22965</v>
      </c>
      <c r="T2454">
        <f>DATEDIF(employee_data3[[#This Row],[DOB]],DATE(2023, 1, 1), "Y")</f>
        <v>60</v>
      </c>
      <c r="U2454" t="str">
        <f>IF(employee_data3[[#This Row],[Age]]&lt;=25, "Remaja", IF(employee_data3[[#This Row],[Age]]&lt;=55, "Dewasa", "Lansia"))</f>
        <v>Lansia</v>
      </c>
      <c r="V2454" t="s">
        <v>40</v>
      </c>
      <c r="W2454" t="s">
        <v>708</v>
      </c>
      <c r="X2454" t="s">
        <v>55</v>
      </c>
      <c r="Y2454">
        <v>97759</v>
      </c>
      <c r="Z2454" t="s">
        <v>93</v>
      </c>
      <c r="AA2454" t="s">
        <v>84</v>
      </c>
      <c r="AB2454" t="s">
        <v>45</v>
      </c>
      <c r="AC2454">
        <v>2</v>
      </c>
      <c r="AD2454" s="11">
        <f>(employee_data3[[#This Row],[Current Employee Rating]]-AVERAGE(employee_data3[Current Employee Rating]))/STDEV(employee_data3[Current Employee Rating])</f>
        <v>-0.95460685411671475</v>
      </c>
      <c r="AE2454" s="11" t="str">
        <f>IF(employee_data3[[#This Row],[Z Score]]&gt;3,"Yes","No")</f>
        <v>No</v>
      </c>
    </row>
    <row r="2455" spans="1:31" x14ac:dyDescent="0.3">
      <c r="A2455">
        <v>2880</v>
      </c>
      <c r="B2455" t="s">
        <v>3486</v>
      </c>
      <c r="C2455" t="s">
        <v>610</v>
      </c>
      <c r="D2455" s="1">
        <v>44358</v>
      </c>
      <c r="E2455" s="1">
        <v>44898</v>
      </c>
      <c r="F2455" t="s">
        <v>28</v>
      </c>
      <c r="G2455" t="s">
        <v>8729</v>
      </c>
      <c r="H2455" t="s">
        <v>8730</v>
      </c>
      <c r="I2455" t="s">
        <v>98</v>
      </c>
      <c r="J2455" t="s">
        <v>32</v>
      </c>
      <c r="K2455" t="str">
        <f>IF(employee_data3[[#This Row],[EmployeeStatus]]="Active", "Active", "Attrition")</f>
        <v>Active</v>
      </c>
      <c r="L2455" t="s">
        <v>33</v>
      </c>
      <c r="M2455" t="s">
        <v>51</v>
      </c>
      <c r="N2455" t="s">
        <v>35</v>
      </c>
      <c r="O2455" t="s">
        <v>140</v>
      </c>
      <c r="P2455" t="s">
        <v>8731</v>
      </c>
      <c r="Q2455" t="s">
        <v>38</v>
      </c>
      <c r="R2455" t="s">
        <v>81</v>
      </c>
      <c r="S2455" s="1">
        <v>36759</v>
      </c>
      <c r="T2455">
        <f>DATEDIF(employee_data3[[#This Row],[DOB]],DATE(2023, 1, 1), "Y")</f>
        <v>22</v>
      </c>
      <c r="U2455" t="str">
        <f>IF(employee_data3[[#This Row],[Age]]&lt;=25, "Remaja", IF(employee_data3[[#This Row],[Age]]&lt;=55, "Dewasa", "Lansia"))</f>
        <v>Remaja</v>
      </c>
      <c r="V2455" t="s">
        <v>40</v>
      </c>
      <c r="W2455" t="s">
        <v>3811</v>
      </c>
      <c r="X2455" t="s">
        <v>42</v>
      </c>
      <c r="Y2455">
        <v>89647</v>
      </c>
      <c r="Z2455" t="s">
        <v>93</v>
      </c>
      <c r="AA2455" t="s">
        <v>75</v>
      </c>
      <c r="AB2455" t="s">
        <v>45</v>
      </c>
      <c r="AC2455">
        <v>4</v>
      </c>
      <c r="AD2455" s="11">
        <f>(employee_data3[[#This Row],[Current Employee Rating]]-AVERAGE(employee_data3[Current Employee Rating]))/STDEV(employee_data3[Current Employee Rating])</f>
        <v>1.0156859304379084</v>
      </c>
      <c r="AE2455" s="11" t="str">
        <f>IF(employee_data3[[#This Row],[Z Score]]&gt;3,"Yes","No")</f>
        <v>No</v>
      </c>
    </row>
    <row r="2456" spans="1:31" x14ac:dyDescent="0.3">
      <c r="A2456">
        <v>2881</v>
      </c>
      <c r="B2456" t="s">
        <v>6800</v>
      </c>
      <c r="C2456" t="s">
        <v>3480</v>
      </c>
      <c r="D2456" s="1">
        <v>45084</v>
      </c>
      <c r="E2456" s="1"/>
      <c r="F2456" t="s">
        <v>28</v>
      </c>
      <c r="G2456" t="s">
        <v>8732</v>
      </c>
      <c r="H2456" t="s">
        <v>8733</v>
      </c>
      <c r="I2456" t="s">
        <v>118</v>
      </c>
      <c r="J2456" t="s">
        <v>32</v>
      </c>
      <c r="K2456" t="str">
        <f>IF(employee_data3[[#This Row],[EmployeeStatus]]="Active", "Active", "Attrition")</f>
        <v>Active</v>
      </c>
      <c r="L2456" t="s">
        <v>33</v>
      </c>
      <c r="M2456" t="s">
        <v>64</v>
      </c>
      <c r="N2456" t="s">
        <v>63</v>
      </c>
      <c r="O2456" t="s">
        <v>36</v>
      </c>
      <c r="P2456" t="s">
        <v>37</v>
      </c>
      <c r="Q2456" t="s">
        <v>38</v>
      </c>
      <c r="R2456" t="s">
        <v>90</v>
      </c>
      <c r="S2456" s="1">
        <v>20567</v>
      </c>
      <c r="T2456">
        <f>DATEDIF(employee_data3[[#This Row],[DOB]],DATE(2023, 1, 1), "Y")</f>
        <v>66</v>
      </c>
      <c r="U2456" t="str">
        <f>IF(employee_data3[[#This Row],[Age]]&lt;=25, "Remaja", IF(employee_data3[[#This Row],[Age]]&lt;=55, "Dewasa", "Lansia"))</f>
        <v>Lansia</v>
      </c>
      <c r="V2456" t="s">
        <v>40</v>
      </c>
      <c r="W2456" t="s">
        <v>83</v>
      </c>
      <c r="X2456" t="s">
        <v>55</v>
      </c>
      <c r="Y2456">
        <v>19510</v>
      </c>
      <c r="Z2456" t="s">
        <v>128</v>
      </c>
      <c r="AA2456" t="s">
        <v>104</v>
      </c>
      <c r="AB2456" t="s">
        <v>45</v>
      </c>
      <c r="AC2456">
        <v>4</v>
      </c>
      <c r="AD2456" s="11">
        <f>(employee_data3[[#This Row],[Current Employee Rating]]-AVERAGE(employee_data3[Current Employee Rating]))/STDEV(employee_data3[Current Employee Rating])</f>
        <v>1.0156859304379084</v>
      </c>
      <c r="AE2456" s="11" t="str">
        <f>IF(employee_data3[[#This Row],[Z Score]]&gt;3,"Yes","No")</f>
        <v>No</v>
      </c>
    </row>
    <row r="2457" spans="1:31" x14ac:dyDescent="0.3">
      <c r="A2457">
        <v>2882</v>
      </c>
      <c r="B2457" t="s">
        <v>8734</v>
      </c>
      <c r="C2457" t="s">
        <v>1532</v>
      </c>
      <c r="D2457" s="1">
        <v>43606</v>
      </c>
      <c r="E2457" s="1">
        <v>43835</v>
      </c>
      <c r="F2457" t="s">
        <v>28</v>
      </c>
      <c r="G2457" t="s">
        <v>8735</v>
      </c>
      <c r="H2457" t="s">
        <v>8736</v>
      </c>
      <c r="I2457" t="s">
        <v>62</v>
      </c>
      <c r="J2457" t="s">
        <v>745</v>
      </c>
      <c r="K2457" t="str">
        <f>IF(employee_data3[[#This Row],[EmployeeStatus]]="Active", "Active", "Attrition")</f>
        <v>Attrition</v>
      </c>
      <c r="L2457" t="s">
        <v>52</v>
      </c>
      <c r="M2457" t="s">
        <v>64</v>
      </c>
      <c r="N2457" t="s">
        <v>63</v>
      </c>
      <c r="O2457" t="s">
        <v>140</v>
      </c>
      <c r="P2457" t="s">
        <v>8737</v>
      </c>
      <c r="Q2457" t="s">
        <v>38</v>
      </c>
      <c r="R2457" t="s">
        <v>286</v>
      </c>
      <c r="S2457" s="1">
        <v>28823</v>
      </c>
      <c r="T2457">
        <f>DATEDIF(employee_data3[[#This Row],[DOB]],DATE(2023, 1, 1), "Y")</f>
        <v>44</v>
      </c>
      <c r="U2457" t="str">
        <f>IF(employee_data3[[#This Row],[Age]]&lt;=25, "Remaja", IF(employee_data3[[#This Row],[Age]]&lt;=55, "Dewasa", "Lansia"))</f>
        <v>Dewasa</v>
      </c>
      <c r="V2457" t="s">
        <v>40</v>
      </c>
      <c r="W2457" t="s">
        <v>949</v>
      </c>
      <c r="X2457" t="s">
        <v>55</v>
      </c>
      <c r="Y2457">
        <v>85827</v>
      </c>
      <c r="Z2457" t="s">
        <v>128</v>
      </c>
      <c r="AA2457" t="s">
        <v>44</v>
      </c>
      <c r="AB2457" t="s">
        <v>45</v>
      </c>
      <c r="AC2457">
        <v>4</v>
      </c>
      <c r="AD2457" s="11">
        <f>(employee_data3[[#This Row],[Current Employee Rating]]-AVERAGE(employee_data3[Current Employee Rating]))/STDEV(employee_data3[Current Employee Rating])</f>
        <v>1.0156859304379084</v>
      </c>
      <c r="AE2457" s="11" t="str">
        <f>IF(employee_data3[[#This Row],[Z Score]]&gt;3,"Yes","No")</f>
        <v>No</v>
      </c>
    </row>
    <row r="2458" spans="1:31" x14ac:dyDescent="0.3">
      <c r="A2458">
        <v>2883</v>
      </c>
      <c r="B2458" t="s">
        <v>595</v>
      </c>
      <c r="C2458" t="s">
        <v>4616</v>
      </c>
      <c r="D2458" s="1">
        <v>43525</v>
      </c>
      <c r="E2458" s="1"/>
      <c r="F2458" t="s">
        <v>728</v>
      </c>
      <c r="G2458" t="s">
        <v>8738</v>
      </c>
      <c r="H2458" t="s">
        <v>8739</v>
      </c>
      <c r="I2458" t="s">
        <v>31</v>
      </c>
      <c r="J2458" t="s">
        <v>32</v>
      </c>
      <c r="K2458" t="str">
        <f>IF(employee_data3[[#This Row],[EmployeeStatus]]="Active", "Active", "Attrition")</f>
        <v>Active</v>
      </c>
      <c r="L2458" t="s">
        <v>52</v>
      </c>
      <c r="M2458" t="s">
        <v>34</v>
      </c>
      <c r="N2458" t="s">
        <v>63</v>
      </c>
      <c r="O2458" t="s">
        <v>36</v>
      </c>
      <c r="P2458" t="s">
        <v>37</v>
      </c>
      <c r="Q2458" t="s">
        <v>38</v>
      </c>
      <c r="R2458" t="s">
        <v>81</v>
      </c>
      <c r="S2458" s="1">
        <v>22099</v>
      </c>
      <c r="T2458">
        <f>DATEDIF(employee_data3[[#This Row],[DOB]],DATE(2023, 1, 1), "Y")</f>
        <v>62</v>
      </c>
      <c r="U2458" t="str">
        <f>IF(employee_data3[[#This Row],[Age]]&lt;=25, "Remaja", IF(employee_data3[[#This Row],[Age]]&lt;=55, "Dewasa", "Lansia"))</f>
        <v>Lansia</v>
      </c>
      <c r="V2458" t="s">
        <v>40</v>
      </c>
      <c r="W2458" t="s">
        <v>216</v>
      </c>
      <c r="X2458" t="s">
        <v>55</v>
      </c>
      <c r="Y2458">
        <v>74091</v>
      </c>
      <c r="Z2458" t="s">
        <v>56</v>
      </c>
      <c r="AA2458" t="s">
        <v>84</v>
      </c>
      <c r="AB2458" t="s">
        <v>45</v>
      </c>
      <c r="AC2458">
        <v>4</v>
      </c>
      <c r="AD2458" s="11">
        <f>(employee_data3[[#This Row],[Current Employee Rating]]-AVERAGE(employee_data3[Current Employee Rating]))/STDEV(employee_data3[Current Employee Rating])</f>
        <v>1.0156859304379084</v>
      </c>
      <c r="AE2458" s="11" t="str">
        <f>IF(employee_data3[[#This Row],[Z Score]]&gt;3,"Yes","No")</f>
        <v>No</v>
      </c>
    </row>
    <row r="2459" spans="1:31" x14ac:dyDescent="0.3">
      <c r="A2459">
        <v>2884</v>
      </c>
      <c r="B2459" t="s">
        <v>8740</v>
      </c>
      <c r="C2459" t="s">
        <v>232</v>
      </c>
      <c r="D2459" s="1">
        <v>44618</v>
      </c>
      <c r="E2459" s="1"/>
      <c r="F2459" t="s">
        <v>728</v>
      </c>
      <c r="G2459" t="s">
        <v>8741</v>
      </c>
      <c r="H2459" t="s">
        <v>8742</v>
      </c>
      <c r="I2459" t="s">
        <v>133</v>
      </c>
      <c r="J2459" t="s">
        <v>32</v>
      </c>
      <c r="K2459" t="str">
        <f>IF(employee_data3[[#This Row],[EmployeeStatus]]="Active", "Active", "Attrition")</f>
        <v>Active</v>
      </c>
      <c r="L2459" t="s">
        <v>52</v>
      </c>
      <c r="M2459" t="s">
        <v>51</v>
      </c>
      <c r="N2459" t="s">
        <v>52</v>
      </c>
      <c r="O2459" t="s">
        <v>36</v>
      </c>
      <c r="P2459" t="s">
        <v>37</v>
      </c>
      <c r="Q2459" t="s">
        <v>38</v>
      </c>
      <c r="R2459" t="s">
        <v>305</v>
      </c>
      <c r="S2459" s="1">
        <v>29112</v>
      </c>
      <c r="T2459">
        <f>DATEDIF(employee_data3[[#This Row],[DOB]],DATE(2023, 1, 1), "Y")</f>
        <v>43</v>
      </c>
      <c r="U2459" t="str">
        <f>IF(employee_data3[[#This Row],[Age]]&lt;=25, "Remaja", IF(employee_data3[[#This Row],[Age]]&lt;=55, "Dewasa", "Lansia"))</f>
        <v>Dewasa</v>
      </c>
      <c r="V2459" t="s">
        <v>40</v>
      </c>
      <c r="W2459" t="s">
        <v>103</v>
      </c>
      <c r="X2459" t="s">
        <v>55</v>
      </c>
      <c r="Y2459">
        <v>76359</v>
      </c>
      <c r="Z2459" t="s">
        <v>74</v>
      </c>
      <c r="AA2459" t="s">
        <v>84</v>
      </c>
      <c r="AB2459" t="s">
        <v>45</v>
      </c>
      <c r="AC2459">
        <v>2</v>
      </c>
      <c r="AD2459" s="11">
        <f>(employee_data3[[#This Row],[Current Employee Rating]]-AVERAGE(employee_data3[Current Employee Rating]))/STDEV(employee_data3[Current Employee Rating])</f>
        <v>-0.95460685411671475</v>
      </c>
      <c r="AE2459" s="11" t="str">
        <f>IF(employee_data3[[#This Row],[Z Score]]&gt;3,"Yes","No")</f>
        <v>No</v>
      </c>
    </row>
    <row r="2460" spans="1:31" x14ac:dyDescent="0.3">
      <c r="A2460">
        <v>2885</v>
      </c>
      <c r="B2460" t="s">
        <v>4182</v>
      </c>
      <c r="C2460" t="s">
        <v>1970</v>
      </c>
      <c r="D2460" s="1">
        <v>44665</v>
      </c>
      <c r="E2460" s="1">
        <v>44844</v>
      </c>
      <c r="F2460" t="s">
        <v>728</v>
      </c>
      <c r="G2460" t="s">
        <v>8743</v>
      </c>
      <c r="H2460" t="s">
        <v>8744</v>
      </c>
      <c r="I2460" t="s">
        <v>50</v>
      </c>
      <c r="J2460" t="s">
        <v>1805</v>
      </c>
      <c r="K2460" t="str">
        <f>IF(employee_data3[[#This Row],[EmployeeStatus]]="Active", "Active", "Attrition")</f>
        <v>Attrition</v>
      </c>
      <c r="L2460" t="s">
        <v>63</v>
      </c>
      <c r="M2460" t="s">
        <v>64</v>
      </c>
      <c r="N2460" t="s">
        <v>52</v>
      </c>
      <c r="O2460" t="s">
        <v>175</v>
      </c>
      <c r="P2460" t="s">
        <v>8745</v>
      </c>
      <c r="Q2460" t="s">
        <v>38</v>
      </c>
      <c r="R2460" t="s">
        <v>90</v>
      </c>
      <c r="S2460" s="1">
        <v>28152</v>
      </c>
      <c r="T2460">
        <f>DATEDIF(employee_data3[[#This Row],[DOB]],DATE(2023, 1, 1), "Y")</f>
        <v>45</v>
      </c>
      <c r="U2460" t="str">
        <f>IF(employee_data3[[#This Row],[Age]]&lt;=25, "Remaja", IF(employee_data3[[#This Row],[Age]]&lt;=55, "Dewasa", "Lansia"))</f>
        <v>Dewasa</v>
      </c>
      <c r="V2460" t="s">
        <v>40</v>
      </c>
      <c r="W2460" t="s">
        <v>352</v>
      </c>
      <c r="X2460" t="s">
        <v>55</v>
      </c>
      <c r="Y2460">
        <v>61247</v>
      </c>
      <c r="Z2460" t="s">
        <v>128</v>
      </c>
      <c r="AA2460" t="s">
        <v>75</v>
      </c>
      <c r="AB2460" t="s">
        <v>45</v>
      </c>
      <c r="AC2460">
        <v>1</v>
      </c>
      <c r="AD2460" s="11">
        <f>(employee_data3[[#This Row],[Current Employee Rating]]-AVERAGE(employee_data3[Current Employee Rating]))/STDEV(employee_data3[Current Employee Rating])</f>
        <v>-1.9397532463940264</v>
      </c>
      <c r="AE2460" s="11" t="str">
        <f>IF(employee_data3[[#This Row],[Z Score]]&gt;3,"Yes","No")</f>
        <v>No</v>
      </c>
    </row>
    <row r="2461" spans="1:31" x14ac:dyDescent="0.3">
      <c r="A2461">
        <v>2886</v>
      </c>
      <c r="B2461" t="s">
        <v>7862</v>
      </c>
      <c r="C2461" t="s">
        <v>1512</v>
      </c>
      <c r="D2461" s="1">
        <v>44049</v>
      </c>
      <c r="E2461" s="1"/>
      <c r="F2461" t="s">
        <v>728</v>
      </c>
      <c r="G2461" t="s">
        <v>8746</v>
      </c>
      <c r="H2461" t="s">
        <v>8747</v>
      </c>
      <c r="I2461" t="s">
        <v>139</v>
      </c>
      <c r="J2461" t="s">
        <v>32</v>
      </c>
      <c r="K2461" t="str">
        <f>IF(employee_data3[[#This Row],[EmployeeStatus]]="Active", "Active", "Attrition")</f>
        <v>Active</v>
      </c>
      <c r="L2461" t="s">
        <v>33</v>
      </c>
      <c r="M2461" t="s">
        <v>51</v>
      </c>
      <c r="N2461" t="s">
        <v>35</v>
      </c>
      <c r="O2461" t="s">
        <v>36</v>
      </c>
      <c r="P2461" t="s">
        <v>37</v>
      </c>
      <c r="Q2461" t="s">
        <v>38</v>
      </c>
      <c r="R2461" t="s">
        <v>90</v>
      </c>
      <c r="S2461" s="1">
        <v>30619</v>
      </c>
      <c r="T2461">
        <f>DATEDIF(employee_data3[[#This Row],[DOB]],DATE(2023, 1, 1), "Y")</f>
        <v>39</v>
      </c>
      <c r="U2461" t="str">
        <f>IF(employee_data3[[#This Row],[Age]]&lt;=25, "Remaja", IF(employee_data3[[#This Row],[Age]]&lt;=55, "Dewasa", "Lansia"))</f>
        <v>Dewasa</v>
      </c>
      <c r="V2461" t="s">
        <v>40</v>
      </c>
      <c r="W2461" t="s">
        <v>6</v>
      </c>
      <c r="X2461" t="s">
        <v>55</v>
      </c>
      <c r="Y2461">
        <v>93231</v>
      </c>
      <c r="Z2461" t="s">
        <v>128</v>
      </c>
      <c r="AA2461" t="s">
        <v>84</v>
      </c>
      <c r="AB2461" t="s">
        <v>45</v>
      </c>
      <c r="AC2461">
        <v>2</v>
      </c>
      <c r="AD2461" s="11">
        <f>(employee_data3[[#This Row],[Current Employee Rating]]-AVERAGE(employee_data3[Current Employee Rating]))/STDEV(employee_data3[Current Employee Rating])</f>
        <v>-0.95460685411671475</v>
      </c>
      <c r="AE2461" s="11" t="str">
        <f>IF(employee_data3[[#This Row],[Z Score]]&gt;3,"Yes","No")</f>
        <v>No</v>
      </c>
    </row>
    <row r="2462" spans="1:31" x14ac:dyDescent="0.3">
      <c r="A2462">
        <v>2887</v>
      </c>
      <c r="B2462" t="s">
        <v>7603</v>
      </c>
      <c r="C2462" t="s">
        <v>1370</v>
      </c>
      <c r="D2462" s="1">
        <v>43858</v>
      </c>
      <c r="E2462" s="1">
        <v>44607</v>
      </c>
      <c r="F2462" t="s">
        <v>728</v>
      </c>
      <c r="G2462" t="s">
        <v>8748</v>
      </c>
      <c r="H2462" t="s">
        <v>8749</v>
      </c>
      <c r="I2462" t="s">
        <v>80</v>
      </c>
      <c r="J2462" t="s">
        <v>745</v>
      </c>
      <c r="K2462" t="str">
        <f>IF(employee_data3[[#This Row],[EmployeeStatus]]="Active", "Active", "Attrition")</f>
        <v>Attrition</v>
      </c>
      <c r="L2462" t="s">
        <v>63</v>
      </c>
      <c r="M2462" t="s">
        <v>51</v>
      </c>
      <c r="N2462" t="s">
        <v>35</v>
      </c>
      <c r="O2462" t="s">
        <v>175</v>
      </c>
      <c r="P2462" t="s">
        <v>8750</v>
      </c>
      <c r="Q2462" t="s">
        <v>38</v>
      </c>
      <c r="R2462" t="s">
        <v>286</v>
      </c>
      <c r="S2462" s="1">
        <v>31894</v>
      </c>
      <c r="T2462">
        <f>DATEDIF(employee_data3[[#This Row],[DOB]],DATE(2023, 1, 1), "Y")</f>
        <v>35</v>
      </c>
      <c r="U2462" t="str">
        <f>IF(employee_data3[[#This Row],[Age]]&lt;=25, "Remaja", IF(employee_data3[[#This Row],[Age]]&lt;=55, "Dewasa", "Lansia"))</f>
        <v>Dewasa</v>
      </c>
      <c r="V2462" t="s">
        <v>40</v>
      </c>
      <c r="W2462" t="s">
        <v>3108</v>
      </c>
      <c r="X2462" t="s">
        <v>42</v>
      </c>
      <c r="Y2462">
        <v>22862</v>
      </c>
      <c r="Z2462" t="s">
        <v>93</v>
      </c>
      <c r="AA2462" t="s">
        <v>84</v>
      </c>
      <c r="AB2462" t="s">
        <v>45</v>
      </c>
      <c r="AC2462">
        <v>5</v>
      </c>
      <c r="AD2462" s="11">
        <f>(employee_data3[[#This Row],[Current Employee Rating]]-AVERAGE(employee_data3[Current Employee Rating]))/STDEV(employee_data3[Current Employee Rating])</f>
        <v>2.0008323227152198</v>
      </c>
      <c r="AE2462" s="11" t="str">
        <f>IF(employee_data3[[#This Row],[Z Score]]&gt;3,"Yes","No")</f>
        <v>No</v>
      </c>
    </row>
    <row r="2463" spans="1:31" x14ac:dyDescent="0.3">
      <c r="A2463">
        <v>2888</v>
      </c>
      <c r="B2463" t="s">
        <v>298</v>
      </c>
      <c r="C2463" t="s">
        <v>1275</v>
      </c>
      <c r="D2463" s="1">
        <v>44303</v>
      </c>
      <c r="E2463" s="1">
        <v>44638</v>
      </c>
      <c r="F2463" t="s">
        <v>728</v>
      </c>
      <c r="G2463" t="s">
        <v>8751</v>
      </c>
      <c r="H2463" t="s">
        <v>8752</v>
      </c>
      <c r="I2463" t="s">
        <v>168</v>
      </c>
      <c r="J2463" t="s">
        <v>198</v>
      </c>
      <c r="K2463" t="str">
        <f>IF(employee_data3[[#This Row],[EmployeeStatus]]="Active", "Active", "Attrition")</f>
        <v>Attrition</v>
      </c>
      <c r="L2463" t="s">
        <v>33</v>
      </c>
      <c r="M2463" t="s">
        <v>51</v>
      </c>
      <c r="N2463" t="s">
        <v>35</v>
      </c>
      <c r="O2463" t="s">
        <v>140</v>
      </c>
      <c r="P2463" t="s">
        <v>8753</v>
      </c>
      <c r="Q2463" t="s">
        <v>38</v>
      </c>
      <c r="R2463" t="s">
        <v>594</v>
      </c>
      <c r="S2463" s="1">
        <v>30432</v>
      </c>
      <c r="T2463">
        <f>DATEDIF(employee_data3[[#This Row],[DOB]],DATE(2023, 1, 1), "Y")</f>
        <v>39</v>
      </c>
      <c r="U2463" t="str">
        <f>IF(employee_data3[[#This Row],[Age]]&lt;=25, "Remaja", IF(employee_data3[[#This Row],[Age]]&lt;=55, "Dewasa", "Lansia"))</f>
        <v>Dewasa</v>
      </c>
      <c r="V2463" t="s">
        <v>40</v>
      </c>
      <c r="W2463" t="s">
        <v>226</v>
      </c>
      <c r="X2463" t="s">
        <v>42</v>
      </c>
      <c r="Y2463">
        <v>74469</v>
      </c>
      <c r="Z2463" t="s">
        <v>43</v>
      </c>
      <c r="AA2463" t="s">
        <v>44</v>
      </c>
      <c r="AB2463" t="s">
        <v>45</v>
      </c>
      <c r="AC2463">
        <v>5</v>
      </c>
      <c r="AD2463" s="11">
        <f>(employee_data3[[#This Row],[Current Employee Rating]]-AVERAGE(employee_data3[Current Employee Rating]))/STDEV(employee_data3[Current Employee Rating])</f>
        <v>2.0008323227152198</v>
      </c>
      <c r="AE2463" s="11" t="str">
        <f>IF(employee_data3[[#This Row],[Z Score]]&gt;3,"Yes","No")</f>
        <v>No</v>
      </c>
    </row>
    <row r="2464" spans="1:31" x14ac:dyDescent="0.3">
      <c r="A2464">
        <v>2889</v>
      </c>
      <c r="B2464" t="s">
        <v>6567</v>
      </c>
      <c r="C2464" t="s">
        <v>756</v>
      </c>
      <c r="D2464" s="1">
        <v>43737</v>
      </c>
      <c r="E2464" s="1">
        <v>45105</v>
      </c>
      <c r="F2464" t="s">
        <v>728</v>
      </c>
      <c r="G2464" t="s">
        <v>8754</v>
      </c>
      <c r="H2464" t="s">
        <v>8755</v>
      </c>
      <c r="I2464" t="s">
        <v>98</v>
      </c>
      <c r="J2464" t="s">
        <v>198</v>
      </c>
      <c r="K2464" t="str">
        <f>IF(employee_data3[[#This Row],[EmployeeStatus]]="Active", "Active", "Attrition")</f>
        <v>Attrition</v>
      </c>
      <c r="L2464" t="s">
        <v>52</v>
      </c>
      <c r="M2464" t="s">
        <v>51</v>
      </c>
      <c r="N2464" t="s">
        <v>35</v>
      </c>
      <c r="O2464" t="s">
        <v>126</v>
      </c>
      <c r="P2464" t="s">
        <v>8756</v>
      </c>
      <c r="Q2464" t="s">
        <v>38</v>
      </c>
      <c r="R2464" t="s">
        <v>231</v>
      </c>
      <c r="S2464" s="1">
        <v>32441</v>
      </c>
      <c r="T2464">
        <f>DATEDIF(employee_data3[[#This Row],[DOB]],DATE(2023, 1, 1), "Y")</f>
        <v>34</v>
      </c>
      <c r="U2464" t="str">
        <f>IF(employee_data3[[#This Row],[Age]]&lt;=25, "Remaja", IF(employee_data3[[#This Row],[Age]]&lt;=55, "Dewasa", "Lansia"))</f>
        <v>Dewasa</v>
      </c>
      <c r="V2464" t="s">
        <v>40</v>
      </c>
      <c r="W2464" t="s">
        <v>113</v>
      </c>
      <c r="X2464" t="s">
        <v>42</v>
      </c>
      <c r="Y2464">
        <v>53693</v>
      </c>
      <c r="Z2464" t="s">
        <v>56</v>
      </c>
      <c r="AA2464" t="s">
        <v>75</v>
      </c>
      <c r="AB2464" t="s">
        <v>45</v>
      </c>
      <c r="AC2464">
        <v>1</v>
      </c>
      <c r="AD2464" s="11">
        <f>(employee_data3[[#This Row],[Current Employee Rating]]-AVERAGE(employee_data3[Current Employee Rating]))/STDEV(employee_data3[Current Employee Rating])</f>
        <v>-1.9397532463940264</v>
      </c>
      <c r="AE2464" s="11" t="str">
        <f>IF(employee_data3[[#This Row],[Z Score]]&gt;3,"Yes","No")</f>
        <v>No</v>
      </c>
    </row>
    <row r="2465" spans="1:31" x14ac:dyDescent="0.3">
      <c r="A2465">
        <v>2890</v>
      </c>
      <c r="B2465" t="s">
        <v>8757</v>
      </c>
      <c r="C2465" t="s">
        <v>3651</v>
      </c>
      <c r="D2465" s="1">
        <v>44841</v>
      </c>
      <c r="E2465" s="1"/>
      <c r="F2465" t="s">
        <v>28</v>
      </c>
      <c r="G2465" t="s">
        <v>8758</v>
      </c>
      <c r="H2465" t="s">
        <v>8759</v>
      </c>
      <c r="I2465" t="s">
        <v>80</v>
      </c>
      <c r="J2465" t="s">
        <v>32</v>
      </c>
      <c r="K2465" t="str">
        <f>IF(employee_data3[[#This Row],[EmployeeStatus]]="Active", "Active", "Attrition")</f>
        <v>Active</v>
      </c>
      <c r="L2465" t="s">
        <v>63</v>
      </c>
      <c r="M2465" t="s">
        <v>51</v>
      </c>
      <c r="N2465" t="s">
        <v>63</v>
      </c>
      <c r="O2465" t="s">
        <v>36</v>
      </c>
      <c r="P2465" t="s">
        <v>37</v>
      </c>
      <c r="Q2465" t="s">
        <v>38</v>
      </c>
      <c r="R2465" t="s">
        <v>66</v>
      </c>
      <c r="S2465" s="1">
        <v>32344</v>
      </c>
      <c r="T2465">
        <f>DATEDIF(employee_data3[[#This Row],[DOB]],DATE(2023, 1, 1), "Y")</f>
        <v>34</v>
      </c>
      <c r="U2465" t="str">
        <f>IF(employee_data3[[#This Row],[Age]]&lt;=25, "Remaja", IF(employee_data3[[#This Row],[Age]]&lt;=55, "Dewasa", "Lansia"))</f>
        <v>Dewasa</v>
      </c>
      <c r="V2465" t="s">
        <v>40</v>
      </c>
      <c r="W2465" t="s">
        <v>184</v>
      </c>
      <c r="X2465" t="s">
        <v>55</v>
      </c>
      <c r="Y2465">
        <v>89622</v>
      </c>
      <c r="Z2465" t="s">
        <v>93</v>
      </c>
      <c r="AA2465" t="s">
        <v>75</v>
      </c>
      <c r="AB2465" t="s">
        <v>45</v>
      </c>
      <c r="AC2465">
        <v>2</v>
      </c>
      <c r="AD2465" s="11">
        <f>(employee_data3[[#This Row],[Current Employee Rating]]-AVERAGE(employee_data3[Current Employee Rating]))/STDEV(employee_data3[Current Employee Rating])</f>
        <v>-0.95460685411671475</v>
      </c>
      <c r="AE2465" s="11" t="str">
        <f>IF(employee_data3[[#This Row],[Z Score]]&gt;3,"Yes","No")</f>
        <v>No</v>
      </c>
    </row>
    <row r="2466" spans="1:31" x14ac:dyDescent="0.3">
      <c r="A2466">
        <v>2891</v>
      </c>
      <c r="B2466" t="s">
        <v>8760</v>
      </c>
      <c r="C2466" t="s">
        <v>4984</v>
      </c>
      <c r="D2466" s="1">
        <v>44419</v>
      </c>
      <c r="E2466" s="1">
        <v>44507</v>
      </c>
      <c r="F2466" t="s">
        <v>28</v>
      </c>
      <c r="G2466" t="s">
        <v>8761</v>
      </c>
      <c r="H2466" t="s">
        <v>8762</v>
      </c>
      <c r="I2466" t="s">
        <v>168</v>
      </c>
      <c r="J2466" t="s">
        <v>32</v>
      </c>
      <c r="K2466" t="str">
        <f>IF(employee_data3[[#This Row],[EmployeeStatus]]="Active", "Active", "Attrition")</f>
        <v>Active</v>
      </c>
      <c r="L2466" t="s">
        <v>33</v>
      </c>
      <c r="M2466" t="s">
        <v>51</v>
      </c>
      <c r="N2466" t="s">
        <v>35</v>
      </c>
      <c r="O2466" t="s">
        <v>126</v>
      </c>
      <c r="P2466" t="s">
        <v>8763</v>
      </c>
      <c r="Q2466" t="s">
        <v>38</v>
      </c>
      <c r="R2466" t="s">
        <v>305</v>
      </c>
      <c r="S2466" s="1">
        <v>34927</v>
      </c>
      <c r="T2466">
        <f>DATEDIF(employee_data3[[#This Row],[DOB]],DATE(2023, 1, 1), "Y")</f>
        <v>27</v>
      </c>
      <c r="U2466" t="str">
        <f>IF(employee_data3[[#This Row],[Age]]&lt;=25, "Remaja", IF(employee_data3[[#This Row],[Age]]&lt;=55, "Dewasa", "Lansia"))</f>
        <v>Dewasa</v>
      </c>
      <c r="V2466" t="s">
        <v>40</v>
      </c>
      <c r="W2466" t="s">
        <v>83</v>
      </c>
      <c r="X2466" t="s">
        <v>55</v>
      </c>
      <c r="Y2466">
        <v>7700</v>
      </c>
      <c r="Z2466" t="s">
        <v>93</v>
      </c>
      <c r="AA2466" t="s">
        <v>44</v>
      </c>
      <c r="AB2466" t="s">
        <v>45</v>
      </c>
      <c r="AC2466">
        <v>1</v>
      </c>
      <c r="AD2466" s="11">
        <f>(employee_data3[[#This Row],[Current Employee Rating]]-AVERAGE(employee_data3[Current Employee Rating]))/STDEV(employee_data3[Current Employee Rating])</f>
        <v>-1.9397532463940264</v>
      </c>
      <c r="AE2466" s="11" t="str">
        <f>IF(employee_data3[[#This Row],[Z Score]]&gt;3,"Yes","No")</f>
        <v>No</v>
      </c>
    </row>
    <row r="2467" spans="1:31" x14ac:dyDescent="0.3">
      <c r="A2467">
        <v>2892</v>
      </c>
      <c r="B2467" t="s">
        <v>473</v>
      </c>
      <c r="C2467" t="s">
        <v>661</v>
      </c>
      <c r="D2467" s="1">
        <v>44296</v>
      </c>
      <c r="E2467" s="1">
        <v>44866</v>
      </c>
      <c r="F2467" t="s">
        <v>28</v>
      </c>
      <c r="G2467" t="s">
        <v>8764</v>
      </c>
      <c r="H2467" t="s">
        <v>8765</v>
      </c>
      <c r="I2467" t="s">
        <v>98</v>
      </c>
      <c r="J2467" t="s">
        <v>32</v>
      </c>
      <c r="K2467" t="str">
        <f>IF(employee_data3[[#This Row],[EmployeeStatus]]="Active", "Active", "Attrition")</f>
        <v>Active</v>
      </c>
      <c r="L2467" t="s">
        <v>33</v>
      </c>
      <c r="M2467" t="s">
        <v>51</v>
      </c>
      <c r="N2467" t="s">
        <v>63</v>
      </c>
      <c r="O2467" t="s">
        <v>126</v>
      </c>
      <c r="P2467" t="s">
        <v>8766</v>
      </c>
      <c r="Q2467" t="s">
        <v>38</v>
      </c>
      <c r="R2467" t="s">
        <v>332</v>
      </c>
      <c r="S2467" s="1">
        <v>22256</v>
      </c>
      <c r="T2467">
        <f>DATEDIF(employee_data3[[#This Row],[DOB]],DATE(2023, 1, 1), "Y")</f>
        <v>62</v>
      </c>
      <c r="U2467" t="str">
        <f>IF(employee_data3[[#This Row],[Age]]&lt;=25, "Remaja", IF(employee_data3[[#This Row],[Age]]&lt;=55, "Dewasa", "Lansia"))</f>
        <v>Lansia</v>
      </c>
      <c r="V2467" t="s">
        <v>40</v>
      </c>
      <c r="W2467" t="s">
        <v>163</v>
      </c>
      <c r="X2467" t="s">
        <v>55</v>
      </c>
      <c r="Y2467">
        <v>26250</v>
      </c>
      <c r="Z2467" t="s">
        <v>56</v>
      </c>
      <c r="AA2467" t="s">
        <v>104</v>
      </c>
      <c r="AB2467" t="s">
        <v>45</v>
      </c>
      <c r="AC2467">
        <v>2</v>
      </c>
      <c r="AD2467" s="11">
        <f>(employee_data3[[#This Row],[Current Employee Rating]]-AVERAGE(employee_data3[Current Employee Rating]))/STDEV(employee_data3[Current Employee Rating])</f>
        <v>-0.95460685411671475</v>
      </c>
      <c r="AE2467" s="11" t="str">
        <f>IF(employee_data3[[#This Row],[Z Score]]&gt;3,"Yes","No")</f>
        <v>No</v>
      </c>
    </row>
    <row r="2468" spans="1:31" x14ac:dyDescent="0.3">
      <c r="A2468">
        <v>2893</v>
      </c>
      <c r="B2468" t="s">
        <v>8767</v>
      </c>
      <c r="C2468" t="s">
        <v>661</v>
      </c>
      <c r="D2468" s="1">
        <v>44616</v>
      </c>
      <c r="E2468" s="1"/>
      <c r="F2468" t="s">
        <v>28</v>
      </c>
      <c r="G2468" t="s">
        <v>8768</v>
      </c>
      <c r="H2468" t="s">
        <v>8769</v>
      </c>
      <c r="I2468" t="s">
        <v>118</v>
      </c>
      <c r="J2468" t="s">
        <v>32</v>
      </c>
      <c r="K2468" t="str">
        <f>IF(employee_data3[[#This Row],[EmployeeStatus]]="Active", "Active", "Attrition")</f>
        <v>Active</v>
      </c>
      <c r="L2468" t="s">
        <v>63</v>
      </c>
      <c r="M2468" t="s">
        <v>51</v>
      </c>
      <c r="N2468" t="s">
        <v>35</v>
      </c>
      <c r="O2468" t="s">
        <v>36</v>
      </c>
      <c r="P2468" t="s">
        <v>37</v>
      </c>
      <c r="Q2468" t="s">
        <v>38</v>
      </c>
      <c r="R2468" t="s">
        <v>90</v>
      </c>
      <c r="S2468" s="1">
        <v>16462</v>
      </c>
      <c r="T2468">
        <f>DATEDIF(employee_data3[[#This Row],[DOB]],DATE(2023, 1, 1), "Y")</f>
        <v>77</v>
      </c>
      <c r="U2468" t="str">
        <f>IF(employee_data3[[#This Row],[Age]]&lt;=25, "Remaja", IF(employee_data3[[#This Row],[Age]]&lt;=55, "Dewasa", "Lansia"))</f>
        <v>Lansia</v>
      </c>
      <c r="V2468" t="s">
        <v>40</v>
      </c>
      <c r="W2468" t="s">
        <v>226</v>
      </c>
      <c r="X2468" t="s">
        <v>55</v>
      </c>
      <c r="Y2468">
        <v>73855</v>
      </c>
      <c r="Z2468" t="s">
        <v>43</v>
      </c>
      <c r="AA2468" t="s">
        <v>104</v>
      </c>
      <c r="AB2468" t="s">
        <v>45</v>
      </c>
      <c r="AC2468">
        <v>2</v>
      </c>
      <c r="AD2468" s="11">
        <f>(employee_data3[[#This Row],[Current Employee Rating]]-AVERAGE(employee_data3[Current Employee Rating]))/STDEV(employee_data3[Current Employee Rating])</f>
        <v>-0.95460685411671475</v>
      </c>
      <c r="AE2468" s="11" t="str">
        <f>IF(employee_data3[[#This Row],[Z Score]]&gt;3,"Yes","No")</f>
        <v>No</v>
      </c>
    </row>
    <row r="2469" spans="1:31" x14ac:dyDescent="0.3">
      <c r="A2469">
        <v>2894</v>
      </c>
      <c r="B2469" t="s">
        <v>8770</v>
      </c>
      <c r="C2469" t="s">
        <v>2410</v>
      </c>
      <c r="D2469" s="1">
        <v>44743</v>
      </c>
      <c r="E2469" s="1"/>
      <c r="F2469" t="s">
        <v>28</v>
      </c>
      <c r="G2469" t="s">
        <v>8771</v>
      </c>
      <c r="H2469" t="s">
        <v>8772</v>
      </c>
      <c r="I2469" t="s">
        <v>62</v>
      </c>
      <c r="J2469" t="s">
        <v>32</v>
      </c>
      <c r="K2469" t="str">
        <f>IF(employee_data3[[#This Row],[EmployeeStatus]]="Active", "Active", "Attrition")</f>
        <v>Active</v>
      </c>
      <c r="L2469" t="s">
        <v>52</v>
      </c>
      <c r="M2469" t="s">
        <v>64</v>
      </c>
      <c r="N2469" t="s">
        <v>63</v>
      </c>
      <c r="O2469" t="s">
        <v>36</v>
      </c>
      <c r="P2469" t="s">
        <v>37</v>
      </c>
      <c r="Q2469" t="s">
        <v>38</v>
      </c>
      <c r="R2469" t="s">
        <v>90</v>
      </c>
      <c r="S2469" s="1">
        <v>18101</v>
      </c>
      <c r="T2469">
        <f>DATEDIF(employee_data3[[#This Row],[DOB]],DATE(2023, 1, 1), "Y")</f>
        <v>73</v>
      </c>
      <c r="U2469" t="str">
        <f>IF(employee_data3[[#This Row],[Age]]&lt;=25, "Remaja", IF(employee_data3[[#This Row],[Age]]&lt;=55, "Dewasa", "Lansia"))</f>
        <v>Lansia</v>
      </c>
      <c r="V2469" t="s">
        <v>40</v>
      </c>
      <c r="W2469" t="s">
        <v>226</v>
      </c>
      <c r="X2469" t="s">
        <v>55</v>
      </c>
      <c r="Y2469">
        <v>34327</v>
      </c>
      <c r="Z2469" t="s">
        <v>43</v>
      </c>
      <c r="AA2469" t="s">
        <v>75</v>
      </c>
      <c r="AB2469" t="s">
        <v>45</v>
      </c>
      <c r="AC2469">
        <v>4</v>
      </c>
      <c r="AD2469" s="11">
        <f>(employee_data3[[#This Row],[Current Employee Rating]]-AVERAGE(employee_data3[Current Employee Rating]))/STDEV(employee_data3[Current Employee Rating])</f>
        <v>1.0156859304379084</v>
      </c>
      <c r="AE2469" s="11" t="str">
        <f>IF(employee_data3[[#This Row],[Z Score]]&gt;3,"Yes","No")</f>
        <v>No</v>
      </c>
    </row>
    <row r="2470" spans="1:31" x14ac:dyDescent="0.3">
      <c r="A2470">
        <v>2895</v>
      </c>
      <c r="B2470" t="s">
        <v>5117</v>
      </c>
      <c r="C2470" t="s">
        <v>8773</v>
      </c>
      <c r="D2470" s="1">
        <v>45020</v>
      </c>
      <c r="E2470" s="1">
        <v>45097</v>
      </c>
      <c r="F2470" t="s">
        <v>28</v>
      </c>
      <c r="G2470" t="s">
        <v>8774</v>
      </c>
      <c r="H2470" t="s">
        <v>8775</v>
      </c>
      <c r="I2470" t="s">
        <v>89</v>
      </c>
      <c r="J2470" t="s">
        <v>2300</v>
      </c>
      <c r="K2470" t="str">
        <f>IF(employee_data3[[#This Row],[EmployeeStatus]]="Active", "Active", "Attrition")</f>
        <v>Attrition</v>
      </c>
      <c r="L2470" t="s">
        <v>63</v>
      </c>
      <c r="M2470" t="s">
        <v>51</v>
      </c>
      <c r="N2470" t="s">
        <v>35</v>
      </c>
      <c r="O2470" t="s">
        <v>175</v>
      </c>
      <c r="P2470" t="s">
        <v>8776</v>
      </c>
      <c r="Q2470" t="s">
        <v>38</v>
      </c>
      <c r="R2470" t="s">
        <v>90</v>
      </c>
      <c r="S2470" s="1">
        <v>35896</v>
      </c>
      <c r="T2470">
        <f>DATEDIF(employee_data3[[#This Row],[DOB]],DATE(2023, 1, 1), "Y")</f>
        <v>24</v>
      </c>
      <c r="U2470" t="str">
        <f>IF(employee_data3[[#This Row],[Age]]&lt;=25, "Remaja", IF(employee_data3[[#This Row],[Age]]&lt;=55, "Dewasa", "Lansia"))</f>
        <v>Remaja</v>
      </c>
      <c r="V2470" t="s">
        <v>40</v>
      </c>
      <c r="W2470" t="s">
        <v>582</v>
      </c>
      <c r="X2470" t="s">
        <v>55</v>
      </c>
      <c r="Y2470">
        <v>9647</v>
      </c>
      <c r="Z2470" t="s">
        <v>128</v>
      </c>
      <c r="AA2470" t="s">
        <v>84</v>
      </c>
      <c r="AB2470" t="s">
        <v>45</v>
      </c>
      <c r="AC2470">
        <v>2</v>
      </c>
      <c r="AD2470" s="11">
        <f>(employee_data3[[#This Row],[Current Employee Rating]]-AVERAGE(employee_data3[Current Employee Rating]))/STDEV(employee_data3[Current Employee Rating])</f>
        <v>-0.95460685411671475</v>
      </c>
      <c r="AE2470" s="11" t="str">
        <f>IF(employee_data3[[#This Row],[Z Score]]&gt;3,"Yes","No")</f>
        <v>No</v>
      </c>
    </row>
    <row r="2471" spans="1:31" x14ac:dyDescent="0.3">
      <c r="A2471">
        <v>2896</v>
      </c>
      <c r="B2471" t="s">
        <v>6703</v>
      </c>
      <c r="C2471" t="s">
        <v>932</v>
      </c>
      <c r="D2471" s="1">
        <v>44494</v>
      </c>
      <c r="E2471" s="1"/>
      <c r="F2471" t="s">
        <v>28</v>
      </c>
      <c r="G2471" t="s">
        <v>8777</v>
      </c>
      <c r="H2471" t="s">
        <v>8778</v>
      </c>
      <c r="I2471" t="s">
        <v>31</v>
      </c>
      <c r="J2471" t="s">
        <v>32</v>
      </c>
      <c r="K2471" t="str">
        <f>IF(employee_data3[[#This Row],[EmployeeStatus]]="Active", "Active", "Attrition")</f>
        <v>Active</v>
      </c>
      <c r="L2471" t="s">
        <v>63</v>
      </c>
      <c r="M2471" t="s">
        <v>64</v>
      </c>
      <c r="N2471" t="s">
        <v>52</v>
      </c>
      <c r="O2471" t="s">
        <v>36</v>
      </c>
      <c r="P2471" t="s">
        <v>37</v>
      </c>
      <c r="Q2471" t="s">
        <v>38</v>
      </c>
      <c r="R2471" t="s">
        <v>90</v>
      </c>
      <c r="S2471" s="1">
        <v>29187</v>
      </c>
      <c r="T2471">
        <f>DATEDIF(employee_data3[[#This Row],[DOB]],DATE(2023, 1, 1), "Y")</f>
        <v>43</v>
      </c>
      <c r="U2471" t="str">
        <f>IF(employee_data3[[#This Row],[Age]]&lt;=25, "Remaja", IF(employee_data3[[#This Row],[Age]]&lt;=55, "Dewasa", "Lansia"))</f>
        <v>Dewasa</v>
      </c>
      <c r="V2471" t="s">
        <v>40</v>
      </c>
      <c r="W2471" t="s">
        <v>83</v>
      </c>
      <c r="X2471" t="s">
        <v>55</v>
      </c>
      <c r="Y2471">
        <v>68059</v>
      </c>
      <c r="Z2471" t="s">
        <v>74</v>
      </c>
      <c r="AA2471" t="s">
        <v>104</v>
      </c>
      <c r="AB2471" t="s">
        <v>45</v>
      </c>
      <c r="AC2471">
        <v>4</v>
      </c>
      <c r="AD2471" s="11">
        <f>(employee_data3[[#This Row],[Current Employee Rating]]-AVERAGE(employee_data3[Current Employee Rating]))/STDEV(employee_data3[Current Employee Rating])</f>
        <v>1.0156859304379084</v>
      </c>
      <c r="AE2471" s="11" t="str">
        <f>IF(employee_data3[[#This Row],[Z Score]]&gt;3,"Yes","No")</f>
        <v>No</v>
      </c>
    </row>
    <row r="2472" spans="1:31" x14ac:dyDescent="0.3">
      <c r="A2472">
        <v>2897</v>
      </c>
      <c r="B2472" t="s">
        <v>8779</v>
      </c>
      <c r="C2472" t="s">
        <v>8192</v>
      </c>
      <c r="D2472" s="1">
        <v>44624</v>
      </c>
      <c r="E2472" s="1">
        <v>45109</v>
      </c>
      <c r="F2472" t="s">
        <v>28</v>
      </c>
      <c r="G2472" t="s">
        <v>8780</v>
      </c>
      <c r="H2472" t="s">
        <v>8781</v>
      </c>
      <c r="I2472" t="s">
        <v>133</v>
      </c>
      <c r="J2472" t="s">
        <v>32</v>
      </c>
      <c r="K2472" t="str">
        <f>IF(employee_data3[[#This Row],[EmployeeStatus]]="Active", "Active", "Attrition")</f>
        <v>Active</v>
      </c>
      <c r="L2472" t="s">
        <v>63</v>
      </c>
      <c r="M2472" t="s">
        <v>34</v>
      </c>
      <c r="N2472" t="s">
        <v>52</v>
      </c>
      <c r="O2472" t="s">
        <v>175</v>
      </c>
      <c r="P2472" t="s">
        <v>8782</v>
      </c>
      <c r="Q2472" t="s">
        <v>38</v>
      </c>
      <c r="R2472" t="s">
        <v>90</v>
      </c>
      <c r="S2472" s="1">
        <v>23172</v>
      </c>
      <c r="T2472">
        <f>DATEDIF(employee_data3[[#This Row],[DOB]],DATE(2023, 1, 1), "Y")</f>
        <v>59</v>
      </c>
      <c r="U2472" t="str">
        <f>IF(employee_data3[[#This Row],[Age]]&lt;=25, "Remaja", IF(employee_data3[[#This Row],[Age]]&lt;=55, "Dewasa", "Lansia"))</f>
        <v>Lansia</v>
      </c>
      <c r="V2472" t="s">
        <v>40</v>
      </c>
      <c r="W2472" t="s">
        <v>287</v>
      </c>
      <c r="X2472" t="s">
        <v>42</v>
      </c>
      <c r="Y2472">
        <v>48860</v>
      </c>
      <c r="Z2472" t="s">
        <v>56</v>
      </c>
      <c r="AA2472" t="s">
        <v>44</v>
      </c>
      <c r="AB2472" t="s">
        <v>45</v>
      </c>
      <c r="AC2472">
        <v>4</v>
      </c>
      <c r="AD2472" s="11">
        <f>(employee_data3[[#This Row],[Current Employee Rating]]-AVERAGE(employee_data3[Current Employee Rating]))/STDEV(employee_data3[Current Employee Rating])</f>
        <v>1.0156859304379084</v>
      </c>
      <c r="AE2472" s="11" t="str">
        <f>IF(employee_data3[[#This Row],[Z Score]]&gt;3,"Yes","No")</f>
        <v>No</v>
      </c>
    </row>
    <row r="2473" spans="1:31" x14ac:dyDescent="0.3">
      <c r="A2473">
        <v>2898</v>
      </c>
      <c r="B2473" t="s">
        <v>8783</v>
      </c>
      <c r="C2473" t="s">
        <v>5511</v>
      </c>
      <c r="D2473" s="1">
        <v>43819</v>
      </c>
      <c r="E2473" s="1"/>
      <c r="F2473" t="s">
        <v>28</v>
      </c>
      <c r="G2473" t="s">
        <v>8784</v>
      </c>
      <c r="H2473" t="s">
        <v>8785</v>
      </c>
      <c r="I2473" t="s">
        <v>50</v>
      </c>
      <c r="J2473" t="s">
        <v>32</v>
      </c>
      <c r="K2473" t="str">
        <f>IF(employee_data3[[#This Row],[EmployeeStatus]]="Active", "Active", "Attrition")</f>
        <v>Active</v>
      </c>
      <c r="L2473" t="s">
        <v>33</v>
      </c>
      <c r="M2473" t="s">
        <v>51</v>
      </c>
      <c r="N2473" t="s">
        <v>63</v>
      </c>
      <c r="O2473" t="s">
        <v>36</v>
      </c>
      <c r="P2473" t="s">
        <v>37</v>
      </c>
      <c r="Q2473" t="s">
        <v>38</v>
      </c>
      <c r="R2473" t="s">
        <v>90</v>
      </c>
      <c r="S2473" s="1">
        <v>31786</v>
      </c>
      <c r="T2473">
        <f>DATEDIF(employee_data3[[#This Row],[DOB]],DATE(2023, 1, 1), "Y")</f>
        <v>35</v>
      </c>
      <c r="U2473" t="str">
        <f>IF(employee_data3[[#This Row],[Age]]&lt;=25, "Remaja", IF(employee_data3[[#This Row],[Age]]&lt;=55, "Dewasa", "Lansia"))</f>
        <v>Dewasa</v>
      </c>
      <c r="V2473" t="s">
        <v>40</v>
      </c>
      <c r="W2473" t="s">
        <v>178</v>
      </c>
      <c r="X2473" t="s">
        <v>42</v>
      </c>
      <c r="Y2473">
        <v>53945</v>
      </c>
      <c r="Z2473" t="s">
        <v>74</v>
      </c>
      <c r="AA2473" t="s">
        <v>75</v>
      </c>
      <c r="AB2473" t="s">
        <v>45</v>
      </c>
      <c r="AC2473">
        <v>4</v>
      </c>
      <c r="AD2473" s="11">
        <f>(employee_data3[[#This Row],[Current Employee Rating]]-AVERAGE(employee_data3[Current Employee Rating]))/STDEV(employee_data3[Current Employee Rating])</f>
        <v>1.0156859304379084</v>
      </c>
      <c r="AE2473" s="11" t="str">
        <f>IF(employee_data3[[#This Row],[Z Score]]&gt;3,"Yes","No")</f>
        <v>No</v>
      </c>
    </row>
    <row r="2474" spans="1:31" x14ac:dyDescent="0.3">
      <c r="A2474">
        <v>2899</v>
      </c>
      <c r="B2474" t="s">
        <v>8786</v>
      </c>
      <c r="C2474" t="s">
        <v>3528</v>
      </c>
      <c r="D2474" s="1">
        <v>44085</v>
      </c>
      <c r="E2474" s="1">
        <v>44651</v>
      </c>
      <c r="F2474" t="s">
        <v>28</v>
      </c>
      <c r="G2474" t="s">
        <v>8787</v>
      </c>
      <c r="H2474" t="s">
        <v>8788</v>
      </c>
      <c r="I2474" t="s">
        <v>139</v>
      </c>
      <c r="J2474" t="s">
        <v>32</v>
      </c>
      <c r="K2474" t="str">
        <f>IF(employee_data3[[#This Row],[EmployeeStatus]]="Active", "Active", "Attrition")</f>
        <v>Active</v>
      </c>
      <c r="L2474" t="s">
        <v>52</v>
      </c>
      <c r="M2474" t="s">
        <v>64</v>
      </c>
      <c r="N2474" t="s">
        <v>52</v>
      </c>
      <c r="O2474" t="s">
        <v>126</v>
      </c>
      <c r="P2474" t="s">
        <v>8789</v>
      </c>
      <c r="Q2474" t="s">
        <v>38</v>
      </c>
      <c r="R2474" t="s">
        <v>177</v>
      </c>
      <c r="S2474" s="1">
        <v>33723</v>
      </c>
      <c r="T2474">
        <f>DATEDIF(employee_data3[[#This Row],[DOB]],DATE(2023, 1, 1), "Y")</f>
        <v>30</v>
      </c>
      <c r="U2474" t="str">
        <f>IF(employee_data3[[#This Row],[Age]]&lt;=25, "Remaja", IF(employee_data3[[#This Row],[Age]]&lt;=55, "Dewasa", "Lansia"))</f>
        <v>Dewasa</v>
      </c>
      <c r="V2474" t="s">
        <v>40</v>
      </c>
      <c r="W2474" t="s">
        <v>178</v>
      </c>
      <c r="X2474" t="s">
        <v>55</v>
      </c>
      <c r="Y2474">
        <v>26846</v>
      </c>
      <c r="Z2474" t="s">
        <v>74</v>
      </c>
      <c r="AA2474" t="s">
        <v>75</v>
      </c>
      <c r="AB2474" t="s">
        <v>45</v>
      </c>
      <c r="AC2474">
        <v>5</v>
      </c>
      <c r="AD2474" s="11">
        <f>(employee_data3[[#This Row],[Current Employee Rating]]-AVERAGE(employee_data3[Current Employee Rating]))/STDEV(employee_data3[Current Employee Rating])</f>
        <v>2.0008323227152198</v>
      </c>
      <c r="AE2474" s="11" t="str">
        <f>IF(employee_data3[[#This Row],[Z Score]]&gt;3,"Yes","No")</f>
        <v>No</v>
      </c>
    </row>
    <row r="2475" spans="1:31" x14ac:dyDescent="0.3">
      <c r="A2475">
        <v>2900</v>
      </c>
      <c r="B2475" t="s">
        <v>5140</v>
      </c>
      <c r="C2475" t="s">
        <v>8790</v>
      </c>
      <c r="D2475" s="1">
        <v>44500</v>
      </c>
      <c r="E2475" s="1">
        <v>45119</v>
      </c>
      <c r="F2475" t="s">
        <v>28</v>
      </c>
      <c r="G2475" t="s">
        <v>8791</v>
      </c>
      <c r="H2475" t="s">
        <v>8792</v>
      </c>
      <c r="I2475" t="s">
        <v>80</v>
      </c>
      <c r="J2475" t="s">
        <v>32</v>
      </c>
      <c r="K2475" t="str">
        <f>IF(employee_data3[[#This Row],[EmployeeStatus]]="Active", "Active", "Attrition")</f>
        <v>Active</v>
      </c>
      <c r="L2475" t="s">
        <v>52</v>
      </c>
      <c r="M2475" t="s">
        <v>64</v>
      </c>
      <c r="N2475" t="s">
        <v>35</v>
      </c>
      <c r="O2475" t="s">
        <v>126</v>
      </c>
      <c r="P2475" t="s">
        <v>8793</v>
      </c>
      <c r="Q2475" t="s">
        <v>38</v>
      </c>
      <c r="R2475" t="s">
        <v>81</v>
      </c>
      <c r="S2475" s="1">
        <v>19268</v>
      </c>
      <c r="T2475">
        <f>DATEDIF(employee_data3[[#This Row],[DOB]],DATE(2023, 1, 1), "Y")</f>
        <v>70</v>
      </c>
      <c r="U2475" t="str">
        <f>IF(employee_data3[[#This Row],[Age]]&lt;=25, "Remaja", IF(employee_data3[[#This Row],[Age]]&lt;=55, "Dewasa", "Lansia"))</f>
        <v>Lansia</v>
      </c>
      <c r="V2475" t="s">
        <v>40</v>
      </c>
      <c r="W2475" t="s">
        <v>654</v>
      </c>
      <c r="X2475" t="s">
        <v>55</v>
      </c>
      <c r="Y2475">
        <v>32806</v>
      </c>
      <c r="Z2475" t="s">
        <v>43</v>
      </c>
      <c r="AA2475" t="s">
        <v>44</v>
      </c>
      <c r="AB2475" t="s">
        <v>105</v>
      </c>
      <c r="AC2475">
        <v>2</v>
      </c>
      <c r="AD2475" s="11">
        <f>(employee_data3[[#This Row],[Current Employee Rating]]-AVERAGE(employee_data3[Current Employee Rating]))/STDEV(employee_data3[Current Employee Rating])</f>
        <v>-0.95460685411671475</v>
      </c>
      <c r="AE2475" s="11" t="str">
        <f>IF(employee_data3[[#This Row],[Z Score]]&gt;3,"Yes","No")</f>
        <v>No</v>
      </c>
    </row>
    <row r="2476" spans="1:31" x14ac:dyDescent="0.3">
      <c r="A2476">
        <v>2901</v>
      </c>
      <c r="B2476" t="s">
        <v>8794</v>
      </c>
      <c r="C2476" t="s">
        <v>3058</v>
      </c>
      <c r="D2476" s="1">
        <v>43394</v>
      </c>
      <c r="E2476" s="1">
        <v>43579</v>
      </c>
      <c r="F2476" t="s">
        <v>28</v>
      </c>
      <c r="G2476" t="s">
        <v>8795</v>
      </c>
      <c r="H2476" t="s">
        <v>8796</v>
      </c>
      <c r="I2476" t="s">
        <v>168</v>
      </c>
      <c r="J2476" t="s">
        <v>32</v>
      </c>
      <c r="K2476" t="str">
        <f>IF(employee_data3[[#This Row],[EmployeeStatus]]="Active", "Active", "Attrition")</f>
        <v>Active</v>
      </c>
      <c r="L2476" t="s">
        <v>52</v>
      </c>
      <c r="M2476" t="s">
        <v>51</v>
      </c>
      <c r="N2476" t="s">
        <v>52</v>
      </c>
      <c r="O2476" t="s">
        <v>99</v>
      </c>
      <c r="P2476" t="s">
        <v>8797</v>
      </c>
      <c r="Q2476" t="s">
        <v>38</v>
      </c>
      <c r="R2476" t="s">
        <v>305</v>
      </c>
      <c r="S2476" s="1">
        <v>33593</v>
      </c>
      <c r="T2476">
        <f>DATEDIF(employee_data3[[#This Row],[DOB]],DATE(2023, 1, 1), "Y")</f>
        <v>31</v>
      </c>
      <c r="U2476" t="str">
        <f>IF(employee_data3[[#This Row],[Age]]&lt;=25, "Remaja", IF(employee_data3[[#This Row],[Age]]&lt;=55, "Dewasa", "Lansia"))</f>
        <v>Dewasa</v>
      </c>
      <c r="V2476" t="s">
        <v>40</v>
      </c>
      <c r="W2476" t="s">
        <v>226</v>
      </c>
      <c r="X2476" t="s">
        <v>42</v>
      </c>
      <c r="Y2476">
        <v>52065</v>
      </c>
      <c r="Z2476" t="s">
        <v>43</v>
      </c>
      <c r="AA2476" t="s">
        <v>75</v>
      </c>
      <c r="AB2476" t="s">
        <v>45</v>
      </c>
      <c r="AC2476">
        <v>4</v>
      </c>
      <c r="AD2476" s="11">
        <f>(employee_data3[[#This Row],[Current Employee Rating]]-AVERAGE(employee_data3[Current Employee Rating]))/STDEV(employee_data3[Current Employee Rating])</f>
        <v>1.0156859304379084</v>
      </c>
      <c r="AE2476" s="11" t="str">
        <f>IF(employee_data3[[#This Row],[Z Score]]&gt;3,"Yes","No")</f>
        <v>No</v>
      </c>
    </row>
    <row r="2477" spans="1:31" x14ac:dyDescent="0.3">
      <c r="A2477">
        <v>2902</v>
      </c>
      <c r="B2477" t="s">
        <v>8798</v>
      </c>
      <c r="C2477" t="s">
        <v>3172</v>
      </c>
      <c r="D2477" s="1">
        <v>44203</v>
      </c>
      <c r="E2477" s="1"/>
      <c r="F2477" t="s">
        <v>28</v>
      </c>
      <c r="G2477" t="s">
        <v>8799</v>
      </c>
      <c r="H2477" t="s">
        <v>8800</v>
      </c>
      <c r="I2477" t="s">
        <v>98</v>
      </c>
      <c r="J2477" t="s">
        <v>32</v>
      </c>
      <c r="K2477" t="str">
        <f>IF(employee_data3[[#This Row],[EmployeeStatus]]="Active", "Active", "Attrition")</f>
        <v>Active</v>
      </c>
      <c r="L2477" t="s">
        <v>52</v>
      </c>
      <c r="M2477" t="s">
        <v>64</v>
      </c>
      <c r="N2477" t="s">
        <v>52</v>
      </c>
      <c r="O2477" t="s">
        <v>36</v>
      </c>
      <c r="P2477" t="s">
        <v>37</v>
      </c>
      <c r="Q2477" t="s">
        <v>38</v>
      </c>
      <c r="R2477" t="s">
        <v>90</v>
      </c>
      <c r="S2477" s="1">
        <v>22351</v>
      </c>
      <c r="T2477">
        <f>DATEDIF(employee_data3[[#This Row],[DOB]],DATE(2023, 1, 1), "Y")</f>
        <v>61</v>
      </c>
      <c r="U2477" t="str">
        <f>IF(employee_data3[[#This Row],[Age]]&lt;=25, "Remaja", IF(employee_data3[[#This Row],[Age]]&lt;=55, "Dewasa", "Lansia"))</f>
        <v>Lansia</v>
      </c>
      <c r="V2477" t="s">
        <v>40</v>
      </c>
      <c r="W2477" t="s">
        <v>83</v>
      </c>
      <c r="X2477" t="s">
        <v>42</v>
      </c>
      <c r="Y2477">
        <v>34499</v>
      </c>
      <c r="Z2477" t="s">
        <v>93</v>
      </c>
      <c r="AA2477" t="s">
        <v>44</v>
      </c>
      <c r="AB2477" t="s">
        <v>45</v>
      </c>
      <c r="AC2477">
        <v>1</v>
      </c>
      <c r="AD2477" s="11">
        <f>(employee_data3[[#This Row],[Current Employee Rating]]-AVERAGE(employee_data3[Current Employee Rating]))/STDEV(employee_data3[Current Employee Rating])</f>
        <v>-1.9397532463940264</v>
      </c>
      <c r="AE2477" s="11" t="str">
        <f>IF(employee_data3[[#This Row],[Z Score]]&gt;3,"Yes","No")</f>
        <v>No</v>
      </c>
    </row>
    <row r="2478" spans="1:31" x14ac:dyDescent="0.3">
      <c r="A2478">
        <v>2903</v>
      </c>
      <c r="B2478" t="s">
        <v>4665</v>
      </c>
      <c r="C2478" t="s">
        <v>3052</v>
      </c>
      <c r="D2478" s="1">
        <v>44966</v>
      </c>
      <c r="E2478" s="1">
        <v>45053</v>
      </c>
      <c r="F2478" t="s">
        <v>28</v>
      </c>
      <c r="G2478" t="s">
        <v>8801</v>
      </c>
      <c r="H2478" t="s">
        <v>8802</v>
      </c>
      <c r="I2478" t="s">
        <v>118</v>
      </c>
      <c r="J2478" t="s">
        <v>32</v>
      </c>
      <c r="K2478" t="str">
        <f>IF(employee_data3[[#This Row],[EmployeeStatus]]="Active", "Active", "Attrition")</f>
        <v>Active</v>
      </c>
      <c r="L2478" t="s">
        <v>52</v>
      </c>
      <c r="M2478" t="s">
        <v>51</v>
      </c>
      <c r="N2478" t="s">
        <v>63</v>
      </c>
      <c r="O2478" t="s">
        <v>126</v>
      </c>
      <c r="P2478" t="s">
        <v>8803</v>
      </c>
      <c r="Q2478" t="s">
        <v>38</v>
      </c>
      <c r="R2478" t="s">
        <v>111</v>
      </c>
      <c r="S2478" s="1">
        <v>35852</v>
      </c>
      <c r="T2478">
        <f>DATEDIF(employee_data3[[#This Row],[DOB]],DATE(2023, 1, 1), "Y")</f>
        <v>24</v>
      </c>
      <c r="U2478" t="str">
        <f>IF(employee_data3[[#This Row],[Age]]&lt;=25, "Remaja", IF(employee_data3[[#This Row],[Age]]&lt;=55, "Dewasa", "Lansia"))</f>
        <v>Remaja</v>
      </c>
      <c r="V2478" t="s">
        <v>40</v>
      </c>
      <c r="W2478" t="s">
        <v>113</v>
      </c>
      <c r="X2478" t="s">
        <v>55</v>
      </c>
      <c r="Y2478">
        <v>14416</v>
      </c>
      <c r="Z2478" t="s">
        <v>128</v>
      </c>
      <c r="AA2478" t="s">
        <v>75</v>
      </c>
      <c r="AB2478" t="s">
        <v>236</v>
      </c>
      <c r="AC2478">
        <v>5</v>
      </c>
      <c r="AD2478" s="11">
        <f>(employee_data3[[#This Row],[Current Employee Rating]]-AVERAGE(employee_data3[Current Employee Rating]))/STDEV(employee_data3[Current Employee Rating])</f>
        <v>2.0008323227152198</v>
      </c>
      <c r="AE2478" s="11" t="str">
        <f>IF(employee_data3[[#This Row],[Z Score]]&gt;3,"Yes","No")</f>
        <v>No</v>
      </c>
    </row>
    <row r="2479" spans="1:31" x14ac:dyDescent="0.3">
      <c r="A2479">
        <v>2904</v>
      </c>
      <c r="B2479" t="s">
        <v>8804</v>
      </c>
      <c r="C2479" t="s">
        <v>674</v>
      </c>
      <c r="D2479" s="1">
        <v>43876</v>
      </c>
      <c r="E2479" s="1">
        <v>44124</v>
      </c>
      <c r="F2479" t="s">
        <v>28</v>
      </c>
      <c r="G2479" t="s">
        <v>8805</v>
      </c>
      <c r="H2479" t="s">
        <v>8806</v>
      </c>
      <c r="I2479" t="s">
        <v>62</v>
      </c>
      <c r="J2479" t="s">
        <v>745</v>
      </c>
      <c r="K2479" t="str">
        <f>IF(employee_data3[[#This Row],[EmployeeStatus]]="Active", "Active", "Attrition")</f>
        <v>Attrition</v>
      </c>
      <c r="L2479" t="s">
        <v>63</v>
      </c>
      <c r="M2479" t="s">
        <v>51</v>
      </c>
      <c r="N2479" t="s">
        <v>52</v>
      </c>
      <c r="O2479" t="s">
        <v>140</v>
      </c>
      <c r="P2479" t="s">
        <v>8807</v>
      </c>
      <c r="Q2479" t="s">
        <v>38</v>
      </c>
      <c r="R2479" t="s">
        <v>177</v>
      </c>
      <c r="S2479" s="1">
        <v>17080</v>
      </c>
      <c r="T2479">
        <f>DATEDIF(employee_data3[[#This Row],[DOB]],DATE(2023, 1, 1), "Y")</f>
        <v>76</v>
      </c>
      <c r="U2479" t="str">
        <f>IF(employee_data3[[#This Row],[Age]]&lt;=25, "Remaja", IF(employee_data3[[#This Row],[Age]]&lt;=55, "Dewasa", "Lansia"))</f>
        <v>Lansia</v>
      </c>
      <c r="V2479" t="s">
        <v>40</v>
      </c>
      <c r="W2479" t="s">
        <v>103</v>
      </c>
      <c r="X2479" t="s">
        <v>42</v>
      </c>
      <c r="Y2479">
        <v>84227</v>
      </c>
      <c r="Z2479" t="s">
        <v>74</v>
      </c>
      <c r="AA2479" t="s">
        <v>44</v>
      </c>
      <c r="AB2479" t="s">
        <v>105</v>
      </c>
      <c r="AC2479">
        <v>4</v>
      </c>
      <c r="AD2479" s="11">
        <f>(employee_data3[[#This Row],[Current Employee Rating]]-AVERAGE(employee_data3[Current Employee Rating]))/STDEV(employee_data3[Current Employee Rating])</f>
        <v>1.0156859304379084</v>
      </c>
      <c r="AE2479" s="11" t="str">
        <f>IF(employee_data3[[#This Row],[Z Score]]&gt;3,"Yes","No")</f>
        <v>No</v>
      </c>
    </row>
    <row r="2480" spans="1:31" x14ac:dyDescent="0.3">
      <c r="A2480">
        <v>2905</v>
      </c>
      <c r="B2480" t="s">
        <v>8470</v>
      </c>
      <c r="C2480" t="s">
        <v>4235</v>
      </c>
      <c r="D2480" s="1">
        <v>44848</v>
      </c>
      <c r="E2480" s="1"/>
      <c r="F2480" t="s">
        <v>728</v>
      </c>
      <c r="G2480" t="s">
        <v>8808</v>
      </c>
      <c r="H2480" t="s">
        <v>8809</v>
      </c>
      <c r="I2480" t="s">
        <v>62</v>
      </c>
      <c r="J2480" t="s">
        <v>32</v>
      </c>
      <c r="K2480" t="str">
        <f>IF(employee_data3[[#This Row],[EmployeeStatus]]="Active", "Active", "Attrition")</f>
        <v>Active</v>
      </c>
      <c r="L2480" t="s">
        <v>63</v>
      </c>
      <c r="M2480" t="s">
        <v>34</v>
      </c>
      <c r="N2480" t="s">
        <v>63</v>
      </c>
      <c r="O2480" t="s">
        <v>36</v>
      </c>
      <c r="P2480" t="s">
        <v>37</v>
      </c>
      <c r="Q2480" t="s">
        <v>38</v>
      </c>
      <c r="R2480" t="s">
        <v>504</v>
      </c>
      <c r="S2480" s="1">
        <v>27003</v>
      </c>
      <c r="T2480">
        <f>DATEDIF(employee_data3[[#This Row],[DOB]],DATE(2023, 1, 1), "Y")</f>
        <v>49</v>
      </c>
      <c r="U2480" t="str">
        <f>IF(employee_data3[[#This Row],[Age]]&lt;=25, "Remaja", IF(employee_data3[[#This Row],[Age]]&lt;=55, "Dewasa", "Lansia"))</f>
        <v>Dewasa</v>
      </c>
      <c r="V2480" t="s">
        <v>40</v>
      </c>
      <c r="W2480" t="s">
        <v>8810</v>
      </c>
      <c r="X2480" t="s">
        <v>55</v>
      </c>
      <c r="Y2480">
        <v>96294</v>
      </c>
      <c r="Z2480" t="s">
        <v>128</v>
      </c>
      <c r="AA2480" t="s">
        <v>104</v>
      </c>
      <c r="AB2480" t="s">
        <v>45</v>
      </c>
      <c r="AC2480">
        <v>1</v>
      </c>
      <c r="AD2480" s="11">
        <f>(employee_data3[[#This Row],[Current Employee Rating]]-AVERAGE(employee_data3[Current Employee Rating]))/STDEV(employee_data3[Current Employee Rating])</f>
        <v>-1.9397532463940264</v>
      </c>
      <c r="AE2480" s="11" t="str">
        <f>IF(employee_data3[[#This Row],[Z Score]]&gt;3,"Yes","No")</f>
        <v>No</v>
      </c>
    </row>
    <row r="2481" spans="1:31" x14ac:dyDescent="0.3">
      <c r="A2481">
        <v>2906</v>
      </c>
      <c r="B2481" t="s">
        <v>4254</v>
      </c>
      <c r="C2481" t="s">
        <v>2072</v>
      </c>
      <c r="D2481" s="1">
        <v>43375</v>
      </c>
      <c r="E2481" s="1"/>
      <c r="F2481" t="s">
        <v>728</v>
      </c>
      <c r="G2481" t="s">
        <v>8811</v>
      </c>
      <c r="H2481" t="s">
        <v>8812</v>
      </c>
      <c r="I2481" t="s">
        <v>168</v>
      </c>
      <c r="J2481" t="s">
        <v>32</v>
      </c>
      <c r="K2481" t="str">
        <f>IF(employee_data3[[#This Row],[EmployeeStatus]]="Active", "Active", "Attrition")</f>
        <v>Active</v>
      </c>
      <c r="L2481" t="s">
        <v>33</v>
      </c>
      <c r="M2481" t="s">
        <v>64</v>
      </c>
      <c r="N2481" t="s">
        <v>52</v>
      </c>
      <c r="O2481" t="s">
        <v>36</v>
      </c>
      <c r="P2481" t="s">
        <v>37</v>
      </c>
      <c r="Q2481" t="s">
        <v>38</v>
      </c>
      <c r="R2481" t="s">
        <v>90</v>
      </c>
      <c r="S2481" s="1">
        <v>28897</v>
      </c>
      <c r="T2481">
        <f>DATEDIF(employee_data3[[#This Row],[DOB]],DATE(2023, 1, 1), "Y")</f>
        <v>43</v>
      </c>
      <c r="U2481" t="str">
        <f>IF(employee_data3[[#This Row],[Age]]&lt;=25, "Remaja", IF(employee_data3[[#This Row],[Age]]&lt;=55, "Dewasa", "Lansia"))</f>
        <v>Dewasa</v>
      </c>
      <c r="V2481" t="s">
        <v>40</v>
      </c>
      <c r="W2481" t="s">
        <v>103</v>
      </c>
      <c r="X2481" t="s">
        <v>55</v>
      </c>
      <c r="Y2481">
        <v>87232</v>
      </c>
      <c r="Z2481" t="s">
        <v>128</v>
      </c>
      <c r="AA2481" t="s">
        <v>104</v>
      </c>
      <c r="AB2481" t="s">
        <v>236</v>
      </c>
      <c r="AC2481">
        <v>5</v>
      </c>
      <c r="AD2481" s="11">
        <f>(employee_data3[[#This Row],[Current Employee Rating]]-AVERAGE(employee_data3[Current Employee Rating]))/STDEV(employee_data3[Current Employee Rating])</f>
        <v>2.0008323227152198</v>
      </c>
      <c r="AE2481" s="11" t="str">
        <f>IF(employee_data3[[#This Row],[Z Score]]&gt;3,"Yes","No")</f>
        <v>No</v>
      </c>
    </row>
    <row r="2482" spans="1:31" x14ac:dyDescent="0.3">
      <c r="A2482">
        <v>2907</v>
      </c>
      <c r="B2482" t="s">
        <v>2987</v>
      </c>
      <c r="C2482" t="s">
        <v>1340</v>
      </c>
      <c r="D2482" s="1">
        <v>44004</v>
      </c>
      <c r="E2482" s="1"/>
      <c r="F2482" t="s">
        <v>728</v>
      </c>
      <c r="G2482" t="s">
        <v>8813</v>
      </c>
      <c r="H2482" t="s">
        <v>8814</v>
      </c>
      <c r="I2482" t="s">
        <v>133</v>
      </c>
      <c r="J2482" t="s">
        <v>32</v>
      </c>
      <c r="K2482" t="str">
        <f>IF(employee_data3[[#This Row],[EmployeeStatus]]="Active", "Active", "Attrition")</f>
        <v>Active</v>
      </c>
      <c r="L2482" t="s">
        <v>63</v>
      </c>
      <c r="M2482" t="s">
        <v>34</v>
      </c>
      <c r="N2482" t="s">
        <v>52</v>
      </c>
      <c r="O2482" t="s">
        <v>36</v>
      </c>
      <c r="P2482" t="s">
        <v>37</v>
      </c>
      <c r="Q2482" t="s">
        <v>38</v>
      </c>
      <c r="R2482" t="s">
        <v>504</v>
      </c>
      <c r="S2482" s="1">
        <v>22709</v>
      </c>
      <c r="T2482">
        <f>DATEDIF(employee_data3[[#This Row],[DOB]],DATE(2023, 1, 1), "Y")</f>
        <v>60</v>
      </c>
      <c r="U2482" t="str">
        <f>IF(employee_data3[[#This Row],[Age]]&lt;=25, "Remaja", IF(employee_data3[[#This Row],[Age]]&lt;=55, "Dewasa", "Lansia"))</f>
        <v>Lansia</v>
      </c>
      <c r="V2482" t="s">
        <v>40</v>
      </c>
      <c r="W2482" t="s">
        <v>6</v>
      </c>
      <c r="X2482" t="s">
        <v>55</v>
      </c>
      <c r="Y2482">
        <v>38430</v>
      </c>
      <c r="Z2482" t="s">
        <v>43</v>
      </c>
      <c r="AA2482" t="s">
        <v>44</v>
      </c>
      <c r="AB2482" t="s">
        <v>236</v>
      </c>
      <c r="AC2482">
        <v>4</v>
      </c>
      <c r="AD2482" s="11">
        <f>(employee_data3[[#This Row],[Current Employee Rating]]-AVERAGE(employee_data3[Current Employee Rating]))/STDEV(employee_data3[Current Employee Rating])</f>
        <v>1.0156859304379084</v>
      </c>
      <c r="AE2482" s="11" t="str">
        <f>IF(employee_data3[[#This Row],[Z Score]]&gt;3,"Yes","No")</f>
        <v>No</v>
      </c>
    </row>
    <row r="2483" spans="1:31" x14ac:dyDescent="0.3">
      <c r="A2483">
        <v>2908</v>
      </c>
      <c r="B2483" t="s">
        <v>2728</v>
      </c>
      <c r="C2483" t="s">
        <v>2809</v>
      </c>
      <c r="D2483" s="1">
        <v>44274</v>
      </c>
      <c r="E2483" s="1"/>
      <c r="F2483" t="s">
        <v>728</v>
      </c>
      <c r="G2483" t="s">
        <v>8815</v>
      </c>
      <c r="H2483" t="s">
        <v>8816</v>
      </c>
      <c r="I2483" t="s">
        <v>80</v>
      </c>
      <c r="J2483" t="s">
        <v>32</v>
      </c>
      <c r="K2483" t="str">
        <f>IF(employee_data3[[#This Row],[EmployeeStatus]]="Active", "Active", "Attrition")</f>
        <v>Active</v>
      </c>
      <c r="L2483" t="s">
        <v>33</v>
      </c>
      <c r="M2483" t="s">
        <v>34</v>
      </c>
      <c r="N2483" t="s">
        <v>35</v>
      </c>
      <c r="O2483" t="s">
        <v>36</v>
      </c>
      <c r="P2483" t="s">
        <v>37</v>
      </c>
      <c r="Q2483" t="s">
        <v>38</v>
      </c>
      <c r="R2483" t="s">
        <v>177</v>
      </c>
      <c r="S2483" s="1">
        <v>29317</v>
      </c>
      <c r="T2483">
        <f>DATEDIF(employee_data3[[#This Row],[DOB]],DATE(2023, 1, 1), "Y")</f>
        <v>42</v>
      </c>
      <c r="U2483" t="str">
        <f>IF(employee_data3[[#This Row],[Age]]&lt;=25, "Remaja", IF(employee_data3[[#This Row],[Age]]&lt;=55, "Dewasa", "Lansia"))</f>
        <v>Dewasa</v>
      </c>
      <c r="V2483" t="s">
        <v>40</v>
      </c>
      <c r="W2483" t="s">
        <v>178</v>
      </c>
      <c r="X2483" t="s">
        <v>55</v>
      </c>
      <c r="Y2483">
        <v>49657</v>
      </c>
      <c r="Z2483" t="s">
        <v>128</v>
      </c>
      <c r="AA2483" t="s">
        <v>75</v>
      </c>
      <c r="AB2483" t="s">
        <v>105</v>
      </c>
      <c r="AC2483">
        <v>1</v>
      </c>
      <c r="AD2483" s="11">
        <f>(employee_data3[[#This Row],[Current Employee Rating]]-AVERAGE(employee_data3[Current Employee Rating]))/STDEV(employee_data3[Current Employee Rating])</f>
        <v>-1.9397532463940264</v>
      </c>
      <c r="AE2483" s="11" t="str">
        <f>IF(employee_data3[[#This Row],[Z Score]]&gt;3,"Yes","No")</f>
        <v>No</v>
      </c>
    </row>
    <row r="2484" spans="1:31" x14ac:dyDescent="0.3">
      <c r="A2484">
        <v>2909</v>
      </c>
      <c r="B2484" t="s">
        <v>1759</v>
      </c>
      <c r="C2484" t="s">
        <v>2186</v>
      </c>
      <c r="D2484" s="1">
        <v>43552</v>
      </c>
      <c r="E2484" s="1"/>
      <c r="F2484" t="s">
        <v>728</v>
      </c>
      <c r="G2484" t="s">
        <v>8817</v>
      </c>
      <c r="H2484" t="s">
        <v>8818</v>
      </c>
      <c r="I2484" t="s">
        <v>98</v>
      </c>
      <c r="J2484" t="s">
        <v>32</v>
      </c>
      <c r="K2484" t="str">
        <f>IF(employee_data3[[#This Row],[EmployeeStatus]]="Active", "Active", "Attrition")</f>
        <v>Active</v>
      </c>
      <c r="L2484" t="s">
        <v>63</v>
      </c>
      <c r="M2484" t="s">
        <v>34</v>
      </c>
      <c r="N2484" t="s">
        <v>52</v>
      </c>
      <c r="O2484" t="s">
        <v>36</v>
      </c>
      <c r="P2484" t="s">
        <v>37</v>
      </c>
      <c r="Q2484" t="s">
        <v>38</v>
      </c>
      <c r="R2484" t="s">
        <v>90</v>
      </c>
      <c r="S2484" s="1">
        <v>15251</v>
      </c>
      <c r="T2484">
        <f>DATEDIF(employee_data3[[#This Row],[DOB]],DATE(2023, 1, 1), "Y")</f>
        <v>81</v>
      </c>
      <c r="U2484" t="str">
        <f>IF(employee_data3[[#This Row],[Age]]&lt;=25, "Remaja", IF(employee_data3[[#This Row],[Age]]&lt;=55, "Dewasa", "Lansia"))</f>
        <v>Lansia</v>
      </c>
      <c r="V2484" t="s">
        <v>40</v>
      </c>
      <c r="W2484" t="s">
        <v>83</v>
      </c>
      <c r="X2484" t="s">
        <v>42</v>
      </c>
      <c r="Y2484">
        <v>45022</v>
      </c>
      <c r="Z2484" t="s">
        <v>56</v>
      </c>
      <c r="AA2484" t="s">
        <v>75</v>
      </c>
      <c r="AB2484" t="s">
        <v>236</v>
      </c>
      <c r="AC2484">
        <v>1</v>
      </c>
      <c r="AD2484" s="11">
        <f>(employee_data3[[#This Row],[Current Employee Rating]]-AVERAGE(employee_data3[Current Employee Rating]))/STDEV(employee_data3[Current Employee Rating])</f>
        <v>-1.9397532463940264</v>
      </c>
      <c r="AE2484" s="11" t="str">
        <f>IF(employee_data3[[#This Row],[Z Score]]&gt;3,"Yes","No")</f>
        <v>No</v>
      </c>
    </row>
    <row r="2485" spans="1:31" x14ac:dyDescent="0.3">
      <c r="A2485">
        <v>2910</v>
      </c>
      <c r="B2485" t="s">
        <v>8819</v>
      </c>
      <c r="C2485" t="s">
        <v>1603</v>
      </c>
      <c r="D2485" s="1">
        <v>44682</v>
      </c>
      <c r="E2485" s="1"/>
      <c r="F2485" t="s">
        <v>728</v>
      </c>
      <c r="G2485" t="s">
        <v>8820</v>
      </c>
      <c r="H2485" t="s">
        <v>8821</v>
      </c>
      <c r="I2485" t="s">
        <v>89</v>
      </c>
      <c r="J2485" t="s">
        <v>32</v>
      </c>
      <c r="K2485" t="str">
        <f>IF(employee_data3[[#This Row],[EmployeeStatus]]="Active", "Active", "Attrition")</f>
        <v>Active</v>
      </c>
      <c r="L2485" t="s">
        <v>52</v>
      </c>
      <c r="M2485" t="s">
        <v>51</v>
      </c>
      <c r="N2485" t="s">
        <v>63</v>
      </c>
      <c r="O2485" t="s">
        <v>36</v>
      </c>
      <c r="P2485" t="s">
        <v>37</v>
      </c>
      <c r="Q2485" t="s">
        <v>38</v>
      </c>
      <c r="R2485" t="s">
        <v>90</v>
      </c>
      <c r="S2485" s="1">
        <v>16812</v>
      </c>
      <c r="T2485">
        <f>DATEDIF(employee_data3[[#This Row],[DOB]],DATE(2023, 1, 1), "Y")</f>
        <v>76</v>
      </c>
      <c r="U2485" t="str">
        <f>IF(employee_data3[[#This Row],[Age]]&lt;=25, "Remaja", IF(employee_data3[[#This Row],[Age]]&lt;=55, "Dewasa", "Lansia"))</f>
        <v>Lansia</v>
      </c>
      <c r="V2485" t="s">
        <v>40</v>
      </c>
      <c r="W2485" t="s">
        <v>83</v>
      </c>
      <c r="X2485" t="s">
        <v>42</v>
      </c>
      <c r="Y2485">
        <v>89600</v>
      </c>
      <c r="Z2485" t="s">
        <v>43</v>
      </c>
      <c r="AA2485" t="s">
        <v>104</v>
      </c>
      <c r="AB2485" t="s">
        <v>105</v>
      </c>
      <c r="AC2485">
        <v>1</v>
      </c>
      <c r="AD2485" s="11">
        <f>(employee_data3[[#This Row],[Current Employee Rating]]-AVERAGE(employee_data3[Current Employee Rating]))/STDEV(employee_data3[Current Employee Rating])</f>
        <v>-1.9397532463940264</v>
      </c>
      <c r="AE2485" s="11" t="str">
        <f>IF(employee_data3[[#This Row],[Z Score]]&gt;3,"Yes","No")</f>
        <v>No</v>
      </c>
    </row>
    <row r="2486" spans="1:31" x14ac:dyDescent="0.3">
      <c r="A2486">
        <v>2911</v>
      </c>
      <c r="B2486" t="s">
        <v>3678</v>
      </c>
      <c r="C2486" t="s">
        <v>7920</v>
      </c>
      <c r="D2486" s="1">
        <v>43319</v>
      </c>
      <c r="E2486" s="1"/>
      <c r="F2486" t="s">
        <v>28</v>
      </c>
      <c r="G2486" t="s">
        <v>8822</v>
      </c>
      <c r="H2486" t="s">
        <v>8823</v>
      </c>
      <c r="I2486" t="s">
        <v>80</v>
      </c>
      <c r="J2486" t="s">
        <v>32</v>
      </c>
      <c r="K2486" t="str">
        <f>IF(employee_data3[[#This Row],[EmployeeStatus]]="Active", "Active", "Attrition")</f>
        <v>Active</v>
      </c>
      <c r="L2486" t="s">
        <v>52</v>
      </c>
      <c r="M2486" t="s">
        <v>51</v>
      </c>
      <c r="N2486" t="s">
        <v>63</v>
      </c>
      <c r="O2486" t="s">
        <v>36</v>
      </c>
      <c r="P2486" t="s">
        <v>37</v>
      </c>
      <c r="Q2486" t="s">
        <v>38</v>
      </c>
      <c r="R2486" t="s">
        <v>39</v>
      </c>
      <c r="S2486" s="1">
        <v>19345</v>
      </c>
      <c r="T2486">
        <f>DATEDIF(employee_data3[[#This Row],[DOB]],DATE(2023, 1, 1), "Y")</f>
        <v>70</v>
      </c>
      <c r="U2486" t="str">
        <f>IF(employee_data3[[#This Row],[Age]]&lt;=25, "Remaja", IF(employee_data3[[#This Row],[Age]]&lt;=55, "Dewasa", "Lansia"))</f>
        <v>Lansia</v>
      </c>
      <c r="V2486" t="s">
        <v>40</v>
      </c>
      <c r="W2486" t="s">
        <v>613</v>
      </c>
      <c r="X2486" t="s">
        <v>55</v>
      </c>
      <c r="Y2486">
        <v>3468</v>
      </c>
      <c r="Z2486" t="s">
        <v>128</v>
      </c>
      <c r="AA2486" t="s">
        <v>104</v>
      </c>
      <c r="AB2486" t="s">
        <v>105</v>
      </c>
      <c r="AC2486">
        <v>2</v>
      </c>
      <c r="AD2486" s="11">
        <f>(employee_data3[[#This Row],[Current Employee Rating]]-AVERAGE(employee_data3[Current Employee Rating]))/STDEV(employee_data3[Current Employee Rating])</f>
        <v>-0.95460685411671475</v>
      </c>
      <c r="AE2486" s="11" t="str">
        <f>IF(employee_data3[[#This Row],[Z Score]]&gt;3,"Yes","No")</f>
        <v>No</v>
      </c>
    </row>
    <row r="2487" spans="1:31" x14ac:dyDescent="0.3">
      <c r="A2487">
        <v>2912</v>
      </c>
      <c r="B2487" t="s">
        <v>8824</v>
      </c>
      <c r="C2487" t="s">
        <v>1896</v>
      </c>
      <c r="D2487" s="1">
        <v>44682</v>
      </c>
      <c r="E2487" s="1"/>
      <c r="F2487" t="s">
        <v>28</v>
      </c>
      <c r="G2487" t="s">
        <v>8825</v>
      </c>
      <c r="H2487" t="s">
        <v>8826</v>
      </c>
      <c r="I2487" t="s">
        <v>168</v>
      </c>
      <c r="J2487" t="s">
        <v>32</v>
      </c>
      <c r="K2487" t="str">
        <f>IF(employee_data3[[#This Row],[EmployeeStatus]]="Active", "Active", "Attrition")</f>
        <v>Active</v>
      </c>
      <c r="L2487" t="s">
        <v>63</v>
      </c>
      <c r="M2487" t="s">
        <v>34</v>
      </c>
      <c r="N2487" t="s">
        <v>35</v>
      </c>
      <c r="O2487" t="s">
        <v>36</v>
      </c>
      <c r="P2487" t="s">
        <v>37</v>
      </c>
      <c r="Q2487" t="s">
        <v>38</v>
      </c>
      <c r="R2487" t="s">
        <v>177</v>
      </c>
      <c r="S2487" s="1">
        <v>22796</v>
      </c>
      <c r="T2487">
        <f>DATEDIF(employee_data3[[#This Row],[DOB]],DATE(2023, 1, 1), "Y")</f>
        <v>60</v>
      </c>
      <c r="U2487" t="str">
        <f>IF(employee_data3[[#This Row],[Age]]&lt;=25, "Remaja", IF(employee_data3[[#This Row],[Age]]&lt;=55, "Dewasa", "Lansia"))</f>
        <v>Lansia</v>
      </c>
      <c r="V2487" t="s">
        <v>40</v>
      </c>
      <c r="W2487" t="s">
        <v>969</v>
      </c>
      <c r="X2487" t="s">
        <v>55</v>
      </c>
      <c r="Y2487">
        <v>72466</v>
      </c>
      <c r="Z2487" t="s">
        <v>93</v>
      </c>
      <c r="AA2487" t="s">
        <v>44</v>
      </c>
      <c r="AB2487" t="s">
        <v>236</v>
      </c>
      <c r="AC2487">
        <v>4</v>
      </c>
      <c r="AD2487" s="11">
        <f>(employee_data3[[#This Row],[Current Employee Rating]]-AVERAGE(employee_data3[Current Employee Rating]))/STDEV(employee_data3[Current Employee Rating])</f>
        <v>1.0156859304379084</v>
      </c>
      <c r="AE2487" s="11" t="str">
        <f>IF(employee_data3[[#This Row],[Z Score]]&gt;3,"Yes","No")</f>
        <v>No</v>
      </c>
    </row>
    <row r="2488" spans="1:31" x14ac:dyDescent="0.3">
      <c r="A2488">
        <v>2913</v>
      </c>
      <c r="B2488" t="s">
        <v>6534</v>
      </c>
      <c r="C2488" t="s">
        <v>538</v>
      </c>
      <c r="D2488" s="1">
        <v>43802</v>
      </c>
      <c r="E2488" s="1"/>
      <c r="F2488" t="s">
        <v>28</v>
      </c>
      <c r="G2488" t="s">
        <v>8827</v>
      </c>
      <c r="H2488" t="s">
        <v>8828</v>
      </c>
      <c r="I2488" t="s">
        <v>98</v>
      </c>
      <c r="J2488" t="s">
        <v>32</v>
      </c>
      <c r="K2488" t="str">
        <f>IF(employee_data3[[#This Row],[EmployeeStatus]]="Active", "Active", "Attrition")</f>
        <v>Active</v>
      </c>
      <c r="L2488" t="s">
        <v>63</v>
      </c>
      <c r="M2488" t="s">
        <v>64</v>
      </c>
      <c r="N2488" t="s">
        <v>52</v>
      </c>
      <c r="O2488" t="s">
        <v>36</v>
      </c>
      <c r="P2488" t="s">
        <v>37</v>
      </c>
      <c r="Q2488" t="s">
        <v>38</v>
      </c>
      <c r="R2488" t="s">
        <v>148</v>
      </c>
      <c r="S2488" s="1">
        <v>18551</v>
      </c>
      <c r="T2488">
        <f>DATEDIF(employee_data3[[#This Row],[DOB]],DATE(2023, 1, 1), "Y")</f>
        <v>72</v>
      </c>
      <c r="U2488" t="str">
        <f>IF(employee_data3[[#This Row],[Age]]&lt;=25, "Remaja", IF(employee_data3[[#This Row],[Age]]&lt;=55, "Dewasa", "Lansia"))</f>
        <v>Lansia</v>
      </c>
      <c r="V2488" t="s">
        <v>40</v>
      </c>
      <c r="W2488" t="s">
        <v>150</v>
      </c>
      <c r="X2488" t="s">
        <v>55</v>
      </c>
      <c r="Y2488">
        <v>70198</v>
      </c>
      <c r="Z2488" t="s">
        <v>56</v>
      </c>
      <c r="AA2488" t="s">
        <v>104</v>
      </c>
      <c r="AB2488" t="s">
        <v>236</v>
      </c>
      <c r="AC2488">
        <v>2</v>
      </c>
      <c r="AD2488" s="11">
        <f>(employee_data3[[#This Row],[Current Employee Rating]]-AVERAGE(employee_data3[Current Employee Rating]))/STDEV(employee_data3[Current Employee Rating])</f>
        <v>-0.95460685411671475</v>
      </c>
      <c r="AE2488" s="11" t="str">
        <f>IF(employee_data3[[#This Row],[Z Score]]&gt;3,"Yes","No")</f>
        <v>No</v>
      </c>
    </row>
    <row r="2489" spans="1:31" x14ac:dyDescent="0.3">
      <c r="A2489">
        <v>2914</v>
      </c>
      <c r="B2489" t="s">
        <v>8216</v>
      </c>
      <c r="C2489" t="s">
        <v>6557</v>
      </c>
      <c r="D2489" s="1">
        <v>43832</v>
      </c>
      <c r="E2489" s="1">
        <v>45141</v>
      </c>
      <c r="F2489" t="s">
        <v>28</v>
      </c>
      <c r="G2489" t="s">
        <v>8829</v>
      </c>
      <c r="H2489" t="s">
        <v>8830</v>
      </c>
      <c r="I2489" t="s">
        <v>118</v>
      </c>
      <c r="J2489" t="s">
        <v>32</v>
      </c>
      <c r="K2489" t="str">
        <f>IF(employee_data3[[#This Row],[EmployeeStatus]]="Active", "Active", "Attrition")</f>
        <v>Active</v>
      </c>
      <c r="L2489" t="s">
        <v>63</v>
      </c>
      <c r="M2489" t="s">
        <v>34</v>
      </c>
      <c r="N2489" t="s">
        <v>52</v>
      </c>
      <c r="O2489" t="s">
        <v>140</v>
      </c>
      <c r="P2489" t="s">
        <v>8831</v>
      </c>
      <c r="Q2489" t="s">
        <v>38</v>
      </c>
      <c r="R2489" t="s">
        <v>148</v>
      </c>
      <c r="S2489" s="1">
        <v>26635</v>
      </c>
      <c r="T2489">
        <f>DATEDIF(employee_data3[[#This Row],[DOB]],DATE(2023, 1, 1), "Y")</f>
        <v>50</v>
      </c>
      <c r="U2489" t="str">
        <f>IF(employee_data3[[#This Row],[Age]]&lt;=25, "Remaja", IF(employee_data3[[#This Row],[Age]]&lt;=55, "Dewasa", "Lansia"))</f>
        <v>Dewasa</v>
      </c>
      <c r="V2489" t="s">
        <v>40</v>
      </c>
      <c r="W2489" t="s">
        <v>83</v>
      </c>
      <c r="X2489" t="s">
        <v>55</v>
      </c>
      <c r="Y2489">
        <v>56864</v>
      </c>
      <c r="Z2489" t="s">
        <v>56</v>
      </c>
      <c r="AA2489" t="s">
        <v>44</v>
      </c>
      <c r="AB2489" t="s">
        <v>105</v>
      </c>
      <c r="AC2489">
        <v>2</v>
      </c>
      <c r="AD2489" s="11">
        <f>(employee_data3[[#This Row],[Current Employee Rating]]-AVERAGE(employee_data3[Current Employee Rating]))/STDEV(employee_data3[Current Employee Rating])</f>
        <v>-0.95460685411671475</v>
      </c>
      <c r="AE2489" s="11" t="str">
        <f>IF(employee_data3[[#This Row],[Z Score]]&gt;3,"Yes","No")</f>
        <v>No</v>
      </c>
    </row>
    <row r="2490" spans="1:31" x14ac:dyDescent="0.3">
      <c r="A2490">
        <v>2915</v>
      </c>
      <c r="B2490" t="s">
        <v>3595</v>
      </c>
      <c r="C2490" t="s">
        <v>3419</v>
      </c>
      <c r="D2490" s="1">
        <v>44681</v>
      </c>
      <c r="E2490" s="1">
        <v>45140</v>
      </c>
      <c r="F2490" t="s">
        <v>28</v>
      </c>
      <c r="G2490" t="s">
        <v>8832</v>
      </c>
      <c r="H2490" t="s">
        <v>8833</v>
      </c>
      <c r="I2490" t="s">
        <v>62</v>
      </c>
      <c r="J2490" t="s">
        <v>2300</v>
      </c>
      <c r="K2490" t="str">
        <f>IF(employee_data3[[#This Row],[EmployeeStatus]]="Active", "Active", "Attrition")</f>
        <v>Attrition</v>
      </c>
      <c r="L2490" t="s">
        <v>63</v>
      </c>
      <c r="M2490" t="s">
        <v>64</v>
      </c>
      <c r="N2490" t="s">
        <v>52</v>
      </c>
      <c r="O2490" t="s">
        <v>99</v>
      </c>
      <c r="P2490" t="s">
        <v>8834</v>
      </c>
      <c r="Q2490" t="s">
        <v>38</v>
      </c>
      <c r="R2490" t="s">
        <v>90</v>
      </c>
      <c r="S2490" s="1">
        <v>33850</v>
      </c>
      <c r="T2490">
        <f>DATEDIF(employee_data3[[#This Row],[DOB]],DATE(2023, 1, 1), "Y")</f>
        <v>30</v>
      </c>
      <c r="U2490" t="str">
        <f>IF(employee_data3[[#This Row],[Age]]&lt;=25, "Remaja", IF(employee_data3[[#This Row],[Age]]&lt;=55, "Dewasa", "Lansia"))</f>
        <v>Dewasa</v>
      </c>
      <c r="V2490" t="s">
        <v>40</v>
      </c>
      <c r="W2490" t="s">
        <v>103</v>
      </c>
      <c r="X2490" t="s">
        <v>55</v>
      </c>
      <c r="Y2490">
        <v>14468</v>
      </c>
      <c r="Z2490" t="s">
        <v>128</v>
      </c>
      <c r="AA2490" t="s">
        <v>44</v>
      </c>
      <c r="AB2490" t="s">
        <v>105</v>
      </c>
      <c r="AC2490">
        <v>1</v>
      </c>
      <c r="AD2490" s="11">
        <f>(employee_data3[[#This Row],[Current Employee Rating]]-AVERAGE(employee_data3[Current Employee Rating]))/STDEV(employee_data3[Current Employee Rating])</f>
        <v>-1.9397532463940264</v>
      </c>
      <c r="AE2490" s="11" t="str">
        <f>IF(employee_data3[[#This Row],[Z Score]]&gt;3,"Yes","No")</f>
        <v>No</v>
      </c>
    </row>
    <row r="2491" spans="1:31" x14ac:dyDescent="0.3">
      <c r="A2491">
        <v>2916</v>
      </c>
      <c r="B2491" t="s">
        <v>68</v>
      </c>
      <c r="C2491" t="s">
        <v>1074</v>
      </c>
      <c r="D2491" s="1">
        <v>44016</v>
      </c>
      <c r="E2491" s="1">
        <v>44262</v>
      </c>
      <c r="F2491" t="s">
        <v>28</v>
      </c>
      <c r="G2491" t="s">
        <v>8835</v>
      </c>
      <c r="H2491" t="s">
        <v>8836</v>
      </c>
      <c r="I2491" t="s">
        <v>89</v>
      </c>
      <c r="J2491" t="s">
        <v>2300</v>
      </c>
      <c r="K2491" t="str">
        <f>IF(employee_data3[[#This Row],[EmployeeStatus]]="Active", "Active", "Attrition")</f>
        <v>Attrition</v>
      </c>
      <c r="L2491" t="s">
        <v>52</v>
      </c>
      <c r="M2491" t="s">
        <v>34</v>
      </c>
      <c r="N2491" t="s">
        <v>35</v>
      </c>
      <c r="O2491" t="s">
        <v>126</v>
      </c>
      <c r="P2491" t="s">
        <v>8837</v>
      </c>
      <c r="Q2491" t="s">
        <v>38</v>
      </c>
      <c r="R2491" t="s">
        <v>66</v>
      </c>
      <c r="S2491" s="1">
        <v>19386</v>
      </c>
      <c r="T2491">
        <f>DATEDIF(employee_data3[[#This Row],[DOB]],DATE(2023, 1, 1), "Y")</f>
        <v>69</v>
      </c>
      <c r="U2491" t="str">
        <f>IF(employee_data3[[#This Row],[Age]]&lt;=25, "Remaja", IF(employee_data3[[#This Row],[Age]]&lt;=55, "Dewasa", "Lansia"))</f>
        <v>Lansia</v>
      </c>
      <c r="V2491" t="s">
        <v>40</v>
      </c>
      <c r="W2491" t="s">
        <v>395</v>
      </c>
      <c r="X2491" t="s">
        <v>55</v>
      </c>
      <c r="Y2491">
        <v>92604</v>
      </c>
      <c r="Z2491" t="s">
        <v>43</v>
      </c>
      <c r="AA2491" t="s">
        <v>75</v>
      </c>
      <c r="AB2491" t="s">
        <v>236</v>
      </c>
      <c r="AC2491">
        <v>2</v>
      </c>
      <c r="AD2491" s="11">
        <f>(employee_data3[[#This Row],[Current Employee Rating]]-AVERAGE(employee_data3[Current Employee Rating]))/STDEV(employee_data3[Current Employee Rating])</f>
        <v>-0.95460685411671475</v>
      </c>
      <c r="AE2491" s="11" t="str">
        <f>IF(employee_data3[[#This Row],[Z Score]]&gt;3,"Yes","No")</f>
        <v>No</v>
      </c>
    </row>
    <row r="2492" spans="1:31" x14ac:dyDescent="0.3">
      <c r="A2492">
        <v>2917</v>
      </c>
      <c r="B2492" t="s">
        <v>8838</v>
      </c>
      <c r="C2492" t="s">
        <v>8839</v>
      </c>
      <c r="D2492" s="1">
        <v>43866</v>
      </c>
      <c r="E2492" s="1"/>
      <c r="F2492" t="s">
        <v>28</v>
      </c>
      <c r="G2492" t="s">
        <v>8840</v>
      </c>
      <c r="H2492" t="s">
        <v>8841</v>
      </c>
      <c r="I2492" t="s">
        <v>31</v>
      </c>
      <c r="J2492" t="s">
        <v>32</v>
      </c>
      <c r="K2492" t="str">
        <f>IF(employee_data3[[#This Row],[EmployeeStatus]]="Active", "Active", "Attrition")</f>
        <v>Active</v>
      </c>
      <c r="L2492" t="s">
        <v>33</v>
      </c>
      <c r="M2492" t="s">
        <v>51</v>
      </c>
      <c r="N2492" t="s">
        <v>52</v>
      </c>
      <c r="O2492" t="s">
        <v>36</v>
      </c>
      <c r="P2492" t="s">
        <v>37</v>
      </c>
      <c r="Q2492" t="s">
        <v>38</v>
      </c>
      <c r="R2492" t="s">
        <v>90</v>
      </c>
      <c r="S2492" s="1">
        <v>33597</v>
      </c>
      <c r="T2492">
        <f>DATEDIF(employee_data3[[#This Row],[DOB]],DATE(2023, 1, 1), "Y")</f>
        <v>31</v>
      </c>
      <c r="U2492" t="str">
        <f>IF(employee_data3[[#This Row],[Age]]&lt;=25, "Remaja", IF(employee_data3[[#This Row],[Age]]&lt;=55, "Dewasa", "Lansia"))</f>
        <v>Dewasa</v>
      </c>
      <c r="V2492" t="s">
        <v>40</v>
      </c>
      <c r="W2492" t="s">
        <v>103</v>
      </c>
      <c r="X2492" t="s">
        <v>55</v>
      </c>
      <c r="Y2492">
        <v>79382</v>
      </c>
      <c r="Z2492" t="s">
        <v>74</v>
      </c>
      <c r="AA2492" t="s">
        <v>44</v>
      </c>
      <c r="AB2492" t="s">
        <v>105</v>
      </c>
      <c r="AC2492">
        <v>4</v>
      </c>
      <c r="AD2492" s="11">
        <f>(employee_data3[[#This Row],[Current Employee Rating]]-AVERAGE(employee_data3[Current Employee Rating]))/STDEV(employee_data3[Current Employee Rating])</f>
        <v>1.0156859304379084</v>
      </c>
      <c r="AE2492" s="11" t="str">
        <f>IF(employee_data3[[#This Row],[Z Score]]&gt;3,"Yes","No")</f>
        <v>No</v>
      </c>
    </row>
    <row r="2493" spans="1:31" x14ac:dyDescent="0.3">
      <c r="A2493">
        <v>2918</v>
      </c>
      <c r="B2493" t="s">
        <v>4554</v>
      </c>
      <c r="C2493" t="s">
        <v>888</v>
      </c>
      <c r="D2493" s="1">
        <v>43456</v>
      </c>
      <c r="E2493" s="1">
        <v>44763</v>
      </c>
      <c r="F2493" t="s">
        <v>28</v>
      </c>
      <c r="G2493" t="s">
        <v>8842</v>
      </c>
      <c r="H2493" t="s">
        <v>8843</v>
      </c>
      <c r="I2493" t="s">
        <v>133</v>
      </c>
      <c r="J2493" t="s">
        <v>32</v>
      </c>
      <c r="K2493" t="str">
        <f>IF(employee_data3[[#This Row],[EmployeeStatus]]="Active", "Active", "Attrition")</f>
        <v>Active</v>
      </c>
      <c r="L2493" t="s">
        <v>52</v>
      </c>
      <c r="M2493" t="s">
        <v>64</v>
      </c>
      <c r="N2493" t="s">
        <v>63</v>
      </c>
      <c r="O2493" t="s">
        <v>140</v>
      </c>
      <c r="P2493" t="s">
        <v>8844</v>
      </c>
      <c r="Q2493" t="s">
        <v>38</v>
      </c>
      <c r="R2493" t="s">
        <v>90</v>
      </c>
      <c r="S2493" s="1">
        <v>28983</v>
      </c>
      <c r="T2493">
        <f>DATEDIF(employee_data3[[#This Row],[DOB]],DATE(2023, 1, 1), "Y")</f>
        <v>43</v>
      </c>
      <c r="U2493" t="str">
        <f>IF(employee_data3[[#This Row],[Age]]&lt;=25, "Remaja", IF(employee_data3[[#This Row],[Age]]&lt;=55, "Dewasa", "Lansia"))</f>
        <v>Dewasa</v>
      </c>
      <c r="V2493" t="s">
        <v>40</v>
      </c>
      <c r="W2493" t="s">
        <v>163</v>
      </c>
      <c r="X2493" t="s">
        <v>42</v>
      </c>
      <c r="Y2493">
        <v>2719</v>
      </c>
      <c r="Z2493" t="s">
        <v>93</v>
      </c>
      <c r="AA2493" t="s">
        <v>44</v>
      </c>
      <c r="AB2493" t="s">
        <v>105</v>
      </c>
      <c r="AC2493">
        <v>4</v>
      </c>
      <c r="AD2493" s="11">
        <f>(employee_data3[[#This Row],[Current Employee Rating]]-AVERAGE(employee_data3[Current Employee Rating]))/STDEV(employee_data3[Current Employee Rating])</f>
        <v>1.0156859304379084</v>
      </c>
      <c r="AE2493" s="11" t="str">
        <f>IF(employee_data3[[#This Row],[Z Score]]&gt;3,"Yes","No")</f>
        <v>No</v>
      </c>
    </row>
    <row r="2494" spans="1:31" x14ac:dyDescent="0.3">
      <c r="A2494">
        <v>2919</v>
      </c>
      <c r="B2494" t="s">
        <v>8845</v>
      </c>
      <c r="C2494" t="s">
        <v>987</v>
      </c>
      <c r="D2494" s="1">
        <v>43576</v>
      </c>
      <c r="E2494" s="1"/>
      <c r="F2494" t="s">
        <v>28</v>
      </c>
      <c r="G2494" t="s">
        <v>8846</v>
      </c>
      <c r="H2494" t="s">
        <v>8847</v>
      </c>
      <c r="I2494" t="s">
        <v>50</v>
      </c>
      <c r="J2494" t="s">
        <v>32</v>
      </c>
      <c r="K2494" t="str">
        <f>IF(employee_data3[[#This Row],[EmployeeStatus]]="Active", "Active", "Attrition")</f>
        <v>Active</v>
      </c>
      <c r="L2494" t="s">
        <v>63</v>
      </c>
      <c r="M2494" t="s">
        <v>51</v>
      </c>
      <c r="N2494" t="s">
        <v>52</v>
      </c>
      <c r="O2494" t="s">
        <v>36</v>
      </c>
      <c r="P2494" t="s">
        <v>37</v>
      </c>
      <c r="Q2494" t="s">
        <v>38</v>
      </c>
      <c r="R2494" t="s">
        <v>90</v>
      </c>
      <c r="S2494" s="1">
        <v>32454</v>
      </c>
      <c r="T2494">
        <f>DATEDIF(employee_data3[[#This Row],[DOB]],DATE(2023, 1, 1), "Y")</f>
        <v>34</v>
      </c>
      <c r="U2494" t="str">
        <f>IF(employee_data3[[#This Row],[Age]]&lt;=25, "Remaja", IF(employee_data3[[#This Row],[Age]]&lt;=55, "Dewasa", "Lansia"))</f>
        <v>Dewasa</v>
      </c>
      <c r="V2494" t="s">
        <v>40</v>
      </c>
      <c r="W2494" t="s">
        <v>613</v>
      </c>
      <c r="X2494" t="s">
        <v>42</v>
      </c>
      <c r="Y2494">
        <v>29718</v>
      </c>
      <c r="Z2494" t="s">
        <v>43</v>
      </c>
      <c r="AA2494" t="s">
        <v>75</v>
      </c>
      <c r="AB2494" t="s">
        <v>236</v>
      </c>
      <c r="AC2494">
        <v>5</v>
      </c>
      <c r="AD2494" s="11">
        <f>(employee_data3[[#This Row],[Current Employee Rating]]-AVERAGE(employee_data3[Current Employee Rating]))/STDEV(employee_data3[Current Employee Rating])</f>
        <v>2.0008323227152198</v>
      </c>
      <c r="AE2494" s="11" t="str">
        <f>IF(employee_data3[[#This Row],[Z Score]]&gt;3,"Yes","No")</f>
        <v>No</v>
      </c>
    </row>
    <row r="2495" spans="1:31" x14ac:dyDescent="0.3">
      <c r="A2495">
        <v>2920</v>
      </c>
      <c r="B2495" t="s">
        <v>8479</v>
      </c>
      <c r="C2495" t="s">
        <v>2852</v>
      </c>
      <c r="D2495" s="1">
        <v>43924</v>
      </c>
      <c r="E2495" s="1"/>
      <c r="F2495" t="s">
        <v>28</v>
      </c>
      <c r="G2495" t="s">
        <v>8848</v>
      </c>
      <c r="H2495" t="s">
        <v>8849</v>
      </c>
      <c r="I2495" t="s">
        <v>139</v>
      </c>
      <c r="J2495" t="s">
        <v>32</v>
      </c>
      <c r="K2495" t="str">
        <f>IF(employee_data3[[#This Row],[EmployeeStatus]]="Active", "Active", "Attrition")</f>
        <v>Active</v>
      </c>
      <c r="L2495" t="s">
        <v>63</v>
      </c>
      <c r="M2495" t="s">
        <v>51</v>
      </c>
      <c r="N2495" t="s">
        <v>52</v>
      </c>
      <c r="O2495" t="s">
        <v>36</v>
      </c>
      <c r="P2495" t="s">
        <v>37</v>
      </c>
      <c r="Q2495" t="s">
        <v>38</v>
      </c>
      <c r="R2495" t="s">
        <v>90</v>
      </c>
      <c r="S2495" s="1">
        <v>21592</v>
      </c>
      <c r="T2495">
        <f>DATEDIF(employee_data3[[#This Row],[DOB]],DATE(2023, 1, 1), "Y")</f>
        <v>63</v>
      </c>
      <c r="U2495" t="str">
        <f>IF(employee_data3[[#This Row],[Age]]&lt;=25, "Remaja", IF(employee_data3[[#This Row],[Age]]&lt;=55, "Dewasa", "Lansia"))</f>
        <v>Lansia</v>
      </c>
      <c r="V2495" t="s">
        <v>40</v>
      </c>
      <c r="W2495" t="s">
        <v>103</v>
      </c>
      <c r="X2495" t="s">
        <v>55</v>
      </c>
      <c r="Y2495">
        <v>80589</v>
      </c>
      <c r="Z2495" t="s">
        <v>56</v>
      </c>
      <c r="AA2495" t="s">
        <v>75</v>
      </c>
      <c r="AB2495" t="s">
        <v>105</v>
      </c>
      <c r="AC2495">
        <v>5</v>
      </c>
      <c r="AD2495" s="11">
        <f>(employee_data3[[#This Row],[Current Employee Rating]]-AVERAGE(employee_data3[Current Employee Rating]))/STDEV(employee_data3[Current Employee Rating])</f>
        <v>2.0008323227152198</v>
      </c>
      <c r="AE2495" s="11" t="str">
        <f>IF(employee_data3[[#This Row],[Z Score]]&gt;3,"Yes","No")</f>
        <v>No</v>
      </c>
    </row>
    <row r="2496" spans="1:31" x14ac:dyDescent="0.3">
      <c r="A2496">
        <v>2921</v>
      </c>
      <c r="B2496" t="s">
        <v>2831</v>
      </c>
      <c r="C2496" t="s">
        <v>1374</v>
      </c>
      <c r="D2496" s="1">
        <v>43365</v>
      </c>
      <c r="E2496" s="1">
        <v>43748</v>
      </c>
      <c r="F2496" t="s">
        <v>28</v>
      </c>
      <c r="G2496" t="s">
        <v>8850</v>
      </c>
      <c r="H2496" t="s">
        <v>8851</v>
      </c>
      <c r="I2496" t="s">
        <v>80</v>
      </c>
      <c r="J2496" t="s">
        <v>32</v>
      </c>
      <c r="K2496" t="str">
        <f>IF(employee_data3[[#This Row],[EmployeeStatus]]="Active", "Active", "Attrition")</f>
        <v>Active</v>
      </c>
      <c r="L2496" t="s">
        <v>63</v>
      </c>
      <c r="M2496" t="s">
        <v>64</v>
      </c>
      <c r="N2496" t="s">
        <v>52</v>
      </c>
      <c r="O2496" t="s">
        <v>140</v>
      </c>
      <c r="P2496" t="s">
        <v>8852</v>
      </c>
      <c r="Q2496" t="s">
        <v>38</v>
      </c>
      <c r="R2496" t="s">
        <v>53</v>
      </c>
      <c r="S2496" s="1">
        <v>21040</v>
      </c>
      <c r="T2496">
        <f>DATEDIF(employee_data3[[#This Row],[DOB]],DATE(2023, 1, 1), "Y")</f>
        <v>65</v>
      </c>
      <c r="U2496" t="str">
        <f>IF(employee_data3[[#This Row],[Age]]&lt;=25, "Remaja", IF(employee_data3[[#This Row],[Age]]&lt;=55, "Dewasa", "Lansia"))</f>
        <v>Lansia</v>
      </c>
      <c r="V2496" t="s">
        <v>40</v>
      </c>
      <c r="W2496" t="s">
        <v>163</v>
      </c>
      <c r="X2496" t="s">
        <v>42</v>
      </c>
      <c r="Y2496">
        <v>66834</v>
      </c>
      <c r="Z2496" t="s">
        <v>128</v>
      </c>
      <c r="AA2496" t="s">
        <v>104</v>
      </c>
      <c r="AB2496" t="s">
        <v>105</v>
      </c>
      <c r="AC2496">
        <v>2</v>
      </c>
      <c r="AD2496" s="11">
        <f>(employee_data3[[#This Row],[Current Employee Rating]]-AVERAGE(employee_data3[Current Employee Rating]))/STDEV(employee_data3[Current Employee Rating])</f>
        <v>-0.95460685411671475</v>
      </c>
      <c r="AE2496" s="11" t="str">
        <f>IF(employee_data3[[#This Row],[Z Score]]&gt;3,"Yes","No")</f>
        <v>No</v>
      </c>
    </row>
    <row r="2497" spans="1:31" x14ac:dyDescent="0.3">
      <c r="A2497">
        <v>2922</v>
      </c>
      <c r="B2497" t="s">
        <v>4305</v>
      </c>
      <c r="C2497" t="s">
        <v>1717</v>
      </c>
      <c r="D2497" s="1">
        <v>44848</v>
      </c>
      <c r="E2497" s="1">
        <v>45113</v>
      </c>
      <c r="F2497" t="s">
        <v>28</v>
      </c>
      <c r="G2497" t="s">
        <v>8853</v>
      </c>
      <c r="H2497" t="s">
        <v>8854</v>
      </c>
      <c r="I2497" t="s">
        <v>89</v>
      </c>
      <c r="J2497" t="s">
        <v>32</v>
      </c>
      <c r="K2497" t="str">
        <f>IF(employee_data3[[#This Row],[EmployeeStatus]]="Active", "Active", "Attrition")</f>
        <v>Active</v>
      </c>
      <c r="L2497" t="s">
        <v>52</v>
      </c>
      <c r="M2497" t="s">
        <v>64</v>
      </c>
      <c r="N2497" t="s">
        <v>63</v>
      </c>
      <c r="O2497" t="s">
        <v>99</v>
      </c>
      <c r="P2497" t="s">
        <v>8855</v>
      </c>
      <c r="Q2497" t="s">
        <v>38</v>
      </c>
      <c r="R2497" t="s">
        <v>81</v>
      </c>
      <c r="S2497" s="1">
        <v>34084</v>
      </c>
      <c r="T2497">
        <f>DATEDIF(employee_data3[[#This Row],[DOB]],DATE(2023, 1, 1), "Y")</f>
        <v>29</v>
      </c>
      <c r="U2497" t="str">
        <f>IF(employee_data3[[#This Row],[Age]]&lt;=25, "Remaja", IF(employee_data3[[#This Row],[Age]]&lt;=55, "Dewasa", "Lansia"))</f>
        <v>Dewasa</v>
      </c>
      <c r="V2497" t="s">
        <v>40</v>
      </c>
      <c r="W2497" t="s">
        <v>83</v>
      </c>
      <c r="X2497" t="s">
        <v>42</v>
      </c>
      <c r="Y2497">
        <v>69281</v>
      </c>
      <c r="Z2497" t="s">
        <v>74</v>
      </c>
      <c r="AA2497" t="s">
        <v>84</v>
      </c>
      <c r="AB2497" t="s">
        <v>105</v>
      </c>
      <c r="AC2497">
        <v>5</v>
      </c>
      <c r="AD2497" s="11">
        <f>(employee_data3[[#This Row],[Current Employee Rating]]-AVERAGE(employee_data3[Current Employee Rating]))/STDEV(employee_data3[Current Employee Rating])</f>
        <v>2.0008323227152198</v>
      </c>
      <c r="AE2497" s="11" t="str">
        <f>IF(employee_data3[[#This Row],[Z Score]]&gt;3,"Yes","No")</f>
        <v>No</v>
      </c>
    </row>
    <row r="2498" spans="1:31" x14ac:dyDescent="0.3">
      <c r="A2498">
        <v>2923</v>
      </c>
      <c r="B2498" t="s">
        <v>437</v>
      </c>
      <c r="C2498" t="s">
        <v>3160</v>
      </c>
      <c r="D2498" s="1">
        <v>44604</v>
      </c>
      <c r="E2498" s="1">
        <v>44826</v>
      </c>
      <c r="F2498" t="s">
        <v>28</v>
      </c>
      <c r="G2498" t="s">
        <v>8856</v>
      </c>
      <c r="H2498" t="s">
        <v>8857</v>
      </c>
      <c r="I2498" t="s">
        <v>31</v>
      </c>
      <c r="J2498" t="s">
        <v>32</v>
      </c>
      <c r="K2498" t="str">
        <f>IF(employee_data3[[#This Row],[EmployeeStatus]]="Active", "Active", "Attrition")</f>
        <v>Active</v>
      </c>
      <c r="L2498" t="s">
        <v>52</v>
      </c>
      <c r="M2498" t="s">
        <v>51</v>
      </c>
      <c r="N2498" t="s">
        <v>52</v>
      </c>
      <c r="O2498" t="s">
        <v>175</v>
      </c>
      <c r="P2498" t="s">
        <v>8858</v>
      </c>
      <c r="Q2498" t="s">
        <v>38</v>
      </c>
      <c r="R2498" t="s">
        <v>90</v>
      </c>
      <c r="S2498" s="1">
        <v>29403</v>
      </c>
      <c r="T2498">
        <f>DATEDIF(employee_data3[[#This Row],[DOB]],DATE(2023, 1, 1), "Y")</f>
        <v>42</v>
      </c>
      <c r="U2498" t="str">
        <f>IF(employee_data3[[#This Row],[Age]]&lt;=25, "Remaja", IF(employee_data3[[#This Row],[Age]]&lt;=55, "Dewasa", "Lansia"))</f>
        <v>Dewasa</v>
      </c>
      <c r="V2498" t="s">
        <v>40</v>
      </c>
      <c r="W2498" t="s">
        <v>103</v>
      </c>
      <c r="X2498" t="s">
        <v>42</v>
      </c>
      <c r="Y2498">
        <v>79321</v>
      </c>
      <c r="Z2498" t="s">
        <v>43</v>
      </c>
      <c r="AA2498" t="s">
        <v>84</v>
      </c>
      <c r="AB2498" t="s">
        <v>236</v>
      </c>
      <c r="AC2498">
        <v>4</v>
      </c>
      <c r="AD2498" s="11">
        <f>(employee_data3[[#This Row],[Current Employee Rating]]-AVERAGE(employee_data3[Current Employee Rating]))/STDEV(employee_data3[Current Employee Rating])</f>
        <v>1.0156859304379084</v>
      </c>
      <c r="AE2498" s="11" t="str">
        <f>IF(employee_data3[[#This Row],[Z Score]]&gt;3,"Yes","No")</f>
        <v>No</v>
      </c>
    </row>
    <row r="2499" spans="1:31" x14ac:dyDescent="0.3">
      <c r="A2499">
        <v>2924</v>
      </c>
      <c r="B2499" t="s">
        <v>2608</v>
      </c>
      <c r="C2499" t="s">
        <v>6276</v>
      </c>
      <c r="D2499" s="1">
        <v>44278</v>
      </c>
      <c r="E2499" s="1">
        <v>45127</v>
      </c>
      <c r="F2499" t="s">
        <v>28</v>
      </c>
      <c r="G2499" t="s">
        <v>8859</v>
      </c>
      <c r="H2499" t="s">
        <v>8860</v>
      </c>
      <c r="I2499" t="s">
        <v>50</v>
      </c>
      <c r="J2499" t="s">
        <v>745</v>
      </c>
      <c r="K2499" t="str">
        <f>IF(employee_data3[[#This Row],[EmployeeStatus]]="Active", "Active", "Attrition")</f>
        <v>Attrition</v>
      </c>
      <c r="L2499" t="s">
        <v>33</v>
      </c>
      <c r="M2499" t="s">
        <v>64</v>
      </c>
      <c r="N2499" t="s">
        <v>52</v>
      </c>
      <c r="O2499" t="s">
        <v>140</v>
      </c>
      <c r="P2499" t="s">
        <v>8861</v>
      </c>
      <c r="Q2499" t="s">
        <v>38</v>
      </c>
      <c r="R2499" t="s">
        <v>90</v>
      </c>
      <c r="S2499" s="1">
        <v>28990</v>
      </c>
      <c r="T2499">
        <f>DATEDIF(employee_data3[[#This Row],[DOB]],DATE(2023, 1, 1), "Y")</f>
        <v>43</v>
      </c>
      <c r="U2499" t="str">
        <f>IF(employee_data3[[#This Row],[Age]]&lt;=25, "Remaja", IF(employee_data3[[#This Row],[Age]]&lt;=55, "Dewasa", "Lansia"))</f>
        <v>Dewasa</v>
      </c>
      <c r="V2499" t="s">
        <v>40</v>
      </c>
      <c r="W2499" t="s">
        <v>226</v>
      </c>
      <c r="X2499" t="s">
        <v>55</v>
      </c>
      <c r="Y2499">
        <v>84575</v>
      </c>
      <c r="Z2499" t="s">
        <v>128</v>
      </c>
      <c r="AA2499" t="s">
        <v>84</v>
      </c>
      <c r="AB2499" t="s">
        <v>105</v>
      </c>
      <c r="AC2499">
        <v>5</v>
      </c>
      <c r="AD2499" s="11">
        <f>(employee_data3[[#This Row],[Current Employee Rating]]-AVERAGE(employee_data3[Current Employee Rating]))/STDEV(employee_data3[Current Employee Rating])</f>
        <v>2.0008323227152198</v>
      </c>
      <c r="AE2499" s="11" t="str">
        <f>IF(employee_data3[[#This Row],[Z Score]]&gt;3,"Yes","No")</f>
        <v>No</v>
      </c>
    </row>
    <row r="2500" spans="1:31" x14ac:dyDescent="0.3">
      <c r="A2500">
        <v>2925</v>
      </c>
      <c r="B2500" t="s">
        <v>7998</v>
      </c>
      <c r="C2500" t="s">
        <v>8862</v>
      </c>
      <c r="D2500" s="1">
        <v>43342</v>
      </c>
      <c r="E2500" s="1">
        <v>44388</v>
      </c>
      <c r="F2500" t="s">
        <v>728</v>
      </c>
      <c r="G2500" t="s">
        <v>8863</v>
      </c>
      <c r="H2500" t="s">
        <v>8864</v>
      </c>
      <c r="I2500" t="s">
        <v>31</v>
      </c>
      <c r="J2500" t="s">
        <v>32</v>
      </c>
      <c r="K2500" t="str">
        <f>IF(employee_data3[[#This Row],[EmployeeStatus]]="Active", "Active", "Attrition")</f>
        <v>Active</v>
      </c>
      <c r="L2500" t="s">
        <v>52</v>
      </c>
      <c r="M2500" t="s">
        <v>64</v>
      </c>
      <c r="N2500" t="s">
        <v>35</v>
      </c>
      <c r="O2500" t="s">
        <v>99</v>
      </c>
      <c r="P2500" t="s">
        <v>8865</v>
      </c>
      <c r="Q2500" t="s">
        <v>38</v>
      </c>
      <c r="R2500" t="s">
        <v>66</v>
      </c>
      <c r="S2500" s="1">
        <v>26560</v>
      </c>
      <c r="T2500">
        <f>DATEDIF(employee_data3[[#This Row],[DOB]],DATE(2023, 1, 1), "Y")</f>
        <v>50</v>
      </c>
      <c r="U2500" t="str">
        <f>IF(employee_data3[[#This Row],[Age]]&lt;=25, "Remaja", IF(employee_data3[[#This Row],[Age]]&lt;=55, "Dewasa", "Lansia"))</f>
        <v>Dewasa</v>
      </c>
      <c r="V2500" t="s">
        <v>40</v>
      </c>
      <c r="W2500" t="s">
        <v>395</v>
      </c>
      <c r="X2500" t="s">
        <v>55</v>
      </c>
      <c r="Y2500">
        <v>65881</v>
      </c>
      <c r="Z2500" t="s">
        <v>74</v>
      </c>
      <c r="AA2500" t="s">
        <v>104</v>
      </c>
      <c r="AB2500" t="s">
        <v>105</v>
      </c>
      <c r="AC2500">
        <v>4</v>
      </c>
      <c r="AD2500" s="11">
        <f>(employee_data3[[#This Row],[Current Employee Rating]]-AVERAGE(employee_data3[Current Employee Rating]))/STDEV(employee_data3[Current Employee Rating])</f>
        <v>1.0156859304379084</v>
      </c>
      <c r="AE2500" s="11" t="str">
        <f>IF(employee_data3[[#This Row],[Z Score]]&gt;3,"Yes","No")</f>
        <v>No</v>
      </c>
    </row>
    <row r="2501" spans="1:31" x14ac:dyDescent="0.3">
      <c r="A2501">
        <v>2926</v>
      </c>
      <c r="B2501" t="s">
        <v>8866</v>
      </c>
      <c r="C2501" t="s">
        <v>7522</v>
      </c>
      <c r="D2501" s="1">
        <v>44905</v>
      </c>
      <c r="E2501" s="1">
        <v>45109</v>
      </c>
      <c r="F2501" t="s">
        <v>728</v>
      </c>
      <c r="G2501" t="s">
        <v>8867</v>
      </c>
      <c r="H2501" t="s">
        <v>8868</v>
      </c>
      <c r="I2501" t="s">
        <v>133</v>
      </c>
      <c r="J2501" t="s">
        <v>1805</v>
      </c>
      <c r="K2501" t="str">
        <f>IF(employee_data3[[#This Row],[EmployeeStatus]]="Active", "Active", "Attrition")</f>
        <v>Attrition</v>
      </c>
      <c r="L2501" t="s">
        <v>52</v>
      </c>
      <c r="M2501" t="s">
        <v>64</v>
      </c>
      <c r="N2501" t="s">
        <v>35</v>
      </c>
      <c r="O2501" t="s">
        <v>175</v>
      </c>
      <c r="P2501" t="s">
        <v>8869</v>
      </c>
      <c r="Q2501" t="s">
        <v>38</v>
      </c>
      <c r="R2501" t="s">
        <v>90</v>
      </c>
      <c r="S2501" s="1">
        <v>36502</v>
      </c>
      <c r="T2501">
        <f>DATEDIF(employee_data3[[#This Row],[DOB]],DATE(2023, 1, 1), "Y")</f>
        <v>23</v>
      </c>
      <c r="U2501" t="str">
        <f>IF(employee_data3[[#This Row],[Age]]&lt;=25, "Remaja", IF(employee_data3[[#This Row],[Age]]&lt;=55, "Dewasa", "Lansia"))</f>
        <v>Remaja</v>
      </c>
      <c r="V2501" t="s">
        <v>40</v>
      </c>
      <c r="W2501" t="s">
        <v>92</v>
      </c>
      <c r="X2501" t="s">
        <v>55</v>
      </c>
      <c r="Y2501">
        <v>27671</v>
      </c>
      <c r="Z2501" t="s">
        <v>93</v>
      </c>
      <c r="AA2501" t="s">
        <v>44</v>
      </c>
      <c r="AB2501" t="s">
        <v>236</v>
      </c>
      <c r="AC2501">
        <v>5</v>
      </c>
      <c r="AD2501" s="11">
        <f>(employee_data3[[#This Row],[Current Employee Rating]]-AVERAGE(employee_data3[Current Employee Rating]))/STDEV(employee_data3[Current Employee Rating])</f>
        <v>2.0008323227152198</v>
      </c>
      <c r="AE2501" s="11" t="str">
        <f>IF(employee_data3[[#This Row],[Z Score]]&gt;3,"Yes","No")</f>
        <v>No</v>
      </c>
    </row>
    <row r="2502" spans="1:31" x14ac:dyDescent="0.3">
      <c r="A2502">
        <v>2927</v>
      </c>
      <c r="B2502" t="s">
        <v>7911</v>
      </c>
      <c r="C2502" t="s">
        <v>8870</v>
      </c>
      <c r="D2502" s="1">
        <v>44961</v>
      </c>
      <c r="E2502" s="1">
        <v>45132</v>
      </c>
      <c r="F2502" t="s">
        <v>728</v>
      </c>
      <c r="G2502" t="s">
        <v>8871</v>
      </c>
      <c r="H2502" t="s">
        <v>8872</v>
      </c>
      <c r="I2502" t="s">
        <v>50</v>
      </c>
      <c r="J2502" t="s">
        <v>1805</v>
      </c>
      <c r="K2502" t="str">
        <f>IF(employee_data3[[#This Row],[EmployeeStatus]]="Active", "Active", "Attrition")</f>
        <v>Attrition</v>
      </c>
      <c r="L2502" t="s">
        <v>52</v>
      </c>
      <c r="M2502" t="s">
        <v>51</v>
      </c>
      <c r="N2502" t="s">
        <v>52</v>
      </c>
      <c r="O2502" t="s">
        <v>175</v>
      </c>
      <c r="P2502" t="s">
        <v>8873</v>
      </c>
      <c r="Q2502" t="s">
        <v>38</v>
      </c>
      <c r="R2502" t="s">
        <v>66</v>
      </c>
      <c r="S2502" s="1">
        <v>30000</v>
      </c>
      <c r="T2502">
        <f>DATEDIF(employee_data3[[#This Row],[DOB]],DATE(2023, 1, 1), "Y")</f>
        <v>40</v>
      </c>
      <c r="U2502" t="str">
        <f>IF(employee_data3[[#This Row],[Age]]&lt;=25, "Remaja", IF(employee_data3[[#This Row],[Age]]&lt;=55, "Dewasa", "Lansia"))</f>
        <v>Dewasa</v>
      </c>
      <c r="V2502" t="s">
        <v>40</v>
      </c>
      <c r="W2502" t="s">
        <v>6</v>
      </c>
      <c r="X2502" t="s">
        <v>55</v>
      </c>
      <c r="Y2502">
        <v>53549</v>
      </c>
      <c r="Z2502" t="s">
        <v>93</v>
      </c>
      <c r="AA2502" t="s">
        <v>104</v>
      </c>
      <c r="AB2502" t="s">
        <v>105</v>
      </c>
      <c r="AC2502">
        <v>1</v>
      </c>
      <c r="AD2502" s="11">
        <f>(employee_data3[[#This Row],[Current Employee Rating]]-AVERAGE(employee_data3[Current Employee Rating]))/STDEV(employee_data3[Current Employee Rating])</f>
        <v>-1.9397532463940264</v>
      </c>
      <c r="AE2502" s="11" t="str">
        <f>IF(employee_data3[[#This Row],[Z Score]]&gt;3,"Yes","No")</f>
        <v>No</v>
      </c>
    </row>
    <row r="2503" spans="1:31" x14ac:dyDescent="0.3">
      <c r="A2503">
        <v>2928</v>
      </c>
      <c r="B2503" t="s">
        <v>1964</v>
      </c>
      <c r="C2503" t="s">
        <v>369</v>
      </c>
      <c r="D2503" s="1">
        <v>44206</v>
      </c>
      <c r="E2503" s="1"/>
      <c r="F2503" t="s">
        <v>728</v>
      </c>
      <c r="G2503" t="s">
        <v>8874</v>
      </c>
      <c r="H2503" t="s">
        <v>8875</v>
      </c>
      <c r="I2503" t="s">
        <v>139</v>
      </c>
      <c r="J2503" t="s">
        <v>32</v>
      </c>
      <c r="K2503" t="str">
        <f>IF(employee_data3[[#This Row],[EmployeeStatus]]="Active", "Active", "Attrition")</f>
        <v>Active</v>
      </c>
      <c r="L2503" t="s">
        <v>63</v>
      </c>
      <c r="M2503" t="s">
        <v>64</v>
      </c>
      <c r="N2503" t="s">
        <v>52</v>
      </c>
      <c r="O2503" t="s">
        <v>36</v>
      </c>
      <c r="P2503" t="s">
        <v>37</v>
      </c>
      <c r="Q2503" t="s">
        <v>38</v>
      </c>
      <c r="R2503" t="s">
        <v>81</v>
      </c>
      <c r="S2503" s="1">
        <v>26401</v>
      </c>
      <c r="T2503">
        <f>DATEDIF(employee_data3[[#This Row],[DOB]],DATE(2023, 1, 1), "Y")</f>
        <v>50</v>
      </c>
      <c r="U2503" t="str">
        <f>IF(employee_data3[[#This Row],[Age]]&lt;=25, "Remaja", IF(employee_data3[[#This Row],[Age]]&lt;=55, "Dewasa", "Lansia"))</f>
        <v>Dewasa</v>
      </c>
      <c r="V2503" t="s">
        <v>40</v>
      </c>
      <c r="W2503" t="s">
        <v>163</v>
      </c>
      <c r="X2503" t="s">
        <v>42</v>
      </c>
      <c r="Y2503">
        <v>49168</v>
      </c>
      <c r="Z2503" t="s">
        <v>56</v>
      </c>
      <c r="AA2503" t="s">
        <v>104</v>
      </c>
      <c r="AB2503" t="s">
        <v>45</v>
      </c>
      <c r="AC2503">
        <v>5</v>
      </c>
      <c r="AD2503" s="11">
        <f>(employee_data3[[#This Row],[Current Employee Rating]]-AVERAGE(employee_data3[Current Employee Rating]))/STDEV(employee_data3[Current Employee Rating])</f>
        <v>2.0008323227152198</v>
      </c>
      <c r="AE2503" s="11" t="str">
        <f>IF(employee_data3[[#This Row],[Z Score]]&gt;3,"Yes","No")</f>
        <v>No</v>
      </c>
    </row>
    <row r="2504" spans="1:31" x14ac:dyDescent="0.3">
      <c r="A2504">
        <v>2929</v>
      </c>
      <c r="B2504" t="s">
        <v>4376</v>
      </c>
      <c r="C2504" t="s">
        <v>2191</v>
      </c>
      <c r="D2504" s="1">
        <v>44062</v>
      </c>
      <c r="E2504" s="1">
        <v>44514</v>
      </c>
      <c r="F2504" t="s">
        <v>728</v>
      </c>
      <c r="G2504" t="s">
        <v>8876</v>
      </c>
      <c r="H2504" t="s">
        <v>8877</v>
      </c>
      <c r="I2504" t="s">
        <v>80</v>
      </c>
      <c r="J2504" t="s">
        <v>745</v>
      </c>
      <c r="K2504" t="str">
        <f>IF(employee_data3[[#This Row],[EmployeeStatus]]="Active", "Active", "Attrition")</f>
        <v>Attrition</v>
      </c>
      <c r="L2504" t="s">
        <v>63</v>
      </c>
      <c r="M2504" t="s">
        <v>64</v>
      </c>
      <c r="N2504" t="s">
        <v>35</v>
      </c>
      <c r="O2504" t="s">
        <v>175</v>
      </c>
      <c r="P2504" t="s">
        <v>8878</v>
      </c>
      <c r="Q2504" t="s">
        <v>38</v>
      </c>
      <c r="R2504" t="s">
        <v>90</v>
      </c>
      <c r="S2504" s="1">
        <v>31568</v>
      </c>
      <c r="T2504">
        <f>DATEDIF(employee_data3[[#This Row],[DOB]],DATE(2023, 1, 1), "Y")</f>
        <v>36</v>
      </c>
      <c r="U2504" t="str">
        <f>IF(employee_data3[[#This Row],[Age]]&lt;=25, "Remaja", IF(employee_data3[[#This Row],[Age]]&lt;=55, "Dewasa", "Lansia"))</f>
        <v>Dewasa</v>
      </c>
      <c r="V2504" t="s">
        <v>40</v>
      </c>
      <c r="W2504" t="s">
        <v>83</v>
      </c>
      <c r="X2504" t="s">
        <v>42</v>
      </c>
      <c r="Y2504">
        <v>70404</v>
      </c>
      <c r="Z2504" t="s">
        <v>43</v>
      </c>
      <c r="AA2504" t="s">
        <v>44</v>
      </c>
      <c r="AB2504" t="s">
        <v>236</v>
      </c>
      <c r="AC2504">
        <v>2</v>
      </c>
      <c r="AD2504" s="11">
        <f>(employee_data3[[#This Row],[Current Employee Rating]]-AVERAGE(employee_data3[Current Employee Rating]))/STDEV(employee_data3[Current Employee Rating])</f>
        <v>-0.95460685411671475</v>
      </c>
      <c r="AE2504" s="11" t="str">
        <f>IF(employee_data3[[#This Row],[Z Score]]&gt;3,"Yes","No")</f>
        <v>No</v>
      </c>
    </row>
    <row r="2505" spans="1:31" x14ac:dyDescent="0.3">
      <c r="A2505">
        <v>2930</v>
      </c>
      <c r="B2505" t="s">
        <v>6004</v>
      </c>
      <c r="C2505" t="s">
        <v>4330</v>
      </c>
      <c r="D2505" s="1">
        <v>45037</v>
      </c>
      <c r="E2505" s="1"/>
      <c r="F2505" t="s">
        <v>728</v>
      </c>
      <c r="G2505" t="s">
        <v>8879</v>
      </c>
      <c r="H2505" t="s">
        <v>8880</v>
      </c>
      <c r="I2505" t="s">
        <v>168</v>
      </c>
      <c r="J2505" t="s">
        <v>32</v>
      </c>
      <c r="K2505" t="str">
        <f>IF(employee_data3[[#This Row],[EmployeeStatus]]="Active", "Active", "Attrition")</f>
        <v>Active</v>
      </c>
      <c r="L2505" t="s">
        <v>52</v>
      </c>
      <c r="M2505" t="s">
        <v>51</v>
      </c>
      <c r="N2505" t="s">
        <v>63</v>
      </c>
      <c r="O2505" t="s">
        <v>36</v>
      </c>
      <c r="P2505" t="s">
        <v>37</v>
      </c>
      <c r="Q2505" t="s">
        <v>38</v>
      </c>
      <c r="R2505" t="s">
        <v>594</v>
      </c>
      <c r="S2505" s="1">
        <v>36239</v>
      </c>
      <c r="T2505">
        <f>DATEDIF(employee_data3[[#This Row],[DOB]],DATE(2023, 1, 1), "Y")</f>
        <v>23</v>
      </c>
      <c r="U2505" t="str">
        <f>IF(employee_data3[[#This Row],[Age]]&lt;=25, "Remaja", IF(employee_data3[[#This Row],[Age]]&lt;=55, "Dewasa", "Lansia"))</f>
        <v>Remaja</v>
      </c>
      <c r="V2505" t="s">
        <v>40</v>
      </c>
      <c r="W2505" t="s">
        <v>6</v>
      </c>
      <c r="X2505" t="s">
        <v>42</v>
      </c>
      <c r="Y2505">
        <v>13746</v>
      </c>
      <c r="Z2505" t="s">
        <v>93</v>
      </c>
      <c r="AA2505" t="s">
        <v>44</v>
      </c>
      <c r="AB2505" t="s">
        <v>105</v>
      </c>
      <c r="AC2505">
        <v>2</v>
      </c>
      <c r="AD2505" s="11">
        <f>(employee_data3[[#This Row],[Current Employee Rating]]-AVERAGE(employee_data3[Current Employee Rating]))/STDEV(employee_data3[Current Employee Rating])</f>
        <v>-0.95460685411671475</v>
      </c>
      <c r="AE2505" s="11" t="str">
        <f>IF(employee_data3[[#This Row],[Z Score]]&gt;3,"Yes","No")</f>
        <v>No</v>
      </c>
    </row>
    <row r="2506" spans="1:31" x14ac:dyDescent="0.3">
      <c r="A2506">
        <v>2931</v>
      </c>
      <c r="B2506" t="s">
        <v>1471</v>
      </c>
      <c r="C2506" t="s">
        <v>5933</v>
      </c>
      <c r="D2506" s="1">
        <v>43859</v>
      </c>
      <c r="E2506" s="1">
        <v>44205</v>
      </c>
      <c r="F2506" t="s">
        <v>28</v>
      </c>
      <c r="G2506" t="s">
        <v>8881</v>
      </c>
      <c r="H2506" t="s">
        <v>8882</v>
      </c>
      <c r="I2506" t="s">
        <v>139</v>
      </c>
      <c r="J2506" t="s">
        <v>2300</v>
      </c>
      <c r="K2506" t="str">
        <f>IF(employee_data3[[#This Row],[EmployeeStatus]]="Active", "Active", "Attrition")</f>
        <v>Attrition</v>
      </c>
      <c r="L2506" t="s">
        <v>63</v>
      </c>
      <c r="M2506" t="s">
        <v>64</v>
      </c>
      <c r="N2506" t="s">
        <v>35</v>
      </c>
      <c r="O2506" t="s">
        <v>140</v>
      </c>
      <c r="P2506" t="s">
        <v>8883</v>
      </c>
      <c r="Q2506" t="s">
        <v>38</v>
      </c>
      <c r="R2506" t="s">
        <v>90</v>
      </c>
      <c r="S2506" s="1">
        <v>25395</v>
      </c>
      <c r="T2506">
        <f>DATEDIF(employee_data3[[#This Row],[DOB]],DATE(2023, 1, 1), "Y")</f>
        <v>53</v>
      </c>
      <c r="U2506" t="str">
        <f>IF(employee_data3[[#This Row],[Age]]&lt;=25, "Remaja", IF(employee_data3[[#This Row],[Age]]&lt;=55, "Dewasa", "Lansia"))</f>
        <v>Dewasa</v>
      </c>
      <c r="V2506" t="s">
        <v>40</v>
      </c>
      <c r="W2506" t="s">
        <v>103</v>
      </c>
      <c r="X2506" t="s">
        <v>55</v>
      </c>
      <c r="Y2506">
        <v>12946</v>
      </c>
      <c r="Z2506" t="s">
        <v>56</v>
      </c>
      <c r="AA2506" t="s">
        <v>75</v>
      </c>
      <c r="AB2506" t="s">
        <v>105</v>
      </c>
      <c r="AC2506">
        <v>2</v>
      </c>
      <c r="AD2506" s="11">
        <f>(employee_data3[[#This Row],[Current Employee Rating]]-AVERAGE(employee_data3[Current Employee Rating]))/STDEV(employee_data3[Current Employee Rating])</f>
        <v>-0.95460685411671475</v>
      </c>
      <c r="AE2506" s="11" t="str">
        <f>IF(employee_data3[[#This Row],[Z Score]]&gt;3,"Yes","No")</f>
        <v>No</v>
      </c>
    </row>
    <row r="2507" spans="1:31" x14ac:dyDescent="0.3">
      <c r="A2507">
        <v>2932</v>
      </c>
      <c r="B2507" t="s">
        <v>8884</v>
      </c>
      <c r="C2507" t="s">
        <v>1769</v>
      </c>
      <c r="D2507" s="1">
        <v>44427</v>
      </c>
      <c r="E2507" s="1">
        <v>45071</v>
      </c>
      <c r="F2507" t="s">
        <v>28</v>
      </c>
      <c r="G2507" t="s">
        <v>8885</v>
      </c>
      <c r="H2507" t="s">
        <v>8886</v>
      </c>
      <c r="I2507" t="s">
        <v>80</v>
      </c>
      <c r="J2507" t="s">
        <v>2300</v>
      </c>
      <c r="K2507" t="str">
        <f>IF(employee_data3[[#This Row],[EmployeeStatus]]="Active", "Active", "Attrition")</f>
        <v>Attrition</v>
      </c>
      <c r="L2507" t="s">
        <v>52</v>
      </c>
      <c r="M2507" t="s">
        <v>51</v>
      </c>
      <c r="N2507" t="s">
        <v>63</v>
      </c>
      <c r="O2507" t="s">
        <v>99</v>
      </c>
      <c r="P2507" t="s">
        <v>8887</v>
      </c>
      <c r="Q2507" t="s">
        <v>38</v>
      </c>
      <c r="R2507" t="s">
        <v>39</v>
      </c>
      <c r="S2507" s="1">
        <v>17545</v>
      </c>
      <c r="T2507">
        <f>DATEDIF(employee_data3[[#This Row],[DOB]],DATE(2023, 1, 1), "Y")</f>
        <v>74</v>
      </c>
      <c r="U2507" t="str">
        <f>IF(employee_data3[[#This Row],[Age]]&lt;=25, "Remaja", IF(employee_data3[[#This Row],[Age]]&lt;=55, "Dewasa", "Lansia"))</f>
        <v>Lansia</v>
      </c>
      <c r="V2507" t="s">
        <v>40</v>
      </c>
      <c r="W2507" t="s">
        <v>1506</v>
      </c>
      <c r="X2507" t="s">
        <v>55</v>
      </c>
      <c r="Y2507">
        <v>6449</v>
      </c>
      <c r="Z2507" t="s">
        <v>56</v>
      </c>
      <c r="AA2507" t="s">
        <v>44</v>
      </c>
      <c r="AB2507" t="s">
        <v>45</v>
      </c>
      <c r="AC2507">
        <v>4</v>
      </c>
      <c r="AD2507" s="11">
        <f>(employee_data3[[#This Row],[Current Employee Rating]]-AVERAGE(employee_data3[Current Employee Rating]))/STDEV(employee_data3[Current Employee Rating])</f>
        <v>1.0156859304379084</v>
      </c>
      <c r="AE2507" s="11" t="str">
        <f>IF(employee_data3[[#This Row],[Z Score]]&gt;3,"Yes","No")</f>
        <v>No</v>
      </c>
    </row>
    <row r="2508" spans="1:31" x14ac:dyDescent="0.3">
      <c r="A2508">
        <v>2933</v>
      </c>
      <c r="B2508" t="s">
        <v>2835</v>
      </c>
      <c r="C2508" t="s">
        <v>4653</v>
      </c>
      <c r="D2508" s="1">
        <v>44273</v>
      </c>
      <c r="E2508" s="1"/>
      <c r="F2508" t="s">
        <v>28</v>
      </c>
      <c r="G2508" t="s">
        <v>8888</v>
      </c>
      <c r="H2508" t="s">
        <v>8889</v>
      </c>
      <c r="I2508" t="s">
        <v>168</v>
      </c>
      <c r="J2508" t="s">
        <v>32</v>
      </c>
      <c r="K2508" t="str">
        <f>IF(employee_data3[[#This Row],[EmployeeStatus]]="Active", "Active", "Attrition")</f>
        <v>Active</v>
      </c>
      <c r="L2508" t="s">
        <v>63</v>
      </c>
      <c r="M2508" t="s">
        <v>51</v>
      </c>
      <c r="N2508" t="s">
        <v>52</v>
      </c>
      <c r="O2508" t="s">
        <v>36</v>
      </c>
      <c r="P2508" t="s">
        <v>37</v>
      </c>
      <c r="Q2508" t="s">
        <v>38</v>
      </c>
      <c r="R2508" t="s">
        <v>305</v>
      </c>
      <c r="S2508" s="1">
        <v>17970</v>
      </c>
      <c r="T2508">
        <f>DATEDIF(employee_data3[[#This Row],[DOB]],DATE(2023, 1, 1), "Y")</f>
        <v>73</v>
      </c>
      <c r="U2508" t="str">
        <f>IF(employee_data3[[#This Row],[Age]]&lt;=25, "Remaja", IF(employee_data3[[#This Row],[Age]]&lt;=55, "Dewasa", "Lansia"))</f>
        <v>Lansia</v>
      </c>
      <c r="V2508" t="s">
        <v>40</v>
      </c>
      <c r="W2508" t="s">
        <v>83</v>
      </c>
      <c r="X2508" t="s">
        <v>55</v>
      </c>
      <c r="Y2508">
        <v>52150</v>
      </c>
      <c r="Z2508" t="s">
        <v>43</v>
      </c>
      <c r="AA2508" t="s">
        <v>75</v>
      </c>
      <c r="AB2508" t="s">
        <v>236</v>
      </c>
      <c r="AC2508">
        <v>1</v>
      </c>
      <c r="AD2508" s="11">
        <f>(employee_data3[[#This Row],[Current Employee Rating]]-AVERAGE(employee_data3[Current Employee Rating]))/STDEV(employee_data3[Current Employee Rating])</f>
        <v>-1.9397532463940264</v>
      </c>
      <c r="AE2508" s="11" t="str">
        <f>IF(employee_data3[[#This Row],[Z Score]]&gt;3,"Yes","No")</f>
        <v>No</v>
      </c>
    </row>
    <row r="2509" spans="1:31" x14ac:dyDescent="0.3">
      <c r="A2509">
        <v>2934</v>
      </c>
      <c r="B2509" t="s">
        <v>8890</v>
      </c>
      <c r="C2509" t="s">
        <v>533</v>
      </c>
      <c r="D2509" s="1">
        <v>44493</v>
      </c>
      <c r="E2509" s="1">
        <v>44802</v>
      </c>
      <c r="F2509" t="s">
        <v>28</v>
      </c>
      <c r="G2509" t="s">
        <v>8891</v>
      </c>
      <c r="H2509" t="s">
        <v>8892</v>
      </c>
      <c r="I2509" t="s">
        <v>98</v>
      </c>
      <c r="J2509" t="s">
        <v>32</v>
      </c>
      <c r="K2509" t="str">
        <f>IF(employee_data3[[#This Row],[EmployeeStatus]]="Active", "Active", "Attrition")</f>
        <v>Active</v>
      </c>
      <c r="L2509" t="s">
        <v>33</v>
      </c>
      <c r="M2509" t="s">
        <v>64</v>
      </c>
      <c r="N2509" t="s">
        <v>35</v>
      </c>
      <c r="O2509" t="s">
        <v>126</v>
      </c>
      <c r="P2509" t="s">
        <v>8893</v>
      </c>
      <c r="Q2509" t="s">
        <v>38</v>
      </c>
      <c r="R2509" t="s">
        <v>90</v>
      </c>
      <c r="S2509" s="1">
        <v>23329</v>
      </c>
      <c r="T2509">
        <f>DATEDIF(employee_data3[[#This Row],[DOB]],DATE(2023, 1, 1), "Y")</f>
        <v>59</v>
      </c>
      <c r="U2509" t="str">
        <f>IF(employee_data3[[#This Row],[Age]]&lt;=25, "Remaja", IF(employee_data3[[#This Row],[Age]]&lt;=55, "Dewasa", "Lansia"))</f>
        <v>Lansia</v>
      </c>
      <c r="V2509" t="s">
        <v>40</v>
      </c>
      <c r="W2509" t="s">
        <v>83</v>
      </c>
      <c r="X2509" t="s">
        <v>55</v>
      </c>
      <c r="Y2509">
        <v>63659</v>
      </c>
      <c r="Z2509" t="s">
        <v>128</v>
      </c>
      <c r="AA2509" t="s">
        <v>44</v>
      </c>
      <c r="AB2509" t="s">
        <v>45</v>
      </c>
      <c r="AC2509">
        <v>2</v>
      </c>
      <c r="AD2509" s="11">
        <f>(employee_data3[[#This Row],[Current Employee Rating]]-AVERAGE(employee_data3[Current Employee Rating]))/STDEV(employee_data3[Current Employee Rating])</f>
        <v>-0.95460685411671475</v>
      </c>
      <c r="AE2509" s="11" t="str">
        <f>IF(employee_data3[[#This Row],[Z Score]]&gt;3,"Yes","No")</f>
        <v>No</v>
      </c>
    </row>
    <row r="2510" spans="1:31" x14ac:dyDescent="0.3">
      <c r="A2510">
        <v>2935</v>
      </c>
      <c r="B2510" t="s">
        <v>3320</v>
      </c>
      <c r="C2510" t="s">
        <v>4768</v>
      </c>
      <c r="D2510" s="1">
        <v>44107</v>
      </c>
      <c r="E2510" s="1">
        <v>45052</v>
      </c>
      <c r="F2510" t="s">
        <v>28</v>
      </c>
      <c r="G2510" t="s">
        <v>8894</v>
      </c>
      <c r="H2510" t="s">
        <v>8895</v>
      </c>
      <c r="I2510" t="s">
        <v>118</v>
      </c>
      <c r="J2510" t="s">
        <v>32</v>
      </c>
      <c r="K2510" t="str">
        <f>IF(employee_data3[[#This Row],[EmployeeStatus]]="Active", "Active", "Attrition")</f>
        <v>Active</v>
      </c>
      <c r="L2510" t="s">
        <v>33</v>
      </c>
      <c r="M2510" t="s">
        <v>64</v>
      </c>
      <c r="N2510" t="s">
        <v>52</v>
      </c>
      <c r="O2510" t="s">
        <v>99</v>
      </c>
      <c r="P2510" t="s">
        <v>8896</v>
      </c>
      <c r="Q2510" t="s">
        <v>38</v>
      </c>
      <c r="R2510" t="s">
        <v>305</v>
      </c>
      <c r="S2510" s="1">
        <v>35042</v>
      </c>
      <c r="T2510">
        <f>DATEDIF(employee_data3[[#This Row],[DOB]],DATE(2023, 1, 1), "Y")</f>
        <v>27</v>
      </c>
      <c r="U2510" t="str">
        <f>IF(employee_data3[[#This Row],[Age]]&lt;=25, "Remaja", IF(employee_data3[[#This Row],[Age]]&lt;=55, "Dewasa", "Lansia"))</f>
        <v>Dewasa</v>
      </c>
      <c r="V2510" t="s">
        <v>40</v>
      </c>
      <c r="W2510" t="s">
        <v>352</v>
      </c>
      <c r="X2510" t="s">
        <v>55</v>
      </c>
      <c r="Y2510">
        <v>6131</v>
      </c>
      <c r="Z2510" t="s">
        <v>43</v>
      </c>
      <c r="AA2510" t="s">
        <v>104</v>
      </c>
      <c r="AB2510" t="s">
        <v>45</v>
      </c>
      <c r="AC2510">
        <v>5</v>
      </c>
      <c r="AD2510" s="11">
        <f>(employee_data3[[#This Row],[Current Employee Rating]]-AVERAGE(employee_data3[Current Employee Rating]))/STDEV(employee_data3[Current Employee Rating])</f>
        <v>2.0008323227152198</v>
      </c>
      <c r="AE2510" s="11" t="str">
        <f>IF(employee_data3[[#This Row],[Z Score]]&gt;3,"Yes","No")</f>
        <v>No</v>
      </c>
    </row>
    <row r="2511" spans="1:31" x14ac:dyDescent="0.3">
      <c r="A2511">
        <v>2936</v>
      </c>
      <c r="B2511" t="s">
        <v>1524</v>
      </c>
      <c r="C2511" t="s">
        <v>1206</v>
      </c>
      <c r="D2511" s="1">
        <v>44978</v>
      </c>
      <c r="E2511" s="1"/>
      <c r="F2511" t="s">
        <v>28</v>
      </c>
      <c r="G2511" t="s">
        <v>8897</v>
      </c>
      <c r="H2511" t="s">
        <v>8898</v>
      </c>
      <c r="I2511" t="s">
        <v>62</v>
      </c>
      <c r="J2511" t="s">
        <v>32</v>
      </c>
      <c r="K2511" t="str">
        <f>IF(employee_data3[[#This Row],[EmployeeStatus]]="Active", "Active", "Attrition")</f>
        <v>Active</v>
      </c>
      <c r="L2511" t="s">
        <v>33</v>
      </c>
      <c r="M2511" t="s">
        <v>34</v>
      </c>
      <c r="N2511" t="s">
        <v>52</v>
      </c>
      <c r="O2511" t="s">
        <v>36</v>
      </c>
      <c r="P2511" t="s">
        <v>37</v>
      </c>
      <c r="Q2511" t="s">
        <v>38</v>
      </c>
      <c r="R2511" t="s">
        <v>81</v>
      </c>
      <c r="S2511" s="1">
        <v>30940</v>
      </c>
      <c r="T2511">
        <f>DATEDIF(employee_data3[[#This Row],[DOB]],DATE(2023, 1, 1), "Y")</f>
        <v>38</v>
      </c>
      <c r="U2511" t="str">
        <f>IF(employee_data3[[#This Row],[Age]]&lt;=25, "Remaja", IF(employee_data3[[#This Row],[Age]]&lt;=55, "Dewasa", "Lansia"))</f>
        <v>Dewasa</v>
      </c>
      <c r="V2511" t="s">
        <v>40</v>
      </c>
      <c r="W2511" t="s">
        <v>163</v>
      </c>
      <c r="X2511" t="s">
        <v>55</v>
      </c>
      <c r="Y2511">
        <v>80724</v>
      </c>
      <c r="Z2511" t="s">
        <v>128</v>
      </c>
      <c r="AA2511" t="s">
        <v>84</v>
      </c>
      <c r="AB2511" t="s">
        <v>236</v>
      </c>
      <c r="AC2511">
        <v>1</v>
      </c>
      <c r="AD2511" s="11">
        <f>(employee_data3[[#This Row],[Current Employee Rating]]-AVERAGE(employee_data3[Current Employee Rating]))/STDEV(employee_data3[Current Employee Rating])</f>
        <v>-1.9397532463940264</v>
      </c>
      <c r="AE2511" s="11" t="str">
        <f>IF(employee_data3[[#This Row],[Z Score]]&gt;3,"Yes","No")</f>
        <v>No</v>
      </c>
    </row>
    <row r="2512" spans="1:31" x14ac:dyDescent="0.3">
      <c r="A2512">
        <v>2937</v>
      </c>
      <c r="B2512" t="s">
        <v>2459</v>
      </c>
      <c r="C2512" t="s">
        <v>3204</v>
      </c>
      <c r="D2512" s="1">
        <v>44044</v>
      </c>
      <c r="E2512" s="1"/>
      <c r="F2512" t="s">
        <v>28</v>
      </c>
      <c r="G2512" t="s">
        <v>8899</v>
      </c>
      <c r="H2512" t="s">
        <v>8900</v>
      </c>
      <c r="I2512" t="s">
        <v>89</v>
      </c>
      <c r="J2512" t="s">
        <v>32</v>
      </c>
      <c r="K2512" t="str">
        <f>IF(employee_data3[[#This Row],[EmployeeStatus]]="Active", "Active", "Attrition")</f>
        <v>Active</v>
      </c>
      <c r="L2512" t="s">
        <v>33</v>
      </c>
      <c r="M2512" t="s">
        <v>51</v>
      </c>
      <c r="N2512" t="s">
        <v>35</v>
      </c>
      <c r="O2512" t="s">
        <v>36</v>
      </c>
      <c r="P2512" t="s">
        <v>37</v>
      </c>
      <c r="Q2512" t="s">
        <v>38</v>
      </c>
      <c r="R2512" t="s">
        <v>504</v>
      </c>
      <c r="S2512" s="1">
        <v>19198</v>
      </c>
      <c r="T2512">
        <f>DATEDIF(employee_data3[[#This Row],[DOB]],DATE(2023, 1, 1), "Y")</f>
        <v>70</v>
      </c>
      <c r="U2512" t="str">
        <f>IF(employee_data3[[#This Row],[Age]]&lt;=25, "Remaja", IF(employee_data3[[#This Row],[Age]]&lt;=55, "Dewasa", "Lansia"))</f>
        <v>Lansia</v>
      </c>
      <c r="V2512" t="s">
        <v>40</v>
      </c>
      <c r="W2512" t="s">
        <v>6</v>
      </c>
      <c r="X2512" t="s">
        <v>55</v>
      </c>
      <c r="Y2512">
        <v>53421</v>
      </c>
      <c r="Z2512" t="s">
        <v>93</v>
      </c>
      <c r="AA2512" t="s">
        <v>84</v>
      </c>
      <c r="AB2512" t="s">
        <v>236</v>
      </c>
      <c r="AC2512">
        <v>2</v>
      </c>
      <c r="AD2512" s="11">
        <f>(employee_data3[[#This Row],[Current Employee Rating]]-AVERAGE(employee_data3[Current Employee Rating]))/STDEV(employee_data3[Current Employee Rating])</f>
        <v>-0.95460685411671475</v>
      </c>
      <c r="AE2512" s="11" t="str">
        <f>IF(employee_data3[[#This Row],[Z Score]]&gt;3,"Yes","No")</f>
        <v>No</v>
      </c>
    </row>
    <row r="2513" spans="1:31" x14ac:dyDescent="0.3">
      <c r="A2513">
        <v>2938</v>
      </c>
      <c r="B2513" t="s">
        <v>3960</v>
      </c>
      <c r="C2513" t="s">
        <v>5001</v>
      </c>
      <c r="D2513" s="1">
        <v>44934</v>
      </c>
      <c r="E2513" s="1">
        <v>45056</v>
      </c>
      <c r="F2513" t="s">
        <v>28</v>
      </c>
      <c r="G2513" t="s">
        <v>8901</v>
      </c>
      <c r="H2513" t="s">
        <v>8902</v>
      </c>
      <c r="I2513" t="s">
        <v>31</v>
      </c>
      <c r="J2513" t="s">
        <v>32</v>
      </c>
      <c r="K2513" t="str">
        <f>IF(employee_data3[[#This Row],[EmployeeStatus]]="Active", "Active", "Attrition")</f>
        <v>Active</v>
      </c>
      <c r="L2513" t="s">
        <v>63</v>
      </c>
      <c r="M2513" t="s">
        <v>34</v>
      </c>
      <c r="N2513" t="s">
        <v>63</v>
      </c>
      <c r="O2513" t="s">
        <v>99</v>
      </c>
      <c r="P2513" t="s">
        <v>8903</v>
      </c>
      <c r="Q2513" t="s">
        <v>38</v>
      </c>
      <c r="R2513" t="s">
        <v>53</v>
      </c>
      <c r="S2513" s="1">
        <v>26644</v>
      </c>
      <c r="T2513">
        <f>DATEDIF(employee_data3[[#This Row],[DOB]],DATE(2023, 1, 1), "Y")</f>
        <v>50</v>
      </c>
      <c r="U2513" t="str">
        <f>IF(employee_data3[[#This Row],[Age]]&lt;=25, "Remaja", IF(employee_data3[[#This Row],[Age]]&lt;=55, "Dewasa", "Lansia"))</f>
        <v>Dewasa</v>
      </c>
      <c r="V2513" t="s">
        <v>40</v>
      </c>
      <c r="W2513" t="s">
        <v>163</v>
      </c>
      <c r="X2513" t="s">
        <v>55</v>
      </c>
      <c r="Y2513">
        <v>43780</v>
      </c>
      <c r="Z2513" t="s">
        <v>43</v>
      </c>
      <c r="AA2513" t="s">
        <v>84</v>
      </c>
      <c r="AB2513" t="s">
        <v>236</v>
      </c>
      <c r="AC2513">
        <v>1</v>
      </c>
      <c r="AD2513" s="11">
        <f>(employee_data3[[#This Row],[Current Employee Rating]]-AVERAGE(employee_data3[Current Employee Rating]))/STDEV(employee_data3[Current Employee Rating])</f>
        <v>-1.9397532463940264</v>
      </c>
      <c r="AE2513" s="11" t="str">
        <f>IF(employee_data3[[#This Row],[Z Score]]&gt;3,"Yes","No")</f>
        <v>No</v>
      </c>
    </row>
    <row r="2514" spans="1:31" x14ac:dyDescent="0.3">
      <c r="A2514">
        <v>2939</v>
      </c>
      <c r="B2514" t="s">
        <v>2327</v>
      </c>
      <c r="C2514" t="s">
        <v>212</v>
      </c>
      <c r="D2514" s="1">
        <v>44768</v>
      </c>
      <c r="E2514" s="1">
        <v>44873</v>
      </c>
      <c r="F2514" t="s">
        <v>28</v>
      </c>
      <c r="G2514" t="s">
        <v>8904</v>
      </c>
      <c r="H2514" t="s">
        <v>8905</v>
      </c>
      <c r="I2514" t="s">
        <v>133</v>
      </c>
      <c r="J2514" t="s">
        <v>32</v>
      </c>
      <c r="K2514" t="str">
        <f>IF(employee_data3[[#This Row],[EmployeeStatus]]="Active", "Active", "Attrition")</f>
        <v>Active</v>
      </c>
      <c r="L2514" t="s">
        <v>33</v>
      </c>
      <c r="M2514" t="s">
        <v>64</v>
      </c>
      <c r="N2514" t="s">
        <v>63</v>
      </c>
      <c r="O2514" t="s">
        <v>126</v>
      </c>
      <c r="P2514" t="s">
        <v>8906</v>
      </c>
      <c r="Q2514" t="s">
        <v>38</v>
      </c>
      <c r="R2514" t="s">
        <v>101</v>
      </c>
      <c r="S2514" s="1">
        <v>29425</v>
      </c>
      <c r="T2514">
        <f>DATEDIF(employee_data3[[#This Row],[DOB]],DATE(2023, 1, 1), "Y")</f>
        <v>42</v>
      </c>
      <c r="U2514" t="str">
        <f>IF(employee_data3[[#This Row],[Age]]&lt;=25, "Remaja", IF(employee_data3[[#This Row],[Age]]&lt;=55, "Dewasa", "Lansia"))</f>
        <v>Dewasa</v>
      </c>
      <c r="V2514" t="s">
        <v>40</v>
      </c>
      <c r="W2514" t="s">
        <v>613</v>
      </c>
      <c r="X2514" t="s">
        <v>42</v>
      </c>
      <c r="Y2514">
        <v>40426</v>
      </c>
      <c r="Z2514" t="s">
        <v>56</v>
      </c>
      <c r="AA2514" t="s">
        <v>75</v>
      </c>
      <c r="AB2514" t="s">
        <v>236</v>
      </c>
      <c r="AC2514">
        <v>2</v>
      </c>
      <c r="AD2514" s="11">
        <f>(employee_data3[[#This Row],[Current Employee Rating]]-AVERAGE(employee_data3[Current Employee Rating]))/STDEV(employee_data3[Current Employee Rating])</f>
        <v>-0.95460685411671475</v>
      </c>
      <c r="AE2514" s="11" t="str">
        <f>IF(employee_data3[[#This Row],[Z Score]]&gt;3,"Yes","No")</f>
        <v>No</v>
      </c>
    </row>
    <row r="2515" spans="1:31" x14ac:dyDescent="0.3">
      <c r="A2515">
        <v>2940</v>
      </c>
      <c r="B2515" t="s">
        <v>3637</v>
      </c>
      <c r="C2515" t="s">
        <v>2529</v>
      </c>
      <c r="D2515" s="1">
        <v>44074</v>
      </c>
      <c r="E2515" s="1">
        <v>45086</v>
      </c>
      <c r="F2515" t="s">
        <v>28</v>
      </c>
      <c r="G2515" t="s">
        <v>8907</v>
      </c>
      <c r="H2515" t="s">
        <v>8908</v>
      </c>
      <c r="I2515" t="s">
        <v>50</v>
      </c>
      <c r="J2515" t="s">
        <v>32</v>
      </c>
      <c r="K2515" t="str">
        <f>IF(employee_data3[[#This Row],[EmployeeStatus]]="Active", "Active", "Attrition")</f>
        <v>Active</v>
      </c>
      <c r="L2515" t="s">
        <v>33</v>
      </c>
      <c r="M2515" t="s">
        <v>51</v>
      </c>
      <c r="N2515" t="s">
        <v>52</v>
      </c>
      <c r="O2515" t="s">
        <v>126</v>
      </c>
      <c r="P2515" t="s">
        <v>8909</v>
      </c>
      <c r="Q2515" t="s">
        <v>38</v>
      </c>
      <c r="R2515" t="s">
        <v>504</v>
      </c>
      <c r="S2515" s="1">
        <v>26638</v>
      </c>
      <c r="T2515">
        <f>DATEDIF(employee_data3[[#This Row],[DOB]],DATE(2023, 1, 1), "Y")</f>
        <v>50</v>
      </c>
      <c r="U2515" t="str">
        <f>IF(employee_data3[[#This Row],[Age]]&lt;=25, "Remaja", IF(employee_data3[[#This Row],[Age]]&lt;=55, "Dewasa", "Lansia"))</f>
        <v>Dewasa</v>
      </c>
      <c r="V2515" t="s">
        <v>40</v>
      </c>
      <c r="W2515" t="s">
        <v>6</v>
      </c>
      <c r="X2515" t="s">
        <v>42</v>
      </c>
      <c r="Y2515">
        <v>2982</v>
      </c>
      <c r="Z2515" t="s">
        <v>93</v>
      </c>
      <c r="AA2515" t="s">
        <v>75</v>
      </c>
      <c r="AB2515" t="s">
        <v>236</v>
      </c>
      <c r="AC2515">
        <v>5</v>
      </c>
      <c r="AD2515" s="11">
        <f>(employee_data3[[#This Row],[Current Employee Rating]]-AVERAGE(employee_data3[Current Employee Rating]))/STDEV(employee_data3[Current Employee Rating])</f>
        <v>2.0008323227152198</v>
      </c>
      <c r="AE2515" s="11" t="str">
        <f>IF(employee_data3[[#This Row],[Z Score]]&gt;3,"Yes","No")</f>
        <v>No</v>
      </c>
    </row>
    <row r="2516" spans="1:31" x14ac:dyDescent="0.3">
      <c r="A2516">
        <v>2941</v>
      </c>
      <c r="B2516" t="s">
        <v>8910</v>
      </c>
      <c r="C2516" t="s">
        <v>6317</v>
      </c>
      <c r="D2516" s="1">
        <v>44870</v>
      </c>
      <c r="E2516" s="1">
        <v>44979</v>
      </c>
      <c r="F2516" t="s">
        <v>28</v>
      </c>
      <c r="G2516" t="s">
        <v>8911</v>
      </c>
      <c r="H2516" t="s">
        <v>8912</v>
      </c>
      <c r="I2516" t="s">
        <v>139</v>
      </c>
      <c r="J2516" t="s">
        <v>32</v>
      </c>
      <c r="K2516" t="str">
        <f>IF(employee_data3[[#This Row],[EmployeeStatus]]="Active", "Active", "Attrition")</f>
        <v>Active</v>
      </c>
      <c r="L2516" t="s">
        <v>52</v>
      </c>
      <c r="M2516" t="s">
        <v>64</v>
      </c>
      <c r="N2516" t="s">
        <v>63</v>
      </c>
      <c r="O2516" t="s">
        <v>99</v>
      </c>
      <c r="P2516" t="s">
        <v>8913</v>
      </c>
      <c r="Q2516" t="s">
        <v>38</v>
      </c>
      <c r="R2516" t="s">
        <v>111</v>
      </c>
      <c r="S2516" s="1">
        <v>34450</v>
      </c>
      <c r="T2516">
        <f>DATEDIF(employee_data3[[#This Row],[DOB]],DATE(2023, 1, 1), "Y")</f>
        <v>28</v>
      </c>
      <c r="U2516" t="str">
        <f>IF(employee_data3[[#This Row],[Age]]&lt;=25, "Remaja", IF(employee_data3[[#This Row],[Age]]&lt;=55, "Dewasa", "Lansia"))</f>
        <v>Dewasa</v>
      </c>
      <c r="V2516" t="s">
        <v>40</v>
      </c>
      <c r="W2516" t="s">
        <v>113</v>
      </c>
      <c r="X2516" t="s">
        <v>55</v>
      </c>
      <c r="Y2516">
        <v>16333</v>
      </c>
      <c r="Z2516" t="s">
        <v>56</v>
      </c>
      <c r="AA2516" t="s">
        <v>104</v>
      </c>
      <c r="AB2516" t="s">
        <v>236</v>
      </c>
      <c r="AC2516">
        <v>2</v>
      </c>
      <c r="AD2516" s="11">
        <f>(employee_data3[[#This Row],[Current Employee Rating]]-AVERAGE(employee_data3[Current Employee Rating]))/STDEV(employee_data3[Current Employee Rating])</f>
        <v>-0.95460685411671475</v>
      </c>
      <c r="AE2516" s="11" t="str">
        <f>IF(employee_data3[[#This Row],[Z Score]]&gt;3,"Yes","No")</f>
        <v>No</v>
      </c>
    </row>
    <row r="2517" spans="1:31" x14ac:dyDescent="0.3">
      <c r="A2517">
        <v>2942</v>
      </c>
      <c r="B2517" t="s">
        <v>8914</v>
      </c>
      <c r="C2517" t="s">
        <v>3937</v>
      </c>
      <c r="D2517" s="1">
        <v>43615</v>
      </c>
      <c r="E2517" s="1">
        <v>43838</v>
      </c>
      <c r="F2517" t="s">
        <v>28</v>
      </c>
      <c r="G2517" t="s">
        <v>8915</v>
      </c>
      <c r="H2517" t="s">
        <v>8916</v>
      </c>
      <c r="I2517" t="s">
        <v>80</v>
      </c>
      <c r="J2517" t="s">
        <v>32</v>
      </c>
      <c r="K2517" t="str">
        <f>IF(employee_data3[[#This Row],[EmployeeStatus]]="Active", "Active", "Attrition")</f>
        <v>Active</v>
      </c>
      <c r="L2517" t="s">
        <v>63</v>
      </c>
      <c r="M2517" t="s">
        <v>34</v>
      </c>
      <c r="N2517" t="s">
        <v>52</v>
      </c>
      <c r="O2517" t="s">
        <v>140</v>
      </c>
      <c r="P2517" t="s">
        <v>8917</v>
      </c>
      <c r="Q2517" t="s">
        <v>38</v>
      </c>
      <c r="R2517" t="s">
        <v>66</v>
      </c>
      <c r="S2517" s="1">
        <v>17958</v>
      </c>
      <c r="T2517">
        <f>DATEDIF(employee_data3[[#This Row],[DOB]],DATE(2023, 1, 1), "Y")</f>
        <v>73</v>
      </c>
      <c r="U2517" t="str">
        <f>IF(employee_data3[[#This Row],[Age]]&lt;=25, "Remaja", IF(employee_data3[[#This Row],[Age]]&lt;=55, "Dewasa", "Lansia"))</f>
        <v>Lansia</v>
      </c>
      <c r="V2517" t="s">
        <v>40</v>
      </c>
      <c r="W2517" t="s">
        <v>103</v>
      </c>
      <c r="X2517" t="s">
        <v>42</v>
      </c>
      <c r="Y2517">
        <v>21328</v>
      </c>
      <c r="Z2517" t="s">
        <v>93</v>
      </c>
      <c r="AA2517" t="s">
        <v>44</v>
      </c>
      <c r="AB2517" t="s">
        <v>236</v>
      </c>
      <c r="AC2517">
        <v>2</v>
      </c>
      <c r="AD2517" s="11">
        <f>(employee_data3[[#This Row],[Current Employee Rating]]-AVERAGE(employee_data3[Current Employee Rating]))/STDEV(employee_data3[Current Employee Rating])</f>
        <v>-0.95460685411671475</v>
      </c>
      <c r="AE2517" s="11" t="str">
        <f>IF(employee_data3[[#This Row],[Z Score]]&gt;3,"Yes","No")</f>
        <v>No</v>
      </c>
    </row>
    <row r="2518" spans="1:31" x14ac:dyDescent="0.3">
      <c r="A2518">
        <v>2943</v>
      </c>
      <c r="B2518" t="s">
        <v>2024</v>
      </c>
      <c r="C2518" t="s">
        <v>565</v>
      </c>
      <c r="D2518" s="1">
        <v>43808</v>
      </c>
      <c r="E2518" s="1"/>
      <c r="F2518" t="s">
        <v>28</v>
      </c>
      <c r="G2518" t="s">
        <v>8918</v>
      </c>
      <c r="H2518" t="s">
        <v>8919</v>
      </c>
      <c r="I2518" t="s">
        <v>168</v>
      </c>
      <c r="J2518" t="s">
        <v>32</v>
      </c>
      <c r="K2518" t="str">
        <f>IF(employee_data3[[#This Row],[EmployeeStatus]]="Active", "Active", "Attrition")</f>
        <v>Active</v>
      </c>
      <c r="L2518" t="s">
        <v>63</v>
      </c>
      <c r="M2518" t="s">
        <v>64</v>
      </c>
      <c r="N2518" t="s">
        <v>52</v>
      </c>
      <c r="O2518" t="s">
        <v>36</v>
      </c>
      <c r="P2518" t="s">
        <v>37</v>
      </c>
      <c r="Q2518" t="s">
        <v>38</v>
      </c>
      <c r="R2518" t="s">
        <v>66</v>
      </c>
      <c r="S2518" s="1">
        <v>23056</v>
      </c>
      <c r="T2518">
        <f>DATEDIF(employee_data3[[#This Row],[DOB]],DATE(2023, 1, 1), "Y")</f>
        <v>59</v>
      </c>
      <c r="U2518" t="str">
        <f>IF(employee_data3[[#This Row],[Age]]&lt;=25, "Remaja", IF(employee_data3[[#This Row],[Age]]&lt;=55, "Dewasa", "Lansia"))</f>
        <v>Lansia</v>
      </c>
      <c r="V2518" t="s">
        <v>40</v>
      </c>
      <c r="W2518" t="s">
        <v>83</v>
      </c>
      <c r="X2518" t="s">
        <v>42</v>
      </c>
      <c r="Y2518">
        <v>26651</v>
      </c>
      <c r="Z2518" t="s">
        <v>74</v>
      </c>
      <c r="AA2518" t="s">
        <v>75</v>
      </c>
      <c r="AB2518" t="s">
        <v>236</v>
      </c>
      <c r="AC2518">
        <v>2</v>
      </c>
      <c r="AD2518" s="11">
        <f>(employee_data3[[#This Row],[Current Employee Rating]]-AVERAGE(employee_data3[Current Employee Rating]))/STDEV(employee_data3[Current Employee Rating])</f>
        <v>-0.95460685411671475</v>
      </c>
      <c r="AE2518" s="11" t="str">
        <f>IF(employee_data3[[#This Row],[Z Score]]&gt;3,"Yes","No")</f>
        <v>No</v>
      </c>
    </row>
    <row r="2519" spans="1:31" x14ac:dyDescent="0.3">
      <c r="A2519">
        <v>2944</v>
      </c>
      <c r="B2519" t="s">
        <v>4350</v>
      </c>
      <c r="C2519" t="s">
        <v>8920</v>
      </c>
      <c r="D2519" s="1">
        <v>43595</v>
      </c>
      <c r="E2519" s="1"/>
      <c r="F2519" t="s">
        <v>28</v>
      </c>
      <c r="G2519" t="s">
        <v>8921</v>
      </c>
      <c r="H2519" t="s">
        <v>8922</v>
      </c>
      <c r="I2519" t="s">
        <v>98</v>
      </c>
      <c r="J2519" t="s">
        <v>32</v>
      </c>
      <c r="K2519" t="str">
        <f>IF(employee_data3[[#This Row],[EmployeeStatus]]="Active", "Active", "Attrition")</f>
        <v>Active</v>
      </c>
      <c r="L2519" t="s">
        <v>52</v>
      </c>
      <c r="M2519" t="s">
        <v>34</v>
      </c>
      <c r="N2519" t="s">
        <v>52</v>
      </c>
      <c r="O2519" t="s">
        <v>36</v>
      </c>
      <c r="P2519" t="s">
        <v>37</v>
      </c>
      <c r="Q2519" t="s">
        <v>38</v>
      </c>
      <c r="R2519" t="s">
        <v>101</v>
      </c>
      <c r="S2519" s="1">
        <v>19092</v>
      </c>
      <c r="T2519">
        <f>DATEDIF(employee_data3[[#This Row],[DOB]],DATE(2023, 1, 1), "Y")</f>
        <v>70</v>
      </c>
      <c r="U2519" t="str">
        <f>IF(employee_data3[[#This Row],[Age]]&lt;=25, "Remaja", IF(employee_data3[[#This Row],[Age]]&lt;=55, "Dewasa", "Lansia"))</f>
        <v>Lansia</v>
      </c>
      <c r="V2519" t="s">
        <v>40</v>
      </c>
      <c r="W2519" t="s">
        <v>113</v>
      </c>
      <c r="X2519" t="s">
        <v>42</v>
      </c>
      <c r="Y2519">
        <v>62663</v>
      </c>
      <c r="Z2519" t="s">
        <v>74</v>
      </c>
      <c r="AA2519" t="s">
        <v>44</v>
      </c>
      <c r="AB2519" t="s">
        <v>236</v>
      </c>
      <c r="AC2519">
        <v>1</v>
      </c>
      <c r="AD2519" s="11">
        <f>(employee_data3[[#This Row],[Current Employee Rating]]-AVERAGE(employee_data3[Current Employee Rating]))/STDEV(employee_data3[Current Employee Rating])</f>
        <v>-1.9397532463940264</v>
      </c>
      <c r="AE2519" s="11" t="str">
        <f>IF(employee_data3[[#This Row],[Z Score]]&gt;3,"Yes","No")</f>
        <v>No</v>
      </c>
    </row>
    <row r="2520" spans="1:31" x14ac:dyDescent="0.3">
      <c r="A2520">
        <v>2945</v>
      </c>
      <c r="B2520" t="s">
        <v>2631</v>
      </c>
      <c r="C2520" t="s">
        <v>3247</v>
      </c>
      <c r="D2520" s="1">
        <v>43711</v>
      </c>
      <c r="E2520" s="1">
        <v>44638</v>
      </c>
      <c r="F2520" t="s">
        <v>28</v>
      </c>
      <c r="G2520" t="s">
        <v>8923</v>
      </c>
      <c r="H2520" t="s">
        <v>8924</v>
      </c>
      <c r="I2520" t="s">
        <v>118</v>
      </c>
      <c r="J2520" t="s">
        <v>745</v>
      </c>
      <c r="K2520" t="str">
        <f>IF(employee_data3[[#This Row],[EmployeeStatus]]="Active", "Active", "Attrition")</f>
        <v>Attrition</v>
      </c>
      <c r="L2520" t="s">
        <v>63</v>
      </c>
      <c r="M2520" t="s">
        <v>64</v>
      </c>
      <c r="N2520" t="s">
        <v>35</v>
      </c>
      <c r="O2520" t="s">
        <v>175</v>
      </c>
      <c r="P2520" t="s">
        <v>8925</v>
      </c>
      <c r="Q2520" t="s">
        <v>38</v>
      </c>
      <c r="R2520" t="s">
        <v>53</v>
      </c>
      <c r="S2520" s="1">
        <v>27993</v>
      </c>
      <c r="T2520">
        <f>DATEDIF(employee_data3[[#This Row],[DOB]],DATE(2023, 1, 1), "Y")</f>
        <v>46</v>
      </c>
      <c r="U2520" t="str">
        <f>IF(employee_data3[[#This Row],[Age]]&lt;=25, "Remaja", IF(employee_data3[[#This Row],[Age]]&lt;=55, "Dewasa", "Lansia"))</f>
        <v>Dewasa</v>
      </c>
      <c r="V2520" t="s">
        <v>40</v>
      </c>
      <c r="W2520" t="s">
        <v>226</v>
      </c>
      <c r="X2520" t="s">
        <v>55</v>
      </c>
      <c r="Y2520">
        <v>26477</v>
      </c>
      <c r="Z2520" t="s">
        <v>43</v>
      </c>
      <c r="AA2520" t="s">
        <v>44</v>
      </c>
      <c r="AB2520" t="s">
        <v>236</v>
      </c>
      <c r="AC2520">
        <v>4</v>
      </c>
      <c r="AD2520" s="11">
        <f>(employee_data3[[#This Row],[Current Employee Rating]]-AVERAGE(employee_data3[Current Employee Rating]))/STDEV(employee_data3[Current Employee Rating])</f>
        <v>1.0156859304379084</v>
      </c>
      <c r="AE2520" s="11" t="str">
        <f>IF(employee_data3[[#This Row],[Z Score]]&gt;3,"Yes","No")</f>
        <v>No</v>
      </c>
    </row>
    <row r="2521" spans="1:31" x14ac:dyDescent="0.3">
      <c r="A2521">
        <v>2946</v>
      </c>
      <c r="B2521" t="s">
        <v>8926</v>
      </c>
      <c r="C2521" t="s">
        <v>2231</v>
      </c>
      <c r="D2521" s="1">
        <v>43356</v>
      </c>
      <c r="E2521" s="1"/>
      <c r="F2521" t="s">
        <v>728</v>
      </c>
      <c r="G2521" t="s">
        <v>8927</v>
      </c>
      <c r="H2521" t="s">
        <v>8928</v>
      </c>
      <c r="I2521" t="s">
        <v>89</v>
      </c>
      <c r="J2521" t="s">
        <v>32</v>
      </c>
      <c r="K2521" t="str">
        <f>IF(employee_data3[[#This Row],[EmployeeStatus]]="Active", "Active", "Attrition")</f>
        <v>Active</v>
      </c>
      <c r="L2521" t="s">
        <v>33</v>
      </c>
      <c r="M2521" t="s">
        <v>51</v>
      </c>
      <c r="N2521" t="s">
        <v>63</v>
      </c>
      <c r="O2521" t="s">
        <v>36</v>
      </c>
      <c r="P2521" t="s">
        <v>37</v>
      </c>
      <c r="Q2521" t="s">
        <v>38</v>
      </c>
      <c r="R2521" t="s">
        <v>148</v>
      </c>
      <c r="S2521" s="1">
        <v>30862</v>
      </c>
      <c r="T2521">
        <f>DATEDIF(employee_data3[[#This Row],[DOB]],DATE(2023, 1, 1), "Y")</f>
        <v>38</v>
      </c>
      <c r="U2521" t="str">
        <f>IF(employee_data3[[#This Row],[Age]]&lt;=25, "Remaja", IF(employee_data3[[#This Row],[Age]]&lt;=55, "Dewasa", "Lansia"))</f>
        <v>Dewasa</v>
      </c>
      <c r="V2521" t="s">
        <v>40</v>
      </c>
      <c r="W2521" t="s">
        <v>103</v>
      </c>
      <c r="X2521" t="s">
        <v>55</v>
      </c>
      <c r="Y2521">
        <v>8439</v>
      </c>
      <c r="Z2521" t="s">
        <v>93</v>
      </c>
      <c r="AA2521" t="s">
        <v>104</v>
      </c>
      <c r="AB2521" t="s">
        <v>236</v>
      </c>
      <c r="AC2521">
        <v>2</v>
      </c>
      <c r="AD2521" s="11">
        <f>(employee_data3[[#This Row],[Current Employee Rating]]-AVERAGE(employee_data3[Current Employee Rating]))/STDEV(employee_data3[Current Employee Rating])</f>
        <v>-0.95460685411671475</v>
      </c>
      <c r="AE2521" s="11" t="str">
        <f>IF(employee_data3[[#This Row],[Z Score]]&gt;3,"Yes","No")</f>
        <v>No</v>
      </c>
    </row>
    <row r="2522" spans="1:31" x14ac:dyDescent="0.3">
      <c r="A2522">
        <v>2947</v>
      </c>
      <c r="B2522" t="s">
        <v>8929</v>
      </c>
      <c r="C2522" t="s">
        <v>4365</v>
      </c>
      <c r="D2522" s="1">
        <v>44357</v>
      </c>
      <c r="E2522" s="1"/>
      <c r="F2522" t="s">
        <v>728</v>
      </c>
      <c r="G2522" t="s">
        <v>8930</v>
      </c>
      <c r="H2522" t="s">
        <v>8931</v>
      </c>
      <c r="I2522" t="s">
        <v>31</v>
      </c>
      <c r="J2522" t="s">
        <v>32</v>
      </c>
      <c r="K2522" t="str">
        <f>IF(employee_data3[[#This Row],[EmployeeStatus]]="Active", "Active", "Attrition")</f>
        <v>Active</v>
      </c>
      <c r="L2522" t="s">
        <v>52</v>
      </c>
      <c r="M2522" t="s">
        <v>34</v>
      </c>
      <c r="N2522" t="s">
        <v>35</v>
      </c>
      <c r="O2522" t="s">
        <v>36</v>
      </c>
      <c r="P2522" t="s">
        <v>37</v>
      </c>
      <c r="Q2522" t="s">
        <v>38</v>
      </c>
      <c r="R2522" t="s">
        <v>305</v>
      </c>
      <c r="S2522" s="1">
        <v>21415</v>
      </c>
      <c r="T2522">
        <f>DATEDIF(employee_data3[[#This Row],[DOB]],DATE(2023, 1, 1), "Y")</f>
        <v>64</v>
      </c>
      <c r="U2522" t="str">
        <f>IF(employee_data3[[#This Row],[Age]]&lt;=25, "Remaja", IF(employee_data3[[#This Row],[Age]]&lt;=55, "Dewasa", "Lansia"))</f>
        <v>Lansia</v>
      </c>
      <c r="V2522" t="s">
        <v>40</v>
      </c>
      <c r="W2522" t="s">
        <v>226</v>
      </c>
      <c r="X2522" t="s">
        <v>55</v>
      </c>
      <c r="Y2522">
        <v>11214</v>
      </c>
      <c r="Z2522" t="s">
        <v>128</v>
      </c>
      <c r="AA2522" t="s">
        <v>104</v>
      </c>
      <c r="AB2522" t="s">
        <v>45</v>
      </c>
      <c r="AC2522">
        <v>1</v>
      </c>
      <c r="AD2522" s="11">
        <f>(employee_data3[[#This Row],[Current Employee Rating]]-AVERAGE(employee_data3[Current Employee Rating]))/STDEV(employee_data3[Current Employee Rating])</f>
        <v>-1.9397532463940264</v>
      </c>
      <c r="AE2522" s="11" t="str">
        <f>IF(employee_data3[[#This Row],[Z Score]]&gt;3,"Yes","No")</f>
        <v>No</v>
      </c>
    </row>
    <row r="2523" spans="1:31" x14ac:dyDescent="0.3">
      <c r="A2523">
        <v>2948</v>
      </c>
      <c r="B2523" t="s">
        <v>3561</v>
      </c>
      <c r="C2523" t="s">
        <v>321</v>
      </c>
      <c r="D2523" s="1">
        <v>43746</v>
      </c>
      <c r="E2523" s="1">
        <v>45093</v>
      </c>
      <c r="F2523" t="s">
        <v>728</v>
      </c>
      <c r="G2523" t="s">
        <v>8932</v>
      </c>
      <c r="H2523" t="s">
        <v>8933</v>
      </c>
      <c r="I2523" t="s">
        <v>133</v>
      </c>
      <c r="J2523" t="s">
        <v>1805</v>
      </c>
      <c r="K2523" t="str">
        <f>IF(employee_data3[[#This Row],[EmployeeStatus]]="Active", "Active", "Attrition")</f>
        <v>Attrition</v>
      </c>
      <c r="L2523" t="s">
        <v>33</v>
      </c>
      <c r="M2523" t="s">
        <v>64</v>
      </c>
      <c r="N2523" t="s">
        <v>35</v>
      </c>
      <c r="O2523" t="s">
        <v>99</v>
      </c>
      <c r="P2523" t="s">
        <v>8934</v>
      </c>
      <c r="Q2523" t="s">
        <v>38</v>
      </c>
      <c r="R2523" t="s">
        <v>286</v>
      </c>
      <c r="S2523" s="1">
        <v>36462</v>
      </c>
      <c r="T2523">
        <f>DATEDIF(employee_data3[[#This Row],[DOB]],DATE(2023, 1, 1), "Y")</f>
        <v>23</v>
      </c>
      <c r="U2523" t="str">
        <f>IF(employee_data3[[#This Row],[Age]]&lt;=25, "Remaja", IF(employee_data3[[#This Row],[Age]]&lt;=55, "Dewasa", "Lansia"))</f>
        <v>Remaja</v>
      </c>
      <c r="V2523" t="s">
        <v>40</v>
      </c>
      <c r="W2523" t="s">
        <v>243</v>
      </c>
      <c r="X2523" t="s">
        <v>55</v>
      </c>
      <c r="Y2523">
        <v>10150</v>
      </c>
      <c r="Z2523" t="s">
        <v>74</v>
      </c>
      <c r="AA2523" t="s">
        <v>75</v>
      </c>
      <c r="AB2523" t="s">
        <v>236</v>
      </c>
      <c r="AC2523">
        <v>2</v>
      </c>
      <c r="AD2523" s="11">
        <f>(employee_data3[[#This Row],[Current Employee Rating]]-AVERAGE(employee_data3[Current Employee Rating]))/STDEV(employee_data3[Current Employee Rating])</f>
        <v>-0.95460685411671475</v>
      </c>
      <c r="AE2523" s="11" t="str">
        <f>IF(employee_data3[[#This Row],[Z Score]]&gt;3,"Yes","No")</f>
        <v>No</v>
      </c>
    </row>
    <row r="2524" spans="1:31" x14ac:dyDescent="0.3">
      <c r="A2524">
        <v>2949</v>
      </c>
      <c r="B2524" t="s">
        <v>8935</v>
      </c>
      <c r="C2524" t="s">
        <v>2796</v>
      </c>
      <c r="D2524" s="1">
        <v>44350</v>
      </c>
      <c r="E2524" s="1">
        <v>45030</v>
      </c>
      <c r="F2524" t="s">
        <v>728</v>
      </c>
      <c r="G2524" t="s">
        <v>8936</v>
      </c>
      <c r="H2524" t="s">
        <v>8937</v>
      </c>
      <c r="I2524" t="s">
        <v>50</v>
      </c>
      <c r="J2524" t="s">
        <v>1805</v>
      </c>
      <c r="K2524" t="str">
        <f>IF(employee_data3[[#This Row],[EmployeeStatus]]="Active", "Active", "Attrition")</f>
        <v>Attrition</v>
      </c>
      <c r="L2524" t="s">
        <v>33</v>
      </c>
      <c r="M2524" t="s">
        <v>51</v>
      </c>
      <c r="N2524" t="s">
        <v>35</v>
      </c>
      <c r="O2524" t="s">
        <v>175</v>
      </c>
      <c r="P2524" t="s">
        <v>8938</v>
      </c>
      <c r="Q2524" t="s">
        <v>38</v>
      </c>
      <c r="R2524" t="s">
        <v>148</v>
      </c>
      <c r="S2524" s="1">
        <v>21128</v>
      </c>
      <c r="T2524">
        <f>DATEDIF(employee_data3[[#This Row],[DOB]],DATE(2023, 1, 1), "Y")</f>
        <v>65</v>
      </c>
      <c r="U2524" t="str">
        <f>IF(employee_data3[[#This Row],[Age]]&lt;=25, "Remaja", IF(employee_data3[[#This Row],[Age]]&lt;=55, "Dewasa", "Lansia"))</f>
        <v>Lansia</v>
      </c>
      <c r="V2524" t="s">
        <v>40</v>
      </c>
      <c r="W2524" t="s">
        <v>150</v>
      </c>
      <c r="X2524" t="s">
        <v>42</v>
      </c>
      <c r="Y2524">
        <v>92718</v>
      </c>
      <c r="Z2524" t="s">
        <v>56</v>
      </c>
      <c r="AA2524" t="s">
        <v>75</v>
      </c>
      <c r="AB2524" t="s">
        <v>45</v>
      </c>
      <c r="AC2524">
        <v>4</v>
      </c>
      <c r="AD2524" s="11">
        <f>(employee_data3[[#This Row],[Current Employee Rating]]-AVERAGE(employee_data3[Current Employee Rating]))/STDEV(employee_data3[Current Employee Rating])</f>
        <v>1.0156859304379084</v>
      </c>
      <c r="AE2524" s="11" t="str">
        <f>IF(employee_data3[[#This Row],[Z Score]]&gt;3,"Yes","No")</f>
        <v>No</v>
      </c>
    </row>
    <row r="2525" spans="1:31" x14ac:dyDescent="0.3">
      <c r="A2525">
        <v>2950</v>
      </c>
      <c r="B2525" t="s">
        <v>2405</v>
      </c>
      <c r="C2525" t="s">
        <v>897</v>
      </c>
      <c r="D2525" s="1">
        <v>43357</v>
      </c>
      <c r="E2525" s="1">
        <v>43469</v>
      </c>
      <c r="F2525" t="s">
        <v>728</v>
      </c>
      <c r="G2525" t="s">
        <v>8939</v>
      </c>
      <c r="H2525" t="s">
        <v>8940</v>
      </c>
      <c r="I2525" t="s">
        <v>139</v>
      </c>
      <c r="J2525" t="s">
        <v>745</v>
      </c>
      <c r="K2525" t="str">
        <f>IF(employee_data3[[#This Row],[EmployeeStatus]]="Active", "Active", "Attrition")</f>
        <v>Attrition</v>
      </c>
      <c r="L2525" t="s">
        <v>52</v>
      </c>
      <c r="M2525" t="s">
        <v>34</v>
      </c>
      <c r="N2525" t="s">
        <v>35</v>
      </c>
      <c r="O2525" t="s">
        <v>99</v>
      </c>
      <c r="P2525" t="s">
        <v>8941</v>
      </c>
      <c r="Q2525" t="s">
        <v>38</v>
      </c>
      <c r="R2525" t="s">
        <v>696</v>
      </c>
      <c r="S2525" s="1">
        <v>15710</v>
      </c>
      <c r="T2525">
        <f>DATEDIF(employee_data3[[#This Row],[DOB]],DATE(2023, 1, 1), "Y")</f>
        <v>79</v>
      </c>
      <c r="U2525" t="str">
        <f>IF(employee_data3[[#This Row],[Age]]&lt;=25, "Remaja", IF(employee_data3[[#This Row],[Age]]&lt;=55, "Dewasa", "Lansia"))</f>
        <v>Lansia</v>
      </c>
      <c r="V2525" t="s">
        <v>40</v>
      </c>
      <c r="W2525" t="s">
        <v>243</v>
      </c>
      <c r="X2525" t="s">
        <v>42</v>
      </c>
      <c r="Y2525">
        <v>75308</v>
      </c>
      <c r="Z2525" t="s">
        <v>43</v>
      </c>
      <c r="AA2525" t="s">
        <v>84</v>
      </c>
      <c r="AB2525" t="s">
        <v>236</v>
      </c>
      <c r="AC2525">
        <v>4</v>
      </c>
      <c r="AD2525" s="11">
        <f>(employee_data3[[#This Row],[Current Employee Rating]]-AVERAGE(employee_data3[Current Employee Rating]))/STDEV(employee_data3[Current Employee Rating])</f>
        <v>1.0156859304379084</v>
      </c>
      <c r="AE2525" s="11" t="str">
        <f>IF(employee_data3[[#This Row],[Z Score]]&gt;3,"Yes","No")</f>
        <v>No</v>
      </c>
    </row>
    <row r="2526" spans="1:31" x14ac:dyDescent="0.3">
      <c r="A2526">
        <v>2951</v>
      </c>
      <c r="B2526" t="s">
        <v>1390</v>
      </c>
      <c r="C2526" t="s">
        <v>3414</v>
      </c>
      <c r="D2526" s="1">
        <v>43611</v>
      </c>
      <c r="E2526" s="1"/>
      <c r="F2526" t="s">
        <v>728</v>
      </c>
      <c r="G2526" t="s">
        <v>8942</v>
      </c>
      <c r="H2526" t="s">
        <v>8943</v>
      </c>
      <c r="I2526" t="s">
        <v>80</v>
      </c>
      <c r="J2526" t="s">
        <v>32</v>
      </c>
      <c r="K2526" t="str">
        <f>IF(employee_data3[[#This Row],[EmployeeStatus]]="Active", "Active", "Attrition")</f>
        <v>Active</v>
      </c>
      <c r="L2526" t="s">
        <v>63</v>
      </c>
      <c r="M2526" t="s">
        <v>34</v>
      </c>
      <c r="N2526" t="s">
        <v>52</v>
      </c>
      <c r="O2526" t="s">
        <v>36</v>
      </c>
      <c r="P2526" t="s">
        <v>37</v>
      </c>
      <c r="Q2526" t="s">
        <v>38</v>
      </c>
      <c r="R2526" t="s">
        <v>81</v>
      </c>
      <c r="S2526" s="1">
        <v>15984</v>
      </c>
      <c r="T2526">
        <f>DATEDIF(employee_data3[[#This Row],[DOB]],DATE(2023, 1, 1), "Y")</f>
        <v>79</v>
      </c>
      <c r="U2526" t="str">
        <f>IF(employee_data3[[#This Row],[Age]]&lt;=25, "Remaja", IF(employee_data3[[#This Row],[Age]]&lt;=55, "Dewasa", "Lansia"))</f>
        <v>Lansia</v>
      </c>
      <c r="V2526" t="s">
        <v>40</v>
      </c>
      <c r="W2526" t="s">
        <v>226</v>
      </c>
      <c r="X2526" t="s">
        <v>42</v>
      </c>
      <c r="Y2526">
        <v>16532</v>
      </c>
      <c r="Z2526" t="s">
        <v>93</v>
      </c>
      <c r="AA2526" t="s">
        <v>44</v>
      </c>
      <c r="AB2526" t="s">
        <v>45</v>
      </c>
      <c r="AC2526">
        <v>2</v>
      </c>
      <c r="AD2526" s="11">
        <f>(employee_data3[[#This Row],[Current Employee Rating]]-AVERAGE(employee_data3[Current Employee Rating]))/STDEV(employee_data3[Current Employee Rating])</f>
        <v>-0.95460685411671475</v>
      </c>
      <c r="AE2526" s="11" t="str">
        <f>IF(employee_data3[[#This Row],[Z Score]]&gt;3,"Yes","No")</f>
        <v>No</v>
      </c>
    </row>
    <row r="2527" spans="1:31" x14ac:dyDescent="0.3">
      <c r="A2527">
        <v>2952</v>
      </c>
      <c r="B2527" t="s">
        <v>227</v>
      </c>
      <c r="C2527" t="s">
        <v>2792</v>
      </c>
      <c r="D2527" s="1">
        <v>43651</v>
      </c>
      <c r="E2527" s="1"/>
      <c r="F2527" t="s">
        <v>728</v>
      </c>
      <c r="G2527" t="s">
        <v>8944</v>
      </c>
      <c r="H2527" t="s">
        <v>8945</v>
      </c>
      <c r="I2527" t="s">
        <v>168</v>
      </c>
      <c r="J2527" t="s">
        <v>32</v>
      </c>
      <c r="K2527" t="str">
        <f>IF(employee_data3[[#This Row],[EmployeeStatus]]="Active", "Active", "Attrition")</f>
        <v>Active</v>
      </c>
      <c r="L2527" t="s">
        <v>33</v>
      </c>
      <c r="M2527" t="s">
        <v>34</v>
      </c>
      <c r="N2527" t="s">
        <v>63</v>
      </c>
      <c r="O2527" t="s">
        <v>36</v>
      </c>
      <c r="P2527" t="s">
        <v>37</v>
      </c>
      <c r="Q2527" t="s">
        <v>38</v>
      </c>
      <c r="R2527" t="s">
        <v>101</v>
      </c>
      <c r="S2527" s="1">
        <v>19110</v>
      </c>
      <c r="T2527">
        <f>DATEDIF(employee_data3[[#This Row],[DOB]],DATE(2023, 1, 1), "Y")</f>
        <v>70</v>
      </c>
      <c r="U2527" t="str">
        <f>IF(employee_data3[[#This Row],[Age]]&lt;=25, "Remaja", IF(employee_data3[[#This Row],[Age]]&lt;=55, "Dewasa", "Lansia"))</f>
        <v>Lansia</v>
      </c>
      <c r="V2527" t="s">
        <v>40</v>
      </c>
      <c r="W2527" t="s">
        <v>103</v>
      </c>
      <c r="X2527" t="s">
        <v>42</v>
      </c>
      <c r="Y2527">
        <v>16292</v>
      </c>
      <c r="Z2527" t="s">
        <v>93</v>
      </c>
      <c r="AA2527" t="s">
        <v>44</v>
      </c>
      <c r="AB2527" t="s">
        <v>45</v>
      </c>
      <c r="AC2527">
        <v>4</v>
      </c>
      <c r="AD2527" s="11">
        <f>(employee_data3[[#This Row],[Current Employee Rating]]-AVERAGE(employee_data3[Current Employee Rating]))/STDEV(employee_data3[Current Employee Rating])</f>
        <v>1.0156859304379084</v>
      </c>
      <c r="AE2527" s="11" t="str">
        <f>IF(employee_data3[[#This Row],[Z Score]]&gt;3,"Yes","No")</f>
        <v>No</v>
      </c>
    </row>
    <row r="2528" spans="1:31" x14ac:dyDescent="0.3">
      <c r="A2528">
        <v>2953</v>
      </c>
      <c r="B2528" t="s">
        <v>1409</v>
      </c>
      <c r="C2528" t="s">
        <v>1615</v>
      </c>
      <c r="D2528" s="1">
        <v>43774</v>
      </c>
      <c r="E2528" s="1"/>
      <c r="F2528" t="s">
        <v>28</v>
      </c>
      <c r="G2528" t="s">
        <v>8946</v>
      </c>
      <c r="H2528" t="s">
        <v>8947</v>
      </c>
      <c r="I2528" t="s">
        <v>80</v>
      </c>
      <c r="J2528" t="s">
        <v>32</v>
      </c>
      <c r="K2528" t="str">
        <f>IF(employee_data3[[#This Row],[EmployeeStatus]]="Active", "Active", "Attrition")</f>
        <v>Active</v>
      </c>
      <c r="L2528" t="s">
        <v>63</v>
      </c>
      <c r="M2528" t="s">
        <v>64</v>
      </c>
      <c r="N2528" t="s">
        <v>63</v>
      </c>
      <c r="O2528" t="s">
        <v>36</v>
      </c>
      <c r="P2528" t="s">
        <v>37</v>
      </c>
      <c r="Q2528" t="s">
        <v>38</v>
      </c>
      <c r="R2528" t="s">
        <v>90</v>
      </c>
      <c r="S2528" s="1">
        <v>20898</v>
      </c>
      <c r="T2528">
        <f>DATEDIF(employee_data3[[#This Row],[DOB]],DATE(2023, 1, 1), "Y")</f>
        <v>65</v>
      </c>
      <c r="U2528" t="str">
        <f>IF(employee_data3[[#This Row],[Age]]&lt;=25, "Remaja", IF(employee_data3[[#This Row],[Age]]&lt;=55, "Dewasa", "Lansia"))</f>
        <v>Lansia</v>
      </c>
      <c r="V2528" t="s">
        <v>40</v>
      </c>
      <c r="W2528" t="s">
        <v>103</v>
      </c>
      <c r="X2528" t="s">
        <v>55</v>
      </c>
      <c r="Y2528">
        <v>95723</v>
      </c>
      <c r="Z2528" t="s">
        <v>74</v>
      </c>
      <c r="AA2528" t="s">
        <v>44</v>
      </c>
      <c r="AB2528" t="s">
        <v>45</v>
      </c>
      <c r="AC2528">
        <v>5</v>
      </c>
      <c r="AD2528" s="11">
        <f>(employee_data3[[#This Row],[Current Employee Rating]]-AVERAGE(employee_data3[Current Employee Rating]))/STDEV(employee_data3[Current Employee Rating])</f>
        <v>2.0008323227152198</v>
      </c>
      <c r="AE2528" s="11" t="str">
        <f>IF(employee_data3[[#This Row],[Z Score]]&gt;3,"Yes","No")</f>
        <v>No</v>
      </c>
    </row>
    <row r="2529" spans="1:31" x14ac:dyDescent="0.3">
      <c r="A2529">
        <v>2954</v>
      </c>
      <c r="B2529" t="s">
        <v>404</v>
      </c>
      <c r="C2529" t="s">
        <v>7408</v>
      </c>
      <c r="D2529" s="1">
        <v>43668</v>
      </c>
      <c r="E2529" s="1">
        <v>44487</v>
      </c>
      <c r="F2529" t="s">
        <v>28</v>
      </c>
      <c r="G2529" t="s">
        <v>8948</v>
      </c>
      <c r="H2529" t="s">
        <v>8949</v>
      </c>
      <c r="I2529" t="s">
        <v>98</v>
      </c>
      <c r="J2529" t="s">
        <v>32</v>
      </c>
      <c r="K2529" t="str">
        <f>IF(employee_data3[[#This Row],[EmployeeStatus]]="Active", "Active", "Attrition")</f>
        <v>Active</v>
      </c>
      <c r="L2529" t="s">
        <v>52</v>
      </c>
      <c r="M2529" t="s">
        <v>64</v>
      </c>
      <c r="N2529" t="s">
        <v>52</v>
      </c>
      <c r="O2529" t="s">
        <v>175</v>
      </c>
      <c r="P2529" t="s">
        <v>8950</v>
      </c>
      <c r="Q2529" t="s">
        <v>38</v>
      </c>
      <c r="R2529" t="s">
        <v>90</v>
      </c>
      <c r="S2529" s="1">
        <v>20311</v>
      </c>
      <c r="T2529">
        <f>DATEDIF(employee_data3[[#This Row],[DOB]],DATE(2023, 1, 1), "Y")</f>
        <v>67</v>
      </c>
      <c r="U2529" t="str">
        <f>IF(employee_data3[[#This Row],[Age]]&lt;=25, "Remaja", IF(employee_data3[[#This Row],[Age]]&lt;=55, "Dewasa", "Lansia"))</f>
        <v>Lansia</v>
      </c>
      <c r="V2529" t="s">
        <v>40</v>
      </c>
      <c r="W2529" t="s">
        <v>178</v>
      </c>
      <c r="X2529" t="s">
        <v>42</v>
      </c>
      <c r="Y2529">
        <v>10422</v>
      </c>
      <c r="Z2529" t="s">
        <v>93</v>
      </c>
      <c r="AA2529" t="s">
        <v>44</v>
      </c>
      <c r="AB2529" t="s">
        <v>45</v>
      </c>
      <c r="AC2529">
        <v>2</v>
      </c>
      <c r="AD2529" s="11">
        <f>(employee_data3[[#This Row],[Current Employee Rating]]-AVERAGE(employee_data3[Current Employee Rating]))/STDEV(employee_data3[Current Employee Rating])</f>
        <v>-0.95460685411671475</v>
      </c>
      <c r="AE2529" s="11" t="str">
        <f>IF(employee_data3[[#This Row],[Z Score]]&gt;3,"Yes","No")</f>
        <v>No</v>
      </c>
    </row>
    <row r="2530" spans="1:31" x14ac:dyDescent="0.3">
      <c r="A2530">
        <v>2955</v>
      </c>
      <c r="B2530" t="s">
        <v>7813</v>
      </c>
      <c r="C2530" t="s">
        <v>1382</v>
      </c>
      <c r="D2530" s="1">
        <v>44095</v>
      </c>
      <c r="E2530" s="1">
        <v>45007</v>
      </c>
      <c r="F2530" t="s">
        <v>28</v>
      </c>
      <c r="G2530" t="s">
        <v>8951</v>
      </c>
      <c r="H2530" t="s">
        <v>8952</v>
      </c>
      <c r="I2530" t="s">
        <v>168</v>
      </c>
      <c r="J2530" t="s">
        <v>32</v>
      </c>
      <c r="K2530" t="str">
        <f>IF(employee_data3[[#This Row],[EmployeeStatus]]="Active", "Active", "Attrition")</f>
        <v>Active</v>
      </c>
      <c r="L2530" t="s">
        <v>63</v>
      </c>
      <c r="M2530" t="s">
        <v>51</v>
      </c>
      <c r="N2530" t="s">
        <v>52</v>
      </c>
      <c r="O2530" t="s">
        <v>140</v>
      </c>
      <c r="P2530" t="s">
        <v>8953</v>
      </c>
      <c r="Q2530" t="s">
        <v>38</v>
      </c>
      <c r="R2530" t="s">
        <v>81</v>
      </c>
      <c r="S2530" s="1">
        <v>21715</v>
      </c>
      <c r="T2530">
        <f>DATEDIF(employee_data3[[#This Row],[DOB]],DATE(2023, 1, 1), "Y")</f>
        <v>63</v>
      </c>
      <c r="U2530" t="str">
        <f>IF(employee_data3[[#This Row],[Age]]&lt;=25, "Remaja", IF(employee_data3[[#This Row],[Age]]&lt;=55, "Dewasa", "Lansia"))</f>
        <v>Lansia</v>
      </c>
      <c r="V2530" t="s">
        <v>40</v>
      </c>
      <c r="W2530" t="s">
        <v>103</v>
      </c>
      <c r="X2530" t="s">
        <v>55</v>
      </c>
      <c r="Y2530">
        <v>17669</v>
      </c>
      <c r="Z2530" t="s">
        <v>74</v>
      </c>
      <c r="AA2530" t="s">
        <v>84</v>
      </c>
      <c r="AB2530" t="s">
        <v>45</v>
      </c>
      <c r="AC2530">
        <v>1</v>
      </c>
      <c r="AD2530" s="11">
        <f>(employee_data3[[#This Row],[Current Employee Rating]]-AVERAGE(employee_data3[Current Employee Rating]))/STDEV(employee_data3[Current Employee Rating])</f>
        <v>-1.9397532463940264</v>
      </c>
      <c r="AE2530" s="11" t="str">
        <f>IF(employee_data3[[#This Row],[Z Score]]&gt;3,"Yes","No")</f>
        <v>No</v>
      </c>
    </row>
    <row r="2531" spans="1:31" x14ac:dyDescent="0.3">
      <c r="A2531">
        <v>2956</v>
      </c>
      <c r="B2531" t="s">
        <v>8954</v>
      </c>
      <c r="C2531" t="s">
        <v>8955</v>
      </c>
      <c r="D2531" s="1">
        <v>43780</v>
      </c>
      <c r="E2531" s="1"/>
      <c r="F2531" t="s">
        <v>28</v>
      </c>
      <c r="G2531" t="s">
        <v>8956</v>
      </c>
      <c r="H2531" t="s">
        <v>8957</v>
      </c>
      <c r="I2531" t="s">
        <v>98</v>
      </c>
      <c r="J2531" t="s">
        <v>32</v>
      </c>
      <c r="K2531" t="str">
        <f>IF(employee_data3[[#This Row],[EmployeeStatus]]="Active", "Active", "Attrition")</f>
        <v>Active</v>
      </c>
      <c r="L2531" t="s">
        <v>52</v>
      </c>
      <c r="M2531" t="s">
        <v>34</v>
      </c>
      <c r="N2531" t="s">
        <v>63</v>
      </c>
      <c r="O2531" t="s">
        <v>36</v>
      </c>
      <c r="P2531" t="s">
        <v>37</v>
      </c>
      <c r="Q2531" t="s">
        <v>38</v>
      </c>
      <c r="R2531" t="s">
        <v>111</v>
      </c>
      <c r="S2531" s="1">
        <v>36509</v>
      </c>
      <c r="T2531">
        <f>DATEDIF(employee_data3[[#This Row],[DOB]],DATE(2023, 1, 1), "Y")</f>
        <v>23</v>
      </c>
      <c r="U2531" t="str">
        <f>IF(employee_data3[[#This Row],[Age]]&lt;=25, "Remaja", IF(employee_data3[[#This Row],[Age]]&lt;=55, "Dewasa", "Lansia"))</f>
        <v>Remaja</v>
      </c>
      <c r="V2531" t="s">
        <v>40</v>
      </c>
      <c r="W2531" t="s">
        <v>419</v>
      </c>
      <c r="X2531" t="s">
        <v>55</v>
      </c>
      <c r="Y2531">
        <v>51029</v>
      </c>
      <c r="Z2531" t="s">
        <v>56</v>
      </c>
      <c r="AA2531" t="s">
        <v>44</v>
      </c>
      <c r="AB2531" t="s">
        <v>45</v>
      </c>
      <c r="AC2531">
        <v>2</v>
      </c>
      <c r="AD2531" s="11">
        <f>(employee_data3[[#This Row],[Current Employee Rating]]-AVERAGE(employee_data3[Current Employee Rating]))/STDEV(employee_data3[Current Employee Rating])</f>
        <v>-0.95460685411671475</v>
      </c>
      <c r="AE2531" s="11" t="str">
        <f>IF(employee_data3[[#This Row],[Z Score]]&gt;3,"Yes","No")</f>
        <v>No</v>
      </c>
    </row>
    <row r="2532" spans="1:31" x14ac:dyDescent="0.3">
      <c r="A2532">
        <v>2957</v>
      </c>
      <c r="B2532" t="s">
        <v>5369</v>
      </c>
      <c r="C2532" t="s">
        <v>2221</v>
      </c>
      <c r="D2532" s="1">
        <v>44235</v>
      </c>
      <c r="E2532" s="1"/>
      <c r="F2532" t="s">
        <v>28</v>
      </c>
      <c r="G2532" t="s">
        <v>8958</v>
      </c>
      <c r="H2532" t="s">
        <v>8959</v>
      </c>
      <c r="I2532" t="s">
        <v>118</v>
      </c>
      <c r="J2532" t="s">
        <v>32</v>
      </c>
      <c r="K2532" t="str">
        <f>IF(employee_data3[[#This Row],[EmployeeStatus]]="Active", "Active", "Attrition")</f>
        <v>Active</v>
      </c>
      <c r="L2532" t="s">
        <v>52</v>
      </c>
      <c r="M2532" t="s">
        <v>64</v>
      </c>
      <c r="N2532" t="s">
        <v>35</v>
      </c>
      <c r="O2532" t="s">
        <v>36</v>
      </c>
      <c r="P2532" t="s">
        <v>37</v>
      </c>
      <c r="Q2532" t="s">
        <v>38</v>
      </c>
      <c r="R2532" t="s">
        <v>90</v>
      </c>
      <c r="S2532" s="1">
        <v>21928</v>
      </c>
      <c r="T2532">
        <f>DATEDIF(employee_data3[[#This Row],[DOB]],DATE(2023, 1, 1), "Y")</f>
        <v>62</v>
      </c>
      <c r="U2532" t="str">
        <f>IF(employee_data3[[#This Row],[Age]]&lt;=25, "Remaja", IF(employee_data3[[#This Row],[Age]]&lt;=55, "Dewasa", "Lansia"))</f>
        <v>Lansia</v>
      </c>
      <c r="V2532" t="s">
        <v>40</v>
      </c>
      <c r="W2532" t="s">
        <v>226</v>
      </c>
      <c r="X2532" t="s">
        <v>55</v>
      </c>
      <c r="Y2532">
        <v>58080</v>
      </c>
      <c r="Z2532" t="s">
        <v>56</v>
      </c>
      <c r="AA2532" t="s">
        <v>75</v>
      </c>
      <c r="AB2532" t="s">
        <v>45</v>
      </c>
      <c r="AC2532">
        <v>1</v>
      </c>
      <c r="AD2532" s="11">
        <f>(employee_data3[[#This Row],[Current Employee Rating]]-AVERAGE(employee_data3[Current Employee Rating]))/STDEV(employee_data3[Current Employee Rating])</f>
        <v>-1.9397532463940264</v>
      </c>
      <c r="AE2532" s="11" t="str">
        <f>IF(employee_data3[[#This Row],[Z Score]]&gt;3,"Yes","No")</f>
        <v>No</v>
      </c>
    </row>
    <row r="2533" spans="1:31" x14ac:dyDescent="0.3">
      <c r="A2533">
        <v>2958</v>
      </c>
      <c r="B2533" t="s">
        <v>3324</v>
      </c>
      <c r="C2533" t="s">
        <v>7095</v>
      </c>
      <c r="D2533" s="1">
        <v>43983</v>
      </c>
      <c r="E2533" s="1"/>
      <c r="F2533" t="s">
        <v>28</v>
      </c>
      <c r="G2533" t="s">
        <v>8960</v>
      </c>
      <c r="H2533" t="s">
        <v>8961</v>
      </c>
      <c r="I2533" t="s">
        <v>62</v>
      </c>
      <c r="J2533" t="s">
        <v>32</v>
      </c>
      <c r="K2533" t="str">
        <f>IF(employee_data3[[#This Row],[EmployeeStatus]]="Active", "Active", "Attrition")</f>
        <v>Active</v>
      </c>
      <c r="L2533" t="s">
        <v>33</v>
      </c>
      <c r="M2533" t="s">
        <v>34</v>
      </c>
      <c r="N2533" t="s">
        <v>63</v>
      </c>
      <c r="O2533" t="s">
        <v>36</v>
      </c>
      <c r="P2533" t="s">
        <v>37</v>
      </c>
      <c r="Q2533" t="s">
        <v>38</v>
      </c>
      <c r="R2533" t="s">
        <v>696</v>
      </c>
      <c r="S2533" s="1">
        <v>16536</v>
      </c>
      <c r="T2533">
        <f>DATEDIF(employee_data3[[#This Row],[DOB]],DATE(2023, 1, 1), "Y")</f>
        <v>77</v>
      </c>
      <c r="U2533" t="str">
        <f>IF(employee_data3[[#This Row],[Age]]&lt;=25, "Remaja", IF(employee_data3[[#This Row],[Age]]&lt;=55, "Dewasa", "Lansia"))</f>
        <v>Lansia</v>
      </c>
      <c r="V2533" t="s">
        <v>40</v>
      </c>
      <c r="W2533" t="s">
        <v>1258</v>
      </c>
      <c r="X2533" t="s">
        <v>55</v>
      </c>
      <c r="Y2533">
        <v>8328</v>
      </c>
      <c r="Z2533" t="s">
        <v>93</v>
      </c>
      <c r="AA2533" t="s">
        <v>104</v>
      </c>
      <c r="AB2533" t="s">
        <v>45</v>
      </c>
      <c r="AC2533">
        <v>4</v>
      </c>
      <c r="AD2533" s="11">
        <f>(employee_data3[[#This Row],[Current Employee Rating]]-AVERAGE(employee_data3[Current Employee Rating]))/STDEV(employee_data3[Current Employee Rating])</f>
        <v>1.0156859304379084</v>
      </c>
      <c r="AE2533" s="11" t="str">
        <f>IF(employee_data3[[#This Row],[Z Score]]&gt;3,"Yes","No")</f>
        <v>No</v>
      </c>
    </row>
    <row r="2534" spans="1:31" x14ac:dyDescent="0.3">
      <c r="A2534">
        <v>2959</v>
      </c>
      <c r="B2534" t="s">
        <v>8804</v>
      </c>
      <c r="C2534" t="s">
        <v>5586</v>
      </c>
      <c r="D2534" s="1">
        <v>44860</v>
      </c>
      <c r="E2534" s="1">
        <v>44866</v>
      </c>
      <c r="F2534" t="s">
        <v>28</v>
      </c>
      <c r="G2534" t="s">
        <v>8962</v>
      </c>
      <c r="H2534" t="s">
        <v>8963</v>
      </c>
      <c r="I2534" t="s">
        <v>89</v>
      </c>
      <c r="J2534" t="s">
        <v>2300</v>
      </c>
      <c r="K2534" t="str">
        <f>IF(employee_data3[[#This Row],[EmployeeStatus]]="Active", "Active", "Attrition")</f>
        <v>Attrition</v>
      </c>
      <c r="L2534" t="s">
        <v>52</v>
      </c>
      <c r="M2534" t="s">
        <v>51</v>
      </c>
      <c r="N2534" t="s">
        <v>35</v>
      </c>
      <c r="O2534" t="s">
        <v>126</v>
      </c>
      <c r="P2534" t="s">
        <v>8964</v>
      </c>
      <c r="Q2534" t="s">
        <v>38</v>
      </c>
      <c r="R2534" t="s">
        <v>53</v>
      </c>
      <c r="S2534" s="1">
        <v>15583</v>
      </c>
      <c r="T2534">
        <f>DATEDIF(employee_data3[[#This Row],[DOB]],DATE(2023, 1, 1), "Y")</f>
        <v>80</v>
      </c>
      <c r="U2534" t="str">
        <f>IF(employee_data3[[#This Row],[Age]]&lt;=25, "Remaja", IF(employee_data3[[#This Row],[Age]]&lt;=55, "Dewasa", "Lansia"))</f>
        <v>Lansia</v>
      </c>
      <c r="V2534" t="s">
        <v>40</v>
      </c>
      <c r="W2534" t="s">
        <v>163</v>
      </c>
      <c r="X2534" t="s">
        <v>55</v>
      </c>
      <c r="Y2534">
        <v>1015</v>
      </c>
      <c r="Z2534" t="s">
        <v>56</v>
      </c>
      <c r="AA2534" t="s">
        <v>44</v>
      </c>
      <c r="AB2534" t="s">
        <v>45</v>
      </c>
      <c r="AC2534">
        <v>2</v>
      </c>
      <c r="AD2534" s="11">
        <f>(employee_data3[[#This Row],[Current Employee Rating]]-AVERAGE(employee_data3[Current Employee Rating]))/STDEV(employee_data3[Current Employee Rating])</f>
        <v>-0.95460685411671475</v>
      </c>
      <c r="AE2534" s="11" t="str">
        <f>IF(employee_data3[[#This Row],[Z Score]]&gt;3,"Yes","No")</f>
        <v>No</v>
      </c>
    </row>
    <row r="2535" spans="1:31" x14ac:dyDescent="0.3">
      <c r="A2535">
        <v>2960</v>
      </c>
      <c r="B2535" t="s">
        <v>8965</v>
      </c>
      <c r="C2535" t="s">
        <v>486</v>
      </c>
      <c r="D2535" s="1">
        <v>43508</v>
      </c>
      <c r="E2535" s="1">
        <v>45033</v>
      </c>
      <c r="F2535" t="s">
        <v>28</v>
      </c>
      <c r="G2535" t="s">
        <v>8966</v>
      </c>
      <c r="H2535" t="s">
        <v>8967</v>
      </c>
      <c r="I2535" t="s">
        <v>31</v>
      </c>
      <c r="J2535" t="s">
        <v>32</v>
      </c>
      <c r="K2535" t="str">
        <f>IF(employee_data3[[#This Row],[EmployeeStatus]]="Active", "Active", "Attrition")</f>
        <v>Active</v>
      </c>
      <c r="L2535" t="s">
        <v>63</v>
      </c>
      <c r="M2535" t="s">
        <v>34</v>
      </c>
      <c r="N2535" t="s">
        <v>52</v>
      </c>
      <c r="O2535" t="s">
        <v>126</v>
      </c>
      <c r="P2535" t="s">
        <v>8968</v>
      </c>
      <c r="Q2535" t="s">
        <v>38</v>
      </c>
      <c r="R2535" t="s">
        <v>81</v>
      </c>
      <c r="S2535" s="1">
        <v>28024</v>
      </c>
      <c r="T2535">
        <f>DATEDIF(employee_data3[[#This Row],[DOB]],DATE(2023, 1, 1), "Y")</f>
        <v>46</v>
      </c>
      <c r="U2535" t="str">
        <f>IF(employee_data3[[#This Row],[Age]]&lt;=25, "Remaja", IF(employee_data3[[#This Row],[Age]]&lt;=55, "Dewasa", "Lansia"))</f>
        <v>Dewasa</v>
      </c>
      <c r="V2535" t="s">
        <v>40</v>
      </c>
      <c r="W2535" t="s">
        <v>103</v>
      </c>
      <c r="X2535" t="s">
        <v>42</v>
      </c>
      <c r="Y2535">
        <v>30280</v>
      </c>
      <c r="Z2535" t="s">
        <v>43</v>
      </c>
      <c r="AA2535" t="s">
        <v>104</v>
      </c>
      <c r="AB2535" t="s">
        <v>45</v>
      </c>
      <c r="AC2535">
        <v>2</v>
      </c>
      <c r="AD2535" s="11">
        <f>(employee_data3[[#This Row],[Current Employee Rating]]-AVERAGE(employee_data3[Current Employee Rating]))/STDEV(employee_data3[Current Employee Rating])</f>
        <v>-0.95460685411671475</v>
      </c>
      <c r="AE2535" s="11" t="str">
        <f>IF(employee_data3[[#This Row],[Z Score]]&gt;3,"Yes","No")</f>
        <v>No</v>
      </c>
    </row>
    <row r="2536" spans="1:31" x14ac:dyDescent="0.3">
      <c r="A2536">
        <v>2961</v>
      </c>
      <c r="B2536" t="s">
        <v>4088</v>
      </c>
      <c r="C2536" t="s">
        <v>8969</v>
      </c>
      <c r="D2536" s="1">
        <v>44853</v>
      </c>
      <c r="E2536" s="1">
        <v>45129</v>
      </c>
      <c r="F2536" t="s">
        <v>28</v>
      </c>
      <c r="G2536" t="s">
        <v>8970</v>
      </c>
      <c r="H2536" t="s">
        <v>8971</v>
      </c>
      <c r="I2536" t="s">
        <v>133</v>
      </c>
      <c r="J2536" t="s">
        <v>32</v>
      </c>
      <c r="K2536" t="str">
        <f>IF(employee_data3[[#This Row],[EmployeeStatus]]="Active", "Active", "Attrition")</f>
        <v>Active</v>
      </c>
      <c r="L2536" t="s">
        <v>63</v>
      </c>
      <c r="M2536" t="s">
        <v>51</v>
      </c>
      <c r="N2536" t="s">
        <v>63</v>
      </c>
      <c r="O2536" t="s">
        <v>175</v>
      </c>
      <c r="P2536" t="s">
        <v>8972</v>
      </c>
      <c r="Q2536" t="s">
        <v>38</v>
      </c>
      <c r="R2536" t="s">
        <v>90</v>
      </c>
      <c r="S2536" s="1">
        <v>28479</v>
      </c>
      <c r="T2536">
        <f>DATEDIF(employee_data3[[#This Row],[DOB]],DATE(2023, 1, 1), "Y")</f>
        <v>45</v>
      </c>
      <c r="U2536" t="str">
        <f>IF(employee_data3[[#This Row],[Age]]&lt;=25, "Remaja", IF(employee_data3[[#This Row],[Age]]&lt;=55, "Dewasa", "Lansia"))</f>
        <v>Dewasa</v>
      </c>
      <c r="V2536" t="s">
        <v>40</v>
      </c>
      <c r="W2536" t="s">
        <v>83</v>
      </c>
      <c r="X2536" t="s">
        <v>42</v>
      </c>
      <c r="Y2536">
        <v>24889</v>
      </c>
      <c r="Z2536" t="s">
        <v>128</v>
      </c>
      <c r="AA2536" t="s">
        <v>104</v>
      </c>
      <c r="AB2536" t="s">
        <v>45</v>
      </c>
      <c r="AC2536">
        <v>2</v>
      </c>
      <c r="AD2536" s="11">
        <f>(employee_data3[[#This Row],[Current Employee Rating]]-AVERAGE(employee_data3[Current Employee Rating]))/STDEV(employee_data3[Current Employee Rating])</f>
        <v>-0.95460685411671475</v>
      </c>
      <c r="AE2536" s="11" t="str">
        <f>IF(employee_data3[[#This Row],[Z Score]]&gt;3,"Yes","No")</f>
        <v>No</v>
      </c>
    </row>
    <row r="2537" spans="1:31" x14ac:dyDescent="0.3">
      <c r="A2537">
        <v>2962</v>
      </c>
      <c r="B2537" t="s">
        <v>206</v>
      </c>
      <c r="C2537" t="s">
        <v>4036</v>
      </c>
      <c r="D2537" s="1">
        <v>43811</v>
      </c>
      <c r="E2537" s="1"/>
      <c r="F2537" t="s">
        <v>28</v>
      </c>
      <c r="G2537" t="s">
        <v>8973</v>
      </c>
      <c r="H2537" t="s">
        <v>8974</v>
      </c>
      <c r="I2537" t="s">
        <v>50</v>
      </c>
      <c r="J2537" t="s">
        <v>32</v>
      </c>
      <c r="K2537" t="str">
        <f>IF(employee_data3[[#This Row],[EmployeeStatus]]="Active", "Active", "Attrition")</f>
        <v>Active</v>
      </c>
      <c r="L2537" t="s">
        <v>63</v>
      </c>
      <c r="M2537" t="s">
        <v>51</v>
      </c>
      <c r="N2537" t="s">
        <v>63</v>
      </c>
      <c r="O2537" t="s">
        <v>36</v>
      </c>
      <c r="P2537" t="s">
        <v>37</v>
      </c>
      <c r="Q2537" t="s">
        <v>38</v>
      </c>
      <c r="R2537" t="s">
        <v>111</v>
      </c>
      <c r="S2537" s="1">
        <v>30227</v>
      </c>
      <c r="T2537">
        <f>DATEDIF(employee_data3[[#This Row],[DOB]],DATE(2023, 1, 1), "Y")</f>
        <v>40</v>
      </c>
      <c r="U2537" t="str">
        <f>IF(employee_data3[[#This Row],[Age]]&lt;=25, "Remaja", IF(employee_data3[[#This Row],[Age]]&lt;=55, "Dewasa", "Lansia"))</f>
        <v>Dewasa</v>
      </c>
      <c r="V2537" t="s">
        <v>40</v>
      </c>
      <c r="W2537" t="s">
        <v>103</v>
      </c>
      <c r="X2537" t="s">
        <v>42</v>
      </c>
      <c r="Y2537">
        <v>2798</v>
      </c>
      <c r="Z2537" t="s">
        <v>56</v>
      </c>
      <c r="AA2537" t="s">
        <v>75</v>
      </c>
      <c r="AB2537" t="s">
        <v>45</v>
      </c>
      <c r="AC2537">
        <v>1</v>
      </c>
      <c r="AD2537" s="11">
        <f>(employee_data3[[#This Row],[Current Employee Rating]]-AVERAGE(employee_data3[Current Employee Rating]))/STDEV(employee_data3[Current Employee Rating])</f>
        <v>-1.9397532463940264</v>
      </c>
      <c r="AE2537" s="11" t="str">
        <f>IF(employee_data3[[#This Row],[Z Score]]&gt;3,"Yes","No")</f>
        <v>No</v>
      </c>
    </row>
    <row r="2538" spans="1:31" x14ac:dyDescent="0.3">
      <c r="A2538">
        <v>2963</v>
      </c>
      <c r="B2538" t="s">
        <v>6592</v>
      </c>
      <c r="C2538" t="s">
        <v>6161</v>
      </c>
      <c r="D2538" s="1">
        <v>44529</v>
      </c>
      <c r="E2538" s="1"/>
      <c r="F2538" t="s">
        <v>28</v>
      </c>
      <c r="G2538" t="s">
        <v>8975</v>
      </c>
      <c r="H2538" t="s">
        <v>8976</v>
      </c>
      <c r="I2538" t="s">
        <v>139</v>
      </c>
      <c r="J2538" t="s">
        <v>32</v>
      </c>
      <c r="K2538" t="str">
        <f>IF(employee_data3[[#This Row],[EmployeeStatus]]="Active", "Active", "Attrition")</f>
        <v>Active</v>
      </c>
      <c r="L2538" t="s">
        <v>63</v>
      </c>
      <c r="M2538" t="s">
        <v>64</v>
      </c>
      <c r="N2538" t="s">
        <v>63</v>
      </c>
      <c r="O2538" t="s">
        <v>36</v>
      </c>
      <c r="P2538" t="s">
        <v>37</v>
      </c>
      <c r="Q2538" t="s">
        <v>38</v>
      </c>
      <c r="R2538" t="s">
        <v>90</v>
      </c>
      <c r="S2538" s="1">
        <v>27641</v>
      </c>
      <c r="T2538">
        <f>DATEDIF(employee_data3[[#This Row],[DOB]],DATE(2023, 1, 1), "Y")</f>
        <v>47</v>
      </c>
      <c r="U2538" t="str">
        <f>IF(employee_data3[[#This Row],[Age]]&lt;=25, "Remaja", IF(employee_data3[[#This Row],[Age]]&lt;=55, "Dewasa", "Lansia"))</f>
        <v>Dewasa</v>
      </c>
      <c r="V2538" t="s">
        <v>40</v>
      </c>
      <c r="W2538" t="s">
        <v>92</v>
      </c>
      <c r="X2538" t="s">
        <v>55</v>
      </c>
      <c r="Y2538">
        <v>1654</v>
      </c>
      <c r="Z2538" t="s">
        <v>74</v>
      </c>
      <c r="AA2538" t="s">
        <v>84</v>
      </c>
      <c r="AB2538" t="s">
        <v>45</v>
      </c>
      <c r="AC2538">
        <v>2</v>
      </c>
      <c r="AD2538" s="11">
        <f>(employee_data3[[#This Row],[Current Employee Rating]]-AVERAGE(employee_data3[Current Employee Rating]))/STDEV(employee_data3[Current Employee Rating])</f>
        <v>-0.95460685411671475</v>
      </c>
      <c r="AE2538" s="11" t="str">
        <f>IF(employee_data3[[#This Row],[Z Score]]&gt;3,"Yes","No")</f>
        <v>No</v>
      </c>
    </row>
    <row r="2539" spans="1:31" x14ac:dyDescent="0.3">
      <c r="A2539">
        <v>2964</v>
      </c>
      <c r="B2539" t="s">
        <v>8977</v>
      </c>
      <c r="C2539" t="s">
        <v>8978</v>
      </c>
      <c r="D2539" s="1">
        <v>44331</v>
      </c>
      <c r="E2539" s="1"/>
      <c r="F2539" t="s">
        <v>28</v>
      </c>
      <c r="G2539" t="s">
        <v>8979</v>
      </c>
      <c r="H2539" t="s">
        <v>8980</v>
      </c>
      <c r="I2539" t="s">
        <v>80</v>
      </c>
      <c r="J2539" t="s">
        <v>32</v>
      </c>
      <c r="K2539" t="str">
        <f>IF(employee_data3[[#This Row],[EmployeeStatus]]="Active", "Active", "Attrition")</f>
        <v>Active</v>
      </c>
      <c r="L2539" t="s">
        <v>52</v>
      </c>
      <c r="M2539" t="s">
        <v>64</v>
      </c>
      <c r="N2539" t="s">
        <v>63</v>
      </c>
      <c r="O2539" t="s">
        <v>36</v>
      </c>
      <c r="P2539" t="s">
        <v>37</v>
      </c>
      <c r="Q2539" t="s">
        <v>38</v>
      </c>
      <c r="R2539" t="s">
        <v>90</v>
      </c>
      <c r="S2539" s="1">
        <v>21338</v>
      </c>
      <c r="T2539">
        <f>DATEDIF(employee_data3[[#This Row],[DOB]],DATE(2023, 1, 1), "Y")</f>
        <v>64</v>
      </c>
      <c r="U2539" t="str">
        <f>IF(employee_data3[[#This Row],[Age]]&lt;=25, "Remaja", IF(employee_data3[[#This Row],[Age]]&lt;=55, "Dewasa", "Lansia"))</f>
        <v>Lansia</v>
      </c>
      <c r="V2539" t="s">
        <v>40</v>
      </c>
      <c r="W2539" t="s">
        <v>193</v>
      </c>
      <c r="X2539" t="s">
        <v>42</v>
      </c>
      <c r="Y2539">
        <v>88998</v>
      </c>
      <c r="Z2539" t="s">
        <v>74</v>
      </c>
      <c r="AA2539" t="s">
        <v>104</v>
      </c>
      <c r="AB2539" t="s">
        <v>45</v>
      </c>
      <c r="AC2539">
        <v>2</v>
      </c>
      <c r="AD2539" s="11">
        <f>(employee_data3[[#This Row],[Current Employee Rating]]-AVERAGE(employee_data3[Current Employee Rating]))/STDEV(employee_data3[Current Employee Rating])</f>
        <v>-0.95460685411671475</v>
      </c>
      <c r="AE2539" s="11" t="str">
        <f>IF(employee_data3[[#This Row],[Z Score]]&gt;3,"Yes","No")</f>
        <v>No</v>
      </c>
    </row>
    <row r="2540" spans="1:31" x14ac:dyDescent="0.3">
      <c r="A2540">
        <v>2965</v>
      </c>
      <c r="B2540" t="s">
        <v>8631</v>
      </c>
      <c r="C2540" t="s">
        <v>8981</v>
      </c>
      <c r="D2540" s="1">
        <v>44953</v>
      </c>
      <c r="E2540" s="1">
        <v>45052</v>
      </c>
      <c r="F2540" t="s">
        <v>28</v>
      </c>
      <c r="G2540" t="s">
        <v>8982</v>
      </c>
      <c r="H2540" t="s">
        <v>8983</v>
      </c>
      <c r="I2540" t="s">
        <v>168</v>
      </c>
      <c r="J2540" t="s">
        <v>32</v>
      </c>
      <c r="K2540" t="str">
        <f>IF(employee_data3[[#This Row],[EmployeeStatus]]="Active", "Active", "Attrition")</f>
        <v>Active</v>
      </c>
      <c r="L2540" t="s">
        <v>33</v>
      </c>
      <c r="M2540" t="s">
        <v>64</v>
      </c>
      <c r="N2540" t="s">
        <v>35</v>
      </c>
      <c r="O2540" t="s">
        <v>99</v>
      </c>
      <c r="P2540" t="s">
        <v>8984</v>
      </c>
      <c r="Q2540" t="s">
        <v>38</v>
      </c>
      <c r="R2540" t="s">
        <v>90</v>
      </c>
      <c r="S2540" s="1">
        <v>20824</v>
      </c>
      <c r="T2540">
        <f>DATEDIF(employee_data3[[#This Row],[DOB]],DATE(2023, 1, 1), "Y")</f>
        <v>65</v>
      </c>
      <c r="U2540" t="str">
        <f>IF(employee_data3[[#This Row],[Age]]&lt;=25, "Remaja", IF(employee_data3[[#This Row],[Age]]&lt;=55, "Dewasa", "Lansia"))</f>
        <v>Lansia</v>
      </c>
      <c r="V2540" t="s">
        <v>40</v>
      </c>
      <c r="W2540" t="s">
        <v>193</v>
      </c>
      <c r="X2540" t="s">
        <v>42</v>
      </c>
      <c r="Y2540">
        <v>90813</v>
      </c>
      <c r="Z2540" t="s">
        <v>56</v>
      </c>
      <c r="AA2540" t="s">
        <v>104</v>
      </c>
      <c r="AB2540" t="s">
        <v>45</v>
      </c>
      <c r="AC2540">
        <v>1</v>
      </c>
      <c r="AD2540" s="11">
        <f>(employee_data3[[#This Row],[Current Employee Rating]]-AVERAGE(employee_data3[Current Employee Rating]))/STDEV(employee_data3[Current Employee Rating])</f>
        <v>-1.9397532463940264</v>
      </c>
      <c r="AE2540" s="11" t="str">
        <f>IF(employee_data3[[#This Row],[Z Score]]&gt;3,"Yes","No")</f>
        <v>No</v>
      </c>
    </row>
    <row r="2541" spans="1:31" x14ac:dyDescent="0.3">
      <c r="A2541">
        <v>2966</v>
      </c>
      <c r="B2541" t="s">
        <v>2663</v>
      </c>
      <c r="C2541" t="s">
        <v>4365</v>
      </c>
      <c r="D2541" s="1">
        <v>44015</v>
      </c>
      <c r="E2541" s="1">
        <v>45109</v>
      </c>
      <c r="F2541" t="s">
        <v>28</v>
      </c>
      <c r="G2541" t="s">
        <v>8985</v>
      </c>
      <c r="H2541" t="s">
        <v>8986</v>
      </c>
      <c r="I2541" t="s">
        <v>98</v>
      </c>
      <c r="J2541" t="s">
        <v>32</v>
      </c>
      <c r="K2541" t="str">
        <f>IF(employee_data3[[#This Row],[EmployeeStatus]]="Active", "Active", "Attrition")</f>
        <v>Active</v>
      </c>
      <c r="L2541" t="s">
        <v>63</v>
      </c>
      <c r="M2541" t="s">
        <v>51</v>
      </c>
      <c r="N2541" t="s">
        <v>35</v>
      </c>
      <c r="O2541" t="s">
        <v>175</v>
      </c>
      <c r="P2541" t="s">
        <v>8987</v>
      </c>
      <c r="Q2541" t="s">
        <v>38</v>
      </c>
      <c r="R2541" t="s">
        <v>53</v>
      </c>
      <c r="S2541" s="1">
        <v>22394</v>
      </c>
      <c r="T2541">
        <f>DATEDIF(employee_data3[[#This Row],[DOB]],DATE(2023, 1, 1), "Y")</f>
        <v>61</v>
      </c>
      <c r="U2541" t="str">
        <f>IF(employee_data3[[#This Row],[Age]]&lt;=25, "Remaja", IF(employee_data3[[#This Row],[Age]]&lt;=55, "Dewasa", "Lansia"))</f>
        <v>Lansia</v>
      </c>
      <c r="V2541" t="s">
        <v>40</v>
      </c>
      <c r="W2541" t="s">
        <v>83</v>
      </c>
      <c r="X2541" t="s">
        <v>55</v>
      </c>
      <c r="Y2541">
        <v>24429</v>
      </c>
      <c r="Z2541" t="s">
        <v>43</v>
      </c>
      <c r="AA2541" t="s">
        <v>104</v>
      </c>
      <c r="AB2541" t="s">
        <v>45</v>
      </c>
      <c r="AC2541">
        <v>4</v>
      </c>
      <c r="AD2541" s="11">
        <f>(employee_data3[[#This Row],[Current Employee Rating]]-AVERAGE(employee_data3[Current Employee Rating]))/STDEV(employee_data3[Current Employee Rating])</f>
        <v>1.0156859304379084</v>
      </c>
      <c r="AE2541" s="11" t="str">
        <f>IF(employee_data3[[#This Row],[Z Score]]&gt;3,"Yes","No")</f>
        <v>No</v>
      </c>
    </row>
    <row r="2542" spans="1:31" x14ac:dyDescent="0.3">
      <c r="A2542">
        <v>2967</v>
      </c>
      <c r="B2542" t="s">
        <v>8988</v>
      </c>
      <c r="C2542" t="s">
        <v>1627</v>
      </c>
      <c r="D2542" s="1">
        <v>44921</v>
      </c>
      <c r="E2542" s="1">
        <v>45102</v>
      </c>
      <c r="F2542" t="s">
        <v>28</v>
      </c>
      <c r="G2542" t="s">
        <v>8989</v>
      </c>
      <c r="H2542" t="s">
        <v>8990</v>
      </c>
      <c r="I2542" t="s">
        <v>118</v>
      </c>
      <c r="J2542" t="s">
        <v>32</v>
      </c>
      <c r="K2542" t="str">
        <f>IF(employee_data3[[#This Row],[EmployeeStatus]]="Active", "Active", "Attrition")</f>
        <v>Active</v>
      </c>
      <c r="L2542" t="s">
        <v>63</v>
      </c>
      <c r="M2542" t="s">
        <v>51</v>
      </c>
      <c r="N2542" t="s">
        <v>52</v>
      </c>
      <c r="O2542" t="s">
        <v>140</v>
      </c>
      <c r="P2542" t="s">
        <v>8991</v>
      </c>
      <c r="Q2542" t="s">
        <v>38</v>
      </c>
      <c r="R2542" t="s">
        <v>90</v>
      </c>
      <c r="S2542" s="1">
        <v>30656</v>
      </c>
      <c r="T2542">
        <f>DATEDIF(employee_data3[[#This Row],[DOB]],DATE(2023, 1, 1), "Y")</f>
        <v>39</v>
      </c>
      <c r="U2542" t="str">
        <f>IF(employee_data3[[#This Row],[Age]]&lt;=25, "Remaja", IF(employee_data3[[#This Row],[Age]]&lt;=55, "Dewasa", "Lansia"))</f>
        <v>Dewasa</v>
      </c>
      <c r="V2542" t="s">
        <v>40</v>
      </c>
      <c r="W2542" t="s">
        <v>395</v>
      </c>
      <c r="X2542" t="s">
        <v>42</v>
      </c>
      <c r="Y2542">
        <v>2130</v>
      </c>
      <c r="Z2542" t="s">
        <v>74</v>
      </c>
      <c r="AA2542" t="s">
        <v>84</v>
      </c>
      <c r="AB2542" t="s">
        <v>45</v>
      </c>
      <c r="AC2542">
        <v>4</v>
      </c>
      <c r="AD2542" s="11">
        <f>(employee_data3[[#This Row],[Current Employee Rating]]-AVERAGE(employee_data3[Current Employee Rating]))/STDEV(employee_data3[Current Employee Rating])</f>
        <v>1.0156859304379084</v>
      </c>
      <c r="AE2542" s="11" t="str">
        <f>IF(employee_data3[[#This Row],[Z Score]]&gt;3,"Yes","No")</f>
        <v>No</v>
      </c>
    </row>
    <row r="2543" spans="1:31" x14ac:dyDescent="0.3">
      <c r="A2543">
        <v>2968</v>
      </c>
      <c r="B2543" t="s">
        <v>8992</v>
      </c>
      <c r="C2543" t="s">
        <v>8993</v>
      </c>
      <c r="D2543" s="1">
        <v>43457</v>
      </c>
      <c r="E2543" s="1"/>
      <c r="F2543" t="s">
        <v>28</v>
      </c>
      <c r="G2543" t="s">
        <v>8994</v>
      </c>
      <c r="H2543" t="s">
        <v>8995</v>
      </c>
      <c r="I2543" t="s">
        <v>31</v>
      </c>
      <c r="J2543" t="s">
        <v>32</v>
      </c>
      <c r="K2543" t="str">
        <f>IF(employee_data3[[#This Row],[EmployeeStatus]]="Active", "Active", "Attrition")</f>
        <v>Active</v>
      </c>
      <c r="L2543" t="s">
        <v>52</v>
      </c>
      <c r="M2543" t="s">
        <v>64</v>
      </c>
      <c r="N2543" t="s">
        <v>35</v>
      </c>
      <c r="O2543" t="s">
        <v>36</v>
      </c>
      <c r="P2543" t="s">
        <v>37</v>
      </c>
      <c r="Q2543" t="s">
        <v>38</v>
      </c>
      <c r="R2543" t="s">
        <v>81</v>
      </c>
      <c r="S2543" s="1">
        <v>29742</v>
      </c>
      <c r="T2543">
        <f>DATEDIF(employee_data3[[#This Row],[DOB]],DATE(2023, 1, 1), "Y")</f>
        <v>41</v>
      </c>
      <c r="U2543" t="str">
        <f>IF(employee_data3[[#This Row],[Age]]&lt;=25, "Remaja", IF(employee_data3[[#This Row],[Age]]&lt;=55, "Dewasa", "Lansia"))</f>
        <v>Dewasa</v>
      </c>
      <c r="V2543" t="s">
        <v>40</v>
      </c>
      <c r="W2543" t="s">
        <v>103</v>
      </c>
      <c r="X2543" t="s">
        <v>42</v>
      </c>
      <c r="Y2543">
        <v>2027</v>
      </c>
      <c r="Z2543" t="s">
        <v>93</v>
      </c>
      <c r="AA2543" t="s">
        <v>75</v>
      </c>
      <c r="AB2543" t="s">
        <v>45</v>
      </c>
      <c r="AC2543">
        <v>4</v>
      </c>
      <c r="AD2543" s="11">
        <f>(employee_data3[[#This Row],[Current Employee Rating]]-AVERAGE(employee_data3[Current Employee Rating]))/STDEV(employee_data3[Current Employee Rating])</f>
        <v>1.0156859304379084</v>
      </c>
      <c r="AE2543" s="11" t="str">
        <f>IF(employee_data3[[#This Row],[Z Score]]&gt;3,"Yes","No")</f>
        <v>No</v>
      </c>
    </row>
    <row r="2544" spans="1:31" x14ac:dyDescent="0.3">
      <c r="A2544">
        <v>2969</v>
      </c>
      <c r="B2544" t="s">
        <v>5293</v>
      </c>
      <c r="C2544" t="s">
        <v>1184</v>
      </c>
      <c r="D2544" s="1">
        <v>44102</v>
      </c>
      <c r="E2544" s="1">
        <v>44485</v>
      </c>
      <c r="F2544" t="s">
        <v>728</v>
      </c>
      <c r="G2544" t="s">
        <v>8996</v>
      </c>
      <c r="H2544" t="s">
        <v>8997</v>
      </c>
      <c r="I2544" t="s">
        <v>98</v>
      </c>
      <c r="J2544" t="s">
        <v>745</v>
      </c>
      <c r="K2544" t="str">
        <f>IF(employee_data3[[#This Row],[EmployeeStatus]]="Active", "Active", "Attrition")</f>
        <v>Attrition</v>
      </c>
      <c r="L2544" t="s">
        <v>33</v>
      </c>
      <c r="M2544" t="s">
        <v>51</v>
      </c>
      <c r="N2544" t="s">
        <v>52</v>
      </c>
      <c r="O2544" t="s">
        <v>175</v>
      </c>
      <c r="P2544" t="s">
        <v>8998</v>
      </c>
      <c r="Q2544" t="s">
        <v>38</v>
      </c>
      <c r="R2544" t="s">
        <v>81</v>
      </c>
      <c r="S2544" s="1">
        <v>32139</v>
      </c>
      <c r="T2544">
        <f>DATEDIF(employee_data3[[#This Row],[DOB]],DATE(2023, 1, 1), "Y")</f>
        <v>35</v>
      </c>
      <c r="U2544" t="str">
        <f>IF(employee_data3[[#This Row],[Age]]&lt;=25, "Remaja", IF(employee_data3[[#This Row],[Age]]&lt;=55, "Dewasa", "Lansia"))</f>
        <v>Dewasa</v>
      </c>
      <c r="V2544" t="s">
        <v>40</v>
      </c>
      <c r="W2544" t="s">
        <v>83</v>
      </c>
      <c r="X2544" t="s">
        <v>42</v>
      </c>
      <c r="Y2544">
        <v>1886</v>
      </c>
      <c r="Z2544" t="s">
        <v>56</v>
      </c>
      <c r="AA2544" t="s">
        <v>84</v>
      </c>
      <c r="AB2544" t="s">
        <v>45</v>
      </c>
      <c r="AC2544">
        <v>2</v>
      </c>
      <c r="AD2544" s="11">
        <f>(employee_data3[[#This Row],[Current Employee Rating]]-AVERAGE(employee_data3[Current Employee Rating]))/STDEV(employee_data3[Current Employee Rating])</f>
        <v>-0.95460685411671475</v>
      </c>
      <c r="AE2544" s="11" t="str">
        <f>IF(employee_data3[[#This Row],[Z Score]]&gt;3,"Yes","No")</f>
        <v>No</v>
      </c>
    </row>
    <row r="2545" spans="1:31" x14ac:dyDescent="0.3">
      <c r="A2545">
        <v>2970</v>
      </c>
      <c r="B2545" t="s">
        <v>8999</v>
      </c>
      <c r="C2545" t="s">
        <v>9000</v>
      </c>
      <c r="D2545" s="1">
        <v>44090</v>
      </c>
      <c r="E2545" s="1">
        <v>44449</v>
      </c>
      <c r="F2545" t="s">
        <v>28</v>
      </c>
      <c r="G2545" t="s">
        <v>9001</v>
      </c>
      <c r="H2545" t="s">
        <v>9002</v>
      </c>
      <c r="I2545" t="s">
        <v>139</v>
      </c>
      <c r="J2545" t="s">
        <v>32</v>
      </c>
      <c r="K2545" t="str">
        <f>IF(employee_data3[[#This Row],[EmployeeStatus]]="Active", "Active", "Attrition")</f>
        <v>Active</v>
      </c>
      <c r="L2545" t="s">
        <v>63</v>
      </c>
      <c r="M2545" t="s">
        <v>64</v>
      </c>
      <c r="N2545" t="s">
        <v>35</v>
      </c>
      <c r="O2545" t="s">
        <v>175</v>
      </c>
      <c r="P2545" t="s">
        <v>9003</v>
      </c>
      <c r="Q2545" t="s">
        <v>38</v>
      </c>
      <c r="R2545" t="s">
        <v>81</v>
      </c>
      <c r="S2545" s="1">
        <v>30071</v>
      </c>
      <c r="T2545">
        <f>DATEDIF(employee_data3[[#This Row],[DOB]],DATE(2023, 1, 1), "Y")</f>
        <v>40</v>
      </c>
      <c r="U2545" t="str">
        <f>IF(employee_data3[[#This Row],[Age]]&lt;=25, "Remaja", IF(employee_data3[[#This Row],[Age]]&lt;=55, "Dewasa", "Lansia"))</f>
        <v>Dewasa</v>
      </c>
      <c r="V2545" t="s">
        <v>40</v>
      </c>
      <c r="W2545" t="s">
        <v>73</v>
      </c>
      <c r="X2545" t="s">
        <v>42</v>
      </c>
      <c r="Y2545">
        <v>2451</v>
      </c>
      <c r="Z2545" t="s">
        <v>56</v>
      </c>
      <c r="AA2545" t="s">
        <v>44</v>
      </c>
      <c r="AB2545" t="s">
        <v>45</v>
      </c>
      <c r="AC2545">
        <v>5</v>
      </c>
      <c r="AD2545" s="11">
        <f>(employee_data3[[#This Row],[Current Employee Rating]]-AVERAGE(employee_data3[Current Employee Rating]))/STDEV(employee_data3[Current Employee Rating])</f>
        <v>2.0008323227152198</v>
      </c>
      <c r="AE2545" s="11" t="str">
        <f>IF(employee_data3[[#This Row],[Z Score]]&gt;3,"Yes","No")</f>
        <v>No</v>
      </c>
    </row>
    <row r="2546" spans="1:31" x14ac:dyDescent="0.3">
      <c r="A2546">
        <v>2971</v>
      </c>
      <c r="B2546" t="s">
        <v>9004</v>
      </c>
      <c r="C2546" t="s">
        <v>9005</v>
      </c>
      <c r="D2546" s="1">
        <v>43870</v>
      </c>
      <c r="E2546" s="1">
        <v>44269</v>
      </c>
      <c r="F2546" t="s">
        <v>728</v>
      </c>
      <c r="G2546" t="s">
        <v>9006</v>
      </c>
      <c r="H2546" t="s">
        <v>9007</v>
      </c>
      <c r="I2546" t="s">
        <v>80</v>
      </c>
      <c r="J2546" t="s">
        <v>32</v>
      </c>
      <c r="K2546" t="str">
        <f>IF(employee_data3[[#This Row],[EmployeeStatus]]="Active", "Active", "Attrition")</f>
        <v>Active</v>
      </c>
      <c r="L2546" t="s">
        <v>33</v>
      </c>
      <c r="M2546" t="s">
        <v>34</v>
      </c>
      <c r="N2546" t="s">
        <v>35</v>
      </c>
      <c r="O2546" t="s">
        <v>99</v>
      </c>
      <c r="P2546" t="s">
        <v>9008</v>
      </c>
      <c r="Q2546" t="s">
        <v>38</v>
      </c>
      <c r="R2546" t="s">
        <v>53</v>
      </c>
      <c r="S2546" s="1">
        <v>35345</v>
      </c>
      <c r="T2546">
        <f>DATEDIF(employee_data3[[#This Row],[DOB]],DATE(2023, 1, 1), "Y")</f>
        <v>26</v>
      </c>
      <c r="U2546" t="str">
        <f>IF(employee_data3[[#This Row],[Age]]&lt;=25, "Remaja", IF(employee_data3[[#This Row],[Age]]&lt;=55, "Dewasa", "Lansia"))</f>
        <v>Dewasa</v>
      </c>
      <c r="V2546" t="s">
        <v>40</v>
      </c>
      <c r="W2546" t="s">
        <v>150</v>
      </c>
      <c r="X2546" t="s">
        <v>42</v>
      </c>
      <c r="Y2546">
        <v>2149</v>
      </c>
      <c r="Z2546" t="s">
        <v>43</v>
      </c>
      <c r="AA2546" t="s">
        <v>104</v>
      </c>
      <c r="AB2546" t="s">
        <v>45</v>
      </c>
      <c r="AC2546">
        <v>1</v>
      </c>
      <c r="AD2546" s="11">
        <f>(employee_data3[[#This Row],[Current Employee Rating]]-AVERAGE(employee_data3[Current Employee Rating]))/STDEV(employee_data3[Current Employee Rating])</f>
        <v>-1.9397532463940264</v>
      </c>
      <c r="AE2546" s="11" t="str">
        <f>IF(employee_data3[[#This Row],[Z Score]]&gt;3,"Yes","No")</f>
        <v>No</v>
      </c>
    </row>
    <row r="2547" spans="1:31" x14ac:dyDescent="0.3">
      <c r="A2547">
        <v>2972</v>
      </c>
      <c r="B2547" t="s">
        <v>9009</v>
      </c>
      <c r="C2547" t="s">
        <v>253</v>
      </c>
      <c r="D2547" s="1">
        <v>44970</v>
      </c>
      <c r="E2547" s="1"/>
      <c r="F2547" t="s">
        <v>28</v>
      </c>
      <c r="G2547" t="s">
        <v>9010</v>
      </c>
      <c r="H2547" t="s">
        <v>9011</v>
      </c>
      <c r="I2547" t="s">
        <v>80</v>
      </c>
      <c r="J2547" t="s">
        <v>32</v>
      </c>
      <c r="K2547" t="str">
        <f>IF(employee_data3[[#This Row],[EmployeeStatus]]="Active", "Active", "Attrition")</f>
        <v>Active</v>
      </c>
      <c r="L2547" t="s">
        <v>63</v>
      </c>
      <c r="M2547" t="s">
        <v>64</v>
      </c>
      <c r="N2547" t="s">
        <v>52</v>
      </c>
      <c r="O2547" t="s">
        <v>36</v>
      </c>
      <c r="P2547" t="s">
        <v>37</v>
      </c>
      <c r="Q2547" t="s">
        <v>38</v>
      </c>
      <c r="R2547" t="s">
        <v>81</v>
      </c>
      <c r="S2547" s="1">
        <v>17626</v>
      </c>
      <c r="T2547">
        <f>DATEDIF(employee_data3[[#This Row],[DOB]],DATE(2023, 1, 1), "Y")</f>
        <v>74</v>
      </c>
      <c r="U2547" t="str">
        <f>IF(employee_data3[[#This Row],[Age]]&lt;=25, "Remaja", IF(employee_data3[[#This Row],[Age]]&lt;=55, "Dewasa", "Lansia"))</f>
        <v>Lansia</v>
      </c>
      <c r="V2547" t="s">
        <v>40</v>
      </c>
      <c r="W2547" t="s">
        <v>83</v>
      </c>
      <c r="X2547" t="s">
        <v>42</v>
      </c>
      <c r="Y2547">
        <v>1460</v>
      </c>
      <c r="Z2547" t="s">
        <v>74</v>
      </c>
      <c r="AA2547" t="s">
        <v>44</v>
      </c>
      <c r="AB2547" t="s">
        <v>45</v>
      </c>
      <c r="AC2547">
        <v>1</v>
      </c>
      <c r="AD2547" s="11">
        <f>(employee_data3[[#This Row],[Current Employee Rating]]-AVERAGE(employee_data3[Current Employee Rating]))/STDEV(employee_data3[Current Employee Rating])</f>
        <v>-1.9397532463940264</v>
      </c>
      <c r="AE2547" s="11" t="str">
        <f>IF(employee_data3[[#This Row],[Z Score]]&gt;3,"Yes","No")</f>
        <v>No</v>
      </c>
    </row>
    <row r="2548" spans="1:31" x14ac:dyDescent="0.3">
      <c r="A2548">
        <v>2973</v>
      </c>
      <c r="B2548" t="s">
        <v>2761</v>
      </c>
      <c r="C2548" t="s">
        <v>4235</v>
      </c>
      <c r="D2548" s="1">
        <v>43800</v>
      </c>
      <c r="E2548" s="1"/>
      <c r="F2548" t="s">
        <v>28</v>
      </c>
      <c r="G2548" t="s">
        <v>9012</v>
      </c>
      <c r="H2548" t="s">
        <v>9013</v>
      </c>
      <c r="I2548" t="s">
        <v>133</v>
      </c>
      <c r="J2548" t="s">
        <v>32</v>
      </c>
      <c r="K2548" t="str">
        <f>IF(employee_data3[[#This Row],[EmployeeStatus]]="Active", "Active", "Attrition")</f>
        <v>Active</v>
      </c>
      <c r="L2548" t="s">
        <v>52</v>
      </c>
      <c r="M2548" t="s">
        <v>34</v>
      </c>
      <c r="N2548" t="s">
        <v>52</v>
      </c>
      <c r="O2548" t="s">
        <v>36</v>
      </c>
      <c r="P2548" t="s">
        <v>37</v>
      </c>
      <c r="Q2548" t="s">
        <v>38</v>
      </c>
      <c r="R2548" t="s">
        <v>81</v>
      </c>
      <c r="S2548" s="1">
        <v>18793</v>
      </c>
      <c r="T2548">
        <f>DATEDIF(employee_data3[[#This Row],[DOB]],DATE(2023, 1, 1), "Y")</f>
        <v>71</v>
      </c>
      <c r="U2548" t="str">
        <f>IF(employee_data3[[#This Row],[Age]]&lt;=25, "Remaja", IF(employee_data3[[#This Row],[Age]]&lt;=55, "Dewasa", "Lansia"))</f>
        <v>Lansia</v>
      </c>
      <c r="V2548" t="s">
        <v>40</v>
      </c>
      <c r="W2548" t="s">
        <v>292</v>
      </c>
      <c r="X2548" t="s">
        <v>42</v>
      </c>
      <c r="Y2548">
        <v>2109</v>
      </c>
      <c r="Z2548" t="s">
        <v>74</v>
      </c>
      <c r="AA2548" t="s">
        <v>84</v>
      </c>
      <c r="AB2548" t="s">
        <v>45</v>
      </c>
      <c r="AC2548">
        <v>5</v>
      </c>
      <c r="AD2548" s="11">
        <f>(employee_data3[[#This Row],[Current Employee Rating]]-AVERAGE(employee_data3[Current Employee Rating]))/STDEV(employee_data3[Current Employee Rating])</f>
        <v>2.0008323227152198</v>
      </c>
      <c r="AE2548" s="11" t="str">
        <f>IF(employee_data3[[#This Row],[Z Score]]&gt;3,"Yes","No")</f>
        <v>No</v>
      </c>
    </row>
    <row r="2549" spans="1:31" x14ac:dyDescent="0.3">
      <c r="A2549">
        <v>2974</v>
      </c>
      <c r="B2549" t="s">
        <v>2897</v>
      </c>
      <c r="C2549" t="s">
        <v>3128</v>
      </c>
      <c r="D2549" s="1">
        <v>44869</v>
      </c>
      <c r="E2549" s="1"/>
      <c r="F2549" t="s">
        <v>28</v>
      </c>
      <c r="G2549" t="s">
        <v>9014</v>
      </c>
      <c r="H2549" t="s">
        <v>9015</v>
      </c>
      <c r="I2549" t="s">
        <v>133</v>
      </c>
      <c r="J2549" t="s">
        <v>32</v>
      </c>
      <c r="K2549" t="str">
        <f>IF(employee_data3[[#This Row],[EmployeeStatus]]="Active", "Active", "Attrition")</f>
        <v>Active</v>
      </c>
      <c r="L2549" t="s">
        <v>63</v>
      </c>
      <c r="M2549" t="s">
        <v>34</v>
      </c>
      <c r="N2549" t="s">
        <v>52</v>
      </c>
      <c r="O2549" t="s">
        <v>36</v>
      </c>
      <c r="P2549" t="s">
        <v>37</v>
      </c>
      <c r="Q2549" t="s">
        <v>38</v>
      </c>
      <c r="R2549" t="s">
        <v>90</v>
      </c>
      <c r="S2549" s="1">
        <v>16474</v>
      </c>
      <c r="T2549">
        <f>DATEDIF(employee_data3[[#This Row],[DOB]],DATE(2023, 1, 1), "Y")</f>
        <v>77</v>
      </c>
      <c r="U2549" t="str">
        <f>IF(employee_data3[[#This Row],[Age]]&lt;=25, "Remaja", IF(employee_data3[[#This Row],[Age]]&lt;=55, "Dewasa", "Lansia"))</f>
        <v>Lansia</v>
      </c>
      <c r="V2549" t="s">
        <v>40</v>
      </c>
      <c r="W2549" t="s">
        <v>83</v>
      </c>
      <c r="X2549" t="s">
        <v>42</v>
      </c>
      <c r="Y2549">
        <v>1749</v>
      </c>
      <c r="Z2549" t="s">
        <v>93</v>
      </c>
      <c r="AA2549" t="s">
        <v>75</v>
      </c>
      <c r="AB2549" t="s">
        <v>45</v>
      </c>
      <c r="AC2549">
        <v>5</v>
      </c>
      <c r="AD2549" s="11">
        <f>(employee_data3[[#This Row],[Current Employee Rating]]-AVERAGE(employee_data3[Current Employee Rating]))/STDEV(employee_data3[Current Employee Rating])</f>
        <v>2.0008323227152198</v>
      </c>
      <c r="AE2549" s="11" t="str">
        <f>IF(employee_data3[[#This Row],[Z Score]]&gt;3,"Yes","No")</f>
        <v>No</v>
      </c>
    </row>
    <row r="2550" spans="1:31" x14ac:dyDescent="0.3">
      <c r="A2550">
        <v>2975</v>
      </c>
      <c r="B2550" t="s">
        <v>9016</v>
      </c>
      <c r="C2550" t="s">
        <v>9017</v>
      </c>
      <c r="D2550" s="1">
        <v>44300</v>
      </c>
      <c r="E2550" s="1">
        <v>44734</v>
      </c>
      <c r="F2550" t="s">
        <v>28</v>
      </c>
      <c r="G2550" t="s">
        <v>9018</v>
      </c>
      <c r="H2550" t="s">
        <v>9019</v>
      </c>
      <c r="I2550" t="s">
        <v>98</v>
      </c>
      <c r="J2550" t="s">
        <v>32</v>
      </c>
      <c r="K2550" t="str">
        <f>IF(employee_data3[[#This Row],[EmployeeStatus]]="Active", "Active", "Attrition")</f>
        <v>Active</v>
      </c>
      <c r="L2550" t="s">
        <v>63</v>
      </c>
      <c r="M2550" t="s">
        <v>51</v>
      </c>
      <c r="N2550" t="s">
        <v>35</v>
      </c>
      <c r="O2550" t="s">
        <v>175</v>
      </c>
      <c r="P2550" t="s">
        <v>9020</v>
      </c>
      <c r="Q2550" t="s">
        <v>38</v>
      </c>
      <c r="R2550" t="s">
        <v>936</v>
      </c>
      <c r="S2550" s="1">
        <v>17701</v>
      </c>
      <c r="T2550">
        <f>DATEDIF(employee_data3[[#This Row],[DOB]],DATE(2023, 1, 1), "Y")</f>
        <v>74</v>
      </c>
      <c r="U2550" t="str">
        <f>IF(employee_data3[[#This Row],[Age]]&lt;=25, "Remaja", IF(employee_data3[[#This Row],[Age]]&lt;=55, "Dewasa", "Lansia"))</f>
        <v>Lansia</v>
      </c>
      <c r="V2550" t="s">
        <v>40</v>
      </c>
      <c r="W2550" t="s">
        <v>113</v>
      </c>
      <c r="X2550" t="s">
        <v>55</v>
      </c>
      <c r="Y2550">
        <v>1721</v>
      </c>
      <c r="Z2550" t="s">
        <v>128</v>
      </c>
      <c r="AA2550" t="s">
        <v>84</v>
      </c>
      <c r="AB2550" t="s">
        <v>45</v>
      </c>
      <c r="AC2550">
        <v>4</v>
      </c>
      <c r="AD2550" s="11">
        <f>(employee_data3[[#This Row],[Current Employee Rating]]-AVERAGE(employee_data3[Current Employee Rating]))/STDEV(employee_data3[Current Employee Rating])</f>
        <v>1.0156859304379084</v>
      </c>
      <c r="AE2550" s="11" t="str">
        <f>IF(employee_data3[[#This Row],[Z Score]]&gt;3,"Yes","No")</f>
        <v>No</v>
      </c>
    </row>
    <row r="2551" spans="1:31" x14ac:dyDescent="0.3">
      <c r="A2551">
        <v>2976</v>
      </c>
      <c r="B2551" t="s">
        <v>3037</v>
      </c>
      <c r="C2551" t="s">
        <v>6087</v>
      </c>
      <c r="D2551" s="1">
        <v>44421</v>
      </c>
      <c r="E2551" s="1">
        <v>44481</v>
      </c>
      <c r="F2551" t="s">
        <v>28</v>
      </c>
      <c r="G2551" t="s">
        <v>9021</v>
      </c>
      <c r="H2551" t="s">
        <v>9022</v>
      </c>
      <c r="I2551" t="s">
        <v>80</v>
      </c>
      <c r="J2551" t="s">
        <v>1805</v>
      </c>
      <c r="K2551" t="str">
        <f>IF(employee_data3[[#This Row],[EmployeeStatus]]="Active", "Active", "Attrition")</f>
        <v>Attrition</v>
      </c>
      <c r="L2551" t="s">
        <v>63</v>
      </c>
      <c r="M2551" t="s">
        <v>51</v>
      </c>
      <c r="N2551" t="s">
        <v>35</v>
      </c>
      <c r="O2551" t="s">
        <v>99</v>
      </c>
      <c r="P2551" t="s">
        <v>9023</v>
      </c>
      <c r="Q2551" t="s">
        <v>38</v>
      </c>
      <c r="R2551" t="s">
        <v>90</v>
      </c>
      <c r="S2551" s="1">
        <v>33622</v>
      </c>
      <c r="T2551">
        <f>DATEDIF(employee_data3[[#This Row],[DOB]],DATE(2023, 1, 1), "Y")</f>
        <v>30</v>
      </c>
      <c r="U2551" t="str">
        <f>IF(employee_data3[[#This Row],[Age]]&lt;=25, "Remaja", IF(employee_data3[[#This Row],[Age]]&lt;=55, "Dewasa", "Lansia"))</f>
        <v>Dewasa</v>
      </c>
      <c r="V2551" t="s">
        <v>40</v>
      </c>
      <c r="W2551" t="s">
        <v>83</v>
      </c>
      <c r="X2551" t="s">
        <v>55</v>
      </c>
      <c r="Y2551">
        <v>2136</v>
      </c>
      <c r="Z2551" t="s">
        <v>56</v>
      </c>
      <c r="AA2551" t="s">
        <v>104</v>
      </c>
      <c r="AB2551" t="s">
        <v>45</v>
      </c>
      <c r="AC2551">
        <v>1</v>
      </c>
      <c r="AD2551" s="11">
        <f>(employee_data3[[#This Row],[Current Employee Rating]]-AVERAGE(employee_data3[Current Employee Rating]))/STDEV(employee_data3[Current Employee Rating])</f>
        <v>-1.9397532463940264</v>
      </c>
      <c r="AE2551" s="11" t="str">
        <f>IF(employee_data3[[#This Row],[Z Score]]&gt;3,"Yes","No")</f>
        <v>No</v>
      </c>
    </row>
    <row r="2552" spans="1:31" x14ac:dyDescent="0.3">
      <c r="A2552">
        <v>2977</v>
      </c>
      <c r="B2552" t="s">
        <v>574</v>
      </c>
      <c r="C2552" t="s">
        <v>9024</v>
      </c>
      <c r="D2552" s="1">
        <v>44071</v>
      </c>
      <c r="E2552" s="1"/>
      <c r="F2552" t="s">
        <v>728</v>
      </c>
      <c r="G2552" t="s">
        <v>9025</v>
      </c>
      <c r="H2552" t="s">
        <v>9026</v>
      </c>
      <c r="I2552" t="s">
        <v>118</v>
      </c>
      <c r="J2552" t="s">
        <v>32</v>
      </c>
      <c r="K2552" t="str">
        <f>IF(employee_data3[[#This Row],[EmployeeStatus]]="Active", "Active", "Attrition")</f>
        <v>Active</v>
      </c>
      <c r="L2552" t="s">
        <v>52</v>
      </c>
      <c r="M2552" t="s">
        <v>51</v>
      </c>
      <c r="N2552" t="s">
        <v>35</v>
      </c>
      <c r="O2552" t="s">
        <v>36</v>
      </c>
      <c r="P2552" t="s">
        <v>37</v>
      </c>
      <c r="Q2552" t="s">
        <v>38</v>
      </c>
      <c r="R2552" t="s">
        <v>504</v>
      </c>
      <c r="S2552" s="1">
        <v>32121</v>
      </c>
      <c r="T2552">
        <f>DATEDIF(employee_data3[[#This Row],[DOB]],DATE(2023, 1, 1), "Y")</f>
        <v>35</v>
      </c>
      <c r="U2552" t="str">
        <f>IF(employee_data3[[#This Row],[Age]]&lt;=25, "Remaja", IF(employee_data3[[#This Row],[Age]]&lt;=55, "Dewasa", "Lansia"))</f>
        <v>Dewasa</v>
      </c>
      <c r="V2552" t="s">
        <v>40</v>
      </c>
      <c r="W2552" t="s">
        <v>6</v>
      </c>
      <c r="X2552" t="s">
        <v>55</v>
      </c>
      <c r="Y2552">
        <v>1890</v>
      </c>
      <c r="Z2552" t="s">
        <v>93</v>
      </c>
      <c r="AA2552" t="s">
        <v>104</v>
      </c>
      <c r="AB2552" t="s">
        <v>45</v>
      </c>
      <c r="AC2552">
        <v>2</v>
      </c>
      <c r="AD2552" s="11">
        <f>(employee_data3[[#This Row],[Current Employee Rating]]-AVERAGE(employee_data3[Current Employee Rating]))/STDEV(employee_data3[Current Employee Rating])</f>
        <v>-0.95460685411671475</v>
      </c>
      <c r="AE2552" s="11" t="str">
        <f>IF(employee_data3[[#This Row],[Z Score]]&gt;3,"Yes","No")</f>
        <v>No</v>
      </c>
    </row>
    <row r="2553" spans="1:31" x14ac:dyDescent="0.3">
      <c r="A2553">
        <v>2978</v>
      </c>
      <c r="B2553" t="s">
        <v>6709</v>
      </c>
      <c r="C2553" t="s">
        <v>9027</v>
      </c>
      <c r="D2553" s="1">
        <v>44789</v>
      </c>
      <c r="E2553" s="1"/>
      <c r="F2553" t="s">
        <v>28</v>
      </c>
      <c r="G2553" t="s">
        <v>9028</v>
      </c>
      <c r="H2553" t="s">
        <v>9029</v>
      </c>
      <c r="I2553" t="s">
        <v>31</v>
      </c>
      <c r="J2553" t="s">
        <v>32</v>
      </c>
      <c r="K2553" t="str">
        <f>IF(employee_data3[[#This Row],[EmployeeStatus]]="Active", "Active", "Attrition")</f>
        <v>Active</v>
      </c>
      <c r="L2553" t="s">
        <v>63</v>
      </c>
      <c r="M2553" t="s">
        <v>34</v>
      </c>
      <c r="N2553" t="s">
        <v>52</v>
      </c>
      <c r="O2553" t="s">
        <v>36</v>
      </c>
      <c r="P2553" t="s">
        <v>37</v>
      </c>
      <c r="Q2553" t="s">
        <v>38</v>
      </c>
      <c r="R2553" t="s">
        <v>504</v>
      </c>
      <c r="S2553" s="1">
        <v>29840</v>
      </c>
      <c r="T2553">
        <f>DATEDIF(employee_data3[[#This Row],[DOB]],DATE(2023, 1, 1), "Y")</f>
        <v>41</v>
      </c>
      <c r="U2553" t="str">
        <f>IF(employee_data3[[#This Row],[Age]]&lt;=25, "Remaja", IF(employee_data3[[#This Row],[Age]]&lt;=55, "Dewasa", "Lansia"))</f>
        <v>Dewasa</v>
      </c>
      <c r="V2553" t="s">
        <v>40</v>
      </c>
      <c r="W2553" t="s">
        <v>6</v>
      </c>
      <c r="X2553" t="s">
        <v>55</v>
      </c>
      <c r="Y2553">
        <v>2199</v>
      </c>
      <c r="Z2553" t="s">
        <v>56</v>
      </c>
      <c r="AA2553" t="s">
        <v>104</v>
      </c>
      <c r="AB2553" t="s">
        <v>45</v>
      </c>
      <c r="AC2553">
        <v>4</v>
      </c>
      <c r="AD2553" s="11">
        <f>(employee_data3[[#This Row],[Current Employee Rating]]-AVERAGE(employee_data3[Current Employee Rating]))/STDEV(employee_data3[Current Employee Rating])</f>
        <v>1.0156859304379084</v>
      </c>
      <c r="AE2553" s="11" t="str">
        <f>IF(employee_data3[[#This Row],[Z Score]]&gt;3,"Yes","No")</f>
        <v>No</v>
      </c>
    </row>
    <row r="2554" spans="1:31" x14ac:dyDescent="0.3">
      <c r="A2554">
        <v>2979</v>
      </c>
      <c r="B2554" t="s">
        <v>5293</v>
      </c>
      <c r="C2554" t="s">
        <v>4338</v>
      </c>
      <c r="D2554" s="1">
        <v>44618</v>
      </c>
      <c r="E2554" s="1"/>
      <c r="F2554" t="s">
        <v>28</v>
      </c>
      <c r="G2554" t="s">
        <v>9030</v>
      </c>
      <c r="H2554" t="s">
        <v>9031</v>
      </c>
      <c r="I2554" t="s">
        <v>62</v>
      </c>
      <c r="J2554" t="s">
        <v>32</v>
      </c>
      <c r="K2554" t="str">
        <f>IF(employee_data3[[#This Row],[EmployeeStatus]]="Active", "Active", "Attrition")</f>
        <v>Active</v>
      </c>
      <c r="L2554" t="s">
        <v>63</v>
      </c>
      <c r="M2554" t="s">
        <v>51</v>
      </c>
      <c r="N2554" t="s">
        <v>35</v>
      </c>
      <c r="O2554" t="s">
        <v>36</v>
      </c>
      <c r="P2554" t="s">
        <v>37</v>
      </c>
      <c r="Q2554" t="s">
        <v>38</v>
      </c>
      <c r="R2554" t="s">
        <v>90</v>
      </c>
      <c r="S2554" s="1">
        <v>37058</v>
      </c>
      <c r="T2554">
        <f>DATEDIF(employee_data3[[#This Row],[DOB]],DATE(2023, 1, 1), "Y")</f>
        <v>21</v>
      </c>
      <c r="U2554" t="str">
        <f>IF(employee_data3[[#This Row],[Age]]&lt;=25, "Remaja", IF(employee_data3[[#This Row],[Age]]&lt;=55, "Dewasa", "Lansia"))</f>
        <v>Remaja</v>
      </c>
      <c r="V2554" t="s">
        <v>40</v>
      </c>
      <c r="W2554" t="s">
        <v>83</v>
      </c>
      <c r="X2554" t="s">
        <v>42</v>
      </c>
      <c r="Y2554">
        <v>2189</v>
      </c>
      <c r="Z2554" t="s">
        <v>74</v>
      </c>
      <c r="AA2554" t="s">
        <v>44</v>
      </c>
      <c r="AB2554" t="s">
        <v>45</v>
      </c>
      <c r="AC2554">
        <v>2</v>
      </c>
      <c r="AD2554" s="11">
        <f>(employee_data3[[#This Row],[Current Employee Rating]]-AVERAGE(employee_data3[Current Employee Rating]))/STDEV(employee_data3[Current Employee Rating])</f>
        <v>-0.95460685411671475</v>
      </c>
      <c r="AE2554" s="11" t="str">
        <f>IF(employee_data3[[#This Row],[Z Score]]&gt;3,"Yes","No")</f>
        <v>No</v>
      </c>
    </row>
    <row r="2555" spans="1:31" x14ac:dyDescent="0.3">
      <c r="A2555">
        <v>2980</v>
      </c>
      <c r="B2555" t="s">
        <v>5974</v>
      </c>
      <c r="C2555" t="s">
        <v>9032</v>
      </c>
      <c r="D2555" s="1">
        <v>43829</v>
      </c>
      <c r="E2555" s="1"/>
      <c r="F2555" t="s">
        <v>28</v>
      </c>
      <c r="G2555" t="s">
        <v>9033</v>
      </c>
      <c r="H2555" t="s">
        <v>9034</v>
      </c>
      <c r="I2555" t="s">
        <v>133</v>
      </c>
      <c r="J2555" t="s">
        <v>32</v>
      </c>
      <c r="K2555" t="str">
        <f>IF(employee_data3[[#This Row],[EmployeeStatus]]="Active", "Active", "Attrition")</f>
        <v>Active</v>
      </c>
      <c r="L2555" t="s">
        <v>52</v>
      </c>
      <c r="M2555" t="s">
        <v>51</v>
      </c>
      <c r="N2555" t="s">
        <v>35</v>
      </c>
      <c r="O2555" t="s">
        <v>36</v>
      </c>
      <c r="P2555" t="s">
        <v>37</v>
      </c>
      <c r="Q2555" t="s">
        <v>38</v>
      </c>
      <c r="R2555" t="s">
        <v>81</v>
      </c>
      <c r="S2555" s="1">
        <v>21072</v>
      </c>
      <c r="T2555">
        <f>DATEDIF(employee_data3[[#This Row],[DOB]],DATE(2023, 1, 1), "Y")</f>
        <v>65</v>
      </c>
      <c r="U2555" t="str">
        <f>IF(employee_data3[[#This Row],[Age]]&lt;=25, "Remaja", IF(employee_data3[[#This Row],[Age]]&lt;=55, "Dewasa", "Lansia"))</f>
        <v>Lansia</v>
      </c>
      <c r="V2555" t="s">
        <v>40</v>
      </c>
      <c r="W2555" t="s">
        <v>103</v>
      </c>
      <c r="X2555" t="s">
        <v>42</v>
      </c>
      <c r="Y2555">
        <v>1876</v>
      </c>
      <c r="Z2555" t="s">
        <v>56</v>
      </c>
      <c r="AA2555" t="s">
        <v>104</v>
      </c>
      <c r="AB2555" t="s">
        <v>45</v>
      </c>
      <c r="AC2555">
        <v>2</v>
      </c>
      <c r="AD2555" s="11">
        <f>(employee_data3[[#This Row],[Current Employee Rating]]-AVERAGE(employee_data3[Current Employee Rating]))/STDEV(employee_data3[Current Employee Rating])</f>
        <v>-0.95460685411671475</v>
      </c>
      <c r="AE2555" s="11" t="str">
        <f>IF(employee_data3[[#This Row],[Z Score]]&gt;3,"Yes","No")</f>
        <v>No</v>
      </c>
    </row>
    <row r="2556" spans="1:31" x14ac:dyDescent="0.3">
      <c r="A2556">
        <v>2981</v>
      </c>
      <c r="B2556" t="s">
        <v>9035</v>
      </c>
      <c r="C2556" t="s">
        <v>9036</v>
      </c>
      <c r="D2556" s="1">
        <v>44765</v>
      </c>
      <c r="E2556" s="1">
        <v>44991</v>
      </c>
      <c r="F2556" t="s">
        <v>28</v>
      </c>
      <c r="G2556" t="s">
        <v>9037</v>
      </c>
      <c r="H2556" t="s">
        <v>9038</v>
      </c>
      <c r="I2556" t="s">
        <v>80</v>
      </c>
      <c r="J2556" t="s">
        <v>32</v>
      </c>
      <c r="K2556" t="str">
        <f>IF(employee_data3[[#This Row],[EmployeeStatus]]="Active", "Active", "Attrition")</f>
        <v>Active</v>
      </c>
      <c r="L2556" t="s">
        <v>52</v>
      </c>
      <c r="M2556" t="s">
        <v>64</v>
      </c>
      <c r="N2556" t="s">
        <v>63</v>
      </c>
      <c r="O2556" t="s">
        <v>175</v>
      </c>
      <c r="P2556" t="s">
        <v>9039</v>
      </c>
      <c r="Q2556" t="s">
        <v>38</v>
      </c>
      <c r="R2556" t="s">
        <v>53</v>
      </c>
      <c r="S2556" s="1">
        <v>29214</v>
      </c>
      <c r="T2556">
        <f>DATEDIF(employee_data3[[#This Row],[DOB]],DATE(2023, 1, 1), "Y")</f>
        <v>43</v>
      </c>
      <c r="U2556" t="str">
        <f>IF(employee_data3[[#This Row],[Age]]&lt;=25, "Remaja", IF(employee_data3[[#This Row],[Age]]&lt;=55, "Dewasa", "Lansia"))</f>
        <v>Dewasa</v>
      </c>
      <c r="V2556" t="s">
        <v>40</v>
      </c>
      <c r="W2556" t="s">
        <v>226</v>
      </c>
      <c r="X2556" t="s">
        <v>42</v>
      </c>
      <c r="Y2556">
        <v>2044</v>
      </c>
      <c r="Z2556" t="s">
        <v>93</v>
      </c>
      <c r="AA2556" t="s">
        <v>75</v>
      </c>
      <c r="AB2556" t="s">
        <v>45</v>
      </c>
      <c r="AC2556">
        <v>1</v>
      </c>
      <c r="AD2556" s="11">
        <f>(employee_data3[[#This Row],[Current Employee Rating]]-AVERAGE(employee_data3[Current Employee Rating]))/STDEV(employee_data3[Current Employee Rating])</f>
        <v>-1.9397532463940264</v>
      </c>
      <c r="AE2556" s="11" t="str">
        <f>IF(employee_data3[[#This Row],[Z Score]]&gt;3,"Yes","No")</f>
        <v>No</v>
      </c>
    </row>
    <row r="2557" spans="1:31" x14ac:dyDescent="0.3">
      <c r="A2557">
        <v>2982</v>
      </c>
      <c r="B2557" t="s">
        <v>1825</v>
      </c>
      <c r="C2557" t="s">
        <v>226</v>
      </c>
      <c r="D2557" s="1">
        <v>43387</v>
      </c>
      <c r="E2557" s="1"/>
      <c r="F2557" t="s">
        <v>728</v>
      </c>
      <c r="G2557" t="s">
        <v>9040</v>
      </c>
      <c r="H2557" t="s">
        <v>9041</v>
      </c>
      <c r="I2557" t="s">
        <v>98</v>
      </c>
      <c r="J2557" t="s">
        <v>32</v>
      </c>
      <c r="K2557" t="str">
        <f>IF(employee_data3[[#This Row],[EmployeeStatus]]="Active", "Active", "Attrition")</f>
        <v>Active</v>
      </c>
      <c r="L2557" t="s">
        <v>63</v>
      </c>
      <c r="M2557" t="s">
        <v>64</v>
      </c>
      <c r="N2557" t="s">
        <v>35</v>
      </c>
      <c r="O2557" t="s">
        <v>36</v>
      </c>
      <c r="P2557" t="s">
        <v>37</v>
      </c>
      <c r="Q2557" t="s">
        <v>38</v>
      </c>
      <c r="R2557" t="s">
        <v>90</v>
      </c>
      <c r="S2557" s="1">
        <v>19017</v>
      </c>
      <c r="T2557">
        <f>DATEDIF(employee_data3[[#This Row],[DOB]],DATE(2023, 1, 1), "Y")</f>
        <v>70</v>
      </c>
      <c r="U2557" t="str">
        <f>IF(employee_data3[[#This Row],[Age]]&lt;=25, "Remaja", IF(employee_data3[[#This Row],[Age]]&lt;=55, "Dewasa", "Lansia"))</f>
        <v>Lansia</v>
      </c>
      <c r="V2557" t="s">
        <v>40</v>
      </c>
      <c r="W2557" t="s">
        <v>103</v>
      </c>
      <c r="X2557" t="s">
        <v>42</v>
      </c>
      <c r="Y2557">
        <v>2170</v>
      </c>
      <c r="Z2557" t="s">
        <v>74</v>
      </c>
      <c r="AA2557" t="s">
        <v>84</v>
      </c>
      <c r="AB2557" t="s">
        <v>45</v>
      </c>
      <c r="AC2557">
        <v>2</v>
      </c>
      <c r="AD2557" s="11">
        <f>(employee_data3[[#This Row],[Current Employee Rating]]-AVERAGE(employee_data3[Current Employee Rating]))/STDEV(employee_data3[Current Employee Rating])</f>
        <v>-0.95460685411671475</v>
      </c>
      <c r="AE2557" s="11" t="str">
        <f>IF(employee_data3[[#This Row],[Z Score]]&gt;3,"Yes","No")</f>
        <v>No</v>
      </c>
    </row>
    <row r="2558" spans="1:31" x14ac:dyDescent="0.3">
      <c r="A2558">
        <v>2983</v>
      </c>
      <c r="B2558" t="s">
        <v>3787</v>
      </c>
      <c r="C2558" t="s">
        <v>294</v>
      </c>
      <c r="D2558" s="1">
        <v>44247</v>
      </c>
      <c r="E2558" s="1"/>
      <c r="F2558" t="s">
        <v>728</v>
      </c>
      <c r="G2558" t="s">
        <v>9042</v>
      </c>
      <c r="H2558" t="s">
        <v>9043</v>
      </c>
      <c r="I2558" t="s">
        <v>62</v>
      </c>
      <c r="J2558" t="s">
        <v>32</v>
      </c>
      <c r="K2558" t="str">
        <f>IF(employee_data3[[#This Row],[EmployeeStatus]]="Active", "Active", "Attrition")</f>
        <v>Active</v>
      </c>
      <c r="L2558" t="s">
        <v>63</v>
      </c>
      <c r="M2558" t="s">
        <v>34</v>
      </c>
      <c r="N2558" t="s">
        <v>35</v>
      </c>
      <c r="O2558" t="s">
        <v>36</v>
      </c>
      <c r="P2558" t="s">
        <v>37</v>
      </c>
      <c r="Q2558" t="s">
        <v>38</v>
      </c>
      <c r="R2558" t="s">
        <v>148</v>
      </c>
      <c r="S2558" s="1">
        <v>22751</v>
      </c>
      <c r="T2558">
        <f>DATEDIF(employee_data3[[#This Row],[DOB]],DATE(2023, 1, 1), "Y")</f>
        <v>60</v>
      </c>
      <c r="U2558" t="str">
        <f>IF(employee_data3[[#This Row],[Age]]&lt;=25, "Remaja", IF(employee_data3[[#This Row],[Age]]&lt;=55, "Dewasa", "Lansia"))</f>
        <v>Lansia</v>
      </c>
      <c r="V2558" t="s">
        <v>40</v>
      </c>
      <c r="W2558" t="s">
        <v>163</v>
      </c>
      <c r="X2558" t="s">
        <v>55</v>
      </c>
      <c r="Y2558">
        <v>2459</v>
      </c>
      <c r="Z2558" t="s">
        <v>56</v>
      </c>
      <c r="AA2558" t="s">
        <v>44</v>
      </c>
      <c r="AB2558" t="s">
        <v>45</v>
      </c>
      <c r="AC2558">
        <v>2</v>
      </c>
      <c r="AD2558" s="11">
        <f>(employee_data3[[#This Row],[Current Employee Rating]]-AVERAGE(employee_data3[Current Employee Rating]))/STDEV(employee_data3[Current Employee Rating])</f>
        <v>-0.95460685411671475</v>
      </c>
      <c r="AE2558" s="11" t="str">
        <f>IF(employee_data3[[#This Row],[Z Score]]&gt;3,"Yes","No")</f>
        <v>No</v>
      </c>
    </row>
    <row r="2559" spans="1:31" x14ac:dyDescent="0.3">
      <c r="A2559">
        <v>2984</v>
      </c>
      <c r="B2559" t="s">
        <v>9044</v>
      </c>
      <c r="C2559" t="s">
        <v>9045</v>
      </c>
      <c r="D2559" s="1">
        <v>43918</v>
      </c>
      <c r="E2559" s="1">
        <v>44156</v>
      </c>
      <c r="F2559" t="s">
        <v>728</v>
      </c>
      <c r="G2559" t="s">
        <v>9046</v>
      </c>
      <c r="H2559" t="s">
        <v>9047</v>
      </c>
      <c r="I2559" t="s">
        <v>168</v>
      </c>
      <c r="J2559" t="s">
        <v>32</v>
      </c>
      <c r="K2559" t="str">
        <f>IF(employee_data3[[#This Row],[EmployeeStatus]]="Active", "Active", "Attrition")</f>
        <v>Active</v>
      </c>
      <c r="L2559" t="s">
        <v>33</v>
      </c>
      <c r="M2559" t="s">
        <v>64</v>
      </c>
      <c r="N2559" t="s">
        <v>35</v>
      </c>
      <c r="O2559" t="s">
        <v>175</v>
      </c>
      <c r="P2559" t="s">
        <v>9048</v>
      </c>
      <c r="Q2559" t="s">
        <v>38</v>
      </c>
      <c r="R2559" t="s">
        <v>111</v>
      </c>
      <c r="S2559" s="1">
        <v>27487</v>
      </c>
      <c r="T2559">
        <f>DATEDIF(employee_data3[[#This Row],[DOB]],DATE(2023, 1, 1), "Y")</f>
        <v>47</v>
      </c>
      <c r="U2559" t="str">
        <f>IF(employee_data3[[#This Row],[Age]]&lt;=25, "Remaja", IF(employee_data3[[#This Row],[Age]]&lt;=55, "Dewasa", "Lansia"))</f>
        <v>Dewasa</v>
      </c>
      <c r="V2559" t="s">
        <v>40</v>
      </c>
      <c r="W2559" t="s">
        <v>113</v>
      </c>
      <c r="X2559" t="s">
        <v>42</v>
      </c>
      <c r="Y2559">
        <v>1821</v>
      </c>
      <c r="Z2559" t="s">
        <v>93</v>
      </c>
      <c r="AA2559" t="s">
        <v>104</v>
      </c>
      <c r="AB2559" t="s">
        <v>45</v>
      </c>
      <c r="AC2559">
        <v>5</v>
      </c>
      <c r="AD2559" s="11">
        <f>(employee_data3[[#This Row],[Current Employee Rating]]-AVERAGE(employee_data3[Current Employee Rating]))/STDEV(employee_data3[Current Employee Rating])</f>
        <v>2.0008323227152198</v>
      </c>
      <c r="AE2559" s="11" t="str">
        <f>IF(employee_data3[[#This Row],[Z Score]]&gt;3,"Yes","No")</f>
        <v>No</v>
      </c>
    </row>
    <row r="2560" spans="1:31" x14ac:dyDescent="0.3">
      <c r="A2560">
        <v>2985</v>
      </c>
      <c r="B2560" t="s">
        <v>1811</v>
      </c>
      <c r="C2560" t="s">
        <v>9049</v>
      </c>
      <c r="D2560" s="1">
        <v>43501</v>
      </c>
      <c r="E2560" s="1">
        <v>44022</v>
      </c>
      <c r="F2560" t="s">
        <v>28</v>
      </c>
      <c r="G2560" t="s">
        <v>9050</v>
      </c>
      <c r="H2560" t="s">
        <v>9051</v>
      </c>
      <c r="I2560" t="s">
        <v>133</v>
      </c>
      <c r="J2560" t="s">
        <v>32</v>
      </c>
      <c r="K2560" t="str">
        <f>IF(employee_data3[[#This Row],[EmployeeStatus]]="Active", "Active", "Attrition")</f>
        <v>Active</v>
      </c>
      <c r="L2560" t="s">
        <v>33</v>
      </c>
      <c r="M2560" t="s">
        <v>51</v>
      </c>
      <c r="N2560" t="s">
        <v>52</v>
      </c>
      <c r="O2560" t="s">
        <v>140</v>
      </c>
      <c r="P2560" t="s">
        <v>9052</v>
      </c>
      <c r="Q2560" t="s">
        <v>38</v>
      </c>
      <c r="R2560" t="s">
        <v>66</v>
      </c>
      <c r="S2560" s="1">
        <v>25828</v>
      </c>
      <c r="T2560">
        <f>DATEDIF(employee_data3[[#This Row],[DOB]],DATE(2023, 1, 1), "Y")</f>
        <v>52</v>
      </c>
      <c r="U2560" t="str">
        <f>IF(employee_data3[[#This Row],[Age]]&lt;=25, "Remaja", IF(employee_data3[[#This Row],[Age]]&lt;=55, "Dewasa", "Lansia"))</f>
        <v>Dewasa</v>
      </c>
      <c r="V2560" t="s">
        <v>40</v>
      </c>
      <c r="W2560" t="s">
        <v>6</v>
      </c>
      <c r="X2560" t="s">
        <v>55</v>
      </c>
      <c r="Y2560">
        <v>2149</v>
      </c>
      <c r="Z2560" t="s">
        <v>56</v>
      </c>
      <c r="AA2560" t="s">
        <v>84</v>
      </c>
      <c r="AB2560" t="s">
        <v>45</v>
      </c>
      <c r="AC2560">
        <v>1</v>
      </c>
      <c r="AD2560" s="11">
        <f>(employee_data3[[#This Row],[Current Employee Rating]]-AVERAGE(employee_data3[Current Employee Rating]))/STDEV(employee_data3[Current Employee Rating])</f>
        <v>-1.9397532463940264</v>
      </c>
      <c r="AE2560" s="11" t="str">
        <f>IF(employee_data3[[#This Row],[Z Score]]&gt;3,"Yes","No")</f>
        <v>No</v>
      </c>
    </row>
    <row r="2561" spans="1:31" x14ac:dyDescent="0.3">
      <c r="A2561">
        <v>2986</v>
      </c>
      <c r="B2561" t="s">
        <v>9053</v>
      </c>
      <c r="C2561" t="s">
        <v>9054</v>
      </c>
      <c r="D2561" s="1">
        <v>45035</v>
      </c>
      <c r="E2561" s="1"/>
      <c r="F2561" t="s">
        <v>28</v>
      </c>
      <c r="G2561" t="s">
        <v>9055</v>
      </c>
      <c r="H2561" t="s">
        <v>9056</v>
      </c>
      <c r="I2561" t="s">
        <v>118</v>
      </c>
      <c r="J2561" t="s">
        <v>32</v>
      </c>
      <c r="K2561" t="str">
        <f>IF(employee_data3[[#This Row],[EmployeeStatus]]="Active", "Active", "Attrition")</f>
        <v>Active</v>
      </c>
      <c r="L2561" t="s">
        <v>63</v>
      </c>
      <c r="M2561" t="s">
        <v>64</v>
      </c>
      <c r="N2561" t="s">
        <v>35</v>
      </c>
      <c r="O2561" t="s">
        <v>36</v>
      </c>
      <c r="P2561" t="s">
        <v>37</v>
      </c>
      <c r="Q2561" t="s">
        <v>38</v>
      </c>
      <c r="R2561" t="s">
        <v>101</v>
      </c>
      <c r="S2561" s="1">
        <v>25944</v>
      </c>
      <c r="T2561">
        <f>DATEDIF(employee_data3[[#This Row],[DOB]],DATE(2023, 1, 1), "Y")</f>
        <v>51</v>
      </c>
      <c r="U2561" t="str">
        <f>IF(employee_data3[[#This Row],[Age]]&lt;=25, "Remaja", IF(employee_data3[[#This Row],[Age]]&lt;=55, "Dewasa", "Lansia"))</f>
        <v>Dewasa</v>
      </c>
      <c r="V2561" t="s">
        <v>40</v>
      </c>
      <c r="W2561" t="s">
        <v>178</v>
      </c>
      <c r="X2561" t="s">
        <v>42</v>
      </c>
      <c r="Y2561">
        <v>2176</v>
      </c>
      <c r="Z2561" t="s">
        <v>128</v>
      </c>
      <c r="AA2561" t="s">
        <v>75</v>
      </c>
      <c r="AB2561" t="s">
        <v>45</v>
      </c>
      <c r="AC2561">
        <v>1</v>
      </c>
      <c r="AD2561" s="11">
        <f>(employee_data3[[#This Row],[Current Employee Rating]]-AVERAGE(employee_data3[Current Employee Rating]))/STDEV(employee_data3[Current Employee Rating])</f>
        <v>-1.9397532463940264</v>
      </c>
      <c r="AE2561" s="11" t="str">
        <f>IF(employee_data3[[#This Row],[Z Score]]&gt;3,"Yes","No")</f>
        <v>No</v>
      </c>
    </row>
    <row r="2562" spans="1:31" x14ac:dyDescent="0.3">
      <c r="A2562">
        <v>2987</v>
      </c>
      <c r="B2562" t="s">
        <v>9057</v>
      </c>
      <c r="C2562" t="s">
        <v>9058</v>
      </c>
      <c r="D2562" s="1">
        <v>44098</v>
      </c>
      <c r="E2562" s="1"/>
      <c r="F2562" t="s">
        <v>28</v>
      </c>
      <c r="G2562" t="s">
        <v>9059</v>
      </c>
      <c r="H2562" t="s">
        <v>9060</v>
      </c>
      <c r="I2562" t="s">
        <v>80</v>
      </c>
      <c r="J2562" t="s">
        <v>32</v>
      </c>
      <c r="K2562" t="str">
        <f>IF(employee_data3[[#This Row],[EmployeeStatus]]="Active", "Active", "Attrition")</f>
        <v>Active</v>
      </c>
      <c r="L2562" t="s">
        <v>33</v>
      </c>
      <c r="M2562" t="s">
        <v>64</v>
      </c>
      <c r="N2562" t="s">
        <v>63</v>
      </c>
      <c r="O2562" t="s">
        <v>36</v>
      </c>
      <c r="P2562" t="s">
        <v>37</v>
      </c>
      <c r="Q2562" t="s">
        <v>38</v>
      </c>
      <c r="R2562" t="s">
        <v>286</v>
      </c>
      <c r="S2562" s="1">
        <v>24158</v>
      </c>
      <c r="T2562">
        <f>DATEDIF(employee_data3[[#This Row],[DOB]],DATE(2023, 1, 1), "Y")</f>
        <v>56</v>
      </c>
      <c r="U2562" t="str">
        <f>IF(employee_data3[[#This Row],[Age]]&lt;=25, "Remaja", IF(employee_data3[[#This Row],[Age]]&lt;=55, "Dewasa", "Lansia"))</f>
        <v>Lansia</v>
      </c>
      <c r="V2562" t="s">
        <v>40</v>
      </c>
      <c r="W2562" t="s">
        <v>949</v>
      </c>
      <c r="X2562" t="s">
        <v>55</v>
      </c>
      <c r="Y2562">
        <v>2180</v>
      </c>
      <c r="Z2562" t="s">
        <v>74</v>
      </c>
      <c r="AA2562" t="s">
        <v>75</v>
      </c>
      <c r="AB2562" t="s">
        <v>45</v>
      </c>
      <c r="AC2562">
        <v>4</v>
      </c>
      <c r="AD2562" s="11">
        <f>(employee_data3[[#This Row],[Current Employee Rating]]-AVERAGE(employee_data3[Current Employee Rating]))/STDEV(employee_data3[Current Employee Rating])</f>
        <v>1.0156859304379084</v>
      </c>
      <c r="AE2562" s="11" t="str">
        <f>IF(employee_data3[[#This Row],[Z Score]]&gt;3,"Yes","No")</f>
        <v>No</v>
      </c>
    </row>
    <row r="2563" spans="1:31" x14ac:dyDescent="0.3">
      <c r="A2563">
        <v>2988</v>
      </c>
      <c r="B2563" t="s">
        <v>1339</v>
      </c>
      <c r="C2563" t="s">
        <v>714</v>
      </c>
      <c r="D2563" s="1">
        <v>44149</v>
      </c>
      <c r="E2563" s="1">
        <v>44941</v>
      </c>
      <c r="F2563" t="s">
        <v>28</v>
      </c>
      <c r="G2563" t="s">
        <v>9061</v>
      </c>
      <c r="H2563" t="s">
        <v>9062</v>
      </c>
      <c r="I2563" t="s">
        <v>139</v>
      </c>
      <c r="J2563" t="s">
        <v>32</v>
      </c>
      <c r="K2563" t="str">
        <f>IF(employee_data3[[#This Row],[EmployeeStatus]]="Active", "Active", "Attrition")</f>
        <v>Active</v>
      </c>
      <c r="L2563" t="s">
        <v>63</v>
      </c>
      <c r="M2563" t="s">
        <v>51</v>
      </c>
      <c r="N2563" t="s">
        <v>52</v>
      </c>
      <c r="O2563" t="s">
        <v>126</v>
      </c>
      <c r="P2563" t="s">
        <v>9063</v>
      </c>
      <c r="Q2563" t="s">
        <v>38</v>
      </c>
      <c r="R2563" t="s">
        <v>81</v>
      </c>
      <c r="S2563" s="1">
        <v>26316</v>
      </c>
      <c r="T2563">
        <f>DATEDIF(employee_data3[[#This Row],[DOB]],DATE(2023, 1, 1), "Y")</f>
        <v>50</v>
      </c>
      <c r="U2563" t="str">
        <f>IF(employee_data3[[#This Row],[Age]]&lt;=25, "Remaja", IF(employee_data3[[#This Row],[Age]]&lt;=55, "Dewasa", "Lansia"))</f>
        <v>Dewasa</v>
      </c>
      <c r="V2563" t="s">
        <v>40</v>
      </c>
      <c r="W2563" t="s">
        <v>163</v>
      </c>
      <c r="X2563" t="s">
        <v>55</v>
      </c>
      <c r="Y2563">
        <v>85255</v>
      </c>
      <c r="Z2563" t="s">
        <v>56</v>
      </c>
      <c r="AA2563" t="s">
        <v>84</v>
      </c>
      <c r="AB2563" t="s">
        <v>45</v>
      </c>
      <c r="AC2563">
        <v>1</v>
      </c>
      <c r="AD2563" s="11">
        <f>(employee_data3[[#This Row],[Current Employee Rating]]-AVERAGE(employee_data3[Current Employee Rating]))/STDEV(employee_data3[Current Employee Rating])</f>
        <v>-1.9397532463940264</v>
      </c>
      <c r="AE2563" s="11" t="str">
        <f>IF(employee_data3[[#This Row],[Z Score]]&gt;3,"Yes","No")</f>
        <v>No</v>
      </c>
    </row>
    <row r="2564" spans="1:31" x14ac:dyDescent="0.3">
      <c r="A2564">
        <v>2989</v>
      </c>
      <c r="B2564" t="s">
        <v>6616</v>
      </c>
      <c r="C2564" t="s">
        <v>747</v>
      </c>
      <c r="D2564" s="1">
        <v>44455</v>
      </c>
      <c r="E2564" s="1"/>
      <c r="F2564" t="s">
        <v>28</v>
      </c>
      <c r="G2564" t="s">
        <v>9064</v>
      </c>
      <c r="H2564" t="s">
        <v>9065</v>
      </c>
      <c r="I2564" t="s">
        <v>80</v>
      </c>
      <c r="J2564" t="s">
        <v>32</v>
      </c>
      <c r="K2564" t="str">
        <f>IF(employee_data3[[#This Row],[EmployeeStatus]]="Active", "Active", "Attrition")</f>
        <v>Active</v>
      </c>
      <c r="L2564" t="s">
        <v>33</v>
      </c>
      <c r="M2564" t="s">
        <v>64</v>
      </c>
      <c r="N2564" t="s">
        <v>35</v>
      </c>
      <c r="O2564" t="s">
        <v>36</v>
      </c>
      <c r="P2564" t="s">
        <v>37</v>
      </c>
      <c r="Q2564" t="s">
        <v>38</v>
      </c>
      <c r="R2564" t="s">
        <v>111</v>
      </c>
      <c r="S2564" s="1">
        <v>15487</v>
      </c>
      <c r="T2564">
        <f>DATEDIF(employee_data3[[#This Row],[DOB]],DATE(2023, 1, 1), "Y")</f>
        <v>80</v>
      </c>
      <c r="U2564" t="str">
        <f>IF(employee_data3[[#This Row],[Age]]&lt;=25, "Remaja", IF(employee_data3[[#This Row],[Age]]&lt;=55, "Dewasa", "Lansia"))</f>
        <v>Lansia</v>
      </c>
      <c r="V2564" t="s">
        <v>40</v>
      </c>
      <c r="W2564" t="s">
        <v>419</v>
      </c>
      <c r="X2564" t="s">
        <v>42</v>
      </c>
      <c r="Y2564">
        <v>75699</v>
      </c>
      <c r="Z2564" t="s">
        <v>56</v>
      </c>
      <c r="AA2564" t="s">
        <v>44</v>
      </c>
      <c r="AB2564" t="s">
        <v>45</v>
      </c>
      <c r="AC2564">
        <v>4</v>
      </c>
      <c r="AD2564" s="11">
        <f>(employee_data3[[#This Row],[Current Employee Rating]]-AVERAGE(employee_data3[Current Employee Rating]))/STDEV(employee_data3[Current Employee Rating])</f>
        <v>1.0156859304379084</v>
      </c>
      <c r="AE2564" s="11" t="str">
        <f>IF(employee_data3[[#This Row],[Z Score]]&gt;3,"Yes","No")</f>
        <v>No</v>
      </c>
    </row>
    <row r="2565" spans="1:31" x14ac:dyDescent="0.3">
      <c r="A2565">
        <v>2990</v>
      </c>
      <c r="B2565" t="s">
        <v>9066</v>
      </c>
      <c r="C2565" t="s">
        <v>2959</v>
      </c>
      <c r="D2565" s="1">
        <v>43576</v>
      </c>
      <c r="E2565" s="1"/>
      <c r="F2565" t="s">
        <v>28</v>
      </c>
      <c r="G2565" t="s">
        <v>9067</v>
      </c>
      <c r="H2565" t="s">
        <v>9068</v>
      </c>
      <c r="I2565" t="s">
        <v>168</v>
      </c>
      <c r="J2565" t="s">
        <v>32</v>
      </c>
      <c r="K2565" t="str">
        <f>IF(employee_data3[[#This Row],[EmployeeStatus]]="Active", "Active", "Attrition")</f>
        <v>Active</v>
      </c>
      <c r="L2565" t="s">
        <v>63</v>
      </c>
      <c r="M2565" t="s">
        <v>34</v>
      </c>
      <c r="N2565" t="s">
        <v>52</v>
      </c>
      <c r="O2565" t="s">
        <v>36</v>
      </c>
      <c r="P2565" t="s">
        <v>37</v>
      </c>
      <c r="Q2565" t="s">
        <v>38</v>
      </c>
      <c r="R2565" t="s">
        <v>81</v>
      </c>
      <c r="S2565" s="1">
        <v>36308</v>
      </c>
      <c r="T2565">
        <f>DATEDIF(employee_data3[[#This Row],[DOB]],DATE(2023, 1, 1), "Y")</f>
        <v>23</v>
      </c>
      <c r="U2565" t="str">
        <f>IF(employee_data3[[#This Row],[Age]]&lt;=25, "Remaja", IF(employee_data3[[#This Row],[Age]]&lt;=55, "Dewasa", "Lansia"))</f>
        <v>Remaja</v>
      </c>
      <c r="V2565" t="s">
        <v>40</v>
      </c>
      <c r="W2565" t="s">
        <v>83</v>
      </c>
      <c r="X2565" t="s">
        <v>42</v>
      </c>
      <c r="Y2565">
        <v>64116</v>
      </c>
      <c r="Z2565" t="s">
        <v>43</v>
      </c>
      <c r="AA2565" t="s">
        <v>75</v>
      </c>
      <c r="AB2565" t="s">
        <v>45</v>
      </c>
      <c r="AC2565">
        <v>2</v>
      </c>
      <c r="AD2565" s="11">
        <f>(employee_data3[[#This Row],[Current Employee Rating]]-AVERAGE(employee_data3[Current Employee Rating]))/STDEV(employee_data3[Current Employee Rating])</f>
        <v>-0.95460685411671475</v>
      </c>
      <c r="AE2565" s="11" t="str">
        <f>IF(employee_data3[[#This Row],[Z Score]]&gt;3,"Yes","No")</f>
        <v>No</v>
      </c>
    </row>
    <row r="2566" spans="1:31" x14ac:dyDescent="0.3">
      <c r="A2566">
        <v>2991</v>
      </c>
      <c r="B2566" t="s">
        <v>1520</v>
      </c>
      <c r="C2566" t="s">
        <v>825</v>
      </c>
      <c r="D2566" s="1">
        <v>43903</v>
      </c>
      <c r="E2566" s="1"/>
      <c r="F2566" t="s">
        <v>28</v>
      </c>
      <c r="G2566" t="s">
        <v>9069</v>
      </c>
      <c r="H2566" t="s">
        <v>9070</v>
      </c>
      <c r="I2566" t="s">
        <v>98</v>
      </c>
      <c r="J2566" t="s">
        <v>32</v>
      </c>
      <c r="K2566" t="str">
        <f>IF(employee_data3[[#This Row],[EmployeeStatus]]="Active", "Active", "Attrition")</f>
        <v>Active</v>
      </c>
      <c r="L2566" t="s">
        <v>33</v>
      </c>
      <c r="M2566" t="s">
        <v>51</v>
      </c>
      <c r="N2566" t="s">
        <v>63</v>
      </c>
      <c r="O2566" t="s">
        <v>36</v>
      </c>
      <c r="P2566" t="s">
        <v>37</v>
      </c>
      <c r="Q2566" t="s">
        <v>38</v>
      </c>
      <c r="R2566" t="s">
        <v>81</v>
      </c>
      <c r="S2566" s="1">
        <v>36236</v>
      </c>
      <c r="T2566">
        <f>DATEDIF(employee_data3[[#This Row],[DOB]],DATE(2023, 1, 1), "Y")</f>
        <v>23</v>
      </c>
      <c r="U2566" t="str">
        <f>IF(employee_data3[[#This Row],[Age]]&lt;=25, "Remaja", IF(employee_data3[[#This Row],[Age]]&lt;=55, "Dewasa", "Lansia"))</f>
        <v>Remaja</v>
      </c>
      <c r="V2566" t="s">
        <v>40</v>
      </c>
      <c r="W2566" t="s">
        <v>103</v>
      </c>
      <c r="X2566" t="s">
        <v>42</v>
      </c>
      <c r="Y2566">
        <v>5676</v>
      </c>
      <c r="Z2566" t="s">
        <v>43</v>
      </c>
      <c r="AA2566" t="s">
        <v>75</v>
      </c>
      <c r="AB2566" t="s">
        <v>105</v>
      </c>
      <c r="AC2566">
        <v>2</v>
      </c>
      <c r="AD2566" s="11">
        <f>(employee_data3[[#This Row],[Current Employee Rating]]-AVERAGE(employee_data3[Current Employee Rating]))/STDEV(employee_data3[Current Employee Rating])</f>
        <v>-0.95460685411671475</v>
      </c>
      <c r="AE2566" s="11" t="str">
        <f>IF(employee_data3[[#This Row],[Z Score]]&gt;3,"Yes","No")</f>
        <v>No</v>
      </c>
    </row>
    <row r="2567" spans="1:31" x14ac:dyDescent="0.3">
      <c r="A2567">
        <v>2992</v>
      </c>
      <c r="B2567" t="s">
        <v>3705</v>
      </c>
      <c r="C2567" t="s">
        <v>2207</v>
      </c>
      <c r="D2567" s="1">
        <v>44667</v>
      </c>
      <c r="E2567" s="1">
        <v>45036</v>
      </c>
      <c r="F2567" t="s">
        <v>28</v>
      </c>
      <c r="G2567" t="s">
        <v>9071</v>
      </c>
      <c r="H2567" t="s">
        <v>9072</v>
      </c>
      <c r="I2567" t="s">
        <v>118</v>
      </c>
      <c r="J2567" t="s">
        <v>32</v>
      </c>
      <c r="K2567" t="str">
        <f>IF(employee_data3[[#This Row],[EmployeeStatus]]="Active", "Active", "Attrition")</f>
        <v>Active</v>
      </c>
      <c r="L2567" t="s">
        <v>63</v>
      </c>
      <c r="M2567" t="s">
        <v>51</v>
      </c>
      <c r="N2567" t="s">
        <v>52</v>
      </c>
      <c r="O2567" t="s">
        <v>126</v>
      </c>
      <c r="P2567" t="s">
        <v>9073</v>
      </c>
      <c r="Q2567" t="s">
        <v>38</v>
      </c>
      <c r="R2567" t="s">
        <v>90</v>
      </c>
      <c r="S2567" s="1">
        <v>26955</v>
      </c>
      <c r="T2567">
        <f>DATEDIF(employee_data3[[#This Row],[DOB]],DATE(2023, 1, 1), "Y")</f>
        <v>49</v>
      </c>
      <c r="U2567" t="str">
        <f>IF(employee_data3[[#This Row],[Age]]&lt;=25, "Remaja", IF(employee_data3[[#This Row],[Age]]&lt;=55, "Dewasa", "Lansia"))</f>
        <v>Dewasa</v>
      </c>
      <c r="V2567" t="s">
        <v>40</v>
      </c>
      <c r="W2567" t="s">
        <v>83</v>
      </c>
      <c r="X2567" t="s">
        <v>42</v>
      </c>
      <c r="Y2567">
        <v>59966</v>
      </c>
      <c r="Z2567" t="s">
        <v>128</v>
      </c>
      <c r="AA2567" t="s">
        <v>84</v>
      </c>
      <c r="AB2567" t="s">
        <v>45</v>
      </c>
      <c r="AC2567">
        <v>4</v>
      </c>
      <c r="AD2567" s="11">
        <f>(employee_data3[[#This Row],[Current Employee Rating]]-AVERAGE(employee_data3[Current Employee Rating]))/STDEV(employee_data3[Current Employee Rating])</f>
        <v>1.0156859304379084</v>
      </c>
      <c r="AE2567" s="11" t="str">
        <f>IF(employee_data3[[#This Row],[Z Score]]&gt;3,"Yes","No")</f>
        <v>No</v>
      </c>
    </row>
    <row r="2568" spans="1:31" x14ac:dyDescent="0.3">
      <c r="A2568">
        <v>2993</v>
      </c>
      <c r="B2568" t="s">
        <v>3561</v>
      </c>
      <c r="C2568" t="s">
        <v>3351</v>
      </c>
      <c r="D2568" s="1">
        <v>43542</v>
      </c>
      <c r="E2568" s="1">
        <v>44888</v>
      </c>
      <c r="F2568" t="s">
        <v>28</v>
      </c>
      <c r="G2568" t="s">
        <v>9074</v>
      </c>
      <c r="H2568" t="s">
        <v>9075</v>
      </c>
      <c r="I2568" t="s">
        <v>62</v>
      </c>
      <c r="J2568" t="s">
        <v>32</v>
      </c>
      <c r="K2568" t="str">
        <f>IF(employee_data3[[#This Row],[EmployeeStatus]]="Active", "Active", "Attrition")</f>
        <v>Active</v>
      </c>
      <c r="L2568" t="s">
        <v>63</v>
      </c>
      <c r="M2568" t="s">
        <v>51</v>
      </c>
      <c r="N2568" t="s">
        <v>63</v>
      </c>
      <c r="O2568" t="s">
        <v>99</v>
      </c>
      <c r="P2568" t="s">
        <v>9076</v>
      </c>
      <c r="Q2568" t="s">
        <v>38</v>
      </c>
      <c r="R2568" t="s">
        <v>81</v>
      </c>
      <c r="S2568" s="1">
        <v>16809</v>
      </c>
      <c r="T2568">
        <f>DATEDIF(employee_data3[[#This Row],[DOB]],DATE(2023, 1, 1), "Y")</f>
        <v>76</v>
      </c>
      <c r="U2568" t="str">
        <f>IF(employee_data3[[#This Row],[Age]]&lt;=25, "Remaja", IF(employee_data3[[#This Row],[Age]]&lt;=55, "Dewasa", "Lansia"))</f>
        <v>Lansia</v>
      </c>
      <c r="V2568" t="s">
        <v>40</v>
      </c>
      <c r="W2568" t="s">
        <v>103</v>
      </c>
      <c r="X2568" t="s">
        <v>55</v>
      </c>
      <c r="Y2568">
        <v>81311</v>
      </c>
      <c r="Z2568" t="s">
        <v>43</v>
      </c>
      <c r="AA2568" t="s">
        <v>44</v>
      </c>
      <c r="AB2568" t="s">
        <v>45</v>
      </c>
      <c r="AC2568">
        <v>4</v>
      </c>
      <c r="AD2568" s="11">
        <f>(employee_data3[[#This Row],[Current Employee Rating]]-AVERAGE(employee_data3[Current Employee Rating]))/STDEV(employee_data3[Current Employee Rating])</f>
        <v>1.0156859304379084</v>
      </c>
      <c r="AE2568" s="11" t="str">
        <f>IF(employee_data3[[#This Row],[Z Score]]&gt;3,"Yes","No")</f>
        <v>No</v>
      </c>
    </row>
    <row r="2569" spans="1:31" x14ac:dyDescent="0.3">
      <c r="A2569">
        <v>2994</v>
      </c>
      <c r="B2569" t="s">
        <v>9077</v>
      </c>
      <c r="C2569" t="s">
        <v>2253</v>
      </c>
      <c r="D2569" s="1">
        <v>44610</v>
      </c>
      <c r="E2569" s="1"/>
      <c r="F2569" t="s">
        <v>28</v>
      </c>
      <c r="G2569" t="s">
        <v>9078</v>
      </c>
      <c r="H2569" t="s">
        <v>9079</v>
      </c>
      <c r="I2569" t="s">
        <v>89</v>
      </c>
      <c r="J2569" t="s">
        <v>32</v>
      </c>
      <c r="K2569" t="str">
        <f>IF(employee_data3[[#This Row],[EmployeeStatus]]="Active", "Active", "Attrition")</f>
        <v>Active</v>
      </c>
      <c r="L2569" t="s">
        <v>52</v>
      </c>
      <c r="M2569" t="s">
        <v>64</v>
      </c>
      <c r="N2569" t="s">
        <v>35</v>
      </c>
      <c r="O2569" t="s">
        <v>36</v>
      </c>
      <c r="P2569" t="s">
        <v>37</v>
      </c>
      <c r="Q2569" t="s">
        <v>38</v>
      </c>
      <c r="R2569" t="s">
        <v>111</v>
      </c>
      <c r="S2569" s="1">
        <v>19489</v>
      </c>
      <c r="T2569">
        <f>DATEDIF(employee_data3[[#This Row],[DOB]],DATE(2023, 1, 1), "Y")</f>
        <v>69</v>
      </c>
      <c r="U2569" t="str">
        <f>IF(employee_data3[[#This Row],[Age]]&lt;=25, "Remaja", IF(employee_data3[[#This Row],[Age]]&lt;=55, "Dewasa", "Lansia"))</f>
        <v>Lansia</v>
      </c>
      <c r="V2569" t="s">
        <v>40</v>
      </c>
      <c r="W2569" t="s">
        <v>113</v>
      </c>
      <c r="X2569" t="s">
        <v>55</v>
      </c>
      <c r="Y2569">
        <v>14098</v>
      </c>
      <c r="Z2569" t="s">
        <v>74</v>
      </c>
      <c r="AA2569" t="s">
        <v>84</v>
      </c>
      <c r="AB2569" t="s">
        <v>45</v>
      </c>
      <c r="AC2569">
        <v>4</v>
      </c>
      <c r="AD2569" s="11">
        <f>(employee_data3[[#This Row],[Current Employee Rating]]-AVERAGE(employee_data3[Current Employee Rating]))/STDEV(employee_data3[Current Employee Rating])</f>
        <v>1.0156859304379084</v>
      </c>
      <c r="AE2569" s="11" t="str">
        <f>IF(employee_data3[[#This Row],[Z Score]]&gt;3,"Yes","No")</f>
        <v>No</v>
      </c>
    </row>
    <row r="2570" spans="1:31" x14ac:dyDescent="0.3">
      <c r="A2570">
        <v>2995</v>
      </c>
      <c r="B2570" t="s">
        <v>586</v>
      </c>
      <c r="C2570" t="s">
        <v>2106</v>
      </c>
      <c r="D2570" s="1">
        <v>43346</v>
      </c>
      <c r="E2570" s="1">
        <v>43433</v>
      </c>
      <c r="F2570" t="s">
        <v>28</v>
      </c>
      <c r="G2570" t="s">
        <v>9080</v>
      </c>
      <c r="H2570" t="s">
        <v>9081</v>
      </c>
      <c r="I2570" t="s">
        <v>31</v>
      </c>
      <c r="J2570" t="s">
        <v>32</v>
      </c>
      <c r="K2570" t="str">
        <f>IF(employee_data3[[#This Row],[EmployeeStatus]]="Active", "Active", "Attrition")</f>
        <v>Active</v>
      </c>
      <c r="L2570" t="s">
        <v>63</v>
      </c>
      <c r="M2570" t="s">
        <v>51</v>
      </c>
      <c r="N2570" t="s">
        <v>63</v>
      </c>
      <c r="O2570" t="s">
        <v>126</v>
      </c>
      <c r="P2570" t="s">
        <v>9082</v>
      </c>
      <c r="Q2570" t="s">
        <v>38</v>
      </c>
      <c r="R2570" t="s">
        <v>81</v>
      </c>
      <c r="S2570" s="1">
        <v>20014</v>
      </c>
      <c r="T2570">
        <f>DATEDIF(employee_data3[[#This Row],[DOB]],DATE(2023, 1, 1), "Y")</f>
        <v>68</v>
      </c>
      <c r="U2570" t="str">
        <f>IF(employee_data3[[#This Row],[Age]]&lt;=25, "Remaja", IF(employee_data3[[#This Row],[Age]]&lt;=55, "Dewasa", "Lansia"))</f>
        <v>Lansia</v>
      </c>
      <c r="V2570" t="s">
        <v>40</v>
      </c>
      <c r="W2570" t="s">
        <v>103</v>
      </c>
      <c r="X2570" t="s">
        <v>55</v>
      </c>
      <c r="Y2570">
        <v>43823</v>
      </c>
      <c r="Z2570" t="s">
        <v>74</v>
      </c>
      <c r="AA2570" t="s">
        <v>75</v>
      </c>
      <c r="AB2570" t="s">
        <v>236</v>
      </c>
      <c r="AC2570">
        <v>4</v>
      </c>
      <c r="AD2570" s="11">
        <f>(employee_data3[[#This Row],[Current Employee Rating]]-AVERAGE(employee_data3[Current Employee Rating]))/STDEV(employee_data3[Current Employee Rating])</f>
        <v>1.0156859304379084</v>
      </c>
      <c r="AE2570" s="11" t="str">
        <f>IF(employee_data3[[#This Row],[Z Score]]&gt;3,"Yes","No")</f>
        <v>No</v>
      </c>
    </row>
    <row r="2571" spans="1:31" x14ac:dyDescent="0.3">
      <c r="A2571">
        <v>2996</v>
      </c>
      <c r="B2571" t="s">
        <v>3474</v>
      </c>
      <c r="C2571" t="s">
        <v>3524</v>
      </c>
      <c r="D2571" s="1">
        <v>44727</v>
      </c>
      <c r="E2571" s="1">
        <v>44789</v>
      </c>
      <c r="F2571" t="s">
        <v>28</v>
      </c>
      <c r="G2571" t="s">
        <v>9083</v>
      </c>
      <c r="H2571" t="s">
        <v>9084</v>
      </c>
      <c r="I2571" t="s">
        <v>133</v>
      </c>
      <c r="J2571" t="s">
        <v>32</v>
      </c>
      <c r="K2571" t="str">
        <f>IF(employee_data3[[#This Row],[EmployeeStatus]]="Active", "Active", "Attrition")</f>
        <v>Active</v>
      </c>
      <c r="L2571" t="s">
        <v>33</v>
      </c>
      <c r="M2571" t="s">
        <v>64</v>
      </c>
      <c r="N2571" t="s">
        <v>35</v>
      </c>
      <c r="O2571" t="s">
        <v>99</v>
      </c>
      <c r="P2571" t="s">
        <v>9085</v>
      </c>
      <c r="Q2571" t="s">
        <v>38</v>
      </c>
      <c r="R2571" t="s">
        <v>81</v>
      </c>
      <c r="S2571" s="1">
        <v>32781</v>
      </c>
      <c r="T2571">
        <f>DATEDIF(employee_data3[[#This Row],[DOB]],DATE(2023, 1, 1), "Y")</f>
        <v>33</v>
      </c>
      <c r="U2571" t="str">
        <f>IF(employee_data3[[#This Row],[Age]]&lt;=25, "Remaja", IF(employee_data3[[#This Row],[Age]]&lt;=55, "Dewasa", "Lansia"))</f>
        <v>Dewasa</v>
      </c>
      <c r="V2571" t="s">
        <v>40</v>
      </c>
      <c r="W2571" t="s">
        <v>654</v>
      </c>
      <c r="X2571" t="s">
        <v>42</v>
      </c>
      <c r="Y2571">
        <v>30175</v>
      </c>
      <c r="Z2571" t="s">
        <v>74</v>
      </c>
      <c r="AA2571" t="s">
        <v>44</v>
      </c>
      <c r="AB2571" t="s">
        <v>45</v>
      </c>
      <c r="AC2571">
        <v>4</v>
      </c>
      <c r="AD2571" s="11">
        <f>(employee_data3[[#This Row],[Current Employee Rating]]-AVERAGE(employee_data3[Current Employee Rating]))/STDEV(employee_data3[Current Employee Rating])</f>
        <v>1.0156859304379084</v>
      </c>
      <c r="AE2571" s="11" t="str">
        <f>IF(employee_data3[[#This Row],[Z Score]]&gt;3,"Yes","No")</f>
        <v>No</v>
      </c>
    </row>
    <row r="2572" spans="1:31" x14ac:dyDescent="0.3">
      <c r="A2572">
        <v>2997</v>
      </c>
      <c r="B2572" t="s">
        <v>841</v>
      </c>
      <c r="C2572" t="s">
        <v>591</v>
      </c>
      <c r="D2572" s="1">
        <v>44606</v>
      </c>
      <c r="E2572" s="1"/>
      <c r="F2572" t="s">
        <v>28</v>
      </c>
      <c r="G2572" t="s">
        <v>9086</v>
      </c>
      <c r="H2572" t="s">
        <v>9087</v>
      </c>
      <c r="I2572" t="s">
        <v>50</v>
      </c>
      <c r="J2572" t="s">
        <v>32</v>
      </c>
      <c r="K2572" t="str">
        <f>IF(employee_data3[[#This Row],[EmployeeStatus]]="Active", "Active", "Attrition")</f>
        <v>Active</v>
      </c>
      <c r="L2572" t="s">
        <v>33</v>
      </c>
      <c r="M2572" t="s">
        <v>64</v>
      </c>
      <c r="N2572" t="s">
        <v>52</v>
      </c>
      <c r="O2572" t="s">
        <v>36</v>
      </c>
      <c r="P2572" t="s">
        <v>37</v>
      </c>
      <c r="Q2572" t="s">
        <v>38</v>
      </c>
      <c r="R2572" t="s">
        <v>81</v>
      </c>
      <c r="S2572" s="1">
        <v>31228</v>
      </c>
      <c r="T2572">
        <f>DATEDIF(employee_data3[[#This Row],[DOB]],DATE(2023, 1, 1), "Y")</f>
        <v>37</v>
      </c>
      <c r="U2572" t="str">
        <f>IF(employee_data3[[#This Row],[Age]]&lt;=25, "Remaja", IF(employee_data3[[#This Row],[Age]]&lt;=55, "Dewasa", "Lansia"))</f>
        <v>Dewasa</v>
      </c>
      <c r="V2572" t="s">
        <v>40</v>
      </c>
      <c r="W2572" t="s">
        <v>216</v>
      </c>
      <c r="X2572" t="s">
        <v>42</v>
      </c>
      <c r="Y2572">
        <v>14649</v>
      </c>
      <c r="Z2572" t="s">
        <v>74</v>
      </c>
      <c r="AA2572" t="s">
        <v>84</v>
      </c>
      <c r="AB2572" t="s">
        <v>45</v>
      </c>
      <c r="AC2572">
        <v>2</v>
      </c>
      <c r="AD2572" s="11">
        <f>(employee_data3[[#This Row],[Current Employee Rating]]-AVERAGE(employee_data3[Current Employee Rating]))/STDEV(employee_data3[Current Employee Rating])</f>
        <v>-0.95460685411671475</v>
      </c>
      <c r="AE2572" s="11" t="str">
        <f>IF(employee_data3[[#This Row],[Z Score]]&gt;3,"Yes","No")</f>
        <v>No</v>
      </c>
    </row>
    <row r="2573" spans="1:31" x14ac:dyDescent="0.3">
      <c r="A2573">
        <v>2998</v>
      </c>
      <c r="B2573" t="s">
        <v>8100</v>
      </c>
      <c r="C2573" t="s">
        <v>5539</v>
      </c>
      <c r="D2573" s="1">
        <v>45116</v>
      </c>
      <c r="E2573" s="1"/>
      <c r="F2573" t="s">
        <v>28</v>
      </c>
      <c r="G2573" t="s">
        <v>9088</v>
      </c>
      <c r="H2573" t="s">
        <v>9089</v>
      </c>
      <c r="I2573" t="s">
        <v>139</v>
      </c>
      <c r="J2573" t="s">
        <v>32</v>
      </c>
      <c r="K2573" t="str">
        <f>IF(employee_data3[[#This Row],[EmployeeStatus]]="Active", "Active", "Attrition")</f>
        <v>Active</v>
      </c>
      <c r="L2573" t="s">
        <v>33</v>
      </c>
      <c r="M2573" t="s">
        <v>34</v>
      </c>
      <c r="N2573" t="s">
        <v>52</v>
      </c>
      <c r="O2573" t="s">
        <v>36</v>
      </c>
      <c r="P2573" t="s">
        <v>37</v>
      </c>
      <c r="Q2573" t="s">
        <v>38</v>
      </c>
      <c r="R2573" t="s">
        <v>81</v>
      </c>
      <c r="S2573" s="1">
        <v>24991</v>
      </c>
      <c r="T2573">
        <f>DATEDIF(employee_data3[[#This Row],[DOB]],DATE(2023, 1, 1), "Y")</f>
        <v>54</v>
      </c>
      <c r="U2573" t="str">
        <f>IF(employee_data3[[#This Row],[Age]]&lt;=25, "Remaja", IF(employee_data3[[#This Row],[Age]]&lt;=55, "Dewasa", "Lansia"))</f>
        <v>Dewasa</v>
      </c>
      <c r="V2573" t="s">
        <v>40</v>
      </c>
      <c r="W2573" t="s">
        <v>352</v>
      </c>
      <c r="X2573" t="s">
        <v>55</v>
      </c>
      <c r="Y2573">
        <v>19677</v>
      </c>
      <c r="Z2573" t="s">
        <v>43</v>
      </c>
      <c r="AA2573" t="s">
        <v>44</v>
      </c>
      <c r="AB2573" t="s">
        <v>236</v>
      </c>
      <c r="AC2573">
        <v>1</v>
      </c>
      <c r="AD2573" s="11">
        <f>(employee_data3[[#This Row],[Current Employee Rating]]-AVERAGE(employee_data3[Current Employee Rating]))/STDEV(employee_data3[Current Employee Rating])</f>
        <v>-1.9397532463940264</v>
      </c>
      <c r="AE2573" s="11" t="str">
        <f>IF(employee_data3[[#This Row],[Z Score]]&gt;3,"Yes","No")</f>
        <v>No</v>
      </c>
    </row>
    <row r="2574" spans="1:31" x14ac:dyDescent="0.3">
      <c r="A2574">
        <v>2999</v>
      </c>
      <c r="B2574" t="s">
        <v>2795</v>
      </c>
      <c r="C2574" t="s">
        <v>5586</v>
      </c>
      <c r="D2574" s="1">
        <v>43401</v>
      </c>
      <c r="E2574" s="1">
        <v>43681</v>
      </c>
      <c r="F2574" t="s">
        <v>28</v>
      </c>
      <c r="G2574" t="s">
        <v>9090</v>
      </c>
      <c r="H2574" t="s">
        <v>9091</v>
      </c>
      <c r="I2574" t="s">
        <v>80</v>
      </c>
      <c r="J2574" t="s">
        <v>32</v>
      </c>
      <c r="K2574" t="str">
        <f>IF(employee_data3[[#This Row],[EmployeeStatus]]="Active", "Active", "Attrition")</f>
        <v>Active</v>
      </c>
      <c r="L2574" t="s">
        <v>33</v>
      </c>
      <c r="M2574" t="s">
        <v>64</v>
      </c>
      <c r="N2574" t="s">
        <v>52</v>
      </c>
      <c r="O2574" t="s">
        <v>175</v>
      </c>
      <c r="P2574" t="s">
        <v>9092</v>
      </c>
      <c r="Q2574" t="s">
        <v>38</v>
      </c>
      <c r="R2574" t="s">
        <v>90</v>
      </c>
      <c r="S2574" s="1">
        <v>25643</v>
      </c>
      <c r="T2574">
        <f>DATEDIF(employee_data3[[#This Row],[DOB]],DATE(2023, 1, 1), "Y")</f>
        <v>52</v>
      </c>
      <c r="U2574" t="str">
        <f>IF(employee_data3[[#This Row],[Age]]&lt;=25, "Remaja", IF(employee_data3[[#This Row],[Age]]&lt;=55, "Dewasa", "Lansia"))</f>
        <v>Dewasa</v>
      </c>
      <c r="V2574" t="s">
        <v>40</v>
      </c>
      <c r="W2574" t="s">
        <v>419</v>
      </c>
      <c r="X2574" t="s">
        <v>55</v>
      </c>
      <c r="Y2574">
        <v>3588</v>
      </c>
      <c r="Z2574" t="s">
        <v>128</v>
      </c>
      <c r="AA2574" t="s">
        <v>104</v>
      </c>
      <c r="AB2574" t="s">
        <v>45</v>
      </c>
      <c r="AC2574">
        <v>2</v>
      </c>
      <c r="AD2574" s="11">
        <f>(employee_data3[[#This Row],[Current Employee Rating]]-AVERAGE(employee_data3[Current Employee Rating]))/STDEV(employee_data3[Current Employee Rating])</f>
        <v>-0.95460685411671475</v>
      </c>
      <c r="AE2574" s="11" t="str">
        <f>IF(employee_data3[[#This Row],[Z Score]]&gt;3,"Yes","No")</f>
        <v>No</v>
      </c>
    </row>
    <row r="2575" spans="1:31" x14ac:dyDescent="0.3">
      <c r="A2575">
        <v>3000</v>
      </c>
      <c r="B2575" t="s">
        <v>5656</v>
      </c>
      <c r="C2575" t="s">
        <v>470</v>
      </c>
      <c r="D2575" s="1">
        <v>44751</v>
      </c>
      <c r="E2575" s="1"/>
      <c r="F2575" t="s">
        <v>28</v>
      </c>
      <c r="G2575" t="s">
        <v>9093</v>
      </c>
      <c r="H2575" t="s">
        <v>9094</v>
      </c>
      <c r="I2575" t="s">
        <v>168</v>
      </c>
      <c r="J2575" t="s">
        <v>32</v>
      </c>
      <c r="K2575" t="str">
        <f>IF(employee_data3[[#This Row],[EmployeeStatus]]="Active", "Active", "Attrition")</f>
        <v>Active</v>
      </c>
      <c r="L2575" t="s">
        <v>33</v>
      </c>
      <c r="M2575" t="s">
        <v>64</v>
      </c>
      <c r="N2575" t="s">
        <v>63</v>
      </c>
      <c r="O2575" t="s">
        <v>36</v>
      </c>
      <c r="P2575" t="s">
        <v>37</v>
      </c>
      <c r="Q2575" t="s">
        <v>38</v>
      </c>
      <c r="R2575" t="s">
        <v>3213</v>
      </c>
      <c r="S2575" s="1">
        <v>26934</v>
      </c>
      <c r="T2575">
        <f>DATEDIF(employee_data3[[#This Row],[DOB]],DATE(2023, 1, 1), "Y")</f>
        <v>49</v>
      </c>
      <c r="U2575" t="str">
        <f>IF(employee_data3[[#This Row],[Age]]&lt;=25, "Remaja", IF(employee_data3[[#This Row],[Age]]&lt;=55, "Dewasa", "Lansia"))</f>
        <v>Dewasa</v>
      </c>
      <c r="V2575" t="s">
        <v>40</v>
      </c>
      <c r="W2575" t="s">
        <v>103</v>
      </c>
      <c r="X2575" t="s">
        <v>55</v>
      </c>
      <c r="Y2575">
        <v>52789</v>
      </c>
      <c r="Z2575" t="s">
        <v>74</v>
      </c>
      <c r="AA2575" t="s">
        <v>75</v>
      </c>
      <c r="AB2575" t="s">
        <v>45</v>
      </c>
      <c r="AC2575">
        <v>1</v>
      </c>
      <c r="AD2575" s="11">
        <f>(employee_data3[[#This Row],[Current Employee Rating]]-AVERAGE(employee_data3[Current Employee Rating]))/STDEV(employee_data3[Current Employee Rating])</f>
        <v>-1.9397532463940264</v>
      </c>
      <c r="AE2575" s="11" t="str">
        <f>IF(employee_data3[[#This Row],[Z Score]]&gt;3,"Yes","No")</f>
        <v>No</v>
      </c>
    </row>
    <row r="2576" spans="1:31" x14ac:dyDescent="0.3">
      <c r="A2576">
        <v>3001</v>
      </c>
      <c r="B2576" t="s">
        <v>3150</v>
      </c>
      <c r="C2576" t="s">
        <v>1018</v>
      </c>
      <c r="D2576" s="1">
        <v>43370</v>
      </c>
      <c r="E2576" s="1">
        <v>44907</v>
      </c>
      <c r="F2576" t="s">
        <v>28</v>
      </c>
      <c r="G2576" t="s">
        <v>9095</v>
      </c>
      <c r="H2576" t="s">
        <v>9096</v>
      </c>
      <c r="I2576" t="s">
        <v>98</v>
      </c>
      <c r="J2576" t="s">
        <v>32</v>
      </c>
      <c r="K2576" t="str">
        <f>IF(employee_data3[[#This Row],[EmployeeStatus]]="Active", "Active", "Attrition")</f>
        <v>Active</v>
      </c>
      <c r="L2576" t="s">
        <v>63</v>
      </c>
      <c r="M2576" t="s">
        <v>34</v>
      </c>
      <c r="N2576" t="s">
        <v>52</v>
      </c>
      <c r="O2576" t="s">
        <v>140</v>
      </c>
      <c r="P2576" t="s">
        <v>9097</v>
      </c>
      <c r="Q2576" t="s">
        <v>38</v>
      </c>
      <c r="R2576" t="s">
        <v>81</v>
      </c>
      <c r="S2576" s="1">
        <v>15629</v>
      </c>
      <c r="T2576">
        <f>DATEDIF(employee_data3[[#This Row],[DOB]],DATE(2023, 1, 1), "Y")</f>
        <v>80</v>
      </c>
      <c r="U2576" t="str">
        <f>IF(employee_data3[[#This Row],[Age]]&lt;=25, "Remaja", IF(employee_data3[[#This Row],[Age]]&lt;=55, "Dewasa", "Lansia"))</f>
        <v>Lansia</v>
      </c>
      <c r="V2576" t="s">
        <v>40</v>
      </c>
      <c r="W2576" t="s">
        <v>83</v>
      </c>
      <c r="X2576" t="s">
        <v>55</v>
      </c>
      <c r="Y2576">
        <v>5140</v>
      </c>
      <c r="Z2576" t="s">
        <v>128</v>
      </c>
      <c r="AA2576" t="s">
        <v>44</v>
      </c>
      <c r="AB2576" t="s">
        <v>45</v>
      </c>
      <c r="AC2576">
        <v>5</v>
      </c>
      <c r="AD2576" s="11">
        <f>(employee_data3[[#This Row],[Current Employee Rating]]-AVERAGE(employee_data3[Current Employee Rating]))/STDEV(employee_data3[Current Employee Rating])</f>
        <v>2.0008323227152198</v>
      </c>
      <c r="AE2576" s="11" t="str">
        <f>IF(employee_data3[[#This Row],[Z Score]]&gt;3,"Yes","No")</f>
        <v>No</v>
      </c>
    </row>
    <row r="2577" spans="1:31" x14ac:dyDescent="0.3">
      <c r="A2577">
        <v>3002</v>
      </c>
      <c r="B2577" t="s">
        <v>1030</v>
      </c>
      <c r="C2577" t="s">
        <v>4275</v>
      </c>
      <c r="D2577" s="1">
        <v>44131</v>
      </c>
      <c r="E2577" s="1"/>
      <c r="F2577" t="s">
        <v>728</v>
      </c>
      <c r="G2577" t="s">
        <v>9098</v>
      </c>
      <c r="H2577" t="s">
        <v>9099</v>
      </c>
      <c r="I2577" t="s">
        <v>89</v>
      </c>
      <c r="J2577" t="s">
        <v>32</v>
      </c>
      <c r="K2577" t="str">
        <f>IF(employee_data3[[#This Row],[EmployeeStatus]]="Active", "Active", "Attrition")</f>
        <v>Active</v>
      </c>
      <c r="L2577" t="s">
        <v>63</v>
      </c>
      <c r="M2577" t="s">
        <v>51</v>
      </c>
      <c r="N2577" t="s">
        <v>52</v>
      </c>
      <c r="O2577" t="s">
        <v>36</v>
      </c>
      <c r="P2577" t="s">
        <v>37</v>
      </c>
      <c r="Q2577" t="s">
        <v>38</v>
      </c>
      <c r="R2577" t="s">
        <v>81</v>
      </c>
      <c r="S2577" s="1">
        <v>33374</v>
      </c>
      <c r="T2577">
        <f>DATEDIF(employee_data3[[#This Row],[DOB]],DATE(2023, 1, 1), "Y")</f>
        <v>31</v>
      </c>
      <c r="U2577" t="str">
        <f>IF(employee_data3[[#This Row],[Age]]&lt;=25, "Remaja", IF(employee_data3[[#This Row],[Age]]&lt;=55, "Dewasa", "Lansia"))</f>
        <v>Dewasa</v>
      </c>
      <c r="V2577" t="s">
        <v>40</v>
      </c>
      <c r="W2577" t="s">
        <v>83</v>
      </c>
      <c r="X2577" t="s">
        <v>42</v>
      </c>
      <c r="Y2577">
        <v>55498</v>
      </c>
      <c r="Z2577" t="s">
        <v>43</v>
      </c>
      <c r="AA2577" t="s">
        <v>44</v>
      </c>
      <c r="AB2577" t="s">
        <v>45</v>
      </c>
      <c r="AC2577">
        <v>2</v>
      </c>
      <c r="AD2577" s="11">
        <f>(employee_data3[[#This Row],[Current Employee Rating]]-AVERAGE(employee_data3[Current Employee Rating]))/STDEV(employee_data3[Current Employee Rating])</f>
        <v>-0.95460685411671475</v>
      </c>
      <c r="AE2577" s="11" t="str">
        <f>IF(employee_data3[[#This Row],[Z Score]]&gt;3,"Yes","No")</f>
        <v>No</v>
      </c>
    </row>
    <row r="2578" spans="1:31" x14ac:dyDescent="0.3">
      <c r="A2578">
        <v>3003</v>
      </c>
      <c r="B2578" t="s">
        <v>3960</v>
      </c>
      <c r="C2578" t="s">
        <v>851</v>
      </c>
      <c r="D2578" s="1">
        <v>44470</v>
      </c>
      <c r="E2578" s="1"/>
      <c r="F2578" t="s">
        <v>728</v>
      </c>
      <c r="G2578" t="s">
        <v>9100</v>
      </c>
      <c r="H2578" t="s">
        <v>9101</v>
      </c>
      <c r="I2578" t="s">
        <v>31</v>
      </c>
      <c r="J2578" t="s">
        <v>32</v>
      </c>
      <c r="K2578" t="str">
        <f>IF(employee_data3[[#This Row],[EmployeeStatus]]="Active", "Active", "Attrition")</f>
        <v>Active</v>
      </c>
      <c r="L2578" t="s">
        <v>63</v>
      </c>
      <c r="M2578" t="s">
        <v>51</v>
      </c>
      <c r="N2578" t="s">
        <v>52</v>
      </c>
      <c r="O2578" t="s">
        <v>36</v>
      </c>
      <c r="P2578" t="s">
        <v>37</v>
      </c>
      <c r="Q2578" t="s">
        <v>38</v>
      </c>
      <c r="R2578" t="s">
        <v>90</v>
      </c>
      <c r="S2578" s="1">
        <v>33116</v>
      </c>
      <c r="T2578">
        <f>DATEDIF(employee_data3[[#This Row],[DOB]],DATE(2023, 1, 1), "Y")</f>
        <v>32</v>
      </c>
      <c r="U2578" t="str">
        <f>IF(employee_data3[[#This Row],[Age]]&lt;=25, "Remaja", IF(employee_data3[[#This Row],[Age]]&lt;=55, "Dewasa", "Lansia"))</f>
        <v>Dewasa</v>
      </c>
      <c r="V2578" t="s">
        <v>40</v>
      </c>
      <c r="W2578" t="s">
        <v>352</v>
      </c>
      <c r="X2578" t="s">
        <v>42</v>
      </c>
      <c r="Y2578">
        <v>40722</v>
      </c>
      <c r="Z2578" t="s">
        <v>74</v>
      </c>
      <c r="AA2578" t="s">
        <v>75</v>
      </c>
      <c r="AB2578" t="s">
        <v>45</v>
      </c>
      <c r="AC2578">
        <v>5</v>
      </c>
      <c r="AD2578" s="11">
        <f>(employee_data3[[#This Row],[Current Employee Rating]]-AVERAGE(employee_data3[Current Employee Rating]))/STDEV(employee_data3[Current Employee Rating])</f>
        <v>2.0008323227152198</v>
      </c>
      <c r="AE2578" s="11" t="str">
        <f>IF(employee_data3[[#This Row],[Z Score]]&gt;3,"Yes","No")</f>
        <v>No</v>
      </c>
    </row>
    <row r="2579" spans="1:31" x14ac:dyDescent="0.3">
      <c r="A2579">
        <v>3004</v>
      </c>
      <c r="B2579" t="s">
        <v>9102</v>
      </c>
      <c r="C2579" t="s">
        <v>3415</v>
      </c>
      <c r="D2579" s="1">
        <v>43706</v>
      </c>
      <c r="E2579" s="1">
        <v>44731</v>
      </c>
      <c r="F2579" t="s">
        <v>728</v>
      </c>
      <c r="G2579" t="s">
        <v>9103</v>
      </c>
      <c r="H2579" t="s">
        <v>9104</v>
      </c>
      <c r="I2579" t="s">
        <v>50</v>
      </c>
      <c r="J2579" t="s">
        <v>32</v>
      </c>
      <c r="K2579" t="str">
        <f>IF(employee_data3[[#This Row],[EmployeeStatus]]="Active", "Active", "Attrition")</f>
        <v>Active</v>
      </c>
      <c r="L2579" t="s">
        <v>63</v>
      </c>
      <c r="M2579" t="s">
        <v>64</v>
      </c>
      <c r="N2579" t="s">
        <v>63</v>
      </c>
      <c r="O2579" t="s">
        <v>140</v>
      </c>
      <c r="P2579" t="s">
        <v>9105</v>
      </c>
      <c r="Q2579" t="s">
        <v>38</v>
      </c>
      <c r="R2579" t="s">
        <v>81</v>
      </c>
      <c r="S2579" s="1">
        <v>35088</v>
      </c>
      <c r="T2579">
        <f>DATEDIF(employee_data3[[#This Row],[DOB]],DATE(2023, 1, 1), "Y")</f>
        <v>26</v>
      </c>
      <c r="U2579" t="str">
        <f>IF(employee_data3[[#This Row],[Age]]&lt;=25, "Remaja", IF(employee_data3[[#This Row],[Age]]&lt;=55, "Dewasa", "Lansia"))</f>
        <v>Dewasa</v>
      </c>
      <c r="V2579" t="s">
        <v>40</v>
      </c>
      <c r="W2579" t="s">
        <v>83</v>
      </c>
      <c r="X2579" t="s">
        <v>42</v>
      </c>
      <c r="Y2579">
        <v>77466</v>
      </c>
      <c r="Z2579" t="s">
        <v>128</v>
      </c>
      <c r="AA2579" t="s">
        <v>104</v>
      </c>
      <c r="AB2579" t="s">
        <v>45</v>
      </c>
      <c r="AC2579">
        <v>5</v>
      </c>
      <c r="AD2579" s="11">
        <f>(employee_data3[[#This Row],[Current Employee Rating]]-AVERAGE(employee_data3[Current Employee Rating]))/STDEV(employee_data3[Current Employee Rating])</f>
        <v>2.0008323227152198</v>
      </c>
      <c r="AE2579" s="11" t="str">
        <f>IF(employee_data3[[#This Row],[Z Score]]&gt;3,"Yes","No")</f>
        <v>No</v>
      </c>
    </row>
    <row r="2580" spans="1:31" x14ac:dyDescent="0.3">
      <c r="A2580">
        <v>3005</v>
      </c>
      <c r="B2580" t="s">
        <v>1357</v>
      </c>
      <c r="C2580" t="s">
        <v>1756</v>
      </c>
      <c r="D2580" s="1">
        <v>44194</v>
      </c>
      <c r="E2580" s="1"/>
      <c r="F2580" t="s">
        <v>728</v>
      </c>
      <c r="G2580" t="s">
        <v>9106</v>
      </c>
      <c r="H2580" t="s">
        <v>9107</v>
      </c>
      <c r="I2580" t="s">
        <v>139</v>
      </c>
      <c r="J2580" t="s">
        <v>32</v>
      </c>
      <c r="K2580" t="str">
        <f>IF(employee_data3[[#This Row],[EmployeeStatus]]="Active", "Active", "Attrition")</f>
        <v>Active</v>
      </c>
      <c r="L2580" t="s">
        <v>33</v>
      </c>
      <c r="M2580" t="s">
        <v>34</v>
      </c>
      <c r="N2580" t="s">
        <v>52</v>
      </c>
      <c r="O2580" t="s">
        <v>36</v>
      </c>
      <c r="P2580" t="s">
        <v>37</v>
      </c>
      <c r="Q2580" t="s">
        <v>38</v>
      </c>
      <c r="R2580" t="s">
        <v>81</v>
      </c>
      <c r="S2580" s="1">
        <v>15726</v>
      </c>
      <c r="T2580">
        <f>DATEDIF(employee_data3[[#This Row],[DOB]],DATE(2023, 1, 1), "Y")</f>
        <v>79</v>
      </c>
      <c r="U2580" t="str">
        <f>IF(employee_data3[[#This Row],[Age]]&lt;=25, "Remaja", IF(employee_data3[[#This Row],[Age]]&lt;=55, "Dewasa", "Lansia"))</f>
        <v>Lansia</v>
      </c>
      <c r="V2580" t="s">
        <v>40</v>
      </c>
      <c r="W2580" t="s">
        <v>103</v>
      </c>
      <c r="X2580" t="s">
        <v>42</v>
      </c>
      <c r="Y2580">
        <v>57657</v>
      </c>
      <c r="Z2580" t="s">
        <v>56</v>
      </c>
      <c r="AA2580" t="s">
        <v>44</v>
      </c>
      <c r="AB2580" t="s">
        <v>45</v>
      </c>
      <c r="AC2580">
        <v>2</v>
      </c>
      <c r="AD2580" s="11">
        <f>(employee_data3[[#This Row],[Current Employee Rating]]-AVERAGE(employee_data3[Current Employee Rating]))/STDEV(employee_data3[Current Employee Rating])</f>
        <v>-0.95460685411671475</v>
      </c>
      <c r="AE2580" s="11" t="str">
        <f>IF(employee_data3[[#This Row],[Z Score]]&gt;3,"Yes","No")</f>
        <v>No</v>
      </c>
    </row>
    <row r="2581" spans="1:31" x14ac:dyDescent="0.3">
      <c r="A2581">
        <v>3006</v>
      </c>
      <c r="B2581" t="s">
        <v>9108</v>
      </c>
      <c r="C2581" t="s">
        <v>1929</v>
      </c>
      <c r="D2581" s="1">
        <v>44838</v>
      </c>
      <c r="E2581" s="1"/>
      <c r="F2581" t="s">
        <v>728</v>
      </c>
      <c r="G2581" t="s">
        <v>9109</v>
      </c>
      <c r="H2581" t="s">
        <v>9110</v>
      </c>
      <c r="I2581" t="s">
        <v>118</v>
      </c>
      <c r="J2581" t="s">
        <v>32</v>
      </c>
      <c r="K2581" t="str">
        <f>IF(employee_data3[[#This Row],[EmployeeStatus]]="Active", "Active", "Attrition")</f>
        <v>Active</v>
      </c>
      <c r="L2581" t="s">
        <v>52</v>
      </c>
      <c r="M2581" t="s">
        <v>34</v>
      </c>
      <c r="N2581" t="s">
        <v>63</v>
      </c>
      <c r="O2581" t="s">
        <v>36</v>
      </c>
      <c r="P2581" t="s">
        <v>37</v>
      </c>
      <c r="Q2581" t="s">
        <v>38</v>
      </c>
      <c r="R2581" t="s">
        <v>90</v>
      </c>
      <c r="S2581" s="1">
        <v>25045</v>
      </c>
      <c r="T2581">
        <f>DATEDIF(employee_data3[[#This Row],[DOB]],DATE(2023, 1, 1), "Y")</f>
        <v>54</v>
      </c>
      <c r="U2581" t="str">
        <f>IF(employee_data3[[#This Row],[Age]]&lt;=25, "Remaja", IF(employee_data3[[#This Row],[Age]]&lt;=55, "Dewasa", "Lansia"))</f>
        <v>Dewasa</v>
      </c>
      <c r="V2581" t="s">
        <v>40</v>
      </c>
      <c r="W2581" t="s">
        <v>83</v>
      </c>
      <c r="X2581" t="s">
        <v>42</v>
      </c>
      <c r="Y2581">
        <v>88958</v>
      </c>
      <c r="Z2581" t="s">
        <v>128</v>
      </c>
      <c r="AA2581" t="s">
        <v>75</v>
      </c>
      <c r="AB2581" t="s">
        <v>45</v>
      </c>
      <c r="AC2581">
        <v>1</v>
      </c>
      <c r="AD2581" s="11">
        <f>(employee_data3[[#This Row],[Current Employee Rating]]-AVERAGE(employee_data3[Current Employee Rating]))/STDEV(employee_data3[Current Employee Rating])</f>
        <v>-1.9397532463940264</v>
      </c>
      <c r="AE2581" s="11" t="str">
        <f>IF(employee_data3[[#This Row],[Z Score]]&gt;3,"Yes","No")</f>
        <v>No</v>
      </c>
    </row>
    <row r="2582" spans="1:31" x14ac:dyDescent="0.3">
      <c r="A2582">
        <v>3007</v>
      </c>
      <c r="B2582" t="s">
        <v>4150</v>
      </c>
      <c r="C2582" t="s">
        <v>9111</v>
      </c>
      <c r="D2582" s="1">
        <v>43545</v>
      </c>
      <c r="E2582" s="1">
        <v>44829</v>
      </c>
      <c r="F2582" t="s">
        <v>728</v>
      </c>
      <c r="G2582" t="s">
        <v>9112</v>
      </c>
      <c r="H2582" t="s">
        <v>9113</v>
      </c>
      <c r="I2582" t="s">
        <v>62</v>
      </c>
      <c r="J2582" t="s">
        <v>32</v>
      </c>
      <c r="K2582" t="str">
        <f>IF(employee_data3[[#This Row],[EmployeeStatus]]="Active", "Active", "Attrition")</f>
        <v>Active</v>
      </c>
      <c r="L2582" t="s">
        <v>52</v>
      </c>
      <c r="M2582" t="s">
        <v>51</v>
      </c>
      <c r="N2582" t="s">
        <v>63</v>
      </c>
      <c r="O2582" t="s">
        <v>126</v>
      </c>
      <c r="P2582" t="s">
        <v>9114</v>
      </c>
      <c r="Q2582" t="s">
        <v>38</v>
      </c>
      <c r="R2582" t="s">
        <v>81</v>
      </c>
      <c r="S2582" s="1">
        <v>18184</v>
      </c>
      <c r="T2582">
        <f>DATEDIF(employee_data3[[#This Row],[DOB]],DATE(2023, 1, 1), "Y")</f>
        <v>73</v>
      </c>
      <c r="U2582" t="str">
        <f>IF(employee_data3[[#This Row],[Age]]&lt;=25, "Remaja", IF(employee_data3[[#This Row],[Age]]&lt;=55, "Dewasa", "Lansia"))</f>
        <v>Lansia</v>
      </c>
      <c r="V2582" t="s">
        <v>40</v>
      </c>
      <c r="W2582" t="s">
        <v>103</v>
      </c>
      <c r="X2582" t="s">
        <v>42</v>
      </c>
      <c r="Y2582">
        <v>22812</v>
      </c>
      <c r="Z2582" t="s">
        <v>93</v>
      </c>
      <c r="AA2582" t="s">
        <v>84</v>
      </c>
      <c r="AB2582" t="s">
        <v>45</v>
      </c>
      <c r="AC2582">
        <v>2</v>
      </c>
      <c r="AD2582" s="11">
        <f>(employee_data3[[#This Row],[Current Employee Rating]]-AVERAGE(employee_data3[Current Employee Rating]))/STDEV(employee_data3[Current Employee Rating])</f>
        <v>-0.95460685411671475</v>
      </c>
      <c r="AE2582" s="11" t="str">
        <f>IF(employee_data3[[#This Row],[Z Score]]&gt;3,"Yes","No")</f>
        <v>No</v>
      </c>
    </row>
    <row r="2583" spans="1:31" x14ac:dyDescent="0.3">
      <c r="A2583">
        <v>3008</v>
      </c>
      <c r="B2583" t="s">
        <v>6269</v>
      </c>
      <c r="C2583" t="s">
        <v>1418</v>
      </c>
      <c r="D2583" s="1">
        <v>43924</v>
      </c>
      <c r="E2583" s="1">
        <v>44557</v>
      </c>
      <c r="F2583" t="s">
        <v>728</v>
      </c>
      <c r="G2583" t="s">
        <v>9115</v>
      </c>
      <c r="H2583" t="s">
        <v>9116</v>
      </c>
      <c r="I2583" t="s">
        <v>168</v>
      </c>
      <c r="J2583" t="s">
        <v>32</v>
      </c>
      <c r="K2583" t="str">
        <f>IF(employee_data3[[#This Row],[EmployeeStatus]]="Active", "Active", "Attrition")</f>
        <v>Active</v>
      </c>
      <c r="L2583" t="s">
        <v>63</v>
      </c>
      <c r="M2583" t="s">
        <v>51</v>
      </c>
      <c r="N2583" t="s">
        <v>63</v>
      </c>
      <c r="O2583" t="s">
        <v>99</v>
      </c>
      <c r="P2583" t="s">
        <v>9117</v>
      </c>
      <c r="Q2583" t="s">
        <v>38</v>
      </c>
      <c r="R2583" t="s">
        <v>66</v>
      </c>
      <c r="S2583" s="1">
        <v>28190</v>
      </c>
      <c r="T2583">
        <f>DATEDIF(employee_data3[[#This Row],[DOB]],DATE(2023, 1, 1), "Y")</f>
        <v>45</v>
      </c>
      <c r="U2583" t="str">
        <f>IF(employee_data3[[#This Row],[Age]]&lt;=25, "Remaja", IF(employee_data3[[#This Row],[Age]]&lt;=55, "Dewasa", "Lansia"))</f>
        <v>Dewasa</v>
      </c>
      <c r="V2583" t="s">
        <v>40</v>
      </c>
      <c r="W2583" t="s">
        <v>834</v>
      </c>
      <c r="X2583" t="s">
        <v>42</v>
      </c>
      <c r="Y2583">
        <v>96960</v>
      </c>
      <c r="Z2583" t="s">
        <v>93</v>
      </c>
      <c r="AA2583" t="s">
        <v>44</v>
      </c>
      <c r="AB2583" t="s">
        <v>45</v>
      </c>
      <c r="AC2583">
        <v>4</v>
      </c>
      <c r="AD2583" s="11">
        <f>(employee_data3[[#This Row],[Current Employee Rating]]-AVERAGE(employee_data3[Current Employee Rating]))/STDEV(employee_data3[Current Employee Rating])</f>
        <v>1.0156859304379084</v>
      </c>
      <c r="AE2583" s="11" t="str">
        <f>IF(employee_data3[[#This Row],[Z Score]]&gt;3,"Yes","No")</f>
        <v>No</v>
      </c>
    </row>
    <row r="2584" spans="1:31" x14ac:dyDescent="0.3">
      <c r="A2584">
        <v>3009</v>
      </c>
      <c r="B2584" t="s">
        <v>9118</v>
      </c>
      <c r="C2584" t="s">
        <v>2102</v>
      </c>
      <c r="D2584" s="1">
        <v>43618</v>
      </c>
      <c r="E2584" s="1">
        <v>44391</v>
      </c>
      <c r="F2584" t="s">
        <v>28</v>
      </c>
      <c r="G2584" t="s">
        <v>9119</v>
      </c>
      <c r="H2584" t="s">
        <v>9120</v>
      </c>
      <c r="I2584" t="s">
        <v>50</v>
      </c>
      <c r="J2584" t="s">
        <v>32</v>
      </c>
      <c r="K2584" t="str">
        <f>IF(employee_data3[[#This Row],[EmployeeStatus]]="Active", "Active", "Attrition")</f>
        <v>Active</v>
      </c>
      <c r="L2584" t="s">
        <v>52</v>
      </c>
      <c r="M2584" t="s">
        <v>34</v>
      </c>
      <c r="N2584" t="s">
        <v>52</v>
      </c>
      <c r="O2584" t="s">
        <v>126</v>
      </c>
      <c r="P2584" t="s">
        <v>9121</v>
      </c>
      <c r="Q2584" t="s">
        <v>38</v>
      </c>
      <c r="R2584" t="s">
        <v>936</v>
      </c>
      <c r="S2584" s="1">
        <v>35551</v>
      </c>
      <c r="T2584">
        <f>DATEDIF(employee_data3[[#This Row],[DOB]],DATE(2023, 1, 1), "Y")</f>
        <v>25</v>
      </c>
      <c r="U2584" t="str">
        <f>IF(employee_data3[[#This Row],[Age]]&lt;=25, "Remaja", IF(employee_data3[[#This Row],[Age]]&lt;=55, "Dewasa", "Lansia"))</f>
        <v>Remaja</v>
      </c>
      <c r="V2584" t="s">
        <v>40</v>
      </c>
      <c r="W2584" t="s">
        <v>113</v>
      </c>
      <c r="X2584" t="s">
        <v>55</v>
      </c>
      <c r="Y2584">
        <v>14887</v>
      </c>
      <c r="Z2584" t="s">
        <v>43</v>
      </c>
      <c r="AA2584" t="s">
        <v>84</v>
      </c>
      <c r="AB2584" t="s">
        <v>45</v>
      </c>
      <c r="AC2584">
        <v>2</v>
      </c>
      <c r="AD2584" s="11">
        <f>(employee_data3[[#This Row],[Current Employee Rating]]-AVERAGE(employee_data3[Current Employee Rating]))/STDEV(employee_data3[Current Employee Rating])</f>
        <v>-0.95460685411671475</v>
      </c>
      <c r="AE2584" s="11" t="str">
        <f>IF(employee_data3[[#This Row],[Z Score]]&gt;3,"Yes","No")</f>
        <v>No</v>
      </c>
    </row>
    <row r="2585" spans="1:31" x14ac:dyDescent="0.3">
      <c r="A2585">
        <v>3010</v>
      </c>
      <c r="B2585" t="s">
        <v>1615</v>
      </c>
      <c r="C2585" t="s">
        <v>2489</v>
      </c>
      <c r="D2585" s="1">
        <v>43616</v>
      </c>
      <c r="E2585" s="1">
        <v>44078</v>
      </c>
      <c r="F2585" t="s">
        <v>28</v>
      </c>
      <c r="G2585" t="s">
        <v>9122</v>
      </c>
      <c r="H2585" t="s">
        <v>9123</v>
      </c>
      <c r="I2585" t="s">
        <v>139</v>
      </c>
      <c r="J2585" t="s">
        <v>1805</v>
      </c>
      <c r="K2585" t="str">
        <f>IF(employee_data3[[#This Row],[EmployeeStatus]]="Active", "Active", "Attrition")</f>
        <v>Attrition</v>
      </c>
      <c r="L2585" t="s">
        <v>52</v>
      </c>
      <c r="M2585" t="s">
        <v>34</v>
      </c>
      <c r="N2585" t="s">
        <v>35</v>
      </c>
      <c r="O2585" t="s">
        <v>140</v>
      </c>
      <c r="P2585" t="s">
        <v>9124</v>
      </c>
      <c r="Q2585" t="s">
        <v>38</v>
      </c>
      <c r="R2585" t="s">
        <v>81</v>
      </c>
      <c r="S2585" s="1">
        <v>17241</v>
      </c>
      <c r="T2585">
        <f>DATEDIF(employee_data3[[#This Row],[DOB]],DATE(2023, 1, 1), "Y")</f>
        <v>75</v>
      </c>
      <c r="U2585" t="str">
        <f>IF(employee_data3[[#This Row],[Age]]&lt;=25, "Remaja", IF(employee_data3[[#This Row],[Age]]&lt;=55, "Dewasa", "Lansia"))</f>
        <v>Lansia</v>
      </c>
      <c r="V2585" t="s">
        <v>40</v>
      </c>
      <c r="W2585" t="s">
        <v>292</v>
      </c>
      <c r="X2585" t="s">
        <v>55</v>
      </c>
      <c r="Y2585">
        <v>33080</v>
      </c>
      <c r="Z2585" t="s">
        <v>74</v>
      </c>
      <c r="AA2585" t="s">
        <v>84</v>
      </c>
      <c r="AB2585" t="s">
        <v>45</v>
      </c>
      <c r="AC2585">
        <v>1</v>
      </c>
      <c r="AD2585" s="11">
        <f>(employee_data3[[#This Row],[Current Employee Rating]]-AVERAGE(employee_data3[Current Employee Rating]))/STDEV(employee_data3[Current Employee Rating])</f>
        <v>-1.9397532463940264</v>
      </c>
      <c r="AE2585" s="11" t="str">
        <f>IF(employee_data3[[#This Row],[Z Score]]&gt;3,"Yes","No")</f>
        <v>No</v>
      </c>
    </row>
    <row r="2586" spans="1:31" x14ac:dyDescent="0.3">
      <c r="A2586">
        <v>3011</v>
      </c>
      <c r="B2586" t="s">
        <v>6767</v>
      </c>
      <c r="C2586" t="s">
        <v>1040</v>
      </c>
      <c r="D2586" s="1">
        <v>43836</v>
      </c>
      <c r="E2586" s="1">
        <v>43955</v>
      </c>
      <c r="F2586" t="s">
        <v>28</v>
      </c>
      <c r="G2586" t="s">
        <v>9125</v>
      </c>
      <c r="H2586" t="s">
        <v>9126</v>
      </c>
      <c r="I2586" t="s">
        <v>80</v>
      </c>
      <c r="J2586" t="s">
        <v>1805</v>
      </c>
      <c r="K2586" t="str">
        <f>IF(employee_data3[[#This Row],[EmployeeStatus]]="Active", "Active", "Attrition")</f>
        <v>Attrition</v>
      </c>
      <c r="L2586" t="s">
        <v>52</v>
      </c>
      <c r="M2586" t="s">
        <v>51</v>
      </c>
      <c r="N2586" t="s">
        <v>63</v>
      </c>
      <c r="O2586" t="s">
        <v>99</v>
      </c>
      <c r="P2586" t="s">
        <v>9127</v>
      </c>
      <c r="Q2586" t="s">
        <v>38</v>
      </c>
      <c r="R2586" t="s">
        <v>111</v>
      </c>
      <c r="S2586" s="1">
        <v>19766</v>
      </c>
      <c r="T2586">
        <f>DATEDIF(employee_data3[[#This Row],[DOB]],DATE(2023, 1, 1), "Y")</f>
        <v>68</v>
      </c>
      <c r="U2586" t="str">
        <f>IF(employee_data3[[#This Row],[Age]]&lt;=25, "Remaja", IF(employee_data3[[#This Row],[Age]]&lt;=55, "Dewasa", "Lansia"))</f>
        <v>Lansia</v>
      </c>
      <c r="V2586" t="s">
        <v>40</v>
      </c>
      <c r="W2586" t="s">
        <v>113</v>
      </c>
      <c r="X2586" t="s">
        <v>42</v>
      </c>
      <c r="Y2586">
        <v>51348</v>
      </c>
      <c r="Z2586" t="s">
        <v>56</v>
      </c>
      <c r="AA2586" t="s">
        <v>44</v>
      </c>
      <c r="AB2586" t="s">
        <v>45</v>
      </c>
      <c r="AC2586">
        <v>5</v>
      </c>
      <c r="AD2586" s="11">
        <f>(employee_data3[[#This Row],[Current Employee Rating]]-AVERAGE(employee_data3[Current Employee Rating]))/STDEV(employee_data3[Current Employee Rating])</f>
        <v>2.0008323227152198</v>
      </c>
      <c r="AE2586" s="11" t="str">
        <f>IF(employee_data3[[#This Row],[Z Score]]&gt;3,"Yes","No")</f>
        <v>No</v>
      </c>
    </row>
    <row r="2587" spans="1:31" x14ac:dyDescent="0.3">
      <c r="A2587">
        <v>3012</v>
      </c>
      <c r="B2587" t="s">
        <v>3480</v>
      </c>
      <c r="C2587" t="s">
        <v>8870</v>
      </c>
      <c r="D2587" s="1">
        <v>43331</v>
      </c>
      <c r="E2587" s="1">
        <v>44245</v>
      </c>
      <c r="F2587" t="s">
        <v>28</v>
      </c>
      <c r="G2587" t="s">
        <v>9128</v>
      </c>
      <c r="H2587" t="s">
        <v>9129</v>
      </c>
      <c r="I2587" t="s">
        <v>89</v>
      </c>
      <c r="J2587" t="s">
        <v>1805</v>
      </c>
      <c r="K2587" t="str">
        <f>IF(employee_data3[[#This Row],[EmployeeStatus]]="Active", "Active", "Attrition")</f>
        <v>Attrition</v>
      </c>
      <c r="L2587" t="s">
        <v>33</v>
      </c>
      <c r="M2587" t="s">
        <v>51</v>
      </c>
      <c r="N2587" t="s">
        <v>35</v>
      </c>
      <c r="O2587" t="s">
        <v>140</v>
      </c>
      <c r="P2587" t="s">
        <v>9130</v>
      </c>
      <c r="Q2587" t="s">
        <v>38</v>
      </c>
      <c r="R2587" t="s">
        <v>66</v>
      </c>
      <c r="S2587" s="1">
        <v>18411</v>
      </c>
      <c r="T2587">
        <f>DATEDIF(employee_data3[[#This Row],[DOB]],DATE(2023, 1, 1), "Y")</f>
        <v>72</v>
      </c>
      <c r="U2587" t="str">
        <f>IF(employee_data3[[#This Row],[Age]]&lt;=25, "Remaja", IF(employee_data3[[#This Row],[Age]]&lt;=55, "Dewasa", "Lansia"))</f>
        <v>Lansia</v>
      </c>
      <c r="V2587" t="s">
        <v>40</v>
      </c>
      <c r="W2587" t="s">
        <v>243</v>
      </c>
      <c r="X2587" t="s">
        <v>42</v>
      </c>
      <c r="Y2587">
        <v>3143</v>
      </c>
      <c r="Z2587" t="s">
        <v>128</v>
      </c>
      <c r="AA2587" t="s">
        <v>75</v>
      </c>
      <c r="AB2587" t="s">
        <v>105</v>
      </c>
      <c r="AC2587">
        <v>1</v>
      </c>
      <c r="AD2587" s="11">
        <f>(employee_data3[[#This Row],[Current Employee Rating]]-AVERAGE(employee_data3[Current Employee Rating]))/STDEV(employee_data3[Current Employee Rating])</f>
        <v>-1.9397532463940264</v>
      </c>
      <c r="AE2587" s="11" t="str">
        <f>IF(employee_data3[[#This Row],[Z Score]]&gt;3,"Yes","No")</f>
        <v>No</v>
      </c>
    </row>
    <row r="2588" spans="1:31" x14ac:dyDescent="0.3">
      <c r="A2588">
        <v>3013</v>
      </c>
      <c r="B2588" t="s">
        <v>9131</v>
      </c>
      <c r="C2588" t="s">
        <v>5476</v>
      </c>
      <c r="D2588" s="1">
        <v>43603</v>
      </c>
      <c r="E2588" s="1"/>
      <c r="F2588" t="s">
        <v>28</v>
      </c>
      <c r="G2588" t="s">
        <v>9132</v>
      </c>
      <c r="H2588" t="s">
        <v>9133</v>
      </c>
      <c r="I2588" t="s">
        <v>31</v>
      </c>
      <c r="J2588" t="s">
        <v>32</v>
      </c>
      <c r="K2588" t="str">
        <f>IF(employee_data3[[#This Row],[EmployeeStatus]]="Active", "Active", "Attrition")</f>
        <v>Active</v>
      </c>
      <c r="L2588" t="s">
        <v>63</v>
      </c>
      <c r="M2588" t="s">
        <v>34</v>
      </c>
      <c r="N2588" t="s">
        <v>63</v>
      </c>
      <c r="O2588" t="s">
        <v>36</v>
      </c>
      <c r="P2588" t="s">
        <v>37</v>
      </c>
      <c r="Q2588" t="s">
        <v>38</v>
      </c>
      <c r="R2588" t="s">
        <v>148</v>
      </c>
      <c r="S2588" s="1">
        <v>30035</v>
      </c>
      <c r="T2588">
        <f>DATEDIF(employee_data3[[#This Row],[DOB]],DATE(2023, 1, 1), "Y")</f>
        <v>40</v>
      </c>
      <c r="U2588" t="str">
        <f>IF(employee_data3[[#This Row],[Age]]&lt;=25, "Remaja", IF(employee_data3[[#This Row],[Age]]&lt;=55, "Dewasa", "Lansia"))</f>
        <v>Dewasa</v>
      </c>
      <c r="V2588" t="s">
        <v>40</v>
      </c>
      <c r="W2588" t="s">
        <v>150</v>
      </c>
      <c r="X2588" t="s">
        <v>42</v>
      </c>
      <c r="Y2588">
        <v>35422</v>
      </c>
      <c r="Z2588" t="s">
        <v>128</v>
      </c>
      <c r="AA2588" t="s">
        <v>44</v>
      </c>
      <c r="AB2588" t="s">
        <v>740</v>
      </c>
      <c r="AC2588">
        <v>1</v>
      </c>
      <c r="AD2588" s="11">
        <f>(employee_data3[[#This Row],[Current Employee Rating]]-AVERAGE(employee_data3[Current Employee Rating]))/STDEV(employee_data3[Current Employee Rating])</f>
        <v>-1.9397532463940264</v>
      </c>
      <c r="AE2588" s="11" t="str">
        <f>IF(employee_data3[[#This Row],[Z Score]]&gt;3,"Yes","No")</f>
        <v>No</v>
      </c>
    </row>
    <row r="2589" spans="1:31" x14ac:dyDescent="0.3">
      <c r="A2589">
        <v>3014</v>
      </c>
      <c r="B2589" t="s">
        <v>9134</v>
      </c>
      <c r="C2589" t="s">
        <v>2260</v>
      </c>
      <c r="D2589" s="1">
        <v>44888</v>
      </c>
      <c r="E2589" s="1">
        <v>44904</v>
      </c>
      <c r="F2589" t="s">
        <v>28</v>
      </c>
      <c r="G2589" t="s">
        <v>9135</v>
      </c>
      <c r="H2589" t="s">
        <v>9136</v>
      </c>
      <c r="I2589" t="s">
        <v>50</v>
      </c>
      <c r="J2589" t="s">
        <v>32</v>
      </c>
      <c r="K2589" t="str">
        <f>IF(employee_data3[[#This Row],[EmployeeStatus]]="Active", "Active", "Attrition")</f>
        <v>Active</v>
      </c>
      <c r="L2589" t="s">
        <v>33</v>
      </c>
      <c r="M2589" t="s">
        <v>64</v>
      </c>
      <c r="N2589" t="s">
        <v>35</v>
      </c>
      <c r="O2589" t="s">
        <v>126</v>
      </c>
      <c r="P2589" t="s">
        <v>9137</v>
      </c>
      <c r="Q2589" t="s">
        <v>38</v>
      </c>
      <c r="R2589" t="s">
        <v>90</v>
      </c>
      <c r="S2589" s="1">
        <v>24670</v>
      </c>
      <c r="T2589">
        <f>DATEDIF(employee_data3[[#This Row],[DOB]],DATE(2023, 1, 1), "Y")</f>
        <v>55</v>
      </c>
      <c r="U2589" t="str">
        <f>IF(employee_data3[[#This Row],[Age]]&lt;=25, "Remaja", IF(employee_data3[[#This Row],[Age]]&lt;=55, "Dewasa", "Lansia"))</f>
        <v>Dewasa</v>
      </c>
      <c r="V2589" t="s">
        <v>40</v>
      </c>
      <c r="W2589" t="s">
        <v>292</v>
      </c>
      <c r="X2589" t="s">
        <v>55</v>
      </c>
      <c r="Y2589">
        <v>81914</v>
      </c>
      <c r="Z2589" t="s">
        <v>56</v>
      </c>
      <c r="AA2589" t="s">
        <v>75</v>
      </c>
      <c r="AB2589" t="s">
        <v>740</v>
      </c>
      <c r="AC2589">
        <v>2</v>
      </c>
      <c r="AD2589" s="11">
        <f>(employee_data3[[#This Row],[Current Employee Rating]]-AVERAGE(employee_data3[Current Employee Rating]))/STDEV(employee_data3[Current Employee Rating])</f>
        <v>-0.95460685411671475</v>
      </c>
      <c r="AE2589" s="11" t="str">
        <f>IF(employee_data3[[#This Row],[Z Score]]&gt;3,"Yes","No")</f>
        <v>No</v>
      </c>
    </row>
    <row r="2590" spans="1:31" x14ac:dyDescent="0.3">
      <c r="A2590">
        <v>3015</v>
      </c>
      <c r="B2590" t="s">
        <v>9138</v>
      </c>
      <c r="C2590" t="s">
        <v>1375</v>
      </c>
      <c r="D2590" s="1">
        <v>44167</v>
      </c>
      <c r="E2590" s="1"/>
      <c r="F2590" t="s">
        <v>28</v>
      </c>
      <c r="G2590" t="s">
        <v>9139</v>
      </c>
      <c r="H2590" t="s">
        <v>9140</v>
      </c>
      <c r="I2590" t="s">
        <v>139</v>
      </c>
      <c r="J2590" t="s">
        <v>32</v>
      </c>
      <c r="K2590" t="str">
        <f>IF(employee_data3[[#This Row],[EmployeeStatus]]="Active", "Active", "Attrition")</f>
        <v>Active</v>
      </c>
      <c r="L2590" t="s">
        <v>52</v>
      </c>
      <c r="M2590" t="s">
        <v>34</v>
      </c>
      <c r="N2590" t="s">
        <v>52</v>
      </c>
      <c r="O2590" t="s">
        <v>36</v>
      </c>
      <c r="P2590" t="s">
        <v>37</v>
      </c>
      <c r="Q2590" t="s">
        <v>38</v>
      </c>
      <c r="R2590" t="s">
        <v>66</v>
      </c>
      <c r="S2590" s="1">
        <v>27925</v>
      </c>
      <c r="T2590">
        <f>DATEDIF(employee_data3[[#This Row],[DOB]],DATE(2023, 1, 1), "Y")</f>
        <v>46</v>
      </c>
      <c r="U2590" t="str">
        <f>IF(employee_data3[[#This Row],[Age]]&lt;=25, "Remaja", IF(employee_data3[[#This Row],[Age]]&lt;=55, "Dewasa", "Lansia"))</f>
        <v>Dewasa</v>
      </c>
      <c r="V2590" t="s">
        <v>40</v>
      </c>
      <c r="W2590" t="s">
        <v>73</v>
      </c>
      <c r="X2590" t="s">
        <v>55</v>
      </c>
      <c r="Y2590">
        <v>56005</v>
      </c>
      <c r="Z2590" t="s">
        <v>56</v>
      </c>
      <c r="AA2590" t="s">
        <v>75</v>
      </c>
      <c r="AB2590" t="s">
        <v>740</v>
      </c>
      <c r="AC2590">
        <v>2</v>
      </c>
      <c r="AD2590" s="11">
        <f>(employee_data3[[#This Row],[Current Employee Rating]]-AVERAGE(employee_data3[Current Employee Rating]))/STDEV(employee_data3[Current Employee Rating])</f>
        <v>-0.95460685411671475</v>
      </c>
      <c r="AE2590" s="11" t="str">
        <f>IF(employee_data3[[#This Row],[Z Score]]&gt;3,"Yes","No")</f>
        <v>No</v>
      </c>
    </row>
    <row r="2591" spans="1:31" x14ac:dyDescent="0.3">
      <c r="A2591">
        <v>3016</v>
      </c>
      <c r="B2591" t="s">
        <v>3705</v>
      </c>
      <c r="C2591" t="s">
        <v>1294</v>
      </c>
      <c r="D2591" s="1">
        <v>44566</v>
      </c>
      <c r="E2591" s="1"/>
      <c r="F2591" t="s">
        <v>28</v>
      </c>
      <c r="G2591" t="s">
        <v>9141</v>
      </c>
      <c r="H2591" t="s">
        <v>9142</v>
      </c>
      <c r="I2591" t="s">
        <v>118</v>
      </c>
      <c r="J2591" t="s">
        <v>32</v>
      </c>
      <c r="K2591" t="str">
        <f>IF(employee_data3[[#This Row],[EmployeeStatus]]="Active", "Active", "Attrition")</f>
        <v>Active</v>
      </c>
      <c r="L2591" t="s">
        <v>52</v>
      </c>
      <c r="M2591" t="s">
        <v>51</v>
      </c>
      <c r="N2591" t="s">
        <v>52</v>
      </c>
      <c r="O2591" t="s">
        <v>36</v>
      </c>
      <c r="P2591" t="s">
        <v>37</v>
      </c>
      <c r="Q2591" t="s">
        <v>38</v>
      </c>
      <c r="R2591" t="s">
        <v>39</v>
      </c>
      <c r="S2591" s="1">
        <v>36709</v>
      </c>
      <c r="T2591">
        <f>DATEDIF(employee_data3[[#This Row],[DOB]],DATE(2023, 1, 1), "Y")</f>
        <v>22</v>
      </c>
      <c r="U2591" t="str">
        <f>IF(employee_data3[[#This Row],[Age]]&lt;=25, "Remaja", IF(employee_data3[[#This Row],[Age]]&lt;=55, "Dewasa", "Lansia"))</f>
        <v>Remaja</v>
      </c>
      <c r="V2591" t="s">
        <v>40</v>
      </c>
      <c r="W2591" t="s">
        <v>41</v>
      </c>
      <c r="X2591" t="s">
        <v>55</v>
      </c>
      <c r="Y2591">
        <v>19295</v>
      </c>
      <c r="Z2591" t="s">
        <v>93</v>
      </c>
      <c r="AA2591" t="s">
        <v>44</v>
      </c>
      <c r="AB2591" t="s">
        <v>740</v>
      </c>
      <c r="AC2591">
        <v>4</v>
      </c>
      <c r="AD2591" s="11">
        <f>(employee_data3[[#This Row],[Current Employee Rating]]-AVERAGE(employee_data3[Current Employee Rating]))/STDEV(employee_data3[Current Employee Rating])</f>
        <v>1.0156859304379084</v>
      </c>
      <c r="AE2591" s="11" t="str">
        <f>IF(employee_data3[[#This Row],[Z Score]]&gt;3,"Yes","No")</f>
        <v>No</v>
      </c>
    </row>
    <row r="2592" spans="1:31" x14ac:dyDescent="0.3">
      <c r="A2592">
        <v>3017</v>
      </c>
      <c r="B2592" t="s">
        <v>2293</v>
      </c>
      <c r="C2592" t="s">
        <v>1686</v>
      </c>
      <c r="D2592" s="1">
        <v>45032</v>
      </c>
      <c r="E2592" s="1">
        <v>45142</v>
      </c>
      <c r="F2592" t="s">
        <v>28</v>
      </c>
      <c r="G2592" t="s">
        <v>9143</v>
      </c>
      <c r="H2592" t="s">
        <v>9144</v>
      </c>
      <c r="I2592" t="s">
        <v>62</v>
      </c>
      <c r="J2592" t="s">
        <v>32</v>
      </c>
      <c r="K2592" t="str">
        <f>IF(employee_data3[[#This Row],[EmployeeStatus]]="Active", "Active", "Attrition")</f>
        <v>Active</v>
      </c>
      <c r="L2592" t="s">
        <v>63</v>
      </c>
      <c r="M2592" t="s">
        <v>64</v>
      </c>
      <c r="N2592" t="s">
        <v>63</v>
      </c>
      <c r="O2592" t="s">
        <v>175</v>
      </c>
      <c r="P2592" t="s">
        <v>9145</v>
      </c>
      <c r="Q2592" t="s">
        <v>38</v>
      </c>
      <c r="R2592" t="s">
        <v>90</v>
      </c>
      <c r="S2592" s="1">
        <v>34680</v>
      </c>
      <c r="T2592">
        <f>DATEDIF(employee_data3[[#This Row],[DOB]],DATE(2023, 1, 1), "Y")</f>
        <v>28</v>
      </c>
      <c r="U2592" t="str">
        <f>IF(employee_data3[[#This Row],[Age]]&lt;=25, "Remaja", IF(employee_data3[[#This Row],[Age]]&lt;=55, "Dewasa", "Lansia"))</f>
        <v>Dewasa</v>
      </c>
      <c r="V2592" t="s">
        <v>40</v>
      </c>
      <c r="W2592" t="s">
        <v>83</v>
      </c>
      <c r="X2592" t="s">
        <v>42</v>
      </c>
      <c r="Y2592">
        <v>89360</v>
      </c>
      <c r="Z2592" t="s">
        <v>74</v>
      </c>
      <c r="AA2592" t="s">
        <v>104</v>
      </c>
      <c r="AB2592" t="s">
        <v>740</v>
      </c>
      <c r="AC2592">
        <v>5</v>
      </c>
      <c r="AD2592" s="11">
        <f>(employee_data3[[#This Row],[Current Employee Rating]]-AVERAGE(employee_data3[Current Employee Rating]))/STDEV(employee_data3[Current Employee Rating])</f>
        <v>2.0008323227152198</v>
      </c>
      <c r="AE2592" s="11" t="str">
        <f>IF(employee_data3[[#This Row],[Z Score]]&gt;3,"Yes","No")</f>
        <v>No</v>
      </c>
    </row>
    <row r="2593" spans="1:31" x14ac:dyDescent="0.3">
      <c r="A2593">
        <v>3018</v>
      </c>
      <c r="B2593" t="s">
        <v>9146</v>
      </c>
      <c r="C2593" t="s">
        <v>2655</v>
      </c>
      <c r="D2593" s="1">
        <v>44114</v>
      </c>
      <c r="E2593" s="1">
        <v>45100</v>
      </c>
      <c r="F2593" t="s">
        <v>28</v>
      </c>
      <c r="G2593" t="s">
        <v>5460</v>
      </c>
      <c r="H2593" t="s">
        <v>9147</v>
      </c>
      <c r="I2593" t="s">
        <v>168</v>
      </c>
      <c r="J2593" t="s">
        <v>32</v>
      </c>
      <c r="K2593" t="str">
        <f>IF(employee_data3[[#This Row],[EmployeeStatus]]="Active", "Active", "Attrition")</f>
        <v>Active</v>
      </c>
      <c r="L2593" t="s">
        <v>33</v>
      </c>
      <c r="M2593" t="s">
        <v>34</v>
      </c>
      <c r="N2593" t="s">
        <v>52</v>
      </c>
      <c r="O2593" t="s">
        <v>140</v>
      </c>
      <c r="P2593" t="s">
        <v>9148</v>
      </c>
      <c r="Q2593" t="s">
        <v>38</v>
      </c>
      <c r="R2593" t="s">
        <v>177</v>
      </c>
      <c r="S2593" s="1">
        <v>27193</v>
      </c>
      <c r="T2593">
        <f>DATEDIF(employee_data3[[#This Row],[DOB]],DATE(2023, 1, 1), "Y")</f>
        <v>48</v>
      </c>
      <c r="U2593" t="str">
        <f>IF(employee_data3[[#This Row],[Age]]&lt;=25, "Remaja", IF(employee_data3[[#This Row],[Age]]&lt;=55, "Dewasa", "Lansia"))</f>
        <v>Dewasa</v>
      </c>
      <c r="V2593" t="s">
        <v>40</v>
      </c>
      <c r="W2593" t="s">
        <v>243</v>
      </c>
      <c r="X2593" t="s">
        <v>42</v>
      </c>
      <c r="Y2593">
        <v>77355</v>
      </c>
      <c r="Z2593" t="s">
        <v>93</v>
      </c>
      <c r="AA2593" t="s">
        <v>44</v>
      </c>
      <c r="AB2593" t="s">
        <v>740</v>
      </c>
      <c r="AC2593">
        <v>2</v>
      </c>
      <c r="AD2593" s="11">
        <f>(employee_data3[[#This Row],[Current Employee Rating]]-AVERAGE(employee_data3[Current Employee Rating]))/STDEV(employee_data3[Current Employee Rating])</f>
        <v>-0.95460685411671475</v>
      </c>
      <c r="AE2593" s="11" t="str">
        <f>IF(employee_data3[[#This Row],[Z Score]]&gt;3,"Yes","No")</f>
        <v>No</v>
      </c>
    </row>
    <row r="2594" spans="1:31" x14ac:dyDescent="0.3">
      <c r="A2594">
        <v>3019</v>
      </c>
      <c r="B2594" t="s">
        <v>3527</v>
      </c>
      <c r="C2594" t="s">
        <v>2749</v>
      </c>
      <c r="D2594" s="1">
        <v>44666</v>
      </c>
      <c r="E2594" s="1">
        <v>45111</v>
      </c>
      <c r="F2594" t="s">
        <v>28</v>
      </c>
      <c r="G2594" t="s">
        <v>9149</v>
      </c>
      <c r="H2594" t="s">
        <v>9150</v>
      </c>
      <c r="I2594" t="s">
        <v>133</v>
      </c>
      <c r="J2594" t="s">
        <v>32</v>
      </c>
      <c r="K2594" t="str">
        <f>IF(employee_data3[[#This Row],[EmployeeStatus]]="Active", "Active", "Attrition")</f>
        <v>Active</v>
      </c>
      <c r="L2594" t="s">
        <v>33</v>
      </c>
      <c r="M2594" t="s">
        <v>64</v>
      </c>
      <c r="N2594" t="s">
        <v>63</v>
      </c>
      <c r="O2594" t="s">
        <v>175</v>
      </c>
      <c r="P2594" t="s">
        <v>9151</v>
      </c>
      <c r="Q2594" t="s">
        <v>38</v>
      </c>
      <c r="R2594" t="s">
        <v>39</v>
      </c>
      <c r="S2594" s="1">
        <v>29119</v>
      </c>
      <c r="T2594">
        <f>DATEDIF(employee_data3[[#This Row],[DOB]],DATE(2023, 1, 1), "Y")</f>
        <v>43</v>
      </c>
      <c r="U2594" t="str">
        <f>IF(employee_data3[[#This Row],[Age]]&lt;=25, "Remaja", IF(employee_data3[[#This Row],[Age]]&lt;=55, "Dewasa", "Lansia"))</f>
        <v>Dewasa</v>
      </c>
      <c r="V2594" t="s">
        <v>40</v>
      </c>
      <c r="W2594" t="s">
        <v>613</v>
      </c>
      <c r="X2594" t="s">
        <v>42</v>
      </c>
      <c r="Y2594">
        <v>26467</v>
      </c>
      <c r="Z2594" t="s">
        <v>128</v>
      </c>
      <c r="AA2594" t="s">
        <v>84</v>
      </c>
      <c r="AB2594" t="s">
        <v>740</v>
      </c>
      <c r="AC2594">
        <v>2</v>
      </c>
      <c r="AD2594" s="11">
        <f>(employee_data3[[#This Row],[Current Employee Rating]]-AVERAGE(employee_data3[Current Employee Rating]))/STDEV(employee_data3[Current Employee Rating])</f>
        <v>-0.95460685411671475</v>
      </c>
      <c r="AE2594" s="11" t="str">
        <f>IF(employee_data3[[#This Row],[Z Score]]&gt;3,"Yes","No")</f>
        <v>No</v>
      </c>
    </row>
    <row r="2595" spans="1:31" x14ac:dyDescent="0.3">
      <c r="A2595">
        <v>3020</v>
      </c>
      <c r="B2595" t="s">
        <v>266</v>
      </c>
      <c r="C2595" t="s">
        <v>1969</v>
      </c>
      <c r="D2595" s="1">
        <v>45132</v>
      </c>
      <c r="E2595" s="1"/>
      <c r="F2595" t="s">
        <v>28</v>
      </c>
      <c r="G2595" t="s">
        <v>9152</v>
      </c>
      <c r="H2595" t="s">
        <v>9153</v>
      </c>
      <c r="I2595" t="s">
        <v>80</v>
      </c>
      <c r="J2595" t="s">
        <v>32</v>
      </c>
      <c r="K2595" t="str">
        <f>IF(employee_data3[[#This Row],[EmployeeStatus]]="Active", "Active", "Attrition")</f>
        <v>Active</v>
      </c>
      <c r="L2595" t="s">
        <v>52</v>
      </c>
      <c r="M2595" t="s">
        <v>34</v>
      </c>
      <c r="N2595" t="s">
        <v>52</v>
      </c>
      <c r="O2595" t="s">
        <v>36</v>
      </c>
      <c r="P2595" t="s">
        <v>37</v>
      </c>
      <c r="Q2595" t="s">
        <v>38</v>
      </c>
      <c r="R2595" t="s">
        <v>81</v>
      </c>
      <c r="S2595" s="1">
        <v>16078</v>
      </c>
      <c r="T2595">
        <f>DATEDIF(employee_data3[[#This Row],[DOB]],DATE(2023, 1, 1), "Y")</f>
        <v>78</v>
      </c>
      <c r="U2595" t="str">
        <f>IF(employee_data3[[#This Row],[Age]]&lt;=25, "Remaja", IF(employee_data3[[#This Row],[Age]]&lt;=55, "Dewasa", "Lansia"))</f>
        <v>Lansia</v>
      </c>
      <c r="V2595" t="s">
        <v>40</v>
      </c>
      <c r="W2595" t="s">
        <v>103</v>
      </c>
      <c r="X2595" t="s">
        <v>55</v>
      </c>
      <c r="Y2595">
        <v>8903</v>
      </c>
      <c r="Z2595" t="s">
        <v>93</v>
      </c>
      <c r="AA2595" t="s">
        <v>44</v>
      </c>
      <c r="AB2595" t="s">
        <v>740</v>
      </c>
      <c r="AC2595">
        <v>2</v>
      </c>
      <c r="AD2595" s="11">
        <f>(employee_data3[[#This Row],[Current Employee Rating]]-AVERAGE(employee_data3[Current Employee Rating]))/STDEV(employee_data3[Current Employee Rating])</f>
        <v>-0.95460685411671475</v>
      </c>
      <c r="AE2595" s="11" t="str">
        <f>IF(employee_data3[[#This Row],[Z Score]]&gt;3,"Yes","No")</f>
        <v>No</v>
      </c>
    </row>
    <row r="2596" spans="1:31" x14ac:dyDescent="0.3">
      <c r="A2596">
        <v>3021</v>
      </c>
      <c r="B2596" t="s">
        <v>9154</v>
      </c>
      <c r="C2596" t="s">
        <v>2463</v>
      </c>
      <c r="D2596" s="1">
        <v>44074</v>
      </c>
      <c r="E2596" s="1"/>
      <c r="F2596" t="s">
        <v>28</v>
      </c>
      <c r="G2596" t="s">
        <v>9155</v>
      </c>
      <c r="H2596" t="s">
        <v>9156</v>
      </c>
      <c r="I2596" t="s">
        <v>98</v>
      </c>
      <c r="J2596" t="s">
        <v>32</v>
      </c>
      <c r="K2596" t="str">
        <f>IF(employee_data3[[#This Row],[EmployeeStatus]]="Active", "Active", "Attrition")</f>
        <v>Active</v>
      </c>
      <c r="L2596" t="s">
        <v>33</v>
      </c>
      <c r="M2596" t="s">
        <v>51</v>
      </c>
      <c r="N2596" t="s">
        <v>35</v>
      </c>
      <c r="O2596" t="s">
        <v>36</v>
      </c>
      <c r="P2596" t="s">
        <v>37</v>
      </c>
      <c r="Q2596" t="s">
        <v>38</v>
      </c>
      <c r="R2596" t="s">
        <v>305</v>
      </c>
      <c r="S2596" s="1">
        <v>31911</v>
      </c>
      <c r="T2596">
        <f>DATEDIF(employee_data3[[#This Row],[DOB]],DATE(2023, 1, 1), "Y")</f>
        <v>35</v>
      </c>
      <c r="U2596" t="str">
        <f>IF(employee_data3[[#This Row],[Age]]&lt;=25, "Remaja", IF(employee_data3[[#This Row],[Age]]&lt;=55, "Dewasa", "Lansia"))</f>
        <v>Dewasa</v>
      </c>
      <c r="V2596" t="s">
        <v>40</v>
      </c>
      <c r="W2596" t="s">
        <v>613</v>
      </c>
      <c r="X2596" t="s">
        <v>55</v>
      </c>
      <c r="Y2596">
        <v>95247</v>
      </c>
      <c r="Z2596" t="s">
        <v>74</v>
      </c>
      <c r="AA2596" t="s">
        <v>75</v>
      </c>
      <c r="AB2596" t="s">
        <v>740</v>
      </c>
      <c r="AC2596">
        <v>2</v>
      </c>
      <c r="AD2596" s="11">
        <f>(employee_data3[[#This Row],[Current Employee Rating]]-AVERAGE(employee_data3[Current Employee Rating]))/STDEV(employee_data3[Current Employee Rating])</f>
        <v>-0.95460685411671475</v>
      </c>
      <c r="AE2596" s="11" t="str">
        <f>IF(employee_data3[[#This Row],[Z Score]]&gt;3,"Yes","No")</f>
        <v>No</v>
      </c>
    </row>
    <row r="2597" spans="1:31" x14ac:dyDescent="0.3">
      <c r="A2597">
        <v>3022</v>
      </c>
      <c r="B2597" t="s">
        <v>2537</v>
      </c>
      <c r="C2597" t="s">
        <v>7369</v>
      </c>
      <c r="D2597" s="1">
        <v>43383</v>
      </c>
      <c r="E2597" s="1">
        <v>43968</v>
      </c>
      <c r="F2597" t="s">
        <v>28</v>
      </c>
      <c r="G2597" t="s">
        <v>9157</v>
      </c>
      <c r="H2597" t="s">
        <v>9158</v>
      </c>
      <c r="I2597" t="s">
        <v>89</v>
      </c>
      <c r="J2597" t="s">
        <v>32</v>
      </c>
      <c r="K2597" t="str">
        <f>IF(employee_data3[[#This Row],[EmployeeStatus]]="Active", "Active", "Attrition")</f>
        <v>Active</v>
      </c>
      <c r="L2597" t="s">
        <v>63</v>
      </c>
      <c r="M2597" t="s">
        <v>34</v>
      </c>
      <c r="N2597" t="s">
        <v>63</v>
      </c>
      <c r="O2597" t="s">
        <v>140</v>
      </c>
      <c r="P2597" t="s">
        <v>9159</v>
      </c>
      <c r="Q2597" t="s">
        <v>38</v>
      </c>
      <c r="R2597" t="s">
        <v>148</v>
      </c>
      <c r="S2597" s="1">
        <v>27957</v>
      </c>
      <c r="T2597">
        <f>DATEDIF(employee_data3[[#This Row],[DOB]],DATE(2023, 1, 1), "Y")</f>
        <v>46</v>
      </c>
      <c r="U2597" t="str">
        <f>IF(employee_data3[[#This Row],[Age]]&lt;=25, "Remaja", IF(employee_data3[[#This Row],[Age]]&lt;=55, "Dewasa", "Lansia"))</f>
        <v>Dewasa</v>
      </c>
      <c r="V2597" t="s">
        <v>40</v>
      </c>
      <c r="W2597" t="s">
        <v>83</v>
      </c>
      <c r="X2597" t="s">
        <v>55</v>
      </c>
      <c r="Y2597">
        <v>23955</v>
      </c>
      <c r="Z2597" t="s">
        <v>74</v>
      </c>
      <c r="AA2597" t="s">
        <v>84</v>
      </c>
      <c r="AB2597" t="s">
        <v>740</v>
      </c>
      <c r="AC2597">
        <v>1</v>
      </c>
      <c r="AD2597" s="11">
        <f>(employee_data3[[#This Row],[Current Employee Rating]]-AVERAGE(employee_data3[Current Employee Rating]))/STDEV(employee_data3[Current Employee Rating])</f>
        <v>-1.9397532463940264</v>
      </c>
      <c r="AE2597" s="11" t="str">
        <f>IF(employee_data3[[#This Row],[Z Score]]&gt;3,"Yes","No")</f>
        <v>No</v>
      </c>
    </row>
    <row r="2598" spans="1:31" x14ac:dyDescent="0.3">
      <c r="A2598">
        <v>3023</v>
      </c>
      <c r="B2598" t="s">
        <v>3790</v>
      </c>
      <c r="C2598" t="s">
        <v>447</v>
      </c>
      <c r="D2598" s="1">
        <v>43480</v>
      </c>
      <c r="E2598" s="1">
        <v>44289</v>
      </c>
      <c r="F2598" t="s">
        <v>728</v>
      </c>
      <c r="G2598" t="s">
        <v>9160</v>
      </c>
      <c r="H2598" t="s">
        <v>9161</v>
      </c>
      <c r="I2598" t="s">
        <v>80</v>
      </c>
      <c r="J2598" t="s">
        <v>745</v>
      </c>
      <c r="K2598" t="str">
        <f>IF(employee_data3[[#This Row],[EmployeeStatus]]="Active", "Active", "Attrition")</f>
        <v>Attrition</v>
      </c>
      <c r="L2598" t="s">
        <v>33</v>
      </c>
      <c r="M2598" t="s">
        <v>64</v>
      </c>
      <c r="N2598" t="s">
        <v>52</v>
      </c>
      <c r="O2598" t="s">
        <v>140</v>
      </c>
      <c r="P2598" t="s">
        <v>9162</v>
      </c>
      <c r="Q2598" t="s">
        <v>38</v>
      </c>
      <c r="R2598" t="s">
        <v>81</v>
      </c>
      <c r="S2598" s="1">
        <v>21215</v>
      </c>
      <c r="T2598">
        <f>DATEDIF(employee_data3[[#This Row],[DOB]],DATE(2023, 1, 1), "Y")</f>
        <v>64</v>
      </c>
      <c r="U2598" t="str">
        <f>IF(employee_data3[[#This Row],[Age]]&lt;=25, "Remaja", IF(employee_data3[[#This Row],[Age]]&lt;=55, "Dewasa", "Lansia"))</f>
        <v>Lansia</v>
      </c>
      <c r="V2598" t="s">
        <v>40</v>
      </c>
      <c r="W2598" t="s">
        <v>103</v>
      </c>
      <c r="X2598" t="s">
        <v>42</v>
      </c>
      <c r="Y2598">
        <v>46410</v>
      </c>
      <c r="Z2598" t="s">
        <v>93</v>
      </c>
      <c r="AA2598" t="s">
        <v>44</v>
      </c>
      <c r="AB2598" t="s">
        <v>740</v>
      </c>
      <c r="AC2598">
        <v>2</v>
      </c>
      <c r="AD2598" s="11">
        <f>(employee_data3[[#This Row],[Current Employee Rating]]-AVERAGE(employee_data3[Current Employee Rating]))/STDEV(employee_data3[Current Employee Rating])</f>
        <v>-0.95460685411671475</v>
      </c>
      <c r="AE2598" s="11" t="str">
        <f>IF(employee_data3[[#This Row],[Z Score]]&gt;3,"Yes","No")</f>
        <v>No</v>
      </c>
    </row>
    <row r="2599" spans="1:31" x14ac:dyDescent="0.3">
      <c r="A2599">
        <v>3024</v>
      </c>
      <c r="B2599" t="s">
        <v>5303</v>
      </c>
      <c r="C2599" t="s">
        <v>3480</v>
      </c>
      <c r="D2599" s="1">
        <v>44556</v>
      </c>
      <c r="E2599" s="1"/>
      <c r="F2599" t="s">
        <v>728</v>
      </c>
      <c r="G2599" t="s">
        <v>9163</v>
      </c>
      <c r="H2599" t="s">
        <v>9164</v>
      </c>
      <c r="I2599" t="s">
        <v>89</v>
      </c>
      <c r="J2599" t="s">
        <v>32</v>
      </c>
      <c r="K2599" t="str">
        <f>IF(employee_data3[[#This Row],[EmployeeStatus]]="Active", "Active", "Attrition")</f>
        <v>Active</v>
      </c>
      <c r="L2599" t="s">
        <v>33</v>
      </c>
      <c r="M2599" t="s">
        <v>51</v>
      </c>
      <c r="N2599" t="s">
        <v>63</v>
      </c>
      <c r="O2599" t="s">
        <v>36</v>
      </c>
      <c r="P2599" t="s">
        <v>37</v>
      </c>
      <c r="Q2599" t="s">
        <v>38</v>
      </c>
      <c r="R2599" t="s">
        <v>177</v>
      </c>
      <c r="S2599" s="1">
        <v>22733</v>
      </c>
      <c r="T2599">
        <f>DATEDIF(employee_data3[[#This Row],[DOB]],DATE(2023, 1, 1), "Y")</f>
        <v>60</v>
      </c>
      <c r="U2599" t="str">
        <f>IF(employee_data3[[#This Row],[Age]]&lt;=25, "Remaja", IF(employee_data3[[#This Row],[Age]]&lt;=55, "Dewasa", "Lansia"))</f>
        <v>Lansia</v>
      </c>
      <c r="V2599" t="s">
        <v>40</v>
      </c>
      <c r="W2599" t="s">
        <v>6</v>
      </c>
      <c r="X2599" t="s">
        <v>42</v>
      </c>
      <c r="Y2599">
        <v>51804</v>
      </c>
      <c r="Z2599" t="s">
        <v>56</v>
      </c>
      <c r="AA2599" t="s">
        <v>44</v>
      </c>
      <c r="AB2599" t="s">
        <v>45</v>
      </c>
      <c r="AC2599">
        <v>2</v>
      </c>
      <c r="AD2599" s="11">
        <f>(employee_data3[[#This Row],[Current Employee Rating]]-AVERAGE(employee_data3[Current Employee Rating]))/STDEV(employee_data3[Current Employee Rating])</f>
        <v>-0.95460685411671475</v>
      </c>
      <c r="AE2599" s="11" t="str">
        <f>IF(employee_data3[[#This Row],[Z Score]]&gt;3,"Yes","No")</f>
        <v>No</v>
      </c>
    </row>
    <row r="2600" spans="1:31" x14ac:dyDescent="0.3">
      <c r="A2600">
        <v>3025</v>
      </c>
      <c r="B2600" t="s">
        <v>5429</v>
      </c>
      <c r="C2600" t="s">
        <v>238</v>
      </c>
      <c r="D2600" s="1">
        <v>44704</v>
      </c>
      <c r="E2600" s="1"/>
      <c r="F2600" t="s">
        <v>728</v>
      </c>
      <c r="G2600" t="s">
        <v>9165</v>
      </c>
      <c r="H2600" t="s">
        <v>9166</v>
      </c>
      <c r="I2600" t="s">
        <v>31</v>
      </c>
      <c r="J2600" t="s">
        <v>32</v>
      </c>
      <c r="K2600" t="str">
        <f>IF(employee_data3[[#This Row],[EmployeeStatus]]="Active", "Active", "Attrition")</f>
        <v>Active</v>
      </c>
      <c r="L2600" t="s">
        <v>33</v>
      </c>
      <c r="M2600" t="s">
        <v>34</v>
      </c>
      <c r="N2600" t="s">
        <v>35</v>
      </c>
      <c r="O2600" t="s">
        <v>36</v>
      </c>
      <c r="P2600" t="s">
        <v>37</v>
      </c>
      <c r="Q2600" t="s">
        <v>38</v>
      </c>
      <c r="R2600" t="s">
        <v>177</v>
      </c>
      <c r="S2600" s="1">
        <v>36248</v>
      </c>
      <c r="T2600">
        <f>DATEDIF(employee_data3[[#This Row],[DOB]],DATE(2023, 1, 1), "Y")</f>
        <v>23</v>
      </c>
      <c r="U2600" t="str">
        <f>IF(employee_data3[[#This Row],[Age]]&lt;=25, "Remaja", IF(employee_data3[[#This Row],[Age]]&lt;=55, "Dewasa", "Lansia"))</f>
        <v>Remaja</v>
      </c>
      <c r="V2600" t="s">
        <v>40</v>
      </c>
      <c r="W2600" t="s">
        <v>103</v>
      </c>
      <c r="X2600" t="s">
        <v>42</v>
      </c>
      <c r="Y2600">
        <v>10677</v>
      </c>
      <c r="Z2600" t="s">
        <v>93</v>
      </c>
      <c r="AA2600" t="s">
        <v>84</v>
      </c>
      <c r="AB2600" t="s">
        <v>45</v>
      </c>
      <c r="AC2600">
        <v>1</v>
      </c>
      <c r="AD2600" s="11">
        <f>(employee_data3[[#This Row],[Current Employee Rating]]-AVERAGE(employee_data3[Current Employee Rating]))/STDEV(employee_data3[Current Employee Rating])</f>
        <v>-1.9397532463940264</v>
      </c>
      <c r="AE2600" s="11" t="str">
        <f>IF(employee_data3[[#This Row],[Z Score]]&gt;3,"Yes","No")</f>
        <v>No</v>
      </c>
    </row>
    <row r="2601" spans="1:31" x14ac:dyDescent="0.3">
      <c r="A2601">
        <v>3026</v>
      </c>
      <c r="B2601" t="s">
        <v>6020</v>
      </c>
      <c r="C2601" t="s">
        <v>6276</v>
      </c>
      <c r="D2601" s="1">
        <v>44796</v>
      </c>
      <c r="E2601" s="1"/>
      <c r="F2601" t="s">
        <v>728</v>
      </c>
      <c r="G2601" t="s">
        <v>9167</v>
      </c>
      <c r="H2601" t="s">
        <v>9168</v>
      </c>
      <c r="I2601" t="s">
        <v>50</v>
      </c>
      <c r="J2601" t="s">
        <v>32</v>
      </c>
      <c r="K2601" t="str">
        <f>IF(employee_data3[[#This Row],[EmployeeStatus]]="Active", "Active", "Attrition")</f>
        <v>Active</v>
      </c>
      <c r="L2601" t="s">
        <v>33</v>
      </c>
      <c r="M2601" t="s">
        <v>34</v>
      </c>
      <c r="N2601" t="s">
        <v>52</v>
      </c>
      <c r="O2601" t="s">
        <v>36</v>
      </c>
      <c r="P2601" t="s">
        <v>37</v>
      </c>
      <c r="Q2601" t="s">
        <v>38</v>
      </c>
      <c r="R2601" t="s">
        <v>177</v>
      </c>
      <c r="S2601" s="1">
        <v>15923</v>
      </c>
      <c r="T2601">
        <f>DATEDIF(employee_data3[[#This Row],[DOB]],DATE(2023, 1, 1), "Y")</f>
        <v>79</v>
      </c>
      <c r="U2601" t="str">
        <f>IF(employee_data3[[#This Row],[Age]]&lt;=25, "Remaja", IF(employee_data3[[#This Row],[Age]]&lt;=55, "Dewasa", "Lansia"))</f>
        <v>Lansia</v>
      </c>
      <c r="V2601" t="s">
        <v>40</v>
      </c>
      <c r="W2601" t="s">
        <v>163</v>
      </c>
      <c r="X2601" t="s">
        <v>42</v>
      </c>
      <c r="Y2601">
        <v>80801</v>
      </c>
      <c r="Z2601" t="s">
        <v>128</v>
      </c>
      <c r="AA2601" t="s">
        <v>104</v>
      </c>
      <c r="AB2601" t="s">
        <v>45</v>
      </c>
      <c r="AC2601">
        <v>2</v>
      </c>
      <c r="AD2601" s="11">
        <f>(employee_data3[[#This Row],[Current Employee Rating]]-AVERAGE(employee_data3[Current Employee Rating]))/STDEV(employee_data3[Current Employee Rating])</f>
        <v>-0.95460685411671475</v>
      </c>
      <c r="AE2601" s="11" t="str">
        <f>IF(employee_data3[[#This Row],[Z Score]]&gt;3,"Yes","No")</f>
        <v>No</v>
      </c>
    </row>
    <row r="2602" spans="1:31" x14ac:dyDescent="0.3">
      <c r="A2602">
        <v>3027</v>
      </c>
      <c r="B2602" t="s">
        <v>2118</v>
      </c>
      <c r="C2602" t="s">
        <v>6152</v>
      </c>
      <c r="D2602" s="1">
        <v>45073</v>
      </c>
      <c r="E2602" s="1">
        <v>45135</v>
      </c>
      <c r="F2602" t="s">
        <v>728</v>
      </c>
      <c r="G2602" t="s">
        <v>9169</v>
      </c>
      <c r="H2602" t="s">
        <v>9170</v>
      </c>
      <c r="I2602" t="s">
        <v>139</v>
      </c>
      <c r="J2602" t="s">
        <v>32</v>
      </c>
      <c r="K2602" t="str">
        <f>IF(employee_data3[[#This Row],[EmployeeStatus]]="Active", "Active", "Attrition")</f>
        <v>Active</v>
      </c>
      <c r="L2602" t="s">
        <v>52</v>
      </c>
      <c r="M2602" t="s">
        <v>51</v>
      </c>
      <c r="N2602" t="s">
        <v>63</v>
      </c>
      <c r="O2602" t="s">
        <v>175</v>
      </c>
      <c r="P2602" t="s">
        <v>9171</v>
      </c>
      <c r="Q2602" t="s">
        <v>38</v>
      </c>
      <c r="R2602" t="s">
        <v>101</v>
      </c>
      <c r="S2602" s="1">
        <v>15834</v>
      </c>
      <c r="T2602">
        <f>DATEDIF(employee_data3[[#This Row],[DOB]],DATE(2023, 1, 1), "Y")</f>
        <v>79</v>
      </c>
      <c r="U2602" t="str">
        <f>IF(employee_data3[[#This Row],[Age]]&lt;=25, "Remaja", IF(employee_data3[[#This Row],[Age]]&lt;=55, "Dewasa", "Lansia"))</f>
        <v>Lansia</v>
      </c>
      <c r="V2602" t="s">
        <v>40</v>
      </c>
      <c r="W2602" t="s">
        <v>613</v>
      </c>
      <c r="X2602" t="s">
        <v>42</v>
      </c>
      <c r="Y2602">
        <v>7984</v>
      </c>
      <c r="Z2602" t="s">
        <v>43</v>
      </c>
      <c r="AA2602" t="s">
        <v>75</v>
      </c>
      <c r="AB2602" t="s">
        <v>45</v>
      </c>
      <c r="AC2602">
        <v>5</v>
      </c>
      <c r="AD2602" s="11">
        <f>(employee_data3[[#This Row],[Current Employee Rating]]-AVERAGE(employee_data3[Current Employee Rating]))/STDEV(employee_data3[Current Employee Rating])</f>
        <v>2.0008323227152198</v>
      </c>
      <c r="AE2602" s="11" t="str">
        <f>IF(employee_data3[[#This Row],[Z Score]]&gt;3,"Yes","No")</f>
        <v>No</v>
      </c>
    </row>
    <row r="2603" spans="1:31" x14ac:dyDescent="0.3">
      <c r="A2603">
        <v>3028</v>
      </c>
      <c r="B2603" t="s">
        <v>5821</v>
      </c>
      <c r="C2603" t="s">
        <v>2472</v>
      </c>
      <c r="D2603" s="1">
        <v>43322</v>
      </c>
      <c r="E2603" s="1">
        <v>44402</v>
      </c>
      <c r="F2603" t="s">
        <v>728</v>
      </c>
      <c r="G2603" t="s">
        <v>9172</v>
      </c>
      <c r="H2603" t="s">
        <v>9173</v>
      </c>
      <c r="I2603" t="s">
        <v>118</v>
      </c>
      <c r="J2603" t="s">
        <v>745</v>
      </c>
      <c r="K2603" t="str">
        <f>IF(employee_data3[[#This Row],[EmployeeStatus]]="Active", "Active", "Attrition")</f>
        <v>Attrition</v>
      </c>
      <c r="L2603" t="s">
        <v>33</v>
      </c>
      <c r="M2603" t="s">
        <v>64</v>
      </c>
      <c r="N2603" t="s">
        <v>35</v>
      </c>
      <c r="O2603" t="s">
        <v>126</v>
      </c>
      <c r="P2603" t="s">
        <v>9174</v>
      </c>
      <c r="Q2603" t="s">
        <v>38</v>
      </c>
      <c r="R2603" t="s">
        <v>111</v>
      </c>
      <c r="S2603" s="1">
        <v>36648</v>
      </c>
      <c r="T2603">
        <f>DATEDIF(employee_data3[[#This Row],[DOB]],DATE(2023, 1, 1), "Y")</f>
        <v>22</v>
      </c>
      <c r="U2603" t="str">
        <f>IF(employee_data3[[#This Row],[Age]]&lt;=25, "Remaja", IF(employee_data3[[#This Row],[Age]]&lt;=55, "Dewasa", "Lansia"))</f>
        <v>Remaja</v>
      </c>
      <c r="V2603" t="s">
        <v>40</v>
      </c>
      <c r="W2603" t="s">
        <v>113</v>
      </c>
      <c r="X2603" t="s">
        <v>42</v>
      </c>
      <c r="Y2603">
        <v>32254</v>
      </c>
      <c r="Z2603" t="s">
        <v>128</v>
      </c>
      <c r="AA2603" t="s">
        <v>84</v>
      </c>
      <c r="AB2603" t="s">
        <v>45</v>
      </c>
      <c r="AC2603">
        <v>2</v>
      </c>
      <c r="AD2603" s="11">
        <f>(employee_data3[[#This Row],[Current Employee Rating]]-AVERAGE(employee_data3[Current Employee Rating]))/STDEV(employee_data3[Current Employee Rating])</f>
        <v>-0.95460685411671475</v>
      </c>
      <c r="AE2603" s="11" t="str">
        <f>IF(employee_data3[[#This Row],[Z Score]]&gt;3,"Yes","No")</f>
        <v>No</v>
      </c>
    </row>
    <row r="2604" spans="1:31" x14ac:dyDescent="0.3">
      <c r="A2604">
        <v>3029</v>
      </c>
      <c r="B2604" t="s">
        <v>3586</v>
      </c>
      <c r="C2604" t="s">
        <v>2862</v>
      </c>
      <c r="D2604" s="1">
        <v>44493</v>
      </c>
      <c r="E2604" s="1">
        <v>44960</v>
      </c>
      <c r="F2604" t="s">
        <v>728</v>
      </c>
      <c r="G2604" t="s">
        <v>9175</v>
      </c>
      <c r="H2604" t="s">
        <v>9176</v>
      </c>
      <c r="I2604" t="s">
        <v>62</v>
      </c>
      <c r="J2604" t="s">
        <v>32</v>
      </c>
      <c r="K2604" t="str">
        <f>IF(employee_data3[[#This Row],[EmployeeStatus]]="Active", "Active", "Attrition")</f>
        <v>Active</v>
      </c>
      <c r="L2604" t="s">
        <v>33</v>
      </c>
      <c r="M2604" t="s">
        <v>34</v>
      </c>
      <c r="N2604" t="s">
        <v>63</v>
      </c>
      <c r="O2604" t="s">
        <v>175</v>
      </c>
      <c r="P2604" t="s">
        <v>9177</v>
      </c>
      <c r="Q2604" t="s">
        <v>38</v>
      </c>
      <c r="R2604" t="s">
        <v>39</v>
      </c>
      <c r="S2604" s="1">
        <v>21715</v>
      </c>
      <c r="T2604">
        <f>DATEDIF(employee_data3[[#This Row],[DOB]],DATE(2023, 1, 1), "Y")</f>
        <v>63</v>
      </c>
      <c r="U2604" t="str">
        <f>IF(employee_data3[[#This Row],[Age]]&lt;=25, "Remaja", IF(employee_data3[[#This Row],[Age]]&lt;=55, "Dewasa", "Lansia"))</f>
        <v>Lansia</v>
      </c>
      <c r="V2604" t="s">
        <v>40</v>
      </c>
      <c r="W2604" t="s">
        <v>73</v>
      </c>
      <c r="X2604" t="s">
        <v>42</v>
      </c>
      <c r="Y2604">
        <v>5819</v>
      </c>
      <c r="Z2604" t="s">
        <v>128</v>
      </c>
      <c r="AA2604" t="s">
        <v>44</v>
      </c>
      <c r="AB2604" t="s">
        <v>45</v>
      </c>
      <c r="AC2604">
        <v>4</v>
      </c>
      <c r="AD2604" s="11">
        <f>(employee_data3[[#This Row],[Current Employee Rating]]-AVERAGE(employee_data3[Current Employee Rating]))/STDEV(employee_data3[Current Employee Rating])</f>
        <v>1.0156859304379084</v>
      </c>
      <c r="AE2604" s="11" t="str">
        <f>IF(employee_data3[[#This Row],[Z Score]]&gt;3,"Yes","No")</f>
        <v>No</v>
      </c>
    </row>
    <row r="2605" spans="1:31" x14ac:dyDescent="0.3">
      <c r="A2605">
        <v>3030</v>
      </c>
      <c r="B2605" t="s">
        <v>9178</v>
      </c>
      <c r="C2605" t="s">
        <v>4653</v>
      </c>
      <c r="D2605" s="1">
        <v>44747</v>
      </c>
      <c r="E2605" s="1">
        <v>44929</v>
      </c>
      <c r="F2605" t="s">
        <v>728</v>
      </c>
      <c r="G2605" t="s">
        <v>9179</v>
      </c>
      <c r="H2605" t="s">
        <v>9180</v>
      </c>
      <c r="I2605" t="s">
        <v>168</v>
      </c>
      <c r="J2605" t="s">
        <v>32</v>
      </c>
      <c r="K2605" t="str">
        <f>IF(employee_data3[[#This Row],[EmployeeStatus]]="Active", "Active", "Attrition")</f>
        <v>Active</v>
      </c>
      <c r="L2605" t="s">
        <v>63</v>
      </c>
      <c r="M2605" t="s">
        <v>34</v>
      </c>
      <c r="N2605" t="s">
        <v>52</v>
      </c>
      <c r="O2605" t="s">
        <v>175</v>
      </c>
      <c r="P2605" t="s">
        <v>9181</v>
      </c>
      <c r="Q2605" t="s">
        <v>38</v>
      </c>
      <c r="R2605" t="s">
        <v>305</v>
      </c>
      <c r="S2605" s="1">
        <v>19581</v>
      </c>
      <c r="T2605">
        <f>DATEDIF(employee_data3[[#This Row],[DOB]],DATE(2023, 1, 1), "Y")</f>
        <v>69</v>
      </c>
      <c r="U2605" t="str">
        <f>IF(employee_data3[[#This Row],[Age]]&lt;=25, "Remaja", IF(employee_data3[[#This Row],[Age]]&lt;=55, "Dewasa", "Lansia"))</f>
        <v>Lansia</v>
      </c>
      <c r="V2605" t="s">
        <v>40</v>
      </c>
      <c r="W2605" t="s">
        <v>83</v>
      </c>
      <c r="X2605" t="s">
        <v>42</v>
      </c>
      <c r="Y2605">
        <v>51064</v>
      </c>
      <c r="Z2605" t="s">
        <v>43</v>
      </c>
      <c r="AA2605" t="s">
        <v>75</v>
      </c>
      <c r="AB2605" t="s">
        <v>45</v>
      </c>
      <c r="AC2605">
        <v>1</v>
      </c>
      <c r="AD2605" s="11">
        <f>(employee_data3[[#This Row],[Current Employee Rating]]-AVERAGE(employee_data3[Current Employee Rating]))/STDEV(employee_data3[Current Employee Rating])</f>
        <v>-1.9397532463940264</v>
      </c>
      <c r="AE2605" s="11" t="str">
        <f>IF(employee_data3[[#This Row],[Z Score]]&gt;3,"Yes","No")</f>
        <v>No</v>
      </c>
    </row>
    <row r="2606" spans="1:31" x14ac:dyDescent="0.3">
      <c r="A2606">
        <v>3031</v>
      </c>
      <c r="B2606" t="s">
        <v>2827</v>
      </c>
      <c r="C2606" t="s">
        <v>1413</v>
      </c>
      <c r="D2606" s="1">
        <v>44583</v>
      </c>
      <c r="E2606" s="1">
        <v>44988</v>
      </c>
      <c r="F2606" t="s">
        <v>28</v>
      </c>
      <c r="G2606" t="s">
        <v>5636</v>
      </c>
      <c r="H2606" t="s">
        <v>9182</v>
      </c>
      <c r="I2606" t="s">
        <v>133</v>
      </c>
      <c r="J2606" t="s">
        <v>32</v>
      </c>
      <c r="K2606" t="str">
        <f>IF(employee_data3[[#This Row],[EmployeeStatus]]="Active", "Active", "Attrition")</f>
        <v>Active</v>
      </c>
      <c r="L2606" t="s">
        <v>33</v>
      </c>
      <c r="M2606" t="s">
        <v>64</v>
      </c>
      <c r="N2606" t="s">
        <v>35</v>
      </c>
      <c r="O2606" t="s">
        <v>126</v>
      </c>
      <c r="P2606" t="s">
        <v>9183</v>
      </c>
      <c r="Q2606" t="s">
        <v>38</v>
      </c>
      <c r="R2606" t="s">
        <v>177</v>
      </c>
      <c r="S2606" s="1">
        <v>22110</v>
      </c>
      <c r="T2606">
        <f>DATEDIF(employee_data3[[#This Row],[DOB]],DATE(2023, 1, 1), "Y")</f>
        <v>62</v>
      </c>
      <c r="U2606" t="str">
        <f>IF(employee_data3[[#This Row],[Age]]&lt;=25, "Remaja", IF(employee_data3[[#This Row],[Age]]&lt;=55, "Dewasa", "Lansia"))</f>
        <v>Lansia</v>
      </c>
      <c r="V2606" t="s">
        <v>40</v>
      </c>
      <c r="W2606" t="s">
        <v>6</v>
      </c>
      <c r="X2606" t="s">
        <v>55</v>
      </c>
      <c r="Y2606">
        <v>88435</v>
      </c>
      <c r="Z2606" t="s">
        <v>128</v>
      </c>
      <c r="AA2606" t="s">
        <v>84</v>
      </c>
      <c r="AB2606" t="s">
        <v>45</v>
      </c>
      <c r="AC2606">
        <v>1</v>
      </c>
      <c r="AD2606" s="11">
        <f>(employee_data3[[#This Row],[Current Employee Rating]]-AVERAGE(employee_data3[Current Employee Rating]))/STDEV(employee_data3[Current Employee Rating])</f>
        <v>-1.9397532463940264</v>
      </c>
      <c r="AE2606" s="11" t="str">
        <f>IF(employee_data3[[#This Row],[Z Score]]&gt;3,"Yes","No")</f>
        <v>No</v>
      </c>
    </row>
    <row r="2607" spans="1:31" x14ac:dyDescent="0.3">
      <c r="A2607">
        <v>3032</v>
      </c>
      <c r="B2607" t="s">
        <v>6607</v>
      </c>
      <c r="C2607" t="s">
        <v>1433</v>
      </c>
      <c r="D2607" s="1">
        <v>45012</v>
      </c>
      <c r="E2607" s="1">
        <v>45130</v>
      </c>
      <c r="F2607" t="s">
        <v>28</v>
      </c>
      <c r="G2607" t="s">
        <v>9184</v>
      </c>
      <c r="H2607" t="s">
        <v>9185</v>
      </c>
      <c r="I2607" t="s">
        <v>50</v>
      </c>
      <c r="J2607" t="s">
        <v>1805</v>
      </c>
      <c r="K2607" t="str">
        <f>IF(employee_data3[[#This Row],[EmployeeStatus]]="Active", "Active", "Attrition")</f>
        <v>Attrition</v>
      </c>
      <c r="L2607" t="s">
        <v>52</v>
      </c>
      <c r="M2607" t="s">
        <v>51</v>
      </c>
      <c r="N2607" t="s">
        <v>63</v>
      </c>
      <c r="O2607" t="s">
        <v>175</v>
      </c>
      <c r="P2607" t="s">
        <v>9186</v>
      </c>
      <c r="Q2607" t="s">
        <v>38</v>
      </c>
      <c r="R2607" t="s">
        <v>81</v>
      </c>
      <c r="S2607" s="1">
        <v>15290</v>
      </c>
      <c r="T2607">
        <f>DATEDIF(employee_data3[[#This Row],[DOB]],DATE(2023, 1, 1), "Y")</f>
        <v>81</v>
      </c>
      <c r="U2607" t="str">
        <f>IF(employee_data3[[#This Row],[Age]]&lt;=25, "Remaja", IF(employee_data3[[#This Row],[Age]]&lt;=55, "Dewasa", "Lansia"))</f>
        <v>Lansia</v>
      </c>
      <c r="V2607" t="s">
        <v>40</v>
      </c>
      <c r="W2607" t="s">
        <v>6</v>
      </c>
      <c r="X2607" t="s">
        <v>55</v>
      </c>
      <c r="Y2607">
        <v>48042</v>
      </c>
      <c r="Z2607" t="s">
        <v>128</v>
      </c>
      <c r="AA2607" t="s">
        <v>84</v>
      </c>
      <c r="AB2607" t="s">
        <v>45</v>
      </c>
      <c r="AC2607">
        <v>2</v>
      </c>
      <c r="AD2607" s="11">
        <f>(employee_data3[[#This Row],[Current Employee Rating]]-AVERAGE(employee_data3[Current Employee Rating]))/STDEV(employee_data3[Current Employee Rating])</f>
        <v>-0.95460685411671475</v>
      </c>
      <c r="AE2607" s="11" t="str">
        <f>IF(employee_data3[[#This Row],[Z Score]]&gt;3,"Yes","No")</f>
        <v>No</v>
      </c>
    </row>
    <row r="2608" spans="1:31" x14ac:dyDescent="0.3">
      <c r="A2608">
        <v>3033</v>
      </c>
      <c r="B2608" t="s">
        <v>9187</v>
      </c>
      <c r="C2608" t="s">
        <v>2770</v>
      </c>
      <c r="D2608" s="1">
        <v>43703</v>
      </c>
      <c r="E2608" s="1">
        <v>44629</v>
      </c>
      <c r="F2608" t="s">
        <v>28</v>
      </c>
      <c r="G2608" t="s">
        <v>9188</v>
      </c>
      <c r="H2608" t="s">
        <v>9189</v>
      </c>
      <c r="I2608" t="s">
        <v>139</v>
      </c>
      <c r="J2608" t="s">
        <v>1805</v>
      </c>
      <c r="K2608" t="str">
        <f>IF(employee_data3[[#This Row],[EmployeeStatus]]="Active", "Active", "Attrition")</f>
        <v>Attrition</v>
      </c>
      <c r="L2608" t="s">
        <v>33</v>
      </c>
      <c r="M2608" t="s">
        <v>34</v>
      </c>
      <c r="N2608" t="s">
        <v>52</v>
      </c>
      <c r="O2608" t="s">
        <v>175</v>
      </c>
      <c r="P2608" t="s">
        <v>9190</v>
      </c>
      <c r="Q2608" t="s">
        <v>38</v>
      </c>
      <c r="R2608" t="s">
        <v>111</v>
      </c>
      <c r="S2608" s="1">
        <v>16878</v>
      </c>
      <c r="T2608">
        <f>DATEDIF(employee_data3[[#This Row],[DOB]],DATE(2023, 1, 1), "Y")</f>
        <v>76</v>
      </c>
      <c r="U2608" t="str">
        <f>IF(employee_data3[[#This Row],[Age]]&lt;=25, "Remaja", IF(employee_data3[[#This Row],[Age]]&lt;=55, "Dewasa", "Lansia"))</f>
        <v>Lansia</v>
      </c>
      <c r="V2608" t="s">
        <v>40</v>
      </c>
      <c r="W2608" t="s">
        <v>969</v>
      </c>
      <c r="X2608" t="s">
        <v>55</v>
      </c>
      <c r="Y2608">
        <v>54212</v>
      </c>
      <c r="Z2608" t="s">
        <v>43</v>
      </c>
      <c r="AA2608" t="s">
        <v>104</v>
      </c>
      <c r="AB2608" t="s">
        <v>45</v>
      </c>
      <c r="AC2608">
        <v>2</v>
      </c>
      <c r="AD2608" s="11">
        <f>(employee_data3[[#This Row],[Current Employee Rating]]-AVERAGE(employee_data3[Current Employee Rating]))/STDEV(employee_data3[Current Employee Rating])</f>
        <v>-0.95460685411671475</v>
      </c>
      <c r="AE2608" s="11" t="str">
        <f>IF(employee_data3[[#This Row],[Z Score]]&gt;3,"Yes","No")</f>
        <v>No</v>
      </c>
    </row>
    <row r="2609" spans="1:31" x14ac:dyDescent="0.3">
      <c r="A2609">
        <v>3034</v>
      </c>
      <c r="B2609" t="s">
        <v>9191</v>
      </c>
      <c r="C2609" t="s">
        <v>1206</v>
      </c>
      <c r="D2609" s="1">
        <v>44485</v>
      </c>
      <c r="E2609" s="1"/>
      <c r="F2609" t="s">
        <v>28</v>
      </c>
      <c r="G2609" t="s">
        <v>9192</v>
      </c>
      <c r="H2609" t="s">
        <v>9193</v>
      </c>
      <c r="I2609" t="s">
        <v>80</v>
      </c>
      <c r="J2609" t="s">
        <v>32</v>
      </c>
      <c r="K2609" t="str">
        <f>IF(employee_data3[[#This Row],[EmployeeStatus]]="Active", "Active", "Attrition")</f>
        <v>Active</v>
      </c>
      <c r="L2609" t="s">
        <v>63</v>
      </c>
      <c r="M2609" t="s">
        <v>64</v>
      </c>
      <c r="N2609" t="s">
        <v>35</v>
      </c>
      <c r="O2609" t="s">
        <v>36</v>
      </c>
      <c r="P2609" t="s">
        <v>37</v>
      </c>
      <c r="Q2609" t="s">
        <v>38</v>
      </c>
      <c r="R2609" t="s">
        <v>90</v>
      </c>
      <c r="S2609" s="1">
        <v>24596</v>
      </c>
      <c r="T2609">
        <f>DATEDIF(employee_data3[[#This Row],[DOB]],DATE(2023, 1, 1), "Y")</f>
        <v>55</v>
      </c>
      <c r="U2609" t="str">
        <f>IF(employee_data3[[#This Row],[Age]]&lt;=25, "Remaja", IF(employee_data3[[#This Row],[Age]]&lt;=55, "Dewasa", "Lansia"))</f>
        <v>Dewasa</v>
      </c>
      <c r="V2609" t="s">
        <v>40</v>
      </c>
      <c r="W2609" t="s">
        <v>226</v>
      </c>
      <c r="X2609" t="s">
        <v>42</v>
      </c>
      <c r="Y2609">
        <v>26202</v>
      </c>
      <c r="Z2609" t="s">
        <v>43</v>
      </c>
      <c r="AA2609" t="s">
        <v>75</v>
      </c>
      <c r="AB2609" t="s">
        <v>45</v>
      </c>
      <c r="AC2609">
        <v>2</v>
      </c>
      <c r="AD2609" s="11">
        <f>(employee_data3[[#This Row],[Current Employee Rating]]-AVERAGE(employee_data3[Current Employee Rating]))/STDEV(employee_data3[Current Employee Rating])</f>
        <v>-0.95460685411671475</v>
      </c>
      <c r="AE2609" s="11" t="str">
        <f>IF(employee_data3[[#This Row],[Z Score]]&gt;3,"Yes","No")</f>
        <v>No</v>
      </c>
    </row>
    <row r="2610" spans="1:31" x14ac:dyDescent="0.3">
      <c r="A2610">
        <v>3035</v>
      </c>
      <c r="B2610" t="s">
        <v>9194</v>
      </c>
      <c r="C2610" t="s">
        <v>2522</v>
      </c>
      <c r="D2610" s="1">
        <v>43630</v>
      </c>
      <c r="E2610" s="1"/>
      <c r="F2610" t="s">
        <v>28</v>
      </c>
      <c r="G2610" t="s">
        <v>9195</v>
      </c>
      <c r="H2610" t="s">
        <v>9196</v>
      </c>
      <c r="I2610" t="s">
        <v>168</v>
      </c>
      <c r="J2610" t="s">
        <v>32</v>
      </c>
      <c r="K2610" t="str">
        <f>IF(employee_data3[[#This Row],[EmployeeStatus]]="Active", "Active", "Attrition")</f>
        <v>Active</v>
      </c>
      <c r="L2610" t="s">
        <v>33</v>
      </c>
      <c r="M2610" t="s">
        <v>34</v>
      </c>
      <c r="N2610" t="s">
        <v>35</v>
      </c>
      <c r="O2610" t="s">
        <v>36</v>
      </c>
      <c r="P2610" t="s">
        <v>37</v>
      </c>
      <c r="Q2610" t="s">
        <v>38</v>
      </c>
      <c r="R2610" t="s">
        <v>111</v>
      </c>
      <c r="S2610" s="1">
        <v>18520</v>
      </c>
      <c r="T2610">
        <f>DATEDIF(employee_data3[[#This Row],[DOB]],DATE(2023, 1, 1), "Y")</f>
        <v>72</v>
      </c>
      <c r="U2610" t="str">
        <f>IF(employee_data3[[#This Row],[Age]]&lt;=25, "Remaja", IF(employee_data3[[#This Row],[Age]]&lt;=55, "Dewasa", "Lansia"))</f>
        <v>Lansia</v>
      </c>
      <c r="V2610" t="s">
        <v>40</v>
      </c>
      <c r="W2610" t="s">
        <v>184</v>
      </c>
      <c r="X2610" t="s">
        <v>42</v>
      </c>
      <c r="Y2610">
        <v>33464</v>
      </c>
      <c r="Z2610" t="s">
        <v>74</v>
      </c>
      <c r="AA2610" t="s">
        <v>104</v>
      </c>
      <c r="AB2610" t="s">
        <v>45</v>
      </c>
      <c r="AC2610">
        <v>1</v>
      </c>
      <c r="AD2610" s="11">
        <f>(employee_data3[[#This Row],[Current Employee Rating]]-AVERAGE(employee_data3[Current Employee Rating]))/STDEV(employee_data3[Current Employee Rating])</f>
        <v>-1.9397532463940264</v>
      </c>
      <c r="AE2610" s="11" t="str">
        <f>IF(employee_data3[[#This Row],[Z Score]]&gt;3,"Yes","No")</f>
        <v>No</v>
      </c>
    </row>
    <row r="2611" spans="1:31" x14ac:dyDescent="0.3">
      <c r="A2611">
        <v>3036</v>
      </c>
      <c r="B2611" t="s">
        <v>5124</v>
      </c>
      <c r="C2611" t="s">
        <v>152</v>
      </c>
      <c r="D2611" s="1">
        <v>44017</v>
      </c>
      <c r="E2611" s="1"/>
      <c r="F2611" t="s">
        <v>28</v>
      </c>
      <c r="G2611" t="s">
        <v>9197</v>
      </c>
      <c r="H2611" t="s">
        <v>9198</v>
      </c>
      <c r="I2611" t="s">
        <v>98</v>
      </c>
      <c r="J2611" t="s">
        <v>32</v>
      </c>
      <c r="K2611" t="str">
        <f>IF(employee_data3[[#This Row],[EmployeeStatus]]="Active", "Active", "Attrition")</f>
        <v>Active</v>
      </c>
      <c r="L2611" t="s">
        <v>63</v>
      </c>
      <c r="M2611" t="s">
        <v>64</v>
      </c>
      <c r="N2611" t="s">
        <v>35</v>
      </c>
      <c r="O2611" t="s">
        <v>36</v>
      </c>
      <c r="P2611" t="s">
        <v>37</v>
      </c>
      <c r="Q2611" t="s">
        <v>38</v>
      </c>
      <c r="R2611" t="s">
        <v>1012</v>
      </c>
      <c r="S2611" s="1">
        <v>20999</v>
      </c>
      <c r="T2611">
        <f>DATEDIF(employee_data3[[#This Row],[DOB]],DATE(2023, 1, 1), "Y")</f>
        <v>65</v>
      </c>
      <c r="U2611" t="str">
        <f>IF(employee_data3[[#This Row],[Age]]&lt;=25, "Remaja", IF(employee_data3[[#This Row],[Age]]&lt;=55, "Dewasa", "Lansia"))</f>
        <v>Lansia</v>
      </c>
      <c r="V2611" t="s">
        <v>40</v>
      </c>
      <c r="W2611" t="s">
        <v>395</v>
      </c>
      <c r="X2611" t="s">
        <v>42</v>
      </c>
      <c r="Y2611">
        <v>94333</v>
      </c>
      <c r="Z2611" t="s">
        <v>43</v>
      </c>
      <c r="AA2611" t="s">
        <v>44</v>
      </c>
      <c r="AB2611" t="s">
        <v>45</v>
      </c>
      <c r="AC2611">
        <v>2</v>
      </c>
      <c r="AD2611" s="11">
        <f>(employee_data3[[#This Row],[Current Employee Rating]]-AVERAGE(employee_data3[Current Employee Rating]))/STDEV(employee_data3[Current Employee Rating])</f>
        <v>-0.95460685411671475</v>
      </c>
      <c r="AE2611" s="11" t="str">
        <f>IF(employee_data3[[#This Row],[Z Score]]&gt;3,"Yes","No")</f>
        <v>No</v>
      </c>
    </row>
    <row r="2612" spans="1:31" x14ac:dyDescent="0.3">
      <c r="A2612">
        <v>3037</v>
      </c>
      <c r="B2612" t="s">
        <v>9199</v>
      </c>
      <c r="C2612" t="s">
        <v>4467</v>
      </c>
      <c r="D2612" s="1">
        <v>43892</v>
      </c>
      <c r="E2612" s="1"/>
      <c r="F2612" t="s">
        <v>28</v>
      </c>
      <c r="G2612" t="s">
        <v>9200</v>
      </c>
      <c r="H2612" t="s">
        <v>9201</v>
      </c>
      <c r="I2612" t="s">
        <v>118</v>
      </c>
      <c r="J2612" t="s">
        <v>32</v>
      </c>
      <c r="K2612" t="str">
        <f>IF(employee_data3[[#This Row],[EmployeeStatus]]="Active", "Active", "Attrition")</f>
        <v>Active</v>
      </c>
      <c r="L2612" t="s">
        <v>63</v>
      </c>
      <c r="M2612" t="s">
        <v>34</v>
      </c>
      <c r="N2612" t="s">
        <v>63</v>
      </c>
      <c r="O2612" t="s">
        <v>36</v>
      </c>
      <c r="P2612" t="s">
        <v>37</v>
      </c>
      <c r="Q2612" t="s">
        <v>38</v>
      </c>
      <c r="R2612" t="s">
        <v>90</v>
      </c>
      <c r="S2612" s="1">
        <v>32787</v>
      </c>
      <c r="T2612">
        <f>DATEDIF(employee_data3[[#This Row],[DOB]],DATE(2023, 1, 1), "Y")</f>
        <v>33</v>
      </c>
      <c r="U2612" t="str">
        <f>IF(employee_data3[[#This Row],[Age]]&lt;=25, "Remaja", IF(employee_data3[[#This Row],[Age]]&lt;=55, "Dewasa", "Lansia"))</f>
        <v>Dewasa</v>
      </c>
      <c r="V2612" t="s">
        <v>40</v>
      </c>
      <c r="W2612" t="s">
        <v>184</v>
      </c>
      <c r="X2612" t="s">
        <v>55</v>
      </c>
      <c r="Y2612">
        <v>38200</v>
      </c>
      <c r="Z2612" t="s">
        <v>128</v>
      </c>
      <c r="AA2612" t="s">
        <v>84</v>
      </c>
      <c r="AB2612" t="s">
        <v>45</v>
      </c>
      <c r="AC2612">
        <v>4</v>
      </c>
      <c r="AD2612" s="11">
        <f>(employee_data3[[#This Row],[Current Employee Rating]]-AVERAGE(employee_data3[Current Employee Rating]))/STDEV(employee_data3[Current Employee Rating])</f>
        <v>1.0156859304379084</v>
      </c>
      <c r="AE2612" s="11" t="str">
        <f>IF(employee_data3[[#This Row],[Z Score]]&gt;3,"Yes","No")</f>
        <v>No</v>
      </c>
    </row>
    <row r="2613" spans="1:31" x14ac:dyDescent="0.3">
      <c r="A2613">
        <v>3038</v>
      </c>
      <c r="B2613" t="s">
        <v>9202</v>
      </c>
      <c r="C2613" t="s">
        <v>6270</v>
      </c>
      <c r="D2613" s="1">
        <v>44146</v>
      </c>
      <c r="E2613" s="1">
        <v>44314</v>
      </c>
      <c r="F2613" t="s">
        <v>28</v>
      </c>
      <c r="G2613" t="s">
        <v>9203</v>
      </c>
      <c r="H2613" t="s">
        <v>9204</v>
      </c>
      <c r="I2613" t="s">
        <v>62</v>
      </c>
      <c r="J2613" t="s">
        <v>32</v>
      </c>
      <c r="K2613" t="str">
        <f>IF(employee_data3[[#This Row],[EmployeeStatus]]="Active", "Active", "Attrition")</f>
        <v>Active</v>
      </c>
      <c r="L2613" t="s">
        <v>52</v>
      </c>
      <c r="M2613" t="s">
        <v>64</v>
      </c>
      <c r="N2613" t="s">
        <v>35</v>
      </c>
      <c r="O2613" t="s">
        <v>99</v>
      </c>
      <c r="P2613" t="s">
        <v>9205</v>
      </c>
      <c r="Q2613" t="s">
        <v>38</v>
      </c>
      <c r="R2613" t="s">
        <v>90</v>
      </c>
      <c r="S2613" s="1">
        <v>20321</v>
      </c>
      <c r="T2613">
        <f>DATEDIF(employee_data3[[#This Row],[DOB]],DATE(2023, 1, 1), "Y")</f>
        <v>67</v>
      </c>
      <c r="U2613" t="str">
        <f>IF(employee_data3[[#This Row],[Age]]&lt;=25, "Remaja", IF(employee_data3[[#This Row],[Age]]&lt;=55, "Dewasa", "Lansia"))</f>
        <v>Lansia</v>
      </c>
      <c r="V2613" t="s">
        <v>40</v>
      </c>
      <c r="W2613" t="s">
        <v>83</v>
      </c>
      <c r="X2613" t="s">
        <v>55</v>
      </c>
      <c r="Y2613">
        <v>76217</v>
      </c>
      <c r="Z2613" t="s">
        <v>43</v>
      </c>
      <c r="AA2613" t="s">
        <v>104</v>
      </c>
      <c r="AB2613" t="s">
        <v>45</v>
      </c>
      <c r="AC2613">
        <v>2</v>
      </c>
      <c r="AD2613" s="11">
        <f>(employee_data3[[#This Row],[Current Employee Rating]]-AVERAGE(employee_data3[Current Employee Rating]))/STDEV(employee_data3[Current Employee Rating])</f>
        <v>-0.95460685411671475</v>
      </c>
      <c r="AE2613" s="11" t="str">
        <f>IF(employee_data3[[#This Row],[Z Score]]&gt;3,"Yes","No")</f>
        <v>No</v>
      </c>
    </row>
    <row r="2614" spans="1:31" x14ac:dyDescent="0.3">
      <c r="A2614">
        <v>3039</v>
      </c>
      <c r="B2614" t="s">
        <v>8804</v>
      </c>
      <c r="C2614" t="s">
        <v>2762</v>
      </c>
      <c r="D2614" s="1">
        <v>43821</v>
      </c>
      <c r="E2614" s="1"/>
      <c r="F2614" t="s">
        <v>28</v>
      </c>
      <c r="G2614" t="s">
        <v>9206</v>
      </c>
      <c r="H2614" t="s">
        <v>9207</v>
      </c>
      <c r="I2614" t="s">
        <v>89</v>
      </c>
      <c r="J2614" t="s">
        <v>32</v>
      </c>
      <c r="K2614" t="str">
        <f>IF(employee_data3[[#This Row],[EmployeeStatus]]="Active", "Active", "Attrition")</f>
        <v>Active</v>
      </c>
      <c r="L2614" t="s">
        <v>33</v>
      </c>
      <c r="M2614" t="s">
        <v>64</v>
      </c>
      <c r="N2614" t="s">
        <v>35</v>
      </c>
      <c r="O2614" t="s">
        <v>36</v>
      </c>
      <c r="P2614" t="s">
        <v>37</v>
      </c>
      <c r="Q2614" t="s">
        <v>38</v>
      </c>
      <c r="R2614" t="s">
        <v>177</v>
      </c>
      <c r="S2614" s="1">
        <v>24190</v>
      </c>
      <c r="T2614">
        <f>DATEDIF(employee_data3[[#This Row],[DOB]],DATE(2023, 1, 1), "Y")</f>
        <v>56</v>
      </c>
      <c r="U2614" t="str">
        <f>IF(employee_data3[[#This Row],[Age]]&lt;=25, "Remaja", IF(employee_data3[[#This Row],[Age]]&lt;=55, "Dewasa", "Lansia"))</f>
        <v>Lansia</v>
      </c>
      <c r="V2614" t="s">
        <v>40</v>
      </c>
      <c r="W2614" t="s">
        <v>6</v>
      </c>
      <c r="X2614" t="s">
        <v>42</v>
      </c>
      <c r="Y2614">
        <v>91829</v>
      </c>
      <c r="Z2614" t="s">
        <v>74</v>
      </c>
      <c r="AA2614" t="s">
        <v>75</v>
      </c>
      <c r="AB2614" t="s">
        <v>45</v>
      </c>
      <c r="AC2614">
        <v>5</v>
      </c>
      <c r="AD2614" s="11">
        <f>(employee_data3[[#This Row],[Current Employee Rating]]-AVERAGE(employee_data3[Current Employee Rating]))/STDEV(employee_data3[Current Employee Rating])</f>
        <v>2.0008323227152198</v>
      </c>
      <c r="AE2614" s="11" t="str">
        <f>IF(employee_data3[[#This Row],[Z Score]]&gt;3,"Yes","No")</f>
        <v>No</v>
      </c>
    </row>
    <row r="2615" spans="1:31" x14ac:dyDescent="0.3">
      <c r="A2615">
        <v>3040</v>
      </c>
      <c r="B2615" t="s">
        <v>6541</v>
      </c>
      <c r="C2615" t="s">
        <v>2396</v>
      </c>
      <c r="D2615" s="1">
        <v>44179</v>
      </c>
      <c r="E2615" s="1"/>
      <c r="F2615" t="s">
        <v>28</v>
      </c>
      <c r="G2615" t="s">
        <v>9208</v>
      </c>
      <c r="H2615" t="s">
        <v>9209</v>
      </c>
      <c r="I2615" t="s">
        <v>31</v>
      </c>
      <c r="J2615" t="s">
        <v>32</v>
      </c>
      <c r="K2615" t="str">
        <f>IF(employee_data3[[#This Row],[EmployeeStatus]]="Active", "Active", "Attrition")</f>
        <v>Active</v>
      </c>
      <c r="L2615" t="s">
        <v>63</v>
      </c>
      <c r="M2615" t="s">
        <v>51</v>
      </c>
      <c r="N2615" t="s">
        <v>63</v>
      </c>
      <c r="O2615" t="s">
        <v>36</v>
      </c>
      <c r="P2615" t="s">
        <v>37</v>
      </c>
      <c r="Q2615" t="s">
        <v>38</v>
      </c>
      <c r="R2615" t="s">
        <v>90</v>
      </c>
      <c r="S2615" s="1">
        <v>30713</v>
      </c>
      <c r="T2615">
        <f>DATEDIF(employee_data3[[#This Row],[DOB]],DATE(2023, 1, 1), "Y")</f>
        <v>38</v>
      </c>
      <c r="U2615" t="str">
        <f>IF(employee_data3[[#This Row],[Age]]&lt;=25, "Remaja", IF(employee_data3[[#This Row],[Age]]&lt;=55, "Dewasa", "Lansia"))</f>
        <v>Dewasa</v>
      </c>
      <c r="V2615" t="s">
        <v>40</v>
      </c>
      <c r="W2615" t="s">
        <v>352</v>
      </c>
      <c r="X2615" t="s">
        <v>42</v>
      </c>
      <c r="Y2615">
        <v>31946</v>
      </c>
      <c r="Z2615" t="s">
        <v>43</v>
      </c>
      <c r="AA2615" t="s">
        <v>104</v>
      </c>
      <c r="AB2615" t="s">
        <v>45</v>
      </c>
      <c r="AC2615">
        <v>5</v>
      </c>
      <c r="AD2615" s="11">
        <f>(employee_data3[[#This Row],[Current Employee Rating]]-AVERAGE(employee_data3[Current Employee Rating]))/STDEV(employee_data3[Current Employee Rating])</f>
        <v>2.0008323227152198</v>
      </c>
      <c r="AE2615" s="11" t="str">
        <f>IF(employee_data3[[#This Row],[Z Score]]&gt;3,"Yes","No")</f>
        <v>No</v>
      </c>
    </row>
    <row r="2616" spans="1:31" x14ac:dyDescent="0.3">
      <c r="A2616">
        <v>3041</v>
      </c>
      <c r="B2616" t="s">
        <v>1960</v>
      </c>
      <c r="C2616" t="s">
        <v>3501</v>
      </c>
      <c r="D2616" s="1">
        <v>44002</v>
      </c>
      <c r="E2616" s="1"/>
      <c r="F2616" t="s">
        <v>28</v>
      </c>
      <c r="G2616" t="s">
        <v>9210</v>
      </c>
      <c r="H2616" t="s">
        <v>9211</v>
      </c>
      <c r="I2616" t="s">
        <v>133</v>
      </c>
      <c r="J2616" t="s">
        <v>32</v>
      </c>
      <c r="K2616" t="str">
        <f>IF(employee_data3[[#This Row],[EmployeeStatus]]="Active", "Active", "Attrition")</f>
        <v>Active</v>
      </c>
      <c r="L2616" t="s">
        <v>33</v>
      </c>
      <c r="M2616" t="s">
        <v>34</v>
      </c>
      <c r="N2616" t="s">
        <v>63</v>
      </c>
      <c r="O2616" t="s">
        <v>36</v>
      </c>
      <c r="P2616" t="s">
        <v>37</v>
      </c>
      <c r="Q2616" t="s">
        <v>38</v>
      </c>
      <c r="R2616" t="s">
        <v>81</v>
      </c>
      <c r="S2616" s="1">
        <v>36638</v>
      </c>
      <c r="T2616">
        <f>DATEDIF(employee_data3[[#This Row],[DOB]],DATE(2023, 1, 1), "Y")</f>
        <v>22</v>
      </c>
      <c r="U2616" t="str">
        <f>IF(employee_data3[[#This Row],[Age]]&lt;=25, "Remaja", IF(employee_data3[[#This Row],[Age]]&lt;=55, "Dewasa", "Lansia"))</f>
        <v>Remaja</v>
      </c>
      <c r="V2616" t="s">
        <v>40</v>
      </c>
      <c r="W2616" t="s">
        <v>83</v>
      </c>
      <c r="X2616" t="s">
        <v>42</v>
      </c>
      <c r="Y2616">
        <v>2308</v>
      </c>
      <c r="Z2616" t="s">
        <v>43</v>
      </c>
      <c r="AA2616" t="s">
        <v>75</v>
      </c>
      <c r="AB2616" t="s">
        <v>45</v>
      </c>
      <c r="AC2616">
        <v>2</v>
      </c>
      <c r="AD2616" s="11">
        <f>(employee_data3[[#This Row],[Current Employee Rating]]-AVERAGE(employee_data3[Current Employee Rating]))/STDEV(employee_data3[Current Employee Rating])</f>
        <v>-0.95460685411671475</v>
      </c>
      <c r="AE2616" s="11" t="str">
        <f>IF(employee_data3[[#This Row],[Z Score]]&gt;3,"Yes","No")</f>
        <v>No</v>
      </c>
    </row>
    <row r="2617" spans="1:31" x14ac:dyDescent="0.3">
      <c r="A2617">
        <v>3042</v>
      </c>
      <c r="B2617" t="s">
        <v>1549</v>
      </c>
      <c r="C2617" t="s">
        <v>1147</v>
      </c>
      <c r="D2617" s="1">
        <v>45086</v>
      </c>
      <c r="E2617" s="1">
        <v>45119</v>
      </c>
      <c r="F2617" t="s">
        <v>28</v>
      </c>
      <c r="G2617" t="s">
        <v>9212</v>
      </c>
      <c r="H2617" t="s">
        <v>9213</v>
      </c>
      <c r="I2617" t="s">
        <v>50</v>
      </c>
      <c r="J2617" t="s">
        <v>32</v>
      </c>
      <c r="K2617" t="str">
        <f>IF(employee_data3[[#This Row],[EmployeeStatus]]="Active", "Active", "Attrition")</f>
        <v>Active</v>
      </c>
      <c r="L2617" t="s">
        <v>33</v>
      </c>
      <c r="M2617" t="s">
        <v>64</v>
      </c>
      <c r="N2617" t="s">
        <v>35</v>
      </c>
      <c r="O2617" t="s">
        <v>126</v>
      </c>
      <c r="P2617" t="s">
        <v>9214</v>
      </c>
      <c r="Q2617" t="s">
        <v>38</v>
      </c>
      <c r="R2617" t="s">
        <v>231</v>
      </c>
      <c r="S2617" s="1">
        <v>22456</v>
      </c>
      <c r="T2617">
        <f>DATEDIF(employee_data3[[#This Row],[DOB]],DATE(2023, 1, 1), "Y")</f>
        <v>61</v>
      </c>
      <c r="U2617" t="str">
        <f>IF(employee_data3[[#This Row],[Age]]&lt;=25, "Remaja", IF(employee_data3[[#This Row],[Age]]&lt;=55, "Dewasa", "Lansia"))</f>
        <v>Lansia</v>
      </c>
      <c r="V2617" t="s">
        <v>40</v>
      </c>
      <c r="W2617" t="s">
        <v>113</v>
      </c>
      <c r="X2617" t="s">
        <v>42</v>
      </c>
      <c r="Y2617">
        <v>44194</v>
      </c>
      <c r="Z2617" t="s">
        <v>43</v>
      </c>
      <c r="AA2617" t="s">
        <v>44</v>
      </c>
      <c r="AB2617" t="s">
        <v>105</v>
      </c>
      <c r="AC2617">
        <v>4</v>
      </c>
      <c r="AD2617" s="11">
        <f>(employee_data3[[#This Row],[Current Employee Rating]]-AVERAGE(employee_data3[Current Employee Rating]))/STDEV(employee_data3[Current Employee Rating])</f>
        <v>1.0156859304379084</v>
      </c>
      <c r="AE2617" s="11" t="str">
        <f>IF(employee_data3[[#This Row],[Z Score]]&gt;3,"Yes","No")</f>
        <v>No</v>
      </c>
    </row>
    <row r="2618" spans="1:31" x14ac:dyDescent="0.3">
      <c r="A2618">
        <v>3043</v>
      </c>
      <c r="B2618" t="s">
        <v>954</v>
      </c>
      <c r="C2618" t="s">
        <v>312</v>
      </c>
      <c r="D2618" s="1">
        <v>44829</v>
      </c>
      <c r="E2618" s="1"/>
      <c r="F2618" t="s">
        <v>28</v>
      </c>
      <c r="G2618" t="s">
        <v>9215</v>
      </c>
      <c r="H2618" t="s">
        <v>9216</v>
      </c>
      <c r="I2618" t="s">
        <v>139</v>
      </c>
      <c r="J2618" t="s">
        <v>32</v>
      </c>
      <c r="K2618" t="str">
        <f>IF(employee_data3[[#This Row],[EmployeeStatus]]="Active", "Active", "Attrition")</f>
        <v>Active</v>
      </c>
      <c r="L2618" t="s">
        <v>33</v>
      </c>
      <c r="M2618" t="s">
        <v>34</v>
      </c>
      <c r="N2618" t="s">
        <v>63</v>
      </c>
      <c r="O2618" t="s">
        <v>36</v>
      </c>
      <c r="P2618" t="s">
        <v>37</v>
      </c>
      <c r="Q2618" t="s">
        <v>38</v>
      </c>
      <c r="R2618" t="s">
        <v>332</v>
      </c>
      <c r="S2618" s="1">
        <v>23076</v>
      </c>
      <c r="T2618">
        <f>DATEDIF(employee_data3[[#This Row],[DOB]],DATE(2023, 1, 1), "Y")</f>
        <v>59</v>
      </c>
      <c r="U2618" t="str">
        <f>IF(employee_data3[[#This Row],[Age]]&lt;=25, "Remaja", IF(employee_data3[[#This Row],[Age]]&lt;=55, "Dewasa", "Lansia"))</f>
        <v>Lansia</v>
      </c>
      <c r="V2618" t="s">
        <v>40</v>
      </c>
      <c r="W2618" t="s">
        <v>6</v>
      </c>
      <c r="X2618" t="s">
        <v>55</v>
      </c>
      <c r="Y2618">
        <v>48124</v>
      </c>
      <c r="Z2618" t="s">
        <v>93</v>
      </c>
      <c r="AA2618" t="s">
        <v>44</v>
      </c>
      <c r="AB2618" t="s">
        <v>105</v>
      </c>
      <c r="AC2618">
        <v>2</v>
      </c>
      <c r="AD2618" s="11">
        <f>(employee_data3[[#This Row],[Current Employee Rating]]-AVERAGE(employee_data3[Current Employee Rating]))/STDEV(employee_data3[Current Employee Rating])</f>
        <v>-0.95460685411671475</v>
      </c>
      <c r="AE2618" s="11" t="str">
        <f>IF(employee_data3[[#This Row],[Z Score]]&gt;3,"Yes","No")</f>
        <v>No</v>
      </c>
    </row>
    <row r="2619" spans="1:31" x14ac:dyDescent="0.3">
      <c r="A2619">
        <v>3044</v>
      </c>
      <c r="B2619" t="s">
        <v>9217</v>
      </c>
      <c r="C2619" t="s">
        <v>1113</v>
      </c>
      <c r="D2619" s="1">
        <v>44069</v>
      </c>
      <c r="E2619" s="1">
        <v>44195</v>
      </c>
      <c r="F2619" t="s">
        <v>28</v>
      </c>
      <c r="G2619" t="s">
        <v>9218</v>
      </c>
      <c r="H2619" t="s">
        <v>9219</v>
      </c>
      <c r="I2619" t="s">
        <v>80</v>
      </c>
      <c r="J2619" t="s">
        <v>32</v>
      </c>
      <c r="K2619" t="str">
        <f>IF(employee_data3[[#This Row],[EmployeeStatus]]="Active", "Active", "Attrition")</f>
        <v>Active</v>
      </c>
      <c r="L2619" t="s">
        <v>33</v>
      </c>
      <c r="M2619" t="s">
        <v>64</v>
      </c>
      <c r="N2619" t="s">
        <v>52</v>
      </c>
      <c r="O2619" t="s">
        <v>140</v>
      </c>
      <c r="P2619" t="s">
        <v>9220</v>
      </c>
      <c r="Q2619" t="s">
        <v>38</v>
      </c>
      <c r="R2619" t="s">
        <v>81</v>
      </c>
      <c r="S2619" s="1">
        <v>24165</v>
      </c>
      <c r="T2619">
        <f>DATEDIF(employee_data3[[#This Row],[DOB]],DATE(2023, 1, 1), "Y")</f>
        <v>56</v>
      </c>
      <c r="U2619" t="str">
        <f>IF(employee_data3[[#This Row],[Age]]&lt;=25, "Remaja", IF(employee_data3[[#This Row],[Age]]&lt;=55, "Dewasa", "Lansia"))</f>
        <v>Lansia</v>
      </c>
      <c r="V2619" t="s">
        <v>40</v>
      </c>
      <c r="W2619" t="s">
        <v>83</v>
      </c>
      <c r="X2619" t="s">
        <v>55</v>
      </c>
      <c r="Y2619">
        <v>16165</v>
      </c>
      <c r="Z2619" t="s">
        <v>43</v>
      </c>
      <c r="AA2619" t="s">
        <v>75</v>
      </c>
      <c r="AB2619" t="s">
        <v>105</v>
      </c>
      <c r="AC2619">
        <v>2</v>
      </c>
      <c r="AD2619" s="11">
        <f>(employee_data3[[#This Row],[Current Employee Rating]]-AVERAGE(employee_data3[Current Employee Rating]))/STDEV(employee_data3[Current Employee Rating])</f>
        <v>-0.95460685411671475</v>
      </c>
      <c r="AE2619" s="11" t="str">
        <f>IF(employee_data3[[#This Row],[Z Score]]&gt;3,"Yes","No")</f>
        <v>No</v>
      </c>
    </row>
    <row r="2620" spans="1:31" x14ac:dyDescent="0.3">
      <c r="A2620">
        <v>3045</v>
      </c>
      <c r="B2620" t="s">
        <v>4316</v>
      </c>
      <c r="C2620" t="s">
        <v>3440</v>
      </c>
      <c r="D2620" s="1">
        <v>43705</v>
      </c>
      <c r="E2620" s="1"/>
      <c r="F2620" t="s">
        <v>28</v>
      </c>
      <c r="G2620" t="s">
        <v>9221</v>
      </c>
      <c r="H2620" t="s">
        <v>9222</v>
      </c>
      <c r="I2620" t="s">
        <v>168</v>
      </c>
      <c r="J2620" t="s">
        <v>32</v>
      </c>
      <c r="K2620" t="str">
        <f>IF(employee_data3[[#This Row],[EmployeeStatus]]="Active", "Active", "Attrition")</f>
        <v>Active</v>
      </c>
      <c r="L2620" t="s">
        <v>63</v>
      </c>
      <c r="M2620" t="s">
        <v>34</v>
      </c>
      <c r="N2620" t="s">
        <v>35</v>
      </c>
      <c r="O2620" t="s">
        <v>36</v>
      </c>
      <c r="P2620" t="s">
        <v>37</v>
      </c>
      <c r="Q2620" t="s">
        <v>38</v>
      </c>
      <c r="R2620" t="s">
        <v>101</v>
      </c>
      <c r="S2620" s="1">
        <v>24878</v>
      </c>
      <c r="T2620">
        <f>DATEDIF(employee_data3[[#This Row],[DOB]],DATE(2023, 1, 1), "Y")</f>
        <v>54</v>
      </c>
      <c r="U2620" t="str">
        <f>IF(employee_data3[[#This Row],[Age]]&lt;=25, "Remaja", IF(employee_data3[[#This Row],[Age]]&lt;=55, "Dewasa", "Lansia"))</f>
        <v>Dewasa</v>
      </c>
      <c r="V2620" t="s">
        <v>40</v>
      </c>
      <c r="W2620" t="s">
        <v>113</v>
      </c>
      <c r="X2620" t="s">
        <v>55</v>
      </c>
      <c r="Y2620">
        <v>64494</v>
      </c>
      <c r="Z2620" t="s">
        <v>74</v>
      </c>
      <c r="AA2620" t="s">
        <v>75</v>
      </c>
      <c r="AB2620" t="s">
        <v>105</v>
      </c>
      <c r="AC2620">
        <v>2</v>
      </c>
      <c r="AD2620" s="11">
        <f>(employee_data3[[#This Row],[Current Employee Rating]]-AVERAGE(employee_data3[Current Employee Rating]))/STDEV(employee_data3[Current Employee Rating])</f>
        <v>-0.95460685411671475</v>
      </c>
      <c r="AE2620" s="11" t="str">
        <f>IF(employee_data3[[#This Row],[Z Score]]&gt;3,"Yes","No")</f>
        <v>No</v>
      </c>
    </row>
    <row r="2621" spans="1:31" x14ac:dyDescent="0.3">
      <c r="A2621">
        <v>3046</v>
      </c>
      <c r="B2621" t="s">
        <v>9223</v>
      </c>
      <c r="C2621" t="s">
        <v>3710</v>
      </c>
      <c r="D2621" s="1">
        <v>45079</v>
      </c>
      <c r="E2621" s="1">
        <v>45116</v>
      </c>
      <c r="F2621" t="s">
        <v>728</v>
      </c>
      <c r="G2621" t="s">
        <v>9224</v>
      </c>
      <c r="H2621" t="s">
        <v>9225</v>
      </c>
      <c r="I2621" t="s">
        <v>80</v>
      </c>
      <c r="J2621" t="s">
        <v>745</v>
      </c>
      <c r="K2621" t="str">
        <f>IF(employee_data3[[#This Row],[EmployeeStatus]]="Active", "Active", "Attrition")</f>
        <v>Attrition</v>
      </c>
      <c r="L2621" t="s">
        <v>52</v>
      </c>
      <c r="M2621" t="s">
        <v>51</v>
      </c>
      <c r="N2621" t="s">
        <v>63</v>
      </c>
      <c r="O2621" t="s">
        <v>126</v>
      </c>
      <c r="P2621" t="s">
        <v>9226</v>
      </c>
      <c r="Q2621" t="s">
        <v>38</v>
      </c>
      <c r="R2621" t="s">
        <v>305</v>
      </c>
      <c r="S2621" s="1">
        <v>30472</v>
      </c>
      <c r="T2621">
        <f>DATEDIF(employee_data3[[#This Row],[DOB]],DATE(2023, 1, 1), "Y")</f>
        <v>39</v>
      </c>
      <c r="U2621" t="str">
        <f>IF(employee_data3[[#This Row],[Age]]&lt;=25, "Remaja", IF(employee_data3[[#This Row],[Age]]&lt;=55, "Dewasa", "Lansia"))</f>
        <v>Dewasa</v>
      </c>
      <c r="V2621" t="s">
        <v>40</v>
      </c>
      <c r="W2621" t="s">
        <v>6</v>
      </c>
      <c r="X2621" t="s">
        <v>42</v>
      </c>
      <c r="Y2621">
        <v>85307</v>
      </c>
      <c r="Z2621" t="s">
        <v>74</v>
      </c>
      <c r="AA2621" t="s">
        <v>75</v>
      </c>
      <c r="AB2621" t="s">
        <v>105</v>
      </c>
      <c r="AC2621">
        <v>4</v>
      </c>
      <c r="AD2621" s="11">
        <f>(employee_data3[[#This Row],[Current Employee Rating]]-AVERAGE(employee_data3[Current Employee Rating]))/STDEV(employee_data3[Current Employee Rating])</f>
        <v>1.0156859304379084</v>
      </c>
      <c r="AE2621" s="11" t="str">
        <f>IF(employee_data3[[#This Row],[Z Score]]&gt;3,"Yes","No")</f>
        <v>No</v>
      </c>
    </row>
    <row r="2622" spans="1:31" x14ac:dyDescent="0.3">
      <c r="A2622">
        <v>3047</v>
      </c>
      <c r="B2622" t="s">
        <v>1139</v>
      </c>
      <c r="C2622" t="s">
        <v>4976</v>
      </c>
      <c r="D2622" s="1">
        <v>43355</v>
      </c>
      <c r="E2622" s="1"/>
      <c r="F2622" t="s">
        <v>728</v>
      </c>
      <c r="G2622" t="s">
        <v>9227</v>
      </c>
      <c r="H2622" t="s">
        <v>9228</v>
      </c>
      <c r="I2622" t="s">
        <v>168</v>
      </c>
      <c r="J2622" t="s">
        <v>32</v>
      </c>
      <c r="K2622" t="str">
        <f>IF(employee_data3[[#This Row],[EmployeeStatus]]="Active", "Active", "Attrition")</f>
        <v>Active</v>
      </c>
      <c r="L2622" t="s">
        <v>63</v>
      </c>
      <c r="M2622" t="s">
        <v>34</v>
      </c>
      <c r="N2622" t="s">
        <v>63</v>
      </c>
      <c r="O2622" t="s">
        <v>36</v>
      </c>
      <c r="P2622" t="s">
        <v>37</v>
      </c>
      <c r="Q2622" t="s">
        <v>38</v>
      </c>
      <c r="R2622" t="s">
        <v>111</v>
      </c>
      <c r="S2622" s="1">
        <v>24018</v>
      </c>
      <c r="T2622">
        <f>DATEDIF(employee_data3[[#This Row],[DOB]],DATE(2023, 1, 1), "Y")</f>
        <v>57</v>
      </c>
      <c r="U2622" t="str">
        <f>IF(employee_data3[[#This Row],[Age]]&lt;=25, "Remaja", IF(employee_data3[[#This Row],[Age]]&lt;=55, "Dewasa", "Lansia"))</f>
        <v>Lansia</v>
      </c>
      <c r="V2622" t="s">
        <v>40</v>
      </c>
      <c r="W2622" t="s">
        <v>613</v>
      </c>
      <c r="X2622" t="s">
        <v>42</v>
      </c>
      <c r="Y2622">
        <v>33237</v>
      </c>
      <c r="Z2622" t="s">
        <v>43</v>
      </c>
      <c r="AA2622" t="s">
        <v>84</v>
      </c>
      <c r="AB2622" t="s">
        <v>105</v>
      </c>
      <c r="AC2622">
        <v>5</v>
      </c>
      <c r="AD2622" s="11">
        <f>(employee_data3[[#This Row],[Current Employee Rating]]-AVERAGE(employee_data3[Current Employee Rating]))/STDEV(employee_data3[Current Employee Rating])</f>
        <v>2.0008323227152198</v>
      </c>
      <c r="AE2622" s="11" t="str">
        <f>IF(employee_data3[[#This Row],[Z Score]]&gt;3,"Yes","No")</f>
        <v>No</v>
      </c>
    </row>
    <row r="2623" spans="1:31" x14ac:dyDescent="0.3">
      <c r="A2623">
        <v>3048</v>
      </c>
      <c r="B2623" t="s">
        <v>7104</v>
      </c>
      <c r="C2623" t="s">
        <v>4183</v>
      </c>
      <c r="D2623" s="1">
        <v>45122</v>
      </c>
      <c r="E2623" s="1"/>
      <c r="F2623" t="s">
        <v>728</v>
      </c>
      <c r="G2623" t="s">
        <v>9229</v>
      </c>
      <c r="H2623" t="s">
        <v>9230</v>
      </c>
      <c r="I2623" t="s">
        <v>98</v>
      </c>
      <c r="J2623" t="s">
        <v>32</v>
      </c>
      <c r="K2623" t="str">
        <f>IF(employee_data3[[#This Row],[EmployeeStatus]]="Active", "Active", "Attrition")</f>
        <v>Active</v>
      </c>
      <c r="L2623" t="s">
        <v>33</v>
      </c>
      <c r="M2623" t="s">
        <v>64</v>
      </c>
      <c r="N2623" t="s">
        <v>52</v>
      </c>
      <c r="O2623" t="s">
        <v>36</v>
      </c>
      <c r="P2623" t="s">
        <v>37</v>
      </c>
      <c r="Q2623" t="s">
        <v>38</v>
      </c>
      <c r="R2623" t="s">
        <v>3213</v>
      </c>
      <c r="S2623" s="1">
        <v>28562</v>
      </c>
      <c r="T2623">
        <f>DATEDIF(employee_data3[[#This Row],[DOB]],DATE(2023, 1, 1), "Y")</f>
        <v>44</v>
      </c>
      <c r="U2623" t="str">
        <f>IF(employee_data3[[#This Row],[Age]]&lt;=25, "Remaja", IF(employee_data3[[#This Row],[Age]]&lt;=55, "Dewasa", "Lansia"))</f>
        <v>Dewasa</v>
      </c>
      <c r="V2623" t="s">
        <v>40</v>
      </c>
      <c r="W2623" t="s">
        <v>1044</v>
      </c>
      <c r="X2623" t="s">
        <v>42</v>
      </c>
      <c r="Y2623">
        <v>34381</v>
      </c>
      <c r="Z2623" t="s">
        <v>43</v>
      </c>
      <c r="AA2623" t="s">
        <v>84</v>
      </c>
      <c r="AB2623" t="s">
        <v>45</v>
      </c>
      <c r="AC2623">
        <v>2</v>
      </c>
      <c r="AD2623" s="11">
        <f>(employee_data3[[#This Row],[Current Employee Rating]]-AVERAGE(employee_data3[Current Employee Rating]))/STDEV(employee_data3[Current Employee Rating])</f>
        <v>-0.95460685411671475</v>
      </c>
      <c r="AE2623" s="11" t="str">
        <f>IF(employee_data3[[#This Row],[Z Score]]&gt;3,"Yes","No")</f>
        <v>No</v>
      </c>
    </row>
    <row r="2624" spans="1:31" x14ac:dyDescent="0.3">
      <c r="A2624">
        <v>3049</v>
      </c>
      <c r="B2624" t="s">
        <v>3203</v>
      </c>
      <c r="C2624" t="s">
        <v>2406</v>
      </c>
      <c r="D2624" s="1">
        <v>45109</v>
      </c>
      <c r="E2624" s="1">
        <v>45132</v>
      </c>
      <c r="F2624" t="s">
        <v>728</v>
      </c>
      <c r="G2624" t="s">
        <v>9231</v>
      </c>
      <c r="H2624" t="s">
        <v>9232</v>
      </c>
      <c r="I2624" t="s">
        <v>118</v>
      </c>
      <c r="J2624" t="s">
        <v>32</v>
      </c>
      <c r="K2624" t="str">
        <f>IF(employee_data3[[#This Row],[EmployeeStatus]]="Active", "Active", "Attrition")</f>
        <v>Active</v>
      </c>
      <c r="L2624" t="s">
        <v>52</v>
      </c>
      <c r="M2624" t="s">
        <v>51</v>
      </c>
      <c r="N2624" t="s">
        <v>35</v>
      </c>
      <c r="O2624" t="s">
        <v>99</v>
      </c>
      <c r="P2624" t="s">
        <v>9233</v>
      </c>
      <c r="Q2624" t="s">
        <v>38</v>
      </c>
      <c r="R2624" t="s">
        <v>81</v>
      </c>
      <c r="S2624" s="1">
        <v>17665</v>
      </c>
      <c r="T2624">
        <f>DATEDIF(employee_data3[[#This Row],[DOB]],DATE(2023, 1, 1), "Y")</f>
        <v>74</v>
      </c>
      <c r="U2624" t="str">
        <f>IF(employee_data3[[#This Row],[Age]]&lt;=25, "Remaja", IF(employee_data3[[#This Row],[Age]]&lt;=55, "Dewasa", "Lansia"))</f>
        <v>Lansia</v>
      </c>
      <c r="V2624" t="s">
        <v>40</v>
      </c>
      <c r="W2624" t="s">
        <v>83</v>
      </c>
      <c r="X2624" t="s">
        <v>42</v>
      </c>
      <c r="Y2624">
        <v>96062</v>
      </c>
      <c r="Z2624" t="s">
        <v>128</v>
      </c>
      <c r="AA2624" t="s">
        <v>84</v>
      </c>
      <c r="AB2624" t="s">
        <v>45</v>
      </c>
      <c r="AC2624">
        <v>4</v>
      </c>
      <c r="AD2624" s="11">
        <f>(employee_data3[[#This Row],[Current Employee Rating]]-AVERAGE(employee_data3[Current Employee Rating]))/STDEV(employee_data3[Current Employee Rating])</f>
        <v>1.0156859304379084</v>
      </c>
      <c r="AE2624" s="11" t="str">
        <f>IF(employee_data3[[#This Row],[Z Score]]&gt;3,"Yes","No")</f>
        <v>No</v>
      </c>
    </row>
    <row r="2625" spans="1:31" x14ac:dyDescent="0.3">
      <c r="A2625">
        <v>3050</v>
      </c>
      <c r="B2625" t="s">
        <v>9234</v>
      </c>
      <c r="C2625" t="s">
        <v>1066</v>
      </c>
      <c r="D2625" s="1">
        <v>43871</v>
      </c>
      <c r="E2625" s="1"/>
      <c r="F2625" t="s">
        <v>728</v>
      </c>
      <c r="G2625" t="s">
        <v>9235</v>
      </c>
      <c r="H2625" t="s">
        <v>9236</v>
      </c>
      <c r="I2625" t="s">
        <v>62</v>
      </c>
      <c r="J2625" t="s">
        <v>32</v>
      </c>
      <c r="K2625" t="str">
        <f>IF(employee_data3[[#This Row],[EmployeeStatus]]="Active", "Active", "Attrition")</f>
        <v>Active</v>
      </c>
      <c r="L2625" t="s">
        <v>33</v>
      </c>
      <c r="M2625" t="s">
        <v>34</v>
      </c>
      <c r="N2625" t="s">
        <v>63</v>
      </c>
      <c r="O2625" t="s">
        <v>36</v>
      </c>
      <c r="P2625" t="s">
        <v>37</v>
      </c>
      <c r="Q2625" t="s">
        <v>38</v>
      </c>
      <c r="R2625" t="s">
        <v>148</v>
      </c>
      <c r="S2625" s="1">
        <v>25833</v>
      </c>
      <c r="T2625">
        <f>DATEDIF(employee_data3[[#This Row],[DOB]],DATE(2023, 1, 1), "Y")</f>
        <v>52</v>
      </c>
      <c r="U2625" t="str">
        <f>IF(employee_data3[[#This Row],[Age]]&lt;=25, "Remaja", IF(employee_data3[[#This Row],[Age]]&lt;=55, "Dewasa", "Lansia"))</f>
        <v>Dewasa</v>
      </c>
      <c r="V2625" t="s">
        <v>40</v>
      </c>
      <c r="W2625" t="s">
        <v>150</v>
      </c>
      <c r="X2625" t="s">
        <v>42</v>
      </c>
      <c r="Y2625">
        <v>78746</v>
      </c>
      <c r="Z2625" t="s">
        <v>43</v>
      </c>
      <c r="AA2625" t="s">
        <v>75</v>
      </c>
      <c r="AB2625" t="s">
        <v>45</v>
      </c>
      <c r="AC2625">
        <v>4</v>
      </c>
      <c r="AD2625" s="11">
        <f>(employee_data3[[#This Row],[Current Employee Rating]]-AVERAGE(employee_data3[Current Employee Rating]))/STDEV(employee_data3[Current Employee Rating])</f>
        <v>1.0156859304379084</v>
      </c>
      <c r="AE2625" s="11" t="str">
        <f>IF(employee_data3[[#This Row],[Z Score]]&gt;3,"Yes","No")</f>
        <v>No</v>
      </c>
    </row>
    <row r="2626" spans="1:31" x14ac:dyDescent="0.3">
      <c r="A2626">
        <v>3051</v>
      </c>
      <c r="B2626" t="s">
        <v>3609</v>
      </c>
      <c r="C2626" t="s">
        <v>3528</v>
      </c>
      <c r="D2626" s="1">
        <v>44435</v>
      </c>
      <c r="E2626" s="1">
        <v>44682</v>
      </c>
      <c r="F2626" t="s">
        <v>728</v>
      </c>
      <c r="G2626" t="s">
        <v>9237</v>
      </c>
      <c r="H2626" t="s">
        <v>9238</v>
      </c>
      <c r="I2626" t="s">
        <v>89</v>
      </c>
      <c r="J2626" t="s">
        <v>745</v>
      </c>
      <c r="K2626" t="str">
        <f>IF(employee_data3[[#This Row],[EmployeeStatus]]="Active", "Active", "Attrition")</f>
        <v>Attrition</v>
      </c>
      <c r="L2626" t="s">
        <v>33</v>
      </c>
      <c r="M2626" t="s">
        <v>64</v>
      </c>
      <c r="N2626" t="s">
        <v>35</v>
      </c>
      <c r="O2626" t="s">
        <v>175</v>
      </c>
      <c r="P2626" t="s">
        <v>9239</v>
      </c>
      <c r="Q2626" t="s">
        <v>38</v>
      </c>
      <c r="R2626" t="s">
        <v>794</v>
      </c>
      <c r="S2626" s="1">
        <v>26342</v>
      </c>
      <c r="T2626">
        <f>DATEDIF(employee_data3[[#This Row],[DOB]],DATE(2023, 1, 1), "Y")</f>
        <v>50</v>
      </c>
      <c r="U2626" t="str">
        <f>IF(employee_data3[[#This Row],[Age]]&lt;=25, "Remaja", IF(employee_data3[[#This Row],[Age]]&lt;=55, "Dewasa", "Lansia"))</f>
        <v>Dewasa</v>
      </c>
      <c r="V2626" t="s">
        <v>40</v>
      </c>
      <c r="W2626" t="s">
        <v>163</v>
      </c>
      <c r="X2626" t="s">
        <v>42</v>
      </c>
      <c r="Y2626">
        <v>96336</v>
      </c>
      <c r="Z2626" t="s">
        <v>128</v>
      </c>
      <c r="AA2626" t="s">
        <v>44</v>
      </c>
      <c r="AB2626" t="s">
        <v>45</v>
      </c>
      <c r="AC2626">
        <v>5</v>
      </c>
      <c r="AD2626" s="11">
        <f>(employee_data3[[#This Row],[Current Employee Rating]]-AVERAGE(employee_data3[Current Employee Rating]))/STDEV(employee_data3[Current Employee Rating])</f>
        <v>2.0008323227152198</v>
      </c>
      <c r="AE2626" s="11" t="str">
        <f>IF(employee_data3[[#This Row],[Z Score]]&gt;3,"Yes","No")</f>
        <v>No</v>
      </c>
    </row>
    <row r="2627" spans="1:31" x14ac:dyDescent="0.3">
      <c r="A2627">
        <v>3052</v>
      </c>
      <c r="B2627" t="s">
        <v>9240</v>
      </c>
      <c r="C2627" t="s">
        <v>5403</v>
      </c>
      <c r="D2627" s="1">
        <v>43855</v>
      </c>
      <c r="E2627" s="1">
        <v>44962</v>
      </c>
      <c r="F2627" t="s">
        <v>728</v>
      </c>
      <c r="G2627" t="s">
        <v>9241</v>
      </c>
      <c r="H2627" t="s">
        <v>9242</v>
      </c>
      <c r="I2627" t="s">
        <v>31</v>
      </c>
      <c r="J2627" t="s">
        <v>32</v>
      </c>
      <c r="K2627" t="str">
        <f>IF(employee_data3[[#This Row],[EmployeeStatus]]="Active", "Active", "Attrition")</f>
        <v>Active</v>
      </c>
      <c r="L2627" t="s">
        <v>63</v>
      </c>
      <c r="M2627" t="s">
        <v>51</v>
      </c>
      <c r="N2627" t="s">
        <v>63</v>
      </c>
      <c r="O2627" t="s">
        <v>99</v>
      </c>
      <c r="P2627" t="s">
        <v>9243</v>
      </c>
      <c r="Q2627" t="s">
        <v>38</v>
      </c>
      <c r="R2627" t="s">
        <v>66</v>
      </c>
      <c r="S2627" s="1">
        <v>17693</v>
      </c>
      <c r="T2627">
        <f>DATEDIF(employee_data3[[#This Row],[DOB]],DATE(2023, 1, 1), "Y")</f>
        <v>74</v>
      </c>
      <c r="U2627" t="str">
        <f>IF(employee_data3[[#This Row],[Age]]&lt;=25, "Remaja", IF(employee_data3[[#This Row],[Age]]&lt;=55, "Dewasa", "Lansia"))</f>
        <v>Lansia</v>
      </c>
      <c r="V2627" t="s">
        <v>40</v>
      </c>
      <c r="W2627" t="s">
        <v>3178</v>
      </c>
      <c r="X2627" t="s">
        <v>42</v>
      </c>
      <c r="Y2627">
        <v>60154</v>
      </c>
      <c r="Z2627" t="s">
        <v>43</v>
      </c>
      <c r="AA2627" t="s">
        <v>75</v>
      </c>
      <c r="AB2627" t="s">
        <v>45</v>
      </c>
      <c r="AC2627">
        <v>5</v>
      </c>
      <c r="AD2627" s="11">
        <f>(employee_data3[[#This Row],[Current Employee Rating]]-AVERAGE(employee_data3[Current Employee Rating]))/STDEV(employee_data3[Current Employee Rating])</f>
        <v>2.0008323227152198</v>
      </c>
      <c r="AE2627" s="11" t="str">
        <f>IF(employee_data3[[#This Row],[Z Score]]&gt;3,"Yes","No")</f>
        <v>No</v>
      </c>
    </row>
    <row r="2628" spans="1:31" x14ac:dyDescent="0.3">
      <c r="A2628">
        <v>3053</v>
      </c>
      <c r="B2628" t="s">
        <v>9244</v>
      </c>
      <c r="C2628" t="s">
        <v>9245</v>
      </c>
      <c r="D2628" s="1">
        <v>43916</v>
      </c>
      <c r="E2628" s="1">
        <v>44477</v>
      </c>
      <c r="F2628" t="s">
        <v>728</v>
      </c>
      <c r="G2628" t="s">
        <v>9246</v>
      </c>
      <c r="H2628" t="s">
        <v>9247</v>
      </c>
      <c r="I2628" t="s">
        <v>133</v>
      </c>
      <c r="J2628" t="s">
        <v>32</v>
      </c>
      <c r="K2628" t="str">
        <f>IF(employee_data3[[#This Row],[EmployeeStatus]]="Active", "Active", "Attrition")</f>
        <v>Active</v>
      </c>
      <c r="L2628" t="s">
        <v>52</v>
      </c>
      <c r="M2628" t="s">
        <v>51</v>
      </c>
      <c r="N2628" t="s">
        <v>63</v>
      </c>
      <c r="O2628" t="s">
        <v>126</v>
      </c>
      <c r="P2628" t="s">
        <v>9248</v>
      </c>
      <c r="Q2628" t="s">
        <v>38</v>
      </c>
      <c r="R2628" t="s">
        <v>81</v>
      </c>
      <c r="S2628" s="1">
        <v>21189</v>
      </c>
      <c r="T2628">
        <f>DATEDIF(employee_data3[[#This Row],[DOB]],DATE(2023, 1, 1), "Y")</f>
        <v>64</v>
      </c>
      <c r="U2628" t="str">
        <f>IF(employee_data3[[#This Row],[Age]]&lt;=25, "Remaja", IF(employee_data3[[#This Row],[Age]]&lt;=55, "Dewasa", "Lansia"))</f>
        <v>Lansia</v>
      </c>
      <c r="V2628" t="s">
        <v>40</v>
      </c>
      <c r="W2628" t="s">
        <v>163</v>
      </c>
      <c r="X2628" t="s">
        <v>42</v>
      </c>
      <c r="Y2628">
        <v>34734</v>
      </c>
      <c r="Z2628" t="s">
        <v>128</v>
      </c>
      <c r="AA2628" t="s">
        <v>44</v>
      </c>
      <c r="AB2628" t="s">
        <v>45</v>
      </c>
      <c r="AC2628">
        <v>2</v>
      </c>
      <c r="AD2628" s="11">
        <f>(employee_data3[[#This Row],[Current Employee Rating]]-AVERAGE(employee_data3[Current Employee Rating]))/STDEV(employee_data3[Current Employee Rating])</f>
        <v>-0.95460685411671475</v>
      </c>
      <c r="AE2628" s="11" t="str">
        <f>IF(employee_data3[[#This Row],[Z Score]]&gt;3,"Yes","No")</f>
        <v>No</v>
      </c>
    </row>
    <row r="2629" spans="1:31" x14ac:dyDescent="0.3">
      <c r="A2629">
        <v>3054</v>
      </c>
      <c r="B2629" t="s">
        <v>4564</v>
      </c>
      <c r="C2629" t="s">
        <v>4295</v>
      </c>
      <c r="D2629" s="1">
        <v>44127</v>
      </c>
      <c r="E2629" s="1"/>
      <c r="F2629" t="s">
        <v>28</v>
      </c>
      <c r="G2629" t="s">
        <v>9249</v>
      </c>
      <c r="H2629" t="s">
        <v>9250</v>
      </c>
      <c r="I2629" t="s">
        <v>133</v>
      </c>
      <c r="J2629" t="s">
        <v>32</v>
      </c>
      <c r="K2629" t="str">
        <f>IF(employee_data3[[#This Row],[EmployeeStatus]]="Active", "Active", "Attrition")</f>
        <v>Active</v>
      </c>
      <c r="L2629" t="s">
        <v>33</v>
      </c>
      <c r="M2629" t="s">
        <v>34</v>
      </c>
      <c r="N2629" t="s">
        <v>63</v>
      </c>
      <c r="O2629" t="s">
        <v>36</v>
      </c>
      <c r="P2629" t="s">
        <v>37</v>
      </c>
      <c r="Q2629" t="s">
        <v>38</v>
      </c>
      <c r="R2629" t="s">
        <v>90</v>
      </c>
      <c r="S2629" s="1">
        <v>18197</v>
      </c>
      <c r="T2629">
        <f>DATEDIF(employee_data3[[#This Row],[DOB]],DATE(2023, 1, 1), "Y")</f>
        <v>73</v>
      </c>
      <c r="U2629" t="str">
        <f>IF(employee_data3[[#This Row],[Age]]&lt;=25, "Remaja", IF(employee_data3[[#This Row],[Age]]&lt;=55, "Dewasa", "Lansia"))</f>
        <v>Lansia</v>
      </c>
      <c r="V2629" t="s">
        <v>40</v>
      </c>
      <c r="W2629" t="s">
        <v>83</v>
      </c>
      <c r="X2629" t="s">
        <v>55</v>
      </c>
      <c r="Y2629">
        <v>59668</v>
      </c>
      <c r="Z2629" t="s">
        <v>43</v>
      </c>
      <c r="AA2629" t="s">
        <v>84</v>
      </c>
      <c r="AB2629" t="s">
        <v>45</v>
      </c>
      <c r="AC2629">
        <v>1</v>
      </c>
      <c r="AD2629" s="11">
        <f>(employee_data3[[#This Row],[Current Employee Rating]]-AVERAGE(employee_data3[Current Employee Rating]))/STDEV(employee_data3[Current Employee Rating])</f>
        <v>-1.9397532463940264</v>
      </c>
      <c r="AE2629" s="11" t="str">
        <f>IF(employee_data3[[#This Row],[Z Score]]&gt;3,"Yes","No")</f>
        <v>No</v>
      </c>
    </row>
    <row r="2630" spans="1:31" x14ac:dyDescent="0.3">
      <c r="A2630">
        <v>3055</v>
      </c>
      <c r="B2630" t="s">
        <v>7274</v>
      </c>
      <c r="C2630" t="s">
        <v>3146</v>
      </c>
      <c r="D2630" s="1">
        <v>44192</v>
      </c>
      <c r="E2630" s="1">
        <v>44537</v>
      </c>
      <c r="F2630" t="s">
        <v>28</v>
      </c>
      <c r="G2630" t="s">
        <v>9251</v>
      </c>
      <c r="H2630" t="s">
        <v>9252</v>
      </c>
      <c r="I2630" t="s">
        <v>50</v>
      </c>
      <c r="J2630" t="s">
        <v>1805</v>
      </c>
      <c r="K2630" t="str">
        <f>IF(employee_data3[[#This Row],[EmployeeStatus]]="Active", "Active", "Attrition")</f>
        <v>Attrition</v>
      </c>
      <c r="L2630" t="s">
        <v>52</v>
      </c>
      <c r="M2630" t="s">
        <v>51</v>
      </c>
      <c r="N2630" t="s">
        <v>52</v>
      </c>
      <c r="O2630" t="s">
        <v>140</v>
      </c>
      <c r="P2630" t="s">
        <v>9253</v>
      </c>
      <c r="Q2630" t="s">
        <v>38</v>
      </c>
      <c r="R2630" t="s">
        <v>90</v>
      </c>
      <c r="S2630" s="1">
        <v>32085</v>
      </c>
      <c r="T2630">
        <f>DATEDIF(employee_data3[[#This Row],[DOB]],DATE(2023, 1, 1), "Y")</f>
        <v>35</v>
      </c>
      <c r="U2630" t="str">
        <f>IF(employee_data3[[#This Row],[Age]]&lt;=25, "Remaja", IF(employee_data3[[#This Row],[Age]]&lt;=55, "Dewasa", "Lansia"))</f>
        <v>Dewasa</v>
      </c>
      <c r="V2630" t="s">
        <v>40</v>
      </c>
      <c r="W2630" t="s">
        <v>103</v>
      </c>
      <c r="X2630" t="s">
        <v>55</v>
      </c>
      <c r="Y2630">
        <v>83604</v>
      </c>
      <c r="Z2630" t="s">
        <v>74</v>
      </c>
      <c r="AA2630" t="s">
        <v>104</v>
      </c>
      <c r="AB2630" t="s">
        <v>45</v>
      </c>
      <c r="AC2630">
        <v>2</v>
      </c>
      <c r="AD2630" s="11">
        <f>(employee_data3[[#This Row],[Current Employee Rating]]-AVERAGE(employee_data3[Current Employee Rating]))/STDEV(employee_data3[Current Employee Rating])</f>
        <v>-0.95460685411671475</v>
      </c>
      <c r="AE2630" s="11" t="str">
        <f>IF(employee_data3[[#This Row],[Z Score]]&gt;3,"Yes","No")</f>
        <v>No</v>
      </c>
    </row>
    <row r="2631" spans="1:31" x14ac:dyDescent="0.3">
      <c r="A2631">
        <v>3056</v>
      </c>
      <c r="B2631" t="s">
        <v>6376</v>
      </c>
      <c r="C2631" t="s">
        <v>3235</v>
      </c>
      <c r="D2631" s="1">
        <v>44733</v>
      </c>
      <c r="E2631" s="1"/>
      <c r="F2631" t="s">
        <v>28</v>
      </c>
      <c r="G2631" t="s">
        <v>7761</v>
      </c>
      <c r="H2631" t="s">
        <v>9254</v>
      </c>
      <c r="I2631" t="s">
        <v>139</v>
      </c>
      <c r="J2631" t="s">
        <v>32</v>
      </c>
      <c r="K2631" t="str">
        <f>IF(employee_data3[[#This Row],[EmployeeStatus]]="Active", "Active", "Attrition")</f>
        <v>Active</v>
      </c>
      <c r="L2631" t="s">
        <v>52</v>
      </c>
      <c r="M2631" t="s">
        <v>51</v>
      </c>
      <c r="N2631" t="s">
        <v>35</v>
      </c>
      <c r="O2631" t="s">
        <v>36</v>
      </c>
      <c r="P2631" t="s">
        <v>37</v>
      </c>
      <c r="Q2631" t="s">
        <v>38</v>
      </c>
      <c r="R2631" t="s">
        <v>594</v>
      </c>
      <c r="S2631" s="1">
        <v>16008</v>
      </c>
      <c r="T2631">
        <f>DATEDIF(employee_data3[[#This Row],[DOB]],DATE(2023, 1, 1), "Y")</f>
        <v>79</v>
      </c>
      <c r="U2631" t="str">
        <f>IF(employee_data3[[#This Row],[Age]]&lt;=25, "Remaja", IF(employee_data3[[#This Row],[Age]]&lt;=55, "Dewasa", "Lansia"))</f>
        <v>Lansia</v>
      </c>
      <c r="V2631" t="s">
        <v>40</v>
      </c>
      <c r="W2631" t="s">
        <v>243</v>
      </c>
      <c r="X2631" t="s">
        <v>42</v>
      </c>
      <c r="Y2631">
        <v>56056</v>
      </c>
      <c r="Z2631" t="s">
        <v>74</v>
      </c>
      <c r="AA2631" t="s">
        <v>104</v>
      </c>
      <c r="AB2631" t="s">
        <v>45</v>
      </c>
      <c r="AC2631">
        <v>5</v>
      </c>
      <c r="AD2631" s="11">
        <f>(employee_data3[[#This Row],[Current Employee Rating]]-AVERAGE(employee_data3[Current Employee Rating]))/STDEV(employee_data3[Current Employee Rating])</f>
        <v>2.0008323227152198</v>
      </c>
      <c r="AE2631" s="11" t="str">
        <f>IF(employee_data3[[#This Row],[Z Score]]&gt;3,"Yes","No")</f>
        <v>No</v>
      </c>
    </row>
    <row r="2632" spans="1:31" x14ac:dyDescent="0.3">
      <c r="A2632">
        <v>3057</v>
      </c>
      <c r="B2632" t="s">
        <v>227</v>
      </c>
      <c r="C2632" t="s">
        <v>9255</v>
      </c>
      <c r="D2632" s="1">
        <v>44874</v>
      </c>
      <c r="E2632" s="1">
        <v>45116</v>
      </c>
      <c r="F2632" t="s">
        <v>28</v>
      </c>
      <c r="G2632" t="s">
        <v>9256</v>
      </c>
      <c r="H2632" t="s">
        <v>9257</v>
      </c>
      <c r="I2632" t="s">
        <v>80</v>
      </c>
      <c r="J2632" t="s">
        <v>1805</v>
      </c>
      <c r="K2632" t="str">
        <f>IF(employee_data3[[#This Row],[EmployeeStatus]]="Active", "Active", "Attrition")</f>
        <v>Attrition</v>
      </c>
      <c r="L2632" t="s">
        <v>63</v>
      </c>
      <c r="M2632" t="s">
        <v>51</v>
      </c>
      <c r="N2632" t="s">
        <v>35</v>
      </c>
      <c r="O2632" t="s">
        <v>140</v>
      </c>
      <c r="P2632" t="s">
        <v>9258</v>
      </c>
      <c r="Q2632" t="s">
        <v>38</v>
      </c>
      <c r="R2632" t="s">
        <v>81</v>
      </c>
      <c r="S2632" s="1">
        <v>32174</v>
      </c>
      <c r="T2632">
        <f>DATEDIF(employee_data3[[#This Row],[DOB]],DATE(2023, 1, 1), "Y")</f>
        <v>34</v>
      </c>
      <c r="U2632" t="str">
        <f>IF(employee_data3[[#This Row],[Age]]&lt;=25, "Remaja", IF(employee_data3[[#This Row],[Age]]&lt;=55, "Dewasa", "Lansia"))</f>
        <v>Dewasa</v>
      </c>
      <c r="V2632" t="s">
        <v>40</v>
      </c>
      <c r="W2632" t="s">
        <v>83</v>
      </c>
      <c r="X2632" t="s">
        <v>42</v>
      </c>
      <c r="Y2632">
        <v>58387</v>
      </c>
      <c r="Z2632" t="s">
        <v>93</v>
      </c>
      <c r="AA2632" t="s">
        <v>104</v>
      </c>
      <c r="AB2632" t="s">
        <v>45</v>
      </c>
      <c r="AC2632">
        <v>4</v>
      </c>
      <c r="AD2632" s="11">
        <f>(employee_data3[[#This Row],[Current Employee Rating]]-AVERAGE(employee_data3[Current Employee Rating]))/STDEV(employee_data3[Current Employee Rating])</f>
        <v>1.0156859304379084</v>
      </c>
      <c r="AE2632" s="11" t="str">
        <f>IF(employee_data3[[#This Row],[Z Score]]&gt;3,"Yes","No")</f>
        <v>No</v>
      </c>
    </row>
    <row r="2633" spans="1:31" x14ac:dyDescent="0.3">
      <c r="A2633">
        <v>3058</v>
      </c>
      <c r="B2633" t="s">
        <v>961</v>
      </c>
      <c r="C2633" t="s">
        <v>3690</v>
      </c>
      <c r="D2633" s="1">
        <v>43507</v>
      </c>
      <c r="E2633" s="1">
        <v>44042</v>
      </c>
      <c r="F2633" t="s">
        <v>28</v>
      </c>
      <c r="G2633" t="s">
        <v>9259</v>
      </c>
      <c r="H2633" t="s">
        <v>9260</v>
      </c>
      <c r="I2633" t="s">
        <v>168</v>
      </c>
      <c r="J2633" t="s">
        <v>1805</v>
      </c>
      <c r="K2633" t="str">
        <f>IF(employee_data3[[#This Row],[EmployeeStatus]]="Active", "Active", "Attrition")</f>
        <v>Attrition</v>
      </c>
      <c r="L2633" t="s">
        <v>52</v>
      </c>
      <c r="M2633" t="s">
        <v>51</v>
      </c>
      <c r="N2633" t="s">
        <v>35</v>
      </c>
      <c r="O2633" t="s">
        <v>99</v>
      </c>
      <c r="P2633" t="s">
        <v>9261</v>
      </c>
      <c r="Q2633" t="s">
        <v>38</v>
      </c>
      <c r="R2633" t="s">
        <v>504</v>
      </c>
      <c r="S2633" s="1">
        <v>23973</v>
      </c>
      <c r="T2633">
        <f>DATEDIF(employee_data3[[#This Row],[DOB]],DATE(2023, 1, 1), "Y")</f>
        <v>57</v>
      </c>
      <c r="U2633" t="str">
        <f>IF(employee_data3[[#This Row],[Age]]&lt;=25, "Remaja", IF(employee_data3[[#This Row],[Age]]&lt;=55, "Dewasa", "Lansia"))</f>
        <v>Lansia</v>
      </c>
      <c r="V2633" t="s">
        <v>40</v>
      </c>
      <c r="W2633" t="s">
        <v>178</v>
      </c>
      <c r="X2633" t="s">
        <v>55</v>
      </c>
      <c r="Y2633">
        <v>93290</v>
      </c>
      <c r="Z2633" t="s">
        <v>128</v>
      </c>
      <c r="AA2633" t="s">
        <v>104</v>
      </c>
      <c r="AB2633" t="s">
        <v>45</v>
      </c>
      <c r="AC2633">
        <v>1</v>
      </c>
      <c r="AD2633" s="11">
        <f>(employee_data3[[#This Row],[Current Employee Rating]]-AVERAGE(employee_data3[Current Employee Rating]))/STDEV(employee_data3[Current Employee Rating])</f>
        <v>-1.9397532463940264</v>
      </c>
      <c r="AE2633" s="11" t="str">
        <f>IF(employee_data3[[#This Row],[Z Score]]&gt;3,"Yes","No")</f>
        <v>No</v>
      </c>
    </row>
    <row r="2634" spans="1:31" x14ac:dyDescent="0.3">
      <c r="A2634">
        <v>3059</v>
      </c>
      <c r="B2634" t="s">
        <v>4744</v>
      </c>
      <c r="C2634" t="s">
        <v>1353</v>
      </c>
      <c r="D2634" s="1">
        <v>44283</v>
      </c>
      <c r="E2634" s="1"/>
      <c r="F2634" t="s">
        <v>28</v>
      </c>
      <c r="G2634" t="s">
        <v>9262</v>
      </c>
      <c r="H2634" t="s">
        <v>9263</v>
      </c>
      <c r="I2634" t="s">
        <v>98</v>
      </c>
      <c r="J2634" t="s">
        <v>32</v>
      </c>
      <c r="K2634" t="str">
        <f>IF(employee_data3[[#This Row],[EmployeeStatus]]="Active", "Active", "Attrition")</f>
        <v>Active</v>
      </c>
      <c r="L2634" t="s">
        <v>52</v>
      </c>
      <c r="M2634" t="s">
        <v>51</v>
      </c>
      <c r="N2634" t="s">
        <v>35</v>
      </c>
      <c r="O2634" t="s">
        <v>36</v>
      </c>
      <c r="P2634" t="s">
        <v>37</v>
      </c>
      <c r="Q2634" t="s">
        <v>38</v>
      </c>
      <c r="R2634" t="s">
        <v>177</v>
      </c>
      <c r="S2634" s="1">
        <v>26516</v>
      </c>
      <c r="T2634">
        <f>DATEDIF(employee_data3[[#This Row],[DOB]],DATE(2023, 1, 1), "Y")</f>
        <v>50</v>
      </c>
      <c r="U2634" t="str">
        <f>IF(employee_data3[[#This Row],[Age]]&lt;=25, "Remaja", IF(employee_data3[[#This Row],[Age]]&lt;=55, "Dewasa", "Lansia"))</f>
        <v>Dewasa</v>
      </c>
      <c r="V2634" t="s">
        <v>40</v>
      </c>
      <c r="W2634" t="s">
        <v>178</v>
      </c>
      <c r="X2634" t="s">
        <v>42</v>
      </c>
      <c r="Y2634">
        <v>73253</v>
      </c>
      <c r="Z2634" t="s">
        <v>43</v>
      </c>
      <c r="AA2634" t="s">
        <v>44</v>
      </c>
      <c r="AB2634" t="s">
        <v>45</v>
      </c>
      <c r="AC2634">
        <v>1</v>
      </c>
      <c r="AD2634" s="11">
        <f>(employee_data3[[#This Row],[Current Employee Rating]]-AVERAGE(employee_data3[Current Employee Rating]))/STDEV(employee_data3[Current Employee Rating])</f>
        <v>-1.9397532463940264</v>
      </c>
      <c r="AE2634" s="11" t="str">
        <f>IF(employee_data3[[#This Row],[Z Score]]&gt;3,"Yes","No")</f>
        <v>No</v>
      </c>
    </row>
    <row r="2635" spans="1:31" x14ac:dyDescent="0.3">
      <c r="A2635">
        <v>3060</v>
      </c>
      <c r="B2635" t="s">
        <v>7055</v>
      </c>
      <c r="C2635" t="s">
        <v>4330</v>
      </c>
      <c r="D2635" s="1">
        <v>44072</v>
      </c>
      <c r="E2635" s="1"/>
      <c r="F2635" t="s">
        <v>28</v>
      </c>
      <c r="G2635" t="s">
        <v>9264</v>
      </c>
      <c r="H2635" t="s">
        <v>9265</v>
      </c>
      <c r="I2635" t="s">
        <v>118</v>
      </c>
      <c r="J2635" t="s">
        <v>32</v>
      </c>
      <c r="K2635" t="str">
        <f>IF(employee_data3[[#This Row],[EmployeeStatus]]="Active", "Active", "Attrition")</f>
        <v>Active</v>
      </c>
      <c r="L2635" t="s">
        <v>52</v>
      </c>
      <c r="M2635" t="s">
        <v>51</v>
      </c>
      <c r="N2635" t="s">
        <v>52</v>
      </c>
      <c r="O2635" t="s">
        <v>36</v>
      </c>
      <c r="P2635" t="s">
        <v>37</v>
      </c>
      <c r="Q2635" t="s">
        <v>38</v>
      </c>
      <c r="R2635" t="s">
        <v>504</v>
      </c>
      <c r="S2635" s="1">
        <v>18631</v>
      </c>
      <c r="T2635">
        <f>DATEDIF(employee_data3[[#This Row],[DOB]],DATE(2023, 1, 1), "Y")</f>
        <v>71</v>
      </c>
      <c r="U2635" t="str">
        <f>IF(employee_data3[[#This Row],[Age]]&lt;=25, "Remaja", IF(employee_data3[[#This Row],[Age]]&lt;=55, "Dewasa", "Lansia"))</f>
        <v>Lansia</v>
      </c>
      <c r="V2635" t="s">
        <v>40</v>
      </c>
      <c r="W2635" t="s">
        <v>178</v>
      </c>
      <c r="X2635" t="s">
        <v>55</v>
      </c>
      <c r="Y2635">
        <v>13893</v>
      </c>
      <c r="Z2635" t="s">
        <v>128</v>
      </c>
      <c r="AA2635" t="s">
        <v>44</v>
      </c>
      <c r="AB2635" t="s">
        <v>45</v>
      </c>
      <c r="AC2635">
        <v>2</v>
      </c>
      <c r="AD2635" s="11">
        <f>(employee_data3[[#This Row],[Current Employee Rating]]-AVERAGE(employee_data3[Current Employee Rating]))/STDEV(employee_data3[Current Employee Rating])</f>
        <v>-0.95460685411671475</v>
      </c>
      <c r="AE2635" s="11" t="str">
        <f>IF(employee_data3[[#This Row],[Z Score]]&gt;3,"Yes","No")</f>
        <v>No</v>
      </c>
    </row>
    <row r="2636" spans="1:31" x14ac:dyDescent="0.3">
      <c r="A2636">
        <v>3061</v>
      </c>
      <c r="B2636" t="s">
        <v>3853</v>
      </c>
      <c r="C2636" t="s">
        <v>9266</v>
      </c>
      <c r="D2636" s="1">
        <v>44929</v>
      </c>
      <c r="E2636" s="1">
        <v>45143</v>
      </c>
      <c r="F2636" t="s">
        <v>28</v>
      </c>
      <c r="G2636" t="s">
        <v>9267</v>
      </c>
      <c r="H2636" t="s">
        <v>9268</v>
      </c>
      <c r="I2636" t="s">
        <v>62</v>
      </c>
      <c r="J2636" t="s">
        <v>32</v>
      </c>
      <c r="K2636" t="str">
        <f>IF(employee_data3[[#This Row],[EmployeeStatus]]="Active", "Active", "Attrition")</f>
        <v>Active</v>
      </c>
      <c r="L2636" t="s">
        <v>52</v>
      </c>
      <c r="M2636" t="s">
        <v>34</v>
      </c>
      <c r="N2636" t="s">
        <v>63</v>
      </c>
      <c r="O2636" t="s">
        <v>126</v>
      </c>
      <c r="P2636" t="s">
        <v>9269</v>
      </c>
      <c r="Q2636" t="s">
        <v>38</v>
      </c>
      <c r="R2636" t="s">
        <v>305</v>
      </c>
      <c r="S2636" s="1">
        <v>20724</v>
      </c>
      <c r="T2636">
        <f>DATEDIF(employee_data3[[#This Row],[DOB]],DATE(2023, 1, 1), "Y")</f>
        <v>66</v>
      </c>
      <c r="U2636" t="str">
        <f>IF(employee_data3[[#This Row],[Age]]&lt;=25, "Remaja", IF(employee_data3[[#This Row],[Age]]&lt;=55, "Dewasa", "Lansia"))</f>
        <v>Lansia</v>
      </c>
      <c r="V2636" t="s">
        <v>40</v>
      </c>
      <c r="W2636" t="s">
        <v>226</v>
      </c>
      <c r="X2636" t="s">
        <v>55</v>
      </c>
      <c r="Y2636">
        <v>51434</v>
      </c>
      <c r="Z2636" t="s">
        <v>74</v>
      </c>
      <c r="AA2636" t="s">
        <v>84</v>
      </c>
      <c r="AB2636" t="s">
        <v>45</v>
      </c>
      <c r="AC2636">
        <v>4</v>
      </c>
      <c r="AD2636" s="11">
        <f>(employee_data3[[#This Row],[Current Employee Rating]]-AVERAGE(employee_data3[Current Employee Rating]))/STDEV(employee_data3[Current Employee Rating])</f>
        <v>1.0156859304379084</v>
      </c>
      <c r="AE2636" s="11" t="str">
        <f>IF(employee_data3[[#This Row],[Z Score]]&gt;3,"Yes","No")</f>
        <v>No</v>
      </c>
    </row>
    <row r="2637" spans="1:31" x14ac:dyDescent="0.3">
      <c r="A2637">
        <v>3062</v>
      </c>
      <c r="B2637" t="s">
        <v>5400</v>
      </c>
      <c r="C2637" t="s">
        <v>190</v>
      </c>
      <c r="D2637" s="1">
        <v>44893</v>
      </c>
      <c r="E2637" s="1"/>
      <c r="F2637" t="s">
        <v>28</v>
      </c>
      <c r="G2637" t="s">
        <v>9270</v>
      </c>
      <c r="H2637" t="s">
        <v>9271</v>
      </c>
      <c r="I2637" t="s">
        <v>89</v>
      </c>
      <c r="J2637" t="s">
        <v>32</v>
      </c>
      <c r="K2637" t="str">
        <f>IF(employee_data3[[#This Row],[EmployeeStatus]]="Active", "Active", "Attrition")</f>
        <v>Active</v>
      </c>
      <c r="L2637" t="s">
        <v>52</v>
      </c>
      <c r="M2637" t="s">
        <v>51</v>
      </c>
      <c r="N2637" t="s">
        <v>35</v>
      </c>
      <c r="O2637" t="s">
        <v>36</v>
      </c>
      <c r="P2637" t="s">
        <v>37</v>
      </c>
      <c r="Q2637" t="s">
        <v>38</v>
      </c>
      <c r="R2637" t="s">
        <v>81</v>
      </c>
      <c r="S2637" s="1">
        <v>32097</v>
      </c>
      <c r="T2637">
        <f>DATEDIF(employee_data3[[#This Row],[DOB]],DATE(2023, 1, 1), "Y")</f>
        <v>35</v>
      </c>
      <c r="U2637" t="str">
        <f>IF(employee_data3[[#This Row],[Age]]&lt;=25, "Remaja", IF(employee_data3[[#This Row],[Age]]&lt;=55, "Dewasa", "Lansia"))</f>
        <v>Dewasa</v>
      </c>
      <c r="V2637" t="s">
        <v>40</v>
      </c>
      <c r="W2637" t="s">
        <v>6</v>
      </c>
      <c r="X2637" t="s">
        <v>42</v>
      </c>
      <c r="Y2637">
        <v>71004</v>
      </c>
      <c r="Z2637" t="s">
        <v>128</v>
      </c>
      <c r="AA2637" t="s">
        <v>104</v>
      </c>
      <c r="AB2637" t="s">
        <v>45</v>
      </c>
      <c r="AC2637">
        <v>1</v>
      </c>
      <c r="AD2637" s="11">
        <f>(employee_data3[[#This Row],[Current Employee Rating]]-AVERAGE(employee_data3[Current Employee Rating]))/STDEV(employee_data3[Current Employee Rating])</f>
        <v>-1.9397532463940264</v>
      </c>
      <c r="AE2637" s="11" t="str">
        <f>IF(employee_data3[[#This Row],[Z Score]]&gt;3,"Yes","No")</f>
        <v>No</v>
      </c>
    </row>
    <row r="2638" spans="1:31" x14ac:dyDescent="0.3">
      <c r="A2638">
        <v>3063</v>
      </c>
      <c r="B2638" t="s">
        <v>9272</v>
      </c>
      <c r="C2638" t="s">
        <v>1607</v>
      </c>
      <c r="D2638" s="1">
        <v>44552</v>
      </c>
      <c r="E2638" s="1">
        <v>45141</v>
      </c>
      <c r="F2638" t="s">
        <v>28</v>
      </c>
      <c r="G2638" t="s">
        <v>9273</v>
      </c>
      <c r="H2638" t="s">
        <v>9274</v>
      </c>
      <c r="I2638" t="s">
        <v>31</v>
      </c>
      <c r="J2638" t="s">
        <v>32</v>
      </c>
      <c r="K2638" t="str">
        <f>IF(employee_data3[[#This Row],[EmployeeStatus]]="Active", "Active", "Attrition")</f>
        <v>Active</v>
      </c>
      <c r="L2638" t="s">
        <v>33</v>
      </c>
      <c r="M2638" t="s">
        <v>64</v>
      </c>
      <c r="N2638" t="s">
        <v>52</v>
      </c>
      <c r="O2638" t="s">
        <v>175</v>
      </c>
      <c r="P2638" t="s">
        <v>9275</v>
      </c>
      <c r="Q2638" t="s">
        <v>38</v>
      </c>
      <c r="R2638" t="s">
        <v>90</v>
      </c>
      <c r="S2638" s="1">
        <v>30610</v>
      </c>
      <c r="T2638">
        <f>DATEDIF(employee_data3[[#This Row],[DOB]],DATE(2023, 1, 1), "Y")</f>
        <v>39</v>
      </c>
      <c r="U2638" t="str">
        <f>IF(employee_data3[[#This Row],[Age]]&lt;=25, "Remaja", IF(employee_data3[[#This Row],[Age]]&lt;=55, "Dewasa", "Lansia"))</f>
        <v>Dewasa</v>
      </c>
      <c r="V2638" t="s">
        <v>40</v>
      </c>
      <c r="W2638" t="s">
        <v>6</v>
      </c>
      <c r="X2638" t="s">
        <v>42</v>
      </c>
      <c r="Y2638">
        <v>46847</v>
      </c>
      <c r="Z2638" t="s">
        <v>74</v>
      </c>
      <c r="AA2638" t="s">
        <v>44</v>
      </c>
      <c r="AB2638" t="s">
        <v>45</v>
      </c>
      <c r="AC2638">
        <v>5</v>
      </c>
      <c r="AD2638" s="11">
        <f>(employee_data3[[#This Row],[Current Employee Rating]]-AVERAGE(employee_data3[Current Employee Rating]))/STDEV(employee_data3[Current Employee Rating])</f>
        <v>2.0008323227152198</v>
      </c>
      <c r="AE2638" s="11" t="str">
        <f>IF(employee_data3[[#This Row],[Z Score]]&gt;3,"Yes","No")</f>
        <v>No</v>
      </c>
    </row>
    <row r="2639" spans="1:31" x14ac:dyDescent="0.3">
      <c r="A2639">
        <v>3064</v>
      </c>
      <c r="B2639" t="s">
        <v>6580</v>
      </c>
      <c r="C2639" t="s">
        <v>3674</v>
      </c>
      <c r="D2639" s="1">
        <v>45115</v>
      </c>
      <c r="E2639" s="1"/>
      <c r="F2639" t="s">
        <v>28</v>
      </c>
      <c r="G2639" t="s">
        <v>9276</v>
      </c>
      <c r="H2639" t="s">
        <v>9277</v>
      </c>
      <c r="I2639" t="s">
        <v>133</v>
      </c>
      <c r="J2639" t="s">
        <v>32</v>
      </c>
      <c r="K2639" t="str">
        <f>IF(employee_data3[[#This Row],[EmployeeStatus]]="Active", "Active", "Attrition")</f>
        <v>Active</v>
      </c>
      <c r="L2639" t="s">
        <v>33</v>
      </c>
      <c r="M2639" t="s">
        <v>51</v>
      </c>
      <c r="N2639" t="s">
        <v>63</v>
      </c>
      <c r="O2639" t="s">
        <v>36</v>
      </c>
      <c r="P2639" t="s">
        <v>37</v>
      </c>
      <c r="Q2639" t="s">
        <v>38</v>
      </c>
      <c r="R2639" t="s">
        <v>90</v>
      </c>
      <c r="S2639" s="1">
        <v>22881</v>
      </c>
      <c r="T2639">
        <f>DATEDIF(employee_data3[[#This Row],[DOB]],DATE(2023, 1, 1), "Y")</f>
        <v>60</v>
      </c>
      <c r="U2639" t="str">
        <f>IF(employee_data3[[#This Row],[Age]]&lt;=25, "Remaja", IF(employee_data3[[#This Row],[Age]]&lt;=55, "Dewasa", "Lansia"))</f>
        <v>Lansia</v>
      </c>
      <c r="V2639" t="s">
        <v>40</v>
      </c>
      <c r="W2639" t="s">
        <v>83</v>
      </c>
      <c r="X2639" t="s">
        <v>42</v>
      </c>
      <c r="Y2639">
        <v>76345</v>
      </c>
      <c r="Z2639" t="s">
        <v>74</v>
      </c>
      <c r="AA2639" t="s">
        <v>104</v>
      </c>
      <c r="AB2639" t="s">
        <v>45</v>
      </c>
      <c r="AC2639">
        <v>4</v>
      </c>
      <c r="AD2639" s="11">
        <f>(employee_data3[[#This Row],[Current Employee Rating]]-AVERAGE(employee_data3[Current Employee Rating]))/STDEV(employee_data3[Current Employee Rating])</f>
        <v>1.0156859304379084</v>
      </c>
      <c r="AE2639" s="11" t="str">
        <f>IF(employee_data3[[#This Row],[Z Score]]&gt;3,"Yes","No")</f>
        <v>No</v>
      </c>
    </row>
    <row r="2640" spans="1:31" x14ac:dyDescent="0.3">
      <c r="A2640">
        <v>3065</v>
      </c>
      <c r="B2640" t="s">
        <v>789</v>
      </c>
      <c r="C2640" t="s">
        <v>2770</v>
      </c>
      <c r="D2640" s="1">
        <v>44307</v>
      </c>
      <c r="E2640" s="1">
        <v>44460</v>
      </c>
      <c r="F2640" t="s">
        <v>28</v>
      </c>
      <c r="G2640" t="s">
        <v>1148</v>
      </c>
      <c r="H2640" t="s">
        <v>9278</v>
      </c>
      <c r="I2640" t="s">
        <v>50</v>
      </c>
      <c r="J2640" t="s">
        <v>32</v>
      </c>
      <c r="K2640" t="str">
        <f>IF(employee_data3[[#This Row],[EmployeeStatus]]="Active", "Active", "Attrition")</f>
        <v>Active</v>
      </c>
      <c r="L2640" t="s">
        <v>52</v>
      </c>
      <c r="M2640" t="s">
        <v>51</v>
      </c>
      <c r="N2640" t="s">
        <v>35</v>
      </c>
      <c r="O2640" t="s">
        <v>126</v>
      </c>
      <c r="P2640" t="s">
        <v>9279</v>
      </c>
      <c r="Q2640" t="s">
        <v>38</v>
      </c>
      <c r="R2640" t="s">
        <v>90</v>
      </c>
      <c r="S2640" s="1">
        <v>28040</v>
      </c>
      <c r="T2640">
        <f>DATEDIF(employee_data3[[#This Row],[DOB]],DATE(2023, 1, 1), "Y")</f>
        <v>46</v>
      </c>
      <c r="U2640" t="str">
        <f>IF(employee_data3[[#This Row],[Age]]&lt;=25, "Remaja", IF(employee_data3[[#This Row],[Age]]&lt;=55, "Dewasa", "Lansia"))</f>
        <v>Dewasa</v>
      </c>
      <c r="V2640" t="s">
        <v>40</v>
      </c>
      <c r="W2640" t="s">
        <v>281</v>
      </c>
      <c r="X2640" t="s">
        <v>42</v>
      </c>
      <c r="Y2640">
        <v>15364</v>
      </c>
      <c r="Z2640" t="s">
        <v>93</v>
      </c>
      <c r="AA2640" t="s">
        <v>104</v>
      </c>
      <c r="AB2640" t="s">
        <v>45</v>
      </c>
      <c r="AC2640">
        <v>4</v>
      </c>
      <c r="AD2640" s="11">
        <f>(employee_data3[[#This Row],[Current Employee Rating]]-AVERAGE(employee_data3[Current Employee Rating]))/STDEV(employee_data3[Current Employee Rating])</f>
        <v>1.0156859304379084</v>
      </c>
      <c r="AE2640" s="11" t="str">
        <f>IF(employee_data3[[#This Row],[Z Score]]&gt;3,"Yes","No")</f>
        <v>No</v>
      </c>
    </row>
    <row r="2641" spans="1:31" x14ac:dyDescent="0.3">
      <c r="A2641">
        <v>3066</v>
      </c>
      <c r="B2641" t="s">
        <v>411</v>
      </c>
      <c r="C2641" t="s">
        <v>1525</v>
      </c>
      <c r="D2641" s="1">
        <v>44770</v>
      </c>
      <c r="E2641" s="1">
        <v>44854</v>
      </c>
      <c r="F2641" t="s">
        <v>28</v>
      </c>
      <c r="G2641" t="s">
        <v>9280</v>
      </c>
      <c r="H2641" t="s">
        <v>9281</v>
      </c>
      <c r="I2641" t="s">
        <v>139</v>
      </c>
      <c r="J2641" t="s">
        <v>32</v>
      </c>
      <c r="K2641" t="str">
        <f>IF(employee_data3[[#This Row],[EmployeeStatus]]="Active", "Active", "Attrition")</f>
        <v>Active</v>
      </c>
      <c r="L2641" t="s">
        <v>63</v>
      </c>
      <c r="M2641" t="s">
        <v>64</v>
      </c>
      <c r="N2641" t="s">
        <v>63</v>
      </c>
      <c r="O2641" t="s">
        <v>140</v>
      </c>
      <c r="P2641" t="s">
        <v>9282</v>
      </c>
      <c r="Q2641" t="s">
        <v>38</v>
      </c>
      <c r="R2641" t="s">
        <v>90</v>
      </c>
      <c r="S2641" s="1">
        <v>24574</v>
      </c>
      <c r="T2641">
        <f>DATEDIF(employee_data3[[#This Row],[DOB]],DATE(2023, 1, 1), "Y")</f>
        <v>55</v>
      </c>
      <c r="U2641" t="str">
        <f>IF(employee_data3[[#This Row],[Age]]&lt;=25, "Remaja", IF(employee_data3[[#This Row],[Age]]&lt;=55, "Dewasa", "Lansia"))</f>
        <v>Dewasa</v>
      </c>
      <c r="V2641" t="s">
        <v>40</v>
      </c>
      <c r="W2641" t="s">
        <v>216</v>
      </c>
      <c r="X2641" t="s">
        <v>55</v>
      </c>
      <c r="Y2641">
        <v>2005</v>
      </c>
      <c r="Z2641" t="s">
        <v>56</v>
      </c>
      <c r="AA2641" t="s">
        <v>104</v>
      </c>
      <c r="AB2641" t="s">
        <v>45</v>
      </c>
      <c r="AC2641">
        <v>1</v>
      </c>
      <c r="AD2641" s="11">
        <f>(employee_data3[[#This Row],[Current Employee Rating]]-AVERAGE(employee_data3[Current Employee Rating]))/STDEV(employee_data3[Current Employee Rating])</f>
        <v>-1.9397532463940264</v>
      </c>
      <c r="AE2641" s="11" t="str">
        <f>IF(employee_data3[[#This Row],[Z Score]]&gt;3,"Yes","No")</f>
        <v>No</v>
      </c>
    </row>
    <row r="2642" spans="1:31" x14ac:dyDescent="0.3">
      <c r="A2642">
        <v>3067</v>
      </c>
      <c r="B2642" t="s">
        <v>9283</v>
      </c>
      <c r="C2642" t="s">
        <v>975</v>
      </c>
      <c r="D2642" s="1">
        <v>43774</v>
      </c>
      <c r="E2642" s="1"/>
      <c r="F2642" t="s">
        <v>28</v>
      </c>
      <c r="G2642" t="s">
        <v>9284</v>
      </c>
      <c r="H2642" t="s">
        <v>9285</v>
      </c>
      <c r="I2642" t="s">
        <v>80</v>
      </c>
      <c r="J2642" t="s">
        <v>32</v>
      </c>
      <c r="K2642" t="str">
        <f>IF(employee_data3[[#This Row],[EmployeeStatus]]="Active", "Active", "Attrition")</f>
        <v>Active</v>
      </c>
      <c r="L2642" t="s">
        <v>52</v>
      </c>
      <c r="M2642" t="s">
        <v>64</v>
      </c>
      <c r="N2642" t="s">
        <v>52</v>
      </c>
      <c r="O2642" t="s">
        <v>36</v>
      </c>
      <c r="P2642" t="s">
        <v>37</v>
      </c>
      <c r="Q2642" t="s">
        <v>38</v>
      </c>
      <c r="R2642" t="s">
        <v>90</v>
      </c>
      <c r="S2642" s="1">
        <v>30031</v>
      </c>
      <c r="T2642">
        <f>DATEDIF(employee_data3[[#This Row],[DOB]],DATE(2023, 1, 1), "Y")</f>
        <v>40</v>
      </c>
      <c r="U2642" t="str">
        <f>IF(employee_data3[[#This Row],[Age]]&lt;=25, "Remaja", IF(employee_data3[[#This Row],[Age]]&lt;=55, "Dewasa", "Lansia"))</f>
        <v>Dewasa</v>
      </c>
      <c r="V2642" t="s">
        <v>40</v>
      </c>
      <c r="W2642" t="s">
        <v>103</v>
      </c>
      <c r="X2642" t="s">
        <v>55</v>
      </c>
      <c r="Y2642">
        <v>50527</v>
      </c>
      <c r="Z2642" t="s">
        <v>56</v>
      </c>
      <c r="AA2642" t="s">
        <v>75</v>
      </c>
      <c r="AB2642" t="s">
        <v>45</v>
      </c>
      <c r="AC2642">
        <v>4</v>
      </c>
      <c r="AD2642" s="11">
        <f>(employee_data3[[#This Row],[Current Employee Rating]]-AVERAGE(employee_data3[Current Employee Rating]))/STDEV(employee_data3[Current Employee Rating])</f>
        <v>1.0156859304379084</v>
      </c>
      <c r="AE2642" s="11" t="str">
        <f>IF(employee_data3[[#This Row],[Z Score]]&gt;3,"Yes","No")</f>
        <v>No</v>
      </c>
    </row>
    <row r="2643" spans="1:31" x14ac:dyDescent="0.3">
      <c r="A2643">
        <v>3068</v>
      </c>
      <c r="B2643" t="s">
        <v>2059</v>
      </c>
      <c r="C2643" t="s">
        <v>3351</v>
      </c>
      <c r="D2643" s="1">
        <v>44703</v>
      </c>
      <c r="E2643" s="1">
        <v>44903</v>
      </c>
      <c r="F2643" t="s">
        <v>28</v>
      </c>
      <c r="G2643" t="s">
        <v>9286</v>
      </c>
      <c r="H2643" t="s">
        <v>9287</v>
      </c>
      <c r="I2643" t="s">
        <v>168</v>
      </c>
      <c r="J2643" t="s">
        <v>2300</v>
      </c>
      <c r="K2643" t="str">
        <f>IF(employee_data3[[#This Row],[EmployeeStatus]]="Active", "Active", "Attrition")</f>
        <v>Attrition</v>
      </c>
      <c r="L2643" t="s">
        <v>63</v>
      </c>
      <c r="M2643" t="s">
        <v>51</v>
      </c>
      <c r="N2643" t="s">
        <v>35</v>
      </c>
      <c r="O2643" t="s">
        <v>126</v>
      </c>
      <c r="P2643" t="s">
        <v>9288</v>
      </c>
      <c r="Q2643" t="s">
        <v>38</v>
      </c>
      <c r="R2643" t="s">
        <v>39</v>
      </c>
      <c r="S2643" s="1">
        <v>17289</v>
      </c>
      <c r="T2643">
        <f>DATEDIF(employee_data3[[#This Row],[DOB]],DATE(2023, 1, 1), "Y")</f>
        <v>75</v>
      </c>
      <c r="U2643" t="str">
        <f>IF(employee_data3[[#This Row],[Age]]&lt;=25, "Remaja", IF(employee_data3[[#This Row],[Age]]&lt;=55, "Dewasa", "Lansia"))</f>
        <v>Lansia</v>
      </c>
      <c r="V2643" t="s">
        <v>40</v>
      </c>
      <c r="W2643" t="s">
        <v>67</v>
      </c>
      <c r="X2643" t="s">
        <v>55</v>
      </c>
      <c r="Y2643">
        <v>21620</v>
      </c>
      <c r="Z2643" t="s">
        <v>128</v>
      </c>
      <c r="AA2643" t="s">
        <v>75</v>
      </c>
      <c r="AB2643" t="s">
        <v>45</v>
      </c>
      <c r="AC2643">
        <v>5</v>
      </c>
      <c r="AD2643" s="11">
        <f>(employee_data3[[#This Row],[Current Employee Rating]]-AVERAGE(employee_data3[Current Employee Rating]))/STDEV(employee_data3[Current Employee Rating])</f>
        <v>2.0008323227152198</v>
      </c>
      <c r="AE2643" s="11" t="str">
        <f>IF(employee_data3[[#This Row],[Z Score]]&gt;3,"Yes","No")</f>
        <v>No</v>
      </c>
    </row>
    <row r="2644" spans="1:31" x14ac:dyDescent="0.3">
      <c r="A2644">
        <v>3069</v>
      </c>
      <c r="B2644" t="s">
        <v>1073</v>
      </c>
      <c r="C2644" t="s">
        <v>5805</v>
      </c>
      <c r="D2644" s="1">
        <v>43757</v>
      </c>
      <c r="E2644" s="1">
        <v>44533</v>
      </c>
      <c r="F2644" t="s">
        <v>728</v>
      </c>
      <c r="G2644" t="s">
        <v>9289</v>
      </c>
      <c r="H2644" t="s">
        <v>9290</v>
      </c>
      <c r="I2644" t="s">
        <v>98</v>
      </c>
      <c r="J2644" t="s">
        <v>32</v>
      </c>
      <c r="K2644" t="str">
        <f>IF(employee_data3[[#This Row],[EmployeeStatus]]="Active", "Active", "Attrition")</f>
        <v>Active</v>
      </c>
      <c r="L2644" t="s">
        <v>63</v>
      </c>
      <c r="M2644" t="s">
        <v>51</v>
      </c>
      <c r="N2644" t="s">
        <v>35</v>
      </c>
      <c r="O2644" t="s">
        <v>99</v>
      </c>
      <c r="P2644" t="s">
        <v>9291</v>
      </c>
      <c r="Q2644" t="s">
        <v>38</v>
      </c>
      <c r="R2644" t="s">
        <v>81</v>
      </c>
      <c r="S2644" s="1">
        <v>36205</v>
      </c>
      <c r="T2644">
        <f>DATEDIF(employee_data3[[#This Row],[DOB]],DATE(2023, 1, 1), "Y")</f>
        <v>23</v>
      </c>
      <c r="U2644" t="str">
        <f>IF(employee_data3[[#This Row],[Age]]&lt;=25, "Remaja", IF(employee_data3[[#This Row],[Age]]&lt;=55, "Dewasa", "Lansia"))</f>
        <v>Remaja</v>
      </c>
      <c r="V2644" t="s">
        <v>40</v>
      </c>
      <c r="W2644" t="s">
        <v>73</v>
      </c>
      <c r="X2644" t="s">
        <v>42</v>
      </c>
      <c r="Y2644">
        <v>92533</v>
      </c>
      <c r="Z2644" t="s">
        <v>43</v>
      </c>
      <c r="AA2644" t="s">
        <v>84</v>
      </c>
      <c r="AB2644" t="s">
        <v>45</v>
      </c>
      <c r="AC2644">
        <v>4</v>
      </c>
      <c r="AD2644" s="11">
        <f>(employee_data3[[#This Row],[Current Employee Rating]]-AVERAGE(employee_data3[Current Employee Rating]))/STDEV(employee_data3[Current Employee Rating])</f>
        <v>1.0156859304379084</v>
      </c>
      <c r="AE2644" s="11" t="str">
        <f>IF(employee_data3[[#This Row],[Z Score]]&gt;3,"Yes","No")</f>
        <v>No</v>
      </c>
    </row>
    <row r="2645" spans="1:31" x14ac:dyDescent="0.3">
      <c r="A2645">
        <v>3070</v>
      </c>
      <c r="B2645" t="s">
        <v>7090</v>
      </c>
      <c r="C2645" t="s">
        <v>9292</v>
      </c>
      <c r="D2645" s="1">
        <v>43824</v>
      </c>
      <c r="E2645" s="1">
        <v>44401</v>
      </c>
      <c r="F2645" t="s">
        <v>728</v>
      </c>
      <c r="G2645" t="s">
        <v>9293</v>
      </c>
      <c r="H2645" t="s">
        <v>9294</v>
      </c>
      <c r="I2645" t="s">
        <v>89</v>
      </c>
      <c r="J2645" t="s">
        <v>32</v>
      </c>
      <c r="K2645" t="str">
        <f>IF(employee_data3[[#This Row],[EmployeeStatus]]="Active", "Active", "Attrition")</f>
        <v>Active</v>
      </c>
      <c r="L2645" t="s">
        <v>63</v>
      </c>
      <c r="M2645" t="s">
        <v>34</v>
      </c>
      <c r="N2645" t="s">
        <v>35</v>
      </c>
      <c r="O2645" t="s">
        <v>99</v>
      </c>
      <c r="P2645" t="s">
        <v>9295</v>
      </c>
      <c r="Q2645" t="s">
        <v>38</v>
      </c>
      <c r="R2645" t="s">
        <v>305</v>
      </c>
      <c r="S2645" s="1">
        <v>26424</v>
      </c>
      <c r="T2645">
        <f>DATEDIF(employee_data3[[#This Row],[DOB]],DATE(2023, 1, 1), "Y")</f>
        <v>50</v>
      </c>
      <c r="U2645" t="str">
        <f>IF(employee_data3[[#This Row],[Age]]&lt;=25, "Remaja", IF(employee_data3[[#This Row],[Age]]&lt;=55, "Dewasa", "Lansia"))</f>
        <v>Dewasa</v>
      </c>
      <c r="V2645" t="s">
        <v>40</v>
      </c>
      <c r="W2645" t="s">
        <v>83</v>
      </c>
      <c r="X2645" t="s">
        <v>42</v>
      </c>
      <c r="Y2645">
        <v>7528</v>
      </c>
      <c r="Z2645" t="s">
        <v>43</v>
      </c>
      <c r="AA2645" t="s">
        <v>104</v>
      </c>
      <c r="AB2645" t="s">
        <v>45</v>
      </c>
      <c r="AC2645">
        <v>1</v>
      </c>
      <c r="AD2645" s="11">
        <f>(employee_data3[[#This Row],[Current Employee Rating]]-AVERAGE(employee_data3[Current Employee Rating]))/STDEV(employee_data3[Current Employee Rating])</f>
        <v>-1.9397532463940264</v>
      </c>
      <c r="AE2645" s="11" t="str">
        <f>IF(employee_data3[[#This Row],[Z Score]]&gt;3,"Yes","No")</f>
        <v>No</v>
      </c>
    </row>
    <row r="2646" spans="1:31" x14ac:dyDescent="0.3">
      <c r="A2646">
        <v>3071</v>
      </c>
      <c r="B2646" t="s">
        <v>9296</v>
      </c>
      <c r="C2646" t="s">
        <v>4909</v>
      </c>
      <c r="D2646" s="1">
        <v>44869</v>
      </c>
      <c r="E2646" s="1">
        <v>44891</v>
      </c>
      <c r="F2646" t="s">
        <v>728</v>
      </c>
      <c r="G2646" t="s">
        <v>9297</v>
      </c>
      <c r="H2646" t="s">
        <v>9298</v>
      </c>
      <c r="I2646" t="s">
        <v>31</v>
      </c>
      <c r="J2646" t="s">
        <v>32</v>
      </c>
      <c r="K2646" t="str">
        <f>IF(employee_data3[[#This Row],[EmployeeStatus]]="Active", "Active", "Attrition")</f>
        <v>Active</v>
      </c>
      <c r="L2646" t="s">
        <v>63</v>
      </c>
      <c r="M2646" t="s">
        <v>64</v>
      </c>
      <c r="N2646" t="s">
        <v>52</v>
      </c>
      <c r="O2646" t="s">
        <v>175</v>
      </c>
      <c r="P2646" t="s">
        <v>9299</v>
      </c>
      <c r="Q2646" t="s">
        <v>38</v>
      </c>
      <c r="R2646" t="s">
        <v>81</v>
      </c>
      <c r="S2646" s="1">
        <v>20480</v>
      </c>
      <c r="T2646">
        <f>DATEDIF(employee_data3[[#This Row],[DOB]],DATE(2023, 1, 1), "Y")</f>
        <v>66</v>
      </c>
      <c r="U2646" t="str">
        <f>IF(employee_data3[[#This Row],[Age]]&lt;=25, "Remaja", IF(employee_data3[[#This Row],[Age]]&lt;=55, "Dewasa", "Lansia"))</f>
        <v>Lansia</v>
      </c>
      <c r="V2646" t="s">
        <v>40</v>
      </c>
      <c r="W2646" t="s">
        <v>163</v>
      </c>
      <c r="X2646" t="s">
        <v>42</v>
      </c>
      <c r="Y2646">
        <v>34566</v>
      </c>
      <c r="Z2646" t="s">
        <v>93</v>
      </c>
      <c r="AA2646" t="s">
        <v>84</v>
      </c>
      <c r="AB2646" t="s">
        <v>45</v>
      </c>
      <c r="AC2646">
        <v>2</v>
      </c>
      <c r="AD2646" s="11">
        <f>(employee_data3[[#This Row],[Current Employee Rating]]-AVERAGE(employee_data3[Current Employee Rating]))/STDEV(employee_data3[Current Employee Rating])</f>
        <v>-0.95460685411671475</v>
      </c>
      <c r="AE2646" s="11" t="str">
        <f>IF(employee_data3[[#This Row],[Z Score]]&gt;3,"Yes","No")</f>
        <v>No</v>
      </c>
    </row>
    <row r="2647" spans="1:31" x14ac:dyDescent="0.3">
      <c r="A2647">
        <v>3072</v>
      </c>
      <c r="B2647" t="s">
        <v>3616</v>
      </c>
      <c r="C2647" t="s">
        <v>601</v>
      </c>
      <c r="D2647" s="1">
        <v>45042</v>
      </c>
      <c r="E2647" s="1">
        <v>45076</v>
      </c>
      <c r="F2647" t="s">
        <v>728</v>
      </c>
      <c r="G2647" t="s">
        <v>9300</v>
      </c>
      <c r="H2647" t="s">
        <v>9301</v>
      </c>
      <c r="I2647" t="s">
        <v>50</v>
      </c>
      <c r="J2647" t="s">
        <v>32</v>
      </c>
      <c r="K2647" t="str">
        <f>IF(employee_data3[[#This Row],[EmployeeStatus]]="Active", "Active", "Attrition")</f>
        <v>Active</v>
      </c>
      <c r="L2647" t="s">
        <v>63</v>
      </c>
      <c r="M2647" t="s">
        <v>64</v>
      </c>
      <c r="N2647" t="s">
        <v>52</v>
      </c>
      <c r="O2647" t="s">
        <v>99</v>
      </c>
      <c r="P2647" t="s">
        <v>9302</v>
      </c>
      <c r="Q2647" t="s">
        <v>38</v>
      </c>
      <c r="R2647" t="s">
        <v>594</v>
      </c>
      <c r="S2647" s="1">
        <v>31458</v>
      </c>
      <c r="T2647">
        <f>DATEDIF(employee_data3[[#This Row],[DOB]],DATE(2023, 1, 1), "Y")</f>
        <v>36</v>
      </c>
      <c r="U2647" t="str">
        <f>IF(employee_data3[[#This Row],[Age]]&lt;=25, "Remaja", IF(employee_data3[[#This Row],[Age]]&lt;=55, "Dewasa", "Lansia"))</f>
        <v>Dewasa</v>
      </c>
      <c r="V2647" t="s">
        <v>40</v>
      </c>
      <c r="W2647" t="s">
        <v>226</v>
      </c>
      <c r="X2647" t="s">
        <v>42</v>
      </c>
      <c r="Y2647">
        <v>48363</v>
      </c>
      <c r="Z2647" t="s">
        <v>128</v>
      </c>
      <c r="AA2647" t="s">
        <v>104</v>
      </c>
      <c r="AB2647" t="s">
        <v>45</v>
      </c>
      <c r="AC2647">
        <v>1</v>
      </c>
      <c r="AD2647" s="11">
        <f>(employee_data3[[#This Row],[Current Employee Rating]]-AVERAGE(employee_data3[Current Employee Rating]))/STDEV(employee_data3[Current Employee Rating])</f>
        <v>-1.9397532463940264</v>
      </c>
      <c r="AE2647" s="11" t="str">
        <f>IF(employee_data3[[#This Row],[Z Score]]&gt;3,"Yes","No")</f>
        <v>No</v>
      </c>
    </row>
    <row r="2648" spans="1:31" x14ac:dyDescent="0.3">
      <c r="A2648">
        <v>3073</v>
      </c>
      <c r="B2648" t="s">
        <v>9303</v>
      </c>
      <c r="C2648" t="s">
        <v>1916</v>
      </c>
      <c r="D2648" s="1">
        <v>44860</v>
      </c>
      <c r="E2648" s="1">
        <v>45062</v>
      </c>
      <c r="F2648" t="s">
        <v>728</v>
      </c>
      <c r="G2648" t="s">
        <v>9304</v>
      </c>
      <c r="H2648" t="s">
        <v>9305</v>
      </c>
      <c r="I2648" t="s">
        <v>139</v>
      </c>
      <c r="J2648" t="s">
        <v>745</v>
      </c>
      <c r="K2648" t="str">
        <f>IF(employee_data3[[#This Row],[EmployeeStatus]]="Active", "Active", "Attrition")</f>
        <v>Attrition</v>
      </c>
      <c r="L2648" t="s">
        <v>33</v>
      </c>
      <c r="M2648" t="s">
        <v>51</v>
      </c>
      <c r="N2648" t="s">
        <v>52</v>
      </c>
      <c r="O2648" t="s">
        <v>140</v>
      </c>
      <c r="P2648" t="s">
        <v>9306</v>
      </c>
      <c r="Q2648" t="s">
        <v>38</v>
      </c>
      <c r="R2648" t="s">
        <v>81</v>
      </c>
      <c r="S2648" s="1">
        <v>31893</v>
      </c>
      <c r="T2648">
        <f>DATEDIF(employee_data3[[#This Row],[DOB]],DATE(2023, 1, 1), "Y")</f>
        <v>35</v>
      </c>
      <c r="U2648" t="str">
        <f>IF(employee_data3[[#This Row],[Age]]&lt;=25, "Remaja", IF(employee_data3[[#This Row],[Age]]&lt;=55, "Dewasa", "Lansia"))</f>
        <v>Dewasa</v>
      </c>
      <c r="V2648" t="s">
        <v>40</v>
      </c>
      <c r="W2648" t="s">
        <v>83</v>
      </c>
      <c r="X2648" t="s">
        <v>42</v>
      </c>
      <c r="Y2648">
        <v>27147</v>
      </c>
      <c r="Z2648" t="s">
        <v>93</v>
      </c>
      <c r="AA2648" t="s">
        <v>75</v>
      </c>
      <c r="AB2648" t="s">
        <v>45</v>
      </c>
      <c r="AC2648">
        <v>4</v>
      </c>
      <c r="AD2648" s="11">
        <f>(employee_data3[[#This Row],[Current Employee Rating]]-AVERAGE(employee_data3[Current Employee Rating]))/STDEV(employee_data3[Current Employee Rating])</f>
        <v>1.0156859304379084</v>
      </c>
      <c r="AE2648" s="11" t="str">
        <f>IF(employee_data3[[#This Row],[Z Score]]&gt;3,"Yes","No")</f>
        <v>No</v>
      </c>
    </row>
    <row r="2649" spans="1:31" x14ac:dyDescent="0.3">
      <c r="A2649">
        <v>3074</v>
      </c>
      <c r="B2649" t="s">
        <v>6848</v>
      </c>
      <c r="C2649" t="s">
        <v>3587</v>
      </c>
      <c r="D2649" s="1">
        <v>44026</v>
      </c>
      <c r="E2649" s="1">
        <v>44739</v>
      </c>
      <c r="F2649" t="s">
        <v>728</v>
      </c>
      <c r="G2649" t="s">
        <v>9307</v>
      </c>
      <c r="H2649" t="s">
        <v>9308</v>
      </c>
      <c r="I2649" t="s">
        <v>118</v>
      </c>
      <c r="J2649" t="s">
        <v>745</v>
      </c>
      <c r="K2649" t="str">
        <f>IF(employee_data3[[#This Row],[EmployeeStatus]]="Active", "Active", "Attrition")</f>
        <v>Attrition</v>
      </c>
      <c r="L2649" t="s">
        <v>33</v>
      </c>
      <c r="M2649" t="s">
        <v>51</v>
      </c>
      <c r="N2649" t="s">
        <v>63</v>
      </c>
      <c r="O2649" t="s">
        <v>126</v>
      </c>
      <c r="P2649" t="s">
        <v>9309</v>
      </c>
      <c r="Q2649" t="s">
        <v>38</v>
      </c>
      <c r="R2649" t="s">
        <v>148</v>
      </c>
      <c r="S2649" s="1">
        <v>23288</v>
      </c>
      <c r="T2649">
        <f>DATEDIF(employee_data3[[#This Row],[DOB]],DATE(2023, 1, 1), "Y")</f>
        <v>59</v>
      </c>
      <c r="U2649" t="str">
        <f>IF(employee_data3[[#This Row],[Age]]&lt;=25, "Remaja", IF(employee_data3[[#This Row],[Age]]&lt;=55, "Dewasa", "Lansia"))</f>
        <v>Lansia</v>
      </c>
      <c r="V2649" t="s">
        <v>40</v>
      </c>
      <c r="W2649" t="s">
        <v>150</v>
      </c>
      <c r="X2649" t="s">
        <v>42</v>
      </c>
      <c r="Y2649">
        <v>79280</v>
      </c>
      <c r="Z2649" t="s">
        <v>56</v>
      </c>
      <c r="AA2649" t="s">
        <v>75</v>
      </c>
      <c r="AB2649" t="s">
        <v>45</v>
      </c>
      <c r="AC2649">
        <v>1</v>
      </c>
      <c r="AD2649" s="11">
        <f>(employee_data3[[#This Row],[Current Employee Rating]]-AVERAGE(employee_data3[Current Employee Rating]))/STDEV(employee_data3[Current Employee Rating])</f>
        <v>-1.9397532463940264</v>
      </c>
      <c r="AE2649" s="11" t="str">
        <f>IF(employee_data3[[#This Row],[Z Score]]&gt;3,"Yes","No")</f>
        <v>No</v>
      </c>
    </row>
    <row r="2650" spans="1:31" x14ac:dyDescent="0.3">
      <c r="A2650">
        <v>3075</v>
      </c>
      <c r="B2650" t="s">
        <v>8204</v>
      </c>
      <c r="C2650" t="s">
        <v>5005</v>
      </c>
      <c r="D2650" s="1">
        <v>44997</v>
      </c>
      <c r="E2650" s="1"/>
      <c r="F2650" t="s">
        <v>728</v>
      </c>
      <c r="G2650" t="s">
        <v>9310</v>
      </c>
      <c r="H2650" t="s">
        <v>9311</v>
      </c>
      <c r="I2650" t="s">
        <v>62</v>
      </c>
      <c r="J2650" t="s">
        <v>32</v>
      </c>
      <c r="K2650" t="str">
        <f>IF(employee_data3[[#This Row],[EmployeeStatus]]="Active", "Active", "Attrition")</f>
        <v>Active</v>
      </c>
      <c r="L2650" t="s">
        <v>63</v>
      </c>
      <c r="M2650" t="s">
        <v>64</v>
      </c>
      <c r="N2650" t="s">
        <v>52</v>
      </c>
      <c r="O2650" t="s">
        <v>36</v>
      </c>
      <c r="P2650" t="s">
        <v>37</v>
      </c>
      <c r="Q2650" t="s">
        <v>38</v>
      </c>
      <c r="R2650" t="s">
        <v>231</v>
      </c>
      <c r="S2650" s="1">
        <v>25212</v>
      </c>
      <c r="T2650">
        <f>DATEDIF(employee_data3[[#This Row],[DOB]],DATE(2023, 1, 1), "Y")</f>
        <v>53</v>
      </c>
      <c r="U2650" t="str">
        <f>IF(employee_data3[[#This Row],[Age]]&lt;=25, "Remaja", IF(employee_data3[[#This Row],[Age]]&lt;=55, "Dewasa", "Lansia"))</f>
        <v>Dewasa</v>
      </c>
      <c r="V2650" t="s">
        <v>40</v>
      </c>
      <c r="W2650" t="s">
        <v>113</v>
      </c>
      <c r="X2650" t="s">
        <v>42</v>
      </c>
      <c r="Y2650">
        <v>18316</v>
      </c>
      <c r="Z2650" t="s">
        <v>74</v>
      </c>
      <c r="AA2650" t="s">
        <v>75</v>
      </c>
      <c r="AB2650" t="s">
        <v>45</v>
      </c>
      <c r="AC2650">
        <v>5</v>
      </c>
      <c r="AD2650" s="11">
        <f>(employee_data3[[#This Row],[Current Employee Rating]]-AVERAGE(employee_data3[Current Employee Rating]))/STDEV(employee_data3[Current Employee Rating])</f>
        <v>2.0008323227152198</v>
      </c>
      <c r="AE2650" s="11" t="str">
        <f>IF(employee_data3[[#This Row],[Z Score]]&gt;3,"Yes","No")</f>
        <v>No</v>
      </c>
    </row>
    <row r="2651" spans="1:31" x14ac:dyDescent="0.3">
      <c r="A2651">
        <v>3076</v>
      </c>
      <c r="B2651" t="s">
        <v>9312</v>
      </c>
      <c r="C2651" t="s">
        <v>3780</v>
      </c>
      <c r="D2651" s="1">
        <v>45042</v>
      </c>
      <c r="E2651" s="1"/>
      <c r="F2651" t="s">
        <v>728</v>
      </c>
      <c r="G2651" t="s">
        <v>9313</v>
      </c>
      <c r="H2651" t="s">
        <v>9314</v>
      </c>
      <c r="I2651" t="s">
        <v>168</v>
      </c>
      <c r="J2651" t="s">
        <v>32</v>
      </c>
      <c r="K2651" t="str">
        <f>IF(employee_data3[[#This Row],[EmployeeStatus]]="Active", "Active", "Attrition")</f>
        <v>Active</v>
      </c>
      <c r="L2651" t="s">
        <v>52</v>
      </c>
      <c r="M2651" t="s">
        <v>34</v>
      </c>
      <c r="N2651" t="s">
        <v>63</v>
      </c>
      <c r="O2651" t="s">
        <v>36</v>
      </c>
      <c r="P2651" t="s">
        <v>37</v>
      </c>
      <c r="Q2651" t="s">
        <v>38</v>
      </c>
      <c r="R2651" t="s">
        <v>81</v>
      </c>
      <c r="S2651" s="1">
        <v>35941</v>
      </c>
      <c r="T2651">
        <f>DATEDIF(employee_data3[[#This Row],[DOB]],DATE(2023, 1, 1), "Y")</f>
        <v>24</v>
      </c>
      <c r="U2651" t="str">
        <f>IF(employee_data3[[#This Row],[Age]]&lt;=25, "Remaja", IF(employee_data3[[#This Row],[Age]]&lt;=55, "Dewasa", "Lansia"))</f>
        <v>Remaja</v>
      </c>
      <c r="V2651" t="s">
        <v>40</v>
      </c>
      <c r="W2651" t="s">
        <v>226</v>
      </c>
      <c r="X2651" t="s">
        <v>55</v>
      </c>
      <c r="Y2651">
        <v>3738</v>
      </c>
      <c r="Z2651" t="s">
        <v>43</v>
      </c>
      <c r="AA2651" t="s">
        <v>84</v>
      </c>
      <c r="AB2651" t="s">
        <v>45</v>
      </c>
      <c r="AC2651">
        <v>5</v>
      </c>
      <c r="AD2651" s="11">
        <f>(employee_data3[[#This Row],[Current Employee Rating]]-AVERAGE(employee_data3[Current Employee Rating]))/STDEV(employee_data3[Current Employee Rating])</f>
        <v>2.0008323227152198</v>
      </c>
      <c r="AE2651" s="11" t="str">
        <f>IF(employee_data3[[#This Row],[Z Score]]&gt;3,"Yes","No")</f>
        <v>No</v>
      </c>
    </row>
    <row r="2652" spans="1:31" x14ac:dyDescent="0.3">
      <c r="A2652">
        <v>3077</v>
      </c>
      <c r="B2652" t="s">
        <v>9315</v>
      </c>
      <c r="C2652" t="s">
        <v>4305</v>
      </c>
      <c r="D2652" s="1">
        <v>44821</v>
      </c>
      <c r="E2652" s="1">
        <v>45089</v>
      </c>
      <c r="F2652" t="s">
        <v>28</v>
      </c>
      <c r="G2652" t="s">
        <v>9316</v>
      </c>
      <c r="H2652" t="s">
        <v>9317</v>
      </c>
      <c r="I2652" t="s">
        <v>31</v>
      </c>
      <c r="J2652" t="s">
        <v>32</v>
      </c>
      <c r="K2652" t="str">
        <f>IF(employee_data3[[#This Row],[EmployeeStatus]]="Active", "Active", "Attrition")</f>
        <v>Active</v>
      </c>
      <c r="L2652" t="s">
        <v>33</v>
      </c>
      <c r="M2652" t="s">
        <v>51</v>
      </c>
      <c r="N2652" t="s">
        <v>35</v>
      </c>
      <c r="O2652" t="s">
        <v>99</v>
      </c>
      <c r="P2652" t="s">
        <v>9318</v>
      </c>
      <c r="Q2652" t="s">
        <v>38</v>
      </c>
      <c r="R2652" t="s">
        <v>81</v>
      </c>
      <c r="S2652" s="1">
        <v>21413</v>
      </c>
      <c r="T2652">
        <f>DATEDIF(employee_data3[[#This Row],[DOB]],DATE(2023, 1, 1), "Y")</f>
        <v>64</v>
      </c>
      <c r="U2652" t="str">
        <f>IF(employee_data3[[#This Row],[Age]]&lt;=25, "Remaja", IF(employee_data3[[#This Row],[Age]]&lt;=55, "Dewasa", "Lansia"))</f>
        <v>Lansia</v>
      </c>
      <c r="V2652" t="s">
        <v>40</v>
      </c>
      <c r="W2652" t="s">
        <v>73</v>
      </c>
      <c r="X2652" t="s">
        <v>55</v>
      </c>
      <c r="Y2652">
        <v>16185</v>
      </c>
      <c r="Z2652" t="s">
        <v>56</v>
      </c>
      <c r="AA2652" t="s">
        <v>84</v>
      </c>
      <c r="AB2652" t="s">
        <v>45</v>
      </c>
      <c r="AC2652">
        <v>1</v>
      </c>
      <c r="AD2652" s="11">
        <f>(employee_data3[[#This Row],[Current Employee Rating]]-AVERAGE(employee_data3[Current Employee Rating]))/STDEV(employee_data3[Current Employee Rating])</f>
        <v>-1.9397532463940264</v>
      </c>
      <c r="AE2652" s="11" t="str">
        <f>IF(employee_data3[[#This Row],[Z Score]]&gt;3,"Yes","No")</f>
        <v>No</v>
      </c>
    </row>
    <row r="2653" spans="1:31" x14ac:dyDescent="0.3">
      <c r="A2653">
        <v>3078</v>
      </c>
      <c r="B2653" t="s">
        <v>2381</v>
      </c>
      <c r="C2653" t="s">
        <v>619</v>
      </c>
      <c r="D2653" s="1">
        <v>44204</v>
      </c>
      <c r="E2653" s="1">
        <v>45017</v>
      </c>
      <c r="F2653" t="s">
        <v>28</v>
      </c>
      <c r="G2653" t="s">
        <v>9319</v>
      </c>
      <c r="H2653" t="s">
        <v>9320</v>
      </c>
      <c r="I2653" t="s">
        <v>133</v>
      </c>
      <c r="J2653" t="s">
        <v>32</v>
      </c>
      <c r="K2653" t="str">
        <f>IF(employee_data3[[#This Row],[EmployeeStatus]]="Active", "Active", "Attrition")</f>
        <v>Active</v>
      </c>
      <c r="L2653" t="s">
        <v>33</v>
      </c>
      <c r="M2653" t="s">
        <v>64</v>
      </c>
      <c r="N2653" t="s">
        <v>52</v>
      </c>
      <c r="O2653" t="s">
        <v>175</v>
      </c>
      <c r="P2653" t="s">
        <v>9321</v>
      </c>
      <c r="Q2653" t="s">
        <v>38</v>
      </c>
      <c r="R2653" t="s">
        <v>81</v>
      </c>
      <c r="S2653" s="1">
        <v>22020</v>
      </c>
      <c r="T2653">
        <f>DATEDIF(employee_data3[[#This Row],[DOB]],DATE(2023, 1, 1), "Y")</f>
        <v>62</v>
      </c>
      <c r="U2653" t="str">
        <f>IF(employee_data3[[#This Row],[Age]]&lt;=25, "Remaja", IF(employee_data3[[#This Row],[Age]]&lt;=55, "Dewasa", "Lansia"))</f>
        <v>Lansia</v>
      </c>
      <c r="V2653" t="s">
        <v>40</v>
      </c>
      <c r="W2653" t="s">
        <v>226</v>
      </c>
      <c r="X2653" t="s">
        <v>55</v>
      </c>
      <c r="Y2653">
        <v>10871</v>
      </c>
      <c r="Z2653" t="s">
        <v>93</v>
      </c>
      <c r="AA2653" t="s">
        <v>44</v>
      </c>
      <c r="AB2653" t="s">
        <v>45</v>
      </c>
      <c r="AC2653">
        <v>1</v>
      </c>
      <c r="AD2653" s="11">
        <f>(employee_data3[[#This Row],[Current Employee Rating]]-AVERAGE(employee_data3[Current Employee Rating]))/STDEV(employee_data3[Current Employee Rating])</f>
        <v>-1.9397532463940264</v>
      </c>
      <c r="AE2653" s="11" t="str">
        <f>IF(employee_data3[[#This Row],[Z Score]]&gt;3,"Yes","No")</f>
        <v>No</v>
      </c>
    </row>
    <row r="2654" spans="1:31" x14ac:dyDescent="0.3">
      <c r="A2654">
        <v>3079</v>
      </c>
      <c r="B2654" t="s">
        <v>9322</v>
      </c>
      <c r="C2654" t="s">
        <v>228</v>
      </c>
      <c r="D2654" s="1">
        <v>44183</v>
      </c>
      <c r="E2654" s="1">
        <v>44820</v>
      </c>
      <c r="F2654" t="s">
        <v>28</v>
      </c>
      <c r="G2654" t="s">
        <v>3106</v>
      </c>
      <c r="H2654" t="s">
        <v>9323</v>
      </c>
      <c r="I2654" t="s">
        <v>50</v>
      </c>
      <c r="J2654" t="s">
        <v>1805</v>
      </c>
      <c r="K2654" t="str">
        <f>IF(employee_data3[[#This Row],[EmployeeStatus]]="Active", "Active", "Attrition")</f>
        <v>Attrition</v>
      </c>
      <c r="L2654" t="s">
        <v>52</v>
      </c>
      <c r="M2654" t="s">
        <v>64</v>
      </c>
      <c r="N2654" t="s">
        <v>52</v>
      </c>
      <c r="O2654" t="s">
        <v>140</v>
      </c>
      <c r="P2654" t="s">
        <v>9324</v>
      </c>
      <c r="Q2654" t="s">
        <v>38</v>
      </c>
      <c r="R2654" t="s">
        <v>53</v>
      </c>
      <c r="S2654" s="1">
        <v>26854</v>
      </c>
      <c r="T2654">
        <f>DATEDIF(employee_data3[[#This Row],[DOB]],DATE(2023, 1, 1), "Y")</f>
        <v>49</v>
      </c>
      <c r="U2654" t="str">
        <f>IF(employee_data3[[#This Row],[Age]]&lt;=25, "Remaja", IF(employee_data3[[#This Row],[Age]]&lt;=55, "Dewasa", "Lansia"))</f>
        <v>Dewasa</v>
      </c>
      <c r="V2654" t="s">
        <v>40</v>
      </c>
      <c r="W2654" t="s">
        <v>113</v>
      </c>
      <c r="X2654" t="s">
        <v>42</v>
      </c>
      <c r="Y2654">
        <v>54361</v>
      </c>
      <c r="Z2654" t="s">
        <v>93</v>
      </c>
      <c r="AA2654" t="s">
        <v>75</v>
      </c>
      <c r="AB2654" t="s">
        <v>45</v>
      </c>
      <c r="AC2654">
        <v>4</v>
      </c>
      <c r="AD2654" s="11">
        <f>(employee_data3[[#This Row],[Current Employee Rating]]-AVERAGE(employee_data3[Current Employee Rating]))/STDEV(employee_data3[Current Employee Rating])</f>
        <v>1.0156859304379084</v>
      </c>
      <c r="AE2654" s="11" t="str">
        <f>IF(employee_data3[[#This Row],[Z Score]]&gt;3,"Yes","No")</f>
        <v>No</v>
      </c>
    </row>
    <row r="2655" spans="1:31" x14ac:dyDescent="0.3">
      <c r="A2655">
        <v>3080</v>
      </c>
      <c r="B2655" t="s">
        <v>9325</v>
      </c>
      <c r="C2655" t="s">
        <v>2618</v>
      </c>
      <c r="D2655" s="1">
        <v>44086</v>
      </c>
      <c r="E2655" s="1">
        <v>44887</v>
      </c>
      <c r="F2655" t="s">
        <v>28</v>
      </c>
      <c r="G2655" t="s">
        <v>9326</v>
      </c>
      <c r="H2655" t="s">
        <v>9327</v>
      </c>
      <c r="I2655" t="s">
        <v>139</v>
      </c>
      <c r="J2655" t="s">
        <v>1805</v>
      </c>
      <c r="K2655" t="str">
        <f>IF(employee_data3[[#This Row],[EmployeeStatus]]="Active", "Active", "Attrition")</f>
        <v>Attrition</v>
      </c>
      <c r="L2655" t="s">
        <v>33</v>
      </c>
      <c r="M2655" t="s">
        <v>64</v>
      </c>
      <c r="N2655" t="s">
        <v>52</v>
      </c>
      <c r="O2655" t="s">
        <v>175</v>
      </c>
      <c r="P2655" t="s">
        <v>9328</v>
      </c>
      <c r="Q2655" t="s">
        <v>38</v>
      </c>
      <c r="R2655" t="s">
        <v>81</v>
      </c>
      <c r="S2655" s="1">
        <v>36330</v>
      </c>
      <c r="T2655">
        <f>DATEDIF(employee_data3[[#This Row],[DOB]],DATE(2023, 1, 1), "Y")</f>
        <v>23</v>
      </c>
      <c r="U2655" t="str">
        <f>IF(employee_data3[[#This Row],[Age]]&lt;=25, "Remaja", IF(employee_data3[[#This Row],[Age]]&lt;=55, "Dewasa", "Lansia"))</f>
        <v>Remaja</v>
      </c>
      <c r="V2655" t="s">
        <v>40</v>
      </c>
      <c r="W2655" t="s">
        <v>163</v>
      </c>
      <c r="X2655" t="s">
        <v>42</v>
      </c>
      <c r="Y2655">
        <v>82524</v>
      </c>
      <c r="Z2655" t="s">
        <v>56</v>
      </c>
      <c r="AA2655" t="s">
        <v>44</v>
      </c>
      <c r="AB2655" t="s">
        <v>45</v>
      </c>
      <c r="AC2655">
        <v>2</v>
      </c>
      <c r="AD2655" s="11">
        <f>(employee_data3[[#This Row],[Current Employee Rating]]-AVERAGE(employee_data3[Current Employee Rating]))/STDEV(employee_data3[Current Employee Rating])</f>
        <v>-0.95460685411671475</v>
      </c>
      <c r="AE2655" s="11" t="str">
        <f>IF(employee_data3[[#This Row],[Z Score]]&gt;3,"Yes","No")</f>
        <v>No</v>
      </c>
    </row>
    <row r="2656" spans="1:31" x14ac:dyDescent="0.3">
      <c r="A2656">
        <v>3081</v>
      </c>
      <c r="B2656" t="s">
        <v>3422</v>
      </c>
      <c r="C2656" t="s">
        <v>1136</v>
      </c>
      <c r="D2656" s="1">
        <v>44124</v>
      </c>
      <c r="E2656" s="1"/>
      <c r="F2656" t="s">
        <v>28</v>
      </c>
      <c r="G2656" t="s">
        <v>9329</v>
      </c>
      <c r="H2656" t="s">
        <v>9330</v>
      </c>
      <c r="I2656" t="s">
        <v>80</v>
      </c>
      <c r="J2656" t="s">
        <v>32</v>
      </c>
      <c r="K2656" t="str">
        <f>IF(employee_data3[[#This Row],[EmployeeStatus]]="Active", "Active", "Attrition")</f>
        <v>Active</v>
      </c>
      <c r="L2656" t="s">
        <v>52</v>
      </c>
      <c r="M2656" t="s">
        <v>34</v>
      </c>
      <c r="N2656" t="s">
        <v>52</v>
      </c>
      <c r="O2656" t="s">
        <v>36</v>
      </c>
      <c r="P2656" t="s">
        <v>37</v>
      </c>
      <c r="Q2656" t="s">
        <v>38</v>
      </c>
      <c r="R2656" t="s">
        <v>39</v>
      </c>
      <c r="S2656" s="1">
        <v>29297</v>
      </c>
      <c r="T2656">
        <f>DATEDIF(employee_data3[[#This Row],[DOB]],DATE(2023, 1, 1), "Y")</f>
        <v>42</v>
      </c>
      <c r="U2656" t="str">
        <f>IF(employee_data3[[#This Row],[Age]]&lt;=25, "Remaja", IF(employee_data3[[#This Row],[Age]]&lt;=55, "Dewasa", "Lansia"))</f>
        <v>Dewasa</v>
      </c>
      <c r="V2656" t="s">
        <v>40</v>
      </c>
      <c r="W2656" t="s">
        <v>157</v>
      </c>
      <c r="X2656" t="s">
        <v>55</v>
      </c>
      <c r="Y2656">
        <v>18410</v>
      </c>
      <c r="Z2656" t="s">
        <v>43</v>
      </c>
      <c r="AA2656" t="s">
        <v>44</v>
      </c>
      <c r="AB2656" t="s">
        <v>45</v>
      </c>
      <c r="AC2656">
        <v>2</v>
      </c>
      <c r="AD2656" s="11">
        <f>(employee_data3[[#This Row],[Current Employee Rating]]-AVERAGE(employee_data3[Current Employee Rating]))/STDEV(employee_data3[Current Employee Rating])</f>
        <v>-0.95460685411671475</v>
      </c>
      <c r="AE2656" s="11" t="str">
        <f>IF(employee_data3[[#This Row],[Z Score]]&gt;3,"Yes","No")</f>
        <v>No</v>
      </c>
    </row>
    <row r="2657" spans="1:31" x14ac:dyDescent="0.3">
      <c r="A2657">
        <v>3082</v>
      </c>
      <c r="B2657" t="s">
        <v>9331</v>
      </c>
      <c r="C2657" t="s">
        <v>3776</v>
      </c>
      <c r="D2657" s="1">
        <v>44883</v>
      </c>
      <c r="E2657" s="1"/>
      <c r="F2657" t="s">
        <v>28</v>
      </c>
      <c r="G2657" t="s">
        <v>9332</v>
      </c>
      <c r="H2657" t="s">
        <v>9333</v>
      </c>
      <c r="I2657" t="s">
        <v>168</v>
      </c>
      <c r="J2657" t="s">
        <v>32</v>
      </c>
      <c r="K2657" t="str">
        <f>IF(employee_data3[[#This Row],[EmployeeStatus]]="Active", "Active", "Attrition")</f>
        <v>Active</v>
      </c>
      <c r="L2657" t="s">
        <v>52</v>
      </c>
      <c r="M2657" t="s">
        <v>51</v>
      </c>
      <c r="N2657" t="s">
        <v>52</v>
      </c>
      <c r="O2657" t="s">
        <v>36</v>
      </c>
      <c r="P2657" t="s">
        <v>37</v>
      </c>
      <c r="Q2657" t="s">
        <v>38</v>
      </c>
      <c r="R2657" t="s">
        <v>90</v>
      </c>
      <c r="S2657" s="1">
        <v>32420</v>
      </c>
      <c r="T2657">
        <f>DATEDIF(employee_data3[[#This Row],[DOB]],DATE(2023, 1, 1), "Y")</f>
        <v>34</v>
      </c>
      <c r="U2657" t="str">
        <f>IF(employee_data3[[#This Row],[Age]]&lt;=25, "Remaja", IF(employee_data3[[#This Row],[Age]]&lt;=55, "Dewasa", "Lansia"))</f>
        <v>Dewasa</v>
      </c>
      <c r="V2657" t="s">
        <v>40</v>
      </c>
      <c r="W2657" t="s">
        <v>243</v>
      </c>
      <c r="X2657" t="s">
        <v>42</v>
      </c>
      <c r="Y2657">
        <v>53176</v>
      </c>
      <c r="Z2657" t="s">
        <v>74</v>
      </c>
      <c r="AA2657" t="s">
        <v>75</v>
      </c>
      <c r="AB2657" t="s">
        <v>45</v>
      </c>
      <c r="AC2657">
        <v>1</v>
      </c>
      <c r="AD2657" s="11">
        <f>(employee_data3[[#This Row],[Current Employee Rating]]-AVERAGE(employee_data3[Current Employee Rating]))/STDEV(employee_data3[Current Employee Rating])</f>
        <v>-1.9397532463940264</v>
      </c>
      <c r="AE2657" s="11" t="str">
        <f>IF(employee_data3[[#This Row],[Z Score]]&gt;3,"Yes","No")</f>
        <v>No</v>
      </c>
    </row>
    <row r="2658" spans="1:31" x14ac:dyDescent="0.3">
      <c r="A2658">
        <v>3083</v>
      </c>
      <c r="B2658" t="s">
        <v>4635</v>
      </c>
      <c r="C2658" t="s">
        <v>8684</v>
      </c>
      <c r="D2658" s="1">
        <v>44940</v>
      </c>
      <c r="E2658" s="1"/>
      <c r="F2658" t="s">
        <v>28</v>
      </c>
      <c r="G2658" t="s">
        <v>9334</v>
      </c>
      <c r="H2658" t="s">
        <v>9335</v>
      </c>
      <c r="I2658" t="s">
        <v>98</v>
      </c>
      <c r="J2658" t="s">
        <v>32</v>
      </c>
      <c r="K2658" t="str">
        <f>IF(employee_data3[[#This Row],[EmployeeStatus]]="Active", "Active", "Attrition")</f>
        <v>Active</v>
      </c>
      <c r="L2658" t="s">
        <v>33</v>
      </c>
      <c r="M2658" t="s">
        <v>34</v>
      </c>
      <c r="N2658" t="s">
        <v>63</v>
      </c>
      <c r="O2658" t="s">
        <v>36</v>
      </c>
      <c r="P2658" t="s">
        <v>37</v>
      </c>
      <c r="Q2658" t="s">
        <v>38</v>
      </c>
      <c r="R2658" t="s">
        <v>53</v>
      </c>
      <c r="S2658" s="1">
        <v>24616</v>
      </c>
      <c r="T2658">
        <f>DATEDIF(employee_data3[[#This Row],[DOB]],DATE(2023, 1, 1), "Y")</f>
        <v>55</v>
      </c>
      <c r="U2658" t="str">
        <f>IF(employee_data3[[#This Row],[Age]]&lt;=25, "Remaja", IF(employee_data3[[#This Row],[Age]]&lt;=55, "Dewasa", "Lansia"))</f>
        <v>Dewasa</v>
      </c>
      <c r="V2658" t="s">
        <v>40</v>
      </c>
      <c r="W2658" t="s">
        <v>83</v>
      </c>
      <c r="X2658" t="s">
        <v>55</v>
      </c>
      <c r="Y2658">
        <v>55790</v>
      </c>
      <c r="Z2658" t="s">
        <v>128</v>
      </c>
      <c r="AA2658" t="s">
        <v>44</v>
      </c>
      <c r="AB2658" t="s">
        <v>45</v>
      </c>
      <c r="AC2658">
        <v>2</v>
      </c>
      <c r="AD2658" s="11">
        <f>(employee_data3[[#This Row],[Current Employee Rating]]-AVERAGE(employee_data3[Current Employee Rating]))/STDEV(employee_data3[Current Employee Rating])</f>
        <v>-0.95460685411671475</v>
      </c>
      <c r="AE2658" s="11" t="str">
        <f>IF(employee_data3[[#This Row],[Z Score]]&gt;3,"Yes","No")</f>
        <v>No</v>
      </c>
    </row>
    <row r="2659" spans="1:31" x14ac:dyDescent="0.3">
      <c r="A2659">
        <v>3084</v>
      </c>
      <c r="B2659" t="s">
        <v>9336</v>
      </c>
      <c r="C2659" t="s">
        <v>8181</v>
      </c>
      <c r="D2659" s="1">
        <v>44131</v>
      </c>
      <c r="E2659" s="1">
        <v>44720</v>
      </c>
      <c r="F2659" t="s">
        <v>28</v>
      </c>
      <c r="G2659" t="s">
        <v>9337</v>
      </c>
      <c r="H2659" t="s">
        <v>9338</v>
      </c>
      <c r="I2659" t="s">
        <v>118</v>
      </c>
      <c r="J2659" t="s">
        <v>32</v>
      </c>
      <c r="K2659" t="str">
        <f>IF(employee_data3[[#This Row],[EmployeeStatus]]="Active", "Active", "Attrition")</f>
        <v>Active</v>
      </c>
      <c r="L2659" t="s">
        <v>52</v>
      </c>
      <c r="M2659" t="s">
        <v>51</v>
      </c>
      <c r="N2659" t="s">
        <v>35</v>
      </c>
      <c r="O2659" t="s">
        <v>175</v>
      </c>
      <c r="P2659" t="s">
        <v>9339</v>
      </c>
      <c r="Q2659" t="s">
        <v>38</v>
      </c>
      <c r="R2659" t="s">
        <v>81</v>
      </c>
      <c r="S2659" s="1">
        <v>35245</v>
      </c>
      <c r="T2659">
        <f>DATEDIF(employee_data3[[#This Row],[DOB]],DATE(2023, 1, 1), "Y")</f>
        <v>26</v>
      </c>
      <c r="U2659" t="str">
        <f>IF(employee_data3[[#This Row],[Age]]&lt;=25, "Remaja", IF(employee_data3[[#This Row],[Age]]&lt;=55, "Dewasa", "Lansia"))</f>
        <v>Dewasa</v>
      </c>
      <c r="V2659" t="s">
        <v>40</v>
      </c>
      <c r="W2659" t="s">
        <v>73</v>
      </c>
      <c r="X2659" t="s">
        <v>55</v>
      </c>
      <c r="Y2659">
        <v>64716</v>
      </c>
      <c r="Z2659" t="s">
        <v>93</v>
      </c>
      <c r="AA2659" t="s">
        <v>44</v>
      </c>
      <c r="AB2659" t="s">
        <v>45</v>
      </c>
      <c r="AC2659">
        <v>4</v>
      </c>
      <c r="AD2659" s="11">
        <f>(employee_data3[[#This Row],[Current Employee Rating]]-AVERAGE(employee_data3[Current Employee Rating]))/STDEV(employee_data3[Current Employee Rating])</f>
        <v>1.0156859304379084</v>
      </c>
      <c r="AE2659" s="11" t="str">
        <f>IF(employee_data3[[#This Row],[Z Score]]&gt;3,"Yes","No")</f>
        <v>No</v>
      </c>
    </row>
    <row r="2660" spans="1:31" x14ac:dyDescent="0.3">
      <c r="A2660">
        <v>3085</v>
      </c>
      <c r="B2660" t="s">
        <v>8660</v>
      </c>
      <c r="C2660" t="s">
        <v>5608</v>
      </c>
      <c r="D2660" s="1">
        <v>44072</v>
      </c>
      <c r="E2660" s="1"/>
      <c r="F2660" t="s">
        <v>28</v>
      </c>
      <c r="G2660" t="s">
        <v>9340</v>
      </c>
      <c r="H2660" t="s">
        <v>9341</v>
      </c>
      <c r="I2660" t="s">
        <v>62</v>
      </c>
      <c r="J2660" t="s">
        <v>32</v>
      </c>
      <c r="K2660" t="str">
        <f>IF(employee_data3[[#This Row],[EmployeeStatus]]="Active", "Active", "Attrition")</f>
        <v>Active</v>
      </c>
      <c r="L2660" t="s">
        <v>63</v>
      </c>
      <c r="M2660" t="s">
        <v>34</v>
      </c>
      <c r="N2660" t="s">
        <v>63</v>
      </c>
      <c r="O2660" t="s">
        <v>36</v>
      </c>
      <c r="P2660" t="s">
        <v>37</v>
      </c>
      <c r="Q2660" t="s">
        <v>38</v>
      </c>
      <c r="R2660" t="s">
        <v>90</v>
      </c>
      <c r="S2660" s="1">
        <v>23074</v>
      </c>
      <c r="T2660">
        <f>DATEDIF(employee_data3[[#This Row],[DOB]],DATE(2023, 1, 1), "Y")</f>
        <v>59</v>
      </c>
      <c r="U2660" t="str">
        <f>IF(employee_data3[[#This Row],[Age]]&lt;=25, "Remaja", IF(employee_data3[[#This Row],[Age]]&lt;=55, "Dewasa", "Lansia"))</f>
        <v>Lansia</v>
      </c>
      <c r="V2660" t="s">
        <v>40</v>
      </c>
      <c r="W2660" t="s">
        <v>216</v>
      </c>
      <c r="X2660" t="s">
        <v>42</v>
      </c>
      <c r="Y2660">
        <v>21299</v>
      </c>
      <c r="Z2660" t="s">
        <v>128</v>
      </c>
      <c r="AA2660" t="s">
        <v>75</v>
      </c>
      <c r="AB2660" t="s">
        <v>45</v>
      </c>
      <c r="AC2660">
        <v>2</v>
      </c>
      <c r="AD2660" s="11">
        <f>(employee_data3[[#This Row],[Current Employee Rating]]-AVERAGE(employee_data3[Current Employee Rating]))/STDEV(employee_data3[Current Employee Rating])</f>
        <v>-0.95460685411671475</v>
      </c>
      <c r="AE2660" s="11" t="str">
        <f>IF(employee_data3[[#This Row],[Z Score]]&gt;3,"Yes","No")</f>
        <v>No</v>
      </c>
    </row>
    <row r="2661" spans="1:31" x14ac:dyDescent="0.3">
      <c r="A2661">
        <v>3086</v>
      </c>
      <c r="B2661" t="s">
        <v>9342</v>
      </c>
      <c r="C2661" t="s">
        <v>5493</v>
      </c>
      <c r="D2661" s="1">
        <v>43822</v>
      </c>
      <c r="E2661" s="1">
        <v>45143</v>
      </c>
      <c r="F2661" t="s">
        <v>28</v>
      </c>
      <c r="G2661" t="s">
        <v>9343</v>
      </c>
      <c r="H2661" t="s">
        <v>9344</v>
      </c>
      <c r="I2661" t="s">
        <v>89</v>
      </c>
      <c r="J2661" t="s">
        <v>32</v>
      </c>
      <c r="K2661" t="str">
        <f>IF(employee_data3[[#This Row],[EmployeeStatus]]="Active", "Active", "Attrition")</f>
        <v>Active</v>
      </c>
      <c r="L2661" t="s">
        <v>52</v>
      </c>
      <c r="M2661" t="s">
        <v>64</v>
      </c>
      <c r="N2661" t="s">
        <v>35</v>
      </c>
      <c r="O2661" t="s">
        <v>140</v>
      </c>
      <c r="P2661" t="s">
        <v>9345</v>
      </c>
      <c r="Q2661" t="s">
        <v>38</v>
      </c>
      <c r="R2661" t="s">
        <v>53</v>
      </c>
      <c r="S2661" s="1">
        <v>31865</v>
      </c>
      <c r="T2661">
        <f>DATEDIF(employee_data3[[#This Row],[DOB]],DATE(2023, 1, 1), "Y")</f>
        <v>35</v>
      </c>
      <c r="U2661" t="str">
        <f>IF(employee_data3[[#This Row],[Age]]&lt;=25, "Remaja", IF(employee_data3[[#This Row],[Age]]&lt;=55, "Dewasa", "Lansia"))</f>
        <v>Dewasa</v>
      </c>
      <c r="V2661" t="s">
        <v>40</v>
      </c>
      <c r="W2661" t="s">
        <v>226</v>
      </c>
      <c r="X2661" t="s">
        <v>42</v>
      </c>
      <c r="Y2661">
        <v>51176</v>
      </c>
      <c r="Z2661" t="s">
        <v>128</v>
      </c>
      <c r="AA2661" t="s">
        <v>104</v>
      </c>
      <c r="AB2661" t="s">
        <v>45</v>
      </c>
      <c r="AC2661">
        <v>1</v>
      </c>
      <c r="AD2661" s="11">
        <f>(employee_data3[[#This Row],[Current Employee Rating]]-AVERAGE(employee_data3[Current Employee Rating]))/STDEV(employee_data3[Current Employee Rating])</f>
        <v>-1.9397532463940264</v>
      </c>
      <c r="AE2661" s="11" t="str">
        <f>IF(employee_data3[[#This Row],[Z Score]]&gt;3,"Yes","No")</f>
        <v>No</v>
      </c>
    </row>
    <row r="2662" spans="1:31" x14ac:dyDescent="0.3">
      <c r="A2662">
        <v>3087</v>
      </c>
      <c r="B2662" t="s">
        <v>6240</v>
      </c>
      <c r="C2662" t="s">
        <v>9346</v>
      </c>
      <c r="D2662" s="1">
        <v>45110</v>
      </c>
      <c r="E2662" s="1"/>
      <c r="F2662" t="s">
        <v>28</v>
      </c>
      <c r="G2662" t="s">
        <v>9347</v>
      </c>
      <c r="H2662" t="s">
        <v>9348</v>
      </c>
      <c r="I2662" t="s">
        <v>31</v>
      </c>
      <c r="J2662" t="s">
        <v>32</v>
      </c>
      <c r="K2662" t="str">
        <f>IF(employee_data3[[#This Row],[EmployeeStatus]]="Active", "Active", "Attrition")</f>
        <v>Active</v>
      </c>
      <c r="L2662" t="s">
        <v>33</v>
      </c>
      <c r="M2662" t="s">
        <v>64</v>
      </c>
      <c r="N2662" t="s">
        <v>52</v>
      </c>
      <c r="O2662" t="s">
        <v>36</v>
      </c>
      <c r="P2662" t="s">
        <v>37</v>
      </c>
      <c r="Q2662" t="s">
        <v>38</v>
      </c>
      <c r="R2662" t="s">
        <v>177</v>
      </c>
      <c r="S2662" s="1">
        <v>17571</v>
      </c>
      <c r="T2662">
        <f>DATEDIF(employee_data3[[#This Row],[DOB]],DATE(2023, 1, 1), "Y")</f>
        <v>74</v>
      </c>
      <c r="U2662" t="str">
        <f>IF(employee_data3[[#This Row],[Age]]&lt;=25, "Remaja", IF(employee_data3[[#This Row],[Age]]&lt;=55, "Dewasa", "Lansia"))</f>
        <v>Lansia</v>
      </c>
      <c r="V2662" t="s">
        <v>40</v>
      </c>
      <c r="W2662" t="s">
        <v>178</v>
      </c>
      <c r="X2662" t="s">
        <v>42</v>
      </c>
      <c r="Y2662">
        <v>51274</v>
      </c>
      <c r="Z2662" t="s">
        <v>93</v>
      </c>
      <c r="AA2662" t="s">
        <v>84</v>
      </c>
      <c r="AB2662" t="s">
        <v>45</v>
      </c>
      <c r="AC2662">
        <v>4</v>
      </c>
      <c r="AD2662" s="11">
        <f>(employee_data3[[#This Row],[Current Employee Rating]]-AVERAGE(employee_data3[Current Employee Rating]))/STDEV(employee_data3[Current Employee Rating])</f>
        <v>1.0156859304379084</v>
      </c>
      <c r="AE2662" s="11" t="str">
        <f>IF(employee_data3[[#This Row],[Z Score]]&gt;3,"Yes","No")</f>
        <v>No</v>
      </c>
    </row>
    <row r="2663" spans="1:31" x14ac:dyDescent="0.3">
      <c r="A2663">
        <v>3088</v>
      </c>
      <c r="B2663" t="s">
        <v>1455</v>
      </c>
      <c r="C2663" t="s">
        <v>2279</v>
      </c>
      <c r="D2663" s="1">
        <v>44830</v>
      </c>
      <c r="E2663" s="1"/>
      <c r="F2663" t="s">
        <v>28</v>
      </c>
      <c r="G2663" t="s">
        <v>9349</v>
      </c>
      <c r="H2663" t="s">
        <v>9350</v>
      </c>
      <c r="I2663" t="s">
        <v>133</v>
      </c>
      <c r="J2663" t="s">
        <v>32</v>
      </c>
      <c r="K2663" t="str">
        <f>IF(employee_data3[[#This Row],[EmployeeStatus]]="Active", "Active", "Attrition")</f>
        <v>Active</v>
      </c>
      <c r="L2663" t="s">
        <v>52</v>
      </c>
      <c r="M2663" t="s">
        <v>64</v>
      </c>
      <c r="N2663" t="s">
        <v>52</v>
      </c>
      <c r="O2663" t="s">
        <v>36</v>
      </c>
      <c r="P2663" t="s">
        <v>37</v>
      </c>
      <c r="Q2663" t="s">
        <v>38</v>
      </c>
      <c r="R2663" t="s">
        <v>90</v>
      </c>
      <c r="S2663" s="1">
        <v>16151</v>
      </c>
      <c r="T2663">
        <f>DATEDIF(employee_data3[[#This Row],[DOB]],DATE(2023, 1, 1), "Y")</f>
        <v>78</v>
      </c>
      <c r="U2663" t="str">
        <f>IF(employee_data3[[#This Row],[Age]]&lt;=25, "Remaja", IF(employee_data3[[#This Row],[Age]]&lt;=55, "Dewasa", "Lansia"))</f>
        <v>Lansia</v>
      </c>
      <c r="V2663" t="s">
        <v>40</v>
      </c>
      <c r="W2663" t="s">
        <v>103</v>
      </c>
      <c r="X2663" t="s">
        <v>42</v>
      </c>
      <c r="Y2663">
        <v>52777</v>
      </c>
      <c r="Z2663" t="s">
        <v>74</v>
      </c>
      <c r="AA2663" t="s">
        <v>84</v>
      </c>
      <c r="AB2663" t="s">
        <v>45</v>
      </c>
      <c r="AC2663">
        <v>5</v>
      </c>
      <c r="AD2663" s="11">
        <f>(employee_data3[[#This Row],[Current Employee Rating]]-AVERAGE(employee_data3[Current Employee Rating]))/STDEV(employee_data3[Current Employee Rating])</f>
        <v>2.0008323227152198</v>
      </c>
      <c r="AE2663" s="11" t="str">
        <f>IF(employee_data3[[#This Row],[Z Score]]&gt;3,"Yes","No")</f>
        <v>No</v>
      </c>
    </row>
    <row r="2664" spans="1:31" x14ac:dyDescent="0.3">
      <c r="A2664">
        <v>3089</v>
      </c>
      <c r="B2664" t="s">
        <v>9351</v>
      </c>
      <c r="C2664" t="s">
        <v>6629</v>
      </c>
      <c r="D2664" s="1">
        <v>43960</v>
      </c>
      <c r="E2664" s="1">
        <v>45132</v>
      </c>
      <c r="F2664" t="s">
        <v>28</v>
      </c>
      <c r="G2664" t="s">
        <v>9352</v>
      </c>
      <c r="H2664" t="s">
        <v>9353</v>
      </c>
      <c r="I2664" t="s">
        <v>50</v>
      </c>
      <c r="J2664" t="s">
        <v>32</v>
      </c>
      <c r="K2664" t="str">
        <f>IF(employee_data3[[#This Row],[EmployeeStatus]]="Active", "Active", "Attrition")</f>
        <v>Active</v>
      </c>
      <c r="L2664" t="s">
        <v>33</v>
      </c>
      <c r="M2664" t="s">
        <v>51</v>
      </c>
      <c r="N2664" t="s">
        <v>35</v>
      </c>
      <c r="O2664" t="s">
        <v>175</v>
      </c>
      <c r="P2664" t="s">
        <v>9354</v>
      </c>
      <c r="Q2664" t="s">
        <v>38</v>
      </c>
      <c r="R2664" t="s">
        <v>90</v>
      </c>
      <c r="S2664" s="1">
        <v>23147</v>
      </c>
      <c r="T2664">
        <f>DATEDIF(employee_data3[[#This Row],[DOB]],DATE(2023, 1, 1), "Y")</f>
        <v>59</v>
      </c>
      <c r="U2664" t="str">
        <f>IF(employee_data3[[#This Row],[Age]]&lt;=25, "Remaja", IF(employee_data3[[#This Row],[Age]]&lt;=55, "Dewasa", "Lansia"))</f>
        <v>Lansia</v>
      </c>
      <c r="V2664" t="s">
        <v>40</v>
      </c>
      <c r="W2664" t="s">
        <v>83</v>
      </c>
      <c r="X2664" t="s">
        <v>42</v>
      </c>
      <c r="Y2664">
        <v>51728</v>
      </c>
      <c r="Z2664" t="s">
        <v>93</v>
      </c>
      <c r="AA2664" t="s">
        <v>75</v>
      </c>
      <c r="AB2664" t="s">
        <v>45</v>
      </c>
      <c r="AC2664">
        <v>4</v>
      </c>
      <c r="AD2664" s="11">
        <f>(employee_data3[[#This Row],[Current Employee Rating]]-AVERAGE(employee_data3[Current Employee Rating]))/STDEV(employee_data3[Current Employee Rating])</f>
        <v>1.0156859304379084</v>
      </c>
      <c r="AE2664" s="11" t="str">
        <f>IF(employee_data3[[#This Row],[Z Score]]&gt;3,"Yes","No")</f>
        <v>No</v>
      </c>
    </row>
    <row r="2665" spans="1:31" x14ac:dyDescent="0.3">
      <c r="A2665">
        <v>3090</v>
      </c>
      <c r="B2665" t="s">
        <v>1615</v>
      </c>
      <c r="C2665" t="s">
        <v>983</v>
      </c>
      <c r="D2665" s="1">
        <v>44993</v>
      </c>
      <c r="E2665" s="1"/>
      <c r="F2665" t="s">
        <v>28</v>
      </c>
      <c r="G2665" t="s">
        <v>9355</v>
      </c>
      <c r="H2665" t="s">
        <v>9356</v>
      </c>
      <c r="I2665" t="s">
        <v>139</v>
      </c>
      <c r="J2665" t="s">
        <v>32</v>
      </c>
      <c r="K2665" t="str">
        <f>IF(employee_data3[[#This Row],[EmployeeStatus]]="Active", "Active", "Attrition")</f>
        <v>Active</v>
      </c>
      <c r="L2665" t="s">
        <v>52</v>
      </c>
      <c r="M2665" t="s">
        <v>64</v>
      </c>
      <c r="N2665" t="s">
        <v>52</v>
      </c>
      <c r="O2665" t="s">
        <v>36</v>
      </c>
      <c r="P2665" t="s">
        <v>37</v>
      </c>
      <c r="Q2665" t="s">
        <v>38</v>
      </c>
      <c r="R2665" t="s">
        <v>90</v>
      </c>
      <c r="S2665" s="1">
        <v>20865</v>
      </c>
      <c r="T2665">
        <f>DATEDIF(employee_data3[[#This Row],[DOB]],DATE(2023, 1, 1), "Y")</f>
        <v>65</v>
      </c>
      <c r="U2665" t="str">
        <f>IF(employee_data3[[#This Row],[Age]]&lt;=25, "Remaja", IF(employee_data3[[#This Row],[Age]]&lt;=55, "Dewasa", "Lansia"))</f>
        <v>Lansia</v>
      </c>
      <c r="V2665" t="s">
        <v>40</v>
      </c>
      <c r="W2665" t="s">
        <v>226</v>
      </c>
      <c r="X2665" t="s">
        <v>55</v>
      </c>
      <c r="Y2665">
        <v>54485</v>
      </c>
      <c r="Z2665" t="s">
        <v>93</v>
      </c>
      <c r="AA2665" t="s">
        <v>84</v>
      </c>
      <c r="AB2665" t="s">
        <v>45</v>
      </c>
      <c r="AC2665">
        <v>5</v>
      </c>
      <c r="AD2665" s="11">
        <f>(employee_data3[[#This Row],[Current Employee Rating]]-AVERAGE(employee_data3[Current Employee Rating]))/STDEV(employee_data3[Current Employee Rating])</f>
        <v>2.0008323227152198</v>
      </c>
      <c r="AE2665" s="11" t="str">
        <f>IF(employee_data3[[#This Row],[Z Score]]&gt;3,"Yes","No")</f>
        <v>No</v>
      </c>
    </row>
    <row r="2666" spans="1:31" x14ac:dyDescent="0.3">
      <c r="A2666">
        <v>3091</v>
      </c>
      <c r="B2666" t="s">
        <v>6889</v>
      </c>
      <c r="C2666" t="s">
        <v>1109</v>
      </c>
      <c r="D2666" s="1">
        <v>43523</v>
      </c>
      <c r="E2666" s="1">
        <v>44074</v>
      </c>
      <c r="F2666" t="s">
        <v>28</v>
      </c>
      <c r="G2666" t="s">
        <v>9357</v>
      </c>
      <c r="H2666" t="s">
        <v>9358</v>
      </c>
      <c r="I2666" t="s">
        <v>80</v>
      </c>
      <c r="J2666" t="s">
        <v>2300</v>
      </c>
      <c r="K2666" t="str">
        <f>IF(employee_data3[[#This Row],[EmployeeStatus]]="Active", "Active", "Attrition")</f>
        <v>Attrition</v>
      </c>
      <c r="L2666" t="s">
        <v>33</v>
      </c>
      <c r="M2666" t="s">
        <v>64</v>
      </c>
      <c r="N2666" t="s">
        <v>52</v>
      </c>
      <c r="O2666" t="s">
        <v>99</v>
      </c>
      <c r="P2666" t="s">
        <v>9359</v>
      </c>
      <c r="Q2666" t="s">
        <v>38</v>
      </c>
      <c r="R2666" t="s">
        <v>936</v>
      </c>
      <c r="S2666" s="1">
        <v>21250</v>
      </c>
      <c r="T2666">
        <f>DATEDIF(employee_data3[[#This Row],[DOB]],DATE(2023, 1, 1), "Y")</f>
        <v>64</v>
      </c>
      <c r="U2666" t="str">
        <f>IF(employee_data3[[#This Row],[Age]]&lt;=25, "Remaja", IF(employee_data3[[#This Row],[Age]]&lt;=55, "Dewasa", "Lansia"))</f>
        <v>Lansia</v>
      </c>
      <c r="V2666" t="s">
        <v>40</v>
      </c>
      <c r="W2666" t="s">
        <v>103</v>
      </c>
      <c r="X2666" t="s">
        <v>55</v>
      </c>
      <c r="Y2666">
        <v>6649</v>
      </c>
      <c r="Z2666" t="s">
        <v>43</v>
      </c>
      <c r="AA2666" t="s">
        <v>75</v>
      </c>
      <c r="AB2666" t="s">
        <v>45</v>
      </c>
      <c r="AC2666">
        <v>5</v>
      </c>
      <c r="AD2666" s="11">
        <f>(employee_data3[[#This Row],[Current Employee Rating]]-AVERAGE(employee_data3[Current Employee Rating]))/STDEV(employee_data3[Current Employee Rating])</f>
        <v>2.0008323227152198</v>
      </c>
      <c r="AE2666" s="11" t="str">
        <f>IF(employee_data3[[#This Row],[Z Score]]&gt;3,"Yes","No")</f>
        <v>No</v>
      </c>
    </row>
    <row r="2667" spans="1:31" x14ac:dyDescent="0.3">
      <c r="A2667">
        <v>3092</v>
      </c>
      <c r="B2667" t="s">
        <v>5012</v>
      </c>
      <c r="C2667" t="s">
        <v>1018</v>
      </c>
      <c r="D2667" s="1">
        <v>43842</v>
      </c>
      <c r="E2667" s="1">
        <v>45119</v>
      </c>
      <c r="F2667" t="s">
        <v>728</v>
      </c>
      <c r="G2667" t="s">
        <v>9360</v>
      </c>
      <c r="H2667" t="s">
        <v>9361</v>
      </c>
      <c r="I2667" t="s">
        <v>80</v>
      </c>
      <c r="J2667" t="s">
        <v>32</v>
      </c>
      <c r="K2667" t="str">
        <f>IF(employee_data3[[#This Row],[EmployeeStatus]]="Active", "Active", "Attrition")</f>
        <v>Active</v>
      </c>
      <c r="L2667" t="s">
        <v>33</v>
      </c>
      <c r="M2667" t="s">
        <v>51</v>
      </c>
      <c r="N2667" t="s">
        <v>63</v>
      </c>
      <c r="O2667" t="s">
        <v>175</v>
      </c>
      <c r="P2667" t="s">
        <v>9362</v>
      </c>
      <c r="Q2667" t="s">
        <v>38</v>
      </c>
      <c r="R2667" t="s">
        <v>90</v>
      </c>
      <c r="S2667" s="1">
        <v>29199</v>
      </c>
      <c r="T2667">
        <f>DATEDIF(employee_data3[[#This Row],[DOB]],DATE(2023, 1, 1), "Y")</f>
        <v>43</v>
      </c>
      <c r="U2667" t="str">
        <f>IF(employee_data3[[#This Row],[Age]]&lt;=25, "Remaja", IF(employee_data3[[#This Row],[Age]]&lt;=55, "Dewasa", "Lansia"))</f>
        <v>Dewasa</v>
      </c>
      <c r="V2667" t="s">
        <v>40</v>
      </c>
      <c r="W2667" t="s">
        <v>163</v>
      </c>
      <c r="X2667" t="s">
        <v>42</v>
      </c>
      <c r="Y2667">
        <v>48374</v>
      </c>
      <c r="Z2667" t="s">
        <v>74</v>
      </c>
      <c r="AA2667" t="s">
        <v>84</v>
      </c>
      <c r="AB2667" t="s">
        <v>45</v>
      </c>
      <c r="AC2667">
        <v>2</v>
      </c>
      <c r="AD2667" s="11">
        <f>(employee_data3[[#This Row],[Current Employee Rating]]-AVERAGE(employee_data3[Current Employee Rating]))/STDEV(employee_data3[Current Employee Rating])</f>
        <v>-0.95460685411671475</v>
      </c>
      <c r="AE2667" s="11" t="str">
        <f>IF(employee_data3[[#This Row],[Z Score]]&gt;3,"Yes","No")</f>
        <v>No</v>
      </c>
    </row>
    <row r="2668" spans="1:31" x14ac:dyDescent="0.3">
      <c r="A2668">
        <v>3093</v>
      </c>
      <c r="B2668" t="s">
        <v>9363</v>
      </c>
      <c r="C2668" t="s">
        <v>3172</v>
      </c>
      <c r="D2668" s="1">
        <v>43645</v>
      </c>
      <c r="E2668" s="1">
        <v>44206</v>
      </c>
      <c r="F2668" t="s">
        <v>728</v>
      </c>
      <c r="G2668" t="s">
        <v>9364</v>
      </c>
      <c r="H2668" t="s">
        <v>9365</v>
      </c>
      <c r="I2668" t="s">
        <v>168</v>
      </c>
      <c r="J2668" t="s">
        <v>32</v>
      </c>
      <c r="K2668" t="str">
        <f>IF(employee_data3[[#This Row],[EmployeeStatus]]="Active", "Active", "Attrition")</f>
        <v>Active</v>
      </c>
      <c r="L2668" t="s">
        <v>63</v>
      </c>
      <c r="M2668" t="s">
        <v>64</v>
      </c>
      <c r="N2668" t="s">
        <v>63</v>
      </c>
      <c r="O2668" t="s">
        <v>175</v>
      </c>
      <c r="P2668" t="s">
        <v>9366</v>
      </c>
      <c r="Q2668" t="s">
        <v>38</v>
      </c>
      <c r="R2668" t="s">
        <v>148</v>
      </c>
      <c r="S2668" s="1">
        <v>28024</v>
      </c>
      <c r="T2668">
        <f>DATEDIF(employee_data3[[#This Row],[DOB]],DATE(2023, 1, 1), "Y")</f>
        <v>46</v>
      </c>
      <c r="U2668" t="str">
        <f>IF(employee_data3[[#This Row],[Age]]&lt;=25, "Remaja", IF(employee_data3[[#This Row],[Age]]&lt;=55, "Dewasa", "Lansia"))</f>
        <v>Dewasa</v>
      </c>
      <c r="V2668" t="s">
        <v>40</v>
      </c>
      <c r="W2668" t="s">
        <v>54</v>
      </c>
      <c r="X2668" t="s">
        <v>42</v>
      </c>
      <c r="Y2668">
        <v>31227</v>
      </c>
      <c r="Z2668" t="s">
        <v>128</v>
      </c>
      <c r="AA2668" t="s">
        <v>104</v>
      </c>
      <c r="AB2668" t="s">
        <v>45</v>
      </c>
      <c r="AC2668">
        <v>2</v>
      </c>
      <c r="AD2668" s="11">
        <f>(employee_data3[[#This Row],[Current Employee Rating]]-AVERAGE(employee_data3[Current Employee Rating]))/STDEV(employee_data3[Current Employee Rating])</f>
        <v>-0.95460685411671475</v>
      </c>
      <c r="AE2668" s="11" t="str">
        <f>IF(employee_data3[[#This Row],[Z Score]]&gt;3,"Yes","No")</f>
        <v>No</v>
      </c>
    </row>
    <row r="2669" spans="1:31" x14ac:dyDescent="0.3">
      <c r="A2669">
        <v>3094</v>
      </c>
      <c r="B2669" t="s">
        <v>5859</v>
      </c>
      <c r="C2669" t="s">
        <v>5307</v>
      </c>
      <c r="D2669" s="1">
        <v>44392</v>
      </c>
      <c r="E2669" s="1">
        <v>44468</v>
      </c>
      <c r="F2669" t="s">
        <v>728</v>
      </c>
      <c r="G2669" t="s">
        <v>9367</v>
      </c>
      <c r="H2669" t="s">
        <v>9368</v>
      </c>
      <c r="I2669" t="s">
        <v>98</v>
      </c>
      <c r="J2669" t="s">
        <v>32</v>
      </c>
      <c r="K2669" t="str">
        <f>IF(employee_data3[[#This Row],[EmployeeStatus]]="Active", "Active", "Attrition")</f>
        <v>Active</v>
      </c>
      <c r="L2669" t="s">
        <v>33</v>
      </c>
      <c r="M2669" t="s">
        <v>34</v>
      </c>
      <c r="N2669" t="s">
        <v>63</v>
      </c>
      <c r="O2669" t="s">
        <v>175</v>
      </c>
      <c r="P2669" t="s">
        <v>9369</v>
      </c>
      <c r="Q2669" t="s">
        <v>38</v>
      </c>
      <c r="R2669" t="s">
        <v>111</v>
      </c>
      <c r="S2669" s="1">
        <v>23302</v>
      </c>
      <c r="T2669">
        <f>DATEDIF(employee_data3[[#This Row],[DOB]],DATE(2023, 1, 1), "Y")</f>
        <v>59</v>
      </c>
      <c r="U2669" t="str">
        <f>IF(employee_data3[[#This Row],[Age]]&lt;=25, "Remaja", IF(employee_data3[[#This Row],[Age]]&lt;=55, "Dewasa", "Lansia"))</f>
        <v>Lansia</v>
      </c>
      <c r="V2669" t="s">
        <v>40</v>
      </c>
      <c r="W2669" t="s">
        <v>113</v>
      </c>
      <c r="X2669" t="s">
        <v>42</v>
      </c>
      <c r="Y2669">
        <v>84169</v>
      </c>
      <c r="Z2669" t="s">
        <v>74</v>
      </c>
      <c r="AA2669" t="s">
        <v>44</v>
      </c>
      <c r="AB2669" t="s">
        <v>45</v>
      </c>
      <c r="AC2669">
        <v>1</v>
      </c>
      <c r="AD2669" s="11">
        <f>(employee_data3[[#This Row],[Current Employee Rating]]-AVERAGE(employee_data3[Current Employee Rating]))/STDEV(employee_data3[Current Employee Rating])</f>
        <v>-1.9397532463940264</v>
      </c>
      <c r="AE2669" s="11" t="str">
        <f>IF(employee_data3[[#This Row],[Z Score]]&gt;3,"Yes","No")</f>
        <v>No</v>
      </c>
    </row>
    <row r="2670" spans="1:31" x14ac:dyDescent="0.3">
      <c r="A2670">
        <v>3095</v>
      </c>
      <c r="B2670" t="s">
        <v>2644</v>
      </c>
      <c r="C2670" t="s">
        <v>3766</v>
      </c>
      <c r="D2670" s="1">
        <v>44792</v>
      </c>
      <c r="E2670" s="1"/>
      <c r="F2670" t="s">
        <v>728</v>
      </c>
      <c r="G2670" t="s">
        <v>9370</v>
      </c>
      <c r="H2670" t="s">
        <v>9371</v>
      </c>
      <c r="I2670" t="s">
        <v>118</v>
      </c>
      <c r="J2670" t="s">
        <v>32</v>
      </c>
      <c r="K2670" t="str">
        <f>IF(employee_data3[[#This Row],[EmployeeStatus]]="Active", "Active", "Attrition")</f>
        <v>Active</v>
      </c>
      <c r="L2670" t="s">
        <v>33</v>
      </c>
      <c r="M2670" t="s">
        <v>51</v>
      </c>
      <c r="N2670" t="s">
        <v>52</v>
      </c>
      <c r="O2670" t="s">
        <v>36</v>
      </c>
      <c r="P2670" t="s">
        <v>37</v>
      </c>
      <c r="Q2670" t="s">
        <v>38</v>
      </c>
      <c r="R2670" t="s">
        <v>90</v>
      </c>
      <c r="S2670" s="1">
        <v>15776</v>
      </c>
      <c r="T2670">
        <f>DATEDIF(employee_data3[[#This Row],[DOB]],DATE(2023, 1, 1), "Y")</f>
        <v>79</v>
      </c>
      <c r="U2670" t="str">
        <f>IF(employee_data3[[#This Row],[Age]]&lt;=25, "Remaja", IF(employee_data3[[#This Row],[Age]]&lt;=55, "Dewasa", "Lansia"))</f>
        <v>Lansia</v>
      </c>
      <c r="V2670" t="s">
        <v>40</v>
      </c>
      <c r="W2670" t="s">
        <v>613</v>
      </c>
      <c r="X2670" t="s">
        <v>42</v>
      </c>
      <c r="Y2670">
        <v>69905</v>
      </c>
      <c r="Z2670" t="s">
        <v>74</v>
      </c>
      <c r="AA2670" t="s">
        <v>104</v>
      </c>
      <c r="AB2670" t="s">
        <v>45</v>
      </c>
      <c r="AC2670">
        <v>4</v>
      </c>
      <c r="AD2670" s="11">
        <f>(employee_data3[[#This Row],[Current Employee Rating]]-AVERAGE(employee_data3[Current Employee Rating]))/STDEV(employee_data3[Current Employee Rating])</f>
        <v>1.0156859304379084</v>
      </c>
      <c r="AE2670" s="11" t="str">
        <f>IF(employee_data3[[#This Row],[Z Score]]&gt;3,"Yes","No")</f>
        <v>No</v>
      </c>
    </row>
    <row r="2671" spans="1:31" x14ac:dyDescent="0.3">
      <c r="A2671">
        <v>3096</v>
      </c>
      <c r="B2671" t="s">
        <v>5692</v>
      </c>
      <c r="C2671" t="s">
        <v>1476</v>
      </c>
      <c r="D2671" s="1">
        <v>43731</v>
      </c>
      <c r="E2671" s="1">
        <v>45025</v>
      </c>
      <c r="F2671" t="s">
        <v>728</v>
      </c>
      <c r="G2671" t="s">
        <v>9372</v>
      </c>
      <c r="H2671" t="s">
        <v>9373</v>
      </c>
      <c r="I2671" t="s">
        <v>62</v>
      </c>
      <c r="J2671" t="s">
        <v>745</v>
      </c>
      <c r="K2671" t="str">
        <f>IF(employee_data3[[#This Row],[EmployeeStatus]]="Active", "Active", "Attrition")</f>
        <v>Attrition</v>
      </c>
      <c r="L2671" t="s">
        <v>33</v>
      </c>
      <c r="M2671" t="s">
        <v>64</v>
      </c>
      <c r="N2671" t="s">
        <v>52</v>
      </c>
      <c r="O2671" t="s">
        <v>99</v>
      </c>
      <c r="P2671" t="s">
        <v>9374</v>
      </c>
      <c r="Q2671" t="s">
        <v>38</v>
      </c>
      <c r="R2671" t="s">
        <v>111</v>
      </c>
      <c r="S2671" s="1">
        <v>27279</v>
      </c>
      <c r="T2671">
        <f>DATEDIF(employee_data3[[#This Row],[DOB]],DATE(2023, 1, 1), "Y")</f>
        <v>48</v>
      </c>
      <c r="U2671" t="str">
        <f>IF(employee_data3[[#This Row],[Age]]&lt;=25, "Remaja", IF(employee_data3[[#This Row],[Age]]&lt;=55, "Dewasa", "Lansia"))</f>
        <v>Dewasa</v>
      </c>
      <c r="V2671" t="s">
        <v>40</v>
      </c>
      <c r="W2671" t="s">
        <v>103</v>
      </c>
      <c r="X2671" t="s">
        <v>42</v>
      </c>
      <c r="Y2671">
        <v>59014</v>
      </c>
      <c r="Z2671" t="s">
        <v>56</v>
      </c>
      <c r="AA2671" t="s">
        <v>75</v>
      </c>
      <c r="AB2671" t="s">
        <v>45</v>
      </c>
      <c r="AC2671">
        <v>5</v>
      </c>
      <c r="AD2671" s="11">
        <f>(employee_data3[[#This Row],[Current Employee Rating]]-AVERAGE(employee_data3[Current Employee Rating]))/STDEV(employee_data3[Current Employee Rating])</f>
        <v>2.0008323227152198</v>
      </c>
      <c r="AE2671" s="11" t="str">
        <f>IF(employee_data3[[#This Row],[Z Score]]&gt;3,"Yes","No")</f>
        <v>No</v>
      </c>
    </row>
    <row r="2672" spans="1:31" x14ac:dyDescent="0.3">
      <c r="A2672">
        <v>3097</v>
      </c>
      <c r="B2672" t="s">
        <v>3257</v>
      </c>
      <c r="C2672" t="s">
        <v>714</v>
      </c>
      <c r="D2672" s="1">
        <v>44115</v>
      </c>
      <c r="E2672" s="1">
        <v>44202</v>
      </c>
      <c r="F2672" t="s">
        <v>728</v>
      </c>
      <c r="G2672" t="s">
        <v>9375</v>
      </c>
      <c r="H2672" t="s">
        <v>9376</v>
      </c>
      <c r="I2672" t="s">
        <v>89</v>
      </c>
      <c r="J2672" t="s">
        <v>745</v>
      </c>
      <c r="K2672" t="str">
        <f>IF(employee_data3[[#This Row],[EmployeeStatus]]="Active", "Active", "Attrition")</f>
        <v>Attrition</v>
      </c>
      <c r="L2672" t="s">
        <v>52</v>
      </c>
      <c r="M2672" t="s">
        <v>34</v>
      </c>
      <c r="N2672" t="s">
        <v>35</v>
      </c>
      <c r="O2672" t="s">
        <v>140</v>
      </c>
      <c r="P2672" t="s">
        <v>9377</v>
      </c>
      <c r="Q2672" t="s">
        <v>38</v>
      </c>
      <c r="R2672" t="s">
        <v>177</v>
      </c>
      <c r="S2672" s="1">
        <v>22443</v>
      </c>
      <c r="T2672">
        <f>DATEDIF(employee_data3[[#This Row],[DOB]],DATE(2023, 1, 1), "Y")</f>
        <v>61</v>
      </c>
      <c r="U2672" t="str">
        <f>IF(employee_data3[[#This Row],[Age]]&lt;=25, "Remaja", IF(employee_data3[[#This Row],[Age]]&lt;=55, "Dewasa", "Lansia"))</f>
        <v>Lansia</v>
      </c>
      <c r="V2672" t="s">
        <v>40</v>
      </c>
      <c r="W2672" t="s">
        <v>395</v>
      </c>
      <c r="X2672" t="s">
        <v>42</v>
      </c>
      <c r="Y2672">
        <v>97514</v>
      </c>
      <c r="Z2672" t="s">
        <v>43</v>
      </c>
      <c r="AA2672" t="s">
        <v>84</v>
      </c>
      <c r="AB2672" t="s">
        <v>45</v>
      </c>
      <c r="AC2672">
        <v>4</v>
      </c>
      <c r="AD2672" s="11">
        <f>(employee_data3[[#This Row],[Current Employee Rating]]-AVERAGE(employee_data3[Current Employee Rating]))/STDEV(employee_data3[Current Employee Rating])</f>
        <v>1.0156859304379084</v>
      </c>
      <c r="AE2672" s="11" t="str">
        <f>IF(employee_data3[[#This Row],[Z Score]]&gt;3,"Yes","No")</f>
        <v>No</v>
      </c>
    </row>
    <row r="2673" spans="1:31" x14ac:dyDescent="0.3">
      <c r="A2673">
        <v>3098</v>
      </c>
      <c r="B2673" t="s">
        <v>641</v>
      </c>
      <c r="C2673" t="s">
        <v>1721</v>
      </c>
      <c r="D2673" s="1">
        <v>44426</v>
      </c>
      <c r="E2673" s="1"/>
      <c r="F2673" t="s">
        <v>728</v>
      </c>
      <c r="G2673" t="s">
        <v>9378</v>
      </c>
      <c r="H2673" t="s">
        <v>9379</v>
      </c>
      <c r="I2673" t="s">
        <v>31</v>
      </c>
      <c r="J2673" t="s">
        <v>32</v>
      </c>
      <c r="K2673" t="str">
        <f>IF(employee_data3[[#This Row],[EmployeeStatus]]="Active", "Active", "Attrition")</f>
        <v>Active</v>
      </c>
      <c r="L2673" t="s">
        <v>63</v>
      </c>
      <c r="M2673" t="s">
        <v>51</v>
      </c>
      <c r="N2673" t="s">
        <v>63</v>
      </c>
      <c r="O2673" t="s">
        <v>36</v>
      </c>
      <c r="P2673" t="s">
        <v>37</v>
      </c>
      <c r="Q2673" t="s">
        <v>38</v>
      </c>
      <c r="R2673" t="s">
        <v>231</v>
      </c>
      <c r="S2673" s="1">
        <v>16232</v>
      </c>
      <c r="T2673">
        <f>DATEDIF(employee_data3[[#This Row],[DOB]],DATE(2023, 1, 1), "Y")</f>
        <v>78</v>
      </c>
      <c r="U2673" t="str">
        <f>IF(employee_data3[[#This Row],[Age]]&lt;=25, "Remaja", IF(employee_data3[[#This Row],[Age]]&lt;=55, "Dewasa", "Lansia"))</f>
        <v>Lansia</v>
      </c>
      <c r="V2673" t="s">
        <v>40</v>
      </c>
      <c r="W2673" t="s">
        <v>103</v>
      </c>
      <c r="X2673" t="s">
        <v>55</v>
      </c>
      <c r="Y2673">
        <v>20436</v>
      </c>
      <c r="Z2673" t="s">
        <v>93</v>
      </c>
      <c r="AA2673" t="s">
        <v>44</v>
      </c>
      <c r="AB2673" t="s">
        <v>45</v>
      </c>
      <c r="AC2673">
        <v>4</v>
      </c>
      <c r="AD2673" s="11">
        <f>(employee_data3[[#This Row],[Current Employee Rating]]-AVERAGE(employee_data3[Current Employee Rating]))/STDEV(employee_data3[Current Employee Rating])</f>
        <v>1.0156859304379084</v>
      </c>
      <c r="AE2673" s="11" t="str">
        <f>IF(employee_data3[[#This Row],[Z Score]]&gt;3,"Yes","No")</f>
        <v>No</v>
      </c>
    </row>
    <row r="2674" spans="1:31" x14ac:dyDescent="0.3">
      <c r="A2674">
        <v>3099</v>
      </c>
      <c r="B2674" t="s">
        <v>473</v>
      </c>
      <c r="C2674" t="s">
        <v>9380</v>
      </c>
      <c r="D2674" s="1">
        <v>44912</v>
      </c>
      <c r="E2674" s="1"/>
      <c r="F2674" t="s">
        <v>28</v>
      </c>
      <c r="G2674" t="s">
        <v>9381</v>
      </c>
      <c r="H2674" t="s">
        <v>9382</v>
      </c>
      <c r="I2674" t="s">
        <v>31</v>
      </c>
      <c r="J2674" t="s">
        <v>32</v>
      </c>
      <c r="K2674" t="str">
        <f>IF(employee_data3[[#This Row],[EmployeeStatus]]="Active", "Active", "Attrition")</f>
        <v>Active</v>
      </c>
      <c r="L2674" t="s">
        <v>63</v>
      </c>
      <c r="M2674" t="s">
        <v>51</v>
      </c>
      <c r="N2674" t="s">
        <v>35</v>
      </c>
      <c r="O2674" t="s">
        <v>36</v>
      </c>
      <c r="P2674" t="s">
        <v>37</v>
      </c>
      <c r="Q2674" t="s">
        <v>38</v>
      </c>
      <c r="R2674" t="s">
        <v>231</v>
      </c>
      <c r="S2674" s="1">
        <v>23987</v>
      </c>
      <c r="T2674">
        <f>DATEDIF(employee_data3[[#This Row],[DOB]],DATE(2023, 1, 1), "Y")</f>
        <v>57</v>
      </c>
      <c r="U2674" t="str">
        <f>IF(employee_data3[[#This Row],[Age]]&lt;=25, "Remaja", IF(employee_data3[[#This Row],[Age]]&lt;=55, "Dewasa", "Lansia"))</f>
        <v>Lansia</v>
      </c>
      <c r="V2674" t="s">
        <v>40</v>
      </c>
      <c r="W2674" t="s">
        <v>113</v>
      </c>
      <c r="X2674" t="s">
        <v>55</v>
      </c>
      <c r="Y2674">
        <v>44977</v>
      </c>
      <c r="Z2674" t="s">
        <v>93</v>
      </c>
      <c r="AA2674" t="s">
        <v>104</v>
      </c>
      <c r="AB2674" t="s">
        <v>105</v>
      </c>
      <c r="AC2674">
        <v>4</v>
      </c>
      <c r="AD2674" s="11">
        <f>(employee_data3[[#This Row],[Current Employee Rating]]-AVERAGE(employee_data3[Current Employee Rating]))/STDEV(employee_data3[Current Employee Rating])</f>
        <v>1.0156859304379084</v>
      </c>
      <c r="AE2674" s="11" t="str">
        <f>IF(employee_data3[[#This Row],[Z Score]]&gt;3,"Yes","No")</f>
        <v>No</v>
      </c>
    </row>
    <row r="2675" spans="1:31" x14ac:dyDescent="0.3">
      <c r="A2675">
        <v>3100</v>
      </c>
      <c r="B2675" t="s">
        <v>1482</v>
      </c>
      <c r="C2675" t="s">
        <v>2668</v>
      </c>
      <c r="D2675" s="1">
        <v>44129</v>
      </c>
      <c r="E2675" s="1">
        <v>44558</v>
      </c>
      <c r="F2675" t="s">
        <v>28</v>
      </c>
      <c r="G2675" t="s">
        <v>9179</v>
      </c>
      <c r="H2675" t="s">
        <v>9383</v>
      </c>
      <c r="I2675" t="s">
        <v>133</v>
      </c>
      <c r="J2675" t="s">
        <v>32</v>
      </c>
      <c r="K2675" t="str">
        <f>IF(employee_data3[[#This Row],[EmployeeStatus]]="Active", "Active", "Attrition")</f>
        <v>Active</v>
      </c>
      <c r="L2675" t="s">
        <v>33</v>
      </c>
      <c r="M2675" t="s">
        <v>64</v>
      </c>
      <c r="N2675" t="s">
        <v>35</v>
      </c>
      <c r="O2675" t="s">
        <v>140</v>
      </c>
      <c r="P2675" t="s">
        <v>9384</v>
      </c>
      <c r="Q2675" t="s">
        <v>38</v>
      </c>
      <c r="R2675" t="s">
        <v>81</v>
      </c>
      <c r="S2675" s="1">
        <v>18422</v>
      </c>
      <c r="T2675">
        <f>DATEDIF(employee_data3[[#This Row],[DOB]],DATE(2023, 1, 1), "Y")</f>
        <v>72</v>
      </c>
      <c r="U2675" t="str">
        <f>IF(employee_data3[[#This Row],[Age]]&lt;=25, "Remaja", IF(employee_data3[[#This Row],[Age]]&lt;=55, "Dewasa", "Lansia"))</f>
        <v>Lansia</v>
      </c>
      <c r="V2675" t="s">
        <v>40</v>
      </c>
      <c r="W2675" t="s">
        <v>83</v>
      </c>
      <c r="X2675" t="s">
        <v>42</v>
      </c>
      <c r="Y2675">
        <v>58513</v>
      </c>
      <c r="Z2675" t="s">
        <v>43</v>
      </c>
      <c r="AA2675" t="s">
        <v>75</v>
      </c>
      <c r="AB2675" t="s">
        <v>45</v>
      </c>
      <c r="AC2675">
        <v>5</v>
      </c>
      <c r="AD2675" s="11">
        <f>(employee_data3[[#This Row],[Current Employee Rating]]-AVERAGE(employee_data3[Current Employee Rating]))/STDEV(employee_data3[Current Employee Rating])</f>
        <v>2.0008323227152198</v>
      </c>
      <c r="AE2675" s="11" t="str">
        <f>IF(employee_data3[[#This Row],[Z Score]]&gt;3,"Yes","No")</f>
        <v>No</v>
      </c>
    </row>
    <row r="2676" spans="1:31" x14ac:dyDescent="0.3">
      <c r="A2676">
        <v>3101</v>
      </c>
      <c r="B2676" t="s">
        <v>3328</v>
      </c>
      <c r="C2676" t="s">
        <v>3407</v>
      </c>
      <c r="D2676" s="1">
        <v>44949</v>
      </c>
      <c r="E2676" s="1"/>
      <c r="F2676" t="s">
        <v>28</v>
      </c>
      <c r="G2676" t="s">
        <v>9385</v>
      </c>
      <c r="H2676" t="s">
        <v>9386</v>
      </c>
      <c r="I2676" t="s">
        <v>50</v>
      </c>
      <c r="J2676" t="s">
        <v>32</v>
      </c>
      <c r="K2676" t="str">
        <f>IF(employee_data3[[#This Row],[EmployeeStatus]]="Active", "Active", "Attrition")</f>
        <v>Active</v>
      </c>
      <c r="L2676" t="s">
        <v>63</v>
      </c>
      <c r="M2676" t="s">
        <v>64</v>
      </c>
      <c r="N2676" t="s">
        <v>63</v>
      </c>
      <c r="O2676" t="s">
        <v>36</v>
      </c>
      <c r="P2676" t="s">
        <v>37</v>
      </c>
      <c r="Q2676" t="s">
        <v>38</v>
      </c>
      <c r="R2676" t="s">
        <v>81</v>
      </c>
      <c r="S2676" s="1">
        <v>22349</v>
      </c>
      <c r="T2676">
        <f>DATEDIF(employee_data3[[#This Row],[DOB]],DATE(2023, 1, 1), "Y")</f>
        <v>61</v>
      </c>
      <c r="U2676" t="str">
        <f>IF(employee_data3[[#This Row],[Age]]&lt;=25, "Remaja", IF(employee_data3[[#This Row],[Age]]&lt;=55, "Dewasa", "Lansia"))</f>
        <v>Lansia</v>
      </c>
      <c r="V2676" t="s">
        <v>40</v>
      </c>
      <c r="W2676" t="s">
        <v>103</v>
      </c>
      <c r="X2676" t="s">
        <v>42</v>
      </c>
      <c r="Y2676">
        <v>79029</v>
      </c>
      <c r="Z2676" t="s">
        <v>128</v>
      </c>
      <c r="AA2676" t="s">
        <v>75</v>
      </c>
      <c r="AB2676" t="s">
        <v>45</v>
      </c>
      <c r="AC2676">
        <v>2</v>
      </c>
      <c r="AD2676" s="11">
        <f>(employee_data3[[#This Row],[Current Employee Rating]]-AVERAGE(employee_data3[Current Employee Rating]))/STDEV(employee_data3[Current Employee Rating])</f>
        <v>-0.95460685411671475</v>
      </c>
      <c r="AE2676" s="11" t="str">
        <f>IF(employee_data3[[#This Row],[Z Score]]&gt;3,"Yes","No")</f>
        <v>No</v>
      </c>
    </row>
    <row r="2677" spans="1:31" x14ac:dyDescent="0.3">
      <c r="A2677">
        <v>3102</v>
      </c>
      <c r="B2677" t="s">
        <v>2000</v>
      </c>
      <c r="C2677" t="s">
        <v>3776</v>
      </c>
      <c r="D2677" s="1">
        <v>43539</v>
      </c>
      <c r="E2677" s="1">
        <v>44776</v>
      </c>
      <c r="F2677" t="s">
        <v>28</v>
      </c>
      <c r="G2677" t="s">
        <v>9387</v>
      </c>
      <c r="H2677" t="s">
        <v>9388</v>
      </c>
      <c r="I2677" t="s">
        <v>139</v>
      </c>
      <c r="J2677" t="s">
        <v>1805</v>
      </c>
      <c r="K2677" t="str">
        <f>IF(employee_data3[[#This Row],[EmployeeStatus]]="Active", "Active", "Attrition")</f>
        <v>Attrition</v>
      </c>
      <c r="L2677" t="s">
        <v>63</v>
      </c>
      <c r="M2677" t="s">
        <v>34</v>
      </c>
      <c r="N2677" t="s">
        <v>52</v>
      </c>
      <c r="O2677" t="s">
        <v>126</v>
      </c>
      <c r="P2677" t="s">
        <v>9389</v>
      </c>
      <c r="Q2677" t="s">
        <v>38</v>
      </c>
      <c r="R2677" t="s">
        <v>90</v>
      </c>
      <c r="S2677" s="1">
        <v>33887</v>
      </c>
      <c r="T2677">
        <f>DATEDIF(employee_data3[[#This Row],[DOB]],DATE(2023, 1, 1), "Y")</f>
        <v>30</v>
      </c>
      <c r="U2677" t="str">
        <f>IF(employee_data3[[#This Row],[Age]]&lt;=25, "Remaja", IF(employee_data3[[#This Row],[Age]]&lt;=55, "Dewasa", "Lansia"))</f>
        <v>Dewasa</v>
      </c>
      <c r="V2677" t="s">
        <v>40</v>
      </c>
      <c r="W2677" t="s">
        <v>83</v>
      </c>
      <c r="X2677" t="s">
        <v>55</v>
      </c>
      <c r="Y2677">
        <v>11092</v>
      </c>
      <c r="Z2677" t="s">
        <v>93</v>
      </c>
      <c r="AA2677" t="s">
        <v>44</v>
      </c>
      <c r="AB2677" t="s">
        <v>105</v>
      </c>
      <c r="AC2677">
        <v>2</v>
      </c>
      <c r="AD2677" s="11">
        <f>(employee_data3[[#This Row],[Current Employee Rating]]-AVERAGE(employee_data3[Current Employee Rating]))/STDEV(employee_data3[Current Employee Rating])</f>
        <v>-0.95460685411671475</v>
      </c>
      <c r="AE2677" s="11" t="str">
        <f>IF(employee_data3[[#This Row],[Z Score]]&gt;3,"Yes","No")</f>
        <v>No</v>
      </c>
    </row>
    <row r="2678" spans="1:31" x14ac:dyDescent="0.3">
      <c r="A2678">
        <v>3103</v>
      </c>
      <c r="B2678" t="s">
        <v>2160</v>
      </c>
      <c r="C2678" t="s">
        <v>2522</v>
      </c>
      <c r="D2678" s="1">
        <v>45113</v>
      </c>
      <c r="E2678" s="1">
        <v>45130</v>
      </c>
      <c r="F2678" t="s">
        <v>28</v>
      </c>
      <c r="G2678" t="s">
        <v>9390</v>
      </c>
      <c r="H2678" t="s">
        <v>9391</v>
      </c>
      <c r="I2678" t="s">
        <v>80</v>
      </c>
      <c r="J2678" t="s">
        <v>1805</v>
      </c>
      <c r="K2678" t="str">
        <f>IF(employee_data3[[#This Row],[EmployeeStatus]]="Active", "Active", "Attrition")</f>
        <v>Attrition</v>
      </c>
      <c r="L2678" t="s">
        <v>63</v>
      </c>
      <c r="M2678" t="s">
        <v>51</v>
      </c>
      <c r="N2678" t="s">
        <v>52</v>
      </c>
      <c r="O2678" t="s">
        <v>99</v>
      </c>
      <c r="P2678" t="s">
        <v>9392</v>
      </c>
      <c r="Q2678" t="s">
        <v>38</v>
      </c>
      <c r="R2678" t="s">
        <v>90</v>
      </c>
      <c r="S2678" s="1">
        <v>21931</v>
      </c>
      <c r="T2678">
        <f>DATEDIF(employee_data3[[#This Row],[DOB]],DATE(2023, 1, 1), "Y")</f>
        <v>62</v>
      </c>
      <c r="U2678" t="str">
        <f>IF(employee_data3[[#This Row],[Age]]&lt;=25, "Remaja", IF(employee_data3[[#This Row],[Age]]&lt;=55, "Dewasa", "Lansia"))</f>
        <v>Lansia</v>
      </c>
      <c r="V2678" t="s">
        <v>40</v>
      </c>
      <c r="W2678" t="s">
        <v>6</v>
      </c>
      <c r="X2678" t="s">
        <v>55</v>
      </c>
      <c r="Y2678">
        <v>87665</v>
      </c>
      <c r="Z2678" t="s">
        <v>128</v>
      </c>
      <c r="AA2678" t="s">
        <v>75</v>
      </c>
      <c r="AB2678" t="s">
        <v>45</v>
      </c>
      <c r="AC2678">
        <v>4</v>
      </c>
      <c r="AD2678" s="11">
        <f>(employee_data3[[#This Row],[Current Employee Rating]]-AVERAGE(employee_data3[Current Employee Rating]))/STDEV(employee_data3[Current Employee Rating])</f>
        <v>1.0156859304379084</v>
      </c>
      <c r="AE2678" s="11" t="str">
        <f>IF(employee_data3[[#This Row],[Z Score]]&gt;3,"Yes","No")</f>
        <v>No</v>
      </c>
    </row>
    <row r="2679" spans="1:31" x14ac:dyDescent="0.3">
      <c r="A2679">
        <v>3104</v>
      </c>
      <c r="B2679" t="s">
        <v>1682</v>
      </c>
      <c r="C2679" t="s">
        <v>932</v>
      </c>
      <c r="D2679" s="1">
        <v>44710</v>
      </c>
      <c r="E2679" s="1"/>
      <c r="F2679" t="s">
        <v>28</v>
      </c>
      <c r="G2679" t="s">
        <v>9393</v>
      </c>
      <c r="H2679" t="s">
        <v>9394</v>
      </c>
      <c r="I2679" t="s">
        <v>168</v>
      </c>
      <c r="J2679" t="s">
        <v>32</v>
      </c>
      <c r="K2679" t="str">
        <f>IF(employee_data3[[#This Row],[EmployeeStatus]]="Active", "Active", "Attrition")</f>
        <v>Active</v>
      </c>
      <c r="L2679" t="s">
        <v>33</v>
      </c>
      <c r="M2679" t="s">
        <v>34</v>
      </c>
      <c r="N2679" t="s">
        <v>52</v>
      </c>
      <c r="O2679" t="s">
        <v>36</v>
      </c>
      <c r="P2679" t="s">
        <v>37</v>
      </c>
      <c r="Q2679" t="s">
        <v>38</v>
      </c>
      <c r="R2679" t="s">
        <v>81</v>
      </c>
      <c r="S2679" s="1">
        <v>16085</v>
      </c>
      <c r="T2679">
        <f>DATEDIF(employee_data3[[#This Row],[DOB]],DATE(2023, 1, 1), "Y")</f>
        <v>78</v>
      </c>
      <c r="U2679" t="str">
        <f>IF(employee_data3[[#This Row],[Age]]&lt;=25, "Remaja", IF(employee_data3[[#This Row],[Age]]&lt;=55, "Dewasa", "Lansia"))</f>
        <v>Lansia</v>
      </c>
      <c r="V2679" t="s">
        <v>40</v>
      </c>
      <c r="W2679" t="s">
        <v>103</v>
      </c>
      <c r="X2679" t="s">
        <v>42</v>
      </c>
      <c r="Y2679">
        <v>71716</v>
      </c>
      <c r="Z2679" t="s">
        <v>93</v>
      </c>
      <c r="AA2679" t="s">
        <v>84</v>
      </c>
      <c r="AB2679" t="s">
        <v>45</v>
      </c>
      <c r="AC2679">
        <v>2</v>
      </c>
      <c r="AD2679" s="11">
        <f>(employee_data3[[#This Row],[Current Employee Rating]]-AVERAGE(employee_data3[Current Employee Rating]))/STDEV(employee_data3[Current Employee Rating])</f>
        <v>-0.95460685411671475</v>
      </c>
      <c r="AE2679" s="11" t="str">
        <f>IF(employee_data3[[#This Row],[Z Score]]&gt;3,"Yes","No")</f>
        <v>No</v>
      </c>
    </row>
    <row r="2680" spans="1:31" x14ac:dyDescent="0.3">
      <c r="A2680">
        <v>3105</v>
      </c>
      <c r="B2680" t="s">
        <v>6672</v>
      </c>
      <c r="C2680" t="s">
        <v>3710</v>
      </c>
      <c r="D2680" s="1">
        <v>43989</v>
      </c>
      <c r="E2680" s="1">
        <v>44751</v>
      </c>
      <c r="F2680" t="s">
        <v>28</v>
      </c>
      <c r="G2680" t="s">
        <v>9395</v>
      </c>
      <c r="H2680" t="s">
        <v>9396</v>
      </c>
      <c r="I2680" t="s">
        <v>98</v>
      </c>
      <c r="J2680" t="s">
        <v>32</v>
      </c>
      <c r="K2680" t="str">
        <f>IF(employee_data3[[#This Row],[EmployeeStatus]]="Active", "Active", "Attrition")</f>
        <v>Active</v>
      </c>
      <c r="L2680" t="s">
        <v>63</v>
      </c>
      <c r="M2680" t="s">
        <v>64</v>
      </c>
      <c r="N2680" t="s">
        <v>35</v>
      </c>
      <c r="O2680" t="s">
        <v>126</v>
      </c>
      <c r="P2680" t="s">
        <v>9397</v>
      </c>
      <c r="Q2680" t="s">
        <v>38</v>
      </c>
      <c r="R2680" t="s">
        <v>231</v>
      </c>
      <c r="S2680" s="1">
        <v>15838</v>
      </c>
      <c r="T2680">
        <f>DATEDIF(employee_data3[[#This Row],[DOB]],DATE(2023, 1, 1), "Y")</f>
        <v>79</v>
      </c>
      <c r="U2680" t="str">
        <f>IF(employee_data3[[#This Row],[Age]]&lt;=25, "Remaja", IF(employee_data3[[#This Row],[Age]]&lt;=55, "Dewasa", "Lansia"))</f>
        <v>Lansia</v>
      </c>
      <c r="V2680" t="s">
        <v>40</v>
      </c>
      <c r="W2680" t="s">
        <v>113</v>
      </c>
      <c r="X2680" t="s">
        <v>55</v>
      </c>
      <c r="Y2680">
        <v>86764</v>
      </c>
      <c r="Z2680" t="s">
        <v>93</v>
      </c>
      <c r="AA2680" t="s">
        <v>84</v>
      </c>
      <c r="AB2680" t="s">
        <v>45</v>
      </c>
      <c r="AC2680">
        <v>1</v>
      </c>
      <c r="AD2680" s="11">
        <f>(employee_data3[[#This Row],[Current Employee Rating]]-AVERAGE(employee_data3[Current Employee Rating]))/STDEV(employee_data3[Current Employee Rating])</f>
        <v>-1.9397532463940264</v>
      </c>
      <c r="AE2680" s="11" t="str">
        <f>IF(employee_data3[[#This Row],[Z Score]]&gt;3,"Yes","No")</f>
        <v>No</v>
      </c>
    </row>
    <row r="2681" spans="1:31" x14ac:dyDescent="0.3">
      <c r="A2681">
        <v>3106</v>
      </c>
      <c r="B2681" t="s">
        <v>8184</v>
      </c>
      <c r="C2681" t="s">
        <v>1265</v>
      </c>
      <c r="D2681" s="1">
        <v>43911</v>
      </c>
      <c r="E2681" s="1"/>
      <c r="F2681" t="s">
        <v>28</v>
      </c>
      <c r="G2681" t="s">
        <v>9398</v>
      </c>
      <c r="H2681" t="s">
        <v>9399</v>
      </c>
      <c r="I2681" t="s">
        <v>118</v>
      </c>
      <c r="J2681" t="s">
        <v>32</v>
      </c>
      <c r="K2681" t="str">
        <f>IF(employee_data3[[#This Row],[EmployeeStatus]]="Active", "Active", "Attrition")</f>
        <v>Active</v>
      </c>
      <c r="L2681" t="s">
        <v>52</v>
      </c>
      <c r="M2681" t="s">
        <v>51</v>
      </c>
      <c r="N2681" t="s">
        <v>35</v>
      </c>
      <c r="O2681" t="s">
        <v>36</v>
      </c>
      <c r="P2681" t="s">
        <v>37</v>
      </c>
      <c r="Q2681" t="s">
        <v>38</v>
      </c>
      <c r="R2681" t="s">
        <v>90</v>
      </c>
      <c r="S2681" s="1">
        <v>36615</v>
      </c>
      <c r="T2681">
        <f>DATEDIF(employee_data3[[#This Row],[DOB]],DATE(2023, 1, 1), "Y")</f>
        <v>22</v>
      </c>
      <c r="U2681" t="str">
        <f>IF(employee_data3[[#This Row],[Age]]&lt;=25, "Remaja", IF(employee_data3[[#This Row],[Age]]&lt;=55, "Dewasa", "Lansia"))</f>
        <v>Remaja</v>
      </c>
      <c r="V2681" t="s">
        <v>40</v>
      </c>
      <c r="W2681" t="s">
        <v>9400</v>
      </c>
      <c r="X2681" t="s">
        <v>55</v>
      </c>
      <c r="Y2681">
        <v>33599</v>
      </c>
      <c r="Z2681" t="s">
        <v>56</v>
      </c>
      <c r="AA2681" t="s">
        <v>104</v>
      </c>
      <c r="AB2681" t="s">
        <v>45</v>
      </c>
      <c r="AC2681">
        <v>4</v>
      </c>
      <c r="AD2681" s="11">
        <f>(employee_data3[[#This Row],[Current Employee Rating]]-AVERAGE(employee_data3[Current Employee Rating]))/STDEV(employee_data3[Current Employee Rating])</f>
        <v>1.0156859304379084</v>
      </c>
      <c r="AE2681" s="11" t="str">
        <f>IF(employee_data3[[#This Row],[Z Score]]&gt;3,"Yes","No")</f>
        <v>No</v>
      </c>
    </row>
    <row r="2682" spans="1:31" x14ac:dyDescent="0.3">
      <c r="A2682">
        <v>3107</v>
      </c>
      <c r="B2682" t="s">
        <v>9401</v>
      </c>
      <c r="C2682" t="s">
        <v>9402</v>
      </c>
      <c r="D2682" s="1">
        <v>44368</v>
      </c>
      <c r="E2682" s="1">
        <v>44876</v>
      </c>
      <c r="F2682" t="s">
        <v>28</v>
      </c>
      <c r="G2682" t="s">
        <v>9403</v>
      </c>
      <c r="H2682" t="s">
        <v>9404</v>
      </c>
      <c r="I2682" t="s">
        <v>62</v>
      </c>
      <c r="J2682" t="s">
        <v>32</v>
      </c>
      <c r="K2682" t="str">
        <f>IF(employee_data3[[#This Row],[EmployeeStatus]]="Active", "Active", "Attrition")</f>
        <v>Active</v>
      </c>
      <c r="L2682" t="s">
        <v>63</v>
      </c>
      <c r="M2682" t="s">
        <v>51</v>
      </c>
      <c r="N2682" t="s">
        <v>35</v>
      </c>
      <c r="O2682" t="s">
        <v>175</v>
      </c>
      <c r="P2682" t="s">
        <v>9405</v>
      </c>
      <c r="Q2682" t="s">
        <v>38</v>
      </c>
      <c r="R2682" t="s">
        <v>305</v>
      </c>
      <c r="S2682" s="1">
        <v>26293</v>
      </c>
      <c r="T2682">
        <f>DATEDIF(employee_data3[[#This Row],[DOB]],DATE(2023, 1, 1), "Y")</f>
        <v>51</v>
      </c>
      <c r="U2682" t="str">
        <f>IF(employee_data3[[#This Row],[Age]]&lt;=25, "Remaja", IF(employee_data3[[#This Row],[Age]]&lt;=55, "Dewasa", "Lansia"))</f>
        <v>Dewasa</v>
      </c>
      <c r="V2682" t="s">
        <v>40</v>
      </c>
      <c r="W2682" t="s">
        <v>216</v>
      </c>
      <c r="X2682" t="s">
        <v>42</v>
      </c>
      <c r="Y2682">
        <v>5797</v>
      </c>
      <c r="Z2682" t="s">
        <v>93</v>
      </c>
      <c r="AA2682" t="s">
        <v>44</v>
      </c>
      <c r="AB2682" t="s">
        <v>45</v>
      </c>
      <c r="AC2682">
        <v>4</v>
      </c>
      <c r="AD2682" s="11">
        <f>(employee_data3[[#This Row],[Current Employee Rating]]-AVERAGE(employee_data3[Current Employee Rating]))/STDEV(employee_data3[Current Employee Rating])</f>
        <v>1.0156859304379084</v>
      </c>
      <c r="AE2682" s="11" t="str">
        <f>IF(employee_data3[[#This Row],[Z Score]]&gt;3,"Yes","No")</f>
        <v>No</v>
      </c>
    </row>
    <row r="2683" spans="1:31" x14ac:dyDescent="0.3">
      <c r="A2683">
        <v>3108</v>
      </c>
      <c r="B2683" t="s">
        <v>9406</v>
      </c>
      <c r="C2683" t="s">
        <v>3610</v>
      </c>
      <c r="D2683" s="1">
        <v>44491</v>
      </c>
      <c r="E2683" s="1">
        <v>44693</v>
      </c>
      <c r="F2683" t="s">
        <v>28</v>
      </c>
      <c r="G2683" t="s">
        <v>9407</v>
      </c>
      <c r="H2683" t="s">
        <v>9408</v>
      </c>
      <c r="I2683" t="s">
        <v>89</v>
      </c>
      <c r="J2683" t="s">
        <v>32</v>
      </c>
      <c r="K2683" t="str">
        <f>IF(employee_data3[[#This Row],[EmployeeStatus]]="Active", "Active", "Attrition")</f>
        <v>Active</v>
      </c>
      <c r="L2683" t="s">
        <v>63</v>
      </c>
      <c r="M2683" t="s">
        <v>64</v>
      </c>
      <c r="N2683" t="s">
        <v>35</v>
      </c>
      <c r="O2683" t="s">
        <v>140</v>
      </c>
      <c r="P2683" t="s">
        <v>9409</v>
      </c>
      <c r="Q2683" t="s">
        <v>38</v>
      </c>
      <c r="R2683" t="s">
        <v>81</v>
      </c>
      <c r="S2683" s="1">
        <v>16623</v>
      </c>
      <c r="T2683">
        <f>DATEDIF(employee_data3[[#This Row],[DOB]],DATE(2023, 1, 1), "Y")</f>
        <v>77</v>
      </c>
      <c r="U2683" t="str">
        <f>IF(employee_data3[[#This Row],[Age]]&lt;=25, "Remaja", IF(employee_data3[[#This Row],[Age]]&lt;=55, "Dewasa", "Lansia"))</f>
        <v>Lansia</v>
      </c>
      <c r="V2683" t="s">
        <v>40</v>
      </c>
      <c r="W2683" t="s">
        <v>83</v>
      </c>
      <c r="X2683" t="s">
        <v>42</v>
      </c>
      <c r="Y2683">
        <v>91007</v>
      </c>
      <c r="Z2683" t="s">
        <v>56</v>
      </c>
      <c r="AA2683" t="s">
        <v>84</v>
      </c>
      <c r="AB2683" t="s">
        <v>45</v>
      </c>
      <c r="AC2683">
        <v>2</v>
      </c>
      <c r="AD2683" s="11">
        <f>(employee_data3[[#This Row],[Current Employee Rating]]-AVERAGE(employee_data3[Current Employee Rating]))/STDEV(employee_data3[Current Employee Rating])</f>
        <v>-0.95460685411671475</v>
      </c>
      <c r="AE2683" s="11" t="str">
        <f>IF(employee_data3[[#This Row],[Z Score]]&gt;3,"Yes","No")</f>
        <v>No</v>
      </c>
    </row>
    <row r="2684" spans="1:31" x14ac:dyDescent="0.3">
      <c r="A2684">
        <v>3109</v>
      </c>
      <c r="B2684" t="s">
        <v>645</v>
      </c>
      <c r="C2684" t="s">
        <v>4787</v>
      </c>
      <c r="D2684" s="1">
        <v>43393</v>
      </c>
      <c r="E2684" s="1"/>
      <c r="F2684" t="s">
        <v>28</v>
      </c>
      <c r="G2684" t="s">
        <v>9410</v>
      </c>
      <c r="H2684" t="s">
        <v>9411</v>
      </c>
      <c r="I2684" t="s">
        <v>31</v>
      </c>
      <c r="J2684" t="s">
        <v>32</v>
      </c>
      <c r="K2684" t="str">
        <f>IF(employee_data3[[#This Row],[EmployeeStatus]]="Active", "Active", "Attrition")</f>
        <v>Active</v>
      </c>
      <c r="L2684" t="s">
        <v>63</v>
      </c>
      <c r="M2684" t="s">
        <v>51</v>
      </c>
      <c r="N2684" t="s">
        <v>35</v>
      </c>
      <c r="O2684" t="s">
        <v>36</v>
      </c>
      <c r="P2684" t="s">
        <v>37</v>
      </c>
      <c r="Q2684" t="s">
        <v>38</v>
      </c>
      <c r="R2684" t="s">
        <v>231</v>
      </c>
      <c r="S2684" s="1">
        <v>36275</v>
      </c>
      <c r="T2684">
        <f>DATEDIF(employee_data3[[#This Row],[DOB]],DATE(2023, 1, 1), "Y")</f>
        <v>23</v>
      </c>
      <c r="U2684" t="str">
        <f>IF(employee_data3[[#This Row],[Age]]&lt;=25, "Remaja", IF(employee_data3[[#This Row],[Age]]&lt;=55, "Dewasa", "Lansia"))</f>
        <v>Remaja</v>
      </c>
      <c r="V2684" t="s">
        <v>40</v>
      </c>
      <c r="W2684" t="s">
        <v>113</v>
      </c>
      <c r="X2684" t="s">
        <v>42</v>
      </c>
      <c r="Y2684">
        <v>93749</v>
      </c>
      <c r="Z2684" t="s">
        <v>43</v>
      </c>
      <c r="AA2684" t="s">
        <v>84</v>
      </c>
      <c r="AB2684" t="s">
        <v>740</v>
      </c>
      <c r="AC2684">
        <v>2</v>
      </c>
      <c r="AD2684" s="11">
        <f>(employee_data3[[#This Row],[Current Employee Rating]]-AVERAGE(employee_data3[Current Employee Rating]))/STDEV(employee_data3[Current Employee Rating])</f>
        <v>-0.95460685411671475</v>
      </c>
      <c r="AE2684" s="11" t="str">
        <f>IF(employee_data3[[#This Row],[Z Score]]&gt;3,"Yes","No")</f>
        <v>No</v>
      </c>
    </row>
    <row r="2685" spans="1:31" x14ac:dyDescent="0.3">
      <c r="A2685">
        <v>3110</v>
      </c>
      <c r="B2685" t="s">
        <v>9412</v>
      </c>
      <c r="C2685" t="s">
        <v>1405</v>
      </c>
      <c r="D2685" s="1">
        <v>44636</v>
      </c>
      <c r="E2685" s="1"/>
      <c r="F2685" t="s">
        <v>28</v>
      </c>
      <c r="G2685" t="s">
        <v>9413</v>
      </c>
      <c r="H2685" t="s">
        <v>9414</v>
      </c>
      <c r="I2685" t="s">
        <v>133</v>
      </c>
      <c r="J2685" t="s">
        <v>32</v>
      </c>
      <c r="K2685" t="str">
        <f>IF(employee_data3[[#This Row],[EmployeeStatus]]="Active", "Active", "Attrition")</f>
        <v>Active</v>
      </c>
      <c r="L2685" t="s">
        <v>33</v>
      </c>
      <c r="M2685" t="s">
        <v>34</v>
      </c>
      <c r="N2685" t="s">
        <v>63</v>
      </c>
      <c r="O2685" t="s">
        <v>36</v>
      </c>
      <c r="P2685" t="s">
        <v>37</v>
      </c>
      <c r="Q2685" t="s">
        <v>38</v>
      </c>
      <c r="R2685" t="s">
        <v>305</v>
      </c>
      <c r="S2685" s="1">
        <v>20496</v>
      </c>
      <c r="T2685">
        <f>DATEDIF(employee_data3[[#This Row],[DOB]],DATE(2023, 1, 1), "Y")</f>
        <v>66</v>
      </c>
      <c r="U2685" t="str">
        <f>IF(employee_data3[[#This Row],[Age]]&lt;=25, "Remaja", IF(employee_data3[[#This Row],[Age]]&lt;=55, "Dewasa", "Lansia"))</f>
        <v>Lansia</v>
      </c>
      <c r="V2685" t="s">
        <v>40</v>
      </c>
      <c r="W2685" t="s">
        <v>1044</v>
      </c>
      <c r="X2685" t="s">
        <v>42</v>
      </c>
      <c r="Y2685">
        <v>51909</v>
      </c>
      <c r="Z2685" t="s">
        <v>56</v>
      </c>
      <c r="AA2685" t="s">
        <v>75</v>
      </c>
      <c r="AB2685" t="s">
        <v>45</v>
      </c>
      <c r="AC2685">
        <v>2</v>
      </c>
      <c r="AD2685" s="11">
        <f>(employee_data3[[#This Row],[Current Employee Rating]]-AVERAGE(employee_data3[Current Employee Rating]))/STDEV(employee_data3[Current Employee Rating])</f>
        <v>-0.95460685411671475</v>
      </c>
      <c r="AE2685" s="11" t="str">
        <f>IF(employee_data3[[#This Row],[Z Score]]&gt;3,"Yes","No")</f>
        <v>No</v>
      </c>
    </row>
    <row r="2686" spans="1:31" x14ac:dyDescent="0.3">
      <c r="A2686">
        <v>3111</v>
      </c>
      <c r="B2686" t="s">
        <v>3411</v>
      </c>
      <c r="C2686" t="s">
        <v>1423</v>
      </c>
      <c r="D2686" s="1">
        <v>43447</v>
      </c>
      <c r="E2686" s="1"/>
      <c r="F2686" t="s">
        <v>28</v>
      </c>
      <c r="G2686" t="s">
        <v>9415</v>
      </c>
      <c r="H2686" t="s">
        <v>9416</v>
      </c>
      <c r="I2686" t="s">
        <v>50</v>
      </c>
      <c r="J2686" t="s">
        <v>32</v>
      </c>
      <c r="K2686" t="str">
        <f>IF(employee_data3[[#This Row],[EmployeeStatus]]="Active", "Active", "Attrition")</f>
        <v>Active</v>
      </c>
      <c r="L2686" t="s">
        <v>52</v>
      </c>
      <c r="M2686" t="s">
        <v>64</v>
      </c>
      <c r="N2686" t="s">
        <v>35</v>
      </c>
      <c r="O2686" t="s">
        <v>36</v>
      </c>
      <c r="P2686" t="s">
        <v>37</v>
      </c>
      <c r="Q2686" t="s">
        <v>38</v>
      </c>
      <c r="R2686" t="s">
        <v>90</v>
      </c>
      <c r="S2686" s="1">
        <v>21312</v>
      </c>
      <c r="T2686">
        <f>DATEDIF(employee_data3[[#This Row],[DOB]],DATE(2023, 1, 1), "Y")</f>
        <v>64</v>
      </c>
      <c r="U2686" t="str">
        <f>IF(employee_data3[[#This Row],[Age]]&lt;=25, "Remaja", IF(employee_data3[[#This Row],[Age]]&lt;=55, "Dewasa", "Lansia"))</f>
        <v>Lansia</v>
      </c>
      <c r="V2686" t="s">
        <v>40</v>
      </c>
      <c r="W2686" t="s">
        <v>103</v>
      </c>
      <c r="X2686" t="s">
        <v>42</v>
      </c>
      <c r="Y2686">
        <v>71638</v>
      </c>
      <c r="Z2686" t="s">
        <v>74</v>
      </c>
      <c r="AA2686" t="s">
        <v>104</v>
      </c>
      <c r="AB2686" t="s">
        <v>45</v>
      </c>
      <c r="AC2686">
        <v>1</v>
      </c>
      <c r="AD2686" s="11">
        <f>(employee_data3[[#This Row],[Current Employee Rating]]-AVERAGE(employee_data3[Current Employee Rating]))/STDEV(employee_data3[Current Employee Rating])</f>
        <v>-1.9397532463940264</v>
      </c>
      <c r="AE2686" s="11" t="str">
        <f>IF(employee_data3[[#This Row],[Z Score]]&gt;3,"Yes","No")</f>
        <v>No</v>
      </c>
    </row>
    <row r="2687" spans="1:31" x14ac:dyDescent="0.3">
      <c r="A2687">
        <v>3112</v>
      </c>
      <c r="B2687" t="s">
        <v>2105</v>
      </c>
      <c r="C2687" t="s">
        <v>795</v>
      </c>
      <c r="D2687" s="1">
        <v>44477</v>
      </c>
      <c r="E2687" s="1">
        <v>44784</v>
      </c>
      <c r="F2687" t="s">
        <v>28</v>
      </c>
      <c r="G2687" t="s">
        <v>9417</v>
      </c>
      <c r="H2687" t="s">
        <v>9418</v>
      </c>
      <c r="I2687" t="s">
        <v>139</v>
      </c>
      <c r="J2687" t="s">
        <v>2300</v>
      </c>
      <c r="K2687" t="str">
        <f>IF(employee_data3[[#This Row],[EmployeeStatus]]="Active", "Active", "Attrition")</f>
        <v>Attrition</v>
      </c>
      <c r="L2687" t="s">
        <v>52</v>
      </c>
      <c r="M2687" t="s">
        <v>64</v>
      </c>
      <c r="N2687" t="s">
        <v>63</v>
      </c>
      <c r="O2687" t="s">
        <v>99</v>
      </c>
      <c r="P2687" t="s">
        <v>9419</v>
      </c>
      <c r="Q2687" t="s">
        <v>38</v>
      </c>
      <c r="R2687" t="s">
        <v>286</v>
      </c>
      <c r="S2687" s="1">
        <v>17121</v>
      </c>
      <c r="T2687">
        <f>DATEDIF(employee_data3[[#This Row],[DOB]],DATE(2023, 1, 1), "Y")</f>
        <v>76</v>
      </c>
      <c r="U2687" t="str">
        <f>IF(employee_data3[[#This Row],[Age]]&lt;=25, "Remaja", IF(employee_data3[[#This Row],[Age]]&lt;=55, "Dewasa", "Lansia"))</f>
        <v>Lansia</v>
      </c>
      <c r="V2687" t="s">
        <v>40</v>
      </c>
      <c r="W2687" t="s">
        <v>287</v>
      </c>
      <c r="X2687" t="s">
        <v>55</v>
      </c>
      <c r="Y2687">
        <v>85416</v>
      </c>
      <c r="Z2687" t="s">
        <v>128</v>
      </c>
      <c r="AA2687" t="s">
        <v>75</v>
      </c>
      <c r="AB2687" t="s">
        <v>45</v>
      </c>
      <c r="AC2687">
        <v>4</v>
      </c>
      <c r="AD2687" s="11">
        <f>(employee_data3[[#This Row],[Current Employee Rating]]-AVERAGE(employee_data3[Current Employee Rating]))/STDEV(employee_data3[Current Employee Rating])</f>
        <v>1.0156859304379084</v>
      </c>
      <c r="AE2687" s="11" t="str">
        <f>IF(employee_data3[[#This Row],[Z Score]]&gt;3,"Yes","No")</f>
        <v>No</v>
      </c>
    </row>
    <row r="2688" spans="1:31" x14ac:dyDescent="0.3">
      <c r="A2688">
        <v>3113</v>
      </c>
      <c r="B2688" t="s">
        <v>5697</v>
      </c>
      <c r="C2688" t="s">
        <v>5096</v>
      </c>
      <c r="D2688" s="1">
        <v>43499</v>
      </c>
      <c r="E2688" s="1">
        <v>43557</v>
      </c>
      <c r="F2688" t="s">
        <v>728</v>
      </c>
      <c r="G2688" t="s">
        <v>9420</v>
      </c>
      <c r="H2688" t="s">
        <v>9421</v>
      </c>
      <c r="I2688" t="s">
        <v>80</v>
      </c>
      <c r="J2688" t="s">
        <v>32</v>
      </c>
      <c r="K2688" t="str">
        <f>IF(employee_data3[[#This Row],[EmployeeStatus]]="Active", "Active", "Attrition")</f>
        <v>Active</v>
      </c>
      <c r="L2688" t="s">
        <v>33</v>
      </c>
      <c r="M2688" t="s">
        <v>34</v>
      </c>
      <c r="N2688" t="s">
        <v>63</v>
      </c>
      <c r="O2688" t="s">
        <v>175</v>
      </c>
      <c r="P2688" t="s">
        <v>9422</v>
      </c>
      <c r="Q2688" t="s">
        <v>38</v>
      </c>
      <c r="R2688" t="s">
        <v>177</v>
      </c>
      <c r="S2688" s="1">
        <v>29769</v>
      </c>
      <c r="T2688">
        <f>DATEDIF(employee_data3[[#This Row],[DOB]],DATE(2023, 1, 1), "Y")</f>
        <v>41</v>
      </c>
      <c r="U2688" t="str">
        <f>IF(employee_data3[[#This Row],[Age]]&lt;=25, "Remaja", IF(employee_data3[[#This Row],[Age]]&lt;=55, "Dewasa", "Lansia"))</f>
        <v>Dewasa</v>
      </c>
      <c r="V2688" t="s">
        <v>40</v>
      </c>
      <c r="W2688" t="s">
        <v>178</v>
      </c>
      <c r="X2688" t="s">
        <v>42</v>
      </c>
      <c r="Y2688">
        <v>96092</v>
      </c>
      <c r="Z2688" t="s">
        <v>43</v>
      </c>
      <c r="AA2688" t="s">
        <v>104</v>
      </c>
      <c r="AB2688" t="s">
        <v>45</v>
      </c>
      <c r="AC2688">
        <v>4</v>
      </c>
      <c r="AD2688" s="11">
        <f>(employee_data3[[#This Row],[Current Employee Rating]]-AVERAGE(employee_data3[Current Employee Rating]))/STDEV(employee_data3[Current Employee Rating])</f>
        <v>1.0156859304379084</v>
      </c>
      <c r="AE2688" s="11" t="str">
        <f>IF(employee_data3[[#This Row],[Z Score]]&gt;3,"Yes","No")</f>
        <v>No</v>
      </c>
    </row>
    <row r="2689" spans="1:31" x14ac:dyDescent="0.3">
      <c r="A2689">
        <v>3114</v>
      </c>
      <c r="B2689" t="s">
        <v>9217</v>
      </c>
      <c r="C2689" t="s">
        <v>218</v>
      </c>
      <c r="D2689" s="1">
        <v>43373</v>
      </c>
      <c r="E2689" s="1"/>
      <c r="F2689" t="s">
        <v>728</v>
      </c>
      <c r="G2689" t="s">
        <v>9423</v>
      </c>
      <c r="H2689" t="s">
        <v>9424</v>
      </c>
      <c r="I2689" t="s">
        <v>168</v>
      </c>
      <c r="J2689" t="s">
        <v>32</v>
      </c>
      <c r="K2689" t="str">
        <f>IF(employee_data3[[#This Row],[EmployeeStatus]]="Active", "Active", "Attrition")</f>
        <v>Active</v>
      </c>
      <c r="L2689" t="s">
        <v>33</v>
      </c>
      <c r="M2689" t="s">
        <v>34</v>
      </c>
      <c r="N2689" t="s">
        <v>63</v>
      </c>
      <c r="O2689" t="s">
        <v>36</v>
      </c>
      <c r="P2689" t="s">
        <v>37</v>
      </c>
      <c r="Q2689" t="s">
        <v>38</v>
      </c>
      <c r="R2689" t="s">
        <v>3213</v>
      </c>
      <c r="S2689" s="1">
        <v>21007</v>
      </c>
      <c r="T2689">
        <f>DATEDIF(employee_data3[[#This Row],[DOB]],DATE(2023, 1, 1), "Y")</f>
        <v>65</v>
      </c>
      <c r="U2689" t="str">
        <f>IF(employee_data3[[#This Row],[Age]]&lt;=25, "Remaja", IF(employee_data3[[#This Row],[Age]]&lt;=55, "Dewasa", "Lansia"))</f>
        <v>Lansia</v>
      </c>
      <c r="V2689" t="s">
        <v>40</v>
      </c>
      <c r="W2689" t="s">
        <v>103</v>
      </c>
      <c r="X2689" t="s">
        <v>42</v>
      </c>
      <c r="Y2689">
        <v>46346</v>
      </c>
      <c r="Z2689" t="s">
        <v>128</v>
      </c>
      <c r="AA2689" t="s">
        <v>104</v>
      </c>
      <c r="AB2689" t="s">
        <v>45</v>
      </c>
      <c r="AC2689">
        <v>2</v>
      </c>
      <c r="AD2689" s="11">
        <f>(employee_data3[[#This Row],[Current Employee Rating]]-AVERAGE(employee_data3[Current Employee Rating]))/STDEV(employee_data3[Current Employee Rating])</f>
        <v>-0.95460685411671475</v>
      </c>
      <c r="AE2689" s="11" t="str">
        <f>IF(employee_data3[[#This Row],[Z Score]]&gt;3,"Yes","No")</f>
        <v>No</v>
      </c>
    </row>
    <row r="2690" spans="1:31" x14ac:dyDescent="0.3">
      <c r="A2690">
        <v>3115</v>
      </c>
      <c r="B2690" t="s">
        <v>9425</v>
      </c>
      <c r="C2690" t="s">
        <v>4298</v>
      </c>
      <c r="D2690" s="1">
        <v>44389</v>
      </c>
      <c r="E2690" s="1">
        <v>44425</v>
      </c>
      <c r="F2690" t="s">
        <v>728</v>
      </c>
      <c r="G2690" t="s">
        <v>9426</v>
      </c>
      <c r="H2690" t="s">
        <v>9427</v>
      </c>
      <c r="I2690" t="s">
        <v>98</v>
      </c>
      <c r="J2690" t="s">
        <v>32</v>
      </c>
      <c r="K2690" t="str">
        <f>IF(employee_data3[[#This Row],[EmployeeStatus]]="Active", "Active", "Attrition")</f>
        <v>Active</v>
      </c>
      <c r="L2690" t="s">
        <v>33</v>
      </c>
      <c r="M2690" t="s">
        <v>51</v>
      </c>
      <c r="N2690" t="s">
        <v>35</v>
      </c>
      <c r="O2690" t="s">
        <v>175</v>
      </c>
      <c r="P2690" t="s">
        <v>9428</v>
      </c>
      <c r="Q2690" t="s">
        <v>38</v>
      </c>
      <c r="R2690" t="s">
        <v>177</v>
      </c>
      <c r="S2690" s="1">
        <v>23377</v>
      </c>
      <c r="T2690">
        <f>DATEDIF(employee_data3[[#This Row],[DOB]],DATE(2023, 1, 1), "Y")</f>
        <v>59</v>
      </c>
      <c r="U2690" t="str">
        <f>IF(employee_data3[[#This Row],[Age]]&lt;=25, "Remaja", IF(employee_data3[[#This Row],[Age]]&lt;=55, "Dewasa", "Lansia"))</f>
        <v>Lansia</v>
      </c>
      <c r="V2690" t="s">
        <v>40</v>
      </c>
      <c r="W2690" t="s">
        <v>6</v>
      </c>
      <c r="X2690" t="s">
        <v>42</v>
      </c>
      <c r="Y2690">
        <v>10137</v>
      </c>
      <c r="Z2690" t="s">
        <v>56</v>
      </c>
      <c r="AA2690" t="s">
        <v>104</v>
      </c>
      <c r="AB2690" t="s">
        <v>45</v>
      </c>
      <c r="AC2690">
        <v>4</v>
      </c>
      <c r="AD2690" s="11">
        <f>(employee_data3[[#This Row],[Current Employee Rating]]-AVERAGE(employee_data3[Current Employee Rating]))/STDEV(employee_data3[Current Employee Rating])</f>
        <v>1.0156859304379084</v>
      </c>
      <c r="AE2690" s="11" t="str">
        <f>IF(employee_data3[[#This Row],[Z Score]]&gt;3,"Yes","No")</f>
        <v>No</v>
      </c>
    </row>
    <row r="2691" spans="1:31" x14ac:dyDescent="0.3">
      <c r="A2691">
        <v>3116</v>
      </c>
      <c r="B2691" t="s">
        <v>8786</v>
      </c>
      <c r="C2691" t="s">
        <v>359</v>
      </c>
      <c r="D2691" s="1">
        <v>44259</v>
      </c>
      <c r="E2691" s="1"/>
      <c r="F2691" t="s">
        <v>728</v>
      </c>
      <c r="G2691" t="s">
        <v>9429</v>
      </c>
      <c r="H2691" t="s">
        <v>9430</v>
      </c>
      <c r="I2691" t="s">
        <v>118</v>
      </c>
      <c r="J2691" t="s">
        <v>32</v>
      </c>
      <c r="K2691" t="str">
        <f>IF(employee_data3[[#This Row],[EmployeeStatus]]="Active", "Active", "Attrition")</f>
        <v>Active</v>
      </c>
      <c r="L2691" t="s">
        <v>52</v>
      </c>
      <c r="M2691" t="s">
        <v>64</v>
      </c>
      <c r="N2691" t="s">
        <v>35</v>
      </c>
      <c r="O2691" t="s">
        <v>36</v>
      </c>
      <c r="P2691" t="s">
        <v>37</v>
      </c>
      <c r="Q2691" t="s">
        <v>38</v>
      </c>
      <c r="R2691" t="s">
        <v>90</v>
      </c>
      <c r="S2691" s="1">
        <v>29883</v>
      </c>
      <c r="T2691">
        <f>DATEDIF(employee_data3[[#This Row],[DOB]],DATE(2023, 1, 1), "Y")</f>
        <v>41</v>
      </c>
      <c r="U2691" t="str">
        <f>IF(employee_data3[[#This Row],[Age]]&lt;=25, "Remaja", IF(employee_data3[[#This Row],[Age]]&lt;=55, "Dewasa", "Lansia"))</f>
        <v>Dewasa</v>
      </c>
      <c r="V2691" t="s">
        <v>40</v>
      </c>
      <c r="W2691" t="s">
        <v>163</v>
      </c>
      <c r="X2691" t="s">
        <v>42</v>
      </c>
      <c r="Y2691">
        <v>97547</v>
      </c>
      <c r="Z2691" t="s">
        <v>56</v>
      </c>
      <c r="AA2691" t="s">
        <v>84</v>
      </c>
      <c r="AB2691" t="s">
        <v>45</v>
      </c>
      <c r="AC2691">
        <v>5</v>
      </c>
      <c r="AD2691" s="11">
        <f>(employee_data3[[#This Row],[Current Employee Rating]]-AVERAGE(employee_data3[Current Employee Rating]))/STDEV(employee_data3[Current Employee Rating])</f>
        <v>2.0008323227152198</v>
      </c>
      <c r="AE2691" s="11" t="str">
        <f>IF(employee_data3[[#This Row],[Z Score]]&gt;3,"Yes","No")</f>
        <v>No</v>
      </c>
    </row>
    <row r="2692" spans="1:31" x14ac:dyDescent="0.3">
      <c r="A2692">
        <v>3117</v>
      </c>
      <c r="B2692" t="s">
        <v>9431</v>
      </c>
      <c r="C2692" t="s">
        <v>27</v>
      </c>
      <c r="D2692" s="1">
        <v>43765</v>
      </c>
      <c r="E2692" s="1"/>
      <c r="F2692" t="s">
        <v>728</v>
      </c>
      <c r="G2692" t="s">
        <v>9432</v>
      </c>
      <c r="H2692" t="s">
        <v>9433</v>
      </c>
      <c r="I2692" t="s">
        <v>62</v>
      </c>
      <c r="J2692" t="s">
        <v>32</v>
      </c>
      <c r="K2692" t="str">
        <f>IF(employee_data3[[#This Row],[EmployeeStatus]]="Active", "Active", "Attrition")</f>
        <v>Active</v>
      </c>
      <c r="L2692" t="s">
        <v>52</v>
      </c>
      <c r="M2692" t="s">
        <v>34</v>
      </c>
      <c r="N2692" t="s">
        <v>52</v>
      </c>
      <c r="O2692" t="s">
        <v>36</v>
      </c>
      <c r="P2692" t="s">
        <v>37</v>
      </c>
      <c r="Q2692" t="s">
        <v>38</v>
      </c>
      <c r="R2692" t="s">
        <v>66</v>
      </c>
      <c r="S2692" s="1">
        <v>15324</v>
      </c>
      <c r="T2692">
        <f>DATEDIF(employee_data3[[#This Row],[DOB]],DATE(2023, 1, 1), "Y")</f>
        <v>81</v>
      </c>
      <c r="U2692" t="str">
        <f>IF(employee_data3[[#This Row],[Age]]&lt;=25, "Remaja", IF(employee_data3[[#This Row],[Age]]&lt;=55, "Dewasa", "Lansia"))</f>
        <v>Lansia</v>
      </c>
      <c r="V2692" t="s">
        <v>40</v>
      </c>
      <c r="W2692" t="s">
        <v>163</v>
      </c>
      <c r="X2692" t="s">
        <v>42</v>
      </c>
      <c r="Y2692">
        <v>48509</v>
      </c>
      <c r="Z2692" t="s">
        <v>43</v>
      </c>
      <c r="AA2692" t="s">
        <v>84</v>
      </c>
      <c r="AB2692" t="s">
        <v>45</v>
      </c>
      <c r="AC2692">
        <v>2</v>
      </c>
      <c r="AD2692" s="11">
        <f>(employee_data3[[#This Row],[Current Employee Rating]]-AVERAGE(employee_data3[Current Employee Rating]))/STDEV(employee_data3[Current Employee Rating])</f>
        <v>-0.95460685411671475</v>
      </c>
      <c r="AE2692" s="11" t="str">
        <f>IF(employee_data3[[#This Row],[Z Score]]&gt;3,"Yes","No")</f>
        <v>No</v>
      </c>
    </row>
    <row r="2693" spans="1:31" x14ac:dyDescent="0.3">
      <c r="A2693">
        <v>3118</v>
      </c>
      <c r="B2693" t="s">
        <v>2271</v>
      </c>
      <c r="C2693" t="s">
        <v>348</v>
      </c>
      <c r="D2693" s="1">
        <v>43493</v>
      </c>
      <c r="E2693" s="1">
        <v>44179</v>
      </c>
      <c r="F2693" t="s">
        <v>728</v>
      </c>
      <c r="G2693" t="s">
        <v>9434</v>
      </c>
      <c r="H2693" t="s">
        <v>9435</v>
      </c>
      <c r="I2693" t="s">
        <v>89</v>
      </c>
      <c r="J2693" t="s">
        <v>745</v>
      </c>
      <c r="K2693" t="str">
        <f>IF(employee_data3[[#This Row],[EmployeeStatus]]="Active", "Active", "Attrition")</f>
        <v>Attrition</v>
      </c>
      <c r="L2693" t="s">
        <v>52</v>
      </c>
      <c r="M2693" t="s">
        <v>51</v>
      </c>
      <c r="N2693" t="s">
        <v>63</v>
      </c>
      <c r="O2693" t="s">
        <v>175</v>
      </c>
      <c r="P2693" t="s">
        <v>9436</v>
      </c>
      <c r="Q2693" t="s">
        <v>38</v>
      </c>
      <c r="R2693" t="s">
        <v>332</v>
      </c>
      <c r="S2693" s="1">
        <v>20803</v>
      </c>
      <c r="T2693">
        <f>DATEDIF(employee_data3[[#This Row],[DOB]],DATE(2023, 1, 1), "Y")</f>
        <v>66</v>
      </c>
      <c r="U2693" t="str">
        <f>IF(employee_data3[[#This Row],[Age]]&lt;=25, "Remaja", IF(employee_data3[[#This Row],[Age]]&lt;=55, "Dewasa", "Lansia"))</f>
        <v>Lansia</v>
      </c>
      <c r="V2693" t="s">
        <v>40</v>
      </c>
      <c r="W2693" t="s">
        <v>103</v>
      </c>
      <c r="X2693" t="s">
        <v>42</v>
      </c>
      <c r="Y2693">
        <v>48848</v>
      </c>
      <c r="Z2693" t="s">
        <v>93</v>
      </c>
      <c r="AA2693" t="s">
        <v>104</v>
      </c>
      <c r="AB2693" t="s">
        <v>45</v>
      </c>
      <c r="AC2693">
        <v>2</v>
      </c>
      <c r="AD2693" s="11">
        <f>(employee_data3[[#This Row],[Current Employee Rating]]-AVERAGE(employee_data3[Current Employee Rating]))/STDEV(employee_data3[Current Employee Rating])</f>
        <v>-0.95460685411671475</v>
      </c>
      <c r="AE2693" s="11" t="str">
        <f>IF(employee_data3[[#This Row],[Z Score]]&gt;3,"Yes","No")</f>
        <v>No</v>
      </c>
    </row>
    <row r="2694" spans="1:31" x14ac:dyDescent="0.3">
      <c r="A2694">
        <v>3119</v>
      </c>
      <c r="B2694" t="s">
        <v>9437</v>
      </c>
      <c r="C2694" t="s">
        <v>1443</v>
      </c>
      <c r="D2694" s="1">
        <v>44206</v>
      </c>
      <c r="E2694" s="1"/>
      <c r="F2694" t="s">
        <v>28</v>
      </c>
      <c r="G2694" t="s">
        <v>9438</v>
      </c>
      <c r="H2694" t="s">
        <v>9439</v>
      </c>
      <c r="I2694" t="s">
        <v>118</v>
      </c>
      <c r="J2694" t="s">
        <v>32</v>
      </c>
      <c r="K2694" t="str">
        <f>IF(employee_data3[[#This Row],[EmployeeStatus]]="Active", "Active", "Attrition")</f>
        <v>Active</v>
      </c>
      <c r="L2694" t="s">
        <v>52</v>
      </c>
      <c r="M2694" t="s">
        <v>34</v>
      </c>
      <c r="N2694" t="s">
        <v>52</v>
      </c>
      <c r="O2694" t="s">
        <v>36</v>
      </c>
      <c r="P2694" t="s">
        <v>37</v>
      </c>
      <c r="Q2694" t="s">
        <v>38</v>
      </c>
      <c r="R2694" t="s">
        <v>81</v>
      </c>
      <c r="S2694" s="1">
        <v>34125</v>
      </c>
      <c r="T2694">
        <f>DATEDIF(employee_data3[[#This Row],[DOB]],DATE(2023, 1, 1), "Y")</f>
        <v>29</v>
      </c>
      <c r="U2694" t="str">
        <f>IF(employee_data3[[#This Row],[Age]]&lt;=25, "Remaja", IF(employee_data3[[#This Row],[Age]]&lt;=55, "Dewasa", "Lansia"))</f>
        <v>Dewasa</v>
      </c>
      <c r="V2694" t="s">
        <v>40</v>
      </c>
      <c r="W2694" t="s">
        <v>83</v>
      </c>
      <c r="X2694" t="s">
        <v>55</v>
      </c>
      <c r="Y2694">
        <v>71016</v>
      </c>
      <c r="Z2694" t="s">
        <v>74</v>
      </c>
      <c r="AA2694" t="s">
        <v>75</v>
      </c>
      <c r="AB2694" t="s">
        <v>45</v>
      </c>
      <c r="AC2694">
        <v>5</v>
      </c>
      <c r="AD2694" s="11">
        <f>(employee_data3[[#This Row],[Current Employee Rating]]-AVERAGE(employee_data3[Current Employee Rating]))/STDEV(employee_data3[Current Employee Rating])</f>
        <v>2.0008323227152198</v>
      </c>
      <c r="AE2694" s="11" t="str">
        <f>IF(employee_data3[[#This Row],[Z Score]]&gt;3,"Yes","No")</f>
        <v>No</v>
      </c>
    </row>
    <row r="2695" spans="1:31" x14ac:dyDescent="0.3">
      <c r="A2695">
        <v>3120</v>
      </c>
      <c r="B2695" t="s">
        <v>2552</v>
      </c>
      <c r="C2695" t="s">
        <v>3827</v>
      </c>
      <c r="D2695" s="1">
        <v>44413</v>
      </c>
      <c r="E2695" s="1">
        <v>44987</v>
      </c>
      <c r="F2695" t="s">
        <v>28</v>
      </c>
      <c r="G2695" t="s">
        <v>9440</v>
      </c>
      <c r="H2695" t="s">
        <v>9441</v>
      </c>
      <c r="I2695" t="s">
        <v>62</v>
      </c>
      <c r="J2695" t="s">
        <v>32</v>
      </c>
      <c r="K2695" t="str">
        <f>IF(employee_data3[[#This Row],[EmployeeStatus]]="Active", "Active", "Attrition")</f>
        <v>Active</v>
      </c>
      <c r="L2695" t="s">
        <v>52</v>
      </c>
      <c r="M2695" t="s">
        <v>51</v>
      </c>
      <c r="N2695" t="s">
        <v>63</v>
      </c>
      <c r="O2695" t="s">
        <v>126</v>
      </c>
      <c r="P2695" t="s">
        <v>9442</v>
      </c>
      <c r="Q2695" t="s">
        <v>38</v>
      </c>
      <c r="R2695" t="s">
        <v>53</v>
      </c>
      <c r="S2695" s="1">
        <v>16836</v>
      </c>
      <c r="T2695">
        <f>DATEDIF(employee_data3[[#This Row],[DOB]],DATE(2023, 1, 1), "Y")</f>
        <v>76</v>
      </c>
      <c r="U2695" t="str">
        <f>IF(employee_data3[[#This Row],[Age]]&lt;=25, "Remaja", IF(employee_data3[[#This Row],[Age]]&lt;=55, "Dewasa", "Lansia"))</f>
        <v>Lansia</v>
      </c>
      <c r="V2695" t="s">
        <v>40</v>
      </c>
      <c r="W2695" t="s">
        <v>163</v>
      </c>
      <c r="X2695" t="s">
        <v>42</v>
      </c>
      <c r="Y2695">
        <v>28645</v>
      </c>
      <c r="Z2695" t="s">
        <v>128</v>
      </c>
      <c r="AA2695" t="s">
        <v>44</v>
      </c>
      <c r="AB2695" t="s">
        <v>45</v>
      </c>
      <c r="AC2695">
        <v>4</v>
      </c>
      <c r="AD2695" s="11">
        <f>(employee_data3[[#This Row],[Current Employee Rating]]-AVERAGE(employee_data3[Current Employee Rating]))/STDEV(employee_data3[Current Employee Rating])</f>
        <v>1.0156859304379084</v>
      </c>
      <c r="AE2695" s="11" t="str">
        <f>IF(employee_data3[[#This Row],[Z Score]]&gt;3,"Yes","No")</f>
        <v>No</v>
      </c>
    </row>
    <row r="2696" spans="1:31" x14ac:dyDescent="0.3">
      <c r="A2696">
        <v>3121</v>
      </c>
      <c r="B2696" t="s">
        <v>9443</v>
      </c>
      <c r="C2696" t="s">
        <v>277</v>
      </c>
      <c r="D2696" s="1">
        <v>44872</v>
      </c>
      <c r="E2696" s="1">
        <v>44987</v>
      </c>
      <c r="F2696" t="s">
        <v>28</v>
      </c>
      <c r="G2696" t="s">
        <v>9444</v>
      </c>
      <c r="H2696" t="s">
        <v>9445</v>
      </c>
      <c r="I2696" t="s">
        <v>168</v>
      </c>
      <c r="J2696" t="s">
        <v>32</v>
      </c>
      <c r="K2696" t="str">
        <f>IF(employee_data3[[#This Row],[EmployeeStatus]]="Active", "Active", "Attrition")</f>
        <v>Active</v>
      </c>
      <c r="L2696" t="s">
        <v>52</v>
      </c>
      <c r="M2696" t="s">
        <v>34</v>
      </c>
      <c r="N2696" t="s">
        <v>63</v>
      </c>
      <c r="O2696" t="s">
        <v>140</v>
      </c>
      <c r="P2696" t="s">
        <v>9446</v>
      </c>
      <c r="Q2696" t="s">
        <v>38</v>
      </c>
      <c r="R2696" t="s">
        <v>177</v>
      </c>
      <c r="S2696" s="1">
        <v>18188</v>
      </c>
      <c r="T2696">
        <f>DATEDIF(employee_data3[[#This Row],[DOB]],DATE(2023, 1, 1), "Y")</f>
        <v>73</v>
      </c>
      <c r="U2696" t="str">
        <f>IF(employee_data3[[#This Row],[Age]]&lt;=25, "Remaja", IF(employee_data3[[#This Row],[Age]]&lt;=55, "Dewasa", "Lansia"))</f>
        <v>Lansia</v>
      </c>
      <c r="V2696" t="s">
        <v>40</v>
      </c>
      <c r="W2696" t="s">
        <v>419</v>
      </c>
      <c r="X2696" t="s">
        <v>42</v>
      </c>
      <c r="Y2696">
        <v>58015</v>
      </c>
      <c r="Z2696" t="s">
        <v>93</v>
      </c>
      <c r="AA2696" t="s">
        <v>75</v>
      </c>
      <c r="AB2696" t="s">
        <v>45</v>
      </c>
      <c r="AC2696">
        <v>4</v>
      </c>
      <c r="AD2696" s="11">
        <f>(employee_data3[[#This Row],[Current Employee Rating]]-AVERAGE(employee_data3[Current Employee Rating]))/STDEV(employee_data3[Current Employee Rating])</f>
        <v>1.0156859304379084</v>
      </c>
      <c r="AE2696" s="11" t="str">
        <f>IF(employee_data3[[#This Row],[Z Score]]&gt;3,"Yes","No")</f>
        <v>No</v>
      </c>
    </row>
    <row r="2697" spans="1:31" x14ac:dyDescent="0.3">
      <c r="A2697">
        <v>3122</v>
      </c>
      <c r="B2697" t="s">
        <v>4200</v>
      </c>
      <c r="C2697" t="s">
        <v>1127</v>
      </c>
      <c r="D2697" s="1">
        <v>44584</v>
      </c>
      <c r="E2697" s="1">
        <v>44738</v>
      </c>
      <c r="F2697" t="s">
        <v>28</v>
      </c>
      <c r="G2697" t="s">
        <v>9447</v>
      </c>
      <c r="H2697" t="s">
        <v>9448</v>
      </c>
      <c r="I2697" t="s">
        <v>133</v>
      </c>
      <c r="J2697" t="s">
        <v>1805</v>
      </c>
      <c r="K2697" t="str">
        <f>IF(employee_data3[[#This Row],[EmployeeStatus]]="Active", "Active", "Attrition")</f>
        <v>Attrition</v>
      </c>
      <c r="L2697" t="s">
        <v>33</v>
      </c>
      <c r="M2697" t="s">
        <v>34</v>
      </c>
      <c r="N2697" t="s">
        <v>52</v>
      </c>
      <c r="O2697" t="s">
        <v>175</v>
      </c>
      <c r="P2697" t="s">
        <v>9449</v>
      </c>
      <c r="Q2697" t="s">
        <v>38</v>
      </c>
      <c r="R2697" t="s">
        <v>177</v>
      </c>
      <c r="S2697" s="1">
        <v>17068</v>
      </c>
      <c r="T2697">
        <f>DATEDIF(employee_data3[[#This Row],[DOB]],DATE(2023, 1, 1), "Y")</f>
        <v>76</v>
      </c>
      <c r="U2697" t="str">
        <f>IF(employee_data3[[#This Row],[Age]]&lt;=25, "Remaja", IF(employee_data3[[#This Row],[Age]]&lt;=55, "Dewasa", "Lansia"))</f>
        <v>Lansia</v>
      </c>
      <c r="V2697" t="s">
        <v>40</v>
      </c>
      <c r="W2697" t="s">
        <v>419</v>
      </c>
      <c r="X2697" t="s">
        <v>42</v>
      </c>
      <c r="Y2697">
        <v>18652</v>
      </c>
      <c r="Z2697" t="s">
        <v>43</v>
      </c>
      <c r="AA2697" t="s">
        <v>75</v>
      </c>
      <c r="AB2697" t="s">
        <v>45</v>
      </c>
      <c r="AC2697">
        <v>5</v>
      </c>
      <c r="AD2697" s="11">
        <f>(employee_data3[[#This Row],[Current Employee Rating]]-AVERAGE(employee_data3[Current Employee Rating]))/STDEV(employee_data3[Current Employee Rating])</f>
        <v>2.0008323227152198</v>
      </c>
      <c r="AE2697" s="11" t="str">
        <f>IF(employee_data3[[#This Row],[Z Score]]&gt;3,"Yes","No")</f>
        <v>No</v>
      </c>
    </row>
    <row r="2698" spans="1:31" x14ac:dyDescent="0.3">
      <c r="A2698">
        <v>3123</v>
      </c>
      <c r="B2698" t="s">
        <v>9450</v>
      </c>
      <c r="C2698" t="s">
        <v>3573</v>
      </c>
      <c r="D2698" s="1">
        <v>44389</v>
      </c>
      <c r="E2698" s="1"/>
      <c r="F2698" t="s">
        <v>28</v>
      </c>
      <c r="G2698" t="s">
        <v>9451</v>
      </c>
      <c r="H2698" t="s">
        <v>9452</v>
      </c>
      <c r="I2698" t="s">
        <v>80</v>
      </c>
      <c r="J2698" t="s">
        <v>32</v>
      </c>
      <c r="K2698" t="str">
        <f>IF(employee_data3[[#This Row],[EmployeeStatus]]="Active", "Active", "Attrition")</f>
        <v>Active</v>
      </c>
      <c r="L2698" t="s">
        <v>63</v>
      </c>
      <c r="M2698" t="s">
        <v>34</v>
      </c>
      <c r="N2698" t="s">
        <v>52</v>
      </c>
      <c r="O2698" t="s">
        <v>36</v>
      </c>
      <c r="P2698" t="s">
        <v>37</v>
      </c>
      <c r="Q2698" t="s">
        <v>38</v>
      </c>
      <c r="R2698" t="s">
        <v>148</v>
      </c>
      <c r="S2698" s="1">
        <v>18751</v>
      </c>
      <c r="T2698">
        <f>DATEDIF(employee_data3[[#This Row],[DOB]],DATE(2023, 1, 1), "Y")</f>
        <v>71</v>
      </c>
      <c r="U2698" t="str">
        <f>IF(employee_data3[[#This Row],[Age]]&lt;=25, "Remaja", IF(employee_data3[[#This Row],[Age]]&lt;=55, "Dewasa", "Lansia"))</f>
        <v>Lansia</v>
      </c>
      <c r="V2698" t="s">
        <v>40</v>
      </c>
      <c r="W2698" t="s">
        <v>419</v>
      </c>
      <c r="X2698" t="s">
        <v>55</v>
      </c>
      <c r="Y2698">
        <v>94273</v>
      </c>
      <c r="Z2698" t="s">
        <v>56</v>
      </c>
      <c r="AA2698" t="s">
        <v>84</v>
      </c>
      <c r="AB2698" t="s">
        <v>45</v>
      </c>
      <c r="AC2698">
        <v>4</v>
      </c>
      <c r="AD2698" s="11">
        <f>(employee_data3[[#This Row],[Current Employee Rating]]-AVERAGE(employee_data3[Current Employee Rating]))/STDEV(employee_data3[Current Employee Rating])</f>
        <v>1.0156859304379084</v>
      </c>
      <c r="AE2698" s="11" t="str">
        <f>IF(employee_data3[[#This Row],[Z Score]]&gt;3,"Yes","No")</f>
        <v>No</v>
      </c>
    </row>
    <row r="2699" spans="1:31" x14ac:dyDescent="0.3">
      <c r="A2699">
        <v>3124</v>
      </c>
      <c r="B2699" t="s">
        <v>9453</v>
      </c>
      <c r="C2699" t="s">
        <v>7355</v>
      </c>
      <c r="D2699" s="1">
        <v>43470</v>
      </c>
      <c r="E2699" s="1">
        <v>44504</v>
      </c>
      <c r="F2699" t="s">
        <v>28</v>
      </c>
      <c r="G2699" t="s">
        <v>9454</v>
      </c>
      <c r="H2699" t="s">
        <v>9455</v>
      </c>
      <c r="I2699" t="s">
        <v>98</v>
      </c>
      <c r="J2699" t="s">
        <v>1805</v>
      </c>
      <c r="K2699" t="str">
        <f>IF(employee_data3[[#This Row],[EmployeeStatus]]="Active", "Active", "Attrition")</f>
        <v>Attrition</v>
      </c>
      <c r="L2699" t="s">
        <v>63</v>
      </c>
      <c r="M2699" t="s">
        <v>64</v>
      </c>
      <c r="N2699" t="s">
        <v>52</v>
      </c>
      <c r="O2699" t="s">
        <v>126</v>
      </c>
      <c r="P2699" t="s">
        <v>9456</v>
      </c>
      <c r="Q2699" t="s">
        <v>38</v>
      </c>
      <c r="R2699" t="s">
        <v>111</v>
      </c>
      <c r="S2699" s="1">
        <v>33478</v>
      </c>
      <c r="T2699">
        <f>DATEDIF(employee_data3[[#This Row],[DOB]],DATE(2023, 1, 1), "Y")</f>
        <v>31</v>
      </c>
      <c r="U2699" t="str">
        <f>IF(employee_data3[[#This Row],[Age]]&lt;=25, "Remaja", IF(employee_data3[[#This Row],[Age]]&lt;=55, "Dewasa", "Lansia"))</f>
        <v>Dewasa</v>
      </c>
      <c r="V2699" t="s">
        <v>40</v>
      </c>
      <c r="W2699" t="s">
        <v>103</v>
      </c>
      <c r="X2699" t="s">
        <v>42</v>
      </c>
      <c r="Y2699">
        <v>97060</v>
      </c>
      <c r="Z2699" t="s">
        <v>43</v>
      </c>
      <c r="AA2699" t="s">
        <v>75</v>
      </c>
      <c r="AB2699" t="s">
        <v>45</v>
      </c>
      <c r="AC2699">
        <v>5</v>
      </c>
      <c r="AD2699" s="11">
        <f>(employee_data3[[#This Row],[Current Employee Rating]]-AVERAGE(employee_data3[Current Employee Rating]))/STDEV(employee_data3[Current Employee Rating])</f>
        <v>2.0008323227152198</v>
      </c>
      <c r="AE2699" s="11" t="str">
        <f>IF(employee_data3[[#This Row],[Z Score]]&gt;3,"Yes","No")</f>
        <v>No</v>
      </c>
    </row>
    <row r="2700" spans="1:31" x14ac:dyDescent="0.3">
      <c r="A2700">
        <v>3125</v>
      </c>
      <c r="B2700" t="s">
        <v>5258</v>
      </c>
      <c r="C2700" t="s">
        <v>4541</v>
      </c>
      <c r="D2700" s="1">
        <v>43928</v>
      </c>
      <c r="E2700" s="1">
        <v>44276</v>
      </c>
      <c r="F2700" t="s">
        <v>28</v>
      </c>
      <c r="G2700" t="s">
        <v>9457</v>
      </c>
      <c r="H2700" t="s">
        <v>9458</v>
      </c>
      <c r="I2700" t="s">
        <v>168</v>
      </c>
      <c r="J2700" t="s">
        <v>1805</v>
      </c>
      <c r="K2700" t="str">
        <f>IF(employee_data3[[#This Row],[EmployeeStatus]]="Active", "Active", "Attrition")</f>
        <v>Attrition</v>
      </c>
      <c r="L2700" t="s">
        <v>52</v>
      </c>
      <c r="M2700" t="s">
        <v>34</v>
      </c>
      <c r="N2700" t="s">
        <v>52</v>
      </c>
      <c r="O2700" t="s">
        <v>126</v>
      </c>
      <c r="P2700" t="s">
        <v>9459</v>
      </c>
      <c r="Q2700" t="s">
        <v>38</v>
      </c>
      <c r="R2700" t="s">
        <v>53</v>
      </c>
      <c r="S2700" s="1">
        <v>33855</v>
      </c>
      <c r="T2700">
        <f>DATEDIF(employee_data3[[#This Row],[DOB]],DATE(2023, 1, 1), "Y")</f>
        <v>30</v>
      </c>
      <c r="U2700" t="str">
        <f>IF(employee_data3[[#This Row],[Age]]&lt;=25, "Remaja", IF(employee_data3[[#This Row],[Age]]&lt;=55, "Dewasa", "Lansia"))</f>
        <v>Dewasa</v>
      </c>
      <c r="V2700" t="s">
        <v>40</v>
      </c>
      <c r="W2700" t="s">
        <v>83</v>
      </c>
      <c r="X2700" t="s">
        <v>55</v>
      </c>
      <c r="Y2700">
        <v>10433</v>
      </c>
      <c r="Z2700" t="s">
        <v>93</v>
      </c>
      <c r="AA2700" t="s">
        <v>104</v>
      </c>
      <c r="AB2700" t="s">
        <v>45</v>
      </c>
      <c r="AC2700">
        <v>4</v>
      </c>
      <c r="AD2700" s="11">
        <f>(employee_data3[[#This Row],[Current Employee Rating]]-AVERAGE(employee_data3[Current Employee Rating]))/STDEV(employee_data3[Current Employee Rating])</f>
        <v>1.0156859304379084</v>
      </c>
      <c r="AE2700" s="11" t="str">
        <f>IF(employee_data3[[#This Row],[Z Score]]&gt;3,"Yes","No")</f>
        <v>No</v>
      </c>
    </row>
    <row r="2701" spans="1:31" x14ac:dyDescent="0.3">
      <c r="A2701">
        <v>3126</v>
      </c>
      <c r="B2701" t="s">
        <v>9134</v>
      </c>
      <c r="C2701" t="s">
        <v>2004</v>
      </c>
      <c r="D2701" s="1">
        <v>44678</v>
      </c>
      <c r="E2701" s="1"/>
      <c r="F2701" t="s">
        <v>28</v>
      </c>
      <c r="G2701" t="s">
        <v>9460</v>
      </c>
      <c r="H2701" t="s">
        <v>9461</v>
      </c>
      <c r="I2701" t="s">
        <v>98</v>
      </c>
      <c r="J2701" t="s">
        <v>32</v>
      </c>
      <c r="K2701" t="str">
        <f>IF(employee_data3[[#This Row],[EmployeeStatus]]="Active", "Active", "Attrition")</f>
        <v>Active</v>
      </c>
      <c r="L2701" t="s">
        <v>33</v>
      </c>
      <c r="M2701" t="s">
        <v>34</v>
      </c>
      <c r="N2701" t="s">
        <v>63</v>
      </c>
      <c r="O2701" t="s">
        <v>36</v>
      </c>
      <c r="P2701" t="s">
        <v>37</v>
      </c>
      <c r="Q2701" t="s">
        <v>38</v>
      </c>
      <c r="R2701" t="s">
        <v>177</v>
      </c>
      <c r="S2701" s="1">
        <v>28673</v>
      </c>
      <c r="T2701">
        <f>DATEDIF(employee_data3[[#This Row],[DOB]],DATE(2023, 1, 1), "Y")</f>
        <v>44</v>
      </c>
      <c r="U2701" t="str">
        <f>IF(employee_data3[[#This Row],[Age]]&lt;=25, "Remaja", IF(employee_data3[[#This Row],[Age]]&lt;=55, "Dewasa", "Lansia"))</f>
        <v>Dewasa</v>
      </c>
      <c r="V2701" t="s">
        <v>40</v>
      </c>
      <c r="W2701" t="s">
        <v>178</v>
      </c>
      <c r="X2701" t="s">
        <v>55</v>
      </c>
      <c r="Y2701">
        <v>35212</v>
      </c>
      <c r="Z2701" t="s">
        <v>93</v>
      </c>
      <c r="AA2701" t="s">
        <v>104</v>
      </c>
      <c r="AB2701" t="s">
        <v>45</v>
      </c>
      <c r="AC2701">
        <v>2</v>
      </c>
      <c r="AD2701" s="11">
        <f>(employee_data3[[#This Row],[Current Employee Rating]]-AVERAGE(employee_data3[Current Employee Rating]))/STDEV(employee_data3[Current Employee Rating])</f>
        <v>-0.95460685411671475</v>
      </c>
      <c r="AE2701" s="11" t="str">
        <f>IF(employee_data3[[#This Row],[Z Score]]&gt;3,"Yes","No")</f>
        <v>No</v>
      </c>
    </row>
    <row r="2702" spans="1:31" x14ac:dyDescent="0.3">
      <c r="A2702">
        <v>3127</v>
      </c>
      <c r="B2702" t="s">
        <v>9462</v>
      </c>
      <c r="C2702" t="s">
        <v>7124</v>
      </c>
      <c r="D2702" s="1">
        <v>44726</v>
      </c>
      <c r="E2702" s="1">
        <v>44900</v>
      </c>
      <c r="F2702" t="s">
        <v>28</v>
      </c>
      <c r="G2702" t="s">
        <v>9463</v>
      </c>
      <c r="H2702" t="s">
        <v>9464</v>
      </c>
      <c r="I2702" t="s">
        <v>118</v>
      </c>
      <c r="J2702" t="s">
        <v>32</v>
      </c>
      <c r="K2702" t="str">
        <f>IF(employee_data3[[#This Row],[EmployeeStatus]]="Active", "Active", "Attrition")</f>
        <v>Active</v>
      </c>
      <c r="L2702" t="s">
        <v>52</v>
      </c>
      <c r="M2702" t="s">
        <v>51</v>
      </c>
      <c r="N2702" t="s">
        <v>52</v>
      </c>
      <c r="O2702" t="s">
        <v>126</v>
      </c>
      <c r="P2702" t="s">
        <v>9465</v>
      </c>
      <c r="Q2702" t="s">
        <v>38</v>
      </c>
      <c r="R2702" t="s">
        <v>177</v>
      </c>
      <c r="S2702" s="1">
        <v>33537</v>
      </c>
      <c r="T2702">
        <f>DATEDIF(employee_data3[[#This Row],[DOB]],DATE(2023, 1, 1), "Y")</f>
        <v>31</v>
      </c>
      <c r="U2702" t="str">
        <f>IF(employee_data3[[#This Row],[Age]]&lt;=25, "Remaja", IF(employee_data3[[#This Row],[Age]]&lt;=55, "Dewasa", "Lansia"))</f>
        <v>Dewasa</v>
      </c>
      <c r="V2702" t="s">
        <v>40</v>
      </c>
      <c r="W2702" t="s">
        <v>6</v>
      </c>
      <c r="X2702" t="s">
        <v>55</v>
      </c>
      <c r="Y2702">
        <v>3213</v>
      </c>
      <c r="Z2702" t="s">
        <v>43</v>
      </c>
      <c r="AA2702" t="s">
        <v>84</v>
      </c>
      <c r="AB2702" t="s">
        <v>45</v>
      </c>
      <c r="AC2702">
        <v>2</v>
      </c>
      <c r="AD2702" s="11">
        <f>(employee_data3[[#This Row],[Current Employee Rating]]-AVERAGE(employee_data3[Current Employee Rating]))/STDEV(employee_data3[Current Employee Rating])</f>
        <v>-0.95460685411671475</v>
      </c>
      <c r="AE2702" s="11" t="str">
        <f>IF(employee_data3[[#This Row],[Z Score]]&gt;3,"Yes","No")</f>
        <v>No</v>
      </c>
    </row>
    <row r="2703" spans="1:31" x14ac:dyDescent="0.3">
      <c r="A2703">
        <v>3128</v>
      </c>
      <c r="B2703" t="s">
        <v>6099</v>
      </c>
      <c r="C2703" t="s">
        <v>2644</v>
      </c>
      <c r="D2703" s="1">
        <v>43478</v>
      </c>
      <c r="E2703" s="1"/>
      <c r="F2703" t="s">
        <v>28</v>
      </c>
      <c r="G2703" t="s">
        <v>9466</v>
      </c>
      <c r="H2703" t="s">
        <v>9467</v>
      </c>
      <c r="I2703" t="s">
        <v>62</v>
      </c>
      <c r="J2703" t="s">
        <v>32</v>
      </c>
      <c r="K2703" t="str">
        <f>IF(employee_data3[[#This Row],[EmployeeStatus]]="Active", "Active", "Attrition")</f>
        <v>Active</v>
      </c>
      <c r="L2703" t="s">
        <v>52</v>
      </c>
      <c r="M2703" t="s">
        <v>51</v>
      </c>
      <c r="N2703" t="s">
        <v>35</v>
      </c>
      <c r="O2703" t="s">
        <v>36</v>
      </c>
      <c r="P2703" t="s">
        <v>37</v>
      </c>
      <c r="Q2703" t="s">
        <v>38</v>
      </c>
      <c r="R2703" t="s">
        <v>90</v>
      </c>
      <c r="S2703" s="1">
        <v>27134</v>
      </c>
      <c r="T2703">
        <f>DATEDIF(employee_data3[[#This Row],[DOB]],DATE(2023, 1, 1), "Y")</f>
        <v>48</v>
      </c>
      <c r="U2703" t="str">
        <f>IF(employee_data3[[#This Row],[Age]]&lt;=25, "Remaja", IF(employee_data3[[#This Row],[Age]]&lt;=55, "Dewasa", "Lansia"))</f>
        <v>Dewasa</v>
      </c>
      <c r="V2703" t="s">
        <v>40</v>
      </c>
      <c r="W2703" t="s">
        <v>103</v>
      </c>
      <c r="X2703" t="s">
        <v>42</v>
      </c>
      <c r="Y2703">
        <v>7259</v>
      </c>
      <c r="Z2703" t="s">
        <v>93</v>
      </c>
      <c r="AA2703" t="s">
        <v>44</v>
      </c>
      <c r="AB2703" t="s">
        <v>45</v>
      </c>
      <c r="AC2703">
        <v>2</v>
      </c>
      <c r="AD2703" s="11">
        <f>(employee_data3[[#This Row],[Current Employee Rating]]-AVERAGE(employee_data3[Current Employee Rating]))/STDEV(employee_data3[Current Employee Rating])</f>
        <v>-0.95460685411671475</v>
      </c>
      <c r="AE2703" s="11" t="str">
        <f>IF(employee_data3[[#This Row],[Z Score]]&gt;3,"Yes","No")</f>
        <v>No</v>
      </c>
    </row>
    <row r="2704" spans="1:31" x14ac:dyDescent="0.3">
      <c r="A2704">
        <v>3129</v>
      </c>
      <c r="B2704" t="s">
        <v>2617</v>
      </c>
      <c r="C2704" t="s">
        <v>551</v>
      </c>
      <c r="D2704" s="1">
        <v>43637</v>
      </c>
      <c r="E2704" s="1"/>
      <c r="F2704" t="s">
        <v>28</v>
      </c>
      <c r="G2704" t="s">
        <v>9468</v>
      </c>
      <c r="H2704" t="s">
        <v>9469</v>
      </c>
      <c r="I2704" t="s">
        <v>89</v>
      </c>
      <c r="J2704" t="s">
        <v>32</v>
      </c>
      <c r="K2704" t="str">
        <f>IF(employee_data3[[#This Row],[EmployeeStatus]]="Active", "Active", "Attrition")</f>
        <v>Active</v>
      </c>
      <c r="L2704" t="s">
        <v>63</v>
      </c>
      <c r="M2704" t="s">
        <v>51</v>
      </c>
      <c r="N2704" t="s">
        <v>52</v>
      </c>
      <c r="O2704" t="s">
        <v>36</v>
      </c>
      <c r="P2704" t="s">
        <v>37</v>
      </c>
      <c r="Q2704" t="s">
        <v>38</v>
      </c>
      <c r="R2704" t="s">
        <v>794</v>
      </c>
      <c r="S2704" s="1">
        <v>31239</v>
      </c>
      <c r="T2704">
        <f>DATEDIF(employee_data3[[#This Row],[DOB]],DATE(2023, 1, 1), "Y")</f>
        <v>37</v>
      </c>
      <c r="U2704" t="str">
        <f>IF(employee_data3[[#This Row],[Age]]&lt;=25, "Remaja", IF(employee_data3[[#This Row],[Age]]&lt;=55, "Dewasa", "Lansia"))</f>
        <v>Dewasa</v>
      </c>
      <c r="V2704" t="s">
        <v>40</v>
      </c>
      <c r="W2704" t="s">
        <v>83</v>
      </c>
      <c r="X2704" t="s">
        <v>42</v>
      </c>
      <c r="Y2704">
        <v>11631</v>
      </c>
      <c r="Z2704" t="s">
        <v>93</v>
      </c>
      <c r="AA2704" t="s">
        <v>44</v>
      </c>
      <c r="AB2704" t="s">
        <v>45</v>
      </c>
      <c r="AC2704">
        <v>5</v>
      </c>
      <c r="AD2704" s="11">
        <f>(employee_data3[[#This Row],[Current Employee Rating]]-AVERAGE(employee_data3[Current Employee Rating]))/STDEV(employee_data3[Current Employee Rating])</f>
        <v>2.0008323227152198</v>
      </c>
      <c r="AE2704" s="11" t="str">
        <f>IF(employee_data3[[#This Row],[Z Score]]&gt;3,"Yes","No")</f>
        <v>No</v>
      </c>
    </row>
    <row r="2705" spans="1:31" x14ac:dyDescent="0.3">
      <c r="A2705">
        <v>3130</v>
      </c>
      <c r="B2705" t="s">
        <v>1387</v>
      </c>
      <c r="C2705" t="s">
        <v>233</v>
      </c>
      <c r="D2705" s="1">
        <v>44053</v>
      </c>
      <c r="E2705" s="1">
        <v>44940</v>
      </c>
      <c r="F2705" t="s">
        <v>28</v>
      </c>
      <c r="G2705" t="s">
        <v>9470</v>
      </c>
      <c r="H2705" t="s">
        <v>9471</v>
      </c>
      <c r="I2705" t="s">
        <v>31</v>
      </c>
      <c r="J2705" t="s">
        <v>32</v>
      </c>
      <c r="K2705" t="str">
        <f>IF(employee_data3[[#This Row],[EmployeeStatus]]="Active", "Active", "Attrition")</f>
        <v>Active</v>
      </c>
      <c r="L2705" t="s">
        <v>52</v>
      </c>
      <c r="M2705" t="s">
        <v>51</v>
      </c>
      <c r="N2705" t="s">
        <v>35</v>
      </c>
      <c r="O2705" t="s">
        <v>175</v>
      </c>
      <c r="P2705" t="s">
        <v>9472</v>
      </c>
      <c r="Q2705" t="s">
        <v>38</v>
      </c>
      <c r="R2705" t="s">
        <v>305</v>
      </c>
      <c r="S2705" s="1">
        <v>29715</v>
      </c>
      <c r="T2705">
        <f>DATEDIF(employee_data3[[#This Row],[DOB]],DATE(2023, 1, 1), "Y")</f>
        <v>41</v>
      </c>
      <c r="U2705" t="str">
        <f>IF(employee_data3[[#This Row],[Age]]&lt;=25, "Remaja", IF(employee_data3[[#This Row],[Age]]&lt;=55, "Dewasa", "Lansia"))</f>
        <v>Dewasa</v>
      </c>
      <c r="V2705" t="s">
        <v>40</v>
      </c>
      <c r="W2705" t="s">
        <v>243</v>
      </c>
      <c r="X2705" t="s">
        <v>42</v>
      </c>
      <c r="Y2705">
        <v>73890</v>
      </c>
      <c r="Z2705" t="s">
        <v>93</v>
      </c>
      <c r="AA2705" t="s">
        <v>44</v>
      </c>
      <c r="AB2705" t="s">
        <v>45</v>
      </c>
      <c r="AC2705">
        <v>5</v>
      </c>
      <c r="AD2705" s="11">
        <f>(employee_data3[[#This Row],[Current Employee Rating]]-AVERAGE(employee_data3[Current Employee Rating]))/STDEV(employee_data3[Current Employee Rating])</f>
        <v>2.0008323227152198</v>
      </c>
      <c r="AE2705" s="11" t="str">
        <f>IF(employee_data3[[#This Row],[Z Score]]&gt;3,"Yes","No")</f>
        <v>No</v>
      </c>
    </row>
    <row r="2706" spans="1:31" x14ac:dyDescent="0.3">
      <c r="A2706">
        <v>3131</v>
      </c>
      <c r="B2706" t="s">
        <v>4838</v>
      </c>
      <c r="C2706" t="s">
        <v>2072</v>
      </c>
      <c r="D2706" s="1">
        <v>44299</v>
      </c>
      <c r="E2706" s="1">
        <v>44723</v>
      </c>
      <c r="F2706" t="s">
        <v>28</v>
      </c>
      <c r="G2706" t="s">
        <v>9473</v>
      </c>
      <c r="H2706" t="s">
        <v>9474</v>
      </c>
      <c r="I2706" t="s">
        <v>133</v>
      </c>
      <c r="J2706" t="s">
        <v>32</v>
      </c>
      <c r="K2706" t="str">
        <f>IF(employee_data3[[#This Row],[EmployeeStatus]]="Active", "Active", "Attrition")</f>
        <v>Active</v>
      </c>
      <c r="L2706" t="s">
        <v>33</v>
      </c>
      <c r="M2706" t="s">
        <v>34</v>
      </c>
      <c r="N2706" t="s">
        <v>35</v>
      </c>
      <c r="O2706" t="s">
        <v>126</v>
      </c>
      <c r="P2706" t="s">
        <v>9475</v>
      </c>
      <c r="Q2706" t="s">
        <v>38</v>
      </c>
      <c r="R2706" t="s">
        <v>305</v>
      </c>
      <c r="S2706" s="1">
        <v>19752</v>
      </c>
      <c r="T2706">
        <f>DATEDIF(employee_data3[[#This Row],[DOB]],DATE(2023, 1, 1), "Y")</f>
        <v>68</v>
      </c>
      <c r="U2706" t="str">
        <f>IF(employee_data3[[#This Row],[Age]]&lt;=25, "Remaja", IF(employee_data3[[#This Row],[Age]]&lt;=55, "Dewasa", "Lansia"))</f>
        <v>Lansia</v>
      </c>
      <c r="V2706" t="s">
        <v>40</v>
      </c>
      <c r="W2706" t="s">
        <v>83</v>
      </c>
      <c r="X2706" t="s">
        <v>42</v>
      </c>
      <c r="Y2706">
        <v>28053</v>
      </c>
      <c r="Z2706" t="s">
        <v>56</v>
      </c>
      <c r="AA2706" t="s">
        <v>75</v>
      </c>
      <c r="AB2706" t="s">
        <v>45</v>
      </c>
      <c r="AC2706">
        <v>2</v>
      </c>
      <c r="AD2706" s="11">
        <f>(employee_data3[[#This Row],[Current Employee Rating]]-AVERAGE(employee_data3[Current Employee Rating]))/STDEV(employee_data3[Current Employee Rating])</f>
        <v>-0.95460685411671475</v>
      </c>
      <c r="AE2706" s="11" t="str">
        <f>IF(employee_data3[[#This Row],[Z Score]]&gt;3,"Yes","No")</f>
        <v>No</v>
      </c>
    </row>
    <row r="2707" spans="1:31" x14ac:dyDescent="0.3">
      <c r="A2707">
        <v>3132</v>
      </c>
      <c r="B2707" t="s">
        <v>9476</v>
      </c>
      <c r="C2707" t="s">
        <v>8031</v>
      </c>
      <c r="D2707" s="1">
        <v>43948</v>
      </c>
      <c r="E2707" s="1">
        <v>44852</v>
      </c>
      <c r="F2707" t="s">
        <v>28</v>
      </c>
      <c r="G2707" t="s">
        <v>9477</v>
      </c>
      <c r="H2707" t="s">
        <v>9478</v>
      </c>
      <c r="I2707" t="s">
        <v>50</v>
      </c>
      <c r="J2707" t="s">
        <v>32</v>
      </c>
      <c r="K2707" t="str">
        <f>IF(employee_data3[[#This Row],[EmployeeStatus]]="Active", "Active", "Attrition")</f>
        <v>Active</v>
      </c>
      <c r="L2707" t="s">
        <v>63</v>
      </c>
      <c r="M2707" t="s">
        <v>51</v>
      </c>
      <c r="N2707" t="s">
        <v>63</v>
      </c>
      <c r="O2707" t="s">
        <v>99</v>
      </c>
      <c r="P2707" t="s">
        <v>9479</v>
      </c>
      <c r="Q2707" t="s">
        <v>38</v>
      </c>
      <c r="R2707" t="s">
        <v>90</v>
      </c>
      <c r="S2707" s="1">
        <v>29118</v>
      </c>
      <c r="T2707">
        <f>DATEDIF(employee_data3[[#This Row],[DOB]],DATE(2023, 1, 1), "Y")</f>
        <v>43</v>
      </c>
      <c r="U2707" t="str">
        <f>IF(employee_data3[[#This Row],[Age]]&lt;=25, "Remaja", IF(employee_data3[[#This Row],[Age]]&lt;=55, "Dewasa", "Lansia"))</f>
        <v>Dewasa</v>
      </c>
      <c r="V2707" t="s">
        <v>40</v>
      </c>
      <c r="W2707" t="s">
        <v>83</v>
      </c>
      <c r="X2707" t="s">
        <v>42</v>
      </c>
      <c r="Y2707">
        <v>12694</v>
      </c>
      <c r="Z2707" t="s">
        <v>128</v>
      </c>
      <c r="AA2707" t="s">
        <v>104</v>
      </c>
      <c r="AB2707" t="s">
        <v>45</v>
      </c>
      <c r="AC2707">
        <v>4</v>
      </c>
      <c r="AD2707" s="11">
        <f>(employee_data3[[#This Row],[Current Employee Rating]]-AVERAGE(employee_data3[Current Employee Rating]))/STDEV(employee_data3[Current Employee Rating])</f>
        <v>1.0156859304379084</v>
      </c>
      <c r="AE2707" s="11" t="str">
        <f>IF(employee_data3[[#This Row],[Z Score]]&gt;3,"Yes","No")</f>
        <v>No</v>
      </c>
    </row>
    <row r="2708" spans="1:31" x14ac:dyDescent="0.3">
      <c r="A2708">
        <v>3133</v>
      </c>
      <c r="B2708" t="s">
        <v>3244</v>
      </c>
      <c r="C2708" t="s">
        <v>905</v>
      </c>
      <c r="D2708" s="1">
        <v>44617</v>
      </c>
      <c r="E2708" s="1">
        <v>44622</v>
      </c>
      <c r="F2708" t="s">
        <v>28</v>
      </c>
      <c r="G2708" t="s">
        <v>9480</v>
      </c>
      <c r="H2708" t="s">
        <v>9481</v>
      </c>
      <c r="I2708" t="s">
        <v>139</v>
      </c>
      <c r="J2708" t="s">
        <v>2300</v>
      </c>
      <c r="K2708" t="str">
        <f>IF(employee_data3[[#This Row],[EmployeeStatus]]="Active", "Active", "Attrition")</f>
        <v>Attrition</v>
      </c>
      <c r="L2708" t="s">
        <v>33</v>
      </c>
      <c r="M2708" t="s">
        <v>34</v>
      </c>
      <c r="N2708" t="s">
        <v>52</v>
      </c>
      <c r="O2708" t="s">
        <v>126</v>
      </c>
      <c r="P2708" t="s">
        <v>9482</v>
      </c>
      <c r="Q2708" t="s">
        <v>38</v>
      </c>
      <c r="R2708" t="s">
        <v>177</v>
      </c>
      <c r="S2708" s="1">
        <v>21481</v>
      </c>
      <c r="T2708">
        <f>DATEDIF(employee_data3[[#This Row],[DOB]],DATE(2023, 1, 1), "Y")</f>
        <v>64</v>
      </c>
      <c r="U2708" t="str">
        <f>IF(employee_data3[[#This Row],[Age]]&lt;=25, "Remaja", IF(employee_data3[[#This Row],[Age]]&lt;=55, "Dewasa", "Lansia"))</f>
        <v>Lansia</v>
      </c>
      <c r="V2708" t="s">
        <v>40</v>
      </c>
      <c r="W2708" t="s">
        <v>178</v>
      </c>
      <c r="X2708" t="s">
        <v>55</v>
      </c>
      <c r="Y2708">
        <v>83481</v>
      </c>
      <c r="Z2708" t="s">
        <v>43</v>
      </c>
      <c r="AA2708" t="s">
        <v>84</v>
      </c>
      <c r="AB2708" t="s">
        <v>45</v>
      </c>
      <c r="AC2708">
        <v>5</v>
      </c>
      <c r="AD2708" s="11">
        <f>(employee_data3[[#This Row],[Current Employee Rating]]-AVERAGE(employee_data3[Current Employee Rating]))/STDEV(employee_data3[Current Employee Rating])</f>
        <v>2.0008323227152198</v>
      </c>
      <c r="AE2708" s="11" t="str">
        <f>IF(employee_data3[[#This Row],[Z Score]]&gt;3,"Yes","No")</f>
        <v>No</v>
      </c>
    </row>
    <row r="2709" spans="1:31" x14ac:dyDescent="0.3">
      <c r="A2709">
        <v>3134</v>
      </c>
      <c r="B2709" t="s">
        <v>9202</v>
      </c>
      <c r="C2709" t="s">
        <v>7378</v>
      </c>
      <c r="D2709" s="1">
        <v>43440</v>
      </c>
      <c r="E2709" s="1">
        <v>44896</v>
      </c>
      <c r="F2709" t="s">
        <v>728</v>
      </c>
      <c r="G2709" t="s">
        <v>9483</v>
      </c>
      <c r="H2709" t="s">
        <v>9484</v>
      </c>
      <c r="I2709" t="s">
        <v>80</v>
      </c>
      <c r="J2709" t="s">
        <v>32</v>
      </c>
      <c r="K2709" t="str">
        <f>IF(employee_data3[[#This Row],[EmployeeStatus]]="Active", "Active", "Attrition")</f>
        <v>Active</v>
      </c>
      <c r="L2709" t="s">
        <v>52</v>
      </c>
      <c r="M2709" t="s">
        <v>34</v>
      </c>
      <c r="N2709" t="s">
        <v>63</v>
      </c>
      <c r="O2709" t="s">
        <v>175</v>
      </c>
      <c r="P2709" t="s">
        <v>9485</v>
      </c>
      <c r="Q2709" t="s">
        <v>38</v>
      </c>
      <c r="R2709" t="s">
        <v>231</v>
      </c>
      <c r="S2709" s="1">
        <v>17272</v>
      </c>
      <c r="T2709">
        <f>DATEDIF(employee_data3[[#This Row],[DOB]],DATE(2023, 1, 1), "Y")</f>
        <v>75</v>
      </c>
      <c r="U2709" t="str">
        <f>IF(employee_data3[[#This Row],[Age]]&lt;=25, "Remaja", IF(employee_data3[[#This Row],[Age]]&lt;=55, "Dewasa", "Lansia"))</f>
        <v>Lansia</v>
      </c>
      <c r="V2709" t="s">
        <v>40</v>
      </c>
      <c r="W2709" t="s">
        <v>113</v>
      </c>
      <c r="X2709" t="s">
        <v>42</v>
      </c>
      <c r="Y2709">
        <v>2140</v>
      </c>
      <c r="Z2709" t="s">
        <v>56</v>
      </c>
      <c r="AA2709" t="s">
        <v>84</v>
      </c>
      <c r="AB2709" t="s">
        <v>105</v>
      </c>
      <c r="AC2709">
        <v>5</v>
      </c>
      <c r="AD2709" s="11">
        <f>(employee_data3[[#This Row],[Current Employee Rating]]-AVERAGE(employee_data3[Current Employee Rating]))/STDEV(employee_data3[Current Employee Rating])</f>
        <v>2.0008323227152198</v>
      </c>
      <c r="AE2709" s="11" t="str">
        <f>IF(employee_data3[[#This Row],[Z Score]]&gt;3,"Yes","No")</f>
        <v>No</v>
      </c>
    </row>
    <row r="2710" spans="1:31" x14ac:dyDescent="0.3">
      <c r="A2710">
        <v>3135</v>
      </c>
      <c r="B2710" t="s">
        <v>3898</v>
      </c>
      <c r="C2710" t="s">
        <v>5710</v>
      </c>
      <c r="D2710" s="1">
        <v>43902</v>
      </c>
      <c r="E2710" s="1">
        <v>45083</v>
      </c>
      <c r="F2710" t="s">
        <v>728</v>
      </c>
      <c r="G2710" t="s">
        <v>9486</v>
      </c>
      <c r="H2710" t="s">
        <v>9487</v>
      </c>
      <c r="I2710" t="s">
        <v>89</v>
      </c>
      <c r="J2710" t="s">
        <v>32</v>
      </c>
      <c r="K2710" t="str">
        <f>IF(employee_data3[[#This Row],[EmployeeStatus]]="Active", "Active", "Attrition")</f>
        <v>Active</v>
      </c>
      <c r="L2710" t="s">
        <v>52</v>
      </c>
      <c r="M2710" t="s">
        <v>51</v>
      </c>
      <c r="N2710" t="s">
        <v>35</v>
      </c>
      <c r="O2710" t="s">
        <v>99</v>
      </c>
      <c r="P2710" t="s">
        <v>9488</v>
      </c>
      <c r="Q2710" t="s">
        <v>38</v>
      </c>
      <c r="R2710" t="s">
        <v>177</v>
      </c>
      <c r="S2710" s="1">
        <v>34084</v>
      </c>
      <c r="T2710">
        <f>DATEDIF(employee_data3[[#This Row],[DOB]],DATE(2023, 1, 1), "Y")</f>
        <v>29</v>
      </c>
      <c r="U2710" t="str">
        <f>IF(employee_data3[[#This Row],[Age]]&lt;=25, "Remaja", IF(employee_data3[[#This Row],[Age]]&lt;=55, "Dewasa", "Lansia"))</f>
        <v>Dewasa</v>
      </c>
      <c r="V2710" t="s">
        <v>40</v>
      </c>
      <c r="W2710" t="s">
        <v>613</v>
      </c>
      <c r="X2710" t="s">
        <v>42</v>
      </c>
      <c r="Y2710">
        <v>9790</v>
      </c>
      <c r="Z2710" t="s">
        <v>43</v>
      </c>
      <c r="AA2710" t="s">
        <v>75</v>
      </c>
      <c r="AB2710" t="s">
        <v>45</v>
      </c>
      <c r="AC2710">
        <v>4</v>
      </c>
      <c r="AD2710" s="11">
        <f>(employee_data3[[#This Row],[Current Employee Rating]]-AVERAGE(employee_data3[Current Employee Rating]))/STDEV(employee_data3[Current Employee Rating])</f>
        <v>1.0156859304379084</v>
      </c>
      <c r="AE2710" s="11" t="str">
        <f>IF(employee_data3[[#This Row],[Z Score]]&gt;3,"Yes","No")</f>
        <v>No</v>
      </c>
    </row>
    <row r="2711" spans="1:31" x14ac:dyDescent="0.3">
      <c r="A2711">
        <v>3136</v>
      </c>
      <c r="B2711" t="s">
        <v>1008</v>
      </c>
      <c r="C2711" t="s">
        <v>1170</v>
      </c>
      <c r="D2711" s="1">
        <v>44881</v>
      </c>
      <c r="E2711" s="1"/>
      <c r="F2711" t="s">
        <v>728</v>
      </c>
      <c r="G2711" t="s">
        <v>7903</v>
      </c>
      <c r="H2711" t="s">
        <v>9489</v>
      </c>
      <c r="I2711" t="s">
        <v>31</v>
      </c>
      <c r="J2711" t="s">
        <v>32</v>
      </c>
      <c r="K2711" t="str">
        <f>IF(employee_data3[[#This Row],[EmployeeStatus]]="Active", "Active", "Attrition")</f>
        <v>Active</v>
      </c>
      <c r="L2711" t="s">
        <v>63</v>
      </c>
      <c r="M2711" t="s">
        <v>64</v>
      </c>
      <c r="N2711" t="s">
        <v>63</v>
      </c>
      <c r="O2711" t="s">
        <v>36</v>
      </c>
      <c r="P2711" t="s">
        <v>37</v>
      </c>
      <c r="Q2711" t="s">
        <v>38</v>
      </c>
      <c r="R2711" t="s">
        <v>177</v>
      </c>
      <c r="S2711" s="1">
        <v>35567</v>
      </c>
      <c r="T2711">
        <f>DATEDIF(employee_data3[[#This Row],[DOB]],DATE(2023, 1, 1), "Y")</f>
        <v>25</v>
      </c>
      <c r="U2711" t="str">
        <f>IF(employee_data3[[#This Row],[Age]]&lt;=25, "Remaja", IF(employee_data3[[#This Row],[Age]]&lt;=55, "Dewasa", "Lansia"))</f>
        <v>Remaja</v>
      </c>
      <c r="V2711" t="s">
        <v>40</v>
      </c>
      <c r="W2711" t="s">
        <v>226</v>
      </c>
      <c r="X2711" t="s">
        <v>42</v>
      </c>
      <c r="Y2711">
        <v>52077</v>
      </c>
      <c r="Z2711" t="s">
        <v>56</v>
      </c>
      <c r="AA2711" t="s">
        <v>84</v>
      </c>
      <c r="AB2711" t="s">
        <v>45</v>
      </c>
      <c r="AC2711">
        <v>4</v>
      </c>
      <c r="AD2711" s="11">
        <f>(employee_data3[[#This Row],[Current Employee Rating]]-AVERAGE(employee_data3[Current Employee Rating]))/STDEV(employee_data3[Current Employee Rating])</f>
        <v>1.0156859304379084</v>
      </c>
      <c r="AE2711" s="11" t="str">
        <f>IF(employee_data3[[#This Row],[Z Score]]&gt;3,"Yes","No")</f>
        <v>No</v>
      </c>
    </row>
    <row r="2712" spans="1:31" x14ac:dyDescent="0.3">
      <c r="A2712">
        <v>3137</v>
      </c>
      <c r="B2712" t="s">
        <v>1374</v>
      </c>
      <c r="C2712" t="s">
        <v>5029</v>
      </c>
      <c r="D2712" s="1">
        <v>43443</v>
      </c>
      <c r="E2712" s="1">
        <v>45102</v>
      </c>
      <c r="F2712" t="s">
        <v>728</v>
      </c>
      <c r="G2712" t="s">
        <v>9490</v>
      </c>
      <c r="H2712" t="s">
        <v>9491</v>
      </c>
      <c r="I2712" t="s">
        <v>50</v>
      </c>
      <c r="J2712" t="s">
        <v>745</v>
      </c>
      <c r="K2712" t="str">
        <f>IF(employee_data3[[#This Row],[EmployeeStatus]]="Active", "Active", "Attrition")</f>
        <v>Attrition</v>
      </c>
      <c r="L2712" t="s">
        <v>33</v>
      </c>
      <c r="M2712" t="s">
        <v>64</v>
      </c>
      <c r="N2712" t="s">
        <v>35</v>
      </c>
      <c r="O2712" t="s">
        <v>99</v>
      </c>
      <c r="P2712" t="s">
        <v>9492</v>
      </c>
      <c r="Q2712" t="s">
        <v>38</v>
      </c>
      <c r="R2712" t="s">
        <v>90</v>
      </c>
      <c r="S2712" s="1">
        <v>34853</v>
      </c>
      <c r="T2712">
        <f>DATEDIF(employee_data3[[#This Row],[DOB]],DATE(2023, 1, 1), "Y")</f>
        <v>27</v>
      </c>
      <c r="U2712" t="str">
        <f>IF(employee_data3[[#This Row],[Age]]&lt;=25, "Remaja", IF(employee_data3[[#This Row],[Age]]&lt;=55, "Dewasa", "Lansia"))</f>
        <v>Dewasa</v>
      </c>
      <c r="V2712" t="s">
        <v>40</v>
      </c>
      <c r="W2712" t="s">
        <v>83</v>
      </c>
      <c r="X2712" t="s">
        <v>42</v>
      </c>
      <c r="Y2712">
        <v>50624</v>
      </c>
      <c r="Z2712" t="s">
        <v>74</v>
      </c>
      <c r="AA2712" t="s">
        <v>75</v>
      </c>
      <c r="AB2712" t="s">
        <v>45</v>
      </c>
      <c r="AC2712">
        <v>2</v>
      </c>
      <c r="AD2712" s="11">
        <f>(employee_data3[[#This Row],[Current Employee Rating]]-AVERAGE(employee_data3[Current Employee Rating]))/STDEV(employee_data3[Current Employee Rating])</f>
        <v>-0.95460685411671475</v>
      </c>
      <c r="AE2712" s="11" t="str">
        <f>IF(employee_data3[[#This Row],[Z Score]]&gt;3,"Yes","No")</f>
        <v>No</v>
      </c>
    </row>
    <row r="2713" spans="1:31" x14ac:dyDescent="0.3">
      <c r="A2713">
        <v>3138</v>
      </c>
      <c r="B2713" t="s">
        <v>9363</v>
      </c>
      <c r="C2713" t="s">
        <v>1529</v>
      </c>
      <c r="D2713" s="1">
        <v>44920</v>
      </c>
      <c r="E2713" s="1">
        <v>44993</v>
      </c>
      <c r="F2713" t="s">
        <v>728</v>
      </c>
      <c r="G2713" t="s">
        <v>9493</v>
      </c>
      <c r="H2713" t="s">
        <v>9494</v>
      </c>
      <c r="I2713" t="s">
        <v>139</v>
      </c>
      <c r="J2713" t="s">
        <v>745</v>
      </c>
      <c r="K2713" t="str">
        <f>IF(employee_data3[[#This Row],[EmployeeStatus]]="Active", "Active", "Attrition")</f>
        <v>Attrition</v>
      </c>
      <c r="L2713" t="s">
        <v>33</v>
      </c>
      <c r="M2713" t="s">
        <v>51</v>
      </c>
      <c r="N2713" t="s">
        <v>63</v>
      </c>
      <c r="O2713" t="s">
        <v>175</v>
      </c>
      <c r="P2713" t="s">
        <v>9495</v>
      </c>
      <c r="Q2713" t="s">
        <v>38</v>
      </c>
      <c r="R2713" t="s">
        <v>90</v>
      </c>
      <c r="S2713" s="1">
        <v>31874</v>
      </c>
      <c r="T2713">
        <f>DATEDIF(employee_data3[[#This Row],[DOB]],DATE(2023, 1, 1), "Y")</f>
        <v>35</v>
      </c>
      <c r="U2713" t="str">
        <f>IF(employee_data3[[#This Row],[Age]]&lt;=25, "Remaja", IF(employee_data3[[#This Row],[Age]]&lt;=55, "Dewasa", "Lansia"))</f>
        <v>Dewasa</v>
      </c>
      <c r="V2713" t="s">
        <v>40</v>
      </c>
      <c r="W2713" t="s">
        <v>83</v>
      </c>
      <c r="X2713" t="s">
        <v>42</v>
      </c>
      <c r="Y2713">
        <v>83438</v>
      </c>
      <c r="Z2713" t="s">
        <v>93</v>
      </c>
      <c r="AA2713" t="s">
        <v>75</v>
      </c>
      <c r="AB2713" t="s">
        <v>45</v>
      </c>
      <c r="AC2713">
        <v>4</v>
      </c>
      <c r="AD2713" s="11">
        <f>(employee_data3[[#This Row],[Current Employee Rating]]-AVERAGE(employee_data3[Current Employee Rating]))/STDEV(employee_data3[Current Employee Rating])</f>
        <v>1.0156859304379084</v>
      </c>
      <c r="AE2713" s="11" t="str">
        <f>IF(employee_data3[[#This Row],[Z Score]]&gt;3,"Yes","No")</f>
        <v>No</v>
      </c>
    </row>
    <row r="2714" spans="1:31" x14ac:dyDescent="0.3">
      <c r="A2714">
        <v>3139</v>
      </c>
      <c r="B2714" t="s">
        <v>7807</v>
      </c>
      <c r="C2714" t="s">
        <v>1508</v>
      </c>
      <c r="D2714" s="1">
        <v>44519</v>
      </c>
      <c r="E2714" s="1"/>
      <c r="F2714" t="s">
        <v>728</v>
      </c>
      <c r="G2714" t="s">
        <v>9496</v>
      </c>
      <c r="H2714" t="s">
        <v>9497</v>
      </c>
      <c r="I2714" t="s">
        <v>118</v>
      </c>
      <c r="J2714" t="s">
        <v>32</v>
      </c>
      <c r="K2714" t="str">
        <f>IF(employee_data3[[#This Row],[EmployeeStatus]]="Active", "Active", "Attrition")</f>
        <v>Active</v>
      </c>
      <c r="L2714" t="s">
        <v>52</v>
      </c>
      <c r="M2714" t="s">
        <v>51</v>
      </c>
      <c r="N2714" t="s">
        <v>35</v>
      </c>
      <c r="O2714" t="s">
        <v>36</v>
      </c>
      <c r="P2714" t="s">
        <v>37</v>
      </c>
      <c r="Q2714" t="s">
        <v>38</v>
      </c>
      <c r="R2714" t="s">
        <v>90</v>
      </c>
      <c r="S2714" s="1">
        <v>26156</v>
      </c>
      <c r="T2714">
        <f>DATEDIF(employee_data3[[#This Row],[DOB]],DATE(2023, 1, 1), "Y")</f>
        <v>51</v>
      </c>
      <c r="U2714" t="str">
        <f>IF(employee_data3[[#This Row],[Age]]&lt;=25, "Remaja", IF(employee_data3[[#This Row],[Age]]&lt;=55, "Dewasa", "Lansia"))</f>
        <v>Dewasa</v>
      </c>
      <c r="V2714" t="s">
        <v>40</v>
      </c>
      <c r="W2714" t="s">
        <v>103</v>
      </c>
      <c r="X2714" t="s">
        <v>42</v>
      </c>
      <c r="Y2714">
        <v>29416</v>
      </c>
      <c r="Z2714" t="s">
        <v>128</v>
      </c>
      <c r="AA2714" t="s">
        <v>75</v>
      </c>
      <c r="AB2714" t="s">
        <v>45</v>
      </c>
      <c r="AC2714">
        <v>4</v>
      </c>
      <c r="AD2714" s="11">
        <f>(employee_data3[[#This Row],[Current Employee Rating]]-AVERAGE(employee_data3[Current Employee Rating]))/STDEV(employee_data3[Current Employee Rating])</f>
        <v>1.0156859304379084</v>
      </c>
      <c r="AE2714" s="11" t="str">
        <f>IF(employee_data3[[#This Row],[Z Score]]&gt;3,"Yes","No")</f>
        <v>No</v>
      </c>
    </row>
    <row r="2715" spans="1:31" x14ac:dyDescent="0.3">
      <c r="A2715">
        <v>3140</v>
      </c>
      <c r="B2715" t="s">
        <v>3214</v>
      </c>
      <c r="C2715" t="s">
        <v>233</v>
      </c>
      <c r="D2715" s="1">
        <v>44621</v>
      </c>
      <c r="E2715" s="1"/>
      <c r="F2715" t="s">
        <v>28</v>
      </c>
      <c r="G2715" t="s">
        <v>9498</v>
      </c>
      <c r="H2715" t="s">
        <v>9499</v>
      </c>
      <c r="I2715" t="s">
        <v>62</v>
      </c>
      <c r="J2715" t="s">
        <v>32</v>
      </c>
      <c r="K2715" t="str">
        <f>IF(employee_data3[[#This Row],[EmployeeStatus]]="Active", "Active", "Attrition")</f>
        <v>Active</v>
      </c>
      <c r="L2715" t="s">
        <v>33</v>
      </c>
      <c r="M2715" t="s">
        <v>34</v>
      </c>
      <c r="N2715" t="s">
        <v>63</v>
      </c>
      <c r="O2715" t="s">
        <v>36</v>
      </c>
      <c r="P2715" t="s">
        <v>37</v>
      </c>
      <c r="Q2715" t="s">
        <v>38</v>
      </c>
      <c r="R2715" t="s">
        <v>332</v>
      </c>
      <c r="S2715" s="1">
        <v>32965</v>
      </c>
      <c r="T2715">
        <f>DATEDIF(employee_data3[[#This Row],[DOB]],DATE(2023, 1, 1), "Y")</f>
        <v>32</v>
      </c>
      <c r="U2715" t="str">
        <f>IF(employee_data3[[#This Row],[Age]]&lt;=25, "Remaja", IF(employee_data3[[#This Row],[Age]]&lt;=55, "Dewasa", "Lansia"))</f>
        <v>Dewasa</v>
      </c>
      <c r="V2715" t="s">
        <v>40</v>
      </c>
      <c r="W2715" t="s">
        <v>83</v>
      </c>
      <c r="X2715" t="s">
        <v>55</v>
      </c>
      <c r="Y2715">
        <v>89284</v>
      </c>
      <c r="Z2715" t="s">
        <v>56</v>
      </c>
      <c r="AA2715" t="s">
        <v>44</v>
      </c>
      <c r="AB2715" t="s">
        <v>45</v>
      </c>
      <c r="AC2715">
        <v>5</v>
      </c>
      <c r="AD2715" s="11">
        <f>(employee_data3[[#This Row],[Current Employee Rating]]-AVERAGE(employee_data3[Current Employee Rating]))/STDEV(employee_data3[Current Employee Rating])</f>
        <v>2.0008323227152198</v>
      </c>
      <c r="AE2715" s="11" t="str">
        <f>IF(employee_data3[[#This Row],[Z Score]]&gt;3,"Yes","No")</f>
        <v>No</v>
      </c>
    </row>
    <row r="2716" spans="1:31" x14ac:dyDescent="0.3">
      <c r="A2716">
        <v>3141</v>
      </c>
      <c r="B2716" t="s">
        <v>9500</v>
      </c>
      <c r="C2716" t="s">
        <v>3501</v>
      </c>
      <c r="D2716" s="1">
        <v>44272</v>
      </c>
      <c r="E2716" s="1"/>
      <c r="F2716" t="s">
        <v>28</v>
      </c>
      <c r="G2716" t="s">
        <v>9501</v>
      </c>
      <c r="H2716" t="s">
        <v>9502</v>
      </c>
      <c r="I2716" t="s">
        <v>89</v>
      </c>
      <c r="J2716" t="s">
        <v>32</v>
      </c>
      <c r="K2716" t="str">
        <f>IF(employee_data3[[#This Row],[EmployeeStatus]]="Active", "Active", "Attrition")</f>
        <v>Active</v>
      </c>
      <c r="L2716" t="s">
        <v>63</v>
      </c>
      <c r="M2716" t="s">
        <v>64</v>
      </c>
      <c r="N2716" t="s">
        <v>35</v>
      </c>
      <c r="O2716" t="s">
        <v>36</v>
      </c>
      <c r="P2716" t="s">
        <v>37</v>
      </c>
      <c r="Q2716" t="s">
        <v>38</v>
      </c>
      <c r="R2716" t="s">
        <v>90</v>
      </c>
      <c r="S2716" s="1">
        <v>25759</v>
      </c>
      <c r="T2716">
        <f>DATEDIF(employee_data3[[#This Row],[DOB]],DATE(2023, 1, 1), "Y")</f>
        <v>52</v>
      </c>
      <c r="U2716" t="str">
        <f>IF(employee_data3[[#This Row],[Age]]&lt;=25, "Remaja", IF(employee_data3[[#This Row],[Age]]&lt;=55, "Dewasa", "Lansia"))</f>
        <v>Dewasa</v>
      </c>
      <c r="V2716" t="s">
        <v>40</v>
      </c>
      <c r="W2716" t="s">
        <v>226</v>
      </c>
      <c r="X2716" t="s">
        <v>55</v>
      </c>
      <c r="Y2716">
        <v>9420</v>
      </c>
      <c r="Z2716" t="s">
        <v>93</v>
      </c>
      <c r="AA2716" t="s">
        <v>84</v>
      </c>
      <c r="AB2716" t="s">
        <v>105</v>
      </c>
      <c r="AC2716">
        <v>2</v>
      </c>
      <c r="AD2716" s="11">
        <f>(employee_data3[[#This Row],[Current Employee Rating]]-AVERAGE(employee_data3[Current Employee Rating]))/STDEV(employee_data3[Current Employee Rating])</f>
        <v>-0.95460685411671475</v>
      </c>
      <c r="AE2716" s="11" t="str">
        <f>IF(employee_data3[[#This Row],[Z Score]]&gt;3,"Yes","No")</f>
        <v>No</v>
      </c>
    </row>
    <row r="2717" spans="1:31" x14ac:dyDescent="0.3">
      <c r="A2717">
        <v>3142</v>
      </c>
      <c r="B2717" t="s">
        <v>6871</v>
      </c>
      <c r="C2717" t="s">
        <v>1764</v>
      </c>
      <c r="D2717" s="1">
        <v>44237</v>
      </c>
      <c r="E2717" s="1"/>
      <c r="F2717" t="s">
        <v>28</v>
      </c>
      <c r="G2717" t="s">
        <v>9503</v>
      </c>
      <c r="H2717" t="s">
        <v>9504</v>
      </c>
      <c r="I2717" t="s">
        <v>31</v>
      </c>
      <c r="J2717" t="s">
        <v>32</v>
      </c>
      <c r="K2717" t="str">
        <f>IF(employee_data3[[#This Row],[EmployeeStatus]]="Active", "Active", "Attrition")</f>
        <v>Active</v>
      </c>
      <c r="L2717" t="s">
        <v>63</v>
      </c>
      <c r="M2717" t="s">
        <v>64</v>
      </c>
      <c r="N2717" t="s">
        <v>52</v>
      </c>
      <c r="O2717" t="s">
        <v>36</v>
      </c>
      <c r="P2717" t="s">
        <v>37</v>
      </c>
      <c r="Q2717" t="s">
        <v>38</v>
      </c>
      <c r="R2717" t="s">
        <v>81</v>
      </c>
      <c r="S2717" s="1">
        <v>18099</v>
      </c>
      <c r="T2717">
        <f>DATEDIF(employee_data3[[#This Row],[DOB]],DATE(2023, 1, 1), "Y")</f>
        <v>73</v>
      </c>
      <c r="U2717" t="str">
        <f>IF(employee_data3[[#This Row],[Age]]&lt;=25, "Remaja", IF(employee_data3[[#This Row],[Age]]&lt;=55, "Dewasa", "Lansia"))</f>
        <v>Lansia</v>
      </c>
      <c r="V2717" t="s">
        <v>40</v>
      </c>
      <c r="W2717" t="s">
        <v>292</v>
      </c>
      <c r="X2717" t="s">
        <v>42</v>
      </c>
      <c r="Y2717">
        <v>49701</v>
      </c>
      <c r="Z2717" t="s">
        <v>43</v>
      </c>
      <c r="AA2717" t="s">
        <v>75</v>
      </c>
      <c r="AB2717" t="s">
        <v>45</v>
      </c>
      <c r="AC2717">
        <v>4</v>
      </c>
      <c r="AD2717" s="11">
        <f>(employee_data3[[#This Row],[Current Employee Rating]]-AVERAGE(employee_data3[Current Employee Rating]))/STDEV(employee_data3[Current Employee Rating])</f>
        <v>1.0156859304379084</v>
      </c>
      <c r="AE2717" s="11" t="str">
        <f>IF(employee_data3[[#This Row],[Z Score]]&gt;3,"Yes","No")</f>
        <v>No</v>
      </c>
    </row>
    <row r="2718" spans="1:31" x14ac:dyDescent="0.3">
      <c r="A2718">
        <v>3143</v>
      </c>
      <c r="B2718" t="s">
        <v>1615</v>
      </c>
      <c r="C2718" t="s">
        <v>2732</v>
      </c>
      <c r="D2718" s="1">
        <v>43371</v>
      </c>
      <c r="E2718" s="1"/>
      <c r="F2718" t="s">
        <v>28</v>
      </c>
      <c r="G2718" t="s">
        <v>9505</v>
      </c>
      <c r="H2718" t="s">
        <v>9506</v>
      </c>
      <c r="I2718" t="s">
        <v>133</v>
      </c>
      <c r="J2718" t="s">
        <v>32</v>
      </c>
      <c r="K2718" t="str">
        <f>IF(employee_data3[[#This Row],[EmployeeStatus]]="Active", "Active", "Attrition")</f>
        <v>Active</v>
      </c>
      <c r="L2718" t="s">
        <v>63</v>
      </c>
      <c r="M2718" t="s">
        <v>51</v>
      </c>
      <c r="N2718" t="s">
        <v>35</v>
      </c>
      <c r="O2718" t="s">
        <v>36</v>
      </c>
      <c r="P2718" t="s">
        <v>37</v>
      </c>
      <c r="Q2718" t="s">
        <v>38</v>
      </c>
      <c r="R2718" t="s">
        <v>53</v>
      </c>
      <c r="S2718" s="1">
        <v>17343</v>
      </c>
      <c r="T2718">
        <f>DATEDIF(employee_data3[[#This Row],[DOB]],DATE(2023, 1, 1), "Y")</f>
        <v>75</v>
      </c>
      <c r="U2718" t="str">
        <f>IF(employee_data3[[#This Row],[Age]]&lt;=25, "Remaja", IF(employee_data3[[#This Row],[Age]]&lt;=55, "Dewasa", "Lansia"))</f>
        <v>Lansia</v>
      </c>
      <c r="V2718" t="s">
        <v>40</v>
      </c>
      <c r="W2718" t="s">
        <v>163</v>
      </c>
      <c r="X2718" t="s">
        <v>42</v>
      </c>
      <c r="Y2718">
        <v>32652</v>
      </c>
      <c r="Z2718" t="s">
        <v>93</v>
      </c>
      <c r="AA2718" t="s">
        <v>44</v>
      </c>
      <c r="AB2718" t="s">
        <v>45</v>
      </c>
      <c r="AC2718">
        <v>2</v>
      </c>
      <c r="AD2718" s="11">
        <f>(employee_data3[[#This Row],[Current Employee Rating]]-AVERAGE(employee_data3[Current Employee Rating]))/STDEV(employee_data3[Current Employee Rating])</f>
        <v>-0.95460685411671475</v>
      </c>
      <c r="AE2718" s="11" t="str">
        <f>IF(employee_data3[[#This Row],[Z Score]]&gt;3,"Yes","No")</f>
        <v>No</v>
      </c>
    </row>
    <row r="2719" spans="1:31" x14ac:dyDescent="0.3">
      <c r="A2719">
        <v>3144</v>
      </c>
      <c r="B2719" t="s">
        <v>7556</v>
      </c>
      <c r="C2719" t="s">
        <v>1839</v>
      </c>
      <c r="D2719" s="1">
        <v>44236</v>
      </c>
      <c r="E2719" s="1"/>
      <c r="F2719" t="s">
        <v>28</v>
      </c>
      <c r="G2719" t="s">
        <v>9507</v>
      </c>
      <c r="H2719" t="s">
        <v>9508</v>
      </c>
      <c r="I2719" t="s">
        <v>50</v>
      </c>
      <c r="J2719" t="s">
        <v>32</v>
      </c>
      <c r="K2719" t="str">
        <f>IF(employee_data3[[#This Row],[EmployeeStatus]]="Active", "Active", "Attrition")</f>
        <v>Active</v>
      </c>
      <c r="L2719" t="s">
        <v>33</v>
      </c>
      <c r="M2719" t="s">
        <v>34</v>
      </c>
      <c r="N2719" t="s">
        <v>52</v>
      </c>
      <c r="O2719" t="s">
        <v>36</v>
      </c>
      <c r="P2719" t="s">
        <v>37</v>
      </c>
      <c r="Q2719" t="s">
        <v>38</v>
      </c>
      <c r="R2719" t="s">
        <v>111</v>
      </c>
      <c r="S2719" s="1">
        <v>20717</v>
      </c>
      <c r="T2719">
        <f>DATEDIF(employee_data3[[#This Row],[DOB]],DATE(2023, 1, 1), "Y")</f>
        <v>66</v>
      </c>
      <c r="U2719" t="str">
        <f>IF(employee_data3[[#This Row],[Age]]&lt;=25, "Remaja", IF(employee_data3[[#This Row],[Age]]&lt;=55, "Dewasa", "Lansia"))</f>
        <v>Lansia</v>
      </c>
      <c r="V2719" t="s">
        <v>40</v>
      </c>
      <c r="W2719" t="s">
        <v>113</v>
      </c>
      <c r="X2719" t="s">
        <v>55</v>
      </c>
      <c r="Y2719">
        <v>4496</v>
      </c>
      <c r="Z2719" t="s">
        <v>56</v>
      </c>
      <c r="AA2719" t="s">
        <v>84</v>
      </c>
      <c r="AB2719" t="s">
        <v>105</v>
      </c>
      <c r="AC2719">
        <v>2</v>
      </c>
      <c r="AD2719" s="11">
        <f>(employee_data3[[#This Row],[Current Employee Rating]]-AVERAGE(employee_data3[Current Employee Rating]))/STDEV(employee_data3[Current Employee Rating])</f>
        <v>-0.95460685411671475</v>
      </c>
      <c r="AE2719" s="11" t="str">
        <f>IF(employee_data3[[#This Row],[Z Score]]&gt;3,"Yes","No")</f>
        <v>No</v>
      </c>
    </row>
    <row r="2720" spans="1:31" x14ac:dyDescent="0.3">
      <c r="A2720">
        <v>3145</v>
      </c>
      <c r="B2720" t="s">
        <v>4980</v>
      </c>
      <c r="C2720" t="s">
        <v>1896</v>
      </c>
      <c r="D2720" s="1">
        <v>44101</v>
      </c>
      <c r="E2720" s="1">
        <v>44624</v>
      </c>
      <c r="F2720" t="s">
        <v>28</v>
      </c>
      <c r="G2720" t="s">
        <v>9509</v>
      </c>
      <c r="H2720" t="s">
        <v>9510</v>
      </c>
      <c r="I2720" t="s">
        <v>139</v>
      </c>
      <c r="J2720" t="s">
        <v>1805</v>
      </c>
      <c r="K2720" t="str">
        <f>IF(employee_data3[[#This Row],[EmployeeStatus]]="Active", "Active", "Attrition")</f>
        <v>Attrition</v>
      </c>
      <c r="L2720" t="s">
        <v>52</v>
      </c>
      <c r="M2720" t="s">
        <v>34</v>
      </c>
      <c r="N2720" t="s">
        <v>35</v>
      </c>
      <c r="O2720" t="s">
        <v>140</v>
      </c>
      <c r="P2720" t="s">
        <v>9511</v>
      </c>
      <c r="Q2720" t="s">
        <v>38</v>
      </c>
      <c r="R2720" t="s">
        <v>90</v>
      </c>
      <c r="S2720" s="1">
        <v>35002</v>
      </c>
      <c r="T2720">
        <f>DATEDIF(employee_data3[[#This Row],[DOB]],DATE(2023, 1, 1), "Y")</f>
        <v>27</v>
      </c>
      <c r="U2720" t="str">
        <f>IF(employee_data3[[#This Row],[Age]]&lt;=25, "Remaja", IF(employee_data3[[#This Row],[Age]]&lt;=55, "Dewasa", "Lansia"))</f>
        <v>Dewasa</v>
      </c>
      <c r="V2720" t="s">
        <v>40</v>
      </c>
      <c r="W2720" t="s">
        <v>193</v>
      </c>
      <c r="X2720" t="s">
        <v>55</v>
      </c>
      <c r="Y2720">
        <v>59765</v>
      </c>
      <c r="Z2720" t="s">
        <v>128</v>
      </c>
      <c r="AA2720" t="s">
        <v>104</v>
      </c>
      <c r="AB2720" t="s">
        <v>45</v>
      </c>
      <c r="AC2720">
        <v>2</v>
      </c>
      <c r="AD2720" s="11">
        <f>(employee_data3[[#This Row],[Current Employee Rating]]-AVERAGE(employee_data3[Current Employee Rating]))/STDEV(employee_data3[Current Employee Rating])</f>
        <v>-0.95460685411671475</v>
      </c>
      <c r="AE2720" s="11" t="str">
        <f>IF(employee_data3[[#This Row],[Z Score]]&gt;3,"Yes","No")</f>
        <v>No</v>
      </c>
    </row>
    <row r="2721" spans="1:31" x14ac:dyDescent="0.3">
      <c r="A2721">
        <v>3146</v>
      </c>
      <c r="B2721" t="s">
        <v>5361</v>
      </c>
      <c r="C2721" t="s">
        <v>122</v>
      </c>
      <c r="D2721" s="1">
        <v>43450</v>
      </c>
      <c r="E2721" s="1"/>
      <c r="F2721" t="s">
        <v>28</v>
      </c>
      <c r="G2721" t="s">
        <v>9512</v>
      </c>
      <c r="H2721" t="s">
        <v>9513</v>
      </c>
      <c r="I2721" t="s">
        <v>80</v>
      </c>
      <c r="J2721" t="s">
        <v>32</v>
      </c>
      <c r="K2721" t="str">
        <f>IF(employee_data3[[#This Row],[EmployeeStatus]]="Active", "Active", "Attrition")</f>
        <v>Active</v>
      </c>
      <c r="L2721" t="s">
        <v>52</v>
      </c>
      <c r="M2721" t="s">
        <v>34</v>
      </c>
      <c r="N2721" t="s">
        <v>35</v>
      </c>
      <c r="O2721" t="s">
        <v>36</v>
      </c>
      <c r="P2721" t="s">
        <v>37</v>
      </c>
      <c r="Q2721" t="s">
        <v>38</v>
      </c>
      <c r="R2721" t="s">
        <v>177</v>
      </c>
      <c r="S2721" s="1">
        <v>28781</v>
      </c>
      <c r="T2721">
        <f>DATEDIF(employee_data3[[#This Row],[DOB]],DATE(2023, 1, 1), "Y")</f>
        <v>44</v>
      </c>
      <c r="U2721" t="str">
        <f>IF(employee_data3[[#This Row],[Age]]&lt;=25, "Remaja", IF(employee_data3[[#This Row],[Age]]&lt;=55, "Dewasa", "Lansia"))</f>
        <v>Dewasa</v>
      </c>
      <c r="V2721" t="s">
        <v>40</v>
      </c>
      <c r="W2721" t="s">
        <v>178</v>
      </c>
      <c r="X2721" t="s">
        <v>42</v>
      </c>
      <c r="Y2721">
        <v>19021</v>
      </c>
      <c r="Z2721" t="s">
        <v>43</v>
      </c>
      <c r="AA2721" t="s">
        <v>44</v>
      </c>
      <c r="AB2721" t="s">
        <v>45</v>
      </c>
      <c r="AC2721">
        <v>4</v>
      </c>
      <c r="AD2721" s="11">
        <f>(employee_data3[[#This Row],[Current Employee Rating]]-AVERAGE(employee_data3[Current Employee Rating]))/STDEV(employee_data3[Current Employee Rating])</f>
        <v>1.0156859304379084</v>
      </c>
      <c r="AE2721" s="11" t="str">
        <f>IF(employee_data3[[#This Row],[Z Score]]&gt;3,"Yes","No")</f>
        <v>No</v>
      </c>
    </row>
    <row r="2722" spans="1:31" x14ac:dyDescent="0.3">
      <c r="A2722">
        <v>3147</v>
      </c>
      <c r="B2722" t="s">
        <v>179</v>
      </c>
      <c r="C2722" t="s">
        <v>1260</v>
      </c>
      <c r="D2722" s="1">
        <v>45124</v>
      </c>
      <c r="E2722" s="1">
        <v>45135</v>
      </c>
      <c r="F2722" t="s">
        <v>28</v>
      </c>
      <c r="G2722" t="s">
        <v>9514</v>
      </c>
      <c r="H2722" t="s">
        <v>9515</v>
      </c>
      <c r="I2722" t="s">
        <v>168</v>
      </c>
      <c r="J2722" t="s">
        <v>32</v>
      </c>
      <c r="K2722" t="str">
        <f>IF(employee_data3[[#This Row],[EmployeeStatus]]="Active", "Active", "Attrition")</f>
        <v>Active</v>
      </c>
      <c r="L2722" t="s">
        <v>33</v>
      </c>
      <c r="M2722" t="s">
        <v>64</v>
      </c>
      <c r="N2722" t="s">
        <v>35</v>
      </c>
      <c r="O2722" t="s">
        <v>99</v>
      </c>
      <c r="P2722" t="s">
        <v>9516</v>
      </c>
      <c r="Q2722" t="s">
        <v>38</v>
      </c>
      <c r="R2722" t="s">
        <v>66</v>
      </c>
      <c r="S2722" s="1">
        <v>36273</v>
      </c>
      <c r="T2722">
        <f>DATEDIF(employee_data3[[#This Row],[DOB]],DATE(2023, 1, 1), "Y")</f>
        <v>23</v>
      </c>
      <c r="U2722" t="str">
        <f>IF(employee_data3[[#This Row],[Age]]&lt;=25, "Remaja", IF(employee_data3[[#This Row],[Age]]&lt;=55, "Dewasa", "Lansia"))</f>
        <v>Remaja</v>
      </c>
      <c r="V2722" t="s">
        <v>40</v>
      </c>
      <c r="W2722" t="s">
        <v>113</v>
      </c>
      <c r="X2722" t="s">
        <v>55</v>
      </c>
      <c r="Y2722">
        <v>48709</v>
      </c>
      <c r="Z2722" t="s">
        <v>56</v>
      </c>
      <c r="AA2722" t="s">
        <v>104</v>
      </c>
      <c r="AB2722" t="s">
        <v>45</v>
      </c>
      <c r="AC2722">
        <v>5</v>
      </c>
      <c r="AD2722" s="11">
        <f>(employee_data3[[#This Row],[Current Employee Rating]]-AVERAGE(employee_data3[Current Employee Rating]))/STDEV(employee_data3[Current Employee Rating])</f>
        <v>2.0008323227152198</v>
      </c>
      <c r="AE2722" s="11" t="str">
        <f>IF(employee_data3[[#This Row],[Z Score]]&gt;3,"Yes","No")</f>
        <v>No</v>
      </c>
    </row>
    <row r="2723" spans="1:31" x14ac:dyDescent="0.3">
      <c r="A2723">
        <v>3148</v>
      </c>
      <c r="B2723" t="s">
        <v>9517</v>
      </c>
      <c r="C2723" t="s">
        <v>1856</v>
      </c>
      <c r="D2723" s="1">
        <v>43979</v>
      </c>
      <c r="E2723" s="1">
        <v>44544</v>
      </c>
      <c r="F2723" t="s">
        <v>28</v>
      </c>
      <c r="G2723" t="s">
        <v>9518</v>
      </c>
      <c r="H2723" t="s">
        <v>9519</v>
      </c>
      <c r="I2723" t="s">
        <v>98</v>
      </c>
      <c r="J2723" t="s">
        <v>32</v>
      </c>
      <c r="K2723" t="str">
        <f>IF(employee_data3[[#This Row],[EmployeeStatus]]="Active", "Active", "Attrition")</f>
        <v>Active</v>
      </c>
      <c r="L2723" t="s">
        <v>63</v>
      </c>
      <c r="M2723" t="s">
        <v>34</v>
      </c>
      <c r="N2723" t="s">
        <v>35</v>
      </c>
      <c r="O2723" t="s">
        <v>175</v>
      </c>
      <c r="P2723" t="s">
        <v>9520</v>
      </c>
      <c r="Q2723" t="s">
        <v>38</v>
      </c>
      <c r="R2723" t="s">
        <v>53</v>
      </c>
      <c r="S2723" s="1">
        <v>18323</v>
      </c>
      <c r="T2723">
        <f>DATEDIF(employee_data3[[#This Row],[DOB]],DATE(2023, 1, 1), "Y")</f>
        <v>72</v>
      </c>
      <c r="U2723" t="str">
        <f>IF(employee_data3[[#This Row],[Age]]&lt;=25, "Remaja", IF(employee_data3[[#This Row],[Age]]&lt;=55, "Dewasa", "Lansia"))</f>
        <v>Lansia</v>
      </c>
      <c r="V2723" t="s">
        <v>40</v>
      </c>
      <c r="W2723" t="s">
        <v>226</v>
      </c>
      <c r="X2723" t="s">
        <v>55</v>
      </c>
      <c r="Y2723">
        <v>76147</v>
      </c>
      <c r="Z2723" t="s">
        <v>43</v>
      </c>
      <c r="AA2723" t="s">
        <v>75</v>
      </c>
      <c r="AB2723" t="s">
        <v>105</v>
      </c>
      <c r="AC2723">
        <v>2</v>
      </c>
      <c r="AD2723" s="11">
        <f>(employee_data3[[#This Row],[Current Employee Rating]]-AVERAGE(employee_data3[Current Employee Rating]))/STDEV(employee_data3[Current Employee Rating])</f>
        <v>-0.95460685411671475</v>
      </c>
      <c r="AE2723" s="11" t="str">
        <f>IF(employee_data3[[#This Row],[Z Score]]&gt;3,"Yes","No")</f>
        <v>No</v>
      </c>
    </row>
    <row r="2724" spans="1:31" x14ac:dyDescent="0.3">
      <c r="A2724">
        <v>3149</v>
      </c>
      <c r="B2724" t="s">
        <v>5821</v>
      </c>
      <c r="C2724" t="s">
        <v>2415</v>
      </c>
      <c r="D2724" s="1">
        <v>44256</v>
      </c>
      <c r="E2724" s="1">
        <v>45021</v>
      </c>
      <c r="F2724" t="s">
        <v>28</v>
      </c>
      <c r="G2724" t="s">
        <v>9521</v>
      </c>
      <c r="H2724" t="s">
        <v>9522</v>
      </c>
      <c r="I2724" t="s">
        <v>118</v>
      </c>
      <c r="J2724" t="s">
        <v>32</v>
      </c>
      <c r="K2724" t="str">
        <f>IF(employee_data3[[#This Row],[EmployeeStatus]]="Active", "Active", "Attrition")</f>
        <v>Active</v>
      </c>
      <c r="L2724" t="s">
        <v>63</v>
      </c>
      <c r="M2724" t="s">
        <v>51</v>
      </c>
      <c r="N2724" t="s">
        <v>52</v>
      </c>
      <c r="O2724" t="s">
        <v>175</v>
      </c>
      <c r="P2724" t="s">
        <v>9523</v>
      </c>
      <c r="Q2724" t="s">
        <v>38</v>
      </c>
      <c r="R2724" t="s">
        <v>90</v>
      </c>
      <c r="S2724" s="1">
        <v>30586</v>
      </c>
      <c r="T2724">
        <f>DATEDIF(employee_data3[[#This Row],[DOB]],DATE(2023, 1, 1), "Y")</f>
        <v>39</v>
      </c>
      <c r="U2724" t="str">
        <f>IF(employee_data3[[#This Row],[Age]]&lt;=25, "Remaja", IF(employee_data3[[#This Row],[Age]]&lt;=55, "Dewasa", "Lansia"))</f>
        <v>Dewasa</v>
      </c>
      <c r="V2724" t="s">
        <v>40</v>
      </c>
      <c r="W2724" t="s">
        <v>83</v>
      </c>
      <c r="X2724" t="s">
        <v>42</v>
      </c>
      <c r="Y2724">
        <v>19987</v>
      </c>
      <c r="Z2724" t="s">
        <v>93</v>
      </c>
      <c r="AA2724" t="s">
        <v>75</v>
      </c>
      <c r="AB2724" t="s">
        <v>105</v>
      </c>
      <c r="AC2724">
        <v>2</v>
      </c>
      <c r="AD2724" s="11">
        <f>(employee_data3[[#This Row],[Current Employee Rating]]-AVERAGE(employee_data3[Current Employee Rating]))/STDEV(employee_data3[Current Employee Rating])</f>
        <v>-0.95460685411671475</v>
      </c>
      <c r="AE2724" s="11" t="str">
        <f>IF(employee_data3[[#This Row],[Z Score]]&gt;3,"Yes","No")</f>
        <v>No</v>
      </c>
    </row>
    <row r="2725" spans="1:31" x14ac:dyDescent="0.3">
      <c r="A2725">
        <v>3150</v>
      </c>
      <c r="B2725" t="s">
        <v>9524</v>
      </c>
      <c r="C2725" t="s">
        <v>329</v>
      </c>
      <c r="D2725" s="1">
        <v>44604</v>
      </c>
      <c r="E2725" s="1"/>
      <c r="F2725" t="s">
        <v>28</v>
      </c>
      <c r="G2725" t="s">
        <v>9525</v>
      </c>
      <c r="H2725" t="s">
        <v>9526</v>
      </c>
      <c r="I2725" t="s">
        <v>62</v>
      </c>
      <c r="J2725" t="s">
        <v>32</v>
      </c>
      <c r="K2725" t="str">
        <f>IF(employee_data3[[#This Row],[EmployeeStatus]]="Active", "Active", "Attrition")</f>
        <v>Active</v>
      </c>
      <c r="L2725" t="s">
        <v>63</v>
      </c>
      <c r="M2725" t="s">
        <v>34</v>
      </c>
      <c r="N2725" t="s">
        <v>52</v>
      </c>
      <c r="O2725" t="s">
        <v>36</v>
      </c>
      <c r="P2725" t="s">
        <v>37</v>
      </c>
      <c r="Q2725" t="s">
        <v>38</v>
      </c>
      <c r="R2725" t="s">
        <v>53</v>
      </c>
      <c r="S2725" s="1">
        <v>20303</v>
      </c>
      <c r="T2725">
        <f>DATEDIF(employee_data3[[#This Row],[DOB]],DATE(2023, 1, 1), "Y")</f>
        <v>67</v>
      </c>
      <c r="U2725" t="str">
        <f>IF(employee_data3[[#This Row],[Age]]&lt;=25, "Remaja", IF(employee_data3[[#This Row],[Age]]&lt;=55, "Dewasa", "Lansia"))</f>
        <v>Lansia</v>
      </c>
      <c r="V2725" t="s">
        <v>40</v>
      </c>
      <c r="W2725" t="s">
        <v>226</v>
      </c>
      <c r="X2725" t="s">
        <v>42</v>
      </c>
      <c r="Y2725">
        <v>11927</v>
      </c>
      <c r="Z2725" t="s">
        <v>128</v>
      </c>
      <c r="AA2725" t="s">
        <v>44</v>
      </c>
      <c r="AB2725" t="s">
        <v>45</v>
      </c>
      <c r="AC2725">
        <v>2</v>
      </c>
      <c r="AD2725" s="11">
        <f>(employee_data3[[#This Row],[Current Employee Rating]]-AVERAGE(employee_data3[Current Employee Rating]))/STDEV(employee_data3[Current Employee Rating])</f>
        <v>-0.95460685411671475</v>
      </c>
      <c r="AE2725" s="11" t="str">
        <f>IF(employee_data3[[#This Row],[Z Score]]&gt;3,"Yes","No")</f>
        <v>No</v>
      </c>
    </row>
    <row r="2726" spans="1:31" x14ac:dyDescent="0.3">
      <c r="A2726">
        <v>3151</v>
      </c>
      <c r="B2726" t="s">
        <v>688</v>
      </c>
      <c r="C2726" t="s">
        <v>870</v>
      </c>
      <c r="D2726" s="1">
        <v>44618</v>
      </c>
      <c r="E2726" s="1"/>
      <c r="F2726" t="s">
        <v>28</v>
      </c>
      <c r="G2726" t="s">
        <v>9527</v>
      </c>
      <c r="H2726" t="s">
        <v>9528</v>
      </c>
      <c r="I2726" t="s">
        <v>89</v>
      </c>
      <c r="J2726" t="s">
        <v>32</v>
      </c>
      <c r="K2726" t="str">
        <f>IF(employee_data3[[#This Row],[EmployeeStatus]]="Active", "Active", "Attrition")</f>
        <v>Active</v>
      </c>
      <c r="L2726" t="s">
        <v>52</v>
      </c>
      <c r="M2726" t="s">
        <v>34</v>
      </c>
      <c r="N2726" t="s">
        <v>35</v>
      </c>
      <c r="O2726" t="s">
        <v>36</v>
      </c>
      <c r="P2726" t="s">
        <v>37</v>
      </c>
      <c r="Q2726" t="s">
        <v>38</v>
      </c>
      <c r="R2726" t="s">
        <v>90</v>
      </c>
      <c r="S2726" s="1">
        <v>24061</v>
      </c>
      <c r="T2726">
        <f>DATEDIF(employee_data3[[#This Row],[DOB]],DATE(2023, 1, 1), "Y")</f>
        <v>57</v>
      </c>
      <c r="U2726" t="str">
        <f>IF(employee_data3[[#This Row],[Age]]&lt;=25, "Remaja", IF(employee_data3[[#This Row],[Age]]&lt;=55, "Dewasa", "Lansia"))</f>
        <v>Lansia</v>
      </c>
      <c r="V2726" t="s">
        <v>40</v>
      </c>
      <c r="W2726" t="s">
        <v>113</v>
      </c>
      <c r="X2726" t="s">
        <v>42</v>
      </c>
      <c r="Y2726">
        <v>81158</v>
      </c>
      <c r="Z2726" t="s">
        <v>43</v>
      </c>
      <c r="AA2726" t="s">
        <v>44</v>
      </c>
      <c r="AB2726" t="s">
        <v>105</v>
      </c>
      <c r="AC2726">
        <v>4</v>
      </c>
      <c r="AD2726" s="11">
        <f>(employee_data3[[#This Row],[Current Employee Rating]]-AVERAGE(employee_data3[Current Employee Rating]))/STDEV(employee_data3[Current Employee Rating])</f>
        <v>1.0156859304379084</v>
      </c>
      <c r="AE2726" s="11" t="str">
        <f>IF(employee_data3[[#This Row],[Z Score]]&gt;3,"Yes","No")</f>
        <v>No</v>
      </c>
    </row>
    <row r="2727" spans="1:31" x14ac:dyDescent="0.3">
      <c r="A2727">
        <v>3152</v>
      </c>
      <c r="B2727" t="s">
        <v>9146</v>
      </c>
      <c r="C2727" t="s">
        <v>6490</v>
      </c>
      <c r="D2727" s="1">
        <v>44747</v>
      </c>
      <c r="E2727" s="1">
        <v>44923</v>
      </c>
      <c r="F2727" t="s">
        <v>28</v>
      </c>
      <c r="G2727" t="s">
        <v>9529</v>
      </c>
      <c r="H2727" t="s">
        <v>9530</v>
      </c>
      <c r="I2727" t="s">
        <v>31</v>
      </c>
      <c r="J2727" t="s">
        <v>32</v>
      </c>
      <c r="K2727" t="str">
        <f>IF(employee_data3[[#This Row],[EmployeeStatus]]="Active", "Active", "Attrition")</f>
        <v>Active</v>
      </c>
      <c r="L2727" t="s">
        <v>33</v>
      </c>
      <c r="M2727" t="s">
        <v>34</v>
      </c>
      <c r="N2727" t="s">
        <v>35</v>
      </c>
      <c r="O2727" t="s">
        <v>175</v>
      </c>
      <c r="P2727" t="s">
        <v>9531</v>
      </c>
      <c r="Q2727" t="s">
        <v>38</v>
      </c>
      <c r="R2727" t="s">
        <v>90</v>
      </c>
      <c r="S2727" s="1">
        <v>19722</v>
      </c>
      <c r="T2727">
        <f>DATEDIF(employee_data3[[#This Row],[DOB]],DATE(2023, 1, 1), "Y")</f>
        <v>69</v>
      </c>
      <c r="U2727" t="str">
        <f>IF(employee_data3[[#This Row],[Age]]&lt;=25, "Remaja", IF(employee_data3[[#This Row],[Age]]&lt;=55, "Dewasa", "Lansia"))</f>
        <v>Lansia</v>
      </c>
      <c r="V2727" t="s">
        <v>40</v>
      </c>
      <c r="W2727" t="s">
        <v>83</v>
      </c>
      <c r="X2727" t="s">
        <v>42</v>
      </c>
      <c r="Y2727">
        <v>27163</v>
      </c>
      <c r="Z2727" t="s">
        <v>93</v>
      </c>
      <c r="AA2727" t="s">
        <v>44</v>
      </c>
      <c r="AB2727" t="s">
        <v>105</v>
      </c>
      <c r="AC2727">
        <v>5</v>
      </c>
      <c r="AD2727" s="11">
        <f>(employee_data3[[#This Row],[Current Employee Rating]]-AVERAGE(employee_data3[Current Employee Rating]))/STDEV(employee_data3[Current Employee Rating])</f>
        <v>2.0008323227152198</v>
      </c>
      <c r="AE2727" s="11" t="str">
        <f>IF(employee_data3[[#This Row],[Z Score]]&gt;3,"Yes","No")</f>
        <v>No</v>
      </c>
    </row>
    <row r="2728" spans="1:31" x14ac:dyDescent="0.3">
      <c r="A2728">
        <v>3153</v>
      </c>
      <c r="B2728" t="s">
        <v>9532</v>
      </c>
      <c r="C2728" t="s">
        <v>1615</v>
      </c>
      <c r="D2728" s="1">
        <v>43798</v>
      </c>
      <c r="E2728" s="1">
        <v>44631</v>
      </c>
      <c r="F2728" t="s">
        <v>28</v>
      </c>
      <c r="G2728" t="s">
        <v>9533</v>
      </c>
      <c r="H2728" t="s">
        <v>9534</v>
      </c>
      <c r="I2728" t="s">
        <v>133</v>
      </c>
      <c r="J2728" t="s">
        <v>32</v>
      </c>
      <c r="K2728" t="str">
        <f>IF(employee_data3[[#This Row],[EmployeeStatus]]="Active", "Active", "Attrition")</f>
        <v>Active</v>
      </c>
      <c r="L2728" t="s">
        <v>52</v>
      </c>
      <c r="M2728" t="s">
        <v>51</v>
      </c>
      <c r="N2728" t="s">
        <v>63</v>
      </c>
      <c r="O2728" t="s">
        <v>140</v>
      </c>
      <c r="P2728" t="s">
        <v>9535</v>
      </c>
      <c r="Q2728" t="s">
        <v>38</v>
      </c>
      <c r="R2728" t="s">
        <v>90</v>
      </c>
      <c r="S2728" s="1">
        <v>34681</v>
      </c>
      <c r="T2728">
        <f>DATEDIF(employee_data3[[#This Row],[DOB]],DATE(2023, 1, 1), "Y")</f>
        <v>28</v>
      </c>
      <c r="U2728" t="str">
        <f>IF(employee_data3[[#This Row],[Age]]&lt;=25, "Remaja", IF(employee_data3[[#This Row],[Age]]&lt;=55, "Dewasa", "Lansia"))</f>
        <v>Dewasa</v>
      </c>
      <c r="V2728" t="s">
        <v>40</v>
      </c>
      <c r="W2728" t="s">
        <v>103</v>
      </c>
      <c r="X2728" t="s">
        <v>42</v>
      </c>
      <c r="Y2728">
        <v>96230</v>
      </c>
      <c r="Z2728" t="s">
        <v>74</v>
      </c>
      <c r="AA2728" t="s">
        <v>75</v>
      </c>
      <c r="AB2728" t="s">
        <v>45</v>
      </c>
      <c r="AC2728">
        <v>4</v>
      </c>
      <c r="AD2728" s="11">
        <f>(employee_data3[[#This Row],[Current Employee Rating]]-AVERAGE(employee_data3[Current Employee Rating]))/STDEV(employee_data3[Current Employee Rating])</f>
        <v>1.0156859304379084</v>
      </c>
      <c r="AE2728" s="11" t="str">
        <f>IF(employee_data3[[#This Row],[Z Score]]&gt;3,"Yes","No")</f>
        <v>No</v>
      </c>
    </row>
    <row r="2729" spans="1:31" x14ac:dyDescent="0.3">
      <c r="A2729">
        <v>3154</v>
      </c>
      <c r="B2729" t="s">
        <v>5300</v>
      </c>
      <c r="C2729" t="s">
        <v>1387</v>
      </c>
      <c r="D2729" s="1">
        <v>43518</v>
      </c>
      <c r="E2729" s="1"/>
      <c r="F2729" t="s">
        <v>28</v>
      </c>
      <c r="G2729" t="s">
        <v>9536</v>
      </c>
      <c r="H2729" t="s">
        <v>9537</v>
      </c>
      <c r="I2729" t="s">
        <v>50</v>
      </c>
      <c r="J2729" t="s">
        <v>32</v>
      </c>
      <c r="K2729" t="str">
        <f>IF(employee_data3[[#This Row],[EmployeeStatus]]="Active", "Active", "Attrition")</f>
        <v>Active</v>
      </c>
      <c r="L2729" t="s">
        <v>63</v>
      </c>
      <c r="M2729" t="s">
        <v>64</v>
      </c>
      <c r="N2729" t="s">
        <v>35</v>
      </c>
      <c r="O2729" t="s">
        <v>36</v>
      </c>
      <c r="P2729" t="s">
        <v>37</v>
      </c>
      <c r="Q2729" t="s">
        <v>38</v>
      </c>
      <c r="R2729" t="s">
        <v>111</v>
      </c>
      <c r="S2729" s="1">
        <v>18039</v>
      </c>
      <c r="T2729">
        <f>DATEDIF(employee_data3[[#This Row],[DOB]],DATE(2023, 1, 1), "Y")</f>
        <v>73</v>
      </c>
      <c r="U2729" t="str">
        <f>IF(employee_data3[[#This Row],[Age]]&lt;=25, "Remaja", IF(employee_data3[[#This Row],[Age]]&lt;=55, "Dewasa", "Lansia"))</f>
        <v>Lansia</v>
      </c>
      <c r="V2729" t="s">
        <v>40</v>
      </c>
      <c r="W2729" t="s">
        <v>113</v>
      </c>
      <c r="X2729" t="s">
        <v>42</v>
      </c>
      <c r="Y2729">
        <v>75205</v>
      </c>
      <c r="Z2729" t="s">
        <v>93</v>
      </c>
      <c r="AA2729" t="s">
        <v>75</v>
      </c>
      <c r="AB2729" t="s">
        <v>45</v>
      </c>
      <c r="AC2729">
        <v>2</v>
      </c>
      <c r="AD2729" s="11">
        <f>(employee_data3[[#This Row],[Current Employee Rating]]-AVERAGE(employee_data3[Current Employee Rating]))/STDEV(employee_data3[Current Employee Rating])</f>
        <v>-0.95460685411671475</v>
      </c>
      <c r="AE2729" s="11" t="str">
        <f>IF(employee_data3[[#This Row],[Z Score]]&gt;3,"Yes","No")</f>
        <v>No</v>
      </c>
    </row>
    <row r="2730" spans="1:31" x14ac:dyDescent="0.3">
      <c r="A2730">
        <v>3155</v>
      </c>
      <c r="B2730" t="s">
        <v>1991</v>
      </c>
      <c r="C2730" t="s">
        <v>2644</v>
      </c>
      <c r="D2730" s="1">
        <v>44028</v>
      </c>
      <c r="E2730" s="1">
        <v>44607</v>
      </c>
      <c r="F2730" t="s">
        <v>28</v>
      </c>
      <c r="G2730" t="s">
        <v>9538</v>
      </c>
      <c r="H2730" t="s">
        <v>9539</v>
      </c>
      <c r="I2730" t="s">
        <v>139</v>
      </c>
      <c r="J2730" t="s">
        <v>2300</v>
      </c>
      <c r="K2730" t="str">
        <f>IF(employee_data3[[#This Row],[EmployeeStatus]]="Active", "Active", "Attrition")</f>
        <v>Attrition</v>
      </c>
      <c r="L2730" t="s">
        <v>33</v>
      </c>
      <c r="M2730" t="s">
        <v>64</v>
      </c>
      <c r="N2730" t="s">
        <v>35</v>
      </c>
      <c r="O2730" t="s">
        <v>175</v>
      </c>
      <c r="P2730" t="s">
        <v>9540</v>
      </c>
      <c r="Q2730" t="s">
        <v>38</v>
      </c>
      <c r="R2730" t="s">
        <v>81</v>
      </c>
      <c r="S2730" s="1">
        <v>18701</v>
      </c>
      <c r="T2730">
        <f>DATEDIF(employee_data3[[#This Row],[DOB]],DATE(2023, 1, 1), "Y")</f>
        <v>71</v>
      </c>
      <c r="U2730" t="str">
        <f>IF(employee_data3[[#This Row],[Age]]&lt;=25, "Remaja", IF(employee_data3[[#This Row],[Age]]&lt;=55, "Dewasa", "Lansia"))</f>
        <v>Lansia</v>
      </c>
      <c r="V2730" t="s">
        <v>40</v>
      </c>
      <c r="W2730" t="s">
        <v>163</v>
      </c>
      <c r="X2730" t="s">
        <v>55</v>
      </c>
      <c r="Y2730">
        <v>56136</v>
      </c>
      <c r="Z2730" t="s">
        <v>93</v>
      </c>
      <c r="AA2730" t="s">
        <v>84</v>
      </c>
      <c r="AB2730" t="s">
        <v>45</v>
      </c>
      <c r="AC2730">
        <v>2</v>
      </c>
      <c r="AD2730" s="11">
        <f>(employee_data3[[#This Row],[Current Employee Rating]]-AVERAGE(employee_data3[Current Employee Rating]))/STDEV(employee_data3[Current Employee Rating])</f>
        <v>-0.95460685411671475</v>
      </c>
      <c r="AE2730" s="11" t="str">
        <f>IF(employee_data3[[#This Row],[Z Score]]&gt;3,"Yes","No")</f>
        <v>No</v>
      </c>
    </row>
    <row r="2731" spans="1:31" x14ac:dyDescent="0.3">
      <c r="A2731">
        <v>3156</v>
      </c>
      <c r="B2731" t="s">
        <v>1889</v>
      </c>
      <c r="C2731" t="s">
        <v>6025</v>
      </c>
      <c r="D2731" s="1">
        <v>43664</v>
      </c>
      <c r="E2731" s="1">
        <v>43880</v>
      </c>
      <c r="F2731" t="s">
        <v>728</v>
      </c>
      <c r="G2731" t="s">
        <v>9541</v>
      </c>
      <c r="H2731" t="s">
        <v>9542</v>
      </c>
      <c r="I2731" t="s">
        <v>139</v>
      </c>
      <c r="J2731" t="s">
        <v>745</v>
      </c>
      <c r="K2731" t="str">
        <f>IF(employee_data3[[#This Row],[EmployeeStatus]]="Active", "Active", "Attrition")</f>
        <v>Attrition</v>
      </c>
      <c r="L2731" t="s">
        <v>33</v>
      </c>
      <c r="M2731" t="s">
        <v>64</v>
      </c>
      <c r="N2731" t="s">
        <v>52</v>
      </c>
      <c r="O2731" t="s">
        <v>175</v>
      </c>
      <c r="P2731" t="s">
        <v>9543</v>
      </c>
      <c r="Q2731" t="s">
        <v>38</v>
      </c>
      <c r="R2731" t="s">
        <v>81</v>
      </c>
      <c r="S2731" s="1">
        <v>22843</v>
      </c>
      <c r="T2731">
        <f>DATEDIF(employee_data3[[#This Row],[DOB]],DATE(2023, 1, 1), "Y")</f>
        <v>60</v>
      </c>
      <c r="U2731" t="str">
        <f>IF(employee_data3[[#This Row],[Age]]&lt;=25, "Remaja", IF(employee_data3[[#This Row],[Age]]&lt;=55, "Dewasa", "Lansia"))</f>
        <v>Lansia</v>
      </c>
      <c r="V2731" t="s">
        <v>40</v>
      </c>
      <c r="W2731" t="s">
        <v>163</v>
      </c>
      <c r="X2731" t="s">
        <v>42</v>
      </c>
      <c r="Y2731">
        <v>65327</v>
      </c>
      <c r="Z2731" t="s">
        <v>93</v>
      </c>
      <c r="AA2731" t="s">
        <v>84</v>
      </c>
      <c r="AB2731" t="s">
        <v>45</v>
      </c>
      <c r="AC2731">
        <v>5</v>
      </c>
      <c r="AD2731" s="11">
        <f>(employee_data3[[#This Row],[Current Employee Rating]]-AVERAGE(employee_data3[Current Employee Rating]))/STDEV(employee_data3[Current Employee Rating])</f>
        <v>2.0008323227152198</v>
      </c>
      <c r="AE2731" s="11" t="str">
        <f>IF(employee_data3[[#This Row],[Z Score]]&gt;3,"Yes","No")</f>
        <v>No</v>
      </c>
    </row>
    <row r="2732" spans="1:31" x14ac:dyDescent="0.3">
      <c r="A2732">
        <v>3157</v>
      </c>
      <c r="B2732" t="s">
        <v>9544</v>
      </c>
      <c r="C2732" t="s">
        <v>1712</v>
      </c>
      <c r="D2732" s="1">
        <v>43534</v>
      </c>
      <c r="E2732" s="1">
        <v>44516</v>
      </c>
      <c r="F2732" t="s">
        <v>728</v>
      </c>
      <c r="G2732" t="s">
        <v>9545</v>
      </c>
      <c r="H2732" t="s">
        <v>9546</v>
      </c>
      <c r="I2732" t="s">
        <v>80</v>
      </c>
      <c r="J2732" t="s">
        <v>32</v>
      </c>
      <c r="K2732" t="str">
        <f>IF(employee_data3[[#This Row],[EmployeeStatus]]="Active", "Active", "Attrition")</f>
        <v>Active</v>
      </c>
      <c r="L2732" t="s">
        <v>33</v>
      </c>
      <c r="M2732" t="s">
        <v>51</v>
      </c>
      <c r="N2732" t="s">
        <v>63</v>
      </c>
      <c r="O2732" t="s">
        <v>175</v>
      </c>
      <c r="P2732" t="s">
        <v>9547</v>
      </c>
      <c r="Q2732" t="s">
        <v>38</v>
      </c>
      <c r="R2732" t="s">
        <v>936</v>
      </c>
      <c r="S2732" s="1">
        <v>30757</v>
      </c>
      <c r="T2732">
        <f>DATEDIF(employee_data3[[#This Row],[DOB]],DATE(2023, 1, 1), "Y")</f>
        <v>38</v>
      </c>
      <c r="U2732" t="str">
        <f>IF(employee_data3[[#This Row],[Age]]&lt;=25, "Remaja", IF(employee_data3[[#This Row],[Age]]&lt;=55, "Dewasa", "Lansia"))</f>
        <v>Dewasa</v>
      </c>
      <c r="V2732" t="s">
        <v>40</v>
      </c>
      <c r="W2732" t="s">
        <v>113</v>
      </c>
      <c r="X2732" t="s">
        <v>42</v>
      </c>
      <c r="Y2732">
        <v>25266</v>
      </c>
      <c r="Z2732" t="s">
        <v>43</v>
      </c>
      <c r="AA2732" t="s">
        <v>104</v>
      </c>
      <c r="AB2732" t="s">
        <v>105</v>
      </c>
      <c r="AC2732">
        <v>5</v>
      </c>
      <c r="AD2732" s="11">
        <f>(employee_data3[[#This Row],[Current Employee Rating]]-AVERAGE(employee_data3[Current Employee Rating]))/STDEV(employee_data3[Current Employee Rating])</f>
        <v>2.0008323227152198</v>
      </c>
      <c r="AE2732" s="11" t="str">
        <f>IF(employee_data3[[#This Row],[Z Score]]&gt;3,"Yes","No")</f>
        <v>No</v>
      </c>
    </row>
    <row r="2733" spans="1:31" x14ac:dyDescent="0.3">
      <c r="A2733">
        <v>3158</v>
      </c>
      <c r="B2733" t="s">
        <v>3837</v>
      </c>
      <c r="C2733" t="s">
        <v>9548</v>
      </c>
      <c r="D2733" s="1">
        <v>45076</v>
      </c>
      <c r="E2733" s="1">
        <v>45128</v>
      </c>
      <c r="F2733" t="s">
        <v>728</v>
      </c>
      <c r="G2733" t="s">
        <v>9139</v>
      </c>
      <c r="H2733" t="s">
        <v>9549</v>
      </c>
      <c r="I2733" t="s">
        <v>168</v>
      </c>
      <c r="J2733" t="s">
        <v>32</v>
      </c>
      <c r="K2733" t="str">
        <f>IF(employee_data3[[#This Row],[EmployeeStatus]]="Active", "Active", "Attrition")</f>
        <v>Active</v>
      </c>
      <c r="L2733" t="s">
        <v>52</v>
      </c>
      <c r="M2733" t="s">
        <v>51</v>
      </c>
      <c r="N2733" t="s">
        <v>63</v>
      </c>
      <c r="O2733" t="s">
        <v>140</v>
      </c>
      <c r="P2733" t="s">
        <v>9550</v>
      </c>
      <c r="Q2733" t="s">
        <v>38</v>
      </c>
      <c r="R2733" t="s">
        <v>66</v>
      </c>
      <c r="S2733" s="1">
        <v>27780</v>
      </c>
      <c r="T2733">
        <f>DATEDIF(employee_data3[[#This Row],[DOB]],DATE(2023, 1, 1), "Y")</f>
        <v>46</v>
      </c>
      <c r="U2733" t="str">
        <f>IF(employee_data3[[#This Row],[Age]]&lt;=25, "Remaja", IF(employee_data3[[#This Row],[Age]]&lt;=55, "Dewasa", "Lansia"))</f>
        <v>Dewasa</v>
      </c>
      <c r="V2733" t="s">
        <v>40</v>
      </c>
      <c r="W2733" t="s">
        <v>184</v>
      </c>
      <c r="X2733" t="s">
        <v>42</v>
      </c>
      <c r="Y2733">
        <v>35824</v>
      </c>
      <c r="Z2733" t="s">
        <v>56</v>
      </c>
      <c r="AA2733" t="s">
        <v>104</v>
      </c>
      <c r="AB2733" t="s">
        <v>105</v>
      </c>
      <c r="AC2733">
        <v>2</v>
      </c>
      <c r="AD2733" s="11">
        <f>(employee_data3[[#This Row],[Current Employee Rating]]-AVERAGE(employee_data3[Current Employee Rating]))/STDEV(employee_data3[Current Employee Rating])</f>
        <v>-0.95460685411671475</v>
      </c>
      <c r="AE2733" s="11" t="str">
        <f>IF(employee_data3[[#This Row],[Z Score]]&gt;3,"Yes","No")</f>
        <v>No</v>
      </c>
    </row>
    <row r="2734" spans="1:31" x14ac:dyDescent="0.3">
      <c r="A2734">
        <v>3159</v>
      </c>
      <c r="B2734" t="s">
        <v>3908</v>
      </c>
      <c r="C2734" t="s">
        <v>2082</v>
      </c>
      <c r="D2734" s="1">
        <v>43335</v>
      </c>
      <c r="E2734" s="1">
        <v>43635</v>
      </c>
      <c r="F2734" t="s">
        <v>728</v>
      </c>
      <c r="G2734" t="s">
        <v>9551</v>
      </c>
      <c r="H2734" t="s">
        <v>9552</v>
      </c>
      <c r="I2734" t="s">
        <v>98</v>
      </c>
      <c r="J2734" t="s">
        <v>32</v>
      </c>
      <c r="K2734" t="str">
        <f>IF(employee_data3[[#This Row],[EmployeeStatus]]="Active", "Active", "Attrition")</f>
        <v>Active</v>
      </c>
      <c r="L2734" t="s">
        <v>63</v>
      </c>
      <c r="M2734" t="s">
        <v>64</v>
      </c>
      <c r="N2734" t="s">
        <v>52</v>
      </c>
      <c r="O2734" t="s">
        <v>175</v>
      </c>
      <c r="P2734" t="s">
        <v>9553</v>
      </c>
      <c r="Q2734" t="s">
        <v>38</v>
      </c>
      <c r="R2734" t="s">
        <v>90</v>
      </c>
      <c r="S2734" s="1">
        <v>28639</v>
      </c>
      <c r="T2734">
        <f>DATEDIF(employee_data3[[#This Row],[DOB]],DATE(2023, 1, 1), "Y")</f>
        <v>44</v>
      </c>
      <c r="U2734" t="str">
        <f>IF(employee_data3[[#This Row],[Age]]&lt;=25, "Remaja", IF(employee_data3[[#This Row],[Age]]&lt;=55, "Dewasa", "Lansia"))</f>
        <v>Dewasa</v>
      </c>
      <c r="V2734" t="s">
        <v>40</v>
      </c>
      <c r="W2734" t="s">
        <v>352</v>
      </c>
      <c r="X2734" t="s">
        <v>42</v>
      </c>
      <c r="Y2734">
        <v>24940</v>
      </c>
      <c r="Z2734" t="s">
        <v>128</v>
      </c>
      <c r="AA2734" t="s">
        <v>84</v>
      </c>
      <c r="AB2734" t="s">
        <v>45</v>
      </c>
      <c r="AC2734">
        <v>4</v>
      </c>
      <c r="AD2734" s="11">
        <f>(employee_data3[[#This Row],[Current Employee Rating]]-AVERAGE(employee_data3[Current Employee Rating]))/STDEV(employee_data3[Current Employee Rating])</f>
        <v>1.0156859304379084</v>
      </c>
      <c r="AE2734" s="11" t="str">
        <f>IF(employee_data3[[#This Row],[Z Score]]&gt;3,"Yes","No")</f>
        <v>No</v>
      </c>
    </row>
    <row r="2735" spans="1:31" x14ac:dyDescent="0.3">
      <c r="A2735">
        <v>3160</v>
      </c>
      <c r="B2735" t="s">
        <v>9351</v>
      </c>
      <c r="C2735" t="s">
        <v>1579</v>
      </c>
      <c r="D2735" s="1">
        <v>43530</v>
      </c>
      <c r="E2735" s="1"/>
      <c r="F2735" t="s">
        <v>728</v>
      </c>
      <c r="G2735" t="s">
        <v>9554</v>
      </c>
      <c r="H2735" t="s">
        <v>9555</v>
      </c>
      <c r="I2735" t="s">
        <v>118</v>
      </c>
      <c r="J2735" t="s">
        <v>32</v>
      </c>
      <c r="K2735" t="str">
        <f>IF(employee_data3[[#This Row],[EmployeeStatus]]="Active", "Active", "Attrition")</f>
        <v>Active</v>
      </c>
      <c r="L2735" t="s">
        <v>63</v>
      </c>
      <c r="M2735" t="s">
        <v>51</v>
      </c>
      <c r="N2735" t="s">
        <v>52</v>
      </c>
      <c r="O2735" t="s">
        <v>36</v>
      </c>
      <c r="P2735" t="s">
        <v>37</v>
      </c>
      <c r="Q2735" t="s">
        <v>38</v>
      </c>
      <c r="R2735" t="s">
        <v>148</v>
      </c>
      <c r="S2735" s="1">
        <v>18736</v>
      </c>
      <c r="T2735">
        <f>DATEDIF(employee_data3[[#This Row],[DOB]],DATE(2023, 1, 1), "Y")</f>
        <v>71</v>
      </c>
      <c r="U2735" t="str">
        <f>IF(employee_data3[[#This Row],[Age]]&lt;=25, "Remaja", IF(employee_data3[[#This Row],[Age]]&lt;=55, "Dewasa", "Lansia"))</f>
        <v>Lansia</v>
      </c>
      <c r="V2735" t="s">
        <v>40</v>
      </c>
      <c r="W2735" t="s">
        <v>150</v>
      </c>
      <c r="X2735" t="s">
        <v>42</v>
      </c>
      <c r="Y2735">
        <v>69293</v>
      </c>
      <c r="Z2735" t="s">
        <v>74</v>
      </c>
      <c r="AA2735" t="s">
        <v>75</v>
      </c>
      <c r="AB2735" t="s">
        <v>105</v>
      </c>
      <c r="AC2735">
        <v>4</v>
      </c>
      <c r="AD2735" s="11">
        <f>(employee_data3[[#This Row],[Current Employee Rating]]-AVERAGE(employee_data3[Current Employee Rating]))/STDEV(employee_data3[Current Employee Rating])</f>
        <v>1.0156859304379084</v>
      </c>
      <c r="AE2735" s="11" t="str">
        <f>IF(employee_data3[[#This Row],[Z Score]]&gt;3,"Yes","No")</f>
        <v>No</v>
      </c>
    </row>
    <row r="2736" spans="1:31" x14ac:dyDescent="0.3">
      <c r="A2736">
        <v>3161</v>
      </c>
      <c r="B2736" t="s">
        <v>2987</v>
      </c>
      <c r="C2736" t="s">
        <v>4755</v>
      </c>
      <c r="D2736" s="1">
        <v>45139</v>
      </c>
      <c r="E2736" s="1">
        <v>45140</v>
      </c>
      <c r="F2736" t="s">
        <v>728</v>
      </c>
      <c r="G2736" t="s">
        <v>9556</v>
      </c>
      <c r="H2736" t="s">
        <v>9557</v>
      </c>
      <c r="I2736" t="s">
        <v>62</v>
      </c>
      <c r="J2736" t="s">
        <v>745</v>
      </c>
      <c r="K2736" t="str">
        <f>IF(employee_data3[[#This Row],[EmployeeStatus]]="Active", "Active", "Attrition")</f>
        <v>Attrition</v>
      </c>
      <c r="L2736" t="s">
        <v>63</v>
      </c>
      <c r="M2736" t="s">
        <v>34</v>
      </c>
      <c r="N2736" t="s">
        <v>63</v>
      </c>
      <c r="O2736" t="s">
        <v>99</v>
      </c>
      <c r="P2736" t="s">
        <v>9558</v>
      </c>
      <c r="Q2736" t="s">
        <v>38</v>
      </c>
      <c r="R2736" t="s">
        <v>81</v>
      </c>
      <c r="S2736" s="1">
        <v>30423</v>
      </c>
      <c r="T2736">
        <f>DATEDIF(employee_data3[[#This Row],[DOB]],DATE(2023, 1, 1), "Y")</f>
        <v>39</v>
      </c>
      <c r="U2736" t="str">
        <f>IF(employee_data3[[#This Row],[Age]]&lt;=25, "Remaja", IF(employee_data3[[#This Row],[Age]]&lt;=55, "Dewasa", "Lansia"))</f>
        <v>Dewasa</v>
      </c>
      <c r="V2736" t="s">
        <v>40</v>
      </c>
      <c r="W2736" t="s">
        <v>83</v>
      </c>
      <c r="X2736" t="s">
        <v>42</v>
      </c>
      <c r="Y2736">
        <v>9346</v>
      </c>
      <c r="Z2736" t="s">
        <v>93</v>
      </c>
      <c r="AA2736" t="s">
        <v>104</v>
      </c>
      <c r="AB2736" t="s">
        <v>45</v>
      </c>
      <c r="AC2736">
        <v>1</v>
      </c>
      <c r="AD2736" s="11">
        <f>(employee_data3[[#This Row],[Current Employee Rating]]-AVERAGE(employee_data3[Current Employee Rating]))/STDEV(employee_data3[Current Employee Rating])</f>
        <v>-1.9397532463940264</v>
      </c>
      <c r="AE2736" s="11" t="str">
        <f>IF(employee_data3[[#This Row],[Z Score]]&gt;3,"Yes","No")</f>
        <v>No</v>
      </c>
    </row>
    <row r="2737" spans="1:31" x14ac:dyDescent="0.3">
      <c r="A2737">
        <v>3162</v>
      </c>
      <c r="B2737" t="s">
        <v>3186</v>
      </c>
      <c r="C2737" t="s">
        <v>1507</v>
      </c>
      <c r="D2737" s="1">
        <v>43885</v>
      </c>
      <c r="E2737" s="1">
        <v>44189</v>
      </c>
      <c r="F2737" t="s">
        <v>728</v>
      </c>
      <c r="G2737" t="s">
        <v>9559</v>
      </c>
      <c r="H2737" t="s">
        <v>9560</v>
      </c>
      <c r="I2737" t="s">
        <v>89</v>
      </c>
      <c r="J2737" t="s">
        <v>32</v>
      </c>
      <c r="K2737" t="str">
        <f>IF(employee_data3[[#This Row],[EmployeeStatus]]="Active", "Active", "Attrition")</f>
        <v>Active</v>
      </c>
      <c r="L2737" t="s">
        <v>52</v>
      </c>
      <c r="M2737" t="s">
        <v>51</v>
      </c>
      <c r="N2737" t="s">
        <v>35</v>
      </c>
      <c r="O2737" t="s">
        <v>126</v>
      </c>
      <c r="P2737" t="s">
        <v>9561</v>
      </c>
      <c r="Q2737" t="s">
        <v>38</v>
      </c>
      <c r="R2737" t="s">
        <v>3213</v>
      </c>
      <c r="S2737" s="1">
        <v>35669</v>
      </c>
      <c r="T2737">
        <f>DATEDIF(employee_data3[[#This Row],[DOB]],DATE(2023, 1, 1), "Y")</f>
        <v>25</v>
      </c>
      <c r="U2737" t="str">
        <f>IF(employee_data3[[#This Row],[Age]]&lt;=25, "Remaja", IF(employee_data3[[#This Row],[Age]]&lt;=55, "Dewasa", "Lansia"))</f>
        <v>Remaja</v>
      </c>
      <c r="V2737" t="s">
        <v>40</v>
      </c>
      <c r="W2737" t="s">
        <v>243</v>
      </c>
      <c r="X2737" t="s">
        <v>55</v>
      </c>
      <c r="Y2737">
        <v>57257</v>
      </c>
      <c r="Z2737" t="s">
        <v>43</v>
      </c>
      <c r="AA2737" t="s">
        <v>75</v>
      </c>
      <c r="AB2737" t="s">
        <v>45</v>
      </c>
      <c r="AC2737">
        <v>5</v>
      </c>
      <c r="AD2737" s="11">
        <f>(employee_data3[[#This Row],[Current Employee Rating]]-AVERAGE(employee_data3[Current Employee Rating]))/STDEV(employee_data3[Current Employee Rating])</f>
        <v>2.0008323227152198</v>
      </c>
      <c r="AE2737" s="11" t="str">
        <f>IF(employee_data3[[#This Row],[Z Score]]&gt;3,"Yes","No")</f>
        <v>No</v>
      </c>
    </row>
    <row r="2738" spans="1:31" x14ac:dyDescent="0.3">
      <c r="A2738">
        <v>3163</v>
      </c>
      <c r="B2738" t="s">
        <v>461</v>
      </c>
      <c r="C2738" t="s">
        <v>4194</v>
      </c>
      <c r="D2738" s="1">
        <v>43734</v>
      </c>
      <c r="E2738" s="1"/>
      <c r="F2738" t="s">
        <v>28</v>
      </c>
      <c r="G2738" t="s">
        <v>9562</v>
      </c>
      <c r="H2738" t="s">
        <v>9563</v>
      </c>
      <c r="I2738" t="s">
        <v>62</v>
      </c>
      <c r="J2738" t="s">
        <v>32</v>
      </c>
      <c r="K2738" t="str">
        <f>IF(employee_data3[[#This Row],[EmployeeStatus]]="Active", "Active", "Attrition")</f>
        <v>Active</v>
      </c>
      <c r="L2738" t="s">
        <v>33</v>
      </c>
      <c r="M2738" t="s">
        <v>51</v>
      </c>
      <c r="N2738" t="s">
        <v>63</v>
      </c>
      <c r="O2738" t="s">
        <v>36</v>
      </c>
      <c r="P2738" t="s">
        <v>37</v>
      </c>
      <c r="Q2738" t="s">
        <v>38</v>
      </c>
      <c r="R2738" t="s">
        <v>332</v>
      </c>
      <c r="S2738" s="1">
        <v>28927</v>
      </c>
      <c r="T2738">
        <f>DATEDIF(employee_data3[[#This Row],[DOB]],DATE(2023, 1, 1), "Y")</f>
        <v>43</v>
      </c>
      <c r="U2738" t="str">
        <f>IF(employee_data3[[#This Row],[Age]]&lt;=25, "Remaja", IF(employee_data3[[#This Row],[Age]]&lt;=55, "Dewasa", "Lansia"))</f>
        <v>Dewasa</v>
      </c>
      <c r="V2738" t="s">
        <v>40</v>
      </c>
      <c r="W2738" t="s">
        <v>83</v>
      </c>
      <c r="X2738" t="s">
        <v>55</v>
      </c>
      <c r="Y2738">
        <v>57484</v>
      </c>
      <c r="Z2738" t="s">
        <v>93</v>
      </c>
      <c r="AA2738" t="s">
        <v>84</v>
      </c>
      <c r="AB2738" t="s">
        <v>45</v>
      </c>
      <c r="AC2738">
        <v>4</v>
      </c>
      <c r="AD2738" s="11">
        <f>(employee_data3[[#This Row],[Current Employee Rating]]-AVERAGE(employee_data3[Current Employee Rating]))/STDEV(employee_data3[Current Employee Rating])</f>
        <v>1.0156859304379084</v>
      </c>
      <c r="AE2738" s="11" t="str">
        <f>IF(employee_data3[[#This Row],[Z Score]]&gt;3,"Yes","No")</f>
        <v>No</v>
      </c>
    </row>
    <row r="2739" spans="1:31" x14ac:dyDescent="0.3">
      <c r="A2739">
        <v>3164</v>
      </c>
      <c r="B2739" t="s">
        <v>9564</v>
      </c>
      <c r="C2739" t="s">
        <v>1508</v>
      </c>
      <c r="D2739" s="1">
        <v>44902</v>
      </c>
      <c r="E2739" s="1">
        <v>45085</v>
      </c>
      <c r="F2739" t="s">
        <v>28</v>
      </c>
      <c r="G2739" t="s">
        <v>9565</v>
      </c>
      <c r="H2739" t="s">
        <v>9566</v>
      </c>
      <c r="I2739" t="s">
        <v>89</v>
      </c>
      <c r="J2739" t="s">
        <v>745</v>
      </c>
      <c r="K2739" t="str">
        <f>IF(employee_data3[[#This Row],[EmployeeStatus]]="Active", "Active", "Attrition")</f>
        <v>Attrition</v>
      </c>
      <c r="L2739" t="s">
        <v>63</v>
      </c>
      <c r="M2739" t="s">
        <v>34</v>
      </c>
      <c r="N2739" t="s">
        <v>35</v>
      </c>
      <c r="O2739" t="s">
        <v>126</v>
      </c>
      <c r="P2739" t="s">
        <v>9567</v>
      </c>
      <c r="Q2739" t="s">
        <v>38</v>
      </c>
      <c r="R2739" t="s">
        <v>90</v>
      </c>
      <c r="S2739" s="1">
        <v>35507</v>
      </c>
      <c r="T2739">
        <f>DATEDIF(employee_data3[[#This Row],[DOB]],DATE(2023, 1, 1), "Y")</f>
        <v>25</v>
      </c>
      <c r="U2739" t="str">
        <f>IF(employee_data3[[#This Row],[Age]]&lt;=25, "Remaja", IF(employee_data3[[#This Row],[Age]]&lt;=55, "Dewasa", "Lansia"))</f>
        <v>Remaja</v>
      </c>
      <c r="V2739" t="s">
        <v>40</v>
      </c>
      <c r="W2739" t="s">
        <v>226</v>
      </c>
      <c r="X2739" t="s">
        <v>42</v>
      </c>
      <c r="Y2739">
        <v>89536</v>
      </c>
      <c r="Z2739" t="s">
        <v>74</v>
      </c>
      <c r="AA2739" t="s">
        <v>84</v>
      </c>
      <c r="AB2739" t="s">
        <v>45</v>
      </c>
      <c r="AC2739">
        <v>5</v>
      </c>
      <c r="AD2739" s="11">
        <f>(employee_data3[[#This Row],[Current Employee Rating]]-AVERAGE(employee_data3[Current Employee Rating]))/STDEV(employee_data3[Current Employee Rating])</f>
        <v>2.0008323227152198</v>
      </c>
      <c r="AE2739" s="11" t="str">
        <f>IF(employee_data3[[#This Row],[Z Score]]&gt;3,"Yes","No")</f>
        <v>No</v>
      </c>
    </row>
    <row r="2740" spans="1:31" x14ac:dyDescent="0.3">
      <c r="A2740">
        <v>3165</v>
      </c>
      <c r="B2740" t="s">
        <v>2650</v>
      </c>
      <c r="C2740" t="s">
        <v>3175</v>
      </c>
      <c r="D2740" s="1">
        <v>43532</v>
      </c>
      <c r="E2740" s="1">
        <v>44235</v>
      </c>
      <c r="F2740" t="s">
        <v>28</v>
      </c>
      <c r="G2740" t="s">
        <v>9568</v>
      </c>
      <c r="H2740" t="s">
        <v>9569</v>
      </c>
      <c r="I2740" t="s">
        <v>31</v>
      </c>
      <c r="J2740" t="s">
        <v>32</v>
      </c>
      <c r="K2740" t="str">
        <f>IF(employee_data3[[#This Row],[EmployeeStatus]]="Active", "Active", "Attrition")</f>
        <v>Active</v>
      </c>
      <c r="L2740" t="s">
        <v>52</v>
      </c>
      <c r="M2740" t="s">
        <v>34</v>
      </c>
      <c r="N2740" t="s">
        <v>63</v>
      </c>
      <c r="O2740" t="s">
        <v>140</v>
      </c>
      <c r="P2740" t="s">
        <v>9570</v>
      </c>
      <c r="Q2740" t="s">
        <v>38</v>
      </c>
      <c r="R2740" t="s">
        <v>90</v>
      </c>
      <c r="S2740" s="1">
        <v>34692</v>
      </c>
      <c r="T2740">
        <f>DATEDIF(employee_data3[[#This Row],[DOB]],DATE(2023, 1, 1), "Y")</f>
        <v>28</v>
      </c>
      <c r="U2740" t="str">
        <f>IF(employee_data3[[#This Row],[Age]]&lt;=25, "Remaja", IF(employee_data3[[#This Row],[Age]]&lt;=55, "Dewasa", "Lansia"))</f>
        <v>Dewasa</v>
      </c>
      <c r="V2740" t="s">
        <v>40</v>
      </c>
      <c r="W2740" t="s">
        <v>83</v>
      </c>
      <c r="X2740" t="s">
        <v>42</v>
      </c>
      <c r="Y2740">
        <v>38677</v>
      </c>
      <c r="Z2740" t="s">
        <v>93</v>
      </c>
      <c r="AA2740" t="s">
        <v>75</v>
      </c>
      <c r="AB2740" t="s">
        <v>45</v>
      </c>
      <c r="AC2740">
        <v>2</v>
      </c>
      <c r="AD2740" s="11">
        <f>(employee_data3[[#This Row],[Current Employee Rating]]-AVERAGE(employee_data3[Current Employee Rating]))/STDEV(employee_data3[Current Employee Rating])</f>
        <v>-0.95460685411671475</v>
      </c>
      <c r="AE2740" s="11" t="str">
        <f>IF(employee_data3[[#This Row],[Z Score]]&gt;3,"Yes","No")</f>
        <v>No</v>
      </c>
    </row>
    <row r="2741" spans="1:31" x14ac:dyDescent="0.3">
      <c r="A2741">
        <v>3166</v>
      </c>
      <c r="B2741" t="s">
        <v>2506</v>
      </c>
      <c r="C2741" t="s">
        <v>7267</v>
      </c>
      <c r="D2741" s="1">
        <v>43683</v>
      </c>
      <c r="E2741" s="1">
        <v>44769</v>
      </c>
      <c r="F2741" t="s">
        <v>28</v>
      </c>
      <c r="G2741" t="s">
        <v>9571</v>
      </c>
      <c r="H2741" t="s">
        <v>9572</v>
      </c>
      <c r="I2741" t="s">
        <v>133</v>
      </c>
      <c r="J2741" t="s">
        <v>32</v>
      </c>
      <c r="K2741" t="str">
        <f>IF(employee_data3[[#This Row],[EmployeeStatus]]="Active", "Active", "Attrition")</f>
        <v>Active</v>
      </c>
      <c r="L2741" t="s">
        <v>52</v>
      </c>
      <c r="M2741" t="s">
        <v>51</v>
      </c>
      <c r="N2741" t="s">
        <v>63</v>
      </c>
      <c r="O2741" t="s">
        <v>126</v>
      </c>
      <c r="P2741" t="s">
        <v>9573</v>
      </c>
      <c r="Q2741" t="s">
        <v>38</v>
      </c>
      <c r="R2741" t="s">
        <v>90</v>
      </c>
      <c r="S2741" s="1">
        <v>34275</v>
      </c>
      <c r="T2741">
        <f>DATEDIF(employee_data3[[#This Row],[DOB]],DATE(2023, 1, 1), "Y")</f>
        <v>29</v>
      </c>
      <c r="U2741" t="str">
        <f>IF(employee_data3[[#This Row],[Age]]&lt;=25, "Remaja", IF(employee_data3[[#This Row],[Age]]&lt;=55, "Dewasa", "Lansia"))</f>
        <v>Dewasa</v>
      </c>
      <c r="V2741" t="s">
        <v>40</v>
      </c>
      <c r="W2741" t="s">
        <v>83</v>
      </c>
      <c r="X2741" t="s">
        <v>42</v>
      </c>
      <c r="Y2741">
        <v>28796</v>
      </c>
      <c r="Z2741" t="s">
        <v>43</v>
      </c>
      <c r="AA2741" t="s">
        <v>75</v>
      </c>
      <c r="AB2741" t="s">
        <v>105</v>
      </c>
      <c r="AC2741">
        <v>2</v>
      </c>
      <c r="AD2741" s="11">
        <f>(employee_data3[[#This Row],[Current Employee Rating]]-AVERAGE(employee_data3[Current Employee Rating]))/STDEV(employee_data3[Current Employee Rating])</f>
        <v>-0.95460685411671475</v>
      </c>
      <c r="AE2741" s="11" t="str">
        <f>IF(employee_data3[[#This Row],[Z Score]]&gt;3,"Yes","No")</f>
        <v>No</v>
      </c>
    </row>
    <row r="2742" spans="1:31" x14ac:dyDescent="0.3">
      <c r="A2742">
        <v>3167</v>
      </c>
      <c r="B2742" t="s">
        <v>9574</v>
      </c>
      <c r="C2742" t="s">
        <v>9575</v>
      </c>
      <c r="D2742" s="1">
        <v>43635</v>
      </c>
      <c r="E2742" s="1"/>
      <c r="F2742" t="s">
        <v>28</v>
      </c>
      <c r="G2742" t="s">
        <v>9576</v>
      </c>
      <c r="H2742" t="s">
        <v>9577</v>
      </c>
      <c r="I2742" t="s">
        <v>50</v>
      </c>
      <c r="J2742" t="s">
        <v>32</v>
      </c>
      <c r="K2742" t="str">
        <f>IF(employee_data3[[#This Row],[EmployeeStatus]]="Active", "Active", "Attrition")</f>
        <v>Active</v>
      </c>
      <c r="L2742" t="s">
        <v>63</v>
      </c>
      <c r="M2742" t="s">
        <v>64</v>
      </c>
      <c r="N2742" t="s">
        <v>52</v>
      </c>
      <c r="O2742" t="s">
        <v>36</v>
      </c>
      <c r="P2742" t="s">
        <v>37</v>
      </c>
      <c r="Q2742" t="s">
        <v>38</v>
      </c>
      <c r="R2742" t="s">
        <v>148</v>
      </c>
      <c r="S2742" s="1">
        <v>15968</v>
      </c>
      <c r="T2742">
        <f>DATEDIF(employee_data3[[#This Row],[DOB]],DATE(2023, 1, 1), "Y")</f>
        <v>79</v>
      </c>
      <c r="U2742" t="str">
        <f>IF(employee_data3[[#This Row],[Age]]&lt;=25, "Remaja", IF(employee_data3[[#This Row],[Age]]&lt;=55, "Dewasa", "Lansia"))</f>
        <v>Lansia</v>
      </c>
      <c r="V2742" t="s">
        <v>40</v>
      </c>
      <c r="W2742" t="s">
        <v>163</v>
      </c>
      <c r="X2742" t="s">
        <v>55</v>
      </c>
      <c r="Y2742">
        <v>2156</v>
      </c>
      <c r="Z2742" t="s">
        <v>74</v>
      </c>
      <c r="AA2742" t="s">
        <v>104</v>
      </c>
      <c r="AB2742" t="s">
        <v>105</v>
      </c>
      <c r="AC2742">
        <v>4</v>
      </c>
      <c r="AD2742" s="11">
        <f>(employee_data3[[#This Row],[Current Employee Rating]]-AVERAGE(employee_data3[Current Employee Rating]))/STDEV(employee_data3[Current Employee Rating])</f>
        <v>1.0156859304379084</v>
      </c>
      <c r="AE2742" s="11" t="str">
        <f>IF(employee_data3[[#This Row],[Z Score]]&gt;3,"Yes","No")</f>
        <v>No</v>
      </c>
    </row>
    <row r="2743" spans="1:31" x14ac:dyDescent="0.3">
      <c r="A2743">
        <v>3168</v>
      </c>
      <c r="B2743" t="s">
        <v>8794</v>
      </c>
      <c r="C2743" t="s">
        <v>1607</v>
      </c>
      <c r="D2743" s="1">
        <v>44600</v>
      </c>
      <c r="E2743" s="1">
        <v>45125</v>
      </c>
      <c r="F2743" t="s">
        <v>28</v>
      </c>
      <c r="G2743" t="s">
        <v>9578</v>
      </c>
      <c r="H2743" t="s">
        <v>9579</v>
      </c>
      <c r="I2743" t="s">
        <v>139</v>
      </c>
      <c r="J2743" t="s">
        <v>1805</v>
      </c>
      <c r="K2743" t="str">
        <f>IF(employee_data3[[#This Row],[EmployeeStatus]]="Active", "Active", "Attrition")</f>
        <v>Attrition</v>
      </c>
      <c r="L2743" t="s">
        <v>52</v>
      </c>
      <c r="M2743" t="s">
        <v>51</v>
      </c>
      <c r="N2743" t="s">
        <v>63</v>
      </c>
      <c r="O2743" t="s">
        <v>175</v>
      </c>
      <c r="P2743" t="s">
        <v>9580</v>
      </c>
      <c r="Q2743" t="s">
        <v>38</v>
      </c>
      <c r="R2743" t="s">
        <v>2015</v>
      </c>
      <c r="S2743" s="1">
        <v>33017</v>
      </c>
      <c r="T2743">
        <f>DATEDIF(employee_data3[[#This Row],[DOB]],DATE(2023, 1, 1), "Y")</f>
        <v>32</v>
      </c>
      <c r="U2743" t="str">
        <f>IF(employee_data3[[#This Row],[Age]]&lt;=25, "Remaja", IF(employee_data3[[#This Row],[Age]]&lt;=55, "Dewasa", "Lansia"))</f>
        <v>Dewasa</v>
      </c>
      <c r="V2743" t="s">
        <v>40</v>
      </c>
      <c r="W2743" t="s">
        <v>67</v>
      </c>
      <c r="X2743" t="s">
        <v>55</v>
      </c>
      <c r="Y2743">
        <v>86333</v>
      </c>
      <c r="Z2743" t="s">
        <v>56</v>
      </c>
      <c r="AA2743" t="s">
        <v>84</v>
      </c>
      <c r="AB2743" t="s">
        <v>45</v>
      </c>
      <c r="AC2743">
        <v>2</v>
      </c>
      <c r="AD2743" s="11">
        <f>(employee_data3[[#This Row],[Current Employee Rating]]-AVERAGE(employee_data3[Current Employee Rating]))/STDEV(employee_data3[Current Employee Rating])</f>
        <v>-0.95460685411671475</v>
      </c>
      <c r="AE2743" s="11" t="str">
        <f>IF(employee_data3[[#This Row],[Z Score]]&gt;3,"Yes","No")</f>
        <v>No</v>
      </c>
    </row>
    <row r="2744" spans="1:31" x14ac:dyDescent="0.3">
      <c r="A2744">
        <v>3169</v>
      </c>
      <c r="B2744" t="s">
        <v>9581</v>
      </c>
      <c r="C2744" t="s">
        <v>5476</v>
      </c>
      <c r="D2744" s="1">
        <v>43624</v>
      </c>
      <c r="E2744" s="1">
        <v>44225</v>
      </c>
      <c r="F2744" t="s">
        <v>28</v>
      </c>
      <c r="G2744" t="s">
        <v>9582</v>
      </c>
      <c r="H2744" t="s">
        <v>9583</v>
      </c>
      <c r="I2744" t="s">
        <v>80</v>
      </c>
      <c r="J2744" t="s">
        <v>32</v>
      </c>
      <c r="K2744" t="str">
        <f>IF(employee_data3[[#This Row],[EmployeeStatus]]="Active", "Active", "Attrition")</f>
        <v>Active</v>
      </c>
      <c r="L2744" t="s">
        <v>52</v>
      </c>
      <c r="M2744" t="s">
        <v>64</v>
      </c>
      <c r="N2744" t="s">
        <v>52</v>
      </c>
      <c r="O2744" t="s">
        <v>126</v>
      </c>
      <c r="P2744" t="s">
        <v>9584</v>
      </c>
      <c r="Q2744" t="s">
        <v>38</v>
      </c>
      <c r="R2744" t="s">
        <v>53</v>
      </c>
      <c r="S2744" s="1">
        <v>18721</v>
      </c>
      <c r="T2744">
        <f>DATEDIF(employee_data3[[#This Row],[DOB]],DATE(2023, 1, 1), "Y")</f>
        <v>71</v>
      </c>
      <c r="U2744" t="str">
        <f>IF(employee_data3[[#This Row],[Age]]&lt;=25, "Remaja", IF(employee_data3[[#This Row],[Age]]&lt;=55, "Dewasa", "Lansia"))</f>
        <v>Lansia</v>
      </c>
      <c r="V2744" t="s">
        <v>40</v>
      </c>
      <c r="W2744" t="s">
        <v>163</v>
      </c>
      <c r="X2744" t="s">
        <v>42</v>
      </c>
      <c r="Y2744">
        <v>17633</v>
      </c>
      <c r="Z2744" t="s">
        <v>74</v>
      </c>
      <c r="AA2744" t="s">
        <v>75</v>
      </c>
      <c r="AB2744" t="s">
        <v>105</v>
      </c>
      <c r="AC2744">
        <v>4</v>
      </c>
      <c r="AD2744" s="11">
        <f>(employee_data3[[#This Row],[Current Employee Rating]]-AVERAGE(employee_data3[Current Employee Rating]))/STDEV(employee_data3[Current Employee Rating])</f>
        <v>1.0156859304379084</v>
      </c>
      <c r="AE2744" s="11" t="str">
        <f>IF(employee_data3[[#This Row],[Z Score]]&gt;3,"Yes","No")</f>
        <v>No</v>
      </c>
    </row>
    <row r="2745" spans="1:31" x14ac:dyDescent="0.3">
      <c r="A2745">
        <v>3170</v>
      </c>
      <c r="B2745" t="s">
        <v>4726</v>
      </c>
      <c r="C2745" t="s">
        <v>1942</v>
      </c>
      <c r="D2745" s="1">
        <v>44589</v>
      </c>
      <c r="E2745" s="1">
        <v>45100</v>
      </c>
      <c r="F2745" t="s">
        <v>28</v>
      </c>
      <c r="G2745" t="s">
        <v>9585</v>
      </c>
      <c r="H2745" t="s">
        <v>9586</v>
      </c>
      <c r="I2745" t="s">
        <v>168</v>
      </c>
      <c r="J2745" t="s">
        <v>32</v>
      </c>
      <c r="K2745" t="str">
        <f>IF(employee_data3[[#This Row],[EmployeeStatus]]="Active", "Active", "Attrition")</f>
        <v>Active</v>
      </c>
      <c r="L2745" t="s">
        <v>63</v>
      </c>
      <c r="M2745" t="s">
        <v>34</v>
      </c>
      <c r="N2745" t="s">
        <v>63</v>
      </c>
      <c r="O2745" t="s">
        <v>140</v>
      </c>
      <c r="P2745" t="s">
        <v>9587</v>
      </c>
      <c r="Q2745" t="s">
        <v>38</v>
      </c>
      <c r="R2745" t="s">
        <v>90</v>
      </c>
      <c r="S2745" s="1">
        <v>33626</v>
      </c>
      <c r="T2745">
        <f>DATEDIF(employee_data3[[#This Row],[DOB]],DATE(2023, 1, 1), "Y")</f>
        <v>30</v>
      </c>
      <c r="U2745" t="str">
        <f>IF(employee_data3[[#This Row],[Age]]&lt;=25, "Remaja", IF(employee_data3[[#This Row],[Age]]&lt;=55, "Dewasa", "Lansia"))</f>
        <v>Dewasa</v>
      </c>
      <c r="V2745" t="s">
        <v>40</v>
      </c>
      <c r="W2745" t="s">
        <v>103</v>
      </c>
      <c r="X2745" t="s">
        <v>55</v>
      </c>
      <c r="Y2745">
        <v>16568</v>
      </c>
      <c r="Z2745" t="s">
        <v>128</v>
      </c>
      <c r="AA2745" t="s">
        <v>84</v>
      </c>
      <c r="AB2745" t="s">
        <v>45</v>
      </c>
      <c r="AC2745">
        <v>2</v>
      </c>
      <c r="AD2745" s="11">
        <f>(employee_data3[[#This Row],[Current Employee Rating]]-AVERAGE(employee_data3[Current Employee Rating]))/STDEV(employee_data3[Current Employee Rating])</f>
        <v>-0.95460685411671475</v>
      </c>
      <c r="AE2745" s="11" t="str">
        <f>IF(employee_data3[[#This Row],[Z Score]]&gt;3,"Yes","No")</f>
        <v>No</v>
      </c>
    </row>
    <row r="2746" spans="1:31" x14ac:dyDescent="0.3">
      <c r="A2746">
        <v>3171</v>
      </c>
      <c r="B2746" t="s">
        <v>5335</v>
      </c>
      <c r="C2746" t="s">
        <v>2064</v>
      </c>
      <c r="D2746" s="1">
        <v>44069</v>
      </c>
      <c r="E2746" s="1">
        <v>44784</v>
      </c>
      <c r="F2746" t="s">
        <v>28</v>
      </c>
      <c r="G2746" t="s">
        <v>9588</v>
      </c>
      <c r="H2746" t="s">
        <v>9589</v>
      </c>
      <c r="I2746" t="s">
        <v>98</v>
      </c>
      <c r="J2746" t="s">
        <v>32</v>
      </c>
      <c r="K2746" t="str">
        <f>IF(employee_data3[[#This Row],[EmployeeStatus]]="Active", "Active", "Attrition")</f>
        <v>Active</v>
      </c>
      <c r="L2746" t="s">
        <v>52</v>
      </c>
      <c r="M2746" t="s">
        <v>51</v>
      </c>
      <c r="N2746" t="s">
        <v>52</v>
      </c>
      <c r="O2746" t="s">
        <v>99</v>
      </c>
      <c r="P2746" t="s">
        <v>9590</v>
      </c>
      <c r="Q2746" t="s">
        <v>38</v>
      </c>
      <c r="R2746" t="s">
        <v>111</v>
      </c>
      <c r="S2746" s="1">
        <v>34755</v>
      </c>
      <c r="T2746">
        <f>DATEDIF(employee_data3[[#This Row],[DOB]],DATE(2023, 1, 1), "Y")</f>
        <v>27</v>
      </c>
      <c r="U2746" t="str">
        <f>IF(employee_data3[[#This Row],[Age]]&lt;=25, "Remaja", IF(employee_data3[[#This Row],[Age]]&lt;=55, "Dewasa", "Lansia"))</f>
        <v>Dewasa</v>
      </c>
      <c r="V2746" t="s">
        <v>40</v>
      </c>
      <c r="W2746" t="s">
        <v>113</v>
      </c>
      <c r="X2746" t="s">
        <v>42</v>
      </c>
      <c r="Y2746">
        <v>44233</v>
      </c>
      <c r="Z2746" t="s">
        <v>43</v>
      </c>
      <c r="AA2746" t="s">
        <v>44</v>
      </c>
      <c r="AB2746" t="s">
        <v>45</v>
      </c>
      <c r="AC2746">
        <v>5</v>
      </c>
      <c r="AD2746" s="11">
        <f>(employee_data3[[#This Row],[Current Employee Rating]]-AVERAGE(employee_data3[Current Employee Rating]))/STDEV(employee_data3[Current Employee Rating])</f>
        <v>2.0008323227152198</v>
      </c>
      <c r="AE2746" s="11" t="str">
        <f>IF(employee_data3[[#This Row],[Z Score]]&gt;3,"Yes","No")</f>
        <v>No</v>
      </c>
    </row>
    <row r="2747" spans="1:31" x14ac:dyDescent="0.3">
      <c r="A2747">
        <v>3172</v>
      </c>
      <c r="B2747" t="s">
        <v>1339</v>
      </c>
      <c r="C2747" t="s">
        <v>1507</v>
      </c>
      <c r="D2747" s="1">
        <v>43577</v>
      </c>
      <c r="E2747" s="1"/>
      <c r="F2747" t="s">
        <v>28</v>
      </c>
      <c r="G2747" t="s">
        <v>4707</v>
      </c>
      <c r="H2747" t="s">
        <v>9591</v>
      </c>
      <c r="I2747" t="s">
        <v>118</v>
      </c>
      <c r="J2747" t="s">
        <v>32</v>
      </c>
      <c r="K2747" t="str">
        <f>IF(employee_data3[[#This Row],[EmployeeStatus]]="Active", "Active", "Attrition")</f>
        <v>Active</v>
      </c>
      <c r="L2747" t="s">
        <v>33</v>
      </c>
      <c r="M2747" t="s">
        <v>34</v>
      </c>
      <c r="N2747" t="s">
        <v>52</v>
      </c>
      <c r="O2747" t="s">
        <v>36</v>
      </c>
      <c r="P2747" t="s">
        <v>37</v>
      </c>
      <c r="Q2747" t="s">
        <v>38</v>
      </c>
      <c r="R2747" t="s">
        <v>286</v>
      </c>
      <c r="S2747" s="1">
        <v>30506</v>
      </c>
      <c r="T2747">
        <f>DATEDIF(employee_data3[[#This Row],[DOB]],DATE(2023, 1, 1), "Y")</f>
        <v>39</v>
      </c>
      <c r="U2747" t="str">
        <f>IF(employee_data3[[#This Row],[Age]]&lt;=25, "Remaja", IF(employee_data3[[#This Row],[Age]]&lt;=55, "Dewasa", "Lansia"))</f>
        <v>Dewasa</v>
      </c>
      <c r="V2747" t="s">
        <v>40</v>
      </c>
      <c r="W2747" t="s">
        <v>287</v>
      </c>
      <c r="X2747" t="s">
        <v>42</v>
      </c>
      <c r="Y2747">
        <v>41155</v>
      </c>
      <c r="Z2747" t="s">
        <v>128</v>
      </c>
      <c r="AA2747" t="s">
        <v>104</v>
      </c>
      <c r="AB2747" t="s">
        <v>45</v>
      </c>
      <c r="AC2747">
        <v>4</v>
      </c>
      <c r="AD2747" s="11">
        <f>(employee_data3[[#This Row],[Current Employee Rating]]-AVERAGE(employee_data3[Current Employee Rating]))/STDEV(employee_data3[Current Employee Rating])</f>
        <v>1.0156859304379084</v>
      </c>
      <c r="AE2747" s="11" t="str">
        <f>IF(employee_data3[[#This Row],[Z Score]]&gt;3,"Yes","No")</f>
        <v>No</v>
      </c>
    </row>
    <row r="2748" spans="1:31" x14ac:dyDescent="0.3">
      <c r="A2748">
        <v>3173</v>
      </c>
      <c r="B2748" t="s">
        <v>7508</v>
      </c>
      <c r="C2748" t="s">
        <v>3770</v>
      </c>
      <c r="D2748" s="1">
        <v>44916</v>
      </c>
      <c r="E2748" s="1">
        <v>45076</v>
      </c>
      <c r="F2748" t="s">
        <v>28</v>
      </c>
      <c r="G2748" t="s">
        <v>9592</v>
      </c>
      <c r="H2748" t="s">
        <v>9593</v>
      </c>
      <c r="I2748" t="s">
        <v>62</v>
      </c>
      <c r="J2748" t="s">
        <v>32</v>
      </c>
      <c r="K2748" t="str">
        <f>IF(employee_data3[[#This Row],[EmployeeStatus]]="Active", "Active", "Attrition")</f>
        <v>Active</v>
      </c>
      <c r="L2748" t="s">
        <v>33</v>
      </c>
      <c r="M2748" t="s">
        <v>51</v>
      </c>
      <c r="N2748" t="s">
        <v>52</v>
      </c>
      <c r="O2748" t="s">
        <v>126</v>
      </c>
      <c r="P2748" t="s">
        <v>9594</v>
      </c>
      <c r="Q2748" t="s">
        <v>38</v>
      </c>
      <c r="R2748" t="s">
        <v>936</v>
      </c>
      <c r="S2748" s="1">
        <v>20893</v>
      </c>
      <c r="T2748">
        <f>DATEDIF(employee_data3[[#This Row],[DOB]],DATE(2023, 1, 1), "Y")</f>
        <v>65</v>
      </c>
      <c r="U2748" t="str">
        <f>IF(employee_data3[[#This Row],[Age]]&lt;=25, "Remaja", IF(employee_data3[[#This Row],[Age]]&lt;=55, "Dewasa", "Lansia"))</f>
        <v>Lansia</v>
      </c>
      <c r="V2748" t="s">
        <v>40</v>
      </c>
      <c r="W2748" t="s">
        <v>113</v>
      </c>
      <c r="X2748" t="s">
        <v>42</v>
      </c>
      <c r="Y2748">
        <v>24597</v>
      </c>
      <c r="Z2748" t="s">
        <v>128</v>
      </c>
      <c r="AA2748" t="s">
        <v>84</v>
      </c>
      <c r="AB2748" t="s">
        <v>45</v>
      </c>
      <c r="AC2748">
        <v>1</v>
      </c>
      <c r="AD2748" s="11">
        <f>(employee_data3[[#This Row],[Current Employee Rating]]-AVERAGE(employee_data3[Current Employee Rating]))/STDEV(employee_data3[Current Employee Rating])</f>
        <v>-1.9397532463940264</v>
      </c>
      <c r="AE2748" s="11" t="str">
        <f>IF(employee_data3[[#This Row],[Z Score]]&gt;3,"Yes","No")</f>
        <v>No</v>
      </c>
    </row>
    <row r="2749" spans="1:31" x14ac:dyDescent="0.3">
      <c r="A2749">
        <v>3174</v>
      </c>
      <c r="B2749" t="s">
        <v>856</v>
      </c>
      <c r="C2749" t="s">
        <v>3471</v>
      </c>
      <c r="D2749" s="1">
        <v>44846</v>
      </c>
      <c r="E2749" s="1">
        <v>45110</v>
      </c>
      <c r="F2749" t="s">
        <v>28</v>
      </c>
      <c r="G2749" t="s">
        <v>9595</v>
      </c>
      <c r="H2749" t="s">
        <v>9596</v>
      </c>
      <c r="I2749" t="s">
        <v>89</v>
      </c>
      <c r="J2749" t="s">
        <v>32</v>
      </c>
      <c r="K2749" t="str">
        <f>IF(employee_data3[[#This Row],[EmployeeStatus]]="Active", "Active", "Attrition")</f>
        <v>Active</v>
      </c>
      <c r="L2749" t="s">
        <v>63</v>
      </c>
      <c r="M2749" t="s">
        <v>34</v>
      </c>
      <c r="N2749" t="s">
        <v>52</v>
      </c>
      <c r="O2749" t="s">
        <v>99</v>
      </c>
      <c r="P2749" t="s">
        <v>9597</v>
      </c>
      <c r="Q2749" t="s">
        <v>38</v>
      </c>
      <c r="R2749" t="s">
        <v>332</v>
      </c>
      <c r="S2749" s="1">
        <v>22445</v>
      </c>
      <c r="T2749">
        <f>DATEDIF(employee_data3[[#This Row],[DOB]],DATE(2023, 1, 1), "Y")</f>
        <v>61</v>
      </c>
      <c r="U2749" t="str">
        <f>IF(employee_data3[[#This Row],[Age]]&lt;=25, "Remaja", IF(employee_data3[[#This Row],[Age]]&lt;=55, "Dewasa", "Lansia"))</f>
        <v>Lansia</v>
      </c>
      <c r="V2749" t="s">
        <v>40</v>
      </c>
      <c r="W2749" t="s">
        <v>226</v>
      </c>
      <c r="X2749" t="s">
        <v>42</v>
      </c>
      <c r="Y2749">
        <v>59255</v>
      </c>
      <c r="Z2749" t="s">
        <v>56</v>
      </c>
      <c r="AA2749" t="s">
        <v>75</v>
      </c>
      <c r="AB2749" t="s">
        <v>45</v>
      </c>
      <c r="AC2749">
        <v>5</v>
      </c>
      <c r="AD2749" s="11">
        <f>(employee_data3[[#This Row],[Current Employee Rating]]-AVERAGE(employee_data3[Current Employee Rating]))/STDEV(employee_data3[Current Employee Rating])</f>
        <v>2.0008323227152198</v>
      </c>
      <c r="AE2749" s="11" t="str">
        <f>IF(employee_data3[[#This Row],[Z Score]]&gt;3,"Yes","No")</f>
        <v>No</v>
      </c>
    </row>
    <row r="2750" spans="1:31" x14ac:dyDescent="0.3">
      <c r="A2750">
        <v>3175</v>
      </c>
      <c r="B2750" t="s">
        <v>1017</v>
      </c>
      <c r="C2750" t="s">
        <v>3714</v>
      </c>
      <c r="D2750" s="1">
        <v>45130</v>
      </c>
      <c r="E2750" s="1">
        <v>45139</v>
      </c>
      <c r="F2750" t="s">
        <v>28</v>
      </c>
      <c r="G2750" t="s">
        <v>9598</v>
      </c>
      <c r="H2750" t="s">
        <v>9599</v>
      </c>
      <c r="I2750" t="s">
        <v>31</v>
      </c>
      <c r="J2750" t="s">
        <v>32</v>
      </c>
      <c r="K2750" t="str">
        <f>IF(employee_data3[[#This Row],[EmployeeStatus]]="Active", "Active", "Attrition")</f>
        <v>Active</v>
      </c>
      <c r="L2750" t="s">
        <v>63</v>
      </c>
      <c r="M2750" t="s">
        <v>64</v>
      </c>
      <c r="N2750" t="s">
        <v>63</v>
      </c>
      <c r="O2750" t="s">
        <v>175</v>
      </c>
      <c r="P2750" t="s">
        <v>9600</v>
      </c>
      <c r="Q2750" t="s">
        <v>38</v>
      </c>
      <c r="R2750" t="s">
        <v>231</v>
      </c>
      <c r="S2750" s="1">
        <v>17359</v>
      </c>
      <c r="T2750">
        <f>DATEDIF(employee_data3[[#This Row],[DOB]],DATE(2023, 1, 1), "Y")</f>
        <v>75</v>
      </c>
      <c r="U2750" t="str">
        <f>IF(employee_data3[[#This Row],[Age]]&lt;=25, "Remaja", IF(employee_data3[[#This Row],[Age]]&lt;=55, "Dewasa", "Lansia"))</f>
        <v>Lansia</v>
      </c>
      <c r="V2750" t="s">
        <v>40</v>
      </c>
      <c r="W2750" t="s">
        <v>113</v>
      </c>
      <c r="X2750" t="s">
        <v>42</v>
      </c>
      <c r="Y2750">
        <v>97410</v>
      </c>
      <c r="Z2750" t="s">
        <v>128</v>
      </c>
      <c r="AA2750" t="s">
        <v>75</v>
      </c>
      <c r="AB2750" t="s">
        <v>45</v>
      </c>
      <c r="AC2750">
        <v>1</v>
      </c>
      <c r="AD2750" s="11">
        <f>(employee_data3[[#This Row],[Current Employee Rating]]-AVERAGE(employee_data3[Current Employee Rating]))/STDEV(employee_data3[Current Employee Rating])</f>
        <v>-1.9397532463940264</v>
      </c>
      <c r="AE2750" s="11" t="str">
        <f>IF(employee_data3[[#This Row],[Z Score]]&gt;3,"Yes","No")</f>
        <v>No</v>
      </c>
    </row>
    <row r="2751" spans="1:31" x14ac:dyDescent="0.3">
      <c r="A2751">
        <v>3176</v>
      </c>
      <c r="B2751" t="s">
        <v>3090</v>
      </c>
      <c r="C2751" t="s">
        <v>8684</v>
      </c>
      <c r="D2751" s="1">
        <v>43447</v>
      </c>
      <c r="E2751" s="1">
        <v>44005</v>
      </c>
      <c r="F2751" t="s">
        <v>28</v>
      </c>
      <c r="G2751" t="s">
        <v>4926</v>
      </c>
      <c r="H2751" t="s">
        <v>9601</v>
      </c>
      <c r="I2751" t="s">
        <v>133</v>
      </c>
      <c r="J2751" t="s">
        <v>32</v>
      </c>
      <c r="K2751" t="str">
        <f>IF(employee_data3[[#This Row],[EmployeeStatus]]="Active", "Active", "Attrition")</f>
        <v>Active</v>
      </c>
      <c r="L2751" t="s">
        <v>63</v>
      </c>
      <c r="M2751" t="s">
        <v>51</v>
      </c>
      <c r="N2751" t="s">
        <v>63</v>
      </c>
      <c r="O2751" t="s">
        <v>126</v>
      </c>
      <c r="P2751" t="s">
        <v>9602</v>
      </c>
      <c r="Q2751" t="s">
        <v>38</v>
      </c>
      <c r="R2751" t="s">
        <v>177</v>
      </c>
      <c r="S2751" s="1">
        <v>36580</v>
      </c>
      <c r="T2751">
        <f>DATEDIF(employee_data3[[#This Row],[DOB]],DATE(2023, 1, 1), "Y")</f>
        <v>22</v>
      </c>
      <c r="U2751" t="str">
        <f>IF(employee_data3[[#This Row],[Age]]&lt;=25, "Remaja", IF(employee_data3[[#This Row],[Age]]&lt;=55, "Dewasa", "Lansia"))</f>
        <v>Remaja</v>
      </c>
      <c r="V2751" t="s">
        <v>40</v>
      </c>
      <c r="W2751" t="s">
        <v>178</v>
      </c>
      <c r="X2751" t="s">
        <v>42</v>
      </c>
      <c r="Y2751">
        <v>42252</v>
      </c>
      <c r="Z2751" t="s">
        <v>74</v>
      </c>
      <c r="AA2751" t="s">
        <v>44</v>
      </c>
      <c r="AB2751" t="s">
        <v>105</v>
      </c>
      <c r="AC2751">
        <v>1</v>
      </c>
      <c r="AD2751" s="11">
        <f>(employee_data3[[#This Row],[Current Employee Rating]]-AVERAGE(employee_data3[Current Employee Rating]))/STDEV(employee_data3[Current Employee Rating])</f>
        <v>-1.9397532463940264</v>
      </c>
      <c r="AE2751" s="11" t="str">
        <f>IF(employee_data3[[#This Row],[Z Score]]&gt;3,"Yes","No")</f>
        <v>No</v>
      </c>
    </row>
    <row r="2752" spans="1:31" x14ac:dyDescent="0.3">
      <c r="A2752">
        <v>3177</v>
      </c>
      <c r="B2752" t="s">
        <v>2160</v>
      </c>
      <c r="C2752" t="s">
        <v>152</v>
      </c>
      <c r="D2752" s="1">
        <v>43738</v>
      </c>
      <c r="E2752" s="1">
        <v>44370</v>
      </c>
      <c r="F2752" t="s">
        <v>28</v>
      </c>
      <c r="G2752" t="s">
        <v>9603</v>
      </c>
      <c r="H2752" t="s">
        <v>9604</v>
      </c>
      <c r="I2752" t="s">
        <v>50</v>
      </c>
      <c r="J2752" t="s">
        <v>2300</v>
      </c>
      <c r="K2752" t="str">
        <f>IF(employee_data3[[#This Row],[EmployeeStatus]]="Active", "Active", "Attrition")</f>
        <v>Attrition</v>
      </c>
      <c r="L2752" t="s">
        <v>63</v>
      </c>
      <c r="M2752" t="s">
        <v>51</v>
      </c>
      <c r="N2752" t="s">
        <v>63</v>
      </c>
      <c r="O2752" t="s">
        <v>126</v>
      </c>
      <c r="P2752" t="s">
        <v>9605</v>
      </c>
      <c r="Q2752" t="s">
        <v>38</v>
      </c>
      <c r="R2752" t="s">
        <v>177</v>
      </c>
      <c r="S2752" s="1">
        <v>36598</v>
      </c>
      <c r="T2752">
        <f>DATEDIF(employee_data3[[#This Row],[DOB]],DATE(2023, 1, 1), "Y")</f>
        <v>22</v>
      </c>
      <c r="U2752" t="str">
        <f>IF(employee_data3[[#This Row],[Age]]&lt;=25, "Remaja", IF(employee_data3[[#This Row],[Age]]&lt;=55, "Dewasa", "Lansia"))</f>
        <v>Remaja</v>
      </c>
      <c r="V2752" t="s">
        <v>40</v>
      </c>
      <c r="W2752" t="s">
        <v>178</v>
      </c>
      <c r="X2752" t="s">
        <v>42</v>
      </c>
      <c r="Y2752">
        <v>48294</v>
      </c>
      <c r="Z2752" t="s">
        <v>128</v>
      </c>
      <c r="AA2752" t="s">
        <v>75</v>
      </c>
      <c r="AB2752" t="s">
        <v>45</v>
      </c>
      <c r="AC2752">
        <v>1</v>
      </c>
      <c r="AD2752" s="11">
        <f>(employee_data3[[#This Row],[Current Employee Rating]]-AVERAGE(employee_data3[Current Employee Rating]))/STDEV(employee_data3[Current Employee Rating])</f>
        <v>-1.9397532463940264</v>
      </c>
      <c r="AE2752" s="11" t="str">
        <f>IF(employee_data3[[#This Row],[Z Score]]&gt;3,"Yes","No")</f>
        <v>No</v>
      </c>
    </row>
    <row r="2753" spans="1:31" x14ac:dyDescent="0.3">
      <c r="A2753">
        <v>3178</v>
      </c>
      <c r="B2753" t="s">
        <v>9606</v>
      </c>
      <c r="C2753" t="s">
        <v>232</v>
      </c>
      <c r="D2753" s="1">
        <v>43854</v>
      </c>
      <c r="E2753" s="1">
        <v>45086</v>
      </c>
      <c r="F2753" t="s">
        <v>728</v>
      </c>
      <c r="G2753" t="s">
        <v>9607</v>
      </c>
      <c r="H2753" t="s">
        <v>9608</v>
      </c>
      <c r="I2753" t="s">
        <v>139</v>
      </c>
      <c r="J2753" t="s">
        <v>745</v>
      </c>
      <c r="K2753" t="str">
        <f>IF(employee_data3[[#This Row],[EmployeeStatus]]="Active", "Active", "Attrition")</f>
        <v>Attrition</v>
      </c>
      <c r="L2753" t="s">
        <v>52</v>
      </c>
      <c r="M2753" t="s">
        <v>34</v>
      </c>
      <c r="N2753" t="s">
        <v>52</v>
      </c>
      <c r="O2753" t="s">
        <v>99</v>
      </c>
      <c r="P2753" t="s">
        <v>9609</v>
      </c>
      <c r="Q2753" t="s">
        <v>38</v>
      </c>
      <c r="R2753" t="s">
        <v>90</v>
      </c>
      <c r="S2753" s="1">
        <v>32993</v>
      </c>
      <c r="T2753">
        <f>DATEDIF(employee_data3[[#This Row],[DOB]],DATE(2023, 1, 1), "Y")</f>
        <v>32</v>
      </c>
      <c r="U2753" t="str">
        <f>IF(employee_data3[[#This Row],[Age]]&lt;=25, "Remaja", IF(employee_data3[[#This Row],[Age]]&lt;=55, "Dewasa", "Lansia"))</f>
        <v>Dewasa</v>
      </c>
      <c r="V2753" t="s">
        <v>40</v>
      </c>
      <c r="W2753" t="s">
        <v>395</v>
      </c>
      <c r="X2753" t="s">
        <v>42</v>
      </c>
      <c r="Y2753">
        <v>45258</v>
      </c>
      <c r="Z2753" t="s">
        <v>43</v>
      </c>
      <c r="AA2753" t="s">
        <v>84</v>
      </c>
      <c r="AB2753" t="s">
        <v>740</v>
      </c>
      <c r="AC2753">
        <v>1</v>
      </c>
      <c r="AD2753" s="11">
        <f>(employee_data3[[#This Row],[Current Employee Rating]]-AVERAGE(employee_data3[Current Employee Rating]))/STDEV(employee_data3[Current Employee Rating])</f>
        <v>-1.9397532463940264</v>
      </c>
      <c r="AE2753" s="11" t="str">
        <f>IF(employee_data3[[#This Row],[Z Score]]&gt;3,"Yes","No")</f>
        <v>No</v>
      </c>
    </row>
    <row r="2754" spans="1:31" x14ac:dyDescent="0.3">
      <c r="A2754">
        <v>3179</v>
      </c>
      <c r="B2754" t="s">
        <v>1297</v>
      </c>
      <c r="C2754" t="s">
        <v>547</v>
      </c>
      <c r="D2754" s="1">
        <v>44188</v>
      </c>
      <c r="E2754" s="1">
        <v>44272</v>
      </c>
      <c r="F2754" t="s">
        <v>728</v>
      </c>
      <c r="G2754" t="s">
        <v>9610</v>
      </c>
      <c r="H2754" t="s">
        <v>9611</v>
      </c>
      <c r="I2754" t="s">
        <v>80</v>
      </c>
      <c r="J2754" t="s">
        <v>32</v>
      </c>
      <c r="K2754" t="str">
        <f>IF(employee_data3[[#This Row],[EmployeeStatus]]="Active", "Active", "Attrition")</f>
        <v>Active</v>
      </c>
      <c r="L2754" t="s">
        <v>63</v>
      </c>
      <c r="M2754" t="s">
        <v>34</v>
      </c>
      <c r="N2754" t="s">
        <v>63</v>
      </c>
      <c r="O2754" t="s">
        <v>175</v>
      </c>
      <c r="P2754" t="s">
        <v>9612</v>
      </c>
      <c r="Q2754" t="s">
        <v>38</v>
      </c>
      <c r="R2754" t="s">
        <v>90</v>
      </c>
      <c r="S2754" s="1">
        <v>15332</v>
      </c>
      <c r="T2754">
        <f>DATEDIF(employee_data3[[#This Row],[DOB]],DATE(2023, 1, 1), "Y")</f>
        <v>81</v>
      </c>
      <c r="U2754" t="str">
        <f>IF(employee_data3[[#This Row],[Age]]&lt;=25, "Remaja", IF(employee_data3[[#This Row],[Age]]&lt;=55, "Dewasa", "Lansia"))</f>
        <v>Lansia</v>
      </c>
      <c r="V2754" t="s">
        <v>40</v>
      </c>
      <c r="W2754" t="s">
        <v>163</v>
      </c>
      <c r="X2754" t="s">
        <v>55</v>
      </c>
      <c r="Y2754">
        <v>96822</v>
      </c>
      <c r="Z2754" t="s">
        <v>93</v>
      </c>
      <c r="AA2754" t="s">
        <v>104</v>
      </c>
      <c r="AB2754" t="s">
        <v>45</v>
      </c>
      <c r="AC2754">
        <v>2</v>
      </c>
      <c r="AD2754" s="11">
        <f>(employee_data3[[#This Row],[Current Employee Rating]]-AVERAGE(employee_data3[Current Employee Rating]))/STDEV(employee_data3[Current Employee Rating])</f>
        <v>-0.95460685411671475</v>
      </c>
      <c r="AE2754" s="11" t="str">
        <f>IF(employee_data3[[#This Row],[Z Score]]&gt;3,"Yes","No")</f>
        <v>No</v>
      </c>
    </row>
    <row r="2755" spans="1:31" x14ac:dyDescent="0.3">
      <c r="A2755">
        <v>3180</v>
      </c>
      <c r="B2755" t="s">
        <v>1417</v>
      </c>
      <c r="C2755" t="s">
        <v>1091</v>
      </c>
      <c r="D2755" s="1">
        <v>43623</v>
      </c>
      <c r="E2755" s="1">
        <v>43841</v>
      </c>
      <c r="F2755" t="s">
        <v>728</v>
      </c>
      <c r="G2755" t="s">
        <v>9613</v>
      </c>
      <c r="H2755" t="s">
        <v>9614</v>
      </c>
      <c r="I2755" t="s">
        <v>168</v>
      </c>
      <c r="J2755" t="s">
        <v>745</v>
      </c>
      <c r="K2755" t="str">
        <f>IF(employee_data3[[#This Row],[EmployeeStatus]]="Active", "Active", "Attrition")</f>
        <v>Attrition</v>
      </c>
      <c r="L2755" t="s">
        <v>63</v>
      </c>
      <c r="M2755" t="s">
        <v>64</v>
      </c>
      <c r="N2755" t="s">
        <v>35</v>
      </c>
      <c r="O2755" t="s">
        <v>140</v>
      </c>
      <c r="P2755" t="s">
        <v>9615</v>
      </c>
      <c r="Q2755" t="s">
        <v>38</v>
      </c>
      <c r="R2755" t="s">
        <v>90</v>
      </c>
      <c r="S2755" s="1">
        <v>35730</v>
      </c>
      <c r="T2755">
        <f>DATEDIF(employee_data3[[#This Row],[DOB]],DATE(2023, 1, 1), "Y")</f>
        <v>25</v>
      </c>
      <c r="U2755" t="str">
        <f>IF(employee_data3[[#This Row],[Age]]&lt;=25, "Remaja", IF(employee_data3[[#This Row],[Age]]&lt;=55, "Dewasa", "Lansia"))</f>
        <v>Remaja</v>
      </c>
      <c r="V2755" t="s">
        <v>40</v>
      </c>
      <c r="W2755" t="s">
        <v>103</v>
      </c>
      <c r="X2755" t="s">
        <v>42</v>
      </c>
      <c r="Y2755">
        <v>14828</v>
      </c>
      <c r="Z2755" t="s">
        <v>56</v>
      </c>
      <c r="AA2755" t="s">
        <v>104</v>
      </c>
      <c r="AB2755" t="s">
        <v>45</v>
      </c>
      <c r="AC2755">
        <v>4</v>
      </c>
      <c r="AD2755" s="11">
        <f>(employee_data3[[#This Row],[Current Employee Rating]]-AVERAGE(employee_data3[Current Employee Rating]))/STDEV(employee_data3[Current Employee Rating])</f>
        <v>1.0156859304379084</v>
      </c>
      <c r="AE2755" s="11" t="str">
        <f>IF(employee_data3[[#This Row],[Z Score]]&gt;3,"Yes","No")</f>
        <v>No</v>
      </c>
    </row>
    <row r="2756" spans="1:31" x14ac:dyDescent="0.3">
      <c r="A2756">
        <v>3181</v>
      </c>
      <c r="B2756" t="s">
        <v>7059</v>
      </c>
      <c r="C2756" t="s">
        <v>293</v>
      </c>
      <c r="D2756" s="1">
        <v>43824</v>
      </c>
      <c r="E2756" s="1">
        <v>44514</v>
      </c>
      <c r="F2756" t="s">
        <v>728</v>
      </c>
      <c r="G2756" t="s">
        <v>9616</v>
      </c>
      <c r="H2756" t="s">
        <v>9617</v>
      </c>
      <c r="I2756" t="s">
        <v>98</v>
      </c>
      <c r="J2756" t="s">
        <v>32</v>
      </c>
      <c r="K2756" t="str">
        <f>IF(employee_data3[[#This Row],[EmployeeStatus]]="Active", "Active", "Attrition")</f>
        <v>Active</v>
      </c>
      <c r="L2756" t="s">
        <v>33</v>
      </c>
      <c r="M2756" t="s">
        <v>34</v>
      </c>
      <c r="N2756" t="s">
        <v>35</v>
      </c>
      <c r="O2756" t="s">
        <v>175</v>
      </c>
      <c r="P2756" t="s">
        <v>9618</v>
      </c>
      <c r="Q2756" t="s">
        <v>38</v>
      </c>
      <c r="R2756" t="s">
        <v>81</v>
      </c>
      <c r="S2756" s="1">
        <v>21748</v>
      </c>
      <c r="T2756">
        <f>DATEDIF(employee_data3[[#This Row],[DOB]],DATE(2023, 1, 1), "Y")</f>
        <v>63</v>
      </c>
      <c r="U2756" t="str">
        <f>IF(employee_data3[[#This Row],[Age]]&lt;=25, "Remaja", IF(employee_data3[[#This Row],[Age]]&lt;=55, "Dewasa", "Lansia"))</f>
        <v>Lansia</v>
      </c>
      <c r="V2756" t="s">
        <v>40</v>
      </c>
      <c r="W2756" t="s">
        <v>226</v>
      </c>
      <c r="X2756" t="s">
        <v>42</v>
      </c>
      <c r="Y2756">
        <v>26328</v>
      </c>
      <c r="Z2756" t="s">
        <v>74</v>
      </c>
      <c r="AA2756" t="s">
        <v>75</v>
      </c>
      <c r="AB2756" t="s">
        <v>45</v>
      </c>
      <c r="AC2756">
        <v>4</v>
      </c>
      <c r="AD2756" s="11">
        <f>(employee_data3[[#This Row],[Current Employee Rating]]-AVERAGE(employee_data3[Current Employee Rating]))/STDEV(employee_data3[Current Employee Rating])</f>
        <v>1.0156859304379084</v>
      </c>
      <c r="AE2756" s="11" t="str">
        <f>IF(employee_data3[[#This Row],[Z Score]]&gt;3,"Yes","No")</f>
        <v>No</v>
      </c>
    </row>
    <row r="2757" spans="1:31" x14ac:dyDescent="0.3">
      <c r="A2757">
        <v>3182</v>
      </c>
      <c r="B2757" t="s">
        <v>3689</v>
      </c>
      <c r="C2757" t="s">
        <v>207</v>
      </c>
      <c r="D2757" s="1">
        <v>44952</v>
      </c>
      <c r="E2757" s="1"/>
      <c r="F2757" t="s">
        <v>728</v>
      </c>
      <c r="G2757" t="s">
        <v>9619</v>
      </c>
      <c r="H2757" t="s">
        <v>9620</v>
      </c>
      <c r="I2757" t="s">
        <v>118</v>
      </c>
      <c r="J2757" t="s">
        <v>32</v>
      </c>
      <c r="K2757" t="str">
        <f>IF(employee_data3[[#This Row],[EmployeeStatus]]="Active", "Active", "Attrition")</f>
        <v>Active</v>
      </c>
      <c r="L2757" t="s">
        <v>33</v>
      </c>
      <c r="M2757" t="s">
        <v>64</v>
      </c>
      <c r="N2757" t="s">
        <v>35</v>
      </c>
      <c r="O2757" t="s">
        <v>36</v>
      </c>
      <c r="P2757" t="s">
        <v>37</v>
      </c>
      <c r="Q2757" t="s">
        <v>38</v>
      </c>
      <c r="R2757" t="s">
        <v>90</v>
      </c>
      <c r="S2757" s="1">
        <v>26258</v>
      </c>
      <c r="T2757">
        <f>DATEDIF(employee_data3[[#This Row],[DOB]],DATE(2023, 1, 1), "Y")</f>
        <v>51</v>
      </c>
      <c r="U2757" t="str">
        <f>IF(employee_data3[[#This Row],[Age]]&lt;=25, "Remaja", IF(employee_data3[[#This Row],[Age]]&lt;=55, "Dewasa", "Lansia"))</f>
        <v>Dewasa</v>
      </c>
      <c r="V2757" t="s">
        <v>40</v>
      </c>
      <c r="W2757" t="s">
        <v>103</v>
      </c>
      <c r="X2757" t="s">
        <v>42</v>
      </c>
      <c r="Y2757">
        <v>55287</v>
      </c>
      <c r="Z2757" t="s">
        <v>43</v>
      </c>
      <c r="AA2757" t="s">
        <v>84</v>
      </c>
      <c r="AB2757" t="s">
        <v>740</v>
      </c>
      <c r="AC2757">
        <v>2</v>
      </c>
      <c r="AD2757" s="11">
        <f>(employee_data3[[#This Row],[Current Employee Rating]]-AVERAGE(employee_data3[Current Employee Rating]))/STDEV(employee_data3[Current Employee Rating])</f>
        <v>-0.95460685411671475</v>
      </c>
      <c r="AE2757" s="11" t="str">
        <f>IF(employee_data3[[#This Row],[Z Score]]&gt;3,"Yes","No")</f>
        <v>No</v>
      </c>
    </row>
    <row r="2758" spans="1:31" x14ac:dyDescent="0.3">
      <c r="A2758">
        <v>3183</v>
      </c>
      <c r="B2758" t="s">
        <v>26</v>
      </c>
      <c r="C2758" t="s">
        <v>1344</v>
      </c>
      <c r="D2758" s="1">
        <v>44868</v>
      </c>
      <c r="E2758" s="1">
        <v>45141</v>
      </c>
      <c r="F2758" t="s">
        <v>728</v>
      </c>
      <c r="G2758" t="s">
        <v>9621</v>
      </c>
      <c r="H2758" t="s">
        <v>9622</v>
      </c>
      <c r="I2758" t="s">
        <v>62</v>
      </c>
      <c r="J2758" t="s">
        <v>745</v>
      </c>
      <c r="K2758" t="str">
        <f>IF(employee_data3[[#This Row],[EmployeeStatus]]="Active", "Active", "Attrition")</f>
        <v>Attrition</v>
      </c>
      <c r="L2758" t="s">
        <v>63</v>
      </c>
      <c r="M2758" t="s">
        <v>51</v>
      </c>
      <c r="N2758" t="s">
        <v>35</v>
      </c>
      <c r="O2758" t="s">
        <v>126</v>
      </c>
      <c r="P2758" t="s">
        <v>9623</v>
      </c>
      <c r="Q2758" t="s">
        <v>38</v>
      </c>
      <c r="R2758" t="s">
        <v>111</v>
      </c>
      <c r="S2758" s="1">
        <v>19405</v>
      </c>
      <c r="T2758">
        <f>DATEDIF(employee_data3[[#This Row],[DOB]],DATE(2023, 1, 1), "Y")</f>
        <v>69</v>
      </c>
      <c r="U2758" t="str">
        <f>IF(employee_data3[[#This Row],[Age]]&lt;=25, "Remaja", IF(employee_data3[[#This Row],[Age]]&lt;=55, "Dewasa", "Lansia"))</f>
        <v>Lansia</v>
      </c>
      <c r="V2758" t="s">
        <v>40</v>
      </c>
      <c r="W2758" t="s">
        <v>103</v>
      </c>
      <c r="X2758" t="s">
        <v>55</v>
      </c>
      <c r="Y2758">
        <v>40809</v>
      </c>
      <c r="Z2758" t="s">
        <v>74</v>
      </c>
      <c r="AA2758" t="s">
        <v>75</v>
      </c>
      <c r="AB2758" t="s">
        <v>740</v>
      </c>
      <c r="AC2758">
        <v>3</v>
      </c>
      <c r="AD2758" s="11">
        <f>(employee_data3[[#This Row],[Current Employee Rating]]-AVERAGE(employee_data3[Current Employee Rating]))/STDEV(employee_data3[Current Employee Rating])</f>
        <v>3.0539538160596794E-2</v>
      </c>
      <c r="AE2758" s="11" t="str">
        <f>IF(employee_data3[[#This Row],[Z Score]]&gt;3,"Yes","No")</f>
        <v>No</v>
      </c>
    </row>
    <row r="2759" spans="1:31" x14ac:dyDescent="0.3">
      <c r="A2759">
        <v>3184</v>
      </c>
      <c r="B2759" t="s">
        <v>3621</v>
      </c>
      <c r="C2759" t="s">
        <v>5400</v>
      </c>
      <c r="D2759" s="1">
        <v>44694</v>
      </c>
      <c r="E2759" s="1"/>
      <c r="F2759" t="s">
        <v>28</v>
      </c>
      <c r="G2759" t="s">
        <v>9624</v>
      </c>
      <c r="H2759" t="s">
        <v>9625</v>
      </c>
      <c r="I2759" t="s">
        <v>139</v>
      </c>
      <c r="J2759" t="s">
        <v>32</v>
      </c>
      <c r="K2759" t="str">
        <f>IF(employee_data3[[#This Row],[EmployeeStatus]]="Active", "Active", "Attrition")</f>
        <v>Active</v>
      </c>
      <c r="L2759" t="s">
        <v>52</v>
      </c>
      <c r="M2759" t="s">
        <v>51</v>
      </c>
      <c r="N2759" t="s">
        <v>63</v>
      </c>
      <c r="O2759" t="s">
        <v>36</v>
      </c>
      <c r="P2759" t="s">
        <v>37</v>
      </c>
      <c r="Q2759" t="s">
        <v>38</v>
      </c>
      <c r="R2759" t="s">
        <v>90</v>
      </c>
      <c r="S2759" s="1">
        <v>26440</v>
      </c>
      <c r="T2759">
        <f>DATEDIF(employee_data3[[#This Row],[DOB]],DATE(2023, 1, 1), "Y")</f>
        <v>50</v>
      </c>
      <c r="U2759" t="str">
        <f>IF(employee_data3[[#This Row],[Age]]&lt;=25, "Remaja", IF(employee_data3[[#This Row],[Age]]&lt;=55, "Dewasa", "Lansia"))</f>
        <v>Dewasa</v>
      </c>
      <c r="V2759" t="s">
        <v>40</v>
      </c>
      <c r="W2759" t="s">
        <v>281</v>
      </c>
      <c r="X2759" t="s">
        <v>42</v>
      </c>
      <c r="Y2759">
        <v>9994</v>
      </c>
      <c r="Z2759" t="s">
        <v>56</v>
      </c>
      <c r="AA2759" t="s">
        <v>75</v>
      </c>
      <c r="AB2759" t="s">
        <v>740</v>
      </c>
      <c r="AC2759">
        <v>5</v>
      </c>
      <c r="AD2759" s="11">
        <f>(employee_data3[[#This Row],[Current Employee Rating]]-AVERAGE(employee_data3[Current Employee Rating]))/STDEV(employee_data3[Current Employee Rating])</f>
        <v>2.0008323227152198</v>
      </c>
      <c r="AE2759" s="11" t="str">
        <f>IF(employee_data3[[#This Row],[Z Score]]&gt;3,"Yes","No")</f>
        <v>No</v>
      </c>
    </row>
    <row r="2760" spans="1:31" x14ac:dyDescent="0.3">
      <c r="A2760">
        <v>3185</v>
      </c>
      <c r="B2760" t="s">
        <v>850</v>
      </c>
      <c r="C2760" t="s">
        <v>1970</v>
      </c>
      <c r="D2760" s="1">
        <v>44097</v>
      </c>
      <c r="E2760" s="1">
        <v>45000</v>
      </c>
      <c r="F2760" t="s">
        <v>28</v>
      </c>
      <c r="G2760" t="s">
        <v>9626</v>
      </c>
      <c r="H2760" t="s">
        <v>9627</v>
      </c>
      <c r="I2760" t="s">
        <v>118</v>
      </c>
      <c r="J2760" t="s">
        <v>745</v>
      </c>
      <c r="K2760" t="str">
        <f>IF(employee_data3[[#This Row],[EmployeeStatus]]="Active", "Active", "Attrition")</f>
        <v>Attrition</v>
      </c>
      <c r="L2760" t="s">
        <v>33</v>
      </c>
      <c r="M2760" t="s">
        <v>34</v>
      </c>
      <c r="N2760" t="s">
        <v>35</v>
      </c>
      <c r="O2760" t="s">
        <v>175</v>
      </c>
      <c r="P2760" t="s">
        <v>9628</v>
      </c>
      <c r="Q2760" t="s">
        <v>38</v>
      </c>
      <c r="R2760" t="s">
        <v>90</v>
      </c>
      <c r="S2760" s="1">
        <v>36474</v>
      </c>
      <c r="T2760">
        <f>DATEDIF(employee_data3[[#This Row],[DOB]],DATE(2023, 1, 1), "Y")</f>
        <v>23</v>
      </c>
      <c r="U2760" t="str">
        <f>IF(employee_data3[[#This Row],[Age]]&lt;=25, "Remaja", IF(employee_data3[[#This Row],[Age]]&lt;=55, "Dewasa", "Lansia"))</f>
        <v>Remaja</v>
      </c>
      <c r="V2760" t="s">
        <v>40</v>
      </c>
      <c r="W2760" t="s">
        <v>67</v>
      </c>
      <c r="X2760" t="s">
        <v>42</v>
      </c>
      <c r="Y2760">
        <v>91605</v>
      </c>
      <c r="Z2760" t="s">
        <v>74</v>
      </c>
      <c r="AA2760" t="s">
        <v>104</v>
      </c>
      <c r="AB2760" t="s">
        <v>740</v>
      </c>
      <c r="AC2760">
        <v>2</v>
      </c>
      <c r="AD2760" s="11">
        <f>(employee_data3[[#This Row],[Current Employee Rating]]-AVERAGE(employee_data3[Current Employee Rating]))/STDEV(employee_data3[Current Employee Rating])</f>
        <v>-0.95460685411671475</v>
      </c>
      <c r="AE2760" s="11" t="str">
        <f>IF(employee_data3[[#This Row],[Z Score]]&gt;3,"Yes","No")</f>
        <v>No</v>
      </c>
    </row>
    <row r="2761" spans="1:31" x14ac:dyDescent="0.3">
      <c r="A2761">
        <v>3186</v>
      </c>
      <c r="B2761" t="s">
        <v>6110</v>
      </c>
      <c r="C2761" t="s">
        <v>515</v>
      </c>
      <c r="D2761" s="1">
        <v>44437</v>
      </c>
      <c r="E2761" s="1">
        <v>44873</v>
      </c>
      <c r="F2761" t="s">
        <v>28</v>
      </c>
      <c r="G2761" t="s">
        <v>5863</v>
      </c>
      <c r="H2761" t="s">
        <v>9629</v>
      </c>
      <c r="I2761" t="s">
        <v>62</v>
      </c>
      <c r="J2761" t="s">
        <v>32</v>
      </c>
      <c r="K2761" t="str">
        <f>IF(employee_data3[[#This Row],[EmployeeStatus]]="Active", "Active", "Attrition")</f>
        <v>Active</v>
      </c>
      <c r="L2761" t="s">
        <v>52</v>
      </c>
      <c r="M2761" t="s">
        <v>51</v>
      </c>
      <c r="N2761" t="s">
        <v>63</v>
      </c>
      <c r="O2761" t="s">
        <v>175</v>
      </c>
      <c r="P2761" t="s">
        <v>9630</v>
      </c>
      <c r="Q2761" t="s">
        <v>38</v>
      </c>
      <c r="R2761" t="s">
        <v>53</v>
      </c>
      <c r="S2761" s="1">
        <v>24595</v>
      </c>
      <c r="T2761">
        <f>DATEDIF(employee_data3[[#This Row],[DOB]],DATE(2023, 1, 1), "Y")</f>
        <v>55</v>
      </c>
      <c r="U2761" t="str">
        <f>IF(employee_data3[[#This Row],[Age]]&lt;=25, "Remaja", IF(employee_data3[[#This Row],[Age]]&lt;=55, "Dewasa", "Lansia"))</f>
        <v>Dewasa</v>
      </c>
      <c r="V2761" t="s">
        <v>40</v>
      </c>
      <c r="W2761" t="s">
        <v>6</v>
      </c>
      <c r="X2761" t="s">
        <v>42</v>
      </c>
      <c r="Y2761">
        <v>76162</v>
      </c>
      <c r="Z2761" t="s">
        <v>93</v>
      </c>
      <c r="AA2761" t="s">
        <v>104</v>
      </c>
      <c r="AB2761" t="s">
        <v>45</v>
      </c>
      <c r="AC2761">
        <v>2</v>
      </c>
      <c r="AD2761" s="11">
        <f>(employee_data3[[#This Row],[Current Employee Rating]]-AVERAGE(employee_data3[Current Employee Rating]))/STDEV(employee_data3[Current Employee Rating])</f>
        <v>-0.95460685411671475</v>
      </c>
      <c r="AE2761" s="11" t="str">
        <f>IF(employee_data3[[#This Row],[Z Score]]&gt;3,"Yes","No")</f>
        <v>No</v>
      </c>
    </row>
    <row r="2762" spans="1:31" x14ac:dyDescent="0.3">
      <c r="A2762">
        <v>3187</v>
      </c>
      <c r="B2762" t="s">
        <v>9631</v>
      </c>
      <c r="C2762" t="s">
        <v>992</v>
      </c>
      <c r="D2762" s="1">
        <v>44908</v>
      </c>
      <c r="E2762" s="1">
        <v>44937</v>
      </c>
      <c r="F2762" t="s">
        <v>28</v>
      </c>
      <c r="G2762" t="s">
        <v>9632</v>
      </c>
      <c r="H2762" t="s">
        <v>9633</v>
      </c>
      <c r="I2762" t="s">
        <v>168</v>
      </c>
      <c r="J2762" t="s">
        <v>32</v>
      </c>
      <c r="K2762" t="str">
        <f>IF(employee_data3[[#This Row],[EmployeeStatus]]="Active", "Active", "Attrition")</f>
        <v>Active</v>
      </c>
      <c r="L2762" t="s">
        <v>33</v>
      </c>
      <c r="M2762" t="s">
        <v>34</v>
      </c>
      <c r="N2762" t="s">
        <v>63</v>
      </c>
      <c r="O2762" t="s">
        <v>126</v>
      </c>
      <c r="P2762" t="s">
        <v>9634</v>
      </c>
      <c r="Q2762" t="s">
        <v>38</v>
      </c>
      <c r="R2762" t="s">
        <v>305</v>
      </c>
      <c r="S2762" s="1">
        <v>22744</v>
      </c>
      <c r="T2762">
        <f>DATEDIF(employee_data3[[#This Row],[DOB]],DATE(2023, 1, 1), "Y")</f>
        <v>60</v>
      </c>
      <c r="U2762" t="str">
        <f>IF(employee_data3[[#This Row],[Age]]&lt;=25, "Remaja", IF(employee_data3[[#This Row],[Age]]&lt;=55, "Dewasa", "Lansia"))</f>
        <v>Lansia</v>
      </c>
      <c r="V2762" t="s">
        <v>40</v>
      </c>
      <c r="W2762" t="s">
        <v>419</v>
      </c>
      <c r="X2762" t="s">
        <v>42</v>
      </c>
      <c r="Y2762">
        <v>13522</v>
      </c>
      <c r="Z2762" t="s">
        <v>93</v>
      </c>
      <c r="AA2762" t="s">
        <v>75</v>
      </c>
      <c r="AB2762" t="s">
        <v>740</v>
      </c>
      <c r="AC2762">
        <v>3</v>
      </c>
      <c r="AD2762" s="11">
        <f>(employee_data3[[#This Row],[Current Employee Rating]]-AVERAGE(employee_data3[Current Employee Rating]))/STDEV(employee_data3[Current Employee Rating])</f>
        <v>3.0539538160596794E-2</v>
      </c>
      <c r="AE2762" s="11" t="str">
        <f>IF(employee_data3[[#This Row],[Z Score]]&gt;3,"Yes","No")</f>
        <v>No</v>
      </c>
    </row>
    <row r="2763" spans="1:31" x14ac:dyDescent="0.3">
      <c r="A2763">
        <v>3188</v>
      </c>
      <c r="B2763" t="s">
        <v>9635</v>
      </c>
      <c r="C2763" t="s">
        <v>1382</v>
      </c>
      <c r="D2763" s="1">
        <v>44871</v>
      </c>
      <c r="E2763" s="1"/>
      <c r="F2763" t="s">
        <v>28</v>
      </c>
      <c r="G2763" t="s">
        <v>9636</v>
      </c>
      <c r="H2763" t="s">
        <v>9637</v>
      </c>
      <c r="I2763" t="s">
        <v>133</v>
      </c>
      <c r="J2763" t="s">
        <v>32</v>
      </c>
      <c r="K2763" t="str">
        <f>IF(employee_data3[[#This Row],[EmployeeStatus]]="Active", "Active", "Attrition")</f>
        <v>Active</v>
      </c>
      <c r="L2763" t="s">
        <v>52</v>
      </c>
      <c r="M2763" t="s">
        <v>34</v>
      </c>
      <c r="N2763" t="s">
        <v>52</v>
      </c>
      <c r="O2763" t="s">
        <v>36</v>
      </c>
      <c r="P2763" t="s">
        <v>37</v>
      </c>
      <c r="Q2763" t="s">
        <v>38</v>
      </c>
      <c r="R2763" t="s">
        <v>90</v>
      </c>
      <c r="S2763" s="1">
        <v>28798</v>
      </c>
      <c r="T2763">
        <f>DATEDIF(employee_data3[[#This Row],[DOB]],DATE(2023, 1, 1), "Y")</f>
        <v>44</v>
      </c>
      <c r="U2763" t="str">
        <f>IF(employee_data3[[#This Row],[Age]]&lt;=25, "Remaja", IF(employee_data3[[#This Row],[Age]]&lt;=55, "Dewasa", "Lansia"))</f>
        <v>Dewasa</v>
      </c>
      <c r="V2763" t="s">
        <v>40</v>
      </c>
      <c r="W2763" t="s">
        <v>83</v>
      </c>
      <c r="X2763" t="s">
        <v>55</v>
      </c>
      <c r="Y2763">
        <v>2956</v>
      </c>
      <c r="Z2763" t="s">
        <v>56</v>
      </c>
      <c r="AA2763" t="s">
        <v>104</v>
      </c>
      <c r="AB2763" t="s">
        <v>45</v>
      </c>
      <c r="AC2763">
        <v>4</v>
      </c>
      <c r="AD2763" s="11">
        <f>(employee_data3[[#This Row],[Current Employee Rating]]-AVERAGE(employee_data3[Current Employee Rating]))/STDEV(employee_data3[Current Employee Rating])</f>
        <v>1.0156859304379084</v>
      </c>
      <c r="AE2763" s="11" t="str">
        <f>IF(employee_data3[[#This Row],[Z Score]]&gt;3,"Yes","No")</f>
        <v>No</v>
      </c>
    </row>
    <row r="2764" spans="1:31" x14ac:dyDescent="0.3">
      <c r="A2764">
        <v>3189</v>
      </c>
      <c r="B2764" t="s">
        <v>5042</v>
      </c>
      <c r="C2764" t="s">
        <v>8684</v>
      </c>
      <c r="D2764" s="1">
        <v>45142</v>
      </c>
      <c r="E2764" s="1"/>
      <c r="F2764" t="s">
        <v>28</v>
      </c>
      <c r="G2764" t="s">
        <v>9638</v>
      </c>
      <c r="H2764" t="s">
        <v>9639</v>
      </c>
      <c r="I2764" t="s">
        <v>80</v>
      </c>
      <c r="J2764" t="s">
        <v>32</v>
      </c>
      <c r="K2764" t="str">
        <f>IF(employee_data3[[#This Row],[EmployeeStatus]]="Active", "Active", "Attrition")</f>
        <v>Active</v>
      </c>
      <c r="L2764" t="s">
        <v>63</v>
      </c>
      <c r="M2764" t="s">
        <v>34</v>
      </c>
      <c r="N2764" t="s">
        <v>35</v>
      </c>
      <c r="O2764" t="s">
        <v>36</v>
      </c>
      <c r="P2764" t="s">
        <v>37</v>
      </c>
      <c r="Q2764" t="s">
        <v>38</v>
      </c>
      <c r="R2764" t="s">
        <v>177</v>
      </c>
      <c r="S2764" s="1">
        <v>23579</v>
      </c>
      <c r="T2764">
        <f>DATEDIF(employee_data3[[#This Row],[DOB]],DATE(2023, 1, 1), "Y")</f>
        <v>58</v>
      </c>
      <c r="U2764" t="str">
        <f>IF(employee_data3[[#This Row],[Age]]&lt;=25, "Remaja", IF(employee_data3[[#This Row],[Age]]&lt;=55, "Dewasa", "Lansia"))</f>
        <v>Lansia</v>
      </c>
      <c r="V2764" t="s">
        <v>40</v>
      </c>
      <c r="W2764" t="s">
        <v>419</v>
      </c>
      <c r="X2764" t="s">
        <v>42</v>
      </c>
      <c r="Y2764">
        <v>46851</v>
      </c>
      <c r="Z2764" t="s">
        <v>128</v>
      </c>
      <c r="AA2764" t="s">
        <v>84</v>
      </c>
      <c r="AB2764" t="s">
        <v>740</v>
      </c>
      <c r="AC2764">
        <v>1</v>
      </c>
      <c r="AD2764" s="11">
        <f>(employee_data3[[#This Row],[Current Employee Rating]]-AVERAGE(employee_data3[Current Employee Rating]))/STDEV(employee_data3[Current Employee Rating])</f>
        <v>-1.9397532463940264</v>
      </c>
      <c r="AE2764" s="11" t="str">
        <f>IF(employee_data3[[#This Row],[Z Score]]&gt;3,"Yes","No")</f>
        <v>No</v>
      </c>
    </row>
    <row r="2765" spans="1:31" x14ac:dyDescent="0.3">
      <c r="A2765">
        <v>3190</v>
      </c>
      <c r="B2765" t="s">
        <v>382</v>
      </c>
      <c r="C2765" t="s">
        <v>569</v>
      </c>
      <c r="D2765" s="1">
        <v>44150</v>
      </c>
      <c r="E2765" s="1"/>
      <c r="F2765" t="s">
        <v>28</v>
      </c>
      <c r="G2765" t="s">
        <v>9640</v>
      </c>
      <c r="H2765" t="s">
        <v>9641</v>
      </c>
      <c r="I2765" t="s">
        <v>98</v>
      </c>
      <c r="J2765" t="s">
        <v>32</v>
      </c>
      <c r="K2765" t="str">
        <f>IF(employee_data3[[#This Row],[EmployeeStatus]]="Active", "Active", "Attrition")</f>
        <v>Active</v>
      </c>
      <c r="L2765" t="s">
        <v>33</v>
      </c>
      <c r="M2765" t="s">
        <v>34</v>
      </c>
      <c r="N2765" t="s">
        <v>52</v>
      </c>
      <c r="O2765" t="s">
        <v>36</v>
      </c>
      <c r="P2765" t="s">
        <v>37</v>
      </c>
      <c r="Q2765" t="s">
        <v>38</v>
      </c>
      <c r="R2765" t="s">
        <v>81</v>
      </c>
      <c r="S2765" s="1">
        <v>35836</v>
      </c>
      <c r="T2765">
        <f>DATEDIF(employee_data3[[#This Row],[DOB]],DATE(2023, 1, 1), "Y")</f>
        <v>24</v>
      </c>
      <c r="U2765" t="str">
        <f>IF(employee_data3[[#This Row],[Age]]&lt;=25, "Remaja", IF(employee_data3[[#This Row],[Age]]&lt;=55, "Dewasa", "Lansia"))</f>
        <v>Remaja</v>
      </c>
      <c r="V2765" t="s">
        <v>40</v>
      </c>
      <c r="W2765" t="s">
        <v>1258</v>
      </c>
      <c r="X2765" t="s">
        <v>55</v>
      </c>
      <c r="Y2765">
        <v>89125</v>
      </c>
      <c r="Z2765" t="s">
        <v>43</v>
      </c>
      <c r="AA2765" t="s">
        <v>104</v>
      </c>
      <c r="AB2765" t="s">
        <v>740</v>
      </c>
      <c r="AC2765">
        <v>2</v>
      </c>
      <c r="AD2765" s="11">
        <f>(employee_data3[[#This Row],[Current Employee Rating]]-AVERAGE(employee_data3[Current Employee Rating]))/STDEV(employee_data3[Current Employee Rating])</f>
        <v>-0.95460685411671475</v>
      </c>
      <c r="AE2765" s="11" t="str">
        <f>IF(employee_data3[[#This Row],[Z Score]]&gt;3,"Yes","No")</f>
        <v>No</v>
      </c>
    </row>
    <row r="2766" spans="1:31" x14ac:dyDescent="0.3">
      <c r="A2766">
        <v>3191</v>
      </c>
      <c r="B2766" t="s">
        <v>7795</v>
      </c>
      <c r="C2766" t="s">
        <v>238</v>
      </c>
      <c r="D2766" s="1">
        <v>44748</v>
      </c>
      <c r="E2766" s="1">
        <v>44785</v>
      </c>
      <c r="F2766" t="s">
        <v>28</v>
      </c>
      <c r="G2766" t="s">
        <v>9642</v>
      </c>
      <c r="H2766" t="s">
        <v>9643</v>
      </c>
      <c r="I2766" t="s">
        <v>89</v>
      </c>
      <c r="J2766" t="s">
        <v>32</v>
      </c>
      <c r="K2766" t="str">
        <f>IF(employee_data3[[#This Row],[EmployeeStatus]]="Active", "Active", "Attrition")</f>
        <v>Active</v>
      </c>
      <c r="L2766" t="s">
        <v>52</v>
      </c>
      <c r="M2766" t="s">
        <v>51</v>
      </c>
      <c r="N2766" t="s">
        <v>52</v>
      </c>
      <c r="O2766" t="s">
        <v>140</v>
      </c>
      <c r="P2766" t="s">
        <v>9644</v>
      </c>
      <c r="Q2766" t="s">
        <v>38</v>
      </c>
      <c r="R2766" t="s">
        <v>1012</v>
      </c>
      <c r="S2766" s="1">
        <v>16465</v>
      </c>
      <c r="T2766">
        <f>DATEDIF(employee_data3[[#This Row],[DOB]],DATE(2023, 1, 1), "Y")</f>
        <v>77</v>
      </c>
      <c r="U2766" t="str">
        <f>IF(employee_data3[[#This Row],[Age]]&lt;=25, "Remaja", IF(employee_data3[[#This Row],[Age]]&lt;=55, "Dewasa", "Lansia"))</f>
        <v>Lansia</v>
      </c>
      <c r="V2766" t="s">
        <v>40</v>
      </c>
      <c r="W2766" t="s">
        <v>103</v>
      </c>
      <c r="X2766" t="s">
        <v>55</v>
      </c>
      <c r="Y2766">
        <v>29435</v>
      </c>
      <c r="Z2766" t="s">
        <v>93</v>
      </c>
      <c r="AA2766" t="s">
        <v>84</v>
      </c>
      <c r="AB2766" t="s">
        <v>45</v>
      </c>
      <c r="AC2766">
        <v>2</v>
      </c>
      <c r="AD2766" s="11">
        <f>(employee_data3[[#This Row],[Current Employee Rating]]-AVERAGE(employee_data3[Current Employee Rating]))/STDEV(employee_data3[Current Employee Rating])</f>
        <v>-0.95460685411671475</v>
      </c>
      <c r="AE2766" s="11" t="str">
        <f>IF(employee_data3[[#This Row],[Z Score]]&gt;3,"Yes","No")</f>
        <v>No</v>
      </c>
    </row>
    <row r="2767" spans="1:31" x14ac:dyDescent="0.3">
      <c r="A2767">
        <v>3192</v>
      </c>
      <c r="B2767" t="s">
        <v>8189</v>
      </c>
      <c r="C2767" t="s">
        <v>670</v>
      </c>
      <c r="D2767" s="1">
        <v>43576</v>
      </c>
      <c r="E2767" s="1">
        <v>44573</v>
      </c>
      <c r="F2767" t="s">
        <v>28</v>
      </c>
      <c r="G2767" t="s">
        <v>9645</v>
      </c>
      <c r="H2767" t="s">
        <v>9646</v>
      </c>
      <c r="I2767" t="s">
        <v>31</v>
      </c>
      <c r="J2767" t="s">
        <v>32</v>
      </c>
      <c r="K2767" t="str">
        <f>IF(employee_data3[[#This Row],[EmployeeStatus]]="Active", "Active", "Attrition")</f>
        <v>Active</v>
      </c>
      <c r="L2767" t="s">
        <v>63</v>
      </c>
      <c r="M2767" t="s">
        <v>51</v>
      </c>
      <c r="N2767" t="s">
        <v>52</v>
      </c>
      <c r="O2767" t="s">
        <v>126</v>
      </c>
      <c r="P2767" t="s">
        <v>9647</v>
      </c>
      <c r="Q2767" t="s">
        <v>38</v>
      </c>
      <c r="R2767" t="s">
        <v>53</v>
      </c>
      <c r="S2767" s="1">
        <v>35442</v>
      </c>
      <c r="T2767">
        <f>DATEDIF(employee_data3[[#This Row],[DOB]],DATE(2023, 1, 1), "Y")</f>
        <v>25</v>
      </c>
      <c r="U2767" t="str">
        <f>IF(employee_data3[[#This Row],[Age]]&lt;=25, "Remaja", IF(employee_data3[[#This Row],[Age]]&lt;=55, "Dewasa", "Lansia"))</f>
        <v>Remaja</v>
      </c>
      <c r="V2767" t="s">
        <v>40</v>
      </c>
      <c r="W2767" t="s">
        <v>83</v>
      </c>
      <c r="X2767" t="s">
        <v>42</v>
      </c>
      <c r="Y2767">
        <v>26250</v>
      </c>
      <c r="Z2767" t="s">
        <v>93</v>
      </c>
      <c r="AA2767" t="s">
        <v>75</v>
      </c>
      <c r="AB2767" t="s">
        <v>45</v>
      </c>
      <c r="AC2767">
        <v>3</v>
      </c>
      <c r="AD2767" s="11">
        <f>(employee_data3[[#This Row],[Current Employee Rating]]-AVERAGE(employee_data3[Current Employee Rating]))/STDEV(employee_data3[Current Employee Rating])</f>
        <v>3.0539538160596794E-2</v>
      </c>
      <c r="AE2767" s="11" t="str">
        <f>IF(employee_data3[[#This Row],[Z Score]]&gt;3,"Yes","No")</f>
        <v>No</v>
      </c>
    </row>
    <row r="2768" spans="1:31" x14ac:dyDescent="0.3">
      <c r="A2768">
        <v>3193</v>
      </c>
      <c r="B2768" t="s">
        <v>9648</v>
      </c>
      <c r="C2768" t="s">
        <v>2312</v>
      </c>
      <c r="D2768" s="1">
        <v>44436</v>
      </c>
      <c r="E2768" s="1"/>
      <c r="F2768" t="s">
        <v>28</v>
      </c>
      <c r="G2768" t="s">
        <v>9649</v>
      </c>
      <c r="H2768" t="s">
        <v>9650</v>
      </c>
      <c r="I2768" t="s">
        <v>50</v>
      </c>
      <c r="J2768" t="s">
        <v>32</v>
      </c>
      <c r="K2768" t="str">
        <f>IF(employee_data3[[#This Row],[EmployeeStatus]]="Active", "Active", "Attrition")</f>
        <v>Active</v>
      </c>
      <c r="L2768" t="s">
        <v>63</v>
      </c>
      <c r="M2768" t="s">
        <v>34</v>
      </c>
      <c r="N2768" t="s">
        <v>35</v>
      </c>
      <c r="O2768" t="s">
        <v>36</v>
      </c>
      <c r="P2768" t="s">
        <v>37</v>
      </c>
      <c r="Q2768" t="s">
        <v>38</v>
      </c>
      <c r="R2768" t="s">
        <v>81</v>
      </c>
      <c r="S2768" s="1">
        <v>16826</v>
      </c>
      <c r="T2768">
        <f>DATEDIF(employee_data3[[#This Row],[DOB]],DATE(2023, 1, 1), "Y")</f>
        <v>76</v>
      </c>
      <c r="U2768" t="str">
        <f>IF(employee_data3[[#This Row],[Age]]&lt;=25, "Remaja", IF(employee_data3[[#This Row],[Age]]&lt;=55, "Dewasa", "Lansia"))</f>
        <v>Lansia</v>
      </c>
      <c r="V2768" t="s">
        <v>40</v>
      </c>
      <c r="W2768" t="s">
        <v>83</v>
      </c>
      <c r="X2768" t="s">
        <v>42</v>
      </c>
      <c r="Y2768">
        <v>67626</v>
      </c>
      <c r="Z2768" t="s">
        <v>93</v>
      </c>
      <c r="AA2768" t="s">
        <v>104</v>
      </c>
      <c r="AB2768" t="s">
        <v>740</v>
      </c>
      <c r="AC2768">
        <v>3</v>
      </c>
      <c r="AD2768" s="11">
        <f>(employee_data3[[#This Row],[Current Employee Rating]]-AVERAGE(employee_data3[Current Employee Rating]))/STDEV(employee_data3[Current Employee Rating])</f>
        <v>3.0539538160596794E-2</v>
      </c>
      <c r="AE2768" s="11" t="str">
        <f>IF(employee_data3[[#This Row],[Z Score]]&gt;3,"Yes","No")</f>
        <v>No</v>
      </c>
    </row>
    <row r="2769" spans="1:31" x14ac:dyDescent="0.3">
      <c r="A2769">
        <v>3194</v>
      </c>
      <c r="B2769" t="s">
        <v>4685</v>
      </c>
      <c r="C2769" t="s">
        <v>5399</v>
      </c>
      <c r="D2769" s="1">
        <v>44280</v>
      </c>
      <c r="E2769" s="1"/>
      <c r="F2769" t="s">
        <v>28</v>
      </c>
      <c r="G2769" t="s">
        <v>9651</v>
      </c>
      <c r="H2769" t="s">
        <v>9652</v>
      </c>
      <c r="I2769" t="s">
        <v>139</v>
      </c>
      <c r="J2769" t="s">
        <v>32</v>
      </c>
      <c r="K2769" t="str">
        <f>IF(employee_data3[[#This Row],[EmployeeStatus]]="Active", "Active", "Attrition")</f>
        <v>Active</v>
      </c>
      <c r="L2769" t="s">
        <v>33</v>
      </c>
      <c r="M2769" t="s">
        <v>64</v>
      </c>
      <c r="N2769" t="s">
        <v>63</v>
      </c>
      <c r="O2769" t="s">
        <v>36</v>
      </c>
      <c r="P2769" t="s">
        <v>37</v>
      </c>
      <c r="Q2769" t="s">
        <v>38</v>
      </c>
      <c r="R2769" t="s">
        <v>90</v>
      </c>
      <c r="S2769" s="1">
        <v>34922</v>
      </c>
      <c r="T2769">
        <f>DATEDIF(employee_data3[[#This Row],[DOB]],DATE(2023, 1, 1), "Y")</f>
        <v>27</v>
      </c>
      <c r="U2769" t="str">
        <f>IF(employee_data3[[#This Row],[Age]]&lt;=25, "Remaja", IF(employee_data3[[#This Row],[Age]]&lt;=55, "Dewasa", "Lansia"))</f>
        <v>Dewasa</v>
      </c>
      <c r="V2769" t="s">
        <v>40</v>
      </c>
      <c r="W2769" t="s">
        <v>352</v>
      </c>
      <c r="X2769" t="s">
        <v>42</v>
      </c>
      <c r="Y2769">
        <v>46143</v>
      </c>
      <c r="Z2769" t="s">
        <v>128</v>
      </c>
      <c r="AA2769" t="s">
        <v>104</v>
      </c>
      <c r="AB2769" t="s">
        <v>45</v>
      </c>
      <c r="AC2769">
        <v>1</v>
      </c>
      <c r="AD2769" s="11">
        <f>(employee_data3[[#This Row],[Current Employee Rating]]-AVERAGE(employee_data3[Current Employee Rating]))/STDEV(employee_data3[Current Employee Rating])</f>
        <v>-1.9397532463940264</v>
      </c>
      <c r="AE2769" s="11" t="str">
        <f>IF(employee_data3[[#This Row],[Z Score]]&gt;3,"Yes","No")</f>
        <v>No</v>
      </c>
    </row>
    <row r="2770" spans="1:31" x14ac:dyDescent="0.3">
      <c r="A2770">
        <v>3195</v>
      </c>
      <c r="B2770" t="s">
        <v>9653</v>
      </c>
      <c r="C2770" t="s">
        <v>3827</v>
      </c>
      <c r="D2770" s="1">
        <v>44028</v>
      </c>
      <c r="E2770" s="1">
        <v>44119</v>
      </c>
      <c r="F2770" t="s">
        <v>28</v>
      </c>
      <c r="G2770" t="s">
        <v>9654</v>
      </c>
      <c r="H2770" t="s">
        <v>9655</v>
      </c>
      <c r="I2770" t="s">
        <v>118</v>
      </c>
      <c r="J2770" t="s">
        <v>32</v>
      </c>
      <c r="K2770" t="str">
        <f>IF(employee_data3[[#This Row],[EmployeeStatus]]="Active", "Active", "Attrition")</f>
        <v>Active</v>
      </c>
      <c r="L2770" t="s">
        <v>63</v>
      </c>
      <c r="M2770" t="s">
        <v>51</v>
      </c>
      <c r="N2770" t="s">
        <v>63</v>
      </c>
      <c r="O2770" t="s">
        <v>126</v>
      </c>
      <c r="P2770" t="s">
        <v>9656</v>
      </c>
      <c r="Q2770" t="s">
        <v>38</v>
      </c>
      <c r="R2770" t="s">
        <v>81</v>
      </c>
      <c r="S2770" s="1">
        <v>29617</v>
      </c>
      <c r="T2770">
        <f>DATEDIF(employee_data3[[#This Row],[DOB]],DATE(2023, 1, 1), "Y")</f>
        <v>41</v>
      </c>
      <c r="U2770" t="str">
        <f>IF(employee_data3[[#This Row],[Age]]&lt;=25, "Remaja", IF(employee_data3[[#This Row],[Age]]&lt;=55, "Dewasa", "Lansia"))</f>
        <v>Dewasa</v>
      </c>
      <c r="V2770" t="s">
        <v>40</v>
      </c>
      <c r="W2770" t="s">
        <v>103</v>
      </c>
      <c r="X2770" t="s">
        <v>42</v>
      </c>
      <c r="Y2770">
        <v>70709</v>
      </c>
      <c r="Z2770" t="s">
        <v>43</v>
      </c>
      <c r="AA2770" t="s">
        <v>104</v>
      </c>
      <c r="AB2770" t="s">
        <v>45</v>
      </c>
      <c r="AC2770">
        <v>2</v>
      </c>
      <c r="AD2770" s="11">
        <f>(employee_data3[[#This Row],[Current Employee Rating]]-AVERAGE(employee_data3[Current Employee Rating]))/STDEV(employee_data3[Current Employee Rating])</f>
        <v>-0.95460685411671475</v>
      </c>
      <c r="AE2770" s="11" t="str">
        <f>IF(employee_data3[[#This Row],[Z Score]]&gt;3,"Yes","No")</f>
        <v>No</v>
      </c>
    </row>
    <row r="2771" spans="1:31" x14ac:dyDescent="0.3">
      <c r="A2771">
        <v>3196</v>
      </c>
      <c r="B2771" t="s">
        <v>7155</v>
      </c>
      <c r="C2771" t="s">
        <v>68</v>
      </c>
      <c r="D2771" s="1">
        <v>43432</v>
      </c>
      <c r="E2771" s="1">
        <v>44422</v>
      </c>
      <c r="F2771" t="s">
        <v>28</v>
      </c>
      <c r="G2771" t="s">
        <v>9657</v>
      </c>
      <c r="H2771" t="s">
        <v>9658</v>
      </c>
      <c r="I2771" t="s">
        <v>62</v>
      </c>
      <c r="J2771" t="s">
        <v>32</v>
      </c>
      <c r="K2771" t="str">
        <f>IF(employee_data3[[#This Row],[EmployeeStatus]]="Active", "Active", "Attrition")</f>
        <v>Active</v>
      </c>
      <c r="L2771" t="s">
        <v>63</v>
      </c>
      <c r="M2771" t="s">
        <v>64</v>
      </c>
      <c r="N2771" t="s">
        <v>35</v>
      </c>
      <c r="O2771" t="s">
        <v>99</v>
      </c>
      <c r="P2771" t="s">
        <v>9659</v>
      </c>
      <c r="Q2771" t="s">
        <v>38</v>
      </c>
      <c r="R2771" t="s">
        <v>111</v>
      </c>
      <c r="S2771" s="1">
        <v>27345</v>
      </c>
      <c r="T2771">
        <f>DATEDIF(employee_data3[[#This Row],[DOB]],DATE(2023, 1, 1), "Y")</f>
        <v>48</v>
      </c>
      <c r="U2771" t="str">
        <f>IF(employee_data3[[#This Row],[Age]]&lt;=25, "Remaja", IF(employee_data3[[#This Row],[Age]]&lt;=55, "Dewasa", "Lansia"))</f>
        <v>Dewasa</v>
      </c>
      <c r="V2771" t="s">
        <v>40</v>
      </c>
      <c r="W2771" t="s">
        <v>419</v>
      </c>
      <c r="X2771" t="s">
        <v>42</v>
      </c>
      <c r="Y2771">
        <v>60139</v>
      </c>
      <c r="Z2771" t="s">
        <v>74</v>
      </c>
      <c r="AA2771" t="s">
        <v>104</v>
      </c>
      <c r="AB2771" t="s">
        <v>45</v>
      </c>
      <c r="AC2771">
        <v>2</v>
      </c>
      <c r="AD2771" s="11">
        <f>(employee_data3[[#This Row],[Current Employee Rating]]-AVERAGE(employee_data3[Current Employee Rating]))/STDEV(employee_data3[Current Employee Rating])</f>
        <v>-0.95460685411671475</v>
      </c>
      <c r="AE2771" s="11" t="str">
        <f>IF(employee_data3[[#This Row],[Z Score]]&gt;3,"Yes","No")</f>
        <v>No</v>
      </c>
    </row>
    <row r="2772" spans="1:31" x14ac:dyDescent="0.3">
      <c r="A2772">
        <v>3197</v>
      </c>
      <c r="B2772" t="s">
        <v>3051</v>
      </c>
      <c r="C2772" t="s">
        <v>7254</v>
      </c>
      <c r="D2772" s="1">
        <v>43643</v>
      </c>
      <c r="E2772" s="1"/>
      <c r="F2772" t="s">
        <v>28</v>
      </c>
      <c r="G2772" t="s">
        <v>9660</v>
      </c>
      <c r="H2772" t="s">
        <v>9661</v>
      </c>
      <c r="I2772" t="s">
        <v>168</v>
      </c>
      <c r="J2772" t="s">
        <v>32</v>
      </c>
      <c r="K2772" t="str">
        <f>IF(employee_data3[[#This Row],[EmployeeStatus]]="Active", "Active", "Attrition")</f>
        <v>Active</v>
      </c>
      <c r="L2772" t="s">
        <v>33</v>
      </c>
      <c r="M2772" t="s">
        <v>51</v>
      </c>
      <c r="N2772" t="s">
        <v>63</v>
      </c>
      <c r="O2772" t="s">
        <v>36</v>
      </c>
      <c r="P2772" t="s">
        <v>37</v>
      </c>
      <c r="Q2772" t="s">
        <v>38</v>
      </c>
      <c r="R2772" t="s">
        <v>81</v>
      </c>
      <c r="S2772" s="1">
        <v>28215</v>
      </c>
      <c r="T2772">
        <f>DATEDIF(employee_data3[[#This Row],[DOB]],DATE(2023, 1, 1), "Y")</f>
        <v>45</v>
      </c>
      <c r="U2772" t="str">
        <f>IF(employee_data3[[#This Row],[Age]]&lt;=25, "Remaja", IF(employee_data3[[#This Row],[Age]]&lt;=55, "Dewasa", "Lansia"))</f>
        <v>Dewasa</v>
      </c>
      <c r="V2772" t="s">
        <v>40</v>
      </c>
      <c r="W2772" t="s">
        <v>163</v>
      </c>
      <c r="X2772" t="s">
        <v>42</v>
      </c>
      <c r="Y2772">
        <v>15469</v>
      </c>
      <c r="Z2772" t="s">
        <v>56</v>
      </c>
      <c r="AA2772" t="s">
        <v>104</v>
      </c>
      <c r="AB2772" t="s">
        <v>740</v>
      </c>
      <c r="AC2772">
        <v>1</v>
      </c>
      <c r="AD2772" s="11">
        <f>(employee_data3[[#This Row],[Current Employee Rating]]-AVERAGE(employee_data3[Current Employee Rating]))/STDEV(employee_data3[Current Employee Rating])</f>
        <v>-1.9397532463940264</v>
      </c>
      <c r="AE2772" s="11" t="str">
        <f>IF(employee_data3[[#This Row],[Z Score]]&gt;3,"Yes","No")</f>
        <v>No</v>
      </c>
    </row>
    <row r="2773" spans="1:31" x14ac:dyDescent="0.3">
      <c r="A2773">
        <v>3198</v>
      </c>
      <c r="B2773" t="s">
        <v>7104</v>
      </c>
      <c r="C2773" t="s">
        <v>4111</v>
      </c>
      <c r="D2773" s="1">
        <v>44930</v>
      </c>
      <c r="E2773" s="1"/>
      <c r="F2773" t="s">
        <v>28</v>
      </c>
      <c r="G2773" t="s">
        <v>9662</v>
      </c>
      <c r="H2773" t="s">
        <v>9663</v>
      </c>
      <c r="I2773" t="s">
        <v>133</v>
      </c>
      <c r="J2773" t="s">
        <v>32</v>
      </c>
      <c r="K2773" t="str">
        <f>IF(employee_data3[[#This Row],[EmployeeStatus]]="Active", "Active", "Attrition")</f>
        <v>Active</v>
      </c>
      <c r="L2773" t="s">
        <v>33</v>
      </c>
      <c r="M2773" t="s">
        <v>51</v>
      </c>
      <c r="N2773" t="s">
        <v>35</v>
      </c>
      <c r="O2773" t="s">
        <v>36</v>
      </c>
      <c r="P2773" t="s">
        <v>37</v>
      </c>
      <c r="Q2773" t="s">
        <v>38</v>
      </c>
      <c r="R2773" t="s">
        <v>81</v>
      </c>
      <c r="S2773" s="1">
        <v>29122</v>
      </c>
      <c r="T2773">
        <f>DATEDIF(employee_data3[[#This Row],[DOB]],DATE(2023, 1, 1), "Y")</f>
        <v>43</v>
      </c>
      <c r="U2773" t="str">
        <f>IF(employee_data3[[#This Row],[Age]]&lt;=25, "Remaja", IF(employee_data3[[#This Row],[Age]]&lt;=55, "Dewasa", "Lansia"))</f>
        <v>Dewasa</v>
      </c>
      <c r="V2773" t="s">
        <v>40</v>
      </c>
      <c r="W2773" t="s">
        <v>83</v>
      </c>
      <c r="X2773" t="s">
        <v>42</v>
      </c>
      <c r="Y2773">
        <v>77690</v>
      </c>
      <c r="Z2773" t="s">
        <v>128</v>
      </c>
      <c r="AA2773" t="s">
        <v>84</v>
      </c>
      <c r="AB2773" t="s">
        <v>45</v>
      </c>
      <c r="AC2773">
        <v>2</v>
      </c>
      <c r="AD2773" s="11">
        <f>(employee_data3[[#This Row],[Current Employee Rating]]-AVERAGE(employee_data3[Current Employee Rating]))/STDEV(employee_data3[Current Employee Rating])</f>
        <v>-0.95460685411671475</v>
      </c>
      <c r="AE2773" s="11" t="str">
        <f>IF(employee_data3[[#This Row],[Z Score]]&gt;3,"Yes","No")</f>
        <v>No</v>
      </c>
    </row>
    <row r="2774" spans="1:31" x14ac:dyDescent="0.3">
      <c r="A2774">
        <v>3199</v>
      </c>
      <c r="B2774" t="s">
        <v>9664</v>
      </c>
      <c r="C2774" t="s">
        <v>9665</v>
      </c>
      <c r="D2774" s="1">
        <v>43426</v>
      </c>
      <c r="E2774" s="1"/>
      <c r="F2774" t="s">
        <v>28</v>
      </c>
      <c r="G2774" t="s">
        <v>9666</v>
      </c>
      <c r="H2774" t="s">
        <v>9667</v>
      </c>
      <c r="I2774" t="s">
        <v>89</v>
      </c>
      <c r="J2774" t="s">
        <v>32</v>
      </c>
      <c r="K2774" t="str">
        <f>IF(employee_data3[[#This Row],[EmployeeStatus]]="Active", "Active", "Attrition")</f>
        <v>Active</v>
      </c>
      <c r="L2774" t="s">
        <v>63</v>
      </c>
      <c r="M2774" t="s">
        <v>64</v>
      </c>
      <c r="N2774" t="s">
        <v>63</v>
      </c>
      <c r="O2774" t="s">
        <v>36</v>
      </c>
      <c r="P2774" t="s">
        <v>37</v>
      </c>
      <c r="Q2774" t="s">
        <v>38</v>
      </c>
      <c r="R2774" t="s">
        <v>111</v>
      </c>
      <c r="S2774" s="1">
        <v>28507</v>
      </c>
      <c r="T2774">
        <f>DATEDIF(employee_data3[[#This Row],[DOB]],DATE(2023, 1, 1), "Y")</f>
        <v>44</v>
      </c>
      <c r="U2774" t="str">
        <f>IF(employee_data3[[#This Row],[Age]]&lt;=25, "Remaja", IF(employee_data3[[#This Row],[Age]]&lt;=55, "Dewasa", "Lansia"))</f>
        <v>Dewasa</v>
      </c>
      <c r="V2774" t="s">
        <v>40</v>
      </c>
      <c r="W2774" t="s">
        <v>113</v>
      </c>
      <c r="X2774" t="s">
        <v>42</v>
      </c>
      <c r="Y2774">
        <v>1778</v>
      </c>
      <c r="Z2774" t="s">
        <v>56</v>
      </c>
      <c r="AA2774" t="s">
        <v>84</v>
      </c>
      <c r="AB2774" t="s">
        <v>45</v>
      </c>
      <c r="AC2774">
        <v>2</v>
      </c>
      <c r="AD2774" s="11">
        <f>(employee_data3[[#This Row],[Current Employee Rating]]-AVERAGE(employee_data3[Current Employee Rating]))/STDEV(employee_data3[Current Employee Rating])</f>
        <v>-0.95460685411671475</v>
      </c>
      <c r="AE2774" s="11" t="str">
        <f>IF(employee_data3[[#This Row],[Z Score]]&gt;3,"Yes","No")</f>
        <v>No</v>
      </c>
    </row>
    <row r="2775" spans="1:31" x14ac:dyDescent="0.3">
      <c r="A2775">
        <v>3200</v>
      </c>
      <c r="B2775" t="s">
        <v>3763</v>
      </c>
      <c r="C2775" t="s">
        <v>3524</v>
      </c>
      <c r="D2775" s="1">
        <v>44204</v>
      </c>
      <c r="E2775" s="1"/>
      <c r="F2775" t="s">
        <v>728</v>
      </c>
      <c r="G2775" t="s">
        <v>9668</v>
      </c>
      <c r="H2775" t="s">
        <v>9669</v>
      </c>
      <c r="I2775" t="s">
        <v>62</v>
      </c>
      <c r="J2775" t="s">
        <v>32</v>
      </c>
      <c r="K2775" t="str">
        <f>IF(employee_data3[[#This Row],[EmployeeStatus]]="Active", "Active", "Attrition")</f>
        <v>Active</v>
      </c>
      <c r="L2775" t="s">
        <v>52</v>
      </c>
      <c r="M2775" t="s">
        <v>64</v>
      </c>
      <c r="N2775" t="s">
        <v>35</v>
      </c>
      <c r="O2775" t="s">
        <v>36</v>
      </c>
      <c r="P2775" t="s">
        <v>37</v>
      </c>
      <c r="Q2775" t="s">
        <v>38</v>
      </c>
      <c r="R2775" t="s">
        <v>936</v>
      </c>
      <c r="S2775" s="1">
        <v>27601</v>
      </c>
      <c r="T2775">
        <f>DATEDIF(employee_data3[[#This Row],[DOB]],DATE(2023, 1, 1), "Y")</f>
        <v>47</v>
      </c>
      <c r="U2775" t="str">
        <f>IF(employee_data3[[#This Row],[Age]]&lt;=25, "Remaja", IF(employee_data3[[#This Row],[Age]]&lt;=55, "Dewasa", "Lansia"))</f>
        <v>Dewasa</v>
      </c>
      <c r="V2775" t="s">
        <v>40</v>
      </c>
      <c r="W2775" t="s">
        <v>113</v>
      </c>
      <c r="X2775" t="s">
        <v>55</v>
      </c>
      <c r="Y2775">
        <v>2138</v>
      </c>
      <c r="Z2775" t="s">
        <v>128</v>
      </c>
      <c r="AA2775" t="s">
        <v>84</v>
      </c>
      <c r="AB2775" t="s">
        <v>45</v>
      </c>
      <c r="AC2775">
        <v>4</v>
      </c>
      <c r="AD2775" s="11">
        <f>(employee_data3[[#This Row],[Current Employee Rating]]-AVERAGE(employee_data3[Current Employee Rating]))/STDEV(employee_data3[Current Employee Rating])</f>
        <v>1.0156859304379084</v>
      </c>
      <c r="AE2775" s="11" t="str">
        <f>IF(employee_data3[[#This Row],[Z Score]]&gt;3,"Yes","No")</f>
        <v>No</v>
      </c>
    </row>
    <row r="2776" spans="1:31" x14ac:dyDescent="0.3">
      <c r="A2776">
        <v>3201</v>
      </c>
      <c r="B2776" t="s">
        <v>9670</v>
      </c>
      <c r="C2776" t="s">
        <v>9671</v>
      </c>
      <c r="D2776" s="1">
        <v>44883</v>
      </c>
      <c r="E2776" s="1"/>
      <c r="F2776" t="s">
        <v>28</v>
      </c>
      <c r="G2776" t="s">
        <v>9672</v>
      </c>
      <c r="H2776" t="s">
        <v>9673</v>
      </c>
      <c r="I2776" t="s">
        <v>50</v>
      </c>
      <c r="J2776" t="s">
        <v>32</v>
      </c>
      <c r="K2776" t="str">
        <f>IF(employee_data3[[#This Row],[EmployeeStatus]]="Active", "Active", "Attrition")</f>
        <v>Active</v>
      </c>
      <c r="L2776" t="s">
        <v>52</v>
      </c>
      <c r="M2776" t="s">
        <v>51</v>
      </c>
      <c r="N2776" t="s">
        <v>52</v>
      </c>
      <c r="O2776" t="s">
        <v>36</v>
      </c>
      <c r="P2776" t="s">
        <v>37</v>
      </c>
      <c r="Q2776" t="s">
        <v>38</v>
      </c>
      <c r="R2776" t="s">
        <v>53</v>
      </c>
      <c r="S2776" s="1">
        <v>30879</v>
      </c>
      <c r="T2776">
        <f>DATEDIF(employee_data3[[#This Row],[DOB]],DATE(2023, 1, 1), "Y")</f>
        <v>38</v>
      </c>
      <c r="U2776" t="str">
        <f>IF(employee_data3[[#This Row],[Age]]&lt;=25, "Remaja", IF(employee_data3[[#This Row],[Age]]&lt;=55, "Dewasa", "Lansia"))</f>
        <v>Dewasa</v>
      </c>
      <c r="V2776" t="s">
        <v>40</v>
      </c>
      <c r="W2776" t="s">
        <v>103</v>
      </c>
      <c r="X2776" t="s">
        <v>42</v>
      </c>
      <c r="Y2776">
        <v>2043</v>
      </c>
      <c r="Z2776" t="s">
        <v>128</v>
      </c>
      <c r="AA2776" t="s">
        <v>44</v>
      </c>
      <c r="AB2776" t="s">
        <v>45</v>
      </c>
      <c r="AC2776">
        <v>4</v>
      </c>
      <c r="AD2776" s="11">
        <f>(employee_data3[[#This Row],[Current Employee Rating]]-AVERAGE(employee_data3[Current Employee Rating]))/STDEV(employee_data3[Current Employee Rating])</f>
        <v>1.0156859304379084</v>
      </c>
      <c r="AE2776" s="11" t="str">
        <f>IF(employee_data3[[#This Row],[Z Score]]&gt;3,"Yes","No")</f>
        <v>No</v>
      </c>
    </row>
    <row r="2777" spans="1:31" x14ac:dyDescent="0.3">
      <c r="A2777">
        <v>3202</v>
      </c>
      <c r="B2777" t="s">
        <v>7412</v>
      </c>
      <c r="C2777" t="s">
        <v>4475</v>
      </c>
      <c r="D2777" s="1">
        <v>44003</v>
      </c>
      <c r="E2777" s="1">
        <v>45100</v>
      </c>
      <c r="F2777" t="s">
        <v>28</v>
      </c>
      <c r="G2777" t="s">
        <v>9674</v>
      </c>
      <c r="H2777" t="s">
        <v>9675</v>
      </c>
      <c r="I2777" t="s">
        <v>98</v>
      </c>
      <c r="J2777" t="s">
        <v>745</v>
      </c>
      <c r="K2777" t="str">
        <f>IF(employee_data3[[#This Row],[EmployeeStatus]]="Active", "Active", "Attrition")</f>
        <v>Attrition</v>
      </c>
      <c r="L2777" t="s">
        <v>33</v>
      </c>
      <c r="M2777" t="s">
        <v>51</v>
      </c>
      <c r="N2777" t="s">
        <v>63</v>
      </c>
      <c r="O2777" t="s">
        <v>99</v>
      </c>
      <c r="P2777" t="s">
        <v>9676</v>
      </c>
      <c r="Q2777" t="s">
        <v>38</v>
      </c>
      <c r="R2777" t="s">
        <v>111</v>
      </c>
      <c r="S2777" s="1">
        <v>36247</v>
      </c>
      <c r="T2777">
        <f>DATEDIF(employee_data3[[#This Row],[DOB]],DATE(2023, 1, 1), "Y")</f>
        <v>23</v>
      </c>
      <c r="U2777" t="str">
        <f>IF(employee_data3[[#This Row],[Age]]&lt;=25, "Remaja", IF(employee_data3[[#This Row],[Age]]&lt;=55, "Dewasa", "Lansia"))</f>
        <v>Remaja</v>
      </c>
      <c r="V2777" t="s">
        <v>40</v>
      </c>
      <c r="W2777" t="s">
        <v>113</v>
      </c>
      <c r="X2777" t="s">
        <v>42</v>
      </c>
      <c r="Y2777">
        <v>1810</v>
      </c>
      <c r="Z2777" t="s">
        <v>74</v>
      </c>
      <c r="AA2777" t="s">
        <v>75</v>
      </c>
      <c r="AB2777" t="s">
        <v>45</v>
      </c>
      <c r="AC2777">
        <v>4</v>
      </c>
      <c r="AD2777" s="11">
        <f>(employee_data3[[#This Row],[Current Employee Rating]]-AVERAGE(employee_data3[Current Employee Rating]))/STDEV(employee_data3[Current Employee Rating])</f>
        <v>1.0156859304379084</v>
      </c>
      <c r="AE2777" s="11" t="str">
        <f>IF(employee_data3[[#This Row],[Z Score]]&gt;3,"Yes","No")</f>
        <v>No</v>
      </c>
    </row>
    <row r="2778" spans="1:31" x14ac:dyDescent="0.3">
      <c r="A2778">
        <v>3203</v>
      </c>
      <c r="B2778" t="s">
        <v>9677</v>
      </c>
      <c r="C2778" t="s">
        <v>4467</v>
      </c>
      <c r="D2778" s="1">
        <v>44215</v>
      </c>
      <c r="E2778" s="1">
        <v>44815</v>
      </c>
      <c r="F2778" t="s">
        <v>28</v>
      </c>
      <c r="G2778" t="s">
        <v>9678</v>
      </c>
      <c r="H2778" t="s">
        <v>9679</v>
      </c>
      <c r="I2778" t="s">
        <v>168</v>
      </c>
      <c r="J2778" t="s">
        <v>745</v>
      </c>
      <c r="K2778" t="str">
        <f>IF(employee_data3[[#This Row],[EmployeeStatus]]="Active", "Active", "Attrition")</f>
        <v>Attrition</v>
      </c>
      <c r="L2778" t="s">
        <v>33</v>
      </c>
      <c r="M2778" t="s">
        <v>34</v>
      </c>
      <c r="N2778" t="s">
        <v>52</v>
      </c>
      <c r="O2778" t="s">
        <v>175</v>
      </c>
      <c r="P2778" t="s">
        <v>9680</v>
      </c>
      <c r="Q2778" t="s">
        <v>38</v>
      </c>
      <c r="R2778" t="s">
        <v>66</v>
      </c>
      <c r="S2778" s="1">
        <v>22534</v>
      </c>
      <c r="T2778">
        <f>DATEDIF(employee_data3[[#This Row],[DOB]],DATE(2023, 1, 1), "Y")</f>
        <v>61</v>
      </c>
      <c r="U2778" t="str">
        <f>IF(employee_data3[[#This Row],[Age]]&lt;=25, "Remaja", IF(employee_data3[[#This Row],[Age]]&lt;=55, "Dewasa", "Lansia"))</f>
        <v>Lansia</v>
      </c>
      <c r="V2778" t="s">
        <v>40</v>
      </c>
      <c r="W2778" t="s">
        <v>395</v>
      </c>
      <c r="X2778" t="s">
        <v>42</v>
      </c>
      <c r="Y2778">
        <v>2343</v>
      </c>
      <c r="Z2778" t="s">
        <v>43</v>
      </c>
      <c r="AA2778" t="s">
        <v>75</v>
      </c>
      <c r="AB2778" t="s">
        <v>45</v>
      </c>
      <c r="AC2778">
        <v>4</v>
      </c>
      <c r="AD2778" s="11">
        <f>(employee_data3[[#This Row],[Current Employee Rating]]-AVERAGE(employee_data3[Current Employee Rating]))/STDEV(employee_data3[Current Employee Rating])</f>
        <v>1.0156859304379084</v>
      </c>
      <c r="AE2778" s="11" t="str">
        <f>IF(employee_data3[[#This Row],[Z Score]]&gt;3,"Yes","No")</f>
        <v>No</v>
      </c>
    </row>
    <row r="2779" spans="1:31" x14ac:dyDescent="0.3">
      <c r="A2779">
        <v>3204</v>
      </c>
      <c r="B2779" t="s">
        <v>8184</v>
      </c>
      <c r="C2779" t="s">
        <v>9681</v>
      </c>
      <c r="D2779" s="1">
        <v>45081</v>
      </c>
      <c r="E2779" s="1"/>
      <c r="F2779" t="s">
        <v>28</v>
      </c>
      <c r="G2779" t="s">
        <v>9682</v>
      </c>
      <c r="H2779" t="s">
        <v>9683</v>
      </c>
      <c r="I2779" t="s">
        <v>89</v>
      </c>
      <c r="J2779" t="s">
        <v>32</v>
      </c>
      <c r="K2779" t="str">
        <f>IF(employee_data3[[#This Row],[EmployeeStatus]]="Active", "Active", "Attrition")</f>
        <v>Active</v>
      </c>
      <c r="L2779" t="s">
        <v>33</v>
      </c>
      <c r="M2779" t="s">
        <v>34</v>
      </c>
      <c r="N2779" t="s">
        <v>63</v>
      </c>
      <c r="O2779" t="s">
        <v>36</v>
      </c>
      <c r="P2779" t="s">
        <v>37</v>
      </c>
      <c r="Q2779" t="s">
        <v>38</v>
      </c>
      <c r="R2779" t="s">
        <v>66</v>
      </c>
      <c r="S2779" s="1">
        <v>21866</v>
      </c>
      <c r="T2779">
        <f>DATEDIF(employee_data3[[#This Row],[DOB]],DATE(2023, 1, 1), "Y")</f>
        <v>63</v>
      </c>
      <c r="U2779" t="str">
        <f>IF(employee_data3[[#This Row],[Age]]&lt;=25, "Remaja", IF(employee_data3[[#This Row],[Age]]&lt;=55, "Dewasa", "Lansia"))</f>
        <v>Lansia</v>
      </c>
      <c r="V2779" t="s">
        <v>40</v>
      </c>
      <c r="W2779" t="s">
        <v>1258</v>
      </c>
      <c r="X2779" t="s">
        <v>55</v>
      </c>
      <c r="Y2779">
        <v>2155</v>
      </c>
      <c r="Z2779" t="s">
        <v>43</v>
      </c>
      <c r="AA2779" t="s">
        <v>75</v>
      </c>
      <c r="AB2779" t="s">
        <v>45</v>
      </c>
      <c r="AC2779">
        <v>4</v>
      </c>
      <c r="AD2779" s="11">
        <f>(employee_data3[[#This Row],[Current Employee Rating]]-AVERAGE(employee_data3[Current Employee Rating]))/STDEV(employee_data3[Current Employee Rating])</f>
        <v>1.0156859304379084</v>
      </c>
      <c r="AE2779" s="11" t="str">
        <f>IF(employee_data3[[#This Row],[Z Score]]&gt;3,"Yes","No")</f>
        <v>No</v>
      </c>
    </row>
    <row r="2780" spans="1:31" x14ac:dyDescent="0.3">
      <c r="A2780">
        <v>3205</v>
      </c>
      <c r="B2780" t="s">
        <v>9684</v>
      </c>
      <c r="C2780" t="s">
        <v>9685</v>
      </c>
      <c r="D2780" s="1">
        <v>44056</v>
      </c>
      <c r="E2780" s="1">
        <v>44456</v>
      </c>
      <c r="F2780" t="s">
        <v>28</v>
      </c>
      <c r="G2780" t="s">
        <v>9686</v>
      </c>
      <c r="H2780" t="s">
        <v>9687</v>
      </c>
      <c r="I2780" t="s">
        <v>80</v>
      </c>
      <c r="J2780" t="s">
        <v>1805</v>
      </c>
      <c r="K2780" t="str">
        <f>IF(employee_data3[[#This Row],[EmployeeStatus]]="Active", "Active", "Attrition")</f>
        <v>Attrition</v>
      </c>
      <c r="L2780" t="s">
        <v>33</v>
      </c>
      <c r="M2780" t="s">
        <v>34</v>
      </c>
      <c r="N2780" t="s">
        <v>52</v>
      </c>
      <c r="O2780" t="s">
        <v>175</v>
      </c>
      <c r="P2780" t="s">
        <v>9688</v>
      </c>
      <c r="Q2780" t="s">
        <v>38</v>
      </c>
      <c r="R2780" t="s">
        <v>53</v>
      </c>
      <c r="S2780" s="1">
        <v>32175</v>
      </c>
      <c r="T2780">
        <f>DATEDIF(employee_data3[[#This Row],[DOB]],DATE(2023, 1, 1), "Y")</f>
        <v>34</v>
      </c>
      <c r="U2780" t="str">
        <f>IF(employee_data3[[#This Row],[Age]]&lt;=25, "Remaja", IF(employee_data3[[#This Row],[Age]]&lt;=55, "Dewasa", "Lansia"))</f>
        <v>Dewasa</v>
      </c>
      <c r="V2780" t="s">
        <v>40</v>
      </c>
      <c r="W2780" t="s">
        <v>163</v>
      </c>
      <c r="X2780" t="s">
        <v>42</v>
      </c>
      <c r="Y2780">
        <v>1864</v>
      </c>
      <c r="Z2780" t="s">
        <v>128</v>
      </c>
      <c r="AA2780" t="s">
        <v>84</v>
      </c>
      <c r="AB2780" t="s">
        <v>45</v>
      </c>
      <c r="AC2780">
        <v>4</v>
      </c>
      <c r="AD2780" s="11">
        <f>(employee_data3[[#This Row],[Current Employee Rating]]-AVERAGE(employee_data3[Current Employee Rating]))/STDEV(employee_data3[Current Employee Rating])</f>
        <v>1.0156859304379084</v>
      </c>
      <c r="AE2780" s="11" t="str">
        <f>IF(employee_data3[[#This Row],[Z Score]]&gt;3,"Yes","No")</f>
        <v>No</v>
      </c>
    </row>
    <row r="2781" spans="1:31" x14ac:dyDescent="0.3">
      <c r="A2781">
        <v>3206</v>
      </c>
      <c r="B2781" t="s">
        <v>347</v>
      </c>
      <c r="C2781" t="s">
        <v>5913</v>
      </c>
      <c r="D2781" s="1">
        <v>43714</v>
      </c>
      <c r="E2781" s="1"/>
      <c r="F2781" t="s">
        <v>28</v>
      </c>
      <c r="G2781" t="s">
        <v>9689</v>
      </c>
      <c r="H2781" t="s">
        <v>9690</v>
      </c>
      <c r="I2781" t="s">
        <v>89</v>
      </c>
      <c r="J2781" t="s">
        <v>32</v>
      </c>
      <c r="K2781" t="str">
        <f>IF(employee_data3[[#This Row],[EmployeeStatus]]="Active", "Active", "Attrition")</f>
        <v>Active</v>
      </c>
      <c r="L2781" t="s">
        <v>52</v>
      </c>
      <c r="M2781" t="s">
        <v>51</v>
      </c>
      <c r="N2781" t="s">
        <v>52</v>
      </c>
      <c r="O2781" t="s">
        <v>36</v>
      </c>
      <c r="P2781" t="s">
        <v>37</v>
      </c>
      <c r="Q2781" t="s">
        <v>38</v>
      </c>
      <c r="R2781" t="s">
        <v>305</v>
      </c>
      <c r="S2781" s="1">
        <v>22356</v>
      </c>
      <c r="T2781">
        <f>DATEDIF(employee_data3[[#This Row],[DOB]],DATE(2023, 1, 1), "Y")</f>
        <v>61</v>
      </c>
      <c r="U2781" t="str">
        <f>IF(employee_data3[[#This Row],[Age]]&lt;=25, "Remaja", IF(employee_data3[[#This Row],[Age]]&lt;=55, "Dewasa", "Lansia"))</f>
        <v>Lansia</v>
      </c>
      <c r="V2781" t="s">
        <v>40</v>
      </c>
      <c r="W2781" t="s">
        <v>352</v>
      </c>
      <c r="X2781" t="s">
        <v>55</v>
      </c>
      <c r="Y2781">
        <v>2062</v>
      </c>
      <c r="Z2781" t="s">
        <v>56</v>
      </c>
      <c r="AA2781" t="s">
        <v>104</v>
      </c>
      <c r="AB2781" t="s">
        <v>45</v>
      </c>
      <c r="AC2781">
        <v>2</v>
      </c>
      <c r="AD2781" s="11">
        <f>(employee_data3[[#This Row],[Current Employee Rating]]-AVERAGE(employee_data3[Current Employee Rating]))/STDEV(employee_data3[Current Employee Rating])</f>
        <v>-0.95460685411671475</v>
      </c>
      <c r="AE2781" s="11" t="str">
        <f>IF(employee_data3[[#This Row],[Z Score]]&gt;3,"Yes","No")</f>
        <v>No</v>
      </c>
    </row>
    <row r="2782" spans="1:31" x14ac:dyDescent="0.3">
      <c r="A2782">
        <v>3207</v>
      </c>
      <c r="B2782" t="s">
        <v>4616</v>
      </c>
      <c r="C2782" t="s">
        <v>9691</v>
      </c>
      <c r="D2782" s="1">
        <v>44647</v>
      </c>
      <c r="E2782" s="1"/>
      <c r="F2782" t="s">
        <v>28</v>
      </c>
      <c r="G2782" t="s">
        <v>9692</v>
      </c>
      <c r="H2782" t="s">
        <v>9693</v>
      </c>
      <c r="I2782" t="s">
        <v>168</v>
      </c>
      <c r="J2782" t="s">
        <v>32</v>
      </c>
      <c r="K2782" t="str">
        <f>IF(employee_data3[[#This Row],[EmployeeStatus]]="Active", "Active", "Attrition")</f>
        <v>Active</v>
      </c>
      <c r="L2782" t="s">
        <v>63</v>
      </c>
      <c r="M2782" t="s">
        <v>34</v>
      </c>
      <c r="N2782" t="s">
        <v>35</v>
      </c>
      <c r="O2782" t="s">
        <v>36</v>
      </c>
      <c r="P2782" t="s">
        <v>37</v>
      </c>
      <c r="Q2782" t="s">
        <v>38</v>
      </c>
      <c r="R2782" t="s">
        <v>177</v>
      </c>
      <c r="S2782" s="1">
        <v>29826</v>
      </c>
      <c r="T2782">
        <f>DATEDIF(employee_data3[[#This Row],[DOB]],DATE(2023, 1, 1), "Y")</f>
        <v>41</v>
      </c>
      <c r="U2782" t="str">
        <f>IF(employee_data3[[#This Row],[Age]]&lt;=25, "Remaja", IF(employee_data3[[#This Row],[Age]]&lt;=55, "Dewasa", "Lansia"))</f>
        <v>Dewasa</v>
      </c>
      <c r="V2782" t="s">
        <v>40</v>
      </c>
      <c r="W2782" t="s">
        <v>6</v>
      </c>
      <c r="X2782" t="s">
        <v>42</v>
      </c>
      <c r="Y2782">
        <v>2152</v>
      </c>
      <c r="Z2782" t="s">
        <v>43</v>
      </c>
      <c r="AA2782" t="s">
        <v>44</v>
      </c>
      <c r="AB2782" t="s">
        <v>45</v>
      </c>
      <c r="AC2782">
        <v>5</v>
      </c>
      <c r="AD2782" s="11">
        <f>(employee_data3[[#This Row],[Current Employee Rating]]-AVERAGE(employee_data3[Current Employee Rating]))/STDEV(employee_data3[Current Employee Rating])</f>
        <v>2.0008323227152198</v>
      </c>
      <c r="AE2782" s="11" t="str">
        <f>IF(employee_data3[[#This Row],[Z Score]]&gt;3,"Yes","No")</f>
        <v>No</v>
      </c>
    </row>
    <row r="2783" spans="1:31" x14ac:dyDescent="0.3">
      <c r="A2783">
        <v>3208</v>
      </c>
      <c r="B2783" t="s">
        <v>9694</v>
      </c>
      <c r="C2783" t="s">
        <v>9695</v>
      </c>
      <c r="D2783" s="1">
        <v>44190</v>
      </c>
      <c r="E2783" s="1">
        <v>44993</v>
      </c>
      <c r="F2783" t="s">
        <v>28</v>
      </c>
      <c r="G2783" t="s">
        <v>9696</v>
      </c>
      <c r="H2783" t="s">
        <v>9697</v>
      </c>
      <c r="I2783" t="s">
        <v>31</v>
      </c>
      <c r="J2783" t="s">
        <v>745</v>
      </c>
      <c r="K2783" t="str">
        <f>IF(employee_data3[[#This Row],[EmployeeStatus]]="Active", "Active", "Attrition")</f>
        <v>Attrition</v>
      </c>
      <c r="L2783" t="s">
        <v>33</v>
      </c>
      <c r="M2783" t="s">
        <v>51</v>
      </c>
      <c r="N2783" t="s">
        <v>35</v>
      </c>
      <c r="O2783" t="s">
        <v>126</v>
      </c>
      <c r="P2783" t="s">
        <v>9698</v>
      </c>
      <c r="Q2783" t="s">
        <v>38</v>
      </c>
      <c r="R2783" t="s">
        <v>90</v>
      </c>
      <c r="S2783" s="1">
        <v>26911</v>
      </c>
      <c r="T2783">
        <f>DATEDIF(employee_data3[[#This Row],[DOB]],DATE(2023, 1, 1), "Y")</f>
        <v>49</v>
      </c>
      <c r="U2783" t="str">
        <f>IF(employee_data3[[#This Row],[Age]]&lt;=25, "Remaja", IF(employee_data3[[#This Row],[Age]]&lt;=55, "Dewasa", "Lansia"))</f>
        <v>Dewasa</v>
      </c>
      <c r="V2783" t="s">
        <v>40</v>
      </c>
      <c r="W2783" t="s">
        <v>216</v>
      </c>
      <c r="X2783" t="s">
        <v>55</v>
      </c>
      <c r="Y2783">
        <v>2171</v>
      </c>
      <c r="Z2783" t="s">
        <v>56</v>
      </c>
      <c r="AA2783" t="s">
        <v>104</v>
      </c>
      <c r="AB2783" t="s">
        <v>45</v>
      </c>
      <c r="AC2783">
        <v>2</v>
      </c>
      <c r="AD2783" s="11">
        <f>(employee_data3[[#This Row],[Current Employee Rating]]-AVERAGE(employee_data3[Current Employee Rating]))/STDEV(employee_data3[Current Employee Rating])</f>
        <v>-0.95460685411671475</v>
      </c>
      <c r="AE2783" s="11" t="str">
        <f>IF(employee_data3[[#This Row],[Z Score]]&gt;3,"Yes","No")</f>
        <v>No</v>
      </c>
    </row>
    <row r="2784" spans="1:31" x14ac:dyDescent="0.3">
      <c r="A2784">
        <v>3209</v>
      </c>
      <c r="B2784" t="s">
        <v>3616</v>
      </c>
      <c r="C2784" t="s">
        <v>1525</v>
      </c>
      <c r="D2784" s="1">
        <v>44310</v>
      </c>
      <c r="E2784" s="1"/>
      <c r="F2784" t="s">
        <v>728</v>
      </c>
      <c r="G2784" t="s">
        <v>9699</v>
      </c>
      <c r="H2784" t="s">
        <v>9700</v>
      </c>
      <c r="I2784" t="s">
        <v>62</v>
      </c>
      <c r="J2784" t="s">
        <v>32</v>
      </c>
      <c r="K2784" t="str">
        <f>IF(employee_data3[[#This Row],[EmployeeStatus]]="Active", "Active", "Attrition")</f>
        <v>Active</v>
      </c>
      <c r="L2784" t="s">
        <v>33</v>
      </c>
      <c r="M2784" t="s">
        <v>51</v>
      </c>
      <c r="N2784" t="s">
        <v>63</v>
      </c>
      <c r="O2784" t="s">
        <v>36</v>
      </c>
      <c r="P2784" t="s">
        <v>37</v>
      </c>
      <c r="Q2784" t="s">
        <v>38</v>
      </c>
      <c r="R2784" t="s">
        <v>81</v>
      </c>
      <c r="S2784" s="1">
        <v>30392</v>
      </c>
      <c r="T2784">
        <f>DATEDIF(employee_data3[[#This Row],[DOB]],DATE(2023, 1, 1), "Y")</f>
        <v>39</v>
      </c>
      <c r="U2784" t="str">
        <f>IF(employee_data3[[#This Row],[Age]]&lt;=25, "Remaja", IF(employee_data3[[#This Row],[Age]]&lt;=55, "Dewasa", "Lansia"))</f>
        <v>Dewasa</v>
      </c>
      <c r="V2784" t="s">
        <v>40</v>
      </c>
      <c r="W2784" t="s">
        <v>103</v>
      </c>
      <c r="X2784" t="s">
        <v>55</v>
      </c>
      <c r="Y2784">
        <v>2458</v>
      </c>
      <c r="Z2784" t="s">
        <v>56</v>
      </c>
      <c r="AA2784" t="s">
        <v>44</v>
      </c>
      <c r="AB2784" t="s">
        <v>45</v>
      </c>
      <c r="AC2784">
        <v>5</v>
      </c>
      <c r="AD2784" s="11">
        <f>(employee_data3[[#This Row],[Current Employee Rating]]-AVERAGE(employee_data3[Current Employee Rating]))/STDEV(employee_data3[Current Employee Rating])</f>
        <v>2.0008323227152198</v>
      </c>
      <c r="AE2784" s="11" t="str">
        <f>IF(employee_data3[[#This Row],[Z Score]]&gt;3,"Yes","No")</f>
        <v>No</v>
      </c>
    </row>
    <row r="2785" spans="1:31" x14ac:dyDescent="0.3">
      <c r="A2785">
        <v>3210</v>
      </c>
      <c r="B2785" t="s">
        <v>9701</v>
      </c>
      <c r="C2785" t="s">
        <v>9702</v>
      </c>
      <c r="D2785" s="1">
        <v>43963</v>
      </c>
      <c r="E2785" s="1"/>
      <c r="F2785" t="s">
        <v>28</v>
      </c>
      <c r="G2785" t="s">
        <v>9703</v>
      </c>
      <c r="H2785" t="s">
        <v>9704</v>
      </c>
      <c r="I2785" t="s">
        <v>98</v>
      </c>
      <c r="J2785" t="s">
        <v>32</v>
      </c>
      <c r="K2785" t="str">
        <f>IF(employee_data3[[#This Row],[EmployeeStatus]]="Active", "Active", "Attrition")</f>
        <v>Active</v>
      </c>
      <c r="L2785" t="s">
        <v>63</v>
      </c>
      <c r="M2785" t="s">
        <v>51</v>
      </c>
      <c r="N2785" t="s">
        <v>63</v>
      </c>
      <c r="O2785" t="s">
        <v>36</v>
      </c>
      <c r="P2785" t="s">
        <v>37</v>
      </c>
      <c r="Q2785" t="s">
        <v>38</v>
      </c>
      <c r="R2785" t="s">
        <v>53</v>
      </c>
      <c r="S2785" s="1">
        <v>34133</v>
      </c>
      <c r="T2785">
        <f>DATEDIF(employee_data3[[#This Row],[DOB]],DATE(2023, 1, 1), "Y")</f>
        <v>29</v>
      </c>
      <c r="U2785" t="str">
        <f>IF(employee_data3[[#This Row],[Age]]&lt;=25, "Remaja", IF(employee_data3[[#This Row],[Age]]&lt;=55, "Dewasa", "Lansia"))</f>
        <v>Dewasa</v>
      </c>
      <c r="V2785" t="s">
        <v>40</v>
      </c>
      <c r="W2785" t="s">
        <v>163</v>
      </c>
      <c r="X2785" t="s">
        <v>42</v>
      </c>
      <c r="Y2785">
        <v>2050</v>
      </c>
      <c r="Z2785" t="s">
        <v>56</v>
      </c>
      <c r="AA2785" t="s">
        <v>104</v>
      </c>
      <c r="AB2785" t="s">
        <v>45</v>
      </c>
      <c r="AC2785">
        <v>5</v>
      </c>
      <c r="AD2785" s="11">
        <f>(employee_data3[[#This Row],[Current Employee Rating]]-AVERAGE(employee_data3[Current Employee Rating]))/STDEV(employee_data3[Current Employee Rating])</f>
        <v>2.0008323227152198</v>
      </c>
      <c r="AE2785" s="11" t="str">
        <f>IF(employee_data3[[#This Row],[Z Score]]&gt;3,"Yes","No")</f>
        <v>No</v>
      </c>
    </row>
    <row r="2786" spans="1:31" x14ac:dyDescent="0.3">
      <c r="A2786">
        <v>3211</v>
      </c>
      <c r="B2786" t="s">
        <v>9705</v>
      </c>
      <c r="C2786" t="s">
        <v>9706</v>
      </c>
      <c r="D2786" s="1">
        <v>45069</v>
      </c>
      <c r="E2786" s="1"/>
      <c r="F2786" t="s">
        <v>728</v>
      </c>
      <c r="G2786" t="s">
        <v>9707</v>
      </c>
      <c r="H2786" t="s">
        <v>9708</v>
      </c>
      <c r="I2786" t="s">
        <v>133</v>
      </c>
      <c r="J2786" t="s">
        <v>32</v>
      </c>
      <c r="K2786" t="str">
        <f>IF(employee_data3[[#This Row],[EmployeeStatus]]="Active", "Active", "Attrition")</f>
        <v>Active</v>
      </c>
      <c r="L2786" t="s">
        <v>52</v>
      </c>
      <c r="M2786" t="s">
        <v>64</v>
      </c>
      <c r="N2786" t="s">
        <v>52</v>
      </c>
      <c r="O2786" t="s">
        <v>36</v>
      </c>
      <c r="P2786" t="s">
        <v>37</v>
      </c>
      <c r="Q2786" t="s">
        <v>38</v>
      </c>
      <c r="R2786" t="s">
        <v>66</v>
      </c>
      <c r="S2786" s="1">
        <v>20327</v>
      </c>
      <c r="T2786">
        <f>DATEDIF(employee_data3[[#This Row],[DOB]],DATE(2023, 1, 1), "Y")</f>
        <v>67</v>
      </c>
      <c r="U2786" t="str">
        <f>IF(employee_data3[[#This Row],[Age]]&lt;=25, "Remaja", IF(employee_data3[[#This Row],[Age]]&lt;=55, "Dewasa", "Lansia"))</f>
        <v>Lansia</v>
      </c>
      <c r="V2786" t="s">
        <v>40</v>
      </c>
      <c r="W2786" t="s">
        <v>395</v>
      </c>
      <c r="X2786" t="s">
        <v>42</v>
      </c>
      <c r="Y2786">
        <v>1824</v>
      </c>
      <c r="Z2786" t="s">
        <v>74</v>
      </c>
      <c r="AA2786" t="s">
        <v>84</v>
      </c>
      <c r="AB2786" t="s">
        <v>45</v>
      </c>
      <c r="AC2786">
        <v>2</v>
      </c>
      <c r="AD2786" s="11">
        <f>(employee_data3[[#This Row],[Current Employee Rating]]-AVERAGE(employee_data3[Current Employee Rating]))/STDEV(employee_data3[Current Employee Rating])</f>
        <v>-0.95460685411671475</v>
      </c>
      <c r="AE2786" s="11" t="str">
        <f>IF(employee_data3[[#This Row],[Z Score]]&gt;3,"Yes","No")</f>
        <v>No</v>
      </c>
    </row>
    <row r="2787" spans="1:31" x14ac:dyDescent="0.3">
      <c r="A2787">
        <v>3212</v>
      </c>
      <c r="B2787" t="s">
        <v>2385</v>
      </c>
      <c r="C2787" t="s">
        <v>9709</v>
      </c>
      <c r="D2787" s="1">
        <v>44192</v>
      </c>
      <c r="E2787" s="1">
        <v>44703</v>
      </c>
      <c r="F2787" t="s">
        <v>728</v>
      </c>
      <c r="G2787" t="s">
        <v>9710</v>
      </c>
      <c r="H2787" t="s">
        <v>9711</v>
      </c>
      <c r="I2787" t="s">
        <v>168</v>
      </c>
      <c r="J2787" t="s">
        <v>745</v>
      </c>
      <c r="K2787" t="str">
        <f>IF(employee_data3[[#This Row],[EmployeeStatus]]="Active", "Active", "Attrition")</f>
        <v>Attrition</v>
      </c>
      <c r="L2787" t="s">
        <v>63</v>
      </c>
      <c r="M2787" t="s">
        <v>34</v>
      </c>
      <c r="N2787" t="s">
        <v>52</v>
      </c>
      <c r="O2787" t="s">
        <v>126</v>
      </c>
      <c r="P2787" t="s">
        <v>9712</v>
      </c>
      <c r="Q2787" t="s">
        <v>38</v>
      </c>
      <c r="R2787" t="s">
        <v>90</v>
      </c>
      <c r="S2787" s="1">
        <v>26480</v>
      </c>
      <c r="T2787">
        <f>DATEDIF(employee_data3[[#This Row],[DOB]],DATE(2023, 1, 1), "Y")</f>
        <v>50</v>
      </c>
      <c r="U2787" t="str">
        <f>IF(employee_data3[[#This Row],[Age]]&lt;=25, "Remaja", IF(employee_data3[[#This Row],[Age]]&lt;=55, "Dewasa", "Lansia"))</f>
        <v>Dewasa</v>
      </c>
      <c r="V2787" t="s">
        <v>40</v>
      </c>
      <c r="W2787" t="s">
        <v>226</v>
      </c>
      <c r="X2787" t="s">
        <v>55</v>
      </c>
      <c r="Y2787">
        <v>2126</v>
      </c>
      <c r="Z2787" t="s">
        <v>128</v>
      </c>
      <c r="AA2787" t="s">
        <v>84</v>
      </c>
      <c r="AB2787" t="s">
        <v>45</v>
      </c>
      <c r="AC2787">
        <v>5</v>
      </c>
      <c r="AD2787" s="11">
        <f>(employee_data3[[#This Row],[Current Employee Rating]]-AVERAGE(employee_data3[Current Employee Rating]))/STDEV(employee_data3[Current Employee Rating])</f>
        <v>2.0008323227152198</v>
      </c>
      <c r="AE2787" s="11" t="str">
        <f>IF(employee_data3[[#This Row],[Z Score]]&gt;3,"Yes","No")</f>
        <v>No</v>
      </c>
    </row>
    <row r="2788" spans="1:31" x14ac:dyDescent="0.3">
      <c r="A2788">
        <v>3213</v>
      </c>
      <c r="B2788" t="s">
        <v>9713</v>
      </c>
      <c r="C2788" t="s">
        <v>9714</v>
      </c>
      <c r="D2788" s="1">
        <v>43421</v>
      </c>
      <c r="E2788" s="1">
        <v>43826</v>
      </c>
      <c r="F2788" t="s">
        <v>28</v>
      </c>
      <c r="G2788" t="s">
        <v>9715</v>
      </c>
      <c r="H2788" t="s">
        <v>9716</v>
      </c>
      <c r="I2788" t="s">
        <v>98</v>
      </c>
      <c r="J2788" t="s">
        <v>32</v>
      </c>
      <c r="K2788" t="str">
        <f>IF(employee_data3[[#This Row],[EmployeeStatus]]="Active", "Active", "Attrition")</f>
        <v>Active</v>
      </c>
      <c r="L2788" t="s">
        <v>63</v>
      </c>
      <c r="M2788" t="s">
        <v>51</v>
      </c>
      <c r="N2788" t="s">
        <v>52</v>
      </c>
      <c r="O2788" t="s">
        <v>99</v>
      </c>
      <c r="P2788" t="s">
        <v>9717</v>
      </c>
      <c r="Q2788" t="s">
        <v>38</v>
      </c>
      <c r="R2788" t="s">
        <v>90</v>
      </c>
      <c r="S2788" s="1">
        <v>19173</v>
      </c>
      <c r="T2788">
        <f>DATEDIF(employee_data3[[#This Row],[DOB]],DATE(2023, 1, 1), "Y")</f>
        <v>70</v>
      </c>
      <c r="U2788" t="str">
        <f>IF(employee_data3[[#This Row],[Age]]&lt;=25, "Remaja", IF(employee_data3[[#This Row],[Age]]&lt;=55, "Dewasa", "Lansia"))</f>
        <v>Lansia</v>
      </c>
      <c r="V2788" t="s">
        <v>40</v>
      </c>
      <c r="W2788" t="s">
        <v>83</v>
      </c>
      <c r="X2788" t="s">
        <v>55</v>
      </c>
      <c r="Y2788">
        <v>1550</v>
      </c>
      <c r="Z2788" t="s">
        <v>56</v>
      </c>
      <c r="AA2788" t="s">
        <v>44</v>
      </c>
      <c r="AB2788" t="s">
        <v>45</v>
      </c>
      <c r="AC2788">
        <v>2</v>
      </c>
      <c r="AD2788" s="11">
        <f>(employee_data3[[#This Row],[Current Employee Rating]]-AVERAGE(employee_data3[Current Employee Rating]))/STDEV(employee_data3[Current Employee Rating])</f>
        <v>-0.95460685411671475</v>
      </c>
      <c r="AE2788" s="11" t="str">
        <f>IF(employee_data3[[#This Row],[Z Score]]&gt;3,"Yes","No")</f>
        <v>No</v>
      </c>
    </row>
    <row r="2789" spans="1:31" x14ac:dyDescent="0.3">
      <c r="A2789">
        <v>3214</v>
      </c>
      <c r="B2789" t="s">
        <v>9718</v>
      </c>
      <c r="C2789" t="s">
        <v>9719</v>
      </c>
      <c r="D2789" s="1">
        <v>43662</v>
      </c>
      <c r="E2789" s="1"/>
      <c r="F2789" t="s">
        <v>28</v>
      </c>
      <c r="G2789" t="s">
        <v>9720</v>
      </c>
      <c r="H2789" t="s">
        <v>9721</v>
      </c>
      <c r="I2789" t="s">
        <v>168</v>
      </c>
      <c r="J2789" t="s">
        <v>32</v>
      </c>
      <c r="K2789" t="str">
        <f>IF(employee_data3[[#This Row],[EmployeeStatus]]="Active", "Active", "Attrition")</f>
        <v>Active</v>
      </c>
      <c r="L2789" t="s">
        <v>52</v>
      </c>
      <c r="M2789" t="s">
        <v>64</v>
      </c>
      <c r="N2789" t="s">
        <v>35</v>
      </c>
      <c r="O2789" t="s">
        <v>36</v>
      </c>
      <c r="P2789" t="s">
        <v>37</v>
      </c>
      <c r="Q2789" t="s">
        <v>38</v>
      </c>
      <c r="R2789" t="s">
        <v>81</v>
      </c>
      <c r="S2789" s="1">
        <v>26655</v>
      </c>
      <c r="T2789">
        <f>DATEDIF(employee_data3[[#This Row],[DOB]],DATE(2023, 1, 1), "Y")</f>
        <v>50</v>
      </c>
      <c r="U2789" t="str">
        <f>IF(employee_data3[[#This Row],[Age]]&lt;=25, "Remaja", IF(employee_data3[[#This Row],[Age]]&lt;=55, "Dewasa", "Lansia"))</f>
        <v>Dewasa</v>
      </c>
      <c r="V2789" t="s">
        <v>40</v>
      </c>
      <c r="W2789" t="s">
        <v>83</v>
      </c>
      <c r="X2789" t="s">
        <v>42</v>
      </c>
      <c r="Y2789">
        <v>1742</v>
      </c>
      <c r="Z2789" t="s">
        <v>128</v>
      </c>
      <c r="AA2789" t="s">
        <v>44</v>
      </c>
      <c r="AB2789" t="s">
        <v>45</v>
      </c>
      <c r="AC2789">
        <v>2</v>
      </c>
      <c r="AD2789" s="11">
        <f>(employee_data3[[#This Row],[Current Employee Rating]]-AVERAGE(employee_data3[Current Employee Rating]))/STDEV(employee_data3[Current Employee Rating])</f>
        <v>-0.95460685411671475</v>
      </c>
      <c r="AE2789" s="11" t="str">
        <f>IF(employee_data3[[#This Row],[Z Score]]&gt;3,"Yes","No")</f>
        <v>No</v>
      </c>
    </row>
    <row r="2790" spans="1:31" x14ac:dyDescent="0.3">
      <c r="A2790">
        <v>3215</v>
      </c>
      <c r="B2790" t="s">
        <v>2327</v>
      </c>
      <c r="C2790" t="s">
        <v>9722</v>
      </c>
      <c r="D2790" s="1">
        <v>43855</v>
      </c>
      <c r="E2790" s="1"/>
      <c r="F2790" t="s">
        <v>728</v>
      </c>
      <c r="G2790" t="s">
        <v>9723</v>
      </c>
      <c r="H2790" t="s">
        <v>9724</v>
      </c>
      <c r="I2790" t="s">
        <v>133</v>
      </c>
      <c r="J2790" t="s">
        <v>32</v>
      </c>
      <c r="K2790" t="str">
        <f>IF(employee_data3[[#This Row],[EmployeeStatus]]="Active", "Active", "Attrition")</f>
        <v>Active</v>
      </c>
      <c r="L2790" t="s">
        <v>33</v>
      </c>
      <c r="M2790" t="s">
        <v>51</v>
      </c>
      <c r="N2790" t="s">
        <v>52</v>
      </c>
      <c r="O2790" t="s">
        <v>36</v>
      </c>
      <c r="P2790" t="s">
        <v>37</v>
      </c>
      <c r="Q2790" t="s">
        <v>38</v>
      </c>
      <c r="R2790" t="s">
        <v>66</v>
      </c>
      <c r="S2790" s="1">
        <v>26818</v>
      </c>
      <c r="T2790">
        <f>DATEDIF(employee_data3[[#This Row],[DOB]],DATE(2023, 1, 1), "Y")</f>
        <v>49</v>
      </c>
      <c r="U2790" t="str">
        <f>IF(employee_data3[[#This Row],[Age]]&lt;=25, "Remaja", IF(employee_data3[[#This Row],[Age]]&lt;=55, "Dewasa", "Lansia"))</f>
        <v>Dewasa</v>
      </c>
      <c r="V2790" t="s">
        <v>40</v>
      </c>
      <c r="W2790" t="s">
        <v>395</v>
      </c>
      <c r="X2790" t="s">
        <v>55</v>
      </c>
      <c r="Y2790">
        <v>1810</v>
      </c>
      <c r="Z2790" t="s">
        <v>43</v>
      </c>
      <c r="AA2790" t="s">
        <v>104</v>
      </c>
      <c r="AB2790" t="s">
        <v>45</v>
      </c>
      <c r="AC2790">
        <v>3</v>
      </c>
      <c r="AD2790" s="11">
        <f>(employee_data3[[#This Row],[Current Employee Rating]]-AVERAGE(employee_data3[Current Employee Rating]))/STDEV(employee_data3[Current Employee Rating])</f>
        <v>3.0539538160596794E-2</v>
      </c>
      <c r="AE2790" s="11" t="str">
        <f>IF(employee_data3[[#This Row],[Z Score]]&gt;3,"Yes","No")</f>
        <v>No</v>
      </c>
    </row>
    <row r="2791" spans="1:31" x14ac:dyDescent="0.3">
      <c r="A2791">
        <v>3216</v>
      </c>
      <c r="B2791" t="s">
        <v>9725</v>
      </c>
      <c r="C2791" t="s">
        <v>9726</v>
      </c>
      <c r="D2791" s="1">
        <v>44424</v>
      </c>
      <c r="E2791" s="1"/>
      <c r="F2791" t="s">
        <v>28</v>
      </c>
      <c r="G2791" t="s">
        <v>9727</v>
      </c>
      <c r="H2791" t="s">
        <v>9728</v>
      </c>
      <c r="I2791" t="s">
        <v>139</v>
      </c>
      <c r="J2791" t="s">
        <v>32</v>
      </c>
      <c r="K2791" t="str">
        <f>IF(employee_data3[[#This Row],[EmployeeStatus]]="Active", "Active", "Attrition")</f>
        <v>Active</v>
      </c>
      <c r="L2791" t="s">
        <v>52</v>
      </c>
      <c r="M2791" t="s">
        <v>51</v>
      </c>
      <c r="N2791" t="s">
        <v>35</v>
      </c>
      <c r="O2791" t="s">
        <v>36</v>
      </c>
      <c r="P2791" t="s">
        <v>37</v>
      </c>
      <c r="Q2791" t="s">
        <v>38</v>
      </c>
      <c r="R2791" t="s">
        <v>231</v>
      </c>
      <c r="S2791" s="1">
        <v>26357</v>
      </c>
      <c r="T2791">
        <f>DATEDIF(employee_data3[[#This Row],[DOB]],DATE(2023, 1, 1), "Y")</f>
        <v>50</v>
      </c>
      <c r="U2791" t="str">
        <f>IF(employee_data3[[#This Row],[Age]]&lt;=25, "Remaja", IF(employee_data3[[#This Row],[Age]]&lt;=55, "Dewasa", "Lansia"))</f>
        <v>Dewasa</v>
      </c>
      <c r="V2791" t="s">
        <v>40</v>
      </c>
      <c r="W2791" t="s">
        <v>113</v>
      </c>
      <c r="X2791" t="s">
        <v>42</v>
      </c>
      <c r="Y2791">
        <v>2474</v>
      </c>
      <c r="Z2791" t="s">
        <v>74</v>
      </c>
      <c r="AA2791" t="s">
        <v>104</v>
      </c>
      <c r="AB2791" t="s">
        <v>45</v>
      </c>
      <c r="AC2791">
        <v>5</v>
      </c>
      <c r="AD2791" s="11">
        <f>(employee_data3[[#This Row],[Current Employee Rating]]-AVERAGE(employee_data3[Current Employee Rating]))/STDEV(employee_data3[Current Employee Rating])</f>
        <v>2.0008323227152198</v>
      </c>
      <c r="AE2791" s="11" t="str">
        <f>IF(employee_data3[[#This Row],[Z Score]]&gt;3,"Yes","No")</f>
        <v>No</v>
      </c>
    </row>
    <row r="2792" spans="1:31" x14ac:dyDescent="0.3">
      <c r="A2792">
        <v>3217</v>
      </c>
      <c r="B2792" t="s">
        <v>1792</v>
      </c>
      <c r="C2792" t="s">
        <v>9729</v>
      </c>
      <c r="D2792" s="1">
        <v>43485</v>
      </c>
      <c r="E2792" s="1">
        <v>43739</v>
      </c>
      <c r="F2792" t="s">
        <v>728</v>
      </c>
      <c r="G2792" t="s">
        <v>9730</v>
      </c>
      <c r="H2792" t="s">
        <v>9731</v>
      </c>
      <c r="I2792" t="s">
        <v>89</v>
      </c>
      <c r="J2792" t="s">
        <v>745</v>
      </c>
      <c r="K2792" t="str">
        <f>IF(employee_data3[[#This Row],[EmployeeStatus]]="Active", "Active", "Attrition")</f>
        <v>Attrition</v>
      </c>
      <c r="L2792" t="s">
        <v>33</v>
      </c>
      <c r="M2792" t="s">
        <v>64</v>
      </c>
      <c r="N2792" t="s">
        <v>63</v>
      </c>
      <c r="O2792" t="s">
        <v>126</v>
      </c>
      <c r="P2792" t="s">
        <v>9732</v>
      </c>
      <c r="Q2792" t="s">
        <v>38</v>
      </c>
      <c r="R2792" t="s">
        <v>81</v>
      </c>
      <c r="S2792" s="1">
        <v>25109</v>
      </c>
      <c r="T2792">
        <f>DATEDIF(employee_data3[[#This Row],[DOB]],DATE(2023, 1, 1), "Y")</f>
        <v>54</v>
      </c>
      <c r="U2792" t="str">
        <f>IF(employee_data3[[#This Row],[Age]]&lt;=25, "Remaja", IF(employee_data3[[#This Row],[Age]]&lt;=55, "Dewasa", "Lansia"))</f>
        <v>Dewasa</v>
      </c>
      <c r="V2792" t="s">
        <v>40</v>
      </c>
      <c r="W2792" t="s">
        <v>103</v>
      </c>
      <c r="X2792" t="s">
        <v>42</v>
      </c>
      <c r="Y2792">
        <v>1810</v>
      </c>
      <c r="Z2792" t="s">
        <v>43</v>
      </c>
      <c r="AA2792" t="s">
        <v>75</v>
      </c>
      <c r="AB2792" t="s">
        <v>45</v>
      </c>
      <c r="AC2792">
        <v>3</v>
      </c>
      <c r="AD2792" s="11">
        <f>(employee_data3[[#This Row],[Current Employee Rating]]-AVERAGE(employee_data3[Current Employee Rating]))/STDEV(employee_data3[Current Employee Rating])</f>
        <v>3.0539538160596794E-2</v>
      </c>
      <c r="AE2792" s="11" t="str">
        <f>IF(employee_data3[[#This Row],[Z Score]]&gt;3,"Yes","No")</f>
        <v>No</v>
      </c>
    </row>
    <row r="2793" spans="1:31" x14ac:dyDescent="0.3">
      <c r="A2793">
        <v>3218</v>
      </c>
      <c r="B2793" t="s">
        <v>6455</v>
      </c>
      <c r="C2793" t="s">
        <v>3544</v>
      </c>
      <c r="D2793" s="1">
        <v>43347</v>
      </c>
      <c r="E2793" s="1"/>
      <c r="F2793" t="s">
        <v>28</v>
      </c>
      <c r="G2793" t="s">
        <v>9733</v>
      </c>
      <c r="H2793" t="s">
        <v>9734</v>
      </c>
      <c r="I2793" t="s">
        <v>133</v>
      </c>
      <c r="J2793" t="s">
        <v>32</v>
      </c>
      <c r="K2793" t="str">
        <f>IF(employee_data3[[#This Row],[EmployeeStatus]]="Active", "Active", "Attrition")</f>
        <v>Active</v>
      </c>
      <c r="L2793" t="s">
        <v>63</v>
      </c>
      <c r="M2793" t="s">
        <v>34</v>
      </c>
      <c r="N2793" t="s">
        <v>52</v>
      </c>
      <c r="O2793" t="s">
        <v>36</v>
      </c>
      <c r="P2793" t="s">
        <v>37</v>
      </c>
      <c r="Q2793" t="s">
        <v>38</v>
      </c>
      <c r="R2793" t="s">
        <v>90</v>
      </c>
      <c r="S2793" s="1">
        <v>26127</v>
      </c>
      <c r="T2793">
        <f>DATEDIF(employee_data3[[#This Row],[DOB]],DATE(2023, 1, 1), "Y")</f>
        <v>51</v>
      </c>
      <c r="U2793" t="str">
        <f>IF(employee_data3[[#This Row],[Age]]&lt;=25, "Remaja", IF(employee_data3[[#This Row],[Age]]&lt;=55, "Dewasa", "Lansia"))</f>
        <v>Dewasa</v>
      </c>
      <c r="V2793" t="s">
        <v>40</v>
      </c>
      <c r="W2793" t="s">
        <v>83</v>
      </c>
      <c r="X2793" t="s">
        <v>55</v>
      </c>
      <c r="Y2793">
        <v>1880</v>
      </c>
      <c r="Z2793" t="s">
        <v>74</v>
      </c>
      <c r="AA2793" t="s">
        <v>44</v>
      </c>
      <c r="AB2793" t="s">
        <v>45</v>
      </c>
      <c r="AC2793">
        <v>5</v>
      </c>
      <c r="AD2793" s="11">
        <f>(employee_data3[[#This Row],[Current Employee Rating]]-AVERAGE(employee_data3[Current Employee Rating]))/STDEV(employee_data3[Current Employee Rating])</f>
        <v>2.0008323227152198</v>
      </c>
      <c r="AE2793" s="11" t="str">
        <f>IF(employee_data3[[#This Row],[Z Score]]&gt;3,"Yes","No")</f>
        <v>No</v>
      </c>
    </row>
    <row r="2794" spans="1:31" x14ac:dyDescent="0.3">
      <c r="A2794">
        <v>3219</v>
      </c>
      <c r="B2794" t="s">
        <v>9735</v>
      </c>
      <c r="C2794" t="s">
        <v>9736</v>
      </c>
      <c r="D2794" s="1">
        <v>43728</v>
      </c>
      <c r="E2794" s="1"/>
      <c r="F2794" t="s">
        <v>728</v>
      </c>
      <c r="G2794" t="s">
        <v>9737</v>
      </c>
      <c r="H2794" t="s">
        <v>9738</v>
      </c>
      <c r="I2794" t="s">
        <v>62</v>
      </c>
      <c r="J2794" t="s">
        <v>32</v>
      </c>
      <c r="K2794" t="str">
        <f>IF(employee_data3[[#This Row],[EmployeeStatus]]="Active", "Active", "Attrition")</f>
        <v>Active</v>
      </c>
      <c r="L2794" t="s">
        <v>63</v>
      </c>
      <c r="M2794" t="s">
        <v>64</v>
      </c>
      <c r="N2794" t="s">
        <v>63</v>
      </c>
      <c r="O2794" t="s">
        <v>36</v>
      </c>
      <c r="P2794" t="s">
        <v>37</v>
      </c>
      <c r="Q2794" t="s">
        <v>38</v>
      </c>
      <c r="R2794" t="s">
        <v>119</v>
      </c>
      <c r="S2794" s="1">
        <v>36754</v>
      </c>
      <c r="T2794">
        <f>DATEDIF(employee_data3[[#This Row],[DOB]],DATE(2023, 1, 1), "Y")</f>
        <v>22</v>
      </c>
      <c r="U2794" t="str">
        <f>IF(employee_data3[[#This Row],[Age]]&lt;=25, "Remaja", IF(employee_data3[[#This Row],[Age]]&lt;=55, "Dewasa", "Lansia"))</f>
        <v>Remaja</v>
      </c>
      <c r="V2794" t="s">
        <v>40</v>
      </c>
      <c r="W2794" t="s">
        <v>395</v>
      </c>
      <c r="X2794" t="s">
        <v>42</v>
      </c>
      <c r="Y2794">
        <v>2126</v>
      </c>
      <c r="Z2794" t="s">
        <v>93</v>
      </c>
      <c r="AA2794" t="s">
        <v>44</v>
      </c>
      <c r="AB2794" t="s">
        <v>45</v>
      </c>
      <c r="AC2794">
        <v>3</v>
      </c>
      <c r="AD2794" s="11">
        <f>(employee_data3[[#This Row],[Current Employee Rating]]-AVERAGE(employee_data3[Current Employee Rating]))/STDEV(employee_data3[Current Employee Rating])</f>
        <v>3.0539538160596794E-2</v>
      </c>
      <c r="AE2794" s="11" t="str">
        <f>IF(employee_data3[[#This Row],[Z Score]]&gt;3,"Yes","No")</f>
        <v>No</v>
      </c>
    </row>
    <row r="2795" spans="1:31" x14ac:dyDescent="0.3">
      <c r="A2795">
        <v>3220</v>
      </c>
      <c r="B2795" t="s">
        <v>9739</v>
      </c>
      <c r="C2795" t="s">
        <v>9740</v>
      </c>
      <c r="D2795" s="1">
        <v>45131</v>
      </c>
      <c r="E2795" s="1"/>
      <c r="F2795" t="s">
        <v>28</v>
      </c>
      <c r="G2795" t="s">
        <v>9741</v>
      </c>
      <c r="H2795" t="s">
        <v>9742</v>
      </c>
      <c r="I2795" t="s">
        <v>133</v>
      </c>
      <c r="J2795" t="s">
        <v>32</v>
      </c>
      <c r="K2795" t="str">
        <f>IF(employee_data3[[#This Row],[EmployeeStatus]]="Active", "Active", "Attrition")</f>
        <v>Active</v>
      </c>
      <c r="L2795" t="s">
        <v>52</v>
      </c>
      <c r="M2795" t="s">
        <v>51</v>
      </c>
      <c r="N2795" t="s">
        <v>63</v>
      </c>
      <c r="O2795" t="s">
        <v>36</v>
      </c>
      <c r="P2795" t="s">
        <v>37</v>
      </c>
      <c r="Q2795" t="s">
        <v>38</v>
      </c>
      <c r="R2795" t="s">
        <v>90</v>
      </c>
      <c r="S2795" s="1">
        <v>29505</v>
      </c>
      <c r="T2795">
        <f>DATEDIF(employee_data3[[#This Row],[DOB]],DATE(2023, 1, 1), "Y")</f>
        <v>42</v>
      </c>
      <c r="U2795" t="str">
        <f>IF(employee_data3[[#This Row],[Age]]&lt;=25, "Remaja", IF(employee_data3[[#This Row],[Age]]&lt;=55, "Dewasa", "Lansia"))</f>
        <v>Dewasa</v>
      </c>
      <c r="V2795" t="s">
        <v>40</v>
      </c>
      <c r="W2795" t="s">
        <v>281</v>
      </c>
      <c r="X2795" t="s">
        <v>42</v>
      </c>
      <c r="Y2795">
        <v>2184</v>
      </c>
      <c r="Z2795" t="s">
        <v>74</v>
      </c>
      <c r="AA2795" t="s">
        <v>104</v>
      </c>
      <c r="AB2795" t="s">
        <v>45</v>
      </c>
      <c r="AC2795">
        <v>1</v>
      </c>
      <c r="AD2795" s="11">
        <f>(employee_data3[[#This Row],[Current Employee Rating]]-AVERAGE(employee_data3[Current Employee Rating]))/STDEV(employee_data3[Current Employee Rating])</f>
        <v>-1.9397532463940264</v>
      </c>
      <c r="AE2795" s="11" t="str">
        <f>IF(employee_data3[[#This Row],[Z Score]]&gt;3,"Yes","No")</f>
        <v>No</v>
      </c>
    </row>
    <row r="2796" spans="1:31" x14ac:dyDescent="0.3">
      <c r="A2796">
        <v>3221</v>
      </c>
      <c r="B2796" t="s">
        <v>4979</v>
      </c>
      <c r="C2796" t="s">
        <v>2161</v>
      </c>
      <c r="D2796" s="1">
        <v>45112</v>
      </c>
      <c r="E2796" s="1"/>
      <c r="F2796" t="s">
        <v>28</v>
      </c>
      <c r="G2796" t="s">
        <v>9743</v>
      </c>
      <c r="H2796" t="s">
        <v>9744</v>
      </c>
      <c r="I2796" t="s">
        <v>62</v>
      </c>
      <c r="J2796" t="s">
        <v>32</v>
      </c>
      <c r="K2796" t="str">
        <f>IF(employee_data3[[#This Row],[EmployeeStatus]]="Active", "Active", "Attrition")</f>
        <v>Active</v>
      </c>
      <c r="L2796" t="s">
        <v>63</v>
      </c>
      <c r="M2796" t="s">
        <v>64</v>
      </c>
      <c r="N2796" t="s">
        <v>35</v>
      </c>
      <c r="O2796" t="s">
        <v>36</v>
      </c>
      <c r="P2796" t="s">
        <v>37</v>
      </c>
      <c r="Q2796" t="s">
        <v>38</v>
      </c>
      <c r="R2796" t="s">
        <v>305</v>
      </c>
      <c r="S2796" s="1">
        <v>16802</v>
      </c>
      <c r="T2796">
        <f>DATEDIF(employee_data3[[#This Row],[DOB]],DATE(2023, 1, 1), "Y")</f>
        <v>77</v>
      </c>
      <c r="U2796" t="str">
        <f>IF(employee_data3[[#This Row],[Age]]&lt;=25, "Remaja", IF(employee_data3[[#This Row],[Age]]&lt;=55, "Dewasa", "Lansia"))</f>
        <v>Lansia</v>
      </c>
      <c r="V2796" t="s">
        <v>40</v>
      </c>
      <c r="W2796" t="s">
        <v>226</v>
      </c>
      <c r="X2796" t="s">
        <v>55</v>
      </c>
      <c r="Y2796">
        <v>69598</v>
      </c>
      <c r="Z2796" t="s">
        <v>74</v>
      </c>
      <c r="AA2796" t="s">
        <v>75</v>
      </c>
      <c r="AB2796" t="s">
        <v>45</v>
      </c>
      <c r="AC2796">
        <v>4</v>
      </c>
      <c r="AD2796" s="11">
        <f>(employee_data3[[#This Row],[Current Employee Rating]]-AVERAGE(employee_data3[Current Employee Rating]))/STDEV(employee_data3[Current Employee Rating])</f>
        <v>1.0156859304379084</v>
      </c>
      <c r="AE2796" s="11" t="str">
        <f>IF(employee_data3[[#This Row],[Z Score]]&gt;3,"Yes","No")</f>
        <v>No</v>
      </c>
    </row>
    <row r="2797" spans="1:31" x14ac:dyDescent="0.3">
      <c r="A2797">
        <v>3222</v>
      </c>
      <c r="B2797" t="s">
        <v>8615</v>
      </c>
      <c r="C2797" t="s">
        <v>47</v>
      </c>
      <c r="D2797" s="1">
        <v>44207</v>
      </c>
      <c r="E2797" s="1"/>
      <c r="F2797" t="s">
        <v>28</v>
      </c>
      <c r="G2797" t="s">
        <v>9745</v>
      </c>
      <c r="H2797" t="s">
        <v>9746</v>
      </c>
      <c r="I2797" t="s">
        <v>89</v>
      </c>
      <c r="J2797" t="s">
        <v>32</v>
      </c>
      <c r="K2797" t="str">
        <f>IF(employee_data3[[#This Row],[EmployeeStatus]]="Active", "Active", "Attrition")</f>
        <v>Active</v>
      </c>
      <c r="L2797" t="s">
        <v>33</v>
      </c>
      <c r="M2797" t="s">
        <v>51</v>
      </c>
      <c r="N2797" t="s">
        <v>52</v>
      </c>
      <c r="O2797" t="s">
        <v>36</v>
      </c>
      <c r="P2797" t="s">
        <v>37</v>
      </c>
      <c r="Q2797" t="s">
        <v>38</v>
      </c>
      <c r="R2797" t="s">
        <v>286</v>
      </c>
      <c r="S2797" s="1">
        <v>33099</v>
      </c>
      <c r="T2797">
        <f>DATEDIF(employee_data3[[#This Row],[DOB]],DATE(2023, 1, 1), "Y")</f>
        <v>32</v>
      </c>
      <c r="U2797" t="str">
        <f>IF(employee_data3[[#This Row],[Age]]&lt;=25, "Remaja", IF(employee_data3[[#This Row],[Age]]&lt;=55, "Dewasa", "Lansia"))</f>
        <v>Dewasa</v>
      </c>
      <c r="V2797" t="s">
        <v>40</v>
      </c>
      <c r="W2797" t="s">
        <v>243</v>
      </c>
      <c r="X2797" t="s">
        <v>42</v>
      </c>
      <c r="Y2797">
        <v>28908</v>
      </c>
      <c r="Z2797" t="s">
        <v>56</v>
      </c>
      <c r="AA2797" t="s">
        <v>84</v>
      </c>
      <c r="AB2797" t="s">
        <v>45</v>
      </c>
      <c r="AC2797">
        <v>2</v>
      </c>
      <c r="AD2797" s="11">
        <f>(employee_data3[[#This Row],[Current Employee Rating]]-AVERAGE(employee_data3[Current Employee Rating]))/STDEV(employee_data3[Current Employee Rating])</f>
        <v>-0.95460685411671475</v>
      </c>
      <c r="AE2797" s="11" t="str">
        <f>IF(employee_data3[[#This Row],[Z Score]]&gt;3,"Yes","No")</f>
        <v>No</v>
      </c>
    </row>
    <row r="2798" spans="1:31" x14ac:dyDescent="0.3">
      <c r="A2798">
        <v>3223</v>
      </c>
      <c r="B2798" t="s">
        <v>262</v>
      </c>
      <c r="C2798" t="s">
        <v>918</v>
      </c>
      <c r="D2798" s="1">
        <v>44871</v>
      </c>
      <c r="E2798" s="1"/>
      <c r="F2798" t="s">
        <v>28</v>
      </c>
      <c r="G2798" t="s">
        <v>9747</v>
      </c>
      <c r="H2798" t="s">
        <v>9748</v>
      </c>
      <c r="I2798" t="s">
        <v>31</v>
      </c>
      <c r="J2798" t="s">
        <v>32</v>
      </c>
      <c r="K2798" t="str">
        <f>IF(employee_data3[[#This Row],[EmployeeStatus]]="Active", "Active", "Attrition")</f>
        <v>Active</v>
      </c>
      <c r="L2798" t="s">
        <v>63</v>
      </c>
      <c r="M2798" t="s">
        <v>51</v>
      </c>
      <c r="N2798" t="s">
        <v>63</v>
      </c>
      <c r="O2798" t="s">
        <v>36</v>
      </c>
      <c r="P2798" t="s">
        <v>37</v>
      </c>
      <c r="Q2798" t="s">
        <v>38</v>
      </c>
      <c r="R2798" t="s">
        <v>148</v>
      </c>
      <c r="S2798" s="1">
        <v>19279</v>
      </c>
      <c r="T2798">
        <f>DATEDIF(employee_data3[[#This Row],[DOB]],DATE(2023, 1, 1), "Y")</f>
        <v>70</v>
      </c>
      <c r="U2798" t="str">
        <f>IF(employee_data3[[#This Row],[Age]]&lt;=25, "Remaja", IF(employee_data3[[#This Row],[Age]]&lt;=55, "Dewasa", "Lansia"))</f>
        <v>Lansia</v>
      </c>
      <c r="V2798" t="s">
        <v>40</v>
      </c>
      <c r="W2798" t="s">
        <v>150</v>
      </c>
      <c r="X2798" t="s">
        <v>42</v>
      </c>
      <c r="Y2798">
        <v>35854</v>
      </c>
      <c r="Z2798" t="s">
        <v>128</v>
      </c>
      <c r="AA2798" t="s">
        <v>75</v>
      </c>
      <c r="AB2798" t="s">
        <v>45</v>
      </c>
      <c r="AC2798">
        <v>5</v>
      </c>
      <c r="AD2798" s="11">
        <f>(employee_data3[[#This Row],[Current Employee Rating]]-AVERAGE(employee_data3[Current Employee Rating]))/STDEV(employee_data3[Current Employee Rating])</f>
        <v>2.0008323227152198</v>
      </c>
      <c r="AE2798" s="11" t="str">
        <f>IF(employee_data3[[#This Row],[Z Score]]&gt;3,"Yes","No")</f>
        <v>No</v>
      </c>
    </row>
    <row r="2799" spans="1:31" x14ac:dyDescent="0.3">
      <c r="A2799">
        <v>3224</v>
      </c>
      <c r="B2799" t="s">
        <v>9749</v>
      </c>
      <c r="C2799" t="s">
        <v>2548</v>
      </c>
      <c r="D2799" s="1">
        <v>45019</v>
      </c>
      <c r="E2799" s="1"/>
      <c r="F2799" t="s">
        <v>28</v>
      </c>
      <c r="G2799" t="s">
        <v>9750</v>
      </c>
      <c r="H2799" t="s">
        <v>9751</v>
      </c>
      <c r="I2799" t="s">
        <v>133</v>
      </c>
      <c r="J2799" t="s">
        <v>32</v>
      </c>
      <c r="K2799" t="str">
        <f>IF(employee_data3[[#This Row],[EmployeeStatus]]="Active", "Active", "Attrition")</f>
        <v>Active</v>
      </c>
      <c r="L2799" t="s">
        <v>52</v>
      </c>
      <c r="M2799" t="s">
        <v>51</v>
      </c>
      <c r="N2799" t="s">
        <v>52</v>
      </c>
      <c r="O2799" t="s">
        <v>36</v>
      </c>
      <c r="P2799" t="s">
        <v>37</v>
      </c>
      <c r="Q2799" t="s">
        <v>38</v>
      </c>
      <c r="R2799" t="s">
        <v>696</v>
      </c>
      <c r="S2799" s="1">
        <v>25605</v>
      </c>
      <c r="T2799">
        <f>DATEDIF(employee_data3[[#This Row],[DOB]],DATE(2023, 1, 1), "Y")</f>
        <v>52</v>
      </c>
      <c r="U2799" t="str">
        <f>IF(employee_data3[[#This Row],[Age]]&lt;=25, "Remaja", IF(employee_data3[[#This Row],[Age]]&lt;=55, "Dewasa", "Lansia"))</f>
        <v>Dewasa</v>
      </c>
      <c r="V2799" t="s">
        <v>40</v>
      </c>
      <c r="W2799" t="s">
        <v>243</v>
      </c>
      <c r="X2799" t="s">
        <v>42</v>
      </c>
      <c r="Y2799">
        <v>69030</v>
      </c>
      <c r="Z2799" t="s">
        <v>43</v>
      </c>
      <c r="AA2799" t="s">
        <v>75</v>
      </c>
      <c r="AB2799" t="s">
        <v>45</v>
      </c>
      <c r="AC2799">
        <v>5</v>
      </c>
      <c r="AD2799" s="11">
        <f>(employee_data3[[#This Row],[Current Employee Rating]]-AVERAGE(employee_data3[Current Employee Rating]))/STDEV(employee_data3[Current Employee Rating])</f>
        <v>2.0008323227152198</v>
      </c>
      <c r="AE2799" s="11" t="str">
        <f>IF(employee_data3[[#This Row],[Z Score]]&gt;3,"Yes","No")</f>
        <v>No</v>
      </c>
    </row>
    <row r="2800" spans="1:31" x14ac:dyDescent="0.3">
      <c r="A2800">
        <v>3225</v>
      </c>
      <c r="B2800" t="s">
        <v>257</v>
      </c>
      <c r="C2800" t="s">
        <v>4365</v>
      </c>
      <c r="D2800" s="1">
        <v>44354</v>
      </c>
      <c r="E2800" s="1">
        <v>45100</v>
      </c>
      <c r="F2800" t="s">
        <v>28</v>
      </c>
      <c r="G2800" t="s">
        <v>9752</v>
      </c>
      <c r="H2800" t="s">
        <v>9753</v>
      </c>
      <c r="I2800" t="s">
        <v>50</v>
      </c>
      <c r="J2800" t="s">
        <v>32</v>
      </c>
      <c r="K2800" t="str">
        <f>IF(employee_data3[[#This Row],[EmployeeStatus]]="Active", "Active", "Attrition")</f>
        <v>Active</v>
      </c>
      <c r="L2800" t="s">
        <v>33</v>
      </c>
      <c r="M2800" t="s">
        <v>64</v>
      </c>
      <c r="N2800" t="s">
        <v>52</v>
      </c>
      <c r="O2800" t="s">
        <v>140</v>
      </c>
      <c r="P2800" t="s">
        <v>9754</v>
      </c>
      <c r="Q2800" t="s">
        <v>38</v>
      </c>
      <c r="R2800" t="s">
        <v>81</v>
      </c>
      <c r="S2800" s="1">
        <v>28335</v>
      </c>
      <c r="T2800">
        <f>DATEDIF(employee_data3[[#This Row],[DOB]],DATE(2023, 1, 1), "Y")</f>
        <v>45</v>
      </c>
      <c r="U2800" t="str">
        <f>IF(employee_data3[[#This Row],[Age]]&lt;=25, "Remaja", IF(employee_data3[[#This Row],[Age]]&lt;=55, "Dewasa", "Lansia"))</f>
        <v>Dewasa</v>
      </c>
      <c r="V2800" t="s">
        <v>40</v>
      </c>
      <c r="W2800" t="s">
        <v>226</v>
      </c>
      <c r="X2800" t="s">
        <v>42</v>
      </c>
      <c r="Y2800">
        <v>8088</v>
      </c>
      <c r="Z2800" t="s">
        <v>43</v>
      </c>
      <c r="AA2800" t="s">
        <v>104</v>
      </c>
      <c r="AB2800" t="s">
        <v>45</v>
      </c>
      <c r="AC2800">
        <v>3</v>
      </c>
      <c r="AD2800" s="11">
        <f>(employee_data3[[#This Row],[Current Employee Rating]]-AVERAGE(employee_data3[Current Employee Rating]))/STDEV(employee_data3[Current Employee Rating])</f>
        <v>3.0539538160596794E-2</v>
      </c>
      <c r="AE2800" s="11" t="str">
        <f>IF(employee_data3[[#This Row],[Z Score]]&gt;3,"Yes","No")</f>
        <v>No</v>
      </c>
    </row>
    <row r="2801" spans="1:31" x14ac:dyDescent="0.3">
      <c r="A2801">
        <v>3226</v>
      </c>
      <c r="B2801" t="s">
        <v>825</v>
      </c>
      <c r="C2801" t="s">
        <v>2733</v>
      </c>
      <c r="D2801" s="1">
        <v>43485</v>
      </c>
      <c r="E2801" s="1"/>
      <c r="F2801" t="s">
        <v>28</v>
      </c>
      <c r="G2801" t="s">
        <v>9755</v>
      </c>
      <c r="H2801" t="s">
        <v>9756</v>
      </c>
      <c r="I2801" t="s">
        <v>139</v>
      </c>
      <c r="J2801" t="s">
        <v>32</v>
      </c>
      <c r="K2801" t="str">
        <f>IF(employee_data3[[#This Row],[EmployeeStatus]]="Active", "Active", "Attrition")</f>
        <v>Active</v>
      </c>
      <c r="L2801" t="s">
        <v>33</v>
      </c>
      <c r="M2801" t="s">
        <v>64</v>
      </c>
      <c r="N2801" t="s">
        <v>63</v>
      </c>
      <c r="O2801" t="s">
        <v>36</v>
      </c>
      <c r="P2801" t="s">
        <v>37</v>
      </c>
      <c r="Q2801" t="s">
        <v>38</v>
      </c>
      <c r="R2801" t="s">
        <v>101</v>
      </c>
      <c r="S2801" s="1">
        <v>32508</v>
      </c>
      <c r="T2801">
        <f>DATEDIF(employee_data3[[#This Row],[DOB]],DATE(2023, 1, 1), "Y")</f>
        <v>34</v>
      </c>
      <c r="U2801" t="str">
        <f>IF(employee_data3[[#This Row],[Age]]&lt;=25, "Remaja", IF(employee_data3[[#This Row],[Age]]&lt;=55, "Dewasa", "Lansia"))</f>
        <v>Dewasa</v>
      </c>
      <c r="V2801" t="s">
        <v>40</v>
      </c>
      <c r="W2801" t="s">
        <v>103</v>
      </c>
      <c r="X2801" t="s">
        <v>42</v>
      </c>
      <c r="Y2801">
        <v>50972</v>
      </c>
      <c r="Z2801" t="s">
        <v>93</v>
      </c>
      <c r="AA2801" t="s">
        <v>84</v>
      </c>
      <c r="AB2801" t="s">
        <v>45</v>
      </c>
      <c r="AC2801">
        <v>4</v>
      </c>
      <c r="AD2801" s="11">
        <f>(employee_data3[[#This Row],[Current Employee Rating]]-AVERAGE(employee_data3[Current Employee Rating]))/STDEV(employee_data3[Current Employee Rating])</f>
        <v>1.0156859304379084</v>
      </c>
      <c r="AE2801" s="11" t="str">
        <f>IF(employee_data3[[#This Row],[Z Score]]&gt;3,"Yes","No")</f>
        <v>No</v>
      </c>
    </row>
    <row r="2802" spans="1:31" x14ac:dyDescent="0.3">
      <c r="A2802">
        <v>3227</v>
      </c>
      <c r="B2802" t="s">
        <v>7026</v>
      </c>
      <c r="C2802" t="s">
        <v>6270</v>
      </c>
      <c r="D2802" s="1">
        <v>44520</v>
      </c>
      <c r="E2802" s="1">
        <v>44718</v>
      </c>
      <c r="F2802" t="s">
        <v>28</v>
      </c>
      <c r="G2802" t="s">
        <v>9757</v>
      </c>
      <c r="H2802" t="s">
        <v>9758</v>
      </c>
      <c r="I2802" t="s">
        <v>80</v>
      </c>
      <c r="J2802" t="s">
        <v>1805</v>
      </c>
      <c r="K2802" t="str">
        <f>IF(employee_data3[[#This Row],[EmployeeStatus]]="Active", "Active", "Attrition")</f>
        <v>Attrition</v>
      </c>
      <c r="L2802" t="s">
        <v>33</v>
      </c>
      <c r="M2802" t="s">
        <v>51</v>
      </c>
      <c r="N2802" t="s">
        <v>35</v>
      </c>
      <c r="O2802" t="s">
        <v>99</v>
      </c>
      <c r="P2802" t="s">
        <v>9759</v>
      </c>
      <c r="Q2802" t="s">
        <v>38</v>
      </c>
      <c r="R2802" t="s">
        <v>53</v>
      </c>
      <c r="S2802" s="1">
        <v>25392</v>
      </c>
      <c r="T2802">
        <f>DATEDIF(employee_data3[[#This Row],[DOB]],DATE(2023, 1, 1), "Y")</f>
        <v>53</v>
      </c>
      <c r="U2802" t="str">
        <f>IF(employee_data3[[#This Row],[Age]]&lt;=25, "Remaja", IF(employee_data3[[#This Row],[Age]]&lt;=55, "Dewasa", "Lansia"))</f>
        <v>Dewasa</v>
      </c>
      <c r="V2802" t="s">
        <v>40</v>
      </c>
      <c r="W2802" t="s">
        <v>352</v>
      </c>
      <c r="X2802" t="s">
        <v>42</v>
      </c>
      <c r="Y2802">
        <v>1013</v>
      </c>
      <c r="Z2802" t="s">
        <v>93</v>
      </c>
      <c r="AA2802" t="s">
        <v>44</v>
      </c>
      <c r="AB2802" t="s">
        <v>45</v>
      </c>
      <c r="AC2802">
        <v>2</v>
      </c>
      <c r="AD2802" s="11">
        <f>(employee_data3[[#This Row],[Current Employee Rating]]-AVERAGE(employee_data3[Current Employee Rating]))/STDEV(employee_data3[Current Employee Rating])</f>
        <v>-0.95460685411671475</v>
      </c>
      <c r="AE2802" s="11" t="str">
        <f>IF(employee_data3[[#This Row],[Z Score]]&gt;3,"Yes","No")</f>
        <v>No</v>
      </c>
    </row>
    <row r="2803" spans="1:31" x14ac:dyDescent="0.3">
      <c r="A2803">
        <v>3228</v>
      </c>
      <c r="B2803" t="s">
        <v>9760</v>
      </c>
      <c r="C2803" t="s">
        <v>4036</v>
      </c>
      <c r="D2803" s="1">
        <v>43612</v>
      </c>
      <c r="E2803" s="1">
        <v>44791</v>
      </c>
      <c r="F2803" t="s">
        <v>28</v>
      </c>
      <c r="G2803" t="s">
        <v>9761</v>
      </c>
      <c r="H2803" t="s">
        <v>9762</v>
      </c>
      <c r="I2803" t="s">
        <v>168</v>
      </c>
      <c r="J2803" t="s">
        <v>745</v>
      </c>
      <c r="K2803" t="str">
        <f>IF(employee_data3[[#This Row],[EmployeeStatus]]="Active", "Active", "Attrition")</f>
        <v>Attrition</v>
      </c>
      <c r="L2803" t="s">
        <v>63</v>
      </c>
      <c r="M2803" t="s">
        <v>34</v>
      </c>
      <c r="N2803" t="s">
        <v>35</v>
      </c>
      <c r="O2803" t="s">
        <v>99</v>
      </c>
      <c r="P2803" t="s">
        <v>9763</v>
      </c>
      <c r="Q2803" t="s">
        <v>38</v>
      </c>
      <c r="R2803" t="s">
        <v>90</v>
      </c>
      <c r="S2803" s="1">
        <v>16956</v>
      </c>
      <c r="T2803">
        <f>DATEDIF(employee_data3[[#This Row],[DOB]],DATE(2023, 1, 1), "Y")</f>
        <v>76</v>
      </c>
      <c r="U2803" t="str">
        <f>IF(employee_data3[[#This Row],[Age]]&lt;=25, "Remaja", IF(employee_data3[[#This Row],[Age]]&lt;=55, "Dewasa", "Lansia"))</f>
        <v>Lansia</v>
      </c>
      <c r="V2803" t="s">
        <v>40</v>
      </c>
      <c r="W2803" t="s">
        <v>103</v>
      </c>
      <c r="X2803" t="s">
        <v>55</v>
      </c>
      <c r="Y2803">
        <v>8223</v>
      </c>
      <c r="Z2803" t="s">
        <v>56</v>
      </c>
      <c r="AA2803" t="s">
        <v>75</v>
      </c>
      <c r="AB2803" t="s">
        <v>45</v>
      </c>
      <c r="AC2803">
        <v>2</v>
      </c>
      <c r="AD2803" s="11">
        <f>(employee_data3[[#This Row],[Current Employee Rating]]-AVERAGE(employee_data3[Current Employee Rating]))/STDEV(employee_data3[Current Employee Rating])</f>
        <v>-0.95460685411671475</v>
      </c>
      <c r="AE2803" s="11" t="str">
        <f>IF(employee_data3[[#This Row],[Z Score]]&gt;3,"Yes","No")</f>
        <v>No</v>
      </c>
    </row>
    <row r="2804" spans="1:31" x14ac:dyDescent="0.3">
      <c r="A2804">
        <v>3229</v>
      </c>
      <c r="B2804" t="s">
        <v>9764</v>
      </c>
      <c r="C2804" t="s">
        <v>2839</v>
      </c>
      <c r="D2804" s="1">
        <v>44913</v>
      </c>
      <c r="E2804" s="1"/>
      <c r="F2804" t="s">
        <v>28</v>
      </c>
      <c r="G2804" t="s">
        <v>9765</v>
      </c>
      <c r="H2804" t="s">
        <v>9766</v>
      </c>
      <c r="I2804" t="s">
        <v>98</v>
      </c>
      <c r="J2804" t="s">
        <v>32</v>
      </c>
      <c r="K2804" t="str">
        <f>IF(employee_data3[[#This Row],[EmployeeStatus]]="Active", "Active", "Attrition")</f>
        <v>Active</v>
      </c>
      <c r="L2804" t="s">
        <v>33</v>
      </c>
      <c r="M2804" t="s">
        <v>34</v>
      </c>
      <c r="N2804" t="s">
        <v>35</v>
      </c>
      <c r="O2804" t="s">
        <v>36</v>
      </c>
      <c r="P2804" t="s">
        <v>37</v>
      </c>
      <c r="Q2804" t="s">
        <v>38</v>
      </c>
      <c r="R2804" t="s">
        <v>111</v>
      </c>
      <c r="S2804" s="1">
        <v>16789</v>
      </c>
      <c r="T2804">
        <f>DATEDIF(employee_data3[[#This Row],[DOB]],DATE(2023, 1, 1), "Y")</f>
        <v>77</v>
      </c>
      <c r="U2804" t="str">
        <f>IF(employee_data3[[#This Row],[Age]]&lt;=25, "Remaja", IF(employee_data3[[#This Row],[Age]]&lt;=55, "Dewasa", "Lansia"))</f>
        <v>Lansia</v>
      </c>
      <c r="V2804" t="s">
        <v>40</v>
      </c>
      <c r="W2804" t="s">
        <v>2800</v>
      </c>
      <c r="X2804" t="s">
        <v>55</v>
      </c>
      <c r="Y2804">
        <v>15997</v>
      </c>
      <c r="Z2804" t="s">
        <v>74</v>
      </c>
      <c r="AA2804" t="s">
        <v>44</v>
      </c>
      <c r="AB2804" t="s">
        <v>45</v>
      </c>
      <c r="AC2804">
        <v>1</v>
      </c>
      <c r="AD2804" s="11">
        <f>(employee_data3[[#This Row],[Current Employee Rating]]-AVERAGE(employee_data3[Current Employee Rating]))/STDEV(employee_data3[Current Employee Rating])</f>
        <v>-1.9397532463940264</v>
      </c>
      <c r="AE2804" s="11" t="str">
        <f>IF(employee_data3[[#This Row],[Z Score]]&gt;3,"Yes","No")</f>
        <v>No</v>
      </c>
    </row>
    <row r="2805" spans="1:31" x14ac:dyDescent="0.3">
      <c r="A2805">
        <v>3230</v>
      </c>
      <c r="B2805" t="s">
        <v>2033</v>
      </c>
      <c r="C2805" t="s">
        <v>4966</v>
      </c>
      <c r="D2805" s="1">
        <v>44329</v>
      </c>
      <c r="E2805" s="1">
        <v>45120</v>
      </c>
      <c r="F2805" t="s">
        <v>28</v>
      </c>
      <c r="G2805" t="s">
        <v>9767</v>
      </c>
      <c r="H2805" t="s">
        <v>9768</v>
      </c>
      <c r="I2805" t="s">
        <v>118</v>
      </c>
      <c r="J2805" t="s">
        <v>1805</v>
      </c>
      <c r="K2805" t="str">
        <f>IF(employee_data3[[#This Row],[EmployeeStatus]]="Active", "Active", "Attrition")</f>
        <v>Attrition</v>
      </c>
      <c r="L2805" t="s">
        <v>63</v>
      </c>
      <c r="M2805" t="s">
        <v>34</v>
      </c>
      <c r="N2805" t="s">
        <v>63</v>
      </c>
      <c r="O2805" t="s">
        <v>126</v>
      </c>
      <c r="P2805" t="s">
        <v>9769</v>
      </c>
      <c r="Q2805" t="s">
        <v>38</v>
      </c>
      <c r="R2805" t="s">
        <v>90</v>
      </c>
      <c r="S2805" s="1">
        <v>33348</v>
      </c>
      <c r="T2805">
        <f>DATEDIF(employee_data3[[#This Row],[DOB]],DATE(2023, 1, 1), "Y")</f>
        <v>31</v>
      </c>
      <c r="U2805" t="str">
        <f>IF(employee_data3[[#This Row],[Age]]&lt;=25, "Remaja", IF(employee_data3[[#This Row],[Age]]&lt;=55, "Dewasa", "Lansia"))</f>
        <v>Dewasa</v>
      </c>
      <c r="V2805" t="s">
        <v>40</v>
      </c>
      <c r="W2805" t="s">
        <v>83</v>
      </c>
      <c r="X2805" t="s">
        <v>42</v>
      </c>
      <c r="Y2805">
        <v>55412</v>
      </c>
      <c r="Z2805" t="s">
        <v>43</v>
      </c>
      <c r="AA2805" t="s">
        <v>75</v>
      </c>
      <c r="AB2805" t="s">
        <v>45</v>
      </c>
      <c r="AC2805">
        <v>1</v>
      </c>
      <c r="AD2805" s="11">
        <f>(employee_data3[[#This Row],[Current Employee Rating]]-AVERAGE(employee_data3[Current Employee Rating]))/STDEV(employee_data3[Current Employee Rating])</f>
        <v>-1.9397532463940264</v>
      </c>
      <c r="AE2805" s="11" t="str">
        <f>IF(employee_data3[[#This Row],[Z Score]]&gt;3,"Yes","No")</f>
        <v>No</v>
      </c>
    </row>
    <row r="2806" spans="1:31" x14ac:dyDescent="0.3">
      <c r="A2806">
        <v>3231</v>
      </c>
      <c r="B2806" t="s">
        <v>5789</v>
      </c>
      <c r="C2806" t="s">
        <v>4260</v>
      </c>
      <c r="D2806" s="1">
        <v>44340</v>
      </c>
      <c r="E2806" s="1"/>
      <c r="F2806" t="s">
        <v>28</v>
      </c>
      <c r="G2806" t="s">
        <v>1110</v>
      </c>
      <c r="H2806" t="s">
        <v>9770</v>
      </c>
      <c r="I2806" t="s">
        <v>62</v>
      </c>
      <c r="J2806" t="s">
        <v>32</v>
      </c>
      <c r="K2806" t="str">
        <f>IF(employee_data3[[#This Row],[EmployeeStatus]]="Active", "Active", "Attrition")</f>
        <v>Active</v>
      </c>
      <c r="L2806" t="s">
        <v>63</v>
      </c>
      <c r="M2806" t="s">
        <v>34</v>
      </c>
      <c r="N2806" t="s">
        <v>52</v>
      </c>
      <c r="O2806" t="s">
        <v>36</v>
      </c>
      <c r="P2806" t="s">
        <v>37</v>
      </c>
      <c r="Q2806" t="s">
        <v>38</v>
      </c>
      <c r="R2806" t="s">
        <v>286</v>
      </c>
      <c r="S2806" s="1">
        <v>35564</v>
      </c>
      <c r="T2806">
        <f>DATEDIF(employee_data3[[#This Row],[DOB]],DATE(2023, 1, 1), "Y")</f>
        <v>25</v>
      </c>
      <c r="U2806" t="str">
        <f>IF(employee_data3[[#This Row],[Age]]&lt;=25, "Remaja", IF(employee_data3[[#This Row],[Age]]&lt;=55, "Dewasa", "Lansia"))</f>
        <v>Remaja</v>
      </c>
      <c r="V2806" t="s">
        <v>40</v>
      </c>
      <c r="W2806" t="s">
        <v>3108</v>
      </c>
      <c r="X2806" t="s">
        <v>42</v>
      </c>
      <c r="Y2806">
        <v>97872</v>
      </c>
      <c r="Z2806" t="s">
        <v>43</v>
      </c>
      <c r="AA2806" t="s">
        <v>104</v>
      </c>
      <c r="AB2806" t="s">
        <v>105</v>
      </c>
      <c r="AC2806">
        <v>2</v>
      </c>
      <c r="AD2806" s="11">
        <f>(employee_data3[[#This Row],[Current Employee Rating]]-AVERAGE(employee_data3[Current Employee Rating]))/STDEV(employee_data3[Current Employee Rating])</f>
        <v>-0.95460685411671475</v>
      </c>
      <c r="AE2806" s="11" t="str">
        <f>IF(employee_data3[[#This Row],[Z Score]]&gt;3,"Yes","No")</f>
        <v>No</v>
      </c>
    </row>
    <row r="2807" spans="1:31" x14ac:dyDescent="0.3">
      <c r="A2807">
        <v>3232</v>
      </c>
      <c r="B2807" t="s">
        <v>9771</v>
      </c>
      <c r="C2807" t="s">
        <v>1391</v>
      </c>
      <c r="D2807" s="1">
        <v>44475</v>
      </c>
      <c r="E2807" s="1">
        <v>44700</v>
      </c>
      <c r="F2807" t="s">
        <v>28</v>
      </c>
      <c r="G2807" t="s">
        <v>9772</v>
      </c>
      <c r="H2807" t="s">
        <v>9773</v>
      </c>
      <c r="I2807" t="s">
        <v>89</v>
      </c>
      <c r="J2807" t="s">
        <v>1805</v>
      </c>
      <c r="K2807" t="str">
        <f>IF(employee_data3[[#This Row],[EmployeeStatus]]="Active", "Active", "Attrition")</f>
        <v>Attrition</v>
      </c>
      <c r="L2807" t="s">
        <v>52</v>
      </c>
      <c r="M2807" t="s">
        <v>64</v>
      </c>
      <c r="N2807" t="s">
        <v>35</v>
      </c>
      <c r="O2807" t="s">
        <v>126</v>
      </c>
      <c r="P2807" t="s">
        <v>9774</v>
      </c>
      <c r="Q2807" t="s">
        <v>38</v>
      </c>
      <c r="R2807" t="s">
        <v>81</v>
      </c>
      <c r="S2807" s="1">
        <v>27351</v>
      </c>
      <c r="T2807">
        <f>DATEDIF(employee_data3[[#This Row],[DOB]],DATE(2023, 1, 1), "Y")</f>
        <v>48</v>
      </c>
      <c r="U2807" t="str">
        <f>IF(employee_data3[[#This Row],[Age]]&lt;=25, "Remaja", IF(employee_data3[[#This Row],[Age]]&lt;=55, "Dewasa", "Lansia"))</f>
        <v>Dewasa</v>
      </c>
      <c r="V2807" t="s">
        <v>40</v>
      </c>
      <c r="W2807" t="s">
        <v>83</v>
      </c>
      <c r="X2807" t="s">
        <v>55</v>
      </c>
      <c r="Y2807">
        <v>26785</v>
      </c>
      <c r="Z2807" t="s">
        <v>74</v>
      </c>
      <c r="AA2807" t="s">
        <v>104</v>
      </c>
      <c r="AB2807" t="s">
        <v>45</v>
      </c>
      <c r="AC2807">
        <v>1</v>
      </c>
      <c r="AD2807" s="11">
        <f>(employee_data3[[#This Row],[Current Employee Rating]]-AVERAGE(employee_data3[Current Employee Rating]))/STDEV(employee_data3[Current Employee Rating])</f>
        <v>-1.9397532463940264</v>
      </c>
      <c r="AE2807" s="11" t="str">
        <f>IF(employee_data3[[#This Row],[Z Score]]&gt;3,"Yes","No")</f>
        <v>No</v>
      </c>
    </row>
    <row r="2808" spans="1:31" x14ac:dyDescent="0.3">
      <c r="A2808">
        <v>3233</v>
      </c>
      <c r="B2808" t="s">
        <v>2333</v>
      </c>
      <c r="C2808" t="s">
        <v>2017</v>
      </c>
      <c r="D2808" s="1">
        <v>44065</v>
      </c>
      <c r="E2808" s="1">
        <v>44069</v>
      </c>
      <c r="F2808" t="s">
        <v>28</v>
      </c>
      <c r="G2808" t="s">
        <v>9775</v>
      </c>
      <c r="H2808" t="s">
        <v>9776</v>
      </c>
      <c r="I2808" t="s">
        <v>31</v>
      </c>
      <c r="J2808" t="s">
        <v>1805</v>
      </c>
      <c r="K2808" t="str">
        <f>IF(employee_data3[[#This Row],[EmployeeStatus]]="Active", "Active", "Attrition")</f>
        <v>Attrition</v>
      </c>
      <c r="L2808" t="s">
        <v>33</v>
      </c>
      <c r="M2808" t="s">
        <v>34</v>
      </c>
      <c r="N2808" t="s">
        <v>52</v>
      </c>
      <c r="O2808" t="s">
        <v>175</v>
      </c>
      <c r="P2808" t="s">
        <v>9777</v>
      </c>
      <c r="Q2808" t="s">
        <v>38</v>
      </c>
      <c r="R2808" t="s">
        <v>111</v>
      </c>
      <c r="S2808" s="1">
        <v>25242</v>
      </c>
      <c r="T2808">
        <f>DATEDIF(employee_data3[[#This Row],[DOB]],DATE(2023, 1, 1), "Y")</f>
        <v>53</v>
      </c>
      <c r="U2808" t="str">
        <f>IF(employee_data3[[#This Row],[Age]]&lt;=25, "Remaja", IF(employee_data3[[#This Row],[Age]]&lt;=55, "Dewasa", "Lansia"))</f>
        <v>Dewasa</v>
      </c>
      <c r="V2808" t="s">
        <v>40</v>
      </c>
      <c r="W2808" t="s">
        <v>113</v>
      </c>
      <c r="X2808" t="s">
        <v>55</v>
      </c>
      <c r="Y2808">
        <v>14249</v>
      </c>
      <c r="Z2808" t="s">
        <v>128</v>
      </c>
      <c r="AA2808" t="s">
        <v>44</v>
      </c>
      <c r="AB2808" t="s">
        <v>45</v>
      </c>
      <c r="AC2808">
        <v>2</v>
      </c>
      <c r="AD2808" s="11">
        <f>(employee_data3[[#This Row],[Current Employee Rating]]-AVERAGE(employee_data3[Current Employee Rating]))/STDEV(employee_data3[Current Employee Rating])</f>
        <v>-0.95460685411671475</v>
      </c>
      <c r="AE2808" s="11" t="str">
        <f>IF(employee_data3[[#This Row],[Z Score]]&gt;3,"Yes","No")</f>
        <v>No</v>
      </c>
    </row>
    <row r="2809" spans="1:31" x14ac:dyDescent="0.3">
      <c r="A2809">
        <v>3234</v>
      </c>
      <c r="B2809" t="s">
        <v>1358</v>
      </c>
      <c r="C2809" t="s">
        <v>1240</v>
      </c>
      <c r="D2809" s="1">
        <v>44431</v>
      </c>
      <c r="E2809" s="1"/>
      <c r="F2809" t="s">
        <v>28</v>
      </c>
      <c r="G2809" t="s">
        <v>9778</v>
      </c>
      <c r="H2809" t="s">
        <v>9779</v>
      </c>
      <c r="I2809" t="s">
        <v>133</v>
      </c>
      <c r="J2809" t="s">
        <v>32</v>
      </c>
      <c r="K2809" t="str">
        <f>IF(employee_data3[[#This Row],[EmployeeStatus]]="Active", "Active", "Attrition")</f>
        <v>Active</v>
      </c>
      <c r="L2809" t="s">
        <v>52</v>
      </c>
      <c r="M2809" t="s">
        <v>64</v>
      </c>
      <c r="N2809" t="s">
        <v>35</v>
      </c>
      <c r="O2809" t="s">
        <v>36</v>
      </c>
      <c r="P2809" t="s">
        <v>37</v>
      </c>
      <c r="Q2809" t="s">
        <v>38</v>
      </c>
      <c r="R2809" t="s">
        <v>81</v>
      </c>
      <c r="S2809" s="1">
        <v>21665</v>
      </c>
      <c r="T2809">
        <f>DATEDIF(employee_data3[[#This Row],[DOB]],DATE(2023, 1, 1), "Y")</f>
        <v>63</v>
      </c>
      <c r="U2809" t="str">
        <f>IF(employee_data3[[#This Row],[Age]]&lt;=25, "Remaja", IF(employee_data3[[#This Row],[Age]]&lt;=55, "Dewasa", "Lansia"))</f>
        <v>Lansia</v>
      </c>
      <c r="V2809" t="s">
        <v>40</v>
      </c>
      <c r="W2809" t="s">
        <v>1258</v>
      </c>
      <c r="X2809" t="s">
        <v>55</v>
      </c>
      <c r="Y2809">
        <v>52819</v>
      </c>
      <c r="Z2809" t="s">
        <v>93</v>
      </c>
      <c r="AA2809" t="s">
        <v>44</v>
      </c>
      <c r="AB2809" t="s">
        <v>45</v>
      </c>
      <c r="AC2809">
        <v>3</v>
      </c>
      <c r="AD2809" s="11">
        <f>(employee_data3[[#This Row],[Current Employee Rating]]-AVERAGE(employee_data3[Current Employee Rating]))/STDEV(employee_data3[Current Employee Rating])</f>
        <v>3.0539538160596794E-2</v>
      </c>
      <c r="AE2809" s="11" t="str">
        <f>IF(employee_data3[[#This Row],[Z Score]]&gt;3,"Yes","No")</f>
        <v>No</v>
      </c>
    </row>
    <row r="2810" spans="1:31" x14ac:dyDescent="0.3">
      <c r="A2810">
        <v>3235</v>
      </c>
      <c r="B2810" t="s">
        <v>5414</v>
      </c>
      <c r="C2810" t="s">
        <v>5322</v>
      </c>
      <c r="D2810" s="1">
        <v>44553</v>
      </c>
      <c r="E2810" s="1">
        <v>44851</v>
      </c>
      <c r="F2810" t="s">
        <v>28</v>
      </c>
      <c r="G2810" t="s">
        <v>9780</v>
      </c>
      <c r="H2810" t="s">
        <v>9781</v>
      </c>
      <c r="I2810" t="s">
        <v>50</v>
      </c>
      <c r="J2810" t="s">
        <v>32</v>
      </c>
      <c r="K2810" t="str">
        <f>IF(employee_data3[[#This Row],[EmployeeStatus]]="Active", "Active", "Attrition")</f>
        <v>Active</v>
      </c>
      <c r="L2810" t="s">
        <v>33</v>
      </c>
      <c r="M2810" t="s">
        <v>34</v>
      </c>
      <c r="N2810" t="s">
        <v>35</v>
      </c>
      <c r="O2810" t="s">
        <v>126</v>
      </c>
      <c r="P2810" t="s">
        <v>9782</v>
      </c>
      <c r="Q2810" t="s">
        <v>38</v>
      </c>
      <c r="R2810" t="s">
        <v>111</v>
      </c>
      <c r="S2810" s="1">
        <v>23224</v>
      </c>
      <c r="T2810">
        <f>DATEDIF(employee_data3[[#This Row],[DOB]],DATE(2023, 1, 1), "Y")</f>
        <v>59</v>
      </c>
      <c r="U2810" t="str">
        <f>IF(employee_data3[[#This Row],[Age]]&lt;=25, "Remaja", IF(employee_data3[[#This Row],[Age]]&lt;=55, "Dewasa", "Lansia"))</f>
        <v>Lansia</v>
      </c>
      <c r="V2810" t="s">
        <v>40</v>
      </c>
      <c r="W2810" t="s">
        <v>113</v>
      </c>
      <c r="X2810" t="s">
        <v>55</v>
      </c>
      <c r="Y2810">
        <v>62173</v>
      </c>
      <c r="Z2810" t="s">
        <v>56</v>
      </c>
      <c r="AA2810" t="s">
        <v>84</v>
      </c>
      <c r="AB2810" t="s">
        <v>45</v>
      </c>
      <c r="AC2810">
        <v>2</v>
      </c>
      <c r="AD2810" s="11">
        <f>(employee_data3[[#This Row],[Current Employee Rating]]-AVERAGE(employee_data3[Current Employee Rating]))/STDEV(employee_data3[Current Employee Rating])</f>
        <v>-0.95460685411671475</v>
      </c>
      <c r="AE2810" s="11" t="str">
        <f>IF(employee_data3[[#This Row],[Z Score]]&gt;3,"Yes","No")</f>
        <v>No</v>
      </c>
    </row>
    <row r="2811" spans="1:31" x14ac:dyDescent="0.3">
      <c r="A2811">
        <v>3236</v>
      </c>
      <c r="B2811" t="s">
        <v>9783</v>
      </c>
      <c r="C2811" t="s">
        <v>5043</v>
      </c>
      <c r="D2811" s="1">
        <v>44585</v>
      </c>
      <c r="E2811" s="1">
        <v>44647</v>
      </c>
      <c r="F2811" t="s">
        <v>728</v>
      </c>
      <c r="G2811" t="s">
        <v>9784</v>
      </c>
      <c r="H2811" t="s">
        <v>9785</v>
      </c>
      <c r="I2811" t="s">
        <v>118</v>
      </c>
      <c r="J2811" t="s">
        <v>32</v>
      </c>
      <c r="K2811" t="str">
        <f>IF(employee_data3[[#This Row],[EmployeeStatus]]="Active", "Active", "Attrition")</f>
        <v>Active</v>
      </c>
      <c r="L2811" t="s">
        <v>33</v>
      </c>
      <c r="M2811" t="s">
        <v>34</v>
      </c>
      <c r="N2811" t="s">
        <v>63</v>
      </c>
      <c r="O2811" t="s">
        <v>99</v>
      </c>
      <c r="P2811" t="s">
        <v>9786</v>
      </c>
      <c r="Q2811" t="s">
        <v>38</v>
      </c>
      <c r="R2811" t="s">
        <v>696</v>
      </c>
      <c r="S2811" s="1">
        <v>29010</v>
      </c>
      <c r="T2811">
        <f>DATEDIF(employee_data3[[#This Row],[DOB]],DATE(2023, 1, 1), "Y")</f>
        <v>43</v>
      </c>
      <c r="U2811" t="str">
        <f>IF(employee_data3[[#This Row],[Age]]&lt;=25, "Remaja", IF(employee_data3[[#This Row],[Age]]&lt;=55, "Dewasa", "Lansia"))</f>
        <v>Dewasa</v>
      </c>
      <c r="V2811" t="s">
        <v>40</v>
      </c>
      <c r="W2811" t="s">
        <v>697</v>
      </c>
      <c r="X2811" t="s">
        <v>42</v>
      </c>
      <c r="Y2811">
        <v>8702</v>
      </c>
      <c r="Z2811" t="s">
        <v>128</v>
      </c>
      <c r="AA2811" t="s">
        <v>84</v>
      </c>
      <c r="AB2811" t="s">
        <v>45</v>
      </c>
      <c r="AC2811">
        <v>5</v>
      </c>
      <c r="AD2811" s="11">
        <f>(employee_data3[[#This Row],[Current Employee Rating]]-AVERAGE(employee_data3[Current Employee Rating]))/STDEV(employee_data3[Current Employee Rating])</f>
        <v>2.0008323227152198</v>
      </c>
      <c r="AE2811" s="11" t="str">
        <f>IF(employee_data3[[#This Row],[Z Score]]&gt;3,"Yes","No")</f>
        <v>No</v>
      </c>
    </row>
    <row r="2812" spans="1:31" x14ac:dyDescent="0.3">
      <c r="A2812">
        <v>3237</v>
      </c>
      <c r="B2812" t="s">
        <v>9787</v>
      </c>
      <c r="C2812" t="s">
        <v>6490</v>
      </c>
      <c r="D2812" s="1">
        <v>44886</v>
      </c>
      <c r="E2812" s="1"/>
      <c r="F2812" t="s">
        <v>728</v>
      </c>
      <c r="G2812" t="s">
        <v>9788</v>
      </c>
      <c r="H2812" t="s">
        <v>9789</v>
      </c>
      <c r="I2812" t="s">
        <v>62</v>
      </c>
      <c r="J2812" t="s">
        <v>32</v>
      </c>
      <c r="K2812" t="str">
        <f>IF(employee_data3[[#This Row],[EmployeeStatus]]="Active", "Active", "Attrition")</f>
        <v>Active</v>
      </c>
      <c r="L2812" t="s">
        <v>33</v>
      </c>
      <c r="M2812" t="s">
        <v>64</v>
      </c>
      <c r="N2812" t="s">
        <v>35</v>
      </c>
      <c r="O2812" t="s">
        <v>36</v>
      </c>
      <c r="P2812" t="s">
        <v>37</v>
      </c>
      <c r="Q2812" t="s">
        <v>38</v>
      </c>
      <c r="R2812" t="s">
        <v>101</v>
      </c>
      <c r="S2812" s="1">
        <v>32119</v>
      </c>
      <c r="T2812">
        <f>DATEDIF(employee_data3[[#This Row],[DOB]],DATE(2023, 1, 1), "Y")</f>
        <v>35</v>
      </c>
      <c r="U2812" t="str">
        <f>IF(employee_data3[[#This Row],[Age]]&lt;=25, "Remaja", IF(employee_data3[[#This Row],[Age]]&lt;=55, "Dewasa", "Lansia"))</f>
        <v>Dewasa</v>
      </c>
      <c r="V2812" t="s">
        <v>40</v>
      </c>
      <c r="W2812" t="s">
        <v>703</v>
      </c>
      <c r="X2812" t="s">
        <v>55</v>
      </c>
      <c r="Y2812">
        <v>69369</v>
      </c>
      <c r="Z2812" t="s">
        <v>43</v>
      </c>
      <c r="AA2812" t="s">
        <v>84</v>
      </c>
      <c r="AB2812" t="s">
        <v>45</v>
      </c>
      <c r="AC2812">
        <v>4</v>
      </c>
      <c r="AD2812" s="11">
        <f>(employee_data3[[#This Row],[Current Employee Rating]]-AVERAGE(employee_data3[Current Employee Rating]))/STDEV(employee_data3[Current Employee Rating])</f>
        <v>1.0156859304379084</v>
      </c>
      <c r="AE2812" s="11" t="str">
        <f>IF(employee_data3[[#This Row],[Z Score]]&gt;3,"Yes","No")</f>
        <v>No</v>
      </c>
    </row>
    <row r="2813" spans="1:31" x14ac:dyDescent="0.3">
      <c r="A2813">
        <v>3238</v>
      </c>
      <c r="B2813" t="s">
        <v>2081</v>
      </c>
      <c r="C2813" t="s">
        <v>511</v>
      </c>
      <c r="D2813" s="1">
        <v>43438</v>
      </c>
      <c r="E2813" s="1">
        <v>44743</v>
      </c>
      <c r="F2813" t="s">
        <v>728</v>
      </c>
      <c r="G2813" t="s">
        <v>9790</v>
      </c>
      <c r="H2813" t="s">
        <v>9791</v>
      </c>
      <c r="I2813" t="s">
        <v>168</v>
      </c>
      <c r="J2813" t="s">
        <v>745</v>
      </c>
      <c r="K2813" t="str">
        <f>IF(employee_data3[[#This Row],[EmployeeStatus]]="Active", "Active", "Attrition")</f>
        <v>Attrition</v>
      </c>
      <c r="L2813" t="s">
        <v>33</v>
      </c>
      <c r="M2813" t="s">
        <v>51</v>
      </c>
      <c r="N2813" t="s">
        <v>52</v>
      </c>
      <c r="O2813" t="s">
        <v>175</v>
      </c>
      <c r="P2813" t="s">
        <v>9792</v>
      </c>
      <c r="Q2813" t="s">
        <v>38</v>
      </c>
      <c r="R2813" t="s">
        <v>305</v>
      </c>
      <c r="S2813" s="1">
        <v>36773</v>
      </c>
      <c r="T2813">
        <f>DATEDIF(employee_data3[[#This Row],[DOB]],DATE(2023, 1, 1), "Y")</f>
        <v>22</v>
      </c>
      <c r="U2813" t="str">
        <f>IF(employee_data3[[#This Row],[Age]]&lt;=25, "Remaja", IF(employee_data3[[#This Row],[Age]]&lt;=55, "Dewasa", "Lansia"))</f>
        <v>Remaja</v>
      </c>
      <c r="V2813" t="s">
        <v>40</v>
      </c>
      <c r="W2813" t="s">
        <v>708</v>
      </c>
      <c r="X2813" t="s">
        <v>55</v>
      </c>
      <c r="Y2813">
        <v>39455</v>
      </c>
      <c r="Z2813" t="s">
        <v>74</v>
      </c>
      <c r="AA2813" t="s">
        <v>104</v>
      </c>
      <c r="AB2813" t="s">
        <v>45</v>
      </c>
      <c r="AC2813">
        <v>4</v>
      </c>
      <c r="AD2813" s="11">
        <f>(employee_data3[[#This Row],[Current Employee Rating]]-AVERAGE(employee_data3[Current Employee Rating]))/STDEV(employee_data3[Current Employee Rating])</f>
        <v>1.0156859304379084</v>
      </c>
      <c r="AE2813" s="11" t="str">
        <f>IF(employee_data3[[#This Row],[Z Score]]&gt;3,"Yes","No")</f>
        <v>No</v>
      </c>
    </row>
    <row r="2814" spans="1:31" x14ac:dyDescent="0.3">
      <c r="A2814">
        <v>3239</v>
      </c>
      <c r="B2814" t="s">
        <v>3254</v>
      </c>
      <c r="C2814" t="s">
        <v>2156</v>
      </c>
      <c r="D2814" s="1">
        <v>43618</v>
      </c>
      <c r="E2814" s="1"/>
      <c r="F2814" t="s">
        <v>728</v>
      </c>
      <c r="G2814" t="s">
        <v>9793</v>
      </c>
      <c r="H2814" t="s">
        <v>9794</v>
      </c>
      <c r="I2814" t="s">
        <v>133</v>
      </c>
      <c r="J2814" t="s">
        <v>32</v>
      </c>
      <c r="K2814" t="str">
        <f>IF(employee_data3[[#This Row],[EmployeeStatus]]="Active", "Active", "Attrition")</f>
        <v>Active</v>
      </c>
      <c r="L2814" t="s">
        <v>52</v>
      </c>
      <c r="M2814" t="s">
        <v>34</v>
      </c>
      <c r="N2814" t="s">
        <v>35</v>
      </c>
      <c r="O2814" t="s">
        <v>36</v>
      </c>
      <c r="P2814" t="s">
        <v>37</v>
      </c>
      <c r="Q2814" t="s">
        <v>38</v>
      </c>
      <c r="R2814" t="s">
        <v>90</v>
      </c>
      <c r="S2814" s="1">
        <v>33804</v>
      </c>
      <c r="T2814">
        <f>DATEDIF(employee_data3[[#This Row],[DOB]],DATE(2023, 1, 1), "Y")</f>
        <v>30</v>
      </c>
      <c r="U2814" t="str">
        <f>IF(employee_data3[[#This Row],[Age]]&lt;=25, "Remaja", IF(employee_data3[[#This Row],[Age]]&lt;=55, "Dewasa", "Lansia"))</f>
        <v>Dewasa</v>
      </c>
      <c r="V2814" t="s">
        <v>40</v>
      </c>
      <c r="W2814" t="s">
        <v>216</v>
      </c>
      <c r="X2814" t="s">
        <v>55</v>
      </c>
      <c r="Y2814">
        <v>74781</v>
      </c>
      <c r="Z2814" t="s">
        <v>93</v>
      </c>
      <c r="AA2814" t="s">
        <v>75</v>
      </c>
      <c r="AB2814" t="s">
        <v>45</v>
      </c>
      <c r="AC2814">
        <v>3</v>
      </c>
      <c r="AD2814" s="11">
        <f>(employee_data3[[#This Row],[Current Employee Rating]]-AVERAGE(employee_data3[Current Employee Rating]))/STDEV(employee_data3[Current Employee Rating])</f>
        <v>3.0539538160596794E-2</v>
      </c>
      <c r="AE2814" s="11" t="str">
        <f>IF(employee_data3[[#This Row],[Z Score]]&gt;3,"Yes","No")</f>
        <v>No</v>
      </c>
    </row>
    <row r="2815" spans="1:31" x14ac:dyDescent="0.3">
      <c r="A2815">
        <v>3240</v>
      </c>
      <c r="B2815" t="s">
        <v>5429</v>
      </c>
      <c r="C2815" t="s">
        <v>5267</v>
      </c>
      <c r="D2815" s="1">
        <v>43324</v>
      </c>
      <c r="E2815" s="1">
        <v>43651</v>
      </c>
      <c r="F2815" t="s">
        <v>728</v>
      </c>
      <c r="G2815" t="s">
        <v>9795</v>
      </c>
      <c r="H2815" t="s">
        <v>9796</v>
      </c>
      <c r="I2815" t="s">
        <v>80</v>
      </c>
      <c r="J2815" t="s">
        <v>745</v>
      </c>
      <c r="K2815" t="str">
        <f>IF(employee_data3[[#This Row],[EmployeeStatus]]="Active", "Active", "Attrition")</f>
        <v>Attrition</v>
      </c>
      <c r="L2815" t="s">
        <v>63</v>
      </c>
      <c r="M2815" t="s">
        <v>34</v>
      </c>
      <c r="N2815" t="s">
        <v>35</v>
      </c>
      <c r="O2815" t="s">
        <v>175</v>
      </c>
      <c r="P2815" t="s">
        <v>9797</v>
      </c>
      <c r="Q2815" t="s">
        <v>38</v>
      </c>
      <c r="R2815" t="s">
        <v>286</v>
      </c>
      <c r="S2815" s="1">
        <v>29285</v>
      </c>
      <c r="T2815">
        <f>DATEDIF(employee_data3[[#This Row],[DOB]],DATE(2023, 1, 1), "Y")</f>
        <v>42</v>
      </c>
      <c r="U2815" t="str">
        <f>IF(employee_data3[[#This Row],[Age]]&lt;=25, "Remaja", IF(employee_data3[[#This Row],[Age]]&lt;=55, "Dewasa", "Lansia"))</f>
        <v>Dewasa</v>
      </c>
      <c r="V2815" t="s">
        <v>40</v>
      </c>
      <c r="W2815" t="s">
        <v>3108</v>
      </c>
      <c r="X2815" t="s">
        <v>42</v>
      </c>
      <c r="Y2815">
        <v>60148</v>
      </c>
      <c r="Z2815" t="s">
        <v>128</v>
      </c>
      <c r="AA2815" t="s">
        <v>84</v>
      </c>
      <c r="AB2815" t="s">
        <v>45</v>
      </c>
      <c r="AC2815">
        <v>2</v>
      </c>
      <c r="AD2815" s="11">
        <f>(employee_data3[[#This Row],[Current Employee Rating]]-AVERAGE(employee_data3[Current Employee Rating]))/STDEV(employee_data3[Current Employee Rating])</f>
        <v>-0.95460685411671475</v>
      </c>
      <c r="AE2815" s="11" t="str">
        <f>IF(employee_data3[[#This Row],[Z Score]]&gt;3,"Yes","No")</f>
        <v>No</v>
      </c>
    </row>
    <row r="2816" spans="1:31" x14ac:dyDescent="0.3">
      <c r="A2816">
        <v>3241</v>
      </c>
      <c r="B2816" t="s">
        <v>9798</v>
      </c>
      <c r="C2816" t="s">
        <v>1298</v>
      </c>
      <c r="D2816" s="1">
        <v>44696</v>
      </c>
      <c r="E2816" s="1"/>
      <c r="F2816" t="s">
        <v>728</v>
      </c>
      <c r="G2816" t="s">
        <v>9799</v>
      </c>
      <c r="H2816" t="s">
        <v>9800</v>
      </c>
      <c r="I2816" t="s">
        <v>98</v>
      </c>
      <c r="J2816" t="s">
        <v>32</v>
      </c>
      <c r="K2816" t="str">
        <f>IF(employee_data3[[#This Row],[EmployeeStatus]]="Active", "Active", "Attrition")</f>
        <v>Active</v>
      </c>
      <c r="L2816" t="s">
        <v>52</v>
      </c>
      <c r="M2816" t="s">
        <v>64</v>
      </c>
      <c r="N2816" t="s">
        <v>63</v>
      </c>
      <c r="O2816" t="s">
        <v>36</v>
      </c>
      <c r="P2816" t="s">
        <v>37</v>
      </c>
      <c r="Q2816" t="s">
        <v>38</v>
      </c>
      <c r="R2816" t="s">
        <v>66</v>
      </c>
      <c r="S2816" s="1">
        <v>17512</v>
      </c>
      <c r="T2816">
        <f>DATEDIF(employee_data3[[#This Row],[DOB]],DATE(2023, 1, 1), "Y")</f>
        <v>75</v>
      </c>
      <c r="U2816" t="str">
        <f>IF(employee_data3[[#This Row],[Age]]&lt;=25, "Remaja", IF(employee_data3[[#This Row],[Age]]&lt;=55, "Dewasa", "Lansia"))</f>
        <v>Lansia</v>
      </c>
      <c r="V2816" t="s">
        <v>40</v>
      </c>
      <c r="W2816" t="s">
        <v>395</v>
      </c>
      <c r="X2816" t="s">
        <v>42</v>
      </c>
      <c r="Y2816">
        <v>56978</v>
      </c>
      <c r="Z2816" t="s">
        <v>43</v>
      </c>
      <c r="AA2816" t="s">
        <v>104</v>
      </c>
      <c r="AB2816" t="s">
        <v>45</v>
      </c>
      <c r="AC2816">
        <v>1</v>
      </c>
      <c r="AD2816" s="11">
        <f>(employee_data3[[#This Row],[Current Employee Rating]]-AVERAGE(employee_data3[Current Employee Rating]))/STDEV(employee_data3[Current Employee Rating])</f>
        <v>-1.9397532463940264</v>
      </c>
      <c r="AE2816" s="11" t="str">
        <f>IF(employee_data3[[#This Row],[Z Score]]&gt;3,"Yes","No")</f>
        <v>No</v>
      </c>
    </row>
    <row r="2817" spans="1:31" x14ac:dyDescent="0.3">
      <c r="A2817">
        <v>3242</v>
      </c>
      <c r="B2817" t="s">
        <v>4838</v>
      </c>
      <c r="C2817" t="s">
        <v>1611</v>
      </c>
      <c r="D2817" s="1">
        <v>44523</v>
      </c>
      <c r="E2817" s="1">
        <v>44672</v>
      </c>
      <c r="F2817" t="s">
        <v>28</v>
      </c>
      <c r="G2817" t="s">
        <v>9801</v>
      </c>
      <c r="H2817" t="s">
        <v>9802</v>
      </c>
      <c r="I2817" t="s">
        <v>118</v>
      </c>
      <c r="J2817" t="s">
        <v>745</v>
      </c>
      <c r="K2817" t="str">
        <f>IF(employee_data3[[#This Row],[EmployeeStatus]]="Active", "Active", "Attrition")</f>
        <v>Attrition</v>
      </c>
      <c r="L2817" t="s">
        <v>33</v>
      </c>
      <c r="M2817" t="s">
        <v>34</v>
      </c>
      <c r="N2817" t="s">
        <v>63</v>
      </c>
      <c r="O2817" t="s">
        <v>126</v>
      </c>
      <c r="P2817" t="s">
        <v>9803</v>
      </c>
      <c r="Q2817" t="s">
        <v>38</v>
      </c>
      <c r="R2817" t="s">
        <v>53</v>
      </c>
      <c r="S2817" s="1">
        <v>20192</v>
      </c>
      <c r="T2817">
        <f>DATEDIF(employee_data3[[#This Row],[DOB]],DATE(2023, 1, 1), "Y")</f>
        <v>67</v>
      </c>
      <c r="U2817" t="str">
        <f>IF(employee_data3[[#This Row],[Age]]&lt;=25, "Remaja", IF(employee_data3[[#This Row],[Age]]&lt;=55, "Dewasa", "Lansia"))</f>
        <v>Lansia</v>
      </c>
      <c r="V2817" t="s">
        <v>40</v>
      </c>
      <c r="W2817" t="s">
        <v>163</v>
      </c>
      <c r="X2817" t="s">
        <v>55</v>
      </c>
      <c r="Y2817">
        <v>46927</v>
      </c>
      <c r="Z2817" t="s">
        <v>56</v>
      </c>
      <c r="AA2817" t="s">
        <v>75</v>
      </c>
      <c r="AB2817" t="s">
        <v>45</v>
      </c>
      <c r="AC2817">
        <v>3</v>
      </c>
      <c r="AD2817" s="11">
        <f>(employee_data3[[#This Row],[Current Employee Rating]]-AVERAGE(employee_data3[Current Employee Rating]))/STDEV(employee_data3[Current Employee Rating])</f>
        <v>3.0539538160596794E-2</v>
      </c>
      <c r="AE2817" s="11" t="str">
        <f>IF(employee_data3[[#This Row],[Z Score]]&gt;3,"Yes","No")</f>
        <v>No</v>
      </c>
    </row>
    <row r="2818" spans="1:31" x14ac:dyDescent="0.3">
      <c r="A2818">
        <v>3243</v>
      </c>
      <c r="B2818" t="s">
        <v>3561</v>
      </c>
      <c r="C2818" t="s">
        <v>3128</v>
      </c>
      <c r="D2818" s="1">
        <v>44178</v>
      </c>
      <c r="E2818" s="1"/>
      <c r="F2818" t="s">
        <v>28</v>
      </c>
      <c r="G2818" t="s">
        <v>9804</v>
      </c>
      <c r="H2818" t="s">
        <v>9805</v>
      </c>
      <c r="I2818" t="s">
        <v>62</v>
      </c>
      <c r="J2818" t="s">
        <v>32</v>
      </c>
      <c r="K2818" t="str">
        <f>IF(employee_data3[[#This Row],[EmployeeStatus]]="Active", "Active", "Attrition")</f>
        <v>Active</v>
      </c>
      <c r="L2818" t="s">
        <v>63</v>
      </c>
      <c r="M2818" t="s">
        <v>34</v>
      </c>
      <c r="N2818" t="s">
        <v>63</v>
      </c>
      <c r="O2818" t="s">
        <v>36</v>
      </c>
      <c r="P2818" t="s">
        <v>37</v>
      </c>
      <c r="Q2818" t="s">
        <v>38</v>
      </c>
      <c r="R2818" t="s">
        <v>148</v>
      </c>
      <c r="S2818" s="1">
        <v>20128</v>
      </c>
      <c r="T2818">
        <f>DATEDIF(employee_data3[[#This Row],[DOB]],DATE(2023, 1, 1), "Y")</f>
        <v>67</v>
      </c>
      <c r="U2818" t="str">
        <f>IF(employee_data3[[#This Row],[Age]]&lt;=25, "Remaja", IF(employee_data3[[#This Row],[Age]]&lt;=55, "Dewasa", "Lansia"))</f>
        <v>Lansia</v>
      </c>
      <c r="V2818" t="s">
        <v>40</v>
      </c>
      <c r="W2818" t="s">
        <v>103</v>
      </c>
      <c r="X2818" t="s">
        <v>55</v>
      </c>
      <c r="Y2818">
        <v>63497</v>
      </c>
      <c r="Z2818" t="s">
        <v>56</v>
      </c>
      <c r="AA2818" t="s">
        <v>84</v>
      </c>
      <c r="AB2818" t="s">
        <v>45</v>
      </c>
      <c r="AC2818">
        <v>2</v>
      </c>
      <c r="AD2818" s="11">
        <f>(employee_data3[[#This Row],[Current Employee Rating]]-AVERAGE(employee_data3[Current Employee Rating]))/STDEV(employee_data3[Current Employee Rating])</f>
        <v>-0.95460685411671475</v>
      </c>
      <c r="AE2818" s="11" t="str">
        <f>IF(employee_data3[[#This Row],[Z Score]]&gt;3,"Yes","No")</f>
        <v>No</v>
      </c>
    </row>
    <row r="2819" spans="1:31" x14ac:dyDescent="0.3">
      <c r="A2819">
        <v>3244</v>
      </c>
      <c r="B2819" t="s">
        <v>9806</v>
      </c>
      <c r="C2819" t="s">
        <v>2048</v>
      </c>
      <c r="D2819" s="1">
        <v>44405</v>
      </c>
      <c r="E2819" s="1"/>
      <c r="F2819" t="s">
        <v>28</v>
      </c>
      <c r="G2819" t="s">
        <v>9807</v>
      </c>
      <c r="H2819" t="s">
        <v>9808</v>
      </c>
      <c r="I2819" t="s">
        <v>89</v>
      </c>
      <c r="J2819" t="s">
        <v>32</v>
      </c>
      <c r="K2819" t="str">
        <f>IF(employee_data3[[#This Row],[EmployeeStatus]]="Active", "Active", "Attrition")</f>
        <v>Active</v>
      </c>
      <c r="L2819" t="s">
        <v>52</v>
      </c>
      <c r="M2819" t="s">
        <v>34</v>
      </c>
      <c r="N2819" t="s">
        <v>35</v>
      </c>
      <c r="O2819" t="s">
        <v>36</v>
      </c>
      <c r="P2819" t="s">
        <v>37</v>
      </c>
      <c r="Q2819" t="s">
        <v>38</v>
      </c>
      <c r="R2819" t="s">
        <v>286</v>
      </c>
      <c r="S2819" s="1">
        <v>17884</v>
      </c>
      <c r="T2819">
        <f>DATEDIF(employee_data3[[#This Row],[DOB]],DATE(2023, 1, 1), "Y")</f>
        <v>74</v>
      </c>
      <c r="U2819" t="str">
        <f>IF(employee_data3[[#This Row],[Age]]&lt;=25, "Remaja", IF(employee_data3[[#This Row],[Age]]&lt;=55, "Dewasa", "Lansia"))</f>
        <v>Lansia</v>
      </c>
      <c r="V2819" t="s">
        <v>40</v>
      </c>
      <c r="W2819" t="s">
        <v>287</v>
      </c>
      <c r="X2819" t="s">
        <v>42</v>
      </c>
      <c r="Y2819">
        <v>67772</v>
      </c>
      <c r="Z2819" t="s">
        <v>93</v>
      </c>
      <c r="AA2819" t="s">
        <v>104</v>
      </c>
      <c r="AB2819" t="s">
        <v>45</v>
      </c>
      <c r="AC2819">
        <v>2</v>
      </c>
      <c r="AD2819" s="11">
        <f>(employee_data3[[#This Row],[Current Employee Rating]]-AVERAGE(employee_data3[Current Employee Rating]))/STDEV(employee_data3[Current Employee Rating])</f>
        <v>-0.95460685411671475</v>
      </c>
      <c r="AE2819" s="11" t="str">
        <f>IF(employee_data3[[#This Row],[Z Score]]&gt;3,"Yes","No")</f>
        <v>No</v>
      </c>
    </row>
    <row r="2820" spans="1:31" x14ac:dyDescent="0.3">
      <c r="A2820">
        <v>3245</v>
      </c>
      <c r="B2820" t="s">
        <v>2537</v>
      </c>
      <c r="C2820" t="s">
        <v>2451</v>
      </c>
      <c r="D2820" s="1">
        <v>43623</v>
      </c>
      <c r="E2820" s="1">
        <v>44560</v>
      </c>
      <c r="F2820" t="s">
        <v>28</v>
      </c>
      <c r="G2820" t="s">
        <v>9809</v>
      </c>
      <c r="H2820" t="s">
        <v>9810</v>
      </c>
      <c r="I2820" t="s">
        <v>31</v>
      </c>
      <c r="J2820" t="s">
        <v>2300</v>
      </c>
      <c r="K2820" t="str">
        <f>IF(employee_data3[[#This Row],[EmployeeStatus]]="Active", "Active", "Attrition")</f>
        <v>Attrition</v>
      </c>
      <c r="L2820" t="s">
        <v>63</v>
      </c>
      <c r="M2820" t="s">
        <v>51</v>
      </c>
      <c r="N2820" t="s">
        <v>63</v>
      </c>
      <c r="O2820" t="s">
        <v>175</v>
      </c>
      <c r="P2820" t="s">
        <v>9811</v>
      </c>
      <c r="Q2820" t="s">
        <v>38</v>
      </c>
      <c r="R2820" t="s">
        <v>90</v>
      </c>
      <c r="S2820" s="1">
        <v>17633</v>
      </c>
      <c r="T2820">
        <f>DATEDIF(employee_data3[[#This Row],[DOB]],DATE(2023, 1, 1), "Y")</f>
        <v>74</v>
      </c>
      <c r="U2820" t="str">
        <f>IF(employee_data3[[#This Row],[Age]]&lt;=25, "Remaja", IF(employee_data3[[#This Row],[Age]]&lt;=55, "Dewasa", "Lansia"))</f>
        <v>Lansia</v>
      </c>
      <c r="V2820" t="s">
        <v>40</v>
      </c>
      <c r="W2820" t="s">
        <v>83</v>
      </c>
      <c r="X2820" t="s">
        <v>42</v>
      </c>
      <c r="Y2820">
        <v>62905</v>
      </c>
      <c r="Z2820" t="s">
        <v>93</v>
      </c>
      <c r="AA2820" t="s">
        <v>84</v>
      </c>
      <c r="AB2820" t="s">
        <v>45</v>
      </c>
      <c r="AC2820">
        <v>1</v>
      </c>
      <c r="AD2820" s="11">
        <f>(employee_data3[[#This Row],[Current Employee Rating]]-AVERAGE(employee_data3[Current Employee Rating]))/STDEV(employee_data3[Current Employee Rating])</f>
        <v>-1.9397532463940264</v>
      </c>
      <c r="AE2820" s="11" t="str">
        <f>IF(employee_data3[[#This Row],[Z Score]]&gt;3,"Yes","No")</f>
        <v>No</v>
      </c>
    </row>
    <row r="2821" spans="1:31" x14ac:dyDescent="0.3">
      <c r="A2821">
        <v>3246</v>
      </c>
      <c r="B2821" t="s">
        <v>4710</v>
      </c>
      <c r="C2821" t="s">
        <v>6568</v>
      </c>
      <c r="D2821" s="1">
        <v>43628</v>
      </c>
      <c r="E2821" s="1">
        <v>44341</v>
      </c>
      <c r="F2821" t="s">
        <v>28</v>
      </c>
      <c r="G2821" t="s">
        <v>9812</v>
      </c>
      <c r="H2821" t="s">
        <v>9813</v>
      </c>
      <c r="I2821" t="s">
        <v>133</v>
      </c>
      <c r="J2821" t="s">
        <v>2300</v>
      </c>
      <c r="K2821" t="str">
        <f>IF(employee_data3[[#This Row],[EmployeeStatus]]="Active", "Active", "Attrition")</f>
        <v>Attrition</v>
      </c>
      <c r="L2821" t="s">
        <v>52</v>
      </c>
      <c r="M2821" t="s">
        <v>34</v>
      </c>
      <c r="N2821" t="s">
        <v>52</v>
      </c>
      <c r="O2821" t="s">
        <v>140</v>
      </c>
      <c r="P2821" t="s">
        <v>9814</v>
      </c>
      <c r="Q2821" t="s">
        <v>38</v>
      </c>
      <c r="R2821" t="s">
        <v>2517</v>
      </c>
      <c r="S2821" s="1">
        <v>32248</v>
      </c>
      <c r="T2821">
        <f>DATEDIF(employee_data3[[#This Row],[DOB]],DATE(2023, 1, 1), "Y")</f>
        <v>34</v>
      </c>
      <c r="U2821" t="str">
        <f>IF(employee_data3[[#This Row],[Age]]&lt;=25, "Remaja", IF(employee_data3[[#This Row],[Age]]&lt;=55, "Dewasa", "Lansia"))</f>
        <v>Dewasa</v>
      </c>
      <c r="V2821" t="s">
        <v>40</v>
      </c>
      <c r="W2821" t="s">
        <v>2517</v>
      </c>
      <c r="X2821" t="s">
        <v>42</v>
      </c>
      <c r="Y2821">
        <v>16673</v>
      </c>
      <c r="Z2821" t="s">
        <v>43</v>
      </c>
      <c r="AA2821" t="s">
        <v>84</v>
      </c>
      <c r="AB2821" t="s">
        <v>45</v>
      </c>
      <c r="AC2821">
        <v>4</v>
      </c>
      <c r="AD2821" s="11">
        <f>(employee_data3[[#This Row],[Current Employee Rating]]-AVERAGE(employee_data3[Current Employee Rating]))/STDEV(employee_data3[Current Employee Rating])</f>
        <v>1.0156859304379084</v>
      </c>
      <c r="AE2821" s="11" t="str">
        <f>IF(employee_data3[[#This Row],[Z Score]]&gt;3,"Yes","No")</f>
        <v>No</v>
      </c>
    </row>
    <row r="2822" spans="1:31" x14ac:dyDescent="0.3">
      <c r="A2822">
        <v>3247</v>
      </c>
      <c r="B2822" t="s">
        <v>9815</v>
      </c>
      <c r="C2822" t="s">
        <v>421</v>
      </c>
      <c r="D2822" s="1">
        <v>45036</v>
      </c>
      <c r="E2822" s="1">
        <v>45144</v>
      </c>
      <c r="F2822" t="s">
        <v>28</v>
      </c>
      <c r="G2822" t="s">
        <v>9816</v>
      </c>
      <c r="H2822" t="s">
        <v>9817</v>
      </c>
      <c r="I2822" t="s">
        <v>50</v>
      </c>
      <c r="J2822" t="s">
        <v>32</v>
      </c>
      <c r="K2822" t="str">
        <f>IF(employee_data3[[#This Row],[EmployeeStatus]]="Active", "Active", "Attrition")</f>
        <v>Active</v>
      </c>
      <c r="L2822" t="s">
        <v>63</v>
      </c>
      <c r="M2822" t="s">
        <v>34</v>
      </c>
      <c r="N2822" t="s">
        <v>52</v>
      </c>
      <c r="O2822" t="s">
        <v>126</v>
      </c>
      <c r="P2822" t="s">
        <v>9818</v>
      </c>
      <c r="Q2822" t="s">
        <v>38</v>
      </c>
      <c r="R2822" t="s">
        <v>81</v>
      </c>
      <c r="S2822" s="1">
        <v>15905</v>
      </c>
      <c r="T2822">
        <f>DATEDIF(employee_data3[[#This Row],[DOB]],DATE(2023, 1, 1), "Y")</f>
        <v>79</v>
      </c>
      <c r="U2822" t="str">
        <f>IF(employee_data3[[#This Row],[Age]]&lt;=25, "Remaja", IF(employee_data3[[#This Row],[Age]]&lt;=55, "Dewasa", "Lansia"))</f>
        <v>Lansia</v>
      </c>
      <c r="V2822" t="s">
        <v>40</v>
      </c>
      <c r="W2822" t="s">
        <v>216</v>
      </c>
      <c r="X2822" t="s">
        <v>42</v>
      </c>
      <c r="Y2822">
        <v>85847</v>
      </c>
      <c r="Z2822" t="s">
        <v>93</v>
      </c>
      <c r="AA2822" t="s">
        <v>75</v>
      </c>
      <c r="AB2822" t="s">
        <v>45</v>
      </c>
      <c r="AC2822">
        <v>3</v>
      </c>
      <c r="AD2822" s="11">
        <f>(employee_data3[[#This Row],[Current Employee Rating]]-AVERAGE(employee_data3[Current Employee Rating]))/STDEV(employee_data3[Current Employee Rating])</f>
        <v>3.0539538160596794E-2</v>
      </c>
      <c r="AE2822" s="11" t="str">
        <f>IF(employee_data3[[#This Row],[Z Score]]&gt;3,"Yes","No")</f>
        <v>No</v>
      </c>
    </row>
    <row r="2823" spans="1:31" x14ac:dyDescent="0.3">
      <c r="A2823">
        <v>3248</v>
      </c>
      <c r="B2823" t="s">
        <v>2409</v>
      </c>
      <c r="C2823" t="s">
        <v>3950</v>
      </c>
      <c r="D2823" s="1">
        <v>43319</v>
      </c>
      <c r="E2823" s="1">
        <v>45126</v>
      </c>
      <c r="F2823" t="s">
        <v>28</v>
      </c>
      <c r="G2823" t="s">
        <v>9819</v>
      </c>
      <c r="H2823" t="s">
        <v>9820</v>
      </c>
      <c r="I2823" t="s">
        <v>139</v>
      </c>
      <c r="J2823" t="s">
        <v>32</v>
      </c>
      <c r="K2823" t="str">
        <f>IF(employee_data3[[#This Row],[EmployeeStatus]]="Active", "Active", "Attrition")</f>
        <v>Active</v>
      </c>
      <c r="L2823" t="s">
        <v>33</v>
      </c>
      <c r="M2823" t="s">
        <v>64</v>
      </c>
      <c r="N2823" t="s">
        <v>52</v>
      </c>
      <c r="O2823" t="s">
        <v>126</v>
      </c>
      <c r="P2823" t="s">
        <v>9821</v>
      </c>
      <c r="Q2823" t="s">
        <v>38</v>
      </c>
      <c r="R2823" t="s">
        <v>81</v>
      </c>
      <c r="S2823" s="1">
        <v>24549</v>
      </c>
      <c r="T2823">
        <f>DATEDIF(employee_data3[[#This Row],[DOB]],DATE(2023, 1, 1), "Y")</f>
        <v>55</v>
      </c>
      <c r="U2823" t="str">
        <f>IF(employee_data3[[#This Row],[Age]]&lt;=25, "Remaja", IF(employee_data3[[#This Row],[Age]]&lt;=55, "Dewasa", "Lansia"))</f>
        <v>Dewasa</v>
      </c>
      <c r="V2823" t="s">
        <v>40</v>
      </c>
      <c r="W2823" t="s">
        <v>2080</v>
      </c>
      <c r="X2823" t="s">
        <v>42</v>
      </c>
      <c r="Y2823">
        <v>27168</v>
      </c>
      <c r="Z2823" t="s">
        <v>56</v>
      </c>
      <c r="AA2823" t="s">
        <v>75</v>
      </c>
      <c r="AB2823" t="s">
        <v>45</v>
      </c>
      <c r="AC2823">
        <v>5</v>
      </c>
      <c r="AD2823" s="11">
        <f>(employee_data3[[#This Row],[Current Employee Rating]]-AVERAGE(employee_data3[Current Employee Rating]))/STDEV(employee_data3[Current Employee Rating])</f>
        <v>2.0008323227152198</v>
      </c>
      <c r="AE2823" s="11" t="str">
        <f>IF(employee_data3[[#This Row],[Z Score]]&gt;3,"Yes","No")</f>
        <v>No</v>
      </c>
    </row>
    <row r="2824" spans="1:31" x14ac:dyDescent="0.3">
      <c r="A2824">
        <v>3249</v>
      </c>
      <c r="B2824" t="s">
        <v>4147</v>
      </c>
      <c r="C2824" t="s">
        <v>4984</v>
      </c>
      <c r="D2824" s="1">
        <v>43440</v>
      </c>
      <c r="E2824" s="1"/>
      <c r="F2824" t="s">
        <v>28</v>
      </c>
      <c r="G2824" t="s">
        <v>9822</v>
      </c>
      <c r="H2824" t="s">
        <v>9823</v>
      </c>
      <c r="I2824" t="s">
        <v>80</v>
      </c>
      <c r="J2824" t="s">
        <v>32</v>
      </c>
      <c r="K2824" t="str">
        <f>IF(employee_data3[[#This Row],[EmployeeStatus]]="Active", "Active", "Attrition")</f>
        <v>Active</v>
      </c>
      <c r="L2824" t="s">
        <v>33</v>
      </c>
      <c r="M2824" t="s">
        <v>34</v>
      </c>
      <c r="N2824" t="s">
        <v>52</v>
      </c>
      <c r="O2824" t="s">
        <v>36</v>
      </c>
      <c r="P2824" t="s">
        <v>37</v>
      </c>
      <c r="Q2824" t="s">
        <v>38</v>
      </c>
      <c r="R2824" t="s">
        <v>794</v>
      </c>
      <c r="S2824" s="1">
        <v>17550</v>
      </c>
      <c r="T2824">
        <f>DATEDIF(employee_data3[[#This Row],[DOB]],DATE(2023, 1, 1), "Y")</f>
        <v>74</v>
      </c>
      <c r="U2824" t="str">
        <f>IF(employee_data3[[#This Row],[Age]]&lt;=25, "Remaja", IF(employee_data3[[#This Row],[Age]]&lt;=55, "Dewasa", "Lansia"))</f>
        <v>Lansia</v>
      </c>
      <c r="V2824" t="s">
        <v>40</v>
      </c>
      <c r="W2824" t="s">
        <v>83</v>
      </c>
      <c r="X2824" t="s">
        <v>55</v>
      </c>
      <c r="Y2824">
        <v>26745</v>
      </c>
      <c r="Z2824" t="s">
        <v>93</v>
      </c>
      <c r="AA2824" t="s">
        <v>75</v>
      </c>
      <c r="AB2824" t="s">
        <v>45</v>
      </c>
      <c r="AC2824">
        <v>3</v>
      </c>
      <c r="AD2824" s="11">
        <f>(employee_data3[[#This Row],[Current Employee Rating]]-AVERAGE(employee_data3[Current Employee Rating]))/STDEV(employee_data3[Current Employee Rating])</f>
        <v>3.0539538160596794E-2</v>
      </c>
      <c r="AE2824" s="11" t="str">
        <f>IF(employee_data3[[#This Row],[Z Score]]&gt;3,"Yes","No")</f>
        <v>No</v>
      </c>
    </row>
    <row r="2825" spans="1:31" x14ac:dyDescent="0.3">
      <c r="A2825">
        <v>3250</v>
      </c>
      <c r="B2825" t="s">
        <v>3837</v>
      </c>
      <c r="C2825" t="s">
        <v>2640</v>
      </c>
      <c r="D2825" s="1">
        <v>44280</v>
      </c>
      <c r="E2825" s="1"/>
      <c r="F2825" t="s">
        <v>28</v>
      </c>
      <c r="G2825" t="s">
        <v>9824</v>
      </c>
      <c r="H2825" t="s">
        <v>9825</v>
      </c>
      <c r="I2825" t="s">
        <v>168</v>
      </c>
      <c r="J2825" t="s">
        <v>32</v>
      </c>
      <c r="K2825" t="str">
        <f>IF(employee_data3[[#This Row],[EmployeeStatus]]="Active", "Active", "Attrition")</f>
        <v>Active</v>
      </c>
      <c r="L2825" t="s">
        <v>63</v>
      </c>
      <c r="M2825" t="s">
        <v>64</v>
      </c>
      <c r="N2825" t="s">
        <v>63</v>
      </c>
      <c r="O2825" t="s">
        <v>36</v>
      </c>
      <c r="P2825" t="s">
        <v>37</v>
      </c>
      <c r="Q2825" t="s">
        <v>38</v>
      </c>
      <c r="R2825" t="s">
        <v>177</v>
      </c>
      <c r="S2825" s="1">
        <v>35592</v>
      </c>
      <c r="T2825">
        <f>DATEDIF(employee_data3[[#This Row],[DOB]],DATE(2023, 1, 1), "Y")</f>
        <v>25</v>
      </c>
      <c r="U2825" t="str">
        <f>IF(employee_data3[[#This Row],[Age]]&lt;=25, "Remaja", IF(employee_data3[[#This Row],[Age]]&lt;=55, "Dewasa", "Lansia"))</f>
        <v>Remaja</v>
      </c>
      <c r="V2825" t="s">
        <v>40</v>
      </c>
      <c r="W2825" t="s">
        <v>6</v>
      </c>
      <c r="X2825" t="s">
        <v>55</v>
      </c>
      <c r="Y2825">
        <v>25590</v>
      </c>
      <c r="Z2825" t="s">
        <v>128</v>
      </c>
      <c r="AA2825" t="s">
        <v>84</v>
      </c>
      <c r="AB2825" t="s">
        <v>45</v>
      </c>
      <c r="AC2825">
        <v>2</v>
      </c>
      <c r="AD2825" s="11">
        <f>(employee_data3[[#This Row],[Current Employee Rating]]-AVERAGE(employee_data3[Current Employee Rating]))/STDEV(employee_data3[Current Employee Rating])</f>
        <v>-0.95460685411671475</v>
      </c>
      <c r="AE2825" s="11" t="str">
        <f>IF(employee_data3[[#This Row],[Z Score]]&gt;3,"Yes","No")</f>
        <v>No</v>
      </c>
    </row>
    <row r="2826" spans="1:31" x14ac:dyDescent="0.3">
      <c r="A2826">
        <v>3251</v>
      </c>
      <c r="B2826" t="s">
        <v>1427</v>
      </c>
      <c r="C2826" t="s">
        <v>347</v>
      </c>
      <c r="D2826" s="1">
        <v>43511</v>
      </c>
      <c r="E2826" s="1">
        <v>43580</v>
      </c>
      <c r="F2826" t="s">
        <v>28</v>
      </c>
      <c r="G2826" t="s">
        <v>9826</v>
      </c>
      <c r="H2826" t="s">
        <v>9827</v>
      </c>
      <c r="I2826" t="s">
        <v>98</v>
      </c>
      <c r="J2826" t="s">
        <v>745</v>
      </c>
      <c r="K2826" t="str">
        <f>IF(employee_data3[[#This Row],[EmployeeStatus]]="Active", "Active", "Attrition")</f>
        <v>Attrition</v>
      </c>
      <c r="L2826" t="s">
        <v>33</v>
      </c>
      <c r="M2826" t="s">
        <v>51</v>
      </c>
      <c r="N2826" t="s">
        <v>52</v>
      </c>
      <c r="O2826" t="s">
        <v>126</v>
      </c>
      <c r="P2826" t="s">
        <v>9828</v>
      </c>
      <c r="Q2826" t="s">
        <v>38</v>
      </c>
      <c r="R2826" t="s">
        <v>90</v>
      </c>
      <c r="S2826" s="1">
        <v>20557</v>
      </c>
      <c r="T2826">
        <f>DATEDIF(employee_data3[[#This Row],[DOB]],DATE(2023, 1, 1), "Y")</f>
        <v>66</v>
      </c>
      <c r="U2826" t="str">
        <f>IF(employee_data3[[#This Row],[Age]]&lt;=25, "Remaja", IF(employee_data3[[#This Row],[Age]]&lt;=55, "Dewasa", "Lansia"))</f>
        <v>Lansia</v>
      </c>
      <c r="V2826" t="s">
        <v>40</v>
      </c>
      <c r="W2826" t="s">
        <v>83</v>
      </c>
      <c r="X2826" t="s">
        <v>55</v>
      </c>
      <c r="Y2826">
        <v>36234</v>
      </c>
      <c r="Z2826" t="s">
        <v>43</v>
      </c>
      <c r="AA2826" t="s">
        <v>104</v>
      </c>
      <c r="AB2826" t="s">
        <v>45</v>
      </c>
      <c r="AC2826">
        <v>5</v>
      </c>
      <c r="AD2826" s="11">
        <f>(employee_data3[[#This Row],[Current Employee Rating]]-AVERAGE(employee_data3[Current Employee Rating]))/STDEV(employee_data3[Current Employee Rating])</f>
        <v>2.0008323227152198</v>
      </c>
      <c r="AE2826" s="11" t="str">
        <f>IF(employee_data3[[#This Row],[Z Score]]&gt;3,"Yes","No")</f>
        <v>No</v>
      </c>
    </row>
    <row r="2827" spans="1:31" x14ac:dyDescent="0.3">
      <c r="A2827">
        <v>3252</v>
      </c>
      <c r="B2827" t="s">
        <v>57</v>
      </c>
      <c r="C2827" t="s">
        <v>1459</v>
      </c>
      <c r="D2827" s="1">
        <v>44999</v>
      </c>
      <c r="E2827" s="1"/>
      <c r="F2827" t="s">
        <v>28</v>
      </c>
      <c r="G2827" t="s">
        <v>9829</v>
      </c>
      <c r="H2827" t="s">
        <v>9830</v>
      </c>
      <c r="I2827" t="s">
        <v>118</v>
      </c>
      <c r="J2827" t="s">
        <v>32</v>
      </c>
      <c r="K2827" t="str">
        <f>IF(employee_data3[[#This Row],[EmployeeStatus]]="Active", "Active", "Attrition")</f>
        <v>Active</v>
      </c>
      <c r="L2827" t="s">
        <v>63</v>
      </c>
      <c r="M2827" t="s">
        <v>51</v>
      </c>
      <c r="N2827" t="s">
        <v>52</v>
      </c>
      <c r="O2827" t="s">
        <v>36</v>
      </c>
      <c r="P2827" t="s">
        <v>37</v>
      </c>
      <c r="Q2827" t="s">
        <v>38</v>
      </c>
      <c r="R2827" t="s">
        <v>286</v>
      </c>
      <c r="S2827" s="1">
        <v>34275</v>
      </c>
      <c r="T2827">
        <f>DATEDIF(employee_data3[[#This Row],[DOB]],DATE(2023, 1, 1), "Y")</f>
        <v>29</v>
      </c>
      <c r="U2827" t="str">
        <f>IF(employee_data3[[#This Row],[Age]]&lt;=25, "Remaja", IF(employee_data3[[#This Row],[Age]]&lt;=55, "Dewasa", "Lansia"))</f>
        <v>Dewasa</v>
      </c>
      <c r="V2827" t="s">
        <v>40</v>
      </c>
      <c r="W2827" t="s">
        <v>287</v>
      </c>
      <c r="X2827" t="s">
        <v>42</v>
      </c>
      <c r="Y2827">
        <v>29287</v>
      </c>
      <c r="Z2827" t="s">
        <v>93</v>
      </c>
      <c r="AA2827" t="s">
        <v>104</v>
      </c>
      <c r="AB2827" t="s">
        <v>740</v>
      </c>
      <c r="AC2827">
        <v>4</v>
      </c>
      <c r="AD2827" s="11">
        <f>(employee_data3[[#This Row],[Current Employee Rating]]-AVERAGE(employee_data3[Current Employee Rating]))/STDEV(employee_data3[Current Employee Rating])</f>
        <v>1.0156859304379084</v>
      </c>
      <c r="AE2827" s="11" t="str">
        <f>IF(employee_data3[[#This Row],[Z Score]]&gt;3,"Yes","No")</f>
        <v>No</v>
      </c>
    </row>
    <row r="2828" spans="1:31" x14ac:dyDescent="0.3">
      <c r="A2828">
        <v>3253</v>
      </c>
      <c r="B2828" t="s">
        <v>9831</v>
      </c>
      <c r="C2828" t="s">
        <v>511</v>
      </c>
      <c r="D2828" s="1">
        <v>43709</v>
      </c>
      <c r="E2828" s="1">
        <v>44348</v>
      </c>
      <c r="F2828" t="s">
        <v>28</v>
      </c>
      <c r="G2828" t="s">
        <v>9832</v>
      </c>
      <c r="H2828" t="s">
        <v>9833</v>
      </c>
      <c r="I2828" t="s">
        <v>62</v>
      </c>
      <c r="J2828" t="s">
        <v>1805</v>
      </c>
      <c r="K2828" t="str">
        <f>IF(employee_data3[[#This Row],[EmployeeStatus]]="Active", "Active", "Attrition")</f>
        <v>Attrition</v>
      </c>
      <c r="L2828" t="s">
        <v>52</v>
      </c>
      <c r="M2828" t="s">
        <v>51</v>
      </c>
      <c r="N2828" t="s">
        <v>52</v>
      </c>
      <c r="O2828" t="s">
        <v>99</v>
      </c>
      <c r="P2828" t="s">
        <v>9834</v>
      </c>
      <c r="Q2828" t="s">
        <v>38</v>
      </c>
      <c r="R2828" t="s">
        <v>90</v>
      </c>
      <c r="S2828" s="1">
        <v>34104</v>
      </c>
      <c r="T2828">
        <f>DATEDIF(employee_data3[[#This Row],[DOB]],DATE(2023, 1, 1), "Y")</f>
        <v>29</v>
      </c>
      <c r="U2828" t="str">
        <f>IF(employee_data3[[#This Row],[Age]]&lt;=25, "Remaja", IF(employee_data3[[#This Row],[Age]]&lt;=55, "Dewasa", "Lansia"))</f>
        <v>Dewasa</v>
      </c>
      <c r="V2828" t="s">
        <v>40</v>
      </c>
      <c r="W2828" t="s">
        <v>103</v>
      </c>
      <c r="X2828" t="s">
        <v>42</v>
      </c>
      <c r="Y2828">
        <v>46895</v>
      </c>
      <c r="Z2828" t="s">
        <v>43</v>
      </c>
      <c r="AA2828" t="s">
        <v>75</v>
      </c>
      <c r="AB2828" t="s">
        <v>45</v>
      </c>
      <c r="AC2828">
        <v>2</v>
      </c>
      <c r="AD2828" s="11">
        <f>(employee_data3[[#This Row],[Current Employee Rating]]-AVERAGE(employee_data3[Current Employee Rating]))/STDEV(employee_data3[Current Employee Rating])</f>
        <v>-0.95460685411671475</v>
      </c>
      <c r="AE2828" s="11" t="str">
        <f>IF(employee_data3[[#This Row],[Z Score]]&gt;3,"Yes","No")</f>
        <v>No</v>
      </c>
    </row>
    <row r="2829" spans="1:31" x14ac:dyDescent="0.3">
      <c r="A2829">
        <v>3254</v>
      </c>
      <c r="B2829" t="s">
        <v>338</v>
      </c>
      <c r="C2829" t="s">
        <v>6210</v>
      </c>
      <c r="D2829" s="1">
        <v>44250</v>
      </c>
      <c r="E2829" s="1">
        <v>44755</v>
      </c>
      <c r="F2829" t="s">
        <v>28</v>
      </c>
      <c r="G2829" t="s">
        <v>9835</v>
      </c>
      <c r="H2829" t="s">
        <v>9836</v>
      </c>
      <c r="I2829" t="s">
        <v>89</v>
      </c>
      <c r="J2829" t="s">
        <v>1805</v>
      </c>
      <c r="K2829" t="str">
        <f>IF(employee_data3[[#This Row],[EmployeeStatus]]="Active", "Active", "Attrition")</f>
        <v>Attrition</v>
      </c>
      <c r="L2829" t="s">
        <v>63</v>
      </c>
      <c r="M2829" t="s">
        <v>64</v>
      </c>
      <c r="N2829" t="s">
        <v>35</v>
      </c>
      <c r="O2829" t="s">
        <v>175</v>
      </c>
      <c r="P2829" t="s">
        <v>9837</v>
      </c>
      <c r="Q2829" t="s">
        <v>38</v>
      </c>
      <c r="R2829" t="s">
        <v>66</v>
      </c>
      <c r="S2829" s="1">
        <v>32740</v>
      </c>
      <c r="T2829">
        <f>DATEDIF(employee_data3[[#This Row],[DOB]],DATE(2023, 1, 1), "Y")</f>
        <v>33</v>
      </c>
      <c r="U2829" t="str">
        <f>IF(employee_data3[[#This Row],[Age]]&lt;=25, "Remaja", IF(employee_data3[[#This Row],[Age]]&lt;=55, "Dewasa", "Lansia"))</f>
        <v>Dewasa</v>
      </c>
      <c r="V2829" t="s">
        <v>40</v>
      </c>
      <c r="W2829" t="s">
        <v>1258</v>
      </c>
      <c r="X2829" t="s">
        <v>55</v>
      </c>
      <c r="Y2829">
        <v>25093</v>
      </c>
      <c r="Z2829" t="s">
        <v>74</v>
      </c>
      <c r="AA2829" t="s">
        <v>44</v>
      </c>
      <c r="AB2829" t="s">
        <v>45</v>
      </c>
      <c r="AC2829">
        <v>3</v>
      </c>
      <c r="AD2829" s="11">
        <f>(employee_data3[[#This Row],[Current Employee Rating]]-AVERAGE(employee_data3[Current Employee Rating]))/STDEV(employee_data3[Current Employee Rating])</f>
        <v>3.0539538160596794E-2</v>
      </c>
      <c r="AE2829" s="11" t="str">
        <f>IF(employee_data3[[#This Row],[Z Score]]&gt;3,"Yes","No")</f>
        <v>No</v>
      </c>
    </row>
    <row r="2830" spans="1:31" x14ac:dyDescent="0.3">
      <c r="A2830">
        <v>3255</v>
      </c>
      <c r="B2830" t="s">
        <v>3380</v>
      </c>
      <c r="C2830" t="s">
        <v>1215</v>
      </c>
      <c r="D2830" s="1">
        <v>45007</v>
      </c>
      <c r="E2830" s="1"/>
      <c r="F2830" t="s">
        <v>28</v>
      </c>
      <c r="G2830" t="s">
        <v>9838</v>
      </c>
      <c r="H2830" t="s">
        <v>9839</v>
      </c>
      <c r="I2830" t="s">
        <v>31</v>
      </c>
      <c r="J2830" t="s">
        <v>32</v>
      </c>
      <c r="K2830" t="str">
        <f>IF(employee_data3[[#This Row],[EmployeeStatus]]="Active", "Active", "Attrition")</f>
        <v>Active</v>
      </c>
      <c r="L2830" t="s">
        <v>33</v>
      </c>
      <c r="M2830" t="s">
        <v>34</v>
      </c>
      <c r="N2830" t="s">
        <v>52</v>
      </c>
      <c r="O2830" t="s">
        <v>36</v>
      </c>
      <c r="P2830" t="s">
        <v>37</v>
      </c>
      <c r="Q2830" t="s">
        <v>38</v>
      </c>
      <c r="R2830" t="s">
        <v>504</v>
      </c>
      <c r="S2830" s="1">
        <v>22407</v>
      </c>
      <c r="T2830">
        <f>DATEDIF(employee_data3[[#This Row],[DOB]],DATE(2023, 1, 1), "Y")</f>
        <v>61</v>
      </c>
      <c r="U2830" t="str">
        <f>IF(employee_data3[[#This Row],[Age]]&lt;=25, "Remaja", IF(employee_data3[[#This Row],[Age]]&lt;=55, "Dewasa", "Lansia"))</f>
        <v>Lansia</v>
      </c>
      <c r="V2830" t="s">
        <v>40</v>
      </c>
      <c r="W2830" t="s">
        <v>1062</v>
      </c>
      <c r="X2830" t="s">
        <v>55</v>
      </c>
      <c r="Y2830">
        <v>65332</v>
      </c>
      <c r="Z2830" t="s">
        <v>74</v>
      </c>
      <c r="AA2830" t="s">
        <v>44</v>
      </c>
      <c r="AB2830" t="s">
        <v>45</v>
      </c>
      <c r="AC2830">
        <v>3</v>
      </c>
      <c r="AD2830" s="11">
        <f>(employee_data3[[#This Row],[Current Employee Rating]]-AVERAGE(employee_data3[Current Employee Rating]))/STDEV(employee_data3[Current Employee Rating])</f>
        <v>3.0539538160596794E-2</v>
      </c>
      <c r="AE2830" s="11" t="str">
        <f>IF(employee_data3[[#This Row],[Z Score]]&gt;3,"Yes","No")</f>
        <v>No</v>
      </c>
    </row>
    <row r="2831" spans="1:31" x14ac:dyDescent="0.3">
      <c r="A2831">
        <v>3256</v>
      </c>
      <c r="B2831" t="s">
        <v>1336</v>
      </c>
      <c r="C2831" t="s">
        <v>1942</v>
      </c>
      <c r="D2831" s="1">
        <v>43489</v>
      </c>
      <c r="E2831" s="1"/>
      <c r="F2831" t="s">
        <v>28</v>
      </c>
      <c r="G2831" t="s">
        <v>9840</v>
      </c>
      <c r="H2831" t="s">
        <v>9841</v>
      </c>
      <c r="I2831" t="s">
        <v>133</v>
      </c>
      <c r="J2831" t="s">
        <v>32</v>
      </c>
      <c r="K2831" t="str">
        <f>IF(employee_data3[[#This Row],[EmployeeStatus]]="Active", "Active", "Attrition")</f>
        <v>Active</v>
      </c>
      <c r="L2831" t="s">
        <v>52</v>
      </c>
      <c r="M2831" t="s">
        <v>64</v>
      </c>
      <c r="N2831" t="s">
        <v>52</v>
      </c>
      <c r="O2831" t="s">
        <v>36</v>
      </c>
      <c r="P2831" t="s">
        <v>37</v>
      </c>
      <c r="Q2831" t="s">
        <v>38</v>
      </c>
      <c r="R2831" t="s">
        <v>81</v>
      </c>
      <c r="S2831" s="1">
        <v>20043</v>
      </c>
      <c r="T2831">
        <f>DATEDIF(employee_data3[[#This Row],[DOB]],DATE(2023, 1, 1), "Y")</f>
        <v>68</v>
      </c>
      <c r="U2831" t="str">
        <f>IF(employee_data3[[#This Row],[Age]]&lt;=25, "Remaja", IF(employee_data3[[#This Row],[Age]]&lt;=55, "Dewasa", "Lansia"))</f>
        <v>Lansia</v>
      </c>
      <c r="V2831" t="s">
        <v>40</v>
      </c>
      <c r="W2831" t="s">
        <v>292</v>
      </c>
      <c r="X2831" t="s">
        <v>55</v>
      </c>
      <c r="Y2831">
        <v>4750</v>
      </c>
      <c r="Z2831" t="s">
        <v>93</v>
      </c>
      <c r="AA2831" t="s">
        <v>104</v>
      </c>
      <c r="AB2831" t="s">
        <v>45</v>
      </c>
      <c r="AC2831">
        <v>5</v>
      </c>
      <c r="AD2831" s="11">
        <f>(employee_data3[[#This Row],[Current Employee Rating]]-AVERAGE(employee_data3[Current Employee Rating]))/STDEV(employee_data3[Current Employee Rating])</f>
        <v>2.0008323227152198</v>
      </c>
      <c r="AE2831" s="11" t="str">
        <f>IF(employee_data3[[#This Row],[Z Score]]&gt;3,"Yes","No")</f>
        <v>No</v>
      </c>
    </row>
    <row r="2832" spans="1:31" x14ac:dyDescent="0.3">
      <c r="A2832">
        <v>3257</v>
      </c>
      <c r="B2832" t="s">
        <v>664</v>
      </c>
      <c r="C2832" t="s">
        <v>211</v>
      </c>
      <c r="D2832" s="1">
        <v>44154</v>
      </c>
      <c r="E2832" s="1"/>
      <c r="F2832" t="s">
        <v>728</v>
      </c>
      <c r="G2832" t="s">
        <v>9842</v>
      </c>
      <c r="H2832" t="s">
        <v>9843</v>
      </c>
      <c r="I2832" t="s">
        <v>62</v>
      </c>
      <c r="J2832" t="s">
        <v>32</v>
      </c>
      <c r="K2832" t="str">
        <f>IF(employee_data3[[#This Row],[EmployeeStatus]]="Active", "Active", "Attrition")</f>
        <v>Active</v>
      </c>
      <c r="L2832" t="s">
        <v>63</v>
      </c>
      <c r="M2832" t="s">
        <v>51</v>
      </c>
      <c r="N2832" t="s">
        <v>63</v>
      </c>
      <c r="O2832" t="s">
        <v>36</v>
      </c>
      <c r="P2832" t="s">
        <v>37</v>
      </c>
      <c r="Q2832" t="s">
        <v>38</v>
      </c>
      <c r="R2832" t="s">
        <v>305</v>
      </c>
      <c r="S2832" s="1">
        <v>31512</v>
      </c>
      <c r="T2832">
        <f>DATEDIF(employee_data3[[#This Row],[DOB]],DATE(2023, 1, 1), "Y")</f>
        <v>36</v>
      </c>
      <c r="U2832" t="str">
        <f>IF(employee_data3[[#This Row],[Age]]&lt;=25, "Remaja", IF(employee_data3[[#This Row],[Age]]&lt;=55, "Dewasa", "Lansia"))</f>
        <v>Dewasa</v>
      </c>
      <c r="V2832" t="s">
        <v>40</v>
      </c>
      <c r="W2832" t="s">
        <v>83</v>
      </c>
      <c r="X2832" t="s">
        <v>42</v>
      </c>
      <c r="Y2832">
        <v>89893</v>
      </c>
      <c r="Z2832" t="s">
        <v>74</v>
      </c>
      <c r="AA2832" t="s">
        <v>75</v>
      </c>
      <c r="AB2832" t="s">
        <v>45</v>
      </c>
      <c r="AC2832">
        <v>3</v>
      </c>
      <c r="AD2832" s="11">
        <f>(employee_data3[[#This Row],[Current Employee Rating]]-AVERAGE(employee_data3[Current Employee Rating]))/STDEV(employee_data3[Current Employee Rating])</f>
        <v>3.0539538160596794E-2</v>
      </c>
      <c r="AE2832" s="11" t="str">
        <f>IF(employee_data3[[#This Row],[Z Score]]&gt;3,"Yes","No")</f>
        <v>No</v>
      </c>
    </row>
    <row r="2833" spans="1:31" x14ac:dyDescent="0.3">
      <c r="A2833">
        <v>3258</v>
      </c>
      <c r="B2833" t="s">
        <v>595</v>
      </c>
      <c r="C2833" t="s">
        <v>4661</v>
      </c>
      <c r="D2833" s="1">
        <v>44972</v>
      </c>
      <c r="E2833" s="1"/>
      <c r="F2833" t="s">
        <v>728</v>
      </c>
      <c r="G2833" t="s">
        <v>9844</v>
      </c>
      <c r="H2833" t="s">
        <v>9845</v>
      </c>
      <c r="I2833" t="s">
        <v>89</v>
      </c>
      <c r="J2833" t="s">
        <v>32</v>
      </c>
      <c r="K2833" t="str">
        <f>IF(employee_data3[[#This Row],[EmployeeStatus]]="Active", "Active", "Attrition")</f>
        <v>Active</v>
      </c>
      <c r="L2833" t="s">
        <v>52</v>
      </c>
      <c r="M2833" t="s">
        <v>64</v>
      </c>
      <c r="N2833" t="s">
        <v>35</v>
      </c>
      <c r="O2833" t="s">
        <v>36</v>
      </c>
      <c r="P2833" t="s">
        <v>37</v>
      </c>
      <c r="Q2833" t="s">
        <v>38</v>
      </c>
      <c r="R2833" t="s">
        <v>53</v>
      </c>
      <c r="S2833" s="1">
        <v>26076</v>
      </c>
      <c r="T2833">
        <f>DATEDIF(employee_data3[[#This Row],[DOB]],DATE(2023, 1, 1), "Y")</f>
        <v>51</v>
      </c>
      <c r="U2833" t="str">
        <f>IF(employee_data3[[#This Row],[Age]]&lt;=25, "Remaja", IF(employee_data3[[#This Row],[Age]]&lt;=55, "Dewasa", "Lansia"))</f>
        <v>Dewasa</v>
      </c>
      <c r="V2833" t="s">
        <v>40</v>
      </c>
      <c r="W2833" t="s">
        <v>226</v>
      </c>
      <c r="X2833" t="s">
        <v>55</v>
      </c>
      <c r="Y2833">
        <v>27959</v>
      </c>
      <c r="Z2833" t="s">
        <v>43</v>
      </c>
      <c r="AA2833" t="s">
        <v>75</v>
      </c>
      <c r="AB2833" t="s">
        <v>45</v>
      </c>
      <c r="AC2833">
        <v>2</v>
      </c>
      <c r="AD2833" s="11">
        <f>(employee_data3[[#This Row],[Current Employee Rating]]-AVERAGE(employee_data3[Current Employee Rating]))/STDEV(employee_data3[Current Employee Rating])</f>
        <v>-0.95460685411671475</v>
      </c>
      <c r="AE2833" s="11" t="str">
        <f>IF(employee_data3[[#This Row],[Z Score]]&gt;3,"Yes","No")</f>
        <v>No</v>
      </c>
    </row>
    <row r="2834" spans="1:31" x14ac:dyDescent="0.3">
      <c r="A2834">
        <v>3259</v>
      </c>
      <c r="B2834" t="s">
        <v>9846</v>
      </c>
      <c r="C2834" t="s">
        <v>6224</v>
      </c>
      <c r="D2834" s="1">
        <v>44690</v>
      </c>
      <c r="E2834" s="1">
        <v>44722</v>
      </c>
      <c r="F2834" t="s">
        <v>728</v>
      </c>
      <c r="G2834" t="s">
        <v>9847</v>
      </c>
      <c r="H2834" t="s">
        <v>9848</v>
      </c>
      <c r="I2834" t="s">
        <v>31</v>
      </c>
      <c r="J2834" t="s">
        <v>745</v>
      </c>
      <c r="K2834" t="str">
        <f>IF(employee_data3[[#This Row],[EmployeeStatus]]="Active", "Active", "Attrition")</f>
        <v>Attrition</v>
      </c>
      <c r="L2834" t="s">
        <v>63</v>
      </c>
      <c r="M2834" t="s">
        <v>64</v>
      </c>
      <c r="N2834" t="s">
        <v>63</v>
      </c>
      <c r="O2834" t="s">
        <v>126</v>
      </c>
      <c r="P2834" t="s">
        <v>9849</v>
      </c>
      <c r="Q2834" t="s">
        <v>38</v>
      </c>
      <c r="R2834" t="s">
        <v>90</v>
      </c>
      <c r="S2834" s="1">
        <v>17131</v>
      </c>
      <c r="T2834">
        <f>DATEDIF(employee_data3[[#This Row],[DOB]],DATE(2023, 1, 1), "Y")</f>
        <v>76</v>
      </c>
      <c r="U2834" t="str">
        <f>IF(employee_data3[[#This Row],[Age]]&lt;=25, "Remaja", IF(employee_data3[[#This Row],[Age]]&lt;=55, "Dewasa", "Lansia"))</f>
        <v>Lansia</v>
      </c>
      <c r="V2834" t="s">
        <v>40</v>
      </c>
      <c r="W2834" t="s">
        <v>281</v>
      </c>
      <c r="X2834" t="s">
        <v>55</v>
      </c>
      <c r="Y2834">
        <v>71536</v>
      </c>
      <c r="Z2834" t="s">
        <v>56</v>
      </c>
      <c r="AA2834" t="s">
        <v>75</v>
      </c>
      <c r="AB2834" t="s">
        <v>45</v>
      </c>
      <c r="AC2834">
        <v>2</v>
      </c>
      <c r="AD2834" s="11">
        <f>(employee_data3[[#This Row],[Current Employee Rating]]-AVERAGE(employee_data3[Current Employee Rating]))/STDEV(employee_data3[Current Employee Rating])</f>
        <v>-0.95460685411671475</v>
      </c>
      <c r="AE2834" s="11" t="str">
        <f>IF(employee_data3[[#This Row],[Z Score]]&gt;3,"Yes","No")</f>
        <v>No</v>
      </c>
    </row>
    <row r="2835" spans="1:31" x14ac:dyDescent="0.3">
      <c r="A2835">
        <v>3260</v>
      </c>
      <c r="B2835" t="s">
        <v>9850</v>
      </c>
      <c r="C2835" t="s">
        <v>9851</v>
      </c>
      <c r="D2835" s="1">
        <v>44475</v>
      </c>
      <c r="E2835" s="1"/>
      <c r="F2835" t="s">
        <v>728</v>
      </c>
      <c r="G2835" t="s">
        <v>9852</v>
      </c>
      <c r="H2835" t="s">
        <v>9853</v>
      </c>
      <c r="I2835" t="s">
        <v>133</v>
      </c>
      <c r="J2835" t="s">
        <v>32</v>
      </c>
      <c r="K2835" t="str">
        <f>IF(employee_data3[[#This Row],[EmployeeStatus]]="Active", "Active", "Attrition")</f>
        <v>Active</v>
      </c>
      <c r="L2835" t="s">
        <v>33</v>
      </c>
      <c r="M2835" t="s">
        <v>64</v>
      </c>
      <c r="N2835" t="s">
        <v>35</v>
      </c>
      <c r="O2835" t="s">
        <v>36</v>
      </c>
      <c r="P2835" t="s">
        <v>37</v>
      </c>
      <c r="Q2835" t="s">
        <v>38</v>
      </c>
      <c r="R2835" t="s">
        <v>81</v>
      </c>
      <c r="S2835" s="1">
        <v>33772</v>
      </c>
      <c r="T2835">
        <f>DATEDIF(employee_data3[[#This Row],[DOB]],DATE(2023, 1, 1), "Y")</f>
        <v>30</v>
      </c>
      <c r="U2835" t="str">
        <f>IF(employee_data3[[#This Row],[Age]]&lt;=25, "Remaja", IF(employee_data3[[#This Row],[Age]]&lt;=55, "Dewasa", "Lansia"))</f>
        <v>Dewasa</v>
      </c>
      <c r="V2835" t="s">
        <v>40</v>
      </c>
      <c r="W2835" t="s">
        <v>150</v>
      </c>
      <c r="X2835" t="s">
        <v>55</v>
      </c>
      <c r="Y2835">
        <v>86352</v>
      </c>
      <c r="Z2835" t="s">
        <v>56</v>
      </c>
      <c r="AA2835" t="s">
        <v>75</v>
      </c>
      <c r="AB2835" t="s">
        <v>45</v>
      </c>
      <c r="AC2835">
        <v>3</v>
      </c>
      <c r="AD2835" s="11">
        <f>(employee_data3[[#This Row],[Current Employee Rating]]-AVERAGE(employee_data3[Current Employee Rating]))/STDEV(employee_data3[Current Employee Rating])</f>
        <v>3.0539538160596794E-2</v>
      </c>
      <c r="AE2835" s="11" t="str">
        <f>IF(employee_data3[[#This Row],[Z Score]]&gt;3,"Yes","No")</f>
        <v>No</v>
      </c>
    </row>
    <row r="2836" spans="1:31" x14ac:dyDescent="0.3">
      <c r="A2836">
        <v>3261</v>
      </c>
      <c r="B2836" t="s">
        <v>9653</v>
      </c>
      <c r="C2836" t="s">
        <v>882</v>
      </c>
      <c r="D2836" s="1">
        <v>44213</v>
      </c>
      <c r="E2836" s="1">
        <v>45102</v>
      </c>
      <c r="F2836" t="s">
        <v>728</v>
      </c>
      <c r="G2836" t="s">
        <v>9854</v>
      </c>
      <c r="H2836" t="s">
        <v>9855</v>
      </c>
      <c r="I2836" t="s">
        <v>50</v>
      </c>
      <c r="J2836" t="s">
        <v>1805</v>
      </c>
      <c r="K2836" t="str">
        <f>IF(employee_data3[[#This Row],[EmployeeStatus]]="Active", "Active", "Attrition")</f>
        <v>Attrition</v>
      </c>
      <c r="L2836" t="s">
        <v>52</v>
      </c>
      <c r="M2836" t="s">
        <v>64</v>
      </c>
      <c r="N2836" t="s">
        <v>35</v>
      </c>
      <c r="O2836" t="s">
        <v>99</v>
      </c>
      <c r="P2836" t="s">
        <v>9856</v>
      </c>
      <c r="Q2836" t="s">
        <v>38</v>
      </c>
      <c r="R2836" t="s">
        <v>90</v>
      </c>
      <c r="S2836" s="1">
        <v>17593</v>
      </c>
      <c r="T2836">
        <f>DATEDIF(employee_data3[[#This Row],[DOB]],DATE(2023, 1, 1), "Y")</f>
        <v>74</v>
      </c>
      <c r="U2836" t="str">
        <f>IF(employee_data3[[#This Row],[Age]]&lt;=25, "Remaja", IF(employee_data3[[#This Row],[Age]]&lt;=55, "Dewasa", "Lansia"))</f>
        <v>Lansia</v>
      </c>
      <c r="V2836" t="s">
        <v>40</v>
      </c>
      <c r="W2836" t="s">
        <v>613</v>
      </c>
      <c r="X2836" t="s">
        <v>55</v>
      </c>
      <c r="Y2836">
        <v>18868</v>
      </c>
      <c r="Z2836" t="s">
        <v>56</v>
      </c>
      <c r="AA2836" t="s">
        <v>44</v>
      </c>
      <c r="AB2836" t="s">
        <v>45</v>
      </c>
      <c r="AC2836">
        <v>4</v>
      </c>
      <c r="AD2836" s="11">
        <f>(employee_data3[[#This Row],[Current Employee Rating]]-AVERAGE(employee_data3[Current Employee Rating]))/STDEV(employee_data3[Current Employee Rating])</f>
        <v>1.0156859304379084</v>
      </c>
      <c r="AE2836" s="11" t="str">
        <f>IF(employee_data3[[#This Row],[Z Score]]&gt;3,"Yes","No")</f>
        <v>No</v>
      </c>
    </row>
    <row r="2837" spans="1:31" x14ac:dyDescent="0.3">
      <c r="A2837">
        <v>3262</v>
      </c>
      <c r="B2837" t="s">
        <v>2650</v>
      </c>
      <c r="C2837" t="s">
        <v>207</v>
      </c>
      <c r="D2837" s="1">
        <v>44642</v>
      </c>
      <c r="E2837" s="1"/>
      <c r="F2837" t="s">
        <v>728</v>
      </c>
      <c r="G2837" t="s">
        <v>9857</v>
      </c>
      <c r="H2837" t="s">
        <v>9858</v>
      </c>
      <c r="I2837" t="s">
        <v>139</v>
      </c>
      <c r="J2837" t="s">
        <v>32</v>
      </c>
      <c r="K2837" t="str">
        <f>IF(employee_data3[[#This Row],[EmployeeStatus]]="Active", "Active", "Attrition")</f>
        <v>Active</v>
      </c>
      <c r="L2837" t="s">
        <v>63</v>
      </c>
      <c r="M2837" t="s">
        <v>51</v>
      </c>
      <c r="N2837" t="s">
        <v>63</v>
      </c>
      <c r="O2837" t="s">
        <v>36</v>
      </c>
      <c r="P2837" t="s">
        <v>37</v>
      </c>
      <c r="Q2837" t="s">
        <v>38</v>
      </c>
      <c r="R2837" t="s">
        <v>332</v>
      </c>
      <c r="S2837" s="1">
        <v>30708</v>
      </c>
      <c r="T2837">
        <f>DATEDIF(employee_data3[[#This Row],[DOB]],DATE(2023, 1, 1), "Y")</f>
        <v>38</v>
      </c>
      <c r="U2837" t="str">
        <f>IF(employee_data3[[#This Row],[Age]]&lt;=25, "Remaja", IF(employee_data3[[#This Row],[Age]]&lt;=55, "Dewasa", "Lansia"))</f>
        <v>Dewasa</v>
      </c>
      <c r="V2837" t="s">
        <v>40</v>
      </c>
      <c r="W2837" t="s">
        <v>83</v>
      </c>
      <c r="X2837" t="s">
        <v>42</v>
      </c>
      <c r="Y2837">
        <v>69534</v>
      </c>
      <c r="Z2837" t="s">
        <v>93</v>
      </c>
      <c r="AA2837" t="s">
        <v>104</v>
      </c>
      <c r="AB2837" t="s">
        <v>740</v>
      </c>
      <c r="AC2837">
        <v>4</v>
      </c>
      <c r="AD2837" s="11">
        <f>(employee_data3[[#This Row],[Current Employee Rating]]-AVERAGE(employee_data3[Current Employee Rating]))/STDEV(employee_data3[Current Employee Rating])</f>
        <v>1.0156859304379084</v>
      </c>
      <c r="AE2837" s="11" t="str">
        <f>IF(employee_data3[[#This Row],[Z Score]]&gt;3,"Yes","No")</f>
        <v>No</v>
      </c>
    </row>
    <row r="2838" spans="1:31" x14ac:dyDescent="0.3">
      <c r="A2838">
        <v>3263</v>
      </c>
      <c r="B2838" t="s">
        <v>486</v>
      </c>
      <c r="C2838" t="s">
        <v>2548</v>
      </c>
      <c r="D2838" s="1">
        <v>44671</v>
      </c>
      <c r="E2838" s="1">
        <v>45046</v>
      </c>
      <c r="F2838" t="s">
        <v>28</v>
      </c>
      <c r="G2838" t="s">
        <v>9859</v>
      </c>
      <c r="H2838" t="s">
        <v>9860</v>
      </c>
      <c r="I2838" t="s">
        <v>118</v>
      </c>
      <c r="J2838" t="s">
        <v>745</v>
      </c>
      <c r="K2838" t="str">
        <f>IF(employee_data3[[#This Row],[EmployeeStatus]]="Active", "Active", "Attrition")</f>
        <v>Attrition</v>
      </c>
      <c r="L2838" t="s">
        <v>63</v>
      </c>
      <c r="M2838" t="s">
        <v>51</v>
      </c>
      <c r="N2838" t="s">
        <v>52</v>
      </c>
      <c r="O2838" t="s">
        <v>99</v>
      </c>
      <c r="P2838" t="s">
        <v>9861</v>
      </c>
      <c r="Q2838" t="s">
        <v>38</v>
      </c>
      <c r="R2838" t="s">
        <v>111</v>
      </c>
      <c r="S2838" s="1">
        <v>32977</v>
      </c>
      <c r="T2838">
        <f>DATEDIF(employee_data3[[#This Row],[DOB]],DATE(2023, 1, 1), "Y")</f>
        <v>32</v>
      </c>
      <c r="U2838" t="str">
        <f>IF(employee_data3[[#This Row],[Age]]&lt;=25, "Remaja", IF(employee_data3[[#This Row],[Age]]&lt;=55, "Dewasa", "Lansia"))</f>
        <v>Dewasa</v>
      </c>
      <c r="V2838" t="s">
        <v>40</v>
      </c>
      <c r="W2838" t="s">
        <v>703</v>
      </c>
      <c r="X2838" t="s">
        <v>55</v>
      </c>
      <c r="Y2838">
        <v>41746</v>
      </c>
      <c r="Z2838" t="s">
        <v>128</v>
      </c>
      <c r="AA2838" t="s">
        <v>75</v>
      </c>
      <c r="AB2838" t="s">
        <v>740</v>
      </c>
      <c r="AC2838">
        <v>2</v>
      </c>
      <c r="AD2838" s="11">
        <f>(employee_data3[[#This Row],[Current Employee Rating]]-AVERAGE(employee_data3[Current Employee Rating]))/STDEV(employee_data3[Current Employee Rating])</f>
        <v>-0.95460685411671475</v>
      </c>
      <c r="AE2838" s="11" t="str">
        <f>IF(employee_data3[[#This Row],[Z Score]]&gt;3,"Yes","No")</f>
        <v>No</v>
      </c>
    </row>
    <row r="2839" spans="1:31" x14ac:dyDescent="0.3">
      <c r="A2839">
        <v>3264</v>
      </c>
      <c r="B2839" t="s">
        <v>9342</v>
      </c>
      <c r="C2839" t="s">
        <v>4871</v>
      </c>
      <c r="D2839" s="1">
        <v>44561</v>
      </c>
      <c r="E2839" s="1">
        <v>45056</v>
      </c>
      <c r="F2839" t="s">
        <v>28</v>
      </c>
      <c r="G2839" t="s">
        <v>9862</v>
      </c>
      <c r="H2839" t="s">
        <v>9863</v>
      </c>
      <c r="I2839" t="s">
        <v>62</v>
      </c>
      <c r="J2839" t="s">
        <v>2300</v>
      </c>
      <c r="K2839" t="str">
        <f>IF(employee_data3[[#This Row],[EmployeeStatus]]="Active", "Active", "Attrition")</f>
        <v>Attrition</v>
      </c>
      <c r="L2839" t="s">
        <v>52</v>
      </c>
      <c r="M2839" t="s">
        <v>34</v>
      </c>
      <c r="N2839" t="s">
        <v>52</v>
      </c>
      <c r="O2839" t="s">
        <v>99</v>
      </c>
      <c r="P2839" t="s">
        <v>9864</v>
      </c>
      <c r="Q2839" t="s">
        <v>38</v>
      </c>
      <c r="R2839" t="s">
        <v>101</v>
      </c>
      <c r="S2839" s="1">
        <v>18423</v>
      </c>
      <c r="T2839">
        <f>DATEDIF(employee_data3[[#This Row],[DOB]],DATE(2023, 1, 1), "Y")</f>
        <v>72</v>
      </c>
      <c r="U2839" t="str">
        <f>IF(employee_data3[[#This Row],[Age]]&lt;=25, "Remaja", IF(employee_data3[[#This Row],[Age]]&lt;=55, "Dewasa", "Lansia"))</f>
        <v>Lansia</v>
      </c>
      <c r="V2839" t="s">
        <v>40</v>
      </c>
      <c r="W2839" t="s">
        <v>113</v>
      </c>
      <c r="X2839" t="s">
        <v>55</v>
      </c>
      <c r="Y2839">
        <v>16282</v>
      </c>
      <c r="Z2839" t="s">
        <v>128</v>
      </c>
      <c r="AA2839" t="s">
        <v>84</v>
      </c>
      <c r="AB2839" t="s">
        <v>45</v>
      </c>
      <c r="AC2839">
        <v>5</v>
      </c>
      <c r="AD2839" s="11">
        <f>(employee_data3[[#This Row],[Current Employee Rating]]-AVERAGE(employee_data3[Current Employee Rating]))/STDEV(employee_data3[Current Employee Rating])</f>
        <v>2.0008323227152198</v>
      </c>
      <c r="AE2839" s="11" t="str">
        <f>IF(employee_data3[[#This Row],[Z Score]]&gt;3,"Yes","No")</f>
        <v>No</v>
      </c>
    </row>
    <row r="2840" spans="1:31" x14ac:dyDescent="0.3">
      <c r="A2840">
        <v>3265</v>
      </c>
      <c r="B2840" t="s">
        <v>2654</v>
      </c>
      <c r="C2840" t="s">
        <v>1937</v>
      </c>
      <c r="D2840" s="1">
        <v>43404</v>
      </c>
      <c r="E2840" s="1"/>
      <c r="F2840" t="s">
        <v>28</v>
      </c>
      <c r="G2840" t="s">
        <v>9865</v>
      </c>
      <c r="H2840" t="s">
        <v>9866</v>
      </c>
      <c r="I2840" t="s">
        <v>89</v>
      </c>
      <c r="J2840" t="s">
        <v>32</v>
      </c>
      <c r="K2840" t="str">
        <f>IF(employee_data3[[#This Row],[EmployeeStatus]]="Active", "Active", "Attrition")</f>
        <v>Active</v>
      </c>
      <c r="L2840" t="s">
        <v>52</v>
      </c>
      <c r="M2840" t="s">
        <v>34</v>
      </c>
      <c r="N2840" t="s">
        <v>63</v>
      </c>
      <c r="O2840" t="s">
        <v>36</v>
      </c>
      <c r="P2840" t="s">
        <v>37</v>
      </c>
      <c r="Q2840" t="s">
        <v>38</v>
      </c>
      <c r="R2840" t="s">
        <v>53</v>
      </c>
      <c r="S2840" s="1">
        <v>33992</v>
      </c>
      <c r="T2840">
        <f>DATEDIF(employee_data3[[#This Row],[DOB]],DATE(2023, 1, 1), "Y")</f>
        <v>29</v>
      </c>
      <c r="U2840" t="str">
        <f>IF(employee_data3[[#This Row],[Age]]&lt;=25, "Remaja", IF(employee_data3[[#This Row],[Age]]&lt;=55, "Dewasa", "Lansia"))</f>
        <v>Dewasa</v>
      </c>
      <c r="V2840" t="s">
        <v>40</v>
      </c>
      <c r="W2840" t="s">
        <v>352</v>
      </c>
      <c r="X2840" t="s">
        <v>42</v>
      </c>
      <c r="Y2840">
        <v>26076</v>
      </c>
      <c r="Z2840" t="s">
        <v>128</v>
      </c>
      <c r="AA2840" t="s">
        <v>75</v>
      </c>
      <c r="AB2840" t="s">
        <v>45</v>
      </c>
      <c r="AC2840">
        <v>1</v>
      </c>
      <c r="AD2840" s="11">
        <f>(employee_data3[[#This Row],[Current Employee Rating]]-AVERAGE(employee_data3[Current Employee Rating]))/STDEV(employee_data3[Current Employee Rating])</f>
        <v>-1.9397532463940264</v>
      </c>
      <c r="AE2840" s="11" t="str">
        <f>IF(employee_data3[[#This Row],[Z Score]]&gt;3,"Yes","No")</f>
        <v>No</v>
      </c>
    </row>
    <row r="2841" spans="1:31" x14ac:dyDescent="0.3">
      <c r="A2841">
        <v>3266</v>
      </c>
      <c r="B2841" t="s">
        <v>9867</v>
      </c>
      <c r="C2841" t="s">
        <v>4338</v>
      </c>
      <c r="D2841" s="1">
        <v>44036</v>
      </c>
      <c r="E2841" s="1"/>
      <c r="F2841" t="s">
        <v>28</v>
      </c>
      <c r="G2841" t="s">
        <v>9868</v>
      </c>
      <c r="H2841" t="s">
        <v>9869</v>
      </c>
      <c r="I2841" t="s">
        <v>31</v>
      </c>
      <c r="J2841" t="s">
        <v>32</v>
      </c>
      <c r="K2841" t="str">
        <f>IF(employee_data3[[#This Row],[EmployeeStatus]]="Active", "Active", "Attrition")</f>
        <v>Active</v>
      </c>
      <c r="L2841" t="s">
        <v>33</v>
      </c>
      <c r="M2841" t="s">
        <v>51</v>
      </c>
      <c r="N2841" t="s">
        <v>63</v>
      </c>
      <c r="O2841" t="s">
        <v>36</v>
      </c>
      <c r="P2841" t="s">
        <v>37</v>
      </c>
      <c r="Q2841" t="s">
        <v>38</v>
      </c>
      <c r="R2841" t="s">
        <v>305</v>
      </c>
      <c r="S2841" s="1">
        <v>35300</v>
      </c>
      <c r="T2841">
        <f>DATEDIF(employee_data3[[#This Row],[DOB]],DATE(2023, 1, 1), "Y")</f>
        <v>26</v>
      </c>
      <c r="U2841" t="str">
        <f>IF(employee_data3[[#This Row],[Age]]&lt;=25, "Remaja", IF(employee_data3[[#This Row],[Age]]&lt;=55, "Dewasa", "Lansia"))</f>
        <v>Dewasa</v>
      </c>
      <c r="V2841" t="s">
        <v>40</v>
      </c>
      <c r="W2841" t="s">
        <v>83</v>
      </c>
      <c r="X2841" t="s">
        <v>42</v>
      </c>
      <c r="Y2841">
        <v>22339</v>
      </c>
      <c r="Z2841" t="s">
        <v>93</v>
      </c>
      <c r="AA2841" t="s">
        <v>84</v>
      </c>
      <c r="AB2841" t="s">
        <v>45</v>
      </c>
      <c r="AC2841">
        <v>2</v>
      </c>
      <c r="AD2841" s="11">
        <f>(employee_data3[[#This Row],[Current Employee Rating]]-AVERAGE(employee_data3[Current Employee Rating]))/STDEV(employee_data3[Current Employee Rating])</f>
        <v>-0.95460685411671475</v>
      </c>
      <c r="AE2841" s="11" t="str">
        <f>IF(employee_data3[[#This Row],[Z Score]]&gt;3,"Yes","No")</f>
        <v>No</v>
      </c>
    </row>
    <row r="2842" spans="1:31" x14ac:dyDescent="0.3">
      <c r="A2842">
        <v>3267</v>
      </c>
      <c r="B2842" t="s">
        <v>9870</v>
      </c>
      <c r="C2842" t="s">
        <v>107</v>
      </c>
      <c r="D2842" s="1">
        <v>43811</v>
      </c>
      <c r="E2842" s="1">
        <v>43847</v>
      </c>
      <c r="F2842" t="s">
        <v>28</v>
      </c>
      <c r="G2842" t="s">
        <v>9871</v>
      </c>
      <c r="H2842" t="s">
        <v>9872</v>
      </c>
      <c r="I2842" t="s">
        <v>133</v>
      </c>
      <c r="J2842" t="s">
        <v>32</v>
      </c>
      <c r="K2842" t="str">
        <f>IF(employee_data3[[#This Row],[EmployeeStatus]]="Active", "Active", "Attrition")</f>
        <v>Active</v>
      </c>
      <c r="L2842" t="s">
        <v>33</v>
      </c>
      <c r="M2842" t="s">
        <v>34</v>
      </c>
      <c r="N2842" t="s">
        <v>52</v>
      </c>
      <c r="O2842" t="s">
        <v>175</v>
      </c>
      <c r="P2842" t="s">
        <v>9873</v>
      </c>
      <c r="Q2842" t="s">
        <v>38</v>
      </c>
      <c r="R2842" t="s">
        <v>148</v>
      </c>
      <c r="S2842" s="1">
        <v>23322</v>
      </c>
      <c r="T2842">
        <f>DATEDIF(employee_data3[[#This Row],[DOB]],DATE(2023, 1, 1), "Y")</f>
        <v>59</v>
      </c>
      <c r="U2842" t="str">
        <f>IF(employee_data3[[#This Row],[Age]]&lt;=25, "Remaja", IF(employee_data3[[#This Row],[Age]]&lt;=55, "Dewasa", "Lansia"))</f>
        <v>Lansia</v>
      </c>
      <c r="V2842" t="s">
        <v>40</v>
      </c>
      <c r="W2842" t="s">
        <v>83</v>
      </c>
      <c r="X2842" t="s">
        <v>42</v>
      </c>
      <c r="Y2842">
        <v>52402</v>
      </c>
      <c r="Z2842" t="s">
        <v>74</v>
      </c>
      <c r="AA2842" t="s">
        <v>75</v>
      </c>
      <c r="AB2842" t="s">
        <v>45</v>
      </c>
      <c r="AC2842">
        <v>5</v>
      </c>
      <c r="AD2842" s="11">
        <f>(employee_data3[[#This Row],[Current Employee Rating]]-AVERAGE(employee_data3[Current Employee Rating]))/STDEV(employee_data3[Current Employee Rating])</f>
        <v>2.0008323227152198</v>
      </c>
      <c r="AE2842" s="11" t="str">
        <f>IF(employee_data3[[#This Row],[Z Score]]&gt;3,"Yes","No")</f>
        <v>No</v>
      </c>
    </row>
    <row r="2843" spans="1:31" x14ac:dyDescent="0.3">
      <c r="A2843">
        <v>3268</v>
      </c>
      <c r="B2843" t="s">
        <v>5066</v>
      </c>
      <c r="C2843" t="s">
        <v>1468</v>
      </c>
      <c r="D2843" s="1">
        <v>45099</v>
      </c>
      <c r="E2843" s="1"/>
      <c r="F2843" t="s">
        <v>28</v>
      </c>
      <c r="G2843" t="s">
        <v>9874</v>
      </c>
      <c r="H2843" t="s">
        <v>9875</v>
      </c>
      <c r="I2843" t="s">
        <v>50</v>
      </c>
      <c r="J2843" t="s">
        <v>32</v>
      </c>
      <c r="K2843" t="str">
        <f>IF(employee_data3[[#This Row],[EmployeeStatus]]="Active", "Active", "Attrition")</f>
        <v>Active</v>
      </c>
      <c r="L2843" t="s">
        <v>33</v>
      </c>
      <c r="M2843" t="s">
        <v>51</v>
      </c>
      <c r="N2843" t="s">
        <v>35</v>
      </c>
      <c r="O2843" t="s">
        <v>36</v>
      </c>
      <c r="P2843" t="s">
        <v>37</v>
      </c>
      <c r="Q2843" t="s">
        <v>38</v>
      </c>
      <c r="R2843" t="s">
        <v>90</v>
      </c>
      <c r="S2843" s="1">
        <v>22879</v>
      </c>
      <c r="T2843">
        <f>DATEDIF(employee_data3[[#This Row],[DOB]],DATE(2023, 1, 1), "Y")</f>
        <v>60</v>
      </c>
      <c r="U2843" t="str">
        <f>IF(employee_data3[[#This Row],[Age]]&lt;=25, "Remaja", IF(employee_data3[[#This Row],[Age]]&lt;=55, "Dewasa", "Lansia"))</f>
        <v>Lansia</v>
      </c>
      <c r="V2843" t="s">
        <v>40</v>
      </c>
      <c r="W2843" t="s">
        <v>92</v>
      </c>
      <c r="X2843" t="s">
        <v>42</v>
      </c>
      <c r="Y2843">
        <v>43825</v>
      </c>
      <c r="Z2843" t="s">
        <v>128</v>
      </c>
      <c r="AA2843" t="s">
        <v>75</v>
      </c>
      <c r="AB2843" t="s">
        <v>45</v>
      </c>
      <c r="AC2843">
        <v>2</v>
      </c>
      <c r="AD2843" s="11">
        <f>(employee_data3[[#This Row],[Current Employee Rating]]-AVERAGE(employee_data3[Current Employee Rating]))/STDEV(employee_data3[Current Employee Rating])</f>
        <v>-0.95460685411671475</v>
      </c>
      <c r="AE2843" s="11" t="str">
        <f>IF(employee_data3[[#This Row],[Z Score]]&gt;3,"Yes","No")</f>
        <v>No</v>
      </c>
    </row>
    <row r="2844" spans="1:31" x14ac:dyDescent="0.3">
      <c r="A2844">
        <v>3269</v>
      </c>
      <c r="B2844" t="s">
        <v>537</v>
      </c>
      <c r="C2844" t="s">
        <v>3827</v>
      </c>
      <c r="D2844" s="1">
        <v>44367</v>
      </c>
      <c r="E2844" s="1"/>
      <c r="F2844" t="s">
        <v>28</v>
      </c>
      <c r="G2844" t="s">
        <v>9876</v>
      </c>
      <c r="H2844" t="s">
        <v>9877</v>
      </c>
      <c r="I2844" t="s">
        <v>139</v>
      </c>
      <c r="J2844" t="s">
        <v>32</v>
      </c>
      <c r="K2844" t="str">
        <f>IF(employee_data3[[#This Row],[EmployeeStatus]]="Active", "Active", "Attrition")</f>
        <v>Active</v>
      </c>
      <c r="L2844" t="s">
        <v>63</v>
      </c>
      <c r="M2844" t="s">
        <v>34</v>
      </c>
      <c r="N2844" t="s">
        <v>35</v>
      </c>
      <c r="O2844" t="s">
        <v>36</v>
      </c>
      <c r="P2844" t="s">
        <v>37</v>
      </c>
      <c r="Q2844" t="s">
        <v>38</v>
      </c>
      <c r="R2844" t="s">
        <v>90</v>
      </c>
      <c r="S2844" s="1">
        <v>36624</v>
      </c>
      <c r="T2844">
        <f>DATEDIF(employee_data3[[#This Row],[DOB]],DATE(2023, 1, 1), "Y")</f>
        <v>22</v>
      </c>
      <c r="U2844" t="str">
        <f>IF(employee_data3[[#This Row],[Age]]&lt;=25, "Remaja", IF(employee_data3[[#This Row],[Age]]&lt;=55, "Dewasa", "Lansia"))</f>
        <v>Remaja</v>
      </c>
      <c r="V2844" t="s">
        <v>40</v>
      </c>
      <c r="W2844" t="s">
        <v>83</v>
      </c>
      <c r="X2844" t="s">
        <v>55</v>
      </c>
      <c r="Y2844">
        <v>92624</v>
      </c>
      <c r="Z2844" t="s">
        <v>128</v>
      </c>
      <c r="AA2844" t="s">
        <v>84</v>
      </c>
      <c r="AB2844" t="s">
        <v>45</v>
      </c>
      <c r="AC2844">
        <v>1</v>
      </c>
      <c r="AD2844" s="11">
        <f>(employee_data3[[#This Row],[Current Employee Rating]]-AVERAGE(employee_data3[Current Employee Rating]))/STDEV(employee_data3[Current Employee Rating])</f>
        <v>-1.9397532463940264</v>
      </c>
      <c r="AE2844" s="11" t="str">
        <f>IF(employee_data3[[#This Row],[Z Score]]&gt;3,"Yes","No")</f>
        <v>No</v>
      </c>
    </row>
    <row r="2845" spans="1:31" x14ac:dyDescent="0.3">
      <c r="A2845">
        <v>3270</v>
      </c>
      <c r="B2845" t="s">
        <v>1169</v>
      </c>
      <c r="C2845" t="s">
        <v>5632</v>
      </c>
      <c r="D2845" s="1">
        <v>43769</v>
      </c>
      <c r="E2845" s="1"/>
      <c r="F2845" t="s">
        <v>28</v>
      </c>
      <c r="G2845" t="s">
        <v>9878</v>
      </c>
      <c r="H2845" t="s">
        <v>9879</v>
      </c>
      <c r="I2845" t="s">
        <v>80</v>
      </c>
      <c r="J2845" t="s">
        <v>32</v>
      </c>
      <c r="K2845" t="str">
        <f>IF(employee_data3[[#This Row],[EmployeeStatus]]="Active", "Active", "Attrition")</f>
        <v>Active</v>
      </c>
      <c r="L2845" t="s">
        <v>63</v>
      </c>
      <c r="M2845" t="s">
        <v>64</v>
      </c>
      <c r="N2845" t="s">
        <v>63</v>
      </c>
      <c r="O2845" t="s">
        <v>36</v>
      </c>
      <c r="P2845" t="s">
        <v>37</v>
      </c>
      <c r="Q2845" t="s">
        <v>38</v>
      </c>
      <c r="R2845" t="s">
        <v>148</v>
      </c>
      <c r="S2845" s="1">
        <v>21284</v>
      </c>
      <c r="T2845">
        <f>DATEDIF(employee_data3[[#This Row],[DOB]],DATE(2023, 1, 1), "Y")</f>
        <v>64</v>
      </c>
      <c r="U2845" t="str">
        <f>IF(employee_data3[[#This Row],[Age]]&lt;=25, "Remaja", IF(employee_data3[[#This Row],[Age]]&lt;=55, "Dewasa", "Lansia"))</f>
        <v>Lansia</v>
      </c>
      <c r="V2845" t="s">
        <v>40</v>
      </c>
      <c r="W2845" t="s">
        <v>103</v>
      </c>
      <c r="X2845" t="s">
        <v>55</v>
      </c>
      <c r="Y2845">
        <v>88948</v>
      </c>
      <c r="Z2845" t="s">
        <v>128</v>
      </c>
      <c r="AA2845" t="s">
        <v>75</v>
      </c>
      <c r="AB2845" t="s">
        <v>45</v>
      </c>
      <c r="AC2845">
        <v>2</v>
      </c>
      <c r="AD2845" s="11">
        <f>(employee_data3[[#This Row],[Current Employee Rating]]-AVERAGE(employee_data3[Current Employee Rating]))/STDEV(employee_data3[Current Employee Rating])</f>
        <v>-0.95460685411671475</v>
      </c>
      <c r="AE2845" s="11" t="str">
        <f>IF(employee_data3[[#This Row],[Z Score]]&gt;3,"Yes","No")</f>
        <v>No</v>
      </c>
    </row>
    <row r="2846" spans="1:31" x14ac:dyDescent="0.3">
      <c r="A2846">
        <v>3271</v>
      </c>
      <c r="B2846" t="s">
        <v>7152</v>
      </c>
      <c r="C2846" t="s">
        <v>2522</v>
      </c>
      <c r="D2846" s="1">
        <v>43648</v>
      </c>
      <c r="E2846" s="1">
        <v>44891</v>
      </c>
      <c r="F2846" t="s">
        <v>28</v>
      </c>
      <c r="G2846" t="s">
        <v>9880</v>
      </c>
      <c r="H2846" t="s">
        <v>9881</v>
      </c>
      <c r="I2846" t="s">
        <v>168</v>
      </c>
      <c r="J2846" t="s">
        <v>745</v>
      </c>
      <c r="K2846" t="str">
        <f>IF(employee_data3[[#This Row],[EmployeeStatus]]="Active", "Active", "Attrition")</f>
        <v>Attrition</v>
      </c>
      <c r="L2846" t="s">
        <v>33</v>
      </c>
      <c r="M2846" t="s">
        <v>64</v>
      </c>
      <c r="N2846" t="s">
        <v>52</v>
      </c>
      <c r="O2846" t="s">
        <v>99</v>
      </c>
      <c r="P2846" t="s">
        <v>9882</v>
      </c>
      <c r="Q2846" t="s">
        <v>38</v>
      </c>
      <c r="R2846" t="s">
        <v>111</v>
      </c>
      <c r="S2846" s="1">
        <v>25687</v>
      </c>
      <c r="T2846">
        <f>DATEDIF(employee_data3[[#This Row],[DOB]],DATE(2023, 1, 1), "Y")</f>
        <v>52</v>
      </c>
      <c r="U2846" t="str">
        <f>IF(employee_data3[[#This Row],[Age]]&lt;=25, "Remaja", IF(employee_data3[[#This Row],[Age]]&lt;=55, "Dewasa", "Lansia"))</f>
        <v>Dewasa</v>
      </c>
      <c r="V2846" t="s">
        <v>40</v>
      </c>
      <c r="W2846" t="s">
        <v>113</v>
      </c>
      <c r="X2846" t="s">
        <v>55</v>
      </c>
      <c r="Y2846">
        <v>72709</v>
      </c>
      <c r="Z2846" t="s">
        <v>128</v>
      </c>
      <c r="AA2846" t="s">
        <v>104</v>
      </c>
      <c r="AB2846" t="s">
        <v>45</v>
      </c>
      <c r="AC2846">
        <v>3</v>
      </c>
      <c r="AD2846" s="11">
        <f>(employee_data3[[#This Row],[Current Employee Rating]]-AVERAGE(employee_data3[Current Employee Rating]))/STDEV(employee_data3[Current Employee Rating])</f>
        <v>3.0539538160596794E-2</v>
      </c>
      <c r="AE2846" s="11" t="str">
        <f>IF(employee_data3[[#This Row],[Z Score]]&gt;3,"Yes","No")</f>
        <v>No</v>
      </c>
    </row>
    <row r="2847" spans="1:31" x14ac:dyDescent="0.3">
      <c r="A2847">
        <v>3272</v>
      </c>
      <c r="B2847" t="s">
        <v>7795</v>
      </c>
      <c r="C2847" t="s">
        <v>6601</v>
      </c>
      <c r="D2847" s="1">
        <v>44967</v>
      </c>
      <c r="E2847" s="1"/>
      <c r="F2847" t="s">
        <v>28</v>
      </c>
      <c r="G2847" t="s">
        <v>9883</v>
      </c>
      <c r="H2847" t="s">
        <v>9884</v>
      </c>
      <c r="I2847" t="s">
        <v>98</v>
      </c>
      <c r="J2847" t="s">
        <v>32</v>
      </c>
      <c r="K2847" t="str">
        <f>IF(employee_data3[[#This Row],[EmployeeStatus]]="Active", "Active", "Attrition")</f>
        <v>Active</v>
      </c>
      <c r="L2847" t="s">
        <v>33</v>
      </c>
      <c r="M2847" t="s">
        <v>34</v>
      </c>
      <c r="N2847" t="s">
        <v>52</v>
      </c>
      <c r="O2847" t="s">
        <v>36</v>
      </c>
      <c r="P2847" t="s">
        <v>37</v>
      </c>
      <c r="Q2847" t="s">
        <v>38</v>
      </c>
      <c r="R2847" t="s">
        <v>53</v>
      </c>
      <c r="S2847" s="1">
        <v>21784</v>
      </c>
      <c r="T2847">
        <f>DATEDIF(employee_data3[[#This Row],[DOB]],DATE(2023, 1, 1), "Y")</f>
        <v>63</v>
      </c>
      <c r="U2847" t="str">
        <f>IF(employee_data3[[#This Row],[Age]]&lt;=25, "Remaja", IF(employee_data3[[#This Row],[Age]]&lt;=55, "Dewasa", "Lansia"))</f>
        <v>Lansia</v>
      </c>
      <c r="V2847" t="s">
        <v>40</v>
      </c>
      <c r="W2847" t="s">
        <v>292</v>
      </c>
      <c r="X2847" t="s">
        <v>55</v>
      </c>
      <c r="Y2847">
        <v>38780</v>
      </c>
      <c r="Z2847" t="s">
        <v>74</v>
      </c>
      <c r="AA2847" t="s">
        <v>44</v>
      </c>
      <c r="AB2847" t="s">
        <v>45</v>
      </c>
      <c r="AC2847">
        <v>3</v>
      </c>
      <c r="AD2847" s="11">
        <f>(employee_data3[[#This Row],[Current Employee Rating]]-AVERAGE(employee_data3[Current Employee Rating]))/STDEV(employee_data3[Current Employee Rating])</f>
        <v>3.0539538160596794E-2</v>
      </c>
      <c r="AE2847" s="11" t="str">
        <f>IF(employee_data3[[#This Row],[Z Score]]&gt;3,"Yes","No")</f>
        <v>No</v>
      </c>
    </row>
    <row r="2848" spans="1:31" x14ac:dyDescent="0.3">
      <c r="A2848">
        <v>3273</v>
      </c>
      <c r="B2848" t="s">
        <v>5463</v>
      </c>
      <c r="C2848" t="s">
        <v>4191</v>
      </c>
      <c r="D2848" s="1">
        <v>44820</v>
      </c>
      <c r="E2848" s="1"/>
      <c r="F2848" t="s">
        <v>28</v>
      </c>
      <c r="G2848" t="s">
        <v>9885</v>
      </c>
      <c r="H2848" t="s">
        <v>9886</v>
      </c>
      <c r="I2848" t="s">
        <v>118</v>
      </c>
      <c r="J2848" t="s">
        <v>32</v>
      </c>
      <c r="K2848" t="str">
        <f>IF(employee_data3[[#This Row],[EmployeeStatus]]="Active", "Active", "Attrition")</f>
        <v>Active</v>
      </c>
      <c r="L2848" t="s">
        <v>63</v>
      </c>
      <c r="M2848" t="s">
        <v>51</v>
      </c>
      <c r="N2848" t="s">
        <v>35</v>
      </c>
      <c r="O2848" t="s">
        <v>36</v>
      </c>
      <c r="P2848" t="s">
        <v>37</v>
      </c>
      <c r="Q2848" t="s">
        <v>38</v>
      </c>
      <c r="R2848" t="s">
        <v>696</v>
      </c>
      <c r="S2848" s="1">
        <v>36137</v>
      </c>
      <c r="T2848">
        <f>DATEDIF(employee_data3[[#This Row],[DOB]],DATE(2023, 1, 1), "Y")</f>
        <v>24</v>
      </c>
      <c r="U2848" t="str">
        <f>IF(employee_data3[[#This Row],[Age]]&lt;=25, "Remaja", IF(employee_data3[[#This Row],[Age]]&lt;=55, "Dewasa", "Lansia"))</f>
        <v>Remaja</v>
      </c>
      <c r="V2848" t="s">
        <v>40</v>
      </c>
      <c r="W2848" t="s">
        <v>178</v>
      </c>
      <c r="X2848" t="s">
        <v>42</v>
      </c>
      <c r="Y2848">
        <v>24573</v>
      </c>
      <c r="Z2848" t="s">
        <v>128</v>
      </c>
      <c r="AA2848" t="s">
        <v>104</v>
      </c>
      <c r="AB2848" t="s">
        <v>45</v>
      </c>
      <c r="AC2848">
        <v>4</v>
      </c>
      <c r="AD2848" s="11">
        <f>(employee_data3[[#This Row],[Current Employee Rating]]-AVERAGE(employee_data3[Current Employee Rating]))/STDEV(employee_data3[Current Employee Rating])</f>
        <v>1.0156859304379084</v>
      </c>
      <c r="AE2848" s="11" t="str">
        <f>IF(employee_data3[[#This Row],[Z Score]]&gt;3,"Yes","No")</f>
        <v>No</v>
      </c>
    </row>
    <row r="2849" spans="1:31" x14ac:dyDescent="0.3">
      <c r="A2849">
        <v>3274</v>
      </c>
      <c r="B2849" t="s">
        <v>328</v>
      </c>
      <c r="C2849" t="s">
        <v>5184</v>
      </c>
      <c r="D2849" s="1">
        <v>43851</v>
      </c>
      <c r="E2849" s="1">
        <v>44041</v>
      </c>
      <c r="F2849" t="s">
        <v>28</v>
      </c>
      <c r="G2849" t="s">
        <v>9887</v>
      </c>
      <c r="H2849" t="s">
        <v>9888</v>
      </c>
      <c r="I2849" t="s">
        <v>62</v>
      </c>
      <c r="J2849" t="s">
        <v>1805</v>
      </c>
      <c r="K2849" t="str">
        <f>IF(employee_data3[[#This Row],[EmployeeStatus]]="Active", "Active", "Attrition")</f>
        <v>Attrition</v>
      </c>
      <c r="L2849" t="s">
        <v>52</v>
      </c>
      <c r="M2849" t="s">
        <v>64</v>
      </c>
      <c r="N2849" t="s">
        <v>63</v>
      </c>
      <c r="O2849" t="s">
        <v>140</v>
      </c>
      <c r="P2849" t="s">
        <v>9889</v>
      </c>
      <c r="Q2849" t="s">
        <v>38</v>
      </c>
      <c r="R2849" t="s">
        <v>53</v>
      </c>
      <c r="S2849" s="1">
        <v>23921</v>
      </c>
      <c r="T2849">
        <f>DATEDIF(employee_data3[[#This Row],[DOB]],DATE(2023, 1, 1), "Y")</f>
        <v>57</v>
      </c>
      <c r="U2849" t="str">
        <f>IF(employee_data3[[#This Row],[Age]]&lt;=25, "Remaja", IF(employee_data3[[#This Row],[Age]]&lt;=55, "Dewasa", "Lansia"))</f>
        <v>Lansia</v>
      </c>
      <c r="V2849" t="s">
        <v>40</v>
      </c>
      <c r="W2849" t="s">
        <v>226</v>
      </c>
      <c r="X2849" t="s">
        <v>42</v>
      </c>
      <c r="Y2849">
        <v>30214</v>
      </c>
      <c r="Z2849" t="s">
        <v>74</v>
      </c>
      <c r="AA2849" t="s">
        <v>104</v>
      </c>
      <c r="AB2849" t="s">
        <v>740</v>
      </c>
      <c r="AC2849">
        <v>3</v>
      </c>
      <c r="AD2849" s="11">
        <f>(employee_data3[[#This Row],[Current Employee Rating]]-AVERAGE(employee_data3[Current Employee Rating]))/STDEV(employee_data3[Current Employee Rating])</f>
        <v>3.0539538160596794E-2</v>
      </c>
      <c r="AE2849" s="11" t="str">
        <f>IF(employee_data3[[#This Row],[Z Score]]&gt;3,"Yes","No")</f>
        <v>No</v>
      </c>
    </row>
    <row r="2850" spans="1:31" x14ac:dyDescent="0.3">
      <c r="A2850">
        <v>3275</v>
      </c>
      <c r="B2850" t="s">
        <v>9890</v>
      </c>
      <c r="C2850" t="s">
        <v>5294</v>
      </c>
      <c r="D2850" s="1">
        <v>44881</v>
      </c>
      <c r="E2850" s="1"/>
      <c r="F2850" t="s">
        <v>28</v>
      </c>
      <c r="G2850" t="s">
        <v>9891</v>
      </c>
      <c r="H2850" t="s">
        <v>9892</v>
      </c>
      <c r="I2850" t="s">
        <v>89</v>
      </c>
      <c r="J2850" t="s">
        <v>32</v>
      </c>
      <c r="K2850" t="str">
        <f>IF(employee_data3[[#This Row],[EmployeeStatus]]="Active", "Active", "Attrition")</f>
        <v>Active</v>
      </c>
      <c r="L2850" t="s">
        <v>52</v>
      </c>
      <c r="M2850" t="s">
        <v>64</v>
      </c>
      <c r="N2850" t="s">
        <v>35</v>
      </c>
      <c r="O2850" t="s">
        <v>36</v>
      </c>
      <c r="P2850" t="s">
        <v>37</v>
      </c>
      <c r="Q2850" t="s">
        <v>38</v>
      </c>
      <c r="R2850" t="s">
        <v>81</v>
      </c>
      <c r="S2850" s="1">
        <v>33603</v>
      </c>
      <c r="T2850">
        <f>DATEDIF(employee_data3[[#This Row],[DOB]],DATE(2023, 1, 1), "Y")</f>
        <v>31</v>
      </c>
      <c r="U2850" t="str">
        <f>IF(employee_data3[[#This Row],[Age]]&lt;=25, "Remaja", IF(employee_data3[[#This Row],[Age]]&lt;=55, "Dewasa", "Lansia"))</f>
        <v>Dewasa</v>
      </c>
      <c r="V2850" t="s">
        <v>40</v>
      </c>
      <c r="W2850" t="s">
        <v>226</v>
      </c>
      <c r="X2850" t="s">
        <v>55</v>
      </c>
      <c r="Y2850">
        <v>66377</v>
      </c>
      <c r="Z2850" t="s">
        <v>74</v>
      </c>
      <c r="AA2850" t="s">
        <v>104</v>
      </c>
      <c r="AB2850" t="s">
        <v>740</v>
      </c>
      <c r="AC2850">
        <v>3</v>
      </c>
      <c r="AD2850" s="11">
        <f>(employee_data3[[#This Row],[Current Employee Rating]]-AVERAGE(employee_data3[Current Employee Rating]))/STDEV(employee_data3[Current Employee Rating])</f>
        <v>3.0539538160596794E-2</v>
      </c>
      <c r="AE2850" s="11" t="str">
        <f>IF(employee_data3[[#This Row],[Z Score]]&gt;3,"Yes","No")</f>
        <v>No</v>
      </c>
    </row>
    <row r="2851" spans="1:31" x14ac:dyDescent="0.3">
      <c r="A2851">
        <v>3276</v>
      </c>
      <c r="B2851" t="s">
        <v>4068</v>
      </c>
      <c r="C2851" t="s">
        <v>1811</v>
      </c>
      <c r="D2851" s="1">
        <v>44221</v>
      </c>
      <c r="E2851" s="1"/>
      <c r="F2851" t="s">
        <v>28</v>
      </c>
      <c r="G2851" t="s">
        <v>9893</v>
      </c>
      <c r="H2851" t="s">
        <v>9894</v>
      </c>
      <c r="I2851" t="s">
        <v>31</v>
      </c>
      <c r="J2851" t="s">
        <v>32</v>
      </c>
      <c r="K2851" t="str">
        <f>IF(employee_data3[[#This Row],[EmployeeStatus]]="Active", "Active", "Attrition")</f>
        <v>Active</v>
      </c>
      <c r="L2851" t="s">
        <v>33</v>
      </c>
      <c r="M2851" t="s">
        <v>51</v>
      </c>
      <c r="N2851" t="s">
        <v>35</v>
      </c>
      <c r="O2851" t="s">
        <v>36</v>
      </c>
      <c r="P2851" t="s">
        <v>37</v>
      </c>
      <c r="Q2851" t="s">
        <v>38</v>
      </c>
      <c r="R2851" t="s">
        <v>111</v>
      </c>
      <c r="S2851" s="1">
        <v>35389</v>
      </c>
      <c r="T2851">
        <f>DATEDIF(employee_data3[[#This Row],[DOB]],DATE(2023, 1, 1), "Y")</f>
        <v>26</v>
      </c>
      <c r="U2851" t="str">
        <f>IF(employee_data3[[#This Row],[Age]]&lt;=25, "Remaja", IF(employee_data3[[#This Row],[Age]]&lt;=55, "Dewasa", "Lansia"))</f>
        <v>Dewasa</v>
      </c>
      <c r="V2851" t="s">
        <v>40</v>
      </c>
      <c r="W2851" t="s">
        <v>419</v>
      </c>
      <c r="X2851" t="s">
        <v>55</v>
      </c>
      <c r="Y2851">
        <v>83059</v>
      </c>
      <c r="Z2851" t="s">
        <v>128</v>
      </c>
      <c r="AA2851" t="s">
        <v>104</v>
      </c>
      <c r="AB2851" t="s">
        <v>45</v>
      </c>
      <c r="AC2851">
        <v>2</v>
      </c>
      <c r="AD2851" s="11">
        <f>(employee_data3[[#This Row],[Current Employee Rating]]-AVERAGE(employee_data3[Current Employee Rating]))/STDEV(employee_data3[Current Employee Rating])</f>
        <v>-0.95460685411671475</v>
      </c>
      <c r="AE2851" s="11" t="str">
        <f>IF(employee_data3[[#This Row],[Z Score]]&gt;3,"Yes","No")</f>
        <v>No</v>
      </c>
    </row>
    <row r="2852" spans="1:31" x14ac:dyDescent="0.3">
      <c r="A2852">
        <v>3277</v>
      </c>
      <c r="B2852" t="s">
        <v>5763</v>
      </c>
      <c r="C2852" t="s">
        <v>7655</v>
      </c>
      <c r="D2852" s="1">
        <v>45093</v>
      </c>
      <c r="E2852" s="1">
        <v>45101</v>
      </c>
      <c r="F2852" t="s">
        <v>728</v>
      </c>
      <c r="G2852" t="s">
        <v>9895</v>
      </c>
      <c r="H2852" t="s">
        <v>9896</v>
      </c>
      <c r="I2852" t="s">
        <v>118</v>
      </c>
      <c r="J2852" t="s">
        <v>32</v>
      </c>
      <c r="K2852" t="str">
        <f>IF(employee_data3[[#This Row],[EmployeeStatus]]="Active", "Active", "Attrition")</f>
        <v>Active</v>
      </c>
      <c r="L2852" t="s">
        <v>52</v>
      </c>
      <c r="M2852" t="s">
        <v>64</v>
      </c>
      <c r="N2852" t="s">
        <v>35</v>
      </c>
      <c r="O2852" t="s">
        <v>140</v>
      </c>
      <c r="P2852" t="s">
        <v>9897</v>
      </c>
      <c r="Q2852" t="s">
        <v>38</v>
      </c>
      <c r="R2852" t="s">
        <v>53</v>
      </c>
      <c r="S2852" s="1">
        <v>29362</v>
      </c>
      <c r="T2852">
        <f>DATEDIF(employee_data3[[#This Row],[DOB]],DATE(2023, 1, 1), "Y")</f>
        <v>42</v>
      </c>
      <c r="U2852" t="str">
        <f>IF(employee_data3[[#This Row],[Age]]&lt;=25, "Remaja", IF(employee_data3[[#This Row],[Age]]&lt;=55, "Dewasa", "Lansia"))</f>
        <v>Dewasa</v>
      </c>
      <c r="V2852" t="s">
        <v>40</v>
      </c>
      <c r="W2852" t="s">
        <v>226</v>
      </c>
      <c r="X2852" t="s">
        <v>42</v>
      </c>
      <c r="Y2852">
        <v>86836</v>
      </c>
      <c r="Z2852" t="s">
        <v>56</v>
      </c>
      <c r="AA2852" t="s">
        <v>84</v>
      </c>
      <c r="AB2852" t="s">
        <v>45</v>
      </c>
      <c r="AC2852">
        <v>5</v>
      </c>
      <c r="AD2852" s="11">
        <f>(employee_data3[[#This Row],[Current Employee Rating]]-AVERAGE(employee_data3[Current Employee Rating]))/STDEV(employee_data3[Current Employee Rating])</f>
        <v>2.0008323227152198</v>
      </c>
      <c r="AE2852" s="11" t="str">
        <f>IF(employee_data3[[#This Row],[Z Score]]&gt;3,"Yes","No")</f>
        <v>No</v>
      </c>
    </row>
    <row r="2853" spans="1:31" x14ac:dyDescent="0.3">
      <c r="A2853">
        <v>3278</v>
      </c>
      <c r="B2853" t="s">
        <v>9898</v>
      </c>
      <c r="C2853" t="s">
        <v>6848</v>
      </c>
      <c r="D2853" s="1">
        <v>44082</v>
      </c>
      <c r="E2853" s="1">
        <v>44486</v>
      </c>
      <c r="F2853" t="s">
        <v>728</v>
      </c>
      <c r="G2853" t="s">
        <v>9899</v>
      </c>
      <c r="H2853" t="s">
        <v>9900</v>
      </c>
      <c r="I2853" t="s">
        <v>62</v>
      </c>
      <c r="J2853" t="s">
        <v>32</v>
      </c>
      <c r="K2853" t="str">
        <f>IF(employee_data3[[#This Row],[EmployeeStatus]]="Active", "Active", "Attrition")</f>
        <v>Active</v>
      </c>
      <c r="L2853" t="s">
        <v>33</v>
      </c>
      <c r="M2853" t="s">
        <v>51</v>
      </c>
      <c r="N2853" t="s">
        <v>52</v>
      </c>
      <c r="O2853" t="s">
        <v>140</v>
      </c>
      <c r="P2853" t="s">
        <v>9901</v>
      </c>
      <c r="Q2853" t="s">
        <v>38</v>
      </c>
      <c r="R2853" t="s">
        <v>90</v>
      </c>
      <c r="S2853" s="1">
        <v>16391</v>
      </c>
      <c r="T2853">
        <f>DATEDIF(employee_data3[[#This Row],[DOB]],DATE(2023, 1, 1), "Y")</f>
        <v>78</v>
      </c>
      <c r="U2853" t="str">
        <f>IF(employee_data3[[#This Row],[Age]]&lt;=25, "Remaja", IF(employee_data3[[#This Row],[Age]]&lt;=55, "Dewasa", "Lansia"))</f>
        <v>Lansia</v>
      </c>
      <c r="V2853" t="s">
        <v>40</v>
      </c>
      <c r="W2853" t="s">
        <v>83</v>
      </c>
      <c r="X2853" t="s">
        <v>42</v>
      </c>
      <c r="Y2853">
        <v>4862</v>
      </c>
      <c r="Z2853" t="s">
        <v>93</v>
      </c>
      <c r="AA2853" t="s">
        <v>84</v>
      </c>
      <c r="AB2853" t="s">
        <v>45</v>
      </c>
      <c r="AC2853">
        <v>4</v>
      </c>
      <c r="AD2853" s="11">
        <f>(employee_data3[[#This Row],[Current Employee Rating]]-AVERAGE(employee_data3[Current Employee Rating]))/STDEV(employee_data3[Current Employee Rating])</f>
        <v>1.0156859304379084</v>
      </c>
      <c r="AE2853" s="11" t="str">
        <f>IF(employee_data3[[#This Row],[Z Score]]&gt;3,"Yes","No")</f>
        <v>No</v>
      </c>
    </row>
    <row r="2854" spans="1:31" x14ac:dyDescent="0.3">
      <c r="A2854">
        <v>3279</v>
      </c>
      <c r="B2854" t="s">
        <v>2224</v>
      </c>
      <c r="C2854" t="s">
        <v>838</v>
      </c>
      <c r="D2854" s="1">
        <v>43488</v>
      </c>
      <c r="E2854" s="1">
        <v>44159</v>
      </c>
      <c r="F2854" t="s">
        <v>728</v>
      </c>
      <c r="G2854" t="s">
        <v>9902</v>
      </c>
      <c r="H2854" t="s">
        <v>9903</v>
      </c>
      <c r="I2854" t="s">
        <v>89</v>
      </c>
      <c r="J2854" t="s">
        <v>32</v>
      </c>
      <c r="K2854" t="str">
        <f>IF(employee_data3[[#This Row],[EmployeeStatus]]="Active", "Active", "Attrition")</f>
        <v>Active</v>
      </c>
      <c r="L2854" t="s">
        <v>63</v>
      </c>
      <c r="M2854" t="s">
        <v>51</v>
      </c>
      <c r="N2854" t="s">
        <v>63</v>
      </c>
      <c r="O2854" t="s">
        <v>99</v>
      </c>
      <c r="P2854" t="s">
        <v>9904</v>
      </c>
      <c r="Q2854" t="s">
        <v>38</v>
      </c>
      <c r="R2854" t="s">
        <v>111</v>
      </c>
      <c r="S2854" s="1">
        <v>34365</v>
      </c>
      <c r="T2854">
        <f>DATEDIF(employee_data3[[#This Row],[DOB]],DATE(2023, 1, 1), "Y")</f>
        <v>28</v>
      </c>
      <c r="U2854" t="str">
        <f>IF(employee_data3[[#This Row],[Age]]&lt;=25, "Remaja", IF(employee_data3[[#This Row],[Age]]&lt;=55, "Dewasa", "Lansia"))</f>
        <v>Dewasa</v>
      </c>
      <c r="V2854" t="s">
        <v>40</v>
      </c>
      <c r="W2854" t="s">
        <v>419</v>
      </c>
      <c r="X2854" t="s">
        <v>55</v>
      </c>
      <c r="Y2854">
        <v>53530</v>
      </c>
      <c r="Z2854" t="s">
        <v>93</v>
      </c>
      <c r="AA2854" t="s">
        <v>84</v>
      </c>
      <c r="AB2854" t="s">
        <v>45</v>
      </c>
      <c r="AC2854">
        <v>5</v>
      </c>
      <c r="AD2854" s="11">
        <f>(employee_data3[[#This Row],[Current Employee Rating]]-AVERAGE(employee_data3[Current Employee Rating]))/STDEV(employee_data3[Current Employee Rating])</f>
        <v>2.0008323227152198</v>
      </c>
      <c r="AE2854" s="11" t="str">
        <f>IF(employee_data3[[#This Row],[Z Score]]&gt;3,"Yes","No")</f>
        <v>No</v>
      </c>
    </row>
    <row r="2855" spans="1:31" x14ac:dyDescent="0.3">
      <c r="A2855">
        <v>3280</v>
      </c>
      <c r="B2855" t="s">
        <v>2381</v>
      </c>
      <c r="C2855" t="s">
        <v>1712</v>
      </c>
      <c r="D2855" s="1">
        <v>45075</v>
      </c>
      <c r="E2855" s="1">
        <v>45130</v>
      </c>
      <c r="F2855" t="s">
        <v>728</v>
      </c>
      <c r="G2855" t="s">
        <v>9905</v>
      </c>
      <c r="H2855" t="s">
        <v>9906</v>
      </c>
      <c r="I2855" t="s">
        <v>31</v>
      </c>
      <c r="J2855" t="s">
        <v>745</v>
      </c>
      <c r="K2855" t="str">
        <f>IF(employee_data3[[#This Row],[EmployeeStatus]]="Active", "Active", "Attrition")</f>
        <v>Attrition</v>
      </c>
      <c r="L2855" t="s">
        <v>52</v>
      </c>
      <c r="M2855" t="s">
        <v>51</v>
      </c>
      <c r="N2855" t="s">
        <v>35</v>
      </c>
      <c r="O2855" t="s">
        <v>99</v>
      </c>
      <c r="P2855" t="s">
        <v>9907</v>
      </c>
      <c r="Q2855" t="s">
        <v>38</v>
      </c>
      <c r="R2855" t="s">
        <v>177</v>
      </c>
      <c r="S2855" s="1">
        <v>30506</v>
      </c>
      <c r="T2855">
        <f>DATEDIF(employee_data3[[#This Row],[DOB]],DATE(2023, 1, 1), "Y")</f>
        <v>39</v>
      </c>
      <c r="U2855" t="str">
        <f>IF(employee_data3[[#This Row],[Age]]&lt;=25, "Remaja", IF(employee_data3[[#This Row],[Age]]&lt;=55, "Dewasa", "Lansia"))</f>
        <v>Dewasa</v>
      </c>
      <c r="V2855" t="s">
        <v>40</v>
      </c>
      <c r="W2855" t="s">
        <v>243</v>
      </c>
      <c r="X2855" t="s">
        <v>55</v>
      </c>
      <c r="Y2855">
        <v>59596</v>
      </c>
      <c r="Z2855" t="s">
        <v>74</v>
      </c>
      <c r="AA2855" t="s">
        <v>104</v>
      </c>
      <c r="AB2855" t="s">
        <v>45</v>
      </c>
      <c r="AC2855">
        <v>5</v>
      </c>
      <c r="AD2855" s="11">
        <f>(employee_data3[[#This Row],[Current Employee Rating]]-AVERAGE(employee_data3[Current Employee Rating]))/STDEV(employee_data3[Current Employee Rating])</f>
        <v>2.0008323227152198</v>
      </c>
      <c r="AE2855" s="11" t="str">
        <f>IF(employee_data3[[#This Row],[Z Score]]&gt;3,"Yes","No")</f>
        <v>No</v>
      </c>
    </row>
    <row r="2856" spans="1:31" x14ac:dyDescent="0.3">
      <c r="A2856">
        <v>3281</v>
      </c>
      <c r="B2856" t="s">
        <v>8615</v>
      </c>
      <c r="C2856" t="s">
        <v>4003</v>
      </c>
      <c r="D2856" s="1">
        <v>43693</v>
      </c>
      <c r="E2856" s="1"/>
      <c r="F2856" t="s">
        <v>728</v>
      </c>
      <c r="G2856" t="s">
        <v>1096</v>
      </c>
      <c r="H2856" t="s">
        <v>9908</v>
      </c>
      <c r="I2856" t="s">
        <v>133</v>
      </c>
      <c r="J2856" t="s">
        <v>32</v>
      </c>
      <c r="K2856" t="str">
        <f>IF(employee_data3[[#This Row],[EmployeeStatus]]="Active", "Active", "Attrition")</f>
        <v>Active</v>
      </c>
      <c r="L2856" t="s">
        <v>33</v>
      </c>
      <c r="M2856" t="s">
        <v>64</v>
      </c>
      <c r="N2856" t="s">
        <v>63</v>
      </c>
      <c r="O2856" t="s">
        <v>36</v>
      </c>
      <c r="P2856" t="s">
        <v>37</v>
      </c>
      <c r="Q2856" t="s">
        <v>38</v>
      </c>
      <c r="R2856" t="s">
        <v>81</v>
      </c>
      <c r="S2856" s="1">
        <v>19928</v>
      </c>
      <c r="T2856">
        <f>DATEDIF(employee_data3[[#This Row],[DOB]],DATE(2023, 1, 1), "Y")</f>
        <v>68</v>
      </c>
      <c r="U2856" t="str">
        <f>IF(employee_data3[[#This Row],[Age]]&lt;=25, "Remaja", IF(employee_data3[[#This Row],[Age]]&lt;=55, "Dewasa", "Lansia"))</f>
        <v>Lansia</v>
      </c>
      <c r="V2856" t="s">
        <v>40</v>
      </c>
      <c r="W2856" t="s">
        <v>83</v>
      </c>
      <c r="X2856" t="s">
        <v>55</v>
      </c>
      <c r="Y2856">
        <v>65633</v>
      </c>
      <c r="Z2856" t="s">
        <v>56</v>
      </c>
      <c r="AA2856" t="s">
        <v>104</v>
      </c>
      <c r="AB2856" t="s">
        <v>45</v>
      </c>
      <c r="AC2856">
        <v>5</v>
      </c>
      <c r="AD2856" s="11">
        <f>(employee_data3[[#This Row],[Current Employee Rating]]-AVERAGE(employee_data3[Current Employee Rating]))/STDEV(employee_data3[Current Employee Rating])</f>
        <v>2.0008323227152198</v>
      </c>
      <c r="AE2856" s="11" t="str">
        <f>IF(employee_data3[[#This Row],[Z Score]]&gt;3,"Yes","No")</f>
        <v>No</v>
      </c>
    </row>
    <row r="2857" spans="1:31" x14ac:dyDescent="0.3">
      <c r="A2857">
        <v>3282</v>
      </c>
      <c r="B2857" t="s">
        <v>7677</v>
      </c>
      <c r="C2857" t="s">
        <v>8699</v>
      </c>
      <c r="D2857" s="1">
        <v>43986</v>
      </c>
      <c r="E2857" s="1"/>
      <c r="F2857" t="s">
        <v>728</v>
      </c>
      <c r="G2857" t="s">
        <v>9909</v>
      </c>
      <c r="H2857" t="s">
        <v>9910</v>
      </c>
      <c r="I2857" t="s">
        <v>50</v>
      </c>
      <c r="J2857" t="s">
        <v>32</v>
      </c>
      <c r="K2857" t="str">
        <f>IF(employee_data3[[#This Row],[EmployeeStatus]]="Active", "Active", "Attrition")</f>
        <v>Active</v>
      </c>
      <c r="L2857" t="s">
        <v>63</v>
      </c>
      <c r="M2857" t="s">
        <v>64</v>
      </c>
      <c r="N2857" t="s">
        <v>63</v>
      </c>
      <c r="O2857" t="s">
        <v>36</v>
      </c>
      <c r="P2857" t="s">
        <v>37</v>
      </c>
      <c r="Q2857" t="s">
        <v>38</v>
      </c>
      <c r="R2857" t="s">
        <v>305</v>
      </c>
      <c r="S2857" s="1">
        <v>28664</v>
      </c>
      <c r="T2857">
        <f>DATEDIF(employee_data3[[#This Row],[DOB]],DATE(2023, 1, 1), "Y")</f>
        <v>44</v>
      </c>
      <c r="U2857" t="str">
        <f>IF(employee_data3[[#This Row],[Age]]&lt;=25, "Remaja", IF(employee_data3[[#This Row],[Age]]&lt;=55, "Dewasa", "Lansia"))</f>
        <v>Dewasa</v>
      </c>
      <c r="V2857" t="s">
        <v>40</v>
      </c>
      <c r="W2857" t="s">
        <v>163</v>
      </c>
      <c r="X2857" t="s">
        <v>42</v>
      </c>
      <c r="Y2857">
        <v>54457</v>
      </c>
      <c r="Z2857" t="s">
        <v>128</v>
      </c>
      <c r="AA2857" t="s">
        <v>84</v>
      </c>
      <c r="AB2857" t="s">
        <v>45</v>
      </c>
      <c r="AC2857">
        <v>3</v>
      </c>
      <c r="AD2857" s="11">
        <f>(employee_data3[[#This Row],[Current Employee Rating]]-AVERAGE(employee_data3[Current Employee Rating]))/STDEV(employee_data3[Current Employee Rating])</f>
        <v>3.0539538160596794E-2</v>
      </c>
      <c r="AE2857" s="11" t="str">
        <f>IF(employee_data3[[#This Row],[Z Score]]&gt;3,"Yes","No")</f>
        <v>No</v>
      </c>
    </row>
    <row r="2858" spans="1:31" x14ac:dyDescent="0.3">
      <c r="A2858">
        <v>3283</v>
      </c>
      <c r="B2858" t="s">
        <v>3468</v>
      </c>
      <c r="C2858" t="s">
        <v>3701</v>
      </c>
      <c r="D2858" s="1">
        <v>44033</v>
      </c>
      <c r="E2858" s="1"/>
      <c r="F2858" t="s">
        <v>728</v>
      </c>
      <c r="G2858" t="s">
        <v>9911</v>
      </c>
      <c r="H2858" t="s">
        <v>9912</v>
      </c>
      <c r="I2858" t="s">
        <v>139</v>
      </c>
      <c r="J2858" t="s">
        <v>32</v>
      </c>
      <c r="K2858" t="str">
        <f>IF(employee_data3[[#This Row],[EmployeeStatus]]="Active", "Active", "Attrition")</f>
        <v>Active</v>
      </c>
      <c r="L2858" t="s">
        <v>33</v>
      </c>
      <c r="M2858" t="s">
        <v>64</v>
      </c>
      <c r="N2858" t="s">
        <v>52</v>
      </c>
      <c r="O2858" t="s">
        <v>36</v>
      </c>
      <c r="P2858" t="s">
        <v>37</v>
      </c>
      <c r="Q2858" t="s">
        <v>38</v>
      </c>
      <c r="R2858" t="s">
        <v>305</v>
      </c>
      <c r="S2858" s="1">
        <v>32368</v>
      </c>
      <c r="T2858">
        <f>DATEDIF(employee_data3[[#This Row],[DOB]],DATE(2023, 1, 1), "Y")</f>
        <v>34</v>
      </c>
      <c r="U2858" t="str">
        <f>IF(employee_data3[[#This Row],[Age]]&lt;=25, "Remaja", IF(employee_data3[[#This Row],[Age]]&lt;=55, "Dewasa", "Lansia"))</f>
        <v>Dewasa</v>
      </c>
      <c r="V2858" t="s">
        <v>40</v>
      </c>
      <c r="W2858" t="s">
        <v>163</v>
      </c>
      <c r="X2858" t="s">
        <v>42</v>
      </c>
      <c r="Y2858">
        <v>16989</v>
      </c>
      <c r="Z2858" t="s">
        <v>56</v>
      </c>
      <c r="AA2858" t="s">
        <v>84</v>
      </c>
      <c r="AB2858" t="s">
        <v>45</v>
      </c>
      <c r="AC2858">
        <v>3</v>
      </c>
      <c r="AD2858" s="11">
        <f>(employee_data3[[#This Row],[Current Employee Rating]]-AVERAGE(employee_data3[Current Employee Rating]))/STDEV(employee_data3[Current Employee Rating])</f>
        <v>3.0539538160596794E-2</v>
      </c>
      <c r="AE2858" s="11" t="str">
        <f>IF(employee_data3[[#This Row],[Z Score]]&gt;3,"Yes","No")</f>
        <v>No</v>
      </c>
    </row>
    <row r="2859" spans="1:31" x14ac:dyDescent="0.3">
      <c r="A2859">
        <v>3284</v>
      </c>
      <c r="B2859" t="s">
        <v>9913</v>
      </c>
      <c r="C2859" t="s">
        <v>1561</v>
      </c>
      <c r="D2859" s="1">
        <v>44794</v>
      </c>
      <c r="E2859" s="1">
        <v>45014</v>
      </c>
      <c r="F2859" t="s">
        <v>28</v>
      </c>
      <c r="G2859" t="s">
        <v>9914</v>
      </c>
      <c r="H2859" t="s">
        <v>9915</v>
      </c>
      <c r="I2859" t="s">
        <v>50</v>
      </c>
      <c r="J2859" t="s">
        <v>745</v>
      </c>
      <c r="K2859" t="str">
        <f>IF(employee_data3[[#This Row],[EmployeeStatus]]="Active", "Active", "Attrition")</f>
        <v>Attrition</v>
      </c>
      <c r="L2859" t="s">
        <v>33</v>
      </c>
      <c r="M2859" t="s">
        <v>51</v>
      </c>
      <c r="N2859" t="s">
        <v>52</v>
      </c>
      <c r="O2859" t="s">
        <v>126</v>
      </c>
      <c r="P2859" t="s">
        <v>9916</v>
      </c>
      <c r="Q2859" t="s">
        <v>38</v>
      </c>
      <c r="R2859" t="s">
        <v>231</v>
      </c>
      <c r="S2859" s="1">
        <v>17823</v>
      </c>
      <c r="T2859">
        <f>DATEDIF(employee_data3[[#This Row],[DOB]],DATE(2023, 1, 1), "Y")</f>
        <v>74</v>
      </c>
      <c r="U2859" t="str">
        <f>IF(employee_data3[[#This Row],[Age]]&lt;=25, "Remaja", IF(employee_data3[[#This Row],[Age]]&lt;=55, "Dewasa", "Lansia"))</f>
        <v>Lansia</v>
      </c>
      <c r="V2859" t="s">
        <v>40</v>
      </c>
      <c r="W2859" t="s">
        <v>103</v>
      </c>
      <c r="X2859" t="s">
        <v>55</v>
      </c>
      <c r="Y2859">
        <v>22735</v>
      </c>
      <c r="Z2859" t="s">
        <v>74</v>
      </c>
      <c r="AA2859" t="s">
        <v>104</v>
      </c>
      <c r="AB2859" t="s">
        <v>45</v>
      </c>
      <c r="AC2859">
        <v>2</v>
      </c>
      <c r="AD2859" s="11">
        <f>(employee_data3[[#This Row],[Current Employee Rating]]-AVERAGE(employee_data3[Current Employee Rating]))/STDEV(employee_data3[Current Employee Rating])</f>
        <v>-0.95460685411671475</v>
      </c>
      <c r="AE2859" s="11" t="str">
        <f>IF(employee_data3[[#This Row],[Z Score]]&gt;3,"Yes","No")</f>
        <v>No</v>
      </c>
    </row>
    <row r="2860" spans="1:31" x14ac:dyDescent="0.3">
      <c r="A2860">
        <v>3285</v>
      </c>
      <c r="B2860" t="s">
        <v>1282</v>
      </c>
      <c r="C2860" t="s">
        <v>4577</v>
      </c>
      <c r="D2860" s="1">
        <v>44393</v>
      </c>
      <c r="E2860" s="1">
        <v>45089</v>
      </c>
      <c r="F2860" t="s">
        <v>28</v>
      </c>
      <c r="G2860" t="s">
        <v>9917</v>
      </c>
      <c r="H2860" t="s">
        <v>9918</v>
      </c>
      <c r="I2860" t="s">
        <v>139</v>
      </c>
      <c r="J2860" t="s">
        <v>2300</v>
      </c>
      <c r="K2860" t="str">
        <f>IF(employee_data3[[#This Row],[EmployeeStatus]]="Active", "Active", "Attrition")</f>
        <v>Attrition</v>
      </c>
      <c r="L2860" t="s">
        <v>33</v>
      </c>
      <c r="M2860" t="s">
        <v>64</v>
      </c>
      <c r="N2860" t="s">
        <v>52</v>
      </c>
      <c r="O2860" t="s">
        <v>140</v>
      </c>
      <c r="P2860" t="s">
        <v>9919</v>
      </c>
      <c r="Q2860" t="s">
        <v>38</v>
      </c>
      <c r="R2860" t="s">
        <v>305</v>
      </c>
      <c r="S2860" s="1">
        <v>19739</v>
      </c>
      <c r="T2860">
        <f>DATEDIF(employee_data3[[#This Row],[DOB]],DATE(2023, 1, 1), "Y")</f>
        <v>68</v>
      </c>
      <c r="U2860" t="str">
        <f>IF(employee_data3[[#This Row],[Age]]&lt;=25, "Remaja", IF(employee_data3[[#This Row],[Age]]&lt;=55, "Dewasa", "Lansia"))</f>
        <v>Lansia</v>
      </c>
      <c r="V2860" t="s">
        <v>40</v>
      </c>
      <c r="W2860" t="s">
        <v>83</v>
      </c>
      <c r="X2860" t="s">
        <v>55</v>
      </c>
      <c r="Y2860">
        <v>81424</v>
      </c>
      <c r="Z2860" t="s">
        <v>74</v>
      </c>
      <c r="AA2860" t="s">
        <v>75</v>
      </c>
      <c r="AB2860" t="s">
        <v>740</v>
      </c>
      <c r="AC2860">
        <v>4</v>
      </c>
      <c r="AD2860" s="11">
        <f>(employee_data3[[#This Row],[Current Employee Rating]]-AVERAGE(employee_data3[Current Employee Rating]))/STDEV(employee_data3[Current Employee Rating])</f>
        <v>1.0156859304379084</v>
      </c>
      <c r="AE2860" s="11" t="str">
        <f>IF(employee_data3[[#This Row],[Z Score]]&gt;3,"Yes","No")</f>
        <v>No</v>
      </c>
    </row>
    <row r="2861" spans="1:31" x14ac:dyDescent="0.3">
      <c r="A2861">
        <v>3286</v>
      </c>
      <c r="B2861" t="s">
        <v>9920</v>
      </c>
      <c r="C2861" t="s">
        <v>6738</v>
      </c>
      <c r="D2861" s="1">
        <v>43775</v>
      </c>
      <c r="E2861" s="1"/>
      <c r="F2861" t="s">
        <v>28</v>
      </c>
      <c r="G2861" t="s">
        <v>9921</v>
      </c>
      <c r="H2861" t="s">
        <v>9922</v>
      </c>
      <c r="I2861" t="s">
        <v>118</v>
      </c>
      <c r="J2861" t="s">
        <v>32</v>
      </c>
      <c r="K2861" t="str">
        <f>IF(employee_data3[[#This Row],[EmployeeStatus]]="Active", "Active", "Attrition")</f>
        <v>Active</v>
      </c>
      <c r="L2861" t="s">
        <v>63</v>
      </c>
      <c r="M2861" t="s">
        <v>34</v>
      </c>
      <c r="N2861" t="s">
        <v>35</v>
      </c>
      <c r="O2861" t="s">
        <v>36</v>
      </c>
      <c r="P2861" t="s">
        <v>37</v>
      </c>
      <c r="Q2861" t="s">
        <v>38</v>
      </c>
      <c r="R2861" t="s">
        <v>177</v>
      </c>
      <c r="S2861" s="1">
        <v>25795</v>
      </c>
      <c r="T2861">
        <f>DATEDIF(employee_data3[[#This Row],[DOB]],DATE(2023, 1, 1), "Y")</f>
        <v>52</v>
      </c>
      <c r="U2861" t="str">
        <f>IF(employee_data3[[#This Row],[Age]]&lt;=25, "Remaja", IF(employee_data3[[#This Row],[Age]]&lt;=55, "Dewasa", "Lansia"))</f>
        <v>Dewasa</v>
      </c>
      <c r="V2861" t="s">
        <v>40</v>
      </c>
      <c r="W2861" t="s">
        <v>419</v>
      </c>
      <c r="X2861" t="s">
        <v>42</v>
      </c>
      <c r="Y2861">
        <v>70949</v>
      </c>
      <c r="Z2861" t="s">
        <v>43</v>
      </c>
      <c r="AA2861" t="s">
        <v>104</v>
      </c>
      <c r="AB2861" t="s">
        <v>740</v>
      </c>
      <c r="AC2861">
        <v>3</v>
      </c>
      <c r="AD2861" s="11">
        <f>(employee_data3[[#This Row],[Current Employee Rating]]-AVERAGE(employee_data3[Current Employee Rating]))/STDEV(employee_data3[Current Employee Rating])</f>
        <v>3.0539538160596794E-2</v>
      </c>
      <c r="AE2861" s="11" t="str">
        <f>IF(employee_data3[[#This Row],[Z Score]]&gt;3,"Yes","No")</f>
        <v>No</v>
      </c>
    </row>
    <row r="2862" spans="1:31" x14ac:dyDescent="0.3">
      <c r="A2862">
        <v>3287</v>
      </c>
      <c r="B2862" t="s">
        <v>2085</v>
      </c>
      <c r="C2862" t="s">
        <v>1105</v>
      </c>
      <c r="D2862" s="1">
        <v>44197</v>
      </c>
      <c r="E2862" s="1"/>
      <c r="F2862" t="s">
        <v>28</v>
      </c>
      <c r="G2862" t="s">
        <v>9923</v>
      </c>
      <c r="H2862" t="s">
        <v>9924</v>
      </c>
      <c r="I2862" t="s">
        <v>62</v>
      </c>
      <c r="J2862" t="s">
        <v>32</v>
      </c>
      <c r="K2862" t="str">
        <f>IF(employee_data3[[#This Row],[EmployeeStatus]]="Active", "Active", "Attrition")</f>
        <v>Active</v>
      </c>
      <c r="L2862" t="s">
        <v>52</v>
      </c>
      <c r="M2862" t="s">
        <v>51</v>
      </c>
      <c r="N2862" t="s">
        <v>35</v>
      </c>
      <c r="O2862" t="s">
        <v>36</v>
      </c>
      <c r="P2862" t="s">
        <v>37</v>
      </c>
      <c r="Q2862" t="s">
        <v>38</v>
      </c>
      <c r="R2862" t="s">
        <v>81</v>
      </c>
      <c r="S2862" s="1">
        <v>29016</v>
      </c>
      <c r="T2862">
        <f>DATEDIF(employee_data3[[#This Row],[DOB]],DATE(2023, 1, 1), "Y")</f>
        <v>43</v>
      </c>
      <c r="U2862" t="str">
        <f>IF(employee_data3[[#This Row],[Age]]&lt;=25, "Remaja", IF(employee_data3[[#This Row],[Age]]&lt;=55, "Dewasa", "Lansia"))</f>
        <v>Dewasa</v>
      </c>
      <c r="V2862" t="s">
        <v>40</v>
      </c>
      <c r="W2862" t="s">
        <v>83</v>
      </c>
      <c r="X2862" t="s">
        <v>42</v>
      </c>
      <c r="Y2862">
        <v>44442</v>
      </c>
      <c r="Z2862" t="s">
        <v>128</v>
      </c>
      <c r="AA2862" t="s">
        <v>104</v>
      </c>
      <c r="AB2862" t="s">
        <v>45</v>
      </c>
      <c r="AC2862">
        <v>1</v>
      </c>
      <c r="AD2862" s="11">
        <f>(employee_data3[[#This Row],[Current Employee Rating]]-AVERAGE(employee_data3[Current Employee Rating]))/STDEV(employee_data3[Current Employee Rating])</f>
        <v>-1.9397532463940264</v>
      </c>
      <c r="AE2862" s="11" t="str">
        <f>IF(employee_data3[[#This Row],[Z Score]]&gt;3,"Yes","No")</f>
        <v>No</v>
      </c>
    </row>
    <row r="2863" spans="1:31" x14ac:dyDescent="0.3">
      <c r="A2863">
        <v>3288</v>
      </c>
      <c r="B2863" t="s">
        <v>2000</v>
      </c>
      <c r="C2863" t="s">
        <v>2852</v>
      </c>
      <c r="D2863" s="1">
        <v>43732</v>
      </c>
      <c r="E2863" s="1"/>
      <c r="F2863" t="s">
        <v>28</v>
      </c>
      <c r="G2863" t="s">
        <v>9925</v>
      </c>
      <c r="H2863" t="s">
        <v>9926</v>
      </c>
      <c r="I2863" t="s">
        <v>168</v>
      </c>
      <c r="J2863" t="s">
        <v>32</v>
      </c>
      <c r="K2863" t="str">
        <f>IF(employee_data3[[#This Row],[EmployeeStatus]]="Active", "Active", "Attrition")</f>
        <v>Active</v>
      </c>
      <c r="L2863" t="s">
        <v>63</v>
      </c>
      <c r="M2863" t="s">
        <v>51</v>
      </c>
      <c r="N2863" t="s">
        <v>35</v>
      </c>
      <c r="O2863" t="s">
        <v>36</v>
      </c>
      <c r="P2863" t="s">
        <v>37</v>
      </c>
      <c r="Q2863" t="s">
        <v>38</v>
      </c>
      <c r="R2863" t="s">
        <v>90</v>
      </c>
      <c r="S2863" s="1">
        <v>24822</v>
      </c>
      <c r="T2863">
        <f>DATEDIF(employee_data3[[#This Row],[DOB]],DATE(2023, 1, 1), "Y")</f>
        <v>55</v>
      </c>
      <c r="U2863" t="str">
        <f>IF(employee_data3[[#This Row],[Age]]&lt;=25, "Remaja", IF(employee_data3[[#This Row],[Age]]&lt;=55, "Dewasa", "Lansia"))</f>
        <v>Dewasa</v>
      </c>
      <c r="V2863" t="s">
        <v>40</v>
      </c>
      <c r="W2863" t="s">
        <v>226</v>
      </c>
      <c r="X2863" t="s">
        <v>42</v>
      </c>
      <c r="Y2863">
        <v>92307</v>
      </c>
      <c r="Z2863" t="s">
        <v>43</v>
      </c>
      <c r="AA2863" t="s">
        <v>104</v>
      </c>
      <c r="AB2863" t="s">
        <v>45</v>
      </c>
      <c r="AC2863">
        <v>2</v>
      </c>
      <c r="AD2863" s="11">
        <f>(employee_data3[[#This Row],[Current Employee Rating]]-AVERAGE(employee_data3[Current Employee Rating]))/STDEV(employee_data3[Current Employee Rating])</f>
        <v>-0.95460685411671475</v>
      </c>
      <c r="AE2863" s="11" t="str">
        <f>IF(employee_data3[[#This Row],[Z Score]]&gt;3,"Yes","No")</f>
        <v>No</v>
      </c>
    </row>
    <row r="2864" spans="1:31" x14ac:dyDescent="0.3">
      <c r="A2864">
        <v>3289</v>
      </c>
      <c r="B2864" t="s">
        <v>4290</v>
      </c>
      <c r="C2864" t="s">
        <v>1724</v>
      </c>
      <c r="D2864" s="1">
        <v>43968</v>
      </c>
      <c r="E2864" s="1"/>
      <c r="F2864" t="s">
        <v>28</v>
      </c>
      <c r="G2864" t="s">
        <v>9927</v>
      </c>
      <c r="H2864" t="s">
        <v>9928</v>
      </c>
      <c r="I2864" t="s">
        <v>133</v>
      </c>
      <c r="J2864" t="s">
        <v>32</v>
      </c>
      <c r="K2864" t="str">
        <f>IF(employee_data3[[#This Row],[EmployeeStatus]]="Active", "Active", "Attrition")</f>
        <v>Active</v>
      </c>
      <c r="L2864" t="s">
        <v>33</v>
      </c>
      <c r="M2864" t="s">
        <v>51</v>
      </c>
      <c r="N2864" t="s">
        <v>63</v>
      </c>
      <c r="O2864" t="s">
        <v>36</v>
      </c>
      <c r="P2864" t="s">
        <v>37</v>
      </c>
      <c r="Q2864" t="s">
        <v>38</v>
      </c>
      <c r="R2864" t="s">
        <v>81</v>
      </c>
      <c r="S2864" s="1">
        <v>29531</v>
      </c>
      <c r="T2864">
        <f>DATEDIF(employee_data3[[#This Row],[DOB]],DATE(2023, 1, 1), "Y")</f>
        <v>42</v>
      </c>
      <c r="U2864" t="str">
        <f>IF(employee_data3[[#This Row],[Age]]&lt;=25, "Remaja", IF(employee_data3[[#This Row],[Age]]&lt;=55, "Dewasa", "Lansia"))</f>
        <v>Dewasa</v>
      </c>
      <c r="V2864" t="s">
        <v>40</v>
      </c>
      <c r="W2864" t="s">
        <v>352</v>
      </c>
      <c r="X2864" t="s">
        <v>42</v>
      </c>
      <c r="Y2864">
        <v>87752</v>
      </c>
      <c r="Z2864" t="s">
        <v>43</v>
      </c>
      <c r="AA2864" t="s">
        <v>104</v>
      </c>
      <c r="AB2864" t="s">
        <v>45</v>
      </c>
      <c r="AC2864">
        <v>4</v>
      </c>
      <c r="AD2864" s="11">
        <f>(employee_data3[[#This Row],[Current Employee Rating]]-AVERAGE(employee_data3[Current Employee Rating]))/STDEV(employee_data3[Current Employee Rating])</f>
        <v>1.0156859304379084</v>
      </c>
      <c r="AE2864" s="11" t="str">
        <f>IF(employee_data3[[#This Row],[Z Score]]&gt;3,"Yes","No")</f>
        <v>No</v>
      </c>
    </row>
    <row r="2865" spans="1:31" x14ac:dyDescent="0.3">
      <c r="A2865">
        <v>3290</v>
      </c>
      <c r="B2865" t="s">
        <v>382</v>
      </c>
      <c r="C2865" t="s">
        <v>1375</v>
      </c>
      <c r="D2865" s="1">
        <v>43319</v>
      </c>
      <c r="E2865" s="1"/>
      <c r="F2865" t="s">
        <v>28</v>
      </c>
      <c r="G2865" t="s">
        <v>9929</v>
      </c>
      <c r="H2865" t="s">
        <v>9930</v>
      </c>
      <c r="I2865" t="s">
        <v>80</v>
      </c>
      <c r="J2865" t="s">
        <v>32</v>
      </c>
      <c r="K2865" t="str">
        <f>IF(employee_data3[[#This Row],[EmployeeStatus]]="Active", "Active", "Attrition")</f>
        <v>Active</v>
      </c>
      <c r="L2865" t="s">
        <v>52</v>
      </c>
      <c r="M2865" t="s">
        <v>51</v>
      </c>
      <c r="N2865" t="s">
        <v>63</v>
      </c>
      <c r="O2865" t="s">
        <v>36</v>
      </c>
      <c r="P2865" t="s">
        <v>37</v>
      </c>
      <c r="Q2865" t="s">
        <v>38</v>
      </c>
      <c r="R2865" t="s">
        <v>90</v>
      </c>
      <c r="S2865" s="1">
        <v>35040</v>
      </c>
      <c r="T2865">
        <f>DATEDIF(employee_data3[[#This Row],[DOB]],DATE(2023, 1, 1), "Y")</f>
        <v>27</v>
      </c>
      <c r="U2865" t="str">
        <f>IF(employee_data3[[#This Row],[Age]]&lt;=25, "Remaja", IF(employee_data3[[#This Row],[Age]]&lt;=55, "Dewasa", "Lansia"))</f>
        <v>Dewasa</v>
      </c>
      <c r="V2865" t="s">
        <v>40</v>
      </c>
      <c r="W2865" t="s">
        <v>287</v>
      </c>
      <c r="X2865" t="s">
        <v>55</v>
      </c>
      <c r="Y2865">
        <v>60198</v>
      </c>
      <c r="Z2865" t="s">
        <v>74</v>
      </c>
      <c r="AA2865" t="s">
        <v>75</v>
      </c>
      <c r="AB2865" t="s">
        <v>45</v>
      </c>
      <c r="AC2865">
        <v>3</v>
      </c>
      <c r="AD2865" s="11">
        <f>(employee_data3[[#This Row],[Current Employee Rating]]-AVERAGE(employee_data3[Current Employee Rating]))/STDEV(employee_data3[Current Employee Rating])</f>
        <v>3.0539538160596794E-2</v>
      </c>
      <c r="AE2865" s="11" t="str">
        <f>IF(employee_data3[[#This Row],[Z Score]]&gt;3,"Yes","No")</f>
        <v>No</v>
      </c>
    </row>
    <row r="2866" spans="1:31" x14ac:dyDescent="0.3">
      <c r="A2866">
        <v>3291</v>
      </c>
      <c r="B2866" t="s">
        <v>1069</v>
      </c>
      <c r="C2866" t="s">
        <v>1724</v>
      </c>
      <c r="D2866" s="1">
        <v>45139</v>
      </c>
      <c r="E2866" s="1"/>
      <c r="F2866" t="s">
        <v>28</v>
      </c>
      <c r="G2866" t="s">
        <v>9931</v>
      </c>
      <c r="H2866" t="s">
        <v>9932</v>
      </c>
      <c r="I2866" t="s">
        <v>98</v>
      </c>
      <c r="J2866" t="s">
        <v>32</v>
      </c>
      <c r="K2866" t="str">
        <f>IF(employee_data3[[#This Row],[EmployeeStatus]]="Active", "Active", "Attrition")</f>
        <v>Active</v>
      </c>
      <c r="L2866" t="s">
        <v>33</v>
      </c>
      <c r="M2866" t="s">
        <v>34</v>
      </c>
      <c r="N2866" t="s">
        <v>63</v>
      </c>
      <c r="O2866" t="s">
        <v>36</v>
      </c>
      <c r="P2866" t="s">
        <v>37</v>
      </c>
      <c r="Q2866" t="s">
        <v>38</v>
      </c>
      <c r="R2866" t="s">
        <v>81</v>
      </c>
      <c r="S2866" s="1">
        <v>21041</v>
      </c>
      <c r="T2866">
        <f>DATEDIF(employee_data3[[#This Row],[DOB]],DATE(2023, 1, 1), "Y")</f>
        <v>65</v>
      </c>
      <c r="U2866" t="str">
        <f>IF(employee_data3[[#This Row],[Age]]&lt;=25, "Remaja", IF(employee_data3[[#This Row],[Age]]&lt;=55, "Dewasa", "Lansia"))</f>
        <v>Lansia</v>
      </c>
      <c r="V2866" t="s">
        <v>40</v>
      </c>
      <c r="W2866" t="s">
        <v>292</v>
      </c>
      <c r="X2866" t="s">
        <v>55</v>
      </c>
      <c r="Y2866">
        <v>50905</v>
      </c>
      <c r="Z2866" t="s">
        <v>56</v>
      </c>
      <c r="AA2866" t="s">
        <v>84</v>
      </c>
      <c r="AB2866" t="s">
        <v>45</v>
      </c>
      <c r="AC2866">
        <v>2</v>
      </c>
      <c r="AD2866" s="11">
        <f>(employee_data3[[#This Row],[Current Employee Rating]]-AVERAGE(employee_data3[Current Employee Rating]))/STDEV(employee_data3[Current Employee Rating])</f>
        <v>-0.95460685411671475</v>
      </c>
      <c r="AE2866" s="11" t="str">
        <f>IF(employee_data3[[#This Row],[Z Score]]&gt;3,"Yes","No")</f>
        <v>No</v>
      </c>
    </row>
    <row r="2867" spans="1:31" x14ac:dyDescent="0.3">
      <c r="A2867">
        <v>3292</v>
      </c>
      <c r="B2867" t="s">
        <v>9933</v>
      </c>
      <c r="C2867" t="s">
        <v>6781</v>
      </c>
      <c r="D2867" s="1">
        <v>43477</v>
      </c>
      <c r="E2867" s="1">
        <v>43839</v>
      </c>
      <c r="F2867" t="s">
        <v>28</v>
      </c>
      <c r="G2867" t="s">
        <v>9934</v>
      </c>
      <c r="H2867" t="s">
        <v>9935</v>
      </c>
      <c r="I2867" t="s">
        <v>168</v>
      </c>
      <c r="J2867" t="s">
        <v>745</v>
      </c>
      <c r="K2867" t="str">
        <f>IF(employee_data3[[#This Row],[EmployeeStatus]]="Active", "Active", "Attrition")</f>
        <v>Attrition</v>
      </c>
      <c r="L2867" t="s">
        <v>52</v>
      </c>
      <c r="M2867" t="s">
        <v>34</v>
      </c>
      <c r="N2867" t="s">
        <v>52</v>
      </c>
      <c r="O2867" t="s">
        <v>140</v>
      </c>
      <c r="P2867" t="s">
        <v>9936</v>
      </c>
      <c r="Q2867" t="s">
        <v>38</v>
      </c>
      <c r="R2867" t="s">
        <v>90</v>
      </c>
      <c r="S2867" s="1">
        <v>16935</v>
      </c>
      <c r="T2867">
        <f>DATEDIF(employee_data3[[#This Row],[DOB]],DATE(2023, 1, 1), "Y")</f>
        <v>76</v>
      </c>
      <c r="U2867" t="str">
        <f>IF(employee_data3[[#This Row],[Age]]&lt;=25, "Remaja", IF(employee_data3[[#This Row],[Age]]&lt;=55, "Dewasa", "Lansia"))</f>
        <v>Lansia</v>
      </c>
      <c r="V2867" t="s">
        <v>40</v>
      </c>
      <c r="W2867" t="s">
        <v>113</v>
      </c>
      <c r="X2867" t="s">
        <v>55</v>
      </c>
      <c r="Y2867">
        <v>2769</v>
      </c>
      <c r="Z2867" t="s">
        <v>128</v>
      </c>
      <c r="AA2867" t="s">
        <v>75</v>
      </c>
      <c r="AB2867" t="s">
        <v>45</v>
      </c>
      <c r="AC2867">
        <v>4</v>
      </c>
      <c r="AD2867" s="11">
        <f>(employee_data3[[#This Row],[Current Employee Rating]]-AVERAGE(employee_data3[Current Employee Rating]))/STDEV(employee_data3[Current Employee Rating])</f>
        <v>1.0156859304379084</v>
      </c>
      <c r="AE2867" s="11" t="str">
        <f>IF(employee_data3[[#This Row],[Z Score]]&gt;3,"Yes","No")</f>
        <v>No</v>
      </c>
    </row>
    <row r="2868" spans="1:31" x14ac:dyDescent="0.3">
      <c r="A2868">
        <v>3293</v>
      </c>
      <c r="B2868" t="s">
        <v>9462</v>
      </c>
      <c r="C2868" t="s">
        <v>3557</v>
      </c>
      <c r="D2868" s="1">
        <v>44295</v>
      </c>
      <c r="E2868" s="1">
        <v>44894</v>
      </c>
      <c r="F2868" t="s">
        <v>28</v>
      </c>
      <c r="G2868" t="s">
        <v>9937</v>
      </c>
      <c r="H2868" t="s">
        <v>9938</v>
      </c>
      <c r="I2868" t="s">
        <v>98</v>
      </c>
      <c r="J2868" t="s">
        <v>745</v>
      </c>
      <c r="K2868" t="str">
        <f>IF(employee_data3[[#This Row],[EmployeeStatus]]="Active", "Active", "Attrition")</f>
        <v>Attrition</v>
      </c>
      <c r="L2868" t="s">
        <v>33</v>
      </c>
      <c r="M2868" t="s">
        <v>34</v>
      </c>
      <c r="N2868" t="s">
        <v>63</v>
      </c>
      <c r="O2868" t="s">
        <v>140</v>
      </c>
      <c r="P2868" t="s">
        <v>9939</v>
      </c>
      <c r="Q2868" t="s">
        <v>38</v>
      </c>
      <c r="R2868" t="s">
        <v>81</v>
      </c>
      <c r="S2868" s="1">
        <v>24716</v>
      </c>
      <c r="T2868">
        <f>DATEDIF(employee_data3[[#This Row],[DOB]],DATE(2023, 1, 1), "Y")</f>
        <v>55</v>
      </c>
      <c r="U2868" t="str">
        <f>IF(employee_data3[[#This Row],[Age]]&lt;=25, "Remaja", IF(employee_data3[[#This Row],[Age]]&lt;=55, "Dewasa", "Lansia"))</f>
        <v>Dewasa</v>
      </c>
      <c r="V2868" t="s">
        <v>40</v>
      </c>
      <c r="W2868" t="s">
        <v>103</v>
      </c>
      <c r="X2868" t="s">
        <v>42</v>
      </c>
      <c r="Y2868">
        <v>90732</v>
      </c>
      <c r="Z2868" t="s">
        <v>93</v>
      </c>
      <c r="AA2868" t="s">
        <v>84</v>
      </c>
      <c r="AB2868" t="s">
        <v>45</v>
      </c>
      <c r="AC2868">
        <v>3</v>
      </c>
      <c r="AD2868" s="11">
        <f>(employee_data3[[#This Row],[Current Employee Rating]]-AVERAGE(employee_data3[Current Employee Rating]))/STDEV(employee_data3[Current Employee Rating])</f>
        <v>3.0539538160596794E-2</v>
      </c>
      <c r="AE2868" s="11" t="str">
        <f>IF(employee_data3[[#This Row],[Z Score]]&gt;3,"Yes","No")</f>
        <v>No</v>
      </c>
    </row>
    <row r="2869" spans="1:31" x14ac:dyDescent="0.3">
      <c r="A2869">
        <v>3294</v>
      </c>
      <c r="B2869" t="s">
        <v>4165</v>
      </c>
      <c r="C2869" t="s">
        <v>1607</v>
      </c>
      <c r="D2869" s="1">
        <v>44716</v>
      </c>
      <c r="E2869" s="1">
        <v>44919</v>
      </c>
      <c r="F2869" t="s">
        <v>28</v>
      </c>
      <c r="G2869" t="s">
        <v>9940</v>
      </c>
      <c r="H2869" t="s">
        <v>9941</v>
      </c>
      <c r="I2869" t="s">
        <v>118</v>
      </c>
      <c r="J2869" t="s">
        <v>1805</v>
      </c>
      <c r="K2869" t="str">
        <f>IF(employee_data3[[#This Row],[EmployeeStatus]]="Active", "Active", "Attrition")</f>
        <v>Attrition</v>
      </c>
      <c r="L2869" t="s">
        <v>63</v>
      </c>
      <c r="M2869" t="s">
        <v>51</v>
      </c>
      <c r="N2869" t="s">
        <v>35</v>
      </c>
      <c r="O2869" t="s">
        <v>140</v>
      </c>
      <c r="P2869" t="s">
        <v>9942</v>
      </c>
      <c r="Q2869" t="s">
        <v>38</v>
      </c>
      <c r="R2869" t="s">
        <v>53</v>
      </c>
      <c r="S2869" s="1">
        <v>23899</v>
      </c>
      <c r="T2869">
        <f>DATEDIF(employee_data3[[#This Row],[DOB]],DATE(2023, 1, 1), "Y")</f>
        <v>57</v>
      </c>
      <c r="U2869" t="str">
        <f>IF(employee_data3[[#This Row],[Age]]&lt;=25, "Remaja", IF(employee_data3[[#This Row],[Age]]&lt;=55, "Dewasa", "Lansia"))</f>
        <v>Lansia</v>
      </c>
      <c r="V2869" t="s">
        <v>40</v>
      </c>
      <c r="W2869" t="s">
        <v>163</v>
      </c>
      <c r="X2869" t="s">
        <v>42</v>
      </c>
      <c r="Y2869">
        <v>12076</v>
      </c>
      <c r="Z2869" t="s">
        <v>74</v>
      </c>
      <c r="AA2869" t="s">
        <v>104</v>
      </c>
      <c r="AB2869" t="s">
        <v>45</v>
      </c>
      <c r="AC2869">
        <v>3</v>
      </c>
      <c r="AD2869" s="11">
        <f>(employee_data3[[#This Row],[Current Employee Rating]]-AVERAGE(employee_data3[Current Employee Rating]))/STDEV(employee_data3[Current Employee Rating])</f>
        <v>3.0539538160596794E-2</v>
      </c>
      <c r="AE2869" s="11" t="str">
        <f>IF(employee_data3[[#This Row],[Z Score]]&gt;3,"Yes","No")</f>
        <v>No</v>
      </c>
    </row>
    <row r="2870" spans="1:31" x14ac:dyDescent="0.3">
      <c r="A2870">
        <v>3295</v>
      </c>
      <c r="B2870" t="s">
        <v>555</v>
      </c>
      <c r="C2870" t="s">
        <v>9943</v>
      </c>
      <c r="D2870" s="1">
        <v>43616</v>
      </c>
      <c r="E2870" s="1"/>
      <c r="F2870" t="s">
        <v>28</v>
      </c>
      <c r="G2870" t="s">
        <v>9944</v>
      </c>
      <c r="H2870" t="s">
        <v>9945</v>
      </c>
      <c r="I2870" t="s">
        <v>62</v>
      </c>
      <c r="J2870" t="s">
        <v>32</v>
      </c>
      <c r="K2870" t="str">
        <f>IF(employee_data3[[#This Row],[EmployeeStatus]]="Active", "Active", "Attrition")</f>
        <v>Active</v>
      </c>
      <c r="L2870" t="s">
        <v>52</v>
      </c>
      <c r="M2870" t="s">
        <v>34</v>
      </c>
      <c r="N2870" t="s">
        <v>63</v>
      </c>
      <c r="O2870" t="s">
        <v>36</v>
      </c>
      <c r="P2870" t="s">
        <v>37</v>
      </c>
      <c r="Q2870" t="s">
        <v>38</v>
      </c>
      <c r="R2870" t="s">
        <v>53</v>
      </c>
      <c r="S2870" s="1">
        <v>20046</v>
      </c>
      <c r="T2870">
        <f>DATEDIF(employee_data3[[#This Row],[DOB]],DATE(2023, 1, 1), "Y")</f>
        <v>68</v>
      </c>
      <c r="U2870" t="str">
        <f>IF(employee_data3[[#This Row],[Age]]&lt;=25, "Remaja", IF(employee_data3[[#This Row],[Age]]&lt;=55, "Dewasa", "Lansia"))</f>
        <v>Lansia</v>
      </c>
      <c r="V2870" t="s">
        <v>40</v>
      </c>
      <c r="W2870" t="s">
        <v>352</v>
      </c>
      <c r="X2870" t="s">
        <v>42</v>
      </c>
      <c r="Y2870">
        <v>27767</v>
      </c>
      <c r="Z2870" t="s">
        <v>93</v>
      </c>
      <c r="AA2870" t="s">
        <v>104</v>
      </c>
      <c r="AB2870" t="s">
        <v>45</v>
      </c>
      <c r="AC2870">
        <v>5</v>
      </c>
      <c r="AD2870" s="11">
        <f>(employee_data3[[#This Row],[Current Employee Rating]]-AVERAGE(employee_data3[Current Employee Rating]))/STDEV(employee_data3[Current Employee Rating])</f>
        <v>2.0008323227152198</v>
      </c>
      <c r="AE2870" s="11" t="str">
        <f>IF(employee_data3[[#This Row],[Z Score]]&gt;3,"Yes","No")</f>
        <v>No</v>
      </c>
    </row>
    <row r="2871" spans="1:31" x14ac:dyDescent="0.3">
      <c r="A2871">
        <v>3296</v>
      </c>
      <c r="B2871" t="s">
        <v>4896</v>
      </c>
      <c r="C2871" t="s">
        <v>2688</v>
      </c>
      <c r="D2871" s="1">
        <v>43472</v>
      </c>
      <c r="E2871" s="1">
        <v>43746</v>
      </c>
      <c r="F2871" t="s">
        <v>28</v>
      </c>
      <c r="G2871" t="s">
        <v>9946</v>
      </c>
      <c r="H2871" t="s">
        <v>9947</v>
      </c>
      <c r="I2871" t="s">
        <v>89</v>
      </c>
      <c r="J2871" t="s">
        <v>1805</v>
      </c>
      <c r="K2871" t="str">
        <f>IF(employee_data3[[#This Row],[EmployeeStatus]]="Active", "Active", "Attrition")</f>
        <v>Attrition</v>
      </c>
      <c r="L2871" t="s">
        <v>52</v>
      </c>
      <c r="M2871" t="s">
        <v>34</v>
      </c>
      <c r="N2871" t="s">
        <v>63</v>
      </c>
      <c r="O2871" t="s">
        <v>175</v>
      </c>
      <c r="P2871" t="s">
        <v>9948</v>
      </c>
      <c r="Q2871" t="s">
        <v>38</v>
      </c>
      <c r="R2871" t="s">
        <v>90</v>
      </c>
      <c r="S2871" s="1">
        <v>17447</v>
      </c>
      <c r="T2871">
        <f>DATEDIF(employee_data3[[#This Row],[DOB]],DATE(2023, 1, 1), "Y")</f>
        <v>75</v>
      </c>
      <c r="U2871" t="str">
        <f>IF(employee_data3[[#This Row],[Age]]&lt;=25, "Remaja", IF(employee_data3[[#This Row],[Age]]&lt;=55, "Dewasa", "Lansia"))</f>
        <v>Lansia</v>
      </c>
      <c r="V2871" t="s">
        <v>40</v>
      </c>
      <c r="W2871" t="s">
        <v>226</v>
      </c>
      <c r="X2871" t="s">
        <v>55</v>
      </c>
      <c r="Y2871">
        <v>24886</v>
      </c>
      <c r="Z2871" t="s">
        <v>43</v>
      </c>
      <c r="AA2871" t="s">
        <v>84</v>
      </c>
      <c r="AB2871" t="s">
        <v>740</v>
      </c>
      <c r="AC2871">
        <v>2</v>
      </c>
      <c r="AD2871" s="11">
        <f>(employee_data3[[#This Row],[Current Employee Rating]]-AVERAGE(employee_data3[Current Employee Rating]))/STDEV(employee_data3[Current Employee Rating])</f>
        <v>-0.95460685411671475</v>
      </c>
      <c r="AE2871" s="11" t="str">
        <f>IF(employee_data3[[#This Row],[Z Score]]&gt;3,"Yes","No")</f>
        <v>No</v>
      </c>
    </row>
    <row r="2872" spans="1:31" x14ac:dyDescent="0.3">
      <c r="A2872">
        <v>3297</v>
      </c>
      <c r="B2872" t="s">
        <v>244</v>
      </c>
      <c r="C2872" t="s">
        <v>7275</v>
      </c>
      <c r="D2872" s="1">
        <v>44030</v>
      </c>
      <c r="E2872" s="1">
        <v>44306</v>
      </c>
      <c r="F2872" t="s">
        <v>28</v>
      </c>
      <c r="G2872" t="s">
        <v>9949</v>
      </c>
      <c r="H2872" t="s">
        <v>9950</v>
      </c>
      <c r="I2872" t="s">
        <v>31</v>
      </c>
      <c r="J2872" t="s">
        <v>1805</v>
      </c>
      <c r="K2872" t="str">
        <f>IF(employee_data3[[#This Row],[EmployeeStatus]]="Active", "Active", "Attrition")</f>
        <v>Attrition</v>
      </c>
      <c r="L2872" t="s">
        <v>33</v>
      </c>
      <c r="M2872" t="s">
        <v>51</v>
      </c>
      <c r="N2872" t="s">
        <v>35</v>
      </c>
      <c r="O2872" t="s">
        <v>140</v>
      </c>
      <c r="P2872" t="s">
        <v>9951</v>
      </c>
      <c r="Q2872" t="s">
        <v>38</v>
      </c>
      <c r="R2872" t="s">
        <v>90</v>
      </c>
      <c r="S2872" s="1">
        <v>20374</v>
      </c>
      <c r="T2872">
        <f>DATEDIF(employee_data3[[#This Row],[DOB]],DATE(2023, 1, 1), "Y")</f>
        <v>67</v>
      </c>
      <c r="U2872" t="str">
        <f>IF(employee_data3[[#This Row],[Age]]&lt;=25, "Remaja", IF(employee_data3[[#This Row],[Age]]&lt;=55, "Dewasa", "Lansia"))</f>
        <v>Lansia</v>
      </c>
      <c r="V2872" t="s">
        <v>40</v>
      </c>
      <c r="W2872" t="s">
        <v>113</v>
      </c>
      <c r="X2872" t="s">
        <v>55</v>
      </c>
      <c r="Y2872">
        <v>25813</v>
      </c>
      <c r="Z2872" t="s">
        <v>93</v>
      </c>
      <c r="AA2872" t="s">
        <v>84</v>
      </c>
      <c r="AB2872" t="s">
        <v>45</v>
      </c>
      <c r="AC2872">
        <v>4</v>
      </c>
      <c r="AD2872" s="11">
        <f>(employee_data3[[#This Row],[Current Employee Rating]]-AVERAGE(employee_data3[Current Employee Rating]))/STDEV(employee_data3[Current Employee Rating])</f>
        <v>1.0156859304379084</v>
      </c>
      <c r="AE2872" s="11" t="str">
        <f>IF(employee_data3[[#This Row],[Z Score]]&gt;3,"Yes","No")</f>
        <v>No</v>
      </c>
    </row>
    <row r="2873" spans="1:31" x14ac:dyDescent="0.3">
      <c r="A2873">
        <v>3298</v>
      </c>
      <c r="B2873" t="s">
        <v>9952</v>
      </c>
      <c r="C2873" t="s">
        <v>1896</v>
      </c>
      <c r="D2873" s="1">
        <v>44154</v>
      </c>
      <c r="E2873" s="1">
        <v>44337</v>
      </c>
      <c r="F2873" t="s">
        <v>728</v>
      </c>
      <c r="G2873" t="s">
        <v>9953</v>
      </c>
      <c r="H2873" t="s">
        <v>9954</v>
      </c>
      <c r="I2873" t="s">
        <v>50</v>
      </c>
      <c r="J2873" t="s">
        <v>32</v>
      </c>
      <c r="K2873" t="str">
        <f>IF(employee_data3[[#This Row],[EmployeeStatus]]="Active", "Active", "Attrition")</f>
        <v>Active</v>
      </c>
      <c r="L2873" t="s">
        <v>63</v>
      </c>
      <c r="M2873" t="s">
        <v>51</v>
      </c>
      <c r="N2873" t="s">
        <v>63</v>
      </c>
      <c r="O2873" t="s">
        <v>99</v>
      </c>
      <c r="P2873" t="s">
        <v>9955</v>
      </c>
      <c r="Q2873" t="s">
        <v>38</v>
      </c>
      <c r="R2873" t="s">
        <v>90</v>
      </c>
      <c r="S2873" s="1">
        <v>35134</v>
      </c>
      <c r="T2873">
        <f>DATEDIF(employee_data3[[#This Row],[DOB]],DATE(2023, 1, 1), "Y")</f>
        <v>26</v>
      </c>
      <c r="U2873" t="str">
        <f>IF(employee_data3[[#This Row],[Age]]&lt;=25, "Remaja", IF(employee_data3[[#This Row],[Age]]&lt;=55, "Dewasa", "Lansia"))</f>
        <v>Dewasa</v>
      </c>
      <c r="V2873" t="s">
        <v>40</v>
      </c>
      <c r="W2873" t="s">
        <v>103</v>
      </c>
      <c r="X2873" t="s">
        <v>42</v>
      </c>
      <c r="Y2873">
        <v>88404</v>
      </c>
      <c r="Z2873" t="s">
        <v>56</v>
      </c>
      <c r="AA2873" t="s">
        <v>44</v>
      </c>
      <c r="AB2873" t="s">
        <v>45</v>
      </c>
      <c r="AC2873">
        <v>5</v>
      </c>
      <c r="AD2873" s="11">
        <f>(employee_data3[[#This Row],[Current Employee Rating]]-AVERAGE(employee_data3[Current Employee Rating]))/STDEV(employee_data3[Current Employee Rating])</f>
        <v>2.0008323227152198</v>
      </c>
      <c r="AE2873" s="11" t="str">
        <f>IF(employee_data3[[#This Row],[Z Score]]&gt;3,"Yes","No")</f>
        <v>No</v>
      </c>
    </row>
    <row r="2874" spans="1:31" x14ac:dyDescent="0.3">
      <c r="A2874">
        <v>3299</v>
      </c>
      <c r="B2874" t="s">
        <v>400</v>
      </c>
      <c r="C2874" t="s">
        <v>2410</v>
      </c>
      <c r="D2874" s="1">
        <v>44875</v>
      </c>
      <c r="E2874" s="1"/>
      <c r="F2874" t="s">
        <v>728</v>
      </c>
      <c r="G2874" t="s">
        <v>9956</v>
      </c>
      <c r="H2874" t="s">
        <v>9957</v>
      </c>
      <c r="I2874" t="s">
        <v>139</v>
      </c>
      <c r="J2874" t="s">
        <v>32</v>
      </c>
      <c r="K2874" t="str">
        <f>IF(employee_data3[[#This Row],[EmployeeStatus]]="Active", "Active", "Attrition")</f>
        <v>Active</v>
      </c>
      <c r="L2874" t="s">
        <v>52</v>
      </c>
      <c r="M2874" t="s">
        <v>51</v>
      </c>
      <c r="N2874" t="s">
        <v>63</v>
      </c>
      <c r="O2874" t="s">
        <v>36</v>
      </c>
      <c r="P2874" t="s">
        <v>37</v>
      </c>
      <c r="Q2874" t="s">
        <v>38</v>
      </c>
      <c r="R2874" t="s">
        <v>305</v>
      </c>
      <c r="S2874" s="1">
        <v>27555</v>
      </c>
      <c r="T2874">
        <f>DATEDIF(employee_data3[[#This Row],[DOB]],DATE(2023, 1, 1), "Y")</f>
        <v>47</v>
      </c>
      <c r="U2874" t="str">
        <f>IF(employee_data3[[#This Row],[Age]]&lt;=25, "Remaja", IF(employee_data3[[#This Row],[Age]]&lt;=55, "Dewasa", "Lansia"))</f>
        <v>Dewasa</v>
      </c>
      <c r="V2874" t="s">
        <v>40</v>
      </c>
      <c r="W2874" t="s">
        <v>6</v>
      </c>
      <c r="X2874" t="s">
        <v>55</v>
      </c>
      <c r="Y2874">
        <v>51576</v>
      </c>
      <c r="Z2874" t="s">
        <v>43</v>
      </c>
      <c r="AA2874" t="s">
        <v>44</v>
      </c>
      <c r="AB2874" t="s">
        <v>45</v>
      </c>
      <c r="AC2874">
        <v>4</v>
      </c>
      <c r="AD2874" s="11">
        <f>(employee_data3[[#This Row],[Current Employee Rating]]-AVERAGE(employee_data3[Current Employee Rating]))/STDEV(employee_data3[Current Employee Rating])</f>
        <v>1.0156859304379084</v>
      </c>
      <c r="AE2874" s="11" t="str">
        <f>IF(employee_data3[[#This Row],[Z Score]]&gt;3,"Yes","No")</f>
        <v>No</v>
      </c>
    </row>
    <row r="2875" spans="1:31" x14ac:dyDescent="0.3">
      <c r="A2875">
        <v>3300</v>
      </c>
      <c r="B2875" t="s">
        <v>7026</v>
      </c>
      <c r="C2875" t="s">
        <v>1040</v>
      </c>
      <c r="D2875" s="1">
        <v>44280</v>
      </c>
      <c r="E2875" s="1">
        <v>44689</v>
      </c>
      <c r="F2875" t="s">
        <v>728</v>
      </c>
      <c r="G2875" t="s">
        <v>9958</v>
      </c>
      <c r="H2875" t="s">
        <v>9959</v>
      </c>
      <c r="I2875" t="s">
        <v>118</v>
      </c>
      <c r="J2875" t="s">
        <v>32</v>
      </c>
      <c r="K2875" t="str">
        <f>IF(employee_data3[[#This Row],[EmployeeStatus]]="Active", "Active", "Attrition")</f>
        <v>Active</v>
      </c>
      <c r="L2875" t="s">
        <v>63</v>
      </c>
      <c r="M2875" t="s">
        <v>64</v>
      </c>
      <c r="N2875" t="s">
        <v>52</v>
      </c>
      <c r="O2875" t="s">
        <v>126</v>
      </c>
      <c r="P2875" t="s">
        <v>9960</v>
      </c>
      <c r="Q2875" t="s">
        <v>38</v>
      </c>
      <c r="R2875" t="s">
        <v>90</v>
      </c>
      <c r="S2875" s="1">
        <v>17133</v>
      </c>
      <c r="T2875">
        <f>DATEDIF(employee_data3[[#This Row],[DOB]],DATE(2023, 1, 1), "Y")</f>
        <v>76</v>
      </c>
      <c r="U2875" t="str">
        <f>IF(employee_data3[[#This Row],[Age]]&lt;=25, "Remaja", IF(employee_data3[[#This Row],[Age]]&lt;=55, "Dewasa", "Lansia"))</f>
        <v>Lansia</v>
      </c>
      <c r="V2875" t="s">
        <v>40</v>
      </c>
      <c r="W2875" t="s">
        <v>103</v>
      </c>
      <c r="X2875" t="s">
        <v>55</v>
      </c>
      <c r="Y2875">
        <v>73771</v>
      </c>
      <c r="Z2875" t="s">
        <v>43</v>
      </c>
      <c r="AA2875" t="s">
        <v>84</v>
      </c>
      <c r="AB2875" t="s">
        <v>45</v>
      </c>
      <c r="AC2875">
        <v>2</v>
      </c>
      <c r="AD2875" s="11">
        <f>(employee_data3[[#This Row],[Current Employee Rating]]-AVERAGE(employee_data3[Current Employee Rating]))/STDEV(employee_data3[Current Employee Rating])</f>
        <v>-0.95460685411671475</v>
      </c>
      <c r="AE2875" s="11" t="str">
        <f>IF(employee_data3[[#This Row],[Z Score]]&gt;3,"Yes","No")</f>
        <v>No</v>
      </c>
    </row>
    <row r="2876" spans="1:31" x14ac:dyDescent="0.3">
      <c r="A2876">
        <v>3301</v>
      </c>
      <c r="B2876" t="s">
        <v>9961</v>
      </c>
      <c r="C2876" t="s">
        <v>3770</v>
      </c>
      <c r="D2876" s="1">
        <v>43598</v>
      </c>
      <c r="E2876" s="1">
        <v>44786</v>
      </c>
      <c r="F2876" t="s">
        <v>728</v>
      </c>
      <c r="G2876" t="s">
        <v>9962</v>
      </c>
      <c r="H2876" t="s">
        <v>9963</v>
      </c>
      <c r="I2876" t="s">
        <v>62</v>
      </c>
      <c r="J2876" t="s">
        <v>745</v>
      </c>
      <c r="K2876" t="str">
        <f>IF(employee_data3[[#This Row],[EmployeeStatus]]="Active", "Active", "Attrition")</f>
        <v>Attrition</v>
      </c>
      <c r="L2876" t="s">
        <v>33</v>
      </c>
      <c r="M2876" t="s">
        <v>64</v>
      </c>
      <c r="N2876" t="s">
        <v>63</v>
      </c>
      <c r="O2876" t="s">
        <v>140</v>
      </c>
      <c r="P2876" t="s">
        <v>9964</v>
      </c>
      <c r="Q2876" t="s">
        <v>38</v>
      </c>
      <c r="R2876" t="s">
        <v>90</v>
      </c>
      <c r="S2876" s="1">
        <v>35669</v>
      </c>
      <c r="T2876">
        <f>DATEDIF(employee_data3[[#This Row],[DOB]],DATE(2023, 1, 1), "Y")</f>
        <v>25</v>
      </c>
      <c r="U2876" t="str">
        <f>IF(employee_data3[[#This Row],[Age]]&lt;=25, "Remaja", IF(employee_data3[[#This Row],[Age]]&lt;=55, "Dewasa", "Lansia"))</f>
        <v>Remaja</v>
      </c>
      <c r="V2876" t="s">
        <v>40</v>
      </c>
      <c r="W2876" t="s">
        <v>834</v>
      </c>
      <c r="X2876" t="s">
        <v>55</v>
      </c>
      <c r="Y2876">
        <v>65436</v>
      </c>
      <c r="Z2876" t="s">
        <v>93</v>
      </c>
      <c r="AA2876" t="s">
        <v>104</v>
      </c>
      <c r="AB2876" t="s">
        <v>45</v>
      </c>
      <c r="AC2876">
        <v>1</v>
      </c>
      <c r="AD2876" s="11">
        <f>(employee_data3[[#This Row],[Current Employee Rating]]-AVERAGE(employee_data3[Current Employee Rating]))/STDEV(employee_data3[Current Employee Rating])</f>
        <v>-1.9397532463940264</v>
      </c>
      <c r="AE2876" s="11" t="str">
        <f>IF(employee_data3[[#This Row],[Z Score]]&gt;3,"Yes","No")</f>
        <v>No</v>
      </c>
    </row>
    <row r="2877" spans="1:31" x14ac:dyDescent="0.3">
      <c r="A2877">
        <v>3302</v>
      </c>
      <c r="B2877" t="s">
        <v>627</v>
      </c>
      <c r="C2877" t="s">
        <v>5410</v>
      </c>
      <c r="D2877" s="1">
        <v>43623</v>
      </c>
      <c r="E2877" s="1">
        <v>44871</v>
      </c>
      <c r="F2877" t="s">
        <v>728</v>
      </c>
      <c r="G2877" t="s">
        <v>9965</v>
      </c>
      <c r="H2877" t="s">
        <v>9966</v>
      </c>
      <c r="I2877" t="s">
        <v>168</v>
      </c>
      <c r="J2877" t="s">
        <v>1805</v>
      </c>
      <c r="K2877" t="str">
        <f>IF(employee_data3[[#This Row],[EmployeeStatus]]="Active", "Active", "Attrition")</f>
        <v>Attrition</v>
      </c>
      <c r="L2877" t="s">
        <v>63</v>
      </c>
      <c r="M2877" t="s">
        <v>51</v>
      </c>
      <c r="N2877" t="s">
        <v>52</v>
      </c>
      <c r="O2877" t="s">
        <v>140</v>
      </c>
      <c r="P2877" t="s">
        <v>9967</v>
      </c>
      <c r="Q2877" t="s">
        <v>38</v>
      </c>
      <c r="R2877" t="s">
        <v>81</v>
      </c>
      <c r="S2877" s="1">
        <v>15912</v>
      </c>
      <c r="T2877">
        <f>DATEDIF(employee_data3[[#This Row],[DOB]],DATE(2023, 1, 1), "Y")</f>
        <v>79</v>
      </c>
      <c r="U2877" t="str">
        <f>IF(employee_data3[[#This Row],[Age]]&lt;=25, "Remaja", IF(employee_data3[[#This Row],[Age]]&lt;=55, "Dewasa", "Lansia"))</f>
        <v>Lansia</v>
      </c>
      <c r="V2877" t="s">
        <v>40</v>
      </c>
      <c r="W2877" t="s">
        <v>163</v>
      </c>
      <c r="X2877" t="s">
        <v>42</v>
      </c>
      <c r="Y2877">
        <v>77353</v>
      </c>
      <c r="Z2877" t="s">
        <v>56</v>
      </c>
      <c r="AA2877" t="s">
        <v>84</v>
      </c>
      <c r="AB2877" t="s">
        <v>45</v>
      </c>
      <c r="AC2877">
        <v>4</v>
      </c>
      <c r="AD2877" s="11">
        <f>(employee_data3[[#This Row],[Current Employee Rating]]-AVERAGE(employee_data3[Current Employee Rating]))/STDEV(employee_data3[Current Employee Rating])</f>
        <v>1.0156859304379084</v>
      </c>
      <c r="AE2877" s="11" t="str">
        <f>IF(employee_data3[[#This Row],[Z Score]]&gt;3,"Yes","No")</f>
        <v>No</v>
      </c>
    </row>
    <row r="2878" spans="1:31" x14ac:dyDescent="0.3">
      <c r="A2878">
        <v>3303</v>
      </c>
      <c r="B2878" t="s">
        <v>9968</v>
      </c>
      <c r="C2878" t="s">
        <v>1909</v>
      </c>
      <c r="D2878" s="1">
        <v>44975</v>
      </c>
      <c r="E2878" s="1"/>
      <c r="F2878" t="s">
        <v>728</v>
      </c>
      <c r="G2878" t="s">
        <v>9969</v>
      </c>
      <c r="H2878" t="s">
        <v>9970</v>
      </c>
      <c r="I2878" t="s">
        <v>133</v>
      </c>
      <c r="J2878" t="s">
        <v>32</v>
      </c>
      <c r="K2878" t="str">
        <f>IF(employee_data3[[#This Row],[EmployeeStatus]]="Active", "Active", "Attrition")</f>
        <v>Active</v>
      </c>
      <c r="L2878" t="s">
        <v>63</v>
      </c>
      <c r="M2878" t="s">
        <v>51</v>
      </c>
      <c r="N2878" t="s">
        <v>52</v>
      </c>
      <c r="O2878" t="s">
        <v>36</v>
      </c>
      <c r="P2878" t="s">
        <v>37</v>
      </c>
      <c r="Q2878" t="s">
        <v>38</v>
      </c>
      <c r="R2878" t="s">
        <v>90</v>
      </c>
      <c r="S2878" s="1">
        <v>29901</v>
      </c>
      <c r="T2878">
        <f>DATEDIF(employee_data3[[#This Row],[DOB]],DATE(2023, 1, 1), "Y")</f>
        <v>41</v>
      </c>
      <c r="U2878" t="str">
        <f>IF(employee_data3[[#This Row],[Age]]&lt;=25, "Remaja", IF(employee_data3[[#This Row],[Age]]&lt;=55, "Dewasa", "Lansia"))</f>
        <v>Dewasa</v>
      </c>
      <c r="V2878" t="s">
        <v>40</v>
      </c>
      <c r="W2878" t="s">
        <v>83</v>
      </c>
      <c r="X2878" t="s">
        <v>42</v>
      </c>
      <c r="Y2878">
        <v>49310</v>
      </c>
      <c r="Z2878" t="s">
        <v>93</v>
      </c>
      <c r="AA2878" t="s">
        <v>75</v>
      </c>
      <c r="AB2878" t="s">
        <v>45</v>
      </c>
      <c r="AC2878">
        <v>3</v>
      </c>
      <c r="AD2878" s="11">
        <f>(employee_data3[[#This Row],[Current Employee Rating]]-AVERAGE(employee_data3[Current Employee Rating]))/STDEV(employee_data3[Current Employee Rating])</f>
        <v>3.0539538160596794E-2</v>
      </c>
      <c r="AE2878" s="11" t="str">
        <f>IF(employee_data3[[#This Row],[Z Score]]&gt;3,"Yes","No")</f>
        <v>No</v>
      </c>
    </row>
    <row r="2879" spans="1:31" x14ac:dyDescent="0.3">
      <c r="A2879">
        <v>3304</v>
      </c>
      <c r="B2879" t="s">
        <v>5369</v>
      </c>
      <c r="C2879" t="s">
        <v>4298</v>
      </c>
      <c r="D2879" s="1">
        <v>43557</v>
      </c>
      <c r="E2879" s="1"/>
      <c r="F2879" t="s">
        <v>728</v>
      </c>
      <c r="G2879" t="s">
        <v>9971</v>
      </c>
      <c r="H2879" t="s">
        <v>9972</v>
      </c>
      <c r="I2879" t="s">
        <v>80</v>
      </c>
      <c r="J2879" t="s">
        <v>32</v>
      </c>
      <c r="K2879" t="str">
        <f>IF(employee_data3[[#This Row],[EmployeeStatus]]="Active", "Active", "Attrition")</f>
        <v>Active</v>
      </c>
      <c r="L2879" t="s">
        <v>52</v>
      </c>
      <c r="M2879" t="s">
        <v>51</v>
      </c>
      <c r="N2879" t="s">
        <v>35</v>
      </c>
      <c r="O2879" t="s">
        <v>36</v>
      </c>
      <c r="P2879" t="s">
        <v>37</v>
      </c>
      <c r="Q2879" t="s">
        <v>38</v>
      </c>
      <c r="R2879" t="s">
        <v>305</v>
      </c>
      <c r="S2879" s="1">
        <v>31023</v>
      </c>
      <c r="T2879">
        <f>DATEDIF(employee_data3[[#This Row],[DOB]],DATE(2023, 1, 1), "Y")</f>
        <v>38</v>
      </c>
      <c r="U2879" t="str">
        <f>IF(employee_data3[[#This Row],[Age]]&lt;=25, "Remaja", IF(employee_data3[[#This Row],[Age]]&lt;=55, "Dewasa", "Lansia"))</f>
        <v>Dewasa</v>
      </c>
      <c r="V2879" t="s">
        <v>40</v>
      </c>
      <c r="W2879" t="s">
        <v>226</v>
      </c>
      <c r="X2879" t="s">
        <v>42</v>
      </c>
      <c r="Y2879">
        <v>71443</v>
      </c>
      <c r="Z2879" t="s">
        <v>74</v>
      </c>
      <c r="AA2879" t="s">
        <v>75</v>
      </c>
      <c r="AB2879" t="s">
        <v>45</v>
      </c>
      <c r="AC2879">
        <v>4</v>
      </c>
      <c r="AD2879" s="11">
        <f>(employee_data3[[#This Row],[Current Employee Rating]]-AVERAGE(employee_data3[Current Employee Rating]))/STDEV(employee_data3[Current Employee Rating])</f>
        <v>1.0156859304379084</v>
      </c>
      <c r="AE2879" s="11" t="str">
        <f>IF(employee_data3[[#This Row],[Z Score]]&gt;3,"Yes","No")</f>
        <v>No</v>
      </c>
    </row>
    <row r="2880" spans="1:31" x14ac:dyDescent="0.3">
      <c r="A2880">
        <v>3305</v>
      </c>
      <c r="B2880" t="s">
        <v>9973</v>
      </c>
      <c r="C2880" t="s">
        <v>8920</v>
      </c>
      <c r="D2880" s="1">
        <v>44165</v>
      </c>
      <c r="E2880" s="1">
        <v>44857</v>
      </c>
      <c r="F2880" t="s">
        <v>28</v>
      </c>
      <c r="G2880" t="s">
        <v>9974</v>
      </c>
      <c r="H2880" t="s">
        <v>9975</v>
      </c>
      <c r="I2880" t="s">
        <v>98</v>
      </c>
      <c r="J2880" t="s">
        <v>745</v>
      </c>
      <c r="K2880" t="str">
        <f>IF(employee_data3[[#This Row],[EmployeeStatus]]="Active", "Active", "Attrition")</f>
        <v>Attrition</v>
      </c>
      <c r="L2880" t="s">
        <v>33</v>
      </c>
      <c r="M2880" t="s">
        <v>34</v>
      </c>
      <c r="N2880" t="s">
        <v>52</v>
      </c>
      <c r="O2880" t="s">
        <v>99</v>
      </c>
      <c r="P2880" t="s">
        <v>9976</v>
      </c>
      <c r="Q2880" t="s">
        <v>38</v>
      </c>
      <c r="R2880" t="s">
        <v>177</v>
      </c>
      <c r="S2880" s="1">
        <v>33794</v>
      </c>
      <c r="T2880">
        <f>DATEDIF(employee_data3[[#This Row],[DOB]],DATE(2023, 1, 1), "Y")</f>
        <v>30</v>
      </c>
      <c r="U2880" t="str">
        <f>IF(employee_data3[[#This Row],[Age]]&lt;=25, "Remaja", IF(employee_data3[[#This Row],[Age]]&lt;=55, "Dewasa", "Lansia"))</f>
        <v>Dewasa</v>
      </c>
      <c r="V2880" t="s">
        <v>40</v>
      </c>
      <c r="W2880" t="s">
        <v>178</v>
      </c>
      <c r="X2880" t="s">
        <v>42</v>
      </c>
      <c r="Y2880">
        <v>18362</v>
      </c>
      <c r="Z2880" t="s">
        <v>74</v>
      </c>
      <c r="AA2880" t="s">
        <v>44</v>
      </c>
      <c r="AB2880" t="s">
        <v>45</v>
      </c>
      <c r="AC2880">
        <v>4</v>
      </c>
      <c r="AD2880" s="11">
        <f>(employee_data3[[#This Row],[Current Employee Rating]]-AVERAGE(employee_data3[Current Employee Rating]))/STDEV(employee_data3[Current Employee Rating])</f>
        <v>1.0156859304379084</v>
      </c>
      <c r="AE2880" s="11" t="str">
        <f>IF(employee_data3[[#This Row],[Z Score]]&gt;3,"Yes","No")</f>
        <v>No</v>
      </c>
    </row>
    <row r="2881" spans="1:31" x14ac:dyDescent="0.3">
      <c r="A2881">
        <v>3306</v>
      </c>
      <c r="B2881" t="s">
        <v>1339</v>
      </c>
      <c r="C2881" t="s">
        <v>3187</v>
      </c>
      <c r="D2881" s="1">
        <v>44828</v>
      </c>
      <c r="E2881" s="1">
        <v>44861</v>
      </c>
      <c r="F2881" t="s">
        <v>28</v>
      </c>
      <c r="G2881" t="s">
        <v>9977</v>
      </c>
      <c r="H2881" t="s">
        <v>9978</v>
      </c>
      <c r="I2881" t="s">
        <v>118</v>
      </c>
      <c r="J2881" t="s">
        <v>745</v>
      </c>
      <c r="K2881" t="str">
        <f>IF(employee_data3[[#This Row],[EmployeeStatus]]="Active", "Active", "Attrition")</f>
        <v>Attrition</v>
      </c>
      <c r="L2881" t="s">
        <v>63</v>
      </c>
      <c r="M2881" t="s">
        <v>51</v>
      </c>
      <c r="N2881" t="s">
        <v>35</v>
      </c>
      <c r="O2881" t="s">
        <v>175</v>
      </c>
      <c r="P2881" t="s">
        <v>9979</v>
      </c>
      <c r="Q2881" t="s">
        <v>38</v>
      </c>
      <c r="R2881" t="s">
        <v>90</v>
      </c>
      <c r="S2881" s="1">
        <v>33694</v>
      </c>
      <c r="T2881">
        <f>DATEDIF(employee_data3[[#This Row],[DOB]],DATE(2023, 1, 1), "Y")</f>
        <v>30</v>
      </c>
      <c r="U2881" t="str">
        <f>IF(employee_data3[[#This Row],[Age]]&lt;=25, "Remaja", IF(employee_data3[[#This Row],[Age]]&lt;=55, "Dewasa", "Lansia"))</f>
        <v>Dewasa</v>
      </c>
      <c r="V2881" t="s">
        <v>40</v>
      </c>
      <c r="W2881" t="s">
        <v>83</v>
      </c>
      <c r="X2881" t="s">
        <v>55</v>
      </c>
      <c r="Y2881">
        <v>78658</v>
      </c>
      <c r="Z2881" t="s">
        <v>43</v>
      </c>
      <c r="AA2881" t="s">
        <v>84</v>
      </c>
      <c r="AB2881" t="s">
        <v>740</v>
      </c>
      <c r="AC2881">
        <v>4</v>
      </c>
      <c r="AD2881" s="11">
        <f>(employee_data3[[#This Row],[Current Employee Rating]]-AVERAGE(employee_data3[Current Employee Rating]))/STDEV(employee_data3[Current Employee Rating])</f>
        <v>1.0156859304379084</v>
      </c>
      <c r="AE2881" s="11" t="str">
        <f>IF(employee_data3[[#This Row],[Z Score]]&gt;3,"Yes","No")</f>
        <v>No</v>
      </c>
    </row>
    <row r="2882" spans="1:31" x14ac:dyDescent="0.3">
      <c r="A2882">
        <v>3307</v>
      </c>
      <c r="B2882" t="s">
        <v>8142</v>
      </c>
      <c r="C2882" t="s">
        <v>5586</v>
      </c>
      <c r="D2882" s="1">
        <v>43637</v>
      </c>
      <c r="E2882" s="1"/>
      <c r="F2882" t="s">
        <v>28</v>
      </c>
      <c r="G2882" t="s">
        <v>9980</v>
      </c>
      <c r="H2882" t="s">
        <v>9981</v>
      </c>
      <c r="I2882" t="s">
        <v>62</v>
      </c>
      <c r="J2882" t="s">
        <v>32</v>
      </c>
      <c r="K2882" t="str">
        <f>IF(employee_data3[[#This Row],[EmployeeStatus]]="Active", "Active", "Attrition")</f>
        <v>Active</v>
      </c>
      <c r="L2882" t="s">
        <v>63</v>
      </c>
      <c r="M2882" t="s">
        <v>34</v>
      </c>
      <c r="N2882" t="s">
        <v>63</v>
      </c>
      <c r="O2882" t="s">
        <v>36</v>
      </c>
      <c r="P2882" t="s">
        <v>37</v>
      </c>
      <c r="Q2882" t="s">
        <v>38</v>
      </c>
      <c r="R2882" t="s">
        <v>119</v>
      </c>
      <c r="S2882" s="1">
        <v>28781</v>
      </c>
      <c r="T2882">
        <f>DATEDIF(employee_data3[[#This Row],[DOB]],DATE(2023, 1, 1), "Y")</f>
        <v>44</v>
      </c>
      <c r="U2882" t="str">
        <f>IF(employee_data3[[#This Row],[Age]]&lt;=25, "Remaja", IF(employee_data3[[#This Row],[Age]]&lt;=55, "Dewasa", "Lansia"))</f>
        <v>Dewasa</v>
      </c>
      <c r="V2882" t="s">
        <v>40</v>
      </c>
      <c r="W2882" t="s">
        <v>708</v>
      </c>
      <c r="X2882" t="s">
        <v>55</v>
      </c>
      <c r="Y2882">
        <v>96247</v>
      </c>
      <c r="Z2882" t="s">
        <v>128</v>
      </c>
      <c r="AA2882" t="s">
        <v>84</v>
      </c>
      <c r="AB2882" t="s">
        <v>45</v>
      </c>
      <c r="AC2882">
        <v>4</v>
      </c>
      <c r="AD2882" s="11">
        <f>(employee_data3[[#This Row],[Current Employee Rating]]-AVERAGE(employee_data3[Current Employee Rating]))/STDEV(employee_data3[Current Employee Rating])</f>
        <v>1.0156859304379084</v>
      </c>
      <c r="AE2882" s="11" t="str">
        <f>IF(employee_data3[[#This Row],[Z Score]]&gt;3,"Yes","No")</f>
        <v>No</v>
      </c>
    </row>
    <row r="2883" spans="1:31" x14ac:dyDescent="0.3">
      <c r="A2883">
        <v>3308</v>
      </c>
      <c r="B2883" t="s">
        <v>3505</v>
      </c>
      <c r="C2883" t="s">
        <v>1362</v>
      </c>
      <c r="D2883" s="1">
        <v>44722</v>
      </c>
      <c r="E2883" s="1"/>
      <c r="F2883" t="s">
        <v>28</v>
      </c>
      <c r="G2883" t="s">
        <v>9982</v>
      </c>
      <c r="H2883" t="s">
        <v>9983</v>
      </c>
      <c r="I2883" t="s">
        <v>89</v>
      </c>
      <c r="J2883" t="s">
        <v>32</v>
      </c>
      <c r="K2883" t="str">
        <f>IF(employee_data3[[#This Row],[EmployeeStatus]]="Active", "Active", "Attrition")</f>
        <v>Active</v>
      </c>
      <c r="L2883" t="s">
        <v>33</v>
      </c>
      <c r="M2883" t="s">
        <v>34</v>
      </c>
      <c r="N2883" t="s">
        <v>35</v>
      </c>
      <c r="O2883" t="s">
        <v>36</v>
      </c>
      <c r="P2883" t="s">
        <v>37</v>
      </c>
      <c r="Q2883" t="s">
        <v>38</v>
      </c>
      <c r="R2883" t="s">
        <v>66</v>
      </c>
      <c r="S2883" s="1">
        <v>36121</v>
      </c>
      <c r="T2883">
        <f>DATEDIF(employee_data3[[#This Row],[DOB]],DATE(2023, 1, 1), "Y")</f>
        <v>24</v>
      </c>
      <c r="U2883" t="str">
        <f>IF(employee_data3[[#This Row],[Age]]&lt;=25, "Remaja", IF(employee_data3[[#This Row],[Age]]&lt;=55, "Dewasa", "Lansia"))</f>
        <v>Remaja</v>
      </c>
      <c r="V2883" t="s">
        <v>40</v>
      </c>
      <c r="W2883" t="s">
        <v>613</v>
      </c>
      <c r="X2883" t="s">
        <v>42</v>
      </c>
      <c r="Y2883">
        <v>70865</v>
      </c>
      <c r="Z2883" t="s">
        <v>93</v>
      </c>
      <c r="AA2883" t="s">
        <v>84</v>
      </c>
      <c r="AB2883" t="s">
        <v>45</v>
      </c>
      <c r="AC2883">
        <v>3</v>
      </c>
      <c r="AD2883" s="11">
        <f>(employee_data3[[#This Row],[Current Employee Rating]]-AVERAGE(employee_data3[Current Employee Rating]))/STDEV(employee_data3[Current Employee Rating])</f>
        <v>3.0539538160596794E-2</v>
      </c>
      <c r="AE2883" s="11" t="str">
        <f>IF(employee_data3[[#This Row],[Z Score]]&gt;3,"Yes","No")</f>
        <v>No</v>
      </c>
    </row>
    <row r="2884" spans="1:31" x14ac:dyDescent="0.3">
      <c r="A2884">
        <v>3309</v>
      </c>
      <c r="B2884" t="s">
        <v>3572</v>
      </c>
      <c r="C2884" t="s">
        <v>3459</v>
      </c>
      <c r="D2884" s="1">
        <v>44122</v>
      </c>
      <c r="E2884" s="1"/>
      <c r="F2884" t="s">
        <v>28</v>
      </c>
      <c r="G2884" t="s">
        <v>9984</v>
      </c>
      <c r="H2884" t="s">
        <v>9985</v>
      </c>
      <c r="I2884" t="s">
        <v>31</v>
      </c>
      <c r="J2884" t="s">
        <v>32</v>
      </c>
      <c r="K2884" t="str">
        <f>IF(employee_data3[[#This Row],[EmployeeStatus]]="Active", "Active", "Attrition")</f>
        <v>Active</v>
      </c>
      <c r="L2884" t="s">
        <v>52</v>
      </c>
      <c r="M2884" t="s">
        <v>64</v>
      </c>
      <c r="N2884" t="s">
        <v>52</v>
      </c>
      <c r="O2884" t="s">
        <v>36</v>
      </c>
      <c r="P2884" t="s">
        <v>37</v>
      </c>
      <c r="Q2884" t="s">
        <v>38</v>
      </c>
      <c r="R2884" t="s">
        <v>39</v>
      </c>
      <c r="S2884" s="1">
        <v>36633</v>
      </c>
      <c r="T2884">
        <f>DATEDIF(employee_data3[[#This Row],[DOB]],DATE(2023, 1, 1), "Y")</f>
        <v>22</v>
      </c>
      <c r="U2884" t="str">
        <f>IF(employee_data3[[#This Row],[Age]]&lt;=25, "Remaja", IF(employee_data3[[#This Row],[Age]]&lt;=55, "Dewasa", "Lansia"))</f>
        <v>Remaja</v>
      </c>
      <c r="V2884" t="s">
        <v>40</v>
      </c>
      <c r="W2884" t="s">
        <v>67</v>
      </c>
      <c r="X2884" t="s">
        <v>42</v>
      </c>
      <c r="Y2884">
        <v>24730</v>
      </c>
      <c r="Z2884" t="s">
        <v>43</v>
      </c>
      <c r="AA2884" t="s">
        <v>75</v>
      </c>
      <c r="AB2884" t="s">
        <v>45</v>
      </c>
      <c r="AC2884">
        <v>1</v>
      </c>
      <c r="AD2884" s="11">
        <f>(employee_data3[[#This Row],[Current Employee Rating]]-AVERAGE(employee_data3[Current Employee Rating]))/STDEV(employee_data3[Current Employee Rating])</f>
        <v>-1.9397532463940264</v>
      </c>
      <c r="AE2884" s="11" t="str">
        <f>IF(employee_data3[[#This Row],[Z Score]]&gt;3,"Yes","No")</f>
        <v>No</v>
      </c>
    </row>
    <row r="2885" spans="1:31" x14ac:dyDescent="0.3">
      <c r="A2885">
        <v>3310</v>
      </c>
      <c r="B2885" t="s">
        <v>795</v>
      </c>
      <c r="C2885" t="s">
        <v>5267</v>
      </c>
      <c r="D2885" s="1">
        <v>44594</v>
      </c>
      <c r="E2885" s="1">
        <v>44961</v>
      </c>
      <c r="F2885" t="s">
        <v>28</v>
      </c>
      <c r="G2885" t="s">
        <v>9986</v>
      </c>
      <c r="H2885" t="s">
        <v>9987</v>
      </c>
      <c r="I2885" t="s">
        <v>133</v>
      </c>
      <c r="J2885" t="s">
        <v>32</v>
      </c>
      <c r="K2885" t="str">
        <f>IF(employee_data3[[#This Row],[EmployeeStatus]]="Active", "Active", "Attrition")</f>
        <v>Active</v>
      </c>
      <c r="L2885" t="s">
        <v>52</v>
      </c>
      <c r="M2885" t="s">
        <v>64</v>
      </c>
      <c r="N2885" t="s">
        <v>52</v>
      </c>
      <c r="O2885" t="s">
        <v>140</v>
      </c>
      <c r="P2885" t="s">
        <v>9988</v>
      </c>
      <c r="Q2885" t="s">
        <v>38</v>
      </c>
      <c r="R2885" t="s">
        <v>119</v>
      </c>
      <c r="S2885" s="1">
        <v>27600</v>
      </c>
      <c r="T2885">
        <f>DATEDIF(employee_data3[[#This Row],[DOB]],DATE(2023, 1, 1), "Y")</f>
        <v>47</v>
      </c>
      <c r="U2885" t="str">
        <f>IF(employee_data3[[#This Row],[Age]]&lt;=25, "Remaja", IF(employee_data3[[#This Row],[Age]]&lt;=55, "Dewasa", "Lansia"))</f>
        <v>Dewasa</v>
      </c>
      <c r="V2885" t="s">
        <v>40</v>
      </c>
      <c r="W2885" t="s">
        <v>708</v>
      </c>
      <c r="X2885" t="s">
        <v>42</v>
      </c>
      <c r="Y2885">
        <v>53426</v>
      </c>
      <c r="Z2885" t="s">
        <v>128</v>
      </c>
      <c r="AA2885" t="s">
        <v>84</v>
      </c>
      <c r="AB2885" t="s">
        <v>45</v>
      </c>
      <c r="AC2885">
        <v>3</v>
      </c>
      <c r="AD2885" s="11">
        <f>(employee_data3[[#This Row],[Current Employee Rating]]-AVERAGE(employee_data3[Current Employee Rating]))/STDEV(employee_data3[Current Employee Rating])</f>
        <v>3.0539538160596794E-2</v>
      </c>
      <c r="AE2885" s="11" t="str">
        <f>IF(employee_data3[[#This Row],[Z Score]]&gt;3,"Yes","No")</f>
        <v>No</v>
      </c>
    </row>
    <row r="2886" spans="1:31" x14ac:dyDescent="0.3">
      <c r="A2886">
        <v>3311</v>
      </c>
      <c r="B2886" t="s">
        <v>3751</v>
      </c>
      <c r="C2886" t="s">
        <v>4966</v>
      </c>
      <c r="D2886" s="1">
        <v>44364</v>
      </c>
      <c r="E2886" s="1">
        <v>44533</v>
      </c>
      <c r="F2886" t="s">
        <v>28</v>
      </c>
      <c r="G2886" t="s">
        <v>9989</v>
      </c>
      <c r="H2886" t="s">
        <v>9990</v>
      </c>
      <c r="I2886" t="s">
        <v>50</v>
      </c>
      <c r="J2886" t="s">
        <v>32</v>
      </c>
      <c r="K2886" t="str">
        <f>IF(employee_data3[[#This Row],[EmployeeStatus]]="Active", "Active", "Attrition")</f>
        <v>Active</v>
      </c>
      <c r="L2886" t="s">
        <v>33</v>
      </c>
      <c r="M2886" t="s">
        <v>51</v>
      </c>
      <c r="N2886" t="s">
        <v>35</v>
      </c>
      <c r="O2886" t="s">
        <v>140</v>
      </c>
      <c r="P2886" t="s">
        <v>9991</v>
      </c>
      <c r="Q2886" t="s">
        <v>38</v>
      </c>
      <c r="R2886" t="s">
        <v>90</v>
      </c>
      <c r="S2886" s="1">
        <v>27100</v>
      </c>
      <c r="T2886">
        <f>DATEDIF(employee_data3[[#This Row],[DOB]],DATE(2023, 1, 1), "Y")</f>
        <v>48</v>
      </c>
      <c r="U2886" t="str">
        <f>IF(employee_data3[[#This Row],[Age]]&lt;=25, "Remaja", IF(employee_data3[[#This Row],[Age]]&lt;=55, "Dewasa", "Lansia"))</f>
        <v>Dewasa</v>
      </c>
      <c r="V2886" t="s">
        <v>40</v>
      </c>
      <c r="W2886" t="s">
        <v>419</v>
      </c>
      <c r="X2886" t="s">
        <v>42</v>
      </c>
      <c r="Y2886">
        <v>15819</v>
      </c>
      <c r="Z2886" t="s">
        <v>93</v>
      </c>
      <c r="AA2886" t="s">
        <v>44</v>
      </c>
      <c r="AB2886" t="s">
        <v>45</v>
      </c>
      <c r="AC2886">
        <v>4</v>
      </c>
      <c r="AD2886" s="11">
        <f>(employee_data3[[#This Row],[Current Employee Rating]]-AVERAGE(employee_data3[Current Employee Rating]))/STDEV(employee_data3[Current Employee Rating])</f>
        <v>1.0156859304379084</v>
      </c>
      <c r="AE2886" s="11" t="str">
        <f>IF(employee_data3[[#This Row],[Z Score]]&gt;3,"Yes","No")</f>
        <v>No</v>
      </c>
    </row>
    <row r="2887" spans="1:31" x14ac:dyDescent="0.3">
      <c r="A2887">
        <v>3312</v>
      </c>
      <c r="B2887" t="s">
        <v>257</v>
      </c>
      <c r="C2887" t="s">
        <v>8568</v>
      </c>
      <c r="D2887" s="1">
        <v>43435</v>
      </c>
      <c r="E2887" s="1"/>
      <c r="F2887" t="s">
        <v>28</v>
      </c>
      <c r="G2887" t="s">
        <v>9992</v>
      </c>
      <c r="H2887" t="s">
        <v>9993</v>
      </c>
      <c r="I2887" t="s">
        <v>139</v>
      </c>
      <c r="J2887" t="s">
        <v>32</v>
      </c>
      <c r="K2887" t="str">
        <f>IF(employee_data3[[#This Row],[EmployeeStatus]]="Active", "Active", "Attrition")</f>
        <v>Active</v>
      </c>
      <c r="L2887" t="s">
        <v>52</v>
      </c>
      <c r="M2887" t="s">
        <v>34</v>
      </c>
      <c r="N2887" t="s">
        <v>35</v>
      </c>
      <c r="O2887" t="s">
        <v>36</v>
      </c>
      <c r="P2887" t="s">
        <v>37</v>
      </c>
      <c r="Q2887" t="s">
        <v>38</v>
      </c>
      <c r="R2887" t="s">
        <v>111</v>
      </c>
      <c r="S2887" s="1">
        <v>16922</v>
      </c>
      <c r="T2887">
        <f>DATEDIF(employee_data3[[#This Row],[DOB]],DATE(2023, 1, 1), "Y")</f>
        <v>76</v>
      </c>
      <c r="U2887" t="str">
        <f>IF(employee_data3[[#This Row],[Age]]&lt;=25, "Remaja", IF(employee_data3[[#This Row],[Age]]&lt;=55, "Dewasa", "Lansia"))</f>
        <v>Lansia</v>
      </c>
      <c r="V2887" t="s">
        <v>40</v>
      </c>
      <c r="W2887" t="s">
        <v>113</v>
      </c>
      <c r="X2887" t="s">
        <v>55</v>
      </c>
      <c r="Y2887">
        <v>27839</v>
      </c>
      <c r="Z2887" t="s">
        <v>56</v>
      </c>
      <c r="AA2887" t="s">
        <v>84</v>
      </c>
      <c r="AB2887" t="s">
        <v>45</v>
      </c>
      <c r="AC2887">
        <v>4</v>
      </c>
      <c r="AD2887" s="11">
        <f>(employee_data3[[#This Row],[Current Employee Rating]]-AVERAGE(employee_data3[Current Employee Rating]))/STDEV(employee_data3[Current Employee Rating])</f>
        <v>1.0156859304379084</v>
      </c>
      <c r="AE2887" s="11" t="str">
        <f>IF(employee_data3[[#This Row],[Z Score]]&gt;3,"Yes","No")</f>
        <v>No</v>
      </c>
    </row>
    <row r="2888" spans="1:31" x14ac:dyDescent="0.3">
      <c r="A2888">
        <v>3313</v>
      </c>
      <c r="B2888" t="s">
        <v>3486</v>
      </c>
      <c r="C2888" t="s">
        <v>2548</v>
      </c>
      <c r="D2888" s="1">
        <v>44325</v>
      </c>
      <c r="E2888" s="1"/>
      <c r="F2888" t="s">
        <v>28</v>
      </c>
      <c r="G2888" t="s">
        <v>9994</v>
      </c>
      <c r="H2888" t="s">
        <v>9995</v>
      </c>
      <c r="I2888" t="s">
        <v>80</v>
      </c>
      <c r="J2888" t="s">
        <v>32</v>
      </c>
      <c r="K2888" t="str">
        <f>IF(employee_data3[[#This Row],[EmployeeStatus]]="Active", "Active", "Attrition")</f>
        <v>Active</v>
      </c>
      <c r="L2888" t="s">
        <v>63</v>
      </c>
      <c r="M2888" t="s">
        <v>64</v>
      </c>
      <c r="N2888" t="s">
        <v>63</v>
      </c>
      <c r="O2888" t="s">
        <v>36</v>
      </c>
      <c r="P2888" t="s">
        <v>37</v>
      </c>
      <c r="Q2888" t="s">
        <v>38</v>
      </c>
      <c r="R2888" t="s">
        <v>305</v>
      </c>
      <c r="S2888" s="1">
        <v>27806</v>
      </c>
      <c r="T2888">
        <f>DATEDIF(employee_data3[[#This Row],[DOB]],DATE(2023, 1, 1), "Y")</f>
        <v>46</v>
      </c>
      <c r="U2888" t="str">
        <f>IF(employee_data3[[#This Row],[Age]]&lt;=25, "Remaja", IF(employee_data3[[#This Row],[Age]]&lt;=55, "Dewasa", "Lansia"))</f>
        <v>Dewasa</v>
      </c>
      <c r="V2888" t="s">
        <v>40</v>
      </c>
      <c r="W2888" t="s">
        <v>67</v>
      </c>
      <c r="X2888" t="s">
        <v>55</v>
      </c>
      <c r="Y2888">
        <v>36560</v>
      </c>
      <c r="Z2888" t="s">
        <v>56</v>
      </c>
      <c r="AA2888" t="s">
        <v>84</v>
      </c>
      <c r="AB2888" t="s">
        <v>45</v>
      </c>
      <c r="AC2888">
        <v>3</v>
      </c>
      <c r="AD2888" s="11">
        <f>(employee_data3[[#This Row],[Current Employee Rating]]-AVERAGE(employee_data3[Current Employee Rating]))/STDEV(employee_data3[Current Employee Rating])</f>
        <v>3.0539538160596794E-2</v>
      </c>
      <c r="AE2888" s="11" t="str">
        <f>IF(employee_data3[[#This Row],[Z Score]]&gt;3,"Yes","No")</f>
        <v>No</v>
      </c>
    </row>
    <row r="2889" spans="1:31" x14ac:dyDescent="0.3">
      <c r="A2889">
        <v>3314</v>
      </c>
      <c r="B2889" t="s">
        <v>7261</v>
      </c>
      <c r="C2889" t="s">
        <v>7959</v>
      </c>
      <c r="D2889" s="1">
        <v>43466</v>
      </c>
      <c r="E2889" s="1"/>
      <c r="F2889" t="s">
        <v>28</v>
      </c>
      <c r="G2889" t="s">
        <v>9996</v>
      </c>
      <c r="H2889" t="s">
        <v>9997</v>
      </c>
      <c r="I2889" t="s">
        <v>168</v>
      </c>
      <c r="J2889" t="s">
        <v>32</v>
      </c>
      <c r="K2889" t="str">
        <f>IF(employee_data3[[#This Row],[EmployeeStatus]]="Active", "Active", "Attrition")</f>
        <v>Active</v>
      </c>
      <c r="L2889" t="s">
        <v>52</v>
      </c>
      <c r="M2889" t="s">
        <v>51</v>
      </c>
      <c r="N2889" t="s">
        <v>35</v>
      </c>
      <c r="O2889" t="s">
        <v>36</v>
      </c>
      <c r="P2889" t="s">
        <v>37</v>
      </c>
      <c r="Q2889" t="s">
        <v>38</v>
      </c>
      <c r="R2889" t="s">
        <v>101</v>
      </c>
      <c r="S2889" s="1">
        <v>20356</v>
      </c>
      <c r="T2889">
        <f>DATEDIF(employee_data3[[#This Row],[DOB]],DATE(2023, 1, 1), "Y")</f>
        <v>67</v>
      </c>
      <c r="U2889" t="str">
        <f>IF(employee_data3[[#This Row],[Age]]&lt;=25, "Remaja", IF(employee_data3[[#This Row],[Age]]&lt;=55, "Dewasa", "Lansia"))</f>
        <v>Lansia</v>
      </c>
      <c r="V2889" t="s">
        <v>40</v>
      </c>
      <c r="W2889" t="s">
        <v>419</v>
      </c>
      <c r="X2889" t="s">
        <v>55</v>
      </c>
      <c r="Y2889">
        <v>19525</v>
      </c>
      <c r="Z2889" t="s">
        <v>74</v>
      </c>
      <c r="AA2889" t="s">
        <v>44</v>
      </c>
      <c r="AB2889" t="s">
        <v>45</v>
      </c>
      <c r="AC2889">
        <v>4</v>
      </c>
      <c r="AD2889" s="11">
        <f>(employee_data3[[#This Row],[Current Employee Rating]]-AVERAGE(employee_data3[Current Employee Rating]))/STDEV(employee_data3[Current Employee Rating])</f>
        <v>1.0156859304379084</v>
      </c>
      <c r="AE2889" s="11" t="str">
        <f>IF(employee_data3[[#This Row],[Z Score]]&gt;3,"Yes","No")</f>
        <v>No</v>
      </c>
    </row>
    <row r="2890" spans="1:31" x14ac:dyDescent="0.3">
      <c r="A2890">
        <v>3315</v>
      </c>
      <c r="B2890" t="s">
        <v>1991</v>
      </c>
      <c r="C2890" t="s">
        <v>2410</v>
      </c>
      <c r="D2890" s="1">
        <v>43386</v>
      </c>
      <c r="E2890" s="1">
        <v>43908</v>
      </c>
      <c r="F2890" t="s">
        <v>28</v>
      </c>
      <c r="G2890" t="s">
        <v>9998</v>
      </c>
      <c r="H2890" t="s">
        <v>9999</v>
      </c>
      <c r="I2890" t="s">
        <v>98</v>
      </c>
      <c r="J2890" t="s">
        <v>745</v>
      </c>
      <c r="K2890" t="str">
        <f>IF(employee_data3[[#This Row],[EmployeeStatus]]="Active", "Active", "Attrition")</f>
        <v>Attrition</v>
      </c>
      <c r="L2890" t="s">
        <v>63</v>
      </c>
      <c r="M2890" t="s">
        <v>34</v>
      </c>
      <c r="N2890" t="s">
        <v>35</v>
      </c>
      <c r="O2890" t="s">
        <v>99</v>
      </c>
      <c r="P2890" t="s">
        <v>10000</v>
      </c>
      <c r="Q2890" t="s">
        <v>38</v>
      </c>
      <c r="R2890" t="s">
        <v>90</v>
      </c>
      <c r="S2890" s="1">
        <v>20925</v>
      </c>
      <c r="T2890">
        <f>DATEDIF(employee_data3[[#This Row],[DOB]],DATE(2023, 1, 1), "Y")</f>
        <v>65</v>
      </c>
      <c r="U2890" t="str">
        <f>IF(employee_data3[[#This Row],[Age]]&lt;=25, "Remaja", IF(employee_data3[[#This Row],[Age]]&lt;=55, "Dewasa", "Lansia"))</f>
        <v>Lansia</v>
      </c>
      <c r="V2890" t="s">
        <v>40</v>
      </c>
      <c r="W2890" t="s">
        <v>654</v>
      </c>
      <c r="X2890" t="s">
        <v>42</v>
      </c>
      <c r="Y2890">
        <v>85181</v>
      </c>
      <c r="Z2890" t="s">
        <v>74</v>
      </c>
      <c r="AA2890" t="s">
        <v>44</v>
      </c>
      <c r="AB2890" t="s">
        <v>45</v>
      </c>
      <c r="AC2890">
        <v>3</v>
      </c>
      <c r="AD2890" s="11">
        <f>(employee_data3[[#This Row],[Current Employee Rating]]-AVERAGE(employee_data3[Current Employee Rating]))/STDEV(employee_data3[Current Employee Rating])</f>
        <v>3.0539538160596794E-2</v>
      </c>
      <c r="AE2890" s="11" t="str">
        <f>IF(employee_data3[[#This Row],[Z Score]]&gt;3,"Yes","No")</f>
        <v>No</v>
      </c>
    </row>
    <row r="2891" spans="1:31" x14ac:dyDescent="0.3">
      <c r="A2891">
        <v>3316</v>
      </c>
      <c r="B2891" t="s">
        <v>10001</v>
      </c>
      <c r="C2891" t="s">
        <v>917</v>
      </c>
      <c r="D2891" s="1">
        <v>43946</v>
      </c>
      <c r="E2891" s="1">
        <v>44908</v>
      </c>
      <c r="F2891" t="s">
        <v>28</v>
      </c>
      <c r="G2891" t="s">
        <v>10002</v>
      </c>
      <c r="H2891" t="s">
        <v>10003</v>
      </c>
      <c r="I2891" t="s">
        <v>118</v>
      </c>
      <c r="J2891" t="s">
        <v>1805</v>
      </c>
      <c r="K2891" t="str">
        <f>IF(employee_data3[[#This Row],[EmployeeStatus]]="Active", "Active", "Attrition")</f>
        <v>Attrition</v>
      </c>
      <c r="L2891" t="s">
        <v>52</v>
      </c>
      <c r="M2891" t="s">
        <v>34</v>
      </c>
      <c r="N2891" t="s">
        <v>63</v>
      </c>
      <c r="O2891" t="s">
        <v>140</v>
      </c>
      <c r="P2891" t="s">
        <v>10004</v>
      </c>
      <c r="Q2891" t="s">
        <v>38</v>
      </c>
      <c r="R2891" t="s">
        <v>332</v>
      </c>
      <c r="S2891" s="1">
        <v>27709</v>
      </c>
      <c r="T2891">
        <f>DATEDIF(employee_data3[[#This Row],[DOB]],DATE(2023, 1, 1), "Y")</f>
        <v>47</v>
      </c>
      <c r="U2891" t="str">
        <f>IF(employee_data3[[#This Row],[Age]]&lt;=25, "Remaja", IF(employee_data3[[#This Row],[Age]]&lt;=55, "Dewasa", "Lansia"))</f>
        <v>Dewasa</v>
      </c>
      <c r="V2891" t="s">
        <v>40</v>
      </c>
      <c r="W2891" t="s">
        <v>163</v>
      </c>
      <c r="X2891" t="s">
        <v>42</v>
      </c>
      <c r="Y2891">
        <v>37802</v>
      </c>
      <c r="Z2891" t="s">
        <v>56</v>
      </c>
      <c r="AA2891" t="s">
        <v>44</v>
      </c>
      <c r="AB2891" t="s">
        <v>45</v>
      </c>
      <c r="AC2891">
        <v>3</v>
      </c>
      <c r="AD2891" s="11">
        <f>(employee_data3[[#This Row],[Current Employee Rating]]-AVERAGE(employee_data3[Current Employee Rating]))/STDEV(employee_data3[Current Employee Rating])</f>
        <v>3.0539538160596794E-2</v>
      </c>
      <c r="AE2891" s="11" t="str">
        <f>IF(employee_data3[[#This Row],[Z Score]]&gt;3,"Yes","No")</f>
        <v>No</v>
      </c>
    </row>
    <row r="2892" spans="1:31" x14ac:dyDescent="0.3">
      <c r="A2892">
        <v>3317</v>
      </c>
      <c r="B2892" t="s">
        <v>10005</v>
      </c>
      <c r="C2892" t="s">
        <v>5077</v>
      </c>
      <c r="D2892" s="1">
        <v>44637</v>
      </c>
      <c r="E2892" s="1"/>
      <c r="F2892" t="s">
        <v>28</v>
      </c>
      <c r="G2892" t="s">
        <v>10006</v>
      </c>
      <c r="H2892" t="s">
        <v>10007</v>
      </c>
      <c r="I2892" t="s">
        <v>62</v>
      </c>
      <c r="J2892" t="s">
        <v>32</v>
      </c>
      <c r="K2892" t="str">
        <f>IF(employee_data3[[#This Row],[EmployeeStatus]]="Active", "Active", "Attrition")</f>
        <v>Active</v>
      </c>
      <c r="L2892" t="s">
        <v>52</v>
      </c>
      <c r="M2892" t="s">
        <v>34</v>
      </c>
      <c r="N2892" t="s">
        <v>63</v>
      </c>
      <c r="O2892" t="s">
        <v>36</v>
      </c>
      <c r="P2892" t="s">
        <v>37</v>
      </c>
      <c r="Q2892" t="s">
        <v>38</v>
      </c>
      <c r="R2892" t="s">
        <v>39</v>
      </c>
      <c r="S2892" s="1">
        <v>30414</v>
      </c>
      <c r="T2892">
        <f>DATEDIF(employee_data3[[#This Row],[DOB]],DATE(2023, 1, 1), "Y")</f>
        <v>39</v>
      </c>
      <c r="U2892" t="str">
        <f>IF(employee_data3[[#This Row],[Age]]&lt;=25, "Remaja", IF(employee_data3[[#This Row],[Age]]&lt;=55, "Dewasa", "Lansia"))</f>
        <v>Dewasa</v>
      </c>
      <c r="V2892" t="s">
        <v>40</v>
      </c>
      <c r="W2892" t="s">
        <v>205</v>
      </c>
      <c r="X2892" t="s">
        <v>42</v>
      </c>
      <c r="Y2892">
        <v>90537</v>
      </c>
      <c r="Z2892" t="s">
        <v>74</v>
      </c>
      <c r="AA2892" t="s">
        <v>75</v>
      </c>
      <c r="AB2892" t="s">
        <v>45</v>
      </c>
      <c r="AC2892">
        <v>3</v>
      </c>
      <c r="AD2892" s="11">
        <f>(employee_data3[[#This Row],[Current Employee Rating]]-AVERAGE(employee_data3[Current Employee Rating]))/STDEV(employee_data3[Current Employee Rating])</f>
        <v>3.0539538160596794E-2</v>
      </c>
      <c r="AE2892" s="11" t="str">
        <f>IF(employee_data3[[#This Row],[Z Score]]&gt;3,"Yes","No")</f>
        <v>No</v>
      </c>
    </row>
    <row r="2893" spans="1:31" x14ac:dyDescent="0.3">
      <c r="A2893">
        <v>3318</v>
      </c>
      <c r="B2893" t="s">
        <v>2400</v>
      </c>
      <c r="C2893" t="s">
        <v>905</v>
      </c>
      <c r="D2893" s="1">
        <v>43787</v>
      </c>
      <c r="E2893" s="1">
        <v>44602</v>
      </c>
      <c r="F2893" t="s">
        <v>28</v>
      </c>
      <c r="G2893" t="s">
        <v>10008</v>
      </c>
      <c r="H2893" t="s">
        <v>10009</v>
      </c>
      <c r="I2893" t="s">
        <v>89</v>
      </c>
      <c r="J2893" t="s">
        <v>1805</v>
      </c>
      <c r="K2893" t="str">
        <f>IF(employee_data3[[#This Row],[EmployeeStatus]]="Active", "Active", "Attrition")</f>
        <v>Attrition</v>
      </c>
      <c r="L2893" t="s">
        <v>52</v>
      </c>
      <c r="M2893" t="s">
        <v>51</v>
      </c>
      <c r="N2893" t="s">
        <v>63</v>
      </c>
      <c r="O2893" t="s">
        <v>126</v>
      </c>
      <c r="P2893" t="s">
        <v>10010</v>
      </c>
      <c r="Q2893" t="s">
        <v>38</v>
      </c>
      <c r="R2893" t="s">
        <v>696</v>
      </c>
      <c r="S2893" s="1">
        <v>35407</v>
      </c>
      <c r="T2893">
        <f>DATEDIF(employee_data3[[#This Row],[DOB]],DATE(2023, 1, 1), "Y")</f>
        <v>26</v>
      </c>
      <c r="U2893" t="str">
        <f>IF(employee_data3[[#This Row],[Age]]&lt;=25, "Remaja", IF(employee_data3[[#This Row],[Age]]&lt;=55, "Dewasa", "Lansia"))</f>
        <v>Dewasa</v>
      </c>
      <c r="V2893" t="s">
        <v>40</v>
      </c>
      <c r="W2893" t="s">
        <v>395</v>
      </c>
      <c r="X2893" t="s">
        <v>55</v>
      </c>
      <c r="Y2893">
        <v>61532</v>
      </c>
      <c r="Z2893" t="s">
        <v>43</v>
      </c>
      <c r="AA2893" t="s">
        <v>104</v>
      </c>
      <c r="AB2893" t="s">
        <v>45</v>
      </c>
      <c r="AC2893">
        <v>3</v>
      </c>
      <c r="AD2893" s="11">
        <f>(employee_data3[[#This Row],[Current Employee Rating]]-AVERAGE(employee_data3[Current Employee Rating]))/STDEV(employee_data3[Current Employee Rating])</f>
        <v>3.0539538160596794E-2</v>
      </c>
      <c r="AE2893" s="11" t="str">
        <f>IF(employee_data3[[#This Row],[Z Score]]&gt;3,"Yes","No")</f>
        <v>No</v>
      </c>
    </row>
    <row r="2894" spans="1:31" x14ac:dyDescent="0.3">
      <c r="A2894">
        <v>3319</v>
      </c>
      <c r="B2894" t="s">
        <v>10011</v>
      </c>
      <c r="C2894" t="s">
        <v>2533</v>
      </c>
      <c r="D2894" s="1">
        <v>43747</v>
      </c>
      <c r="E2894" s="1"/>
      <c r="F2894" t="s">
        <v>728</v>
      </c>
      <c r="G2894" t="s">
        <v>10012</v>
      </c>
      <c r="H2894" t="s">
        <v>10013</v>
      </c>
      <c r="I2894" t="s">
        <v>118</v>
      </c>
      <c r="J2894" t="s">
        <v>32</v>
      </c>
      <c r="K2894" t="str">
        <f>IF(employee_data3[[#This Row],[EmployeeStatus]]="Active", "Active", "Attrition")</f>
        <v>Active</v>
      </c>
      <c r="L2894" t="s">
        <v>63</v>
      </c>
      <c r="M2894" t="s">
        <v>64</v>
      </c>
      <c r="N2894" t="s">
        <v>35</v>
      </c>
      <c r="O2894" t="s">
        <v>36</v>
      </c>
      <c r="P2894" t="s">
        <v>37</v>
      </c>
      <c r="Q2894" t="s">
        <v>38</v>
      </c>
      <c r="R2894" t="s">
        <v>90</v>
      </c>
      <c r="S2894" s="1">
        <v>23036</v>
      </c>
      <c r="T2894">
        <f>DATEDIF(employee_data3[[#This Row],[DOB]],DATE(2023, 1, 1), "Y")</f>
        <v>59</v>
      </c>
      <c r="U2894" t="str">
        <f>IF(employee_data3[[#This Row],[Age]]&lt;=25, "Remaja", IF(employee_data3[[#This Row],[Age]]&lt;=55, "Dewasa", "Lansia"))</f>
        <v>Lansia</v>
      </c>
      <c r="V2894" t="s">
        <v>40</v>
      </c>
      <c r="W2894" t="s">
        <v>83</v>
      </c>
      <c r="X2894" t="s">
        <v>42</v>
      </c>
      <c r="Y2894">
        <v>34874</v>
      </c>
      <c r="Z2894" t="s">
        <v>56</v>
      </c>
      <c r="AA2894" t="s">
        <v>84</v>
      </c>
      <c r="AB2894" t="s">
        <v>45</v>
      </c>
      <c r="AC2894">
        <v>3</v>
      </c>
      <c r="AD2894" s="11">
        <f>(employee_data3[[#This Row],[Current Employee Rating]]-AVERAGE(employee_data3[Current Employee Rating]))/STDEV(employee_data3[Current Employee Rating])</f>
        <v>3.0539538160596794E-2</v>
      </c>
      <c r="AE2894" s="11" t="str">
        <f>IF(employee_data3[[#This Row],[Z Score]]&gt;3,"Yes","No")</f>
        <v>No</v>
      </c>
    </row>
    <row r="2895" spans="1:31" x14ac:dyDescent="0.3">
      <c r="A2895">
        <v>3320</v>
      </c>
      <c r="B2895" t="s">
        <v>10014</v>
      </c>
      <c r="C2895" t="s">
        <v>2856</v>
      </c>
      <c r="D2895" s="1">
        <v>43969</v>
      </c>
      <c r="E2895" s="1"/>
      <c r="F2895" t="s">
        <v>728</v>
      </c>
      <c r="G2895" t="s">
        <v>10015</v>
      </c>
      <c r="H2895" t="s">
        <v>10016</v>
      </c>
      <c r="I2895" t="s">
        <v>62</v>
      </c>
      <c r="J2895" t="s">
        <v>32</v>
      </c>
      <c r="K2895" t="str">
        <f>IF(employee_data3[[#This Row],[EmployeeStatus]]="Active", "Active", "Attrition")</f>
        <v>Active</v>
      </c>
      <c r="L2895" t="s">
        <v>52</v>
      </c>
      <c r="M2895" t="s">
        <v>51</v>
      </c>
      <c r="N2895" t="s">
        <v>52</v>
      </c>
      <c r="O2895" t="s">
        <v>36</v>
      </c>
      <c r="P2895" t="s">
        <v>37</v>
      </c>
      <c r="Q2895" t="s">
        <v>38</v>
      </c>
      <c r="R2895" t="s">
        <v>81</v>
      </c>
      <c r="S2895" s="1">
        <v>25390</v>
      </c>
      <c r="T2895">
        <f>DATEDIF(employee_data3[[#This Row],[DOB]],DATE(2023, 1, 1), "Y")</f>
        <v>53</v>
      </c>
      <c r="U2895" t="str">
        <f>IF(employee_data3[[#This Row],[Age]]&lt;=25, "Remaja", IF(employee_data3[[#This Row],[Age]]&lt;=55, "Dewasa", "Lansia"))</f>
        <v>Dewasa</v>
      </c>
      <c r="V2895" t="s">
        <v>40</v>
      </c>
      <c r="W2895" t="s">
        <v>226</v>
      </c>
      <c r="X2895" t="s">
        <v>55</v>
      </c>
      <c r="Y2895">
        <v>31303</v>
      </c>
      <c r="Z2895" t="s">
        <v>74</v>
      </c>
      <c r="AA2895" t="s">
        <v>104</v>
      </c>
      <c r="AB2895" t="s">
        <v>45</v>
      </c>
      <c r="AC2895">
        <v>5</v>
      </c>
      <c r="AD2895" s="11">
        <f>(employee_data3[[#This Row],[Current Employee Rating]]-AVERAGE(employee_data3[Current Employee Rating]))/STDEV(employee_data3[Current Employee Rating])</f>
        <v>2.0008323227152198</v>
      </c>
      <c r="AE2895" s="11" t="str">
        <f>IF(employee_data3[[#This Row],[Z Score]]&gt;3,"Yes","No")</f>
        <v>No</v>
      </c>
    </row>
    <row r="2896" spans="1:31" x14ac:dyDescent="0.3">
      <c r="A2896">
        <v>3321</v>
      </c>
      <c r="B2896" t="s">
        <v>9952</v>
      </c>
      <c r="C2896" t="s">
        <v>842</v>
      </c>
      <c r="D2896" s="1">
        <v>43513</v>
      </c>
      <c r="E2896" s="1"/>
      <c r="F2896" t="s">
        <v>728</v>
      </c>
      <c r="G2896" t="s">
        <v>10017</v>
      </c>
      <c r="H2896" t="s">
        <v>10018</v>
      </c>
      <c r="I2896" t="s">
        <v>89</v>
      </c>
      <c r="J2896" t="s">
        <v>32</v>
      </c>
      <c r="K2896" t="str">
        <f>IF(employee_data3[[#This Row],[EmployeeStatus]]="Active", "Active", "Attrition")</f>
        <v>Active</v>
      </c>
      <c r="L2896" t="s">
        <v>33</v>
      </c>
      <c r="M2896" t="s">
        <v>64</v>
      </c>
      <c r="N2896" t="s">
        <v>63</v>
      </c>
      <c r="O2896" t="s">
        <v>36</v>
      </c>
      <c r="P2896" t="s">
        <v>37</v>
      </c>
      <c r="Q2896" t="s">
        <v>38</v>
      </c>
      <c r="R2896" t="s">
        <v>111</v>
      </c>
      <c r="S2896" s="1">
        <v>31423</v>
      </c>
      <c r="T2896">
        <f>DATEDIF(employee_data3[[#This Row],[DOB]],DATE(2023, 1, 1), "Y")</f>
        <v>36</v>
      </c>
      <c r="U2896" t="str">
        <f>IF(employee_data3[[#This Row],[Age]]&lt;=25, "Remaja", IF(employee_data3[[#This Row],[Age]]&lt;=55, "Dewasa", "Lansia"))</f>
        <v>Dewasa</v>
      </c>
      <c r="V2896" t="s">
        <v>40</v>
      </c>
      <c r="W2896" t="s">
        <v>103</v>
      </c>
      <c r="X2896" t="s">
        <v>55</v>
      </c>
      <c r="Y2896">
        <v>37576</v>
      </c>
      <c r="Z2896" t="s">
        <v>43</v>
      </c>
      <c r="AA2896" t="s">
        <v>75</v>
      </c>
      <c r="AB2896" t="s">
        <v>45</v>
      </c>
      <c r="AC2896">
        <v>2</v>
      </c>
      <c r="AD2896" s="11">
        <f>(employee_data3[[#This Row],[Current Employee Rating]]-AVERAGE(employee_data3[Current Employee Rating]))/STDEV(employee_data3[Current Employee Rating])</f>
        <v>-0.95460685411671475</v>
      </c>
      <c r="AE2896" s="11" t="str">
        <f>IF(employee_data3[[#This Row],[Z Score]]&gt;3,"Yes","No")</f>
        <v>No</v>
      </c>
    </row>
    <row r="2897" spans="1:31" x14ac:dyDescent="0.3">
      <c r="A2897">
        <v>3322</v>
      </c>
      <c r="B2897" t="s">
        <v>9850</v>
      </c>
      <c r="C2897" t="s">
        <v>610</v>
      </c>
      <c r="D2897" s="1">
        <v>44043</v>
      </c>
      <c r="E2897" s="1">
        <v>44831</v>
      </c>
      <c r="F2897" t="s">
        <v>728</v>
      </c>
      <c r="G2897" t="s">
        <v>10019</v>
      </c>
      <c r="H2897" t="s">
        <v>10020</v>
      </c>
      <c r="I2897" t="s">
        <v>31</v>
      </c>
      <c r="J2897" t="s">
        <v>745</v>
      </c>
      <c r="K2897" t="str">
        <f>IF(employee_data3[[#This Row],[EmployeeStatus]]="Active", "Active", "Attrition")</f>
        <v>Attrition</v>
      </c>
      <c r="L2897" t="s">
        <v>52</v>
      </c>
      <c r="M2897" t="s">
        <v>64</v>
      </c>
      <c r="N2897" t="s">
        <v>63</v>
      </c>
      <c r="O2897" t="s">
        <v>175</v>
      </c>
      <c r="P2897" t="s">
        <v>10021</v>
      </c>
      <c r="Q2897" t="s">
        <v>38</v>
      </c>
      <c r="R2897" t="s">
        <v>53</v>
      </c>
      <c r="S2897" s="1">
        <v>15988</v>
      </c>
      <c r="T2897">
        <f>DATEDIF(employee_data3[[#This Row],[DOB]],DATE(2023, 1, 1), "Y")</f>
        <v>79</v>
      </c>
      <c r="U2897" t="str">
        <f>IF(employee_data3[[#This Row],[Age]]&lt;=25, "Remaja", IF(employee_data3[[#This Row],[Age]]&lt;=55, "Dewasa", "Lansia"))</f>
        <v>Lansia</v>
      </c>
      <c r="V2897" t="s">
        <v>40</v>
      </c>
      <c r="W2897" t="s">
        <v>163</v>
      </c>
      <c r="X2897" t="s">
        <v>55</v>
      </c>
      <c r="Y2897">
        <v>25557</v>
      </c>
      <c r="Z2897" t="s">
        <v>43</v>
      </c>
      <c r="AA2897" t="s">
        <v>75</v>
      </c>
      <c r="AB2897" t="s">
        <v>45</v>
      </c>
      <c r="AC2897">
        <v>4</v>
      </c>
      <c r="AD2897" s="11">
        <f>(employee_data3[[#This Row],[Current Employee Rating]]-AVERAGE(employee_data3[Current Employee Rating]))/STDEV(employee_data3[Current Employee Rating])</f>
        <v>1.0156859304379084</v>
      </c>
      <c r="AE2897" s="11" t="str">
        <f>IF(employee_data3[[#This Row],[Z Score]]&gt;3,"Yes","No")</f>
        <v>No</v>
      </c>
    </row>
    <row r="2898" spans="1:31" x14ac:dyDescent="0.3">
      <c r="A2898">
        <v>3323</v>
      </c>
      <c r="B2898" t="s">
        <v>4660</v>
      </c>
      <c r="C2898" t="s">
        <v>1900</v>
      </c>
      <c r="D2898" s="1">
        <v>45094</v>
      </c>
      <c r="E2898" s="1">
        <v>45120</v>
      </c>
      <c r="F2898" t="s">
        <v>728</v>
      </c>
      <c r="G2898" t="s">
        <v>10022</v>
      </c>
      <c r="H2898" t="s">
        <v>10023</v>
      </c>
      <c r="I2898" t="s">
        <v>133</v>
      </c>
      <c r="J2898" t="s">
        <v>1805</v>
      </c>
      <c r="K2898" t="str">
        <f>IF(employee_data3[[#This Row],[EmployeeStatus]]="Active", "Active", "Attrition")</f>
        <v>Attrition</v>
      </c>
      <c r="L2898" t="s">
        <v>63</v>
      </c>
      <c r="M2898" t="s">
        <v>34</v>
      </c>
      <c r="N2898" t="s">
        <v>35</v>
      </c>
      <c r="O2898" t="s">
        <v>175</v>
      </c>
      <c r="P2898" t="s">
        <v>10024</v>
      </c>
      <c r="Q2898" t="s">
        <v>38</v>
      </c>
      <c r="R2898" t="s">
        <v>177</v>
      </c>
      <c r="S2898" s="1">
        <v>22801</v>
      </c>
      <c r="T2898">
        <f>DATEDIF(employee_data3[[#This Row],[DOB]],DATE(2023, 1, 1), "Y")</f>
        <v>60</v>
      </c>
      <c r="U2898" t="str">
        <f>IF(employee_data3[[#This Row],[Age]]&lt;=25, "Remaja", IF(employee_data3[[#This Row],[Age]]&lt;=55, "Dewasa", "Lansia"))</f>
        <v>Lansia</v>
      </c>
      <c r="V2898" t="s">
        <v>40</v>
      </c>
      <c r="W2898" t="s">
        <v>83</v>
      </c>
      <c r="X2898" t="s">
        <v>42</v>
      </c>
      <c r="Y2898">
        <v>27946</v>
      </c>
      <c r="Z2898" t="s">
        <v>93</v>
      </c>
      <c r="AA2898" t="s">
        <v>84</v>
      </c>
      <c r="AB2898" t="s">
        <v>45</v>
      </c>
      <c r="AC2898">
        <v>4</v>
      </c>
      <c r="AD2898" s="11">
        <f>(employee_data3[[#This Row],[Current Employee Rating]]-AVERAGE(employee_data3[Current Employee Rating]))/STDEV(employee_data3[Current Employee Rating])</f>
        <v>1.0156859304379084</v>
      </c>
      <c r="AE2898" s="11" t="str">
        <f>IF(employee_data3[[#This Row],[Z Score]]&gt;3,"Yes","No")</f>
        <v>No</v>
      </c>
    </row>
    <row r="2899" spans="1:31" x14ac:dyDescent="0.3">
      <c r="A2899">
        <v>3324</v>
      </c>
      <c r="B2899" t="s">
        <v>764</v>
      </c>
      <c r="C2899" t="s">
        <v>333</v>
      </c>
      <c r="D2899" s="1">
        <v>43646</v>
      </c>
      <c r="E2899" s="1">
        <v>44766</v>
      </c>
      <c r="F2899" t="s">
        <v>728</v>
      </c>
      <c r="G2899" t="s">
        <v>10025</v>
      </c>
      <c r="H2899" t="s">
        <v>10026</v>
      </c>
      <c r="I2899" t="s">
        <v>50</v>
      </c>
      <c r="J2899" t="s">
        <v>1805</v>
      </c>
      <c r="K2899" t="str">
        <f>IF(employee_data3[[#This Row],[EmployeeStatus]]="Active", "Active", "Attrition")</f>
        <v>Attrition</v>
      </c>
      <c r="L2899" t="s">
        <v>52</v>
      </c>
      <c r="M2899" t="s">
        <v>51</v>
      </c>
      <c r="N2899" t="s">
        <v>52</v>
      </c>
      <c r="O2899" t="s">
        <v>99</v>
      </c>
      <c r="P2899" t="s">
        <v>10027</v>
      </c>
      <c r="Q2899" t="s">
        <v>38</v>
      </c>
      <c r="R2899" t="s">
        <v>148</v>
      </c>
      <c r="S2899" s="1">
        <v>19302</v>
      </c>
      <c r="T2899">
        <f>DATEDIF(employee_data3[[#This Row],[DOB]],DATE(2023, 1, 1), "Y")</f>
        <v>70</v>
      </c>
      <c r="U2899" t="str">
        <f>IF(employee_data3[[#This Row],[Age]]&lt;=25, "Remaja", IF(employee_data3[[#This Row],[Age]]&lt;=55, "Dewasa", "Lansia"))</f>
        <v>Lansia</v>
      </c>
      <c r="V2899" t="s">
        <v>40</v>
      </c>
      <c r="W2899" t="s">
        <v>150</v>
      </c>
      <c r="X2899" t="s">
        <v>42</v>
      </c>
      <c r="Y2899">
        <v>11516</v>
      </c>
      <c r="Z2899" t="s">
        <v>93</v>
      </c>
      <c r="AA2899" t="s">
        <v>104</v>
      </c>
      <c r="AB2899" t="s">
        <v>740</v>
      </c>
      <c r="AC2899">
        <v>3</v>
      </c>
      <c r="AD2899" s="11">
        <f>(employee_data3[[#This Row],[Current Employee Rating]]-AVERAGE(employee_data3[Current Employee Rating]))/STDEV(employee_data3[Current Employee Rating])</f>
        <v>3.0539538160596794E-2</v>
      </c>
      <c r="AE2899" s="11" t="str">
        <f>IF(employee_data3[[#This Row],[Z Score]]&gt;3,"Yes","No")</f>
        <v>No</v>
      </c>
    </row>
    <row r="2900" spans="1:31" x14ac:dyDescent="0.3">
      <c r="A2900">
        <v>3325</v>
      </c>
      <c r="B2900" t="s">
        <v>10028</v>
      </c>
      <c r="C2900" t="s">
        <v>6730</v>
      </c>
      <c r="D2900" s="1">
        <v>44390</v>
      </c>
      <c r="E2900" s="1">
        <v>44631</v>
      </c>
      <c r="F2900" t="s">
        <v>728</v>
      </c>
      <c r="G2900" t="s">
        <v>10029</v>
      </c>
      <c r="H2900" t="s">
        <v>10030</v>
      </c>
      <c r="I2900" t="s">
        <v>139</v>
      </c>
      <c r="J2900" t="s">
        <v>745</v>
      </c>
      <c r="K2900" t="str">
        <f>IF(employee_data3[[#This Row],[EmployeeStatus]]="Active", "Active", "Attrition")</f>
        <v>Attrition</v>
      </c>
      <c r="L2900" t="s">
        <v>33</v>
      </c>
      <c r="M2900" t="s">
        <v>51</v>
      </c>
      <c r="N2900" t="s">
        <v>52</v>
      </c>
      <c r="O2900" t="s">
        <v>99</v>
      </c>
      <c r="P2900" t="s">
        <v>10031</v>
      </c>
      <c r="Q2900" t="s">
        <v>38</v>
      </c>
      <c r="R2900" t="s">
        <v>90</v>
      </c>
      <c r="S2900" s="1">
        <v>34256</v>
      </c>
      <c r="T2900">
        <f>DATEDIF(employee_data3[[#This Row],[DOB]],DATE(2023, 1, 1), "Y")</f>
        <v>29</v>
      </c>
      <c r="U2900" t="str">
        <f>IF(employee_data3[[#This Row],[Age]]&lt;=25, "Remaja", IF(employee_data3[[#This Row],[Age]]&lt;=55, "Dewasa", "Lansia"))</f>
        <v>Dewasa</v>
      </c>
      <c r="V2900" t="s">
        <v>40</v>
      </c>
      <c r="W2900" t="s">
        <v>103</v>
      </c>
      <c r="X2900" t="s">
        <v>42</v>
      </c>
      <c r="Y2900">
        <v>19512</v>
      </c>
      <c r="Z2900" t="s">
        <v>43</v>
      </c>
      <c r="AA2900" t="s">
        <v>75</v>
      </c>
      <c r="AB2900" t="s">
        <v>45</v>
      </c>
      <c r="AC2900">
        <v>3</v>
      </c>
      <c r="AD2900" s="11">
        <f>(employee_data3[[#This Row],[Current Employee Rating]]-AVERAGE(employee_data3[Current Employee Rating]))/STDEV(employee_data3[Current Employee Rating])</f>
        <v>3.0539538160596794E-2</v>
      </c>
      <c r="AE2900" s="11" t="str">
        <f>IF(employee_data3[[#This Row],[Z Score]]&gt;3,"Yes","No")</f>
        <v>No</v>
      </c>
    </row>
    <row r="2901" spans="1:31" x14ac:dyDescent="0.3">
      <c r="A2901">
        <v>3326</v>
      </c>
      <c r="B2901" t="s">
        <v>908</v>
      </c>
      <c r="C2901" t="s">
        <v>3651</v>
      </c>
      <c r="D2901" s="1">
        <v>44575</v>
      </c>
      <c r="E2901" s="1"/>
      <c r="F2901" t="s">
        <v>28</v>
      </c>
      <c r="G2901" t="s">
        <v>10032</v>
      </c>
      <c r="H2901" t="s">
        <v>10033</v>
      </c>
      <c r="I2901" t="s">
        <v>168</v>
      </c>
      <c r="J2901" t="s">
        <v>32</v>
      </c>
      <c r="K2901" t="str">
        <f>IF(employee_data3[[#This Row],[EmployeeStatus]]="Active", "Active", "Attrition")</f>
        <v>Active</v>
      </c>
      <c r="L2901" t="s">
        <v>33</v>
      </c>
      <c r="M2901" t="s">
        <v>51</v>
      </c>
      <c r="N2901" t="s">
        <v>35</v>
      </c>
      <c r="O2901" t="s">
        <v>36</v>
      </c>
      <c r="P2901" t="s">
        <v>37</v>
      </c>
      <c r="Q2901" t="s">
        <v>38</v>
      </c>
      <c r="R2901" t="s">
        <v>81</v>
      </c>
      <c r="S2901" s="1">
        <v>15222</v>
      </c>
      <c r="T2901">
        <f>DATEDIF(employee_data3[[#This Row],[DOB]],DATE(2023, 1, 1), "Y")</f>
        <v>81</v>
      </c>
      <c r="U2901" t="str">
        <f>IF(employee_data3[[#This Row],[Age]]&lt;=25, "Remaja", IF(employee_data3[[#This Row],[Age]]&lt;=55, "Dewasa", "Lansia"))</f>
        <v>Lansia</v>
      </c>
      <c r="V2901" t="s">
        <v>40</v>
      </c>
      <c r="W2901" t="s">
        <v>83</v>
      </c>
      <c r="X2901" t="s">
        <v>55</v>
      </c>
      <c r="Y2901">
        <v>20146</v>
      </c>
      <c r="Z2901" t="s">
        <v>56</v>
      </c>
      <c r="AA2901" t="s">
        <v>104</v>
      </c>
      <c r="AB2901" t="s">
        <v>45</v>
      </c>
      <c r="AC2901">
        <v>3</v>
      </c>
      <c r="AD2901" s="11">
        <f>(employee_data3[[#This Row],[Current Employee Rating]]-AVERAGE(employee_data3[Current Employee Rating]))/STDEV(employee_data3[Current Employee Rating])</f>
        <v>3.0539538160596794E-2</v>
      </c>
      <c r="AE2901" s="11" t="str">
        <f>IF(employee_data3[[#This Row],[Z Score]]&gt;3,"Yes","No")</f>
        <v>No</v>
      </c>
    </row>
    <row r="2902" spans="1:31" x14ac:dyDescent="0.3">
      <c r="A2902">
        <v>3327</v>
      </c>
      <c r="B2902" t="s">
        <v>10034</v>
      </c>
      <c r="C2902" t="s">
        <v>1736</v>
      </c>
      <c r="D2902" s="1">
        <v>43831</v>
      </c>
      <c r="E2902" s="1"/>
      <c r="F2902" t="s">
        <v>28</v>
      </c>
      <c r="G2902" t="s">
        <v>10035</v>
      </c>
      <c r="H2902" t="s">
        <v>10036</v>
      </c>
      <c r="I2902" t="s">
        <v>98</v>
      </c>
      <c r="J2902" t="s">
        <v>32</v>
      </c>
      <c r="K2902" t="str">
        <f>IF(employee_data3[[#This Row],[EmployeeStatus]]="Active", "Active", "Attrition")</f>
        <v>Active</v>
      </c>
      <c r="L2902" t="s">
        <v>33</v>
      </c>
      <c r="M2902" t="s">
        <v>34</v>
      </c>
      <c r="N2902" t="s">
        <v>63</v>
      </c>
      <c r="O2902" t="s">
        <v>36</v>
      </c>
      <c r="P2902" t="s">
        <v>37</v>
      </c>
      <c r="Q2902" t="s">
        <v>38</v>
      </c>
      <c r="R2902" t="s">
        <v>231</v>
      </c>
      <c r="S2902" s="1">
        <v>28972</v>
      </c>
      <c r="T2902">
        <f>DATEDIF(employee_data3[[#This Row],[DOB]],DATE(2023, 1, 1), "Y")</f>
        <v>43</v>
      </c>
      <c r="U2902" t="str">
        <f>IF(employee_data3[[#This Row],[Age]]&lt;=25, "Remaja", IF(employee_data3[[#This Row],[Age]]&lt;=55, "Dewasa", "Lansia"))</f>
        <v>Dewasa</v>
      </c>
      <c r="V2902" t="s">
        <v>40</v>
      </c>
      <c r="W2902" t="s">
        <v>103</v>
      </c>
      <c r="X2902" t="s">
        <v>42</v>
      </c>
      <c r="Y2902">
        <v>91044</v>
      </c>
      <c r="Z2902" t="s">
        <v>56</v>
      </c>
      <c r="AA2902" t="s">
        <v>44</v>
      </c>
      <c r="AB2902" t="s">
        <v>45</v>
      </c>
      <c r="AC2902">
        <v>1</v>
      </c>
      <c r="AD2902" s="11">
        <f>(employee_data3[[#This Row],[Current Employee Rating]]-AVERAGE(employee_data3[Current Employee Rating]))/STDEV(employee_data3[Current Employee Rating])</f>
        <v>-1.9397532463940264</v>
      </c>
      <c r="AE2902" s="11" t="str">
        <f>IF(employee_data3[[#This Row],[Z Score]]&gt;3,"Yes","No")</f>
        <v>No</v>
      </c>
    </row>
    <row r="2903" spans="1:31" x14ac:dyDescent="0.3">
      <c r="A2903">
        <v>3328</v>
      </c>
      <c r="B2903" t="s">
        <v>2389</v>
      </c>
      <c r="C2903" t="s">
        <v>486</v>
      </c>
      <c r="D2903" s="1">
        <v>44128</v>
      </c>
      <c r="E2903" s="1">
        <v>45027</v>
      </c>
      <c r="F2903" t="s">
        <v>28</v>
      </c>
      <c r="G2903" t="s">
        <v>10037</v>
      </c>
      <c r="H2903" t="s">
        <v>10038</v>
      </c>
      <c r="I2903" t="s">
        <v>118</v>
      </c>
      <c r="J2903" t="s">
        <v>745</v>
      </c>
      <c r="K2903" t="str">
        <f>IF(employee_data3[[#This Row],[EmployeeStatus]]="Active", "Active", "Attrition")</f>
        <v>Attrition</v>
      </c>
      <c r="L2903" t="s">
        <v>52</v>
      </c>
      <c r="M2903" t="s">
        <v>51</v>
      </c>
      <c r="N2903" t="s">
        <v>63</v>
      </c>
      <c r="O2903" t="s">
        <v>126</v>
      </c>
      <c r="P2903" t="s">
        <v>10039</v>
      </c>
      <c r="Q2903" t="s">
        <v>38</v>
      </c>
      <c r="R2903" t="s">
        <v>111</v>
      </c>
      <c r="S2903" s="1">
        <v>22318</v>
      </c>
      <c r="T2903">
        <f>DATEDIF(employee_data3[[#This Row],[DOB]],DATE(2023, 1, 1), "Y")</f>
        <v>61</v>
      </c>
      <c r="U2903" t="str">
        <f>IF(employee_data3[[#This Row],[Age]]&lt;=25, "Remaja", IF(employee_data3[[#This Row],[Age]]&lt;=55, "Dewasa", "Lansia"))</f>
        <v>Lansia</v>
      </c>
      <c r="V2903" t="s">
        <v>40</v>
      </c>
      <c r="W2903" t="s">
        <v>113</v>
      </c>
      <c r="X2903" t="s">
        <v>55</v>
      </c>
      <c r="Y2903">
        <v>24046</v>
      </c>
      <c r="Z2903" t="s">
        <v>43</v>
      </c>
      <c r="AA2903" t="s">
        <v>84</v>
      </c>
      <c r="AB2903" t="s">
        <v>45</v>
      </c>
      <c r="AC2903">
        <v>3</v>
      </c>
      <c r="AD2903" s="11">
        <f>(employee_data3[[#This Row],[Current Employee Rating]]-AVERAGE(employee_data3[Current Employee Rating]))/STDEV(employee_data3[Current Employee Rating])</f>
        <v>3.0539538160596794E-2</v>
      </c>
      <c r="AE2903" s="11" t="str">
        <f>IF(employee_data3[[#This Row],[Z Score]]&gt;3,"Yes","No")</f>
        <v>No</v>
      </c>
    </row>
    <row r="2904" spans="1:31" x14ac:dyDescent="0.3">
      <c r="A2904">
        <v>3329</v>
      </c>
      <c r="B2904" t="s">
        <v>1013</v>
      </c>
      <c r="C2904" t="s">
        <v>1627</v>
      </c>
      <c r="D2904" s="1">
        <v>44128</v>
      </c>
      <c r="E2904" s="1"/>
      <c r="F2904" t="s">
        <v>28</v>
      </c>
      <c r="G2904" t="s">
        <v>10040</v>
      </c>
      <c r="H2904" t="s">
        <v>10041</v>
      </c>
      <c r="I2904" t="s">
        <v>62</v>
      </c>
      <c r="J2904" t="s">
        <v>32</v>
      </c>
      <c r="K2904" t="str">
        <f>IF(employee_data3[[#This Row],[EmployeeStatus]]="Active", "Active", "Attrition")</f>
        <v>Active</v>
      </c>
      <c r="L2904" t="s">
        <v>52</v>
      </c>
      <c r="M2904" t="s">
        <v>64</v>
      </c>
      <c r="N2904" t="s">
        <v>63</v>
      </c>
      <c r="O2904" t="s">
        <v>36</v>
      </c>
      <c r="P2904" t="s">
        <v>37</v>
      </c>
      <c r="Q2904" t="s">
        <v>38</v>
      </c>
      <c r="R2904" t="s">
        <v>66</v>
      </c>
      <c r="S2904" s="1">
        <v>28771</v>
      </c>
      <c r="T2904">
        <f>DATEDIF(employee_data3[[#This Row],[DOB]],DATE(2023, 1, 1), "Y")</f>
        <v>44</v>
      </c>
      <c r="U2904" t="str">
        <f>IF(employee_data3[[#This Row],[Age]]&lt;=25, "Remaja", IF(employee_data3[[#This Row],[Age]]&lt;=55, "Dewasa", "Lansia"))</f>
        <v>Dewasa</v>
      </c>
      <c r="V2904" t="s">
        <v>40</v>
      </c>
      <c r="W2904" t="s">
        <v>178</v>
      </c>
      <c r="X2904" t="s">
        <v>55</v>
      </c>
      <c r="Y2904">
        <v>90483</v>
      </c>
      <c r="Z2904" t="s">
        <v>56</v>
      </c>
      <c r="AA2904" t="s">
        <v>104</v>
      </c>
      <c r="AB2904" t="s">
        <v>45</v>
      </c>
      <c r="AC2904">
        <v>4</v>
      </c>
      <c r="AD2904" s="11">
        <f>(employee_data3[[#This Row],[Current Employee Rating]]-AVERAGE(employee_data3[Current Employee Rating]))/STDEV(employee_data3[Current Employee Rating])</f>
        <v>1.0156859304379084</v>
      </c>
      <c r="AE2904" s="11" t="str">
        <f>IF(employee_data3[[#This Row],[Z Score]]&gt;3,"Yes","No")</f>
        <v>No</v>
      </c>
    </row>
    <row r="2905" spans="1:31" x14ac:dyDescent="0.3">
      <c r="A2905">
        <v>3330</v>
      </c>
      <c r="B2905" t="s">
        <v>5709</v>
      </c>
      <c r="C2905" t="s">
        <v>3114</v>
      </c>
      <c r="D2905" s="1">
        <v>44052</v>
      </c>
      <c r="E2905" s="1"/>
      <c r="F2905" t="s">
        <v>28</v>
      </c>
      <c r="G2905" t="s">
        <v>10042</v>
      </c>
      <c r="H2905" t="s">
        <v>10043</v>
      </c>
      <c r="I2905" t="s">
        <v>89</v>
      </c>
      <c r="J2905" t="s">
        <v>32</v>
      </c>
      <c r="K2905" t="str">
        <f>IF(employee_data3[[#This Row],[EmployeeStatus]]="Active", "Active", "Attrition")</f>
        <v>Active</v>
      </c>
      <c r="L2905" t="s">
        <v>52</v>
      </c>
      <c r="M2905" t="s">
        <v>34</v>
      </c>
      <c r="N2905" t="s">
        <v>52</v>
      </c>
      <c r="O2905" t="s">
        <v>36</v>
      </c>
      <c r="P2905" t="s">
        <v>37</v>
      </c>
      <c r="Q2905" t="s">
        <v>38</v>
      </c>
      <c r="R2905" t="s">
        <v>231</v>
      </c>
      <c r="S2905" s="1">
        <v>27838</v>
      </c>
      <c r="T2905">
        <f>DATEDIF(employee_data3[[#This Row],[DOB]],DATE(2023, 1, 1), "Y")</f>
        <v>46</v>
      </c>
      <c r="U2905" t="str">
        <f>IF(employee_data3[[#This Row],[Age]]&lt;=25, "Remaja", IF(employee_data3[[#This Row],[Age]]&lt;=55, "Dewasa", "Lansia"))</f>
        <v>Dewasa</v>
      </c>
      <c r="V2905" t="s">
        <v>40</v>
      </c>
      <c r="W2905" t="s">
        <v>113</v>
      </c>
      <c r="X2905" t="s">
        <v>42</v>
      </c>
      <c r="Y2905">
        <v>83923</v>
      </c>
      <c r="Z2905" t="s">
        <v>43</v>
      </c>
      <c r="AA2905" t="s">
        <v>104</v>
      </c>
      <c r="AB2905" t="s">
        <v>45</v>
      </c>
      <c r="AC2905">
        <v>4</v>
      </c>
      <c r="AD2905" s="11">
        <f>(employee_data3[[#This Row],[Current Employee Rating]]-AVERAGE(employee_data3[Current Employee Rating]))/STDEV(employee_data3[Current Employee Rating])</f>
        <v>1.0156859304379084</v>
      </c>
      <c r="AE2905" s="11" t="str">
        <f>IF(employee_data3[[#This Row],[Z Score]]&gt;3,"Yes","No")</f>
        <v>No</v>
      </c>
    </row>
    <row r="2906" spans="1:31" x14ac:dyDescent="0.3">
      <c r="A2906">
        <v>3331</v>
      </c>
      <c r="B2906" t="s">
        <v>10044</v>
      </c>
      <c r="C2906" t="s">
        <v>7369</v>
      </c>
      <c r="D2906" s="1">
        <v>43548</v>
      </c>
      <c r="E2906" s="1">
        <v>44120</v>
      </c>
      <c r="F2906" t="s">
        <v>28</v>
      </c>
      <c r="G2906" t="s">
        <v>10045</v>
      </c>
      <c r="H2906" t="s">
        <v>10046</v>
      </c>
      <c r="I2906" t="s">
        <v>31</v>
      </c>
      <c r="J2906" t="s">
        <v>32</v>
      </c>
      <c r="K2906" t="str">
        <f>IF(employee_data3[[#This Row],[EmployeeStatus]]="Active", "Active", "Attrition")</f>
        <v>Active</v>
      </c>
      <c r="L2906" t="s">
        <v>63</v>
      </c>
      <c r="M2906" t="s">
        <v>51</v>
      </c>
      <c r="N2906" t="s">
        <v>52</v>
      </c>
      <c r="O2906" t="s">
        <v>175</v>
      </c>
      <c r="P2906" t="s">
        <v>10047</v>
      </c>
      <c r="Q2906" t="s">
        <v>38</v>
      </c>
      <c r="R2906" t="s">
        <v>90</v>
      </c>
      <c r="S2906" s="1">
        <v>23321</v>
      </c>
      <c r="T2906">
        <f>DATEDIF(employee_data3[[#This Row],[DOB]],DATE(2023, 1, 1), "Y")</f>
        <v>59</v>
      </c>
      <c r="U2906" t="str">
        <f>IF(employee_data3[[#This Row],[Age]]&lt;=25, "Remaja", IF(employee_data3[[#This Row],[Age]]&lt;=55, "Dewasa", "Lansia"))</f>
        <v>Lansia</v>
      </c>
      <c r="V2906" t="s">
        <v>40</v>
      </c>
      <c r="W2906" t="s">
        <v>103</v>
      </c>
      <c r="X2906" t="s">
        <v>42</v>
      </c>
      <c r="Y2906">
        <v>6014</v>
      </c>
      <c r="Z2906" t="s">
        <v>74</v>
      </c>
      <c r="AA2906" t="s">
        <v>75</v>
      </c>
      <c r="AB2906" t="s">
        <v>45</v>
      </c>
      <c r="AC2906">
        <v>2</v>
      </c>
      <c r="AD2906" s="11">
        <f>(employee_data3[[#This Row],[Current Employee Rating]]-AVERAGE(employee_data3[Current Employee Rating]))/STDEV(employee_data3[Current Employee Rating])</f>
        <v>-0.95460685411671475</v>
      </c>
      <c r="AE2906" s="11" t="str">
        <f>IF(employee_data3[[#This Row],[Z Score]]&gt;3,"Yes","No")</f>
        <v>No</v>
      </c>
    </row>
    <row r="2907" spans="1:31" x14ac:dyDescent="0.3">
      <c r="A2907">
        <v>3332</v>
      </c>
      <c r="B2907" t="s">
        <v>10048</v>
      </c>
      <c r="C2907" t="s">
        <v>1550</v>
      </c>
      <c r="D2907" s="1">
        <v>44863</v>
      </c>
      <c r="E2907" s="1"/>
      <c r="F2907" t="s">
        <v>28</v>
      </c>
      <c r="G2907" t="s">
        <v>10049</v>
      </c>
      <c r="H2907" t="s">
        <v>10050</v>
      </c>
      <c r="I2907" t="s">
        <v>133</v>
      </c>
      <c r="J2907" t="s">
        <v>32</v>
      </c>
      <c r="K2907" t="str">
        <f>IF(employee_data3[[#This Row],[EmployeeStatus]]="Active", "Active", "Attrition")</f>
        <v>Active</v>
      </c>
      <c r="L2907" t="s">
        <v>52</v>
      </c>
      <c r="M2907" t="s">
        <v>64</v>
      </c>
      <c r="N2907" t="s">
        <v>35</v>
      </c>
      <c r="O2907" t="s">
        <v>36</v>
      </c>
      <c r="P2907" t="s">
        <v>37</v>
      </c>
      <c r="Q2907" t="s">
        <v>38</v>
      </c>
      <c r="R2907" t="s">
        <v>305</v>
      </c>
      <c r="S2907" s="1">
        <v>22346</v>
      </c>
      <c r="T2907">
        <f>DATEDIF(employee_data3[[#This Row],[DOB]],DATE(2023, 1, 1), "Y")</f>
        <v>61</v>
      </c>
      <c r="U2907" t="str">
        <f>IF(employee_data3[[#This Row],[Age]]&lt;=25, "Remaja", IF(employee_data3[[#This Row],[Age]]&lt;=55, "Dewasa", "Lansia"))</f>
        <v>Lansia</v>
      </c>
      <c r="V2907" t="s">
        <v>40</v>
      </c>
      <c r="W2907" t="s">
        <v>92</v>
      </c>
      <c r="X2907" t="s">
        <v>42</v>
      </c>
      <c r="Y2907">
        <v>34868</v>
      </c>
      <c r="Z2907" t="s">
        <v>74</v>
      </c>
      <c r="AA2907" t="s">
        <v>44</v>
      </c>
      <c r="AB2907" t="s">
        <v>45</v>
      </c>
      <c r="AC2907">
        <v>3</v>
      </c>
      <c r="AD2907" s="11">
        <f>(employee_data3[[#This Row],[Current Employee Rating]]-AVERAGE(employee_data3[Current Employee Rating]))/STDEV(employee_data3[Current Employee Rating])</f>
        <v>3.0539538160596794E-2</v>
      </c>
      <c r="AE2907" s="11" t="str">
        <f>IF(employee_data3[[#This Row],[Z Score]]&gt;3,"Yes","No")</f>
        <v>No</v>
      </c>
    </row>
    <row r="2908" spans="1:31" x14ac:dyDescent="0.3">
      <c r="A2908">
        <v>3333</v>
      </c>
      <c r="B2908" t="s">
        <v>5352</v>
      </c>
      <c r="C2908" t="s">
        <v>10051</v>
      </c>
      <c r="D2908" s="1">
        <v>45062</v>
      </c>
      <c r="E2908" s="1"/>
      <c r="F2908" t="s">
        <v>28</v>
      </c>
      <c r="G2908" t="s">
        <v>10052</v>
      </c>
      <c r="H2908" t="s">
        <v>10053</v>
      </c>
      <c r="I2908" t="s">
        <v>50</v>
      </c>
      <c r="J2908" t="s">
        <v>32</v>
      </c>
      <c r="K2908" t="str">
        <f>IF(employee_data3[[#This Row],[EmployeeStatus]]="Active", "Active", "Attrition")</f>
        <v>Active</v>
      </c>
      <c r="L2908" t="s">
        <v>33</v>
      </c>
      <c r="M2908" t="s">
        <v>64</v>
      </c>
      <c r="N2908" t="s">
        <v>35</v>
      </c>
      <c r="O2908" t="s">
        <v>36</v>
      </c>
      <c r="P2908" t="s">
        <v>37</v>
      </c>
      <c r="Q2908" t="s">
        <v>38</v>
      </c>
      <c r="R2908" t="s">
        <v>90</v>
      </c>
      <c r="S2908" s="1">
        <v>33906</v>
      </c>
      <c r="T2908">
        <f>DATEDIF(employee_data3[[#This Row],[DOB]],DATE(2023, 1, 1), "Y")</f>
        <v>30</v>
      </c>
      <c r="U2908" t="str">
        <f>IF(employee_data3[[#This Row],[Age]]&lt;=25, "Remaja", IF(employee_data3[[#This Row],[Age]]&lt;=55, "Dewasa", "Lansia"))</f>
        <v>Dewasa</v>
      </c>
      <c r="V2908" t="s">
        <v>40</v>
      </c>
      <c r="W2908" t="s">
        <v>613</v>
      </c>
      <c r="X2908" t="s">
        <v>55</v>
      </c>
      <c r="Y2908">
        <v>45740</v>
      </c>
      <c r="Z2908" t="s">
        <v>56</v>
      </c>
      <c r="AA2908" t="s">
        <v>75</v>
      </c>
      <c r="AB2908" t="s">
        <v>45</v>
      </c>
      <c r="AC2908">
        <v>3</v>
      </c>
      <c r="AD2908" s="11">
        <f>(employee_data3[[#This Row],[Current Employee Rating]]-AVERAGE(employee_data3[Current Employee Rating]))/STDEV(employee_data3[Current Employee Rating])</f>
        <v>3.0539538160596794E-2</v>
      </c>
      <c r="AE2908" s="11" t="str">
        <f>IF(employee_data3[[#This Row],[Z Score]]&gt;3,"Yes","No")</f>
        <v>No</v>
      </c>
    </row>
    <row r="2909" spans="1:31" x14ac:dyDescent="0.3">
      <c r="A2909">
        <v>3334</v>
      </c>
      <c r="B2909" t="s">
        <v>386</v>
      </c>
      <c r="C2909" t="s">
        <v>669</v>
      </c>
      <c r="D2909" s="1">
        <v>45076</v>
      </c>
      <c r="E2909" s="1"/>
      <c r="F2909" t="s">
        <v>28</v>
      </c>
      <c r="G2909" t="s">
        <v>10054</v>
      </c>
      <c r="H2909" t="s">
        <v>10055</v>
      </c>
      <c r="I2909" t="s">
        <v>139</v>
      </c>
      <c r="J2909" t="s">
        <v>32</v>
      </c>
      <c r="K2909" t="str">
        <f>IF(employee_data3[[#This Row],[EmployeeStatus]]="Active", "Active", "Attrition")</f>
        <v>Active</v>
      </c>
      <c r="L2909" t="s">
        <v>52</v>
      </c>
      <c r="M2909" t="s">
        <v>64</v>
      </c>
      <c r="N2909" t="s">
        <v>52</v>
      </c>
      <c r="O2909" t="s">
        <v>36</v>
      </c>
      <c r="P2909" t="s">
        <v>37</v>
      </c>
      <c r="Q2909" t="s">
        <v>38</v>
      </c>
      <c r="R2909" t="s">
        <v>177</v>
      </c>
      <c r="S2909" s="1">
        <v>32647</v>
      </c>
      <c r="T2909">
        <f>DATEDIF(employee_data3[[#This Row],[DOB]],DATE(2023, 1, 1), "Y")</f>
        <v>33</v>
      </c>
      <c r="U2909" t="str">
        <f>IF(employee_data3[[#This Row],[Age]]&lt;=25, "Remaja", IF(employee_data3[[#This Row],[Age]]&lt;=55, "Dewasa", "Lansia"))</f>
        <v>Dewasa</v>
      </c>
      <c r="V2909" t="s">
        <v>40</v>
      </c>
      <c r="W2909" t="s">
        <v>703</v>
      </c>
      <c r="X2909" t="s">
        <v>55</v>
      </c>
      <c r="Y2909">
        <v>46494</v>
      </c>
      <c r="Z2909" t="s">
        <v>43</v>
      </c>
      <c r="AA2909" t="s">
        <v>75</v>
      </c>
      <c r="AB2909" t="s">
        <v>45</v>
      </c>
      <c r="AC2909">
        <v>3</v>
      </c>
      <c r="AD2909" s="11">
        <f>(employee_data3[[#This Row],[Current Employee Rating]]-AVERAGE(employee_data3[Current Employee Rating]))/STDEV(employee_data3[Current Employee Rating])</f>
        <v>3.0539538160596794E-2</v>
      </c>
      <c r="AE2909" s="11" t="str">
        <f>IF(employee_data3[[#This Row],[Z Score]]&gt;3,"Yes","No")</f>
        <v>No</v>
      </c>
    </row>
    <row r="2910" spans="1:31" x14ac:dyDescent="0.3">
      <c r="A2910">
        <v>3335</v>
      </c>
      <c r="B2910" t="s">
        <v>3426</v>
      </c>
      <c r="C2910" t="s">
        <v>10056</v>
      </c>
      <c r="D2910" s="1">
        <v>43644</v>
      </c>
      <c r="E2910" s="1">
        <v>44546</v>
      </c>
      <c r="F2910" t="s">
        <v>28</v>
      </c>
      <c r="G2910" t="s">
        <v>10057</v>
      </c>
      <c r="H2910" t="s">
        <v>10058</v>
      </c>
      <c r="I2910" t="s">
        <v>80</v>
      </c>
      <c r="J2910" t="s">
        <v>745</v>
      </c>
      <c r="K2910" t="str">
        <f>IF(employee_data3[[#This Row],[EmployeeStatus]]="Active", "Active", "Attrition")</f>
        <v>Attrition</v>
      </c>
      <c r="L2910" t="s">
        <v>52</v>
      </c>
      <c r="M2910" t="s">
        <v>64</v>
      </c>
      <c r="N2910" t="s">
        <v>35</v>
      </c>
      <c r="O2910" t="s">
        <v>126</v>
      </c>
      <c r="P2910" t="s">
        <v>10059</v>
      </c>
      <c r="Q2910" t="s">
        <v>38</v>
      </c>
      <c r="R2910" t="s">
        <v>90</v>
      </c>
      <c r="S2910" s="1">
        <v>33701</v>
      </c>
      <c r="T2910">
        <f>DATEDIF(employee_data3[[#This Row],[DOB]],DATE(2023, 1, 1), "Y")</f>
        <v>30</v>
      </c>
      <c r="U2910" t="str">
        <f>IF(employee_data3[[#This Row],[Age]]&lt;=25, "Remaja", IF(employee_data3[[#This Row],[Age]]&lt;=55, "Dewasa", "Lansia"))</f>
        <v>Dewasa</v>
      </c>
      <c r="V2910" t="s">
        <v>40</v>
      </c>
      <c r="W2910" t="s">
        <v>193</v>
      </c>
      <c r="X2910" t="s">
        <v>55</v>
      </c>
      <c r="Y2910">
        <v>38014</v>
      </c>
      <c r="Z2910" t="s">
        <v>74</v>
      </c>
      <c r="AA2910" t="s">
        <v>104</v>
      </c>
      <c r="AB2910" t="s">
        <v>45</v>
      </c>
      <c r="AC2910">
        <v>3</v>
      </c>
      <c r="AD2910" s="11">
        <f>(employee_data3[[#This Row],[Current Employee Rating]]-AVERAGE(employee_data3[Current Employee Rating]))/STDEV(employee_data3[Current Employee Rating])</f>
        <v>3.0539538160596794E-2</v>
      </c>
      <c r="AE2910" s="11" t="str">
        <f>IF(employee_data3[[#This Row],[Z Score]]&gt;3,"Yes","No")</f>
        <v>No</v>
      </c>
    </row>
    <row r="2911" spans="1:31" x14ac:dyDescent="0.3">
      <c r="A2911">
        <v>3336</v>
      </c>
      <c r="B2911" t="s">
        <v>2741</v>
      </c>
      <c r="C2911" t="s">
        <v>207</v>
      </c>
      <c r="D2911" s="1">
        <v>45010</v>
      </c>
      <c r="E2911" s="1">
        <v>45063</v>
      </c>
      <c r="F2911" t="s">
        <v>28</v>
      </c>
      <c r="G2911" t="s">
        <v>10060</v>
      </c>
      <c r="H2911" t="s">
        <v>10061</v>
      </c>
      <c r="I2911" t="s">
        <v>168</v>
      </c>
      <c r="J2911" t="s">
        <v>745</v>
      </c>
      <c r="K2911" t="str">
        <f>IF(employee_data3[[#This Row],[EmployeeStatus]]="Active", "Active", "Attrition")</f>
        <v>Attrition</v>
      </c>
      <c r="L2911" t="s">
        <v>33</v>
      </c>
      <c r="M2911" t="s">
        <v>51</v>
      </c>
      <c r="N2911" t="s">
        <v>52</v>
      </c>
      <c r="O2911" t="s">
        <v>140</v>
      </c>
      <c r="P2911" t="s">
        <v>10062</v>
      </c>
      <c r="Q2911" t="s">
        <v>38</v>
      </c>
      <c r="R2911" t="s">
        <v>81</v>
      </c>
      <c r="S2911" s="1">
        <v>29027</v>
      </c>
      <c r="T2911">
        <f>DATEDIF(employee_data3[[#This Row],[DOB]],DATE(2023, 1, 1), "Y")</f>
        <v>43</v>
      </c>
      <c r="U2911" t="str">
        <f>IF(employee_data3[[#This Row],[Age]]&lt;=25, "Remaja", IF(employee_data3[[#This Row],[Age]]&lt;=55, "Dewasa", "Lansia"))</f>
        <v>Dewasa</v>
      </c>
      <c r="V2911" t="s">
        <v>40</v>
      </c>
      <c r="W2911" t="s">
        <v>178</v>
      </c>
      <c r="X2911" t="s">
        <v>55</v>
      </c>
      <c r="Y2911">
        <v>75099</v>
      </c>
      <c r="Z2911" t="s">
        <v>128</v>
      </c>
      <c r="AA2911" t="s">
        <v>104</v>
      </c>
      <c r="AB2911" t="s">
        <v>45</v>
      </c>
      <c r="AC2911">
        <v>3</v>
      </c>
      <c r="AD2911" s="11">
        <f>(employee_data3[[#This Row],[Current Employee Rating]]-AVERAGE(employee_data3[Current Employee Rating]))/STDEV(employee_data3[Current Employee Rating])</f>
        <v>3.0539538160596794E-2</v>
      </c>
      <c r="AE2911" s="11" t="str">
        <f>IF(employee_data3[[#This Row],[Z Score]]&gt;3,"Yes","No")</f>
        <v>No</v>
      </c>
    </row>
    <row r="2912" spans="1:31" x14ac:dyDescent="0.3">
      <c r="A2912">
        <v>3337</v>
      </c>
      <c r="B2912" t="s">
        <v>10063</v>
      </c>
      <c r="C2912" t="s">
        <v>3175</v>
      </c>
      <c r="D2912" s="1">
        <v>44799</v>
      </c>
      <c r="E2912" s="1"/>
      <c r="F2912" t="s">
        <v>28</v>
      </c>
      <c r="G2912" t="s">
        <v>10064</v>
      </c>
      <c r="H2912" t="s">
        <v>10065</v>
      </c>
      <c r="I2912" t="s">
        <v>98</v>
      </c>
      <c r="J2912" t="s">
        <v>32</v>
      </c>
      <c r="K2912" t="str">
        <f>IF(employee_data3[[#This Row],[EmployeeStatus]]="Active", "Active", "Attrition")</f>
        <v>Active</v>
      </c>
      <c r="L2912" t="s">
        <v>63</v>
      </c>
      <c r="M2912" t="s">
        <v>51</v>
      </c>
      <c r="N2912" t="s">
        <v>52</v>
      </c>
      <c r="O2912" t="s">
        <v>36</v>
      </c>
      <c r="P2912" t="s">
        <v>37</v>
      </c>
      <c r="Q2912" t="s">
        <v>38</v>
      </c>
      <c r="R2912" t="s">
        <v>111</v>
      </c>
      <c r="S2912" s="1">
        <v>26693</v>
      </c>
      <c r="T2912">
        <f>DATEDIF(employee_data3[[#This Row],[DOB]],DATE(2023, 1, 1), "Y")</f>
        <v>49</v>
      </c>
      <c r="U2912" t="str">
        <f>IF(employee_data3[[#This Row],[Age]]&lt;=25, "Remaja", IF(employee_data3[[#This Row],[Age]]&lt;=55, "Dewasa", "Lansia"))</f>
        <v>Dewasa</v>
      </c>
      <c r="V2912" t="s">
        <v>40</v>
      </c>
      <c r="W2912" t="s">
        <v>419</v>
      </c>
      <c r="X2912" t="s">
        <v>42</v>
      </c>
      <c r="Y2912">
        <v>12948</v>
      </c>
      <c r="Z2912" t="s">
        <v>93</v>
      </c>
      <c r="AA2912" t="s">
        <v>75</v>
      </c>
      <c r="AB2912" t="s">
        <v>45</v>
      </c>
      <c r="AC2912">
        <v>3</v>
      </c>
      <c r="AD2912" s="11">
        <f>(employee_data3[[#This Row],[Current Employee Rating]]-AVERAGE(employee_data3[Current Employee Rating]))/STDEV(employee_data3[Current Employee Rating])</f>
        <v>3.0539538160596794E-2</v>
      </c>
      <c r="AE2912" s="11" t="str">
        <f>IF(employee_data3[[#This Row],[Z Score]]&gt;3,"Yes","No")</f>
        <v>No</v>
      </c>
    </row>
    <row r="2913" spans="1:31" x14ac:dyDescent="0.3">
      <c r="A2913">
        <v>3338</v>
      </c>
      <c r="B2913" t="s">
        <v>429</v>
      </c>
      <c r="C2913" t="s">
        <v>1929</v>
      </c>
      <c r="D2913" s="1">
        <v>43784</v>
      </c>
      <c r="E2913" s="1"/>
      <c r="F2913" t="s">
        <v>28</v>
      </c>
      <c r="G2913" t="s">
        <v>10066</v>
      </c>
      <c r="H2913" t="s">
        <v>10067</v>
      </c>
      <c r="I2913" t="s">
        <v>118</v>
      </c>
      <c r="J2913" t="s">
        <v>32</v>
      </c>
      <c r="K2913" t="str">
        <f>IF(employee_data3[[#This Row],[EmployeeStatus]]="Active", "Active", "Attrition")</f>
        <v>Active</v>
      </c>
      <c r="L2913" t="s">
        <v>33</v>
      </c>
      <c r="M2913" t="s">
        <v>34</v>
      </c>
      <c r="N2913" t="s">
        <v>35</v>
      </c>
      <c r="O2913" t="s">
        <v>36</v>
      </c>
      <c r="P2913" t="s">
        <v>37</v>
      </c>
      <c r="Q2913" t="s">
        <v>38</v>
      </c>
      <c r="R2913" t="s">
        <v>81</v>
      </c>
      <c r="S2913" s="1">
        <v>18327</v>
      </c>
      <c r="T2913">
        <f>DATEDIF(employee_data3[[#This Row],[DOB]],DATE(2023, 1, 1), "Y")</f>
        <v>72</v>
      </c>
      <c r="U2913" t="str">
        <f>IF(employee_data3[[#This Row],[Age]]&lt;=25, "Remaja", IF(employee_data3[[#This Row],[Age]]&lt;=55, "Dewasa", "Lansia"))</f>
        <v>Lansia</v>
      </c>
      <c r="V2913" t="s">
        <v>40</v>
      </c>
      <c r="W2913" t="s">
        <v>83</v>
      </c>
      <c r="X2913" t="s">
        <v>42</v>
      </c>
      <c r="Y2913">
        <v>67665</v>
      </c>
      <c r="Z2913" t="s">
        <v>56</v>
      </c>
      <c r="AA2913" t="s">
        <v>104</v>
      </c>
      <c r="AB2913" t="s">
        <v>45</v>
      </c>
      <c r="AC2913">
        <v>3</v>
      </c>
      <c r="AD2913" s="11">
        <f>(employee_data3[[#This Row],[Current Employee Rating]]-AVERAGE(employee_data3[Current Employee Rating]))/STDEV(employee_data3[Current Employee Rating])</f>
        <v>3.0539538160596794E-2</v>
      </c>
      <c r="AE2913" s="11" t="str">
        <f>IF(employee_data3[[#This Row],[Z Score]]&gt;3,"Yes","No")</f>
        <v>No</v>
      </c>
    </row>
    <row r="2914" spans="1:31" x14ac:dyDescent="0.3">
      <c r="A2914">
        <v>3339</v>
      </c>
      <c r="B2914" t="s">
        <v>10068</v>
      </c>
      <c r="C2914" t="s">
        <v>2246</v>
      </c>
      <c r="D2914" s="1">
        <v>44430</v>
      </c>
      <c r="E2914" s="1"/>
      <c r="F2914" t="s">
        <v>28</v>
      </c>
      <c r="G2914" t="s">
        <v>10069</v>
      </c>
      <c r="H2914" t="s">
        <v>10070</v>
      </c>
      <c r="I2914" t="s">
        <v>62</v>
      </c>
      <c r="J2914" t="s">
        <v>32</v>
      </c>
      <c r="K2914" t="str">
        <f>IF(employee_data3[[#This Row],[EmployeeStatus]]="Active", "Active", "Attrition")</f>
        <v>Active</v>
      </c>
      <c r="L2914" t="s">
        <v>52</v>
      </c>
      <c r="M2914" t="s">
        <v>34</v>
      </c>
      <c r="N2914" t="s">
        <v>52</v>
      </c>
      <c r="O2914" t="s">
        <v>36</v>
      </c>
      <c r="P2914" t="s">
        <v>37</v>
      </c>
      <c r="Q2914" t="s">
        <v>38</v>
      </c>
      <c r="R2914" t="s">
        <v>1012</v>
      </c>
      <c r="S2914" s="1">
        <v>18973</v>
      </c>
      <c r="T2914">
        <f>DATEDIF(employee_data3[[#This Row],[DOB]],DATE(2023, 1, 1), "Y")</f>
        <v>71</v>
      </c>
      <c r="U2914" t="str">
        <f>IF(employee_data3[[#This Row],[Age]]&lt;=25, "Remaja", IF(employee_data3[[#This Row],[Age]]&lt;=55, "Dewasa", "Lansia"))</f>
        <v>Lansia</v>
      </c>
      <c r="V2914" t="s">
        <v>40</v>
      </c>
      <c r="W2914" t="s">
        <v>113</v>
      </c>
      <c r="X2914" t="s">
        <v>55</v>
      </c>
      <c r="Y2914">
        <v>50557</v>
      </c>
      <c r="Z2914" t="s">
        <v>56</v>
      </c>
      <c r="AA2914" t="s">
        <v>104</v>
      </c>
      <c r="AB2914" t="s">
        <v>45</v>
      </c>
      <c r="AC2914">
        <v>5</v>
      </c>
      <c r="AD2914" s="11">
        <f>(employee_data3[[#This Row],[Current Employee Rating]]-AVERAGE(employee_data3[Current Employee Rating]))/STDEV(employee_data3[Current Employee Rating])</f>
        <v>2.0008323227152198</v>
      </c>
      <c r="AE2914" s="11" t="str">
        <f>IF(employee_data3[[#This Row],[Z Score]]&gt;3,"Yes","No")</f>
        <v>No</v>
      </c>
    </row>
    <row r="2915" spans="1:31" x14ac:dyDescent="0.3">
      <c r="A2915">
        <v>3340</v>
      </c>
      <c r="B2915" t="s">
        <v>9898</v>
      </c>
      <c r="C2915" t="s">
        <v>1423</v>
      </c>
      <c r="D2915" s="1">
        <v>44894</v>
      </c>
      <c r="E2915" s="1"/>
      <c r="F2915" t="s">
        <v>28</v>
      </c>
      <c r="G2915" t="s">
        <v>10071</v>
      </c>
      <c r="H2915" t="s">
        <v>10072</v>
      </c>
      <c r="I2915" t="s">
        <v>89</v>
      </c>
      <c r="J2915" t="s">
        <v>32</v>
      </c>
      <c r="K2915" t="str">
        <f>IF(employee_data3[[#This Row],[EmployeeStatus]]="Active", "Active", "Attrition")</f>
        <v>Active</v>
      </c>
      <c r="L2915" t="s">
        <v>52</v>
      </c>
      <c r="M2915" t="s">
        <v>51</v>
      </c>
      <c r="N2915" t="s">
        <v>63</v>
      </c>
      <c r="O2915" t="s">
        <v>36</v>
      </c>
      <c r="P2915" t="s">
        <v>37</v>
      </c>
      <c r="Q2915" t="s">
        <v>38</v>
      </c>
      <c r="R2915" t="s">
        <v>81</v>
      </c>
      <c r="S2915" s="1">
        <v>22411</v>
      </c>
      <c r="T2915">
        <f>DATEDIF(employee_data3[[#This Row],[DOB]],DATE(2023, 1, 1), "Y")</f>
        <v>61</v>
      </c>
      <c r="U2915" t="str">
        <f>IF(employee_data3[[#This Row],[Age]]&lt;=25, "Remaja", IF(employee_data3[[#This Row],[Age]]&lt;=55, "Dewasa", "Lansia"))</f>
        <v>Lansia</v>
      </c>
      <c r="V2915" t="s">
        <v>40</v>
      </c>
      <c r="W2915" t="s">
        <v>103</v>
      </c>
      <c r="X2915" t="s">
        <v>55</v>
      </c>
      <c r="Y2915">
        <v>87065</v>
      </c>
      <c r="Z2915" t="s">
        <v>43</v>
      </c>
      <c r="AA2915" t="s">
        <v>84</v>
      </c>
      <c r="AB2915" t="s">
        <v>45</v>
      </c>
      <c r="AC2915">
        <v>3</v>
      </c>
      <c r="AD2915" s="11">
        <f>(employee_data3[[#This Row],[Current Employee Rating]]-AVERAGE(employee_data3[Current Employee Rating]))/STDEV(employee_data3[Current Employee Rating])</f>
        <v>3.0539538160596794E-2</v>
      </c>
      <c r="AE2915" s="11" t="str">
        <f>IF(employee_data3[[#This Row],[Z Score]]&gt;3,"Yes","No")</f>
        <v>No</v>
      </c>
    </row>
    <row r="2916" spans="1:31" x14ac:dyDescent="0.3">
      <c r="A2916">
        <v>3341</v>
      </c>
      <c r="B2916" t="s">
        <v>2423</v>
      </c>
      <c r="C2916" t="s">
        <v>3596</v>
      </c>
      <c r="D2916" s="1">
        <v>44849</v>
      </c>
      <c r="E2916" s="1">
        <v>44951</v>
      </c>
      <c r="F2916" t="s">
        <v>728</v>
      </c>
      <c r="G2916" t="s">
        <v>10073</v>
      </c>
      <c r="H2916" t="s">
        <v>10074</v>
      </c>
      <c r="I2916" t="s">
        <v>98</v>
      </c>
      <c r="J2916" t="s">
        <v>32</v>
      </c>
      <c r="K2916" t="str">
        <f>IF(employee_data3[[#This Row],[EmployeeStatus]]="Active", "Active", "Attrition")</f>
        <v>Active</v>
      </c>
      <c r="L2916" t="s">
        <v>63</v>
      </c>
      <c r="M2916" t="s">
        <v>34</v>
      </c>
      <c r="N2916" t="s">
        <v>35</v>
      </c>
      <c r="O2916" t="s">
        <v>99</v>
      </c>
      <c r="P2916" t="s">
        <v>10075</v>
      </c>
      <c r="Q2916" t="s">
        <v>38</v>
      </c>
      <c r="R2916" t="s">
        <v>81</v>
      </c>
      <c r="S2916" s="1">
        <v>20117</v>
      </c>
      <c r="T2916">
        <f>DATEDIF(employee_data3[[#This Row],[DOB]],DATE(2023, 1, 1), "Y")</f>
        <v>67</v>
      </c>
      <c r="U2916" t="str">
        <f>IF(employee_data3[[#This Row],[Age]]&lt;=25, "Remaja", IF(employee_data3[[#This Row],[Age]]&lt;=55, "Dewasa", "Lansia"))</f>
        <v>Lansia</v>
      </c>
      <c r="V2916" t="s">
        <v>40</v>
      </c>
      <c r="W2916" t="s">
        <v>150</v>
      </c>
      <c r="X2916" t="s">
        <v>42</v>
      </c>
      <c r="Y2916">
        <v>78768</v>
      </c>
      <c r="Z2916" t="s">
        <v>43</v>
      </c>
      <c r="AA2916" t="s">
        <v>75</v>
      </c>
      <c r="AB2916" t="s">
        <v>45</v>
      </c>
      <c r="AC2916">
        <v>1</v>
      </c>
      <c r="AD2916" s="11">
        <f>(employee_data3[[#This Row],[Current Employee Rating]]-AVERAGE(employee_data3[Current Employee Rating]))/STDEV(employee_data3[Current Employee Rating])</f>
        <v>-1.9397532463940264</v>
      </c>
      <c r="AE2916" s="11" t="str">
        <f>IF(employee_data3[[#This Row],[Z Score]]&gt;3,"Yes","No")</f>
        <v>No</v>
      </c>
    </row>
    <row r="2917" spans="1:31" x14ac:dyDescent="0.3">
      <c r="A2917">
        <v>3342</v>
      </c>
      <c r="B2917" t="s">
        <v>6580</v>
      </c>
      <c r="C2917" t="s">
        <v>3351</v>
      </c>
      <c r="D2917" s="1">
        <v>44408</v>
      </c>
      <c r="E2917" s="1"/>
      <c r="F2917" t="s">
        <v>728</v>
      </c>
      <c r="G2917" t="s">
        <v>10076</v>
      </c>
      <c r="H2917" t="s">
        <v>10077</v>
      </c>
      <c r="I2917" t="s">
        <v>118</v>
      </c>
      <c r="J2917" t="s">
        <v>32</v>
      </c>
      <c r="K2917" t="str">
        <f>IF(employee_data3[[#This Row],[EmployeeStatus]]="Active", "Active", "Attrition")</f>
        <v>Active</v>
      </c>
      <c r="L2917" t="s">
        <v>63</v>
      </c>
      <c r="M2917" t="s">
        <v>34</v>
      </c>
      <c r="N2917" t="s">
        <v>52</v>
      </c>
      <c r="O2917" t="s">
        <v>36</v>
      </c>
      <c r="P2917" t="s">
        <v>37</v>
      </c>
      <c r="Q2917" t="s">
        <v>38</v>
      </c>
      <c r="R2917" t="s">
        <v>53</v>
      </c>
      <c r="S2917" s="1">
        <v>36573</v>
      </c>
      <c r="T2917">
        <f>DATEDIF(employee_data3[[#This Row],[DOB]],DATE(2023, 1, 1), "Y")</f>
        <v>22</v>
      </c>
      <c r="U2917" t="str">
        <f>IF(employee_data3[[#This Row],[Age]]&lt;=25, "Remaja", IF(employee_data3[[#This Row],[Age]]&lt;=55, "Dewasa", "Lansia"))</f>
        <v>Remaja</v>
      </c>
      <c r="V2917" t="s">
        <v>40</v>
      </c>
      <c r="W2917" t="s">
        <v>163</v>
      </c>
      <c r="X2917" t="s">
        <v>55</v>
      </c>
      <c r="Y2917">
        <v>35072</v>
      </c>
      <c r="Z2917" t="s">
        <v>74</v>
      </c>
      <c r="AA2917" t="s">
        <v>44</v>
      </c>
      <c r="AB2917" t="s">
        <v>45</v>
      </c>
      <c r="AC2917">
        <v>2</v>
      </c>
      <c r="AD2917" s="11">
        <f>(employee_data3[[#This Row],[Current Employee Rating]]-AVERAGE(employee_data3[Current Employee Rating]))/STDEV(employee_data3[Current Employee Rating])</f>
        <v>-0.95460685411671475</v>
      </c>
      <c r="AE2917" s="11" t="str">
        <f>IF(employee_data3[[#This Row],[Z Score]]&gt;3,"Yes","No")</f>
        <v>No</v>
      </c>
    </row>
    <row r="2918" spans="1:31" x14ac:dyDescent="0.3">
      <c r="A2918">
        <v>3343</v>
      </c>
      <c r="B2918" t="s">
        <v>3837</v>
      </c>
      <c r="C2918" t="s">
        <v>479</v>
      </c>
      <c r="D2918" s="1">
        <v>44613</v>
      </c>
      <c r="E2918" s="1">
        <v>45072</v>
      </c>
      <c r="F2918" t="s">
        <v>728</v>
      </c>
      <c r="G2918" t="s">
        <v>10078</v>
      </c>
      <c r="H2918" t="s">
        <v>10079</v>
      </c>
      <c r="I2918" t="s">
        <v>62</v>
      </c>
      <c r="J2918" t="s">
        <v>32</v>
      </c>
      <c r="K2918" t="str">
        <f>IF(employee_data3[[#This Row],[EmployeeStatus]]="Active", "Active", "Attrition")</f>
        <v>Active</v>
      </c>
      <c r="L2918" t="s">
        <v>52</v>
      </c>
      <c r="M2918" t="s">
        <v>51</v>
      </c>
      <c r="N2918" t="s">
        <v>63</v>
      </c>
      <c r="O2918" t="s">
        <v>140</v>
      </c>
      <c r="P2918" t="s">
        <v>10080</v>
      </c>
      <c r="Q2918" t="s">
        <v>38</v>
      </c>
      <c r="R2918" t="s">
        <v>90</v>
      </c>
      <c r="S2918" s="1">
        <v>24071</v>
      </c>
      <c r="T2918">
        <f>DATEDIF(employee_data3[[#This Row],[DOB]],DATE(2023, 1, 1), "Y")</f>
        <v>57</v>
      </c>
      <c r="U2918" t="str">
        <f>IF(employee_data3[[#This Row],[Age]]&lt;=25, "Remaja", IF(employee_data3[[#This Row],[Age]]&lt;=55, "Dewasa", "Lansia"))</f>
        <v>Lansia</v>
      </c>
      <c r="V2918" t="s">
        <v>40</v>
      </c>
      <c r="W2918" t="s">
        <v>287</v>
      </c>
      <c r="X2918" t="s">
        <v>55</v>
      </c>
      <c r="Y2918">
        <v>87930</v>
      </c>
      <c r="Z2918" t="s">
        <v>56</v>
      </c>
      <c r="AA2918" t="s">
        <v>84</v>
      </c>
      <c r="AB2918" t="s">
        <v>45</v>
      </c>
      <c r="AC2918">
        <v>4</v>
      </c>
      <c r="AD2918" s="11">
        <f>(employee_data3[[#This Row],[Current Employee Rating]]-AVERAGE(employee_data3[Current Employee Rating]))/STDEV(employee_data3[Current Employee Rating])</f>
        <v>1.0156859304379084</v>
      </c>
      <c r="AE2918" s="11" t="str">
        <f>IF(employee_data3[[#This Row],[Z Score]]&gt;3,"Yes","No")</f>
        <v>No</v>
      </c>
    </row>
    <row r="2919" spans="1:31" x14ac:dyDescent="0.3">
      <c r="A2919">
        <v>3344</v>
      </c>
      <c r="B2919" t="s">
        <v>10081</v>
      </c>
      <c r="C2919" t="s">
        <v>1428</v>
      </c>
      <c r="D2919" s="1">
        <v>44437</v>
      </c>
      <c r="E2919" s="1"/>
      <c r="F2919" t="s">
        <v>728</v>
      </c>
      <c r="G2919" t="s">
        <v>10082</v>
      </c>
      <c r="H2919" t="s">
        <v>10083</v>
      </c>
      <c r="I2919" t="s">
        <v>89</v>
      </c>
      <c r="J2919" t="s">
        <v>32</v>
      </c>
      <c r="K2919" t="str">
        <f>IF(employee_data3[[#This Row],[EmployeeStatus]]="Active", "Active", "Attrition")</f>
        <v>Active</v>
      </c>
      <c r="L2919" t="s">
        <v>33</v>
      </c>
      <c r="M2919" t="s">
        <v>64</v>
      </c>
      <c r="N2919" t="s">
        <v>35</v>
      </c>
      <c r="O2919" t="s">
        <v>36</v>
      </c>
      <c r="P2919" t="s">
        <v>37</v>
      </c>
      <c r="Q2919" t="s">
        <v>38</v>
      </c>
      <c r="R2919" t="s">
        <v>81</v>
      </c>
      <c r="S2919" s="1">
        <v>21256</v>
      </c>
      <c r="T2919">
        <f>DATEDIF(employee_data3[[#This Row],[DOB]],DATE(2023, 1, 1), "Y")</f>
        <v>64</v>
      </c>
      <c r="U2919" t="str">
        <f>IF(employee_data3[[#This Row],[Age]]&lt;=25, "Remaja", IF(employee_data3[[#This Row],[Age]]&lt;=55, "Dewasa", "Lansia"))</f>
        <v>Lansia</v>
      </c>
      <c r="V2919" t="s">
        <v>40</v>
      </c>
      <c r="W2919" t="s">
        <v>163</v>
      </c>
      <c r="X2919" t="s">
        <v>55</v>
      </c>
      <c r="Y2919">
        <v>71735</v>
      </c>
      <c r="Z2919" t="s">
        <v>43</v>
      </c>
      <c r="AA2919" t="s">
        <v>84</v>
      </c>
      <c r="AB2919" t="s">
        <v>45</v>
      </c>
      <c r="AC2919">
        <v>3</v>
      </c>
      <c r="AD2919" s="11">
        <f>(employee_data3[[#This Row],[Current Employee Rating]]-AVERAGE(employee_data3[Current Employee Rating]))/STDEV(employee_data3[Current Employee Rating])</f>
        <v>3.0539538160596794E-2</v>
      </c>
      <c r="AE2919" s="11" t="str">
        <f>IF(employee_data3[[#This Row],[Z Score]]&gt;3,"Yes","No")</f>
        <v>No</v>
      </c>
    </row>
    <row r="2920" spans="1:31" x14ac:dyDescent="0.3">
      <c r="A2920">
        <v>3345</v>
      </c>
      <c r="B2920" t="s">
        <v>3705</v>
      </c>
      <c r="C2920" t="s">
        <v>1170</v>
      </c>
      <c r="D2920" s="1">
        <v>44543</v>
      </c>
      <c r="E2920" s="1">
        <v>44955</v>
      </c>
      <c r="F2920" t="s">
        <v>728</v>
      </c>
      <c r="G2920" t="s">
        <v>10084</v>
      </c>
      <c r="H2920" t="s">
        <v>10085</v>
      </c>
      <c r="I2920" t="s">
        <v>31</v>
      </c>
      <c r="J2920" t="s">
        <v>745</v>
      </c>
      <c r="K2920" t="str">
        <f>IF(employee_data3[[#This Row],[EmployeeStatus]]="Active", "Active", "Attrition")</f>
        <v>Attrition</v>
      </c>
      <c r="L2920" t="s">
        <v>63</v>
      </c>
      <c r="M2920" t="s">
        <v>34</v>
      </c>
      <c r="N2920" t="s">
        <v>52</v>
      </c>
      <c r="O2920" t="s">
        <v>140</v>
      </c>
      <c r="P2920" t="s">
        <v>10086</v>
      </c>
      <c r="Q2920" t="s">
        <v>38</v>
      </c>
      <c r="R2920" t="s">
        <v>177</v>
      </c>
      <c r="S2920" s="1">
        <v>29685</v>
      </c>
      <c r="T2920">
        <f>DATEDIF(employee_data3[[#This Row],[DOB]],DATE(2023, 1, 1), "Y")</f>
        <v>41</v>
      </c>
      <c r="U2920" t="str">
        <f>IF(employee_data3[[#This Row],[Age]]&lt;=25, "Remaja", IF(employee_data3[[#This Row],[Age]]&lt;=55, "Dewasa", "Lansia"))</f>
        <v>Dewasa</v>
      </c>
      <c r="V2920" t="s">
        <v>40</v>
      </c>
      <c r="W2920" t="s">
        <v>184</v>
      </c>
      <c r="X2920" t="s">
        <v>55</v>
      </c>
      <c r="Y2920">
        <v>66521</v>
      </c>
      <c r="Z2920" t="s">
        <v>128</v>
      </c>
      <c r="AA2920" t="s">
        <v>75</v>
      </c>
      <c r="AB2920" t="s">
        <v>45</v>
      </c>
      <c r="AC2920">
        <v>4</v>
      </c>
      <c r="AD2920" s="11">
        <f>(employee_data3[[#This Row],[Current Employee Rating]]-AVERAGE(employee_data3[Current Employee Rating]))/STDEV(employee_data3[Current Employee Rating])</f>
        <v>1.0156859304379084</v>
      </c>
      <c r="AE2920" s="11" t="str">
        <f>IF(employee_data3[[#This Row],[Z Score]]&gt;3,"Yes","No")</f>
        <v>No</v>
      </c>
    </row>
    <row r="2921" spans="1:31" x14ac:dyDescent="0.3">
      <c r="A2921">
        <v>3346</v>
      </c>
      <c r="B2921" t="s">
        <v>5794</v>
      </c>
      <c r="C2921" t="s">
        <v>5730</v>
      </c>
      <c r="D2921" s="1">
        <v>44285</v>
      </c>
      <c r="E2921" s="1">
        <v>44604</v>
      </c>
      <c r="F2921" t="s">
        <v>728</v>
      </c>
      <c r="G2921" t="s">
        <v>10087</v>
      </c>
      <c r="H2921" t="s">
        <v>10088</v>
      </c>
      <c r="I2921" t="s">
        <v>133</v>
      </c>
      <c r="J2921" t="s">
        <v>1805</v>
      </c>
      <c r="K2921" t="str">
        <f>IF(employee_data3[[#This Row],[EmployeeStatus]]="Active", "Active", "Attrition")</f>
        <v>Attrition</v>
      </c>
      <c r="L2921" t="s">
        <v>52</v>
      </c>
      <c r="M2921" t="s">
        <v>64</v>
      </c>
      <c r="N2921" t="s">
        <v>35</v>
      </c>
      <c r="O2921" t="s">
        <v>99</v>
      </c>
      <c r="P2921" t="s">
        <v>10089</v>
      </c>
      <c r="Q2921" t="s">
        <v>38</v>
      </c>
      <c r="R2921" t="s">
        <v>504</v>
      </c>
      <c r="S2921" s="1">
        <v>20917</v>
      </c>
      <c r="T2921">
        <f>DATEDIF(employee_data3[[#This Row],[DOB]],DATE(2023, 1, 1), "Y")</f>
        <v>65</v>
      </c>
      <c r="U2921" t="str">
        <f>IF(employee_data3[[#This Row],[Age]]&lt;=25, "Remaja", IF(employee_data3[[#This Row],[Age]]&lt;=55, "Dewasa", "Lansia"))</f>
        <v>Lansia</v>
      </c>
      <c r="V2921" t="s">
        <v>40</v>
      </c>
      <c r="W2921" t="s">
        <v>163</v>
      </c>
      <c r="X2921" t="s">
        <v>42</v>
      </c>
      <c r="Y2921">
        <v>47048</v>
      </c>
      <c r="Z2921" t="s">
        <v>74</v>
      </c>
      <c r="AA2921" t="s">
        <v>104</v>
      </c>
      <c r="AB2921" t="s">
        <v>45</v>
      </c>
      <c r="AC2921">
        <v>2</v>
      </c>
      <c r="AD2921" s="11">
        <f>(employee_data3[[#This Row],[Current Employee Rating]]-AVERAGE(employee_data3[Current Employee Rating]))/STDEV(employee_data3[Current Employee Rating])</f>
        <v>-0.95460685411671475</v>
      </c>
      <c r="AE2921" s="11" t="str">
        <f>IF(employee_data3[[#This Row],[Z Score]]&gt;3,"Yes","No")</f>
        <v>No</v>
      </c>
    </row>
    <row r="2922" spans="1:31" x14ac:dyDescent="0.3">
      <c r="A2922">
        <v>3347</v>
      </c>
      <c r="B2922" t="s">
        <v>568</v>
      </c>
      <c r="C2922" t="s">
        <v>1476</v>
      </c>
      <c r="D2922" s="1">
        <v>44229</v>
      </c>
      <c r="E2922" s="1">
        <v>44694</v>
      </c>
      <c r="F2922" t="s">
        <v>728</v>
      </c>
      <c r="G2922" t="s">
        <v>10090</v>
      </c>
      <c r="H2922" t="s">
        <v>10091</v>
      </c>
      <c r="I2922" t="s">
        <v>50</v>
      </c>
      <c r="J2922" t="s">
        <v>1805</v>
      </c>
      <c r="K2922" t="str">
        <f>IF(employee_data3[[#This Row],[EmployeeStatus]]="Active", "Active", "Attrition")</f>
        <v>Attrition</v>
      </c>
      <c r="L2922" t="s">
        <v>33</v>
      </c>
      <c r="M2922" t="s">
        <v>34</v>
      </c>
      <c r="N2922" t="s">
        <v>35</v>
      </c>
      <c r="O2922" t="s">
        <v>126</v>
      </c>
      <c r="P2922" t="s">
        <v>10092</v>
      </c>
      <c r="Q2922" t="s">
        <v>38</v>
      </c>
      <c r="R2922" t="s">
        <v>332</v>
      </c>
      <c r="S2922" s="1">
        <v>22880</v>
      </c>
      <c r="T2922">
        <f>DATEDIF(employee_data3[[#This Row],[DOB]],DATE(2023, 1, 1), "Y")</f>
        <v>60</v>
      </c>
      <c r="U2922" t="str">
        <f>IF(employee_data3[[#This Row],[Age]]&lt;=25, "Remaja", IF(employee_data3[[#This Row],[Age]]&lt;=55, "Dewasa", "Lansia"))</f>
        <v>Lansia</v>
      </c>
      <c r="V2922" t="s">
        <v>40</v>
      </c>
      <c r="W2922" t="s">
        <v>216</v>
      </c>
      <c r="X2922" t="s">
        <v>42</v>
      </c>
      <c r="Y2922">
        <v>17960</v>
      </c>
      <c r="Z2922" t="s">
        <v>56</v>
      </c>
      <c r="AA2922" t="s">
        <v>104</v>
      </c>
      <c r="AB2922" t="s">
        <v>45</v>
      </c>
      <c r="AC2922">
        <v>3</v>
      </c>
      <c r="AD2922" s="11">
        <f>(employee_data3[[#This Row],[Current Employee Rating]]-AVERAGE(employee_data3[Current Employee Rating]))/STDEV(employee_data3[Current Employee Rating])</f>
        <v>3.0539538160596794E-2</v>
      </c>
      <c r="AE2922" s="11" t="str">
        <f>IF(employee_data3[[#This Row],[Z Score]]&gt;3,"Yes","No")</f>
        <v>No</v>
      </c>
    </row>
    <row r="2923" spans="1:31" x14ac:dyDescent="0.3">
      <c r="A2923">
        <v>3348</v>
      </c>
      <c r="B2923" t="s">
        <v>10093</v>
      </c>
      <c r="C2923" t="s">
        <v>1127</v>
      </c>
      <c r="D2923" s="1">
        <v>43769</v>
      </c>
      <c r="E2923" s="1"/>
      <c r="F2923" t="s">
        <v>728</v>
      </c>
      <c r="G2923" t="s">
        <v>6097</v>
      </c>
      <c r="H2923" t="s">
        <v>10094</v>
      </c>
      <c r="I2923" t="s">
        <v>139</v>
      </c>
      <c r="J2923" t="s">
        <v>32</v>
      </c>
      <c r="K2923" t="str">
        <f>IF(employee_data3[[#This Row],[EmployeeStatus]]="Active", "Active", "Attrition")</f>
        <v>Active</v>
      </c>
      <c r="L2923" t="s">
        <v>52</v>
      </c>
      <c r="M2923" t="s">
        <v>51</v>
      </c>
      <c r="N2923" t="s">
        <v>52</v>
      </c>
      <c r="O2923" t="s">
        <v>36</v>
      </c>
      <c r="P2923" t="s">
        <v>37</v>
      </c>
      <c r="Q2923" t="s">
        <v>38</v>
      </c>
      <c r="R2923" t="s">
        <v>81</v>
      </c>
      <c r="S2923" s="1">
        <v>32112</v>
      </c>
      <c r="T2923">
        <f>DATEDIF(employee_data3[[#This Row],[DOB]],DATE(2023, 1, 1), "Y")</f>
        <v>35</v>
      </c>
      <c r="U2923" t="str">
        <f>IF(employee_data3[[#This Row],[Age]]&lt;=25, "Remaja", IF(employee_data3[[#This Row],[Age]]&lt;=55, "Dewasa", "Lansia"))</f>
        <v>Dewasa</v>
      </c>
      <c r="V2923" t="s">
        <v>40</v>
      </c>
      <c r="W2923" t="s">
        <v>83</v>
      </c>
      <c r="X2923" t="s">
        <v>42</v>
      </c>
      <c r="Y2923">
        <v>42857</v>
      </c>
      <c r="Z2923" t="s">
        <v>128</v>
      </c>
      <c r="AA2923" t="s">
        <v>44</v>
      </c>
      <c r="AB2923" t="s">
        <v>45</v>
      </c>
      <c r="AC2923">
        <v>2</v>
      </c>
      <c r="AD2923" s="11">
        <f>(employee_data3[[#This Row],[Current Employee Rating]]-AVERAGE(employee_data3[Current Employee Rating]))/STDEV(employee_data3[Current Employee Rating])</f>
        <v>-0.95460685411671475</v>
      </c>
      <c r="AE2923" s="11" t="str">
        <f>IF(employee_data3[[#This Row],[Z Score]]&gt;3,"Yes","No")</f>
        <v>No</v>
      </c>
    </row>
    <row r="2924" spans="1:31" x14ac:dyDescent="0.3">
      <c r="A2924">
        <v>3349</v>
      </c>
      <c r="B2924" t="s">
        <v>2529</v>
      </c>
      <c r="C2924" t="s">
        <v>4533</v>
      </c>
      <c r="D2924" s="1">
        <v>44872</v>
      </c>
      <c r="E2924" s="1"/>
      <c r="F2924" t="s">
        <v>28</v>
      </c>
      <c r="G2924" t="s">
        <v>10095</v>
      </c>
      <c r="H2924" t="s">
        <v>10096</v>
      </c>
      <c r="I2924" t="s">
        <v>98</v>
      </c>
      <c r="J2924" t="s">
        <v>32</v>
      </c>
      <c r="K2924" t="str">
        <f>IF(employee_data3[[#This Row],[EmployeeStatus]]="Active", "Active", "Attrition")</f>
        <v>Active</v>
      </c>
      <c r="L2924" t="s">
        <v>33</v>
      </c>
      <c r="M2924" t="s">
        <v>51</v>
      </c>
      <c r="N2924" t="s">
        <v>63</v>
      </c>
      <c r="O2924" t="s">
        <v>36</v>
      </c>
      <c r="P2924" t="s">
        <v>37</v>
      </c>
      <c r="Q2924" t="s">
        <v>38</v>
      </c>
      <c r="R2924" t="s">
        <v>101</v>
      </c>
      <c r="S2924" s="1">
        <v>21608</v>
      </c>
      <c r="T2924">
        <f>DATEDIF(employee_data3[[#This Row],[DOB]],DATE(2023, 1, 1), "Y")</f>
        <v>63</v>
      </c>
      <c r="U2924" t="str">
        <f>IF(employee_data3[[#This Row],[Age]]&lt;=25, "Remaja", IF(employee_data3[[#This Row],[Age]]&lt;=55, "Dewasa", "Lansia"))</f>
        <v>Lansia</v>
      </c>
      <c r="V2924" t="s">
        <v>40</v>
      </c>
      <c r="W2924" t="s">
        <v>703</v>
      </c>
      <c r="X2924" t="s">
        <v>55</v>
      </c>
      <c r="Y2924">
        <v>85935</v>
      </c>
      <c r="Z2924" t="s">
        <v>56</v>
      </c>
      <c r="AA2924" t="s">
        <v>104</v>
      </c>
      <c r="AB2924" t="s">
        <v>45</v>
      </c>
      <c r="AC2924">
        <v>3</v>
      </c>
      <c r="AD2924" s="11">
        <f>(employee_data3[[#This Row],[Current Employee Rating]]-AVERAGE(employee_data3[Current Employee Rating]))/STDEV(employee_data3[Current Employee Rating])</f>
        <v>3.0539538160596794E-2</v>
      </c>
      <c r="AE2924" s="11" t="str">
        <f>IF(employee_data3[[#This Row],[Z Score]]&gt;3,"Yes","No")</f>
        <v>No</v>
      </c>
    </row>
    <row r="2925" spans="1:31" x14ac:dyDescent="0.3">
      <c r="A2925">
        <v>3350</v>
      </c>
      <c r="B2925" t="s">
        <v>7775</v>
      </c>
      <c r="C2925" t="s">
        <v>4413</v>
      </c>
      <c r="D2925" s="1">
        <v>44885</v>
      </c>
      <c r="E2925" s="1"/>
      <c r="F2925" t="s">
        <v>28</v>
      </c>
      <c r="G2925" t="s">
        <v>10097</v>
      </c>
      <c r="H2925" t="s">
        <v>10098</v>
      </c>
      <c r="I2925" t="s">
        <v>89</v>
      </c>
      <c r="J2925" t="s">
        <v>32</v>
      </c>
      <c r="K2925" t="str">
        <f>IF(employee_data3[[#This Row],[EmployeeStatus]]="Active", "Active", "Attrition")</f>
        <v>Active</v>
      </c>
      <c r="L2925" t="s">
        <v>63</v>
      </c>
      <c r="M2925" t="s">
        <v>64</v>
      </c>
      <c r="N2925" t="s">
        <v>52</v>
      </c>
      <c r="O2925" t="s">
        <v>36</v>
      </c>
      <c r="P2925" t="s">
        <v>37</v>
      </c>
      <c r="Q2925" t="s">
        <v>38</v>
      </c>
      <c r="R2925" t="s">
        <v>177</v>
      </c>
      <c r="S2925" s="1">
        <v>26671</v>
      </c>
      <c r="T2925">
        <f>DATEDIF(employee_data3[[#This Row],[DOB]],DATE(2023, 1, 1), "Y")</f>
        <v>49</v>
      </c>
      <c r="U2925" t="str">
        <f>IF(employee_data3[[#This Row],[Age]]&lt;=25, "Remaja", IF(employee_data3[[#This Row],[Age]]&lt;=55, "Dewasa", "Lansia"))</f>
        <v>Dewasa</v>
      </c>
      <c r="V2925" t="s">
        <v>40</v>
      </c>
      <c r="W2925" t="s">
        <v>103</v>
      </c>
      <c r="X2925" t="s">
        <v>42</v>
      </c>
      <c r="Y2925">
        <v>41824</v>
      </c>
      <c r="Z2925" t="s">
        <v>56</v>
      </c>
      <c r="AA2925" t="s">
        <v>104</v>
      </c>
      <c r="AB2925" t="s">
        <v>45</v>
      </c>
      <c r="AC2925">
        <v>5</v>
      </c>
      <c r="AD2925" s="11">
        <f>(employee_data3[[#This Row],[Current Employee Rating]]-AVERAGE(employee_data3[Current Employee Rating]))/STDEV(employee_data3[Current Employee Rating])</f>
        <v>2.0008323227152198</v>
      </c>
      <c r="AE2925" s="11" t="str">
        <f>IF(employee_data3[[#This Row],[Z Score]]&gt;3,"Yes","No")</f>
        <v>No</v>
      </c>
    </row>
    <row r="2926" spans="1:31" x14ac:dyDescent="0.3">
      <c r="A2926">
        <v>3351</v>
      </c>
      <c r="B2926" t="s">
        <v>276</v>
      </c>
      <c r="C2926" t="s">
        <v>3557</v>
      </c>
      <c r="D2926" s="1">
        <v>44545</v>
      </c>
      <c r="E2926" s="1">
        <v>44657</v>
      </c>
      <c r="F2926" t="s">
        <v>28</v>
      </c>
      <c r="G2926" t="s">
        <v>10099</v>
      </c>
      <c r="H2926" t="s">
        <v>10100</v>
      </c>
      <c r="I2926" t="s">
        <v>31</v>
      </c>
      <c r="J2926" t="s">
        <v>745</v>
      </c>
      <c r="K2926" t="str">
        <f>IF(employee_data3[[#This Row],[EmployeeStatus]]="Active", "Active", "Attrition")</f>
        <v>Attrition</v>
      </c>
      <c r="L2926" t="s">
        <v>33</v>
      </c>
      <c r="M2926" t="s">
        <v>34</v>
      </c>
      <c r="N2926" t="s">
        <v>52</v>
      </c>
      <c r="O2926" t="s">
        <v>99</v>
      </c>
      <c r="P2926" t="s">
        <v>10101</v>
      </c>
      <c r="Q2926" t="s">
        <v>38</v>
      </c>
      <c r="R2926" t="s">
        <v>286</v>
      </c>
      <c r="S2926" s="1">
        <v>27280</v>
      </c>
      <c r="T2926">
        <f>DATEDIF(employee_data3[[#This Row],[DOB]],DATE(2023, 1, 1), "Y")</f>
        <v>48</v>
      </c>
      <c r="U2926" t="str">
        <f>IF(employee_data3[[#This Row],[Age]]&lt;=25, "Remaja", IF(employee_data3[[#This Row],[Age]]&lt;=55, "Dewasa", "Lansia"))</f>
        <v>Dewasa</v>
      </c>
      <c r="V2926" t="s">
        <v>40</v>
      </c>
      <c r="W2926" t="s">
        <v>8810</v>
      </c>
      <c r="X2926" t="s">
        <v>55</v>
      </c>
      <c r="Y2926">
        <v>57006</v>
      </c>
      <c r="Z2926" t="s">
        <v>56</v>
      </c>
      <c r="AA2926" t="s">
        <v>84</v>
      </c>
      <c r="AB2926" t="s">
        <v>45</v>
      </c>
      <c r="AC2926">
        <v>2</v>
      </c>
      <c r="AD2926" s="11">
        <f>(employee_data3[[#This Row],[Current Employee Rating]]-AVERAGE(employee_data3[Current Employee Rating]))/STDEV(employee_data3[Current Employee Rating])</f>
        <v>-0.95460685411671475</v>
      </c>
      <c r="AE2926" s="11" t="str">
        <f>IF(employee_data3[[#This Row],[Z Score]]&gt;3,"Yes","No")</f>
        <v>No</v>
      </c>
    </row>
    <row r="2927" spans="1:31" x14ac:dyDescent="0.3">
      <c r="A2927">
        <v>3352</v>
      </c>
      <c r="B2927" t="s">
        <v>7080</v>
      </c>
      <c r="C2927" t="s">
        <v>8310</v>
      </c>
      <c r="D2927" s="1">
        <v>44979</v>
      </c>
      <c r="E2927" s="1"/>
      <c r="F2927" t="s">
        <v>28</v>
      </c>
      <c r="G2927" t="s">
        <v>10102</v>
      </c>
      <c r="H2927" t="s">
        <v>10103</v>
      </c>
      <c r="I2927" t="s">
        <v>50</v>
      </c>
      <c r="J2927" t="s">
        <v>32</v>
      </c>
      <c r="K2927" t="str">
        <f>IF(employee_data3[[#This Row],[EmployeeStatus]]="Active", "Active", "Attrition")</f>
        <v>Active</v>
      </c>
      <c r="L2927" t="s">
        <v>52</v>
      </c>
      <c r="M2927" t="s">
        <v>64</v>
      </c>
      <c r="N2927" t="s">
        <v>63</v>
      </c>
      <c r="O2927" t="s">
        <v>36</v>
      </c>
      <c r="P2927" t="s">
        <v>37</v>
      </c>
      <c r="Q2927" t="s">
        <v>38</v>
      </c>
      <c r="R2927" t="s">
        <v>90</v>
      </c>
      <c r="S2927" s="1">
        <v>31507</v>
      </c>
      <c r="T2927">
        <f>DATEDIF(employee_data3[[#This Row],[DOB]],DATE(2023, 1, 1), "Y")</f>
        <v>36</v>
      </c>
      <c r="U2927" t="str">
        <f>IF(employee_data3[[#This Row],[Age]]&lt;=25, "Remaja", IF(employee_data3[[#This Row],[Age]]&lt;=55, "Dewasa", "Lansia"))</f>
        <v>Dewasa</v>
      </c>
      <c r="V2927" t="s">
        <v>40</v>
      </c>
      <c r="W2927" t="s">
        <v>352</v>
      </c>
      <c r="X2927" t="s">
        <v>55</v>
      </c>
      <c r="Y2927">
        <v>82003</v>
      </c>
      <c r="Z2927" t="s">
        <v>74</v>
      </c>
      <c r="AA2927" t="s">
        <v>75</v>
      </c>
      <c r="AB2927" t="s">
        <v>45</v>
      </c>
      <c r="AC2927">
        <v>3</v>
      </c>
      <c r="AD2927" s="11">
        <f>(employee_data3[[#This Row],[Current Employee Rating]]-AVERAGE(employee_data3[Current Employee Rating]))/STDEV(employee_data3[Current Employee Rating])</f>
        <v>3.0539538160596794E-2</v>
      </c>
      <c r="AE2927" s="11" t="str">
        <f>IF(employee_data3[[#This Row],[Z Score]]&gt;3,"Yes","No")</f>
        <v>No</v>
      </c>
    </row>
    <row r="2928" spans="1:31" x14ac:dyDescent="0.3">
      <c r="A2928">
        <v>3353</v>
      </c>
      <c r="B2928" t="s">
        <v>10104</v>
      </c>
      <c r="C2928" t="s">
        <v>5805</v>
      </c>
      <c r="D2928" s="1">
        <v>43919</v>
      </c>
      <c r="E2928" s="1"/>
      <c r="F2928" t="s">
        <v>28</v>
      </c>
      <c r="G2928" t="s">
        <v>10105</v>
      </c>
      <c r="H2928" t="s">
        <v>10106</v>
      </c>
      <c r="I2928" t="s">
        <v>139</v>
      </c>
      <c r="J2928" t="s">
        <v>32</v>
      </c>
      <c r="K2928" t="str">
        <f>IF(employee_data3[[#This Row],[EmployeeStatus]]="Active", "Active", "Attrition")</f>
        <v>Active</v>
      </c>
      <c r="L2928" t="s">
        <v>33</v>
      </c>
      <c r="M2928" t="s">
        <v>64</v>
      </c>
      <c r="N2928" t="s">
        <v>52</v>
      </c>
      <c r="O2928" t="s">
        <v>36</v>
      </c>
      <c r="P2928" t="s">
        <v>37</v>
      </c>
      <c r="Q2928" t="s">
        <v>38</v>
      </c>
      <c r="R2928" t="s">
        <v>81</v>
      </c>
      <c r="S2928" s="1">
        <v>28652</v>
      </c>
      <c r="T2928">
        <f>DATEDIF(employee_data3[[#This Row],[DOB]],DATE(2023, 1, 1), "Y")</f>
        <v>44</v>
      </c>
      <c r="U2928" t="str">
        <f>IF(employee_data3[[#This Row],[Age]]&lt;=25, "Remaja", IF(employee_data3[[#This Row],[Age]]&lt;=55, "Dewasa", "Lansia"))</f>
        <v>Dewasa</v>
      </c>
      <c r="V2928" t="s">
        <v>40</v>
      </c>
      <c r="W2928" t="s">
        <v>163</v>
      </c>
      <c r="X2928" t="s">
        <v>42</v>
      </c>
      <c r="Y2928">
        <v>62032</v>
      </c>
      <c r="Z2928" t="s">
        <v>56</v>
      </c>
      <c r="AA2928" t="s">
        <v>84</v>
      </c>
      <c r="AB2928" t="s">
        <v>45</v>
      </c>
      <c r="AC2928">
        <v>3</v>
      </c>
      <c r="AD2928" s="11">
        <f>(employee_data3[[#This Row],[Current Employee Rating]]-AVERAGE(employee_data3[Current Employee Rating]))/STDEV(employee_data3[Current Employee Rating])</f>
        <v>3.0539538160596794E-2</v>
      </c>
      <c r="AE2928" s="11" t="str">
        <f>IF(employee_data3[[#This Row],[Z Score]]&gt;3,"Yes","No")</f>
        <v>No</v>
      </c>
    </row>
    <row r="2929" spans="1:31" x14ac:dyDescent="0.3">
      <c r="A2929">
        <v>3354</v>
      </c>
      <c r="B2929" t="s">
        <v>9524</v>
      </c>
      <c r="C2929" t="s">
        <v>3342</v>
      </c>
      <c r="D2929" s="1">
        <v>44417</v>
      </c>
      <c r="E2929" s="1">
        <v>45093</v>
      </c>
      <c r="F2929" t="s">
        <v>28</v>
      </c>
      <c r="G2929" t="s">
        <v>10107</v>
      </c>
      <c r="H2929" t="s">
        <v>10108</v>
      </c>
      <c r="I2929" t="s">
        <v>118</v>
      </c>
      <c r="J2929" t="s">
        <v>32</v>
      </c>
      <c r="K2929" t="str">
        <f>IF(employee_data3[[#This Row],[EmployeeStatus]]="Active", "Active", "Attrition")</f>
        <v>Active</v>
      </c>
      <c r="L2929" t="s">
        <v>52</v>
      </c>
      <c r="M2929" t="s">
        <v>51</v>
      </c>
      <c r="N2929" t="s">
        <v>35</v>
      </c>
      <c r="O2929" t="s">
        <v>140</v>
      </c>
      <c r="P2929" t="s">
        <v>10109</v>
      </c>
      <c r="Q2929" t="s">
        <v>38</v>
      </c>
      <c r="R2929" t="s">
        <v>90</v>
      </c>
      <c r="S2929" s="1">
        <v>22392</v>
      </c>
      <c r="T2929">
        <f>DATEDIF(employee_data3[[#This Row],[DOB]],DATE(2023, 1, 1), "Y")</f>
        <v>61</v>
      </c>
      <c r="U2929" t="str">
        <f>IF(employee_data3[[#This Row],[Age]]&lt;=25, "Remaja", IF(employee_data3[[#This Row],[Age]]&lt;=55, "Dewasa", "Lansia"))</f>
        <v>Lansia</v>
      </c>
      <c r="V2929" t="s">
        <v>40</v>
      </c>
      <c r="W2929" t="s">
        <v>83</v>
      </c>
      <c r="X2929" t="s">
        <v>42</v>
      </c>
      <c r="Y2929">
        <v>14400</v>
      </c>
      <c r="Z2929" t="s">
        <v>128</v>
      </c>
      <c r="AA2929" t="s">
        <v>75</v>
      </c>
      <c r="AB2929" t="s">
        <v>45</v>
      </c>
      <c r="AC2929">
        <v>3</v>
      </c>
      <c r="AD2929" s="11">
        <f>(employee_data3[[#This Row],[Current Employee Rating]]-AVERAGE(employee_data3[Current Employee Rating]))/STDEV(employee_data3[Current Employee Rating])</f>
        <v>3.0539538160596794E-2</v>
      </c>
      <c r="AE2929" s="11" t="str">
        <f>IF(employee_data3[[#This Row],[Z Score]]&gt;3,"Yes","No")</f>
        <v>No</v>
      </c>
    </row>
    <row r="2930" spans="1:31" x14ac:dyDescent="0.3">
      <c r="A2930">
        <v>3355</v>
      </c>
      <c r="B2930" t="s">
        <v>6919</v>
      </c>
      <c r="C2930" t="s">
        <v>4581</v>
      </c>
      <c r="D2930" s="1">
        <v>44928</v>
      </c>
      <c r="E2930" s="1">
        <v>45095</v>
      </c>
      <c r="F2930" t="s">
        <v>28</v>
      </c>
      <c r="G2930" t="s">
        <v>10110</v>
      </c>
      <c r="H2930" t="s">
        <v>10111</v>
      </c>
      <c r="I2930" t="s">
        <v>62</v>
      </c>
      <c r="J2930" t="s">
        <v>32</v>
      </c>
      <c r="K2930" t="str">
        <f>IF(employee_data3[[#This Row],[EmployeeStatus]]="Active", "Active", "Attrition")</f>
        <v>Active</v>
      </c>
      <c r="L2930" t="s">
        <v>33</v>
      </c>
      <c r="M2930" t="s">
        <v>64</v>
      </c>
      <c r="N2930" t="s">
        <v>52</v>
      </c>
      <c r="O2930" t="s">
        <v>126</v>
      </c>
      <c r="P2930" t="s">
        <v>10112</v>
      </c>
      <c r="Q2930" t="s">
        <v>38</v>
      </c>
      <c r="R2930" t="s">
        <v>53</v>
      </c>
      <c r="S2930" s="1">
        <v>33292</v>
      </c>
      <c r="T2930">
        <f>DATEDIF(employee_data3[[#This Row],[DOB]],DATE(2023, 1, 1), "Y")</f>
        <v>31</v>
      </c>
      <c r="U2930" t="str">
        <f>IF(employee_data3[[#This Row],[Age]]&lt;=25, "Remaja", IF(employee_data3[[#This Row],[Age]]&lt;=55, "Dewasa", "Lansia"))</f>
        <v>Dewasa</v>
      </c>
      <c r="V2930" t="s">
        <v>40</v>
      </c>
      <c r="W2930" t="s">
        <v>103</v>
      </c>
      <c r="X2930" t="s">
        <v>42</v>
      </c>
      <c r="Y2930">
        <v>34876</v>
      </c>
      <c r="Z2930" t="s">
        <v>43</v>
      </c>
      <c r="AA2930" t="s">
        <v>104</v>
      </c>
      <c r="AB2930" t="s">
        <v>45</v>
      </c>
      <c r="AC2930">
        <v>5</v>
      </c>
      <c r="AD2930" s="11">
        <f>(employee_data3[[#This Row],[Current Employee Rating]]-AVERAGE(employee_data3[Current Employee Rating]))/STDEV(employee_data3[Current Employee Rating])</f>
        <v>2.0008323227152198</v>
      </c>
      <c r="AE2930" s="11" t="str">
        <f>IF(employee_data3[[#This Row],[Z Score]]&gt;3,"Yes","No")</f>
        <v>No</v>
      </c>
    </row>
    <row r="2931" spans="1:31" x14ac:dyDescent="0.3">
      <c r="A2931">
        <v>3356</v>
      </c>
      <c r="B2931" t="s">
        <v>3090</v>
      </c>
      <c r="C2931" t="s">
        <v>1573</v>
      </c>
      <c r="D2931" s="1">
        <v>43414</v>
      </c>
      <c r="E2931" s="1"/>
      <c r="F2931" t="s">
        <v>28</v>
      </c>
      <c r="G2931" t="s">
        <v>10113</v>
      </c>
      <c r="H2931" t="s">
        <v>10114</v>
      </c>
      <c r="I2931" t="s">
        <v>168</v>
      </c>
      <c r="J2931" t="s">
        <v>32</v>
      </c>
      <c r="K2931" t="str">
        <f>IF(employee_data3[[#This Row],[EmployeeStatus]]="Active", "Active", "Attrition")</f>
        <v>Active</v>
      </c>
      <c r="L2931" t="s">
        <v>63</v>
      </c>
      <c r="M2931" t="s">
        <v>34</v>
      </c>
      <c r="N2931" t="s">
        <v>52</v>
      </c>
      <c r="O2931" t="s">
        <v>36</v>
      </c>
      <c r="P2931" t="s">
        <v>37</v>
      </c>
      <c r="Q2931" t="s">
        <v>38</v>
      </c>
      <c r="R2931" t="s">
        <v>101</v>
      </c>
      <c r="S2931" s="1">
        <v>33464</v>
      </c>
      <c r="T2931">
        <f>DATEDIF(employee_data3[[#This Row],[DOB]],DATE(2023, 1, 1), "Y")</f>
        <v>31</v>
      </c>
      <c r="U2931" t="str">
        <f>IF(employee_data3[[#This Row],[Age]]&lt;=25, "Remaja", IF(employee_data3[[#This Row],[Age]]&lt;=55, "Dewasa", "Lansia"))</f>
        <v>Dewasa</v>
      </c>
      <c r="V2931" t="s">
        <v>40</v>
      </c>
      <c r="W2931" t="s">
        <v>103</v>
      </c>
      <c r="X2931" t="s">
        <v>42</v>
      </c>
      <c r="Y2931">
        <v>34856</v>
      </c>
      <c r="Z2931" t="s">
        <v>128</v>
      </c>
      <c r="AA2931" t="s">
        <v>84</v>
      </c>
      <c r="AB2931" t="s">
        <v>236</v>
      </c>
      <c r="AC2931">
        <v>3</v>
      </c>
      <c r="AD2931" s="11">
        <f>(employee_data3[[#This Row],[Current Employee Rating]]-AVERAGE(employee_data3[Current Employee Rating]))/STDEV(employee_data3[Current Employee Rating])</f>
        <v>3.0539538160596794E-2</v>
      </c>
      <c r="AE2931" s="11" t="str">
        <f>IF(employee_data3[[#This Row],[Z Score]]&gt;3,"Yes","No")</f>
        <v>No</v>
      </c>
    </row>
    <row r="2932" spans="1:31" x14ac:dyDescent="0.3">
      <c r="A2932">
        <v>3357</v>
      </c>
      <c r="B2932" t="s">
        <v>5685</v>
      </c>
      <c r="C2932" t="s">
        <v>10115</v>
      </c>
      <c r="D2932" s="1">
        <v>44803</v>
      </c>
      <c r="E2932" s="1"/>
      <c r="F2932" t="s">
        <v>28</v>
      </c>
      <c r="G2932" t="s">
        <v>10116</v>
      </c>
      <c r="H2932" t="s">
        <v>10117</v>
      </c>
      <c r="I2932" t="s">
        <v>133</v>
      </c>
      <c r="J2932" t="s">
        <v>32</v>
      </c>
      <c r="K2932" t="str">
        <f>IF(employee_data3[[#This Row],[EmployeeStatus]]="Active", "Active", "Attrition")</f>
        <v>Active</v>
      </c>
      <c r="L2932" t="s">
        <v>63</v>
      </c>
      <c r="M2932" t="s">
        <v>64</v>
      </c>
      <c r="N2932" t="s">
        <v>35</v>
      </c>
      <c r="O2932" t="s">
        <v>36</v>
      </c>
      <c r="P2932" t="s">
        <v>37</v>
      </c>
      <c r="Q2932" t="s">
        <v>38</v>
      </c>
      <c r="R2932" t="s">
        <v>111</v>
      </c>
      <c r="S2932" s="1">
        <v>15562</v>
      </c>
      <c r="T2932">
        <f>DATEDIF(employee_data3[[#This Row],[DOB]],DATE(2023, 1, 1), "Y")</f>
        <v>80</v>
      </c>
      <c r="U2932" t="str">
        <f>IF(employee_data3[[#This Row],[Age]]&lt;=25, "Remaja", IF(employee_data3[[#This Row],[Age]]&lt;=55, "Dewasa", "Lansia"))</f>
        <v>Lansia</v>
      </c>
      <c r="V2932" t="s">
        <v>40</v>
      </c>
      <c r="W2932" t="s">
        <v>184</v>
      </c>
      <c r="X2932" t="s">
        <v>55</v>
      </c>
      <c r="Y2932">
        <v>78039</v>
      </c>
      <c r="Z2932" t="s">
        <v>128</v>
      </c>
      <c r="AA2932" t="s">
        <v>84</v>
      </c>
      <c r="AB2932" t="s">
        <v>105</v>
      </c>
      <c r="AC2932">
        <v>1</v>
      </c>
      <c r="AD2932" s="11">
        <f>(employee_data3[[#This Row],[Current Employee Rating]]-AVERAGE(employee_data3[Current Employee Rating]))/STDEV(employee_data3[Current Employee Rating])</f>
        <v>-1.9397532463940264</v>
      </c>
      <c r="AE2932" s="11" t="str">
        <f>IF(employee_data3[[#This Row],[Z Score]]&gt;3,"Yes","No")</f>
        <v>No</v>
      </c>
    </row>
    <row r="2933" spans="1:31" x14ac:dyDescent="0.3">
      <c r="A2933">
        <v>3358</v>
      </c>
      <c r="B2933" t="s">
        <v>8786</v>
      </c>
      <c r="C2933" t="s">
        <v>6490</v>
      </c>
      <c r="D2933" s="1">
        <v>44407</v>
      </c>
      <c r="E2933" s="1">
        <v>44898</v>
      </c>
      <c r="F2933" t="s">
        <v>28</v>
      </c>
      <c r="G2933" t="s">
        <v>10118</v>
      </c>
      <c r="H2933" t="s">
        <v>10119</v>
      </c>
      <c r="I2933" t="s">
        <v>80</v>
      </c>
      <c r="J2933" t="s">
        <v>1805</v>
      </c>
      <c r="K2933" t="str">
        <f>IF(employee_data3[[#This Row],[EmployeeStatus]]="Active", "Active", "Attrition")</f>
        <v>Attrition</v>
      </c>
      <c r="L2933" t="s">
        <v>63</v>
      </c>
      <c r="M2933" t="s">
        <v>51</v>
      </c>
      <c r="N2933" t="s">
        <v>52</v>
      </c>
      <c r="O2933" t="s">
        <v>175</v>
      </c>
      <c r="P2933" t="s">
        <v>10120</v>
      </c>
      <c r="Q2933" t="s">
        <v>38</v>
      </c>
      <c r="R2933" t="s">
        <v>90</v>
      </c>
      <c r="S2933" s="1">
        <v>36549</v>
      </c>
      <c r="T2933">
        <f>DATEDIF(employee_data3[[#This Row],[DOB]],DATE(2023, 1, 1), "Y")</f>
        <v>22</v>
      </c>
      <c r="U2933" t="str">
        <f>IF(employee_data3[[#This Row],[Age]]&lt;=25, "Remaja", IF(employee_data3[[#This Row],[Age]]&lt;=55, "Dewasa", "Lansia"))</f>
        <v>Remaja</v>
      </c>
      <c r="V2933" t="s">
        <v>40</v>
      </c>
      <c r="W2933" t="s">
        <v>83</v>
      </c>
      <c r="X2933" t="s">
        <v>55</v>
      </c>
      <c r="Y2933">
        <v>67062</v>
      </c>
      <c r="Z2933" t="s">
        <v>93</v>
      </c>
      <c r="AA2933" t="s">
        <v>104</v>
      </c>
      <c r="AB2933" t="s">
        <v>45</v>
      </c>
      <c r="AC2933">
        <v>3</v>
      </c>
      <c r="AD2933" s="11">
        <f>(employee_data3[[#This Row],[Current Employee Rating]]-AVERAGE(employee_data3[Current Employee Rating]))/STDEV(employee_data3[Current Employee Rating])</f>
        <v>3.0539538160596794E-2</v>
      </c>
      <c r="AE2933" s="11" t="str">
        <f>IF(employee_data3[[#This Row],[Z Score]]&gt;3,"Yes","No")</f>
        <v>No</v>
      </c>
    </row>
    <row r="2934" spans="1:31" x14ac:dyDescent="0.3">
      <c r="A2934">
        <v>3359</v>
      </c>
      <c r="B2934" t="s">
        <v>7992</v>
      </c>
      <c r="C2934" t="s">
        <v>6220</v>
      </c>
      <c r="D2934" s="1">
        <v>44164</v>
      </c>
      <c r="E2934" s="1"/>
      <c r="F2934" t="s">
        <v>28</v>
      </c>
      <c r="G2934" t="s">
        <v>10121</v>
      </c>
      <c r="H2934" t="s">
        <v>10122</v>
      </c>
      <c r="I2934" t="s">
        <v>98</v>
      </c>
      <c r="J2934" t="s">
        <v>32</v>
      </c>
      <c r="K2934" t="str">
        <f>IF(employee_data3[[#This Row],[EmployeeStatus]]="Active", "Active", "Attrition")</f>
        <v>Active</v>
      </c>
      <c r="L2934" t="s">
        <v>63</v>
      </c>
      <c r="M2934" t="s">
        <v>34</v>
      </c>
      <c r="N2934" t="s">
        <v>35</v>
      </c>
      <c r="O2934" t="s">
        <v>36</v>
      </c>
      <c r="P2934" t="s">
        <v>37</v>
      </c>
      <c r="Q2934" t="s">
        <v>38</v>
      </c>
      <c r="R2934" t="s">
        <v>90</v>
      </c>
      <c r="S2934" s="1">
        <v>29259</v>
      </c>
      <c r="T2934">
        <f>DATEDIF(employee_data3[[#This Row],[DOB]],DATE(2023, 1, 1), "Y")</f>
        <v>42</v>
      </c>
      <c r="U2934" t="str">
        <f>IF(employee_data3[[#This Row],[Age]]&lt;=25, "Remaja", IF(employee_data3[[#This Row],[Age]]&lt;=55, "Dewasa", "Lansia"))</f>
        <v>Dewasa</v>
      </c>
      <c r="V2934" t="s">
        <v>40</v>
      </c>
      <c r="W2934" t="s">
        <v>83</v>
      </c>
      <c r="X2934" t="s">
        <v>55</v>
      </c>
      <c r="Y2934">
        <v>30982</v>
      </c>
      <c r="Z2934" t="s">
        <v>56</v>
      </c>
      <c r="AA2934" t="s">
        <v>84</v>
      </c>
      <c r="AB2934" t="s">
        <v>105</v>
      </c>
      <c r="AC2934">
        <v>3</v>
      </c>
      <c r="AD2934" s="11">
        <f>(employee_data3[[#This Row],[Current Employee Rating]]-AVERAGE(employee_data3[Current Employee Rating]))/STDEV(employee_data3[Current Employee Rating])</f>
        <v>3.0539538160596794E-2</v>
      </c>
      <c r="AE2934" s="11" t="str">
        <f>IF(employee_data3[[#This Row],[Z Score]]&gt;3,"Yes","No")</f>
        <v>No</v>
      </c>
    </row>
    <row r="2935" spans="1:31" x14ac:dyDescent="0.3">
      <c r="A2935">
        <v>3360</v>
      </c>
      <c r="B2935" t="s">
        <v>4948</v>
      </c>
      <c r="C2935" t="s">
        <v>1136</v>
      </c>
      <c r="D2935" s="1">
        <v>44279</v>
      </c>
      <c r="E2935" s="1"/>
      <c r="F2935" t="s">
        <v>28</v>
      </c>
      <c r="G2935" t="s">
        <v>10123</v>
      </c>
      <c r="H2935" t="s">
        <v>10124</v>
      </c>
      <c r="I2935" t="s">
        <v>89</v>
      </c>
      <c r="J2935" t="s">
        <v>32</v>
      </c>
      <c r="K2935" t="str">
        <f>IF(employee_data3[[#This Row],[EmployeeStatus]]="Active", "Active", "Attrition")</f>
        <v>Active</v>
      </c>
      <c r="L2935" t="s">
        <v>52</v>
      </c>
      <c r="M2935" t="s">
        <v>51</v>
      </c>
      <c r="N2935" t="s">
        <v>52</v>
      </c>
      <c r="O2935" t="s">
        <v>36</v>
      </c>
      <c r="P2935" t="s">
        <v>37</v>
      </c>
      <c r="Q2935" t="s">
        <v>38</v>
      </c>
      <c r="R2935" t="s">
        <v>81</v>
      </c>
      <c r="S2935" s="1">
        <v>27169</v>
      </c>
      <c r="T2935">
        <f>DATEDIF(employee_data3[[#This Row],[DOB]],DATE(2023, 1, 1), "Y")</f>
        <v>48</v>
      </c>
      <c r="U2935" t="str">
        <f>IF(employee_data3[[#This Row],[Age]]&lt;=25, "Remaja", IF(employee_data3[[#This Row],[Age]]&lt;=55, "Dewasa", "Lansia"))</f>
        <v>Dewasa</v>
      </c>
      <c r="V2935" t="s">
        <v>40</v>
      </c>
      <c r="W2935" t="s">
        <v>2517</v>
      </c>
      <c r="X2935" t="s">
        <v>42</v>
      </c>
      <c r="Y2935">
        <v>4369</v>
      </c>
      <c r="Z2935" t="s">
        <v>128</v>
      </c>
      <c r="AA2935" t="s">
        <v>84</v>
      </c>
      <c r="AB2935" t="s">
        <v>105</v>
      </c>
      <c r="AC2935">
        <v>2</v>
      </c>
      <c r="AD2935" s="11">
        <f>(employee_data3[[#This Row],[Current Employee Rating]]-AVERAGE(employee_data3[Current Employee Rating]))/STDEV(employee_data3[Current Employee Rating])</f>
        <v>-0.95460685411671475</v>
      </c>
      <c r="AE2935" s="11" t="str">
        <f>IF(employee_data3[[#This Row],[Z Score]]&gt;3,"Yes","No")</f>
        <v>No</v>
      </c>
    </row>
    <row r="2936" spans="1:31" x14ac:dyDescent="0.3">
      <c r="A2936">
        <v>3361</v>
      </c>
      <c r="B2936" t="s">
        <v>2842</v>
      </c>
      <c r="C2936" t="s">
        <v>6193</v>
      </c>
      <c r="D2936" s="1">
        <v>44194</v>
      </c>
      <c r="E2936" s="1">
        <v>44615</v>
      </c>
      <c r="F2936" t="s">
        <v>28</v>
      </c>
      <c r="G2936" t="s">
        <v>10125</v>
      </c>
      <c r="H2936" t="s">
        <v>10126</v>
      </c>
      <c r="I2936" t="s">
        <v>31</v>
      </c>
      <c r="J2936" t="s">
        <v>745</v>
      </c>
      <c r="K2936" t="str">
        <f>IF(employee_data3[[#This Row],[EmployeeStatus]]="Active", "Active", "Attrition")</f>
        <v>Attrition</v>
      </c>
      <c r="L2936" t="s">
        <v>52</v>
      </c>
      <c r="M2936" t="s">
        <v>64</v>
      </c>
      <c r="N2936" t="s">
        <v>35</v>
      </c>
      <c r="O2936" t="s">
        <v>175</v>
      </c>
      <c r="P2936" t="s">
        <v>10127</v>
      </c>
      <c r="Q2936" t="s">
        <v>38</v>
      </c>
      <c r="R2936" t="s">
        <v>81</v>
      </c>
      <c r="S2936" s="1">
        <v>15983</v>
      </c>
      <c r="T2936">
        <f>DATEDIF(employee_data3[[#This Row],[DOB]],DATE(2023, 1, 1), "Y")</f>
        <v>79</v>
      </c>
      <c r="U2936" t="str">
        <f>IF(employee_data3[[#This Row],[Age]]&lt;=25, "Remaja", IF(employee_data3[[#This Row],[Age]]&lt;=55, "Dewasa", "Lansia"))</f>
        <v>Lansia</v>
      </c>
      <c r="V2936" t="s">
        <v>40</v>
      </c>
      <c r="W2936" t="s">
        <v>103</v>
      </c>
      <c r="X2936" t="s">
        <v>42</v>
      </c>
      <c r="Y2936">
        <v>65806</v>
      </c>
      <c r="Z2936" t="s">
        <v>74</v>
      </c>
      <c r="AA2936" t="s">
        <v>75</v>
      </c>
      <c r="AB2936" t="s">
        <v>105</v>
      </c>
      <c r="AC2936">
        <v>3</v>
      </c>
      <c r="AD2936" s="11">
        <f>(employee_data3[[#This Row],[Current Employee Rating]]-AVERAGE(employee_data3[Current Employee Rating]))/STDEV(employee_data3[Current Employee Rating])</f>
        <v>3.0539538160596794E-2</v>
      </c>
      <c r="AE2936" s="11" t="str">
        <f>IF(employee_data3[[#This Row],[Z Score]]&gt;3,"Yes","No")</f>
        <v>No</v>
      </c>
    </row>
    <row r="2937" spans="1:31" x14ac:dyDescent="0.3">
      <c r="A2937">
        <v>3362</v>
      </c>
      <c r="B2937" t="s">
        <v>6405</v>
      </c>
      <c r="C2937" t="s">
        <v>6601</v>
      </c>
      <c r="D2937" s="1">
        <v>44410</v>
      </c>
      <c r="E2937" s="1"/>
      <c r="F2937" t="s">
        <v>28</v>
      </c>
      <c r="G2937" t="s">
        <v>10128</v>
      </c>
      <c r="H2937" t="s">
        <v>10129</v>
      </c>
      <c r="I2937" t="s">
        <v>50</v>
      </c>
      <c r="J2937" t="s">
        <v>32</v>
      </c>
      <c r="K2937" t="str">
        <f>IF(employee_data3[[#This Row],[EmployeeStatus]]="Active", "Active", "Attrition")</f>
        <v>Active</v>
      </c>
      <c r="L2937" t="s">
        <v>63</v>
      </c>
      <c r="M2937" t="s">
        <v>34</v>
      </c>
      <c r="N2937" t="s">
        <v>35</v>
      </c>
      <c r="O2937" t="s">
        <v>36</v>
      </c>
      <c r="P2937" t="s">
        <v>37</v>
      </c>
      <c r="Q2937" t="s">
        <v>38</v>
      </c>
      <c r="R2937" t="s">
        <v>90</v>
      </c>
      <c r="S2937" s="1">
        <v>24786</v>
      </c>
      <c r="T2937">
        <f>DATEDIF(employee_data3[[#This Row],[DOB]],DATE(2023, 1, 1), "Y")</f>
        <v>55</v>
      </c>
      <c r="U2937" t="str">
        <f>IF(employee_data3[[#This Row],[Age]]&lt;=25, "Remaja", IF(employee_data3[[#This Row],[Age]]&lt;=55, "Dewasa", "Lansia"))</f>
        <v>Dewasa</v>
      </c>
      <c r="V2937" t="s">
        <v>40</v>
      </c>
      <c r="W2937" t="s">
        <v>83</v>
      </c>
      <c r="X2937" t="s">
        <v>42</v>
      </c>
      <c r="Y2937">
        <v>90552</v>
      </c>
      <c r="Z2937" t="s">
        <v>128</v>
      </c>
      <c r="AA2937" t="s">
        <v>44</v>
      </c>
      <c r="AB2937" t="s">
        <v>105</v>
      </c>
      <c r="AC2937">
        <v>1</v>
      </c>
      <c r="AD2937" s="11">
        <f>(employee_data3[[#This Row],[Current Employee Rating]]-AVERAGE(employee_data3[Current Employee Rating]))/STDEV(employee_data3[Current Employee Rating])</f>
        <v>-1.9397532463940264</v>
      </c>
      <c r="AE2937" s="11" t="str">
        <f>IF(employee_data3[[#This Row],[Z Score]]&gt;3,"Yes","No")</f>
        <v>No</v>
      </c>
    </row>
    <row r="2938" spans="1:31" x14ac:dyDescent="0.3">
      <c r="A2938">
        <v>3363</v>
      </c>
      <c r="B2938" t="s">
        <v>10130</v>
      </c>
      <c r="C2938" t="s">
        <v>2221</v>
      </c>
      <c r="D2938" s="1">
        <v>44650</v>
      </c>
      <c r="E2938" s="1"/>
      <c r="F2938" t="s">
        <v>28</v>
      </c>
      <c r="G2938" t="s">
        <v>10131</v>
      </c>
      <c r="H2938" t="s">
        <v>10132</v>
      </c>
      <c r="I2938" t="s">
        <v>139</v>
      </c>
      <c r="J2938" t="s">
        <v>32</v>
      </c>
      <c r="K2938" t="str">
        <f>IF(employee_data3[[#This Row],[EmployeeStatus]]="Active", "Active", "Attrition")</f>
        <v>Active</v>
      </c>
      <c r="L2938" t="s">
        <v>52</v>
      </c>
      <c r="M2938" t="s">
        <v>51</v>
      </c>
      <c r="N2938" t="s">
        <v>35</v>
      </c>
      <c r="O2938" t="s">
        <v>36</v>
      </c>
      <c r="P2938" t="s">
        <v>37</v>
      </c>
      <c r="Q2938" t="s">
        <v>38</v>
      </c>
      <c r="R2938" t="s">
        <v>90</v>
      </c>
      <c r="S2938" s="1">
        <v>21027</v>
      </c>
      <c r="T2938">
        <f>DATEDIF(employee_data3[[#This Row],[DOB]],DATE(2023, 1, 1), "Y")</f>
        <v>65</v>
      </c>
      <c r="U2938" t="str">
        <f>IF(employee_data3[[#This Row],[Age]]&lt;=25, "Remaja", IF(employee_data3[[#This Row],[Age]]&lt;=55, "Dewasa", "Lansia"))</f>
        <v>Lansia</v>
      </c>
      <c r="V2938" t="s">
        <v>40</v>
      </c>
      <c r="W2938" t="s">
        <v>83</v>
      </c>
      <c r="X2938" t="s">
        <v>55</v>
      </c>
      <c r="Y2938">
        <v>31018</v>
      </c>
      <c r="Z2938" t="s">
        <v>93</v>
      </c>
      <c r="AA2938" t="s">
        <v>84</v>
      </c>
      <c r="AB2938" t="s">
        <v>105</v>
      </c>
      <c r="AC2938">
        <v>5</v>
      </c>
      <c r="AD2938" s="11">
        <f>(employee_data3[[#This Row],[Current Employee Rating]]-AVERAGE(employee_data3[Current Employee Rating]))/STDEV(employee_data3[Current Employee Rating])</f>
        <v>2.0008323227152198</v>
      </c>
      <c r="AE2938" s="11" t="str">
        <f>IF(employee_data3[[#This Row],[Z Score]]&gt;3,"Yes","No")</f>
        <v>No</v>
      </c>
    </row>
    <row r="2939" spans="1:31" x14ac:dyDescent="0.3">
      <c r="A2939">
        <v>3364</v>
      </c>
      <c r="B2939" t="s">
        <v>10133</v>
      </c>
      <c r="C2939" t="s">
        <v>4931</v>
      </c>
      <c r="D2939" s="1">
        <v>44260</v>
      </c>
      <c r="E2939" s="1">
        <v>44446</v>
      </c>
      <c r="F2939" t="s">
        <v>728</v>
      </c>
      <c r="G2939" t="s">
        <v>10134</v>
      </c>
      <c r="H2939" t="s">
        <v>10135</v>
      </c>
      <c r="I2939" t="s">
        <v>98</v>
      </c>
      <c r="J2939" t="s">
        <v>32</v>
      </c>
      <c r="K2939" t="str">
        <f>IF(employee_data3[[#This Row],[EmployeeStatus]]="Active", "Active", "Attrition")</f>
        <v>Active</v>
      </c>
      <c r="L2939" t="s">
        <v>52</v>
      </c>
      <c r="M2939" t="s">
        <v>51</v>
      </c>
      <c r="N2939" t="s">
        <v>35</v>
      </c>
      <c r="O2939" t="s">
        <v>140</v>
      </c>
      <c r="P2939" t="s">
        <v>10136</v>
      </c>
      <c r="Q2939" t="s">
        <v>38</v>
      </c>
      <c r="R2939" t="s">
        <v>111</v>
      </c>
      <c r="S2939" s="1">
        <v>22072</v>
      </c>
      <c r="T2939">
        <f>DATEDIF(employee_data3[[#This Row],[DOB]],DATE(2023, 1, 1), "Y")</f>
        <v>62</v>
      </c>
      <c r="U2939" t="str">
        <f>IF(employee_data3[[#This Row],[Age]]&lt;=25, "Remaja", IF(employee_data3[[#This Row],[Age]]&lt;=55, "Dewasa", "Lansia"))</f>
        <v>Lansia</v>
      </c>
      <c r="V2939" t="s">
        <v>40</v>
      </c>
      <c r="W2939" t="s">
        <v>103</v>
      </c>
      <c r="X2939" t="s">
        <v>42</v>
      </c>
      <c r="Y2939">
        <v>42754</v>
      </c>
      <c r="Z2939" t="s">
        <v>56</v>
      </c>
      <c r="AA2939" t="s">
        <v>75</v>
      </c>
      <c r="AB2939" t="s">
        <v>105</v>
      </c>
      <c r="AC2939">
        <v>3</v>
      </c>
      <c r="AD2939" s="11">
        <f>(employee_data3[[#This Row],[Current Employee Rating]]-AVERAGE(employee_data3[Current Employee Rating]))/STDEV(employee_data3[Current Employee Rating])</f>
        <v>3.0539538160596794E-2</v>
      </c>
      <c r="AE2939" s="11" t="str">
        <f>IF(employee_data3[[#This Row],[Z Score]]&gt;3,"Yes","No")</f>
        <v>No</v>
      </c>
    </row>
    <row r="2940" spans="1:31" x14ac:dyDescent="0.3">
      <c r="A2940">
        <v>3365</v>
      </c>
      <c r="B2940" t="s">
        <v>4105</v>
      </c>
      <c r="C2940" t="s">
        <v>3813</v>
      </c>
      <c r="D2940" s="1">
        <v>44167</v>
      </c>
      <c r="E2940" s="1"/>
      <c r="F2940" t="s">
        <v>728</v>
      </c>
      <c r="G2940" t="s">
        <v>10137</v>
      </c>
      <c r="H2940" t="s">
        <v>10138</v>
      </c>
      <c r="I2940" t="s">
        <v>118</v>
      </c>
      <c r="J2940" t="s">
        <v>32</v>
      </c>
      <c r="K2940" t="str">
        <f>IF(employee_data3[[#This Row],[EmployeeStatus]]="Active", "Active", "Attrition")</f>
        <v>Active</v>
      </c>
      <c r="L2940" t="s">
        <v>33</v>
      </c>
      <c r="M2940" t="s">
        <v>64</v>
      </c>
      <c r="N2940" t="s">
        <v>35</v>
      </c>
      <c r="O2940" t="s">
        <v>36</v>
      </c>
      <c r="P2940" t="s">
        <v>37</v>
      </c>
      <c r="Q2940" t="s">
        <v>38</v>
      </c>
      <c r="R2940" t="s">
        <v>177</v>
      </c>
      <c r="S2940" s="1">
        <v>17711</v>
      </c>
      <c r="T2940">
        <f>DATEDIF(employee_data3[[#This Row],[DOB]],DATE(2023, 1, 1), "Y")</f>
        <v>74</v>
      </c>
      <c r="U2940" t="str">
        <f>IF(employee_data3[[#This Row],[Age]]&lt;=25, "Remaja", IF(employee_data3[[#This Row],[Age]]&lt;=55, "Dewasa", "Lansia"))</f>
        <v>Lansia</v>
      </c>
      <c r="V2940" t="s">
        <v>40</v>
      </c>
      <c r="W2940" t="s">
        <v>83</v>
      </c>
      <c r="X2940" t="s">
        <v>55</v>
      </c>
      <c r="Y2940">
        <v>24571</v>
      </c>
      <c r="Z2940" t="s">
        <v>128</v>
      </c>
      <c r="AA2940" t="s">
        <v>104</v>
      </c>
      <c r="AB2940" t="s">
        <v>45</v>
      </c>
      <c r="AC2940">
        <v>3</v>
      </c>
      <c r="AD2940" s="11">
        <f>(employee_data3[[#This Row],[Current Employee Rating]]-AVERAGE(employee_data3[Current Employee Rating]))/STDEV(employee_data3[Current Employee Rating])</f>
        <v>3.0539538160596794E-2</v>
      </c>
      <c r="AE2940" s="11" t="str">
        <f>IF(employee_data3[[#This Row],[Z Score]]&gt;3,"Yes","No")</f>
        <v>No</v>
      </c>
    </row>
    <row r="2941" spans="1:31" x14ac:dyDescent="0.3">
      <c r="A2941">
        <v>3366</v>
      </c>
      <c r="B2941" t="s">
        <v>869</v>
      </c>
      <c r="C2941" t="s">
        <v>4755</v>
      </c>
      <c r="D2941" s="1">
        <v>43485</v>
      </c>
      <c r="E2941" s="1">
        <v>43848</v>
      </c>
      <c r="F2941" t="s">
        <v>728</v>
      </c>
      <c r="G2941" t="s">
        <v>10139</v>
      </c>
      <c r="H2941" t="s">
        <v>10140</v>
      </c>
      <c r="I2941" t="s">
        <v>62</v>
      </c>
      <c r="J2941" t="s">
        <v>745</v>
      </c>
      <c r="K2941" t="str">
        <f>IF(employee_data3[[#This Row],[EmployeeStatus]]="Active", "Active", "Attrition")</f>
        <v>Attrition</v>
      </c>
      <c r="L2941" t="s">
        <v>33</v>
      </c>
      <c r="M2941" t="s">
        <v>34</v>
      </c>
      <c r="N2941" t="s">
        <v>63</v>
      </c>
      <c r="O2941" t="s">
        <v>175</v>
      </c>
      <c r="P2941" t="s">
        <v>10141</v>
      </c>
      <c r="Q2941" t="s">
        <v>38</v>
      </c>
      <c r="R2941" t="s">
        <v>81</v>
      </c>
      <c r="S2941" s="1">
        <v>27894</v>
      </c>
      <c r="T2941">
        <f>DATEDIF(employee_data3[[#This Row],[DOB]],DATE(2023, 1, 1), "Y")</f>
        <v>46</v>
      </c>
      <c r="U2941" t="str">
        <f>IF(employee_data3[[#This Row],[Age]]&lt;=25, "Remaja", IF(employee_data3[[#This Row],[Age]]&lt;=55, "Dewasa", "Lansia"))</f>
        <v>Dewasa</v>
      </c>
      <c r="V2941" t="s">
        <v>40</v>
      </c>
      <c r="W2941" t="s">
        <v>419</v>
      </c>
      <c r="X2941" t="s">
        <v>55</v>
      </c>
      <c r="Y2941">
        <v>74701</v>
      </c>
      <c r="Z2941" t="s">
        <v>93</v>
      </c>
      <c r="AA2941" t="s">
        <v>44</v>
      </c>
      <c r="AB2941" t="s">
        <v>105</v>
      </c>
      <c r="AC2941">
        <v>4</v>
      </c>
      <c r="AD2941" s="11">
        <f>(employee_data3[[#This Row],[Current Employee Rating]]-AVERAGE(employee_data3[Current Employee Rating]))/STDEV(employee_data3[Current Employee Rating])</f>
        <v>1.0156859304379084</v>
      </c>
      <c r="AE2941" s="11" t="str">
        <f>IF(employee_data3[[#This Row],[Z Score]]&gt;3,"Yes","No")</f>
        <v>No</v>
      </c>
    </row>
    <row r="2942" spans="1:31" x14ac:dyDescent="0.3">
      <c r="A2942">
        <v>3367</v>
      </c>
      <c r="B2942" t="s">
        <v>8507</v>
      </c>
      <c r="C2942" t="s">
        <v>3200</v>
      </c>
      <c r="D2942" s="1">
        <v>43981</v>
      </c>
      <c r="E2942" s="1">
        <v>44593</v>
      </c>
      <c r="F2942" t="s">
        <v>728</v>
      </c>
      <c r="G2942" t="s">
        <v>10142</v>
      </c>
      <c r="H2942" t="s">
        <v>10143</v>
      </c>
      <c r="I2942" t="s">
        <v>89</v>
      </c>
      <c r="J2942" t="s">
        <v>745</v>
      </c>
      <c r="K2942" t="str">
        <f>IF(employee_data3[[#This Row],[EmployeeStatus]]="Active", "Active", "Attrition")</f>
        <v>Attrition</v>
      </c>
      <c r="L2942" t="s">
        <v>63</v>
      </c>
      <c r="M2942" t="s">
        <v>64</v>
      </c>
      <c r="N2942" t="s">
        <v>63</v>
      </c>
      <c r="O2942" t="s">
        <v>140</v>
      </c>
      <c r="P2942" t="s">
        <v>10144</v>
      </c>
      <c r="Q2942" t="s">
        <v>38</v>
      </c>
      <c r="R2942" t="s">
        <v>90</v>
      </c>
      <c r="S2942" s="1">
        <v>22935</v>
      </c>
      <c r="T2942">
        <f>DATEDIF(employee_data3[[#This Row],[DOB]],DATE(2023, 1, 1), "Y")</f>
        <v>60</v>
      </c>
      <c r="U2942" t="str">
        <f>IF(employee_data3[[#This Row],[Age]]&lt;=25, "Remaja", IF(employee_data3[[#This Row],[Age]]&lt;=55, "Dewasa", "Lansia"))</f>
        <v>Lansia</v>
      </c>
      <c r="V2942" t="s">
        <v>40</v>
      </c>
      <c r="W2942" t="s">
        <v>83</v>
      </c>
      <c r="X2942" t="s">
        <v>55</v>
      </c>
      <c r="Y2942">
        <v>35065</v>
      </c>
      <c r="Z2942" t="s">
        <v>74</v>
      </c>
      <c r="AA2942" t="s">
        <v>75</v>
      </c>
      <c r="AB2942" t="s">
        <v>105</v>
      </c>
      <c r="AC2942">
        <v>2</v>
      </c>
      <c r="AD2942" s="11">
        <f>(employee_data3[[#This Row],[Current Employee Rating]]-AVERAGE(employee_data3[Current Employee Rating]))/STDEV(employee_data3[Current Employee Rating])</f>
        <v>-0.95460685411671475</v>
      </c>
      <c r="AE2942" s="11" t="str">
        <f>IF(employee_data3[[#This Row],[Z Score]]&gt;3,"Yes","No")</f>
        <v>No</v>
      </c>
    </row>
    <row r="2943" spans="1:31" x14ac:dyDescent="0.3">
      <c r="A2943">
        <v>3368</v>
      </c>
      <c r="B2943" t="s">
        <v>494</v>
      </c>
      <c r="C2943" t="s">
        <v>7254</v>
      </c>
      <c r="D2943" s="1">
        <v>43783</v>
      </c>
      <c r="E2943" s="1">
        <v>45060</v>
      </c>
      <c r="F2943" t="s">
        <v>728</v>
      </c>
      <c r="G2943" t="s">
        <v>10145</v>
      </c>
      <c r="H2943" t="s">
        <v>10146</v>
      </c>
      <c r="I2943" t="s">
        <v>31</v>
      </c>
      <c r="J2943" t="s">
        <v>1805</v>
      </c>
      <c r="K2943" t="str">
        <f>IF(employee_data3[[#This Row],[EmployeeStatus]]="Active", "Active", "Attrition")</f>
        <v>Attrition</v>
      </c>
      <c r="L2943" t="s">
        <v>52</v>
      </c>
      <c r="M2943" t="s">
        <v>64</v>
      </c>
      <c r="N2943" t="s">
        <v>52</v>
      </c>
      <c r="O2943" t="s">
        <v>140</v>
      </c>
      <c r="P2943" t="s">
        <v>10147</v>
      </c>
      <c r="Q2943" t="s">
        <v>38</v>
      </c>
      <c r="R2943" t="s">
        <v>90</v>
      </c>
      <c r="S2943" s="1">
        <v>32911</v>
      </c>
      <c r="T2943">
        <f>DATEDIF(employee_data3[[#This Row],[DOB]],DATE(2023, 1, 1), "Y")</f>
        <v>32</v>
      </c>
      <c r="U2943" t="str">
        <f>IF(employee_data3[[#This Row],[Age]]&lt;=25, "Remaja", IF(employee_data3[[#This Row],[Age]]&lt;=55, "Dewasa", "Lansia"))</f>
        <v>Dewasa</v>
      </c>
      <c r="V2943" t="s">
        <v>40</v>
      </c>
      <c r="W2943" t="s">
        <v>1044</v>
      </c>
      <c r="X2943" t="s">
        <v>55</v>
      </c>
      <c r="Y2943">
        <v>61176</v>
      </c>
      <c r="Z2943" t="s">
        <v>93</v>
      </c>
      <c r="AA2943" t="s">
        <v>84</v>
      </c>
      <c r="AB2943" t="s">
        <v>105</v>
      </c>
      <c r="AC2943">
        <v>5</v>
      </c>
      <c r="AD2943" s="11">
        <f>(employee_data3[[#This Row],[Current Employee Rating]]-AVERAGE(employee_data3[Current Employee Rating]))/STDEV(employee_data3[Current Employee Rating])</f>
        <v>2.0008323227152198</v>
      </c>
      <c r="AE2943" s="11" t="str">
        <f>IF(employee_data3[[#This Row],[Z Score]]&gt;3,"Yes","No")</f>
        <v>No</v>
      </c>
    </row>
    <row r="2944" spans="1:31" x14ac:dyDescent="0.3">
      <c r="A2944">
        <v>3369</v>
      </c>
      <c r="B2944" t="s">
        <v>3317</v>
      </c>
      <c r="C2944" t="s">
        <v>5125</v>
      </c>
      <c r="D2944" s="1">
        <v>44769</v>
      </c>
      <c r="E2944" s="1">
        <v>45009</v>
      </c>
      <c r="F2944" t="s">
        <v>728</v>
      </c>
      <c r="G2944" t="s">
        <v>10148</v>
      </c>
      <c r="H2944" t="s">
        <v>10149</v>
      </c>
      <c r="I2944" t="s">
        <v>133</v>
      </c>
      <c r="J2944" t="s">
        <v>1805</v>
      </c>
      <c r="K2944" t="str">
        <f>IF(employee_data3[[#This Row],[EmployeeStatus]]="Active", "Active", "Attrition")</f>
        <v>Attrition</v>
      </c>
      <c r="L2944" t="s">
        <v>52</v>
      </c>
      <c r="M2944" t="s">
        <v>51</v>
      </c>
      <c r="N2944" t="s">
        <v>35</v>
      </c>
      <c r="O2944" t="s">
        <v>126</v>
      </c>
      <c r="P2944" t="s">
        <v>10150</v>
      </c>
      <c r="Q2944" t="s">
        <v>38</v>
      </c>
      <c r="R2944" t="s">
        <v>81</v>
      </c>
      <c r="S2944" s="1">
        <v>18504</v>
      </c>
      <c r="T2944">
        <f>DATEDIF(employee_data3[[#This Row],[DOB]],DATE(2023, 1, 1), "Y")</f>
        <v>72</v>
      </c>
      <c r="U2944" t="str">
        <f>IF(employee_data3[[#This Row],[Age]]&lt;=25, "Remaja", IF(employee_data3[[#This Row],[Age]]&lt;=55, "Dewasa", "Lansia"))</f>
        <v>Lansia</v>
      </c>
      <c r="V2944" t="s">
        <v>40</v>
      </c>
      <c r="W2944" t="s">
        <v>654</v>
      </c>
      <c r="X2944" t="s">
        <v>42</v>
      </c>
      <c r="Y2944">
        <v>22374</v>
      </c>
      <c r="Z2944" t="s">
        <v>74</v>
      </c>
      <c r="AA2944" t="s">
        <v>75</v>
      </c>
      <c r="AB2944" t="s">
        <v>105</v>
      </c>
      <c r="AC2944">
        <v>2</v>
      </c>
      <c r="AD2944" s="11">
        <f>(employee_data3[[#This Row],[Current Employee Rating]]-AVERAGE(employee_data3[Current Employee Rating]))/STDEV(employee_data3[Current Employee Rating])</f>
        <v>-0.95460685411671475</v>
      </c>
      <c r="AE2944" s="11" t="str">
        <f>IF(employee_data3[[#This Row],[Z Score]]&gt;3,"Yes","No")</f>
        <v>No</v>
      </c>
    </row>
    <row r="2945" spans="1:31" x14ac:dyDescent="0.3">
      <c r="A2945">
        <v>3370</v>
      </c>
      <c r="B2945" t="s">
        <v>4243</v>
      </c>
      <c r="C2945" t="s">
        <v>7951</v>
      </c>
      <c r="D2945" s="1">
        <v>44732</v>
      </c>
      <c r="E2945" s="1"/>
      <c r="F2945" t="s">
        <v>728</v>
      </c>
      <c r="G2945" t="s">
        <v>10151</v>
      </c>
      <c r="H2945" t="s">
        <v>10152</v>
      </c>
      <c r="I2945" t="s">
        <v>50</v>
      </c>
      <c r="J2945" t="s">
        <v>32</v>
      </c>
      <c r="K2945" t="str">
        <f>IF(employee_data3[[#This Row],[EmployeeStatus]]="Active", "Active", "Attrition")</f>
        <v>Active</v>
      </c>
      <c r="L2945" t="s">
        <v>33</v>
      </c>
      <c r="M2945" t="s">
        <v>34</v>
      </c>
      <c r="N2945" t="s">
        <v>35</v>
      </c>
      <c r="O2945" t="s">
        <v>36</v>
      </c>
      <c r="P2945" t="s">
        <v>37</v>
      </c>
      <c r="Q2945" t="s">
        <v>38</v>
      </c>
      <c r="R2945" t="s">
        <v>81</v>
      </c>
      <c r="S2945" s="1">
        <v>21424</v>
      </c>
      <c r="T2945">
        <f>DATEDIF(employee_data3[[#This Row],[DOB]],DATE(2023, 1, 1), "Y")</f>
        <v>64</v>
      </c>
      <c r="U2945" t="str">
        <f>IF(employee_data3[[#This Row],[Age]]&lt;=25, "Remaja", IF(employee_data3[[#This Row],[Age]]&lt;=55, "Dewasa", "Lansia"))</f>
        <v>Lansia</v>
      </c>
      <c r="V2945" t="s">
        <v>40</v>
      </c>
      <c r="W2945" t="s">
        <v>83</v>
      </c>
      <c r="X2945" t="s">
        <v>42</v>
      </c>
      <c r="Y2945">
        <v>57215</v>
      </c>
      <c r="Z2945" t="s">
        <v>128</v>
      </c>
      <c r="AA2945" t="s">
        <v>44</v>
      </c>
      <c r="AB2945" t="s">
        <v>105</v>
      </c>
      <c r="AC2945">
        <v>3</v>
      </c>
      <c r="AD2945" s="11">
        <f>(employee_data3[[#This Row],[Current Employee Rating]]-AVERAGE(employee_data3[Current Employee Rating]))/STDEV(employee_data3[Current Employee Rating])</f>
        <v>3.0539538160596794E-2</v>
      </c>
      <c r="AE2945" s="11" t="str">
        <f>IF(employee_data3[[#This Row],[Z Score]]&gt;3,"Yes","No")</f>
        <v>No</v>
      </c>
    </row>
    <row r="2946" spans="1:31" x14ac:dyDescent="0.3">
      <c r="A2946">
        <v>3371</v>
      </c>
      <c r="B2946" t="s">
        <v>9500</v>
      </c>
      <c r="C2946" t="s">
        <v>1769</v>
      </c>
      <c r="D2946" s="1">
        <v>44915</v>
      </c>
      <c r="E2946" s="1">
        <v>45007</v>
      </c>
      <c r="F2946" t="s">
        <v>728</v>
      </c>
      <c r="G2946" t="s">
        <v>10153</v>
      </c>
      <c r="H2946" t="s">
        <v>10154</v>
      </c>
      <c r="I2946" t="s">
        <v>139</v>
      </c>
      <c r="J2946" t="s">
        <v>745</v>
      </c>
      <c r="K2946" t="str">
        <f>IF(employee_data3[[#This Row],[EmployeeStatus]]="Active", "Active", "Attrition")</f>
        <v>Attrition</v>
      </c>
      <c r="L2946" t="s">
        <v>63</v>
      </c>
      <c r="M2946" t="s">
        <v>51</v>
      </c>
      <c r="N2946" t="s">
        <v>63</v>
      </c>
      <c r="O2946" t="s">
        <v>126</v>
      </c>
      <c r="P2946" t="s">
        <v>10155</v>
      </c>
      <c r="Q2946" t="s">
        <v>38</v>
      </c>
      <c r="R2946" t="s">
        <v>594</v>
      </c>
      <c r="S2946" s="1">
        <v>25894</v>
      </c>
      <c r="T2946">
        <f>DATEDIF(employee_data3[[#This Row],[DOB]],DATE(2023, 1, 1), "Y")</f>
        <v>52</v>
      </c>
      <c r="U2946" t="str">
        <f>IF(employee_data3[[#This Row],[Age]]&lt;=25, "Remaja", IF(employee_data3[[#This Row],[Age]]&lt;=55, "Dewasa", "Lansia"))</f>
        <v>Dewasa</v>
      </c>
      <c r="V2946" t="s">
        <v>40</v>
      </c>
      <c r="W2946" t="s">
        <v>243</v>
      </c>
      <c r="X2946" t="s">
        <v>42</v>
      </c>
      <c r="Y2946">
        <v>5985</v>
      </c>
      <c r="Z2946" t="s">
        <v>56</v>
      </c>
      <c r="AA2946" t="s">
        <v>84</v>
      </c>
      <c r="AB2946" t="s">
        <v>105</v>
      </c>
      <c r="AC2946">
        <v>3</v>
      </c>
      <c r="AD2946" s="11">
        <f>(employee_data3[[#This Row],[Current Employee Rating]]-AVERAGE(employee_data3[Current Employee Rating]))/STDEV(employee_data3[Current Employee Rating])</f>
        <v>3.0539538160596794E-2</v>
      </c>
      <c r="AE2946" s="11" t="str">
        <f>IF(employee_data3[[#This Row],[Z Score]]&gt;3,"Yes","No")</f>
        <v>No</v>
      </c>
    </row>
    <row r="2947" spans="1:31" x14ac:dyDescent="0.3">
      <c r="A2947">
        <v>3372</v>
      </c>
      <c r="B2947" t="s">
        <v>1264</v>
      </c>
      <c r="C2947" t="s">
        <v>4565</v>
      </c>
      <c r="D2947" s="1">
        <v>44940</v>
      </c>
      <c r="E2947" s="1">
        <v>44999</v>
      </c>
      <c r="F2947" t="s">
        <v>28</v>
      </c>
      <c r="G2947" t="s">
        <v>10156</v>
      </c>
      <c r="H2947" t="s">
        <v>10157</v>
      </c>
      <c r="I2947" t="s">
        <v>80</v>
      </c>
      <c r="J2947" t="s">
        <v>745</v>
      </c>
      <c r="K2947" t="str">
        <f>IF(employee_data3[[#This Row],[EmployeeStatus]]="Active", "Active", "Attrition")</f>
        <v>Attrition</v>
      </c>
      <c r="L2947" t="s">
        <v>33</v>
      </c>
      <c r="M2947" t="s">
        <v>34</v>
      </c>
      <c r="N2947" t="s">
        <v>52</v>
      </c>
      <c r="O2947" t="s">
        <v>99</v>
      </c>
      <c r="P2947" t="s">
        <v>10158</v>
      </c>
      <c r="Q2947" t="s">
        <v>38</v>
      </c>
      <c r="R2947" t="s">
        <v>177</v>
      </c>
      <c r="S2947" s="1">
        <v>33751</v>
      </c>
      <c r="T2947">
        <f>DATEDIF(employee_data3[[#This Row],[DOB]],DATE(2023, 1, 1), "Y")</f>
        <v>30</v>
      </c>
      <c r="U2947" t="str">
        <f>IF(employee_data3[[#This Row],[Age]]&lt;=25, "Remaja", IF(employee_data3[[#This Row],[Age]]&lt;=55, "Dewasa", "Lansia"))</f>
        <v>Dewasa</v>
      </c>
      <c r="V2947" t="s">
        <v>40</v>
      </c>
      <c r="W2947" t="s">
        <v>243</v>
      </c>
      <c r="X2947" t="s">
        <v>42</v>
      </c>
      <c r="Y2947">
        <v>94040</v>
      </c>
      <c r="Z2947" t="s">
        <v>128</v>
      </c>
      <c r="AA2947" t="s">
        <v>104</v>
      </c>
      <c r="AB2947" t="s">
        <v>45</v>
      </c>
      <c r="AC2947">
        <v>4</v>
      </c>
      <c r="AD2947" s="11">
        <f>(employee_data3[[#This Row],[Current Employee Rating]]-AVERAGE(employee_data3[Current Employee Rating]))/STDEV(employee_data3[Current Employee Rating])</f>
        <v>1.0156859304379084</v>
      </c>
      <c r="AE2947" s="11" t="str">
        <f>IF(employee_data3[[#This Row],[Z Score]]&gt;3,"Yes","No")</f>
        <v>No</v>
      </c>
    </row>
    <row r="2948" spans="1:31" x14ac:dyDescent="0.3">
      <c r="A2948">
        <v>3373</v>
      </c>
      <c r="B2948" t="s">
        <v>7180</v>
      </c>
      <c r="C2948" t="s">
        <v>3073</v>
      </c>
      <c r="D2948" s="1">
        <v>43365</v>
      </c>
      <c r="E2948" s="1"/>
      <c r="F2948" t="s">
        <v>28</v>
      </c>
      <c r="G2948" t="s">
        <v>10159</v>
      </c>
      <c r="H2948" t="s">
        <v>10160</v>
      </c>
      <c r="I2948" t="s">
        <v>168</v>
      </c>
      <c r="J2948" t="s">
        <v>32</v>
      </c>
      <c r="K2948" t="str">
        <f>IF(employee_data3[[#This Row],[EmployeeStatus]]="Active", "Active", "Attrition")</f>
        <v>Active</v>
      </c>
      <c r="L2948" t="s">
        <v>33</v>
      </c>
      <c r="M2948" t="s">
        <v>51</v>
      </c>
      <c r="N2948" t="s">
        <v>35</v>
      </c>
      <c r="O2948" t="s">
        <v>36</v>
      </c>
      <c r="P2948" t="s">
        <v>37</v>
      </c>
      <c r="Q2948" t="s">
        <v>38</v>
      </c>
      <c r="R2948" t="s">
        <v>53</v>
      </c>
      <c r="S2948" s="1">
        <v>32545</v>
      </c>
      <c r="T2948">
        <f>DATEDIF(employee_data3[[#This Row],[DOB]],DATE(2023, 1, 1), "Y")</f>
        <v>33</v>
      </c>
      <c r="U2948" t="str">
        <f>IF(employee_data3[[#This Row],[Age]]&lt;=25, "Remaja", IF(employee_data3[[#This Row],[Age]]&lt;=55, "Dewasa", "Lansia"))</f>
        <v>Dewasa</v>
      </c>
      <c r="V2948" t="s">
        <v>40</v>
      </c>
      <c r="W2948" t="s">
        <v>226</v>
      </c>
      <c r="X2948" t="s">
        <v>55</v>
      </c>
      <c r="Y2948">
        <v>35546</v>
      </c>
      <c r="Z2948" t="s">
        <v>74</v>
      </c>
      <c r="AA2948" t="s">
        <v>84</v>
      </c>
      <c r="AB2948" t="s">
        <v>105</v>
      </c>
      <c r="AC2948">
        <v>2</v>
      </c>
      <c r="AD2948" s="11">
        <f>(employee_data3[[#This Row],[Current Employee Rating]]-AVERAGE(employee_data3[Current Employee Rating]))/STDEV(employee_data3[Current Employee Rating])</f>
        <v>-0.95460685411671475</v>
      </c>
      <c r="AE2948" s="11" t="str">
        <f>IF(employee_data3[[#This Row],[Z Score]]&gt;3,"Yes","No")</f>
        <v>No</v>
      </c>
    </row>
    <row r="2949" spans="1:31" x14ac:dyDescent="0.3">
      <c r="A2949">
        <v>3374</v>
      </c>
      <c r="B2949" t="s">
        <v>5862</v>
      </c>
      <c r="C2949" t="s">
        <v>2893</v>
      </c>
      <c r="D2949" s="1">
        <v>44828</v>
      </c>
      <c r="E2949" s="1">
        <v>44995</v>
      </c>
      <c r="F2949" t="s">
        <v>28</v>
      </c>
      <c r="G2949" t="s">
        <v>10161</v>
      </c>
      <c r="H2949" t="s">
        <v>10162</v>
      </c>
      <c r="I2949" t="s">
        <v>98</v>
      </c>
      <c r="J2949" t="s">
        <v>745</v>
      </c>
      <c r="K2949" t="str">
        <f>IF(employee_data3[[#This Row],[EmployeeStatus]]="Active", "Active", "Attrition")</f>
        <v>Attrition</v>
      </c>
      <c r="L2949" t="s">
        <v>52</v>
      </c>
      <c r="M2949" t="s">
        <v>51</v>
      </c>
      <c r="N2949" t="s">
        <v>35</v>
      </c>
      <c r="O2949" t="s">
        <v>99</v>
      </c>
      <c r="P2949" t="s">
        <v>10163</v>
      </c>
      <c r="Q2949" t="s">
        <v>38</v>
      </c>
      <c r="R2949" t="s">
        <v>90</v>
      </c>
      <c r="S2949" s="1">
        <v>36498</v>
      </c>
      <c r="T2949">
        <f>DATEDIF(employee_data3[[#This Row],[DOB]],DATE(2023, 1, 1), "Y")</f>
        <v>23</v>
      </c>
      <c r="U2949" t="str">
        <f>IF(employee_data3[[#This Row],[Age]]&lt;=25, "Remaja", IF(employee_data3[[#This Row],[Age]]&lt;=55, "Dewasa", "Lansia"))</f>
        <v>Remaja</v>
      </c>
      <c r="V2949" t="s">
        <v>40</v>
      </c>
      <c r="W2949" t="s">
        <v>83</v>
      </c>
      <c r="X2949" t="s">
        <v>55</v>
      </c>
      <c r="Y2949">
        <v>33903</v>
      </c>
      <c r="Z2949" t="s">
        <v>56</v>
      </c>
      <c r="AA2949" t="s">
        <v>104</v>
      </c>
      <c r="AB2949" t="s">
        <v>105</v>
      </c>
      <c r="AC2949">
        <v>4</v>
      </c>
      <c r="AD2949" s="11">
        <f>(employee_data3[[#This Row],[Current Employee Rating]]-AVERAGE(employee_data3[Current Employee Rating]))/STDEV(employee_data3[Current Employee Rating])</f>
        <v>1.0156859304379084</v>
      </c>
      <c r="AE2949" s="11" t="str">
        <f>IF(employee_data3[[#This Row],[Z Score]]&gt;3,"Yes","No")</f>
        <v>No</v>
      </c>
    </row>
    <row r="2950" spans="1:31" x14ac:dyDescent="0.3">
      <c r="A2950">
        <v>3375</v>
      </c>
      <c r="B2950" t="s">
        <v>10164</v>
      </c>
      <c r="C2950" t="s">
        <v>7655</v>
      </c>
      <c r="D2950" s="1">
        <v>43990</v>
      </c>
      <c r="E2950" s="1">
        <v>44390</v>
      </c>
      <c r="F2950" t="s">
        <v>28</v>
      </c>
      <c r="G2950" t="s">
        <v>10165</v>
      </c>
      <c r="H2950" t="s">
        <v>10166</v>
      </c>
      <c r="I2950" t="s">
        <v>118</v>
      </c>
      <c r="J2950" t="s">
        <v>745</v>
      </c>
      <c r="K2950" t="str">
        <f>IF(employee_data3[[#This Row],[EmployeeStatus]]="Active", "Active", "Attrition")</f>
        <v>Attrition</v>
      </c>
      <c r="L2950" t="s">
        <v>63</v>
      </c>
      <c r="M2950" t="s">
        <v>64</v>
      </c>
      <c r="N2950" t="s">
        <v>63</v>
      </c>
      <c r="O2950" t="s">
        <v>175</v>
      </c>
      <c r="P2950" t="s">
        <v>10167</v>
      </c>
      <c r="Q2950" t="s">
        <v>38</v>
      </c>
      <c r="R2950" t="s">
        <v>111</v>
      </c>
      <c r="S2950" s="1">
        <v>36423</v>
      </c>
      <c r="T2950">
        <f>DATEDIF(employee_data3[[#This Row],[DOB]],DATE(2023, 1, 1), "Y")</f>
        <v>23</v>
      </c>
      <c r="U2950" t="str">
        <f>IF(employee_data3[[#This Row],[Age]]&lt;=25, "Remaja", IF(employee_data3[[#This Row],[Age]]&lt;=55, "Dewasa", "Lansia"))</f>
        <v>Remaja</v>
      </c>
      <c r="V2950" t="s">
        <v>40</v>
      </c>
      <c r="W2950" t="s">
        <v>2800</v>
      </c>
      <c r="X2950" t="s">
        <v>42</v>
      </c>
      <c r="Y2950">
        <v>58194</v>
      </c>
      <c r="Z2950" t="s">
        <v>93</v>
      </c>
      <c r="AA2950" t="s">
        <v>104</v>
      </c>
      <c r="AB2950" t="s">
        <v>105</v>
      </c>
      <c r="AC2950">
        <v>3</v>
      </c>
      <c r="AD2950" s="11">
        <f>(employee_data3[[#This Row],[Current Employee Rating]]-AVERAGE(employee_data3[Current Employee Rating]))/STDEV(employee_data3[Current Employee Rating])</f>
        <v>3.0539538160596794E-2</v>
      </c>
      <c r="AE2950" s="11" t="str">
        <f>IF(employee_data3[[#This Row],[Z Score]]&gt;3,"Yes","No")</f>
        <v>No</v>
      </c>
    </row>
    <row r="2951" spans="1:31" x14ac:dyDescent="0.3">
      <c r="A2951">
        <v>3376</v>
      </c>
      <c r="B2951" t="s">
        <v>6304</v>
      </c>
      <c r="C2951" t="s">
        <v>1170</v>
      </c>
      <c r="D2951" s="1">
        <v>45113</v>
      </c>
      <c r="E2951" s="1"/>
      <c r="F2951" t="s">
        <v>28</v>
      </c>
      <c r="G2951" t="s">
        <v>10168</v>
      </c>
      <c r="H2951" t="s">
        <v>10169</v>
      </c>
      <c r="I2951" t="s">
        <v>62</v>
      </c>
      <c r="J2951" t="s">
        <v>32</v>
      </c>
      <c r="K2951" t="str">
        <f>IF(employee_data3[[#This Row],[EmployeeStatus]]="Active", "Active", "Attrition")</f>
        <v>Active</v>
      </c>
      <c r="L2951" t="s">
        <v>52</v>
      </c>
      <c r="M2951" t="s">
        <v>64</v>
      </c>
      <c r="N2951" t="s">
        <v>35</v>
      </c>
      <c r="O2951" t="s">
        <v>36</v>
      </c>
      <c r="P2951" t="s">
        <v>37</v>
      </c>
      <c r="Q2951" t="s">
        <v>38</v>
      </c>
      <c r="R2951" t="s">
        <v>90</v>
      </c>
      <c r="S2951" s="1">
        <v>31727</v>
      </c>
      <c r="T2951">
        <f>DATEDIF(employee_data3[[#This Row],[DOB]],DATE(2023, 1, 1), "Y")</f>
        <v>36</v>
      </c>
      <c r="U2951" t="str">
        <f>IF(employee_data3[[#This Row],[Age]]&lt;=25, "Remaja", IF(employee_data3[[#This Row],[Age]]&lt;=55, "Dewasa", "Lansia"))</f>
        <v>Dewasa</v>
      </c>
      <c r="V2951" t="s">
        <v>40</v>
      </c>
      <c r="W2951" t="s">
        <v>103</v>
      </c>
      <c r="X2951" t="s">
        <v>42</v>
      </c>
      <c r="Y2951">
        <v>7445</v>
      </c>
      <c r="Z2951" t="s">
        <v>128</v>
      </c>
      <c r="AA2951" t="s">
        <v>75</v>
      </c>
      <c r="AB2951" t="s">
        <v>105</v>
      </c>
      <c r="AC2951">
        <v>5</v>
      </c>
      <c r="AD2951" s="11">
        <f>(employee_data3[[#This Row],[Current Employee Rating]]-AVERAGE(employee_data3[Current Employee Rating]))/STDEV(employee_data3[Current Employee Rating])</f>
        <v>2.0008323227152198</v>
      </c>
      <c r="AE2951" s="11" t="str">
        <f>IF(employee_data3[[#This Row],[Z Score]]&gt;3,"Yes","No")</f>
        <v>No</v>
      </c>
    </row>
    <row r="2952" spans="1:31" x14ac:dyDescent="0.3">
      <c r="A2952">
        <v>3377</v>
      </c>
      <c r="B2952" t="s">
        <v>486</v>
      </c>
      <c r="C2952" t="s">
        <v>2733</v>
      </c>
      <c r="D2952" s="1">
        <v>43885</v>
      </c>
      <c r="E2952" s="1">
        <v>45059</v>
      </c>
      <c r="F2952" t="s">
        <v>28</v>
      </c>
      <c r="G2952" t="s">
        <v>10170</v>
      </c>
      <c r="H2952" t="s">
        <v>10171</v>
      </c>
      <c r="I2952" t="s">
        <v>89</v>
      </c>
      <c r="J2952" t="s">
        <v>32</v>
      </c>
      <c r="K2952" t="str">
        <f>IF(employee_data3[[#This Row],[EmployeeStatus]]="Active", "Active", "Attrition")</f>
        <v>Active</v>
      </c>
      <c r="L2952" t="s">
        <v>52</v>
      </c>
      <c r="M2952" t="s">
        <v>51</v>
      </c>
      <c r="N2952" t="s">
        <v>35</v>
      </c>
      <c r="O2952" t="s">
        <v>126</v>
      </c>
      <c r="P2952" t="s">
        <v>10172</v>
      </c>
      <c r="Q2952" t="s">
        <v>38</v>
      </c>
      <c r="R2952" t="s">
        <v>148</v>
      </c>
      <c r="S2952" s="1">
        <v>32757</v>
      </c>
      <c r="T2952">
        <f>DATEDIF(employee_data3[[#This Row],[DOB]],DATE(2023, 1, 1), "Y")</f>
        <v>33</v>
      </c>
      <c r="U2952" t="str">
        <f>IF(employee_data3[[#This Row],[Age]]&lt;=25, "Remaja", IF(employee_data3[[#This Row],[Age]]&lt;=55, "Dewasa", "Lansia"))</f>
        <v>Dewasa</v>
      </c>
      <c r="V2952" t="s">
        <v>40</v>
      </c>
      <c r="W2952" t="s">
        <v>226</v>
      </c>
      <c r="X2952" t="s">
        <v>42</v>
      </c>
      <c r="Y2952">
        <v>52336</v>
      </c>
      <c r="Z2952" t="s">
        <v>128</v>
      </c>
      <c r="AA2952" t="s">
        <v>44</v>
      </c>
      <c r="AB2952" t="s">
        <v>105</v>
      </c>
      <c r="AC2952">
        <v>4</v>
      </c>
      <c r="AD2952" s="11">
        <f>(employee_data3[[#This Row],[Current Employee Rating]]-AVERAGE(employee_data3[Current Employee Rating]))/STDEV(employee_data3[Current Employee Rating])</f>
        <v>1.0156859304379084</v>
      </c>
      <c r="AE2952" s="11" t="str">
        <f>IF(employee_data3[[#This Row],[Z Score]]&gt;3,"Yes","No")</f>
        <v>No</v>
      </c>
    </row>
    <row r="2953" spans="1:31" x14ac:dyDescent="0.3">
      <c r="A2953">
        <v>3378</v>
      </c>
      <c r="B2953" t="s">
        <v>10173</v>
      </c>
      <c r="C2953" t="s">
        <v>3766</v>
      </c>
      <c r="D2953" s="1">
        <v>44342</v>
      </c>
      <c r="E2953" s="1"/>
      <c r="F2953" t="s">
        <v>28</v>
      </c>
      <c r="G2953" t="s">
        <v>10174</v>
      </c>
      <c r="H2953" t="s">
        <v>10175</v>
      </c>
      <c r="I2953" t="s">
        <v>31</v>
      </c>
      <c r="J2953" t="s">
        <v>32</v>
      </c>
      <c r="K2953" t="str">
        <f>IF(employee_data3[[#This Row],[EmployeeStatus]]="Active", "Active", "Attrition")</f>
        <v>Active</v>
      </c>
      <c r="L2953" t="s">
        <v>33</v>
      </c>
      <c r="M2953" t="s">
        <v>64</v>
      </c>
      <c r="N2953" t="s">
        <v>35</v>
      </c>
      <c r="O2953" t="s">
        <v>36</v>
      </c>
      <c r="P2953" t="s">
        <v>37</v>
      </c>
      <c r="Q2953" t="s">
        <v>38</v>
      </c>
      <c r="R2953" t="s">
        <v>81</v>
      </c>
      <c r="S2953" s="1">
        <v>34216</v>
      </c>
      <c r="T2953">
        <f>DATEDIF(employee_data3[[#This Row],[DOB]],DATE(2023, 1, 1), "Y")</f>
        <v>29</v>
      </c>
      <c r="U2953" t="str">
        <f>IF(employee_data3[[#This Row],[Age]]&lt;=25, "Remaja", IF(employee_data3[[#This Row],[Age]]&lt;=55, "Dewasa", "Lansia"))</f>
        <v>Dewasa</v>
      </c>
      <c r="V2953" t="s">
        <v>40</v>
      </c>
      <c r="W2953" t="s">
        <v>103</v>
      </c>
      <c r="X2953" t="s">
        <v>42</v>
      </c>
      <c r="Y2953">
        <v>53521</v>
      </c>
      <c r="Z2953" t="s">
        <v>43</v>
      </c>
      <c r="AA2953" t="s">
        <v>75</v>
      </c>
      <c r="AB2953" t="s">
        <v>105</v>
      </c>
      <c r="AC2953">
        <v>3</v>
      </c>
      <c r="AD2953" s="11">
        <f>(employee_data3[[#This Row],[Current Employee Rating]]-AVERAGE(employee_data3[Current Employee Rating]))/STDEV(employee_data3[Current Employee Rating])</f>
        <v>3.0539538160596794E-2</v>
      </c>
      <c r="AE2953" s="11" t="str">
        <f>IF(employee_data3[[#This Row],[Z Score]]&gt;3,"Yes","No")</f>
        <v>No</v>
      </c>
    </row>
    <row r="2954" spans="1:31" x14ac:dyDescent="0.3">
      <c r="A2954">
        <v>3379</v>
      </c>
      <c r="B2954" t="s">
        <v>8804</v>
      </c>
      <c r="C2954" t="s">
        <v>122</v>
      </c>
      <c r="D2954" s="1">
        <v>45025</v>
      </c>
      <c r="E2954" s="1">
        <v>45091</v>
      </c>
      <c r="F2954" t="s">
        <v>28</v>
      </c>
      <c r="G2954" t="s">
        <v>10176</v>
      </c>
      <c r="H2954" t="s">
        <v>10177</v>
      </c>
      <c r="I2954" t="s">
        <v>133</v>
      </c>
      <c r="J2954" t="s">
        <v>1805</v>
      </c>
      <c r="K2954" t="str">
        <f>IF(employee_data3[[#This Row],[EmployeeStatus]]="Active", "Active", "Attrition")</f>
        <v>Attrition</v>
      </c>
      <c r="L2954" t="s">
        <v>33</v>
      </c>
      <c r="M2954" t="s">
        <v>34</v>
      </c>
      <c r="N2954" t="s">
        <v>52</v>
      </c>
      <c r="O2954" t="s">
        <v>175</v>
      </c>
      <c r="P2954" t="s">
        <v>10178</v>
      </c>
      <c r="Q2954" t="s">
        <v>38</v>
      </c>
      <c r="R2954" t="s">
        <v>1012</v>
      </c>
      <c r="S2954" s="1">
        <v>26838</v>
      </c>
      <c r="T2954">
        <f>DATEDIF(employee_data3[[#This Row],[DOB]],DATE(2023, 1, 1), "Y")</f>
        <v>49</v>
      </c>
      <c r="U2954" t="str">
        <f>IF(employee_data3[[#This Row],[Age]]&lt;=25, "Remaja", IF(employee_data3[[#This Row],[Age]]&lt;=55, "Dewasa", "Lansia"))</f>
        <v>Dewasa</v>
      </c>
      <c r="V2954" t="s">
        <v>40</v>
      </c>
      <c r="W2954" t="s">
        <v>6465</v>
      </c>
      <c r="X2954" t="s">
        <v>42</v>
      </c>
      <c r="Y2954">
        <v>48347</v>
      </c>
      <c r="Z2954" t="s">
        <v>56</v>
      </c>
      <c r="AA2954" t="s">
        <v>84</v>
      </c>
      <c r="AB2954" t="s">
        <v>105</v>
      </c>
      <c r="AC2954">
        <v>4</v>
      </c>
      <c r="AD2954" s="11">
        <f>(employee_data3[[#This Row],[Current Employee Rating]]-AVERAGE(employee_data3[Current Employee Rating]))/STDEV(employee_data3[Current Employee Rating])</f>
        <v>1.0156859304379084</v>
      </c>
      <c r="AE2954" s="11" t="str">
        <f>IF(employee_data3[[#This Row],[Z Score]]&gt;3,"Yes","No")</f>
        <v>No</v>
      </c>
    </row>
    <row r="2955" spans="1:31" x14ac:dyDescent="0.3">
      <c r="A2955">
        <v>3380</v>
      </c>
      <c r="B2955" t="s">
        <v>10179</v>
      </c>
      <c r="C2955" t="s">
        <v>1736</v>
      </c>
      <c r="D2955" s="1">
        <v>45104</v>
      </c>
      <c r="E2955" s="1"/>
      <c r="F2955" t="s">
        <v>28</v>
      </c>
      <c r="G2955" t="s">
        <v>10180</v>
      </c>
      <c r="H2955" t="s">
        <v>10181</v>
      </c>
      <c r="I2955" t="s">
        <v>50</v>
      </c>
      <c r="J2955" t="s">
        <v>32</v>
      </c>
      <c r="K2955" t="str">
        <f>IF(employee_data3[[#This Row],[EmployeeStatus]]="Active", "Active", "Attrition")</f>
        <v>Active</v>
      </c>
      <c r="L2955" t="s">
        <v>63</v>
      </c>
      <c r="M2955" t="s">
        <v>34</v>
      </c>
      <c r="N2955" t="s">
        <v>35</v>
      </c>
      <c r="O2955" t="s">
        <v>36</v>
      </c>
      <c r="P2955" t="s">
        <v>37</v>
      </c>
      <c r="Q2955" t="s">
        <v>38</v>
      </c>
      <c r="R2955" t="s">
        <v>90</v>
      </c>
      <c r="S2955" s="1">
        <v>31035</v>
      </c>
      <c r="T2955">
        <f>DATEDIF(employee_data3[[#This Row],[DOB]],DATE(2023, 1, 1), "Y")</f>
        <v>38</v>
      </c>
      <c r="U2955" t="str">
        <f>IF(employee_data3[[#This Row],[Age]]&lt;=25, "Remaja", IF(employee_data3[[#This Row],[Age]]&lt;=55, "Dewasa", "Lansia"))</f>
        <v>Dewasa</v>
      </c>
      <c r="V2955" t="s">
        <v>40</v>
      </c>
      <c r="W2955" t="s">
        <v>103</v>
      </c>
      <c r="X2955" t="s">
        <v>55</v>
      </c>
      <c r="Y2955">
        <v>9268</v>
      </c>
      <c r="Z2955" t="s">
        <v>93</v>
      </c>
      <c r="AA2955" t="s">
        <v>44</v>
      </c>
      <c r="AB2955" t="s">
        <v>105</v>
      </c>
      <c r="AC2955">
        <v>1</v>
      </c>
      <c r="AD2955" s="11">
        <f>(employee_data3[[#This Row],[Current Employee Rating]]-AVERAGE(employee_data3[Current Employee Rating]))/STDEV(employee_data3[Current Employee Rating])</f>
        <v>-1.9397532463940264</v>
      </c>
      <c r="AE2955" s="11" t="str">
        <f>IF(employee_data3[[#This Row],[Z Score]]&gt;3,"Yes","No")</f>
        <v>No</v>
      </c>
    </row>
    <row r="2956" spans="1:31" x14ac:dyDescent="0.3">
      <c r="A2956">
        <v>3381</v>
      </c>
      <c r="B2956" t="s">
        <v>5273</v>
      </c>
      <c r="C2956" t="s">
        <v>1951</v>
      </c>
      <c r="D2956" s="1">
        <v>44915</v>
      </c>
      <c r="E2956" s="1"/>
      <c r="F2956" t="s">
        <v>28</v>
      </c>
      <c r="G2956" t="s">
        <v>10182</v>
      </c>
      <c r="H2956" t="s">
        <v>10183</v>
      </c>
      <c r="I2956" t="s">
        <v>139</v>
      </c>
      <c r="J2956" t="s">
        <v>32</v>
      </c>
      <c r="K2956" t="str">
        <f>IF(employee_data3[[#This Row],[EmployeeStatus]]="Active", "Active", "Attrition")</f>
        <v>Active</v>
      </c>
      <c r="L2956" t="s">
        <v>33</v>
      </c>
      <c r="M2956" t="s">
        <v>34</v>
      </c>
      <c r="N2956" t="s">
        <v>52</v>
      </c>
      <c r="O2956" t="s">
        <v>36</v>
      </c>
      <c r="P2956" t="s">
        <v>37</v>
      </c>
      <c r="Q2956" t="s">
        <v>38</v>
      </c>
      <c r="R2956" t="s">
        <v>90</v>
      </c>
      <c r="S2956" s="1">
        <v>20057</v>
      </c>
      <c r="T2956">
        <f>DATEDIF(employee_data3[[#This Row],[DOB]],DATE(2023, 1, 1), "Y")</f>
        <v>68</v>
      </c>
      <c r="U2956" t="str">
        <f>IF(employee_data3[[#This Row],[Age]]&lt;=25, "Remaja", IF(employee_data3[[#This Row],[Age]]&lt;=55, "Dewasa", "Lansia"))</f>
        <v>Lansia</v>
      </c>
      <c r="V2956" t="s">
        <v>40</v>
      </c>
      <c r="W2956" t="s">
        <v>226</v>
      </c>
      <c r="X2956" t="s">
        <v>55</v>
      </c>
      <c r="Y2956">
        <v>20032</v>
      </c>
      <c r="Z2956" t="s">
        <v>43</v>
      </c>
      <c r="AA2956" t="s">
        <v>75</v>
      </c>
      <c r="AB2956" t="s">
        <v>105</v>
      </c>
      <c r="AC2956">
        <v>3</v>
      </c>
      <c r="AD2956" s="11">
        <f>(employee_data3[[#This Row],[Current Employee Rating]]-AVERAGE(employee_data3[Current Employee Rating]))/STDEV(employee_data3[Current Employee Rating])</f>
        <v>3.0539538160596794E-2</v>
      </c>
      <c r="AE2956" s="11" t="str">
        <f>IF(employee_data3[[#This Row],[Z Score]]&gt;3,"Yes","No")</f>
        <v>No</v>
      </c>
    </row>
    <row r="2957" spans="1:31" x14ac:dyDescent="0.3">
      <c r="A2957">
        <v>3382</v>
      </c>
      <c r="B2957" t="s">
        <v>10184</v>
      </c>
      <c r="C2957" t="s">
        <v>2466</v>
      </c>
      <c r="D2957" s="1">
        <v>43414</v>
      </c>
      <c r="E2957" s="1"/>
      <c r="F2957" t="s">
        <v>28</v>
      </c>
      <c r="G2957" t="s">
        <v>10185</v>
      </c>
      <c r="H2957" t="s">
        <v>10186</v>
      </c>
      <c r="I2957" t="s">
        <v>80</v>
      </c>
      <c r="J2957" t="s">
        <v>32</v>
      </c>
      <c r="K2957" t="str">
        <f>IF(employee_data3[[#This Row],[EmployeeStatus]]="Active", "Active", "Attrition")</f>
        <v>Active</v>
      </c>
      <c r="L2957" t="s">
        <v>52</v>
      </c>
      <c r="M2957" t="s">
        <v>34</v>
      </c>
      <c r="N2957" t="s">
        <v>35</v>
      </c>
      <c r="O2957" t="s">
        <v>36</v>
      </c>
      <c r="P2957" t="s">
        <v>37</v>
      </c>
      <c r="Q2957" t="s">
        <v>38</v>
      </c>
      <c r="R2957" t="s">
        <v>90</v>
      </c>
      <c r="S2957" s="1">
        <v>25708</v>
      </c>
      <c r="T2957">
        <f>DATEDIF(employee_data3[[#This Row],[DOB]],DATE(2023, 1, 1), "Y")</f>
        <v>52</v>
      </c>
      <c r="U2957" t="str">
        <f>IF(employee_data3[[#This Row],[Age]]&lt;=25, "Remaja", IF(employee_data3[[#This Row],[Age]]&lt;=55, "Dewasa", "Lansia"))</f>
        <v>Dewasa</v>
      </c>
      <c r="V2957" t="s">
        <v>40</v>
      </c>
      <c r="W2957" t="s">
        <v>395</v>
      </c>
      <c r="X2957" t="s">
        <v>55</v>
      </c>
      <c r="Y2957">
        <v>59153</v>
      </c>
      <c r="Z2957" t="s">
        <v>74</v>
      </c>
      <c r="AA2957" t="s">
        <v>104</v>
      </c>
      <c r="AB2957" t="s">
        <v>105</v>
      </c>
      <c r="AC2957">
        <v>5</v>
      </c>
      <c r="AD2957" s="11">
        <f>(employee_data3[[#This Row],[Current Employee Rating]]-AVERAGE(employee_data3[Current Employee Rating]))/STDEV(employee_data3[Current Employee Rating])</f>
        <v>2.0008323227152198</v>
      </c>
      <c r="AE2957" s="11" t="str">
        <f>IF(employee_data3[[#This Row],[Z Score]]&gt;3,"Yes","No")</f>
        <v>No</v>
      </c>
    </row>
    <row r="2958" spans="1:31" x14ac:dyDescent="0.3">
      <c r="A2958">
        <v>3383</v>
      </c>
      <c r="B2958" t="s">
        <v>3486</v>
      </c>
      <c r="C2958" t="s">
        <v>4301</v>
      </c>
      <c r="D2958" s="1">
        <v>44056</v>
      </c>
      <c r="E2958" s="1">
        <v>44106</v>
      </c>
      <c r="F2958" t="s">
        <v>28</v>
      </c>
      <c r="G2958" t="s">
        <v>10187</v>
      </c>
      <c r="H2958" t="s">
        <v>10188</v>
      </c>
      <c r="I2958" t="s">
        <v>168</v>
      </c>
      <c r="J2958" t="s">
        <v>745</v>
      </c>
      <c r="K2958" t="str">
        <f>IF(employee_data3[[#This Row],[EmployeeStatus]]="Active", "Active", "Attrition")</f>
        <v>Attrition</v>
      </c>
      <c r="L2958" t="s">
        <v>52</v>
      </c>
      <c r="M2958" t="s">
        <v>34</v>
      </c>
      <c r="N2958" t="s">
        <v>52</v>
      </c>
      <c r="O2958" t="s">
        <v>126</v>
      </c>
      <c r="P2958" t="s">
        <v>10189</v>
      </c>
      <c r="Q2958" t="s">
        <v>38</v>
      </c>
      <c r="R2958" t="s">
        <v>81</v>
      </c>
      <c r="S2958" s="1">
        <v>31138</v>
      </c>
      <c r="T2958">
        <f>DATEDIF(employee_data3[[#This Row],[DOB]],DATE(2023, 1, 1), "Y")</f>
        <v>37</v>
      </c>
      <c r="U2958" t="str">
        <f>IF(employee_data3[[#This Row],[Age]]&lt;=25, "Remaja", IF(employee_data3[[#This Row],[Age]]&lt;=55, "Dewasa", "Lansia"))</f>
        <v>Dewasa</v>
      </c>
      <c r="V2958" t="s">
        <v>40</v>
      </c>
      <c r="W2958" t="s">
        <v>150</v>
      </c>
      <c r="X2958" t="s">
        <v>42</v>
      </c>
      <c r="Y2958">
        <v>20389</v>
      </c>
      <c r="Z2958" t="s">
        <v>56</v>
      </c>
      <c r="AA2958" t="s">
        <v>104</v>
      </c>
      <c r="AB2958" t="s">
        <v>105</v>
      </c>
      <c r="AC2958">
        <v>2</v>
      </c>
      <c r="AD2958" s="11">
        <f>(employee_data3[[#This Row],[Current Employee Rating]]-AVERAGE(employee_data3[Current Employee Rating]))/STDEV(employee_data3[Current Employee Rating])</f>
        <v>-0.95460685411671475</v>
      </c>
      <c r="AE2958" s="11" t="str">
        <f>IF(employee_data3[[#This Row],[Z Score]]&gt;3,"Yes","No")</f>
        <v>No</v>
      </c>
    </row>
    <row r="2959" spans="1:31" x14ac:dyDescent="0.3">
      <c r="A2959">
        <v>3384</v>
      </c>
      <c r="B2959" t="s">
        <v>2499</v>
      </c>
      <c r="C2959" t="s">
        <v>4645</v>
      </c>
      <c r="D2959" s="1">
        <v>43531</v>
      </c>
      <c r="E2959" s="1"/>
      <c r="F2959" t="s">
        <v>28</v>
      </c>
      <c r="G2959" t="s">
        <v>10190</v>
      </c>
      <c r="H2959" t="s">
        <v>10191</v>
      </c>
      <c r="I2959" t="s">
        <v>98</v>
      </c>
      <c r="J2959" t="s">
        <v>32</v>
      </c>
      <c r="K2959" t="str">
        <f>IF(employee_data3[[#This Row],[EmployeeStatus]]="Active", "Active", "Attrition")</f>
        <v>Active</v>
      </c>
      <c r="L2959" t="s">
        <v>63</v>
      </c>
      <c r="M2959" t="s">
        <v>34</v>
      </c>
      <c r="N2959" t="s">
        <v>63</v>
      </c>
      <c r="O2959" t="s">
        <v>36</v>
      </c>
      <c r="P2959" t="s">
        <v>37</v>
      </c>
      <c r="Q2959" t="s">
        <v>38</v>
      </c>
      <c r="R2959" t="s">
        <v>90</v>
      </c>
      <c r="S2959" s="1">
        <v>33437</v>
      </c>
      <c r="T2959">
        <f>DATEDIF(employee_data3[[#This Row],[DOB]],DATE(2023, 1, 1), "Y")</f>
        <v>31</v>
      </c>
      <c r="U2959" t="str">
        <f>IF(employee_data3[[#This Row],[Age]]&lt;=25, "Remaja", IF(employee_data3[[#This Row],[Age]]&lt;=55, "Dewasa", "Lansia"))</f>
        <v>Dewasa</v>
      </c>
      <c r="V2959" t="s">
        <v>40</v>
      </c>
      <c r="W2959" t="s">
        <v>216</v>
      </c>
      <c r="X2959" t="s">
        <v>42</v>
      </c>
      <c r="Y2959">
        <v>26286</v>
      </c>
      <c r="Z2959" t="s">
        <v>56</v>
      </c>
      <c r="AA2959" t="s">
        <v>84</v>
      </c>
      <c r="AB2959" t="s">
        <v>45</v>
      </c>
      <c r="AC2959">
        <v>3</v>
      </c>
      <c r="AD2959" s="11">
        <f>(employee_data3[[#This Row],[Current Employee Rating]]-AVERAGE(employee_data3[Current Employee Rating]))/STDEV(employee_data3[Current Employee Rating])</f>
        <v>3.0539538160596794E-2</v>
      </c>
      <c r="AE2959" s="11" t="str">
        <f>IF(employee_data3[[#This Row],[Z Score]]&gt;3,"Yes","No")</f>
        <v>No</v>
      </c>
    </row>
    <row r="2960" spans="1:31" x14ac:dyDescent="0.3">
      <c r="A2960">
        <v>3385</v>
      </c>
      <c r="B2960" t="s">
        <v>2102</v>
      </c>
      <c r="C2960" t="s">
        <v>5267</v>
      </c>
      <c r="D2960" s="1">
        <v>44633</v>
      </c>
      <c r="E2960" s="1"/>
      <c r="F2960" t="s">
        <v>28</v>
      </c>
      <c r="G2960" t="s">
        <v>10192</v>
      </c>
      <c r="H2960" t="s">
        <v>10193</v>
      </c>
      <c r="I2960" t="s">
        <v>118</v>
      </c>
      <c r="J2960" t="s">
        <v>32</v>
      </c>
      <c r="K2960" t="str">
        <f>IF(employee_data3[[#This Row],[EmployeeStatus]]="Active", "Active", "Attrition")</f>
        <v>Active</v>
      </c>
      <c r="L2960" t="s">
        <v>52</v>
      </c>
      <c r="M2960" t="s">
        <v>51</v>
      </c>
      <c r="N2960" t="s">
        <v>63</v>
      </c>
      <c r="O2960" t="s">
        <v>36</v>
      </c>
      <c r="P2960" t="s">
        <v>37</v>
      </c>
      <c r="Q2960" t="s">
        <v>38</v>
      </c>
      <c r="R2960" t="s">
        <v>81</v>
      </c>
      <c r="S2960" s="1">
        <v>28681</v>
      </c>
      <c r="T2960">
        <f>DATEDIF(employee_data3[[#This Row],[DOB]],DATE(2023, 1, 1), "Y")</f>
        <v>44</v>
      </c>
      <c r="U2960" t="str">
        <f>IF(employee_data3[[#This Row],[Age]]&lt;=25, "Remaja", IF(employee_data3[[#This Row],[Age]]&lt;=55, "Dewasa", "Lansia"))</f>
        <v>Dewasa</v>
      </c>
      <c r="V2960" t="s">
        <v>40</v>
      </c>
      <c r="W2960" t="s">
        <v>103</v>
      </c>
      <c r="X2960" t="s">
        <v>42</v>
      </c>
      <c r="Y2960">
        <v>85739</v>
      </c>
      <c r="Z2960" t="s">
        <v>74</v>
      </c>
      <c r="AA2960" t="s">
        <v>104</v>
      </c>
      <c r="AB2960" t="s">
        <v>45</v>
      </c>
      <c r="AC2960">
        <v>3</v>
      </c>
      <c r="AD2960" s="11">
        <f>(employee_data3[[#This Row],[Current Employee Rating]]-AVERAGE(employee_data3[Current Employee Rating]))/STDEV(employee_data3[Current Employee Rating])</f>
        <v>3.0539538160596794E-2</v>
      </c>
      <c r="AE2960" s="11" t="str">
        <f>IF(employee_data3[[#This Row],[Z Score]]&gt;3,"Yes","No")</f>
        <v>No</v>
      </c>
    </row>
    <row r="2961" spans="1:31" x14ac:dyDescent="0.3">
      <c r="A2961">
        <v>3386</v>
      </c>
      <c r="B2961" t="s">
        <v>5475</v>
      </c>
      <c r="C2961" t="s">
        <v>9292</v>
      </c>
      <c r="D2961" s="1">
        <v>43794</v>
      </c>
      <c r="E2961" s="1">
        <v>44224</v>
      </c>
      <c r="F2961" t="s">
        <v>728</v>
      </c>
      <c r="G2961" t="s">
        <v>10194</v>
      </c>
      <c r="H2961" t="s">
        <v>10195</v>
      </c>
      <c r="I2961" t="s">
        <v>98</v>
      </c>
      <c r="J2961" t="s">
        <v>32</v>
      </c>
      <c r="K2961" t="str">
        <f>IF(employee_data3[[#This Row],[EmployeeStatus]]="Active", "Active", "Attrition")</f>
        <v>Active</v>
      </c>
      <c r="L2961" t="s">
        <v>33</v>
      </c>
      <c r="M2961" t="s">
        <v>34</v>
      </c>
      <c r="N2961" t="s">
        <v>35</v>
      </c>
      <c r="O2961" t="s">
        <v>175</v>
      </c>
      <c r="P2961" t="s">
        <v>10196</v>
      </c>
      <c r="Q2961" t="s">
        <v>38</v>
      </c>
      <c r="R2961" t="s">
        <v>81</v>
      </c>
      <c r="S2961" s="1">
        <v>34748</v>
      </c>
      <c r="T2961">
        <f>DATEDIF(employee_data3[[#This Row],[DOB]],DATE(2023, 1, 1), "Y")</f>
        <v>27</v>
      </c>
      <c r="U2961" t="str">
        <f>IF(employee_data3[[#This Row],[Age]]&lt;=25, "Remaja", IF(employee_data3[[#This Row],[Age]]&lt;=55, "Dewasa", "Lansia"))</f>
        <v>Dewasa</v>
      </c>
      <c r="V2961" t="s">
        <v>40</v>
      </c>
      <c r="W2961" t="s">
        <v>83</v>
      </c>
      <c r="X2961" t="s">
        <v>42</v>
      </c>
      <c r="Y2961">
        <v>45331</v>
      </c>
      <c r="Z2961" t="s">
        <v>56</v>
      </c>
      <c r="AA2961" t="s">
        <v>44</v>
      </c>
      <c r="AB2961" t="s">
        <v>45</v>
      </c>
      <c r="AC2961">
        <v>2</v>
      </c>
      <c r="AD2961" s="11">
        <f>(employee_data3[[#This Row],[Current Employee Rating]]-AVERAGE(employee_data3[Current Employee Rating]))/STDEV(employee_data3[Current Employee Rating])</f>
        <v>-0.95460685411671475</v>
      </c>
      <c r="AE2961" s="11" t="str">
        <f>IF(employee_data3[[#This Row],[Z Score]]&gt;3,"Yes","No")</f>
        <v>No</v>
      </c>
    </row>
    <row r="2962" spans="1:31" x14ac:dyDescent="0.3">
      <c r="A2962">
        <v>3387</v>
      </c>
      <c r="B2962" t="s">
        <v>1855</v>
      </c>
      <c r="C2962" t="s">
        <v>1752</v>
      </c>
      <c r="D2962" s="1">
        <v>43530</v>
      </c>
      <c r="E2962" s="1"/>
      <c r="F2962" t="s">
        <v>728</v>
      </c>
      <c r="G2962" t="s">
        <v>10197</v>
      </c>
      <c r="H2962" t="s">
        <v>10198</v>
      </c>
      <c r="I2962" t="s">
        <v>118</v>
      </c>
      <c r="J2962" t="s">
        <v>32</v>
      </c>
      <c r="K2962" t="str">
        <f>IF(employee_data3[[#This Row],[EmployeeStatus]]="Active", "Active", "Attrition")</f>
        <v>Active</v>
      </c>
      <c r="L2962" t="s">
        <v>63</v>
      </c>
      <c r="M2962" t="s">
        <v>34</v>
      </c>
      <c r="N2962" t="s">
        <v>63</v>
      </c>
      <c r="O2962" t="s">
        <v>36</v>
      </c>
      <c r="P2962" t="s">
        <v>37</v>
      </c>
      <c r="Q2962" t="s">
        <v>38</v>
      </c>
      <c r="R2962" t="s">
        <v>66</v>
      </c>
      <c r="S2962" s="1">
        <v>23942</v>
      </c>
      <c r="T2962">
        <f>DATEDIF(employee_data3[[#This Row],[DOB]],DATE(2023, 1, 1), "Y")</f>
        <v>57</v>
      </c>
      <c r="U2962" t="str">
        <f>IF(employee_data3[[#This Row],[Age]]&lt;=25, "Remaja", IF(employee_data3[[#This Row],[Age]]&lt;=55, "Dewasa", "Lansia"))</f>
        <v>Lansia</v>
      </c>
      <c r="V2962" t="s">
        <v>40</v>
      </c>
      <c r="W2962" t="s">
        <v>6</v>
      </c>
      <c r="X2962" t="s">
        <v>55</v>
      </c>
      <c r="Y2962">
        <v>46093</v>
      </c>
      <c r="Z2962" t="s">
        <v>74</v>
      </c>
      <c r="AA2962" t="s">
        <v>44</v>
      </c>
      <c r="AB2962" t="s">
        <v>45</v>
      </c>
      <c r="AC2962">
        <v>3</v>
      </c>
      <c r="AD2962" s="11">
        <f>(employee_data3[[#This Row],[Current Employee Rating]]-AVERAGE(employee_data3[Current Employee Rating]))/STDEV(employee_data3[Current Employee Rating])</f>
        <v>3.0539538160596794E-2</v>
      </c>
      <c r="AE2962" s="11" t="str">
        <f>IF(employee_data3[[#This Row],[Z Score]]&gt;3,"Yes","No")</f>
        <v>No</v>
      </c>
    </row>
    <row r="2963" spans="1:31" x14ac:dyDescent="0.3">
      <c r="A2963">
        <v>3388</v>
      </c>
      <c r="B2963" t="s">
        <v>1631</v>
      </c>
      <c r="C2963" t="s">
        <v>3000</v>
      </c>
      <c r="D2963" s="1">
        <v>43574</v>
      </c>
      <c r="E2963" s="1"/>
      <c r="F2963" t="s">
        <v>728</v>
      </c>
      <c r="G2963" t="s">
        <v>10199</v>
      </c>
      <c r="H2963" t="s">
        <v>10200</v>
      </c>
      <c r="I2963" t="s">
        <v>62</v>
      </c>
      <c r="J2963" t="s">
        <v>32</v>
      </c>
      <c r="K2963" t="str">
        <f>IF(employee_data3[[#This Row],[EmployeeStatus]]="Active", "Active", "Attrition")</f>
        <v>Active</v>
      </c>
      <c r="L2963" t="s">
        <v>52</v>
      </c>
      <c r="M2963" t="s">
        <v>51</v>
      </c>
      <c r="N2963" t="s">
        <v>35</v>
      </c>
      <c r="O2963" t="s">
        <v>36</v>
      </c>
      <c r="P2963" t="s">
        <v>37</v>
      </c>
      <c r="Q2963" t="s">
        <v>38</v>
      </c>
      <c r="R2963" t="s">
        <v>231</v>
      </c>
      <c r="S2963" s="1">
        <v>33133</v>
      </c>
      <c r="T2963">
        <f>DATEDIF(employee_data3[[#This Row],[DOB]],DATE(2023, 1, 1), "Y")</f>
        <v>32</v>
      </c>
      <c r="U2963" t="str">
        <f>IF(employee_data3[[#This Row],[Age]]&lt;=25, "Remaja", IF(employee_data3[[#This Row],[Age]]&lt;=55, "Dewasa", "Lansia"))</f>
        <v>Dewasa</v>
      </c>
      <c r="V2963" t="s">
        <v>40</v>
      </c>
      <c r="W2963" t="s">
        <v>103</v>
      </c>
      <c r="X2963" t="s">
        <v>55</v>
      </c>
      <c r="Y2963">
        <v>48911</v>
      </c>
      <c r="Z2963" t="s">
        <v>93</v>
      </c>
      <c r="AA2963" t="s">
        <v>104</v>
      </c>
      <c r="AB2963" t="s">
        <v>45</v>
      </c>
      <c r="AC2963">
        <v>1</v>
      </c>
      <c r="AD2963" s="11">
        <f>(employee_data3[[#This Row],[Current Employee Rating]]-AVERAGE(employee_data3[Current Employee Rating]))/STDEV(employee_data3[Current Employee Rating])</f>
        <v>-1.9397532463940264</v>
      </c>
      <c r="AE2963" s="11" t="str">
        <f>IF(employee_data3[[#This Row],[Z Score]]&gt;3,"Yes","No")</f>
        <v>No</v>
      </c>
    </row>
    <row r="2964" spans="1:31" x14ac:dyDescent="0.3">
      <c r="A2964">
        <v>3389</v>
      </c>
      <c r="B2964" t="s">
        <v>7747</v>
      </c>
      <c r="C2964" t="s">
        <v>888</v>
      </c>
      <c r="D2964" s="1">
        <v>44055</v>
      </c>
      <c r="E2964" s="1"/>
      <c r="F2964" t="s">
        <v>728</v>
      </c>
      <c r="G2964" t="s">
        <v>10201</v>
      </c>
      <c r="H2964" t="s">
        <v>10202</v>
      </c>
      <c r="I2964" t="s">
        <v>89</v>
      </c>
      <c r="J2964" t="s">
        <v>32</v>
      </c>
      <c r="K2964" t="str">
        <f>IF(employee_data3[[#This Row],[EmployeeStatus]]="Active", "Active", "Attrition")</f>
        <v>Active</v>
      </c>
      <c r="L2964" t="s">
        <v>63</v>
      </c>
      <c r="M2964" t="s">
        <v>34</v>
      </c>
      <c r="N2964" t="s">
        <v>35</v>
      </c>
      <c r="O2964" t="s">
        <v>36</v>
      </c>
      <c r="P2964" t="s">
        <v>37</v>
      </c>
      <c r="Q2964" t="s">
        <v>38</v>
      </c>
      <c r="R2964" t="s">
        <v>90</v>
      </c>
      <c r="S2964" s="1">
        <v>15882</v>
      </c>
      <c r="T2964">
        <f>DATEDIF(employee_data3[[#This Row],[DOB]],DATE(2023, 1, 1), "Y")</f>
        <v>79</v>
      </c>
      <c r="U2964" t="str">
        <f>IF(employee_data3[[#This Row],[Age]]&lt;=25, "Remaja", IF(employee_data3[[#This Row],[Age]]&lt;=55, "Dewasa", "Lansia"))</f>
        <v>Lansia</v>
      </c>
      <c r="V2964" t="s">
        <v>40</v>
      </c>
      <c r="W2964" t="s">
        <v>83</v>
      </c>
      <c r="X2964" t="s">
        <v>55</v>
      </c>
      <c r="Y2964">
        <v>18226</v>
      </c>
      <c r="Z2964" t="s">
        <v>128</v>
      </c>
      <c r="AA2964" t="s">
        <v>84</v>
      </c>
      <c r="AB2964" t="s">
        <v>45</v>
      </c>
      <c r="AC2964">
        <v>1</v>
      </c>
      <c r="AD2964" s="11">
        <f>(employee_data3[[#This Row],[Current Employee Rating]]-AVERAGE(employee_data3[Current Employee Rating]))/STDEV(employee_data3[Current Employee Rating])</f>
        <v>-1.9397532463940264</v>
      </c>
      <c r="AE2964" s="11" t="str">
        <f>IF(employee_data3[[#This Row],[Z Score]]&gt;3,"Yes","No")</f>
        <v>No</v>
      </c>
    </row>
    <row r="2965" spans="1:31" x14ac:dyDescent="0.3">
      <c r="A2965">
        <v>3390</v>
      </c>
      <c r="B2965" t="s">
        <v>692</v>
      </c>
      <c r="C2965" t="s">
        <v>1375</v>
      </c>
      <c r="D2965" s="1">
        <v>44855</v>
      </c>
      <c r="E2965" s="1">
        <v>44931</v>
      </c>
      <c r="F2965" t="s">
        <v>728</v>
      </c>
      <c r="G2965" t="s">
        <v>10203</v>
      </c>
      <c r="H2965" t="s">
        <v>10204</v>
      </c>
      <c r="I2965" t="s">
        <v>31</v>
      </c>
      <c r="J2965" t="s">
        <v>1805</v>
      </c>
      <c r="K2965" t="str">
        <f>IF(employee_data3[[#This Row],[EmployeeStatus]]="Active", "Active", "Attrition")</f>
        <v>Attrition</v>
      </c>
      <c r="L2965" t="s">
        <v>52</v>
      </c>
      <c r="M2965" t="s">
        <v>64</v>
      </c>
      <c r="N2965" t="s">
        <v>35</v>
      </c>
      <c r="O2965" t="s">
        <v>175</v>
      </c>
      <c r="P2965" t="s">
        <v>10205</v>
      </c>
      <c r="Q2965" t="s">
        <v>38</v>
      </c>
      <c r="R2965" t="s">
        <v>936</v>
      </c>
      <c r="S2965" s="1">
        <v>25213</v>
      </c>
      <c r="T2965">
        <f>DATEDIF(employee_data3[[#This Row],[DOB]],DATE(2023, 1, 1), "Y")</f>
        <v>53</v>
      </c>
      <c r="U2965" t="str">
        <f>IF(employee_data3[[#This Row],[Age]]&lt;=25, "Remaja", IF(employee_data3[[#This Row],[Age]]&lt;=55, "Dewasa", "Lansia"))</f>
        <v>Dewasa</v>
      </c>
      <c r="V2965" t="s">
        <v>40</v>
      </c>
      <c r="W2965" t="s">
        <v>113</v>
      </c>
      <c r="X2965" t="s">
        <v>42</v>
      </c>
      <c r="Y2965">
        <v>90024</v>
      </c>
      <c r="Z2965" t="s">
        <v>56</v>
      </c>
      <c r="AA2965" t="s">
        <v>84</v>
      </c>
      <c r="AB2965" t="s">
        <v>45</v>
      </c>
      <c r="AC2965">
        <v>1</v>
      </c>
      <c r="AD2965" s="11">
        <f>(employee_data3[[#This Row],[Current Employee Rating]]-AVERAGE(employee_data3[Current Employee Rating]))/STDEV(employee_data3[Current Employee Rating])</f>
        <v>-1.9397532463940264</v>
      </c>
      <c r="AE2965" s="11" t="str">
        <f>IF(employee_data3[[#This Row],[Z Score]]&gt;3,"Yes","No")</f>
        <v>No</v>
      </c>
    </row>
    <row r="2966" spans="1:31" x14ac:dyDescent="0.3">
      <c r="A2966">
        <v>3391</v>
      </c>
      <c r="B2966" t="s">
        <v>4733</v>
      </c>
      <c r="C2966" t="s">
        <v>7962</v>
      </c>
      <c r="D2966" s="1">
        <v>43843</v>
      </c>
      <c r="E2966" s="1"/>
      <c r="F2966" t="s">
        <v>728</v>
      </c>
      <c r="G2966" t="s">
        <v>10206</v>
      </c>
      <c r="H2966" t="s">
        <v>10207</v>
      </c>
      <c r="I2966" t="s">
        <v>133</v>
      </c>
      <c r="J2966" t="s">
        <v>32</v>
      </c>
      <c r="K2966" t="str">
        <f>IF(employee_data3[[#This Row],[EmployeeStatus]]="Active", "Active", "Attrition")</f>
        <v>Active</v>
      </c>
      <c r="L2966" t="s">
        <v>52</v>
      </c>
      <c r="M2966" t="s">
        <v>34</v>
      </c>
      <c r="N2966" t="s">
        <v>63</v>
      </c>
      <c r="O2966" t="s">
        <v>36</v>
      </c>
      <c r="P2966" t="s">
        <v>37</v>
      </c>
      <c r="Q2966" t="s">
        <v>38</v>
      </c>
      <c r="R2966" t="s">
        <v>66</v>
      </c>
      <c r="S2966" s="1">
        <v>33546</v>
      </c>
      <c r="T2966">
        <f>DATEDIF(employee_data3[[#This Row],[DOB]],DATE(2023, 1, 1), "Y")</f>
        <v>31</v>
      </c>
      <c r="U2966" t="str">
        <f>IF(employee_data3[[#This Row],[Age]]&lt;=25, "Remaja", IF(employee_data3[[#This Row],[Age]]&lt;=55, "Dewasa", "Lansia"))</f>
        <v>Dewasa</v>
      </c>
      <c r="V2966" t="s">
        <v>40</v>
      </c>
      <c r="W2966" t="s">
        <v>419</v>
      </c>
      <c r="X2966" t="s">
        <v>42</v>
      </c>
      <c r="Y2966">
        <v>2225</v>
      </c>
      <c r="Z2966" t="s">
        <v>93</v>
      </c>
      <c r="AA2966" t="s">
        <v>104</v>
      </c>
      <c r="AB2966" t="s">
        <v>45</v>
      </c>
      <c r="AC2966">
        <v>3</v>
      </c>
      <c r="AD2966" s="11">
        <f>(employee_data3[[#This Row],[Current Employee Rating]]-AVERAGE(employee_data3[Current Employee Rating]))/STDEV(employee_data3[Current Employee Rating])</f>
        <v>3.0539538160596794E-2</v>
      </c>
      <c r="AE2966" s="11" t="str">
        <f>IF(employee_data3[[#This Row],[Z Score]]&gt;3,"Yes","No")</f>
        <v>No</v>
      </c>
    </row>
    <row r="2967" spans="1:31" x14ac:dyDescent="0.3">
      <c r="A2967">
        <v>3392</v>
      </c>
      <c r="B2967" t="s">
        <v>3621</v>
      </c>
      <c r="C2967" t="s">
        <v>1031</v>
      </c>
      <c r="D2967" s="1">
        <v>43787</v>
      </c>
      <c r="E2967" s="1">
        <v>44461</v>
      </c>
      <c r="F2967" t="s">
        <v>728</v>
      </c>
      <c r="G2967" t="s">
        <v>10208</v>
      </c>
      <c r="H2967" t="s">
        <v>10209</v>
      </c>
      <c r="I2967" t="s">
        <v>50</v>
      </c>
      <c r="J2967" t="s">
        <v>745</v>
      </c>
      <c r="K2967" t="str">
        <f>IF(employee_data3[[#This Row],[EmployeeStatus]]="Active", "Active", "Attrition")</f>
        <v>Attrition</v>
      </c>
      <c r="L2967" t="s">
        <v>63</v>
      </c>
      <c r="M2967" t="s">
        <v>64</v>
      </c>
      <c r="N2967" t="s">
        <v>63</v>
      </c>
      <c r="O2967" t="s">
        <v>175</v>
      </c>
      <c r="P2967" t="s">
        <v>10210</v>
      </c>
      <c r="Q2967" t="s">
        <v>38</v>
      </c>
      <c r="R2967" t="s">
        <v>81</v>
      </c>
      <c r="S2967" s="1">
        <v>32202</v>
      </c>
      <c r="T2967">
        <f>DATEDIF(employee_data3[[#This Row],[DOB]],DATE(2023, 1, 1), "Y")</f>
        <v>34</v>
      </c>
      <c r="U2967" t="str">
        <f>IF(employee_data3[[#This Row],[Age]]&lt;=25, "Remaja", IF(employee_data3[[#This Row],[Age]]&lt;=55, "Dewasa", "Lansia"))</f>
        <v>Dewasa</v>
      </c>
      <c r="V2967" t="s">
        <v>40</v>
      </c>
      <c r="W2967" t="s">
        <v>103</v>
      </c>
      <c r="X2967" t="s">
        <v>42</v>
      </c>
      <c r="Y2967">
        <v>14864</v>
      </c>
      <c r="Z2967" t="s">
        <v>74</v>
      </c>
      <c r="AA2967" t="s">
        <v>75</v>
      </c>
      <c r="AB2967" t="s">
        <v>45</v>
      </c>
      <c r="AC2967">
        <v>2</v>
      </c>
      <c r="AD2967" s="11">
        <f>(employee_data3[[#This Row],[Current Employee Rating]]-AVERAGE(employee_data3[Current Employee Rating]))/STDEV(employee_data3[Current Employee Rating])</f>
        <v>-0.95460685411671475</v>
      </c>
      <c r="AE2967" s="11" t="str">
        <f>IF(employee_data3[[#This Row],[Z Score]]&gt;3,"Yes","No")</f>
        <v>No</v>
      </c>
    </row>
    <row r="2968" spans="1:31" x14ac:dyDescent="0.3">
      <c r="A2968">
        <v>3393</v>
      </c>
      <c r="B2968" t="s">
        <v>5897</v>
      </c>
      <c r="C2968" t="s">
        <v>8313</v>
      </c>
      <c r="D2968" s="1">
        <v>43337</v>
      </c>
      <c r="E2968" s="1"/>
      <c r="F2968" t="s">
        <v>28</v>
      </c>
      <c r="G2968" t="s">
        <v>10211</v>
      </c>
      <c r="H2968" t="s">
        <v>10212</v>
      </c>
      <c r="I2968" t="s">
        <v>89</v>
      </c>
      <c r="J2968" t="s">
        <v>32</v>
      </c>
      <c r="K2968" t="str">
        <f>IF(employee_data3[[#This Row],[EmployeeStatus]]="Active", "Active", "Attrition")</f>
        <v>Active</v>
      </c>
      <c r="L2968" t="s">
        <v>33</v>
      </c>
      <c r="M2968" t="s">
        <v>64</v>
      </c>
      <c r="N2968" t="s">
        <v>63</v>
      </c>
      <c r="O2968" t="s">
        <v>36</v>
      </c>
      <c r="P2968" t="s">
        <v>37</v>
      </c>
      <c r="Q2968" t="s">
        <v>38</v>
      </c>
      <c r="R2968" t="s">
        <v>81</v>
      </c>
      <c r="S2968" s="1">
        <v>15496</v>
      </c>
      <c r="T2968">
        <f>DATEDIF(employee_data3[[#This Row],[DOB]],DATE(2023, 1, 1), "Y")</f>
        <v>80</v>
      </c>
      <c r="U2968" t="str">
        <f>IF(employee_data3[[#This Row],[Age]]&lt;=25, "Remaja", IF(employee_data3[[#This Row],[Age]]&lt;=55, "Dewasa", "Lansia"))</f>
        <v>Lansia</v>
      </c>
      <c r="V2968" t="s">
        <v>40</v>
      </c>
      <c r="W2968" t="s">
        <v>292</v>
      </c>
      <c r="X2968" t="s">
        <v>42</v>
      </c>
      <c r="Y2968">
        <v>33532</v>
      </c>
      <c r="Z2968" t="s">
        <v>56</v>
      </c>
      <c r="AA2968" t="s">
        <v>84</v>
      </c>
      <c r="AB2968" t="s">
        <v>236</v>
      </c>
      <c r="AC2968">
        <v>3</v>
      </c>
      <c r="AD2968" s="11">
        <f>(employee_data3[[#This Row],[Current Employee Rating]]-AVERAGE(employee_data3[Current Employee Rating]))/STDEV(employee_data3[Current Employee Rating])</f>
        <v>3.0539538160596794E-2</v>
      </c>
      <c r="AE2968" s="11" t="str">
        <f>IF(employee_data3[[#This Row],[Z Score]]&gt;3,"Yes","No")</f>
        <v>No</v>
      </c>
    </row>
    <row r="2969" spans="1:31" x14ac:dyDescent="0.3">
      <c r="A2969">
        <v>3394</v>
      </c>
      <c r="B2969" t="s">
        <v>3561</v>
      </c>
      <c r="C2969" t="s">
        <v>233</v>
      </c>
      <c r="D2969" s="1">
        <v>44340</v>
      </c>
      <c r="E2969" s="1"/>
      <c r="F2969" t="s">
        <v>28</v>
      </c>
      <c r="G2969" t="s">
        <v>10213</v>
      </c>
      <c r="H2969" t="s">
        <v>10214</v>
      </c>
      <c r="I2969" t="s">
        <v>98</v>
      </c>
      <c r="J2969" t="s">
        <v>32</v>
      </c>
      <c r="K2969" t="str">
        <f>IF(employee_data3[[#This Row],[EmployeeStatus]]="Active", "Active", "Attrition")</f>
        <v>Active</v>
      </c>
      <c r="L2969" t="s">
        <v>33</v>
      </c>
      <c r="M2969" t="s">
        <v>64</v>
      </c>
      <c r="N2969" t="s">
        <v>35</v>
      </c>
      <c r="O2969" t="s">
        <v>36</v>
      </c>
      <c r="P2969" t="s">
        <v>37</v>
      </c>
      <c r="Q2969" t="s">
        <v>38</v>
      </c>
      <c r="R2969" t="s">
        <v>90</v>
      </c>
      <c r="S2969" s="1">
        <v>18052</v>
      </c>
      <c r="T2969">
        <f>DATEDIF(employee_data3[[#This Row],[DOB]],DATE(2023, 1, 1), "Y")</f>
        <v>73</v>
      </c>
      <c r="U2969" t="str">
        <f>IF(employee_data3[[#This Row],[Age]]&lt;=25, "Remaja", IF(employee_data3[[#This Row],[Age]]&lt;=55, "Dewasa", "Lansia"))</f>
        <v>Lansia</v>
      </c>
      <c r="V2969" t="s">
        <v>40</v>
      </c>
      <c r="W2969" t="s">
        <v>103</v>
      </c>
      <c r="X2969" t="s">
        <v>55</v>
      </c>
      <c r="Y2969">
        <v>37566</v>
      </c>
      <c r="Z2969" t="s">
        <v>93</v>
      </c>
      <c r="AA2969" t="s">
        <v>104</v>
      </c>
      <c r="AB2969" t="s">
        <v>45</v>
      </c>
      <c r="AC2969">
        <v>2</v>
      </c>
      <c r="AD2969" s="11">
        <f>(employee_data3[[#This Row],[Current Employee Rating]]-AVERAGE(employee_data3[Current Employee Rating]))/STDEV(employee_data3[Current Employee Rating])</f>
        <v>-0.95460685411671475</v>
      </c>
      <c r="AE2969" s="11" t="str">
        <f>IF(employee_data3[[#This Row],[Z Score]]&gt;3,"Yes","No")</f>
        <v>No</v>
      </c>
    </row>
    <row r="2970" spans="1:31" x14ac:dyDescent="0.3">
      <c r="A2970">
        <v>3395</v>
      </c>
      <c r="B2970" t="s">
        <v>7193</v>
      </c>
      <c r="C2970" t="s">
        <v>1027</v>
      </c>
      <c r="D2970" s="1">
        <v>44356</v>
      </c>
      <c r="E2970" s="1">
        <v>44574</v>
      </c>
      <c r="F2970" t="s">
        <v>28</v>
      </c>
      <c r="G2970" t="s">
        <v>10215</v>
      </c>
      <c r="H2970" t="s">
        <v>10216</v>
      </c>
      <c r="I2970" t="s">
        <v>80</v>
      </c>
      <c r="J2970" t="s">
        <v>745</v>
      </c>
      <c r="K2970" t="str">
        <f>IF(employee_data3[[#This Row],[EmployeeStatus]]="Active", "Active", "Attrition")</f>
        <v>Attrition</v>
      </c>
      <c r="L2970" t="s">
        <v>52</v>
      </c>
      <c r="M2970" t="s">
        <v>51</v>
      </c>
      <c r="N2970" t="s">
        <v>52</v>
      </c>
      <c r="O2970" t="s">
        <v>126</v>
      </c>
      <c r="P2970" t="s">
        <v>10217</v>
      </c>
      <c r="Q2970" t="s">
        <v>38</v>
      </c>
      <c r="R2970" t="s">
        <v>90</v>
      </c>
      <c r="S2970" s="1">
        <v>27434</v>
      </c>
      <c r="T2970">
        <f>DATEDIF(employee_data3[[#This Row],[DOB]],DATE(2023, 1, 1), "Y")</f>
        <v>47</v>
      </c>
      <c r="U2970" t="str">
        <f>IF(employee_data3[[#This Row],[Age]]&lt;=25, "Remaja", IF(employee_data3[[#This Row],[Age]]&lt;=55, "Dewasa", "Lansia"))</f>
        <v>Dewasa</v>
      </c>
      <c r="V2970" t="s">
        <v>40</v>
      </c>
      <c r="W2970" t="s">
        <v>92</v>
      </c>
      <c r="X2970" t="s">
        <v>42</v>
      </c>
      <c r="Y2970">
        <v>88306</v>
      </c>
      <c r="Z2970" t="s">
        <v>74</v>
      </c>
      <c r="AA2970" t="s">
        <v>44</v>
      </c>
      <c r="AB2970" t="s">
        <v>236</v>
      </c>
      <c r="AC2970">
        <v>3</v>
      </c>
      <c r="AD2970" s="11">
        <f>(employee_data3[[#This Row],[Current Employee Rating]]-AVERAGE(employee_data3[Current Employee Rating]))/STDEV(employee_data3[Current Employee Rating])</f>
        <v>3.0539538160596794E-2</v>
      </c>
      <c r="AE2970" s="11" t="str">
        <f>IF(employee_data3[[#This Row],[Z Score]]&gt;3,"Yes","No")</f>
        <v>No</v>
      </c>
    </row>
    <row r="2971" spans="1:31" x14ac:dyDescent="0.3">
      <c r="A2971">
        <v>3396</v>
      </c>
      <c r="B2971" t="s">
        <v>2744</v>
      </c>
      <c r="C2971" t="s">
        <v>438</v>
      </c>
      <c r="D2971" s="1">
        <v>44291</v>
      </c>
      <c r="E2971" s="1">
        <v>44529</v>
      </c>
      <c r="F2971" t="s">
        <v>28</v>
      </c>
      <c r="G2971" t="s">
        <v>10218</v>
      </c>
      <c r="H2971" t="s">
        <v>10219</v>
      </c>
      <c r="I2971" t="s">
        <v>133</v>
      </c>
      <c r="J2971" t="s">
        <v>745</v>
      </c>
      <c r="K2971" t="str">
        <f>IF(employee_data3[[#This Row],[EmployeeStatus]]="Active", "Active", "Attrition")</f>
        <v>Attrition</v>
      </c>
      <c r="L2971" t="s">
        <v>52</v>
      </c>
      <c r="M2971" t="s">
        <v>64</v>
      </c>
      <c r="N2971" t="s">
        <v>63</v>
      </c>
      <c r="O2971" t="s">
        <v>175</v>
      </c>
      <c r="P2971" t="s">
        <v>10220</v>
      </c>
      <c r="Q2971" t="s">
        <v>38</v>
      </c>
      <c r="R2971" t="s">
        <v>81</v>
      </c>
      <c r="S2971" s="1">
        <v>18232</v>
      </c>
      <c r="T2971">
        <f>DATEDIF(employee_data3[[#This Row],[DOB]],DATE(2023, 1, 1), "Y")</f>
        <v>73</v>
      </c>
      <c r="U2971" t="str">
        <f>IF(employee_data3[[#This Row],[Age]]&lt;=25, "Remaja", IF(employee_data3[[#This Row],[Age]]&lt;=55, "Dewasa", "Lansia"))</f>
        <v>Lansia</v>
      </c>
      <c r="V2971" t="s">
        <v>40</v>
      </c>
      <c r="W2971" t="s">
        <v>226</v>
      </c>
      <c r="X2971" t="s">
        <v>42</v>
      </c>
      <c r="Y2971">
        <v>49024</v>
      </c>
      <c r="Z2971" t="s">
        <v>128</v>
      </c>
      <c r="AA2971" t="s">
        <v>84</v>
      </c>
      <c r="AB2971" t="s">
        <v>45</v>
      </c>
      <c r="AC2971">
        <v>4</v>
      </c>
      <c r="AD2971" s="11">
        <f>(employee_data3[[#This Row],[Current Employee Rating]]-AVERAGE(employee_data3[Current Employee Rating]))/STDEV(employee_data3[Current Employee Rating])</f>
        <v>1.0156859304379084</v>
      </c>
      <c r="AE2971" s="11" t="str">
        <f>IF(employee_data3[[#This Row],[Z Score]]&gt;3,"Yes","No")</f>
        <v>No</v>
      </c>
    </row>
    <row r="2972" spans="1:31" x14ac:dyDescent="0.3">
      <c r="A2972">
        <v>3397</v>
      </c>
      <c r="B2972" t="s">
        <v>8072</v>
      </c>
      <c r="C2972" t="s">
        <v>6276</v>
      </c>
      <c r="D2972" s="1">
        <v>44870</v>
      </c>
      <c r="E2972" s="1"/>
      <c r="F2972" t="s">
        <v>28</v>
      </c>
      <c r="G2972" t="s">
        <v>10221</v>
      </c>
      <c r="H2972" t="s">
        <v>10222</v>
      </c>
      <c r="I2972" t="s">
        <v>168</v>
      </c>
      <c r="J2972" t="s">
        <v>32</v>
      </c>
      <c r="K2972" t="str">
        <f>IF(employee_data3[[#This Row],[EmployeeStatus]]="Active", "Active", "Attrition")</f>
        <v>Active</v>
      </c>
      <c r="L2972" t="s">
        <v>52</v>
      </c>
      <c r="M2972" t="s">
        <v>51</v>
      </c>
      <c r="N2972" t="s">
        <v>52</v>
      </c>
      <c r="O2972" t="s">
        <v>36</v>
      </c>
      <c r="P2972" t="s">
        <v>37</v>
      </c>
      <c r="Q2972" t="s">
        <v>38</v>
      </c>
      <c r="R2972" t="s">
        <v>90</v>
      </c>
      <c r="S2972" s="1">
        <v>18168</v>
      </c>
      <c r="T2972">
        <f>DATEDIF(employee_data3[[#This Row],[DOB]],DATE(2023, 1, 1), "Y")</f>
        <v>73</v>
      </c>
      <c r="U2972" t="str">
        <f>IF(employee_data3[[#This Row],[Age]]&lt;=25, "Remaja", IF(employee_data3[[#This Row],[Age]]&lt;=55, "Dewasa", "Lansia"))</f>
        <v>Lansia</v>
      </c>
      <c r="V2972" t="s">
        <v>40</v>
      </c>
      <c r="W2972" t="s">
        <v>193</v>
      </c>
      <c r="X2972" t="s">
        <v>42</v>
      </c>
      <c r="Y2972">
        <v>41302</v>
      </c>
      <c r="Z2972" t="s">
        <v>128</v>
      </c>
      <c r="AA2972" t="s">
        <v>75</v>
      </c>
      <c r="AB2972" t="s">
        <v>45</v>
      </c>
      <c r="AC2972">
        <v>3</v>
      </c>
      <c r="AD2972" s="11">
        <f>(employee_data3[[#This Row],[Current Employee Rating]]-AVERAGE(employee_data3[Current Employee Rating]))/STDEV(employee_data3[Current Employee Rating])</f>
        <v>3.0539538160596794E-2</v>
      </c>
      <c r="AE2972" s="11" t="str">
        <f>IF(employee_data3[[#This Row],[Z Score]]&gt;3,"Yes","No")</f>
        <v>No</v>
      </c>
    </row>
    <row r="2973" spans="1:31" x14ac:dyDescent="0.3">
      <c r="A2973">
        <v>3398</v>
      </c>
      <c r="B2973" t="s">
        <v>5037</v>
      </c>
      <c r="C2973" t="s">
        <v>5539</v>
      </c>
      <c r="D2973" s="1">
        <v>43778</v>
      </c>
      <c r="E2973" s="1">
        <v>44807</v>
      </c>
      <c r="F2973" t="s">
        <v>28</v>
      </c>
      <c r="G2973" t="s">
        <v>10223</v>
      </c>
      <c r="H2973" t="s">
        <v>10224</v>
      </c>
      <c r="I2973" t="s">
        <v>62</v>
      </c>
      <c r="J2973" t="s">
        <v>32</v>
      </c>
      <c r="K2973" t="str">
        <f>IF(employee_data3[[#This Row],[EmployeeStatus]]="Active", "Active", "Attrition")</f>
        <v>Active</v>
      </c>
      <c r="L2973" t="s">
        <v>52</v>
      </c>
      <c r="M2973" t="s">
        <v>51</v>
      </c>
      <c r="N2973" t="s">
        <v>63</v>
      </c>
      <c r="O2973" t="s">
        <v>140</v>
      </c>
      <c r="P2973" t="s">
        <v>10225</v>
      </c>
      <c r="Q2973" t="s">
        <v>38</v>
      </c>
      <c r="R2973" t="s">
        <v>81</v>
      </c>
      <c r="S2973" s="1">
        <v>20800</v>
      </c>
      <c r="T2973">
        <f>DATEDIF(employee_data3[[#This Row],[DOB]],DATE(2023, 1, 1), "Y")</f>
        <v>66</v>
      </c>
      <c r="U2973" t="str">
        <f>IF(employee_data3[[#This Row],[Age]]&lt;=25, "Remaja", IF(employee_data3[[#This Row],[Age]]&lt;=55, "Dewasa", "Lansia"))</f>
        <v>Lansia</v>
      </c>
      <c r="V2973" t="s">
        <v>40</v>
      </c>
      <c r="W2973" t="s">
        <v>103</v>
      </c>
      <c r="X2973" t="s">
        <v>42</v>
      </c>
      <c r="Y2973">
        <v>63776</v>
      </c>
      <c r="Z2973" t="s">
        <v>74</v>
      </c>
      <c r="AA2973" t="s">
        <v>75</v>
      </c>
      <c r="AB2973" t="s">
        <v>45</v>
      </c>
      <c r="AC2973">
        <v>3</v>
      </c>
      <c r="AD2973" s="11">
        <f>(employee_data3[[#This Row],[Current Employee Rating]]-AVERAGE(employee_data3[Current Employee Rating]))/STDEV(employee_data3[Current Employee Rating])</f>
        <v>3.0539538160596794E-2</v>
      </c>
      <c r="AE2973" s="11" t="str">
        <f>IF(employee_data3[[#This Row],[Z Score]]&gt;3,"Yes","No")</f>
        <v>No</v>
      </c>
    </row>
    <row r="2974" spans="1:31" x14ac:dyDescent="0.3">
      <c r="A2974">
        <v>3399</v>
      </c>
      <c r="B2974" t="s">
        <v>6240</v>
      </c>
      <c r="C2974" t="s">
        <v>8600</v>
      </c>
      <c r="D2974" s="1">
        <v>44717</v>
      </c>
      <c r="E2974" s="1">
        <v>45078</v>
      </c>
      <c r="F2974" t="s">
        <v>28</v>
      </c>
      <c r="G2974" t="s">
        <v>10226</v>
      </c>
      <c r="H2974" t="s">
        <v>10227</v>
      </c>
      <c r="I2974" t="s">
        <v>118</v>
      </c>
      <c r="J2974" t="s">
        <v>32</v>
      </c>
      <c r="K2974" t="str">
        <f>IF(employee_data3[[#This Row],[EmployeeStatus]]="Active", "Active", "Attrition")</f>
        <v>Active</v>
      </c>
      <c r="L2974" t="s">
        <v>63</v>
      </c>
      <c r="M2974" t="s">
        <v>64</v>
      </c>
      <c r="N2974" t="s">
        <v>63</v>
      </c>
      <c r="O2974" t="s">
        <v>99</v>
      </c>
      <c r="P2974" t="s">
        <v>10228</v>
      </c>
      <c r="Q2974" t="s">
        <v>38</v>
      </c>
      <c r="R2974" t="s">
        <v>53</v>
      </c>
      <c r="S2974" s="1">
        <v>30737</v>
      </c>
      <c r="T2974">
        <f>DATEDIF(employee_data3[[#This Row],[DOB]],DATE(2023, 1, 1), "Y")</f>
        <v>38</v>
      </c>
      <c r="U2974" t="str">
        <f>IF(employee_data3[[#This Row],[Age]]&lt;=25, "Remaja", IF(employee_data3[[#This Row],[Age]]&lt;=55, "Dewasa", "Lansia"))</f>
        <v>Dewasa</v>
      </c>
      <c r="V2974" t="s">
        <v>40</v>
      </c>
      <c r="W2974" t="s">
        <v>163</v>
      </c>
      <c r="X2974" t="s">
        <v>42</v>
      </c>
      <c r="Y2974">
        <v>16715</v>
      </c>
      <c r="Z2974" t="s">
        <v>43</v>
      </c>
      <c r="AA2974" t="s">
        <v>44</v>
      </c>
      <c r="AB2974" t="s">
        <v>45</v>
      </c>
      <c r="AC2974">
        <v>2</v>
      </c>
      <c r="AD2974" s="11">
        <f>(employee_data3[[#This Row],[Current Employee Rating]]-AVERAGE(employee_data3[Current Employee Rating]))/STDEV(employee_data3[Current Employee Rating])</f>
        <v>-0.95460685411671475</v>
      </c>
      <c r="AE2974" s="11" t="str">
        <f>IF(employee_data3[[#This Row],[Z Score]]&gt;3,"Yes","No")</f>
        <v>No</v>
      </c>
    </row>
    <row r="2975" spans="1:31" x14ac:dyDescent="0.3">
      <c r="A2975">
        <v>3400</v>
      </c>
      <c r="B2975" t="s">
        <v>10229</v>
      </c>
      <c r="C2975" t="s">
        <v>1760</v>
      </c>
      <c r="D2975" s="1">
        <v>44460</v>
      </c>
      <c r="E2975" s="1"/>
      <c r="F2975" t="s">
        <v>28</v>
      </c>
      <c r="G2975" t="s">
        <v>10230</v>
      </c>
      <c r="H2975" t="s">
        <v>10231</v>
      </c>
      <c r="I2975" t="s">
        <v>139</v>
      </c>
      <c r="J2975" t="s">
        <v>32</v>
      </c>
      <c r="K2975" t="str">
        <f>IF(employee_data3[[#This Row],[EmployeeStatus]]="Active", "Active", "Attrition")</f>
        <v>Active</v>
      </c>
      <c r="L2975" t="s">
        <v>63</v>
      </c>
      <c r="M2975" t="s">
        <v>34</v>
      </c>
      <c r="N2975" t="s">
        <v>35</v>
      </c>
      <c r="O2975" t="s">
        <v>36</v>
      </c>
      <c r="P2975" t="s">
        <v>37</v>
      </c>
      <c r="Q2975" t="s">
        <v>38</v>
      </c>
      <c r="R2975" t="s">
        <v>286</v>
      </c>
      <c r="S2975" s="1">
        <v>25723</v>
      </c>
      <c r="T2975">
        <f>DATEDIF(employee_data3[[#This Row],[DOB]],DATE(2023, 1, 1), "Y")</f>
        <v>52</v>
      </c>
      <c r="U2975" t="str">
        <f>IF(employee_data3[[#This Row],[Age]]&lt;=25, "Remaja", IF(employee_data3[[#This Row],[Age]]&lt;=55, "Dewasa", "Lansia"))</f>
        <v>Dewasa</v>
      </c>
      <c r="V2975" t="s">
        <v>40</v>
      </c>
      <c r="W2975" t="s">
        <v>287</v>
      </c>
      <c r="X2975" t="s">
        <v>42</v>
      </c>
      <c r="Y2975">
        <v>90974</v>
      </c>
      <c r="Z2975" t="s">
        <v>93</v>
      </c>
      <c r="AA2975" t="s">
        <v>104</v>
      </c>
      <c r="AB2975" t="s">
        <v>45</v>
      </c>
      <c r="AC2975">
        <v>1</v>
      </c>
      <c r="AD2975" s="11">
        <f>(employee_data3[[#This Row],[Current Employee Rating]]-AVERAGE(employee_data3[Current Employee Rating]))/STDEV(employee_data3[Current Employee Rating])</f>
        <v>-1.9397532463940264</v>
      </c>
      <c r="AE2975" s="11" t="str">
        <f>IF(employee_data3[[#This Row],[Z Score]]&gt;3,"Yes","No")</f>
        <v>No</v>
      </c>
    </row>
    <row r="2976" spans="1:31" x14ac:dyDescent="0.3">
      <c r="A2976">
        <v>3401</v>
      </c>
      <c r="B2976" t="s">
        <v>1246</v>
      </c>
      <c r="C2976" t="s">
        <v>922</v>
      </c>
      <c r="D2976" s="1">
        <v>44510</v>
      </c>
      <c r="E2976" s="1">
        <v>45081</v>
      </c>
      <c r="F2976" t="s">
        <v>28</v>
      </c>
      <c r="G2976" t="s">
        <v>10232</v>
      </c>
      <c r="H2976" t="s">
        <v>10233</v>
      </c>
      <c r="I2976" t="s">
        <v>50</v>
      </c>
      <c r="J2976" t="s">
        <v>1805</v>
      </c>
      <c r="K2976" t="str">
        <f>IF(employee_data3[[#This Row],[EmployeeStatus]]="Active", "Active", "Attrition")</f>
        <v>Attrition</v>
      </c>
      <c r="L2976" t="s">
        <v>33</v>
      </c>
      <c r="M2976" t="s">
        <v>51</v>
      </c>
      <c r="N2976" t="s">
        <v>63</v>
      </c>
      <c r="O2976" t="s">
        <v>99</v>
      </c>
      <c r="P2976" t="s">
        <v>10234</v>
      </c>
      <c r="Q2976" t="s">
        <v>38</v>
      </c>
      <c r="R2976" t="s">
        <v>90</v>
      </c>
      <c r="S2976" s="1">
        <v>26765</v>
      </c>
      <c r="T2976">
        <f>DATEDIF(employee_data3[[#This Row],[DOB]],DATE(2023, 1, 1), "Y")</f>
        <v>49</v>
      </c>
      <c r="U2976" t="str">
        <f>IF(employee_data3[[#This Row],[Age]]&lt;=25, "Remaja", IF(employee_data3[[#This Row],[Age]]&lt;=55, "Dewasa", "Lansia"))</f>
        <v>Dewasa</v>
      </c>
      <c r="V2976" t="s">
        <v>40</v>
      </c>
      <c r="W2976" t="s">
        <v>83</v>
      </c>
      <c r="X2976" t="s">
        <v>55</v>
      </c>
      <c r="Y2976">
        <v>3403</v>
      </c>
      <c r="Z2976" t="s">
        <v>56</v>
      </c>
      <c r="AA2976" t="s">
        <v>84</v>
      </c>
      <c r="AB2976" t="s">
        <v>45</v>
      </c>
      <c r="AC2976">
        <v>1</v>
      </c>
      <c r="AD2976" s="11">
        <f>(employee_data3[[#This Row],[Current Employee Rating]]-AVERAGE(employee_data3[Current Employee Rating]))/STDEV(employee_data3[Current Employee Rating])</f>
        <v>-1.9397532463940264</v>
      </c>
      <c r="AE2976" s="11" t="str">
        <f>IF(employee_data3[[#This Row],[Z Score]]&gt;3,"Yes","No")</f>
        <v>No</v>
      </c>
    </row>
    <row r="2977" spans="1:31" x14ac:dyDescent="0.3">
      <c r="A2977">
        <v>3402</v>
      </c>
      <c r="B2977" t="s">
        <v>320</v>
      </c>
      <c r="C2977" t="s">
        <v>438</v>
      </c>
      <c r="D2977" s="1">
        <v>44258</v>
      </c>
      <c r="E2977" s="1">
        <v>44663</v>
      </c>
      <c r="F2977" t="s">
        <v>28</v>
      </c>
      <c r="G2977" t="s">
        <v>10235</v>
      </c>
      <c r="H2977" t="s">
        <v>10236</v>
      </c>
      <c r="I2977" t="s">
        <v>31</v>
      </c>
      <c r="J2977" t="s">
        <v>745</v>
      </c>
      <c r="K2977" t="str">
        <f>IF(employee_data3[[#This Row],[EmployeeStatus]]="Active", "Active", "Attrition")</f>
        <v>Attrition</v>
      </c>
      <c r="L2977" t="s">
        <v>52</v>
      </c>
      <c r="M2977" t="s">
        <v>34</v>
      </c>
      <c r="N2977" t="s">
        <v>63</v>
      </c>
      <c r="O2977" t="s">
        <v>175</v>
      </c>
      <c r="P2977" t="s">
        <v>10237</v>
      </c>
      <c r="Q2977" t="s">
        <v>38</v>
      </c>
      <c r="R2977" t="s">
        <v>90</v>
      </c>
      <c r="S2977" s="1">
        <v>26267</v>
      </c>
      <c r="T2977">
        <f>DATEDIF(employee_data3[[#This Row],[DOB]],DATE(2023, 1, 1), "Y")</f>
        <v>51</v>
      </c>
      <c r="U2977" t="str">
        <f>IF(employee_data3[[#This Row],[Age]]&lt;=25, "Remaja", IF(employee_data3[[#This Row],[Age]]&lt;=55, "Dewasa", "Lansia"))</f>
        <v>Dewasa</v>
      </c>
      <c r="V2977" t="s">
        <v>40</v>
      </c>
      <c r="W2977" t="s">
        <v>113</v>
      </c>
      <c r="X2977" t="s">
        <v>55</v>
      </c>
      <c r="Y2977">
        <v>22662</v>
      </c>
      <c r="Z2977" t="s">
        <v>93</v>
      </c>
      <c r="AA2977" t="s">
        <v>75</v>
      </c>
      <c r="AB2977" t="s">
        <v>45</v>
      </c>
      <c r="AC2977">
        <v>3</v>
      </c>
      <c r="AD2977" s="11">
        <f>(employee_data3[[#This Row],[Current Employee Rating]]-AVERAGE(employee_data3[Current Employee Rating]))/STDEV(employee_data3[Current Employee Rating])</f>
        <v>3.0539538160596794E-2</v>
      </c>
      <c r="AE2977" s="11" t="str">
        <f>IF(employee_data3[[#This Row],[Z Score]]&gt;3,"Yes","No")</f>
        <v>No</v>
      </c>
    </row>
    <row r="2978" spans="1:31" x14ac:dyDescent="0.3">
      <c r="A2978">
        <v>3403</v>
      </c>
      <c r="B2978" t="s">
        <v>1123</v>
      </c>
      <c r="C2978" t="s">
        <v>6317</v>
      </c>
      <c r="D2978" s="1">
        <v>44246</v>
      </c>
      <c r="E2978" s="1">
        <v>44880</v>
      </c>
      <c r="F2978" t="s">
        <v>28</v>
      </c>
      <c r="G2978" t="s">
        <v>10238</v>
      </c>
      <c r="H2978" t="s">
        <v>10239</v>
      </c>
      <c r="I2978" t="s">
        <v>89</v>
      </c>
      <c r="J2978" t="s">
        <v>745</v>
      </c>
      <c r="K2978" t="str">
        <f>IF(employee_data3[[#This Row],[EmployeeStatus]]="Active", "Active", "Attrition")</f>
        <v>Attrition</v>
      </c>
      <c r="L2978" t="s">
        <v>33</v>
      </c>
      <c r="M2978" t="s">
        <v>51</v>
      </c>
      <c r="N2978" t="s">
        <v>63</v>
      </c>
      <c r="O2978" t="s">
        <v>140</v>
      </c>
      <c r="P2978" t="s">
        <v>10240</v>
      </c>
      <c r="Q2978" t="s">
        <v>38</v>
      </c>
      <c r="R2978" t="s">
        <v>90</v>
      </c>
      <c r="S2978" s="1">
        <v>27640</v>
      </c>
      <c r="T2978">
        <f>DATEDIF(employee_data3[[#This Row],[DOB]],DATE(2023, 1, 1), "Y")</f>
        <v>47</v>
      </c>
      <c r="U2978" t="str">
        <f>IF(employee_data3[[#This Row],[Age]]&lt;=25, "Remaja", IF(employee_data3[[#This Row],[Age]]&lt;=55, "Dewasa", "Lansia"))</f>
        <v>Dewasa</v>
      </c>
      <c r="V2978" t="s">
        <v>40</v>
      </c>
      <c r="W2978" t="s">
        <v>83</v>
      </c>
      <c r="X2978" t="s">
        <v>42</v>
      </c>
      <c r="Y2978">
        <v>66066</v>
      </c>
      <c r="Z2978" t="s">
        <v>128</v>
      </c>
      <c r="AA2978" t="s">
        <v>84</v>
      </c>
      <c r="AB2978" t="s">
        <v>105</v>
      </c>
      <c r="AC2978">
        <v>3</v>
      </c>
      <c r="AD2978" s="11">
        <f>(employee_data3[[#This Row],[Current Employee Rating]]-AVERAGE(employee_data3[Current Employee Rating]))/STDEV(employee_data3[Current Employee Rating])</f>
        <v>3.0539538160596794E-2</v>
      </c>
      <c r="AE2978" s="11" t="str">
        <f>IF(employee_data3[[#This Row],[Z Score]]&gt;3,"Yes","No")</f>
        <v>No</v>
      </c>
    </row>
    <row r="2979" spans="1:31" x14ac:dyDescent="0.3">
      <c r="A2979">
        <v>3404</v>
      </c>
      <c r="B2979" t="s">
        <v>396</v>
      </c>
      <c r="C2979" t="s">
        <v>245</v>
      </c>
      <c r="D2979" s="1">
        <v>43580</v>
      </c>
      <c r="E2979" s="1">
        <v>44876</v>
      </c>
      <c r="F2979" t="s">
        <v>28</v>
      </c>
      <c r="G2979" t="s">
        <v>10241</v>
      </c>
      <c r="H2979" t="s">
        <v>10242</v>
      </c>
      <c r="I2979" t="s">
        <v>168</v>
      </c>
      <c r="J2979" t="s">
        <v>1805</v>
      </c>
      <c r="K2979" t="str">
        <f>IF(employee_data3[[#This Row],[EmployeeStatus]]="Active", "Active", "Attrition")</f>
        <v>Attrition</v>
      </c>
      <c r="L2979" t="s">
        <v>52</v>
      </c>
      <c r="M2979" t="s">
        <v>34</v>
      </c>
      <c r="N2979" t="s">
        <v>63</v>
      </c>
      <c r="O2979" t="s">
        <v>99</v>
      </c>
      <c r="P2979" t="s">
        <v>10243</v>
      </c>
      <c r="Q2979" t="s">
        <v>38</v>
      </c>
      <c r="R2979" t="s">
        <v>90</v>
      </c>
      <c r="S2979" s="1">
        <v>31067</v>
      </c>
      <c r="T2979">
        <f>DATEDIF(employee_data3[[#This Row],[DOB]],DATE(2023, 1, 1), "Y")</f>
        <v>37</v>
      </c>
      <c r="U2979" t="str">
        <f>IF(employee_data3[[#This Row],[Age]]&lt;=25, "Remaja", IF(employee_data3[[#This Row],[Age]]&lt;=55, "Dewasa", "Lansia"))</f>
        <v>Dewasa</v>
      </c>
      <c r="V2979" t="s">
        <v>40</v>
      </c>
      <c r="W2979" t="s">
        <v>193</v>
      </c>
      <c r="X2979" t="s">
        <v>42</v>
      </c>
      <c r="Y2979">
        <v>58775</v>
      </c>
      <c r="Z2979" t="s">
        <v>74</v>
      </c>
      <c r="AA2979" t="s">
        <v>104</v>
      </c>
      <c r="AB2979" t="s">
        <v>45</v>
      </c>
      <c r="AC2979">
        <v>2</v>
      </c>
      <c r="AD2979" s="11">
        <f>(employee_data3[[#This Row],[Current Employee Rating]]-AVERAGE(employee_data3[Current Employee Rating]))/STDEV(employee_data3[Current Employee Rating])</f>
        <v>-0.95460685411671475</v>
      </c>
      <c r="AE2979" s="11" t="str">
        <f>IF(employee_data3[[#This Row],[Z Score]]&gt;3,"Yes","No")</f>
        <v>No</v>
      </c>
    </row>
    <row r="2980" spans="1:31" x14ac:dyDescent="0.3">
      <c r="A2980">
        <v>3405</v>
      </c>
      <c r="B2980" t="s">
        <v>5766</v>
      </c>
      <c r="C2980" t="s">
        <v>1727</v>
      </c>
      <c r="D2980" s="1">
        <v>43843</v>
      </c>
      <c r="E2980" s="1">
        <v>44855</v>
      </c>
      <c r="F2980" t="s">
        <v>28</v>
      </c>
      <c r="G2980" t="s">
        <v>10244</v>
      </c>
      <c r="H2980" t="s">
        <v>10245</v>
      </c>
      <c r="I2980" t="s">
        <v>98</v>
      </c>
      <c r="J2980" t="s">
        <v>1805</v>
      </c>
      <c r="K2980" t="str">
        <f>IF(employee_data3[[#This Row],[EmployeeStatus]]="Active", "Active", "Attrition")</f>
        <v>Attrition</v>
      </c>
      <c r="L2980" t="s">
        <v>33</v>
      </c>
      <c r="M2980" t="s">
        <v>64</v>
      </c>
      <c r="N2980" t="s">
        <v>63</v>
      </c>
      <c r="O2980" t="s">
        <v>175</v>
      </c>
      <c r="P2980" t="s">
        <v>10246</v>
      </c>
      <c r="Q2980" t="s">
        <v>38</v>
      </c>
      <c r="R2980" t="s">
        <v>90</v>
      </c>
      <c r="S2980" s="1">
        <v>28916</v>
      </c>
      <c r="T2980">
        <f>DATEDIF(employee_data3[[#This Row],[DOB]],DATE(2023, 1, 1), "Y")</f>
        <v>43</v>
      </c>
      <c r="U2980" t="str">
        <f>IF(employee_data3[[#This Row],[Age]]&lt;=25, "Remaja", IF(employee_data3[[#This Row],[Age]]&lt;=55, "Dewasa", "Lansia"))</f>
        <v>Dewasa</v>
      </c>
      <c r="V2980" t="s">
        <v>40</v>
      </c>
      <c r="W2980" t="s">
        <v>113</v>
      </c>
      <c r="X2980" t="s">
        <v>42</v>
      </c>
      <c r="Y2980">
        <v>12351</v>
      </c>
      <c r="Z2980" t="s">
        <v>43</v>
      </c>
      <c r="AA2980" t="s">
        <v>75</v>
      </c>
      <c r="AB2980" t="s">
        <v>45</v>
      </c>
      <c r="AC2980">
        <v>1</v>
      </c>
      <c r="AD2980" s="11">
        <f>(employee_data3[[#This Row],[Current Employee Rating]]-AVERAGE(employee_data3[Current Employee Rating]))/STDEV(employee_data3[Current Employee Rating])</f>
        <v>-1.9397532463940264</v>
      </c>
      <c r="AE2980" s="11" t="str">
        <f>IF(employee_data3[[#This Row],[Z Score]]&gt;3,"Yes","No")</f>
        <v>No</v>
      </c>
    </row>
    <row r="2981" spans="1:31" x14ac:dyDescent="0.3">
      <c r="A2981">
        <v>3406</v>
      </c>
      <c r="B2981" t="s">
        <v>3072</v>
      </c>
      <c r="C2981" t="s">
        <v>4084</v>
      </c>
      <c r="D2981" s="1">
        <v>43915</v>
      </c>
      <c r="E2981" s="1">
        <v>45042</v>
      </c>
      <c r="F2981" t="s">
        <v>28</v>
      </c>
      <c r="G2981" t="s">
        <v>10247</v>
      </c>
      <c r="H2981" t="s">
        <v>10248</v>
      </c>
      <c r="I2981" t="s">
        <v>118</v>
      </c>
      <c r="J2981" t="s">
        <v>745</v>
      </c>
      <c r="K2981" t="str">
        <f>IF(employee_data3[[#This Row],[EmployeeStatus]]="Active", "Active", "Attrition")</f>
        <v>Attrition</v>
      </c>
      <c r="L2981" t="s">
        <v>33</v>
      </c>
      <c r="M2981" t="s">
        <v>34</v>
      </c>
      <c r="N2981" t="s">
        <v>35</v>
      </c>
      <c r="O2981" t="s">
        <v>99</v>
      </c>
      <c r="P2981" t="s">
        <v>10249</v>
      </c>
      <c r="Q2981" t="s">
        <v>38</v>
      </c>
      <c r="R2981" t="s">
        <v>39</v>
      </c>
      <c r="S2981" s="1">
        <v>20226</v>
      </c>
      <c r="T2981">
        <f>DATEDIF(employee_data3[[#This Row],[DOB]],DATE(2023, 1, 1), "Y")</f>
        <v>67</v>
      </c>
      <c r="U2981" t="str">
        <f>IF(employee_data3[[#This Row],[Age]]&lt;=25, "Remaja", IF(employee_data3[[#This Row],[Age]]&lt;=55, "Dewasa", "Lansia"))</f>
        <v>Lansia</v>
      </c>
      <c r="V2981" t="s">
        <v>40</v>
      </c>
      <c r="W2981" t="s">
        <v>1258</v>
      </c>
      <c r="X2981" t="s">
        <v>42</v>
      </c>
      <c r="Y2981">
        <v>24805</v>
      </c>
      <c r="Z2981" t="s">
        <v>74</v>
      </c>
      <c r="AA2981" t="s">
        <v>75</v>
      </c>
      <c r="AB2981" t="s">
        <v>45</v>
      </c>
      <c r="AC2981">
        <v>5</v>
      </c>
      <c r="AD2981" s="11">
        <f>(employee_data3[[#This Row],[Current Employee Rating]]-AVERAGE(employee_data3[Current Employee Rating]))/STDEV(employee_data3[Current Employee Rating])</f>
        <v>2.0008323227152198</v>
      </c>
      <c r="AE2981" s="11" t="str">
        <f>IF(employee_data3[[#This Row],[Z Score]]&gt;3,"Yes","No")</f>
        <v>No</v>
      </c>
    </row>
    <row r="2982" spans="1:31" x14ac:dyDescent="0.3">
      <c r="A2982">
        <v>3407</v>
      </c>
      <c r="B2982" t="s">
        <v>4238</v>
      </c>
      <c r="C2982" t="s">
        <v>2873</v>
      </c>
      <c r="D2982" s="1">
        <v>44301</v>
      </c>
      <c r="E2982" s="1">
        <v>45057</v>
      </c>
      <c r="F2982" t="s">
        <v>728</v>
      </c>
      <c r="G2982" t="s">
        <v>10250</v>
      </c>
      <c r="H2982" t="s">
        <v>10251</v>
      </c>
      <c r="I2982" t="s">
        <v>98</v>
      </c>
      <c r="J2982" t="s">
        <v>32</v>
      </c>
      <c r="K2982" t="str">
        <f>IF(employee_data3[[#This Row],[EmployeeStatus]]="Active", "Active", "Attrition")</f>
        <v>Active</v>
      </c>
      <c r="L2982" t="s">
        <v>52</v>
      </c>
      <c r="M2982" t="s">
        <v>34</v>
      </c>
      <c r="N2982" t="s">
        <v>35</v>
      </c>
      <c r="O2982" t="s">
        <v>175</v>
      </c>
      <c r="P2982" t="s">
        <v>10252</v>
      </c>
      <c r="Q2982" t="s">
        <v>38</v>
      </c>
      <c r="R2982" t="s">
        <v>90</v>
      </c>
      <c r="S2982" s="1">
        <v>19416</v>
      </c>
      <c r="T2982">
        <f>DATEDIF(employee_data3[[#This Row],[DOB]],DATE(2023, 1, 1), "Y")</f>
        <v>69</v>
      </c>
      <c r="U2982" t="str">
        <f>IF(employee_data3[[#This Row],[Age]]&lt;=25, "Remaja", IF(employee_data3[[#This Row],[Age]]&lt;=55, "Dewasa", "Lansia"))</f>
        <v>Lansia</v>
      </c>
      <c r="V2982" t="s">
        <v>40</v>
      </c>
      <c r="W2982" t="s">
        <v>834</v>
      </c>
      <c r="X2982" t="s">
        <v>42</v>
      </c>
      <c r="Y2982">
        <v>18000</v>
      </c>
      <c r="Z2982" t="s">
        <v>128</v>
      </c>
      <c r="AA2982" t="s">
        <v>75</v>
      </c>
      <c r="AB2982" t="s">
        <v>45</v>
      </c>
      <c r="AC2982">
        <v>5</v>
      </c>
      <c r="AD2982" s="11">
        <f>(employee_data3[[#This Row],[Current Employee Rating]]-AVERAGE(employee_data3[Current Employee Rating]))/STDEV(employee_data3[Current Employee Rating])</f>
        <v>2.0008323227152198</v>
      </c>
      <c r="AE2982" s="11" t="str">
        <f>IF(employee_data3[[#This Row],[Z Score]]&gt;3,"Yes","No")</f>
        <v>No</v>
      </c>
    </row>
    <row r="2983" spans="1:31" x14ac:dyDescent="0.3">
      <c r="A2983">
        <v>3408</v>
      </c>
      <c r="B2983" t="s">
        <v>4003</v>
      </c>
      <c r="C2983" t="s">
        <v>3854</v>
      </c>
      <c r="D2983" s="1">
        <v>44910</v>
      </c>
      <c r="E2983" s="1">
        <v>45041</v>
      </c>
      <c r="F2983" t="s">
        <v>728</v>
      </c>
      <c r="G2983" t="s">
        <v>10253</v>
      </c>
      <c r="H2983" t="s">
        <v>10254</v>
      </c>
      <c r="I2983" t="s">
        <v>118</v>
      </c>
      <c r="J2983" t="s">
        <v>745</v>
      </c>
      <c r="K2983" t="str">
        <f>IF(employee_data3[[#This Row],[EmployeeStatus]]="Active", "Active", "Attrition")</f>
        <v>Attrition</v>
      </c>
      <c r="L2983" t="s">
        <v>33</v>
      </c>
      <c r="M2983" t="s">
        <v>64</v>
      </c>
      <c r="N2983" t="s">
        <v>63</v>
      </c>
      <c r="O2983" t="s">
        <v>126</v>
      </c>
      <c r="P2983" t="s">
        <v>10255</v>
      </c>
      <c r="Q2983" t="s">
        <v>38</v>
      </c>
      <c r="R2983" t="s">
        <v>90</v>
      </c>
      <c r="S2983" s="1">
        <v>23749</v>
      </c>
      <c r="T2983">
        <f>DATEDIF(employee_data3[[#This Row],[DOB]],DATE(2023, 1, 1), "Y")</f>
        <v>57</v>
      </c>
      <c r="U2983" t="str">
        <f>IF(employee_data3[[#This Row],[Age]]&lt;=25, "Remaja", IF(employee_data3[[#This Row],[Age]]&lt;=55, "Dewasa", "Lansia"))</f>
        <v>Lansia</v>
      </c>
      <c r="V2983" t="s">
        <v>40</v>
      </c>
      <c r="W2983" t="s">
        <v>6</v>
      </c>
      <c r="X2983" t="s">
        <v>55</v>
      </c>
      <c r="Y2983">
        <v>67579</v>
      </c>
      <c r="Z2983" t="s">
        <v>128</v>
      </c>
      <c r="AA2983" t="s">
        <v>104</v>
      </c>
      <c r="AB2983" t="s">
        <v>45</v>
      </c>
      <c r="AC2983">
        <v>3</v>
      </c>
      <c r="AD2983" s="11">
        <f>(employee_data3[[#This Row],[Current Employee Rating]]-AVERAGE(employee_data3[Current Employee Rating]))/STDEV(employee_data3[Current Employee Rating])</f>
        <v>3.0539538160596794E-2</v>
      </c>
      <c r="AE2983" s="11" t="str">
        <f>IF(employee_data3[[#This Row],[Z Score]]&gt;3,"Yes","No")</f>
        <v>No</v>
      </c>
    </row>
    <row r="2984" spans="1:31" x14ac:dyDescent="0.3">
      <c r="A2984">
        <v>3409</v>
      </c>
      <c r="B2984" t="s">
        <v>891</v>
      </c>
      <c r="C2984" t="s">
        <v>1741</v>
      </c>
      <c r="D2984" s="1">
        <v>44842</v>
      </c>
      <c r="E2984" s="1">
        <v>44961</v>
      </c>
      <c r="F2984" t="s">
        <v>728</v>
      </c>
      <c r="G2984" t="s">
        <v>10256</v>
      </c>
      <c r="H2984" t="s">
        <v>10257</v>
      </c>
      <c r="I2984" t="s">
        <v>62</v>
      </c>
      <c r="J2984" t="s">
        <v>32</v>
      </c>
      <c r="K2984" t="str">
        <f>IF(employee_data3[[#This Row],[EmployeeStatus]]="Active", "Active", "Attrition")</f>
        <v>Active</v>
      </c>
      <c r="L2984" t="s">
        <v>33</v>
      </c>
      <c r="M2984" t="s">
        <v>64</v>
      </c>
      <c r="N2984" t="s">
        <v>63</v>
      </c>
      <c r="O2984" t="s">
        <v>126</v>
      </c>
      <c r="P2984" t="s">
        <v>10258</v>
      </c>
      <c r="Q2984" t="s">
        <v>38</v>
      </c>
      <c r="R2984" t="s">
        <v>504</v>
      </c>
      <c r="S2984" s="1">
        <v>15780</v>
      </c>
      <c r="T2984">
        <f>DATEDIF(employee_data3[[#This Row],[DOB]],DATE(2023, 1, 1), "Y")</f>
        <v>79</v>
      </c>
      <c r="U2984" t="str">
        <f>IF(employee_data3[[#This Row],[Age]]&lt;=25, "Remaja", IF(employee_data3[[#This Row],[Age]]&lt;=55, "Dewasa", "Lansia"))</f>
        <v>Lansia</v>
      </c>
      <c r="V2984" t="s">
        <v>40</v>
      </c>
      <c r="W2984" t="s">
        <v>83</v>
      </c>
      <c r="X2984" t="s">
        <v>55</v>
      </c>
      <c r="Y2984">
        <v>82704</v>
      </c>
      <c r="Z2984" t="s">
        <v>128</v>
      </c>
      <c r="AA2984" t="s">
        <v>104</v>
      </c>
      <c r="AB2984" t="s">
        <v>45</v>
      </c>
      <c r="AC2984">
        <v>4</v>
      </c>
      <c r="AD2984" s="11">
        <f>(employee_data3[[#This Row],[Current Employee Rating]]-AVERAGE(employee_data3[Current Employee Rating]))/STDEV(employee_data3[Current Employee Rating])</f>
        <v>1.0156859304379084</v>
      </c>
      <c r="AE2984" s="11" t="str">
        <f>IF(employee_data3[[#This Row],[Z Score]]&gt;3,"Yes","No")</f>
        <v>No</v>
      </c>
    </row>
    <row r="2985" spans="1:31" x14ac:dyDescent="0.3">
      <c r="A2985">
        <v>3410</v>
      </c>
      <c r="B2985" t="s">
        <v>6099</v>
      </c>
      <c r="C2985" t="s">
        <v>1937</v>
      </c>
      <c r="D2985" s="1">
        <v>43452</v>
      </c>
      <c r="E2985" s="1"/>
      <c r="F2985" t="s">
        <v>728</v>
      </c>
      <c r="G2985" t="s">
        <v>10259</v>
      </c>
      <c r="H2985" t="s">
        <v>10260</v>
      </c>
      <c r="I2985" t="s">
        <v>89</v>
      </c>
      <c r="J2985" t="s">
        <v>32</v>
      </c>
      <c r="K2985" t="str">
        <f>IF(employee_data3[[#This Row],[EmployeeStatus]]="Active", "Active", "Attrition")</f>
        <v>Active</v>
      </c>
      <c r="L2985" t="s">
        <v>33</v>
      </c>
      <c r="M2985" t="s">
        <v>34</v>
      </c>
      <c r="N2985" t="s">
        <v>35</v>
      </c>
      <c r="O2985" t="s">
        <v>36</v>
      </c>
      <c r="P2985" t="s">
        <v>37</v>
      </c>
      <c r="Q2985" t="s">
        <v>38</v>
      </c>
      <c r="R2985" t="s">
        <v>696</v>
      </c>
      <c r="S2985" s="1">
        <v>29409</v>
      </c>
      <c r="T2985">
        <f>DATEDIF(employee_data3[[#This Row],[DOB]],DATE(2023, 1, 1), "Y")</f>
        <v>42</v>
      </c>
      <c r="U2985" t="str">
        <f>IF(employee_data3[[#This Row],[Age]]&lt;=25, "Remaja", IF(employee_data3[[#This Row],[Age]]&lt;=55, "Dewasa", "Lansia"))</f>
        <v>Dewasa</v>
      </c>
      <c r="V2985" t="s">
        <v>40</v>
      </c>
      <c r="W2985" t="s">
        <v>243</v>
      </c>
      <c r="X2985" t="s">
        <v>55</v>
      </c>
      <c r="Y2985">
        <v>41572</v>
      </c>
      <c r="Z2985" t="s">
        <v>56</v>
      </c>
      <c r="AA2985" t="s">
        <v>44</v>
      </c>
      <c r="AB2985" t="s">
        <v>45</v>
      </c>
      <c r="AC2985">
        <v>3</v>
      </c>
      <c r="AD2985" s="11">
        <f>(employee_data3[[#This Row],[Current Employee Rating]]-AVERAGE(employee_data3[Current Employee Rating]))/STDEV(employee_data3[Current Employee Rating])</f>
        <v>3.0539538160596794E-2</v>
      </c>
      <c r="AE2985" s="11" t="str">
        <f>IF(employee_data3[[#This Row],[Z Score]]&gt;3,"Yes","No")</f>
        <v>No</v>
      </c>
    </row>
    <row r="2986" spans="1:31" x14ac:dyDescent="0.3">
      <c r="A2986">
        <v>3411</v>
      </c>
      <c r="B2986" t="s">
        <v>10261</v>
      </c>
      <c r="C2986" t="s">
        <v>3183</v>
      </c>
      <c r="D2986" s="1">
        <v>44840</v>
      </c>
      <c r="E2986" s="1"/>
      <c r="F2986" t="s">
        <v>728</v>
      </c>
      <c r="G2986" t="s">
        <v>10262</v>
      </c>
      <c r="H2986" t="s">
        <v>10263</v>
      </c>
      <c r="I2986" t="s">
        <v>31</v>
      </c>
      <c r="J2986" t="s">
        <v>32</v>
      </c>
      <c r="K2986" t="str">
        <f>IF(employee_data3[[#This Row],[EmployeeStatus]]="Active", "Active", "Attrition")</f>
        <v>Active</v>
      </c>
      <c r="L2986" t="s">
        <v>63</v>
      </c>
      <c r="M2986" t="s">
        <v>64</v>
      </c>
      <c r="N2986" t="s">
        <v>52</v>
      </c>
      <c r="O2986" t="s">
        <v>36</v>
      </c>
      <c r="P2986" t="s">
        <v>37</v>
      </c>
      <c r="Q2986" t="s">
        <v>38</v>
      </c>
      <c r="R2986" t="s">
        <v>101</v>
      </c>
      <c r="S2986" s="1">
        <v>17977</v>
      </c>
      <c r="T2986">
        <f>DATEDIF(employee_data3[[#This Row],[DOB]],DATE(2023, 1, 1), "Y")</f>
        <v>73</v>
      </c>
      <c r="U2986" t="str">
        <f>IF(employee_data3[[#This Row],[Age]]&lt;=25, "Remaja", IF(employee_data3[[#This Row],[Age]]&lt;=55, "Dewasa", "Lansia"))</f>
        <v>Lansia</v>
      </c>
      <c r="V2986" t="s">
        <v>40</v>
      </c>
      <c r="W2986" t="s">
        <v>613</v>
      </c>
      <c r="X2986" t="s">
        <v>42</v>
      </c>
      <c r="Y2986">
        <v>24028</v>
      </c>
      <c r="Z2986" t="s">
        <v>128</v>
      </c>
      <c r="AA2986" t="s">
        <v>75</v>
      </c>
      <c r="AB2986" t="s">
        <v>45</v>
      </c>
      <c r="AC2986">
        <v>2</v>
      </c>
      <c r="AD2986" s="11">
        <f>(employee_data3[[#This Row],[Current Employee Rating]]-AVERAGE(employee_data3[Current Employee Rating]))/STDEV(employee_data3[Current Employee Rating])</f>
        <v>-0.95460685411671475</v>
      </c>
      <c r="AE2986" s="11" t="str">
        <f>IF(employee_data3[[#This Row],[Z Score]]&gt;3,"Yes","No")</f>
        <v>No</v>
      </c>
    </row>
    <row r="2987" spans="1:31" x14ac:dyDescent="0.3">
      <c r="A2987">
        <v>3412</v>
      </c>
      <c r="B2987" t="s">
        <v>10028</v>
      </c>
      <c r="C2987" t="s">
        <v>4472</v>
      </c>
      <c r="D2987" s="1">
        <v>43827</v>
      </c>
      <c r="E2987" s="1"/>
      <c r="F2987" t="s">
        <v>728</v>
      </c>
      <c r="G2987" t="s">
        <v>10264</v>
      </c>
      <c r="H2987" t="s">
        <v>10265</v>
      </c>
      <c r="I2987" t="s">
        <v>133</v>
      </c>
      <c r="J2987" t="s">
        <v>32</v>
      </c>
      <c r="K2987" t="str">
        <f>IF(employee_data3[[#This Row],[EmployeeStatus]]="Active", "Active", "Attrition")</f>
        <v>Active</v>
      </c>
      <c r="L2987" t="s">
        <v>52</v>
      </c>
      <c r="M2987" t="s">
        <v>51</v>
      </c>
      <c r="N2987" t="s">
        <v>63</v>
      </c>
      <c r="O2987" t="s">
        <v>36</v>
      </c>
      <c r="P2987" t="s">
        <v>37</v>
      </c>
      <c r="Q2987" t="s">
        <v>38</v>
      </c>
      <c r="R2987" t="s">
        <v>286</v>
      </c>
      <c r="S2987" s="1">
        <v>33317</v>
      </c>
      <c r="T2987">
        <f>DATEDIF(employee_data3[[#This Row],[DOB]],DATE(2023, 1, 1), "Y")</f>
        <v>31</v>
      </c>
      <c r="U2987" t="str">
        <f>IF(employee_data3[[#This Row],[Age]]&lt;=25, "Remaja", IF(employee_data3[[#This Row],[Age]]&lt;=55, "Dewasa", "Lansia"))</f>
        <v>Dewasa</v>
      </c>
      <c r="V2987" t="s">
        <v>40</v>
      </c>
      <c r="W2987" t="s">
        <v>287</v>
      </c>
      <c r="X2987" t="s">
        <v>42</v>
      </c>
      <c r="Y2987">
        <v>68155</v>
      </c>
      <c r="Z2987" t="s">
        <v>43</v>
      </c>
      <c r="AA2987" t="s">
        <v>104</v>
      </c>
      <c r="AB2987" t="s">
        <v>105</v>
      </c>
      <c r="AC2987">
        <v>3</v>
      </c>
      <c r="AD2987" s="11">
        <f>(employee_data3[[#This Row],[Current Employee Rating]]-AVERAGE(employee_data3[Current Employee Rating]))/STDEV(employee_data3[Current Employee Rating])</f>
        <v>3.0539538160596794E-2</v>
      </c>
      <c r="AE2987" s="11" t="str">
        <f>IF(employee_data3[[#This Row],[Z Score]]&gt;3,"Yes","No")</f>
        <v>No</v>
      </c>
    </row>
    <row r="2988" spans="1:31" x14ac:dyDescent="0.3">
      <c r="A2988">
        <v>3413</v>
      </c>
      <c r="B2988" t="s">
        <v>10266</v>
      </c>
      <c r="C2988" t="s">
        <v>3600</v>
      </c>
      <c r="D2988" s="1">
        <v>43794</v>
      </c>
      <c r="E2988" s="1"/>
      <c r="F2988" t="s">
        <v>728</v>
      </c>
      <c r="G2988" t="s">
        <v>10267</v>
      </c>
      <c r="H2988" t="s">
        <v>10268</v>
      </c>
      <c r="I2988" t="s">
        <v>50</v>
      </c>
      <c r="J2988" t="s">
        <v>32</v>
      </c>
      <c r="K2988" t="str">
        <f>IF(employee_data3[[#This Row],[EmployeeStatus]]="Active", "Active", "Attrition")</f>
        <v>Active</v>
      </c>
      <c r="L2988" t="s">
        <v>33</v>
      </c>
      <c r="M2988" t="s">
        <v>64</v>
      </c>
      <c r="N2988" t="s">
        <v>35</v>
      </c>
      <c r="O2988" t="s">
        <v>36</v>
      </c>
      <c r="P2988" t="s">
        <v>37</v>
      </c>
      <c r="Q2988" t="s">
        <v>38</v>
      </c>
      <c r="R2988" t="s">
        <v>90</v>
      </c>
      <c r="S2988" s="1">
        <v>22995</v>
      </c>
      <c r="T2988">
        <f>DATEDIF(employee_data3[[#This Row],[DOB]],DATE(2023, 1, 1), "Y")</f>
        <v>60</v>
      </c>
      <c r="U2988" t="str">
        <f>IF(employee_data3[[#This Row],[Age]]&lt;=25, "Remaja", IF(employee_data3[[#This Row],[Age]]&lt;=55, "Dewasa", "Lansia"))</f>
        <v>Lansia</v>
      </c>
      <c r="V2988" t="s">
        <v>40</v>
      </c>
      <c r="W2988" t="s">
        <v>83</v>
      </c>
      <c r="X2988" t="s">
        <v>42</v>
      </c>
      <c r="Y2988">
        <v>74549</v>
      </c>
      <c r="Z2988" t="s">
        <v>43</v>
      </c>
      <c r="AA2988" t="s">
        <v>75</v>
      </c>
      <c r="AB2988" t="s">
        <v>45</v>
      </c>
      <c r="AC2988">
        <v>5</v>
      </c>
      <c r="AD2988" s="11">
        <f>(employee_data3[[#This Row],[Current Employee Rating]]-AVERAGE(employee_data3[Current Employee Rating]))/STDEV(employee_data3[Current Employee Rating])</f>
        <v>2.0008323227152198</v>
      </c>
      <c r="AE2988" s="11" t="str">
        <f>IF(employee_data3[[#This Row],[Z Score]]&gt;3,"Yes","No")</f>
        <v>No</v>
      </c>
    </row>
    <row r="2989" spans="1:31" x14ac:dyDescent="0.3">
      <c r="A2989">
        <v>3414</v>
      </c>
      <c r="B2989" t="s">
        <v>1294</v>
      </c>
      <c r="C2989" t="s">
        <v>2852</v>
      </c>
      <c r="D2989" s="1">
        <v>44715</v>
      </c>
      <c r="E2989" s="1"/>
      <c r="F2989" t="s">
        <v>28</v>
      </c>
      <c r="G2989" t="s">
        <v>10269</v>
      </c>
      <c r="H2989" t="s">
        <v>10270</v>
      </c>
      <c r="I2989" t="s">
        <v>139</v>
      </c>
      <c r="J2989" t="s">
        <v>32</v>
      </c>
      <c r="K2989" t="str">
        <f>IF(employee_data3[[#This Row],[EmployeeStatus]]="Active", "Active", "Attrition")</f>
        <v>Active</v>
      </c>
      <c r="L2989" t="s">
        <v>33</v>
      </c>
      <c r="M2989" t="s">
        <v>34</v>
      </c>
      <c r="N2989" t="s">
        <v>35</v>
      </c>
      <c r="O2989" t="s">
        <v>36</v>
      </c>
      <c r="P2989" t="s">
        <v>37</v>
      </c>
      <c r="Q2989" t="s">
        <v>38</v>
      </c>
      <c r="R2989" t="s">
        <v>81</v>
      </c>
      <c r="S2989" s="1">
        <v>35919</v>
      </c>
      <c r="T2989">
        <f>DATEDIF(employee_data3[[#This Row],[DOB]],DATE(2023, 1, 1), "Y")</f>
        <v>24</v>
      </c>
      <c r="U2989" t="str">
        <f>IF(employee_data3[[#This Row],[Age]]&lt;=25, "Remaja", IF(employee_data3[[#This Row],[Age]]&lt;=55, "Dewasa", "Lansia"))</f>
        <v>Remaja</v>
      </c>
      <c r="V2989" t="s">
        <v>40</v>
      </c>
      <c r="W2989" t="s">
        <v>226</v>
      </c>
      <c r="X2989" t="s">
        <v>42</v>
      </c>
      <c r="Y2989">
        <v>44418</v>
      </c>
      <c r="Z2989" t="s">
        <v>56</v>
      </c>
      <c r="AA2989" t="s">
        <v>84</v>
      </c>
      <c r="AB2989" t="s">
        <v>105</v>
      </c>
      <c r="AC2989">
        <v>3</v>
      </c>
      <c r="AD2989" s="11">
        <f>(employee_data3[[#This Row],[Current Employee Rating]]-AVERAGE(employee_data3[Current Employee Rating]))/STDEV(employee_data3[Current Employee Rating])</f>
        <v>3.0539538160596794E-2</v>
      </c>
      <c r="AE2989" s="11" t="str">
        <f>IF(employee_data3[[#This Row],[Z Score]]&gt;3,"Yes","No")</f>
        <v>No</v>
      </c>
    </row>
    <row r="2990" spans="1:31" x14ac:dyDescent="0.3">
      <c r="A2990">
        <v>3415</v>
      </c>
      <c r="B2990" t="s">
        <v>1321</v>
      </c>
      <c r="C2990" t="s">
        <v>506</v>
      </c>
      <c r="D2990" s="1">
        <v>44813</v>
      </c>
      <c r="E2990" s="1">
        <v>45001</v>
      </c>
      <c r="F2990" t="s">
        <v>28</v>
      </c>
      <c r="G2990" t="s">
        <v>10271</v>
      </c>
      <c r="H2990" t="s">
        <v>10272</v>
      </c>
      <c r="I2990" t="s">
        <v>80</v>
      </c>
      <c r="J2990" t="s">
        <v>745</v>
      </c>
      <c r="K2990" t="str">
        <f>IF(employee_data3[[#This Row],[EmployeeStatus]]="Active", "Active", "Attrition")</f>
        <v>Attrition</v>
      </c>
      <c r="L2990" t="s">
        <v>63</v>
      </c>
      <c r="M2990" t="s">
        <v>51</v>
      </c>
      <c r="N2990" t="s">
        <v>52</v>
      </c>
      <c r="O2990" t="s">
        <v>140</v>
      </c>
      <c r="P2990" t="s">
        <v>10273</v>
      </c>
      <c r="Q2990" t="s">
        <v>38</v>
      </c>
      <c r="R2990" t="s">
        <v>148</v>
      </c>
      <c r="S2990" s="1">
        <v>27316</v>
      </c>
      <c r="T2990">
        <f>DATEDIF(employee_data3[[#This Row],[DOB]],DATE(2023, 1, 1), "Y")</f>
        <v>48</v>
      </c>
      <c r="U2990" t="str">
        <f>IF(employee_data3[[#This Row],[Age]]&lt;=25, "Remaja", IF(employee_data3[[#This Row],[Age]]&lt;=55, "Dewasa", "Lansia"))</f>
        <v>Dewasa</v>
      </c>
      <c r="V2990" t="s">
        <v>40</v>
      </c>
      <c r="W2990" t="s">
        <v>92</v>
      </c>
      <c r="X2990" t="s">
        <v>55</v>
      </c>
      <c r="Y2990">
        <v>23971</v>
      </c>
      <c r="Z2990" t="s">
        <v>56</v>
      </c>
      <c r="AA2990" t="s">
        <v>44</v>
      </c>
      <c r="AB2990" t="s">
        <v>45</v>
      </c>
      <c r="AC2990">
        <v>3</v>
      </c>
      <c r="AD2990" s="11">
        <f>(employee_data3[[#This Row],[Current Employee Rating]]-AVERAGE(employee_data3[Current Employee Rating]))/STDEV(employee_data3[Current Employee Rating])</f>
        <v>3.0539538160596794E-2</v>
      </c>
      <c r="AE2990" s="11" t="str">
        <f>IF(employee_data3[[#This Row],[Z Score]]&gt;3,"Yes","No")</f>
        <v>No</v>
      </c>
    </row>
    <row r="2991" spans="1:31" x14ac:dyDescent="0.3">
      <c r="A2991">
        <v>3416</v>
      </c>
      <c r="B2991" t="s">
        <v>1156</v>
      </c>
      <c r="C2991" t="s">
        <v>5790</v>
      </c>
      <c r="D2991" s="1">
        <v>44106</v>
      </c>
      <c r="E2991" s="1"/>
      <c r="F2991" t="s">
        <v>28</v>
      </c>
      <c r="G2991" t="s">
        <v>10274</v>
      </c>
      <c r="H2991" t="s">
        <v>10275</v>
      </c>
      <c r="I2991" t="s">
        <v>89</v>
      </c>
      <c r="J2991" t="s">
        <v>32</v>
      </c>
      <c r="K2991" t="str">
        <f>IF(employee_data3[[#This Row],[EmployeeStatus]]="Active", "Active", "Attrition")</f>
        <v>Active</v>
      </c>
      <c r="L2991" t="s">
        <v>63</v>
      </c>
      <c r="M2991" t="s">
        <v>64</v>
      </c>
      <c r="N2991" t="s">
        <v>52</v>
      </c>
      <c r="O2991" t="s">
        <v>36</v>
      </c>
      <c r="P2991" t="s">
        <v>37</v>
      </c>
      <c r="Q2991" t="s">
        <v>38</v>
      </c>
      <c r="R2991" t="s">
        <v>39</v>
      </c>
      <c r="S2991" s="1">
        <v>33956</v>
      </c>
      <c r="T2991">
        <f>DATEDIF(employee_data3[[#This Row],[DOB]],DATE(2023, 1, 1), "Y")</f>
        <v>30</v>
      </c>
      <c r="U2991" t="str">
        <f>IF(employee_data3[[#This Row],[Age]]&lt;=25, "Remaja", IF(employee_data3[[#This Row],[Age]]&lt;=55, "Dewasa", "Lansia"))</f>
        <v>Dewasa</v>
      </c>
      <c r="V2991" t="s">
        <v>40</v>
      </c>
      <c r="W2991" t="s">
        <v>184</v>
      </c>
      <c r="X2991" t="s">
        <v>55</v>
      </c>
      <c r="Y2991">
        <v>46381</v>
      </c>
      <c r="Z2991" t="s">
        <v>128</v>
      </c>
      <c r="AA2991" t="s">
        <v>84</v>
      </c>
      <c r="AB2991" t="s">
        <v>45</v>
      </c>
      <c r="AC2991">
        <v>2</v>
      </c>
      <c r="AD2991" s="11">
        <f>(employee_data3[[#This Row],[Current Employee Rating]]-AVERAGE(employee_data3[Current Employee Rating]))/STDEV(employee_data3[Current Employee Rating])</f>
        <v>-0.95460685411671475</v>
      </c>
      <c r="AE2991" s="11" t="str">
        <f>IF(employee_data3[[#This Row],[Z Score]]&gt;3,"Yes","No")</f>
        <v>No</v>
      </c>
    </row>
    <row r="2992" spans="1:31" x14ac:dyDescent="0.3">
      <c r="A2992">
        <v>3417</v>
      </c>
      <c r="B2992" t="s">
        <v>874</v>
      </c>
      <c r="C2992" t="s">
        <v>3737</v>
      </c>
      <c r="D2992" s="1">
        <v>44599</v>
      </c>
      <c r="E2992" s="1"/>
      <c r="F2992" t="s">
        <v>28</v>
      </c>
      <c r="G2992" t="s">
        <v>10276</v>
      </c>
      <c r="H2992" t="s">
        <v>10277</v>
      </c>
      <c r="I2992" t="s">
        <v>31</v>
      </c>
      <c r="J2992" t="s">
        <v>32</v>
      </c>
      <c r="K2992" t="str">
        <f>IF(employee_data3[[#This Row],[EmployeeStatus]]="Active", "Active", "Attrition")</f>
        <v>Active</v>
      </c>
      <c r="L2992" t="s">
        <v>52</v>
      </c>
      <c r="M2992" t="s">
        <v>51</v>
      </c>
      <c r="N2992" t="s">
        <v>52</v>
      </c>
      <c r="O2992" t="s">
        <v>36</v>
      </c>
      <c r="P2992" t="s">
        <v>37</v>
      </c>
      <c r="Q2992" t="s">
        <v>38</v>
      </c>
      <c r="R2992" t="s">
        <v>148</v>
      </c>
      <c r="S2992" s="1">
        <v>36795</v>
      </c>
      <c r="T2992">
        <f>DATEDIF(employee_data3[[#This Row],[DOB]],DATE(2023, 1, 1), "Y")</f>
        <v>22</v>
      </c>
      <c r="U2992" t="str">
        <f>IF(employee_data3[[#This Row],[Age]]&lt;=25, "Remaja", IF(employee_data3[[#This Row],[Age]]&lt;=55, "Dewasa", "Lansia"))</f>
        <v>Remaja</v>
      </c>
      <c r="V2992" t="s">
        <v>40</v>
      </c>
      <c r="W2992" t="s">
        <v>150</v>
      </c>
      <c r="X2992" t="s">
        <v>42</v>
      </c>
      <c r="Y2992">
        <v>71282</v>
      </c>
      <c r="Z2992" t="s">
        <v>74</v>
      </c>
      <c r="AA2992" t="s">
        <v>44</v>
      </c>
      <c r="AB2992" t="s">
        <v>45</v>
      </c>
      <c r="AC2992">
        <v>1</v>
      </c>
      <c r="AD2992" s="11">
        <f>(employee_data3[[#This Row],[Current Employee Rating]]-AVERAGE(employee_data3[Current Employee Rating]))/STDEV(employee_data3[Current Employee Rating])</f>
        <v>-1.9397532463940264</v>
      </c>
      <c r="AE2992" s="11" t="str">
        <f>IF(employee_data3[[#This Row],[Z Score]]&gt;3,"Yes","No")</f>
        <v>No</v>
      </c>
    </row>
    <row r="2993" spans="1:31" x14ac:dyDescent="0.3">
      <c r="A2993">
        <v>3418</v>
      </c>
      <c r="B2993" t="s">
        <v>1645</v>
      </c>
      <c r="C2993" t="s">
        <v>8684</v>
      </c>
      <c r="D2993" s="1">
        <v>44848</v>
      </c>
      <c r="E2993" s="1"/>
      <c r="F2993" t="s">
        <v>28</v>
      </c>
      <c r="G2993" t="s">
        <v>10278</v>
      </c>
      <c r="H2993" t="s">
        <v>10279</v>
      </c>
      <c r="I2993" t="s">
        <v>50</v>
      </c>
      <c r="J2993" t="s">
        <v>32</v>
      </c>
      <c r="K2993" t="str">
        <f>IF(employee_data3[[#This Row],[EmployeeStatus]]="Active", "Active", "Attrition")</f>
        <v>Active</v>
      </c>
      <c r="L2993" t="s">
        <v>52</v>
      </c>
      <c r="M2993" t="s">
        <v>64</v>
      </c>
      <c r="N2993" t="s">
        <v>35</v>
      </c>
      <c r="O2993" t="s">
        <v>36</v>
      </c>
      <c r="P2993" t="s">
        <v>37</v>
      </c>
      <c r="Q2993" t="s">
        <v>38</v>
      </c>
      <c r="R2993" t="s">
        <v>81</v>
      </c>
      <c r="S2993" s="1">
        <v>35289</v>
      </c>
      <c r="T2993">
        <f>DATEDIF(employee_data3[[#This Row],[DOB]],DATE(2023, 1, 1), "Y")</f>
        <v>26</v>
      </c>
      <c r="U2993" t="str">
        <f>IF(employee_data3[[#This Row],[Age]]&lt;=25, "Remaja", IF(employee_data3[[#This Row],[Age]]&lt;=55, "Dewasa", "Lansia"))</f>
        <v>Dewasa</v>
      </c>
      <c r="V2993" t="s">
        <v>40</v>
      </c>
      <c r="W2993" t="s">
        <v>178</v>
      </c>
      <c r="X2993" t="s">
        <v>42</v>
      </c>
      <c r="Y2993">
        <v>40277</v>
      </c>
      <c r="Z2993" t="s">
        <v>128</v>
      </c>
      <c r="AA2993" t="s">
        <v>44</v>
      </c>
      <c r="AB2993" t="s">
        <v>45</v>
      </c>
      <c r="AC2993">
        <v>4</v>
      </c>
      <c r="AD2993" s="11">
        <f>(employee_data3[[#This Row],[Current Employee Rating]]-AVERAGE(employee_data3[Current Employee Rating]))/STDEV(employee_data3[Current Employee Rating])</f>
        <v>1.0156859304379084</v>
      </c>
      <c r="AE2993" s="11" t="str">
        <f>IF(employee_data3[[#This Row],[Z Score]]&gt;3,"Yes","No")</f>
        <v>No</v>
      </c>
    </row>
    <row r="2994" spans="1:31" x14ac:dyDescent="0.3">
      <c r="A2994">
        <v>3419</v>
      </c>
      <c r="B2994" t="s">
        <v>1116</v>
      </c>
      <c r="C2994" t="s">
        <v>1370</v>
      </c>
      <c r="D2994" s="1">
        <v>43752</v>
      </c>
      <c r="E2994" s="1"/>
      <c r="F2994" t="s">
        <v>28</v>
      </c>
      <c r="G2994" t="s">
        <v>10280</v>
      </c>
      <c r="H2994" t="s">
        <v>10281</v>
      </c>
      <c r="I2994" t="s">
        <v>139</v>
      </c>
      <c r="J2994" t="s">
        <v>32</v>
      </c>
      <c r="K2994" t="str">
        <f>IF(employee_data3[[#This Row],[EmployeeStatus]]="Active", "Active", "Attrition")</f>
        <v>Active</v>
      </c>
      <c r="L2994" t="s">
        <v>33</v>
      </c>
      <c r="M2994" t="s">
        <v>34</v>
      </c>
      <c r="N2994" t="s">
        <v>35</v>
      </c>
      <c r="O2994" t="s">
        <v>36</v>
      </c>
      <c r="P2994" t="s">
        <v>37</v>
      </c>
      <c r="Q2994" t="s">
        <v>38</v>
      </c>
      <c r="R2994" t="s">
        <v>81</v>
      </c>
      <c r="S2994" s="1">
        <v>19333</v>
      </c>
      <c r="T2994">
        <f>DATEDIF(employee_data3[[#This Row],[DOB]],DATE(2023, 1, 1), "Y")</f>
        <v>70</v>
      </c>
      <c r="U2994" t="str">
        <f>IF(employee_data3[[#This Row],[Age]]&lt;=25, "Remaja", IF(employee_data3[[#This Row],[Age]]&lt;=55, "Dewasa", "Lansia"))</f>
        <v>Lansia</v>
      </c>
      <c r="V2994" t="s">
        <v>40</v>
      </c>
      <c r="W2994" t="s">
        <v>226</v>
      </c>
      <c r="X2994" t="s">
        <v>42</v>
      </c>
      <c r="Y2994">
        <v>39578</v>
      </c>
      <c r="Z2994" t="s">
        <v>93</v>
      </c>
      <c r="AA2994" t="s">
        <v>104</v>
      </c>
      <c r="AB2994" t="s">
        <v>45</v>
      </c>
      <c r="AC2994">
        <v>2</v>
      </c>
      <c r="AD2994" s="11">
        <f>(employee_data3[[#This Row],[Current Employee Rating]]-AVERAGE(employee_data3[Current Employee Rating]))/STDEV(employee_data3[Current Employee Rating])</f>
        <v>-0.95460685411671475</v>
      </c>
      <c r="AE2994" s="11" t="str">
        <f>IF(employee_data3[[#This Row],[Z Score]]&gt;3,"Yes","No")</f>
        <v>No</v>
      </c>
    </row>
    <row r="2995" spans="1:31" x14ac:dyDescent="0.3">
      <c r="A2995">
        <v>3420</v>
      </c>
      <c r="B2995" t="s">
        <v>3379</v>
      </c>
      <c r="C2995" t="s">
        <v>4412</v>
      </c>
      <c r="D2995" s="1">
        <v>44114</v>
      </c>
      <c r="E2995" s="1">
        <v>44778</v>
      </c>
      <c r="F2995" t="s">
        <v>28</v>
      </c>
      <c r="G2995" t="s">
        <v>10282</v>
      </c>
      <c r="H2995" t="s">
        <v>10283</v>
      </c>
      <c r="I2995" t="s">
        <v>118</v>
      </c>
      <c r="J2995" t="s">
        <v>32</v>
      </c>
      <c r="K2995" t="str">
        <f>IF(employee_data3[[#This Row],[EmployeeStatus]]="Active", "Active", "Attrition")</f>
        <v>Active</v>
      </c>
      <c r="L2995" t="s">
        <v>33</v>
      </c>
      <c r="M2995" t="s">
        <v>51</v>
      </c>
      <c r="N2995" t="s">
        <v>63</v>
      </c>
      <c r="O2995" t="s">
        <v>175</v>
      </c>
      <c r="P2995" t="s">
        <v>10284</v>
      </c>
      <c r="Q2995" t="s">
        <v>38</v>
      </c>
      <c r="R2995" t="s">
        <v>90</v>
      </c>
      <c r="S2995" s="1">
        <v>16294</v>
      </c>
      <c r="T2995">
        <f>DATEDIF(employee_data3[[#This Row],[DOB]],DATE(2023, 1, 1), "Y")</f>
        <v>78</v>
      </c>
      <c r="U2995" t="str">
        <f>IF(employee_data3[[#This Row],[Age]]&lt;=25, "Remaja", IF(employee_data3[[#This Row],[Age]]&lt;=55, "Dewasa", "Lansia"))</f>
        <v>Lansia</v>
      </c>
      <c r="V2995" t="s">
        <v>40</v>
      </c>
      <c r="W2995" t="s">
        <v>83</v>
      </c>
      <c r="X2995" t="s">
        <v>42</v>
      </c>
      <c r="Y2995">
        <v>18079</v>
      </c>
      <c r="Z2995" t="s">
        <v>74</v>
      </c>
      <c r="AA2995" t="s">
        <v>84</v>
      </c>
      <c r="AB2995" t="s">
        <v>45</v>
      </c>
      <c r="AC2995">
        <v>2</v>
      </c>
      <c r="AD2995" s="11">
        <f>(employee_data3[[#This Row],[Current Employee Rating]]-AVERAGE(employee_data3[Current Employee Rating]))/STDEV(employee_data3[Current Employee Rating])</f>
        <v>-0.95460685411671475</v>
      </c>
      <c r="AE2995" s="11" t="str">
        <f>IF(employee_data3[[#This Row],[Z Score]]&gt;3,"Yes","No")</f>
        <v>No</v>
      </c>
    </row>
    <row r="2996" spans="1:31" x14ac:dyDescent="0.3">
      <c r="A2996">
        <v>3421</v>
      </c>
      <c r="B2996" t="s">
        <v>1331</v>
      </c>
      <c r="C2996" t="s">
        <v>4475</v>
      </c>
      <c r="D2996" s="1">
        <v>44690</v>
      </c>
      <c r="E2996" s="1">
        <v>44812</v>
      </c>
      <c r="F2996" t="s">
        <v>28</v>
      </c>
      <c r="G2996" t="s">
        <v>10285</v>
      </c>
      <c r="H2996" t="s">
        <v>10286</v>
      </c>
      <c r="I2996" t="s">
        <v>62</v>
      </c>
      <c r="J2996" t="s">
        <v>32</v>
      </c>
      <c r="K2996" t="str">
        <f>IF(employee_data3[[#This Row],[EmployeeStatus]]="Active", "Active", "Attrition")</f>
        <v>Active</v>
      </c>
      <c r="L2996" t="s">
        <v>52</v>
      </c>
      <c r="M2996" t="s">
        <v>51</v>
      </c>
      <c r="N2996" t="s">
        <v>52</v>
      </c>
      <c r="O2996" t="s">
        <v>140</v>
      </c>
      <c r="P2996" t="s">
        <v>10287</v>
      </c>
      <c r="Q2996" t="s">
        <v>38</v>
      </c>
      <c r="R2996" t="s">
        <v>594</v>
      </c>
      <c r="S2996" s="1">
        <v>21712</v>
      </c>
      <c r="T2996">
        <f>DATEDIF(employee_data3[[#This Row],[DOB]],DATE(2023, 1, 1), "Y")</f>
        <v>63</v>
      </c>
      <c r="U2996" t="str">
        <f>IF(employee_data3[[#This Row],[Age]]&lt;=25, "Remaja", IF(employee_data3[[#This Row],[Age]]&lt;=55, "Dewasa", "Lansia"))</f>
        <v>Lansia</v>
      </c>
      <c r="V2996" t="s">
        <v>40</v>
      </c>
      <c r="W2996" t="s">
        <v>226</v>
      </c>
      <c r="X2996" t="s">
        <v>42</v>
      </c>
      <c r="Y2996">
        <v>57340</v>
      </c>
      <c r="Z2996" t="s">
        <v>74</v>
      </c>
      <c r="AA2996" t="s">
        <v>104</v>
      </c>
      <c r="AB2996" t="s">
        <v>45</v>
      </c>
      <c r="AC2996">
        <v>1</v>
      </c>
      <c r="AD2996" s="11">
        <f>(employee_data3[[#This Row],[Current Employee Rating]]-AVERAGE(employee_data3[Current Employee Rating]))/STDEV(employee_data3[Current Employee Rating])</f>
        <v>-1.9397532463940264</v>
      </c>
      <c r="AE2996" s="11" t="str">
        <f>IF(employee_data3[[#This Row],[Z Score]]&gt;3,"Yes","No")</f>
        <v>No</v>
      </c>
    </row>
    <row r="2997" spans="1:31" x14ac:dyDescent="0.3">
      <c r="A2997">
        <v>3422</v>
      </c>
      <c r="B2997" t="s">
        <v>10288</v>
      </c>
      <c r="C2997" t="s">
        <v>10289</v>
      </c>
      <c r="D2997" s="1">
        <v>44734</v>
      </c>
      <c r="E2997" s="1">
        <v>44780</v>
      </c>
      <c r="F2997" t="s">
        <v>28</v>
      </c>
      <c r="G2997" t="s">
        <v>10290</v>
      </c>
      <c r="H2997" t="s">
        <v>10291</v>
      </c>
      <c r="I2997" t="s">
        <v>168</v>
      </c>
      <c r="J2997" t="s">
        <v>1805</v>
      </c>
      <c r="K2997" t="str">
        <f>IF(employee_data3[[#This Row],[EmployeeStatus]]="Active", "Active", "Attrition")</f>
        <v>Attrition</v>
      </c>
      <c r="L2997" t="s">
        <v>52</v>
      </c>
      <c r="M2997" t="s">
        <v>34</v>
      </c>
      <c r="N2997" t="s">
        <v>52</v>
      </c>
      <c r="O2997" t="s">
        <v>140</v>
      </c>
      <c r="P2997" t="s">
        <v>10292</v>
      </c>
      <c r="Q2997" t="s">
        <v>38</v>
      </c>
      <c r="R2997" t="s">
        <v>111</v>
      </c>
      <c r="S2997" s="1">
        <v>35969</v>
      </c>
      <c r="T2997">
        <f>DATEDIF(employee_data3[[#This Row],[DOB]],DATE(2023, 1, 1), "Y")</f>
        <v>24</v>
      </c>
      <c r="U2997" t="str">
        <f>IF(employee_data3[[#This Row],[Age]]&lt;=25, "Remaja", IF(employee_data3[[#This Row],[Age]]&lt;=55, "Dewasa", "Lansia"))</f>
        <v>Remaja</v>
      </c>
      <c r="V2997" t="s">
        <v>40</v>
      </c>
      <c r="W2997" t="s">
        <v>381</v>
      </c>
      <c r="X2997" t="s">
        <v>42</v>
      </c>
      <c r="Y2997">
        <v>44500</v>
      </c>
      <c r="Z2997" t="s">
        <v>74</v>
      </c>
      <c r="AA2997" t="s">
        <v>44</v>
      </c>
      <c r="AB2997" t="s">
        <v>45</v>
      </c>
      <c r="AC2997">
        <v>3</v>
      </c>
      <c r="AD2997" s="11">
        <f>(employee_data3[[#This Row],[Current Employee Rating]]-AVERAGE(employee_data3[Current Employee Rating]))/STDEV(employee_data3[Current Employee Rating])</f>
        <v>3.0539538160596794E-2</v>
      </c>
      <c r="AE2997" s="11" t="str">
        <f>IF(employee_data3[[#This Row],[Z Score]]&gt;3,"Yes","No")</f>
        <v>No</v>
      </c>
    </row>
    <row r="2998" spans="1:31" x14ac:dyDescent="0.3">
      <c r="A2998">
        <v>3423</v>
      </c>
      <c r="B2998" t="s">
        <v>6096</v>
      </c>
      <c r="C2998" t="s">
        <v>820</v>
      </c>
      <c r="D2998" s="1">
        <v>44193</v>
      </c>
      <c r="E2998" s="1"/>
      <c r="F2998" t="s">
        <v>28</v>
      </c>
      <c r="G2998" t="s">
        <v>10293</v>
      </c>
      <c r="H2998" t="s">
        <v>10294</v>
      </c>
      <c r="I2998" t="s">
        <v>133</v>
      </c>
      <c r="J2998" t="s">
        <v>32</v>
      </c>
      <c r="K2998" t="str">
        <f>IF(employee_data3[[#This Row],[EmployeeStatus]]="Active", "Active", "Attrition")</f>
        <v>Active</v>
      </c>
      <c r="L2998" t="s">
        <v>52</v>
      </c>
      <c r="M2998" t="s">
        <v>51</v>
      </c>
      <c r="N2998" t="s">
        <v>63</v>
      </c>
      <c r="O2998" t="s">
        <v>36</v>
      </c>
      <c r="P2998" t="s">
        <v>37</v>
      </c>
      <c r="Q2998" t="s">
        <v>38</v>
      </c>
      <c r="R2998" t="s">
        <v>111</v>
      </c>
      <c r="S2998" s="1">
        <v>37052</v>
      </c>
      <c r="T2998">
        <f>DATEDIF(employee_data3[[#This Row],[DOB]],DATE(2023, 1, 1), "Y")</f>
        <v>21</v>
      </c>
      <c r="U2998" t="str">
        <f>IF(employee_data3[[#This Row],[Age]]&lt;=25, "Remaja", IF(employee_data3[[#This Row],[Age]]&lt;=55, "Dewasa", "Lansia"))</f>
        <v>Remaja</v>
      </c>
      <c r="V2998" t="s">
        <v>40</v>
      </c>
      <c r="W2998" t="s">
        <v>113</v>
      </c>
      <c r="X2998" t="s">
        <v>55</v>
      </c>
      <c r="Y2998">
        <v>35444</v>
      </c>
      <c r="Z2998" t="s">
        <v>93</v>
      </c>
      <c r="AA2998" t="s">
        <v>44</v>
      </c>
      <c r="AB2998" t="s">
        <v>45</v>
      </c>
      <c r="AC2998">
        <v>3</v>
      </c>
      <c r="AD2998" s="11">
        <f>(employee_data3[[#This Row],[Current Employee Rating]]-AVERAGE(employee_data3[Current Employee Rating]))/STDEV(employee_data3[Current Employee Rating])</f>
        <v>3.0539538160596794E-2</v>
      </c>
      <c r="AE2998" s="11" t="str">
        <f>IF(employee_data3[[#This Row],[Z Score]]&gt;3,"Yes","No")</f>
        <v>No</v>
      </c>
    </row>
    <row r="2999" spans="1:31" x14ac:dyDescent="0.3">
      <c r="A2999">
        <v>3424</v>
      </c>
      <c r="B2999" t="s">
        <v>9283</v>
      </c>
      <c r="C2999" t="s">
        <v>1764</v>
      </c>
      <c r="D2999" s="1">
        <v>44174</v>
      </c>
      <c r="E2999" s="1">
        <v>44777</v>
      </c>
      <c r="F2999" t="s">
        <v>28</v>
      </c>
      <c r="G2999" t="s">
        <v>10295</v>
      </c>
      <c r="H2999" t="s">
        <v>10296</v>
      </c>
      <c r="I2999" t="s">
        <v>80</v>
      </c>
      <c r="J2999" t="s">
        <v>745</v>
      </c>
      <c r="K2999" t="str">
        <f>IF(employee_data3[[#This Row],[EmployeeStatus]]="Active", "Active", "Attrition")</f>
        <v>Attrition</v>
      </c>
      <c r="L2999" t="s">
        <v>33</v>
      </c>
      <c r="M2999" t="s">
        <v>64</v>
      </c>
      <c r="N2999" t="s">
        <v>35</v>
      </c>
      <c r="O2999" t="s">
        <v>99</v>
      </c>
      <c r="P2999" t="s">
        <v>10297</v>
      </c>
      <c r="Q2999" t="s">
        <v>38</v>
      </c>
      <c r="R2999" t="s">
        <v>305</v>
      </c>
      <c r="S2999" s="1">
        <v>35457</v>
      </c>
      <c r="T2999">
        <f>DATEDIF(employee_data3[[#This Row],[DOB]],DATE(2023, 1, 1), "Y")</f>
        <v>25</v>
      </c>
      <c r="U2999" t="str">
        <f>IF(employee_data3[[#This Row],[Age]]&lt;=25, "Remaja", IF(employee_data3[[#This Row],[Age]]&lt;=55, "Dewasa", "Lansia"))</f>
        <v>Remaja</v>
      </c>
      <c r="V2999" t="s">
        <v>40</v>
      </c>
      <c r="W2999" t="s">
        <v>83</v>
      </c>
      <c r="X2999" t="s">
        <v>55</v>
      </c>
      <c r="Y2999">
        <v>6608</v>
      </c>
      <c r="Z2999" t="s">
        <v>43</v>
      </c>
      <c r="AA2999" t="s">
        <v>75</v>
      </c>
      <c r="AB2999" t="s">
        <v>45</v>
      </c>
      <c r="AC2999">
        <v>2</v>
      </c>
      <c r="AD2999" s="11">
        <f>(employee_data3[[#This Row],[Current Employee Rating]]-AVERAGE(employee_data3[Current Employee Rating]))/STDEV(employee_data3[Current Employee Rating])</f>
        <v>-0.95460685411671475</v>
      </c>
      <c r="AE2999" s="11" t="str">
        <f>IF(employee_data3[[#This Row],[Z Score]]&gt;3,"Yes","No")</f>
        <v>No</v>
      </c>
    </row>
    <row r="3000" spans="1:31" x14ac:dyDescent="0.3">
      <c r="A3000">
        <v>3425</v>
      </c>
      <c r="B3000" t="s">
        <v>5487</v>
      </c>
      <c r="C3000" t="s">
        <v>2463</v>
      </c>
      <c r="D3000" s="1">
        <v>43613</v>
      </c>
      <c r="E3000" s="1">
        <v>44492</v>
      </c>
      <c r="F3000" t="s">
        <v>28</v>
      </c>
      <c r="G3000" t="s">
        <v>10298</v>
      </c>
      <c r="H3000" t="s">
        <v>10299</v>
      </c>
      <c r="I3000" t="s">
        <v>98</v>
      </c>
      <c r="J3000" t="s">
        <v>745</v>
      </c>
      <c r="K3000" t="str">
        <f>IF(employee_data3[[#This Row],[EmployeeStatus]]="Active", "Active", "Attrition")</f>
        <v>Attrition</v>
      </c>
      <c r="L3000" t="s">
        <v>33</v>
      </c>
      <c r="M3000" t="s">
        <v>64</v>
      </c>
      <c r="N3000" t="s">
        <v>63</v>
      </c>
      <c r="O3000" t="s">
        <v>126</v>
      </c>
      <c r="P3000" t="s">
        <v>10300</v>
      </c>
      <c r="Q3000" t="s">
        <v>38</v>
      </c>
      <c r="R3000" t="s">
        <v>53</v>
      </c>
      <c r="S3000" s="1">
        <v>19872</v>
      </c>
      <c r="T3000">
        <f>DATEDIF(employee_data3[[#This Row],[DOB]],DATE(2023, 1, 1), "Y")</f>
        <v>68</v>
      </c>
      <c r="U3000" t="str">
        <f>IF(employee_data3[[#This Row],[Age]]&lt;=25, "Remaja", IF(employee_data3[[#This Row],[Age]]&lt;=55, "Dewasa", "Lansia"))</f>
        <v>Lansia</v>
      </c>
      <c r="V3000" t="s">
        <v>40</v>
      </c>
      <c r="W3000" t="s">
        <v>226</v>
      </c>
      <c r="X3000" t="s">
        <v>42</v>
      </c>
      <c r="Y3000">
        <v>3807</v>
      </c>
      <c r="Z3000" t="s">
        <v>56</v>
      </c>
      <c r="AA3000" t="s">
        <v>104</v>
      </c>
      <c r="AB3000" t="s">
        <v>45</v>
      </c>
      <c r="AC3000">
        <v>2</v>
      </c>
      <c r="AD3000" s="11">
        <f>(employee_data3[[#This Row],[Current Employee Rating]]-AVERAGE(employee_data3[Current Employee Rating]))/STDEV(employee_data3[Current Employee Rating])</f>
        <v>-0.95460685411671475</v>
      </c>
      <c r="AE3000" s="11" t="str">
        <f>IF(employee_data3[[#This Row],[Z Score]]&gt;3,"Yes","No")</f>
        <v>No</v>
      </c>
    </row>
    <row r="3001" spans="1:31" x14ac:dyDescent="0.3">
      <c r="A3001">
        <v>3426</v>
      </c>
      <c r="B3001" t="s">
        <v>765</v>
      </c>
      <c r="C3001" t="s">
        <v>642</v>
      </c>
      <c r="D3001" s="1">
        <v>44678</v>
      </c>
      <c r="E3001" s="1"/>
      <c r="F3001" t="s">
        <v>28</v>
      </c>
      <c r="G3001" t="s">
        <v>10301</v>
      </c>
      <c r="H3001" t="s">
        <v>10302</v>
      </c>
      <c r="I3001" t="s">
        <v>89</v>
      </c>
      <c r="J3001" t="s">
        <v>32</v>
      </c>
      <c r="K3001" t="str">
        <f>IF(employee_data3[[#This Row],[EmployeeStatus]]="Active", "Active", "Attrition")</f>
        <v>Active</v>
      </c>
      <c r="L3001" t="s">
        <v>63</v>
      </c>
      <c r="M3001" t="s">
        <v>64</v>
      </c>
      <c r="N3001" t="s">
        <v>35</v>
      </c>
      <c r="O3001" t="s">
        <v>36</v>
      </c>
      <c r="P3001" t="s">
        <v>37</v>
      </c>
      <c r="Q3001" t="s">
        <v>38</v>
      </c>
      <c r="R3001" t="s">
        <v>90</v>
      </c>
      <c r="S3001" s="1">
        <v>33127</v>
      </c>
      <c r="T3001">
        <f>DATEDIF(employee_data3[[#This Row],[DOB]],DATE(2023, 1, 1), "Y")</f>
        <v>32</v>
      </c>
      <c r="U3001" t="str">
        <f>IF(employee_data3[[#This Row],[Age]]&lt;=25, "Remaja", IF(employee_data3[[#This Row],[Age]]&lt;=55, "Dewasa", "Lansia"))</f>
        <v>Dewasa</v>
      </c>
      <c r="V3001" t="s">
        <v>40</v>
      </c>
      <c r="W3001" t="s">
        <v>4083</v>
      </c>
      <c r="X3001" t="s">
        <v>42</v>
      </c>
      <c r="Y3001">
        <v>57487</v>
      </c>
      <c r="Z3001" t="s">
        <v>43</v>
      </c>
      <c r="AA3001" t="s">
        <v>84</v>
      </c>
      <c r="AB3001" t="s">
        <v>45</v>
      </c>
      <c r="AC3001">
        <v>2</v>
      </c>
      <c r="AD3001" s="11">
        <f>(employee_data3[[#This Row],[Current Employee Rating]]-AVERAGE(employee_data3[Current Employee Rating]))/STDEV(employee_data3[Current Employee Rating])</f>
        <v>-0.95460685411671475</v>
      </c>
      <c r="AE3001" s="11" t="str">
        <f>IF(employee_data3[[#This Row],[Z Score]]&gt;3,"Yes","No")</f>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5B9F1-8EB9-4CFC-8745-BF541F696D84}">
  <sheetPr>
    <tabColor theme="5" tint="-0.249977111117893"/>
  </sheetPr>
  <dimension ref="A1:AG3001"/>
  <sheetViews>
    <sheetView topLeftCell="S1" workbookViewId="0">
      <selection activeCell="X2" sqref="X2"/>
    </sheetView>
  </sheetViews>
  <sheetFormatPr defaultRowHeight="14.4" x14ac:dyDescent="0.3"/>
  <cols>
    <col min="1" max="1" width="8.77734375" bestFit="1" customWidth="1"/>
    <col min="2" max="2" width="13" customWidth="1"/>
    <col min="3" max="3" width="14.77734375" bestFit="1" customWidth="1"/>
    <col min="4" max="4" width="21.77734375" customWidth="1"/>
    <col min="5" max="5" width="13" customWidth="1"/>
    <col min="6" max="6" width="12.44140625" customWidth="1"/>
    <col min="7" max="7" width="17.109375" customWidth="1"/>
    <col min="8" max="8" width="25.5546875" bestFit="1" customWidth="1"/>
    <col min="9" max="9" width="24" bestFit="1" customWidth="1"/>
    <col min="10" max="10" width="34.21875" bestFit="1" customWidth="1"/>
    <col min="11" max="11" width="14" bestFit="1" customWidth="1"/>
    <col min="12" max="12" width="19.109375" bestFit="1" customWidth="1"/>
    <col min="13" max="13" width="10.88671875" customWidth="1"/>
    <col min="14" max="14" width="19.109375" customWidth="1"/>
    <col min="15" max="15" width="15.44140625" bestFit="1" customWidth="1"/>
    <col min="16" max="16" width="10.21875" bestFit="1" customWidth="1"/>
    <col min="17" max="17" width="27.109375" bestFit="1" customWidth="1"/>
    <col min="18" max="18" width="17.21875" bestFit="1" customWidth="1"/>
    <col min="19" max="19" width="45.33203125" customWidth="1"/>
    <col min="20" max="20" width="18" customWidth="1"/>
    <col min="21" max="21" width="22.44140625" bestFit="1" customWidth="1"/>
    <col min="22" max="22" width="12.5546875" customWidth="1"/>
    <col min="23" max="23" width="15.44140625" customWidth="1"/>
    <col min="24" max="24" width="10.5546875" customWidth="1"/>
    <col min="25" max="25" width="29.44140625" customWidth="1"/>
    <col min="26" max="26" width="14.6640625" bestFit="1" customWidth="1"/>
    <col min="27" max="27" width="11.44140625" bestFit="1" customWidth="1"/>
    <col min="28" max="28" width="13.21875" bestFit="1" customWidth="1"/>
    <col min="29" max="29" width="19.109375" bestFit="1" customWidth="1"/>
    <col min="30" max="30" width="23.88671875" bestFit="1" customWidth="1"/>
  </cols>
  <sheetData>
    <row r="1" spans="1:33" x14ac:dyDescent="0.3">
      <c r="A1" t="s">
        <v>0</v>
      </c>
      <c r="B1" t="s">
        <v>1</v>
      </c>
      <c r="C1" t="s">
        <v>2</v>
      </c>
      <c r="D1" t="s">
        <v>10304</v>
      </c>
      <c r="E1" t="s">
        <v>3</v>
      </c>
      <c r="F1" t="s">
        <v>4</v>
      </c>
      <c r="G1" t="s">
        <v>10309</v>
      </c>
      <c r="H1" t="s">
        <v>5</v>
      </c>
      <c r="I1" t="s">
        <v>6</v>
      </c>
      <c r="J1" t="s">
        <v>7</v>
      </c>
      <c r="K1" t="s">
        <v>8</v>
      </c>
      <c r="L1" t="s">
        <v>9</v>
      </c>
      <c r="M1" t="s">
        <v>10310</v>
      </c>
      <c r="N1" t="s">
        <v>10308</v>
      </c>
      <c r="O1" t="s">
        <v>10</v>
      </c>
      <c r="P1" t="s">
        <v>11</v>
      </c>
      <c r="Q1" t="s">
        <v>12</v>
      </c>
      <c r="R1" t="s">
        <v>13</v>
      </c>
      <c r="S1" t="s">
        <v>14</v>
      </c>
      <c r="T1" t="s">
        <v>15</v>
      </c>
      <c r="U1" t="s">
        <v>16</v>
      </c>
      <c r="V1" t="s">
        <v>17</v>
      </c>
      <c r="W1" t="s">
        <v>10313</v>
      </c>
      <c r="X1" t="s">
        <v>10312</v>
      </c>
      <c r="Y1" t="s">
        <v>10305</v>
      </c>
      <c r="Z1" t="s">
        <v>18</v>
      </c>
      <c r="AA1" t="s">
        <v>19</v>
      </c>
      <c r="AB1" t="s">
        <v>20</v>
      </c>
      <c r="AC1" t="s">
        <v>21</v>
      </c>
      <c r="AD1" t="s">
        <v>22</v>
      </c>
      <c r="AE1" t="s">
        <v>23</v>
      </c>
      <c r="AF1" t="s">
        <v>24</v>
      </c>
      <c r="AG1" t="s">
        <v>25</v>
      </c>
    </row>
    <row r="2" spans="1:33" x14ac:dyDescent="0.3">
      <c r="A2">
        <v>3427</v>
      </c>
      <c r="B2" t="s">
        <v>26</v>
      </c>
      <c r="C2" t="s">
        <v>27</v>
      </c>
      <c r="D2" s="6" t="str">
        <f>CONCATENATE(employee_data36[[#This Row],[FirstName]], "-",employee_data36[[#This Row],[LastName]] )</f>
        <v>Uriah-Bridges</v>
      </c>
      <c r="E2" s="1">
        <v>43728</v>
      </c>
      <c r="F2" s="1"/>
      <c r="G2" s="7" t="str">
        <f>IF(ISBLANK(employee_data36[[#This Row],[ExitDate]]),"Yes","")</f>
        <v>Yes</v>
      </c>
      <c r="H2" t="s">
        <v>28</v>
      </c>
      <c r="I2" t="s">
        <v>29</v>
      </c>
      <c r="J2" t="s">
        <v>30</v>
      </c>
      <c r="K2" t="s">
        <v>31</v>
      </c>
      <c r="L2" t="s">
        <v>32</v>
      </c>
      <c r="M2" s="6" t="str">
        <f>IF(ISBLANK(employee_data36[[#This Row],[ExitDate]]),"1","0")</f>
        <v>1</v>
      </c>
      <c r="N2" s="6" t="str">
        <f>IF(employee_data36[[#This Row],[EmployeeStatus]]="Active", "Active", "Tidak Active")</f>
        <v>Active</v>
      </c>
      <c r="O2" t="s">
        <v>33</v>
      </c>
      <c r="P2" t="s">
        <v>34</v>
      </c>
      <c r="Q2" t="s">
        <v>35</v>
      </c>
      <c r="R2" t="s">
        <v>36</v>
      </c>
      <c r="S2" t="s">
        <v>37</v>
      </c>
      <c r="T2" t="s">
        <v>38</v>
      </c>
      <c r="U2" t="s">
        <v>39</v>
      </c>
      <c r="V2" s="1">
        <v>25483</v>
      </c>
      <c r="W2" s="6">
        <f>DATEDIF(employee_data36[[#This Row],[DOB]],DATE(2023, 1, 1), "Y")</f>
        <v>53</v>
      </c>
      <c r="X2" s="6" t="str">
        <f>IF(employee_data3[[#This Row],[Age]]&lt;=25, "Remaja", IF(employee_data3[[#This Row],[Age]]&lt;=55, "Dewasa", "Lansia"))</f>
        <v>Dewasa</v>
      </c>
      <c r="Y2" s="7" t="str">
        <f>CONCATENATE(employee_data36[[#This Row],[First-LastName]]," ",employee_data36[[#This Row],[DOB]])</f>
        <v>Uriah-Bridges 25483</v>
      </c>
      <c r="Z2" t="s">
        <v>40</v>
      </c>
      <c r="AA2" t="s">
        <v>41</v>
      </c>
      <c r="AB2" t="s">
        <v>42</v>
      </c>
      <c r="AC2">
        <v>34904</v>
      </c>
      <c r="AD2" t="s">
        <v>43</v>
      </c>
      <c r="AE2" t="s">
        <v>44</v>
      </c>
      <c r="AF2" t="s">
        <v>45</v>
      </c>
      <c r="AG2">
        <v>4</v>
      </c>
    </row>
    <row r="3" spans="1:33" x14ac:dyDescent="0.3">
      <c r="A3">
        <v>3428</v>
      </c>
      <c r="B3" t="s">
        <v>46</v>
      </c>
      <c r="C3" t="s">
        <v>47</v>
      </c>
      <c r="D3" s="6" t="str">
        <f>CONCATENATE(employee_data36[[#This Row],[FirstName]], "-",employee_data36[[#This Row],[LastName]] )</f>
        <v>Paula-Small</v>
      </c>
      <c r="E3" s="1">
        <v>44968</v>
      </c>
      <c r="F3" s="1"/>
      <c r="G3" s="7" t="str">
        <f>IF(ISBLANK(employee_data36[[#This Row],[ExitDate]]),"Yes","")</f>
        <v>Yes</v>
      </c>
      <c r="H3" t="s">
        <v>28</v>
      </c>
      <c r="I3" t="s">
        <v>48</v>
      </c>
      <c r="J3" t="s">
        <v>49</v>
      </c>
      <c r="K3" t="s">
        <v>50</v>
      </c>
      <c r="L3" t="s">
        <v>32</v>
      </c>
      <c r="M3" s="6" t="str">
        <f>IF(ISBLANK(employee_data36[[#This Row],[ExitDate]]),"1","0")</f>
        <v>1</v>
      </c>
      <c r="N3" s="6" t="str">
        <f>IF(employee_data36[[#This Row],[EmployeeStatus]]="Active", "Active", "Tidak Active")</f>
        <v>Active</v>
      </c>
      <c r="O3" t="s">
        <v>33</v>
      </c>
      <c r="P3" t="s">
        <v>51</v>
      </c>
      <c r="Q3" t="s">
        <v>52</v>
      </c>
      <c r="R3" t="s">
        <v>36</v>
      </c>
      <c r="S3" t="s">
        <v>37</v>
      </c>
      <c r="T3" t="s">
        <v>38</v>
      </c>
      <c r="U3" t="s">
        <v>53</v>
      </c>
      <c r="V3" s="1">
        <v>23984</v>
      </c>
      <c r="W3" s="6">
        <f>DATEDIF(employee_data36[[#This Row],[DOB]],DATE(2023, 1, 1), "Y")</f>
        <v>57</v>
      </c>
      <c r="X3" s="6" t="str">
        <f>IF(employee_data3[[#This Row],[Age]]&lt;=25, "Remaja", IF(employee_data3[[#This Row],[Age]]&lt;=55, "Dewasa", "Lansia"))</f>
        <v>Lansia</v>
      </c>
      <c r="Y3" s="7" t="str">
        <f>CONCATENATE(employee_data36[[#This Row],[First-LastName]]," ",employee_data36[[#This Row],[DOB]])</f>
        <v>Paula-Small 23984</v>
      </c>
      <c r="Z3" t="s">
        <v>40</v>
      </c>
      <c r="AA3" t="s">
        <v>54</v>
      </c>
      <c r="AB3" t="s">
        <v>55</v>
      </c>
      <c r="AC3">
        <v>6593</v>
      </c>
      <c r="AD3" t="s">
        <v>56</v>
      </c>
      <c r="AE3" t="s">
        <v>44</v>
      </c>
      <c r="AF3" t="s">
        <v>45</v>
      </c>
      <c r="AG3">
        <v>3</v>
      </c>
    </row>
    <row r="4" spans="1:33" x14ac:dyDescent="0.3">
      <c r="A4">
        <v>3429</v>
      </c>
      <c r="B4" t="s">
        <v>57</v>
      </c>
      <c r="C4" t="s">
        <v>58</v>
      </c>
      <c r="D4" s="6" t="str">
        <f>CONCATENATE(employee_data36[[#This Row],[FirstName]], "-",employee_data36[[#This Row],[LastName]] )</f>
        <v>Edward-Buck</v>
      </c>
      <c r="E4" s="1">
        <v>43444</v>
      </c>
      <c r="F4" s="1"/>
      <c r="G4" s="7" t="str">
        <f>IF(ISBLANK(employee_data36[[#This Row],[ExitDate]]),"Yes","")</f>
        <v>Yes</v>
      </c>
      <c r="H4" t="s">
        <v>59</v>
      </c>
      <c r="I4" t="s">
        <v>60</v>
      </c>
      <c r="J4" t="s">
        <v>61</v>
      </c>
      <c r="K4" t="s">
        <v>62</v>
      </c>
      <c r="L4" t="s">
        <v>32</v>
      </c>
      <c r="M4" s="6" t="str">
        <f>IF(ISBLANK(employee_data36[[#This Row],[ExitDate]]),"1","0")</f>
        <v>1</v>
      </c>
      <c r="N4" s="6" t="str">
        <f>IF(employee_data36[[#This Row],[EmployeeStatus]]="Active", "Active", "Tidak Active")</f>
        <v>Active</v>
      </c>
      <c r="O4" t="s">
        <v>63</v>
      </c>
      <c r="P4" t="s">
        <v>64</v>
      </c>
      <c r="Q4" t="s">
        <v>52</v>
      </c>
      <c r="R4" t="s">
        <v>36</v>
      </c>
      <c r="S4" t="s">
        <v>37</v>
      </c>
      <c r="T4" t="s">
        <v>65</v>
      </c>
      <c r="U4" t="s">
        <v>66</v>
      </c>
      <c r="V4" s="1">
        <v>33517</v>
      </c>
      <c r="W4" s="6">
        <f>DATEDIF(employee_data36[[#This Row],[DOB]],DATE(2023, 1, 1), "Y")</f>
        <v>31</v>
      </c>
      <c r="X4" s="6" t="str">
        <f>IF(employee_data3[[#This Row],[Age]]&lt;=25, "Remaja", IF(employee_data3[[#This Row],[Age]]&lt;=55, "Dewasa", "Lansia"))</f>
        <v>Dewasa</v>
      </c>
      <c r="Y4" s="7" t="str">
        <f>CONCATENATE(employee_data36[[#This Row],[First-LastName]]," ",employee_data36[[#This Row],[DOB]])</f>
        <v>Edward-Buck 33517</v>
      </c>
      <c r="Z4" t="s">
        <v>40</v>
      </c>
      <c r="AA4" t="s">
        <v>67</v>
      </c>
      <c r="AB4" t="s">
        <v>55</v>
      </c>
      <c r="AC4">
        <v>2330</v>
      </c>
      <c r="AD4" t="s">
        <v>56</v>
      </c>
      <c r="AE4" t="s">
        <v>44</v>
      </c>
      <c r="AF4" t="s">
        <v>45</v>
      </c>
      <c r="AG4">
        <v>4</v>
      </c>
    </row>
    <row r="5" spans="1:33" x14ac:dyDescent="0.3">
      <c r="A5">
        <v>3430</v>
      </c>
      <c r="B5" t="s">
        <v>68</v>
      </c>
      <c r="C5" t="s">
        <v>69</v>
      </c>
      <c r="D5" s="6" t="str">
        <f>CONCATENATE(employee_data36[[#This Row],[FirstName]], "-",employee_data36[[#This Row],[LastName]] )</f>
        <v>Michael-Riordan</v>
      </c>
      <c r="E5" s="1">
        <v>44368</v>
      </c>
      <c r="F5" s="1"/>
      <c r="G5" s="7" t="str">
        <f>IF(ISBLANK(employee_data36[[#This Row],[ExitDate]]),"Yes","")</f>
        <v>Yes</v>
      </c>
      <c r="H5" t="s">
        <v>59</v>
      </c>
      <c r="I5" t="s">
        <v>70</v>
      </c>
      <c r="J5" t="s">
        <v>71</v>
      </c>
      <c r="K5" t="s">
        <v>31</v>
      </c>
      <c r="L5" t="s">
        <v>32</v>
      </c>
      <c r="M5" s="6" t="str">
        <f>IF(ISBLANK(employee_data36[[#This Row],[ExitDate]]),"1","0")</f>
        <v>1</v>
      </c>
      <c r="N5" s="6" t="str">
        <f>IF(employee_data36[[#This Row],[EmployeeStatus]]="Active", "Active", "Tidak Active")</f>
        <v>Active</v>
      </c>
      <c r="O5" t="s">
        <v>33</v>
      </c>
      <c r="P5" t="s">
        <v>51</v>
      </c>
      <c r="Q5" t="s">
        <v>63</v>
      </c>
      <c r="R5" t="s">
        <v>36</v>
      </c>
      <c r="S5" t="s">
        <v>37</v>
      </c>
      <c r="T5" t="s">
        <v>65</v>
      </c>
      <c r="U5" t="s">
        <v>39</v>
      </c>
      <c r="V5" s="1">
        <v>35889</v>
      </c>
      <c r="W5" s="6">
        <f>DATEDIF(employee_data36[[#This Row],[DOB]],DATE(2023, 1, 1), "Y")</f>
        <v>24</v>
      </c>
      <c r="X5" s="6" t="str">
        <f>IF(employee_data3[[#This Row],[Age]]&lt;=25, "Remaja", IF(employee_data3[[#This Row],[Age]]&lt;=55, "Dewasa", "Lansia"))</f>
        <v>Remaja</v>
      </c>
      <c r="Y5" s="7" t="str">
        <f>CONCATENATE(employee_data36[[#This Row],[First-LastName]]," ",employee_data36[[#This Row],[DOB]])</f>
        <v>Michael-Riordan 35889</v>
      </c>
      <c r="Z5" t="s">
        <v>72</v>
      </c>
      <c r="AA5" t="s">
        <v>73</v>
      </c>
      <c r="AB5" t="s">
        <v>55</v>
      </c>
      <c r="AC5">
        <v>58782</v>
      </c>
      <c r="AD5" t="s">
        <v>74</v>
      </c>
      <c r="AE5" t="s">
        <v>75</v>
      </c>
      <c r="AF5" t="s">
        <v>45</v>
      </c>
      <c r="AG5">
        <v>2</v>
      </c>
    </row>
    <row r="6" spans="1:33" x14ac:dyDescent="0.3">
      <c r="A6">
        <v>3431</v>
      </c>
      <c r="B6" t="s">
        <v>76</v>
      </c>
      <c r="C6" t="s">
        <v>77</v>
      </c>
      <c r="D6" s="6" t="str">
        <f>CONCATENATE(employee_data36[[#This Row],[FirstName]], "-",employee_data36[[#This Row],[LastName]] )</f>
        <v>Jasmine-Onque</v>
      </c>
      <c r="E6" s="1">
        <v>43645</v>
      </c>
      <c r="F6" s="1"/>
      <c r="G6" s="7" t="str">
        <f>IF(ISBLANK(employee_data36[[#This Row],[ExitDate]]),"Yes","")</f>
        <v>Yes</v>
      </c>
      <c r="H6" t="s">
        <v>59</v>
      </c>
      <c r="I6" t="s">
        <v>78</v>
      </c>
      <c r="J6" t="s">
        <v>79</v>
      </c>
      <c r="K6" t="s">
        <v>80</v>
      </c>
      <c r="L6" t="s">
        <v>32</v>
      </c>
      <c r="M6" s="6" t="str">
        <f>IF(ISBLANK(employee_data36[[#This Row],[ExitDate]]),"1","0")</f>
        <v>1</v>
      </c>
      <c r="N6" s="6" t="str">
        <f>IF(employee_data36[[#This Row],[EmployeeStatus]]="Active", "Active", "Tidak Active")</f>
        <v>Active</v>
      </c>
      <c r="O6" t="s">
        <v>33</v>
      </c>
      <c r="P6" t="s">
        <v>51</v>
      </c>
      <c r="Q6" t="s">
        <v>35</v>
      </c>
      <c r="R6" t="s">
        <v>36</v>
      </c>
      <c r="S6" t="s">
        <v>37</v>
      </c>
      <c r="T6" t="s">
        <v>65</v>
      </c>
      <c r="U6" t="s">
        <v>81</v>
      </c>
      <c r="V6" s="1">
        <v>25444</v>
      </c>
      <c r="W6" s="6">
        <f>DATEDIF(employee_data36[[#This Row],[DOB]],DATE(2023, 1, 1), "Y")</f>
        <v>53</v>
      </c>
      <c r="X6" s="6" t="str">
        <f>IF(employee_data3[[#This Row],[Age]]&lt;=25, "Remaja", IF(employee_data3[[#This Row],[Age]]&lt;=55, "Dewasa", "Lansia"))</f>
        <v>Dewasa</v>
      </c>
      <c r="Y6" s="7" t="str">
        <f>CONCATENATE(employee_data36[[#This Row],[First-LastName]]," ",employee_data36[[#This Row],[DOB]])</f>
        <v>Jasmine-Onque 25444</v>
      </c>
      <c r="Z6" t="s">
        <v>82</v>
      </c>
      <c r="AA6" t="s">
        <v>83</v>
      </c>
      <c r="AB6" t="s">
        <v>42</v>
      </c>
      <c r="AC6">
        <v>33174</v>
      </c>
      <c r="AD6" t="s">
        <v>74</v>
      </c>
      <c r="AE6" t="s">
        <v>84</v>
      </c>
      <c r="AF6" t="s">
        <v>45</v>
      </c>
      <c r="AG6">
        <v>3</v>
      </c>
    </row>
    <row r="7" spans="1:33" x14ac:dyDescent="0.3">
      <c r="A7">
        <v>3432</v>
      </c>
      <c r="B7" t="s">
        <v>85</v>
      </c>
      <c r="C7" t="s">
        <v>86</v>
      </c>
      <c r="D7" s="6" t="str">
        <f>CONCATENATE(employee_data36[[#This Row],[FirstName]], "-",employee_data36[[#This Row],[LastName]] )</f>
        <v>Maruk-Fraval</v>
      </c>
      <c r="E7" s="1">
        <v>43847</v>
      </c>
      <c r="F7" s="1"/>
      <c r="G7" s="7" t="str">
        <f>IF(ISBLANK(employee_data36[[#This Row],[ExitDate]]),"Yes","")</f>
        <v>Yes</v>
      </c>
      <c r="H7" t="s">
        <v>59</v>
      </c>
      <c r="I7" t="s">
        <v>87</v>
      </c>
      <c r="J7" t="s">
        <v>88</v>
      </c>
      <c r="K7" t="s">
        <v>89</v>
      </c>
      <c r="L7" t="s">
        <v>32</v>
      </c>
      <c r="M7" s="6" t="str">
        <f>IF(ISBLANK(employee_data36[[#This Row],[ExitDate]]),"1","0")</f>
        <v>1</v>
      </c>
      <c r="N7" s="6" t="str">
        <f>IF(employee_data36[[#This Row],[EmployeeStatus]]="Active", "Active", "Tidak Active")</f>
        <v>Active</v>
      </c>
      <c r="O7" t="s">
        <v>33</v>
      </c>
      <c r="P7" t="s">
        <v>64</v>
      </c>
      <c r="Q7" t="s">
        <v>63</v>
      </c>
      <c r="R7" t="s">
        <v>36</v>
      </c>
      <c r="S7" t="s">
        <v>37</v>
      </c>
      <c r="T7" t="s">
        <v>65</v>
      </c>
      <c r="U7" t="s">
        <v>90</v>
      </c>
      <c r="V7" s="1">
        <v>17991</v>
      </c>
      <c r="W7" s="6">
        <f>DATEDIF(employee_data36[[#This Row],[DOB]],DATE(2023, 1, 1), "Y")</f>
        <v>73</v>
      </c>
      <c r="X7" s="6" t="str">
        <f>IF(employee_data3[[#This Row],[Age]]&lt;=25, "Remaja", IF(employee_data3[[#This Row],[Age]]&lt;=55, "Dewasa", "Lansia"))</f>
        <v>Lansia</v>
      </c>
      <c r="Y7" s="7" t="str">
        <f>CONCATENATE(employee_data36[[#This Row],[First-LastName]]," ",employee_data36[[#This Row],[DOB]])</f>
        <v>Maruk-Fraval 17991</v>
      </c>
      <c r="Z7" t="s">
        <v>91</v>
      </c>
      <c r="AA7" t="s">
        <v>92</v>
      </c>
      <c r="AB7" t="s">
        <v>55</v>
      </c>
      <c r="AC7">
        <v>6050</v>
      </c>
      <c r="AD7" t="s">
        <v>93</v>
      </c>
      <c r="AE7" t="s">
        <v>84</v>
      </c>
      <c r="AF7" t="s">
        <v>45</v>
      </c>
      <c r="AG7">
        <v>3</v>
      </c>
    </row>
    <row r="8" spans="1:33" x14ac:dyDescent="0.3">
      <c r="A8">
        <v>3433</v>
      </c>
      <c r="B8" t="s">
        <v>94</v>
      </c>
      <c r="C8" t="s">
        <v>95</v>
      </c>
      <c r="D8" s="6" t="str">
        <f>CONCATENATE(employee_data36[[#This Row],[FirstName]], "-",employee_data36[[#This Row],[LastName]] )</f>
        <v>Latia-Costa</v>
      </c>
      <c r="E8" s="1">
        <v>44657</v>
      </c>
      <c r="F8" s="1">
        <v>45110</v>
      </c>
      <c r="G8" s="7" t="str">
        <f>IF(ISBLANK(employee_data36[[#This Row],[ExitDate]]),"Yes","")</f>
        <v/>
      </c>
      <c r="H8" t="s">
        <v>59</v>
      </c>
      <c r="I8" t="s">
        <v>96</v>
      </c>
      <c r="J8" t="s">
        <v>97</v>
      </c>
      <c r="K8" t="s">
        <v>98</v>
      </c>
      <c r="L8" t="s">
        <v>32</v>
      </c>
      <c r="M8" s="6" t="str">
        <f>IF(ISBLANK(employee_data36[[#This Row],[ExitDate]]),"1","0")</f>
        <v>0</v>
      </c>
      <c r="N8" s="6" t="str">
        <f>IF(employee_data36[[#This Row],[EmployeeStatus]]="Active", "Active", "Tidak Active")</f>
        <v>Active</v>
      </c>
      <c r="O8" t="s">
        <v>63</v>
      </c>
      <c r="P8" t="s">
        <v>64</v>
      </c>
      <c r="Q8" t="s">
        <v>35</v>
      </c>
      <c r="R8" t="s">
        <v>99</v>
      </c>
      <c r="S8" t="s">
        <v>100</v>
      </c>
      <c r="T8" t="s">
        <v>65</v>
      </c>
      <c r="U8" t="s">
        <v>101</v>
      </c>
      <c r="V8" s="1">
        <v>15523</v>
      </c>
      <c r="W8" s="6">
        <f>DATEDIF(employee_data36[[#This Row],[DOB]],DATE(2023, 1, 1), "Y")</f>
        <v>80</v>
      </c>
      <c r="X8" s="6" t="str">
        <f>IF(employee_data3[[#This Row],[Age]]&lt;=25, "Remaja", IF(employee_data3[[#This Row],[Age]]&lt;=55, "Dewasa", "Lansia"))</f>
        <v>Lansia</v>
      </c>
      <c r="Y8" s="7" t="str">
        <f>CONCATENATE(employee_data36[[#This Row],[First-LastName]]," ",employee_data36[[#This Row],[DOB]])</f>
        <v>Latia-Costa 15523</v>
      </c>
      <c r="Z8" t="s">
        <v>102</v>
      </c>
      <c r="AA8" t="s">
        <v>103</v>
      </c>
      <c r="AB8" t="s">
        <v>42</v>
      </c>
      <c r="AC8">
        <v>90007</v>
      </c>
      <c r="AD8" t="s">
        <v>56</v>
      </c>
      <c r="AE8" t="s">
        <v>104</v>
      </c>
      <c r="AF8" t="s">
        <v>105</v>
      </c>
      <c r="AG8">
        <v>4</v>
      </c>
    </row>
    <row r="9" spans="1:33" x14ac:dyDescent="0.3">
      <c r="A9">
        <v>3434</v>
      </c>
      <c r="B9" t="s">
        <v>106</v>
      </c>
      <c r="C9" t="s">
        <v>107</v>
      </c>
      <c r="D9" s="6" t="str">
        <f>CONCATENATE(employee_data36[[#This Row],[FirstName]], "-",employee_data36[[#This Row],[LastName]] )</f>
        <v>Sharlene-Terry</v>
      </c>
      <c r="E9" s="1">
        <v>44141</v>
      </c>
      <c r="F9" s="1">
        <v>44955</v>
      </c>
      <c r="G9" s="7" t="str">
        <f>IF(ISBLANK(employee_data36[[#This Row],[ExitDate]]),"Yes","")</f>
        <v/>
      </c>
      <c r="H9" t="s">
        <v>59</v>
      </c>
      <c r="I9" t="s">
        <v>108</v>
      </c>
      <c r="J9" t="s">
        <v>109</v>
      </c>
      <c r="K9" t="s">
        <v>31</v>
      </c>
      <c r="L9" t="s">
        <v>32</v>
      </c>
      <c r="M9" s="6" t="str">
        <f>IF(ISBLANK(employee_data36[[#This Row],[ExitDate]]),"1","0")</f>
        <v>0</v>
      </c>
      <c r="N9" s="6" t="str">
        <f>IF(employee_data36[[#This Row],[EmployeeStatus]]="Active", "Active", "Tidak Active")</f>
        <v>Active</v>
      </c>
      <c r="O9" t="s">
        <v>33</v>
      </c>
      <c r="P9" t="s">
        <v>34</v>
      </c>
      <c r="Q9" t="s">
        <v>63</v>
      </c>
      <c r="R9" t="s">
        <v>99</v>
      </c>
      <c r="S9" t="s">
        <v>110</v>
      </c>
      <c r="T9" t="s">
        <v>65</v>
      </c>
      <c r="U9" t="s">
        <v>111</v>
      </c>
      <c r="V9" s="1">
        <v>20886</v>
      </c>
      <c r="W9" s="6">
        <f>DATEDIF(employee_data36[[#This Row],[DOB]],DATE(2023, 1, 1), "Y")</f>
        <v>65</v>
      </c>
      <c r="X9" s="6" t="str">
        <f>IF(employee_data3[[#This Row],[Age]]&lt;=25, "Remaja", IF(employee_data3[[#This Row],[Age]]&lt;=55, "Dewasa", "Lansia"))</f>
        <v>Lansia</v>
      </c>
      <c r="Y9" s="7" t="str">
        <f>CONCATENATE(employee_data36[[#This Row],[First-LastName]]," ",employee_data36[[#This Row],[DOB]])</f>
        <v>Sharlene-Terry 20886</v>
      </c>
      <c r="Z9" t="s">
        <v>112</v>
      </c>
      <c r="AA9" t="s">
        <v>113</v>
      </c>
      <c r="AB9" t="s">
        <v>42</v>
      </c>
      <c r="AC9">
        <v>97756</v>
      </c>
      <c r="AD9" t="s">
        <v>43</v>
      </c>
      <c r="AE9" t="s">
        <v>104</v>
      </c>
      <c r="AF9" t="s">
        <v>45</v>
      </c>
      <c r="AG9">
        <v>2</v>
      </c>
    </row>
    <row r="10" spans="1:33" x14ac:dyDescent="0.3">
      <c r="A10">
        <v>3435</v>
      </c>
      <c r="B10" t="s">
        <v>114</v>
      </c>
      <c r="C10" t="s">
        <v>115</v>
      </c>
      <c r="D10" s="6" t="str">
        <f>CONCATENATE(employee_data36[[#This Row],[FirstName]], "-",employee_data36[[#This Row],[LastName]] )</f>
        <v>Jac-McKinzie</v>
      </c>
      <c r="E10" s="1">
        <v>43330</v>
      </c>
      <c r="F10" s="1"/>
      <c r="G10" s="7" t="str">
        <f>IF(ISBLANK(employee_data36[[#This Row],[ExitDate]]),"Yes","")</f>
        <v>Yes</v>
      </c>
      <c r="H10" t="s">
        <v>59</v>
      </c>
      <c r="I10" t="s">
        <v>116</v>
      </c>
      <c r="J10" t="s">
        <v>117</v>
      </c>
      <c r="K10" t="s">
        <v>118</v>
      </c>
      <c r="L10" t="s">
        <v>32</v>
      </c>
      <c r="M10" s="6" t="str">
        <f>IF(ISBLANK(employee_data36[[#This Row],[ExitDate]]),"1","0")</f>
        <v>1</v>
      </c>
      <c r="N10" s="6" t="str">
        <f>IF(employee_data36[[#This Row],[EmployeeStatus]]="Active", "Active", "Tidak Active")</f>
        <v>Active</v>
      </c>
      <c r="O10" t="s">
        <v>33</v>
      </c>
      <c r="P10" t="s">
        <v>64</v>
      </c>
      <c r="Q10" t="s">
        <v>52</v>
      </c>
      <c r="R10" t="s">
        <v>36</v>
      </c>
      <c r="S10" t="s">
        <v>37</v>
      </c>
      <c r="T10" t="s">
        <v>65</v>
      </c>
      <c r="U10" t="s">
        <v>119</v>
      </c>
      <c r="V10" s="1">
        <v>27164</v>
      </c>
      <c r="W10" s="6">
        <f>DATEDIF(employee_data36[[#This Row],[DOB]],DATE(2023, 1, 1), "Y")</f>
        <v>48</v>
      </c>
      <c r="X10" s="6" t="str">
        <f>IF(employee_data3[[#This Row],[Age]]&lt;=25, "Remaja", IF(employee_data3[[#This Row],[Age]]&lt;=55, "Dewasa", "Lansia"))</f>
        <v>Dewasa</v>
      </c>
      <c r="Y10" s="7" t="str">
        <f>CONCATENATE(employee_data36[[#This Row],[First-LastName]]," ",employee_data36[[#This Row],[DOB]])</f>
        <v>Jac-McKinzie 27164</v>
      </c>
      <c r="Z10" t="s">
        <v>120</v>
      </c>
      <c r="AA10" t="s">
        <v>121</v>
      </c>
      <c r="AB10" t="s">
        <v>55</v>
      </c>
      <c r="AC10">
        <v>78789</v>
      </c>
      <c r="AD10" t="s">
        <v>93</v>
      </c>
      <c r="AE10" t="s">
        <v>44</v>
      </c>
      <c r="AF10" t="s">
        <v>105</v>
      </c>
      <c r="AG10">
        <v>3</v>
      </c>
    </row>
    <row r="11" spans="1:33" x14ac:dyDescent="0.3">
      <c r="A11">
        <v>3436</v>
      </c>
      <c r="B11" t="s">
        <v>122</v>
      </c>
      <c r="C11" t="s">
        <v>123</v>
      </c>
      <c r="D11" s="6" t="str">
        <f>CONCATENATE(employee_data36[[#This Row],[FirstName]], "-",employee_data36[[#This Row],[LastName]] )</f>
        <v>Joseph-Martins</v>
      </c>
      <c r="E11" s="1">
        <v>44582</v>
      </c>
      <c r="F11" s="1">
        <v>45106</v>
      </c>
      <c r="G11" s="7" t="str">
        <f>IF(ISBLANK(employee_data36[[#This Row],[ExitDate]]),"Yes","")</f>
        <v/>
      </c>
      <c r="H11" t="s">
        <v>59</v>
      </c>
      <c r="I11" t="s">
        <v>124</v>
      </c>
      <c r="J11" t="s">
        <v>125</v>
      </c>
      <c r="K11" t="s">
        <v>89</v>
      </c>
      <c r="L11" t="s">
        <v>32</v>
      </c>
      <c r="M11" s="6" t="str">
        <f>IF(ISBLANK(employee_data36[[#This Row],[ExitDate]]),"1","0")</f>
        <v>0</v>
      </c>
      <c r="N11" s="6" t="str">
        <f>IF(employee_data36[[#This Row],[EmployeeStatus]]="Active", "Active", "Tidak Active")</f>
        <v>Active</v>
      </c>
      <c r="O11" t="s">
        <v>52</v>
      </c>
      <c r="P11" t="s">
        <v>64</v>
      </c>
      <c r="Q11" t="s">
        <v>35</v>
      </c>
      <c r="R11" t="s">
        <v>126</v>
      </c>
      <c r="S11" t="s">
        <v>127</v>
      </c>
      <c r="T11" t="s">
        <v>65</v>
      </c>
      <c r="U11" t="s">
        <v>111</v>
      </c>
      <c r="V11" s="1">
        <v>18213</v>
      </c>
      <c r="W11" s="6">
        <f>DATEDIF(employee_data36[[#This Row],[DOB]],DATE(2023, 1, 1), "Y")</f>
        <v>73</v>
      </c>
      <c r="X11" s="6" t="str">
        <f>IF(employee_data3[[#This Row],[Age]]&lt;=25, "Remaja", IF(employee_data3[[#This Row],[Age]]&lt;=55, "Dewasa", "Lansia"))</f>
        <v>Lansia</v>
      </c>
      <c r="Y11" s="7" t="str">
        <f>CONCATENATE(employee_data36[[#This Row],[First-LastName]]," ",employee_data36[[#This Row],[DOB]])</f>
        <v>Joseph-Martins 18213</v>
      </c>
      <c r="Z11" t="s">
        <v>120</v>
      </c>
      <c r="AA11" t="s">
        <v>113</v>
      </c>
      <c r="AB11" t="s">
        <v>55</v>
      </c>
      <c r="AC11">
        <v>78207</v>
      </c>
      <c r="AD11" t="s">
        <v>128</v>
      </c>
      <c r="AE11" t="s">
        <v>44</v>
      </c>
      <c r="AF11" t="s">
        <v>45</v>
      </c>
      <c r="AG11">
        <v>5</v>
      </c>
    </row>
    <row r="12" spans="1:33" x14ac:dyDescent="0.3">
      <c r="A12">
        <v>3437</v>
      </c>
      <c r="B12" t="s">
        <v>129</v>
      </c>
      <c r="C12" t="s">
        <v>130</v>
      </c>
      <c r="D12" s="6" t="str">
        <f>CONCATENATE(employee_data36[[#This Row],[FirstName]], "-",employee_data36[[#This Row],[LastName]] )</f>
        <v>Myriam-Givens</v>
      </c>
      <c r="E12" s="1">
        <v>45142</v>
      </c>
      <c r="F12" s="1"/>
      <c r="G12" s="7" t="str">
        <f>IF(ISBLANK(employee_data36[[#This Row],[ExitDate]]),"Yes","")</f>
        <v>Yes</v>
      </c>
      <c r="H12" t="s">
        <v>59</v>
      </c>
      <c r="I12" t="s">
        <v>131</v>
      </c>
      <c r="J12" t="s">
        <v>132</v>
      </c>
      <c r="K12" t="s">
        <v>133</v>
      </c>
      <c r="L12" t="s">
        <v>32</v>
      </c>
      <c r="M12" s="6" t="str">
        <f>IF(ISBLANK(employee_data36[[#This Row],[ExitDate]]),"1","0")</f>
        <v>1</v>
      </c>
      <c r="N12" s="6" t="str">
        <f>IF(employee_data36[[#This Row],[EmployeeStatus]]="Active", "Active", "Tidak Active")</f>
        <v>Active</v>
      </c>
      <c r="O12" t="s">
        <v>33</v>
      </c>
      <c r="P12" t="s">
        <v>64</v>
      </c>
      <c r="Q12" t="s">
        <v>35</v>
      </c>
      <c r="R12" t="s">
        <v>36</v>
      </c>
      <c r="S12" t="s">
        <v>37</v>
      </c>
      <c r="T12" t="s">
        <v>65</v>
      </c>
      <c r="U12" t="s">
        <v>90</v>
      </c>
      <c r="V12" s="1">
        <v>23402</v>
      </c>
      <c r="W12" s="6">
        <f>DATEDIF(employee_data36[[#This Row],[DOB]],DATE(2023, 1, 1), "Y")</f>
        <v>58</v>
      </c>
      <c r="X12" s="6" t="str">
        <f>IF(employee_data3[[#This Row],[Age]]&lt;=25, "Remaja", IF(employee_data3[[#This Row],[Age]]&lt;=55, "Dewasa", "Lansia"))</f>
        <v>Lansia</v>
      </c>
      <c r="Y12" s="7" t="str">
        <f>CONCATENATE(employee_data36[[#This Row],[First-LastName]]," ",employee_data36[[#This Row],[DOB]])</f>
        <v>Myriam-Givens 23402</v>
      </c>
      <c r="Z12" t="s">
        <v>134</v>
      </c>
      <c r="AA12" t="s">
        <v>103</v>
      </c>
      <c r="AB12" t="s">
        <v>42</v>
      </c>
      <c r="AC12">
        <v>46204</v>
      </c>
      <c r="AD12" t="s">
        <v>74</v>
      </c>
      <c r="AE12" t="s">
        <v>75</v>
      </c>
      <c r="AF12" t="s">
        <v>45</v>
      </c>
      <c r="AG12">
        <v>5</v>
      </c>
    </row>
    <row r="13" spans="1:33" x14ac:dyDescent="0.3">
      <c r="A13">
        <v>3438</v>
      </c>
      <c r="B13" t="s">
        <v>135</v>
      </c>
      <c r="C13" t="s">
        <v>136</v>
      </c>
      <c r="D13" s="6" t="str">
        <f>CONCATENATE(employee_data36[[#This Row],[FirstName]], "-",employee_data36[[#This Row],[LastName]] )</f>
        <v>Dheepa-Nguyen</v>
      </c>
      <c r="E13" s="1">
        <v>43322</v>
      </c>
      <c r="F13" s="1">
        <v>43773</v>
      </c>
      <c r="G13" s="7" t="str">
        <f>IF(ISBLANK(employee_data36[[#This Row],[ExitDate]]),"Yes","")</f>
        <v/>
      </c>
      <c r="H13" t="s">
        <v>59</v>
      </c>
      <c r="I13" t="s">
        <v>137</v>
      </c>
      <c r="J13" t="s">
        <v>138</v>
      </c>
      <c r="K13" t="s">
        <v>139</v>
      </c>
      <c r="L13" t="s">
        <v>32</v>
      </c>
      <c r="M13" s="6" t="str">
        <f>IF(ISBLANK(employee_data36[[#This Row],[ExitDate]]),"1","0")</f>
        <v>0</v>
      </c>
      <c r="N13" s="6" t="str">
        <f>IF(employee_data36[[#This Row],[EmployeeStatus]]="Active", "Active", "Tidak Active")</f>
        <v>Active</v>
      </c>
      <c r="O13" t="s">
        <v>63</v>
      </c>
      <c r="P13" t="s">
        <v>34</v>
      </c>
      <c r="Q13" t="s">
        <v>35</v>
      </c>
      <c r="R13" t="s">
        <v>140</v>
      </c>
      <c r="S13" t="s">
        <v>141</v>
      </c>
      <c r="T13" t="s">
        <v>65</v>
      </c>
      <c r="U13" t="s">
        <v>81</v>
      </c>
      <c r="V13" s="1">
        <v>17629</v>
      </c>
      <c r="W13" s="6">
        <f>DATEDIF(employee_data36[[#This Row],[DOB]],DATE(2023, 1, 1), "Y")</f>
        <v>74</v>
      </c>
      <c r="X13" s="6" t="str">
        <f>IF(employee_data3[[#This Row],[Age]]&lt;=25, "Remaja", IF(employee_data3[[#This Row],[Age]]&lt;=55, "Dewasa", "Lansia"))</f>
        <v>Lansia</v>
      </c>
      <c r="Y13" s="7" t="str">
        <f>CONCATENATE(employee_data36[[#This Row],[First-LastName]]," ",employee_data36[[#This Row],[DOB]])</f>
        <v>Dheepa-Nguyen 17629</v>
      </c>
      <c r="Z13" t="s">
        <v>142</v>
      </c>
      <c r="AA13" t="s">
        <v>103</v>
      </c>
      <c r="AB13" t="s">
        <v>42</v>
      </c>
      <c r="AC13">
        <v>30428</v>
      </c>
      <c r="AD13" t="s">
        <v>128</v>
      </c>
      <c r="AE13" t="s">
        <v>84</v>
      </c>
      <c r="AF13" t="s">
        <v>45</v>
      </c>
      <c r="AG13">
        <v>3</v>
      </c>
    </row>
    <row r="14" spans="1:33" x14ac:dyDescent="0.3">
      <c r="A14">
        <v>3439</v>
      </c>
      <c r="B14" t="s">
        <v>143</v>
      </c>
      <c r="C14" t="s">
        <v>144</v>
      </c>
      <c r="D14" s="6" t="str">
        <f>CONCATENATE(employee_data36[[#This Row],[FirstName]], "-",employee_data36[[#This Row],[LastName]] )</f>
        <v>Bartholemew-Khemmich</v>
      </c>
      <c r="E14" s="1">
        <v>44706</v>
      </c>
      <c r="F14" s="1">
        <v>44892</v>
      </c>
      <c r="G14" s="7" t="str">
        <f>IF(ISBLANK(employee_data36[[#This Row],[ExitDate]]),"Yes","")</f>
        <v/>
      </c>
      <c r="H14" t="s">
        <v>59</v>
      </c>
      <c r="I14" t="s">
        <v>145</v>
      </c>
      <c r="J14" t="s">
        <v>146</v>
      </c>
      <c r="K14" t="s">
        <v>50</v>
      </c>
      <c r="L14" t="s">
        <v>32</v>
      </c>
      <c r="M14" s="6" t="str">
        <f>IF(ISBLANK(employee_data36[[#This Row],[ExitDate]]),"1","0")</f>
        <v>0</v>
      </c>
      <c r="N14" s="6" t="str">
        <f>IF(employee_data36[[#This Row],[EmployeeStatus]]="Active", "Active", "Tidak Active")</f>
        <v>Active</v>
      </c>
      <c r="O14" t="s">
        <v>63</v>
      </c>
      <c r="P14" t="s">
        <v>51</v>
      </c>
      <c r="Q14" t="s">
        <v>35</v>
      </c>
      <c r="R14" t="s">
        <v>99</v>
      </c>
      <c r="S14" t="s">
        <v>147</v>
      </c>
      <c r="T14" t="s">
        <v>65</v>
      </c>
      <c r="U14" t="s">
        <v>148</v>
      </c>
      <c r="V14" s="1">
        <v>29914</v>
      </c>
      <c r="W14" s="6">
        <f>DATEDIF(employee_data36[[#This Row],[DOB]],DATE(2023, 1, 1), "Y")</f>
        <v>41</v>
      </c>
      <c r="X14" s="6" t="str">
        <f>IF(employee_data3[[#This Row],[Age]]&lt;=25, "Remaja", IF(employee_data3[[#This Row],[Age]]&lt;=55, "Dewasa", "Lansia"))</f>
        <v>Dewasa</v>
      </c>
      <c r="Y14" s="7" t="str">
        <f>CONCATENATE(employee_data36[[#This Row],[First-LastName]]," ",employee_data36[[#This Row],[DOB]])</f>
        <v>Bartholemew-Khemmich 29914</v>
      </c>
      <c r="Z14" t="s">
        <v>149</v>
      </c>
      <c r="AA14" t="s">
        <v>150</v>
      </c>
      <c r="AB14" t="s">
        <v>55</v>
      </c>
      <c r="AC14">
        <v>80820</v>
      </c>
      <c r="AD14" t="s">
        <v>74</v>
      </c>
      <c r="AE14" t="s">
        <v>75</v>
      </c>
      <c r="AF14" t="s">
        <v>45</v>
      </c>
      <c r="AG14">
        <v>3</v>
      </c>
    </row>
    <row r="15" spans="1:33" x14ac:dyDescent="0.3">
      <c r="A15">
        <v>3440</v>
      </c>
      <c r="B15" t="s">
        <v>151</v>
      </c>
      <c r="C15" t="s">
        <v>152</v>
      </c>
      <c r="D15" s="6" t="str">
        <f>CONCATENATE(employee_data36[[#This Row],[FirstName]], "-",employee_data36[[#This Row],[LastName]] )</f>
        <v>Xana-Potts</v>
      </c>
      <c r="E15" s="1">
        <v>43804</v>
      </c>
      <c r="F15" s="1">
        <v>44974</v>
      </c>
      <c r="G15" s="7" t="str">
        <f>IF(ISBLANK(employee_data36[[#This Row],[ExitDate]]),"Yes","")</f>
        <v/>
      </c>
      <c r="H15" t="s">
        <v>59</v>
      </c>
      <c r="I15" t="s">
        <v>153</v>
      </c>
      <c r="J15" t="s">
        <v>154</v>
      </c>
      <c r="K15" t="s">
        <v>31</v>
      </c>
      <c r="L15" t="s">
        <v>32</v>
      </c>
      <c r="M15" s="6" t="str">
        <f>IF(ISBLANK(employee_data36[[#This Row],[ExitDate]]),"1","0")</f>
        <v>0</v>
      </c>
      <c r="N15" s="6" t="str">
        <f>IF(employee_data36[[#This Row],[EmployeeStatus]]="Active", "Active", "Tidak Active")</f>
        <v>Active</v>
      </c>
      <c r="O15" t="s">
        <v>33</v>
      </c>
      <c r="P15" t="s">
        <v>51</v>
      </c>
      <c r="Q15" t="s">
        <v>63</v>
      </c>
      <c r="R15" t="s">
        <v>126</v>
      </c>
      <c r="S15" t="s">
        <v>155</v>
      </c>
      <c r="T15" t="s">
        <v>65</v>
      </c>
      <c r="U15" t="s">
        <v>39</v>
      </c>
      <c r="V15" s="1">
        <v>18938</v>
      </c>
      <c r="W15" s="6">
        <f>DATEDIF(employee_data36[[#This Row],[DOB]],DATE(2023, 1, 1), "Y")</f>
        <v>71</v>
      </c>
      <c r="X15" s="6" t="str">
        <f>IF(employee_data3[[#This Row],[Age]]&lt;=25, "Remaja", IF(employee_data3[[#This Row],[Age]]&lt;=55, "Dewasa", "Lansia"))</f>
        <v>Lansia</v>
      </c>
      <c r="Y15" s="7" t="str">
        <f>CONCATENATE(employee_data36[[#This Row],[First-LastName]]," ",employee_data36[[#This Row],[DOB]])</f>
        <v>Xana-Potts 18938</v>
      </c>
      <c r="Z15" t="s">
        <v>156</v>
      </c>
      <c r="AA15" t="s">
        <v>157</v>
      </c>
      <c r="AB15" t="s">
        <v>42</v>
      </c>
      <c r="AC15">
        <v>40220</v>
      </c>
      <c r="AD15" t="s">
        <v>43</v>
      </c>
      <c r="AE15" t="s">
        <v>104</v>
      </c>
      <c r="AF15" t="s">
        <v>45</v>
      </c>
      <c r="AG15">
        <v>3</v>
      </c>
    </row>
    <row r="16" spans="1:33" x14ac:dyDescent="0.3">
      <c r="A16">
        <v>3441</v>
      </c>
      <c r="B16" t="s">
        <v>158</v>
      </c>
      <c r="C16" t="s">
        <v>159</v>
      </c>
      <c r="D16" s="6" t="str">
        <f>CONCATENATE(employee_data36[[#This Row],[FirstName]], "-",employee_data36[[#This Row],[LastName]] )</f>
        <v>Prater-Jeremy</v>
      </c>
      <c r="E16" s="1">
        <v>43583</v>
      </c>
      <c r="F16" s="1"/>
      <c r="G16" s="7" t="str">
        <f>IF(ISBLANK(employee_data36[[#This Row],[ExitDate]]),"Yes","")</f>
        <v>Yes</v>
      </c>
      <c r="H16" t="s">
        <v>59</v>
      </c>
      <c r="I16" t="s">
        <v>160</v>
      </c>
      <c r="J16" t="s">
        <v>161</v>
      </c>
      <c r="K16" t="s">
        <v>89</v>
      </c>
      <c r="L16" t="s">
        <v>32</v>
      </c>
      <c r="M16" s="6" t="str">
        <f>IF(ISBLANK(employee_data36[[#This Row],[ExitDate]]),"1","0")</f>
        <v>1</v>
      </c>
      <c r="N16" s="6" t="str">
        <f>IF(employee_data36[[#This Row],[EmployeeStatus]]="Active", "Active", "Tidak Active")</f>
        <v>Active</v>
      </c>
      <c r="O16" t="s">
        <v>52</v>
      </c>
      <c r="P16" t="s">
        <v>51</v>
      </c>
      <c r="Q16" t="s">
        <v>52</v>
      </c>
      <c r="R16" t="s">
        <v>36</v>
      </c>
      <c r="S16" t="s">
        <v>37</v>
      </c>
      <c r="T16" t="s">
        <v>65</v>
      </c>
      <c r="U16" t="s">
        <v>81</v>
      </c>
      <c r="V16" s="1">
        <v>32833</v>
      </c>
      <c r="W16" s="6">
        <f>DATEDIF(employee_data36[[#This Row],[DOB]],DATE(2023, 1, 1), "Y")</f>
        <v>33</v>
      </c>
      <c r="X16" s="6" t="str">
        <f>IF(employee_data3[[#This Row],[Age]]&lt;=25, "Remaja", IF(employee_data3[[#This Row],[Age]]&lt;=55, "Dewasa", "Lansia"))</f>
        <v>Dewasa</v>
      </c>
      <c r="Y16" s="7" t="str">
        <f>CONCATENATE(employee_data36[[#This Row],[First-LastName]]," ",employee_data36[[#This Row],[DOB]])</f>
        <v>Prater-Jeremy 32833</v>
      </c>
      <c r="Z16" t="s">
        <v>162</v>
      </c>
      <c r="AA16" t="s">
        <v>163</v>
      </c>
      <c r="AB16" t="s">
        <v>55</v>
      </c>
      <c r="AC16">
        <v>89139</v>
      </c>
      <c r="AD16" t="s">
        <v>128</v>
      </c>
      <c r="AE16" t="s">
        <v>44</v>
      </c>
      <c r="AF16" t="s">
        <v>105</v>
      </c>
      <c r="AG16">
        <v>4</v>
      </c>
    </row>
    <row r="17" spans="1:33" x14ac:dyDescent="0.3">
      <c r="A17">
        <v>3442</v>
      </c>
      <c r="B17" t="s">
        <v>164</v>
      </c>
      <c r="C17" t="s">
        <v>165</v>
      </c>
      <c r="D17" s="6" t="str">
        <f>CONCATENATE(employee_data36[[#This Row],[FirstName]], "-",employee_data36[[#This Row],[LastName]] )</f>
        <v>Kaylah-Moon</v>
      </c>
      <c r="E17" s="1">
        <v>43655</v>
      </c>
      <c r="F17" s="1">
        <v>44728</v>
      </c>
      <c r="G17" s="7" t="str">
        <f>IF(ISBLANK(employee_data36[[#This Row],[ExitDate]]),"Yes","")</f>
        <v/>
      </c>
      <c r="H17" t="s">
        <v>59</v>
      </c>
      <c r="I17" t="s">
        <v>166</v>
      </c>
      <c r="J17" t="s">
        <v>167</v>
      </c>
      <c r="K17" t="s">
        <v>168</v>
      </c>
      <c r="L17" t="s">
        <v>32</v>
      </c>
      <c r="M17" s="6" t="str">
        <f>IF(ISBLANK(employee_data36[[#This Row],[ExitDate]]),"1","0")</f>
        <v>0</v>
      </c>
      <c r="N17" s="6" t="str">
        <f>IF(employee_data36[[#This Row],[EmployeeStatus]]="Active", "Active", "Tidak Active")</f>
        <v>Active</v>
      </c>
      <c r="O17" t="s">
        <v>63</v>
      </c>
      <c r="P17" t="s">
        <v>51</v>
      </c>
      <c r="Q17" t="s">
        <v>63</v>
      </c>
      <c r="R17" t="s">
        <v>140</v>
      </c>
      <c r="S17" t="s">
        <v>169</v>
      </c>
      <c r="T17" t="s">
        <v>170</v>
      </c>
      <c r="U17" t="s">
        <v>90</v>
      </c>
      <c r="V17" s="1">
        <v>19322</v>
      </c>
      <c r="W17" s="6">
        <f>DATEDIF(employee_data36[[#This Row],[DOB]],DATE(2023, 1, 1), "Y")</f>
        <v>70</v>
      </c>
      <c r="X17" s="6" t="str">
        <f>IF(employee_data3[[#This Row],[Age]]&lt;=25, "Remaja", IF(employee_data3[[#This Row],[Age]]&lt;=55, "Dewasa", "Lansia"))</f>
        <v>Lansia</v>
      </c>
      <c r="Y17" s="7" t="str">
        <f>CONCATENATE(employee_data36[[#This Row],[First-LastName]]," ",employee_data36[[#This Row],[DOB]])</f>
        <v>Kaylah-Moon 19322</v>
      </c>
      <c r="Z17" t="s">
        <v>40</v>
      </c>
      <c r="AA17" t="s">
        <v>83</v>
      </c>
      <c r="AB17" t="s">
        <v>55</v>
      </c>
      <c r="AC17">
        <v>2810</v>
      </c>
      <c r="AD17" t="s">
        <v>93</v>
      </c>
      <c r="AE17" t="s">
        <v>75</v>
      </c>
      <c r="AF17" t="s">
        <v>105</v>
      </c>
      <c r="AG17">
        <v>2</v>
      </c>
    </row>
    <row r="18" spans="1:33" x14ac:dyDescent="0.3">
      <c r="A18">
        <v>3443</v>
      </c>
      <c r="B18" t="s">
        <v>171</v>
      </c>
      <c r="C18" t="s">
        <v>172</v>
      </c>
      <c r="D18" s="6" t="str">
        <f>CONCATENATE(employee_data36[[#This Row],[FirstName]], "-",employee_data36[[#This Row],[LastName]] )</f>
        <v>Kristen-Tate</v>
      </c>
      <c r="E18" s="1">
        <v>44291</v>
      </c>
      <c r="F18" s="1">
        <v>45058</v>
      </c>
      <c r="G18" s="7" t="str">
        <f>IF(ISBLANK(employee_data36[[#This Row],[ExitDate]]),"Yes","")</f>
        <v/>
      </c>
      <c r="H18" t="s">
        <v>59</v>
      </c>
      <c r="I18" t="s">
        <v>173</v>
      </c>
      <c r="J18" t="s">
        <v>174</v>
      </c>
      <c r="K18" t="s">
        <v>98</v>
      </c>
      <c r="L18" t="s">
        <v>32</v>
      </c>
      <c r="M18" s="6" t="str">
        <f>IF(ISBLANK(employee_data36[[#This Row],[ExitDate]]),"1","0")</f>
        <v>0</v>
      </c>
      <c r="N18" s="6" t="str">
        <f>IF(employee_data36[[#This Row],[EmployeeStatus]]="Active", "Active", "Tidak Active")</f>
        <v>Active</v>
      </c>
      <c r="O18" t="s">
        <v>63</v>
      </c>
      <c r="P18" t="s">
        <v>34</v>
      </c>
      <c r="Q18" t="s">
        <v>52</v>
      </c>
      <c r="R18" t="s">
        <v>175</v>
      </c>
      <c r="S18" t="s">
        <v>176</v>
      </c>
      <c r="T18" t="s">
        <v>170</v>
      </c>
      <c r="U18" t="s">
        <v>177</v>
      </c>
      <c r="V18" s="1">
        <v>34432</v>
      </c>
      <c r="W18" s="6">
        <f>DATEDIF(employee_data36[[#This Row],[DOB]],DATE(2023, 1, 1), "Y")</f>
        <v>28</v>
      </c>
      <c r="X18" s="6" t="str">
        <f>IF(employee_data3[[#This Row],[Age]]&lt;=25, "Remaja", IF(employee_data3[[#This Row],[Age]]&lt;=55, "Dewasa", "Lansia"))</f>
        <v>Dewasa</v>
      </c>
      <c r="Y18" s="7" t="str">
        <f>CONCATENATE(employee_data36[[#This Row],[First-LastName]]," ",employee_data36[[#This Row],[DOB]])</f>
        <v>Kristen-Tate 34432</v>
      </c>
      <c r="Z18" t="s">
        <v>156</v>
      </c>
      <c r="AA18" t="s">
        <v>178</v>
      </c>
      <c r="AB18" t="s">
        <v>55</v>
      </c>
      <c r="AC18">
        <v>2621</v>
      </c>
      <c r="AD18" t="s">
        <v>128</v>
      </c>
      <c r="AE18" t="s">
        <v>44</v>
      </c>
      <c r="AF18" t="s">
        <v>45</v>
      </c>
      <c r="AG18">
        <v>3</v>
      </c>
    </row>
    <row r="19" spans="1:33" x14ac:dyDescent="0.3">
      <c r="A19">
        <v>3444</v>
      </c>
      <c r="B19" t="s">
        <v>179</v>
      </c>
      <c r="C19" t="s">
        <v>180</v>
      </c>
      <c r="D19" s="6" t="str">
        <f>CONCATENATE(employee_data36[[#This Row],[FirstName]], "-",employee_data36[[#This Row],[LastName]] )</f>
        <v>Bobby-Rodgers</v>
      </c>
      <c r="E19" s="1">
        <v>44528</v>
      </c>
      <c r="F19" s="1">
        <v>44596</v>
      </c>
      <c r="G19" s="7" t="str">
        <f>IF(ISBLANK(employee_data36[[#This Row],[ExitDate]]),"Yes","")</f>
        <v/>
      </c>
      <c r="H19" t="s">
        <v>59</v>
      </c>
      <c r="I19" t="s">
        <v>181</v>
      </c>
      <c r="J19" t="s">
        <v>182</v>
      </c>
      <c r="K19" t="s">
        <v>118</v>
      </c>
      <c r="L19" t="s">
        <v>32</v>
      </c>
      <c r="M19" s="6" t="str">
        <f>IF(ISBLANK(employee_data36[[#This Row],[ExitDate]]),"1","0")</f>
        <v>0</v>
      </c>
      <c r="N19" s="6" t="str">
        <f>IF(employee_data36[[#This Row],[EmployeeStatus]]="Active", "Active", "Tidak Active")</f>
        <v>Active</v>
      </c>
      <c r="O19" t="s">
        <v>33</v>
      </c>
      <c r="P19" t="s">
        <v>51</v>
      </c>
      <c r="Q19" t="s">
        <v>52</v>
      </c>
      <c r="R19" t="s">
        <v>175</v>
      </c>
      <c r="S19" t="s">
        <v>183</v>
      </c>
      <c r="T19" t="s">
        <v>65</v>
      </c>
      <c r="U19" t="s">
        <v>111</v>
      </c>
      <c r="V19" s="1">
        <v>30635</v>
      </c>
      <c r="W19" s="6">
        <f>DATEDIF(employee_data36[[#This Row],[DOB]],DATE(2023, 1, 1), "Y")</f>
        <v>39</v>
      </c>
      <c r="X19" s="6" t="str">
        <f>IF(employee_data3[[#This Row],[Age]]&lt;=25, "Remaja", IF(employee_data3[[#This Row],[Age]]&lt;=55, "Dewasa", "Lansia"))</f>
        <v>Dewasa</v>
      </c>
      <c r="Y19" s="7" t="str">
        <f>CONCATENATE(employee_data36[[#This Row],[First-LastName]]," ",employee_data36[[#This Row],[DOB]])</f>
        <v>Bobby-Rodgers 30635</v>
      </c>
      <c r="Z19" t="s">
        <v>156</v>
      </c>
      <c r="AA19" t="s">
        <v>184</v>
      </c>
      <c r="AB19" t="s">
        <v>55</v>
      </c>
      <c r="AC19">
        <v>44553</v>
      </c>
      <c r="AD19" t="s">
        <v>74</v>
      </c>
      <c r="AE19" t="s">
        <v>44</v>
      </c>
      <c r="AF19" t="s">
        <v>45</v>
      </c>
      <c r="AG19">
        <v>3</v>
      </c>
    </row>
    <row r="20" spans="1:33" x14ac:dyDescent="0.3">
      <c r="A20">
        <v>3445</v>
      </c>
      <c r="B20" t="s">
        <v>185</v>
      </c>
      <c r="C20" t="s">
        <v>186</v>
      </c>
      <c r="D20" s="6" t="str">
        <f>CONCATENATE(employee_data36[[#This Row],[FirstName]], "-",employee_data36[[#This Row],[LastName]] )</f>
        <v>Reid-Park</v>
      </c>
      <c r="E20" s="1">
        <v>44212</v>
      </c>
      <c r="F20" s="1"/>
      <c r="G20" s="7" t="str">
        <f>IF(ISBLANK(employee_data36[[#This Row],[ExitDate]]),"Yes","")</f>
        <v>Yes</v>
      </c>
      <c r="H20" t="s">
        <v>59</v>
      </c>
      <c r="I20" t="s">
        <v>187</v>
      </c>
      <c r="J20" t="s">
        <v>188</v>
      </c>
      <c r="K20" t="s">
        <v>62</v>
      </c>
      <c r="L20" t="s">
        <v>32</v>
      </c>
      <c r="M20" s="6" t="str">
        <f>IF(ISBLANK(employee_data36[[#This Row],[ExitDate]]),"1","0")</f>
        <v>1</v>
      </c>
      <c r="N20" s="6" t="str">
        <f>IF(employee_data36[[#This Row],[EmployeeStatus]]="Active", "Active", "Tidak Active")</f>
        <v>Active</v>
      </c>
      <c r="O20" t="s">
        <v>33</v>
      </c>
      <c r="P20" t="s">
        <v>34</v>
      </c>
      <c r="Q20" t="s">
        <v>63</v>
      </c>
      <c r="R20" t="s">
        <v>36</v>
      </c>
      <c r="S20" t="s">
        <v>37</v>
      </c>
      <c r="T20" t="s">
        <v>65</v>
      </c>
      <c r="U20" t="s">
        <v>177</v>
      </c>
      <c r="V20" s="1">
        <v>31388</v>
      </c>
      <c r="W20" s="6">
        <f>DATEDIF(employee_data36[[#This Row],[DOB]],DATE(2023, 1, 1), "Y")</f>
        <v>37</v>
      </c>
      <c r="X20" s="6" t="str">
        <f>IF(employee_data3[[#This Row],[Age]]&lt;=25, "Remaja", IF(employee_data3[[#This Row],[Age]]&lt;=55, "Dewasa", "Lansia"))</f>
        <v>Dewasa</v>
      </c>
      <c r="Y20" s="7" t="str">
        <f>CONCATENATE(employee_data36[[#This Row],[First-LastName]]," ",employee_data36[[#This Row],[DOB]])</f>
        <v>Reid-Park 31388</v>
      </c>
      <c r="Z20" t="s">
        <v>156</v>
      </c>
      <c r="AA20" t="s">
        <v>6</v>
      </c>
      <c r="AB20" t="s">
        <v>42</v>
      </c>
      <c r="AC20">
        <v>5360</v>
      </c>
      <c r="AD20" t="s">
        <v>74</v>
      </c>
      <c r="AE20" t="s">
        <v>84</v>
      </c>
      <c r="AF20" t="s">
        <v>105</v>
      </c>
      <c r="AG20">
        <v>4</v>
      </c>
    </row>
    <row r="21" spans="1:33" x14ac:dyDescent="0.3">
      <c r="A21">
        <v>3446</v>
      </c>
      <c r="B21" t="s">
        <v>189</v>
      </c>
      <c r="C21" t="s">
        <v>190</v>
      </c>
      <c r="D21" s="6" t="str">
        <f>CONCATENATE(employee_data36[[#This Row],[FirstName]], "-",employee_data36[[#This Row],[LastName]] )</f>
        <v>Hector-Dalton</v>
      </c>
      <c r="E21" s="1">
        <v>44432</v>
      </c>
      <c r="F21" s="1"/>
      <c r="G21" s="7" t="str">
        <f>IF(ISBLANK(employee_data36[[#This Row],[ExitDate]]),"Yes","")</f>
        <v>Yes</v>
      </c>
      <c r="H21" t="s">
        <v>59</v>
      </c>
      <c r="I21" t="s">
        <v>191</v>
      </c>
      <c r="J21" t="s">
        <v>192</v>
      </c>
      <c r="K21" t="s">
        <v>89</v>
      </c>
      <c r="L21" t="s">
        <v>32</v>
      </c>
      <c r="M21" s="6" t="str">
        <f>IF(ISBLANK(employee_data36[[#This Row],[ExitDate]]),"1","0")</f>
        <v>1</v>
      </c>
      <c r="N21" s="6" t="str">
        <f>IF(employee_data36[[#This Row],[EmployeeStatus]]="Active", "Active", "Tidak Active")</f>
        <v>Active</v>
      </c>
      <c r="O21" t="s">
        <v>52</v>
      </c>
      <c r="P21" t="s">
        <v>51</v>
      </c>
      <c r="Q21" t="s">
        <v>52</v>
      </c>
      <c r="R21" t="s">
        <v>36</v>
      </c>
      <c r="S21" t="s">
        <v>37</v>
      </c>
      <c r="T21" t="s">
        <v>65</v>
      </c>
      <c r="U21" t="s">
        <v>90</v>
      </c>
      <c r="V21" s="1">
        <v>35186</v>
      </c>
      <c r="W21" s="6">
        <f>DATEDIF(employee_data36[[#This Row],[DOB]],DATE(2023, 1, 1), "Y")</f>
        <v>26</v>
      </c>
      <c r="X21" s="6" t="str">
        <f>IF(employee_data3[[#This Row],[Age]]&lt;=25, "Remaja", IF(employee_data3[[#This Row],[Age]]&lt;=55, "Dewasa", "Lansia"))</f>
        <v>Dewasa</v>
      </c>
      <c r="Y21" s="7" t="str">
        <f>CONCATENATE(employee_data36[[#This Row],[First-LastName]]," ",employee_data36[[#This Row],[DOB]])</f>
        <v>Hector-Dalton 35186</v>
      </c>
      <c r="Z21" t="s">
        <v>120</v>
      </c>
      <c r="AA21" t="s">
        <v>193</v>
      </c>
      <c r="AB21" t="s">
        <v>42</v>
      </c>
      <c r="AC21">
        <v>16325</v>
      </c>
      <c r="AD21" t="s">
        <v>43</v>
      </c>
      <c r="AE21" t="s">
        <v>104</v>
      </c>
      <c r="AF21" t="s">
        <v>105</v>
      </c>
      <c r="AG21">
        <v>2</v>
      </c>
    </row>
    <row r="22" spans="1:33" x14ac:dyDescent="0.3">
      <c r="A22">
        <v>3447</v>
      </c>
      <c r="B22" t="s">
        <v>194</v>
      </c>
      <c r="C22" t="s">
        <v>195</v>
      </c>
      <c r="D22" s="6" t="str">
        <f>CONCATENATE(employee_data36[[#This Row],[FirstName]], "-",employee_data36[[#This Row],[LastName]] )</f>
        <v>Mariela-Schultz</v>
      </c>
      <c r="E22" s="1">
        <v>43977</v>
      </c>
      <c r="F22" s="1">
        <v>45095</v>
      </c>
      <c r="G22" s="7" t="str">
        <f>IF(ISBLANK(employee_data36[[#This Row],[ExitDate]]),"Yes","")</f>
        <v/>
      </c>
      <c r="H22" t="s">
        <v>59</v>
      </c>
      <c r="I22" t="s">
        <v>196</v>
      </c>
      <c r="J22" t="s">
        <v>197</v>
      </c>
      <c r="K22" t="s">
        <v>31</v>
      </c>
      <c r="L22" t="s">
        <v>198</v>
      </c>
      <c r="M22" s="6" t="str">
        <f>IF(ISBLANK(employee_data36[[#This Row],[ExitDate]]),"1","0")</f>
        <v>0</v>
      </c>
      <c r="N22" s="6" t="str">
        <f>IF(employee_data36[[#This Row],[EmployeeStatus]]="Active", "Active", "Tidak Active")</f>
        <v>Tidak Active</v>
      </c>
      <c r="O22" t="s">
        <v>52</v>
      </c>
      <c r="P22" t="s">
        <v>34</v>
      </c>
      <c r="Q22" t="s">
        <v>52</v>
      </c>
      <c r="R22" t="s">
        <v>99</v>
      </c>
      <c r="S22" t="s">
        <v>199</v>
      </c>
      <c r="T22" t="s">
        <v>65</v>
      </c>
      <c r="U22" t="s">
        <v>81</v>
      </c>
      <c r="V22" s="1">
        <v>23424</v>
      </c>
      <c r="W22" s="6">
        <f>DATEDIF(employee_data36[[#This Row],[DOB]],DATE(2023, 1, 1), "Y")</f>
        <v>58</v>
      </c>
      <c r="X22" s="6" t="str">
        <f>IF(employee_data3[[#This Row],[Age]]&lt;=25, "Remaja", IF(employee_data3[[#This Row],[Age]]&lt;=55, "Dewasa", "Lansia"))</f>
        <v>Lansia</v>
      </c>
      <c r="Y22" s="7" t="str">
        <f>CONCATENATE(employee_data36[[#This Row],[First-LastName]]," ",employee_data36[[#This Row],[DOB]])</f>
        <v>Mariela-Schultz 23424</v>
      </c>
      <c r="Z22" t="s">
        <v>120</v>
      </c>
      <c r="AA22" t="s">
        <v>103</v>
      </c>
      <c r="AB22" t="s">
        <v>42</v>
      </c>
      <c r="AC22">
        <v>43481</v>
      </c>
      <c r="AD22" t="s">
        <v>128</v>
      </c>
      <c r="AE22" t="s">
        <v>44</v>
      </c>
      <c r="AF22" t="s">
        <v>45</v>
      </c>
      <c r="AG22">
        <v>3</v>
      </c>
    </row>
    <row r="23" spans="1:33" x14ac:dyDescent="0.3">
      <c r="A23">
        <v>3448</v>
      </c>
      <c r="B23" t="s">
        <v>200</v>
      </c>
      <c r="C23" t="s">
        <v>201</v>
      </c>
      <c r="D23" s="6" t="str">
        <f>CONCATENATE(employee_data36[[#This Row],[FirstName]], "-",employee_data36[[#This Row],[LastName]] )</f>
        <v>Angela-Molina</v>
      </c>
      <c r="E23" s="1">
        <v>43739</v>
      </c>
      <c r="F23" s="1">
        <v>44141</v>
      </c>
      <c r="G23" s="7" t="str">
        <f>IF(ISBLANK(employee_data36[[#This Row],[ExitDate]]),"Yes","")</f>
        <v/>
      </c>
      <c r="H23" t="s">
        <v>59</v>
      </c>
      <c r="I23" t="s">
        <v>202</v>
      </c>
      <c r="J23" t="s">
        <v>203</v>
      </c>
      <c r="K23" t="s">
        <v>133</v>
      </c>
      <c r="L23" t="s">
        <v>198</v>
      </c>
      <c r="M23" s="6" t="str">
        <f>IF(ISBLANK(employee_data36[[#This Row],[ExitDate]]),"1","0")</f>
        <v>0</v>
      </c>
      <c r="N23" s="6" t="str">
        <f>IF(employee_data36[[#This Row],[EmployeeStatus]]="Active", "Active", "Tidak Active")</f>
        <v>Tidak Active</v>
      </c>
      <c r="O23" t="s">
        <v>63</v>
      </c>
      <c r="P23" t="s">
        <v>51</v>
      </c>
      <c r="Q23" t="s">
        <v>35</v>
      </c>
      <c r="R23" t="s">
        <v>140</v>
      </c>
      <c r="S23" t="s">
        <v>204</v>
      </c>
      <c r="T23" t="s">
        <v>65</v>
      </c>
      <c r="U23" t="s">
        <v>111</v>
      </c>
      <c r="V23" s="1">
        <v>21317</v>
      </c>
      <c r="W23" s="6">
        <f>DATEDIF(employee_data36[[#This Row],[DOB]],DATE(2023, 1, 1), "Y")</f>
        <v>64</v>
      </c>
      <c r="X23" s="6" t="str">
        <f>IF(employee_data3[[#This Row],[Age]]&lt;=25, "Remaja", IF(employee_data3[[#This Row],[Age]]&lt;=55, "Dewasa", "Lansia"))</f>
        <v>Lansia</v>
      </c>
      <c r="Y23" s="7" t="str">
        <f>CONCATENATE(employee_data36[[#This Row],[First-LastName]]," ",employee_data36[[#This Row],[DOB]])</f>
        <v>Angela-Molina 21317</v>
      </c>
      <c r="Z23" t="s">
        <v>120</v>
      </c>
      <c r="AA23" t="s">
        <v>205</v>
      </c>
      <c r="AB23" t="s">
        <v>55</v>
      </c>
      <c r="AC23">
        <v>50705</v>
      </c>
      <c r="AD23" t="s">
        <v>128</v>
      </c>
      <c r="AE23" t="s">
        <v>44</v>
      </c>
      <c r="AF23" t="s">
        <v>45</v>
      </c>
      <c r="AG23">
        <v>3</v>
      </c>
    </row>
    <row r="24" spans="1:33" x14ac:dyDescent="0.3">
      <c r="A24">
        <v>3449</v>
      </c>
      <c r="B24" t="s">
        <v>206</v>
      </c>
      <c r="C24" t="s">
        <v>207</v>
      </c>
      <c r="D24" s="6" t="str">
        <f>CONCATENATE(employee_data36[[#This Row],[FirstName]], "-",employee_data36[[#This Row],[LastName]] )</f>
        <v>Gerald-Preston</v>
      </c>
      <c r="E24" s="1">
        <v>45056</v>
      </c>
      <c r="F24" s="1">
        <v>45073</v>
      </c>
      <c r="G24" s="7" t="str">
        <f>IF(ISBLANK(employee_data36[[#This Row],[ExitDate]]),"Yes","")</f>
        <v/>
      </c>
      <c r="H24" t="s">
        <v>59</v>
      </c>
      <c r="I24" t="s">
        <v>208</v>
      </c>
      <c r="J24" t="s">
        <v>209</v>
      </c>
      <c r="K24" t="s">
        <v>50</v>
      </c>
      <c r="L24" t="s">
        <v>198</v>
      </c>
      <c r="M24" s="6" t="str">
        <f>IF(ISBLANK(employee_data36[[#This Row],[ExitDate]]),"1","0")</f>
        <v>0</v>
      </c>
      <c r="N24" s="6" t="str">
        <f>IF(employee_data36[[#This Row],[EmployeeStatus]]="Active", "Active", "Tidak Active")</f>
        <v>Tidak Active</v>
      </c>
      <c r="O24" t="s">
        <v>33</v>
      </c>
      <c r="P24" t="s">
        <v>64</v>
      </c>
      <c r="Q24" t="s">
        <v>35</v>
      </c>
      <c r="R24" t="s">
        <v>99</v>
      </c>
      <c r="S24" t="s">
        <v>210</v>
      </c>
      <c r="T24" t="s">
        <v>65</v>
      </c>
      <c r="U24" t="s">
        <v>101</v>
      </c>
      <c r="V24" s="1">
        <v>33865</v>
      </c>
      <c r="W24" s="6">
        <f>DATEDIF(employee_data36[[#This Row],[DOB]],DATE(2023, 1, 1), "Y")</f>
        <v>30</v>
      </c>
      <c r="X24" s="6" t="str">
        <f>IF(employee_data3[[#This Row],[Age]]&lt;=25, "Remaja", IF(employee_data3[[#This Row],[Age]]&lt;=55, "Dewasa", "Lansia"))</f>
        <v>Dewasa</v>
      </c>
      <c r="Y24" s="7" t="str">
        <f>CONCATENATE(employee_data36[[#This Row],[First-LastName]]," ",employee_data36[[#This Row],[DOB]])</f>
        <v>Gerald-Preston 33865</v>
      </c>
      <c r="Z24" t="s">
        <v>149</v>
      </c>
      <c r="AA24" t="s">
        <v>103</v>
      </c>
      <c r="AB24" t="s">
        <v>55</v>
      </c>
      <c r="AC24">
        <v>5168</v>
      </c>
      <c r="AD24" t="s">
        <v>93</v>
      </c>
      <c r="AE24" t="s">
        <v>75</v>
      </c>
      <c r="AF24" t="s">
        <v>45</v>
      </c>
      <c r="AG24">
        <v>5</v>
      </c>
    </row>
    <row r="25" spans="1:33" x14ac:dyDescent="0.3">
      <c r="A25">
        <v>3450</v>
      </c>
      <c r="B25" t="s">
        <v>211</v>
      </c>
      <c r="C25" t="s">
        <v>212</v>
      </c>
      <c r="D25" s="6" t="str">
        <f>CONCATENATE(employee_data36[[#This Row],[FirstName]], "-",employee_data36[[#This Row],[LastName]] )</f>
        <v>Reilly-Moyer</v>
      </c>
      <c r="E25" s="1">
        <v>44075</v>
      </c>
      <c r="F25" s="1">
        <v>44899</v>
      </c>
      <c r="G25" s="7" t="str">
        <f>IF(ISBLANK(employee_data36[[#This Row],[ExitDate]]),"Yes","")</f>
        <v/>
      </c>
      <c r="H25" t="s">
        <v>59</v>
      </c>
      <c r="I25" t="s">
        <v>213</v>
      </c>
      <c r="J25" t="s">
        <v>214</v>
      </c>
      <c r="K25" t="s">
        <v>139</v>
      </c>
      <c r="L25" t="s">
        <v>32</v>
      </c>
      <c r="M25" s="6" t="str">
        <f>IF(ISBLANK(employee_data36[[#This Row],[ExitDate]]),"1","0")</f>
        <v>0</v>
      </c>
      <c r="N25" s="6" t="str">
        <f>IF(employee_data36[[#This Row],[EmployeeStatus]]="Active", "Active", "Tidak Active")</f>
        <v>Active</v>
      </c>
      <c r="O25" t="s">
        <v>33</v>
      </c>
      <c r="P25" t="s">
        <v>34</v>
      </c>
      <c r="Q25" t="s">
        <v>35</v>
      </c>
      <c r="R25" t="s">
        <v>126</v>
      </c>
      <c r="S25" t="s">
        <v>215</v>
      </c>
      <c r="T25" t="s">
        <v>65</v>
      </c>
      <c r="U25" t="s">
        <v>90</v>
      </c>
      <c r="V25" s="1">
        <v>34557</v>
      </c>
      <c r="W25" s="6">
        <f>DATEDIF(employee_data36[[#This Row],[DOB]],DATE(2023, 1, 1), "Y")</f>
        <v>28</v>
      </c>
      <c r="X25" s="6" t="str">
        <f>IF(employee_data3[[#This Row],[Age]]&lt;=25, "Remaja", IF(employee_data3[[#This Row],[Age]]&lt;=55, "Dewasa", "Lansia"))</f>
        <v>Dewasa</v>
      </c>
      <c r="Y25" s="7" t="str">
        <f>CONCATENATE(employee_data36[[#This Row],[First-LastName]]," ",employee_data36[[#This Row],[DOB]])</f>
        <v>Reilly-Moyer 34557</v>
      </c>
      <c r="Z25" t="s">
        <v>149</v>
      </c>
      <c r="AA25" t="s">
        <v>216</v>
      </c>
      <c r="AB25" t="s">
        <v>55</v>
      </c>
      <c r="AC25">
        <v>11765</v>
      </c>
      <c r="AD25" t="s">
        <v>74</v>
      </c>
      <c r="AE25" t="s">
        <v>75</v>
      </c>
      <c r="AF25" t="s">
        <v>105</v>
      </c>
      <c r="AG25">
        <v>2</v>
      </c>
    </row>
    <row r="26" spans="1:33" x14ac:dyDescent="0.3">
      <c r="A26">
        <v>3451</v>
      </c>
      <c r="B26" t="s">
        <v>217</v>
      </c>
      <c r="C26" t="s">
        <v>218</v>
      </c>
      <c r="D26" s="6" t="str">
        <f>CONCATENATE(employee_data36[[#This Row],[FirstName]], "-",employee_data36[[#This Row],[LastName]] )</f>
        <v>Carlee-French</v>
      </c>
      <c r="E26" s="1">
        <v>44245</v>
      </c>
      <c r="F26" s="1">
        <v>44876</v>
      </c>
      <c r="G26" s="7" t="str">
        <f>IF(ISBLANK(employee_data36[[#This Row],[ExitDate]]),"Yes","")</f>
        <v/>
      </c>
      <c r="H26" t="s">
        <v>59</v>
      </c>
      <c r="I26" t="s">
        <v>219</v>
      </c>
      <c r="J26" t="s">
        <v>220</v>
      </c>
      <c r="K26" t="s">
        <v>80</v>
      </c>
      <c r="L26" t="s">
        <v>32</v>
      </c>
      <c r="M26" s="6" t="str">
        <f>IF(ISBLANK(employee_data36[[#This Row],[ExitDate]]),"1","0")</f>
        <v>0</v>
      </c>
      <c r="N26" s="6" t="str">
        <f>IF(employee_data36[[#This Row],[EmployeeStatus]]="Active", "Active", "Tidak Active")</f>
        <v>Active</v>
      </c>
      <c r="O26" t="s">
        <v>33</v>
      </c>
      <c r="P26" t="s">
        <v>34</v>
      </c>
      <c r="Q26" t="s">
        <v>63</v>
      </c>
      <c r="R26" t="s">
        <v>175</v>
      </c>
      <c r="S26" t="s">
        <v>221</v>
      </c>
      <c r="T26" t="s">
        <v>65</v>
      </c>
      <c r="U26" t="s">
        <v>81</v>
      </c>
      <c r="V26" s="1">
        <v>24852</v>
      </c>
      <c r="W26" s="6">
        <f>DATEDIF(employee_data36[[#This Row],[DOB]],DATE(2023, 1, 1), "Y")</f>
        <v>54</v>
      </c>
      <c r="X26" s="6" t="str">
        <f>IF(employee_data3[[#This Row],[Age]]&lt;=25, "Remaja", IF(employee_data3[[#This Row],[Age]]&lt;=55, "Dewasa", "Lansia"))</f>
        <v>Dewasa</v>
      </c>
      <c r="Y26" s="7" t="str">
        <f>CONCATENATE(employee_data36[[#This Row],[First-LastName]]," ",employee_data36[[#This Row],[DOB]])</f>
        <v>Carlee-French 24852</v>
      </c>
      <c r="Z26" t="s">
        <v>149</v>
      </c>
      <c r="AA26" t="s">
        <v>103</v>
      </c>
      <c r="AB26" t="s">
        <v>55</v>
      </c>
      <c r="AC26">
        <v>71071</v>
      </c>
      <c r="AD26" t="s">
        <v>74</v>
      </c>
      <c r="AE26" t="s">
        <v>104</v>
      </c>
      <c r="AF26" t="s">
        <v>105</v>
      </c>
      <c r="AG26">
        <v>3</v>
      </c>
    </row>
    <row r="27" spans="1:33" x14ac:dyDescent="0.3">
      <c r="A27">
        <v>3452</v>
      </c>
      <c r="B27" t="s">
        <v>222</v>
      </c>
      <c r="C27" t="s">
        <v>223</v>
      </c>
      <c r="D27" s="6" t="str">
        <f>CONCATENATE(employee_data36[[#This Row],[FirstName]], "-",employee_data36[[#This Row],[LastName]] )</f>
        <v>Jaydon-Blackburn</v>
      </c>
      <c r="E27" s="1">
        <v>44873</v>
      </c>
      <c r="F27" s="1"/>
      <c r="G27" s="7" t="str">
        <f>IF(ISBLANK(employee_data36[[#This Row],[ExitDate]]),"Yes","")</f>
        <v>Yes</v>
      </c>
      <c r="H27" t="s">
        <v>59</v>
      </c>
      <c r="I27" t="s">
        <v>224</v>
      </c>
      <c r="J27" t="s">
        <v>225</v>
      </c>
      <c r="K27" t="s">
        <v>168</v>
      </c>
      <c r="L27" t="s">
        <v>32</v>
      </c>
      <c r="M27" s="6" t="str">
        <f>IF(ISBLANK(employee_data36[[#This Row],[ExitDate]]),"1","0")</f>
        <v>1</v>
      </c>
      <c r="N27" s="6" t="str">
        <f>IF(employee_data36[[#This Row],[EmployeeStatus]]="Active", "Active", "Tidak Active")</f>
        <v>Active</v>
      </c>
      <c r="O27" t="s">
        <v>52</v>
      </c>
      <c r="P27" t="s">
        <v>51</v>
      </c>
      <c r="Q27" t="s">
        <v>52</v>
      </c>
      <c r="R27" t="s">
        <v>36</v>
      </c>
      <c r="S27" t="s">
        <v>37</v>
      </c>
      <c r="T27" t="s">
        <v>65</v>
      </c>
      <c r="U27" t="s">
        <v>81</v>
      </c>
      <c r="V27" s="1">
        <v>17174</v>
      </c>
      <c r="W27" s="6">
        <f>DATEDIF(employee_data36[[#This Row],[DOB]],DATE(2023, 1, 1), "Y")</f>
        <v>75</v>
      </c>
      <c r="X27" s="6" t="str">
        <f>IF(employee_data3[[#This Row],[Age]]&lt;=25, "Remaja", IF(employee_data3[[#This Row],[Age]]&lt;=55, "Dewasa", "Lansia"))</f>
        <v>Lansia</v>
      </c>
      <c r="Y27" s="7" t="str">
        <f>CONCATENATE(employee_data36[[#This Row],[First-LastName]]," ",employee_data36[[#This Row],[DOB]])</f>
        <v>Jaydon-Blackburn 17174</v>
      </c>
      <c r="Z27" t="s">
        <v>134</v>
      </c>
      <c r="AA27" t="s">
        <v>226</v>
      </c>
      <c r="AB27" t="s">
        <v>55</v>
      </c>
      <c r="AC27">
        <v>12122</v>
      </c>
      <c r="AD27" t="s">
        <v>93</v>
      </c>
      <c r="AE27" t="s">
        <v>104</v>
      </c>
      <c r="AF27" t="s">
        <v>45</v>
      </c>
      <c r="AG27">
        <v>2</v>
      </c>
    </row>
    <row r="28" spans="1:33" x14ac:dyDescent="0.3">
      <c r="A28">
        <v>3453</v>
      </c>
      <c r="B28" t="s">
        <v>227</v>
      </c>
      <c r="C28" t="s">
        <v>228</v>
      </c>
      <c r="D28" s="6" t="str">
        <f>CONCATENATE(employee_data36[[#This Row],[FirstName]], "-",employee_data36[[#This Row],[LastName]] )</f>
        <v>Bridger-Carter</v>
      </c>
      <c r="E28" s="1">
        <v>44847</v>
      </c>
      <c r="F28" s="1"/>
      <c r="G28" s="7" t="str">
        <f>IF(ISBLANK(employee_data36[[#This Row],[ExitDate]]),"Yes","")</f>
        <v>Yes</v>
      </c>
      <c r="H28" t="s">
        <v>59</v>
      </c>
      <c r="I28" t="s">
        <v>229</v>
      </c>
      <c r="J28" t="s">
        <v>230</v>
      </c>
      <c r="K28" t="s">
        <v>98</v>
      </c>
      <c r="L28" t="s">
        <v>32</v>
      </c>
      <c r="M28" s="6" t="str">
        <f>IF(ISBLANK(employee_data36[[#This Row],[ExitDate]]),"1","0")</f>
        <v>1</v>
      </c>
      <c r="N28" s="6" t="str">
        <f>IF(employee_data36[[#This Row],[EmployeeStatus]]="Active", "Active", "Tidak Active")</f>
        <v>Active</v>
      </c>
      <c r="O28" t="s">
        <v>33</v>
      </c>
      <c r="P28" t="s">
        <v>34</v>
      </c>
      <c r="Q28" t="s">
        <v>52</v>
      </c>
      <c r="R28" t="s">
        <v>36</v>
      </c>
      <c r="S28" t="s">
        <v>37</v>
      </c>
      <c r="T28" t="s">
        <v>65</v>
      </c>
      <c r="U28" t="s">
        <v>231</v>
      </c>
      <c r="V28" s="1">
        <v>30048</v>
      </c>
      <c r="W28" s="6">
        <f>DATEDIF(employee_data36[[#This Row],[DOB]],DATE(2023, 1, 1), "Y")</f>
        <v>40</v>
      </c>
      <c r="X28" s="6" t="str">
        <f>IF(employee_data3[[#This Row],[Age]]&lt;=25, "Remaja", IF(employee_data3[[#This Row],[Age]]&lt;=55, "Dewasa", "Lansia"))</f>
        <v>Dewasa</v>
      </c>
      <c r="Y28" s="7" t="str">
        <f>CONCATENATE(employee_data36[[#This Row],[First-LastName]]," ",employee_data36[[#This Row],[DOB]])</f>
        <v>Bridger-Carter 30048</v>
      </c>
      <c r="Z28" t="s">
        <v>40</v>
      </c>
      <c r="AA28" t="s">
        <v>113</v>
      </c>
      <c r="AB28" t="s">
        <v>55</v>
      </c>
      <c r="AC28">
        <v>87065</v>
      </c>
      <c r="AD28" t="s">
        <v>43</v>
      </c>
      <c r="AE28" t="s">
        <v>44</v>
      </c>
      <c r="AF28" t="s">
        <v>45</v>
      </c>
      <c r="AG28">
        <v>4</v>
      </c>
    </row>
    <row r="29" spans="1:33" x14ac:dyDescent="0.3">
      <c r="A29">
        <v>3454</v>
      </c>
      <c r="B29" t="s">
        <v>232</v>
      </c>
      <c r="C29" t="s">
        <v>233</v>
      </c>
      <c r="D29" s="6" t="str">
        <f>CONCATENATE(employee_data36[[#This Row],[FirstName]], "-",employee_data36[[#This Row],[LastName]] )</f>
        <v>Leon-Beard</v>
      </c>
      <c r="E29" s="1">
        <v>44815</v>
      </c>
      <c r="F29" s="1"/>
      <c r="G29" s="7" t="str">
        <f>IF(ISBLANK(employee_data36[[#This Row],[ExitDate]]),"Yes","")</f>
        <v>Yes</v>
      </c>
      <c r="H29" t="s">
        <v>59</v>
      </c>
      <c r="I29" t="s">
        <v>234</v>
      </c>
      <c r="J29" t="s">
        <v>235</v>
      </c>
      <c r="K29" t="s">
        <v>168</v>
      </c>
      <c r="L29" t="s">
        <v>32</v>
      </c>
      <c r="M29" s="6" t="str">
        <f>IF(ISBLANK(employee_data36[[#This Row],[ExitDate]]),"1","0")</f>
        <v>1</v>
      </c>
      <c r="N29" s="6" t="str">
        <f>IF(employee_data36[[#This Row],[EmployeeStatus]]="Active", "Active", "Tidak Active")</f>
        <v>Active</v>
      </c>
      <c r="O29" t="s">
        <v>63</v>
      </c>
      <c r="P29" t="s">
        <v>34</v>
      </c>
      <c r="Q29" t="s">
        <v>63</v>
      </c>
      <c r="R29" t="s">
        <v>36</v>
      </c>
      <c r="S29" t="s">
        <v>37</v>
      </c>
      <c r="T29" t="s">
        <v>170</v>
      </c>
      <c r="U29" t="s">
        <v>81</v>
      </c>
      <c r="V29" s="1">
        <v>25597</v>
      </c>
      <c r="W29" s="6">
        <f>DATEDIF(employee_data36[[#This Row],[DOB]],DATE(2023, 1, 1), "Y")</f>
        <v>52</v>
      </c>
      <c r="X29" s="6" t="str">
        <f>IF(employee_data3[[#This Row],[Age]]&lt;=25, "Remaja", IF(employee_data3[[#This Row],[Age]]&lt;=55, "Dewasa", "Lansia"))</f>
        <v>Dewasa</v>
      </c>
      <c r="Y29" s="7" t="str">
        <f>CONCATENATE(employee_data36[[#This Row],[First-LastName]]," ",employee_data36[[#This Row],[DOB]])</f>
        <v>Leon-Beard 25597</v>
      </c>
      <c r="Z29" t="s">
        <v>156</v>
      </c>
      <c r="AA29" t="s">
        <v>226</v>
      </c>
      <c r="AB29" t="s">
        <v>55</v>
      </c>
      <c r="AC29">
        <v>10415</v>
      </c>
      <c r="AD29" t="s">
        <v>56</v>
      </c>
      <c r="AE29" t="s">
        <v>84</v>
      </c>
      <c r="AF29" t="s">
        <v>236</v>
      </c>
      <c r="AG29">
        <v>4</v>
      </c>
    </row>
    <row r="30" spans="1:33" x14ac:dyDescent="0.3">
      <c r="A30">
        <v>3455</v>
      </c>
      <c r="B30" t="s">
        <v>237</v>
      </c>
      <c r="C30" t="s">
        <v>238</v>
      </c>
      <c r="D30" s="6" t="str">
        <f>CONCATENATE(employee_data36[[#This Row],[FirstName]], "-",employee_data36[[#This Row],[LastName]] )</f>
        <v>Charity-Miranda</v>
      </c>
      <c r="E30" s="1">
        <v>44376</v>
      </c>
      <c r="F30" s="1">
        <v>44747</v>
      </c>
      <c r="G30" s="7" t="str">
        <f>IF(ISBLANK(employee_data36[[#This Row],[ExitDate]]),"Yes","")</f>
        <v/>
      </c>
      <c r="H30" t="s">
        <v>59</v>
      </c>
      <c r="I30" t="s">
        <v>239</v>
      </c>
      <c r="J30" t="s">
        <v>240</v>
      </c>
      <c r="K30" t="s">
        <v>98</v>
      </c>
      <c r="L30" t="s">
        <v>32</v>
      </c>
      <c r="M30" s="6" t="str">
        <f>IF(ISBLANK(employee_data36[[#This Row],[ExitDate]]),"1","0")</f>
        <v>0</v>
      </c>
      <c r="N30" s="6" t="str">
        <f>IF(employee_data36[[#This Row],[EmployeeStatus]]="Active", "Active", "Tidak Active")</f>
        <v>Active</v>
      </c>
      <c r="O30" t="s">
        <v>63</v>
      </c>
      <c r="P30" t="s">
        <v>34</v>
      </c>
      <c r="Q30" t="s">
        <v>35</v>
      </c>
      <c r="R30" t="s">
        <v>126</v>
      </c>
      <c r="S30" t="s">
        <v>241</v>
      </c>
      <c r="T30" t="s">
        <v>65</v>
      </c>
      <c r="U30" t="s">
        <v>242</v>
      </c>
      <c r="V30" s="1">
        <v>36178</v>
      </c>
      <c r="W30" s="6">
        <f>DATEDIF(employee_data36[[#This Row],[DOB]],DATE(2023, 1, 1), "Y")</f>
        <v>23</v>
      </c>
      <c r="X30" s="6" t="str">
        <f>IF(employee_data3[[#This Row],[Age]]&lt;=25, "Remaja", IF(employee_data3[[#This Row],[Age]]&lt;=55, "Dewasa", "Lansia"))</f>
        <v>Remaja</v>
      </c>
      <c r="Y30" s="7" t="str">
        <f>CONCATENATE(employee_data36[[#This Row],[First-LastName]]," ",employee_data36[[#This Row],[DOB]])</f>
        <v>Charity-Miranda 36178</v>
      </c>
      <c r="Z30" t="s">
        <v>156</v>
      </c>
      <c r="AA30" t="s">
        <v>243</v>
      </c>
      <c r="AB30" t="s">
        <v>55</v>
      </c>
      <c r="AC30">
        <v>3763</v>
      </c>
      <c r="AD30" t="s">
        <v>74</v>
      </c>
      <c r="AE30" t="s">
        <v>44</v>
      </c>
      <c r="AF30" t="s">
        <v>105</v>
      </c>
      <c r="AG30">
        <v>4</v>
      </c>
    </row>
    <row r="31" spans="1:33" x14ac:dyDescent="0.3">
      <c r="A31">
        <v>3456</v>
      </c>
      <c r="B31" t="s">
        <v>244</v>
      </c>
      <c r="C31" t="s">
        <v>245</v>
      </c>
      <c r="D31" s="6" t="str">
        <f>CONCATENATE(employee_data36[[#This Row],[FirstName]], "-",employee_data36[[#This Row],[LastName]] )</f>
        <v>Axel-Howe</v>
      </c>
      <c r="E31" s="1">
        <v>44991</v>
      </c>
      <c r="F31" s="1"/>
      <c r="G31" s="7" t="str">
        <f>IF(ISBLANK(employee_data36[[#This Row],[ExitDate]]),"Yes","")</f>
        <v>Yes</v>
      </c>
      <c r="H31" t="s">
        <v>59</v>
      </c>
      <c r="I31" t="s">
        <v>246</v>
      </c>
      <c r="J31" t="s">
        <v>247</v>
      </c>
      <c r="K31" t="s">
        <v>118</v>
      </c>
      <c r="L31" t="s">
        <v>32</v>
      </c>
      <c r="M31" s="6" t="str">
        <f>IF(ISBLANK(employee_data36[[#This Row],[ExitDate]]),"1","0")</f>
        <v>1</v>
      </c>
      <c r="N31" s="6" t="str">
        <f>IF(employee_data36[[#This Row],[EmployeeStatus]]="Active", "Active", "Tidak Active")</f>
        <v>Active</v>
      </c>
      <c r="O31" t="s">
        <v>63</v>
      </c>
      <c r="P31" t="s">
        <v>51</v>
      </c>
      <c r="Q31" t="s">
        <v>35</v>
      </c>
      <c r="R31" t="s">
        <v>36</v>
      </c>
      <c r="S31" t="s">
        <v>37</v>
      </c>
      <c r="T31" t="s">
        <v>65</v>
      </c>
      <c r="U31" t="s">
        <v>90</v>
      </c>
      <c r="V31" s="1">
        <v>17070</v>
      </c>
      <c r="W31" s="6">
        <f>DATEDIF(employee_data36[[#This Row],[DOB]],DATE(2023, 1, 1), "Y")</f>
        <v>76</v>
      </c>
      <c r="X31" s="6" t="str">
        <f>IF(employee_data3[[#This Row],[Age]]&lt;=25, "Remaja", IF(employee_data3[[#This Row],[Age]]&lt;=55, "Dewasa", "Lansia"))</f>
        <v>Lansia</v>
      </c>
      <c r="Y31" s="7" t="str">
        <f>CONCATENATE(employee_data36[[#This Row],[First-LastName]]," ",employee_data36[[#This Row],[DOB]])</f>
        <v>Axel-Howe 17070</v>
      </c>
      <c r="Z31" t="s">
        <v>156</v>
      </c>
      <c r="AA31" t="s">
        <v>103</v>
      </c>
      <c r="AB31" t="s">
        <v>42</v>
      </c>
      <c r="AC31">
        <v>79623</v>
      </c>
      <c r="AD31" t="s">
        <v>93</v>
      </c>
      <c r="AE31" t="s">
        <v>104</v>
      </c>
      <c r="AF31" t="s">
        <v>45</v>
      </c>
      <c r="AG31">
        <v>3</v>
      </c>
    </row>
    <row r="32" spans="1:33" x14ac:dyDescent="0.3">
      <c r="A32">
        <v>3457</v>
      </c>
      <c r="B32" t="s">
        <v>248</v>
      </c>
      <c r="C32" t="s">
        <v>249</v>
      </c>
      <c r="D32" s="6" t="str">
        <f>CONCATENATE(employee_data36[[#This Row],[FirstName]], "-",employee_data36[[#This Row],[LastName]] )</f>
        <v>Milton-Wall</v>
      </c>
      <c r="E32" s="1">
        <v>44099</v>
      </c>
      <c r="F32" s="1"/>
      <c r="G32" s="7" t="str">
        <f>IF(ISBLANK(employee_data36[[#This Row],[ExitDate]]),"Yes","")</f>
        <v>Yes</v>
      </c>
      <c r="H32" t="s">
        <v>59</v>
      </c>
      <c r="I32" t="s">
        <v>250</v>
      </c>
      <c r="J32" t="s">
        <v>251</v>
      </c>
      <c r="K32" t="s">
        <v>62</v>
      </c>
      <c r="L32" t="s">
        <v>32</v>
      </c>
      <c r="M32" s="6" t="str">
        <f>IF(ISBLANK(employee_data36[[#This Row],[ExitDate]]),"1","0")</f>
        <v>1</v>
      </c>
      <c r="N32" s="6" t="str">
        <f>IF(employee_data36[[#This Row],[EmployeeStatus]]="Active", "Active", "Tidak Active")</f>
        <v>Active</v>
      </c>
      <c r="O32" t="s">
        <v>63</v>
      </c>
      <c r="P32" t="s">
        <v>64</v>
      </c>
      <c r="Q32" t="s">
        <v>35</v>
      </c>
      <c r="R32" t="s">
        <v>36</v>
      </c>
      <c r="S32" t="s">
        <v>37</v>
      </c>
      <c r="T32" t="s">
        <v>65</v>
      </c>
      <c r="U32" t="s">
        <v>111</v>
      </c>
      <c r="V32" s="1">
        <v>17402</v>
      </c>
      <c r="W32" s="6">
        <f>DATEDIF(employee_data36[[#This Row],[DOB]],DATE(2023, 1, 1), "Y")</f>
        <v>75</v>
      </c>
      <c r="X32" s="6" t="str">
        <f>IF(employee_data3[[#This Row],[Age]]&lt;=25, "Remaja", IF(employee_data3[[#This Row],[Age]]&lt;=55, "Dewasa", "Lansia"))</f>
        <v>Lansia</v>
      </c>
      <c r="Y32" s="7" t="str">
        <f>CONCATENATE(employee_data36[[#This Row],[First-LastName]]," ",employee_data36[[#This Row],[DOB]])</f>
        <v>Milton-Wall 17402</v>
      </c>
      <c r="Z32" t="s">
        <v>156</v>
      </c>
      <c r="AA32" t="s">
        <v>103</v>
      </c>
      <c r="AB32" t="s">
        <v>42</v>
      </c>
      <c r="AC32">
        <v>69189</v>
      </c>
      <c r="AD32" t="s">
        <v>43</v>
      </c>
      <c r="AE32" t="s">
        <v>104</v>
      </c>
      <c r="AF32" t="s">
        <v>236</v>
      </c>
      <c r="AG32">
        <v>3</v>
      </c>
    </row>
    <row r="33" spans="1:33" x14ac:dyDescent="0.3">
      <c r="A33">
        <v>3458</v>
      </c>
      <c r="B33" t="s">
        <v>252</v>
      </c>
      <c r="C33" t="s">
        <v>253</v>
      </c>
      <c r="D33" s="6" t="str">
        <f>CONCATENATE(employee_data36[[#This Row],[FirstName]], "-",employee_data36[[#This Row],[LastName]] )</f>
        <v>Cory-Robinson</v>
      </c>
      <c r="E33" s="1">
        <v>44679</v>
      </c>
      <c r="F33" s="1">
        <v>45070</v>
      </c>
      <c r="G33" s="7" t="str">
        <f>IF(ISBLANK(employee_data36[[#This Row],[ExitDate]]),"Yes","")</f>
        <v/>
      </c>
      <c r="H33" t="s">
        <v>59</v>
      </c>
      <c r="I33" t="s">
        <v>254</v>
      </c>
      <c r="J33" t="s">
        <v>255</v>
      </c>
      <c r="K33" t="s">
        <v>89</v>
      </c>
      <c r="L33" t="s">
        <v>198</v>
      </c>
      <c r="M33" s="6" t="str">
        <f>IF(ISBLANK(employee_data36[[#This Row],[ExitDate]]),"1","0")</f>
        <v>0</v>
      </c>
      <c r="N33" s="6" t="str">
        <f>IF(employee_data36[[#This Row],[EmployeeStatus]]="Active", "Active", "Tidak Active")</f>
        <v>Tidak Active</v>
      </c>
      <c r="O33" t="s">
        <v>33</v>
      </c>
      <c r="P33" t="s">
        <v>51</v>
      </c>
      <c r="Q33" t="s">
        <v>63</v>
      </c>
      <c r="R33" t="s">
        <v>175</v>
      </c>
      <c r="S33" t="s">
        <v>256</v>
      </c>
      <c r="T33" t="s">
        <v>65</v>
      </c>
      <c r="U33" t="s">
        <v>90</v>
      </c>
      <c r="V33" s="1">
        <v>35289</v>
      </c>
      <c r="W33" s="6">
        <f>DATEDIF(employee_data36[[#This Row],[DOB]],DATE(2023, 1, 1), "Y")</f>
        <v>26</v>
      </c>
      <c r="X33" s="6" t="str">
        <f>IF(employee_data3[[#This Row],[Age]]&lt;=25, "Remaja", IF(employee_data3[[#This Row],[Age]]&lt;=55, "Dewasa", "Lansia"))</f>
        <v>Dewasa</v>
      </c>
      <c r="Y33" s="7" t="str">
        <f>CONCATENATE(employee_data36[[#This Row],[First-LastName]]," ",employee_data36[[#This Row],[DOB]])</f>
        <v>Cory-Robinson 35289</v>
      </c>
      <c r="Z33" t="s">
        <v>120</v>
      </c>
      <c r="AA33" t="s">
        <v>83</v>
      </c>
      <c r="AB33" t="s">
        <v>42</v>
      </c>
      <c r="AC33">
        <v>5194</v>
      </c>
      <c r="AD33" t="s">
        <v>56</v>
      </c>
      <c r="AE33" t="s">
        <v>75</v>
      </c>
      <c r="AF33" t="s">
        <v>236</v>
      </c>
      <c r="AG33">
        <v>3</v>
      </c>
    </row>
    <row r="34" spans="1:33" x14ac:dyDescent="0.3">
      <c r="A34">
        <v>3459</v>
      </c>
      <c r="B34" t="s">
        <v>257</v>
      </c>
      <c r="C34" t="s">
        <v>258</v>
      </c>
      <c r="D34" s="6" t="str">
        <f>CONCATENATE(employee_data36[[#This Row],[FirstName]], "-",employee_data36[[#This Row],[LastName]] )</f>
        <v>Saniya-Yu</v>
      </c>
      <c r="E34" s="1">
        <v>44304</v>
      </c>
      <c r="F34" s="1">
        <v>44733</v>
      </c>
      <c r="G34" s="7" t="str">
        <f>IF(ISBLANK(employee_data36[[#This Row],[ExitDate]]),"Yes","")</f>
        <v/>
      </c>
      <c r="H34" t="s">
        <v>59</v>
      </c>
      <c r="I34" t="s">
        <v>259</v>
      </c>
      <c r="J34" t="s">
        <v>260</v>
      </c>
      <c r="K34" t="s">
        <v>31</v>
      </c>
      <c r="L34" t="s">
        <v>198</v>
      </c>
      <c r="M34" s="6" t="str">
        <f>IF(ISBLANK(employee_data36[[#This Row],[ExitDate]]),"1","0")</f>
        <v>0</v>
      </c>
      <c r="N34" s="6" t="str">
        <f>IF(employee_data36[[#This Row],[EmployeeStatus]]="Active", "Active", "Tidak Active")</f>
        <v>Tidak Active</v>
      </c>
      <c r="O34" t="s">
        <v>52</v>
      </c>
      <c r="P34" t="s">
        <v>51</v>
      </c>
      <c r="Q34" t="s">
        <v>63</v>
      </c>
      <c r="R34" t="s">
        <v>140</v>
      </c>
      <c r="S34" t="s">
        <v>261</v>
      </c>
      <c r="T34" t="s">
        <v>65</v>
      </c>
      <c r="U34" t="s">
        <v>81</v>
      </c>
      <c r="V34" s="1">
        <v>16111</v>
      </c>
      <c r="W34" s="6">
        <f>DATEDIF(employee_data36[[#This Row],[DOB]],DATE(2023, 1, 1), "Y")</f>
        <v>78</v>
      </c>
      <c r="X34" s="6" t="str">
        <f>IF(employee_data3[[#This Row],[Age]]&lt;=25, "Remaja", IF(employee_data3[[#This Row],[Age]]&lt;=55, "Dewasa", "Lansia"))</f>
        <v>Lansia</v>
      </c>
      <c r="Y34" s="7" t="str">
        <f>CONCATENATE(employee_data36[[#This Row],[First-LastName]]," ",employee_data36[[#This Row],[DOB]])</f>
        <v>Saniya-Yu 16111</v>
      </c>
      <c r="Z34" t="s">
        <v>120</v>
      </c>
      <c r="AA34" t="s">
        <v>150</v>
      </c>
      <c r="AB34" t="s">
        <v>55</v>
      </c>
      <c r="AC34">
        <v>8779</v>
      </c>
      <c r="AD34" t="s">
        <v>93</v>
      </c>
      <c r="AE34" t="s">
        <v>44</v>
      </c>
      <c r="AF34" t="s">
        <v>105</v>
      </c>
      <c r="AG34">
        <v>2</v>
      </c>
    </row>
    <row r="35" spans="1:33" x14ac:dyDescent="0.3">
      <c r="A35">
        <v>3460</v>
      </c>
      <c r="B35" t="s">
        <v>262</v>
      </c>
      <c r="C35" t="s">
        <v>263</v>
      </c>
      <c r="D35" s="6" t="str">
        <f>CONCATENATE(employee_data36[[#This Row],[FirstName]], "-",employee_data36[[#This Row],[LastName]] )</f>
        <v>Alisa-James</v>
      </c>
      <c r="E35" s="1">
        <v>43880</v>
      </c>
      <c r="F35" s="1"/>
      <c r="G35" s="7" t="str">
        <f>IF(ISBLANK(employee_data36[[#This Row],[ExitDate]]),"Yes","")</f>
        <v>Yes</v>
      </c>
      <c r="H35" t="s">
        <v>59</v>
      </c>
      <c r="I35" t="s">
        <v>264</v>
      </c>
      <c r="J35" t="s">
        <v>265</v>
      </c>
      <c r="K35" t="s">
        <v>133</v>
      </c>
      <c r="L35" t="s">
        <v>32</v>
      </c>
      <c r="M35" s="6" t="str">
        <f>IF(ISBLANK(employee_data36[[#This Row],[ExitDate]]),"1","0")</f>
        <v>1</v>
      </c>
      <c r="N35" s="6" t="str">
        <f>IF(employee_data36[[#This Row],[EmployeeStatus]]="Active", "Active", "Tidak Active")</f>
        <v>Active</v>
      </c>
      <c r="O35" t="s">
        <v>63</v>
      </c>
      <c r="P35" t="s">
        <v>51</v>
      </c>
      <c r="Q35" t="s">
        <v>63</v>
      </c>
      <c r="R35" t="s">
        <v>36</v>
      </c>
      <c r="S35" t="s">
        <v>37</v>
      </c>
      <c r="T35" t="s">
        <v>65</v>
      </c>
      <c r="U35" t="s">
        <v>53</v>
      </c>
      <c r="V35" s="1">
        <v>16112</v>
      </c>
      <c r="W35" s="6">
        <f>DATEDIF(employee_data36[[#This Row],[DOB]],DATE(2023, 1, 1), "Y")</f>
        <v>78</v>
      </c>
      <c r="X35" s="6" t="str">
        <f>IF(employee_data3[[#This Row],[Age]]&lt;=25, "Remaja", IF(employee_data3[[#This Row],[Age]]&lt;=55, "Dewasa", "Lansia"))</f>
        <v>Lansia</v>
      </c>
      <c r="Y35" s="7" t="str">
        <f>CONCATENATE(employee_data36[[#This Row],[First-LastName]]," ",employee_data36[[#This Row],[DOB]])</f>
        <v>Alisa-James 16112</v>
      </c>
      <c r="Z35" t="s">
        <v>120</v>
      </c>
      <c r="AA35" t="s">
        <v>163</v>
      </c>
      <c r="AB35" t="s">
        <v>55</v>
      </c>
      <c r="AC35">
        <v>74682</v>
      </c>
      <c r="AD35" t="s">
        <v>128</v>
      </c>
      <c r="AE35" t="s">
        <v>84</v>
      </c>
      <c r="AF35" t="s">
        <v>45</v>
      </c>
      <c r="AG35">
        <v>3</v>
      </c>
    </row>
    <row r="36" spans="1:33" x14ac:dyDescent="0.3">
      <c r="A36">
        <v>3461</v>
      </c>
      <c r="B36" t="s">
        <v>266</v>
      </c>
      <c r="C36" t="s">
        <v>267</v>
      </c>
      <c r="D36" s="6" t="str">
        <f>CONCATENATE(employee_data36[[#This Row],[FirstName]], "-",employee_data36[[#This Row],[LastName]] )</f>
        <v>Lincoln-Compton</v>
      </c>
      <c r="E36" s="1">
        <v>43664</v>
      </c>
      <c r="F36" s="1">
        <v>44470</v>
      </c>
      <c r="G36" s="7" t="str">
        <f>IF(ISBLANK(employee_data36[[#This Row],[ExitDate]]),"Yes","")</f>
        <v/>
      </c>
      <c r="H36" t="s">
        <v>59</v>
      </c>
      <c r="I36" t="s">
        <v>268</v>
      </c>
      <c r="J36" t="s">
        <v>269</v>
      </c>
      <c r="K36" t="s">
        <v>50</v>
      </c>
      <c r="L36" t="s">
        <v>198</v>
      </c>
      <c r="M36" s="6" t="str">
        <f>IF(ISBLANK(employee_data36[[#This Row],[ExitDate]]),"1","0")</f>
        <v>0</v>
      </c>
      <c r="N36" s="6" t="str">
        <f>IF(employee_data36[[#This Row],[EmployeeStatus]]="Active", "Active", "Tidak Active")</f>
        <v>Tidak Active</v>
      </c>
      <c r="O36" t="s">
        <v>63</v>
      </c>
      <c r="P36" t="s">
        <v>34</v>
      </c>
      <c r="Q36" t="s">
        <v>52</v>
      </c>
      <c r="R36" t="s">
        <v>126</v>
      </c>
      <c r="S36" t="s">
        <v>270</v>
      </c>
      <c r="T36" t="s">
        <v>65</v>
      </c>
      <c r="U36" t="s">
        <v>81</v>
      </c>
      <c r="V36" s="1">
        <v>35793</v>
      </c>
      <c r="W36" s="6">
        <f>DATEDIF(employee_data36[[#This Row],[DOB]],DATE(2023, 1, 1), "Y")</f>
        <v>25</v>
      </c>
      <c r="X36" s="6" t="str">
        <f>IF(employee_data3[[#This Row],[Age]]&lt;=25, "Remaja", IF(employee_data3[[#This Row],[Age]]&lt;=55, "Dewasa", "Lansia"))</f>
        <v>Remaja</v>
      </c>
      <c r="Y36" s="7" t="str">
        <f>CONCATENATE(employee_data36[[#This Row],[First-LastName]]," ",employee_data36[[#This Row],[DOB]])</f>
        <v>Lincoln-Compton 35793</v>
      </c>
      <c r="Z36" t="s">
        <v>149</v>
      </c>
      <c r="AA36" t="s">
        <v>226</v>
      </c>
      <c r="AB36" t="s">
        <v>55</v>
      </c>
      <c r="AC36">
        <v>78046</v>
      </c>
      <c r="AD36" t="s">
        <v>56</v>
      </c>
      <c r="AE36" t="s">
        <v>84</v>
      </c>
      <c r="AF36" t="s">
        <v>236</v>
      </c>
      <c r="AG36">
        <v>1</v>
      </c>
    </row>
    <row r="37" spans="1:33" x14ac:dyDescent="0.3">
      <c r="A37">
        <v>3462</v>
      </c>
      <c r="B37" t="s">
        <v>271</v>
      </c>
      <c r="C37" t="s">
        <v>272</v>
      </c>
      <c r="D37" s="6" t="str">
        <f>CONCATENATE(employee_data36[[#This Row],[FirstName]], "-",employee_data36[[#This Row],[LastName]] )</f>
        <v>Aliana-Nolan</v>
      </c>
      <c r="E37" s="1">
        <v>43356</v>
      </c>
      <c r="F37" s="1">
        <v>44456</v>
      </c>
      <c r="G37" s="7" t="str">
        <f>IF(ISBLANK(employee_data36[[#This Row],[ExitDate]]),"Yes","")</f>
        <v/>
      </c>
      <c r="H37" t="s">
        <v>59</v>
      </c>
      <c r="I37" t="s">
        <v>273</v>
      </c>
      <c r="J37" t="s">
        <v>274</v>
      </c>
      <c r="K37" t="s">
        <v>139</v>
      </c>
      <c r="L37" t="s">
        <v>32</v>
      </c>
      <c r="M37" s="6" t="str">
        <f>IF(ISBLANK(employee_data36[[#This Row],[ExitDate]]),"1","0")</f>
        <v>0</v>
      </c>
      <c r="N37" s="6" t="str">
        <f>IF(employee_data36[[#This Row],[EmployeeStatus]]="Active", "Active", "Tidak Active")</f>
        <v>Active</v>
      </c>
      <c r="O37" t="s">
        <v>33</v>
      </c>
      <c r="P37" t="s">
        <v>51</v>
      </c>
      <c r="Q37" t="s">
        <v>63</v>
      </c>
      <c r="R37" t="s">
        <v>99</v>
      </c>
      <c r="S37" t="s">
        <v>275</v>
      </c>
      <c r="T37" t="s">
        <v>65</v>
      </c>
      <c r="U37" t="s">
        <v>90</v>
      </c>
      <c r="V37" s="1">
        <v>15562</v>
      </c>
      <c r="W37" s="6">
        <f>DATEDIF(employee_data36[[#This Row],[DOB]],DATE(2023, 1, 1), "Y")</f>
        <v>80</v>
      </c>
      <c r="X37" s="6" t="str">
        <f>IF(employee_data3[[#This Row],[Age]]&lt;=25, "Remaja", IF(employee_data3[[#This Row],[Age]]&lt;=55, "Dewasa", "Lansia"))</f>
        <v>Lansia</v>
      </c>
      <c r="Y37" s="7" t="str">
        <f>CONCATENATE(employee_data36[[#This Row],[First-LastName]]," ",employee_data36[[#This Row],[DOB]])</f>
        <v>Aliana-Nolan 15562</v>
      </c>
      <c r="Z37" t="s">
        <v>149</v>
      </c>
      <c r="AA37" t="s">
        <v>178</v>
      </c>
      <c r="AB37" t="s">
        <v>55</v>
      </c>
      <c r="AC37">
        <v>27270</v>
      </c>
      <c r="AD37" t="s">
        <v>56</v>
      </c>
      <c r="AE37" t="s">
        <v>104</v>
      </c>
      <c r="AF37" t="s">
        <v>236</v>
      </c>
      <c r="AG37">
        <v>3</v>
      </c>
    </row>
    <row r="38" spans="1:33" x14ac:dyDescent="0.3">
      <c r="A38">
        <v>3463</v>
      </c>
      <c r="B38" t="s">
        <v>276</v>
      </c>
      <c r="C38" t="s">
        <v>277</v>
      </c>
      <c r="D38" s="6" t="str">
        <f>CONCATENATE(employee_data36[[#This Row],[FirstName]], "-",employee_data36[[#This Row],[LastName]] )</f>
        <v>Kayden-Dodson</v>
      </c>
      <c r="E38" s="1">
        <v>43951</v>
      </c>
      <c r="F38" s="1">
        <v>44395</v>
      </c>
      <c r="G38" s="7" t="str">
        <f>IF(ISBLANK(employee_data36[[#This Row],[ExitDate]]),"Yes","")</f>
        <v/>
      </c>
      <c r="H38" t="s">
        <v>59</v>
      </c>
      <c r="I38" t="s">
        <v>278</v>
      </c>
      <c r="J38" t="s">
        <v>279</v>
      </c>
      <c r="K38" t="s">
        <v>80</v>
      </c>
      <c r="L38" t="s">
        <v>32</v>
      </c>
      <c r="M38" s="6" t="str">
        <f>IF(ISBLANK(employee_data36[[#This Row],[ExitDate]]),"1","0")</f>
        <v>0</v>
      </c>
      <c r="N38" s="6" t="str">
        <f>IF(employee_data36[[#This Row],[EmployeeStatus]]="Active", "Active", "Tidak Active")</f>
        <v>Active</v>
      </c>
      <c r="O38" t="s">
        <v>52</v>
      </c>
      <c r="P38" t="s">
        <v>51</v>
      </c>
      <c r="Q38" t="s">
        <v>35</v>
      </c>
      <c r="R38" t="s">
        <v>140</v>
      </c>
      <c r="S38" t="s">
        <v>280</v>
      </c>
      <c r="T38" t="s">
        <v>65</v>
      </c>
      <c r="U38" t="s">
        <v>90</v>
      </c>
      <c r="V38" s="1">
        <v>18800</v>
      </c>
      <c r="W38" s="6">
        <f>DATEDIF(employee_data36[[#This Row],[DOB]],DATE(2023, 1, 1), "Y")</f>
        <v>71</v>
      </c>
      <c r="X38" s="6" t="str">
        <f>IF(employee_data3[[#This Row],[Age]]&lt;=25, "Remaja", IF(employee_data3[[#This Row],[Age]]&lt;=55, "Dewasa", "Lansia"))</f>
        <v>Lansia</v>
      </c>
      <c r="Y38" s="7" t="str">
        <f>CONCATENATE(employee_data36[[#This Row],[First-LastName]]," ",employee_data36[[#This Row],[DOB]])</f>
        <v>Kayden-Dodson 18800</v>
      </c>
      <c r="Z38" t="s">
        <v>134</v>
      </c>
      <c r="AA38" t="s">
        <v>281</v>
      </c>
      <c r="AB38" t="s">
        <v>55</v>
      </c>
      <c r="AC38">
        <v>12703</v>
      </c>
      <c r="AD38" t="s">
        <v>56</v>
      </c>
      <c r="AE38" t="s">
        <v>75</v>
      </c>
      <c r="AF38" t="s">
        <v>45</v>
      </c>
      <c r="AG38">
        <v>1</v>
      </c>
    </row>
    <row r="39" spans="1:33" x14ac:dyDescent="0.3">
      <c r="A39">
        <v>3464</v>
      </c>
      <c r="B39" t="s">
        <v>263</v>
      </c>
      <c r="C39" t="s">
        <v>282</v>
      </c>
      <c r="D39" s="6" t="str">
        <f>CONCATENATE(employee_data36[[#This Row],[FirstName]], "-",employee_data36[[#This Row],[LastName]] )</f>
        <v>James-Duke</v>
      </c>
      <c r="E39" s="1">
        <v>43437</v>
      </c>
      <c r="F39" s="1">
        <v>44813</v>
      </c>
      <c r="G39" s="7" t="str">
        <f>IF(ISBLANK(employee_data36[[#This Row],[ExitDate]]),"Yes","")</f>
        <v/>
      </c>
      <c r="H39" t="s">
        <v>59</v>
      </c>
      <c r="I39" t="s">
        <v>283</v>
      </c>
      <c r="J39" t="s">
        <v>284</v>
      </c>
      <c r="K39" t="s">
        <v>168</v>
      </c>
      <c r="L39" t="s">
        <v>32</v>
      </c>
      <c r="M39" s="6" t="str">
        <f>IF(ISBLANK(employee_data36[[#This Row],[ExitDate]]),"1","0")</f>
        <v>0</v>
      </c>
      <c r="N39" s="6" t="str">
        <f>IF(employee_data36[[#This Row],[EmployeeStatus]]="Active", "Active", "Tidak Active")</f>
        <v>Active</v>
      </c>
      <c r="O39" t="s">
        <v>33</v>
      </c>
      <c r="P39" t="s">
        <v>64</v>
      </c>
      <c r="Q39" t="s">
        <v>63</v>
      </c>
      <c r="R39" t="s">
        <v>99</v>
      </c>
      <c r="S39" t="s">
        <v>285</v>
      </c>
      <c r="T39" t="s">
        <v>65</v>
      </c>
      <c r="U39" t="s">
        <v>286</v>
      </c>
      <c r="V39" s="1">
        <v>35963</v>
      </c>
      <c r="W39" s="6">
        <f>DATEDIF(employee_data36[[#This Row],[DOB]],DATE(2023, 1, 1), "Y")</f>
        <v>24</v>
      </c>
      <c r="X39" s="6" t="str">
        <f>IF(employee_data3[[#This Row],[Age]]&lt;=25, "Remaja", IF(employee_data3[[#This Row],[Age]]&lt;=55, "Dewasa", "Lansia"))</f>
        <v>Remaja</v>
      </c>
      <c r="Y39" s="7" t="str">
        <f>CONCATENATE(employee_data36[[#This Row],[First-LastName]]," ",employee_data36[[#This Row],[DOB]])</f>
        <v>James-Duke 35963</v>
      </c>
      <c r="Z39" t="s">
        <v>40</v>
      </c>
      <c r="AA39" t="s">
        <v>287</v>
      </c>
      <c r="AB39" t="s">
        <v>55</v>
      </c>
      <c r="AC39">
        <v>66835</v>
      </c>
      <c r="AD39" t="s">
        <v>93</v>
      </c>
      <c r="AE39" t="s">
        <v>44</v>
      </c>
      <c r="AF39" t="s">
        <v>236</v>
      </c>
      <c r="AG39">
        <v>5</v>
      </c>
    </row>
    <row r="40" spans="1:33" x14ac:dyDescent="0.3">
      <c r="A40">
        <v>3465</v>
      </c>
      <c r="B40" t="s">
        <v>288</v>
      </c>
      <c r="C40" t="s">
        <v>289</v>
      </c>
      <c r="D40" s="6" t="str">
        <f>CONCATENATE(employee_data36[[#This Row],[FirstName]], "-",employee_data36[[#This Row],[LastName]] )</f>
        <v>Willow-Stuart</v>
      </c>
      <c r="E40" s="1">
        <v>44508</v>
      </c>
      <c r="F40" s="1"/>
      <c r="G40" s="7" t="str">
        <f>IF(ISBLANK(employee_data36[[#This Row],[ExitDate]]),"Yes","")</f>
        <v>Yes</v>
      </c>
      <c r="H40" t="s">
        <v>59</v>
      </c>
      <c r="I40" t="s">
        <v>290</v>
      </c>
      <c r="J40" t="s">
        <v>291</v>
      </c>
      <c r="K40" t="s">
        <v>98</v>
      </c>
      <c r="L40" t="s">
        <v>32</v>
      </c>
      <c r="M40" s="6" t="str">
        <f>IF(ISBLANK(employee_data36[[#This Row],[ExitDate]]),"1","0")</f>
        <v>1</v>
      </c>
      <c r="N40" s="6" t="str">
        <f>IF(employee_data36[[#This Row],[EmployeeStatus]]="Active", "Active", "Tidak Active")</f>
        <v>Active</v>
      </c>
      <c r="O40" t="s">
        <v>63</v>
      </c>
      <c r="P40" t="s">
        <v>64</v>
      </c>
      <c r="Q40" t="s">
        <v>63</v>
      </c>
      <c r="R40" t="s">
        <v>36</v>
      </c>
      <c r="S40" t="s">
        <v>37</v>
      </c>
      <c r="T40" t="s">
        <v>65</v>
      </c>
      <c r="U40" t="s">
        <v>81</v>
      </c>
      <c r="V40" s="1">
        <v>22653</v>
      </c>
      <c r="W40" s="6">
        <f>DATEDIF(employee_data36[[#This Row],[DOB]],DATE(2023, 1, 1), "Y")</f>
        <v>60</v>
      </c>
      <c r="X40" s="6" t="str">
        <f>IF(employee_data3[[#This Row],[Age]]&lt;=25, "Remaja", IF(employee_data3[[#This Row],[Age]]&lt;=55, "Dewasa", "Lansia"))</f>
        <v>Lansia</v>
      </c>
      <c r="Y40" s="7" t="str">
        <f>CONCATENATE(employee_data36[[#This Row],[First-LastName]]," ",employee_data36[[#This Row],[DOB]])</f>
        <v>Willow-Stuart 22653</v>
      </c>
      <c r="Z40" t="s">
        <v>40</v>
      </c>
      <c r="AA40" t="s">
        <v>292</v>
      </c>
      <c r="AB40" t="s">
        <v>55</v>
      </c>
      <c r="AC40">
        <v>66150</v>
      </c>
      <c r="AD40" t="s">
        <v>128</v>
      </c>
      <c r="AE40" t="s">
        <v>104</v>
      </c>
      <c r="AF40" t="s">
        <v>236</v>
      </c>
      <c r="AG40">
        <v>3</v>
      </c>
    </row>
    <row r="41" spans="1:33" x14ac:dyDescent="0.3">
      <c r="A41">
        <v>3466</v>
      </c>
      <c r="B41" t="s">
        <v>293</v>
      </c>
      <c r="C41" t="s">
        <v>294</v>
      </c>
      <c r="D41" s="6" t="str">
        <f>CONCATENATE(employee_data36[[#This Row],[FirstName]], "-",employee_data36[[#This Row],[LastName]] )</f>
        <v>Clayton-Walker</v>
      </c>
      <c r="E41" s="1">
        <v>44664</v>
      </c>
      <c r="F41" s="1">
        <v>45026</v>
      </c>
      <c r="G41" s="7" t="str">
        <f>IF(ISBLANK(employee_data36[[#This Row],[ExitDate]]),"Yes","")</f>
        <v/>
      </c>
      <c r="H41" t="s">
        <v>59</v>
      </c>
      <c r="I41" t="s">
        <v>295</v>
      </c>
      <c r="J41" t="s">
        <v>296</v>
      </c>
      <c r="K41" t="s">
        <v>168</v>
      </c>
      <c r="L41" t="s">
        <v>32</v>
      </c>
      <c r="M41" s="6" t="str">
        <f>IF(ISBLANK(employee_data36[[#This Row],[ExitDate]]),"1","0")</f>
        <v>0</v>
      </c>
      <c r="N41" s="6" t="str">
        <f>IF(employee_data36[[#This Row],[EmployeeStatus]]="Active", "Active", "Tidak Active")</f>
        <v>Active</v>
      </c>
      <c r="O41" t="s">
        <v>52</v>
      </c>
      <c r="P41" t="s">
        <v>34</v>
      </c>
      <c r="Q41" t="s">
        <v>63</v>
      </c>
      <c r="R41" t="s">
        <v>140</v>
      </c>
      <c r="S41" t="s">
        <v>297</v>
      </c>
      <c r="T41" t="s">
        <v>170</v>
      </c>
      <c r="U41" t="s">
        <v>53</v>
      </c>
      <c r="V41" s="1">
        <v>28881</v>
      </c>
      <c r="W41" s="6">
        <f>DATEDIF(employee_data36[[#This Row],[DOB]],DATE(2023, 1, 1), "Y")</f>
        <v>43</v>
      </c>
      <c r="X41" s="6" t="str">
        <f>IF(employee_data3[[#This Row],[Age]]&lt;=25, "Remaja", IF(employee_data3[[#This Row],[Age]]&lt;=55, "Dewasa", "Lansia"))</f>
        <v>Dewasa</v>
      </c>
      <c r="Y41" s="7" t="str">
        <f>CONCATENATE(employee_data36[[#This Row],[First-LastName]]," ",employee_data36[[#This Row],[DOB]])</f>
        <v>Clayton-Walker 28881</v>
      </c>
      <c r="Z41" t="s">
        <v>156</v>
      </c>
      <c r="AA41" t="s">
        <v>6</v>
      </c>
      <c r="AB41" t="s">
        <v>55</v>
      </c>
      <c r="AC41">
        <v>64288</v>
      </c>
      <c r="AD41" t="s">
        <v>74</v>
      </c>
      <c r="AE41" t="s">
        <v>84</v>
      </c>
      <c r="AF41" t="s">
        <v>105</v>
      </c>
      <c r="AG41">
        <v>4</v>
      </c>
    </row>
    <row r="42" spans="1:33" x14ac:dyDescent="0.3">
      <c r="A42">
        <v>3467</v>
      </c>
      <c r="B42" t="s">
        <v>298</v>
      </c>
      <c r="C42" t="s">
        <v>299</v>
      </c>
      <c r="D42" s="6" t="str">
        <f>CONCATENATE(employee_data36[[#This Row],[FirstName]], "-",employee_data36[[#This Row],[LastName]] )</f>
        <v>Celia-Curtis</v>
      </c>
      <c r="E42" s="1">
        <v>43957</v>
      </c>
      <c r="F42" s="1"/>
      <c r="G42" s="7" t="str">
        <f>IF(ISBLANK(employee_data36[[#This Row],[ExitDate]]),"Yes","")</f>
        <v>Yes</v>
      </c>
      <c r="H42" t="s">
        <v>59</v>
      </c>
      <c r="I42" t="s">
        <v>300</v>
      </c>
      <c r="J42" t="s">
        <v>301</v>
      </c>
      <c r="K42" t="s">
        <v>98</v>
      </c>
      <c r="L42" t="s">
        <v>32</v>
      </c>
      <c r="M42" s="6" t="str">
        <f>IF(ISBLANK(employee_data36[[#This Row],[ExitDate]]),"1","0")</f>
        <v>1</v>
      </c>
      <c r="N42" s="6" t="str">
        <f>IF(employee_data36[[#This Row],[EmployeeStatus]]="Active", "Active", "Tidak Active")</f>
        <v>Active</v>
      </c>
      <c r="O42" t="s">
        <v>33</v>
      </c>
      <c r="P42" t="s">
        <v>51</v>
      </c>
      <c r="Q42" t="s">
        <v>52</v>
      </c>
      <c r="R42" t="s">
        <v>36</v>
      </c>
      <c r="S42" t="s">
        <v>37</v>
      </c>
      <c r="T42" t="s">
        <v>65</v>
      </c>
      <c r="U42" t="s">
        <v>231</v>
      </c>
      <c r="V42" s="1">
        <v>31911</v>
      </c>
      <c r="W42" s="6">
        <f>DATEDIF(employee_data36[[#This Row],[DOB]],DATE(2023, 1, 1), "Y")</f>
        <v>35</v>
      </c>
      <c r="X42" s="6" t="str">
        <f>IF(employee_data3[[#This Row],[Age]]&lt;=25, "Remaja", IF(employee_data3[[#This Row],[Age]]&lt;=55, "Dewasa", "Lansia"))</f>
        <v>Dewasa</v>
      </c>
      <c r="Y42" s="7" t="str">
        <f>CONCATENATE(employee_data36[[#This Row],[First-LastName]]," ",employee_data36[[#This Row],[DOB]])</f>
        <v>Celia-Curtis 31911</v>
      </c>
      <c r="Z42" t="s">
        <v>156</v>
      </c>
      <c r="AA42" t="s">
        <v>113</v>
      </c>
      <c r="AB42" t="s">
        <v>42</v>
      </c>
      <c r="AC42">
        <v>94333</v>
      </c>
      <c r="AD42" t="s">
        <v>128</v>
      </c>
      <c r="AE42" t="s">
        <v>104</v>
      </c>
      <c r="AF42" t="s">
        <v>105</v>
      </c>
      <c r="AG42">
        <v>1</v>
      </c>
    </row>
    <row r="43" spans="1:33" x14ac:dyDescent="0.3">
      <c r="A43">
        <v>3468</v>
      </c>
      <c r="B43" t="s">
        <v>302</v>
      </c>
      <c r="C43" t="s">
        <v>211</v>
      </c>
      <c r="D43" s="6" t="str">
        <f>CONCATENATE(employee_data36[[#This Row],[FirstName]], "-",employee_data36[[#This Row],[LastName]] )</f>
        <v>Valentin-Reilly</v>
      </c>
      <c r="E43" s="1">
        <v>43717</v>
      </c>
      <c r="F43" s="1"/>
      <c r="G43" s="7" t="str">
        <f>IF(ISBLANK(employee_data36[[#This Row],[ExitDate]]),"Yes","")</f>
        <v>Yes</v>
      </c>
      <c r="H43" t="s">
        <v>59</v>
      </c>
      <c r="I43" t="s">
        <v>303</v>
      </c>
      <c r="J43" t="s">
        <v>304</v>
      </c>
      <c r="K43" t="s">
        <v>118</v>
      </c>
      <c r="L43" t="s">
        <v>32</v>
      </c>
      <c r="M43" s="6" t="str">
        <f>IF(ISBLANK(employee_data36[[#This Row],[ExitDate]]),"1","0")</f>
        <v>1</v>
      </c>
      <c r="N43" s="6" t="str">
        <f>IF(employee_data36[[#This Row],[EmployeeStatus]]="Active", "Active", "Tidak Active")</f>
        <v>Active</v>
      </c>
      <c r="O43" t="s">
        <v>33</v>
      </c>
      <c r="P43" t="s">
        <v>64</v>
      </c>
      <c r="Q43" t="s">
        <v>35</v>
      </c>
      <c r="R43" t="s">
        <v>36</v>
      </c>
      <c r="S43" t="s">
        <v>37</v>
      </c>
      <c r="T43" t="s">
        <v>65</v>
      </c>
      <c r="U43" t="s">
        <v>305</v>
      </c>
      <c r="V43" s="1">
        <v>35911</v>
      </c>
      <c r="W43" s="6">
        <f>DATEDIF(employee_data36[[#This Row],[DOB]],DATE(2023, 1, 1), "Y")</f>
        <v>24</v>
      </c>
      <c r="X43" s="6" t="str">
        <f>IF(employee_data3[[#This Row],[Age]]&lt;=25, "Remaja", IF(employee_data3[[#This Row],[Age]]&lt;=55, "Dewasa", "Lansia"))</f>
        <v>Remaja</v>
      </c>
      <c r="Y43" s="7" t="str">
        <f>CONCATENATE(employee_data36[[#This Row],[First-LastName]]," ",employee_data36[[#This Row],[DOB]])</f>
        <v>Valentin-Reilly 35911</v>
      </c>
      <c r="Z43" t="s">
        <v>156</v>
      </c>
      <c r="AA43" t="s">
        <v>226</v>
      </c>
      <c r="AB43" t="s">
        <v>42</v>
      </c>
      <c r="AC43">
        <v>45453</v>
      </c>
      <c r="AD43" t="s">
        <v>93</v>
      </c>
      <c r="AE43" t="s">
        <v>75</v>
      </c>
      <c r="AF43" t="s">
        <v>45</v>
      </c>
      <c r="AG43">
        <v>4</v>
      </c>
    </row>
    <row r="44" spans="1:33" x14ac:dyDescent="0.3">
      <c r="A44">
        <v>3469</v>
      </c>
      <c r="B44" t="s">
        <v>306</v>
      </c>
      <c r="C44" t="s">
        <v>307</v>
      </c>
      <c r="D44" s="6" t="str">
        <f>CONCATENATE(employee_data36[[#This Row],[FirstName]], "-",employee_data36[[#This Row],[LastName]] )</f>
        <v>Ryland-Shepherd</v>
      </c>
      <c r="E44" s="1">
        <v>44041</v>
      </c>
      <c r="F44" s="1">
        <v>44931</v>
      </c>
      <c r="G44" s="7" t="str">
        <f>IF(ISBLANK(employee_data36[[#This Row],[ExitDate]]),"Yes","")</f>
        <v/>
      </c>
      <c r="H44" t="s">
        <v>59</v>
      </c>
      <c r="I44" t="s">
        <v>308</v>
      </c>
      <c r="J44" t="s">
        <v>309</v>
      </c>
      <c r="K44" t="s">
        <v>62</v>
      </c>
      <c r="L44" t="s">
        <v>198</v>
      </c>
      <c r="M44" s="6" t="str">
        <f>IF(ISBLANK(employee_data36[[#This Row],[ExitDate]]),"1","0")</f>
        <v>0</v>
      </c>
      <c r="N44" s="6" t="str">
        <f>IF(employee_data36[[#This Row],[EmployeeStatus]]="Active", "Active", "Tidak Active")</f>
        <v>Tidak Active</v>
      </c>
      <c r="O44" t="s">
        <v>33</v>
      </c>
      <c r="P44" t="s">
        <v>64</v>
      </c>
      <c r="Q44" t="s">
        <v>63</v>
      </c>
      <c r="R44" t="s">
        <v>126</v>
      </c>
      <c r="S44" t="s">
        <v>310</v>
      </c>
      <c r="T44" t="s">
        <v>65</v>
      </c>
      <c r="U44" t="s">
        <v>90</v>
      </c>
      <c r="V44" s="1">
        <v>16489</v>
      </c>
      <c r="W44" s="6">
        <f>DATEDIF(employee_data36[[#This Row],[DOB]],DATE(2023, 1, 1), "Y")</f>
        <v>77</v>
      </c>
      <c r="X44" s="6" t="str">
        <f>IF(employee_data3[[#This Row],[Age]]&lt;=25, "Remaja", IF(employee_data3[[#This Row],[Age]]&lt;=55, "Dewasa", "Lansia"))</f>
        <v>Lansia</v>
      </c>
      <c r="Y44" s="7" t="str">
        <f>CONCATENATE(employee_data36[[#This Row],[First-LastName]]," ",employee_data36[[#This Row],[DOB]])</f>
        <v>Ryland-Shepherd 16489</v>
      </c>
      <c r="Z44" t="s">
        <v>120</v>
      </c>
      <c r="AA44" t="s">
        <v>92</v>
      </c>
      <c r="AB44" t="s">
        <v>42</v>
      </c>
      <c r="AC44">
        <v>81905</v>
      </c>
      <c r="AD44" t="s">
        <v>128</v>
      </c>
      <c r="AE44" t="s">
        <v>104</v>
      </c>
      <c r="AF44" t="s">
        <v>236</v>
      </c>
      <c r="AG44">
        <v>3</v>
      </c>
    </row>
    <row r="45" spans="1:33" x14ac:dyDescent="0.3">
      <c r="A45">
        <v>3470</v>
      </c>
      <c r="B45" t="s">
        <v>311</v>
      </c>
      <c r="C45" t="s">
        <v>312</v>
      </c>
      <c r="D45" s="6" t="str">
        <f>CONCATENATE(employee_data36[[#This Row],[FirstName]], "-",employee_data36[[#This Row],[LastName]] )</f>
        <v>Esteban-Gilbert</v>
      </c>
      <c r="E45" s="1">
        <v>43418</v>
      </c>
      <c r="F45" s="1">
        <v>43766</v>
      </c>
      <c r="G45" s="7" t="str">
        <f>IF(ISBLANK(employee_data36[[#This Row],[ExitDate]]),"Yes","")</f>
        <v/>
      </c>
      <c r="H45" t="s">
        <v>59</v>
      </c>
      <c r="I45" t="s">
        <v>313</v>
      </c>
      <c r="J45" t="s">
        <v>314</v>
      </c>
      <c r="K45" t="s">
        <v>89</v>
      </c>
      <c r="L45" t="s">
        <v>198</v>
      </c>
      <c r="M45" s="6" t="str">
        <f>IF(ISBLANK(employee_data36[[#This Row],[ExitDate]]),"1","0")</f>
        <v>0</v>
      </c>
      <c r="N45" s="6" t="str">
        <f>IF(employee_data36[[#This Row],[EmployeeStatus]]="Active", "Active", "Tidak Active")</f>
        <v>Tidak Active</v>
      </c>
      <c r="O45" t="s">
        <v>33</v>
      </c>
      <c r="P45" t="s">
        <v>34</v>
      </c>
      <c r="Q45" t="s">
        <v>52</v>
      </c>
      <c r="R45" t="s">
        <v>140</v>
      </c>
      <c r="S45" t="s">
        <v>315</v>
      </c>
      <c r="T45" t="s">
        <v>65</v>
      </c>
      <c r="U45" t="s">
        <v>90</v>
      </c>
      <c r="V45" s="1">
        <v>35581</v>
      </c>
      <c r="W45" s="6">
        <f>DATEDIF(employee_data36[[#This Row],[DOB]],DATE(2023, 1, 1), "Y")</f>
        <v>25</v>
      </c>
      <c r="X45" s="6" t="str">
        <f>IF(employee_data3[[#This Row],[Age]]&lt;=25, "Remaja", IF(employee_data3[[#This Row],[Age]]&lt;=55, "Dewasa", "Lansia"))</f>
        <v>Remaja</v>
      </c>
      <c r="Y45" s="7" t="str">
        <f>CONCATENATE(employee_data36[[#This Row],[First-LastName]]," ",employee_data36[[#This Row],[DOB]])</f>
        <v>Esteban-Gilbert 35581</v>
      </c>
      <c r="Z45" t="s">
        <v>120</v>
      </c>
      <c r="AA45" t="s">
        <v>103</v>
      </c>
      <c r="AB45" t="s">
        <v>42</v>
      </c>
      <c r="AC45">
        <v>12491</v>
      </c>
      <c r="AD45" t="s">
        <v>93</v>
      </c>
      <c r="AE45" t="s">
        <v>84</v>
      </c>
      <c r="AF45" t="s">
        <v>236</v>
      </c>
      <c r="AG45">
        <v>3</v>
      </c>
    </row>
    <row r="46" spans="1:33" x14ac:dyDescent="0.3">
      <c r="A46">
        <v>3471</v>
      </c>
      <c r="B46" t="s">
        <v>316</v>
      </c>
      <c r="C46" t="s">
        <v>317</v>
      </c>
      <c r="D46" s="6" t="str">
        <f>CONCATENATE(employee_data36[[#This Row],[FirstName]], "-",employee_data36[[#This Row],[LastName]] )</f>
        <v>Jonathan-Adkins</v>
      </c>
      <c r="E46" s="1">
        <v>43890</v>
      </c>
      <c r="F46" s="1"/>
      <c r="G46" s="7" t="str">
        <f>IF(ISBLANK(employee_data36[[#This Row],[ExitDate]]),"Yes","")</f>
        <v>Yes</v>
      </c>
      <c r="H46" t="s">
        <v>59</v>
      </c>
      <c r="I46" t="s">
        <v>318</v>
      </c>
      <c r="J46" t="s">
        <v>319</v>
      </c>
      <c r="K46" t="s">
        <v>31</v>
      </c>
      <c r="L46" t="s">
        <v>32</v>
      </c>
      <c r="M46" s="6" t="str">
        <f>IF(ISBLANK(employee_data36[[#This Row],[ExitDate]]),"1","0")</f>
        <v>1</v>
      </c>
      <c r="N46" s="6" t="str">
        <f>IF(employee_data36[[#This Row],[EmployeeStatus]]="Active", "Active", "Tidak Active")</f>
        <v>Active</v>
      </c>
      <c r="O46" t="s">
        <v>52</v>
      </c>
      <c r="P46" t="s">
        <v>34</v>
      </c>
      <c r="Q46" t="s">
        <v>35</v>
      </c>
      <c r="R46" t="s">
        <v>36</v>
      </c>
      <c r="S46" t="s">
        <v>37</v>
      </c>
      <c r="T46" t="s">
        <v>65</v>
      </c>
      <c r="U46" t="s">
        <v>90</v>
      </c>
      <c r="V46" s="1">
        <v>24475</v>
      </c>
      <c r="W46" s="6">
        <f>DATEDIF(employee_data36[[#This Row],[DOB]],DATE(2023, 1, 1), "Y")</f>
        <v>55</v>
      </c>
      <c r="X46" s="6" t="str">
        <f>IF(employee_data3[[#This Row],[Age]]&lt;=25, "Remaja", IF(employee_data3[[#This Row],[Age]]&lt;=55, "Dewasa", "Lansia"))</f>
        <v>Dewasa</v>
      </c>
      <c r="Y46" s="7" t="str">
        <f>CONCATENATE(employee_data36[[#This Row],[First-LastName]]," ",employee_data36[[#This Row],[DOB]])</f>
        <v>Jonathan-Adkins 24475</v>
      </c>
      <c r="Z46" t="s">
        <v>120</v>
      </c>
      <c r="AA46" t="s">
        <v>226</v>
      </c>
      <c r="AB46" t="s">
        <v>55</v>
      </c>
      <c r="AC46">
        <v>64350</v>
      </c>
      <c r="AD46" t="s">
        <v>128</v>
      </c>
      <c r="AE46" t="s">
        <v>84</v>
      </c>
      <c r="AF46" t="s">
        <v>45</v>
      </c>
      <c r="AG46">
        <v>4</v>
      </c>
    </row>
    <row r="47" spans="1:33" x14ac:dyDescent="0.3">
      <c r="A47">
        <v>3472</v>
      </c>
      <c r="B47" t="s">
        <v>320</v>
      </c>
      <c r="C47" t="s">
        <v>321</v>
      </c>
      <c r="D47" s="6" t="str">
        <f>CONCATENATE(employee_data36[[#This Row],[FirstName]], "-",employee_data36[[#This Row],[LastName]] )</f>
        <v>Nevaeh-Soto</v>
      </c>
      <c r="E47" s="1">
        <v>44941</v>
      </c>
      <c r="F47" s="1"/>
      <c r="G47" s="7" t="str">
        <f>IF(ISBLANK(employee_data36[[#This Row],[ExitDate]]),"Yes","")</f>
        <v>Yes</v>
      </c>
      <c r="H47" t="s">
        <v>59</v>
      </c>
      <c r="I47" t="s">
        <v>322</v>
      </c>
      <c r="J47" t="s">
        <v>323</v>
      </c>
      <c r="K47" t="s">
        <v>133</v>
      </c>
      <c r="L47" t="s">
        <v>32</v>
      </c>
      <c r="M47" s="6" t="str">
        <f>IF(ISBLANK(employee_data36[[#This Row],[ExitDate]]),"1","0")</f>
        <v>1</v>
      </c>
      <c r="N47" s="6" t="str">
        <f>IF(employee_data36[[#This Row],[EmployeeStatus]]="Active", "Active", "Tidak Active")</f>
        <v>Active</v>
      </c>
      <c r="O47" t="s">
        <v>33</v>
      </c>
      <c r="P47" t="s">
        <v>34</v>
      </c>
      <c r="Q47" t="s">
        <v>63</v>
      </c>
      <c r="R47" t="s">
        <v>36</v>
      </c>
      <c r="S47" t="s">
        <v>37</v>
      </c>
      <c r="T47" t="s">
        <v>65</v>
      </c>
      <c r="U47" t="s">
        <v>177</v>
      </c>
      <c r="V47" s="1">
        <v>29963</v>
      </c>
      <c r="W47" s="6">
        <f>DATEDIF(employee_data36[[#This Row],[DOB]],DATE(2023, 1, 1), "Y")</f>
        <v>40</v>
      </c>
      <c r="X47" s="6" t="str">
        <f>IF(employee_data3[[#This Row],[Age]]&lt;=25, "Remaja", IF(employee_data3[[#This Row],[Age]]&lt;=55, "Dewasa", "Lansia"))</f>
        <v>Dewasa</v>
      </c>
      <c r="Y47" s="7" t="str">
        <f>CONCATENATE(employee_data36[[#This Row],[First-LastName]]," ",employee_data36[[#This Row],[DOB]])</f>
        <v>Nevaeh-Soto 29963</v>
      </c>
      <c r="Z47" t="s">
        <v>120</v>
      </c>
      <c r="AA47" t="s">
        <v>184</v>
      </c>
      <c r="AB47" t="s">
        <v>55</v>
      </c>
      <c r="AC47">
        <v>74124</v>
      </c>
      <c r="AD47" t="s">
        <v>74</v>
      </c>
      <c r="AE47" t="s">
        <v>84</v>
      </c>
      <c r="AF47" t="s">
        <v>105</v>
      </c>
      <c r="AG47">
        <v>4</v>
      </c>
    </row>
    <row r="48" spans="1:33" x14ac:dyDescent="0.3">
      <c r="A48">
        <v>3473</v>
      </c>
      <c r="B48" t="s">
        <v>324</v>
      </c>
      <c r="C48" t="s">
        <v>325</v>
      </c>
      <c r="D48" s="6" t="str">
        <f>CONCATENATE(employee_data36[[#This Row],[FirstName]], "-",employee_data36[[#This Row],[LastName]] )</f>
        <v>Chaim-Mata</v>
      </c>
      <c r="E48" s="1">
        <v>45106</v>
      </c>
      <c r="F48" s="1"/>
      <c r="G48" s="7" t="str">
        <f>IF(ISBLANK(employee_data36[[#This Row],[ExitDate]]),"Yes","")</f>
        <v>Yes</v>
      </c>
      <c r="H48" t="s">
        <v>59</v>
      </c>
      <c r="I48" t="s">
        <v>326</v>
      </c>
      <c r="J48" t="s">
        <v>327</v>
      </c>
      <c r="K48" t="s">
        <v>50</v>
      </c>
      <c r="L48" t="s">
        <v>32</v>
      </c>
      <c r="M48" s="6" t="str">
        <f>IF(ISBLANK(employee_data36[[#This Row],[ExitDate]]),"1","0")</f>
        <v>1</v>
      </c>
      <c r="N48" s="6" t="str">
        <f>IF(employee_data36[[#This Row],[EmployeeStatus]]="Active", "Active", "Tidak Active")</f>
        <v>Active</v>
      </c>
      <c r="O48" t="s">
        <v>52</v>
      </c>
      <c r="P48" t="s">
        <v>51</v>
      </c>
      <c r="Q48" t="s">
        <v>35</v>
      </c>
      <c r="R48" t="s">
        <v>36</v>
      </c>
      <c r="S48" t="s">
        <v>37</v>
      </c>
      <c r="T48" t="s">
        <v>65</v>
      </c>
      <c r="U48" t="s">
        <v>286</v>
      </c>
      <c r="V48" s="1">
        <v>18537</v>
      </c>
      <c r="W48" s="6">
        <f>DATEDIF(employee_data36[[#This Row],[DOB]],DATE(2023, 1, 1), "Y")</f>
        <v>72</v>
      </c>
      <c r="X48" s="6" t="str">
        <f>IF(employee_data3[[#This Row],[Age]]&lt;=25, "Remaja", IF(employee_data3[[#This Row],[Age]]&lt;=55, "Dewasa", "Lansia"))</f>
        <v>Lansia</v>
      </c>
      <c r="Y48" s="7" t="str">
        <f>CONCATENATE(employee_data36[[#This Row],[First-LastName]]," ",employee_data36[[#This Row],[DOB]])</f>
        <v>Chaim-Mata 18537</v>
      </c>
      <c r="Z48" t="s">
        <v>149</v>
      </c>
      <c r="AA48" t="s">
        <v>243</v>
      </c>
      <c r="AB48" t="s">
        <v>55</v>
      </c>
      <c r="AC48">
        <v>33379</v>
      </c>
      <c r="AD48" t="s">
        <v>56</v>
      </c>
      <c r="AE48" t="s">
        <v>44</v>
      </c>
      <c r="AF48" t="s">
        <v>105</v>
      </c>
      <c r="AG48">
        <v>2</v>
      </c>
    </row>
    <row r="49" spans="1:33" x14ac:dyDescent="0.3">
      <c r="A49">
        <v>3474</v>
      </c>
      <c r="B49" t="s">
        <v>328</v>
      </c>
      <c r="C49" t="s">
        <v>329</v>
      </c>
      <c r="D49" s="6" t="str">
        <f>CONCATENATE(employee_data36[[#This Row],[FirstName]], "-",employee_data36[[#This Row],[LastName]] )</f>
        <v>Arely-Patton</v>
      </c>
      <c r="E49" s="1">
        <v>43899</v>
      </c>
      <c r="F49" s="1"/>
      <c r="G49" s="7" t="str">
        <f>IF(ISBLANK(employee_data36[[#This Row],[ExitDate]]),"Yes","")</f>
        <v>Yes</v>
      </c>
      <c r="H49" t="s">
        <v>59</v>
      </c>
      <c r="I49" t="s">
        <v>330</v>
      </c>
      <c r="J49" t="s">
        <v>331</v>
      </c>
      <c r="K49" t="s">
        <v>139</v>
      </c>
      <c r="L49" t="s">
        <v>32</v>
      </c>
      <c r="M49" s="6" t="str">
        <f>IF(ISBLANK(employee_data36[[#This Row],[ExitDate]]),"1","0")</f>
        <v>1</v>
      </c>
      <c r="N49" s="6" t="str">
        <f>IF(employee_data36[[#This Row],[EmployeeStatus]]="Active", "Active", "Tidak Active")</f>
        <v>Active</v>
      </c>
      <c r="O49" t="s">
        <v>63</v>
      </c>
      <c r="P49" t="s">
        <v>51</v>
      </c>
      <c r="Q49" t="s">
        <v>35</v>
      </c>
      <c r="R49" t="s">
        <v>36</v>
      </c>
      <c r="S49" t="s">
        <v>37</v>
      </c>
      <c r="T49" t="s">
        <v>65</v>
      </c>
      <c r="U49" t="s">
        <v>332</v>
      </c>
      <c r="V49" s="1">
        <v>24092</v>
      </c>
      <c r="W49" s="6">
        <f>DATEDIF(employee_data36[[#This Row],[DOB]],DATE(2023, 1, 1), "Y")</f>
        <v>57</v>
      </c>
      <c r="X49" s="6" t="str">
        <f>IF(employee_data3[[#This Row],[Age]]&lt;=25, "Remaja", IF(employee_data3[[#This Row],[Age]]&lt;=55, "Dewasa", "Lansia"))</f>
        <v>Lansia</v>
      </c>
      <c r="Y49" s="7" t="str">
        <f>CONCATENATE(employee_data36[[#This Row],[First-LastName]]," ",employee_data36[[#This Row],[DOB]])</f>
        <v>Arely-Patton 24092</v>
      </c>
      <c r="Z49" t="s">
        <v>149</v>
      </c>
      <c r="AA49" t="s">
        <v>83</v>
      </c>
      <c r="AB49" t="s">
        <v>55</v>
      </c>
      <c r="AC49">
        <v>34481</v>
      </c>
      <c r="AD49" t="s">
        <v>74</v>
      </c>
      <c r="AE49" t="s">
        <v>104</v>
      </c>
      <c r="AF49" t="s">
        <v>45</v>
      </c>
      <c r="AG49">
        <v>2</v>
      </c>
    </row>
    <row r="50" spans="1:33" x14ac:dyDescent="0.3">
      <c r="A50">
        <v>3475</v>
      </c>
      <c r="B50" t="s">
        <v>333</v>
      </c>
      <c r="C50" t="s">
        <v>334</v>
      </c>
      <c r="D50" s="6" t="str">
        <f>CONCATENATE(employee_data36[[#This Row],[FirstName]], "-",employee_data36[[#This Row],[LastName]] )</f>
        <v>Vance-Trujillo</v>
      </c>
      <c r="E50" s="1">
        <v>44460</v>
      </c>
      <c r="F50" s="1">
        <v>45029</v>
      </c>
      <c r="G50" s="7" t="str">
        <f>IF(ISBLANK(employee_data36[[#This Row],[ExitDate]]),"Yes","")</f>
        <v/>
      </c>
      <c r="H50" t="s">
        <v>59</v>
      </c>
      <c r="I50" t="s">
        <v>335</v>
      </c>
      <c r="J50" t="s">
        <v>336</v>
      </c>
      <c r="K50" t="s">
        <v>80</v>
      </c>
      <c r="L50" t="s">
        <v>32</v>
      </c>
      <c r="M50" s="6" t="str">
        <f>IF(ISBLANK(employee_data36[[#This Row],[ExitDate]]),"1","0")</f>
        <v>0</v>
      </c>
      <c r="N50" s="6" t="str">
        <f>IF(employee_data36[[#This Row],[EmployeeStatus]]="Active", "Active", "Tidak Active")</f>
        <v>Active</v>
      </c>
      <c r="O50" t="s">
        <v>63</v>
      </c>
      <c r="P50" t="s">
        <v>34</v>
      </c>
      <c r="Q50" t="s">
        <v>35</v>
      </c>
      <c r="R50" t="s">
        <v>126</v>
      </c>
      <c r="S50" t="s">
        <v>337</v>
      </c>
      <c r="T50" t="s">
        <v>65</v>
      </c>
      <c r="U50" t="s">
        <v>81</v>
      </c>
      <c r="V50" s="1">
        <v>21179</v>
      </c>
      <c r="W50" s="6">
        <f>DATEDIF(employee_data36[[#This Row],[DOB]],DATE(2023, 1, 1), "Y")</f>
        <v>65</v>
      </c>
      <c r="X50" s="6" t="str">
        <f>IF(employee_data3[[#This Row],[Age]]&lt;=25, "Remaja", IF(employee_data3[[#This Row],[Age]]&lt;=55, "Dewasa", "Lansia"))</f>
        <v>Lansia</v>
      </c>
      <c r="Y50" s="7" t="str">
        <f>CONCATENATE(employee_data36[[#This Row],[First-LastName]]," ",employee_data36[[#This Row],[DOB]])</f>
        <v>Vance-Trujillo 21179</v>
      </c>
      <c r="Z50" t="s">
        <v>134</v>
      </c>
      <c r="AA50" t="s">
        <v>226</v>
      </c>
      <c r="AB50" t="s">
        <v>55</v>
      </c>
      <c r="AC50">
        <v>90406</v>
      </c>
      <c r="AD50" t="s">
        <v>128</v>
      </c>
      <c r="AE50" t="s">
        <v>44</v>
      </c>
      <c r="AF50" t="s">
        <v>45</v>
      </c>
      <c r="AG50">
        <v>2</v>
      </c>
    </row>
    <row r="51" spans="1:33" x14ac:dyDescent="0.3">
      <c r="A51">
        <v>3476</v>
      </c>
      <c r="B51" t="s">
        <v>338</v>
      </c>
      <c r="C51" t="s">
        <v>339</v>
      </c>
      <c r="D51" s="6" t="str">
        <f>CONCATENATE(employee_data36[[#This Row],[FirstName]], "-",employee_data36[[#This Row],[LastName]] )</f>
        <v>Charlie-Koch</v>
      </c>
      <c r="E51" s="1">
        <v>45089</v>
      </c>
      <c r="F51" s="1">
        <v>45113</v>
      </c>
      <c r="G51" s="7" t="str">
        <f>IF(ISBLANK(employee_data36[[#This Row],[ExitDate]]),"Yes","")</f>
        <v/>
      </c>
      <c r="H51" t="s">
        <v>59</v>
      </c>
      <c r="I51" t="s">
        <v>340</v>
      </c>
      <c r="J51" t="s">
        <v>341</v>
      </c>
      <c r="K51" t="s">
        <v>168</v>
      </c>
      <c r="L51" t="s">
        <v>32</v>
      </c>
      <c r="M51" s="6" t="str">
        <f>IF(ISBLANK(employee_data36[[#This Row],[ExitDate]]),"1","0")</f>
        <v>0</v>
      </c>
      <c r="N51" s="6" t="str">
        <f>IF(employee_data36[[#This Row],[EmployeeStatus]]="Active", "Active", "Tidak Active")</f>
        <v>Active</v>
      </c>
      <c r="O51" t="s">
        <v>52</v>
      </c>
      <c r="P51" t="s">
        <v>51</v>
      </c>
      <c r="Q51" t="s">
        <v>35</v>
      </c>
      <c r="R51" t="s">
        <v>175</v>
      </c>
      <c r="S51" t="s">
        <v>342</v>
      </c>
      <c r="T51" t="s">
        <v>65</v>
      </c>
      <c r="U51" t="s">
        <v>231</v>
      </c>
      <c r="V51" s="1">
        <v>16608</v>
      </c>
      <c r="W51" s="6">
        <f>DATEDIF(employee_data36[[#This Row],[DOB]],DATE(2023, 1, 1), "Y")</f>
        <v>77</v>
      </c>
      <c r="X51" s="6" t="str">
        <f>IF(employee_data3[[#This Row],[Age]]&lt;=25, "Remaja", IF(employee_data3[[#This Row],[Age]]&lt;=55, "Dewasa", "Lansia"))</f>
        <v>Lansia</v>
      </c>
      <c r="Y51" s="7" t="str">
        <f>CONCATENATE(employee_data36[[#This Row],[First-LastName]]," ",employee_data36[[#This Row],[DOB]])</f>
        <v>Charlie-Koch 16608</v>
      </c>
      <c r="Z51" t="s">
        <v>40</v>
      </c>
      <c r="AA51" t="s">
        <v>113</v>
      </c>
      <c r="AB51" t="s">
        <v>55</v>
      </c>
      <c r="AC51">
        <v>95774</v>
      </c>
      <c r="AD51" t="s">
        <v>128</v>
      </c>
      <c r="AE51" t="s">
        <v>104</v>
      </c>
      <c r="AF51" t="s">
        <v>236</v>
      </c>
      <c r="AG51">
        <v>2</v>
      </c>
    </row>
    <row r="52" spans="1:33" x14ac:dyDescent="0.3">
      <c r="A52">
        <v>3477</v>
      </c>
      <c r="B52" t="s">
        <v>343</v>
      </c>
      <c r="C52" t="s">
        <v>344</v>
      </c>
      <c r="D52" s="6" t="str">
        <f>CONCATENATE(employee_data36[[#This Row],[FirstName]], "-",employee_data36[[#This Row],[LastName]] )</f>
        <v>Sonny-Horne</v>
      </c>
      <c r="E52" s="1">
        <v>43562</v>
      </c>
      <c r="F52" s="1"/>
      <c r="G52" s="7" t="str">
        <f>IF(ISBLANK(employee_data36[[#This Row],[ExitDate]]),"Yes","")</f>
        <v>Yes</v>
      </c>
      <c r="H52" t="s">
        <v>59</v>
      </c>
      <c r="I52" t="s">
        <v>345</v>
      </c>
      <c r="J52" t="s">
        <v>346</v>
      </c>
      <c r="K52" t="s">
        <v>168</v>
      </c>
      <c r="L52" t="s">
        <v>32</v>
      </c>
      <c r="M52" s="6" t="str">
        <f>IF(ISBLANK(employee_data36[[#This Row],[ExitDate]]),"1","0")</f>
        <v>1</v>
      </c>
      <c r="N52" s="6" t="str">
        <f>IF(employee_data36[[#This Row],[EmployeeStatus]]="Active", "Active", "Tidak Active")</f>
        <v>Active</v>
      </c>
      <c r="O52" t="s">
        <v>52</v>
      </c>
      <c r="P52" t="s">
        <v>51</v>
      </c>
      <c r="Q52" t="s">
        <v>63</v>
      </c>
      <c r="R52" t="s">
        <v>36</v>
      </c>
      <c r="S52" t="s">
        <v>37</v>
      </c>
      <c r="T52" t="s">
        <v>170</v>
      </c>
      <c r="U52" t="s">
        <v>53</v>
      </c>
      <c r="V52" s="1">
        <v>25540</v>
      </c>
      <c r="W52" s="6">
        <f>DATEDIF(employee_data36[[#This Row],[DOB]],DATE(2023, 1, 1), "Y")</f>
        <v>53</v>
      </c>
      <c r="X52" s="6" t="str">
        <f>IF(employee_data3[[#This Row],[Age]]&lt;=25, "Remaja", IF(employee_data3[[#This Row],[Age]]&lt;=55, "Dewasa", "Lansia"))</f>
        <v>Dewasa</v>
      </c>
      <c r="Y52" s="7" t="str">
        <f>CONCATENATE(employee_data36[[#This Row],[First-LastName]]," ",employee_data36[[#This Row],[DOB]])</f>
        <v>Sonny-Horne 25540</v>
      </c>
      <c r="Z52" t="s">
        <v>156</v>
      </c>
      <c r="AA52" t="s">
        <v>83</v>
      </c>
      <c r="AB52" t="s">
        <v>42</v>
      </c>
      <c r="AC52">
        <v>16058</v>
      </c>
      <c r="AD52" t="s">
        <v>128</v>
      </c>
      <c r="AE52" t="s">
        <v>44</v>
      </c>
      <c r="AF52" t="s">
        <v>236</v>
      </c>
      <c r="AG52">
        <v>2</v>
      </c>
    </row>
    <row r="53" spans="1:33" x14ac:dyDescent="0.3">
      <c r="A53">
        <v>3478</v>
      </c>
      <c r="B53" t="s">
        <v>347</v>
      </c>
      <c r="C53" t="s">
        <v>348</v>
      </c>
      <c r="D53" s="6" t="str">
        <f>CONCATENATE(employee_data36[[#This Row],[FirstName]], "-",employee_data36[[#This Row],[LastName]] )</f>
        <v>Thomas-Chandler</v>
      </c>
      <c r="E53" s="1">
        <v>43360</v>
      </c>
      <c r="F53" s="1">
        <v>43474</v>
      </c>
      <c r="G53" s="7" t="str">
        <f>IF(ISBLANK(employee_data36[[#This Row],[ExitDate]]),"Yes","")</f>
        <v/>
      </c>
      <c r="H53" t="s">
        <v>59</v>
      </c>
      <c r="I53" t="s">
        <v>349</v>
      </c>
      <c r="J53" t="s">
        <v>350</v>
      </c>
      <c r="K53" t="s">
        <v>98</v>
      </c>
      <c r="L53" t="s">
        <v>32</v>
      </c>
      <c r="M53" s="6" t="str">
        <f>IF(ISBLANK(employee_data36[[#This Row],[ExitDate]]),"1","0")</f>
        <v>0</v>
      </c>
      <c r="N53" s="6" t="str">
        <f>IF(employee_data36[[#This Row],[EmployeeStatus]]="Active", "Active", "Tidak Active")</f>
        <v>Active</v>
      </c>
      <c r="O53" t="s">
        <v>63</v>
      </c>
      <c r="P53" t="s">
        <v>34</v>
      </c>
      <c r="Q53" t="s">
        <v>35</v>
      </c>
      <c r="R53" t="s">
        <v>126</v>
      </c>
      <c r="S53" t="s">
        <v>351</v>
      </c>
      <c r="T53" t="s">
        <v>65</v>
      </c>
      <c r="U53" t="s">
        <v>305</v>
      </c>
      <c r="V53" s="1">
        <v>21103</v>
      </c>
      <c r="W53" s="6">
        <f>DATEDIF(employee_data36[[#This Row],[DOB]],DATE(2023, 1, 1), "Y")</f>
        <v>65</v>
      </c>
      <c r="X53" s="6" t="str">
        <f>IF(employee_data3[[#This Row],[Age]]&lt;=25, "Remaja", IF(employee_data3[[#This Row],[Age]]&lt;=55, "Dewasa", "Lansia"))</f>
        <v>Lansia</v>
      </c>
      <c r="Y53" s="7" t="str">
        <f>CONCATENATE(employee_data36[[#This Row],[First-LastName]]," ",employee_data36[[#This Row],[DOB]])</f>
        <v>Thomas-Chandler 21103</v>
      </c>
      <c r="Z53" t="s">
        <v>156</v>
      </c>
      <c r="AA53" t="s">
        <v>352</v>
      </c>
      <c r="AB53" t="s">
        <v>42</v>
      </c>
      <c r="AC53">
        <v>45149</v>
      </c>
      <c r="AD53" t="s">
        <v>56</v>
      </c>
      <c r="AE53" t="s">
        <v>84</v>
      </c>
      <c r="AF53" t="s">
        <v>45</v>
      </c>
      <c r="AG53">
        <v>2</v>
      </c>
    </row>
    <row r="54" spans="1:33" x14ac:dyDescent="0.3">
      <c r="A54">
        <v>3479</v>
      </c>
      <c r="B54" t="s">
        <v>353</v>
      </c>
      <c r="C54" t="s">
        <v>354</v>
      </c>
      <c r="D54" s="6" t="str">
        <f>CONCATENATE(employee_data36[[#This Row],[FirstName]], "-",employee_data36[[#This Row],[LastName]] )</f>
        <v>Sarai-Stone</v>
      </c>
      <c r="E54" s="1">
        <v>44775</v>
      </c>
      <c r="F54" s="1">
        <v>45018</v>
      </c>
      <c r="G54" s="7" t="str">
        <f>IF(ISBLANK(employee_data36[[#This Row],[ExitDate]]),"Yes","")</f>
        <v/>
      </c>
      <c r="H54" t="s">
        <v>59</v>
      </c>
      <c r="I54" t="s">
        <v>355</v>
      </c>
      <c r="J54" t="s">
        <v>356</v>
      </c>
      <c r="K54" t="s">
        <v>118</v>
      </c>
      <c r="L54" t="s">
        <v>32</v>
      </c>
      <c r="M54" s="6" t="str">
        <f>IF(ISBLANK(employee_data36[[#This Row],[ExitDate]]),"1","0")</f>
        <v>0</v>
      </c>
      <c r="N54" s="6" t="str">
        <f>IF(employee_data36[[#This Row],[EmployeeStatus]]="Active", "Active", "Tidak Active")</f>
        <v>Active</v>
      </c>
      <c r="O54" t="s">
        <v>33</v>
      </c>
      <c r="P54" t="s">
        <v>51</v>
      </c>
      <c r="Q54" t="s">
        <v>52</v>
      </c>
      <c r="R54" t="s">
        <v>99</v>
      </c>
      <c r="S54" t="s">
        <v>357</v>
      </c>
      <c r="T54" t="s">
        <v>65</v>
      </c>
      <c r="U54" t="s">
        <v>177</v>
      </c>
      <c r="V54" s="1">
        <v>22783</v>
      </c>
      <c r="W54" s="6">
        <f>DATEDIF(employee_data36[[#This Row],[DOB]],DATE(2023, 1, 1), "Y")</f>
        <v>60</v>
      </c>
      <c r="X54" s="6" t="str">
        <f>IF(employee_data3[[#This Row],[Age]]&lt;=25, "Remaja", IF(employee_data3[[#This Row],[Age]]&lt;=55, "Dewasa", "Lansia"))</f>
        <v>Lansia</v>
      </c>
      <c r="Y54" s="7" t="str">
        <f>CONCATENATE(employee_data36[[#This Row],[First-LastName]]," ",employee_data36[[#This Row],[DOB]])</f>
        <v>Sarai-Stone 22783</v>
      </c>
      <c r="Z54" t="s">
        <v>120</v>
      </c>
      <c r="AA54" t="s">
        <v>103</v>
      </c>
      <c r="AB54" t="s">
        <v>42</v>
      </c>
      <c r="AC54">
        <v>96336</v>
      </c>
      <c r="AD54" t="s">
        <v>56</v>
      </c>
      <c r="AE54" t="s">
        <v>44</v>
      </c>
      <c r="AF54" t="s">
        <v>45</v>
      </c>
      <c r="AG54">
        <v>2</v>
      </c>
    </row>
    <row r="55" spans="1:33" x14ac:dyDescent="0.3">
      <c r="A55">
        <v>3480</v>
      </c>
      <c r="B55" t="s">
        <v>358</v>
      </c>
      <c r="C55" t="s">
        <v>359</v>
      </c>
      <c r="D55" s="6" t="str">
        <f>CONCATENATE(employee_data36[[#This Row],[FirstName]], "-",employee_data36[[#This Row],[LastName]] )</f>
        <v>Jerimiah-Harmon</v>
      </c>
      <c r="E55" s="1">
        <v>44812</v>
      </c>
      <c r="F55" s="1">
        <v>44850</v>
      </c>
      <c r="G55" s="7" t="str">
        <f>IF(ISBLANK(employee_data36[[#This Row],[ExitDate]]),"Yes","")</f>
        <v/>
      </c>
      <c r="H55" t="s">
        <v>59</v>
      </c>
      <c r="I55" t="s">
        <v>360</v>
      </c>
      <c r="J55" t="s">
        <v>361</v>
      </c>
      <c r="K55" t="s">
        <v>62</v>
      </c>
      <c r="L55" t="s">
        <v>198</v>
      </c>
      <c r="M55" s="6" t="str">
        <f>IF(ISBLANK(employee_data36[[#This Row],[ExitDate]]),"1","0")</f>
        <v>0</v>
      </c>
      <c r="N55" s="6" t="str">
        <f>IF(employee_data36[[#This Row],[EmployeeStatus]]="Active", "Active", "Tidak Active")</f>
        <v>Tidak Active</v>
      </c>
      <c r="O55" t="s">
        <v>63</v>
      </c>
      <c r="P55" t="s">
        <v>34</v>
      </c>
      <c r="Q55" t="s">
        <v>35</v>
      </c>
      <c r="R55" t="s">
        <v>140</v>
      </c>
      <c r="S55" t="s">
        <v>362</v>
      </c>
      <c r="T55" t="s">
        <v>65</v>
      </c>
      <c r="U55" t="s">
        <v>332</v>
      </c>
      <c r="V55" s="1">
        <v>17023</v>
      </c>
      <c r="W55" s="6">
        <f>DATEDIF(employee_data36[[#This Row],[DOB]],DATE(2023, 1, 1), "Y")</f>
        <v>76</v>
      </c>
      <c r="X55" s="6" t="str">
        <f>IF(employee_data3[[#This Row],[Age]]&lt;=25, "Remaja", IF(employee_data3[[#This Row],[Age]]&lt;=55, "Dewasa", "Lansia"))</f>
        <v>Lansia</v>
      </c>
      <c r="Y55" s="7" t="str">
        <f>CONCATENATE(employee_data36[[#This Row],[First-LastName]]," ",employee_data36[[#This Row],[DOB]])</f>
        <v>Jerimiah-Harmon 17023</v>
      </c>
      <c r="Z55" t="s">
        <v>120</v>
      </c>
      <c r="AA55" t="s">
        <v>6</v>
      </c>
      <c r="AB55" t="s">
        <v>42</v>
      </c>
      <c r="AC55">
        <v>75671</v>
      </c>
      <c r="AD55" t="s">
        <v>93</v>
      </c>
      <c r="AE55" t="s">
        <v>44</v>
      </c>
      <c r="AF55" t="s">
        <v>45</v>
      </c>
      <c r="AG55">
        <v>1</v>
      </c>
    </row>
    <row r="56" spans="1:33" x14ac:dyDescent="0.3">
      <c r="A56">
        <v>3481</v>
      </c>
      <c r="B56" t="s">
        <v>363</v>
      </c>
      <c r="C56" t="s">
        <v>364</v>
      </c>
      <c r="D56" s="6" t="str">
        <f>CONCATENATE(employee_data36[[#This Row],[FirstName]], "-",employee_data36[[#This Row],[LastName]] )</f>
        <v>Leland-Allen</v>
      </c>
      <c r="E56" s="1">
        <v>43531</v>
      </c>
      <c r="F56" s="1">
        <v>44347</v>
      </c>
      <c r="G56" s="7" t="str">
        <f>IF(ISBLANK(employee_data36[[#This Row],[ExitDate]]),"Yes","")</f>
        <v/>
      </c>
      <c r="H56" t="s">
        <v>59</v>
      </c>
      <c r="I56" t="s">
        <v>365</v>
      </c>
      <c r="J56" t="s">
        <v>366</v>
      </c>
      <c r="K56" t="s">
        <v>89</v>
      </c>
      <c r="L56" t="s">
        <v>198</v>
      </c>
      <c r="M56" s="6" t="str">
        <f>IF(ISBLANK(employee_data36[[#This Row],[ExitDate]]),"1","0")</f>
        <v>0</v>
      </c>
      <c r="N56" s="6" t="str">
        <f>IF(employee_data36[[#This Row],[EmployeeStatus]]="Active", "Active", "Tidak Active")</f>
        <v>Tidak Active</v>
      </c>
      <c r="O56" t="s">
        <v>63</v>
      </c>
      <c r="P56" t="s">
        <v>34</v>
      </c>
      <c r="Q56" t="s">
        <v>52</v>
      </c>
      <c r="R56" t="s">
        <v>175</v>
      </c>
      <c r="S56" t="s">
        <v>367</v>
      </c>
      <c r="T56" t="s">
        <v>65</v>
      </c>
      <c r="U56" t="s">
        <v>305</v>
      </c>
      <c r="V56" s="1">
        <v>24087</v>
      </c>
      <c r="W56" s="6">
        <f>DATEDIF(employee_data36[[#This Row],[DOB]],DATE(2023, 1, 1), "Y")</f>
        <v>57</v>
      </c>
      <c r="X56" s="6" t="str">
        <f>IF(employee_data3[[#This Row],[Age]]&lt;=25, "Remaja", IF(employee_data3[[#This Row],[Age]]&lt;=55, "Dewasa", "Lansia"))</f>
        <v>Lansia</v>
      </c>
      <c r="Y56" s="7" t="str">
        <f>CONCATENATE(employee_data36[[#This Row],[First-LastName]]," ",employee_data36[[#This Row],[DOB]])</f>
        <v>Leland-Allen 24087</v>
      </c>
      <c r="Z56" t="s">
        <v>120</v>
      </c>
      <c r="AA56" t="s">
        <v>150</v>
      </c>
      <c r="AB56" t="s">
        <v>55</v>
      </c>
      <c r="AC56">
        <v>61149</v>
      </c>
      <c r="AD56" t="s">
        <v>74</v>
      </c>
      <c r="AE56" t="s">
        <v>44</v>
      </c>
      <c r="AF56" t="s">
        <v>45</v>
      </c>
      <c r="AG56">
        <v>4</v>
      </c>
    </row>
    <row r="57" spans="1:33" x14ac:dyDescent="0.3">
      <c r="A57">
        <v>3482</v>
      </c>
      <c r="B57" t="s">
        <v>368</v>
      </c>
      <c r="C57" t="s">
        <v>369</v>
      </c>
      <c r="D57" s="6" t="str">
        <f>CONCATENATE(employee_data36[[#This Row],[FirstName]], "-",employee_data36[[#This Row],[LastName]] )</f>
        <v>Cristal-Bolton</v>
      </c>
      <c r="E57" s="1">
        <v>43767</v>
      </c>
      <c r="F57" s="1">
        <v>44234</v>
      </c>
      <c r="G57" s="7" t="str">
        <f>IF(ISBLANK(employee_data36[[#This Row],[ExitDate]]),"Yes","")</f>
        <v/>
      </c>
      <c r="H57" t="s">
        <v>59</v>
      </c>
      <c r="I57" t="s">
        <v>370</v>
      </c>
      <c r="J57" t="s">
        <v>371</v>
      </c>
      <c r="K57" t="s">
        <v>31</v>
      </c>
      <c r="L57" t="s">
        <v>198</v>
      </c>
      <c r="M57" s="6" t="str">
        <f>IF(ISBLANK(employee_data36[[#This Row],[ExitDate]]),"1","0")</f>
        <v>0</v>
      </c>
      <c r="N57" s="6" t="str">
        <f>IF(employee_data36[[#This Row],[EmployeeStatus]]="Active", "Active", "Tidak Active")</f>
        <v>Tidak Active</v>
      </c>
      <c r="O57" t="s">
        <v>63</v>
      </c>
      <c r="P57" t="s">
        <v>51</v>
      </c>
      <c r="Q57" t="s">
        <v>35</v>
      </c>
      <c r="R57" t="s">
        <v>126</v>
      </c>
      <c r="S57" t="s">
        <v>372</v>
      </c>
      <c r="T57" t="s">
        <v>65</v>
      </c>
      <c r="U57" t="s">
        <v>332</v>
      </c>
      <c r="V57" s="1">
        <v>32915</v>
      </c>
      <c r="W57" s="6">
        <f>DATEDIF(employee_data36[[#This Row],[DOB]],DATE(2023, 1, 1), "Y")</f>
        <v>32</v>
      </c>
      <c r="X57" s="6" t="str">
        <f>IF(employee_data3[[#This Row],[Age]]&lt;=25, "Remaja", IF(employee_data3[[#This Row],[Age]]&lt;=55, "Dewasa", "Lansia"))</f>
        <v>Dewasa</v>
      </c>
      <c r="Y57" s="7" t="str">
        <f>CONCATENATE(employee_data36[[#This Row],[First-LastName]]," ",employee_data36[[#This Row],[DOB]])</f>
        <v>Cristal-Bolton 32915</v>
      </c>
      <c r="Z57" t="s">
        <v>120</v>
      </c>
      <c r="AA57" t="s">
        <v>163</v>
      </c>
      <c r="AB57" t="s">
        <v>55</v>
      </c>
      <c r="AC57">
        <v>57302</v>
      </c>
      <c r="AD57" t="s">
        <v>128</v>
      </c>
      <c r="AE57" t="s">
        <v>104</v>
      </c>
      <c r="AF57" t="s">
        <v>236</v>
      </c>
      <c r="AG57">
        <v>2</v>
      </c>
    </row>
    <row r="58" spans="1:33" x14ac:dyDescent="0.3">
      <c r="A58">
        <v>3483</v>
      </c>
      <c r="B58" t="s">
        <v>373</v>
      </c>
      <c r="C58" t="s">
        <v>374</v>
      </c>
      <c r="D58" s="6" t="str">
        <f>CONCATENATE(employee_data36[[#This Row],[FirstName]], "-",employee_data36[[#This Row],[LastName]] )</f>
        <v>Jaslene-Harding</v>
      </c>
      <c r="E58" s="1">
        <v>44465</v>
      </c>
      <c r="F58" s="1"/>
      <c r="G58" s="7" t="str">
        <f>IF(ISBLANK(employee_data36[[#This Row],[ExitDate]]),"Yes","")</f>
        <v>Yes</v>
      </c>
      <c r="H58" t="s">
        <v>59</v>
      </c>
      <c r="I58" t="s">
        <v>375</v>
      </c>
      <c r="J58" t="s">
        <v>376</v>
      </c>
      <c r="K58" t="s">
        <v>133</v>
      </c>
      <c r="L58" t="s">
        <v>32</v>
      </c>
      <c r="M58" s="6" t="str">
        <f>IF(ISBLANK(employee_data36[[#This Row],[ExitDate]]),"1","0")</f>
        <v>1</v>
      </c>
      <c r="N58" s="6" t="str">
        <f>IF(employee_data36[[#This Row],[EmployeeStatus]]="Active", "Active", "Tidak Active")</f>
        <v>Active</v>
      </c>
      <c r="O58" t="s">
        <v>52</v>
      </c>
      <c r="P58" t="s">
        <v>64</v>
      </c>
      <c r="Q58" t="s">
        <v>35</v>
      </c>
      <c r="R58" t="s">
        <v>36</v>
      </c>
      <c r="S58" t="s">
        <v>37</v>
      </c>
      <c r="T58" t="s">
        <v>65</v>
      </c>
      <c r="U58" t="s">
        <v>177</v>
      </c>
      <c r="V58" s="1">
        <v>23547</v>
      </c>
      <c r="W58" s="6">
        <f>DATEDIF(employee_data36[[#This Row],[DOB]],DATE(2023, 1, 1), "Y")</f>
        <v>58</v>
      </c>
      <c r="X58" s="6" t="str">
        <f>IF(employee_data3[[#This Row],[Age]]&lt;=25, "Remaja", IF(employee_data3[[#This Row],[Age]]&lt;=55, "Dewasa", "Lansia"))</f>
        <v>Lansia</v>
      </c>
      <c r="Y58" s="7" t="str">
        <f>CONCATENATE(employee_data36[[#This Row],[First-LastName]]," ",employee_data36[[#This Row],[DOB]])</f>
        <v>Jaslene-Harding 23547</v>
      </c>
      <c r="Z58" t="s">
        <v>149</v>
      </c>
      <c r="AA58" t="s">
        <v>178</v>
      </c>
      <c r="AB58" t="s">
        <v>55</v>
      </c>
      <c r="AC58">
        <v>42605</v>
      </c>
      <c r="AD58" t="s">
        <v>128</v>
      </c>
      <c r="AE58" t="s">
        <v>44</v>
      </c>
      <c r="AF58" t="s">
        <v>45</v>
      </c>
      <c r="AG58">
        <v>1</v>
      </c>
    </row>
    <row r="59" spans="1:33" x14ac:dyDescent="0.3">
      <c r="A59">
        <v>3484</v>
      </c>
      <c r="B59" t="s">
        <v>377</v>
      </c>
      <c r="C59" t="s">
        <v>378</v>
      </c>
      <c r="D59" s="6" t="str">
        <f>CONCATENATE(employee_data36[[#This Row],[FirstName]], "-",employee_data36[[#This Row],[LastName]] )</f>
        <v>Albert-Gonzalez</v>
      </c>
      <c r="E59" s="1">
        <v>43341</v>
      </c>
      <c r="F59" s="1"/>
      <c r="G59" s="7" t="str">
        <f>IF(ISBLANK(employee_data36[[#This Row],[ExitDate]]),"Yes","")</f>
        <v>Yes</v>
      </c>
      <c r="H59" t="s">
        <v>59</v>
      </c>
      <c r="I59" t="s">
        <v>379</v>
      </c>
      <c r="J59" t="s">
        <v>380</v>
      </c>
      <c r="K59" t="s">
        <v>50</v>
      </c>
      <c r="L59" t="s">
        <v>32</v>
      </c>
      <c r="M59" s="6" t="str">
        <f>IF(ISBLANK(employee_data36[[#This Row],[ExitDate]]),"1","0")</f>
        <v>1</v>
      </c>
      <c r="N59" s="6" t="str">
        <f>IF(employee_data36[[#This Row],[EmployeeStatus]]="Active", "Active", "Tidak Active")</f>
        <v>Active</v>
      </c>
      <c r="O59" t="s">
        <v>52</v>
      </c>
      <c r="P59" t="s">
        <v>64</v>
      </c>
      <c r="Q59" t="s">
        <v>63</v>
      </c>
      <c r="R59" t="s">
        <v>36</v>
      </c>
      <c r="S59" t="s">
        <v>37</v>
      </c>
      <c r="T59" t="s">
        <v>65</v>
      </c>
      <c r="U59" t="s">
        <v>81</v>
      </c>
      <c r="V59" s="1">
        <v>34898</v>
      </c>
      <c r="W59" s="6">
        <f>DATEDIF(employee_data36[[#This Row],[DOB]],DATE(2023, 1, 1), "Y")</f>
        <v>27</v>
      </c>
      <c r="X59" s="6" t="str">
        <f>IF(employee_data3[[#This Row],[Age]]&lt;=25, "Remaja", IF(employee_data3[[#This Row],[Age]]&lt;=55, "Dewasa", "Lansia"))</f>
        <v>Dewasa</v>
      </c>
      <c r="Y59" s="7" t="str">
        <f>CONCATENATE(employee_data36[[#This Row],[First-LastName]]," ",employee_data36[[#This Row],[DOB]])</f>
        <v>Albert-Gonzalez 34898</v>
      </c>
      <c r="Z59" t="s">
        <v>149</v>
      </c>
      <c r="AA59" t="s">
        <v>381</v>
      </c>
      <c r="AB59" t="s">
        <v>55</v>
      </c>
      <c r="AC59">
        <v>64036</v>
      </c>
      <c r="AD59" t="s">
        <v>74</v>
      </c>
      <c r="AE59" t="s">
        <v>75</v>
      </c>
      <c r="AF59" t="s">
        <v>45</v>
      </c>
      <c r="AG59">
        <v>4</v>
      </c>
    </row>
    <row r="60" spans="1:33" x14ac:dyDescent="0.3">
      <c r="A60">
        <v>3485</v>
      </c>
      <c r="B60" t="s">
        <v>382</v>
      </c>
      <c r="C60" t="s">
        <v>383</v>
      </c>
      <c r="D60" s="6" t="str">
        <f>CONCATENATE(employee_data36[[#This Row],[FirstName]], "-",employee_data36[[#This Row],[LastName]] )</f>
        <v>Jaiden-Johnson</v>
      </c>
      <c r="E60" s="1">
        <v>44495</v>
      </c>
      <c r="F60" s="1"/>
      <c r="G60" s="7" t="str">
        <f>IF(ISBLANK(employee_data36[[#This Row],[ExitDate]]),"Yes","")</f>
        <v>Yes</v>
      </c>
      <c r="H60" t="s">
        <v>59</v>
      </c>
      <c r="I60" t="s">
        <v>384</v>
      </c>
      <c r="J60" t="s">
        <v>385</v>
      </c>
      <c r="K60" t="s">
        <v>139</v>
      </c>
      <c r="L60" t="s">
        <v>32</v>
      </c>
      <c r="M60" s="6" t="str">
        <f>IF(ISBLANK(employee_data36[[#This Row],[ExitDate]]),"1","0")</f>
        <v>1</v>
      </c>
      <c r="N60" s="6" t="str">
        <f>IF(employee_data36[[#This Row],[EmployeeStatus]]="Active", "Active", "Tidak Active")</f>
        <v>Active</v>
      </c>
      <c r="O60" t="s">
        <v>33</v>
      </c>
      <c r="P60" t="s">
        <v>34</v>
      </c>
      <c r="Q60" t="s">
        <v>63</v>
      </c>
      <c r="R60" t="s">
        <v>36</v>
      </c>
      <c r="S60" t="s">
        <v>37</v>
      </c>
      <c r="T60" t="s">
        <v>65</v>
      </c>
      <c r="U60" t="s">
        <v>90</v>
      </c>
      <c r="V60" s="1">
        <v>34568</v>
      </c>
      <c r="W60" s="6">
        <f>DATEDIF(employee_data36[[#This Row],[DOB]],DATE(2023, 1, 1), "Y")</f>
        <v>28</v>
      </c>
      <c r="X60" s="6" t="str">
        <f>IF(employee_data3[[#This Row],[Age]]&lt;=25, "Remaja", IF(employee_data3[[#This Row],[Age]]&lt;=55, "Dewasa", "Lansia"))</f>
        <v>Dewasa</v>
      </c>
      <c r="Y60" s="7" t="str">
        <f>CONCATENATE(employee_data36[[#This Row],[First-LastName]]," ",employee_data36[[#This Row],[DOB]])</f>
        <v>Jaiden-Johnson 34568</v>
      </c>
      <c r="Z60" t="s">
        <v>149</v>
      </c>
      <c r="AA60" t="s">
        <v>83</v>
      </c>
      <c r="AB60" t="s">
        <v>55</v>
      </c>
      <c r="AC60">
        <v>23173</v>
      </c>
      <c r="AD60" t="s">
        <v>43</v>
      </c>
      <c r="AE60" t="s">
        <v>44</v>
      </c>
      <c r="AF60" t="s">
        <v>45</v>
      </c>
      <c r="AG60">
        <v>5</v>
      </c>
    </row>
    <row r="61" spans="1:33" x14ac:dyDescent="0.3">
      <c r="A61">
        <v>3486</v>
      </c>
      <c r="B61" t="s">
        <v>386</v>
      </c>
      <c r="C61" t="s">
        <v>387</v>
      </c>
      <c r="D61" s="6" t="str">
        <f>CONCATENATE(employee_data36[[#This Row],[FirstName]], "-",employee_data36[[#This Row],[LastName]] )</f>
        <v>Brendon-Mcconnell</v>
      </c>
      <c r="E61" s="1">
        <v>44865</v>
      </c>
      <c r="F61" s="1">
        <v>45085</v>
      </c>
      <c r="G61" s="7" t="str">
        <f>IF(ISBLANK(employee_data36[[#This Row],[ExitDate]]),"Yes","")</f>
        <v/>
      </c>
      <c r="H61" t="s">
        <v>59</v>
      </c>
      <c r="I61" t="s">
        <v>388</v>
      </c>
      <c r="J61" t="s">
        <v>389</v>
      </c>
      <c r="K61" t="s">
        <v>80</v>
      </c>
      <c r="L61" t="s">
        <v>32</v>
      </c>
      <c r="M61" s="6" t="str">
        <f>IF(ISBLANK(employee_data36[[#This Row],[ExitDate]]),"1","0")</f>
        <v>0</v>
      </c>
      <c r="N61" s="6" t="str">
        <f>IF(employee_data36[[#This Row],[EmployeeStatus]]="Active", "Active", "Tidak Active")</f>
        <v>Active</v>
      </c>
      <c r="O61" t="s">
        <v>52</v>
      </c>
      <c r="P61" t="s">
        <v>34</v>
      </c>
      <c r="Q61" t="s">
        <v>35</v>
      </c>
      <c r="R61" t="s">
        <v>99</v>
      </c>
      <c r="S61" t="s">
        <v>390</v>
      </c>
      <c r="T61" t="s">
        <v>65</v>
      </c>
      <c r="U61" t="s">
        <v>231</v>
      </c>
      <c r="V61" s="1">
        <v>33191</v>
      </c>
      <c r="W61" s="6">
        <f>DATEDIF(employee_data36[[#This Row],[DOB]],DATE(2023, 1, 1), "Y")</f>
        <v>32</v>
      </c>
      <c r="X61" s="6" t="str">
        <f>IF(employee_data3[[#This Row],[Age]]&lt;=25, "Remaja", IF(employee_data3[[#This Row],[Age]]&lt;=55, "Dewasa", "Lansia"))</f>
        <v>Dewasa</v>
      </c>
      <c r="Y61" s="7" t="str">
        <f>CONCATENATE(employee_data36[[#This Row],[First-LastName]]," ",employee_data36[[#This Row],[DOB]])</f>
        <v>Brendon-Mcconnell 33191</v>
      </c>
      <c r="Z61" t="s">
        <v>134</v>
      </c>
      <c r="AA61" t="s">
        <v>113</v>
      </c>
      <c r="AB61" t="s">
        <v>55</v>
      </c>
      <c r="AC61">
        <v>19665</v>
      </c>
      <c r="AD61" t="s">
        <v>74</v>
      </c>
      <c r="AE61" t="s">
        <v>44</v>
      </c>
      <c r="AF61" t="s">
        <v>45</v>
      </c>
      <c r="AG61">
        <v>4</v>
      </c>
    </row>
    <row r="62" spans="1:33" x14ac:dyDescent="0.3">
      <c r="A62">
        <v>3487</v>
      </c>
      <c r="B62" t="s">
        <v>391</v>
      </c>
      <c r="C62" t="s">
        <v>392</v>
      </c>
      <c r="D62" s="6" t="str">
        <f>CONCATENATE(employee_data36[[#This Row],[FirstName]], "-",employee_data36[[#This Row],[LastName]] )</f>
        <v>Kimora-Parsons</v>
      </c>
      <c r="E62" s="1">
        <v>45000</v>
      </c>
      <c r="F62" s="1"/>
      <c r="G62" s="7" t="str">
        <f>IF(ISBLANK(employee_data36[[#This Row],[ExitDate]]),"Yes","")</f>
        <v>Yes</v>
      </c>
      <c r="H62" t="s">
        <v>59</v>
      </c>
      <c r="I62" t="s">
        <v>393</v>
      </c>
      <c r="J62" t="s">
        <v>394</v>
      </c>
      <c r="K62" t="s">
        <v>89</v>
      </c>
      <c r="L62" t="s">
        <v>32</v>
      </c>
      <c r="M62" s="6" t="str">
        <f>IF(ISBLANK(employee_data36[[#This Row],[ExitDate]]),"1","0")</f>
        <v>1</v>
      </c>
      <c r="N62" s="6" t="str">
        <f>IF(employee_data36[[#This Row],[EmployeeStatus]]="Active", "Active", "Tidak Active")</f>
        <v>Active</v>
      </c>
      <c r="O62" t="s">
        <v>33</v>
      </c>
      <c r="P62" t="s">
        <v>64</v>
      </c>
      <c r="Q62" t="s">
        <v>52</v>
      </c>
      <c r="R62" t="s">
        <v>36</v>
      </c>
      <c r="S62" t="s">
        <v>37</v>
      </c>
      <c r="T62" t="s">
        <v>65</v>
      </c>
      <c r="U62" t="s">
        <v>66</v>
      </c>
      <c r="V62" s="1">
        <v>34366</v>
      </c>
      <c r="W62" s="6">
        <f>DATEDIF(employee_data36[[#This Row],[DOB]],DATE(2023, 1, 1), "Y")</f>
        <v>28</v>
      </c>
      <c r="X62" s="6" t="str">
        <f>IF(employee_data3[[#This Row],[Age]]&lt;=25, "Remaja", IF(employee_data3[[#This Row],[Age]]&lt;=55, "Dewasa", "Lansia"))</f>
        <v>Dewasa</v>
      </c>
      <c r="Y62" s="7" t="str">
        <f>CONCATENATE(employee_data36[[#This Row],[First-LastName]]," ",employee_data36[[#This Row],[DOB]])</f>
        <v>Kimora-Parsons 34366</v>
      </c>
      <c r="Z62" t="s">
        <v>156</v>
      </c>
      <c r="AA62" t="s">
        <v>395</v>
      </c>
      <c r="AB62" t="s">
        <v>42</v>
      </c>
      <c r="AC62">
        <v>41161</v>
      </c>
      <c r="AD62" t="s">
        <v>74</v>
      </c>
      <c r="AE62" t="s">
        <v>104</v>
      </c>
      <c r="AF62" t="s">
        <v>45</v>
      </c>
      <c r="AG62">
        <v>4</v>
      </c>
    </row>
    <row r="63" spans="1:33" x14ac:dyDescent="0.3">
      <c r="A63">
        <v>3488</v>
      </c>
      <c r="B63" t="s">
        <v>396</v>
      </c>
      <c r="C63" t="s">
        <v>397</v>
      </c>
      <c r="D63" s="6" t="str">
        <f>CONCATENATE(employee_data36[[#This Row],[FirstName]], "-",employee_data36[[#This Row],[LastName]] )</f>
        <v>Willie-Patterson</v>
      </c>
      <c r="E63" s="1">
        <v>44813</v>
      </c>
      <c r="F63" s="1"/>
      <c r="G63" s="7" t="str">
        <f>IF(ISBLANK(employee_data36[[#This Row],[ExitDate]]),"Yes","")</f>
        <v>Yes</v>
      </c>
      <c r="H63" t="s">
        <v>59</v>
      </c>
      <c r="I63" t="s">
        <v>398</v>
      </c>
      <c r="J63" t="s">
        <v>399</v>
      </c>
      <c r="K63" t="s">
        <v>31</v>
      </c>
      <c r="L63" t="s">
        <v>32</v>
      </c>
      <c r="M63" s="6" t="str">
        <f>IF(ISBLANK(employee_data36[[#This Row],[ExitDate]]),"1","0")</f>
        <v>1</v>
      </c>
      <c r="N63" s="6" t="str">
        <f>IF(employee_data36[[#This Row],[EmployeeStatus]]="Active", "Active", "Tidak Active")</f>
        <v>Active</v>
      </c>
      <c r="O63" t="s">
        <v>33</v>
      </c>
      <c r="P63" t="s">
        <v>64</v>
      </c>
      <c r="Q63" t="s">
        <v>63</v>
      </c>
      <c r="R63" t="s">
        <v>36</v>
      </c>
      <c r="S63" t="s">
        <v>37</v>
      </c>
      <c r="T63" t="s">
        <v>65</v>
      </c>
      <c r="U63" t="s">
        <v>305</v>
      </c>
      <c r="V63" s="1">
        <v>35746</v>
      </c>
      <c r="W63" s="6">
        <f>DATEDIF(employee_data36[[#This Row],[DOB]],DATE(2023, 1, 1), "Y")</f>
        <v>25</v>
      </c>
      <c r="X63" s="6" t="str">
        <f>IF(employee_data3[[#This Row],[Age]]&lt;=25, "Remaja", IF(employee_data3[[#This Row],[Age]]&lt;=55, "Dewasa", "Lansia"))</f>
        <v>Remaja</v>
      </c>
      <c r="Y63" s="7" t="str">
        <f>CONCATENATE(employee_data36[[#This Row],[First-LastName]]," ",employee_data36[[#This Row],[DOB]])</f>
        <v>Willie-Patterson 35746</v>
      </c>
      <c r="Z63" t="s">
        <v>156</v>
      </c>
      <c r="AA63" t="s">
        <v>163</v>
      </c>
      <c r="AB63" t="s">
        <v>42</v>
      </c>
      <c r="AC63">
        <v>52499</v>
      </c>
      <c r="AD63" t="s">
        <v>128</v>
      </c>
      <c r="AE63" t="s">
        <v>75</v>
      </c>
      <c r="AF63" t="s">
        <v>45</v>
      </c>
      <c r="AG63">
        <v>2</v>
      </c>
    </row>
    <row r="64" spans="1:33" x14ac:dyDescent="0.3">
      <c r="A64">
        <v>3489</v>
      </c>
      <c r="B64" t="s">
        <v>400</v>
      </c>
      <c r="C64" t="s">
        <v>401</v>
      </c>
      <c r="D64" s="6" t="str">
        <f>CONCATENATE(employee_data36[[#This Row],[FirstName]], "-",employee_data36[[#This Row],[LastName]] )</f>
        <v>Devyn-Powers</v>
      </c>
      <c r="E64" s="1">
        <v>44624</v>
      </c>
      <c r="F64" s="1"/>
      <c r="G64" s="7" t="str">
        <f>IF(ISBLANK(employee_data36[[#This Row],[ExitDate]]),"Yes","")</f>
        <v>Yes</v>
      </c>
      <c r="H64" t="s">
        <v>59</v>
      </c>
      <c r="I64" t="s">
        <v>402</v>
      </c>
      <c r="J64" t="s">
        <v>403</v>
      </c>
      <c r="K64" t="s">
        <v>50</v>
      </c>
      <c r="L64" t="s">
        <v>32</v>
      </c>
      <c r="M64" s="6" t="str">
        <f>IF(ISBLANK(employee_data36[[#This Row],[ExitDate]]),"1","0")</f>
        <v>1</v>
      </c>
      <c r="N64" s="6" t="str">
        <f>IF(employee_data36[[#This Row],[EmployeeStatus]]="Active", "Active", "Tidak Active")</f>
        <v>Active</v>
      </c>
      <c r="O64" t="s">
        <v>52</v>
      </c>
      <c r="P64" t="s">
        <v>51</v>
      </c>
      <c r="Q64" t="s">
        <v>35</v>
      </c>
      <c r="R64" t="s">
        <v>36</v>
      </c>
      <c r="S64" t="s">
        <v>37</v>
      </c>
      <c r="T64" t="s">
        <v>65</v>
      </c>
      <c r="U64" t="s">
        <v>90</v>
      </c>
      <c r="V64" s="1">
        <v>19481</v>
      </c>
      <c r="W64" s="6">
        <f>DATEDIF(employee_data36[[#This Row],[DOB]],DATE(2023, 1, 1), "Y")</f>
        <v>69</v>
      </c>
      <c r="X64" s="6" t="str">
        <f>IF(employee_data3[[#This Row],[Age]]&lt;=25, "Remaja", IF(employee_data3[[#This Row],[Age]]&lt;=55, "Dewasa", "Lansia"))</f>
        <v>Lansia</v>
      </c>
      <c r="Y64" s="7" t="str">
        <f>CONCATENATE(employee_data36[[#This Row],[First-LastName]]," ",employee_data36[[#This Row],[DOB]])</f>
        <v>Devyn-Powers 19481</v>
      </c>
      <c r="Z64" t="s">
        <v>120</v>
      </c>
      <c r="AA64" t="s">
        <v>83</v>
      </c>
      <c r="AB64" t="s">
        <v>42</v>
      </c>
      <c r="AC64">
        <v>25634</v>
      </c>
      <c r="AD64" t="s">
        <v>93</v>
      </c>
      <c r="AE64" t="s">
        <v>104</v>
      </c>
      <c r="AF64" t="s">
        <v>45</v>
      </c>
      <c r="AG64">
        <v>2</v>
      </c>
    </row>
    <row r="65" spans="1:33" x14ac:dyDescent="0.3">
      <c r="A65">
        <v>3490</v>
      </c>
      <c r="B65" t="s">
        <v>404</v>
      </c>
      <c r="C65" t="s">
        <v>207</v>
      </c>
      <c r="D65" s="6" t="str">
        <f>CONCATENATE(employee_data36[[#This Row],[FirstName]], "-",employee_data36[[#This Row],[LastName]] )</f>
        <v>Weston-Preston</v>
      </c>
      <c r="E65" s="1">
        <v>43507</v>
      </c>
      <c r="F65" s="1"/>
      <c r="G65" s="7" t="str">
        <f>IF(ISBLANK(employee_data36[[#This Row],[ExitDate]]),"Yes","")</f>
        <v>Yes</v>
      </c>
      <c r="H65" t="s">
        <v>59</v>
      </c>
      <c r="I65" t="s">
        <v>405</v>
      </c>
      <c r="J65" t="s">
        <v>406</v>
      </c>
      <c r="K65" t="s">
        <v>139</v>
      </c>
      <c r="L65" t="s">
        <v>32</v>
      </c>
      <c r="M65" s="6" t="str">
        <f>IF(ISBLANK(employee_data36[[#This Row],[ExitDate]]),"1","0")</f>
        <v>1</v>
      </c>
      <c r="N65" s="6" t="str">
        <f>IF(employee_data36[[#This Row],[EmployeeStatus]]="Active", "Active", "Tidak Active")</f>
        <v>Active</v>
      </c>
      <c r="O65" t="s">
        <v>52</v>
      </c>
      <c r="P65" t="s">
        <v>51</v>
      </c>
      <c r="Q65" t="s">
        <v>52</v>
      </c>
      <c r="R65" t="s">
        <v>36</v>
      </c>
      <c r="S65" t="s">
        <v>37</v>
      </c>
      <c r="T65" t="s">
        <v>65</v>
      </c>
      <c r="U65" t="s">
        <v>66</v>
      </c>
      <c r="V65" s="1">
        <v>33429</v>
      </c>
      <c r="W65" s="6">
        <f>DATEDIF(employee_data36[[#This Row],[DOB]],DATE(2023, 1, 1), "Y")</f>
        <v>31</v>
      </c>
      <c r="X65" s="6" t="str">
        <f>IF(employee_data3[[#This Row],[Age]]&lt;=25, "Remaja", IF(employee_data3[[#This Row],[Age]]&lt;=55, "Dewasa", "Lansia"))</f>
        <v>Dewasa</v>
      </c>
      <c r="Y65" s="7" t="str">
        <f>CONCATENATE(employee_data36[[#This Row],[First-LastName]]," ",employee_data36[[#This Row],[DOB]])</f>
        <v>Weston-Preston 33429</v>
      </c>
      <c r="Z65" t="s">
        <v>120</v>
      </c>
      <c r="AA65" t="s">
        <v>184</v>
      </c>
      <c r="AB65" t="s">
        <v>42</v>
      </c>
      <c r="AC65">
        <v>37965</v>
      </c>
      <c r="AD65" t="s">
        <v>56</v>
      </c>
      <c r="AE65" t="s">
        <v>104</v>
      </c>
      <c r="AF65" t="s">
        <v>45</v>
      </c>
      <c r="AG65">
        <v>2</v>
      </c>
    </row>
    <row r="66" spans="1:33" x14ac:dyDescent="0.3">
      <c r="A66">
        <v>3491</v>
      </c>
      <c r="B66" t="s">
        <v>407</v>
      </c>
      <c r="C66" t="s">
        <v>408</v>
      </c>
      <c r="D66" s="6" t="str">
        <f>CONCATENATE(employee_data36[[#This Row],[FirstName]], "-",employee_data36[[#This Row],[LastName]] )</f>
        <v>Lennon-Buchanan</v>
      </c>
      <c r="E66" s="1">
        <v>44222</v>
      </c>
      <c r="F66" s="1"/>
      <c r="G66" s="7" t="str">
        <f>IF(ISBLANK(employee_data36[[#This Row],[ExitDate]]),"Yes","")</f>
        <v>Yes</v>
      </c>
      <c r="H66" t="s">
        <v>59</v>
      </c>
      <c r="I66" t="s">
        <v>409</v>
      </c>
      <c r="J66" t="s">
        <v>410</v>
      </c>
      <c r="K66" t="s">
        <v>118</v>
      </c>
      <c r="L66" t="s">
        <v>32</v>
      </c>
      <c r="M66" s="6" t="str">
        <f>IF(ISBLANK(employee_data36[[#This Row],[ExitDate]]),"1","0")</f>
        <v>1</v>
      </c>
      <c r="N66" s="6" t="str">
        <f>IF(employee_data36[[#This Row],[EmployeeStatus]]="Active", "Active", "Tidak Active")</f>
        <v>Active</v>
      </c>
      <c r="O66" t="s">
        <v>33</v>
      </c>
      <c r="P66" t="s">
        <v>64</v>
      </c>
      <c r="Q66" t="s">
        <v>63</v>
      </c>
      <c r="R66" t="s">
        <v>36</v>
      </c>
      <c r="S66" t="s">
        <v>37</v>
      </c>
      <c r="T66" t="s">
        <v>65</v>
      </c>
      <c r="U66" t="s">
        <v>90</v>
      </c>
      <c r="V66" s="1">
        <v>26817</v>
      </c>
      <c r="W66" s="6">
        <f>DATEDIF(employee_data36[[#This Row],[DOB]],DATE(2023, 1, 1), "Y")</f>
        <v>49</v>
      </c>
      <c r="X66" s="6" t="str">
        <f>IF(employee_data3[[#This Row],[Age]]&lt;=25, "Remaja", IF(employee_data3[[#This Row],[Age]]&lt;=55, "Dewasa", "Lansia"))</f>
        <v>Dewasa</v>
      </c>
      <c r="Y66" s="7" t="str">
        <f>CONCATENATE(employee_data36[[#This Row],[First-LastName]]," ",employee_data36[[#This Row],[DOB]])</f>
        <v>Lennon-Buchanan 26817</v>
      </c>
      <c r="Z66" t="s">
        <v>120</v>
      </c>
      <c r="AA66" t="s">
        <v>92</v>
      </c>
      <c r="AB66" t="s">
        <v>55</v>
      </c>
      <c r="AC66">
        <v>39504</v>
      </c>
      <c r="AD66" t="s">
        <v>43</v>
      </c>
      <c r="AE66" t="s">
        <v>44</v>
      </c>
      <c r="AF66" t="s">
        <v>45</v>
      </c>
      <c r="AG66">
        <v>5</v>
      </c>
    </row>
    <row r="67" spans="1:33" x14ac:dyDescent="0.3">
      <c r="A67">
        <v>3492</v>
      </c>
      <c r="B67" t="s">
        <v>411</v>
      </c>
      <c r="C67" t="s">
        <v>412</v>
      </c>
      <c r="D67" s="6" t="str">
        <f>CONCATENATE(employee_data36[[#This Row],[FirstName]], "-",employee_data36[[#This Row],[LastName]] )</f>
        <v>Vicente-Merritt</v>
      </c>
      <c r="E67" s="1">
        <v>43795</v>
      </c>
      <c r="F67" s="1"/>
      <c r="G67" s="7" t="str">
        <f>IF(ISBLANK(employee_data36[[#This Row],[ExitDate]]),"Yes","")</f>
        <v>Yes</v>
      </c>
      <c r="H67" t="s">
        <v>59</v>
      </c>
      <c r="I67" t="s">
        <v>413</v>
      </c>
      <c r="J67" t="s">
        <v>414</v>
      </c>
      <c r="K67" t="s">
        <v>62</v>
      </c>
      <c r="L67" t="s">
        <v>32</v>
      </c>
      <c r="M67" s="6" t="str">
        <f>IF(ISBLANK(employee_data36[[#This Row],[ExitDate]]),"1","0")</f>
        <v>1</v>
      </c>
      <c r="N67" s="6" t="str">
        <f>IF(employee_data36[[#This Row],[EmployeeStatus]]="Active", "Active", "Tidak Active")</f>
        <v>Active</v>
      </c>
      <c r="O67" t="s">
        <v>63</v>
      </c>
      <c r="P67" t="s">
        <v>34</v>
      </c>
      <c r="Q67" t="s">
        <v>63</v>
      </c>
      <c r="R67" t="s">
        <v>36</v>
      </c>
      <c r="S67" t="s">
        <v>37</v>
      </c>
      <c r="T67" t="s">
        <v>65</v>
      </c>
      <c r="U67" t="s">
        <v>81</v>
      </c>
      <c r="V67" s="1">
        <v>33977</v>
      </c>
      <c r="W67" s="6">
        <f>DATEDIF(employee_data36[[#This Row],[DOB]],DATE(2023, 1, 1), "Y")</f>
        <v>29</v>
      </c>
      <c r="X67" s="6" t="str">
        <f>IF(employee_data3[[#This Row],[Age]]&lt;=25, "Remaja", IF(employee_data3[[#This Row],[Age]]&lt;=55, "Dewasa", "Lansia"))</f>
        <v>Dewasa</v>
      </c>
      <c r="Y67" s="7" t="str">
        <f>CONCATENATE(employee_data36[[#This Row],[First-LastName]]," ",employee_data36[[#This Row],[DOB]])</f>
        <v>Vicente-Merritt 33977</v>
      </c>
      <c r="Z67" t="s">
        <v>149</v>
      </c>
      <c r="AA67" t="s">
        <v>73</v>
      </c>
      <c r="AB67" t="s">
        <v>55</v>
      </c>
      <c r="AC67">
        <v>31676</v>
      </c>
      <c r="AD67" t="s">
        <v>128</v>
      </c>
      <c r="AE67" t="s">
        <v>84</v>
      </c>
      <c r="AF67" t="s">
        <v>45</v>
      </c>
      <c r="AG67">
        <v>1</v>
      </c>
    </row>
    <row r="68" spans="1:33" x14ac:dyDescent="0.3">
      <c r="A68">
        <v>3493</v>
      </c>
      <c r="B68" t="s">
        <v>415</v>
      </c>
      <c r="C68" t="s">
        <v>416</v>
      </c>
      <c r="D68" s="6" t="str">
        <f>CONCATENATE(employee_data36[[#This Row],[FirstName]], "-",employee_data36[[#This Row],[LastName]] )</f>
        <v>Hugo-Clay</v>
      </c>
      <c r="E68" s="1">
        <v>43661</v>
      </c>
      <c r="F68" s="1"/>
      <c r="G68" s="7" t="str">
        <f>IF(ISBLANK(employee_data36[[#This Row],[ExitDate]]),"Yes","")</f>
        <v>Yes</v>
      </c>
      <c r="H68" t="s">
        <v>59</v>
      </c>
      <c r="I68" t="s">
        <v>417</v>
      </c>
      <c r="J68" t="s">
        <v>418</v>
      </c>
      <c r="K68" t="s">
        <v>168</v>
      </c>
      <c r="L68" t="s">
        <v>32</v>
      </c>
      <c r="M68" s="6" t="str">
        <f>IF(ISBLANK(employee_data36[[#This Row],[ExitDate]]),"1","0")</f>
        <v>1</v>
      </c>
      <c r="N68" s="6" t="str">
        <f>IF(employee_data36[[#This Row],[EmployeeStatus]]="Active", "Active", "Tidak Active")</f>
        <v>Active</v>
      </c>
      <c r="O68" t="s">
        <v>63</v>
      </c>
      <c r="P68" t="s">
        <v>34</v>
      </c>
      <c r="Q68" t="s">
        <v>63</v>
      </c>
      <c r="R68" t="s">
        <v>36</v>
      </c>
      <c r="S68" t="s">
        <v>37</v>
      </c>
      <c r="T68" t="s">
        <v>65</v>
      </c>
      <c r="U68" t="s">
        <v>177</v>
      </c>
      <c r="V68" s="1">
        <v>30789</v>
      </c>
      <c r="W68" s="6">
        <f>DATEDIF(employee_data36[[#This Row],[DOB]],DATE(2023, 1, 1), "Y")</f>
        <v>38</v>
      </c>
      <c r="X68" s="6" t="str">
        <f>IF(employee_data3[[#This Row],[Age]]&lt;=25, "Remaja", IF(employee_data3[[#This Row],[Age]]&lt;=55, "Dewasa", "Lansia"))</f>
        <v>Dewasa</v>
      </c>
      <c r="Y68" s="7" t="str">
        <f>CONCATENATE(employee_data36[[#This Row],[First-LastName]]," ",employee_data36[[#This Row],[DOB]])</f>
        <v>Hugo-Clay 30789</v>
      </c>
      <c r="Z68" t="s">
        <v>149</v>
      </c>
      <c r="AA68" t="s">
        <v>419</v>
      </c>
      <c r="AB68" t="s">
        <v>55</v>
      </c>
      <c r="AC68">
        <v>28784</v>
      </c>
      <c r="AD68" t="s">
        <v>128</v>
      </c>
      <c r="AE68" t="s">
        <v>44</v>
      </c>
      <c r="AF68" t="s">
        <v>45</v>
      </c>
      <c r="AG68">
        <v>5</v>
      </c>
    </row>
    <row r="69" spans="1:33" x14ac:dyDescent="0.3">
      <c r="A69">
        <v>3494</v>
      </c>
      <c r="B69" t="s">
        <v>420</v>
      </c>
      <c r="C69" t="s">
        <v>421</v>
      </c>
      <c r="D69" s="6" t="str">
        <f>CONCATENATE(employee_data36[[#This Row],[FirstName]], "-",employee_data36[[#This Row],[LastName]] )</f>
        <v>Cohen-Raymond</v>
      </c>
      <c r="E69" s="1">
        <v>44000</v>
      </c>
      <c r="F69" s="1"/>
      <c r="G69" s="7" t="str">
        <f>IF(ISBLANK(employee_data36[[#This Row],[ExitDate]]),"Yes","")</f>
        <v>Yes</v>
      </c>
      <c r="H69" t="s">
        <v>59</v>
      </c>
      <c r="I69" t="s">
        <v>422</v>
      </c>
      <c r="J69" t="s">
        <v>423</v>
      </c>
      <c r="K69" t="s">
        <v>133</v>
      </c>
      <c r="L69" t="s">
        <v>32</v>
      </c>
      <c r="M69" s="6" t="str">
        <f>IF(ISBLANK(employee_data36[[#This Row],[ExitDate]]),"1","0")</f>
        <v>1</v>
      </c>
      <c r="N69" s="6" t="str">
        <f>IF(employee_data36[[#This Row],[EmployeeStatus]]="Active", "Active", "Tidak Active")</f>
        <v>Active</v>
      </c>
      <c r="O69" t="s">
        <v>33</v>
      </c>
      <c r="P69" t="s">
        <v>64</v>
      </c>
      <c r="Q69" t="s">
        <v>63</v>
      </c>
      <c r="R69" t="s">
        <v>36</v>
      </c>
      <c r="S69" t="s">
        <v>37</v>
      </c>
      <c r="T69" t="s">
        <v>65</v>
      </c>
      <c r="U69" t="s">
        <v>81</v>
      </c>
      <c r="V69" s="1">
        <v>34373</v>
      </c>
      <c r="W69" s="6">
        <f>DATEDIF(employee_data36[[#This Row],[DOB]],DATE(2023, 1, 1), "Y")</f>
        <v>28</v>
      </c>
      <c r="X69" s="6" t="str">
        <f>IF(employee_data3[[#This Row],[Age]]&lt;=25, "Remaja", IF(employee_data3[[#This Row],[Age]]&lt;=55, "Dewasa", "Lansia"))</f>
        <v>Dewasa</v>
      </c>
      <c r="Y69" s="7" t="str">
        <f>CONCATENATE(employee_data36[[#This Row],[First-LastName]]," ",employee_data36[[#This Row],[DOB]])</f>
        <v>Cohen-Raymond 34373</v>
      </c>
      <c r="Z69" t="s">
        <v>149</v>
      </c>
      <c r="AA69" t="s">
        <v>103</v>
      </c>
      <c r="AB69" t="s">
        <v>55</v>
      </c>
      <c r="AC69">
        <v>90983</v>
      </c>
      <c r="AD69" t="s">
        <v>93</v>
      </c>
      <c r="AE69" t="s">
        <v>75</v>
      </c>
      <c r="AF69" t="s">
        <v>45</v>
      </c>
      <c r="AG69">
        <v>4</v>
      </c>
    </row>
    <row r="70" spans="1:33" x14ac:dyDescent="0.3">
      <c r="A70">
        <v>3495</v>
      </c>
      <c r="B70" t="s">
        <v>424</v>
      </c>
      <c r="C70" t="s">
        <v>425</v>
      </c>
      <c r="D70" s="6" t="str">
        <f>CONCATENATE(employee_data36[[#This Row],[FirstName]], "-",employee_data36[[#This Row],[LastName]] )</f>
        <v>Tia-Ellis</v>
      </c>
      <c r="E70" s="1">
        <v>45099</v>
      </c>
      <c r="F70" s="1">
        <v>45129</v>
      </c>
      <c r="G70" s="7" t="str">
        <f>IF(ISBLANK(employee_data36[[#This Row],[ExitDate]]),"Yes","")</f>
        <v/>
      </c>
      <c r="H70" t="s">
        <v>59</v>
      </c>
      <c r="I70" t="s">
        <v>426</v>
      </c>
      <c r="J70" t="s">
        <v>427</v>
      </c>
      <c r="K70" t="s">
        <v>80</v>
      </c>
      <c r="L70" t="s">
        <v>32</v>
      </c>
      <c r="M70" s="6" t="str">
        <f>IF(ISBLANK(employee_data36[[#This Row],[ExitDate]]),"1","0")</f>
        <v>0</v>
      </c>
      <c r="N70" s="6" t="str">
        <f>IF(employee_data36[[#This Row],[EmployeeStatus]]="Active", "Active", "Tidak Active")</f>
        <v>Active</v>
      </c>
      <c r="O70" t="s">
        <v>52</v>
      </c>
      <c r="P70" t="s">
        <v>64</v>
      </c>
      <c r="Q70" t="s">
        <v>35</v>
      </c>
      <c r="R70" t="s">
        <v>140</v>
      </c>
      <c r="S70" t="s">
        <v>428</v>
      </c>
      <c r="T70" t="s">
        <v>65</v>
      </c>
      <c r="U70" t="s">
        <v>305</v>
      </c>
      <c r="V70" s="1">
        <v>33996</v>
      </c>
      <c r="W70" s="6">
        <f>DATEDIF(employee_data36[[#This Row],[DOB]],DATE(2023, 1, 1), "Y")</f>
        <v>29</v>
      </c>
      <c r="X70" s="6" t="str">
        <f>IF(employee_data3[[#This Row],[Age]]&lt;=25, "Remaja", IF(employee_data3[[#This Row],[Age]]&lt;=55, "Dewasa", "Lansia"))</f>
        <v>Dewasa</v>
      </c>
      <c r="Y70" s="7" t="str">
        <f>CONCATENATE(employee_data36[[#This Row],[First-LastName]]," ",employee_data36[[#This Row],[DOB]])</f>
        <v>Tia-Ellis 33996</v>
      </c>
      <c r="Z70" t="s">
        <v>134</v>
      </c>
      <c r="AA70" t="s">
        <v>83</v>
      </c>
      <c r="AB70" t="s">
        <v>55</v>
      </c>
      <c r="AC70">
        <v>1115</v>
      </c>
      <c r="AD70" t="s">
        <v>74</v>
      </c>
      <c r="AE70" t="s">
        <v>84</v>
      </c>
      <c r="AF70" t="s">
        <v>45</v>
      </c>
      <c r="AG70">
        <v>4</v>
      </c>
    </row>
    <row r="71" spans="1:33" x14ac:dyDescent="0.3">
      <c r="A71">
        <v>3496</v>
      </c>
      <c r="B71" t="s">
        <v>429</v>
      </c>
      <c r="C71" t="s">
        <v>430</v>
      </c>
      <c r="D71" s="6" t="str">
        <f>CONCATENATE(employee_data36[[#This Row],[FirstName]], "-",employee_data36[[#This Row],[LastName]] )</f>
        <v>Aspen-Bentley</v>
      </c>
      <c r="E71" s="1">
        <v>44532</v>
      </c>
      <c r="F71" s="1"/>
      <c r="G71" s="7" t="str">
        <f>IF(ISBLANK(employee_data36[[#This Row],[ExitDate]]),"Yes","")</f>
        <v>Yes</v>
      </c>
      <c r="H71" t="s">
        <v>59</v>
      </c>
      <c r="I71" t="s">
        <v>431</v>
      </c>
      <c r="J71" t="s">
        <v>432</v>
      </c>
      <c r="K71" t="s">
        <v>98</v>
      </c>
      <c r="L71" t="s">
        <v>32</v>
      </c>
      <c r="M71" s="6" t="str">
        <f>IF(ISBLANK(employee_data36[[#This Row],[ExitDate]]),"1","0")</f>
        <v>1</v>
      </c>
      <c r="N71" s="6" t="str">
        <f>IF(employee_data36[[#This Row],[EmployeeStatus]]="Active", "Active", "Tidak Active")</f>
        <v>Active</v>
      </c>
      <c r="O71" t="s">
        <v>33</v>
      </c>
      <c r="P71" t="s">
        <v>51</v>
      </c>
      <c r="Q71" t="s">
        <v>52</v>
      </c>
      <c r="R71" t="s">
        <v>36</v>
      </c>
      <c r="S71" t="s">
        <v>37</v>
      </c>
      <c r="T71" t="s">
        <v>65</v>
      </c>
      <c r="U71" t="s">
        <v>66</v>
      </c>
      <c r="V71" s="1">
        <v>23639</v>
      </c>
      <c r="W71" s="6">
        <f>DATEDIF(employee_data36[[#This Row],[DOB]],DATE(2023, 1, 1), "Y")</f>
        <v>58</v>
      </c>
      <c r="X71" s="6" t="str">
        <f>IF(employee_data3[[#This Row],[Age]]&lt;=25, "Remaja", IF(employee_data3[[#This Row],[Age]]&lt;=55, "Dewasa", "Lansia"))</f>
        <v>Lansia</v>
      </c>
      <c r="Y71" s="7" t="str">
        <f>CONCATENATE(employee_data36[[#This Row],[First-LastName]]," ",employee_data36[[#This Row],[DOB]])</f>
        <v>Aspen-Bentley 23639</v>
      </c>
      <c r="Z71" t="s">
        <v>102</v>
      </c>
      <c r="AA71" t="s">
        <v>395</v>
      </c>
      <c r="AB71" t="s">
        <v>55</v>
      </c>
      <c r="AC71">
        <v>72233</v>
      </c>
      <c r="AD71" t="s">
        <v>74</v>
      </c>
      <c r="AE71" t="s">
        <v>44</v>
      </c>
      <c r="AF71" t="s">
        <v>45</v>
      </c>
      <c r="AG71">
        <v>5</v>
      </c>
    </row>
    <row r="72" spans="1:33" x14ac:dyDescent="0.3">
      <c r="A72">
        <v>3497</v>
      </c>
      <c r="B72" t="s">
        <v>433</v>
      </c>
      <c r="C72" t="s">
        <v>434</v>
      </c>
      <c r="D72" s="6" t="str">
        <f>CONCATENATE(employee_data36[[#This Row],[FirstName]], "-",employee_data36[[#This Row],[LastName]] )</f>
        <v>Graham-Rodriguez</v>
      </c>
      <c r="E72" s="1">
        <v>44538</v>
      </c>
      <c r="F72" s="1"/>
      <c r="G72" s="7" t="str">
        <f>IF(ISBLANK(employee_data36[[#This Row],[ExitDate]]),"Yes","")</f>
        <v>Yes</v>
      </c>
      <c r="H72" t="s">
        <v>59</v>
      </c>
      <c r="I72" t="s">
        <v>435</v>
      </c>
      <c r="J72" t="s">
        <v>436</v>
      </c>
      <c r="K72" t="s">
        <v>80</v>
      </c>
      <c r="L72" t="s">
        <v>32</v>
      </c>
      <c r="M72" s="6" t="str">
        <f>IF(ISBLANK(employee_data36[[#This Row],[ExitDate]]),"1","0")</f>
        <v>1</v>
      </c>
      <c r="N72" s="6" t="str">
        <f>IF(employee_data36[[#This Row],[EmployeeStatus]]="Active", "Active", "Tidak Active")</f>
        <v>Active</v>
      </c>
      <c r="O72" t="s">
        <v>52</v>
      </c>
      <c r="P72" t="s">
        <v>34</v>
      </c>
      <c r="Q72" t="s">
        <v>35</v>
      </c>
      <c r="R72" t="s">
        <v>36</v>
      </c>
      <c r="S72" t="s">
        <v>37</v>
      </c>
      <c r="T72" t="s">
        <v>65</v>
      </c>
      <c r="U72" t="s">
        <v>177</v>
      </c>
      <c r="V72" s="1">
        <v>29635</v>
      </c>
      <c r="W72" s="6">
        <f>DATEDIF(employee_data36[[#This Row],[DOB]],DATE(2023, 1, 1), "Y")</f>
        <v>41</v>
      </c>
      <c r="X72" s="6" t="str">
        <f>IF(employee_data3[[#This Row],[Age]]&lt;=25, "Remaja", IF(employee_data3[[#This Row],[Age]]&lt;=55, "Dewasa", "Lansia"))</f>
        <v>Dewasa</v>
      </c>
      <c r="Y72" s="7" t="str">
        <f>CONCATENATE(employee_data36[[#This Row],[First-LastName]]," ",employee_data36[[#This Row],[DOB]])</f>
        <v>Graham-Rodriguez 29635</v>
      </c>
      <c r="Z72" t="s">
        <v>112</v>
      </c>
      <c r="AA72" t="s">
        <v>163</v>
      </c>
      <c r="AB72" t="s">
        <v>42</v>
      </c>
      <c r="AC72">
        <v>58210</v>
      </c>
      <c r="AD72" t="s">
        <v>56</v>
      </c>
      <c r="AE72" t="s">
        <v>44</v>
      </c>
      <c r="AF72" t="s">
        <v>45</v>
      </c>
      <c r="AG72">
        <v>1</v>
      </c>
    </row>
    <row r="73" spans="1:33" x14ac:dyDescent="0.3">
      <c r="A73">
        <v>3498</v>
      </c>
      <c r="B73" t="s">
        <v>437</v>
      </c>
      <c r="C73" t="s">
        <v>438</v>
      </c>
      <c r="D73" s="6" t="str">
        <f>CONCATENATE(employee_data36[[#This Row],[FirstName]], "-",employee_data36[[#This Row],[LastName]] )</f>
        <v>Joel-Mcmillan</v>
      </c>
      <c r="E73" s="1">
        <v>45042</v>
      </c>
      <c r="F73" s="1">
        <v>45099</v>
      </c>
      <c r="G73" s="7" t="str">
        <f>IF(ISBLANK(employee_data36[[#This Row],[ExitDate]]),"Yes","")</f>
        <v/>
      </c>
      <c r="H73" t="s">
        <v>59</v>
      </c>
      <c r="I73" t="s">
        <v>439</v>
      </c>
      <c r="J73" t="s">
        <v>440</v>
      </c>
      <c r="K73" t="s">
        <v>168</v>
      </c>
      <c r="L73" t="s">
        <v>32</v>
      </c>
      <c r="M73" s="6" t="str">
        <f>IF(ISBLANK(employee_data36[[#This Row],[ExitDate]]),"1","0")</f>
        <v>0</v>
      </c>
      <c r="N73" s="6" t="str">
        <f>IF(employee_data36[[#This Row],[EmployeeStatus]]="Active", "Active", "Tidak Active")</f>
        <v>Active</v>
      </c>
      <c r="O73" t="s">
        <v>63</v>
      </c>
      <c r="P73" t="s">
        <v>51</v>
      </c>
      <c r="Q73" t="s">
        <v>63</v>
      </c>
      <c r="R73" t="s">
        <v>175</v>
      </c>
      <c r="S73" t="s">
        <v>441</v>
      </c>
      <c r="T73" t="s">
        <v>65</v>
      </c>
      <c r="U73" t="s">
        <v>66</v>
      </c>
      <c r="V73" s="1">
        <v>36085</v>
      </c>
      <c r="W73" s="6">
        <f>DATEDIF(employee_data36[[#This Row],[DOB]],DATE(2023, 1, 1), "Y")</f>
        <v>24</v>
      </c>
      <c r="X73" s="6" t="str">
        <f>IF(employee_data3[[#This Row],[Age]]&lt;=25, "Remaja", IF(employee_data3[[#This Row],[Age]]&lt;=55, "Dewasa", "Lansia"))</f>
        <v>Remaja</v>
      </c>
      <c r="Y73" s="7" t="str">
        <f>CONCATENATE(employee_data36[[#This Row],[First-LastName]]," ",employee_data36[[#This Row],[DOB]])</f>
        <v>Joel-Mcmillan 36085</v>
      </c>
      <c r="Z73" t="s">
        <v>156</v>
      </c>
      <c r="AA73" t="s">
        <v>83</v>
      </c>
      <c r="AB73" t="s">
        <v>42</v>
      </c>
      <c r="AC73">
        <v>36087</v>
      </c>
      <c r="AD73" t="s">
        <v>43</v>
      </c>
      <c r="AE73" t="s">
        <v>44</v>
      </c>
      <c r="AF73" t="s">
        <v>45</v>
      </c>
      <c r="AG73">
        <v>2</v>
      </c>
    </row>
    <row r="74" spans="1:33" x14ac:dyDescent="0.3">
      <c r="A74">
        <v>3499</v>
      </c>
      <c r="B74" t="s">
        <v>442</v>
      </c>
      <c r="C74" t="s">
        <v>443</v>
      </c>
      <c r="D74" s="6" t="str">
        <f>CONCATENATE(employee_data36[[#This Row],[FirstName]], "-",employee_data36[[#This Row],[LastName]] )</f>
        <v>Maci-Frost</v>
      </c>
      <c r="E74" s="1">
        <v>43368</v>
      </c>
      <c r="F74" s="1">
        <v>44550</v>
      </c>
      <c r="G74" s="7" t="str">
        <f>IF(ISBLANK(employee_data36[[#This Row],[ExitDate]]),"Yes","")</f>
        <v/>
      </c>
      <c r="H74" t="s">
        <v>59</v>
      </c>
      <c r="I74" t="s">
        <v>444</v>
      </c>
      <c r="J74" t="s">
        <v>445</v>
      </c>
      <c r="K74" t="s">
        <v>98</v>
      </c>
      <c r="L74" t="s">
        <v>32</v>
      </c>
      <c r="M74" s="6" t="str">
        <f>IF(ISBLANK(employee_data36[[#This Row],[ExitDate]]),"1","0")</f>
        <v>0</v>
      </c>
      <c r="N74" s="6" t="str">
        <f>IF(employee_data36[[#This Row],[EmployeeStatus]]="Active", "Active", "Tidak Active")</f>
        <v>Active</v>
      </c>
      <c r="O74" t="s">
        <v>52</v>
      </c>
      <c r="P74" t="s">
        <v>34</v>
      </c>
      <c r="Q74" t="s">
        <v>35</v>
      </c>
      <c r="R74" t="s">
        <v>99</v>
      </c>
      <c r="S74" t="s">
        <v>446</v>
      </c>
      <c r="T74" t="s">
        <v>65</v>
      </c>
      <c r="U74" t="s">
        <v>90</v>
      </c>
      <c r="V74" s="1">
        <v>25949</v>
      </c>
      <c r="W74" s="6">
        <f>DATEDIF(employee_data36[[#This Row],[DOB]],DATE(2023, 1, 1), "Y")</f>
        <v>51</v>
      </c>
      <c r="X74" s="6" t="str">
        <f>IF(employee_data3[[#This Row],[Age]]&lt;=25, "Remaja", IF(employee_data3[[#This Row],[Age]]&lt;=55, "Dewasa", "Lansia"))</f>
        <v>Dewasa</v>
      </c>
      <c r="Y74" s="7" t="str">
        <f>CONCATENATE(employee_data36[[#This Row],[First-LastName]]," ",employee_data36[[#This Row],[DOB]])</f>
        <v>Maci-Frost 25949</v>
      </c>
      <c r="Z74" t="s">
        <v>156</v>
      </c>
      <c r="AA74" t="s">
        <v>103</v>
      </c>
      <c r="AB74" t="s">
        <v>42</v>
      </c>
      <c r="AC74">
        <v>61457</v>
      </c>
      <c r="AD74" t="s">
        <v>128</v>
      </c>
      <c r="AE74" t="s">
        <v>44</v>
      </c>
      <c r="AF74" t="s">
        <v>45</v>
      </c>
      <c r="AG74">
        <v>5</v>
      </c>
    </row>
    <row r="75" spans="1:33" x14ac:dyDescent="0.3">
      <c r="A75">
        <v>3500</v>
      </c>
      <c r="B75" t="s">
        <v>320</v>
      </c>
      <c r="C75" t="s">
        <v>447</v>
      </c>
      <c r="D75" s="6" t="str">
        <f>CONCATENATE(employee_data36[[#This Row],[FirstName]], "-",employee_data36[[#This Row],[LastName]] )</f>
        <v>Nevaeh-Lucas</v>
      </c>
      <c r="E75" s="1">
        <v>43424</v>
      </c>
      <c r="F75" s="1">
        <v>44003</v>
      </c>
      <c r="G75" s="7" t="str">
        <f>IF(ISBLANK(employee_data36[[#This Row],[ExitDate]]),"Yes","")</f>
        <v/>
      </c>
      <c r="H75" t="s">
        <v>59</v>
      </c>
      <c r="I75" t="s">
        <v>448</v>
      </c>
      <c r="J75" t="s">
        <v>449</v>
      </c>
      <c r="K75" t="s">
        <v>118</v>
      </c>
      <c r="L75" t="s">
        <v>32</v>
      </c>
      <c r="M75" s="6" t="str">
        <f>IF(ISBLANK(employee_data36[[#This Row],[ExitDate]]),"1","0")</f>
        <v>0</v>
      </c>
      <c r="N75" s="6" t="str">
        <f>IF(employee_data36[[#This Row],[EmployeeStatus]]="Active", "Active", "Tidak Active")</f>
        <v>Active</v>
      </c>
      <c r="O75" t="s">
        <v>63</v>
      </c>
      <c r="P75" t="s">
        <v>64</v>
      </c>
      <c r="Q75" t="s">
        <v>52</v>
      </c>
      <c r="R75" t="s">
        <v>175</v>
      </c>
      <c r="S75" t="s">
        <v>450</v>
      </c>
      <c r="T75" t="s">
        <v>65</v>
      </c>
      <c r="U75" t="s">
        <v>286</v>
      </c>
      <c r="V75" s="1">
        <v>36581</v>
      </c>
      <c r="W75" s="6">
        <f>DATEDIF(employee_data36[[#This Row],[DOB]],DATE(2023, 1, 1), "Y")</f>
        <v>22</v>
      </c>
      <c r="X75" s="6" t="str">
        <f>IF(employee_data3[[#This Row],[Age]]&lt;=25, "Remaja", IF(employee_data3[[#This Row],[Age]]&lt;=55, "Dewasa", "Lansia"))</f>
        <v>Remaja</v>
      </c>
      <c r="Y75" s="7" t="str">
        <f>CONCATENATE(employee_data36[[#This Row],[First-LastName]]," ",employee_data36[[#This Row],[DOB]])</f>
        <v>Nevaeh-Lucas 36581</v>
      </c>
      <c r="Z75" t="s">
        <v>120</v>
      </c>
      <c r="AA75" t="s">
        <v>287</v>
      </c>
      <c r="AB75" t="s">
        <v>42</v>
      </c>
      <c r="AC75">
        <v>80424</v>
      </c>
      <c r="AD75" t="s">
        <v>43</v>
      </c>
      <c r="AE75" t="s">
        <v>104</v>
      </c>
      <c r="AF75" t="s">
        <v>45</v>
      </c>
      <c r="AG75">
        <v>1</v>
      </c>
    </row>
    <row r="76" spans="1:33" x14ac:dyDescent="0.3">
      <c r="A76">
        <v>3501</v>
      </c>
      <c r="B76" t="s">
        <v>451</v>
      </c>
      <c r="C76" t="s">
        <v>452</v>
      </c>
      <c r="D76" s="6" t="str">
        <f>CONCATENATE(employee_data36[[#This Row],[FirstName]], "-",employee_data36[[#This Row],[LastName]] )</f>
        <v>Garrett-Zimmerman</v>
      </c>
      <c r="E76" s="1">
        <v>44073</v>
      </c>
      <c r="F76" s="1">
        <v>44803</v>
      </c>
      <c r="G76" s="7" t="str">
        <f>IF(ISBLANK(employee_data36[[#This Row],[ExitDate]]),"Yes","")</f>
        <v/>
      </c>
      <c r="H76" t="s">
        <v>59</v>
      </c>
      <c r="I76" t="s">
        <v>453</v>
      </c>
      <c r="J76" t="s">
        <v>454</v>
      </c>
      <c r="K76" t="s">
        <v>62</v>
      </c>
      <c r="L76" t="s">
        <v>198</v>
      </c>
      <c r="M76" s="6" t="str">
        <f>IF(ISBLANK(employee_data36[[#This Row],[ExitDate]]),"1","0")</f>
        <v>0</v>
      </c>
      <c r="N76" s="6" t="str">
        <f>IF(employee_data36[[#This Row],[EmployeeStatus]]="Active", "Active", "Tidak Active")</f>
        <v>Tidak Active</v>
      </c>
      <c r="O76" t="s">
        <v>52</v>
      </c>
      <c r="P76" t="s">
        <v>51</v>
      </c>
      <c r="Q76" t="s">
        <v>52</v>
      </c>
      <c r="R76" t="s">
        <v>140</v>
      </c>
      <c r="S76" t="s">
        <v>455</v>
      </c>
      <c r="T76" t="s">
        <v>65</v>
      </c>
      <c r="U76" t="s">
        <v>81</v>
      </c>
      <c r="V76" s="1">
        <v>21659</v>
      </c>
      <c r="W76" s="6">
        <f>DATEDIF(employee_data36[[#This Row],[DOB]],DATE(2023, 1, 1), "Y")</f>
        <v>63</v>
      </c>
      <c r="X76" s="6" t="str">
        <f>IF(employee_data3[[#This Row],[Age]]&lt;=25, "Remaja", IF(employee_data3[[#This Row],[Age]]&lt;=55, "Dewasa", "Lansia"))</f>
        <v>Lansia</v>
      </c>
      <c r="Y76" s="7" t="str">
        <f>CONCATENATE(employee_data36[[#This Row],[First-LastName]]," ",employee_data36[[#This Row],[DOB]])</f>
        <v>Garrett-Zimmerman 21659</v>
      </c>
      <c r="Z76" t="s">
        <v>120</v>
      </c>
      <c r="AA76" t="s">
        <v>103</v>
      </c>
      <c r="AB76" t="s">
        <v>55</v>
      </c>
      <c r="AC76">
        <v>6240</v>
      </c>
      <c r="AD76" t="s">
        <v>74</v>
      </c>
      <c r="AE76" t="s">
        <v>44</v>
      </c>
      <c r="AF76" t="s">
        <v>45</v>
      </c>
      <c r="AG76">
        <v>4</v>
      </c>
    </row>
    <row r="77" spans="1:33" x14ac:dyDescent="0.3">
      <c r="A77">
        <v>3502</v>
      </c>
      <c r="B77" t="s">
        <v>456</v>
      </c>
      <c r="C77" t="s">
        <v>457</v>
      </c>
      <c r="D77" s="6" t="str">
        <f>CONCATENATE(employee_data36[[#This Row],[FirstName]], "-",employee_data36[[#This Row],[LastName]] )</f>
        <v>Eugene-Marks</v>
      </c>
      <c r="E77" s="1">
        <v>43739</v>
      </c>
      <c r="F77" s="1"/>
      <c r="G77" s="7" t="str">
        <f>IF(ISBLANK(employee_data36[[#This Row],[ExitDate]]),"Yes","")</f>
        <v>Yes</v>
      </c>
      <c r="H77" t="s">
        <v>59</v>
      </c>
      <c r="I77" t="s">
        <v>458</v>
      </c>
      <c r="J77" t="s">
        <v>459</v>
      </c>
      <c r="K77" t="s">
        <v>89</v>
      </c>
      <c r="L77" t="s">
        <v>32</v>
      </c>
      <c r="M77" s="6" t="str">
        <f>IF(ISBLANK(employee_data36[[#This Row],[ExitDate]]),"1","0")</f>
        <v>1</v>
      </c>
      <c r="N77" s="6" t="str">
        <f>IF(employee_data36[[#This Row],[EmployeeStatus]]="Active", "Active", "Tidak Active")</f>
        <v>Active</v>
      </c>
      <c r="O77" t="s">
        <v>63</v>
      </c>
      <c r="P77" t="s">
        <v>34</v>
      </c>
      <c r="Q77" t="s">
        <v>35</v>
      </c>
      <c r="R77" t="s">
        <v>36</v>
      </c>
      <c r="S77" t="s">
        <v>37</v>
      </c>
      <c r="T77" t="s">
        <v>65</v>
      </c>
      <c r="U77" t="s">
        <v>148</v>
      </c>
      <c r="V77" s="1">
        <v>27940</v>
      </c>
      <c r="W77" s="6">
        <f>DATEDIF(employee_data36[[#This Row],[DOB]],DATE(2023, 1, 1), "Y")</f>
        <v>46</v>
      </c>
      <c r="X77" s="6" t="str">
        <f>IF(employee_data3[[#This Row],[Age]]&lt;=25, "Remaja", IF(employee_data3[[#This Row],[Age]]&lt;=55, "Dewasa", "Lansia"))</f>
        <v>Dewasa</v>
      </c>
      <c r="Y77" s="7" t="str">
        <f>CONCATENATE(employee_data36[[#This Row],[First-LastName]]," ",employee_data36[[#This Row],[DOB]])</f>
        <v>Eugene-Marks 27940</v>
      </c>
      <c r="Z77" t="s">
        <v>120</v>
      </c>
      <c r="AA77" t="s">
        <v>460</v>
      </c>
      <c r="AB77" t="s">
        <v>55</v>
      </c>
      <c r="AC77">
        <v>49914</v>
      </c>
      <c r="AD77" t="s">
        <v>43</v>
      </c>
      <c r="AE77" t="s">
        <v>84</v>
      </c>
      <c r="AF77" t="s">
        <v>45</v>
      </c>
      <c r="AG77">
        <v>1</v>
      </c>
    </row>
    <row r="78" spans="1:33" x14ac:dyDescent="0.3">
      <c r="A78">
        <v>3503</v>
      </c>
      <c r="B78" t="s">
        <v>461</v>
      </c>
      <c r="C78" t="s">
        <v>462</v>
      </c>
      <c r="D78" s="6" t="str">
        <f>CONCATENATE(employee_data36[[#This Row],[FirstName]], "-",employee_data36[[#This Row],[LastName]] )</f>
        <v>Geovanni-Pugh</v>
      </c>
      <c r="E78" s="1">
        <v>44581</v>
      </c>
      <c r="F78" s="1"/>
      <c r="G78" s="7" t="str">
        <f>IF(ISBLANK(employee_data36[[#This Row],[ExitDate]]),"Yes","")</f>
        <v>Yes</v>
      </c>
      <c r="H78" t="s">
        <v>59</v>
      </c>
      <c r="I78" t="s">
        <v>463</v>
      </c>
      <c r="J78" t="s">
        <v>464</v>
      </c>
      <c r="K78" t="s">
        <v>31</v>
      </c>
      <c r="L78" t="s">
        <v>32</v>
      </c>
      <c r="M78" s="6" t="str">
        <f>IF(ISBLANK(employee_data36[[#This Row],[ExitDate]]),"1","0")</f>
        <v>1</v>
      </c>
      <c r="N78" s="6" t="str">
        <f>IF(employee_data36[[#This Row],[EmployeeStatus]]="Active", "Active", "Tidak Active")</f>
        <v>Active</v>
      </c>
      <c r="O78" t="s">
        <v>52</v>
      </c>
      <c r="P78" t="s">
        <v>51</v>
      </c>
      <c r="Q78" t="s">
        <v>35</v>
      </c>
      <c r="R78" t="s">
        <v>36</v>
      </c>
      <c r="S78" t="s">
        <v>37</v>
      </c>
      <c r="T78" t="s">
        <v>65</v>
      </c>
      <c r="U78" t="s">
        <v>177</v>
      </c>
      <c r="V78" s="1">
        <v>18836</v>
      </c>
      <c r="W78" s="6">
        <f>DATEDIF(employee_data36[[#This Row],[DOB]],DATE(2023, 1, 1), "Y")</f>
        <v>71</v>
      </c>
      <c r="X78" s="6" t="str">
        <f>IF(employee_data3[[#This Row],[Age]]&lt;=25, "Remaja", IF(employee_data3[[#This Row],[Age]]&lt;=55, "Dewasa", "Lansia"))</f>
        <v>Lansia</v>
      </c>
      <c r="Y78" s="7" t="str">
        <f>CONCATENATE(employee_data36[[#This Row],[First-LastName]]," ",employee_data36[[#This Row],[DOB]])</f>
        <v>Geovanni-Pugh 18836</v>
      </c>
      <c r="Z78" t="s">
        <v>149</v>
      </c>
      <c r="AA78" t="s">
        <v>243</v>
      </c>
      <c r="AB78" t="s">
        <v>55</v>
      </c>
      <c r="AC78">
        <v>71319</v>
      </c>
      <c r="AD78" t="s">
        <v>74</v>
      </c>
      <c r="AE78" t="s">
        <v>75</v>
      </c>
      <c r="AF78" t="s">
        <v>45</v>
      </c>
      <c r="AG78">
        <v>4</v>
      </c>
    </row>
    <row r="79" spans="1:33" x14ac:dyDescent="0.3">
      <c r="A79">
        <v>3504</v>
      </c>
      <c r="B79" t="s">
        <v>465</v>
      </c>
      <c r="C79" t="s">
        <v>466</v>
      </c>
      <c r="D79" s="6" t="str">
        <f>CONCATENATE(employee_data36[[#This Row],[FirstName]], "-",employee_data36[[#This Row],[LastName]] )</f>
        <v>Javon-Kelley</v>
      </c>
      <c r="E79" s="1">
        <v>44479</v>
      </c>
      <c r="F79" s="1"/>
      <c r="G79" s="7" t="str">
        <f>IF(ISBLANK(employee_data36[[#This Row],[ExitDate]]),"Yes","")</f>
        <v>Yes</v>
      </c>
      <c r="H79" t="s">
        <v>59</v>
      </c>
      <c r="I79" t="s">
        <v>467</v>
      </c>
      <c r="J79" t="s">
        <v>468</v>
      </c>
      <c r="K79" t="s">
        <v>133</v>
      </c>
      <c r="L79" t="s">
        <v>32</v>
      </c>
      <c r="M79" s="6" t="str">
        <f>IF(ISBLANK(employee_data36[[#This Row],[ExitDate]]),"1","0")</f>
        <v>1</v>
      </c>
      <c r="N79" s="6" t="str">
        <f>IF(employee_data36[[#This Row],[EmployeeStatus]]="Active", "Active", "Tidak Active")</f>
        <v>Active</v>
      </c>
      <c r="O79" t="s">
        <v>63</v>
      </c>
      <c r="P79" t="s">
        <v>64</v>
      </c>
      <c r="Q79" t="s">
        <v>52</v>
      </c>
      <c r="R79" t="s">
        <v>36</v>
      </c>
      <c r="S79" t="s">
        <v>37</v>
      </c>
      <c r="T79" t="s">
        <v>65</v>
      </c>
      <c r="U79" t="s">
        <v>81</v>
      </c>
      <c r="V79" s="1">
        <v>29456</v>
      </c>
      <c r="W79" s="6">
        <f>DATEDIF(employee_data36[[#This Row],[DOB]],DATE(2023, 1, 1), "Y")</f>
        <v>42</v>
      </c>
      <c r="X79" s="6" t="str">
        <f>IF(employee_data3[[#This Row],[Age]]&lt;=25, "Remaja", IF(employee_data3[[#This Row],[Age]]&lt;=55, "Dewasa", "Lansia"))</f>
        <v>Dewasa</v>
      </c>
      <c r="Y79" s="7" t="str">
        <f>CONCATENATE(employee_data36[[#This Row],[First-LastName]]," ",employee_data36[[#This Row],[DOB]])</f>
        <v>Javon-Kelley 29456</v>
      </c>
      <c r="Z79" t="s">
        <v>149</v>
      </c>
      <c r="AA79" t="s">
        <v>83</v>
      </c>
      <c r="AB79" t="s">
        <v>55</v>
      </c>
      <c r="AC79">
        <v>27992</v>
      </c>
      <c r="AD79" t="s">
        <v>56</v>
      </c>
      <c r="AE79" t="s">
        <v>84</v>
      </c>
      <c r="AF79" t="s">
        <v>45</v>
      </c>
      <c r="AG79">
        <v>2</v>
      </c>
    </row>
    <row r="80" spans="1:33" x14ac:dyDescent="0.3">
      <c r="A80">
        <v>3505</v>
      </c>
      <c r="B80" t="s">
        <v>469</v>
      </c>
      <c r="C80" t="s">
        <v>470</v>
      </c>
      <c r="D80" s="6" t="str">
        <f>CONCATENATE(employee_data36[[#This Row],[FirstName]], "-",employee_data36[[#This Row],[LastName]] )</f>
        <v>Amaya-Hicks</v>
      </c>
      <c r="E80" s="1">
        <v>44072</v>
      </c>
      <c r="F80" s="1"/>
      <c r="G80" s="7" t="str">
        <f>IF(ISBLANK(employee_data36[[#This Row],[ExitDate]]),"Yes","")</f>
        <v>Yes</v>
      </c>
      <c r="H80" t="s">
        <v>59</v>
      </c>
      <c r="I80" t="s">
        <v>471</v>
      </c>
      <c r="J80" t="s">
        <v>472</v>
      </c>
      <c r="K80" t="s">
        <v>50</v>
      </c>
      <c r="L80" t="s">
        <v>32</v>
      </c>
      <c r="M80" s="6" t="str">
        <f>IF(ISBLANK(employee_data36[[#This Row],[ExitDate]]),"1","0")</f>
        <v>1</v>
      </c>
      <c r="N80" s="6" t="str">
        <f>IF(employee_data36[[#This Row],[EmployeeStatus]]="Active", "Active", "Tidak Active")</f>
        <v>Active</v>
      </c>
      <c r="O80" t="s">
        <v>33</v>
      </c>
      <c r="P80" t="s">
        <v>64</v>
      </c>
      <c r="Q80" t="s">
        <v>35</v>
      </c>
      <c r="R80" t="s">
        <v>36</v>
      </c>
      <c r="S80" t="s">
        <v>37</v>
      </c>
      <c r="T80" t="s">
        <v>65</v>
      </c>
      <c r="U80" t="s">
        <v>90</v>
      </c>
      <c r="V80" s="1">
        <v>15911</v>
      </c>
      <c r="W80" s="6">
        <f>DATEDIF(employee_data36[[#This Row],[DOB]],DATE(2023, 1, 1), "Y")</f>
        <v>79</v>
      </c>
      <c r="X80" s="6" t="str">
        <f>IF(employee_data3[[#This Row],[Age]]&lt;=25, "Remaja", IF(employee_data3[[#This Row],[Age]]&lt;=55, "Dewasa", "Lansia"))</f>
        <v>Lansia</v>
      </c>
      <c r="Y80" s="7" t="str">
        <f>CONCATENATE(employee_data36[[#This Row],[First-LastName]]," ",employee_data36[[#This Row],[DOB]])</f>
        <v>Amaya-Hicks 15911</v>
      </c>
      <c r="Z80" t="s">
        <v>134</v>
      </c>
      <c r="AA80" t="s">
        <v>352</v>
      </c>
      <c r="AB80" t="s">
        <v>55</v>
      </c>
      <c r="AC80">
        <v>72324</v>
      </c>
      <c r="AD80" t="s">
        <v>56</v>
      </c>
      <c r="AE80" t="s">
        <v>44</v>
      </c>
      <c r="AF80" t="s">
        <v>45</v>
      </c>
      <c r="AG80">
        <v>1</v>
      </c>
    </row>
    <row r="81" spans="1:33" x14ac:dyDescent="0.3">
      <c r="A81">
        <v>3506</v>
      </c>
      <c r="B81" t="s">
        <v>473</v>
      </c>
      <c r="C81" t="s">
        <v>474</v>
      </c>
      <c r="D81" s="6" t="str">
        <f>CONCATENATE(employee_data36[[#This Row],[FirstName]], "-",employee_data36[[#This Row],[LastName]] )</f>
        <v>Laila-Woodard</v>
      </c>
      <c r="E81" s="1">
        <v>43704</v>
      </c>
      <c r="F81" s="1">
        <v>45056</v>
      </c>
      <c r="G81" s="7" t="str">
        <f>IF(ISBLANK(employee_data36[[#This Row],[ExitDate]]),"Yes","")</f>
        <v/>
      </c>
      <c r="H81" t="s">
        <v>59</v>
      </c>
      <c r="I81" t="s">
        <v>475</v>
      </c>
      <c r="J81" t="s">
        <v>476</v>
      </c>
      <c r="K81" t="s">
        <v>139</v>
      </c>
      <c r="L81" t="s">
        <v>32</v>
      </c>
      <c r="M81" s="6" t="str">
        <f>IF(ISBLANK(employee_data36[[#This Row],[ExitDate]]),"1","0")</f>
        <v>0</v>
      </c>
      <c r="N81" s="6" t="str">
        <f>IF(employee_data36[[#This Row],[EmployeeStatus]]="Active", "Active", "Tidak Active")</f>
        <v>Active</v>
      </c>
      <c r="O81" t="s">
        <v>63</v>
      </c>
      <c r="P81" t="s">
        <v>64</v>
      </c>
      <c r="Q81" t="s">
        <v>35</v>
      </c>
      <c r="R81" t="s">
        <v>175</v>
      </c>
      <c r="S81" t="s">
        <v>477</v>
      </c>
      <c r="T81" t="s">
        <v>65</v>
      </c>
      <c r="U81" t="s">
        <v>90</v>
      </c>
      <c r="V81" s="1">
        <v>32330</v>
      </c>
      <c r="W81" s="6">
        <f>DATEDIF(employee_data36[[#This Row],[DOB]],DATE(2023, 1, 1), "Y")</f>
        <v>34</v>
      </c>
      <c r="X81" s="6" t="str">
        <f>IF(employee_data3[[#This Row],[Age]]&lt;=25, "Remaja", IF(employee_data3[[#This Row],[Age]]&lt;=55, "Dewasa", "Lansia"))</f>
        <v>Dewasa</v>
      </c>
      <c r="Y81" s="7" t="str">
        <f>CONCATENATE(employee_data36[[#This Row],[First-LastName]]," ",employee_data36[[#This Row],[DOB]])</f>
        <v>Laila-Woodard 32330</v>
      </c>
      <c r="Z81" t="s">
        <v>134</v>
      </c>
      <c r="AA81" t="s">
        <v>103</v>
      </c>
      <c r="AB81" t="s">
        <v>55</v>
      </c>
      <c r="AC81">
        <v>38740</v>
      </c>
      <c r="AD81" t="s">
        <v>74</v>
      </c>
      <c r="AE81" t="s">
        <v>84</v>
      </c>
      <c r="AF81" t="s">
        <v>45</v>
      </c>
      <c r="AG81">
        <v>2</v>
      </c>
    </row>
    <row r="82" spans="1:33" x14ac:dyDescent="0.3">
      <c r="A82">
        <v>3507</v>
      </c>
      <c r="B82" t="s">
        <v>478</v>
      </c>
      <c r="C82" t="s">
        <v>479</v>
      </c>
      <c r="D82" s="6" t="str">
        <f>CONCATENATE(employee_data36[[#This Row],[FirstName]], "-",employee_data36[[#This Row],[LastName]] )</f>
        <v>Ivan-Huff</v>
      </c>
      <c r="E82" s="1">
        <v>44252</v>
      </c>
      <c r="F82" s="1">
        <v>45023</v>
      </c>
      <c r="G82" s="7" t="str">
        <f>IF(ISBLANK(employee_data36[[#This Row],[ExitDate]]),"Yes","")</f>
        <v/>
      </c>
      <c r="H82" t="s">
        <v>59</v>
      </c>
      <c r="I82" t="s">
        <v>480</v>
      </c>
      <c r="J82" t="s">
        <v>481</v>
      </c>
      <c r="K82" t="s">
        <v>80</v>
      </c>
      <c r="L82" t="s">
        <v>32</v>
      </c>
      <c r="M82" s="6" t="str">
        <f>IF(ISBLANK(employee_data36[[#This Row],[ExitDate]]),"1","0")</f>
        <v>0</v>
      </c>
      <c r="N82" s="6" t="str">
        <f>IF(employee_data36[[#This Row],[EmployeeStatus]]="Active", "Active", "Tidak Active")</f>
        <v>Active</v>
      </c>
      <c r="O82" t="s">
        <v>63</v>
      </c>
      <c r="P82" t="s">
        <v>51</v>
      </c>
      <c r="Q82" t="s">
        <v>63</v>
      </c>
      <c r="R82" t="s">
        <v>140</v>
      </c>
      <c r="S82" t="s">
        <v>482</v>
      </c>
      <c r="T82" t="s">
        <v>65</v>
      </c>
      <c r="U82" t="s">
        <v>177</v>
      </c>
      <c r="V82" s="1">
        <v>26747</v>
      </c>
      <c r="W82" s="6">
        <f>DATEDIF(employee_data36[[#This Row],[DOB]],DATE(2023, 1, 1), "Y")</f>
        <v>49</v>
      </c>
      <c r="X82" s="6" t="str">
        <f>IF(employee_data3[[#This Row],[Age]]&lt;=25, "Remaja", IF(employee_data3[[#This Row],[Age]]&lt;=55, "Dewasa", "Lansia"))</f>
        <v>Dewasa</v>
      </c>
      <c r="Y82" s="7" t="str">
        <f>CONCATENATE(employee_data36[[#This Row],[First-LastName]]," ",employee_data36[[#This Row],[DOB]])</f>
        <v>Ivan-Huff 26747</v>
      </c>
      <c r="Z82" t="s">
        <v>102</v>
      </c>
      <c r="AA82" t="s">
        <v>243</v>
      </c>
      <c r="AB82" t="s">
        <v>55</v>
      </c>
      <c r="AC82">
        <v>9437</v>
      </c>
      <c r="AD82" t="s">
        <v>43</v>
      </c>
      <c r="AE82" t="s">
        <v>75</v>
      </c>
      <c r="AF82" t="s">
        <v>45</v>
      </c>
      <c r="AG82">
        <v>4</v>
      </c>
    </row>
    <row r="83" spans="1:33" x14ac:dyDescent="0.3">
      <c r="A83">
        <v>3508</v>
      </c>
      <c r="B83" t="s">
        <v>483</v>
      </c>
      <c r="C83" t="s">
        <v>374</v>
      </c>
      <c r="D83" s="6" t="str">
        <f>CONCATENATE(employee_data36[[#This Row],[FirstName]], "-",employee_data36[[#This Row],[LastName]] )</f>
        <v>Aidan-Harding</v>
      </c>
      <c r="E83" s="1">
        <v>44390</v>
      </c>
      <c r="F83" s="1"/>
      <c r="G83" s="7" t="str">
        <f>IF(ISBLANK(employee_data36[[#This Row],[ExitDate]]),"Yes","")</f>
        <v>Yes</v>
      </c>
      <c r="H83" t="s">
        <v>59</v>
      </c>
      <c r="I83" t="s">
        <v>484</v>
      </c>
      <c r="J83" t="s">
        <v>485</v>
      </c>
      <c r="K83" t="s">
        <v>31</v>
      </c>
      <c r="L83" t="s">
        <v>32</v>
      </c>
      <c r="M83" s="6" t="str">
        <f>IF(ISBLANK(employee_data36[[#This Row],[ExitDate]]),"1","0")</f>
        <v>1</v>
      </c>
      <c r="N83" s="6" t="str">
        <f>IF(employee_data36[[#This Row],[EmployeeStatus]]="Active", "Active", "Tidak Active")</f>
        <v>Active</v>
      </c>
      <c r="O83" t="s">
        <v>63</v>
      </c>
      <c r="P83" t="s">
        <v>64</v>
      </c>
      <c r="Q83" t="s">
        <v>52</v>
      </c>
      <c r="R83" t="s">
        <v>36</v>
      </c>
      <c r="S83" t="s">
        <v>37</v>
      </c>
      <c r="T83" t="s">
        <v>65</v>
      </c>
      <c r="U83" t="s">
        <v>53</v>
      </c>
      <c r="V83" s="1">
        <v>15487</v>
      </c>
      <c r="W83" s="6">
        <f>DATEDIF(employee_data36[[#This Row],[DOB]],DATE(2023, 1, 1), "Y")</f>
        <v>80</v>
      </c>
      <c r="X83" s="6" t="str">
        <f>IF(employee_data3[[#This Row],[Age]]&lt;=25, "Remaja", IF(employee_data3[[#This Row],[Age]]&lt;=55, "Dewasa", "Lansia"))</f>
        <v>Lansia</v>
      </c>
      <c r="Y83" s="7" t="str">
        <f>CONCATENATE(employee_data36[[#This Row],[First-LastName]]," ",employee_data36[[#This Row],[DOB]])</f>
        <v>Aidan-Harding 15487</v>
      </c>
      <c r="Z83" t="s">
        <v>112</v>
      </c>
      <c r="AA83" t="s">
        <v>83</v>
      </c>
      <c r="AB83" t="s">
        <v>55</v>
      </c>
      <c r="AC83">
        <v>9385</v>
      </c>
      <c r="AD83" t="s">
        <v>128</v>
      </c>
      <c r="AE83" t="s">
        <v>75</v>
      </c>
      <c r="AF83" t="s">
        <v>45</v>
      </c>
      <c r="AG83">
        <v>5</v>
      </c>
    </row>
    <row r="84" spans="1:33" x14ac:dyDescent="0.3">
      <c r="A84">
        <v>3509</v>
      </c>
      <c r="B84" t="s">
        <v>486</v>
      </c>
      <c r="C84" t="s">
        <v>487</v>
      </c>
      <c r="D84" s="6" t="str">
        <f>CONCATENATE(employee_data36[[#This Row],[FirstName]], "-",employee_data36[[#This Row],[LastName]] )</f>
        <v>Cruz-Boyer</v>
      </c>
      <c r="E84" s="1">
        <v>44300</v>
      </c>
      <c r="F84" s="1"/>
      <c r="G84" s="7" t="str">
        <f>IF(ISBLANK(employee_data36[[#This Row],[ExitDate]]),"Yes","")</f>
        <v>Yes</v>
      </c>
      <c r="H84" t="s">
        <v>59</v>
      </c>
      <c r="I84" t="s">
        <v>488</v>
      </c>
      <c r="J84" t="s">
        <v>489</v>
      </c>
      <c r="K84" t="s">
        <v>89</v>
      </c>
      <c r="L84" t="s">
        <v>32</v>
      </c>
      <c r="M84" s="6" t="str">
        <f>IF(ISBLANK(employee_data36[[#This Row],[ExitDate]]),"1","0")</f>
        <v>1</v>
      </c>
      <c r="N84" s="6" t="str">
        <f>IF(employee_data36[[#This Row],[EmployeeStatus]]="Active", "Active", "Tidak Active")</f>
        <v>Active</v>
      </c>
      <c r="O84" t="s">
        <v>52</v>
      </c>
      <c r="P84" t="s">
        <v>34</v>
      </c>
      <c r="Q84" t="s">
        <v>63</v>
      </c>
      <c r="R84" t="s">
        <v>36</v>
      </c>
      <c r="S84" t="s">
        <v>37</v>
      </c>
      <c r="T84" t="s">
        <v>65</v>
      </c>
      <c r="U84" t="s">
        <v>66</v>
      </c>
      <c r="V84" s="1">
        <v>28433</v>
      </c>
      <c r="W84" s="6">
        <f>DATEDIF(employee_data36[[#This Row],[DOB]],DATE(2023, 1, 1), "Y")</f>
        <v>45</v>
      </c>
      <c r="X84" s="6" t="str">
        <f>IF(employee_data3[[#This Row],[Age]]&lt;=25, "Remaja", IF(employee_data3[[#This Row],[Age]]&lt;=55, "Dewasa", "Lansia"))</f>
        <v>Dewasa</v>
      </c>
      <c r="Y84" s="7" t="str">
        <f>CONCATENATE(employee_data36[[#This Row],[First-LastName]]," ",employee_data36[[#This Row],[DOB]])</f>
        <v>Cruz-Boyer 28433</v>
      </c>
      <c r="Z84" t="s">
        <v>156</v>
      </c>
      <c r="AA84" t="s">
        <v>490</v>
      </c>
      <c r="AB84" t="s">
        <v>42</v>
      </c>
      <c r="AC84">
        <v>75993</v>
      </c>
      <c r="AD84" t="s">
        <v>93</v>
      </c>
      <c r="AE84" t="s">
        <v>84</v>
      </c>
      <c r="AF84" t="s">
        <v>45</v>
      </c>
      <c r="AG84">
        <v>2</v>
      </c>
    </row>
    <row r="85" spans="1:33" x14ac:dyDescent="0.3">
      <c r="A85">
        <v>3510</v>
      </c>
      <c r="B85" t="s">
        <v>491</v>
      </c>
      <c r="C85" t="s">
        <v>339</v>
      </c>
      <c r="D85" s="6" t="str">
        <f>CONCATENATE(employee_data36[[#This Row],[FirstName]], "-",employee_data36[[#This Row],[LastName]] )</f>
        <v>Raven-Koch</v>
      </c>
      <c r="E85" s="1">
        <v>43871</v>
      </c>
      <c r="F85" s="1"/>
      <c r="G85" s="7" t="str">
        <f>IF(ISBLANK(employee_data36[[#This Row],[ExitDate]]),"Yes","")</f>
        <v>Yes</v>
      </c>
      <c r="H85" t="s">
        <v>59</v>
      </c>
      <c r="I85" t="s">
        <v>492</v>
      </c>
      <c r="J85" t="s">
        <v>493</v>
      </c>
      <c r="K85" t="s">
        <v>168</v>
      </c>
      <c r="L85" t="s">
        <v>32</v>
      </c>
      <c r="M85" s="6" t="str">
        <f>IF(ISBLANK(employee_data36[[#This Row],[ExitDate]]),"1","0")</f>
        <v>1</v>
      </c>
      <c r="N85" s="6" t="str">
        <f>IF(employee_data36[[#This Row],[EmployeeStatus]]="Active", "Active", "Tidak Active")</f>
        <v>Active</v>
      </c>
      <c r="O85" t="s">
        <v>52</v>
      </c>
      <c r="P85" t="s">
        <v>51</v>
      </c>
      <c r="Q85" t="s">
        <v>63</v>
      </c>
      <c r="R85" t="s">
        <v>36</v>
      </c>
      <c r="S85" t="s">
        <v>37</v>
      </c>
      <c r="T85" t="s">
        <v>65</v>
      </c>
      <c r="U85" t="s">
        <v>81</v>
      </c>
      <c r="V85" s="1">
        <v>20745</v>
      </c>
      <c r="W85" s="6">
        <f>DATEDIF(employee_data36[[#This Row],[DOB]],DATE(2023, 1, 1), "Y")</f>
        <v>66</v>
      </c>
      <c r="X85" s="6" t="str">
        <f>IF(employee_data3[[#This Row],[Age]]&lt;=25, "Remaja", IF(employee_data3[[#This Row],[Age]]&lt;=55, "Dewasa", "Lansia"))</f>
        <v>Lansia</v>
      </c>
      <c r="Y85" s="7" t="str">
        <f>CONCATENATE(employee_data36[[#This Row],[First-LastName]]," ",employee_data36[[#This Row],[DOB]])</f>
        <v>Raven-Koch 20745</v>
      </c>
      <c r="Z85" t="s">
        <v>156</v>
      </c>
      <c r="AA85" t="s">
        <v>83</v>
      </c>
      <c r="AB85" t="s">
        <v>42</v>
      </c>
      <c r="AC85">
        <v>65329</v>
      </c>
      <c r="AD85" t="s">
        <v>56</v>
      </c>
      <c r="AE85" t="s">
        <v>84</v>
      </c>
      <c r="AF85" t="s">
        <v>45</v>
      </c>
      <c r="AG85">
        <v>2</v>
      </c>
    </row>
    <row r="86" spans="1:33" x14ac:dyDescent="0.3">
      <c r="A86">
        <v>3511</v>
      </c>
      <c r="B86" t="s">
        <v>494</v>
      </c>
      <c r="C86" t="s">
        <v>495</v>
      </c>
      <c r="D86" s="6" t="str">
        <f>CONCATENATE(employee_data36[[#This Row],[FirstName]], "-",employee_data36[[#This Row],[LastName]] )</f>
        <v>Karli-Barker</v>
      </c>
      <c r="E86" s="1">
        <v>44425</v>
      </c>
      <c r="F86" s="1">
        <v>44561</v>
      </c>
      <c r="G86" s="7" t="str">
        <f>IF(ISBLANK(employee_data36[[#This Row],[ExitDate]]),"Yes","")</f>
        <v/>
      </c>
      <c r="H86" t="s">
        <v>59</v>
      </c>
      <c r="I86" t="s">
        <v>496</v>
      </c>
      <c r="J86" t="s">
        <v>497</v>
      </c>
      <c r="K86" t="s">
        <v>98</v>
      </c>
      <c r="L86" t="s">
        <v>32</v>
      </c>
      <c r="M86" s="6" t="str">
        <f>IF(ISBLANK(employee_data36[[#This Row],[ExitDate]]),"1","0")</f>
        <v>0</v>
      </c>
      <c r="N86" s="6" t="str">
        <f>IF(employee_data36[[#This Row],[EmployeeStatus]]="Active", "Active", "Tidak Active")</f>
        <v>Active</v>
      </c>
      <c r="O86" t="s">
        <v>52</v>
      </c>
      <c r="P86" t="s">
        <v>64</v>
      </c>
      <c r="Q86" t="s">
        <v>63</v>
      </c>
      <c r="R86" t="s">
        <v>126</v>
      </c>
      <c r="S86" t="s">
        <v>498</v>
      </c>
      <c r="T86" t="s">
        <v>65</v>
      </c>
      <c r="U86" t="s">
        <v>39</v>
      </c>
      <c r="V86" s="1">
        <v>35479</v>
      </c>
      <c r="W86" s="6">
        <f>DATEDIF(employee_data36[[#This Row],[DOB]],DATE(2023, 1, 1), "Y")</f>
        <v>25</v>
      </c>
      <c r="X86" s="6" t="str">
        <f>IF(employee_data3[[#This Row],[Age]]&lt;=25, "Remaja", IF(employee_data3[[#This Row],[Age]]&lt;=55, "Dewasa", "Lansia"))</f>
        <v>Remaja</v>
      </c>
      <c r="Y86" s="7" t="str">
        <f>CONCATENATE(employee_data36[[#This Row],[First-LastName]]," ",employee_data36[[#This Row],[DOB]])</f>
        <v>Karli-Barker 35479</v>
      </c>
      <c r="Z86" t="s">
        <v>156</v>
      </c>
      <c r="AA86" t="s">
        <v>184</v>
      </c>
      <c r="AB86" t="s">
        <v>42</v>
      </c>
      <c r="AC86">
        <v>41111</v>
      </c>
      <c r="AD86" t="s">
        <v>128</v>
      </c>
      <c r="AE86" t="s">
        <v>104</v>
      </c>
      <c r="AF86" t="s">
        <v>45</v>
      </c>
      <c r="AG86">
        <v>4</v>
      </c>
    </row>
    <row r="87" spans="1:33" x14ac:dyDescent="0.3">
      <c r="A87">
        <v>3512</v>
      </c>
      <c r="B87" t="s">
        <v>499</v>
      </c>
      <c r="C87" t="s">
        <v>500</v>
      </c>
      <c r="D87" s="6" t="str">
        <f>CONCATENATE(employee_data36[[#This Row],[FirstName]], "-",employee_data36[[#This Row],[LastName]] )</f>
        <v>Tyrone-Sosa</v>
      </c>
      <c r="E87" s="1">
        <v>45033</v>
      </c>
      <c r="F87" s="1">
        <v>45099</v>
      </c>
      <c r="G87" s="7" t="str">
        <f>IF(ISBLANK(employee_data36[[#This Row],[ExitDate]]),"Yes","")</f>
        <v/>
      </c>
      <c r="H87" t="s">
        <v>59</v>
      </c>
      <c r="I87" t="s">
        <v>501</v>
      </c>
      <c r="J87" t="s">
        <v>502</v>
      </c>
      <c r="K87" t="s">
        <v>118</v>
      </c>
      <c r="L87" t="s">
        <v>198</v>
      </c>
      <c r="M87" s="6" t="str">
        <f>IF(ISBLANK(employee_data36[[#This Row],[ExitDate]]),"1","0")</f>
        <v>0</v>
      </c>
      <c r="N87" s="6" t="str">
        <f>IF(employee_data36[[#This Row],[EmployeeStatus]]="Active", "Active", "Tidak Active")</f>
        <v>Tidak Active</v>
      </c>
      <c r="O87" t="s">
        <v>33</v>
      </c>
      <c r="P87" t="s">
        <v>34</v>
      </c>
      <c r="Q87" t="s">
        <v>35</v>
      </c>
      <c r="R87" t="s">
        <v>175</v>
      </c>
      <c r="S87" t="s">
        <v>503</v>
      </c>
      <c r="T87" t="s">
        <v>65</v>
      </c>
      <c r="U87" t="s">
        <v>504</v>
      </c>
      <c r="V87" s="1">
        <v>35363</v>
      </c>
      <c r="W87" s="6">
        <f>DATEDIF(employee_data36[[#This Row],[DOB]],DATE(2023, 1, 1), "Y")</f>
        <v>26</v>
      </c>
      <c r="X87" s="6" t="str">
        <f>IF(employee_data3[[#This Row],[Age]]&lt;=25, "Remaja", IF(employee_data3[[#This Row],[Age]]&lt;=55, "Dewasa", "Lansia"))</f>
        <v>Dewasa</v>
      </c>
      <c r="Y87" s="7" t="str">
        <f>CONCATENATE(employee_data36[[#This Row],[First-LastName]]," ",employee_data36[[#This Row],[DOB]])</f>
        <v>Tyrone-Sosa 35363</v>
      </c>
      <c r="Z87" t="s">
        <v>120</v>
      </c>
      <c r="AA87" t="s">
        <v>178</v>
      </c>
      <c r="AB87" t="s">
        <v>42</v>
      </c>
      <c r="AC87">
        <v>58860</v>
      </c>
      <c r="AD87" t="s">
        <v>93</v>
      </c>
      <c r="AE87" t="s">
        <v>75</v>
      </c>
      <c r="AF87" t="s">
        <v>45</v>
      </c>
      <c r="AG87">
        <v>2</v>
      </c>
    </row>
    <row r="88" spans="1:33" x14ac:dyDescent="0.3">
      <c r="A88">
        <v>3513</v>
      </c>
      <c r="B88" t="s">
        <v>505</v>
      </c>
      <c r="C88" t="s">
        <v>506</v>
      </c>
      <c r="D88" s="6" t="str">
        <f>CONCATENATE(employee_data36[[#This Row],[FirstName]], "-",employee_data36[[#This Row],[LastName]] )</f>
        <v>Damaris-Cisneros</v>
      </c>
      <c r="E88" s="1">
        <v>44806</v>
      </c>
      <c r="F88" s="1">
        <v>45070</v>
      </c>
      <c r="G88" s="7" t="str">
        <f>IF(ISBLANK(employee_data36[[#This Row],[ExitDate]]),"Yes","")</f>
        <v/>
      </c>
      <c r="H88" t="s">
        <v>59</v>
      </c>
      <c r="I88" t="s">
        <v>507</v>
      </c>
      <c r="J88" t="s">
        <v>508</v>
      </c>
      <c r="K88" t="s">
        <v>62</v>
      </c>
      <c r="L88" t="s">
        <v>198</v>
      </c>
      <c r="M88" s="6" t="str">
        <f>IF(ISBLANK(employee_data36[[#This Row],[ExitDate]]),"1","0")</f>
        <v>0</v>
      </c>
      <c r="N88" s="6" t="str">
        <f>IF(employee_data36[[#This Row],[EmployeeStatus]]="Active", "Active", "Tidak Active")</f>
        <v>Tidak Active</v>
      </c>
      <c r="O88" t="s">
        <v>33</v>
      </c>
      <c r="P88" t="s">
        <v>34</v>
      </c>
      <c r="Q88" t="s">
        <v>35</v>
      </c>
      <c r="R88" t="s">
        <v>99</v>
      </c>
      <c r="S88" t="s">
        <v>509</v>
      </c>
      <c r="T88" t="s">
        <v>65</v>
      </c>
      <c r="U88" t="s">
        <v>81</v>
      </c>
      <c r="V88" s="1">
        <v>21867</v>
      </c>
      <c r="W88" s="6">
        <f>DATEDIF(employee_data36[[#This Row],[DOB]],DATE(2023, 1, 1), "Y")</f>
        <v>63</v>
      </c>
      <c r="X88" s="6" t="str">
        <f>IF(employee_data3[[#This Row],[Age]]&lt;=25, "Remaja", IF(employee_data3[[#This Row],[Age]]&lt;=55, "Dewasa", "Lansia"))</f>
        <v>Lansia</v>
      </c>
      <c r="Y88" s="7" t="str">
        <f>CONCATENATE(employee_data36[[#This Row],[First-LastName]]," ",employee_data36[[#This Row],[DOB]])</f>
        <v>Damaris-Cisneros 21867</v>
      </c>
      <c r="Z88" t="s">
        <v>120</v>
      </c>
      <c r="AA88" t="s">
        <v>83</v>
      </c>
      <c r="AB88" t="s">
        <v>55</v>
      </c>
      <c r="AC88">
        <v>93051</v>
      </c>
      <c r="AD88" t="s">
        <v>74</v>
      </c>
      <c r="AE88" t="s">
        <v>84</v>
      </c>
      <c r="AF88" t="s">
        <v>45</v>
      </c>
      <c r="AG88">
        <v>5</v>
      </c>
    </row>
    <row r="89" spans="1:33" x14ac:dyDescent="0.3">
      <c r="A89">
        <v>3514</v>
      </c>
      <c r="B89" t="s">
        <v>510</v>
      </c>
      <c r="C89" t="s">
        <v>511</v>
      </c>
      <c r="D89" s="6" t="str">
        <f>CONCATENATE(employee_data36[[#This Row],[FirstName]], "-",employee_data36[[#This Row],[LastName]] )</f>
        <v>Alexus-Estes</v>
      </c>
      <c r="E89" s="1">
        <v>43936</v>
      </c>
      <c r="F89" s="1"/>
      <c r="G89" s="7" t="str">
        <f>IF(ISBLANK(employee_data36[[#This Row],[ExitDate]]),"Yes","")</f>
        <v>Yes</v>
      </c>
      <c r="H89" t="s">
        <v>59</v>
      </c>
      <c r="I89" t="s">
        <v>512</v>
      </c>
      <c r="J89" t="s">
        <v>513</v>
      </c>
      <c r="K89" t="s">
        <v>89</v>
      </c>
      <c r="L89" t="s">
        <v>32</v>
      </c>
      <c r="M89" s="6" t="str">
        <f>IF(ISBLANK(employee_data36[[#This Row],[ExitDate]]),"1","0")</f>
        <v>1</v>
      </c>
      <c r="N89" s="6" t="str">
        <f>IF(employee_data36[[#This Row],[EmployeeStatus]]="Active", "Active", "Tidak Active")</f>
        <v>Active</v>
      </c>
      <c r="O89" t="s">
        <v>63</v>
      </c>
      <c r="P89" t="s">
        <v>64</v>
      </c>
      <c r="Q89" t="s">
        <v>52</v>
      </c>
      <c r="R89" t="s">
        <v>36</v>
      </c>
      <c r="S89" t="s">
        <v>37</v>
      </c>
      <c r="T89" t="s">
        <v>65</v>
      </c>
      <c r="U89" t="s">
        <v>305</v>
      </c>
      <c r="V89" s="1">
        <v>21188</v>
      </c>
      <c r="W89" s="6">
        <f>DATEDIF(employee_data36[[#This Row],[DOB]],DATE(2023, 1, 1), "Y")</f>
        <v>64</v>
      </c>
      <c r="X89" s="6" t="str">
        <f>IF(employee_data3[[#This Row],[Age]]&lt;=25, "Remaja", IF(employee_data3[[#This Row],[Age]]&lt;=55, "Dewasa", "Lansia"))</f>
        <v>Lansia</v>
      </c>
      <c r="Y89" s="7" t="str">
        <f>CONCATENATE(employee_data36[[#This Row],[First-LastName]]," ",employee_data36[[#This Row],[DOB]])</f>
        <v>Alexus-Estes 21188</v>
      </c>
      <c r="Z89" t="s">
        <v>120</v>
      </c>
      <c r="AA89" t="s">
        <v>243</v>
      </c>
      <c r="AB89" t="s">
        <v>55</v>
      </c>
      <c r="AC89">
        <v>17419</v>
      </c>
      <c r="AD89" t="s">
        <v>128</v>
      </c>
      <c r="AE89" t="s">
        <v>84</v>
      </c>
      <c r="AF89" t="s">
        <v>45</v>
      </c>
      <c r="AG89">
        <v>1</v>
      </c>
    </row>
    <row r="90" spans="1:33" x14ac:dyDescent="0.3">
      <c r="A90">
        <v>3515</v>
      </c>
      <c r="B90" t="s">
        <v>514</v>
      </c>
      <c r="C90" t="s">
        <v>515</v>
      </c>
      <c r="D90" s="6" t="str">
        <f>CONCATENATE(employee_data36[[#This Row],[FirstName]], "-",employee_data36[[#This Row],[LastName]] )</f>
        <v>Kinsley-Flowers</v>
      </c>
      <c r="E90" s="1">
        <v>44629</v>
      </c>
      <c r="F90" s="1">
        <v>44905</v>
      </c>
      <c r="G90" s="7" t="str">
        <f>IF(ISBLANK(employee_data36[[#This Row],[ExitDate]]),"Yes","")</f>
        <v/>
      </c>
      <c r="H90" t="s">
        <v>59</v>
      </c>
      <c r="I90" t="s">
        <v>516</v>
      </c>
      <c r="J90" t="s">
        <v>517</v>
      </c>
      <c r="K90" t="s">
        <v>31</v>
      </c>
      <c r="L90" t="s">
        <v>198</v>
      </c>
      <c r="M90" s="6" t="str">
        <f>IF(ISBLANK(employee_data36[[#This Row],[ExitDate]]),"1","0")</f>
        <v>0</v>
      </c>
      <c r="N90" s="6" t="str">
        <f>IF(employee_data36[[#This Row],[EmployeeStatus]]="Active", "Active", "Tidak Active")</f>
        <v>Tidak Active</v>
      </c>
      <c r="O90" t="s">
        <v>52</v>
      </c>
      <c r="P90" t="s">
        <v>51</v>
      </c>
      <c r="Q90" t="s">
        <v>52</v>
      </c>
      <c r="R90" t="s">
        <v>140</v>
      </c>
      <c r="S90" t="s">
        <v>518</v>
      </c>
      <c r="T90" t="s">
        <v>65</v>
      </c>
      <c r="U90" t="s">
        <v>39</v>
      </c>
      <c r="V90" s="1">
        <v>35549</v>
      </c>
      <c r="W90" s="6">
        <f>DATEDIF(employee_data36[[#This Row],[DOB]],DATE(2023, 1, 1), "Y")</f>
        <v>25</v>
      </c>
      <c r="X90" s="6" t="str">
        <f>IF(employee_data3[[#This Row],[Age]]&lt;=25, "Remaja", IF(employee_data3[[#This Row],[Age]]&lt;=55, "Dewasa", "Lansia"))</f>
        <v>Remaja</v>
      </c>
      <c r="Y90" s="7" t="str">
        <f>CONCATENATE(employee_data36[[#This Row],[First-LastName]]," ",employee_data36[[#This Row],[DOB]])</f>
        <v>Kinsley-Flowers 35549</v>
      </c>
      <c r="Z90" t="s">
        <v>149</v>
      </c>
      <c r="AA90" t="s">
        <v>157</v>
      </c>
      <c r="AB90" t="s">
        <v>55</v>
      </c>
      <c r="AC90">
        <v>59593</v>
      </c>
      <c r="AD90" t="s">
        <v>43</v>
      </c>
      <c r="AE90" t="s">
        <v>75</v>
      </c>
      <c r="AF90" t="s">
        <v>45</v>
      </c>
      <c r="AG90">
        <v>4</v>
      </c>
    </row>
    <row r="91" spans="1:33" x14ac:dyDescent="0.3">
      <c r="A91">
        <v>3516</v>
      </c>
      <c r="B91" t="s">
        <v>519</v>
      </c>
      <c r="C91" t="s">
        <v>520</v>
      </c>
      <c r="D91" s="6" t="str">
        <f>CONCATENATE(employee_data36[[#This Row],[FirstName]], "-",employee_data36[[#This Row],[LastName]] )</f>
        <v>Deborah-Love</v>
      </c>
      <c r="E91" s="1">
        <v>44658</v>
      </c>
      <c r="F91" s="1">
        <v>44948</v>
      </c>
      <c r="G91" s="7" t="str">
        <f>IF(ISBLANK(employee_data36[[#This Row],[ExitDate]]),"Yes","")</f>
        <v/>
      </c>
      <c r="H91" t="s">
        <v>59</v>
      </c>
      <c r="I91" t="s">
        <v>521</v>
      </c>
      <c r="J91" t="s">
        <v>522</v>
      </c>
      <c r="K91" t="s">
        <v>133</v>
      </c>
      <c r="L91" t="s">
        <v>32</v>
      </c>
      <c r="M91" s="6" t="str">
        <f>IF(ISBLANK(employee_data36[[#This Row],[ExitDate]]),"1","0")</f>
        <v>0</v>
      </c>
      <c r="N91" s="6" t="str">
        <f>IF(employee_data36[[#This Row],[EmployeeStatus]]="Active", "Active", "Tidak Active")</f>
        <v>Active</v>
      </c>
      <c r="O91" t="s">
        <v>33</v>
      </c>
      <c r="P91" t="s">
        <v>64</v>
      </c>
      <c r="Q91" t="s">
        <v>52</v>
      </c>
      <c r="R91" t="s">
        <v>140</v>
      </c>
      <c r="S91" t="s">
        <v>523</v>
      </c>
      <c r="T91" t="s">
        <v>65</v>
      </c>
      <c r="U91" t="s">
        <v>177</v>
      </c>
      <c r="V91" s="1">
        <v>32319</v>
      </c>
      <c r="W91" s="6">
        <f>DATEDIF(employee_data36[[#This Row],[DOB]],DATE(2023, 1, 1), "Y")</f>
        <v>34</v>
      </c>
      <c r="X91" s="6" t="str">
        <f>IF(employee_data3[[#This Row],[Age]]&lt;=25, "Remaja", IF(employee_data3[[#This Row],[Age]]&lt;=55, "Dewasa", "Lansia"))</f>
        <v>Dewasa</v>
      </c>
      <c r="Y91" s="7" t="str">
        <f>CONCATENATE(employee_data36[[#This Row],[First-LastName]]," ",employee_data36[[#This Row],[DOB]])</f>
        <v>Deborah-Love 32319</v>
      </c>
      <c r="Z91" t="s">
        <v>149</v>
      </c>
      <c r="AA91" t="s">
        <v>178</v>
      </c>
      <c r="AB91" t="s">
        <v>55</v>
      </c>
      <c r="AC91">
        <v>96350</v>
      </c>
      <c r="AD91" t="s">
        <v>128</v>
      </c>
      <c r="AE91" t="s">
        <v>104</v>
      </c>
      <c r="AF91" t="s">
        <v>45</v>
      </c>
      <c r="AG91">
        <v>5</v>
      </c>
    </row>
    <row r="92" spans="1:33" x14ac:dyDescent="0.3">
      <c r="A92">
        <v>3517</v>
      </c>
      <c r="B92" t="s">
        <v>524</v>
      </c>
      <c r="C92" t="s">
        <v>525</v>
      </c>
      <c r="D92" s="6" t="str">
        <f>CONCATENATE(employee_data36[[#This Row],[FirstName]], "-",employee_data36[[#This Row],[LastName]] )</f>
        <v>Milagros-Francis</v>
      </c>
      <c r="E92" s="1">
        <v>43880</v>
      </c>
      <c r="F92" s="1"/>
      <c r="G92" s="7" t="str">
        <f>IF(ISBLANK(employee_data36[[#This Row],[ExitDate]]),"Yes","")</f>
        <v>Yes</v>
      </c>
      <c r="H92" t="s">
        <v>59</v>
      </c>
      <c r="I92" t="s">
        <v>526</v>
      </c>
      <c r="J92" t="s">
        <v>527</v>
      </c>
      <c r="K92" t="s">
        <v>50</v>
      </c>
      <c r="L92" t="s">
        <v>32</v>
      </c>
      <c r="M92" s="6" t="str">
        <f>IF(ISBLANK(employee_data36[[#This Row],[ExitDate]]),"1","0")</f>
        <v>1</v>
      </c>
      <c r="N92" s="6" t="str">
        <f>IF(employee_data36[[#This Row],[EmployeeStatus]]="Active", "Active", "Tidak Active")</f>
        <v>Active</v>
      </c>
      <c r="O92" t="s">
        <v>52</v>
      </c>
      <c r="P92" t="s">
        <v>51</v>
      </c>
      <c r="Q92" t="s">
        <v>52</v>
      </c>
      <c r="R92" t="s">
        <v>36</v>
      </c>
      <c r="S92" t="s">
        <v>37</v>
      </c>
      <c r="T92" t="s">
        <v>65</v>
      </c>
      <c r="U92" t="s">
        <v>148</v>
      </c>
      <c r="V92" s="1">
        <v>15345</v>
      </c>
      <c r="W92" s="6">
        <f>DATEDIF(employee_data36[[#This Row],[DOB]],DATE(2023, 1, 1), "Y")</f>
        <v>80</v>
      </c>
      <c r="X92" s="6" t="str">
        <f>IF(employee_data3[[#This Row],[Age]]&lt;=25, "Remaja", IF(employee_data3[[#This Row],[Age]]&lt;=55, "Dewasa", "Lansia"))</f>
        <v>Lansia</v>
      </c>
      <c r="Y92" s="7" t="str">
        <f>CONCATENATE(employee_data36[[#This Row],[First-LastName]]," ",employee_data36[[#This Row],[DOB]])</f>
        <v>Milagros-Francis 15345</v>
      </c>
      <c r="Z92" t="s">
        <v>134</v>
      </c>
      <c r="AA92" t="s">
        <v>150</v>
      </c>
      <c r="AB92" t="s">
        <v>55</v>
      </c>
      <c r="AC92">
        <v>44469</v>
      </c>
      <c r="AD92" t="s">
        <v>56</v>
      </c>
      <c r="AE92" t="s">
        <v>44</v>
      </c>
      <c r="AF92" t="s">
        <v>45</v>
      </c>
      <c r="AG92">
        <v>4</v>
      </c>
    </row>
    <row r="93" spans="1:33" x14ac:dyDescent="0.3">
      <c r="A93">
        <v>3518</v>
      </c>
      <c r="B93" t="s">
        <v>528</v>
      </c>
      <c r="C93" t="s">
        <v>68</v>
      </c>
      <c r="D93" s="6" t="str">
        <f>CONCATENATE(employee_data36[[#This Row],[FirstName]], "-",employee_data36[[#This Row],[LastName]] )</f>
        <v>Roberto-Michael</v>
      </c>
      <c r="E93" s="1">
        <v>44296</v>
      </c>
      <c r="F93" s="1">
        <v>44746</v>
      </c>
      <c r="G93" s="7" t="str">
        <f>IF(ISBLANK(employee_data36[[#This Row],[ExitDate]]),"Yes","")</f>
        <v/>
      </c>
      <c r="H93" t="s">
        <v>59</v>
      </c>
      <c r="I93" t="s">
        <v>529</v>
      </c>
      <c r="J93" t="s">
        <v>530</v>
      </c>
      <c r="K93" t="s">
        <v>139</v>
      </c>
      <c r="L93" t="s">
        <v>32</v>
      </c>
      <c r="M93" s="6" t="str">
        <f>IF(ISBLANK(employee_data36[[#This Row],[ExitDate]]),"1","0")</f>
        <v>0</v>
      </c>
      <c r="N93" s="6" t="str">
        <f>IF(employee_data36[[#This Row],[EmployeeStatus]]="Active", "Active", "Tidak Active")</f>
        <v>Active</v>
      </c>
      <c r="O93" t="s">
        <v>33</v>
      </c>
      <c r="P93" t="s">
        <v>64</v>
      </c>
      <c r="Q93" t="s">
        <v>52</v>
      </c>
      <c r="R93" t="s">
        <v>99</v>
      </c>
      <c r="S93" t="s">
        <v>531</v>
      </c>
      <c r="T93" t="s">
        <v>65</v>
      </c>
      <c r="U93" t="s">
        <v>101</v>
      </c>
      <c r="V93" s="1">
        <v>25347</v>
      </c>
      <c r="W93" s="6">
        <f>DATEDIF(employee_data36[[#This Row],[DOB]],DATE(2023, 1, 1), "Y")</f>
        <v>53</v>
      </c>
      <c r="X93" s="6" t="str">
        <f>IF(employee_data3[[#This Row],[Age]]&lt;=25, "Remaja", IF(employee_data3[[#This Row],[Age]]&lt;=55, "Dewasa", "Lansia"))</f>
        <v>Dewasa</v>
      </c>
      <c r="Y93" s="7" t="str">
        <f>CONCATENATE(employee_data36[[#This Row],[First-LastName]]," ",employee_data36[[#This Row],[DOB]])</f>
        <v>Roberto-Michael 25347</v>
      </c>
      <c r="Z93" t="s">
        <v>102</v>
      </c>
      <c r="AA93" t="s">
        <v>178</v>
      </c>
      <c r="AB93" t="s">
        <v>42</v>
      </c>
      <c r="AC93">
        <v>13249</v>
      </c>
      <c r="AD93" t="s">
        <v>56</v>
      </c>
      <c r="AE93" t="s">
        <v>84</v>
      </c>
      <c r="AF93" t="s">
        <v>45</v>
      </c>
      <c r="AG93">
        <v>2</v>
      </c>
    </row>
    <row r="94" spans="1:33" x14ac:dyDescent="0.3">
      <c r="A94">
        <v>3519</v>
      </c>
      <c r="B94" t="s">
        <v>532</v>
      </c>
      <c r="C94" t="s">
        <v>533</v>
      </c>
      <c r="D94" s="6" t="str">
        <f>CONCATENATE(employee_data36[[#This Row],[FirstName]], "-",employee_data36[[#This Row],[LastName]] )</f>
        <v>Elaine-Ewing</v>
      </c>
      <c r="E94" s="1">
        <v>44549</v>
      </c>
      <c r="F94" s="1">
        <v>44622</v>
      </c>
      <c r="G94" s="7" t="str">
        <f>IF(ISBLANK(employee_data36[[#This Row],[ExitDate]]),"Yes","")</f>
        <v/>
      </c>
      <c r="H94" t="s">
        <v>59</v>
      </c>
      <c r="I94" t="s">
        <v>534</v>
      </c>
      <c r="J94" t="s">
        <v>535</v>
      </c>
      <c r="K94" t="s">
        <v>80</v>
      </c>
      <c r="L94" t="s">
        <v>32</v>
      </c>
      <c r="M94" s="6" t="str">
        <f>IF(ISBLANK(employee_data36[[#This Row],[ExitDate]]),"1","0")</f>
        <v>0</v>
      </c>
      <c r="N94" s="6" t="str">
        <f>IF(employee_data36[[#This Row],[EmployeeStatus]]="Active", "Active", "Tidak Active")</f>
        <v>Active</v>
      </c>
      <c r="O94" t="s">
        <v>52</v>
      </c>
      <c r="P94" t="s">
        <v>34</v>
      </c>
      <c r="Q94" t="s">
        <v>35</v>
      </c>
      <c r="R94" t="s">
        <v>126</v>
      </c>
      <c r="S94" t="s">
        <v>536</v>
      </c>
      <c r="T94" t="s">
        <v>65</v>
      </c>
      <c r="U94" t="s">
        <v>53</v>
      </c>
      <c r="V94" s="1">
        <v>18715</v>
      </c>
      <c r="W94" s="6">
        <f>DATEDIF(employee_data36[[#This Row],[DOB]],DATE(2023, 1, 1), "Y")</f>
        <v>71</v>
      </c>
      <c r="X94" s="6" t="str">
        <f>IF(employee_data3[[#This Row],[Age]]&lt;=25, "Remaja", IF(employee_data3[[#This Row],[Age]]&lt;=55, "Dewasa", "Lansia"))</f>
        <v>Lansia</v>
      </c>
      <c r="Y94" s="7" t="str">
        <f>CONCATENATE(employee_data36[[#This Row],[First-LastName]]," ",employee_data36[[#This Row],[DOB]])</f>
        <v>Elaine-Ewing 18715</v>
      </c>
      <c r="Z94" t="s">
        <v>102</v>
      </c>
      <c r="AA94" t="s">
        <v>352</v>
      </c>
      <c r="AB94" t="s">
        <v>55</v>
      </c>
      <c r="AC94">
        <v>17123</v>
      </c>
      <c r="AD94" t="s">
        <v>56</v>
      </c>
      <c r="AE94" t="s">
        <v>44</v>
      </c>
      <c r="AF94" t="s">
        <v>45</v>
      </c>
      <c r="AG94">
        <v>2</v>
      </c>
    </row>
    <row r="95" spans="1:33" x14ac:dyDescent="0.3">
      <c r="A95">
        <v>3520</v>
      </c>
      <c r="B95" t="s">
        <v>537</v>
      </c>
      <c r="C95" t="s">
        <v>538</v>
      </c>
      <c r="D95" s="6" t="str">
        <f>CONCATENATE(employee_data36[[#This Row],[FirstName]], "-",employee_data36[[#This Row],[LastName]] )</f>
        <v>Caiden-Munoz</v>
      </c>
      <c r="E95" s="1">
        <v>44178</v>
      </c>
      <c r="F95" s="1">
        <v>44939</v>
      </c>
      <c r="G95" s="7" t="str">
        <f>IF(ISBLANK(employee_data36[[#This Row],[ExitDate]]),"Yes","")</f>
        <v/>
      </c>
      <c r="H95" t="s">
        <v>59</v>
      </c>
      <c r="I95" t="s">
        <v>539</v>
      </c>
      <c r="J95" t="s">
        <v>540</v>
      </c>
      <c r="K95" t="s">
        <v>80</v>
      </c>
      <c r="L95" t="s">
        <v>32</v>
      </c>
      <c r="M95" s="6" t="str">
        <f>IF(ISBLANK(employee_data36[[#This Row],[ExitDate]]),"1","0")</f>
        <v>0</v>
      </c>
      <c r="N95" s="6" t="str">
        <f>IF(employee_data36[[#This Row],[EmployeeStatus]]="Active", "Active", "Tidak Active")</f>
        <v>Active</v>
      </c>
      <c r="O95" t="s">
        <v>63</v>
      </c>
      <c r="P95" t="s">
        <v>34</v>
      </c>
      <c r="Q95" t="s">
        <v>35</v>
      </c>
      <c r="R95" t="s">
        <v>99</v>
      </c>
      <c r="S95" t="s">
        <v>541</v>
      </c>
      <c r="T95" t="s">
        <v>65</v>
      </c>
      <c r="U95" t="s">
        <v>177</v>
      </c>
      <c r="V95" s="1">
        <v>23071</v>
      </c>
      <c r="W95" s="6">
        <f>DATEDIF(employee_data36[[#This Row],[DOB]],DATE(2023, 1, 1), "Y")</f>
        <v>59</v>
      </c>
      <c r="X95" s="6" t="str">
        <f>IF(employee_data3[[#This Row],[Age]]&lt;=25, "Remaja", IF(employee_data3[[#This Row],[Age]]&lt;=55, "Dewasa", "Lansia"))</f>
        <v>Lansia</v>
      </c>
      <c r="Y95" s="7" t="str">
        <f>CONCATENATE(employee_data36[[#This Row],[First-LastName]]," ",employee_data36[[#This Row],[DOB]])</f>
        <v>Caiden-Munoz 23071</v>
      </c>
      <c r="Z95" t="s">
        <v>72</v>
      </c>
      <c r="AA95" t="s">
        <v>243</v>
      </c>
      <c r="AB95" t="s">
        <v>42</v>
      </c>
      <c r="AC95">
        <v>18983</v>
      </c>
      <c r="AD95" t="s">
        <v>93</v>
      </c>
      <c r="AE95" t="s">
        <v>104</v>
      </c>
      <c r="AF95" t="s">
        <v>45</v>
      </c>
      <c r="AG95">
        <v>1</v>
      </c>
    </row>
    <row r="96" spans="1:33" x14ac:dyDescent="0.3">
      <c r="A96">
        <v>3521</v>
      </c>
      <c r="B96" t="s">
        <v>542</v>
      </c>
      <c r="C96" t="s">
        <v>543</v>
      </c>
      <c r="D96" s="6" t="str">
        <f>CONCATENATE(employee_data36[[#This Row],[FirstName]], "-",employee_data36[[#This Row],[LastName]] )</f>
        <v>Jocelyn-Bradford</v>
      </c>
      <c r="E96" s="1">
        <v>43522</v>
      </c>
      <c r="F96" s="1"/>
      <c r="G96" s="7" t="str">
        <f>IF(ISBLANK(employee_data36[[#This Row],[ExitDate]]),"Yes","")</f>
        <v>Yes</v>
      </c>
      <c r="H96" t="s">
        <v>59</v>
      </c>
      <c r="I96" t="s">
        <v>544</v>
      </c>
      <c r="J96" t="s">
        <v>545</v>
      </c>
      <c r="K96" t="s">
        <v>98</v>
      </c>
      <c r="L96" t="s">
        <v>32</v>
      </c>
      <c r="M96" s="6" t="str">
        <f>IF(ISBLANK(employee_data36[[#This Row],[ExitDate]]),"1","0")</f>
        <v>1</v>
      </c>
      <c r="N96" s="6" t="str">
        <f>IF(employee_data36[[#This Row],[EmployeeStatus]]="Active", "Active", "Tidak Active")</f>
        <v>Active</v>
      </c>
      <c r="O96" t="s">
        <v>33</v>
      </c>
      <c r="P96" t="s">
        <v>34</v>
      </c>
      <c r="Q96" t="s">
        <v>52</v>
      </c>
      <c r="R96" t="s">
        <v>36</v>
      </c>
      <c r="S96" t="s">
        <v>37</v>
      </c>
      <c r="T96" t="s">
        <v>65</v>
      </c>
      <c r="U96" t="s">
        <v>81</v>
      </c>
      <c r="V96" s="1">
        <v>18004</v>
      </c>
      <c r="W96" s="6">
        <f>DATEDIF(employee_data36[[#This Row],[DOB]],DATE(2023, 1, 1), "Y")</f>
        <v>73</v>
      </c>
      <c r="X96" s="6" t="str">
        <f>IF(employee_data3[[#This Row],[Age]]&lt;=25, "Remaja", IF(employee_data3[[#This Row],[Age]]&lt;=55, "Dewasa", "Lansia"))</f>
        <v>Lansia</v>
      </c>
      <c r="Y96" s="7" t="str">
        <f>CONCATENATE(employee_data36[[#This Row],[First-LastName]]," ",employee_data36[[#This Row],[DOB]])</f>
        <v>Jocelyn-Bradford 18004</v>
      </c>
      <c r="Z96" t="s">
        <v>156</v>
      </c>
      <c r="AA96" t="s">
        <v>460</v>
      </c>
      <c r="AB96" t="s">
        <v>42</v>
      </c>
      <c r="AC96">
        <v>51795</v>
      </c>
      <c r="AD96" t="s">
        <v>128</v>
      </c>
      <c r="AE96" t="s">
        <v>104</v>
      </c>
      <c r="AF96" t="s">
        <v>45</v>
      </c>
      <c r="AG96">
        <v>4</v>
      </c>
    </row>
    <row r="97" spans="1:33" x14ac:dyDescent="0.3">
      <c r="A97">
        <v>3522</v>
      </c>
      <c r="B97" t="s">
        <v>546</v>
      </c>
      <c r="C97" t="s">
        <v>547</v>
      </c>
      <c r="D97" s="6" t="str">
        <f>CONCATENATE(employee_data36[[#This Row],[FirstName]], "-",employee_data36[[#This Row],[LastName]] )</f>
        <v>Marques-Armstrong</v>
      </c>
      <c r="E97" s="1">
        <v>43892</v>
      </c>
      <c r="F97" s="1"/>
      <c r="G97" s="7" t="str">
        <f>IF(ISBLANK(employee_data36[[#This Row],[ExitDate]]),"Yes","")</f>
        <v>Yes</v>
      </c>
      <c r="H97" t="s">
        <v>59</v>
      </c>
      <c r="I97" t="s">
        <v>548</v>
      </c>
      <c r="J97" t="s">
        <v>549</v>
      </c>
      <c r="K97" t="s">
        <v>89</v>
      </c>
      <c r="L97" t="s">
        <v>32</v>
      </c>
      <c r="M97" s="6" t="str">
        <f>IF(ISBLANK(employee_data36[[#This Row],[ExitDate]]),"1","0")</f>
        <v>1</v>
      </c>
      <c r="N97" s="6" t="str">
        <f>IF(employee_data36[[#This Row],[EmployeeStatus]]="Active", "Active", "Tidak Active")</f>
        <v>Active</v>
      </c>
      <c r="O97" t="s">
        <v>63</v>
      </c>
      <c r="P97" t="s">
        <v>34</v>
      </c>
      <c r="Q97" t="s">
        <v>52</v>
      </c>
      <c r="R97" t="s">
        <v>36</v>
      </c>
      <c r="S97" t="s">
        <v>37</v>
      </c>
      <c r="T97" t="s">
        <v>65</v>
      </c>
      <c r="U97" t="s">
        <v>148</v>
      </c>
      <c r="V97" s="1">
        <v>30601</v>
      </c>
      <c r="W97" s="6">
        <f>DATEDIF(employee_data36[[#This Row],[DOB]],DATE(2023, 1, 1), "Y")</f>
        <v>39</v>
      </c>
      <c r="X97" s="6" t="str">
        <f>IF(employee_data3[[#This Row],[Age]]&lt;=25, "Remaja", IF(employee_data3[[#This Row],[Age]]&lt;=55, "Dewasa", "Lansia"))</f>
        <v>Dewasa</v>
      </c>
      <c r="Y97" s="7" t="str">
        <f>CONCATENATE(employee_data36[[#This Row],[First-LastName]]," ",employee_data36[[#This Row],[DOB]])</f>
        <v>Marques-Armstrong 30601</v>
      </c>
      <c r="Z97" t="s">
        <v>156</v>
      </c>
      <c r="AA97" t="s">
        <v>150</v>
      </c>
      <c r="AB97" t="s">
        <v>42</v>
      </c>
      <c r="AC97">
        <v>34369</v>
      </c>
      <c r="AD97" t="s">
        <v>74</v>
      </c>
      <c r="AE97" t="s">
        <v>75</v>
      </c>
      <c r="AF97" t="s">
        <v>45</v>
      </c>
      <c r="AG97">
        <v>1</v>
      </c>
    </row>
    <row r="98" spans="1:33" x14ac:dyDescent="0.3">
      <c r="A98">
        <v>3523</v>
      </c>
      <c r="B98" t="s">
        <v>550</v>
      </c>
      <c r="C98" t="s">
        <v>551</v>
      </c>
      <c r="D98" s="6" t="str">
        <f>CONCATENATE(employee_data36[[#This Row],[FirstName]], "-",employee_data36[[#This Row],[LastName]] )</f>
        <v>Rohan-Chapman</v>
      </c>
      <c r="E98" s="1">
        <v>44372</v>
      </c>
      <c r="F98" s="1">
        <v>44798</v>
      </c>
      <c r="G98" s="7" t="str">
        <f>IF(ISBLANK(employee_data36[[#This Row],[ExitDate]]),"Yes","")</f>
        <v/>
      </c>
      <c r="H98" t="s">
        <v>59</v>
      </c>
      <c r="I98" t="s">
        <v>552</v>
      </c>
      <c r="J98" t="s">
        <v>553</v>
      </c>
      <c r="K98" t="s">
        <v>31</v>
      </c>
      <c r="L98" t="s">
        <v>32</v>
      </c>
      <c r="M98" s="6" t="str">
        <f>IF(ISBLANK(employee_data36[[#This Row],[ExitDate]]),"1","0")</f>
        <v>0</v>
      </c>
      <c r="N98" s="6" t="str">
        <f>IF(employee_data36[[#This Row],[EmployeeStatus]]="Active", "Active", "Tidak Active")</f>
        <v>Active</v>
      </c>
      <c r="O98" t="s">
        <v>63</v>
      </c>
      <c r="P98" t="s">
        <v>51</v>
      </c>
      <c r="Q98" t="s">
        <v>35</v>
      </c>
      <c r="R98" t="s">
        <v>126</v>
      </c>
      <c r="S98" t="s">
        <v>554</v>
      </c>
      <c r="T98" t="s">
        <v>65</v>
      </c>
      <c r="U98" t="s">
        <v>81</v>
      </c>
      <c r="V98" s="1">
        <v>28843</v>
      </c>
      <c r="W98" s="6">
        <f>DATEDIF(employee_data36[[#This Row],[DOB]],DATE(2023, 1, 1), "Y")</f>
        <v>44</v>
      </c>
      <c r="X98" s="6" t="str">
        <f>IF(employee_data3[[#This Row],[Age]]&lt;=25, "Remaja", IF(employee_data3[[#This Row],[Age]]&lt;=55, "Dewasa", "Lansia"))</f>
        <v>Dewasa</v>
      </c>
      <c r="Y98" s="7" t="str">
        <f>CONCATENATE(employee_data36[[#This Row],[First-LastName]]," ",employee_data36[[#This Row],[DOB]])</f>
        <v>Rohan-Chapman 28843</v>
      </c>
      <c r="Z98" t="s">
        <v>156</v>
      </c>
      <c r="AA98" t="s">
        <v>83</v>
      </c>
      <c r="AB98" t="s">
        <v>42</v>
      </c>
      <c r="AC98">
        <v>23092</v>
      </c>
      <c r="AD98" t="s">
        <v>74</v>
      </c>
      <c r="AE98" t="s">
        <v>75</v>
      </c>
      <c r="AF98" t="s">
        <v>45</v>
      </c>
      <c r="AG98">
        <v>2</v>
      </c>
    </row>
    <row r="99" spans="1:33" x14ac:dyDescent="0.3">
      <c r="A99">
        <v>3524</v>
      </c>
      <c r="B99" t="s">
        <v>555</v>
      </c>
      <c r="C99" t="s">
        <v>556</v>
      </c>
      <c r="D99" s="6" t="str">
        <f>CONCATENATE(employee_data36[[#This Row],[FirstName]], "-",employee_data36[[#This Row],[LastName]] )</f>
        <v>Emmanuel-Franklin</v>
      </c>
      <c r="E99" s="1">
        <v>44403</v>
      </c>
      <c r="F99" s="1">
        <v>44685</v>
      </c>
      <c r="G99" s="7" t="str">
        <f>IF(ISBLANK(employee_data36[[#This Row],[ExitDate]]),"Yes","")</f>
        <v/>
      </c>
      <c r="H99" t="s">
        <v>59</v>
      </c>
      <c r="I99" t="s">
        <v>557</v>
      </c>
      <c r="J99" t="s">
        <v>558</v>
      </c>
      <c r="K99" t="s">
        <v>50</v>
      </c>
      <c r="L99" t="s">
        <v>198</v>
      </c>
      <c r="M99" s="6" t="str">
        <f>IF(ISBLANK(employee_data36[[#This Row],[ExitDate]]),"1","0")</f>
        <v>0</v>
      </c>
      <c r="N99" s="6" t="str">
        <f>IF(employee_data36[[#This Row],[EmployeeStatus]]="Active", "Active", "Tidak Active")</f>
        <v>Tidak Active</v>
      </c>
      <c r="O99" t="s">
        <v>33</v>
      </c>
      <c r="P99" t="s">
        <v>64</v>
      </c>
      <c r="Q99" t="s">
        <v>63</v>
      </c>
      <c r="R99" t="s">
        <v>126</v>
      </c>
      <c r="S99" t="s">
        <v>559</v>
      </c>
      <c r="T99" t="s">
        <v>65</v>
      </c>
      <c r="U99" t="s">
        <v>90</v>
      </c>
      <c r="V99" s="1">
        <v>36475</v>
      </c>
      <c r="W99" s="6">
        <f>DATEDIF(employee_data36[[#This Row],[DOB]],DATE(2023, 1, 1), "Y")</f>
        <v>23</v>
      </c>
      <c r="X99" s="6" t="str">
        <f>IF(employee_data3[[#This Row],[Age]]&lt;=25, "Remaja", IF(employee_data3[[#This Row],[Age]]&lt;=55, "Dewasa", "Lansia"))</f>
        <v>Remaja</v>
      </c>
      <c r="Y99" s="7" t="str">
        <f>CONCATENATE(employee_data36[[#This Row],[First-LastName]]," ",employee_data36[[#This Row],[DOB]])</f>
        <v>Emmanuel-Franklin 36475</v>
      </c>
      <c r="Z99" t="s">
        <v>120</v>
      </c>
      <c r="AA99" t="s">
        <v>83</v>
      </c>
      <c r="AB99" t="s">
        <v>55</v>
      </c>
      <c r="AC99">
        <v>6074</v>
      </c>
      <c r="AD99" t="s">
        <v>128</v>
      </c>
      <c r="AE99" t="s">
        <v>104</v>
      </c>
      <c r="AF99" t="s">
        <v>45</v>
      </c>
      <c r="AG99">
        <v>2</v>
      </c>
    </row>
    <row r="100" spans="1:33" x14ac:dyDescent="0.3">
      <c r="A100">
        <v>3525</v>
      </c>
      <c r="B100" t="s">
        <v>293</v>
      </c>
      <c r="C100" t="s">
        <v>560</v>
      </c>
      <c r="D100" s="6" t="str">
        <f>CONCATENATE(employee_data36[[#This Row],[FirstName]], "-",employee_data36[[#This Row],[LastName]] )</f>
        <v>Clayton-Mccormick</v>
      </c>
      <c r="E100" s="1">
        <v>44745</v>
      </c>
      <c r="F100" s="1">
        <v>44936</v>
      </c>
      <c r="G100" s="7" t="str">
        <f>IF(ISBLANK(employee_data36[[#This Row],[ExitDate]]),"Yes","")</f>
        <v/>
      </c>
      <c r="H100" t="s">
        <v>59</v>
      </c>
      <c r="I100" t="s">
        <v>561</v>
      </c>
      <c r="J100" t="s">
        <v>562</v>
      </c>
      <c r="K100" t="s">
        <v>139</v>
      </c>
      <c r="L100" t="s">
        <v>198</v>
      </c>
      <c r="M100" s="6" t="str">
        <f>IF(ISBLANK(employee_data36[[#This Row],[ExitDate]]),"1","0")</f>
        <v>0</v>
      </c>
      <c r="N100" s="6" t="str">
        <f>IF(employee_data36[[#This Row],[EmployeeStatus]]="Active", "Active", "Tidak Active")</f>
        <v>Tidak Active</v>
      </c>
      <c r="O100" t="s">
        <v>33</v>
      </c>
      <c r="P100" t="s">
        <v>64</v>
      </c>
      <c r="Q100" t="s">
        <v>35</v>
      </c>
      <c r="R100" t="s">
        <v>140</v>
      </c>
      <c r="S100" t="s">
        <v>563</v>
      </c>
      <c r="T100" t="s">
        <v>65</v>
      </c>
      <c r="U100" t="s">
        <v>81</v>
      </c>
      <c r="V100" s="1">
        <v>24501</v>
      </c>
      <c r="W100" s="6">
        <f>DATEDIF(employee_data36[[#This Row],[DOB]],DATE(2023, 1, 1), "Y")</f>
        <v>55</v>
      </c>
      <c r="X100" s="6" t="str">
        <f>IF(employee_data3[[#This Row],[Age]]&lt;=25, "Remaja", IF(employee_data3[[#This Row],[Age]]&lt;=55, "Dewasa", "Lansia"))</f>
        <v>Dewasa</v>
      </c>
      <c r="Y100" s="7" t="str">
        <f>CONCATENATE(employee_data36[[#This Row],[First-LastName]]," ",employee_data36[[#This Row],[DOB]])</f>
        <v>Clayton-Mccormick 24501</v>
      </c>
      <c r="Z100" t="s">
        <v>120</v>
      </c>
      <c r="AA100" t="s">
        <v>226</v>
      </c>
      <c r="AB100" t="s">
        <v>55</v>
      </c>
      <c r="AC100">
        <v>72264</v>
      </c>
      <c r="AD100" t="s">
        <v>56</v>
      </c>
      <c r="AE100" t="s">
        <v>75</v>
      </c>
      <c r="AF100" t="s">
        <v>45</v>
      </c>
      <c r="AG100">
        <v>2</v>
      </c>
    </row>
    <row r="101" spans="1:33" x14ac:dyDescent="0.3">
      <c r="A101">
        <v>3526</v>
      </c>
      <c r="B101" t="s">
        <v>564</v>
      </c>
      <c r="C101" t="s">
        <v>565</v>
      </c>
      <c r="D101" s="6" t="str">
        <f>CONCATENATE(employee_data36[[#This Row],[FirstName]], "-",employee_data36[[#This Row],[LastName]] )</f>
        <v>Darius-Krause</v>
      </c>
      <c r="E101" s="1">
        <v>44819</v>
      </c>
      <c r="F101" s="1"/>
      <c r="G101" s="7" t="str">
        <f>IF(ISBLANK(employee_data36[[#This Row],[ExitDate]]),"Yes","")</f>
        <v>Yes</v>
      </c>
      <c r="H101" t="s">
        <v>59</v>
      </c>
      <c r="I101" t="s">
        <v>566</v>
      </c>
      <c r="J101" t="s">
        <v>567</v>
      </c>
      <c r="K101" t="s">
        <v>118</v>
      </c>
      <c r="L101" t="s">
        <v>32</v>
      </c>
      <c r="M101" s="6" t="str">
        <f>IF(ISBLANK(employee_data36[[#This Row],[ExitDate]]),"1","0")</f>
        <v>1</v>
      </c>
      <c r="N101" s="6" t="str">
        <f>IF(employee_data36[[#This Row],[EmployeeStatus]]="Active", "Active", "Tidak Active")</f>
        <v>Active</v>
      </c>
      <c r="O101" t="s">
        <v>63</v>
      </c>
      <c r="P101" t="s">
        <v>64</v>
      </c>
      <c r="Q101" t="s">
        <v>63</v>
      </c>
      <c r="R101" t="s">
        <v>36</v>
      </c>
      <c r="S101" t="s">
        <v>37</v>
      </c>
      <c r="T101" t="s">
        <v>65</v>
      </c>
      <c r="U101" t="s">
        <v>81</v>
      </c>
      <c r="V101" s="1">
        <v>17683</v>
      </c>
      <c r="W101" s="6">
        <f>DATEDIF(employee_data36[[#This Row],[DOB]],DATE(2023, 1, 1), "Y")</f>
        <v>74</v>
      </c>
      <c r="X101" s="6" t="str">
        <f>IF(employee_data3[[#This Row],[Age]]&lt;=25, "Remaja", IF(employee_data3[[#This Row],[Age]]&lt;=55, "Dewasa", "Lansia"))</f>
        <v>Lansia</v>
      </c>
      <c r="Y101" s="7" t="str">
        <f>CONCATENATE(employee_data36[[#This Row],[First-LastName]]," ",employee_data36[[#This Row],[DOB]])</f>
        <v>Darius-Krause 17683</v>
      </c>
      <c r="Z101" t="s">
        <v>120</v>
      </c>
      <c r="AA101" t="s">
        <v>226</v>
      </c>
      <c r="AB101" t="s">
        <v>55</v>
      </c>
      <c r="AC101">
        <v>28282</v>
      </c>
      <c r="AD101" t="s">
        <v>43</v>
      </c>
      <c r="AE101" t="s">
        <v>44</v>
      </c>
      <c r="AF101" t="s">
        <v>45</v>
      </c>
      <c r="AG101">
        <v>4</v>
      </c>
    </row>
    <row r="102" spans="1:33" x14ac:dyDescent="0.3">
      <c r="A102">
        <v>3527</v>
      </c>
      <c r="B102" t="s">
        <v>568</v>
      </c>
      <c r="C102" t="s">
        <v>569</v>
      </c>
      <c r="D102" s="6" t="str">
        <f>CONCATENATE(employee_data36[[#This Row],[FirstName]], "-",employee_data36[[#This Row],[LastName]] )</f>
        <v>Ahmed-Hawkins</v>
      </c>
      <c r="E102" s="1">
        <v>43952</v>
      </c>
      <c r="F102" s="1">
        <v>44252</v>
      </c>
      <c r="G102" s="7" t="str">
        <f>IF(ISBLANK(employee_data36[[#This Row],[ExitDate]]),"Yes","")</f>
        <v/>
      </c>
      <c r="H102" t="s">
        <v>59</v>
      </c>
      <c r="I102" t="s">
        <v>570</v>
      </c>
      <c r="J102" t="s">
        <v>571</v>
      </c>
      <c r="K102" t="s">
        <v>62</v>
      </c>
      <c r="L102" t="s">
        <v>32</v>
      </c>
      <c r="M102" s="6" t="str">
        <f>IF(ISBLANK(employee_data36[[#This Row],[ExitDate]]),"1","0")</f>
        <v>0</v>
      </c>
      <c r="N102" s="6" t="str">
        <f>IF(employee_data36[[#This Row],[EmployeeStatus]]="Active", "Active", "Tidak Active")</f>
        <v>Active</v>
      </c>
      <c r="O102" t="s">
        <v>63</v>
      </c>
      <c r="P102" t="s">
        <v>64</v>
      </c>
      <c r="Q102" t="s">
        <v>35</v>
      </c>
      <c r="R102" t="s">
        <v>140</v>
      </c>
      <c r="S102" t="s">
        <v>572</v>
      </c>
      <c r="T102" t="s">
        <v>65</v>
      </c>
      <c r="U102" t="s">
        <v>53</v>
      </c>
      <c r="V102" s="1">
        <v>27317</v>
      </c>
      <c r="W102" s="6">
        <f>DATEDIF(employee_data36[[#This Row],[DOB]],DATE(2023, 1, 1), "Y")</f>
        <v>48</v>
      </c>
      <c r="X102" s="6" t="str">
        <f>IF(employee_data3[[#This Row],[Age]]&lt;=25, "Remaja", IF(employee_data3[[#This Row],[Age]]&lt;=55, "Dewasa", "Lansia"))</f>
        <v>Dewasa</v>
      </c>
      <c r="Y102" s="7" t="str">
        <f>CONCATENATE(employee_data36[[#This Row],[First-LastName]]," ",employee_data36[[#This Row],[DOB]])</f>
        <v>Ahmed-Hawkins 27317</v>
      </c>
      <c r="Z102" t="s">
        <v>149</v>
      </c>
      <c r="AA102" t="s">
        <v>163</v>
      </c>
      <c r="AB102" t="s">
        <v>55</v>
      </c>
      <c r="AC102">
        <v>46645</v>
      </c>
      <c r="AD102" t="s">
        <v>93</v>
      </c>
      <c r="AE102" t="s">
        <v>84</v>
      </c>
      <c r="AF102" t="s">
        <v>45</v>
      </c>
      <c r="AG102">
        <v>1</v>
      </c>
    </row>
    <row r="103" spans="1:33" x14ac:dyDescent="0.3">
      <c r="A103">
        <v>3528</v>
      </c>
      <c r="B103" t="s">
        <v>573</v>
      </c>
      <c r="C103" t="s">
        <v>574</v>
      </c>
      <c r="D103" s="6" t="str">
        <f>CONCATENATE(employee_data36[[#This Row],[FirstName]], "-",employee_data36[[#This Row],[LastName]] )</f>
        <v>Kymani-Benjamin</v>
      </c>
      <c r="E103" s="1">
        <v>44847</v>
      </c>
      <c r="F103" s="1"/>
      <c r="G103" s="7" t="str">
        <f>IF(ISBLANK(employee_data36[[#This Row],[ExitDate]]),"Yes","")</f>
        <v>Yes</v>
      </c>
      <c r="H103" t="s">
        <v>59</v>
      </c>
      <c r="I103" t="s">
        <v>575</v>
      </c>
      <c r="J103" t="s">
        <v>576</v>
      </c>
      <c r="K103" t="s">
        <v>168</v>
      </c>
      <c r="L103" t="s">
        <v>32</v>
      </c>
      <c r="M103" s="6" t="str">
        <f>IF(ISBLANK(employee_data36[[#This Row],[ExitDate]]),"1","0")</f>
        <v>1</v>
      </c>
      <c r="N103" s="6" t="str">
        <f>IF(employee_data36[[#This Row],[EmployeeStatus]]="Active", "Active", "Tidak Active")</f>
        <v>Active</v>
      </c>
      <c r="O103" t="s">
        <v>63</v>
      </c>
      <c r="P103" t="s">
        <v>34</v>
      </c>
      <c r="Q103" t="s">
        <v>52</v>
      </c>
      <c r="R103" t="s">
        <v>36</v>
      </c>
      <c r="S103" t="s">
        <v>37</v>
      </c>
      <c r="T103" t="s">
        <v>65</v>
      </c>
      <c r="U103" t="s">
        <v>39</v>
      </c>
      <c r="V103" s="1">
        <v>33585</v>
      </c>
      <c r="W103" s="6">
        <f>DATEDIF(employee_data36[[#This Row],[DOB]],DATE(2023, 1, 1), "Y")</f>
        <v>31</v>
      </c>
      <c r="X103" s="6" t="str">
        <f>IF(employee_data3[[#This Row],[Age]]&lt;=25, "Remaja", IF(employee_data3[[#This Row],[Age]]&lt;=55, "Dewasa", "Lansia"))</f>
        <v>Dewasa</v>
      </c>
      <c r="Y103" s="7" t="str">
        <f>CONCATENATE(employee_data36[[#This Row],[First-LastName]]," ",employee_data36[[#This Row],[DOB]])</f>
        <v>Kymani-Benjamin 33585</v>
      </c>
      <c r="Z103" t="s">
        <v>149</v>
      </c>
      <c r="AA103" t="s">
        <v>41</v>
      </c>
      <c r="AB103" t="s">
        <v>55</v>
      </c>
      <c r="AC103">
        <v>10790</v>
      </c>
      <c r="AD103" t="s">
        <v>56</v>
      </c>
      <c r="AE103" t="s">
        <v>44</v>
      </c>
      <c r="AF103" t="s">
        <v>45</v>
      </c>
      <c r="AG103">
        <v>2</v>
      </c>
    </row>
    <row r="104" spans="1:33" x14ac:dyDescent="0.3">
      <c r="A104">
        <v>3529</v>
      </c>
      <c r="B104" t="s">
        <v>577</v>
      </c>
      <c r="C104" t="s">
        <v>578</v>
      </c>
      <c r="D104" s="6" t="str">
        <f>CONCATENATE(employee_data36[[#This Row],[FirstName]], "-",employee_data36[[#This Row],[LastName]] )</f>
        <v>Callum-Mcdaniel</v>
      </c>
      <c r="E104" s="1">
        <v>43833</v>
      </c>
      <c r="F104" s="1">
        <v>44067</v>
      </c>
      <c r="G104" s="7" t="str">
        <f>IF(ISBLANK(employee_data36[[#This Row],[ExitDate]]),"Yes","")</f>
        <v/>
      </c>
      <c r="H104" t="s">
        <v>59</v>
      </c>
      <c r="I104" t="s">
        <v>579</v>
      </c>
      <c r="J104" t="s">
        <v>580</v>
      </c>
      <c r="K104" t="s">
        <v>133</v>
      </c>
      <c r="L104" t="s">
        <v>32</v>
      </c>
      <c r="M104" s="6" t="str">
        <f>IF(ISBLANK(employee_data36[[#This Row],[ExitDate]]),"1","0")</f>
        <v>0</v>
      </c>
      <c r="N104" s="6" t="str">
        <f>IF(employee_data36[[#This Row],[EmployeeStatus]]="Active", "Active", "Tidak Active")</f>
        <v>Active</v>
      </c>
      <c r="O104" t="s">
        <v>52</v>
      </c>
      <c r="P104" t="s">
        <v>34</v>
      </c>
      <c r="Q104" t="s">
        <v>63</v>
      </c>
      <c r="R104" t="s">
        <v>175</v>
      </c>
      <c r="S104" t="s">
        <v>581</v>
      </c>
      <c r="T104" t="s">
        <v>65</v>
      </c>
      <c r="U104" t="s">
        <v>90</v>
      </c>
      <c r="V104" s="1">
        <v>34503</v>
      </c>
      <c r="W104" s="6">
        <f>DATEDIF(employee_data36[[#This Row],[DOB]],DATE(2023, 1, 1), "Y")</f>
        <v>28</v>
      </c>
      <c r="X104" s="6" t="str">
        <f>IF(employee_data3[[#This Row],[Age]]&lt;=25, "Remaja", IF(employee_data3[[#This Row],[Age]]&lt;=55, "Dewasa", "Lansia"))</f>
        <v>Dewasa</v>
      </c>
      <c r="Y104" s="7" t="str">
        <f>CONCATENATE(employee_data36[[#This Row],[First-LastName]]," ",employee_data36[[#This Row],[DOB]])</f>
        <v>Callum-Mcdaniel 34503</v>
      </c>
      <c r="Z104" t="s">
        <v>134</v>
      </c>
      <c r="AA104" t="s">
        <v>582</v>
      </c>
      <c r="AB104" t="s">
        <v>55</v>
      </c>
      <c r="AC104">
        <v>67282</v>
      </c>
      <c r="AD104" t="s">
        <v>56</v>
      </c>
      <c r="AE104" t="s">
        <v>75</v>
      </c>
      <c r="AF104" t="s">
        <v>45</v>
      </c>
      <c r="AG104">
        <v>2</v>
      </c>
    </row>
    <row r="105" spans="1:33" x14ac:dyDescent="0.3">
      <c r="A105">
        <v>3530</v>
      </c>
      <c r="B105" t="s">
        <v>583</v>
      </c>
      <c r="C105" t="s">
        <v>93</v>
      </c>
      <c r="D105" s="6" t="str">
        <f>CONCATENATE(employee_data36[[#This Row],[FirstName]], "-",employee_data36[[#This Row],[LastName]] )</f>
        <v>Zariah-Black</v>
      </c>
      <c r="E105" s="1">
        <v>43782</v>
      </c>
      <c r="F105" s="1"/>
      <c r="G105" s="7" t="str">
        <f>IF(ISBLANK(employee_data36[[#This Row],[ExitDate]]),"Yes","")</f>
        <v>Yes</v>
      </c>
      <c r="H105" t="s">
        <v>59</v>
      </c>
      <c r="I105" t="s">
        <v>584</v>
      </c>
      <c r="J105" t="s">
        <v>585</v>
      </c>
      <c r="K105" t="s">
        <v>80</v>
      </c>
      <c r="L105" t="s">
        <v>32</v>
      </c>
      <c r="M105" s="6" t="str">
        <f>IF(ISBLANK(employee_data36[[#This Row],[ExitDate]]),"1","0")</f>
        <v>1</v>
      </c>
      <c r="N105" s="6" t="str">
        <f>IF(employee_data36[[#This Row],[EmployeeStatus]]="Active", "Active", "Tidak Active")</f>
        <v>Active</v>
      </c>
      <c r="O105" t="s">
        <v>63</v>
      </c>
      <c r="P105" t="s">
        <v>64</v>
      </c>
      <c r="Q105" t="s">
        <v>52</v>
      </c>
      <c r="R105" t="s">
        <v>36</v>
      </c>
      <c r="S105" t="s">
        <v>37</v>
      </c>
      <c r="T105" t="s">
        <v>65</v>
      </c>
      <c r="U105" t="s">
        <v>90</v>
      </c>
      <c r="V105" s="1">
        <v>34136</v>
      </c>
      <c r="W105" s="6">
        <f>DATEDIF(employee_data36[[#This Row],[DOB]],DATE(2023, 1, 1), "Y")</f>
        <v>29</v>
      </c>
      <c r="X105" s="6" t="str">
        <f>IF(employee_data3[[#This Row],[Age]]&lt;=25, "Remaja", IF(employee_data3[[#This Row],[Age]]&lt;=55, "Dewasa", "Lansia"))</f>
        <v>Dewasa</v>
      </c>
      <c r="Y105" s="7" t="str">
        <f>CONCATENATE(employee_data36[[#This Row],[First-LastName]]," ",employee_data36[[#This Row],[DOB]])</f>
        <v>Zariah-Black 34136</v>
      </c>
      <c r="Z105" t="s">
        <v>102</v>
      </c>
      <c r="AA105" t="s">
        <v>281</v>
      </c>
      <c r="AB105" t="s">
        <v>42</v>
      </c>
      <c r="AC105">
        <v>62321</v>
      </c>
      <c r="AD105" t="s">
        <v>93</v>
      </c>
      <c r="AE105" t="s">
        <v>44</v>
      </c>
      <c r="AF105" t="s">
        <v>45</v>
      </c>
      <c r="AG105">
        <v>2</v>
      </c>
    </row>
    <row r="106" spans="1:33" x14ac:dyDescent="0.3">
      <c r="A106">
        <v>3531</v>
      </c>
      <c r="B106" t="s">
        <v>586</v>
      </c>
      <c r="C106" t="s">
        <v>587</v>
      </c>
      <c r="D106" s="6" t="str">
        <f>CONCATENATE(employee_data36[[#This Row],[FirstName]], "-",employee_data36[[#This Row],[LastName]] )</f>
        <v>Ronnie-Mayer</v>
      </c>
      <c r="E106" s="1">
        <v>45094</v>
      </c>
      <c r="F106" s="1"/>
      <c r="G106" s="7" t="str">
        <f>IF(ISBLANK(employee_data36[[#This Row],[ExitDate]]),"Yes","")</f>
        <v>Yes</v>
      </c>
      <c r="H106" t="s">
        <v>59</v>
      </c>
      <c r="I106" t="s">
        <v>588</v>
      </c>
      <c r="J106" t="s">
        <v>589</v>
      </c>
      <c r="K106" t="s">
        <v>98</v>
      </c>
      <c r="L106" t="s">
        <v>32</v>
      </c>
      <c r="M106" s="6" t="str">
        <f>IF(ISBLANK(employee_data36[[#This Row],[ExitDate]]),"1","0")</f>
        <v>1</v>
      </c>
      <c r="N106" s="6" t="str">
        <f>IF(employee_data36[[#This Row],[EmployeeStatus]]="Active", "Active", "Tidak Active")</f>
        <v>Active</v>
      </c>
      <c r="O106" t="s">
        <v>63</v>
      </c>
      <c r="P106" t="s">
        <v>34</v>
      </c>
      <c r="Q106" t="s">
        <v>63</v>
      </c>
      <c r="R106" t="s">
        <v>36</v>
      </c>
      <c r="S106" t="s">
        <v>37</v>
      </c>
      <c r="T106" t="s">
        <v>65</v>
      </c>
      <c r="U106" t="s">
        <v>177</v>
      </c>
      <c r="V106" s="1">
        <v>15844</v>
      </c>
      <c r="W106" s="6">
        <f>DATEDIF(employee_data36[[#This Row],[DOB]],DATE(2023, 1, 1), "Y")</f>
        <v>79</v>
      </c>
      <c r="X106" s="6" t="str">
        <f>IF(employee_data3[[#This Row],[Age]]&lt;=25, "Remaja", IF(employee_data3[[#This Row],[Age]]&lt;=55, "Dewasa", "Lansia"))</f>
        <v>Lansia</v>
      </c>
      <c r="Y106" s="7" t="str">
        <f>CONCATENATE(employee_data36[[#This Row],[First-LastName]]," ",employee_data36[[#This Row],[DOB]])</f>
        <v>Ronnie-Mayer 15844</v>
      </c>
      <c r="Z106" t="s">
        <v>102</v>
      </c>
      <c r="AA106" t="s">
        <v>419</v>
      </c>
      <c r="AB106" t="s">
        <v>55</v>
      </c>
      <c r="AC106">
        <v>18409</v>
      </c>
      <c r="AD106" t="s">
        <v>93</v>
      </c>
      <c r="AE106" t="s">
        <v>104</v>
      </c>
      <c r="AF106" t="s">
        <v>45</v>
      </c>
      <c r="AG106">
        <v>1</v>
      </c>
    </row>
    <row r="107" spans="1:33" x14ac:dyDescent="0.3">
      <c r="A107">
        <v>3532</v>
      </c>
      <c r="B107" t="s">
        <v>590</v>
      </c>
      <c r="C107" t="s">
        <v>591</v>
      </c>
      <c r="D107" s="6" t="str">
        <f>CONCATENATE(employee_data36[[#This Row],[FirstName]], "-",employee_data36[[#This Row],[LastName]] )</f>
        <v>Marlon-Ford</v>
      </c>
      <c r="E107" s="1">
        <v>44483</v>
      </c>
      <c r="F107" s="1"/>
      <c r="G107" s="7" t="str">
        <f>IF(ISBLANK(employee_data36[[#This Row],[ExitDate]]),"Yes","")</f>
        <v>Yes</v>
      </c>
      <c r="H107" t="s">
        <v>59</v>
      </c>
      <c r="I107" t="s">
        <v>592</v>
      </c>
      <c r="J107" t="s">
        <v>593</v>
      </c>
      <c r="K107" t="s">
        <v>50</v>
      </c>
      <c r="L107" t="s">
        <v>32</v>
      </c>
      <c r="M107" s="6" t="str">
        <f>IF(ISBLANK(employee_data36[[#This Row],[ExitDate]]),"1","0")</f>
        <v>1</v>
      </c>
      <c r="N107" s="6" t="str">
        <f>IF(employee_data36[[#This Row],[EmployeeStatus]]="Active", "Active", "Tidak Active")</f>
        <v>Active</v>
      </c>
      <c r="O107" t="s">
        <v>52</v>
      </c>
      <c r="P107" t="s">
        <v>64</v>
      </c>
      <c r="Q107" t="s">
        <v>63</v>
      </c>
      <c r="R107" t="s">
        <v>36</v>
      </c>
      <c r="S107" t="s">
        <v>37</v>
      </c>
      <c r="T107" t="s">
        <v>170</v>
      </c>
      <c r="U107" t="s">
        <v>594</v>
      </c>
      <c r="V107" s="1">
        <v>24438</v>
      </c>
      <c r="W107" s="6">
        <f>DATEDIF(employee_data36[[#This Row],[DOB]],DATE(2023, 1, 1), "Y")</f>
        <v>56</v>
      </c>
      <c r="X107" s="6" t="str">
        <f>IF(employee_data3[[#This Row],[Age]]&lt;=25, "Remaja", IF(employee_data3[[#This Row],[Age]]&lt;=55, "Dewasa", "Lansia"))</f>
        <v>Lansia</v>
      </c>
      <c r="Y107" s="7" t="str">
        <f>CONCATENATE(employee_data36[[#This Row],[First-LastName]]," ",employee_data36[[#This Row],[DOB]])</f>
        <v>Marlon-Ford 24438</v>
      </c>
      <c r="Z107" t="s">
        <v>112</v>
      </c>
      <c r="AA107" t="s">
        <v>103</v>
      </c>
      <c r="AB107" t="s">
        <v>42</v>
      </c>
      <c r="AC107">
        <v>40306</v>
      </c>
      <c r="AD107" t="s">
        <v>93</v>
      </c>
      <c r="AE107" t="s">
        <v>44</v>
      </c>
      <c r="AF107" t="s">
        <v>45</v>
      </c>
      <c r="AG107">
        <v>1</v>
      </c>
    </row>
    <row r="108" spans="1:33" x14ac:dyDescent="0.3">
      <c r="A108">
        <v>3533</v>
      </c>
      <c r="B108" t="s">
        <v>595</v>
      </c>
      <c r="C108" t="s">
        <v>596</v>
      </c>
      <c r="D108" s="6" t="str">
        <f>CONCATENATE(employee_data36[[#This Row],[FirstName]], "-",employee_data36[[#This Row],[LastName]] )</f>
        <v>Slade-Griffith</v>
      </c>
      <c r="E108" s="1">
        <v>44348</v>
      </c>
      <c r="F108" s="1">
        <v>45123</v>
      </c>
      <c r="G108" s="7" t="str">
        <f>IF(ISBLANK(employee_data36[[#This Row],[ExitDate]]),"Yes","")</f>
        <v/>
      </c>
      <c r="H108" t="s">
        <v>59</v>
      </c>
      <c r="I108" t="s">
        <v>597</v>
      </c>
      <c r="J108" t="s">
        <v>598</v>
      </c>
      <c r="K108" t="s">
        <v>139</v>
      </c>
      <c r="L108" t="s">
        <v>32</v>
      </c>
      <c r="M108" s="6" t="str">
        <f>IF(ISBLANK(employee_data36[[#This Row],[ExitDate]]),"1","0")</f>
        <v>0</v>
      </c>
      <c r="N108" s="6" t="str">
        <f>IF(employee_data36[[#This Row],[EmployeeStatus]]="Active", "Active", "Tidak Active")</f>
        <v>Active</v>
      </c>
      <c r="O108" t="s">
        <v>33</v>
      </c>
      <c r="P108" t="s">
        <v>64</v>
      </c>
      <c r="Q108" t="s">
        <v>63</v>
      </c>
      <c r="R108" t="s">
        <v>175</v>
      </c>
      <c r="S108" t="s">
        <v>599</v>
      </c>
      <c r="T108" t="s">
        <v>65</v>
      </c>
      <c r="U108" t="s">
        <v>66</v>
      </c>
      <c r="V108" s="1">
        <v>24423</v>
      </c>
      <c r="W108" s="6">
        <f>DATEDIF(employee_data36[[#This Row],[DOB]],DATE(2023, 1, 1), "Y")</f>
        <v>56</v>
      </c>
      <c r="X108" s="6" t="str">
        <f>IF(employee_data3[[#This Row],[Age]]&lt;=25, "Remaja", IF(employee_data3[[#This Row],[Age]]&lt;=55, "Dewasa", "Lansia"))</f>
        <v>Lansia</v>
      </c>
      <c r="Y108" s="7" t="str">
        <f>CONCATENATE(employee_data36[[#This Row],[First-LastName]]," ",employee_data36[[#This Row],[DOB]])</f>
        <v>Slade-Griffith 24423</v>
      </c>
      <c r="Z108" t="s">
        <v>72</v>
      </c>
      <c r="AA108" t="s">
        <v>395</v>
      </c>
      <c r="AB108" t="s">
        <v>55</v>
      </c>
      <c r="AC108">
        <v>65183</v>
      </c>
      <c r="AD108" t="s">
        <v>43</v>
      </c>
      <c r="AE108" t="s">
        <v>84</v>
      </c>
      <c r="AF108" t="s">
        <v>45</v>
      </c>
      <c r="AG108">
        <v>2</v>
      </c>
    </row>
    <row r="109" spans="1:33" x14ac:dyDescent="0.3">
      <c r="A109">
        <v>3534</v>
      </c>
      <c r="B109" t="s">
        <v>600</v>
      </c>
      <c r="C109" t="s">
        <v>601</v>
      </c>
      <c r="D109" s="6" t="str">
        <f>CONCATENATE(employee_data36[[#This Row],[FirstName]], "-",employee_data36[[#This Row],[LastName]] )</f>
        <v>Lee-Frye</v>
      </c>
      <c r="E109" s="1">
        <v>43357</v>
      </c>
      <c r="F109" s="1"/>
      <c r="G109" s="7" t="str">
        <f>IF(ISBLANK(employee_data36[[#This Row],[ExitDate]]),"Yes","")</f>
        <v>Yes</v>
      </c>
      <c r="H109" t="s">
        <v>59</v>
      </c>
      <c r="I109" t="s">
        <v>602</v>
      </c>
      <c r="J109" t="s">
        <v>603</v>
      </c>
      <c r="K109" t="s">
        <v>80</v>
      </c>
      <c r="L109" t="s">
        <v>32</v>
      </c>
      <c r="M109" s="6" t="str">
        <f>IF(ISBLANK(employee_data36[[#This Row],[ExitDate]]),"1","0")</f>
        <v>1</v>
      </c>
      <c r="N109" s="6" t="str">
        <f>IF(employee_data36[[#This Row],[EmployeeStatus]]="Active", "Active", "Tidak Active")</f>
        <v>Active</v>
      </c>
      <c r="O109" t="s">
        <v>63</v>
      </c>
      <c r="P109" t="s">
        <v>51</v>
      </c>
      <c r="Q109" t="s">
        <v>63</v>
      </c>
      <c r="R109" t="s">
        <v>36</v>
      </c>
      <c r="S109" t="s">
        <v>37</v>
      </c>
      <c r="T109" t="s">
        <v>65</v>
      </c>
      <c r="U109" t="s">
        <v>111</v>
      </c>
      <c r="V109" s="1">
        <v>21778</v>
      </c>
      <c r="W109" s="6">
        <f>DATEDIF(employee_data36[[#This Row],[DOB]],DATE(2023, 1, 1), "Y")</f>
        <v>63</v>
      </c>
      <c r="X109" s="6" t="str">
        <f>IF(employee_data3[[#This Row],[Age]]&lt;=25, "Remaja", IF(employee_data3[[#This Row],[Age]]&lt;=55, "Dewasa", "Lansia"))</f>
        <v>Lansia</v>
      </c>
      <c r="Y109" s="7" t="str">
        <f>CONCATENATE(employee_data36[[#This Row],[First-LastName]]," ",employee_data36[[#This Row],[DOB]])</f>
        <v>Lee-Frye 21778</v>
      </c>
      <c r="Z109" t="s">
        <v>156</v>
      </c>
      <c r="AA109" t="s">
        <v>113</v>
      </c>
      <c r="AB109" t="s">
        <v>42</v>
      </c>
      <c r="AC109">
        <v>97002</v>
      </c>
      <c r="AD109" t="s">
        <v>128</v>
      </c>
      <c r="AE109" t="s">
        <v>75</v>
      </c>
      <c r="AF109" t="s">
        <v>45</v>
      </c>
      <c r="AG109">
        <v>4</v>
      </c>
    </row>
    <row r="110" spans="1:33" x14ac:dyDescent="0.3">
      <c r="A110">
        <v>3535</v>
      </c>
      <c r="B110" t="s">
        <v>604</v>
      </c>
      <c r="C110" t="s">
        <v>605</v>
      </c>
      <c r="D110" s="6" t="str">
        <f>CONCATENATE(employee_data36[[#This Row],[FirstName]], "-",employee_data36[[#This Row],[LastName]] )</f>
        <v>Veronica-Rowe</v>
      </c>
      <c r="E110" s="1">
        <v>43445</v>
      </c>
      <c r="F110" s="1">
        <v>44714</v>
      </c>
      <c r="G110" s="7" t="str">
        <f>IF(ISBLANK(employee_data36[[#This Row],[ExitDate]]),"Yes","")</f>
        <v/>
      </c>
      <c r="H110" t="s">
        <v>59</v>
      </c>
      <c r="I110" t="s">
        <v>606</v>
      </c>
      <c r="J110" t="s">
        <v>607</v>
      </c>
      <c r="K110" t="s">
        <v>168</v>
      </c>
      <c r="L110" t="s">
        <v>32</v>
      </c>
      <c r="M110" s="6" t="str">
        <f>IF(ISBLANK(employee_data36[[#This Row],[ExitDate]]),"1","0")</f>
        <v>0</v>
      </c>
      <c r="N110" s="6" t="str">
        <f>IF(employee_data36[[#This Row],[EmployeeStatus]]="Active", "Active", "Tidak Active")</f>
        <v>Active</v>
      </c>
      <c r="O110" t="s">
        <v>63</v>
      </c>
      <c r="P110" t="s">
        <v>51</v>
      </c>
      <c r="Q110" t="s">
        <v>35</v>
      </c>
      <c r="R110" t="s">
        <v>140</v>
      </c>
      <c r="S110" t="s">
        <v>608</v>
      </c>
      <c r="T110" t="s">
        <v>65</v>
      </c>
      <c r="U110" t="s">
        <v>231</v>
      </c>
      <c r="V110" s="1">
        <v>34367</v>
      </c>
      <c r="W110" s="6">
        <f>DATEDIF(employee_data36[[#This Row],[DOB]],DATE(2023, 1, 1), "Y")</f>
        <v>28</v>
      </c>
      <c r="X110" s="6" t="str">
        <f>IF(employee_data3[[#This Row],[Age]]&lt;=25, "Remaja", IF(employee_data3[[#This Row],[Age]]&lt;=55, "Dewasa", "Lansia"))</f>
        <v>Dewasa</v>
      </c>
      <c r="Y110" s="7" t="str">
        <f>CONCATENATE(employee_data36[[#This Row],[First-LastName]]," ",employee_data36[[#This Row],[DOB]])</f>
        <v>Veronica-Rowe 34367</v>
      </c>
      <c r="Z110" t="s">
        <v>156</v>
      </c>
      <c r="AA110" t="s">
        <v>113</v>
      </c>
      <c r="AB110" t="s">
        <v>42</v>
      </c>
      <c r="AC110">
        <v>29811</v>
      </c>
      <c r="AD110" t="s">
        <v>93</v>
      </c>
      <c r="AE110" t="s">
        <v>75</v>
      </c>
      <c r="AF110" t="s">
        <v>45</v>
      </c>
      <c r="AG110">
        <v>4</v>
      </c>
    </row>
    <row r="111" spans="1:33" x14ac:dyDescent="0.3">
      <c r="A111">
        <v>3536</v>
      </c>
      <c r="B111" t="s">
        <v>609</v>
      </c>
      <c r="C111" t="s">
        <v>610</v>
      </c>
      <c r="D111" s="6" t="str">
        <f>CONCATENATE(employee_data36[[#This Row],[FirstName]], "-",employee_data36[[#This Row],[LastName]] )</f>
        <v>Aylin-Berg</v>
      </c>
      <c r="E111" s="1">
        <v>44779</v>
      </c>
      <c r="F111" s="1"/>
      <c r="G111" s="7" t="str">
        <f>IF(ISBLANK(employee_data36[[#This Row],[ExitDate]]),"Yes","")</f>
        <v>Yes</v>
      </c>
      <c r="H111" t="s">
        <v>59</v>
      </c>
      <c r="I111" t="s">
        <v>611</v>
      </c>
      <c r="J111" t="s">
        <v>612</v>
      </c>
      <c r="K111" t="s">
        <v>98</v>
      </c>
      <c r="L111" t="s">
        <v>32</v>
      </c>
      <c r="M111" s="6" t="str">
        <f>IF(ISBLANK(employee_data36[[#This Row],[ExitDate]]),"1","0")</f>
        <v>1</v>
      </c>
      <c r="N111" s="6" t="str">
        <f>IF(employee_data36[[#This Row],[EmployeeStatus]]="Active", "Active", "Tidak Active")</f>
        <v>Active</v>
      </c>
      <c r="O111" t="s">
        <v>33</v>
      </c>
      <c r="P111" t="s">
        <v>34</v>
      </c>
      <c r="Q111" t="s">
        <v>35</v>
      </c>
      <c r="R111" t="s">
        <v>36</v>
      </c>
      <c r="S111" t="s">
        <v>37</v>
      </c>
      <c r="T111" t="s">
        <v>65</v>
      </c>
      <c r="U111" t="s">
        <v>66</v>
      </c>
      <c r="V111" s="1">
        <v>32510</v>
      </c>
      <c r="W111" s="6">
        <f>DATEDIF(employee_data36[[#This Row],[DOB]],DATE(2023, 1, 1), "Y")</f>
        <v>33</v>
      </c>
      <c r="X111" s="6" t="str">
        <f>IF(employee_data3[[#This Row],[Age]]&lt;=25, "Remaja", IF(employee_data3[[#This Row],[Age]]&lt;=55, "Dewasa", "Lansia"))</f>
        <v>Dewasa</v>
      </c>
      <c r="Y111" s="7" t="str">
        <f>CONCATENATE(employee_data36[[#This Row],[First-LastName]]," ",employee_data36[[#This Row],[DOB]])</f>
        <v>Aylin-Berg 32510</v>
      </c>
      <c r="Z111" t="s">
        <v>142</v>
      </c>
      <c r="AA111" t="s">
        <v>613</v>
      </c>
      <c r="AB111" t="s">
        <v>42</v>
      </c>
      <c r="AC111">
        <v>89169</v>
      </c>
      <c r="AD111" t="s">
        <v>93</v>
      </c>
      <c r="AE111" t="s">
        <v>75</v>
      </c>
      <c r="AF111" t="s">
        <v>45</v>
      </c>
      <c r="AG111">
        <v>2</v>
      </c>
    </row>
    <row r="112" spans="1:33" x14ac:dyDescent="0.3">
      <c r="A112">
        <v>3537</v>
      </c>
      <c r="B112" t="s">
        <v>614</v>
      </c>
      <c r="C112" t="s">
        <v>605</v>
      </c>
      <c r="D112" s="6" t="str">
        <f>CONCATENATE(employee_data36[[#This Row],[FirstName]], "-",employee_data36[[#This Row],[LastName]] )</f>
        <v>Neveah-Rowe</v>
      </c>
      <c r="E112" s="1">
        <v>44709</v>
      </c>
      <c r="F112" s="1">
        <v>44981</v>
      </c>
      <c r="G112" s="7" t="str">
        <f>IF(ISBLANK(employee_data36[[#This Row],[ExitDate]]),"Yes","")</f>
        <v/>
      </c>
      <c r="H112" t="s">
        <v>59</v>
      </c>
      <c r="I112" t="s">
        <v>615</v>
      </c>
      <c r="J112" t="s">
        <v>616</v>
      </c>
      <c r="K112" t="s">
        <v>118</v>
      </c>
      <c r="L112" t="s">
        <v>198</v>
      </c>
      <c r="M112" s="6" t="str">
        <f>IF(ISBLANK(employee_data36[[#This Row],[ExitDate]]),"1","0")</f>
        <v>0</v>
      </c>
      <c r="N112" s="6" t="str">
        <f>IF(employee_data36[[#This Row],[EmployeeStatus]]="Active", "Active", "Tidak Active")</f>
        <v>Tidak Active</v>
      </c>
      <c r="O112" t="s">
        <v>33</v>
      </c>
      <c r="P112" t="s">
        <v>34</v>
      </c>
      <c r="Q112" t="s">
        <v>52</v>
      </c>
      <c r="R112" t="s">
        <v>140</v>
      </c>
      <c r="S112" t="s">
        <v>617</v>
      </c>
      <c r="T112" t="s">
        <v>65</v>
      </c>
      <c r="U112" t="s">
        <v>90</v>
      </c>
      <c r="V112" s="1">
        <v>19916</v>
      </c>
      <c r="W112" s="6">
        <f>DATEDIF(employee_data36[[#This Row],[DOB]],DATE(2023, 1, 1), "Y")</f>
        <v>68</v>
      </c>
      <c r="X112" s="6" t="str">
        <f>IF(employee_data3[[#This Row],[Age]]&lt;=25, "Remaja", IF(employee_data3[[#This Row],[Age]]&lt;=55, "Dewasa", "Lansia"))</f>
        <v>Lansia</v>
      </c>
      <c r="Y112" s="7" t="str">
        <f>CONCATENATE(employee_data36[[#This Row],[First-LastName]]," ",employee_data36[[#This Row],[DOB]])</f>
        <v>Neveah-Rowe 19916</v>
      </c>
      <c r="Z112" t="s">
        <v>120</v>
      </c>
      <c r="AA112" t="s">
        <v>226</v>
      </c>
      <c r="AB112" t="s">
        <v>55</v>
      </c>
      <c r="AC112">
        <v>63882</v>
      </c>
      <c r="AD112" t="s">
        <v>56</v>
      </c>
      <c r="AE112" t="s">
        <v>84</v>
      </c>
      <c r="AF112" t="s">
        <v>45</v>
      </c>
      <c r="AG112">
        <v>2</v>
      </c>
    </row>
    <row r="113" spans="1:33" x14ac:dyDescent="0.3">
      <c r="A113">
        <v>3538</v>
      </c>
      <c r="B113" t="s">
        <v>618</v>
      </c>
      <c r="C113" t="s">
        <v>619</v>
      </c>
      <c r="D113" s="6" t="str">
        <f>CONCATENATE(employee_data36[[#This Row],[FirstName]], "-",employee_data36[[#This Row],[LastName]] )</f>
        <v>Keith-Baxter</v>
      </c>
      <c r="E113" s="1">
        <v>43632</v>
      </c>
      <c r="F113" s="1">
        <v>44625</v>
      </c>
      <c r="G113" s="7" t="str">
        <f>IF(ISBLANK(employee_data36[[#This Row],[ExitDate]]),"Yes","")</f>
        <v/>
      </c>
      <c r="H113" t="s">
        <v>59</v>
      </c>
      <c r="I113" t="s">
        <v>620</v>
      </c>
      <c r="J113" t="s">
        <v>621</v>
      </c>
      <c r="K113" t="s">
        <v>62</v>
      </c>
      <c r="L113" t="s">
        <v>198</v>
      </c>
      <c r="M113" s="6" t="str">
        <f>IF(ISBLANK(employee_data36[[#This Row],[ExitDate]]),"1","0")</f>
        <v>0</v>
      </c>
      <c r="N113" s="6" t="str">
        <f>IF(employee_data36[[#This Row],[EmployeeStatus]]="Active", "Active", "Tidak Active")</f>
        <v>Tidak Active</v>
      </c>
      <c r="O113" t="s">
        <v>52</v>
      </c>
      <c r="P113" t="s">
        <v>34</v>
      </c>
      <c r="Q113" t="s">
        <v>52</v>
      </c>
      <c r="R113" t="s">
        <v>126</v>
      </c>
      <c r="S113" t="s">
        <v>622</v>
      </c>
      <c r="T113" t="s">
        <v>65</v>
      </c>
      <c r="U113" t="s">
        <v>231</v>
      </c>
      <c r="V113" s="1">
        <v>21791</v>
      </c>
      <c r="W113" s="6">
        <f>DATEDIF(employee_data36[[#This Row],[DOB]],DATE(2023, 1, 1), "Y")</f>
        <v>63</v>
      </c>
      <c r="X113" s="6" t="str">
        <f>IF(employee_data3[[#This Row],[Age]]&lt;=25, "Remaja", IF(employee_data3[[#This Row],[Age]]&lt;=55, "Dewasa", "Lansia"))</f>
        <v>Lansia</v>
      </c>
      <c r="Y113" s="7" t="str">
        <f>CONCATENATE(employee_data36[[#This Row],[First-LastName]]," ",employee_data36[[#This Row],[DOB]])</f>
        <v>Keith-Baxter 21791</v>
      </c>
      <c r="Z113" t="s">
        <v>120</v>
      </c>
      <c r="AA113" t="s">
        <v>113</v>
      </c>
      <c r="AB113" t="s">
        <v>55</v>
      </c>
      <c r="AC113">
        <v>62328</v>
      </c>
      <c r="AD113" t="s">
        <v>128</v>
      </c>
      <c r="AE113" t="s">
        <v>44</v>
      </c>
      <c r="AF113" t="s">
        <v>45</v>
      </c>
      <c r="AG113">
        <v>2</v>
      </c>
    </row>
    <row r="114" spans="1:33" x14ac:dyDescent="0.3">
      <c r="A114">
        <v>3539</v>
      </c>
      <c r="B114" t="s">
        <v>623</v>
      </c>
      <c r="C114" t="s">
        <v>624</v>
      </c>
      <c r="D114" s="6" t="str">
        <f>CONCATENATE(employee_data36[[#This Row],[FirstName]], "-",employee_data36[[#This Row],[LastName]] )</f>
        <v>Chaz-Bruce</v>
      </c>
      <c r="E114" s="1">
        <v>43807</v>
      </c>
      <c r="F114" s="1"/>
      <c r="G114" s="7" t="str">
        <f>IF(ISBLANK(employee_data36[[#This Row],[ExitDate]]),"Yes","")</f>
        <v>Yes</v>
      </c>
      <c r="H114" t="s">
        <v>59</v>
      </c>
      <c r="I114" t="s">
        <v>625</v>
      </c>
      <c r="J114" t="s">
        <v>626</v>
      </c>
      <c r="K114" t="s">
        <v>89</v>
      </c>
      <c r="L114" t="s">
        <v>32</v>
      </c>
      <c r="M114" s="6" t="str">
        <f>IF(ISBLANK(employee_data36[[#This Row],[ExitDate]]),"1","0")</f>
        <v>1</v>
      </c>
      <c r="N114" s="6" t="str">
        <f>IF(employee_data36[[#This Row],[EmployeeStatus]]="Active", "Active", "Tidak Active")</f>
        <v>Active</v>
      </c>
      <c r="O114" t="s">
        <v>63</v>
      </c>
      <c r="P114" t="s">
        <v>34</v>
      </c>
      <c r="Q114" t="s">
        <v>35</v>
      </c>
      <c r="R114" t="s">
        <v>36</v>
      </c>
      <c r="S114" t="s">
        <v>37</v>
      </c>
      <c r="T114" t="s">
        <v>65</v>
      </c>
      <c r="U114" t="s">
        <v>81</v>
      </c>
      <c r="V114" s="1">
        <v>30647</v>
      </c>
      <c r="W114" s="6">
        <f>DATEDIF(employee_data36[[#This Row],[DOB]],DATE(2023, 1, 1), "Y")</f>
        <v>39</v>
      </c>
      <c r="X114" s="6" t="str">
        <f>IF(employee_data3[[#This Row],[Age]]&lt;=25, "Remaja", IF(employee_data3[[#This Row],[Age]]&lt;=55, "Dewasa", "Lansia"))</f>
        <v>Dewasa</v>
      </c>
      <c r="Y114" s="7" t="str">
        <f>CONCATENATE(employee_data36[[#This Row],[First-LastName]]," ",employee_data36[[#This Row],[DOB]])</f>
        <v>Chaz-Bruce 30647</v>
      </c>
      <c r="Z114" t="s">
        <v>149</v>
      </c>
      <c r="AA114" t="s">
        <v>226</v>
      </c>
      <c r="AB114" t="s">
        <v>55</v>
      </c>
      <c r="AC114">
        <v>74448</v>
      </c>
      <c r="AD114" t="s">
        <v>56</v>
      </c>
      <c r="AE114" t="s">
        <v>75</v>
      </c>
      <c r="AF114" t="s">
        <v>45</v>
      </c>
      <c r="AG114">
        <v>5</v>
      </c>
    </row>
    <row r="115" spans="1:33" x14ac:dyDescent="0.3">
      <c r="A115">
        <v>3540</v>
      </c>
      <c r="B115" t="s">
        <v>627</v>
      </c>
      <c r="C115" t="s">
        <v>628</v>
      </c>
      <c r="D115" s="6" t="str">
        <f>CONCATENATE(employee_data36[[#This Row],[FirstName]], "-",employee_data36[[#This Row],[LastName]] )</f>
        <v>Maya-Mccann</v>
      </c>
      <c r="E115" s="1">
        <v>43902</v>
      </c>
      <c r="F115" s="1">
        <v>44843</v>
      </c>
      <c r="G115" s="7" t="str">
        <f>IF(ISBLANK(employee_data36[[#This Row],[ExitDate]]),"Yes","")</f>
        <v/>
      </c>
      <c r="H115" t="s">
        <v>59</v>
      </c>
      <c r="I115" t="s">
        <v>629</v>
      </c>
      <c r="J115" t="s">
        <v>630</v>
      </c>
      <c r="K115" t="s">
        <v>31</v>
      </c>
      <c r="L115" t="s">
        <v>32</v>
      </c>
      <c r="M115" s="6" t="str">
        <f>IF(ISBLANK(employee_data36[[#This Row],[ExitDate]]),"1","0")</f>
        <v>0</v>
      </c>
      <c r="N115" s="6" t="str">
        <f>IF(employee_data36[[#This Row],[EmployeeStatus]]="Active", "Active", "Tidak Active")</f>
        <v>Active</v>
      </c>
      <c r="O115" t="s">
        <v>63</v>
      </c>
      <c r="P115" t="s">
        <v>64</v>
      </c>
      <c r="Q115" t="s">
        <v>52</v>
      </c>
      <c r="R115" t="s">
        <v>140</v>
      </c>
      <c r="S115" t="s">
        <v>631</v>
      </c>
      <c r="T115" t="s">
        <v>65</v>
      </c>
      <c r="U115" t="s">
        <v>148</v>
      </c>
      <c r="V115" s="1">
        <v>30476</v>
      </c>
      <c r="W115" s="6">
        <f>DATEDIF(employee_data36[[#This Row],[DOB]],DATE(2023, 1, 1), "Y")</f>
        <v>39</v>
      </c>
      <c r="X115" s="6" t="str">
        <f>IF(employee_data3[[#This Row],[Age]]&lt;=25, "Remaja", IF(employee_data3[[#This Row],[Age]]&lt;=55, "Dewasa", "Lansia"))</f>
        <v>Dewasa</v>
      </c>
      <c r="Y115" s="7" t="str">
        <f>CONCATENATE(employee_data36[[#This Row],[First-LastName]]," ",employee_data36[[#This Row],[DOB]])</f>
        <v>Maya-Mccann 30476</v>
      </c>
      <c r="Z115" t="s">
        <v>149</v>
      </c>
      <c r="AA115" t="s">
        <v>6</v>
      </c>
      <c r="AB115" t="s">
        <v>55</v>
      </c>
      <c r="AC115">
        <v>18721</v>
      </c>
      <c r="AD115" t="s">
        <v>43</v>
      </c>
      <c r="AE115" t="s">
        <v>44</v>
      </c>
      <c r="AF115" t="s">
        <v>105</v>
      </c>
      <c r="AG115">
        <v>4</v>
      </c>
    </row>
    <row r="116" spans="1:33" x14ac:dyDescent="0.3">
      <c r="A116">
        <v>3541</v>
      </c>
      <c r="B116" t="s">
        <v>632</v>
      </c>
      <c r="C116" t="s">
        <v>633</v>
      </c>
      <c r="D116" s="6" t="str">
        <f>CONCATENATE(employee_data36[[#This Row],[FirstName]], "-",employee_data36[[#This Row],[LastName]] )</f>
        <v>Aaron-Weber</v>
      </c>
      <c r="E116" s="1">
        <v>43927</v>
      </c>
      <c r="F116" s="1">
        <v>45131</v>
      </c>
      <c r="G116" s="7" t="str">
        <f>IF(ISBLANK(employee_data36[[#This Row],[ExitDate]]),"Yes","")</f>
        <v/>
      </c>
      <c r="H116" t="s">
        <v>59</v>
      </c>
      <c r="I116" t="s">
        <v>634</v>
      </c>
      <c r="J116" t="s">
        <v>635</v>
      </c>
      <c r="K116" t="s">
        <v>133</v>
      </c>
      <c r="L116" t="s">
        <v>32</v>
      </c>
      <c r="M116" s="6" t="str">
        <f>IF(ISBLANK(employee_data36[[#This Row],[ExitDate]]),"1","0")</f>
        <v>0</v>
      </c>
      <c r="N116" s="6" t="str">
        <f>IF(employee_data36[[#This Row],[EmployeeStatus]]="Active", "Active", "Tidak Active")</f>
        <v>Active</v>
      </c>
      <c r="O116" t="s">
        <v>63</v>
      </c>
      <c r="P116" t="s">
        <v>64</v>
      </c>
      <c r="Q116" t="s">
        <v>63</v>
      </c>
      <c r="R116" t="s">
        <v>99</v>
      </c>
      <c r="S116" t="s">
        <v>636</v>
      </c>
      <c r="T116" t="s">
        <v>65</v>
      </c>
      <c r="U116" t="s">
        <v>90</v>
      </c>
      <c r="V116" s="1">
        <v>33538</v>
      </c>
      <c r="W116" s="6">
        <f>DATEDIF(employee_data36[[#This Row],[DOB]],DATE(2023, 1, 1), "Y")</f>
        <v>31</v>
      </c>
      <c r="X116" s="6" t="str">
        <f>IF(employee_data3[[#This Row],[Age]]&lt;=25, "Remaja", IF(employee_data3[[#This Row],[Age]]&lt;=55, "Dewasa", "Lansia"))</f>
        <v>Dewasa</v>
      </c>
      <c r="Y116" s="7" t="str">
        <f>CONCATENATE(employee_data36[[#This Row],[First-LastName]]," ",employee_data36[[#This Row],[DOB]])</f>
        <v>Aaron-Weber 33538</v>
      </c>
      <c r="Z116" t="s">
        <v>134</v>
      </c>
      <c r="AA116" t="s">
        <v>103</v>
      </c>
      <c r="AB116" t="s">
        <v>55</v>
      </c>
      <c r="AC116">
        <v>78938</v>
      </c>
      <c r="AD116" t="s">
        <v>93</v>
      </c>
      <c r="AE116" t="s">
        <v>84</v>
      </c>
      <c r="AF116" t="s">
        <v>105</v>
      </c>
      <c r="AG116">
        <v>2</v>
      </c>
    </row>
    <row r="117" spans="1:33" x14ac:dyDescent="0.3">
      <c r="A117">
        <v>3542</v>
      </c>
      <c r="B117" t="s">
        <v>637</v>
      </c>
      <c r="C117" t="s">
        <v>638</v>
      </c>
      <c r="D117" s="6" t="str">
        <f>CONCATENATE(employee_data36[[#This Row],[FirstName]], "-",employee_data36[[#This Row],[LastName]] )</f>
        <v>Ellie-Gill</v>
      </c>
      <c r="E117" s="1">
        <v>45031</v>
      </c>
      <c r="F117" s="1"/>
      <c r="G117" s="7" t="str">
        <f>IF(ISBLANK(employee_data36[[#This Row],[ExitDate]]),"Yes","")</f>
        <v>Yes</v>
      </c>
      <c r="H117" t="s">
        <v>59</v>
      </c>
      <c r="I117" t="s">
        <v>639</v>
      </c>
      <c r="J117" t="s">
        <v>640</v>
      </c>
      <c r="K117" t="s">
        <v>50</v>
      </c>
      <c r="L117" t="s">
        <v>32</v>
      </c>
      <c r="M117" s="6" t="str">
        <f>IF(ISBLANK(employee_data36[[#This Row],[ExitDate]]),"1","0")</f>
        <v>1</v>
      </c>
      <c r="N117" s="6" t="str">
        <f>IF(employee_data36[[#This Row],[EmployeeStatus]]="Active", "Active", "Tidak Active")</f>
        <v>Active</v>
      </c>
      <c r="O117" t="s">
        <v>33</v>
      </c>
      <c r="P117" t="s">
        <v>51</v>
      </c>
      <c r="Q117" t="s">
        <v>35</v>
      </c>
      <c r="R117" t="s">
        <v>36</v>
      </c>
      <c r="S117" t="s">
        <v>37</v>
      </c>
      <c r="T117" t="s">
        <v>65</v>
      </c>
      <c r="U117" t="s">
        <v>90</v>
      </c>
      <c r="V117" s="1">
        <v>17593</v>
      </c>
      <c r="W117" s="6">
        <f>DATEDIF(employee_data36[[#This Row],[DOB]],DATE(2023, 1, 1), "Y")</f>
        <v>74</v>
      </c>
      <c r="X117" s="6" t="str">
        <f>IF(employee_data3[[#This Row],[Age]]&lt;=25, "Remaja", IF(employee_data3[[#This Row],[Age]]&lt;=55, "Dewasa", "Lansia"))</f>
        <v>Lansia</v>
      </c>
      <c r="Y117" s="7" t="str">
        <f>CONCATENATE(employee_data36[[#This Row],[First-LastName]]," ",employee_data36[[#This Row],[DOB]])</f>
        <v>Ellie-Gill 17593</v>
      </c>
      <c r="Z117" t="s">
        <v>134</v>
      </c>
      <c r="AA117" t="s">
        <v>243</v>
      </c>
      <c r="AB117" t="s">
        <v>55</v>
      </c>
      <c r="AC117">
        <v>45456</v>
      </c>
      <c r="AD117" t="s">
        <v>43</v>
      </c>
      <c r="AE117" t="s">
        <v>84</v>
      </c>
      <c r="AF117" t="s">
        <v>236</v>
      </c>
      <c r="AG117">
        <v>1</v>
      </c>
    </row>
    <row r="118" spans="1:33" x14ac:dyDescent="0.3">
      <c r="A118">
        <v>3543</v>
      </c>
      <c r="B118" t="s">
        <v>641</v>
      </c>
      <c r="C118" t="s">
        <v>642</v>
      </c>
      <c r="D118" s="6" t="str">
        <f>CONCATENATE(employee_data36[[#This Row],[FirstName]], "-",employee_data36[[#This Row],[LastName]] )</f>
        <v>Rayne-Kerr</v>
      </c>
      <c r="E118" s="1">
        <v>44145</v>
      </c>
      <c r="F118" s="1"/>
      <c r="G118" s="7" t="str">
        <f>IF(ISBLANK(employee_data36[[#This Row],[ExitDate]]),"Yes","")</f>
        <v>Yes</v>
      </c>
      <c r="H118" t="s">
        <v>59</v>
      </c>
      <c r="I118" t="s">
        <v>643</v>
      </c>
      <c r="J118" t="s">
        <v>644</v>
      </c>
      <c r="K118" t="s">
        <v>139</v>
      </c>
      <c r="L118" t="s">
        <v>32</v>
      </c>
      <c r="M118" s="6" t="str">
        <f>IF(ISBLANK(employee_data36[[#This Row],[ExitDate]]),"1","0")</f>
        <v>1</v>
      </c>
      <c r="N118" s="6" t="str">
        <f>IF(employee_data36[[#This Row],[EmployeeStatus]]="Active", "Active", "Tidak Active")</f>
        <v>Active</v>
      </c>
      <c r="O118" t="s">
        <v>52</v>
      </c>
      <c r="P118" t="s">
        <v>51</v>
      </c>
      <c r="Q118" t="s">
        <v>35</v>
      </c>
      <c r="R118" t="s">
        <v>36</v>
      </c>
      <c r="S118" t="s">
        <v>37</v>
      </c>
      <c r="T118" t="s">
        <v>65</v>
      </c>
      <c r="U118" t="s">
        <v>81</v>
      </c>
      <c r="V118" s="1">
        <v>29635</v>
      </c>
      <c r="W118" s="6">
        <f>DATEDIF(employee_data36[[#This Row],[DOB]],DATE(2023, 1, 1), "Y")</f>
        <v>41</v>
      </c>
      <c r="X118" s="6" t="str">
        <f>IF(employee_data3[[#This Row],[Age]]&lt;=25, "Remaja", IF(employee_data3[[#This Row],[Age]]&lt;=55, "Dewasa", "Lansia"))</f>
        <v>Dewasa</v>
      </c>
      <c r="Y118" s="7" t="str">
        <f>CONCATENATE(employee_data36[[#This Row],[First-LastName]]," ",employee_data36[[#This Row],[DOB]])</f>
        <v>Rayne-Kerr 29635</v>
      </c>
      <c r="Z118" t="s">
        <v>102</v>
      </c>
      <c r="AA118" t="s">
        <v>83</v>
      </c>
      <c r="AB118" t="s">
        <v>42</v>
      </c>
      <c r="AC118">
        <v>45509</v>
      </c>
      <c r="AD118" t="s">
        <v>93</v>
      </c>
      <c r="AE118" t="s">
        <v>75</v>
      </c>
      <c r="AF118" t="s">
        <v>45</v>
      </c>
      <c r="AG118">
        <v>2</v>
      </c>
    </row>
    <row r="119" spans="1:33" x14ac:dyDescent="0.3">
      <c r="A119">
        <v>3544</v>
      </c>
      <c r="B119" t="s">
        <v>645</v>
      </c>
      <c r="C119" t="s">
        <v>646</v>
      </c>
      <c r="D119" s="6" t="str">
        <f>CONCATENATE(employee_data36[[#This Row],[FirstName]], "-",employee_data36[[#This Row],[LastName]] )</f>
        <v>Samara-Mcbride</v>
      </c>
      <c r="E119" s="1">
        <v>45106</v>
      </c>
      <c r="F119" s="1">
        <v>45116</v>
      </c>
      <c r="G119" s="7" t="str">
        <f>IF(ISBLANK(employee_data36[[#This Row],[ExitDate]]),"Yes","")</f>
        <v/>
      </c>
      <c r="H119" t="s">
        <v>59</v>
      </c>
      <c r="I119" t="s">
        <v>647</v>
      </c>
      <c r="J119" t="s">
        <v>648</v>
      </c>
      <c r="K119" t="s">
        <v>80</v>
      </c>
      <c r="L119" t="s">
        <v>32</v>
      </c>
      <c r="M119" s="6" t="str">
        <f>IF(ISBLANK(employee_data36[[#This Row],[ExitDate]]),"1","0")</f>
        <v>0</v>
      </c>
      <c r="N119" s="6" t="str">
        <f>IF(employee_data36[[#This Row],[EmployeeStatus]]="Active", "Active", "Tidak Active")</f>
        <v>Active</v>
      </c>
      <c r="O119" t="s">
        <v>33</v>
      </c>
      <c r="P119" t="s">
        <v>51</v>
      </c>
      <c r="Q119" t="s">
        <v>35</v>
      </c>
      <c r="R119" t="s">
        <v>140</v>
      </c>
      <c r="S119" t="s">
        <v>649</v>
      </c>
      <c r="T119" t="s">
        <v>65</v>
      </c>
      <c r="U119" t="s">
        <v>53</v>
      </c>
      <c r="V119" s="1">
        <v>36785</v>
      </c>
      <c r="W119" s="6">
        <f>DATEDIF(employee_data36[[#This Row],[DOB]],DATE(2023, 1, 1), "Y")</f>
        <v>22</v>
      </c>
      <c r="X119" s="6" t="str">
        <f>IF(employee_data3[[#This Row],[Age]]&lt;=25, "Remaja", IF(employee_data3[[#This Row],[Age]]&lt;=55, "Dewasa", "Lansia"))</f>
        <v>Remaja</v>
      </c>
      <c r="Y119" s="7" t="str">
        <f>CONCATENATE(employee_data36[[#This Row],[First-LastName]]," ",employee_data36[[#This Row],[DOB]])</f>
        <v>Samara-Mcbride 36785</v>
      </c>
      <c r="Z119" t="s">
        <v>102</v>
      </c>
      <c r="AA119" t="s">
        <v>226</v>
      </c>
      <c r="AB119" t="s">
        <v>55</v>
      </c>
      <c r="AC119">
        <v>13902</v>
      </c>
      <c r="AD119" t="s">
        <v>128</v>
      </c>
      <c r="AE119" t="s">
        <v>75</v>
      </c>
      <c r="AF119" t="s">
        <v>45</v>
      </c>
      <c r="AG119">
        <v>2</v>
      </c>
    </row>
    <row r="120" spans="1:33" x14ac:dyDescent="0.3">
      <c r="A120">
        <v>3545</v>
      </c>
      <c r="B120" t="s">
        <v>650</v>
      </c>
      <c r="C120" t="s">
        <v>651</v>
      </c>
      <c r="D120" s="6" t="str">
        <f>CONCATENATE(employee_data36[[#This Row],[FirstName]], "-",employee_data36[[#This Row],[LastName]] )</f>
        <v>Ryann-Rubio</v>
      </c>
      <c r="E120" s="1">
        <v>44627</v>
      </c>
      <c r="F120" s="1"/>
      <c r="G120" s="7" t="str">
        <f>IF(ISBLANK(employee_data36[[#This Row],[ExitDate]]),"Yes","")</f>
        <v>Yes</v>
      </c>
      <c r="H120" t="s">
        <v>59</v>
      </c>
      <c r="I120" t="s">
        <v>652</v>
      </c>
      <c r="J120" t="s">
        <v>653</v>
      </c>
      <c r="K120" t="s">
        <v>50</v>
      </c>
      <c r="L120" t="s">
        <v>32</v>
      </c>
      <c r="M120" s="6" t="str">
        <f>IF(ISBLANK(employee_data36[[#This Row],[ExitDate]]),"1","0")</f>
        <v>1</v>
      </c>
      <c r="N120" s="6" t="str">
        <f>IF(employee_data36[[#This Row],[EmployeeStatus]]="Active", "Active", "Tidak Active")</f>
        <v>Active</v>
      </c>
      <c r="O120" t="s">
        <v>63</v>
      </c>
      <c r="P120" t="s">
        <v>34</v>
      </c>
      <c r="Q120" t="s">
        <v>35</v>
      </c>
      <c r="R120" t="s">
        <v>36</v>
      </c>
      <c r="S120" t="s">
        <v>37</v>
      </c>
      <c r="T120" t="s">
        <v>170</v>
      </c>
      <c r="U120" t="s">
        <v>90</v>
      </c>
      <c r="V120" s="1">
        <v>15734</v>
      </c>
      <c r="W120" s="6">
        <f>DATEDIF(employee_data36[[#This Row],[DOB]],DATE(2023, 1, 1), "Y")</f>
        <v>79</v>
      </c>
      <c r="X120" s="6" t="str">
        <f>IF(employee_data3[[#This Row],[Age]]&lt;=25, "Remaja", IF(employee_data3[[#This Row],[Age]]&lt;=55, "Dewasa", "Lansia"))</f>
        <v>Lansia</v>
      </c>
      <c r="Y120" s="7" t="str">
        <f>CONCATENATE(employee_data36[[#This Row],[First-LastName]]," ",employee_data36[[#This Row],[DOB]])</f>
        <v>Ryann-Rubio 15734</v>
      </c>
      <c r="Z120" t="s">
        <v>112</v>
      </c>
      <c r="AA120" t="s">
        <v>654</v>
      </c>
      <c r="AB120" t="s">
        <v>42</v>
      </c>
      <c r="AC120">
        <v>9733</v>
      </c>
      <c r="AD120" t="s">
        <v>93</v>
      </c>
      <c r="AE120" t="s">
        <v>44</v>
      </c>
      <c r="AF120" t="s">
        <v>45</v>
      </c>
      <c r="AG120">
        <v>1</v>
      </c>
    </row>
    <row r="121" spans="1:33" x14ac:dyDescent="0.3">
      <c r="A121">
        <v>3546</v>
      </c>
      <c r="B121" t="s">
        <v>655</v>
      </c>
      <c r="C121" t="s">
        <v>656</v>
      </c>
      <c r="D121" s="6" t="str">
        <f>CONCATENATE(employee_data36[[#This Row],[FirstName]], "-",employee_data36[[#This Row],[LastName]] )</f>
        <v>Paris-Carr</v>
      </c>
      <c r="E121" s="1">
        <v>44408</v>
      </c>
      <c r="F121" s="1">
        <v>44953</v>
      </c>
      <c r="G121" s="7" t="str">
        <f>IF(ISBLANK(employee_data36[[#This Row],[ExitDate]]),"Yes","")</f>
        <v/>
      </c>
      <c r="H121" t="s">
        <v>59</v>
      </c>
      <c r="I121" t="s">
        <v>657</v>
      </c>
      <c r="J121" t="s">
        <v>658</v>
      </c>
      <c r="K121" t="s">
        <v>31</v>
      </c>
      <c r="L121" t="s">
        <v>32</v>
      </c>
      <c r="M121" s="6" t="str">
        <f>IF(ISBLANK(employee_data36[[#This Row],[ExitDate]]),"1","0")</f>
        <v>0</v>
      </c>
      <c r="N121" s="6" t="str">
        <f>IF(employee_data36[[#This Row],[EmployeeStatus]]="Active", "Active", "Tidak Active")</f>
        <v>Active</v>
      </c>
      <c r="O121" t="s">
        <v>63</v>
      </c>
      <c r="P121" t="s">
        <v>64</v>
      </c>
      <c r="Q121" t="s">
        <v>52</v>
      </c>
      <c r="R121" t="s">
        <v>175</v>
      </c>
      <c r="S121" t="s">
        <v>659</v>
      </c>
      <c r="T121" t="s">
        <v>65</v>
      </c>
      <c r="U121" t="s">
        <v>81</v>
      </c>
      <c r="V121" s="1">
        <v>29416</v>
      </c>
      <c r="W121" s="6">
        <f>DATEDIF(employee_data36[[#This Row],[DOB]],DATE(2023, 1, 1), "Y")</f>
        <v>42</v>
      </c>
      <c r="X121" s="6" t="str">
        <f>IF(employee_data3[[#This Row],[Age]]&lt;=25, "Remaja", IF(employee_data3[[#This Row],[Age]]&lt;=55, "Dewasa", "Lansia"))</f>
        <v>Dewasa</v>
      </c>
      <c r="Y121" s="7" t="str">
        <f>CONCATENATE(employee_data36[[#This Row],[First-LastName]]," ",employee_data36[[#This Row],[DOB]])</f>
        <v>Paris-Carr 29416</v>
      </c>
      <c r="Z121" t="s">
        <v>72</v>
      </c>
      <c r="AA121" t="s">
        <v>226</v>
      </c>
      <c r="AB121" t="s">
        <v>55</v>
      </c>
      <c r="AC121">
        <v>35786</v>
      </c>
      <c r="AD121" t="s">
        <v>56</v>
      </c>
      <c r="AE121" t="s">
        <v>44</v>
      </c>
      <c r="AF121" t="s">
        <v>105</v>
      </c>
      <c r="AG121">
        <v>1</v>
      </c>
    </row>
    <row r="122" spans="1:33" x14ac:dyDescent="0.3">
      <c r="A122">
        <v>3547</v>
      </c>
      <c r="B122" t="s">
        <v>660</v>
      </c>
      <c r="C122" t="s">
        <v>661</v>
      </c>
      <c r="D122" s="6" t="str">
        <f>CONCATENATE(employee_data36[[#This Row],[FirstName]], "-",employee_data36[[#This Row],[LastName]] )</f>
        <v>Adriel-Wiggins</v>
      </c>
      <c r="E122" s="1">
        <v>44581</v>
      </c>
      <c r="F122" s="1"/>
      <c r="G122" s="7" t="str">
        <f>IF(ISBLANK(employee_data36[[#This Row],[ExitDate]]),"Yes","")</f>
        <v>Yes</v>
      </c>
      <c r="H122" t="s">
        <v>59</v>
      </c>
      <c r="I122" t="s">
        <v>662</v>
      </c>
      <c r="J122" t="s">
        <v>663</v>
      </c>
      <c r="K122" t="s">
        <v>89</v>
      </c>
      <c r="L122" t="s">
        <v>32</v>
      </c>
      <c r="M122" s="6" t="str">
        <f>IF(ISBLANK(employee_data36[[#This Row],[ExitDate]]),"1","0")</f>
        <v>1</v>
      </c>
      <c r="N122" s="6" t="str">
        <f>IF(employee_data36[[#This Row],[EmployeeStatus]]="Active", "Active", "Tidak Active")</f>
        <v>Active</v>
      </c>
      <c r="O122" t="s">
        <v>33</v>
      </c>
      <c r="P122" t="s">
        <v>64</v>
      </c>
      <c r="Q122" t="s">
        <v>63</v>
      </c>
      <c r="R122" t="s">
        <v>36</v>
      </c>
      <c r="S122" t="s">
        <v>37</v>
      </c>
      <c r="T122" t="s">
        <v>65</v>
      </c>
      <c r="U122" t="s">
        <v>242</v>
      </c>
      <c r="V122" s="1">
        <v>17251</v>
      </c>
      <c r="W122" s="6">
        <f>DATEDIF(employee_data36[[#This Row],[DOB]],DATE(2023, 1, 1), "Y")</f>
        <v>75</v>
      </c>
      <c r="X122" s="6" t="str">
        <f>IF(employee_data3[[#This Row],[Age]]&lt;=25, "Remaja", IF(employee_data3[[#This Row],[Age]]&lt;=55, "Dewasa", "Lansia"))</f>
        <v>Lansia</v>
      </c>
      <c r="Y122" s="7" t="str">
        <f>CONCATENATE(employee_data36[[#This Row],[First-LastName]]," ",employee_data36[[#This Row],[DOB]])</f>
        <v>Adriel-Wiggins 17251</v>
      </c>
      <c r="Z122" t="s">
        <v>156</v>
      </c>
      <c r="AA122" t="s">
        <v>6</v>
      </c>
      <c r="AB122" t="s">
        <v>42</v>
      </c>
      <c r="AC122">
        <v>1919</v>
      </c>
      <c r="AD122" t="s">
        <v>74</v>
      </c>
      <c r="AE122" t="s">
        <v>84</v>
      </c>
      <c r="AF122" t="s">
        <v>236</v>
      </c>
      <c r="AG122">
        <v>2</v>
      </c>
    </row>
    <row r="123" spans="1:33" x14ac:dyDescent="0.3">
      <c r="A123">
        <v>3548</v>
      </c>
      <c r="B123" t="s">
        <v>664</v>
      </c>
      <c r="C123" t="s">
        <v>665</v>
      </c>
      <c r="D123" s="6" t="str">
        <f>CONCATENATE(employee_data36[[#This Row],[FirstName]], "-",employee_data36[[#This Row],[LastName]] )</f>
        <v>Sanaa-Glass</v>
      </c>
      <c r="E123" s="1">
        <v>44388</v>
      </c>
      <c r="F123" s="1">
        <v>44844</v>
      </c>
      <c r="G123" s="7" t="str">
        <f>IF(ISBLANK(employee_data36[[#This Row],[ExitDate]]),"Yes","")</f>
        <v/>
      </c>
      <c r="H123" t="s">
        <v>59</v>
      </c>
      <c r="I123" t="s">
        <v>666</v>
      </c>
      <c r="J123" t="s">
        <v>667</v>
      </c>
      <c r="K123" t="s">
        <v>98</v>
      </c>
      <c r="L123" t="s">
        <v>32</v>
      </c>
      <c r="M123" s="6" t="str">
        <f>IF(ISBLANK(employee_data36[[#This Row],[ExitDate]]),"1","0")</f>
        <v>0</v>
      </c>
      <c r="N123" s="6" t="str">
        <f>IF(employee_data36[[#This Row],[EmployeeStatus]]="Active", "Active", "Tidak Active")</f>
        <v>Active</v>
      </c>
      <c r="O123" t="s">
        <v>52</v>
      </c>
      <c r="P123" t="s">
        <v>51</v>
      </c>
      <c r="Q123" t="s">
        <v>63</v>
      </c>
      <c r="R123" t="s">
        <v>126</v>
      </c>
      <c r="S123" t="s">
        <v>668</v>
      </c>
      <c r="T123" t="s">
        <v>65</v>
      </c>
      <c r="U123" t="s">
        <v>81</v>
      </c>
      <c r="V123" s="1">
        <v>23401</v>
      </c>
      <c r="W123" s="6">
        <f>DATEDIF(employee_data36[[#This Row],[DOB]],DATE(2023, 1, 1), "Y")</f>
        <v>58</v>
      </c>
      <c r="X123" s="6" t="str">
        <f>IF(employee_data3[[#This Row],[Age]]&lt;=25, "Remaja", IF(employee_data3[[#This Row],[Age]]&lt;=55, "Dewasa", "Lansia"))</f>
        <v>Lansia</v>
      </c>
      <c r="Y123" s="7" t="str">
        <f>CONCATENATE(employee_data36[[#This Row],[First-LastName]]," ",employee_data36[[#This Row],[DOB]])</f>
        <v>Sanaa-Glass 23401</v>
      </c>
      <c r="Z123" t="s">
        <v>156</v>
      </c>
      <c r="AA123" t="s">
        <v>103</v>
      </c>
      <c r="AB123" t="s">
        <v>42</v>
      </c>
      <c r="AC123">
        <v>40135</v>
      </c>
      <c r="AD123" t="s">
        <v>43</v>
      </c>
      <c r="AE123" t="s">
        <v>75</v>
      </c>
      <c r="AF123" t="s">
        <v>45</v>
      </c>
      <c r="AG123">
        <v>1</v>
      </c>
    </row>
    <row r="124" spans="1:33" x14ac:dyDescent="0.3">
      <c r="A124">
        <v>3549</v>
      </c>
      <c r="B124" t="s">
        <v>669</v>
      </c>
      <c r="C124" t="s">
        <v>670</v>
      </c>
      <c r="D124" s="6" t="str">
        <f>CONCATENATE(employee_data36[[#This Row],[FirstName]], "-",employee_data36[[#This Row],[LastName]] )</f>
        <v>Ryan-Lynch</v>
      </c>
      <c r="E124" s="1">
        <v>43388</v>
      </c>
      <c r="F124" s="1">
        <v>44122</v>
      </c>
      <c r="G124" s="7" t="str">
        <f>IF(ISBLANK(employee_data36[[#This Row],[ExitDate]]),"Yes","")</f>
        <v/>
      </c>
      <c r="H124" t="s">
        <v>59</v>
      </c>
      <c r="I124" t="s">
        <v>671</v>
      </c>
      <c r="J124" t="s">
        <v>672</v>
      </c>
      <c r="K124" t="s">
        <v>80</v>
      </c>
      <c r="L124" t="s">
        <v>32</v>
      </c>
      <c r="M124" s="6" t="str">
        <f>IF(ISBLANK(employee_data36[[#This Row],[ExitDate]]),"1","0")</f>
        <v>0</v>
      </c>
      <c r="N124" s="6" t="str">
        <f>IF(employee_data36[[#This Row],[EmployeeStatus]]="Active", "Active", "Tidak Active")</f>
        <v>Active</v>
      </c>
      <c r="O124" t="s">
        <v>63</v>
      </c>
      <c r="P124" t="s">
        <v>34</v>
      </c>
      <c r="Q124" t="s">
        <v>63</v>
      </c>
      <c r="R124" t="s">
        <v>140</v>
      </c>
      <c r="S124" t="s">
        <v>673</v>
      </c>
      <c r="T124" t="s">
        <v>65</v>
      </c>
      <c r="U124" t="s">
        <v>90</v>
      </c>
      <c r="V124" s="1">
        <v>20165</v>
      </c>
      <c r="W124" s="6">
        <f>DATEDIF(employee_data36[[#This Row],[DOB]],DATE(2023, 1, 1), "Y")</f>
        <v>67</v>
      </c>
      <c r="X124" s="6" t="str">
        <f>IF(employee_data3[[#This Row],[Age]]&lt;=25, "Remaja", IF(employee_data3[[#This Row],[Age]]&lt;=55, "Dewasa", "Lansia"))</f>
        <v>Lansia</v>
      </c>
      <c r="Y124" s="7" t="str">
        <f>CONCATENATE(employee_data36[[#This Row],[First-LastName]]," ",employee_data36[[#This Row],[DOB]])</f>
        <v>Ryan-Lynch 20165</v>
      </c>
      <c r="Z124" t="s">
        <v>142</v>
      </c>
      <c r="AA124" t="s">
        <v>103</v>
      </c>
      <c r="AB124" t="s">
        <v>42</v>
      </c>
      <c r="AC124">
        <v>72975</v>
      </c>
      <c r="AD124" t="s">
        <v>93</v>
      </c>
      <c r="AE124" t="s">
        <v>104</v>
      </c>
      <c r="AF124" t="s">
        <v>45</v>
      </c>
      <c r="AG124">
        <v>2</v>
      </c>
    </row>
    <row r="125" spans="1:33" x14ac:dyDescent="0.3">
      <c r="A125">
        <v>3550</v>
      </c>
      <c r="B125" t="s">
        <v>338</v>
      </c>
      <c r="C125" t="s">
        <v>674</v>
      </c>
      <c r="D125" s="6" t="str">
        <f>CONCATENATE(employee_data36[[#This Row],[FirstName]], "-",employee_data36[[#This Row],[LastName]] )</f>
        <v>Charlie-Atkinson</v>
      </c>
      <c r="E125" s="1">
        <v>44526</v>
      </c>
      <c r="F125" s="1">
        <v>44848</v>
      </c>
      <c r="G125" s="7" t="str">
        <f>IF(ISBLANK(employee_data36[[#This Row],[ExitDate]]),"Yes","")</f>
        <v/>
      </c>
      <c r="H125" t="s">
        <v>59</v>
      </c>
      <c r="I125" t="s">
        <v>675</v>
      </c>
      <c r="J125" t="s">
        <v>676</v>
      </c>
      <c r="K125" t="s">
        <v>133</v>
      </c>
      <c r="L125" t="s">
        <v>198</v>
      </c>
      <c r="M125" s="6" t="str">
        <f>IF(ISBLANK(employee_data36[[#This Row],[ExitDate]]),"1","0")</f>
        <v>0</v>
      </c>
      <c r="N125" s="6" t="str">
        <f>IF(employee_data36[[#This Row],[EmployeeStatus]]="Active", "Active", "Tidak Active")</f>
        <v>Tidak Active</v>
      </c>
      <c r="O125" t="s">
        <v>52</v>
      </c>
      <c r="P125" t="s">
        <v>34</v>
      </c>
      <c r="Q125" t="s">
        <v>35</v>
      </c>
      <c r="R125" t="s">
        <v>126</v>
      </c>
      <c r="S125" t="s">
        <v>677</v>
      </c>
      <c r="T125" t="s">
        <v>65</v>
      </c>
      <c r="U125" t="s">
        <v>305</v>
      </c>
      <c r="V125" s="1">
        <v>32228</v>
      </c>
      <c r="W125" s="6">
        <f>DATEDIF(employee_data36[[#This Row],[DOB]],DATE(2023, 1, 1), "Y")</f>
        <v>34</v>
      </c>
      <c r="X125" s="6" t="str">
        <f>IF(employee_data3[[#This Row],[Age]]&lt;=25, "Remaja", IF(employee_data3[[#This Row],[Age]]&lt;=55, "Dewasa", "Lansia"))</f>
        <v>Dewasa</v>
      </c>
      <c r="Y125" s="7" t="str">
        <f>CONCATENATE(employee_data36[[#This Row],[First-LastName]]," ",employee_data36[[#This Row],[DOB]])</f>
        <v>Charlie-Atkinson 32228</v>
      </c>
      <c r="Z125" t="s">
        <v>120</v>
      </c>
      <c r="AA125" t="s">
        <v>678</v>
      </c>
      <c r="AB125" t="s">
        <v>55</v>
      </c>
      <c r="AC125">
        <v>57754</v>
      </c>
      <c r="AD125" t="s">
        <v>43</v>
      </c>
      <c r="AE125" t="s">
        <v>104</v>
      </c>
      <c r="AF125" t="s">
        <v>45</v>
      </c>
      <c r="AG125">
        <v>1</v>
      </c>
    </row>
    <row r="126" spans="1:33" x14ac:dyDescent="0.3">
      <c r="A126">
        <v>3551</v>
      </c>
      <c r="B126" t="s">
        <v>679</v>
      </c>
      <c r="C126" t="s">
        <v>680</v>
      </c>
      <c r="D126" s="6" t="str">
        <f>CONCATENATE(employee_data36[[#This Row],[FirstName]], "-",employee_data36[[#This Row],[LastName]] )</f>
        <v>Emery-Roach</v>
      </c>
      <c r="E126" s="1">
        <v>43323</v>
      </c>
      <c r="F126" s="1"/>
      <c r="G126" s="7" t="str">
        <f>IF(ISBLANK(employee_data36[[#This Row],[ExitDate]]),"Yes","")</f>
        <v>Yes</v>
      </c>
      <c r="H126" t="s">
        <v>59</v>
      </c>
      <c r="I126" t="s">
        <v>681</v>
      </c>
      <c r="J126" t="s">
        <v>682</v>
      </c>
      <c r="K126" t="s">
        <v>168</v>
      </c>
      <c r="L126" t="s">
        <v>32</v>
      </c>
      <c r="M126" s="6" t="str">
        <f>IF(ISBLANK(employee_data36[[#This Row],[ExitDate]]),"1","0")</f>
        <v>1</v>
      </c>
      <c r="N126" s="6" t="str">
        <f>IF(employee_data36[[#This Row],[EmployeeStatus]]="Active", "Active", "Tidak Active")</f>
        <v>Active</v>
      </c>
      <c r="O126" t="s">
        <v>52</v>
      </c>
      <c r="P126" t="s">
        <v>34</v>
      </c>
      <c r="Q126" t="s">
        <v>52</v>
      </c>
      <c r="R126" t="s">
        <v>36</v>
      </c>
      <c r="S126" t="s">
        <v>37</v>
      </c>
      <c r="T126" t="s">
        <v>65</v>
      </c>
      <c r="U126" t="s">
        <v>111</v>
      </c>
      <c r="V126" s="1">
        <v>19909</v>
      </c>
      <c r="W126" s="6">
        <f>DATEDIF(employee_data36[[#This Row],[DOB]],DATE(2023, 1, 1), "Y")</f>
        <v>68</v>
      </c>
      <c r="X126" s="6" t="str">
        <f>IF(employee_data3[[#This Row],[Age]]&lt;=25, "Remaja", IF(employee_data3[[#This Row],[Age]]&lt;=55, "Dewasa", "Lansia"))</f>
        <v>Lansia</v>
      </c>
      <c r="Y126" s="7" t="str">
        <f>CONCATENATE(employee_data36[[#This Row],[First-LastName]]," ",employee_data36[[#This Row],[DOB]])</f>
        <v>Emery-Roach 19909</v>
      </c>
      <c r="Z126" t="s">
        <v>120</v>
      </c>
      <c r="AA126" t="s">
        <v>113</v>
      </c>
      <c r="AB126" t="s">
        <v>55</v>
      </c>
      <c r="AC126">
        <v>81142</v>
      </c>
      <c r="AD126" t="s">
        <v>93</v>
      </c>
      <c r="AE126" t="s">
        <v>84</v>
      </c>
      <c r="AF126" t="s">
        <v>236</v>
      </c>
      <c r="AG126">
        <v>4</v>
      </c>
    </row>
    <row r="127" spans="1:33" x14ac:dyDescent="0.3">
      <c r="A127">
        <v>3552</v>
      </c>
      <c r="B127" t="s">
        <v>683</v>
      </c>
      <c r="C127" t="s">
        <v>684</v>
      </c>
      <c r="D127" s="6" t="str">
        <f>CONCATENATE(employee_data36[[#This Row],[FirstName]], "-",employee_data36[[#This Row],[LastName]] )</f>
        <v>Harper-Ramos</v>
      </c>
      <c r="E127" s="1">
        <v>43877</v>
      </c>
      <c r="F127" s="1">
        <v>43985</v>
      </c>
      <c r="G127" s="7" t="str">
        <f>IF(ISBLANK(employee_data36[[#This Row],[ExitDate]]),"Yes","")</f>
        <v/>
      </c>
      <c r="H127" t="s">
        <v>59</v>
      </c>
      <c r="I127" t="s">
        <v>685</v>
      </c>
      <c r="J127" t="s">
        <v>686</v>
      </c>
      <c r="K127" t="s">
        <v>62</v>
      </c>
      <c r="L127" t="s">
        <v>32</v>
      </c>
      <c r="M127" s="6" t="str">
        <f>IF(ISBLANK(employee_data36[[#This Row],[ExitDate]]),"1","0")</f>
        <v>0</v>
      </c>
      <c r="N127" s="6" t="str">
        <f>IF(employee_data36[[#This Row],[EmployeeStatus]]="Active", "Active", "Tidak Active")</f>
        <v>Active</v>
      </c>
      <c r="O127" t="s">
        <v>63</v>
      </c>
      <c r="P127" t="s">
        <v>64</v>
      </c>
      <c r="Q127" t="s">
        <v>63</v>
      </c>
      <c r="R127" t="s">
        <v>140</v>
      </c>
      <c r="S127" t="s">
        <v>687</v>
      </c>
      <c r="T127" t="s">
        <v>65</v>
      </c>
      <c r="U127" t="s">
        <v>90</v>
      </c>
      <c r="V127" s="1">
        <v>15564</v>
      </c>
      <c r="W127" s="6">
        <f>DATEDIF(employee_data36[[#This Row],[DOB]],DATE(2023, 1, 1), "Y")</f>
        <v>80</v>
      </c>
      <c r="X127" s="6" t="str">
        <f>IF(employee_data3[[#This Row],[Age]]&lt;=25, "Remaja", IF(employee_data3[[#This Row],[Age]]&lt;=55, "Dewasa", "Lansia"))</f>
        <v>Lansia</v>
      </c>
      <c r="Y127" s="7" t="str">
        <f>CONCATENATE(employee_data36[[#This Row],[First-LastName]]," ",employee_data36[[#This Row],[DOB]])</f>
        <v>Harper-Ramos 15564</v>
      </c>
      <c r="Z127" t="s">
        <v>149</v>
      </c>
      <c r="AA127" t="s">
        <v>226</v>
      </c>
      <c r="AB127" t="s">
        <v>55</v>
      </c>
      <c r="AC127">
        <v>28714</v>
      </c>
      <c r="AD127" t="s">
        <v>43</v>
      </c>
      <c r="AE127" t="s">
        <v>75</v>
      </c>
      <c r="AF127" t="s">
        <v>236</v>
      </c>
      <c r="AG127">
        <v>1</v>
      </c>
    </row>
    <row r="128" spans="1:33" x14ac:dyDescent="0.3">
      <c r="A128">
        <v>3553</v>
      </c>
      <c r="B128" t="s">
        <v>688</v>
      </c>
      <c r="C128" t="s">
        <v>689</v>
      </c>
      <c r="D128" s="6" t="str">
        <f>CONCATENATE(employee_data36[[#This Row],[FirstName]], "-",employee_data36[[#This Row],[LastName]] )</f>
        <v>Khalil-Mendez</v>
      </c>
      <c r="E128" s="1">
        <v>43850</v>
      </c>
      <c r="F128" s="1"/>
      <c r="G128" s="7" t="str">
        <f>IF(ISBLANK(employee_data36[[#This Row],[ExitDate]]),"Yes","")</f>
        <v>Yes</v>
      </c>
      <c r="H128" t="s">
        <v>59</v>
      </c>
      <c r="I128" t="s">
        <v>690</v>
      </c>
      <c r="J128" t="s">
        <v>691</v>
      </c>
      <c r="K128" t="s">
        <v>118</v>
      </c>
      <c r="L128" t="s">
        <v>32</v>
      </c>
      <c r="M128" s="6" t="str">
        <f>IF(ISBLANK(employee_data36[[#This Row],[ExitDate]]),"1","0")</f>
        <v>1</v>
      </c>
      <c r="N128" s="6" t="str">
        <f>IF(employee_data36[[#This Row],[EmployeeStatus]]="Active", "Active", "Tidak Active")</f>
        <v>Active</v>
      </c>
      <c r="O128" t="s">
        <v>33</v>
      </c>
      <c r="P128" t="s">
        <v>34</v>
      </c>
      <c r="Q128" t="s">
        <v>35</v>
      </c>
      <c r="R128" t="s">
        <v>36</v>
      </c>
      <c r="S128" t="s">
        <v>37</v>
      </c>
      <c r="T128" t="s">
        <v>65</v>
      </c>
      <c r="U128" t="s">
        <v>90</v>
      </c>
      <c r="V128" s="1">
        <v>18025</v>
      </c>
      <c r="W128" s="6">
        <f>DATEDIF(employee_data36[[#This Row],[DOB]],DATE(2023, 1, 1), "Y")</f>
        <v>73</v>
      </c>
      <c r="X128" s="6" t="str">
        <f>IF(employee_data3[[#This Row],[Age]]&lt;=25, "Remaja", IF(employee_data3[[#This Row],[Age]]&lt;=55, "Dewasa", "Lansia"))</f>
        <v>Lansia</v>
      </c>
      <c r="Y128" s="7" t="str">
        <f>CONCATENATE(employee_data36[[#This Row],[First-LastName]]," ",employee_data36[[#This Row],[DOB]])</f>
        <v>Khalil-Mendez 18025</v>
      </c>
      <c r="Z128" t="s">
        <v>149</v>
      </c>
      <c r="AA128" t="s">
        <v>226</v>
      </c>
      <c r="AB128" t="s">
        <v>55</v>
      </c>
      <c r="AC128">
        <v>50379</v>
      </c>
      <c r="AD128" t="s">
        <v>93</v>
      </c>
      <c r="AE128" t="s">
        <v>104</v>
      </c>
      <c r="AF128" t="s">
        <v>45</v>
      </c>
      <c r="AG128">
        <v>4</v>
      </c>
    </row>
    <row r="129" spans="1:33" x14ac:dyDescent="0.3">
      <c r="A129">
        <v>3554</v>
      </c>
      <c r="B129" t="s">
        <v>692</v>
      </c>
      <c r="C129" t="s">
        <v>693</v>
      </c>
      <c r="D129" s="6" t="str">
        <f>CONCATENATE(employee_data36[[#This Row],[FirstName]], "-",employee_data36[[#This Row],[LastName]] )</f>
        <v>Lizeth-Holland</v>
      </c>
      <c r="E129" s="1">
        <v>43555</v>
      </c>
      <c r="F129" s="1"/>
      <c r="G129" s="7" t="str">
        <f>IF(ISBLANK(employee_data36[[#This Row],[ExitDate]]),"Yes","")</f>
        <v>Yes</v>
      </c>
      <c r="H129" t="s">
        <v>59</v>
      </c>
      <c r="I129" t="s">
        <v>694</v>
      </c>
      <c r="J129" t="s">
        <v>695</v>
      </c>
      <c r="K129" t="s">
        <v>139</v>
      </c>
      <c r="L129" t="s">
        <v>32</v>
      </c>
      <c r="M129" s="6" t="str">
        <f>IF(ISBLANK(employee_data36[[#This Row],[ExitDate]]),"1","0")</f>
        <v>1</v>
      </c>
      <c r="N129" s="6" t="str">
        <f>IF(employee_data36[[#This Row],[EmployeeStatus]]="Active", "Active", "Tidak Active")</f>
        <v>Active</v>
      </c>
      <c r="O129" t="s">
        <v>52</v>
      </c>
      <c r="P129" t="s">
        <v>34</v>
      </c>
      <c r="Q129" t="s">
        <v>35</v>
      </c>
      <c r="R129" t="s">
        <v>36</v>
      </c>
      <c r="S129" t="s">
        <v>37</v>
      </c>
      <c r="T129" t="s">
        <v>65</v>
      </c>
      <c r="U129" t="s">
        <v>696</v>
      </c>
      <c r="V129" s="1">
        <v>21472</v>
      </c>
      <c r="W129" s="6">
        <f>DATEDIF(employee_data36[[#This Row],[DOB]],DATE(2023, 1, 1), "Y")</f>
        <v>64</v>
      </c>
      <c r="X129" s="6" t="str">
        <f>IF(employee_data3[[#This Row],[Age]]&lt;=25, "Remaja", IF(employee_data3[[#This Row],[Age]]&lt;=55, "Dewasa", "Lansia"))</f>
        <v>Lansia</v>
      </c>
      <c r="Y129" s="7" t="str">
        <f>CONCATENATE(employee_data36[[#This Row],[First-LastName]]," ",employee_data36[[#This Row],[DOB]])</f>
        <v>Lizeth-Holland 21472</v>
      </c>
      <c r="Z129" t="s">
        <v>134</v>
      </c>
      <c r="AA129" t="s">
        <v>697</v>
      </c>
      <c r="AB129" t="s">
        <v>55</v>
      </c>
      <c r="AC129">
        <v>78385</v>
      </c>
      <c r="AD129" t="s">
        <v>128</v>
      </c>
      <c r="AE129" t="s">
        <v>44</v>
      </c>
      <c r="AF129" t="s">
        <v>45</v>
      </c>
      <c r="AG129">
        <v>1</v>
      </c>
    </row>
    <row r="130" spans="1:33" x14ac:dyDescent="0.3">
      <c r="A130">
        <v>3555</v>
      </c>
      <c r="B130" t="s">
        <v>698</v>
      </c>
      <c r="C130" t="s">
        <v>699</v>
      </c>
      <c r="D130" s="6" t="str">
        <f>CONCATENATE(employee_data36[[#This Row],[FirstName]], "-",employee_data36[[#This Row],[LastName]] )</f>
        <v>Matilda-Randall</v>
      </c>
      <c r="E130" s="1">
        <v>44932</v>
      </c>
      <c r="F130" s="1">
        <v>45053</v>
      </c>
      <c r="G130" s="7" t="str">
        <f>IF(ISBLANK(employee_data36[[#This Row],[ExitDate]]),"Yes","")</f>
        <v/>
      </c>
      <c r="H130" t="s">
        <v>59</v>
      </c>
      <c r="I130" t="s">
        <v>700</v>
      </c>
      <c r="J130" t="s">
        <v>701</v>
      </c>
      <c r="K130" t="s">
        <v>50</v>
      </c>
      <c r="L130" t="s">
        <v>32</v>
      </c>
      <c r="M130" s="6" t="str">
        <f>IF(ISBLANK(employee_data36[[#This Row],[ExitDate]]),"1","0")</f>
        <v>0</v>
      </c>
      <c r="N130" s="6" t="str">
        <f>IF(employee_data36[[#This Row],[EmployeeStatus]]="Active", "Active", "Tidak Active")</f>
        <v>Active</v>
      </c>
      <c r="O130" t="s">
        <v>63</v>
      </c>
      <c r="P130" t="s">
        <v>34</v>
      </c>
      <c r="Q130" t="s">
        <v>35</v>
      </c>
      <c r="R130" t="s">
        <v>126</v>
      </c>
      <c r="S130" t="s">
        <v>702</v>
      </c>
      <c r="T130" t="s">
        <v>65</v>
      </c>
      <c r="U130" t="s">
        <v>101</v>
      </c>
      <c r="V130" s="1">
        <v>32153</v>
      </c>
      <c r="W130" s="6">
        <f>DATEDIF(employee_data36[[#This Row],[DOB]],DATE(2023, 1, 1), "Y")</f>
        <v>34</v>
      </c>
      <c r="X130" s="6" t="str">
        <f>IF(employee_data3[[#This Row],[Age]]&lt;=25, "Remaja", IF(employee_data3[[#This Row],[Age]]&lt;=55, "Dewasa", "Lansia"))</f>
        <v>Dewasa</v>
      </c>
      <c r="Y130" s="7" t="str">
        <f>CONCATENATE(employee_data36[[#This Row],[First-LastName]]," ",employee_data36[[#This Row],[DOB]])</f>
        <v>Matilda-Randall 32153</v>
      </c>
      <c r="Z130" t="s">
        <v>134</v>
      </c>
      <c r="AA130" t="s">
        <v>703</v>
      </c>
      <c r="AB130" t="s">
        <v>42</v>
      </c>
      <c r="AC130">
        <v>48104</v>
      </c>
      <c r="AD130" t="s">
        <v>56</v>
      </c>
      <c r="AE130" t="s">
        <v>44</v>
      </c>
      <c r="AF130" t="s">
        <v>45</v>
      </c>
      <c r="AG130">
        <v>4</v>
      </c>
    </row>
    <row r="131" spans="1:33" x14ac:dyDescent="0.3">
      <c r="A131">
        <v>3556</v>
      </c>
      <c r="B131" t="s">
        <v>704</v>
      </c>
      <c r="C131" t="s">
        <v>245</v>
      </c>
      <c r="D131" s="6" t="str">
        <f>CONCATENATE(employee_data36[[#This Row],[FirstName]], "-",employee_data36[[#This Row],[LastName]] )</f>
        <v>Damien-Howe</v>
      </c>
      <c r="E131" s="1">
        <v>43664</v>
      </c>
      <c r="F131" s="1">
        <v>43845</v>
      </c>
      <c r="G131" s="7" t="str">
        <f>IF(ISBLANK(employee_data36[[#This Row],[ExitDate]]),"Yes","")</f>
        <v/>
      </c>
      <c r="H131" t="s">
        <v>59</v>
      </c>
      <c r="I131" t="s">
        <v>705</v>
      </c>
      <c r="J131" t="s">
        <v>706</v>
      </c>
      <c r="K131" t="s">
        <v>31</v>
      </c>
      <c r="L131" t="s">
        <v>32</v>
      </c>
      <c r="M131" s="6" t="str">
        <f>IF(ISBLANK(employee_data36[[#This Row],[ExitDate]]),"1","0")</f>
        <v>0</v>
      </c>
      <c r="N131" s="6" t="str">
        <f>IF(employee_data36[[#This Row],[EmployeeStatus]]="Active", "Active", "Tidak Active")</f>
        <v>Active</v>
      </c>
      <c r="O131" t="s">
        <v>63</v>
      </c>
      <c r="P131" t="s">
        <v>64</v>
      </c>
      <c r="Q131" t="s">
        <v>35</v>
      </c>
      <c r="R131" t="s">
        <v>140</v>
      </c>
      <c r="S131" t="s">
        <v>707</v>
      </c>
      <c r="T131" t="s">
        <v>65</v>
      </c>
      <c r="U131" t="s">
        <v>305</v>
      </c>
      <c r="V131" s="1">
        <v>22448</v>
      </c>
      <c r="W131" s="6">
        <f>DATEDIF(employee_data36[[#This Row],[DOB]],DATE(2023, 1, 1), "Y")</f>
        <v>61</v>
      </c>
      <c r="X131" s="6" t="str">
        <f>IF(employee_data3[[#This Row],[Age]]&lt;=25, "Remaja", IF(employee_data3[[#This Row],[Age]]&lt;=55, "Dewasa", "Lansia"))</f>
        <v>Lansia</v>
      </c>
      <c r="Y131" s="7" t="str">
        <f>CONCATENATE(employee_data36[[#This Row],[First-LastName]]," ",employee_data36[[#This Row],[DOB]])</f>
        <v>Damien-Howe 22448</v>
      </c>
      <c r="Z131" t="s">
        <v>102</v>
      </c>
      <c r="AA131" t="s">
        <v>708</v>
      </c>
      <c r="AB131" t="s">
        <v>55</v>
      </c>
      <c r="AC131">
        <v>86009</v>
      </c>
      <c r="AD131" t="s">
        <v>43</v>
      </c>
      <c r="AE131" t="s">
        <v>75</v>
      </c>
      <c r="AF131" t="s">
        <v>105</v>
      </c>
      <c r="AG131">
        <v>2</v>
      </c>
    </row>
    <row r="132" spans="1:33" x14ac:dyDescent="0.3">
      <c r="A132">
        <v>3557</v>
      </c>
      <c r="B132" t="s">
        <v>709</v>
      </c>
      <c r="C132" t="s">
        <v>710</v>
      </c>
      <c r="D132" s="6" t="str">
        <f>CONCATENATE(employee_data36[[#This Row],[FirstName]], "-",employee_data36[[#This Row],[LastName]] )</f>
        <v>Nicholas-Obrien</v>
      </c>
      <c r="E132" s="1">
        <v>43509</v>
      </c>
      <c r="F132" s="1"/>
      <c r="G132" s="7" t="str">
        <f>IF(ISBLANK(employee_data36[[#This Row],[ExitDate]]),"Yes","")</f>
        <v>Yes</v>
      </c>
      <c r="H132" t="s">
        <v>59</v>
      </c>
      <c r="I132" t="s">
        <v>711</v>
      </c>
      <c r="J132" t="s">
        <v>712</v>
      </c>
      <c r="K132" t="s">
        <v>89</v>
      </c>
      <c r="L132" t="s">
        <v>32</v>
      </c>
      <c r="M132" s="6" t="str">
        <f>IF(ISBLANK(employee_data36[[#This Row],[ExitDate]]),"1","0")</f>
        <v>1</v>
      </c>
      <c r="N132" s="6" t="str">
        <f>IF(employee_data36[[#This Row],[EmployeeStatus]]="Active", "Active", "Tidak Active")</f>
        <v>Active</v>
      </c>
      <c r="O132" t="s">
        <v>52</v>
      </c>
      <c r="P132" t="s">
        <v>34</v>
      </c>
      <c r="Q132" t="s">
        <v>35</v>
      </c>
      <c r="R132" t="s">
        <v>36</v>
      </c>
      <c r="S132" t="s">
        <v>37</v>
      </c>
      <c r="T132" t="s">
        <v>65</v>
      </c>
      <c r="U132" t="s">
        <v>90</v>
      </c>
      <c r="V132" s="1">
        <v>22073</v>
      </c>
      <c r="W132" s="6">
        <f>DATEDIF(employee_data36[[#This Row],[DOB]],DATE(2023, 1, 1), "Y")</f>
        <v>62</v>
      </c>
      <c r="X132" s="6" t="str">
        <f>IF(employee_data3[[#This Row],[Age]]&lt;=25, "Remaja", IF(employee_data3[[#This Row],[Age]]&lt;=55, "Dewasa", "Lansia"))</f>
        <v>Lansia</v>
      </c>
      <c r="Y132" s="7" t="str">
        <f>CONCATENATE(employee_data36[[#This Row],[First-LastName]]," ",employee_data36[[#This Row],[DOB]])</f>
        <v>Nicholas-Obrien 22073</v>
      </c>
      <c r="Z132" t="s">
        <v>40</v>
      </c>
      <c r="AA132" t="s">
        <v>216</v>
      </c>
      <c r="AB132" t="s">
        <v>55</v>
      </c>
      <c r="AC132">
        <v>68837</v>
      </c>
      <c r="AD132" t="s">
        <v>74</v>
      </c>
      <c r="AE132" t="s">
        <v>75</v>
      </c>
      <c r="AF132" t="s">
        <v>45</v>
      </c>
      <c r="AG132">
        <v>2</v>
      </c>
    </row>
    <row r="133" spans="1:33" x14ac:dyDescent="0.3">
      <c r="A133">
        <v>3558</v>
      </c>
      <c r="B133" t="s">
        <v>713</v>
      </c>
      <c r="C133" t="s">
        <v>714</v>
      </c>
      <c r="D133" s="6" t="str">
        <f>CONCATENATE(employee_data36[[#This Row],[FirstName]], "-",employee_data36[[#This Row],[LastName]] )</f>
        <v>Mildred-Gentry</v>
      </c>
      <c r="E133" s="1">
        <v>43464</v>
      </c>
      <c r="F133" s="1"/>
      <c r="G133" s="7" t="str">
        <f>IF(ISBLANK(employee_data36[[#This Row],[ExitDate]]),"Yes","")</f>
        <v>Yes</v>
      </c>
      <c r="H133" t="s">
        <v>28</v>
      </c>
      <c r="I133" t="s">
        <v>715</v>
      </c>
      <c r="J133" t="s">
        <v>716</v>
      </c>
      <c r="K133" t="s">
        <v>139</v>
      </c>
      <c r="L133" t="s">
        <v>32</v>
      </c>
      <c r="M133" s="6" t="str">
        <f>IF(ISBLANK(employee_data36[[#This Row],[ExitDate]]),"1","0")</f>
        <v>1</v>
      </c>
      <c r="N133" s="6" t="str">
        <f>IF(employee_data36[[#This Row],[EmployeeStatus]]="Active", "Active", "Tidak Active")</f>
        <v>Active</v>
      </c>
      <c r="O133" t="s">
        <v>52</v>
      </c>
      <c r="P133" t="s">
        <v>51</v>
      </c>
      <c r="Q133" t="s">
        <v>52</v>
      </c>
      <c r="R133" t="s">
        <v>36</v>
      </c>
      <c r="S133" t="s">
        <v>37</v>
      </c>
      <c r="T133" t="s">
        <v>38</v>
      </c>
      <c r="U133" t="s">
        <v>504</v>
      </c>
      <c r="V133" s="1">
        <v>21705</v>
      </c>
      <c r="W133" s="6">
        <f>DATEDIF(employee_data36[[#This Row],[DOB]],DATE(2023, 1, 1), "Y")</f>
        <v>63</v>
      </c>
      <c r="X133" s="6" t="str">
        <f>IF(employee_data3[[#This Row],[Age]]&lt;=25, "Remaja", IF(employee_data3[[#This Row],[Age]]&lt;=55, "Dewasa", "Lansia"))</f>
        <v>Lansia</v>
      </c>
      <c r="Y133" s="7" t="str">
        <f>CONCATENATE(employee_data36[[#This Row],[First-LastName]]," ",employee_data36[[#This Row],[DOB]])</f>
        <v>Mildred-Gentry 21705</v>
      </c>
      <c r="Z133" t="s">
        <v>40</v>
      </c>
      <c r="AA133" t="s">
        <v>243</v>
      </c>
      <c r="AB133" t="s">
        <v>42</v>
      </c>
      <c r="AC133">
        <v>2145</v>
      </c>
      <c r="AD133" t="s">
        <v>93</v>
      </c>
      <c r="AE133" t="s">
        <v>75</v>
      </c>
      <c r="AF133" t="s">
        <v>45</v>
      </c>
      <c r="AG133">
        <v>1</v>
      </c>
    </row>
    <row r="134" spans="1:33" x14ac:dyDescent="0.3">
      <c r="A134">
        <v>3559</v>
      </c>
      <c r="B134" t="s">
        <v>717</v>
      </c>
      <c r="C134" t="s">
        <v>718</v>
      </c>
      <c r="D134" s="6" t="str">
        <f>CONCATENATE(employee_data36[[#This Row],[FirstName]], "-",employee_data36[[#This Row],[LastName]] )</f>
        <v>Wilson K-Adinolfi</v>
      </c>
      <c r="E134" s="1">
        <v>43775</v>
      </c>
      <c r="F134" s="1">
        <v>44080</v>
      </c>
      <c r="G134" s="7" t="str">
        <f>IF(ISBLANK(employee_data36[[#This Row],[ExitDate]]),"Yes","")</f>
        <v/>
      </c>
      <c r="H134" t="s">
        <v>28</v>
      </c>
      <c r="I134" t="s">
        <v>719</v>
      </c>
      <c r="J134" t="s">
        <v>720</v>
      </c>
      <c r="K134" t="s">
        <v>118</v>
      </c>
      <c r="L134" t="s">
        <v>32</v>
      </c>
      <c r="M134" s="6" t="str">
        <f>IF(ISBLANK(employee_data36[[#This Row],[ExitDate]]),"1","0")</f>
        <v>0</v>
      </c>
      <c r="N134" s="6" t="str">
        <f>IF(employee_data36[[#This Row],[EmployeeStatus]]="Active", "Active", "Tidak Active")</f>
        <v>Active</v>
      </c>
      <c r="O134" t="s">
        <v>52</v>
      </c>
      <c r="P134" t="s">
        <v>34</v>
      </c>
      <c r="Q134" t="s">
        <v>63</v>
      </c>
      <c r="R134" t="s">
        <v>140</v>
      </c>
      <c r="S134" t="s">
        <v>721</v>
      </c>
      <c r="T134" t="s">
        <v>38</v>
      </c>
      <c r="U134" t="s">
        <v>90</v>
      </c>
      <c r="V134" s="1">
        <v>33560</v>
      </c>
      <c r="W134" s="6">
        <f>DATEDIF(employee_data36[[#This Row],[DOB]],DATE(2023, 1, 1), "Y")</f>
        <v>31</v>
      </c>
      <c r="X134" s="6" t="str">
        <f>IF(employee_data3[[#This Row],[Age]]&lt;=25, "Remaja", IF(employee_data3[[#This Row],[Age]]&lt;=55, "Dewasa", "Lansia"))</f>
        <v>Dewasa</v>
      </c>
      <c r="Y134" s="7" t="str">
        <f>CONCATENATE(employee_data36[[#This Row],[First-LastName]]," ",employee_data36[[#This Row],[DOB]])</f>
        <v>Wilson K-Adinolfi 33560</v>
      </c>
      <c r="Z134" t="s">
        <v>40</v>
      </c>
      <c r="AA134" t="s">
        <v>67</v>
      </c>
      <c r="AB134" t="s">
        <v>55</v>
      </c>
      <c r="AC134">
        <v>1960</v>
      </c>
      <c r="AD134" t="s">
        <v>43</v>
      </c>
      <c r="AE134" t="s">
        <v>75</v>
      </c>
      <c r="AF134" t="s">
        <v>45</v>
      </c>
      <c r="AG134">
        <v>2</v>
      </c>
    </row>
    <row r="135" spans="1:33" x14ac:dyDescent="0.3">
      <c r="A135">
        <v>3560</v>
      </c>
      <c r="B135" t="s">
        <v>722</v>
      </c>
      <c r="C135" t="s">
        <v>723</v>
      </c>
      <c r="D135" s="6" t="str">
        <f>CONCATENATE(employee_data36[[#This Row],[FirstName]], "-",employee_data36[[#This Row],[LastName]] )</f>
        <v>Joanne-Handschiegl</v>
      </c>
      <c r="E135" s="1">
        <v>44713</v>
      </c>
      <c r="F135" s="1"/>
      <c r="G135" s="7" t="str">
        <f>IF(ISBLANK(employee_data36[[#This Row],[ExitDate]]),"Yes","")</f>
        <v>Yes</v>
      </c>
      <c r="H135" t="s">
        <v>28</v>
      </c>
      <c r="I135" t="s">
        <v>724</v>
      </c>
      <c r="J135" t="s">
        <v>725</v>
      </c>
      <c r="K135" t="s">
        <v>139</v>
      </c>
      <c r="L135" t="s">
        <v>32</v>
      </c>
      <c r="M135" s="6" t="str">
        <f>IF(ISBLANK(employee_data36[[#This Row],[ExitDate]]),"1","0")</f>
        <v>1</v>
      </c>
      <c r="N135" s="6" t="str">
        <f>IF(employee_data36[[#This Row],[EmployeeStatus]]="Active", "Active", "Tidak Active")</f>
        <v>Active</v>
      </c>
      <c r="O135" t="s">
        <v>33</v>
      </c>
      <c r="P135" t="s">
        <v>34</v>
      </c>
      <c r="Q135" t="s">
        <v>63</v>
      </c>
      <c r="R135" t="s">
        <v>36</v>
      </c>
      <c r="S135" t="s">
        <v>37</v>
      </c>
      <c r="T135" t="s">
        <v>38</v>
      </c>
      <c r="U135" t="s">
        <v>90</v>
      </c>
      <c r="V135" s="1">
        <v>19773</v>
      </c>
      <c r="W135" s="6">
        <f>DATEDIF(employee_data36[[#This Row],[DOB]],DATE(2023, 1, 1), "Y")</f>
        <v>68</v>
      </c>
      <c r="X135" s="6" t="str">
        <f>IF(employee_data3[[#This Row],[Age]]&lt;=25, "Remaja", IF(employee_data3[[#This Row],[Age]]&lt;=55, "Dewasa", "Lansia"))</f>
        <v>Lansia</v>
      </c>
      <c r="Y135" s="7" t="str">
        <f>CONCATENATE(employee_data36[[#This Row],[First-LastName]]," ",employee_data36[[#This Row],[DOB]])</f>
        <v>Joanne-Handschiegl 19773</v>
      </c>
      <c r="Z135" t="s">
        <v>40</v>
      </c>
      <c r="AA135" t="s">
        <v>103</v>
      </c>
      <c r="AB135" t="s">
        <v>42</v>
      </c>
      <c r="AC135">
        <v>2127</v>
      </c>
      <c r="AD135" t="s">
        <v>128</v>
      </c>
      <c r="AE135" t="s">
        <v>104</v>
      </c>
      <c r="AF135" t="s">
        <v>105</v>
      </c>
      <c r="AG135">
        <v>4</v>
      </c>
    </row>
    <row r="136" spans="1:33" x14ac:dyDescent="0.3">
      <c r="A136">
        <v>3561</v>
      </c>
      <c r="B136" t="s">
        <v>726</v>
      </c>
      <c r="C136" t="s">
        <v>727</v>
      </c>
      <c r="D136" s="6" t="str">
        <f>CONCATENATE(employee_data36[[#This Row],[FirstName]], "-",employee_data36[[#This Row],[LastName]] )</f>
        <v>Dianna-Blount</v>
      </c>
      <c r="E136" s="1">
        <v>45013</v>
      </c>
      <c r="F136" s="1"/>
      <c r="G136" s="7" t="str">
        <f>IF(ISBLANK(employee_data36[[#This Row],[ExitDate]]),"Yes","")</f>
        <v>Yes</v>
      </c>
      <c r="H136" t="s">
        <v>728</v>
      </c>
      <c r="I136" t="s">
        <v>729</v>
      </c>
      <c r="J136" t="s">
        <v>730</v>
      </c>
      <c r="K136" t="s">
        <v>89</v>
      </c>
      <c r="L136" t="s">
        <v>32</v>
      </c>
      <c r="M136" s="6" t="str">
        <f>IF(ISBLANK(employee_data36[[#This Row],[ExitDate]]),"1","0")</f>
        <v>1</v>
      </c>
      <c r="N136" s="6" t="str">
        <f>IF(employee_data36[[#This Row],[EmployeeStatus]]="Active", "Active", "Tidak Active")</f>
        <v>Active</v>
      </c>
      <c r="O136" t="s">
        <v>52</v>
      </c>
      <c r="P136" t="s">
        <v>34</v>
      </c>
      <c r="Q136" t="s">
        <v>35</v>
      </c>
      <c r="R136" t="s">
        <v>36</v>
      </c>
      <c r="S136" t="s">
        <v>37</v>
      </c>
      <c r="T136" t="s">
        <v>38</v>
      </c>
      <c r="U136" t="s">
        <v>81</v>
      </c>
      <c r="V136" s="1">
        <v>21581</v>
      </c>
      <c r="W136" s="6">
        <f>DATEDIF(employee_data36[[#This Row],[DOB]],DATE(2023, 1, 1), "Y")</f>
        <v>63</v>
      </c>
      <c r="X136" s="6" t="str">
        <f>IF(employee_data3[[#This Row],[Age]]&lt;=25, "Remaja", IF(employee_data3[[#This Row],[Age]]&lt;=55, "Dewasa", "Lansia"))</f>
        <v>Lansia</v>
      </c>
      <c r="Y136" s="7" t="str">
        <f>CONCATENATE(employee_data36[[#This Row],[First-LastName]]," ",employee_data36[[#This Row],[DOB]])</f>
        <v>Dianna-Blount 21581</v>
      </c>
      <c r="Z136" t="s">
        <v>40</v>
      </c>
      <c r="AA136" t="s">
        <v>103</v>
      </c>
      <c r="AB136" t="s">
        <v>42</v>
      </c>
      <c r="AC136">
        <v>2171</v>
      </c>
      <c r="AD136" t="s">
        <v>43</v>
      </c>
      <c r="AE136" t="s">
        <v>84</v>
      </c>
      <c r="AF136" t="s">
        <v>45</v>
      </c>
      <c r="AG136">
        <v>5</v>
      </c>
    </row>
    <row r="137" spans="1:33" x14ac:dyDescent="0.3">
      <c r="A137">
        <v>3562</v>
      </c>
      <c r="B137" t="s">
        <v>731</v>
      </c>
      <c r="C137" t="s">
        <v>732</v>
      </c>
      <c r="D137" s="6" t="str">
        <f>CONCATENATE(employee_data36[[#This Row],[FirstName]], "-",employee_data36[[#This Row],[LastName]] )</f>
        <v>Jean-Crimmings</v>
      </c>
      <c r="E137" s="1">
        <v>43606</v>
      </c>
      <c r="F137" s="1">
        <v>44931</v>
      </c>
      <c r="G137" s="7" t="str">
        <f>IF(ISBLANK(employee_data36[[#This Row],[ExitDate]]),"Yes","")</f>
        <v/>
      </c>
      <c r="H137" t="s">
        <v>28</v>
      </c>
      <c r="I137" t="s">
        <v>733</v>
      </c>
      <c r="J137" t="s">
        <v>734</v>
      </c>
      <c r="K137" t="s">
        <v>31</v>
      </c>
      <c r="L137" t="s">
        <v>198</v>
      </c>
      <c r="M137" s="6" t="str">
        <f>IF(ISBLANK(employee_data36[[#This Row],[ExitDate]]),"1","0")</f>
        <v>0</v>
      </c>
      <c r="N137" s="6" t="str">
        <f>IF(employee_data36[[#This Row],[EmployeeStatus]]="Active", "Active", "Tidak Active")</f>
        <v>Tidak Active</v>
      </c>
      <c r="O137" t="s">
        <v>33</v>
      </c>
      <c r="P137" t="s">
        <v>64</v>
      </c>
      <c r="Q137" t="s">
        <v>63</v>
      </c>
      <c r="R137" t="s">
        <v>140</v>
      </c>
      <c r="S137" t="s">
        <v>735</v>
      </c>
      <c r="T137" t="s">
        <v>38</v>
      </c>
      <c r="U137" t="s">
        <v>286</v>
      </c>
      <c r="V137" s="1">
        <v>19823</v>
      </c>
      <c r="W137" s="6">
        <f>DATEDIF(employee_data36[[#This Row],[DOB]],DATE(2023, 1, 1), "Y")</f>
        <v>68</v>
      </c>
      <c r="X137" s="6" t="str">
        <f>IF(employee_data3[[#This Row],[Age]]&lt;=25, "Remaja", IF(employee_data3[[#This Row],[Age]]&lt;=55, "Dewasa", "Lansia"))</f>
        <v>Lansia</v>
      </c>
      <c r="Y137" s="7" t="str">
        <f>CONCATENATE(employee_data36[[#This Row],[First-LastName]]," ",employee_data36[[#This Row],[DOB]])</f>
        <v>Jean-Crimmings 19823</v>
      </c>
      <c r="Z137" t="s">
        <v>40</v>
      </c>
      <c r="AA137" t="s">
        <v>243</v>
      </c>
      <c r="AB137" t="s">
        <v>42</v>
      </c>
      <c r="AC137">
        <v>1821</v>
      </c>
      <c r="AD137" t="s">
        <v>74</v>
      </c>
      <c r="AE137" t="s">
        <v>75</v>
      </c>
      <c r="AF137" t="s">
        <v>105</v>
      </c>
      <c r="AG137">
        <v>2</v>
      </c>
    </row>
    <row r="138" spans="1:33" x14ac:dyDescent="0.3">
      <c r="A138">
        <v>3563</v>
      </c>
      <c r="B138" t="s">
        <v>736</v>
      </c>
      <c r="C138" t="s">
        <v>737</v>
      </c>
      <c r="D138" s="6" t="str">
        <f>CONCATENATE(employee_data36[[#This Row],[FirstName]], "-",employee_data36[[#This Row],[LastName]] )</f>
        <v>Nore-Sadki</v>
      </c>
      <c r="E138" s="1">
        <v>43466</v>
      </c>
      <c r="F138" s="1"/>
      <c r="G138" s="7" t="str">
        <f>IF(ISBLANK(employee_data36[[#This Row],[ExitDate]]),"Yes","")</f>
        <v>Yes</v>
      </c>
      <c r="H138" t="s">
        <v>28</v>
      </c>
      <c r="I138" t="s">
        <v>738</v>
      </c>
      <c r="J138" t="s">
        <v>739</v>
      </c>
      <c r="K138" t="s">
        <v>98</v>
      </c>
      <c r="L138" t="s">
        <v>32</v>
      </c>
      <c r="M138" s="6" t="str">
        <f>IF(ISBLANK(employee_data36[[#This Row],[ExitDate]]),"1","0")</f>
        <v>1</v>
      </c>
      <c r="N138" s="6" t="str">
        <f>IF(employee_data36[[#This Row],[EmployeeStatus]]="Active", "Active", "Tidak Active")</f>
        <v>Active</v>
      </c>
      <c r="O138" t="s">
        <v>33</v>
      </c>
      <c r="P138" t="s">
        <v>64</v>
      </c>
      <c r="Q138" t="s">
        <v>63</v>
      </c>
      <c r="R138" t="s">
        <v>36</v>
      </c>
      <c r="S138" t="s">
        <v>37</v>
      </c>
      <c r="T138" t="s">
        <v>38</v>
      </c>
      <c r="U138" t="s">
        <v>90</v>
      </c>
      <c r="V138" s="1">
        <v>17090</v>
      </c>
      <c r="W138" s="6">
        <f>DATEDIF(employee_data36[[#This Row],[DOB]],DATE(2023, 1, 1), "Y")</f>
        <v>76</v>
      </c>
      <c r="X138" s="6" t="str">
        <f>IF(employee_data3[[#This Row],[Age]]&lt;=25, "Remaja", IF(employee_data3[[#This Row],[Age]]&lt;=55, "Dewasa", "Lansia"))</f>
        <v>Lansia</v>
      </c>
      <c r="Y138" s="7" t="str">
        <f>CONCATENATE(employee_data36[[#This Row],[First-LastName]]," ",employee_data36[[#This Row],[DOB]])</f>
        <v>Nore-Sadki 17090</v>
      </c>
      <c r="Z138" t="s">
        <v>40</v>
      </c>
      <c r="AA138" t="s">
        <v>92</v>
      </c>
      <c r="AB138" t="s">
        <v>55</v>
      </c>
      <c r="AC138">
        <v>2148</v>
      </c>
      <c r="AD138" t="s">
        <v>93</v>
      </c>
      <c r="AE138" t="s">
        <v>44</v>
      </c>
      <c r="AF138" t="s">
        <v>740</v>
      </c>
      <c r="AG138">
        <v>4</v>
      </c>
    </row>
    <row r="139" spans="1:33" x14ac:dyDescent="0.3">
      <c r="A139">
        <v>3564</v>
      </c>
      <c r="B139" t="s">
        <v>741</v>
      </c>
      <c r="C139" t="s">
        <v>742</v>
      </c>
      <c r="D139" s="6" t="str">
        <f>CONCATENATE(employee_data36[[#This Row],[FirstName]], "-",employee_data36[[#This Row],[LastName]] )</f>
        <v>Susan-Lundy</v>
      </c>
      <c r="E139" s="1">
        <v>43491</v>
      </c>
      <c r="F139" s="1">
        <v>44167</v>
      </c>
      <c r="G139" s="7" t="str">
        <f>IF(ISBLANK(employee_data36[[#This Row],[ExitDate]]),"Yes","")</f>
        <v/>
      </c>
      <c r="H139" t="s">
        <v>728</v>
      </c>
      <c r="I139" t="s">
        <v>743</v>
      </c>
      <c r="J139" t="s">
        <v>744</v>
      </c>
      <c r="K139" t="s">
        <v>133</v>
      </c>
      <c r="L139" t="s">
        <v>745</v>
      </c>
      <c r="M139" s="6" t="str">
        <f>IF(ISBLANK(employee_data36[[#This Row],[ExitDate]]),"1","0")</f>
        <v>0</v>
      </c>
      <c r="N139" s="6" t="str">
        <f>IF(employee_data36[[#This Row],[EmployeeStatus]]="Active", "Active", "Tidak Active")</f>
        <v>Tidak Active</v>
      </c>
      <c r="O139" t="s">
        <v>63</v>
      </c>
      <c r="P139" t="s">
        <v>34</v>
      </c>
      <c r="Q139" t="s">
        <v>35</v>
      </c>
      <c r="R139" t="s">
        <v>126</v>
      </c>
      <c r="S139" t="s">
        <v>746</v>
      </c>
      <c r="T139" t="s">
        <v>38</v>
      </c>
      <c r="U139" t="s">
        <v>53</v>
      </c>
      <c r="V139" s="1">
        <v>34645</v>
      </c>
      <c r="W139" s="6">
        <f>DATEDIF(employee_data36[[#This Row],[DOB]],DATE(2023, 1, 1), "Y")</f>
        <v>28</v>
      </c>
      <c r="X139" s="6" t="str">
        <f>IF(employee_data3[[#This Row],[Age]]&lt;=25, "Remaja", IF(employee_data3[[#This Row],[Age]]&lt;=55, "Dewasa", "Lansia"))</f>
        <v>Dewasa</v>
      </c>
      <c r="Y139" s="7" t="str">
        <f>CONCATENATE(employee_data36[[#This Row],[First-LastName]]," ",employee_data36[[#This Row],[DOB]])</f>
        <v>Susan-Lundy 34645</v>
      </c>
      <c r="Z139" t="s">
        <v>40</v>
      </c>
      <c r="AA139" t="s">
        <v>163</v>
      </c>
      <c r="AB139" t="s">
        <v>42</v>
      </c>
      <c r="AC139">
        <v>2122</v>
      </c>
      <c r="AD139" t="s">
        <v>43</v>
      </c>
      <c r="AE139" t="s">
        <v>104</v>
      </c>
      <c r="AF139" t="s">
        <v>45</v>
      </c>
      <c r="AG139">
        <v>1</v>
      </c>
    </row>
    <row r="140" spans="1:33" x14ac:dyDescent="0.3">
      <c r="A140">
        <v>3565</v>
      </c>
      <c r="B140" t="s">
        <v>747</v>
      </c>
      <c r="C140" t="s">
        <v>748</v>
      </c>
      <c r="D140" s="6" t="str">
        <f>CONCATENATE(employee_data36[[#This Row],[FirstName]], "-",employee_data36[[#This Row],[LastName]] )</f>
        <v>Kramer-Keatts</v>
      </c>
      <c r="E140" s="1">
        <v>44450</v>
      </c>
      <c r="F140" s="1"/>
      <c r="G140" s="7" t="str">
        <f>IF(ISBLANK(employee_data36[[#This Row],[ExitDate]]),"Yes","")</f>
        <v>Yes</v>
      </c>
      <c r="H140" t="s">
        <v>28</v>
      </c>
      <c r="I140" t="s">
        <v>749</v>
      </c>
      <c r="J140" t="s">
        <v>750</v>
      </c>
      <c r="K140" t="s">
        <v>98</v>
      </c>
      <c r="L140" t="s">
        <v>32</v>
      </c>
      <c r="M140" s="6" t="str">
        <f>IF(ISBLANK(employee_data36[[#This Row],[ExitDate]]),"1","0")</f>
        <v>1</v>
      </c>
      <c r="N140" s="6" t="str">
        <f>IF(employee_data36[[#This Row],[EmployeeStatus]]="Active", "Active", "Tidak Active")</f>
        <v>Active</v>
      </c>
      <c r="O140" t="s">
        <v>52</v>
      </c>
      <c r="P140" t="s">
        <v>64</v>
      </c>
      <c r="Q140" t="s">
        <v>63</v>
      </c>
      <c r="R140" t="s">
        <v>36</v>
      </c>
      <c r="S140" t="s">
        <v>37</v>
      </c>
      <c r="T140" t="s">
        <v>38</v>
      </c>
      <c r="U140" t="s">
        <v>81</v>
      </c>
      <c r="V140" s="1">
        <v>24968</v>
      </c>
      <c r="W140" s="6">
        <f>DATEDIF(employee_data36[[#This Row],[DOB]],DATE(2023, 1, 1), "Y")</f>
        <v>54</v>
      </c>
      <c r="X140" s="6" t="str">
        <f>IF(employee_data3[[#This Row],[Age]]&lt;=25, "Remaja", IF(employee_data3[[#This Row],[Age]]&lt;=55, "Dewasa", "Lansia"))</f>
        <v>Dewasa</v>
      </c>
      <c r="Y140" s="7" t="str">
        <f>CONCATENATE(employee_data36[[#This Row],[First-LastName]]," ",employee_data36[[#This Row],[DOB]])</f>
        <v>Kramer-Keatts 24968</v>
      </c>
      <c r="Z140" t="s">
        <v>40</v>
      </c>
      <c r="AA140" t="s">
        <v>163</v>
      </c>
      <c r="AB140" t="s">
        <v>55</v>
      </c>
      <c r="AC140">
        <v>1887</v>
      </c>
      <c r="AD140" t="s">
        <v>74</v>
      </c>
      <c r="AE140" t="s">
        <v>104</v>
      </c>
      <c r="AF140" t="s">
        <v>45</v>
      </c>
      <c r="AG140">
        <v>4</v>
      </c>
    </row>
    <row r="141" spans="1:33" x14ac:dyDescent="0.3">
      <c r="A141">
        <v>3566</v>
      </c>
      <c r="B141" t="s">
        <v>751</v>
      </c>
      <c r="C141" t="s">
        <v>752</v>
      </c>
      <c r="D141" s="6" t="str">
        <f>CONCATENATE(employee_data36[[#This Row],[FirstName]], "-",employee_data36[[#This Row],[LastName]] )</f>
        <v>Maliki-Moumanil</v>
      </c>
      <c r="E141" s="1">
        <v>44465</v>
      </c>
      <c r="F141" s="1"/>
      <c r="G141" s="7" t="str">
        <f>IF(ISBLANK(employee_data36[[#This Row],[ExitDate]]),"Yes","")</f>
        <v>Yes</v>
      </c>
      <c r="H141" t="s">
        <v>728</v>
      </c>
      <c r="I141" t="s">
        <v>753</v>
      </c>
      <c r="J141" t="s">
        <v>754</v>
      </c>
      <c r="K141" t="s">
        <v>62</v>
      </c>
      <c r="L141" t="s">
        <v>32</v>
      </c>
      <c r="M141" s="6" t="str">
        <f>IF(ISBLANK(employee_data36[[#This Row],[ExitDate]]),"1","0")</f>
        <v>1</v>
      </c>
      <c r="N141" s="6" t="str">
        <f>IF(employee_data36[[#This Row],[EmployeeStatus]]="Active", "Active", "Tidak Active")</f>
        <v>Active</v>
      </c>
      <c r="O141" t="s">
        <v>52</v>
      </c>
      <c r="P141" t="s">
        <v>51</v>
      </c>
      <c r="Q141" t="s">
        <v>52</v>
      </c>
      <c r="R141" t="s">
        <v>36</v>
      </c>
      <c r="S141" t="s">
        <v>37</v>
      </c>
      <c r="T141" t="s">
        <v>38</v>
      </c>
      <c r="U141" t="s">
        <v>53</v>
      </c>
      <c r="V141" s="1">
        <v>23289</v>
      </c>
      <c r="W141" s="6">
        <f>DATEDIF(employee_data36[[#This Row],[DOB]],DATE(2023, 1, 1), "Y")</f>
        <v>59</v>
      </c>
      <c r="X141" s="6" t="str">
        <f>IF(employee_data3[[#This Row],[Age]]&lt;=25, "Remaja", IF(employee_data3[[#This Row],[Age]]&lt;=55, "Dewasa", "Lansia"))</f>
        <v>Lansia</v>
      </c>
      <c r="Y141" s="7" t="str">
        <f>CONCATENATE(employee_data36[[#This Row],[First-LastName]]," ",employee_data36[[#This Row],[DOB]])</f>
        <v>Maliki-Moumanil 23289</v>
      </c>
      <c r="Z141" t="s">
        <v>40</v>
      </c>
      <c r="AA141" t="s">
        <v>163</v>
      </c>
      <c r="AB141" t="s">
        <v>55</v>
      </c>
      <c r="AC141">
        <v>1460</v>
      </c>
      <c r="AD141" t="s">
        <v>93</v>
      </c>
      <c r="AE141" t="s">
        <v>75</v>
      </c>
      <c r="AF141" t="s">
        <v>45</v>
      </c>
      <c r="AG141">
        <v>2</v>
      </c>
    </row>
    <row r="142" spans="1:33" x14ac:dyDescent="0.3">
      <c r="A142">
        <v>3567</v>
      </c>
      <c r="B142" t="s">
        <v>755</v>
      </c>
      <c r="C142" t="s">
        <v>756</v>
      </c>
      <c r="D142" s="6" t="str">
        <f>CONCATENATE(employee_data36[[#This Row],[FirstName]], "-",employee_data36[[#This Row],[LastName]] )</f>
        <v>Nader-Barton</v>
      </c>
      <c r="E142" s="1">
        <v>44989</v>
      </c>
      <c r="F142" s="1"/>
      <c r="G142" s="7" t="str">
        <f>IF(ISBLANK(employee_data36[[#This Row],[ExitDate]]),"Yes","")</f>
        <v>Yes</v>
      </c>
      <c r="H142" t="s">
        <v>28</v>
      </c>
      <c r="I142" t="s">
        <v>757</v>
      </c>
      <c r="J142" t="s">
        <v>758</v>
      </c>
      <c r="K142" t="s">
        <v>50</v>
      </c>
      <c r="L142" t="s">
        <v>32</v>
      </c>
      <c r="M142" s="6" t="str">
        <f>IF(ISBLANK(employee_data36[[#This Row],[ExitDate]]),"1","0")</f>
        <v>1</v>
      </c>
      <c r="N142" s="6" t="str">
        <f>IF(employee_data36[[#This Row],[EmployeeStatus]]="Active", "Active", "Tidak Active")</f>
        <v>Active</v>
      </c>
      <c r="O142" t="s">
        <v>63</v>
      </c>
      <c r="P142" t="s">
        <v>34</v>
      </c>
      <c r="Q142" t="s">
        <v>63</v>
      </c>
      <c r="R142" t="s">
        <v>36</v>
      </c>
      <c r="S142" t="s">
        <v>37</v>
      </c>
      <c r="T142" t="s">
        <v>38</v>
      </c>
      <c r="U142" t="s">
        <v>66</v>
      </c>
      <c r="V142" s="1">
        <v>24352</v>
      </c>
      <c r="W142" s="6">
        <f>DATEDIF(employee_data36[[#This Row],[DOB]],DATE(2023, 1, 1), "Y")</f>
        <v>56</v>
      </c>
      <c r="X142" s="6" t="str">
        <f>IF(employee_data3[[#This Row],[Age]]&lt;=25, "Remaja", IF(employee_data3[[#This Row],[Age]]&lt;=55, "Dewasa", "Lansia"))</f>
        <v>Lansia</v>
      </c>
      <c r="Y142" s="7" t="str">
        <f>CONCATENATE(employee_data36[[#This Row],[First-LastName]]," ",employee_data36[[#This Row],[DOB]])</f>
        <v>Nader-Barton 24352</v>
      </c>
      <c r="Z142" t="s">
        <v>40</v>
      </c>
      <c r="AA142" t="s">
        <v>103</v>
      </c>
      <c r="AB142" t="s">
        <v>55</v>
      </c>
      <c r="AC142">
        <v>2747</v>
      </c>
      <c r="AD142" t="s">
        <v>128</v>
      </c>
      <c r="AE142" t="s">
        <v>44</v>
      </c>
      <c r="AF142" t="s">
        <v>45</v>
      </c>
      <c r="AG142">
        <v>4</v>
      </c>
    </row>
    <row r="143" spans="1:33" x14ac:dyDescent="0.3">
      <c r="A143">
        <v>3568</v>
      </c>
      <c r="B143" t="s">
        <v>759</v>
      </c>
      <c r="C143" t="s">
        <v>760</v>
      </c>
      <c r="D143" s="6" t="str">
        <f>CONCATENATE(employee_data36[[#This Row],[FirstName]], "-",employee_data36[[#This Row],[LastName]] )</f>
        <v>Quinn-Rarrick</v>
      </c>
      <c r="E143" s="1">
        <v>45118</v>
      </c>
      <c r="F143" s="1">
        <v>45136</v>
      </c>
      <c r="G143" s="7" t="str">
        <f>IF(ISBLANK(employee_data36[[#This Row],[ExitDate]]),"Yes","")</f>
        <v/>
      </c>
      <c r="H143" t="s">
        <v>28</v>
      </c>
      <c r="I143" t="s">
        <v>761</v>
      </c>
      <c r="J143" t="s">
        <v>762</v>
      </c>
      <c r="K143" t="s">
        <v>50</v>
      </c>
      <c r="L143" t="s">
        <v>745</v>
      </c>
      <c r="M143" s="6" t="str">
        <f>IF(ISBLANK(employee_data36[[#This Row],[ExitDate]]),"1","0")</f>
        <v>0</v>
      </c>
      <c r="N143" s="6" t="str">
        <f>IF(employee_data36[[#This Row],[EmployeeStatus]]="Active", "Active", "Tidak Active")</f>
        <v>Tidak Active</v>
      </c>
      <c r="O143" t="s">
        <v>63</v>
      </c>
      <c r="P143" t="s">
        <v>64</v>
      </c>
      <c r="Q143" t="s">
        <v>52</v>
      </c>
      <c r="R143" t="s">
        <v>99</v>
      </c>
      <c r="S143" t="s">
        <v>763</v>
      </c>
      <c r="T143" t="s">
        <v>38</v>
      </c>
      <c r="U143" t="s">
        <v>90</v>
      </c>
      <c r="V143" s="1">
        <v>27371</v>
      </c>
      <c r="W143" s="6">
        <f>DATEDIF(employee_data36[[#This Row],[DOB]],DATE(2023, 1, 1), "Y")</f>
        <v>48</v>
      </c>
      <c r="X143" s="6" t="str">
        <f>IF(employee_data3[[#This Row],[Age]]&lt;=25, "Remaja", IF(employee_data3[[#This Row],[Age]]&lt;=55, "Dewasa", "Lansia"))</f>
        <v>Dewasa</v>
      </c>
      <c r="Y143" s="7" t="str">
        <f>CONCATENATE(employee_data36[[#This Row],[First-LastName]]," ",employee_data36[[#This Row],[DOB]])</f>
        <v>Quinn-Rarrick 27371</v>
      </c>
      <c r="Z143" t="s">
        <v>40</v>
      </c>
      <c r="AA143" t="s">
        <v>226</v>
      </c>
      <c r="AB143" t="s">
        <v>55</v>
      </c>
      <c r="AC143">
        <v>2478</v>
      </c>
      <c r="AD143" t="s">
        <v>128</v>
      </c>
      <c r="AE143" t="s">
        <v>104</v>
      </c>
      <c r="AF143" t="s">
        <v>45</v>
      </c>
      <c r="AG143">
        <v>2</v>
      </c>
    </row>
    <row r="144" spans="1:33" x14ac:dyDescent="0.3">
      <c r="A144">
        <v>3569</v>
      </c>
      <c r="B144" t="s">
        <v>764</v>
      </c>
      <c r="C144" t="s">
        <v>765</v>
      </c>
      <c r="D144" s="6" t="str">
        <f>CONCATENATE(employee_data36[[#This Row],[FirstName]], "-",employee_data36[[#This Row],[LastName]] )</f>
        <v>Beatrice-Chace</v>
      </c>
      <c r="E144" s="1">
        <v>43505</v>
      </c>
      <c r="F144" s="1">
        <v>44071</v>
      </c>
      <c r="G144" s="7" t="str">
        <f>IF(ISBLANK(employee_data36[[#This Row],[ExitDate]]),"Yes","")</f>
        <v/>
      </c>
      <c r="H144" t="s">
        <v>28</v>
      </c>
      <c r="I144" t="s">
        <v>766</v>
      </c>
      <c r="J144" t="s">
        <v>767</v>
      </c>
      <c r="K144" t="s">
        <v>139</v>
      </c>
      <c r="L144" t="s">
        <v>32</v>
      </c>
      <c r="M144" s="6" t="str">
        <f>IF(ISBLANK(employee_data36[[#This Row],[ExitDate]]),"1","0")</f>
        <v>0</v>
      </c>
      <c r="N144" s="6" t="str">
        <f>IF(employee_data36[[#This Row],[EmployeeStatus]]="Active", "Active", "Tidak Active")</f>
        <v>Active</v>
      </c>
      <c r="O144" t="s">
        <v>52</v>
      </c>
      <c r="P144" t="s">
        <v>64</v>
      </c>
      <c r="Q144" t="s">
        <v>35</v>
      </c>
      <c r="R144" t="s">
        <v>99</v>
      </c>
      <c r="S144" t="s">
        <v>768</v>
      </c>
      <c r="T144" t="s">
        <v>38</v>
      </c>
      <c r="U144" t="s">
        <v>332</v>
      </c>
      <c r="V144" s="1">
        <v>34899</v>
      </c>
      <c r="W144" s="6">
        <f>DATEDIF(employee_data36[[#This Row],[DOB]],DATE(2023, 1, 1), "Y")</f>
        <v>27</v>
      </c>
      <c r="X144" s="6" t="str">
        <f>IF(employee_data3[[#This Row],[Age]]&lt;=25, "Remaja", IF(employee_data3[[#This Row],[Age]]&lt;=55, "Dewasa", "Lansia"))</f>
        <v>Dewasa</v>
      </c>
      <c r="Y144" s="7" t="str">
        <f>CONCATENATE(employee_data36[[#This Row],[First-LastName]]," ",employee_data36[[#This Row],[DOB]])</f>
        <v>Beatrice-Chace 34899</v>
      </c>
      <c r="Z144" t="s">
        <v>40</v>
      </c>
      <c r="AA144" t="s">
        <v>6</v>
      </c>
      <c r="AB144" t="s">
        <v>42</v>
      </c>
      <c r="AC144">
        <v>2763</v>
      </c>
      <c r="AD144" t="s">
        <v>56</v>
      </c>
      <c r="AE144" t="s">
        <v>104</v>
      </c>
      <c r="AF144" t="s">
        <v>45</v>
      </c>
      <c r="AG144">
        <v>2</v>
      </c>
    </row>
    <row r="145" spans="1:33" x14ac:dyDescent="0.3">
      <c r="A145">
        <v>3570</v>
      </c>
      <c r="B145" t="s">
        <v>769</v>
      </c>
      <c r="C145" t="s">
        <v>770</v>
      </c>
      <c r="D145" s="6" t="str">
        <f>CONCATENATE(employee_data36[[#This Row],[FirstName]], "-",employee_data36[[#This Row],[LastName]] )</f>
        <v>Adrienne J-Homberger</v>
      </c>
      <c r="E145" s="1">
        <v>43574</v>
      </c>
      <c r="F145" s="1">
        <v>44495</v>
      </c>
      <c r="G145" s="7" t="str">
        <f>IF(ISBLANK(employee_data36[[#This Row],[ExitDate]]),"Yes","")</f>
        <v/>
      </c>
      <c r="H145" t="s">
        <v>728</v>
      </c>
      <c r="I145" t="s">
        <v>771</v>
      </c>
      <c r="J145" t="s">
        <v>772</v>
      </c>
      <c r="K145" t="s">
        <v>80</v>
      </c>
      <c r="L145" t="s">
        <v>745</v>
      </c>
      <c r="M145" s="6" t="str">
        <f>IF(ISBLANK(employee_data36[[#This Row],[ExitDate]]),"1","0")</f>
        <v>0</v>
      </c>
      <c r="N145" s="6" t="str">
        <f>IF(employee_data36[[#This Row],[EmployeeStatus]]="Active", "Active", "Tidak Active")</f>
        <v>Tidak Active</v>
      </c>
      <c r="O145" t="s">
        <v>63</v>
      </c>
      <c r="P145" t="s">
        <v>64</v>
      </c>
      <c r="Q145" t="s">
        <v>35</v>
      </c>
      <c r="R145" t="s">
        <v>175</v>
      </c>
      <c r="S145" t="s">
        <v>773</v>
      </c>
      <c r="T145" t="s">
        <v>38</v>
      </c>
      <c r="U145" t="s">
        <v>231</v>
      </c>
      <c r="V145" s="1">
        <v>27356</v>
      </c>
      <c r="W145" s="6">
        <f>DATEDIF(employee_data36[[#This Row],[DOB]],DATE(2023, 1, 1), "Y")</f>
        <v>48</v>
      </c>
      <c r="X145" s="6" t="str">
        <f>IF(employee_data3[[#This Row],[Age]]&lt;=25, "Remaja", IF(employee_data3[[#This Row],[Age]]&lt;=55, "Dewasa", "Lansia"))</f>
        <v>Dewasa</v>
      </c>
      <c r="Y145" s="7" t="str">
        <f>CONCATENATE(employee_data36[[#This Row],[First-LastName]]," ",employee_data36[[#This Row],[DOB]])</f>
        <v>Adrienne J-Homberger 27356</v>
      </c>
      <c r="Z145" t="s">
        <v>40</v>
      </c>
      <c r="AA145" t="s">
        <v>113</v>
      </c>
      <c r="AB145" t="s">
        <v>42</v>
      </c>
      <c r="AC145">
        <v>2445</v>
      </c>
      <c r="AD145" t="s">
        <v>128</v>
      </c>
      <c r="AE145" t="s">
        <v>84</v>
      </c>
      <c r="AF145" t="s">
        <v>45</v>
      </c>
      <c r="AG145">
        <v>1</v>
      </c>
    </row>
    <row r="146" spans="1:33" x14ac:dyDescent="0.3">
      <c r="A146">
        <v>3571</v>
      </c>
      <c r="B146" t="s">
        <v>774</v>
      </c>
      <c r="C146" t="s">
        <v>775</v>
      </c>
      <c r="D146" s="6" t="str">
        <f>CONCATENATE(employee_data36[[#This Row],[FirstName]], "-",employee_data36[[#This Row],[LastName]] )</f>
        <v>Marilyn-Linares</v>
      </c>
      <c r="E146" s="1">
        <v>44749</v>
      </c>
      <c r="F146" s="1">
        <v>45124</v>
      </c>
      <c r="G146" s="7" t="str">
        <f>IF(ISBLANK(employee_data36[[#This Row],[ExitDate]]),"Yes","")</f>
        <v/>
      </c>
      <c r="H146" t="s">
        <v>28</v>
      </c>
      <c r="I146" t="s">
        <v>776</v>
      </c>
      <c r="J146" t="s">
        <v>777</v>
      </c>
      <c r="K146" t="s">
        <v>118</v>
      </c>
      <c r="L146" t="s">
        <v>745</v>
      </c>
      <c r="M146" s="6" t="str">
        <f>IF(ISBLANK(employee_data36[[#This Row],[ExitDate]]),"1","0")</f>
        <v>0</v>
      </c>
      <c r="N146" s="6" t="str">
        <f>IF(employee_data36[[#This Row],[EmployeeStatus]]="Active", "Active", "Tidak Active")</f>
        <v>Tidak Active</v>
      </c>
      <c r="O146" t="s">
        <v>52</v>
      </c>
      <c r="P146" t="s">
        <v>34</v>
      </c>
      <c r="Q146" t="s">
        <v>63</v>
      </c>
      <c r="R146" t="s">
        <v>126</v>
      </c>
      <c r="S146" t="s">
        <v>778</v>
      </c>
      <c r="T146" t="s">
        <v>38</v>
      </c>
      <c r="U146" t="s">
        <v>90</v>
      </c>
      <c r="V146" s="1">
        <v>17408</v>
      </c>
      <c r="W146" s="6">
        <f>DATEDIF(employee_data36[[#This Row],[DOB]],DATE(2023, 1, 1), "Y")</f>
        <v>75</v>
      </c>
      <c r="X146" s="6" t="str">
        <f>IF(employee_data3[[#This Row],[Age]]&lt;=25, "Remaja", IF(employee_data3[[#This Row],[Age]]&lt;=55, "Dewasa", "Lansia"))</f>
        <v>Lansia</v>
      </c>
      <c r="Y146" s="7" t="str">
        <f>CONCATENATE(employee_data36[[#This Row],[First-LastName]]," ",employee_data36[[#This Row],[DOB]])</f>
        <v>Marilyn-Linares 17408</v>
      </c>
      <c r="Z146" t="s">
        <v>40</v>
      </c>
      <c r="AA146" t="s">
        <v>113</v>
      </c>
      <c r="AB146" t="s">
        <v>42</v>
      </c>
      <c r="AC146">
        <v>1886</v>
      </c>
      <c r="AD146" t="s">
        <v>43</v>
      </c>
      <c r="AE146" t="s">
        <v>44</v>
      </c>
      <c r="AF146" t="s">
        <v>45</v>
      </c>
      <c r="AG146">
        <v>4</v>
      </c>
    </row>
    <row r="147" spans="1:33" x14ac:dyDescent="0.3">
      <c r="A147">
        <v>3572</v>
      </c>
      <c r="B147" t="s">
        <v>779</v>
      </c>
      <c r="C147" t="s">
        <v>780</v>
      </c>
      <c r="D147" s="6" t="str">
        <f>CONCATENATE(employee_data36[[#This Row],[FirstName]], "-",employee_data36[[#This Row],[LastName]] )</f>
        <v>Timothy-Sullivan</v>
      </c>
      <c r="E147" s="1">
        <v>43536</v>
      </c>
      <c r="F147" s="1">
        <v>43970</v>
      </c>
      <c r="G147" s="7" t="str">
        <f>IF(ISBLANK(employee_data36[[#This Row],[ExitDate]]),"Yes","")</f>
        <v/>
      </c>
      <c r="H147" t="s">
        <v>28</v>
      </c>
      <c r="I147" t="s">
        <v>781</v>
      </c>
      <c r="J147" t="s">
        <v>782</v>
      </c>
      <c r="K147" t="s">
        <v>98</v>
      </c>
      <c r="L147" t="s">
        <v>32</v>
      </c>
      <c r="M147" s="6" t="str">
        <f>IF(ISBLANK(employee_data36[[#This Row],[ExitDate]]),"1","0")</f>
        <v>0</v>
      </c>
      <c r="N147" s="6" t="str">
        <f>IF(employee_data36[[#This Row],[EmployeeStatus]]="Active", "Active", "Tidak Active")</f>
        <v>Active</v>
      </c>
      <c r="O147" t="s">
        <v>33</v>
      </c>
      <c r="P147" t="s">
        <v>51</v>
      </c>
      <c r="Q147" t="s">
        <v>52</v>
      </c>
      <c r="R147" t="s">
        <v>140</v>
      </c>
      <c r="S147" t="s">
        <v>783</v>
      </c>
      <c r="T147" t="s">
        <v>38</v>
      </c>
      <c r="U147" t="s">
        <v>231</v>
      </c>
      <c r="V147" s="1">
        <v>34492</v>
      </c>
      <c r="W147" s="6">
        <f>DATEDIF(employee_data36[[#This Row],[DOB]],DATE(2023, 1, 1), "Y")</f>
        <v>28</v>
      </c>
      <c r="X147" s="6" t="str">
        <f>IF(employee_data3[[#This Row],[Age]]&lt;=25, "Remaja", IF(employee_data3[[#This Row],[Age]]&lt;=55, "Dewasa", "Lansia"))</f>
        <v>Dewasa</v>
      </c>
      <c r="Y147" s="7" t="str">
        <f>CONCATENATE(employee_data36[[#This Row],[First-LastName]]," ",employee_data36[[#This Row],[DOB]])</f>
        <v>Timothy-Sullivan 34492</v>
      </c>
      <c r="Z147" t="s">
        <v>40</v>
      </c>
      <c r="AA147" t="s">
        <v>113</v>
      </c>
      <c r="AB147" t="s">
        <v>55</v>
      </c>
      <c r="AC147">
        <v>2747</v>
      </c>
      <c r="AD147" t="s">
        <v>43</v>
      </c>
      <c r="AE147" t="s">
        <v>75</v>
      </c>
      <c r="AF147" t="s">
        <v>45</v>
      </c>
      <c r="AG147">
        <v>5</v>
      </c>
    </row>
    <row r="148" spans="1:33" x14ac:dyDescent="0.3">
      <c r="A148">
        <v>3573</v>
      </c>
      <c r="B148" t="s">
        <v>784</v>
      </c>
      <c r="C148" t="s">
        <v>785</v>
      </c>
      <c r="D148" s="6" t="str">
        <f>CONCATENATE(employee_data36[[#This Row],[FirstName]], "-",employee_data36[[#This Row],[LastName]] )</f>
        <v>Jennifer-Medeiros</v>
      </c>
      <c r="E148" s="1">
        <v>43899</v>
      </c>
      <c r="F148" s="1">
        <v>44486</v>
      </c>
      <c r="G148" s="7" t="str">
        <f>IF(ISBLANK(employee_data36[[#This Row],[ExitDate]]),"Yes","")</f>
        <v/>
      </c>
      <c r="H148" t="s">
        <v>28</v>
      </c>
      <c r="I148" t="s">
        <v>786</v>
      </c>
      <c r="J148" t="s">
        <v>787</v>
      </c>
      <c r="K148" t="s">
        <v>118</v>
      </c>
      <c r="L148" t="s">
        <v>32</v>
      </c>
      <c r="M148" s="6" t="str">
        <f>IF(ISBLANK(employee_data36[[#This Row],[ExitDate]]),"1","0")</f>
        <v>0</v>
      </c>
      <c r="N148" s="6" t="str">
        <f>IF(employee_data36[[#This Row],[EmployeeStatus]]="Active", "Active", "Tidak Active")</f>
        <v>Active</v>
      </c>
      <c r="O148" t="s">
        <v>33</v>
      </c>
      <c r="P148" t="s">
        <v>64</v>
      </c>
      <c r="Q148" t="s">
        <v>63</v>
      </c>
      <c r="R148" t="s">
        <v>99</v>
      </c>
      <c r="S148" t="s">
        <v>788</v>
      </c>
      <c r="T148" t="s">
        <v>38</v>
      </c>
      <c r="U148" t="s">
        <v>90</v>
      </c>
      <c r="V148" s="1">
        <v>30615</v>
      </c>
      <c r="W148" s="6">
        <f>DATEDIF(employee_data36[[#This Row],[DOB]],DATE(2023, 1, 1), "Y")</f>
        <v>39</v>
      </c>
      <c r="X148" s="6" t="str">
        <f>IF(employee_data3[[#This Row],[Age]]&lt;=25, "Remaja", IF(employee_data3[[#This Row],[Age]]&lt;=55, "Dewasa", "Lansia"))</f>
        <v>Dewasa</v>
      </c>
      <c r="Y148" s="7" t="str">
        <f>CONCATENATE(employee_data36[[#This Row],[First-LastName]]," ",employee_data36[[#This Row],[DOB]])</f>
        <v>Jennifer-Medeiros 30615</v>
      </c>
      <c r="Z148" t="s">
        <v>40</v>
      </c>
      <c r="AA148" t="s">
        <v>193</v>
      </c>
      <c r="AB148" t="s">
        <v>42</v>
      </c>
      <c r="AC148">
        <v>2346</v>
      </c>
      <c r="AD148" t="s">
        <v>128</v>
      </c>
      <c r="AE148" t="s">
        <v>104</v>
      </c>
      <c r="AF148" t="s">
        <v>105</v>
      </c>
      <c r="AG148">
        <v>4</v>
      </c>
    </row>
    <row r="149" spans="1:33" x14ac:dyDescent="0.3">
      <c r="A149">
        <v>3574</v>
      </c>
      <c r="B149" t="s">
        <v>789</v>
      </c>
      <c r="C149" t="s">
        <v>790</v>
      </c>
      <c r="D149" s="6" t="str">
        <f>CONCATENATE(employee_data36[[#This Row],[FirstName]], "-",employee_data36[[#This Row],[LastName]] )</f>
        <v>Anna-Von Massenbach</v>
      </c>
      <c r="E149" s="1">
        <v>44334</v>
      </c>
      <c r="F149" s="1">
        <v>44565</v>
      </c>
      <c r="G149" s="7" t="str">
        <f>IF(ISBLANK(employee_data36[[#This Row],[ExitDate]]),"Yes","")</f>
        <v/>
      </c>
      <c r="H149" t="s">
        <v>28</v>
      </c>
      <c r="I149" t="s">
        <v>791</v>
      </c>
      <c r="J149" t="s">
        <v>792</v>
      </c>
      <c r="K149" t="s">
        <v>98</v>
      </c>
      <c r="L149" t="s">
        <v>198</v>
      </c>
      <c r="M149" s="6" t="str">
        <f>IF(ISBLANK(employee_data36[[#This Row],[ExitDate]]),"1","0")</f>
        <v>0</v>
      </c>
      <c r="N149" s="6" t="str">
        <f>IF(employee_data36[[#This Row],[EmployeeStatus]]="Active", "Active", "Tidak Active")</f>
        <v>Tidak Active</v>
      </c>
      <c r="O149" t="s">
        <v>33</v>
      </c>
      <c r="P149" t="s">
        <v>64</v>
      </c>
      <c r="Q149" t="s">
        <v>63</v>
      </c>
      <c r="R149" t="s">
        <v>99</v>
      </c>
      <c r="S149" t="s">
        <v>793</v>
      </c>
      <c r="T149" t="s">
        <v>38</v>
      </c>
      <c r="U149" t="s">
        <v>794</v>
      </c>
      <c r="V149" s="1">
        <v>18754</v>
      </c>
      <c r="W149" s="6">
        <f>DATEDIF(employee_data36[[#This Row],[DOB]],DATE(2023, 1, 1), "Y")</f>
        <v>71</v>
      </c>
      <c r="X149" s="6" t="str">
        <f>IF(employee_data3[[#This Row],[Age]]&lt;=25, "Remaja", IF(employee_data3[[#This Row],[Age]]&lt;=55, "Dewasa", "Lansia"))</f>
        <v>Lansia</v>
      </c>
      <c r="Y149" s="7" t="str">
        <f>CONCATENATE(employee_data36[[#This Row],[First-LastName]]," ",employee_data36[[#This Row],[DOB]])</f>
        <v>Anna-Von Massenbach 18754</v>
      </c>
      <c r="Z149" t="s">
        <v>40</v>
      </c>
      <c r="AA149" t="s">
        <v>83</v>
      </c>
      <c r="AB149" t="s">
        <v>42</v>
      </c>
      <c r="AC149">
        <v>2124</v>
      </c>
      <c r="AD149" t="s">
        <v>56</v>
      </c>
      <c r="AE149" t="s">
        <v>44</v>
      </c>
      <c r="AF149" t="s">
        <v>45</v>
      </c>
      <c r="AG149">
        <v>1</v>
      </c>
    </row>
    <row r="150" spans="1:33" x14ac:dyDescent="0.3">
      <c r="A150">
        <v>3575</v>
      </c>
      <c r="B150" t="s">
        <v>795</v>
      </c>
      <c r="C150" t="s">
        <v>383</v>
      </c>
      <c r="D150" s="6" t="str">
        <f>CONCATENATE(employee_data36[[#This Row],[FirstName]], "-",employee_data36[[#This Row],[LastName]] )</f>
        <v>George-Johnson</v>
      </c>
      <c r="E150" s="1">
        <v>44314</v>
      </c>
      <c r="F150" s="1">
        <v>44579</v>
      </c>
      <c r="G150" s="7" t="str">
        <f>IF(ISBLANK(employee_data36[[#This Row],[ExitDate]]),"Yes","")</f>
        <v/>
      </c>
      <c r="H150" t="s">
        <v>28</v>
      </c>
      <c r="I150" t="s">
        <v>796</v>
      </c>
      <c r="J150" t="s">
        <v>797</v>
      </c>
      <c r="K150" t="s">
        <v>139</v>
      </c>
      <c r="L150" t="s">
        <v>745</v>
      </c>
      <c r="M150" s="6" t="str">
        <f>IF(ISBLANK(employee_data36[[#This Row],[ExitDate]]),"1","0")</f>
        <v>0</v>
      </c>
      <c r="N150" s="6" t="str">
        <f>IF(employee_data36[[#This Row],[EmployeeStatus]]="Active", "Active", "Tidak Active")</f>
        <v>Tidak Active</v>
      </c>
      <c r="O150" t="s">
        <v>52</v>
      </c>
      <c r="P150" t="s">
        <v>51</v>
      </c>
      <c r="Q150" t="s">
        <v>35</v>
      </c>
      <c r="R150" t="s">
        <v>126</v>
      </c>
      <c r="S150" t="s">
        <v>798</v>
      </c>
      <c r="T150" t="s">
        <v>38</v>
      </c>
      <c r="U150" t="s">
        <v>90</v>
      </c>
      <c r="V150" s="1">
        <v>31841</v>
      </c>
      <c r="W150" s="6">
        <f>DATEDIF(employee_data36[[#This Row],[DOB]],DATE(2023, 1, 1), "Y")</f>
        <v>35</v>
      </c>
      <c r="X150" s="6" t="str">
        <f>IF(employee_data3[[#This Row],[Age]]&lt;=25, "Remaja", IF(employee_data3[[#This Row],[Age]]&lt;=55, "Dewasa", "Lansia"))</f>
        <v>Dewasa</v>
      </c>
      <c r="Y150" s="7" t="str">
        <f>CONCATENATE(employee_data36[[#This Row],[First-LastName]]," ",employee_data36[[#This Row],[DOB]])</f>
        <v>George-Johnson 31841</v>
      </c>
      <c r="Z150" t="s">
        <v>40</v>
      </c>
      <c r="AA150" t="s">
        <v>352</v>
      </c>
      <c r="AB150" t="s">
        <v>55</v>
      </c>
      <c r="AC150">
        <v>2445</v>
      </c>
      <c r="AD150" t="s">
        <v>56</v>
      </c>
      <c r="AE150" t="s">
        <v>75</v>
      </c>
      <c r="AF150" t="s">
        <v>105</v>
      </c>
      <c r="AG150">
        <v>5</v>
      </c>
    </row>
    <row r="151" spans="1:33" x14ac:dyDescent="0.3">
      <c r="A151">
        <v>3576</v>
      </c>
      <c r="B151" t="s">
        <v>200</v>
      </c>
      <c r="C151" t="s">
        <v>799</v>
      </c>
      <c r="D151" s="6" t="str">
        <f>CONCATENATE(employee_data36[[#This Row],[FirstName]], "-",employee_data36[[#This Row],[LastName]] )</f>
        <v>Angela-Erilus</v>
      </c>
      <c r="E151" s="1">
        <v>44398</v>
      </c>
      <c r="F151" s="1">
        <v>45042</v>
      </c>
      <c r="G151" s="7" t="str">
        <f>IF(ISBLANK(employee_data36[[#This Row],[ExitDate]]),"Yes","")</f>
        <v/>
      </c>
      <c r="H151" t="s">
        <v>728</v>
      </c>
      <c r="I151" t="s">
        <v>800</v>
      </c>
      <c r="J151" t="s">
        <v>801</v>
      </c>
      <c r="K151" t="s">
        <v>62</v>
      </c>
      <c r="L151" t="s">
        <v>32</v>
      </c>
      <c r="M151" s="6" t="str">
        <f>IF(ISBLANK(employee_data36[[#This Row],[ExitDate]]),"1","0")</f>
        <v>0</v>
      </c>
      <c r="N151" s="6" t="str">
        <f>IF(employee_data36[[#This Row],[EmployeeStatus]]="Active", "Active", "Tidak Active")</f>
        <v>Active</v>
      </c>
      <c r="O151" t="s">
        <v>63</v>
      </c>
      <c r="P151" t="s">
        <v>64</v>
      </c>
      <c r="Q151" t="s">
        <v>63</v>
      </c>
      <c r="R151" t="s">
        <v>175</v>
      </c>
      <c r="S151" t="s">
        <v>802</v>
      </c>
      <c r="T151" t="s">
        <v>38</v>
      </c>
      <c r="U151" t="s">
        <v>111</v>
      </c>
      <c r="V151" s="1">
        <v>33720</v>
      </c>
      <c r="W151" s="6">
        <f>DATEDIF(employee_data36[[#This Row],[DOB]],DATE(2023, 1, 1), "Y")</f>
        <v>30</v>
      </c>
      <c r="X151" s="6" t="str">
        <f>IF(employee_data3[[#This Row],[Age]]&lt;=25, "Remaja", IF(employee_data3[[#This Row],[Age]]&lt;=55, "Dewasa", "Lansia"))</f>
        <v>Dewasa</v>
      </c>
      <c r="Y151" s="7" t="str">
        <f>CONCATENATE(employee_data36[[#This Row],[First-LastName]]," ",employee_data36[[#This Row],[DOB]])</f>
        <v>Angela-Erilus 33720</v>
      </c>
      <c r="Z151" t="s">
        <v>40</v>
      </c>
      <c r="AA151" t="s">
        <v>419</v>
      </c>
      <c r="AB151" t="s">
        <v>42</v>
      </c>
      <c r="AC151">
        <v>2133</v>
      </c>
      <c r="AD151" t="s">
        <v>128</v>
      </c>
      <c r="AE151" t="s">
        <v>75</v>
      </c>
      <c r="AF151" t="s">
        <v>105</v>
      </c>
      <c r="AG151">
        <v>4</v>
      </c>
    </row>
    <row r="152" spans="1:33" x14ac:dyDescent="0.3">
      <c r="A152">
        <v>3577</v>
      </c>
      <c r="B152" t="s">
        <v>803</v>
      </c>
      <c r="C152" t="s">
        <v>804</v>
      </c>
      <c r="D152" s="6" t="str">
        <f>CONCATENATE(employee_data36[[#This Row],[FirstName]], "-",employee_data36[[#This Row],[LastName]] )</f>
        <v>Miguel-Estremera</v>
      </c>
      <c r="E152" s="1">
        <v>43723</v>
      </c>
      <c r="F152" s="1"/>
      <c r="G152" s="7" t="str">
        <f>IF(ISBLANK(employee_data36[[#This Row],[ExitDate]]),"Yes","")</f>
        <v>Yes</v>
      </c>
      <c r="H152" t="s">
        <v>28</v>
      </c>
      <c r="I152" t="s">
        <v>805</v>
      </c>
      <c r="J152" t="s">
        <v>806</v>
      </c>
      <c r="K152" t="s">
        <v>89</v>
      </c>
      <c r="L152" t="s">
        <v>32</v>
      </c>
      <c r="M152" s="6" t="str">
        <f>IF(ISBLANK(employee_data36[[#This Row],[ExitDate]]),"1","0")</f>
        <v>1</v>
      </c>
      <c r="N152" s="6" t="str">
        <f>IF(employee_data36[[#This Row],[EmployeeStatus]]="Active", "Active", "Tidak Active")</f>
        <v>Active</v>
      </c>
      <c r="O152" t="s">
        <v>52</v>
      </c>
      <c r="P152" t="s">
        <v>34</v>
      </c>
      <c r="Q152" t="s">
        <v>35</v>
      </c>
      <c r="R152" t="s">
        <v>36</v>
      </c>
      <c r="S152" t="s">
        <v>37</v>
      </c>
      <c r="T152" t="s">
        <v>38</v>
      </c>
      <c r="U152" t="s">
        <v>90</v>
      </c>
      <c r="V152" s="1">
        <v>20970</v>
      </c>
      <c r="W152" s="6">
        <f>DATEDIF(employee_data36[[#This Row],[DOB]],DATE(2023, 1, 1), "Y")</f>
        <v>65</v>
      </c>
      <c r="X152" s="6" t="str">
        <f>IF(employee_data3[[#This Row],[Age]]&lt;=25, "Remaja", IF(employee_data3[[#This Row],[Age]]&lt;=55, "Dewasa", "Lansia"))</f>
        <v>Lansia</v>
      </c>
      <c r="Y152" s="7" t="str">
        <f>CONCATENATE(employee_data36[[#This Row],[First-LastName]]," ",employee_data36[[#This Row],[DOB]])</f>
        <v>Miguel-Estremera 20970</v>
      </c>
      <c r="Z152" t="s">
        <v>40</v>
      </c>
      <c r="AA152" t="s">
        <v>281</v>
      </c>
      <c r="AB152" t="s">
        <v>55</v>
      </c>
      <c r="AC152">
        <v>2129</v>
      </c>
      <c r="AD152" t="s">
        <v>43</v>
      </c>
      <c r="AE152" t="s">
        <v>44</v>
      </c>
      <c r="AF152" t="s">
        <v>45</v>
      </c>
      <c r="AG152">
        <v>4</v>
      </c>
    </row>
    <row r="153" spans="1:33" x14ac:dyDescent="0.3">
      <c r="A153">
        <v>3578</v>
      </c>
      <c r="B153" t="s">
        <v>807</v>
      </c>
      <c r="C153" t="s">
        <v>808</v>
      </c>
      <c r="D153" s="6" t="str">
        <f>CONCATENATE(employee_data36[[#This Row],[FirstName]], "-",employee_data36[[#This Row],[LastName]] )</f>
        <v>Clinton-Owad</v>
      </c>
      <c r="E153" s="1">
        <v>43589</v>
      </c>
      <c r="F153" s="1"/>
      <c r="G153" s="7" t="str">
        <f>IF(ISBLANK(employee_data36[[#This Row],[ExitDate]]),"Yes","")</f>
        <v>Yes</v>
      </c>
      <c r="H153" t="s">
        <v>28</v>
      </c>
      <c r="I153" t="s">
        <v>809</v>
      </c>
      <c r="J153" t="s">
        <v>810</v>
      </c>
      <c r="K153" t="s">
        <v>98</v>
      </c>
      <c r="L153" t="s">
        <v>32</v>
      </c>
      <c r="M153" s="6" t="str">
        <f>IF(ISBLANK(employee_data36[[#This Row],[ExitDate]]),"1","0")</f>
        <v>1</v>
      </c>
      <c r="N153" s="6" t="str">
        <f>IF(employee_data36[[#This Row],[EmployeeStatus]]="Active", "Active", "Tidak Active")</f>
        <v>Active</v>
      </c>
      <c r="O153" t="s">
        <v>63</v>
      </c>
      <c r="P153" t="s">
        <v>51</v>
      </c>
      <c r="Q153" t="s">
        <v>35</v>
      </c>
      <c r="R153" t="s">
        <v>36</v>
      </c>
      <c r="S153" t="s">
        <v>37</v>
      </c>
      <c r="T153" t="s">
        <v>38</v>
      </c>
      <c r="U153" t="s">
        <v>90</v>
      </c>
      <c r="V153" s="1">
        <v>20970</v>
      </c>
      <c r="W153" s="6">
        <f>DATEDIF(employee_data36[[#This Row],[DOB]],DATE(2023, 1, 1), "Y")</f>
        <v>65</v>
      </c>
      <c r="X153" s="6" t="str">
        <f>IF(employee_data3[[#This Row],[Age]]&lt;=25, "Remaja", IF(employee_data3[[#This Row],[Age]]&lt;=55, "Dewasa", "Lansia"))</f>
        <v>Lansia</v>
      </c>
      <c r="Y153" s="7" t="str">
        <f>CONCATENATE(employee_data36[[#This Row],[First-LastName]]," ",employee_data36[[#This Row],[DOB]])</f>
        <v>Clinton-Owad 20970</v>
      </c>
      <c r="Z153" t="s">
        <v>40</v>
      </c>
      <c r="AA153" t="s">
        <v>103</v>
      </c>
      <c r="AB153" t="s">
        <v>55</v>
      </c>
      <c r="AC153">
        <v>1760</v>
      </c>
      <c r="AD153" t="s">
        <v>56</v>
      </c>
      <c r="AE153" t="s">
        <v>84</v>
      </c>
      <c r="AF153" t="s">
        <v>105</v>
      </c>
      <c r="AG153">
        <v>2</v>
      </c>
    </row>
    <row r="154" spans="1:33" x14ac:dyDescent="0.3">
      <c r="A154">
        <v>3579</v>
      </c>
      <c r="B154" t="s">
        <v>811</v>
      </c>
      <c r="C154" t="s">
        <v>812</v>
      </c>
      <c r="D154" s="6" t="str">
        <f>CONCATENATE(employee_data36[[#This Row],[FirstName]], "-",employee_data36[[#This Row],[LastName]] )</f>
        <v>Constance-Sloan</v>
      </c>
      <c r="E154" s="1">
        <v>44336</v>
      </c>
      <c r="F154" s="1"/>
      <c r="G154" s="7" t="str">
        <f>IF(ISBLANK(employee_data36[[#This Row],[ExitDate]]),"Yes","")</f>
        <v>Yes</v>
      </c>
      <c r="H154" t="s">
        <v>728</v>
      </c>
      <c r="I154" t="s">
        <v>813</v>
      </c>
      <c r="J154" t="s">
        <v>814</v>
      </c>
      <c r="K154" t="s">
        <v>89</v>
      </c>
      <c r="L154" t="s">
        <v>32</v>
      </c>
      <c r="M154" s="6" t="str">
        <f>IF(ISBLANK(employee_data36[[#This Row],[ExitDate]]),"1","0")</f>
        <v>1</v>
      </c>
      <c r="N154" s="6" t="str">
        <f>IF(employee_data36[[#This Row],[EmployeeStatus]]="Active", "Active", "Tidak Active")</f>
        <v>Active</v>
      </c>
      <c r="O154" t="s">
        <v>63</v>
      </c>
      <c r="P154" t="s">
        <v>34</v>
      </c>
      <c r="Q154" t="s">
        <v>52</v>
      </c>
      <c r="R154" t="s">
        <v>36</v>
      </c>
      <c r="S154" t="s">
        <v>37</v>
      </c>
      <c r="T154" t="s">
        <v>38</v>
      </c>
      <c r="U154" t="s">
        <v>90</v>
      </c>
      <c r="V154" s="1">
        <v>17121</v>
      </c>
      <c r="W154" s="6">
        <f>DATEDIF(employee_data36[[#This Row],[DOB]],DATE(2023, 1, 1), "Y")</f>
        <v>76</v>
      </c>
      <c r="X154" s="6" t="str">
        <f>IF(employee_data3[[#This Row],[Age]]&lt;=25, "Remaja", IF(employee_data3[[#This Row],[Age]]&lt;=55, "Dewasa", "Lansia"))</f>
        <v>Lansia</v>
      </c>
      <c r="Y154" s="7" t="str">
        <f>CONCATENATE(employee_data36[[#This Row],[First-LastName]]," ",employee_data36[[#This Row],[DOB]])</f>
        <v>Constance-Sloan 17121</v>
      </c>
      <c r="Z154" t="s">
        <v>40</v>
      </c>
      <c r="AA154" t="s">
        <v>83</v>
      </c>
      <c r="AB154" t="s">
        <v>42</v>
      </c>
      <c r="AC154">
        <v>1851</v>
      </c>
      <c r="AD154" t="s">
        <v>128</v>
      </c>
      <c r="AE154" t="s">
        <v>44</v>
      </c>
      <c r="AF154" t="s">
        <v>236</v>
      </c>
      <c r="AG154">
        <v>4</v>
      </c>
    </row>
    <row r="155" spans="1:33" x14ac:dyDescent="0.3">
      <c r="A155">
        <v>3580</v>
      </c>
      <c r="B155" t="s">
        <v>815</v>
      </c>
      <c r="C155" t="s">
        <v>816</v>
      </c>
      <c r="D155" s="6" t="str">
        <f>CONCATENATE(employee_data36[[#This Row],[FirstName]], "-",employee_data36[[#This Row],[LastName]] )</f>
        <v>Davion-Sanchez</v>
      </c>
      <c r="E155" s="1">
        <v>43815</v>
      </c>
      <c r="F155" s="1"/>
      <c r="G155" s="7" t="str">
        <f>IF(ISBLANK(employee_data36[[#This Row],[ExitDate]]),"Yes","")</f>
        <v>Yes</v>
      </c>
      <c r="H155" t="s">
        <v>28</v>
      </c>
      <c r="I155" t="s">
        <v>817</v>
      </c>
      <c r="J155" t="s">
        <v>818</v>
      </c>
      <c r="K155" t="s">
        <v>168</v>
      </c>
      <c r="L155" t="s">
        <v>32</v>
      </c>
      <c r="M155" s="6" t="str">
        <f>IF(ISBLANK(employee_data36[[#This Row],[ExitDate]]),"1","0")</f>
        <v>1</v>
      </c>
      <c r="N155" s="6" t="str">
        <f>IF(employee_data36[[#This Row],[EmployeeStatus]]="Active", "Active", "Tidak Active")</f>
        <v>Active</v>
      </c>
      <c r="O155" t="s">
        <v>63</v>
      </c>
      <c r="P155" t="s">
        <v>34</v>
      </c>
      <c r="Q155" t="s">
        <v>63</v>
      </c>
      <c r="R155" t="s">
        <v>36</v>
      </c>
      <c r="S155" t="s">
        <v>37</v>
      </c>
      <c r="T155" t="s">
        <v>38</v>
      </c>
      <c r="U155" t="s">
        <v>90</v>
      </c>
      <c r="V155" s="1">
        <v>15452</v>
      </c>
      <c r="W155" s="6">
        <f>DATEDIF(employee_data36[[#This Row],[DOB]],DATE(2023, 1, 1), "Y")</f>
        <v>80</v>
      </c>
      <c r="X155" s="6" t="str">
        <f>IF(employee_data3[[#This Row],[Age]]&lt;=25, "Remaja", IF(employee_data3[[#This Row],[Age]]&lt;=55, "Dewasa", "Lansia"))</f>
        <v>Lansia</v>
      </c>
      <c r="Y155" s="7" t="str">
        <f>CONCATENATE(employee_data36[[#This Row],[First-LastName]]," ",employee_data36[[#This Row],[DOB]])</f>
        <v>Davion-Sanchez 15452</v>
      </c>
      <c r="Z155" t="s">
        <v>40</v>
      </c>
      <c r="AA155" t="s">
        <v>226</v>
      </c>
      <c r="AB155" t="s">
        <v>55</v>
      </c>
      <c r="AC155">
        <v>41016</v>
      </c>
      <c r="AD155" t="s">
        <v>74</v>
      </c>
      <c r="AE155" t="s">
        <v>84</v>
      </c>
      <c r="AF155" t="s">
        <v>45</v>
      </c>
      <c r="AG155">
        <v>4</v>
      </c>
    </row>
    <row r="156" spans="1:33" x14ac:dyDescent="0.3">
      <c r="A156">
        <v>3581</v>
      </c>
      <c r="B156" t="s">
        <v>819</v>
      </c>
      <c r="C156" t="s">
        <v>820</v>
      </c>
      <c r="D156" s="6" t="str">
        <f>CONCATENATE(employee_data36[[#This Row],[FirstName]], "-",employee_data36[[#This Row],[LastName]] )</f>
        <v>Ross-Strickland</v>
      </c>
      <c r="E156" s="1">
        <v>44155</v>
      </c>
      <c r="F156" s="1">
        <v>45047</v>
      </c>
      <c r="G156" s="7" t="str">
        <f>IF(ISBLANK(employee_data36[[#This Row],[ExitDate]]),"Yes","")</f>
        <v/>
      </c>
      <c r="H156" t="s">
        <v>28</v>
      </c>
      <c r="I156" t="s">
        <v>821</v>
      </c>
      <c r="J156" t="s">
        <v>822</v>
      </c>
      <c r="K156" t="s">
        <v>133</v>
      </c>
      <c r="L156" t="s">
        <v>32</v>
      </c>
      <c r="M156" s="6" t="str">
        <f>IF(ISBLANK(employee_data36[[#This Row],[ExitDate]]),"1","0")</f>
        <v>0</v>
      </c>
      <c r="N156" s="6" t="str">
        <f>IF(employee_data36[[#This Row],[EmployeeStatus]]="Active", "Active", "Tidak Active")</f>
        <v>Active</v>
      </c>
      <c r="O156" t="s">
        <v>63</v>
      </c>
      <c r="P156" t="s">
        <v>51</v>
      </c>
      <c r="Q156" t="s">
        <v>52</v>
      </c>
      <c r="R156" t="s">
        <v>175</v>
      </c>
      <c r="S156" t="s">
        <v>823</v>
      </c>
      <c r="T156" t="s">
        <v>38</v>
      </c>
      <c r="U156" t="s">
        <v>305</v>
      </c>
      <c r="V156" s="1">
        <v>15773</v>
      </c>
      <c r="W156" s="6">
        <f>DATEDIF(employee_data36[[#This Row],[DOB]],DATE(2023, 1, 1), "Y")</f>
        <v>79</v>
      </c>
      <c r="X156" s="6" t="str">
        <f>IF(employee_data3[[#This Row],[Age]]&lt;=25, "Remaja", IF(employee_data3[[#This Row],[Age]]&lt;=55, "Dewasa", "Lansia"))</f>
        <v>Lansia</v>
      </c>
      <c r="Y156" s="7" t="str">
        <f>CONCATENATE(employee_data36[[#This Row],[First-LastName]]," ",employee_data36[[#This Row],[DOB]])</f>
        <v>Ross-Strickland 15773</v>
      </c>
      <c r="Z156" t="s">
        <v>40</v>
      </c>
      <c r="AA156" t="s">
        <v>226</v>
      </c>
      <c r="AB156" t="s">
        <v>55</v>
      </c>
      <c r="AC156">
        <v>18389</v>
      </c>
      <c r="AD156" t="s">
        <v>74</v>
      </c>
      <c r="AE156" t="s">
        <v>104</v>
      </c>
      <c r="AF156" t="s">
        <v>45</v>
      </c>
      <c r="AG156">
        <v>2</v>
      </c>
    </row>
    <row r="157" spans="1:33" x14ac:dyDescent="0.3">
      <c r="A157">
        <v>3582</v>
      </c>
      <c r="B157" t="s">
        <v>824</v>
      </c>
      <c r="C157" t="s">
        <v>825</v>
      </c>
      <c r="D157" s="6" t="str">
        <f>CONCATENATE(employee_data36[[#This Row],[FirstName]], "-",employee_data36[[#This Row],[LastName]] )</f>
        <v>Augustus-Drake</v>
      </c>
      <c r="E157" s="1">
        <v>44062</v>
      </c>
      <c r="F157" s="1">
        <v>44685</v>
      </c>
      <c r="G157" s="7" t="str">
        <f>IF(ISBLANK(employee_data36[[#This Row],[ExitDate]]),"Yes","")</f>
        <v/>
      </c>
      <c r="H157" t="s">
        <v>28</v>
      </c>
      <c r="I157" t="s">
        <v>826</v>
      </c>
      <c r="J157" t="s">
        <v>827</v>
      </c>
      <c r="K157" t="s">
        <v>80</v>
      </c>
      <c r="L157" t="s">
        <v>32</v>
      </c>
      <c r="M157" s="6" t="str">
        <f>IF(ISBLANK(employee_data36[[#This Row],[ExitDate]]),"1","0")</f>
        <v>0</v>
      </c>
      <c r="N157" s="6" t="str">
        <f>IF(employee_data36[[#This Row],[EmployeeStatus]]="Active", "Active", "Tidak Active")</f>
        <v>Active</v>
      </c>
      <c r="O157" t="s">
        <v>52</v>
      </c>
      <c r="P157" t="s">
        <v>64</v>
      </c>
      <c r="Q157" t="s">
        <v>52</v>
      </c>
      <c r="R157" t="s">
        <v>140</v>
      </c>
      <c r="S157" t="s">
        <v>828</v>
      </c>
      <c r="T157" t="s">
        <v>38</v>
      </c>
      <c r="U157" t="s">
        <v>504</v>
      </c>
      <c r="V157" s="1">
        <v>25059</v>
      </c>
      <c r="W157" s="6">
        <f>DATEDIF(employee_data36[[#This Row],[DOB]],DATE(2023, 1, 1), "Y")</f>
        <v>54</v>
      </c>
      <c r="X157" s="6" t="str">
        <f>IF(employee_data3[[#This Row],[Age]]&lt;=25, "Remaja", IF(employee_data3[[#This Row],[Age]]&lt;=55, "Dewasa", "Lansia"))</f>
        <v>Dewasa</v>
      </c>
      <c r="Y157" s="7" t="str">
        <f>CONCATENATE(employee_data36[[#This Row],[First-LastName]]," ",employee_data36[[#This Row],[DOB]])</f>
        <v>Augustus-Drake 25059</v>
      </c>
      <c r="Z157" t="s">
        <v>40</v>
      </c>
      <c r="AA157" t="s">
        <v>83</v>
      </c>
      <c r="AB157" t="s">
        <v>55</v>
      </c>
      <c r="AC157">
        <v>90676</v>
      </c>
      <c r="AD157" t="s">
        <v>128</v>
      </c>
      <c r="AE157" t="s">
        <v>44</v>
      </c>
      <c r="AF157" t="s">
        <v>45</v>
      </c>
      <c r="AG157">
        <v>4</v>
      </c>
    </row>
    <row r="158" spans="1:33" x14ac:dyDescent="0.3">
      <c r="A158">
        <v>3583</v>
      </c>
      <c r="B158" t="s">
        <v>829</v>
      </c>
      <c r="C158" t="s">
        <v>830</v>
      </c>
      <c r="D158" s="6" t="str">
        <f>CONCATENATE(employee_data36[[#This Row],[FirstName]], "-",employee_data36[[#This Row],[LastName]] )</f>
        <v>Gracelyn-Huynh</v>
      </c>
      <c r="E158" s="1">
        <v>44314</v>
      </c>
      <c r="F158" s="1">
        <v>44669</v>
      </c>
      <c r="G158" s="7" t="str">
        <f>IF(ISBLANK(employee_data36[[#This Row],[ExitDate]]),"Yes","")</f>
        <v/>
      </c>
      <c r="H158" t="s">
        <v>28</v>
      </c>
      <c r="I158" t="s">
        <v>831</v>
      </c>
      <c r="J158" t="s">
        <v>832</v>
      </c>
      <c r="K158" t="s">
        <v>98</v>
      </c>
      <c r="L158" t="s">
        <v>32</v>
      </c>
      <c r="M158" s="6" t="str">
        <f>IF(ISBLANK(employee_data36[[#This Row],[ExitDate]]),"1","0")</f>
        <v>0</v>
      </c>
      <c r="N158" s="6" t="str">
        <f>IF(employee_data36[[#This Row],[EmployeeStatus]]="Active", "Active", "Tidak Active")</f>
        <v>Active</v>
      </c>
      <c r="O158" t="s">
        <v>63</v>
      </c>
      <c r="P158" t="s">
        <v>34</v>
      </c>
      <c r="Q158" t="s">
        <v>35</v>
      </c>
      <c r="R158" t="s">
        <v>140</v>
      </c>
      <c r="S158" t="s">
        <v>833</v>
      </c>
      <c r="T158" t="s">
        <v>38</v>
      </c>
      <c r="U158" t="s">
        <v>90</v>
      </c>
      <c r="V158" s="1">
        <v>21509</v>
      </c>
      <c r="W158" s="6">
        <f>DATEDIF(employee_data36[[#This Row],[DOB]],DATE(2023, 1, 1), "Y")</f>
        <v>64</v>
      </c>
      <c r="X158" s="6" t="str">
        <f>IF(employee_data3[[#This Row],[Age]]&lt;=25, "Remaja", IF(employee_data3[[#This Row],[Age]]&lt;=55, "Dewasa", "Lansia"))</f>
        <v>Lansia</v>
      </c>
      <c r="Y158" s="7" t="str">
        <f>CONCATENATE(employee_data36[[#This Row],[First-LastName]]," ",employee_data36[[#This Row],[DOB]])</f>
        <v>Gracelyn-Huynh 21509</v>
      </c>
      <c r="Z158" t="s">
        <v>40</v>
      </c>
      <c r="AA158" t="s">
        <v>834</v>
      </c>
      <c r="AB158" t="s">
        <v>42</v>
      </c>
      <c r="AC158">
        <v>16011</v>
      </c>
      <c r="AD158" t="s">
        <v>43</v>
      </c>
      <c r="AE158" t="s">
        <v>84</v>
      </c>
      <c r="AF158" t="s">
        <v>236</v>
      </c>
      <c r="AG158">
        <v>4</v>
      </c>
    </row>
    <row r="159" spans="1:33" x14ac:dyDescent="0.3">
      <c r="A159">
        <v>3584</v>
      </c>
      <c r="B159" t="s">
        <v>835</v>
      </c>
      <c r="C159" t="s">
        <v>547</v>
      </c>
      <c r="D159" s="6" t="str">
        <f>CONCATENATE(employee_data36[[#This Row],[FirstName]], "-",employee_data36[[#This Row],[LastName]] )</f>
        <v>Orlando-Armstrong</v>
      </c>
      <c r="E159" s="1">
        <v>44057</v>
      </c>
      <c r="F159" s="1"/>
      <c r="G159" s="7" t="str">
        <f>IF(ISBLANK(employee_data36[[#This Row],[ExitDate]]),"Yes","")</f>
        <v>Yes</v>
      </c>
      <c r="H159" t="s">
        <v>28</v>
      </c>
      <c r="I159" t="s">
        <v>836</v>
      </c>
      <c r="J159" t="s">
        <v>837</v>
      </c>
      <c r="K159" t="s">
        <v>89</v>
      </c>
      <c r="L159" t="s">
        <v>32</v>
      </c>
      <c r="M159" s="6" t="str">
        <f>IF(ISBLANK(employee_data36[[#This Row],[ExitDate]]),"1","0")</f>
        <v>1</v>
      </c>
      <c r="N159" s="6" t="str">
        <f>IF(employee_data36[[#This Row],[EmployeeStatus]]="Active", "Active", "Tidak Active")</f>
        <v>Active</v>
      </c>
      <c r="O159" t="s">
        <v>33</v>
      </c>
      <c r="P159" t="s">
        <v>34</v>
      </c>
      <c r="Q159" t="s">
        <v>63</v>
      </c>
      <c r="R159" t="s">
        <v>36</v>
      </c>
      <c r="S159" t="s">
        <v>37</v>
      </c>
      <c r="T159" t="s">
        <v>38</v>
      </c>
      <c r="U159" t="s">
        <v>90</v>
      </c>
      <c r="V159" s="1">
        <v>32088</v>
      </c>
      <c r="W159" s="6">
        <f>DATEDIF(employee_data36[[#This Row],[DOB]],DATE(2023, 1, 1), "Y")</f>
        <v>35</v>
      </c>
      <c r="X159" s="6" t="str">
        <f>IF(employee_data3[[#This Row],[Age]]&lt;=25, "Remaja", IF(employee_data3[[#This Row],[Age]]&lt;=55, "Dewasa", "Lansia"))</f>
        <v>Dewasa</v>
      </c>
      <c r="Y159" s="7" t="str">
        <f>CONCATENATE(employee_data36[[#This Row],[First-LastName]]," ",employee_data36[[#This Row],[DOB]])</f>
        <v>Orlando-Armstrong 32088</v>
      </c>
      <c r="Z159" t="s">
        <v>40</v>
      </c>
      <c r="AA159" t="s">
        <v>163</v>
      </c>
      <c r="AB159" t="s">
        <v>42</v>
      </c>
      <c r="AC159">
        <v>2051</v>
      </c>
      <c r="AD159" t="s">
        <v>74</v>
      </c>
      <c r="AE159" t="s">
        <v>84</v>
      </c>
      <c r="AF159" t="s">
        <v>45</v>
      </c>
      <c r="AG159">
        <v>4</v>
      </c>
    </row>
    <row r="160" spans="1:33" x14ac:dyDescent="0.3">
      <c r="A160">
        <v>3585</v>
      </c>
      <c r="B160" t="s">
        <v>57</v>
      </c>
      <c r="C160" t="s">
        <v>838</v>
      </c>
      <c r="D160" s="6" t="str">
        <f>CONCATENATE(employee_data36[[#This Row],[FirstName]], "-",employee_data36[[#This Row],[LastName]] )</f>
        <v>Edward-Everett</v>
      </c>
      <c r="E160" s="1">
        <v>44552</v>
      </c>
      <c r="F160" s="1"/>
      <c r="G160" s="7" t="str">
        <f>IF(ISBLANK(employee_data36[[#This Row],[ExitDate]]),"Yes","")</f>
        <v>Yes</v>
      </c>
      <c r="H160" t="s">
        <v>28</v>
      </c>
      <c r="I160" t="s">
        <v>839</v>
      </c>
      <c r="J160" t="s">
        <v>840</v>
      </c>
      <c r="K160" t="s">
        <v>31</v>
      </c>
      <c r="L160" t="s">
        <v>32</v>
      </c>
      <c r="M160" s="6" t="str">
        <f>IF(ISBLANK(employee_data36[[#This Row],[ExitDate]]),"1","0")</f>
        <v>1</v>
      </c>
      <c r="N160" s="6" t="str">
        <f>IF(employee_data36[[#This Row],[EmployeeStatus]]="Active", "Active", "Tidak Active")</f>
        <v>Active</v>
      </c>
      <c r="O160" t="s">
        <v>63</v>
      </c>
      <c r="P160" t="s">
        <v>51</v>
      </c>
      <c r="Q160" t="s">
        <v>63</v>
      </c>
      <c r="R160" t="s">
        <v>36</v>
      </c>
      <c r="S160" t="s">
        <v>37</v>
      </c>
      <c r="T160" t="s">
        <v>38</v>
      </c>
      <c r="U160" t="s">
        <v>504</v>
      </c>
      <c r="V160" s="1">
        <v>33801</v>
      </c>
      <c r="W160" s="6">
        <f>DATEDIF(employee_data36[[#This Row],[DOB]],DATE(2023, 1, 1), "Y")</f>
        <v>30</v>
      </c>
      <c r="X160" s="6" t="str">
        <f>IF(employee_data3[[#This Row],[Age]]&lt;=25, "Remaja", IF(employee_data3[[#This Row],[Age]]&lt;=55, "Dewasa", "Lansia"))</f>
        <v>Dewasa</v>
      </c>
      <c r="Y160" s="7" t="str">
        <f>CONCATENATE(employee_data36[[#This Row],[First-LastName]]," ",employee_data36[[#This Row],[DOB]])</f>
        <v>Edward-Everett 33801</v>
      </c>
      <c r="Z160" t="s">
        <v>40</v>
      </c>
      <c r="AA160" t="s">
        <v>83</v>
      </c>
      <c r="AB160" t="s">
        <v>42</v>
      </c>
      <c r="AC160">
        <v>3074</v>
      </c>
      <c r="AD160" t="s">
        <v>93</v>
      </c>
      <c r="AE160" t="s">
        <v>104</v>
      </c>
      <c r="AF160" t="s">
        <v>45</v>
      </c>
      <c r="AG160">
        <v>4</v>
      </c>
    </row>
    <row r="161" spans="1:33" x14ac:dyDescent="0.3">
      <c r="A161">
        <v>3586</v>
      </c>
      <c r="B161" t="s">
        <v>841</v>
      </c>
      <c r="C161" t="s">
        <v>842</v>
      </c>
      <c r="D161" s="6" t="str">
        <f>CONCATENATE(employee_data36[[#This Row],[FirstName]], "-",employee_data36[[#This Row],[LastName]] )</f>
        <v>Jaqueline-Terrell</v>
      </c>
      <c r="E161" s="1">
        <v>43497</v>
      </c>
      <c r="F161" s="1">
        <v>43506</v>
      </c>
      <c r="G161" s="7" t="str">
        <f>IF(ISBLANK(employee_data36[[#This Row],[ExitDate]]),"Yes","")</f>
        <v/>
      </c>
      <c r="H161" t="s">
        <v>28</v>
      </c>
      <c r="I161" t="s">
        <v>843</v>
      </c>
      <c r="J161" t="s">
        <v>844</v>
      </c>
      <c r="K161" t="s">
        <v>50</v>
      </c>
      <c r="L161" t="s">
        <v>32</v>
      </c>
      <c r="M161" s="6" t="str">
        <f>IF(ISBLANK(employee_data36[[#This Row],[ExitDate]]),"1","0")</f>
        <v>0</v>
      </c>
      <c r="N161" s="6" t="str">
        <f>IF(employee_data36[[#This Row],[EmployeeStatus]]="Active", "Active", "Tidak Active")</f>
        <v>Active</v>
      </c>
      <c r="O161" t="s">
        <v>52</v>
      </c>
      <c r="P161" t="s">
        <v>64</v>
      </c>
      <c r="Q161" t="s">
        <v>63</v>
      </c>
      <c r="R161" t="s">
        <v>126</v>
      </c>
      <c r="S161" t="s">
        <v>845</v>
      </c>
      <c r="T161" t="s">
        <v>38</v>
      </c>
      <c r="U161" t="s">
        <v>696</v>
      </c>
      <c r="V161" s="1">
        <v>36887</v>
      </c>
      <c r="W161" s="6">
        <f>DATEDIF(employee_data36[[#This Row],[DOB]],DATE(2023, 1, 1), "Y")</f>
        <v>22</v>
      </c>
      <c r="X161" s="6" t="str">
        <f>IF(employee_data3[[#This Row],[Age]]&lt;=25, "Remaja", IF(employee_data3[[#This Row],[Age]]&lt;=55, "Dewasa", "Lansia"))</f>
        <v>Remaja</v>
      </c>
      <c r="Y161" s="7" t="str">
        <f>CONCATENATE(employee_data36[[#This Row],[First-LastName]]," ",employee_data36[[#This Row],[DOB]])</f>
        <v>Jaqueline-Terrell 36887</v>
      </c>
      <c r="Z161" t="s">
        <v>40</v>
      </c>
      <c r="AA161" t="s">
        <v>243</v>
      </c>
      <c r="AB161" t="s">
        <v>42</v>
      </c>
      <c r="AC161">
        <v>24711</v>
      </c>
      <c r="AD161" t="s">
        <v>56</v>
      </c>
      <c r="AE161" t="s">
        <v>75</v>
      </c>
      <c r="AF161" t="s">
        <v>45</v>
      </c>
      <c r="AG161">
        <v>2</v>
      </c>
    </row>
    <row r="162" spans="1:33" x14ac:dyDescent="0.3">
      <c r="A162">
        <v>3587</v>
      </c>
      <c r="B162" t="s">
        <v>759</v>
      </c>
      <c r="C162" t="s">
        <v>846</v>
      </c>
      <c r="D162" s="6" t="str">
        <f>CONCATENATE(employee_data36[[#This Row],[FirstName]], "-",employee_data36[[#This Row],[LastName]] )</f>
        <v>Quinn-Mccullough</v>
      </c>
      <c r="E162" s="1">
        <v>44326</v>
      </c>
      <c r="F162" s="1">
        <v>44547</v>
      </c>
      <c r="G162" s="7" t="str">
        <f>IF(ISBLANK(employee_data36[[#This Row],[ExitDate]]),"Yes","")</f>
        <v/>
      </c>
      <c r="H162" t="s">
        <v>28</v>
      </c>
      <c r="I162" t="s">
        <v>847</v>
      </c>
      <c r="J162" t="s">
        <v>848</v>
      </c>
      <c r="K162" t="s">
        <v>139</v>
      </c>
      <c r="L162" t="s">
        <v>32</v>
      </c>
      <c r="M162" s="6" t="str">
        <f>IF(ISBLANK(employee_data36[[#This Row],[ExitDate]]),"1","0")</f>
        <v>0</v>
      </c>
      <c r="N162" s="6" t="str">
        <f>IF(employee_data36[[#This Row],[EmployeeStatus]]="Active", "Active", "Tidak Active")</f>
        <v>Active</v>
      </c>
      <c r="O162" t="s">
        <v>63</v>
      </c>
      <c r="P162" t="s">
        <v>64</v>
      </c>
      <c r="Q162" t="s">
        <v>35</v>
      </c>
      <c r="R162" t="s">
        <v>126</v>
      </c>
      <c r="S162" t="s">
        <v>849</v>
      </c>
      <c r="T162" t="s">
        <v>38</v>
      </c>
      <c r="U162" t="s">
        <v>101</v>
      </c>
      <c r="V162" s="1">
        <v>28484</v>
      </c>
      <c r="W162" s="6">
        <f>DATEDIF(employee_data36[[#This Row],[DOB]],DATE(2023, 1, 1), "Y")</f>
        <v>45</v>
      </c>
      <c r="X162" s="6" t="str">
        <f>IF(employee_data3[[#This Row],[Age]]&lt;=25, "Remaja", IF(employee_data3[[#This Row],[Age]]&lt;=55, "Dewasa", "Lansia"))</f>
        <v>Dewasa</v>
      </c>
      <c r="Y162" s="7" t="str">
        <f>CONCATENATE(employee_data36[[#This Row],[First-LastName]]," ",employee_data36[[#This Row],[DOB]])</f>
        <v>Quinn-Mccullough 28484</v>
      </c>
      <c r="Z162" t="s">
        <v>40</v>
      </c>
      <c r="AA162" t="s">
        <v>613</v>
      </c>
      <c r="AB162" t="s">
        <v>55</v>
      </c>
      <c r="AC162">
        <v>74564</v>
      </c>
      <c r="AD162" t="s">
        <v>74</v>
      </c>
      <c r="AE162" t="s">
        <v>104</v>
      </c>
      <c r="AF162" t="s">
        <v>45</v>
      </c>
      <c r="AG162">
        <v>2</v>
      </c>
    </row>
    <row r="163" spans="1:33" x14ac:dyDescent="0.3">
      <c r="A163">
        <v>3588</v>
      </c>
      <c r="B163" t="s">
        <v>850</v>
      </c>
      <c r="C163" t="s">
        <v>851</v>
      </c>
      <c r="D163" s="6" t="str">
        <f>CONCATENATE(employee_data36[[#This Row],[FirstName]], "-",employee_data36[[#This Row],[LastName]] )</f>
        <v>Selena-Greer</v>
      </c>
      <c r="E163" s="1">
        <v>43641</v>
      </c>
      <c r="F163" s="1">
        <v>43692</v>
      </c>
      <c r="G163" s="7" t="str">
        <f>IF(ISBLANK(employee_data36[[#This Row],[ExitDate]]),"Yes","")</f>
        <v/>
      </c>
      <c r="H163" t="s">
        <v>28</v>
      </c>
      <c r="I163" t="s">
        <v>852</v>
      </c>
      <c r="J163" t="s">
        <v>853</v>
      </c>
      <c r="K163" t="s">
        <v>118</v>
      </c>
      <c r="L163" t="s">
        <v>32</v>
      </c>
      <c r="M163" s="6" t="str">
        <f>IF(ISBLANK(employee_data36[[#This Row],[ExitDate]]),"1","0")</f>
        <v>0</v>
      </c>
      <c r="N163" s="6" t="str">
        <f>IF(employee_data36[[#This Row],[EmployeeStatus]]="Active", "Active", "Tidak Active")</f>
        <v>Active</v>
      </c>
      <c r="O163" t="s">
        <v>63</v>
      </c>
      <c r="P163" t="s">
        <v>34</v>
      </c>
      <c r="Q163" t="s">
        <v>63</v>
      </c>
      <c r="R163" t="s">
        <v>140</v>
      </c>
      <c r="S163" t="s">
        <v>854</v>
      </c>
      <c r="T163" t="s">
        <v>38</v>
      </c>
      <c r="U163" t="s">
        <v>286</v>
      </c>
      <c r="V163" s="1">
        <v>26366</v>
      </c>
      <c r="W163" s="6">
        <f>DATEDIF(employee_data36[[#This Row],[DOB]],DATE(2023, 1, 1), "Y")</f>
        <v>50</v>
      </c>
      <c r="X163" s="6" t="str">
        <f>IF(employee_data3[[#This Row],[Age]]&lt;=25, "Remaja", IF(employee_data3[[#This Row],[Age]]&lt;=55, "Dewasa", "Lansia"))</f>
        <v>Dewasa</v>
      </c>
      <c r="Y163" s="7" t="str">
        <f>CONCATENATE(employee_data36[[#This Row],[First-LastName]]," ",employee_data36[[#This Row],[DOB]])</f>
        <v>Selena-Greer 26366</v>
      </c>
      <c r="Z163" t="s">
        <v>40</v>
      </c>
      <c r="AA163" t="s">
        <v>287</v>
      </c>
      <c r="AB163" t="s">
        <v>55</v>
      </c>
      <c r="AC163">
        <v>14504</v>
      </c>
      <c r="AD163" t="s">
        <v>93</v>
      </c>
      <c r="AE163" t="s">
        <v>44</v>
      </c>
      <c r="AF163" t="s">
        <v>45</v>
      </c>
      <c r="AG163">
        <v>2</v>
      </c>
    </row>
    <row r="164" spans="1:33" x14ac:dyDescent="0.3">
      <c r="A164">
        <v>3589</v>
      </c>
      <c r="B164" t="s">
        <v>855</v>
      </c>
      <c r="C164" t="s">
        <v>856</v>
      </c>
      <c r="D164" s="6" t="str">
        <f>CONCATENATE(employee_data36[[#This Row],[FirstName]], "-",employee_data36[[#This Row],[LastName]] )</f>
        <v>Giovani-Roy</v>
      </c>
      <c r="E164" s="1">
        <v>43580</v>
      </c>
      <c r="F164" s="1"/>
      <c r="G164" s="7" t="str">
        <f>IF(ISBLANK(employee_data36[[#This Row],[ExitDate]]),"Yes","")</f>
        <v>Yes</v>
      </c>
      <c r="H164" t="s">
        <v>28</v>
      </c>
      <c r="I164" t="s">
        <v>857</v>
      </c>
      <c r="J164" t="s">
        <v>858</v>
      </c>
      <c r="K164" t="s">
        <v>62</v>
      </c>
      <c r="L164" t="s">
        <v>32</v>
      </c>
      <c r="M164" s="6" t="str">
        <f>IF(ISBLANK(employee_data36[[#This Row],[ExitDate]]),"1","0")</f>
        <v>1</v>
      </c>
      <c r="N164" s="6" t="str">
        <f>IF(employee_data36[[#This Row],[EmployeeStatus]]="Active", "Active", "Tidak Active")</f>
        <v>Active</v>
      </c>
      <c r="O164" t="s">
        <v>33</v>
      </c>
      <c r="P164" t="s">
        <v>64</v>
      </c>
      <c r="Q164" t="s">
        <v>35</v>
      </c>
      <c r="R164" t="s">
        <v>36</v>
      </c>
      <c r="S164" t="s">
        <v>37</v>
      </c>
      <c r="T164" t="s">
        <v>38</v>
      </c>
      <c r="U164" t="s">
        <v>90</v>
      </c>
      <c r="V164" s="1">
        <v>18842</v>
      </c>
      <c r="W164" s="6">
        <f>DATEDIF(employee_data36[[#This Row],[DOB]],DATE(2023, 1, 1), "Y")</f>
        <v>71</v>
      </c>
      <c r="X164" s="6" t="str">
        <f>IF(employee_data3[[#This Row],[Age]]&lt;=25, "Remaja", IF(employee_data3[[#This Row],[Age]]&lt;=55, "Dewasa", "Lansia"))</f>
        <v>Lansia</v>
      </c>
      <c r="Y164" s="7" t="str">
        <f>CONCATENATE(employee_data36[[#This Row],[First-LastName]]," ",employee_data36[[#This Row],[DOB]])</f>
        <v>Giovani-Roy 18842</v>
      </c>
      <c r="Z164" t="s">
        <v>40</v>
      </c>
      <c r="AA164" t="s">
        <v>83</v>
      </c>
      <c r="AB164" t="s">
        <v>55</v>
      </c>
      <c r="AC164">
        <v>2683</v>
      </c>
      <c r="AD164" t="s">
        <v>43</v>
      </c>
      <c r="AE164" t="s">
        <v>75</v>
      </c>
      <c r="AF164" t="s">
        <v>45</v>
      </c>
      <c r="AG164">
        <v>1</v>
      </c>
    </row>
    <row r="165" spans="1:33" x14ac:dyDescent="0.3">
      <c r="A165">
        <v>3590</v>
      </c>
      <c r="B165" t="s">
        <v>859</v>
      </c>
      <c r="C165" t="s">
        <v>860</v>
      </c>
      <c r="D165" s="6" t="str">
        <f>CONCATENATE(employee_data36[[#This Row],[FirstName]], "-",employee_data36[[#This Row],[LastName]] )</f>
        <v>Dominik-Mullen</v>
      </c>
      <c r="E165" s="1">
        <v>44252</v>
      </c>
      <c r="F165" s="1">
        <v>44847</v>
      </c>
      <c r="G165" s="7" t="str">
        <f>IF(ISBLANK(employee_data36[[#This Row],[ExitDate]]),"Yes","")</f>
        <v/>
      </c>
      <c r="H165" t="s">
        <v>28</v>
      </c>
      <c r="I165" t="s">
        <v>861</v>
      </c>
      <c r="J165" t="s">
        <v>862</v>
      </c>
      <c r="K165" t="s">
        <v>168</v>
      </c>
      <c r="L165" t="s">
        <v>198</v>
      </c>
      <c r="M165" s="6" t="str">
        <f>IF(ISBLANK(employee_data36[[#This Row],[ExitDate]]),"1","0")</f>
        <v>0</v>
      </c>
      <c r="N165" s="6" t="str">
        <f>IF(employee_data36[[#This Row],[EmployeeStatus]]="Active", "Active", "Tidak Active")</f>
        <v>Tidak Active</v>
      </c>
      <c r="O165" t="s">
        <v>52</v>
      </c>
      <c r="P165" t="s">
        <v>34</v>
      </c>
      <c r="Q165" t="s">
        <v>63</v>
      </c>
      <c r="R165" t="s">
        <v>140</v>
      </c>
      <c r="S165" t="s">
        <v>863</v>
      </c>
      <c r="T165" t="s">
        <v>38</v>
      </c>
      <c r="U165" t="s">
        <v>90</v>
      </c>
      <c r="V165" s="1">
        <v>34850</v>
      </c>
      <c r="W165" s="6">
        <f>DATEDIF(employee_data36[[#This Row],[DOB]],DATE(2023, 1, 1), "Y")</f>
        <v>27</v>
      </c>
      <c r="X165" s="6" t="str">
        <f>IF(employee_data3[[#This Row],[Age]]&lt;=25, "Remaja", IF(employee_data3[[#This Row],[Age]]&lt;=55, "Dewasa", "Lansia"))</f>
        <v>Dewasa</v>
      </c>
      <c r="Y165" s="7" t="str">
        <f>CONCATENATE(employee_data36[[#This Row],[First-LastName]]," ",employee_data36[[#This Row],[DOB]])</f>
        <v>Dominik-Mullen 34850</v>
      </c>
      <c r="Z165" t="s">
        <v>40</v>
      </c>
      <c r="AA165" t="s">
        <v>83</v>
      </c>
      <c r="AB165" t="s">
        <v>55</v>
      </c>
      <c r="AC165">
        <v>66167</v>
      </c>
      <c r="AD165" t="s">
        <v>128</v>
      </c>
      <c r="AE165" t="s">
        <v>44</v>
      </c>
      <c r="AF165" t="s">
        <v>45</v>
      </c>
      <c r="AG165">
        <v>4</v>
      </c>
    </row>
    <row r="166" spans="1:33" x14ac:dyDescent="0.3">
      <c r="A166">
        <v>3591</v>
      </c>
      <c r="B166" t="s">
        <v>864</v>
      </c>
      <c r="C166" t="s">
        <v>865</v>
      </c>
      <c r="D166" s="6" t="str">
        <f>CONCATENATE(employee_data36[[#This Row],[FirstName]], "-",employee_data36[[#This Row],[LastName]] )</f>
        <v>Abdullah-Ellison</v>
      </c>
      <c r="E166" s="1">
        <v>44523</v>
      </c>
      <c r="F166" s="1">
        <v>45075</v>
      </c>
      <c r="G166" s="7" t="str">
        <f>IF(ISBLANK(employee_data36[[#This Row],[ExitDate]]),"Yes","")</f>
        <v/>
      </c>
      <c r="H166" t="s">
        <v>28</v>
      </c>
      <c r="I166" t="s">
        <v>866</v>
      </c>
      <c r="J166" t="s">
        <v>867</v>
      </c>
      <c r="K166" t="s">
        <v>133</v>
      </c>
      <c r="L166" t="s">
        <v>198</v>
      </c>
      <c r="M166" s="6" t="str">
        <f>IF(ISBLANK(employee_data36[[#This Row],[ExitDate]]),"1","0")</f>
        <v>0</v>
      </c>
      <c r="N166" s="6" t="str">
        <f>IF(employee_data36[[#This Row],[EmployeeStatus]]="Active", "Active", "Tidak Active")</f>
        <v>Tidak Active</v>
      </c>
      <c r="O166" t="s">
        <v>33</v>
      </c>
      <c r="P166" t="s">
        <v>64</v>
      </c>
      <c r="Q166" t="s">
        <v>52</v>
      </c>
      <c r="R166" t="s">
        <v>175</v>
      </c>
      <c r="S166" t="s">
        <v>868</v>
      </c>
      <c r="T166" t="s">
        <v>38</v>
      </c>
      <c r="U166" t="s">
        <v>90</v>
      </c>
      <c r="V166" s="1">
        <v>36113</v>
      </c>
      <c r="W166" s="6">
        <f>DATEDIF(employee_data36[[#This Row],[DOB]],DATE(2023, 1, 1), "Y")</f>
        <v>24</v>
      </c>
      <c r="X166" s="6" t="str">
        <f>IF(employee_data3[[#This Row],[Age]]&lt;=25, "Remaja", IF(employee_data3[[#This Row],[Age]]&lt;=55, "Dewasa", "Lansia"))</f>
        <v>Remaja</v>
      </c>
      <c r="Y166" s="7" t="str">
        <f>CONCATENATE(employee_data36[[#This Row],[First-LastName]]," ",employee_data36[[#This Row],[DOB]])</f>
        <v>Abdullah-Ellison 36113</v>
      </c>
      <c r="Z166" t="s">
        <v>40</v>
      </c>
      <c r="AA166" t="s">
        <v>6</v>
      </c>
      <c r="AB166" t="s">
        <v>42</v>
      </c>
      <c r="AC166">
        <v>21634</v>
      </c>
      <c r="AD166" t="s">
        <v>43</v>
      </c>
      <c r="AE166" t="s">
        <v>84</v>
      </c>
      <c r="AF166" t="s">
        <v>236</v>
      </c>
      <c r="AG166">
        <v>5</v>
      </c>
    </row>
    <row r="167" spans="1:33" x14ac:dyDescent="0.3">
      <c r="A167">
        <v>3592</v>
      </c>
      <c r="B167" t="s">
        <v>869</v>
      </c>
      <c r="C167" t="s">
        <v>870</v>
      </c>
      <c r="D167" s="6" t="str">
        <f>CONCATENATE(employee_data36[[#This Row],[FirstName]], "-",employee_data36[[#This Row],[LastName]] )</f>
        <v>Andre-Guzman</v>
      </c>
      <c r="E167" s="1">
        <v>44474</v>
      </c>
      <c r="F167" s="1">
        <v>44730</v>
      </c>
      <c r="G167" s="7" t="str">
        <f>IF(ISBLANK(employee_data36[[#This Row],[ExitDate]]),"Yes","")</f>
        <v/>
      </c>
      <c r="H167" t="s">
        <v>28</v>
      </c>
      <c r="I167" t="s">
        <v>871</v>
      </c>
      <c r="J167" t="s">
        <v>872</v>
      </c>
      <c r="K167" t="s">
        <v>80</v>
      </c>
      <c r="L167" t="s">
        <v>198</v>
      </c>
      <c r="M167" s="6" t="str">
        <f>IF(ISBLANK(employee_data36[[#This Row],[ExitDate]]),"1","0")</f>
        <v>0</v>
      </c>
      <c r="N167" s="6" t="str">
        <f>IF(employee_data36[[#This Row],[EmployeeStatus]]="Active", "Active", "Tidak Active")</f>
        <v>Tidak Active</v>
      </c>
      <c r="O167" t="s">
        <v>33</v>
      </c>
      <c r="P167" t="s">
        <v>64</v>
      </c>
      <c r="Q167" t="s">
        <v>63</v>
      </c>
      <c r="R167" t="s">
        <v>175</v>
      </c>
      <c r="S167" t="s">
        <v>873</v>
      </c>
      <c r="T167" t="s">
        <v>38</v>
      </c>
      <c r="U167" t="s">
        <v>90</v>
      </c>
      <c r="V167" s="1">
        <v>36152</v>
      </c>
      <c r="W167" s="6">
        <f>DATEDIF(employee_data36[[#This Row],[DOB]],DATE(2023, 1, 1), "Y")</f>
        <v>24</v>
      </c>
      <c r="X167" s="6" t="str">
        <f>IF(employee_data3[[#This Row],[Age]]&lt;=25, "Remaja", IF(employee_data3[[#This Row],[Age]]&lt;=55, "Dewasa", "Lansia"))</f>
        <v>Remaja</v>
      </c>
      <c r="Y167" s="7" t="str">
        <f>CONCATENATE(employee_data36[[#This Row],[First-LastName]]," ",employee_data36[[#This Row],[DOB]])</f>
        <v>Andre-Guzman 36152</v>
      </c>
      <c r="Z167" t="s">
        <v>40</v>
      </c>
      <c r="AA167" t="s">
        <v>103</v>
      </c>
      <c r="AB167" t="s">
        <v>55</v>
      </c>
      <c r="AC167">
        <v>9454</v>
      </c>
      <c r="AD167" t="s">
        <v>74</v>
      </c>
      <c r="AE167" t="s">
        <v>75</v>
      </c>
      <c r="AF167" t="s">
        <v>45</v>
      </c>
      <c r="AG167">
        <v>3</v>
      </c>
    </row>
    <row r="168" spans="1:33" x14ac:dyDescent="0.3">
      <c r="A168">
        <v>3593</v>
      </c>
      <c r="B168" t="s">
        <v>874</v>
      </c>
      <c r="C168" t="s">
        <v>875</v>
      </c>
      <c r="D168" s="6" t="str">
        <f>CONCATENATE(employee_data36[[#This Row],[FirstName]], "-",employee_data36[[#This Row],[LastName]] )</f>
        <v>Brayden-Malone</v>
      </c>
      <c r="E168" s="1">
        <v>43981</v>
      </c>
      <c r="F168" s="1"/>
      <c r="G168" s="7" t="str">
        <f>IF(ISBLANK(employee_data36[[#This Row],[ExitDate]]),"Yes","")</f>
        <v>Yes</v>
      </c>
      <c r="H168" t="s">
        <v>28</v>
      </c>
      <c r="I168" t="s">
        <v>876</v>
      </c>
      <c r="J168" t="s">
        <v>877</v>
      </c>
      <c r="K168" t="s">
        <v>98</v>
      </c>
      <c r="L168" t="s">
        <v>32</v>
      </c>
      <c r="M168" s="6" t="str">
        <f>IF(ISBLANK(employee_data36[[#This Row],[ExitDate]]),"1","0")</f>
        <v>1</v>
      </c>
      <c r="N168" s="6" t="str">
        <f>IF(employee_data36[[#This Row],[EmployeeStatus]]="Active", "Active", "Tidak Active")</f>
        <v>Active</v>
      </c>
      <c r="O168" t="s">
        <v>33</v>
      </c>
      <c r="P168" t="s">
        <v>51</v>
      </c>
      <c r="Q168" t="s">
        <v>63</v>
      </c>
      <c r="R168" t="s">
        <v>36</v>
      </c>
      <c r="S168" t="s">
        <v>37</v>
      </c>
      <c r="T168" t="s">
        <v>38</v>
      </c>
      <c r="U168" t="s">
        <v>81</v>
      </c>
      <c r="V168" s="1">
        <v>18213</v>
      </c>
      <c r="W168" s="6">
        <f>DATEDIF(employee_data36[[#This Row],[DOB]],DATE(2023, 1, 1), "Y")</f>
        <v>73</v>
      </c>
      <c r="X168" s="6" t="str">
        <f>IF(employee_data3[[#This Row],[Age]]&lt;=25, "Remaja", IF(employee_data3[[#This Row],[Age]]&lt;=55, "Dewasa", "Lansia"))</f>
        <v>Lansia</v>
      </c>
      <c r="Y168" s="7" t="str">
        <f>CONCATENATE(employee_data36[[#This Row],[First-LastName]]," ",employee_data36[[#This Row],[DOB]])</f>
        <v>Brayden-Malone 18213</v>
      </c>
      <c r="Z168" t="s">
        <v>40</v>
      </c>
      <c r="AA168" t="s">
        <v>226</v>
      </c>
      <c r="AB168" t="s">
        <v>55</v>
      </c>
      <c r="AC168">
        <v>48453</v>
      </c>
      <c r="AD168" t="s">
        <v>128</v>
      </c>
      <c r="AE168" t="s">
        <v>84</v>
      </c>
      <c r="AF168" t="s">
        <v>45</v>
      </c>
      <c r="AG168">
        <v>1</v>
      </c>
    </row>
    <row r="169" spans="1:33" x14ac:dyDescent="0.3">
      <c r="A169">
        <v>3594</v>
      </c>
      <c r="B169" t="s">
        <v>878</v>
      </c>
      <c r="C169" t="s">
        <v>879</v>
      </c>
      <c r="D169" s="6" t="str">
        <f>CONCATENATE(employee_data36[[#This Row],[FirstName]], "-",employee_data36[[#This Row],[LastName]] )</f>
        <v>Maribel-Morrison</v>
      </c>
      <c r="E169" s="1">
        <v>43445</v>
      </c>
      <c r="F169" s="1"/>
      <c r="G169" s="7" t="str">
        <f>IF(ISBLANK(employee_data36[[#This Row],[ExitDate]]),"Yes","")</f>
        <v>Yes</v>
      </c>
      <c r="H169" t="s">
        <v>28</v>
      </c>
      <c r="I169" t="s">
        <v>880</v>
      </c>
      <c r="J169" t="s">
        <v>881</v>
      </c>
      <c r="K169" t="s">
        <v>168</v>
      </c>
      <c r="L169" t="s">
        <v>32</v>
      </c>
      <c r="M169" s="6" t="str">
        <f>IF(ISBLANK(employee_data36[[#This Row],[ExitDate]]),"1","0")</f>
        <v>1</v>
      </c>
      <c r="N169" s="6" t="str">
        <f>IF(employee_data36[[#This Row],[EmployeeStatus]]="Active", "Active", "Tidak Active")</f>
        <v>Active</v>
      </c>
      <c r="O169" t="s">
        <v>52</v>
      </c>
      <c r="P169" t="s">
        <v>64</v>
      </c>
      <c r="Q169" t="s">
        <v>52</v>
      </c>
      <c r="R169" t="s">
        <v>36</v>
      </c>
      <c r="S169" t="s">
        <v>37</v>
      </c>
      <c r="T169" t="s">
        <v>38</v>
      </c>
      <c r="U169" t="s">
        <v>90</v>
      </c>
      <c r="V169" s="1">
        <v>24911</v>
      </c>
      <c r="W169" s="6">
        <f>DATEDIF(employee_data36[[#This Row],[DOB]],DATE(2023, 1, 1), "Y")</f>
        <v>54</v>
      </c>
      <c r="X169" s="6" t="str">
        <f>IF(employee_data3[[#This Row],[Age]]&lt;=25, "Remaja", IF(employee_data3[[#This Row],[Age]]&lt;=55, "Dewasa", "Lansia"))</f>
        <v>Dewasa</v>
      </c>
      <c r="Y169" s="7" t="str">
        <f>CONCATENATE(employee_data36[[#This Row],[First-LastName]]," ",employee_data36[[#This Row],[DOB]])</f>
        <v>Maribel-Morrison 24911</v>
      </c>
      <c r="Z169" t="s">
        <v>40</v>
      </c>
      <c r="AA169" t="s">
        <v>103</v>
      </c>
      <c r="AB169" t="s">
        <v>55</v>
      </c>
      <c r="AC169">
        <v>72888</v>
      </c>
      <c r="AD169" t="s">
        <v>93</v>
      </c>
      <c r="AE169" t="s">
        <v>84</v>
      </c>
      <c r="AF169" t="s">
        <v>236</v>
      </c>
      <c r="AG169">
        <v>1</v>
      </c>
    </row>
    <row r="170" spans="1:33" x14ac:dyDescent="0.3">
      <c r="A170">
        <v>3595</v>
      </c>
      <c r="B170" t="s">
        <v>882</v>
      </c>
      <c r="C170" t="s">
        <v>883</v>
      </c>
      <c r="D170" s="6" t="str">
        <f>CONCATENATE(employee_data36[[#This Row],[FirstName]], "-",employee_data36[[#This Row],[LastName]] )</f>
        <v>Fisher-Stafford</v>
      </c>
      <c r="E170" s="1">
        <v>44096</v>
      </c>
      <c r="F170" s="1">
        <v>44818</v>
      </c>
      <c r="G170" s="7" t="str">
        <f>IF(ISBLANK(employee_data36[[#This Row],[ExitDate]]),"Yes","")</f>
        <v/>
      </c>
      <c r="H170" t="s">
        <v>28</v>
      </c>
      <c r="I170" t="s">
        <v>884</v>
      </c>
      <c r="J170" t="s">
        <v>885</v>
      </c>
      <c r="K170" t="s">
        <v>98</v>
      </c>
      <c r="L170" t="s">
        <v>32</v>
      </c>
      <c r="M170" s="6" t="str">
        <f>IF(ISBLANK(employee_data36[[#This Row],[ExitDate]]),"1","0")</f>
        <v>0</v>
      </c>
      <c r="N170" s="6" t="str">
        <f>IF(employee_data36[[#This Row],[EmployeeStatus]]="Active", "Active", "Tidak Active")</f>
        <v>Active</v>
      </c>
      <c r="O170" t="s">
        <v>33</v>
      </c>
      <c r="P170" t="s">
        <v>51</v>
      </c>
      <c r="Q170" t="s">
        <v>35</v>
      </c>
      <c r="R170" t="s">
        <v>126</v>
      </c>
      <c r="S170" t="s">
        <v>886</v>
      </c>
      <c r="T170" t="s">
        <v>38</v>
      </c>
      <c r="U170" t="s">
        <v>111</v>
      </c>
      <c r="V170" s="1">
        <v>19055</v>
      </c>
      <c r="W170" s="6">
        <f>DATEDIF(employee_data36[[#This Row],[DOB]],DATE(2023, 1, 1), "Y")</f>
        <v>70</v>
      </c>
      <c r="X170" s="6" t="str">
        <f>IF(employee_data3[[#This Row],[Age]]&lt;=25, "Remaja", IF(employee_data3[[#This Row],[Age]]&lt;=55, "Dewasa", "Lansia"))</f>
        <v>Lansia</v>
      </c>
      <c r="Y170" s="7" t="str">
        <f>CONCATENATE(employee_data36[[#This Row],[First-LastName]]," ",employee_data36[[#This Row],[DOB]])</f>
        <v>Fisher-Stafford 19055</v>
      </c>
      <c r="Z170" t="s">
        <v>40</v>
      </c>
      <c r="AA170" t="s">
        <v>103</v>
      </c>
      <c r="AB170" t="s">
        <v>55</v>
      </c>
      <c r="AC170">
        <v>56703</v>
      </c>
      <c r="AD170" t="s">
        <v>74</v>
      </c>
      <c r="AE170" t="s">
        <v>104</v>
      </c>
      <c r="AF170" t="s">
        <v>45</v>
      </c>
      <c r="AG170">
        <v>1</v>
      </c>
    </row>
    <row r="171" spans="1:33" x14ac:dyDescent="0.3">
      <c r="A171">
        <v>3596</v>
      </c>
      <c r="B171" t="s">
        <v>887</v>
      </c>
      <c r="C171" t="s">
        <v>888</v>
      </c>
      <c r="D171" s="6" t="str">
        <f>CONCATENATE(employee_data36[[#This Row],[FirstName]], "-",employee_data36[[#This Row],[LastName]] )</f>
        <v>Kellen-Medina</v>
      </c>
      <c r="E171" s="1">
        <v>43674</v>
      </c>
      <c r="F171" s="1"/>
      <c r="G171" s="7" t="str">
        <f>IF(ISBLANK(employee_data36[[#This Row],[ExitDate]]),"Yes","")</f>
        <v>Yes</v>
      </c>
      <c r="H171" t="s">
        <v>28</v>
      </c>
      <c r="I171" t="s">
        <v>889</v>
      </c>
      <c r="J171" t="s">
        <v>890</v>
      </c>
      <c r="K171" t="s">
        <v>118</v>
      </c>
      <c r="L171" t="s">
        <v>32</v>
      </c>
      <c r="M171" s="6" t="str">
        <f>IF(ISBLANK(employee_data36[[#This Row],[ExitDate]]),"1","0")</f>
        <v>1</v>
      </c>
      <c r="N171" s="6" t="str">
        <f>IF(employee_data36[[#This Row],[EmployeeStatus]]="Active", "Active", "Tidak Active")</f>
        <v>Active</v>
      </c>
      <c r="O171" t="s">
        <v>52</v>
      </c>
      <c r="P171" t="s">
        <v>34</v>
      </c>
      <c r="Q171" t="s">
        <v>63</v>
      </c>
      <c r="R171" t="s">
        <v>36</v>
      </c>
      <c r="S171" t="s">
        <v>37</v>
      </c>
      <c r="T171" t="s">
        <v>38</v>
      </c>
      <c r="U171" t="s">
        <v>148</v>
      </c>
      <c r="V171" s="1">
        <v>30151</v>
      </c>
      <c r="W171" s="6">
        <f>DATEDIF(employee_data36[[#This Row],[DOB]],DATE(2023, 1, 1), "Y")</f>
        <v>40</v>
      </c>
      <c r="X171" s="6" t="str">
        <f>IF(employee_data3[[#This Row],[Age]]&lt;=25, "Remaja", IF(employee_data3[[#This Row],[Age]]&lt;=55, "Dewasa", "Lansia"))</f>
        <v>Dewasa</v>
      </c>
      <c r="Y171" s="7" t="str">
        <f>CONCATENATE(employee_data36[[#This Row],[First-LastName]]," ",employee_data36[[#This Row],[DOB]])</f>
        <v>Kellen-Medina 30151</v>
      </c>
      <c r="Z171" t="s">
        <v>40</v>
      </c>
      <c r="AA171" t="s">
        <v>103</v>
      </c>
      <c r="AB171" t="s">
        <v>55</v>
      </c>
      <c r="AC171">
        <v>33998</v>
      </c>
      <c r="AD171" t="s">
        <v>74</v>
      </c>
      <c r="AE171" t="s">
        <v>75</v>
      </c>
      <c r="AF171" t="s">
        <v>236</v>
      </c>
      <c r="AG171">
        <v>2</v>
      </c>
    </row>
    <row r="172" spans="1:33" x14ac:dyDescent="0.3">
      <c r="A172">
        <v>3597</v>
      </c>
      <c r="B172" t="s">
        <v>891</v>
      </c>
      <c r="C172" t="s">
        <v>892</v>
      </c>
      <c r="D172" s="6" t="str">
        <f>CONCATENATE(employee_data36[[#This Row],[FirstName]], "-",employee_data36[[#This Row],[LastName]] )</f>
        <v>Brenton-Monroe</v>
      </c>
      <c r="E172" s="1">
        <v>43988</v>
      </c>
      <c r="F172" s="1">
        <v>44300</v>
      </c>
      <c r="G172" s="7" t="str">
        <f>IF(ISBLANK(employee_data36[[#This Row],[ExitDate]]),"Yes","")</f>
        <v/>
      </c>
      <c r="H172" t="s">
        <v>728</v>
      </c>
      <c r="I172" t="s">
        <v>893</v>
      </c>
      <c r="J172" t="s">
        <v>894</v>
      </c>
      <c r="K172" t="s">
        <v>168</v>
      </c>
      <c r="L172" t="s">
        <v>198</v>
      </c>
      <c r="M172" s="6" t="str">
        <f>IF(ISBLANK(employee_data36[[#This Row],[ExitDate]]),"1","0")</f>
        <v>0</v>
      </c>
      <c r="N172" s="6" t="str">
        <f>IF(employee_data36[[#This Row],[EmployeeStatus]]="Active", "Active", "Tidak Active")</f>
        <v>Tidak Active</v>
      </c>
      <c r="O172" t="s">
        <v>33</v>
      </c>
      <c r="P172" t="s">
        <v>34</v>
      </c>
      <c r="Q172" t="s">
        <v>52</v>
      </c>
      <c r="R172" t="s">
        <v>140</v>
      </c>
      <c r="S172" t="s">
        <v>895</v>
      </c>
      <c r="T172" t="s">
        <v>38</v>
      </c>
      <c r="U172" t="s">
        <v>81</v>
      </c>
      <c r="V172" s="1">
        <v>31716</v>
      </c>
      <c r="W172" s="6">
        <f>DATEDIF(employee_data36[[#This Row],[DOB]],DATE(2023, 1, 1), "Y")</f>
        <v>36</v>
      </c>
      <c r="X172" s="6" t="str">
        <f>IF(employee_data3[[#This Row],[Age]]&lt;=25, "Remaja", IF(employee_data3[[#This Row],[Age]]&lt;=55, "Dewasa", "Lansia"))</f>
        <v>Dewasa</v>
      </c>
      <c r="Y172" s="7" t="str">
        <f>CONCATENATE(employee_data36[[#This Row],[First-LastName]]," ",employee_data36[[#This Row],[DOB]])</f>
        <v>Brenton-Monroe 31716</v>
      </c>
      <c r="Z172" t="s">
        <v>40</v>
      </c>
      <c r="AA172" t="s">
        <v>226</v>
      </c>
      <c r="AB172" t="s">
        <v>42</v>
      </c>
      <c r="AC172">
        <v>17650</v>
      </c>
      <c r="AD172" t="s">
        <v>93</v>
      </c>
      <c r="AE172" t="s">
        <v>75</v>
      </c>
      <c r="AF172" t="s">
        <v>45</v>
      </c>
      <c r="AG172">
        <v>1</v>
      </c>
    </row>
    <row r="173" spans="1:33" x14ac:dyDescent="0.3">
      <c r="A173">
        <v>3598</v>
      </c>
      <c r="B173" t="s">
        <v>896</v>
      </c>
      <c r="C173" t="s">
        <v>897</v>
      </c>
      <c r="D173" s="6" t="str">
        <f>CONCATENATE(employee_data36[[#This Row],[FirstName]], "-",employee_data36[[#This Row],[LastName]] )</f>
        <v>Derick-Rocha</v>
      </c>
      <c r="E173" s="1">
        <v>43371</v>
      </c>
      <c r="F173" s="1">
        <v>45143</v>
      </c>
      <c r="G173" s="7" t="str">
        <f>IF(ISBLANK(employee_data36[[#This Row],[ExitDate]]),"Yes","")</f>
        <v/>
      </c>
      <c r="H173" t="s">
        <v>728</v>
      </c>
      <c r="I173" t="s">
        <v>898</v>
      </c>
      <c r="J173" t="s">
        <v>899</v>
      </c>
      <c r="K173" t="s">
        <v>133</v>
      </c>
      <c r="L173" t="s">
        <v>745</v>
      </c>
      <c r="M173" s="6" t="str">
        <f>IF(ISBLANK(employee_data36[[#This Row],[ExitDate]]),"1","0")</f>
        <v>0</v>
      </c>
      <c r="N173" s="6" t="str">
        <f>IF(employee_data36[[#This Row],[EmployeeStatus]]="Active", "Active", "Tidak Active")</f>
        <v>Tidak Active</v>
      </c>
      <c r="O173" t="s">
        <v>52</v>
      </c>
      <c r="P173" t="s">
        <v>51</v>
      </c>
      <c r="Q173" t="s">
        <v>63</v>
      </c>
      <c r="R173" t="s">
        <v>126</v>
      </c>
      <c r="S173" t="s">
        <v>900</v>
      </c>
      <c r="T173" t="s">
        <v>38</v>
      </c>
      <c r="U173" t="s">
        <v>242</v>
      </c>
      <c r="V173" s="1">
        <v>18542</v>
      </c>
      <c r="W173" s="6">
        <f>DATEDIF(employee_data36[[#This Row],[DOB]],DATE(2023, 1, 1), "Y")</f>
        <v>72</v>
      </c>
      <c r="X173" s="6" t="str">
        <f>IF(employee_data3[[#This Row],[Age]]&lt;=25, "Remaja", IF(employee_data3[[#This Row],[Age]]&lt;=55, "Dewasa", "Lansia"))</f>
        <v>Lansia</v>
      </c>
      <c r="Y173" s="7" t="str">
        <f>CONCATENATE(employee_data36[[#This Row],[First-LastName]]," ",employee_data36[[#This Row],[DOB]])</f>
        <v>Derick-Rocha 18542</v>
      </c>
      <c r="Z173" t="s">
        <v>40</v>
      </c>
      <c r="AA173" t="s">
        <v>6</v>
      </c>
      <c r="AB173" t="s">
        <v>42</v>
      </c>
      <c r="AC173">
        <v>72750</v>
      </c>
      <c r="AD173" t="s">
        <v>74</v>
      </c>
      <c r="AE173" t="s">
        <v>84</v>
      </c>
      <c r="AF173" t="s">
        <v>236</v>
      </c>
      <c r="AG173">
        <v>1</v>
      </c>
    </row>
    <row r="174" spans="1:33" x14ac:dyDescent="0.3">
      <c r="A174">
        <v>3599</v>
      </c>
      <c r="B174" t="s">
        <v>532</v>
      </c>
      <c r="C174" t="s">
        <v>901</v>
      </c>
      <c r="D174" s="6" t="str">
        <f>CONCATENATE(employee_data36[[#This Row],[FirstName]], "-",employee_data36[[#This Row],[LastName]] )</f>
        <v>Elaine-Weeks</v>
      </c>
      <c r="E174" s="1">
        <v>43933</v>
      </c>
      <c r="F174" s="1"/>
      <c r="G174" s="7" t="str">
        <f>IF(ISBLANK(employee_data36[[#This Row],[ExitDate]]),"Yes","")</f>
        <v>Yes</v>
      </c>
      <c r="H174" t="s">
        <v>728</v>
      </c>
      <c r="I174" t="s">
        <v>902</v>
      </c>
      <c r="J174" t="s">
        <v>903</v>
      </c>
      <c r="K174" t="s">
        <v>80</v>
      </c>
      <c r="L174" t="s">
        <v>32</v>
      </c>
      <c r="M174" s="6" t="str">
        <f>IF(ISBLANK(employee_data36[[#This Row],[ExitDate]]),"1","0")</f>
        <v>1</v>
      </c>
      <c r="N174" s="6" t="str">
        <f>IF(employee_data36[[#This Row],[EmployeeStatus]]="Active", "Active", "Tidak Active")</f>
        <v>Active</v>
      </c>
      <c r="O174" t="s">
        <v>52</v>
      </c>
      <c r="P174" t="s">
        <v>51</v>
      </c>
      <c r="Q174" t="s">
        <v>35</v>
      </c>
      <c r="R174" t="s">
        <v>36</v>
      </c>
      <c r="S174" t="s">
        <v>37</v>
      </c>
      <c r="T174" t="s">
        <v>38</v>
      </c>
      <c r="U174" t="s">
        <v>81</v>
      </c>
      <c r="V174" s="1">
        <v>18353</v>
      </c>
      <c r="W174" s="6">
        <f>DATEDIF(employee_data36[[#This Row],[DOB]],DATE(2023, 1, 1), "Y")</f>
        <v>72</v>
      </c>
      <c r="X174" s="6" t="str">
        <f>IF(employee_data3[[#This Row],[Age]]&lt;=25, "Remaja", IF(employee_data3[[#This Row],[Age]]&lt;=55, "Dewasa", "Lansia"))</f>
        <v>Lansia</v>
      </c>
      <c r="Y174" s="7" t="str">
        <f>CONCATENATE(employee_data36[[#This Row],[First-LastName]]," ",employee_data36[[#This Row],[DOB]])</f>
        <v>Elaine-Weeks 18353</v>
      </c>
      <c r="Z174" t="s">
        <v>40</v>
      </c>
      <c r="AA174" t="s">
        <v>103</v>
      </c>
      <c r="AB174" t="s">
        <v>42</v>
      </c>
      <c r="AC174">
        <v>14044</v>
      </c>
      <c r="AD174" t="s">
        <v>43</v>
      </c>
      <c r="AE174" t="s">
        <v>104</v>
      </c>
      <c r="AF174" t="s">
        <v>45</v>
      </c>
      <c r="AG174">
        <v>2</v>
      </c>
    </row>
    <row r="175" spans="1:33" x14ac:dyDescent="0.3">
      <c r="A175">
        <v>3600</v>
      </c>
      <c r="B175" t="s">
        <v>904</v>
      </c>
      <c r="C175" t="s">
        <v>905</v>
      </c>
      <c r="D175" s="6" t="str">
        <f>CONCATENATE(employee_data36[[#This Row],[FirstName]], "-",employee_data36[[#This Row],[LastName]] )</f>
        <v>Marely-Dixon</v>
      </c>
      <c r="E175" s="1">
        <v>44866</v>
      </c>
      <c r="F175" s="1"/>
      <c r="G175" s="7" t="str">
        <f>IF(ISBLANK(employee_data36[[#This Row],[ExitDate]]),"Yes","")</f>
        <v>Yes</v>
      </c>
      <c r="H175" t="s">
        <v>728</v>
      </c>
      <c r="I175" t="s">
        <v>906</v>
      </c>
      <c r="J175" t="s">
        <v>907</v>
      </c>
      <c r="K175" t="s">
        <v>98</v>
      </c>
      <c r="L175" t="s">
        <v>32</v>
      </c>
      <c r="M175" s="6" t="str">
        <f>IF(ISBLANK(employee_data36[[#This Row],[ExitDate]]),"1","0")</f>
        <v>1</v>
      </c>
      <c r="N175" s="6" t="str">
        <f>IF(employee_data36[[#This Row],[EmployeeStatus]]="Active", "Active", "Tidak Active")</f>
        <v>Active</v>
      </c>
      <c r="O175" t="s">
        <v>33</v>
      </c>
      <c r="P175" t="s">
        <v>64</v>
      </c>
      <c r="Q175" t="s">
        <v>35</v>
      </c>
      <c r="R175" t="s">
        <v>36</v>
      </c>
      <c r="S175" t="s">
        <v>37</v>
      </c>
      <c r="T175" t="s">
        <v>38</v>
      </c>
      <c r="U175" t="s">
        <v>90</v>
      </c>
      <c r="V175" s="1">
        <v>18178</v>
      </c>
      <c r="W175" s="6">
        <f>DATEDIF(employee_data36[[#This Row],[DOB]],DATE(2023, 1, 1), "Y")</f>
        <v>73</v>
      </c>
      <c r="X175" s="6" t="str">
        <f>IF(employee_data3[[#This Row],[Age]]&lt;=25, "Remaja", IF(employee_data3[[#This Row],[Age]]&lt;=55, "Dewasa", "Lansia"))</f>
        <v>Lansia</v>
      </c>
      <c r="Y175" s="7" t="str">
        <f>CONCATENATE(employee_data36[[#This Row],[First-LastName]]," ",employee_data36[[#This Row],[DOB]])</f>
        <v>Marely-Dixon 18178</v>
      </c>
      <c r="Z175" t="s">
        <v>40</v>
      </c>
      <c r="AA175" t="s">
        <v>103</v>
      </c>
      <c r="AB175" t="s">
        <v>42</v>
      </c>
      <c r="AC175">
        <v>34810</v>
      </c>
      <c r="AD175" t="s">
        <v>43</v>
      </c>
      <c r="AE175" t="s">
        <v>75</v>
      </c>
      <c r="AF175" t="s">
        <v>45</v>
      </c>
      <c r="AG175">
        <v>2</v>
      </c>
    </row>
    <row r="176" spans="1:33" x14ac:dyDescent="0.3">
      <c r="A176">
        <v>3601</v>
      </c>
      <c r="B176" t="s">
        <v>908</v>
      </c>
      <c r="C176" t="s">
        <v>909</v>
      </c>
      <c r="D176" s="6" t="str">
        <f>CONCATENATE(employee_data36[[#This Row],[FirstName]], "-",employee_data36[[#This Row],[LastName]] )</f>
        <v>Keagan-Henson</v>
      </c>
      <c r="E176" s="1">
        <v>44886</v>
      </c>
      <c r="F176" s="1"/>
      <c r="G176" s="7" t="str">
        <f>IF(ISBLANK(employee_data36[[#This Row],[ExitDate]]),"Yes","")</f>
        <v>Yes</v>
      </c>
      <c r="H176" t="s">
        <v>728</v>
      </c>
      <c r="I176" t="s">
        <v>910</v>
      </c>
      <c r="J176" t="s">
        <v>911</v>
      </c>
      <c r="K176" t="s">
        <v>89</v>
      </c>
      <c r="L176" t="s">
        <v>32</v>
      </c>
      <c r="M176" s="6" t="str">
        <f>IF(ISBLANK(employee_data36[[#This Row],[ExitDate]]),"1","0")</f>
        <v>1</v>
      </c>
      <c r="N176" s="6" t="str">
        <f>IF(employee_data36[[#This Row],[EmployeeStatus]]="Active", "Active", "Tidak Active")</f>
        <v>Active</v>
      </c>
      <c r="O176" t="s">
        <v>52</v>
      </c>
      <c r="P176" t="s">
        <v>64</v>
      </c>
      <c r="Q176" t="s">
        <v>63</v>
      </c>
      <c r="R176" t="s">
        <v>36</v>
      </c>
      <c r="S176" t="s">
        <v>37</v>
      </c>
      <c r="T176" t="s">
        <v>38</v>
      </c>
      <c r="U176" t="s">
        <v>305</v>
      </c>
      <c r="V176" s="1">
        <v>24310</v>
      </c>
      <c r="W176" s="6">
        <f>DATEDIF(employee_data36[[#This Row],[DOB]],DATE(2023, 1, 1), "Y")</f>
        <v>56</v>
      </c>
      <c r="X176" s="6" t="str">
        <f>IF(employee_data3[[#This Row],[Age]]&lt;=25, "Remaja", IF(employee_data3[[#This Row],[Age]]&lt;=55, "Dewasa", "Lansia"))</f>
        <v>Lansia</v>
      </c>
      <c r="Y176" s="7" t="str">
        <f>CONCATENATE(employee_data36[[#This Row],[First-LastName]]," ",employee_data36[[#This Row],[DOB]])</f>
        <v>Keagan-Henson 24310</v>
      </c>
      <c r="Z176" t="s">
        <v>40</v>
      </c>
      <c r="AA176" t="s">
        <v>678</v>
      </c>
      <c r="AB176" t="s">
        <v>42</v>
      </c>
      <c r="AC176">
        <v>75187</v>
      </c>
      <c r="AD176" t="s">
        <v>43</v>
      </c>
      <c r="AE176" t="s">
        <v>84</v>
      </c>
      <c r="AF176" t="s">
        <v>45</v>
      </c>
      <c r="AG176">
        <v>5</v>
      </c>
    </row>
    <row r="177" spans="1:33" x14ac:dyDescent="0.3">
      <c r="A177">
        <v>3602</v>
      </c>
      <c r="B177" t="s">
        <v>912</v>
      </c>
      <c r="C177" t="s">
        <v>913</v>
      </c>
      <c r="D177" s="6" t="str">
        <f>CONCATENATE(employee_data36[[#This Row],[FirstName]], "-",employee_data36[[#This Row],[LastName]] )</f>
        <v>Helena-Davenport</v>
      </c>
      <c r="E177" s="1">
        <v>44297</v>
      </c>
      <c r="F177" s="1">
        <v>45070</v>
      </c>
      <c r="G177" s="7" t="str">
        <f>IF(ISBLANK(employee_data36[[#This Row],[ExitDate]]),"Yes","")</f>
        <v/>
      </c>
      <c r="H177" t="s">
        <v>728</v>
      </c>
      <c r="I177" t="s">
        <v>914</v>
      </c>
      <c r="J177" t="s">
        <v>915</v>
      </c>
      <c r="K177" t="s">
        <v>31</v>
      </c>
      <c r="L177" t="s">
        <v>745</v>
      </c>
      <c r="M177" s="6" t="str">
        <f>IF(ISBLANK(employee_data36[[#This Row],[ExitDate]]),"1","0")</f>
        <v>0</v>
      </c>
      <c r="N177" s="6" t="str">
        <f>IF(employee_data36[[#This Row],[EmployeeStatus]]="Active", "Active", "Tidak Active")</f>
        <v>Tidak Active</v>
      </c>
      <c r="O177" t="s">
        <v>63</v>
      </c>
      <c r="P177" t="s">
        <v>64</v>
      </c>
      <c r="Q177" t="s">
        <v>52</v>
      </c>
      <c r="R177" t="s">
        <v>99</v>
      </c>
      <c r="S177" t="s">
        <v>916</v>
      </c>
      <c r="T177" t="s">
        <v>38</v>
      </c>
      <c r="U177" t="s">
        <v>111</v>
      </c>
      <c r="V177" s="1">
        <v>34619</v>
      </c>
      <c r="W177" s="6">
        <f>DATEDIF(employee_data36[[#This Row],[DOB]],DATE(2023, 1, 1), "Y")</f>
        <v>28</v>
      </c>
      <c r="X177" s="6" t="str">
        <f>IF(employee_data3[[#This Row],[Age]]&lt;=25, "Remaja", IF(employee_data3[[#This Row],[Age]]&lt;=55, "Dewasa", "Lansia"))</f>
        <v>Dewasa</v>
      </c>
      <c r="Y177" s="7" t="str">
        <f>CONCATENATE(employee_data36[[#This Row],[First-LastName]]," ",employee_data36[[#This Row],[DOB]])</f>
        <v>Helena-Davenport 34619</v>
      </c>
      <c r="Z177" t="s">
        <v>40</v>
      </c>
      <c r="AA177" t="s">
        <v>113</v>
      </c>
      <c r="AB177" t="s">
        <v>42</v>
      </c>
      <c r="AC177">
        <v>30766</v>
      </c>
      <c r="AD177" t="s">
        <v>56</v>
      </c>
      <c r="AE177" t="s">
        <v>84</v>
      </c>
      <c r="AF177" t="s">
        <v>45</v>
      </c>
      <c r="AG177">
        <v>5</v>
      </c>
    </row>
    <row r="178" spans="1:33" x14ac:dyDescent="0.3">
      <c r="A178">
        <v>3603</v>
      </c>
      <c r="B178" t="s">
        <v>917</v>
      </c>
      <c r="C178" t="s">
        <v>918</v>
      </c>
      <c r="D178" s="6" t="str">
        <f>CONCATENATE(employee_data36[[#This Row],[FirstName]], "-",employee_data36[[#This Row],[LastName]] )</f>
        <v>Houston-Aguirre</v>
      </c>
      <c r="E178" s="1">
        <v>43433</v>
      </c>
      <c r="F178" s="1">
        <v>43517</v>
      </c>
      <c r="G178" s="7" t="str">
        <f>IF(ISBLANK(employee_data36[[#This Row],[ExitDate]]),"Yes","")</f>
        <v/>
      </c>
      <c r="H178" t="s">
        <v>728</v>
      </c>
      <c r="I178" t="s">
        <v>919</v>
      </c>
      <c r="J178" t="s">
        <v>920</v>
      </c>
      <c r="K178" t="s">
        <v>50</v>
      </c>
      <c r="L178" t="s">
        <v>745</v>
      </c>
      <c r="M178" s="6" t="str">
        <f>IF(ISBLANK(employee_data36[[#This Row],[ExitDate]]),"1","0")</f>
        <v>0</v>
      </c>
      <c r="N178" s="6" t="str">
        <f>IF(employee_data36[[#This Row],[EmployeeStatus]]="Active", "Active", "Tidak Active")</f>
        <v>Tidak Active</v>
      </c>
      <c r="O178" t="s">
        <v>63</v>
      </c>
      <c r="P178" t="s">
        <v>51</v>
      </c>
      <c r="Q178" t="s">
        <v>52</v>
      </c>
      <c r="R178" t="s">
        <v>126</v>
      </c>
      <c r="S178" t="s">
        <v>921</v>
      </c>
      <c r="T178" t="s">
        <v>38</v>
      </c>
      <c r="U178" t="s">
        <v>90</v>
      </c>
      <c r="V178" s="1">
        <v>28171</v>
      </c>
      <c r="W178" s="6">
        <f>DATEDIF(employee_data36[[#This Row],[DOB]],DATE(2023, 1, 1), "Y")</f>
        <v>45</v>
      </c>
      <c r="X178" s="6" t="str">
        <f>IF(employee_data3[[#This Row],[Age]]&lt;=25, "Remaja", IF(employee_data3[[#This Row],[Age]]&lt;=55, "Dewasa", "Lansia"))</f>
        <v>Dewasa</v>
      </c>
      <c r="Y178" s="7" t="str">
        <f>CONCATENATE(employee_data36[[#This Row],[First-LastName]]," ",employee_data36[[#This Row],[DOB]])</f>
        <v>Houston-Aguirre 28171</v>
      </c>
      <c r="Z178" t="s">
        <v>40</v>
      </c>
      <c r="AA178" t="s">
        <v>103</v>
      </c>
      <c r="AB178" t="s">
        <v>42</v>
      </c>
      <c r="AC178">
        <v>58348</v>
      </c>
      <c r="AD178" t="s">
        <v>43</v>
      </c>
      <c r="AE178" t="s">
        <v>84</v>
      </c>
      <c r="AF178" t="s">
        <v>45</v>
      </c>
      <c r="AG178">
        <v>2</v>
      </c>
    </row>
    <row r="179" spans="1:33" x14ac:dyDescent="0.3">
      <c r="A179">
        <v>3604</v>
      </c>
      <c r="B179" t="s">
        <v>922</v>
      </c>
      <c r="C179" t="s">
        <v>923</v>
      </c>
      <c r="D179" s="6" t="str">
        <f>CONCATENATE(employee_data36[[#This Row],[FirstName]], "-",employee_data36[[#This Row],[LastName]] )</f>
        <v>Kane-Owen</v>
      </c>
      <c r="E179" s="1">
        <v>43481</v>
      </c>
      <c r="F179" s="1">
        <v>44804</v>
      </c>
      <c r="G179" s="7" t="str">
        <f>IF(ISBLANK(employee_data36[[#This Row],[ExitDate]]),"Yes","")</f>
        <v/>
      </c>
      <c r="H179" t="s">
        <v>728</v>
      </c>
      <c r="I179" t="s">
        <v>924</v>
      </c>
      <c r="J179" t="s">
        <v>925</v>
      </c>
      <c r="K179" t="s">
        <v>139</v>
      </c>
      <c r="L179" t="s">
        <v>32</v>
      </c>
      <c r="M179" s="6" t="str">
        <f>IF(ISBLANK(employee_data36[[#This Row],[ExitDate]]),"1","0")</f>
        <v>0</v>
      </c>
      <c r="N179" s="6" t="str">
        <f>IF(employee_data36[[#This Row],[EmployeeStatus]]="Active", "Active", "Tidak Active")</f>
        <v>Active</v>
      </c>
      <c r="O179" t="s">
        <v>52</v>
      </c>
      <c r="P179" t="s">
        <v>64</v>
      </c>
      <c r="Q179" t="s">
        <v>63</v>
      </c>
      <c r="R179" t="s">
        <v>126</v>
      </c>
      <c r="S179" t="s">
        <v>926</v>
      </c>
      <c r="T179" t="s">
        <v>38</v>
      </c>
      <c r="U179" t="s">
        <v>90</v>
      </c>
      <c r="V179" s="1">
        <v>17601</v>
      </c>
      <c r="W179" s="6">
        <f>DATEDIF(employee_data36[[#This Row],[DOB]],DATE(2023, 1, 1), "Y")</f>
        <v>74</v>
      </c>
      <c r="X179" s="6" t="str">
        <f>IF(employee_data3[[#This Row],[Age]]&lt;=25, "Remaja", IF(employee_data3[[#This Row],[Age]]&lt;=55, "Dewasa", "Lansia"))</f>
        <v>Lansia</v>
      </c>
      <c r="Y179" s="7" t="str">
        <f>CONCATENATE(employee_data36[[#This Row],[First-LastName]]," ",employee_data36[[#This Row],[DOB]])</f>
        <v>Kane-Owen 17601</v>
      </c>
      <c r="Z179" t="s">
        <v>40</v>
      </c>
      <c r="AA179" t="s">
        <v>226</v>
      </c>
      <c r="AB179" t="s">
        <v>42</v>
      </c>
      <c r="AC179">
        <v>44626</v>
      </c>
      <c r="AD179" t="s">
        <v>56</v>
      </c>
      <c r="AE179" t="s">
        <v>104</v>
      </c>
      <c r="AF179" t="s">
        <v>236</v>
      </c>
      <c r="AG179">
        <v>4</v>
      </c>
    </row>
    <row r="180" spans="1:33" x14ac:dyDescent="0.3">
      <c r="A180">
        <v>3605</v>
      </c>
      <c r="B180" t="s">
        <v>927</v>
      </c>
      <c r="C180" t="s">
        <v>928</v>
      </c>
      <c r="D180" s="6" t="str">
        <f>CONCATENATE(employee_data36[[#This Row],[FirstName]], "-",employee_data36[[#This Row],[LastName]] )</f>
        <v>Emerson-Pitts</v>
      </c>
      <c r="E180" s="1">
        <v>43726</v>
      </c>
      <c r="F180" s="1"/>
      <c r="G180" s="7" t="str">
        <f>IF(ISBLANK(employee_data36[[#This Row],[ExitDate]]),"Yes","")</f>
        <v>Yes</v>
      </c>
      <c r="H180" t="s">
        <v>28</v>
      </c>
      <c r="I180" t="s">
        <v>929</v>
      </c>
      <c r="J180" t="s">
        <v>930</v>
      </c>
      <c r="K180" t="s">
        <v>31</v>
      </c>
      <c r="L180" t="s">
        <v>32</v>
      </c>
      <c r="M180" s="6" t="str">
        <f>IF(ISBLANK(employee_data36[[#This Row],[ExitDate]]),"1","0")</f>
        <v>1</v>
      </c>
      <c r="N180" s="6" t="str">
        <f>IF(employee_data36[[#This Row],[EmployeeStatus]]="Active", "Active", "Tidak Active")</f>
        <v>Active</v>
      </c>
      <c r="O180" t="s">
        <v>33</v>
      </c>
      <c r="P180" t="s">
        <v>34</v>
      </c>
      <c r="Q180" t="s">
        <v>35</v>
      </c>
      <c r="R180" t="s">
        <v>36</v>
      </c>
      <c r="S180" t="s">
        <v>37</v>
      </c>
      <c r="T180" t="s">
        <v>38</v>
      </c>
      <c r="U180" t="s">
        <v>111</v>
      </c>
      <c r="V180" s="1">
        <v>15943</v>
      </c>
      <c r="W180" s="6">
        <f>DATEDIF(employee_data36[[#This Row],[DOB]],DATE(2023, 1, 1), "Y")</f>
        <v>79</v>
      </c>
      <c r="X180" s="6" t="str">
        <f>IF(employee_data3[[#This Row],[Age]]&lt;=25, "Remaja", IF(employee_data3[[#This Row],[Age]]&lt;=55, "Dewasa", "Lansia"))</f>
        <v>Lansia</v>
      </c>
      <c r="Y180" s="7" t="str">
        <f>CONCATENATE(employee_data36[[#This Row],[First-LastName]]," ",employee_data36[[#This Row],[DOB]])</f>
        <v>Emerson-Pitts 15943</v>
      </c>
      <c r="Z180" t="s">
        <v>40</v>
      </c>
      <c r="AA180" t="s">
        <v>103</v>
      </c>
      <c r="AB180" t="s">
        <v>55</v>
      </c>
      <c r="AC180">
        <v>2315</v>
      </c>
      <c r="AD180" t="s">
        <v>74</v>
      </c>
      <c r="AE180" t="s">
        <v>104</v>
      </c>
      <c r="AF180" t="s">
        <v>45</v>
      </c>
      <c r="AG180">
        <v>4</v>
      </c>
    </row>
    <row r="181" spans="1:33" x14ac:dyDescent="0.3">
      <c r="A181">
        <v>3606</v>
      </c>
      <c r="B181" t="s">
        <v>931</v>
      </c>
      <c r="C181" t="s">
        <v>932</v>
      </c>
      <c r="D181" s="6" t="str">
        <f>CONCATENATE(employee_data36[[#This Row],[FirstName]], "-",employee_data36[[#This Row],[LastName]] )</f>
        <v>Clarissa-Winters</v>
      </c>
      <c r="E181" s="1">
        <v>43678</v>
      </c>
      <c r="F181" s="1">
        <v>44946</v>
      </c>
      <c r="G181" s="7" t="str">
        <f>IF(ISBLANK(employee_data36[[#This Row],[ExitDate]]),"Yes","")</f>
        <v/>
      </c>
      <c r="H181" t="s">
        <v>28</v>
      </c>
      <c r="I181" t="s">
        <v>933</v>
      </c>
      <c r="J181" t="s">
        <v>934</v>
      </c>
      <c r="K181" t="s">
        <v>133</v>
      </c>
      <c r="L181" t="s">
        <v>745</v>
      </c>
      <c r="M181" s="6" t="str">
        <f>IF(ISBLANK(employee_data36[[#This Row],[ExitDate]]),"1","0")</f>
        <v>0</v>
      </c>
      <c r="N181" s="6" t="str">
        <f>IF(employee_data36[[#This Row],[EmployeeStatus]]="Active", "Active", "Tidak Active")</f>
        <v>Tidak Active</v>
      </c>
      <c r="O181" t="s">
        <v>52</v>
      </c>
      <c r="P181" t="s">
        <v>34</v>
      </c>
      <c r="Q181" t="s">
        <v>63</v>
      </c>
      <c r="R181" t="s">
        <v>99</v>
      </c>
      <c r="S181" t="s">
        <v>935</v>
      </c>
      <c r="T181" t="s">
        <v>38</v>
      </c>
      <c r="U181" t="s">
        <v>936</v>
      </c>
      <c r="V181" s="1">
        <v>23814</v>
      </c>
      <c r="W181" s="6">
        <f>DATEDIF(employee_data36[[#This Row],[DOB]],DATE(2023, 1, 1), "Y")</f>
        <v>57</v>
      </c>
      <c r="X181" s="6" t="str">
        <f>IF(employee_data3[[#This Row],[Age]]&lt;=25, "Remaja", IF(employee_data3[[#This Row],[Age]]&lt;=55, "Dewasa", "Lansia"))</f>
        <v>Lansia</v>
      </c>
      <c r="Y181" s="7" t="str">
        <f>CONCATENATE(employee_data36[[#This Row],[First-LastName]]," ",employee_data36[[#This Row],[DOB]])</f>
        <v>Clarissa-Winters 23814</v>
      </c>
      <c r="Z181" t="s">
        <v>40</v>
      </c>
      <c r="AA181" t="s">
        <v>113</v>
      </c>
      <c r="AB181" t="s">
        <v>55</v>
      </c>
      <c r="AC181">
        <v>95618</v>
      </c>
      <c r="AD181" t="s">
        <v>74</v>
      </c>
      <c r="AE181" t="s">
        <v>104</v>
      </c>
      <c r="AF181" t="s">
        <v>45</v>
      </c>
      <c r="AG181">
        <v>3</v>
      </c>
    </row>
    <row r="182" spans="1:33" x14ac:dyDescent="0.3">
      <c r="A182">
        <v>3607</v>
      </c>
      <c r="B182" t="s">
        <v>937</v>
      </c>
      <c r="C182" t="s">
        <v>938</v>
      </c>
      <c r="D182" s="6" t="str">
        <f>CONCATENATE(employee_data36[[#This Row],[FirstName]], "-",employee_data36[[#This Row],[LastName]] )</f>
        <v>Frankie-Atkins</v>
      </c>
      <c r="E182" s="1">
        <v>43634</v>
      </c>
      <c r="F182" s="1">
        <v>44300</v>
      </c>
      <c r="G182" s="7" t="str">
        <f>IF(ISBLANK(employee_data36[[#This Row],[ExitDate]]),"Yes","")</f>
        <v/>
      </c>
      <c r="H182" t="s">
        <v>28</v>
      </c>
      <c r="I182" t="s">
        <v>939</v>
      </c>
      <c r="J182" t="s">
        <v>940</v>
      </c>
      <c r="K182" t="s">
        <v>50</v>
      </c>
      <c r="L182" t="s">
        <v>32</v>
      </c>
      <c r="M182" s="6" t="str">
        <f>IF(ISBLANK(employee_data36[[#This Row],[ExitDate]]),"1","0")</f>
        <v>0</v>
      </c>
      <c r="N182" s="6" t="str">
        <f>IF(employee_data36[[#This Row],[EmployeeStatus]]="Active", "Active", "Tidak Active")</f>
        <v>Active</v>
      </c>
      <c r="O182" t="s">
        <v>63</v>
      </c>
      <c r="P182" t="s">
        <v>51</v>
      </c>
      <c r="Q182" t="s">
        <v>63</v>
      </c>
      <c r="R182" t="s">
        <v>126</v>
      </c>
      <c r="S182" t="s">
        <v>941</v>
      </c>
      <c r="T182" t="s">
        <v>38</v>
      </c>
      <c r="U182" t="s">
        <v>177</v>
      </c>
      <c r="V182" s="1">
        <v>27975</v>
      </c>
      <c r="W182" s="6">
        <f>DATEDIF(employee_data36[[#This Row],[DOB]],DATE(2023, 1, 1), "Y")</f>
        <v>46</v>
      </c>
      <c r="X182" s="6" t="str">
        <f>IF(employee_data3[[#This Row],[Age]]&lt;=25, "Remaja", IF(employee_data3[[#This Row],[Age]]&lt;=55, "Dewasa", "Lansia"))</f>
        <v>Dewasa</v>
      </c>
      <c r="Y182" s="7" t="str">
        <f>CONCATENATE(employee_data36[[#This Row],[First-LastName]]," ",employee_data36[[#This Row],[DOB]])</f>
        <v>Frankie-Atkins 27975</v>
      </c>
      <c r="Z182" t="s">
        <v>40</v>
      </c>
      <c r="AA182" t="s">
        <v>178</v>
      </c>
      <c r="AB182" t="s">
        <v>55</v>
      </c>
      <c r="AC182">
        <v>15195</v>
      </c>
      <c r="AD182" t="s">
        <v>74</v>
      </c>
      <c r="AE182" t="s">
        <v>84</v>
      </c>
      <c r="AF182" t="s">
        <v>45</v>
      </c>
      <c r="AG182">
        <v>5</v>
      </c>
    </row>
    <row r="183" spans="1:33" x14ac:dyDescent="0.3">
      <c r="A183">
        <v>3608</v>
      </c>
      <c r="B183" t="s">
        <v>942</v>
      </c>
      <c r="C183" t="s">
        <v>943</v>
      </c>
      <c r="D183" s="6" t="str">
        <f>CONCATENATE(employee_data36[[#This Row],[FirstName]], "-",employee_data36[[#This Row],[LastName]] )</f>
        <v>Ally-Zhang</v>
      </c>
      <c r="E183" s="1">
        <v>43509</v>
      </c>
      <c r="F183" s="1"/>
      <c r="G183" s="7" t="str">
        <f>IF(ISBLANK(employee_data36[[#This Row],[ExitDate]]),"Yes","")</f>
        <v>Yes</v>
      </c>
      <c r="H183" t="s">
        <v>28</v>
      </c>
      <c r="I183" t="s">
        <v>944</v>
      </c>
      <c r="J183" t="s">
        <v>945</v>
      </c>
      <c r="K183" t="s">
        <v>139</v>
      </c>
      <c r="L183" t="s">
        <v>32</v>
      </c>
      <c r="M183" s="6" t="str">
        <f>IF(ISBLANK(employee_data36[[#This Row],[ExitDate]]),"1","0")</f>
        <v>1</v>
      </c>
      <c r="N183" s="6" t="str">
        <f>IF(employee_data36[[#This Row],[EmployeeStatus]]="Active", "Active", "Tidak Active")</f>
        <v>Active</v>
      </c>
      <c r="O183" t="s">
        <v>63</v>
      </c>
      <c r="P183" t="s">
        <v>34</v>
      </c>
      <c r="Q183" t="s">
        <v>52</v>
      </c>
      <c r="R183" t="s">
        <v>36</v>
      </c>
      <c r="S183" t="s">
        <v>37</v>
      </c>
      <c r="T183" t="s">
        <v>38</v>
      </c>
      <c r="U183" t="s">
        <v>90</v>
      </c>
      <c r="V183" s="1">
        <v>29042</v>
      </c>
      <c r="W183" s="6">
        <f>DATEDIF(employee_data36[[#This Row],[DOB]],DATE(2023, 1, 1), "Y")</f>
        <v>43</v>
      </c>
      <c r="X183" s="6" t="str">
        <f>IF(employee_data3[[#This Row],[Age]]&lt;=25, "Remaja", IF(employee_data3[[#This Row],[Age]]&lt;=55, "Dewasa", "Lansia"))</f>
        <v>Dewasa</v>
      </c>
      <c r="Y183" s="7" t="str">
        <f>CONCATENATE(employee_data36[[#This Row],[First-LastName]]," ",employee_data36[[#This Row],[DOB]])</f>
        <v>Ally-Zhang 29042</v>
      </c>
      <c r="Z183" t="s">
        <v>40</v>
      </c>
      <c r="AA183" t="s">
        <v>103</v>
      </c>
      <c r="AB183" t="s">
        <v>55</v>
      </c>
      <c r="AC183">
        <v>74447</v>
      </c>
      <c r="AD183" t="s">
        <v>74</v>
      </c>
      <c r="AE183" t="s">
        <v>84</v>
      </c>
      <c r="AF183" t="s">
        <v>45</v>
      </c>
      <c r="AG183">
        <v>3</v>
      </c>
    </row>
    <row r="184" spans="1:33" x14ac:dyDescent="0.3">
      <c r="A184">
        <v>3609</v>
      </c>
      <c r="B184" t="s">
        <v>946</v>
      </c>
      <c r="C184" t="s">
        <v>359</v>
      </c>
      <c r="D184" s="6" t="str">
        <f>CONCATENATE(employee_data36[[#This Row],[FirstName]], "-",employee_data36[[#This Row],[LastName]] )</f>
        <v>Kayleigh-Harmon</v>
      </c>
      <c r="E184" s="1">
        <v>44349</v>
      </c>
      <c r="F184" s="1"/>
      <c r="G184" s="7" t="str">
        <f>IF(ISBLANK(employee_data36[[#This Row],[ExitDate]]),"Yes","")</f>
        <v>Yes</v>
      </c>
      <c r="H184" t="s">
        <v>28</v>
      </c>
      <c r="I184" t="s">
        <v>947</v>
      </c>
      <c r="J184" t="s">
        <v>948</v>
      </c>
      <c r="K184" t="s">
        <v>80</v>
      </c>
      <c r="L184" t="s">
        <v>32</v>
      </c>
      <c r="M184" s="6" t="str">
        <f>IF(ISBLANK(employee_data36[[#This Row],[ExitDate]]),"1","0")</f>
        <v>1</v>
      </c>
      <c r="N184" s="6" t="str">
        <f>IF(employee_data36[[#This Row],[EmployeeStatus]]="Active", "Active", "Tidak Active")</f>
        <v>Active</v>
      </c>
      <c r="O184" t="s">
        <v>33</v>
      </c>
      <c r="P184" t="s">
        <v>64</v>
      </c>
      <c r="Q184" t="s">
        <v>63</v>
      </c>
      <c r="R184" t="s">
        <v>36</v>
      </c>
      <c r="S184" t="s">
        <v>37</v>
      </c>
      <c r="T184" t="s">
        <v>38</v>
      </c>
      <c r="U184" t="s">
        <v>286</v>
      </c>
      <c r="V184" s="1">
        <v>34129</v>
      </c>
      <c r="W184" s="6">
        <f>DATEDIF(employee_data36[[#This Row],[DOB]],DATE(2023, 1, 1), "Y")</f>
        <v>29</v>
      </c>
      <c r="X184" s="6" t="str">
        <f>IF(employee_data3[[#This Row],[Age]]&lt;=25, "Remaja", IF(employee_data3[[#This Row],[Age]]&lt;=55, "Dewasa", "Lansia"))</f>
        <v>Dewasa</v>
      </c>
      <c r="Y184" s="7" t="str">
        <f>CONCATENATE(employee_data36[[#This Row],[First-LastName]]," ",employee_data36[[#This Row],[DOB]])</f>
        <v>Kayleigh-Harmon 34129</v>
      </c>
      <c r="Z184" t="s">
        <v>40</v>
      </c>
      <c r="AA184" t="s">
        <v>949</v>
      </c>
      <c r="AB184" t="s">
        <v>42</v>
      </c>
      <c r="AC184">
        <v>21318</v>
      </c>
      <c r="AD184" t="s">
        <v>74</v>
      </c>
      <c r="AE184" t="s">
        <v>44</v>
      </c>
      <c r="AF184" t="s">
        <v>45</v>
      </c>
      <c r="AG184">
        <v>3</v>
      </c>
    </row>
    <row r="185" spans="1:33" x14ac:dyDescent="0.3">
      <c r="A185">
        <v>3610</v>
      </c>
      <c r="B185" t="s">
        <v>950</v>
      </c>
      <c r="C185" t="s">
        <v>951</v>
      </c>
      <c r="D185" s="6" t="str">
        <f>CONCATENATE(employee_data36[[#This Row],[FirstName]], "-",employee_data36[[#This Row],[LastName]] )</f>
        <v>Kayley-Myers</v>
      </c>
      <c r="E185" s="1">
        <v>43384</v>
      </c>
      <c r="F185" s="1"/>
      <c r="G185" s="7" t="str">
        <f>IF(ISBLANK(employee_data36[[#This Row],[ExitDate]]),"Yes","")</f>
        <v>Yes</v>
      </c>
      <c r="H185" t="s">
        <v>28</v>
      </c>
      <c r="I185" t="s">
        <v>952</v>
      </c>
      <c r="J185" t="s">
        <v>953</v>
      </c>
      <c r="K185" t="s">
        <v>168</v>
      </c>
      <c r="L185" t="s">
        <v>32</v>
      </c>
      <c r="M185" s="6" t="str">
        <f>IF(ISBLANK(employee_data36[[#This Row],[ExitDate]]),"1","0")</f>
        <v>1</v>
      </c>
      <c r="N185" s="6" t="str">
        <f>IF(employee_data36[[#This Row],[EmployeeStatus]]="Active", "Active", "Tidak Active")</f>
        <v>Active</v>
      </c>
      <c r="O185" t="s">
        <v>52</v>
      </c>
      <c r="P185" t="s">
        <v>34</v>
      </c>
      <c r="Q185" t="s">
        <v>63</v>
      </c>
      <c r="R185" t="s">
        <v>36</v>
      </c>
      <c r="S185" t="s">
        <v>37</v>
      </c>
      <c r="T185" t="s">
        <v>38</v>
      </c>
      <c r="U185" t="s">
        <v>90</v>
      </c>
      <c r="V185" s="1">
        <v>26761</v>
      </c>
      <c r="W185" s="6">
        <f>DATEDIF(employee_data36[[#This Row],[DOB]],DATE(2023, 1, 1), "Y")</f>
        <v>49</v>
      </c>
      <c r="X185" s="6" t="str">
        <f>IF(employee_data3[[#This Row],[Age]]&lt;=25, "Remaja", IF(employee_data3[[#This Row],[Age]]&lt;=55, "Dewasa", "Lansia"))</f>
        <v>Dewasa</v>
      </c>
      <c r="Y185" s="7" t="str">
        <f>CONCATENATE(employee_data36[[#This Row],[First-LastName]]," ",employee_data36[[#This Row],[DOB]])</f>
        <v>Kayley-Myers 26761</v>
      </c>
      <c r="Z185" t="s">
        <v>40</v>
      </c>
      <c r="AA185" t="s">
        <v>83</v>
      </c>
      <c r="AB185" t="s">
        <v>42</v>
      </c>
      <c r="AC185">
        <v>51430</v>
      </c>
      <c r="AD185" t="s">
        <v>74</v>
      </c>
      <c r="AE185" t="s">
        <v>75</v>
      </c>
      <c r="AF185" t="s">
        <v>45</v>
      </c>
      <c r="AG185">
        <v>3</v>
      </c>
    </row>
    <row r="186" spans="1:33" x14ac:dyDescent="0.3">
      <c r="A186">
        <v>3611</v>
      </c>
      <c r="B186" t="s">
        <v>954</v>
      </c>
      <c r="C186" t="s">
        <v>955</v>
      </c>
      <c r="D186" s="6" t="str">
        <f>CONCATENATE(employee_data36[[#This Row],[FirstName]], "-",employee_data36[[#This Row],[LastName]] )</f>
        <v>Rowan-Cobb</v>
      </c>
      <c r="E186" s="1">
        <v>44264</v>
      </c>
      <c r="F186" s="1"/>
      <c r="G186" s="7" t="str">
        <f>IF(ISBLANK(employee_data36[[#This Row],[ExitDate]]),"Yes","")</f>
        <v>Yes</v>
      </c>
      <c r="H186" t="s">
        <v>28</v>
      </c>
      <c r="I186" t="s">
        <v>956</v>
      </c>
      <c r="J186" t="s">
        <v>957</v>
      </c>
      <c r="K186" t="s">
        <v>98</v>
      </c>
      <c r="L186" t="s">
        <v>32</v>
      </c>
      <c r="M186" s="6" t="str">
        <f>IF(ISBLANK(employee_data36[[#This Row],[ExitDate]]),"1","0")</f>
        <v>1</v>
      </c>
      <c r="N186" s="6" t="str">
        <f>IF(employee_data36[[#This Row],[EmployeeStatus]]="Active", "Active", "Tidak Active")</f>
        <v>Active</v>
      </c>
      <c r="O186" t="s">
        <v>33</v>
      </c>
      <c r="P186" t="s">
        <v>34</v>
      </c>
      <c r="Q186" t="s">
        <v>63</v>
      </c>
      <c r="R186" t="s">
        <v>36</v>
      </c>
      <c r="S186" t="s">
        <v>37</v>
      </c>
      <c r="T186" t="s">
        <v>38</v>
      </c>
      <c r="U186" t="s">
        <v>177</v>
      </c>
      <c r="V186" s="1">
        <v>19013</v>
      </c>
      <c r="W186" s="6">
        <f>DATEDIF(employee_data36[[#This Row],[DOB]],DATE(2023, 1, 1), "Y")</f>
        <v>70</v>
      </c>
      <c r="X186" s="6" t="str">
        <f>IF(employee_data3[[#This Row],[Age]]&lt;=25, "Remaja", IF(employee_data3[[#This Row],[Age]]&lt;=55, "Dewasa", "Lansia"))</f>
        <v>Lansia</v>
      </c>
      <c r="Y186" s="7" t="str">
        <f>CONCATENATE(employee_data36[[#This Row],[First-LastName]]," ",employee_data36[[#This Row],[DOB]])</f>
        <v>Rowan-Cobb 19013</v>
      </c>
      <c r="Z186" t="s">
        <v>40</v>
      </c>
      <c r="AA186" t="s">
        <v>103</v>
      </c>
      <c r="AB186" t="s">
        <v>42</v>
      </c>
      <c r="AC186">
        <v>85651</v>
      </c>
      <c r="AD186" t="s">
        <v>56</v>
      </c>
      <c r="AE186" t="s">
        <v>84</v>
      </c>
      <c r="AF186" t="s">
        <v>45</v>
      </c>
      <c r="AG186">
        <v>2</v>
      </c>
    </row>
    <row r="187" spans="1:33" x14ac:dyDescent="0.3">
      <c r="A187">
        <v>3612</v>
      </c>
      <c r="B187" t="s">
        <v>57</v>
      </c>
      <c r="C187" t="s">
        <v>958</v>
      </c>
      <c r="D187" s="6" t="str">
        <f>CONCATENATE(employee_data36[[#This Row],[FirstName]], "-",employee_data36[[#This Row],[LastName]] )</f>
        <v>Edward-Mann</v>
      </c>
      <c r="E187" s="1">
        <v>44584</v>
      </c>
      <c r="F187" s="1"/>
      <c r="G187" s="7" t="str">
        <f>IF(ISBLANK(employee_data36[[#This Row],[ExitDate]]),"Yes","")</f>
        <v>Yes</v>
      </c>
      <c r="H187" t="s">
        <v>28</v>
      </c>
      <c r="I187" t="s">
        <v>959</v>
      </c>
      <c r="J187" t="s">
        <v>960</v>
      </c>
      <c r="K187" t="s">
        <v>118</v>
      </c>
      <c r="L187" t="s">
        <v>32</v>
      </c>
      <c r="M187" s="6" t="str">
        <f>IF(ISBLANK(employee_data36[[#This Row],[ExitDate]]),"1","0")</f>
        <v>1</v>
      </c>
      <c r="N187" s="6" t="str">
        <f>IF(employee_data36[[#This Row],[EmployeeStatus]]="Active", "Active", "Tidak Active")</f>
        <v>Active</v>
      </c>
      <c r="O187" t="s">
        <v>33</v>
      </c>
      <c r="P187" t="s">
        <v>51</v>
      </c>
      <c r="Q187" t="s">
        <v>52</v>
      </c>
      <c r="R187" t="s">
        <v>36</v>
      </c>
      <c r="S187" t="s">
        <v>37</v>
      </c>
      <c r="T187" t="s">
        <v>38</v>
      </c>
      <c r="U187" t="s">
        <v>90</v>
      </c>
      <c r="V187" s="1">
        <v>31041</v>
      </c>
      <c r="W187" s="6">
        <f>DATEDIF(employee_data36[[#This Row],[DOB]],DATE(2023, 1, 1), "Y")</f>
        <v>38</v>
      </c>
      <c r="X187" s="6" t="str">
        <f>IF(employee_data3[[#This Row],[Age]]&lt;=25, "Remaja", IF(employee_data3[[#This Row],[Age]]&lt;=55, "Dewasa", "Lansia"))</f>
        <v>Dewasa</v>
      </c>
      <c r="Y187" s="7" t="str">
        <f>CONCATENATE(employee_data36[[#This Row],[First-LastName]]," ",employee_data36[[#This Row],[DOB]])</f>
        <v>Edward-Mann 31041</v>
      </c>
      <c r="Z187" t="s">
        <v>40</v>
      </c>
      <c r="AA187" t="s">
        <v>103</v>
      </c>
      <c r="AB187" t="s">
        <v>55</v>
      </c>
      <c r="AC187">
        <v>68900</v>
      </c>
      <c r="AD187" t="s">
        <v>93</v>
      </c>
      <c r="AE187" t="s">
        <v>75</v>
      </c>
      <c r="AF187" t="s">
        <v>740</v>
      </c>
      <c r="AG187">
        <v>4</v>
      </c>
    </row>
    <row r="188" spans="1:33" x14ac:dyDescent="0.3">
      <c r="A188">
        <v>3613</v>
      </c>
      <c r="B188" t="s">
        <v>961</v>
      </c>
      <c r="C188" t="s">
        <v>383</v>
      </c>
      <c r="D188" s="6" t="str">
        <f>CONCATENATE(employee_data36[[#This Row],[FirstName]], "-",employee_data36[[#This Row],[LastName]] )</f>
        <v>Amirah-Johnson</v>
      </c>
      <c r="E188" s="1">
        <v>43520</v>
      </c>
      <c r="F188" s="1"/>
      <c r="G188" s="7" t="str">
        <f>IF(ISBLANK(employee_data36[[#This Row],[ExitDate]]),"Yes","")</f>
        <v>Yes</v>
      </c>
      <c r="H188" t="s">
        <v>28</v>
      </c>
      <c r="I188" t="s">
        <v>962</v>
      </c>
      <c r="J188" t="s">
        <v>963</v>
      </c>
      <c r="K188" t="s">
        <v>62</v>
      </c>
      <c r="L188" t="s">
        <v>32</v>
      </c>
      <c r="M188" s="6" t="str">
        <f>IF(ISBLANK(employee_data36[[#This Row],[ExitDate]]),"1","0")</f>
        <v>1</v>
      </c>
      <c r="N188" s="6" t="str">
        <f>IF(employee_data36[[#This Row],[EmployeeStatus]]="Active", "Active", "Tidak Active")</f>
        <v>Active</v>
      </c>
      <c r="O188" t="s">
        <v>33</v>
      </c>
      <c r="P188" t="s">
        <v>64</v>
      </c>
      <c r="Q188" t="s">
        <v>52</v>
      </c>
      <c r="R188" t="s">
        <v>36</v>
      </c>
      <c r="S188" t="s">
        <v>37</v>
      </c>
      <c r="T188" t="s">
        <v>38</v>
      </c>
      <c r="U188" t="s">
        <v>90</v>
      </c>
      <c r="V188" s="1">
        <v>26829</v>
      </c>
      <c r="W188" s="6">
        <f>DATEDIF(employee_data36[[#This Row],[DOB]],DATE(2023, 1, 1), "Y")</f>
        <v>49</v>
      </c>
      <c r="X188" s="6" t="str">
        <f>IF(employee_data3[[#This Row],[Age]]&lt;=25, "Remaja", IF(employee_data3[[#This Row],[Age]]&lt;=55, "Dewasa", "Lansia"))</f>
        <v>Dewasa</v>
      </c>
      <c r="Y188" s="7" t="str">
        <f>CONCATENATE(employee_data36[[#This Row],[First-LastName]]," ",employee_data36[[#This Row],[DOB]])</f>
        <v>Amirah-Johnson 26829</v>
      </c>
      <c r="Z188" t="s">
        <v>40</v>
      </c>
      <c r="AA188" t="s">
        <v>83</v>
      </c>
      <c r="AB188" t="s">
        <v>55</v>
      </c>
      <c r="AC188">
        <v>9241</v>
      </c>
      <c r="AD188" t="s">
        <v>128</v>
      </c>
      <c r="AE188" t="s">
        <v>84</v>
      </c>
      <c r="AF188" t="s">
        <v>105</v>
      </c>
      <c r="AG188">
        <v>1</v>
      </c>
    </row>
    <row r="189" spans="1:33" x14ac:dyDescent="0.3">
      <c r="A189">
        <v>3614</v>
      </c>
      <c r="B189" t="s">
        <v>964</v>
      </c>
      <c r="C189" t="s">
        <v>965</v>
      </c>
      <c r="D189" s="6" t="str">
        <f>CONCATENATE(employee_data36[[#This Row],[FirstName]], "-",employee_data36[[#This Row],[LastName]] )</f>
        <v>Bridget-Deleon</v>
      </c>
      <c r="E189" s="1">
        <v>43838</v>
      </c>
      <c r="F189" s="1">
        <v>44379</v>
      </c>
      <c r="G189" s="7" t="str">
        <f>IF(ISBLANK(employee_data36[[#This Row],[ExitDate]]),"Yes","")</f>
        <v/>
      </c>
      <c r="H189" t="s">
        <v>28</v>
      </c>
      <c r="I189" t="s">
        <v>966</v>
      </c>
      <c r="J189" t="s">
        <v>967</v>
      </c>
      <c r="K189" t="s">
        <v>89</v>
      </c>
      <c r="L189" t="s">
        <v>32</v>
      </c>
      <c r="M189" s="6" t="str">
        <f>IF(ISBLANK(employee_data36[[#This Row],[ExitDate]]),"1","0")</f>
        <v>0</v>
      </c>
      <c r="N189" s="6" t="str">
        <f>IF(employee_data36[[#This Row],[EmployeeStatus]]="Active", "Active", "Tidak Active")</f>
        <v>Active</v>
      </c>
      <c r="O189" t="s">
        <v>33</v>
      </c>
      <c r="P189" t="s">
        <v>64</v>
      </c>
      <c r="Q189" t="s">
        <v>35</v>
      </c>
      <c r="R189" t="s">
        <v>175</v>
      </c>
      <c r="S189" t="s">
        <v>968</v>
      </c>
      <c r="T189" t="s">
        <v>38</v>
      </c>
      <c r="U189" t="s">
        <v>177</v>
      </c>
      <c r="V189" s="1">
        <v>26907</v>
      </c>
      <c r="W189" s="6">
        <f>DATEDIF(employee_data36[[#This Row],[DOB]],DATE(2023, 1, 1), "Y")</f>
        <v>49</v>
      </c>
      <c r="X189" s="6" t="str">
        <f>IF(employee_data3[[#This Row],[Age]]&lt;=25, "Remaja", IF(employee_data3[[#This Row],[Age]]&lt;=55, "Dewasa", "Lansia"))</f>
        <v>Dewasa</v>
      </c>
      <c r="Y189" s="7" t="str">
        <f>CONCATENATE(employee_data36[[#This Row],[First-LastName]]," ",employee_data36[[#This Row],[DOB]])</f>
        <v>Bridget-Deleon 26907</v>
      </c>
      <c r="Z189" t="s">
        <v>40</v>
      </c>
      <c r="AA189" t="s">
        <v>969</v>
      </c>
      <c r="AB189" t="s">
        <v>55</v>
      </c>
      <c r="AC189">
        <v>23691</v>
      </c>
      <c r="AD189" t="s">
        <v>43</v>
      </c>
      <c r="AE189" t="s">
        <v>84</v>
      </c>
      <c r="AF189" t="s">
        <v>45</v>
      </c>
      <c r="AG189">
        <v>2</v>
      </c>
    </row>
    <row r="190" spans="1:33" x14ac:dyDescent="0.3">
      <c r="A190">
        <v>3615</v>
      </c>
      <c r="B190" t="s">
        <v>970</v>
      </c>
      <c r="C190" t="s">
        <v>633</v>
      </c>
      <c r="D190" s="6" t="str">
        <f>CONCATENATE(employee_data36[[#This Row],[FirstName]], "-",employee_data36[[#This Row],[LastName]] )</f>
        <v>Martin-Weber</v>
      </c>
      <c r="E190" s="1">
        <v>44329</v>
      </c>
      <c r="F190" s="1">
        <v>44826</v>
      </c>
      <c r="G190" s="7" t="str">
        <f>IF(ISBLANK(employee_data36[[#This Row],[ExitDate]]),"Yes","")</f>
        <v/>
      </c>
      <c r="H190" t="s">
        <v>28</v>
      </c>
      <c r="I190" t="s">
        <v>971</v>
      </c>
      <c r="J190" t="s">
        <v>972</v>
      </c>
      <c r="K190" t="s">
        <v>31</v>
      </c>
      <c r="L190" t="s">
        <v>198</v>
      </c>
      <c r="M190" s="6" t="str">
        <f>IF(ISBLANK(employee_data36[[#This Row],[ExitDate]]),"1","0")</f>
        <v>0</v>
      </c>
      <c r="N190" s="6" t="str">
        <f>IF(employee_data36[[#This Row],[EmployeeStatus]]="Active", "Active", "Tidak Active")</f>
        <v>Tidak Active</v>
      </c>
      <c r="O190" t="s">
        <v>63</v>
      </c>
      <c r="P190" t="s">
        <v>64</v>
      </c>
      <c r="Q190" t="s">
        <v>52</v>
      </c>
      <c r="R190" t="s">
        <v>140</v>
      </c>
      <c r="S190" t="s">
        <v>973</v>
      </c>
      <c r="T190" t="s">
        <v>38</v>
      </c>
      <c r="U190" t="s">
        <v>81</v>
      </c>
      <c r="V190" s="1">
        <v>31546</v>
      </c>
      <c r="W190" s="6">
        <f>DATEDIF(employee_data36[[#This Row],[DOB]],DATE(2023, 1, 1), "Y")</f>
        <v>36</v>
      </c>
      <c r="X190" s="6" t="str">
        <f>IF(employee_data3[[#This Row],[Age]]&lt;=25, "Remaja", IF(employee_data3[[#This Row],[Age]]&lt;=55, "Dewasa", "Lansia"))</f>
        <v>Dewasa</v>
      </c>
      <c r="Y190" s="7" t="str">
        <f>CONCATENATE(employee_data36[[#This Row],[First-LastName]]," ",employee_data36[[#This Row],[DOB]])</f>
        <v>Martin-Weber 31546</v>
      </c>
      <c r="Z190" t="s">
        <v>40</v>
      </c>
      <c r="AA190" t="s">
        <v>243</v>
      </c>
      <c r="AB190" t="s">
        <v>55</v>
      </c>
      <c r="AC190">
        <v>74388</v>
      </c>
      <c r="AD190" t="s">
        <v>128</v>
      </c>
      <c r="AE190" t="s">
        <v>104</v>
      </c>
      <c r="AF190" t="s">
        <v>105</v>
      </c>
      <c r="AG190">
        <v>2</v>
      </c>
    </row>
    <row r="191" spans="1:33" x14ac:dyDescent="0.3">
      <c r="A191">
        <v>3616</v>
      </c>
      <c r="B191" t="s">
        <v>974</v>
      </c>
      <c r="C191" t="s">
        <v>975</v>
      </c>
      <c r="D191" s="6" t="str">
        <f>CONCATENATE(employee_data36[[#This Row],[FirstName]], "-",employee_data36[[#This Row],[LastName]] )</f>
        <v>Ruben-Lewis</v>
      </c>
      <c r="E191" s="1">
        <v>44604</v>
      </c>
      <c r="F191" s="1"/>
      <c r="G191" s="7" t="str">
        <f>IF(ISBLANK(employee_data36[[#This Row],[ExitDate]]),"Yes","")</f>
        <v>Yes</v>
      </c>
      <c r="H191" t="s">
        <v>28</v>
      </c>
      <c r="I191" t="s">
        <v>976</v>
      </c>
      <c r="J191" t="s">
        <v>977</v>
      </c>
      <c r="K191" t="s">
        <v>133</v>
      </c>
      <c r="L191" t="s">
        <v>32</v>
      </c>
      <c r="M191" s="6" t="str">
        <f>IF(ISBLANK(employee_data36[[#This Row],[ExitDate]]),"1","0")</f>
        <v>1</v>
      </c>
      <c r="N191" s="6" t="str">
        <f>IF(employee_data36[[#This Row],[EmployeeStatus]]="Active", "Active", "Tidak Active")</f>
        <v>Active</v>
      </c>
      <c r="O191" t="s">
        <v>33</v>
      </c>
      <c r="P191" t="s">
        <v>34</v>
      </c>
      <c r="Q191" t="s">
        <v>63</v>
      </c>
      <c r="R191" t="s">
        <v>36</v>
      </c>
      <c r="S191" t="s">
        <v>37</v>
      </c>
      <c r="T191" t="s">
        <v>38</v>
      </c>
      <c r="U191" t="s">
        <v>81</v>
      </c>
      <c r="V191" s="1">
        <v>29669</v>
      </c>
      <c r="W191" s="6">
        <f>DATEDIF(employee_data36[[#This Row],[DOB]],DATE(2023, 1, 1), "Y")</f>
        <v>41</v>
      </c>
      <c r="X191" s="6" t="str">
        <f>IF(employee_data3[[#This Row],[Age]]&lt;=25, "Remaja", IF(employee_data3[[#This Row],[Age]]&lt;=55, "Dewasa", "Lansia"))</f>
        <v>Dewasa</v>
      </c>
      <c r="Y191" s="7" t="str">
        <f>CONCATENATE(employee_data36[[#This Row],[First-LastName]]," ",employee_data36[[#This Row],[DOB]])</f>
        <v>Ruben-Lewis 29669</v>
      </c>
      <c r="Z191" t="s">
        <v>40</v>
      </c>
      <c r="AA191" t="s">
        <v>83</v>
      </c>
      <c r="AB191" t="s">
        <v>42</v>
      </c>
      <c r="AC191">
        <v>14234</v>
      </c>
      <c r="AD191" t="s">
        <v>56</v>
      </c>
      <c r="AE191" t="s">
        <v>84</v>
      </c>
      <c r="AF191" t="s">
        <v>45</v>
      </c>
      <c r="AG191">
        <v>4</v>
      </c>
    </row>
    <row r="192" spans="1:33" x14ac:dyDescent="0.3">
      <c r="A192">
        <v>3617</v>
      </c>
      <c r="B192" t="s">
        <v>978</v>
      </c>
      <c r="C192" t="s">
        <v>979</v>
      </c>
      <c r="D192" s="6" t="str">
        <f>CONCATENATE(employee_data36[[#This Row],[FirstName]], "-",employee_data36[[#This Row],[LastName]] )</f>
        <v>Bailey-Collier</v>
      </c>
      <c r="E192" s="1">
        <v>44958</v>
      </c>
      <c r="F192" s="1"/>
      <c r="G192" s="7" t="str">
        <f>IF(ISBLANK(employee_data36[[#This Row],[ExitDate]]),"Yes","")</f>
        <v>Yes</v>
      </c>
      <c r="H192" t="s">
        <v>28</v>
      </c>
      <c r="I192" t="s">
        <v>980</v>
      </c>
      <c r="J192" t="s">
        <v>981</v>
      </c>
      <c r="K192" t="s">
        <v>50</v>
      </c>
      <c r="L192" t="s">
        <v>32</v>
      </c>
      <c r="M192" s="6" t="str">
        <f>IF(ISBLANK(employee_data36[[#This Row],[ExitDate]]),"1","0")</f>
        <v>1</v>
      </c>
      <c r="N192" s="6" t="str">
        <f>IF(employee_data36[[#This Row],[EmployeeStatus]]="Active", "Active", "Tidak Active")</f>
        <v>Active</v>
      </c>
      <c r="O192" t="s">
        <v>63</v>
      </c>
      <c r="P192" t="s">
        <v>34</v>
      </c>
      <c r="Q192" t="s">
        <v>63</v>
      </c>
      <c r="R192" t="s">
        <v>36</v>
      </c>
      <c r="S192" t="s">
        <v>37</v>
      </c>
      <c r="T192" t="s">
        <v>38</v>
      </c>
      <c r="U192" t="s">
        <v>305</v>
      </c>
      <c r="V192" s="1">
        <v>22330</v>
      </c>
      <c r="W192" s="6">
        <f>DATEDIF(employee_data36[[#This Row],[DOB]],DATE(2023, 1, 1), "Y")</f>
        <v>61</v>
      </c>
      <c r="X192" s="6" t="str">
        <f>IF(employee_data3[[#This Row],[Age]]&lt;=25, "Remaja", IF(employee_data3[[#This Row],[Age]]&lt;=55, "Dewasa", "Lansia"))</f>
        <v>Lansia</v>
      </c>
      <c r="Y192" s="7" t="str">
        <f>CONCATENATE(employee_data36[[#This Row],[First-LastName]]," ",employee_data36[[#This Row],[DOB]])</f>
        <v>Bailey-Collier 22330</v>
      </c>
      <c r="Z192" t="s">
        <v>40</v>
      </c>
      <c r="AA192" t="s">
        <v>150</v>
      </c>
      <c r="AB192" t="s">
        <v>42</v>
      </c>
      <c r="AC192">
        <v>37635</v>
      </c>
      <c r="AD192" t="s">
        <v>56</v>
      </c>
      <c r="AE192" t="s">
        <v>84</v>
      </c>
      <c r="AF192" t="s">
        <v>45</v>
      </c>
      <c r="AG192">
        <v>1</v>
      </c>
    </row>
    <row r="193" spans="1:33" x14ac:dyDescent="0.3">
      <c r="A193">
        <v>3618</v>
      </c>
      <c r="B193" t="s">
        <v>982</v>
      </c>
      <c r="C193" t="s">
        <v>983</v>
      </c>
      <c r="D193" s="6" t="str">
        <f>CONCATENATE(employee_data36[[#This Row],[FirstName]], "-",employee_data36[[#This Row],[LastName]] )</f>
        <v>Charlee-Roth</v>
      </c>
      <c r="E193" s="1">
        <v>44961</v>
      </c>
      <c r="F193" s="1"/>
      <c r="G193" s="7" t="str">
        <f>IF(ISBLANK(employee_data36[[#This Row],[ExitDate]]),"Yes","")</f>
        <v>Yes</v>
      </c>
      <c r="H193" t="s">
        <v>28</v>
      </c>
      <c r="I193" t="s">
        <v>984</v>
      </c>
      <c r="J193" t="s">
        <v>985</v>
      </c>
      <c r="K193" t="s">
        <v>139</v>
      </c>
      <c r="L193" t="s">
        <v>32</v>
      </c>
      <c r="M193" s="6" t="str">
        <f>IF(ISBLANK(employee_data36[[#This Row],[ExitDate]]),"1","0")</f>
        <v>1</v>
      </c>
      <c r="N193" s="6" t="str">
        <f>IF(employee_data36[[#This Row],[EmployeeStatus]]="Active", "Active", "Tidak Active")</f>
        <v>Active</v>
      </c>
      <c r="O193" t="s">
        <v>52</v>
      </c>
      <c r="P193" t="s">
        <v>64</v>
      </c>
      <c r="Q193" t="s">
        <v>35</v>
      </c>
      <c r="R193" t="s">
        <v>36</v>
      </c>
      <c r="S193" t="s">
        <v>37</v>
      </c>
      <c r="T193" t="s">
        <v>38</v>
      </c>
      <c r="U193" t="s">
        <v>148</v>
      </c>
      <c r="V193" s="1">
        <v>16197</v>
      </c>
      <c r="W193" s="6">
        <f>DATEDIF(employee_data36[[#This Row],[DOB]],DATE(2023, 1, 1), "Y")</f>
        <v>78</v>
      </c>
      <c r="X193" s="6" t="str">
        <f>IF(employee_data3[[#This Row],[Age]]&lt;=25, "Remaja", IF(employee_data3[[#This Row],[Age]]&lt;=55, "Dewasa", "Lansia"))</f>
        <v>Lansia</v>
      </c>
      <c r="Y193" s="7" t="str">
        <f>CONCATENATE(employee_data36[[#This Row],[First-LastName]]," ",employee_data36[[#This Row],[DOB]])</f>
        <v>Charlee-Roth 16197</v>
      </c>
      <c r="Z193" t="s">
        <v>40</v>
      </c>
      <c r="AA193" t="s">
        <v>150</v>
      </c>
      <c r="AB193" t="s">
        <v>55</v>
      </c>
      <c r="AC193">
        <v>13186</v>
      </c>
      <c r="AD193" t="s">
        <v>93</v>
      </c>
      <c r="AE193" t="s">
        <v>84</v>
      </c>
      <c r="AF193" t="s">
        <v>45</v>
      </c>
      <c r="AG193">
        <v>3</v>
      </c>
    </row>
    <row r="194" spans="1:33" x14ac:dyDescent="0.3">
      <c r="A194">
        <v>3619</v>
      </c>
      <c r="B194" t="s">
        <v>986</v>
      </c>
      <c r="C194" t="s">
        <v>987</v>
      </c>
      <c r="D194" s="6" t="str">
        <f>CONCATENATE(employee_data36[[#This Row],[FirstName]], "-",employee_data36[[#This Row],[LastName]] )</f>
        <v>Karissa-Bowers</v>
      </c>
      <c r="E194" s="1">
        <v>45008</v>
      </c>
      <c r="F194" s="1">
        <v>45047</v>
      </c>
      <c r="G194" s="7" t="str">
        <f>IF(ISBLANK(employee_data36[[#This Row],[ExitDate]]),"Yes","")</f>
        <v/>
      </c>
      <c r="H194" t="s">
        <v>28</v>
      </c>
      <c r="I194" t="s">
        <v>988</v>
      </c>
      <c r="J194" t="s">
        <v>989</v>
      </c>
      <c r="K194" t="s">
        <v>80</v>
      </c>
      <c r="L194" t="s">
        <v>32</v>
      </c>
      <c r="M194" s="6" t="str">
        <f>IF(ISBLANK(employee_data36[[#This Row],[ExitDate]]),"1","0")</f>
        <v>0</v>
      </c>
      <c r="N194" s="6" t="str">
        <f>IF(employee_data36[[#This Row],[EmployeeStatus]]="Active", "Active", "Tidak Active")</f>
        <v>Active</v>
      </c>
      <c r="O194" t="s">
        <v>63</v>
      </c>
      <c r="P194" t="s">
        <v>51</v>
      </c>
      <c r="Q194" t="s">
        <v>63</v>
      </c>
      <c r="R194" t="s">
        <v>99</v>
      </c>
      <c r="S194" t="s">
        <v>990</v>
      </c>
      <c r="T194" t="s">
        <v>38</v>
      </c>
      <c r="U194" t="s">
        <v>81</v>
      </c>
      <c r="V194" s="1">
        <v>30758</v>
      </c>
      <c r="W194" s="6">
        <f>DATEDIF(employee_data36[[#This Row],[DOB]],DATE(2023, 1, 1), "Y")</f>
        <v>38</v>
      </c>
      <c r="X194" s="6" t="str">
        <f>IF(employee_data3[[#This Row],[Age]]&lt;=25, "Remaja", IF(employee_data3[[#This Row],[Age]]&lt;=55, "Dewasa", "Lansia"))</f>
        <v>Dewasa</v>
      </c>
      <c r="Y194" s="7" t="str">
        <f>CONCATENATE(employee_data36[[#This Row],[First-LastName]]," ",employee_data36[[#This Row],[DOB]])</f>
        <v>Karissa-Bowers 30758</v>
      </c>
      <c r="Z194" t="s">
        <v>40</v>
      </c>
      <c r="AA194" t="s">
        <v>103</v>
      </c>
      <c r="AB194" t="s">
        <v>55</v>
      </c>
      <c r="AC194">
        <v>76278</v>
      </c>
      <c r="AD194" t="s">
        <v>128</v>
      </c>
      <c r="AE194" t="s">
        <v>84</v>
      </c>
      <c r="AF194" t="s">
        <v>45</v>
      </c>
      <c r="AG194">
        <v>3</v>
      </c>
    </row>
    <row r="195" spans="1:33" x14ac:dyDescent="0.3">
      <c r="A195">
        <v>3620</v>
      </c>
      <c r="B195" t="s">
        <v>991</v>
      </c>
      <c r="C195" t="s">
        <v>992</v>
      </c>
      <c r="D195" s="6" t="str">
        <f>CONCATENATE(employee_data36[[#This Row],[FirstName]], "-",employee_data36[[#This Row],[LastName]] )</f>
        <v>Noel-Ramirez</v>
      </c>
      <c r="E195" s="1">
        <v>45007</v>
      </c>
      <c r="F195" s="1">
        <v>45121</v>
      </c>
      <c r="G195" s="7" t="str">
        <f>IF(ISBLANK(employee_data36[[#This Row],[ExitDate]]),"Yes","")</f>
        <v/>
      </c>
      <c r="H195" t="s">
        <v>28</v>
      </c>
      <c r="I195" t="s">
        <v>993</v>
      </c>
      <c r="J195" t="s">
        <v>994</v>
      </c>
      <c r="K195" t="s">
        <v>168</v>
      </c>
      <c r="L195" t="s">
        <v>32</v>
      </c>
      <c r="M195" s="6" t="str">
        <f>IF(ISBLANK(employee_data36[[#This Row],[ExitDate]]),"1","0")</f>
        <v>0</v>
      </c>
      <c r="N195" s="6" t="str">
        <f>IF(employee_data36[[#This Row],[EmployeeStatus]]="Active", "Active", "Tidak Active")</f>
        <v>Active</v>
      </c>
      <c r="O195" t="s">
        <v>52</v>
      </c>
      <c r="P195" t="s">
        <v>51</v>
      </c>
      <c r="Q195" t="s">
        <v>35</v>
      </c>
      <c r="R195" t="s">
        <v>99</v>
      </c>
      <c r="S195" t="s">
        <v>995</v>
      </c>
      <c r="T195" t="s">
        <v>38</v>
      </c>
      <c r="U195" t="s">
        <v>101</v>
      </c>
      <c r="V195" s="1">
        <v>34619</v>
      </c>
      <c r="W195" s="6">
        <f>DATEDIF(employee_data36[[#This Row],[DOB]],DATE(2023, 1, 1), "Y")</f>
        <v>28</v>
      </c>
      <c r="X195" s="6" t="str">
        <f>IF(employee_data3[[#This Row],[Age]]&lt;=25, "Remaja", IF(employee_data3[[#This Row],[Age]]&lt;=55, "Dewasa", "Lansia"))</f>
        <v>Dewasa</v>
      </c>
      <c r="Y195" s="7" t="str">
        <f>CONCATENATE(employee_data36[[#This Row],[First-LastName]]," ",employee_data36[[#This Row],[DOB]])</f>
        <v>Noel-Ramirez 34619</v>
      </c>
      <c r="Z195" t="s">
        <v>40</v>
      </c>
      <c r="AA195" t="s">
        <v>205</v>
      </c>
      <c r="AB195" t="s">
        <v>55</v>
      </c>
      <c r="AC195">
        <v>77580</v>
      </c>
      <c r="AD195" t="s">
        <v>56</v>
      </c>
      <c r="AE195" t="s">
        <v>84</v>
      </c>
      <c r="AF195" t="s">
        <v>45</v>
      </c>
      <c r="AG195">
        <v>2</v>
      </c>
    </row>
    <row r="196" spans="1:33" x14ac:dyDescent="0.3">
      <c r="A196">
        <v>3621</v>
      </c>
      <c r="B196" t="s">
        <v>996</v>
      </c>
      <c r="C196" t="s">
        <v>997</v>
      </c>
      <c r="D196" s="6" t="str">
        <f>CONCATENATE(employee_data36[[#This Row],[FirstName]], "-",employee_data36[[#This Row],[LastName]] )</f>
        <v>Victoria-Franco</v>
      </c>
      <c r="E196" s="1">
        <v>43432</v>
      </c>
      <c r="F196" s="1"/>
      <c r="G196" s="7" t="str">
        <f>IF(ISBLANK(employee_data36[[#This Row],[ExitDate]]),"Yes","")</f>
        <v>Yes</v>
      </c>
      <c r="H196" t="s">
        <v>28</v>
      </c>
      <c r="I196" t="s">
        <v>998</v>
      </c>
      <c r="J196" t="s">
        <v>999</v>
      </c>
      <c r="K196" t="s">
        <v>98</v>
      </c>
      <c r="L196" t="s">
        <v>32</v>
      </c>
      <c r="M196" s="6" t="str">
        <f>IF(ISBLANK(employee_data36[[#This Row],[ExitDate]]),"1","0")</f>
        <v>1</v>
      </c>
      <c r="N196" s="6" t="str">
        <f>IF(employee_data36[[#This Row],[EmployeeStatus]]="Active", "Active", "Tidak Active")</f>
        <v>Active</v>
      </c>
      <c r="O196" t="s">
        <v>33</v>
      </c>
      <c r="P196" t="s">
        <v>51</v>
      </c>
      <c r="Q196" t="s">
        <v>63</v>
      </c>
      <c r="R196" t="s">
        <v>36</v>
      </c>
      <c r="S196" t="s">
        <v>37</v>
      </c>
      <c r="T196" t="s">
        <v>38</v>
      </c>
      <c r="U196" t="s">
        <v>594</v>
      </c>
      <c r="V196" s="1">
        <v>35682</v>
      </c>
      <c r="W196" s="6">
        <f>DATEDIF(employee_data36[[#This Row],[DOB]],DATE(2023, 1, 1), "Y")</f>
        <v>25</v>
      </c>
      <c r="X196" s="6" t="str">
        <f>IF(employee_data3[[#This Row],[Age]]&lt;=25, "Remaja", IF(employee_data3[[#This Row],[Age]]&lt;=55, "Dewasa", "Lansia"))</f>
        <v>Remaja</v>
      </c>
      <c r="Y196" s="7" t="str">
        <f>CONCATENATE(employee_data36[[#This Row],[First-LastName]]," ",employee_data36[[#This Row],[DOB]])</f>
        <v>Victoria-Franco 35682</v>
      </c>
      <c r="Z196" t="s">
        <v>40</v>
      </c>
      <c r="AA196" t="s">
        <v>83</v>
      </c>
      <c r="AB196" t="s">
        <v>55</v>
      </c>
      <c r="AC196">
        <v>15586</v>
      </c>
      <c r="AD196" t="s">
        <v>43</v>
      </c>
      <c r="AE196" t="s">
        <v>84</v>
      </c>
      <c r="AF196" t="s">
        <v>45</v>
      </c>
      <c r="AG196">
        <v>2</v>
      </c>
    </row>
    <row r="197" spans="1:33" x14ac:dyDescent="0.3">
      <c r="A197">
        <v>3622</v>
      </c>
      <c r="B197" t="s">
        <v>1000</v>
      </c>
      <c r="C197" t="s">
        <v>1001</v>
      </c>
      <c r="D197" s="6" t="str">
        <f>CONCATENATE(employee_data36[[#This Row],[FirstName]], "-",employee_data36[[#This Row],[LastName]] )</f>
        <v>Danika-Fleming</v>
      </c>
      <c r="E197" s="1">
        <v>44021</v>
      </c>
      <c r="F197" s="1">
        <v>44387</v>
      </c>
      <c r="G197" s="7" t="str">
        <f>IF(ISBLANK(employee_data36[[#This Row],[ExitDate]]),"Yes","")</f>
        <v/>
      </c>
      <c r="H197" t="s">
        <v>728</v>
      </c>
      <c r="I197" t="s">
        <v>1002</v>
      </c>
      <c r="J197" t="s">
        <v>1003</v>
      </c>
      <c r="K197" t="s">
        <v>133</v>
      </c>
      <c r="L197" t="s">
        <v>32</v>
      </c>
      <c r="M197" s="6" t="str">
        <f>IF(ISBLANK(employee_data36[[#This Row],[ExitDate]]),"1","0")</f>
        <v>0</v>
      </c>
      <c r="N197" s="6" t="str">
        <f>IF(employee_data36[[#This Row],[EmployeeStatus]]="Active", "Active", "Tidak Active")</f>
        <v>Active</v>
      </c>
      <c r="O197" t="s">
        <v>52</v>
      </c>
      <c r="P197" t="s">
        <v>51</v>
      </c>
      <c r="Q197" t="s">
        <v>35</v>
      </c>
      <c r="R197" t="s">
        <v>126</v>
      </c>
      <c r="S197" t="s">
        <v>1004</v>
      </c>
      <c r="T197" t="s">
        <v>38</v>
      </c>
      <c r="U197" t="s">
        <v>90</v>
      </c>
      <c r="V197" s="1">
        <v>34988</v>
      </c>
      <c r="W197" s="6">
        <f>DATEDIF(employee_data36[[#This Row],[DOB]],DATE(2023, 1, 1), "Y")</f>
        <v>27</v>
      </c>
      <c r="X197" s="6" t="str">
        <f>IF(employee_data3[[#This Row],[Age]]&lt;=25, "Remaja", IF(employee_data3[[#This Row],[Age]]&lt;=55, "Dewasa", "Lansia"))</f>
        <v>Dewasa</v>
      </c>
      <c r="Y197" s="7" t="str">
        <f>CONCATENATE(employee_data36[[#This Row],[First-LastName]]," ",employee_data36[[#This Row],[DOB]])</f>
        <v>Danika-Fleming 34988</v>
      </c>
      <c r="Z197" t="s">
        <v>40</v>
      </c>
      <c r="AA197" t="s">
        <v>83</v>
      </c>
      <c r="AB197" t="s">
        <v>42</v>
      </c>
      <c r="AC197">
        <v>75607</v>
      </c>
      <c r="AD197" t="s">
        <v>56</v>
      </c>
      <c r="AE197" t="s">
        <v>104</v>
      </c>
      <c r="AF197" t="s">
        <v>45</v>
      </c>
      <c r="AG197">
        <v>3</v>
      </c>
    </row>
    <row r="198" spans="1:33" x14ac:dyDescent="0.3">
      <c r="A198">
        <v>3623</v>
      </c>
      <c r="B198" t="s">
        <v>542</v>
      </c>
      <c r="C198" t="s">
        <v>1005</v>
      </c>
      <c r="D198" s="6" t="str">
        <f>CONCATENATE(employee_data36[[#This Row],[FirstName]], "-",employee_data36[[#This Row],[LastName]] )</f>
        <v>Jocelyn-Kline</v>
      </c>
      <c r="E198" s="1">
        <v>43507</v>
      </c>
      <c r="F198" s="1"/>
      <c r="G198" s="7" t="str">
        <f>IF(ISBLANK(employee_data36[[#This Row],[ExitDate]]),"Yes","")</f>
        <v>Yes</v>
      </c>
      <c r="H198" t="s">
        <v>728</v>
      </c>
      <c r="I198" t="s">
        <v>1006</v>
      </c>
      <c r="J198" t="s">
        <v>1007</v>
      </c>
      <c r="K198" t="s">
        <v>50</v>
      </c>
      <c r="L198" t="s">
        <v>32</v>
      </c>
      <c r="M198" s="6" t="str">
        <f>IF(ISBLANK(employee_data36[[#This Row],[ExitDate]]),"1","0")</f>
        <v>1</v>
      </c>
      <c r="N198" s="6" t="str">
        <f>IF(employee_data36[[#This Row],[EmployeeStatus]]="Active", "Active", "Tidak Active")</f>
        <v>Active</v>
      </c>
      <c r="O198" t="s">
        <v>52</v>
      </c>
      <c r="P198" t="s">
        <v>51</v>
      </c>
      <c r="Q198" t="s">
        <v>63</v>
      </c>
      <c r="R198" t="s">
        <v>36</v>
      </c>
      <c r="S198" t="s">
        <v>37</v>
      </c>
      <c r="T198" t="s">
        <v>38</v>
      </c>
      <c r="U198" t="s">
        <v>111</v>
      </c>
      <c r="V198" s="1">
        <v>21300</v>
      </c>
      <c r="W198" s="6">
        <f>DATEDIF(employee_data36[[#This Row],[DOB]],DATE(2023, 1, 1), "Y")</f>
        <v>64</v>
      </c>
      <c r="X198" s="6" t="str">
        <f>IF(employee_data3[[#This Row],[Age]]&lt;=25, "Remaja", IF(employee_data3[[#This Row],[Age]]&lt;=55, "Dewasa", "Lansia"))</f>
        <v>Lansia</v>
      </c>
      <c r="Y198" s="7" t="str">
        <f>CONCATENATE(employee_data36[[#This Row],[First-LastName]]," ",employee_data36[[#This Row],[DOB]])</f>
        <v>Jocelyn-Kline 21300</v>
      </c>
      <c r="Z198" t="s">
        <v>40</v>
      </c>
      <c r="AA198" t="s">
        <v>113</v>
      </c>
      <c r="AB198" t="s">
        <v>42</v>
      </c>
      <c r="AC198">
        <v>47289</v>
      </c>
      <c r="AD198" t="s">
        <v>128</v>
      </c>
      <c r="AE198" t="s">
        <v>104</v>
      </c>
      <c r="AF198" t="s">
        <v>45</v>
      </c>
      <c r="AG198">
        <v>3</v>
      </c>
    </row>
    <row r="199" spans="1:33" x14ac:dyDescent="0.3">
      <c r="A199">
        <v>3624</v>
      </c>
      <c r="B199" t="s">
        <v>1008</v>
      </c>
      <c r="C199" t="s">
        <v>1009</v>
      </c>
      <c r="D199" s="6" t="str">
        <f>CONCATENATE(employee_data36[[#This Row],[FirstName]], "-",employee_data36[[#This Row],[LastName]] )</f>
        <v>Cesar-Higgins</v>
      </c>
      <c r="E199" s="1">
        <v>43839</v>
      </c>
      <c r="F199" s="1"/>
      <c r="G199" s="7" t="str">
        <f>IF(ISBLANK(employee_data36[[#This Row],[ExitDate]]),"Yes","")</f>
        <v>Yes</v>
      </c>
      <c r="H199" t="s">
        <v>728</v>
      </c>
      <c r="I199" t="s">
        <v>1010</v>
      </c>
      <c r="J199" t="s">
        <v>1011</v>
      </c>
      <c r="K199" t="s">
        <v>139</v>
      </c>
      <c r="L199" t="s">
        <v>32</v>
      </c>
      <c r="M199" s="6" t="str">
        <f>IF(ISBLANK(employee_data36[[#This Row],[ExitDate]]),"1","0")</f>
        <v>1</v>
      </c>
      <c r="N199" s="6" t="str">
        <f>IF(employee_data36[[#This Row],[EmployeeStatus]]="Active", "Active", "Tidak Active")</f>
        <v>Active</v>
      </c>
      <c r="O199" t="s">
        <v>52</v>
      </c>
      <c r="P199" t="s">
        <v>64</v>
      </c>
      <c r="Q199" t="s">
        <v>52</v>
      </c>
      <c r="R199" t="s">
        <v>36</v>
      </c>
      <c r="S199" t="s">
        <v>37</v>
      </c>
      <c r="T199" t="s">
        <v>38</v>
      </c>
      <c r="U199" t="s">
        <v>1012</v>
      </c>
      <c r="V199" s="1">
        <v>35099</v>
      </c>
      <c r="W199" s="6">
        <f>DATEDIF(employee_data36[[#This Row],[DOB]],DATE(2023, 1, 1), "Y")</f>
        <v>26</v>
      </c>
      <c r="X199" s="6" t="str">
        <f>IF(employee_data3[[#This Row],[Age]]&lt;=25, "Remaja", IF(employee_data3[[#This Row],[Age]]&lt;=55, "Dewasa", "Lansia"))</f>
        <v>Dewasa</v>
      </c>
      <c r="Y199" s="7" t="str">
        <f>CONCATENATE(employee_data36[[#This Row],[First-LastName]]," ",employee_data36[[#This Row],[DOB]])</f>
        <v>Cesar-Higgins 35099</v>
      </c>
      <c r="Z199" t="s">
        <v>40</v>
      </c>
      <c r="AA199" t="s">
        <v>113</v>
      </c>
      <c r="AB199" t="s">
        <v>42</v>
      </c>
      <c r="AC199">
        <v>85711</v>
      </c>
      <c r="AD199" t="s">
        <v>128</v>
      </c>
      <c r="AE199" t="s">
        <v>84</v>
      </c>
      <c r="AF199" t="s">
        <v>45</v>
      </c>
      <c r="AG199">
        <v>4</v>
      </c>
    </row>
    <row r="200" spans="1:33" x14ac:dyDescent="0.3">
      <c r="A200">
        <v>3625</v>
      </c>
      <c r="B200" t="s">
        <v>1013</v>
      </c>
      <c r="C200" t="s">
        <v>277</v>
      </c>
      <c r="D200" s="6" t="str">
        <f>CONCATENATE(employee_data36[[#This Row],[FirstName]], "-",employee_data36[[#This Row],[LastName]] )</f>
        <v>Gabriel-Dodson</v>
      </c>
      <c r="E200" s="1">
        <v>44511</v>
      </c>
      <c r="F200" s="1">
        <v>44773</v>
      </c>
      <c r="G200" s="7" t="str">
        <f>IF(ISBLANK(employee_data36[[#This Row],[ExitDate]]),"Yes","")</f>
        <v/>
      </c>
      <c r="H200" t="s">
        <v>728</v>
      </c>
      <c r="I200" t="s">
        <v>1014</v>
      </c>
      <c r="J200" t="s">
        <v>1015</v>
      </c>
      <c r="K200" t="s">
        <v>80</v>
      </c>
      <c r="L200" t="s">
        <v>745</v>
      </c>
      <c r="M200" s="6" t="str">
        <f>IF(ISBLANK(employee_data36[[#This Row],[ExitDate]]),"1","0")</f>
        <v>0</v>
      </c>
      <c r="N200" s="6" t="str">
        <f>IF(employee_data36[[#This Row],[EmployeeStatus]]="Active", "Active", "Tidak Active")</f>
        <v>Tidak Active</v>
      </c>
      <c r="O200" t="s">
        <v>33</v>
      </c>
      <c r="P200" t="s">
        <v>64</v>
      </c>
      <c r="Q200" t="s">
        <v>52</v>
      </c>
      <c r="R200" t="s">
        <v>126</v>
      </c>
      <c r="S200" t="s">
        <v>1016</v>
      </c>
      <c r="T200" t="s">
        <v>38</v>
      </c>
      <c r="U200" t="s">
        <v>111</v>
      </c>
      <c r="V200" s="1">
        <v>27742</v>
      </c>
      <c r="W200" s="6">
        <f>DATEDIF(employee_data36[[#This Row],[DOB]],DATE(2023, 1, 1), "Y")</f>
        <v>47</v>
      </c>
      <c r="X200" s="6" t="str">
        <f>IF(employee_data3[[#This Row],[Age]]&lt;=25, "Remaja", IF(employee_data3[[#This Row],[Age]]&lt;=55, "Dewasa", "Lansia"))</f>
        <v>Dewasa</v>
      </c>
      <c r="Y200" s="7" t="str">
        <f>CONCATENATE(employee_data36[[#This Row],[First-LastName]]," ",employee_data36[[#This Row],[DOB]])</f>
        <v>Gabriel-Dodson 27742</v>
      </c>
      <c r="Z200" t="s">
        <v>40</v>
      </c>
      <c r="AA200" t="s">
        <v>113</v>
      </c>
      <c r="AB200" t="s">
        <v>42</v>
      </c>
      <c r="AC200">
        <v>54392</v>
      </c>
      <c r="AD200" t="s">
        <v>128</v>
      </c>
      <c r="AE200" t="s">
        <v>75</v>
      </c>
      <c r="AF200" t="s">
        <v>45</v>
      </c>
      <c r="AG200">
        <v>5</v>
      </c>
    </row>
    <row r="201" spans="1:33" x14ac:dyDescent="0.3">
      <c r="A201">
        <v>3626</v>
      </c>
      <c r="B201" t="s">
        <v>1017</v>
      </c>
      <c r="C201" t="s">
        <v>1018</v>
      </c>
      <c r="D201" s="6" t="str">
        <f>CONCATENATE(employee_data36[[#This Row],[FirstName]], "-",employee_data36[[#This Row],[LastName]] )</f>
        <v>Raphael-Sandoval</v>
      </c>
      <c r="E201" s="1">
        <v>44331</v>
      </c>
      <c r="F201" s="1"/>
      <c r="G201" s="7" t="str">
        <f>IF(ISBLANK(employee_data36[[#This Row],[ExitDate]]),"Yes","")</f>
        <v>Yes</v>
      </c>
      <c r="H201" t="s">
        <v>728</v>
      </c>
      <c r="I201" t="s">
        <v>1019</v>
      </c>
      <c r="J201" t="s">
        <v>1020</v>
      </c>
      <c r="K201" t="s">
        <v>168</v>
      </c>
      <c r="L201" t="s">
        <v>32</v>
      </c>
      <c r="M201" s="6" t="str">
        <f>IF(ISBLANK(employee_data36[[#This Row],[ExitDate]]),"1","0")</f>
        <v>1</v>
      </c>
      <c r="N201" s="6" t="str">
        <f>IF(employee_data36[[#This Row],[EmployeeStatus]]="Active", "Active", "Tidak Active")</f>
        <v>Active</v>
      </c>
      <c r="O201" t="s">
        <v>63</v>
      </c>
      <c r="P201" t="s">
        <v>64</v>
      </c>
      <c r="Q201" t="s">
        <v>35</v>
      </c>
      <c r="R201" t="s">
        <v>36</v>
      </c>
      <c r="S201" t="s">
        <v>37</v>
      </c>
      <c r="T201" t="s">
        <v>38</v>
      </c>
      <c r="U201" t="s">
        <v>90</v>
      </c>
      <c r="V201" s="1">
        <v>34270</v>
      </c>
      <c r="W201" s="6">
        <f>DATEDIF(employee_data36[[#This Row],[DOB]],DATE(2023, 1, 1), "Y")</f>
        <v>29</v>
      </c>
      <c r="X201" s="6" t="str">
        <f>IF(employee_data3[[#This Row],[Age]]&lt;=25, "Remaja", IF(employee_data3[[#This Row],[Age]]&lt;=55, "Dewasa", "Lansia"))</f>
        <v>Dewasa</v>
      </c>
      <c r="Y201" s="7" t="str">
        <f>CONCATENATE(employee_data36[[#This Row],[First-LastName]]," ",employee_data36[[#This Row],[DOB]])</f>
        <v>Raphael-Sandoval 34270</v>
      </c>
      <c r="Z201" t="s">
        <v>40</v>
      </c>
      <c r="AA201" t="s">
        <v>226</v>
      </c>
      <c r="AB201" t="s">
        <v>42</v>
      </c>
      <c r="AC201">
        <v>61825</v>
      </c>
      <c r="AD201" t="s">
        <v>128</v>
      </c>
      <c r="AE201" t="s">
        <v>75</v>
      </c>
      <c r="AF201" t="s">
        <v>45</v>
      </c>
      <c r="AG201">
        <v>2</v>
      </c>
    </row>
    <row r="202" spans="1:33" x14ac:dyDescent="0.3">
      <c r="A202">
        <v>3627</v>
      </c>
      <c r="B202" t="s">
        <v>1021</v>
      </c>
      <c r="C202" t="s">
        <v>1022</v>
      </c>
      <c r="D202" s="6" t="str">
        <f>CONCATENATE(employee_data36[[#This Row],[FirstName]], "-",employee_data36[[#This Row],[LastName]] )</f>
        <v>Ruth-Harrell</v>
      </c>
      <c r="E202" s="1">
        <v>43698</v>
      </c>
      <c r="F202" s="1">
        <v>44862</v>
      </c>
      <c r="G202" s="7" t="str">
        <f>IF(ISBLANK(employee_data36[[#This Row],[ExitDate]]),"Yes","")</f>
        <v/>
      </c>
      <c r="H202" t="s">
        <v>728</v>
      </c>
      <c r="I202" t="s">
        <v>1023</v>
      </c>
      <c r="J202" t="s">
        <v>1024</v>
      </c>
      <c r="K202" t="s">
        <v>98</v>
      </c>
      <c r="L202" t="s">
        <v>745</v>
      </c>
      <c r="M202" s="6" t="str">
        <f>IF(ISBLANK(employee_data36[[#This Row],[ExitDate]]),"1","0")</f>
        <v>0</v>
      </c>
      <c r="N202" s="6" t="str">
        <f>IF(employee_data36[[#This Row],[EmployeeStatus]]="Active", "Active", "Tidak Active")</f>
        <v>Tidak Active</v>
      </c>
      <c r="O202" t="s">
        <v>33</v>
      </c>
      <c r="P202" t="s">
        <v>34</v>
      </c>
      <c r="Q202" t="s">
        <v>63</v>
      </c>
      <c r="R202" t="s">
        <v>126</v>
      </c>
      <c r="S202" t="s">
        <v>1025</v>
      </c>
      <c r="T202" t="s">
        <v>38</v>
      </c>
      <c r="U202" t="s">
        <v>90</v>
      </c>
      <c r="V202" s="1">
        <v>24526</v>
      </c>
      <c r="W202" s="6">
        <f>DATEDIF(employee_data36[[#This Row],[DOB]],DATE(2023, 1, 1), "Y")</f>
        <v>55</v>
      </c>
      <c r="X202" s="6" t="str">
        <f>IF(employee_data3[[#This Row],[Age]]&lt;=25, "Remaja", IF(employee_data3[[#This Row],[Age]]&lt;=55, "Dewasa", "Lansia"))</f>
        <v>Dewasa</v>
      </c>
      <c r="Y202" s="7" t="str">
        <f>CONCATENATE(employee_data36[[#This Row],[First-LastName]]," ",employee_data36[[#This Row],[DOB]])</f>
        <v>Ruth-Harrell 24526</v>
      </c>
      <c r="Z202" t="s">
        <v>40</v>
      </c>
      <c r="AA202" t="s">
        <v>6</v>
      </c>
      <c r="AB202" t="s">
        <v>42</v>
      </c>
      <c r="AC202">
        <v>52646</v>
      </c>
      <c r="AD202" t="s">
        <v>93</v>
      </c>
      <c r="AE202" t="s">
        <v>84</v>
      </c>
      <c r="AF202" t="s">
        <v>45</v>
      </c>
      <c r="AG202">
        <v>3</v>
      </c>
    </row>
    <row r="203" spans="1:33" x14ac:dyDescent="0.3">
      <c r="A203">
        <v>3628</v>
      </c>
      <c r="B203" t="s">
        <v>1026</v>
      </c>
      <c r="C203" t="s">
        <v>1027</v>
      </c>
      <c r="D203" s="6" t="str">
        <f>CONCATENATE(employee_data36[[#This Row],[FirstName]], "-",employee_data36[[#This Row],[LastName]] )</f>
        <v>Peyton-Barber</v>
      </c>
      <c r="E203" s="1">
        <v>44092</v>
      </c>
      <c r="F203" s="1"/>
      <c r="G203" s="7" t="str">
        <f>IF(ISBLANK(employee_data36[[#This Row],[ExitDate]]),"Yes","")</f>
        <v>Yes</v>
      </c>
      <c r="H203" t="s">
        <v>728</v>
      </c>
      <c r="I203" t="s">
        <v>1028</v>
      </c>
      <c r="J203" t="s">
        <v>1029</v>
      </c>
      <c r="K203" t="s">
        <v>118</v>
      </c>
      <c r="L203" t="s">
        <v>32</v>
      </c>
      <c r="M203" s="6" t="str">
        <f>IF(ISBLANK(employee_data36[[#This Row],[ExitDate]]),"1","0")</f>
        <v>1</v>
      </c>
      <c r="N203" s="6" t="str">
        <f>IF(employee_data36[[#This Row],[EmployeeStatus]]="Active", "Active", "Tidak Active")</f>
        <v>Active</v>
      </c>
      <c r="O203" t="s">
        <v>33</v>
      </c>
      <c r="P203" t="s">
        <v>64</v>
      </c>
      <c r="Q203" t="s">
        <v>52</v>
      </c>
      <c r="R203" t="s">
        <v>36</v>
      </c>
      <c r="S203" t="s">
        <v>37</v>
      </c>
      <c r="T203" t="s">
        <v>38</v>
      </c>
      <c r="U203" t="s">
        <v>111</v>
      </c>
      <c r="V203" s="1">
        <v>16829</v>
      </c>
      <c r="W203" s="6">
        <f>DATEDIF(employee_data36[[#This Row],[DOB]],DATE(2023, 1, 1), "Y")</f>
        <v>76</v>
      </c>
      <c r="X203" s="6" t="str">
        <f>IF(employee_data3[[#This Row],[Age]]&lt;=25, "Remaja", IF(employee_data3[[#This Row],[Age]]&lt;=55, "Dewasa", "Lansia"))</f>
        <v>Lansia</v>
      </c>
      <c r="Y203" s="7" t="str">
        <f>CONCATENATE(employee_data36[[#This Row],[First-LastName]]," ",employee_data36[[#This Row],[DOB]])</f>
        <v>Peyton-Barber 16829</v>
      </c>
      <c r="Z203" t="s">
        <v>40</v>
      </c>
      <c r="AA203" t="s">
        <v>103</v>
      </c>
      <c r="AB203" t="s">
        <v>42</v>
      </c>
      <c r="AC203">
        <v>56126</v>
      </c>
      <c r="AD203" t="s">
        <v>56</v>
      </c>
      <c r="AE203" t="s">
        <v>84</v>
      </c>
      <c r="AF203" t="s">
        <v>45</v>
      </c>
      <c r="AG203">
        <v>3</v>
      </c>
    </row>
    <row r="204" spans="1:33" x14ac:dyDescent="0.3">
      <c r="A204">
        <v>3629</v>
      </c>
      <c r="B204" t="s">
        <v>1030</v>
      </c>
      <c r="C204" t="s">
        <v>1031</v>
      </c>
      <c r="D204" s="6" t="str">
        <f>CONCATENATE(employee_data36[[#This Row],[FirstName]], "-",employee_data36[[#This Row],[LastName]] )</f>
        <v>Reginald-Lowery</v>
      </c>
      <c r="E204" s="1">
        <v>44800</v>
      </c>
      <c r="F204" s="1">
        <v>44898</v>
      </c>
      <c r="G204" s="7" t="str">
        <f>IF(ISBLANK(employee_data36[[#This Row],[ExitDate]]),"Yes","")</f>
        <v/>
      </c>
      <c r="H204" t="s">
        <v>28</v>
      </c>
      <c r="I204" t="s">
        <v>1032</v>
      </c>
      <c r="J204" t="s">
        <v>1033</v>
      </c>
      <c r="K204" t="s">
        <v>118</v>
      </c>
      <c r="L204" t="s">
        <v>745</v>
      </c>
      <c r="M204" s="6" t="str">
        <f>IF(ISBLANK(employee_data36[[#This Row],[ExitDate]]),"1","0")</f>
        <v>0</v>
      </c>
      <c r="N204" s="6" t="str">
        <f>IF(employee_data36[[#This Row],[EmployeeStatus]]="Active", "Active", "Tidak Active")</f>
        <v>Tidak Active</v>
      </c>
      <c r="O204" t="s">
        <v>33</v>
      </c>
      <c r="P204" t="s">
        <v>64</v>
      </c>
      <c r="Q204" t="s">
        <v>63</v>
      </c>
      <c r="R204" t="s">
        <v>175</v>
      </c>
      <c r="S204" t="s">
        <v>1034</v>
      </c>
      <c r="T204" t="s">
        <v>38</v>
      </c>
      <c r="U204" t="s">
        <v>90</v>
      </c>
      <c r="V204" s="1">
        <v>30646</v>
      </c>
      <c r="W204" s="6">
        <f>DATEDIF(employee_data36[[#This Row],[DOB]],DATE(2023, 1, 1), "Y")</f>
        <v>39</v>
      </c>
      <c r="X204" s="6" t="str">
        <f>IF(employee_data3[[#This Row],[Age]]&lt;=25, "Remaja", IF(employee_data3[[#This Row],[Age]]&lt;=55, "Dewasa", "Lansia"))</f>
        <v>Dewasa</v>
      </c>
      <c r="Y204" s="7" t="str">
        <f>CONCATENATE(employee_data36[[#This Row],[First-LastName]]," ",employee_data36[[#This Row],[DOB]])</f>
        <v>Reginald-Lowery 30646</v>
      </c>
      <c r="Z204" t="s">
        <v>40</v>
      </c>
      <c r="AA204" t="s">
        <v>83</v>
      </c>
      <c r="AB204" t="s">
        <v>55</v>
      </c>
      <c r="AC204">
        <v>70056</v>
      </c>
      <c r="AD204" t="s">
        <v>93</v>
      </c>
      <c r="AE204" t="s">
        <v>104</v>
      </c>
      <c r="AF204" t="s">
        <v>45</v>
      </c>
      <c r="AG204">
        <v>5</v>
      </c>
    </row>
    <row r="205" spans="1:33" x14ac:dyDescent="0.3">
      <c r="A205">
        <v>3630</v>
      </c>
      <c r="B205" t="s">
        <v>1035</v>
      </c>
      <c r="C205" t="s">
        <v>1036</v>
      </c>
      <c r="D205" s="6" t="str">
        <f>CONCATENATE(employee_data36[[#This Row],[FirstName]], "-",employee_data36[[#This Row],[LastName]] )</f>
        <v>Stephanie-Briggs</v>
      </c>
      <c r="E205" s="1">
        <v>43519</v>
      </c>
      <c r="F205" s="1"/>
      <c r="G205" s="7" t="str">
        <f>IF(ISBLANK(employee_data36[[#This Row],[ExitDate]]),"Yes","")</f>
        <v>Yes</v>
      </c>
      <c r="H205" t="s">
        <v>28</v>
      </c>
      <c r="I205" t="s">
        <v>1037</v>
      </c>
      <c r="J205" t="s">
        <v>1038</v>
      </c>
      <c r="K205" t="s">
        <v>139</v>
      </c>
      <c r="L205" t="s">
        <v>32</v>
      </c>
      <c r="M205" s="6" t="str">
        <f>IF(ISBLANK(employee_data36[[#This Row],[ExitDate]]),"1","0")</f>
        <v>1</v>
      </c>
      <c r="N205" s="6" t="str">
        <f>IF(employee_data36[[#This Row],[EmployeeStatus]]="Active", "Active", "Tidak Active")</f>
        <v>Active</v>
      </c>
      <c r="O205" t="s">
        <v>33</v>
      </c>
      <c r="P205" t="s">
        <v>64</v>
      </c>
      <c r="Q205" t="s">
        <v>63</v>
      </c>
      <c r="R205" t="s">
        <v>36</v>
      </c>
      <c r="S205" t="s">
        <v>37</v>
      </c>
      <c r="T205" t="s">
        <v>38</v>
      </c>
      <c r="U205" t="s">
        <v>90</v>
      </c>
      <c r="V205" s="1">
        <v>23869</v>
      </c>
      <c r="W205" s="6">
        <f>DATEDIF(employee_data36[[#This Row],[DOB]],DATE(2023, 1, 1), "Y")</f>
        <v>57</v>
      </c>
      <c r="X205" s="6" t="str">
        <f>IF(employee_data3[[#This Row],[Age]]&lt;=25, "Remaja", IF(employee_data3[[#This Row],[Age]]&lt;=55, "Dewasa", "Lansia"))</f>
        <v>Lansia</v>
      </c>
      <c r="Y205" s="7" t="str">
        <f>CONCATENATE(employee_data36[[#This Row],[First-LastName]]," ",employee_data36[[#This Row],[DOB]])</f>
        <v>Stephanie-Briggs 23869</v>
      </c>
      <c r="Z205" t="s">
        <v>40</v>
      </c>
      <c r="AA205" t="s">
        <v>83</v>
      </c>
      <c r="AB205" t="s">
        <v>55</v>
      </c>
      <c r="AC205">
        <v>81819</v>
      </c>
      <c r="AD205" t="s">
        <v>74</v>
      </c>
      <c r="AE205" t="s">
        <v>44</v>
      </c>
      <c r="AF205" t="s">
        <v>45</v>
      </c>
      <c r="AG205">
        <v>5</v>
      </c>
    </row>
    <row r="206" spans="1:33" x14ac:dyDescent="0.3">
      <c r="A206">
        <v>3631</v>
      </c>
      <c r="B206" t="s">
        <v>1039</v>
      </c>
      <c r="C206" t="s">
        <v>1040</v>
      </c>
      <c r="D206" s="6" t="str">
        <f>CONCATENATE(employee_data36[[#This Row],[FirstName]], "-",employee_data36[[#This Row],[LastName]] )</f>
        <v>Shaniya-Becker</v>
      </c>
      <c r="E206" s="1">
        <v>44781</v>
      </c>
      <c r="F206" s="1">
        <v>44859</v>
      </c>
      <c r="G206" s="7" t="str">
        <f>IF(ISBLANK(employee_data36[[#This Row],[ExitDate]]),"Yes","")</f>
        <v/>
      </c>
      <c r="H206" t="s">
        <v>28</v>
      </c>
      <c r="I206" t="s">
        <v>1041</v>
      </c>
      <c r="J206" t="s">
        <v>1042</v>
      </c>
      <c r="K206" t="s">
        <v>50</v>
      </c>
      <c r="L206" t="s">
        <v>32</v>
      </c>
      <c r="M206" s="6" t="str">
        <f>IF(ISBLANK(employee_data36[[#This Row],[ExitDate]]),"1","0")</f>
        <v>0</v>
      </c>
      <c r="N206" s="6" t="str">
        <f>IF(employee_data36[[#This Row],[EmployeeStatus]]="Active", "Active", "Tidak Active")</f>
        <v>Active</v>
      </c>
      <c r="O206" t="s">
        <v>33</v>
      </c>
      <c r="P206" t="s">
        <v>34</v>
      </c>
      <c r="Q206" t="s">
        <v>63</v>
      </c>
      <c r="R206" t="s">
        <v>140</v>
      </c>
      <c r="S206" t="s">
        <v>1043</v>
      </c>
      <c r="T206" t="s">
        <v>38</v>
      </c>
      <c r="U206" t="s">
        <v>305</v>
      </c>
      <c r="V206" s="1">
        <v>17285</v>
      </c>
      <c r="W206" s="6">
        <f>DATEDIF(employee_data36[[#This Row],[DOB]],DATE(2023, 1, 1), "Y")</f>
        <v>75</v>
      </c>
      <c r="X206" s="6" t="str">
        <f>IF(employee_data3[[#This Row],[Age]]&lt;=25, "Remaja", IF(employee_data3[[#This Row],[Age]]&lt;=55, "Dewasa", "Lansia"))</f>
        <v>Lansia</v>
      </c>
      <c r="Y206" s="7" t="str">
        <f>CONCATENATE(employee_data36[[#This Row],[First-LastName]]," ",employee_data36[[#This Row],[DOB]])</f>
        <v>Shaniya-Becker 17285</v>
      </c>
      <c r="Z206" t="s">
        <v>40</v>
      </c>
      <c r="AA206" t="s">
        <v>1044</v>
      </c>
      <c r="AB206" t="s">
        <v>55</v>
      </c>
      <c r="AC206">
        <v>12978</v>
      </c>
      <c r="AD206" t="s">
        <v>74</v>
      </c>
      <c r="AE206" t="s">
        <v>104</v>
      </c>
      <c r="AF206" t="s">
        <v>45</v>
      </c>
      <c r="AG206">
        <v>3</v>
      </c>
    </row>
    <row r="207" spans="1:33" x14ac:dyDescent="0.3">
      <c r="A207">
        <v>3632</v>
      </c>
      <c r="B207" t="s">
        <v>669</v>
      </c>
      <c r="C207" t="s">
        <v>1045</v>
      </c>
      <c r="D207" s="6" t="str">
        <f>CONCATENATE(employee_data36[[#This Row],[FirstName]], "-",employee_data36[[#This Row],[LastName]] )</f>
        <v>Ryan-Oconnell</v>
      </c>
      <c r="E207" s="1">
        <v>44828</v>
      </c>
      <c r="F207" s="1">
        <v>44858</v>
      </c>
      <c r="G207" s="7" t="str">
        <f>IF(ISBLANK(employee_data36[[#This Row],[ExitDate]]),"Yes","")</f>
        <v/>
      </c>
      <c r="H207" t="s">
        <v>28</v>
      </c>
      <c r="I207" t="s">
        <v>1046</v>
      </c>
      <c r="J207" t="s">
        <v>1047</v>
      </c>
      <c r="K207" t="s">
        <v>31</v>
      </c>
      <c r="L207" t="s">
        <v>32</v>
      </c>
      <c r="M207" s="6" t="str">
        <f>IF(ISBLANK(employee_data36[[#This Row],[ExitDate]]),"1","0")</f>
        <v>0</v>
      </c>
      <c r="N207" s="6" t="str">
        <f>IF(employee_data36[[#This Row],[EmployeeStatus]]="Active", "Active", "Tidak Active")</f>
        <v>Active</v>
      </c>
      <c r="O207" t="s">
        <v>33</v>
      </c>
      <c r="P207" t="s">
        <v>34</v>
      </c>
      <c r="Q207" t="s">
        <v>63</v>
      </c>
      <c r="R207" t="s">
        <v>99</v>
      </c>
      <c r="S207" t="s">
        <v>1048</v>
      </c>
      <c r="T207" t="s">
        <v>38</v>
      </c>
      <c r="U207" t="s">
        <v>90</v>
      </c>
      <c r="V207" s="1">
        <v>16713</v>
      </c>
      <c r="W207" s="6">
        <f>DATEDIF(employee_data36[[#This Row],[DOB]],DATE(2023, 1, 1), "Y")</f>
        <v>77</v>
      </c>
      <c r="X207" s="6" t="str">
        <f>IF(employee_data3[[#This Row],[Age]]&lt;=25, "Remaja", IF(employee_data3[[#This Row],[Age]]&lt;=55, "Dewasa", "Lansia"))</f>
        <v>Lansia</v>
      </c>
      <c r="Y207" s="7" t="str">
        <f>CONCATENATE(employee_data36[[#This Row],[First-LastName]]," ",employee_data36[[#This Row],[DOB]])</f>
        <v>Ryan-Oconnell 16713</v>
      </c>
      <c r="Z207" t="s">
        <v>40</v>
      </c>
      <c r="AA207" t="s">
        <v>226</v>
      </c>
      <c r="AB207" t="s">
        <v>55</v>
      </c>
      <c r="AC207">
        <v>37983</v>
      </c>
      <c r="AD207" t="s">
        <v>128</v>
      </c>
      <c r="AE207" t="s">
        <v>84</v>
      </c>
      <c r="AF207" t="s">
        <v>45</v>
      </c>
      <c r="AG207">
        <v>3</v>
      </c>
    </row>
    <row r="208" spans="1:33" x14ac:dyDescent="0.3">
      <c r="A208">
        <v>3633</v>
      </c>
      <c r="B208" t="s">
        <v>1049</v>
      </c>
      <c r="C208" t="s">
        <v>1050</v>
      </c>
      <c r="D208" s="6" t="str">
        <f>CONCATENATE(employee_data36[[#This Row],[FirstName]], "-",employee_data36[[#This Row],[LastName]] )</f>
        <v>Emma-Ware</v>
      </c>
      <c r="E208" s="1">
        <v>44641</v>
      </c>
      <c r="F208" s="1"/>
      <c r="G208" s="7" t="str">
        <f>IF(ISBLANK(employee_data36[[#This Row],[ExitDate]]),"Yes","")</f>
        <v>Yes</v>
      </c>
      <c r="H208" t="s">
        <v>28</v>
      </c>
      <c r="I208" t="s">
        <v>1051</v>
      </c>
      <c r="J208" t="s">
        <v>1052</v>
      </c>
      <c r="K208" t="s">
        <v>89</v>
      </c>
      <c r="L208" t="s">
        <v>32</v>
      </c>
      <c r="M208" s="6" t="str">
        <f>IF(ISBLANK(employee_data36[[#This Row],[ExitDate]]),"1","0")</f>
        <v>1</v>
      </c>
      <c r="N208" s="6" t="str">
        <f>IF(employee_data36[[#This Row],[EmployeeStatus]]="Active", "Active", "Tidak Active")</f>
        <v>Active</v>
      </c>
      <c r="O208" t="s">
        <v>33</v>
      </c>
      <c r="P208" t="s">
        <v>64</v>
      </c>
      <c r="Q208" t="s">
        <v>35</v>
      </c>
      <c r="R208" t="s">
        <v>36</v>
      </c>
      <c r="S208" t="s">
        <v>37</v>
      </c>
      <c r="T208" t="s">
        <v>38</v>
      </c>
      <c r="U208" t="s">
        <v>53</v>
      </c>
      <c r="V208" s="1">
        <v>31860</v>
      </c>
      <c r="W208" s="6">
        <f>DATEDIF(employee_data36[[#This Row],[DOB]],DATE(2023, 1, 1), "Y")</f>
        <v>35</v>
      </c>
      <c r="X208" s="6" t="str">
        <f>IF(employee_data3[[#This Row],[Age]]&lt;=25, "Remaja", IF(employee_data3[[#This Row],[Age]]&lt;=55, "Dewasa", "Lansia"))</f>
        <v>Dewasa</v>
      </c>
      <c r="Y208" s="7" t="str">
        <f>CONCATENATE(employee_data36[[#This Row],[First-LastName]]," ",employee_data36[[#This Row],[DOB]])</f>
        <v>Emma-Ware 31860</v>
      </c>
      <c r="Z208" t="s">
        <v>40</v>
      </c>
      <c r="AA208" t="s">
        <v>83</v>
      </c>
      <c r="AB208" t="s">
        <v>42</v>
      </c>
      <c r="AC208">
        <v>56687</v>
      </c>
      <c r="AD208" t="s">
        <v>56</v>
      </c>
      <c r="AE208" t="s">
        <v>75</v>
      </c>
      <c r="AF208" t="s">
        <v>45</v>
      </c>
      <c r="AG208">
        <v>5</v>
      </c>
    </row>
    <row r="209" spans="1:33" x14ac:dyDescent="0.3">
      <c r="A209">
        <v>3634</v>
      </c>
      <c r="B209" t="s">
        <v>1053</v>
      </c>
      <c r="C209" t="s">
        <v>1054</v>
      </c>
      <c r="D209" s="6" t="str">
        <f>CONCATENATE(employee_data36[[#This Row],[FirstName]], "-",employee_data36[[#This Row],[LastName]] )</f>
        <v>Keyon-Haley</v>
      </c>
      <c r="E209" s="1">
        <v>45100</v>
      </c>
      <c r="F209" s="1">
        <v>45133</v>
      </c>
      <c r="G209" s="7" t="str">
        <f>IF(ISBLANK(employee_data36[[#This Row],[ExitDate]]),"Yes","")</f>
        <v/>
      </c>
      <c r="H209" t="s">
        <v>28</v>
      </c>
      <c r="I209" t="s">
        <v>1055</v>
      </c>
      <c r="J209" t="s">
        <v>1056</v>
      </c>
      <c r="K209" t="s">
        <v>168</v>
      </c>
      <c r="L209" t="s">
        <v>32</v>
      </c>
      <c r="M209" s="6" t="str">
        <f>IF(ISBLANK(employee_data36[[#This Row],[ExitDate]]),"1","0")</f>
        <v>0</v>
      </c>
      <c r="N209" s="6" t="str">
        <f>IF(employee_data36[[#This Row],[EmployeeStatus]]="Active", "Active", "Tidak Active")</f>
        <v>Active</v>
      </c>
      <c r="O209" t="s">
        <v>52</v>
      </c>
      <c r="P209" t="s">
        <v>64</v>
      </c>
      <c r="Q209" t="s">
        <v>63</v>
      </c>
      <c r="R209" t="s">
        <v>140</v>
      </c>
      <c r="S209" t="s">
        <v>1057</v>
      </c>
      <c r="T209" t="s">
        <v>38</v>
      </c>
      <c r="U209" t="s">
        <v>66</v>
      </c>
      <c r="V209" s="1">
        <v>22762</v>
      </c>
      <c r="W209" s="6">
        <f>DATEDIF(employee_data36[[#This Row],[DOB]],DATE(2023, 1, 1), "Y")</f>
        <v>60</v>
      </c>
      <c r="X209" s="6" t="str">
        <f>IF(employee_data3[[#This Row],[Age]]&lt;=25, "Remaja", IF(employee_data3[[#This Row],[Age]]&lt;=55, "Dewasa", "Lansia"))</f>
        <v>Lansia</v>
      </c>
      <c r="Y209" s="7" t="str">
        <f>CONCATENATE(employee_data36[[#This Row],[First-LastName]]," ",employee_data36[[#This Row],[DOB]])</f>
        <v>Keyon-Haley 22762</v>
      </c>
      <c r="Z209" t="s">
        <v>40</v>
      </c>
      <c r="AA209" t="s">
        <v>6</v>
      </c>
      <c r="AB209" t="s">
        <v>42</v>
      </c>
      <c r="AC209">
        <v>40148</v>
      </c>
      <c r="AD209" t="s">
        <v>74</v>
      </c>
      <c r="AE209" t="s">
        <v>84</v>
      </c>
      <c r="AF209" t="s">
        <v>45</v>
      </c>
      <c r="AG209">
        <v>5</v>
      </c>
    </row>
    <row r="210" spans="1:33" x14ac:dyDescent="0.3">
      <c r="A210">
        <v>3635</v>
      </c>
      <c r="B210" t="s">
        <v>1058</v>
      </c>
      <c r="C210" t="s">
        <v>1059</v>
      </c>
      <c r="D210" s="6" t="str">
        <f>CONCATENATE(employee_data36[[#This Row],[FirstName]], "-",employee_data36[[#This Row],[LastName]] )</f>
        <v>Kylee-Bates</v>
      </c>
      <c r="E210" s="1">
        <v>44130</v>
      </c>
      <c r="F210" s="1"/>
      <c r="G210" s="7" t="str">
        <f>IF(ISBLANK(employee_data36[[#This Row],[ExitDate]]),"Yes","")</f>
        <v>Yes</v>
      </c>
      <c r="H210" t="s">
        <v>28</v>
      </c>
      <c r="I210" t="s">
        <v>1060</v>
      </c>
      <c r="J210" t="s">
        <v>1061</v>
      </c>
      <c r="K210" t="s">
        <v>98</v>
      </c>
      <c r="L210" t="s">
        <v>32</v>
      </c>
      <c r="M210" s="6" t="str">
        <f>IF(ISBLANK(employee_data36[[#This Row],[ExitDate]]),"1","0")</f>
        <v>1</v>
      </c>
      <c r="N210" s="6" t="str">
        <f>IF(employee_data36[[#This Row],[EmployeeStatus]]="Active", "Active", "Tidak Active")</f>
        <v>Active</v>
      </c>
      <c r="O210" t="s">
        <v>52</v>
      </c>
      <c r="P210" t="s">
        <v>34</v>
      </c>
      <c r="Q210" t="s">
        <v>52</v>
      </c>
      <c r="R210" t="s">
        <v>36</v>
      </c>
      <c r="S210" t="s">
        <v>37</v>
      </c>
      <c r="T210" t="s">
        <v>38</v>
      </c>
      <c r="U210" t="s">
        <v>504</v>
      </c>
      <c r="V210" s="1">
        <v>28561</v>
      </c>
      <c r="W210" s="6">
        <f>DATEDIF(employee_data36[[#This Row],[DOB]],DATE(2023, 1, 1), "Y")</f>
        <v>44</v>
      </c>
      <c r="X210" s="6" t="str">
        <f>IF(employee_data3[[#This Row],[Age]]&lt;=25, "Remaja", IF(employee_data3[[#This Row],[Age]]&lt;=55, "Dewasa", "Lansia"))</f>
        <v>Dewasa</v>
      </c>
      <c r="Y210" s="7" t="str">
        <f>CONCATENATE(employee_data36[[#This Row],[First-LastName]]," ",employee_data36[[#This Row],[DOB]])</f>
        <v>Kylee-Bates 28561</v>
      </c>
      <c r="Z210" t="s">
        <v>40</v>
      </c>
      <c r="AA210" t="s">
        <v>1062</v>
      </c>
      <c r="AB210" t="s">
        <v>42</v>
      </c>
      <c r="AC210">
        <v>71593</v>
      </c>
      <c r="AD210" t="s">
        <v>56</v>
      </c>
      <c r="AE210" t="s">
        <v>75</v>
      </c>
      <c r="AF210" t="s">
        <v>45</v>
      </c>
      <c r="AG210">
        <v>4</v>
      </c>
    </row>
    <row r="211" spans="1:33" x14ac:dyDescent="0.3">
      <c r="A211">
        <v>3636</v>
      </c>
      <c r="B211" t="s">
        <v>1063</v>
      </c>
      <c r="C211" t="s">
        <v>348</v>
      </c>
      <c r="D211" s="6" t="str">
        <f>CONCATENATE(employee_data36[[#This Row],[FirstName]], "-",employee_data36[[#This Row],[LastName]] )</f>
        <v>Marc-Chandler</v>
      </c>
      <c r="E211" s="1">
        <v>43859</v>
      </c>
      <c r="F211" s="1"/>
      <c r="G211" s="7" t="str">
        <f>IF(ISBLANK(employee_data36[[#This Row],[ExitDate]]),"Yes","")</f>
        <v>Yes</v>
      </c>
      <c r="H211" t="s">
        <v>28</v>
      </c>
      <c r="I211" t="s">
        <v>1064</v>
      </c>
      <c r="J211" t="s">
        <v>1065</v>
      </c>
      <c r="K211" t="s">
        <v>118</v>
      </c>
      <c r="L211" t="s">
        <v>32</v>
      </c>
      <c r="M211" s="6" t="str">
        <f>IF(ISBLANK(employee_data36[[#This Row],[ExitDate]]),"1","0")</f>
        <v>1</v>
      </c>
      <c r="N211" s="6" t="str">
        <f>IF(employee_data36[[#This Row],[EmployeeStatus]]="Active", "Active", "Tidak Active")</f>
        <v>Active</v>
      </c>
      <c r="O211" t="s">
        <v>33</v>
      </c>
      <c r="P211" t="s">
        <v>64</v>
      </c>
      <c r="Q211" t="s">
        <v>35</v>
      </c>
      <c r="R211" t="s">
        <v>36</v>
      </c>
      <c r="S211" t="s">
        <v>37</v>
      </c>
      <c r="T211" t="s">
        <v>38</v>
      </c>
      <c r="U211" t="s">
        <v>332</v>
      </c>
      <c r="V211" s="1">
        <v>30023</v>
      </c>
      <c r="W211" s="6">
        <f>DATEDIF(employee_data36[[#This Row],[DOB]],DATE(2023, 1, 1), "Y")</f>
        <v>40</v>
      </c>
      <c r="X211" s="6" t="str">
        <f>IF(employee_data3[[#This Row],[Age]]&lt;=25, "Remaja", IF(employee_data3[[#This Row],[Age]]&lt;=55, "Dewasa", "Lansia"))</f>
        <v>Dewasa</v>
      </c>
      <c r="Y211" s="7" t="str">
        <f>CONCATENATE(employee_data36[[#This Row],[First-LastName]]," ",employee_data36[[#This Row],[DOB]])</f>
        <v>Marc-Chandler 30023</v>
      </c>
      <c r="Z211" t="s">
        <v>40</v>
      </c>
      <c r="AA211" t="s">
        <v>6</v>
      </c>
      <c r="AB211" t="s">
        <v>55</v>
      </c>
      <c r="AC211">
        <v>10775</v>
      </c>
      <c r="AD211" t="s">
        <v>128</v>
      </c>
      <c r="AE211" t="s">
        <v>104</v>
      </c>
      <c r="AF211" t="s">
        <v>45</v>
      </c>
      <c r="AG211">
        <v>3</v>
      </c>
    </row>
    <row r="212" spans="1:33" x14ac:dyDescent="0.3">
      <c r="A212">
        <v>3637</v>
      </c>
      <c r="B212" t="s">
        <v>864</v>
      </c>
      <c r="C212" t="s">
        <v>1066</v>
      </c>
      <c r="D212" s="6" t="str">
        <f>CONCATENATE(employee_data36[[#This Row],[FirstName]], "-",employee_data36[[#This Row],[LastName]] )</f>
        <v>Abdullah-Pruitt</v>
      </c>
      <c r="E212" s="1">
        <v>44674</v>
      </c>
      <c r="F212" s="1"/>
      <c r="G212" s="7" t="str">
        <f>IF(ISBLANK(employee_data36[[#This Row],[ExitDate]]),"Yes","")</f>
        <v>Yes</v>
      </c>
      <c r="H212" t="s">
        <v>28</v>
      </c>
      <c r="I212" t="s">
        <v>1067</v>
      </c>
      <c r="J212" t="s">
        <v>1068</v>
      </c>
      <c r="K212" t="s">
        <v>62</v>
      </c>
      <c r="L212" t="s">
        <v>32</v>
      </c>
      <c r="M212" s="6" t="str">
        <f>IF(ISBLANK(employee_data36[[#This Row],[ExitDate]]),"1","0")</f>
        <v>1</v>
      </c>
      <c r="N212" s="6" t="str">
        <f>IF(employee_data36[[#This Row],[EmployeeStatus]]="Active", "Active", "Tidak Active")</f>
        <v>Active</v>
      </c>
      <c r="O212" t="s">
        <v>63</v>
      </c>
      <c r="P212" t="s">
        <v>34</v>
      </c>
      <c r="Q212" t="s">
        <v>63</v>
      </c>
      <c r="R212" t="s">
        <v>36</v>
      </c>
      <c r="S212" t="s">
        <v>37</v>
      </c>
      <c r="T212" t="s">
        <v>38</v>
      </c>
      <c r="U212" t="s">
        <v>53</v>
      </c>
      <c r="V212" s="1">
        <v>34806</v>
      </c>
      <c r="W212" s="6">
        <f>DATEDIF(employee_data36[[#This Row],[DOB]],DATE(2023, 1, 1), "Y")</f>
        <v>27</v>
      </c>
      <c r="X212" s="6" t="str">
        <f>IF(employee_data3[[#This Row],[Age]]&lt;=25, "Remaja", IF(employee_data3[[#This Row],[Age]]&lt;=55, "Dewasa", "Lansia"))</f>
        <v>Dewasa</v>
      </c>
      <c r="Y212" s="7" t="str">
        <f>CONCATENATE(employee_data36[[#This Row],[First-LastName]]," ",employee_data36[[#This Row],[DOB]])</f>
        <v>Abdullah-Pruitt 34806</v>
      </c>
      <c r="Z212" t="s">
        <v>40</v>
      </c>
      <c r="AA212" t="s">
        <v>113</v>
      </c>
      <c r="AB212" t="s">
        <v>55</v>
      </c>
      <c r="AC212">
        <v>59441</v>
      </c>
      <c r="AD212" t="s">
        <v>128</v>
      </c>
      <c r="AE212" t="s">
        <v>104</v>
      </c>
      <c r="AF212" t="s">
        <v>45</v>
      </c>
      <c r="AG212">
        <v>3</v>
      </c>
    </row>
    <row r="213" spans="1:33" x14ac:dyDescent="0.3">
      <c r="A213">
        <v>3638</v>
      </c>
      <c r="B213" t="s">
        <v>1069</v>
      </c>
      <c r="C213" t="s">
        <v>983</v>
      </c>
      <c r="D213" s="6" t="str">
        <f>CONCATENATE(employee_data36[[#This Row],[FirstName]], "-",employee_data36[[#This Row],[LastName]] )</f>
        <v>Shamar-Roth</v>
      </c>
      <c r="E213" s="1">
        <v>45092</v>
      </c>
      <c r="F213" s="1"/>
      <c r="G213" s="7" t="str">
        <f>IF(ISBLANK(employee_data36[[#This Row],[ExitDate]]),"Yes","")</f>
        <v>Yes</v>
      </c>
      <c r="H213" t="s">
        <v>28</v>
      </c>
      <c r="I213" t="s">
        <v>1070</v>
      </c>
      <c r="J213" t="s">
        <v>1071</v>
      </c>
      <c r="K213" t="s">
        <v>89</v>
      </c>
      <c r="L213" t="s">
        <v>32</v>
      </c>
      <c r="M213" s="6" t="str">
        <f>IF(ISBLANK(employee_data36[[#This Row],[ExitDate]]),"1","0")</f>
        <v>1</v>
      </c>
      <c r="N213" s="6" t="str">
        <f>IF(employee_data36[[#This Row],[EmployeeStatus]]="Active", "Active", "Tidak Active")</f>
        <v>Active</v>
      </c>
      <c r="O213" t="s">
        <v>63</v>
      </c>
      <c r="P213" t="s">
        <v>34</v>
      </c>
      <c r="Q213" t="s">
        <v>52</v>
      </c>
      <c r="R213" t="s">
        <v>36</v>
      </c>
      <c r="S213" t="s">
        <v>37</v>
      </c>
      <c r="T213" t="s">
        <v>38</v>
      </c>
      <c r="U213" t="s">
        <v>90</v>
      </c>
      <c r="V213" s="1">
        <v>28834</v>
      </c>
      <c r="W213" s="6">
        <f>DATEDIF(employee_data36[[#This Row],[DOB]],DATE(2023, 1, 1), "Y")</f>
        <v>44</v>
      </c>
      <c r="X213" s="6" t="str">
        <f>IF(employee_data3[[#This Row],[Age]]&lt;=25, "Remaja", IF(employee_data3[[#This Row],[Age]]&lt;=55, "Dewasa", "Lansia"))</f>
        <v>Dewasa</v>
      </c>
      <c r="Y213" s="7" t="str">
        <f>CONCATENATE(employee_data36[[#This Row],[First-LastName]]," ",employee_data36[[#This Row],[DOB]])</f>
        <v>Shamar-Roth 28834</v>
      </c>
      <c r="Z213" t="s">
        <v>40</v>
      </c>
      <c r="AA213" t="s">
        <v>1072</v>
      </c>
      <c r="AB213" t="s">
        <v>55</v>
      </c>
      <c r="AC213">
        <v>55470</v>
      </c>
      <c r="AD213" t="s">
        <v>56</v>
      </c>
      <c r="AE213" t="s">
        <v>75</v>
      </c>
      <c r="AF213" t="s">
        <v>45</v>
      </c>
      <c r="AG213">
        <v>3</v>
      </c>
    </row>
    <row r="214" spans="1:33" x14ac:dyDescent="0.3">
      <c r="A214">
        <v>3639</v>
      </c>
      <c r="B214" t="s">
        <v>1073</v>
      </c>
      <c r="C214" t="s">
        <v>1074</v>
      </c>
      <c r="D214" s="6" t="str">
        <f>CONCATENATE(employee_data36[[#This Row],[FirstName]], "-",employee_data36[[#This Row],[LastName]] )</f>
        <v>Jaylen-Acosta</v>
      </c>
      <c r="E214" s="1">
        <v>43727</v>
      </c>
      <c r="F214" s="1">
        <v>43935</v>
      </c>
      <c r="G214" s="7" t="str">
        <f>IF(ISBLANK(employee_data36[[#This Row],[ExitDate]]),"Yes","")</f>
        <v/>
      </c>
      <c r="H214" t="s">
        <v>28</v>
      </c>
      <c r="I214" t="s">
        <v>1075</v>
      </c>
      <c r="J214" t="s">
        <v>1076</v>
      </c>
      <c r="K214" t="s">
        <v>31</v>
      </c>
      <c r="L214" t="s">
        <v>198</v>
      </c>
      <c r="M214" s="6" t="str">
        <f>IF(ISBLANK(employee_data36[[#This Row],[ExitDate]]),"1","0")</f>
        <v>0</v>
      </c>
      <c r="N214" s="6" t="str">
        <f>IF(employee_data36[[#This Row],[EmployeeStatus]]="Active", "Active", "Tidak Active")</f>
        <v>Tidak Active</v>
      </c>
      <c r="O214" t="s">
        <v>33</v>
      </c>
      <c r="P214" t="s">
        <v>34</v>
      </c>
      <c r="Q214" t="s">
        <v>63</v>
      </c>
      <c r="R214" t="s">
        <v>140</v>
      </c>
      <c r="S214" t="s">
        <v>1077</v>
      </c>
      <c r="T214" t="s">
        <v>38</v>
      </c>
      <c r="U214" t="s">
        <v>90</v>
      </c>
      <c r="V214" s="1">
        <v>24115</v>
      </c>
      <c r="W214" s="6">
        <f>DATEDIF(employee_data36[[#This Row],[DOB]],DATE(2023, 1, 1), "Y")</f>
        <v>56</v>
      </c>
      <c r="X214" s="6" t="str">
        <f>IF(employee_data3[[#This Row],[Age]]&lt;=25, "Remaja", IF(employee_data3[[#This Row],[Age]]&lt;=55, "Dewasa", "Lansia"))</f>
        <v>Lansia</v>
      </c>
      <c r="Y214" s="7" t="str">
        <f>CONCATENATE(employee_data36[[#This Row],[First-LastName]]," ",employee_data36[[#This Row],[DOB]])</f>
        <v>Jaylen-Acosta 24115</v>
      </c>
      <c r="Z214" t="s">
        <v>40</v>
      </c>
      <c r="AA214" t="s">
        <v>1062</v>
      </c>
      <c r="AB214" t="s">
        <v>42</v>
      </c>
      <c r="AC214">
        <v>8655</v>
      </c>
      <c r="AD214" t="s">
        <v>56</v>
      </c>
      <c r="AE214" t="s">
        <v>104</v>
      </c>
      <c r="AF214" t="s">
        <v>45</v>
      </c>
      <c r="AG214">
        <v>3</v>
      </c>
    </row>
    <row r="215" spans="1:33" x14ac:dyDescent="0.3">
      <c r="A215">
        <v>3640</v>
      </c>
      <c r="B215" t="s">
        <v>1078</v>
      </c>
      <c r="C215" t="s">
        <v>1079</v>
      </c>
      <c r="D215" s="6" t="str">
        <f>CONCATENATE(employee_data36[[#This Row],[FirstName]], "-",employee_data36[[#This Row],[LastName]] )</f>
        <v>Kale-House</v>
      </c>
      <c r="E215" s="1">
        <v>44933</v>
      </c>
      <c r="F215" s="1"/>
      <c r="G215" s="7" t="str">
        <f>IF(ISBLANK(employee_data36[[#This Row],[ExitDate]]),"Yes","")</f>
        <v>Yes</v>
      </c>
      <c r="H215" t="s">
        <v>28</v>
      </c>
      <c r="I215" t="s">
        <v>1080</v>
      </c>
      <c r="J215" t="s">
        <v>1081</v>
      </c>
      <c r="K215" t="s">
        <v>133</v>
      </c>
      <c r="L215" t="s">
        <v>32</v>
      </c>
      <c r="M215" s="6" t="str">
        <f>IF(ISBLANK(employee_data36[[#This Row],[ExitDate]]),"1","0")</f>
        <v>1</v>
      </c>
      <c r="N215" s="6" t="str">
        <f>IF(employee_data36[[#This Row],[EmployeeStatus]]="Active", "Active", "Tidak Active")</f>
        <v>Active</v>
      </c>
      <c r="O215" t="s">
        <v>33</v>
      </c>
      <c r="P215" t="s">
        <v>51</v>
      </c>
      <c r="Q215" t="s">
        <v>35</v>
      </c>
      <c r="R215" t="s">
        <v>36</v>
      </c>
      <c r="S215" t="s">
        <v>37</v>
      </c>
      <c r="T215" t="s">
        <v>38</v>
      </c>
      <c r="U215" t="s">
        <v>90</v>
      </c>
      <c r="V215" s="1">
        <v>36790</v>
      </c>
      <c r="W215" s="6">
        <f>DATEDIF(employee_data36[[#This Row],[DOB]],DATE(2023, 1, 1), "Y")</f>
        <v>22</v>
      </c>
      <c r="X215" s="6" t="str">
        <f>IF(employee_data3[[#This Row],[Age]]&lt;=25, "Remaja", IF(employee_data3[[#This Row],[Age]]&lt;=55, "Dewasa", "Lansia"))</f>
        <v>Remaja</v>
      </c>
      <c r="Y215" s="7" t="str">
        <f>CONCATENATE(employee_data36[[#This Row],[First-LastName]]," ",employee_data36[[#This Row],[DOB]])</f>
        <v>Kale-House 36790</v>
      </c>
      <c r="Z215" t="s">
        <v>40</v>
      </c>
      <c r="AA215" t="s">
        <v>226</v>
      </c>
      <c r="AB215" t="s">
        <v>42</v>
      </c>
      <c r="AC215">
        <v>48077</v>
      </c>
      <c r="AD215" t="s">
        <v>128</v>
      </c>
      <c r="AE215" t="s">
        <v>104</v>
      </c>
      <c r="AF215" t="s">
        <v>45</v>
      </c>
      <c r="AG215">
        <v>3</v>
      </c>
    </row>
    <row r="216" spans="1:33" x14ac:dyDescent="0.3">
      <c r="A216">
        <v>3641</v>
      </c>
      <c r="B216" t="s">
        <v>1082</v>
      </c>
      <c r="C216" t="s">
        <v>425</v>
      </c>
      <c r="D216" s="6" t="str">
        <f>CONCATENATE(employee_data36[[#This Row],[FirstName]], "-",employee_data36[[#This Row],[LastName]] )</f>
        <v>Kiersten-Ellis</v>
      </c>
      <c r="E216" s="1">
        <v>43868</v>
      </c>
      <c r="F216" s="1">
        <v>44317</v>
      </c>
      <c r="G216" s="7" t="str">
        <f>IF(ISBLANK(employee_data36[[#This Row],[ExitDate]]),"Yes","")</f>
        <v/>
      </c>
      <c r="H216" t="s">
        <v>28</v>
      </c>
      <c r="I216" t="s">
        <v>1083</v>
      </c>
      <c r="J216" t="s">
        <v>1084</v>
      </c>
      <c r="K216" t="s">
        <v>50</v>
      </c>
      <c r="L216" t="s">
        <v>198</v>
      </c>
      <c r="M216" s="6" t="str">
        <f>IF(ISBLANK(employee_data36[[#This Row],[ExitDate]]),"1","0")</f>
        <v>0</v>
      </c>
      <c r="N216" s="6" t="str">
        <f>IF(employee_data36[[#This Row],[EmployeeStatus]]="Active", "Active", "Tidak Active")</f>
        <v>Tidak Active</v>
      </c>
      <c r="O216" t="s">
        <v>33</v>
      </c>
      <c r="P216" t="s">
        <v>64</v>
      </c>
      <c r="Q216" t="s">
        <v>63</v>
      </c>
      <c r="R216" t="s">
        <v>175</v>
      </c>
      <c r="S216" t="s">
        <v>1085</v>
      </c>
      <c r="T216" t="s">
        <v>38</v>
      </c>
      <c r="U216" t="s">
        <v>81</v>
      </c>
      <c r="V216" s="1">
        <v>25948</v>
      </c>
      <c r="W216" s="6">
        <f>DATEDIF(employee_data36[[#This Row],[DOB]],DATE(2023, 1, 1), "Y")</f>
        <v>51</v>
      </c>
      <c r="X216" s="6" t="str">
        <f>IF(employee_data3[[#This Row],[Age]]&lt;=25, "Remaja", IF(employee_data3[[#This Row],[Age]]&lt;=55, "Dewasa", "Lansia"))</f>
        <v>Dewasa</v>
      </c>
      <c r="Y216" s="7" t="str">
        <f>CONCATENATE(employee_data36[[#This Row],[First-LastName]]," ",employee_data36[[#This Row],[DOB]])</f>
        <v>Kiersten-Ellis 25948</v>
      </c>
      <c r="Z216" t="s">
        <v>40</v>
      </c>
      <c r="AA216" t="s">
        <v>216</v>
      </c>
      <c r="AB216" t="s">
        <v>55</v>
      </c>
      <c r="AC216">
        <v>56039</v>
      </c>
      <c r="AD216" t="s">
        <v>74</v>
      </c>
      <c r="AE216" t="s">
        <v>44</v>
      </c>
      <c r="AF216" t="s">
        <v>45</v>
      </c>
      <c r="AG216">
        <v>3</v>
      </c>
    </row>
    <row r="217" spans="1:33" x14ac:dyDescent="0.3">
      <c r="A217">
        <v>3642</v>
      </c>
      <c r="B217" t="s">
        <v>986</v>
      </c>
      <c r="C217" t="s">
        <v>1086</v>
      </c>
      <c r="D217" s="6" t="str">
        <f>CONCATENATE(employee_data36[[#This Row],[FirstName]], "-",employee_data36[[#This Row],[LastName]] )</f>
        <v>Karissa-Carrillo</v>
      </c>
      <c r="E217" s="1">
        <v>43950</v>
      </c>
      <c r="F217" s="1">
        <v>44512</v>
      </c>
      <c r="G217" s="7" t="str">
        <f>IF(ISBLANK(employee_data36[[#This Row],[ExitDate]]),"Yes","")</f>
        <v/>
      </c>
      <c r="H217" t="s">
        <v>28</v>
      </c>
      <c r="I217" t="s">
        <v>1087</v>
      </c>
      <c r="J217" t="s">
        <v>1088</v>
      </c>
      <c r="K217" t="s">
        <v>139</v>
      </c>
      <c r="L217" t="s">
        <v>198</v>
      </c>
      <c r="M217" s="6" t="str">
        <f>IF(ISBLANK(employee_data36[[#This Row],[ExitDate]]),"1","0")</f>
        <v>0</v>
      </c>
      <c r="N217" s="6" t="str">
        <f>IF(employee_data36[[#This Row],[EmployeeStatus]]="Active", "Active", "Tidak Active")</f>
        <v>Tidak Active</v>
      </c>
      <c r="O217" t="s">
        <v>33</v>
      </c>
      <c r="P217" t="s">
        <v>64</v>
      </c>
      <c r="Q217" t="s">
        <v>63</v>
      </c>
      <c r="R217" t="s">
        <v>140</v>
      </c>
      <c r="S217" t="s">
        <v>1089</v>
      </c>
      <c r="T217" t="s">
        <v>38</v>
      </c>
      <c r="U217" t="s">
        <v>90</v>
      </c>
      <c r="V217" s="1">
        <v>28641</v>
      </c>
      <c r="W217" s="6">
        <f>DATEDIF(employee_data36[[#This Row],[DOB]],DATE(2023, 1, 1), "Y")</f>
        <v>44</v>
      </c>
      <c r="X217" s="6" t="str">
        <f>IF(employee_data3[[#This Row],[Age]]&lt;=25, "Remaja", IF(employee_data3[[#This Row],[Age]]&lt;=55, "Dewasa", "Lansia"))</f>
        <v>Dewasa</v>
      </c>
      <c r="Y217" s="7" t="str">
        <f>CONCATENATE(employee_data36[[#This Row],[First-LastName]]," ",employee_data36[[#This Row],[DOB]])</f>
        <v>Karissa-Carrillo 28641</v>
      </c>
      <c r="Z217" t="s">
        <v>40</v>
      </c>
      <c r="AA217" t="s">
        <v>83</v>
      </c>
      <c r="AB217" t="s">
        <v>55</v>
      </c>
      <c r="AC217">
        <v>7474</v>
      </c>
      <c r="AD217" t="s">
        <v>93</v>
      </c>
      <c r="AE217" t="s">
        <v>75</v>
      </c>
      <c r="AF217" t="s">
        <v>45</v>
      </c>
      <c r="AG217">
        <v>3</v>
      </c>
    </row>
    <row r="218" spans="1:33" x14ac:dyDescent="0.3">
      <c r="A218">
        <v>3643</v>
      </c>
      <c r="B218" t="s">
        <v>1090</v>
      </c>
      <c r="C218" t="s">
        <v>1091</v>
      </c>
      <c r="D218" s="6" t="str">
        <f>CONCATENATE(employee_data36[[#This Row],[FirstName]], "-",employee_data36[[#This Row],[LastName]] )</f>
        <v>Issac-Whitehead</v>
      </c>
      <c r="E218" s="1">
        <v>43937</v>
      </c>
      <c r="F218" s="1"/>
      <c r="G218" s="7" t="str">
        <f>IF(ISBLANK(employee_data36[[#This Row],[ExitDate]]),"Yes","")</f>
        <v>Yes</v>
      </c>
      <c r="H218" t="s">
        <v>28</v>
      </c>
      <c r="I218" t="s">
        <v>1092</v>
      </c>
      <c r="J218" t="s">
        <v>1093</v>
      </c>
      <c r="K218" t="s">
        <v>80</v>
      </c>
      <c r="L218" t="s">
        <v>32</v>
      </c>
      <c r="M218" s="6" t="str">
        <f>IF(ISBLANK(employee_data36[[#This Row],[ExitDate]]),"1","0")</f>
        <v>1</v>
      </c>
      <c r="N218" s="6" t="str">
        <f>IF(employee_data36[[#This Row],[EmployeeStatus]]="Active", "Active", "Tidak Active")</f>
        <v>Active</v>
      </c>
      <c r="O218" t="s">
        <v>63</v>
      </c>
      <c r="P218" t="s">
        <v>51</v>
      </c>
      <c r="Q218" t="s">
        <v>63</v>
      </c>
      <c r="R218" t="s">
        <v>36</v>
      </c>
      <c r="S218" t="s">
        <v>37</v>
      </c>
      <c r="T218" t="s">
        <v>38</v>
      </c>
      <c r="U218" t="s">
        <v>332</v>
      </c>
      <c r="V218" s="1">
        <v>22362</v>
      </c>
      <c r="W218" s="6">
        <f>DATEDIF(employee_data36[[#This Row],[DOB]],DATE(2023, 1, 1), "Y")</f>
        <v>61</v>
      </c>
      <c r="X218" s="6" t="str">
        <f>IF(employee_data3[[#This Row],[Age]]&lt;=25, "Remaja", IF(employee_data3[[#This Row],[Age]]&lt;=55, "Dewasa", "Lansia"))</f>
        <v>Lansia</v>
      </c>
      <c r="Y218" s="7" t="str">
        <f>CONCATENATE(employee_data36[[#This Row],[First-LastName]]," ",employee_data36[[#This Row],[DOB]])</f>
        <v>Issac-Whitehead 22362</v>
      </c>
      <c r="Z218" t="s">
        <v>40</v>
      </c>
      <c r="AA218" t="s">
        <v>83</v>
      </c>
      <c r="AB218" t="s">
        <v>55</v>
      </c>
      <c r="AC218">
        <v>9287</v>
      </c>
      <c r="AD218" t="s">
        <v>128</v>
      </c>
      <c r="AE218" t="s">
        <v>75</v>
      </c>
      <c r="AF218" t="s">
        <v>45</v>
      </c>
      <c r="AG218">
        <v>3</v>
      </c>
    </row>
    <row r="219" spans="1:33" x14ac:dyDescent="0.3">
      <c r="A219">
        <v>3644</v>
      </c>
      <c r="B219" t="s">
        <v>1094</v>
      </c>
      <c r="C219" t="s">
        <v>1095</v>
      </c>
      <c r="D219" s="6" t="str">
        <f>CONCATENATE(employee_data36[[#This Row],[FirstName]], "-",employee_data36[[#This Row],[LastName]] )</f>
        <v>Madisyn-Andrews</v>
      </c>
      <c r="E219" s="1">
        <v>44728</v>
      </c>
      <c r="F219" s="1"/>
      <c r="G219" s="7" t="str">
        <f>IF(ISBLANK(employee_data36[[#This Row],[ExitDate]]),"Yes","")</f>
        <v>Yes</v>
      </c>
      <c r="H219" t="s">
        <v>28</v>
      </c>
      <c r="I219" t="s">
        <v>1096</v>
      </c>
      <c r="J219" t="s">
        <v>1097</v>
      </c>
      <c r="K219" t="s">
        <v>168</v>
      </c>
      <c r="L219" t="s">
        <v>32</v>
      </c>
      <c r="M219" s="6" t="str">
        <f>IF(ISBLANK(employee_data36[[#This Row],[ExitDate]]),"1","0")</f>
        <v>1</v>
      </c>
      <c r="N219" s="6" t="str">
        <f>IF(employee_data36[[#This Row],[EmployeeStatus]]="Active", "Active", "Tidak Active")</f>
        <v>Active</v>
      </c>
      <c r="O219" t="s">
        <v>52</v>
      </c>
      <c r="P219" t="s">
        <v>64</v>
      </c>
      <c r="Q219" t="s">
        <v>63</v>
      </c>
      <c r="R219" t="s">
        <v>36</v>
      </c>
      <c r="S219" t="s">
        <v>37</v>
      </c>
      <c r="T219" t="s">
        <v>38</v>
      </c>
      <c r="U219" t="s">
        <v>90</v>
      </c>
      <c r="V219" s="1">
        <v>31587</v>
      </c>
      <c r="W219" s="6">
        <f>DATEDIF(employee_data36[[#This Row],[DOB]],DATE(2023, 1, 1), "Y")</f>
        <v>36</v>
      </c>
      <c r="X219" s="6" t="str">
        <f>IF(employee_data3[[#This Row],[Age]]&lt;=25, "Remaja", IF(employee_data3[[#This Row],[Age]]&lt;=55, "Dewasa", "Lansia"))</f>
        <v>Dewasa</v>
      </c>
      <c r="Y219" s="7" t="str">
        <f>CONCATENATE(employee_data36[[#This Row],[First-LastName]]," ",employee_data36[[#This Row],[DOB]])</f>
        <v>Madisyn-Andrews 31587</v>
      </c>
      <c r="Z219" t="s">
        <v>40</v>
      </c>
      <c r="AA219" t="s">
        <v>83</v>
      </c>
      <c r="AB219" t="s">
        <v>55</v>
      </c>
      <c r="AC219">
        <v>42213</v>
      </c>
      <c r="AD219" t="s">
        <v>93</v>
      </c>
      <c r="AE219" t="s">
        <v>84</v>
      </c>
      <c r="AF219" t="s">
        <v>45</v>
      </c>
      <c r="AG219">
        <v>3</v>
      </c>
    </row>
    <row r="220" spans="1:33" x14ac:dyDescent="0.3">
      <c r="A220">
        <v>3645</v>
      </c>
      <c r="B220" t="s">
        <v>1098</v>
      </c>
      <c r="C220" t="s">
        <v>1099</v>
      </c>
      <c r="D220" s="6" t="str">
        <f>CONCATENATE(employee_data36[[#This Row],[FirstName]], "-",employee_data36[[#This Row],[LastName]] )</f>
        <v>Madyson-Rhodes</v>
      </c>
      <c r="E220" s="1">
        <v>43668</v>
      </c>
      <c r="F220" s="1"/>
      <c r="G220" s="7" t="str">
        <f>IF(ISBLANK(employee_data36[[#This Row],[ExitDate]]),"Yes","")</f>
        <v>Yes</v>
      </c>
      <c r="H220" t="s">
        <v>28</v>
      </c>
      <c r="I220" t="s">
        <v>1100</v>
      </c>
      <c r="J220" t="s">
        <v>1101</v>
      </c>
      <c r="K220" t="s">
        <v>98</v>
      </c>
      <c r="L220" t="s">
        <v>32</v>
      </c>
      <c r="M220" s="6" t="str">
        <f>IF(ISBLANK(employee_data36[[#This Row],[ExitDate]]),"1","0")</f>
        <v>1</v>
      </c>
      <c r="N220" s="6" t="str">
        <f>IF(employee_data36[[#This Row],[EmployeeStatus]]="Active", "Active", "Tidak Active")</f>
        <v>Active</v>
      </c>
      <c r="O220" t="s">
        <v>52</v>
      </c>
      <c r="P220" t="s">
        <v>34</v>
      </c>
      <c r="Q220" t="s">
        <v>63</v>
      </c>
      <c r="R220" t="s">
        <v>36</v>
      </c>
      <c r="S220" t="s">
        <v>37</v>
      </c>
      <c r="T220" t="s">
        <v>38</v>
      </c>
      <c r="U220" t="s">
        <v>81</v>
      </c>
      <c r="V220" s="1">
        <v>28384</v>
      </c>
      <c r="W220" s="6">
        <f>DATEDIF(employee_data36[[#This Row],[DOB]],DATE(2023, 1, 1), "Y")</f>
        <v>45</v>
      </c>
      <c r="X220" s="6" t="str">
        <f>IF(employee_data3[[#This Row],[Age]]&lt;=25, "Remaja", IF(employee_data3[[#This Row],[Age]]&lt;=55, "Dewasa", "Lansia"))</f>
        <v>Dewasa</v>
      </c>
      <c r="Y220" s="7" t="str">
        <f>CONCATENATE(employee_data36[[#This Row],[First-LastName]]," ",employee_data36[[#This Row],[DOB]])</f>
        <v>Madyson-Rhodes 28384</v>
      </c>
      <c r="Z220" t="s">
        <v>40</v>
      </c>
      <c r="AA220" t="s">
        <v>103</v>
      </c>
      <c r="AB220" t="s">
        <v>55</v>
      </c>
      <c r="AC220">
        <v>34428</v>
      </c>
      <c r="AD220" t="s">
        <v>128</v>
      </c>
      <c r="AE220" t="s">
        <v>75</v>
      </c>
      <c r="AF220" t="s">
        <v>45</v>
      </c>
      <c r="AG220">
        <v>3</v>
      </c>
    </row>
    <row r="221" spans="1:33" x14ac:dyDescent="0.3">
      <c r="A221">
        <v>3646</v>
      </c>
      <c r="B221" t="s">
        <v>891</v>
      </c>
      <c r="C221" t="s">
        <v>434</v>
      </c>
      <c r="D221" s="6" t="str">
        <f>CONCATENATE(employee_data36[[#This Row],[FirstName]], "-",employee_data36[[#This Row],[LastName]] )</f>
        <v>Brenton-Rodriguez</v>
      </c>
      <c r="E221" s="1">
        <v>45038</v>
      </c>
      <c r="F221" s="1"/>
      <c r="G221" s="7" t="str">
        <f>IF(ISBLANK(employee_data36[[#This Row],[ExitDate]]),"Yes","")</f>
        <v>Yes</v>
      </c>
      <c r="H221" t="s">
        <v>728</v>
      </c>
      <c r="I221" t="s">
        <v>1102</v>
      </c>
      <c r="J221" t="s">
        <v>1103</v>
      </c>
      <c r="K221" t="s">
        <v>133</v>
      </c>
      <c r="L221" t="s">
        <v>32</v>
      </c>
      <c r="M221" s="6" t="str">
        <f>IF(ISBLANK(employee_data36[[#This Row],[ExitDate]]),"1","0")</f>
        <v>1</v>
      </c>
      <c r="N221" s="6" t="str">
        <f>IF(employee_data36[[#This Row],[EmployeeStatus]]="Active", "Active", "Tidak Active")</f>
        <v>Active</v>
      </c>
      <c r="O221" t="s">
        <v>52</v>
      </c>
      <c r="P221" t="s">
        <v>51</v>
      </c>
      <c r="Q221" t="s">
        <v>63</v>
      </c>
      <c r="R221" t="s">
        <v>36</v>
      </c>
      <c r="S221" t="s">
        <v>37</v>
      </c>
      <c r="T221" t="s">
        <v>38</v>
      </c>
      <c r="U221" t="s">
        <v>148</v>
      </c>
      <c r="V221" s="1">
        <v>24838</v>
      </c>
      <c r="W221" s="6">
        <f>DATEDIF(employee_data36[[#This Row],[DOB]],DATE(2023, 1, 1), "Y")</f>
        <v>55</v>
      </c>
      <c r="X221" s="6" t="str">
        <f>IF(employee_data3[[#This Row],[Age]]&lt;=25, "Remaja", IF(employee_data3[[#This Row],[Age]]&lt;=55, "Dewasa", "Lansia"))</f>
        <v>Dewasa</v>
      </c>
      <c r="Y221" s="7" t="str">
        <f>CONCATENATE(employee_data36[[#This Row],[First-LastName]]," ",employee_data36[[#This Row],[DOB]])</f>
        <v>Brenton-Rodriguez 24838</v>
      </c>
      <c r="Z221" t="s">
        <v>40</v>
      </c>
      <c r="AA221" t="s">
        <v>150</v>
      </c>
      <c r="AB221" t="s">
        <v>42</v>
      </c>
      <c r="AC221">
        <v>77551</v>
      </c>
      <c r="AD221" t="s">
        <v>56</v>
      </c>
      <c r="AE221" t="s">
        <v>44</v>
      </c>
      <c r="AF221" t="s">
        <v>45</v>
      </c>
      <c r="AG221">
        <v>3</v>
      </c>
    </row>
    <row r="222" spans="1:33" x14ac:dyDescent="0.3">
      <c r="A222">
        <v>3647</v>
      </c>
      <c r="B222" t="s">
        <v>1104</v>
      </c>
      <c r="C222" t="s">
        <v>1105</v>
      </c>
      <c r="D222" s="6" t="str">
        <f>CONCATENATE(employee_data36[[#This Row],[FirstName]], "-",employee_data36[[#This Row],[LastName]] )</f>
        <v>Nathen-Arias</v>
      </c>
      <c r="E222" s="1">
        <v>44193</v>
      </c>
      <c r="F222" s="1">
        <v>44226</v>
      </c>
      <c r="G222" s="7" t="str">
        <f>IF(ISBLANK(employee_data36[[#This Row],[ExitDate]]),"Yes","")</f>
        <v/>
      </c>
      <c r="H222" t="s">
        <v>728</v>
      </c>
      <c r="I222" t="s">
        <v>1106</v>
      </c>
      <c r="J222" t="s">
        <v>1107</v>
      </c>
      <c r="K222" t="s">
        <v>50</v>
      </c>
      <c r="L222" t="s">
        <v>745</v>
      </c>
      <c r="M222" s="6" t="str">
        <f>IF(ISBLANK(employee_data36[[#This Row],[ExitDate]]),"1","0")</f>
        <v>0</v>
      </c>
      <c r="N222" s="6" t="str">
        <f>IF(employee_data36[[#This Row],[EmployeeStatus]]="Active", "Active", "Tidak Active")</f>
        <v>Tidak Active</v>
      </c>
      <c r="O222" t="s">
        <v>52</v>
      </c>
      <c r="P222" t="s">
        <v>51</v>
      </c>
      <c r="Q222" t="s">
        <v>52</v>
      </c>
      <c r="R222" t="s">
        <v>99</v>
      </c>
      <c r="S222" t="s">
        <v>1108</v>
      </c>
      <c r="T222" t="s">
        <v>38</v>
      </c>
      <c r="U222" t="s">
        <v>111</v>
      </c>
      <c r="V222" s="1">
        <v>24312</v>
      </c>
      <c r="W222" s="6">
        <f>DATEDIF(employee_data36[[#This Row],[DOB]],DATE(2023, 1, 1), "Y")</f>
        <v>56</v>
      </c>
      <c r="X222" s="6" t="str">
        <f>IF(employee_data3[[#This Row],[Age]]&lt;=25, "Remaja", IF(employee_data3[[#This Row],[Age]]&lt;=55, "Dewasa", "Lansia"))</f>
        <v>Lansia</v>
      </c>
      <c r="Y222" s="7" t="str">
        <f>CONCATENATE(employee_data36[[#This Row],[First-LastName]]," ",employee_data36[[#This Row],[DOB]])</f>
        <v>Nathen-Arias 24312</v>
      </c>
      <c r="Z222" t="s">
        <v>40</v>
      </c>
      <c r="AA222" t="s">
        <v>113</v>
      </c>
      <c r="AB222" t="s">
        <v>42</v>
      </c>
      <c r="AC222">
        <v>20847</v>
      </c>
      <c r="AD222" t="s">
        <v>93</v>
      </c>
      <c r="AE222" t="s">
        <v>75</v>
      </c>
      <c r="AF222" t="s">
        <v>45</v>
      </c>
      <c r="AG222">
        <v>3</v>
      </c>
    </row>
    <row r="223" spans="1:33" x14ac:dyDescent="0.3">
      <c r="A223">
        <v>3648</v>
      </c>
      <c r="B223" t="s">
        <v>1053</v>
      </c>
      <c r="C223" t="s">
        <v>1109</v>
      </c>
      <c r="D223" s="6" t="str">
        <f>CONCATENATE(employee_data36[[#This Row],[FirstName]], "-",employee_data36[[#This Row],[LastName]] )</f>
        <v>Keyon-Hensley</v>
      </c>
      <c r="E223" s="1">
        <v>44615</v>
      </c>
      <c r="F223" s="1"/>
      <c r="G223" s="7" t="str">
        <f>IF(ISBLANK(employee_data36[[#This Row],[ExitDate]]),"Yes","")</f>
        <v>Yes</v>
      </c>
      <c r="H223" t="s">
        <v>728</v>
      </c>
      <c r="I223" t="s">
        <v>1110</v>
      </c>
      <c r="J223" t="s">
        <v>1111</v>
      </c>
      <c r="K223" t="s">
        <v>139</v>
      </c>
      <c r="L223" t="s">
        <v>32</v>
      </c>
      <c r="M223" s="6" t="str">
        <f>IF(ISBLANK(employee_data36[[#This Row],[ExitDate]]),"1","0")</f>
        <v>1</v>
      </c>
      <c r="N223" s="6" t="str">
        <f>IF(employee_data36[[#This Row],[EmployeeStatus]]="Active", "Active", "Tidak Active")</f>
        <v>Active</v>
      </c>
      <c r="O223" t="s">
        <v>33</v>
      </c>
      <c r="P223" t="s">
        <v>51</v>
      </c>
      <c r="Q223" t="s">
        <v>63</v>
      </c>
      <c r="R223" t="s">
        <v>36</v>
      </c>
      <c r="S223" t="s">
        <v>37</v>
      </c>
      <c r="T223" t="s">
        <v>38</v>
      </c>
      <c r="U223" t="s">
        <v>53</v>
      </c>
      <c r="V223" s="1">
        <v>17711</v>
      </c>
      <c r="W223" s="6">
        <f>DATEDIF(employee_data36[[#This Row],[DOB]],DATE(2023, 1, 1), "Y")</f>
        <v>74</v>
      </c>
      <c r="X223" s="6" t="str">
        <f>IF(employee_data3[[#This Row],[Age]]&lt;=25, "Remaja", IF(employee_data3[[#This Row],[Age]]&lt;=55, "Dewasa", "Lansia"))</f>
        <v>Lansia</v>
      </c>
      <c r="Y223" s="7" t="str">
        <f>CONCATENATE(employee_data36[[#This Row],[First-LastName]]," ",employee_data36[[#This Row],[DOB]])</f>
        <v>Keyon-Hensley 17711</v>
      </c>
      <c r="Z223" t="s">
        <v>40</v>
      </c>
      <c r="AA223" t="s">
        <v>163</v>
      </c>
      <c r="AB223" t="s">
        <v>42</v>
      </c>
      <c r="AC223">
        <v>76615</v>
      </c>
      <c r="AD223" t="s">
        <v>74</v>
      </c>
      <c r="AE223" t="s">
        <v>104</v>
      </c>
      <c r="AF223" t="s">
        <v>105</v>
      </c>
      <c r="AG223">
        <v>4</v>
      </c>
    </row>
    <row r="224" spans="1:33" x14ac:dyDescent="0.3">
      <c r="A224">
        <v>3649</v>
      </c>
      <c r="B224" t="s">
        <v>1112</v>
      </c>
      <c r="C224" t="s">
        <v>1113</v>
      </c>
      <c r="D224" s="6" t="str">
        <f>CONCATENATE(employee_data36[[#This Row],[FirstName]], "-",employee_data36[[#This Row],[LastName]] )</f>
        <v>Elisha-Ruiz</v>
      </c>
      <c r="E224" s="1">
        <v>44786</v>
      </c>
      <c r="F224" s="1"/>
      <c r="G224" s="7" t="str">
        <f>IF(ISBLANK(employee_data36[[#This Row],[ExitDate]]),"Yes","")</f>
        <v>Yes</v>
      </c>
      <c r="H224" t="s">
        <v>728</v>
      </c>
      <c r="I224" t="s">
        <v>1114</v>
      </c>
      <c r="J224" t="s">
        <v>1115</v>
      </c>
      <c r="K224" t="s">
        <v>80</v>
      </c>
      <c r="L224" t="s">
        <v>32</v>
      </c>
      <c r="M224" s="6" t="str">
        <f>IF(ISBLANK(employee_data36[[#This Row],[ExitDate]]),"1","0")</f>
        <v>1</v>
      </c>
      <c r="N224" s="6" t="str">
        <f>IF(employee_data36[[#This Row],[EmployeeStatus]]="Active", "Active", "Tidak Active")</f>
        <v>Active</v>
      </c>
      <c r="O224" t="s">
        <v>33</v>
      </c>
      <c r="P224" t="s">
        <v>51</v>
      </c>
      <c r="Q224" t="s">
        <v>52</v>
      </c>
      <c r="R224" t="s">
        <v>36</v>
      </c>
      <c r="S224" t="s">
        <v>37</v>
      </c>
      <c r="T224" t="s">
        <v>38</v>
      </c>
      <c r="U224" t="s">
        <v>90</v>
      </c>
      <c r="V224" s="1">
        <v>24995</v>
      </c>
      <c r="W224" s="6">
        <f>DATEDIF(employee_data36[[#This Row],[DOB]],DATE(2023, 1, 1), "Y")</f>
        <v>54</v>
      </c>
      <c r="X224" s="6" t="str">
        <f>IF(employee_data3[[#This Row],[Age]]&lt;=25, "Remaja", IF(employee_data3[[#This Row],[Age]]&lt;=55, "Dewasa", "Lansia"))</f>
        <v>Dewasa</v>
      </c>
      <c r="Y224" s="7" t="str">
        <f>CONCATENATE(employee_data36[[#This Row],[First-LastName]]," ",employee_data36[[#This Row],[DOB]])</f>
        <v>Elisha-Ruiz 24995</v>
      </c>
      <c r="Z224" t="s">
        <v>40</v>
      </c>
      <c r="AA224" t="s">
        <v>103</v>
      </c>
      <c r="AB224" t="s">
        <v>42</v>
      </c>
      <c r="AC224">
        <v>26602</v>
      </c>
      <c r="AD224" t="s">
        <v>43</v>
      </c>
      <c r="AE224" t="s">
        <v>84</v>
      </c>
      <c r="AF224" t="s">
        <v>105</v>
      </c>
      <c r="AG224">
        <v>4</v>
      </c>
    </row>
    <row r="225" spans="1:33" x14ac:dyDescent="0.3">
      <c r="A225">
        <v>3650</v>
      </c>
      <c r="B225" t="s">
        <v>961</v>
      </c>
      <c r="C225" t="s">
        <v>1116</v>
      </c>
      <c r="D225" s="6" t="str">
        <f>CONCATENATE(employee_data36[[#This Row],[FirstName]], "-",employee_data36[[#This Row],[LastName]] )</f>
        <v>Amirah-Stanley</v>
      </c>
      <c r="E225" s="1">
        <v>43741</v>
      </c>
      <c r="F225" s="1">
        <v>44620</v>
      </c>
      <c r="G225" s="7" t="str">
        <f>IF(ISBLANK(employee_data36[[#This Row],[ExitDate]]),"Yes","")</f>
        <v/>
      </c>
      <c r="H225" t="s">
        <v>728</v>
      </c>
      <c r="I225" t="s">
        <v>1117</v>
      </c>
      <c r="J225" t="s">
        <v>1118</v>
      </c>
      <c r="K225" t="s">
        <v>168</v>
      </c>
      <c r="L225" t="s">
        <v>745</v>
      </c>
      <c r="M225" s="6" t="str">
        <f>IF(ISBLANK(employee_data36[[#This Row],[ExitDate]]),"1","0")</f>
        <v>0</v>
      </c>
      <c r="N225" s="6" t="str">
        <f>IF(employee_data36[[#This Row],[EmployeeStatus]]="Active", "Active", "Tidak Active")</f>
        <v>Tidak Active</v>
      </c>
      <c r="O225" t="s">
        <v>63</v>
      </c>
      <c r="P225" t="s">
        <v>64</v>
      </c>
      <c r="Q225" t="s">
        <v>52</v>
      </c>
      <c r="R225" t="s">
        <v>140</v>
      </c>
      <c r="S225" t="s">
        <v>1119</v>
      </c>
      <c r="T225" t="s">
        <v>38</v>
      </c>
      <c r="U225" t="s">
        <v>90</v>
      </c>
      <c r="V225" s="1">
        <v>33597</v>
      </c>
      <c r="W225" s="6">
        <f>DATEDIF(employee_data36[[#This Row],[DOB]],DATE(2023, 1, 1), "Y")</f>
        <v>31</v>
      </c>
      <c r="X225" s="6" t="str">
        <f>IF(employee_data3[[#This Row],[Age]]&lt;=25, "Remaja", IF(employee_data3[[#This Row],[Age]]&lt;=55, "Dewasa", "Lansia"))</f>
        <v>Dewasa</v>
      </c>
      <c r="Y225" s="7" t="str">
        <f>CONCATENATE(employee_data36[[#This Row],[First-LastName]]," ",employee_data36[[#This Row],[DOB]])</f>
        <v>Amirah-Stanley 33597</v>
      </c>
      <c r="Z225" t="s">
        <v>40</v>
      </c>
      <c r="AA225" t="s">
        <v>83</v>
      </c>
      <c r="AB225" t="s">
        <v>42</v>
      </c>
      <c r="AC225">
        <v>72818</v>
      </c>
      <c r="AD225" t="s">
        <v>43</v>
      </c>
      <c r="AE225" t="s">
        <v>104</v>
      </c>
      <c r="AF225" t="s">
        <v>45</v>
      </c>
      <c r="AG225">
        <v>3</v>
      </c>
    </row>
    <row r="226" spans="1:33" x14ac:dyDescent="0.3">
      <c r="A226">
        <v>3651</v>
      </c>
      <c r="B226" t="s">
        <v>159</v>
      </c>
      <c r="C226" t="s">
        <v>1120</v>
      </c>
      <c r="D226" s="6" t="str">
        <f>CONCATENATE(employee_data36[[#This Row],[FirstName]], "-",employee_data36[[#This Row],[LastName]] )</f>
        <v>Jeremy-Meyer</v>
      </c>
      <c r="E226" s="1">
        <v>43752</v>
      </c>
      <c r="F226" s="1"/>
      <c r="G226" s="7" t="str">
        <f>IF(ISBLANK(employee_data36[[#This Row],[ExitDate]]),"Yes","")</f>
        <v>Yes</v>
      </c>
      <c r="H226" t="s">
        <v>728</v>
      </c>
      <c r="I226" t="s">
        <v>1121</v>
      </c>
      <c r="J226" t="s">
        <v>1122</v>
      </c>
      <c r="K226" t="s">
        <v>98</v>
      </c>
      <c r="L226" t="s">
        <v>32</v>
      </c>
      <c r="M226" s="6" t="str">
        <f>IF(ISBLANK(employee_data36[[#This Row],[ExitDate]]),"1","0")</f>
        <v>1</v>
      </c>
      <c r="N226" s="6" t="str">
        <f>IF(employee_data36[[#This Row],[EmployeeStatus]]="Active", "Active", "Tidak Active")</f>
        <v>Active</v>
      </c>
      <c r="O226" t="s">
        <v>63</v>
      </c>
      <c r="P226" t="s">
        <v>34</v>
      </c>
      <c r="Q226" t="s">
        <v>63</v>
      </c>
      <c r="R226" t="s">
        <v>36</v>
      </c>
      <c r="S226" t="s">
        <v>37</v>
      </c>
      <c r="T226" t="s">
        <v>38</v>
      </c>
      <c r="U226" t="s">
        <v>81</v>
      </c>
      <c r="V226" s="1">
        <v>33257</v>
      </c>
      <c r="W226" s="6">
        <f>DATEDIF(employee_data36[[#This Row],[DOB]],DATE(2023, 1, 1), "Y")</f>
        <v>31</v>
      </c>
      <c r="X226" s="6" t="str">
        <f>IF(employee_data3[[#This Row],[Age]]&lt;=25, "Remaja", IF(employee_data3[[#This Row],[Age]]&lt;=55, "Dewasa", "Lansia"))</f>
        <v>Dewasa</v>
      </c>
      <c r="Y226" s="7" t="str">
        <f>CONCATENATE(employee_data36[[#This Row],[First-LastName]]," ",employee_data36[[#This Row],[DOB]])</f>
        <v>Jeremy-Meyer 33257</v>
      </c>
      <c r="Z226" t="s">
        <v>40</v>
      </c>
      <c r="AA226" t="s">
        <v>163</v>
      </c>
      <c r="AB226" t="s">
        <v>42</v>
      </c>
      <c r="AC226">
        <v>90347</v>
      </c>
      <c r="AD226" t="s">
        <v>43</v>
      </c>
      <c r="AE226" t="s">
        <v>75</v>
      </c>
      <c r="AF226" t="s">
        <v>45</v>
      </c>
      <c r="AG226">
        <v>3</v>
      </c>
    </row>
    <row r="227" spans="1:33" x14ac:dyDescent="0.3">
      <c r="A227">
        <v>3652</v>
      </c>
      <c r="B227" t="s">
        <v>923</v>
      </c>
      <c r="C227" t="s">
        <v>1123</v>
      </c>
      <c r="D227" s="6" t="str">
        <f>CONCATENATE(employee_data36[[#This Row],[FirstName]], "-",employee_data36[[#This Row],[LastName]] )</f>
        <v>Owen-Dillon</v>
      </c>
      <c r="E227" s="1">
        <v>43707</v>
      </c>
      <c r="F227" s="1">
        <v>44800</v>
      </c>
      <c r="G227" s="7" t="str">
        <f>IF(ISBLANK(employee_data36[[#This Row],[ExitDate]]),"Yes","")</f>
        <v/>
      </c>
      <c r="H227" t="s">
        <v>28</v>
      </c>
      <c r="I227" t="s">
        <v>1124</v>
      </c>
      <c r="J227" t="s">
        <v>1125</v>
      </c>
      <c r="K227" t="s">
        <v>118</v>
      </c>
      <c r="L227" t="s">
        <v>745</v>
      </c>
      <c r="M227" s="6" t="str">
        <f>IF(ISBLANK(employee_data36[[#This Row],[ExitDate]]),"1","0")</f>
        <v>0</v>
      </c>
      <c r="N227" s="6" t="str">
        <f>IF(employee_data36[[#This Row],[EmployeeStatus]]="Active", "Active", "Tidak Active")</f>
        <v>Tidak Active</v>
      </c>
      <c r="O227" t="s">
        <v>52</v>
      </c>
      <c r="P227" t="s">
        <v>34</v>
      </c>
      <c r="Q227" t="s">
        <v>52</v>
      </c>
      <c r="R227" t="s">
        <v>126</v>
      </c>
      <c r="S227" t="s">
        <v>1126</v>
      </c>
      <c r="T227" t="s">
        <v>38</v>
      </c>
      <c r="U227" t="s">
        <v>90</v>
      </c>
      <c r="V227" s="1">
        <v>17030</v>
      </c>
      <c r="W227" s="6">
        <f>DATEDIF(employee_data36[[#This Row],[DOB]],DATE(2023, 1, 1), "Y")</f>
        <v>76</v>
      </c>
      <c r="X227" s="6" t="str">
        <f>IF(employee_data3[[#This Row],[Age]]&lt;=25, "Remaja", IF(employee_data3[[#This Row],[Age]]&lt;=55, "Dewasa", "Lansia"))</f>
        <v>Lansia</v>
      </c>
      <c r="Y227" s="7" t="str">
        <f>CONCATENATE(employee_data36[[#This Row],[First-LastName]]," ",employee_data36[[#This Row],[DOB]])</f>
        <v>Owen-Dillon 17030</v>
      </c>
      <c r="Z227" t="s">
        <v>40</v>
      </c>
      <c r="AA227" t="s">
        <v>6</v>
      </c>
      <c r="AB227" t="s">
        <v>55</v>
      </c>
      <c r="AC227">
        <v>96845</v>
      </c>
      <c r="AD227" t="s">
        <v>74</v>
      </c>
      <c r="AE227" t="s">
        <v>84</v>
      </c>
      <c r="AF227" t="s">
        <v>45</v>
      </c>
      <c r="AG227">
        <v>3</v>
      </c>
    </row>
    <row r="228" spans="1:33" x14ac:dyDescent="0.3">
      <c r="A228">
        <v>3653</v>
      </c>
      <c r="B228" t="s">
        <v>964</v>
      </c>
      <c r="C228" t="s">
        <v>1127</v>
      </c>
      <c r="D228" s="6" t="str">
        <f>CONCATENATE(employee_data36[[#This Row],[FirstName]], "-",employee_data36[[#This Row],[LastName]] )</f>
        <v>Bridget-Bray</v>
      </c>
      <c r="E228" s="1">
        <v>44231</v>
      </c>
      <c r="F228" s="1">
        <v>45137</v>
      </c>
      <c r="G228" s="7" t="str">
        <f>IF(ISBLANK(employee_data36[[#This Row],[ExitDate]]),"Yes","")</f>
        <v/>
      </c>
      <c r="H228" t="s">
        <v>28</v>
      </c>
      <c r="I228" t="s">
        <v>1128</v>
      </c>
      <c r="J228" t="s">
        <v>1129</v>
      </c>
      <c r="K228" t="s">
        <v>62</v>
      </c>
      <c r="L228" t="s">
        <v>745</v>
      </c>
      <c r="M228" s="6" t="str">
        <f>IF(ISBLANK(employee_data36[[#This Row],[ExitDate]]),"1","0")</f>
        <v>0</v>
      </c>
      <c r="N228" s="6" t="str">
        <f>IF(employee_data36[[#This Row],[EmployeeStatus]]="Active", "Active", "Tidak Active")</f>
        <v>Tidak Active</v>
      </c>
      <c r="O228" t="s">
        <v>33</v>
      </c>
      <c r="P228" t="s">
        <v>64</v>
      </c>
      <c r="Q228" t="s">
        <v>52</v>
      </c>
      <c r="R228" t="s">
        <v>175</v>
      </c>
      <c r="S228" t="s">
        <v>1130</v>
      </c>
      <c r="T228" t="s">
        <v>38</v>
      </c>
      <c r="U228" t="s">
        <v>81</v>
      </c>
      <c r="V228" s="1">
        <v>34879</v>
      </c>
      <c r="W228" s="6">
        <f>DATEDIF(employee_data36[[#This Row],[DOB]],DATE(2023, 1, 1), "Y")</f>
        <v>27</v>
      </c>
      <c r="X228" s="6" t="str">
        <f>IF(employee_data3[[#This Row],[Age]]&lt;=25, "Remaja", IF(employee_data3[[#This Row],[Age]]&lt;=55, "Dewasa", "Lansia"))</f>
        <v>Dewasa</v>
      </c>
      <c r="Y228" s="7" t="str">
        <f>CONCATENATE(employee_data36[[#This Row],[First-LastName]]," ",employee_data36[[#This Row],[DOB]])</f>
        <v>Bridget-Bray 34879</v>
      </c>
      <c r="Z228" t="s">
        <v>40</v>
      </c>
      <c r="AA228" t="s">
        <v>226</v>
      </c>
      <c r="AB228" t="s">
        <v>55</v>
      </c>
      <c r="AC228">
        <v>67277</v>
      </c>
      <c r="AD228" t="s">
        <v>128</v>
      </c>
      <c r="AE228" t="s">
        <v>44</v>
      </c>
      <c r="AF228" t="s">
        <v>105</v>
      </c>
      <c r="AG228">
        <v>3</v>
      </c>
    </row>
    <row r="229" spans="1:33" x14ac:dyDescent="0.3">
      <c r="A229">
        <v>3654</v>
      </c>
      <c r="B229" t="s">
        <v>1131</v>
      </c>
      <c r="C229" t="s">
        <v>1132</v>
      </c>
      <c r="D229" s="6" t="str">
        <f>CONCATENATE(employee_data36[[#This Row],[FirstName]], "-",employee_data36[[#This Row],[LastName]] )</f>
        <v>Cassius-Gates</v>
      </c>
      <c r="E229" s="1">
        <v>44888</v>
      </c>
      <c r="F229" s="1"/>
      <c r="G229" s="7" t="str">
        <f>IF(ISBLANK(employee_data36[[#This Row],[ExitDate]]),"Yes","")</f>
        <v>Yes</v>
      </c>
      <c r="H229" t="s">
        <v>28</v>
      </c>
      <c r="I229" t="s">
        <v>1133</v>
      </c>
      <c r="J229" t="s">
        <v>1134</v>
      </c>
      <c r="K229" t="s">
        <v>168</v>
      </c>
      <c r="L229" t="s">
        <v>32</v>
      </c>
      <c r="M229" s="6" t="str">
        <f>IF(ISBLANK(employee_data36[[#This Row],[ExitDate]]),"1","0")</f>
        <v>1</v>
      </c>
      <c r="N229" s="6" t="str">
        <f>IF(employee_data36[[#This Row],[EmployeeStatus]]="Active", "Active", "Tidak Active")</f>
        <v>Active</v>
      </c>
      <c r="O229" t="s">
        <v>52</v>
      </c>
      <c r="P229" t="s">
        <v>51</v>
      </c>
      <c r="Q229" t="s">
        <v>52</v>
      </c>
      <c r="R229" t="s">
        <v>36</v>
      </c>
      <c r="S229" t="s">
        <v>37</v>
      </c>
      <c r="T229" t="s">
        <v>38</v>
      </c>
      <c r="U229" t="s">
        <v>53</v>
      </c>
      <c r="V229" s="1">
        <v>34788</v>
      </c>
      <c r="W229" s="6">
        <f>DATEDIF(employee_data36[[#This Row],[DOB]],DATE(2023, 1, 1), "Y")</f>
        <v>27</v>
      </c>
      <c r="X229" s="6" t="str">
        <f>IF(employee_data3[[#This Row],[Age]]&lt;=25, "Remaja", IF(employee_data3[[#This Row],[Age]]&lt;=55, "Dewasa", "Lansia"))</f>
        <v>Dewasa</v>
      </c>
      <c r="Y229" s="7" t="str">
        <f>CONCATENATE(employee_data36[[#This Row],[First-LastName]]," ",employee_data36[[#This Row],[DOB]])</f>
        <v>Cassius-Gates 34788</v>
      </c>
      <c r="Z229" t="s">
        <v>40</v>
      </c>
      <c r="AA229" t="s">
        <v>163</v>
      </c>
      <c r="AB229" t="s">
        <v>55</v>
      </c>
      <c r="AC229">
        <v>17975</v>
      </c>
      <c r="AD229" t="s">
        <v>128</v>
      </c>
      <c r="AE229" t="s">
        <v>104</v>
      </c>
      <c r="AF229" t="s">
        <v>105</v>
      </c>
      <c r="AG229">
        <v>4</v>
      </c>
    </row>
    <row r="230" spans="1:33" x14ac:dyDescent="0.3">
      <c r="A230">
        <v>3655</v>
      </c>
      <c r="B230" t="s">
        <v>1135</v>
      </c>
      <c r="C230" t="s">
        <v>1136</v>
      </c>
      <c r="D230" s="6" t="str">
        <f>CONCATENATE(employee_data36[[#This Row],[FirstName]], "-",employee_data36[[#This Row],[LastName]] )</f>
        <v>Martha-Kemp</v>
      </c>
      <c r="E230" s="1">
        <v>44982</v>
      </c>
      <c r="F230" s="1"/>
      <c r="G230" s="7" t="str">
        <f>IF(ISBLANK(employee_data36[[#This Row],[ExitDate]]),"Yes","")</f>
        <v>Yes</v>
      </c>
      <c r="H230" t="s">
        <v>28</v>
      </c>
      <c r="I230" t="s">
        <v>1137</v>
      </c>
      <c r="J230" t="s">
        <v>1138</v>
      </c>
      <c r="K230" t="s">
        <v>133</v>
      </c>
      <c r="L230" t="s">
        <v>32</v>
      </c>
      <c r="M230" s="6" t="str">
        <f>IF(ISBLANK(employee_data36[[#This Row],[ExitDate]]),"1","0")</f>
        <v>1</v>
      </c>
      <c r="N230" s="6" t="str">
        <f>IF(employee_data36[[#This Row],[EmployeeStatus]]="Active", "Active", "Tidak Active")</f>
        <v>Active</v>
      </c>
      <c r="O230" t="s">
        <v>52</v>
      </c>
      <c r="P230" t="s">
        <v>34</v>
      </c>
      <c r="Q230" t="s">
        <v>63</v>
      </c>
      <c r="R230" t="s">
        <v>36</v>
      </c>
      <c r="S230" t="s">
        <v>37</v>
      </c>
      <c r="T230" t="s">
        <v>38</v>
      </c>
      <c r="U230" t="s">
        <v>111</v>
      </c>
      <c r="V230" s="1">
        <v>36088</v>
      </c>
      <c r="W230" s="6">
        <f>DATEDIF(employee_data36[[#This Row],[DOB]],DATE(2023, 1, 1), "Y")</f>
        <v>24</v>
      </c>
      <c r="X230" s="6" t="str">
        <f>IF(employee_data3[[#This Row],[Age]]&lt;=25, "Remaja", IF(employee_data3[[#This Row],[Age]]&lt;=55, "Dewasa", "Lansia"))</f>
        <v>Remaja</v>
      </c>
      <c r="Y230" s="7" t="str">
        <f>CONCATENATE(employee_data36[[#This Row],[First-LastName]]," ",employee_data36[[#This Row],[DOB]])</f>
        <v>Martha-Kemp 36088</v>
      </c>
      <c r="Z230" t="s">
        <v>40</v>
      </c>
      <c r="AA230" t="s">
        <v>113</v>
      </c>
      <c r="AB230" t="s">
        <v>55</v>
      </c>
      <c r="AC230">
        <v>97142</v>
      </c>
      <c r="AD230" t="s">
        <v>128</v>
      </c>
      <c r="AE230" t="s">
        <v>84</v>
      </c>
      <c r="AF230" t="s">
        <v>45</v>
      </c>
      <c r="AG230">
        <v>3</v>
      </c>
    </row>
    <row r="231" spans="1:33" x14ac:dyDescent="0.3">
      <c r="A231">
        <v>3656</v>
      </c>
      <c r="B231" t="s">
        <v>1139</v>
      </c>
      <c r="C231" t="s">
        <v>1140</v>
      </c>
      <c r="D231" s="6" t="str">
        <f>CONCATENATE(employee_data36[[#This Row],[FirstName]], "-",employee_data36[[#This Row],[LastName]] )</f>
        <v>Francesca-Mcmahon</v>
      </c>
      <c r="E231" s="1">
        <v>43814</v>
      </c>
      <c r="F231" s="1"/>
      <c r="G231" s="7" t="str">
        <f>IF(ISBLANK(employee_data36[[#This Row],[ExitDate]]),"Yes","")</f>
        <v>Yes</v>
      </c>
      <c r="H231" t="s">
        <v>28</v>
      </c>
      <c r="I231" t="s">
        <v>1141</v>
      </c>
      <c r="J231" t="s">
        <v>1142</v>
      </c>
      <c r="K231" t="s">
        <v>80</v>
      </c>
      <c r="L231" t="s">
        <v>32</v>
      </c>
      <c r="M231" s="6" t="str">
        <f>IF(ISBLANK(employee_data36[[#This Row],[ExitDate]]),"1","0")</f>
        <v>1</v>
      </c>
      <c r="N231" s="6" t="str">
        <f>IF(employee_data36[[#This Row],[EmployeeStatus]]="Active", "Active", "Tidak Active")</f>
        <v>Active</v>
      </c>
      <c r="O231" t="s">
        <v>52</v>
      </c>
      <c r="P231" t="s">
        <v>64</v>
      </c>
      <c r="Q231" t="s">
        <v>52</v>
      </c>
      <c r="R231" t="s">
        <v>36</v>
      </c>
      <c r="S231" t="s">
        <v>37</v>
      </c>
      <c r="T231" t="s">
        <v>38</v>
      </c>
      <c r="U231" t="s">
        <v>794</v>
      </c>
      <c r="V231" s="1">
        <v>36995</v>
      </c>
      <c r="W231" s="6">
        <f>DATEDIF(employee_data36[[#This Row],[DOB]],DATE(2023, 1, 1), "Y")</f>
        <v>21</v>
      </c>
      <c r="X231" s="6" t="str">
        <f>IF(employee_data3[[#This Row],[Age]]&lt;=25, "Remaja", IF(employee_data3[[#This Row],[Age]]&lt;=55, "Dewasa", "Lansia"))</f>
        <v>Remaja</v>
      </c>
      <c r="Y231" s="7" t="str">
        <f>CONCATENATE(employee_data36[[#This Row],[First-LastName]]," ",employee_data36[[#This Row],[DOB]])</f>
        <v>Francesca-Mcmahon 36995</v>
      </c>
      <c r="Z231" t="s">
        <v>40</v>
      </c>
      <c r="AA231" t="s">
        <v>83</v>
      </c>
      <c r="AB231" t="s">
        <v>55</v>
      </c>
      <c r="AC231">
        <v>72523</v>
      </c>
      <c r="AD231" t="s">
        <v>56</v>
      </c>
      <c r="AE231" t="s">
        <v>104</v>
      </c>
      <c r="AF231" t="s">
        <v>105</v>
      </c>
      <c r="AG231">
        <v>5</v>
      </c>
    </row>
    <row r="232" spans="1:33" x14ac:dyDescent="0.3">
      <c r="A232">
        <v>3657</v>
      </c>
      <c r="B232" t="s">
        <v>1143</v>
      </c>
      <c r="C232" t="s">
        <v>1144</v>
      </c>
      <c r="D232" s="6" t="str">
        <f>CONCATENATE(employee_data36[[#This Row],[FirstName]], "-",employee_data36[[#This Row],[LastName]] )</f>
        <v>Lorelei-Walls</v>
      </c>
      <c r="E232" s="1">
        <v>44437</v>
      </c>
      <c r="F232" s="1"/>
      <c r="G232" s="7" t="str">
        <f>IF(ISBLANK(employee_data36[[#This Row],[ExitDate]]),"Yes","")</f>
        <v>Yes</v>
      </c>
      <c r="H232" t="s">
        <v>28</v>
      </c>
      <c r="I232" t="s">
        <v>1145</v>
      </c>
      <c r="J232" t="s">
        <v>1146</v>
      </c>
      <c r="K232" t="s">
        <v>98</v>
      </c>
      <c r="L232" t="s">
        <v>32</v>
      </c>
      <c r="M232" s="6" t="str">
        <f>IF(ISBLANK(employee_data36[[#This Row],[ExitDate]]),"1","0")</f>
        <v>1</v>
      </c>
      <c r="N232" s="6" t="str">
        <f>IF(employee_data36[[#This Row],[EmployeeStatus]]="Active", "Active", "Tidak Active")</f>
        <v>Active</v>
      </c>
      <c r="O232" t="s">
        <v>52</v>
      </c>
      <c r="P232" t="s">
        <v>34</v>
      </c>
      <c r="Q232" t="s">
        <v>63</v>
      </c>
      <c r="R232" t="s">
        <v>36</v>
      </c>
      <c r="S232" t="s">
        <v>37</v>
      </c>
      <c r="T232" t="s">
        <v>38</v>
      </c>
      <c r="U232" t="s">
        <v>81</v>
      </c>
      <c r="V232" s="1">
        <v>33667</v>
      </c>
      <c r="W232" s="6">
        <f>DATEDIF(employee_data36[[#This Row],[DOB]],DATE(2023, 1, 1), "Y")</f>
        <v>30</v>
      </c>
      <c r="X232" s="6" t="str">
        <f>IF(employee_data3[[#This Row],[Age]]&lt;=25, "Remaja", IF(employee_data3[[#This Row],[Age]]&lt;=55, "Dewasa", "Lansia"))</f>
        <v>Dewasa</v>
      </c>
      <c r="Y232" s="7" t="str">
        <f>CONCATENATE(employee_data36[[#This Row],[First-LastName]]," ",employee_data36[[#This Row],[DOB]])</f>
        <v>Lorelei-Walls 33667</v>
      </c>
      <c r="Z232" t="s">
        <v>40</v>
      </c>
      <c r="AA232" t="s">
        <v>292</v>
      </c>
      <c r="AB232" t="s">
        <v>42</v>
      </c>
      <c r="AC232">
        <v>44406</v>
      </c>
      <c r="AD232" t="s">
        <v>93</v>
      </c>
      <c r="AE232" t="s">
        <v>75</v>
      </c>
      <c r="AF232" t="s">
        <v>45</v>
      </c>
      <c r="AG232">
        <v>4</v>
      </c>
    </row>
    <row r="233" spans="1:33" x14ac:dyDescent="0.3">
      <c r="A233">
        <v>3658</v>
      </c>
      <c r="B233" t="s">
        <v>679</v>
      </c>
      <c r="C233" t="s">
        <v>1147</v>
      </c>
      <c r="D233" s="6" t="str">
        <f>CONCATENATE(employee_data36[[#This Row],[FirstName]], "-",employee_data36[[#This Row],[LastName]] )</f>
        <v>Emery-Gillespie</v>
      </c>
      <c r="E233" s="1">
        <v>44869</v>
      </c>
      <c r="F233" s="1">
        <v>45114</v>
      </c>
      <c r="G233" s="7" t="str">
        <f>IF(ISBLANK(employee_data36[[#This Row],[ExitDate]]),"Yes","")</f>
        <v/>
      </c>
      <c r="H233" t="s">
        <v>28</v>
      </c>
      <c r="I233" t="s">
        <v>1148</v>
      </c>
      <c r="J233" t="s">
        <v>1149</v>
      </c>
      <c r="K233" t="s">
        <v>89</v>
      </c>
      <c r="L233" t="s">
        <v>32</v>
      </c>
      <c r="M233" s="6" t="str">
        <f>IF(ISBLANK(employee_data36[[#This Row],[ExitDate]]),"1","0")</f>
        <v>0</v>
      </c>
      <c r="N233" s="6" t="str">
        <f>IF(employee_data36[[#This Row],[EmployeeStatus]]="Active", "Active", "Tidak Active")</f>
        <v>Active</v>
      </c>
      <c r="O233" t="s">
        <v>52</v>
      </c>
      <c r="P233" t="s">
        <v>34</v>
      </c>
      <c r="Q233" t="s">
        <v>35</v>
      </c>
      <c r="R233" t="s">
        <v>99</v>
      </c>
      <c r="S233" t="s">
        <v>1150</v>
      </c>
      <c r="T233" t="s">
        <v>38</v>
      </c>
      <c r="U233" t="s">
        <v>177</v>
      </c>
      <c r="V233" s="1">
        <v>24436</v>
      </c>
      <c r="W233" s="6">
        <f>DATEDIF(employee_data36[[#This Row],[DOB]],DATE(2023, 1, 1), "Y")</f>
        <v>56</v>
      </c>
      <c r="X233" s="6" t="str">
        <f>IF(employee_data3[[#This Row],[Age]]&lt;=25, "Remaja", IF(employee_data3[[#This Row],[Age]]&lt;=55, "Dewasa", "Lansia"))</f>
        <v>Lansia</v>
      </c>
      <c r="Y233" s="7" t="str">
        <f>CONCATENATE(employee_data36[[#This Row],[First-LastName]]," ",employee_data36[[#This Row],[DOB]])</f>
        <v>Emery-Gillespie 24436</v>
      </c>
      <c r="Z233" t="s">
        <v>40</v>
      </c>
      <c r="AA233" t="s">
        <v>103</v>
      </c>
      <c r="AB233" t="s">
        <v>42</v>
      </c>
      <c r="AC233">
        <v>95682</v>
      </c>
      <c r="AD233" t="s">
        <v>93</v>
      </c>
      <c r="AE233" t="s">
        <v>104</v>
      </c>
      <c r="AF233" t="s">
        <v>45</v>
      </c>
      <c r="AG233">
        <v>3</v>
      </c>
    </row>
    <row r="234" spans="1:33" x14ac:dyDescent="0.3">
      <c r="A234">
        <v>3659</v>
      </c>
      <c r="B234" t="s">
        <v>1151</v>
      </c>
      <c r="C234" t="s">
        <v>1152</v>
      </c>
      <c r="D234" s="6" t="str">
        <f>CONCATENATE(employee_data36[[#This Row],[FirstName]], "-",employee_data36[[#This Row],[LastName]] )</f>
        <v>Kaylee-Baldwin</v>
      </c>
      <c r="E234" s="1">
        <v>43740</v>
      </c>
      <c r="F234" s="1">
        <v>43751</v>
      </c>
      <c r="G234" s="7" t="str">
        <f>IF(ISBLANK(employee_data36[[#This Row],[ExitDate]]),"Yes","")</f>
        <v/>
      </c>
      <c r="H234" t="s">
        <v>28</v>
      </c>
      <c r="I234" t="s">
        <v>1153</v>
      </c>
      <c r="J234" t="s">
        <v>1154</v>
      </c>
      <c r="K234" t="s">
        <v>31</v>
      </c>
      <c r="L234" t="s">
        <v>32</v>
      </c>
      <c r="M234" s="6" t="str">
        <f>IF(ISBLANK(employee_data36[[#This Row],[ExitDate]]),"1","0")</f>
        <v>0</v>
      </c>
      <c r="N234" s="6" t="str">
        <f>IF(employee_data36[[#This Row],[EmployeeStatus]]="Active", "Active", "Tidak Active")</f>
        <v>Active</v>
      </c>
      <c r="O234" t="s">
        <v>63</v>
      </c>
      <c r="P234" t="s">
        <v>51</v>
      </c>
      <c r="Q234" t="s">
        <v>52</v>
      </c>
      <c r="R234" t="s">
        <v>175</v>
      </c>
      <c r="S234" t="s">
        <v>1155</v>
      </c>
      <c r="T234" t="s">
        <v>38</v>
      </c>
      <c r="U234" t="s">
        <v>90</v>
      </c>
      <c r="V234" s="1">
        <v>32811</v>
      </c>
      <c r="W234" s="6">
        <f>DATEDIF(employee_data36[[#This Row],[DOB]],DATE(2023, 1, 1), "Y")</f>
        <v>33</v>
      </c>
      <c r="X234" s="6" t="str">
        <f>IF(employee_data3[[#This Row],[Age]]&lt;=25, "Remaja", IF(employee_data3[[#This Row],[Age]]&lt;=55, "Dewasa", "Lansia"))</f>
        <v>Dewasa</v>
      </c>
      <c r="Y234" s="7" t="str">
        <f>CONCATENATE(employee_data36[[#This Row],[First-LastName]]," ",employee_data36[[#This Row],[DOB]])</f>
        <v>Kaylee-Baldwin 32811</v>
      </c>
      <c r="Z234" t="s">
        <v>40</v>
      </c>
      <c r="AA234" t="s">
        <v>113</v>
      </c>
      <c r="AB234" t="s">
        <v>55</v>
      </c>
      <c r="AC234">
        <v>86746</v>
      </c>
      <c r="AD234" t="s">
        <v>74</v>
      </c>
      <c r="AE234" t="s">
        <v>104</v>
      </c>
      <c r="AF234" t="s">
        <v>105</v>
      </c>
      <c r="AG234">
        <v>1</v>
      </c>
    </row>
    <row r="235" spans="1:33" x14ac:dyDescent="0.3">
      <c r="A235">
        <v>3660</v>
      </c>
      <c r="B235" t="s">
        <v>1156</v>
      </c>
      <c r="C235" t="s">
        <v>1157</v>
      </c>
      <c r="D235" s="6" t="str">
        <f>CONCATENATE(employee_data36[[#This Row],[FirstName]], "-",employee_data36[[#This Row],[LastName]] )</f>
        <v>Aron-Hester</v>
      </c>
      <c r="E235" s="1">
        <v>43609</v>
      </c>
      <c r="F235" s="1"/>
      <c r="G235" s="7" t="str">
        <f>IF(ISBLANK(employee_data36[[#This Row],[ExitDate]]),"Yes","")</f>
        <v>Yes</v>
      </c>
      <c r="H235" t="s">
        <v>28</v>
      </c>
      <c r="I235" t="s">
        <v>1158</v>
      </c>
      <c r="J235" t="s">
        <v>1159</v>
      </c>
      <c r="K235" t="s">
        <v>50</v>
      </c>
      <c r="L235" t="s">
        <v>32</v>
      </c>
      <c r="M235" s="6" t="str">
        <f>IF(ISBLANK(employee_data36[[#This Row],[ExitDate]]),"1","0")</f>
        <v>1</v>
      </c>
      <c r="N235" s="6" t="str">
        <f>IF(employee_data36[[#This Row],[EmployeeStatus]]="Active", "Active", "Tidak Active")</f>
        <v>Active</v>
      </c>
      <c r="O235" t="s">
        <v>63</v>
      </c>
      <c r="P235" t="s">
        <v>51</v>
      </c>
      <c r="Q235" t="s">
        <v>63</v>
      </c>
      <c r="R235" t="s">
        <v>36</v>
      </c>
      <c r="S235" t="s">
        <v>37</v>
      </c>
      <c r="T235" t="s">
        <v>38</v>
      </c>
      <c r="U235" t="s">
        <v>90</v>
      </c>
      <c r="V235" s="1">
        <v>27201</v>
      </c>
      <c r="W235" s="6">
        <f>DATEDIF(employee_data36[[#This Row],[DOB]],DATE(2023, 1, 1), "Y")</f>
        <v>48</v>
      </c>
      <c r="X235" s="6" t="str">
        <f>IF(employee_data3[[#This Row],[Age]]&lt;=25, "Remaja", IF(employee_data3[[#This Row],[Age]]&lt;=55, "Dewasa", "Lansia"))</f>
        <v>Dewasa</v>
      </c>
      <c r="Y235" s="7" t="str">
        <f>CONCATENATE(employee_data36[[#This Row],[First-LastName]]," ",employee_data36[[#This Row],[DOB]])</f>
        <v>Aron-Hester 27201</v>
      </c>
      <c r="Z235" t="s">
        <v>40</v>
      </c>
      <c r="AA235" t="s">
        <v>6</v>
      </c>
      <c r="AB235" t="s">
        <v>55</v>
      </c>
      <c r="AC235">
        <v>73540</v>
      </c>
      <c r="AD235" t="s">
        <v>56</v>
      </c>
      <c r="AE235" t="s">
        <v>75</v>
      </c>
      <c r="AF235" t="s">
        <v>105</v>
      </c>
      <c r="AG235">
        <v>3</v>
      </c>
    </row>
    <row r="236" spans="1:33" x14ac:dyDescent="0.3">
      <c r="A236">
        <v>3661</v>
      </c>
      <c r="B236" t="s">
        <v>1160</v>
      </c>
      <c r="C236" t="s">
        <v>1161</v>
      </c>
      <c r="D236" s="6" t="str">
        <f>CONCATENATE(employee_data36[[#This Row],[FirstName]], "-",employee_data36[[#This Row],[LastName]] )</f>
        <v>Reagan-Brennan</v>
      </c>
      <c r="E236" s="1">
        <v>44620</v>
      </c>
      <c r="F236" s="1">
        <v>44809</v>
      </c>
      <c r="G236" s="7" t="str">
        <f>IF(ISBLANK(employee_data36[[#This Row],[ExitDate]]),"Yes","")</f>
        <v/>
      </c>
      <c r="H236" t="s">
        <v>28</v>
      </c>
      <c r="I236" t="s">
        <v>1162</v>
      </c>
      <c r="J236" t="s">
        <v>1163</v>
      </c>
      <c r="K236" t="s">
        <v>139</v>
      </c>
      <c r="L236" t="s">
        <v>32</v>
      </c>
      <c r="M236" s="6" t="str">
        <f>IF(ISBLANK(employee_data36[[#This Row],[ExitDate]]),"1","0")</f>
        <v>0</v>
      </c>
      <c r="N236" s="6" t="str">
        <f>IF(employee_data36[[#This Row],[EmployeeStatus]]="Active", "Active", "Tidak Active")</f>
        <v>Active</v>
      </c>
      <c r="O236" t="s">
        <v>33</v>
      </c>
      <c r="P236" t="s">
        <v>34</v>
      </c>
      <c r="Q236" t="s">
        <v>35</v>
      </c>
      <c r="R236" t="s">
        <v>99</v>
      </c>
      <c r="S236" t="s">
        <v>1164</v>
      </c>
      <c r="T236" t="s">
        <v>38</v>
      </c>
      <c r="U236" t="s">
        <v>119</v>
      </c>
      <c r="V236" s="1">
        <v>19136</v>
      </c>
      <c r="W236" s="6">
        <f>DATEDIF(employee_data36[[#This Row],[DOB]],DATE(2023, 1, 1), "Y")</f>
        <v>70</v>
      </c>
      <c r="X236" s="6" t="str">
        <f>IF(employee_data3[[#This Row],[Age]]&lt;=25, "Remaja", IF(employee_data3[[#This Row],[Age]]&lt;=55, "Dewasa", "Lansia"))</f>
        <v>Lansia</v>
      </c>
      <c r="Y236" s="7" t="str">
        <f>CONCATENATE(employee_data36[[#This Row],[First-LastName]]," ",employee_data36[[#This Row],[DOB]])</f>
        <v>Reagan-Brennan 19136</v>
      </c>
      <c r="Z236" t="s">
        <v>40</v>
      </c>
      <c r="AA236" t="s">
        <v>708</v>
      </c>
      <c r="AB236" t="s">
        <v>55</v>
      </c>
      <c r="AC236">
        <v>21624</v>
      </c>
      <c r="AD236" t="s">
        <v>128</v>
      </c>
      <c r="AE236" t="s">
        <v>84</v>
      </c>
      <c r="AF236" t="s">
        <v>45</v>
      </c>
      <c r="AG236">
        <v>3</v>
      </c>
    </row>
    <row r="237" spans="1:33" x14ac:dyDescent="0.3">
      <c r="A237">
        <v>3662</v>
      </c>
      <c r="B237" t="s">
        <v>1165</v>
      </c>
      <c r="C237" t="s">
        <v>1166</v>
      </c>
      <c r="D237" s="6" t="str">
        <f>CONCATENATE(employee_data36[[#This Row],[FirstName]], "-",employee_data36[[#This Row],[LastName]] )</f>
        <v>Hugh-Berry</v>
      </c>
      <c r="E237" s="1">
        <v>45090</v>
      </c>
      <c r="F237" s="1"/>
      <c r="G237" s="7" t="str">
        <f>IF(ISBLANK(employee_data36[[#This Row],[ExitDate]]),"Yes","")</f>
        <v>Yes</v>
      </c>
      <c r="H237" t="s">
        <v>28</v>
      </c>
      <c r="I237" t="s">
        <v>1167</v>
      </c>
      <c r="J237" t="s">
        <v>1168</v>
      </c>
      <c r="K237" t="s">
        <v>118</v>
      </c>
      <c r="L237" t="s">
        <v>32</v>
      </c>
      <c r="M237" s="6" t="str">
        <f>IF(ISBLANK(employee_data36[[#This Row],[ExitDate]]),"1","0")</f>
        <v>1</v>
      </c>
      <c r="N237" s="6" t="str">
        <f>IF(employee_data36[[#This Row],[EmployeeStatus]]="Active", "Active", "Tidak Active")</f>
        <v>Active</v>
      </c>
      <c r="O237" t="s">
        <v>63</v>
      </c>
      <c r="P237" t="s">
        <v>64</v>
      </c>
      <c r="Q237" t="s">
        <v>35</v>
      </c>
      <c r="R237" t="s">
        <v>36</v>
      </c>
      <c r="S237" t="s">
        <v>37</v>
      </c>
      <c r="T237" t="s">
        <v>38</v>
      </c>
      <c r="U237" t="s">
        <v>305</v>
      </c>
      <c r="V237" s="1">
        <v>26772</v>
      </c>
      <c r="W237" s="6">
        <f>DATEDIF(employee_data36[[#This Row],[DOB]],DATE(2023, 1, 1), "Y")</f>
        <v>49</v>
      </c>
      <c r="X237" s="6" t="str">
        <f>IF(employee_data3[[#This Row],[Age]]&lt;=25, "Remaja", IF(employee_data3[[#This Row],[Age]]&lt;=55, "Dewasa", "Lansia"))</f>
        <v>Dewasa</v>
      </c>
      <c r="Y237" s="7" t="str">
        <f>CONCATENATE(employee_data36[[#This Row],[First-LastName]]," ",employee_data36[[#This Row],[DOB]])</f>
        <v>Hugh-Berry 26772</v>
      </c>
      <c r="Z237" t="s">
        <v>40</v>
      </c>
      <c r="AA237" t="s">
        <v>83</v>
      </c>
      <c r="AB237" t="s">
        <v>55</v>
      </c>
      <c r="AC237">
        <v>90473</v>
      </c>
      <c r="AD237" t="s">
        <v>74</v>
      </c>
      <c r="AE237" t="s">
        <v>84</v>
      </c>
      <c r="AF237" t="s">
        <v>105</v>
      </c>
      <c r="AG237">
        <v>2</v>
      </c>
    </row>
    <row r="238" spans="1:33" x14ac:dyDescent="0.3">
      <c r="A238">
        <v>3663</v>
      </c>
      <c r="B238" t="s">
        <v>1169</v>
      </c>
      <c r="C238" t="s">
        <v>1170</v>
      </c>
      <c r="D238" s="6" t="str">
        <f>CONCATENATE(employee_data36[[#This Row],[FirstName]], "-",employee_data36[[#This Row],[LastName]] )</f>
        <v>Brandon-Anderson</v>
      </c>
      <c r="E238" s="1">
        <v>43745</v>
      </c>
      <c r="F238" s="1">
        <v>44583</v>
      </c>
      <c r="G238" s="7" t="str">
        <f>IF(ISBLANK(employee_data36[[#This Row],[ExitDate]]),"Yes","")</f>
        <v/>
      </c>
      <c r="H238" t="s">
        <v>28</v>
      </c>
      <c r="I238" t="s">
        <v>1171</v>
      </c>
      <c r="J238" t="s">
        <v>1172</v>
      </c>
      <c r="K238" t="s">
        <v>62</v>
      </c>
      <c r="L238" t="s">
        <v>198</v>
      </c>
      <c r="M238" s="6" t="str">
        <f>IF(ISBLANK(employee_data36[[#This Row],[ExitDate]]),"1","0")</f>
        <v>0</v>
      </c>
      <c r="N238" s="6" t="str">
        <f>IF(employee_data36[[#This Row],[EmployeeStatus]]="Active", "Active", "Tidak Active")</f>
        <v>Tidak Active</v>
      </c>
      <c r="O238" t="s">
        <v>52</v>
      </c>
      <c r="P238" t="s">
        <v>64</v>
      </c>
      <c r="Q238" t="s">
        <v>63</v>
      </c>
      <c r="R238" t="s">
        <v>140</v>
      </c>
      <c r="S238" t="s">
        <v>1173</v>
      </c>
      <c r="T238" t="s">
        <v>38</v>
      </c>
      <c r="U238" t="s">
        <v>81</v>
      </c>
      <c r="V238" s="1">
        <v>28452</v>
      </c>
      <c r="W238" s="6">
        <f>DATEDIF(employee_data36[[#This Row],[DOB]],DATE(2023, 1, 1), "Y")</f>
        <v>45</v>
      </c>
      <c r="X238" s="6" t="str">
        <f>IF(employee_data3[[#This Row],[Age]]&lt;=25, "Remaja", IF(employee_data3[[#This Row],[Age]]&lt;=55, "Dewasa", "Lansia"))</f>
        <v>Dewasa</v>
      </c>
      <c r="Y238" s="7" t="str">
        <f>CONCATENATE(employee_data36[[#This Row],[First-LastName]]," ",employee_data36[[#This Row],[DOB]])</f>
        <v>Brandon-Anderson 28452</v>
      </c>
      <c r="Z238" t="s">
        <v>40</v>
      </c>
      <c r="AA238" t="s">
        <v>226</v>
      </c>
      <c r="AB238" t="s">
        <v>42</v>
      </c>
      <c r="AC238">
        <v>13534</v>
      </c>
      <c r="AD238" t="s">
        <v>93</v>
      </c>
      <c r="AE238" t="s">
        <v>75</v>
      </c>
      <c r="AF238" t="s">
        <v>105</v>
      </c>
      <c r="AG238">
        <v>3</v>
      </c>
    </row>
    <row r="239" spans="1:33" x14ac:dyDescent="0.3">
      <c r="A239">
        <v>3664</v>
      </c>
      <c r="B239" t="s">
        <v>1174</v>
      </c>
      <c r="C239" t="s">
        <v>1175</v>
      </c>
      <c r="D239" s="6" t="str">
        <f>CONCATENATE(employee_data36[[#This Row],[FirstName]], "-",employee_data36[[#This Row],[LastName]] )</f>
        <v>Diana-Garza</v>
      </c>
      <c r="E239" s="1">
        <v>44110</v>
      </c>
      <c r="F239" s="1">
        <v>44573</v>
      </c>
      <c r="G239" s="7" t="str">
        <f>IF(ISBLANK(employee_data36[[#This Row],[ExitDate]]),"Yes","")</f>
        <v/>
      </c>
      <c r="H239" t="s">
        <v>28</v>
      </c>
      <c r="I239" t="s">
        <v>1176</v>
      </c>
      <c r="J239" t="s">
        <v>1177</v>
      </c>
      <c r="K239" t="s">
        <v>168</v>
      </c>
      <c r="L239" t="s">
        <v>198</v>
      </c>
      <c r="M239" s="6" t="str">
        <f>IF(ISBLANK(employee_data36[[#This Row],[ExitDate]]),"1","0")</f>
        <v>0</v>
      </c>
      <c r="N239" s="6" t="str">
        <f>IF(employee_data36[[#This Row],[EmployeeStatus]]="Active", "Active", "Tidak Active")</f>
        <v>Tidak Active</v>
      </c>
      <c r="O239" t="s">
        <v>63</v>
      </c>
      <c r="P239" t="s">
        <v>34</v>
      </c>
      <c r="Q239" t="s">
        <v>52</v>
      </c>
      <c r="R239" t="s">
        <v>99</v>
      </c>
      <c r="S239" t="s">
        <v>1178</v>
      </c>
      <c r="T239" t="s">
        <v>38</v>
      </c>
      <c r="U239" t="s">
        <v>90</v>
      </c>
      <c r="V239" s="1">
        <v>20682</v>
      </c>
      <c r="W239" s="6">
        <f>DATEDIF(employee_data36[[#This Row],[DOB]],DATE(2023, 1, 1), "Y")</f>
        <v>66</v>
      </c>
      <c r="X239" s="6" t="str">
        <f>IF(employee_data3[[#This Row],[Age]]&lt;=25, "Remaja", IF(employee_data3[[#This Row],[Age]]&lt;=55, "Dewasa", "Lansia"))</f>
        <v>Lansia</v>
      </c>
      <c r="Y239" s="7" t="str">
        <f>CONCATENATE(employee_data36[[#This Row],[First-LastName]]," ",employee_data36[[#This Row],[DOB]])</f>
        <v>Diana-Garza 20682</v>
      </c>
      <c r="Z239" t="s">
        <v>40</v>
      </c>
      <c r="AA239" t="s">
        <v>654</v>
      </c>
      <c r="AB239" t="s">
        <v>42</v>
      </c>
      <c r="AC239">
        <v>2667</v>
      </c>
      <c r="AD239" t="s">
        <v>74</v>
      </c>
      <c r="AE239" t="s">
        <v>44</v>
      </c>
      <c r="AF239" t="s">
        <v>45</v>
      </c>
      <c r="AG239">
        <v>3</v>
      </c>
    </row>
    <row r="240" spans="1:33" x14ac:dyDescent="0.3">
      <c r="A240">
        <v>3665</v>
      </c>
      <c r="B240" t="s">
        <v>190</v>
      </c>
      <c r="C240" t="s">
        <v>1179</v>
      </c>
      <c r="D240" s="6" t="str">
        <f>CONCATENATE(employee_data36[[#This Row],[FirstName]], "-",employee_data36[[#This Row],[LastName]] )</f>
        <v>Dalton-Bowen</v>
      </c>
      <c r="E240" s="1">
        <v>43791</v>
      </c>
      <c r="F240" s="1"/>
      <c r="G240" s="7" t="str">
        <f>IF(ISBLANK(employee_data36[[#This Row],[ExitDate]]),"Yes","")</f>
        <v>Yes</v>
      </c>
      <c r="H240" t="s">
        <v>28</v>
      </c>
      <c r="I240" t="s">
        <v>1180</v>
      </c>
      <c r="J240" t="s">
        <v>1181</v>
      </c>
      <c r="K240" t="s">
        <v>133</v>
      </c>
      <c r="L240" t="s">
        <v>32</v>
      </c>
      <c r="M240" s="6" t="str">
        <f>IF(ISBLANK(employee_data36[[#This Row],[ExitDate]]),"1","0")</f>
        <v>1</v>
      </c>
      <c r="N240" s="6" t="str">
        <f>IF(employee_data36[[#This Row],[EmployeeStatus]]="Active", "Active", "Tidak Active")</f>
        <v>Active</v>
      </c>
      <c r="O240" t="s">
        <v>63</v>
      </c>
      <c r="P240" t="s">
        <v>64</v>
      </c>
      <c r="Q240" t="s">
        <v>35</v>
      </c>
      <c r="R240" t="s">
        <v>36</v>
      </c>
      <c r="S240" t="s">
        <v>37</v>
      </c>
      <c r="T240" t="s">
        <v>38</v>
      </c>
      <c r="U240" t="s">
        <v>90</v>
      </c>
      <c r="V240" s="1">
        <v>31136</v>
      </c>
      <c r="W240" s="6">
        <f>DATEDIF(employee_data36[[#This Row],[DOB]],DATE(2023, 1, 1), "Y")</f>
        <v>37</v>
      </c>
      <c r="X240" s="6" t="str">
        <f>IF(employee_data3[[#This Row],[Age]]&lt;=25, "Remaja", IF(employee_data3[[#This Row],[Age]]&lt;=55, "Dewasa", "Lansia"))</f>
        <v>Dewasa</v>
      </c>
      <c r="Y240" s="7" t="str">
        <f>CONCATENATE(employee_data36[[#This Row],[First-LastName]]," ",employee_data36[[#This Row],[DOB]])</f>
        <v>Dalton-Bowen 31136</v>
      </c>
      <c r="Z240" t="s">
        <v>40</v>
      </c>
      <c r="AA240" t="s">
        <v>1182</v>
      </c>
      <c r="AB240" t="s">
        <v>55</v>
      </c>
      <c r="AC240">
        <v>54319</v>
      </c>
      <c r="AD240" t="s">
        <v>128</v>
      </c>
      <c r="AE240" t="s">
        <v>84</v>
      </c>
      <c r="AF240" t="s">
        <v>45</v>
      </c>
      <c r="AG240">
        <v>3</v>
      </c>
    </row>
    <row r="241" spans="1:33" x14ac:dyDescent="0.3">
      <c r="A241">
        <v>3666</v>
      </c>
      <c r="B241" t="s">
        <v>1183</v>
      </c>
      <c r="C241" t="s">
        <v>1184</v>
      </c>
      <c r="D241" s="6" t="str">
        <f>CONCATENATE(employee_data36[[#This Row],[FirstName]], "-",employee_data36[[#This Row],[LastName]] )</f>
        <v>Davin-Peters</v>
      </c>
      <c r="E241" s="1">
        <v>44680</v>
      </c>
      <c r="F241" s="1">
        <v>44947</v>
      </c>
      <c r="G241" s="7" t="str">
        <f>IF(ISBLANK(employee_data36[[#This Row],[ExitDate]]),"Yes","")</f>
        <v/>
      </c>
      <c r="H241" t="s">
        <v>28</v>
      </c>
      <c r="I241" t="s">
        <v>1185</v>
      </c>
      <c r="J241" t="s">
        <v>1186</v>
      </c>
      <c r="K241" t="s">
        <v>80</v>
      </c>
      <c r="L241" t="s">
        <v>32</v>
      </c>
      <c r="M241" s="6" t="str">
        <f>IF(ISBLANK(employee_data36[[#This Row],[ExitDate]]),"1","0")</f>
        <v>0</v>
      </c>
      <c r="N241" s="6" t="str">
        <f>IF(employee_data36[[#This Row],[EmployeeStatus]]="Active", "Active", "Tidak Active")</f>
        <v>Active</v>
      </c>
      <c r="O241" t="s">
        <v>63</v>
      </c>
      <c r="P241" t="s">
        <v>51</v>
      </c>
      <c r="Q241" t="s">
        <v>63</v>
      </c>
      <c r="R241" t="s">
        <v>99</v>
      </c>
      <c r="S241" t="s">
        <v>1187</v>
      </c>
      <c r="T241" t="s">
        <v>38</v>
      </c>
      <c r="U241" t="s">
        <v>90</v>
      </c>
      <c r="V241" s="1">
        <v>20594</v>
      </c>
      <c r="W241" s="6">
        <f>DATEDIF(employee_data36[[#This Row],[DOB]],DATE(2023, 1, 1), "Y")</f>
        <v>66</v>
      </c>
      <c r="X241" s="6" t="str">
        <f>IF(employee_data3[[#This Row],[Age]]&lt;=25, "Remaja", IF(employee_data3[[#This Row],[Age]]&lt;=55, "Dewasa", "Lansia"))</f>
        <v>Lansia</v>
      </c>
      <c r="Y241" s="7" t="str">
        <f>CONCATENATE(employee_data36[[#This Row],[First-LastName]]," ",employee_data36[[#This Row],[DOB]])</f>
        <v>Davin-Peters 20594</v>
      </c>
      <c r="Z241" t="s">
        <v>40</v>
      </c>
      <c r="AA241" t="s">
        <v>83</v>
      </c>
      <c r="AB241" t="s">
        <v>55</v>
      </c>
      <c r="AC241">
        <v>16052</v>
      </c>
      <c r="AD241" t="s">
        <v>56</v>
      </c>
      <c r="AE241" t="s">
        <v>75</v>
      </c>
      <c r="AF241" t="s">
        <v>45</v>
      </c>
      <c r="AG241">
        <v>3</v>
      </c>
    </row>
    <row r="242" spans="1:33" x14ac:dyDescent="0.3">
      <c r="A242">
        <v>3667</v>
      </c>
      <c r="B242" t="s">
        <v>1188</v>
      </c>
      <c r="C242" t="s">
        <v>1189</v>
      </c>
      <c r="D242" s="6" t="str">
        <f>CONCATENATE(employee_data36[[#This Row],[FirstName]], "-",employee_data36[[#This Row],[LastName]] )</f>
        <v>Leyla-Warren</v>
      </c>
      <c r="E242" s="1">
        <v>44906</v>
      </c>
      <c r="F242" s="1">
        <v>45044</v>
      </c>
      <c r="G242" s="7" t="str">
        <f>IF(ISBLANK(employee_data36[[#This Row],[ExitDate]]),"Yes","")</f>
        <v/>
      </c>
      <c r="H242" t="s">
        <v>28</v>
      </c>
      <c r="I242" t="s">
        <v>1190</v>
      </c>
      <c r="J242" t="s">
        <v>1191</v>
      </c>
      <c r="K242" t="s">
        <v>98</v>
      </c>
      <c r="L242" t="s">
        <v>32</v>
      </c>
      <c r="M242" s="6" t="str">
        <f>IF(ISBLANK(employee_data36[[#This Row],[ExitDate]]),"1","0")</f>
        <v>0</v>
      </c>
      <c r="N242" s="6" t="str">
        <f>IF(employee_data36[[#This Row],[EmployeeStatus]]="Active", "Active", "Tidak Active")</f>
        <v>Active</v>
      </c>
      <c r="O242" t="s">
        <v>52</v>
      </c>
      <c r="P242" t="s">
        <v>64</v>
      </c>
      <c r="Q242" t="s">
        <v>35</v>
      </c>
      <c r="R242" t="s">
        <v>126</v>
      </c>
      <c r="S242" t="s">
        <v>1192</v>
      </c>
      <c r="T242" t="s">
        <v>38</v>
      </c>
      <c r="U242" t="s">
        <v>936</v>
      </c>
      <c r="V242" s="1">
        <v>36030</v>
      </c>
      <c r="W242" s="6">
        <f>DATEDIF(employee_data36[[#This Row],[DOB]],DATE(2023, 1, 1), "Y")</f>
        <v>24</v>
      </c>
      <c r="X242" s="6" t="str">
        <f>IF(employee_data3[[#This Row],[Age]]&lt;=25, "Remaja", IF(employee_data3[[#This Row],[Age]]&lt;=55, "Dewasa", "Lansia"))</f>
        <v>Remaja</v>
      </c>
      <c r="Y242" s="7" t="str">
        <f>CONCATENATE(employee_data36[[#This Row],[First-LastName]]," ",employee_data36[[#This Row],[DOB]])</f>
        <v>Leyla-Warren 36030</v>
      </c>
      <c r="Z242" t="s">
        <v>40</v>
      </c>
      <c r="AA242" t="s">
        <v>103</v>
      </c>
      <c r="AB242" t="s">
        <v>55</v>
      </c>
      <c r="AC242">
        <v>18998</v>
      </c>
      <c r="AD242" t="s">
        <v>93</v>
      </c>
      <c r="AE242" t="s">
        <v>75</v>
      </c>
      <c r="AF242" t="s">
        <v>45</v>
      </c>
      <c r="AG242">
        <v>3</v>
      </c>
    </row>
    <row r="243" spans="1:33" x14ac:dyDescent="0.3">
      <c r="A243">
        <v>3668</v>
      </c>
      <c r="B243" t="s">
        <v>996</v>
      </c>
      <c r="C243" t="s">
        <v>364</v>
      </c>
      <c r="D243" s="6" t="str">
        <f>CONCATENATE(employee_data36[[#This Row],[FirstName]], "-",employee_data36[[#This Row],[LastName]] )</f>
        <v>Victoria-Allen</v>
      </c>
      <c r="E243" s="1">
        <v>45144</v>
      </c>
      <c r="F243" s="1">
        <v>45144</v>
      </c>
      <c r="G243" s="7" t="str">
        <f>IF(ISBLANK(employee_data36[[#This Row],[ExitDate]]),"Yes","")</f>
        <v/>
      </c>
      <c r="H243" t="s">
        <v>28</v>
      </c>
      <c r="I243" t="s">
        <v>1193</v>
      </c>
      <c r="J243" t="s">
        <v>1194</v>
      </c>
      <c r="K243" t="s">
        <v>89</v>
      </c>
      <c r="L243" t="s">
        <v>32</v>
      </c>
      <c r="M243" s="6" t="str">
        <f>IF(ISBLANK(employee_data36[[#This Row],[ExitDate]]),"1","0")</f>
        <v>0</v>
      </c>
      <c r="N243" s="6" t="str">
        <f>IF(employee_data36[[#This Row],[EmployeeStatus]]="Active", "Active", "Tidak Active")</f>
        <v>Active</v>
      </c>
      <c r="O243" t="s">
        <v>63</v>
      </c>
      <c r="P243" t="s">
        <v>34</v>
      </c>
      <c r="Q243" t="s">
        <v>63</v>
      </c>
      <c r="R243" t="s">
        <v>175</v>
      </c>
      <c r="S243" t="s">
        <v>1195</v>
      </c>
      <c r="T243" t="s">
        <v>38</v>
      </c>
      <c r="U243" t="s">
        <v>794</v>
      </c>
      <c r="V243" s="1">
        <v>35209</v>
      </c>
      <c r="W243" s="6">
        <f>DATEDIF(employee_data36[[#This Row],[DOB]],DATE(2023, 1, 1), "Y")</f>
        <v>26</v>
      </c>
      <c r="X243" s="6" t="str">
        <f>IF(employee_data3[[#This Row],[Age]]&lt;=25, "Remaja", IF(employee_data3[[#This Row],[Age]]&lt;=55, "Dewasa", "Lansia"))</f>
        <v>Dewasa</v>
      </c>
      <c r="Y243" s="7" t="str">
        <f>CONCATENATE(employee_data36[[#This Row],[First-LastName]]," ",employee_data36[[#This Row],[DOB]])</f>
        <v>Victoria-Allen 35209</v>
      </c>
      <c r="Z243" t="s">
        <v>40</v>
      </c>
      <c r="AA243" t="s">
        <v>216</v>
      </c>
      <c r="AB243" t="s">
        <v>55</v>
      </c>
      <c r="AC243">
        <v>33735</v>
      </c>
      <c r="AD243" t="s">
        <v>128</v>
      </c>
      <c r="AE243" t="s">
        <v>44</v>
      </c>
      <c r="AF243" t="s">
        <v>236</v>
      </c>
      <c r="AG243">
        <v>3</v>
      </c>
    </row>
    <row r="244" spans="1:33" x14ac:dyDescent="0.3">
      <c r="A244">
        <v>3669</v>
      </c>
      <c r="B244" t="s">
        <v>1196</v>
      </c>
      <c r="C244" t="s">
        <v>1197</v>
      </c>
      <c r="D244" s="6" t="str">
        <f>CONCATENATE(employee_data36[[#This Row],[FirstName]], "-",employee_data36[[#This Row],[LastName]] )</f>
        <v>Tyler-Hines</v>
      </c>
      <c r="E244" s="1">
        <v>43918</v>
      </c>
      <c r="F244" s="1">
        <v>44997</v>
      </c>
      <c r="G244" s="7" t="str">
        <f>IF(ISBLANK(employee_data36[[#This Row],[ExitDate]]),"Yes","")</f>
        <v/>
      </c>
      <c r="H244" t="s">
        <v>28</v>
      </c>
      <c r="I244" t="s">
        <v>1198</v>
      </c>
      <c r="J244" t="s">
        <v>1199</v>
      </c>
      <c r="K244" t="s">
        <v>31</v>
      </c>
      <c r="L244" t="s">
        <v>745</v>
      </c>
      <c r="M244" s="6" t="str">
        <f>IF(ISBLANK(employee_data36[[#This Row],[ExitDate]]),"1","0")</f>
        <v>0</v>
      </c>
      <c r="N244" s="6" t="str">
        <f>IF(employee_data36[[#This Row],[EmployeeStatus]]="Active", "Active", "Tidak Active")</f>
        <v>Tidak Active</v>
      </c>
      <c r="O244" t="s">
        <v>33</v>
      </c>
      <c r="P244" t="s">
        <v>51</v>
      </c>
      <c r="Q244" t="s">
        <v>35</v>
      </c>
      <c r="R244" t="s">
        <v>140</v>
      </c>
      <c r="S244" t="s">
        <v>1200</v>
      </c>
      <c r="T244" t="s">
        <v>38</v>
      </c>
      <c r="U244" t="s">
        <v>39</v>
      </c>
      <c r="V244" s="1">
        <v>24488</v>
      </c>
      <c r="W244" s="6">
        <f>DATEDIF(employee_data36[[#This Row],[DOB]],DATE(2023, 1, 1), "Y")</f>
        <v>55</v>
      </c>
      <c r="X244" s="6" t="str">
        <f>IF(employee_data3[[#This Row],[Age]]&lt;=25, "Remaja", IF(employee_data3[[#This Row],[Age]]&lt;=55, "Dewasa", "Lansia"))</f>
        <v>Dewasa</v>
      </c>
      <c r="Y244" s="7" t="str">
        <f>CONCATENATE(employee_data36[[#This Row],[First-LastName]]," ",employee_data36[[#This Row],[DOB]])</f>
        <v>Tyler-Hines 24488</v>
      </c>
      <c r="Z244" t="s">
        <v>40</v>
      </c>
      <c r="AA244" t="s">
        <v>73</v>
      </c>
      <c r="AB244" t="s">
        <v>55</v>
      </c>
      <c r="AC244">
        <v>81928</v>
      </c>
      <c r="AD244" t="s">
        <v>93</v>
      </c>
      <c r="AE244" t="s">
        <v>44</v>
      </c>
      <c r="AF244" t="s">
        <v>45</v>
      </c>
      <c r="AG244">
        <v>3</v>
      </c>
    </row>
    <row r="245" spans="1:33" x14ac:dyDescent="0.3">
      <c r="A245">
        <v>3670</v>
      </c>
      <c r="B245" t="s">
        <v>1201</v>
      </c>
      <c r="C245" t="s">
        <v>674</v>
      </c>
      <c r="D245" s="6" t="str">
        <f>CONCATENATE(employee_data36[[#This Row],[FirstName]], "-",employee_data36[[#This Row],[LastName]] )</f>
        <v>Sandra-Atkinson</v>
      </c>
      <c r="E245" s="1">
        <v>44784</v>
      </c>
      <c r="F245" s="1">
        <v>45012</v>
      </c>
      <c r="G245" s="7" t="str">
        <f>IF(ISBLANK(employee_data36[[#This Row],[ExitDate]]),"Yes","")</f>
        <v/>
      </c>
      <c r="H245" t="s">
        <v>728</v>
      </c>
      <c r="I245" t="s">
        <v>1202</v>
      </c>
      <c r="J245" t="s">
        <v>1203</v>
      </c>
      <c r="K245" t="s">
        <v>133</v>
      </c>
      <c r="L245" t="s">
        <v>32</v>
      </c>
      <c r="M245" s="6" t="str">
        <f>IF(ISBLANK(employee_data36[[#This Row],[ExitDate]]),"1","0")</f>
        <v>0</v>
      </c>
      <c r="N245" s="6" t="str">
        <f>IF(employee_data36[[#This Row],[EmployeeStatus]]="Active", "Active", "Tidak Active")</f>
        <v>Active</v>
      </c>
      <c r="O245" t="s">
        <v>63</v>
      </c>
      <c r="P245" t="s">
        <v>51</v>
      </c>
      <c r="Q245" t="s">
        <v>63</v>
      </c>
      <c r="R245" t="s">
        <v>126</v>
      </c>
      <c r="S245" t="s">
        <v>1204</v>
      </c>
      <c r="T245" t="s">
        <v>38</v>
      </c>
      <c r="U245" t="s">
        <v>936</v>
      </c>
      <c r="V245" s="1">
        <v>25220</v>
      </c>
      <c r="W245" s="6">
        <f>DATEDIF(employee_data36[[#This Row],[DOB]],DATE(2023, 1, 1), "Y")</f>
        <v>53</v>
      </c>
      <c r="X245" s="6" t="str">
        <f>IF(employee_data3[[#This Row],[Age]]&lt;=25, "Remaja", IF(employee_data3[[#This Row],[Age]]&lt;=55, "Dewasa", "Lansia"))</f>
        <v>Dewasa</v>
      </c>
      <c r="Y245" s="7" t="str">
        <f>CONCATENATE(employee_data36[[#This Row],[First-LastName]]," ",employee_data36[[#This Row],[DOB]])</f>
        <v>Sandra-Atkinson 25220</v>
      </c>
      <c r="Z245" t="s">
        <v>40</v>
      </c>
      <c r="AA245" t="s">
        <v>113</v>
      </c>
      <c r="AB245" t="s">
        <v>42</v>
      </c>
      <c r="AC245">
        <v>14006</v>
      </c>
      <c r="AD245" t="s">
        <v>56</v>
      </c>
      <c r="AE245" t="s">
        <v>44</v>
      </c>
      <c r="AF245" t="s">
        <v>236</v>
      </c>
      <c r="AG245">
        <v>3</v>
      </c>
    </row>
    <row r="246" spans="1:33" x14ac:dyDescent="0.3">
      <c r="A246">
        <v>3671</v>
      </c>
      <c r="B246" t="s">
        <v>1205</v>
      </c>
      <c r="C246" t="s">
        <v>1206</v>
      </c>
      <c r="D246" s="6" t="str">
        <f>CONCATENATE(employee_data36[[#This Row],[FirstName]], "-",employee_data36[[#This Row],[LastName]] )</f>
        <v>Simone-Hayes</v>
      </c>
      <c r="E246" s="1">
        <v>44952</v>
      </c>
      <c r="F246" s="1">
        <v>45096</v>
      </c>
      <c r="G246" s="7" t="str">
        <f>IF(ISBLANK(employee_data36[[#This Row],[ExitDate]]),"Yes","")</f>
        <v/>
      </c>
      <c r="H246" t="s">
        <v>728</v>
      </c>
      <c r="I246" t="s">
        <v>1207</v>
      </c>
      <c r="J246" t="s">
        <v>1208</v>
      </c>
      <c r="K246" t="s">
        <v>50</v>
      </c>
      <c r="L246" t="s">
        <v>745</v>
      </c>
      <c r="M246" s="6" t="str">
        <f>IF(ISBLANK(employee_data36[[#This Row],[ExitDate]]),"1","0")</f>
        <v>0</v>
      </c>
      <c r="N246" s="6" t="str">
        <f>IF(employee_data36[[#This Row],[EmployeeStatus]]="Active", "Active", "Tidak Active")</f>
        <v>Tidak Active</v>
      </c>
      <c r="O246" t="s">
        <v>52</v>
      </c>
      <c r="P246" t="s">
        <v>51</v>
      </c>
      <c r="Q246" t="s">
        <v>35</v>
      </c>
      <c r="R246" t="s">
        <v>99</v>
      </c>
      <c r="S246" t="s">
        <v>1209</v>
      </c>
      <c r="T246" t="s">
        <v>38</v>
      </c>
      <c r="U246" t="s">
        <v>148</v>
      </c>
      <c r="V246" s="1">
        <v>32871</v>
      </c>
      <c r="W246" s="6">
        <f>DATEDIF(employee_data36[[#This Row],[DOB]],DATE(2023, 1, 1), "Y")</f>
        <v>33</v>
      </c>
      <c r="X246" s="6" t="str">
        <f>IF(employee_data3[[#This Row],[Age]]&lt;=25, "Remaja", IF(employee_data3[[#This Row],[Age]]&lt;=55, "Dewasa", "Lansia"))</f>
        <v>Dewasa</v>
      </c>
      <c r="Y246" s="7" t="str">
        <f>CONCATENATE(employee_data36[[#This Row],[First-LastName]]," ",employee_data36[[#This Row],[DOB]])</f>
        <v>Simone-Hayes 32871</v>
      </c>
      <c r="Z246" t="s">
        <v>40</v>
      </c>
      <c r="AA246" t="s">
        <v>150</v>
      </c>
      <c r="AB246" t="s">
        <v>42</v>
      </c>
      <c r="AC246">
        <v>45376</v>
      </c>
      <c r="AD246" t="s">
        <v>128</v>
      </c>
      <c r="AE246" t="s">
        <v>104</v>
      </c>
      <c r="AF246" t="s">
        <v>236</v>
      </c>
      <c r="AG246">
        <v>3</v>
      </c>
    </row>
    <row r="247" spans="1:33" x14ac:dyDescent="0.3">
      <c r="A247">
        <v>3672</v>
      </c>
      <c r="B247" t="s">
        <v>1210</v>
      </c>
      <c r="C247" t="s">
        <v>1211</v>
      </c>
      <c r="D247" s="6" t="str">
        <f>CONCATENATE(employee_data36[[#This Row],[FirstName]], "-",employee_data36[[#This Row],[LastName]] )</f>
        <v>Rhett-Valenzuela</v>
      </c>
      <c r="E247" s="1">
        <v>43479</v>
      </c>
      <c r="F247" s="1"/>
      <c r="G247" s="7" t="str">
        <f>IF(ISBLANK(employee_data36[[#This Row],[ExitDate]]),"Yes","")</f>
        <v>Yes</v>
      </c>
      <c r="H247" t="s">
        <v>728</v>
      </c>
      <c r="I247" t="s">
        <v>1212</v>
      </c>
      <c r="J247" t="s">
        <v>1213</v>
      </c>
      <c r="K247" t="s">
        <v>139</v>
      </c>
      <c r="L247" t="s">
        <v>32</v>
      </c>
      <c r="M247" s="6" t="str">
        <f>IF(ISBLANK(employee_data36[[#This Row],[ExitDate]]),"1","0")</f>
        <v>1</v>
      </c>
      <c r="N247" s="6" t="str">
        <f>IF(employee_data36[[#This Row],[EmployeeStatus]]="Active", "Active", "Tidak Active")</f>
        <v>Active</v>
      </c>
      <c r="O247" t="s">
        <v>52</v>
      </c>
      <c r="P247" t="s">
        <v>51</v>
      </c>
      <c r="Q247" t="s">
        <v>63</v>
      </c>
      <c r="R247" t="s">
        <v>36</v>
      </c>
      <c r="S247" t="s">
        <v>37</v>
      </c>
      <c r="T247" t="s">
        <v>38</v>
      </c>
      <c r="U247" t="s">
        <v>81</v>
      </c>
      <c r="V247" s="1">
        <v>33293</v>
      </c>
      <c r="W247" s="6">
        <f>DATEDIF(employee_data36[[#This Row],[DOB]],DATE(2023, 1, 1), "Y")</f>
        <v>31</v>
      </c>
      <c r="X247" s="6" t="str">
        <f>IF(employee_data3[[#This Row],[Age]]&lt;=25, "Remaja", IF(employee_data3[[#This Row],[Age]]&lt;=55, "Dewasa", "Lansia"))</f>
        <v>Dewasa</v>
      </c>
      <c r="Y247" s="7" t="str">
        <f>CONCATENATE(employee_data36[[#This Row],[First-LastName]]," ",employee_data36[[#This Row],[DOB]])</f>
        <v>Rhett-Valenzuela 33293</v>
      </c>
      <c r="Z247" t="s">
        <v>40</v>
      </c>
      <c r="AA247" t="s">
        <v>226</v>
      </c>
      <c r="AB247" t="s">
        <v>42</v>
      </c>
      <c r="AC247">
        <v>44501</v>
      </c>
      <c r="AD247" t="s">
        <v>128</v>
      </c>
      <c r="AE247" t="s">
        <v>104</v>
      </c>
      <c r="AF247" t="s">
        <v>45</v>
      </c>
      <c r="AG247">
        <v>3</v>
      </c>
    </row>
    <row r="248" spans="1:33" x14ac:dyDescent="0.3">
      <c r="A248">
        <v>3673</v>
      </c>
      <c r="B248" t="s">
        <v>1214</v>
      </c>
      <c r="C248" t="s">
        <v>1215</v>
      </c>
      <c r="D248" s="6" t="str">
        <f>CONCATENATE(employee_data36[[#This Row],[FirstName]], "-",employee_data36[[#This Row],[LastName]] )</f>
        <v>Lane-Zuniga</v>
      </c>
      <c r="E248" s="1">
        <v>44723</v>
      </c>
      <c r="F248" s="1">
        <v>44936</v>
      </c>
      <c r="G248" s="7" t="str">
        <f>IF(ISBLANK(employee_data36[[#This Row],[ExitDate]]),"Yes","")</f>
        <v/>
      </c>
      <c r="H248" t="s">
        <v>728</v>
      </c>
      <c r="I248" t="s">
        <v>1216</v>
      </c>
      <c r="J248" t="s">
        <v>1217</v>
      </c>
      <c r="K248" t="s">
        <v>80</v>
      </c>
      <c r="L248" t="s">
        <v>745</v>
      </c>
      <c r="M248" s="6" t="str">
        <f>IF(ISBLANK(employee_data36[[#This Row],[ExitDate]]),"1","0")</f>
        <v>0</v>
      </c>
      <c r="N248" s="6" t="str">
        <f>IF(employee_data36[[#This Row],[EmployeeStatus]]="Active", "Active", "Tidak Active")</f>
        <v>Tidak Active</v>
      </c>
      <c r="O248" t="s">
        <v>63</v>
      </c>
      <c r="P248" t="s">
        <v>64</v>
      </c>
      <c r="Q248" t="s">
        <v>35</v>
      </c>
      <c r="R248" t="s">
        <v>175</v>
      </c>
      <c r="S248" t="s">
        <v>1218</v>
      </c>
      <c r="T248" t="s">
        <v>38</v>
      </c>
      <c r="U248" t="s">
        <v>696</v>
      </c>
      <c r="V248" s="1">
        <v>26714</v>
      </c>
      <c r="W248" s="6">
        <f>DATEDIF(employee_data36[[#This Row],[DOB]],DATE(2023, 1, 1), "Y")</f>
        <v>49</v>
      </c>
      <c r="X248" s="6" t="str">
        <f>IF(employee_data3[[#This Row],[Age]]&lt;=25, "Remaja", IF(employee_data3[[#This Row],[Age]]&lt;=55, "Dewasa", "Lansia"))</f>
        <v>Dewasa</v>
      </c>
      <c r="Y248" s="7" t="str">
        <f>CONCATENATE(employee_data36[[#This Row],[First-LastName]]," ",employee_data36[[#This Row],[DOB]])</f>
        <v>Lane-Zuniga 26714</v>
      </c>
      <c r="Z248" t="s">
        <v>40</v>
      </c>
      <c r="AA248" t="s">
        <v>243</v>
      </c>
      <c r="AB248" t="s">
        <v>42</v>
      </c>
      <c r="AC248">
        <v>47767</v>
      </c>
      <c r="AD248" t="s">
        <v>74</v>
      </c>
      <c r="AE248" t="s">
        <v>44</v>
      </c>
      <c r="AF248" t="s">
        <v>45</v>
      </c>
      <c r="AG248">
        <v>3</v>
      </c>
    </row>
    <row r="249" spans="1:33" x14ac:dyDescent="0.3">
      <c r="A249">
        <v>3674</v>
      </c>
      <c r="B249" t="s">
        <v>1219</v>
      </c>
      <c r="C249" t="s">
        <v>1220</v>
      </c>
      <c r="D249" s="6" t="str">
        <f>CONCATENATE(employee_data36[[#This Row],[FirstName]], "-",employee_data36[[#This Row],[LastName]] )</f>
        <v>Isabelle-Shields</v>
      </c>
      <c r="E249" s="1">
        <v>44007</v>
      </c>
      <c r="F249" s="1">
        <v>44622</v>
      </c>
      <c r="G249" s="7" t="str">
        <f>IF(ISBLANK(employee_data36[[#This Row],[ExitDate]]),"Yes","")</f>
        <v/>
      </c>
      <c r="H249" t="s">
        <v>728</v>
      </c>
      <c r="I249" t="s">
        <v>1221</v>
      </c>
      <c r="J249" t="s">
        <v>1222</v>
      </c>
      <c r="K249" t="s">
        <v>89</v>
      </c>
      <c r="L249" t="s">
        <v>745</v>
      </c>
      <c r="M249" s="6" t="str">
        <f>IF(ISBLANK(employee_data36[[#This Row],[ExitDate]]),"1","0")</f>
        <v>0</v>
      </c>
      <c r="N249" s="6" t="str">
        <f>IF(employee_data36[[#This Row],[EmployeeStatus]]="Active", "Active", "Tidak Active")</f>
        <v>Tidak Active</v>
      </c>
      <c r="O249" t="s">
        <v>52</v>
      </c>
      <c r="P249" t="s">
        <v>34</v>
      </c>
      <c r="Q249" t="s">
        <v>52</v>
      </c>
      <c r="R249" t="s">
        <v>175</v>
      </c>
      <c r="S249" t="s">
        <v>1223</v>
      </c>
      <c r="T249" t="s">
        <v>38</v>
      </c>
      <c r="U249" t="s">
        <v>111</v>
      </c>
      <c r="V249" s="1">
        <v>35186</v>
      </c>
      <c r="W249" s="6">
        <f>DATEDIF(employee_data36[[#This Row],[DOB]],DATE(2023, 1, 1), "Y")</f>
        <v>26</v>
      </c>
      <c r="X249" s="6" t="str">
        <f>IF(employee_data3[[#This Row],[Age]]&lt;=25, "Remaja", IF(employee_data3[[#This Row],[Age]]&lt;=55, "Dewasa", "Lansia"))</f>
        <v>Dewasa</v>
      </c>
      <c r="Y249" s="7" t="str">
        <f>CONCATENATE(employee_data36[[#This Row],[First-LastName]]," ",employee_data36[[#This Row],[DOB]])</f>
        <v>Isabelle-Shields 35186</v>
      </c>
      <c r="Z249" t="s">
        <v>40</v>
      </c>
      <c r="AA249" t="s">
        <v>113</v>
      </c>
      <c r="AB249" t="s">
        <v>42</v>
      </c>
      <c r="AC249">
        <v>39141</v>
      </c>
      <c r="AD249" t="s">
        <v>74</v>
      </c>
      <c r="AE249" t="s">
        <v>75</v>
      </c>
      <c r="AF249" t="s">
        <v>45</v>
      </c>
      <c r="AG249">
        <v>3</v>
      </c>
    </row>
    <row r="250" spans="1:33" x14ac:dyDescent="0.3">
      <c r="A250">
        <v>3675</v>
      </c>
      <c r="B250" t="s">
        <v>1224</v>
      </c>
      <c r="C250" t="s">
        <v>1225</v>
      </c>
      <c r="D250" s="6" t="str">
        <f>CONCATENATE(employee_data36[[#This Row],[FirstName]], "-",employee_data36[[#This Row],[LastName]] )</f>
        <v>Mario-Mays</v>
      </c>
      <c r="E250" s="1">
        <v>43990</v>
      </c>
      <c r="F250" s="1">
        <v>44924</v>
      </c>
      <c r="G250" s="7" t="str">
        <f>IF(ISBLANK(employee_data36[[#This Row],[ExitDate]]),"Yes","")</f>
        <v/>
      </c>
      <c r="H250" t="s">
        <v>728</v>
      </c>
      <c r="I250" t="s">
        <v>1226</v>
      </c>
      <c r="J250" t="s">
        <v>1227</v>
      </c>
      <c r="K250" t="s">
        <v>31</v>
      </c>
      <c r="L250" t="s">
        <v>32</v>
      </c>
      <c r="M250" s="6" t="str">
        <f>IF(ISBLANK(employee_data36[[#This Row],[ExitDate]]),"1","0")</f>
        <v>0</v>
      </c>
      <c r="N250" s="6" t="str">
        <f>IF(employee_data36[[#This Row],[EmployeeStatus]]="Active", "Active", "Tidak Active")</f>
        <v>Active</v>
      </c>
      <c r="O250" t="s">
        <v>63</v>
      </c>
      <c r="P250" t="s">
        <v>34</v>
      </c>
      <c r="Q250" t="s">
        <v>63</v>
      </c>
      <c r="R250" t="s">
        <v>126</v>
      </c>
      <c r="S250" t="s">
        <v>1228</v>
      </c>
      <c r="T250" t="s">
        <v>38</v>
      </c>
      <c r="U250" t="s">
        <v>111</v>
      </c>
      <c r="V250" s="1">
        <v>19234</v>
      </c>
      <c r="W250" s="6">
        <f>DATEDIF(employee_data36[[#This Row],[DOB]],DATE(2023, 1, 1), "Y")</f>
        <v>70</v>
      </c>
      <c r="X250" s="6" t="str">
        <f>IF(employee_data3[[#This Row],[Age]]&lt;=25, "Remaja", IF(employee_data3[[#This Row],[Age]]&lt;=55, "Dewasa", "Lansia"))</f>
        <v>Lansia</v>
      </c>
      <c r="Y250" s="7" t="str">
        <f>CONCATENATE(employee_data36[[#This Row],[First-LastName]]," ",employee_data36[[#This Row],[DOB]])</f>
        <v>Mario-Mays 19234</v>
      </c>
      <c r="Z250" t="s">
        <v>40</v>
      </c>
      <c r="AA250" t="s">
        <v>103</v>
      </c>
      <c r="AB250" t="s">
        <v>42</v>
      </c>
      <c r="AC250">
        <v>70090</v>
      </c>
      <c r="AD250" t="s">
        <v>56</v>
      </c>
      <c r="AE250" t="s">
        <v>104</v>
      </c>
      <c r="AF250" t="s">
        <v>45</v>
      </c>
      <c r="AG250">
        <v>3</v>
      </c>
    </row>
    <row r="251" spans="1:33" x14ac:dyDescent="0.3">
      <c r="A251">
        <v>3676</v>
      </c>
      <c r="B251" t="s">
        <v>1229</v>
      </c>
      <c r="C251" t="s">
        <v>253</v>
      </c>
      <c r="D251" s="6" t="str">
        <f>CONCATENATE(employee_data36[[#This Row],[FirstName]], "-",employee_data36[[#This Row],[LastName]] )</f>
        <v>Leah-Robinson</v>
      </c>
      <c r="E251" s="1">
        <v>43341</v>
      </c>
      <c r="F251" s="1"/>
      <c r="G251" s="7" t="str">
        <f>IF(ISBLANK(employee_data36[[#This Row],[ExitDate]]),"Yes","")</f>
        <v>Yes</v>
      </c>
      <c r="H251" t="s">
        <v>28</v>
      </c>
      <c r="I251" t="s">
        <v>1230</v>
      </c>
      <c r="J251" t="s">
        <v>1231</v>
      </c>
      <c r="K251" t="s">
        <v>89</v>
      </c>
      <c r="L251" t="s">
        <v>32</v>
      </c>
      <c r="M251" s="6" t="str">
        <f>IF(ISBLANK(employee_data36[[#This Row],[ExitDate]]),"1","0")</f>
        <v>1</v>
      </c>
      <c r="N251" s="6" t="str">
        <f>IF(employee_data36[[#This Row],[EmployeeStatus]]="Active", "Active", "Tidak Active")</f>
        <v>Active</v>
      </c>
      <c r="O251" t="s">
        <v>33</v>
      </c>
      <c r="P251" t="s">
        <v>64</v>
      </c>
      <c r="Q251" t="s">
        <v>52</v>
      </c>
      <c r="R251" t="s">
        <v>36</v>
      </c>
      <c r="S251" t="s">
        <v>37</v>
      </c>
      <c r="T251" t="s">
        <v>38</v>
      </c>
      <c r="U251" t="s">
        <v>504</v>
      </c>
      <c r="V251" s="1">
        <v>34302</v>
      </c>
      <c r="W251" s="6">
        <f>DATEDIF(employee_data36[[#This Row],[DOB]],DATE(2023, 1, 1), "Y")</f>
        <v>29</v>
      </c>
      <c r="X251" s="6" t="str">
        <f>IF(employee_data3[[#This Row],[Age]]&lt;=25, "Remaja", IF(employee_data3[[#This Row],[Age]]&lt;=55, "Dewasa", "Lansia"))</f>
        <v>Dewasa</v>
      </c>
      <c r="Y251" s="7" t="str">
        <f>CONCATENATE(employee_data36[[#This Row],[First-LastName]]," ",employee_data36[[#This Row],[DOB]])</f>
        <v>Leah-Robinson 34302</v>
      </c>
      <c r="Z251" t="s">
        <v>40</v>
      </c>
      <c r="AA251" t="s">
        <v>1232</v>
      </c>
      <c r="AB251" t="s">
        <v>55</v>
      </c>
      <c r="AC251">
        <v>35858</v>
      </c>
      <c r="AD251" t="s">
        <v>93</v>
      </c>
      <c r="AE251" t="s">
        <v>104</v>
      </c>
      <c r="AF251" t="s">
        <v>45</v>
      </c>
      <c r="AG251">
        <v>3</v>
      </c>
    </row>
    <row r="252" spans="1:33" x14ac:dyDescent="0.3">
      <c r="A252">
        <v>3677</v>
      </c>
      <c r="B252" t="s">
        <v>1233</v>
      </c>
      <c r="C252" t="s">
        <v>978</v>
      </c>
      <c r="D252" s="6" t="str">
        <f>CONCATENATE(employee_data36[[#This Row],[FirstName]], "-",employee_data36[[#This Row],[LastName]] )</f>
        <v>Dayami-Bailey</v>
      </c>
      <c r="E252" s="1">
        <v>44835</v>
      </c>
      <c r="F252" s="1"/>
      <c r="G252" s="7" t="str">
        <f>IF(ISBLANK(employee_data36[[#This Row],[ExitDate]]),"Yes","")</f>
        <v>Yes</v>
      </c>
      <c r="H252" t="s">
        <v>28</v>
      </c>
      <c r="I252" t="s">
        <v>1234</v>
      </c>
      <c r="J252" t="s">
        <v>1235</v>
      </c>
      <c r="K252" t="s">
        <v>31</v>
      </c>
      <c r="L252" t="s">
        <v>32</v>
      </c>
      <c r="M252" s="6" t="str">
        <f>IF(ISBLANK(employee_data36[[#This Row],[ExitDate]]),"1","0")</f>
        <v>1</v>
      </c>
      <c r="N252" s="6" t="str">
        <f>IF(employee_data36[[#This Row],[EmployeeStatus]]="Active", "Active", "Tidak Active")</f>
        <v>Active</v>
      </c>
      <c r="O252" t="s">
        <v>63</v>
      </c>
      <c r="P252" t="s">
        <v>51</v>
      </c>
      <c r="Q252" t="s">
        <v>63</v>
      </c>
      <c r="R252" t="s">
        <v>36</v>
      </c>
      <c r="S252" t="s">
        <v>37</v>
      </c>
      <c r="T252" t="s">
        <v>38</v>
      </c>
      <c r="U252" t="s">
        <v>90</v>
      </c>
      <c r="V252" s="1">
        <v>21950</v>
      </c>
      <c r="W252" s="6">
        <f>DATEDIF(employee_data36[[#This Row],[DOB]],DATE(2023, 1, 1), "Y")</f>
        <v>62</v>
      </c>
      <c r="X252" s="6" t="str">
        <f>IF(employee_data3[[#This Row],[Age]]&lt;=25, "Remaja", IF(employee_data3[[#This Row],[Age]]&lt;=55, "Dewasa", "Lansia"))</f>
        <v>Lansia</v>
      </c>
      <c r="Y252" s="7" t="str">
        <f>CONCATENATE(employee_data36[[#This Row],[First-LastName]]," ",employee_data36[[#This Row],[DOB]])</f>
        <v>Dayami-Bailey 21950</v>
      </c>
      <c r="Z252" t="s">
        <v>40</v>
      </c>
      <c r="AA252" t="s">
        <v>6</v>
      </c>
      <c r="AB252" t="s">
        <v>55</v>
      </c>
      <c r="AC252">
        <v>27462</v>
      </c>
      <c r="AD252" t="s">
        <v>56</v>
      </c>
      <c r="AE252" t="s">
        <v>75</v>
      </c>
      <c r="AF252" t="s">
        <v>45</v>
      </c>
      <c r="AG252">
        <v>3</v>
      </c>
    </row>
    <row r="253" spans="1:33" x14ac:dyDescent="0.3">
      <c r="A253">
        <v>3678</v>
      </c>
      <c r="B253" t="s">
        <v>1236</v>
      </c>
      <c r="C253" t="s">
        <v>1001</v>
      </c>
      <c r="D253" s="6" t="str">
        <f>CONCATENATE(employee_data36[[#This Row],[FirstName]], "-",employee_data36[[#This Row],[LastName]] )</f>
        <v>Ramon-Fleming</v>
      </c>
      <c r="E253" s="1">
        <v>44399</v>
      </c>
      <c r="F253" s="1"/>
      <c r="G253" s="7" t="str">
        <f>IF(ISBLANK(employee_data36[[#This Row],[ExitDate]]),"Yes","")</f>
        <v>Yes</v>
      </c>
      <c r="H253" t="s">
        <v>28</v>
      </c>
      <c r="I253" t="s">
        <v>1237</v>
      </c>
      <c r="J253" t="s">
        <v>1238</v>
      </c>
      <c r="K253" t="s">
        <v>133</v>
      </c>
      <c r="L253" t="s">
        <v>32</v>
      </c>
      <c r="M253" s="6" t="str">
        <f>IF(ISBLANK(employee_data36[[#This Row],[ExitDate]]),"1","0")</f>
        <v>1</v>
      </c>
      <c r="N253" s="6" t="str">
        <f>IF(employee_data36[[#This Row],[EmployeeStatus]]="Active", "Active", "Tidak Active")</f>
        <v>Active</v>
      </c>
      <c r="O253" t="s">
        <v>63</v>
      </c>
      <c r="P253" t="s">
        <v>51</v>
      </c>
      <c r="Q253" t="s">
        <v>63</v>
      </c>
      <c r="R253" t="s">
        <v>36</v>
      </c>
      <c r="S253" t="s">
        <v>37</v>
      </c>
      <c r="T253" t="s">
        <v>38</v>
      </c>
      <c r="U253" t="s">
        <v>101</v>
      </c>
      <c r="V253" s="1">
        <v>36304</v>
      </c>
      <c r="W253" s="6">
        <f>DATEDIF(employee_data36[[#This Row],[DOB]],DATE(2023, 1, 1), "Y")</f>
        <v>23</v>
      </c>
      <c r="X253" s="6" t="str">
        <f>IF(employee_data3[[#This Row],[Age]]&lt;=25, "Remaja", IF(employee_data3[[#This Row],[Age]]&lt;=55, "Dewasa", "Lansia"))</f>
        <v>Remaja</v>
      </c>
      <c r="Y253" s="7" t="str">
        <f>CONCATENATE(employee_data36[[#This Row],[First-LastName]]," ",employee_data36[[#This Row],[DOB]])</f>
        <v>Ramon-Fleming 36304</v>
      </c>
      <c r="Z253" t="s">
        <v>40</v>
      </c>
      <c r="AA253" t="s">
        <v>703</v>
      </c>
      <c r="AB253" t="s">
        <v>55</v>
      </c>
      <c r="AC253">
        <v>65321</v>
      </c>
      <c r="AD253" t="s">
        <v>128</v>
      </c>
      <c r="AE253" t="s">
        <v>75</v>
      </c>
      <c r="AF253" t="s">
        <v>45</v>
      </c>
      <c r="AG253">
        <v>3</v>
      </c>
    </row>
    <row r="254" spans="1:33" x14ac:dyDescent="0.3">
      <c r="A254">
        <v>3679</v>
      </c>
      <c r="B254" t="s">
        <v>1239</v>
      </c>
      <c r="C254" t="s">
        <v>1240</v>
      </c>
      <c r="D254" s="6" t="str">
        <f>CONCATENATE(employee_data36[[#This Row],[FirstName]], "-",employee_data36[[#This Row],[LastName]] )</f>
        <v>Pedro-Harrison</v>
      </c>
      <c r="E254" s="1">
        <v>43813</v>
      </c>
      <c r="F254" s="1"/>
      <c r="G254" s="7" t="str">
        <f>IF(ISBLANK(employee_data36[[#This Row],[ExitDate]]),"Yes","")</f>
        <v>Yes</v>
      </c>
      <c r="H254" t="s">
        <v>28</v>
      </c>
      <c r="I254" t="s">
        <v>1241</v>
      </c>
      <c r="J254" t="s">
        <v>1242</v>
      </c>
      <c r="K254" t="s">
        <v>50</v>
      </c>
      <c r="L254" t="s">
        <v>32</v>
      </c>
      <c r="M254" s="6" t="str">
        <f>IF(ISBLANK(employee_data36[[#This Row],[ExitDate]]),"1","0")</f>
        <v>1</v>
      </c>
      <c r="N254" s="6" t="str">
        <f>IF(employee_data36[[#This Row],[EmployeeStatus]]="Active", "Active", "Tidak Active")</f>
        <v>Active</v>
      </c>
      <c r="O254" t="s">
        <v>63</v>
      </c>
      <c r="P254" t="s">
        <v>51</v>
      </c>
      <c r="Q254" t="s">
        <v>63</v>
      </c>
      <c r="R254" t="s">
        <v>36</v>
      </c>
      <c r="S254" t="s">
        <v>37</v>
      </c>
      <c r="T254" t="s">
        <v>38</v>
      </c>
      <c r="U254" t="s">
        <v>111</v>
      </c>
      <c r="V254" s="1">
        <v>32705</v>
      </c>
      <c r="W254" s="6">
        <f>DATEDIF(employee_data36[[#This Row],[DOB]],DATE(2023, 1, 1), "Y")</f>
        <v>33</v>
      </c>
      <c r="X254" s="6" t="str">
        <f>IF(employee_data3[[#This Row],[Age]]&lt;=25, "Remaja", IF(employee_data3[[#This Row],[Age]]&lt;=55, "Dewasa", "Lansia"))</f>
        <v>Dewasa</v>
      </c>
      <c r="Y254" s="7" t="str">
        <f>CONCATENATE(employee_data36[[#This Row],[First-LastName]]," ",employee_data36[[#This Row],[DOB]])</f>
        <v>Pedro-Harrison 32705</v>
      </c>
      <c r="Z254" t="s">
        <v>40</v>
      </c>
      <c r="AA254" t="s">
        <v>113</v>
      </c>
      <c r="AB254" t="s">
        <v>55</v>
      </c>
      <c r="AC254">
        <v>54017</v>
      </c>
      <c r="AD254" t="s">
        <v>128</v>
      </c>
      <c r="AE254" t="s">
        <v>104</v>
      </c>
      <c r="AF254" t="s">
        <v>45</v>
      </c>
      <c r="AG254">
        <v>3</v>
      </c>
    </row>
    <row r="255" spans="1:33" x14ac:dyDescent="0.3">
      <c r="A255">
        <v>3680</v>
      </c>
      <c r="B255" t="s">
        <v>1240</v>
      </c>
      <c r="C255" t="s">
        <v>1243</v>
      </c>
      <c r="D255" s="6" t="str">
        <f>CONCATENATE(employee_data36[[#This Row],[FirstName]], "-",employee_data36[[#This Row],[LastName]] )</f>
        <v>Harrison-Hudson</v>
      </c>
      <c r="E255" s="1">
        <v>43917</v>
      </c>
      <c r="F255" s="1"/>
      <c r="G255" s="7" t="str">
        <f>IF(ISBLANK(employee_data36[[#This Row],[ExitDate]]),"Yes","")</f>
        <v>Yes</v>
      </c>
      <c r="H255" t="s">
        <v>28</v>
      </c>
      <c r="I255" t="s">
        <v>1244</v>
      </c>
      <c r="J255" t="s">
        <v>1245</v>
      </c>
      <c r="K255" t="s">
        <v>139</v>
      </c>
      <c r="L255" t="s">
        <v>32</v>
      </c>
      <c r="M255" s="6" t="str">
        <f>IF(ISBLANK(employee_data36[[#This Row],[ExitDate]]),"1","0")</f>
        <v>1</v>
      </c>
      <c r="N255" s="6" t="str">
        <f>IF(employee_data36[[#This Row],[EmployeeStatus]]="Active", "Active", "Tidak Active")</f>
        <v>Active</v>
      </c>
      <c r="O255" t="s">
        <v>52</v>
      </c>
      <c r="P255" t="s">
        <v>64</v>
      </c>
      <c r="Q255" t="s">
        <v>63</v>
      </c>
      <c r="R255" t="s">
        <v>36</v>
      </c>
      <c r="S255" t="s">
        <v>37</v>
      </c>
      <c r="T255" t="s">
        <v>38</v>
      </c>
      <c r="U255" t="s">
        <v>794</v>
      </c>
      <c r="V255" s="1">
        <v>31304</v>
      </c>
      <c r="W255" s="6">
        <f>DATEDIF(employee_data36[[#This Row],[DOB]],DATE(2023, 1, 1), "Y")</f>
        <v>37</v>
      </c>
      <c r="X255" s="6" t="str">
        <f>IF(employee_data3[[#This Row],[Age]]&lt;=25, "Remaja", IF(employee_data3[[#This Row],[Age]]&lt;=55, "Dewasa", "Lansia"))</f>
        <v>Dewasa</v>
      </c>
      <c r="Y255" s="7" t="str">
        <f>CONCATENATE(employee_data36[[#This Row],[First-LastName]]," ",employee_data36[[#This Row],[DOB]])</f>
        <v>Harrison-Hudson 31304</v>
      </c>
      <c r="Z255" t="s">
        <v>40</v>
      </c>
      <c r="AA255" t="s">
        <v>216</v>
      </c>
      <c r="AB255" t="s">
        <v>42</v>
      </c>
      <c r="AC255">
        <v>51584</v>
      </c>
      <c r="AD255" t="s">
        <v>74</v>
      </c>
      <c r="AE255" t="s">
        <v>104</v>
      </c>
      <c r="AF255" t="s">
        <v>45</v>
      </c>
      <c r="AG255">
        <v>3</v>
      </c>
    </row>
    <row r="256" spans="1:33" x14ac:dyDescent="0.3">
      <c r="A256">
        <v>3681</v>
      </c>
      <c r="B256" t="s">
        <v>1246</v>
      </c>
      <c r="C256" t="s">
        <v>1214</v>
      </c>
      <c r="D256" s="6" t="str">
        <f>CONCATENATE(employee_data36[[#This Row],[FirstName]], "-",employee_data36[[#This Row],[LastName]] )</f>
        <v>Taniya-Lane</v>
      </c>
      <c r="E256" s="1">
        <v>44525</v>
      </c>
      <c r="F256" s="1"/>
      <c r="G256" s="7" t="str">
        <f>IF(ISBLANK(employee_data36[[#This Row],[ExitDate]]),"Yes","")</f>
        <v>Yes</v>
      </c>
      <c r="H256" t="s">
        <v>28</v>
      </c>
      <c r="I256" t="s">
        <v>1247</v>
      </c>
      <c r="J256" t="s">
        <v>1248</v>
      </c>
      <c r="K256" t="s">
        <v>80</v>
      </c>
      <c r="L256" t="s">
        <v>32</v>
      </c>
      <c r="M256" s="6" t="str">
        <f>IF(ISBLANK(employee_data36[[#This Row],[ExitDate]]),"1","0")</f>
        <v>1</v>
      </c>
      <c r="N256" s="6" t="str">
        <f>IF(employee_data36[[#This Row],[EmployeeStatus]]="Active", "Active", "Tidak Active")</f>
        <v>Active</v>
      </c>
      <c r="O256" t="s">
        <v>52</v>
      </c>
      <c r="P256" t="s">
        <v>64</v>
      </c>
      <c r="Q256" t="s">
        <v>35</v>
      </c>
      <c r="R256" t="s">
        <v>36</v>
      </c>
      <c r="S256" t="s">
        <v>37</v>
      </c>
      <c r="T256" t="s">
        <v>38</v>
      </c>
      <c r="U256" t="s">
        <v>111</v>
      </c>
      <c r="V256" s="1">
        <v>27836</v>
      </c>
      <c r="W256" s="6">
        <f>DATEDIF(employee_data36[[#This Row],[DOB]],DATE(2023, 1, 1), "Y")</f>
        <v>46</v>
      </c>
      <c r="X256" s="6" t="str">
        <f>IF(employee_data3[[#This Row],[Age]]&lt;=25, "Remaja", IF(employee_data3[[#This Row],[Age]]&lt;=55, "Dewasa", "Lansia"))</f>
        <v>Dewasa</v>
      </c>
      <c r="Y256" s="7" t="str">
        <f>CONCATENATE(employee_data36[[#This Row],[First-LastName]]," ",employee_data36[[#This Row],[DOB]])</f>
        <v>Taniya-Lane 27836</v>
      </c>
      <c r="Z256" t="s">
        <v>40</v>
      </c>
      <c r="AA256" t="s">
        <v>419</v>
      </c>
      <c r="AB256" t="s">
        <v>42</v>
      </c>
      <c r="AC256">
        <v>75321</v>
      </c>
      <c r="AD256" t="s">
        <v>93</v>
      </c>
      <c r="AE256" t="s">
        <v>44</v>
      </c>
      <c r="AF256" t="s">
        <v>45</v>
      </c>
      <c r="AG256">
        <v>3</v>
      </c>
    </row>
    <row r="257" spans="1:33" x14ac:dyDescent="0.3">
      <c r="A257">
        <v>3682</v>
      </c>
      <c r="B257" t="s">
        <v>1249</v>
      </c>
      <c r="C257" t="s">
        <v>1250</v>
      </c>
      <c r="D257" s="6" t="str">
        <f>CONCATENATE(employee_data36[[#This Row],[FirstName]], "-",employee_data36[[#This Row],[LastName]] )</f>
        <v>Rene-Wallace</v>
      </c>
      <c r="E257" s="1">
        <v>45115</v>
      </c>
      <c r="F257" s="1"/>
      <c r="G257" s="7" t="str">
        <f>IF(ISBLANK(employee_data36[[#This Row],[ExitDate]]),"Yes","")</f>
        <v>Yes</v>
      </c>
      <c r="H257" t="s">
        <v>28</v>
      </c>
      <c r="I257" t="s">
        <v>1251</v>
      </c>
      <c r="J257" t="s">
        <v>1252</v>
      </c>
      <c r="K257" t="s">
        <v>168</v>
      </c>
      <c r="L257" t="s">
        <v>32</v>
      </c>
      <c r="M257" s="6" t="str">
        <f>IF(ISBLANK(employee_data36[[#This Row],[ExitDate]]),"1","0")</f>
        <v>1</v>
      </c>
      <c r="N257" s="6" t="str">
        <f>IF(employee_data36[[#This Row],[EmployeeStatus]]="Active", "Active", "Tidak Active")</f>
        <v>Active</v>
      </c>
      <c r="O257" t="s">
        <v>63</v>
      </c>
      <c r="P257" t="s">
        <v>34</v>
      </c>
      <c r="Q257" t="s">
        <v>35</v>
      </c>
      <c r="R257" t="s">
        <v>36</v>
      </c>
      <c r="S257" t="s">
        <v>37</v>
      </c>
      <c r="T257" t="s">
        <v>38</v>
      </c>
      <c r="U257" t="s">
        <v>90</v>
      </c>
      <c r="V257" s="1">
        <v>15824</v>
      </c>
      <c r="W257" s="6">
        <f>DATEDIF(employee_data36[[#This Row],[DOB]],DATE(2023, 1, 1), "Y")</f>
        <v>79</v>
      </c>
      <c r="X257" s="6" t="str">
        <f>IF(employee_data3[[#This Row],[Age]]&lt;=25, "Remaja", IF(employee_data3[[#This Row],[Age]]&lt;=55, "Dewasa", "Lansia"))</f>
        <v>Lansia</v>
      </c>
      <c r="Y257" s="7" t="str">
        <f>CONCATENATE(employee_data36[[#This Row],[First-LastName]]," ",employee_data36[[#This Row],[DOB]])</f>
        <v>Rene-Wallace 15824</v>
      </c>
      <c r="Z257" t="s">
        <v>40</v>
      </c>
      <c r="AA257" t="s">
        <v>103</v>
      </c>
      <c r="AB257" t="s">
        <v>42</v>
      </c>
      <c r="AC257">
        <v>37646</v>
      </c>
      <c r="AD257" t="s">
        <v>93</v>
      </c>
      <c r="AE257" t="s">
        <v>75</v>
      </c>
      <c r="AF257" t="s">
        <v>45</v>
      </c>
      <c r="AG257">
        <v>4</v>
      </c>
    </row>
    <row r="258" spans="1:33" x14ac:dyDescent="0.3">
      <c r="A258">
        <v>3683</v>
      </c>
      <c r="B258" t="s">
        <v>1253</v>
      </c>
      <c r="C258" t="s">
        <v>1254</v>
      </c>
      <c r="D258" s="6" t="str">
        <f>CONCATENATE(employee_data36[[#This Row],[FirstName]], "-",employee_data36[[#This Row],[LastName]] )</f>
        <v>Kai-Gaines</v>
      </c>
      <c r="E258" s="1">
        <v>44502</v>
      </c>
      <c r="F258" s="1">
        <v>44541</v>
      </c>
      <c r="G258" s="7" t="str">
        <f>IF(ISBLANK(employee_data36[[#This Row],[ExitDate]]),"Yes","")</f>
        <v/>
      </c>
      <c r="H258" t="s">
        <v>28</v>
      </c>
      <c r="I258" t="s">
        <v>1255</v>
      </c>
      <c r="J258" t="s">
        <v>1256</v>
      </c>
      <c r="K258" t="s">
        <v>98</v>
      </c>
      <c r="L258" t="s">
        <v>32</v>
      </c>
      <c r="M258" s="6" t="str">
        <f>IF(ISBLANK(employee_data36[[#This Row],[ExitDate]]),"1","0")</f>
        <v>0</v>
      </c>
      <c r="N258" s="6" t="str">
        <f>IF(employee_data36[[#This Row],[EmployeeStatus]]="Active", "Active", "Tidak Active")</f>
        <v>Active</v>
      </c>
      <c r="O258" t="s">
        <v>52</v>
      </c>
      <c r="P258" t="s">
        <v>34</v>
      </c>
      <c r="Q258" t="s">
        <v>35</v>
      </c>
      <c r="R258" t="s">
        <v>99</v>
      </c>
      <c r="S258" t="s">
        <v>1257</v>
      </c>
      <c r="T258" t="s">
        <v>38</v>
      </c>
      <c r="U258" t="s">
        <v>39</v>
      </c>
      <c r="V258" s="1">
        <v>20460</v>
      </c>
      <c r="W258" s="6">
        <f>DATEDIF(employee_data36[[#This Row],[DOB]],DATE(2023, 1, 1), "Y")</f>
        <v>66</v>
      </c>
      <c r="X258" s="6" t="str">
        <f>IF(employee_data3[[#This Row],[Age]]&lt;=25, "Remaja", IF(employee_data3[[#This Row],[Age]]&lt;=55, "Dewasa", "Lansia"))</f>
        <v>Lansia</v>
      </c>
      <c r="Y258" s="7" t="str">
        <f>CONCATENATE(employee_data36[[#This Row],[First-LastName]]," ",employee_data36[[#This Row],[DOB]])</f>
        <v>Kai-Gaines 20460</v>
      </c>
      <c r="Z258" t="s">
        <v>40</v>
      </c>
      <c r="AA258" t="s">
        <v>1258</v>
      </c>
      <c r="AB258" t="s">
        <v>55</v>
      </c>
      <c r="AC258">
        <v>33204</v>
      </c>
      <c r="AD258" t="s">
        <v>74</v>
      </c>
      <c r="AE258" t="s">
        <v>104</v>
      </c>
      <c r="AF258" t="s">
        <v>45</v>
      </c>
      <c r="AG258">
        <v>3</v>
      </c>
    </row>
    <row r="259" spans="1:33" x14ac:dyDescent="0.3">
      <c r="A259">
        <v>3684</v>
      </c>
      <c r="B259" t="s">
        <v>1259</v>
      </c>
      <c r="C259" t="s">
        <v>1260</v>
      </c>
      <c r="D259" s="6" t="str">
        <f>CONCATENATE(employee_data36[[#This Row],[FirstName]], "-",employee_data36[[#This Row],[LastName]] )</f>
        <v>Noelle-Levy</v>
      </c>
      <c r="E259" s="1">
        <v>43800</v>
      </c>
      <c r="F259" s="1">
        <v>44920</v>
      </c>
      <c r="G259" s="7" t="str">
        <f>IF(ISBLANK(employee_data36[[#This Row],[ExitDate]]),"Yes","")</f>
        <v/>
      </c>
      <c r="H259" t="s">
        <v>28</v>
      </c>
      <c r="I259" t="s">
        <v>1261</v>
      </c>
      <c r="J259" t="s">
        <v>1262</v>
      </c>
      <c r="K259" t="s">
        <v>118</v>
      </c>
      <c r="L259" t="s">
        <v>32</v>
      </c>
      <c r="M259" s="6" t="str">
        <f>IF(ISBLANK(employee_data36[[#This Row],[ExitDate]]),"1","0")</f>
        <v>0</v>
      </c>
      <c r="N259" s="6" t="str">
        <f>IF(employee_data36[[#This Row],[EmployeeStatus]]="Active", "Active", "Tidak Active")</f>
        <v>Active</v>
      </c>
      <c r="O259" t="s">
        <v>33</v>
      </c>
      <c r="P259" t="s">
        <v>34</v>
      </c>
      <c r="Q259" t="s">
        <v>52</v>
      </c>
      <c r="R259" t="s">
        <v>99</v>
      </c>
      <c r="S259" t="s">
        <v>1263</v>
      </c>
      <c r="T259" t="s">
        <v>38</v>
      </c>
      <c r="U259" t="s">
        <v>90</v>
      </c>
      <c r="V259" s="1">
        <v>19939</v>
      </c>
      <c r="W259" s="6">
        <f>DATEDIF(employee_data36[[#This Row],[DOB]],DATE(2023, 1, 1), "Y")</f>
        <v>68</v>
      </c>
      <c r="X259" s="6" t="str">
        <f>IF(employee_data3[[#This Row],[Age]]&lt;=25, "Remaja", IF(employee_data3[[#This Row],[Age]]&lt;=55, "Dewasa", "Lansia"))</f>
        <v>Lansia</v>
      </c>
      <c r="Y259" s="7" t="str">
        <f>CONCATENATE(employee_data36[[#This Row],[First-LastName]]," ",employee_data36[[#This Row],[DOB]])</f>
        <v>Noelle-Levy 19939</v>
      </c>
      <c r="Z259" t="s">
        <v>40</v>
      </c>
      <c r="AA259" t="s">
        <v>103</v>
      </c>
      <c r="AB259" t="s">
        <v>55</v>
      </c>
      <c r="AC259">
        <v>76198</v>
      </c>
      <c r="AD259" t="s">
        <v>56</v>
      </c>
      <c r="AE259" t="s">
        <v>44</v>
      </c>
      <c r="AF259" t="s">
        <v>45</v>
      </c>
      <c r="AG259">
        <v>3</v>
      </c>
    </row>
    <row r="260" spans="1:33" x14ac:dyDescent="0.3">
      <c r="A260">
        <v>3685</v>
      </c>
      <c r="B260" t="s">
        <v>1264</v>
      </c>
      <c r="C260" t="s">
        <v>1265</v>
      </c>
      <c r="D260" s="6" t="str">
        <f>CONCATENATE(employee_data36[[#This Row],[FirstName]], "-",employee_data36[[#This Row],[LastName]] )</f>
        <v>Kylie-Jimenez</v>
      </c>
      <c r="E260" s="1">
        <v>44789</v>
      </c>
      <c r="F260" s="1">
        <v>44875</v>
      </c>
      <c r="G260" s="7" t="str">
        <f>IF(ISBLANK(employee_data36[[#This Row],[ExitDate]]),"Yes","")</f>
        <v/>
      </c>
      <c r="H260" t="s">
        <v>28</v>
      </c>
      <c r="I260" t="s">
        <v>1266</v>
      </c>
      <c r="J260" t="s">
        <v>1267</v>
      </c>
      <c r="K260" t="s">
        <v>62</v>
      </c>
      <c r="L260" t="s">
        <v>32</v>
      </c>
      <c r="M260" s="6" t="str">
        <f>IF(ISBLANK(employee_data36[[#This Row],[ExitDate]]),"1","0")</f>
        <v>0</v>
      </c>
      <c r="N260" s="6" t="str">
        <f>IF(employee_data36[[#This Row],[EmployeeStatus]]="Active", "Active", "Tidak Active")</f>
        <v>Active</v>
      </c>
      <c r="O260" t="s">
        <v>63</v>
      </c>
      <c r="P260" t="s">
        <v>34</v>
      </c>
      <c r="Q260" t="s">
        <v>63</v>
      </c>
      <c r="R260" t="s">
        <v>140</v>
      </c>
      <c r="S260" t="s">
        <v>1268</v>
      </c>
      <c r="T260" t="s">
        <v>38</v>
      </c>
      <c r="U260" t="s">
        <v>177</v>
      </c>
      <c r="V260" s="1">
        <v>31585</v>
      </c>
      <c r="W260" s="6">
        <f>DATEDIF(employee_data36[[#This Row],[DOB]],DATE(2023, 1, 1), "Y")</f>
        <v>36</v>
      </c>
      <c r="X260" s="6" t="str">
        <f>IF(employee_data3[[#This Row],[Age]]&lt;=25, "Remaja", IF(employee_data3[[#This Row],[Age]]&lt;=55, "Dewasa", "Lansia"))</f>
        <v>Dewasa</v>
      </c>
      <c r="Y260" s="7" t="str">
        <f>CONCATENATE(employee_data36[[#This Row],[First-LastName]]," ",employee_data36[[#This Row],[DOB]])</f>
        <v>Kylie-Jimenez 31585</v>
      </c>
      <c r="Z260" t="s">
        <v>40</v>
      </c>
      <c r="AA260" t="s">
        <v>178</v>
      </c>
      <c r="AB260" t="s">
        <v>55</v>
      </c>
      <c r="AC260">
        <v>10600</v>
      </c>
      <c r="AD260" t="s">
        <v>128</v>
      </c>
      <c r="AE260" t="s">
        <v>44</v>
      </c>
      <c r="AF260" t="s">
        <v>45</v>
      </c>
      <c r="AG260">
        <v>3</v>
      </c>
    </row>
    <row r="261" spans="1:33" x14ac:dyDescent="0.3">
      <c r="A261">
        <v>3686</v>
      </c>
      <c r="B261" t="s">
        <v>1269</v>
      </c>
      <c r="C261" t="s">
        <v>1270</v>
      </c>
      <c r="D261" s="6" t="str">
        <f>CONCATENATE(employee_data36[[#This Row],[FirstName]], "-",employee_data36[[#This Row],[LastName]] )</f>
        <v>Carly-Figueroa</v>
      </c>
      <c r="E261" s="1">
        <v>44311</v>
      </c>
      <c r="F261" s="1">
        <v>44907</v>
      </c>
      <c r="G261" s="7" t="str">
        <f>IF(ISBLANK(employee_data36[[#This Row],[ExitDate]]),"Yes","")</f>
        <v/>
      </c>
      <c r="H261" t="s">
        <v>28</v>
      </c>
      <c r="I261" t="s">
        <v>1271</v>
      </c>
      <c r="J261" t="s">
        <v>1272</v>
      </c>
      <c r="K261" t="s">
        <v>89</v>
      </c>
      <c r="L261" t="s">
        <v>198</v>
      </c>
      <c r="M261" s="6" t="str">
        <f>IF(ISBLANK(employee_data36[[#This Row],[ExitDate]]),"1","0")</f>
        <v>0</v>
      </c>
      <c r="N261" s="6" t="str">
        <f>IF(employee_data36[[#This Row],[EmployeeStatus]]="Active", "Active", "Tidak Active")</f>
        <v>Tidak Active</v>
      </c>
      <c r="O261" t="s">
        <v>52</v>
      </c>
      <c r="P261" t="s">
        <v>51</v>
      </c>
      <c r="Q261" t="s">
        <v>63</v>
      </c>
      <c r="R261" t="s">
        <v>140</v>
      </c>
      <c r="S261" t="s">
        <v>1273</v>
      </c>
      <c r="T261" t="s">
        <v>38</v>
      </c>
      <c r="U261" t="s">
        <v>111</v>
      </c>
      <c r="V261" s="1">
        <v>35905</v>
      </c>
      <c r="W261" s="6">
        <f>DATEDIF(employee_data36[[#This Row],[DOB]],DATE(2023, 1, 1), "Y")</f>
        <v>24</v>
      </c>
      <c r="X261" s="6" t="str">
        <f>IF(employee_data3[[#This Row],[Age]]&lt;=25, "Remaja", IF(employee_data3[[#This Row],[Age]]&lt;=55, "Dewasa", "Lansia"))</f>
        <v>Remaja</v>
      </c>
      <c r="Y261" s="7" t="str">
        <f>CONCATENATE(employee_data36[[#This Row],[First-LastName]]," ",employee_data36[[#This Row],[DOB]])</f>
        <v>Carly-Figueroa 35905</v>
      </c>
      <c r="Z261" t="s">
        <v>40</v>
      </c>
      <c r="AA261" t="s">
        <v>184</v>
      </c>
      <c r="AB261" t="s">
        <v>55</v>
      </c>
      <c r="AC261">
        <v>67909</v>
      </c>
      <c r="AD261" t="s">
        <v>43</v>
      </c>
      <c r="AE261" t="s">
        <v>75</v>
      </c>
      <c r="AF261" t="s">
        <v>105</v>
      </c>
      <c r="AG261">
        <v>1</v>
      </c>
    </row>
    <row r="262" spans="1:33" x14ac:dyDescent="0.3">
      <c r="A262">
        <v>3687</v>
      </c>
      <c r="B262" t="s">
        <v>1274</v>
      </c>
      <c r="C262" t="s">
        <v>1275</v>
      </c>
      <c r="D262" s="6" t="str">
        <f>CONCATENATE(employee_data36[[#This Row],[FirstName]], "-",employee_data36[[#This Row],[LastName]] )</f>
        <v>Bria-Mcpherson</v>
      </c>
      <c r="E262" s="1">
        <v>43602</v>
      </c>
      <c r="F262" s="1"/>
      <c r="G262" s="7" t="str">
        <f>IF(ISBLANK(employee_data36[[#This Row],[ExitDate]]),"Yes","")</f>
        <v>Yes</v>
      </c>
      <c r="H262" t="s">
        <v>28</v>
      </c>
      <c r="I262" t="s">
        <v>1276</v>
      </c>
      <c r="J262" t="s">
        <v>1277</v>
      </c>
      <c r="K262" t="s">
        <v>31</v>
      </c>
      <c r="L262" t="s">
        <v>32</v>
      </c>
      <c r="M262" s="6" t="str">
        <f>IF(ISBLANK(employee_data36[[#This Row],[ExitDate]]),"1","0")</f>
        <v>1</v>
      </c>
      <c r="N262" s="6" t="str">
        <f>IF(employee_data36[[#This Row],[EmployeeStatus]]="Active", "Active", "Tidak Active")</f>
        <v>Active</v>
      </c>
      <c r="O262" t="s">
        <v>52</v>
      </c>
      <c r="P262" t="s">
        <v>64</v>
      </c>
      <c r="Q262" t="s">
        <v>35</v>
      </c>
      <c r="R262" t="s">
        <v>36</v>
      </c>
      <c r="S262" t="s">
        <v>37</v>
      </c>
      <c r="T262" t="s">
        <v>38</v>
      </c>
      <c r="U262" t="s">
        <v>90</v>
      </c>
      <c r="V262" s="1">
        <v>16304</v>
      </c>
      <c r="W262" s="6">
        <f>DATEDIF(employee_data36[[#This Row],[DOB]],DATE(2023, 1, 1), "Y")</f>
        <v>78</v>
      </c>
      <c r="X262" s="6" t="str">
        <f>IF(employee_data3[[#This Row],[Age]]&lt;=25, "Remaja", IF(employee_data3[[#This Row],[Age]]&lt;=55, "Dewasa", "Lansia"))</f>
        <v>Lansia</v>
      </c>
      <c r="Y262" s="7" t="str">
        <f>CONCATENATE(employee_data36[[#This Row],[First-LastName]]," ",employee_data36[[#This Row],[DOB]])</f>
        <v>Bria-Mcpherson 16304</v>
      </c>
      <c r="Z262" t="s">
        <v>40</v>
      </c>
      <c r="AA262" t="s">
        <v>6</v>
      </c>
      <c r="AB262" t="s">
        <v>42</v>
      </c>
      <c r="AC262">
        <v>26340</v>
      </c>
      <c r="AD262" t="s">
        <v>43</v>
      </c>
      <c r="AE262" t="s">
        <v>104</v>
      </c>
      <c r="AF262" t="s">
        <v>105</v>
      </c>
      <c r="AG262">
        <v>1</v>
      </c>
    </row>
    <row r="263" spans="1:33" x14ac:dyDescent="0.3">
      <c r="A263">
        <v>3688</v>
      </c>
      <c r="B263" t="s">
        <v>1278</v>
      </c>
      <c r="C263" t="s">
        <v>374</v>
      </c>
      <c r="D263" s="6" t="str">
        <f>CONCATENATE(employee_data36[[#This Row],[FirstName]], "-",employee_data36[[#This Row],[LastName]] )</f>
        <v>Brynn-Harding</v>
      </c>
      <c r="E263" s="1">
        <v>43589</v>
      </c>
      <c r="F263" s="1">
        <v>44411</v>
      </c>
      <c r="G263" s="7" t="str">
        <f>IF(ISBLANK(employee_data36[[#This Row],[ExitDate]]),"Yes","")</f>
        <v/>
      </c>
      <c r="H263" t="s">
        <v>28</v>
      </c>
      <c r="I263" t="s">
        <v>1279</v>
      </c>
      <c r="J263" t="s">
        <v>1280</v>
      </c>
      <c r="K263" t="s">
        <v>133</v>
      </c>
      <c r="L263" t="s">
        <v>198</v>
      </c>
      <c r="M263" s="6" t="str">
        <f>IF(ISBLANK(employee_data36[[#This Row],[ExitDate]]),"1","0")</f>
        <v>0</v>
      </c>
      <c r="N263" s="6" t="str">
        <f>IF(employee_data36[[#This Row],[EmployeeStatus]]="Active", "Active", "Tidak Active")</f>
        <v>Tidak Active</v>
      </c>
      <c r="O263" t="s">
        <v>33</v>
      </c>
      <c r="P263" t="s">
        <v>64</v>
      </c>
      <c r="Q263" t="s">
        <v>63</v>
      </c>
      <c r="R263" t="s">
        <v>99</v>
      </c>
      <c r="S263" t="s">
        <v>1281</v>
      </c>
      <c r="T263" t="s">
        <v>38</v>
      </c>
      <c r="U263" t="s">
        <v>305</v>
      </c>
      <c r="V263" s="1">
        <v>18890</v>
      </c>
      <c r="W263" s="6">
        <f>DATEDIF(employee_data36[[#This Row],[DOB]],DATE(2023, 1, 1), "Y")</f>
        <v>71</v>
      </c>
      <c r="X263" s="6" t="str">
        <f>IF(employee_data3[[#This Row],[Age]]&lt;=25, "Remaja", IF(employee_data3[[#This Row],[Age]]&lt;=55, "Dewasa", "Lansia"))</f>
        <v>Lansia</v>
      </c>
      <c r="Y263" s="7" t="str">
        <f>CONCATENATE(employee_data36[[#This Row],[First-LastName]]," ",employee_data36[[#This Row],[DOB]])</f>
        <v>Brynn-Harding 18890</v>
      </c>
      <c r="Z263" t="s">
        <v>40</v>
      </c>
      <c r="AA263" t="s">
        <v>243</v>
      </c>
      <c r="AB263" t="s">
        <v>42</v>
      </c>
      <c r="AC263">
        <v>42113</v>
      </c>
      <c r="AD263" t="s">
        <v>128</v>
      </c>
      <c r="AE263" t="s">
        <v>104</v>
      </c>
      <c r="AF263" t="s">
        <v>105</v>
      </c>
      <c r="AG263">
        <v>3</v>
      </c>
    </row>
    <row r="264" spans="1:33" x14ac:dyDescent="0.3">
      <c r="A264">
        <v>3689</v>
      </c>
      <c r="B264" t="s">
        <v>1282</v>
      </c>
      <c r="C264" t="s">
        <v>1283</v>
      </c>
      <c r="D264" s="6" t="str">
        <f>CONCATENATE(employee_data36[[#This Row],[FirstName]], "-",employee_data36[[#This Row],[LastName]] )</f>
        <v>Rashad-Wells</v>
      </c>
      <c r="E264" s="1">
        <v>44393</v>
      </c>
      <c r="F264" s="1"/>
      <c r="G264" s="7" t="str">
        <f>IF(ISBLANK(employee_data36[[#This Row],[ExitDate]]),"Yes","")</f>
        <v>Yes</v>
      </c>
      <c r="H264" t="s">
        <v>28</v>
      </c>
      <c r="I264" t="s">
        <v>1284</v>
      </c>
      <c r="J264" t="s">
        <v>1285</v>
      </c>
      <c r="K264" t="s">
        <v>50</v>
      </c>
      <c r="L264" t="s">
        <v>32</v>
      </c>
      <c r="M264" s="6" t="str">
        <f>IF(ISBLANK(employee_data36[[#This Row],[ExitDate]]),"1","0")</f>
        <v>1</v>
      </c>
      <c r="N264" s="6" t="str">
        <f>IF(employee_data36[[#This Row],[EmployeeStatus]]="Active", "Active", "Tidak Active")</f>
        <v>Active</v>
      </c>
      <c r="O264" t="s">
        <v>33</v>
      </c>
      <c r="P264" t="s">
        <v>51</v>
      </c>
      <c r="Q264" t="s">
        <v>35</v>
      </c>
      <c r="R264" t="s">
        <v>36</v>
      </c>
      <c r="S264" t="s">
        <v>37</v>
      </c>
      <c r="T264" t="s">
        <v>38</v>
      </c>
      <c r="U264" t="s">
        <v>90</v>
      </c>
      <c r="V264" s="1">
        <v>22279</v>
      </c>
      <c r="W264" s="6">
        <f>DATEDIF(employee_data36[[#This Row],[DOB]],DATE(2023, 1, 1), "Y")</f>
        <v>62</v>
      </c>
      <c r="X264" s="6" t="str">
        <f>IF(employee_data3[[#This Row],[Age]]&lt;=25, "Remaja", IF(employee_data3[[#This Row],[Age]]&lt;=55, "Dewasa", "Lansia"))</f>
        <v>Lansia</v>
      </c>
      <c r="Y264" s="7" t="str">
        <f>CONCATENATE(employee_data36[[#This Row],[First-LastName]]," ",employee_data36[[#This Row],[DOB]])</f>
        <v>Rashad-Wells 22279</v>
      </c>
      <c r="Z264" t="s">
        <v>40</v>
      </c>
      <c r="AA264" t="s">
        <v>83</v>
      </c>
      <c r="AB264" t="s">
        <v>55</v>
      </c>
      <c r="AC264">
        <v>95832</v>
      </c>
      <c r="AD264" t="s">
        <v>128</v>
      </c>
      <c r="AE264" t="s">
        <v>84</v>
      </c>
      <c r="AF264" t="s">
        <v>105</v>
      </c>
      <c r="AG264">
        <v>3</v>
      </c>
    </row>
    <row r="265" spans="1:33" x14ac:dyDescent="0.3">
      <c r="A265">
        <v>3690</v>
      </c>
      <c r="B265" t="s">
        <v>1286</v>
      </c>
      <c r="C265" t="s">
        <v>965</v>
      </c>
      <c r="D265" s="6" t="str">
        <f>CONCATENATE(employee_data36[[#This Row],[FirstName]], "-",employee_data36[[#This Row],[LastName]] )</f>
        <v>Jaylene-Deleon</v>
      </c>
      <c r="E265" s="1">
        <v>44047</v>
      </c>
      <c r="F265" s="1">
        <v>44254</v>
      </c>
      <c r="G265" s="7" t="str">
        <f>IF(ISBLANK(employee_data36[[#This Row],[ExitDate]]),"Yes","")</f>
        <v/>
      </c>
      <c r="H265" t="s">
        <v>28</v>
      </c>
      <c r="I265" t="s">
        <v>1287</v>
      </c>
      <c r="J265" t="s">
        <v>1288</v>
      </c>
      <c r="K265" t="s">
        <v>139</v>
      </c>
      <c r="L265" t="s">
        <v>32</v>
      </c>
      <c r="M265" s="6" t="str">
        <f>IF(ISBLANK(employee_data36[[#This Row],[ExitDate]]),"1","0")</f>
        <v>0</v>
      </c>
      <c r="N265" s="6" t="str">
        <f>IF(employee_data36[[#This Row],[EmployeeStatus]]="Active", "Active", "Tidak Active")</f>
        <v>Active</v>
      </c>
      <c r="O265" t="s">
        <v>52</v>
      </c>
      <c r="P265" t="s">
        <v>51</v>
      </c>
      <c r="Q265" t="s">
        <v>35</v>
      </c>
      <c r="R265" t="s">
        <v>175</v>
      </c>
      <c r="S265" t="s">
        <v>1289</v>
      </c>
      <c r="T265" t="s">
        <v>38</v>
      </c>
      <c r="U265" t="s">
        <v>504</v>
      </c>
      <c r="V265" s="1">
        <v>18581</v>
      </c>
      <c r="W265" s="6">
        <f>DATEDIF(employee_data36[[#This Row],[DOB]],DATE(2023, 1, 1), "Y")</f>
        <v>72</v>
      </c>
      <c r="X265" s="6" t="str">
        <f>IF(employee_data3[[#This Row],[Age]]&lt;=25, "Remaja", IF(employee_data3[[#This Row],[Age]]&lt;=55, "Dewasa", "Lansia"))</f>
        <v>Lansia</v>
      </c>
      <c r="Y265" s="7" t="str">
        <f>CONCATENATE(employee_data36[[#This Row],[First-LastName]]," ",employee_data36[[#This Row],[DOB]])</f>
        <v>Jaylene-Deleon 18581</v>
      </c>
      <c r="Z265" t="s">
        <v>40</v>
      </c>
      <c r="AA265" t="s">
        <v>83</v>
      </c>
      <c r="AB265" t="s">
        <v>55</v>
      </c>
      <c r="AC265">
        <v>60287</v>
      </c>
      <c r="AD265" t="s">
        <v>43</v>
      </c>
      <c r="AE265" t="s">
        <v>75</v>
      </c>
      <c r="AF265" t="s">
        <v>236</v>
      </c>
      <c r="AG265">
        <v>3</v>
      </c>
    </row>
    <row r="266" spans="1:33" x14ac:dyDescent="0.3">
      <c r="A266">
        <v>3691</v>
      </c>
      <c r="B266" t="s">
        <v>765</v>
      </c>
      <c r="C266" t="s">
        <v>1290</v>
      </c>
      <c r="D266" s="6" t="str">
        <f>CONCATENATE(employee_data36[[#This Row],[FirstName]], "-",employee_data36[[#This Row],[LastName]] )</f>
        <v>Chace-Church</v>
      </c>
      <c r="E266" s="1">
        <v>44158</v>
      </c>
      <c r="F266" s="1"/>
      <c r="G266" s="7" t="str">
        <f>IF(ISBLANK(employee_data36[[#This Row],[ExitDate]]),"Yes","")</f>
        <v>Yes</v>
      </c>
      <c r="H266" t="s">
        <v>28</v>
      </c>
      <c r="I266" t="s">
        <v>1291</v>
      </c>
      <c r="J266" t="s">
        <v>1292</v>
      </c>
      <c r="K266" t="s">
        <v>80</v>
      </c>
      <c r="L266" t="s">
        <v>32</v>
      </c>
      <c r="M266" s="6" t="str">
        <f>IF(ISBLANK(employee_data36[[#This Row],[ExitDate]]),"1","0")</f>
        <v>1</v>
      </c>
      <c r="N266" s="6" t="str">
        <f>IF(employee_data36[[#This Row],[EmployeeStatus]]="Active", "Active", "Tidak Active")</f>
        <v>Active</v>
      </c>
      <c r="O266" t="s">
        <v>52</v>
      </c>
      <c r="P266" t="s">
        <v>34</v>
      </c>
      <c r="Q266" t="s">
        <v>63</v>
      </c>
      <c r="R266" t="s">
        <v>36</v>
      </c>
      <c r="S266" t="s">
        <v>37</v>
      </c>
      <c r="T266" t="s">
        <v>38</v>
      </c>
      <c r="U266" t="s">
        <v>39</v>
      </c>
      <c r="V266" s="1">
        <v>33972</v>
      </c>
      <c r="W266" s="6">
        <f>DATEDIF(employee_data36[[#This Row],[DOB]],DATE(2023, 1, 1), "Y")</f>
        <v>29</v>
      </c>
      <c r="X266" s="6" t="str">
        <f>IF(employee_data3[[#This Row],[Age]]&lt;=25, "Remaja", IF(employee_data3[[#This Row],[Age]]&lt;=55, "Dewasa", "Lansia"))</f>
        <v>Dewasa</v>
      </c>
      <c r="Y266" s="7" t="str">
        <f>CONCATENATE(employee_data36[[#This Row],[First-LastName]]," ",employee_data36[[#This Row],[DOB]])</f>
        <v>Chace-Church 33972</v>
      </c>
      <c r="Z266" t="s">
        <v>40</v>
      </c>
      <c r="AA266" t="s">
        <v>243</v>
      </c>
      <c r="AB266" t="s">
        <v>55</v>
      </c>
      <c r="AC266">
        <v>34316</v>
      </c>
      <c r="AD266" t="s">
        <v>128</v>
      </c>
      <c r="AE266" t="s">
        <v>75</v>
      </c>
      <c r="AF266" t="s">
        <v>236</v>
      </c>
      <c r="AG266">
        <v>1</v>
      </c>
    </row>
    <row r="267" spans="1:33" x14ac:dyDescent="0.3">
      <c r="A267">
        <v>3692</v>
      </c>
      <c r="B267" t="s">
        <v>1293</v>
      </c>
      <c r="C267" t="s">
        <v>1294</v>
      </c>
      <c r="D267" s="6" t="str">
        <f>CONCATENATE(employee_data36[[#This Row],[FirstName]], "-",employee_data36[[#This Row],[LastName]] )</f>
        <v>Zayne-Hunter</v>
      </c>
      <c r="E267" s="1">
        <v>43780</v>
      </c>
      <c r="F267" s="1"/>
      <c r="G267" s="7" t="str">
        <f>IF(ISBLANK(employee_data36[[#This Row],[ExitDate]]),"Yes","")</f>
        <v>Yes</v>
      </c>
      <c r="H267" t="s">
        <v>28</v>
      </c>
      <c r="I267" t="s">
        <v>1295</v>
      </c>
      <c r="J267" t="s">
        <v>1296</v>
      </c>
      <c r="K267" t="s">
        <v>168</v>
      </c>
      <c r="L267" t="s">
        <v>32</v>
      </c>
      <c r="M267" s="6" t="str">
        <f>IF(ISBLANK(employee_data36[[#This Row],[ExitDate]]),"1","0")</f>
        <v>1</v>
      </c>
      <c r="N267" s="6" t="str">
        <f>IF(employee_data36[[#This Row],[EmployeeStatus]]="Active", "Active", "Tidak Active")</f>
        <v>Active</v>
      </c>
      <c r="O267" t="s">
        <v>63</v>
      </c>
      <c r="P267" t="s">
        <v>64</v>
      </c>
      <c r="Q267" t="s">
        <v>52</v>
      </c>
      <c r="R267" t="s">
        <v>36</v>
      </c>
      <c r="S267" t="s">
        <v>37</v>
      </c>
      <c r="T267" t="s">
        <v>38</v>
      </c>
      <c r="U267" t="s">
        <v>53</v>
      </c>
      <c r="V267" s="1">
        <v>29204</v>
      </c>
      <c r="W267" s="6">
        <f>DATEDIF(employee_data36[[#This Row],[DOB]],DATE(2023, 1, 1), "Y")</f>
        <v>43</v>
      </c>
      <c r="X267" s="6" t="str">
        <f>IF(employee_data3[[#This Row],[Age]]&lt;=25, "Remaja", IF(employee_data3[[#This Row],[Age]]&lt;=55, "Dewasa", "Lansia"))</f>
        <v>Dewasa</v>
      </c>
      <c r="Y267" s="7" t="str">
        <f>CONCATENATE(employee_data36[[#This Row],[First-LastName]]," ",employee_data36[[#This Row],[DOB]])</f>
        <v>Zayne-Hunter 29204</v>
      </c>
      <c r="Z267" t="s">
        <v>40</v>
      </c>
      <c r="AA267" t="s">
        <v>163</v>
      </c>
      <c r="AB267" t="s">
        <v>55</v>
      </c>
      <c r="AC267">
        <v>75371</v>
      </c>
      <c r="AD267" t="s">
        <v>93</v>
      </c>
      <c r="AE267" t="s">
        <v>44</v>
      </c>
      <c r="AF267" t="s">
        <v>236</v>
      </c>
      <c r="AG267">
        <v>3</v>
      </c>
    </row>
    <row r="268" spans="1:33" x14ac:dyDescent="0.3">
      <c r="A268">
        <v>3693</v>
      </c>
      <c r="B268" t="s">
        <v>1297</v>
      </c>
      <c r="C268" t="s">
        <v>1298</v>
      </c>
      <c r="D268" s="6" t="str">
        <f>CONCATENATE(employee_data36[[#This Row],[FirstName]], "-",employee_data36[[#This Row],[LastName]] )</f>
        <v>Amya-Vega</v>
      </c>
      <c r="E268" s="1">
        <v>43605</v>
      </c>
      <c r="F268" s="1">
        <v>44073</v>
      </c>
      <c r="G268" s="7" t="str">
        <f>IF(ISBLANK(employee_data36[[#This Row],[ExitDate]]),"Yes","")</f>
        <v/>
      </c>
      <c r="H268" t="s">
        <v>728</v>
      </c>
      <c r="I268" t="s">
        <v>1299</v>
      </c>
      <c r="J268" t="s">
        <v>1300</v>
      </c>
      <c r="K268" t="s">
        <v>133</v>
      </c>
      <c r="L268" t="s">
        <v>32</v>
      </c>
      <c r="M268" s="6" t="str">
        <f>IF(ISBLANK(employee_data36[[#This Row],[ExitDate]]),"1","0")</f>
        <v>0</v>
      </c>
      <c r="N268" s="6" t="str">
        <f>IF(employee_data36[[#This Row],[EmployeeStatus]]="Active", "Active", "Tidak Active")</f>
        <v>Active</v>
      </c>
      <c r="O268" t="s">
        <v>52</v>
      </c>
      <c r="P268" t="s">
        <v>64</v>
      </c>
      <c r="Q268" t="s">
        <v>35</v>
      </c>
      <c r="R268" t="s">
        <v>99</v>
      </c>
      <c r="S268" t="s">
        <v>1301</v>
      </c>
      <c r="T268" t="s">
        <v>38</v>
      </c>
      <c r="U268" t="s">
        <v>177</v>
      </c>
      <c r="V268" s="1">
        <v>28338</v>
      </c>
      <c r="W268" s="6">
        <f>DATEDIF(employee_data36[[#This Row],[DOB]],DATE(2023, 1, 1), "Y")</f>
        <v>45</v>
      </c>
      <c r="X268" s="6" t="str">
        <f>IF(employee_data3[[#This Row],[Age]]&lt;=25, "Remaja", IF(employee_data3[[#This Row],[Age]]&lt;=55, "Dewasa", "Lansia"))</f>
        <v>Dewasa</v>
      </c>
      <c r="Y268" s="7" t="str">
        <f>CONCATENATE(employee_data36[[#This Row],[First-LastName]]," ",employee_data36[[#This Row],[DOB]])</f>
        <v>Amya-Vega 28338</v>
      </c>
      <c r="Z268" t="s">
        <v>40</v>
      </c>
      <c r="AA268" t="s">
        <v>969</v>
      </c>
      <c r="AB268" t="s">
        <v>42</v>
      </c>
      <c r="AC268">
        <v>13727</v>
      </c>
      <c r="AD268" t="s">
        <v>43</v>
      </c>
      <c r="AE268" t="s">
        <v>84</v>
      </c>
      <c r="AF268" t="s">
        <v>105</v>
      </c>
      <c r="AG268">
        <v>2</v>
      </c>
    </row>
    <row r="269" spans="1:33" x14ac:dyDescent="0.3">
      <c r="A269">
        <v>3694</v>
      </c>
      <c r="B269" t="s">
        <v>1302</v>
      </c>
      <c r="C269" t="s">
        <v>1303</v>
      </c>
      <c r="D269" s="6" t="str">
        <f>CONCATENATE(employee_data36[[#This Row],[FirstName]], "-",employee_data36[[#This Row],[LastName]] )</f>
        <v>Nickolas-West</v>
      </c>
      <c r="E269" s="1">
        <v>43774</v>
      </c>
      <c r="F269" s="1">
        <v>44667</v>
      </c>
      <c r="G269" s="7" t="str">
        <f>IF(ISBLANK(employee_data36[[#This Row],[ExitDate]]),"Yes","")</f>
        <v/>
      </c>
      <c r="H269" t="s">
        <v>728</v>
      </c>
      <c r="I269" t="s">
        <v>1304</v>
      </c>
      <c r="J269" t="s">
        <v>1305</v>
      </c>
      <c r="K269" t="s">
        <v>50</v>
      </c>
      <c r="L269" t="s">
        <v>745</v>
      </c>
      <c r="M269" s="6" t="str">
        <f>IF(ISBLANK(employee_data36[[#This Row],[ExitDate]]),"1","0")</f>
        <v>0</v>
      </c>
      <c r="N269" s="6" t="str">
        <f>IF(employee_data36[[#This Row],[EmployeeStatus]]="Active", "Active", "Tidak Active")</f>
        <v>Tidak Active</v>
      </c>
      <c r="O269" t="s">
        <v>63</v>
      </c>
      <c r="P269" t="s">
        <v>51</v>
      </c>
      <c r="Q269" t="s">
        <v>52</v>
      </c>
      <c r="R269" t="s">
        <v>99</v>
      </c>
      <c r="S269" t="s">
        <v>1306</v>
      </c>
      <c r="T269" t="s">
        <v>38</v>
      </c>
      <c r="U269" t="s">
        <v>90</v>
      </c>
      <c r="V269" s="1">
        <v>22351</v>
      </c>
      <c r="W269" s="6">
        <f>DATEDIF(employee_data36[[#This Row],[DOB]],DATE(2023, 1, 1), "Y")</f>
        <v>61</v>
      </c>
      <c r="X269" s="6" t="str">
        <f>IF(employee_data3[[#This Row],[Age]]&lt;=25, "Remaja", IF(employee_data3[[#This Row],[Age]]&lt;=55, "Dewasa", "Lansia"))</f>
        <v>Lansia</v>
      </c>
      <c r="Y269" s="7" t="str">
        <f>CONCATENATE(employee_data36[[#This Row],[First-LastName]]," ",employee_data36[[#This Row],[DOB]])</f>
        <v>Nickolas-West 22351</v>
      </c>
      <c r="Z269" t="s">
        <v>40</v>
      </c>
      <c r="AA269" t="s">
        <v>205</v>
      </c>
      <c r="AB269" t="s">
        <v>42</v>
      </c>
      <c r="AC269">
        <v>94278</v>
      </c>
      <c r="AD269" t="s">
        <v>56</v>
      </c>
      <c r="AE269" t="s">
        <v>84</v>
      </c>
      <c r="AF269" t="s">
        <v>740</v>
      </c>
      <c r="AG269">
        <v>4</v>
      </c>
    </row>
    <row r="270" spans="1:33" x14ac:dyDescent="0.3">
      <c r="A270">
        <v>3695</v>
      </c>
      <c r="B270" t="s">
        <v>1307</v>
      </c>
      <c r="C270" t="s">
        <v>1308</v>
      </c>
      <c r="D270" s="6" t="str">
        <f>CONCATENATE(employee_data36[[#This Row],[FirstName]], "-",employee_data36[[#This Row],[LastName]] )</f>
        <v>Cason-Neal</v>
      </c>
      <c r="E270" s="1">
        <v>43363</v>
      </c>
      <c r="F270" s="1">
        <v>44231</v>
      </c>
      <c r="G270" s="7" t="str">
        <f>IF(ISBLANK(employee_data36[[#This Row],[ExitDate]]),"Yes","")</f>
        <v/>
      </c>
      <c r="H270" t="s">
        <v>728</v>
      </c>
      <c r="I270" t="s">
        <v>1309</v>
      </c>
      <c r="J270" t="s">
        <v>1310</v>
      </c>
      <c r="K270" t="s">
        <v>139</v>
      </c>
      <c r="L270" t="s">
        <v>745</v>
      </c>
      <c r="M270" s="6" t="str">
        <f>IF(ISBLANK(employee_data36[[#This Row],[ExitDate]]),"1","0")</f>
        <v>0</v>
      </c>
      <c r="N270" s="6" t="str">
        <f>IF(employee_data36[[#This Row],[EmployeeStatus]]="Active", "Active", "Tidak Active")</f>
        <v>Tidak Active</v>
      </c>
      <c r="O270" t="s">
        <v>33</v>
      </c>
      <c r="P270" t="s">
        <v>34</v>
      </c>
      <c r="Q270" t="s">
        <v>35</v>
      </c>
      <c r="R270" t="s">
        <v>175</v>
      </c>
      <c r="S270" t="s">
        <v>1311</v>
      </c>
      <c r="T270" t="s">
        <v>38</v>
      </c>
      <c r="U270" t="s">
        <v>332</v>
      </c>
      <c r="V270" s="1">
        <v>32840</v>
      </c>
      <c r="W270" s="6">
        <f>DATEDIF(employee_data36[[#This Row],[DOB]],DATE(2023, 1, 1), "Y")</f>
        <v>33</v>
      </c>
      <c r="X270" s="6" t="str">
        <f>IF(employee_data3[[#This Row],[Age]]&lt;=25, "Remaja", IF(employee_data3[[#This Row],[Age]]&lt;=55, "Dewasa", "Lansia"))</f>
        <v>Dewasa</v>
      </c>
      <c r="Y270" s="7" t="str">
        <f>CONCATENATE(employee_data36[[#This Row],[First-LastName]]," ",employee_data36[[#This Row],[DOB]])</f>
        <v>Cason-Neal 32840</v>
      </c>
      <c r="Z270" t="s">
        <v>40</v>
      </c>
      <c r="AA270" t="s">
        <v>83</v>
      </c>
      <c r="AB270" t="s">
        <v>42</v>
      </c>
      <c r="AC270">
        <v>70817</v>
      </c>
      <c r="AD270" t="s">
        <v>56</v>
      </c>
      <c r="AE270" t="s">
        <v>104</v>
      </c>
      <c r="AF270" t="s">
        <v>740</v>
      </c>
      <c r="AG270">
        <v>4</v>
      </c>
    </row>
    <row r="271" spans="1:33" x14ac:dyDescent="0.3">
      <c r="A271">
        <v>3696</v>
      </c>
      <c r="B271" t="s">
        <v>1312</v>
      </c>
      <c r="C271" t="s">
        <v>1313</v>
      </c>
      <c r="D271" s="6" t="str">
        <f>CONCATENATE(employee_data36[[#This Row],[FirstName]], "-",employee_data36[[#This Row],[LastName]] )</f>
        <v>Aldo-Dyer</v>
      </c>
      <c r="E271" s="1">
        <v>44076</v>
      </c>
      <c r="F271" s="1">
        <v>45072</v>
      </c>
      <c r="G271" s="7" t="str">
        <f>IF(ISBLANK(employee_data36[[#This Row],[ExitDate]]),"Yes","")</f>
        <v/>
      </c>
      <c r="H271" t="s">
        <v>728</v>
      </c>
      <c r="I271" t="s">
        <v>1314</v>
      </c>
      <c r="J271" t="s">
        <v>1315</v>
      </c>
      <c r="K271" t="s">
        <v>80</v>
      </c>
      <c r="L271" t="s">
        <v>745</v>
      </c>
      <c r="M271" s="6" t="str">
        <f>IF(ISBLANK(employee_data36[[#This Row],[ExitDate]]),"1","0")</f>
        <v>0</v>
      </c>
      <c r="N271" s="6" t="str">
        <f>IF(employee_data36[[#This Row],[EmployeeStatus]]="Active", "Active", "Tidak Active")</f>
        <v>Tidak Active</v>
      </c>
      <c r="O271" t="s">
        <v>33</v>
      </c>
      <c r="P271" t="s">
        <v>64</v>
      </c>
      <c r="Q271" t="s">
        <v>52</v>
      </c>
      <c r="R271" t="s">
        <v>126</v>
      </c>
      <c r="S271" t="s">
        <v>1316</v>
      </c>
      <c r="T271" t="s">
        <v>38</v>
      </c>
      <c r="U271" t="s">
        <v>594</v>
      </c>
      <c r="V271" s="1">
        <v>32788</v>
      </c>
      <c r="W271" s="6">
        <f>DATEDIF(employee_data36[[#This Row],[DOB]],DATE(2023, 1, 1), "Y")</f>
        <v>33</v>
      </c>
      <c r="X271" s="6" t="str">
        <f>IF(employee_data3[[#This Row],[Age]]&lt;=25, "Remaja", IF(employee_data3[[#This Row],[Age]]&lt;=55, "Dewasa", "Lansia"))</f>
        <v>Dewasa</v>
      </c>
      <c r="Y271" s="7" t="str">
        <f>CONCATENATE(employee_data36[[#This Row],[First-LastName]]," ",employee_data36[[#This Row],[DOB]])</f>
        <v>Aldo-Dyer 32788</v>
      </c>
      <c r="Z271" t="s">
        <v>40</v>
      </c>
      <c r="AA271" t="s">
        <v>226</v>
      </c>
      <c r="AB271" t="s">
        <v>42</v>
      </c>
      <c r="AC271">
        <v>74423</v>
      </c>
      <c r="AD271" t="s">
        <v>56</v>
      </c>
      <c r="AE271" t="s">
        <v>44</v>
      </c>
      <c r="AF271" t="s">
        <v>740</v>
      </c>
      <c r="AG271">
        <v>3</v>
      </c>
    </row>
    <row r="272" spans="1:33" x14ac:dyDescent="0.3">
      <c r="A272">
        <v>3697</v>
      </c>
      <c r="B272" t="s">
        <v>1317</v>
      </c>
      <c r="C272" t="s">
        <v>1318</v>
      </c>
      <c r="D272" s="6" t="str">
        <f>CONCATENATE(employee_data36[[#This Row],[FirstName]], "-",employee_data36[[#This Row],[LastName]] )</f>
        <v>Sonia-Skinner</v>
      </c>
      <c r="E272" s="1">
        <v>44010</v>
      </c>
      <c r="F272" s="1"/>
      <c r="G272" s="7" t="str">
        <f>IF(ISBLANK(employee_data36[[#This Row],[ExitDate]]),"Yes","")</f>
        <v>Yes</v>
      </c>
      <c r="H272" t="s">
        <v>728</v>
      </c>
      <c r="I272" t="s">
        <v>1319</v>
      </c>
      <c r="J272" t="s">
        <v>1320</v>
      </c>
      <c r="K272" t="s">
        <v>168</v>
      </c>
      <c r="L272" t="s">
        <v>32</v>
      </c>
      <c r="M272" s="6" t="str">
        <f>IF(ISBLANK(employee_data36[[#This Row],[ExitDate]]),"1","0")</f>
        <v>1</v>
      </c>
      <c r="N272" s="6" t="str">
        <f>IF(employee_data36[[#This Row],[EmployeeStatus]]="Active", "Active", "Tidak Active")</f>
        <v>Active</v>
      </c>
      <c r="O272" t="s">
        <v>63</v>
      </c>
      <c r="P272" t="s">
        <v>51</v>
      </c>
      <c r="Q272" t="s">
        <v>52</v>
      </c>
      <c r="R272" t="s">
        <v>36</v>
      </c>
      <c r="S272" t="s">
        <v>37</v>
      </c>
      <c r="T272" t="s">
        <v>38</v>
      </c>
      <c r="U272" t="s">
        <v>90</v>
      </c>
      <c r="V272" s="1">
        <v>33964</v>
      </c>
      <c r="W272" s="6">
        <f>DATEDIF(employee_data36[[#This Row],[DOB]],DATE(2023, 1, 1), "Y")</f>
        <v>30</v>
      </c>
      <c r="X272" s="6" t="str">
        <f>IF(employee_data3[[#This Row],[Age]]&lt;=25, "Remaja", IF(employee_data3[[#This Row],[Age]]&lt;=55, "Dewasa", "Lansia"))</f>
        <v>Dewasa</v>
      </c>
      <c r="Y272" s="7" t="str">
        <f>CONCATENATE(employee_data36[[#This Row],[First-LastName]]," ",employee_data36[[#This Row],[DOB]])</f>
        <v>Sonia-Skinner 33964</v>
      </c>
      <c r="Z272" t="s">
        <v>40</v>
      </c>
      <c r="AA272" t="s">
        <v>103</v>
      </c>
      <c r="AB272" t="s">
        <v>42</v>
      </c>
      <c r="AC272">
        <v>51256</v>
      </c>
      <c r="AD272" t="s">
        <v>74</v>
      </c>
      <c r="AE272" t="s">
        <v>75</v>
      </c>
      <c r="AF272" t="s">
        <v>740</v>
      </c>
      <c r="AG272">
        <v>4</v>
      </c>
    </row>
    <row r="273" spans="1:33" x14ac:dyDescent="0.3">
      <c r="A273">
        <v>3698</v>
      </c>
      <c r="B273" t="s">
        <v>1321</v>
      </c>
      <c r="C273" t="s">
        <v>1322</v>
      </c>
      <c r="D273" s="6" t="str">
        <f>CONCATENATE(employee_data36[[#This Row],[FirstName]], "-",employee_data36[[#This Row],[LastName]] )</f>
        <v>Julien-Banks</v>
      </c>
      <c r="E273" s="1">
        <v>45007</v>
      </c>
      <c r="F273" s="1">
        <v>45076</v>
      </c>
      <c r="G273" s="7" t="str">
        <f>IF(ISBLANK(employee_data36[[#This Row],[ExitDate]]),"Yes","")</f>
        <v/>
      </c>
      <c r="H273" t="s">
        <v>728</v>
      </c>
      <c r="I273" t="s">
        <v>1323</v>
      </c>
      <c r="J273" t="s">
        <v>1324</v>
      </c>
      <c r="K273" t="s">
        <v>98</v>
      </c>
      <c r="L273" t="s">
        <v>32</v>
      </c>
      <c r="M273" s="6" t="str">
        <f>IF(ISBLANK(employee_data36[[#This Row],[ExitDate]]),"1","0")</f>
        <v>0</v>
      </c>
      <c r="N273" s="6" t="str">
        <f>IF(employee_data36[[#This Row],[EmployeeStatus]]="Active", "Active", "Tidak Active")</f>
        <v>Active</v>
      </c>
      <c r="O273" t="s">
        <v>63</v>
      </c>
      <c r="P273" t="s">
        <v>51</v>
      </c>
      <c r="Q273" t="s">
        <v>63</v>
      </c>
      <c r="R273" t="s">
        <v>99</v>
      </c>
      <c r="S273" t="s">
        <v>1325</v>
      </c>
      <c r="T273" t="s">
        <v>38</v>
      </c>
      <c r="U273" t="s">
        <v>332</v>
      </c>
      <c r="V273" s="1">
        <v>30845</v>
      </c>
      <c r="W273" s="6">
        <f>DATEDIF(employee_data36[[#This Row],[DOB]],DATE(2023, 1, 1), "Y")</f>
        <v>38</v>
      </c>
      <c r="X273" s="6" t="str">
        <f>IF(employee_data3[[#This Row],[Age]]&lt;=25, "Remaja", IF(employee_data3[[#This Row],[Age]]&lt;=55, "Dewasa", "Lansia"))</f>
        <v>Dewasa</v>
      </c>
      <c r="Y273" s="7" t="str">
        <f>CONCATENATE(employee_data36[[#This Row],[First-LastName]]," ",employee_data36[[#This Row],[DOB]])</f>
        <v>Julien-Banks 30845</v>
      </c>
      <c r="Z273" t="s">
        <v>40</v>
      </c>
      <c r="AA273" t="s">
        <v>226</v>
      </c>
      <c r="AB273" t="s">
        <v>42</v>
      </c>
      <c r="AC273">
        <v>16462</v>
      </c>
      <c r="AD273" t="s">
        <v>56</v>
      </c>
      <c r="AE273" t="s">
        <v>84</v>
      </c>
      <c r="AF273" t="s">
        <v>740</v>
      </c>
      <c r="AG273">
        <v>3</v>
      </c>
    </row>
    <row r="274" spans="1:33" x14ac:dyDescent="0.3">
      <c r="A274">
        <v>3699</v>
      </c>
      <c r="B274" t="s">
        <v>1326</v>
      </c>
      <c r="C274" t="s">
        <v>1327</v>
      </c>
      <c r="D274" s="6" t="str">
        <f>CONCATENATE(employee_data36[[#This Row],[FirstName]], "-",employee_data36[[#This Row],[LastName]] )</f>
        <v>Madelyn-Mcdonald</v>
      </c>
      <c r="E274" s="1">
        <v>44803</v>
      </c>
      <c r="F274" s="1">
        <v>44824</v>
      </c>
      <c r="G274" s="7" t="str">
        <f>IF(ISBLANK(employee_data36[[#This Row],[ExitDate]]),"Yes","")</f>
        <v/>
      </c>
      <c r="H274" t="s">
        <v>28</v>
      </c>
      <c r="I274" t="s">
        <v>1328</v>
      </c>
      <c r="J274" t="s">
        <v>1329</v>
      </c>
      <c r="K274" t="s">
        <v>168</v>
      </c>
      <c r="L274" t="s">
        <v>745</v>
      </c>
      <c r="M274" s="6" t="str">
        <f>IF(ISBLANK(employee_data36[[#This Row],[ExitDate]]),"1","0")</f>
        <v>0</v>
      </c>
      <c r="N274" s="6" t="str">
        <f>IF(employee_data36[[#This Row],[EmployeeStatus]]="Active", "Active", "Tidak Active")</f>
        <v>Tidak Active</v>
      </c>
      <c r="O274" t="s">
        <v>52</v>
      </c>
      <c r="P274" t="s">
        <v>64</v>
      </c>
      <c r="Q274" t="s">
        <v>35</v>
      </c>
      <c r="R274" t="s">
        <v>99</v>
      </c>
      <c r="S274" t="s">
        <v>1330</v>
      </c>
      <c r="T274" t="s">
        <v>38</v>
      </c>
      <c r="U274" t="s">
        <v>111</v>
      </c>
      <c r="V274" s="1">
        <v>28156</v>
      </c>
      <c r="W274" s="6">
        <f>DATEDIF(employee_data36[[#This Row],[DOB]],DATE(2023, 1, 1), "Y")</f>
        <v>45</v>
      </c>
      <c r="X274" s="6" t="str">
        <f>IF(employee_data3[[#This Row],[Age]]&lt;=25, "Remaja", IF(employee_data3[[#This Row],[Age]]&lt;=55, "Dewasa", "Lansia"))</f>
        <v>Dewasa</v>
      </c>
      <c r="Y274" s="7" t="str">
        <f>CONCATENATE(employee_data36[[#This Row],[First-LastName]]," ",employee_data36[[#This Row],[DOB]])</f>
        <v>Madelyn-Mcdonald 28156</v>
      </c>
      <c r="Z274" t="s">
        <v>40</v>
      </c>
      <c r="AA274" t="s">
        <v>113</v>
      </c>
      <c r="AB274" t="s">
        <v>55</v>
      </c>
      <c r="AC274">
        <v>48065</v>
      </c>
      <c r="AD274" t="s">
        <v>128</v>
      </c>
      <c r="AE274" t="s">
        <v>104</v>
      </c>
      <c r="AF274" t="s">
        <v>740</v>
      </c>
      <c r="AG274">
        <v>2</v>
      </c>
    </row>
    <row r="275" spans="1:33" x14ac:dyDescent="0.3">
      <c r="A275">
        <v>3700</v>
      </c>
      <c r="B275" t="s">
        <v>1331</v>
      </c>
      <c r="C275" t="s">
        <v>1332</v>
      </c>
      <c r="D275" s="6" t="str">
        <f>CONCATENATE(employee_data36[[#This Row],[FirstName]], "-",employee_data36[[#This Row],[LastName]] )</f>
        <v>Brenden-Nash</v>
      </c>
      <c r="E275" s="1">
        <v>43762</v>
      </c>
      <c r="F275" s="1"/>
      <c r="G275" s="7" t="str">
        <f>IF(ISBLANK(employee_data36[[#This Row],[ExitDate]]),"Yes","")</f>
        <v>Yes</v>
      </c>
      <c r="H275" t="s">
        <v>28</v>
      </c>
      <c r="I275" t="s">
        <v>1333</v>
      </c>
      <c r="J275" t="s">
        <v>1334</v>
      </c>
      <c r="K275" t="s">
        <v>62</v>
      </c>
      <c r="L275" t="s">
        <v>32</v>
      </c>
      <c r="M275" s="6" t="str">
        <f>IF(ISBLANK(employee_data36[[#This Row],[ExitDate]]),"1","0")</f>
        <v>1</v>
      </c>
      <c r="N275" s="6" t="str">
        <f>IF(employee_data36[[#This Row],[EmployeeStatus]]="Active", "Active", "Tidak Active")</f>
        <v>Active</v>
      </c>
      <c r="O275" t="s">
        <v>52</v>
      </c>
      <c r="P275" t="s">
        <v>51</v>
      </c>
      <c r="Q275" t="s">
        <v>35</v>
      </c>
      <c r="R275" t="s">
        <v>36</v>
      </c>
      <c r="S275" t="s">
        <v>37</v>
      </c>
      <c r="T275" t="s">
        <v>38</v>
      </c>
      <c r="U275" t="s">
        <v>305</v>
      </c>
      <c r="V275" s="1">
        <v>32245</v>
      </c>
      <c r="W275" s="6">
        <f>DATEDIF(employee_data36[[#This Row],[DOB]],DATE(2023, 1, 1), "Y")</f>
        <v>34</v>
      </c>
      <c r="X275" s="6" t="str">
        <f>IF(employee_data3[[#This Row],[Age]]&lt;=25, "Remaja", IF(employee_data3[[#This Row],[Age]]&lt;=55, "Dewasa", "Lansia"))</f>
        <v>Dewasa</v>
      </c>
      <c r="Y275" s="7" t="str">
        <f>CONCATENATE(employee_data36[[#This Row],[First-LastName]]," ",employee_data36[[#This Row],[DOB]])</f>
        <v>Brenden-Nash 32245</v>
      </c>
      <c r="Z275" t="s">
        <v>40</v>
      </c>
      <c r="AA275" t="s">
        <v>6</v>
      </c>
      <c r="AB275" t="s">
        <v>55</v>
      </c>
      <c r="AC275">
        <v>93840</v>
      </c>
      <c r="AD275" t="s">
        <v>56</v>
      </c>
      <c r="AE275" t="s">
        <v>104</v>
      </c>
      <c r="AF275" t="s">
        <v>740</v>
      </c>
      <c r="AG275">
        <v>1</v>
      </c>
    </row>
    <row r="276" spans="1:33" x14ac:dyDescent="0.3">
      <c r="A276">
        <v>3701</v>
      </c>
      <c r="B276" t="s">
        <v>1335</v>
      </c>
      <c r="C276" t="s">
        <v>1336</v>
      </c>
      <c r="D276" s="6" t="str">
        <f>CONCATENATE(employee_data36[[#This Row],[FirstName]], "-",employee_data36[[#This Row],[LastName]] )</f>
        <v>Genesis-Coleman</v>
      </c>
      <c r="E276" s="1">
        <v>43778</v>
      </c>
      <c r="F276" s="1"/>
      <c r="G276" s="7" t="str">
        <f>IF(ISBLANK(employee_data36[[#This Row],[ExitDate]]),"Yes","")</f>
        <v>Yes</v>
      </c>
      <c r="H276" t="s">
        <v>28</v>
      </c>
      <c r="I276" t="s">
        <v>1337</v>
      </c>
      <c r="J276" t="s">
        <v>1338</v>
      </c>
      <c r="K276" t="s">
        <v>118</v>
      </c>
      <c r="L276" t="s">
        <v>32</v>
      </c>
      <c r="M276" s="6" t="str">
        <f>IF(ISBLANK(employee_data36[[#This Row],[ExitDate]]),"1","0")</f>
        <v>1</v>
      </c>
      <c r="N276" s="6" t="str">
        <f>IF(employee_data36[[#This Row],[EmployeeStatus]]="Active", "Active", "Tidak Active")</f>
        <v>Active</v>
      </c>
      <c r="O276" t="s">
        <v>52</v>
      </c>
      <c r="P276" t="s">
        <v>64</v>
      </c>
      <c r="Q276" t="s">
        <v>35</v>
      </c>
      <c r="R276" t="s">
        <v>36</v>
      </c>
      <c r="S276" t="s">
        <v>37</v>
      </c>
      <c r="T276" t="s">
        <v>38</v>
      </c>
      <c r="U276" t="s">
        <v>286</v>
      </c>
      <c r="V276" s="1">
        <v>17704</v>
      </c>
      <c r="W276" s="6">
        <f>DATEDIF(employee_data36[[#This Row],[DOB]],DATE(2023, 1, 1), "Y")</f>
        <v>74</v>
      </c>
      <c r="X276" s="6" t="str">
        <f>IF(employee_data3[[#This Row],[Age]]&lt;=25, "Remaja", IF(employee_data3[[#This Row],[Age]]&lt;=55, "Dewasa", "Lansia"))</f>
        <v>Lansia</v>
      </c>
      <c r="Y276" s="7" t="str">
        <f>CONCATENATE(employee_data36[[#This Row],[First-LastName]]," ",employee_data36[[#This Row],[DOB]])</f>
        <v>Genesis-Coleman 17704</v>
      </c>
      <c r="Z276" t="s">
        <v>40</v>
      </c>
      <c r="AA276" t="s">
        <v>287</v>
      </c>
      <c r="AB276" t="s">
        <v>55</v>
      </c>
      <c r="AC276">
        <v>35917</v>
      </c>
      <c r="AD276" t="s">
        <v>74</v>
      </c>
      <c r="AE276" t="s">
        <v>75</v>
      </c>
      <c r="AF276" t="s">
        <v>740</v>
      </c>
      <c r="AG276">
        <v>2</v>
      </c>
    </row>
    <row r="277" spans="1:33" x14ac:dyDescent="0.3">
      <c r="A277">
        <v>3702</v>
      </c>
      <c r="B277" t="s">
        <v>1339</v>
      </c>
      <c r="C277" t="s">
        <v>1340</v>
      </c>
      <c r="D277" s="6" t="str">
        <f>CONCATENATE(employee_data36[[#This Row],[FirstName]], "-",employee_data36[[#This Row],[LastName]] )</f>
        <v>Justice-Branch</v>
      </c>
      <c r="E277" s="1">
        <v>43659</v>
      </c>
      <c r="F277" s="1"/>
      <c r="G277" s="7" t="str">
        <f>IF(ISBLANK(employee_data36[[#This Row],[ExitDate]]),"Yes","")</f>
        <v>Yes</v>
      </c>
      <c r="H277" t="s">
        <v>28</v>
      </c>
      <c r="I277" t="s">
        <v>1341</v>
      </c>
      <c r="J277" t="s">
        <v>1342</v>
      </c>
      <c r="K277" t="s">
        <v>139</v>
      </c>
      <c r="L277" t="s">
        <v>32</v>
      </c>
      <c r="M277" s="6" t="str">
        <f>IF(ISBLANK(employee_data36[[#This Row],[ExitDate]]),"1","0")</f>
        <v>1</v>
      </c>
      <c r="N277" s="6" t="str">
        <f>IF(employee_data36[[#This Row],[EmployeeStatus]]="Active", "Active", "Tidak Active")</f>
        <v>Active</v>
      </c>
      <c r="O277" t="s">
        <v>52</v>
      </c>
      <c r="P277" t="s">
        <v>34</v>
      </c>
      <c r="Q277" t="s">
        <v>52</v>
      </c>
      <c r="R277" t="s">
        <v>36</v>
      </c>
      <c r="S277" t="s">
        <v>37</v>
      </c>
      <c r="T277" t="s">
        <v>38</v>
      </c>
      <c r="U277" t="s">
        <v>53</v>
      </c>
      <c r="V277" s="1">
        <v>27872</v>
      </c>
      <c r="W277" s="6">
        <f>DATEDIF(employee_data36[[#This Row],[DOB]],DATE(2023, 1, 1), "Y")</f>
        <v>46</v>
      </c>
      <c r="X277" s="6" t="str">
        <f>IF(employee_data3[[#This Row],[Age]]&lt;=25, "Remaja", IF(employee_data3[[#This Row],[Age]]&lt;=55, "Dewasa", "Lansia"))</f>
        <v>Dewasa</v>
      </c>
      <c r="Y277" s="7" t="str">
        <f>CONCATENATE(employee_data36[[#This Row],[First-LastName]]," ",employee_data36[[#This Row],[DOB]])</f>
        <v>Justice-Branch 27872</v>
      </c>
      <c r="Z277" t="s">
        <v>40</v>
      </c>
      <c r="AA277" t="s">
        <v>226</v>
      </c>
      <c r="AB277" t="s">
        <v>55</v>
      </c>
      <c r="AC277">
        <v>22165</v>
      </c>
      <c r="AD277" t="s">
        <v>128</v>
      </c>
      <c r="AE277" t="s">
        <v>75</v>
      </c>
      <c r="AF277" t="s">
        <v>105</v>
      </c>
      <c r="AG277">
        <v>3</v>
      </c>
    </row>
    <row r="278" spans="1:33" x14ac:dyDescent="0.3">
      <c r="A278">
        <v>3703</v>
      </c>
      <c r="B278" t="s">
        <v>1343</v>
      </c>
      <c r="C278" t="s">
        <v>1344</v>
      </c>
      <c r="D278" s="6" t="str">
        <f>CONCATENATE(employee_data36[[#This Row],[FirstName]], "-",employee_data36[[#This Row],[LastName]] )</f>
        <v>Addisyn-Guerrero</v>
      </c>
      <c r="E278" s="1">
        <v>44074</v>
      </c>
      <c r="F278" s="1">
        <v>44738</v>
      </c>
      <c r="G278" s="7" t="str">
        <f>IF(ISBLANK(employee_data36[[#This Row],[ExitDate]]),"Yes","")</f>
        <v/>
      </c>
      <c r="H278" t="s">
        <v>28</v>
      </c>
      <c r="I278" t="s">
        <v>1345</v>
      </c>
      <c r="J278" t="s">
        <v>1346</v>
      </c>
      <c r="K278" t="s">
        <v>50</v>
      </c>
      <c r="L278" t="s">
        <v>32</v>
      </c>
      <c r="M278" s="6" t="str">
        <f>IF(ISBLANK(employee_data36[[#This Row],[ExitDate]]),"1","0")</f>
        <v>0</v>
      </c>
      <c r="N278" s="6" t="str">
        <f>IF(employee_data36[[#This Row],[EmployeeStatus]]="Active", "Active", "Tidak Active")</f>
        <v>Active</v>
      </c>
      <c r="O278" t="s">
        <v>52</v>
      </c>
      <c r="P278" t="s">
        <v>51</v>
      </c>
      <c r="Q278" t="s">
        <v>52</v>
      </c>
      <c r="R278" t="s">
        <v>126</v>
      </c>
      <c r="S278" t="s">
        <v>1347</v>
      </c>
      <c r="T278" t="s">
        <v>38</v>
      </c>
      <c r="U278" t="s">
        <v>111</v>
      </c>
      <c r="V278" s="1">
        <v>18674</v>
      </c>
      <c r="W278" s="6">
        <f>DATEDIF(employee_data36[[#This Row],[DOB]],DATE(2023, 1, 1), "Y")</f>
        <v>71</v>
      </c>
      <c r="X278" s="6" t="str">
        <f>IF(employee_data3[[#This Row],[Age]]&lt;=25, "Remaja", IF(employee_data3[[#This Row],[Age]]&lt;=55, "Dewasa", "Lansia"))</f>
        <v>Lansia</v>
      </c>
      <c r="Y278" s="7" t="str">
        <f>CONCATENATE(employee_data36[[#This Row],[First-LastName]]," ",employee_data36[[#This Row],[DOB]])</f>
        <v>Addisyn-Guerrero 18674</v>
      </c>
      <c r="Z278" t="s">
        <v>40</v>
      </c>
      <c r="AA278" t="s">
        <v>113</v>
      </c>
      <c r="AB278" t="s">
        <v>42</v>
      </c>
      <c r="AC278">
        <v>87563</v>
      </c>
      <c r="AD278" t="s">
        <v>43</v>
      </c>
      <c r="AE278" t="s">
        <v>44</v>
      </c>
      <c r="AF278" t="s">
        <v>105</v>
      </c>
      <c r="AG278">
        <v>4</v>
      </c>
    </row>
    <row r="279" spans="1:33" x14ac:dyDescent="0.3">
      <c r="A279">
        <v>3704</v>
      </c>
      <c r="B279" t="s">
        <v>1343</v>
      </c>
      <c r="C279" t="s">
        <v>1348</v>
      </c>
      <c r="D279" s="6" t="str">
        <f>CONCATENATE(employee_data36[[#This Row],[FirstName]], "-",employee_data36[[#This Row],[LastName]] )</f>
        <v>Addisyn-Aguilar</v>
      </c>
      <c r="E279" s="1">
        <v>43490</v>
      </c>
      <c r="F279" s="1">
        <v>44495</v>
      </c>
      <c r="G279" s="7" t="str">
        <f>IF(ISBLANK(employee_data36[[#This Row],[ExitDate]]),"Yes","")</f>
        <v/>
      </c>
      <c r="H279" t="s">
        <v>28</v>
      </c>
      <c r="I279" t="s">
        <v>1349</v>
      </c>
      <c r="J279" t="s">
        <v>1350</v>
      </c>
      <c r="K279" t="s">
        <v>31</v>
      </c>
      <c r="L279" t="s">
        <v>32</v>
      </c>
      <c r="M279" s="6" t="str">
        <f>IF(ISBLANK(employee_data36[[#This Row],[ExitDate]]),"1","0")</f>
        <v>0</v>
      </c>
      <c r="N279" s="6" t="str">
        <f>IF(employee_data36[[#This Row],[EmployeeStatus]]="Active", "Active", "Tidak Active")</f>
        <v>Active</v>
      </c>
      <c r="O279" t="s">
        <v>63</v>
      </c>
      <c r="P279" t="s">
        <v>34</v>
      </c>
      <c r="Q279" t="s">
        <v>52</v>
      </c>
      <c r="R279" t="s">
        <v>99</v>
      </c>
      <c r="S279" t="s">
        <v>1351</v>
      </c>
      <c r="T279" t="s">
        <v>38</v>
      </c>
      <c r="U279" t="s">
        <v>90</v>
      </c>
      <c r="V279" s="1">
        <v>27795</v>
      </c>
      <c r="W279" s="6">
        <f>DATEDIF(employee_data36[[#This Row],[DOB]],DATE(2023, 1, 1), "Y")</f>
        <v>46</v>
      </c>
      <c r="X279" s="6" t="str">
        <f>IF(employee_data3[[#This Row],[Age]]&lt;=25, "Remaja", IF(employee_data3[[#This Row],[Age]]&lt;=55, "Dewasa", "Lansia"))</f>
        <v>Dewasa</v>
      </c>
      <c r="Y279" s="7" t="str">
        <f>CONCATENATE(employee_data36[[#This Row],[First-LastName]]," ",employee_data36[[#This Row],[DOB]])</f>
        <v>Addisyn-Aguilar 27795</v>
      </c>
      <c r="Z279" t="s">
        <v>40</v>
      </c>
      <c r="AA279" t="s">
        <v>1232</v>
      </c>
      <c r="AB279" t="s">
        <v>42</v>
      </c>
      <c r="AC279">
        <v>20993</v>
      </c>
      <c r="AD279" t="s">
        <v>128</v>
      </c>
      <c r="AE279" t="s">
        <v>84</v>
      </c>
      <c r="AF279" t="s">
        <v>105</v>
      </c>
      <c r="AG279">
        <v>5</v>
      </c>
    </row>
    <row r="280" spans="1:33" x14ac:dyDescent="0.3">
      <c r="A280">
        <v>3705</v>
      </c>
      <c r="B280" t="s">
        <v>1352</v>
      </c>
      <c r="C280" t="s">
        <v>1353</v>
      </c>
      <c r="D280" s="6" t="str">
        <f>CONCATENATE(employee_data36[[#This Row],[FirstName]], "-",employee_data36[[#This Row],[LastName]] )</f>
        <v>Marcos-Gallagher</v>
      </c>
      <c r="E280" s="1">
        <v>44156</v>
      </c>
      <c r="F280" s="1">
        <v>45025</v>
      </c>
      <c r="G280" s="7" t="str">
        <f>IF(ISBLANK(employee_data36[[#This Row],[ExitDate]]),"Yes","")</f>
        <v/>
      </c>
      <c r="H280" t="s">
        <v>28</v>
      </c>
      <c r="I280" t="s">
        <v>1354</v>
      </c>
      <c r="J280" t="s">
        <v>1355</v>
      </c>
      <c r="K280" t="s">
        <v>89</v>
      </c>
      <c r="L280" t="s">
        <v>32</v>
      </c>
      <c r="M280" s="6" t="str">
        <f>IF(ISBLANK(employee_data36[[#This Row],[ExitDate]]),"1","0")</f>
        <v>0</v>
      </c>
      <c r="N280" s="6" t="str">
        <f>IF(employee_data36[[#This Row],[EmployeeStatus]]="Active", "Active", "Tidak Active")</f>
        <v>Active</v>
      </c>
      <c r="O280" t="s">
        <v>63</v>
      </c>
      <c r="P280" t="s">
        <v>51</v>
      </c>
      <c r="Q280" t="s">
        <v>52</v>
      </c>
      <c r="R280" t="s">
        <v>99</v>
      </c>
      <c r="S280" t="s">
        <v>1356</v>
      </c>
      <c r="T280" t="s">
        <v>38</v>
      </c>
      <c r="U280" t="s">
        <v>66</v>
      </c>
      <c r="V280" s="1">
        <v>24619</v>
      </c>
      <c r="W280" s="6">
        <f>DATEDIF(employee_data36[[#This Row],[DOB]],DATE(2023, 1, 1), "Y")</f>
        <v>55</v>
      </c>
      <c r="X280" s="6" t="str">
        <f>IF(employee_data3[[#This Row],[Age]]&lt;=25, "Remaja", IF(employee_data3[[#This Row],[Age]]&lt;=55, "Dewasa", "Lansia"))</f>
        <v>Dewasa</v>
      </c>
      <c r="Y280" s="7" t="str">
        <f>CONCATENATE(employee_data36[[#This Row],[First-LastName]]," ",employee_data36[[#This Row],[DOB]])</f>
        <v>Marcos-Gallagher 24619</v>
      </c>
      <c r="Z280" t="s">
        <v>40</v>
      </c>
      <c r="AA280" t="s">
        <v>708</v>
      </c>
      <c r="AB280" t="s">
        <v>42</v>
      </c>
      <c r="AC280">
        <v>88723</v>
      </c>
      <c r="AD280" t="s">
        <v>43</v>
      </c>
      <c r="AE280" t="s">
        <v>75</v>
      </c>
      <c r="AF280" t="s">
        <v>105</v>
      </c>
      <c r="AG280">
        <v>3</v>
      </c>
    </row>
    <row r="281" spans="1:33" x14ac:dyDescent="0.3">
      <c r="A281">
        <v>3706</v>
      </c>
      <c r="B281" t="s">
        <v>1357</v>
      </c>
      <c r="C281" t="s">
        <v>1358</v>
      </c>
      <c r="D281" s="6" t="str">
        <f>CONCATENATE(employee_data36[[#This Row],[FirstName]], "-",employee_data36[[#This Row],[LastName]] )</f>
        <v>Mareli-Parker</v>
      </c>
      <c r="E281" s="1">
        <v>43731</v>
      </c>
      <c r="F281" s="1"/>
      <c r="G281" s="7" t="str">
        <f>IF(ISBLANK(employee_data36[[#This Row],[ExitDate]]),"Yes","")</f>
        <v>Yes</v>
      </c>
      <c r="H281" t="s">
        <v>28</v>
      </c>
      <c r="I281" t="s">
        <v>1359</v>
      </c>
      <c r="J281" t="s">
        <v>1360</v>
      </c>
      <c r="K281" t="s">
        <v>98</v>
      </c>
      <c r="L281" t="s">
        <v>32</v>
      </c>
      <c r="M281" s="6" t="str">
        <f>IF(ISBLANK(employee_data36[[#This Row],[ExitDate]]),"1","0")</f>
        <v>1</v>
      </c>
      <c r="N281" s="6" t="str">
        <f>IF(employee_data36[[#This Row],[EmployeeStatus]]="Active", "Active", "Tidak Active")</f>
        <v>Active</v>
      </c>
      <c r="O281" t="s">
        <v>63</v>
      </c>
      <c r="P281" t="s">
        <v>64</v>
      </c>
      <c r="Q281" t="s">
        <v>52</v>
      </c>
      <c r="R281" t="s">
        <v>36</v>
      </c>
      <c r="S281" t="s">
        <v>37</v>
      </c>
      <c r="T281" t="s">
        <v>38</v>
      </c>
      <c r="U281" t="s">
        <v>90</v>
      </c>
      <c r="V281" s="1">
        <v>27341</v>
      </c>
      <c r="W281" s="6">
        <f>DATEDIF(employee_data36[[#This Row],[DOB]],DATE(2023, 1, 1), "Y")</f>
        <v>48</v>
      </c>
      <c r="X281" s="6" t="str">
        <f>IF(employee_data3[[#This Row],[Age]]&lt;=25, "Remaja", IF(employee_data3[[#This Row],[Age]]&lt;=55, "Dewasa", "Lansia"))</f>
        <v>Dewasa</v>
      </c>
      <c r="Y281" s="7" t="str">
        <f>CONCATENATE(employee_data36[[#This Row],[First-LastName]]," ",employee_data36[[#This Row],[DOB]])</f>
        <v>Mareli-Parker 27341</v>
      </c>
      <c r="Z281" t="s">
        <v>40</v>
      </c>
      <c r="AA281" t="s">
        <v>83</v>
      </c>
      <c r="AB281" t="s">
        <v>55</v>
      </c>
      <c r="AC281">
        <v>59933</v>
      </c>
      <c r="AD281" t="s">
        <v>43</v>
      </c>
      <c r="AE281" t="s">
        <v>104</v>
      </c>
      <c r="AF281" t="s">
        <v>105</v>
      </c>
      <c r="AG281">
        <v>3</v>
      </c>
    </row>
    <row r="282" spans="1:33" x14ac:dyDescent="0.3">
      <c r="A282">
        <v>3707</v>
      </c>
      <c r="B282" t="s">
        <v>1361</v>
      </c>
      <c r="C282" t="s">
        <v>1362</v>
      </c>
      <c r="D282" s="6" t="str">
        <f>CONCATENATE(employee_data36[[#This Row],[FirstName]], "-",employee_data36[[#This Row],[LastName]] )</f>
        <v>Joshua-Mitchell</v>
      </c>
      <c r="E282" s="1">
        <v>44906</v>
      </c>
      <c r="F282" s="1"/>
      <c r="G282" s="7" t="str">
        <f>IF(ISBLANK(employee_data36[[#This Row],[ExitDate]]),"Yes","")</f>
        <v>Yes</v>
      </c>
      <c r="H282" t="s">
        <v>28</v>
      </c>
      <c r="I282" t="s">
        <v>1363</v>
      </c>
      <c r="J282" t="s">
        <v>1364</v>
      </c>
      <c r="K282" t="s">
        <v>80</v>
      </c>
      <c r="L282" t="s">
        <v>32</v>
      </c>
      <c r="M282" s="6" t="str">
        <f>IF(ISBLANK(employee_data36[[#This Row],[ExitDate]]),"1","0")</f>
        <v>1</v>
      </c>
      <c r="N282" s="6" t="str">
        <f>IF(employee_data36[[#This Row],[EmployeeStatus]]="Active", "Active", "Tidak Active")</f>
        <v>Active</v>
      </c>
      <c r="O282" t="s">
        <v>33</v>
      </c>
      <c r="P282" t="s">
        <v>64</v>
      </c>
      <c r="Q282" t="s">
        <v>35</v>
      </c>
      <c r="R282" t="s">
        <v>36</v>
      </c>
      <c r="S282" t="s">
        <v>37</v>
      </c>
      <c r="T282" t="s">
        <v>38</v>
      </c>
      <c r="U282" t="s">
        <v>111</v>
      </c>
      <c r="V282" s="1">
        <v>35034</v>
      </c>
      <c r="W282" s="6">
        <f>DATEDIF(employee_data36[[#This Row],[DOB]],DATE(2023, 1, 1), "Y")</f>
        <v>27</v>
      </c>
      <c r="X282" s="6" t="str">
        <f>IF(employee_data3[[#This Row],[Age]]&lt;=25, "Remaja", IF(employee_data3[[#This Row],[Age]]&lt;=55, "Dewasa", "Lansia"))</f>
        <v>Dewasa</v>
      </c>
      <c r="Y282" s="7" t="str">
        <f>CONCATENATE(employee_data36[[#This Row],[First-LastName]]," ",employee_data36[[#This Row],[DOB]])</f>
        <v>Joshua-Mitchell 35034</v>
      </c>
      <c r="Z282" t="s">
        <v>40</v>
      </c>
      <c r="AA282" t="s">
        <v>243</v>
      </c>
      <c r="AB282" t="s">
        <v>55</v>
      </c>
      <c r="AC282">
        <v>81280</v>
      </c>
      <c r="AD282" t="s">
        <v>128</v>
      </c>
      <c r="AE282" t="s">
        <v>104</v>
      </c>
      <c r="AF282" t="s">
        <v>105</v>
      </c>
      <c r="AG282">
        <v>3</v>
      </c>
    </row>
    <row r="283" spans="1:33" x14ac:dyDescent="0.3">
      <c r="A283">
        <v>3708</v>
      </c>
      <c r="B283" t="s">
        <v>1365</v>
      </c>
      <c r="C283" t="s">
        <v>1254</v>
      </c>
      <c r="D283" s="6" t="str">
        <f>CONCATENATE(employee_data36[[#This Row],[FirstName]], "-",employee_data36[[#This Row],[LastName]] )</f>
        <v>Case-Gaines</v>
      </c>
      <c r="E283" s="1">
        <v>44064</v>
      </c>
      <c r="F283" s="1">
        <v>44824</v>
      </c>
      <c r="G283" s="7" t="str">
        <f>IF(ISBLANK(employee_data36[[#This Row],[ExitDate]]),"Yes","")</f>
        <v/>
      </c>
      <c r="H283" t="s">
        <v>28</v>
      </c>
      <c r="I283" t="s">
        <v>1366</v>
      </c>
      <c r="J283" t="s">
        <v>1367</v>
      </c>
      <c r="K283" t="s">
        <v>133</v>
      </c>
      <c r="L283" t="s">
        <v>32</v>
      </c>
      <c r="M283" s="6" t="str">
        <f>IF(ISBLANK(employee_data36[[#This Row],[ExitDate]]),"1","0")</f>
        <v>0</v>
      </c>
      <c r="N283" s="6" t="str">
        <f>IF(employee_data36[[#This Row],[EmployeeStatus]]="Active", "Active", "Tidak Active")</f>
        <v>Active</v>
      </c>
      <c r="O283" t="s">
        <v>63</v>
      </c>
      <c r="P283" t="s">
        <v>34</v>
      </c>
      <c r="Q283" t="s">
        <v>52</v>
      </c>
      <c r="R283" t="s">
        <v>126</v>
      </c>
      <c r="S283" t="s">
        <v>1368</v>
      </c>
      <c r="T283" t="s">
        <v>38</v>
      </c>
      <c r="U283" t="s">
        <v>231</v>
      </c>
      <c r="V283" s="1">
        <v>27079</v>
      </c>
      <c r="W283" s="6">
        <f>DATEDIF(employee_data36[[#This Row],[DOB]],DATE(2023, 1, 1), "Y")</f>
        <v>48</v>
      </c>
      <c r="X283" s="6" t="str">
        <f>IF(employee_data3[[#This Row],[Age]]&lt;=25, "Remaja", IF(employee_data3[[#This Row],[Age]]&lt;=55, "Dewasa", "Lansia"))</f>
        <v>Dewasa</v>
      </c>
      <c r="Y283" s="7" t="str">
        <f>CONCATENATE(employee_data36[[#This Row],[First-LastName]]," ",employee_data36[[#This Row],[DOB]])</f>
        <v>Case-Gaines 27079</v>
      </c>
      <c r="Z283" t="s">
        <v>40</v>
      </c>
      <c r="AA283" t="s">
        <v>113</v>
      </c>
      <c r="AB283" t="s">
        <v>55</v>
      </c>
      <c r="AC283">
        <v>13899</v>
      </c>
      <c r="AD283" t="s">
        <v>93</v>
      </c>
      <c r="AE283" t="s">
        <v>84</v>
      </c>
      <c r="AF283" t="s">
        <v>105</v>
      </c>
      <c r="AG283">
        <v>4</v>
      </c>
    </row>
    <row r="284" spans="1:33" x14ac:dyDescent="0.3">
      <c r="A284">
        <v>3709</v>
      </c>
      <c r="B284" t="s">
        <v>1369</v>
      </c>
      <c r="C284" t="s">
        <v>1370</v>
      </c>
      <c r="D284" s="6" t="str">
        <f>CONCATENATE(employee_data36[[#This Row],[FirstName]], "-",employee_data36[[#This Row],[LastName]] )</f>
        <v>Jacey-Reyes</v>
      </c>
      <c r="E284" s="1">
        <v>43500</v>
      </c>
      <c r="F284" s="1">
        <v>45033</v>
      </c>
      <c r="G284" s="7" t="str">
        <f>IF(ISBLANK(employee_data36[[#This Row],[ExitDate]]),"Yes","")</f>
        <v/>
      </c>
      <c r="H284" t="s">
        <v>28</v>
      </c>
      <c r="I284" t="s">
        <v>1371</v>
      </c>
      <c r="J284" t="s">
        <v>1372</v>
      </c>
      <c r="K284" t="s">
        <v>168</v>
      </c>
      <c r="L284" t="s">
        <v>32</v>
      </c>
      <c r="M284" s="6" t="str">
        <f>IF(ISBLANK(employee_data36[[#This Row],[ExitDate]]),"1","0")</f>
        <v>0</v>
      </c>
      <c r="N284" s="6" t="str">
        <f>IF(employee_data36[[#This Row],[EmployeeStatus]]="Active", "Active", "Tidak Active")</f>
        <v>Active</v>
      </c>
      <c r="O284" t="s">
        <v>63</v>
      </c>
      <c r="P284" t="s">
        <v>34</v>
      </c>
      <c r="Q284" t="s">
        <v>52</v>
      </c>
      <c r="R284" t="s">
        <v>175</v>
      </c>
      <c r="S284" t="s">
        <v>1373</v>
      </c>
      <c r="T284" t="s">
        <v>38</v>
      </c>
      <c r="U284" t="s">
        <v>148</v>
      </c>
      <c r="V284" s="1">
        <v>25464</v>
      </c>
      <c r="W284" s="6">
        <f>DATEDIF(employee_data36[[#This Row],[DOB]],DATE(2023, 1, 1), "Y")</f>
        <v>53</v>
      </c>
      <c r="X284" s="6" t="str">
        <f>IF(employee_data3[[#This Row],[Age]]&lt;=25, "Remaja", IF(employee_data3[[#This Row],[Age]]&lt;=55, "Dewasa", "Lansia"))</f>
        <v>Dewasa</v>
      </c>
      <c r="Y284" s="7" t="str">
        <f>CONCATENATE(employee_data36[[#This Row],[First-LastName]]," ",employee_data36[[#This Row],[DOB]])</f>
        <v>Jacey-Reyes 25464</v>
      </c>
      <c r="Z284" t="s">
        <v>40</v>
      </c>
      <c r="AA284" t="s">
        <v>150</v>
      </c>
      <c r="AB284" t="s">
        <v>55</v>
      </c>
      <c r="AC284">
        <v>44907</v>
      </c>
      <c r="AD284" t="s">
        <v>93</v>
      </c>
      <c r="AE284" t="s">
        <v>104</v>
      </c>
      <c r="AF284" t="s">
        <v>105</v>
      </c>
      <c r="AG284">
        <v>5</v>
      </c>
    </row>
    <row r="285" spans="1:33" x14ac:dyDescent="0.3">
      <c r="A285">
        <v>3710</v>
      </c>
      <c r="B285" t="s">
        <v>1374</v>
      </c>
      <c r="C285" t="s">
        <v>1375</v>
      </c>
      <c r="D285" s="6" t="str">
        <f>CONCATENATE(employee_data36[[#This Row],[FirstName]], "-",employee_data36[[#This Row],[LastName]] )</f>
        <v>Dean-Middleton</v>
      </c>
      <c r="E285" s="1">
        <v>44498</v>
      </c>
      <c r="F285" s="1"/>
      <c r="G285" s="7" t="str">
        <f>IF(ISBLANK(employee_data36[[#This Row],[ExitDate]]),"Yes","")</f>
        <v>Yes</v>
      </c>
      <c r="H285" t="s">
        <v>28</v>
      </c>
      <c r="I285" t="s">
        <v>1376</v>
      </c>
      <c r="J285" t="s">
        <v>1377</v>
      </c>
      <c r="K285" t="s">
        <v>62</v>
      </c>
      <c r="L285" t="s">
        <v>32</v>
      </c>
      <c r="M285" s="6" t="str">
        <f>IF(ISBLANK(employee_data36[[#This Row],[ExitDate]]),"1","0")</f>
        <v>1</v>
      </c>
      <c r="N285" s="6" t="str">
        <f>IF(employee_data36[[#This Row],[EmployeeStatus]]="Active", "Active", "Tidak Active")</f>
        <v>Active</v>
      </c>
      <c r="O285" t="s">
        <v>63</v>
      </c>
      <c r="P285" t="s">
        <v>34</v>
      </c>
      <c r="Q285" t="s">
        <v>52</v>
      </c>
      <c r="R285" t="s">
        <v>36</v>
      </c>
      <c r="S285" t="s">
        <v>37</v>
      </c>
      <c r="T285" t="s">
        <v>38</v>
      </c>
      <c r="U285" t="s">
        <v>53</v>
      </c>
      <c r="V285" s="1">
        <v>22205</v>
      </c>
      <c r="W285" s="6">
        <f>DATEDIF(employee_data36[[#This Row],[DOB]],DATE(2023, 1, 1), "Y")</f>
        <v>62</v>
      </c>
      <c r="X285" s="6" t="str">
        <f>IF(employee_data3[[#This Row],[Age]]&lt;=25, "Remaja", IF(employee_data3[[#This Row],[Age]]&lt;=55, "Dewasa", "Lansia"))</f>
        <v>Lansia</v>
      </c>
      <c r="Y285" s="7" t="str">
        <f>CONCATENATE(employee_data36[[#This Row],[First-LastName]]," ",employee_data36[[#This Row],[DOB]])</f>
        <v>Dean-Middleton 22205</v>
      </c>
      <c r="Z285" t="s">
        <v>40</v>
      </c>
      <c r="AA285" t="s">
        <v>226</v>
      </c>
      <c r="AB285" t="s">
        <v>42</v>
      </c>
      <c r="AC285">
        <v>64630</v>
      </c>
      <c r="AD285" t="s">
        <v>56</v>
      </c>
      <c r="AE285" t="s">
        <v>75</v>
      </c>
      <c r="AF285" t="s">
        <v>105</v>
      </c>
      <c r="AG285">
        <v>1</v>
      </c>
    </row>
    <row r="286" spans="1:33" x14ac:dyDescent="0.3">
      <c r="A286">
        <v>3711</v>
      </c>
      <c r="B286" t="s">
        <v>1378</v>
      </c>
      <c r="C286" t="s">
        <v>1059</v>
      </c>
      <c r="D286" s="6" t="str">
        <f>CONCATENATE(employee_data36[[#This Row],[FirstName]], "-",employee_data36[[#This Row],[LastName]] )</f>
        <v>Marlene-Bates</v>
      </c>
      <c r="E286" s="1">
        <v>44394</v>
      </c>
      <c r="F286" s="1"/>
      <c r="G286" s="7" t="str">
        <f>IF(ISBLANK(employee_data36[[#This Row],[ExitDate]]),"Yes","")</f>
        <v>Yes</v>
      </c>
      <c r="H286" t="s">
        <v>28</v>
      </c>
      <c r="I286" t="s">
        <v>1379</v>
      </c>
      <c r="J286" t="s">
        <v>1380</v>
      </c>
      <c r="K286" t="s">
        <v>118</v>
      </c>
      <c r="L286" t="s">
        <v>32</v>
      </c>
      <c r="M286" s="6" t="str">
        <f>IF(ISBLANK(employee_data36[[#This Row],[ExitDate]]),"1","0")</f>
        <v>1</v>
      </c>
      <c r="N286" s="6" t="str">
        <f>IF(employee_data36[[#This Row],[EmployeeStatus]]="Active", "Active", "Tidak Active")</f>
        <v>Active</v>
      </c>
      <c r="O286" t="s">
        <v>52</v>
      </c>
      <c r="P286" t="s">
        <v>51</v>
      </c>
      <c r="Q286" t="s">
        <v>35</v>
      </c>
      <c r="R286" t="s">
        <v>36</v>
      </c>
      <c r="S286" t="s">
        <v>37</v>
      </c>
      <c r="T286" t="s">
        <v>38</v>
      </c>
      <c r="U286" t="s">
        <v>39</v>
      </c>
      <c r="V286" s="1">
        <v>29589</v>
      </c>
      <c r="W286" s="6">
        <f>DATEDIF(employee_data36[[#This Row],[DOB]],DATE(2023, 1, 1), "Y")</f>
        <v>41</v>
      </c>
      <c r="X286" s="6" t="str">
        <f>IF(employee_data3[[#This Row],[Age]]&lt;=25, "Remaja", IF(employee_data3[[#This Row],[Age]]&lt;=55, "Dewasa", "Lansia"))</f>
        <v>Dewasa</v>
      </c>
      <c r="Y286" s="7" t="str">
        <f>CONCATENATE(employee_data36[[#This Row],[First-LastName]]," ",employee_data36[[#This Row],[DOB]])</f>
        <v>Marlene-Bates 29589</v>
      </c>
      <c r="Z286" t="s">
        <v>40</v>
      </c>
      <c r="AA286" t="s">
        <v>613</v>
      </c>
      <c r="AB286" t="s">
        <v>42</v>
      </c>
      <c r="AC286">
        <v>36588</v>
      </c>
      <c r="AD286" t="s">
        <v>93</v>
      </c>
      <c r="AE286" t="s">
        <v>75</v>
      </c>
      <c r="AF286" t="s">
        <v>236</v>
      </c>
      <c r="AG286">
        <v>1</v>
      </c>
    </row>
    <row r="287" spans="1:33" x14ac:dyDescent="0.3">
      <c r="A287">
        <v>3712</v>
      </c>
      <c r="B287" t="s">
        <v>1381</v>
      </c>
      <c r="C287" t="s">
        <v>1382</v>
      </c>
      <c r="D287" s="6" t="str">
        <f>CONCATENATE(employee_data36[[#This Row],[FirstName]], "-",employee_data36[[#This Row],[LastName]] )</f>
        <v>Kyra-Ray</v>
      </c>
      <c r="E287" s="1">
        <v>43583</v>
      </c>
      <c r="F287" s="1">
        <v>44805</v>
      </c>
      <c r="G287" s="7" t="str">
        <f>IF(ISBLANK(employee_data36[[#This Row],[ExitDate]]),"Yes","")</f>
        <v/>
      </c>
      <c r="H287" t="s">
        <v>28</v>
      </c>
      <c r="I287" t="s">
        <v>1383</v>
      </c>
      <c r="J287" t="s">
        <v>1384</v>
      </c>
      <c r="K287" t="s">
        <v>139</v>
      </c>
      <c r="L287" t="s">
        <v>198</v>
      </c>
      <c r="M287" s="6" t="str">
        <f>IF(ISBLANK(employee_data36[[#This Row],[ExitDate]]),"1","0")</f>
        <v>0</v>
      </c>
      <c r="N287" s="6" t="str">
        <f>IF(employee_data36[[#This Row],[EmployeeStatus]]="Active", "Active", "Tidak Active")</f>
        <v>Tidak Active</v>
      </c>
      <c r="O287" t="s">
        <v>52</v>
      </c>
      <c r="P287" t="s">
        <v>34</v>
      </c>
      <c r="Q287" t="s">
        <v>35</v>
      </c>
      <c r="R287" t="s">
        <v>140</v>
      </c>
      <c r="S287" t="s">
        <v>1385</v>
      </c>
      <c r="T287" t="s">
        <v>38</v>
      </c>
      <c r="U287" t="s">
        <v>90</v>
      </c>
      <c r="V287" s="1">
        <v>20548</v>
      </c>
      <c r="W287" s="6">
        <f>DATEDIF(employee_data36[[#This Row],[DOB]],DATE(2023, 1, 1), "Y")</f>
        <v>66</v>
      </c>
      <c r="X287" s="6" t="str">
        <f>IF(employee_data3[[#This Row],[Age]]&lt;=25, "Remaja", IF(employee_data3[[#This Row],[Age]]&lt;=55, "Dewasa", "Lansia"))</f>
        <v>Lansia</v>
      </c>
      <c r="Y287" s="7" t="str">
        <f>CONCATENATE(employee_data36[[#This Row],[First-LastName]]," ",employee_data36[[#This Row],[DOB]])</f>
        <v>Kyra-Ray 20548</v>
      </c>
      <c r="Z287" t="s">
        <v>40</v>
      </c>
      <c r="AA287" t="s">
        <v>103</v>
      </c>
      <c r="AB287" t="s">
        <v>55</v>
      </c>
      <c r="AC287">
        <v>33658</v>
      </c>
      <c r="AD287" t="s">
        <v>128</v>
      </c>
      <c r="AE287" t="s">
        <v>84</v>
      </c>
      <c r="AF287" t="s">
        <v>236</v>
      </c>
      <c r="AG287">
        <v>5</v>
      </c>
    </row>
    <row r="288" spans="1:33" x14ac:dyDescent="0.3">
      <c r="A288">
        <v>3713</v>
      </c>
      <c r="B288" t="s">
        <v>1386</v>
      </c>
      <c r="C288" t="s">
        <v>1387</v>
      </c>
      <c r="D288" s="6" t="str">
        <f>CONCATENATE(employee_data36[[#This Row],[FirstName]], "-",employee_data36[[#This Row],[LastName]] )</f>
        <v>Melanie-Kennedy</v>
      </c>
      <c r="E288" s="1">
        <v>44033</v>
      </c>
      <c r="F288" s="1"/>
      <c r="G288" s="7" t="str">
        <f>IF(ISBLANK(employee_data36[[#This Row],[ExitDate]]),"Yes","")</f>
        <v>Yes</v>
      </c>
      <c r="H288" t="s">
        <v>28</v>
      </c>
      <c r="I288" t="s">
        <v>1388</v>
      </c>
      <c r="J288" t="s">
        <v>1389</v>
      </c>
      <c r="K288" t="s">
        <v>50</v>
      </c>
      <c r="L288" t="s">
        <v>32</v>
      </c>
      <c r="M288" s="6" t="str">
        <f>IF(ISBLANK(employee_data36[[#This Row],[ExitDate]]),"1","0")</f>
        <v>1</v>
      </c>
      <c r="N288" s="6" t="str">
        <f>IF(employee_data36[[#This Row],[EmployeeStatus]]="Active", "Active", "Tidak Active")</f>
        <v>Active</v>
      </c>
      <c r="O288" t="s">
        <v>63</v>
      </c>
      <c r="P288" t="s">
        <v>64</v>
      </c>
      <c r="Q288" t="s">
        <v>35</v>
      </c>
      <c r="R288" t="s">
        <v>36</v>
      </c>
      <c r="S288" t="s">
        <v>37</v>
      </c>
      <c r="T288" t="s">
        <v>38</v>
      </c>
      <c r="U288" t="s">
        <v>66</v>
      </c>
      <c r="V288" s="1">
        <v>31147</v>
      </c>
      <c r="W288" s="6">
        <f>DATEDIF(employee_data36[[#This Row],[DOB]],DATE(2023, 1, 1), "Y")</f>
        <v>37</v>
      </c>
      <c r="X288" s="6" t="str">
        <f>IF(employee_data3[[#This Row],[Age]]&lt;=25, "Remaja", IF(employee_data3[[#This Row],[Age]]&lt;=55, "Dewasa", "Lansia"))</f>
        <v>Dewasa</v>
      </c>
      <c r="Y288" s="7" t="str">
        <f>CONCATENATE(employee_data36[[#This Row],[First-LastName]]," ",employee_data36[[#This Row],[DOB]])</f>
        <v>Melanie-Kennedy 31147</v>
      </c>
      <c r="Z288" t="s">
        <v>40</v>
      </c>
      <c r="AA288" t="s">
        <v>395</v>
      </c>
      <c r="AB288" t="s">
        <v>55</v>
      </c>
      <c r="AC288">
        <v>87025</v>
      </c>
      <c r="AD288" t="s">
        <v>56</v>
      </c>
      <c r="AE288" t="s">
        <v>44</v>
      </c>
      <c r="AF288" t="s">
        <v>45</v>
      </c>
      <c r="AG288">
        <v>3</v>
      </c>
    </row>
    <row r="289" spans="1:33" x14ac:dyDescent="0.3">
      <c r="A289">
        <v>3714</v>
      </c>
      <c r="B289" t="s">
        <v>1390</v>
      </c>
      <c r="C289" t="s">
        <v>1391</v>
      </c>
      <c r="D289" s="6" t="str">
        <f>CONCATENATE(employee_data36[[#This Row],[FirstName]], "-",employee_data36[[#This Row],[LastName]] )</f>
        <v>Aleena-Mercer</v>
      </c>
      <c r="E289" s="1">
        <v>43849</v>
      </c>
      <c r="F289" s="1"/>
      <c r="G289" s="7" t="str">
        <f>IF(ISBLANK(employee_data36[[#This Row],[ExitDate]]),"Yes","")</f>
        <v>Yes</v>
      </c>
      <c r="H289" t="s">
        <v>28</v>
      </c>
      <c r="I289" t="s">
        <v>1392</v>
      </c>
      <c r="J289" t="s">
        <v>1393</v>
      </c>
      <c r="K289" t="s">
        <v>31</v>
      </c>
      <c r="L289" t="s">
        <v>32</v>
      </c>
      <c r="M289" s="6" t="str">
        <f>IF(ISBLANK(employee_data36[[#This Row],[ExitDate]]),"1","0")</f>
        <v>1</v>
      </c>
      <c r="N289" s="6" t="str">
        <f>IF(employee_data36[[#This Row],[EmployeeStatus]]="Active", "Active", "Tidak Active")</f>
        <v>Active</v>
      </c>
      <c r="O289" t="s">
        <v>63</v>
      </c>
      <c r="P289" t="s">
        <v>64</v>
      </c>
      <c r="Q289" t="s">
        <v>52</v>
      </c>
      <c r="R289" t="s">
        <v>36</v>
      </c>
      <c r="S289" t="s">
        <v>37</v>
      </c>
      <c r="T289" t="s">
        <v>38</v>
      </c>
      <c r="U289" t="s">
        <v>90</v>
      </c>
      <c r="V289" s="1">
        <v>23851</v>
      </c>
      <c r="W289" s="6">
        <f>DATEDIF(employee_data36[[#This Row],[DOB]],DATE(2023, 1, 1), "Y")</f>
        <v>57</v>
      </c>
      <c r="X289" s="6" t="str">
        <f>IF(employee_data3[[#This Row],[Age]]&lt;=25, "Remaja", IF(employee_data3[[#This Row],[Age]]&lt;=55, "Dewasa", "Lansia"))</f>
        <v>Lansia</v>
      </c>
      <c r="Y289" s="7" t="str">
        <f>CONCATENATE(employee_data36[[#This Row],[First-LastName]]," ",employee_data36[[#This Row],[DOB]])</f>
        <v>Aleena-Mercer 23851</v>
      </c>
      <c r="Z289" t="s">
        <v>40</v>
      </c>
      <c r="AA289" t="s">
        <v>83</v>
      </c>
      <c r="AB289" t="s">
        <v>55</v>
      </c>
      <c r="AC289">
        <v>93985</v>
      </c>
      <c r="AD289" t="s">
        <v>43</v>
      </c>
      <c r="AE289" t="s">
        <v>84</v>
      </c>
      <c r="AF289" t="s">
        <v>45</v>
      </c>
      <c r="AG289">
        <v>4</v>
      </c>
    </row>
    <row r="290" spans="1:33" x14ac:dyDescent="0.3">
      <c r="A290">
        <v>3715</v>
      </c>
      <c r="B290" t="s">
        <v>1394</v>
      </c>
      <c r="C290" t="s">
        <v>43</v>
      </c>
      <c r="D290" s="6" t="str">
        <f>CONCATENATE(employee_data36[[#This Row],[FirstName]], "-",employee_data36[[#This Row],[LastName]] )</f>
        <v>Jake-White</v>
      </c>
      <c r="E290" s="1">
        <v>44451</v>
      </c>
      <c r="F290" s="1"/>
      <c r="G290" s="7" t="str">
        <f>IF(ISBLANK(employee_data36[[#This Row],[ExitDate]]),"Yes","")</f>
        <v>Yes</v>
      </c>
      <c r="H290" t="s">
        <v>28</v>
      </c>
      <c r="I290" t="s">
        <v>1395</v>
      </c>
      <c r="J290" t="s">
        <v>1396</v>
      </c>
      <c r="K290" t="s">
        <v>89</v>
      </c>
      <c r="L290" t="s">
        <v>32</v>
      </c>
      <c r="M290" s="6" t="str">
        <f>IF(ISBLANK(employee_data36[[#This Row],[ExitDate]]),"1","0")</f>
        <v>1</v>
      </c>
      <c r="N290" s="6" t="str">
        <f>IF(employee_data36[[#This Row],[EmployeeStatus]]="Active", "Active", "Tidak Active")</f>
        <v>Active</v>
      </c>
      <c r="O290" t="s">
        <v>33</v>
      </c>
      <c r="P290" t="s">
        <v>51</v>
      </c>
      <c r="Q290" t="s">
        <v>63</v>
      </c>
      <c r="R290" t="s">
        <v>36</v>
      </c>
      <c r="S290" t="s">
        <v>37</v>
      </c>
      <c r="T290" t="s">
        <v>38</v>
      </c>
      <c r="U290" t="s">
        <v>177</v>
      </c>
      <c r="V290" s="1">
        <v>27824</v>
      </c>
      <c r="W290" s="6">
        <f>DATEDIF(employee_data36[[#This Row],[DOB]],DATE(2023, 1, 1), "Y")</f>
        <v>46</v>
      </c>
      <c r="X290" s="6" t="str">
        <f>IF(employee_data3[[#This Row],[Age]]&lt;=25, "Remaja", IF(employee_data3[[#This Row],[Age]]&lt;=55, "Dewasa", "Lansia"))</f>
        <v>Dewasa</v>
      </c>
      <c r="Y290" s="7" t="str">
        <f>CONCATENATE(employee_data36[[#This Row],[First-LastName]]," ",employee_data36[[#This Row],[DOB]])</f>
        <v>Jake-White 27824</v>
      </c>
      <c r="Z290" t="s">
        <v>40</v>
      </c>
      <c r="AA290" t="s">
        <v>178</v>
      </c>
      <c r="AB290" t="s">
        <v>55</v>
      </c>
      <c r="AC290">
        <v>27233</v>
      </c>
      <c r="AD290" t="s">
        <v>93</v>
      </c>
      <c r="AE290" t="s">
        <v>44</v>
      </c>
      <c r="AF290" t="s">
        <v>45</v>
      </c>
      <c r="AG290">
        <v>4</v>
      </c>
    </row>
    <row r="291" spans="1:33" x14ac:dyDescent="0.3">
      <c r="A291">
        <v>3716</v>
      </c>
      <c r="B291" t="s">
        <v>324</v>
      </c>
      <c r="C291" t="s">
        <v>1397</v>
      </c>
      <c r="D291" s="6" t="str">
        <f>CONCATENATE(employee_data36[[#This Row],[FirstName]], "-",employee_data36[[#This Row],[LastName]] )</f>
        <v>Chaim-Chase</v>
      </c>
      <c r="E291" s="1">
        <v>44773</v>
      </c>
      <c r="F291" s="1">
        <v>44975</v>
      </c>
      <c r="G291" s="7" t="str">
        <f>IF(ISBLANK(employee_data36[[#This Row],[ExitDate]]),"Yes","")</f>
        <v/>
      </c>
      <c r="H291" t="s">
        <v>728</v>
      </c>
      <c r="I291" t="s">
        <v>1398</v>
      </c>
      <c r="J291" t="s">
        <v>1399</v>
      </c>
      <c r="K291" t="s">
        <v>133</v>
      </c>
      <c r="L291" t="s">
        <v>745</v>
      </c>
      <c r="M291" s="6" t="str">
        <f>IF(ISBLANK(employee_data36[[#This Row],[ExitDate]]),"1","0")</f>
        <v>0</v>
      </c>
      <c r="N291" s="6" t="str">
        <f>IF(employee_data36[[#This Row],[EmployeeStatus]]="Active", "Active", "Tidak Active")</f>
        <v>Tidak Active</v>
      </c>
      <c r="O291" t="s">
        <v>63</v>
      </c>
      <c r="P291" t="s">
        <v>51</v>
      </c>
      <c r="Q291" t="s">
        <v>63</v>
      </c>
      <c r="R291" t="s">
        <v>175</v>
      </c>
      <c r="S291" t="s">
        <v>1400</v>
      </c>
      <c r="T291" t="s">
        <v>38</v>
      </c>
      <c r="U291" t="s">
        <v>81</v>
      </c>
      <c r="V291" s="1">
        <v>34147</v>
      </c>
      <c r="W291" s="6">
        <f>DATEDIF(employee_data36[[#This Row],[DOB]],DATE(2023, 1, 1), "Y")</f>
        <v>29</v>
      </c>
      <c r="X291" s="6" t="str">
        <f>IF(employee_data3[[#This Row],[Age]]&lt;=25, "Remaja", IF(employee_data3[[#This Row],[Age]]&lt;=55, "Dewasa", "Lansia"))</f>
        <v>Dewasa</v>
      </c>
      <c r="Y291" s="7" t="str">
        <f>CONCATENATE(employee_data36[[#This Row],[First-LastName]]," ",employee_data36[[#This Row],[DOB]])</f>
        <v>Chaim-Chase 34147</v>
      </c>
      <c r="Z291" t="s">
        <v>40</v>
      </c>
      <c r="AA291" t="s">
        <v>83</v>
      </c>
      <c r="AB291" t="s">
        <v>42</v>
      </c>
      <c r="AC291">
        <v>5569</v>
      </c>
      <c r="AD291" t="s">
        <v>93</v>
      </c>
      <c r="AE291" t="s">
        <v>84</v>
      </c>
      <c r="AF291" t="s">
        <v>45</v>
      </c>
      <c r="AG291">
        <v>1</v>
      </c>
    </row>
    <row r="292" spans="1:33" x14ac:dyDescent="0.3">
      <c r="A292">
        <v>3717</v>
      </c>
      <c r="B292" t="s">
        <v>1401</v>
      </c>
      <c r="C292" t="s">
        <v>1402</v>
      </c>
      <c r="D292" s="6" t="str">
        <f>CONCATENATE(employee_data36[[#This Row],[FirstName]], "-",employee_data36[[#This Row],[LastName]] )</f>
        <v>Keshawn-Le</v>
      </c>
      <c r="E292" s="1">
        <v>45064</v>
      </c>
      <c r="F292" s="1"/>
      <c r="G292" s="7" t="str">
        <f>IF(ISBLANK(employee_data36[[#This Row],[ExitDate]]),"Yes","")</f>
        <v>Yes</v>
      </c>
      <c r="H292" t="s">
        <v>728</v>
      </c>
      <c r="I292" t="s">
        <v>1403</v>
      </c>
      <c r="J292" t="s">
        <v>1404</v>
      </c>
      <c r="K292" t="s">
        <v>50</v>
      </c>
      <c r="L292" t="s">
        <v>32</v>
      </c>
      <c r="M292" s="6" t="str">
        <f>IF(ISBLANK(employee_data36[[#This Row],[ExitDate]]),"1","0")</f>
        <v>1</v>
      </c>
      <c r="N292" s="6" t="str">
        <f>IF(employee_data36[[#This Row],[EmployeeStatus]]="Active", "Active", "Tidak Active")</f>
        <v>Active</v>
      </c>
      <c r="O292" t="s">
        <v>33</v>
      </c>
      <c r="P292" t="s">
        <v>64</v>
      </c>
      <c r="Q292" t="s">
        <v>63</v>
      </c>
      <c r="R292" t="s">
        <v>36</v>
      </c>
      <c r="S292" t="s">
        <v>37</v>
      </c>
      <c r="T292" t="s">
        <v>38</v>
      </c>
      <c r="U292" t="s">
        <v>90</v>
      </c>
      <c r="V292" s="1">
        <v>33915</v>
      </c>
      <c r="W292" s="6">
        <f>DATEDIF(employee_data36[[#This Row],[DOB]],DATE(2023, 1, 1), "Y")</f>
        <v>30</v>
      </c>
      <c r="X292" s="6" t="str">
        <f>IF(employee_data3[[#This Row],[Age]]&lt;=25, "Remaja", IF(employee_data3[[#This Row],[Age]]&lt;=55, "Dewasa", "Lansia"))</f>
        <v>Dewasa</v>
      </c>
      <c r="Y292" s="7" t="str">
        <f>CONCATENATE(employee_data36[[#This Row],[First-LastName]]," ",employee_data36[[#This Row],[DOB]])</f>
        <v>Keshawn-Le 33915</v>
      </c>
      <c r="Z292" t="s">
        <v>40</v>
      </c>
      <c r="AA292" t="s">
        <v>205</v>
      </c>
      <c r="AB292" t="s">
        <v>42</v>
      </c>
      <c r="AC292">
        <v>21090</v>
      </c>
      <c r="AD292" t="s">
        <v>128</v>
      </c>
      <c r="AE292" t="s">
        <v>84</v>
      </c>
      <c r="AF292" t="s">
        <v>45</v>
      </c>
      <c r="AG292">
        <v>2</v>
      </c>
    </row>
    <row r="293" spans="1:33" x14ac:dyDescent="0.3">
      <c r="A293">
        <v>3718</v>
      </c>
      <c r="B293" t="s">
        <v>190</v>
      </c>
      <c r="C293" t="s">
        <v>1405</v>
      </c>
      <c r="D293" s="6" t="str">
        <f>CONCATENATE(employee_data36[[#This Row],[FirstName]], "-",employee_data36[[#This Row],[LastName]] )</f>
        <v>Dalton-Frazier</v>
      </c>
      <c r="E293" s="1">
        <v>44341</v>
      </c>
      <c r="F293" s="1">
        <v>44491</v>
      </c>
      <c r="G293" s="7" t="str">
        <f>IF(ISBLANK(employee_data36[[#This Row],[ExitDate]]),"Yes","")</f>
        <v/>
      </c>
      <c r="H293" t="s">
        <v>728</v>
      </c>
      <c r="I293" t="s">
        <v>1406</v>
      </c>
      <c r="J293" t="s">
        <v>1407</v>
      </c>
      <c r="K293" t="s">
        <v>139</v>
      </c>
      <c r="L293" t="s">
        <v>745</v>
      </c>
      <c r="M293" s="6" t="str">
        <f>IF(ISBLANK(employee_data36[[#This Row],[ExitDate]]),"1","0")</f>
        <v>0</v>
      </c>
      <c r="N293" s="6" t="str">
        <f>IF(employee_data36[[#This Row],[EmployeeStatus]]="Active", "Active", "Tidak Active")</f>
        <v>Tidak Active</v>
      </c>
      <c r="O293" t="s">
        <v>33</v>
      </c>
      <c r="P293" t="s">
        <v>34</v>
      </c>
      <c r="Q293" t="s">
        <v>35</v>
      </c>
      <c r="R293" t="s">
        <v>175</v>
      </c>
      <c r="S293" t="s">
        <v>1408</v>
      </c>
      <c r="T293" t="s">
        <v>38</v>
      </c>
      <c r="U293" t="s">
        <v>90</v>
      </c>
      <c r="V293" s="1">
        <v>17060</v>
      </c>
      <c r="W293" s="6">
        <f>DATEDIF(employee_data36[[#This Row],[DOB]],DATE(2023, 1, 1), "Y")</f>
        <v>76</v>
      </c>
      <c r="X293" s="6" t="str">
        <f>IF(employee_data3[[#This Row],[Age]]&lt;=25, "Remaja", IF(employee_data3[[#This Row],[Age]]&lt;=55, "Dewasa", "Lansia"))</f>
        <v>Lansia</v>
      </c>
      <c r="Y293" s="7" t="str">
        <f>CONCATENATE(employee_data36[[#This Row],[First-LastName]]," ",employee_data36[[#This Row],[DOB]])</f>
        <v>Dalton-Frazier 17060</v>
      </c>
      <c r="Z293" t="s">
        <v>40</v>
      </c>
      <c r="AA293" t="s">
        <v>92</v>
      </c>
      <c r="AB293" t="s">
        <v>42</v>
      </c>
      <c r="AC293">
        <v>52357</v>
      </c>
      <c r="AD293" t="s">
        <v>74</v>
      </c>
      <c r="AE293" t="s">
        <v>84</v>
      </c>
      <c r="AF293" t="s">
        <v>45</v>
      </c>
      <c r="AG293">
        <v>4</v>
      </c>
    </row>
    <row r="294" spans="1:33" x14ac:dyDescent="0.3">
      <c r="A294">
        <v>3719</v>
      </c>
      <c r="B294" t="s">
        <v>1409</v>
      </c>
      <c r="C294" t="s">
        <v>1157</v>
      </c>
      <c r="D294" s="6" t="str">
        <f>CONCATENATE(employee_data36[[#This Row],[FirstName]], "-",employee_data36[[#This Row],[LastName]] )</f>
        <v>Cannon-Hester</v>
      </c>
      <c r="E294" s="1">
        <v>44764</v>
      </c>
      <c r="F294" s="1"/>
      <c r="G294" s="7" t="str">
        <f>IF(ISBLANK(employee_data36[[#This Row],[ExitDate]]),"Yes","")</f>
        <v>Yes</v>
      </c>
      <c r="H294" t="s">
        <v>728</v>
      </c>
      <c r="I294" t="s">
        <v>1410</v>
      </c>
      <c r="J294" t="s">
        <v>1411</v>
      </c>
      <c r="K294" t="s">
        <v>80</v>
      </c>
      <c r="L294" t="s">
        <v>32</v>
      </c>
      <c r="M294" s="6" t="str">
        <f>IF(ISBLANK(employee_data36[[#This Row],[ExitDate]]),"1","0")</f>
        <v>1</v>
      </c>
      <c r="N294" s="6" t="str">
        <f>IF(employee_data36[[#This Row],[EmployeeStatus]]="Active", "Active", "Tidak Active")</f>
        <v>Active</v>
      </c>
      <c r="O294" t="s">
        <v>33</v>
      </c>
      <c r="P294" t="s">
        <v>64</v>
      </c>
      <c r="Q294" t="s">
        <v>63</v>
      </c>
      <c r="R294" t="s">
        <v>36</v>
      </c>
      <c r="S294" t="s">
        <v>37</v>
      </c>
      <c r="T294" t="s">
        <v>38</v>
      </c>
      <c r="U294" t="s">
        <v>794</v>
      </c>
      <c r="V294" s="1">
        <v>17356</v>
      </c>
      <c r="W294" s="6">
        <f>DATEDIF(employee_data36[[#This Row],[DOB]],DATE(2023, 1, 1), "Y")</f>
        <v>75</v>
      </c>
      <c r="X294" s="6" t="str">
        <f>IF(employee_data3[[#This Row],[Age]]&lt;=25, "Remaja", IF(employee_data3[[#This Row],[Age]]&lt;=55, "Dewasa", "Lansia"))</f>
        <v>Lansia</v>
      </c>
      <c r="Y294" s="7" t="str">
        <f>CONCATENATE(employee_data36[[#This Row],[First-LastName]]," ",employee_data36[[#This Row],[DOB]])</f>
        <v>Cannon-Hester 17356</v>
      </c>
      <c r="Z294" t="s">
        <v>40</v>
      </c>
      <c r="AA294" t="s">
        <v>83</v>
      </c>
      <c r="AB294" t="s">
        <v>42</v>
      </c>
      <c r="AC294">
        <v>47989</v>
      </c>
      <c r="AD294" t="s">
        <v>56</v>
      </c>
      <c r="AE294" t="s">
        <v>104</v>
      </c>
      <c r="AF294" t="s">
        <v>45</v>
      </c>
      <c r="AG294">
        <v>3</v>
      </c>
    </row>
    <row r="295" spans="1:33" x14ac:dyDescent="0.3">
      <c r="A295">
        <v>3720</v>
      </c>
      <c r="B295" t="s">
        <v>1412</v>
      </c>
      <c r="C295" t="s">
        <v>1413</v>
      </c>
      <c r="D295" s="6" t="str">
        <f>CONCATENATE(employee_data36[[#This Row],[FirstName]], "-",employee_data36[[#This Row],[LastName]] )</f>
        <v>Crystal-Brandt</v>
      </c>
      <c r="E295" s="1">
        <v>43608</v>
      </c>
      <c r="F295" s="1">
        <v>44086</v>
      </c>
      <c r="G295" s="7" t="str">
        <f>IF(ISBLANK(employee_data36[[#This Row],[ExitDate]]),"Yes","")</f>
        <v/>
      </c>
      <c r="H295" t="s">
        <v>728</v>
      </c>
      <c r="I295" t="s">
        <v>1414</v>
      </c>
      <c r="J295" t="s">
        <v>1415</v>
      </c>
      <c r="K295" t="s">
        <v>168</v>
      </c>
      <c r="L295" t="s">
        <v>32</v>
      </c>
      <c r="M295" s="6" t="str">
        <f>IF(ISBLANK(employee_data36[[#This Row],[ExitDate]]),"1","0")</f>
        <v>0</v>
      </c>
      <c r="N295" s="6" t="str">
        <f>IF(employee_data36[[#This Row],[EmployeeStatus]]="Active", "Active", "Tidak Active")</f>
        <v>Active</v>
      </c>
      <c r="O295" t="s">
        <v>52</v>
      </c>
      <c r="P295" t="s">
        <v>64</v>
      </c>
      <c r="Q295" t="s">
        <v>63</v>
      </c>
      <c r="R295" t="s">
        <v>126</v>
      </c>
      <c r="S295" t="s">
        <v>1416</v>
      </c>
      <c r="T295" t="s">
        <v>38</v>
      </c>
      <c r="U295" t="s">
        <v>90</v>
      </c>
      <c r="V295" s="1">
        <v>21537</v>
      </c>
      <c r="W295" s="6">
        <f>DATEDIF(employee_data36[[#This Row],[DOB]],DATE(2023, 1, 1), "Y")</f>
        <v>64</v>
      </c>
      <c r="X295" s="6" t="str">
        <f>IF(employee_data3[[#This Row],[Age]]&lt;=25, "Remaja", IF(employee_data3[[#This Row],[Age]]&lt;=55, "Dewasa", "Lansia"))</f>
        <v>Lansia</v>
      </c>
      <c r="Y295" s="7" t="str">
        <f>CONCATENATE(employee_data36[[#This Row],[First-LastName]]," ",employee_data36[[#This Row],[DOB]])</f>
        <v>Crystal-Brandt 21537</v>
      </c>
      <c r="Z295" t="s">
        <v>40</v>
      </c>
      <c r="AA295" t="s">
        <v>83</v>
      </c>
      <c r="AB295" t="s">
        <v>42</v>
      </c>
      <c r="AC295">
        <v>31486</v>
      </c>
      <c r="AD295" t="s">
        <v>43</v>
      </c>
      <c r="AE295" t="s">
        <v>75</v>
      </c>
      <c r="AF295" t="s">
        <v>45</v>
      </c>
      <c r="AG295">
        <v>3</v>
      </c>
    </row>
    <row r="296" spans="1:33" x14ac:dyDescent="0.3">
      <c r="A296">
        <v>3721</v>
      </c>
      <c r="B296" t="s">
        <v>1417</v>
      </c>
      <c r="C296" t="s">
        <v>1418</v>
      </c>
      <c r="D296" s="6" t="str">
        <f>CONCATENATE(employee_data36[[#This Row],[FirstName]], "-",employee_data36[[#This Row],[LastName]] )</f>
        <v>Johnny-Goodman</v>
      </c>
      <c r="E296" s="1">
        <v>43873</v>
      </c>
      <c r="F296" s="1">
        <v>43928</v>
      </c>
      <c r="G296" s="7" t="str">
        <f>IF(ISBLANK(employee_data36[[#This Row],[ExitDate]]),"Yes","")</f>
        <v/>
      </c>
      <c r="H296" t="s">
        <v>28</v>
      </c>
      <c r="I296" t="s">
        <v>1419</v>
      </c>
      <c r="J296" t="s">
        <v>1420</v>
      </c>
      <c r="K296" t="s">
        <v>118</v>
      </c>
      <c r="L296" t="s">
        <v>32</v>
      </c>
      <c r="M296" s="6" t="str">
        <f>IF(ISBLANK(employee_data36[[#This Row],[ExitDate]]),"1","0")</f>
        <v>0</v>
      </c>
      <c r="N296" s="6" t="str">
        <f>IF(employee_data36[[#This Row],[EmployeeStatus]]="Active", "Active", "Tidak Active")</f>
        <v>Active</v>
      </c>
      <c r="O296" t="s">
        <v>63</v>
      </c>
      <c r="P296" t="s">
        <v>64</v>
      </c>
      <c r="Q296" t="s">
        <v>63</v>
      </c>
      <c r="R296" t="s">
        <v>126</v>
      </c>
      <c r="S296" t="s">
        <v>1421</v>
      </c>
      <c r="T296" t="s">
        <v>38</v>
      </c>
      <c r="U296" t="s">
        <v>231</v>
      </c>
      <c r="V296" s="1">
        <v>21999</v>
      </c>
      <c r="W296" s="6">
        <f>DATEDIF(employee_data36[[#This Row],[DOB]],DATE(2023, 1, 1), "Y")</f>
        <v>62</v>
      </c>
      <c r="X296" s="6" t="str">
        <f>IF(employee_data3[[#This Row],[Age]]&lt;=25, "Remaja", IF(employee_data3[[#This Row],[Age]]&lt;=55, "Dewasa", "Lansia"))</f>
        <v>Lansia</v>
      </c>
      <c r="Y296" s="7" t="str">
        <f>CONCATENATE(employee_data36[[#This Row],[First-LastName]]," ",employee_data36[[#This Row],[DOB]])</f>
        <v>Johnny-Goodman 21999</v>
      </c>
      <c r="Z296" t="s">
        <v>40</v>
      </c>
      <c r="AA296" t="s">
        <v>113</v>
      </c>
      <c r="AB296" t="s">
        <v>55</v>
      </c>
      <c r="AC296">
        <v>24794</v>
      </c>
      <c r="AD296" t="s">
        <v>93</v>
      </c>
      <c r="AE296" t="s">
        <v>44</v>
      </c>
      <c r="AF296" t="s">
        <v>45</v>
      </c>
      <c r="AG296">
        <v>2</v>
      </c>
    </row>
    <row r="297" spans="1:33" x14ac:dyDescent="0.3">
      <c r="A297">
        <v>3722</v>
      </c>
      <c r="B297" t="s">
        <v>1422</v>
      </c>
      <c r="C297" t="s">
        <v>1423</v>
      </c>
      <c r="D297" s="6" t="str">
        <f>CONCATENATE(employee_data36[[#This Row],[FirstName]], "-",employee_data36[[#This Row],[LastName]] )</f>
        <v>Nehemiah-Hancock</v>
      </c>
      <c r="E297" s="1">
        <v>43877</v>
      </c>
      <c r="F297" s="1">
        <v>44570</v>
      </c>
      <c r="G297" s="7" t="str">
        <f>IF(ISBLANK(employee_data36[[#This Row],[ExitDate]]),"Yes","")</f>
        <v/>
      </c>
      <c r="H297" t="s">
        <v>28</v>
      </c>
      <c r="I297" t="s">
        <v>1424</v>
      </c>
      <c r="J297" t="s">
        <v>1425</v>
      </c>
      <c r="K297" t="s">
        <v>62</v>
      </c>
      <c r="L297" t="s">
        <v>745</v>
      </c>
      <c r="M297" s="6" t="str">
        <f>IF(ISBLANK(employee_data36[[#This Row],[ExitDate]]),"1","0")</f>
        <v>0</v>
      </c>
      <c r="N297" s="6" t="str">
        <f>IF(employee_data36[[#This Row],[EmployeeStatus]]="Active", "Active", "Tidak Active")</f>
        <v>Tidak Active</v>
      </c>
      <c r="O297" t="s">
        <v>52</v>
      </c>
      <c r="P297" t="s">
        <v>64</v>
      </c>
      <c r="Q297" t="s">
        <v>63</v>
      </c>
      <c r="R297" t="s">
        <v>99</v>
      </c>
      <c r="S297" t="s">
        <v>1426</v>
      </c>
      <c r="T297" t="s">
        <v>38</v>
      </c>
      <c r="U297" t="s">
        <v>90</v>
      </c>
      <c r="V297" s="1">
        <v>17410</v>
      </c>
      <c r="W297" s="6">
        <f>DATEDIF(employee_data36[[#This Row],[DOB]],DATE(2023, 1, 1), "Y")</f>
        <v>75</v>
      </c>
      <c r="X297" s="6" t="str">
        <f>IF(employee_data3[[#This Row],[Age]]&lt;=25, "Remaja", IF(employee_data3[[#This Row],[Age]]&lt;=55, "Dewasa", "Lansia"))</f>
        <v>Lansia</v>
      </c>
      <c r="Y297" s="7" t="str">
        <f>CONCATENATE(employee_data36[[#This Row],[First-LastName]]," ",employee_data36[[#This Row],[DOB]])</f>
        <v>Nehemiah-Hancock 17410</v>
      </c>
      <c r="Z297" t="s">
        <v>40</v>
      </c>
      <c r="AA297" t="s">
        <v>83</v>
      </c>
      <c r="AB297" t="s">
        <v>55</v>
      </c>
      <c r="AC297">
        <v>80316</v>
      </c>
      <c r="AD297" t="s">
        <v>43</v>
      </c>
      <c r="AE297" t="s">
        <v>84</v>
      </c>
      <c r="AF297" t="s">
        <v>45</v>
      </c>
      <c r="AG297">
        <v>2</v>
      </c>
    </row>
    <row r="298" spans="1:33" x14ac:dyDescent="0.3">
      <c r="A298">
        <v>3723</v>
      </c>
      <c r="B298" t="s">
        <v>1427</v>
      </c>
      <c r="C298" t="s">
        <v>1428</v>
      </c>
      <c r="D298" s="6" t="str">
        <f>CONCATENATE(employee_data36[[#This Row],[FirstName]], "-",employee_data36[[#This Row],[LastName]] )</f>
        <v>Elliana-Villanueva</v>
      </c>
      <c r="E298" s="1">
        <v>44680</v>
      </c>
      <c r="F298" s="1">
        <v>44758</v>
      </c>
      <c r="G298" s="7" t="str">
        <f>IF(ISBLANK(employee_data36[[#This Row],[ExitDate]]),"Yes","")</f>
        <v/>
      </c>
      <c r="H298" t="s">
        <v>28</v>
      </c>
      <c r="I298" t="s">
        <v>1429</v>
      </c>
      <c r="J298" t="s">
        <v>1430</v>
      </c>
      <c r="K298" t="s">
        <v>89</v>
      </c>
      <c r="L298" t="s">
        <v>745</v>
      </c>
      <c r="M298" s="6" t="str">
        <f>IF(ISBLANK(employee_data36[[#This Row],[ExitDate]]),"1","0")</f>
        <v>0</v>
      </c>
      <c r="N298" s="6" t="str">
        <f>IF(employee_data36[[#This Row],[EmployeeStatus]]="Active", "Active", "Tidak Active")</f>
        <v>Tidak Active</v>
      </c>
      <c r="O298" t="s">
        <v>63</v>
      </c>
      <c r="P298" t="s">
        <v>51</v>
      </c>
      <c r="Q298" t="s">
        <v>35</v>
      </c>
      <c r="R298" t="s">
        <v>140</v>
      </c>
      <c r="S298" t="s">
        <v>1431</v>
      </c>
      <c r="T298" t="s">
        <v>38</v>
      </c>
      <c r="U298" t="s">
        <v>305</v>
      </c>
      <c r="V298" s="1">
        <v>26541</v>
      </c>
      <c r="W298" s="6">
        <f>DATEDIF(employee_data36[[#This Row],[DOB]],DATE(2023, 1, 1), "Y")</f>
        <v>50</v>
      </c>
      <c r="X298" s="6" t="str">
        <f>IF(employee_data3[[#This Row],[Age]]&lt;=25, "Remaja", IF(employee_data3[[#This Row],[Age]]&lt;=55, "Dewasa", "Lansia"))</f>
        <v>Dewasa</v>
      </c>
      <c r="Y298" s="7" t="str">
        <f>CONCATENATE(employee_data36[[#This Row],[First-LastName]]," ",employee_data36[[#This Row],[DOB]])</f>
        <v>Elliana-Villanueva 26541</v>
      </c>
      <c r="Z298" t="s">
        <v>40</v>
      </c>
      <c r="AA298" t="s">
        <v>83</v>
      </c>
      <c r="AB298" t="s">
        <v>55</v>
      </c>
      <c r="AC298">
        <v>46742</v>
      </c>
      <c r="AD298" t="s">
        <v>128</v>
      </c>
      <c r="AE298" t="s">
        <v>84</v>
      </c>
      <c r="AF298" t="s">
        <v>45</v>
      </c>
      <c r="AG298">
        <v>3</v>
      </c>
    </row>
    <row r="299" spans="1:33" x14ac:dyDescent="0.3">
      <c r="A299">
        <v>3724</v>
      </c>
      <c r="B299" t="s">
        <v>1432</v>
      </c>
      <c r="C299" t="s">
        <v>1433</v>
      </c>
      <c r="D299" s="6" t="str">
        <f>CONCATENATE(employee_data36[[#This Row],[FirstName]], "-",employee_data36[[#This Row],[LastName]] )</f>
        <v>Essence-Schwartz</v>
      </c>
      <c r="E299" s="1">
        <v>43748</v>
      </c>
      <c r="F299" s="1">
        <v>44499</v>
      </c>
      <c r="G299" s="7" t="str">
        <f>IF(ISBLANK(employee_data36[[#This Row],[ExitDate]]),"Yes","")</f>
        <v/>
      </c>
      <c r="H299" t="s">
        <v>28</v>
      </c>
      <c r="I299" t="s">
        <v>1434</v>
      </c>
      <c r="J299" t="s">
        <v>1435</v>
      </c>
      <c r="K299" t="s">
        <v>31</v>
      </c>
      <c r="L299" t="s">
        <v>745</v>
      </c>
      <c r="M299" s="6" t="str">
        <f>IF(ISBLANK(employee_data36[[#This Row],[ExitDate]]),"1","0")</f>
        <v>0</v>
      </c>
      <c r="N299" s="6" t="str">
        <f>IF(employee_data36[[#This Row],[EmployeeStatus]]="Active", "Active", "Tidak Active")</f>
        <v>Tidak Active</v>
      </c>
      <c r="O299" t="s">
        <v>52</v>
      </c>
      <c r="P299" t="s">
        <v>34</v>
      </c>
      <c r="Q299" t="s">
        <v>35</v>
      </c>
      <c r="R299" t="s">
        <v>140</v>
      </c>
      <c r="S299" t="s">
        <v>1436</v>
      </c>
      <c r="T299" t="s">
        <v>38</v>
      </c>
      <c r="U299" t="s">
        <v>90</v>
      </c>
      <c r="V299" s="1">
        <v>25532</v>
      </c>
      <c r="W299" s="6">
        <f>DATEDIF(employee_data36[[#This Row],[DOB]],DATE(2023, 1, 1), "Y")</f>
        <v>53</v>
      </c>
      <c r="X299" s="6" t="str">
        <f>IF(employee_data3[[#This Row],[Age]]&lt;=25, "Remaja", IF(employee_data3[[#This Row],[Age]]&lt;=55, "Dewasa", "Lansia"))</f>
        <v>Dewasa</v>
      </c>
      <c r="Y299" s="7" t="str">
        <f>CONCATENATE(employee_data36[[#This Row],[First-LastName]]," ",employee_data36[[#This Row],[DOB]])</f>
        <v>Essence-Schwartz 25532</v>
      </c>
      <c r="Z299" t="s">
        <v>40</v>
      </c>
      <c r="AA299" t="s">
        <v>83</v>
      </c>
      <c r="AB299" t="s">
        <v>55</v>
      </c>
      <c r="AC299">
        <v>30194</v>
      </c>
      <c r="AD299" t="s">
        <v>128</v>
      </c>
      <c r="AE299" t="s">
        <v>104</v>
      </c>
      <c r="AF299" t="s">
        <v>45</v>
      </c>
      <c r="AG299">
        <v>4</v>
      </c>
    </row>
    <row r="300" spans="1:33" x14ac:dyDescent="0.3">
      <c r="A300">
        <v>3725</v>
      </c>
      <c r="B300" t="s">
        <v>1437</v>
      </c>
      <c r="C300" t="s">
        <v>1438</v>
      </c>
      <c r="D300" s="6" t="str">
        <f>CONCATENATE(employee_data36[[#This Row],[FirstName]], "-",employee_data36[[#This Row],[LastName]] )</f>
        <v>Ryker-Cox</v>
      </c>
      <c r="E300" s="1">
        <v>43562</v>
      </c>
      <c r="F300" s="1">
        <v>45116</v>
      </c>
      <c r="G300" s="7" t="str">
        <f>IF(ISBLANK(employee_data36[[#This Row],[ExitDate]]),"Yes","")</f>
        <v/>
      </c>
      <c r="H300" t="s">
        <v>28</v>
      </c>
      <c r="I300" t="s">
        <v>1439</v>
      </c>
      <c r="J300" t="s">
        <v>1440</v>
      </c>
      <c r="K300" t="s">
        <v>133</v>
      </c>
      <c r="L300" t="s">
        <v>32</v>
      </c>
      <c r="M300" s="6" t="str">
        <f>IF(ISBLANK(employee_data36[[#This Row],[ExitDate]]),"1","0")</f>
        <v>0</v>
      </c>
      <c r="N300" s="6" t="str">
        <f>IF(employee_data36[[#This Row],[EmployeeStatus]]="Active", "Active", "Tidak Active")</f>
        <v>Active</v>
      </c>
      <c r="O300" t="s">
        <v>33</v>
      </c>
      <c r="P300" t="s">
        <v>64</v>
      </c>
      <c r="Q300" t="s">
        <v>52</v>
      </c>
      <c r="R300" t="s">
        <v>175</v>
      </c>
      <c r="S300" t="s">
        <v>1441</v>
      </c>
      <c r="T300" t="s">
        <v>38</v>
      </c>
      <c r="U300" t="s">
        <v>53</v>
      </c>
      <c r="V300" s="1">
        <v>20322</v>
      </c>
      <c r="W300" s="6">
        <f>DATEDIF(employee_data36[[#This Row],[DOB]],DATE(2023, 1, 1), "Y")</f>
        <v>67</v>
      </c>
      <c r="X300" s="6" t="str">
        <f>IF(employee_data3[[#This Row],[Age]]&lt;=25, "Remaja", IF(employee_data3[[#This Row],[Age]]&lt;=55, "Dewasa", "Lansia"))</f>
        <v>Lansia</v>
      </c>
      <c r="Y300" s="7" t="str">
        <f>CONCATENATE(employee_data36[[#This Row],[First-LastName]]," ",employee_data36[[#This Row],[DOB]])</f>
        <v>Ryker-Cox 20322</v>
      </c>
      <c r="Z300" t="s">
        <v>40</v>
      </c>
      <c r="AA300" t="s">
        <v>163</v>
      </c>
      <c r="AB300" t="s">
        <v>55</v>
      </c>
      <c r="AC300">
        <v>36808</v>
      </c>
      <c r="AD300" t="s">
        <v>128</v>
      </c>
      <c r="AE300" t="s">
        <v>44</v>
      </c>
      <c r="AF300" t="s">
        <v>45</v>
      </c>
      <c r="AG300">
        <v>1</v>
      </c>
    </row>
    <row r="301" spans="1:33" x14ac:dyDescent="0.3">
      <c r="A301">
        <v>3726</v>
      </c>
      <c r="B301" t="s">
        <v>1442</v>
      </c>
      <c r="C301" t="s">
        <v>1443</v>
      </c>
      <c r="D301" s="6" t="str">
        <f>CONCATENATE(employee_data36[[#This Row],[FirstName]], "-",employee_data36[[#This Row],[LastName]] )</f>
        <v>Averi-Stevenson</v>
      </c>
      <c r="E301" s="1">
        <v>44025</v>
      </c>
      <c r="F301" s="1">
        <v>44457</v>
      </c>
      <c r="G301" s="7" t="str">
        <f>IF(ISBLANK(employee_data36[[#This Row],[ExitDate]]),"Yes","")</f>
        <v/>
      </c>
      <c r="H301" t="s">
        <v>28</v>
      </c>
      <c r="I301" t="s">
        <v>1444</v>
      </c>
      <c r="J301" t="s">
        <v>1445</v>
      </c>
      <c r="K301" t="s">
        <v>50</v>
      </c>
      <c r="L301" t="s">
        <v>32</v>
      </c>
      <c r="M301" s="6" t="str">
        <f>IF(ISBLANK(employee_data36[[#This Row],[ExitDate]]),"1","0")</f>
        <v>0</v>
      </c>
      <c r="N301" s="6" t="str">
        <f>IF(employee_data36[[#This Row],[EmployeeStatus]]="Active", "Active", "Tidak Active")</f>
        <v>Active</v>
      </c>
      <c r="O301" t="s">
        <v>33</v>
      </c>
      <c r="P301" t="s">
        <v>51</v>
      </c>
      <c r="Q301" t="s">
        <v>63</v>
      </c>
      <c r="R301" t="s">
        <v>175</v>
      </c>
      <c r="S301" t="s">
        <v>1446</v>
      </c>
      <c r="T301" t="s">
        <v>38</v>
      </c>
      <c r="U301" t="s">
        <v>81</v>
      </c>
      <c r="V301" s="1">
        <v>34905</v>
      </c>
      <c r="W301" s="6">
        <f>DATEDIF(employee_data36[[#This Row],[DOB]],DATE(2023, 1, 1), "Y")</f>
        <v>27</v>
      </c>
      <c r="X301" s="6" t="str">
        <f>IF(employee_data3[[#This Row],[Age]]&lt;=25, "Remaja", IF(employee_data3[[#This Row],[Age]]&lt;=55, "Dewasa", "Lansia"))</f>
        <v>Dewasa</v>
      </c>
      <c r="Y301" s="7" t="str">
        <f>CONCATENATE(employee_data36[[#This Row],[First-LastName]]," ",employee_data36[[#This Row],[DOB]])</f>
        <v>Averi-Stevenson 34905</v>
      </c>
      <c r="Z301" t="s">
        <v>40</v>
      </c>
      <c r="AA301" t="s">
        <v>163</v>
      </c>
      <c r="AB301" t="s">
        <v>42</v>
      </c>
      <c r="AC301">
        <v>36688</v>
      </c>
      <c r="AD301" t="s">
        <v>74</v>
      </c>
      <c r="AE301" t="s">
        <v>84</v>
      </c>
      <c r="AF301" t="s">
        <v>45</v>
      </c>
      <c r="AG301">
        <v>4</v>
      </c>
    </row>
    <row r="302" spans="1:33" x14ac:dyDescent="0.3">
      <c r="A302">
        <v>3727</v>
      </c>
      <c r="B302" t="s">
        <v>1447</v>
      </c>
      <c r="C302" t="s">
        <v>1448</v>
      </c>
      <c r="D302" s="6" t="str">
        <f>CONCATENATE(employee_data36[[#This Row],[FirstName]], "-",employee_data36[[#This Row],[LastName]] )</f>
        <v>Katherine-Russo</v>
      </c>
      <c r="E302" s="1">
        <v>44434</v>
      </c>
      <c r="F302" s="1"/>
      <c r="G302" s="7" t="str">
        <f>IF(ISBLANK(employee_data36[[#This Row],[ExitDate]]),"Yes","")</f>
        <v>Yes</v>
      </c>
      <c r="H302" t="s">
        <v>28</v>
      </c>
      <c r="I302" t="s">
        <v>1449</v>
      </c>
      <c r="J302" t="s">
        <v>1450</v>
      </c>
      <c r="K302" t="s">
        <v>139</v>
      </c>
      <c r="L302" t="s">
        <v>32</v>
      </c>
      <c r="M302" s="6" t="str">
        <f>IF(ISBLANK(employee_data36[[#This Row],[ExitDate]]),"1","0")</f>
        <v>1</v>
      </c>
      <c r="N302" s="6" t="str">
        <f>IF(employee_data36[[#This Row],[EmployeeStatus]]="Active", "Active", "Tidak Active")</f>
        <v>Active</v>
      </c>
      <c r="O302" t="s">
        <v>52</v>
      </c>
      <c r="P302" t="s">
        <v>34</v>
      </c>
      <c r="Q302" t="s">
        <v>35</v>
      </c>
      <c r="R302" t="s">
        <v>36</v>
      </c>
      <c r="S302" t="s">
        <v>37</v>
      </c>
      <c r="T302" t="s">
        <v>38</v>
      </c>
      <c r="U302" t="s">
        <v>90</v>
      </c>
      <c r="V302" s="1">
        <v>16452</v>
      </c>
      <c r="W302" s="6">
        <f>DATEDIF(employee_data36[[#This Row],[DOB]],DATE(2023, 1, 1), "Y")</f>
        <v>77</v>
      </c>
      <c r="X302" s="6" t="str">
        <f>IF(employee_data3[[#This Row],[Age]]&lt;=25, "Remaja", IF(employee_data3[[#This Row],[Age]]&lt;=55, "Dewasa", "Lansia"))</f>
        <v>Lansia</v>
      </c>
      <c r="Y302" s="7" t="str">
        <f>CONCATENATE(employee_data36[[#This Row],[First-LastName]]," ",employee_data36[[#This Row],[DOB]])</f>
        <v>Katherine-Russo 16452</v>
      </c>
      <c r="Z302" t="s">
        <v>40</v>
      </c>
      <c r="AA302" t="s">
        <v>6</v>
      </c>
      <c r="AB302" t="s">
        <v>42</v>
      </c>
      <c r="AC302">
        <v>37883</v>
      </c>
      <c r="AD302" t="s">
        <v>74</v>
      </c>
      <c r="AE302" t="s">
        <v>104</v>
      </c>
      <c r="AF302" t="s">
        <v>45</v>
      </c>
      <c r="AG302">
        <v>3</v>
      </c>
    </row>
    <row r="303" spans="1:33" x14ac:dyDescent="0.3">
      <c r="A303">
        <v>3728</v>
      </c>
      <c r="B303" t="s">
        <v>1451</v>
      </c>
      <c r="C303" t="s">
        <v>1452</v>
      </c>
      <c r="D303" s="6" t="str">
        <f>CONCATENATE(employee_data36[[#This Row],[FirstName]], "-",employee_data36[[#This Row],[LastName]] )</f>
        <v>Aydan-Robbins</v>
      </c>
      <c r="E303" s="1">
        <v>44553</v>
      </c>
      <c r="F303" s="1"/>
      <c r="G303" s="7" t="str">
        <f>IF(ISBLANK(employee_data36[[#This Row],[ExitDate]]),"Yes","")</f>
        <v>Yes</v>
      </c>
      <c r="H303" t="s">
        <v>28</v>
      </c>
      <c r="I303" t="s">
        <v>1453</v>
      </c>
      <c r="J303" t="s">
        <v>1454</v>
      </c>
      <c r="K303" t="s">
        <v>80</v>
      </c>
      <c r="L303" t="s">
        <v>32</v>
      </c>
      <c r="M303" s="6" t="str">
        <f>IF(ISBLANK(employee_data36[[#This Row],[ExitDate]]),"1","0")</f>
        <v>1</v>
      </c>
      <c r="N303" s="6" t="str">
        <f>IF(employee_data36[[#This Row],[EmployeeStatus]]="Active", "Active", "Tidak Active")</f>
        <v>Active</v>
      </c>
      <c r="O303" t="s">
        <v>33</v>
      </c>
      <c r="P303" t="s">
        <v>51</v>
      </c>
      <c r="Q303" t="s">
        <v>52</v>
      </c>
      <c r="R303" t="s">
        <v>36</v>
      </c>
      <c r="S303" t="s">
        <v>37</v>
      </c>
      <c r="T303" t="s">
        <v>38</v>
      </c>
      <c r="U303" t="s">
        <v>148</v>
      </c>
      <c r="V303" s="1">
        <v>24510</v>
      </c>
      <c r="W303" s="6">
        <f>DATEDIF(employee_data36[[#This Row],[DOB]],DATE(2023, 1, 1), "Y")</f>
        <v>55</v>
      </c>
      <c r="X303" s="6" t="str">
        <f>IF(employee_data3[[#This Row],[Age]]&lt;=25, "Remaja", IF(employee_data3[[#This Row],[Age]]&lt;=55, "Dewasa", "Lansia"))</f>
        <v>Dewasa</v>
      </c>
      <c r="Y303" s="7" t="str">
        <f>CONCATENATE(employee_data36[[#This Row],[First-LastName]]," ",employee_data36[[#This Row],[DOB]])</f>
        <v>Aydan-Robbins 24510</v>
      </c>
      <c r="Z303" t="s">
        <v>40</v>
      </c>
      <c r="AA303" t="s">
        <v>83</v>
      </c>
      <c r="AB303" t="s">
        <v>55</v>
      </c>
      <c r="AC303">
        <v>39843</v>
      </c>
      <c r="AD303" t="s">
        <v>56</v>
      </c>
      <c r="AE303" t="s">
        <v>104</v>
      </c>
      <c r="AF303" t="s">
        <v>45</v>
      </c>
      <c r="AG303">
        <v>5</v>
      </c>
    </row>
    <row r="304" spans="1:33" x14ac:dyDescent="0.3">
      <c r="A304">
        <v>3729</v>
      </c>
      <c r="B304" t="s">
        <v>1455</v>
      </c>
      <c r="C304" t="s">
        <v>1144</v>
      </c>
      <c r="D304" s="6" t="str">
        <f>CONCATENATE(employee_data36[[#This Row],[FirstName]], "-",employee_data36[[#This Row],[LastName]] )</f>
        <v>Heaven-Walls</v>
      </c>
      <c r="E304" s="1">
        <v>44903</v>
      </c>
      <c r="F304" s="1">
        <v>45111</v>
      </c>
      <c r="G304" s="7" t="str">
        <f>IF(ISBLANK(employee_data36[[#This Row],[ExitDate]]),"Yes","")</f>
        <v/>
      </c>
      <c r="H304" t="s">
        <v>28</v>
      </c>
      <c r="I304" t="s">
        <v>1456</v>
      </c>
      <c r="J304" t="s">
        <v>1457</v>
      </c>
      <c r="K304" t="s">
        <v>89</v>
      </c>
      <c r="L304" t="s">
        <v>32</v>
      </c>
      <c r="M304" s="6" t="str">
        <f>IF(ISBLANK(employee_data36[[#This Row],[ExitDate]]),"1","0")</f>
        <v>0</v>
      </c>
      <c r="N304" s="6" t="str">
        <f>IF(employee_data36[[#This Row],[EmployeeStatus]]="Active", "Active", "Tidak Active")</f>
        <v>Active</v>
      </c>
      <c r="O304" t="s">
        <v>33</v>
      </c>
      <c r="P304" t="s">
        <v>64</v>
      </c>
      <c r="Q304" t="s">
        <v>52</v>
      </c>
      <c r="R304" t="s">
        <v>175</v>
      </c>
      <c r="S304" t="s">
        <v>1458</v>
      </c>
      <c r="T304" t="s">
        <v>38</v>
      </c>
      <c r="U304" t="s">
        <v>305</v>
      </c>
      <c r="V304" s="1">
        <v>15707</v>
      </c>
      <c r="W304" s="6">
        <f>DATEDIF(employee_data36[[#This Row],[DOB]],DATE(2023, 1, 1), "Y")</f>
        <v>80</v>
      </c>
      <c r="X304" s="6" t="str">
        <f>IF(employee_data3[[#This Row],[Age]]&lt;=25, "Remaja", IF(employee_data3[[#This Row],[Age]]&lt;=55, "Dewasa", "Lansia"))</f>
        <v>Lansia</v>
      </c>
      <c r="Y304" s="7" t="str">
        <f>CONCATENATE(employee_data36[[#This Row],[First-LastName]]," ",employee_data36[[#This Row],[DOB]])</f>
        <v>Heaven-Walls 15707</v>
      </c>
      <c r="Z304" t="s">
        <v>40</v>
      </c>
      <c r="AA304" t="s">
        <v>6</v>
      </c>
      <c r="AB304" t="s">
        <v>55</v>
      </c>
      <c r="AC304">
        <v>69873</v>
      </c>
      <c r="AD304" t="s">
        <v>74</v>
      </c>
      <c r="AE304" t="s">
        <v>104</v>
      </c>
      <c r="AF304" t="s">
        <v>45</v>
      </c>
      <c r="AG304">
        <v>3</v>
      </c>
    </row>
    <row r="305" spans="1:33" x14ac:dyDescent="0.3">
      <c r="A305">
        <v>3730</v>
      </c>
      <c r="B305" t="s">
        <v>179</v>
      </c>
      <c r="C305" t="s">
        <v>1459</v>
      </c>
      <c r="D305" s="6" t="str">
        <f>CONCATENATE(employee_data36[[#This Row],[FirstName]], "-",employee_data36[[#This Row],[LastName]] )</f>
        <v>Bobby-Chung</v>
      </c>
      <c r="E305" s="1">
        <v>44579</v>
      </c>
      <c r="F305" s="1"/>
      <c r="G305" s="7" t="str">
        <f>IF(ISBLANK(employee_data36[[#This Row],[ExitDate]]),"Yes","")</f>
        <v>Yes</v>
      </c>
      <c r="H305" t="s">
        <v>28</v>
      </c>
      <c r="I305" t="s">
        <v>1460</v>
      </c>
      <c r="J305" t="s">
        <v>1461</v>
      </c>
      <c r="K305" t="s">
        <v>31</v>
      </c>
      <c r="L305" t="s">
        <v>32</v>
      </c>
      <c r="M305" s="6" t="str">
        <f>IF(ISBLANK(employee_data36[[#This Row],[ExitDate]]),"1","0")</f>
        <v>1</v>
      </c>
      <c r="N305" s="6" t="str">
        <f>IF(employee_data36[[#This Row],[EmployeeStatus]]="Active", "Active", "Tidak Active")</f>
        <v>Active</v>
      </c>
      <c r="O305" t="s">
        <v>33</v>
      </c>
      <c r="P305" t="s">
        <v>64</v>
      </c>
      <c r="Q305" t="s">
        <v>35</v>
      </c>
      <c r="R305" t="s">
        <v>36</v>
      </c>
      <c r="S305" t="s">
        <v>37</v>
      </c>
      <c r="T305" t="s">
        <v>38</v>
      </c>
      <c r="U305" t="s">
        <v>231</v>
      </c>
      <c r="V305" s="1">
        <v>24084</v>
      </c>
      <c r="W305" s="6">
        <f>DATEDIF(employee_data36[[#This Row],[DOB]],DATE(2023, 1, 1), "Y")</f>
        <v>57</v>
      </c>
      <c r="X305" s="6" t="str">
        <f>IF(employee_data3[[#This Row],[Age]]&lt;=25, "Remaja", IF(employee_data3[[#This Row],[Age]]&lt;=55, "Dewasa", "Lansia"))</f>
        <v>Lansia</v>
      </c>
      <c r="Y305" s="7" t="str">
        <f>CONCATENATE(employee_data36[[#This Row],[First-LastName]]," ",employee_data36[[#This Row],[DOB]])</f>
        <v>Bobby-Chung 24084</v>
      </c>
      <c r="Z305" t="s">
        <v>40</v>
      </c>
      <c r="AA305" t="s">
        <v>113</v>
      </c>
      <c r="AB305" t="s">
        <v>55</v>
      </c>
      <c r="AC305">
        <v>2548</v>
      </c>
      <c r="AD305" t="s">
        <v>93</v>
      </c>
      <c r="AE305" t="s">
        <v>44</v>
      </c>
      <c r="AF305" t="s">
        <v>45</v>
      </c>
      <c r="AG305">
        <v>4</v>
      </c>
    </row>
    <row r="306" spans="1:33" x14ac:dyDescent="0.3">
      <c r="A306">
        <v>3731</v>
      </c>
      <c r="B306" t="s">
        <v>1462</v>
      </c>
      <c r="C306" t="s">
        <v>1463</v>
      </c>
      <c r="D306" s="6" t="str">
        <f>CONCATENATE(employee_data36[[#This Row],[FirstName]], "-",employee_data36[[#This Row],[LastName]] )</f>
        <v>Maximus-Fields</v>
      </c>
      <c r="E306" s="1">
        <v>43889</v>
      </c>
      <c r="F306" s="1">
        <v>44909</v>
      </c>
      <c r="G306" s="7" t="str">
        <f>IF(ISBLANK(employee_data36[[#This Row],[ExitDate]]),"Yes","")</f>
        <v/>
      </c>
      <c r="H306" t="s">
        <v>28</v>
      </c>
      <c r="I306" t="s">
        <v>1464</v>
      </c>
      <c r="J306" t="s">
        <v>1465</v>
      </c>
      <c r="K306" t="s">
        <v>50</v>
      </c>
      <c r="L306" t="s">
        <v>32</v>
      </c>
      <c r="M306" s="6" t="str">
        <f>IF(ISBLANK(employee_data36[[#This Row],[ExitDate]]),"1","0")</f>
        <v>0</v>
      </c>
      <c r="N306" s="6" t="str">
        <f>IF(employee_data36[[#This Row],[EmployeeStatus]]="Active", "Active", "Tidak Active")</f>
        <v>Active</v>
      </c>
      <c r="O306" t="s">
        <v>52</v>
      </c>
      <c r="P306" t="s">
        <v>64</v>
      </c>
      <c r="Q306" t="s">
        <v>52</v>
      </c>
      <c r="R306" t="s">
        <v>140</v>
      </c>
      <c r="S306" t="s">
        <v>1466</v>
      </c>
      <c r="T306" t="s">
        <v>38</v>
      </c>
      <c r="U306" t="s">
        <v>90</v>
      </c>
      <c r="V306" s="1">
        <v>35980</v>
      </c>
      <c r="W306" s="6">
        <f>DATEDIF(employee_data36[[#This Row],[DOB]],DATE(2023, 1, 1), "Y")</f>
        <v>24</v>
      </c>
      <c r="X306" s="6" t="str">
        <f>IF(employee_data3[[#This Row],[Age]]&lt;=25, "Remaja", IF(employee_data3[[#This Row],[Age]]&lt;=55, "Dewasa", "Lansia"))</f>
        <v>Remaja</v>
      </c>
      <c r="Y306" s="7" t="str">
        <f>CONCATENATE(employee_data36[[#This Row],[First-LastName]]," ",employee_data36[[#This Row],[DOB]])</f>
        <v>Maximus-Fields 35980</v>
      </c>
      <c r="Z306" t="s">
        <v>40</v>
      </c>
      <c r="AA306" t="s">
        <v>113</v>
      </c>
      <c r="AB306" t="s">
        <v>55</v>
      </c>
      <c r="AC306">
        <v>73555</v>
      </c>
      <c r="AD306" t="s">
        <v>56</v>
      </c>
      <c r="AE306" t="s">
        <v>75</v>
      </c>
      <c r="AF306" t="s">
        <v>45</v>
      </c>
      <c r="AG306">
        <v>3</v>
      </c>
    </row>
    <row r="307" spans="1:33" x14ac:dyDescent="0.3">
      <c r="A307">
        <v>3732</v>
      </c>
      <c r="B307" t="s">
        <v>1467</v>
      </c>
      <c r="C307" t="s">
        <v>1468</v>
      </c>
      <c r="D307" s="6" t="str">
        <f>CONCATENATE(employee_data36[[#This Row],[FirstName]], "-",employee_data36[[#This Row],[LastName]] )</f>
        <v>Orion-Ochoa</v>
      </c>
      <c r="E307" s="1">
        <v>43982</v>
      </c>
      <c r="F307" s="1"/>
      <c r="G307" s="7" t="str">
        <f>IF(ISBLANK(employee_data36[[#This Row],[ExitDate]]),"Yes","")</f>
        <v>Yes</v>
      </c>
      <c r="H307" t="s">
        <v>28</v>
      </c>
      <c r="I307" t="s">
        <v>1469</v>
      </c>
      <c r="J307" t="s">
        <v>1470</v>
      </c>
      <c r="K307" t="s">
        <v>139</v>
      </c>
      <c r="L307" t="s">
        <v>32</v>
      </c>
      <c r="M307" s="6" t="str">
        <f>IF(ISBLANK(employee_data36[[#This Row],[ExitDate]]),"1","0")</f>
        <v>1</v>
      </c>
      <c r="N307" s="6" t="str">
        <f>IF(employee_data36[[#This Row],[EmployeeStatus]]="Active", "Active", "Tidak Active")</f>
        <v>Active</v>
      </c>
      <c r="O307" t="s">
        <v>52</v>
      </c>
      <c r="P307" t="s">
        <v>64</v>
      </c>
      <c r="Q307" t="s">
        <v>52</v>
      </c>
      <c r="R307" t="s">
        <v>36</v>
      </c>
      <c r="S307" t="s">
        <v>37</v>
      </c>
      <c r="T307" t="s">
        <v>38</v>
      </c>
      <c r="U307" t="s">
        <v>90</v>
      </c>
      <c r="V307" s="1">
        <v>19908</v>
      </c>
      <c r="W307" s="6">
        <f>DATEDIF(employee_data36[[#This Row],[DOB]],DATE(2023, 1, 1), "Y")</f>
        <v>68</v>
      </c>
      <c r="X307" s="6" t="str">
        <f>IF(employee_data3[[#This Row],[Age]]&lt;=25, "Remaja", IF(employee_data3[[#This Row],[Age]]&lt;=55, "Dewasa", "Lansia"))</f>
        <v>Lansia</v>
      </c>
      <c r="Y307" s="7" t="str">
        <f>CONCATENATE(employee_data36[[#This Row],[First-LastName]]," ",employee_data36[[#This Row],[DOB]])</f>
        <v>Orion-Ochoa 19908</v>
      </c>
      <c r="Z307" t="s">
        <v>40</v>
      </c>
      <c r="AA307" t="s">
        <v>103</v>
      </c>
      <c r="AB307" t="s">
        <v>55</v>
      </c>
      <c r="AC307">
        <v>27650</v>
      </c>
      <c r="AD307" t="s">
        <v>93</v>
      </c>
      <c r="AE307" t="s">
        <v>44</v>
      </c>
      <c r="AF307" t="s">
        <v>45</v>
      </c>
      <c r="AG307">
        <v>5</v>
      </c>
    </row>
    <row r="308" spans="1:33" x14ac:dyDescent="0.3">
      <c r="A308">
        <v>3733</v>
      </c>
      <c r="B308" t="s">
        <v>1471</v>
      </c>
      <c r="C308" t="s">
        <v>1472</v>
      </c>
      <c r="D308" s="6" t="str">
        <f>CONCATENATE(employee_data36[[#This Row],[FirstName]], "-",employee_data36[[#This Row],[LastName]] )</f>
        <v>Halle-Boyd</v>
      </c>
      <c r="E308" s="1">
        <v>43941</v>
      </c>
      <c r="F308" s="1">
        <v>44765</v>
      </c>
      <c r="G308" s="7" t="str">
        <f>IF(ISBLANK(employee_data36[[#This Row],[ExitDate]]),"Yes","")</f>
        <v/>
      </c>
      <c r="H308" t="s">
        <v>28</v>
      </c>
      <c r="I308" t="s">
        <v>1473</v>
      </c>
      <c r="J308" t="s">
        <v>1474</v>
      </c>
      <c r="K308" t="s">
        <v>118</v>
      </c>
      <c r="L308" t="s">
        <v>198</v>
      </c>
      <c r="M308" s="6" t="str">
        <f>IF(ISBLANK(employee_data36[[#This Row],[ExitDate]]),"1","0")</f>
        <v>0</v>
      </c>
      <c r="N308" s="6" t="str">
        <f>IF(employee_data36[[#This Row],[EmployeeStatus]]="Active", "Active", "Tidak Active")</f>
        <v>Tidak Active</v>
      </c>
      <c r="O308" t="s">
        <v>33</v>
      </c>
      <c r="P308" t="s">
        <v>34</v>
      </c>
      <c r="Q308" t="s">
        <v>52</v>
      </c>
      <c r="R308" t="s">
        <v>140</v>
      </c>
      <c r="S308" t="s">
        <v>1475</v>
      </c>
      <c r="T308" t="s">
        <v>38</v>
      </c>
      <c r="U308" t="s">
        <v>90</v>
      </c>
      <c r="V308" s="1">
        <v>34622</v>
      </c>
      <c r="W308" s="6">
        <f>DATEDIF(employee_data36[[#This Row],[DOB]],DATE(2023, 1, 1), "Y")</f>
        <v>28</v>
      </c>
      <c r="X308" s="6" t="str">
        <f>IF(employee_data3[[#This Row],[Age]]&lt;=25, "Remaja", IF(employee_data3[[#This Row],[Age]]&lt;=55, "Dewasa", "Lansia"))</f>
        <v>Dewasa</v>
      </c>
      <c r="Y308" s="7" t="str">
        <f>CONCATENATE(employee_data36[[#This Row],[First-LastName]]," ",employee_data36[[#This Row],[DOB]])</f>
        <v>Halle-Boyd 34622</v>
      </c>
      <c r="Z308" t="s">
        <v>40</v>
      </c>
      <c r="AA308" t="s">
        <v>92</v>
      </c>
      <c r="AB308" t="s">
        <v>42</v>
      </c>
      <c r="AC308">
        <v>2035</v>
      </c>
      <c r="AD308" t="s">
        <v>56</v>
      </c>
      <c r="AE308" t="s">
        <v>75</v>
      </c>
      <c r="AF308" t="s">
        <v>45</v>
      </c>
      <c r="AG308">
        <v>3</v>
      </c>
    </row>
    <row r="309" spans="1:33" x14ac:dyDescent="0.3">
      <c r="A309">
        <v>3734</v>
      </c>
      <c r="B309" t="s">
        <v>1476</v>
      </c>
      <c r="C309" t="s">
        <v>897</v>
      </c>
      <c r="D309" s="6" t="str">
        <f>CONCATENATE(employee_data36[[#This Row],[FirstName]], "-",employee_data36[[#This Row],[LastName]] )</f>
        <v>Lindsey-Rocha</v>
      </c>
      <c r="E309" s="1">
        <v>43531</v>
      </c>
      <c r="F309" s="1"/>
      <c r="G309" s="7" t="str">
        <f>IF(ISBLANK(employee_data36[[#This Row],[ExitDate]]),"Yes","")</f>
        <v>Yes</v>
      </c>
      <c r="H309" t="s">
        <v>28</v>
      </c>
      <c r="I309" t="s">
        <v>1477</v>
      </c>
      <c r="J309" t="s">
        <v>1478</v>
      </c>
      <c r="K309" t="s">
        <v>62</v>
      </c>
      <c r="L309" t="s">
        <v>32</v>
      </c>
      <c r="M309" s="6" t="str">
        <f>IF(ISBLANK(employee_data36[[#This Row],[ExitDate]]),"1","0")</f>
        <v>1</v>
      </c>
      <c r="N309" s="6" t="str">
        <f>IF(employee_data36[[#This Row],[EmployeeStatus]]="Active", "Active", "Tidak Active")</f>
        <v>Active</v>
      </c>
      <c r="O309" t="s">
        <v>63</v>
      </c>
      <c r="P309" t="s">
        <v>34</v>
      </c>
      <c r="Q309" t="s">
        <v>35</v>
      </c>
      <c r="R309" t="s">
        <v>36</v>
      </c>
      <c r="S309" t="s">
        <v>37</v>
      </c>
      <c r="T309" t="s">
        <v>38</v>
      </c>
      <c r="U309" t="s">
        <v>1012</v>
      </c>
      <c r="V309" s="1">
        <v>23579</v>
      </c>
      <c r="W309" s="6">
        <f>DATEDIF(employee_data36[[#This Row],[DOB]],DATE(2023, 1, 1), "Y")</f>
        <v>58</v>
      </c>
      <c r="X309" s="6" t="str">
        <f>IF(employee_data3[[#This Row],[Age]]&lt;=25, "Remaja", IF(employee_data3[[#This Row],[Age]]&lt;=55, "Dewasa", "Lansia"))</f>
        <v>Lansia</v>
      </c>
      <c r="Y309" s="7" t="str">
        <f>CONCATENATE(employee_data36[[#This Row],[First-LastName]]," ",employee_data36[[#This Row],[DOB]])</f>
        <v>Lindsey-Rocha 23579</v>
      </c>
      <c r="Z309" t="s">
        <v>40</v>
      </c>
      <c r="AA309" t="s">
        <v>113</v>
      </c>
      <c r="AB309" t="s">
        <v>55</v>
      </c>
      <c r="AC309">
        <v>74284</v>
      </c>
      <c r="AD309" t="s">
        <v>43</v>
      </c>
      <c r="AE309" t="s">
        <v>104</v>
      </c>
      <c r="AF309" t="s">
        <v>45</v>
      </c>
      <c r="AG309">
        <v>3</v>
      </c>
    </row>
    <row r="310" spans="1:33" x14ac:dyDescent="0.3">
      <c r="A310">
        <v>3735</v>
      </c>
      <c r="B310" t="s">
        <v>765</v>
      </c>
      <c r="C310" t="s">
        <v>1479</v>
      </c>
      <c r="D310" s="6" t="str">
        <f>CONCATENATE(employee_data36[[#This Row],[FirstName]], "-",employee_data36[[#This Row],[LastName]] )</f>
        <v>Chace-Gray</v>
      </c>
      <c r="E310" s="1">
        <v>43614</v>
      </c>
      <c r="F310" s="1"/>
      <c r="G310" s="7" t="str">
        <f>IF(ISBLANK(employee_data36[[#This Row],[ExitDate]]),"Yes","")</f>
        <v>Yes</v>
      </c>
      <c r="H310" t="s">
        <v>28</v>
      </c>
      <c r="I310" t="s">
        <v>1480</v>
      </c>
      <c r="J310" t="s">
        <v>1481</v>
      </c>
      <c r="K310" t="s">
        <v>168</v>
      </c>
      <c r="L310" t="s">
        <v>32</v>
      </c>
      <c r="M310" s="6" t="str">
        <f>IF(ISBLANK(employee_data36[[#This Row],[ExitDate]]),"1","0")</f>
        <v>1</v>
      </c>
      <c r="N310" s="6" t="str">
        <f>IF(employee_data36[[#This Row],[EmployeeStatus]]="Active", "Active", "Tidak Active")</f>
        <v>Active</v>
      </c>
      <c r="O310" t="s">
        <v>33</v>
      </c>
      <c r="P310" t="s">
        <v>34</v>
      </c>
      <c r="Q310" t="s">
        <v>35</v>
      </c>
      <c r="R310" t="s">
        <v>36</v>
      </c>
      <c r="S310" t="s">
        <v>37</v>
      </c>
      <c r="T310" t="s">
        <v>38</v>
      </c>
      <c r="U310" t="s">
        <v>594</v>
      </c>
      <c r="V310" s="1">
        <v>23203</v>
      </c>
      <c r="W310" s="6">
        <f>DATEDIF(employee_data36[[#This Row],[DOB]],DATE(2023, 1, 1), "Y")</f>
        <v>59</v>
      </c>
      <c r="X310" s="6" t="str">
        <f>IF(employee_data3[[#This Row],[Age]]&lt;=25, "Remaja", IF(employee_data3[[#This Row],[Age]]&lt;=55, "Dewasa", "Lansia"))</f>
        <v>Lansia</v>
      </c>
      <c r="Y310" s="7" t="str">
        <f>CONCATENATE(employee_data36[[#This Row],[First-LastName]]," ",employee_data36[[#This Row],[DOB]])</f>
        <v>Chace-Gray 23203</v>
      </c>
      <c r="Z310" t="s">
        <v>40</v>
      </c>
      <c r="AA310" t="s">
        <v>419</v>
      </c>
      <c r="AB310" t="s">
        <v>55</v>
      </c>
      <c r="AC310">
        <v>81455</v>
      </c>
      <c r="AD310" t="s">
        <v>43</v>
      </c>
      <c r="AE310" t="s">
        <v>84</v>
      </c>
      <c r="AF310" t="s">
        <v>45</v>
      </c>
      <c r="AG310">
        <v>1</v>
      </c>
    </row>
    <row r="311" spans="1:33" x14ac:dyDescent="0.3">
      <c r="A311">
        <v>3736</v>
      </c>
      <c r="B311" t="s">
        <v>1482</v>
      </c>
      <c r="C311" t="s">
        <v>1483</v>
      </c>
      <c r="D311" s="6" t="str">
        <f>CONCATENATE(employee_data36[[#This Row],[FirstName]], "-",employee_data36[[#This Row],[LastName]] )</f>
        <v>Carsen-Wheeler</v>
      </c>
      <c r="E311" s="1">
        <v>44122</v>
      </c>
      <c r="F311" s="1">
        <v>45007</v>
      </c>
      <c r="G311" s="7" t="str">
        <f>IF(ISBLANK(employee_data36[[#This Row],[ExitDate]]),"Yes","")</f>
        <v/>
      </c>
      <c r="H311" t="s">
        <v>28</v>
      </c>
      <c r="I311" t="s">
        <v>1484</v>
      </c>
      <c r="J311" t="s">
        <v>1485</v>
      </c>
      <c r="K311" t="s">
        <v>133</v>
      </c>
      <c r="L311" t="s">
        <v>32</v>
      </c>
      <c r="M311" s="6" t="str">
        <f>IF(ISBLANK(employee_data36[[#This Row],[ExitDate]]),"1","0")</f>
        <v>0</v>
      </c>
      <c r="N311" s="6" t="str">
        <f>IF(employee_data36[[#This Row],[EmployeeStatus]]="Active", "Active", "Tidak Active")</f>
        <v>Active</v>
      </c>
      <c r="O311" t="s">
        <v>63</v>
      </c>
      <c r="P311" t="s">
        <v>51</v>
      </c>
      <c r="Q311" t="s">
        <v>52</v>
      </c>
      <c r="R311" t="s">
        <v>126</v>
      </c>
      <c r="S311" t="s">
        <v>1486</v>
      </c>
      <c r="T311" t="s">
        <v>38</v>
      </c>
      <c r="U311" t="s">
        <v>305</v>
      </c>
      <c r="V311" s="1">
        <v>27943</v>
      </c>
      <c r="W311" s="6">
        <f>DATEDIF(employee_data36[[#This Row],[DOB]],DATE(2023, 1, 1), "Y")</f>
        <v>46</v>
      </c>
      <c r="X311" s="6" t="str">
        <f>IF(employee_data3[[#This Row],[Age]]&lt;=25, "Remaja", IF(employee_data3[[#This Row],[Age]]&lt;=55, "Dewasa", "Lansia"))</f>
        <v>Dewasa</v>
      </c>
      <c r="Y311" s="7" t="str">
        <f>CONCATENATE(employee_data36[[#This Row],[First-LastName]]," ",employee_data36[[#This Row],[DOB]])</f>
        <v>Carsen-Wheeler 27943</v>
      </c>
      <c r="Z311" t="s">
        <v>40</v>
      </c>
      <c r="AA311" t="s">
        <v>83</v>
      </c>
      <c r="AB311" t="s">
        <v>55</v>
      </c>
      <c r="AC311">
        <v>95345</v>
      </c>
      <c r="AD311" t="s">
        <v>74</v>
      </c>
      <c r="AE311" t="s">
        <v>84</v>
      </c>
      <c r="AF311" t="s">
        <v>45</v>
      </c>
      <c r="AG311">
        <v>2</v>
      </c>
    </row>
    <row r="312" spans="1:33" x14ac:dyDescent="0.3">
      <c r="A312">
        <v>3737</v>
      </c>
      <c r="B312" t="s">
        <v>1487</v>
      </c>
      <c r="C312" t="s">
        <v>1488</v>
      </c>
      <c r="D312" s="6" t="str">
        <f>CONCATENATE(employee_data36[[#This Row],[FirstName]], "-",employee_data36[[#This Row],[LastName]] )</f>
        <v>Arielle-Escobar</v>
      </c>
      <c r="E312" s="1">
        <v>43423</v>
      </c>
      <c r="F312" s="1"/>
      <c r="G312" s="7" t="str">
        <f>IF(ISBLANK(employee_data36[[#This Row],[ExitDate]]),"Yes","")</f>
        <v>Yes</v>
      </c>
      <c r="H312" t="s">
        <v>28</v>
      </c>
      <c r="I312" t="s">
        <v>1489</v>
      </c>
      <c r="J312" t="s">
        <v>1490</v>
      </c>
      <c r="K312" t="s">
        <v>80</v>
      </c>
      <c r="L312" t="s">
        <v>32</v>
      </c>
      <c r="M312" s="6" t="str">
        <f>IF(ISBLANK(employee_data36[[#This Row],[ExitDate]]),"1","0")</f>
        <v>1</v>
      </c>
      <c r="N312" s="6" t="str">
        <f>IF(employee_data36[[#This Row],[EmployeeStatus]]="Active", "Active", "Tidak Active")</f>
        <v>Active</v>
      </c>
      <c r="O312" t="s">
        <v>52</v>
      </c>
      <c r="P312" t="s">
        <v>64</v>
      </c>
      <c r="Q312" t="s">
        <v>52</v>
      </c>
      <c r="R312" t="s">
        <v>36</v>
      </c>
      <c r="S312" t="s">
        <v>37</v>
      </c>
      <c r="T312" t="s">
        <v>38</v>
      </c>
      <c r="U312" t="s">
        <v>696</v>
      </c>
      <c r="V312" s="1">
        <v>17147</v>
      </c>
      <c r="W312" s="6">
        <f>DATEDIF(employee_data36[[#This Row],[DOB]],DATE(2023, 1, 1), "Y")</f>
        <v>76</v>
      </c>
      <c r="X312" s="6" t="str">
        <f>IF(employee_data3[[#This Row],[Age]]&lt;=25, "Remaja", IF(employee_data3[[#This Row],[Age]]&lt;=55, "Dewasa", "Lansia"))</f>
        <v>Lansia</v>
      </c>
      <c r="Y312" s="7" t="str">
        <f>CONCATENATE(employee_data36[[#This Row],[First-LastName]]," ",employee_data36[[#This Row],[DOB]])</f>
        <v>Arielle-Escobar 17147</v>
      </c>
      <c r="Z312" t="s">
        <v>40</v>
      </c>
      <c r="AA312" t="s">
        <v>184</v>
      </c>
      <c r="AB312" t="s">
        <v>55</v>
      </c>
      <c r="AC312">
        <v>67176</v>
      </c>
      <c r="AD312" t="s">
        <v>56</v>
      </c>
      <c r="AE312" t="s">
        <v>104</v>
      </c>
      <c r="AF312" t="s">
        <v>45</v>
      </c>
      <c r="AG312">
        <v>5</v>
      </c>
    </row>
    <row r="313" spans="1:33" x14ac:dyDescent="0.3">
      <c r="A313">
        <v>3738</v>
      </c>
      <c r="B313" t="s">
        <v>1491</v>
      </c>
      <c r="C313" t="s">
        <v>1492</v>
      </c>
      <c r="D313" s="6" t="str">
        <f>CONCATENATE(employee_data36[[#This Row],[FirstName]], "-",employee_data36[[#This Row],[LastName]] )</f>
        <v>Kaitlynn-Blair</v>
      </c>
      <c r="E313" s="1">
        <v>44666</v>
      </c>
      <c r="F313" s="1">
        <v>44935</v>
      </c>
      <c r="G313" s="7" t="str">
        <f>IF(ISBLANK(employee_data36[[#This Row],[ExitDate]]),"Yes","")</f>
        <v/>
      </c>
      <c r="H313" t="s">
        <v>728</v>
      </c>
      <c r="I313" t="s">
        <v>1493</v>
      </c>
      <c r="J313" t="s">
        <v>1494</v>
      </c>
      <c r="K313" t="s">
        <v>133</v>
      </c>
      <c r="L313" t="s">
        <v>745</v>
      </c>
      <c r="M313" s="6" t="str">
        <f>IF(ISBLANK(employee_data36[[#This Row],[ExitDate]]),"1","0")</f>
        <v>0</v>
      </c>
      <c r="N313" s="6" t="str">
        <f>IF(employee_data36[[#This Row],[EmployeeStatus]]="Active", "Active", "Tidak Active")</f>
        <v>Tidak Active</v>
      </c>
      <c r="O313" t="s">
        <v>63</v>
      </c>
      <c r="P313" t="s">
        <v>51</v>
      </c>
      <c r="Q313" t="s">
        <v>35</v>
      </c>
      <c r="R313" t="s">
        <v>99</v>
      </c>
      <c r="S313" t="s">
        <v>1495</v>
      </c>
      <c r="T313" t="s">
        <v>38</v>
      </c>
      <c r="U313" t="s">
        <v>81</v>
      </c>
      <c r="V313" s="1">
        <v>36772</v>
      </c>
      <c r="W313" s="6">
        <f>DATEDIF(employee_data36[[#This Row],[DOB]],DATE(2023, 1, 1), "Y")</f>
        <v>22</v>
      </c>
      <c r="X313" s="6" t="str">
        <f>IF(employee_data3[[#This Row],[Age]]&lt;=25, "Remaja", IF(employee_data3[[#This Row],[Age]]&lt;=55, "Dewasa", "Lansia"))</f>
        <v>Remaja</v>
      </c>
      <c r="Y313" s="7" t="str">
        <f>CONCATENATE(employee_data36[[#This Row],[First-LastName]]," ",employee_data36[[#This Row],[DOB]])</f>
        <v>Kaitlynn-Blair 36772</v>
      </c>
      <c r="Z313" t="s">
        <v>40</v>
      </c>
      <c r="AA313" t="s">
        <v>163</v>
      </c>
      <c r="AB313" t="s">
        <v>42</v>
      </c>
      <c r="AC313">
        <v>21015</v>
      </c>
      <c r="AD313" t="s">
        <v>56</v>
      </c>
      <c r="AE313" t="s">
        <v>44</v>
      </c>
      <c r="AF313" t="s">
        <v>45</v>
      </c>
      <c r="AG313">
        <v>3</v>
      </c>
    </row>
    <row r="314" spans="1:33" x14ac:dyDescent="0.3">
      <c r="A314">
        <v>3739</v>
      </c>
      <c r="B314" t="s">
        <v>1496</v>
      </c>
      <c r="C314" t="s">
        <v>1497</v>
      </c>
      <c r="D314" s="6" t="str">
        <f>CONCATENATE(employee_data36[[#This Row],[FirstName]], "-",employee_data36[[#This Row],[LastName]] )</f>
        <v>Amir-Melendez</v>
      </c>
      <c r="E314" s="1">
        <v>43336</v>
      </c>
      <c r="F314" s="1">
        <v>44277</v>
      </c>
      <c r="G314" s="7" t="str">
        <f>IF(ISBLANK(employee_data36[[#This Row],[ExitDate]]),"Yes","")</f>
        <v/>
      </c>
      <c r="H314" t="s">
        <v>728</v>
      </c>
      <c r="I314" t="s">
        <v>1498</v>
      </c>
      <c r="J314" t="s">
        <v>1499</v>
      </c>
      <c r="K314" t="s">
        <v>50</v>
      </c>
      <c r="L314" t="s">
        <v>745</v>
      </c>
      <c r="M314" s="6" t="str">
        <f>IF(ISBLANK(employee_data36[[#This Row],[ExitDate]]),"1","0")</f>
        <v>0</v>
      </c>
      <c r="N314" s="6" t="str">
        <f>IF(employee_data36[[#This Row],[EmployeeStatus]]="Active", "Active", "Tidak Active")</f>
        <v>Tidak Active</v>
      </c>
      <c r="O314" t="s">
        <v>63</v>
      </c>
      <c r="P314" t="s">
        <v>64</v>
      </c>
      <c r="Q314" t="s">
        <v>35</v>
      </c>
      <c r="R314" t="s">
        <v>175</v>
      </c>
      <c r="S314" t="s">
        <v>1500</v>
      </c>
      <c r="T314" t="s">
        <v>38</v>
      </c>
      <c r="U314" t="s">
        <v>90</v>
      </c>
      <c r="V314" s="1">
        <v>18696</v>
      </c>
      <c r="W314" s="6">
        <f>DATEDIF(employee_data36[[#This Row],[DOB]],DATE(2023, 1, 1), "Y")</f>
        <v>71</v>
      </c>
      <c r="X314" s="6" t="str">
        <f>IF(employee_data3[[#This Row],[Age]]&lt;=25, "Remaja", IF(employee_data3[[#This Row],[Age]]&lt;=55, "Dewasa", "Lansia"))</f>
        <v>Lansia</v>
      </c>
      <c r="Y314" s="7" t="str">
        <f>CONCATENATE(employee_data36[[#This Row],[First-LastName]]," ",employee_data36[[#This Row],[DOB]])</f>
        <v>Amir-Melendez 18696</v>
      </c>
      <c r="Z314" t="s">
        <v>40</v>
      </c>
      <c r="AA314" t="s">
        <v>281</v>
      </c>
      <c r="AB314" t="s">
        <v>42</v>
      </c>
      <c r="AC314">
        <v>80870</v>
      </c>
      <c r="AD314" t="s">
        <v>128</v>
      </c>
      <c r="AE314" t="s">
        <v>104</v>
      </c>
      <c r="AF314" t="s">
        <v>45</v>
      </c>
      <c r="AG314">
        <v>3</v>
      </c>
    </row>
    <row r="315" spans="1:33" x14ac:dyDescent="0.3">
      <c r="A315">
        <v>3740</v>
      </c>
      <c r="B315" t="s">
        <v>1501</v>
      </c>
      <c r="C315" t="s">
        <v>1502</v>
      </c>
      <c r="D315" s="6" t="str">
        <f>CONCATENATE(employee_data36[[#This Row],[FirstName]], "-",employee_data36[[#This Row],[LastName]] )</f>
        <v>Monique-Buckley</v>
      </c>
      <c r="E315" s="1">
        <v>44849</v>
      </c>
      <c r="F315" s="1">
        <v>44974</v>
      </c>
      <c r="G315" s="7" t="str">
        <f>IF(ISBLANK(employee_data36[[#This Row],[ExitDate]]),"Yes","")</f>
        <v/>
      </c>
      <c r="H315" t="s">
        <v>728</v>
      </c>
      <c r="I315" t="s">
        <v>1503</v>
      </c>
      <c r="J315" t="s">
        <v>1504</v>
      </c>
      <c r="K315" t="s">
        <v>139</v>
      </c>
      <c r="L315" t="s">
        <v>745</v>
      </c>
      <c r="M315" s="6" t="str">
        <f>IF(ISBLANK(employee_data36[[#This Row],[ExitDate]]),"1","0")</f>
        <v>0</v>
      </c>
      <c r="N315" s="6" t="str">
        <f>IF(employee_data36[[#This Row],[EmployeeStatus]]="Active", "Active", "Tidak Active")</f>
        <v>Tidak Active</v>
      </c>
      <c r="O315" t="s">
        <v>63</v>
      </c>
      <c r="P315" t="s">
        <v>34</v>
      </c>
      <c r="Q315" t="s">
        <v>52</v>
      </c>
      <c r="R315" t="s">
        <v>175</v>
      </c>
      <c r="S315" t="s">
        <v>1505</v>
      </c>
      <c r="T315" t="s">
        <v>38</v>
      </c>
      <c r="U315" t="s">
        <v>696</v>
      </c>
      <c r="V315" s="1">
        <v>37035</v>
      </c>
      <c r="W315" s="6">
        <f>DATEDIF(employee_data36[[#This Row],[DOB]],DATE(2023, 1, 1), "Y")</f>
        <v>21</v>
      </c>
      <c r="X315" s="6" t="str">
        <f>IF(employee_data3[[#This Row],[Age]]&lt;=25, "Remaja", IF(employee_data3[[#This Row],[Age]]&lt;=55, "Dewasa", "Lansia"))</f>
        <v>Remaja</v>
      </c>
      <c r="Y315" s="7" t="str">
        <f>CONCATENATE(employee_data36[[#This Row],[First-LastName]]," ",employee_data36[[#This Row],[DOB]])</f>
        <v>Monique-Buckley 37035</v>
      </c>
      <c r="Z315" t="s">
        <v>40</v>
      </c>
      <c r="AA315" t="s">
        <v>1506</v>
      </c>
      <c r="AB315" t="s">
        <v>42</v>
      </c>
      <c r="AC315">
        <v>12265</v>
      </c>
      <c r="AD315" t="s">
        <v>74</v>
      </c>
      <c r="AE315" t="s">
        <v>75</v>
      </c>
      <c r="AF315" t="s">
        <v>45</v>
      </c>
      <c r="AG315">
        <v>4</v>
      </c>
    </row>
    <row r="316" spans="1:33" x14ac:dyDescent="0.3">
      <c r="A316">
        <v>3741</v>
      </c>
      <c r="B316" t="s">
        <v>1507</v>
      </c>
      <c r="C316" t="s">
        <v>1508</v>
      </c>
      <c r="D316" s="6" t="str">
        <f>CONCATENATE(employee_data36[[#This Row],[FirstName]], "-",employee_data36[[#This Row],[LastName]] )</f>
        <v>Clark-Blanchard</v>
      </c>
      <c r="E316" s="1">
        <v>44984</v>
      </c>
      <c r="F316" s="1">
        <v>45013</v>
      </c>
      <c r="G316" s="7" t="str">
        <f>IF(ISBLANK(employee_data36[[#This Row],[ExitDate]]),"Yes","")</f>
        <v/>
      </c>
      <c r="H316" t="s">
        <v>728</v>
      </c>
      <c r="I316" t="s">
        <v>1509</v>
      </c>
      <c r="J316" t="s">
        <v>1510</v>
      </c>
      <c r="K316" t="s">
        <v>80</v>
      </c>
      <c r="L316" t="s">
        <v>745</v>
      </c>
      <c r="M316" s="6" t="str">
        <f>IF(ISBLANK(employee_data36[[#This Row],[ExitDate]]),"1","0")</f>
        <v>0</v>
      </c>
      <c r="N316" s="6" t="str">
        <f>IF(employee_data36[[#This Row],[EmployeeStatus]]="Active", "Active", "Tidak Active")</f>
        <v>Tidak Active</v>
      </c>
      <c r="O316" t="s">
        <v>63</v>
      </c>
      <c r="P316" t="s">
        <v>51</v>
      </c>
      <c r="Q316" t="s">
        <v>35</v>
      </c>
      <c r="R316" t="s">
        <v>175</v>
      </c>
      <c r="S316" t="s">
        <v>1511</v>
      </c>
      <c r="T316" t="s">
        <v>38</v>
      </c>
      <c r="U316" t="s">
        <v>90</v>
      </c>
      <c r="V316" s="1">
        <v>17790</v>
      </c>
      <c r="W316" s="6">
        <f>DATEDIF(employee_data36[[#This Row],[DOB]],DATE(2023, 1, 1), "Y")</f>
        <v>74</v>
      </c>
      <c r="X316" s="6" t="str">
        <f>IF(employee_data3[[#This Row],[Age]]&lt;=25, "Remaja", IF(employee_data3[[#This Row],[Age]]&lt;=55, "Dewasa", "Lansia"))</f>
        <v>Lansia</v>
      </c>
      <c r="Y316" s="7" t="str">
        <f>CONCATENATE(employee_data36[[#This Row],[First-LastName]]," ",employee_data36[[#This Row],[DOB]])</f>
        <v>Clark-Blanchard 17790</v>
      </c>
      <c r="Z316" t="s">
        <v>40</v>
      </c>
      <c r="AA316" t="s">
        <v>113</v>
      </c>
      <c r="AB316" t="s">
        <v>42</v>
      </c>
      <c r="AC316">
        <v>47025</v>
      </c>
      <c r="AD316" t="s">
        <v>56</v>
      </c>
      <c r="AE316" t="s">
        <v>44</v>
      </c>
      <c r="AF316" t="s">
        <v>45</v>
      </c>
      <c r="AG316">
        <v>1</v>
      </c>
    </row>
    <row r="317" spans="1:33" x14ac:dyDescent="0.3">
      <c r="A317">
        <v>3742</v>
      </c>
      <c r="B317" t="s">
        <v>1013</v>
      </c>
      <c r="C317" t="s">
        <v>1512</v>
      </c>
      <c r="D317" s="6" t="str">
        <f>CONCATENATE(employee_data36[[#This Row],[FirstName]], "-",employee_data36[[#This Row],[LastName]] )</f>
        <v>Gabriel-Pearson</v>
      </c>
      <c r="E317" s="1">
        <v>44461</v>
      </c>
      <c r="F317" s="1">
        <v>45061</v>
      </c>
      <c r="G317" s="7" t="str">
        <f>IF(ISBLANK(employee_data36[[#This Row],[ExitDate]]),"Yes","")</f>
        <v/>
      </c>
      <c r="H317" t="s">
        <v>728</v>
      </c>
      <c r="I317" t="s">
        <v>1513</v>
      </c>
      <c r="J317" t="s">
        <v>1514</v>
      </c>
      <c r="K317" t="s">
        <v>168</v>
      </c>
      <c r="L317" t="s">
        <v>32</v>
      </c>
      <c r="M317" s="6" t="str">
        <f>IF(ISBLANK(employee_data36[[#This Row],[ExitDate]]),"1","0")</f>
        <v>0</v>
      </c>
      <c r="N317" s="6" t="str">
        <f>IF(employee_data36[[#This Row],[EmployeeStatus]]="Active", "Active", "Tidak Active")</f>
        <v>Active</v>
      </c>
      <c r="O317" t="s">
        <v>33</v>
      </c>
      <c r="P317" t="s">
        <v>51</v>
      </c>
      <c r="Q317" t="s">
        <v>35</v>
      </c>
      <c r="R317" t="s">
        <v>126</v>
      </c>
      <c r="S317" t="s">
        <v>1515</v>
      </c>
      <c r="T317" t="s">
        <v>38</v>
      </c>
      <c r="U317" t="s">
        <v>90</v>
      </c>
      <c r="V317" s="1">
        <v>29841</v>
      </c>
      <c r="W317" s="6">
        <f>DATEDIF(employee_data36[[#This Row],[DOB]],DATE(2023, 1, 1), "Y")</f>
        <v>41</v>
      </c>
      <c r="X317" s="6" t="str">
        <f>IF(employee_data3[[#This Row],[Age]]&lt;=25, "Remaja", IF(employee_data3[[#This Row],[Age]]&lt;=55, "Dewasa", "Lansia"))</f>
        <v>Dewasa</v>
      </c>
      <c r="Y317" s="7" t="str">
        <f>CONCATENATE(employee_data36[[#This Row],[First-LastName]]," ",employee_data36[[#This Row],[DOB]])</f>
        <v>Gabriel-Pearson 29841</v>
      </c>
      <c r="Z317" t="s">
        <v>40</v>
      </c>
      <c r="AA317" t="s">
        <v>243</v>
      </c>
      <c r="AB317" t="s">
        <v>42</v>
      </c>
      <c r="AC317">
        <v>81011</v>
      </c>
      <c r="AD317" t="s">
        <v>128</v>
      </c>
      <c r="AE317" t="s">
        <v>84</v>
      </c>
      <c r="AF317" t="s">
        <v>45</v>
      </c>
      <c r="AG317">
        <v>2</v>
      </c>
    </row>
    <row r="318" spans="1:33" x14ac:dyDescent="0.3">
      <c r="A318">
        <v>3743</v>
      </c>
      <c r="B318" t="s">
        <v>1516</v>
      </c>
      <c r="C318" t="s">
        <v>1517</v>
      </c>
      <c r="D318" s="6" t="str">
        <f>CONCATENATE(employee_data36[[#This Row],[FirstName]], "-",employee_data36[[#This Row],[LastName]] )</f>
        <v>Mercedes-Cook</v>
      </c>
      <c r="E318" s="1">
        <v>43981</v>
      </c>
      <c r="F318" s="1"/>
      <c r="G318" s="7" t="str">
        <f>IF(ISBLANK(employee_data36[[#This Row],[ExitDate]]),"Yes","")</f>
        <v>Yes</v>
      </c>
      <c r="H318" t="s">
        <v>28</v>
      </c>
      <c r="I318" t="s">
        <v>1518</v>
      </c>
      <c r="J318" t="s">
        <v>1519</v>
      </c>
      <c r="K318" t="s">
        <v>98</v>
      </c>
      <c r="L318" t="s">
        <v>32</v>
      </c>
      <c r="M318" s="6" t="str">
        <f>IF(ISBLANK(employee_data36[[#This Row],[ExitDate]]),"1","0")</f>
        <v>1</v>
      </c>
      <c r="N318" s="6" t="str">
        <f>IF(employee_data36[[#This Row],[EmployeeStatus]]="Active", "Active", "Tidak Active")</f>
        <v>Active</v>
      </c>
      <c r="O318" t="s">
        <v>33</v>
      </c>
      <c r="P318" t="s">
        <v>51</v>
      </c>
      <c r="Q318" t="s">
        <v>52</v>
      </c>
      <c r="R318" t="s">
        <v>36</v>
      </c>
      <c r="S318" t="s">
        <v>37</v>
      </c>
      <c r="T318" t="s">
        <v>38</v>
      </c>
      <c r="U318" t="s">
        <v>81</v>
      </c>
      <c r="V318" s="1">
        <v>18519</v>
      </c>
      <c r="W318" s="6">
        <f>DATEDIF(employee_data36[[#This Row],[DOB]],DATE(2023, 1, 1), "Y")</f>
        <v>72</v>
      </c>
      <c r="X318" s="6" t="str">
        <f>IF(employee_data3[[#This Row],[Age]]&lt;=25, "Remaja", IF(employee_data3[[#This Row],[Age]]&lt;=55, "Dewasa", "Lansia"))</f>
        <v>Lansia</v>
      </c>
      <c r="Y318" s="7" t="str">
        <f>CONCATENATE(employee_data36[[#This Row],[First-LastName]]," ",employee_data36[[#This Row],[DOB]])</f>
        <v>Mercedes-Cook 18519</v>
      </c>
      <c r="Z318" t="s">
        <v>40</v>
      </c>
      <c r="AA318" t="s">
        <v>654</v>
      </c>
      <c r="AB318" t="s">
        <v>55</v>
      </c>
      <c r="AC318">
        <v>13394</v>
      </c>
      <c r="AD318" t="s">
        <v>93</v>
      </c>
      <c r="AE318" t="s">
        <v>84</v>
      </c>
      <c r="AF318" t="s">
        <v>45</v>
      </c>
      <c r="AG318">
        <v>2</v>
      </c>
    </row>
    <row r="319" spans="1:33" x14ac:dyDescent="0.3">
      <c r="A319">
        <v>3744</v>
      </c>
      <c r="B319" t="s">
        <v>1520</v>
      </c>
      <c r="C319" t="s">
        <v>1521</v>
      </c>
      <c r="D319" s="6" t="str">
        <f>CONCATENATE(employee_data36[[#This Row],[FirstName]], "-",employee_data36[[#This Row],[LastName]] )</f>
        <v>Skyler-Blankenship</v>
      </c>
      <c r="E319" s="1">
        <v>44085</v>
      </c>
      <c r="F319" s="1"/>
      <c r="G319" s="7" t="str">
        <f>IF(ISBLANK(employee_data36[[#This Row],[ExitDate]]),"Yes","")</f>
        <v>Yes</v>
      </c>
      <c r="H319" t="s">
        <v>28</v>
      </c>
      <c r="I319" t="s">
        <v>1522</v>
      </c>
      <c r="J319" t="s">
        <v>1523</v>
      </c>
      <c r="K319" t="s">
        <v>118</v>
      </c>
      <c r="L319" t="s">
        <v>32</v>
      </c>
      <c r="M319" s="6" t="str">
        <f>IF(ISBLANK(employee_data36[[#This Row],[ExitDate]]),"1","0")</f>
        <v>1</v>
      </c>
      <c r="N319" s="6" t="str">
        <f>IF(employee_data36[[#This Row],[EmployeeStatus]]="Active", "Active", "Tidak Active")</f>
        <v>Active</v>
      </c>
      <c r="O319" t="s">
        <v>52</v>
      </c>
      <c r="P319" t="s">
        <v>64</v>
      </c>
      <c r="Q319" t="s">
        <v>63</v>
      </c>
      <c r="R319" t="s">
        <v>36</v>
      </c>
      <c r="S319" t="s">
        <v>37</v>
      </c>
      <c r="T319" t="s">
        <v>38</v>
      </c>
      <c r="U319" t="s">
        <v>53</v>
      </c>
      <c r="V319" s="1">
        <v>23733</v>
      </c>
      <c r="W319" s="6">
        <f>DATEDIF(employee_data36[[#This Row],[DOB]],DATE(2023, 1, 1), "Y")</f>
        <v>58</v>
      </c>
      <c r="X319" s="6" t="str">
        <f>IF(employee_data3[[#This Row],[Age]]&lt;=25, "Remaja", IF(employee_data3[[#This Row],[Age]]&lt;=55, "Dewasa", "Lansia"))</f>
        <v>Lansia</v>
      </c>
      <c r="Y319" s="7" t="str">
        <f>CONCATENATE(employee_data36[[#This Row],[First-LastName]]," ",employee_data36[[#This Row],[DOB]])</f>
        <v>Skyler-Blankenship 23733</v>
      </c>
      <c r="Z319" t="s">
        <v>40</v>
      </c>
      <c r="AA319" t="s">
        <v>163</v>
      </c>
      <c r="AB319" t="s">
        <v>42</v>
      </c>
      <c r="AC319">
        <v>50967</v>
      </c>
      <c r="AD319" t="s">
        <v>128</v>
      </c>
      <c r="AE319" t="s">
        <v>44</v>
      </c>
      <c r="AF319" t="s">
        <v>45</v>
      </c>
      <c r="AG319">
        <v>5</v>
      </c>
    </row>
    <row r="320" spans="1:33" x14ac:dyDescent="0.3">
      <c r="A320">
        <v>3745</v>
      </c>
      <c r="B320" t="s">
        <v>1524</v>
      </c>
      <c r="C320" t="s">
        <v>1525</v>
      </c>
      <c r="D320" s="6" t="str">
        <f>CONCATENATE(employee_data36[[#This Row],[FirstName]], "-",employee_data36[[#This Row],[LastName]] )</f>
        <v>Jordan-Davis</v>
      </c>
      <c r="E320" s="1">
        <v>43616</v>
      </c>
      <c r="F320" s="1">
        <v>44110</v>
      </c>
      <c r="G320" s="7" t="str">
        <f>IF(ISBLANK(employee_data36[[#This Row],[ExitDate]]),"Yes","")</f>
        <v/>
      </c>
      <c r="H320" t="s">
        <v>28</v>
      </c>
      <c r="I320" t="s">
        <v>1526</v>
      </c>
      <c r="J320" t="s">
        <v>1527</v>
      </c>
      <c r="K320" t="s">
        <v>62</v>
      </c>
      <c r="L320" t="s">
        <v>745</v>
      </c>
      <c r="M320" s="6" t="str">
        <f>IF(ISBLANK(employee_data36[[#This Row],[ExitDate]]),"1","0")</f>
        <v>0</v>
      </c>
      <c r="N320" s="6" t="str">
        <f>IF(employee_data36[[#This Row],[EmployeeStatus]]="Active", "Active", "Tidak Active")</f>
        <v>Tidak Active</v>
      </c>
      <c r="O320" t="s">
        <v>63</v>
      </c>
      <c r="P320" t="s">
        <v>34</v>
      </c>
      <c r="Q320" t="s">
        <v>63</v>
      </c>
      <c r="R320" t="s">
        <v>99</v>
      </c>
      <c r="S320" t="s">
        <v>1528</v>
      </c>
      <c r="T320" t="s">
        <v>38</v>
      </c>
      <c r="U320" t="s">
        <v>81</v>
      </c>
      <c r="V320" s="1">
        <v>28691</v>
      </c>
      <c r="W320" s="6">
        <f>DATEDIF(employee_data36[[#This Row],[DOB]],DATE(2023, 1, 1), "Y")</f>
        <v>44</v>
      </c>
      <c r="X320" s="6" t="str">
        <f>IF(employee_data3[[#This Row],[Age]]&lt;=25, "Remaja", IF(employee_data3[[#This Row],[Age]]&lt;=55, "Dewasa", "Lansia"))</f>
        <v>Dewasa</v>
      </c>
      <c r="Y320" s="7" t="str">
        <f>CONCATENATE(employee_data36[[#This Row],[First-LastName]]," ",employee_data36[[#This Row],[DOB]])</f>
        <v>Jordan-Davis 28691</v>
      </c>
      <c r="Z320" t="s">
        <v>40</v>
      </c>
      <c r="AA320" t="s">
        <v>103</v>
      </c>
      <c r="AB320" t="s">
        <v>55</v>
      </c>
      <c r="AC320">
        <v>8286</v>
      </c>
      <c r="AD320" t="s">
        <v>128</v>
      </c>
      <c r="AE320" t="s">
        <v>75</v>
      </c>
      <c r="AF320" t="s">
        <v>45</v>
      </c>
      <c r="AG320">
        <v>4</v>
      </c>
    </row>
    <row r="321" spans="1:33" x14ac:dyDescent="0.3">
      <c r="A321">
        <v>3746</v>
      </c>
      <c r="B321" t="s">
        <v>964</v>
      </c>
      <c r="C321" t="s">
        <v>1529</v>
      </c>
      <c r="D321" s="6" t="str">
        <f>CONCATENATE(employee_data36[[#This Row],[FirstName]], "-",employee_data36[[#This Row],[LastName]] )</f>
        <v>Bridget-Wu</v>
      </c>
      <c r="E321" s="1">
        <v>44025</v>
      </c>
      <c r="F321" s="1"/>
      <c r="G321" s="7" t="str">
        <f>IF(ISBLANK(employee_data36[[#This Row],[ExitDate]]),"Yes","")</f>
        <v>Yes</v>
      </c>
      <c r="H321" t="s">
        <v>28</v>
      </c>
      <c r="I321" t="s">
        <v>1530</v>
      </c>
      <c r="J321" t="s">
        <v>1531</v>
      </c>
      <c r="K321" t="s">
        <v>89</v>
      </c>
      <c r="L321" t="s">
        <v>32</v>
      </c>
      <c r="M321" s="6" t="str">
        <f>IF(ISBLANK(employee_data36[[#This Row],[ExitDate]]),"1","0")</f>
        <v>1</v>
      </c>
      <c r="N321" s="6" t="str">
        <f>IF(employee_data36[[#This Row],[EmployeeStatus]]="Active", "Active", "Tidak Active")</f>
        <v>Active</v>
      </c>
      <c r="O321" t="s">
        <v>52</v>
      </c>
      <c r="P321" t="s">
        <v>64</v>
      </c>
      <c r="Q321" t="s">
        <v>63</v>
      </c>
      <c r="R321" t="s">
        <v>36</v>
      </c>
      <c r="S321" t="s">
        <v>37</v>
      </c>
      <c r="T321" t="s">
        <v>38</v>
      </c>
      <c r="U321" t="s">
        <v>286</v>
      </c>
      <c r="V321" s="1">
        <v>25436</v>
      </c>
      <c r="W321" s="6">
        <f>DATEDIF(employee_data36[[#This Row],[DOB]],DATE(2023, 1, 1), "Y")</f>
        <v>53</v>
      </c>
      <c r="X321" s="6" t="str">
        <f>IF(employee_data3[[#This Row],[Age]]&lt;=25, "Remaja", IF(employee_data3[[#This Row],[Age]]&lt;=55, "Dewasa", "Lansia"))</f>
        <v>Dewasa</v>
      </c>
      <c r="Y321" s="7" t="str">
        <f>CONCATENATE(employee_data36[[#This Row],[First-LastName]]," ",employee_data36[[#This Row],[DOB]])</f>
        <v>Bridget-Wu 25436</v>
      </c>
      <c r="Z321" t="s">
        <v>40</v>
      </c>
      <c r="AA321" t="s">
        <v>287</v>
      </c>
      <c r="AB321" t="s">
        <v>55</v>
      </c>
      <c r="AC321">
        <v>68039</v>
      </c>
      <c r="AD321" t="s">
        <v>93</v>
      </c>
      <c r="AE321" t="s">
        <v>44</v>
      </c>
      <c r="AF321" t="s">
        <v>45</v>
      </c>
      <c r="AG321">
        <v>3</v>
      </c>
    </row>
    <row r="322" spans="1:33" x14ac:dyDescent="0.3">
      <c r="A322">
        <v>3747</v>
      </c>
      <c r="B322" t="s">
        <v>1013</v>
      </c>
      <c r="C322" t="s">
        <v>1532</v>
      </c>
      <c r="D322" s="6" t="str">
        <f>CONCATENATE(employee_data36[[#This Row],[FirstName]], "-",employee_data36[[#This Row],[LastName]] )</f>
        <v>Gabriel-Kirk</v>
      </c>
      <c r="E322" s="1">
        <v>44448</v>
      </c>
      <c r="F322" s="1">
        <v>44967</v>
      </c>
      <c r="G322" s="7" t="str">
        <f>IF(ISBLANK(employee_data36[[#This Row],[ExitDate]]),"Yes","")</f>
        <v/>
      </c>
      <c r="H322" t="s">
        <v>28</v>
      </c>
      <c r="I322" t="s">
        <v>1533</v>
      </c>
      <c r="J322" t="s">
        <v>1534</v>
      </c>
      <c r="K322" t="s">
        <v>31</v>
      </c>
      <c r="L322" t="s">
        <v>745</v>
      </c>
      <c r="M322" s="6" t="str">
        <f>IF(ISBLANK(employee_data36[[#This Row],[ExitDate]]),"1","0")</f>
        <v>0</v>
      </c>
      <c r="N322" s="6" t="str">
        <f>IF(employee_data36[[#This Row],[EmployeeStatus]]="Active", "Active", "Tidak Active")</f>
        <v>Tidak Active</v>
      </c>
      <c r="O322" t="s">
        <v>52</v>
      </c>
      <c r="P322" t="s">
        <v>34</v>
      </c>
      <c r="Q322" t="s">
        <v>35</v>
      </c>
      <c r="R322" t="s">
        <v>140</v>
      </c>
      <c r="S322" t="s">
        <v>1535</v>
      </c>
      <c r="T322" t="s">
        <v>38</v>
      </c>
      <c r="U322" t="s">
        <v>1012</v>
      </c>
      <c r="V322" s="1">
        <v>16119</v>
      </c>
      <c r="W322" s="6">
        <f>DATEDIF(employee_data36[[#This Row],[DOB]],DATE(2023, 1, 1), "Y")</f>
        <v>78</v>
      </c>
      <c r="X322" s="6" t="str">
        <f>IF(employee_data3[[#This Row],[Age]]&lt;=25, "Remaja", IF(employee_data3[[#This Row],[Age]]&lt;=55, "Dewasa", "Lansia"))</f>
        <v>Lansia</v>
      </c>
      <c r="Y322" s="7" t="str">
        <f>CONCATENATE(employee_data36[[#This Row],[First-LastName]]," ",employee_data36[[#This Row],[DOB]])</f>
        <v>Gabriel-Kirk 16119</v>
      </c>
      <c r="Z322" t="s">
        <v>40</v>
      </c>
      <c r="AA322" t="s">
        <v>103</v>
      </c>
      <c r="AB322" t="s">
        <v>55</v>
      </c>
      <c r="AC322">
        <v>56563</v>
      </c>
      <c r="AD322" t="s">
        <v>93</v>
      </c>
      <c r="AE322" t="s">
        <v>44</v>
      </c>
      <c r="AF322" t="s">
        <v>45</v>
      </c>
      <c r="AG322">
        <v>2</v>
      </c>
    </row>
    <row r="323" spans="1:33" x14ac:dyDescent="0.3">
      <c r="A323">
        <v>3748</v>
      </c>
      <c r="B323" t="s">
        <v>1156</v>
      </c>
      <c r="C323" t="s">
        <v>1536</v>
      </c>
      <c r="D323" s="6" t="str">
        <f>CONCATENATE(employee_data36[[#This Row],[FirstName]], "-",employee_data36[[#This Row],[LastName]] )</f>
        <v>Aron-Ali</v>
      </c>
      <c r="E323" s="1">
        <v>43561</v>
      </c>
      <c r="F323" s="1"/>
      <c r="G323" s="7" t="str">
        <f>IF(ISBLANK(employee_data36[[#This Row],[ExitDate]]),"Yes","")</f>
        <v>Yes</v>
      </c>
      <c r="H323" t="s">
        <v>28</v>
      </c>
      <c r="I323" t="s">
        <v>1537</v>
      </c>
      <c r="J323" t="s">
        <v>1538</v>
      </c>
      <c r="K323" t="s">
        <v>133</v>
      </c>
      <c r="L323" t="s">
        <v>32</v>
      </c>
      <c r="M323" s="6" t="str">
        <f>IF(ISBLANK(employee_data36[[#This Row],[ExitDate]]),"1","0")</f>
        <v>1</v>
      </c>
      <c r="N323" s="6" t="str">
        <f>IF(employee_data36[[#This Row],[EmployeeStatus]]="Active", "Active", "Tidak Active")</f>
        <v>Active</v>
      </c>
      <c r="O323" t="s">
        <v>63</v>
      </c>
      <c r="P323" t="s">
        <v>34</v>
      </c>
      <c r="Q323" t="s">
        <v>52</v>
      </c>
      <c r="R323" t="s">
        <v>36</v>
      </c>
      <c r="S323" t="s">
        <v>37</v>
      </c>
      <c r="T323" t="s">
        <v>38</v>
      </c>
      <c r="U323" t="s">
        <v>81</v>
      </c>
      <c r="V323" s="1">
        <v>25435</v>
      </c>
      <c r="W323" s="6">
        <f>DATEDIF(employee_data36[[#This Row],[DOB]],DATE(2023, 1, 1), "Y")</f>
        <v>53</v>
      </c>
      <c r="X323" s="6" t="str">
        <f>IF(employee_data3[[#This Row],[Age]]&lt;=25, "Remaja", IF(employee_data3[[#This Row],[Age]]&lt;=55, "Dewasa", "Lansia"))</f>
        <v>Dewasa</v>
      </c>
      <c r="Y323" s="7" t="str">
        <f>CONCATENATE(employee_data36[[#This Row],[First-LastName]]," ",employee_data36[[#This Row],[DOB]])</f>
        <v>Aron-Ali 25435</v>
      </c>
      <c r="Z323" t="s">
        <v>40</v>
      </c>
      <c r="AA323" t="s">
        <v>83</v>
      </c>
      <c r="AB323" t="s">
        <v>55</v>
      </c>
      <c r="AC323">
        <v>96739</v>
      </c>
      <c r="AD323" t="s">
        <v>74</v>
      </c>
      <c r="AE323" t="s">
        <v>84</v>
      </c>
      <c r="AF323" t="s">
        <v>45</v>
      </c>
      <c r="AG323">
        <v>1</v>
      </c>
    </row>
    <row r="324" spans="1:33" x14ac:dyDescent="0.3">
      <c r="A324">
        <v>3749</v>
      </c>
      <c r="B324" t="s">
        <v>276</v>
      </c>
      <c r="C324" t="s">
        <v>321</v>
      </c>
      <c r="D324" s="6" t="str">
        <f>CONCATENATE(employee_data36[[#This Row],[FirstName]], "-",employee_data36[[#This Row],[LastName]] )</f>
        <v>Kayden-Soto</v>
      </c>
      <c r="E324" s="1">
        <v>44243</v>
      </c>
      <c r="F324" s="1"/>
      <c r="G324" s="7" t="str">
        <f>IF(ISBLANK(employee_data36[[#This Row],[ExitDate]]),"Yes","")</f>
        <v>Yes</v>
      </c>
      <c r="H324" t="s">
        <v>28</v>
      </c>
      <c r="I324" t="s">
        <v>1539</v>
      </c>
      <c r="J324" t="s">
        <v>1540</v>
      </c>
      <c r="K324" t="s">
        <v>50</v>
      </c>
      <c r="L324" t="s">
        <v>32</v>
      </c>
      <c r="M324" s="6" t="str">
        <f>IF(ISBLANK(employee_data36[[#This Row],[ExitDate]]),"1","0")</f>
        <v>1</v>
      </c>
      <c r="N324" s="6" t="str">
        <f>IF(employee_data36[[#This Row],[EmployeeStatus]]="Active", "Active", "Tidak Active")</f>
        <v>Active</v>
      </c>
      <c r="O324" t="s">
        <v>63</v>
      </c>
      <c r="P324" t="s">
        <v>51</v>
      </c>
      <c r="Q324" t="s">
        <v>63</v>
      </c>
      <c r="R324" t="s">
        <v>36</v>
      </c>
      <c r="S324" t="s">
        <v>37</v>
      </c>
      <c r="T324" t="s">
        <v>38</v>
      </c>
      <c r="U324" t="s">
        <v>242</v>
      </c>
      <c r="V324" s="1">
        <v>31169</v>
      </c>
      <c r="W324" s="6">
        <f>DATEDIF(employee_data36[[#This Row],[DOB]],DATE(2023, 1, 1), "Y")</f>
        <v>37</v>
      </c>
      <c r="X324" s="6" t="str">
        <f>IF(employee_data3[[#This Row],[Age]]&lt;=25, "Remaja", IF(employee_data3[[#This Row],[Age]]&lt;=55, "Dewasa", "Lansia"))</f>
        <v>Dewasa</v>
      </c>
      <c r="Y324" s="7" t="str">
        <f>CONCATENATE(employee_data36[[#This Row],[First-LastName]]," ",employee_data36[[#This Row],[DOB]])</f>
        <v>Kayden-Soto 31169</v>
      </c>
      <c r="Z324" t="s">
        <v>40</v>
      </c>
      <c r="AA324" t="s">
        <v>1541</v>
      </c>
      <c r="AB324" t="s">
        <v>42</v>
      </c>
      <c r="AC324">
        <v>27488</v>
      </c>
      <c r="AD324" t="s">
        <v>74</v>
      </c>
      <c r="AE324" t="s">
        <v>84</v>
      </c>
      <c r="AF324" t="s">
        <v>45</v>
      </c>
      <c r="AG324">
        <v>4</v>
      </c>
    </row>
    <row r="325" spans="1:33" x14ac:dyDescent="0.3">
      <c r="A325">
        <v>3750</v>
      </c>
      <c r="B325" t="s">
        <v>1542</v>
      </c>
      <c r="C325" t="s">
        <v>1543</v>
      </c>
      <c r="D325" s="6" t="str">
        <f>CONCATENATE(employee_data36[[#This Row],[FirstName]], "-",employee_data36[[#This Row],[LastName]] )</f>
        <v>Micaela-Conner</v>
      </c>
      <c r="E325" s="1">
        <v>43878</v>
      </c>
      <c r="F325" s="1"/>
      <c r="G325" s="7" t="str">
        <f>IF(ISBLANK(employee_data36[[#This Row],[ExitDate]]),"Yes","")</f>
        <v>Yes</v>
      </c>
      <c r="H325" t="s">
        <v>28</v>
      </c>
      <c r="I325" t="s">
        <v>1544</v>
      </c>
      <c r="J325" t="s">
        <v>1545</v>
      </c>
      <c r="K325" t="s">
        <v>139</v>
      </c>
      <c r="L325" t="s">
        <v>32</v>
      </c>
      <c r="M325" s="6" t="str">
        <f>IF(ISBLANK(employee_data36[[#This Row],[ExitDate]]),"1","0")</f>
        <v>1</v>
      </c>
      <c r="N325" s="6" t="str">
        <f>IF(employee_data36[[#This Row],[EmployeeStatus]]="Active", "Active", "Tidak Active")</f>
        <v>Active</v>
      </c>
      <c r="O325" t="s">
        <v>63</v>
      </c>
      <c r="P325" t="s">
        <v>34</v>
      </c>
      <c r="Q325" t="s">
        <v>52</v>
      </c>
      <c r="R325" t="s">
        <v>36</v>
      </c>
      <c r="S325" t="s">
        <v>37</v>
      </c>
      <c r="T325" t="s">
        <v>38</v>
      </c>
      <c r="U325" t="s">
        <v>111</v>
      </c>
      <c r="V325" s="1">
        <v>20136</v>
      </c>
      <c r="W325" s="6">
        <f>DATEDIF(employee_data36[[#This Row],[DOB]],DATE(2023, 1, 1), "Y")</f>
        <v>67</v>
      </c>
      <c r="X325" s="6" t="str">
        <f>IF(employee_data3[[#This Row],[Age]]&lt;=25, "Remaja", IF(employee_data3[[#This Row],[Age]]&lt;=55, "Dewasa", "Lansia"))</f>
        <v>Lansia</v>
      </c>
      <c r="Y325" s="7" t="str">
        <f>CONCATENATE(employee_data36[[#This Row],[First-LastName]]," ",employee_data36[[#This Row],[DOB]])</f>
        <v>Micaela-Conner 20136</v>
      </c>
      <c r="Z325" t="s">
        <v>40</v>
      </c>
      <c r="AA325" t="s">
        <v>113</v>
      </c>
      <c r="AB325" t="s">
        <v>55</v>
      </c>
      <c r="AC325">
        <v>49299</v>
      </c>
      <c r="AD325" t="s">
        <v>93</v>
      </c>
      <c r="AE325" t="s">
        <v>75</v>
      </c>
      <c r="AF325" t="s">
        <v>45</v>
      </c>
      <c r="AG325">
        <v>1</v>
      </c>
    </row>
    <row r="326" spans="1:33" x14ac:dyDescent="0.3">
      <c r="A326">
        <v>3751</v>
      </c>
      <c r="B326" t="s">
        <v>1546</v>
      </c>
      <c r="C326" t="s">
        <v>1362</v>
      </c>
      <c r="D326" s="6" t="str">
        <f>CONCATENATE(employee_data36[[#This Row],[FirstName]], "-",employee_data36[[#This Row],[LastName]] )</f>
        <v>Arthur-Mitchell</v>
      </c>
      <c r="E326" s="1">
        <v>44484</v>
      </c>
      <c r="F326" s="1"/>
      <c r="G326" s="7" t="str">
        <f>IF(ISBLANK(employee_data36[[#This Row],[ExitDate]]),"Yes","")</f>
        <v>Yes</v>
      </c>
      <c r="H326" t="s">
        <v>28</v>
      </c>
      <c r="I326" t="s">
        <v>1547</v>
      </c>
      <c r="J326" t="s">
        <v>1548</v>
      </c>
      <c r="K326" t="s">
        <v>80</v>
      </c>
      <c r="L326" t="s">
        <v>32</v>
      </c>
      <c r="M326" s="6" t="str">
        <f>IF(ISBLANK(employee_data36[[#This Row],[ExitDate]]),"1","0")</f>
        <v>1</v>
      </c>
      <c r="N326" s="6" t="str">
        <f>IF(employee_data36[[#This Row],[EmployeeStatus]]="Active", "Active", "Tidak Active")</f>
        <v>Active</v>
      </c>
      <c r="O326" t="s">
        <v>33</v>
      </c>
      <c r="P326" t="s">
        <v>51</v>
      </c>
      <c r="Q326" t="s">
        <v>63</v>
      </c>
      <c r="R326" t="s">
        <v>36</v>
      </c>
      <c r="S326" t="s">
        <v>37</v>
      </c>
      <c r="T326" t="s">
        <v>38</v>
      </c>
      <c r="U326" t="s">
        <v>53</v>
      </c>
      <c r="V326" s="1">
        <v>26657</v>
      </c>
      <c r="W326" s="6">
        <f>DATEDIF(employee_data36[[#This Row],[DOB]],DATE(2023, 1, 1), "Y")</f>
        <v>50</v>
      </c>
      <c r="X326" s="6" t="str">
        <f>IF(employee_data3[[#This Row],[Age]]&lt;=25, "Remaja", IF(employee_data3[[#This Row],[Age]]&lt;=55, "Dewasa", "Lansia"))</f>
        <v>Dewasa</v>
      </c>
      <c r="Y326" s="7" t="str">
        <f>CONCATENATE(employee_data36[[#This Row],[First-LastName]]," ",employee_data36[[#This Row],[DOB]])</f>
        <v>Arthur-Mitchell 26657</v>
      </c>
      <c r="Z326" t="s">
        <v>40</v>
      </c>
      <c r="AA326" t="s">
        <v>381</v>
      </c>
      <c r="AB326" t="s">
        <v>55</v>
      </c>
      <c r="AC326">
        <v>32547</v>
      </c>
      <c r="AD326" t="s">
        <v>74</v>
      </c>
      <c r="AE326" t="s">
        <v>75</v>
      </c>
      <c r="AF326" t="s">
        <v>45</v>
      </c>
      <c r="AG326">
        <v>3</v>
      </c>
    </row>
    <row r="327" spans="1:33" x14ac:dyDescent="0.3">
      <c r="A327">
        <v>3752</v>
      </c>
      <c r="B327" t="s">
        <v>1549</v>
      </c>
      <c r="C327" t="s">
        <v>1550</v>
      </c>
      <c r="D327" s="6" t="str">
        <f>CONCATENATE(employee_data36[[#This Row],[FirstName]], "-",employee_data36[[#This Row],[LastName]] )</f>
        <v>Deven-Morse</v>
      </c>
      <c r="E327" s="1">
        <v>44748</v>
      </c>
      <c r="F327" s="1"/>
      <c r="G327" s="7" t="str">
        <f>IF(ISBLANK(employee_data36[[#This Row],[ExitDate]]),"Yes","")</f>
        <v>Yes</v>
      </c>
      <c r="H327" t="s">
        <v>28</v>
      </c>
      <c r="I327" t="s">
        <v>1551</v>
      </c>
      <c r="J327" t="s">
        <v>1552</v>
      </c>
      <c r="K327" t="s">
        <v>168</v>
      </c>
      <c r="L327" t="s">
        <v>32</v>
      </c>
      <c r="M327" s="6" t="str">
        <f>IF(ISBLANK(employee_data36[[#This Row],[ExitDate]]),"1","0")</f>
        <v>1</v>
      </c>
      <c r="N327" s="6" t="str">
        <f>IF(employee_data36[[#This Row],[EmployeeStatus]]="Active", "Active", "Tidak Active")</f>
        <v>Active</v>
      </c>
      <c r="O327" t="s">
        <v>63</v>
      </c>
      <c r="P327" t="s">
        <v>51</v>
      </c>
      <c r="Q327" t="s">
        <v>35</v>
      </c>
      <c r="R327" t="s">
        <v>36</v>
      </c>
      <c r="S327" t="s">
        <v>37</v>
      </c>
      <c r="T327" t="s">
        <v>38</v>
      </c>
      <c r="U327" t="s">
        <v>111</v>
      </c>
      <c r="V327" s="1">
        <v>20009</v>
      </c>
      <c r="W327" s="6">
        <f>DATEDIF(employee_data36[[#This Row],[DOB]],DATE(2023, 1, 1), "Y")</f>
        <v>68</v>
      </c>
      <c r="X327" s="6" t="str">
        <f>IF(employee_data3[[#This Row],[Age]]&lt;=25, "Remaja", IF(employee_data3[[#This Row],[Age]]&lt;=55, "Dewasa", "Lansia"))</f>
        <v>Lansia</v>
      </c>
      <c r="Y327" s="7" t="str">
        <f>CONCATENATE(employee_data36[[#This Row],[First-LastName]]," ",employee_data36[[#This Row],[DOB]])</f>
        <v>Deven-Morse 20009</v>
      </c>
      <c r="Z327" t="s">
        <v>40</v>
      </c>
      <c r="AA327" t="s">
        <v>113</v>
      </c>
      <c r="AB327" t="s">
        <v>55</v>
      </c>
      <c r="AC327">
        <v>11664</v>
      </c>
      <c r="AD327" t="s">
        <v>43</v>
      </c>
      <c r="AE327" t="s">
        <v>104</v>
      </c>
      <c r="AF327" t="s">
        <v>45</v>
      </c>
      <c r="AG327">
        <v>2</v>
      </c>
    </row>
    <row r="328" spans="1:33" x14ac:dyDescent="0.3">
      <c r="A328">
        <v>3753</v>
      </c>
      <c r="B328" t="s">
        <v>795</v>
      </c>
      <c r="C328" t="s">
        <v>1553</v>
      </c>
      <c r="D328" s="6" t="str">
        <f>CONCATENATE(employee_data36[[#This Row],[FirstName]], "-",employee_data36[[#This Row],[LastName]] )</f>
        <v>George-Villegas</v>
      </c>
      <c r="E328" s="1">
        <v>43529</v>
      </c>
      <c r="F328" s="1">
        <v>44175</v>
      </c>
      <c r="G328" s="7" t="str">
        <f>IF(ISBLANK(employee_data36[[#This Row],[ExitDate]]),"Yes","")</f>
        <v/>
      </c>
      <c r="H328" t="s">
        <v>28</v>
      </c>
      <c r="I328" t="s">
        <v>1554</v>
      </c>
      <c r="J328" t="s">
        <v>1555</v>
      </c>
      <c r="K328" t="s">
        <v>98</v>
      </c>
      <c r="L328" t="s">
        <v>32</v>
      </c>
      <c r="M328" s="6" t="str">
        <f>IF(ISBLANK(employee_data36[[#This Row],[ExitDate]]),"1","0")</f>
        <v>0</v>
      </c>
      <c r="N328" s="6" t="str">
        <f>IF(employee_data36[[#This Row],[EmployeeStatus]]="Active", "Active", "Tidak Active")</f>
        <v>Active</v>
      </c>
      <c r="O328" t="s">
        <v>52</v>
      </c>
      <c r="P328" t="s">
        <v>64</v>
      </c>
      <c r="Q328" t="s">
        <v>52</v>
      </c>
      <c r="R328" t="s">
        <v>99</v>
      </c>
      <c r="S328" t="s">
        <v>1556</v>
      </c>
      <c r="T328" t="s">
        <v>38</v>
      </c>
      <c r="U328" t="s">
        <v>242</v>
      </c>
      <c r="V328" s="1">
        <v>21822</v>
      </c>
      <c r="W328" s="6">
        <f>DATEDIF(employee_data36[[#This Row],[DOB]],DATE(2023, 1, 1), "Y")</f>
        <v>63</v>
      </c>
      <c r="X328" s="6" t="str">
        <f>IF(employee_data3[[#This Row],[Age]]&lt;=25, "Remaja", IF(employee_data3[[#This Row],[Age]]&lt;=55, "Dewasa", "Lansia"))</f>
        <v>Lansia</v>
      </c>
      <c r="Y328" s="7" t="str">
        <f>CONCATENATE(employee_data36[[#This Row],[First-LastName]]," ",employee_data36[[#This Row],[DOB]])</f>
        <v>George-Villegas 21822</v>
      </c>
      <c r="Z328" t="s">
        <v>40</v>
      </c>
      <c r="AA328" t="s">
        <v>1541</v>
      </c>
      <c r="AB328" t="s">
        <v>55</v>
      </c>
      <c r="AC328">
        <v>37926</v>
      </c>
      <c r="AD328" t="s">
        <v>43</v>
      </c>
      <c r="AE328" t="s">
        <v>75</v>
      </c>
      <c r="AF328" t="s">
        <v>45</v>
      </c>
      <c r="AG328">
        <v>4</v>
      </c>
    </row>
    <row r="329" spans="1:33" x14ac:dyDescent="0.3">
      <c r="A329">
        <v>3754</v>
      </c>
      <c r="B329" t="s">
        <v>1487</v>
      </c>
      <c r="C329" t="s">
        <v>152</v>
      </c>
      <c r="D329" s="6" t="str">
        <f>CONCATENATE(employee_data36[[#This Row],[FirstName]], "-",employee_data36[[#This Row],[LastName]] )</f>
        <v>Arielle-Potts</v>
      </c>
      <c r="E329" s="1">
        <v>43984</v>
      </c>
      <c r="F329" s="1">
        <v>44586</v>
      </c>
      <c r="G329" s="7" t="str">
        <f>IF(ISBLANK(employee_data36[[#This Row],[ExitDate]]),"Yes","")</f>
        <v/>
      </c>
      <c r="H329" t="s">
        <v>28</v>
      </c>
      <c r="I329" t="s">
        <v>1557</v>
      </c>
      <c r="J329" t="s">
        <v>1558</v>
      </c>
      <c r="K329" t="s">
        <v>118</v>
      </c>
      <c r="L329" t="s">
        <v>32</v>
      </c>
      <c r="M329" s="6" t="str">
        <f>IF(ISBLANK(employee_data36[[#This Row],[ExitDate]]),"1","0")</f>
        <v>0</v>
      </c>
      <c r="N329" s="6" t="str">
        <f>IF(employee_data36[[#This Row],[EmployeeStatus]]="Active", "Active", "Tidak Active")</f>
        <v>Active</v>
      </c>
      <c r="O329" t="s">
        <v>63</v>
      </c>
      <c r="P329" t="s">
        <v>34</v>
      </c>
      <c r="Q329" t="s">
        <v>63</v>
      </c>
      <c r="R329" t="s">
        <v>175</v>
      </c>
      <c r="S329" t="s">
        <v>1559</v>
      </c>
      <c r="T329" t="s">
        <v>38</v>
      </c>
      <c r="U329" t="s">
        <v>177</v>
      </c>
      <c r="V329" s="1">
        <v>28641</v>
      </c>
      <c r="W329" s="6">
        <f>DATEDIF(employee_data36[[#This Row],[DOB]],DATE(2023, 1, 1), "Y")</f>
        <v>44</v>
      </c>
      <c r="X329" s="6" t="str">
        <f>IF(employee_data3[[#This Row],[Age]]&lt;=25, "Remaja", IF(employee_data3[[#This Row],[Age]]&lt;=55, "Dewasa", "Lansia"))</f>
        <v>Dewasa</v>
      </c>
      <c r="Y329" s="7" t="str">
        <f>CONCATENATE(employee_data36[[#This Row],[First-LastName]]," ",employee_data36[[#This Row],[DOB]])</f>
        <v>Arielle-Potts 28641</v>
      </c>
      <c r="Z329" t="s">
        <v>40</v>
      </c>
      <c r="AA329" t="s">
        <v>113</v>
      </c>
      <c r="AB329" t="s">
        <v>55</v>
      </c>
      <c r="AC329">
        <v>76770</v>
      </c>
      <c r="AD329" t="s">
        <v>93</v>
      </c>
      <c r="AE329" t="s">
        <v>84</v>
      </c>
      <c r="AF329" t="s">
        <v>45</v>
      </c>
      <c r="AG329">
        <v>1</v>
      </c>
    </row>
    <row r="330" spans="1:33" x14ac:dyDescent="0.3">
      <c r="A330">
        <v>3755</v>
      </c>
      <c r="B330" t="s">
        <v>1560</v>
      </c>
      <c r="C330" t="s">
        <v>1561</v>
      </c>
      <c r="D330" s="6" t="str">
        <f>CONCATENATE(employee_data36[[#This Row],[FirstName]], "-",employee_data36[[#This Row],[LastName]] )</f>
        <v>Maxwell-Howell</v>
      </c>
      <c r="E330" s="1">
        <v>44161</v>
      </c>
      <c r="F330" s="1">
        <v>44974</v>
      </c>
      <c r="G330" s="7" t="str">
        <f>IF(ISBLANK(employee_data36[[#This Row],[ExitDate]]),"Yes","")</f>
        <v/>
      </c>
      <c r="H330" t="s">
        <v>28</v>
      </c>
      <c r="I330" t="s">
        <v>1562</v>
      </c>
      <c r="J330" t="s">
        <v>1563</v>
      </c>
      <c r="K330" t="s">
        <v>62</v>
      </c>
      <c r="L330" t="s">
        <v>198</v>
      </c>
      <c r="M330" s="6" t="str">
        <f>IF(ISBLANK(employee_data36[[#This Row],[ExitDate]]),"1","0")</f>
        <v>0</v>
      </c>
      <c r="N330" s="6" t="str">
        <f>IF(employee_data36[[#This Row],[EmployeeStatus]]="Active", "Active", "Tidak Active")</f>
        <v>Tidak Active</v>
      </c>
      <c r="O330" t="s">
        <v>63</v>
      </c>
      <c r="P330" t="s">
        <v>34</v>
      </c>
      <c r="Q330" t="s">
        <v>63</v>
      </c>
      <c r="R330" t="s">
        <v>126</v>
      </c>
      <c r="S330" t="s">
        <v>1564</v>
      </c>
      <c r="T330" t="s">
        <v>38</v>
      </c>
      <c r="U330" t="s">
        <v>119</v>
      </c>
      <c r="V330" s="1">
        <v>37002</v>
      </c>
      <c r="W330" s="6">
        <f>DATEDIF(employee_data36[[#This Row],[DOB]],DATE(2023, 1, 1), "Y")</f>
        <v>21</v>
      </c>
      <c r="X330" s="6" t="str">
        <f>IF(employee_data3[[#This Row],[Age]]&lt;=25, "Remaja", IF(employee_data3[[#This Row],[Age]]&lt;=55, "Dewasa", "Lansia"))</f>
        <v>Remaja</v>
      </c>
      <c r="Y330" s="7" t="str">
        <f>CONCATENATE(employee_data36[[#This Row],[First-LastName]]," ",employee_data36[[#This Row],[DOB]])</f>
        <v>Maxwell-Howell 37002</v>
      </c>
      <c r="Z330" t="s">
        <v>40</v>
      </c>
      <c r="AA330" t="s">
        <v>243</v>
      </c>
      <c r="AB330" t="s">
        <v>42</v>
      </c>
      <c r="AC330">
        <v>72484</v>
      </c>
      <c r="AD330" t="s">
        <v>93</v>
      </c>
      <c r="AE330" t="s">
        <v>84</v>
      </c>
      <c r="AF330" t="s">
        <v>45</v>
      </c>
      <c r="AG330">
        <v>4</v>
      </c>
    </row>
    <row r="331" spans="1:33" x14ac:dyDescent="0.3">
      <c r="A331">
        <v>3756</v>
      </c>
      <c r="B331" t="s">
        <v>1565</v>
      </c>
      <c r="C331" t="s">
        <v>27</v>
      </c>
      <c r="D331" s="6" t="str">
        <f>CONCATENATE(employee_data36[[#This Row],[FirstName]], "-",employee_data36[[#This Row],[LastName]] )</f>
        <v>Junior-Bridges</v>
      </c>
      <c r="E331" s="1">
        <v>44340</v>
      </c>
      <c r="F331" s="1"/>
      <c r="G331" s="7" t="str">
        <f>IF(ISBLANK(employee_data36[[#This Row],[ExitDate]]),"Yes","")</f>
        <v>Yes</v>
      </c>
      <c r="H331" t="s">
        <v>28</v>
      </c>
      <c r="I331" t="s">
        <v>1566</v>
      </c>
      <c r="J331" t="s">
        <v>1567</v>
      </c>
      <c r="K331" t="s">
        <v>89</v>
      </c>
      <c r="L331" t="s">
        <v>32</v>
      </c>
      <c r="M331" s="6" t="str">
        <f>IF(ISBLANK(employee_data36[[#This Row],[ExitDate]]),"1","0")</f>
        <v>1</v>
      </c>
      <c r="N331" s="6" t="str">
        <f>IF(employee_data36[[#This Row],[EmployeeStatus]]="Active", "Active", "Tidak Active")</f>
        <v>Active</v>
      </c>
      <c r="O331" t="s">
        <v>63</v>
      </c>
      <c r="P331" t="s">
        <v>51</v>
      </c>
      <c r="Q331" t="s">
        <v>35</v>
      </c>
      <c r="R331" t="s">
        <v>36</v>
      </c>
      <c r="S331" t="s">
        <v>37</v>
      </c>
      <c r="T331" t="s">
        <v>38</v>
      </c>
      <c r="U331" t="s">
        <v>90</v>
      </c>
      <c r="V331" s="1">
        <v>16224</v>
      </c>
      <c r="W331" s="6">
        <f>DATEDIF(employee_data36[[#This Row],[DOB]],DATE(2023, 1, 1), "Y")</f>
        <v>78</v>
      </c>
      <c r="X331" s="6" t="str">
        <f>IF(employee_data3[[#This Row],[Age]]&lt;=25, "Remaja", IF(employee_data3[[#This Row],[Age]]&lt;=55, "Dewasa", "Lansia"))</f>
        <v>Lansia</v>
      </c>
      <c r="Y331" s="7" t="str">
        <f>CONCATENATE(employee_data36[[#This Row],[First-LastName]]," ",employee_data36[[#This Row],[DOB]])</f>
        <v>Junior-Bridges 16224</v>
      </c>
      <c r="Z331" t="s">
        <v>40</v>
      </c>
      <c r="AA331" t="s">
        <v>193</v>
      </c>
      <c r="AB331" t="s">
        <v>42</v>
      </c>
      <c r="AC331">
        <v>13669</v>
      </c>
      <c r="AD331" t="s">
        <v>56</v>
      </c>
      <c r="AE331" t="s">
        <v>84</v>
      </c>
      <c r="AF331" t="s">
        <v>45</v>
      </c>
      <c r="AG331">
        <v>3</v>
      </c>
    </row>
    <row r="332" spans="1:33" x14ac:dyDescent="0.3">
      <c r="A332">
        <v>3757</v>
      </c>
      <c r="B332" t="s">
        <v>1568</v>
      </c>
      <c r="C332" t="s">
        <v>1569</v>
      </c>
      <c r="D332" s="6" t="str">
        <f>CONCATENATE(employee_data36[[#This Row],[FirstName]], "-",employee_data36[[#This Row],[LastName]] )</f>
        <v>Salvatore-Noble</v>
      </c>
      <c r="E332" s="1">
        <v>44851</v>
      </c>
      <c r="F332" s="1">
        <v>45011</v>
      </c>
      <c r="G332" s="7" t="str">
        <f>IF(ISBLANK(employee_data36[[#This Row],[ExitDate]]),"Yes","")</f>
        <v/>
      </c>
      <c r="H332" t="s">
        <v>28</v>
      </c>
      <c r="I332" t="s">
        <v>1570</v>
      </c>
      <c r="J332" t="s">
        <v>1571</v>
      </c>
      <c r="K332" t="s">
        <v>31</v>
      </c>
      <c r="L332" t="s">
        <v>198</v>
      </c>
      <c r="M332" s="6" t="str">
        <f>IF(ISBLANK(employee_data36[[#This Row],[ExitDate]]),"1","0")</f>
        <v>0</v>
      </c>
      <c r="N332" s="6" t="str">
        <f>IF(employee_data36[[#This Row],[EmployeeStatus]]="Active", "Active", "Tidak Active")</f>
        <v>Tidak Active</v>
      </c>
      <c r="O332" t="s">
        <v>63</v>
      </c>
      <c r="P332" t="s">
        <v>64</v>
      </c>
      <c r="Q332" t="s">
        <v>52</v>
      </c>
      <c r="R332" t="s">
        <v>99</v>
      </c>
      <c r="S332" t="s">
        <v>1572</v>
      </c>
      <c r="T332" t="s">
        <v>38</v>
      </c>
      <c r="U332" t="s">
        <v>53</v>
      </c>
      <c r="V332" s="1">
        <v>34270</v>
      </c>
      <c r="W332" s="6">
        <f>DATEDIF(employee_data36[[#This Row],[DOB]],DATE(2023, 1, 1), "Y")</f>
        <v>29</v>
      </c>
      <c r="X332" s="6" t="str">
        <f>IF(employee_data3[[#This Row],[Age]]&lt;=25, "Remaja", IF(employee_data3[[#This Row],[Age]]&lt;=55, "Dewasa", "Lansia"))</f>
        <v>Dewasa</v>
      </c>
      <c r="Y332" s="7" t="str">
        <f>CONCATENATE(employee_data36[[#This Row],[First-LastName]]," ",employee_data36[[#This Row],[DOB]])</f>
        <v>Salvatore-Noble 34270</v>
      </c>
      <c r="Z332" t="s">
        <v>40</v>
      </c>
      <c r="AA332" t="s">
        <v>163</v>
      </c>
      <c r="AB332" t="s">
        <v>55</v>
      </c>
      <c r="AC332">
        <v>7481</v>
      </c>
      <c r="AD332" t="s">
        <v>128</v>
      </c>
      <c r="AE332" t="s">
        <v>75</v>
      </c>
      <c r="AF332" t="s">
        <v>45</v>
      </c>
      <c r="AG332">
        <v>2</v>
      </c>
    </row>
    <row r="333" spans="1:33" x14ac:dyDescent="0.3">
      <c r="A333">
        <v>3758</v>
      </c>
      <c r="B333" t="s">
        <v>1573</v>
      </c>
      <c r="C333" t="s">
        <v>1574</v>
      </c>
      <c r="D333" s="6" t="str">
        <f>CONCATENATE(employee_data36[[#This Row],[FirstName]], "-",employee_data36[[#This Row],[LastName]] )</f>
        <v>Heath-Hodges</v>
      </c>
      <c r="E333" s="1">
        <v>44881</v>
      </c>
      <c r="F333" s="1">
        <v>45101</v>
      </c>
      <c r="G333" s="7" t="str">
        <f>IF(ISBLANK(employee_data36[[#This Row],[ExitDate]]),"Yes","")</f>
        <v/>
      </c>
      <c r="H333" t="s">
        <v>28</v>
      </c>
      <c r="I333" t="s">
        <v>1575</v>
      </c>
      <c r="J333" t="s">
        <v>1576</v>
      </c>
      <c r="K333" t="s">
        <v>133</v>
      </c>
      <c r="L333" t="s">
        <v>745</v>
      </c>
      <c r="M333" s="6" t="str">
        <f>IF(ISBLANK(employee_data36[[#This Row],[ExitDate]]),"1","0")</f>
        <v>0</v>
      </c>
      <c r="N333" s="6" t="str">
        <f>IF(employee_data36[[#This Row],[EmployeeStatus]]="Active", "Active", "Tidak Active")</f>
        <v>Tidak Active</v>
      </c>
      <c r="O333" t="s">
        <v>33</v>
      </c>
      <c r="P333" t="s">
        <v>51</v>
      </c>
      <c r="Q333" t="s">
        <v>35</v>
      </c>
      <c r="R333" t="s">
        <v>140</v>
      </c>
      <c r="S333" t="s">
        <v>1577</v>
      </c>
      <c r="T333" t="s">
        <v>38</v>
      </c>
      <c r="U333" t="s">
        <v>111</v>
      </c>
      <c r="V333" s="1">
        <v>17156</v>
      </c>
      <c r="W333" s="6">
        <f>DATEDIF(employee_data36[[#This Row],[DOB]],DATE(2023, 1, 1), "Y")</f>
        <v>76</v>
      </c>
      <c r="X333" s="6" t="str">
        <f>IF(employee_data3[[#This Row],[Age]]&lt;=25, "Remaja", IF(employee_data3[[#This Row],[Age]]&lt;=55, "Dewasa", "Lansia"))</f>
        <v>Lansia</v>
      </c>
      <c r="Y333" s="7" t="str">
        <f>CONCATENATE(employee_data36[[#This Row],[First-LastName]]," ",employee_data36[[#This Row],[DOB]])</f>
        <v>Heath-Hodges 17156</v>
      </c>
      <c r="Z333" t="s">
        <v>40</v>
      </c>
      <c r="AA333" t="s">
        <v>113</v>
      </c>
      <c r="AB333" t="s">
        <v>55</v>
      </c>
      <c r="AC333">
        <v>76897</v>
      </c>
      <c r="AD333" t="s">
        <v>74</v>
      </c>
      <c r="AE333" t="s">
        <v>104</v>
      </c>
      <c r="AF333" t="s">
        <v>45</v>
      </c>
      <c r="AG333">
        <v>3</v>
      </c>
    </row>
    <row r="334" spans="1:33" x14ac:dyDescent="0.3">
      <c r="A334">
        <v>3759</v>
      </c>
      <c r="B334" t="s">
        <v>1578</v>
      </c>
      <c r="C334" t="s">
        <v>1579</v>
      </c>
      <c r="D334" s="6" t="str">
        <f>CONCATENATE(employee_data36[[#This Row],[FirstName]], "-",employee_data36[[#This Row],[LastName]] )</f>
        <v>Gabriella-Warner</v>
      </c>
      <c r="E334" s="1">
        <v>44682</v>
      </c>
      <c r="F334" s="1">
        <v>44829</v>
      </c>
      <c r="G334" s="7" t="str">
        <f>IF(ISBLANK(employee_data36[[#This Row],[ExitDate]]),"Yes","")</f>
        <v/>
      </c>
      <c r="H334" t="s">
        <v>28</v>
      </c>
      <c r="I334" t="s">
        <v>1580</v>
      </c>
      <c r="J334" t="s">
        <v>1581</v>
      </c>
      <c r="K334" t="s">
        <v>50</v>
      </c>
      <c r="L334" t="s">
        <v>32</v>
      </c>
      <c r="M334" s="6" t="str">
        <f>IF(ISBLANK(employee_data36[[#This Row],[ExitDate]]),"1","0")</f>
        <v>0</v>
      </c>
      <c r="N334" s="6" t="str">
        <f>IF(employee_data36[[#This Row],[EmployeeStatus]]="Active", "Active", "Tidak Active")</f>
        <v>Active</v>
      </c>
      <c r="O334" t="s">
        <v>33</v>
      </c>
      <c r="P334" t="s">
        <v>64</v>
      </c>
      <c r="Q334" t="s">
        <v>63</v>
      </c>
      <c r="R334" t="s">
        <v>140</v>
      </c>
      <c r="S334" t="s">
        <v>1582</v>
      </c>
      <c r="T334" t="s">
        <v>38</v>
      </c>
      <c r="U334" t="s">
        <v>504</v>
      </c>
      <c r="V334" s="1">
        <v>21479</v>
      </c>
      <c r="W334" s="6">
        <f>DATEDIF(employee_data36[[#This Row],[DOB]],DATE(2023, 1, 1), "Y")</f>
        <v>64</v>
      </c>
      <c r="X334" s="6" t="str">
        <f>IF(employee_data3[[#This Row],[Age]]&lt;=25, "Remaja", IF(employee_data3[[#This Row],[Age]]&lt;=55, "Dewasa", "Lansia"))</f>
        <v>Lansia</v>
      </c>
      <c r="Y334" s="7" t="str">
        <f>CONCATENATE(employee_data36[[#This Row],[First-LastName]]," ",employee_data36[[#This Row],[DOB]])</f>
        <v>Gabriella-Warner 21479</v>
      </c>
      <c r="Z334" t="s">
        <v>40</v>
      </c>
      <c r="AA334" t="s">
        <v>83</v>
      </c>
      <c r="AB334" t="s">
        <v>55</v>
      </c>
      <c r="AC334">
        <v>47326</v>
      </c>
      <c r="AD334" t="s">
        <v>93</v>
      </c>
      <c r="AE334" t="s">
        <v>84</v>
      </c>
      <c r="AF334" t="s">
        <v>45</v>
      </c>
      <c r="AG334">
        <v>1</v>
      </c>
    </row>
    <row r="335" spans="1:33" x14ac:dyDescent="0.3">
      <c r="A335">
        <v>3760</v>
      </c>
      <c r="B335" t="s">
        <v>669</v>
      </c>
      <c r="C335" t="s">
        <v>172</v>
      </c>
      <c r="D335" s="6" t="str">
        <f>CONCATENATE(employee_data36[[#This Row],[FirstName]], "-",employee_data36[[#This Row],[LastName]] )</f>
        <v>Ryan-Tate</v>
      </c>
      <c r="E335" s="1">
        <v>44432</v>
      </c>
      <c r="F335" s="1"/>
      <c r="G335" s="7" t="str">
        <f>IF(ISBLANK(employee_data36[[#This Row],[ExitDate]]),"Yes","")</f>
        <v>Yes</v>
      </c>
      <c r="H335" t="s">
        <v>28</v>
      </c>
      <c r="I335" t="s">
        <v>1583</v>
      </c>
      <c r="J335" t="s">
        <v>1584</v>
      </c>
      <c r="K335" t="s">
        <v>139</v>
      </c>
      <c r="L335" t="s">
        <v>32</v>
      </c>
      <c r="M335" s="6" t="str">
        <f>IF(ISBLANK(employee_data36[[#This Row],[ExitDate]]),"1","0")</f>
        <v>1</v>
      </c>
      <c r="N335" s="6" t="str">
        <f>IF(employee_data36[[#This Row],[EmployeeStatus]]="Active", "Active", "Tidak Active")</f>
        <v>Active</v>
      </c>
      <c r="O335" t="s">
        <v>63</v>
      </c>
      <c r="P335" t="s">
        <v>51</v>
      </c>
      <c r="Q335" t="s">
        <v>52</v>
      </c>
      <c r="R335" t="s">
        <v>36</v>
      </c>
      <c r="S335" t="s">
        <v>37</v>
      </c>
      <c r="T335" t="s">
        <v>38</v>
      </c>
      <c r="U335" t="s">
        <v>81</v>
      </c>
      <c r="V335" s="1">
        <v>21958</v>
      </c>
      <c r="W335" s="6">
        <f>DATEDIF(employee_data36[[#This Row],[DOB]],DATE(2023, 1, 1), "Y")</f>
        <v>62</v>
      </c>
      <c r="X335" s="6" t="str">
        <f>IF(employee_data3[[#This Row],[Age]]&lt;=25, "Remaja", IF(employee_data3[[#This Row],[Age]]&lt;=55, "Dewasa", "Lansia"))</f>
        <v>Lansia</v>
      </c>
      <c r="Y335" s="7" t="str">
        <f>CONCATENATE(employee_data36[[#This Row],[First-LastName]]," ",employee_data36[[#This Row],[DOB]])</f>
        <v>Ryan-Tate 21958</v>
      </c>
      <c r="Z335" t="s">
        <v>40</v>
      </c>
      <c r="AA335" t="s">
        <v>103</v>
      </c>
      <c r="AB335" t="s">
        <v>55</v>
      </c>
      <c r="AC335">
        <v>20814</v>
      </c>
      <c r="AD335" t="s">
        <v>74</v>
      </c>
      <c r="AE335" t="s">
        <v>44</v>
      </c>
      <c r="AF335" t="s">
        <v>45</v>
      </c>
      <c r="AG335">
        <v>3</v>
      </c>
    </row>
    <row r="336" spans="1:33" x14ac:dyDescent="0.3">
      <c r="A336">
        <v>3761</v>
      </c>
      <c r="B336" t="s">
        <v>1585</v>
      </c>
      <c r="C336" t="s">
        <v>1586</v>
      </c>
      <c r="D336" s="6" t="str">
        <f>CONCATENATE(employee_data36[[#This Row],[FirstName]], "-",employee_data36[[#This Row],[LastName]] )</f>
        <v>Hazel-Vincent</v>
      </c>
      <c r="E336" s="1">
        <v>45099</v>
      </c>
      <c r="F336" s="1">
        <v>45117</v>
      </c>
      <c r="G336" s="7" t="str">
        <f>IF(ISBLANK(employee_data36[[#This Row],[ExitDate]]),"Yes","")</f>
        <v/>
      </c>
      <c r="H336" t="s">
        <v>728</v>
      </c>
      <c r="I336" t="s">
        <v>1587</v>
      </c>
      <c r="J336" t="s">
        <v>1588</v>
      </c>
      <c r="K336" t="s">
        <v>31</v>
      </c>
      <c r="L336" t="s">
        <v>32</v>
      </c>
      <c r="M336" s="6" t="str">
        <f>IF(ISBLANK(employee_data36[[#This Row],[ExitDate]]),"1","0")</f>
        <v>0</v>
      </c>
      <c r="N336" s="6" t="str">
        <f>IF(employee_data36[[#This Row],[EmployeeStatus]]="Active", "Active", "Tidak Active")</f>
        <v>Active</v>
      </c>
      <c r="O336" t="s">
        <v>33</v>
      </c>
      <c r="P336" t="s">
        <v>51</v>
      </c>
      <c r="Q336" t="s">
        <v>63</v>
      </c>
      <c r="R336" t="s">
        <v>99</v>
      </c>
      <c r="S336" t="s">
        <v>1589</v>
      </c>
      <c r="T336" t="s">
        <v>38</v>
      </c>
      <c r="U336" t="s">
        <v>66</v>
      </c>
      <c r="V336" s="1">
        <v>32104</v>
      </c>
      <c r="W336" s="6">
        <f>DATEDIF(employee_data36[[#This Row],[DOB]],DATE(2023, 1, 1), "Y")</f>
        <v>35</v>
      </c>
      <c r="X336" s="6" t="str">
        <f>IF(employee_data3[[#This Row],[Age]]&lt;=25, "Remaja", IF(employee_data3[[#This Row],[Age]]&lt;=55, "Dewasa", "Lansia"))</f>
        <v>Dewasa</v>
      </c>
      <c r="Y336" s="7" t="str">
        <f>CONCATENATE(employee_data36[[#This Row],[First-LastName]]," ",employee_data36[[#This Row],[DOB]])</f>
        <v>Hazel-Vincent 32104</v>
      </c>
      <c r="Z336" t="s">
        <v>40</v>
      </c>
      <c r="AA336" t="s">
        <v>67</v>
      </c>
      <c r="AB336" t="s">
        <v>42</v>
      </c>
      <c r="AC336">
        <v>75880</v>
      </c>
      <c r="AD336" t="s">
        <v>93</v>
      </c>
      <c r="AE336" t="s">
        <v>84</v>
      </c>
      <c r="AF336" t="s">
        <v>45</v>
      </c>
      <c r="AG336">
        <v>1</v>
      </c>
    </row>
    <row r="337" spans="1:33" x14ac:dyDescent="0.3">
      <c r="A337">
        <v>3762</v>
      </c>
      <c r="B337" t="s">
        <v>1590</v>
      </c>
      <c r="C337" t="s">
        <v>1591</v>
      </c>
      <c r="D337" s="6" t="str">
        <f>CONCATENATE(employee_data36[[#This Row],[FirstName]], "-",employee_data36[[#This Row],[LastName]] )</f>
        <v>Gavyn-Riggs</v>
      </c>
      <c r="E337" s="1">
        <v>44030</v>
      </c>
      <c r="F337" s="1"/>
      <c r="G337" s="7" t="str">
        <f>IF(ISBLANK(employee_data36[[#This Row],[ExitDate]]),"Yes","")</f>
        <v>Yes</v>
      </c>
      <c r="H337" t="s">
        <v>728</v>
      </c>
      <c r="I337" t="s">
        <v>1592</v>
      </c>
      <c r="J337" t="s">
        <v>1593</v>
      </c>
      <c r="K337" t="s">
        <v>133</v>
      </c>
      <c r="L337" t="s">
        <v>32</v>
      </c>
      <c r="M337" s="6" t="str">
        <f>IF(ISBLANK(employee_data36[[#This Row],[ExitDate]]),"1","0")</f>
        <v>1</v>
      </c>
      <c r="N337" s="6" t="str">
        <f>IF(employee_data36[[#This Row],[EmployeeStatus]]="Active", "Active", "Tidak Active")</f>
        <v>Active</v>
      </c>
      <c r="O337" t="s">
        <v>52</v>
      </c>
      <c r="P337" t="s">
        <v>64</v>
      </c>
      <c r="Q337" t="s">
        <v>35</v>
      </c>
      <c r="R337" t="s">
        <v>36</v>
      </c>
      <c r="S337" t="s">
        <v>37</v>
      </c>
      <c r="T337" t="s">
        <v>38</v>
      </c>
      <c r="U337" t="s">
        <v>111</v>
      </c>
      <c r="V337" s="1">
        <v>18029</v>
      </c>
      <c r="W337" s="6">
        <f>DATEDIF(employee_data36[[#This Row],[DOB]],DATE(2023, 1, 1), "Y")</f>
        <v>73</v>
      </c>
      <c r="X337" s="6" t="str">
        <f>IF(employee_data3[[#This Row],[Age]]&lt;=25, "Remaja", IF(employee_data3[[#This Row],[Age]]&lt;=55, "Dewasa", "Lansia"))</f>
        <v>Lansia</v>
      </c>
      <c r="Y337" s="7" t="str">
        <f>CONCATENATE(employee_data36[[#This Row],[First-LastName]]," ",employee_data36[[#This Row],[DOB]])</f>
        <v>Gavyn-Riggs 18029</v>
      </c>
      <c r="Z337" t="s">
        <v>40</v>
      </c>
      <c r="AA337" t="s">
        <v>113</v>
      </c>
      <c r="AB337" t="s">
        <v>42</v>
      </c>
      <c r="AC337">
        <v>65366</v>
      </c>
      <c r="AD337" t="s">
        <v>93</v>
      </c>
      <c r="AE337" t="s">
        <v>104</v>
      </c>
      <c r="AF337" t="s">
        <v>45</v>
      </c>
      <c r="AG337">
        <v>2</v>
      </c>
    </row>
    <row r="338" spans="1:33" x14ac:dyDescent="0.3">
      <c r="A338">
        <v>3763</v>
      </c>
      <c r="B338" t="s">
        <v>1594</v>
      </c>
      <c r="C338" t="s">
        <v>1595</v>
      </c>
      <c r="D338" s="6" t="str">
        <f>CONCATENATE(employee_data36[[#This Row],[FirstName]], "-",employee_data36[[#This Row],[LastName]] )</f>
        <v>Giancarlo-Cross</v>
      </c>
      <c r="E338" s="1">
        <v>44938</v>
      </c>
      <c r="F338" s="1">
        <v>44963</v>
      </c>
      <c r="G338" s="7" t="str">
        <f>IF(ISBLANK(employee_data36[[#This Row],[ExitDate]]),"Yes","")</f>
        <v/>
      </c>
      <c r="H338" t="s">
        <v>728</v>
      </c>
      <c r="I338" t="s">
        <v>1596</v>
      </c>
      <c r="J338" t="s">
        <v>1597</v>
      </c>
      <c r="K338" t="s">
        <v>50</v>
      </c>
      <c r="L338" t="s">
        <v>745</v>
      </c>
      <c r="M338" s="6" t="str">
        <f>IF(ISBLANK(employee_data36[[#This Row],[ExitDate]]),"1","0")</f>
        <v>0</v>
      </c>
      <c r="N338" s="6" t="str">
        <f>IF(employee_data36[[#This Row],[EmployeeStatus]]="Active", "Active", "Tidak Active")</f>
        <v>Tidak Active</v>
      </c>
      <c r="O338" t="s">
        <v>63</v>
      </c>
      <c r="P338" t="s">
        <v>64</v>
      </c>
      <c r="Q338" t="s">
        <v>63</v>
      </c>
      <c r="R338" t="s">
        <v>99</v>
      </c>
      <c r="S338" t="s">
        <v>1598</v>
      </c>
      <c r="T338" t="s">
        <v>38</v>
      </c>
      <c r="U338" t="s">
        <v>39</v>
      </c>
      <c r="V338" s="1">
        <v>18439</v>
      </c>
      <c r="W338" s="6">
        <f>DATEDIF(employee_data36[[#This Row],[DOB]],DATE(2023, 1, 1), "Y")</f>
        <v>72</v>
      </c>
      <c r="X338" s="6" t="str">
        <f>IF(employee_data3[[#This Row],[Age]]&lt;=25, "Remaja", IF(employee_data3[[#This Row],[Age]]&lt;=55, "Dewasa", "Lansia"))</f>
        <v>Lansia</v>
      </c>
      <c r="Y338" s="7" t="str">
        <f>CONCATENATE(employee_data36[[#This Row],[First-LastName]]," ",employee_data36[[#This Row],[DOB]])</f>
        <v>Giancarlo-Cross 18439</v>
      </c>
      <c r="Z338" t="s">
        <v>40</v>
      </c>
      <c r="AA338" t="s">
        <v>73</v>
      </c>
      <c r="AB338" t="s">
        <v>42</v>
      </c>
      <c r="AC338">
        <v>40231</v>
      </c>
      <c r="AD338" t="s">
        <v>43</v>
      </c>
      <c r="AE338" t="s">
        <v>44</v>
      </c>
      <c r="AF338" t="s">
        <v>45</v>
      </c>
      <c r="AG338">
        <v>3</v>
      </c>
    </row>
    <row r="339" spans="1:33" x14ac:dyDescent="0.3">
      <c r="A339">
        <v>3764</v>
      </c>
      <c r="B339" t="s">
        <v>368</v>
      </c>
      <c r="C339" t="s">
        <v>1599</v>
      </c>
      <c r="D339" s="6" t="str">
        <f>CONCATENATE(employee_data36[[#This Row],[FirstName]], "-",employee_data36[[#This Row],[LastName]] )</f>
        <v>Cristal-Bradshaw</v>
      </c>
      <c r="E339" s="1">
        <v>44608</v>
      </c>
      <c r="F339" s="1"/>
      <c r="G339" s="7" t="str">
        <f>IF(ISBLANK(employee_data36[[#This Row],[ExitDate]]),"Yes","")</f>
        <v>Yes</v>
      </c>
      <c r="H339" t="s">
        <v>728</v>
      </c>
      <c r="I339" t="s">
        <v>1600</v>
      </c>
      <c r="J339" t="s">
        <v>1601</v>
      </c>
      <c r="K339" t="s">
        <v>139</v>
      </c>
      <c r="L339" t="s">
        <v>32</v>
      </c>
      <c r="M339" s="6" t="str">
        <f>IF(ISBLANK(employee_data36[[#This Row],[ExitDate]]),"1","0")</f>
        <v>1</v>
      </c>
      <c r="N339" s="6" t="str">
        <f>IF(employee_data36[[#This Row],[EmployeeStatus]]="Active", "Active", "Tidak Active")</f>
        <v>Active</v>
      </c>
      <c r="O339" t="s">
        <v>63</v>
      </c>
      <c r="P339" t="s">
        <v>64</v>
      </c>
      <c r="Q339" t="s">
        <v>35</v>
      </c>
      <c r="R339" t="s">
        <v>36</v>
      </c>
      <c r="S339" t="s">
        <v>37</v>
      </c>
      <c r="T339" t="s">
        <v>38</v>
      </c>
      <c r="U339" t="s">
        <v>66</v>
      </c>
      <c r="V339" s="1">
        <v>35046</v>
      </c>
      <c r="W339" s="6">
        <f>DATEDIF(employee_data36[[#This Row],[DOB]],DATE(2023, 1, 1), "Y")</f>
        <v>27</v>
      </c>
      <c r="X339" s="6" t="str">
        <f>IF(employee_data3[[#This Row],[Age]]&lt;=25, "Remaja", IF(employee_data3[[#This Row],[Age]]&lt;=55, "Dewasa", "Lansia"))</f>
        <v>Dewasa</v>
      </c>
      <c r="Y339" s="7" t="str">
        <f>CONCATENATE(employee_data36[[#This Row],[First-LastName]]," ",employee_data36[[#This Row],[DOB]])</f>
        <v>Cristal-Bradshaw 35046</v>
      </c>
      <c r="Z339" t="s">
        <v>40</v>
      </c>
      <c r="AA339" t="s">
        <v>243</v>
      </c>
      <c r="AB339" t="s">
        <v>42</v>
      </c>
      <c r="AC339">
        <v>41487</v>
      </c>
      <c r="AD339" t="s">
        <v>93</v>
      </c>
      <c r="AE339" t="s">
        <v>75</v>
      </c>
      <c r="AF339" t="s">
        <v>45</v>
      </c>
      <c r="AG339">
        <v>3</v>
      </c>
    </row>
    <row r="340" spans="1:33" x14ac:dyDescent="0.3">
      <c r="A340">
        <v>3765</v>
      </c>
      <c r="B340" t="s">
        <v>1602</v>
      </c>
      <c r="C340" t="s">
        <v>1603</v>
      </c>
      <c r="D340" s="6" t="str">
        <f>CONCATENATE(employee_data36[[#This Row],[FirstName]], "-",employee_data36[[#This Row],[LastName]] )</f>
        <v>Guadalupe-Burke</v>
      </c>
      <c r="E340" s="1">
        <v>44806</v>
      </c>
      <c r="F340" s="1"/>
      <c r="G340" s="7" t="str">
        <f>IF(ISBLANK(employee_data36[[#This Row],[ExitDate]]),"Yes","")</f>
        <v>Yes</v>
      </c>
      <c r="H340" t="s">
        <v>728</v>
      </c>
      <c r="I340" t="s">
        <v>1604</v>
      </c>
      <c r="J340" t="s">
        <v>1605</v>
      </c>
      <c r="K340" t="s">
        <v>80</v>
      </c>
      <c r="L340" t="s">
        <v>32</v>
      </c>
      <c r="M340" s="6" t="str">
        <f>IF(ISBLANK(employee_data36[[#This Row],[ExitDate]]),"1","0")</f>
        <v>1</v>
      </c>
      <c r="N340" s="6" t="str">
        <f>IF(employee_data36[[#This Row],[EmployeeStatus]]="Active", "Active", "Tidak Active")</f>
        <v>Active</v>
      </c>
      <c r="O340" t="s">
        <v>52</v>
      </c>
      <c r="P340" t="s">
        <v>51</v>
      </c>
      <c r="Q340" t="s">
        <v>35</v>
      </c>
      <c r="R340" t="s">
        <v>36</v>
      </c>
      <c r="S340" t="s">
        <v>37</v>
      </c>
      <c r="T340" t="s">
        <v>38</v>
      </c>
      <c r="U340" t="s">
        <v>504</v>
      </c>
      <c r="V340" s="1">
        <v>25384</v>
      </c>
      <c r="W340" s="6">
        <f>DATEDIF(employee_data36[[#This Row],[DOB]],DATE(2023, 1, 1), "Y")</f>
        <v>53</v>
      </c>
      <c r="X340" s="6" t="str">
        <f>IF(employee_data3[[#This Row],[Age]]&lt;=25, "Remaja", IF(employee_data3[[#This Row],[Age]]&lt;=55, "Dewasa", "Lansia"))</f>
        <v>Dewasa</v>
      </c>
      <c r="Y340" s="7" t="str">
        <f>CONCATENATE(employee_data36[[#This Row],[First-LastName]]," ",employee_data36[[#This Row],[DOB]])</f>
        <v>Guadalupe-Burke 25384</v>
      </c>
      <c r="Z340" t="s">
        <v>40</v>
      </c>
      <c r="AA340" t="s">
        <v>1062</v>
      </c>
      <c r="AB340" t="s">
        <v>42</v>
      </c>
      <c r="AC340">
        <v>36904</v>
      </c>
      <c r="AD340" t="s">
        <v>56</v>
      </c>
      <c r="AE340" t="s">
        <v>44</v>
      </c>
      <c r="AF340" t="s">
        <v>45</v>
      </c>
      <c r="AG340">
        <v>3</v>
      </c>
    </row>
    <row r="341" spans="1:33" x14ac:dyDescent="0.3">
      <c r="A341">
        <v>3766</v>
      </c>
      <c r="B341" t="s">
        <v>1606</v>
      </c>
      <c r="C341" t="s">
        <v>1607</v>
      </c>
      <c r="D341" s="6" t="str">
        <f>CONCATENATE(employee_data36[[#This Row],[FirstName]], "-",employee_data36[[#This Row],[LastName]] )</f>
        <v>Elisa-Henry</v>
      </c>
      <c r="E341" s="1">
        <v>43498</v>
      </c>
      <c r="F341" s="1">
        <v>44960</v>
      </c>
      <c r="G341" s="7" t="str">
        <f>IF(ISBLANK(employee_data36[[#This Row],[ExitDate]]),"Yes","")</f>
        <v/>
      </c>
      <c r="H341" t="s">
        <v>728</v>
      </c>
      <c r="I341" t="s">
        <v>1608</v>
      </c>
      <c r="J341" t="s">
        <v>1609</v>
      </c>
      <c r="K341" t="s">
        <v>168</v>
      </c>
      <c r="L341" t="s">
        <v>32</v>
      </c>
      <c r="M341" s="6" t="str">
        <f>IF(ISBLANK(employee_data36[[#This Row],[ExitDate]]),"1","0")</f>
        <v>0</v>
      </c>
      <c r="N341" s="6" t="str">
        <f>IF(employee_data36[[#This Row],[EmployeeStatus]]="Active", "Active", "Tidak Active")</f>
        <v>Active</v>
      </c>
      <c r="O341" t="s">
        <v>52</v>
      </c>
      <c r="P341" t="s">
        <v>51</v>
      </c>
      <c r="Q341" t="s">
        <v>52</v>
      </c>
      <c r="R341" t="s">
        <v>126</v>
      </c>
      <c r="S341" t="s">
        <v>1610</v>
      </c>
      <c r="T341" t="s">
        <v>38</v>
      </c>
      <c r="U341" t="s">
        <v>504</v>
      </c>
      <c r="V341" s="1">
        <v>15775</v>
      </c>
      <c r="W341" s="6">
        <f>DATEDIF(employee_data36[[#This Row],[DOB]],DATE(2023, 1, 1), "Y")</f>
        <v>79</v>
      </c>
      <c r="X341" s="6" t="str">
        <f>IF(employee_data3[[#This Row],[Age]]&lt;=25, "Remaja", IF(employee_data3[[#This Row],[Age]]&lt;=55, "Dewasa", "Lansia"))</f>
        <v>Lansia</v>
      </c>
      <c r="Y341" s="7" t="str">
        <f>CONCATENATE(employee_data36[[#This Row],[First-LastName]]," ",employee_data36[[#This Row],[DOB]])</f>
        <v>Elisa-Henry 15775</v>
      </c>
      <c r="Z341" t="s">
        <v>40</v>
      </c>
      <c r="AA341" t="s">
        <v>243</v>
      </c>
      <c r="AB341" t="s">
        <v>42</v>
      </c>
      <c r="AC341">
        <v>10110</v>
      </c>
      <c r="AD341" t="s">
        <v>93</v>
      </c>
      <c r="AE341" t="s">
        <v>44</v>
      </c>
      <c r="AF341" t="s">
        <v>45</v>
      </c>
      <c r="AG341">
        <v>3</v>
      </c>
    </row>
    <row r="342" spans="1:33" x14ac:dyDescent="0.3">
      <c r="A342">
        <v>3767</v>
      </c>
      <c r="B342" t="s">
        <v>1078</v>
      </c>
      <c r="C342" t="s">
        <v>1611</v>
      </c>
      <c r="D342" s="6" t="str">
        <f>CONCATENATE(employee_data36[[#This Row],[FirstName]], "-",employee_data36[[#This Row],[LastName]] )</f>
        <v>Kale-Fischer</v>
      </c>
      <c r="E342" s="1">
        <v>44434</v>
      </c>
      <c r="F342" s="1">
        <v>44809</v>
      </c>
      <c r="G342" s="7" t="str">
        <f>IF(ISBLANK(employee_data36[[#This Row],[ExitDate]]),"Yes","")</f>
        <v/>
      </c>
      <c r="H342" t="s">
        <v>28</v>
      </c>
      <c r="I342" t="s">
        <v>1612</v>
      </c>
      <c r="J342" t="s">
        <v>1613</v>
      </c>
      <c r="K342" t="s">
        <v>80</v>
      </c>
      <c r="L342" t="s">
        <v>745</v>
      </c>
      <c r="M342" s="6" t="str">
        <f>IF(ISBLANK(employee_data36[[#This Row],[ExitDate]]),"1","0")</f>
        <v>0</v>
      </c>
      <c r="N342" s="6" t="str">
        <f>IF(employee_data36[[#This Row],[EmployeeStatus]]="Active", "Active", "Tidak Active")</f>
        <v>Tidak Active</v>
      </c>
      <c r="O342" t="s">
        <v>63</v>
      </c>
      <c r="P342" t="s">
        <v>64</v>
      </c>
      <c r="Q342" t="s">
        <v>52</v>
      </c>
      <c r="R342" t="s">
        <v>140</v>
      </c>
      <c r="S342" t="s">
        <v>1614</v>
      </c>
      <c r="T342" t="s">
        <v>38</v>
      </c>
      <c r="U342" t="s">
        <v>81</v>
      </c>
      <c r="V342" s="1">
        <v>34035</v>
      </c>
      <c r="W342" s="6">
        <f>DATEDIF(employee_data36[[#This Row],[DOB]],DATE(2023, 1, 1), "Y")</f>
        <v>29</v>
      </c>
      <c r="X342" s="6" t="str">
        <f>IF(employee_data3[[#This Row],[Age]]&lt;=25, "Remaja", IF(employee_data3[[#This Row],[Age]]&lt;=55, "Dewasa", "Lansia"))</f>
        <v>Dewasa</v>
      </c>
      <c r="Y342" s="7" t="str">
        <f>CONCATENATE(employee_data36[[#This Row],[First-LastName]]," ",employee_data36[[#This Row],[DOB]])</f>
        <v>Kale-Fischer 34035</v>
      </c>
      <c r="Z342" t="s">
        <v>40</v>
      </c>
      <c r="AA342" t="s">
        <v>83</v>
      </c>
      <c r="AB342" t="s">
        <v>42</v>
      </c>
      <c r="AC342">
        <v>46087</v>
      </c>
      <c r="AD342" t="s">
        <v>93</v>
      </c>
      <c r="AE342" t="s">
        <v>104</v>
      </c>
      <c r="AF342" t="s">
        <v>45</v>
      </c>
      <c r="AG342">
        <v>2</v>
      </c>
    </row>
    <row r="343" spans="1:33" x14ac:dyDescent="0.3">
      <c r="A343">
        <v>3768</v>
      </c>
      <c r="B343" t="s">
        <v>1615</v>
      </c>
      <c r="C343" t="s">
        <v>1616</v>
      </c>
      <c r="D343" s="6" t="str">
        <f>CONCATENATE(employee_data36[[#This Row],[FirstName]], "-",employee_data36[[#This Row],[LastName]] )</f>
        <v>Morgan-Blackwell</v>
      </c>
      <c r="E343" s="1">
        <v>44196</v>
      </c>
      <c r="F343" s="1"/>
      <c r="G343" s="7" t="str">
        <f>IF(ISBLANK(employee_data36[[#This Row],[ExitDate]]),"Yes","")</f>
        <v>Yes</v>
      </c>
      <c r="H343" t="s">
        <v>28</v>
      </c>
      <c r="I343" t="s">
        <v>1617</v>
      </c>
      <c r="J343" t="s">
        <v>1618</v>
      </c>
      <c r="K343" t="s">
        <v>133</v>
      </c>
      <c r="L343" t="s">
        <v>32</v>
      </c>
      <c r="M343" s="6" t="str">
        <f>IF(ISBLANK(employee_data36[[#This Row],[ExitDate]]),"1","0")</f>
        <v>1</v>
      </c>
      <c r="N343" s="6" t="str">
        <f>IF(employee_data36[[#This Row],[EmployeeStatus]]="Active", "Active", "Tidak Active")</f>
        <v>Active</v>
      </c>
      <c r="O343" t="s">
        <v>33</v>
      </c>
      <c r="P343" t="s">
        <v>64</v>
      </c>
      <c r="Q343" t="s">
        <v>63</v>
      </c>
      <c r="R343" t="s">
        <v>36</v>
      </c>
      <c r="S343" t="s">
        <v>37</v>
      </c>
      <c r="T343" t="s">
        <v>38</v>
      </c>
      <c r="U343" t="s">
        <v>332</v>
      </c>
      <c r="V343" s="1">
        <v>33388</v>
      </c>
      <c r="W343" s="6">
        <f>DATEDIF(employee_data36[[#This Row],[DOB]],DATE(2023, 1, 1), "Y")</f>
        <v>31</v>
      </c>
      <c r="X343" s="6" t="str">
        <f>IF(employee_data3[[#This Row],[Age]]&lt;=25, "Remaja", IF(employee_data3[[#This Row],[Age]]&lt;=55, "Dewasa", "Lansia"))</f>
        <v>Dewasa</v>
      </c>
      <c r="Y343" s="7" t="str">
        <f>CONCATENATE(employee_data36[[#This Row],[First-LastName]]," ",employee_data36[[#This Row],[DOB]])</f>
        <v>Morgan-Blackwell 33388</v>
      </c>
      <c r="Z343" t="s">
        <v>40</v>
      </c>
      <c r="AA343" t="s">
        <v>226</v>
      </c>
      <c r="AB343" t="s">
        <v>42</v>
      </c>
      <c r="AC343">
        <v>37838</v>
      </c>
      <c r="AD343" t="s">
        <v>93</v>
      </c>
      <c r="AE343" t="s">
        <v>104</v>
      </c>
      <c r="AF343" t="s">
        <v>45</v>
      </c>
      <c r="AG343">
        <v>4</v>
      </c>
    </row>
    <row r="344" spans="1:33" x14ac:dyDescent="0.3">
      <c r="A344">
        <v>3769</v>
      </c>
      <c r="B344" t="s">
        <v>478</v>
      </c>
      <c r="C344" t="s">
        <v>1619</v>
      </c>
      <c r="D344" s="6" t="str">
        <f>CONCATENATE(employee_data36[[#This Row],[FirstName]], "-",employee_data36[[#This Row],[LastName]] )</f>
        <v>Ivan-Wright</v>
      </c>
      <c r="E344" s="1">
        <v>44177</v>
      </c>
      <c r="F344" s="1"/>
      <c r="G344" s="7" t="str">
        <f>IF(ISBLANK(employee_data36[[#This Row],[ExitDate]]),"Yes","")</f>
        <v>Yes</v>
      </c>
      <c r="H344" t="s">
        <v>28</v>
      </c>
      <c r="I344" t="s">
        <v>1620</v>
      </c>
      <c r="J344" t="s">
        <v>1621</v>
      </c>
      <c r="K344" t="s">
        <v>168</v>
      </c>
      <c r="L344" t="s">
        <v>32</v>
      </c>
      <c r="M344" s="6" t="str">
        <f>IF(ISBLANK(employee_data36[[#This Row],[ExitDate]]),"1","0")</f>
        <v>1</v>
      </c>
      <c r="N344" s="6" t="str">
        <f>IF(employee_data36[[#This Row],[EmployeeStatus]]="Active", "Active", "Tidak Active")</f>
        <v>Active</v>
      </c>
      <c r="O344" t="s">
        <v>63</v>
      </c>
      <c r="P344" t="s">
        <v>51</v>
      </c>
      <c r="Q344" t="s">
        <v>63</v>
      </c>
      <c r="R344" t="s">
        <v>36</v>
      </c>
      <c r="S344" t="s">
        <v>37</v>
      </c>
      <c r="T344" t="s">
        <v>38</v>
      </c>
      <c r="U344" t="s">
        <v>231</v>
      </c>
      <c r="V344" s="1">
        <v>19319</v>
      </c>
      <c r="W344" s="6">
        <f>DATEDIF(employee_data36[[#This Row],[DOB]],DATE(2023, 1, 1), "Y")</f>
        <v>70</v>
      </c>
      <c r="X344" s="6" t="str">
        <f>IF(employee_data3[[#This Row],[Age]]&lt;=25, "Remaja", IF(employee_data3[[#This Row],[Age]]&lt;=55, "Dewasa", "Lansia"))</f>
        <v>Lansia</v>
      </c>
      <c r="Y344" s="7" t="str">
        <f>CONCATENATE(employee_data36[[#This Row],[First-LastName]]," ",employee_data36[[#This Row],[DOB]])</f>
        <v>Ivan-Wright 19319</v>
      </c>
      <c r="Z344" t="s">
        <v>40</v>
      </c>
      <c r="AA344" t="s">
        <v>113</v>
      </c>
      <c r="AB344" t="s">
        <v>55</v>
      </c>
      <c r="AC344">
        <v>15968</v>
      </c>
      <c r="AD344" t="s">
        <v>128</v>
      </c>
      <c r="AE344" t="s">
        <v>84</v>
      </c>
      <c r="AF344" t="s">
        <v>45</v>
      </c>
      <c r="AG344">
        <v>3</v>
      </c>
    </row>
    <row r="345" spans="1:33" x14ac:dyDescent="0.3">
      <c r="A345">
        <v>3770</v>
      </c>
      <c r="B345" t="s">
        <v>1622</v>
      </c>
      <c r="C345" t="s">
        <v>1623</v>
      </c>
      <c r="D345" s="6" t="str">
        <f>CONCATENATE(employee_data36[[#This Row],[FirstName]], "-",employee_data36[[#This Row],[LastName]] )</f>
        <v>Nayeli-Hood</v>
      </c>
      <c r="E345" s="1">
        <v>44574</v>
      </c>
      <c r="F345" s="1">
        <v>45027</v>
      </c>
      <c r="G345" s="7" t="str">
        <f>IF(ISBLANK(employee_data36[[#This Row],[ExitDate]]),"Yes","")</f>
        <v/>
      </c>
      <c r="H345" t="s">
        <v>28</v>
      </c>
      <c r="I345" t="s">
        <v>1624</v>
      </c>
      <c r="J345" t="s">
        <v>1625</v>
      </c>
      <c r="K345" t="s">
        <v>62</v>
      </c>
      <c r="L345" t="s">
        <v>745</v>
      </c>
      <c r="M345" s="6" t="str">
        <f>IF(ISBLANK(employee_data36[[#This Row],[ExitDate]]),"1","0")</f>
        <v>0</v>
      </c>
      <c r="N345" s="6" t="str">
        <f>IF(employee_data36[[#This Row],[EmployeeStatus]]="Active", "Active", "Tidak Active")</f>
        <v>Tidak Active</v>
      </c>
      <c r="O345" t="s">
        <v>33</v>
      </c>
      <c r="P345" t="s">
        <v>64</v>
      </c>
      <c r="Q345" t="s">
        <v>35</v>
      </c>
      <c r="R345" t="s">
        <v>99</v>
      </c>
      <c r="S345" t="s">
        <v>1626</v>
      </c>
      <c r="T345" t="s">
        <v>38</v>
      </c>
      <c r="U345" t="s">
        <v>53</v>
      </c>
      <c r="V345" s="1">
        <v>34725</v>
      </c>
      <c r="W345" s="6">
        <f>DATEDIF(employee_data36[[#This Row],[DOB]],DATE(2023, 1, 1), "Y")</f>
        <v>27</v>
      </c>
      <c r="X345" s="6" t="str">
        <f>IF(employee_data3[[#This Row],[Age]]&lt;=25, "Remaja", IF(employee_data3[[#This Row],[Age]]&lt;=55, "Dewasa", "Lansia"))</f>
        <v>Dewasa</v>
      </c>
      <c r="Y345" s="7" t="str">
        <f>CONCATENATE(employee_data36[[#This Row],[First-LastName]]," ",employee_data36[[#This Row],[DOB]])</f>
        <v>Nayeli-Hood 34725</v>
      </c>
      <c r="Z345" t="s">
        <v>40</v>
      </c>
      <c r="AA345" t="s">
        <v>163</v>
      </c>
      <c r="AB345" t="s">
        <v>55</v>
      </c>
      <c r="AC345">
        <v>21100</v>
      </c>
      <c r="AD345" t="s">
        <v>128</v>
      </c>
      <c r="AE345" t="s">
        <v>84</v>
      </c>
      <c r="AF345" t="s">
        <v>45</v>
      </c>
      <c r="AG345">
        <v>3</v>
      </c>
    </row>
    <row r="346" spans="1:33" x14ac:dyDescent="0.3">
      <c r="A346">
        <v>3771</v>
      </c>
      <c r="B346" t="s">
        <v>774</v>
      </c>
      <c r="C346" t="s">
        <v>1627</v>
      </c>
      <c r="D346" s="6" t="str">
        <f>CONCATENATE(employee_data36[[#This Row],[FirstName]], "-",employee_data36[[#This Row],[LastName]] )</f>
        <v>Marilyn-Smith</v>
      </c>
      <c r="E346" s="1">
        <v>44220</v>
      </c>
      <c r="F346" s="1">
        <v>45053</v>
      </c>
      <c r="G346" s="7" t="str">
        <f>IF(ISBLANK(employee_data36[[#This Row],[ExitDate]]),"Yes","")</f>
        <v/>
      </c>
      <c r="H346" t="s">
        <v>28</v>
      </c>
      <c r="I346" t="s">
        <v>1628</v>
      </c>
      <c r="J346" t="s">
        <v>1629</v>
      </c>
      <c r="K346" t="s">
        <v>118</v>
      </c>
      <c r="L346" t="s">
        <v>745</v>
      </c>
      <c r="M346" s="6" t="str">
        <f>IF(ISBLANK(employee_data36[[#This Row],[ExitDate]]),"1","0")</f>
        <v>0</v>
      </c>
      <c r="N346" s="6" t="str">
        <f>IF(employee_data36[[#This Row],[EmployeeStatus]]="Active", "Active", "Tidak Active")</f>
        <v>Tidak Active</v>
      </c>
      <c r="O346" t="s">
        <v>52</v>
      </c>
      <c r="P346" t="s">
        <v>64</v>
      </c>
      <c r="Q346" t="s">
        <v>35</v>
      </c>
      <c r="R346" t="s">
        <v>140</v>
      </c>
      <c r="S346" t="s">
        <v>1630</v>
      </c>
      <c r="T346" t="s">
        <v>38</v>
      </c>
      <c r="U346" t="s">
        <v>81</v>
      </c>
      <c r="V346" s="1">
        <v>29849</v>
      </c>
      <c r="W346" s="6">
        <f>DATEDIF(employee_data36[[#This Row],[DOB]],DATE(2023, 1, 1), "Y")</f>
        <v>41</v>
      </c>
      <c r="X346" s="6" t="str">
        <f>IF(employee_data3[[#This Row],[Age]]&lt;=25, "Remaja", IF(employee_data3[[#This Row],[Age]]&lt;=55, "Dewasa", "Lansia"))</f>
        <v>Dewasa</v>
      </c>
      <c r="Y346" s="7" t="str">
        <f>CONCATENATE(employee_data36[[#This Row],[First-LastName]]," ",employee_data36[[#This Row],[DOB]])</f>
        <v>Marilyn-Smith 29849</v>
      </c>
      <c r="Z346" t="s">
        <v>40</v>
      </c>
      <c r="AA346" t="s">
        <v>226</v>
      </c>
      <c r="AB346" t="s">
        <v>55</v>
      </c>
      <c r="AC346">
        <v>65845</v>
      </c>
      <c r="AD346" t="s">
        <v>128</v>
      </c>
      <c r="AE346" t="s">
        <v>84</v>
      </c>
      <c r="AF346" t="s">
        <v>45</v>
      </c>
      <c r="AG346">
        <v>3</v>
      </c>
    </row>
    <row r="347" spans="1:33" x14ac:dyDescent="0.3">
      <c r="A347">
        <v>3772</v>
      </c>
      <c r="B347" t="s">
        <v>1631</v>
      </c>
      <c r="C347" t="s">
        <v>1632</v>
      </c>
      <c r="D347" s="6" t="str">
        <f>CONCATENATE(employee_data36[[#This Row],[FirstName]], "-",employee_data36[[#This Row],[LastName]] )</f>
        <v>Zoie-Rowland</v>
      </c>
      <c r="E347" s="1">
        <v>44600</v>
      </c>
      <c r="F347" s="1">
        <v>44764</v>
      </c>
      <c r="G347" s="7" t="str">
        <f>IF(ISBLANK(employee_data36[[#This Row],[ExitDate]]),"Yes","")</f>
        <v/>
      </c>
      <c r="H347" t="s">
        <v>28</v>
      </c>
      <c r="I347" t="s">
        <v>1633</v>
      </c>
      <c r="J347" t="s">
        <v>1634</v>
      </c>
      <c r="K347" t="s">
        <v>139</v>
      </c>
      <c r="L347" t="s">
        <v>32</v>
      </c>
      <c r="M347" s="6" t="str">
        <f>IF(ISBLANK(employee_data36[[#This Row],[ExitDate]]),"1","0")</f>
        <v>0</v>
      </c>
      <c r="N347" s="6" t="str">
        <f>IF(employee_data36[[#This Row],[EmployeeStatus]]="Active", "Active", "Tidak Active")</f>
        <v>Active</v>
      </c>
      <c r="O347" t="s">
        <v>63</v>
      </c>
      <c r="P347" t="s">
        <v>51</v>
      </c>
      <c r="Q347" t="s">
        <v>35</v>
      </c>
      <c r="R347" t="s">
        <v>140</v>
      </c>
      <c r="S347" t="s">
        <v>1635</v>
      </c>
      <c r="T347" t="s">
        <v>38</v>
      </c>
      <c r="U347" t="s">
        <v>111</v>
      </c>
      <c r="V347" s="1">
        <v>24143</v>
      </c>
      <c r="W347" s="6">
        <f>DATEDIF(employee_data36[[#This Row],[DOB]],DATE(2023, 1, 1), "Y")</f>
        <v>56</v>
      </c>
      <c r="X347" s="6" t="str">
        <f>IF(employee_data3[[#This Row],[Age]]&lt;=25, "Remaja", IF(employee_data3[[#This Row],[Age]]&lt;=55, "Dewasa", "Lansia"))</f>
        <v>Lansia</v>
      </c>
      <c r="Y347" s="7" t="str">
        <f>CONCATENATE(employee_data36[[#This Row],[First-LastName]]," ",employee_data36[[#This Row],[DOB]])</f>
        <v>Zoie-Rowland 24143</v>
      </c>
      <c r="Z347" t="s">
        <v>40</v>
      </c>
      <c r="AA347" t="s">
        <v>113</v>
      </c>
      <c r="AB347" t="s">
        <v>42</v>
      </c>
      <c r="AC347">
        <v>58535</v>
      </c>
      <c r="AD347" t="s">
        <v>128</v>
      </c>
      <c r="AE347" t="s">
        <v>104</v>
      </c>
      <c r="AF347" t="s">
        <v>45</v>
      </c>
      <c r="AG347">
        <v>3</v>
      </c>
    </row>
    <row r="348" spans="1:33" x14ac:dyDescent="0.3">
      <c r="A348">
        <v>3773</v>
      </c>
      <c r="B348" t="s">
        <v>1636</v>
      </c>
      <c r="C348" t="s">
        <v>136</v>
      </c>
      <c r="D348" s="6" t="str">
        <f>CONCATENATE(employee_data36[[#This Row],[FirstName]], "-",employee_data36[[#This Row],[LastName]] )</f>
        <v>Ann-Nguyen</v>
      </c>
      <c r="E348" s="1">
        <v>44115</v>
      </c>
      <c r="F348" s="1">
        <v>44618</v>
      </c>
      <c r="G348" s="7" t="str">
        <f>IF(ISBLANK(employee_data36[[#This Row],[ExitDate]]),"Yes","")</f>
        <v/>
      </c>
      <c r="H348" t="s">
        <v>28</v>
      </c>
      <c r="I348" t="s">
        <v>1637</v>
      </c>
      <c r="J348" t="s">
        <v>1638</v>
      </c>
      <c r="K348" t="s">
        <v>50</v>
      </c>
      <c r="L348" t="s">
        <v>745</v>
      </c>
      <c r="M348" s="6" t="str">
        <f>IF(ISBLANK(employee_data36[[#This Row],[ExitDate]]),"1","0")</f>
        <v>0</v>
      </c>
      <c r="N348" s="6" t="str">
        <f>IF(employee_data36[[#This Row],[EmployeeStatus]]="Active", "Active", "Tidak Active")</f>
        <v>Tidak Active</v>
      </c>
      <c r="O348" t="s">
        <v>52</v>
      </c>
      <c r="P348" t="s">
        <v>51</v>
      </c>
      <c r="Q348" t="s">
        <v>35</v>
      </c>
      <c r="R348" t="s">
        <v>140</v>
      </c>
      <c r="S348" t="s">
        <v>1639</v>
      </c>
      <c r="T348" t="s">
        <v>38</v>
      </c>
      <c r="U348" t="s">
        <v>111</v>
      </c>
      <c r="V348" s="1">
        <v>26435</v>
      </c>
      <c r="W348" s="6">
        <f>DATEDIF(employee_data36[[#This Row],[DOB]],DATE(2023, 1, 1), "Y")</f>
        <v>50</v>
      </c>
      <c r="X348" s="6" t="str">
        <f>IF(employee_data3[[#This Row],[Age]]&lt;=25, "Remaja", IF(employee_data3[[#This Row],[Age]]&lt;=55, "Dewasa", "Lansia"))</f>
        <v>Dewasa</v>
      </c>
      <c r="Y348" s="7" t="str">
        <f>CONCATENATE(employee_data36[[#This Row],[First-LastName]]," ",employee_data36[[#This Row],[DOB]])</f>
        <v>Ann-Nguyen 26435</v>
      </c>
      <c r="Z348" t="s">
        <v>40</v>
      </c>
      <c r="AA348" t="s">
        <v>113</v>
      </c>
      <c r="AB348" t="s">
        <v>42</v>
      </c>
      <c r="AC348">
        <v>3994</v>
      </c>
      <c r="AD348" t="s">
        <v>56</v>
      </c>
      <c r="AE348" t="s">
        <v>104</v>
      </c>
      <c r="AF348" t="s">
        <v>45</v>
      </c>
      <c r="AG348">
        <v>3</v>
      </c>
    </row>
    <row r="349" spans="1:33" x14ac:dyDescent="0.3">
      <c r="A349">
        <v>3774</v>
      </c>
      <c r="B349" t="s">
        <v>1640</v>
      </c>
      <c r="C349" t="s">
        <v>1641</v>
      </c>
      <c r="D349" s="6" t="str">
        <f>CONCATENATE(employee_data36[[#This Row],[FirstName]], "-",employee_data36[[#This Row],[LastName]] )</f>
        <v>Ramiro-Savage</v>
      </c>
      <c r="E349" s="1">
        <v>43636</v>
      </c>
      <c r="F349" s="1">
        <v>44482</v>
      </c>
      <c r="G349" s="7" t="str">
        <f>IF(ISBLANK(employee_data36[[#This Row],[ExitDate]]),"Yes","")</f>
        <v/>
      </c>
      <c r="H349" t="s">
        <v>28</v>
      </c>
      <c r="I349" t="s">
        <v>1642</v>
      </c>
      <c r="J349" t="s">
        <v>1643</v>
      </c>
      <c r="K349" t="s">
        <v>31</v>
      </c>
      <c r="L349" t="s">
        <v>32</v>
      </c>
      <c r="M349" s="6" t="str">
        <f>IF(ISBLANK(employee_data36[[#This Row],[ExitDate]]),"1","0")</f>
        <v>0</v>
      </c>
      <c r="N349" s="6" t="str">
        <f>IF(employee_data36[[#This Row],[EmployeeStatus]]="Active", "Active", "Tidak Active")</f>
        <v>Active</v>
      </c>
      <c r="O349" t="s">
        <v>52</v>
      </c>
      <c r="P349" t="s">
        <v>64</v>
      </c>
      <c r="Q349" t="s">
        <v>63</v>
      </c>
      <c r="R349" t="s">
        <v>99</v>
      </c>
      <c r="S349" t="s">
        <v>1644</v>
      </c>
      <c r="T349" t="s">
        <v>38</v>
      </c>
      <c r="U349" t="s">
        <v>111</v>
      </c>
      <c r="V349" s="1">
        <v>35891</v>
      </c>
      <c r="W349" s="6">
        <f>DATEDIF(employee_data36[[#This Row],[DOB]],DATE(2023, 1, 1), "Y")</f>
        <v>24</v>
      </c>
      <c r="X349" s="6" t="str">
        <f>IF(employee_data3[[#This Row],[Age]]&lt;=25, "Remaja", IF(employee_data3[[#This Row],[Age]]&lt;=55, "Dewasa", "Lansia"))</f>
        <v>Remaja</v>
      </c>
      <c r="Y349" s="7" t="str">
        <f>CONCATENATE(employee_data36[[#This Row],[First-LastName]]," ",employee_data36[[#This Row],[DOB]])</f>
        <v>Ramiro-Savage 35891</v>
      </c>
      <c r="Z349" t="s">
        <v>40</v>
      </c>
      <c r="AA349" t="s">
        <v>113</v>
      </c>
      <c r="AB349" t="s">
        <v>55</v>
      </c>
      <c r="AC349">
        <v>32544</v>
      </c>
      <c r="AD349" t="s">
        <v>93</v>
      </c>
      <c r="AE349" t="s">
        <v>75</v>
      </c>
      <c r="AF349" t="s">
        <v>45</v>
      </c>
      <c r="AG349">
        <v>3</v>
      </c>
    </row>
    <row r="350" spans="1:33" x14ac:dyDescent="0.3">
      <c r="A350">
        <v>3775</v>
      </c>
      <c r="B350" t="s">
        <v>1645</v>
      </c>
      <c r="C350" t="s">
        <v>339</v>
      </c>
      <c r="D350" s="6" t="str">
        <f>CONCATENATE(employee_data36[[#This Row],[FirstName]], "-",employee_data36[[#This Row],[LastName]] )</f>
        <v>Karma-Koch</v>
      </c>
      <c r="E350" s="1">
        <v>44390</v>
      </c>
      <c r="F350" s="1">
        <v>44891</v>
      </c>
      <c r="G350" s="7" t="str">
        <f>IF(ISBLANK(employee_data36[[#This Row],[ExitDate]]),"Yes","")</f>
        <v/>
      </c>
      <c r="H350" t="s">
        <v>28</v>
      </c>
      <c r="I350" t="s">
        <v>1646</v>
      </c>
      <c r="J350" t="s">
        <v>1647</v>
      </c>
      <c r="K350" t="s">
        <v>89</v>
      </c>
      <c r="L350" t="s">
        <v>32</v>
      </c>
      <c r="M350" s="6" t="str">
        <f>IF(ISBLANK(employee_data36[[#This Row],[ExitDate]]),"1","0")</f>
        <v>0</v>
      </c>
      <c r="N350" s="6" t="str">
        <f>IF(employee_data36[[#This Row],[EmployeeStatus]]="Active", "Active", "Tidak Active")</f>
        <v>Active</v>
      </c>
      <c r="O350" t="s">
        <v>33</v>
      </c>
      <c r="P350" t="s">
        <v>64</v>
      </c>
      <c r="Q350" t="s">
        <v>52</v>
      </c>
      <c r="R350" t="s">
        <v>126</v>
      </c>
      <c r="S350" t="s">
        <v>1648</v>
      </c>
      <c r="T350" t="s">
        <v>38</v>
      </c>
      <c r="U350" t="s">
        <v>90</v>
      </c>
      <c r="V350" s="1">
        <v>29509</v>
      </c>
      <c r="W350" s="6">
        <f>DATEDIF(employee_data36[[#This Row],[DOB]],DATE(2023, 1, 1), "Y")</f>
        <v>42</v>
      </c>
      <c r="X350" s="6" t="str">
        <f>IF(employee_data3[[#This Row],[Age]]&lt;=25, "Remaja", IF(employee_data3[[#This Row],[Age]]&lt;=55, "Dewasa", "Lansia"))</f>
        <v>Dewasa</v>
      </c>
      <c r="Y350" s="7" t="str">
        <f>CONCATENATE(employee_data36[[#This Row],[First-LastName]]," ",employee_data36[[#This Row],[DOB]])</f>
        <v>Karma-Koch 29509</v>
      </c>
      <c r="Z350" t="s">
        <v>40</v>
      </c>
      <c r="AA350" t="s">
        <v>83</v>
      </c>
      <c r="AB350" t="s">
        <v>55</v>
      </c>
      <c r="AC350">
        <v>36153</v>
      </c>
      <c r="AD350" t="s">
        <v>74</v>
      </c>
      <c r="AE350" t="s">
        <v>44</v>
      </c>
      <c r="AF350" t="s">
        <v>45</v>
      </c>
      <c r="AG350">
        <v>3</v>
      </c>
    </row>
    <row r="351" spans="1:33" x14ac:dyDescent="0.3">
      <c r="A351">
        <v>3776</v>
      </c>
      <c r="B351" t="s">
        <v>1649</v>
      </c>
      <c r="C351" t="s">
        <v>1650</v>
      </c>
      <c r="D351" s="6" t="str">
        <f>CONCATENATE(employee_data36[[#This Row],[FirstName]], "-",employee_data36[[#This Row],[LastName]] )</f>
        <v>Jacqueline-Hendrix</v>
      </c>
      <c r="E351" s="1">
        <v>44483</v>
      </c>
      <c r="F351" s="1">
        <v>44499</v>
      </c>
      <c r="G351" s="7" t="str">
        <f>IF(ISBLANK(employee_data36[[#This Row],[ExitDate]]),"Yes","")</f>
        <v/>
      </c>
      <c r="H351" t="s">
        <v>28</v>
      </c>
      <c r="I351" t="s">
        <v>1651</v>
      </c>
      <c r="J351" t="s">
        <v>1652</v>
      </c>
      <c r="K351" t="s">
        <v>98</v>
      </c>
      <c r="L351" t="s">
        <v>32</v>
      </c>
      <c r="M351" s="6" t="str">
        <f>IF(ISBLANK(employee_data36[[#This Row],[ExitDate]]),"1","0")</f>
        <v>0</v>
      </c>
      <c r="N351" s="6" t="str">
        <f>IF(employee_data36[[#This Row],[EmployeeStatus]]="Active", "Active", "Tidak Active")</f>
        <v>Active</v>
      </c>
      <c r="O351" t="s">
        <v>33</v>
      </c>
      <c r="P351" t="s">
        <v>51</v>
      </c>
      <c r="Q351" t="s">
        <v>63</v>
      </c>
      <c r="R351" t="s">
        <v>126</v>
      </c>
      <c r="S351" t="s">
        <v>1653</v>
      </c>
      <c r="T351" t="s">
        <v>38</v>
      </c>
      <c r="U351" t="s">
        <v>101</v>
      </c>
      <c r="V351" s="1">
        <v>29339</v>
      </c>
      <c r="W351" s="6">
        <f>DATEDIF(employee_data36[[#This Row],[DOB]],DATE(2023, 1, 1), "Y")</f>
        <v>42</v>
      </c>
      <c r="X351" s="6" t="str">
        <f>IF(employee_data3[[#This Row],[Age]]&lt;=25, "Remaja", IF(employee_data3[[#This Row],[Age]]&lt;=55, "Dewasa", "Lansia"))</f>
        <v>Dewasa</v>
      </c>
      <c r="Y351" s="7" t="str">
        <f>CONCATENATE(employee_data36[[#This Row],[First-LastName]]," ",employee_data36[[#This Row],[DOB]])</f>
        <v>Jacqueline-Hendrix 29339</v>
      </c>
      <c r="Z351" t="s">
        <v>40</v>
      </c>
      <c r="AA351" t="s">
        <v>613</v>
      </c>
      <c r="AB351" t="s">
        <v>55</v>
      </c>
      <c r="AC351">
        <v>34262</v>
      </c>
      <c r="AD351" t="s">
        <v>93</v>
      </c>
      <c r="AE351" t="s">
        <v>84</v>
      </c>
      <c r="AF351" t="s">
        <v>45</v>
      </c>
      <c r="AG351">
        <v>3</v>
      </c>
    </row>
    <row r="352" spans="1:33" x14ac:dyDescent="0.3">
      <c r="A352">
        <v>3777</v>
      </c>
      <c r="B352" t="s">
        <v>1654</v>
      </c>
      <c r="C352" t="s">
        <v>495</v>
      </c>
      <c r="D352" s="6" t="str">
        <f>CONCATENATE(employee_data36[[#This Row],[FirstName]], "-",employee_data36[[#This Row],[LastName]] )</f>
        <v>Kaitlin-Barker</v>
      </c>
      <c r="E352" s="1">
        <v>44509</v>
      </c>
      <c r="F352" s="1"/>
      <c r="G352" s="7" t="str">
        <f>IF(ISBLANK(employee_data36[[#This Row],[ExitDate]]),"Yes","")</f>
        <v>Yes</v>
      </c>
      <c r="H352" t="s">
        <v>28</v>
      </c>
      <c r="I352" t="s">
        <v>1655</v>
      </c>
      <c r="J352" t="s">
        <v>1656</v>
      </c>
      <c r="K352" t="s">
        <v>80</v>
      </c>
      <c r="L352" t="s">
        <v>32</v>
      </c>
      <c r="M352" s="6" t="str">
        <f>IF(ISBLANK(employee_data36[[#This Row],[ExitDate]]),"1","0")</f>
        <v>1</v>
      </c>
      <c r="N352" s="6" t="str">
        <f>IF(employee_data36[[#This Row],[EmployeeStatus]]="Active", "Active", "Tidak Active")</f>
        <v>Active</v>
      </c>
      <c r="O352" t="s">
        <v>33</v>
      </c>
      <c r="P352" t="s">
        <v>34</v>
      </c>
      <c r="Q352" t="s">
        <v>35</v>
      </c>
      <c r="R352" t="s">
        <v>36</v>
      </c>
      <c r="S352" t="s">
        <v>37</v>
      </c>
      <c r="T352" t="s">
        <v>38</v>
      </c>
      <c r="U352" t="s">
        <v>53</v>
      </c>
      <c r="V352" s="1">
        <v>24187</v>
      </c>
      <c r="W352" s="6">
        <f>DATEDIF(employee_data36[[#This Row],[DOB]],DATE(2023, 1, 1), "Y")</f>
        <v>56</v>
      </c>
      <c r="X352" s="6" t="str">
        <f>IF(employee_data3[[#This Row],[Age]]&lt;=25, "Remaja", IF(employee_data3[[#This Row],[Age]]&lt;=55, "Dewasa", "Lansia"))</f>
        <v>Lansia</v>
      </c>
      <c r="Y352" s="7" t="str">
        <f>CONCATENATE(employee_data36[[#This Row],[First-LastName]]," ",employee_data36[[#This Row],[DOB]])</f>
        <v>Kaitlin-Barker 24187</v>
      </c>
      <c r="Z352" t="s">
        <v>40</v>
      </c>
      <c r="AA352" t="s">
        <v>163</v>
      </c>
      <c r="AB352" t="s">
        <v>55</v>
      </c>
      <c r="AC352">
        <v>12906</v>
      </c>
      <c r="AD352" t="s">
        <v>93</v>
      </c>
      <c r="AE352" t="s">
        <v>75</v>
      </c>
      <c r="AF352" t="s">
        <v>45</v>
      </c>
      <c r="AG352">
        <v>3</v>
      </c>
    </row>
    <row r="353" spans="1:33" x14ac:dyDescent="0.3">
      <c r="A353">
        <v>3778</v>
      </c>
      <c r="B353" t="s">
        <v>1657</v>
      </c>
      <c r="C353" t="s">
        <v>596</v>
      </c>
      <c r="D353" s="6" t="str">
        <f>CONCATENATE(employee_data36[[#This Row],[FirstName]], "-",employee_data36[[#This Row],[LastName]] )</f>
        <v>Semaj-Griffith</v>
      </c>
      <c r="E353" s="1">
        <v>45018</v>
      </c>
      <c r="F353" s="1">
        <v>45134</v>
      </c>
      <c r="G353" s="7" t="str">
        <f>IF(ISBLANK(employee_data36[[#This Row],[ExitDate]]),"Yes","")</f>
        <v/>
      </c>
      <c r="H353" t="s">
        <v>28</v>
      </c>
      <c r="I353" t="s">
        <v>1658</v>
      </c>
      <c r="J353" t="s">
        <v>1659</v>
      </c>
      <c r="K353" t="s">
        <v>133</v>
      </c>
      <c r="L353" t="s">
        <v>32</v>
      </c>
      <c r="M353" s="6" t="str">
        <f>IF(ISBLANK(employee_data36[[#This Row],[ExitDate]]),"1","0")</f>
        <v>0</v>
      </c>
      <c r="N353" s="6" t="str">
        <f>IF(employee_data36[[#This Row],[EmployeeStatus]]="Active", "Active", "Tidak Active")</f>
        <v>Active</v>
      </c>
      <c r="O353" t="s">
        <v>63</v>
      </c>
      <c r="P353" t="s">
        <v>51</v>
      </c>
      <c r="Q353" t="s">
        <v>63</v>
      </c>
      <c r="R353" t="s">
        <v>99</v>
      </c>
      <c r="S353" t="s">
        <v>1660</v>
      </c>
      <c r="T353" t="s">
        <v>38</v>
      </c>
      <c r="U353" t="s">
        <v>305</v>
      </c>
      <c r="V353" s="1">
        <v>33643</v>
      </c>
      <c r="W353" s="6">
        <f>DATEDIF(employee_data36[[#This Row],[DOB]],DATE(2023, 1, 1), "Y")</f>
        <v>30</v>
      </c>
      <c r="X353" s="6" t="str">
        <f>IF(employee_data3[[#This Row],[Age]]&lt;=25, "Remaja", IF(employee_data3[[#This Row],[Age]]&lt;=55, "Dewasa", "Lansia"))</f>
        <v>Dewasa</v>
      </c>
      <c r="Y353" s="7" t="str">
        <f>CONCATENATE(employee_data36[[#This Row],[First-LastName]]," ",employee_data36[[#This Row],[DOB]])</f>
        <v>Semaj-Griffith 33643</v>
      </c>
      <c r="Z353" t="s">
        <v>40</v>
      </c>
      <c r="AA353" t="s">
        <v>352</v>
      </c>
      <c r="AB353" t="s">
        <v>55</v>
      </c>
      <c r="AC353">
        <v>30753</v>
      </c>
      <c r="AD353" t="s">
        <v>74</v>
      </c>
      <c r="AE353" t="s">
        <v>84</v>
      </c>
      <c r="AF353" t="s">
        <v>45</v>
      </c>
      <c r="AG353">
        <v>3</v>
      </c>
    </row>
    <row r="354" spans="1:33" x14ac:dyDescent="0.3">
      <c r="A354">
        <v>3779</v>
      </c>
      <c r="B354" t="s">
        <v>1661</v>
      </c>
      <c r="C354" t="s">
        <v>1603</v>
      </c>
      <c r="D354" s="6" t="str">
        <f>CONCATENATE(employee_data36[[#This Row],[FirstName]], "-",employee_data36[[#This Row],[LastName]] )</f>
        <v>Damian-Burke</v>
      </c>
      <c r="E354" s="1">
        <v>44853</v>
      </c>
      <c r="F354" s="1">
        <v>45049</v>
      </c>
      <c r="G354" s="7" t="str">
        <f>IF(ISBLANK(employee_data36[[#This Row],[ExitDate]]),"Yes","")</f>
        <v/>
      </c>
      <c r="H354" t="s">
        <v>28</v>
      </c>
      <c r="I354" t="s">
        <v>1662</v>
      </c>
      <c r="J354" t="s">
        <v>1663</v>
      </c>
      <c r="K354" t="s">
        <v>168</v>
      </c>
      <c r="L354" t="s">
        <v>198</v>
      </c>
      <c r="M354" s="6" t="str">
        <f>IF(ISBLANK(employee_data36[[#This Row],[ExitDate]]),"1","0")</f>
        <v>0</v>
      </c>
      <c r="N354" s="6" t="str">
        <f>IF(employee_data36[[#This Row],[EmployeeStatus]]="Active", "Active", "Tidak Active")</f>
        <v>Tidak Active</v>
      </c>
      <c r="O354" t="s">
        <v>52</v>
      </c>
      <c r="P354" t="s">
        <v>64</v>
      </c>
      <c r="Q354" t="s">
        <v>35</v>
      </c>
      <c r="R354" t="s">
        <v>175</v>
      </c>
      <c r="S354" t="s">
        <v>1664</v>
      </c>
      <c r="T354" t="s">
        <v>38</v>
      </c>
      <c r="U354" t="s">
        <v>286</v>
      </c>
      <c r="V354" s="1">
        <v>23129</v>
      </c>
      <c r="W354" s="6">
        <f>DATEDIF(employee_data36[[#This Row],[DOB]],DATE(2023, 1, 1), "Y")</f>
        <v>59</v>
      </c>
      <c r="X354" s="6" t="str">
        <f>IF(employee_data3[[#This Row],[Age]]&lt;=25, "Remaja", IF(employee_data3[[#This Row],[Age]]&lt;=55, "Dewasa", "Lansia"))</f>
        <v>Lansia</v>
      </c>
      <c r="Y354" s="7" t="str">
        <f>CONCATENATE(employee_data36[[#This Row],[First-LastName]]," ",employee_data36[[#This Row],[DOB]])</f>
        <v>Damian-Burke 23129</v>
      </c>
      <c r="Z354" t="s">
        <v>40</v>
      </c>
      <c r="AA354" t="s">
        <v>103</v>
      </c>
      <c r="AB354" t="s">
        <v>42</v>
      </c>
      <c r="AC354">
        <v>60533</v>
      </c>
      <c r="AD354" t="s">
        <v>74</v>
      </c>
      <c r="AE354" t="s">
        <v>104</v>
      </c>
      <c r="AF354" t="s">
        <v>45</v>
      </c>
      <c r="AG354">
        <v>3</v>
      </c>
    </row>
    <row r="355" spans="1:33" x14ac:dyDescent="0.3">
      <c r="A355">
        <v>3780</v>
      </c>
      <c r="B355" t="s">
        <v>1665</v>
      </c>
      <c r="C355" t="s">
        <v>1627</v>
      </c>
      <c r="D355" s="6" t="str">
        <f>CONCATENATE(employee_data36[[#This Row],[FirstName]], "-",employee_data36[[#This Row],[LastName]] )</f>
        <v>Jessie-Smith</v>
      </c>
      <c r="E355" s="1">
        <v>43960</v>
      </c>
      <c r="F355" s="1">
        <v>44453</v>
      </c>
      <c r="G355" s="7" t="str">
        <f>IF(ISBLANK(employee_data36[[#This Row],[ExitDate]]),"Yes","")</f>
        <v/>
      </c>
      <c r="H355" t="s">
        <v>28</v>
      </c>
      <c r="I355" t="s">
        <v>1666</v>
      </c>
      <c r="J355" t="s">
        <v>1667</v>
      </c>
      <c r="K355" t="s">
        <v>62</v>
      </c>
      <c r="L355" t="s">
        <v>198</v>
      </c>
      <c r="M355" s="6" t="str">
        <f>IF(ISBLANK(employee_data36[[#This Row],[ExitDate]]),"1","0")</f>
        <v>0</v>
      </c>
      <c r="N355" s="6" t="str">
        <f>IF(employee_data36[[#This Row],[EmployeeStatus]]="Active", "Active", "Tidak Active")</f>
        <v>Tidak Active</v>
      </c>
      <c r="O355" t="s">
        <v>52</v>
      </c>
      <c r="P355" t="s">
        <v>34</v>
      </c>
      <c r="Q355" t="s">
        <v>52</v>
      </c>
      <c r="R355" t="s">
        <v>140</v>
      </c>
      <c r="S355" t="s">
        <v>1668</v>
      </c>
      <c r="T355" t="s">
        <v>38</v>
      </c>
      <c r="U355" t="s">
        <v>81</v>
      </c>
      <c r="V355" s="1">
        <v>16757</v>
      </c>
      <c r="W355" s="6">
        <f>DATEDIF(employee_data36[[#This Row],[DOB]],DATE(2023, 1, 1), "Y")</f>
        <v>77</v>
      </c>
      <c r="X355" s="6" t="str">
        <f>IF(employee_data3[[#This Row],[Age]]&lt;=25, "Remaja", IF(employee_data3[[#This Row],[Age]]&lt;=55, "Dewasa", "Lansia"))</f>
        <v>Lansia</v>
      </c>
      <c r="Y355" s="7" t="str">
        <f>CONCATENATE(employee_data36[[#This Row],[First-LastName]]," ",employee_data36[[#This Row],[DOB]])</f>
        <v>Jessie-Smith 16757</v>
      </c>
      <c r="Z355" t="s">
        <v>40</v>
      </c>
      <c r="AA355" t="s">
        <v>103</v>
      </c>
      <c r="AB355" t="s">
        <v>42</v>
      </c>
      <c r="AC355">
        <v>36882</v>
      </c>
      <c r="AD355" t="s">
        <v>93</v>
      </c>
      <c r="AE355" t="s">
        <v>44</v>
      </c>
      <c r="AF355" t="s">
        <v>45</v>
      </c>
      <c r="AG355">
        <v>3</v>
      </c>
    </row>
    <row r="356" spans="1:33" x14ac:dyDescent="0.3">
      <c r="A356">
        <v>3781</v>
      </c>
      <c r="B356" t="s">
        <v>1669</v>
      </c>
      <c r="C356" t="s">
        <v>1670</v>
      </c>
      <c r="D356" s="6" t="str">
        <f>CONCATENATE(employee_data36[[#This Row],[FirstName]], "-",employee_data36[[#This Row],[LastName]] )</f>
        <v>Hezekiah-Cummings</v>
      </c>
      <c r="E356" s="1">
        <v>43695</v>
      </c>
      <c r="F356" s="1">
        <v>44686</v>
      </c>
      <c r="G356" s="7" t="str">
        <f>IF(ISBLANK(employee_data36[[#This Row],[ExitDate]]),"Yes","")</f>
        <v/>
      </c>
      <c r="H356" t="s">
        <v>28</v>
      </c>
      <c r="I356" t="s">
        <v>1671</v>
      </c>
      <c r="J356" t="s">
        <v>1672</v>
      </c>
      <c r="K356" t="s">
        <v>118</v>
      </c>
      <c r="L356" t="s">
        <v>198</v>
      </c>
      <c r="M356" s="6" t="str">
        <f>IF(ISBLANK(employee_data36[[#This Row],[ExitDate]]),"1","0")</f>
        <v>0</v>
      </c>
      <c r="N356" s="6" t="str">
        <f>IF(employee_data36[[#This Row],[EmployeeStatus]]="Active", "Active", "Tidak Active")</f>
        <v>Tidak Active</v>
      </c>
      <c r="O356" t="s">
        <v>33</v>
      </c>
      <c r="P356" t="s">
        <v>64</v>
      </c>
      <c r="Q356" t="s">
        <v>63</v>
      </c>
      <c r="R356" t="s">
        <v>99</v>
      </c>
      <c r="S356" t="s">
        <v>1673</v>
      </c>
      <c r="T356" t="s">
        <v>38</v>
      </c>
      <c r="U356" t="s">
        <v>81</v>
      </c>
      <c r="V356" s="1">
        <v>21938</v>
      </c>
      <c r="W356" s="6">
        <f>DATEDIF(employee_data36[[#This Row],[DOB]],DATE(2023, 1, 1), "Y")</f>
        <v>62</v>
      </c>
      <c r="X356" s="6" t="str">
        <f>IF(employee_data3[[#This Row],[Age]]&lt;=25, "Remaja", IF(employee_data3[[#This Row],[Age]]&lt;=55, "Dewasa", "Lansia"))</f>
        <v>Lansia</v>
      </c>
      <c r="Y356" s="7" t="str">
        <f>CONCATENATE(employee_data36[[#This Row],[First-LastName]]," ",employee_data36[[#This Row],[DOB]])</f>
        <v>Hezekiah-Cummings 21938</v>
      </c>
      <c r="Z356" t="s">
        <v>40</v>
      </c>
      <c r="AA356" t="s">
        <v>83</v>
      </c>
      <c r="AB356" t="s">
        <v>55</v>
      </c>
      <c r="AC356">
        <v>62493</v>
      </c>
      <c r="AD356" t="s">
        <v>93</v>
      </c>
      <c r="AE356" t="s">
        <v>75</v>
      </c>
      <c r="AF356" t="s">
        <v>45</v>
      </c>
      <c r="AG356">
        <v>3</v>
      </c>
    </row>
    <row r="357" spans="1:33" x14ac:dyDescent="0.3">
      <c r="A357">
        <v>3782</v>
      </c>
      <c r="B357" t="s">
        <v>1674</v>
      </c>
      <c r="C357" t="s">
        <v>1079</v>
      </c>
      <c r="D357" s="6" t="str">
        <f>CONCATENATE(employee_data36[[#This Row],[FirstName]], "-",employee_data36[[#This Row],[LastName]] )</f>
        <v>Brody-House</v>
      </c>
      <c r="E357" s="1">
        <v>43533</v>
      </c>
      <c r="F357" s="1">
        <v>43953</v>
      </c>
      <c r="G357" s="7" t="str">
        <f>IF(ISBLANK(employee_data36[[#This Row],[ExitDate]]),"Yes","")</f>
        <v/>
      </c>
      <c r="H357" t="s">
        <v>28</v>
      </c>
      <c r="I357" t="s">
        <v>1675</v>
      </c>
      <c r="J357" t="s">
        <v>1676</v>
      </c>
      <c r="K357" t="s">
        <v>139</v>
      </c>
      <c r="L357" t="s">
        <v>745</v>
      </c>
      <c r="M357" s="6" t="str">
        <f>IF(ISBLANK(employee_data36[[#This Row],[ExitDate]]),"1","0")</f>
        <v>0</v>
      </c>
      <c r="N357" s="6" t="str">
        <f>IF(employee_data36[[#This Row],[EmployeeStatus]]="Active", "Active", "Tidak Active")</f>
        <v>Tidak Active</v>
      </c>
      <c r="O357" t="s">
        <v>63</v>
      </c>
      <c r="P357" t="s">
        <v>64</v>
      </c>
      <c r="Q357" t="s">
        <v>35</v>
      </c>
      <c r="R357" t="s">
        <v>140</v>
      </c>
      <c r="S357" t="s">
        <v>1677</v>
      </c>
      <c r="T357" t="s">
        <v>38</v>
      </c>
      <c r="U357" t="s">
        <v>90</v>
      </c>
      <c r="V357" s="1">
        <v>30950</v>
      </c>
      <c r="W357" s="6">
        <f>DATEDIF(employee_data36[[#This Row],[DOB]],DATE(2023, 1, 1), "Y")</f>
        <v>38</v>
      </c>
      <c r="X357" s="6" t="str">
        <f>IF(employee_data3[[#This Row],[Age]]&lt;=25, "Remaja", IF(employee_data3[[#This Row],[Age]]&lt;=55, "Dewasa", "Lansia"))</f>
        <v>Dewasa</v>
      </c>
      <c r="Y357" s="7" t="str">
        <f>CONCATENATE(employee_data36[[#This Row],[First-LastName]]," ",employee_data36[[#This Row],[DOB]])</f>
        <v>Brody-House 30950</v>
      </c>
      <c r="Z357" t="s">
        <v>40</v>
      </c>
      <c r="AA357" t="s">
        <v>92</v>
      </c>
      <c r="AB357" t="s">
        <v>55</v>
      </c>
      <c r="AC357">
        <v>92706</v>
      </c>
      <c r="AD357" t="s">
        <v>128</v>
      </c>
      <c r="AE357" t="s">
        <v>44</v>
      </c>
      <c r="AF357" t="s">
        <v>45</v>
      </c>
      <c r="AG357">
        <v>3</v>
      </c>
    </row>
    <row r="358" spans="1:33" x14ac:dyDescent="0.3">
      <c r="A358">
        <v>3783</v>
      </c>
      <c r="B358" t="s">
        <v>1678</v>
      </c>
      <c r="C358" t="s">
        <v>1679</v>
      </c>
      <c r="D358" s="6" t="str">
        <f>CONCATENATE(employee_data36[[#This Row],[FirstName]], "-",employee_data36[[#This Row],[LastName]] )</f>
        <v>Aaliyah-Watts</v>
      </c>
      <c r="E358" s="1">
        <v>43960</v>
      </c>
      <c r="F358" s="1"/>
      <c r="G358" s="7" t="str">
        <f>IF(ISBLANK(employee_data36[[#This Row],[ExitDate]]),"Yes","")</f>
        <v>Yes</v>
      </c>
      <c r="H358" t="s">
        <v>28</v>
      </c>
      <c r="I358" t="s">
        <v>1680</v>
      </c>
      <c r="J358" t="s">
        <v>1681</v>
      </c>
      <c r="K358" t="s">
        <v>50</v>
      </c>
      <c r="L358" t="s">
        <v>32</v>
      </c>
      <c r="M358" s="6" t="str">
        <f>IF(ISBLANK(employee_data36[[#This Row],[ExitDate]]),"1","0")</f>
        <v>1</v>
      </c>
      <c r="N358" s="6" t="str">
        <f>IF(employee_data36[[#This Row],[EmployeeStatus]]="Active", "Active", "Tidak Active")</f>
        <v>Active</v>
      </c>
      <c r="O358" t="s">
        <v>33</v>
      </c>
      <c r="P358" t="s">
        <v>51</v>
      </c>
      <c r="Q358" t="s">
        <v>63</v>
      </c>
      <c r="R358" t="s">
        <v>36</v>
      </c>
      <c r="S358" t="s">
        <v>37</v>
      </c>
      <c r="T358" t="s">
        <v>38</v>
      </c>
      <c r="U358" t="s">
        <v>231</v>
      </c>
      <c r="V358" s="1">
        <v>22747</v>
      </c>
      <c r="W358" s="6">
        <f>DATEDIF(employee_data36[[#This Row],[DOB]],DATE(2023, 1, 1), "Y")</f>
        <v>60</v>
      </c>
      <c r="X358" s="6" t="str">
        <f>IF(employee_data3[[#This Row],[Age]]&lt;=25, "Remaja", IF(employee_data3[[#This Row],[Age]]&lt;=55, "Dewasa", "Lansia"))</f>
        <v>Lansia</v>
      </c>
      <c r="Y358" s="7" t="str">
        <f>CONCATENATE(employee_data36[[#This Row],[First-LastName]]," ",employee_data36[[#This Row],[DOB]])</f>
        <v>Aaliyah-Watts 22747</v>
      </c>
      <c r="Z358" t="s">
        <v>40</v>
      </c>
      <c r="AA358" t="s">
        <v>113</v>
      </c>
      <c r="AB358" t="s">
        <v>55</v>
      </c>
      <c r="AC358">
        <v>7773</v>
      </c>
      <c r="AD358" t="s">
        <v>128</v>
      </c>
      <c r="AE358" t="s">
        <v>104</v>
      </c>
      <c r="AF358" t="s">
        <v>45</v>
      </c>
      <c r="AG358">
        <v>3</v>
      </c>
    </row>
    <row r="359" spans="1:33" x14ac:dyDescent="0.3">
      <c r="A359">
        <v>3784</v>
      </c>
      <c r="B359" t="s">
        <v>1682</v>
      </c>
      <c r="C359" t="s">
        <v>1683</v>
      </c>
      <c r="D359" s="6" t="str">
        <f>CONCATENATE(employee_data36[[#This Row],[FirstName]], "-",employee_data36[[#This Row],[LastName]] )</f>
        <v>Ashton-Larsen</v>
      </c>
      <c r="E359" s="1">
        <v>44787</v>
      </c>
      <c r="F359" s="1"/>
      <c r="G359" s="7" t="str">
        <f>IF(ISBLANK(employee_data36[[#This Row],[ExitDate]]),"Yes","")</f>
        <v>Yes</v>
      </c>
      <c r="H359" t="s">
        <v>28</v>
      </c>
      <c r="I359" t="s">
        <v>1684</v>
      </c>
      <c r="J359" t="s">
        <v>1685</v>
      </c>
      <c r="K359" t="s">
        <v>31</v>
      </c>
      <c r="L359" t="s">
        <v>32</v>
      </c>
      <c r="M359" s="6" t="str">
        <f>IF(ISBLANK(employee_data36[[#This Row],[ExitDate]]),"1","0")</f>
        <v>1</v>
      </c>
      <c r="N359" s="6" t="str">
        <f>IF(employee_data36[[#This Row],[EmployeeStatus]]="Active", "Active", "Tidak Active")</f>
        <v>Active</v>
      </c>
      <c r="O359" t="s">
        <v>33</v>
      </c>
      <c r="P359" t="s">
        <v>51</v>
      </c>
      <c r="Q359" t="s">
        <v>35</v>
      </c>
      <c r="R359" t="s">
        <v>36</v>
      </c>
      <c r="S359" t="s">
        <v>37</v>
      </c>
      <c r="T359" t="s">
        <v>38</v>
      </c>
      <c r="U359" t="s">
        <v>148</v>
      </c>
      <c r="V359" s="1">
        <v>35868</v>
      </c>
      <c r="W359" s="6">
        <f>DATEDIF(employee_data36[[#This Row],[DOB]],DATE(2023, 1, 1), "Y")</f>
        <v>24</v>
      </c>
      <c r="X359" s="6" t="str">
        <f>IF(employee_data3[[#This Row],[Age]]&lt;=25, "Remaja", IF(employee_data3[[#This Row],[Age]]&lt;=55, "Dewasa", "Lansia"))</f>
        <v>Remaja</v>
      </c>
      <c r="Y359" s="7" t="str">
        <f>CONCATENATE(employee_data36[[#This Row],[First-LastName]]," ",employee_data36[[#This Row],[DOB]])</f>
        <v>Ashton-Larsen 35868</v>
      </c>
      <c r="Z359" t="s">
        <v>40</v>
      </c>
      <c r="AA359" t="s">
        <v>6</v>
      </c>
      <c r="AB359" t="s">
        <v>42</v>
      </c>
      <c r="AC359">
        <v>55514</v>
      </c>
      <c r="AD359" t="s">
        <v>43</v>
      </c>
      <c r="AE359" t="s">
        <v>75</v>
      </c>
      <c r="AF359" t="s">
        <v>45</v>
      </c>
      <c r="AG359">
        <v>3</v>
      </c>
    </row>
    <row r="360" spans="1:33" x14ac:dyDescent="0.3">
      <c r="A360">
        <v>3785</v>
      </c>
      <c r="B360" t="s">
        <v>1361</v>
      </c>
      <c r="C360" t="s">
        <v>1686</v>
      </c>
      <c r="D360" s="6" t="str">
        <f>CONCATENATE(employee_data36[[#This Row],[FirstName]], "-",employee_data36[[#This Row],[LastName]] )</f>
        <v>Joshua-Gibson</v>
      </c>
      <c r="E360" s="1">
        <v>44579</v>
      </c>
      <c r="F360" s="1"/>
      <c r="G360" s="7" t="str">
        <f>IF(ISBLANK(employee_data36[[#This Row],[ExitDate]]),"Yes","")</f>
        <v>Yes</v>
      </c>
      <c r="H360" t="s">
        <v>728</v>
      </c>
      <c r="I360" t="s">
        <v>1687</v>
      </c>
      <c r="J360" t="s">
        <v>1688</v>
      </c>
      <c r="K360" t="s">
        <v>62</v>
      </c>
      <c r="L360" t="s">
        <v>32</v>
      </c>
      <c r="M360" s="6" t="str">
        <f>IF(ISBLANK(employee_data36[[#This Row],[ExitDate]]),"1","0")</f>
        <v>1</v>
      </c>
      <c r="N360" s="6" t="str">
        <f>IF(employee_data36[[#This Row],[EmployeeStatus]]="Active", "Active", "Tidak Active")</f>
        <v>Active</v>
      </c>
      <c r="O360" t="s">
        <v>33</v>
      </c>
      <c r="P360" t="s">
        <v>34</v>
      </c>
      <c r="Q360" t="s">
        <v>35</v>
      </c>
      <c r="R360" t="s">
        <v>36</v>
      </c>
      <c r="S360" t="s">
        <v>37</v>
      </c>
      <c r="T360" t="s">
        <v>38</v>
      </c>
      <c r="U360" t="s">
        <v>177</v>
      </c>
      <c r="V360" s="1">
        <v>28418</v>
      </c>
      <c r="W360" s="6">
        <f>DATEDIF(employee_data36[[#This Row],[DOB]],DATE(2023, 1, 1), "Y")</f>
        <v>45</v>
      </c>
      <c r="X360" s="6" t="str">
        <f>IF(employee_data3[[#This Row],[Age]]&lt;=25, "Remaja", IF(employee_data3[[#This Row],[Age]]&lt;=55, "Dewasa", "Lansia"))</f>
        <v>Dewasa</v>
      </c>
      <c r="Y360" s="7" t="str">
        <f>CONCATENATE(employee_data36[[#This Row],[First-LastName]]," ",employee_data36[[#This Row],[DOB]])</f>
        <v>Joshua-Gibson 28418</v>
      </c>
      <c r="Z360" t="s">
        <v>40</v>
      </c>
      <c r="AA360" t="s">
        <v>184</v>
      </c>
      <c r="AB360" t="s">
        <v>42</v>
      </c>
      <c r="AC360">
        <v>13406</v>
      </c>
      <c r="AD360" t="s">
        <v>93</v>
      </c>
      <c r="AE360" t="s">
        <v>104</v>
      </c>
      <c r="AF360" t="s">
        <v>45</v>
      </c>
      <c r="AG360">
        <v>3</v>
      </c>
    </row>
    <row r="361" spans="1:33" x14ac:dyDescent="0.3">
      <c r="A361">
        <v>3786</v>
      </c>
      <c r="B361" t="s">
        <v>1689</v>
      </c>
      <c r="C361" t="s">
        <v>1690</v>
      </c>
      <c r="D361" s="6" t="str">
        <f>CONCATENATE(employee_data36[[#This Row],[FirstName]], "-",employee_data36[[#This Row],[LastName]] )</f>
        <v>Kyleigh-Bauer</v>
      </c>
      <c r="E361" s="1">
        <v>44369</v>
      </c>
      <c r="F361" s="1">
        <v>44768</v>
      </c>
      <c r="G361" s="7" t="str">
        <f>IF(ISBLANK(employee_data36[[#This Row],[ExitDate]]),"Yes","")</f>
        <v/>
      </c>
      <c r="H361" t="s">
        <v>728</v>
      </c>
      <c r="I361" t="s">
        <v>1691</v>
      </c>
      <c r="J361" t="s">
        <v>1692</v>
      </c>
      <c r="K361" t="s">
        <v>168</v>
      </c>
      <c r="L361" t="s">
        <v>745</v>
      </c>
      <c r="M361" s="6" t="str">
        <f>IF(ISBLANK(employee_data36[[#This Row],[ExitDate]]),"1","0")</f>
        <v>0</v>
      </c>
      <c r="N361" s="6" t="str">
        <f>IF(employee_data36[[#This Row],[EmployeeStatus]]="Active", "Active", "Tidak Active")</f>
        <v>Tidak Active</v>
      </c>
      <c r="O361" t="s">
        <v>63</v>
      </c>
      <c r="P361" t="s">
        <v>51</v>
      </c>
      <c r="Q361" t="s">
        <v>52</v>
      </c>
      <c r="R361" t="s">
        <v>126</v>
      </c>
      <c r="S361" t="s">
        <v>1693</v>
      </c>
      <c r="T361" t="s">
        <v>38</v>
      </c>
      <c r="U361" t="s">
        <v>90</v>
      </c>
      <c r="V361" s="1">
        <v>22807</v>
      </c>
      <c r="W361" s="6">
        <f>DATEDIF(employee_data36[[#This Row],[DOB]],DATE(2023, 1, 1), "Y")</f>
        <v>60</v>
      </c>
      <c r="X361" s="6" t="str">
        <f>IF(employee_data3[[#This Row],[Age]]&lt;=25, "Remaja", IF(employee_data3[[#This Row],[Age]]&lt;=55, "Dewasa", "Lansia"))</f>
        <v>Lansia</v>
      </c>
      <c r="Y361" s="7" t="str">
        <f>CONCATENATE(employee_data36[[#This Row],[First-LastName]]," ",employee_data36[[#This Row],[DOB]])</f>
        <v>Kyleigh-Bauer 22807</v>
      </c>
      <c r="Z361" t="s">
        <v>40</v>
      </c>
      <c r="AA361" t="s">
        <v>103</v>
      </c>
      <c r="AB361" t="s">
        <v>42</v>
      </c>
      <c r="AC361">
        <v>65379</v>
      </c>
      <c r="AD361" t="s">
        <v>93</v>
      </c>
      <c r="AE361" t="s">
        <v>104</v>
      </c>
      <c r="AF361" t="s">
        <v>45</v>
      </c>
      <c r="AG361">
        <v>3</v>
      </c>
    </row>
    <row r="362" spans="1:33" x14ac:dyDescent="0.3">
      <c r="A362">
        <v>3787</v>
      </c>
      <c r="B362" t="s">
        <v>1236</v>
      </c>
      <c r="C362" t="s">
        <v>195</v>
      </c>
      <c r="D362" s="6" t="str">
        <f>CONCATENATE(employee_data36[[#This Row],[FirstName]], "-",employee_data36[[#This Row],[LastName]] )</f>
        <v>Ramon-Schultz</v>
      </c>
      <c r="E362" s="1">
        <v>44945</v>
      </c>
      <c r="F362" s="1">
        <v>45097</v>
      </c>
      <c r="G362" s="7" t="str">
        <f>IF(ISBLANK(employee_data36[[#This Row],[ExitDate]]),"Yes","")</f>
        <v/>
      </c>
      <c r="H362" t="s">
        <v>728</v>
      </c>
      <c r="I362" t="s">
        <v>1694</v>
      </c>
      <c r="J362" t="s">
        <v>1695</v>
      </c>
      <c r="K362" t="s">
        <v>133</v>
      </c>
      <c r="L362" t="s">
        <v>745</v>
      </c>
      <c r="M362" s="6" t="str">
        <f>IF(ISBLANK(employee_data36[[#This Row],[ExitDate]]),"1","0")</f>
        <v>0</v>
      </c>
      <c r="N362" s="6" t="str">
        <f>IF(employee_data36[[#This Row],[EmployeeStatus]]="Active", "Active", "Tidak Active")</f>
        <v>Tidak Active</v>
      </c>
      <c r="O362" t="s">
        <v>63</v>
      </c>
      <c r="P362" t="s">
        <v>34</v>
      </c>
      <c r="Q362" t="s">
        <v>52</v>
      </c>
      <c r="R362" t="s">
        <v>126</v>
      </c>
      <c r="S362" t="s">
        <v>1696</v>
      </c>
      <c r="T362" t="s">
        <v>38</v>
      </c>
      <c r="U362" t="s">
        <v>66</v>
      </c>
      <c r="V362" s="1">
        <v>26540</v>
      </c>
      <c r="W362" s="6">
        <f>DATEDIF(employee_data36[[#This Row],[DOB]],DATE(2023, 1, 1), "Y")</f>
        <v>50</v>
      </c>
      <c r="X362" s="6" t="str">
        <f>IF(employee_data3[[#This Row],[Age]]&lt;=25, "Remaja", IF(employee_data3[[#This Row],[Age]]&lt;=55, "Dewasa", "Lansia"))</f>
        <v>Dewasa</v>
      </c>
      <c r="Y362" s="7" t="str">
        <f>CONCATENATE(employee_data36[[#This Row],[First-LastName]]," ",employee_data36[[#This Row],[DOB]])</f>
        <v>Ramon-Schultz 26540</v>
      </c>
      <c r="Z362" t="s">
        <v>40</v>
      </c>
      <c r="AA362" t="s">
        <v>6</v>
      </c>
      <c r="AB362" t="s">
        <v>42</v>
      </c>
      <c r="AC362">
        <v>69445</v>
      </c>
      <c r="AD362" t="s">
        <v>43</v>
      </c>
      <c r="AE362" t="s">
        <v>44</v>
      </c>
      <c r="AF362" t="s">
        <v>45</v>
      </c>
      <c r="AG362">
        <v>3</v>
      </c>
    </row>
    <row r="363" spans="1:33" x14ac:dyDescent="0.3">
      <c r="A363">
        <v>3788</v>
      </c>
      <c r="B363" t="s">
        <v>1697</v>
      </c>
      <c r="C363" t="s">
        <v>917</v>
      </c>
      <c r="D363" s="6" t="str">
        <f>CONCATENATE(employee_data36[[#This Row],[FirstName]], "-",employee_data36[[#This Row],[LastName]] )</f>
        <v>Maxim-Houston</v>
      </c>
      <c r="E363" s="1">
        <v>45063</v>
      </c>
      <c r="F363" s="1">
        <v>45090</v>
      </c>
      <c r="G363" s="7" t="str">
        <f>IF(ISBLANK(employee_data36[[#This Row],[ExitDate]]),"Yes","")</f>
        <v/>
      </c>
      <c r="H363" t="s">
        <v>728</v>
      </c>
      <c r="I363" t="s">
        <v>1698</v>
      </c>
      <c r="J363" t="s">
        <v>1699</v>
      </c>
      <c r="K363" t="s">
        <v>80</v>
      </c>
      <c r="L363" t="s">
        <v>745</v>
      </c>
      <c r="M363" s="6" t="str">
        <f>IF(ISBLANK(employee_data36[[#This Row],[ExitDate]]),"1","0")</f>
        <v>0</v>
      </c>
      <c r="N363" s="6" t="str">
        <f>IF(employee_data36[[#This Row],[EmployeeStatus]]="Active", "Active", "Tidak Active")</f>
        <v>Tidak Active</v>
      </c>
      <c r="O363" t="s">
        <v>52</v>
      </c>
      <c r="P363" t="s">
        <v>51</v>
      </c>
      <c r="Q363" t="s">
        <v>63</v>
      </c>
      <c r="R363" t="s">
        <v>99</v>
      </c>
      <c r="S363" t="s">
        <v>1700</v>
      </c>
      <c r="T363" t="s">
        <v>38</v>
      </c>
      <c r="U363" t="s">
        <v>90</v>
      </c>
      <c r="V363" s="1">
        <v>28009</v>
      </c>
      <c r="W363" s="6">
        <f>DATEDIF(employee_data36[[#This Row],[DOB]],DATE(2023, 1, 1), "Y")</f>
        <v>46</v>
      </c>
      <c r="X363" s="6" t="str">
        <f>IF(employee_data3[[#This Row],[Age]]&lt;=25, "Remaja", IF(employee_data3[[#This Row],[Age]]&lt;=55, "Dewasa", "Lansia"))</f>
        <v>Dewasa</v>
      </c>
      <c r="Y363" s="7" t="str">
        <f>CONCATENATE(employee_data36[[#This Row],[First-LastName]]," ",employee_data36[[#This Row],[DOB]])</f>
        <v>Maxim-Houston 28009</v>
      </c>
      <c r="Z363" t="s">
        <v>40</v>
      </c>
      <c r="AA363" t="s">
        <v>226</v>
      </c>
      <c r="AB363" t="s">
        <v>42</v>
      </c>
      <c r="AC363">
        <v>32440</v>
      </c>
      <c r="AD363" t="s">
        <v>93</v>
      </c>
      <c r="AE363" t="s">
        <v>84</v>
      </c>
      <c r="AF363" t="s">
        <v>45</v>
      </c>
      <c r="AG363">
        <v>3</v>
      </c>
    </row>
    <row r="364" spans="1:33" x14ac:dyDescent="0.3">
      <c r="A364">
        <v>3789</v>
      </c>
      <c r="B364" t="s">
        <v>1701</v>
      </c>
      <c r="C364" t="s">
        <v>1702</v>
      </c>
      <c r="D364" s="6" t="str">
        <f>CONCATENATE(employee_data36[[#This Row],[FirstName]], "-",employee_data36[[#This Row],[LastName]] )</f>
        <v>Deanna-Sellers</v>
      </c>
      <c r="E364" s="1">
        <v>43989</v>
      </c>
      <c r="F364" s="1"/>
      <c r="G364" s="7" t="str">
        <f>IF(ISBLANK(employee_data36[[#This Row],[ExitDate]]),"Yes","")</f>
        <v>Yes</v>
      </c>
      <c r="H364" t="s">
        <v>728</v>
      </c>
      <c r="I364" t="s">
        <v>1703</v>
      </c>
      <c r="J364" t="s">
        <v>1704</v>
      </c>
      <c r="K364" t="s">
        <v>98</v>
      </c>
      <c r="L364" t="s">
        <v>32</v>
      </c>
      <c r="M364" s="6" t="str">
        <f>IF(ISBLANK(employee_data36[[#This Row],[ExitDate]]),"1","0")</f>
        <v>1</v>
      </c>
      <c r="N364" s="6" t="str">
        <f>IF(employee_data36[[#This Row],[EmployeeStatus]]="Active", "Active", "Tidak Active")</f>
        <v>Active</v>
      </c>
      <c r="O364" t="s">
        <v>33</v>
      </c>
      <c r="P364" t="s">
        <v>51</v>
      </c>
      <c r="Q364" t="s">
        <v>52</v>
      </c>
      <c r="R364" t="s">
        <v>36</v>
      </c>
      <c r="S364" t="s">
        <v>37</v>
      </c>
      <c r="T364" t="s">
        <v>38</v>
      </c>
      <c r="U364" t="s">
        <v>305</v>
      </c>
      <c r="V364" s="1">
        <v>28270</v>
      </c>
      <c r="W364" s="6">
        <f>DATEDIF(employee_data36[[#This Row],[DOB]],DATE(2023, 1, 1), "Y")</f>
        <v>45</v>
      </c>
      <c r="X364" s="6" t="str">
        <f>IF(employee_data3[[#This Row],[Age]]&lt;=25, "Remaja", IF(employee_data3[[#This Row],[Age]]&lt;=55, "Dewasa", "Lansia"))</f>
        <v>Dewasa</v>
      </c>
      <c r="Y364" s="7" t="str">
        <f>CONCATENATE(employee_data36[[#This Row],[First-LastName]]," ",employee_data36[[#This Row],[DOB]])</f>
        <v>Deanna-Sellers 28270</v>
      </c>
      <c r="Z364" t="s">
        <v>40</v>
      </c>
      <c r="AA364" t="s">
        <v>226</v>
      </c>
      <c r="AB364" t="s">
        <v>42</v>
      </c>
      <c r="AC364">
        <v>30804</v>
      </c>
      <c r="AD364" t="s">
        <v>74</v>
      </c>
      <c r="AE364" t="s">
        <v>44</v>
      </c>
      <c r="AF364" t="s">
        <v>45</v>
      </c>
      <c r="AG364">
        <v>3</v>
      </c>
    </row>
    <row r="365" spans="1:33" x14ac:dyDescent="0.3">
      <c r="A365">
        <v>3790</v>
      </c>
      <c r="B365" t="s">
        <v>937</v>
      </c>
      <c r="C365" t="s">
        <v>1270</v>
      </c>
      <c r="D365" s="6" t="str">
        <f>CONCATENATE(employee_data36[[#This Row],[FirstName]], "-",employee_data36[[#This Row],[LastName]] )</f>
        <v>Frankie-Figueroa</v>
      </c>
      <c r="E365" s="1">
        <v>45114</v>
      </c>
      <c r="F365" s="1">
        <v>45118</v>
      </c>
      <c r="G365" s="7" t="str">
        <f>IF(ISBLANK(employee_data36[[#This Row],[ExitDate]]),"Yes","")</f>
        <v/>
      </c>
      <c r="H365" t="s">
        <v>728</v>
      </c>
      <c r="I365" t="s">
        <v>1705</v>
      </c>
      <c r="J365" t="s">
        <v>1706</v>
      </c>
      <c r="K365" t="s">
        <v>168</v>
      </c>
      <c r="L365" t="s">
        <v>32</v>
      </c>
      <c r="M365" s="6" t="str">
        <f>IF(ISBLANK(employee_data36[[#This Row],[ExitDate]]),"1","0")</f>
        <v>0</v>
      </c>
      <c r="N365" s="6" t="str">
        <f>IF(employee_data36[[#This Row],[EmployeeStatus]]="Active", "Active", "Tidak Active")</f>
        <v>Active</v>
      </c>
      <c r="O365" t="s">
        <v>63</v>
      </c>
      <c r="P365" t="s">
        <v>51</v>
      </c>
      <c r="Q365" t="s">
        <v>35</v>
      </c>
      <c r="R365" t="s">
        <v>126</v>
      </c>
      <c r="S365" t="s">
        <v>1707</v>
      </c>
      <c r="T365" t="s">
        <v>38</v>
      </c>
      <c r="U365" t="s">
        <v>504</v>
      </c>
      <c r="V365" s="1">
        <v>22991</v>
      </c>
      <c r="W365" s="6">
        <f>DATEDIF(employee_data36[[#This Row],[DOB]],DATE(2023, 1, 1), "Y")</f>
        <v>60</v>
      </c>
      <c r="X365" s="6" t="str">
        <f>IF(employee_data3[[#This Row],[Age]]&lt;=25, "Remaja", IF(employee_data3[[#This Row],[Age]]&lt;=55, "Dewasa", "Lansia"))</f>
        <v>Lansia</v>
      </c>
      <c r="Y365" s="7" t="str">
        <f>CONCATENATE(employee_data36[[#This Row],[First-LastName]]," ",employee_data36[[#This Row],[DOB]])</f>
        <v>Frankie-Figueroa 22991</v>
      </c>
      <c r="Z365" t="s">
        <v>40</v>
      </c>
      <c r="AA365" t="s">
        <v>83</v>
      </c>
      <c r="AB365" t="s">
        <v>42</v>
      </c>
      <c r="AC365">
        <v>17247</v>
      </c>
      <c r="AD365" t="s">
        <v>56</v>
      </c>
      <c r="AE365" t="s">
        <v>75</v>
      </c>
      <c r="AF365" t="s">
        <v>45</v>
      </c>
      <c r="AG365">
        <v>3</v>
      </c>
    </row>
    <row r="366" spans="1:33" x14ac:dyDescent="0.3">
      <c r="A366">
        <v>3791</v>
      </c>
      <c r="B366" t="s">
        <v>430</v>
      </c>
      <c r="C366" t="s">
        <v>1708</v>
      </c>
      <c r="D366" s="6" t="str">
        <f>CONCATENATE(employee_data36[[#This Row],[FirstName]], "-",employee_data36[[#This Row],[LastName]] )</f>
        <v>Bentley-Rush</v>
      </c>
      <c r="E366" s="1">
        <v>43918</v>
      </c>
      <c r="F366" s="1"/>
      <c r="G366" s="7" t="str">
        <f>IF(ISBLANK(employee_data36[[#This Row],[ExitDate]]),"Yes","")</f>
        <v>Yes</v>
      </c>
      <c r="H366" t="s">
        <v>28</v>
      </c>
      <c r="I366" t="s">
        <v>1709</v>
      </c>
      <c r="J366" t="s">
        <v>1710</v>
      </c>
      <c r="K366" t="s">
        <v>98</v>
      </c>
      <c r="L366" t="s">
        <v>32</v>
      </c>
      <c r="M366" s="6" t="str">
        <f>IF(ISBLANK(employee_data36[[#This Row],[ExitDate]]),"1","0")</f>
        <v>1</v>
      </c>
      <c r="N366" s="6" t="str">
        <f>IF(employee_data36[[#This Row],[EmployeeStatus]]="Active", "Active", "Tidak Active")</f>
        <v>Active</v>
      </c>
      <c r="O366" t="s">
        <v>63</v>
      </c>
      <c r="P366" t="s">
        <v>64</v>
      </c>
      <c r="Q366" t="s">
        <v>63</v>
      </c>
      <c r="R366" t="s">
        <v>36</v>
      </c>
      <c r="S366" t="s">
        <v>37</v>
      </c>
      <c r="T366" t="s">
        <v>38</v>
      </c>
      <c r="U366" t="s">
        <v>39</v>
      </c>
      <c r="V366" s="1">
        <v>28523</v>
      </c>
      <c r="W366" s="6">
        <f>DATEDIF(employee_data36[[#This Row],[DOB]],DATE(2023, 1, 1), "Y")</f>
        <v>44</v>
      </c>
      <c r="X366" s="6" t="str">
        <f>IF(employee_data3[[#This Row],[Age]]&lt;=25, "Remaja", IF(employee_data3[[#This Row],[Age]]&lt;=55, "Dewasa", "Lansia"))</f>
        <v>Dewasa</v>
      </c>
      <c r="Y366" s="7" t="str">
        <f>CONCATENATE(employee_data36[[#This Row],[First-LastName]]," ",employee_data36[[#This Row],[DOB]])</f>
        <v>Bentley-Rush 28523</v>
      </c>
      <c r="Z366" t="s">
        <v>40</v>
      </c>
      <c r="AA366" t="s">
        <v>1258</v>
      </c>
      <c r="AB366" t="s">
        <v>42</v>
      </c>
      <c r="AC366">
        <v>32417</v>
      </c>
      <c r="AD366" t="s">
        <v>128</v>
      </c>
      <c r="AE366" t="s">
        <v>104</v>
      </c>
      <c r="AF366" t="s">
        <v>45</v>
      </c>
      <c r="AG366">
        <v>3</v>
      </c>
    </row>
    <row r="367" spans="1:33" x14ac:dyDescent="0.3">
      <c r="A367">
        <v>3792</v>
      </c>
      <c r="B367" t="s">
        <v>1711</v>
      </c>
      <c r="C367" t="s">
        <v>1712</v>
      </c>
      <c r="D367" s="6" t="str">
        <f>CONCATENATE(employee_data36[[#This Row],[FirstName]], "-",employee_data36[[#This Row],[LastName]] )</f>
        <v>Alexia-Pham</v>
      </c>
      <c r="E367" s="1">
        <v>43608</v>
      </c>
      <c r="F367" s="1">
        <v>44691</v>
      </c>
      <c r="G367" s="7" t="str">
        <f>IF(ISBLANK(employee_data36[[#This Row],[ExitDate]]),"Yes","")</f>
        <v/>
      </c>
      <c r="H367" t="s">
        <v>28</v>
      </c>
      <c r="I367" t="s">
        <v>1713</v>
      </c>
      <c r="J367" t="s">
        <v>1714</v>
      </c>
      <c r="K367" t="s">
        <v>118</v>
      </c>
      <c r="L367" t="s">
        <v>32</v>
      </c>
      <c r="M367" s="6" t="str">
        <f>IF(ISBLANK(employee_data36[[#This Row],[ExitDate]]),"1","0")</f>
        <v>0</v>
      </c>
      <c r="N367" s="6" t="str">
        <f>IF(employee_data36[[#This Row],[EmployeeStatus]]="Active", "Active", "Tidak Active")</f>
        <v>Active</v>
      </c>
      <c r="O367" t="s">
        <v>52</v>
      </c>
      <c r="P367" t="s">
        <v>34</v>
      </c>
      <c r="Q367" t="s">
        <v>63</v>
      </c>
      <c r="R367" t="s">
        <v>140</v>
      </c>
      <c r="S367" t="s">
        <v>1715</v>
      </c>
      <c r="T367" t="s">
        <v>38</v>
      </c>
      <c r="U367" t="s">
        <v>111</v>
      </c>
      <c r="V367" s="1">
        <v>35954</v>
      </c>
      <c r="W367" s="6">
        <f>DATEDIF(employee_data36[[#This Row],[DOB]],DATE(2023, 1, 1), "Y")</f>
        <v>24</v>
      </c>
      <c r="X367" s="6" t="str">
        <f>IF(employee_data3[[#This Row],[Age]]&lt;=25, "Remaja", IF(employee_data3[[#This Row],[Age]]&lt;=55, "Dewasa", "Lansia"))</f>
        <v>Remaja</v>
      </c>
      <c r="Y367" s="7" t="str">
        <f>CONCATENATE(employee_data36[[#This Row],[First-LastName]]," ",employee_data36[[#This Row],[DOB]])</f>
        <v>Alexia-Pham 35954</v>
      </c>
      <c r="Z367" t="s">
        <v>40</v>
      </c>
      <c r="AA367" t="s">
        <v>113</v>
      </c>
      <c r="AB367" t="s">
        <v>55</v>
      </c>
      <c r="AC367">
        <v>50738</v>
      </c>
      <c r="AD367" t="s">
        <v>43</v>
      </c>
      <c r="AE367" t="s">
        <v>84</v>
      </c>
      <c r="AF367" t="s">
        <v>45</v>
      </c>
      <c r="AG367">
        <v>3</v>
      </c>
    </row>
    <row r="368" spans="1:33" x14ac:dyDescent="0.3">
      <c r="A368">
        <v>3793</v>
      </c>
      <c r="B368" t="s">
        <v>1716</v>
      </c>
      <c r="C368" t="s">
        <v>1717</v>
      </c>
      <c r="D368" s="6" t="str">
        <f>CONCATENATE(employee_data36[[#This Row],[FirstName]], "-",employee_data36[[#This Row],[LastName]] )</f>
        <v>Roselyn-Roberts</v>
      </c>
      <c r="E368" s="1">
        <v>43575</v>
      </c>
      <c r="F368" s="1"/>
      <c r="G368" s="7" t="str">
        <f>IF(ISBLANK(employee_data36[[#This Row],[ExitDate]]),"Yes","")</f>
        <v>Yes</v>
      </c>
      <c r="H368" t="s">
        <v>28</v>
      </c>
      <c r="I368" t="s">
        <v>1718</v>
      </c>
      <c r="J368" t="s">
        <v>1719</v>
      </c>
      <c r="K368" t="s">
        <v>62</v>
      </c>
      <c r="L368" t="s">
        <v>32</v>
      </c>
      <c r="M368" s="6" t="str">
        <f>IF(ISBLANK(employee_data36[[#This Row],[ExitDate]]),"1","0")</f>
        <v>1</v>
      </c>
      <c r="N368" s="6" t="str">
        <f>IF(employee_data36[[#This Row],[EmployeeStatus]]="Active", "Active", "Tidak Active")</f>
        <v>Active</v>
      </c>
      <c r="O368" t="s">
        <v>63</v>
      </c>
      <c r="P368" t="s">
        <v>64</v>
      </c>
      <c r="Q368" t="s">
        <v>63</v>
      </c>
      <c r="R368" t="s">
        <v>36</v>
      </c>
      <c r="S368" t="s">
        <v>37</v>
      </c>
      <c r="T368" t="s">
        <v>38</v>
      </c>
      <c r="U368" t="s">
        <v>81</v>
      </c>
      <c r="V368" s="1">
        <v>19008</v>
      </c>
      <c r="W368" s="6">
        <f>DATEDIF(employee_data36[[#This Row],[DOB]],DATE(2023, 1, 1), "Y")</f>
        <v>70</v>
      </c>
      <c r="X368" s="6" t="str">
        <f>IF(employee_data3[[#This Row],[Age]]&lt;=25, "Remaja", IF(employee_data3[[#This Row],[Age]]&lt;=55, "Dewasa", "Lansia"))</f>
        <v>Lansia</v>
      </c>
      <c r="Y368" s="7" t="str">
        <f>CONCATENATE(employee_data36[[#This Row],[First-LastName]]," ",employee_data36[[#This Row],[DOB]])</f>
        <v>Roselyn-Roberts 19008</v>
      </c>
      <c r="Z368" t="s">
        <v>40</v>
      </c>
      <c r="AA368" t="s">
        <v>243</v>
      </c>
      <c r="AB368" t="s">
        <v>55</v>
      </c>
      <c r="AC368">
        <v>34278</v>
      </c>
      <c r="AD368" t="s">
        <v>128</v>
      </c>
      <c r="AE368" t="s">
        <v>84</v>
      </c>
      <c r="AF368" t="s">
        <v>45</v>
      </c>
      <c r="AG368">
        <v>3</v>
      </c>
    </row>
    <row r="369" spans="1:33" x14ac:dyDescent="0.3">
      <c r="A369">
        <v>3794</v>
      </c>
      <c r="B369" t="s">
        <v>1720</v>
      </c>
      <c r="C369" t="s">
        <v>1721</v>
      </c>
      <c r="D369" s="6" t="str">
        <f>CONCATENATE(employee_data36[[#This Row],[FirstName]], "-",employee_data36[[#This Row],[LastName]] )</f>
        <v>Ayden-Chambers</v>
      </c>
      <c r="E369" s="1">
        <v>43352</v>
      </c>
      <c r="F369" s="1"/>
      <c r="G369" s="7" t="str">
        <f>IF(ISBLANK(employee_data36[[#This Row],[ExitDate]]),"Yes","")</f>
        <v>Yes</v>
      </c>
      <c r="H369" t="s">
        <v>28</v>
      </c>
      <c r="I369" t="s">
        <v>1722</v>
      </c>
      <c r="J369" t="s">
        <v>1723</v>
      </c>
      <c r="K369" t="s">
        <v>89</v>
      </c>
      <c r="L369" t="s">
        <v>32</v>
      </c>
      <c r="M369" s="6" t="str">
        <f>IF(ISBLANK(employee_data36[[#This Row],[ExitDate]]),"1","0")</f>
        <v>1</v>
      </c>
      <c r="N369" s="6" t="str">
        <f>IF(employee_data36[[#This Row],[EmployeeStatus]]="Active", "Active", "Tidak Active")</f>
        <v>Active</v>
      </c>
      <c r="O369" t="s">
        <v>33</v>
      </c>
      <c r="P369" t="s">
        <v>51</v>
      </c>
      <c r="Q369" t="s">
        <v>63</v>
      </c>
      <c r="R369" t="s">
        <v>36</v>
      </c>
      <c r="S369" t="s">
        <v>37</v>
      </c>
      <c r="T369" t="s">
        <v>38</v>
      </c>
      <c r="U369" t="s">
        <v>81</v>
      </c>
      <c r="V369" s="1">
        <v>35084</v>
      </c>
      <c r="W369" s="6">
        <f>DATEDIF(employee_data36[[#This Row],[DOB]],DATE(2023, 1, 1), "Y")</f>
        <v>26</v>
      </c>
      <c r="X369" s="6" t="str">
        <f>IF(employee_data3[[#This Row],[Age]]&lt;=25, "Remaja", IF(employee_data3[[#This Row],[Age]]&lt;=55, "Dewasa", "Lansia"))</f>
        <v>Dewasa</v>
      </c>
      <c r="Y369" s="7" t="str">
        <f>CONCATENATE(employee_data36[[#This Row],[First-LastName]]," ",employee_data36[[#This Row],[DOB]])</f>
        <v>Ayden-Chambers 35084</v>
      </c>
      <c r="Z369" t="s">
        <v>40</v>
      </c>
      <c r="AA369" t="s">
        <v>226</v>
      </c>
      <c r="AB369" t="s">
        <v>55</v>
      </c>
      <c r="AC369">
        <v>40836</v>
      </c>
      <c r="AD369" t="s">
        <v>128</v>
      </c>
      <c r="AE369" t="s">
        <v>44</v>
      </c>
      <c r="AF369" t="s">
        <v>45</v>
      </c>
      <c r="AG369">
        <v>5</v>
      </c>
    </row>
    <row r="370" spans="1:33" x14ac:dyDescent="0.3">
      <c r="A370">
        <v>3795</v>
      </c>
      <c r="B370" t="s">
        <v>1491</v>
      </c>
      <c r="C370" t="s">
        <v>1724</v>
      </c>
      <c r="D370" s="6" t="str">
        <f>CONCATENATE(employee_data36[[#This Row],[FirstName]], "-",employee_data36[[#This Row],[LastName]] )</f>
        <v>Kaitlynn-Serrano</v>
      </c>
      <c r="E370" s="1">
        <v>44756</v>
      </c>
      <c r="F370" s="1"/>
      <c r="G370" s="7" t="str">
        <f>IF(ISBLANK(employee_data36[[#This Row],[ExitDate]]),"Yes","")</f>
        <v>Yes</v>
      </c>
      <c r="H370" t="s">
        <v>28</v>
      </c>
      <c r="I370" t="s">
        <v>1725</v>
      </c>
      <c r="J370" t="s">
        <v>1726</v>
      </c>
      <c r="K370" t="s">
        <v>31</v>
      </c>
      <c r="L370" t="s">
        <v>32</v>
      </c>
      <c r="M370" s="6" t="str">
        <f>IF(ISBLANK(employee_data36[[#This Row],[ExitDate]]),"1","0")</f>
        <v>1</v>
      </c>
      <c r="N370" s="6" t="str">
        <f>IF(employee_data36[[#This Row],[EmployeeStatus]]="Active", "Active", "Tidak Active")</f>
        <v>Active</v>
      </c>
      <c r="O370" t="s">
        <v>52</v>
      </c>
      <c r="P370" t="s">
        <v>51</v>
      </c>
      <c r="Q370" t="s">
        <v>52</v>
      </c>
      <c r="R370" t="s">
        <v>36</v>
      </c>
      <c r="S370" t="s">
        <v>37</v>
      </c>
      <c r="T370" t="s">
        <v>38</v>
      </c>
      <c r="U370" t="s">
        <v>66</v>
      </c>
      <c r="V370" s="1">
        <v>32721</v>
      </c>
      <c r="W370" s="6">
        <f>DATEDIF(employee_data36[[#This Row],[DOB]],DATE(2023, 1, 1), "Y")</f>
        <v>33</v>
      </c>
      <c r="X370" s="6" t="str">
        <f>IF(employee_data3[[#This Row],[Age]]&lt;=25, "Remaja", IF(employee_data3[[#This Row],[Age]]&lt;=55, "Dewasa", "Lansia"))</f>
        <v>Dewasa</v>
      </c>
      <c r="Y370" s="7" t="str">
        <f>CONCATENATE(employee_data36[[#This Row],[First-LastName]]," ",employee_data36[[#This Row],[DOB]])</f>
        <v>Kaitlynn-Serrano 32721</v>
      </c>
      <c r="Z370" t="s">
        <v>40</v>
      </c>
      <c r="AA370" t="s">
        <v>243</v>
      </c>
      <c r="AB370" t="s">
        <v>55</v>
      </c>
      <c r="AC370">
        <v>59081</v>
      </c>
      <c r="AD370" t="s">
        <v>43</v>
      </c>
      <c r="AE370" t="s">
        <v>104</v>
      </c>
      <c r="AF370" t="s">
        <v>105</v>
      </c>
      <c r="AG370">
        <v>3</v>
      </c>
    </row>
    <row r="371" spans="1:33" x14ac:dyDescent="0.3">
      <c r="A371">
        <v>3796</v>
      </c>
      <c r="B371" t="s">
        <v>1727</v>
      </c>
      <c r="C371" t="s">
        <v>43</v>
      </c>
      <c r="D371" s="6" t="str">
        <f>CONCATENATE(employee_data36[[#This Row],[FirstName]], "-",employee_data36[[#This Row],[LastName]] )</f>
        <v>Jefferson-White</v>
      </c>
      <c r="E371" s="1">
        <v>43572</v>
      </c>
      <c r="F371" s="1">
        <v>44532</v>
      </c>
      <c r="G371" s="7" t="str">
        <f>IF(ISBLANK(employee_data36[[#This Row],[ExitDate]]),"Yes","")</f>
        <v/>
      </c>
      <c r="H371" t="s">
        <v>28</v>
      </c>
      <c r="I371" t="s">
        <v>1728</v>
      </c>
      <c r="J371" t="s">
        <v>1729</v>
      </c>
      <c r="K371" t="s">
        <v>133</v>
      </c>
      <c r="L371" t="s">
        <v>32</v>
      </c>
      <c r="M371" s="6" t="str">
        <f>IF(ISBLANK(employee_data36[[#This Row],[ExitDate]]),"1","0")</f>
        <v>0</v>
      </c>
      <c r="N371" s="6" t="str">
        <f>IF(employee_data36[[#This Row],[EmployeeStatus]]="Active", "Active", "Tidak Active")</f>
        <v>Active</v>
      </c>
      <c r="O371" t="s">
        <v>33</v>
      </c>
      <c r="P371" t="s">
        <v>51</v>
      </c>
      <c r="Q371" t="s">
        <v>52</v>
      </c>
      <c r="R371" t="s">
        <v>126</v>
      </c>
      <c r="S371" t="s">
        <v>1730</v>
      </c>
      <c r="T371" t="s">
        <v>38</v>
      </c>
      <c r="U371" t="s">
        <v>81</v>
      </c>
      <c r="V371" s="1">
        <v>23616</v>
      </c>
      <c r="W371" s="6">
        <f>DATEDIF(employee_data36[[#This Row],[DOB]],DATE(2023, 1, 1), "Y")</f>
        <v>58</v>
      </c>
      <c r="X371" s="6" t="str">
        <f>IF(employee_data3[[#This Row],[Age]]&lt;=25, "Remaja", IF(employee_data3[[#This Row],[Age]]&lt;=55, "Dewasa", "Lansia"))</f>
        <v>Lansia</v>
      </c>
      <c r="Y371" s="7" t="str">
        <f>CONCATENATE(employee_data36[[#This Row],[First-LastName]]," ",employee_data36[[#This Row],[DOB]])</f>
        <v>Jefferson-White 23616</v>
      </c>
      <c r="Z371" t="s">
        <v>40</v>
      </c>
      <c r="AA371" t="s">
        <v>83</v>
      </c>
      <c r="AB371" t="s">
        <v>42</v>
      </c>
      <c r="AC371">
        <v>82019</v>
      </c>
      <c r="AD371" t="s">
        <v>56</v>
      </c>
      <c r="AE371" t="s">
        <v>84</v>
      </c>
      <c r="AF371" t="s">
        <v>105</v>
      </c>
      <c r="AG371">
        <v>3</v>
      </c>
    </row>
    <row r="372" spans="1:33" x14ac:dyDescent="0.3">
      <c r="A372">
        <v>3797</v>
      </c>
      <c r="B372" t="s">
        <v>1731</v>
      </c>
      <c r="C372" t="s">
        <v>1732</v>
      </c>
      <c r="D372" s="6" t="str">
        <f>CONCATENATE(employee_data36[[#This Row],[FirstName]], "-",employee_data36[[#This Row],[LastName]] )</f>
        <v>Maria-Grant</v>
      </c>
      <c r="E372" s="1">
        <v>43966</v>
      </c>
      <c r="F372" s="1"/>
      <c r="G372" s="7" t="str">
        <f>IF(ISBLANK(employee_data36[[#This Row],[ExitDate]]),"Yes","")</f>
        <v>Yes</v>
      </c>
      <c r="H372" t="s">
        <v>28</v>
      </c>
      <c r="I372" t="s">
        <v>1733</v>
      </c>
      <c r="J372" t="s">
        <v>1734</v>
      </c>
      <c r="K372" t="s">
        <v>50</v>
      </c>
      <c r="L372" t="s">
        <v>32</v>
      </c>
      <c r="M372" s="6" t="str">
        <f>IF(ISBLANK(employee_data36[[#This Row],[ExitDate]]),"1","0")</f>
        <v>1</v>
      </c>
      <c r="N372" s="6" t="str">
        <f>IF(employee_data36[[#This Row],[EmployeeStatus]]="Active", "Active", "Tidak Active")</f>
        <v>Active</v>
      </c>
      <c r="O372" t="s">
        <v>33</v>
      </c>
      <c r="P372" t="s">
        <v>51</v>
      </c>
      <c r="Q372" t="s">
        <v>63</v>
      </c>
      <c r="R372" t="s">
        <v>36</v>
      </c>
      <c r="S372" t="s">
        <v>37</v>
      </c>
      <c r="T372" t="s">
        <v>38</v>
      </c>
      <c r="U372" t="s">
        <v>332</v>
      </c>
      <c r="V372" s="1">
        <v>27571</v>
      </c>
      <c r="W372" s="6">
        <f>DATEDIF(employee_data36[[#This Row],[DOB]],DATE(2023, 1, 1), "Y")</f>
        <v>47</v>
      </c>
      <c r="X372" s="6" t="str">
        <f>IF(employee_data3[[#This Row],[Age]]&lt;=25, "Remaja", IF(employee_data3[[#This Row],[Age]]&lt;=55, "Dewasa", "Lansia"))</f>
        <v>Dewasa</v>
      </c>
      <c r="Y372" s="7" t="str">
        <f>CONCATENATE(employee_data36[[#This Row],[First-LastName]]," ",employee_data36[[#This Row],[DOB]])</f>
        <v>Maria-Grant 27571</v>
      </c>
      <c r="Z372" t="s">
        <v>40</v>
      </c>
      <c r="AA372" t="s">
        <v>150</v>
      </c>
      <c r="AB372" t="s">
        <v>42</v>
      </c>
      <c r="AC372">
        <v>32969</v>
      </c>
      <c r="AD372" t="s">
        <v>93</v>
      </c>
      <c r="AE372" t="s">
        <v>84</v>
      </c>
      <c r="AF372" t="s">
        <v>45</v>
      </c>
      <c r="AG372">
        <v>3</v>
      </c>
    </row>
    <row r="373" spans="1:33" x14ac:dyDescent="0.3">
      <c r="A373">
        <v>3798</v>
      </c>
      <c r="B373" t="s">
        <v>1735</v>
      </c>
      <c r="C373" t="s">
        <v>1736</v>
      </c>
      <c r="D373" s="6" t="str">
        <f>CONCATENATE(employee_data36[[#This Row],[FirstName]], "-",employee_data36[[#This Row],[LastName]] )</f>
        <v>Bryanna-Ibarra</v>
      </c>
      <c r="E373" s="1">
        <v>43925</v>
      </c>
      <c r="F373" s="1">
        <v>45111</v>
      </c>
      <c r="G373" s="7" t="str">
        <f>IF(ISBLANK(employee_data36[[#This Row],[ExitDate]]),"Yes","")</f>
        <v/>
      </c>
      <c r="H373" t="s">
        <v>28</v>
      </c>
      <c r="I373" t="s">
        <v>1737</v>
      </c>
      <c r="J373" t="s">
        <v>1738</v>
      </c>
      <c r="K373" t="s">
        <v>139</v>
      </c>
      <c r="L373" t="s">
        <v>32</v>
      </c>
      <c r="M373" s="6" t="str">
        <f>IF(ISBLANK(employee_data36[[#This Row],[ExitDate]]),"1","0")</f>
        <v>0</v>
      </c>
      <c r="N373" s="6" t="str">
        <f>IF(employee_data36[[#This Row],[EmployeeStatus]]="Active", "Active", "Tidak Active")</f>
        <v>Active</v>
      </c>
      <c r="O373" t="s">
        <v>63</v>
      </c>
      <c r="P373" t="s">
        <v>34</v>
      </c>
      <c r="Q373" t="s">
        <v>63</v>
      </c>
      <c r="R373" t="s">
        <v>175</v>
      </c>
      <c r="S373" t="s">
        <v>1739</v>
      </c>
      <c r="T373" t="s">
        <v>38</v>
      </c>
      <c r="U373" t="s">
        <v>81</v>
      </c>
      <c r="V373" s="1">
        <v>22636</v>
      </c>
      <c r="W373" s="6">
        <f>DATEDIF(employee_data36[[#This Row],[DOB]],DATE(2023, 1, 1), "Y")</f>
        <v>61</v>
      </c>
      <c r="X373" s="6" t="str">
        <f>IF(employee_data3[[#This Row],[Age]]&lt;=25, "Remaja", IF(employee_data3[[#This Row],[Age]]&lt;=55, "Dewasa", "Lansia"))</f>
        <v>Lansia</v>
      </c>
      <c r="Y373" s="7" t="str">
        <f>CONCATENATE(employee_data36[[#This Row],[First-LastName]]," ",employee_data36[[#This Row],[DOB]])</f>
        <v>Bryanna-Ibarra 22636</v>
      </c>
      <c r="Z373" t="s">
        <v>40</v>
      </c>
      <c r="AA373" t="s">
        <v>163</v>
      </c>
      <c r="AB373" t="s">
        <v>55</v>
      </c>
      <c r="AC373">
        <v>36648</v>
      </c>
      <c r="AD373" t="s">
        <v>74</v>
      </c>
      <c r="AE373" t="s">
        <v>44</v>
      </c>
      <c r="AF373" t="s">
        <v>45</v>
      </c>
      <c r="AG373">
        <v>3</v>
      </c>
    </row>
    <row r="374" spans="1:33" x14ac:dyDescent="0.3">
      <c r="A374">
        <v>3799</v>
      </c>
      <c r="B374" t="s">
        <v>1740</v>
      </c>
      <c r="C374" t="s">
        <v>1741</v>
      </c>
      <c r="D374" s="6" t="str">
        <f>CONCATENATE(employee_data36[[#This Row],[FirstName]], "-",employee_data36[[#This Row],[LastName]] )</f>
        <v>Sophie-Zavala</v>
      </c>
      <c r="E374" s="1">
        <v>44849</v>
      </c>
      <c r="F374" s="1"/>
      <c r="G374" s="7" t="str">
        <f>IF(ISBLANK(employee_data36[[#This Row],[ExitDate]]),"Yes","")</f>
        <v>Yes</v>
      </c>
      <c r="H374" t="s">
        <v>28</v>
      </c>
      <c r="I374" t="s">
        <v>1742</v>
      </c>
      <c r="J374" t="s">
        <v>1743</v>
      </c>
      <c r="K374" t="s">
        <v>80</v>
      </c>
      <c r="L374" t="s">
        <v>32</v>
      </c>
      <c r="M374" s="6" t="str">
        <f>IF(ISBLANK(employee_data36[[#This Row],[ExitDate]]),"1","0")</f>
        <v>1</v>
      </c>
      <c r="N374" s="6" t="str">
        <f>IF(employee_data36[[#This Row],[EmployeeStatus]]="Active", "Active", "Tidak Active")</f>
        <v>Active</v>
      </c>
      <c r="O374" t="s">
        <v>63</v>
      </c>
      <c r="P374" t="s">
        <v>51</v>
      </c>
      <c r="Q374" t="s">
        <v>35</v>
      </c>
      <c r="R374" t="s">
        <v>36</v>
      </c>
      <c r="S374" t="s">
        <v>37</v>
      </c>
      <c r="T374" t="s">
        <v>38</v>
      </c>
      <c r="U374" t="s">
        <v>119</v>
      </c>
      <c r="V374" s="1">
        <v>23705</v>
      </c>
      <c r="W374" s="6">
        <f>DATEDIF(employee_data36[[#This Row],[DOB]],DATE(2023, 1, 1), "Y")</f>
        <v>58</v>
      </c>
      <c r="X374" s="6" t="str">
        <f>IF(employee_data3[[#This Row],[Age]]&lt;=25, "Remaja", IF(employee_data3[[#This Row],[Age]]&lt;=55, "Dewasa", "Lansia"))</f>
        <v>Lansia</v>
      </c>
      <c r="Y374" s="7" t="str">
        <f>CONCATENATE(employee_data36[[#This Row],[First-LastName]]," ",employee_data36[[#This Row],[DOB]])</f>
        <v>Sophie-Zavala 23705</v>
      </c>
      <c r="Z374" t="s">
        <v>40</v>
      </c>
      <c r="AA374" t="s">
        <v>184</v>
      </c>
      <c r="AB374" t="s">
        <v>55</v>
      </c>
      <c r="AC374">
        <v>95984</v>
      </c>
      <c r="AD374" t="s">
        <v>56</v>
      </c>
      <c r="AE374" t="s">
        <v>75</v>
      </c>
      <c r="AF374" t="s">
        <v>105</v>
      </c>
      <c r="AG374">
        <v>3</v>
      </c>
    </row>
    <row r="375" spans="1:33" x14ac:dyDescent="0.3">
      <c r="A375">
        <v>3800</v>
      </c>
      <c r="B375" t="s">
        <v>1297</v>
      </c>
      <c r="C375" t="s">
        <v>1732</v>
      </c>
      <c r="D375" s="6" t="str">
        <f>CONCATENATE(employee_data36[[#This Row],[FirstName]], "-",employee_data36[[#This Row],[LastName]] )</f>
        <v>Amya-Grant</v>
      </c>
      <c r="E375" s="1">
        <v>43657</v>
      </c>
      <c r="F375" s="1"/>
      <c r="G375" s="7" t="str">
        <f>IF(ISBLANK(employee_data36[[#This Row],[ExitDate]]),"Yes","")</f>
        <v>Yes</v>
      </c>
      <c r="H375" t="s">
        <v>28</v>
      </c>
      <c r="I375" t="s">
        <v>1744</v>
      </c>
      <c r="J375" t="s">
        <v>1745</v>
      </c>
      <c r="K375" t="s">
        <v>168</v>
      </c>
      <c r="L375" t="s">
        <v>32</v>
      </c>
      <c r="M375" s="6" t="str">
        <f>IF(ISBLANK(employee_data36[[#This Row],[ExitDate]]),"1","0")</f>
        <v>1</v>
      </c>
      <c r="N375" s="6" t="str">
        <f>IF(employee_data36[[#This Row],[EmployeeStatus]]="Active", "Active", "Tidak Active")</f>
        <v>Active</v>
      </c>
      <c r="O375" t="s">
        <v>33</v>
      </c>
      <c r="P375" t="s">
        <v>34</v>
      </c>
      <c r="Q375" t="s">
        <v>52</v>
      </c>
      <c r="R375" t="s">
        <v>36</v>
      </c>
      <c r="S375" t="s">
        <v>37</v>
      </c>
      <c r="T375" t="s">
        <v>38</v>
      </c>
      <c r="U375" t="s">
        <v>66</v>
      </c>
      <c r="V375" s="1">
        <v>18606</v>
      </c>
      <c r="W375" s="6">
        <f>DATEDIF(employee_data36[[#This Row],[DOB]],DATE(2023, 1, 1), "Y")</f>
        <v>72</v>
      </c>
      <c r="X375" s="6" t="str">
        <f>IF(employee_data3[[#This Row],[Age]]&lt;=25, "Remaja", IF(employee_data3[[#This Row],[Age]]&lt;=55, "Dewasa", "Lansia"))</f>
        <v>Lansia</v>
      </c>
      <c r="Y375" s="7" t="str">
        <f>CONCATENATE(employee_data36[[#This Row],[First-LastName]]," ",employee_data36[[#This Row],[DOB]])</f>
        <v>Amya-Grant 18606</v>
      </c>
      <c r="Z375" t="s">
        <v>40</v>
      </c>
      <c r="AA375" t="s">
        <v>395</v>
      </c>
      <c r="AB375" t="s">
        <v>55</v>
      </c>
      <c r="AC375">
        <v>31864</v>
      </c>
      <c r="AD375" t="s">
        <v>74</v>
      </c>
      <c r="AE375" t="s">
        <v>84</v>
      </c>
      <c r="AF375" t="s">
        <v>45</v>
      </c>
      <c r="AG375">
        <v>3</v>
      </c>
    </row>
    <row r="376" spans="1:33" x14ac:dyDescent="0.3">
      <c r="A376">
        <v>3801</v>
      </c>
      <c r="B376" t="s">
        <v>1746</v>
      </c>
      <c r="C376" t="s">
        <v>1308</v>
      </c>
      <c r="D376" s="6" t="str">
        <f>CONCATENATE(employee_data36[[#This Row],[FirstName]], "-",employee_data36[[#This Row],[LastName]] )</f>
        <v>Jaydan-Neal</v>
      </c>
      <c r="E376" s="1">
        <v>43740</v>
      </c>
      <c r="F376" s="1"/>
      <c r="G376" s="7" t="str">
        <f>IF(ISBLANK(employee_data36[[#This Row],[ExitDate]]),"Yes","")</f>
        <v>Yes</v>
      </c>
      <c r="H376" t="s">
        <v>28</v>
      </c>
      <c r="I376" t="s">
        <v>1747</v>
      </c>
      <c r="J376" t="s">
        <v>1748</v>
      </c>
      <c r="K376" t="s">
        <v>98</v>
      </c>
      <c r="L376" t="s">
        <v>32</v>
      </c>
      <c r="M376" s="6" t="str">
        <f>IF(ISBLANK(employee_data36[[#This Row],[ExitDate]]),"1","0")</f>
        <v>1</v>
      </c>
      <c r="N376" s="6" t="str">
        <f>IF(employee_data36[[#This Row],[EmployeeStatus]]="Active", "Active", "Tidak Active")</f>
        <v>Active</v>
      </c>
      <c r="O376" t="s">
        <v>33</v>
      </c>
      <c r="P376" t="s">
        <v>34</v>
      </c>
      <c r="Q376" t="s">
        <v>35</v>
      </c>
      <c r="R376" t="s">
        <v>36</v>
      </c>
      <c r="S376" t="s">
        <v>37</v>
      </c>
      <c r="T376" t="s">
        <v>38</v>
      </c>
      <c r="U376" t="s">
        <v>90</v>
      </c>
      <c r="V376" s="1">
        <v>17550</v>
      </c>
      <c r="W376" s="6">
        <f>DATEDIF(employee_data36[[#This Row],[DOB]],DATE(2023, 1, 1), "Y")</f>
        <v>74</v>
      </c>
      <c r="X376" s="6" t="str">
        <f>IF(employee_data3[[#This Row],[Age]]&lt;=25, "Remaja", IF(employee_data3[[#This Row],[Age]]&lt;=55, "Dewasa", "Lansia"))</f>
        <v>Lansia</v>
      </c>
      <c r="Y376" s="7" t="str">
        <f>CONCATENATE(employee_data36[[#This Row],[First-LastName]]," ",employee_data36[[#This Row],[DOB]])</f>
        <v>Jaydan-Neal 17550</v>
      </c>
      <c r="Z376" t="s">
        <v>40</v>
      </c>
      <c r="AA376" t="s">
        <v>83</v>
      </c>
      <c r="AB376" t="s">
        <v>42</v>
      </c>
      <c r="AC376">
        <v>54738</v>
      </c>
      <c r="AD376" t="s">
        <v>56</v>
      </c>
      <c r="AE376" t="s">
        <v>75</v>
      </c>
      <c r="AF376" t="s">
        <v>45</v>
      </c>
      <c r="AG376">
        <v>3</v>
      </c>
    </row>
    <row r="377" spans="1:33" x14ac:dyDescent="0.3">
      <c r="A377">
        <v>3802</v>
      </c>
      <c r="B377" t="s">
        <v>1749</v>
      </c>
      <c r="C377" t="s">
        <v>992</v>
      </c>
      <c r="D377" s="6" t="str">
        <f>CONCATENATE(employee_data36[[#This Row],[FirstName]], "-",employee_data36[[#This Row],[LastName]] )</f>
        <v>Amiyah-Ramirez</v>
      </c>
      <c r="E377" s="1">
        <v>44259</v>
      </c>
      <c r="F377" s="1"/>
      <c r="G377" s="7" t="str">
        <f>IF(ISBLANK(employee_data36[[#This Row],[ExitDate]]),"Yes","")</f>
        <v>Yes</v>
      </c>
      <c r="H377" t="s">
        <v>28</v>
      </c>
      <c r="I377" t="s">
        <v>1750</v>
      </c>
      <c r="J377" t="s">
        <v>1751</v>
      </c>
      <c r="K377" t="s">
        <v>118</v>
      </c>
      <c r="L377" t="s">
        <v>32</v>
      </c>
      <c r="M377" s="6" t="str">
        <f>IF(ISBLANK(employee_data36[[#This Row],[ExitDate]]),"1","0")</f>
        <v>1</v>
      </c>
      <c r="N377" s="6" t="str">
        <f>IF(employee_data36[[#This Row],[EmployeeStatus]]="Active", "Active", "Tidak Active")</f>
        <v>Active</v>
      </c>
      <c r="O377" t="s">
        <v>63</v>
      </c>
      <c r="P377" t="s">
        <v>51</v>
      </c>
      <c r="Q377" t="s">
        <v>63</v>
      </c>
      <c r="R377" t="s">
        <v>36</v>
      </c>
      <c r="S377" t="s">
        <v>37</v>
      </c>
      <c r="T377" t="s">
        <v>38</v>
      </c>
      <c r="U377" t="s">
        <v>90</v>
      </c>
      <c r="V377" s="1">
        <v>17254</v>
      </c>
      <c r="W377" s="6">
        <f>DATEDIF(employee_data36[[#This Row],[DOB]],DATE(2023, 1, 1), "Y")</f>
        <v>75</v>
      </c>
      <c r="X377" s="6" t="str">
        <f>IF(employee_data3[[#This Row],[Age]]&lt;=25, "Remaja", IF(employee_data3[[#This Row],[Age]]&lt;=55, "Dewasa", "Lansia"))</f>
        <v>Lansia</v>
      </c>
      <c r="Y377" s="7" t="str">
        <f>CONCATENATE(employee_data36[[#This Row],[First-LastName]]," ",employee_data36[[#This Row],[DOB]])</f>
        <v>Amiyah-Ramirez 17254</v>
      </c>
      <c r="Z377" t="s">
        <v>40</v>
      </c>
      <c r="AA377" t="s">
        <v>419</v>
      </c>
      <c r="AB377" t="s">
        <v>55</v>
      </c>
      <c r="AC377">
        <v>65896</v>
      </c>
      <c r="AD377" t="s">
        <v>43</v>
      </c>
      <c r="AE377" t="s">
        <v>104</v>
      </c>
      <c r="AF377" t="s">
        <v>45</v>
      </c>
      <c r="AG377">
        <v>3</v>
      </c>
    </row>
    <row r="378" spans="1:33" x14ac:dyDescent="0.3">
      <c r="A378">
        <v>3803</v>
      </c>
      <c r="B378" t="s">
        <v>1253</v>
      </c>
      <c r="C378" t="s">
        <v>1752</v>
      </c>
      <c r="D378" s="6" t="str">
        <f>CONCATENATE(employee_data36[[#This Row],[FirstName]], "-",employee_data36[[#This Row],[LastName]] )</f>
        <v>Kai-Holt</v>
      </c>
      <c r="E378" s="1">
        <v>44237</v>
      </c>
      <c r="F378" s="1">
        <v>44562</v>
      </c>
      <c r="G378" s="7" t="str">
        <f>IF(ISBLANK(employee_data36[[#This Row],[ExitDate]]),"Yes","")</f>
        <v/>
      </c>
      <c r="H378" t="s">
        <v>28</v>
      </c>
      <c r="I378" t="s">
        <v>1753</v>
      </c>
      <c r="J378" t="s">
        <v>1754</v>
      </c>
      <c r="K378" t="s">
        <v>62</v>
      </c>
      <c r="L378" t="s">
        <v>198</v>
      </c>
      <c r="M378" s="6" t="str">
        <f>IF(ISBLANK(employee_data36[[#This Row],[ExitDate]]),"1","0")</f>
        <v>0</v>
      </c>
      <c r="N378" s="6" t="str">
        <f>IF(employee_data36[[#This Row],[EmployeeStatus]]="Active", "Active", "Tidak Active")</f>
        <v>Tidak Active</v>
      </c>
      <c r="O378" t="s">
        <v>33</v>
      </c>
      <c r="P378" t="s">
        <v>64</v>
      </c>
      <c r="Q378" t="s">
        <v>63</v>
      </c>
      <c r="R378" t="s">
        <v>126</v>
      </c>
      <c r="S378" t="s">
        <v>1755</v>
      </c>
      <c r="T378" t="s">
        <v>38</v>
      </c>
      <c r="U378" t="s">
        <v>90</v>
      </c>
      <c r="V378" s="1">
        <v>31179</v>
      </c>
      <c r="W378" s="6">
        <f>DATEDIF(employee_data36[[#This Row],[DOB]],DATE(2023, 1, 1), "Y")</f>
        <v>37</v>
      </c>
      <c r="X378" s="6" t="str">
        <f>IF(employee_data3[[#This Row],[Age]]&lt;=25, "Remaja", IF(employee_data3[[#This Row],[Age]]&lt;=55, "Dewasa", "Lansia"))</f>
        <v>Dewasa</v>
      </c>
      <c r="Y378" s="7" t="str">
        <f>CONCATENATE(employee_data36[[#This Row],[First-LastName]]," ",employee_data36[[#This Row],[DOB]])</f>
        <v>Kai-Holt 31179</v>
      </c>
      <c r="Z378" t="s">
        <v>40</v>
      </c>
      <c r="AA378" t="s">
        <v>281</v>
      </c>
      <c r="AB378" t="s">
        <v>42</v>
      </c>
      <c r="AC378">
        <v>35618</v>
      </c>
      <c r="AD378" t="s">
        <v>93</v>
      </c>
      <c r="AE378" t="s">
        <v>75</v>
      </c>
      <c r="AF378" t="s">
        <v>45</v>
      </c>
      <c r="AG378">
        <v>3</v>
      </c>
    </row>
    <row r="379" spans="1:33" x14ac:dyDescent="0.3">
      <c r="A379">
        <v>3804</v>
      </c>
      <c r="B379" t="s">
        <v>386</v>
      </c>
      <c r="C379" t="s">
        <v>1756</v>
      </c>
      <c r="D379" s="6" t="str">
        <f>CONCATENATE(employee_data36[[#This Row],[FirstName]], "-",employee_data36[[#This Row],[LastName]] )</f>
        <v>Brendon-Wilson</v>
      </c>
      <c r="E379" s="1">
        <v>43600</v>
      </c>
      <c r="F379" s="1"/>
      <c r="G379" s="7" t="str">
        <f>IF(ISBLANK(employee_data36[[#This Row],[ExitDate]]),"Yes","")</f>
        <v>Yes</v>
      </c>
      <c r="H379" t="s">
        <v>28</v>
      </c>
      <c r="I379" t="s">
        <v>1757</v>
      </c>
      <c r="J379" t="s">
        <v>1758</v>
      </c>
      <c r="K379" t="s">
        <v>89</v>
      </c>
      <c r="L379" t="s">
        <v>32</v>
      </c>
      <c r="M379" s="6" t="str">
        <f>IF(ISBLANK(employee_data36[[#This Row],[ExitDate]]),"1","0")</f>
        <v>1</v>
      </c>
      <c r="N379" s="6" t="str">
        <f>IF(employee_data36[[#This Row],[EmployeeStatus]]="Active", "Active", "Tidak Active")</f>
        <v>Active</v>
      </c>
      <c r="O379" t="s">
        <v>63</v>
      </c>
      <c r="P379" t="s">
        <v>34</v>
      </c>
      <c r="Q379" t="s">
        <v>52</v>
      </c>
      <c r="R379" t="s">
        <v>36</v>
      </c>
      <c r="S379" t="s">
        <v>37</v>
      </c>
      <c r="T379" t="s">
        <v>38</v>
      </c>
      <c r="U379" t="s">
        <v>81</v>
      </c>
      <c r="V379" s="1">
        <v>28759</v>
      </c>
      <c r="W379" s="6">
        <f>DATEDIF(employee_data36[[#This Row],[DOB]],DATE(2023, 1, 1), "Y")</f>
        <v>44</v>
      </c>
      <c r="X379" s="6" t="str">
        <f>IF(employee_data3[[#This Row],[Age]]&lt;=25, "Remaja", IF(employee_data3[[#This Row],[Age]]&lt;=55, "Dewasa", "Lansia"))</f>
        <v>Dewasa</v>
      </c>
      <c r="Y379" s="7" t="str">
        <f>CONCATENATE(employee_data36[[#This Row],[First-LastName]]," ",employee_data36[[#This Row],[DOB]])</f>
        <v>Brendon-Wilson 28759</v>
      </c>
      <c r="Z379" t="s">
        <v>40</v>
      </c>
      <c r="AA379" t="s">
        <v>163</v>
      </c>
      <c r="AB379" t="s">
        <v>42</v>
      </c>
      <c r="AC379">
        <v>17561</v>
      </c>
      <c r="AD379" t="s">
        <v>56</v>
      </c>
      <c r="AE379" t="s">
        <v>75</v>
      </c>
      <c r="AF379" t="s">
        <v>45</v>
      </c>
      <c r="AG379">
        <v>3</v>
      </c>
    </row>
    <row r="380" spans="1:33" x14ac:dyDescent="0.3">
      <c r="A380">
        <v>3805</v>
      </c>
      <c r="B380" t="s">
        <v>1759</v>
      </c>
      <c r="C380" t="s">
        <v>1760</v>
      </c>
      <c r="D380" s="6" t="str">
        <f>CONCATENATE(employee_data36[[#This Row],[FirstName]], "-",employee_data36[[#This Row],[LastName]] )</f>
        <v>Nancy-Short</v>
      </c>
      <c r="E380" s="1">
        <v>44679</v>
      </c>
      <c r="F380" s="1"/>
      <c r="G380" s="7" t="str">
        <f>IF(ISBLANK(employee_data36[[#This Row],[ExitDate]]),"Yes","")</f>
        <v>Yes</v>
      </c>
      <c r="H380" t="s">
        <v>28</v>
      </c>
      <c r="I380" t="s">
        <v>1761</v>
      </c>
      <c r="J380" t="s">
        <v>1762</v>
      </c>
      <c r="K380" t="s">
        <v>31</v>
      </c>
      <c r="L380" t="s">
        <v>32</v>
      </c>
      <c r="M380" s="6" t="str">
        <f>IF(ISBLANK(employee_data36[[#This Row],[ExitDate]]),"1","0")</f>
        <v>1</v>
      </c>
      <c r="N380" s="6" t="str">
        <f>IF(employee_data36[[#This Row],[EmployeeStatus]]="Active", "Active", "Tidak Active")</f>
        <v>Active</v>
      </c>
      <c r="O380" t="s">
        <v>63</v>
      </c>
      <c r="P380" t="s">
        <v>64</v>
      </c>
      <c r="Q380" t="s">
        <v>52</v>
      </c>
      <c r="R380" t="s">
        <v>36</v>
      </c>
      <c r="S380" t="s">
        <v>37</v>
      </c>
      <c r="T380" t="s">
        <v>38</v>
      </c>
      <c r="U380" t="s">
        <v>81</v>
      </c>
      <c r="V380" s="1">
        <v>30064</v>
      </c>
      <c r="W380" s="6">
        <f>DATEDIF(employee_data36[[#This Row],[DOB]],DATE(2023, 1, 1), "Y")</f>
        <v>40</v>
      </c>
      <c r="X380" s="6" t="str">
        <f>IF(employee_data3[[#This Row],[Age]]&lt;=25, "Remaja", IF(employee_data3[[#This Row],[Age]]&lt;=55, "Dewasa", "Lansia"))</f>
        <v>Dewasa</v>
      </c>
      <c r="Y380" s="7" t="str">
        <f>CONCATENATE(employee_data36[[#This Row],[First-LastName]]," ",employee_data36[[#This Row],[DOB]])</f>
        <v>Nancy-Short 30064</v>
      </c>
      <c r="Z380" t="s">
        <v>40</v>
      </c>
      <c r="AA380" t="s">
        <v>287</v>
      </c>
      <c r="AB380" t="s">
        <v>55</v>
      </c>
      <c r="AC380">
        <v>13779</v>
      </c>
      <c r="AD380" t="s">
        <v>74</v>
      </c>
      <c r="AE380" t="s">
        <v>104</v>
      </c>
      <c r="AF380" t="s">
        <v>45</v>
      </c>
      <c r="AG380">
        <v>3</v>
      </c>
    </row>
    <row r="381" spans="1:33" x14ac:dyDescent="0.3">
      <c r="A381">
        <v>3806</v>
      </c>
      <c r="B381" t="s">
        <v>1763</v>
      </c>
      <c r="C381" t="s">
        <v>1764</v>
      </c>
      <c r="D381" s="6" t="str">
        <f>CONCATENATE(employee_data36[[#This Row],[FirstName]], "-",employee_data36[[#This Row],[LastName]] )</f>
        <v>Isabella-Wilkins</v>
      </c>
      <c r="E381" s="1">
        <v>44462</v>
      </c>
      <c r="F381" s="1">
        <v>45108</v>
      </c>
      <c r="G381" s="7" t="str">
        <f>IF(ISBLANK(employee_data36[[#This Row],[ExitDate]]),"Yes","")</f>
        <v/>
      </c>
      <c r="H381" t="s">
        <v>28</v>
      </c>
      <c r="I381" t="s">
        <v>1765</v>
      </c>
      <c r="J381" t="s">
        <v>1766</v>
      </c>
      <c r="K381" t="s">
        <v>133</v>
      </c>
      <c r="L381" t="s">
        <v>32</v>
      </c>
      <c r="M381" s="6" t="str">
        <f>IF(ISBLANK(employee_data36[[#This Row],[ExitDate]]),"1","0")</f>
        <v>0</v>
      </c>
      <c r="N381" s="6" t="str">
        <f>IF(employee_data36[[#This Row],[EmployeeStatus]]="Active", "Active", "Tidak Active")</f>
        <v>Active</v>
      </c>
      <c r="O381" t="s">
        <v>33</v>
      </c>
      <c r="P381" t="s">
        <v>34</v>
      </c>
      <c r="Q381" t="s">
        <v>35</v>
      </c>
      <c r="R381" t="s">
        <v>126</v>
      </c>
      <c r="S381" t="s">
        <v>1767</v>
      </c>
      <c r="T381" t="s">
        <v>38</v>
      </c>
      <c r="U381" t="s">
        <v>90</v>
      </c>
      <c r="V381" s="1">
        <v>27273</v>
      </c>
      <c r="W381" s="6">
        <f>DATEDIF(employee_data36[[#This Row],[DOB]],DATE(2023, 1, 1), "Y")</f>
        <v>48</v>
      </c>
      <c r="X381" s="6" t="str">
        <f>IF(employee_data3[[#This Row],[Age]]&lt;=25, "Remaja", IF(employee_data3[[#This Row],[Age]]&lt;=55, "Dewasa", "Lansia"))</f>
        <v>Dewasa</v>
      </c>
      <c r="Y381" s="7" t="str">
        <f>CONCATENATE(employee_data36[[#This Row],[First-LastName]]," ",employee_data36[[#This Row],[DOB]])</f>
        <v>Isabella-Wilkins 27273</v>
      </c>
      <c r="Z381" t="s">
        <v>40</v>
      </c>
      <c r="AA381" t="s">
        <v>352</v>
      </c>
      <c r="AB381" t="s">
        <v>55</v>
      </c>
      <c r="AC381">
        <v>31026</v>
      </c>
      <c r="AD381" t="s">
        <v>74</v>
      </c>
      <c r="AE381" t="s">
        <v>84</v>
      </c>
      <c r="AF381" t="s">
        <v>45</v>
      </c>
      <c r="AG381">
        <v>3</v>
      </c>
    </row>
    <row r="382" spans="1:33" x14ac:dyDescent="0.3">
      <c r="A382">
        <v>3807</v>
      </c>
      <c r="B382" t="s">
        <v>1768</v>
      </c>
      <c r="C382" t="s">
        <v>1769</v>
      </c>
      <c r="D382" s="6" t="str">
        <f>CONCATENATE(employee_data36[[#This Row],[FirstName]], "-",employee_data36[[#This Row],[LastName]] )</f>
        <v>Mayra-Moss</v>
      </c>
      <c r="E382" s="1">
        <v>44454</v>
      </c>
      <c r="F382" s="1">
        <v>44510</v>
      </c>
      <c r="G382" s="7" t="str">
        <f>IF(ISBLANK(employee_data36[[#This Row],[ExitDate]]),"Yes","")</f>
        <v/>
      </c>
      <c r="H382" t="s">
        <v>28</v>
      </c>
      <c r="I382" t="s">
        <v>1770</v>
      </c>
      <c r="J382" t="s">
        <v>1771</v>
      </c>
      <c r="K382" t="s">
        <v>50</v>
      </c>
      <c r="L382" t="s">
        <v>32</v>
      </c>
      <c r="M382" s="6" t="str">
        <f>IF(ISBLANK(employee_data36[[#This Row],[ExitDate]]),"1","0")</f>
        <v>0</v>
      </c>
      <c r="N382" s="6" t="str">
        <f>IF(employee_data36[[#This Row],[EmployeeStatus]]="Active", "Active", "Tidak Active")</f>
        <v>Active</v>
      </c>
      <c r="O382" t="s">
        <v>33</v>
      </c>
      <c r="P382" t="s">
        <v>34</v>
      </c>
      <c r="Q382" t="s">
        <v>35</v>
      </c>
      <c r="R382" t="s">
        <v>126</v>
      </c>
      <c r="S382" t="s">
        <v>1772</v>
      </c>
      <c r="T382" t="s">
        <v>38</v>
      </c>
      <c r="U382" t="s">
        <v>177</v>
      </c>
      <c r="V382" s="1">
        <v>23513</v>
      </c>
      <c r="W382" s="6">
        <f>DATEDIF(employee_data36[[#This Row],[DOB]],DATE(2023, 1, 1), "Y")</f>
        <v>58</v>
      </c>
      <c r="X382" s="6" t="str">
        <f>IF(employee_data3[[#This Row],[Age]]&lt;=25, "Remaja", IF(employee_data3[[#This Row],[Age]]&lt;=55, "Dewasa", "Lansia"))</f>
        <v>Lansia</v>
      </c>
      <c r="Y382" s="7" t="str">
        <f>CONCATENATE(employee_data36[[#This Row],[First-LastName]]," ",employee_data36[[#This Row],[DOB]])</f>
        <v>Mayra-Moss 23513</v>
      </c>
      <c r="Z382" t="s">
        <v>40</v>
      </c>
      <c r="AA382" t="s">
        <v>243</v>
      </c>
      <c r="AB382" t="s">
        <v>55</v>
      </c>
      <c r="AC382">
        <v>84074</v>
      </c>
      <c r="AD382" t="s">
        <v>128</v>
      </c>
      <c r="AE382" t="s">
        <v>75</v>
      </c>
      <c r="AF382" t="s">
        <v>45</v>
      </c>
      <c r="AG382">
        <v>3</v>
      </c>
    </row>
    <row r="383" spans="1:33" x14ac:dyDescent="0.3">
      <c r="A383">
        <v>3808</v>
      </c>
      <c r="B383" t="s">
        <v>1731</v>
      </c>
      <c r="C383" t="s">
        <v>378</v>
      </c>
      <c r="D383" s="6" t="str">
        <f>CONCATENATE(employee_data36[[#This Row],[FirstName]], "-",employee_data36[[#This Row],[LastName]] )</f>
        <v>Maria-Gonzalez</v>
      </c>
      <c r="E383" s="1">
        <v>43582</v>
      </c>
      <c r="F383" s="1">
        <v>43910</v>
      </c>
      <c r="G383" s="7" t="str">
        <f>IF(ISBLANK(employee_data36[[#This Row],[ExitDate]]),"Yes","")</f>
        <v/>
      </c>
      <c r="H383" t="s">
        <v>1773</v>
      </c>
      <c r="I383" t="s">
        <v>1774</v>
      </c>
      <c r="J383" t="s">
        <v>1775</v>
      </c>
      <c r="K383" t="s">
        <v>168</v>
      </c>
      <c r="L383" t="s">
        <v>32</v>
      </c>
      <c r="M383" s="6" t="str">
        <f>IF(ISBLANK(employee_data36[[#This Row],[ExitDate]]),"1","0")</f>
        <v>0</v>
      </c>
      <c r="N383" s="6" t="str">
        <f>IF(employee_data36[[#This Row],[EmployeeStatus]]="Active", "Active", "Tidak Active")</f>
        <v>Active</v>
      </c>
      <c r="O383" t="s">
        <v>33</v>
      </c>
      <c r="P383" t="s">
        <v>64</v>
      </c>
      <c r="Q383" t="s">
        <v>63</v>
      </c>
      <c r="R383" t="s">
        <v>126</v>
      </c>
      <c r="S383" t="s">
        <v>1776</v>
      </c>
      <c r="T383" t="s">
        <v>170</v>
      </c>
      <c r="U383" t="s">
        <v>66</v>
      </c>
      <c r="V383" s="1">
        <v>17548</v>
      </c>
      <c r="W383" s="6">
        <f>DATEDIF(employee_data36[[#This Row],[DOB]],DATE(2023, 1, 1), "Y")</f>
        <v>74</v>
      </c>
      <c r="X383" s="6" t="str">
        <f>IF(employee_data3[[#This Row],[Age]]&lt;=25, "Remaja", IF(employee_data3[[#This Row],[Age]]&lt;=55, "Dewasa", "Lansia"))</f>
        <v>Lansia</v>
      </c>
      <c r="Y383" s="7" t="str">
        <f>CONCATENATE(employee_data36[[#This Row],[First-LastName]]," ",employee_data36[[#This Row],[DOB]])</f>
        <v>Maria-Gonzalez 17548</v>
      </c>
      <c r="Z383" t="s">
        <v>40</v>
      </c>
      <c r="AA383" t="s">
        <v>395</v>
      </c>
      <c r="AB383" t="s">
        <v>42</v>
      </c>
      <c r="AC383">
        <v>2472</v>
      </c>
      <c r="AD383" t="s">
        <v>43</v>
      </c>
      <c r="AE383" t="s">
        <v>44</v>
      </c>
      <c r="AF383" t="s">
        <v>45</v>
      </c>
      <c r="AG383">
        <v>3</v>
      </c>
    </row>
    <row r="384" spans="1:33" x14ac:dyDescent="0.3">
      <c r="A384">
        <v>3809</v>
      </c>
      <c r="B384" t="s">
        <v>1777</v>
      </c>
      <c r="C384" t="s">
        <v>1778</v>
      </c>
      <c r="D384" s="6" t="str">
        <f>CONCATENATE(employee_data36[[#This Row],[FirstName]], "-",employee_data36[[#This Row],[LastName]] )</f>
        <v>Jumil-Turpin</v>
      </c>
      <c r="E384" s="1">
        <v>43744</v>
      </c>
      <c r="F384" s="1">
        <v>44066</v>
      </c>
      <c r="G384" s="7" t="str">
        <f>IF(ISBLANK(employee_data36[[#This Row],[ExitDate]]),"Yes","")</f>
        <v/>
      </c>
      <c r="H384" t="s">
        <v>1779</v>
      </c>
      <c r="I384" t="s">
        <v>1780</v>
      </c>
      <c r="J384" t="s">
        <v>1781</v>
      </c>
      <c r="K384" t="s">
        <v>80</v>
      </c>
      <c r="L384" t="s">
        <v>32</v>
      </c>
      <c r="M384" s="6" t="str">
        <f>IF(ISBLANK(employee_data36[[#This Row],[ExitDate]]),"1","0")</f>
        <v>0</v>
      </c>
      <c r="N384" s="6" t="str">
        <f>IF(employee_data36[[#This Row],[EmployeeStatus]]="Active", "Active", "Tidak Active")</f>
        <v>Active</v>
      </c>
      <c r="O384" t="s">
        <v>52</v>
      </c>
      <c r="P384" t="s">
        <v>64</v>
      </c>
      <c r="Q384" t="s">
        <v>52</v>
      </c>
      <c r="R384" t="s">
        <v>126</v>
      </c>
      <c r="S384" t="s">
        <v>1782</v>
      </c>
      <c r="T384" t="s">
        <v>170</v>
      </c>
      <c r="U384" t="s">
        <v>90</v>
      </c>
      <c r="V384" s="1">
        <v>36911</v>
      </c>
      <c r="W384" s="6">
        <f>DATEDIF(employee_data36[[#This Row],[DOB]],DATE(2023, 1, 1), "Y")</f>
        <v>21</v>
      </c>
      <c r="X384" s="6" t="str">
        <f>IF(employee_data3[[#This Row],[Age]]&lt;=25, "Remaja", IF(employee_data3[[#This Row],[Age]]&lt;=55, "Dewasa", "Lansia"))</f>
        <v>Remaja</v>
      </c>
      <c r="Y384" s="7" t="str">
        <f>CONCATENATE(employee_data36[[#This Row],[First-LastName]]," ",employee_data36[[#This Row],[DOB]])</f>
        <v>Jumil-Turpin 36911</v>
      </c>
      <c r="Z384" t="s">
        <v>40</v>
      </c>
      <c r="AA384" t="s">
        <v>226</v>
      </c>
      <c r="AB384" t="s">
        <v>55</v>
      </c>
      <c r="AC384">
        <v>2343</v>
      </c>
      <c r="AD384" t="s">
        <v>56</v>
      </c>
      <c r="AE384" t="s">
        <v>75</v>
      </c>
      <c r="AF384" t="s">
        <v>45</v>
      </c>
      <c r="AG384">
        <v>3</v>
      </c>
    </row>
    <row r="385" spans="1:33" x14ac:dyDescent="0.3">
      <c r="A385">
        <v>3810</v>
      </c>
      <c r="B385" t="s">
        <v>1636</v>
      </c>
      <c r="C385" t="s">
        <v>1783</v>
      </c>
      <c r="D385" s="6" t="str">
        <f>CONCATENATE(employee_data36[[#This Row],[FirstName]], "-",employee_data36[[#This Row],[LastName]] )</f>
        <v>Ann-Daniele</v>
      </c>
      <c r="E385" s="1">
        <v>43877</v>
      </c>
      <c r="F385" s="1"/>
      <c r="G385" s="7" t="str">
        <f>IF(ISBLANK(employee_data36[[#This Row],[ExitDate]]),"Yes","")</f>
        <v>Yes</v>
      </c>
      <c r="H385" t="s">
        <v>1784</v>
      </c>
      <c r="I385" t="s">
        <v>1785</v>
      </c>
      <c r="J385" t="s">
        <v>1786</v>
      </c>
      <c r="K385" t="s">
        <v>62</v>
      </c>
      <c r="L385" t="s">
        <v>32</v>
      </c>
      <c r="M385" s="6" t="str">
        <f>IF(ISBLANK(employee_data36[[#This Row],[ExitDate]]),"1","0")</f>
        <v>1</v>
      </c>
      <c r="N385" s="6" t="str">
        <f>IF(employee_data36[[#This Row],[EmployeeStatus]]="Active", "Active", "Tidak Active")</f>
        <v>Active</v>
      </c>
      <c r="O385" t="s">
        <v>63</v>
      </c>
      <c r="P385" t="s">
        <v>51</v>
      </c>
      <c r="Q385" t="s">
        <v>35</v>
      </c>
      <c r="R385" t="s">
        <v>36</v>
      </c>
      <c r="S385" t="s">
        <v>37</v>
      </c>
      <c r="T385" t="s">
        <v>170</v>
      </c>
      <c r="U385" t="s">
        <v>66</v>
      </c>
      <c r="V385" s="1">
        <v>21833</v>
      </c>
      <c r="W385" s="6">
        <f>DATEDIF(employee_data36[[#This Row],[DOB]],DATE(2023, 1, 1), "Y")</f>
        <v>63</v>
      </c>
      <c r="X385" s="6" t="str">
        <f>IF(employee_data3[[#This Row],[Age]]&lt;=25, "Remaja", IF(employee_data3[[#This Row],[Age]]&lt;=55, "Dewasa", "Lansia"))</f>
        <v>Lansia</v>
      </c>
      <c r="Y385" s="7" t="str">
        <f>CONCATENATE(employee_data36[[#This Row],[First-LastName]]," ",employee_data36[[#This Row],[DOB]])</f>
        <v>Ann-Daniele 21833</v>
      </c>
      <c r="Z385" t="s">
        <v>91</v>
      </c>
      <c r="AA385" t="s">
        <v>395</v>
      </c>
      <c r="AB385" t="s">
        <v>42</v>
      </c>
      <c r="AC385">
        <v>6033</v>
      </c>
      <c r="AD385" t="s">
        <v>93</v>
      </c>
      <c r="AE385" t="s">
        <v>75</v>
      </c>
      <c r="AF385" t="s">
        <v>45</v>
      </c>
      <c r="AG385">
        <v>3</v>
      </c>
    </row>
    <row r="386" spans="1:33" x14ac:dyDescent="0.3">
      <c r="A386">
        <v>3811</v>
      </c>
      <c r="B386" t="s">
        <v>1787</v>
      </c>
      <c r="C386" t="s">
        <v>1788</v>
      </c>
      <c r="D386" s="6" t="str">
        <f>CONCATENATE(employee_data36[[#This Row],[FirstName]], "-",employee_data36[[#This Row],[LastName]] )</f>
        <v>Joe-South</v>
      </c>
      <c r="E386" s="1">
        <v>44695</v>
      </c>
      <c r="F386" s="1">
        <v>44855</v>
      </c>
      <c r="G386" s="7" t="str">
        <f>IF(ISBLANK(employee_data36[[#This Row],[ExitDate]]),"Yes","")</f>
        <v/>
      </c>
      <c r="H386" t="s">
        <v>1784</v>
      </c>
      <c r="I386" t="s">
        <v>1789</v>
      </c>
      <c r="J386" t="s">
        <v>1790</v>
      </c>
      <c r="K386" t="s">
        <v>62</v>
      </c>
      <c r="L386" t="s">
        <v>32</v>
      </c>
      <c r="M386" s="6" t="str">
        <f>IF(ISBLANK(employee_data36[[#This Row],[ExitDate]]),"1","0")</f>
        <v>0</v>
      </c>
      <c r="N386" s="6" t="str">
        <f>IF(employee_data36[[#This Row],[EmployeeStatus]]="Active", "Active", "Tidak Active")</f>
        <v>Active</v>
      </c>
      <c r="O386" t="s">
        <v>52</v>
      </c>
      <c r="P386" t="s">
        <v>64</v>
      </c>
      <c r="Q386" t="s">
        <v>35</v>
      </c>
      <c r="R386" t="s">
        <v>99</v>
      </c>
      <c r="S386" t="s">
        <v>1791</v>
      </c>
      <c r="T386" t="s">
        <v>170</v>
      </c>
      <c r="U386" t="s">
        <v>231</v>
      </c>
      <c r="V386" s="1">
        <v>21255</v>
      </c>
      <c r="W386" s="6">
        <f>DATEDIF(employee_data36[[#This Row],[DOB]],DATE(2023, 1, 1), "Y")</f>
        <v>64</v>
      </c>
      <c r="X386" s="6" t="str">
        <f>IF(employee_data3[[#This Row],[Age]]&lt;=25, "Remaja", IF(employee_data3[[#This Row],[Age]]&lt;=55, "Dewasa", "Lansia"))</f>
        <v>Lansia</v>
      </c>
      <c r="Y386" s="7" t="str">
        <f>CONCATENATE(employee_data36[[#This Row],[First-LastName]]," ",employee_data36[[#This Row],[DOB]])</f>
        <v>Joe-South 21255</v>
      </c>
      <c r="Z386" t="s">
        <v>91</v>
      </c>
      <c r="AA386" t="s">
        <v>113</v>
      </c>
      <c r="AB386" t="s">
        <v>55</v>
      </c>
      <c r="AC386">
        <v>6278</v>
      </c>
      <c r="AD386" t="s">
        <v>56</v>
      </c>
      <c r="AE386" t="s">
        <v>44</v>
      </c>
      <c r="AF386" t="s">
        <v>45</v>
      </c>
      <c r="AG386">
        <v>3</v>
      </c>
    </row>
    <row r="387" spans="1:33" x14ac:dyDescent="0.3">
      <c r="A387">
        <v>3812</v>
      </c>
      <c r="B387" t="s">
        <v>1792</v>
      </c>
      <c r="C387" t="s">
        <v>1793</v>
      </c>
      <c r="D387" s="6" t="str">
        <f>CONCATENATE(employee_data36[[#This Row],[FirstName]], "-",employee_data36[[#This Row],[LastName]] )</f>
        <v>Sarah-Warfield</v>
      </c>
      <c r="E387" s="1">
        <v>43509</v>
      </c>
      <c r="F387" s="1">
        <v>44049</v>
      </c>
      <c r="G387" s="7" t="str">
        <f>IF(ISBLANK(employee_data36[[#This Row],[ExitDate]]),"Yes","")</f>
        <v/>
      </c>
      <c r="H387" t="s">
        <v>1784</v>
      </c>
      <c r="I387" t="s">
        <v>1794</v>
      </c>
      <c r="J387" t="s">
        <v>1795</v>
      </c>
      <c r="K387" t="s">
        <v>89</v>
      </c>
      <c r="L387" t="s">
        <v>32</v>
      </c>
      <c r="M387" s="6" t="str">
        <f>IF(ISBLANK(employee_data36[[#This Row],[ExitDate]]),"1","0")</f>
        <v>0</v>
      </c>
      <c r="N387" s="6" t="str">
        <f>IF(employee_data36[[#This Row],[EmployeeStatus]]="Active", "Active", "Tidak Active")</f>
        <v>Active</v>
      </c>
      <c r="O387" t="s">
        <v>33</v>
      </c>
      <c r="P387" t="s">
        <v>64</v>
      </c>
      <c r="Q387" t="s">
        <v>63</v>
      </c>
      <c r="R387" t="s">
        <v>126</v>
      </c>
      <c r="S387" t="s">
        <v>1796</v>
      </c>
      <c r="T387" t="s">
        <v>170</v>
      </c>
      <c r="U387" t="s">
        <v>101</v>
      </c>
      <c r="V387" s="1">
        <v>31191</v>
      </c>
      <c r="W387" s="6">
        <f>DATEDIF(employee_data36[[#This Row],[DOB]],DATE(2023, 1, 1), "Y")</f>
        <v>37</v>
      </c>
      <c r="X387" s="6" t="str">
        <f>IF(employee_data3[[#This Row],[Age]]&lt;=25, "Remaja", IF(employee_data3[[#This Row],[Age]]&lt;=55, "Dewasa", "Lansia"))</f>
        <v>Dewasa</v>
      </c>
      <c r="Y387" s="7" t="str">
        <f>CONCATENATE(employee_data36[[#This Row],[First-LastName]]," ",employee_data36[[#This Row],[DOB]])</f>
        <v>Sarah-Warfield 31191</v>
      </c>
      <c r="Z387" t="s">
        <v>40</v>
      </c>
      <c r="AA387" t="s">
        <v>613</v>
      </c>
      <c r="AB387" t="s">
        <v>42</v>
      </c>
      <c r="AC387">
        <v>2453</v>
      </c>
      <c r="AD387" t="s">
        <v>56</v>
      </c>
      <c r="AE387" t="s">
        <v>75</v>
      </c>
      <c r="AF387" t="s">
        <v>45</v>
      </c>
      <c r="AG387">
        <v>3</v>
      </c>
    </row>
    <row r="388" spans="1:33" x14ac:dyDescent="0.3">
      <c r="A388">
        <v>3813</v>
      </c>
      <c r="B388" t="s">
        <v>1797</v>
      </c>
      <c r="C388" t="s">
        <v>1798</v>
      </c>
      <c r="D388" s="6" t="str">
        <f>CONCATENATE(employee_data36[[#This Row],[FirstName]], "-",employee_data36[[#This Row],[LastName]] )</f>
        <v>Alejandro-Bacong</v>
      </c>
      <c r="E388" s="1">
        <v>44797</v>
      </c>
      <c r="F388" s="1"/>
      <c r="G388" s="7" t="str">
        <f>IF(ISBLANK(employee_data36[[#This Row],[ExitDate]]),"Yes","")</f>
        <v>Yes</v>
      </c>
      <c r="H388" t="s">
        <v>1773</v>
      </c>
      <c r="I388" t="s">
        <v>1799</v>
      </c>
      <c r="J388" t="s">
        <v>1800</v>
      </c>
      <c r="K388" t="s">
        <v>133</v>
      </c>
      <c r="L388" t="s">
        <v>32</v>
      </c>
      <c r="M388" s="6" t="str">
        <f>IF(ISBLANK(employee_data36[[#This Row],[ExitDate]]),"1","0")</f>
        <v>1</v>
      </c>
      <c r="N388" s="6" t="str">
        <f>IF(employee_data36[[#This Row],[EmployeeStatus]]="Active", "Active", "Tidak Active")</f>
        <v>Active</v>
      </c>
      <c r="O388" t="s">
        <v>52</v>
      </c>
      <c r="P388" t="s">
        <v>51</v>
      </c>
      <c r="Q388" t="s">
        <v>52</v>
      </c>
      <c r="R388" t="s">
        <v>36</v>
      </c>
      <c r="S388" t="s">
        <v>37</v>
      </c>
      <c r="T388" t="s">
        <v>170</v>
      </c>
      <c r="U388" t="s">
        <v>111</v>
      </c>
      <c r="V388" s="1">
        <v>20145</v>
      </c>
      <c r="W388" s="6">
        <f>DATEDIF(employee_data36[[#This Row],[DOB]],DATE(2023, 1, 1), "Y")</f>
        <v>67</v>
      </c>
      <c r="X388" s="6" t="str">
        <f>IF(employee_data3[[#This Row],[Age]]&lt;=25, "Remaja", IF(employee_data3[[#This Row],[Age]]&lt;=55, "Dewasa", "Lansia"))</f>
        <v>Lansia</v>
      </c>
      <c r="Y388" s="7" t="str">
        <f>CONCATENATE(employee_data36[[#This Row],[First-LastName]]," ",employee_data36[[#This Row],[DOB]])</f>
        <v>Alejandro-Bacong 20145</v>
      </c>
      <c r="Z388" t="s">
        <v>40</v>
      </c>
      <c r="AA388" t="s">
        <v>113</v>
      </c>
      <c r="AB388" t="s">
        <v>55</v>
      </c>
      <c r="AC388">
        <v>1886</v>
      </c>
      <c r="AD388" t="s">
        <v>56</v>
      </c>
      <c r="AE388" t="s">
        <v>44</v>
      </c>
      <c r="AF388" t="s">
        <v>45</v>
      </c>
      <c r="AG388">
        <v>3</v>
      </c>
    </row>
    <row r="389" spans="1:33" x14ac:dyDescent="0.3">
      <c r="A389">
        <v>3814</v>
      </c>
      <c r="B389" t="s">
        <v>1801</v>
      </c>
      <c r="C389" t="s">
        <v>1802</v>
      </c>
      <c r="D389" s="6" t="str">
        <f>CONCATENATE(employee_data36[[#This Row],[FirstName]], "-",employee_data36[[#This Row],[LastName]] )</f>
        <v>Jyoti-Lajiri</v>
      </c>
      <c r="E389" s="1">
        <v>43472</v>
      </c>
      <c r="F389" s="1">
        <v>44079</v>
      </c>
      <c r="G389" s="7" t="str">
        <f>IF(ISBLANK(employee_data36[[#This Row],[ExitDate]]),"Yes","")</f>
        <v/>
      </c>
      <c r="H389" t="s">
        <v>1784</v>
      </c>
      <c r="I389" t="s">
        <v>1803</v>
      </c>
      <c r="J389" t="s">
        <v>1804</v>
      </c>
      <c r="K389" t="s">
        <v>50</v>
      </c>
      <c r="L389" t="s">
        <v>1805</v>
      </c>
      <c r="M389" s="6" t="str">
        <f>IF(ISBLANK(employee_data36[[#This Row],[ExitDate]]),"1","0")</f>
        <v>0</v>
      </c>
      <c r="N389" s="6" t="str">
        <f>IF(employee_data36[[#This Row],[EmployeeStatus]]="Active", "Active", "Tidak Active")</f>
        <v>Tidak Active</v>
      </c>
      <c r="O389" t="s">
        <v>52</v>
      </c>
      <c r="P389" t="s">
        <v>34</v>
      </c>
      <c r="Q389" t="s">
        <v>63</v>
      </c>
      <c r="R389" t="s">
        <v>140</v>
      </c>
      <c r="S389" t="s">
        <v>1806</v>
      </c>
      <c r="T389" t="s">
        <v>170</v>
      </c>
      <c r="U389" t="s">
        <v>111</v>
      </c>
      <c r="V389" s="1">
        <v>20196</v>
      </c>
      <c r="W389" s="6">
        <f>DATEDIF(employee_data36[[#This Row],[DOB]],DATE(2023, 1, 1), "Y")</f>
        <v>67</v>
      </c>
      <c r="X389" s="6" t="str">
        <f>IF(employee_data3[[#This Row],[Age]]&lt;=25, "Remaja", IF(employee_data3[[#This Row],[Age]]&lt;=55, "Dewasa", "Lansia"))</f>
        <v>Lansia</v>
      </c>
      <c r="Y389" s="7" t="str">
        <f>CONCATENATE(employee_data36[[#This Row],[First-LastName]]," ",employee_data36[[#This Row],[DOB]])</f>
        <v>Jyoti-Lajiri 20196</v>
      </c>
      <c r="Z389" t="s">
        <v>40</v>
      </c>
      <c r="AA389" t="s">
        <v>178</v>
      </c>
      <c r="AB389" t="s">
        <v>55</v>
      </c>
      <c r="AC389">
        <v>2169</v>
      </c>
      <c r="AD389" t="s">
        <v>93</v>
      </c>
      <c r="AE389" t="s">
        <v>44</v>
      </c>
      <c r="AF389" t="s">
        <v>45</v>
      </c>
      <c r="AG389">
        <v>3</v>
      </c>
    </row>
    <row r="390" spans="1:33" x14ac:dyDescent="0.3">
      <c r="A390">
        <v>3815</v>
      </c>
      <c r="B390" t="s">
        <v>1807</v>
      </c>
      <c r="C390" t="s">
        <v>1808</v>
      </c>
      <c r="D390" s="6" t="str">
        <f>CONCATENATE(employee_data36[[#This Row],[FirstName]], "-",employee_data36[[#This Row],[LastName]] )</f>
        <v>Neville-Tredinnick</v>
      </c>
      <c r="E390" s="1">
        <v>44281</v>
      </c>
      <c r="F390" s="1"/>
      <c r="G390" s="7" t="str">
        <f>IF(ISBLANK(employee_data36[[#This Row],[ExitDate]]),"Yes","")</f>
        <v>Yes</v>
      </c>
      <c r="H390" t="s">
        <v>1779</v>
      </c>
      <c r="I390" t="s">
        <v>1809</v>
      </c>
      <c r="J390" t="s">
        <v>1810</v>
      </c>
      <c r="K390" t="s">
        <v>133</v>
      </c>
      <c r="L390" t="s">
        <v>32</v>
      </c>
      <c r="M390" s="6" t="str">
        <f>IF(ISBLANK(employee_data36[[#This Row],[ExitDate]]),"1","0")</f>
        <v>1</v>
      </c>
      <c r="N390" s="6" t="str">
        <f>IF(employee_data36[[#This Row],[EmployeeStatus]]="Active", "Active", "Tidak Active")</f>
        <v>Active</v>
      </c>
      <c r="O390" t="s">
        <v>33</v>
      </c>
      <c r="P390" t="s">
        <v>34</v>
      </c>
      <c r="Q390" t="s">
        <v>52</v>
      </c>
      <c r="R390" t="s">
        <v>36</v>
      </c>
      <c r="S390" t="s">
        <v>37</v>
      </c>
      <c r="T390" t="s">
        <v>170</v>
      </c>
      <c r="U390" t="s">
        <v>177</v>
      </c>
      <c r="V390" s="1">
        <v>30828</v>
      </c>
      <c r="W390" s="6">
        <f>DATEDIF(employee_data36[[#This Row],[DOB]],DATE(2023, 1, 1), "Y")</f>
        <v>38</v>
      </c>
      <c r="X390" s="6" t="str">
        <f>IF(employee_data3[[#This Row],[Age]]&lt;=25, "Remaja", IF(employee_data3[[#This Row],[Age]]&lt;=55, "Dewasa", "Lansia"))</f>
        <v>Dewasa</v>
      </c>
      <c r="Y390" s="7" t="str">
        <f>CONCATENATE(employee_data36[[#This Row],[First-LastName]]," ",employee_data36[[#This Row],[DOB]])</f>
        <v>Neville-Tredinnick 30828</v>
      </c>
      <c r="Z390" t="s">
        <v>40</v>
      </c>
      <c r="AA390" t="s">
        <v>178</v>
      </c>
      <c r="AB390" t="s">
        <v>55</v>
      </c>
      <c r="AC390">
        <v>1420</v>
      </c>
      <c r="AD390" t="s">
        <v>43</v>
      </c>
      <c r="AE390" t="s">
        <v>104</v>
      </c>
      <c r="AF390" t="s">
        <v>45</v>
      </c>
      <c r="AG390">
        <v>3</v>
      </c>
    </row>
    <row r="391" spans="1:33" x14ac:dyDescent="0.3">
      <c r="A391">
        <v>3816</v>
      </c>
      <c r="B391" t="s">
        <v>1811</v>
      </c>
      <c r="C391" t="s">
        <v>1812</v>
      </c>
      <c r="D391" s="6" t="str">
        <f>CONCATENATE(employee_data36[[#This Row],[FirstName]], "-",employee_data36[[#This Row],[LastName]] )</f>
        <v>Anthony-Cisco</v>
      </c>
      <c r="E391" s="1">
        <v>44317</v>
      </c>
      <c r="F391" s="1"/>
      <c r="G391" s="7" t="str">
        <f>IF(ISBLANK(employee_data36[[#This Row],[ExitDate]]),"Yes","")</f>
        <v>Yes</v>
      </c>
      <c r="H391" t="s">
        <v>1773</v>
      </c>
      <c r="I391" t="s">
        <v>1813</v>
      </c>
      <c r="J391" t="s">
        <v>1814</v>
      </c>
      <c r="K391" t="s">
        <v>98</v>
      </c>
      <c r="L391" t="s">
        <v>32</v>
      </c>
      <c r="M391" s="6" t="str">
        <f>IF(ISBLANK(employee_data36[[#This Row],[ExitDate]]),"1","0")</f>
        <v>1</v>
      </c>
      <c r="N391" s="6" t="str">
        <f>IF(employee_data36[[#This Row],[EmployeeStatus]]="Active", "Active", "Tidak Active")</f>
        <v>Active</v>
      </c>
      <c r="O391" t="s">
        <v>63</v>
      </c>
      <c r="P391" t="s">
        <v>51</v>
      </c>
      <c r="Q391" t="s">
        <v>35</v>
      </c>
      <c r="R391" t="s">
        <v>36</v>
      </c>
      <c r="S391" t="s">
        <v>37</v>
      </c>
      <c r="T391" t="s">
        <v>170</v>
      </c>
      <c r="U391" t="s">
        <v>90</v>
      </c>
      <c r="V391" s="1">
        <v>20677</v>
      </c>
      <c r="W391" s="6">
        <f>DATEDIF(employee_data36[[#This Row],[DOB]],DATE(2023, 1, 1), "Y")</f>
        <v>66</v>
      </c>
      <c r="X391" s="6" t="str">
        <f>IF(employee_data3[[#This Row],[Age]]&lt;=25, "Remaja", IF(employee_data3[[#This Row],[Age]]&lt;=55, "Dewasa", "Lansia"))</f>
        <v>Lansia</v>
      </c>
      <c r="Y391" s="7" t="str">
        <f>CONCATENATE(employee_data36[[#This Row],[First-LastName]]," ",employee_data36[[#This Row],[DOB]])</f>
        <v>Anthony-Cisco 20677</v>
      </c>
      <c r="Z391" t="s">
        <v>40</v>
      </c>
      <c r="AA391" t="s">
        <v>103</v>
      </c>
      <c r="AB391" t="s">
        <v>55</v>
      </c>
      <c r="AC391">
        <v>2135</v>
      </c>
      <c r="AD391" t="s">
        <v>56</v>
      </c>
      <c r="AE391" t="s">
        <v>75</v>
      </c>
      <c r="AF391" t="s">
        <v>45</v>
      </c>
      <c r="AG391">
        <v>3</v>
      </c>
    </row>
    <row r="392" spans="1:33" x14ac:dyDescent="0.3">
      <c r="A392">
        <v>3817</v>
      </c>
      <c r="B392" t="s">
        <v>1815</v>
      </c>
      <c r="C392" t="s">
        <v>1816</v>
      </c>
      <c r="D392" s="6" t="str">
        <f>CONCATENATE(employee_data36[[#This Row],[FirstName]], "-",employee_data36[[#This Row],[LastName]] )</f>
        <v>Linda-Dolan</v>
      </c>
      <c r="E392" s="1">
        <v>44479</v>
      </c>
      <c r="F392" s="1">
        <v>44947</v>
      </c>
      <c r="G392" s="7" t="str">
        <f>IF(ISBLANK(employee_data36[[#This Row],[ExitDate]]),"Yes","")</f>
        <v/>
      </c>
      <c r="H392" t="s">
        <v>1773</v>
      </c>
      <c r="I392" t="s">
        <v>1817</v>
      </c>
      <c r="J392" t="s">
        <v>1818</v>
      </c>
      <c r="K392" t="s">
        <v>31</v>
      </c>
      <c r="L392" t="s">
        <v>32</v>
      </c>
      <c r="M392" s="6" t="str">
        <f>IF(ISBLANK(employee_data36[[#This Row],[ExitDate]]),"1","0")</f>
        <v>0</v>
      </c>
      <c r="N392" s="6" t="str">
        <f>IF(employee_data36[[#This Row],[EmployeeStatus]]="Active", "Active", "Tidak Active")</f>
        <v>Active</v>
      </c>
      <c r="O392" t="s">
        <v>52</v>
      </c>
      <c r="P392" t="s">
        <v>51</v>
      </c>
      <c r="Q392" t="s">
        <v>63</v>
      </c>
      <c r="R392" t="s">
        <v>126</v>
      </c>
      <c r="S392" t="s">
        <v>1819</v>
      </c>
      <c r="T392" t="s">
        <v>170</v>
      </c>
      <c r="U392" t="s">
        <v>81</v>
      </c>
      <c r="V392" s="1">
        <v>28491</v>
      </c>
      <c r="W392" s="6">
        <f>DATEDIF(employee_data36[[#This Row],[DOB]],DATE(2023, 1, 1), "Y")</f>
        <v>45</v>
      </c>
      <c r="X392" s="6" t="str">
        <f>IF(employee_data3[[#This Row],[Age]]&lt;=25, "Remaja", IF(employee_data3[[#This Row],[Age]]&lt;=55, "Dewasa", "Lansia"))</f>
        <v>Dewasa</v>
      </c>
      <c r="Y392" s="7" t="str">
        <f>CONCATENATE(employee_data36[[#This Row],[First-LastName]]," ",employee_data36[[#This Row],[DOB]])</f>
        <v>Linda-Dolan 28491</v>
      </c>
      <c r="Z392" t="s">
        <v>40</v>
      </c>
      <c r="AA392" t="s">
        <v>103</v>
      </c>
      <c r="AB392" t="s">
        <v>42</v>
      </c>
      <c r="AC392">
        <v>2119</v>
      </c>
      <c r="AD392" t="s">
        <v>93</v>
      </c>
      <c r="AE392" t="s">
        <v>75</v>
      </c>
      <c r="AF392" t="s">
        <v>236</v>
      </c>
      <c r="AG392">
        <v>3</v>
      </c>
    </row>
    <row r="393" spans="1:33" x14ac:dyDescent="0.3">
      <c r="A393">
        <v>3818</v>
      </c>
      <c r="B393" t="s">
        <v>1820</v>
      </c>
      <c r="C393" t="s">
        <v>1821</v>
      </c>
      <c r="D393" s="6" t="str">
        <f>CONCATENATE(employee_data36[[#This Row],[FirstName]], "-",employee_data36[[#This Row],[LastName]] )</f>
        <v>Carlos-Merlos</v>
      </c>
      <c r="E393" s="1">
        <v>43832</v>
      </c>
      <c r="F393" s="1">
        <v>44654</v>
      </c>
      <c r="G393" s="7" t="str">
        <f>IF(ISBLANK(employee_data36[[#This Row],[ExitDate]]),"Yes","")</f>
        <v/>
      </c>
      <c r="H393" t="s">
        <v>1779</v>
      </c>
      <c r="I393" t="s">
        <v>1822</v>
      </c>
      <c r="J393" t="s">
        <v>1823</v>
      </c>
      <c r="K393" t="s">
        <v>31</v>
      </c>
      <c r="L393" t="s">
        <v>32</v>
      </c>
      <c r="M393" s="6" t="str">
        <f>IF(ISBLANK(employee_data36[[#This Row],[ExitDate]]),"1","0")</f>
        <v>0</v>
      </c>
      <c r="N393" s="6" t="str">
        <f>IF(employee_data36[[#This Row],[EmployeeStatus]]="Active", "Active", "Tidak Active")</f>
        <v>Active</v>
      </c>
      <c r="O393" t="s">
        <v>52</v>
      </c>
      <c r="P393" t="s">
        <v>51</v>
      </c>
      <c r="Q393" t="s">
        <v>52</v>
      </c>
      <c r="R393" t="s">
        <v>175</v>
      </c>
      <c r="S393" t="s">
        <v>1824</v>
      </c>
      <c r="T393" t="s">
        <v>170</v>
      </c>
      <c r="U393" t="s">
        <v>594</v>
      </c>
      <c r="V393" s="1">
        <v>18429</v>
      </c>
      <c r="W393" s="6">
        <f>DATEDIF(employee_data36[[#This Row],[DOB]],DATE(2023, 1, 1), "Y")</f>
        <v>72</v>
      </c>
      <c r="X393" s="6" t="str">
        <f>IF(employee_data3[[#This Row],[Age]]&lt;=25, "Remaja", IF(employee_data3[[#This Row],[Age]]&lt;=55, "Dewasa", "Lansia"))</f>
        <v>Lansia</v>
      </c>
      <c r="Y393" s="7" t="str">
        <f>CONCATENATE(employee_data36[[#This Row],[First-LastName]]," ",employee_data36[[#This Row],[DOB]])</f>
        <v>Carlos-Merlos 18429</v>
      </c>
      <c r="Z393" t="s">
        <v>40</v>
      </c>
      <c r="AA393" t="s">
        <v>103</v>
      </c>
      <c r="AB393" t="s">
        <v>55</v>
      </c>
      <c r="AC393">
        <v>2138</v>
      </c>
      <c r="AD393" t="s">
        <v>128</v>
      </c>
      <c r="AE393" t="s">
        <v>75</v>
      </c>
      <c r="AF393" t="s">
        <v>45</v>
      </c>
      <c r="AG393">
        <v>3</v>
      </c>
    </row>
    <row r="394" spans="1:33" x14ac:dyDescent="0.3">
      <c r="A394">
        <v>3819</v>
      </c>
      <c r="B394" t="s">
        <v>1825</v>
      </c>
      <c r="C394" t="s">
        <v>1826</v>
      </c>
      <c r="D394" s="6" t="str">
        <f>CONCATENATE(employee_data36[[#This Row],[FirstName]], "-",employee_data36[[#This Row],[LastName]] )</f>
        <v>Tanya-Morway</v>
      </c>
      <c r="E394" s="1">
        <v>43850</v>
      </c>
      <c r="F394" s="1"/>
      <c r="G394" s="7" t="str">
        <f>IF(ISBLANK(employee_data36[[#This Row],[ExitDate]]),"Yes","")</f>
        <v>Yes</v>
      </c>
      <c r="H394" t="s">
        <v>1779</v>
      </c>
      <c r="I394" t="s">
        <v>1827</v>
      </c>
      <c r="J394" t="s">
        <v>1828</v>
      </c>
      <c r="K394" t="s">
        <v>139</v>
      </c>
      <c r="L394" t="s">
        <v>32</v>
      </c>
      <c r="M394" s="6" t="str">
        <f>IF(ISBLANK(employee_data36[[#This Row],[ExitDate]]),"1","0")</f>
        <v>1</v>
      </c>
      <c r="N394" s="6" t="str">
        <f>IF(employee_data36[[#This Row],[EmployeeStatus]]="Active", "Active", "Tidak Active")</f>
        <v>Active</v>
      </c>
      <c r="O394" t="s">
        <v>63</v>
      </c>
      <c r="P394" t="s">
        <v>64</v>
      </c>
      <c r="Q394" t="s">
        <v>52</v>
      </c>
      <c r="R394" t="s">
        <v>36</v>
      </c>
      <c r="S394" t="s">
        <v>37</v>
      </c>
      <c r="T394" t="s">
        <v>170</v>
      </c>
      <c r="U394" t="s">
        <v>53</v>
      </c>
      <c r="V394" s="1">
        <v>21150</v>
      </c>
      <c r="W394" s="6">
        <f>DATEDIF(employee_data36[[#This Row],[DOB]],DATE(2023, 1, 1), "Y")</f>
        <v>65</v>
      </c>
      <c r="X394" s="6" t="str">
        <f>IF(employee_data3[[#This Row],[Age]]&lt;=25, "Remaja", IF(employee_data3[[#This Row],[Age]]&lt;=55, "Dewasa", "Lansia"))</f>
        <v>Lansia</v>
      </c>
      <c r="Y394" s="7" t="str">
        <f>CONCATENATE(employee_data36[[#This Row],[First-LastName]]," ",employee_data36[[#This Row],[DOB]])</f>
        <v>Tanya-Morway 21150</v>
      </c>
      <c r="Z394" t="s">
        <v>40</v>
      </c>
      <c r="AA394" t="s">
        <v>226</v>
      </c>
      <c r="AB394" t="s">
        <v>42</v>
      </c>
      <c r="AC394">
        <v>2048</v>
      </c>
      <c r="AD394" t="s">
        <v>128</v>
      </c>
      <c r="AE394" t="s">
        <v>75</v>
      </c>
      <c r="AF394" t="s">
        <v>45</v>
      </c>
      <c r="AG394">
        <v>3</v>
      </c>
    </row>
    <row r="395" spans="1:33" x14ac:dyDescent="0.3">
      <c r="A395">
        <v>3820</v>
      </c>
      <c r="B395" t="s">
        <v>1829</v>
      </c>
      <c r="C395" t="s">
        <v>1830</v>
      </c>
      <c r="D395" s="6" t="str">
        <f>CONCATENATE(employee_data36[[#This Row],[FirstName]], "-",employee_data36[[#This Row],[LastName]] )</f>
        <v>Anita-Shepard</v>
      </c>
      <c r="E395" s="1">
        <v>43323</v>
      </c>
      <c r="F395" s="1">
        <v>44337</v>
      </c>
      <c r="G395" s="7" t="str">
        <f>IF(ISBLANK(employee_data36[[#This Row],[ExitDate]]),"Yes","")</f>
        <v/>
      </c>
      <c r="H395" t="s">
        <v>1779</v>
      </c>
      <c r="I395" t="s">
        <v>1831</v>
      </c>
      <c r="J395" t="s">
        <v>1832</v>
      </c>
      <c r="K395" t="s">
        <v>50</v>
      </c>
      <c r="L395" t="s">
        <v>32</v>
      </c>
      <c r="M395" s="6" t="str">
        <f>IF(ISBLANK(employee_data36[[#This Row],[ExitDate]]),"1","0")</f>
        <v>0</v>
      </c>
      <c r="N395" s="6" t="str">
        <f>IF(employee_data36[[#This Row],[EmployeeStatus]]="Active", "Active", "Tidak Active")</f>
        <v>Active</v>
      </c>
      <c r="O395" t="s">
        <v>33</v>
      </c>
      <c r="P395" t="s">
        <v>34</v>
      </c>
      <c r="Q395" t="s">
        <v>63</v>
      </c>
      <c r="R395" t="s">
        <v>175</v>
      </c>
      <c r="S395" t="s">
        <v>1833</v>
      </c>
      <c r="T395" t="s">
        <v>170</v>
      </c>
      <c r="U395" t="s">
        <v>81</v>
      </c>
      <c r="V395" s="1">
        <v>28032</v>
      </c>
      <c r="W395" s="6">
        <f>DATEDIF(employee_data36[[#This Row],[DOB]],DATE(2023, 1, 1), "Y")</f>
        <v>46</v>
      </c>
      <c r="X395" s="6" t="str">
        <f>IF(employee_data3[[#This Row],[Age]]&lt;=25, "Remaja", IF(employee_data3[[#This Row],[Age]]&lt;=55, "Dewasa", "Lansia"))</f>
        <v>Dewasa</v>
      </c>
      <c r="Y395" s="7" t="str">
        <f>CONCATENATE(employee_data36[[#This Row],[First-LastName]]," ",employee_data36[[#This Row],[DOB]])</f>
        <v>Anita-Shepard 28032</v>
      </c>
      <c r="Z395" t="s">
        <v>40</v>
      </c>
      <c r="AA395" t="s">
        <v>226</v>
      </c>
      <c r="AB395" t="s">
        <v>42</v>
      </c>
      <c r="AC395">
        <v>1773</v>
      </c>
      <c r="AD395" t="s">
        <v>74</v>
      </c>
      <c r="AE395" t="s">
        <v>104</v>
      </c>
      <c r="AF395" t="s">
        <v>45</v>
      </c>
      <c r="AG395">
        <v>3</v>
      </c>
    </row>
    <row r="396" spans="1:33" x14ac:dyDescent="0.3">
      <c r="A396">
        <v>3821</v>
      </c>
      <c r="B396" t="s">
        <v>1834</v>
      </c>
      <c r="C396" t="s">
        <v>1835</v>
      </c>
      <c r="D396" s="6" t="str">
        <f>CONCATENATE(employee_data36[[#This Row],[FirstName]], "-",employee_data36[[#This Row],[LastName]] )</f>
        <v>Jeremiah-Semizoglou</v>
      </c>
      <c r="E396" s="1">
        <v>44548</v>
      </c>
      <c r="F396" s="1"/>
      <c r="G396" s="7" t="str">
        <f>IF(ISBLANK(employee_data36[[#This Row],[ExitDate]]),"Yes","")</f>
        <v>Yes</v>
      </c>
      <c r="H396" t="s">
        <v>1784</v>
      </c>
      <c r="I396" t="s">
        <v>1836</v>
      </c>
      <c r="J396" t="s">
        <v>1837</v>
      </c>
      <c r="K396" t="s">
        <v>80</v>
      </c>
      <c r="L396" t="s">
        <v>32</v>
      </c>
      <c r="M396" s="6" t="str">
        <f>IF(ISBLANK(employee_data36[[#This Row],[ExitDate]]),"1","0")</f>
        <v>1</v>
      </c>
      <c r="N396" s="6" t="str">
        <f>IF(employee_data36[[#This Row],[EmployeeStatus]]="Active", "Active", "Tidak Active")</f>
        <v>Active</v>
      </c>
      <c r="O396" t="s">
        <v>33</v>
      </c>
      <c r="P396" t="s">
        <v>51</v>
      </c>
      <c r="Q396" t="s">
        <v>35</v>
      </c>
      <c r="R396" t="s">
        <v>36</v>
      </c>
      <c r="S396" t="s">
        <v>37</v>
      </c>
      <c r="T396" t="s">
        <v>170</v>
      </c>
      <c r="U396" t="s">
        <v>90</v>
      </c>
      <c r="V396" s="1">
        <v>29679</v>
      </c>
      <c r="W396" s="6">
        <f>DATEDIF(employee_data36[[#This Row],[DOB]],DATE(2023, 1, 1), "Y")</f>
        <v>41</v>
      </c>
      <c r="X396" s="6" t="str">
        <f>IF(employee_data3[[#This Row],[Age]]&lt;=25, "Remaja", IF(employee_data3[[#This Row],[Age]]&lt;=55, "Dewasa", "Lansia"))</f>
        <v>Dewasa</v>
      </c>
      <c r="Y396" s="7" t="str">
        <f>CONCATENATE(employee_data36[[#This Row],[First-LastName]]," ",employee_data36[[#This Row],[DOB]])</f>
        <v>Jeremiah-Semizoglou 29679</v>
      </c>
      <c r="Z396" t="s">
        <v>40</v>
      </c>
      <c r="AA396" t="s">
        <v>243</v>
      </c>
      <c r="AB396" t="s">
        <v>55</v>
      </c>
      <c r="AC396">
        <v>1545</v>
      </c>
      <c r="AD396" t="s">
        <v>43</v>
      </c>
      <c r="AE396" t="s">
        <v>75</v>
      </c>
      <c r="AF396" t="s">
        <v>45</v>
      </c>
      <c r="AG396">
        <v>3</v>
      </c>
    </row>
    <row r="397" spans="1:33" x14ac:dyDescent="0.3">
      <c r="A397">
        <v>3822</v>
      </c>
      <c r="B397" t="s">
        <v>1838</v>
      </c>
      <c r="C397" t="s">
        <v>1839</v>
      </c>
      <c r="D397" s="6" t="str">
        <f>CONCATENATE(employee_data36[[#This Row],[FirstName]], "-",employee_data36[[#This Row],[LastName]] )</f>
        <v>Katrina-Lambert</v>
      </c>
      <c r="E397" s="1">
        <v>43732</v>
      </c>
      <c r="F397" s="1">
        <v>44655</v>
      </c>
      <c r="G397" s="7" t="str">
        <f>IF(ISBLANK(employee_data36[[#This Row],[ExitDate]]),"Yes","")</f>
        <v/>
      </c>
      <c r="H397" t="s">
        <v>1779</v>
      </c>
      <c r="I397" t="s">
        <v>1840</v>
      </c>
      <c r="J397" t="s">
        <v>1841</v>
      </c>
      <c r="K397" t="s">
        <v>98</v>
      </c>
      <c r="L397" t="s">
        <v>32</v>
      </c>
      <c r="M397" s="6" t="str">
        <f>IF(ISBLANK(employee_data36[[#This Row],[ExitDate]]),"1","0")</f>
        <v>0</v>
      </c>
      <c r="N397" s="6" t="str">
        <f>IF(employee_data36[[#This Row],[EmployeeStatus]]="Active", "Active", "Tidak Active")</f>
        <v>Active</v>
      </c>
      <c r="O397" t="s">
        <v>63</v>
      </c>
      <c r="P397" t="s">
        <v>64</v>
      </c>
      <c r="Q397" t="s">
        <v>52</v>
      </c>
      <c r="R397" t="s">
        <v>140</v>
      </c>
      <c r="S397" t="s">
        <v>1842</v>
      </c>
      <c r="T397" t="s">
        <v>1843</v>
      </c>
      <c r="U397" t="s">
        <v>81</v>
      </c>
      <c r="V397" s="1">
        <v>27655</v>
      </c>
      <c r="W397" s="6">
        <f>DATEDIF(employee_data36[[#This Row],[DOB]],DATE(2023, 1, 1), "Y")</f>
        <v>47</v>
      </c>
      <c r="X397" s="6" t="str">
        <f>IF(employee_data3[[#This Row],[Age]]&lt;=25, "Remaja", IF(employee_data3[[#This Row],[Age]]&lt;=55, "Dewasa", "Lansia"))</f>
        <v>Dewasa</v>
      </c>
      <c r="Y397" s="7" t="str">
        <f>CONCATENATE(employee_data36[[#This Row],[First-LastName]]," ",employee_data36[[#This Row],[DOB]])</f>
        <v>Katrina-Lambert 27655</v>
      </c>
      <c r="Z397" t="s">
        <v>40</v>
      </c>
      <c r="AA397" t="s">
        <v>103</v>
      </c>
      <c r="AB397" t="s">
        <v>55</v>
      </c>
      <c r="AC397">
        <v>56727</v>
      </c>
      <c r="AD397" t="s">
        <v>56</v>
      </c>
      <c r="AE397" t="s">
        <v>104</v>
      </c>
      <c r="AF397" t="s">
        <v>45</v>
      </c>
      <c r="AG397">
        <v>3</v>
      </c>
    </row>
    <row r="398" spans="1:33" x14ac:dyDescent="0.3">
      <c r="A398">
        <v>3823</v>
      </c>
      <c r="B398" t="s">
        <v>1844</v>
      </c>
      <c r="C398" t="s">
        <v>1845</v>
      </c>
      <c r="D398" s="6" t="str">
        <f>CONCATENATE(employee_data36[[#This Row],[FirstName]], "-",employee_data36[[#This Row],[LastName]] )</f>
        <v>Alexzander-Pope</v>
      </c>
      <c r="E398" s="1">
        <v>44851</v>
      </c>
      <c r="F398" s="1">
        <v>45103</v>
      </c>
      <c r="G398" s="7" t="str">
        <f>IF(ISBLANK(employee_data36[[#This Row],[ExitDate]]),"Yes","")</f>
        <v/>
      </c>
      <c r="H398" t="s">
        <v>1779</v>
      </c>
      <c r="I398" t="s">
        <v>1846</v>
      </c>
      <c r="J398" t="s">
        <v>1847</v>
      </c>
      <c r="K398" t="s">
        <v>80</v>
      </c>
      <c r="L398" t="s">
        <v>32</v>
      </c>
      <c r="M398" s="6" t="str">
        <f>IF(ISBLANK(employee_data36[[#This Row],[ExitDate]]),"1","0")</f>
        <v>0</v>
      </c>
      <c r="N398" s="6" t="str">
        <f>IF(employee_data36[[#This Row],[EmployeeStatus]]="Active", "Active", "Tidak Active")</f>
        <v>Active</v>
      </c>
      <c r="O398" t="s">
        <v>63</v>
      </c>
      <c r="P398" t="s">
        <v>51</v>
      </c>
      <c r="Q398" t="s">
        <v>35</v>
      </c>
      <c r="R398" t="s">
        <v>99</v>
      </c>
      <c r="S398" t="s">
        <v>1848</v>
      </c>
      <c r="T398" t="s">
        <v>1843</v>
      </c>
      <c r="U398" t="s">
        <v>286</v>
      </c>
      <c r="V398" s="1">
        <v>32013</v>
      </c>
      <c r="W398" s="6">
        <f>DATEDIF(employee_data36[[#This Row],[DOB]],DATE(2023, 1, 1), "Y")</f>
        <v>35</v>
      </c>
      <c r="X398" s="6" t="str">
        <f>IF(employee_data3[[#This Row],[Age]]&lt;=25, "Remaja", IF(employee_data3[[#This Row],[Age]]&lt;=55, "Dewasa", "Lansia"))</f>
        <v>Dewasa</v>
      </c>
      <c r="Y398" s="7" t="str">
        <f>CONCATENATE(employee_data36[[#This Row],[First-LastName]]," ",employee_data36[[#This Row],[DOB]])</f>
        <v>Alexzander-Pope 32013</v>
      </c>
      <c r="Z398" t="s">
        <v>40</v>
      </c>
      <c r="AA398" t="s">
        <v>6</v>
      </c>
      <c r="AB398" t="s">
        <v>55</v>
      </c>
      <c r="AC398">
        <v>12469</v>
      </c>
      <c r="AD398" t="s">
        <v>43</v>
      </c>
      <c r="AE398" t="s">
        <v>75</v>
      </c>
      <c r="AF398" t="s">
        <v>236</v>
      </c>
      <c r="AG398">
        <v>3</v>
      </c>
    </row>
    <row r="399" spans="1:33" x14ac:dyDescent="0.3">
      <c r="A399">
        <v>3824</v>
      </c>
      <c r="B399" t="s">
        <v>1849</v>
      </c>
      <c r="C399" t="s">
        <v>1850</v>
      </c>
      <c r="D399" s="6" t="str">
        <f>CONCATENATE(employee_data36[[#This Row],[FirstName]], "-",employee_data36[[#This Row],[LastName]] )</f>
        <v>Derek-Holmes</v>
      </c>
      <c r="E399" s="1">
        <v>43837</v>
      </c>
      <c r="F399" s="1"/>
      <c r="G399" s="7" t="str">
        <f>IF(ISBLANK(employee_data36[[#This Row],[ExitDate]]),"Yes","")</f>
        <v>Yes</v>
      </c>
      <c r="H399" t="s">
        <v>1773</v>
      </c>
      <c r="I399" t="s">
        <v>1851</v>
      </c>
      <c r="J399" t="s">
        <v>1852</v>
      </c>
      <c r="K399" t="s">
        <v>133</v>
      </c>
      <c r="L399" t="s">
        <v>32</v>
      </c>
      <c r="M399" s="6" t="str">
        <f>IF(ISBLANK(employee_data36[[#This Row],[ExitDate]]),"1","0")</f>
        <v>1</v>
      </c>
      <c r="N399" s="6" t="str">
        <f>IF(employee_data36[[#This Row],[EmployeeStatus]]="Active", "Active", "Tidak Active")</f>
        <v>Active</v>
      </c>
      <c r="O399" t="s">
        <v>33</v>
      </c>
      <c r="P399" t="s">
        <v>34</v>
      </c>
      <c r="Q399" t="s">
        <v>63</v>
      </c>
      <c r="R399" t="s">
        <v>36</v>
      </c>
      <c r="S399" t="s">
        <v>37</v>
      </c>
      <c r="T399" t="s">
        <v>170</v>
      </c>
      <c r="U399" t="s">
        <v>66</v>
      </c>
      <c r="V399" s="1">
        <v>17858</v>
      </c>
      <c r="W399" s="6">
        <f>DATEDIF(employee_data36[[#This Row],[DOB]],DATE(2023, 1, 1), "Y")</f>
        <v>74</v>
      </c>
      <c r="X399" s="6" t="str">
        <f>IF(employee_data3[[#This Row],[Age]]&lt;=25, "Remaja", IF(employee_data3[[#This Row],[Age]]&lt;=55, "Dewasa", "Lansia"))</f>
        <v>Lansia</v>
      </c>
      <c r="Y399" s="7" t="str">
        <f>CONCATENATE(employee_data36[[#This Row],[First-LastName]]," ",employee_data36[[#This Row],[DOB]])</f>
        <v>Derek-Holmes 17858</v>
      </c>
      <c r="Z399" t="s">
        <v>40</v>
      </c>
      <c r="AA399" t="s">
        <v>395</v>
      </c>
      <c r="AB399" t="s">
        <v>55</v>
      </c>
      <c r="AC399">
        <v>83312</v>
      </c>
      <c r="AD399" t="s">
        <v>93</v>
      </c>
      <c r="AE399" t="s">
        <v>75</v>
      </c>
      <c r="AF399" t="s">
        <v>45</v>
      </c>
      <c r="AG399">
        <v>3</v>
      </c>
    </row>
    <row r="400" spans="1:33" x14ac:dyDescent="0.3">
      <c r="A400">
        <v>3825</v>
      </c>
      <c r="B400" t="s">
        <v>1000</v>
      </c>
      <c r="C400" t="s">
        <v>965</v>
      </c>
      <c r="D400" s="6" t="str">
        <f>CONCATENATE(employee_data36[[#This Row],[FirstName]], "-",employee_data36[[#This Row],[LastName]] )</f>
        <v>Danika-Deleon</v>
      </c>
      <c r="E400" s="1">
        <v>44870</v>
      </c>
      <c r="F400" s="1"/>
      <c r="G400" s="7" t="str">
        <f>IF(ISBLANK(employee_data36[[#This Row],[ExitDate]]),"Yes","")</f>
        <v>Yes</v>
      </c>
      <c r="H400" t="s">
        <v>1773</v>
      </c>
      <c r="I400" t="s">
        <v>1853</v>
      </c>
      <c r="J400" t="s">
        <v>1854</v>
      </c>
      <c r="K400" t="s">
        <v>168</v>
      </c>
      <c r="L400" t="s">
        <v>32</v>
      </c>
      <c r="M400" s="6" t="str">
        <f>IF(ISBLANK(employee_data36[[#This Row],[ExitDate]]),"1","0")</f>
        <v>1</v>
      </c>
      <c r="N400" s="6" t="str">
        <f>IF(employee_data36[[#This Row],[EmployeeStatus]]="Active", "Active", "Tidak Active")</f>
        <v>Active</v>
      </c>
      <c r="O400" t="s">
        <v>63</v>
      </c>
      <c r="P400" t="s">
        <v>51</v>
      </c>
      <c r="Q400" t="s">
        <v>52</v>
      </c>
      <c r="R400" t="s">
        <v>36</v>
      </c>
      <c r="S400" t="s">
        <v>37</v>
      </c>
      <c r="T400" t="s">
        <v>170</v>
      </c>
      <c r="U400" t="s">
        <v>90</v>
      </c>
      <c r="V400" s="1">
        <v>35938</v>
      </c>
      <c r="W400" s="6">
        <f>DATEDIF(employee_data36[[#This Row],[DOB]],DATE(2023, 1, 1), "Y")</f>
        <v>24</v>
      </c>
      <c r="X400" s="6" t="str">
        <f>IF(employee_data3[[#This Row],[Age]]&lt;=25, "Remaja", IF(employee_data3[[#This Row],[Age]]&lt;=55, "Dewasa", "Lansia"))</f>
        <v>Remaja</v>
      </c>
      <c r="Y400" s="7" t="str">
        <f>CONCATENATE(employee_data36[[#This Row],[First-LastName]]," ",employee_data36[[#This Row],[DOB]])</f>
        <v>Danika-Deleon 35938</v>
      </c>
      <c r="Z400" t="s">
        <v>40</v>
      </c>
      <c r="AA400" t="s">
        <v>281</v>
      </c>
      <c r="AB400" t="s">
        <v>55</v>
      </c>
      <c r="AC400">
        <v>97413</v>
      </c>
      <c r="AD400" t="s">
        <v>93</v>
      </c>
      <c r="AE400" t="s">
        <v>84</v>
      </c>
      <c r="AF400" t="s">
        <v>45</v>
      </c>
      <c r="AG400">
        <v>3</v>
      </c>
    </row>
    <row r="401" spans="1:33" x14ac:dyDescent="0.3">
      <c r="A401">
        <v>3826</v>
      </c>
      <c r="B401" t="s">
        <v>1855</v>
      </c>
      <c r="C401" t="s">
        <v>1856</v>
      </c>
      <c r="D401" s="6" t="str">
        <f>CONCATENATE(employee_data36[[#This Row],[FirstName]], "-",employee_data36[[#This Row],[LastName]] )</f>
        <v>Sabrina-Durham</v>
      </c>
      <c r="E401" s="1">
        <v>45042</v>
      </c>
      <c r="F401" s="1">
        <v>45080</v>
      </c>
      <c r="G401" s="7" t="str">
        <f>IF(ISBLANK(employee_data36[[#This Row],[ExitDate]]),"Yes","")</f>
        <v/>
      </c>
      <c r="H401" t="s">
        <v>1773</v>
      </c>
      <c r="I401" t="s">
        <v>1857</v>
      </c>
      <c r="J401" t="s">
        <v>1858</v>
      </c>
      <c r="K401" t="s">
        <v>62</v>
      </c>
      <c r="L401" t="s">
        <v>32</v>
      </c>
      <c r="M401" s="6" t="str">
        <f>IF(ISBLANK(employee_data36[[#This Row],[ExitDate]]),"1","0")</f>
        <v>0</v>
      </c>
      <c r="N401" s="6" t="str">
        <f>IF(employee_data36[[#This Row],[EmployeeStatus]]="Active", "Active", "Tidak Active")</f>
        <v>Active</v>
      </c>
      <c r="O401" t="s">
        <v>52</v>
      </c>
      <c r="P401" t="s">
        <v>64</v>
      </c>
      <c r="Q401" t="s">
        <v>63</v>
      </c>
      <c r="R401" t="s">
        <v>126</v>
      </c>
      <c r="S401" t="s">
        <v>1859</v>
      </c>
      <c r="T401" t="s">
        <v>170</v>
      </c>
      <c r="U401" t="s">
        <v>90</v>
      </c>
      <c r="V401" s="1">
        <v>36992</v>
      </c>
      <c r="W401" s="6">
        <f>DATEDIF(employee_data36[[#This Row],[DOB]],DATE(2023, 1, 1), "Y")</f>
        <v>21</v>
      </c>
      <c r="X401" s="6" t="str">
        <f>IF(employee_data3[[#This Row],[Age]]&lt;=25, "Remaja", IF(employee_data3[[#This Row],[Age]]&lt;=55, "Dewasa", "Lansia"))</f>
        <v>Remaja</v>
      </c>
      <c r="Y401" s="7" t="str">
        <f>CONCATENATE(employee_data36[[#This Row],[First-LastName]]," ",employee_data36[[#This Row],[DOB]])</f>
        <v>Sabrina-Durham 36992</v>
      </c>
      <c r="Z401" t="s">
        <v>40</v>
      </c>
      <c r="AA401" t="s">
        <v>83</v>
      </c>
      <c r="AB401" t="s">
        <v>55</v>
      </c>
      <c r="AC401">
        <v>21759</v>
      </c>
      <c r="AD401" t="s">
        <v>128</v>
      </c>
      <c r="AE401" t="s">
        <v>104</v>
      </c>
      <c r="AF401" t="s">
        <v>45</v>
      </c>
      <c r="AG401">
        <v>3</v>
      </c>
    </row>
    <row r="402" spans="1:33" x14ac:dyDescent="0.3">
      <c r="A402">
        <v>3827</v>
      </c>
      <c r="B402" t="s">
        <v>937</v>
      </c>
      <c r="C402" t="s">
        <v>1086</v>
      </c>
      <c r="D402" s="6" t="str">
        <f>CONCATENATE(employee_data36[[#This Row],[FirstName]], "-",employee_data36[[#This Row],[LastName]] )</f>
        <v>Frankie-Carrillo</v>
      </c>
      <c r="E402" s="1">
        <v>43614</v>
      </c>
      <c r="F402" s="1"/>
      <c r="G402" s="7" t="str">
        <f>IF(ISBLANK(employee_data36[[#This Row],[ExitDate]]),"Yes","")</f>
        <v>Yes</v>
      </c>
      <c r="H402" t="s">
        <v>1773</v>
      </c>
      <c r="I402" t="s">
        <v>1860</v>
      </c>
      <c r="J402" t="s">
        <v>1861</v>
      </c>
      <c r="K402" t="s">
        <v>118</v>
      </c>
      <c r="L402" t="s">
        <v>32</v>
      </c>
      <c r="M402" s="6" t="str">
        <f>IF(ISBLANK(employee_data36[[#This Row],[ExitDate]]),"1","0")</f>
        <v>1</v>
      </c>
      <c r="N402" s="6" t="str">
        <f>IF(employee_data36[[#This Row],[EmployeeStatus]]="Active", "Active", "Tidak Active")</f>
        <v>Active</v>
      </c>
      <c r="O402" t="s">
        <v>52</v>
      </c>
      <c r="P402" t="s">
        <v>64</v>
      </c>
      <c r="Q402" t="s">
        <v>52</v>
      </c>
      <c r="R402" t="s">
        <v>36</v>
      </c>
      <c r="S402" t="s">
        <v>37</v>
      </c>
      <c r="T402" t="s">
        <v>170</v>
      </c>
      <c r="U402" t="s">
        <v>101</v>
      </c>
      <c r="V402" s="1">
        <v>33871</v>
      </c>
      <c r="W402" s="6">
        <f>DATEDIF(employee_data36[[#This Row],[DOB]],DATE(2023, 1, 1), "Y")</f>
        <v>30</v>
      </c>
      <c r="X402" s="6" t="str">
        <f>IF(employee_data3[[#This Row],[Age]]&lt;=25, "Remaja", IF(employee_data3[[#This Row],[Age]]&lt;=55, "Dewasa", "Lansia"))</f>
        <v>Dewasa</v>
      </c>
      <c r="Y402" s="7" t="str">
        <f>CONCATENATE(employee_data36[[#This Row],[First-LastName]]," ",employee_data36[[#This Row],[DOB]])</f>
        <v>Frankie-Carrillo 33871</v>
      </c>
      <c r="Z402" t="s">
        <v>40</v>
      </c>
      <c r="AA402" t="s">
        <v>113</v>
      </c>
      <c r="AB402" t="s">
        <v>55</v>
      </c>
      <c r="AC402">
        <v>79707</v>
      </c>
      <c r="AD402" t="s">
        <v>128</v>
      </c>
      <c r="AE402" t="s">
        <v>44</v>
      </c>
      <c r="AF402" t="s">
        <v>45</v>
      </c>
      <c r="AG402">
        <v>3</v>
      </c>
    </row>
    <row r="403" spans="1:33" x14ac:dyDescent="0.3">
      <c r="A403">
        <v>3828</v>
      </c>
      <c r="B403" t="s">
        <v>1862</v>
      </c>
      <c r="C403" t="s">
        <v>1863</v>
      </c>
      <c r="D403" s="6" t="str">
        <f>CONCATENATE(employee_data36[[#This Row],[FirstName]], "-",employee_data36[[#This Row],[LastName]] )</f>
        <v>Quintin-Solomon</v>
      </c>
      <c r="E403" s="1">
        <v>43720</v>
      </c>
      <c r="F403" s="1"/>
      <c r="G403" s="7" t="str">
        <f>IF(ISBLANK(employee_data36[[#This Row],[ExitDate]]),"Yes","")</f>
        <v>Yes</v>
      </c>
      <c r="H403" t="s">
        <v>1784</v>
      </c>
      <c r="I403" t="s">
        <v>1864</v>
      </c>
      <c r="J403" t="s">
        <v>1865</v>
      </c>
      <c r="K403" t="s">
        <v>62</v>
      </c>
      <c r="L403" t="s">
        <v>32</v>
      </c>
      <c r="M403" s="6" t="str">
        <f>IF(ISBLANK(employee_data36[[#This Row],[ExitDate]]),"1","0")</f>
        <v>1</v>
      </c>
      <c r="N403" s="6" t="str">
        <f>IF(employee_data36[[#This Row],[EmployeeStatus]]="Active", "Active", "Tidak Active")</f>
        <v>Active</v>
      </c>
      <c r="O403" t="s">
        <v>52</v>
      </c>
      <c r="P403" t="s">
        <v>51</v>
      </c>
      <c r="Q403" t="s">
        <v>63</v>
      </c>
      <c r="R403" t="s">
        <v>36</v>
      </c>
      <c r="S403" t="s">
        <v>37</v>
      </c>
      <c r="T403" t="s">
        <v>170</v>
      </c>
      <c r="U403" t="s">
        <v>53</v>
      </c>
      <c r="V403" s="1">
        <v>33174</v>
      </c>
      <c r="W403" s="6">
        <f>DATEDIF(employee_data36[[#This Row],[DOB]],DATE(2023, 1, 1), "Y")</f>
        <v>32</v>
      </c>
      <c r="X403" s="6" t="str">
        <f>IF(employee_data3[[#This Row],[Age]]&lt;=25, "Remaja", IF(employee_data3[[#This Row],[Age]]&lt;=55, "Dewasa", "Lansia"))</f>
        <v>Dewasa</v>
      </c>
      <c r="Y403" s="7" t="str">
        <f>CONCATENATE(employee_data36[[#This Row],[First-LastName]]," ",employee_data36[[#This Row],[DOB]])</f>
        <v>Quintin-Solomon 33174</v>
      </c>
      <c r="Z403" t="s">
        <v>40</v>
      </c>
      <c r="AA403" t="s">
        <v>163</v>
      </c>
      <c r="AB403" t="s">
        <v>55</v>
      </c>
      <c r="AC403">
        <v>84152</v>
      </c>
      <c r="AD403" t="s">
        <v>93</v>
      </c>
      <c r="AE403" t="s">
        <v>104</v>
      </c>
      <c r="AF403" t="s">
        <v>45</v>
      </c>
      <c r="AG403">
        <v>3</v>
      </c>
    </row>
    <row r="404" spans="1:33" x14ac:dyDescent="0.3">
      <c r="A404">
        <v>3829</v>
      </c>
      <c r="B404" t="s">
        <v>841</v>
      </c>
      <c r="C404" t="s">
        <v>1866</v>
      </c>
      <c r="D404" s="6" t="str">
        <f>CONCATENATE(employee_data36[[#This Row],[FirstName]], "-",employee_data36[[#This Row],[LastName]] )</f>
        <v>Jaqueline-Pittman</v>
      </c>
      <c r="E404" s="1">
        <v>43492</v>
      </c>
      <c r="F404" s="1">
        <v>44253</v>
      </c>
      <c r="G404" s="7" t="str">
        <f>IF(ISBLANK(employee_data36[[#This Row],[ExitDate]]),"Yes","")</f>
        <v/>
      </c>
      <c r="H404" t="s">
        <v>1784</v>
      </c>
      <c r="I404" t="s">
        <v>1867</v>
      </c>
      <c r="J404" t="s">
        <v>1868</v>
      </c>
      <c r="K404" t="s">
        <v>89</v>
      </c>
      <c r="L404" t="s">
        <v>32</v>
      </c>
      <c r="M404" s="6" t="str">
        <f>IF(ISBLANK(employee_data36[[#This Row],[ExitDate]]),"1","0")</f>
        <v>0</v>
      </c>
      <c r="N404" s="6" t="str">
        <f>IF(employee_data36[[#This Row],[EmployeeStatus]]="Active", "Active", "Tidak Active")</f>
        <v>Active</v>
      </c>
      <c r="O404" t="s">
        <v>52</v>
      </c>
      <c r="P404" t="s">
        <v>34</v>
      </c>
      <c r="Q404" t="s">
        <v>63</v>
      </c>
      <c r="R404" t="s">
        <v>126</v>
      </c>
      <c r="S404" t="s">
        <v>1869</v>
      </c>
      <c r="T404" t="s">
        <v>170</v>
      </c>
      <c r="U404" t="s">
        <v>177</v>
      </c>
      <c r="V404" s="1">
        <v>20526</v>
      </c>
      <c r="W404" s="6">
        <f>DATEDIF(employee_data36[[#This Row],[DOB]],DATE(2023, 1, 1), "Y")</f>
        <v>66</v>
      </c>
      <c r="X404" s="6" t="str">
        <f>IF(employee_data3[[#This Row],[Age]]&lt;=25, "Remaja", IF(employee_data3[[#This Row],[Age]]&lt;=55, "Dewasa", "Lansia"))</f>
        <v>Lansia</v>
      </c>
      <c r="Y404" s="7" t="str">
        <f>CONCATENATE(employee_data36[[#This Row],[First-LastName]]," ",employee_data36[[#This Row],[DOB]])</f>
        <v>Jaqueline-Pittman 20526</v>
      </c>
      <c r="Z404" t="s">
        <v>40</v>
      </c>
      <c r="AA404" t="s">
        <v>243</v>
      </c>
      <c r="AB404" t="s">
        <v>55</v>
      </c>
      <c r="AC404">
        <v>55408</v>
      </c>
      <c r="AD404" t="s">
        <v>74</v>
      </c>
      <c r="AE404" t="s">
        <v>84</v>
      </c>
      <c r="AF404" t="s">
        <v>105</v>
      </c>
      <c r="AG404">
        <v>3</v>
      </c>
    </row>
    <row r="405" spans="1:33" x14ac:dyDescent="0.3">
      <c r="A405">
        <v>3830</v>
      </c>
      <c r="B405" t="s">
        <v>1870</v>
      </c>
      <c r="C405" t="s">
        <v>665</v>
      </c>
      <c r="D405" s="6" t="str">
        <f>CONCATENATE(employee_data36[[#This Row],[FirstName]], "-",employee_data36[[#This Row],[LastName]] )</f>
        <v>Mariana-Glass</v>
      </c>
      <c r="E405" s="1">
        <v>43697</v>
      </c>
      <c r="F405" s="1"/>
      <c r="G405" s="7" t="str">
        <f>IF(ISBLANK(employee_data36[[#This Row],[ExitDate]]),"Yes","")</f>
        <v>Yes</v>
      </c>
      <c r="H405" t="s">
        <v>1871</v>
      </c>
      <c r="I405" t="s">
        <v>1872</v>
      </c>
      <c r="J405" t="s">
        <v>1873</v>
      </c>
      <c r="K405" t="s">
        <v>31</v>
      </c>
      <c r="L405" t="s">
        <v>32</v>
      </c>
      <c r="M405" s="6" t="str">
        <f>IF(ISBLANK(employee_data36[[#This Row],[ExitDate]]),"1","0")</f>
        <v>1</v>
      </c>
      <c r="N405" s="6" t="str">
        <f>IF(employee_data36[[#This Row],[EmployeeStatus]]="Active", "Active", "Tidak Active")</f>
        <v>Active</v>
      </c>
      <c r="O405" t="s">
        <v>52</v>
      </c>
      <c r="P405" t="s">
        <v>34</v>
      </c>
      <c r="Q405" t="s">
        <v>35</v>
      </c>
      <c r="R405" t="s">
        <v>36</v>
      </c>
      <c r="S405" t="s">
        <v>37</v>
      </c>
      <c r="T405" t="s">
        <v>170</v>
      </c>
      <c r="U405" t="s">
        <v>90</v>
      </c>
      <c r="V405" s="1">
        <v>17317</v>
      </c>
      <c r="W405" s="6">
        <f>DATEDIF(employee_data36[[#This Row],[DOB]],DATE(2023, 1, 1), "Y")</f>
        <v>75</v>
      </c>
      <c r="X405" s="6" t="str">
        <f>IF(employee_data3[[#This Row],[Age]]&lt;=25, "Remaja", IF(employee_data3[[#This Row],[Age]]&lt;=55, "Dewasa", "Lansia"))</f>
        <v>Lansia</v>
      </c>
      <c r="Y405" s="7" t="str">
        <f>CONCATENATE(employee_data36[[#This Row],[First-LastName]]," ",employee_data36[[#This Row],[DOB]])</f>
        <v>Mariana-Glass 17317</v>
      </c>
      <c r="Z405" t="s">
        <v>91</v>
      </c>
      <c r="AA405" t="s">
        <v>281</v>
      </c>
      <c r="AB405" t="s">
        <v>55</v>
      </c>
      <c r="AC405">
        <v>89892</v>
      </c>
      <c r="AD405" t="s">
        <v>43</v>
      </c>
      <c r="AE405" t="s">
        <v>44</v>
      </c>
      <c r="AF405" t="s">
        <v>740</v>
      </c>
      <c r="AG405">
        <v>3</v>
      </c>
    </row>
    <row r="406" spans="1:33" x14ac:dyDescent="0.3">
      <c r="A406">
        <v>3831</v>
      </c>
      <c r="B406" t="s">
        <v>1874</v>
      </c>
      <c r="C406" t="s">
        <v>1595</v>
      </c>
      <c r="D406" s="6" t="str">
        <f>CONCATENATE(employee_data36[[#This Row],[FirstName]], "-",employee_data36[[#This Row],[LastName]] )</f>
        <v>Payton-Cross</v>
      </c>
      <c r="E406" s="1">
        <v>43357</v>
      </c>
      <c r="F406" s="1"/>
      <c r="G406" s="7" t="str">
        <f>IF(ISBLANK(employee_data36[[#This Row],[ExitDate]]),"Yes","")</f>
        <v>Yes</v>
      </c>
      <c r="H406" t="s">
        <v>1875</v>
      </c>
      <c r="I406" t="s">
        <v>1876</v>
      </c>
      <c r="J406" t="s">
        <v>1877</v>
      </c>
      <c r="K406" t="s">
        <v>133</v>
      </c>
      <c r="L406" t="s">
        <v>32</v>
      </c>
      <c r="M406" s="6" t="str">
        <f>IF(ISBLANK(employee_data36[[#This Row],[ExitDate]]),"1","0")</f>
        <v>1</v>
      </c>
      <c r="N406" s="6" t="str">
        <f>IF(employee_data36[[#This Row],[EmployeeStatus]]="Active", "Active", "Tidak Active")</f>
        <v>Active</v>
      </c>
      <c r="O406" t="s">
        <v>52</v>
      </c>
      <c r="P406" t="s">
        <v>34</v>
      </c>
      <c r="Q406" t="s">
        <v>52</v>
      </c>
      <c r="R406" t="s">
        <v>36</v>
      </c>
      <c r="S406" t="s">
        <v>37</v>
      </c>
      <c r="T406" t="s">
        <v>170</v>
      </c>
      <c r="U406" t="s">
        <v>90</v>
      </c>
      <c r="V406" s="1">
        <v>18329</v>
      </c>
      <c r="W406" s="6">
        <f>DATEDIF(employee_data36[[#This Row],[DOB]],DATE(2023, 1, 1), "Y")</f>
        <v>72</v>
      </c>
      <c r="X406" s="6" t="str">
        <f>IF(employee_data3[[#This Row],[Age]]&lt;=25, "Remaja", IF(employee_data3[[#This Row],[Age]]&lt;=55, "Dewasa", "Lansia"))</f>
        <v>Lansia</v>
      </c>
      <c r="Y406" s="7" t="str">
        <f>CONCATENATE(employee_data36[[#This Row],[First-LastName]]," ",employee_data36[[#This Row],[DOB]])</f>
        <v>Payton-Cross 18329</v>
      </c>
      <c r="Z406" t="s">
        <v>91</v>
      </c>
      <c r="AA406" t="s">
        <v>83</v>
      </c>
      <c r="AB406" t="s">
        <v>42</v>
      </c>
      <c r="AC406">
        <v>16260</v>
      </c>
      <c r="AD406" t="s">
        <v>56</v>
      </c>
      <c r="AE406" t="s">
        <v>104</v>
      </c>
      <c r="AF406" t="s">
        <v>236</v>
      </c>
      <c r="AG406">
        <v>3</v>
      </c>
    </row>
    <row r="407" spans="1:33" x14ac:dyDescent="0.3">
      <c r="A407">
        <v>3832</v>
      </c>
      <c r="B407" t="s">
        <v>1878</v>
      </c>
      <c r="C407" t="s">
        <v>1879</v>
      </c>
      <c r="D407" s="6" t="str">
        <f>CONCATENATE(employee_data36[[#This Row],[FirstName]], "-",employee_data36[[#This Row],[LastName]] )</f>
        <v>Sloane-Rasmussen</v>
      </c>
      <c r="E407" s="1">
        <v>44410</v>
      </c>
      <c r="F407" s="1">
        <v>44833</v>
      </c>
      <c r="G407" s="7" t="str">
        <f>IF(ISBLANK(employee_data36[[#This Row],[ExitDate]]),"Yes","")</f>
        <v/>
      </c>
      <c r="H407" t="s">
        <v>1880</v>
      </c>
      <c r="I407" t="s">
        <v>1881</v>
      </c>
      <c r="J407" t="s">
        <v>1882</v>
      </c>
      <c r="K407" t="s">
        <v>50</v>
      </c>
      <c r="L407" t="s">
        <v>1805</v>
      </c>
      <c r="M407" s="6" t="str">
        <f>IF(ISBLANK(employee_data36[[#This Row],[ExitDate]]),"1","0")</f>
        <v>0</v>
      </c>
      <c r="N407" s="6" t="str">
        <f>IF(employee_data36[[#This Row],[EmployeeStatus]]="Active", "Active", "Tidak Active")</f>
        <v>Tidak Active</v>
      </c>
      <c r="O407" t="s">
        <v>63</v>
      </c>
      <c r="P407" t="s">
        <v>64</v>
      </c>
      <c r="Q407" t="s">
        <v>52</v>
      </c>
      <c r="R407" t="s">
        <v>126</v>
      </c>
      <c r="S407" t="s">
        <v>1883</v>
      </c>
      <c r="T407" t="s">
        <v>170</v>
      </c>
      <c r="U407" t="s">
        <v>242</v>
      </c>
      <c r="V407" s="1">
        <v>23627</v>
      </c>
      <c r="W407" s="6">
        <f>DATEDIF(employee_data36[[#This Row],[DOB]],DATE(2023, 1, 1), "Y")</f>
        <v>58</v>
      </c>
      <c r="X407" s="6" t="str">
        <f>IF(employee_data3[[#This Row],[Age]]&lt;=25, "Remaja", IF(employee_data3[[#This Row],[Age]]&lt;=55, "Dewasa", "Lansia"))</f>
        <v>Lansia</v>
      </c>
      <c r="Y407" s="7" t="str">
        <f>CONCATENATE(employee_data36[[#This Row],[First-LastName]]," ",employee_data36[[#This Row],[DOB]])</f>
        <v>Sloane-Rasmussen 23627</v>
      </c>
      <c r="Z407" t="s">
        <v>40</v>
      </c>
      <c r="AA407" t="s">
        <v>1541</v>
      </c>
      <c r="AB407" t="s">
        <v>42</v>
      </c>
      <c r="AC407">
        <v>96097</v>
      </c>
      <c r="AD407" t="s">
        <v>56</v>
      </c>
      <c r="AE407" t="s">
        <v>44</v>
      </c>
      <c r="AF407" t="s">
        <v>740</v>
      </c>
      <c r="AG407">
        <v>3</v>
      </c>
    </row>
    <row r="408" spans="1:33" x14ac:dyDescent="0.3">
      <c r="A408">
        <v>3833</v>
      </c>
      <c r="B408" t="s">
        <v>1884</v>
      </c>
      <c r="C408" t="s">
        <v>1885</v>
      </c>
      <c r="D408" s="6" t="str">
        <f>CONCATENATE(employee_data36[[#This Row],[FirstName]], "-",employee_data36[[#This Row],[LastName]] )</f>
        <v>Elise-Vazquez</v>
      </c>
      <c r="E408" s="1">
        <v>44587</v>
      </c>
      <c r="F408" s="1">
        <v>44867</v>
      </c>
      <c r="G408" s="7" t="str">
        <f>IF(ISBLANK(employee_data36[[#This Row],[ExitDate]]),"Yes","")</f>
        <v/>
      </c>
      <c r="H408" t="s">
        <v>1779</v>
      </c>
      <c r="I408" t="s">
        <v>1886</v>
      </c>
      <c r="J408" t="s">
        <v>1887</v>
      </c>
      <c r="K408" t="s">
        <v>168</v>
      </c>
      <c r="L408" t="s">
        <v>32</v>
      </c>
      <c r="M408" s="6" t="str">
        <f>IF(ISBLANK(employee_data36[[#This Row],[ExitDate]]),"1","0")</f>
        <v>0</v>
      </c>
      <c r="N408" s="6" t="str">
        <f>IF(employee_data36[[#This Row],[EmployeeStatus]]="Active", "Active", "Tidak Active")</f>
        <v>Active</v>
      </c>
      <c r="O408" t="s">
        <v>63</v>
      </c>
      <c r="P408" t="s">
        <v>51</v>
      </c>
      <c r="Q408" t="s">
        <v>52</v>
      </c>
      <c r="R408" t="s">
        <v>140</v>
      </c>
      <c r="S408" t="s">
        <v>1888</v>
      </c>
      <c r="T408" t="s">
        <v>1843</v>
      </c>
      <c r="U408" t="s">
        <v>90</v>
      </c>
      <c r="V408" s="1">
        <v>19491</v>
      </c>
      <c r="W408" s="6">
        <f>DATEDIF(employee_data36[[#This Row],[DOB]],DATE(2023, 1, 1), "Y")</f>
        <v>69</v>
      </c>
      <c r="X408" s="6" t="str">
        <f>IF(employee_data3[[#This Row],[Age]]&lt;=25, "Remaja", IF(employee_data3[[#This Row],[Age]]&lt;=55, "Dewasa", "Lansia"))</f>
        <v>Lansia</v>
      </c>
      <c r="Y408" s="7" t="str">
        <f>CONCATENATE(employee_data36[[#This Row],[First-LastName]]," ",employee_data36[[#This Row],[DOB]])</f>
        <v>Elise-Vazquez 19491</v>
      </c>
      <c r="Z408" t="s">
        <v>40</v>
      </c>
      <c r="AA408" t="s">
        <v>582</v>
      </c>
      <c r="AB408" t="s">
        <v>55</v>
      </c>
      <c r="AC408">
        <v>21738</v>
      </c>
      <c r="AD408" t="s">
        <v>128</v>
      </c>
      <c r="AE408" t="s">
        <v>75</v>
      </c>
      <c r="AF408" t="s">
        <v>740</v>
      </c>
      <c r="AG408">
        <v>3</v>
      </c>
    </row>
    <row r="409" spans="1:33" x14ac:dyDescent="0.3">
      <c r="A409">
        <v>3834</v>
      </c>
      <c r="B409" t="s">
        <v>1501</v>
      </c>
      <c r="C409" t="s">
        <v>1889</v>
      </c>
      <c r="D409" s="6" t="str">
        <f>CONCATENATE(employee_data36[[#This Row],[FirstName]], "-",employee_data36[[#This Row],[LastName]] )</f>
        <v>Monique-Pierce</v>
      </c>
      <c r="E409" s="1">
        <v>43595</v>
      </c>
      <c r="F409" s="1">
        <v>44413</v>
      </c>
      <c r="G409" s="7" t="str">
        <f>IF(ISBLANK(employee_data36[[#This Row],[ExitDate]]),"Yes","")</f>
        <v/>
      </c>
      <c r="H409" t="s">
        <v>1779</v>
      </c>
      <c r="I409" t="s">
        <v>1890</v>
      </c>
      <c r="J409" t="s">
        <v>1891</v>
      </c>
      <c r="K409" t="s">
        <v>98</v>
      </c>
      <c r="L409" t="s">
        <v>32</v>
      </c>
      <c r="M409" s="6" t="str">
        <f>IF(ISBLANK(employee_data36[[#This Row],[ExitDate]]),"1","0")</f>
        <v>0</v>
      </c>
      <c r="N409" s="6" t="str">
        <f>IF(employee_data36[[#This Row],[EmployeeStatus]]="Active", "Active", "Tidak Active")</f>
        <v>Active</v>
      </c>
      <c r="O409" t="s">
        <v>33</v>
      </c>
      <c r="P409" t="s">
        <v>34</v>
      </c>
      <c r="Q409" t="s">
        <v>52</v>
      </c>
      <c r="R409" t="s">
        <v>99</v>
      </c>
      <c r="S409" t="s">
        <v>1892</v>
      </c>
      <c r="T409" t="s">
        <v>1843</v>
      </c>
      <c r="U409" t="s">
        <v>90</v>
      </c>
      <c r="V409" s="1">
        <v>22473</v>
      </c>
      <c r="W409" s="6">
        <f>DATEDIF(employee_data36[[#This Row],[DOB]],DATE(2023, 1, 1), "Y")</f>
        <v>61</v>
      </c>
      <c r="X409" s="6" t="str">
        <f>IF(employee_data3[[#This Row],[Age]]&lt;=25, "Remaja", IF(employee_data3[[#This Row],[Age]]&lt;=55, "Dewasa", "Lansia"))</f>
        <v>Lansia</v>
      </c>
      <c r="Y409" s="7" t="str">
        <f>CONCATENATE(employee_data36[[#This Row],[First-LastName]]," ",employee_data36[[#This Row],[DOB]])</f>
        <v>Monique-Pierce 22473</v>
      </c>
      <c r="Z409" t="s">
        <v>40</v>
      </c>
      <c r="AA409" t="s">
        <v>103</v>
      </c>
      <c r="AB409" t="s">
        <v>55</v>
      </c>
      <c r="AC409">
        <v>40039</v>
      </c>
      <c r="AD409" t="s">
        <v>56</v>
      </c>
      <c r="AE409" t="s">
        <v>84</v>
      </c>
      <c r="AF409" t="s">
        <v>45</v>
      </c>
      <c r="AG409">
        <v>3</v>
      </c>
    </row>
    <row r="410" spans="1:33" x14ac:dyDescent="0.3">
      <c r="A410">
        <v>3835</v>
      </c>
      <c r="B410" t="s">
        <v>244</v>
      </c>
      <c r="C410" t="s">
        <v>1009</v>
      </c>
      <c r="D410" s="6" t="str">
        <f>CONCATENATE(employee_data36[[#This Row],[FirstName]], "-",employee_data36[[#This Row],[LastName]] )</f>
        <v>Axel-Higgins</v>
      </c>
      <c r="E410" s="1">
        <v>43467</v>
      </c>
      <c r="F410" s="1">
        <v>44901</v>
      </c>
      <c r="G410" s="7" t="str">
        <f>IF(ISBLANK(employee_data36[[#This Row],[ExitDate]]),"Yes","")</f>
        <v/>
      </c>
      <c r="H410" t="s">
        <v>1773</v>
      </c>
      <c r="I410" t="s">
        <v>1893</v>
      </c>
      <c r="J410" t="s">
        <v>1894</v>
      </c>
      <c r="K410" t="s">
        <v>118</v>
      </c>
      <c r="L410" t="s">
        <v>32</v>
      </c>
      <c r="M410" s="6" t="str">
        <f>IF(ISBLANK(employee_data36[[#This Row],[ExitDate]]),"1","0")</f>
        <v>0</v>
      </c>
      <c r="N410" s="6" t="str">
        <f>IF(employee_data36[[#This Row],[EmployeeStatus]]="Active", "Active", "Tidak Active")</f>
        <v>Active</v>
      </c>
      <c r="O410" t="s">
        <v>52</v>
      </c>
      <c r="P410" t="s">
        <v>64</v>
      </c>
      <c r="Q410" t="s">
        <v>52</v>
      </c>
      <c r="R410" t="s">
        <v>126</v>
      </c>
      <c r="S410" t="s">
        <v>1895</v>
      </c>
      <c r="T410" t="s">
        <v>170</v>
      </c>
      <c r="U410" t="s">
        <v>504</v>
      </c>
      <c r="V410" s="1">
        <v>34253</v>
      </c>
      <c r="W410" s="6">
        <f>DATEDIF(employee_data36[[#This Row],[DOB]],DATE(2023, 1, 1), "Y")</f>
        <v>29</v>
      </c>
      <c r="X410" s="6" t="str">
        <f>IF(employee_data3[[#This Row],[Age]]&lt;=25, "Remaja", IF(employee_data3[[#This Row],[Age]]&lt;=55, "Dewasa", "Lansia"))</f>
        <v>Dewasa</v>
      </c>
      <c r="Y410" s="7" t="str">
        <f>CONCATENATE(employee_data36[[#This Row],[First-LastName]]," ",employee_data36[[#This Row],[DOB]])</f>
        <v>Axel-Higgins 34253</v>
      </c>
      <c r="Z410" t="s">
        <v>40</v>
      </c>
      <c r="AA410" t="s">
        <v>1232</v>
      </c>
      <c r="AB410" t="s">
        <v>55</v>
      </c>
      <c r="AC410">
        <v>45952</v>
      </c>
      <c r="AD410" t="s">
        <v>56</v>
      </c>
      <c r="AE410" t="s">
        <v>104</v>
      </c>
      <c r="AF410" t="s">
        <v>45</v>
      </c>
      <c r="AG410">
        <v>3</v>
      </c>
    </row>
    <row r="411" spans="1:33" x14ac:dyDescent="0.3">
      <c r="A411">
        <v>3836</v>
      </c>
      <c r="B411" t="s">
        <v>1352</v>
      </c>
      <c r="C411" t="s">
        <v>1896</v>
      </c>
      <c r="D411" s="6" t="str">
        <f>CONCATENATE(employee_data36[[#This Row],[FirstName]], "-",employee_data36[[#This Row],[LastName]] )</f>
        <v>Marcos-Petty</v>
      </c>
      <c r="E411" s="1">
        <v>44421</v>
      </c>
      <c r="F411" s="1"/>
      <c r="G411" s="7" t="str">
        <f>IF(ISBLANK(employee_data36[[#This Row],[ExitDate]]),"Yes","")</f>
        <v>Yes</v>
      </c>
      <c r="H411" t="s">
        <v>1773</v>
      </c>
      <c r="I411" t="s">
        <v>1897</v>
      </c>
      <c r="J411" t="s">
        <v>1898</v>
      </c>
      <c r="K411" t="s">
        <v>62</v>
      </c>
      <c r="L411" t="s">
        <v>32</v>
      </c>
      <c r="M411" s="6" t="str">
        <f>IF(ISBLANK(employee_data36[[#This Row],[ExitDate]]),"1","0")</f>
        <v>1</v>
      </c>
      <c r="N411" s="6" t="str">
        <f>IF(employee_data36[[#This Row],[EmployeeStatus]]="Active", "Active", "Tidak Active")</f>
        <v>Active</v>
      </c>
      <c r="O411" t="s">
        <v>33</v>
      </c>
      <c r="P411" t="s">
        <v>51</v>
      </c>
      <c r="Q411" t="s">
        <v>35</v>
      </c>
      <c r="R411" t="s">
        <v>36</v>
      </c>
      <c r="S411" t="s">
        <v>37</v>
      </c>
      <c r="T411" t="s">
        <v>170</v>
      </c>
      <c r="U411" t="s">
        <v>81</v>
      </c>
      <c r="V411" s="1">
        <v>16814</v>
      </c>
      <c r="W411" s="6">
        <f>DATEDIF(employee_data36[[#This Row],[DOB]],DATE(2023, 1, 1), "Y")</f>
        <v>76</v>
      </c>
      <c r="X411" s="6" t="str">
        <f>IF(employee_data3[[#This Row],[Age]]&lt;=25, "Remaja", IF(employee_data3[[#This Row],[Age]]&lt;=55, "Dewasa", "Lansia"))</f>
        <v>Lansia</v>
      </c>
      <c r="Y411" s="7" t="str">
        <f>CONCATENATE(employee_data36[[#This Row],[First-LastName]]," ",employee_data36[[#This Row],[DOB]])</f>
        <v>Marcos-Petty 16814</v>
      </c>
      <c r="Z411" t="s">
        <v>40</v>
      </c>
      <c r="AA411" t="s">
        <v>103</v>
      </c>
      <c r="AB411" t="s">
        <v>55</v>
      </c>
      <c r="AC411">
        <v>9738</v>
      </c>
      <c r="AD411" t="s">
        <v>93</v>
      </c>
      <c r="AE411" t="s">
        <v>75</v>
      </c>
      <c r="AF411" t="s">
        <v>45</v>
      </c>
      <c r="AG411">
        <v>3</v>
      </c>
    </row>
    <row r="412" spans="1:33" x14ac:dyDescent="0.3">
      <c r="A412">
        <v>3837</v>
      </c>
      <c r="B412" t="s">
        <v>1899</v>
      </c>
      <c r="C412" t="s">
        <v>1900</v>
      </c>
      <c r="D412" s="6" t="str">
        <f>CONCATENATE(employee_data36[[#This Row],[FirstName]], "-",employee_data36[[#This Row],[LastName]] )</f>
        <v>Mia-Cowan</v>
      </c>
      <c r="E412" s="1">
        <v>44836</v>
      </c>
      <c r="F412" s="1">
        <v>44878</v>
      </c>
      <c r="G412" s="7" t="str">
        <f>IF(ISBLANK(employee_data36[[#This Row],[ExitDate]]),"Yes","")</f>
        <v/>
      </c>
      <c r="H412" t="s">
        <v>1773</v>
      </c>
      <c r="I412" t="s">
        <v>1901</v>
      </c>
      <c r="J412" t="s">
        <v>1902</v>
      </c>
      <c r="K412" t="s">
        <v>89</v>
      </c>
      <c r="L412" t="s">
        <v>32</v>
      </c>
      <c r="M412" s="6" t="str">
        <f>IF(ISBLANK(employee_data36[[#This Row],[ExitDate]]),"1","0")</f>
        <v>0</v>
      </c>
      <c r="N412" s="6" t="str">
        <f>IF(employee_data36[[#This Row],[EmployeeStatus]]="Active", "Active", "Tidak Active")</f>
        <v>Active</v>
      </c>
      <c r="O412" t="s">
        <v>52</v>
      </c>
      <c r="P412" t="s">
        <v>51</v>
      </c>
      <c r="Q412" t="s">
        <v>52</v>
      </c>
      <c r="R412" t="s">
        <v>126</v>
      </c>
      <c r="S412" t="s">
        <v>1903</v>
      </c>
      <c r="T412" t="s">
        <v>170</v>
      </c>
      <c r="U412" t="s">
        <v>39</v>
      </c>
      <c r="V412" s="1">
        <v>20694</v>
      </c>
      <c r="W412" s="6">
        <f>DATEDIF(employee_data36[[#This Row],[DOB]],DATE(2023, 1, 1), "Y")</f>
        <v>66</v>
      </c>
      <c r="X412" s="6" t="str">
        <f>IF(employee_data3[[#This Row],[Age]]&lt;=25, "Remaja", IF(employee_data3[[#This Row],[Age]]&lt;=55, "Dewasa", "Lansia"))</f>
        <v>Lansia</v>
      </c>
      <c r="Y412" s="7" t="str">
        <f>CONCATENATE(employee_data36[[#This Row],[First-LastName]]," ",employee_data36[[#This Row],[DOB]])</f>
        <v>Mia-Cowan 20694</v>
      </c>
      <c r="Z412" t="s">
        <v>40</v>
      </c>
      <c r="AA412" t="s">
        <v>613</v>
      </c>
      <c r="AB412" t="s">
        <v>55</v>
      </c>
      <c r="AC412">
        <v>72879</v>
      </c>
      <c r="AD412" t="s">
        <v>74</v>
      </c>
      <c r="AE412" t="s">
        <v>75</v>
      </c>
      <c r="AF412" t="s">
        <v>740</v>
      </c>
      <c r="AG412">
        <v>3</v>
      </c>
    </row>
    <row r="413" spans="1:33" x14ac:dyDescent="0.3">
      <c r="A413">
        <v>3838</v>
      </c>
      <c r="B413" t="s">
        <v>1825</v>
      </c>
      <c r="C413" t="s">
        <v>1904</v>
      </c>
      <c r="D413" s="6" t="str">
        <f>CONCATENATE(employee_data36[[#This Row],[FirstName]], "-",employee_data36[[#This Row],[LastName]] )</f>
        <v>Tanya-Leonard</v>
      </c>
      <c r="E413" s="1">
        <v>43451</v>
      </c>
      <c r="F413" s="1">
        <v>44307</v>
      </c>
      <c r="G413" s="7" t="str">
        <f>IF(ISBLANK(employee_data36[[#This Row],[ExitDate]]),"Yes","")</f>
        <v/>
      </c>
      <c r="H413" t="s">
        <v>1773</v>
      </c>
      <c r="I413" t="s">
        <v>1905</v>
      </c>
      <c r="J413" t="s">
        <v>1906</v>
      </c>
      <c r="K413" t="s">
        <v>31</v>
      </c>
      <c r="L413" t="s">
        <v>32</v>
      </c>
      <c r="M413" s="6" t="str">
        <f>IF(ISBLANK(employee_data36[[#This Row],[ExitDate]]),"1","0")</f>
        <v>0</v>
      </c>
      <c r="N413" s="6" t="str">
        <f>IF(employee_data36[[#This Row],[EmployeeStatus]]="Active", "Active", "Tidak Active")</f>
        <v>Active</v>
      </c>
      <c r="O413" t="s">
        <v>52</v>
      </c>
      <c r="P413" t="s">
        <v>51</v>
      </c>
      <c r="Q413" t="s">
        <v>63</v>
      </c>
      <c r="R413" t="s">
        <v>175</v>
      </c>
      <c r="S413" t="s">
        <v>1907</v>
      </c>
      <c r="T413" t="s">
        <v>170</v>
      </c>
      <c r="U413" t="s">
        <v>90</v>
      </c>
      <c r="V413" s="1">
        <v>29081</v>
      </c>
      <c r="W413" s="6">
        <f>DATEDIF(employee_data36[[#This Row],[DOB]],DATE(2023, 1, 1), "Y")</f>
        <v>43</v>
      </c>
      <c r="X413" s="6" t="str">
        <f>IF(employee_data3[[#This Row],[Age]]&lt;=25, "Remaja", IF(employee_data3[[#This Row],[Age]]&lt;=55, "Dewasa", "Lansia"))</f>
        <v>Dewasa</v>
      </c>
      <c r="Y413" s="7" t="str">
        <f>CONCATENATE(employee_data36[[#This Row],[First-LastName]]," ",employee_data36[[#This Row],[DOB]])</f>
        <v>Tanya-Leonard 29081</v>
      </c>
      <c r="Z413" t="s">
        <v>40</v>
      </c>
      <c r="AA413" t="s">
        <v>67</v>
      </c>
      <c r="AB413" t="s">
        <v>42</v>
      </c>
      <c r="AC413">
        <v>28364</v>
      </c>
      <c r="AD413" t="s">
        <v>128</v>
      </c>
      <c r="AE413" t="s">
        <v>75</v>
      </c>
      <c r="AF413" t="s">
        <v>740</v>
      </c>
      <c r="AG413">
        <v>3</v>
      </c>
    </row>
    <row r="414" spans="1:33" x14ac:dyDescent="0.3">
      <c r="A414">
        <v>3839</v>
      </c>
      <c r="B414" t="s">
        <v>1908</v>
      </c>
      <c r="C414" t="s">
        <v>1909</v>
      </c>
      <c r="D414" s="6" t="str">
        <f>CONCATENATE(employee_data36[[#This Row],[FirstName]], "-",employee_data36[[#This Row],[LastName]] )</f>
        <v>Dereon-Page</v>
      </c>
      <c r="E414" s="1">
        <v>44480</v>
      </c>
      <c r="F414" s="1"/>
      <c r="G414" s="7" t="str">
        <f>IF(ISBLANK(employee_data36[[#This Row],[ExitDate]]),"Yes","")</f>
        <v>Yes</v>
      </c>
      <c r="H414" t="s">
        <v>1784</v>
      </c>
      <c r="I414" t="s">
        <v>1910</v>
      </c>
      <c r="J414" t="s">
        <v>1911</v>
      </c>
      <c r="K414" t="s">
        <v>62</v>
      </c>
      <c r="L414" t="s">
        <v>32</v>
      </c>
      <c r="M414" s="6" t="str">
        <f>IF(ISBLANK(employee_data36[[#This Row],[ExitDate]]),"1","0")</f>
        <v>1</v>
      </c>
      <c r="N414" s="6" t="str">
        <f>IF(employee_data36[[#This Row],[EmployeeStatus]]="Active", "Active", "Tidak Active")</f>
        <v>Active</v>
      </c>
      <c r="O414" t="s">
        <v>33</v>
      </c>
      <c r="P414" t="s">
        <v>64</v>
      </c>
      <c r="Q414" t="s">
        <v>52</v>
      </c>
      <c r="R414" t="s">
        <v>36</v>
      </c>
      <c r="S414" t="s">
        <v>37</v>
      </c>
      <c r="T414" t="s">
        <v>170</v>
      </c>
      <c r="U414" t="s">
        <v>81</v>
      </c>
      <c r="V414" s="1">
        <v>36796</v>
      </c>
      <c r="W414" s="6">
        <f>DATEDIF(employee_data36[[#This Row],[DOB]],DATE(2023, 1, 1), "Y")</f>
        <v>22</v>
      </c>
      <c r="X414" s="6" t="str">
        <f>IF(employee_data3[[#This Row],[Age]]&lt;=25, "Remaja", IF(employee_data3[[#This Row],[Age]]&lt;=55, "Dewasa", "Lansia"))</f>
        <v>Remaja</v>
      </c>
      <c r="Y414" s="7" t="str">
        <f>CONCATENATE(employee_data36[[#This Row],[First-LastName]]," ",employee_data36[[#This Row],[DOB]])</f>
        <v>Dereon-Page 36796</v>
      </c>
      <c r="Z414" t="s">
        <v>40</v>
      </c>
      <c r="AA414" t="s">
        <v>163</v>
      </c>
      <c r="AB414" t="s">
        <v>55</v>
      </c>
      <c r="AC414">
        <v>94433</v>
      </c>
      <c r="AD414" t="s">
        <v>56</v>
      </c>
      <c r="AE414" t="s">
        <v>104</v>
      </c>
      <c r="AF414" t="s">
        <v>740</v>
      </c>
      <c r="AG414">
        <v>3</v>
      </c>
    </row>
    <row r="415" spans="1:33" x14ac:dyDescent="0.3">
      <c r="A415">
        <v>3840</v>
      </c>
      <c r="B415" t="s">
        <v>1912</v>
      </c>
      <c r="C415" t="s">
        <v>487</v>
      </c>
      <c r="D415" s="6" t="str">
        <f>CONCATENATE(employee_data36[[#This Row],[FirstName]], "-",employee_data36[[#This Row],[LastName]] )</f>
        <v>Meadow-Boyer</v>
      </c>
      <c r="E415" s="1">
        <v>45017</v>
      </c>
      <c r="F415" s="1">
        <v>45064</v>
      </c>
      <c r="G415" s="7" t="str">
        <f>IF(ISBLANK(employee_data36[[#This Row],[ExitDate]]),"Yes","")</f>
        <v/>
      </c>
      <c r="H415" t="s">
        <v>1784</v>
      </c>
      <c r="I415" t="s">
        <v>1913</v>
      </c>
      <c r="J415" t="s">
        <v>1914</v>
      </c>
      <c r="K415" t="s">
        <v>89</v>
      </c>
      <c r="L415" t="s">
        <v>32</v>
      </c>
      <c r="M415" s="6" t="str">
        <f>IF(ISBLANK(employee_data36[[#This Row],[ExitDate]]),"1","0")</f>
        <v>0</v>
      </c>
      <c r="N415" s="6" t="str">
        <f>IF(employee_data36[[#This Row],[EmployeeStatus]]="Active", "Active", "Tidak Active")</f>
        <v>Active</v>
      </c>
      <c r="O415" t="s">
        <v>52</v>
      </c>
      <c r="P415" t="s">
        <v>64</v>
      </c>
      <c r="Q415" t="s">
        <v>63</v>
      </c>
      <c r="R415" t="s">
        <v>175</v>
      </c>
      <c r="S415" t="s">
        <v>1915</v>
      </c>
      <c r="T415" t="s">
        <v>170</v>
      </c>
      <c r="U415" t="s">
        <v>90</v>
      </c>
      <c r="V415" s="1">
        <v>25501</v>
      </c>
      <c r="W415" s="6">
        <f>DATEDIF(employee_data36[[#This Row],[DOB]],DATE(2023, 1, 1), "Y")</f>
        <v>53</v>
      </c>
      <c r="X415" s="6" t="str">
        <f>IF(employee_data3[[#This Row],[Age]]&lt;=25, "Remaja", IF(employee_data3[[#This Row],[Age]]&lt;=55, "Dewasa", "Lansia"))</f>
        <v>Dewasa</v>
      </c>
      <c r="Y415" s="7" t="str">
        <f>CONCATENATE(employee_data36[[#This Row],[First-LastName]]," ",employee_data36[[#This Row],[DOB]])</f>
        <v>Meadow-Boyer 25501</v>
      </c>
      <c r="Z415" t="s">
        <v>40</v>
      </c>
      <c r="AA415" t="s">
        <v>226</v>
      </c>
      <c r="AB415" t="s">
        <v>55</v>
      </c>
      <c r="AC415">
        <v>97654</v>
      </c>
      <c r="AD415" t="s">
        <v>56</v>
      </c>
      <c r="AE415" t="s">
        <v>75</v>
      </c>
      <c r="AF415" t="s">
        <v>45</v>
      </c>
      <c r="AG415">
        <v>3</v>
      </c>
    </row>
    <row r="416" spans="1:33" x14ac:dyDescent="0.3">
      <c r="A416">
        <v>3841</v>
      </c>
      <c r="B416" t="s">
        <v>655</v>
      </c>
      <c r="C416" t="s">
        <v>1916</v>
      </c>
      <c r="D416" s="6" t="str">
        <f>CONCATENATE(employee_data36[[#This Row],[FirstName]], "-",employee_data36[[#This Row],[LastName]] )</f>
        <v>Paris-Simpson</v>
      </c>
      <c r="E416" s="1">
        <v>44275</v>
      </c>
      <c r="F416" s="1"/>
      <c r="G416" s="7" t="str">
        <f>IF(ISBLANK(employee_data36[[#This Row],[ExitDate]]),"Yes","")</f>
        <v>Yes</v>
      </c>
      <c r="H416" t="s">
        <v>1871</v>
      </c>
      <c r="I416" t="s">
        <v>1917</v>
      </c>
      <c r="J416" t="s">
        <v>1918</v>
      </c>
      <c r="K416" t="s">
        <v>31</v>
      </c>
      <c r="L416" t="s">
        <v>32</v>
      </c>
      <c r="M416" s="6" t="str">
        <f>IF(ISBLANK(employee_data36[[#This Row],[ExitDate]]),"1","0")</f>
        <v>1</v>
      </c>
      <c r="N416" s="6" t="str">
        <f>IF(employee_data36[[#This Row],[EmployeeStatus]]="Active", "Active", "Tidak Active")</f>
        <v>Active</v>
      </c>
      <c r="O416" t="s">
        <v>63</v>
      </c>
      <c r="P416" t="s">
        <v>34</v>
      </c>
      <c r="Q416" t="s">
        <v>63</v>
      </c>
      <c r="R416" t="s">
        <v>36</v>
      </c>
      <c r="S416" t="s">
        <v>37</v>
      </c>
      <c r="T416" t="s">
        <v>170</v>
      </c>
      <c r="U416" t="s">
        <v>305</v>
      </c>
      <c r="V416" s="1">
        <v>25736</v>
      </c>
      <c r="W416" s="6">
        <f>DATEDIF(employee_data36[[#This Row],[DOB]],DATE(2023, 1, 1), "Y")</f>
        <v>52</v>
      </c>
      <c r="X416" s="6" t="str">
        <f>IF(employee_data3[[#This Row],[Age]]&lt;=25, "Remaja", IF(employee_data3[[#This Row],[Age]]&lt;=55, "Dewasa", "Lansia"))</f>
        <v>Dewasa</v>
      </c>
      <c r="Y416" s="7" t="str">
        <f>CONCATENATE(employee_data36[[#This Row],[First-LastName]]," ",employee_data36[[#This Row],[DOB]])</f>
        <v>Paris-Simpson 25736</v>
      </c>
      <c r="Z416" t="s">
        <v>91</v>
      </c>
      <c r="AA416" t="s">
        <v>83</v>
      </c>
      <c r="AB416" t="s">
        <v>55</v>
      </c>
      <c r="AC416">
        <v>78239</v>
      </c>
      <c r="AD416" t="s">
        <v>128</v>
      </c>
      <c r="AE416" t="s">
        <v>75</v>
      </c>
      <c r="AF416" t="s">
        <v>45</v>
      </c>
      <c r="AG416">
        <v>3</v>
      </c>
    </row>
    <row r="417" spans="1:33" x14ac:dyDescent="0.3">
      <c r="A417">
        <v>3842</v>
      </c>
      <c r="B417" t="s">
        <v>1919</v>
      </c>
      <c r="C417" t="s">
        <v>1856</v>
      </c>
      <c r="D417" s="6" t="str">
        <f>CONCATENATE(employee_data36[[#This Row],[FirstName]], "-",employee_data36[[#This Row],[LastName]] )</f>
        <v>Kyla-Durham</v>
      </c>
      <c r="E417" s="1">
        <v>44063</v>
      </c>
      <c r="F417" s="1">
        <v>44419</v>
      </c>
      <c r="G417" s="7" t="str">
        <f>IF(ISBLANK(employee_data36[[#This Row],[ExitDate]]),"Yes","")</f>
        <v/>
      </c>
      <c r="H417" t="s">
        <v>1875</v>
      </c>
      <c r="I417" t="s">
        <v>1920</v>
      </c>
      <c r="J417" t="s">
        <v>1921</v>
      </c>
      <c r="K417" t="s">
        <v>133</v>
      </c>
      <c r="L417" t="s">
        <v>1805</v>
      </c>
      <c r="M417" s="6" t="str">
        <f>IF(ISBLANK(employee_data36[[#This Row],[ExitDate]]),"1","0")</f>
        <v>0</v>
      </c>
      <c r="N417" s="6" t="str">
        <f>IF(employee_data36[[#This Row],[EmployeeStatus]]="Active", "Active", "Tidak Active")</f>
        <v>Tidak Active</v>
      </c>
      <c r="O417" t="s">
        <v>52</v>
      </c>
      <c r="P417" t="s">
        <v>64</v>
      </c>
      <c r="Q417" t="s">
        <v>52</v>
      </c>
      <c r="R417" t="s">
        <v>99</v>
      </c>
      <c r="S417" t="s">
        <v>1922</v>
      </c>
      <c r="T417" t="s">
        <v>170</v>
      </c>
      <c r="U417" t="s">
        <v>53</v>
      </c>
      <c r="V417" s="1">
        <v>18828</v>
      </c>
      <c r="W417" s="6">
        <f>DATEDIF(employee_data36[[#This Row],[DOB]],DATE(2023, 1, 1), "Y")</f>
        <v>71</v>
      </c>
      <c r="X417" s="6" t="str">
        <f>IF(employee_data3[[#This Row],[Age]]&lt;=25, "Remaja", IF(employee_data3[[#This Row],[Age]]&lt;=55, "Dewasa", "Lansia"))</f>
        <v>Lansia</v>
      </c>
      <c r="Y417" s="7" t="str">
        <f>CONCATENATE(employee_data36[[#This Row],[First-LastName]]," ",employee_data36[[#This Row],[DOB]])</f>
        <v>Kyla-Durham 18828</v>
      </c>
      <c r="Z417" t="s">
        <v>40</v>
      </c>
      <c r="AA417" t="s">
        <v>163</v>
      </c>
      <c r="AB417" t="s">
        <v>42</v>
      </c>
      <c r="AC417">
        <v>40402</v>
      </c>
      <c r="AD417" t="s">
        <v>43</v>
      </c>
      <c r="AE417" t="s">
        <v>104</v>
      </c>
      <c r="AF417" t="s">
        <v>45</v>
      </c>
      <c r="AG417">
        <v>3</v>
      </c>
    </row>
    <row r="418" spans="1:33" x14ac:dyDescent="0.3">
      <c r="A418">
        <v>3843</v>
      </c>
      <c r="B418" t="s">
        <v>1923</v>
      </c>
      <c r="C418" t="s">
        <v>1924</v>
      </c>
      <c r="D418" s="6" t="str">
        <f>CONCATENATE(employee_data36[[#This Row],[FirstName]], "-",employee_data36[[#This Row],[LastName]] )</f>
        <v>Cassidy-Maddox</v>
      </c>
      <c r="E418" s="1">
        <v>45123</v>
      </c>
      <c r="F418" s="1">
        <v>45137</v>
      </c>
      <c r="G418" s="7" t="str">
        <f>IF(ISBLANK(employee_data36[[#This Row],[ExitDate]]),"Yes","")</f>
        <v/>
      </c>
      <c r="H418" t="s">
        <v>1880</v>
      </c>
      <c r="I418" t="s">
        <v>1925</v>
      </c>
      <c r="J418" t="s">
        <v>1926</v>
      </c>
      <c r="K418" t="s">
        <v>50</v>
      </c>
      <c r="L418" t="s">
        <v>1805</v>
      </c>
      <c r="M418" s="6" t="str">
        <f>IF(ISBLANK(employee_data36[[#This Row],[ExitDate]]),"1","0")</f>
        <v>0</v>
      </c>
      <c r="N418" s="6" t="str">
        <f>IF(employee_data36[[#This Row],[EmployeeStatus]]="Active", "Active", "Tidak Active")</f>
        <v>Tidak Active</v>
      </c>
      <c r="O418" t="s">
        <v>63</v>
      </c>
      <c r="P418" t="s">
        <v>34</v>
      </c>
      <c r="Q418" t="s">
        <v>63</v>
      </c>
      <c r="R418" t="s">
        <v>126</v>
      </c>
      <c r="S418" t="s">
        <v>1927</v>
      </c>
      <c r="T418" t="s">
        <v>170</v>
      </c>
      <c r="U418" t="s">
        <v>111</v>
      </c>
      <c r="V418" s="1">
        <v>28163</v>
      </c>
      <c r="W418" s="6">
        <f>DATEDIF(employee_data36[[#This Row],[DOB]],DATE(2023, 1, 1), "Y")</f>
        <v>45</v>
      </c>
      <c r="X418" s="6" t="str">
        <f>IF(employee_data3[[#This Row],[Age]]&lt;=25, "Remaja", IF(employee_data3[[#This Row],[Age]]&lt;=55, "Dewasa", "Lansia"))</f>
        <v>Dewasa</v>
      </c>
      <c r="Y418" s="7" t="str">
        <f>CONCATENATE(employee_data36[[#This Row],[First-LastName]]," ",employee_data36[[#This Row],[DOB]])</f>
        <v>Cassidy-Maddox 28163</v>
      </c>
      <c r="Z418" t="s">
        <v>40</v>
      </c>
      <c r="AA418" t="s">
        <v>113</v>
      </c>
      <c r="AB418" t="s">
        <v>42</v>
      </c>
      <c r="AC418">
        <v>21480</v>
      </c>
      <c r="AD418" t="s">
        <v>128</v>
      </c>
      <c r="AE418" t="s">
        <v>75</v>
      </c>
      <c r="AF418" t="s">
        <v>45</v>
      </c>
      <c r="AG418">
        <v>3</v>
      </c>
    </row>
    <row r="419" spans="1:33" x14ac:dyDescent="0.3">
      <c r="A419">
        <v>3844</v>
      </c>
      <c r="B419" t="s">
        <v>1928</v>
      </c>
      <c r="C419" t="s">
        <v>1929</v>
      </c>
      <c r="D419" s="6" t="str">
        <f>CONCATENATE(employee_data36[[#This Row],[FirstName]], "-",employee_data36[[#This Row],[LastName]] )</f>
        <v>Edgar-Underwood</v>
      </c>
      <c r="E419" s="1">
        <v>44357</v>
      </c>
      <c r="F419" s="1">
        <v>44791</v>
      </c>
      <c r="G419" s="7" t="str">
        <f>IF(ISBLANK(employee_data36[[#This Row],[ExitDate]]),"Yes","")</f>
        <v/>
      </c>
      <c r="H419" t="s">
        <v>1779</v>
      </c>
      <c r="I419" t="s">
        <v>1226</v>
      </c>
      <c r="J419" t="s">
        <v>1930</v>
      </c>
      <c r="K419" t="s">
        <v>168</v>
      </c>
      <c r="L419" t="s">
        <v>32</v>
      </c>
      <c r="M419" s="6" t="str">
        <f>IF(ISBLANK(employee_data36[[#This Row],[ExitDate]]),"1","0")</f>
        <v>0</v>
      </c>
      <c r="N419" s="6" t="str">
        <f>IF(employee_data36[[#This Row],[EmployeeStatus]]="Active", "Active", "Tidak Active")</f>
        <v>Active</v>
      </c>
      <c r="O419" t="s">
        <v>52</v>
      </c>
      <c r="P419" t="s">
        <v>34</v>
      </c>
      <c r="Q419" t="s">
        <v>35</v>
      </c>
      <c r="R419" t="s">
        <v>175</v>
      </c>
      <c r="S419" t="s">
        <v>1931</v>
      </c>
      <c r="T419" t="s">
        <v>1843</v>
      </c>
      <c r="U419" t="s">
        <v>81</v>
      </c>
      <c r="V419" s="1">
        <v>22434</v>
      </c>
      <c r="W419" s="6">
        <f>DATEDIF(employee_data36[[#This Row],[DOB]],DATE(2023, 1, 1), "Y")</f>
        <v>61</v>
      </c>
      <c r="X419" s="6" t="str">
        <f>IF(employee_data3[[#This Row],[Age]]&lt;=25, "Remaja", IF(employee_data3[[#This Row],[Age]]&lt;=55, "Dewasa", "Lansia"))</f>
        <v>Lansia</v>
      </c>
      <c r="Y419" s="7" t="str">
        <f>CONCATENATE(employee_data36[[#This Row],[First-LastName]]," ",employee_data36[[#This Row],[DOB]])</f>
        <v>Edgar-Underwood 22434</v>
      </c>
      <c r="Z419" t="s">
        <v>40</v>
      </c>
      <c r="AA419" t="s">
        <v>83</v>
      </c>
      <c r="AB419" t="s">
        <v>55</v>
      </c>
      <c r="AC419">
        <v>49677</v>
      </c>
      <c r="AD419" t="s">
        <v>43</v>
      </c>
      <c r="AE419" t="s">
        <v>75</v>
      </c>
      <c r="AF419" t="s">
        <v>740</v>
      </c>
      <c r="AG419">
        <v>3</v>
      </c>
    </row>
    <row r="420" spans="1:33" x14ac:dyDescent="0.3">
      <c r="A420">
        <v>3845</v>
      </c>
      <c r="B420" t="s">
        <v>382</v>
      </c>
      <c r="C420" t="s">
        <v>1929</v>
      </c>
      <c r="D420" s="6" t="str">
        <f>CONCATENATE(employee_data36[[#This Row],[FirstName]], "-",employee_data36[[#This Row],[LastName]] )</f>
        <v>Jaiden-Underwood</v>
      </c>
      <c r="E420" s="1">
        <v>43702</v>
      </c>
      <c r="F420" s="1"/>
      <c r="G420" s="7" t="str">
        <f>IF(ISBLANK(employee_data36[[#This Row],[ExitDate]]),"Yes","")</f>
        <v>Yes</v>
      </c>
      <c r="H420" t="s">
        <v>1779</v>
      </c>
      <c r="I420" t="s">
        <v>1932</v>
      </c>
      <c r="J420" t="s">
        <v>1933</v>
      </c>
      <c r="K420" t="s">
        <v>98</v>
      </c>
      <c r="L420" t="s">
        <v>32</v>
      </c>
      <c r="M420" s="6" t="str">
        <f>IF(ISBLANK(employee_data36[[#This Row],[ExitDate]]),"1","0")</f>
        <v>1</v>
      </c>
      <c r="N420" s="6" t="str">
        <f>IF(employee_data36[[#This Row],[EmployeeStatus]]="Active", "Active", "Tidak Active")</f>
        <v>Active</v>
      </c>
      <c r="O420" t="s">
        <v>33</v>
      </c>
      <c r="P420" t="s">
        <v>51</v>
      </c>
      <c r="Q420" t="s">
        <v>63</v>
      </c>
      <c r="R420" t="s">
        <v>36</v>
      </c>
      <c r="S420" t="s">
        <v>37</v>
      </c>
      <c r="T420" t="s">
        <v>1843</v>
      </c>
      <c r="U420" t="s">
        <v>90</v>
      </c>
      <c r="V420" s="1">
        <v>25425</v>
      </c>
      <c r="W420" s="6">
        <f>DATEDIF(employee_data36[[#This Row],[DOB]],DATE(2023, 1, 1), "Y")</f>
        <v>53</v>
      </c>
      <c r="X420" s="6" t="str">
        <f>IF(employee_data3[[#This Row],[Age]]&lt;=25, "Remaja", IF(employee_data3[[#This Row],[Age]]&lt;=55, "Dewasa", "Lansia"))</f>
        <v>Dewasa</v>
      </c>
      <c r="Y420" s="7" t="str">
        <f>CONCATENATE(employee_data36[[#This Row],[First-LastName]]," ",employee_data36[[#This Row],[DOB]])</f>
        <v>Jaiden-Underwood 25425</v>
      </c>
      <c r="Z420" t="s">
        <v>40</v>
      </c>
      <c r="AA420" t="s">
        <v>83</v>
      </c>
      <c r="AB420" t="s">
        <v>55</v>
      </c>
      <c r="AC420">
        <v>69726</v>
      </c>
      <c r="AD420" t="s">
        <v>56</v>
      </c>
      <c r="AE420" t="s">
        <v>75</v>
      </c>
      <c r="AF420" t="s">
        <v>740</v>
      </c>
      <c r="AG420">
        <v>3</v>
      </c>
    </row>
    <row r="421" spans="1:33" x14ac:dyDescent="0.3">
      <c r="A421">
        <v>3846</v>
      </c>
      <c r="B421" t="s">
        <v>456</v>
      </c>
      <c r="C421" t="s">
        <v>152</v>
      </c>
      <c r="D421" s="6" t="str">
        <f>CONCATENATE(employee_data36[[#This Row],[FirstName]], "-",employee_data36[[#This Row],[LastName]] )</f>
        <v>Eugene-Potts</v>
      </c>
      <c r="E421" s="1">
        <v>43955</v>
      </c>
      <c r="F421" s="1">
        <v>45061</v>
      </c>
      <c r="G421" s="7" t="str">
        <f>IF(ISBLANK(employee_data36[[#This Row],[ExitDate]]),"Yes","")</f>
        <v/>
      </c>
      <c r="H421" t="s">
        <v>1773</v>
      </c>
      <c r="I421" t="s">
        <v>1934</v>
      </c>
      <c r="J421" t="s">
        <v>1935</v>
      </c>
      <c r="K421" t="s">
        <v>118</v>
      </c>
      <c r="L421" t="s">
        <v>32</v>
      </c>
      <c r="M421" s="6" t="str">
        <f>IF(ISBLANK(employee_data36[[#This Row],[ExitDate]]),"1","0")</f>
        <v>0</v>
      </c>
      <c r="N421" s="6" t="str">
        <f>IF(employee_data36[[#This Row],[EmployeeStatus]]="Active", "Active", "Tidak Active")</f>
        <v>Active</v>
      </c>
      <c r="O421" t="s">
        <v>33</v>
      </c>
      <c r="P421" t="s">
        <v>34</v>
      </c>
      <c r="Q421" t="s">
        <v>63</v>
      </c>
      <c r="R421" t="s">
        <v>140</v>
      </c>
      <c r="S421" t="s">
        <v>1936</v>
      </c>
      <c r="T421" t="s">
        <v>170</v>
      </c>
      <c r="U421" t="s">
        <v>305</v>
      </c>
      <c r="V421" s="1">
        <v>27616</v>
      </c>
      <c r="W421" s="6">
        <f>DATEDIF(employee_data36[[#This Row],[DOB]],DATE(2023, 1, 1), "Y")</f>
        <v>47</v>
      </c>
      <c r="X421" s="6" t="str">
        <f>IF(employee_data3[[#This Row],[Age]]&lt;=25, "Remaja", IF(employee_data3[[#This Row],[Age]]&lt;=55, "Dewasa", "Lansia"))</f>
        <v>Dewasa</v>
      </c>
      <c r="Y421" s="7" t="str">
        <f>CONCATENATE(employee_data36[[#This Row],[First-LastName]]," ",employee_data36[[#This Row],[DOB]])</f>
        <v>Eugene-Potts 27616</v>
      </c>
      <c r="Z421" t="s">
        <v>40</v>
      </c>
      <c r="AA421" t="s">
        <v>92</v>
      </c>
      <c r="AB421" t="s">
        <v>55</v>
      </c>
      <c r="AC421">
        <v>44664</v>
      </c>
      <c r="AD421" t="s">
        <v>128</v>
      </c>
      <c r="AE421" t="s">
        <v>75</v>
      </c>
      <c r="AF421" t="s">
        <v>45</v>
      </c>
      <c r="AG421">
        <v>3</v>
      </c>
    </row>
    <row r="422" spans="1:33" x14ac:dyDescent="0.3">
      <c r="A422">
        <v>3847</v>
      </c>
      <c r="B422" t="s">
        <v>312</v>
      </c>
      <c r="C422" t="s">
        <v>1937</v>
      </c>
      <c r="D422" s="6" t="str">
        <f>CONCATENATE(employee_data36[[#This Row],[FirstName]], "-",employee_data36[[#This Row],[LastName]] )</f>
        <v>Gilbert-Klein</v>
      </c>
      <c r="E422" s="1">
        <v>43520</v>
      </c>
      <c r="F422" s="1">
        <v>43993</v>
      </c>
      <c r="G422" s="7" t="str">
        <f>IF(ISBLANK(employee_data36[[#This Row],[ExitDate]]),"Yes","")</f>
        <v/>
      </c>
      <c r="H422" t="s">
        <v>1773</v>
      </c>
      <c r="I422" t="s">
        <v>1938</v>
      </c>
      <c r="J422" t="s">
        <v>1939</v>
      </c>
      <c r="K422" t="s">
        <v>62</v>
      </c>
      <c r="L422" t="s">
        <v>32</v>
      </c>
      <c r="M422" s="6" t="str">
        <f>IF(ISBLANK(employee_data36[[#This Row],[ExitDate]]),"1","0")</f>
        <v>0</v>
      </c>
      <c r="N422" s="6" t="str">
        <f>IF(employee_data36[[#This Row],[EmployeeStatus]]="Active", "Active", "Tidak Active")</f>
        <v>Active</v>
      </c>
      <c r="O422" t="s">
        <v>52</v>
      </c>
      <c r="P422" t="s">
        <v>64</v>
      </c>
      <c r="Q422" t="s">
        <v>35</v>
      </c>
      <c r="R422" t="s">
        <v>140</v>
      </c>
      <c r="S422" t="s">
        <v>1940</v>
      </c>
      <c r="T422" t="s">
        <v>170</v>
      </c>
      <c r="U422" t="s">
        <v>90</v>
      </c>
      <c r="V422" s="1">
        <v>36044</v>
      </c>
      <c r="W422" s="6">
        <f>DATEDIF(employee_data36[[#This Row],[DOB]],DATE(2023, 1, 1), "Y")</f>
        <v>24</v>
      </c>
      <c r="X422" s="6" t="str">
        <f>IF(employee_data3[[#This Row],[Age]]&lt;=25, "Remaja", IF(employee_data3[[#This Row],[Age]]&lt;=55, "Dewasa", "Lansia"))</f>
        <v>Remaja</v>
      </c>
      <c r="Y422" s="7" t="str">
        <f>CONCATENATE(employee_data36[[#This Row],[First-LastName]]," ",employee_data36[[#This Row],[DOB]])</f>
        <v>Gilbert-Klein 36044</v>
      </c>
      <c r="Z422" t="s">
        <v>40</v>
      </c>
      <c r="AA422" t="s">
        <v>83</v>
      </c>
      <c r="AB422" t="s">
        <v>55</v>
      </c>
      <c r="AC422">
        <v>53800</v>
      </c>
      <c r="AD422" t="s">
        <v>56</v>
      </c>
      <c r="AE422" t="s">
        <v>75</v>
      </c>
      <c r="AF422" t="s">
        <v>45</v>
      </c>
      <c r="AG422">
        <v>3</v>
      </c>
    </row>
    <row r="423" spans="1:33" x14ac:dyDescent="0.3">
      <c r="A423">
        <v>3848</v>
      </c>
      <c r="B423" t="s">
        <v>1941</v>
      </c>
      <c r="C423" t="s">
        <v>1942</v>
      </c>
      <c r="D423" s="6" t="str">
        <f>CONCATENATE(employee_data36[[#This Row],[FirstName]], "-",employee_data36[[#This Row],[LastName]] )</f>
        <v>Nathaly-Huffman</v>
      </c>
      <c r="E423" s="1">
        <v>43732</v>
      </c>
      <c r="F423" s="1"/>
      <c r="G423" s="7" t="str">
        <f>IF(ISBLANK(employee_data36[[#This Row],[ExitDate]]),"Yes","")</f>
        <v>Yes</v>
      </c>
      <c r="H423" t="s">
        <v>1773</v>
      </c>
      <c r="I423" t="s">
        <v>1943</v>
      </c>
      <c r="J423" t="s">
        <v>1944</v>
      </c>
      <c r="K423" t="s">
        <v>89</v>
      </c>
      <c r="L423" t="s">
        <v>32</v>
      </c>
      <c r="M423" s="6" t="str">
        <f>IF(ISBLANK(employee_data36[[#This Row],[ExitDate]]),"1","0")</f>
        <v>1</v>
      </c>
      <c r="N423" s="6" t="str">
        <f>IF(employee_data36[[#This Row],[EmployeeStatus]]="Active", "Active", "Tidak Active")</f>
        <v>Active</v>
      </c>
      <c r="O423" t="s">
        <v>63</v>
      </c>
      <c r="P423" t="s">
        <v>34</v>
      </c>
      <c r="Q423" t="s">
        <v>35</v>
      </c>
      <c r="R423" t="s">
        <v>36</v>
      </c>
      <c r="S423" t="s">
        <v>37</v>
      </c>
      <c r="T423" t="s">
        <v>170</v>
      </c>
      <c r="U423" t="s">
        <v>90</v>
      </c>
      <c r="V423" s="1">
        <v>35295</v>
      </c>
      <c r="W423" s="6">
        <f>DATEDIF(employee_data36[[#This Row],[DOB]],DATE(2023, 1, 1), "Y")</f>
        <v>26</v>
      </c>
      <c r="X423" s="6" t="str">
        <f>IF(employee_data3[[#This Row],[Age]]&lt;=25, "Remaja", IF(employee_data3[[#This Row],[Age]]&lt;=55, "Dewasa", "Lansia"))</f>
        <v>Dewasa</v>
      </c>
      <c r="Y423" s="7" t="str">
        <f>CONCATENATE(employee_data36[[#This Row],[First-LastName]]," ",employee_data36[[#This Row],[DOB]])</f>
        <v>Nathaly-Huffman 35295</v>
      </c>
      <c r="Z423" t="s">
        <v>40</v>
      </c>
      <c r="AA423" t="s">
        <v>103</v>
      </c>
      <c r="AB423" t="s">
        <v>55</v>
      </c>
      <c r="AC423">
        <v>69459</v>
      </c>
      <c r="AD423" t="s">
        <v>128</v>
      </c>
      <c r="AE423" t="s">
        <v>84</v>
      </c>
      <c r="AF423" t="s">
        <v>45</v>
      </c>
      <c r="AG423">
        <v>3</v>
      </c>
    </row>
    <row r="424" spans="1:33" x14ac:dyDescent="0.3">
      <c r="A424">
        <v>3849</v>
      </c>
      <c r="B424" t="s">
        <v>1759</v>
      </c>
      <c r="C424" t="s">
        <v>416</v>
      </c>
      <c r="D424" s="6" t="str">
        <f>CONCATENATE(employee_data36[[#This Row],[FirstName]], "-",employee_data36[[#This Row],[LastName]] )</f>
        <v>Nancy-Clay</v>
      </c>
      <c r="E424" s="1">
        <v>44240</v>
      </c>
      <c r="F424" s="1"/>
      <c r="G424" s="7" t="str">
        <f>IF(ISBLANK(employee_data36[[#This Row],[ExitDate]]),"Yes","")</f>
        <v>Yes</v>
      </c>
      <c r="H424" t="s">
        <v>1773</v>
      </c>
      <c r="I424" t="s">
        <v>1945</v>
      </c>
      <c r="J424" t="s">
        <v>1946</v>
      </c>
      <c r="K424" t="s">
        <v>31</v>
      </c>
      <c r="L424" t="s">
        <v>32</v>
      </c>
      <c r="M424" s="6" t="str">
        <f>IF(ISBLANK(employee_data36[[#This Row],[ExitDate]]),"1","0")</f>
        <v>1</v>
      </c>
      <c r="N424" s="6" t="str">
        <f>IF(employee_data36[[#This Row],[EmployeeStatus]]="Active", "Active", "Tidak Active")</f>
        <v>Active</v>
      </c>
      <c r="O424" t="s">
        <v>33</v>
      </c>
      <c r="P424" t="s">
        <v>51</v>
      </c>
      <c r="Q424" t="s">
        <v>52</v>
      </c>
      <c r="R424" t="s">
        <v>36</v>
      </c>
      <c r="S424" t="s">
        <v>37</v>
      </c>
      <c r="T424" t="s">
        <v>170</v>
      </c>
      <c r="U424" t="s">
        <v>81</v>
      </c>
      <c r="V424" s="1">
        <v>28876</v>
      </c>
      <c r="W424" s="6">
        <f>DATEDIF(employee_data36[[#This Row],[DOB]],DATE(2023, 1, 1), "Y")</f>
        <v>43</v>
      </c>
      <c r="X424" s="6" t="str">
        <f>IF(employee_data3[[#This Row],[Age]]&lt;=25, "Remaja", IF(employee_data3[[#This Row],[Age]]&lt;=55, "Dewasa", "Lansia"))</f>
        <v>Dewasa</v>
      </c>
      <c r="Y424" s="7" t="str">
        <f>CONCATENATE(employee_data36[[#This Row],[First-LastName]]," ",employee_data36[[#This Row],[DOB]])</f>
        <v>Nancy-Clay 28876</v>
      </c>
      <c r="Z424" t="s">
        <v>40</v>
      </c>
      <c r="AA424" t="s">
        <v>226</v>
      </c>
      <c r="AB424" t="s">
        <v>42</v>
      </c>
      <c r="AC424">
        <v>78801</v>
      </c>
      <c r="AD424" t="s">
        <v>43</v>
      </c>
      <c r="AE424" t="s">
        <v>44</v>
      </c>
      <c r="AF424" t="s">
        <v>45</v>
      </c>
      <c r="AG424">
        <v>3</v>
      </c>
    </row>
    <row r="425" spans="1:33" x14ac:dyDescent="0.3">
      <c r="A425">
        <v>3850</v>
      </c>
      <c r="B425" t="s">
        <v>1264</v>
      </c>
      <c r="C425" t="s">
        <v>1947</v>
      </c>
      <c r="D425" s="6" t="str">
        <f>CONCATENATE(employee_data36[[#This Row],[FirstName]], "-",employee_data36[[#This Row],[LastName]] )</f>
        <v>Kylie-Cantrell</v>
      </c>
      <c r="E425" s="1">
        <v>43835</v>
      </c>
      <c r="F425" s="1">
        <v>44676</v>
      </c>
      <c r="G425" s="7" t="str">
        <f>IF(ISBLANK(employee_data36[[#This Row],[ExitDate]]),"Yes","")</f>
        <v/>
      </c>
      <c r="H425" t="s">
        <v>1784</v>
      </c>
      <c r="I425" t="s">
        <v>1948</v>
      </c>
      <c r="J425" t="s">
        <v>1949</v>
      </c>
      <c r="K425" t="s">
        <v>139</v>
      </c>
      <c r="L425" t="s">
        <v>32</v>
      </c>
      <c r="M425" s="6" t="str">
        <f>IF(ISBLANK(employee_data36[[#This Row],[ExitDate]]),"1","0")</f>
        <v>0</v>
      </c>
      <c r="N425" s="6" t="str">
        <f>IF(employee_data36[[#This Row],[EmployeeStatus]]="Active", "Active", "Tidak Active")</f>
        <v>Active</v>
      </c>
      <c r="O425" t="s">
        <v>52</v>
      </c>
      <c r="P425" t="s">
        <v>64</v>
      </c>
      <c r="Q425" t="s">
        <v>35</v>
      </c>
      <c r="R425" t="s">
        <v>175</v>
      </c>
      <c r="S425" t="s">
        <v>1950</v>
      </c>
      <c r="T425" t="s">
        <v>170</v>
      </c>
      <c r="U425" t="s">
        <v>504</v>
      </c>
      <c r="V425" s="1">
        <v>19588</v>
      </c>
      <c r="W425" s="6">
        <f>DATEDIF(employee_data36[[#This Row],[DOB]],DATE(2023, 1, 1), "Y")</f>
        <v>69</v>
      </c>
      <c r="X425" s="6" t="str">
        <f>IF(employee_data3[[#This Row],[Age]]&lt;=25, "Remaja", IF(employee_data3[[#This Row],[Age]]&lt;=55, "Dewasa", "Lansia"))</f>
        <v>Lansia</v>
      </c>
      <c r="Y425" s="7" t="str">
        <f>CONCATENATE(employee_data36[[#This Row],[First-LastName]]," ",employee_data36[[#This Row],[DOB]])</f>
        <v>Kylie-Cantrell 19588</v>
      </c>
      <c r="Z425" t="s">
        <v>40</v>
      </c>
      <c r="AA425" t="s">
        <v>1258</v>
      </c>
      <c r="AB425" t="s">
        <v>55</v>
      </c>
      <c r="AC425">
        <v>77264</v>
      </c>
      <c r="AD425" t="s">
        <v>56</v>
      </c>
      <c r="AE425" t="s">
        <v>75</v>
      </c>
      <c r="AF425" t="s">
        <v>45</v>
      </c>
      <c r="AG425">
        <v>3</v>
      </c>
    </row>
    <row r="426" spans="1:33" x14ac:dyDescent="0.3">
      <c r="A426">
        <v>3851</v>
      </c>
      <c r="B426" t="s">
        <v>333</v>
      </c>
      <c r="C426" t="s">
        <v>1951</v>
      </c>
      <c r="D426" s="6" t="str">
        <f>CONCATENATE(employee_data36[[#This Row],[FirstName]], "-",employee_data36[[#This Row],[LastName]] )</f>
        <v>Vance-Marquez</v>
      </c>
      <c r="E426" s="1">
        <v>43483</v>
      </c>
      <c r="F426" s="1">
        <v>43920</v>
      </c>
      <c r="G426" s="7" t="str">
        <f>IF(ISBLANK(employee_data36[[#This Row],[ExitDate]]),"Yes","")</f>
        <v/>
      </c>
      <c r="H426" t="s">
        <v>1784</v>
      </c>
      <c r="I426" t="s">
        <v>1952</v>
      </c>
      <c r="J426" t="s">
        <v>1953</v>
      </c>
      <c r="K426" t="s">
        <v>118</v>
      </c>
      <c r="L426" t="s">
        <v>1805</v>
      </c>
      <c r="M426" s="6" t="str">
        <f>IF(ISBLANK(employee_data36[[#This Row],[ExitDate]]),"1","0")</f>
        <v>0</v>
      </c>
      <c r="N426" s="6" t="str">
        <f>IF(employee_data36[[#This Row],[EmployeeStatus]]="Active", "Active", "Tidak Active")</f>
        <v>Tidak Active</v>
      </c>
      <c r="O426" t="s">
        <v>33</v>
      </c>
      <c r="P426" t="s">
        <v>34</v>
      </c>
      <c r="Q426" t="s">
        <v>35</v>
      </c>
      <c r="R426" t="s">
        <v>126</v>
      </c>
      <c r="S426" t="s">
        <v>1954</v>
      </c>
      <c r="T426" t="s">
        <v>170</v>
      </c>
      <c r="U426" t="s">
        <v>119</v>
      </c>
      <c r="V426" s="1">
        <v>34522</v>
      </c>
      <c r="W426" s="6">
        <f>DATEDIF(employee_data36[[#This Row],[DOB]],DATE(2023, 1, 1), "Y")</f>
        <v>28</v>
      </c>
      <c r="X426" s="6" t="str">
        <f>IF(employee_data3[[#This Row],[Age]]&lt;=25, "Remaja", IF(employee_data3[[#This Row],[Age]]&lt;=55, "Dewasa", "Lansia"))</f>
        <v>Dewasa</v>
      </c>
      <c r="Y426" s="7" t="str">
        <f>CONCATENATE(employee_data36[[#This Row],[First-LastName]]," ",employee_data36[[#This Row],[DOB]])</f>
        <v>Vance-Marquez 34522</v>
      </c>
      <c r="Z426" t="s">
        <v>91</v>
      </c>
      <c r="AA426" t="s">
        <v>243</v>
      </c>
      <c r="AB426" t="s">
        <v>55</v>
      </c>
      <c r="AC426">
        <v>38058</v>
      </c>
      <c r="AD426" t="s">
        <v>93</v>
      </c>
      <c r="AE426" t="s">
        <v>84</v>
      </c>
      <c r="AF426" t="s">
        <v>740</v>
      </c>
      <c r="AG426">
        <v>3</v>
      </c>
    </row>
    <row r="427" spans="1:33" x14ac:dyDescent="0.3">
      <c r="A427">
        <v>3852</v>
      </c>
      <c r="B427" t="s">
        <v>1955</v>
      </c>
      <c r="C427" t="s">
        <v>1956</v>
      </c>
      <c r="D427" s="6" t="str">
        <f>CONCATENATE(employee_data36[[#This Row],[FirstName]], "-",employee_data36[[#This Row],[LastName]] )</f>
        <v>Dante-Wyatt</v>
      </c>
      <c r="E427" s="1">
        <v>43525</v>
      </c>
      <c r="F427" s="1">
        <v>44464</v>
      </c>
      <c r="G427" s="7" t="str">
        <f>IF(ISBLANK(employee_data36[[#This Row],[ExitDate]]),"Yes","")</f>
        <v/>
      </c>
      <c r="H427" t="s">
        <v>1871</v>
      </c>
      <c r="I427" t="s">
        <v>1957</v>
      </c>
      <c r="J427" t="s">
        <v>1958</v>
      </c>
      <c r="K427" t="s">
        <v>62</v>
      </c>
      <c r="L427" t="s">
        <v>1805</v>
      </c>
      <c r="M427" s="6" t="str">
        <f>IF(ISBLANK(employee_data36[[#This Row],[ExitDate]]),"1","0")</f>
        <v>0</v>
      </c>
      <c r="N427" s="6" t="str">
        <f>IF(employee_data36[[#This Row],[EmployeeStatus]]="Active", "Active", "Tidak Active")</f>
        <v>Tidak Active</v>
      </c>
      <c r="O427" t="s">
        <v>52</v>
      </c>
      <c r="P427" t="s">
        <v>51</v>
      </c>
      <c r="Q427" t="s">
        <v>35</v>
      </c>
      <c r="R427" t="s">
        <v>140</v>
      </c>
      <c r="S427" t="s">
        <v>1959</v>
      </c>
      <c r="T427" t="s">
        <v>170</v>
      </c>
      <c r="U427" t="s">
        <v>90</v>
      </c>
      <c r="V427" s="1">
        <v>32030</v>
      </c>
      <c r="W427" s="6">
        <f>DATEDIF(employee_data36[[#This Row],[DOB]],DATE(2023, 1, 1), "Y")</f>
        <v>35</v>
      </c>
      <c r="X427" s="6" t="str">
        <f>IF(employee_data3[[#This Row],[Age]]&lt;=25, "Remaja", IF(employee_data3[[#This Row],[Age]]&lt;=55, "Dewasa", "Lansia"))</f>
        <v>Dewasa</v>
      </c>
      <c r="Y427" s="7" t="str">
        <f>CONCATENATE(employee_data36[[#This Row],[First-LastName]]," ",employee_data36[[#This Row],[DOB]])</f>
        <v>Dante-Wyatt 32030</v>
      </c>
      <c r="Z427" t="s">
        <v>91</v>
      </c>
      <c r="AA427" t="s">
        <v>83</v>
      </c>
      <c r="AB427" t="s">
        <v>42</v>
      </c>
      <c r="AC427">
        <v>34011</v>
      </c>
      <c r="AD427" t="s">
        <v>43</v>
      </c>
      <c r="AE427" t="s">
        <v>44</v>
      </c>
      <c r="AF427" t="s">
        <v>740</v>
      </c>
      <c r="AG427">
        <v>3</v>
      </c>
    </row>
    <row r="428" spans="1:33" x14ac:dyDescent="0.3">
      <c r="A428">
        <v>3853</v>
      </c>
      <c r="B428" t="s">
        <v>1960</v>
      </c>
      <c r="C428" t="s">
        <v>892</v>
      </c>
      <c r="D428" s="6" t="str">
        <f>CONCATENATE(employee_data36[[#This Row],[FirstName]], "-",employee_data36[[#This Row],[LastName]] )</f>
        <v>Rey-Monroe</v>
      </c>
      <c r="E428" s="1">
        <v>44422</v>
      </c>
      <c r="F428" s="1">
        <v>44870</v>
      </c>
      <c r="G428" s="7" t="str">
        <f>IF(ISBLANK(employee_data36[[#This Row],[ExitDate]]),"Yes","")</f>
        <v/>
      </c>
      <c r="H428" t="s">
        <v>1875</v>
      </c>
      <c r="I428" t="s">
        <v>1961</v>
      </c>
      <c r="J428" t="s">
        <v>1962</v>
      </c>
      <c r="K428" t="s">
        <v>168</v>
      </c>
      <c r="L428" t="s">
        <v>1805</v>
      </c>
      <c r="M428" s="6" t="str">
        <f>IF(ISBLANK(employee_data36[[#This Row],[ExitDate]]),"1","0")</f>
        <v>0</v>
      </c>
      <c r="N428" s="6" t="str">
        <f>IF(employee_data36[[#This Row],[EmployeeStatus]]="Active", "Active", "Tidak Active")</f>
        <v>Tidak Active</v>
      </c>
      <c r="O428" t="s">
        <v>63</v>
      </c>
      <c r="P428" t="s">
        <v>51</v>
      </c>
      <c r="Q428" t="s">
        <v>35</v>
      </c>
      <c r="R428" t="s">
        <v>126</v>
      </c>
      <c r="S428" t="s">
        <v>1963</v>
      </c>
      <c r="T428" t="s">
        <v>170</v>
      </c>
      <c r="U428" t="s">
        <v>81</v>
      </c>
      <c r="V428" s="1">
        <v>30515</v>
      </c>
      <c r="W428" s="6">
        <f>DATEDIF(employee_data36[[#This Row],[DOB]],DATE(2023, 1, 1), "Y")</f>
        <v>39</v>
      </c>
      <c r="X428" s="6" t="str">
        <f>IF(employee_data3[[#This Row],[Age]]&lt;=25, "Remaja", IF(employee_data3[[#This Row],[Age]]&lt;=55, "Dewasa", "Lansia"))</f>
        <v>Dewasa</v>
      </c>
      <c r="Y428" s="7" t="str">
        <f>CONCATENATE(employee_data36[[#This Row],[First-LastName]]," ",employee_data36[[#This Row],[DOB]])</f>
        <v>Rey-Monroe 30515</v>
      </c>
      <c r="Z428" t="s">
        <v>40</v>
      </c>
      <c r="AA428" t="s">
        <v>216</v>
      </c>
      <c r="AB428" t="s">
        <v>42</v>
      </c>
      <c r="AC428">
        <v>56198</v>
      </c>
      <c r="AD428" t="s">
        <v>128</v>
      </c>
      <c r="AE428" t="s">
        <v>75</v>
      </c>
      <c r="AF428" t="s">
        <v>45</v>
      </c>
      <c r="AG428">
        <v>3</v>
      </c>
    </row>
    <row r="429" spans="1:33" x14ac:dyDescent="0.3">
      <c r="A429">
        <v>3854</v>
      </c>
      <c r="B429" t="s">
        <v>1964</v>
      </c>
      <c r="C429" t="s">
        <v>1965</v>
      </c>
      <c r="D429" s="6" t="str">
        <f>CONCATENATE(employee_data36[[#This Row],[FirstName]], "-",employee_data36[[#This Row],[LastName]] )</f>
        <v>Jayden-Mckee</v>
      </c>
      <c r="E429" s="1">
        <v>43622</v>
      </c>
      <c r="F429" s="1">
        <v>43713</v>
      </c>
      <c r="G429" s="7" t="str">
        <f>IF(ISBLANK(employee_data36[[#This Row],[ExitDate]]),"Yes","")</f>
        <v/>
      </c>
      <c r="H429" t="s">
        <v>1779</v>
      </c>
      <c r="I429" t="s">
        <v>1966</v>
      </c>
      <c r="J429" t="s">
        <v>1967</v>
      </c>
      <c r="K429" t="s">
        <v>98</v>
      </c>
      <c r="L429" t="s">
        <v>32</v>
      </c>
      <c r="M429" s="6" t="str">
        <f>IF(ISBLANK(employee_data36[[#This Row],[ExitDate]]),"1","0")</f>
        <v>0</v>
      </c>
      <c r="N429" s="6" t="str">
        <f>IF(employee_data36[[#This Row],[EmployeeStatus]]="Active", "Active", "Tidak Active")</f>
        <v>Active</v>
      </c>
      <c r="O429" t="s">
        <v>52</v>
      </c>
      <c r="P429" t="s">
        <v>64</v>
      </c>
      <c r="Q429" t="s">
        <v>35</v>
      </c>
      <c r="R429" t="s">
        <v>140</v>
      </c>
      <c r="S429" t="s">
        <v>1968</v>
      </c>
      <c r="T429" t="s">
        <v>1843</v>
      </c>
      <c r="U429" t="s">
        <v>1012</v>
      </c>
      <c r="V429" s="1">
        <v>15365</v>
      </c>
      <c r="W429" s="6">
        <f>DATEDIF(employee_data36[[#This Row],[DOB]],DATE(2023, 1, 1), "Y")</f>
        <v>80</v>
      </c>
      <c r="X429" s="6" t="str">
        <f>IF(employee_data3[[#This Row],[Age]]&lt;=25, "Remaja", IF(employee_data3[[#This Row],[Age]]&lt;=55, "Dewasa", "Lansia"))</f>
        <v>Lansia</v>
      </c>
      <c r="Y429" s="7" t="str">
        <f>CONCATENATE(employee_data36[[#This Row],[First-LastName]]," ",employee_data36[[#This Row],[DOB]])</f>
        <v>Jayden-Mckee 15365</v>
      </c>
      <c r="Z429" t="s">
        <v>40</v>
      </c>
      <c r="AA429" t="s">
        <v>243</v>
      </c>
      <c r="AB429" t="s">
        <v>55</v>
      </c>
      <c r="AC429">
        <v>72343</v>
      </c>
      <c r="AD429" t="s">
        <v>93</v>
      </c>
      <c r="AE429" t="s">
        <v>75</v>
      </c>
      <c r="AF429" t="s">
        <v>45</v>
      </c>
      <c r="AG429">
        <v>3</v>
      </c>
    </row>
    <row r="430" spans="1:33" x14ac:dyDescent="0.3">
      <c r="A430">
        <v>3855</v>
      </c>
      <c r="B430" t="s">
        <v>1969</v>
      </c>
      <c r="C430" t="s">
        <v>1970</v>
      </c>
      <c r="D430" s="6" t="str">
        <f>CONCATENATE(employee_data36[[#This Row],[FirstName]], "-",employee_data36[[#This Row],[LastName]] )</f>
        <v>Brady-Yoder</v>
      </c>
      <c r="E430" s="1">
        <v>44341</v>
      </c>
      <c r="F430" s="1">
        <v>44786</v>
      </c>
      <c r="G430" s="7" t="str">
        <f>IF(ISBLANK(employee_data36[[#This Row],[ExitDate]]),"Yes","")</f>
        <v/>
      </c>
      <c r="H430" t="s">
        <v>1779</v>
      </c>
      <c r="I430" t="s">
        <v>1971</v>
      </c>
      <c r="J430" t="s">
        <v>1972</v>
      </c>
      <c r="K430" t="s">
        <v>98</v>
      </c>
      <c r="L430" t="s">
        <v>32</v>
      </c>
      <c r="M430" s="6" t="str">
        <f>IF(ISBLANK(employee_data36[[#This Row],[ExitDate]]),"1","0")</f>
        <v>0</v>
      </c>
      <c r="N430" s="6" t="str">
        <f>IF(employee_data36[[#This Row],[EmployeeStatus]]="Active", "Active", "Tidak Active")</f>
        <v>Active</v>
      </c>
      <c r="O430" t="s">
        <v>52</v>
      </c>
      <c r="P430" t="s">
        <v>64</v>
      </c>
      <c r="Q430" t="s">
        <v>52</v>
      </c>
      <c r="R430" t="s">
        <v>140</v>
      </c>
      <c r="S430" t="s">
        <v>1973</v>
      </c>
      <c r="T430" t="s">
        <v>1843</v>
      </c>
      <c r="U430" t="s">
        <v>696</v>
      </c>
      <c r="V430" s="1">
        <v>36434</v>
      </c>
      <c r="W430" s="6">
        <f>DATEDIF(employee_data36[[#This Row],[DOB]],DATE(2023, 1, 1), "Y")</f>
        <v>23</v>
      </c>
      <c r="X430" s="6" t="str">
        <f>IF(employee_data3[[#This Row],[Age]]&lt;=25, "Remaja", IF(employee_data3[[#This Row],[Age]]&lt;=55, "Dewasa", "Lansia"))</f>
        <v>Remaja</v>
      </c>
      <c r="Y430" s="7" t="str">
        <f>CONCATENATE(employee_data36[[#This Row],[First-LastName]]," ",employee_data36[[#This Row],[DOB]])</f>
        <v>Brady-Yoder 36434</v>
      </c>
      <c r="Z430" t="s">
        <v>40</v>
      </c>
      <c r="AA430" t="s">
        <v>1974</v>
      </c>
      <c r="AB430" t="s">
        <v>55</v>
      </c>
      <c r="AC430">
        <v>77314</v>
      </c>
      <c r="AD430" t="s">
        <v>74</v>
      </c>
      <c r="AE430" t="s">
        <v>44</v>
      </c>
      <c r="AF430" t="s">
        <v>45</v>
      </c>
      <c r="AG430">
        <v>3</v>
      </c>
    </row>
    <row r="431" spans="1:33" x14ac:dyDescent="0.3">
      <c r="A431">
        <v>3856</v>
      </c>
      <c r="B431" t="s">
        <v>1975</v>
      </c>
      <c r="C431" t="s">
        <v>364</v>
      </c>
      <c r="D431" s="6" t="str">
        <f>CONCATENATE(employee_data36[[#This Row],[FirstName]], "-",employee_data36[[#This Row],[LastName]] )</f>
        <v>Darwin-Allen</v>
      </c>
      <c r="E431" s="1">
        <v>45002</v>
      </c>
      <c r="F431" s="1">
        <v>45089</v>
      </c>
      <c r="G431" s="7" t="str">
        <f>IF(ISBLANK(employee_data36[[#This Row],[ExitDate]]),"Yes","")</f>
        <v/>
      </c>
      <c r="H431" t="s">
        <v>1779</v>
      </c>
      <c r="I431" t="s">
        <v>1976</v>
      </c>
      <c r="J431" t="s">
        <v>1977</v>
      </c>
      <c r="K431" t="s">
        <v>80</v>
      </c>
      <c r="L431" t="s">
        <v>32</v>
      </c>
      <c r="M431" s="6" t="str">
        <f>IF(ISBLANK(employee_data36[[#This Row],[ExitDate]]),"1","0")</f>
        <v>0</v>
      </c>
      <c r="N431" s="6" t="str">
        <f>IF(employee_data36[[#This Row],[EmployeeStatus]]="Active", "Active", "Tidak Active")</f>
        <v>Active</v>
      </c>
      <c r="O431" t="s">
        <v>52</v>
      </c>
      <c r="P431" t="s">
        <v>34</v>
      </c>
      <c r="Q431" t="s">
        <v>52</v>
      </c>
      <c r="R431" t="s">
        <v>99</v>
      </c>
      <c r="S431" t="s">
        <v>1978</v>
      </c>
      <c r="T431" t="s">
        <v>1843</v>
      </c>
      <c r="U431" t="s">
        <v>305</v>
      </c>
      <c r="V431" s="1">
        <v>34471</v>
      </c>
      <c r="W431" s="6">
        <f>DATEDIF(employee_data36[[#This Row],[DOB]],DATE(2023, 1, 1), "Y")</f>
        <v>28</v>
      </c>
      <c r="X431" s="6" t="str">
        <f>IF(employee_data3[[#This Row],[Age]]&lt;=25, "Remaja", IF(employee_data3[[#This Row],[Age]]&lt;=55, "Dewasa", "Lansia"))</f>
        <v>Dewasa</v>
      </c>
      <c r="Y431" s="7" t="str">
        <f>CONCATENATE(employee_data36[[#This Row],[First-LastName]]," ",employee_data36[[#This Row],[DOB]])</f>
        <v>Darwin-Allen 34471</v>
      </c>
      <c r="Z431" t="s">
        <v>40</v>
      </c>
      <c r="AA431" t="s">
        <v>352</v>
      </c>
      <c r="AB431" t="s">
        <v>55</v>
      </c>
      <c r="AC431">
        <v>57170</v>
      </c>
      <c r="AD431" t="s">
        <v>74</v>
      </c>
      <c r="AE431" t="s">
        <v>104</v>
      </c>
      <c r="AF431" t="s">
        <v>740</v>
      </c>
      <c r="AG431">
        <v>3</v>
      </c>
    </row>
    <row r="432" spans="1:33" x14ac:dyDescent="0.3">
      <c r="A432">
        <v>3857</v>
      </c>
      <c r="B432" t="s">
        <v>1979</v>
      </c>
      <c r="C432" t="s">
        <v>1240</v>
      </c>
      <c r="D432" s="6" t="str">
        <f>CONCATENATE(employee_data36[[#This Row],[FirstName]], "-",employee_data36[[#This Row],[LastName]] )</f>
        <v>Jasper-Harrison</v>
      </c>
      <c r="E432" s="1">
        <v>44836</v>
      </c>
      <c r="F432" s="1">
        <v>44845</v>
      </c>
      <c r="G432" s="7" t="str">
        <f>IF(ISBLANK(employee_data36[[#This Row],[ExitDate]]),"Yes","")</f>
        <v/>
      </c>
      <c r="H432" t="s">
        <v>1773</v>
      </c>
      <c r="I432" t="s">
        <v>1980</v>
      </c>
      <c r="J432" t="s">
        <v>1981</v>
      </c>
      <c r="K432" t="s">
        <v>133</v>
      </c>
      <c r="L432" t="s">
        <v>32</v>
      </c>
      <c r="M432" s="6" t="str">
        <f>IF(ISBLANK(employee_data36[[#This Row],[ExitDate]]),"1","0")</f>
        <v>0</v>
      </c>
      <c r="N432" s="6" t="str">
        <f>IF(employee_data36[[#This Row],[EmployeeStatus]]="Active", "Active", "Tidak Active")</f>
        <v>Active</v>
      </c>
      <c r="O432" t="s">
        <v>33</v>
      </c>
      <c r="P432" t="s">
        <v>64</v>
      </c>
      <c r="Q432" t="s">
        <v>35</v>
      </c>
      <c r="R432" t="s">
        <v>175</v>
      </c>
      <c r="S432" t="s">
        <v>1982</v>
      </c>
      <c r="T432" t="s">
        <v>170</v>
      </c>
      <c r="U432" t="s">
        <v>231</v>
      </c>
      <c r="V432" s="1">
        <v>23155</v>
      </c>
      <c r="W432" s="6">
        <f>DATEDIF(employee_data36[[#This Row],[DOB]],DATE(2023, 1, 1), "Y")</f>
        <v>59</v>
      </c>
      <c r="X432" s="6" t="str">
        <f>IF(employee_data3[[#This Row],[Age]]&lt;=25, "Remaja", IF(employee_data3[[#This Row],[Age]]&lt;=55, "Dewasa", "Lansia"))</f>
        <v>Lansia</v>
      </c>
      <c r="Y432" s="7" t="str">
        <f>CONCATENATE(employee_data36[[#This Row],[First-LastName]]," ",employee_data36[[#This Row],[DOB]])</f>
        <v>Jasper-Harrison 23155</v>
      </c>
      <c r="Z432" t="s">
        <v>40</v>
      </c>
      <c r="AA432" t="s">
        <v>113</v>
      </c>
      <c r="AB432" t="s">
        <v>55</v>
      </c>
      <c r="AC432">
        <v>18837</v>
      </c>
      <c r="AD432" t="s">
        <v>93</v>
      </c>
      <c r="AE432" t="s">
        <v>44</v>
      </c>
      <c r="AF432" t="s">
        <v>740</v>
      </c>
      <c r="AG432">
        <v>3</v>
      </c>
    </row>
    <row r="433" spans="1:33" x14ac:dyDescent="0.3">
      <c r="A433">
        <v>3858</v>
      </c>
      <c r="B433" t="s">
        <v>978</v>
      </c>
      <c r="C433" t="s">
        <v>1983</v>
      </c>
      <c r="D433" s="6" t="str">
        <f>CONCATENATE(employee_data36[[#This Row],[FirstName]], "-",employee_data36[[#This Row],[LastName]] )</f>
        <v>Bailey-Humphrey</v>
      </c>
      <c r="E433" s="1">
        <v>44583</v>
      </c>
      <c r="F433" s="1"/>
      <c r="G433" s="7" t="str">
        <f>IF(ISBLANK(employee_data36[[#This Row],[ExitDate]]),"Yes","")</f>
        <v>Yes</v>
      </c>
      <c r="H433" t="s">
        <v>1773</v>
      </c>
      <c r="I433" t="s">
        <v>1984</v>
      </c>
      <c r="J433" t="s">
        <v>1985</v>
      </c>
      <c r="K433" t="s">
        <v>168</v>
      </c>
      <c r="L433" t="s">
        <v>32</v>
      </c>
      <c r="M433" s="6" t="str">
        <f>IF(ISBLANK(employee_data36[[#This Row],[ExitDate]]),"1","0")</f>
        <v>1</v>
      </c>
      <c r="N433" s="6" t="str">
        <f>IF(employee_data36[[#This Row],[EmployeeStatus]]="Active", "Active", "Tidak Active")</f>
        <v>Active</v>
      </c>
      <c r="O433" t="s">
        <v>63</v>
      </c>
      <c r="P433" t="s">
        <v>64</v>
      </c>
      <c r="Q433" t="s">
        <v>63</v>
      </c>
      <c r="R433" t="s">
        <v>36</v>
      </c>
      <c r="S433" t="s">
        <v>37</v>
      </c>
      <c r="T433" t="s">
        <v>170</v>
      </c>
      <c r="U433" t="s">
        <v>111</v>
      </c>
      <c r="V433" s="1">
        <v>18811</v>
      </c>
      <c r="W433" s="6">
        <f>DATEDIF(employee_data36[[#This Row],[DOB]],DATE(2023, 1, 1), "Y")</f>
        <v>71</v>
      </c>
      <c r="X433" s="6" t="str">
        <f>IF(employee_data3[[#This Row],[Age]]&lt;=25, "Remaja", IF(employee_data3[[#This Row],[Age]]&lt;=55, "Dewasa", "Lansia"))</f>
        <v>Lansia</v>
      </c>
      <c r="Y433" s="7" t="str">
        <f>CONCATENATE(employee_data36[[#This Row],[First-LastName]]," ",employee_data36[[#This Row],[DOB]])</f>
        <v>Bailey-Humphrey 18811</v>
      </c>
      <c r="Z433" t="s">
        <v>40</v>
      </c>
      <c r="AA433" t="s">
        <v>103</v>
      </c>
      <c r="AB433" t="s">
        <v>55</v>
      </c>
      <c r="AC433">
        <v>90580</v>
      </c>
      <c r="AD433" t="s">
        <v>74</v>
      </c>
      <c r="AE433" t="s">
        <v>84</v>
      </c>
      <c r="AF433" t="s">
        <v>45</v>
      </c>
      <c r="AG433">
        <v>3</v>
      </c>
    </row>
    <row r="434" spans="1:33" x14ac:dyDescent="0.3">
      <c r="A434">
        <v>3859</v>
      </c>
      <c r="B434" t="s">
        <v>1986</v>
      </c>
      <c r="C434" t="s">
        <v>1987</v>
      </c>
      <c r="D434" s="6" t="str">
        <f>CONCATENATE(employee_data36[[#This Row],[FirstName]], "-",employee_data36[[#This Row],[LastName]] )</f>
        <v>Clare-English</v>
      </c>
      <c r="E434" s="1">
        <v>43798</v>
      </c>
      <c r="F434" s="1">
        <v>44791</v>
      </c>
      <c r="G434" s="7" t="str">
        <f>IF(ISBLANK(employee_data36[[#This Row],[ExitDate]]),"Yes","")</f>
        <v/>
      </c>
      <c r="H434" t="s">
        <v>1773</v>
      </c>
      <c r="I434" t="s">
        <v>1988</v>
      </c>
      <c r="J434" t="s">
        <v>1989</v>
      </c>
      <c r="K434" t="s">
        <v>62</v>
      </c>
      <c r="L434" t="s">
        <v>32</v>
      </c>
      <c r="M434" s="6" t="str">
        <f>IF(ISBLANK(employee_data36[[#This Row],[ExitDate]]),"1","0")</f>
        <v>0</v>
      </c>
      <c r="N434" s="6" t="str">
        <f>IF(employee_data36[[#This Row],[EmployeeStatus]]="Active", "Active", "Tidak Active")</f>
        <v>Active</v>
      </c>
      <c r="O434" t="s">
        <v>63</v>
      </c>
      <c r="P434" t="s">
        <v>64</v>
      </c>
      <c r="Q434" t="s">
        <v>52</v>
      </c>
      <c r="R434" t="s">
        <v>175</v>
      </c>
      <c r="S434" t="s">
        <v>1990</v>
      </c>
      <c r="T434" t="s">
        <v>170</v>
      </c>
      <c r="U434" t="s">
        <v>231</v>
      </c>
      <c r="V434" s="1">
        <v>33714</v>
      </c>
      <c r="W434" s="6">
        <f>DATEDIF(employee_data36[[#This Row],[DOB]],DATE(2023, 1, 1), "Y")</f>
        <v>30</v>
      </c>
      <c r="X434" s="6" t="str">
        <f>IF(employee_data3[[#This Row],[Age]]&lt;=25, "Remaja", IF(employee_data3[[#This Row],[Age]]&lt;=55, "Dewasa", "Lansia"))</f>
        <v>Dewasa</v>
      </c>
      <c r="Y434" s="7" t="str">
        <f>CONCATENATE(employee_data36[[#This Row],[First-LastName]]," ",employee_data36[[#This Row],[DOB]])</f>
        <v>Clare-English 33714</v>
      </c>
      <c r="Z434" t="s">
        <v>40</v>
      </c>
      <c r="AA434" t="s">
        <v>113</v>
      </c>
      <c r="AB434" t="s">
        <v>42</v>
      </c>
      <c r="AC434">
        <v>70282</v>
      </c>
      <c r="AD434" t="s">
        <v>56</v>
      </c>
      <c r="AE434" t="s">
        <v>84</v>
      </c>
      <c r="AF434" t="s">
        <v>740</v>
      </c>
      <c r="AG434">
        <v>3</v>
      </c>
    </row>
    <row r="435" spans="1:33" x14ac:dyDescent="0.3">
      <c r="A435">
        <v>3860</v>
      </c>
      <c r="B435" t="s">
        <v>1991</v>
      </c>
      <c r="C435" t="s">
        <v>1992</v>
      </c>
      <c r="D435" s="6" t="str">
        <f>CONCATENATE(employee_data36[[#This Row],[FirstName]], "-",employee_data36[[#This Row],[LastName]] )</f>
        <v>Amy-Sherman</v>
      </c>
      <c r="E435" s="1">
        <v>44013</v>
      </c>
      <c r="F435" s="1">
        <v>44826</v>
      </c>
      <c r="G435" s="7" t="str">
        <f>IF(ISBLANK(employee_data36[[#This Row],[ExitDate]]),"Yes","")</f>
        <v/>
      </c>
      <c r="H435" t="s">
        <v>1773</v>
      </c>
      <c r="I435" t="s">
        <v>1993</v>
      </c>
      <c r="J435" t="s">
        <v>1994</v>
      </c>
      <c r="K435" t="s">
        <v>118</v>
      </c>
      <c r="L435" t="s">
        <v>32</v>
      </c>
      <c r="M435" s="6" t="str">
        <f>IF(ISBLANK(employee_data36[[#This Row],[ExitDate]]),"1","0")</f>
        <v>0</v>
      </c>
      <c r="N435" s="6" t="str">
        <f>IF(employee_data36[[#This Row],[EmployeeStatus]]="Active", "Active", "Tidak Active")</f>
        <v>Active</v>
      </c>
      <c r="O435" t="s">
        <v>33</v>
      </c>
      <c r="P435" t="s">
        <v>64</v>
      </c>
      <c r="Q435" t="s">
        <v>35</v>
      </c>
      <c r="R435" t="s">
        <v>126</v>
      </c>
      <c r="S435" t="s">
        <v>1995</v>
      </c>
      <c r="T435" t="s">
        <v>170</v>
      </c>
      <c r="U435" t="s">
        <v>332</v>
      </c>
      <c r="V435" s="1">
        <v>35068</v>
      </c>
      <c r="W435" s="6">
        <f>DATEDIF(employee_data36[[#This Row],[DOB]],DATE(2023, 1, 1), "Y")</f>
        <v>26</v>
      </c>
      <c r="X435" s="6" t="str">
        <f>IF(employee_data3[[#This Row],[Age]]&lt;=25, "Remaja", IF(employee_data3[[#This Row],[Age]]&lt;=55, "Dewasa", "Lansia"))</f>
        <v>Dewasa</v>
      </c>
      <c r="Y435" s="7" t="str">
        <f>CONCATENATE(employee_data36[[#This Row],[First-LastName]]," ",employee_data36[[#This Row],[DOB]])</f>
        <v>Amy-Sherman 35068</v>
      </c>
      <c r="Z435" t="s">
        <v>40</v>
      </c>
      <c r="AA435" t="s">
        <v>163</v>
      </c>
      <c r="AB435" t="s">
        <v>42</v>
      </c>
      <c r="AC435">
        <v>86329</v>
      </c>
      <c r="AD435" t="s">
        <v>128</v>
      </c>
      <c r="AE435" t="s">
        <v>75</v>
      </c>
      <c r="AF435" t="s">
        <v>45</v>
      </c>
      <c r="AG435">
        <v>3</v>
      </c>
    </row>
    <row r="436" spans="1:33" x14ac:dyDescent="0.3">
      <c r="A436">
        <v>3861</v>
      </c>
      <c r="B436" t="s">
        <v>1996</v>
      </c>
      <c r="C436" t="s">
        <v>1997</v>
      </c>
      <c r="D436" s="6" t="str">
        <f>CONCATENATE(employee_data36[[#This Row],[FirstName]], "-",employee_data36[[#This Row],[LastName]] )</f>
        <v>Lizbeth-Hunt</v>
      </c>
      <c r="E436" s="1">
        <v>44644</v>
      </c>
      <c r="F436" s="1"/>
      <c r="G436" s="7" t="str">
        <f>IF(ISBLANK(employee_data36[[#This Row],[ExitDate]]),"Yes","")</f>
        <v>Yes</v>
      </c>
      <c r="H436" t="s">
        <v>1784</v>
      </c>
      <c r="I436" t="s">
        <v>1998</v>
      </c>
      <c r="J436" t="s">
        <v>1999</v>
      </c>
      <c r="K436" t="s">
        <v>62</v>
      </c>
      <c r="L436" t="s">
        <v>32</v>
      </c>
      <c r="M436" s="6" t="str">
        <f>IF(ISBLANK(employee_data36[[#This Row],[ExitDate]]),"1","0")</f>
        <v>1</v>
      </c>
      <c r="N436" s="6" t="str">
        <f>IF(employee_data36[[#This Row],[EmployeeStatus]]="Active", "Active", "Tidak Active")</f>
        <v>Active</v>
      </c>
      <c r="O436" t="s">
        <v>63</v>
      </c>
      <c r="P436" t="s">
        <v>34</v>
      </c>
      <c r="Q436" t="s">
        <v>52</v>
      </c>
      <c r="R436" t="s">
        <v>36</v>
      </c>
      <c r="S436" t="s">
        <v>37</v>
      </c>
      <c r="T436" t="s">
        <v>170</v>
      </c>
      <c r="U436" t="s">
        <v>81</v>
      </c>
      <c r="V436" s="1">
        <v>23798</v>
      </c>
      <c r="W436" s="6">
        <f>DATEDIF(employee_data36[[#This Row],[DOB]],DATE(2023, 1, 1), "Y")</f>
        <v>57</v>
      </c>
      <c r="X436" s="6" t="str">
        <f>IF(employee_data3[[#This Row],[Age]]&lt;=25, "Remaja", IF(employee_data3[[#This Row],[Age]]&lt;=55, "Dewasa", "Lansia"))</f>
        <v>Lansia</v>
      </c>
      <c r="Y436" s="7" t="str">
        <f>CONCATENATE(employee_data36[[#This Row],[First-LastName]]," ",employee_data36[[#This Row],[DOB]])</f>
        <v>Lizbeth-Hunt 23798</v>
      </c>
      <c r="Z436" t="s">
        <v>40</v>
      </c>
      <c r="AA436" t="s">
        <v>292</v>
      </c>
      <c r="AB436" t="s">
        <v>55</v>
      </c>
      <c r="AC436">
        <v>70757</v>
      </c>
      <c r="AD436" t="s">
        <v>74</v>
      </c>
      <c r="AE436" t="s">
        <v>44</v>
      </c>
      <c r="AF436" t="s">
        <v>740</v>
      </c>
      <c r="AG436">
        <v>3</v>
      </c>
    </row>
    <row r="437" spans="1:33" x14ac:dyDescent="0.3">
      <c r="A437">
        <v>3862</v>
      </c>
      <c r="B437" t="s">
        <v>2000</v>
      </c>
      <c r="C437" t="s">
        <v>547</v>
      </c>
      <c r="D437" s="6" t="str">
        <f>CONCATENATE(employee_data36[[#This Row],[FirstName]], "-",employee_data36[[#This Row],[LastName]] )</f>
        <v>Eden-Armstrong</v>
      </c>
      <c r="E437" s="1">
        <v>43598</v>
      </c>
      <c r="F437" s="1">
        <v>45083</v>
      </c>
      <c r="G437" s="7" t="str">
        <f>IF(ISBLANK(employee_data36[[#This Row],[ExitDate]]),"Yes","")</f>
        <v/>
      </c>
      <c r="H437" t="s">
        <v>1784</v>
      </c>
      <c r="I437" t="s">
        <v>2001</v>
      </c>
      <c r="J437" t="s">
        <v>2002</v>
      </c>
      <c r="K437" t="s">
        <v>89</v>
      </c>
      <c r="L437" t="s">
        <v>1805</v>
      </c>
      <c r="M437" s="6" t="str">
        <f>IF(ISBLANK(employee_data36[[#This Row],[ExitDate]]),"1","0")</f>
        <v>0</v>
      </c>
      <c r="N437" s="6" t="str">
        <f>IF(employee_data36[[#This Row],[EmployeeStatus]]="Active", "Active", "Tidak Active")</f>
        <v>Tidak Active</v>
      </c>
      <c r="O437" t="s">
        <v>52</v>
      </c>
      <c r="P437" t="s">
        <v>64</v>
      </c>
      <c r="Q437" t="s">
        <v>35</v>
      </c>
      <c r="R437" t="s">
        <v>99</v>
      </c>
      <c r="S437" t="s">
        <v>2003</v>
      </c>
      <c r="T437" t="s">
        <v>170</v>
      </c>
      <c r="U437" t="s">
        <v>177</v>
      </c>
      <c r="V437" s="1">
        <v>32633</v>
      </c>
      <c r="W437" s="6">
        <f>DATEDIF(employee_data36[[#This Row],[DOB]],DATE(2023, 1, 1), "Y")</f>
        <v>33</v>
      </c>
      <c r="X437" s="6" t="str">
        <f>IF(employee_data3[[#This Row],[Age]]&lt;=25, "Remaja", IF(employee_data3[[#This Row],[Age]]&lt;=55, "Dewasa", "Lansia"))</f>
        <v>Dewasa</v>
      </c>
      <c r="Y437" s="7" t="str">
        <f>CONCATENATE(employee_data36[[#This Row],[First-LastName]]," ",employee_data36[[#This Row],[DOB]])</f>
        <v>Eden-Armstrong 32633</v>
      </c>
      <c r="Z437" t="s">
        <v>91</v>
      </c>
      <c r="AA437" t="s">
        <v>113</v>
      </c>
      <c r="AB437" t="s">
        <v>55</v>
      </c>
      <c r="AC437">
        <v>58224</v>
      </c>
      <c r="AD437" t="s">
        <v>43</v>
      </c>
      <c r="AE437" t="s">
        <v>84</v>
      </c>
      <c r="AF437" t="s">
        <v>740</v>
      </c>
      <c r="AG437">
        <v>3</v>
      </c>
    </row>
    <row r="438" spans="1:33" x14ac:dyDescent="0.3">
      <c r="A438">
        <v>3863</v>
      </c>
      <c r="B438" t="s">
        <v>456</v>
      </c>
      <c r="C438" t="s">
        <v>2004</v>
      </c>
      <c r="D438" s="6" t="str">
        <f>CONCATENATE(employee_data36[[#This Row],[FirstName]], "-",employee_data36[[#This Row],[LastName]] )</f>
        <v>Eugene-Mueller</v>
      </c>
      <c r="E438" s="1">
        <v>43623</v>
      </c>
      <c r="F438" s="1"/>
      <c r="G438" s="7" t="str">
        <f>IF(ISBLANK(employee_data36[[#This Row],[ExitDate]]),"Yes","")</f>
        <v>Yes</v>
      </c>
      <c r="H438" t="s">
        <v>1871</v>
      </c>
      <c r="I438" t="s">
        <v>2005</v>
      </c>
      <c r="J438" t="s">
        <v>2006</v>
      </c>
      <c r="K438" t="s">
        <v>31</v>
      </c>
      <c r="L438" t="s">
        <v>32</v>
      </c>
      <c r="M438" s="6" t="str">
        <f>IF(ISBLANK(employee_data36[[#This Row],[ExitDate]]),"1","0")</f>
        <v>1</v>
      </c>
      <c r="N438" s="6" t="str">
        <f>IF(employee_data36[[#This Row],[EmployeeStatus]]="Active", "Active", "Tidak Active")</f>
        <v>Active</v>
      </c>
      <c r="O438" t="s">
        <v>33</v>
      </c>
      <c r="P438" t="s">
        <v>51</v>
      </c>
      <c r="Q438" t="s">
        <v>35</v>
      </c>
      <c r="R438" t="s">
        <v>36</v>
      </c>
      <c r="S438" t="s">
        <v>37</v>
      </c>
      <c r="T438" t="s">
        <v>170</v>
      </c>
      <c r="U438" t="s">
        <v>53</v>
      </c>
      <c r="V438" s="1">
        <v>26377</v>
      </c>
      <c r="W438" s="6">
        <f>DATEDIF(employee_data36[[#This Row],[DOB]],DATE(2023, 1, 1), "Y")</f>
        <v>50</v>
      </c>
      <c r="X438" s="6" t="str">
        <f>IF(employee_data3[[#This Row],[Age]]&lt;=25, "Remaja", IF(employee_data3[[#This Row],[Age]]&lt;=55, "Dewasa", "Lansia"))</f>
        <v>Dewasa</v>
      </c>
      <c r="Y438" s="7" t="str">
        <f>CONCATENATE(employee_data36[[#This Row],[First-LastName]]," ",employee_data36[[#This Row],[DOB]])</f>
        <v>Eugene-Mueller 26377</v>
      </c>
      <c r="Z438" t="s">
        <v>40</v>
      </c>
      <c r="AA438" t="s">
        <v>103</v>
      </c>
      <c r="AB438" t="s">
        <v>42</v>
      </c>
      <c r="AC438">
        <v>38413</v>
      </c>
      <c r="AD438" t="s">
        <v>74</v>
      </c>
      <c r="AE438" t="s">
        <v>75</v>
      </c>
      <c r="AF438" t="s">
        <v>740</v>
      </c>
      <c r="AG438">
        <v>3</v>
      </c>
    </row>
    <row r="439" spans="1:33" x14ac:dyDescent="0.3">
      <c r="A439">
        <v>3864</v>
      </c>
      <c r="B439" t="s">
        <v>2007</v>
      </c>
      <c r="C439" t="s">
        <v>2008</v>
      </c>
      <c r="D439" s="6" t="str">
        <f>CONCATENATE(employee_data36[[#This Row],[FirstName]], "-",employee_data36[[#This Row],[LastName]] )</f>
        <v>Tiffany-Washington</v>
      </c>
      <c r="E439" s="1">
        <v>44900</v>
      </c>
      <c r="F439" s="1">
        <v>45090</v>
      </c>
      <c r="G439" s="7" t="str">
        <f>IF(ISBLANK(employee_data36[[#This Row],[ExitDate]]),"Yes","")</f>
        <v/>
      </c>
      <c r="H439" t="s">
        <v>1875</v>
      </c>
      <c r="I439" t="s">
        <v>2009</v>
      </c>
      <c r="J439" t="s">
        <v>2010</v>
      </c>
      <c r="K439" t="s">
        <v>133</v>
      </c>
      <c r="L439" t="s">
        <v>1805</v>
      </c>
      <c r="M439" s="6" t="str">
        <f>IF(ISBLANK(employee_data36[[#This Row],[ExitDate]]),"1","0")</f>
        <v>0</v>
      </c>
      <c r="N439" s="6" t="str">
        <f>IF(employee_data36[[#This Row],[EmployeeStatus]]="Active", "Active", "Tidak Active")</f>
        <v>Tidak Active</v>
      </c>
      <c r="O439" t="s">
        <v>33</v>
      </c>
      <c r="P439" t="s">
        <v>51</v>
      </c>
      <c r="Q439" t="s">
        <v>63</v>
      </c>
      <c r="R439" t="s">
        <v>126</v>
      </c>
      <c r="S439" t="s">
        <v>2011</v>
      </c>
      <c r="T439" t="s">
        <v>170</v>
      </c>
      <c r="U439" t="s">
        <v>53</v>
      </c>
      <c r="V439" s="1">
        <v>25320</v>
      </c>
      <c r="W439" s="6">
        <f>DATEDIF(employee_data36[[#This Row],[DOB]],DATE(2023, 1, 1), "Y")</f>
        <v>53</v>
      </c>
      <c r="X439" s="6" t="str">
        <f>IF(employee_data3[[#This Row],[Age]]&lt;=25, "Remaja", IF(employee_data3[[#This Row],[Age]]&lt;=55, "Dewasa", "Lansia"))</f>
        <v>Dewasa</v>
      </c>
      <c r="Y439" s="7" t="str">
        <f>CONCATENATE(employee_data36[[#This Row],[First-LastName]]," ",employee_data36[[#This Row],[DOB]])</f>
        <v>Tiffany-Washington 25320</v>
      </c>
      <c r="Z439" t="s">
        <v>40</v>
      </c>
      <c r="AA439" t="s">
        <v>83</v>
      </c>
      <c r="AB439" t="s">
        <v>42</v>
      </c>
      <c r="AC439">
        <v>32977</v>
      </c>
      <c r="AD439" t="s">
        <v>74</v>
      </c>
      <c r="AE439" t="s">
        <v>84</v>
      </c>
      <c r="AF439" t="s">
        <v>236</v>
      </c>
      <c r="AG439">
        <v>3</v>
      </c>
    </row>
    <row r="440" spans="1:33" x14ac:dyDescent="0.3">
      <c r="A440">
        <v>3865</v>
      </c>
      <c r="B440" t="s">
        <v>1878</v>
      </c>
      <c r="C440" t="s">
        <v>1769</v>
      </c>
      <c r="D440" s="6" t="str">
        <f>CONCATENATE(employee_data36[[#This Row],[FirstName]], "-",employee_data36[[#This Row],[LastName]] )</f>
        <v>Sloane-Moss</v>
      </c>
      <c r="E440" s="1">
        <v>44103</v>
      </c>
      <c r="F440" s="1">
        <v>44491</v>
      </c>
      <c r="G440" s="7" t="str">
        <f>IF(ISBLANK(employee_data36[[#This Row],[ExitDate]]),"Yes","")</f>
        <v/>
      </c>
      <c r="H440" t="s">
        <v>1779</v>
      </c>
      <c r="I440" t="s">
        <v>2012</v>
      </c>
      <c r="J440" t="s">
        <v>2013</v>
      </c>
      <c r="K440" t="s">
        <v>139</v>
      </c>
      <c r="L440" t="s">
        <v>32</v>
      </c>
      <c r="M440" s="6" t="str">
        <f>IF(ISBLANK(employee_data36[[#This Row],[ExitDate]]),"1","0")</f>
        <v>0</v>
      </c>
      <c r="N440" s="6" t="str">
        <f>IF(employee_data36[[#This Row],[EmployeeStatus]]="Active", "Active", "Tidak Active")</f>
        <v>Active</v>
      </c>
      <c r="O440" t="s">
        <v>52</v>
      </c>
      <c r="P440" t="s">
        <v>34</v>
      </c>
      <c r="Q440" t="s">
        <v>35</v>
      </c>
      <c r="R440" t="s">
        <v>99</v>
      </c>
      <c r="S440" t="s">
        <v>2014</v>
      </c>
      <c r="T440" t="s">
        <v>38</v>
      </c>
      <c r="U440" t="s">
        <v>2015</v>
      </c>
      <c r="V440" s="1">
        <v>23287</v>
      </c>
      <c r="W440" s="6">
        <f>DATEDIF(employee_data36[[#This Row],[DOB]],DATE(2023, 1, 1), "Y")</f>
        <v>59</v>
      </c>
      <c r="X440" s="6" t="str">
        <f>IF(employee_data3[[#This Row],[Age]]&lt;=25, "Remaja", IF(employee_data3[[#This Row],[Age]]&lt;=55, "Dewasa", "Lansia"))</f>
        <v>Lansia</v>
      </c>
      <c r="Y440" s="7" t="str">
        <f>CONCATENATE(employee_data36[[#This Row],[First-LastName]]," ",employee_data36[[#This Row],[DOB]])</f>
        <v>Sloane-Moss 23287</v>
      </c>
      <c r="Z440" t="s">
        <v>40</v>
      </c>
      <c r="AA440" t="s">
        <v>708</v>
      </c>
      <c r="AB440" t="s">
        <v>55</v>
      </c>
      <c r="AC440">
        <v>9209</v>
      </c>
      <c r="AD440" t="s">
        <v>128</v>
      </c>
      <c r="AE440" t="s">
        <v>75</v>
      </c>
      <c r="AF440" t="s">
        <v>236</v>
      </c>
      <c r="AG440">
        <v>3</v>
      </c>
    </row>
    <row r="441" spans="1:33" x14ac:dyDescent="0.3">
      <c r="A441">
        <v>3866</v>
      </c>
      <c r="B441" t="s">
        <v>2016</v>
      </c>
      <c r="C441" t="s">
        <v>2017</v>
      </c>
      <c r="D441" s="6" t="str">
        <f>CONCATENATE(employee_data36[[#This Row],[FirstName]], "-",employee_data36[[#This Row],[LastName]] )</f>
        <v>Kaeden-Vargas</v>
      </c>
      <c r="E441" s="1">
        <v>44078</v>
      </c>
      <c r="F441" s="1">
        <v>44303</v>
      </c>
      <c r="G441" s="7" t="str">
        <f>IF(ISBLANK(employee_data36[[#This Row],[ExitDate]]),"Yes","")</f>
        <v/>
      </c>
      <c r="H441" t="s">
        <v>1779</v>
      </c>
      <c r="I441" t="s">
        <v>2018</v>
      </c>
      <c r="J441" t="s">
        <v>2019</v>
      </c>
      <c r="K441" t="s">
        <v>80</v>
      </c>
      <c r="L441" t="s">
        <v>32</v>
      </c>
      <c r="M441" s="6" t="str">
        <f>IF(ISBLANK(employee_data36[[#This Row],[ExitDate]]),"1","0")</f>
        <v>0</v>
      </c>
      <c r="N441" s="6" t="str">
        <f>IF(employee_data36[[#This Row],[EmployeeStatus]]="Active", "Active", "Tidak Active")</f>
        <v>Active</v>
      </c>
      <c r="O441" t="s">
        <v>33</v>
      </c>
      <c r="P441" t="s">
        <v>51</v>
      </c>
      <c r="Q441" t="s">
        <v>63</v>
      </c>
      <c r="R441" t="s">
        <v>140</v>
      </c>
      <c r="S441" t="s">
        <v>2020</v>
      </c>
      <c r="T441" t="s">
        <v>1843</v>
      </c>
      <c r="U441" t="s">
        <v>90</v>
      </c>
      <c r="V441" s="1">
        <v>21863</v>
      </c>
      <c r="W441" s="6">
        <f>DATEDIF(employee_data36[[#This Row],[DOB]],DATE(2023, 1, 1), "Y")</f>
        <v>63</v>
      </c>
      <c r="X441" s="6" t="str">
        <f>IF(employee_data3[[#This Row],[Age]]&lt;=25, "Remaja", IF(employee_data3[[#This Row],[Age]]&lt;=55, "Dewasa", "Lansia"))</f>
        <v>Lansia</v>
      </c>
      <c r="Y441" s="7" t="str">
        <f>CONCATENATE(employee_data36[[#This Row],[First-LastName]]," ",employee_data36[[#This Row],[DOB]])</f>
        <v>Kaeden-Vargas 21863</v>
      </c>
      <c r="Z441" t="s">
        <v>40</v>
      </c>
      <c r="AA441" t="s">
        <v>103</v>
      </c>
      <c r="AB441" t="s">
        <v>55</v>
      </c>
      <c r="AC441">
        <v>58737</v>
      </c>
      <c r="AD441" t="s">
        <v>74</v>
      </c>
      <c r="AE441" t="s">
        <v>104</v>
      </c>
      <c r="AF441" t="s">
        <v>45</v>
      </c>
      <c r="AG441">
        <v>3</v>
      </c>
    </row>
    <row r="442" spans="1:33" x14ac:dyDescent="0.3">
      <c r="A442">
        <v>3867</v>
      </c>
      <c r="B442" t="s">
        <v>2021</v>
      </c>
      <c r="C442" t="s">
        <v>1018</v>
      </c>
      <c r="D442" s="6" t="str">
        <f>CONCATENATE(employee_data36[[#This Row],[FirstName]], "-",employee_data36[[#This Row],[LastName]] )</f>
        <v>Lena-Sandoval</v>
      </c>
      <c r="E442" s="1">
        <v>43338</v>
      </c>
      <c r="F442" s="1"/>
      <c r="G442" s="7" t="str">
        <f>IF(ISBLANK(employee_data36[[#This Row],[ExitDate]]),"Yes","")</f>
        <v>Yes</v>
      </c>
      <c r="H442" t="s">
        <v>1779</v>
      </c>
      <c r="I442" t="s">
        <v>2022</v>
      </c>
      <c r="J442" t="s">
        <v>2023</v>
      </c>
      <c r="K442" t="s">
        <v>168</v>
      </c>
      <c r="L442" t="s">
        <v>32</v>
      </c>
      <c r="M442" s="6" t="str">
        <f>IF(ISBLANK(employee_data36[[#This Row],[ExitDate]]),"1","0")</f>
        <v>1</v>
      </c>
      <c r="N442" s="6" t="str">
        <f>IF(employee_data36[[#This Row],[EmployeeStatus]]="Active", "Active", "Tidak Active")</f>
        <v>Active</v>
      </c>
      <c r="O442" t="s">
        <v>52</v>
      </c>
      <c r="P442" t="s">
        <v>64</v>
      </c>
      <c r="Q442" t="s">
        <v>63</v>
      </c>
      <c r="R442" t="s">
        <v>36</v>
      </c>
      <c r="S442" t="s">
        <v>37</v>
      </c>
      <c r="T442" t="s">
        <v>1843</v>
      </c>
      <c r="U442" t="s">
        <v>332</v>
      </c>
      <c r="V442" s="1">
        <v>31706</v>
      </c>
      <c r="W442" s="6">
        <f>DATEDIF(employee_data36[[#This Row],[DOB]],DATE(2023, 1, 1), "Y")</f>
        <v>36</v>
      </c>
      <c r="X442" s="6" t="str">
        <f>IF(employee_data3[[#This Row],[Age]]&lt;=25, "Remaja", IF(employee_data3[[#This Row],[Age]]&lt;=55, "Dewasa", "Lansia"))</f>
        <v>Dewasa</v>
      </c>
      <c r="Y442" s="7" t="str">
        <f>CONCATENATE(employee_data36[[#This Row],[First-LastName]]," ",employee_data36[[#This Row],[DOB]])</f>
        <v>Lena-Sandoval 31706</v>
      </c>
      <c r="Z442" t="s">
        <v>40</v>
      </c>
      <c r="AA442" t="s">
        <v>73</v>
      </c>
      <c r="AB442" t="s">
        <v>55</v>
      </c>
      <c r="AC442">
        <v>5363</v>
      </c>
      <c r="AD442" t="s">
        <v>74</v>
      </c>
      <c r="AE442" t="s">
        <v>44</v>
      </c>
      <c r="AF442" t="s">
        <v>45</v>
      </c>
      <c r="AG442">
        <v>3</v>
      </c>
    </row>
    <row r="443" spans="1:33" x14ac:dyDescent="0.3">
      <c r="A443">
        <v>3868</v>
      </c>
      <c r="B443" t="s">
        <v>2024</v>
      </c>
      <c r="C443" t="s">
        <v>2025</v>
      </c>
      <c r="D443" s="6" t="str">
        <f>CONCATENATE(employee_data36[[#This Row],[FirstName]], "-",employee_data36[[#This Row],[LastName]] )</f>
        <v>Adrien-Olsen</v>
      </c>
      <c r="E443" s="1">
        <v>43694</v>
      </c>
      <c r="F443" s="1"/>
      <c r="G443" s="7" t="str">
        <f>IF(ISBLANK(employee_data36[[#This Row],[ExitDate]]),"Yes","")</f>
        <v>Yes</v>
      </c>
      <c r="H443" t="s">
        <v>1779</v>
      </c>
      <c r="I443" t="s">
        <v>2026</v>
      </c>
      <c r="J443" t="s">
        <v>2027</v>
      </c>
      <c r="K443" t="s">
        <v>98</v>
      </c>
      <c r="L443" t="s">
        <v>32</v>
      </c>
      <c r="M443" s="6" t="str">
        <f>IF(ISBLANK(employee_data36[[#This Row],[ExitDate]]),"1","0")</f>
        <v>1</v>
      </c>
      <c r="N443" s="6" t="str">
        <f>IF(employee_data36[[#This Row],[EmployeeStatus]]="Active", "Active", "Tidak Active")</f>
        <v>Active</v>
      </c>
      <c r="O443" t="s">
        <v>33</v>
      </c>
      <c r="P443" t="s">
        <v>51</v>
      </c>
      <c r="Q443" t="s">
        <v>52</v>
      </c>
      <c r="R443" t="s">
        <v>36</v>
      </c>
      <c r="S443" t="s">
        <v>37</v>
      </c>
      <c r="T443" t="s">
        <v>170</v>
      </c>
      <c r="U443" t="s">
        <v>39</v>
      </c>
      <c r="V443" s="1">
        <v>36608</v>
      </c>
      <c r="W443" s="6">
        <f>DATEDIF(employee_data36[[#This Row],[DOB]],DATE(2023, 1, 1), "Y")</f>
        <v>22</v>
      </c>
      <c r="X443" s="6" t="str">
        <f>IF(employee_data3[[#This Row],[Age]]&lt;=25, "Remaja", IF(employee_data3[[#This Row],[Age]]&lt;=55, "Dewasa", "Lansia"))</f>
        <v>Remaja</v>
      </c>
      <c r="Y443" s="7" t="str">
        <f>CONCATENATE(employee_data36[[#This Row],[First-LastName]]," ",employee_data36[[#This Row],[DOB]])</f>
        <v>Adrien-Olsen 36608</v>
      </c>
      <c r="Z443" t="s">
        <v>40</v>
      </c>
      <c r="AA443" t="s">
        <v>613</v>
      </c>
      <c r="AB443" t="s">
        <v>55</v>
      </c>
      <c r="AC443">
        <v>51175</v>
      </c>
      <c r="AD443" t="s">
        <v>56</v>
      </c>
      <c r="AE443" t="s">
        <v>44</v>
      </c>
      <c r="AF443" t="s">
        <v>45</v>
      </c>
      <c r="AG443">
        <v>3</v>
      </c>
    </row>
    <row r="444" spans="1:33" x14ac:dyDescent="0.3">
      <c r="A444">
        <v>3869</v>
      </c>
      <c r="B444" t="s">
        <v>2028</v>
      </c>
      <c r="C444" t="s">
        <v>2029</v>
      </c>
      <c r="D444" s="6" t="str">
        <f>CONCATENATE(employee_data36[[#This Row],[FirstName]], "-",employee_data36[[#This Row],[LastName]] )</f>
        <v>Damari-Brewer</v>
      </c>
      <c r="E444" s="1">
        <v>43733</v>
      </c>
      <c r="F444" s="1">
        <v>43868</v>
      </c>
      <c r="G444" s="7" t="str">
        <f>IF(ISBLANK(employee_data36[[#This Row],[ExitDate]]),"Yes","")</f>
        <v/>
      </c>
      <c r="H444" t="s">
        <v>1773</v>
      </c>
      <c r="I444" t="s">
        <v>2030</v>
      </c>
      <c r="J444" t="s">
        <v>2031</v>
      </c>
      <c r="K444" t="s">
        <v>118</v>
      </c>
      <c r="L444" t="s">
        <v>32</v>
      </c>
      <c r="M444" s="6" t="str">
        <f>IF(ISBLANK(employee_data36[[#This Row],[ExitDate]]),"1","0")</f>
        <v>0</v>
      </c>
      <c r="N444" s="6" t="str">
        <f>IF(employee_data36[[#This Row],[EmployeeStatus]]="Active", "Active", "Tidak Active")</f>
        <v>Active</v>
      </c>
      <c r="O444" t="s">
        <v>63</v>
      </c>
      <c r="P444" t="s">
        <v>51</v>
      </c>
      <c r="Q444" t="s">
        <v>35</v>
      </c>
      <c r="R444" t="s">
        <v>175</v>
      </c>
      <c r="S444" t="s">
        <v>2032</v>
      </c>
      <c r="T444" t="s">
        <v>170</v>
      </c>
      <c r="U444" t="s">
        <v>90</v>
      </c>
      <c r="V444" s="1">
        <v>28286</v>
      </c>
      <c r="W444" s="6">
        <f>DATEDIF(employee_data36[[#This Row],[DOB]],DATE(2023, 1, 1), "Y")</f>
        <v>45</v>
      </c>
      <c r="X444" s="6" t="str">
        <f>IF(employee_data3[[#This Row],[Age]]&lt;=25, "Remaja", IF(employee_data3[[#This Row],[Age]]&lt;=55, "Dewasa", "Lansia"))</f>
        <v>Dewasa</v>
      </c>
      <c r="Y444" s="7" t="str">
        <f>CONCATENATE(employee_data36[[#This Row],[First-LastName]]," ",employee_data36[[#This Row],[DOB]])</f>
        <v>Damari-Brewer 28286</v>
      </c>
      <c r="Z444" t="s">
        <v>40</v>
      </c>
      <c r="AA444" t="s">
        <v>703</v>
      </c>
      <c r="AB444" t="s">
        <v>55</v>
      </c>
      <c r="AC444">
        <v>49132</v>
      </c>
      <c r="AD444" t="s">
        <v>56</v>
      </c>
      <c r="AE444" t="s">
        <v>104</v>
      </c>
      <c r="AF444" t="s">
        <v>45</v>
      </c>
      <c r="AG444">
        <v>3</v>
      </c>
    </row>
    <row r="445" spans="1:33" x14ac:dyDescent="0.3">
      <c r="A445">
        <v>3870</v>
      </c>
      <c r="B445" t="s">
        <v>2033</v>
      </c>
      <c r="C445" t="s">
        <v>2034</v>
      </c>
      <c r="D445" s="6" t="str">
        <f>CONCATENATE(employee_data36[[#This Row],[FirstName]], "-",employee_data36[[#This Row],[LastName]] )</f>
        <v>Annalise-Gross</v>
      </c>
      <c r="E445" s="1">
        <v>44996</v>
      </c>
      <c r="F445" s="1">
        <v>44996</v>
      </c>
      <c r="G445" s="7" t="str">
        <f>IF(ISBLANK(employee_data36[[#This Row],[ExitDate]]),"Yes","")</f>
        <v/>
      </c>
      <c r="H445" t="s">
        <v>1773</v>
      </c>
      <c r="I445" t="s">
        <v>2035</v>
      </c>
      <c r="J445" t="s">
        <v>2036</v>
      </c>
      <c r="K445" t="s">
        <v>62</v>
      </c>
      <c r="L445" t="s">
        <v>32</v>
      </c>
      <c r="M445" s="6" t="str">
        <f>IF(ISBLANK(employee_data36[[#This Row],[ExitDate]]),"1","0")</f>
        <v>0</v>
      </c>
      <c r="N445" s="6" t="str">
        <f>IF(employee_data36[[#This Row],[EmployeeStatus]]="Active", "Active", "Tidak Active")</f>
        <v>Active</v>
      </c>
      <c r="O445" t="s">
        <v>33</v>
      </c>
      <c r="P445" t="s">
        <v>64</v>
      </c>
      <c r="Q445" t="s">
        <v>35</v>
      </c>
      <c r="R445" t="s">
        <v>126</v>
      </c>
      <c r="S445" t="s">
        <v>2037</v>
      </c>
      <c r="T445" t="s">
        <v>170</v>
      </c>
      <c r="U445" t="s">
        <v>177</v>
      </c>
      <c r="V445" s="1">
        <v>24434</v>
      </c>
      <c r="W445" s="6">
        <f>DATEDIF(employee_data36[[#This Row],[DOB]],DATE(2023, 1, 1), "Y")</f>
        <v>56</v>
      </c>
      <c r="X445" s="6" t="str">
        <f>IF(employee_data3[[#This Row],[Age]]&lt;=25, "Remaja", IF(employee_data3[[#This Row],[Age]]&lt;=55, "Dewasa", "Lansia"))</f>
        <v>Lansia</v>
      </c>
      <c r="Y445" s="7" t="str">
        <f>CONCATENATE(employee_data36[[#This Row],[First-LastName]]," ",employee_data36[[#This Row],[DOB]])</f>
        <v>Annalise-Gross 24434</v>
      </c>
      <c r="Z445" t="s">
        <v>40</v>
      </c>
      <c r="AA445" t="s">
        <v>83</v>
      </c>
      <c r="AB445" t="s">
        <v>55</v>
      </c>
      <c r="AC445">
        <v>64853</v>
      </c>
      <c r="AD445" t="s">
        <v>128</v>
      </c>
      <c r="AE445" t="s">
        <v>75</v>
      </c>
      <c r="AF445" t="s">
        <v>45</v>
      </c>
      <c r="AG445">
        <v>3</v>
      </c>
    </row>
    <row r="446" spans="1:33" x14ac:dyDescent="0.3">
      <c r="A446">
        <v>3871</v>
      </c>
      <c r="B446" t="s">
        <v>2038</v>
      </c>
      <c r="C446" t="s">
        <v>2039</v>
      </c>
      <c r="D446" s="6" t="str">
        <f>CONCATENATE(employee_data36[[#This Row],[FirstName]], "-",employee_data36[[#This Row],[LastName]] )</f>
        <v>Kamari-Mcgrath</v>
      </c>
      <c r="E446" s="1">
        <v>44910</v>
      </c>
      <c r="F446" s="1"/>
      <c r="G446" s="7" t="str">
        <f>IF(ISBLANK(employee_data36[[#This Row],[ExitDate]]),"Yes","")</f>
        <v>Yes</v>
      </c>
      <c r="H446" t="s">
        <v>1773</v>
      </c>
      <c r="I446" t="s">
        <v>2040</v>
      </c>
      <c r="J446" t="s">
        <v>2041</v>
      </c>
      <c r="K446" t="s">
        <v>89</v>
      </c>
      <c r="L446" t="s">
        <v>32</v>
      </c>
      <c r="M446" s="6" t="str">
        <f>IF(ISBLANK(employee_data36[[#This Row],[ExitDate]]),"1","0")</f>
        <v>1</v>
      </c>
      <c r="N446" s="6" t="str">
        <f>IF(employee_data36[[#This Row],[EmployeeStatus]]="Active", "Active", "Tidak Active")</f>
        <v>Active</v>
      </c>
      <c r="O446" t="s">
        <v>63</v>
      </c>
      <c r="P446" t="s">
        <v>64</v>
      </c>
      <c r="Q446" t="s">
        <v>63</v>
      </c>
      <c r="R446" t="s">
        <v>36</v>
      </c>
      <c r="S446" t="s">
        <v>37</v>
      </c>
      <c r="T446" t="s">
        <v>170</v>
      </c>
      <c r="U446" t="s">
        <v>81</v>
      </c>
      <c r="V446" s="1">
        <v>26089</v>
      </c>
      <c r="W446" s="6">
        <f>DATEDIF(employee_data36[[#This Row],[DOB]],DATE(2023, 1, 1), "Y")</f>
        <v>51</v>
      </c>
      <c r="X446" s="6" t="str">
        <f>IF(employee_data3[[#This Row],[Age]]&lt;=25, "Remaja", IF(employee_data3[[#This Row],[Age]]&lt;=55, "Dewasa", "Lansia"))</f>
        <v>Dewasa</v>
      </c>
      <c r="Y446" s="7" t="str">
        <f>CONCATENATE(employee_data36[[#This Row],[First-LastName]]," ",employee_data36[[#This Row],[DOB]])</f>
        <v>Kamari-Mcgrath 26089</v>
      </c>
      <c r="Z446" t="s">
        <v>40</v>
      </c>
      <c r="AA446" t="s">
        <v>163</v>
      </c>
      <c r="AB446" t="s">
        <v>42</v>
      </c>
      <c r="AC446">
        <v>39859</v>
      </c>
      <c r="AD446" t="s">
        <v>43</v>
      </c>
      <c r="AE446" t="s">
        <v>44</v>
      </c>
      <c r="AF446" t="s">
        <v>45</v>
      </c>
      <c r="AG446">
        <v>3</v>
      </c>
    </row>
    <row r="447" spans="1:33" x14ac:dyDescent="0.3">
      <c r="A447">
        <v>3872</v>
      </c>
      <c r="B447" t="s">
        <v>2042</v>
      </c>
      <c r="C447" t="s">
        <v>2043</v>
      </c>
      <c r="D447" s="6" t="str">
        <f>CONCATENATE(employee_data36[[#This Row],[FirstName]], "-",employee_data36[[#This Row],[LastName]] )</f>
        <v>Lorena-Rice</v>
      </c>
      <c r="E447" s="1">
        <v>43322</v>
      </c>
      <c r="F447" s="1">
        <v>44235</v>
      </c>
      <c r="G447" s="7" t="str">
        <f>IF(ISBLANK(employee_data36[[#This Row],[ExitDate]]),"Yes","")</f>
        <v/>
      </c>
      <c r="H447" t="s">
        <v>1773</v>
      </c>
      <c r="I447" t="s">
        <v>2044</v>
      </c>
      <c r="J447" t="s">
        <v>2045</v>
      </c>
      <c r="K447" t="s">
        <v>31</v>
      </c>
      <c r="L447" t="s">
        <v>32</v>
      </c>
      <c r="M447" s="6" t="str">
        <f>IF(ISBLANK(employee_data36[[#This Row],[ExitDate]]),"1","0")</f>
        <v>0</v>
      </c>
      <c r="N447" s="6" t="str">
        <f>IF(employee_data36[[#This Row],[EmployeeStatus]]="Active", "Active", "Tidak Active")</f>
        <v>Active</v>
      </c>
      <c r="O447" t="s">
        <v>33</v>
      </c>
      <c r="P447" t="s">
        <v>64</v>
      </c>
      <c r="Q447" t="s">
        <v>52</v>
      </c>
      <c r="R447" t="s">
        <v>126</v>
      </c>
      <c r="S447" t="s">
        <v>2046</v>
      </c>
      <c r="T447" t="s">
        <v>170</v>
      </c>
      <c r="U447" t="s">
        <v>111</v>
      </c>
      <c r="V447" s="1">
        <v>24115</v>
      </c>
      <c r="W447" s="6">
        <f>DATEDIF(employee_data36[[#This Row],[DOB]],DATE(2023, 1, 1), "Y")</f>
        <v>56</v>
      </c>
      <c r="X447" s="6" t="str">
        <f>IF(employee_data3[[#This Row],[Age]]&lt;=25, "Remaja", IF(employee_data3[[#This Row],[Age]]&lt;=55, "Dewasa", "Lansia"))</f>
        <v>Lansia</v>
      </c>
      <c r="Y447" s="7" t="str">
        <f>CONCATENATE(employee_data36[[#This Row],[First-LastName]]," ",employee_data36[[#This Row],[DOB]])</f>
        <v>Lorena-Rice 24115</v>
      </c>
      <c r="Z447" t="s">
        <v>40</v>
      </c>
      <c r="AA447" t="s">
        <v>184</v>
      </c>
      <c r="AB447" t="s">
        <v>42</v>
      </c>
      <c r="AC447">
        <v>48135</v>
      </c>
      <c r="AD447" t="s">
        <v>128</v>
      </c>
      <c r="AE447" t="s">
        <v>75</v>
      </c>
      <c r="AF447" t="s">
        <v>45</v>
      </c>
      <c r="AG447">
        <v>3</v>
      </c>
    </row>
    <row r="448" spans="1:33" x14ac:dyDescent="0.3">
      <c r="A448">
        <v>3873</v>
      </c>
      <c r="B448" t="s">
        <v>2047</v>
      </c>
      <c r="C448" t="s">
        <v>2048</v>
      </c>
      <c r="D448" s="6" t="str">
        <f>CONCATENATE(employee_data36[[#This Row],[FirstName]], "-",employee_data36[[#This Row],[LastName]] )</f>
        <v>Eliezer-Stokes</v>
      </c>
      <c r="E448" s="1">
        <v>44624</v>
      </c>
      <c r="F448" s="1">
        <v>45099</v>
      </c>
      <c r="G448" s="7" t="str">
        <f>IF(ISBLANK(employee_data36[[#This Row],[ExitDate]]),"Yes","")</f>
        <v/>
      </c>
      <c r="H448" t="s">
        <v>1784</v>
      </c>
      <c r="I448" t="s">
        <v>2049</v>
      </c>
      <c r="J448" t="s">
        <v>2050</v>
      </c>
      <c r="K448" t="s">
        <v>118</v>
      </c>
      <c r="L448" t="s">
        <v>32</v>
      </c>
      <c r="M448" s="6" t="str">
        <f>IF(ISBLANK(employee_data36[[#This Row],[ExitDate]]),"1","0")</f>
        <v>0</v>
      </c>
      <c r="N448" s="6" t="str">
        <f>IF(employee_data36[[#This Row],[EmployeeStatus]]="Active", "Active", "Tidak Active")</f>
        <v>Active</v>
      </c>
      <c r="O448" t="s">
        <v>63</v>
      </c>
      <c r="P448" t="s">
        <v>64</v>
      </c>
      <c r="Q448" t="s">
        <v>52</v>
      </c>
      <c r="R448" t="s">
        <v>126</v>
      </c>
      <c r="S448" t="s">
        <v>2051</v>
      </c>
      <c r="T448" t="s">
        <v>170</v>
      </c>
      <c r="U448" t="s">
        <v>119</v>
      </c>
      <c r="V448" s="1">
        <v>26599</v>
      </c>
      <c r="W448" s="6">
        <f>DATEDIF(employee_data36[[#This Row],[DOB]],DATE(2023, 1, 1), "Y")</f>
        <v>50</v>
      </c>
      <c r="X448" s="6" t="str">
        <f>IF(employee_data3[[#This Row],[Age]]&lt;=25, "Remaja", IF(employee_data3[[#This Row],[Age]]&lt;=55, "Dewasa", "Lansia"))</f>
        <v>Dewasa</v>
      </c>
      <c r="Y448" s="7" t="str">
        <f>CONCATENATE(employee_data36[[#This Row],[First-LastName]]," ",employee_data36[[#This Row],[DOB]])</f>
        <v>Eliezer-Stokes 26599</v>
      </c>
      <c r="Z448" t="s">
        <v>40</v>
      </c>
      <c r="AA448" t="s">
        <v>2052</v>
      </c>
      <c r="AB448" t="s">
        <v>55</v>
      </c>
      <c r="AC448">
        <v>41066</v>
      </c>
      <c r="AD448" t="s">
        <v>56</v>
      </c>
      <c r="AE448" t="s">
        <v>44</v>
      </c>
      <c r="AF448" t="s">
        <v>45</v>
      </c>
      <c r="AG448">
        <v>3</v>
      </c>
    </row>
    <row r="449" spans="1:33" x14ac:dyDescent="0.3">
      <c r="A449">
        <v>3874</v>
      </c>
      <c r="B449" t="s">
        <v>429</v>
      </c>
      <c r="C449" t="s">
        <v>1370</v>
      </c>
      <c r="D449" s="6" t="str">
        <f>CONCATENATE(employee_data36[[#This Row],[FirstName]], "-",employee_data36[[#This Row],[LastName]] )</f>
        <v>Aspen-Reyes</v>
      </c>
      <c r="E449" s="1">
        <v>43984</v>
      </c>
      <c r="F449" s="1"/>
      <c r="G449" s="7" t="str">
        <f>IF(ISBLANK(employee_data36[[#This Row],[ExitDate]]),"Yes","")</f>
        <v>Yes</v>
      </c>
      <c r="H449" t="s">
        <v>1784</v>
      </c>
      <c r="I449" t="s">
        <v>2053</v>
      </c>
      <c r="J449" t="s">
        <v>2054</v>
      </c>
      <c r="K449" t="s">
        <v>62</v>
      </c>
      <c r="L449" t="s">
        <v>32</v>
      </c>
      <c r="M449" s="6" t="str">
        <f>IF(ISBLANK(employee_data36[[#This Row],[ExitDate]]),"1","0")</f>
        <v>1</v>
      </c>
      <c r="N449" s="6" t="str">
        <f>IF(employee_data36[[#This Row],[EmployeeStatus]]="Active", "Active", "Tidak Active")</f>
        <v>Active</v>
      </c>
      <c r="O449" t="s">
        <v>52</v>
      </c>
      <c r="P449" t="s">
        <v>34</v>
      </c>
      <c r="Q449" t="s">
        <v>52</v>
      </c>
      <c r="R449" t="s">
        <v>36</v>
      </c>
      <c r="S449" t="s">
        <v>37</v>
      </c>
      <c r="T449" t="s">
        <v>170</v>
      </c>
      <c r="U449" t="s">
        <v>81</v>
      </c>
      <c r="V449" s="1">
        <v>35725</v>
      </c>
      <c r="W449" s="6">
        <f>DATEDIF(employee_data36[[#This Row],[DOB]],DATE(2023, 1, 1), "Y")</f>
        <v>25</v>
      </c>
      <c r="X449" s="6" t="str">
        <f>IF(employee_data3[[#This Row],[Age]]&lt;=25, "Remaja", IF(employee_data3[[#This Row],[Age]]&lt;=55, "Dewasa", "Lansia"))</f>
        <v>Remaja</v>
      </c>
      <c r="Y449" s="7" t="str">
        <f>CONCATENATE(employee_data36[[#This Row],[First-LastName]]," ",employee_data36[[#This Row],[DOB]])</f>
        <v>Aspen-Reyes 35725</v>
      </c>
      <c r="Z449" t="s">
        <v>91</v>
      </c>
      <c r="AA449" t="s">
        <v>83</v>
      </c>
      <c r="AB449" t="s">
        <v>55</v>
      </c>
      <c r="AC449">
        <v>28613</v>
      </c>
      <c r="AD449" t="s">
        <v>56</v>
      </c>
      <c r="AE449" t="s">
        <v>84</v>
      </c>
      <c r="AF449" t="s">
        <v>45</v>
      </c>
      <c r="AG449">
        <v>3</v>
      </c>
    </row>
    <row r="450" spans="1:33" x14ac:dyDescent="0.3">
      <c r="A450">
        <v>3875</v>
      </c>
      <c r="B450" t="s">
        <v>2055</v>
      </c>
      <c r="C450" t="s">
        <v>2056</v>
      </c>
      <c r="D450" s="6" t="str">
        <f>CONCATENATE(employee_data36[[#This Row],[FirstName]], "-",employee_data36[[#This Row],[LastName]] )</f>
        <v>Rudy-Richardson</v>
      </c>
      <c r="E450" s="1">
        <v>44376</v>
      </c>
      <c r="F450" s="1"/>
      <c r="G450" s="7" t="str">
        <f>IF(ISBLANK(employee_data36[[#This Row],[ExitDate]]),"Yes","")</f>
        <v>Yes</v>
      </c>
      <c r="H450" t="s">
        <v>1784</v>
      </c>
      <c r="I450" t="s">
        <v>2057</v>
      </c>
      <c r="J450" t="s">
        <v>2058</v>
      </c>
      <c r="K450" t="s">
        <v>89</v>
      </c>
      <c r="L450" t="s">
        <v>32</v>
      </c>
      <c r="M450" s="6" t="str">
        <f>IF(ISBLANK(employee_data36[[#This Row],[ExitDate]]),"1","0")</f>
        <v>1</v>
      </c>
      <c r="N450" s="6" t="str">
        <f>IF(employee_data36[[#This Row],[EmployeeStatus]]="Active", "Active", "Tidak Active")</f>
        <v>Active</v>
      </c>
      <c r="O450" t="s">
        <v>33</v>
      </c>
      <c r="P450" t="s">
        <v>51</v>
      </c>
      <c r="Q450" t="s">
        <v>35</v>
      </c>
      <c r="R450" t="s">
        <v>36</v>
      </c>
      <c r="S450" t="s">
        <v>37</v>
      </c>
      <c r="T450" t="s">
        <v>170</v>
      </c>
      <c r="U450" t="s">
        <v>794</v>
      </c>
      <c r="V450" s="1">
        <v>25438</v>
      </c>
      <c r="W450" s="6">
        <f>DATEDIF(employee_data36[[#This Row],[DOB]],DATE(2023, 1, 1), "Y")</f>
        <v>53</v>
      </c>
      <c r="X450" s="6" t="str">
        <f>IF(employee_data3[[#This Row],[Age]]&lt;=25, "Remaja", IF(employee_data3[[#This Row],[Age]]&lt;=55, "Dewasa", "Lansia"))</f>
        <v>Dewasa</v>
      </c>
      <c r="Y450" s="7" t="str">
        <f>CONCATENATE(employee_data36[[#This Row],[First-LastName]]," ",employee_data36[[#This Row],[DOB]])</f>
        <v>Rudy-Richardson 25438</v>
      </c>
      <c r="Z450" t="s">
        <v>91</v>
      </c>
      <c r="AA450" t="s">
        <v>83</v>
      </c>
      <c r="AB450" t="s">
        <v>55</v>
      </c>
      <c r="AC450">
        <v>81215</v>
      </c>
      <c r="AD450" t="s">
        <v>128</v>
      </c>
      <c r="AE450" t="s">
        <v>104</v>
      </c>
      <c r="AF450" t="s">
        <v>45</v>
      </c>
      <c r="AG450">
        <v>3</v>
      </c>
    </row>
    <row r="451" spans="1:33" x14ac:dyDescent="0.3">
      <c r="A451">
        <v>3876</v>
      </c>
      <c r="B451" t="s">
        <v>2059</v>
      </c>
      <c r="C451" t="s">
        <v>2060</v>
      </c>
      <c r="D451" s="6" t="str">
        <f>CONCATENATE(employee_data36[[#This Row],[FirstName]], "-",employee_data36[[#This Row],[LastName]] )</f>
        <v>Alana-Castro</v>
      </c>
      <c r="E451" s="1">
        <v>44493</v>
      </c>
      <c r="F451" s="1"/>
      <c r="G451" s="7" t="str">
        <f>IF(ISBLANK(employee_data36[[#This Row],[ExitDate]]),"Yes","")</f>
        <v>Yes</v>
      </c>
      <c r="H451" t="s">
        <v>1871</v>
      </c>
      <c r="I451" t="s">
        <v>2061</v>
      </c>
      <c r="J451" t="s">
        <v>2062</v>
      </c>
      <c r="K451" t="s">
        <v>31</v>
      </c>
      <c r="L451" t="s">
        <v>32</v>
      </c>
      <c r="M451" s="6" t="str">
        <f>IF(ISBLANK(employee_data36[[#This Row],[ExitDate]]),"1","0")</f>
        <v>1</v>
      </c>
      <c r="N451" s="6" t="str">
        <f>IF(employee_data36[[#This Row],[EmployeeStatus]]="Active", "Active", "Tidak Active")</f>
        <v>Active</v>
      </c>
      <c r="O451" t="s">
        <v>33</v>
      </c>
      <c r="P451" t="s">
        <v>34</v>
      </c>
      <c r="Q451" t="s">
        <v>35</v>
      </c>
      <c r="R451" t="s">
        <v>36</v>
      </c>
      <c r="S451" t="s">
        <v>37</v>
      </c>
      <c r="T451" t="s">
        <v>170</v>
      </c>
      <c r="U451" t="s">
        <v>81</v>
      </c>
      <c r="V451" s="1">
        <v>19874</v>
      </c>
      <c r="W451" s="6">
        <f>DATEDIF(employee_data36[[#This Row],[DOB]],DATE(2023, 1, 1), "Y")</f>
        <v>68</v>
      </c>
      <c r="X451" s="6" t="str">
        <f>IF(employee_data3[[#This Row],[Age]]&lt;=25, "Remaja", IF(employee_data3[[#This Row],[Age]]&lt;=55, "Dewasa", "Lansia"))</f>
        <v>Lansia</v>
      </c>
      <c r="Y451" s="7" t="str">
        <f>CONCATENATE(employee_data36[[#This Row],[First-LastName]]," ",employee_data36[[#This Row],[DOB]])</f>
        <v>Alana-Castro 19874</v>
      </c>
      <c r="Z451" t="s">
        <v>40</v>
      </c>
      <c r="AA451" t="s">
        <v>163</v>
      </c>
      <c r="AB451" t="s">
        <v>42</v>
      </c>
      <c r="AC451">
        <v>70578</v>
      </c>
      <c r="AD451" t="s">
        <v>56</v>
      </c>
      <c r="AE451" t="s">
        <v>75</v>
      </c>
      <c r="AF451" t="s">
        <v>740</v>
      </c>
      <c r="AG451">
        <v>3</v>
      </c>
    </row>
    <row r="452" spans="1:33" x14ac:dyDescent="0.3">
      <c r="A452">
        <v>3877</v>
      </c>
      <c r="B452" t="s">
        <v>2063</v>
      </c>
      <c r="C452" t="s">
        <v>2064</v>
      </c>
      <c r="D452" s="6" t="str">
        <f>CONCATENATE(employee_data36[[#This Row],[FirstName]], "-",employee_data36[[#This Row],[LastName]] )</f>
        <v>Oscar-Lopez</v>
      </c>
      <c r="E452" s="1">
        <v>43395</v>
      </c>
      <c r="F452" s="1">
        <v>43928</v>
      </c>
      <c r="G452" s="7" t="str">
        <f>IF(ISBLANK(employee_data36[[#This Row],[ExitDate]]),"Yes","")</f>
        <v/>
      </c>
      <c r="H452" t="s">
        <v>1779</v>
      </c>
      <c r="I452" t="s">
        <v>2065</v>
      </c>
      <c r="J452" t="s">
        <v>2066</v>
      </c>
      <c r="K452" t="s">
        <v>139</v>
      </c>
      <c r="L452" t="s">
        <v>32</v>
      </c>
      <c r="M452" s="6" t="str">
        <f>IF(ISBLANK(employee_data36[[#This Row],[ExitDate]]),"1","0")</f>
        <v>0</v>
      </c>
      <c r="N452" s="6" t="str">
        <f>IF(employee_data36[[#This Row],[EmployeeStatus]]="Active", "Active", "Tidak Active")</f>
        <v>Active</v>
      </c>
      <c r="O452" t="s">
        <v>52</v>
      </c>
      <c r="P452" t="s">
        <v>51</v>
      </c>
      <c r="Q452" t="s">
        <v>63</v>
      </c>
      <c r="R452" t="s">
        <v>126</v>
      </c>
      <c r="S452" t="s">
        <v>2067</v>
      </c>
      <c r="T452" t="s">
        <v>1843</v>
      </c>
      <c r="U452" t="s">
        <v>81</v>
      </c>
      <c r="V452" s="1">
        <v>27780</v>
      </c>
      <c r="W452" s="6">
        <f>DATEDIF(employee_data36[[#This Row],[DOB]],DATE(2023, 1, 1), "Y")</f>
        <v>46</v>
      </c>
      <c r="X452" s="6" t="str">
        <f>IF(employee_data3[[#This Row],[Age]]&lt;=25, "Remaja", IF(employee_data3[[#This Row],[Age]]&lt;=55, "Dewasa", "Lansia"))</f>
        <v>Dewasa</v>
      </c>
      <c r="Y452" s="7" t="str">
        <f>CONCATENATE(employee_data36[[#This Row],[First-LastName]]," ",employee_data36[[#This Row],[DOB]])</f>
        <v>Oscar-Lopez 27780</v>
      </c>
      <c r="Z452" t="s">
        <v>40</v>
      </c>
      <c r="AA452" t="s">
        <v>163</v>
      </c>
      <c r="AB452" t="s">
        <v>55</v>
      </c>
      <c r="AC452">
        <v>81607</v>
      </c>
      <c r="AD452" t="s">
        <v>128</v>
      </c>
      <c r="AE452" t="s">
        <v>75</v>
      </c>
      <c r="AF452" t="s">
        <v>740</v>
      </c>
      <c r="AG452">
        <v>3</v>
      </c>
    </row>
    <row r="453" spans="1:33" x14ac:dyDescent="0.3">
      <c r="A453">
        <v>3878</v>
      </c>
      <c r="B453" t="s">
        <v>228</v>
      </c>
      <c r="C453" t="s">
        <v>1517</v>
      </c>
      <c r="D453" s="6" t="str">
        <f>CONCATENATE(employee_data36[[#This Row],[FirstName]], "-",employee_data36[[#This Row],[LastName]] )</f>
        <v>Carter-Cook</v>
      </c>
      <c r="E453" s="1">
        <v>43351</v>
      </c>
      <c r="F453" s="1">
        <v>44431</v>
      </c>
      <c r="G453" s="7" t="str">
        <f>IF(ISBLANK(employee_data36[[#This Row],[ExitDate]]),"Yes","")</f>
        <v/>
      </c>
      <c r="H453" t="s">
        <v>1779</v>
      </c>
      <c r="I453" t="s">
        <v>2068</v>
      </c>
      <c r="J453" t="s">
        <v>2069</v>
      </c>
      <c r="K453" t="s">
        <v>80</v>
      </c>
      <c r="L453" t="s">
        <v>32</v>
      </c>
      <c r="M453" s="6" t="str">
        <f>IF(ISBLANK(employee_data36[[#This Row],[ExitDate]]),"1","0")</f>
        <v>0</v>
      </c>
      <c r="N453" s="6" t="str">
        <f>IF(employee_data36[[#This Row],[EmployeeStatus]]="Active", "Active", "Tidak Active")</f>
        <v>Active</v>
      </c>
      <c r="O453" t="s">
        <v>33</v>
      </c>
      <c r="P453" t="s">
        <v>64</v>
      </c>
      <c r="Q453" t="s">
        <v>52</v>
      </c>
      <c r="R453" t="s">
        <v>175</v>
      </c>
      <c r="S453" t="s">
        <v>2070</v>
      </c>
      <c r="T453" t="s">
        <v>1843</v>
      </c>
      <c r="U453" t="s">
        <v>111</v>
      </c>
      <c r="V453" s="1">
        <v>24521</v>
      </c>
      <c r="W453" s="6">
        <f>DATEDIF(employee_data36[[#This Row],[DOB]],DATE(2023, 1, 1), "Y")</f>
        <v>55</v>
      </c>
      <c r="X453" s="6" t="str">
        <f>IF(employee_data3[[#This Row],[Age]]&lt;=25, "Remaja", IF(employee_data3[[#This Row],[Age]]&lt;=55, "Dewasa", "Lansia"))</f>
        <v>Dewasa</v>
      </c>
      <c r="Y453" s="7" t="str">
        <f>CONCATENATE(employee_data36[[#This Row],[First-LastName]]," ",employee_data36[[#This Row],[DOB]])</f>
        <v>Carter-Cook 24521</v>
      </c>
      <c r="Z453" t="s">
        <v>40</v>
      </c>
      <c r="AA453" t="s">
        <v>113</v>
      </c>
      <c r="AB453" t="s">
        <v>55</v>
      </c>
      <c r="AC453">
        <v>69536</v>
      </c>
      <c r="AD453" t="s">
        <v>74</v>
      </c>
      <c r="AE453" t="s">
        <v>104</v>
      </c>
      <c r="AF453" t="s">
        <v>45</v>
      </c>
      <c r="AG453">
        <v>3</v>
      </c>
    </row>
    <row r="454" spans="1:33" x14ac:dyDescent="0.3">
      <c r="A454">
        <v>3879</v>
      </c>
      <c r="B454" t="s">
        <v>2071</v>
      </c>
      <c r="C454" t="s">
        <v>2072</v>
      </c>
      <c r="D454" s="6" t="str">
        <f>CONCATENATE(employee_data36[[#This Row],[FirstName]], "-",employee_data36[[#This Row],[LastName]] )</f>
        <v>Liam-Hanna</v>
      </c>
      <c r="E454" s="1">
        <v>43504</v>
      </c>
      <c r="F454" s="1">
        <v>44981</v>
      </c>
      <c r="G454" s="7" t="str">
        <f>IF(ISBLANK(employee_data36[[#This Row],[ExitDate]]),"Yes","")</f>
        <v/>
      </c>
      <c r="H454" t="s">
        <v>1779</v>
      </c>
      <c r="I454" t="s">
        <v>2073</v>
      </c>
      <c r="J454" t="s">
        <v>2074</v>
      </c>
      <c r="K454" t="s">
        <v>168</v>
      </c>
      <c r="L454" t="s">
        <v>32</v>
      </c>
      <c r="M454" s="6" t="str">
        <f>IF(ISBLANK(employee_data36[[#This Row],[ExitDate]]),"1","0")</f>
        <v>0</v>
      </c>
      <c r="N454" s="6" t="str">
        <f>IF(employee_data36[[#This Row],[EmployeeStatus]]="Active", "Active", "Tidak Active")</f>
        <v>Active</v>
      </c>
      <c r="O454" t="s">
        <v>63</v>
      </c>
      <c r="P454" t="s">
        <v>34</v>
      </c>
      <c r="Q454" t="s">
        <v>52</v>
      </c>
      <c r="R454" t="s">
        <v>99</v>
      </c>
      <c r="S454" t="s">
        <v>2075</v>
      </c>
      <c r="T454" t="s">
        <v>170</v>
      </c>
      <c r="U454" t="s">
        <v>90</v>
      </c>
      <c r="V454" s="1">
        <v>35077</v>
      </c>
      <c r="W454" s="6">
        <f>DATEDIF(employee_data36[[#This Row],[DOB]],DATE(2023, 1, 1), "Y")</f>
        <v>26</v>
      </c>
      <c r="X454" s="6" t="str">
        <f>IF(employee_data3[[#This Row],[Age]]&lt;=25, "Remaja", IF(employee_data3[[#This Row],[Age]]&lt;=55, "Dewasa", "Lansia"))</f>
        <v>Dewasa</v>
      </c>
      <c r="Y454" s="7" t="str">
        <f>CONCATENATE(employee_data36[[#This Row],[First-LastName]]," ",employee_data36[[#This Row],[DOB]])</f>
        <v>Liam-Hanna 35077</v>
      </c>
      <c r="Z454" t="s">
        <v>40</v>
      </c>
      <c r="AA454" t="s">
        <v>73</v>
      </c>
      <c r="AB454" t="s">
        <v>55</v>
      </c>
      <c r="AC454">
        <v>16655</v>
      </c>
      <c r="AD454" t="s">
        <v>56</v>
      </c>
      <c r="AE454" t="s">
        <v>84</v>
      </c>
      <c r="AF454" t="s">
        <v>45</v>
      </c>
      <c r="AG454">
        <v>3</v>
      </c>
    </row>
    <row r="455" spans="1:33" x14ac:dyDescent="0.3">
      <c r="A455">
        <v>3880</v>
      </c>
      <c r="B455" t="s">
        <v>2076</v>
      </c>
      <c r="C455" t="s">
        <v>928</v>
      </c>
      <c r="D455" s="6" t="str">
        <f>CONCATENATE(employee_data36[[#This Row],[FirstName]], "-",employee_data36[[#This Row],[LastName]] )</f>
        <v>Zara-Pitts</v>
      </c>
      <c r="E455" s="1">
        <v>44284</v>
      </c>
      <c r="F455" s="1">
        <v>44374</v>
      </c>
      <c r="G455" s="7" t="str">
        <f>IF(ISBLANK(employee_data36[[#This Row],[ExitDate]]),"Yes","")</f>
        <v/>
      </c>
      <c r="H455" t="s">
        <v>1779</v>
      </c>
      <c r="I455" t="s">
        <v>2077</v>
      </c>
      <c r="J455" t="s">
        <v>2078</v>
      </c>
      <c r="K455" t="s">
        <v>98</v>
      </c>
      <c r="L455" t="s">
        <v>32</v>
      </c>
      <c r="M455" s="6" t="str">
        <f>IF(ISBLANK(employee_data36[[#This Row],[ExitDate]]),"1","0")</f>
        <v>0</v>
      </c>
      <c r="N455" s="6" t="str">
        <f>IF(employee_data36[[#This Row],[EmployeeStatus]]="Active", "Active", "Tidak Active")</f>
        <v>Active</v>
      </c>
      <c r="O455" t="s">
        <v>52</v>
      </c>
      <c r="P455" t="s">
        <v>64</v>
      </c>
      <c r="Q455" t="s">
        <v>35</v>
      </c>
      <c r="R455" t="s">
        <v>175</v>
      </c>
      <c r="S455" t="s">
        <v>2079</v>
      </c>
      <c r="T455" t="s">
        <v>170</v>
      </c>
      <c r="U455" t="s">
        <v>81</v>
      </c>
      <c r="V455" s="1">
        <v>26799</v>
      </c>
      <c r="W455" s="6">
        <f>DATEDIF(employee_data36[[#This Row],[DOB]],DATE(2023, 1, 1), "Y")</f>
        <v>49</v>
      </c>
      <c r="X455" s="6" t="str">
        <f>IF(employee_data3[[#This Row],[Age]]&lt;=25, "Remaja", IF(employee_data3[[#This Row],[Age]]&lt;=55, "Dewasa", "Lansia"))</f>
        <v>Dewasa</v>
      </c>
      <c r="Y455" s="7" t="str">
        <f>CONCATENATE(employee_data36[[#This Row],[First-LastName]]," ",employee_data36[[#This Row],[DOB]])</f>
        <v>Zara-Pitts 26799</v>
      </c>
      <c r="Z455" t="s">
        <v>40</v>
      </c>
      <c r="AA455" t="s">
        <v>2080</v>
      </c>
      <c r="AB455" t="s">
        <v>55</v>
      </c>
      <c r="AC455">
        <v>73726</v>
      </c>
      <c r="AD455" t="s">
        <v>93</v>
      </c>
      <c r="AE455" t="s">
        <v>75</v>
      </c>
      <c r="AF455" t="s">
        <v>45</v>
      </c>
      <c r="AG455">
        <v>3</v>
      </c>
    </row>
    <row r="456" spans="1:33" x14ac:dyDescent="0.3">
      <c r="A456">
        <v>3881</v>
      </c>
      <c r="B456" t="s">
        <v>2081</v>
      </c>
      <c r="C456" t="s">
        <v>2082</v>
      </c>
      <c r="D456" s="6" t="str">
        <f>CONCATENATE(employee_data36[[#This Row],[FirstName]], "-",employee_data36[[#This Row],[LastName]] )</f>
        <v>Abby-Woodward</v>
      </c>
      <c r="E456" s="1">
        <v>43635</v>
      </c>
      <c r="F456" s="1"/>
      <c r="G456" s="7" t="str">
        <f>IF(ISBLANK(employee_data36[[#This Row],[ExitDate]]),"Yes","")</f>
        <v>Yes</v>
      </c>
      <c r="H456" t="s">
        <v>1773</v>
      </c>
      <c r="I456" t="s">
        <v>2083</v>
      </c>
      <c r="J456" t="s">
        <v>2084</v>
      </c>
      <c r="K456" t="s">
        <v>118</v>
      </c>
      <c r="L456" t="s">
        <v>32</v>
      </c>
      <c r="M456" s="6" t="str">
        <f>IF(ISBLANK(employee_data36[[#This Row],[ExitDate]]),"1","0")</f>
        <v>1</v>
      </c>
      <c r="N456" s="6" t="str">
        <f>IF(employee_data36[[#This Row],[EmployeeStatus]]="Active", "Active", "Tidak Active")</f>
        <v>Active</v>
      </c>
      <c r="O456" t="s">
        <v>52</v>
      </c>
      <c r="P456" t="s">
        <v>64</v>
      </c>
      <c r="Q456" t="s">
        <v>52</v>
      </c>
      <c r="R456" t="s">
        <v>36</v>
      </c>
      <c r="S456" t="s">
        <v>37</v>
      </c>
      <c r="T456" t="s">
        <v>170</v>
      </c>
      <c r="U456" t="s">
        <v>90</v>
      </c>
      <c r="V456" s="1">
        <v>33920</v>
      </c>
      <c r="W456" s="6">
        <f>DATEDIF(employee_data36[[#This Row],[DOB]],DATE(2023, 1, 1), "Y")</f>
        <v>30</v>
      </c>
      <c r="X456" s="6" t="str">
        <f>IF(employee_data3[[#This Row],[Age]]&lt;=25, "Remaja", IF(employee_data3[[#This Row],[Age]]&lt;=55, "Dewasa", "Lansia"))</f>
        <v>Dewasa</v>
      </c>
      <c r="Y456" s="7" t="str">
        <f>CONCATENATE(employee_data36[[#This Row],[First-LastName]]," ",employee_data36[[#This Row],[DOB]])</f>
        <v>Abby-Woodward 33920</v>
      </c>
      <c r="Z456" t="s">
        <v>40</v>
      </c>
      <c r="AA456" t="s">
        <v>83</v>
      </c>
      <c r="AB456" t="s">
        <v>55</v>
      </c>
      <c r="AC456">
        <v>14181</v>
      </c>
      <c r="AD456" t="s">
        <v>74</v>
      </c>
      <c r="AE456" t="s">
        <v>104</v>
      </c>
      <c r="AF456" t="s">
        <v>45</v>
      </c>
      <c r="AG456">
        <v>3</v>
      </c>
    </row>
    <row r="457" spans="1:33" x14ac:dyDescent="0.3">
      <c r="A457">
        <v>3882</v>
      </c>
      <c r="B457" t="s">
        <v>2085</v>
      </c>
      <c r="C457" t="s">
        <v>2086</v>
      </c>
      <c r="D457" s="6" t="str">
        <f>CONCATENATE(employee_data36[[#This Row],[FirstName]], "-",employee_data36[[#This Row],[LastName]] )</f>
        <v>Litzy-Esparza</v>
      </c>
      <c r="E457" s="1">
        <v>43495</v>
      </c>
      <c r="F457" s="1"/>
      <c r="G457" s="7" t="str">
        <f>IF(ISBLANK(employee_data36[[#This Row],[ExitDate]]),"Yes","")</f>
        <v>Yes</v>
      </c>
      <c r="H457" t="s">
        <v>1773</v>
      </c>
      <c r="I457" t="s">
        <v>2087</v>
      </c>
      <c r="J457" t="s">
        <v>2088</v>
      </c>
      <c r="K457" t="s">
        <v>62</v>
      </c>
      <c r="L457" t="s">
        <v>32</v>
      </c>
      <c r="M457" s="6" t="str">
        <f>IF(ISBLANK(employee_data36[[#This Row],[ExitDate]]),"1","0")</f>
        <v>1</v>
      </c>
      <c r="N457" s="6" t="str">
        <f>IF(employee_data36[[#This Row],[EmployeeStatus]]="Active", "Active", "Tidak Active")</f>
        <v>Active</v>
      </c>
      <c r="O457" t="s">
        <v>33</v>
      </c>
      <c r="P457" t="s">
        <v>34</v>
      </c>
      <c r="Q457" t="s">
        <v>52</v>
      </c>
      <c r="R457" t="s">
        <v>36</v>
      </c>
      <c r="S457" t="s">
        <v>37</v>
      </c>
      <c r="T457" t="s">
        <v>170</v>
      </c>
      <c r="U457" t="s">
        <v>594</v>
      </c>
      <c r="V457" s="1">
        <v>16848</v>
      </c>
      <c r="W457" s="6">
        <f>DATEDIF(employee_data36[[#This Row],[DOB]],DATE(2023, 1, 1), "Y")</f>
        <v>76</v>
      </c>
      <c r="X457" s="6" t="str">
        <f>IF(employee_data3[[#This Row],[Age]]&lt;=25, "Remaja", IF(employee_data3[[#This Row],[Age]]&lt;=55, "Dewasa", "Lansia"))</f>
        <v>Lansia</v>
      </c>
      <c r="Y457" s="7" t="str">
        <f>CONCATENATE(employee_data36[[#This Row],[First-LastName]]," ",employee_data36[[#This Row],[DOB]])</f>
        <v>Litzy-Esparza 16848</v>
      </c>
      <c r="Z457" t="s">
        <v>40</v>
      </c>
      <c r="AA457" t="s">
        <v>216</v>
      </c>
      <c r="AB457" t="s">
        <v>42</v>
      </c>
      <c r="AC457">
        <v>14438</v>
      </c>
      <c r="AD457" t="s">
        <v>128</v>
      </c>
      <c r="AE457" t="s">
        <v>84</v>
      </c>
      <c r="AF457" t="s">
        <v>45</v>
      </c>
      <c r="AG457">
        <v>3</v>
      </c>
    </row>
    <row r="458" spans="1:33" x14ac:dyDescent="0.3">
      <c r="A458">
        <v>3883</v>
      </c>
      <c r="B458" t="s">
        <v>2089</v>
      </c>
      <c r="C458" t="s">
        <v>2029</v>
      </c>
      <c r="D458" s="6" t="str">
        <f>CONCATENATE(employee_data36[[#This Row],[FirstName]], "-",employee_data36[[#This Row],[LastName]] )</f>
        <v>Noemi-Brewer</v>
      </c>
      <c r="E458" s="1">
        <v>44687</v>
      </c>
      <c r="F458" s="1">
        <v>44830</v>
      </c>
      <c r="G458" s="7" t="str">
        <f>IF(ISBLANK(employee_data36[[#This Row],[ExitDate]]),"Yes","")</f>
        <v/>
      </c>
      <c r="H458" t="s">
        <v>1773</v>
      </c>
      <c r="I458" t="s">
        <v>2090</v>
      </c>
      <c r="J458" t="s">
        <v>2091</v>
      </c>
      <c r="K458" t="s">
        <v>89</v>
      </c>
      <c r="L458" t="s">
        <v>32</v>
      </c>
      <c r="M458" s="6" t="str">
        <f>IF(ISBLANK(employee_data36[[#This Row],[ExitDate]]),"1","0")</f>
        <v>0</v>
      </c>
      <c r="N458" s="6" t="str">
        <f>IF(employee_data36[[#This Row],[EmployeeStatus]]="Active", "Active", "Tidak Active")</f>
        <v>Active</v>
      </c>
      <c r="O458" t="s">
        <v>33</v>
      </c>
      <c r="P458" t="s">
        <v>64</v>
      </c>
      <c r="Q458" t="s">
        <v>63</v>
      </c>
      <c r="R458" t="s">
        <v>99</v>
      </c>
      <c r="S458" t="s">
        <v>2092</v>
      </c>
      <c r="T458" t="s">
        <v>170</v>
      </c>
      <c r="U458" t="s">
        <v>90</v>
      </c>
      <c r="V458" s="1">
        <v>33405</v>
      </c>
      <c r="W458" s="6">
        <f>DATEDIF(employee_data36[[#This Row],[DOB]],DATE(2023, 1, 1), "Y")</f>
        <v>31</v>
      </c>
      <c r="X458" s="6" t="str">
        <f>IF(employee_data3[[#This Row],[Age]]&lt;=25, "Remaja", IF(employee_data3[[#This Row],[Age]]&lt;=55, "Dewasa", "Lansia"))</f>
        <v>Dewasa</v>
      </c>
      <c r="Y458" s="7" t="str">
        <f>CONCATENATE(employee_data36[[#This Row],[First-LastName]]," ",employee_data36[[#This Row],[DOB]])</f>
        <v>Noemi-Brewer 33405</v>
      </c>
      <c r="Z458" t="s">
        <v>40</v>
      </c>
      <c r="AA458" t="s">
        <v>395</v>
      </c>
      <c r="AB458" t="s">
        <v>42</v>
      </c>
      <c r="AC458">
        <v>11294</v>
      </c>
      <c r="AD458" t="s">
        <v>43</v>
      </c>
      <c r="AE458" t="s">
        <v>44</v>
      </c>
      <c r="AF458" t="s">
        <v>45</v>
      </c>
      <c r="AG458">
        <v>3</v>
      </c>
    </row>
    <row r="459" spans="1:33" x14ac:dyDescent="0.3">
      <c r="A459">
        <v>3884</v>
      </c>
      <c r="B459" t="s">
        <v>2093</v>
      </c>
      <c r="C459" t="s">
        <v>2094</v>
      </c>
      <c r="D459" s="6" t="str">
        <f>CONCATENATE(employee_data36[[#This Row],[FirstName]], "-",employee_data36[[#This Row],[LastName]] )</f>
        <v>Gilberto-Macdonald</v>
      </c>
      <c r="E459" s="1">
        <v>43498</v>
      </c>
      <c r="F459" s="1"/>
      <c r="G459" s="7" t="str">
        <f>IF(ISBLANK(employee_data36[[#This Row],[ExitDate]]),"Yes","")</f>
        <v>Yes</v>
      </c>
      <c r="H459" t="s">
        <v>1773</v>
      </c>
      <c r="I459" t="s">
        <v>2095</v>
      </c>
      <c r="J459" t="s">
        <v>2096</v>
      </c>
      <c r="K459" t="s">
        <v>31</v>
      </c>
      <c r="L459" t="s">
        <v>32</v>
      </c>
      <c r="M459" s="6" t="str">
        <f>IF(ISBLANK(employee_data36[[#This Row],[ExitDate]]),"1","0")</f>
        <v>1</v>
      </c>
      <c r="N459" s="6" t="str">
        <f>IF(employee_data36[[#This Row],[EmployeeStatus]]="Active", "Active", "Tidak Active")</f>
        <v>Active</v>
      </c>
      <c r="O459" t="s">
        <v>63</v>
      </c>
      <c r="P459" t="s">
        <v>64</v>
      </c>
      <c r="Q459" t="s">
        <v>35</v>
      </c>
      <c r="R459" t="s">
        <v>36</v>
      </c>
      <c r="S459" t="s">
        <v>37</v>
      </c>
      <c r="T459" t="s">
        <v>170</v>
      </c>
      <c r="U459" t="s">
        <v>111</v>
      </c>
      <c r="V459" s="1">
        <v>31894</v>
      </c>
      <c r="W459" s="6">
        <f>DATEDIF(employee_data36[[#This Row],[DOB]],DATE(2023, 1, 1), "Y")</f>
        <v>35</v>
      </c>
      <c r="X459" s="6" t="str">
        <f>IF(employee_data3[[#This Row],[Age]]&lt;=25, "Remaja", IF(employee_data3[[#This Row],[Age]]&lt;=55, "Dewasa", "Lansia"))</f>
        <v>Dewasa</v>
      </c>
      <c r="Y459" s="7" t="str">
        <f>CONCATENATE(employee_data36[[#This Row],[First-LastName]]," ",employee_data36[[#This Row],[DOB]])</f>
        <v>Gilberto-Macdonald 31894</v>
      </c>
      <c r="Z459" t="s">
        <v>40</v>
      </c>
      <c r="AA459" t="s">
        <v>113</v>
      </c>
      <c r="AB459" t="s">
        <v>42</v>
      </c>
      <c r="AC459">
        <v>96985</v>
      </c>
      <c r="AD459" t="s">
        <v>93</v>
      </c>
      <c r="AE459" t="s">
        <v>44</v>
      </c>
      <c r="AF459" t="s">
        <v>45</v>
      </c>
      <c r="AG459">
        <v>3</v>
      </c>
    </row>
    <row r="460" spans="1:33" x14ac:dyDescent="0.3">
      <c r="A460">
        <v>3885</v>
      </c>
      <c r="B460" t="s">
        <v>2097</v>
      </c>
      <c r="C460" t="s">
        <v>2098</v>
      </c>
      <c r="D460" s="6" t="str">
        <f>CONCATENATE(employee_data36[[#This Row],[FirstName]], "-",employee_data36[[#This Row],[LastName]] )</f>
        <v>Armando-Macias</v>
      </c>
      <c r="E460" s="1">
        <v>44538</v>
      </c>
      <c r="F460" s="1"/>
      <c r="G460" s="7" t="str">
        <f>IF(ISBLANK(employee_data36[[#This Row],[ExitDate]]),"Yes","")</f>
        <v>Yes</v>
      </c>
      <c r="H460" t="s">
        <v>1784</v>
      </c>
      <c r="I460" t="s">
        <v>2099</v>
      </c>
      <c r="J460" t="s">
        <v>2100</v>
      </c>
      <c r="K460" t="s">
        <v>50</v>
      </c>
      <c r="L460" t="s">
        <v>32</v>
      </c>
      <c r="M460" s="6" t="str">
        <f>IF(ISBLANK(employee_data36[[#This Row],[ExitDate]]),"1","0")</f>
        <v>1</v>
      </c>
      <c r="N460" s="6" t="str">
        <f>IF(employee_data36[[#This Row],[EmployeeStatus]]="Active", "Active", "Tidak Active")</f>
        <v>Active</v>
      </c>
      <c r="O460" t="s">
        <v>63</v>
      </c>
      <c r="P460" t="s">
        <v>64</v>
      </c>
      <c r="Q460" t="s">
        <v>52</v>
      </c>
      <c r="R460" t="s">
        <v>36</v>
      </c>
      <c r="S460" t="s">
        <v>37</v>
      </c>
      <c r="T460" t="s">
        <v>170</v>
      </c>
      <c r="U460" t="s">
        <v>111</v>
      </c>
      <c r="V460" s="1">
        <v>17827</v>
      </c>
      <c r="W460" s="6">
        <f>DATEDIF(employee_data36[[#This Row],[DOB]],DATE(2023, 1, 1), "Y")</f>
        <v>74</v>
      </c>
      <c r="X460" s="6" t="str">
        <f>IF(employee_data3[[#This Row],[Age]]&lt;=25, "Remaja", IF(employee_data3[[#This Row],[Age]]&lt;=55, "Dewasa", "Lansia"))</f>
        <v>Lansia</v>
      </c>
      <c r="Y460" s="7" t="str">
        <f>CONCATENATE(employee_data36[[#This Row],[First-LastName]]," ",employee_data36[[#This Row],[DOB]])</f>
        <v>Armando-Macias 17827</v>
      </c>
      <c r="Z460" t="s">
        <v>91</v>
      </c>
      <c r="AA460" t="s">
        <v>113</v>
      </c>
      <c r="AB460" t="s">
        <v>42</v>
      </c>
      <c r="AC460">
        <v>93436</v>
      </c>
      <c r="AD460" t="s">
        <v>93</v>
      </c>
      <c r="AE460" t="s">
        <v>75</v>
      </c>
      <c r="AF460" t="s">
        <v>45</v>
      </c>
      <c r="AG460">
        <v>3</v>
      </c>
    </row>
    <row r="461" spans="1:33" x14ac:dyDescent="0.3">
      <c r="A461">
        <v>3886</v>
      </c>
      <c r="B461" t="s">
        <v>2101</v>
      </c>
      <c r="C461" t="s">
        <v>2102</v>
      </c>
      <c r="D461" s="6" t="str">
        <f>CONCATENATE(employee_data36[[#This Row],[FirstName]], "-",employee_data36[[#This Row],[LastName]] )</f>
        <v>Britney-Kelly</v>
      </c>
      <c r="E461" s="1">
        <v>43385</v>
      </c>
      <c r="F461" s="1"/>
      <c r="G461" s="7" t="str">
        <f>IF(ISBLANK(employee_data36[[#This Row],[ExitDate]]),"Yes","")</f>
        <v>Yes</v>
      </c>
      <c r="H461" t="s">
        <v>1784</v>
      </c>
      <c r="I461" t="s">
        <v>2103</v>
      </c>
      <c r="J461" t="s">
        <v>2104</v>
      </c>
      <c r="K461" t="s">
        <v>139</v>
      </c>
      <c r="L461" t="s">
        <v>32</v>
      </c>
      <c r="M461" s="6" t="str">
        <f>IF(ISBLANK(employee_data36[[#This Row],[ExitDate]]),"1","0")</f>
        <v>1</v>
      </c>
      <c r="N461" s="6" t="str">
        <f>IF(employee_data36[[#This Row],[EmployeeStatus]]="Active", "Active", "Tidak Active")</f>
        <v>Active</v>
      </c>
      <c r="O461" t="s">
        <v>52</v>
      </c>
      <c r="P461" t="s">
        <v>64</v>
      </c>
      <c r="Q461" t="s">
        <v>35</v>
      </c>
      <c r="R461" t="s">
        <v>36</v>
      </c>
      <c r="S461" t="s">
        <v>37</v>
      </c>
      <c r="T461" t="s">
        <v>170</v>
      </c>
      <c r="U461" t="s">
        <v>594</v>
      </c>
      <c r="V461" s="1">
        <v>28465</v>
      </c>
      <c r="W461" s="6">
        <f>DATEDIF(employee_data36[[#This Row],[DOB]],DATE(2023, 1, 1), "Y")</f>
        <v>45</v>
      </c>
      <c r="X461" s="6" t="str">
        <f>IF(employee_data3[[#This Row],[Age]]&lt;=25, "Remaja", IF(employee_data3[[#This Row],[Age]]&lt;=55, "Dewasa", "Lansia"))</f>
        <v>Dewasa</v>
      </c>
      <c r="Y461" s="7" t="str">
        <f>CONCATENATE(employee_data36[[#This Row],[First-LastName]]," ",employee_data36[[#This Row],[DOB]])</f>
        <v>Britney-Kelly 28465</v>
      </c>
      <c r="Z461" t="s">
        <v>91</v>
      </c>
      <c r="AA461" t="s">
        <v>103</v>
      </c>
      <c r="AB461" t="s">
        <v>55</v>
      </c>
      <c r="AC461">
        <v>42646</v>
      </c>
      <c r="AD461" t="s">
        <v>74</v>
      </c>
      <c r="AE461" t="s">
        <v>75</v>
      </c>
      <c r="AF461" t="s">
        <v>45</v>
      </c>
      <c r="AG461">
        <v>3</v>
      </c>
    </row>
    <row r="462" spans="1:33" x14ac:dyDescent="0.3">
      <c r="A462">
        <v>3887</v>
      </c>
      <c r="B462" t="s">
        <v>2105</v>
      </c>
      <c r="C462" t="s">
        <v>2106</v>
      </c>
      <c r="D462" s="6" t="str">
        <f>CONCATENATE(employee_data36[[#This Row],[FirstName]], "-",employee_data36[[#This Row],[LastName]] )</f>
        <v>Emanuel-Haas</v>
      </c>
      <c r="E462" s="1">
        <v>44673</v>
      </c>
      <c r="F462" s="1">
        <v>45061</v>
      </c>
      <c r="G462" s="7" t="str">
        <f>IF(ISBLANK(employee_data36[[#This Row],[ExitDate]]),"Yes","")</f>
        <v/>
      </c>
      <c r="H462" t="s">
        <v>1784</v>
      </c>
      <c r="I462" t="s">
        <v>2107</v>
      </c>
      <c r="J462" t="s">
        <v>2108</v>
      </c>
      <c r="K462" t="s">
        <v>118</v>
      </c>
      <c r="L462" t="s">
        <v>1805</v>
      </c>
      <c r="M462" s="6" t="str">
        <f>IF(ISBLANK(employee_data36[[#This Row],[ExitDate]]),"1","0")</f>
        <v>0</v>
      </c>
      <c r="N462" s="6" t="str">
        <f>IF(employee_data36[[#This Row],[EmployeeStatus]]="Active", "Active", "Tidak Active")</f>
        <v>Tidak Active</v>
      </c>
      <c r="O462" t="s">
        <v>33</v>
      </c>
      <c r="P462" t="s">
        <v>64</v>
      </c>
      <c r="Q462" t="s">
        <v>35</v>
      </c>
      <c r="R462" t="s">
        <v>140</v>
      </c>
      <c r="S462" t="s">
        <v>2109</v>
      </c>
      <c r="T462" t="s">
        <v>170</v>
      </c>
      <c r="U462" t="s">
        <v>81</v>
      </c>
      <c r="V462" s="1">
        <v>19899</v>
      </c>
      <c r="W462" s="6">
        <f>DATEDIF(employee_data36[[#This Row],[DOB]],DATE(2023, 1, 1), "Y")</f>
        <v>68</v>
      </c>
      <c r="X462" s="6" t="str">
        <f>IF(employee_data3[[#This Row],[Age]]&lt;=25, "Remaja", IF(employee_data3[[#This Row],[Age]]&lt;=55, "Dewasa", "Lansia"))</f>
        <v>Lansia</v>
      </c>
      <c r="Y462" s="7" t="str">
        <f>CONCATENATE(employee_data36[[#This Row],[First-LastName]]," ",employee_data36[[#This Row],[DOB]])</f>
        <v>Emanuel-Haas 19899</v>
      </c>
      <c r="Z462" t="s">
        <v>91</v>
      </c>
      <c r="AA462" t="s">
        <v>292</v>
      </c>
      <c r="AB462" t="s">
        <v>55</v>
      </c>
      <c r="AC462">
        <v>54502</v>
      </c>
      <c r="AD462" t="s">
        <v>43</v>
      </c>
      <c r="AE462" t="s">
        <v>104</v>
      </c>
      <c r="AF462" t="s">
        <v>105</v>
      </c>
      <c r="AG462">
        <v>3</v>
      </c>
    </row>
    <row r="463" spans="1:33" x14ac:dyDescent="0.3">
      <c r="A463">
        <v>3888</v>
      </c>
      <c r="B463" t="s">
        <v>2110</v>
      </c>
      <c r="C463" t="s">
        <v>825</v>
      </c>
      <c r="D463" s="6" t="str">
        <f>CONCATENATE(employee_data36[[#This Row],[FirstName]], "-",employee_data36[[#This Row],[LastName]] )</f>
        <v>Karlie-Drake</v>
      </c>
      <c r="E463" s="1">
        <v>44444</v>
      </c>
      <c r="F463" s="1">
        <v>44750</v>
      </c>
      <c r="G463" s="7" t="str">
        <f>IF(ISBLANK(employee_data36[[#This Row],[ExitDate]]),"Yes","")</f>
        <v/>
      </c>
      <c r="H463" t="s">
        <v>1871</v>
      </c>
      <c r="I463" t="s">
        <v>2111</v>
      </c>
      <c r="J463" t="s">
        <v>2112</v>
      </c>
      <c r="K463" t="s">
        <v>62</v>
      </c>
      <c r="L463" t="s">
        <v>1805</v>
      </c>
      <c r="M463" s="6" t="str">
        <f>IF(ISBLANK(employee_data36[[#This Row],[ExitDate]]),"1","0")</f>
        <v>0</v>
      </c>
      <c r="N463" s="6" t="str">
        <f>IF(employee_data36[[#This Row],[EmployeeStatus]]="Active", "Active", "Tidak Active")</f>
        <v>Tidak Active</v>
      </c>
      <c r="O463" t="s">
        <v>63</v>
      </c>
      <c r="P463" t="s">
        <v>64</v>
      </c>
      <c r="Q463" t="s">
        <v>63</v>
      </c>
      <c r="R463" t="s">
        <v>140</v>
      </c>
      <c r="S463" t="s">
        <v>2113</v>
      </c>
      <c r="T463" t="s">
        <v>170</v>
      </c>
      <c r="U463" t="s">
        <v>111</v>
      </c>
      <c r="V463" s="1">
        <v>31948</v>
      </c>
      <c r="W463" s="6">
        <f>DATEDIF(employee_data36[[#This Row],[DOB]],DATE(2023, 1, 1), "Y")</f>
        <v>35</v>
      </c>
      <c r="X463" s="6" t="str">
        <f>IF(employee_data3[[#This Row],[Age]]&lt;=25, "Remaja", IF(employee_data3[[#This Row],[Age]]&lt;=55, "Dewasa", "Lansia"))</f>
        <v>Dewasa</v>
      </c>
      <c r="Y463" s="7" t="str">
        <f>CONCATENATE(employee_data36[[#This Row],[First-LastName]]," ",employee_data36[[#This Row],[DOB]])</f>
        <v>Karlie-Drake 31948</v>
      </c>
      <c r="Z463" t="s">
        <v>40</v>
      </c>
      <c r="AA463" t="s">
        <v>113</v>
      </c>
      <c r="AB463" t="s">
        <v>42</v>
      </c>
      <c r="AC463">
        <v>88391</v>
      </c>
      <c r="AD463" t="s">
        <v>74</v>
      </c>
      <c r="AE463" t="s">
        <v>104</v>
      </c>
      <c r="AF463" t="s">
        <v>45</v>
      </c>
      <c r="AG463">
        <v>3</v>
      </c>
    </row>
    <row r="464" spans="1:33" x14ac:dyDescent="0.3">
      <c r="A464">
        <v>3889</v>
      </c>
      <c r="B464" t="s">
        <v>2114</v>
      </c>
      <c r="C464" t="s">
        <v>860</v>
      </c>
      <c r="D464" s="6" t="str">
        <f>CONCATENATE(employee_data36[[#This Row],[FirstName]], "-",employee_data36[[#This Row],[LastName]] )</f>
        <v>Myla-Mullen</v>
      </c>
      <c r="E464" s="1">
        <v>44809</v>
      </c>
      <c r="F464" s="1">
        <v>44864</v>
      </c>
      <c r="G464" s="7" t="str">
        <f>IF(ISBLANK(employee_data36[[#This Row],[ExitDate]]),"Yes","")</f>
        <v/>
      </c>
      <c r="H464" t="s">
        <v>1779</v>
      </c>
      <c r="I464" t="s">
        <v>2115</v>
      </c>
      <c r="J464" t="s">
        <v>2116</v>
      </c>
      <c r="K464" t="s">
        <v>80</v>
      </c>
      <c r="L464" t="s">
        <v>32</v>
      </c>
      <c r="M464" s="6" t="str">
        <f>IF(ISBLANK(employee_data36[[#This Row],[ExitDate]]),"1","0")</f>
        <v>0</v>
      </c>
      <c r="N464" s="6" t="str">
        <f>IF(employee_data36[[#This Row],[EmployeeStatus]]="Active", "Active", "Tidak Active")</f>
        <v>Active</v>
      </c>
      <c r="O464" t="s">
        <v>33</v>
      </c>
      <c r="P464" t="s">
        <v>64</v>
      </c>
      <c r="Q464" t="s">
        <v>52</v>
      </c>
      <c r="R464" t="s">
        <v>126</v>
      </c>
      <c r="S464" t="s">
        <v>2117</v>
      </c>
      <c r="T464" t="s">
        <v>1843</v>
      </c>
      <c r="U464" t="s">
        <v>81</v>
      </c>
      <c r="V464" s="1">
        <v>30239</v>
      </c>
      <c r="W464" s="6">
        <f>DATEDIF(employee_data36[[#This Row],[DOB]],DATE(2023, 1, 1), "Y")</f>
        <v>40</v>
      </c>
      <c r="X464" s="6" t="str">
        <f>IF(employee_data3[[#This Row],[Age]]&lt;=25, "Remaja", IF(employee_data3[[#This Row],[Age]]&lt;=55, "Dewasa", "Lansia"))</f>
        <v>Dewasa</v>
      </c>
      <c r="Y464" s="7" t="str">
        <f>CONCATENATE(employee_data36[[#This Row],[First-LastName]]," ",employee_data36[[#This Row],[DOB]])</f>
        <v>Myla-Mullen 30239</v>
      </c>
      <c r="Z464" t="s">
        <v>40</v>
      </c>
      <c r="AA464" t="s">
        <v>226</v>
      </c>
      <c r="AB464" t="s">
        <v>55</v>
      </c>
      <c r="AC464">
        <v>26421</v>
      </c>
      <c r="AD464" t="s">
        <v>93</v>
      </c>
      <c r="AE464" t="s">
        <v>75</v>
      </c>
      <c r="AF464" t="s">
        <v>45</v>
      </c>
      <c r="AG464">
        <v>3</v>
      </c>
    </row>
    <row r="465" spans="1:33" x14ac:dyDescent="0.3">
      <c r="A465">
        <v>3890</v>
      </c>
      <c r="B465" t="s">
        <v>2118</v>
      </c>
      <c r="C465" t="s">
        <v>693</v>
      </c>
      <c r="D465" s="6" t="str">
        <f>CONCATENATE(employee_data36[[#This Row],[FirstName]], "-",employee_data36[[#This Row],[LastName]] )</f>
        <v>Alan-Holland</v>
      </c>
      <c r="E465" s="1">
        <v>44761</v>
      </c>
      <c r="F465" s="1">
        <v>45041</v>
      </c>
      <c r="G465" s="7" t="str">
        <f>IF(ISBLANK(employee_data36[[#This Row],[ExitDate]]),"Yes","")</f>
        <v/>
      </c>
      <c r="H465" t="s">
        <v>1779</v>
      </c>
      <c r="I465" t="s">
        <v>2119</v>
      </c>
      <c r="J465" t="s">
        <v>2120</v>
      </c>
      <c r="K465" t="s">
        <v>98</v>
      </c>
      <c r="L465" t="s">
        <v>32</v>
      </c>
      <c r="M465" s="6" t="str">
        <f>IF(ISBLANK(employee_data36[[#This Row],[ExitDate]]),"1","0")</f>
        <v>0</v>
      </c>
      <c r="N465" s="6" t="str">
        <f>IF(employee_data36[[#This Row],[EmployeeStatus]]="Active", "Active", "Tidak Active")</f>
        <v>Active</v>
      </c>
      <c r="O465" t="s">
        <v>63</v>
      </c>
      <c r="P465" t="s">
        <v>64</v>
      </c>
      <c r="Q465" t="s">
        <v>35</v>
      </c>
      <c r="R465" t="s">
        <v>126</v>
      </c>
      <c r="S465" t="s">
        <v>2121</v>
      </c>
      <c r="T465" t="s">
        <v>170</v>
      </c>
      <c r="U465" t="s">
        <v>81</v>
      </c>
      <c r="V465" s="1">
        <v>36392</v>
      </c>
      <c r="W465" s="6">
        <f>DATEDIF(employee_data36[[#This Row],[DOB]],DATE(2023, 1, 1), "Y")</f>
        <v>23</v>
      </c>
      <c r="X465" s="6" t="str">
        <f>IF(employee_data3[[#This Row],[Age]]&lt;=25, "Remaja", IF(employee_data3[[#This Row],[Age]]&lt;=55, "Dewasa", "Lansia"))</f>
        <v>Remaja</v>
      </c>
      <c r="Y465" s="7" t="str">
        <f>CONCATENATE(employee_data36[[#This Row],[First-LastName]]," ",employee_data36[[#This Row],[DOB]])</f>
        <v>Alan-Holland 36392</v>
      </c>
      <c r="Z465" t="s">
        <v>40</v>
      </c>
      <c r="AA465" t="s">
        <v>226</v>
      </c>
      <c r="AB465" t="s">
        <v>55</v>
      </c>
      <c r="AC465">
        <v>85660</v>
      </c>
      <c r="AD465" t="s">
        <v>128</v>
      </c>
      <c r="AE465" t="s">
        <v>104</v>
      </c>
      <c r="AF465" t="s">
        <v>45</v>
      </c>
      <c r="AG465">
        <v>3</v>
      </c>
    </row>
    <row r="466" spans="1:33" x14ac:dyDescent="0.3">
      <c r="A466">
        <v>3891</v>
      </c>
      <c r="B466" t="s">
        <v>2122</v>
      </c>
      <c r="C466" t="s">
        <v>2123</v>
      </c>
      <c r="D466" s="6" t="str">
        <f>CONCATENATE(employee_data36[[#This Row],[FirstName]], "-",employee_data36[[#This Row],[LastName]] )</f>
        <v>Brooklynn-Greene</v>
      </c>
      <c r="E466" s="1">
        <v>44707</v>
      </c>
      <c r="F466" s="1"/>
      <c r="G466" s="7" t="str">
        <f>IF(ISBLANK(employee_data36[[#This Row],[ExitDate]]),"Yes","")</f>
        <v>Yes</v>
      </c>
      <c r="H466" t="s">
        <v>1779</v>
      </c>
      <c r="I466" t="s">
        <v>2124</v>
      </c>
      <c r="J466" t="s">
        <v>2125</v>
      </c>
      <c r="K466" t="s">
        <v>89</v>
      </c>
      <c r="L466" t="s">
        <v>32</v>
      </c>
      <c r="M466" s="6" t="str">
        <f>IF(ISBLANK(employee_data36[[#This Row],[ExitDate]]),"1","0")</f>
        <v>1</v>
      </c>
      <c r="N466" s="6" t="str">
        <f>IF(employee_data36[[#This Row],[EmployeeStatus]]="Active", "Active", "Tidak Active")</f>
        <v>Active</v>
      </c>
      <c r="O466" t="s">
        <v>63</v>
      </c>
      <c r="P466" t="s">
        <v>34</v>
      </c>
      <c r="Q466" t="s">
        <v>35</v>
      </c>
      <c r="R466" t="s">
        <v>36</v>
      </c>
      <c r="S466" t="s">
        <v>37</v>
      </c>
      <c r="T466" t="s">
        <v>170</v>
      </c>
      <c r="U466" t="s">
        <v>111</v>
      </c>
      <c r="V466" s="1">
        <v>22101</v>
      </c>
      <c r="W466" s="6">
        <f>DATEDIF(employee_data36[[#This Row],[DOB]],DATE(2023, 1, 1), "Y")</f>
        <v>62</v>
      </c>
      <c r="X466" s="6" t="str">
        <f>IF(employee_data3[[#This Row],[Age]]&lt;=25, "Remaja", IF(employee_data3[[#This Row],[Age]]&lt;=55, "Dewasa", "Lansia"))</f>
        <v>Lansia</v>
      </c>
      <c r="Y466" s="7" t="str">
        <f>CONCATENATE(employee_data36[[#This Row],[First-LastName]]," ",employee_data36[[#This Row],[DOB]])</f>
        <v>Brooklynn-Greene 22101</v>
      </c>
      <c r="Z466" t="s">
        <v>40</v>
      </c>
      <c r="AA466" t="s">
        <v>113</v>
      </c>
      <c r="AB466" t="s">
        <v>55</v>
      </c>
      <c r="AC466">
        <v>60107</v>
      </c>
      <c r="AD466" t="s">
        <v>74</v>
      </c>
      <c r="AE466" t="s">
        <v>75</v>
      </c>
      <c r="AF466" t="s">
        <v>45</v>
      </c>
      <c r="AG466">
        <v>3</v>
      </c>
    </row>
    <row r="467" spans="1:33" x14ac:dyDescent="0.3">
      <c r="A467">
        <v>3892</v>
      </c>
      <c r="B467" t="s">
        <v>1560</v>
      </c>
      <c r="C467" t="s">
        <v>1275</v>
      </c>
      <c r="D467" s="6" t="str">
        <f>CONCATENATE(employee_data36[[#This Row],[FirstName]], "-",employee_data36[[#This Row],[LastName]] )</f>
        <v>Maxwell-Mcpherson</v>
      </c>
      <c r="E467" s="1">
        <v>44865</v>
      </c>
      <c r="F467" s="1"/>
      <c r="G467" s="7" t="str">
        <f>IF(ISBLANK(employee_data36[[#This Row],[ExitDate]]),"Yes","")</f>
        <v>Yes</v>
      </c>
      <c r="H467" t="s">
        <v>1779</v>
      </c>
      <c r="I467" t="s">
        <v>2126</v>
      </c>
      <c r="J467" t="s">
        <v>2127</v>
      </c>
      <c r="K467" t="s">
        <v>31</v>
      </c>
      <c r="L467" t="s">
        <v>32</v>
      </c>
      <c r="M467" s="6" t="str">
        <f>IF(ISBLANK(employee_data36[[#This Row],[ExitDate]]),"1","0")</f>
        <v>1</v>
      </c>
      <c r="N467" s="6" t="str">
        <f>IF(employee_data36[[#This Row],[EmployeeStatus]]="Active", "Active", "Tidak Active")</f>
        <v>Active</v>
      </c>
      <c r="O467" t="s">
        <v>63</v>
      </c>
      <c r="P467" t="s">
        <v>51</v>
      </c>
      <c r="Q467" t="s">
        <v>63</v>
      </c>
      <c r="R467" t="s">
        <v>36</v>
      </c>
      <c r="S467" t="s">
        <v>37</v>
      </c>
      <c r="T467" t="s">
        <v>170</v>
      </c>
      <c r="U467" t="s">
        <v>111</v>
      </c>
      <c r="V467" s="1">
        <v>28581</v>
      </c>
      <c r="W467" s="6">
        <f>DATEDIF(employee_data36[[#This Row],[DOB]],DATE(2023, 1, 1), "Y")</f>
        <v>44</v>
      </c>
      <c r="X467" s="6" t="str">
        <f>IF(employee_data3[[#This Row],[Age]]&lt;=25, "Remaja", IF(employee_data3[[#This Row],[Age]]&lt;=55, "Dewasa", "Lansia"))</f>
        <v>Dewasa</v>
      </c>
      <c r="Y467" s="7" t="str">
        <f>CONCATENATE(employee_data36[[#This Row],[First-LastName]]," ",employee_data36[[#This Row],[DOB]])</f>
        <v>Maxwell-Mcpherson 28581</v>
      </c>
      <c r="Z467" t="s">
        <v>40</v>
      </c>
      <c r="AA467" t="s">
        <v>2128</v>
      </c>
      <c r="AB467" t="s">
        <v>55</v>
      </c>
      <c r="AC467">
        <v>60831</v>
      </c>
      <c r="AD467" t="s">
        <v>56</v>
      </c>
      <c r="AE467" t="s">
        <v>104</v>
      </c>
      <c r="AF467" t="s">
        <v>45</v>
      </c>
      <c r="AG467">
        <v>3</v>
      </c>
    </row>
    <row r="468" spans="1:33" x14ac:dyDescent="0.3">
      <c r="A468">
        <v>3893</v>
      </c>
      <c r="B468" t="s">
        <v>2129</v>
      </c>
      <c r="C468" t="s">
        <v>2130</v>
      </c>
      <c r="D468" s="6" t="str">
        <f>CONCATENATE(employee_data36[[#This Row],[FirstName]], "-",employee_data36[[#This Row],[LastName]] )</f>
        <v>Lukas-Freeman</v>
      </c>
      <c r="E468" s="1">
        <v>45007</v>
      </c>
      <c r="F468" s="1">
        <v>45135</v>
      </c>
      <c r="G468" s="7" t="str">
        <f>IF(ISBLANK(employee_data36[[#This Row],[ExitDate]]),"Yes","")</f>
        <v/>
      </c>
      <c r="H468" t="s">
        <v>1773</v>
      </c>
      <c r="I468" t="s">
        <v>2131</v>
      </c>
      <c r="J468" t="s">
        <v>2132</v>
      </c>
      <c r="K468" t="s">
        <v>50</v>
      </c>
      <c r="L468" t="s">
        <v>32</v>
      </c>
      <c r="M468" s="6" t="str">
        <f>IF(ISBLANK(employee_data36[[#This Row],[ExitDate]]),"1","0")</f>
        <v>0</v>
      </c>
      <c r="N468" s="6" t="str">
        <f>IF(employee_data36[[#This Row],[EmployeeStatus]]="Active", "Active", "Tidak Active")</f>
        <v>Active</v>
      </c>
      <c r="O468" t="s">
        <v>63</v>
      </c>
      <c r="P468" t="s">
        <v>64</v>
      </c>
      <c r="Q468" t="s">
        <v>52</v>
      </c>
      <c r="R468" t="s">
        <v>99</v>
      </c>
      <c r="S468" t="s">
        <v>2133</v>
      </c>
      <c r="T468" t="s">
        <v>170</v>
      </c>
      <c r="U468" t="s">
        <v>81</v>
      </c>
      <c r="V468" s="1">
        <v>19464</v>
      </c>
      <c r="W468" s="6">
        <f>DATEDIF(employee_data36[[#This Row],[DOB]],DATE(2023, 1, 1), "Y")</f>
        <v>69</v>
      </c>
      <c r="X468" s="6" t="str">
        <f>IF(employee_data3[[#This Row],[Age]]&lt;=25, "Remaja", IF(employee_data3[[#This Row],[Age]]&lt;=55, "Dewasa", "Lansia"))</f>
        <v>Lansia</v>
      </c>
      <c r="Y468" s="7" t="str">
        <f>CONCATENATE(employee_data36[[#This Row],[First-LastName]]," ",employee_data36[[#This Row],[DOB]])</f>
        <v>Lukas-Freeman 19464</v>
      </c>
      <c r="Z468" t="s">
        <v>40</v>
      </c>
      <c r="AA468" t="s">
        <v>83</v>
      </c>
      <c r="AB468" t="s">
        <v>42</v>
      </c>
      <c r="AC468">
        <v>68298</v>
      </c>
      <c r="AD468" t="s">
        <v>128</v>
      </c>
      <c r="AE468" t="s">
        <v>84</v>
      </c>
      <c r="AF468" t="s">
        <v>45</v>
      </c>
      <c r="AG468">
        <v>3</v>
      </c>
    </row>
    <row r="469" spans="1:33" x14ac:dyDescent="0.3">
      <c r="A469">
        <v>3894</v>
      </c>
      <c r="B469" t="s">
        <v>2134</v>
      </c>
      <c r="C469" t="s">
        <v>2135</v>
      </c>
      <c r="D469" s="6" t="str">
        <f>CONCATENATE(employee_data36[[#This Row],[FirstName]], "-",employee_data36[[#This Row],[LastName]] )</f>
        <v>Yesenia-Nielsen</v>
      </c>
      <c r="E469" s="1">
        <v>45075</v>
      </c>
      <c r="F469" s="1"/>
      <c r="G469" s="7" t="str">
        <f>IF(ISBLANK(employee_data36[[#This Row],[ExitDate]]),"Yes","")</f>
        <v>Yes</v>
      </c>
      <c r="H469" t="s">
        <v>1773</v>
      </c>
      <c r="I469" t="s">
        <v>2136</v>
      </c>
      <c r="J469" t="s">
        <v>2137</v>
      </c>
      <c r="K469" t="s">
        <v>139</v>
      </c>
      <c r="L469" t="s">
        <v>32</v>
      </c>
      <c r="M469" s="6" t="str">
        <f>IF(ISBLANK(employee_data36[[#This Row],[ExitDate]]),"1","0")</f>
        <v>1</v>
      </c>
      <c r="N469" s="6" t="str">
        <f>IF(employee_data36[[#This Row],[EmployeeStatus]]="Active", "Active", "Tidak Active")</f>
        <v>Active</v>
      </c>
      <c r="O469" t="s">
        <v>63</v>
      </c>
      <c r="P469" t="s">
        <v>51</v>
      </c>
      <c r="Q469" t="s">
        <v>63</v>
      </c>
      <c r="R469" t="s">
        <v>36</v>
      </c>
      <c r="S469" t="s">
        <v>37</v>
      </c>
      <c r="T469" t="s">
        <v>170</v>
      </c>
      <c r="U469" t="s">
        <v>53</v>
      </c>
      <c r="V469" s="1">
        <v>21611</v>
      </c>
      <c r="W469" s="6">
        <f>DATEDIF(employee_data36[[#This Row],[DOB]],DATE(2023, 1, 1), "Y")</f>
        <v>63</v>
      </c>
      <c r="X469" s="6" t="str">
        <f>IF(employee_data3[[#This Row],[Age]]&lt;=25, "Remaja", IF(employee_data3[[#This Row],[Age]]&lt;=55, "Dewasa", "Lansia"))</f>
        <v>Lansia</v>
      </c>
      <c r="Y469" s="7" t="str">
        <f>CONCATENATE(employee_data36[[#This Row],[First-LastName]]," ",employee_data36[[#This Row],[DOB]])</f>
        <v>Yesenia-Nielsen 21611</v>
      </c>
      <c r="Z469" t="s">
        <v>40</v>
      </c>
      <c r="AA469" t="s">
        <v>163</v>
      </c>
      <c r="AB469" t="s">
        <v>42</v>
      </c>
      <c r="AC469">
        <v>72913</v>
      </c>
      <c r="AD469" t="s">
        <v>93</v>
      </c>
      <c r="AE469" t="s">
        <v>84</v>
      </c>
      <c r="AF469" t="s">
        <v>45</v>
      </c>
      <c r="AG469">
        <v>3</v>
      </c>
    </row>
    <row r="470" spans="1:33" x14ac:dyDescent="0.3">
      <c r="A470">
        <v>3895</v>
      </c>
      <c r="B470" t="s">
        <v>2138</v>
      </c>
      <c r="C470" t="s">
        <v>2139</v>
      </c>
      <c r="D470" s="6" t="str">
        <f>CONCATENATE(employee_data36[[#This Row],[FirstName]], "-",employee_data36[[#This Row],[LastName]] )</f>
        <v>Myah-Marsh</v>
      </c>
      <c r="E470" s="1">
        <v>43884</v>
      </c>
      <c r="F470" s="1">
        <v>44447</v>
      </c>
      <c r="G470" s="7" t="str">
        <f>IF(ISBLANK(employee_data36[[#This Row],[ExitDate]]),"Yes","")</f>
        <v/>
      </c>
      <c r="H470" t="s">
        <v>1773</v>
      </c>
      <c r="I470" t="s">
        <v>2140</v>
      </c>
      <c r="J470" t="s">
        <v>2141</v>
      </c>
      <c r="K470" t="s">
        <v>118</v>
      </c>
      <c r="L470" t="s">
        <v>32</v>
      </c>
      <c r="M470" s="6" t="str">
        <f>IF(ISBLANK(employee_data36[[#This Row],[ExitDate]]),"1","0")</f>
        <v>0</v>
      </c>
      <c r="N470" s="6" t="str">
        <f>IF(employee_data36[[#This Row],[EmployeeStatus]]="Active", "Active", "Tidak Active")</f>
        <v>Active</v>
      </c>
      <c r="O470" t="s">
        <v>63</v>
      </c>
      <c r="P470" t="s">
        <v>34</v>
      </c>
      <c r="Q470" t="s">
        <v>63</v>
      </c>
      <c r="R470" t="s">
        <v>140</v>
      </c>
      <c r="S470" t="s">
        <v>2142</v>
      </c>
      <c r="T470" t="s">
        <v>170</v>
      </c>
      <c r="U470" t="s">
        <v>148</v>
      </c>
      <c r="V470" s="1">
        <v>15842</v>
      </c>
      <c r="W470" s="6">
        <f>DATEDIF(employee_data36[[#This Row],[DOB]],DATE(2023, 1, 1), "Y")</f>
        <v>79</v>
      </c>
      <c r="X470" s="6" t="str">
        <f>IF(employee_data3[[#This Row],[Age]]&lt;=25, "Remaja", IF(employee_data3[[#This Row],[Age]]&lt;=55, "Dewasa", "Lansia"))</f>
        <v>Lansia</v>
      </c>
      <c r="Y470" s="7" t="str">
        <f>CONCATENATE(employee_data36[[#This Row],[First-LastName]]," ",employee_data36[[#This Row],[DOB]])</f>
        <v>Myah-Marsh 15842</v>
      </c>
      <c r="Z470" t="s">
        <v>40</v>
      </c>
      <c r="AA470" t="s">
        <v>2143</v>
      </c>
      <c r="AB470" t="s">
        <v>42</v>
      </c>
      <c r="AC470">
        <v>3137</v>
      </c>
      <c r="AD470" t="s">
        <v>74</v>
      </c>
      <c r="AE470" t="s">
        <v>75</v>
      </c>
      <c r="AF470" t="s">
        <v>45</v>
      </c>
      <c r="AG470">
        <v>3</v>
      </c>
    </row>
    <row r="471" spans="1:33" x14ac:dyDescent="0.3">
      <c r="A471">
        <v>3896</v>
      </c>
      <c r="B471" t="s">
        <v>2144</v>
      </c>
      <c r="C471" t="s">
        <v>312</v>
      </c>
      <c r="D471" s="6" t="str">
        <f>CONCATENATE(employee_data36[[#This Row],[FirstName]], "-",employee_data36[[#This Row],[LastName]] )</f>
        <v>Korbin-Gilbert</v>
      </c>
      <c r="E471" s="1">
        <v>43690</v>
      </c>
      <c r="F471" s="1">
        <v>44752</v>
      </c>
      <c r="G471" s="7" t="str">
        <f>IF(ISBLANK(employee_data36[[#This Row],[ExitDate]]),"Yes","")</f>
        <v/>
      </c>
      <c r="H471" t="s">
        <v>1773</v>
      </c>
      <c r="I471" t="s">
        <v>2145</v>
      </c>
      <c r="J471" t="s">
        <v>2146</v>
      </c>
      <c r="K471" t="s">
        <v>62</v>
      </c>
      <c r="L471" t="s">
        <v>32</v>
      </c>
      <c r="M471" s="6" t="str">
        <f>IF(ISBLANK(employee_data36[[#This Row],[ExitDate]]),"1","0")</f>
        <v>0</v>
      </c>
      <c r="N471" s="6" t="str">
        <f>IF(employee_data36[[#This Row],[EmployeeStatus]]="Active", "Active", "Tidak Active")</f>
        <v>Active</v>
      </c>
      <c r="O471" t="s">
        <v>52</v>
      </c>
      <c r="P471" t="s">
        <v>64</v>
      </c>
      <c r="Q471" t="s">
        <v>35</v>
      </c>
      <c r="R471" t="s">
        <v>99</v>
      </c>
      <c r="S471" t="s">
        <v>2147</v>
      </c>
      <c r="T471" t="s">
        <v>170</v>
      </c>
      <c r="U471" t="s">
        <v>111</v>
      </c>
      <c r="V471" s="1">
        <v>29545</v>
      </c>
      <c r="W471" s="6">
        <f>DATEDIF(employee_data36[[#This Row],[DOB]],DATE(2023, 1, 1), "Y")</f>
        <v>42</v>
      </c>
      <c r="X471" s="6" t="str">
        <f>IF(employee_data3[[#This Row],[Age]]&lt;=25, "Remaja", IF(employee_data3[[#This Row],[Age]]&lt;=55, "Dewasa", "Lansia"))</f>
        <v>Dewasa</v>
      </c>
      <c r="Y471" s="7" t="str">
        <f>CONCATENATE(employee_data36[[#This Row],[First-LastName]]," ",employee_data36[[#This Row],[DOB]])</f>
        <v>Korbin-Gilbert 29545</v>
      </c>
      <c r="Z471" t="s">
        <v>40</v>
      </c>
      <c r="AA471" t="s">
        <v>419</v>
      </c>
      <c r="AB471" t="s">
        <v>42</v>
      </c>
      <c r="AC471">
        <v>2618</v>
      </c>
      <c r="AD471" t="s">
        <v>74</v>
      </c>
      <c r="AE471" t="s">
        <v>44</v>
      </c>
      <c r="AF471" t="s">
        <v>45</v>
      </c>
      <c r="AG471">
        <v>3</v>
      </c>
    </row>
    <row r="472" spans="1:33" x14ac:dyDescent="0.3">
      <c r="A472">
        <v>3897</v>
      </c>
      <c r="B472" t="s">
        <v>2148</v>
      </c>
      <c r="C472" t="s">
        <v>1924</v>
      </c>
      <c r="D472" s="6" t="str">
        <f>CONCATENATE(employee_data36[[#This Row],[FirstName]], "-",employee_data36[[#This Row],[LastName]] )</f>
        <v>Jenna-Maddox</v>
      </c>
      <c r="E472" s="1">
        <v>43549</v>
      </c>
      <c r="F472" s="1">
        <v>44452</v>
      </c>
      <c r="G472" s="7" t="str">
        <f>IF(ISBLANK(employee_data36[[#This Row],[ExitDate]]),"Yes","")</f>
        <v/>
      </c>
      <c r="H472" t="s">
        <v>1784</v>
      </c>
      <c r="I472" t="s">
        <v>2149</v>
      </c>
      <c r="J472" t="s">
        <v>2150</v>
      </c>
      <c r="K472" t="s">
        <v>118</v>
      </c>
      <c r="L472" t="s">
        <v>32</v>
      </c>
      <c r="M472" s="6" t="str">
        <f>IF(ISBLANK(employee_data36[[#This Row],[ExitDate]]),"1","0")</f>
        <v>0</v>
      </c>
      <c r="N472" s="6" t="str">
        <f>IF(employee_data36[[#This Row],[EmployeeStatus]]="Active", "Active", "Tidak Active")</f>
        <v>Active</v>
      </c>
      <c r="O472" t="s">
        <v>52</v>
      </c>
      <c r="P472" t="s">
        <v>51</v>
      </c>
      <c r="Q472" t="s">
        <v>52</v>
      </c>
      <c r="R472" t="s">
        <v>140</v>
      </c>
      <c r="S472" t="s">
        <v>2151</v>
      </c>
      <c r="T472" t="s">
        <v>170</v>
      </c>
      <c r="U472" t="s">
        <v>53</v>
      </c>
      <c r="V472" s="1">
        <v>20545</v>
      </c>
      <c r="W472" s="6">
        <f>DATEDIF(employee_data36[[#This Row],[DOB]],DATE(2023, 1, 1), "Y")</f>
        <v>66</v>
      </c>
      <c r="X472" s="6" t="str">
        <f>IF(employee_data3[[#This Row],[Age]]&lt;=25, "Remaja", IF(employee_data3[[#This Row],[Age]]&lt;=55, "Dewasa", "Lansia"))</f>
        <v>Lansia</v>
      </c>
      <c r="Y472" s="7" t="str">
        <f>CONCATENATE(employee_data36[[#This Row],[First-LastName]]," ",employee_data36[[#This Row],[DOB]])</f>
        <v>Jenna-Maddox 20545</v>
      </c>
      <c r="Z472" t="s">
        <v>91</v>
      </c>
      <c r="AA472" t="s">
        <v>419</v>
      </c>
      <c r="AB472" t="s">
        <v>42</v>
      </c>
      <c r="AC472">
        <v>84396</v>
      </c>
      <c r="AD472" t="s">
        <v>93</v>
      </c>
      <c r="AE472" t="s">
        <v>84</v>
      </c>
      <c r="AF472" t="s">
        <v>45</v>
      </c>
      <c r="AG472">
        <v>3</v>
      </c>
    </row>
    <row r="473" spans="1:33" x14ac:dyDescent="0.3">
      <c r="A473">
        <v>3898</v>
      </c>
      <c r="B473" t="s">
        <v>2152</v>
      </c>
      <c r="C473" t="s">
        <v>207</v>
      </c>
      <c r="D473" s="6" t="str">
        <f>CONCATENATE(employee_data36[[#This Row],[FirstName]], "-",employee_data36[[#This Row],[LastName]] )</f>
        <v>Anaya-Preston</v>
      </c>
      <c r="E473" s="1">
        <v>43448</v>
      </c>
      <c r="F473" s="1">
        <v>44968</v>
      </c>
      <c r="G473" s="7" t="str">
        <f>IF(ISBLANK(employee_data36[[#This Row],[ExitDate]]),"Yes","")</f>
        <v/>
      </c>
      <c r="H473" t="s">
        <v>1784</v>
      </c>
      <c r="I473" t="s">
        <v>2153</v>
      </c>
      <c r="J473" t="s">
        <v>2154</v>
      </c>
      <c r="K473" t="s">
        <v>62</v>
      </c>
      <c r="L473" t="s">
        <v>1805</v>
      </c>
      <c r="M473" s="6" t="str">
        <f>IF(ISBLANK(employee_data36[[#This Row],[ExitDate]]),"1","0")</f>
        <v>0</v>
      </c>
      <c r="N473" s="6" t="str">
        <f>IF(employee_data36[[#This Row],[EmployeeStatus]]="Active", "Active", "Tidak Active")</f>
        <v>Tidak Active</v>
      </c>
      <c r="O473" t="s">
        <v>52</v>
      </c>
      <c r="P473" t="s">
        <v>34</v>
      </c>
      <c r="Q473" t="s">
        <v>35</v>
      </c>
      <c r="R473" t="s">
        <v>140</v>
      </c>
      <c r="S473" t="s">
        <v>2155</v>
      </c>
      <c r="T473" t="s">
        <v>170</v>
      </c>
      <c r="U473" t="s">
        <v>81</v>
      </c>
      <c r="V473" s="1">
        <v>17725</v>
      </c>
      <c r="W473" s="6">
        <f>DATEDIF(employee_data36[[#This Row],[DOB]],DATE(2023, 1, 1), "Y")</f>
        <v>74</v>
      </c>
      <c r="X473" s="6" t="str">
        <f>IF(employee_data3[[#This Row],[Age]]&lt;=25, "Remaja", IF(employee_data3[[#This Row],[Age]]&lt;=55, "Dewasa", "Lansia"))</f>
        <v>Lansia</v>
      </c>
      <c r="Y473" s="7" t="str">
        <f>CONCATENATE(employee_data36[[#This Row],[First-LastName]]," ",employee_data36[[#This Row],[DOB]])</f>
        <v>Anaya-Preston 17725</v>
      </c>
      <c r="Z473" t="s">
        <v>91</v>
      </c>
      <c r="AA473" t="s">
        <v>163</v>
      </c>
      <c r="AB473" t="s">
        <v>55</v>
      </c>
      <c r="AC473">
        <v>83611</v>
      </c>
      <c r="AD473" t="s">
        <v>128</v>
      </c>
      <c r="AE473" t="s">
        <v>75</v>
      </c>
      <c r="AF473" t="s">
        <v>45</v>
      </c>
      <c r="AG473">
        <v>3</v>
      </c>
    </row>
    <row r="474" spans="1:33" x14ac:dyDescent="0.3">
      <c r="A474">
        <v>3899</v>
      </c>
      <c r="B474" t="s">
        <v>456</v>
      </c>
      <c r="C474" t="s">
        <v>2156</v>
      </c>
      <c r="D474" s="6" t="str">
        <f>CONCATENATE(employee_data36[[#This Row],[FirstName]], "-",employee_data36[[#This Row],[LastName]] )</f>
        <v>Eugene-Pena</v>
      </c>
      <c r="E474" s="1">
        <v>44262</v>
      </c>
      <c r="F474" s="1">
        <v>44439</v>
      </c>
      <c r="G474" s="7" t="str">
        <f>IF(ISBLANK(employee_data36[[#This Row],[ExitDate]]),"Yes","")</f>
        <v/>
      </c>
      <c r="H474" t="s">
        <v>1784</v>
      </c>
      <c r="I474" t="s">
        <v>2157</v>
      </c>
      <c r="J474" t="s">
        <v>2158</v>
      </c>
      <c r="K474" t="s">
        <v>89</v>
      </c>
      <c r="L474" t="s">
        <v>1805</v>
      </c>
      <c r="M474" s="6" t="str">
        <f>IF(ISBLANK(employee_data36[[#This Row],[ExitDate]]),"1","0")</f>
        <v>0</v>
      </c>
      <c r="N474" s="6" t="str">
        <f>IF(employee_data36[[#This Row],[EmployeeStatus]]="Active", "Active", "Tidak Active")</f>
        <v>Tidak Active</v>
      </c>
      <c r="O474" t="s">
        <v>33</v>
      </c>
      <c r="P474" t="s">
        <v>64</v>
      </c>
      <c r="Q474" t="s">
        <v>52</v>
      </c>
      <c r="R474" t="s">
        <v>126</v>
      </c>
      <c r="S474" t="s">
        <v>2159</v>
      </c>
      <c r="T474" t="s">
        <v>170</v>
      </c>
      <c r="U474" t="s">
        <v>111</v>
      </c>
      <c r="V474" s="1">
        <v>15879</v>
      </c>
      <c r="W474" s="6">
        <f>DATEDIF(employee_data36[[#This Row],[DOB]],DATE(2023, 1, 1), "Y")</f>
        <v>79</v>
      </c>
      <c r="X474" s="6" t="str">
        <f>IF(employee_data3[[#This Row],[Age]]&lt;=25, "Remaja", IF(employee_data3[[#This Row],[Age]]&lt;=55, "Dewasa", "Lansia"))</f>
        <v>Lansia</v>
      </c>
      <c r="Y474" s="7" t="str">
        <f>CONCATENATE(employee_data36[[#This Row],[First-LastName]]," ",employee_data36[[#This Row],[DOB]])</f>
        <v>Eugene-Pena 15879</v>
      </c>
      <c r="Z474" t="s">
        <v>91</v>
      </c>
      <c r="AA474" t="s">
        <v>113</v>
      </c>
      <c r="AB474" t="s">
        <v>42</v>
      </c>
      <c r="AC474">
        <v>88656</v>
      </c>
      <c r="AD474" t="s">
        <v>74</v>
      </c>
      <c r="AE474" t="s">
        <v>104</v>
      </c>
      <c r="AF474" t="s">
        <v>45</v>
      </c>
      <c r="AG474">
        <v>3</v>
      </c>
    </row>
    <row r="475" spans="1:33" x14ac:dyDescent="0.3">
      <c r="A475">
        <v>3900</v>
      </c>
      <c r="B475" t="s">
        <v>2160</v>
      </c>
      <c r="C475" t="s">
        <v>2161</v>
      </c>
      <c r="D475" s="6" t="str">
        <f>CONCATENATE(employee_data36[[#This Row],[FirstName]], "-",employee_data36[[#This Row],[LastName]] )</f>
        <v>Abel-Baker</v>
      </c>
      <c r="E475" s="1">
        <v>45093</v>
      </c>
      <c r="F475" s="1"/>
      <c r="G475" s="7" t="str">
        <f>IF(ISBLANK(employee_data36[[#This Row],[ExitDate]]),"Yes","")</f>
        <v>Yes</v>
      </c>
      <c r="H475" t="s">
        <v>1871</v>
      </c>
      <c r="I475" t="s">
        <v>2162</v>
      </c>
      <c r="J475" t="s">
        <v>2163</v>
      </c>
      <c r="K475" t="s">
        <v>31</v>
      </c>
      <c r="L475" t="s">
        <v>32</v>
      </c>
      <c r="M475" s="6" t="str">
        <f>IF(ISBLANK(employee_data36[[#This Row],[ExitDate]]),"1","0")</f>
        <v>1</v>
      </c>
      <c r="N475" s="6" t="str">
        <f>IF(employee_data36[[#This Row],[EmployeeStatus]]="Active", "Active", "Tidak Active")</f>
        <v>Active</v>
      </c>
      <c r="O475" t="s">
        <v>33</v>
      </c>
      <c r="P475" t="s">
        <v>34</v>
      </c>
      <c r="Q475" t="s">
        <v>63</v>
      </c>
      <c r="R475" t="s">
        <v>36</v>
      </c>
      <c r="S475" t="s">
        <v>37</v>
      </c>
      <c r="T475" t="s">
        <v>170</v>
      </c>
      <c r="U475" t="s">
        <v>90</v>
      </c>
      <c r="V475" s="1">
        <v>34968</v>
      </c>
      <c r="W475" s="6">
        <f>DATEDIF(employee_data36[[#This Row],[DOB]],DATE(2023, 1, 1), "Y")</f>
        <v>27</v>
      </c>
      <c r="X475" s="6" t="str">
        <f>IF(employee_data3[[#This Row],[Age]]&lt;=25, "Remaja", IF(employee_data3[[#This Row],[Age]]&lt;=55, "Dewasa", "Lansia"))</f>
        <v>Dewasa</v>
      </c>
      <c r="Y475" s="7" t="str">
        <f>CONCATENATE(employee_data36[[#This Row],[First-LastName]]," ",employee_data36[[#This Row],[DOB]])</f>
        <v>Abel-Baker 34968</v>
      </c>
      <c r="Z475" t="s">
        <v>40</v>
      </c>
      <c r="AA475" t="s">
        <v>1182</v>
      </c>
      <c r="AB475" t="s">
        <v>42</v>
      </c>
      <c r="AC475">
        <v>79249</v>
      </c>
      <c r="AD475" t="s">
        <v>128</v>
      </c>
      <c r="AE475" t="s">
        <v>75</v>
      </c>
      <c r="AF475" t="s">
        <v>45</v>
      </c>
      <c r="AG475">
        <v>3</v>
      </c>
    </row>
    <row r="476" spans="1:33" x14ac:dyDescent="0.3">
      <c r="A476">
        <v>3901</v>
      </c>
      <c r="B476" t="s">
        <v>1549</v>
      </c>
      <c r="C476" t="s">
        <v>412</v>
      </c>
      <c r="D476" s="6" t="str">
        <f>CONCATENATE(employee_data36[[#This Row],[FirstName]], "-",employee_data36[[#This Row],[LastName]] )</f>
        <v>Deven-Merritt</v>
      </c>
      <c r="E476" s="1">
        <v>44365</v>
      </c>
      <c r="F476" s="1"/>
      <c r="G476" s="7" t="str">
        <f>IF(ISBLANK(employee_data36[[#This Row],[ExitDate]]),"Yes","")</f>
        <v>Yes</v>
      </c>
      <c r="H476" t="s">
        <v>1779</v>
      </c>
      <c r="I476" t="s">
        <v>2164</v>
      </c>
      <c r="J476" t="s">
        <v>2165</v>
      </c>
      <c r="K476" t="s">
        <v>50</v>
      </c>
      <c r="L476" t="s">
        <v>32</v>
      </c>
      <c r="M476" s="6" t="str">
        <f>IF(ISBLANK(employee_data36[[#This Row],[ExitDate]]),"1","0")</f>
        <v>1</v>
      </c>
      <c r="N476" s="6" t="str">
        <f>IF(employee_data36[[#This Row],[EmployeeStatus]]="Active", "Active", "Tidak Active")</f>
        <v>Active</v>
      </c>
      <c r="O476" t="s">
        <v>52</v>
      </c>
      <c r="P476" t="s">
        <v>51</v>
      </c>
      <c r="Q476" t="s">
        <v>35</v>
      </c>
      <c r="R476" t="s">
        <v>36</v>
      </c>
      <c r="S476" t="s">
        <v>37</v>
      </c>
      <c r="T476" t="s">
        <v>1843</v>
      </c>
      <c r="U476" t="s">
        <v>242</v>
      </c>
      <c r="V476" s="1">
        <v>32178</v>
      </c>
      <c r="W476" s="6">
        <f>DATEDIF(employee_data36[[#This Row],[DOB]],DATE(2023, 1, 1), "Y")</f>
        <v>34</v>
      </c>
      <c r="X476" s="6" t="str">
        <f>IF(employee_data3[[#This Row],[Age]]&lt;=25, "Remaja", IF(employee_data3[[#This Row],[Age]]&lt;=55, "Dewasa", "Lansia"))</f>
        <v>Dewasa</v>
      </c>
      <c r="Y476" s="7" t="str">
        <f>CONCATENATE(employee_data36[[#This Row],[First-LastName]]," ",employee_data36[[#This Row],[DOB]])</f>
        <v>Deven-Merritt 32178</v>
      </c>
      <c r="Z476" t="s">
        <v>40</v>
      </c>
      <c r="AA476" t="s">
        <v>419</v>
      </c>
      <c r="AB476" t="s">
        <v>55</v>
      </c>
      <c r="AC476">
        <v>3921</v>
      </c>
      <c r="AD476" t="s">
        <v>56</v>
      </c>
      <c r="AE476" t="s">
        <v>75</v>
      </c>
      <c r="AF476" t="s">
        <v>45</v>
      </c>
      <c r="AG476">
        <v>3</v>
      </c>
    </row>
    <row r="477" spans="1:33" x14ac:dyDescent="0.3">
      <c r="A477">
        <v>3902</v>
      </c>
      <c r="B477" t="s">
        <v>2166</v>
      </c>
      <c r="C477" t="s">
        <v>2167</v>
      </c>
      <c r="D477" s="6" t="str">
        <f>CONCATENATE(employee_data36[[#This Row],[FirstName]], "-",employee_data36[[#This Row],[LastName]] )</f>
        <v>Hadassah-Moran</v>
      </c>
      <c r="E477" s="1">
        <v>45068</v>
      </c>
      <c r="F477" s="1">
        <v>45093</v>
      </c>
      <c r="G477" s="7" t="str">
        <f>IF(ISBLANK(employee_data36[[#This Row],[ExitDate]]),"Yes","")</f>
        <v/>
      </c>
      <c r="H477" t="s">
        <v>1779</v>
      </c>
      <c r="I477" t="s">
        <v>2168</v>
      </c>
      <c r="J477" t="s">
        <v>2169</v>
      </c>
      <c r="K477" t="s">
        <v>139</v>
      </c>
      <c r="L477" t="s">
        <v>32</v>
      </c>
      <c r="M477" s="6" t="str">
        <f>IF(ISBLANK(employee_data36[[#This Row],[ExitDate]]),"1","0")</f>
        <v>0</v>
      </c>
      <c r="N477" s="6" t="str">
        <f>IF(employee_data36[[#This Row],[EmployeeStatus]]="Active", "Active", "Tidak Active")</f>
        <v>Active</v>
      </c>
      <c r="O477" t="s">
        <v>33</v>
      </c>
      <c r="P477" t="s">
        <v>64</v>
      </c>
      <c r="Q477" t="s">
        <v>35</v>
      </c>
      <c r="R477" t="s">
        <v>126</v>
      </c>
      <c r="S477" t="s">
        <v>2170</v>
      </c>
      <c r="T477" t="s">
        <v>1843</v>
      </c>
      <c r="U477" t="s">
        <v>305</v>
      </c>
      <c r="V477" s="1">
        <v>23530</v>
      </c>
      <c r="W477" s="6">
        <f>DATEDIF(employee_data36[[#This Row],[DOB]],DATE(2023, 1, 1), "Y")</f>
        <v>58</v>
      </c>
      <c r="X477" s="6" t="str">
        <f>IF(employee_data3[[#This Row],[Age]]&lt;=25, "Remaja", IF(employee_data3[[#This Row],[Age]]&lt;=55, "Dewasa", "Lansia"))</f>
        <v>Lansia</v>
      </c>
      <c r="Y477" s="7" t="str">
        <f>CONCATENATE(employee_data36[[#This Row],[First-LastName]]," ",employee_data36[[#This Row],[DOB]])</f>
        <v>Hadassah-Moran 23530</v>
      </c>
      <c r="Z477" t="s">
        <v>40</v>
      </c>
      <c r="AA477" t="s">
        <v>352</v>
      </c>
      <c r="AB477" t="s">
        <v>55</v>
      </c>
      <c r="AC477">
        <v>84876</v>
      </c>
      <c r="AD477" t="s">
        <v>93</v>
      </c>
      <c r="AE477" t="s">
        <v>75</v>
      </c>
      <c r="AF477" t="s">
        <v>45</v>
      </c>
      <c r="AG477">
        <v>3</v>
      </c>
    </row>
    <row r="478" spans="1:33" x14ac:dyDescent="0.3">
      <c r="A478">
        <v>3903</v>
      </c>
      <c r="B478" t="s">
        <v>1669</v>
      </c>
      <c r="C478" t="s">
        <v>2171</v>
      </c>
      <c r="D478" s="6" t="str">
        <f>CONCATENATE(employee_data36[[#This Row],[FirstName]], "-",employee_data36[[#This Row],[LastName]] )</f>
        <v>Hezekiah-Thompson</v>
      </c>
      <c r="E478" s="1">
        <v>43599</v>
      </c>
      <c r="F478" s="1"/>
      <c r="G478" s="7" t="str">
        <f>IF(ISBLANK(employee_data36[[#This Row],[ExitDate]]),"Yes","")</f>
        <v>Yes</v>
      </c>
      <c r="H478" t="s">
        <v>1779</v>
      </c>
      <c r="I478" t="s">
        <v>2172</v>
      </c>
      <c r="J478" t="s">
        <v>2173</v>
      </c>
      <c r="K478" t="s">
        <v>80</v>
      </c>
      <c r="L478" t="s">
        <v>32</v>
      </c>
      <c r="M478" s="6" t="str">
        <f>IF(ISBLANK(employee_data36[[#This Row],[ExitDate]]),"1","0")</f>
        <v>1</v>
      </c>
      <c r="N478" s="6" t="str">
        <f>IF(employee_data36[[#This Row],[EmployeeStatus]]="Active", "Active", "Tidak Active")</f>
        <v>Active</v>
      </c>
      <c r="O478" t="s">
        <v>63</v>
      </c>
      <c r="P478" t="s">
        <v>51</v>
      </c>
      <c r="Q478" t="s">
        <v>63</v>
      </c>
      <c r="R478" t="s">
        <v>36</v>
      </c>
      <c r="S478" t="s">
        <v>37</v>
      </c>
      <c r="T478" t="s">
        <v>170</v>
      </c>
      <c r="U478" t="s">
        <v>90</v>
      </c>
      <c r="V478" s="1">
        <v>34171</v>
      </c>
      <c r="W478" s="6">
        <f>DATEDIF(employee_data36[[#This Row],[DOB]],DATE(2023, 1, 1), "Y")</f>
        <v>29</v>
      </c>
      <c r="X478" s="6" t="str">
        <f>IF(employee_data3[[#This Row],[Age]]&lt;=25, "Remaja", IF(employee_data3[[#This Row],[Age]]&lt;=55, "Dewasa", "Lansia"))</f>
        <v>Dewasa</v>
      </c>
      <c r="Y478" s="7" t="str">
        <f>CONCATENATE(employee_data36[[#This Row],[First-LastName]]," ",employee_data36[[#This Row],[DOB]])</f>
        <v>Hezekiah-Thompson 34171</v>
      </c>
      <c r="Z478" t="s">
        <v>40</v>
      </c>
      <c r="AA478" t="s">
        <v>92</v>
      </c>
      <c r="AB478" t="s">
        <v>55</v>
      </c>
      <c r="AC478">
        <v>66324</v>
      </c>
      <c r="AD478" t="s">
        <v>56</v>
      </c>
      <c r="AE478" t="s">
        <v>75</v>
      </c>
      <c r="AF478" t="s">
        <v>45</v>
      </c>
      <c r="AG478">
        <v>3</v>
      </c>
    </row>
    <row r="479" spans="1:33" x14ac:dyDescent="0.3">
      <c r="A479">
        <v>3904</v>
      </c>
      <c r="B479" t="s">
        <v>1862</v>
      </c>
      <c r="C479" t="s">
        <v>2174</v>
      </c>
      <c r="D479" s="6" t="str">
        <f>CONCATENATE(employee_data36[[#This Row],[FirstName]], "-",employee_data36[[#This Row],[LastName]] )</f>
        <v>Quintin-Fry</v>
      </c>
      <c r="E479" s="1">
        <v>44192</v>
      </c>
      <c r="F479" s="1"/>
      <c r="G479" s="7" t="str">
        <f>IF(ISBLANK(employee_data36[[#This Row],[ExitDate]]),"Yes","")</f>
        <v>Yes</v>
      </c>
      <c r="H479" t="s">
        <v>1779</v>
      </c>
      <c r="I479" t="s">
        <v>2175</v>
      </c>
      <c r="J479" t="s">
        <v>2176</v>
      </c>
      <c r="K479" t="s">
        <v>168</v>
      </c>
      <c r="L479" t="s">
        <v>32</v>
      </c>
      <c r="M479" s="6" t="str">
        <f>IF(ISBLANK(employee_data36[[#This Row],[ExitDate]]),"1","0")</f>
        <v>1</v>
      </c>
      <c r="N479" s="6" t="str">
        <f>IF(employee_data36[[#This Row],[EmployeeStatus]]="Active", "Active", "Tidak Active")</f>
        <v>Active</v>
      </c>
      <c r="O479" t="s">
        <v>33</v>
      </c>
      <c r="P479" t="s">
        <v>51</v>
      </c>
      <c r="Q479" t="s">
        <v>52</v>
      </c>
      <c r="R479" t="s">
        <v>36</v>
      </c>
      <c r="S479" t="s">
        <v>37</v>
      </c>
      <c r="T479" t="s">
        <v>170</v>
      </c>
      <c r="U479" t="s">
        <v>111</v>
      </c>
      <c r="V479" s="1">
        <v>25630</v>
      </c>
      <c r="W479" s="6">
        <f>DATEDIF(employee_data36[[#This Row],[DOB]],DATE(2023, 1, 1), "Y")</f>
        <v>52</v>
      </c>
      <c r="X479" s="6" t="str">
        <f>IF(employee_data3[[#This Row],[Age]]&lt;=25, "Remaja", IF(employee_data3[[#This Row],[Age]]&lt;=55, "Dewasa", "Lansia"))</f>
        <v>Dewasa</v>
      </c>
      <c r="Y479" s="7" t="str">
        <f>CONCATENATE(employee_data36[[#This Row],[First-LastName]]," ",employee_data36[[#This Row],[DOB]])</f>
        <v>Quintin-Fry 25630</v>
      </c>
      <c r="Z479" t="s">
        <v>40</v>
      </c>
      <c r="AA479" t="s">
        <v>113</v>
      </c>
      <c r="AB479" t="s">
        <v>55</v>
      </c>
      <c r="AC479">
        <v>86510</v>
      </c>
      <c r="AD479" t="s">
        <v>128</v>
      </c>
      <c r="AE479" t="s">
        <v>44</v>
      </c>
      <c r="AF479" t="s">
        <v>45</v>
      </c>
      <c r="AG479">
        <v>3</v>
      </c>
    </row>
    <row r="480" spans="1:33" x14ac:dyDescent="0.3">
      <c r="A480">
        <v>3905</v>
      </c>
      <c r="B480" t="s">
        <v>2177</v>
      </c>
      <c r="C480" t="s">
        <v>2178</v>
      </c>
      <c r="D480" s="6" t="str">
        <f>CONCATENATE(employee_data36[[#This Row],[FirstName]], "-",employee_data36[[#This Row],[LastName]] )</f>
        <v>Alayna-Hess</v>
      </c>
      <c r="E480" s="1">
        <v>44047</v>
      </c>
      <c r="F480" s="1">
        <v>44596</v>
      </c>
      <c r="G480" s="7" t="str">
        <f>IF(ISBLANK(employee_data36[[#This Row],[ExitDate]]),"Yes","")</f>
        <v/>
      </c>
      <c r="H480" t="s">
        <v>1779</v>
      </c>
      <c r="I480" t="s">
        <v>2179</v>
      </c>
      <c r="J480" t="s">
        <v>2180</v>
      </c>
      <c r="K480" t="s">
        <v>98</v>
      </c>
      <c r="L480" t="s">
        <v>32</v>
      </c>
      <c r="M480" s="6" t="str">
        <f>IF(ISBLANK(employee_data36[[#This Row],[ExitDate]]),"1","0")</f>
        <v>0</v>
      </c>
      <c r="N480" s="6" t="str">
        <f>IF(employee_data36[[#This Row],[EmployeeStatus]]="Active", "Active", "Tidak Active")</f>
        <v>Active</v>
      </c>
      <c r="O480" t="s">
        <v>63</v>
      </c>
      <c r="P480" t="s">
        <v>51</v>
      </c>
      <c r="Q480" t="s">
        <v>63</v>
      </c>
      <c r="R480" t="s">
        <v>99</v>
      </c>
      <c r="S480" t="s">
        <v>2181</v>
      </c>
      <c r="T480" t="s">
        <v>170</v>
      </c>
      <c r="U480" t="s">
        <v>936</v>
      </c>
      <c r="V480" s="1">
        <v>21344</v>
      </c>
      <c r="W480" s="6">
        <f>DATEDIF(employee_data36[[#This Row],[DOB]],DATE(2023, 1, 1), "Y")</f>
        <v>64</v>
      </c>
      <c r="X480" s="6" t="str">
        <f>IF(employee_data3[[#This Row],[Age]]&lt;=25, "Remaja", IF(employee_data3[[#This Row],[Age]]&lt;=55, "Dewasa", "Lansia"))</f>
        <v>Lansia</v>
      </c>
      <c r="Y480" s="7" t="str">
        <f>CONCATENATE(employee_data36[[#This Row],[First-LastName]]," ",employee_data36[[#This Row],[DOB]])</f>
        <v>Alayna-Hess 21344</v>
      </c>
      <c r="Z480" t="s">
        <v>40</v>
      </c>
      <c r="AA480" t="s">
        <v>113</v>
      </c>
      <c r="AB480" t="s">
        <v>42</v>
      </c>
      <c r="AC480">
        <v>48843</v>
      </c>
      <c r="AD480" t="s">
        <v>93</v>
      </c>
      <c r="AE480" t="s">
        <v>44</v>
      </c>
      <c r="AF480" t="s">
        <v>45</v>
      </c>
      <c r="AG480">
        <v>3</v>
      </c>
    </row>
    <row r="481" spans="1:33" x14ac:dyDescent="0.3">
      <c r="A481">
        <v>3906</v>
      </c>
      <c r="B481" t="s">
        <v>2182</v>
      </c>
      <c r="C481" t="s">
        <v>2183</v>
      </c>
      <c r="D481" s="6" t="str">
        <f>CONCATENATE(employee_data36[[#This Row],[FirstName]], "-",employee_data36[[#This Row],[LastName]] )</f>
        <v>Amaris-Miller</v>
      </c>
      <c r="E481" s="1">
        <v>44068</v>
      </c>
      <c r="F481" s="1"/>
      <c r="G481" s="7" t="str">
        <f>IF(ISBLANK(employee_data36[[#This Row],[ExitDate]]),"Yes","")</f>
        <v>Yes</v>
      </c>
      <c r="H481" t="s">
        <v>1773</v>
      </c>
      <c r="I481" t="s">
        <v>2184</v>
      </c>
      <c r="J481" t="s">
        <v>2185</v>
      </c>
      <c r="K481" t="s">
        <v>118</v>
      </c>
      <c r="L481" t="s">
        <v>32</v>
      </c>
      <c r="M481" s="6" t="str">
        <f>IF(ISBLANK(employee_data36[[#This Row],[ExitDate]]),"1","0")</f>
        <v>1</v>
      </c>
      <c r="N481" s="6" t="str">
        <f>IF(employee_data36[[#This Row],[EmployeeStatus]]="Active", "Active", "Tidak Active")</f>
        <v>Active</v>
      </c>
      <c r="O481" t="s">
        <v>33</v>
      </c>
      <c r="P481" t="s">
        <v>34</v>
      </c>
      <c r="Q481" t="s">
        <v>35</v>
      </c>
      <c r="R481" t="s">
        <v>36</v>
      </c>
      <c r="S481" t="s">
        <v>37</v>
      </c>
      <c r="T481" t="s">
        <v>170</v>
      </c>
      <c r="U481" t="s">
        <v>305</v>
      </c>
      <c r="V481" s="1">
        <v>27642</v>
      </c>
      <c r="W481" s="6">
        <f>DATEDIF(employee_data36[[#This Row],[DOB]],DATE(2023, 1, 1), "Y")</f>
        <v>47</v>
      </c>
      <c r="X481" s="6" t="str">
        <f>IF(employee_data3[[#This Row],[Age]]&lt;=25, "Remaja", IF(employee_data3[[#This Row],[Age]]&lt;=55, "Dewasa", "Lansia"))</f>
        <v>Dewasa</v>
      </c>
      <c r="Y481" s="7" t="str">
        <f>CONCATENATE(employee_data36[[#This Row],[First-LastName]]," ",employee_data36[[#This Row],[DOB]])</f>
        <v>Amaris-Miller 27642</v>
      </c>
      <c r="Z481" t="s">
        <v>40</v>
      </c>
      <c r="AA481" t="s">
        <v>150</v>
      </c>
      <c r="AB481" t="s">
        <v>42</v>
      </c>
      <c r="AC481">
        <v>70797</v>
      </c>
      <c r="AD481" t="s">
        <v>74</v>
      </c>
      <c r="AE481" t="s">
        <v>84</v>
      </c>
      <c r="AF481" t="s">
        <v>45</v>
      </c>
      <c r="AG481">
        <v>3</v>
      </c>
    </row>
    <row r="482" spans="1:33" x14ac:dyDescent="0.3">
      <c r="A482">
        <v>3907</v>
      </c>
      <c r="B482" t="s">
        <v>2186</v>
      </c>
      <c r="C482" t="s">
        <v>2187</v>
      </c>
      <c r="D482" s="6" t="str">
        <f>CONCATENATE(employee_data36[[#This Row],[FirstName]], "-",employee_data36[[#This Row],[LastName]] )</f>
        <v>Barrett-Wilcox</v>
      </c>
      <c r="E482" s="1">
        <v>44616</v>
      </c>
      <c r="F482" s="1"/>
      <c r="G482" s="7" t="str">
        <f>IF(ISBLANK(employee_data36[[#This Row],[ExitDate]]),"Yes","")</f>
        <v>Yes</v>
      </c>
      <c r="H482" t="s">
        <v>1773</v>
      </c>
      <c r="I482" t="s">
        <v>2188</v>
      </c>
      <c r="J482" t="s">
        <v>2189</v>
      </c>
      <c r="K482" t="s">
        <v>62</v>
      </c>
      <c r="L482" t="s">
        <v>32</v>
      </c>
      <c r="M482" s="6" t="str">
        <f>IF(ISBLANK(employee_data36[[#This Row],[ExitDate]]),"1","0")</f>
        <v>1</v>
      </c>
      <c r="N482" s="6" t="str">
        <f>IF(employee_data36[[#This Row],[EmployeeStatus]]="Active", "Active", "Tidak Active")</f>
        <v>Active</v>
      </c>
      <c r="O482" t="s">
        <v>63</v>
      </c>
      <c r="P482" t="s">
        <v>51</v>
      </c>
      <c r="Q482" t="s">
        <v>35</v>
      </c>
      <c r="R482" t="s">
        <v>36</v>
      </c>
      <c r="S482" t="s">
        <v>37</v>
      </c>
      <c r="T482" t="s">
        <v>170</v>
      </c>
      <c r="U482" t="s">
        <v>111</v>
      </c>
      <c r="V482" s="1">
        <v>23569</v>
      </c>
      <c r="W482" s="6">
        <f>DATEDIF(employee_data36[[#This Row],[DOB]],DATE(2023, 1, 1), "Y")</f>
        <v>58</v>
      </c>
      <c r="X482" s="6" t="str">
        <f>IF(employee_data3[[#This Row],[Age]]&lt;=25, "Remaja", IF(employee_data3[[#This Row],[Age]]&lt;=55, "Dewasa", "Lansia"))</f>
        <v>Lansia</v>
      </c>
      <c r="Y482" s="7" t="str">
        <f>CONCATENATE(employee_data36[[#This Row],[First-LastName]]," ",employee_data36[[#This Row],[DOB]])</f>
        <v>Barrett-Wilcox 23569</v>
      </c>
      <c r="Z482" t="s">
        <v>40</v>
      </c>
      <c r="AA482" t="s">
        <v>184</v>
      </c>
      <c r="AB482" t="s">
        <v>42</v>
      </c>
      <c r="AC482">
        <v>6437</v>
      </c>
      <c r="AD482" t="s">
        <v>43</v>
      </c>
      <c r="AE482" t="s">
        <v>84</v>
      </c>
      <c r="AF482" t="s">
        <v>45</v>
      </c>
      <c r="AG482">
        <v>3</v>
      </c>
    </row>
    <row r="483" spans="1:33" x14ac:dyDescent="0.3">
      <c r="A483">
        <v>3908</v>
      </c>
      <c r="B483" t="s">
        <v>2190</v>
      </c>
      <c r="C483" t="s">
        <v>2191</v>
      </c>
      <c r="D483" s="6" t="str">
        <f>CONCATENATE(employee_data36[[#This Row],[FirstName]], "-",employee_data36[[#This Row],[LastName]] )</f>
        <v>Kimberly-Watson</v>
      </c>
      <c r="E483" s="1">
        <v>43683</v>
      </c>
      <c r="F483" s="1">
        <v>44276</v>
      </c>
      <c r="G483" s="7" t="str">
        <f>IF(ISBLANK(employee_data36[[#This Row],[ExitDate]]),"Yes","")</f>
        <v/>
      </c>
      <c r="H483" t="s">
        <v>1773</v>
      </c>
      <c r="I483" t="s">
        <v>2192</v>
      </c>
      <c r="J483" t="s">
        <v>2193</v>
      </c>
      <c r="K483" t="s">
        <v>89</v>
      </c>
      <c r="L483" t="s">
        <v>32</v>
      </c>
      <c r="M483" s="6" t="str">
        <f>IF(ISBLANK(employee_data36[[#This Row],[ExitDate]]),"1","0")</f>
        <v>0</v>
      </c>
      <c r="N483" s="6" t="str">
        <f>IF(employee_data36[[#This Row],[EmployeeStatus]]="Active", "Active", "Tidak Active")</f>
        <v>Active</v>
      </c>
      <c r="O483" t="s">
        <v>52</v>
      </c>
      <c r="P483" t="s">
        <v>34</v>
      </c>
      <c r="Q483" t="s">
        <v>35</v>
      </c>
      <c r="R483" t="s">
        <v>126</v>
      </c>
      <c r="S483" t="s">
        <v>2194</v>
      </c>
      <c r="T483" t="s">
        <v>170</v>
      </c>
      <c r="U483" t="s">
        <v>148</v>
      </c>
      <c r="V483" s="1">
        <v>31604</v>
      </c>
      <c r="W483" s="6">
        <f>DATEDIF(employee_data36[[#This Row],[DOB]],DATE(2023, 1, 1), "Y")</f>
        <v>36</v>
      </c>
      <c r="X483" s="6" t="str">
        <f>IF(employee_data3[[#This Row],[Age]]&lt;=25, "Remaja", IF(employee_data3[[#This Row],[Age]]&lt;=55, "Dewasa", "Lansia"))</f>
        <v>Dewasa</v>
      </c>
      <c r="Y483" s="7" t="str">
        <f>CONCATENATE(employee_data36[[#This Row],[First-LastName]]," ",employee_data36[[#This Row],[DOB]])</f>
        <v>Kimberly-Watson 31604</v>
      </c>
      <c r="Z483" t="s">
        <v>40</v>
      </c>
      <c r="AA483" t="s">
        <v>150</v>
      </c>
      <c r="AB483" t="s">
        <v>42</v>
      </c>
      <c r="AC483">
        <v>92289</v>
      </c>
      <c r="AD483" t="s">
        <v>93</v>
      </c>
      <c r="AE483" t="s">
        <v>84</v>
      </c>
      <c r="AF483" t="s">
        <v>236</v>
      </c>
      <c r="AG483">
        <v>3</v>
      </c>
    </row>
    <row r="484" spans="1:33" x14ac:dyDescent="0.3">
      <c r="A484">
        <v>3909</v>
      </c>
      <c r="B484" t="s">
        <v>2195</v>
      </c>
      <c r="C484" t="s">
        <v>186</v>
      </c>
      <c r="D484" s="6" t="str">
        <f>CONCATENATE(employee_data36[[#This Row],[FirstName]], "-",employee_data36[[#This Row],[LastName]] )</f>
        <v>Rebecca-Park</v>
      </c>
      <c r="E484" s="1">
        <v>44409</v>
      </c>
      <c r="F484" s="1">
        <v>44463</v>
      </c>
      <c r="G484" s="7" t="str">
        <f>IF(ISBLANK(employee_data36[[#This Row],[ExitDate]]),"Yes","")</f>
        <v/>
      </c>
      <c r="H484" t="s">
        <v>1773</v>
      </c>
      <c r="I484" t="s">
        <v>2196</v>
      </c>
      <c r="J484" t="s">
        <v>2197</v>
      </c>
      <c r="K484" t="s">
        <v>31</v>
      </c>
      <c r="L484" t="s">
        <v>32</v>
      </c>
      <c r="M484" s="6" t="str">
        <f>IF(ISBLANK(employee_data36[[#This Row],[ExitDate]]),"1","0")</f>
        <v>0</v>
      </c>
      <c r="N484" s="6" t="str">
        <f>IF(employee_data36[[#This Row],[EmployeeStatus]]="Active", "Active", "Tidak Active")</f>
        <v>Active</v>
      </c>
      <c r="O484" t="s">
        <v>52</v>
      </c>
      <c r="P484" t="s">
        <v>34</v>
      </c>
      <c r="Q484" t="s">
        <v>52</v>
      </c>
      <c r="R484" t="s">
        <v>126</v>
      </c>
      <c r="S484" t="s">
        <v>2198</v>
      </c>
      <c r="T484" t="s">
        <v>170</v>
      </c>
      <c r="U484" t="s">
        <v>101</v>
      </c>
      <c r="V484" s="1">
        <v>16218</v>
      </c>
      <c r="W484" s="6">
        <f>DATEDIF(employee_data36[[#This Row],[DOB]],DATE(2023, 1, 1), "Y")</f>
        <v>78</v>
      </c>
      <c r="X484" s="6" t="str">
        <f>IF(employee_data3[[#This Row],[Age]]&lt;=25, "Remaja", IF(employee_data3[[#This Row],[Age]]&lt;=55, "Dewasa", "Lansia"))</f>
        <v>Lansia</v>
      </c>
      <c r="Y484" s="7" t="str">
        <f>CONCATENATE(employee_data36[[#This Row],[First-LastName]]," ",employee_data36[[#This Row],[DOB]])</f>
        <v>Rebecca-Park 16218</v>
      </c>
      <c r="Z484" t="s">
        <v>40</v>
      </c>
      <c r="AA484" t="s">
        <v>613</v>
      </c>
      <c r="AB484" t="s">
        <v>42</v>
      </c>
      <c r="AC484">
        <v>58900</v>
      </c>
      <c r="AD484" t="s">
        <v>74</v>
      </c>
      <c r="AE484" t="s">
        <v>84</v>
      </c>
      <c r="AF484" t="s">
        <v>236</v>
      </c>
      <c r="AG484">
        <v>3</v>
      </c>
    </row>
    <row r="485" spans="1:33" x14ac:dyDescent="0.3">
      <c r="A485">
        <v>3910</v>
      </c>
      <c r="B485" t="s">
        <v>2199</v>
      </c>
      <c r="C485" t="s">
        <v>2200</v>
      </c>
      <c r="D485" s="6" t="str">
        <f>CONCATENATE(employee_data36[[#This Row],[FirstName]], "-",employee_data36[[#This Row],[LastName]] )</f>
        <v>Caleb-Schneider</v>
      </c>
      <c r="E485" s="1">
        <v>44755</v>
      </c>
      <c r="F485" s="1">
        <v>44948</v>
      </c>
      <c r="G485" s="7" t="str">
        <f>IF(ISBLANK(employee_data36[[#This Row],[ExitDate]]),"Yes","")</f>
        <v/>
      </c>
      <c r="H485" t="s">
        <v>1784</v>
      </c>
      <c r="I485" t="s">
        <v>2201</v>
      </c>
      <c r="J485" t="s">
        <v>2202</v>
      </c>
      <c r="K485" t="s">
        <v>98</v>
      </c>
      <c r="L485" t="s">
        <v>32</v>
      </c>
      <c r="M485" s="6" t="str">
        <f>IF(ISBLANK(employee_data36[[#This Row],[ExitDate]]),"1","0")</f>
        <v>0</v>
      </c>
      <c r="N485" s="6" t="str">
        <f>IF(employee_data36[[#This Row],[EmployeeStatus]]="Active", "Active", "Tidak Active")</f>
        <v>Active</v>
      </c>
      <c r="O485" t="s">
        <v>52</v>
      </c>
      <c r="P485" t="s">
        <v>51</v>
      </c>
      <c r="Q485" t="s">
        <v>52</v>
      </c>
      <c r="R485" t="s">
        <v>175</v>
      </c>
      <c r="S485" t="s">
        <v>2203</v>
      </c>
      <c r="T485" t="s">
        <v>170</v>
      </c>
      <c r="U485" t="s">
        <v>594</v>
      </c>
      <c r="V485" s="1">
        <v>35483</v>
      </c>
      <c r="W485" s="6">
        <f>DATEDIF(employee_data36[[#This Row],[DOB]],DATE(2023, 1, 1), "Y")</f>
        <v>25</v>
      </c>
      <c r="X485" s="6" t="str">
        <f>IF(employee_data3[[#This Row],[Age]]&lt;=25, "Remaja", IF(employee_data3[[#This Row],[Age]]&lt;=55, "Dewasa", "Lansia"))</f>
        <v>Remaja</v>
      </c>
      <c r="Y485" s="7" t="str">
        <f>CONCATENATE(employee_data36[[#This Row],[First-LastName]]," ",employee_data36[[#This Row],[DOB]])</f>
        <v>Caleb-Schneider 35483</v>
      </c>
      <c r="Z485" t="s">
        <v>40</v>
      </c>
      <c r="AA485" t="s">
        <v>103</v>
      </c>
      <c r="AB485" t="s">
        <v>42</v>
      </c>
      <c r="AC485">
        <v>35673</v>
      </c>
      <c r="AD485" t="s">
        <v>43</v>
      </c>
      <c r="AE485" t="s">
        <v>44</v>
      </c>
      <c r="AF485" t="s">
        <v>236</v>
      </c>
      <c r="AG485">
        <v>3</v>
      </c>
    </row>
    <row r="486" spans="1:33" x14ac:dyDescent="0.3">
      <c r="A486">
        <v>3911</v>
      </c>
      <c r="B486" t="s">
        <v>2204</v>
      </c>
      <c r="C486" t="s">
        <v>263</v>
      </c>
      <c r="D486" s="6" t="str">
        <f>CONCATENATE(employee_data36[[#This Row],[FirstName]], "-",employee_data36[[#This Row],[LastName]] )</f>
        <v>Vanessa-James</v>
      </c>
      <c r="E486" s="1">
        <v>44344</v>
      </c>
      <c r="F486" s="1"/>
      <c r="G486" s="7" t="str">
        <f>IF(ISBLANK(employee_data36[[#This Row],[ExitDate]]),"Yes","")</f>
        <v>Yes</v>
      </c>
      <c r="H486" t="s">
        <v>1784</v>
      </c>
      <c r="I486" t="s">
        <v>2205</v>
      </c>
      <c r="J486" t="s">
        <v>2206</v>
      </c>
      <c r="K486" t="s">
        <v>118</v>
      </c>
      <c r="L486" t="s">
        <v>32</v>
      </c>
      <c r="M486" s="6" t="str">
        <f>IF(ISBLANK(employee_data36[[#This Row],[ExitDate]]),"1","0")</f>
        <v>1</v>
      </c>
      <c r="N486" s="6" t="str">
        <f>IF(employee_data36[[#This Row],[EmployeeStatus]]="Active", "Active", "Tidak Active")</f>
        <v>Active</v>
      </c>
      <c r="O486" t="s">
        <v>63</v>
      </c>
      <c r="P486" t="s">
        <v>51</v>
      </c>
      <c r="Q486" t="s">
        <v>52</v>
      </c>
      <c r="R486" t="s">
        <v>36</v>
      </c>
      <c r="S486" t="s">
        <v>37</v>
      </c>
      <c r="T486" t="s">
        <v>170</v>
      </c>
      <c r="U486" t="s">
        <v>148</v>
      </c>
      <c r="V486" s="1">
        <v>18473</v>
      </c>
      <c r="W486" s="6">
        <f>DATEDIF(employee_data36[[#This Row],[DOB]],DATE(2023, 1, 1), "Y")</f>
        <v>72</v>
      </c>
      <c r="X486" s="6" t="str">
        <f>IF(employee_data3[[#This Row],[Age]]&lt;=25, "Remaja", IF(employee_data3[[#This Row],[Age]]&lt;=55, "Dewasa", "Lansia"))</f>
        <v>Lansia</v>
      </c>
      <c r="Y486" s="7" t="str">
        <f>CONCATENATE(employee_data36[[#This Row],[First-LastName]]," ",employee_data36[[#This Row],[DOB]])</f>
        <v>Vanessa-James 18473</v>
      </c>
      <c r="Z486" t="s">
        <v>91</v>
      </c>
      <c r="AA486" t="s">
        <v>150</v>
      </c>
      <c r="AB486" t="s">
        <v>55</v>
      </c>
      <c r="AC486">
        <v>68952</v>
      </c>
      <c r="AD486" t="s">
        <v>43</v>
      </c>
      <c r="AE486" t="s">
        <v>44</v>
      </c>
      <c r="AF486" t="s">
        <v>45</v>
      </c>
      <c r="AG486">
        <v>3</v>
      </c>
    </row>
    <row r="487" spans="1:33" x14ac:dyDescent="0.3">
      <c r="A487">
        <v>3912</v>
      </c>
      <c r="B487" t="s">
        <v>878</v>
      </c>
      <c r="C487" t="s">
        <v>2207</v>
      </c>
      <c r="D487" s="6" t="str">
        <f>CONCATENATE(employee_data36[[#This Row],[FirstName]], "-",employee_data36[[#This Row],[LastName]] )</f>
        <v>Maribel-Copeland</v>
      </c>
      <c r="E487" s="1">
        <v>44018</v>
      </c>
      <c r="F487" s="1">
        <v>44214</v>
      </c>
      <c r="G487" s="7" t="str">
        <f>IF(ISBLANK(employee_data36[[#This Row],[ExitDate]]),"Yes","")</f>
        <v/>
      </c>
      <c r="H487" t="s">
        <v>1784</v>
      </c>
      <c r="I487" t="s">
        <v>2208</v>
      </c>
      <c r="J487" t="s">
        <v>2209</v>
      </c>
      <c r="K487" t="s">
        <v>62</v>
      </c>
      <c r="L487" t="s">
        <v>1805</v>
      </c>
      <c r="M487" s="6" t="str">
        <f>IF(ISBLANK(employee_data36[[#This Row],[ExitDate]]),"1","0")</f>
        <v>0</v>
      </c>
      <c r="N487" s="6" t="str">
        <f>IF(employee_data36[[#This Row],[EmployeeStatus]]="Active", "Active", "Tidak Active")</f>
        <v>Tidak Active</v>
      </c>
      <c r="O487" t="s">
        <v>52</v>
      </c>
      <c r="P487" t="s">
        <v>34</v>
      </c>
      <c r="Q487" t="s">
        <v>63</v>
      </c>
      <c r="R487" t="s">
        <v>99</v>
      </c>
      <c r="S487" t="s">
        <v>2210</v>
      </c>
      <c r="T487" t="s">
        <v>170</v>
      </c>
      <c r="U487" t="s">
        <v>81</v>
      </c>
      <c r="V487" s="1">
        <v>24977</v>
      </c>
      <c r="W487" s="6">
        <f>DATEDIF(employee_data36[[#This Row],[DOB]],DATE(2023, 1, 1), "Y")</f>
        <v>54</v>
      </c>
      <c r="X487" s="6" t="str">
        <f>IF(employee_data3[[#This Row],[Age]]&lt;=25, "Remaja", IF(employee_data3[[#This Row],[Age]]&lt;=55, "Dewasa", "Lansia"))</f>
        <v>Dewasa</v>
      </c>
      <c r="Y487" s="7" t="str">
        <f>CONCATENATE(employee_data36[[#This Row],[First-LastName]]," ",employee_data36[[#This Row],[DOB]])</f>
        <v>Maribel-Copeland 24977</v>
      </c>
      <c r="Z487" t="s">
        <v>91</v>
      </c>
      <c r="AA487" t="s">
        <v>226</v>
      </c>
      <c r="AB487" t="s">
        <v>55</v>
      </c>
      <c r="AC487">
        <v>97493</v>
      </c>
      <c r="AD487" t="s">
        <v>56</v>
      </c>
      <c r="AE487" t="s">
        <v>44</v>
      </c>
      <c r="AF487" t="s">
        <v>236</v>
      </c>
      <c r="AG487">
        <v>3</v>
      </c>
    </row>
    <row r="488" spans="1:33" x14ac:dyDescent="0.3">
      <c r="A488">
        <v>3913</v>
      </c>
      <c r="B488" t="s">
        <v>1607</v>
      </c>
      <c r="C488" t="s">
        <v>452</v>
      </c>
      <c r="D488" s="6" t="str">
        <f>CONCATENATE(employee_data36[[#This Row],[FirstName]], "-",employee_data36[[#This Row],[LastName]] )</f>
        <v>Henry-Zimmerman</v>
      </c>
      <c r="E488" s="1">
        <v>43844</v>
      </c>
      <c r="F488" s="1">
        <v>44720</v>
      </c>
      <c r="G488" s="7" t="str">
        <f>IF(ISBLANK(employee_data36[[#This Row],[ExitDate]]),"Yes","")</f>
        <v/>
      </c>
      <c r="H488" t="s">
        <v>1784</v>
      </c>
      <c r="I488" t="s">
        <v>2211</v>
      </c>
      <c r="J488" t="s">
        <v>2212</v>
      </c>
      <c r="K488" t="s">
        <v>89</v>
      </c>
      <c r="L488" t="s">
        <v>1805</v>
      </c>
      <c r="M488" s="6" t="str">
        <f>IF(ISBLANK(employee_data36[[#This Row],[ExitDate]]),"1","0")</f>
        <v>0</v>
      </c>
      <c r="N488" s="6" t="str">
        <f>IF(employee_data36[[#This Row],[EmployeeStatus]]="Active", "Active", "Tidak Active")</f>
        <v>Tidak Active</v>
      </c>
      <c r="O488" t="s">
        <v>63</v>
      </c>
      <c r="P488" t="s">
        <v>51</v>
      </c>
      <c r="Q488" t="s">
        <v>52</v>
      </c>
      <c r="R488" t="s">
        <v>126</v>
      </c>
      <c r="S488" t="s">
        <v>2213</v>
      </c>
      <c r="T488" t="s">
        <v>170</v>
      </c>
      <c r="U488" t="s">
        <v>177</v>
      </c>
      <c r="V488" s="1">
        <v>15494</v>
      </c>
      <c r="W488" s="6">
        <f>DATEDIF(employee_data36[[#This Row],[DOB]],DATE(2023, 1, 1), "Y")</f>
        <v>80</v>
      </c>
      <c r="X488" s="6" t="str">
        <f>IF(employee_data3[[#This Row],[Age]]&lt;=25, "Remaja", IF(employee_data3[[#This Row],[Age]]&lt;=55, "Dewasa", "Lansia"))</f>
        <v>Lansia</v>
      </c>
      <c r="Y488" s="7" t="str">
        <f>CONCATENATE(employee_data36[[#This Row],[First-LastName]]," ",employee_data36[[#This Row],[DOB]])</f>
        <v>Henry-Zimmerman 15494</v>
      </c>
      <c r="Z488" t="s">
        <v>40</v>
      </c>
      <c r="AA488" t="s">
        <v>2214</v>
      </c>
      <c r="AB488" t="s">
        <v>42</v>
      </c>
      <c r="AC488">
        <v>69903</v>
      </c>
      <c r="AD488" t="s">
        <v>43</v>
      </c>
      <c r="AE488" t="s">
        <v>84</v>
      </c>
      <c r="AF488" t="s">
        <v>45</v>
      </c>
      <c r="AG488">
        <v>3</v>
      </c>
    </row>
    <row r="489" spans="1:33" x14ac:dyDescent="0.3">
      <c r="A489">
        <v>3914</v>
      </c>
      <c r="B489" t="s">
        <v>2215</v>
      </c>
      <c r="C489" t="s">
        <v>2216</v>
      </c>
      <c r="D489" s="6" t="str">
        <f>CONCATENATE(employee_data36[[#This Row],[FirstName]], "-",employee_data36[[#This Row],[LastName]] )</f>
        <v>Nathanial-Booth</v>
      </c>
      <c r="E489" s="1">
        <v>43865</v>
      </c>
      <c r="F489" s="1">
        <v>44225</v>
      </c>
      <c r="G489" s="7" t="str">
        <f>IF(ISBLANK(employee_data36[[#This Row],[ExitDate]]),"Yes","")</f>
        <v/>
      </c>
      <c r="H489" t="s">
        <v>1779</v>
      </c>
      <c r="I489" t="s">
        <v>2217</v>
      </c>
      <c r="J489" t="s">
        <v>2218</v>
      </c>
      <c r="K489" t="s">
        <v>133</v>
      </c>
      <c r="L489" t="s">
        <v>32</v>
      </c>
      <c r="M489" s="6" t="str">
        <f>IF(ISBLANK(employee_data36[[#This Row],[ExitDate]]),"1","0")</f>
        <v>0</v>
      </c>
      <c r="N489" s="6" t="str">
        <f>IF(employee_data36[[#This Row],[EmployeeStatus]]="Active", "Active", "Tidak Active")</f>
        <v>Active</v>
      </c>
      <c r="O489" t="s">
        <v>33</v>
      </c>
      <c r="P489" t="s">
        <v>34</v>
      </c>
      <c r="Q489" t="s">
        <v>35</v>
      </c>
      <c r="R489" t="s">
        <v>126</v>
      </c>
      <c r="S489" t="s">
        <v>2219</v>
      </c>
      <c r="T489" t="s">
        <v>1843</v>
      </c>
      <c r="U489" t="s">
        <v>111</v>
      </c>
      <c r="V489" s="1">
        <v>21388</v>
      </c>
      <c r="W489" s="6">
        <f>DATEDIF(employee_data36[[#This Row],[DOB]],DATE(2023, 1, 1), "Y")</f>
        <v>64</v>
      </c>
      <c r="X489" s="6" t="str">
        <f>IF(employee_data3[[#This Row],[Age]]&lt;=25, "Remaja", IF(employee_data3[[#This Row],[Age]]&lt;=55, "Dewasa", "Lansia"))</f>
        <v>Lansia</v>
      </c>
      <c r="Y489" s="7" t="str">
        <f>CONCATENATE(employee_data36[[#This Row],[First-LastName]]," ",employee_data36[[#This Row],[DOB]])</f>
        <v>Nathanial-Booth 21388</v>
      </c>
      <c r="Z489" t="s">
        <v>40</v>
      </c>
      <c r="AA489" t="s">
        <v>419</v>
      </c>
      <c r="AB489" t="s">
        <v>55</v>
      </c>
      <c r="AC489">
        <v>9758</v>
      </c>
      <c r="AD489" t="s">
        <v>74</v>
      </c>
      <c r="AE489" t="s">
        <v>75</v>
      </c>
      <c r="AF489" t="s">
        <v>105</v>
      </c>
      <c r="AG489">
        <v>3</v>
      </c>
    </row>
    <row r="490" spans="1:33" x14ac:dyDescent="0.3">
      <c r="A490">
        <v>3915</v>
      </c>
      <c r="B490" t="s">
        <v>2220</v>
      </c>
      <c r="C490" t="s">
        <v>2221</v>
      </c>
      <c r="D490" s="6" t="str">
        <f>CONCATENATE(employee_data36[[#This Row],[FirstName]], "-",employee_data36[[#This Row],[LastName]] )</f>
        <v>Rhys-Barry</v>
      </c>
      <c r="E490" s="1">
        <v>44801</v>
      </c>
      <c r="F490" s="1"/>
      <c r="G490" s="7" t="str">
        <f>IF(ISBLANK(employee_data36[[#This Row],[ExitDate]]),"Yes","")</f>
        <v>Yes</v>
      </c>
      <c r="H490" t="s">
        <v>1779</v>
      </c>
      <c r="I490" t="s">
        <v>2222</v>
      </c>
      <c r="J490" t="s">
        <v>2223</v>
      </c>
      <c r="K490" t="s">
        <v>80</v>
      </c>
      <c r="L490" t="s">
        <v>32</v>
      </c>
      <c r="M490" s="6" t="str">
        <f>IF(ISBLANK(employee_data36[[#This Row],[ExitDate]]),"1","0")</f>
        <v>1</v>
      </c>
      <c r="N490" s="6" t="str">
        <f>IF(employee_data36[[#This Row],[EmployeeStatus]]="Active", "Active", "Tidak Active")</f>
        <v>Active</v>
      </c>
      <c r="O490" t="s">
        <v>33</v>
      </c>
      <c r="P490" t="s">
        <v>64</v>
      </c>
      <c r="Q490" t="s">
        <v>52</v>
      </c>
      <c r="R490" t="s">
        <v>36</v>
      </c>
      <c r="S490" t="s">
        <v>37</v>
      </c>
      <c r="T490" t="s">
        <v>170</v>
      </c>
      <c r="U490" t="s">
        <v>90</v>
      </c>
      <c r="V490" s="1">
        <v>33361</v>
      </c>
      <c r="W490" s="6">
        <f>DATEDIF(employee_data36[[#This Row],[DOB]],DATE(2023, 1, 1), "Y")</f>
        <v>31</v>
      </c>
      <c r="X490" s="6" t="str">
        <f>IF(employee_data3[[#This Row],[Age]]&lt;=25, "Remaja", IF(employee_data3[[#This Row],[Age]]&lt;=55, "Dewasa", "Lansia"))</f>
        <v>Dewasa</v>
      </c>
      <c r="Y490" s="7" t="str">
        <f>CONCATENATE(employee_data36[[#This Row],[First-LastName]]," ",employee_data36[[#This Row],[DOB]])</f>
        <v>Rhys-Barry 33361</v>
      </c>
      <c r="Z490" t="s">
        <v>40</v>
      </c>
      <c r="AA490" t="s">
        <v>226</v>
      </c>
      <c r="AB490" t="s">
        <v>55</v>
      </c>
      <c r="AC490">
        <v>31391</v>
      </c>
      <c r="AD490" t="s">
        <v>74</v>
      </c>
      <c r="AE490" t="s">
        <v>44</v>
      </c>
      <c r="AF490" t="s">
        <v>45</v>
      </c>
      <c r="AG490">
        <v>3</v>
      </c>
    </row>
    <row r="491" spans="1:33" x14ac:dyDescent="0.3">
      <c r="A491">
        <v>3916</v>
      </c>
      <c r="B491" t="s">
        <v>2224</v>
      </c>
      <c r="C491" t="s">
        <v>1632</v>
      </c>
      <c r="D491" s="6" t="str">
        <f>CONCATENATE(employee_data36[[#This Row],[FirstName]], "-",employee_data36[[#This Row],[LastName]] )</f>
        <v>Jonas-Rowland</v>
      </c>
      <c r="E491" s="1">
        <v>44739</v>
      </c>
      <c r="F491" s="1"/>
      <c r="G491" s="7" t="str">
        <f>IF(ISBLANK(employee_data36[[#This Row],[ExitDate]]),"Yes","")</f>
        <v>Yes</v>
      </c>
      <c r="H491" t="s">
        <v>1779</v>
      </c>
      <c r="I491" t="s">
        <v>2225</v>
      </c>
      <c r="J491" t="s">
        <v>2226</v>
      </c>
      <c r="K491" t="s">
        <v>98</v>
      </c>
      <c r="L491" t="s">
        <v>32</v>
      </c>
      <c r="M491" s="6" t="str">
        <f>IF(ISBLANK(employee_data36[[#This Row],[ExitDate]]),"1","0")</f>
        <v>1</v>
      </c>
      <c r="N491" s="6" t="str">
        <f>IF(employee_data36[[#This Row],[EmployeeStatus]]="Active", "Active", "Tidak Active")</f>
        <v>Active</v>
      </c>
      <c r="O491" t="s">
        <v>52</v>
      </c>
      <c r="P491" t="s">
        <v>34</v>
      </c>
      <c r="Q491" t="s">
        <v>35</v>
      </c>
      <c r="R491" t="s">
        <v>36</v>
      </c>
      <c r="S491" t="s">
        <v>37</v>
      </c>
      <c r="T491" t="s">
        <v>170</v>
      </c>
      <c r="U491" t="s">
        <v>177</v>
      </c>
      <c r="V491" s="1">
        <v>23522</v>
      </c>
      <c r="W491" s="6">
        <f>DATEDIF(employee_data36[[#This Row],[DOB]],DATE(2023, 1, 1), "Y")</f>
        <v>58</v>
      </c>
      <c r="X491" s="6" t="str">
        <f>IF(employee_data3[[#This Row],[Age]]&lt;=25, "Remaja", IF(employee_data3[[#This Row],[Age]]&lt;=55, "Dewasa", "Lansia"))</f>
        <v>Lansia</v>
      </c>
      <c r="Y491" s="7" t="str">
        <f>CONCATENATE(employee_data36[[#This Row],[First-LastName]]," ",employee_data36[[#This Row],[DOB]])</f>
        <v>Jonas-Rowland 23522</v>
      </c>
      <c r="Z491" t="s">
        <v>40</v>
      </c>
      <c r="AA491" t="s">
        <v>178</v>
      </c>
      <c r="AB491" t="s">
        <v>55</v>
      </c>
      <c r="AC491">
        <v>14939</v>
      </c>
      <c r="AD491" t="s">
        <v>74</v>
      </c>
      <c r="AE491" t="s">
        <v>44</v>
      </c>
      <c r="AF491" t="s">
        <v>45</v>
      </c>
      <c r="AG491">
        <v>3</v>
      </c>
    </row>
    <row r="492" spans="1:33" x14ac:dyDescent="0.3">
      <c r="A492">
        <v>3917</v>
      </c>
      <c r="B492" t="s">
        <v>2227</v>
      </c>
      <c r="C492" t="s">
        <v>1586</v>
      </c>
      <c r="D492" s="6" t="str">
        <f>CONCATENATE(employee_data36[[#This Row],[FirstName]], "-",employee_data36[[#This Row],[LastName]] )</f>
        <v>Chris-Vincent</v>
      </c>
      <c r="E492" s="1">
        <v>43818</v>
      </c>
      <c r="F492" s="1">
        <v>45016</v>
      </c>
      <c r="G492" s="7" t="str">
        <f>IF(ISBLANK(employee_data36[[#This Row],[ExitDate]]),"Yes","")</f>
        <v/>
      </c>
      <c r="H492" t="s">
        <v>1779</v>
      </c>
      <c r="I492" t="s">
        <v>2228</v>
      </c>
      <c r="J492" t="s">
        <v>2229</v>
      </c>
      <c r="K492" t="s">
        <v>168</v>
      </c>
      <c r="L492" t="s">
        <v>32</v>
      </c>
      <c r="M492" s="6" t="str">
        <f>IF(ISBLANK(employee_data36[[#This Row],[ExitDate]]),"1","0")</f>
        <v>0</v>
      </c>
      <c r="N492" s="6" t="str">
        <f>IF(employee_data36[[#This Row],[EmployeeStatus]]="Active", "Active", "Tidak Active")</f>
        <v>Active</v>
      </c>
      <c r="O492" t="s">
        <v>52</v>
      </c>
      <c r="P492" t="s">
        <v>34</v>
      </c>
      <c r="Q492" t="s">
        <v>63</v>
      </c>
      <c r="R492" t="s">
        <v>140</v>
      </c>
      <c r="S492" t="s">
        <v>2230</v>
      </c>
      <c r="T492" t="s">
        <v>170</v>
      </c>
      <c r="U492" t="s">
        <v>81</v>
      </c>
      <c r="V492" s="1">
        <v>34070</v>
      </c>
      <c r="W492" s="6">
        <f>DATEDIF(employee_data36[[#This Row],[DOB]],DATE(2023, 1, 1), "Y")</f>
        <v>29</v>
      </c>
      <c r="X492" s="6" t="str">
        <f>IF(employee_data3[[#This Row],[Age]]&lt;=25, "Remaja", IF(employee_data3[[#This Row],[Age]]&lt;=55, "Dewasa", "Lansia"))</f>
        <v>Dewasa</v>
      </c>
      <c r="Y492" s="7" t="str">
        <f>CONCATENATE(employee_data36[[#This Row],[First-LastName]]," ",employee_data36[[#This Row],[DOB]])</f>
        <v>Chris-Vincent 34070</v>
      </c>
      <c r="Z492" t="s">
        <v>40</v>
      </c>
      <c r="AA492" t="s">
        <v>103</v>
      </c>
      <c r="AB492" t="s">
        <v>42</v>
      </c>
      <c r="AC492">
        <v>89635</v>
      </c>
      <c r="AD492" t="s">
        <v>93</v>
      </c>
      <c r="AE492" t="s">
        <v>44</v>
      </c>
      <c r="AF492" t="s">
        <v>105</v>
      </c>
      <c r="AG492">
        <v>3</v>
      </c>
    </row>
    <row r="493" spans="1:33" x14ac:dyDescent="0.3">
      <c r="A493">
        <v>3918</v>
      </c>
      <c r="B493" t="s">
        <v>2138</v>
      </c>
      <c r="C493" t="s">
        <v>2231</v>
      </c>
      <c r="D493" s="6" t="str">
        <f>CONCATENATE(employee_data36[[#This Row],[FirstName]], "-",employee_data36[[#This Row],[LastName]] )</f>
        <v>Myah-Waller</v>
      </c>
      <c r="E493" s="1">
        <v>44098</v>
      </c>
      <c r="F493" s="1">
        <v>45012</v>
      </c>
      <c r="G493" s="7" t="str">
        <f>IF(ISBLANK(employee_data36[[#This Row],[ExitDate]]),"Yes","")</f>
        <v/>
      </c>
      <c r="H493" t="s">
        <v>1779</v>
      </c>
      <c r="I493" t="s">
        <v>2232</v>
      </c>
      <c r="J493" t="s">
        <v>2233</v>
      </c>
      <c r="K493" t="s">
        <v>98</v>
      </c>
      <c r="L493" t="s">
        <v>32</v>
      </c>
      <c r="M493" s="6" t="str">
        <f>IF(ISBLANK(employee_data36[[#This Row],[ExitDate]]),"1","0")</f>
        <v>0</v>
      </c>
      <c r="N493" s="6" t="str">
        <f>IF(employee_data36[[#This Row],[EmployeeStatus]]="Active", "Active", "Tidak Active")</f>
        <v>Active</v>
      </c>
      <c r="O493" t="s">
        <v>33</v>
      </c>
      <c r="P493" t="s">
        <v>51</v>
      </c>
      <c r="Q493" t="s">
        <v>63</v>
      </c>
      <c r="R493" t="s">
        <v>175</v>
      </c>
      <c r="S493" t="s">
        <v>2234</v>
      </c>
      <c r="T493" t="s">
        <v>170</v>
      </c>
      <c r="U493" t="s">
        <v>90</v>
      </c>
      <c r="V493" s="1">
        <v>22084</v>
      </c>
      <c r="W493" s="6">
        <f>DATEDIF(employee_data36[[#This Row],[DOB]],DATE(2023, 1, 1), "Y")</f>
        <v>62</v>
      </c>
      <c r="X493" s="6" t="str">
        <f>IF(employee_data3[[#This Row],[Age]]&lt;=25, "Remaja", IF(employee_data3[[#This Row],[Age]]&lt;=55, "Dewasa", "Lansia"))</f>
        <v>Lansia</v>
      </c>
      <c r="Y493" s="7" t="str">
        <f>CONCATENATE(employee_data36[[#This Row],[First-LastName]]," ",employee_data36[[#This Row],[DOB]])</f>
        <v>Myah-Waller 22084</v>
      </c>
      <c r="Z493" t="s">
        <v>40</v>
      </c>
      <c r="AA493" t="s">
        <v>83</v>
      </c>
      <c r="AB493" t="s">
        <v>42</v>
      </c>
      <c r="AC493">
        <v>48262</v>
      </c>
      <c r="AD493" t="s">
        <v>128</v>
      </c>
      <c r="AE493" t="s">
        <v>44</v>
      </c>
      <c r="AF493" t="s">
        <v>45</v>
      </c>
      <c r="AG493">
        <v>3</v>
      </c>
    </row>
    <row r="494" spans="1:33" x14ac:dyDescent="0.3">
      <c r="A494">
        <v>3919</v>
      </c>
      <c r="B494" t="s">
        <v>2235</v>
      </c>
      <c r="C494" t="s">
        <v>1992</v>
      </c>
      <c r="D494" s="6" t="str">
        <f>CONCATENATE(employee_data36[[#This Row],[FirstName]], "-",employee_data36[[#This Row],[LastName]] )</f>
        <v>Yaritza-Sherman</v>
      </c>
      <c r="E494" s="1">
        <v>45113</v>
      </c>
      <c r="F494" s="1"/>
      <c r="G494" s="7" t="str">
        <f>IF(ISBLANK(employee_data36[[#This Row],[ExitDate]]),"Yes","")</f>
        <v>Yes</v>
      </c>
      <c r="H494" t="s">
        <v>1773</v>
      </c>
      <c r="I494" t="s">
        <v>2236</v>
      </c>
      <c r="J494" t="s">
        <v>2237</v>
      </c>
      <c r="K494" t="s">
        <v>118</v>
      </c>
      <c r="L494" t="s">
        <v>32</v>
      </c>
      <c r="M494" s="6" t="str">
        <f>IF(ISBLANK(employee_data36[[#This Row],[ExitDate]]),"1","0")</f>
        <v>1</v>
      </c>
      <c r="N494" s="6" t="str">
        <f>IF(employee_data36[[#This Row],[EmployeeStatus]]="Active", "Active", "Tidak Active")</f>
        <v>Active</v>
      </c>
      <c r="O494" t="s">
        <v>33</v>
      </c>
      <c r="P494" t="s">
        <v>34</v>
      </c>
      <c r="Q494" t="s">
        <v>63</v>
      </c>
      <c r="R494" t="s">
        <v>36</v>
      </c>
      <c r="S494" t="s">
        <v>37</v>
      </c>
      <c r="T494" t="s">
        <v>170</v>
      </c>
      <c r="U494" t="s">
        <v>90</v>
      </c>
      <c r="V494" s="1">
        <v>16352</v>
      </c>
      <c r="W494" s="6">
        <f>DATEDIF(employee_data36[[#This Row],[DOB]],DATE(2023, 1, 1), "Y")</f>
        <v>78</v>
      </c>
      <c r="X494" s="6" t="str">
        <f>IF(employee_data3[[#This Row],[Age]]&lt;=25, "Remaja", IF(employee_data3[[#This Row],[Age]]&lt;=55, "Dewasa", "Lansia"))</f>
        <v>Lansia</v>
      </c>
      <c r="Y494" s="7" t="str">
        <f>CONCATENATE(employee_data36[[#This Row],[First-LastName]]," ",employee_data36[[#This Row],[DOB]])</f>
        <v>Yaritza-Sherman 16352</v>
      </c>
      <c r="Z494" t="s">
        <v>40</v>
      </c>
      <c r="AA494" t="s">
        <v>281</v>
      </c>
      <c r="AB494" t="s">
        <v>42</v>
      </c>
      <c r="AC494">
        <v>42410</v>
      </c>
      <c r="AD494" t="s">
        <v>128</v>
      </c>
      <c r="AE494" t="s">
        <v>104</v>
      </c>
      <c r="AF494" t="s">
        <v>45</v>
      </c>
      <c r="AG494">
        <v>3</v>
      </c>
    </row>
    <row r="495" spans="1:33" x14ac:dyDescent="0.3">
      <c r="A495">
        <v>3920</v>
      </c>
      <c r="B495" t="s">
        <v>1054</v>
      </c>
      <c r="C495" t="s">
        <v>2238</v>
      </c>
      <c r="D495" s="6" t="str">
        <f>CONCATENATE(employee_data36[[#This Row],[FirstName]], "-",employee_data36[[#This Row],[LastName]] )</f>
        <v>Haley-Weaver</v>
      </c>
      <c r="E495" s="1">
        <v>44297</v>
      </c>
      <c r="F495" s="1">
        <v>44914</v>
      </c>
      <c r="G495" s="7" t="str">
        <f>IF(ISBLANK(employee_data36[[#This Row],[ExitDate]]),"Yes","")</f>
        <v/>
      </c>
      <c r="H495" t="s">
        <v>1773</v>
      </c>
      <c r="I495" t="s">
        <v>2239</v>
      </c>
      <c r="J495" t="s">
        <v>2240</v>
      </c>
      <c r="K495" t="s">
        <v>62</v>
      </c>
      <c r="L495" t="s">
        <v>32</v>
      </c>
      <c r="M495" s="6" t="str">
        <f>IF(ISBLANK(employee_data36[[#This Row],[ExitDate]]),"1","0")</f>
        <v>0</v>
      </c>
      <c r="N495" s="6" t="str">
        <f>IF(employee_data36[[#This Row],[EmployeeStatus]]="Active", "Active", "Tidak Active")</f>
        <v>Active</v>
      </c>
      <c r="O495" t="s">
        <v>63</v>
      </c>
      <c r="P495" t="s">
        <v>51</v>
      </c>
      <c r="Q495" t="s">
        <v>52</v>
      </c>
      <c r="R495" t="s">
        <v>99</v>
      </c>
      <c r="S495" t="s">
        <v>2241</v>
      </c>
      <c r="T495" t="s">
        <v>170</v>
      </c>
      <c r="U495" t="s">
        <v>90</v>
      </c>
      <c r="V495" s="1">
        <v>22589</v>
      </c>
      <c r="W495" s="6">
        <f>DATEDIF(employee_data36[[#This Row],[DOB]],DATE(2023, 1, 1), "Y")</f>
        <v>61</v>
      </c>
      <c r="X495" s="6" t="str">
        <f>IF(employee_data3[[#This Row],[Age]]&lt;=25, "Remaja", IF(employee_data3[[#This Row],[Age]]&lt;=55, "Dewasa", "Lansia"))</f>
        <v>Lansia</v>
      </c>
      <c r="Y495" s="7" t="str">
        <f>CONCATENATE(employee_data36[[#This Row],[First-LastName]]," ",employee_data36[[#This Row],[DOB]])</f>
        <v>Haley-Weaver 22589</v>
      </c>
      <c r="Z495" t="s">
        <v>40</v>
      </c>
      <c r="AA495" t="s">
        <v>83</v>
      </c>
      <c r="AB495" t="s">
        <v>42</v>
      </c>
      <c r="AC495">
        <v>62625</v>
      </c>
      <c r="AD495" t="s">
        <v>74</v>
      </c>
      <c r="AE495" t="s">
        <v>104</v>
      </c>
      <c r="AF495" t="s">
        <v>45</v>
      </c>
      <c r="AG495">
        <v>3</v>
      </c>
    </row>
    <row r="496" spans="1:33" x14ac:dyDescent="0.3">
      <c r="A496">
        <v>3921</v>
      </c>
      <c r="B496" t="s">
        <v>2242</v>
      </c>
      <c r="C496" t="s">
        <v>600</v>
      </c>
      <c r="D496" s="6" t="str">
        <f>CONCATENATE(employee_data36[[#This Row],[FirstName]], "-",employee_data36[[#This Row],[LastName]] )</f>
        <v>Alessandra-Lee</v>
      </c>
      <c r="E496" s="1">
        <v>43873</v>
      </c>
      <c r="F496" s="1">
        <v>44757</v>
      </c>
      <c r="G496" s="7" t="str">
        <f>IF(ISBLANK(employee_data36[[#This Row],[ExitDate]]),"Yes","")</f>
        <v/>
      </c>
      <c r="H496" t="s">
        <v>1773</v>
      </c>
      <c r="I496" t="s">
        <v>2243</v>
      </c>
      <c r="J496" t="s">
        <v>2244</v>
      </c>
      <c r="K496" t="s">
        <v>89</v>
      </c>
      <c r="L496" t="s">
        <v>32</v>
      </c>
      <c r="M496" s="6" t="str">
        <f>IF(ISBLANK(employee_data36[[#This Row],[ExitDate]]),"1","0")</f>
        <v>0</v>
      </c>
      <c r="N496" s="6" t="str">
        <f>IF(employee_data36[[#This Row],[EmployeeStatus]]="Active", "Active", "Tidak Active")</f>
        <v>Active</v>
      </c>
      <c r="O496" t="s">
        <v>33</v>
      </c>
      <c r="P496" t="s">
        <v>51</v>
      </c>
      <c r="Q496" t="s">
        <v>52</v>
      </c>
      <c r="R496" t="s">
        <v>140</v>
      </c>
      <c r="S496" t="s">
        <v>2245</v>
      </c>
      <c r="T496" t="s">
        <v>170</v>
      </c>
      <c r="U496" t="s">
        <v>148</v>
      </c>
      <c r="V496" s="1">
        <v>16040</v>
      </c>
      <c r="W496" s="6">
        <f>DATEDIF(employee_data36[[#This Row],[DOB]],DATE(2023, 1, 1), "Y")</f>
        <v>79</v>
      </c>
      <c r="X496" s="6" t="str">
        <f>IF(employee_data3[[#This Row],[Age]]&lt;=25, "Remaja", IF(employee_data3[[#This Row],[Age]]&lt;=55, "Dewasa", "Lansia"))</f>
        <v>Lansia</v>
      </c>
      <c r="Y496" s="7" t="str">
        <f>CONCATENATE(employee_data36[[#This Row],[First-LastName]]," ",employee_data36[[#This Row],[DOB]])</f>
        <v>Alessandra-Lee 16040</v>
      </c>
      <c r="Z496" t="s">
        <v>40</v>
      </c>
      <c r="AA496" t="s">
        <v>150</v>
      </c>
      <c r="AB496" t="s">
        <v>42</v>
      </c>
      <c r="AC496">
        <v>56684</v>
      </c>
      <c r="AD496" t="s">
        <v>74</v>
      </c>
      <c r="AE496" t="s">
        <v>84</v>
      </c>
      <c r="AF496" t="s">
        <v>45</v>
      </c>
      <c r="AG496">
        <v>3</v>
      </c>
    </row>
    <row r="497" spans="1:33" x14ac:dyDescent="0.3">
      <c r="A497">
        <v>3922</v>
      </c>
      <c r="B497" t="s">
        <v>1654</v>
      </c>
      <c r="C497" t="s">
        <v>2246</v>
      </c>
      <c r="D497" s="6" t="str">
        <f>CONCATENATE(employee_data36[[#This Row],[FirstName]], "-",employee_data36[[#This Row],[LastName]] )</f>
        <v>Kaitlin-Hickman</v>
      </c>
      <c r="E497" s="1">
        <v>43459</v>
      </c>
      <c r="F497" s="1"/>
      <c r="G497" s="7" t="str">
        <f>IF(ISBLANK(employee_data36[[#This Row],[ExitDate]]),"Yes","")</f>
        <v>Yes</v>
      </c>
      <c r="H497" t="s">
        <v>1773</v>
      </c>
      <c r="I497" t="s">
        <v>2247</v>
      </c>
      <c r="J497" t="s">
        <v>2248</v>
      </c>
      <c r="K497" t="s">
        <v>31</v>
      </c>
      <c r="L497" t="s">
        <v>32</v>
      </c>
      <c r="M497" s="6" t="str">
        <f>IF(ISBLANK(employee_data36[[#This Row],[ExitDate]]),"1","0")</f>
        <v>1</v>
      </c>
      <c r="N497" s="6" t="str">
        <f>IF(employee_data36[[#This Row],[EmployeeStatus]]="Active", "Active", "Tidak Active")</f>
        <v>Active</v>
      </c>
      <c r="O497" t="s">
        <v>52</v>
      </c>
      <c r="P497" t="s">
        <v>51</v>
      </c>
      <c r="Q497" t="s">
        <v>63</v>
      </c>
      <c r="R497" t="s">
        <v>36</v>
      </c>
      <c r="S497" t="s">
        <v>37</v>
      </c>
      <c r="T497" t="s">
        <v>170</v>
      </c>
      <c r="U497" t="s">
        <v>81</v>
      </c>
      <c r="V497" s="1">
        <v>35342</v>
      </c>
      <c r="W497" s="6">
        <f>DATEDIF(employee_data36[[#This Row],[DOB]],DATE(2023, 1, 1), "Y")</f>
        <v>26</v>
      </c>
      <c r="X497" s="6" t="str">
        <f>IF(employee_data3[[#This Row],[Age]]&lt;=25, "Remaja", IF(employee_data3[[#This Row],[Age]]&lt;=55, "Dewasa", "Lansia"))</f>
        <v>Dewasa</v>
      </c>
      <c r="Y497" s="7" t="str">
        <f>CONCATENATE(employee_data36[[#This Row],[First-LastName]]," ",employee_data36[[#This Row],[DOB]])</f>
        <v>Kaitlin-Hickman 35342</v>
      </c>
      <c r="Z497" t="s">
        <v>40</v>
      </c>
      <c r="AA497" t="s">
        <v>163</v>
      </c>
      <c r="AB497" t="s">
        <v>42</v>
      </c>
      <c r="AC497">
        <v>26513</v>
      </c>
      <c r="AD497" t="s">
        <v>43</v>
      </c>
      <c r="AE497" t="s">
        <v>44</v>
      </c>
      <c r="AF497" t="s">
        <v>45</v>
      </c>
      <c r="AG497">
        <v>3</v>
      </c>
    </row>
    <row r="498" spans="1:33" x14ac:dyDescent="0.3">
      <c r="A498">
        <v>3923</v>
      </c>
      <c r="B498" t="s">
        <v>1594</v>
      </c>
      <c r="C498" t="s">
        <v>2249</v>
      </c>
      <c r="D498" s="6" t="str">
        <f>CONCATENATE(employee_data36[[#This Row],[FirstName]], "-",employee_data36[[#This Row],[LastName]] )</f>
        <v>Giancarlo-Juarez</v>
      </c>
      <c r="E498" s="1">
        <v>44555</v>
      </c>
      <c r="F498" s="1">
        <v>45096</v>
      </c>
      <c r="G498" s="7" t="str">
        <f>IF(ISBLANK(employee_data36[[#This Row],[ExitDate]]),"Yes","")</f>
        <v/>
      </c>
      <c r="H498" t="s">
        <v>1784</v>
      </c>
      <c r="I498" t="s">
        <v>2250</v>
      </c>
      <c r="J498" t="s">
        <v>2251</v>
      </c>
      <c r="K498" t="s">
        <v>98</v>
      </c>
      <c r="L498" t="s">
        <v>32</v>
      </c>
      <c r="M498" s="6" t="str">
        <f>IF(ISBLANK(employee_data36[[#This Row],[ExitDate]]),"1","0")</f>
        <v>0</v>
      </c>
      <c r="N498" s="6" t="str">
        <f>IF(employee_data36[[#This Row],[EmployeeStatus]]="Active", "Active", "Tidak Active")</f>
        <v>Active</v>
      </c>
      <c r="O498" t="s">
        <v>63</v>
      </c>
      <c r="P498" t="s">
        <v>34</v>
      </c>
      <c r="Q498" t="s">
        <v>52</v>
      </c>
      <c r="R498" t="s">
        <v>99</v>
      </c>
      <c r="S498" t="s">
        <v>2252</v>
      </c>
      <c r="T498" t="s">
        <v>170</v>
      </c>
      <c r="U498" t="s">
        <v>53</v>
      </c>
      <c r="V498" s="1">
        <v>20164</v>
      </c>
      <c r="W498" s="6">
        <f>DATEDIF(employee_data36[[#This Row],[DOB]],DATE(2023, 1, 1), "Y")</f>
        <v>67</v>
      </c>
      <c r="X498" s="6" t="str">
        <f>IF(employee_data3[[#This Row],[Age]]&lt;=25, "Remaja", IF(employee_data3[[#This Row],[Age]]&lt;=55, "Dewasa", "Lansia"))</f>
        <v>Lansia</v>
      </c>
      <c r="Y498" s="7" t="str">
        <f>CONCATENATE(employee_data36[[#This Row],[First-LastName]]," ",employee_data36[[#This Row],[DOB]])</f>
        <v>Giancarlo-Juarez 20164</v>
      </c>
      <c r="Z498" t="s">
        <v>40</v>
      </c>
      <c r="AA498" t="s">
        <v>226</v>
      </c>
      <c r="AB498" t="s">
        <v>42</v>
      </c>
      <c r="AC498">
        <v>26918</v>
      </c>
      <c r="AD498" t="s">
        <v>56</v>
      </c>
      <c r="AE498" t="s">
        <v>75</v>
      </c>
      <c r="AF498" t="s">
        <v>105</v>
      </c>
      <c r="AG498">
        <v>3</v>
      </c>
    </row>
    <row r="499" spans="1:33" x14ac:dyDescent="0.3">
      <c r="A499">
        <v>3924</v>
      </c>
      <c r="B499" t="s">
        <v>2253</v>
      </c>
      <c r="C499" t="s">
        <v>1215</v>
      </c>
      <c r="D499" s="6" t="str">
        <f>CONCATENATE(employee_data36[[#This Row],[FirstName]], "-",employee_data36[[#This Row],[LastName]] )</f>
        <v>Walter-Zuniga</v>
      </c>
      <c r="E499" s="1">
        <v>44338</v>
      </c>
      <c r="F499" s="1"/>
      <c r="G499" s="7" t="str">
        <f>IF(ISBLANK(employee_data36[[#This Row],[ExitDate]]),"Yes","")</f>
        <v>Yes</v>
      </c>
      <c r="H499" t="s">
        <v>1784</v>
      </c>
      <c r="I499" t="s">
        <v>2254</v>
      </c>
      <c r="J499" t="s">
        <v>2255</v>
      </c>
      <c r="K499" t="s">
        <v>118</v>
      </c>
      <c r="L499" t="s">
        <v>32</v>
      </c>
      <c r="M499" s="6" t="str">
        <f>IF(ISBLANK(employee_data36[[#This Row],[ExitDate]]),"1","0")</f>
        <v>1</v>
      </c>
      <c r="N499" s="6" t="str">
        <f>IF(employee_data36[[#This Row],[EmployeeStatus]]="Active", "Active", "Tidak Active")</f>
        <v>Active</v>
      </c>
      <c r="O499" t="s">
        <v>63</v>
      </c>
      <c r="P499" t="s">
        <v>64</v>
      </c>
      <c r="Q499" t="s">
        <v>63</v>
      </c>
      <c r="R499" t="s">
        <v>36</v>
      </c>
      <c r="S499" t="s">
        <v>37</v>
      </c>
      <c r="T499" t="s">
        <v>170</v>
      </c>
      <c r="U499" t="s">
        <v>81</v>
      </c>
      <c r="V499" s="1">
        <v>34086</v>
      </c>
      <c r="W499" s="6">
        <f>DATEDIF(employee_data36[[#This Row],[DOB]],DATE(2023, 1, 1), "Y")</f>
        <v>29</v>
      </c>
      <c r="X499" s="6" t="str">
        <f>IF(employee_data3[[#This Row],[Age]]&lt;=25, "Remaja", IF(employee_data3[[#This Row],[Age]]&lt;=55, "Dewasa", "Lansia"))</f>
        <v>Dewasa</v>
      </c>
      <c r="Y499" s="7" t="str">
        <f>CONCATENATE(employee_data36[[#This Row],[First-LastName]]," ",employee_data36[[#This Row],[DOB]])</f>
        <v>Walter-Zuniga 34086</v>
      </c>
      <c r="Z499" t="s">
        <v>91</v>
      </c>
      <c r="AA499" t="s">
        <v>103</v>
      </c>
      <c r="AB499" t="s">
        <v>55</v>
      </c>
      <c r="AC499">
        <v>86917</v>
      </c>
      <c r="AD499" t="s">
        <v>74</v>
      </c>
      <c r="AE499" t="s">
        <v>44</v>
      </c>
      <c r="AF499" t="s">
        <v>45</v>
      </c>
      <c r="AG499">
        <v>3</v>
      </c>
    </row>
    <row r="500" spans="1:33" x14ac:dyDescent="0.3">
      <c r="A500">
        <v>3925</v>
      </c>
      <c r="B500" t="s">
        <v>789</v>
      </c>
      <c r="C500" t="s">
        <v>1524</v>
      </c>
      <c r="D500" s="6" t="str">
        <f>CONCATENATE(employee_data36[[#This Row],[FirstName]], "-",employee_data36[[#This Row],[LastName]] )</f>
        <v>Anna-Jordan</v>
      </c>
      <c r="E500" s="1">
        <v>43954</v>
      </c>
      <c r="F500" s="1">
        <v>44879</v>
      </c>
      <c r="G500" s="7" t="str">
        <f>IF(ISBLANK(employee_data36[[#This Row],[ExitDate]]),"Yes","")</f>
        <v/>
      </c>
      <c r="H500" t="s">
        <v>1784</v>
      </c>
      <c r="I500" t="s">
        <v>2256</v>
      </c>
      <c r="J500" t="s">
        <v>2257</v>
      </c>
      <c r="K500" t="s">
        <v>62</v>
      </c>
      <c r="L500" t="s">
        <v>1805</v>
      </c>
      <c r="M500" s="6" t="str">
        <f>IF(ISBLANK(employee_data36[[#This Row],[ExitDate]]),"1","0")</f>
        <v>0</v>
      </c>
      <c r="N500" s="6" t="str">
        <f>IF(employee_data36[[#This Row],[EmployeeStatus]]="Active", "Active", "Tidak Active")</f>
        <v>Tidak Active</v>
      </c>
      <c r="O500" t="s">
        <v>33</v>
      </c>
      <c r="P500" t="s">
        <v>34</v>
      </c>
      <c r="Q500" t="s">
        <v>52</v>
      </c>
      <c r="R500" t="s">
        <v>126</v>
      </c>
      <c r="S500" t="s">
        <v>2258</v>
      </c>
      <c r="T500" t="s">
        <v>170</v>
      </c>
      <c r="U500" t="s">
        <v>66</v>
      </c>
      <c r="V500" s="1">
        <v>22204</v>
      </c>
      <c r="W500" s="6">
        <f>DATEDIF(employee_data36[[#This Row],[DOB]],DATE(2023, 1, 1), "Y")</f>
        <v>62</v>
      </c>
      <c r="X500" s="6" t="str">
        <f>IF(employee_data3[[#This Row],[Age]]&lt;=25, "Remaja", IF(employee_data3[[#This Row],[Age]]&lt;=55, "Dewasa", "Lansia"))</f>
        <v>Lansia</v>
      </c>
      <c r="Y500" s="7" t="str">
        <f>CONCATENATE(employee_data36[[#This Row],[First-LastName]]," ",employee_data36[[#This Row],[DOB]])</f>
        <v>Anna-Jordan 22204</v>
      </c>
      <c r="Z500" t="s">
        <v>40</v>
      </c>
      <c r="AA500" t="s">
        <v>708</v>
      </c>
      <c r="AB500" t="s">
        <v>55</v>
      </c>
      <c r="AC500">
        <v>64495</v>
      </c>
      <c r="AD500" t="s">
        <v>56</v>
      </c>
      <c r="AE500" t="s">
        <v>44</v>
      </c>
      <c r="AF500" t="s">
        <v>45</v>
      </c>
      <c r="AG500">
        <v>3</v>
      </c>
    </row>
    <row r="501" spans="1:33" x14ac:dyDescent="0.3">
      <c r="A501">
        <v>3926</v>
      </c>
      <c r="B501" t="s">
        <v>2259</v>
      </c>
      <c r="C501" t="s">
        <v>2260</v>
      </c>
      <c r="D501" s="6" t="str">
        <f>CONCATENATE(employee_data36[[#This Row],[FirstName]], "-",employee_data36[[#This Row],[LastName]] )</f>
        <v>Jeffery-Gamble</v>
      </c>
      <c r="E501" s="1">
        <v>43523</v>
      </c>
      <c r="F501" s="1"/>
      <c r="G501" s="7" t="str">
        <f>IF(ISBLANK(employee_data36[[#This Row],[ExitDate]]),"Yes","")</f>
        <v>Yes</v>
      </c>
      <c r="H501" t="s">
        <v>1784</v>
      </c>
      <c r="I501" t="s">
        <v>2261</v>
      </c>
      <c r="J501" t="s">
        <v>2262</v>
      </c>
      <c r="K501" t="s">
        <v>89</v>
      </c>
      <c r="L501" t="s">
        <v>32</v>
      </c>
      <c r="M501" s="6" t="str">
        <f>IF(ISBLANK(employee_data36[[#This Row],[ExitDate]]),"1","0")</f>
        <v>1</v>
      </c>
      <c r="N501" s="6" t="str">
        <f>IF(employee_data36[[#This Row],[EmployeeStatus]]="Active", "Active", "Tidak Active")</f>
        <v>Active</v>
      </c>
      <c r="O501" t="s">
        <v>63</v>
      </c>
      <c r="P501" t="s">
        <v>34</v>
      </c>
      <c r="Q501" t="s">
        <v>63</v>
      </c>
      <c r="R501" t="s">
        <v>36</v>
      </c>
      <c r="S501" t="s">
        <v>37</v>
      </c>
      <c r="T501" t="s">
        <v>170</v>
      </c>
      <c r="U501" t="s">
        <v>594</v>
      </c>
      <c r="V501" s="1">
        <v>15326</v>
      </c>
      <c r="W501" s="6">
        <f>DATEDIF(employee_data36[[#This Row],[DOB]],DATE(2023, 1, 1), "Y")</f>
        <v>81</v>
      </c>
      <c r="X501" s="6" t="str">
        <f>IF(employee_data3[[#This Row],[Age]]&lt;=25, "Remaja", IF(employee_data3[[#This Row],[Age]]&lt;=55, "Dewasa", "Lansia"))</f>
        <v>Lansia</v>
      </c>
      <c r="Y501" s="7" t="str">
        <f>CONCATENATE(employee_data36[[#This Row],[First-LastName]]," ",employee_data36[[#This Row],[DOB]])</f>
        <v>Jeffery-Gamble 15326</v>
      </c>
      <c r="Z501" t="s">
        <v>40</v>
      </c>
      <c r="AA501" t="s">
        <v>6</v>
      </c>
      <c r="AB501" t="s">
        <v>42</v>
      </c>
      <c r="AC501">
        <v>47528</v>
      </c>
      <c r="AD501" t="s">
        <v>56</v>
      </c>
      <c r="AE501" t="s">
        <v>75</v>
      </c>
      <c r="AF501" t="s">
        <v>236</v>
      </c>
      <c r="AG501">
        <v>3</v>
      </c>
    </row>
    <row r="502" spans="1:33" x14ac:dyDescent="0.3">
      <c r="A502">
        <v>3927</v>
      </c>
      <c r="B502" t="s">
        <v>2263</v>
      </c>
      <c r="C502" t="s">
        <v>1294</v>
      </c>
      <c r="D502" s="6" t="str">
        <f>CONCATENATE(employee_data36[[#This Row],[FirstName]], "-",employee_data36[[#This Row],[LastName]] )</f>
        <v>Misael-Hunter</v>
      </c>
      <c r="E502" s="1">
        <v>43891</v>
      </c>
      <c r="F502" s="1">
        <v>44625</v>
      </c>
      <c r="G502" s="7" t="str">
        <f>IF(ISBLANK(employee_data36[[#This Row],[ExitDate]]),"Yes","")</f>
        <v/>
      </c>
      <c r="H502" t="s">
        <v>1779</v>
      </c>
      <c r="I502" t="s">
        <v>2264</v>
      </c>
      <c r="J502" t="s">
        <v>2265</v>
      </c>
      <c r="K502" t="s">
        <v>133</v>
      </c>
      <c r="L502" t="s">
        <v>32</v>
      </c>
      <c r="M502" s="6" t="str">
        <f>IF(ISBLANK(employee_data36[[#This Row],[ExitDate]]),"1","0")</f>
        <v>0</v>
      </c>
      <c r="N502" s="6" t="str">
        <f>IF(employee_data36[[#This Row],[EmployeeStatus]]="Active", "Active", "Tidak Active")</f>
        <v>Active</v>
      </c>
      <c r="O502" t="s">
        <v>33</v>
      </c>
      <c r="P502" t="s">
        <v>34</v>
      </c>
      <c r="Q502" t="s">
        <v>35</v>
      </c>
      <c r="R502" t="s">
        <v>99</v>
      </c>
      <c r="S502" t="s">
        <v>2266</v>
      </c>
      <c r="T502" t="s">
        <v>1843</v>
      </c>
      <c r="U502" t="s">
        <v>53</v>
      </c>
      <c r="V502" s="1">
        <v>30236</v>
      </c>
      <c r="W502" s="6">
        <f>DATEDIF(employee_data36[[#This Row],[DOB]],DATE(2023, 1, 1), "Y")</f>
        <v>40</v>
      </c>
      <c r="X502" s="6" t="str">
        <f>IF(employee_data3[[#This Row],[Age]]&lt;=25, "Remaja", IF(employee_data3[[#This Row],[Age]]&lt;=55, "Dewasa", "Lansia"))</f>
        <v>Dewasa</v>
      </c>
      <c r="Y502" s="7" t="str">
        <f>CONCATENATE(employee_data36[[#This Row],[First-LastName]]," ",employee_data36[[#This Row],[DOB]])</f>
        <v>Misael-Hunter 30236</v>
      </c>
      <c r="Z502" t="s">
        <v>40</v>
      </c>
      <c r="AA502" t="s">
        <v>163</v>
      </c>
      <c r="AB502" t="s">
        <v>55</v>
      </c>
      <c r="AC502">
        <v>50639</v>
      </c>
      <c r="AD502" t="s">
        <v>74</v>
      </c>
      <c r="AE502" t="s">
        <v>75</v>
      </c>
      <c r="AF502" t="s">
        <v>45</v>
      </c>
      <c r="AG502">
        <v>3</v>
      </c>
    </row>
    <row r="503" spans="1:33" x14ac:dyDescent="0.3">
      <c r="A503">
        <v>3928</v>
      </c>
      <c r="B503" t="s">
        <v>2267</v>
      </c>
      <c r="C503" t="s">
        <v>258</v>
      </c>
      <c r="D503" s="6" t="str">
        <f>CONCATENATE(employee_data36[[#This Row],[FirstName]], "-",employee_data36[[#This Row],[LastName]] )</f>
        <v>Audrina-Yu</v>
      </c>
      <c r="E503" s="1">
        <v>44223</v>
      </c>
      <c r="F503" s="1">
        <v>44487</v>
      </c>
      <c r="G503" s="7" t="str">
        <f>IF(ISBLANK(employee_data36[[#This Row],[ExitDate]]),"Yes","")</f>
        <v/>
      </c>
      <c r="H503" t="s">
        <v>1779</v>
      </c>
      <c r="I503" t="s">
        <v>2268</v>
      </c>
      <c r="J503" t="s">
        <v>2269</v>
      </c>
      <c r="K503" t="s">
        <v>80</v>
      </c>
      <c r="L503" t="s">
        <v>32</v>
      </c>
      <c r="M503" s="6" t="str">
        <f>IF(ISBLANK(employee_data36[[#This Row],[ExitDate]]),"1","0")</f>
        <v>0</v>
      </c>
      <c r="N503" s="6" t="str">
        <f>IF(employee_data36[[#This Row],[EmployeeStatus]]="Active", "Active", "Tidak Active")</f>
        <v>Active</v>
      </c>
      <c r="O503" t="s">
        <v>63</v>
      </c>
      <c r="P503" t="s">
        <v>51</v>
      </c>
      <c r="Q503" t="s">
        <v>35</v>
      </c>
      <c r="R503" t="s">
        <v>126</v>
      </c>
      <c r="S503" t="s">
        <v>2270</v>
      </c>
      <c r="T503" t="s">
        <v>170</v>
      </c>
      <c r="U503" t="s">
        <v>81</v>
      </c>
      <c r="V503" s="1">
        <v>20647</v>
      </c>
      <c r="W503" s="6">
        <f>DATEDIF(employee_data36[[#This Row],[DOB]],DATE(2023, 1, 1), "Y")</f>
        <v>66</v>
      </c>
      <c r="X503" s="6" t="str">
        <f>IF(employee_data3[[#This Row],[Age]]&lt;=25, "Remaja", IF(employee_data3[[#This Row],[Age]]&lt;=55, "Dewasa", "Lansia"))</f>
        <v>Lansia</v>
      </c>
      <c r="Y503" s="7" t="str">
        <f>CONCATENATE(employee_data36[[#This Row],[First-LastName]]," ",employee_data36[[#This Row],[DOB]])</f>
        <v>Audrina-Yu 20647</v>
      </c>
      <c r="Z503" t="s">
        <v>40</v>
      </c>
      <c r="AA503" t="s">
        <v>83</v>
      </c>
      <c r="AB503" t="s">
        <v>55</v>
      </c>
      <c r="AC503">
        <v>59834</v>
      </c>
      <c r="AD503" t="s">
        <v>43</v>
      </c>
      <c r="AE503" t="s">
        <v>44</v>
      </c>
      <c r="AF503" t="s">
        <v>45</v>
      </c>
      <c r="AG503">
        <v>3</v>
      </c>
    </row>
    <row r="504" spans="1:33" x14ac:dyDescent="0.3">
      <c r="A504">
        <v>3929</v>
      </c>
      <c r="B504" t="s">
        <v>2271</v>
      </c>
      <c r="C504" t="s">
        <v>2272</v>
      </c>
      <c r="D504" s="6" t="str">
        <f>CONCATENATE(employee_data36[[#This Row],[FirstName]], "-",employee_data36[[#This Row],[LastName]] )</f>
        <v>Jeramiah-Foster</v>
      </c>
      <c r="E504" s="1">
        <v>45095</v>
      </c>
      <c r="F504" s="1">
        <v>45131</v>
      </c>
      <c r="G504" s="7" t="str">
        <f>IF(ISBLANK(employee_data36[[#This Row],[ExitDate]]),"Yes","")</f>
        <v/>
      </c>
      <c r="H504" t="s">
        <v>1779</v>
      </c>
      <c r="I504" t="s">
        <v>2273</v>
      </c>
      <c r="J504" t="s">
        <v>2274</v>
      </c>
      <c r="K504" t="s">
        <v>98</v>
      </c>
      <c r="L504" t="s">
        <v>32</v>
      </c>
      <c r="M504" s="6" t="str">
        <f>IF(ISBLANK(employee_data36[[#This Row],[ExitDate]]),"1","0")</f>
        <v>0</v>
      </c>
      <c r="N504" s="6" t="str">
        <f>IF(employee_data36[[#This Row],[EmployeeStatus]]="Active", "Active", "Tidak Active")</f>
        <v>Active</v>
      </c>
      <c r="O504" t="s">
        <v>33</v>
      </c>
      <c r="P504" t="s">
        <v>34</v>
      </c>
      <c r="Q504" t="s">
        <v>52</v>
      </c>
      <c r="R504" t="s">
        <v>126</v>
      </c>
      <c r="S504" t="s">
        <v>2275</v>
      </c>
      <c r="T504" t="s">
        <v>170</v>
      </c>
      <c r="U504" t="s">
        <v>305</v>
      </c>
      <c r="V504" s="1">
        <v>28235</v>
      </c>
      <c r="W504" s="6">
        <f>DATEDIF(employee_data36[[#This Row],[DOB]],DATE(2023, 1, 1), "Y")</f>
        <v>45</v>
      </c>
      <c r="X504" s="6" t="str">
        <f>IF(employee_data3[[#This Row],[Age]]&lt;=25, "Remaja", IF(employee_data3[[#This Row],[Age]]&lt;=55, "Dewasa", "Lansia"))</f>
        <v>Dewasa</v>
      </c>
      <c r="Y504" s="7" t="str">
        <f>CONCATENATE(employee_data36[[#This Row],[First-LastName]]," ",employee_data36[[#This Row],[DOB]])</f>
        <v>Jeramiah-Foster 28235</v>
      </c>
      <c r="Z504" t="s">
        <v>40</v>
      </c>
      <c r="AA504" t="s">
        <v>73</v>
      </c>
      <c r="AB504" t="s">
        <v>42</v>
      </c>
      <c r="AC504">
        <v>73645</v>
      </c>
      <c r="AD504" t="s">
        <v>128</v>
      </c>
      <c r="AE504" t="s">
        <v>84</v>
      </c>
      <c r="AF504" t="s">
        <v>45</v>
      </c>
      <c r="AG504">
        <v>3</v>
      </c>
    </row>
    <row r="505" spans="1:33" x14ac:dyDescent="0.3">
      <c r="A505">
        <v>3930</v>
      </c>
      <c r="B505" t="s">
        <v>624</v>
      </c>
      <c r="C505" t="s">
        <v>1250</v>
      </c>
      <c r="D505" s="6" t="str">
        <f>CONCATENATE(employee_data36[[#This Row],[FirstName]], "-",employee_data36[[#This Row],[LastName]] )</f>
        <v>Bruce-Wallace</v>
      </c>
      <c r="E505" s="1">
        <v>43793</v>
      </c>
      <c r="F505" s="1"/>
      <c r="G505" s="7" t="str">
        <f>IF(ISBLANK(employee_data36[[#This Row],[ExitDate]]),"Yes","")</f>
        <v>Yes</v>
      </c>
      <c r="H505" t="s">
        <v>1779</v>
      </c>
      <c r="I505" t="s">
        <v>2276</v>
      </c>
      <c r="J505" t="s">
        <v>2277</v>
      </c>
      <c r="K505" t="s">
        <v>89</v>
      </c>
      <c r="L505" t="s">
        <v>32</v>
      </c>
      <c r="M505" s="6" t="str">
        <f>IF(ISBLANK(employee_data36[[#This Row],[ExitDate]]),"1","0")</f>
        <v>1</v>
      </c>
      <c r="N505" s="6" t="str">
        <f>IF(employee_data36[[#This Row],[EmployeeStatus]]="Active", "Active", "Tidak Active")</f>
        <v>Active</v>
      </c>
      <c r="O505" t="s">
        <v>33</v>
      </c>
      <c r="P505" t="s">
        <v>51</v>
      </c>
      <c r="Q505" t="s">
        <v>52</v>
      </c>
      <c r="R505" t="s">
        <v>36</v>
      </c>
      <c r="S505" t="s">
        <v>37</v>
      </c>
      <c r="T505" t="s">
        <v>170</v>
      </c>
      <c r="U505" t="s">
        <v>81</v>
      </c>
      <c r="V505" s="1">
        <v>30781</v>
      </c>
      <c r="W505" s="6">
        <f>DATEDIF(employee_data36[[#This Row],[DOB]],DATE(2023, 1, 1), "Y")</f>
        <v>38</v>
      </c>
      <c r="X505" s="6" t="str">
        <f>IF(employee_data3[[#This Row],[Age]]&lt;=25, "Remaja", IF(employee_data3[[#This Row],[Age]]&lt;=55, "Dewasa", "Lansia"))</f>
        <v>Dewasa</v>
      </c>
      <c r="Y505" s="7" t="str">
        <f>CONCATENATE(employee_data36[[#This Row],[First-LastName]]," ",employee_data36[[#This Row],[DOB]])</f>
        <v>Bruce-Wallace 30781</v>
      </c>
      <c r="Z505" t="s">
        <v>40</v>
      </c>
      <c r="AA505" t="s">
        <v>2278</v>
      </c>
      <c r="AB505" t="s">
        <v>42</v>
      </c>
      <c r="AC505">
        <v>65218</v>
      </c>
      <c r="AD505" t="s">
        <v>128</v>
      </c>
      <c r="AE505" t="s">
        <v>84</v>
      </c>
      <c r="AF505" t="s">
        <v>45</v>
      </c>
      <c r="AG505">
        <v>3</v>
      </c>
    </row>
    <row r="506" spans="1:33" x14ac:dyDescent="0.3">
      <c r="A506">
        <v>3931</v>
      </c>
      <c r="B506" t="s">
        <v>855</v>
      </c>
      <c r="C506" t="s">
        <v>2279</v>
      </c>
      <c r="D506" s="6" t="str">
        <f>CONCATENATE(employee_data36[[#This Row],[FirstName]], "-",employee_data36[[#This Row],[LastName]] )</f>
        <v>Giovani-Nelson</v>
      </c>
      <c r="E506" s="1">
        <v>44463</v>
      </c>
      <c r="F506" s="1"/>
      <c r="G506" s="7" t="str">
        <f>IF(ISBLANK(employee_data36[[#This Row],[ExitDate]]),"Yes","")</f>
        <v>Yes</v>
      </c>
      <c r="H506" t="s">
        <v>1779</v>
      </c>
      <c r="I506" t="s">
        <v>2280</v>
      </c>
      <c r="J506" t="s">
        <v>2281</v>
      </c>
      <c r="K506" t="s">
        <v>31</v>
      </c>
      <c r="L506" t="s">
        <v>32</v>
      </c>
      <c r="M506" s="6" t="str">
        <f>IF(ISBLANK(employee_data36[[#This Row],[ExitDate]]),"1","0")</f>
        <v>1</v>
      </c>
      <c r="N506" s="6" t="str">
        <f>IF(employee_data36[[#This Row],[EmployeeStatus]]="Active", "Active", "Tidak Active")</f>
        <v>Active</v>
      </c>
      <c r="O506" t="s">
        <v>52</v>
      </c>
      <c r="P506" t="s">
        <v>51</v>
      </c>
      <c r="Q506" t="s">
        <v>35</v>
      </c>
      <c r="R506" t="s">
        <v>36</v>
      </c>
      <c r="S506" t="s">
        <v>37</v>
      </c>
      <c r="T506" t="s">
        <v>170</v>
      </c>
      <c r="U506" t="s">
        <v>111</v>
      </c>
      <c r="V506" s="1">
        <v>22093</v>
      </c>
      <c r="W506" s="6">
        <f>DATEDIF(employee_data36[[#This Row],[DOB]],DATE(2023, 1, 1), "Y")</f>
        <v>62</v>
      </c>
      <c r="X506" s="6" t="str">
        <f>IF(employee_data3[[#This Row],[Age]]&lt;=25, "Remaja", IF(employee_data3[[#This Row],[Age]]&lt;=55, "Dewasa", "Lansia"))</f>
        <v>Lansia</v>
      </c>
      <c r="Y506" s="7" t="str">
        <f>CONCATENATE(employee_data36[[#This Row],[First-LastName]]," ",employee_data36[[#This Row],[DOB]])</f>
        <v>Giovani-Nelson 22093</v>
      </c>
      <c r="Z506" t="s">
        <v>40</v>
      </c>
      <c r="AA506" t="s">
        <v>703</v>
      </c>
      <c r="AB506" t="s">
        <v>55</v>
      </c>
      <c r="AC506">
        <v>34001</v>
      </c>
      <c r="AD506" t="s">
        <v>93</v>
      </c>
      <c r="AE506" t="s">
        <v>44</v>
      </c>
      <c r="AF506" t="s">
        <v>45</v>
      </c>
      <c r="AG506">
        <v>3</v>
      </c>
    </row>
    <row r="507" spans="1:33" x14ac:dyDescent="0.3">
      <c r="A507">
        <v>3932</v>
      </c>
      <c r="B507" t="s">
        <v>2282</v>
      </c>
      <c r="C507" t="s">
        <v>1811</v>
      </c>
      <c r="D507" s="6" t="str">
        <f>CONCATENATE(employee_data36[[#This Row],[FirstName]], "-",employee_data36[[#This Row],[LastName]] )</f>
        <v>Ari-Anthony</v>
      </c>
      <c r="E507" s="1">
        <v>44790</v>
      </c>
      <c r="F507" s="1"/>
      <c r="G507" s="7" t="str">
        <f>IF(ISBLANK(employee_data36[[#This Row],[ExitDate]]),"Yes","")</f>
        <v>Yes</v>
      </c>
      <c r="H507" t="s">
        <v>1773</v>
      </c>
      <c r="I507" t="s">
        <v>2283</v>
      </c>
      <c r="J507" t="s">
        <v>2284</v>
      </c>
      <c r="K507" t="s">
        <v>50</v>
      </c>
      <c r="L507" t="s">
        <v>32</v>
      </c>
      <c r="M507" s="6" t="str">
        <f>IF(ISBLANK(employee_data36[[#This Row],[ExitDate]]),"1","0")</f>
        <v>1</v>
      </c>
      <c r="N507" s="6" t="str">
        <f>IF(employee_data36[[#This Row],[EmployeeStatus]]="Active", "Active", "Tidak Active")</f>
        <v>Active</v>
      </c>
      <c r="O507" t="s">
        <v>33</v>
      </c>
      <c r="P507" t="s">
        <v>64</v>
      </c>
      <c r="Q507" t="s">
        <v>63</v>
      </c>
      <c r="R507" t="s">
        <v>36</v>
      </c>
      <c r="S507" t="s">
        <v>37</v>
      </c>
      <c r="T507" t="s">
        <v>170</v>
      </c>
      <c r="U507" t="s">
        <v>101</v>
      </c>
      <c r="V507" s="1">
        <v>23853</v>
      </c>
      <c r="W507" s="6">
        <f>DATEDIF(employee_data36[[#This Row],[DOB]],DATE(2023, 1, 1), "Y")</f>
        <v>57</v>
      </c>
      <c r="X507" s="6" t="str">
        <f>IF(employee_data3[[#This Row],[Age]]&lt;=25, "Remaja", IF(employee_data3[[#This Row],[Age]]&lt;=55, "Dewasa", "Lansia"))</f>
        <v>Lansia</v>
      </c>
      <c r="Y507" s="7" t="str">
        <f>CONCATENATE(employee_data36[[#This Row],[First-LastName]]," ",employee_data36[[#This Row],[DOB]])</f>
        <v>Ari-Anthony 23853</v>
      </c>
      <c r="Z507" t="s">
        <v>40</v>
      </c>
      <c r="AA507" t="s">
        <v>678</v>
      </c>
      <c r="AB507" t="s">
        <v>42</v>
      </c>
      <c r="AC507">
        <v>23569</v>
      </c>
      <c r="AD507" t="s">
        <v>93</v>
      </c>
      <c r="AE507" t="s">
        <v>75</v>
      </c>
      <c r="AF507" t="s">
        <v>45</v>
      </c>
      <c r="AG507">
        <v>3</v>
      </c>
    </row>
    <row r="508" spans="1:33" x14ac:dyDescent="0.3">
      <c r="A508">
        <v>3933</v>
      </c>
      <c r="B508" t="s">
        <v>2285</v>
      </c>
      <c r="C508" t="s">
        <v>1340</v>
      </c>
      <c r="D508" s="6" t="str">
        <f>CONCATENATE(employee_data36[[#This Row],[FirstName]], "-",employee_data36[[#This Row],[LastName]] )</f>
        <v>Laylah-Branch</v>
      </c>
      <c r="E508" s="1">
        <v>45034</v>
      </c>
      <c r="F508" s="1"/>
      <c r="G508" s="7" t="str">
        <f>IF(ISBLANK(employee_data36[[#This Row],[ExitDate]]),"Yes","")</f>
        <v>Yes</v>
      </c>
      <c r="H508" t="s">
        <v>1773</v>
      </c>
      <c r="I508" t="s">
        <v>2286</v>
      </c>
      <c r="J508" t="s">
        <v>2287</v>
      </c>
      <c r="K508" t="s">
        <v>139</v>
      </c>
      <c r="L508" t="s">
        <v>32</v>
      </c>
      <c r="M508" s="6" t="str">
        <f>IF(ISBLANK(employee_data36[[#This Row],[ExitDate]]),"1","0")</f>
        <v>1</v>
      </c>
      <c r="N508" s="6" t="str">
        <f>IF(employee_data36[[#This Row],[EmployeeStatus]]="Active", "Active", "Tidak Active")</f>
        <v>Active</v>
      </c>
      <c r="O508" t="s">
        <v>33</v>
      </c>
      <c r="P508" t="s">
        <v>51</v>
      </c>
      <c r="Q508" t="s">
        <v>52</v>
      </c>
      <c r="R508" t="s">
        <v>36</v>
      </c>
      <c r="S508" t="s">
        <v>37</v>
      </c>
      <c r="T508" t="s">
        <v>170</v>
      </c>
      <c r="U508" t="s">
        <v>111</v>
      </c>
      <c r="V508" s="1">
        <v>24705</v>
      </c>
      <c r="W508" s="6">
        <f>DATEDIF(employee_data36[[#This Row],[DOB]],DATE(2023, 1, 1), "Y")</f>
        <v>55</v>
      </c>
      <c r="X508" s="6" t="str">
        <f>IF(employee_data3[[#This Row],[Age]]&lt;=25, "Remaja", IF(employee_data3[[#This Row],[Age]]&lt;=55, "Dewasa", "Lansia"))</f>
        <v>Dewasa</v>
      </c>
      <c r="Y508" s="7" t="str">
        <f>CONCATENATE(employee_data36[[#This Row],[First-LastName]]," ",employee_data36[[#This Row],[DOB]])</f>
        <v>Laylah-Branch 24705</v>
      </c>
      <c r="Z508" t="s">
        <v>40</v>
      </c>
      <c r="AA508" t="s">
        <v>113</v>
      </c>
      <c r="AB508" t="s">
        <v>42</v>
      </c>
      <c r="AC508">
        <v>46935</v>
      </c>
      <c r="AD508" t="s">
        <v>43</v>
      </c>
      <c r="AE508" t="s">
        <v>84</v>
      </c>
      <c r="AF508" t="s">
        <v>45</v>
      </c>
      <c r="AG508">
        <v>3</v>
      </c>
    </row>
    <row r="509" spans="1:33" x14ac:dyDescent="0.3">
      <c r="A509">
        <v>3934</v>
      </c>
      <c r="B509" t="s">
        <v>2288</v>
      </c>
      <c r="C509" t="s">
        <v>2289</v>
      </c>
      <c r="D509" s="6" t="str">
        <f>CONCATENATE(employee_data36[[#This Row],[FirstName]], "-",employee_data36[[#This Row],[LastName]] )</f>
        <v>Alanna-Mullins</v>
      </c>
      <c r="E509" s="1">
        <v>43936</v>
      </c>
      <c r="F509" s="1">
        <v>44694</v>
      </c>
      <c r="G509" s="7" t="str">
        <f>IF(ISBLANK(employee_data36[[#This Row],[ExitDate]]),"Yes","")</f>
        <v/>
      </c>
      <c r="H509" t="s">
        <v>1773</v>
      </c>
      <c r="I509" t="s">
        <v>2290</v>
      </c>
      <c r="J509" t="s">
        <v>2291</v>
      </c>
      <c r="K509" t="s">
        <v>118</v>
      </c>
      <c r="L509" t="s">
        <v>32</v>
      </c>
      <c r="M509" s="6" t="str">
        <f>IF(ISBLANK(employee_data36[[#This Row],[ExitDate]]),"1","0")</f>
        <v>0</v>
      </c>
      <c r="N509" s="6" t="str">
        <f>IF(employee_data36[[#This Row],[EmployeeStatus]]="Active", "Active", "Tidak Active")</f>
        <v>Active</v>
      </c>
      <c r="O509" t="s">
        <v>63</v>
      </c>
      <c r="P509" t="s">
        <v>34</v>
      </c>
      <c r="Q509" t="s">
        <v>35</v>
      </c>
      <c r="R509" t="s">
        <v>99</v>
      </c>
      <c r="S509" t="s">
        <v>2292</v>
      </c>
      <c r="T509" t="s">
        <v>170</v>
      </c>
      <c r="U509" t="s">
        <v>119</v>
      </c>
      <c r="V509" s="1">
        <v>28858</v>
      </c>
      <c r="W509" s="6">
        <f>DATEDIF(employee_data36[[#This Row],[DOB]],DATE(2023, 1, 1), "Y")</f>
        <v>43</v>
      </c>
      <c r="X509" s="6" t="str">
        <f>IF(employee_data3[[#This Row],[Age]]&lt;=25, "Remaja", IF(employee_data3[[#This Row],[Age]]&lt;=55, "Dewasa", "Lansia"))</f>
        <v>Dewasa</v>
      </c>
      <c r="Y509" s="7" t="str">
        <f>CONCATENATE(employee_data36[[#This Row],[First-LastName]]," ",employee_data36[[#This Row],[DOB]])</f>
        <v>Alanna-Mullins 28858</v>
      </c>
      <c r="Z509" t="s">
        <v>40</v>
      </c>
      <c r="AA509" t="s">
        <v>708</v>
      </c>
      <c r="AB509" t="s">
        <v>42</v>
      </c>
      <c r="AC509">
        <v>80168</v>
      </c>
      <c r="AD509" t="s">
        <v>128</v>
      </c>
      <c r="AE509" t="s">
        <v>44</v>
      </c>
      <c r="AF509" t="s">
        <v>45</v>
      </c>
      <c r="AG509">
        <v>3</v>
      </c>
    </row>
    <row r="510" spans="1:33" x14ac:dyDescent="0.3">
      <c r="A510">
        <v>3935</v>
      </c>
      <c r="B510" t="s">
        <v>2293</v>
      </c>
      <c r="C510" t="s">
        <v>1196</v>
      </c>
      <c r="D510" s="6" t="str">
        <f>CONCATENATE(employee_data36[[#This Row],[FirstName]], "-",employee_data36[[#This Row],[LastName]] )</f>
        <v>Arjun-Tyler</v>
      </c>
      <c r="E510" s="1">
        <v>44190</v>
      </c>
      <c r="F510" s="1"/>
      <c r="G510" s="7" t="str">
        <f>IF(ISBLANK(employee_data36[[#This Row],[ExitDate]]),"Yes","")</f>
        <v>Yes</v>
      </c>
      <c r="H510" t="s">
        <v>1773</v>
      </c>
      <c r="I510" t="s">
        <v>2294</v>
      </c>
      <c r="J510" t="s">
        <v>2295</v>
      </c>
      <c r="K510" t="s">
        <v>62</v>
      </c>
      <c r="L510" t="s">
        <v>32</v>
      </c>
      <c r="M510" s="6" t="str">
        <f>IF(ISBLANK(employee_data36[[#This Row],[ExitDate]]),"1","0")</f>
        <v>1</v>
      </c>
      <c r="N510" s="6" t="str">
        <f>IF(employee_data36[[#This Row],[EmployeeStatus]]="Active", "Active", "Tidak Active")</f>
        <v>Active</v>
      </c>
      <c r="O510" t="s">
        <v>63</v>
      </c>
      <c r="P510" t="s">
        <v>34</v>
      </c>
      <c r="Q510" t="s">
        <v>63</v>
      </c>
      <c r="R510" t="s">
        <v>36</v>
      </c>
      <c r="S510" t="s">
        <v>37</v>
      </c>
      <c r="T510" t="s">
        <v>170</v>
      </c>
      <c r="U510" t="s">
        <v>53</v>
      </c>
      <c r="V510" s="1">
        <v>34289</v>
      </c>
      <c r="W510" s="6">
        <f>DATEDIF(employee_data36[[#This Row],[DOB]],DATE(2023, 1, 1), "Y")</f>
        <v>29</v>
      </c>
      <c r="X510" s="6" t="str">
        <f>IF(employee_data3[[#This Row],[Age]]&lt;=25, "Remaja", IF(employee_data3[[#This Row],[Age]]&lt;=55, "Dewasa", "Lansia"))</f>
        <v>Dewasa</v>
      </c>
      <c r="Y510" s="7" t="str">
        <f>CONCATENATE(employee_data36[[#This Row],[First-LastName]]," ",employee_data36[[#This Row],[DOB]])</f>
        <v>Arjun-Tyler 34289</v>
      </c>
      <c r="Z510" t="s">
        <v>40</v>
      </c>
      <c r="AA510" t="s">
        <v>163</v>
      </c>
      <c r="AB510" t="s">
        <v>55</v>
      </c>
      <c r="AC510">
        <v>97304</v>
      </c>
      <c r="AD510" t="s">
        <v>43</v>
      </c>
      <c r="AE510" t="s">
        <v>44</v>
      </c>
      <c r="AF510" t="s">
        <v>45</v>
      </c>
      <c r="AG510">
        <v>3</v>
      </c>
    </row>
    <row r="511" spans="1:33" x14ac:dyDescent="0.3">
      <c r="A511">
        <v>3936</v>
      </c>
      <c r="B511" t="s">
        <v>2296</v>
      </c>
      <c r="C511" t="s">
        <v>2297</v>
      </c>
      <c r="D511" s="6" t="str">
        <f>CONCATENATE(employee_data36[[#This Row],[FirstName]], "-",employee_data36[[#This Row],[LastName]] )</f>
        <v>Donald-Favis</v>
      </c>
      <c r="E511" s="1">
        <v>44763</v>
      </c>
      <c r="F511" s="1">
        <v>45047</v>
      </c>
      <c r="G511" s="7" t="str">
        <f>IF(ISBLANK(employee_data36[[#This Row],[ExitDate]]),"Yes","")</f>
        <v/>
      </c>
      <c r="H511" t="s">
        <v>1875</v>
      </c>
      <c r="I511" t="s">
        <v>2298</v>
      </c>
      <c r="J511" t="s">
        <v>2299</v>
      </c>
      <c r="K511" t="s">
        <v>139</v>
      </c>
      <c r="L511" t="s">
        <v>2300</v>
      </c>
      <c r="M511" s="6" t="str">
        <f>IF(ISBLANK(employee_data36[[#This Row],[ExitDate]]),"1","0")</f>
        <v>0</v>
      </c>
      <c r="N511" s="6" t="str">
        <f>IF(employee_data36[[#This Row],[EmployeeStatus]]="Active", "Active", "Tidak Active")</f>
        <v>Tidak Active</v>
      </c>
      <c r="O511" t="s">
        <v>63</v>
      </c>
      <c r="P511" t="s">
        <v>64</v>
      </c>
      <c r="Q511" t="s">
        <v>35</v>
      </c>
      <c r="R511" t="s">
        <v>99</v>
      </c>
      <c r="S511" t="s">
        <v>2301</v>
      </c>
      <c r="T511" t="s">
        <v>170</v>
      </c>
      <c r="U511" t="s">
        <v>66</v>
      </c>
      <c r="V511" s="1">
        <v>35973</v>
      </c>
      <c r="W511" s="6">
        <f>DATEDIF(employee_data36[[#This Row],[DOB]],DATE(2023, 1, 1), "Y")</f>
        <v>24</v>
      </c>
      <c r="X511" s="6" t="str">
        <f>IF(employee_data3[[#This Row],[Age]]&lt;=25, "Remaja", IF(employee_data3[[#This Row],[Age]]&lt;=55, "Dewasa", "Lansia"))</f>
        <v>Remaja</v>
      </c>
      <c r="Y511" s="7" t="str">
        <f>CONCATENATE(employee_data36[[#This Row],[First-LastName]]," ",employee_data36[[#This Row],[DOB]])</f>
        <v>Donald-Favis 35973</v>
      </c>
      <c r="Z511" t="s">
        <v>91</v>
      </c>
      <c r="AA511" t="s">
        <v>184</v>
      </c>
      <c r="AB511" t="s">
        <v>55</v>
      </c>
      <c r="AC511">
        <v>6033</v>
      </c>
      <c r="AD511" t="s">
        <v>74</v>
      </c>
      <c r="AE511" t="s">
        <v>44</v>
      </c>
      <c r="AF511" t="s">
        <v>45</v>
      </c>
      <c r="AG511">
        <v>3</v>
      </c>
    </row>
    <row r="512" spans="1:33" x14ac:dyDescent="0.3">
      <c r="A512">
        <v>3937</v>
      </c>
      <c r="B512" t="s">
        <v>2302</v>
      </c>
      <c r="C512" t="s">
        <v>2303</v>
      </c>
      <c r="D512" s="6" t="str">
        <f>CONCATENATE(employee_data36[[#This Row],[FirstName]], "-",employee_data36[[#This Row],[LastName]] )</f>
        <v>Daniff-Hernandez</v>
      </c>
      <c r="E512" s="1">
        <v>44869</v>
      </c>
      <c r="F512" s="1"/>
      <c r="G512" s="7" t="str">
        <f>IF(ISBLANK(employee_data36[[#This Row],[ExitDate]]),"Yes","")</f>
        <v>Yes</v>
      </c>
      <c r="H512" t="s">
        <v>2304</v>
      </c>
      <c r="I512" t="s">
        <v>2305</v>
      </c>
      <c r="J512" t="s">
        <v>2306</v>
      </c>
      <c r="K512" t="s">
        <v>50</v>
      </c>
      <c r="L512" t="s">
        <v>32</v>
      </c>
      <c r="M512" s="6" t="str">
        <f>IF(ISBLANK(employee_data36[[#This Row],[ExitDate]]),"1","0")</f>
        <v>1</v>
      </c>
      <c r="N512" s="6" t="str">
        <f>IF(employee_data36[[#This Row],[EmployeeStatus]]="Active", "Active", "Tidak Active")</f>
        <v>Active</v>
      </c>
      <c r="O512" t="s">
        <v>33</v>
      </c>
      <c r="P512" t="s">
        <v>34</v>
      </c>
      <c r="Q512" t="s">
        <v>52</v>
      </c>
      <c r="R512" t="s">
        <v>36</v>
      </c>
      <c r="S512" t="s">
        <v>37</v>
      </c>
      <c r="T512" t="s">
        <v>170</v>
      </c>
      <c r="U512" t="s">
        <v>90</v>
      </c>
      <c r="V512" s="1">
        <v>16328</v>
      </c>
      <c r="W512" s="6">
        <f>DATEDIF(employee_data36[[#This Row],[DOB]],DATE(2023, 1, 1), "Y")</f>
        <v>78</v>
      </c>
      <c r="X512" s="6" t="str">
        <f>IF(employee_data3[[#This Row],[Age]]&lt;=25, "Remaja", IF(employee_data3[[#This Row],[Age]]&lt;=55, "Dewasa", "Lansia"))</f>
        <v>Lansia</v>
      </c>
      <c r="Y512" s="7" t="str">
        <f>CONCATENATE(employee_data36[[#This Row],[First-LastName]]," ",employee_data36[[#This Row],[DOB]])</f>
        <v>Daniff-Hernandez 16328</v>
      </c>
      <c r="Z512" t="s">
        <v>40</v>
      </c>
      <c r="AA512" t="s">
        <v>83</v>
      </c>
      <c r="AB512" t="s">
        <v>55</v>
      </c>
      <c r="AC512">
        <v>1960</v>
      </c>
      <c r="AD512" t="s">
        <v>43</v>
      </c>
      <c r="AE512" t="s">
        <v>44</v>
      </c>
      <c r="AF512" t="s">
        <v>45</v>
      </c>
      <c r="AG512">
        <v>3</v>
      </c>
    </row>
    <row r="513" spans="1:33" x14ac:dyDescent="0.3">
      <c r="A513">
        <v>3938</v>
      </c>
      <c r="B513" t="s">
        <v>2307</v>
      </c>
      <c r="C513" t="s">
        <v>2308</v>
      </c>
      <c r="D513" s="6" t="str">
        <f>CONCATENATE(employee_data36[[#This Row],[FirstName]], "-",employee_data36[[#This Row],[LastName]] )</f>
        <v>Lori-Roby</v>
      </c>
      <c r="E513" s="1">
        <v>43941</v>
      </c>
      <c r="F513" s="1"/>
      <c r="G513" s="7" t="str">
        <f>IF(ISBLANK(employee_data36[[#This Row],[ExitDate]]),"Yes","")</f>
        <v>Yes</v>
      </c>
      <c r="H513" t="s">
        <v>2309</v>
      </c>
      <c r="I513" t="s">
        <v>2310</v>
      </c>
      <c r="J513" t="s">
        <v>2311</v>
      </c>
      <c r="K513" t="s">
        <v>89</v>
      </c>
      <c r="L513" t="s">
        <v>32</v>
      </c>
      <c r="M513" s="6" t="str">
        <f>IF(ISBLANK(employee_data36[[#This Row],[ExitDate]]),"1","0")</f>
        <v>1</v>
      </c>
      <c r="N513" s="6" t="str">
        <f>IF(employee_data36[[#This Row],[EmployeeStatus]]="Active", "Active", "Tidak Active")</f>
        <v>Active</v>
      </c>
      <c r="O513" t="s">
        <v>52</v>
      </c>
      <c r="P513" t="s">
        <v>64</v>
      </c>
      <c r="Q513" t="s">
        <v>35</v>
      </c>
      <c r="R513" t="s">
        <v>36</v>
      </c>
      <c r="S513" t="s">
        <v>37</v>
      </c>
      <c r="T513" t="s">
        <v>170</v>
      </c>
      <c r="U513" t="s">
        <v>90</v>
      </c>
      <c r="V513" s="1">
        <v>20237</v>
      </c>
      <c r="W513" s="6">
        <f>DATEDIF(employee_data36[[#This Row],[DOB]],DATE(2023, 1, 1), "Y")</f>
        <v>67</v>
      </c>
      <c r="X513" s="6" t="str">
        <f>IF(employee_data3[[#This Row],[Age]]&lt;=25, "Remaja", IF(employee_data3[[#This Row],[Age]]&lt;=55, "Dewasa", "Lansia"))</f>
        <v>Lansia</v>
      </c>
      <c r="Y513" s="7" t="str">
        <f>CONCATENATE(employee_data36[[#This Row],[First-LastName]]," ",employee_data36[[#This Row],[DOB]])</f>
        <v>Lori-Roby 20237</v>
      </c>
      <c r="Z513" t="s">
        <v>40</v>
      </c>
      <c r="AA513" t="s">
        <v>281</v>
      </c>
      <c r="AB513" t="s">
        <v>42</v>
      </c>
      <c r="AC513">
        <v>1886</v>
      </c>
      <c r="AD513" t="s">
        <v>56</v>
      </c>
      <c r="AE513" t="s">
        <v>84</v>
      </c>
      <c r="AF513" t="s">
        <v>45</v>
      </c>
      <c r="AG513">
        <v>3</v>
      </c>
    </row>
    <row r="514" spans="1:33" x14ac:dyDescent="0.3">
      <c r="A514">
        <v>3939</v>
      </c>
      <c r="B514" t="s">
        <v>347</v>
      </c>
      <c r="C514" t="s">
        <v>2312</v>
      </c>
      <c r="D514" s="6" t="str">
        <f>CONCATENATE(employee_data36[[#This Row],[FirstName]], "-",employee_data36[[#This Row],[LastName]] )</f>
        <v>Thomas-Murray</v>
      </c>
      <c r="E514" s="1">
        <v>43713</v>
      </c>
      <c r="F514" s="1"/>
      <c r="G514" s="7" t="str">
        <f>IF(ISBLANK(employee_data36[[#This Row],[ExitDate]]),"Yes","")</f>
        <v>Yes</v>
      </c>
      <c r="H514" t="s">
        <v>2309</v>
      </c>
      <c r="I514" t="s">
        <v>2313</v>
      </c>
      <c r="J514" t="s">
        <v>2314</v>
      </c>
      <c r="K514" t="s">
        <v>31</v>
      </c>
      <c r="L514" t="s">
        <v>32</v>
      </c>
      <c r="M514" s="6" t="str">
        <f>IF(ISBLANK(employee_data36[[#This Row],[ExitDate]]),"1","0")</f>
        <v>1</v>
      </c>
      <c r="N514" s="6" t="str">
        <f>IF(employee_data36[[#This Row],[EmployeeStatus]]="Active", "Active", "Tidak Active")</f>
        <v>Active</v>
      </c>
      <c r="O514" t="s">
        <v>52</v>
      </c>
      <c r="P514" t="s">
        <v>51</v>
      </c>
      <c r="Q514" t="s">
        <v>52</v>
      </c>
      <c r="R514" t="s">
        <v>36</v>
      </c>
      <c r="S514" t="s">
        <v>37</v>
      </c>
      <c r="T514" t="s">
        <v>170</v>
      </c>
      <c r="U514" t="s">
        <v>81</v>
      </c>
      <c r="V514" s="1">
        <v>33851</v>
      </c>
      <c r="W514" s="6">
        <f>DATEDIF(employee_data36[[#This Row],[DOB]],DATE(2023, 1, 1), "Y")</f>
        <v>30</v>
      </c>
      <c r="X514" s="6" t="str">
        <f>IF(employee_data3[[#This Row],[Age]]&lt;=25, "Remaja", IF(employee_data3[[#This Row],[Age]]&lt;=55, "Dewasa", "Lansia"))</f>
        <v>Dewasa</v>
      </c>
      <c r="Y514" s="7" t="str">
        <f>CONCATENATE(employee_data36[[#This Row],[First-LastName]]," ",employee_data36[[#This Row],[DOB]])</f>
        <v>Thomas-Murray 33851</v>
      </c>
      <c r="Z514" t="s">
        <v>120</v>
      </c>
      <c r="AA514" t="s">
        <v>226</v>
      </c>
      <c r="AB514" t="s">
        <v>55</v>
      </c>
      <c r="AC514">
        <v>78230</v>
      </c>
      <c r="AD514" t="s">
        <v>93</v>
      </c>
      <c r="AE514" t="s">
        <v>84</v>
      </c>
      <c r="AF514" t="s">
        <v>45</v>
      </c>
      <c r="AG514">
        <v>3</v>
      </c>
    </row>
    <row r="515" spans="1:33" x14ac:dyDescent="0.3">
      <c r="A515">
        <v>3940</v>
      </c>
      <c r="B515" t="s">
        <v>2315</v>
      </c>
      <c r="C515" t="s">
        <v>2316</v>
      </c>
      <c r="D515" s="6" t="str">
        <f>CONCATENATE(employee_data36[[#This Row],[FirstName]], "-",employee_data36[[#This Row],[LastName]] )</f>
        <v>Karthikeyan-Ait Sidi</v>
      </c>
      <c r="E515" s="1">
        <v>43688</v>
      </c>
      <c r="F515" s="1"/>
      <c r="G515" s="7" t="str">
        <f>IF(ISBLANK(employee_data36[[#This Row],[ExitDate]]),"Yes","")</f>
        <v>Yes</v>
      </c>
      <c r="H515" t="s">
        <v>1880</v>
      </c>
      <c r="I515" t="s">
        <v>2317</v>
      </c>
      <c r="J515" t="s">
        <v>2318</v>
      </c>
      <c r="K515" t="s">
        <v>50</v>
      </c>
      <c r="L515" t="s">
        <v>32</v>
      </c>
      <c r="M515" s="6" t="str">
        <f>IF(ISBLANK(employee_data36[[#This Row],[ExitDate]]),"1","0")</f>
        <v>1</v>
      </c>
      <c r="N515" s="6" t="str">
        <f>IF(employee_data36[[#This Row],[EmployeeStatus]]="Active", "Active", "Tidak Active")</f>
        <v>Active</v>
      </c>
      <c r="O515" t="s">
        <v>33</v>
      </c>
      <c r="P515" t="s">
        <v>64</v>
      </c>
      <c r="Q515" t="s">
        <v>63</v>
      </c>
      <c r="R515" t="s">
        <v>36</v>
      </c>
      <c r="S515" t="s">
        <v>37</v>
      </c>
      <c r="T515" t="s">
        <v>170</v>
      </c>
      <c r="U515" t="s">
        <v>81</v>
      </c>
      <c r="V515" s="1">
        <v>21406</v>
      </c>
      <c r="W515" s="6">
        <f>DATEDIF(employee_data36[[#This Row],[DOB]],DATE(2023, 1, 1), "Y")</f>
        <v>64</v>
      </c>
      <c r="X515" s="6" t="str">
        <f>IF(employee_data3[[#This Row],[Age]]&lt;=25, "Remaja", IF(employee_data3[[#This Row],[Age]]&lt;=55, "Dewasa", "Lansia"))</f>
        <v>Lansia</v>
      </c>
      <c r="Y515" s="7" t="str">
        <f>CONCATENATE(employee_data36[[#This Row],[First-LastName]]," ",employee_data36[[#This Row],[DOB]])</f>
        <v>Karthikeyan-Ait Sidi 21406</v>
      </c>
      <c r="Z515" t="s">
        <v>40</v>
      </c>
      <c r="AA515" t="s">
        <v>103</v>
      </c>
      <c r="AB515" t="s">
        <v>55</v>
      </c>
      <c r="AC515">
        <v>2148</v>
      </c>
      <c r="AD515" t="s">
        <v>74</v>
      </c>
      <c r="AE515" t="s">
        <v>104</v>
      </c>
      <c r="AF515" t="s">
        <v>45</v>
      </c>
      <c r="AG515">
        <v>3</v>
      </c>
    </row>
    <row r="516" spans="1:33" x14ac:dyDescent="0.3">
      <c r="A516">
        <v>3941</v>
      </c>
      <c r="B516" t="s">
        <v>478</v>
      </c>
      <c r="C516" t="s">
        <v>2319</v>
      </c>
      <c r="D516" s="6" t="str">
        <f>CONCATENATE(employee_data36[[#This Row],[FirstName]], "-",employee_data36[[#This Row],[LastName]] )</f>
        <v>Ivan-Rogers</v>
      </c>
      <c r="E516" s="1">
        <v>43408</v>
      </c>
      <c r="F516" s="1"/>
      <c r="G516" s="7" t="str">
        <f>IF(ISBLANK(employee_data36[[#This Row],[ExitDate]]),"Yes","")</f>
        <v>Yes</v>
      </c>
      <c r="H516" t="s">
        <v>2309</v>
      </c>
      <c r="I516" t="s">
        <v>2320</v>
      </c>
      <c r="J516" t="s">
        <v>2321</v>
      </c>
      <c r="K516" t="s">
        <v>89</v>
      </c>
      <c r="L516" t="s">
        <v>32</v>
      </c>
      <c r="M516" s="6" t="str">
        <f>IF(ISBLANK(employee_data36[[#This Row],[ExitDate]]),"1","0")</f>
        <v>1</v>
      </c>
      <c r="N516" s="6" t="str">
        <f>IF(employee_data36[[#This Row],[EmployeeStatus]]="Active", "Active", "Tidak Active")</f>
        <v>Active</v>
      </c>
      <c r="O516" t="s">
        <v>63</v>
      </c>
      <c r="P516" t="s">
        <v>64</v>
      </c>
      <c r="Q516" t="s">
        <v>35</v>
      </c>
      <c r="R516" t="s">
        <v>36</v>
      </c>
      <c r="S516" t="s">
        <v>37</v>
      </c>
      <c r="T516" t="s">
        <v>170</v>
      </c>
      <c r="U516" t="s">
        <v>90</v>
      </c>
      <c r="V516" s="1">
        <v>31289</v>
      </c>
      <c r="W516" s="6">
        <f>DATEDIF(employee_data36[[#This Row],[DOB]],DATE(2023, 1, 1), "Y")</f>
        <v>37</v>
      </c>
      <c r="X516" s="6" t="str">
        <f>IF(employee_data3[[#This Row],[Age]]&lt;=25, "Remaja", IF(employee_data3[[#This Row],[Age]]&lt;=55, "Dewasa", "Lansia"))</f>
        <v>Dewasa</v>
      </c>
      <c r="Y516" s="7" t="str">
        <f>CONCATENATE(employee_data36[[#This Row],[First-LastName]]," ",employee_data36[[#This Row],[DOB]])</f>
        <v>Ivan-Rogers 31289</v>
      </c>
      <c r="Z516" t="s">
        <v>40</v>
      </c>
      <c r="AA516" t="s">
        <v>83</v>
      </c>
      <c r="AB516" t="s">
        <v>55</v>
      </c>
      <c r="AC516">
        <v>1810</v>
      </c>
      <c r="AD516" t="s">
        <v>43</v>
      </c>
      <c r="AE516" t="s">
        <v>84</v>
      </c>
      <c r="AF516" t="s">
        <v>45</v>
      </c>
      <c r="AG516">
        <v>3</v>
      </c>
    </row>
    <row r="517" spans="1:33" x14ac:dyDescent="0.3">
      <c r="A517">
        <v>3942</v>
      </c>
      <c r="B517" t="s">
        <v>2322</v>
      </c>
      <c r="C517" t="s">
        <v>2323</v>
      </c>
      <c r="D517" s="6" t="str">
        <f>CONCATENATE(employee_data36[[#This Row],[FirstName]], "-",employee_data36[[#This Row],[LastName]] )</f>
        <v>Bianca-Roehrich</v>
      </c>
      <c r="E517" s="1">
        <v>43408</v>
      </c>
      <c r="F517" s="1">
        <v>44552</v>
      </c>
      <c r="G517" s="7" t="str">
        <f>IF(ISBLANK(employee_data36[[#This Row],[ExitDate]]),"Yes","")</f>
        <v/>
      </c>
      <c r="H517" t="s">
        <v>1871</v>
      </c>
      <c r="I517" t="s">
        <v>2324</v>
      </c>
      <c r="J517" t="s">
        <v>2325</v>
      </c>
      <c r="K517" t="s">
        <v>168</v>
      </c>
      <c r="L517" t="s">
        <v>745</v>
      </c>
      <c r="M517" s="6" t="str">
        <f>IF(ISBLANK(employee_data36[[#This Row],[ExitDate]]),"1","0")</f>
        <v>0</v>
      </c>
      <c r="N517" s="6" t="str">
        <f>IF(employee_data36[[#This Row],[EmployeeStatus]]="Active", "Active", "Tidak Active")</f>
        <v>Tidak Active</v>
      </c>
      <c r="O517" t="s">
        <v>33</v>
      </c>
      <c r="P517" t="s">
        <v>64</v>
      </c>
      <c r="Q517" t="s">
        <v>35</v>
      </c>
      <c r="R517" t="s">
        <v>126</v>
      </c>
      <c r="S517" t="s">
        <v>2326</v>
      </c>
      <c r="T517" t="s">
        <v>170</v>
      </c>
      <c r="U517" t="s">
        <v>332</v>
      </c>
      <c r="V517" s="1">
        <v>18875</v>
      </c>
      <c r="W517" s="6">
        <f>DATEDIF(employee_data36[[#This Row],[DOB]],DATE(2023, 1, 1), "Y")</f>
        <v>71</v>
      </c>
      <c r="X517" s="6" t="str">
        <f>IF(employee_data3[[#This Row],[Age]]&lt;=25, "Remaja", IF(employee_data3[[#This Row],[Age]]&lt;=55, "Dewasa", "Lansia"))</f>
        <v>Lansia</v>
      </c>
      <c r="Y517" s="7" t="str">
        <f>CONCATENATE(employee_data36[[#This Row],[First-LastName]]," ",employee_data36[[#This Row],[DOB]])</f>
        <v>Bianca-Roehrich 18875</v>
      </c>
      <c r="Z517" t="s">
        <v>40</v>
      </c>
      <c r="AA517" t="s">
        <v>83</v>
      </c>
      <c r="AB517" t="s">
        <v>42</v>
      </c>
      <c r="AC517">
        <v>2703</v>
      </c>
      <c r="AD517" t="s">
        <v>128</v>
      </c>
      <c r="AE517" t="s">
        <v>84</v>
      </c>
      <c r="AF517" t="s">
        <v>740</v>
      </c>
      <c r="AG517">
        <v>3</v>
      </c>
    </row>
    <row r="518" spans="1:33" x14ac:dyDescent="0.3">
      <c r="A518">
        <v>3943</v>
      </c>
      <c r="B518" t="s">
        <v>2327</v>
      </c>
      <c r="C518" t="s">
        <v>2328</v>
      </c>
      <c r="D518" s="6" t="str">
        <f>CONCATENATE(employee_data36[[#This Row],[FirstName]], "-",employee_data36[[#This Row],[LastName]] )</f>
        <v>Jason-Salter</v>
      </c>
      <c r="E518" s="1">
        <v>43673</v>
      </c>
      <c r="F518" s="1">
        <v>44402</v>
      </c>
      <c r="G518" s="7" t="str">
        <f>IF(ISBLANK(employee_data36[[#This Row],[ExitDate]]),"Yes","")</f>
        <v/>
      </c>
      <c r="H518" t="s">
        <v>2329</v>
      </c>
      <c r="I518" t="s">
        <v>2330</v>
      </c>
      <c r="J518" t="s">
        <v>2331</v>
      </c>
      <c r="K518" t="s">
        <v>118</v>
      </c>
      <c r="L518" t="s">
        <v>745</v>
      </c>
      <c r="M518" s="6" t="str">
        <f>IF(ISBLANK(employee_data36[[#This Row],[ExitDate]]),"1","0")</f>
        <v>0</v>
      </c>
      <c r="N518" s="6" t="str">
        <f>IF(employee_data36[[#This Row],[EmployeeStatus]]="Active", "Active", "Tidak Active")</f>
        <v>Tidak Active</v>
      </c>
      <c r="O518" t="s">
        <v>52</v>
      </c>
      <c r="P518" t="s">
        <v>51</v>
      </c>
      <c r="Q518" t="s">
        <v>52</v>
      </c>
      <c r="R518" t="s">
        <v>126</v>
      </c>
      <c r="S518" t="s">
        <v>2332</v>
      </c>
      <c r="T518" t="s">
        <v>170</v>
      </c>
      <c r="U518" t="s">
        <v>101</v>
      </c>
      <c r="V518" s="1">
        <v>26149</v>
      </c>
      <c r="W518" s="6">
        <f>DATEDIF(employee_data36[[#This Row],[DOB]],DATE(2023, 1, 1), "Y")</f>
        <v>51</v>
      </c>
      <c r="X518" s="6" t="str">
        <f>IF(employee_data3[[#This Row],[Age]]&lt;=25, "Remaja", IF(employee_data3[[#This Row],[Age]]&lt;=55, "Dewasa", "Lansia"))</f>
        <v>Dewasa</v>
      </c>
      <c r="Y518" s="7" t="str">
        <f>CONCATENATE(employee_data36[[#This Row],[First-LastName]]," ",employee_data36[[#This Row],[DOB]])</f>
        <v>Jason-Salter 26149</v>
      </c>
      <c r="Z518" t="s">
        <v>40</v>
      </c>
      <c r="AA518" t="s">
        <v>613</v>
      </c>
      <c r="AB518" t="s">
        <v>55</v>
      </c>
      <c r="AC518">
        <v>2452</v>
      </c>
      <c r="AD518" t="s">
        <v>93</v>
      </c>
      <c r="AE518" t="s">
        <v>75</v>
      </c>
      <c r="AF518" t="s">
        <v>45</v>
      </c>
      <c r="AG518">
        <v>3</v>
      </c>
    </row>
    <row r="519" spans="1:33" x14ac:dyDescent="0.3">
      <c r="A519">
        <v>3944</v>
      </c>
      <c r="B519" t="s">
        <v>2333</v>
      </c>
      <c r="C519" t="s">
        <v>2334</v>
      </c>
      <c r="D519" s="6" t="str">
        <f>CONCATENATE(employee_data36[[#This Row],[FirstName]], "-",employee_data36[[#This Row],[LastName]] )</f>
        <v>Julia-Zhou</v>
      </c>
      <c r="E519" s="1">
        <v>44186</v>
      </c>
      <c r="F519" s="1"/>
      <c r="G519" s="7" t="str">
        <f>IF(ISBLANK(employee_data36[[#This Row],[ExitDate]]),"Yes","")</f>
        <v>Yes</v>
      </c>
      <c r="H519" t="s">
        <v>2309</v>
      </c>
      <c r="I519" t="s">
        <v>2335</v>
      </c>
      <c r="J519" t="s">
        <v>2336</v>
      </c>
      <c r="K519" t="s">
        <v>133</v>
      </c>
      <c r="L519" t="s">
        <v>32</v>
      </c>
      <c r="M519" s="6" t="str">
        <f>IF(ISBLANK(employee_data36[[#This Row],[ExitDate]]),"1","0")</f>
        <v>1</v>
      </c>
      <c r="N519" s="6" t="str">
        <f>IF(employee_data36[[#This Row],[EmployeeStatus]]="Active", "Active", "Tidak Active")</f>
        <v>Active</v>
      </c>
      <c r="O519" t="s">
        <v>63</v>
      </c>
      <c r="P519" t="s">
        <v>51</v>
      </c>
      <c r="Q519" t="s">
        <v>63</v>
      </c>
      <c r="R519" t="s">
        <v>36</v>
      </c>
      <c r="S519" t="s">
        <v>37</v>
      </c>
      <c r="T519" t="s">
        <v>170</v>
      </c>
      <c r="U519" t="s">
        <v>66</v>
      </c>
      <c r="V519" s="1">
        <v>35616</v>
      </c>
      <c r="W519" s="6">
        <f>DATEDIF(employee_data36[[#This Row],[DOB]],DATE(2023, 1, 1), "Y")</f>
        <v>25</v>
      </c>
      <c r="X519" s="6" t="str">
        <f>IF(employee_data3[[#This Row],[Age]]&lt;=25, "Remaja", IF(employee_data3[[#This Row],[Age]]&lt;=55, "Dewasa", "Lansia"))</f>
        <v>Remaja</v>
      </c>
      <c r="Y519" s="7" t="str">
        <f>CONCATENATE(employee_data36[[#This Row],[First-LastName]]," ",employee_data36[[#This Row],[DOB]])</f>
        <v>Julia-Zhou 35616</v>
      </c>
      <c r="Z519" t="s">
        <v>40</v>
      </c>
      <c r="AA519" t="s">
        <v>395</v>
      </c>
      <c r="AB519" t="s">
        <v>42</v>
      </c>
      <c r="AC519">
        <v>2148</v>
      </c>
      <c r="AD519" t="s">
        <v>43</v>
      </c>
      <c r="AE519" t="s">
        <v>75</v>
      </c>
      <c r="AF519" t="s">
        <v>45</v>
      </c>
      <c r="AG519">
        <v>3</v>
      </c>
    </row>
    <row r="520" spans="1:33" x14ac:dyDescent="0.3">
      <c r="A520">
        <v>3945</v>
      </c>
      <c r="B520" t="s">
        <v>2337</v>
      </c>
      <c r="C520" t="s">
        <v>2338</v>
      </c>
      <c r="D520" s="6" t="str">
        <f>CONCATENATE(employee_data36[[#This Row],[FirstName]], "-",employee_data36[[#This Row],[LastName]] )</f>
        <v>Thelma-Petrowsky</v>
      </c>
      <c r="E520" s="1">
        <v>44767</v>
      </c>
      <c r="F520" s="1"/>
      <c r="G520" s="7" t="str">
        <f>IF(ISBLANK(employee_data36[[#This Row],[ExitDate]]),"Yes","")</f>
        <v>Yes</v>
      </c>
      <c r="H520" t="s">
        <v>2309</v>
      </c>
      <c r="I520" t="s">
        <v>2339</v>
      </c>
      <c r="J520" t="s">
        <v>2340</v>
      </c>
      <c r="K520" t="s">
        <v>139</v>
      </c>
      <c r="L520" t="s">
        <v>32</v>
      </c>
      <c r="M520" s="6" t="str">
        <f>IF(ISBLANK(employee_data36[[#This Row],[ExitDate]]),"1","0")</f>
        <v>1</v>
      </c>
      <c r="N520" s="6" t="str">
        <f>IF(employee_data36[[#This Row],[EmployeeStatus]]="Active", "Active", "Tidak Active")</f>
        <v>Active</v>
      </c>
      <c r="O520" t="s">
        <v>63</v>
      </c>
      <c r="P520" t="s">
        <v>34</v>
      </c>
      <c r="Q520" t="s">
        <v>35</v>
      </c>
      <c r="R520" t="s">
        <v>36</v>
      </c>
      <c r="S520" t="s">
        <v>37</v>
      </c>
      <c r="T520" t="s">
        <v>170</v>
      </c>
      <c r="U520" t="s">
        <v>111</v>
      </c>
      <c r="V520" s="1">
        <v>35877</v>
      </c>
      <c r="W520" s="6">
        <f>DATEDIF(employee_data36[[#This Row],[DOB]],DATE(2023, 1, 1), "Y")</f>
        <v>24</v>
      </c>
      <c r="X520" s="6" t="str">
        <f>IF(employee_data3[[#This Row],[Age]]&lt;=25, "Remaja", IF(employee_data3[[#This Row],[Age]]&lt;=55, "Dewasa", "Lansia"))</f>
        <v>Remaja</v>
      </c>
      <c r="Y520" s="7" t="str">
        <f>CONCATENATE(employee_data36[[#This Row],[First-LastName]]," ",employee_data36[[#This Row],[DOB]])</f>
        <v>Thelma-Petrowsky 35877</v>
      </c>
      <c r="Z520" t="s">
        <v>40</v>
      </c>
      <c r="AA520" t="s">
        <v>113</v>
      </c>
      <c r="AB520" t="s">
        <v>42</v>
      </c>
      <c r="AC520">
        <v>1886</v>
      </c>
      <c r="AD520" t="s">
        <v>93</v>
      </c>
      <c r="AE520" t="s">
        <v>75</v>
      </c>
      <c r="AF520" t="s">
        <v>740</v>
      </c>
      <c r="AG520">
        <v>3</v>
      </c>
    </row>
    <row r="521" spans="1:33" x14ac:dyDescent="0.3">
      <c r="A521">
        <v>3946</v>
      </c>
      <c r="B521" t="s">
        <v>2341</v>
      </c>
      <c r="C521" t="s">
        <v>2342</v>
      </c>
      <c r="D521" s="6" t="str">
        <f>CONCATENATE(employee_data36[[#This Row],[FirstName]], "-",employee_data36[[#This Row],[LastName]] )</f>
        <v>Jayne-Horton</v>
      </c>
      <c r="E521" s="1">
        <v>43631</v>
      </c>
      <c r="F521" s="1"/>
      <c r="G521" s="7" t="str">
        <f>IF(ISBLANK(employee_data36[[#This Row],[ExitDate]]),"Yes","")</f>
        <v>Yes</v>
      </c>
      <c r="H521" t="s">
        <v>2304</v>
      </c>
      <c r="I521" t="s">
        <v>2343</v>
      </c>
      <c r="J521" t="s">
        <v>2344</v>
      </c>
      <c r="K521" t="s">
        <v>118</v>
      </c>
      <c r="L521" t="s">
        <v>32</v>
      </c>
      <c r="M521" s="6" t="str">
        <f>IF(ISBLANK(employee_data36[[#This Row],[ExitDate]]),"1","0")</f>
        <v>1</v>
      </c>
      <c r="N521" s="6" t="str">
        <f>IF(employee_data36[[#This Row],[EmployeeStatus]]="Active", "Active", "Tidak Active")</f>
        <v>Active</v>
      </c>
      <c r="O521" t="s">
        <v>33</v>
      </c>
      <c r="P521" t="s">
        <v>51</v>
      </c>
      <c r="Q521" t="s">
        <v>35</v>
      </c>
      <c r="R521" t="s">
        <v>36</v>
      </c>
      <c r="S521" t="s">
        <v>37</v>
      </c>
      <c r="T521" t="s">
        <v>170</v>
      </c>
      <c r="U521" t="s">
        <v>286</v>
      </c>
      <c r="V521" s="1">
        <v>21021</v>
      </c>
      <c r="W521" s="6">
        <f>DATEDIF(employee_data36[[#This Row],[DOB]],DATE(2023, 1, 1), "Y")</f>
        <v>65</v>
      </c>
      <c r="X521" s="6" t="str">
        <f>IF(employee_data3[[#This Row],[Age]]&lt;=25, "Remaja", IF(employee_data3[[#This Row],[Age]]&lt;=55, "Dewasa", "Lansia"))</f>
        <v>Lansia</v>
      </c>
      <c r="Y521" s="7" t="str">
        <f>CONCATENATE(employee_data36[[#This Row],[First-LastName]]," ",employee_data36[[#This Row],[DOB]])</f>
        <v>Jayne-Horton 21021</v>
      </c>
      <c r="Z521" t="s">
        <v>40</v>
      </c>
      <c r="AA521" t="s">
        <v>103</v>
      </c>
      <c r="AB521" t="s">
        <v>42</v>
      </c>
      <c r="AC521">
        <v>2493</v>
      </c>
      <c r="AD521" t="s">
        <v>43</v>
      </c>
      <c r="AE521" t="s">
        <v>84</v>
      </c>
      <c r="AF521" t="s">
        <v>45</v>
      </c>
      <c r="AG521">
        <v>3</v>
      </c>
    </row>
    <row r="522" spans="1:33" x14ac:dyDescent="0.3">
      <c r="A522">
        <v>3947</v>
      </c>
      <c r="B522" t="s">
        <v>2345</v>
      </c>
      <c r="C522" t="s">
        <v>1040</v>
      </c>
      <c r="D522" s="6" t="str">
        <f>CONCATENATE(employee_data36[[#This Row],[FirstName]], "-",employee_data36[[#This Row],[LastName]] )</f>
        <v>Renee-Becker</v>
      </c>
      <c r="E522" s="1">
        <v>43925</v>
      </c>
      <c r="F522" s="1">
        <v>44734</v>
      </c>
      <c r="G522" s="7" t="str">
        <f>IF(ISBLANK(employee_data36[[#This Row],[ExitDate]]),"Yes","")</f>
        <v/>
      </c>
      <c r="H522" t="s">
        <v>2304</v>
      </c>
      <c r="I522" t="s">
        <v>2346</v>
      </c>
      <c r="J522" t="s">
        <v>2347</v>
      </c>
      <c r="K522" t="s">
        <v>50</v>
      </c>
      <c r="L522" t="s">
        <v>2300</v>
      </c>
      <c r="M522" s="6" t="str">
        <f>IF(ISBLANK(employee_data36[[#This Row],[ExitDate]]),"1","0")</f>
        <v>0</v>
      </c>
      <c r="N522" s="6" t="str">
        <f>IF(employee_data36[[#This Row],[EmployeeStatus]]="Active", "Active", "Tidak Active")</f>
        <v>Tidak Active</v>
      </c>
      <c r="O522" t="s">
        <v>63</v>
      </c>
      <c r="P522" t="s">
        <v>64</v>
      </c>
      <c r="Q522" t="s">
        <v>63</v>
      </c>
      <c r="R522" t="s">
        <v>126</v>
      </c>
      <c r="S522" t="s">
        <v>2348</v>
      </c>
      <c r="T522" t="s">
        <v>170</v>
      </c>
      <c r="U522" t="s">
        <v>90</v>
      </c>
      <c r="V522" s="1">
        <v>35402</v>
      </c>
      <c r="W522" s="6">
        <f>DATEDIF(employee_data36[[#This Row],[DOB]],DATE(2023, 1, 1), "Y")</f>
        <v>26</v>
      </c>
      <c r="X522" s="6" t="str">
        <f>IF(employee_data3[[#This Row],[Age]]&lt;=25, "Remaja", IF(employee_data3[[#This Row],[Age]]&lt;=55, "Dewasa", "Lansia"))</f>
        <v>Dewasa</v>
      </c>
      <c r="Y522" s="7" t="str">
        <f>CONCATENATE(employee_data36[[#This Row],[First-LastName]]," ",employee_data36[[#This Row],[DOB]])</f>
        <v>Renee-Becker 35402</v>
      </c>
      <c r="Z522" t="s">
        <v>40</v>
      </c>
      <c r="AA522" t="s">
        <v>1182</v>
      </c>
      <c r="AB522" t="s">
        <v>42</v>
      </c>
      <c r="AC522">
        <v>2026</v>
      </c>
      <c r="AD522" t="s">
        <v>56</v>
      </c>
      <c r="AE522" t="s">
        <v>84</v>
      </c>
      <c r="AF522" t="s">
        <v>45</v>
      </c>
      <c r="AG522">
        <v>3</v>
      </c>
    </row>
    <row r="523" spans="1:33" x14ac:dyDescent="0.3">
      <c r="A523">
        <v>3948</v>
      </c>
      <c r="B523" t="s">
        <v>699</v>
      </c>
      <c r="C523" t="s">
        <v>1512</v>
      </c>
      <c r="D523" s="6" t="str">
        <f>CONCATENATE(employee_data36[[#This Row],[FirstName]], "-",employee_data36[[#This Row],[LastName]] )</f>
        <v>Randall-Pearson</v>
      </c>
      <c r="E523" s="1">
        <v>44960</v>
      </c>
      <c r="F523" s="1">
        <v>45075</v>
      </c>
      <c r="G523" s="7" t="str">
        <f>IF(ISBLANK(employee_data36[[#This Row],[ExitDate]]),"Yes","")</f>
        <v/>
      </c>
      <c r="H523" t="s">
        <v>2309</v>
      </c>
      <c r="I523" t="s">
        <v>2349</v>
      </c>
      <c r="J523" t="s">
        <v>2350</v>
      </c>
      <c r="K523" t="s">
        <v>139</v>
      </c>
      <c r="L523" t="s">
        <v>745</v>
      </c>
      <c r="M523" s="6" t="str">
        <f>IF(ISBLANK(employee_data36[[#This Row],[ExitDate]]),"1","0")</f>
        <v>0</v>
      </c>
      <c r="N523" s="6" t="str">
        <f>IF(employee_data36[[#This Row],[EmployeeStatus]]="Active", "Active", "Tidak Active")</f>
        <v>Tidak Active</v>
      </c>
      <c r="O523" t="s">
        <v>33</v>
      </c>
      <c r="P523" t="s">
        <v>34</v>
      </c>
      <c r="Q523" t="s">
        <v>63</v>
      </c>
      <c r="R523" t="s">
        <v>99</v>
      </c>
      <c r="S523" t="s">
        <v>2351</v>
      </c>
      <c r="T523" t="s">
        <v>170</v>
      </c>
      <c r="U523" t="s">
        <v>53</v>
      </c>
      <c r="V523" s="1">
        <v>16008</v>
      </c>
      <c r="W523" s="6">
        <f>DATEDIF(employee_data36[[#This Row],[DOB]],DATE(2023, 1, 1), "Y")</f>
        <v>79</v>
      </c>
      <c r="X523" s="6" t="str">
        <f>IF(employee_data3[[#This Row],[Age]]&lt;=25, "Remaja", IF(employee_data3[[#This Row],[Age]]&lt;=55, "Dewasa", "Lansia"))</f>
        <v>Lansia</v>
      </c>
      <c r="Y523" s="7" t="str">
        <f>CONCATENATE(employee_data36[[#This Row],[First-LastName]]," ",employee_data36[[#This Row],[DOB]])</f>
        <v>Randall-Pearson 16008</v>
      </c>
      <c r="Z523" t="s">
        <v>40</v>
      </c>
      <c r="AA523" t="s">
        <v>226</v>
      </c>
      <c r="AB523" t="s">
        <v>55</v>
      </c>
      <c r="AC523">
        <v>2747</v>
      </c>
      <c r="AD523" t="s">
        <v>56</v>
      </c>
      <c r="AE523" t="s">
        <v>84</v>
      </c>
      <c r="AF523" t="s">
        <v>45</v>
      </c>
      <c r="AG523">
        <v>3</v>
      </c>
    </row>
    <row r="524" spans="1:33" x14ac:dyDescent="0.3">
      <c r="A524">
        <v>3949</v>
      </c>
      <c r="B524" t="s">
        <v>2352</v>
      </c>
      <c r="C524" t="s">
        <v>656</v>
      </c>
      <c r="D524" s="6" t="str">
        <f>CONCATENATE(employee_data36[[#This Row],[FirstName]], "-",employee_data36[[#This Row],[LastName]] )</f>
        <v>Claudia N-Carr</v>
      </c>
      <c r="E524" s="1">
        <v>44824</v>
      </c>
      <c r="F524" s="1">
        <v>45111</v>
      </c>
      <c r="G524" s="7" t="str">
        <f>IF(ISBLANK(employee_data36[[#This Row],[ExitDate]]),"Yes","")</f>
        <v/>
      </c>
      <c r="H524" t="s">
        <v>1880</v>
      </c>
      <c r="I524" t="s">
        <v>2353</v>
      </c>
      <c r="J524" t="s">
        <v>2354</v>
      </c>
      <c r="K524" t="s">
        <v>133</v>
      </c>
      <c r="L524" t="s">
        <v>198</v>
      </c>
      <c r="M524" s="6" t="str">
        <f>IF(ISBLANK(employee_data36[[#This Row],[ExitDate]]),"1","0")</f>
        <v>0</v>
      </c>
      <c r="N524" s="6" t="str">
        <f>IF(employee_data36[[#This Row],[EmployeeStatus]]="Active", "Active", "Tidak Active")</f>
        <v>Tidak Active</v>
      </c>
      <c r="O524" t="s">
        <v>63</v>
      </c>
      <c r="P524" t="s">
        <v>51</v>
      </c>
      <c r="Q524" t="s">
        <v>35</v>
      </c>
      <c r="R524" t="s">
        <v>175</v>
      </c>
      <c r="S524" t="s">
        <v>2355</v>
      </c>
      <c r="T524" t="s">
        <v>170</v>
      </c>
      <c r="U524" t="s">
        <v>81</v>
      </c>
      <c r="V524" s="1">
        <v>33314</v>
      </c>
      <c r="W524" s="6">
        <f>DATEDIF(employee_data36[[#This Row],[DOB]],DATE(2023, 1, 1), "Y")</f>
        <v>31</v>
      </c>
      <c r="X524" s="6" t="str">
        <f>IF(employee_data3[[#This Row],[Age]]&lt;=25, "Remaja", IF(employee_data3[[#This Row],[Age]]&lt;=55, "Dewasa", "Lansia"))</f>
        <v>Dewasa</v>
      </c>
      <c r="Y524" s="7" t="str">
        <f>CONCATENATE(employee_data36[[#This Row],[First-LastName]]," ",employee_data36[[#This Row],[DOB]])</f>
        <v>Claudia N-Carr 33314</v>
      </c>
      <c r="Z524" t="s">
        <v>40</v>
      </c>
      <c r="AA524" t="s">
        <v>83</v>
      </c>
      <c r="AB524" t="s">
        <v>42</v>
      </c>
      <c r="AC524">
        <v>1886</v>
      </c>
      <c r="AD524" t="s">
        <v>43</v>
      </c>
      <c r="AE524" t="s">
        <v>75</v>
      </c>
      <c r="AF524" t="s">
        <v>45</v>
      </c>
      <c r="AG524">
        <v>3</v>
      </c>
    </row>
    <row r="525" spans="1:33" x14ac:dyDescent="0.3">
      <c r="A525">
        <v>3950</v>
      </c>
      <c r="B525" t="s">
        <v>1259</v>
      </c>
      <c r="C525" t="s">
        <v>383</v>
      </c>
      <c r="D525" s="6" t="str">
        <f>CONCATENATE(employee_data36[[#This Row],[FirstName]], "-",employee_data36[[#This Row],[LastName]] )</f>
        <v>Noelle-Johnson</v>
      </c>
      <c r="E525" s="1">
        <v>45119</v>
      </c>
      <c r="F525" s="1"/>
      <c r="G525" s="7" t="str">
        <f>IF(ISBLANK(employee_data36[[#This Row],[ExitDate]]),"Yes","")</f>
        <v>Yes</v>
      </c>
      <c r="H525" t="s">
        <v>2304</v>
      </c>
      <c r="I525" t="s">
        <v>2356</v>
      </c>
      <c r="J525" t="s">
        <v>2357</v>
      </c>
      <c r="K525" t="s">
        <v>31</v>
      </c>
      <c r="L525" t="s">
        <v>32</v>
      </c>
      <c r="M525" s="6" t="str">
        <f>IF(ISBLANK(employee_data36[[#This Row],[ExitDate]]),"1","0")</f>
        <v>1</v>
      </c>
      <c r="N525" s="6" t="str">
        <f>IF(employee_data36[[#This Row],[EmployeeStatus]]="Active", "Active", "Tidak Active")</f>
        <v>Active</v>
      </c>
      <c r="O525" t="s">
        <v>63</v>
      </c>
      <c r="P525" t="s">
        <v>51</v>
      </c>
      <c r="Q525" t="s">
        <v>52</v>
      </c>
      <c r="R525" t="s">
        <v>36</v>
      </c>
      <c r="S525" t="s">
        <v>37</v>
      </c>
      <c r="T525" t="s">
        <v>170</v>
      </c>
      <c r="U525" t="s">
        <v>231</v>
      </c>
      <c r="V525" s="1">
        <v>32537</v>
      </c>
      <c r="W525" s="6">
        <f>DATEDIF(employee_data36[[#This Row],[DOB]],DATE(2023, 1, 1), "Y")</f>
        <v>33</v>
      </c>
      <c r="X525" s="6" t="str">
        <f>IF(employee_data3[[#This Row],[Age]]&lt;=25, "Remaja", IF(employee_data3[[#This Row],[Age]]&lt;=55, "Dewasa", "Lansia"))</f>
        <v>Dewasa</v>
      </c>
      <c r="Y525" s="7" t="str">
        <f>CONCATENATE(employee_data36[[#This Row],[First-LastName]]," ",employee_data36[[#This Row],[DOB]])</f>
        <v>Noelle-Johnson 32537</v>
      </c>
      <c r="Z525" t="s">
        <v>40</v>
      </c>
      <c r="AA525" t="s">
        <v>113</v>
      </c>
      <c r="AB525" t="s">
        <v>42</v>
      </c>
      <c r="AC525">
        <v>2301</v>
      </c>
      <c r="AD525" t="s">
        <v>56</v>
      </c>
      <c r="AE525" t="s">
        <v>44</v>
      </c>
      <c r="AF525" t="s">
        <v>45</v>
      </c>
      <c r="AG525">
        <v>3</v>
      </c>
    </row>
    <row r="526" spans="1:33" x14ac:dyDescent="0.3">
      <c r="A526">
        <v>3951</v>
      </c>
      <c r="B526" t="s">
        <v>2358</v>
      </c>
      <c r="C526" t="s">
        <v>2359</v>
      </c>
      <c r="D526" s="6" t="str">
        <f>CONCATENATE(employee_data36[[#This Row],[FirstName]], "-",employee_data36[[#This Row],[LastName]] )</f>
        <v>Taisha-Goble</v>
      </c>
      <c r="E526" s="1">
        <v>44311</v>
      </c>
      <c r="F526" s="1">
        <v>44969</v>
      </c>
      <c r="G526" s="7" t="str">
        <f>IF(ISBLANK(employee_data36[[#This Row],[ExitDate]]),"Yes","")</f>
        <v/>
      </c>
      <c r="H526" t="s">
        <v>2304</v>
      </c>
      <c r="I526" t="s">
        <v>2360</v>
      </c>
      <c r="J526" t="s">
        <v>2361</v>
      </c>
      <c r="K526" t="s">
        <v>139</v>
      </c>
      <c r="L526" t="s">
        <v>2300</v>
      </c>
      <c r="M526" s="6" t="str">
        <f>IF(ISBLANK(employee_data36[[#This Row],[ExitDate]]),"1","0")</f>
        <v>0</v>
      </c>
      <c r="N526" s="6" t="str">
        <f>IF(employee_data36[[#This Row],[EmployeeStatus]]="Active", "Active", "Tidak Active")</f>
        <v>Tidak Active</v>
      </c>
      <c r="O526" t="s">
        <v>33</v>
      </c>
      <c r="P526" t="s">
        <v>51</v>
      </c>
      <c r="Q526" t="s">
        <v>35</v>
      </c>
      <c r="R526" t="s">
        <v>126</v>
      </c>
      <c r="S526" t="s">
        <v>2362</v>
      </c>
      <c r="T526" t="s">
        <v>170</v>
      </c>
      <c r="U526" t="s">
        <v>305</v>
      </c>
      <c r="V526" s="1">
        <v>22531</v>
      </c>
      <c r="W526" s="6">
        <f>DATEDIF(employee_data36[[#This Row],[DOB]],DATE(2023, 1, 1), "Y")</f>
        <v>61</v>
      </c>
      <c r="X526" s="6" t="str">
        <f>IF(employee_data3[[#This Row],[Age]]&lt;=25, "Remaja", IF(employee_data3[[#This Row],[Age]]&lt;=55, "Dewasa", "Lansia"))</f>
        <v>Lansia</v>
      </c>
      <c r="Y526" s="7" t="str">
        <f>CONCATENATE(employee_data36[[#This Row],[First-LastName]]," ",employee_data36[[#This Row],[DOB]])</f>
        <v>Taisha-Goble 22531</v>
      </c>
      <c r="Z526" t="s">
        <v>40</v>
      </c>
      <c r="AA526" t="s">
        <v>352</v>
      </c>
      <c r="AB526" t="s">
        <v>42</v>
      </c>
      <c r="AC526">
        <v>2127</v>
      </c>
      <c r="AD526" t="s">
        <v>128</v>
      </c>
      <c r="AE526" t="s">
        <v>104</v>
      </c>
      <c r="AF526" t="s">
        <v>45</v>
      </c>
      <c r="AG526">
        <v>3</v>
      </c>
    </row>
    <row r="527" spans="1:33" x14ac:dyDescent="0.3">
      <c r="A527">
        <v>3952</v>
      </c>
      <c r="B527" t="s">
        <v>747</v>
      </c>
      <c r="C527" t="s">
        <v>2363</v>
      </c>
      <c r="D527" s="6" t="str">
        <f>CONCATENATE(employee_data36[[#This Row],[FirstName]], "-",employee_data36[[#This Row],[LastName]] )</f>
        <v>Kramer-Simard</v>
      </c>
      <c r="E527" s="1">
        <v>44268</v>
      </c>
      <c r="F527" s="1"/>
      <c r="G527" s="7" t="str">
        <f>IF(ISBLANK(employee_data36[[#This Row],[ExitDate]]),"Yes","")</f>
        <v>Yes</v>
      </c>
      <c r="H527" t="s">
        <v>2309</v>
      </c>
      <c r="I527" t="s">
        <v>2364</v>
      </c>
      <c r="J527" t="s">
        <v>2365</v>
      </c>
      <c r="K527" t="s">
        <v>50</v>
      </c>
      <c r="L527" t="s">
        <v>32</v>
      </c>
      <c r="M527" s="6" t="str">
        <f>IF(ISBLANK(employee_data36[[#This Row],[ExitDate]]),"1","0")</f>
        <v>1</v>
      </c>
      <c r="N527" s="6" t="str">
        <f>IF(employee_data36[[#This Row],[EmployeeStatus]]="Active", "Active", "Tidak Active")</f>
        <v>Active</v>
      </c>
      <c r="O527" t="s">
        <v>63</v>
      </c>
      <c r="P527" t="s">
        <v>51</v>
      </c>
      <c r="Q527" t="s">
        <v>63</v>
      </c>
      <c r="R527" t="s">
        <v>36</v>
      </c>
      <c r="S527" t="s">
        <v>37</v>
      </c>
      <c r="T527" t="s">
        <v>170</v>
      </c>
      <c r="U527" t="s">
        <v>39</v>
      </c>
      <c r="V527" s="1">
        <v>18568</v>
      </c>
      <c r="W527" s="6">
        <f>DATEDIF(employee_data36[[#This Row],[DOB]],DATE(2023, 1, 1), "Y")</f>
        <v>72</v>
      </c>
      <c r="X527" s="6" t="str">
        <f>IF(employee_data3[[#This Row],[Age]]&lt;=25, "Remaja", IF(employee_data3[[#This Row],[Age]]&lt;=55, "Dewasa", "Lansia"))</f>
        <v>Lansia</v>
      </c>
      <c r="Y527" s="7" t="str">
        <f>CONCATENATE(employee_data36[[#This Row],[First-LastName]]," ",employee_data36[[#This Row],[DOB]])</f>
        <v>Kramer-Simard 18568</v>
      </c>
      <c r="Z527" t="s">
        <v>40</v>
      </c>
      <c r="AA527" t="s">
        <v>67</v>
      </c>
      <c r="AB527" t="s">
        <v>55</v>
      </c>
      <c r="AC527">
        <v>2110</v>
      </c>
      <c r="AD527" t="s">
        <v>93</v>
      </c>
      <c r="AE527" t="s">
        <v>75</v>
      </c>
      <c r="AF527" t="s">
        <v>45</v>
      </c>
      <c r="AG527">
        <v>3</v>
      </c>
    </row>
    <row r="528" spans="1:33" x14ac:dyDescent="0.3">
      <c r="A528">
        <v>3953</v>
      </c>
      <c r="B528" t="s">
        <v>2366</v>
      </c>
      <c r="C528" t="s">
        <v>596</v>
      </c>
      <c r="D528" s="6" t="str">
        <f>CONCATENATE(employee_data36[[#This Row],[FirstName]], "-",employee_data36[[#This Row],[LastName]] )</f>
        <v>Mark-Griffith</v>
      </c>
      <c r="E528" s="1">
        <v>44424</v>
      </c>
      <c r="F528" s="1"/>
      <c r="G528" s="7" t="str">
        <f>IF(ISBLANK(employee_data36[[#This Row],[ExitDate]]),"Yes","")</f>
        <v>Yes</v>
      </c>
      <c r="H528" t="s">
        <v>2309</v>
      </c>
      <c r="I528" t="s">
        <v>2367</v>
      </c>
      <c r="J528" t="s">
        <v>2368</v>
      </c>
      <c r="K528" t="s">
        <v>89</v>
      </c>
      <c r="L528" t="s">
        <v>32</v>
      </c>
      <c r="M528" s="6" t="str">
        <f>IF(ISBLANK(employee_data36[[#This Row],[ExitDate]]),"1","0")</f>
        <v>1</v>
      </c>
      <c r="N528" s="6" t="str">
        <f>IF(employee_data36[[#This Row],[EmployeeStatus]]="Active", "Active", "Tidak Active")</f>
        <v>Active</v>
      </c>
      <c r="O528" t="s">
        <v>63</v>
      </c>
      <c r="P528" t="s">
        <v>64</v>
      </c>
      <c r="Q528" t="s">
        <v>63</v>
      </c>
      <c r="R528" t="s">
        <v>36</v>
      </c>
      <c r="S528" t="s">
        <v>37</v>
      </c>
      <c r="T528" t="s">
        <v>170</v>
      </c>
      <c r="U528" t="s">
        <v>101</v>
      </c>
      <c r="V528" s="1">
        <v>23795</v>
      </c>
      <c r="W528" s="6">
        <f>DATEDIF(employee_data36[[#This Row],[DOB]],DATE(2023, 1, 1), "Y")</f>
        <v>57</v>
      </c>
      <c r="X528" s="6" t="str">
        <f>IF(employee_data3[[#This Row],[Age]]&lt;=25, "Remaja", IF(employee_data3[[#This Row],[Age]]&lt;=55, "Dewasa", "Lansia"))</f>
        <v>Lansia</v>
      </c>
      <c r="Y528" s="7" t="str">
        <f>CONCATENATE(employee_data36[[#This Row],[First-LastName]]," ",employee_data36[[#This Row],[DOB]])</f>
        <v>Mark-Griffith 23795</v>
      </c>
      <c r="Z528" t="s">
        <v>40</v>
      </c>
      <c r="AA528" t="s">
        <v>113</v>
      </c>
      <c r="AB528" t="s">
        <v>42</v>
      </c>
      <c r="AC528">
        <v>78692</v>
      </c>
      <c r="AD528" t="s">
        <v>43</v>
      </c>
      <c r="AE528" t="s">
        <v>84</v>
      </c>
      <c r="AF528" t="s">
        <v>45</v>
      </c>
      <c r="AG528">
        <v>3</v>
      </c>
    </row>
    <row r="529" spans="1:33" x14ac:dyDescent="0.3">
      <c r="A529">
        <v>3954</v>
      </c>
      <c r="B529" t="s">
        <v>2369</v>
      </c>
      <c r="C529" t="s">
        <v>1206</v>
      </c>
      <c r="D529" s="6" t="str">
        <f>CONCATENATE(employee_data36[[#This Row],[FirstName]], "-",employee_data36[[#This Row],[LastName]] )</f>
        <v>Denisse-Hayes</v>
      </c>
      <c r="E529" s="1">
        <v>44487</v>
      </c>
      <c r="F529" s="1"/>
      <c r="G529" s="7" t="str">
        <f>IF(ISBLANK(employee_data36[[#This Row],[ExitDate]]),"Yes","")</f>
        <v>Yes</v>
      </c>
      <c r="H529" t="s">
        <v>2304</v>
      </c>
      <c r="I529" t="s">
        <v>2370</v>
      </c>
      <c r="J529" t="s">
        <v>2371</v>
      </c>
      <c r="K529" t="s">
        <v>31</v>
      </c>
      <c r="L529" t="s">
        <v>32</v>
      </c>
      <c r="M529" s="6" t="str">
        <f>IF(ISBLANK(employee_data36[[#This Row],[ExitDate]]),"1","0")</f>
        <v>1</v>
      </c>
      <c r="N529" s="6" t="str">
        <f>IF(employee_data36[[#This Row],[EmployeeStatus]]="Active", "Active", "Tidak Active")</f>
        <v>Active</v>
      </c>
      <c r="O529" t="s">
        <v>63</v>
      </c>
      <c r="P529" t="s">
        <v>64</v>
      </c>
      <c r="Q529" t="s">
        <v>35</v>
      </c>
      <c r="R529" t="s">
        <v>36</v>
      </c>
      <c r="S529" t="s">
        <v>37</v>
      </c>
      <c r="T529" t="s">
        <v>170</v>
      </c>
      <c r="U529" t="s">
        <v>81</v>
      </c>
      <c r="V529" s="1">
        <v>17117</v>
      </c>
      <c r="W529" s="6">
        <f>DATEDIF(employee_data36[[#This Row],[DOB]],DATE(2023, 1, 1), "Y")</f>
        <v>76</v>
      </c>
      <c r="X529" s="6" t="str">
        <f>IF(employee_data3[[#This Row],[Age]]&lt;=25, "Remaja", IF(employee_data3[[#This Row],[Age]]&lt;=55, "Dewasa", "Lansia"))</f>
        <v>Lansia</v>
      </c>
      <c r="Y529" s="7" t="str">
        <f>CONCATENATE(employee_data36[[#This Row],[First-LastName]]," ",employee_data36[[#This Row],[DOB]])</f>
        <v>Denisse-Hayes 17117</v>
      </c>
      <c r="Z529" t="s">
        <v>40</v>
      </c>
      <c r="AA529" t="s">
        <v>292</v>
      </c>
      <c r="AB529" t="s">
        <v>42</v>
      </c>
      <c r="AC529">
        <v>87816</v>
      </c>
      <c r="AD529" t="s">
        <v>56</v>
      </c>
      <c r="AE529" t="s">
        <v>84</v>
      </c>
      <c r="AF529" t="s">
        <v>45</v>
      </c>
      <c r="AG529">
        <v>3</v>
      </c>
    </row>
    <row r="530" spans="1:33" x14ac:dyDescent="0.3">
      <c r="A530">
        <v>3955</v>
      </c>
      <c r="B530" t="s">
        <v>2372</v>
      </c>
      <c r="C530" t="s">
        <v>2373</v>
      </c>
      <c r="D530" s="6" t="str">
        <f>CONCATENATE(employee_data36[[#This Row],[FirstName]], "-",employee_data36[[#This Row],[LastName]] )</f>
        <v>Draven-Giles</v>
      </c>
      <c r="E530" s="1">
        <v>43877</v>
      </c>
      <c r="F530" s="1">
        <v>45001</v>
      </c>
      <c r="G530" s="7" t="str">
        <f>IF(ISBLANK(employee_data36[[#This Row],[ExitDate]]),"Yes","")</f>
        <v/>
      </c>
      <c r="H530" t="s">
        <v>2304</v>
      </c>
      <c r="I530" t="s">
        <v>2374</v>
      </c>
      <c r="J530" t="s">
        <v>2375</v>
      </c>
      <c r="K530" t="s">
        <v>133</v>
      </c>
      <c r="L530" t="s">
        <v>32</v>
      </c>
      <c r="M530" s="6" t="str">
        <f>IF(ISBLANK(employee_data36[[#This Row],[ExitDate]]),"1","0")</f>
        <v>0</v>
      </c>
      <c r="N530" s="6" t="str">
        <f>IF(employee_data36[[#This Row],[EmployeeStatus]]="Active", "Active", "Tidak Active")</f>
        <v>Active</v>
      </c>
      <c r="O530" t="s">
        <v>33</v>
      </c>
      <c r="P530" t="s">
        <v>34</v>
      </c>
      <c r="Q530" t="s">
        <v>63</v>
      </c>
      <c r="R530" t="s">
        <v>126</v>
      </c>
      <c r="S530" t="s">
        <v>2376</v>
      </c>
      <c r="T530" t="s">
        <v>170</v>
      </c>
      <c r="U530" t="s">
        <v>177</v>
      </c>
      <c r="V530" s="1">
        <v>36096</v>
      </c>
      <c r="W530" s="6">
        <f>DATEDIF(employee_data36[[#This Row],[DOB]],DATE(2023, 1, 1), "Y")</f>
        <v>24</v>
      </c>
      <c r="X530" s="6" t="str">
        <f>IF(employee_data3[[#This Row],[Age]]&lt;=25, "Remaja", IF(employee_data3[[#This Row],[Age]]&lt;=55, "Dewasa", "Lansia"))</f>
        <v>Remaja</v>
      </c>
      <c r="Y530" s="7" t="str">
        <f>CONCATENATE(employee_data36[[#This Row],[First-LastName]]," ",employee_data36[[#This Row],[DOB]])</f>
        <v>Draven-Giles 36096</v>
      </c>
      <c r="Z530" t="s">
        <v>40</v>
      </c>
      <c r="AA530" t="s">
        <v>178</v>
      </c>
      <c r="AB530" t="s">
        <v>42</v>
      </c>
      <c r="AC530">
        <v>31207</v>
      </c>
      <c r="AD530" t="s">
        <v>56</v>
      </c>
      <c r="AE530" t="s">
        <v>84</v>
      </c>
      <c r="AF530" t="s">
        <v>45</v>
      </c>
      <c r="AG530">
        <v>3</v>
      </c>
    </row>
    <row r="531" spans="1:33" x14ac:dyDescent="0.3">
      <c r="A531">
        <v>3956</v>
      </c>
      <c r="B531" t="s">
        <v>271</v>
      </c>
      <c r="C531" t="s">
        <v>2377</v>
      </c>
      <c r="D531" s="6" t="str">
        <f>CONCATENATE(employee_data36[[#This Row],[FirstName]], "-",employee_data36[[#This Row],[LastName]] )</f>
        <v>Aliana-Shaw</v>
      </c>
      <c r="E531" s="1">
        <v>43684</v>
      </c>
      <c r="F531" s="1">
        <v>44993</v>
      </c>
      <c r="G531" s="7" t="str">
        <f>IF(ISBLANK(employee_data36[[#This Row],[ExitDate]]),"Yes","")</f>
        <v/>
      </c>
      <c r="H531" t="s">
        <v>2304</v>
      </c>
      <c r="I531" t="s">
        <v>2378</v>
      </c>
      <c r="J531" t="s">
        <v>2379</v>
      </c>
      <c r="K531" t="s">
        <v>50</v>
      </c>
      <c r="L531" t="s">
        <v>32</v>
      </c>
      <c r="M531" s="6" t="str">
        <f>IF(ISBLANK(employee_data36[[#This Row],[ExitDate]]),"1","0")</f>
        <v>0</v>
      </c>
      <c r="N531" s="6" t="str">
        <f>IF(employee_data36[[#This Row],[EmployeeStatus]]="Active", "Active", "Tidak Active")</f>
        <v>Active</v>
      </c>
      <c r="O531" t="s">
        <v>33</v>
      </c>
      <c r="P531" t="s">
        <v>51</v>
      </c>
      <c r="Q531" t="s">
        <v>35</v>
      </c>
      <c r="R531" t="s">
        <v>140</v>
      </c>
      <c r="S531" t="s">
        <v>2380</v>
      </c>
      <c r="T531" t="s">
        <v>170</v>
      </c>
      <c r="U531" t="s">
        <v>66</v>
      </c>
      <c r="V531" s="1">
        <v>35432</v>
      </c>
      <c r="W531" s="6">
        <f>DATEDIF(employee_data36[[#This Row],[DOB]],DATE(2023, 1, 1), "Y")</f>
        <v>25</v>
      </c>
      <c r="X531" s="6" t="str">
        <f>IF(employee_data3[[#This Row],[Age]]&lt;=25, "Remaja", IF(employee_data3[[#This Row],[Age]]&lt;=55, "Dewasa", "Lansia"))</f>
        <v>Remaja</v>
      </c>
      <c r="Y531" s="7" t="str">
        <f>CONCATENATE(employee_data36[[#This Row],[First-LastName]]," ",employee_data36[[#This Row],[DOB]])</f>
        <v>Aliana-Shaw 35432</v>
      </c>
      <c r="Z531" t="s">
        <v>120</v>
      </c>
      <c r="AA531" t="s">
        <v>226</v>
      </c>
      <c r="AB531" t="s">
        <v>42</v>
      </c>
      <c r="AC531">
        <v>6158</v>
      </c>
      <c r="AD531" t="s">
        <v>93</v>
      </c>
      <c r="AE531" t="s">
        <v>44</v>
      </c>
      <c r="AF531" t="s">
        <v>45</v>
      </c>
      <c r="AG531">
        <v>3</v>
      </c>
    </row>
    <row r="532" spans="1:33" x14ac:dyDescent="0.3">
      <c r="A532">
        <v>3957</v>
      </c>
      <c r="B532" t="s">
        <v>2381</v>
      </c>
      <c r="C532" t="s">
        <v>2382</v>
      </c>
      <c r="D532" s="6" t="str">
        <f>CONCATENATE(employee_data36[[#This Row],[FirstName]], "-",employee_data36[[#This Row],[LastName]] )</f>
        <v>Makaila-Nixon</v>
      </c>
      <c r="E532" s="1">
        <v>44564</v>
      </c>
      <c r="F532" s="1"/>
      <c r="G532" s="7" t="str">
        <f>IF(ISBLANK(employee_data36[[#This Row],[ExitDate]]),"Yes","")</f>
        <v>Yes</v>
      </c>
      <c r="H532" t="s">
        <v>2304</v>
      </c>
      <c r="I532" t="s">
        <v>2383</v>
      </c>
      <c r="J532" t="s">
        <v>2384</v>
      </c>
      <c r="K532" t="s">
        <v>139</v>
      </c>
      <c r="L532" t="s">
        <v>32</v>
      </c>
      <c r="M532" s="6" t="str">
        <f>IF(ISBLANK(employee_data36[[#This Row],[ExitDate]]),"1","0")</f>
        <v>1</v>
      </c>
      <c r="N532" s="6" t="str">
        <f>IF(employee_data36[[#This Row],[EmployeeStatus]]="Active", "Active", "Tidak Active")</f>
        <v>Active</v>
      </c>
      <c r="O532" t="s">
        <v>33</v>
      </c>
      <c r="P532" t="s">
        <v>34</v>
      </c>
      <c r="Q532" t="s">
        <v>35</v>
      </c>
      <c r="R532" t="s">
        <v>36</v>
      </c>
      <c r="S532" t="s">
        <v>37</v>
      </c>
      <c r="T532" t="s">
        <v>170</v>
      </c>
      <c r="U532" t="s">
        <v>90</v>
      </c>
      <c r="V532" s="1">
        <v>33240</v>
      </c>
      <c r="W532" s="6">
        <f>DATEDIF(employee_data36[[#This Row],[DOB]],DATE(2023, 1, 1), "Y")</f>
        <v>31</v>
      </c>
      <c r="X532" s="6" t="str">
        <f>IF(employee_data3[[#This Row],[Age]]&lt;=25, "Remaja", IF(employee_data3[[#This Row],[Age]]&lt;=55, "Dewasa", "Lansia"))</f>
        <v>Dewasa</v>
      </c>
      <c r="Y532" s="7" t="str">
        <f>CONCATENATE(employee_data36[[#This Row],[First-LastName]]," ",employee_data36[[#This Row],[DOB]])</f>
        <v>Makaila-Nixon 33240</v>
      </c>
      <c r="Z532" t="s">
        <v>120</v>
      </c>
      <c r="AA532" t="s">
        <v>1258</v>
      </c>
      <c r="AB532" t="s">
        <v>42</v>
      </c>
      <c r="AC532">
        <v>36554</v>
      </c>
      <c r="AD532" t="s">
        <v>74</v>
      </c>
      <c r="AE532" t="s">
        <v>104</v>
      </c>
      <c r="AF532" t="s">
        <v>45</v>
      </c>
      <c r="AG532">
        <v>3</v>
      </c>
    </row>
    <row r="533" spans="1:33" x14ac:dyDescent="0.3">
      <c r="A533">
        <v>3958</v>
      </c>
      <c r="B533" t="s">
        <v>2385</v>
      </c>
      <c r="C533" t="s">
        <v>2386</v>
      </c>
      <c r="D533" s="6" t="str">
        <f>CONCATENATE(employee_data36[[#This Row],[FirstName]], "-",employee_data36[[#This Row],[LastName]] )</f>
        <v>Mohammed-Orr</v>
      </c>
      <c r="E533" s="1">
        <v>44096</v>
      </c>
      <c r="F533" s="1"/>
      <c r="G533" s="7" t="str">
        <f>IF(ISBLANK(employee_data36[[#This Row],[ExitDate]]),"Yes","")</f>
        <v>Yes</v>
      </c>
      <c r="H533" t="s">
        <v>2304</v>
      </c>
      <c r="I533" t="s">
        <v>2387</v>
      </c>
      <c r="J533" t="s">
        <v>2388</v>
      </c>
      <c r="K533" t="s">
        <v>80</v>
      </c>
      <c r="L533" t="s">
        <v>32</v>
      </c>
      <c r="M533" s="6" t="str">
        <f>IF(ISBLANK(employee_data36[[#This Row],[ExitDate]]),"1","0")</f>
        <v>1</v>
      </c>
      <c r="N533" s="6" t="str">
        <f>IF(employee_data36[[#This Row],[EmployeeStatus]]="Active", "Active", "Tidak Active")</f>
        <v>Active</v>
      </c>
      <c r="O533" t="s">
        <v>52</v>
      </c>
      <c r="P533" t="s">
        <v>34</v>
      </c>
      <c r="Q533" t="s">
        <v>63</v>
      </c>
      <c r="R533" t="s">
        <v>36</v>
      </c>
      <c r="S533" t="s">
        <v>37</v>
      </c>
      <c r="T533" t="s">
        <v>170</v>
      </c>
      <c r="U533" t="s">
        <v>90</v>
      </c>
      <c r="V533" s="1">
        <v>27290</v>
      </c>
      <c r="W533" s="6">
        <f>DATEDIF(employee_data36[[#This Row],[DOB]],DATE(2023, 1, 1), "Y")</f>
        <v>48</v>
      </c>
      <c r="X533" s="6" t="str">
        <f>IF(employee_data3[[#This Row],[Age]]&lt;=25, "Remaja", IF(employee_data3[[#This Row],[Age]]&lt;=55, "Dewasa", "Lansia"))</f>
        <v>Dewasa</v>
      </c>
      <c r="Y533" s="7" t="str">
        <f>CONCATENATE(employee_data36[[#This Row],[First-LastName]]," ",employee_data36[[#This Row],[DOB]])</f>
        <v>Mohammed-Orr 27290</v>
      </c>
      <c r="Z533" t="s">
        <v>120</v>
      </c>
      <c r="AA533" t="s">
        <v>226</v>
      </c>
      <c r="AB533" t="s">
        <v>42</v>
      </c>
      <c r="AC533">
        <v>53042</v>
      </c>
      <c r="AD533" t="s">
        <v>56</v>
      </c>
      <c r="AE533" t="s">
        <v>84</v>
      </c>
      <c r="AF533" t="s">
        <v>740</v>
      </c>
      <c r="AG533">
        <v>3</v>
      </c>
    </row>
    <row r="534" spans="1:33" x14ac:dyDescent="0.3">
      <c r="A534">
        <v>3959</v>
      </c>
      <c r="B534" t="s">
        <v>2389</v>
      </c>
      <c r="C534" t="s">
        <v>2390</v>
      </c>
      <c r="D534" s="6" t="str">
        <f>CONCATENATE(employee_data36[[#This Row],[FirstName]], "-",employee_data36[[#This Row],[LastName]] )</f>
        <v>Braylen-Mendoza</v>
      </c>
      <c r="E534" s="1">
        <v>44876</v>
      </c>
      <c r="F534" s="1">
        <v>45121</v>
      </c>
      <c r="G534" s="7" t="str">
        <f>IF(ISBLANK(employee_data36[[#This Row],[ExitDate]]),"Yes","")</f>
        <v/>
      </c>
      <c r="H534" t="s">
        <v>2391</v>
      </c>
      <c r="I534" t="s">
        <v>2392</v>
      </c>
      <c r="J534" t="s">
        <v>2393</v>
      </c>
      <c r="K534" t="s">
        <v>168</v>
      </c>
      <c r="L534" t="s">
        <v>2300</v>
      </c>
      <c r="M534" s="6" t="str">
        <f>IF(ISBLANK(employee_data36[[#This Row],[ExitDate]]),"1","0")</f>
        <v>0</v>
      </c>
      <c r="N534" s="6" t="str">
        <f>IF(employee_data36[[#This Row],[EmployeeStatus]]="Active", "Active", "Tidak Active")</f>
        <v>Tidak Active</v>
      </c>
      <c r="O534" t="s">
        <v>52</v>
      </c>
      <c r="P534" t="s">
        <v>51</v>
      </c>
      <c r="Q534" t="s">
        <v>63</v>
      </c>
      <c r="R534" t="s">
        <v>126</v>
      </c>
      <c r="S534" t="s">
        <v>2394</v>
      </c>
      <c r="T534" t="s">
        <v>170</v>
      </c>
      <c r="U534" t="s">
        <v>81</v>
      </c>
      <c r="V534" s="1">
        <v>32375</v>
      </c>
      <c r="W534" s="6">
        <f>DATEDIF(employee_data36[[#This Row],[DOB]],DATE(2023, 1, 1), "Y")</f>
        <v>34</v>
      </c>
      <c r="X534" s="6" t="str">
        <f>IF(employee_data3[[#This Row],[Age]]&lt;=25, "Remaja", IF(employee_data3[[#This Row],[Age]]&lt;=55, "Dewasa", "Lansia"))</f>
        <v>Dewasa</v>
      </c>
      <c r="Y534" s="7" t="str">
        <f>CONCATENATE(employee_data36[[#This Row],[First-LastName]]," ",employee_data36[[#This Row],[DOB]])</f>
        <v>Braylen-Mendoza 32375</v>
      </c>
      <c r="Z534" t="s">
        <v>120</v>
      </c>
      <c r="AA534" t="s">
        <v>226</v>
      </c>
      <c r="AB534" t="s">
        <v>55</v>
      </c>
      <c r="AC534">
        <v>42665</v>
      </c>
      <c r="AD534" t="s">
        <v>56</v>
      </c>
      <c r="AE534" t="s">
        <v>75</v>
      </c>
      <c r="AF534" t="s">
        <v>45</v>
      </c>
      <c r="AG534">
        <v>3</v>
      </c>
    </row>
    <row r="535" spans="1:33" x14ac:dyDescent="0.3">
      <c r="A535">
        <v>3960</v>
      </c>
      <c r="B535" t="s">
        <v>2395</v>
      </c>
      <c r="C535" t="s">
        <v>2396</v>
      </c>
      <c r="D535" s="6" t="str">
        <f>CONCATENATE(employee_data36[[#This Row],[FirstName]], "-",employee_data36[[#This Row],[LastName]] )</f>
        <v>Andreas-Torres</v>
      </c>
      <c r="E535" s="1">
        <v>43323</v>
      </c>
      <c r="F535" s="1"/>
      <c r="G535" s="7" t="str">
        <f>IF(ISBLANK(employee_data36[[#This Row],[ExitDate]]),"Yes","")</f>
        <v>Yes</v>
      </c>
      <c r="H535" t="s">
        <v>2397</v>
      </c>
      <c r="I535" t="s">
        <v>2398</v>
      </c>
      <c r="J535" t="s">
        <v>2399</v>
      </c>
      <c r="K535" t="s">
        <v>98</v>
      </c>
      <c r="L535" t="s">
        <v>32</v>
      </c>
      <c r="M535" s="6" t="str">
        <f>IF(ISBLANK(employee_data36[[#This Row],[ExitDate]]),"1","0")</f>
        <v>1</v>
      </c>
      <c r="N535" s="6" t="str">
        <f>IF(employee_data36[[#This Row],[EmployeeStatus]]="Active", "Active", "Tidak Active")</f>
        <v>Active</v>
      </c>
      <c r="O535" t="s">
        <v>52</v>
      </c>
      <c r="P535" t="s">
        <v>51</v>
      </c>
      <c r="Q535" t="s">
        <v>63</v>
      </c>
      <c r="R535" t="s">
        <v>36</v>
      </c>
      <c r="S535" t="s">
        <v>37</v>
      </c>
      <c r="T535" t="s">
        <v>170</v>
      </c>
      <c r="U535" t="s">
        <v>90</v>
      </c>
      <c r="V535" s="1">
        <v>17262</v>
      </c>
      <c r="W535" s="6">
        <f>DATEDIF(employee_data36[[#This Row],[DOB]],DATE(2023, 1, 1), "Y")</f>
        <v>75</v>
      </c>
      <c r="X535" s="6" t="str">
        <f>IF(employee_data3[[#This Row],[Age]]&lt;=25, "Remaja", IF(employee_data3[[#This Row],[Age]]&lt;=55, "Dewasa", "Lansia"))</f>
        <v>Lansia</v>
      </c>
      <c r="Y535" s="7" t="str">
        <f>CONCATENATE(employee_data36[[#This Row],[First-LastName]]," ",employee_data36[[#This Row],[DOB]])</f>
        <v>Andreas-Torres 17262</v>
      </c>
      <c r="Z535" t="s">
        <v>120</v>
      </c>
      <c r="AA535" t="s">
        <v>83</v>
      </c>
      <c r="AB535" t="s">
        <v>55</v>
      </c>
      <c r="AC535">
        <v>95490</v>
      </c>
      <c r="AD535" t="s">
        <v>43</v>
      </c>
      <c r="AE535" t="s">
        <v>84</v>
      </c>
      <c r="AF535" t="s">
        <v>45</v>
      </c>
      <c r="AG535">
        <v>3</v>
      </c>
    </row>
    <row r="536" spans="1:33" x14ac:dyDescent="0.3">
      <c r="A536">
        <v>3961</v>
      </c>
      <c r="B536" t="s">
        <v>2400</v>
      </c>
      <c r="C536" t="s">
        <v>2401</v>
      </c>
      <c r="D536" s="6" t="str">
        <f>CONCATENATE(employee_data36[[#This Row],[FirstName]], "-",employee_data36[[#This Row],[LastName]] )</f>
        <v>Maddison-Perez</v>
      </c>
      <c r="E536" s="1">
        <v>45016</v>
      </c>
      <c r="F536" s="1"/>
      <c r="G536" s="7" t="str">
        <f>IF(ISBLANK(employee_data36[[#This Row],[ExitDate]]),"Yes","")</f>
        <v>Yes</v>
      </c>
      <c r="H536" t="s">
        <v>2402</v>
      </c>
      <c r="I536" t="s">
        <v>2403</v>
      </c>
      <c r="J536" t="s">
        <v>2404</v>
      </c>
      <c r="K536" t="s">
        <v>118</v>
      </c>
      <c r="L536" t="s">
        <v>32</v>
      </c>
      <c r="M536" s="6" t="str">
        <f>IF(ISBLANK(employee_data36[[#This Row],[ExitDate]]),"1","0")</f>
        <v>1</v>
      </c>
      <c r="N536" s="6" t="str">
        <f>IF(employee_data36[[#This Row],[EmployeeStatus]]="Active", "Active", "Tidak Active")</f>
        <v>Active</v>
      </c>
      <c r="O536" t="s">
        <v>63</v>
      </c>
      <c r="P536" t="s">
        <v>51</v>
      </c>
      <c r="Q536" t="s">
        <v>63</v>
      </c>
      <c r="R536" t="s">
        <v>36</v>
      </c>
      <c r="S536" t="s">
        <v>37</v>
      </c>
      <c r="T536" t="s">
        <v>170</v>
      </c>
      <c r="U536" t="s">
        <v>53</v>
      </c>
      <c r="V536" s="1">
        <v>28660</v>
      </c>
      <c r="W536" s="6">
        <f>DATEDIF(employee_data36[[#This Row],[DOB]],DATE(2023, 1, 1), "Y")</f>
        <v>44</v>
      </c>
      <c r="X536" s="6" t="str">
        <f>IF(employee_data3[[#This Row],[Age]]&lt;=25, "Remaja", IF(employee_data3[[#This Row],[Age]]&lt;=55, "Dewasa", "Lansia"))</f>
        <v>Dewasa</v>
      </c>
      <c r="Y536" s="7" t="str">
        <f>CONCATENATE(employee_data36[[#This Row],[First-LastName]]," ",employee_data36[[#This Row],[DOB]])</f>
        <v>Maddison-Perez 28660</v>
      </c>
      <c r="Z536" t="s">
        <v>40</v>
      </c>
      <c r="AA536" t="s">
        <v>163</v>
      </c>
      <c r="AB536" t="s">
        <v>55</v>
      </c>
      <c r="AC536">
        <v>74182</v>
      </c>
      <c r="AD536" t="s">
        <v>93</v>
      </c>
      <c r="AE536" t="s">
        <v>104</v>
      </c>
      <c r="AF536" t="s">
        <v>45</v>
      </c>
      <c r="AG536">
        <v>3</v>
      </c>
    </row>
    <row r="537" spans="1:33" x14ac:dyDescent="0.3">
      <c r="A537">
        <v>3962</v>
      </c>
      <c r="B537" t="s">
        <v>2405</v>
      </c>
      <c r="C537" t="s">
        <v>2406</v>
      </c>
      <c r="D537" s="6" t="str">
        <f>CONCATENATE(employee_data36[[#This Row],[FirstName]], "-",employee_data36[[#This Row],[LastName]] )</f>
        <v>Charlize-Wagner</v>
      </c>
      <c r="E537" s="1">
        <v>44265</v>
      </c>
      <c r="F537" s="1"/>
      <c r="G537" s="7" t="str">
        <f>IF(ISBLANK(employee_data36[[#This Row],[ExitDate]]),"Yes","")</f>
        <v>Yes</v>
      </c>
      <c r="H537" t="s">
        <v>1880</v>
      </c>
      <c r="I537" t="s">
        <v>2407</v>
      </c>
      <c r="J537" t="s">
        <v>2408</v>
      </c>
      <c r="K537" t="s">
        <v>139</v>
      </c>
      <c r="L537" t="s">
        <v>32</v>
      </c>
      <c r="M537" s="6" t="str">
        <f>IF(ISBLANK(employee_data36[[#This Row],[ExitDate]]),"1","0")</f>
        <v>1</v>
      </c>
      <c r="N537" s="6" t="str">
        <f>IF(employee_data36[[#This Row],[EmployeeStatus]]="Active", "Active", "Tidak Active")</f>
        <v>Active</v>
      </c>
      <c r="O537" t="s">
        <v>33</v>
      </c>
      <c r="P537" t="s">
        <v>64</v>
      </c>
      <c r="Q537" t="s">
        <v>52</v>
      </c>
      <c r="R537" t="s">
        <v>36</v>
      </c>
      <c r="S537" t="s">
        <v>37</v>
      </c>
      <c r="T537" t="s">
        <v>170</v>
      </c>
      <c r="U537" t="s">
        <v>53</v>
      </c>
      <c r="V537" s="1">
        <v>33195</v>
      </c>
      <c r="W537" s="6">
        <f>DATEDIF(employee_data36[[#This Row],[DOB]],DATE(2023, 1, 1), "Y")</f>
        <v>32</v>
      </c>
      <c r="X537" s="6" t="str">
        <f>IF(employee_data3[[#This Row],[Age]]&lt;=25, "Remaja", IF(employee_data3[[#This Row],[Age]]&lt;=55, "Dewasa", "Lansia"))</f>
        <v>Dewasa</v>
      </c>
      <c r="Y537" s="7" t="str">
        <f>CONCATENATE(employee_data36[[#This Row],[First-LastName]]," ",employee_data36[[#This Row],[DOB]])</f>
        <v>Charlize-Wagner 33195</v>
      </c>
      <c r="Z537" t="s">
        <v>40</v>
      </c>
      <c r="AA537" t="s">
        <v>163</v>
      </c>
      <c r="AB537" t="s">
        <v>42</v>
      </c>
      <c r="AC537">
        <v>49449</v>
      </c>
      <c r="AD537" t="s">
        <v>56</v>
      </c>
      <c r="AE537" t="s">
        <v>104</v>
      </c>
      <c r="AF537" t="s">
        <v>45</v>
      </c>
      <c r="AG537">
        <v>3</v>
      </c>
    </row>
    <row r="538" spans="1:33" x14ac:dyDescent="0.3">
      <c r="A538">
        <v>3963</v>
      </c>
      <c r="B538" t="s">
        <v>2409</v>
      </c>
      <c r="C538" t="s">
        <v>2410</v>
      </c>
      <c r="D538" s="6" t="str">
        <f>CONCATENATE(employee_data36[[#This Row],[FirstName]], "-",employee_data36[[#This Row],[LastName]] )</f>
        <v>Micah-Pace</v>
      </c>
      <c r="E538" s="1">
        <v>43707</v>
      </c>
      <c r="F538" s="1"/>
      <c r="G538" s="7" t="str">
        <f>IF(ISBLANK(employee_data36[[#This Row],[ExitDate]]),"Yes","")</f>
        <v>Yes</v>
      </c>
      <c r="H538" t="s">
        <v>2411</v>
      </c>
      <c r="I538" t="s">
        <v>2412</v>
      </c>
      <c r="J538" t="s">
        <v>2413</v>
      </c>
      <c r="K538" t="s">
        <v>80</v>
      </c>
      <c r="L538" t="s">
        <v>32</v>
      </c>
      <c r="M538" s="6" t="str">
        <f>IF(ISBLANK(employee_data36[[#This Row],[ExitDate]]),"1","0")</f>
        <v>1</v>
      </c>
      <c r="N538" s="6" t="str">
        <f>IF(employee_data36[[#This Row],[EmployeeStatus]]="Active", "Active", "Tidak Active")</f>
        <v>Active</v>
      </c>
      <c r="O538" t="s">
        <v>52</v>
      </c>
      <c r="P538" t="s">
        <v>64</v>
      </c>
      <c r="Q538" t="s">
        <v>35</v>
      </c>
      <c r="R538" t="s">
        <v>36</v>
      </c>
      <c r="S538" t="s">
        <v>37</v>
      </c>
      <c r="T538" t="s">
        <v>170</v>
      </c>
      <c r="U538" t="s">
        <v>90</v>
      </c>
      <c r="V538" s="1">
        <v>35934</v>
      </c>
      <c r="W538" s="6">
        <f>DATEDIF(employee_data36[[#This Row],[DOB]],DATE(2023, 1, 1), "Y")</f>
        <v>24</v>
      </c>
      <c r="X538" s="6" t="str">
        <f>IF(employee_data3[[#This Row],[Age]]&lt;=25, "Remaja", IF(employee_data3[[#This Row],[Age]]&lt;=55, "Dewasa", "Lansia"))</f>
        <v>Remaja</v>
      </c>
      <c r="Y538" s="7" t="str">
        <f>CONCATENATE(employee_data36[[#This Row],[First-LastName]]," ",employee_data36[[#This Row],[DOB]])</f>
        <v>Micah-Pace 35934</v>
      </c>
      <c r="Z538" t="s">
        <v>40</v>
      </c>
      <c r="AA538" t="s">
        <v>226</v>
      </c>
      <c r="AB538" t="s">
        <v>42</v>
      </c>
      <c r="AC538">
        <v>39060</v>
      </c>
      <c r="AD538" t="s">
        <v>93</v>
      </c>
      <c r="AE538" t="s">
        <v>44</v>
      </c>
      <c r="AF538" t="s">
        <v>45</v>
      </c>
      <c r="AG538">
        <v>3</v>
      </c>
    </row>
    <row r="539" spans="1:33" x14ac:dyDescent="0.3">
      <c r="A539">
        <v>3964</v>
      </c>
      <c r="B539" t="s">
        <v>2414</v>
      </c>
      <c r="C539" t="s">
        <v>2415</v>
      </c>
      <c r="D539" s="6" t="str">
        <f>CONCATENATE(employee_data36[[#This Row],[FirstName]], "-",employee_data36[[#This Row],[LastName]] )</f>
        <v>Marlee-Stevens</v>
      </c>
      <c r="E539" s="1">
        <v>44354</v>
      </c>
      <c r="F539" s="1">
        <v>44951</v>
      </c>
      <c r="G539" s="7" t="str">
        <f>IF(ISBLANK(employee_data36[[#This Row],[ExitDate]]),"Yes","")</f>
        <v/>
      </c>
      <c r="H539" t="s">
        <v>2411</v>
      </c>
      <c r="I539" t="s">
        <v>2416</v>
      </c>
      <c r="J539" t="s">
        <v>2417</v>
      </c>
      <c r="K539" t="s">
        <v>168</v>
      </c>
      <c r="L539" t="s">
        <v>198</v>
      </c>
      <c r="M539" s="6" t="str">
        <f>IF(ISBLANK(employee_data36[[#This Row],[ExitDate]]),"1","0")</f>
        <v>0</v>
      </c>
      <c r="N539" s="6" t="str">
        <f>IF(employee_data36[[#This Row],[EmployeeStatus]]="Active", "Active", "Tidak Active")</f>
        <v>Tidak Active</v>
      </c>
      <c r="O539" t="s">
        <v>52</v>
      </c>
      <c r="P539" t="s">
        <v>51</v>
      </c>
      <c r="Q539" t="s">
        <v>35</v>
      </c>
      <c r="R539" t="s">
        <v>99</v>
      </c>
      <c r="S539" t="s">
        <v>2418</v>
      </c>
      <c r="T539" t="s">
        <v>170</v>
      </c>
      <c r="U539" t="s">
        <v>53</v>
      </c>
      <c r="V539" s="1">
        <v>36948</v>
      </c>
      <c r="W539" s="6">
        <f>DATEDIF(employee_data36[[#This Row],[DOB]],DATE(2023, 1, 1), "Y")</f>
        <v>21</v>
      </c>
      <c r="X539" s="6" t="str">
        <f>IF(employee_data3[[#This Row],[Age]]&lt;=25, "Remaja", IF(employee_data3[[#This Row],[Age]]&lt;=55, "Dewasa", "Lansia"))</f>
        <v>Remaja</v>
      </c>
      <c r="Y539" s="7" t="str">
        <f>CONCATENATE(employee_data36[[#This Row],[First-LastName]]," ",employee_data36[[#This Row],[DOB]])</f>
        <v>Marlee-Stevens 36948</v>
      </c>
      <c r="Z539" t="s">
        <v>40</v>
      </c>
      <c r="AA539" t="s">
        <v>163</v>
      </c>
      <c r="AB539" t="s">
        <v>55</v>
      </c>
      <c r="AC539">
        <v>21007</v>
      </c>
      <c r="AD539" t="s">
        <v>93</v>
      </c>
      <c r="AE539" t="s">
        <v>75</v>
      </c>
      <c r="AF539" t="s">
        <v>105</v>
      </c>
      <c r="AG539">
        <v>3</v>
      </c>
    </row>
    <row r="540" spans="1:33" x14ac:dyDescent="0.3">
      <c r="A540">
        <v>3965</v>
      </c>
      <c r="B540" t="s">
        <v>2419</v>
      </c>
      <c r="C540" t="s">
        <v>983</v>
      </c>
      <c r="D540" s="6" t="str">
        <f>CONCATENATE(employee_data36[[#This Row],[FirstName]], "-",employee_data36[[#This Row],[LastName]] )</f>
        <v>Precious-Roth</v>
      </c>
      <c r="E540" s="1">
        <v>43943</v>
      </c>
      <c r="F540" s="1"/>
      <c r="G540" s="7" t="str">
        <f>IF(ISBLANK(employee_data36[[#This Row],[ExitDate]]),"Yes","")</f>
        <v>Yes</v>
      </c>
      <c r="H540" t="s">
        <v>2420</v>
      </c>
      <c r="I540" t="s">
        <v>2421</v>
      </c>
      <c r="J540" t="s">
        <v>2422</v>
      </c>
      <c r="K540" t="s">
        <v>98</v>
      </c>
      <c r="L540" t="s">
        <v>32</v>
      </c>
      <c r="M540" s="6" t="str">
        <f>IF(ISBLANK(employee_data36[[#This Row],[ExitDate]]),"1","0")</f>
        <v>1</v>
      </c>
      <c r="N540" s="6" t="str">
        <f>IF(employee_data36[[#This Row],[EmployeeStatus]]="Active", "Active", "Tidak Active")</f>
        <v>Active</v>
      </c>
      <c r="O540" t="s">
        <v>33</v>
      </c>
      <c r="P540" t="s">
        <v>64</v>
      </c>
      <c r="Q540" t="s">
        <v>52</v>
      </c>
      <c r="R540" t="s">
        <v>36</v>
      </c>
      <c r="S540" t="s">
        <v>37</v>
      </c>
      <c r="T540" t="s">
        <v>170</v>
      </c>
      <c r="U540" t="s">
        <v>81</v>
      </c>
      <c r="V540" s="1">
        <v>36100</v>
      </c>
      <c r="W540" s="6">
        <f>DATEDIF(employee_data36[[#This Row],[DOB]],DATE(2023, 1, 1), "Y")</f>
        <v>24</v>
      </c>
      <c r="X540" s="6" t="str">
        <f>IF(employee_data3[[#This Row],[Age]]&lt;=25, "Remaja", IF(employee_data3[[#This Row],[Age]]&lt;=55, "Dewasa", "Lansia"))</f>
        <v>Remaja</v>
      </c>
      <c r="Y540" s="7" t="str">
        <f>CONCATENATE(employee_data36[[#This Row],[First-LastName]]," ",employee_data36[[#This Row],[DOB]])</f>
        <v>Precious-Roth 36100</v>
      </c>
      <c r="Z540" t="s">
        <v>40</v>
      </c>
      <c r="AA540" t="s">
        <v>83</v>
      </c>
      <c r="AB540" t="s">
        <v>42</v>
      </c>
      <c r="AC540">
        <v>12883</v>
      </c>
      <c r="AD540" t="s">
        <v>74</v>
      </c>
      <c r="AE540" t="s">
        <v>84</v>
      </c>
      <c r="AF540" t="s">
        <v>45</v>
      </c>
      <c r="AG540">
        <v>3</v>
      </c>
    </row>
    <row r="541" spans="1:33" x14ac:dyDescent="0.3">
      <c r="A541">
        <v>3966</v>
      </c>
      <c r="B541" t="s">
        <v>2423</v>
      </c>
      <c r="C541" t="s">
        <v>1553</v>
      </c>
      <c r="D541" s="6" t="str">
        <f>CONCATENATE(employee_data36[[#This Row],[FirstName]], "-",employee_data36[[#This Row],[LastName]] )</f>
        <v>Konner-Villegas</v>
      </c>
      <c r="E541" s="1">
        <v>43392</v>
      </c>
      <c r="F541" s="1">
        <v>44443</v>
      </c>
      <c r="G541" s="7" t="str">
        <f>IF(ISBLANK(employee_data36[[#This Row],[ExitDate]]),"Yes","")</f>
        <v/>
      </c>
      <c r="H541" t="s">
        <v>2424</v>
      </c>
      <c r="I541" t="s">
        <v>2425</v>
      </c>
      <c r="J541" t="s">
        <v>2426</v>
      </c>
      <c r="K541" t="s">
        <v>118</v>
      </c>
      <c r="L541" t="s">
        <v>198</v>
      </c>
      <c r="M541" s="6" t="str">
        <f>IF(ISBLANK(employee_data36[[#This Row],[ExitDate]]),"1","0")</f>
        <v>0</v>
      </c>
      <c r="N541" s="6" t="str">
        <f>IF(employee_data36[[#This Row],[EmployeeStatus]]="Active", "Active", "Tidak Active")</f>
        <v>Tidak Active</v>
      </c>
      <c r="O541" t="s">
        <v>33</v>
      </c>
      <c r="P541" t="s">
        <v>51</v>
      </c>
      <c r="Q541" t="s">
        <v>52</v>
      </c>
      <c r="R541" t="s">
        <v>175</v>
      </c>
      <c r="S541" t="s">
        <v>2427</v>
      </c>
      <c r="T541" t="s">
        <v>2428</v>
      </c>
      <c r="U541" t="s">
        <v>90</v>
      </c>
      <c r="V541" s="1">
        <v>28608</v>
      </c>
      <c r="W541" s="6">
        <f>DATEDIF(employee_data36[[#This Row],[DOB]],DATE(2023, 1, 1), "Y")</f>
        <v>44</v>
      </c>
      <c r="X541" s="6" t="str">
        <f>IF(employee_data3[[#This Row],[Age]]&lt;=25, "Remaja", IF(employee_data3[[#This Row],[Age]]&lt;=55, "Dewasa", "Lansia"))</f>
        <v>Dewasa</v>
      </c>
      <c r="Y541" s="7" t="str">
        <f>CONCATENATE(employee_data36[[#This Row],[First-LastName]]," ",employee_data36[[#This Row],[DOB]])</f>
        <v>Konner-Villegas 28608</v>
      </c>
      <c r="Z541" t="s">
        <v>40</v>
      </c>
      <c r="AA541" t="s">
        <v>83</v>
      </c>
      <c r="AB541" t="s">
        <v>42</v>
      </c>
      <c r="AC541">
        <v>5707</v>
      </c>
      <c r="AD541" t="s">
        <v>93</v>
      </c>
      <c r="AE541" t="s">
        <v>75</v>
      </c>
      <c r="AF541" t="s">
        <v>45</v>
      </c>
      <c r="AG541">
        <v>3</v>
      </c>
    </row>
    <row r="542" spans="1:33" x14ac:dyDescent="0.3">
      <c r="A542">
        <v>3967</v>
      </c>
      <c r="B542" t="s">
        <v>2429</v>
      </c>
      <c r="C542" t="s">
        <v>1147</v>
      </c>
      <c r="D542" s="6" t="str">
        <f>CONCATENATE(employee_data36[[#This Row],[FirstName]], "-",employee_data36[[#This Row],[LastName]] )</f>
        <v>Anastasia-Gillespie</v>
      </c>
      <c r="E542" s="1">
        <v>43437</v>
      </c>
      <c r="F542" s="1">
        <v>44216</v>
      </c>
      <c r="G542" s="7" t="str">
        <f>IF(ISBLANK(employee_data36[[#This Row],[ExitDate]]),"Yes","")</f>
        <v/>
      </c>
      <c r="H542" t="s">
        <v>2309</v>
      </c>
      <c r="I542" t="s">
        <v>2430</v>
      </c>
      <c r="J542" t="s">
        <v>2431</v>
      </c>
      <c r="K542" t="s">
        <v>139</v>
      </c>
      <c r="L542" t="s">
        <v>32</v>
      </c>
      <c r="M542" s="6" t="str">
        <f>IF(ISBLANK(employee_data36[[#This Row],[ExitDate]]),"1","0")</f>
        <v>0</v>
      </c>
      <c r="N542" s="6" t="str">
        <f>IF(employee_data36[[#This Row],[EmployeeStatus]]="Active", "Active", "Tidak Active")</f>
        <v>Active</v>
      </c>
      <c r="O542" t="s">
        <v>63</v>
      </c>
      <c r="P542" t="s">
        <v>51</v>
      </c>
      <c r="Q542" t="s">
        <v>35</v>
      </c>
      <c r="R542" t="s">
        <v>99</v>
      </c>
      <c r="S542" t="s">
        <v>2432</v>
      </c>
      <c r="T542" t="s">
        <v>170</v>
      </c>
      <c r="U542" t="s">
        <v>39</v>
      </c>
      <c r="V542" s="1">
        <v>20289</v>
      </c>
      <c r="W542" s="6">
        <f>DATEDIF(employee_data36[[#This Row],[DOB]],DATE(2023, 1, 1), "Y")</f>
        <v>67</v>
      </c>
      <c r="X542" s="6" t="str">
        <f>IF(employee_data3[[#This Row],[Age]]&lt;=25, "Remaja", IF(employee_data3[[#This Row],[Age]]&lt;=55, "Dewasa", "Lansia"))</f>
        <v>Lansia</v>
      </c>
      <c r="Y542" s="7" t="str">
        <f>CONCATENATE(employee_data36[[#This Row],[First-LastName]]," ",employee_data36[[#This Row],[DOB]])</f>
        <v>Anastasia-Gillespie 20289</v>
      </c>
      <c r="Z542" t="s">
        <v>40</v>
      </c>
      <c r="AA542" t="s">
        <v>1258</v>
      </c>
      <c r="AB542" t="s">
        <v>42</v>
      </c>
      <c r="AC542">
        <v>10856</v>
      </c>
      <c r="AD542" t="s">
        <v>93</v>
      </c>
      <c r="AE542" t="s">
        <v>84</v>
      </c>
      <c r="AF542" t="s">
        <v>45</v>
      </c>
      <c r="AG542">
        <v>3</v>
      </c>
    </row>
    <row r="543" spans="1:33" x14ac:dyDescent="0.3">
      <c r="A543">
        <v>3968</v>
      </c>
      <c r="B543" t="s">
        <v>2433</v>
      </c>
      <c r="C543" t="s">
        <v>2043</v>
      </c>
      <c r="D543" s="6" t="str">
        <f>CONCATENATE(employee_data36[[#This Row],[FirstName]], "-",employee_data36[[#This Row],[LastName]] )</f>
        <v>Emely-Rice</v>
      </c>
      <c r="E543" s="1">
        <v>44247</v>
      </c>
      <c r="F543" s="1"/>
      <c r="G543" s="7" t="str">
        <f>IF(ISBLANK(employee_data36[[#This Row],[ExitDate]]),"Yes","")</f>
        <v>Yes</v>
      </c>
      <c r="H543" t="s">
        <v>2309</v>
      </c>
      <c r="I543" t="s">
        <v>2434</v>
      </c>
      <c r="J543" t="s">
        <v>2435</v>
      </c>
      <c r="K543" t="s">
        <v>118</v>
      </c>
      <c r="L543" t="s">
        <v>32</v>
      </c>
      <c r="M543" s="6" t="str">
        <f>IF(ISBLANK(employee_data36[[#This Row],[ExitDate]]),"1","0")</f>
        <v>1</v>
      </c>
      <c r="N543" s="6" t="str">
        <f>IF(employee_data36[[#This Row],[EmployeeStatus]]="Active", "Active", "Tidak Active")</f>
        <v>Active</v>
      </c>
      <c r="O543" t="s">
        <v>33</v>
      </c>
      <c r="P543" t="s">
        <v>64</v>
      </c>
      <c r="Q543" t="s">
        <v>35</v>
      </c>
      <c r="R543" t="s">
        <v>36</v>
      </c>
      <c r="S543" t="s">
        <v>37</v>
      </c>
      <c r="T543" t="s">
        <v>170</v>
      </c>
      <c r="U543" t="s">
        <v>111</v>
      </c>
      <c r="V543" s="1">
        <v>24667</v>
      </c>
      <c r="W543" s="6">
        <f>DATEDIF(employee_data36[[#This Row],[DOB]],DATE(2023, 1, 1), "Y")</f>
        <v>55</v>
      </c>
      <c r="X543" s="6" t="str">
        <f>IF(employee_data3[[#This Row],[Age]]&lt;=25, "Remaja", IF(employee_data3[[#This Row],[Age]]&lt;=55, "Dewasa", "Lansia"))</f>
        <v>Dewasa</v>
      </c>
      <c r="Y543" s="7" t="str">
        <f>CONCATENATE(employee_data36[[#This Row],[First-LastName]]," ",employee_data36[[#This Row],[DOB]])</f>
        <v>Emely-Rice 24667</v>
      </c>
      <c r="Z543" t="s">
        <v>40</v>
      </c>
      <c r="AA543" t="s">
        <v>113</v>
      </c>
      <c r="AB543" t="s">
        <v>42</v>
      </c>
      <c r="AC543">
        <v>94663</v>
      </c>
      <c r="AD543" t="s">
        <v>74</v>
      </c>
      <c r="AE543" t="s">
        <v>84</v>
      </c>
      <c r="AF543" t="s">
        <v>45</v>
      </c>
      <c r="AG543">
        <v>3</v>
      </c>
    </row>
    <row r="544" spans="1:33" x14ac:dyDescent="0.3">
      <c r="A544">
        <v>3969</v>
      </c>
      <c r="B544" t="s">
        <v>975</v>
      </c>
      <c r="C544" t="s">
        <v>2382</v>
      </c>
      <c r="D544" s="6" t="str">
        <f>CONCATENATE(employee_data36[[#This Row],[FirstName]], "-",employee_data36[[#This Row],[LastName]] )</f>
        <v>Lewis-Nixon</v>
      </c>
      <c r="E544" s="1">
        <v>44213</v>
      </c>
      <c r="F544" s="1"/>
      <c r="G544" s="7" t="str">
        <f>IF(ISBLANK(employee_data36[[#This Row],[ExitDate]]),"Yes","")</f>
        <v>Yes</v>
      </c>
      <c r="H544" t="s">
        <v>2304</v>
      </c>
      <c r="I544" t="s">
        <v>2436</v>
      </c>
      <c r="J544" t="s">
        <v>2437</v>
      </c>
      <c r="K544" t="s">
        <v>62</v>
      </c>
      <c r="L544" t="s">
        <v>32</v>
      </c>
      <c r="M544" s="6" t="str">
        <f>IF(ISBLANK(employee_data36[[#This Row],[ExitDate]]),"1","0")</f>
        <v>1</v>
      </c>
      <c r="N544" s="6" t="str">
        <f>IF(employee_data36[[#This Row],[EmployeeStatus]]="Active", "Active", "Tidak Active")</f>
        <v>Active</v>
      </c>
      <c r="O544" t="s">
        <v>33</v>
      </c>
      <c r="P544" t="s">
        <v>51</v>
      </c>
      <c r="Q544" t="s">
        <v>63</v>
      </c>
      <c r="R544" t="s">
        <v>36</v>
      </c>
      <c r="S544" t="s">
        <v>37</v>
      </c>
      <c r="T544" t="s">
        <v>170</v>
      </c>
      <c r="U544" t="s">
        <v>53</v>
      </c>
      <c r="V544" s="1">
        <v>24276</v>
      </c>
      <c r="W544" s="6">
        <f>DATEDIF(employee_data36[[#This Row],[DOB]],DATE(2023, 1, 1), "Y")</f>
        <v>56</v>
      </c>
      <c r="X544" s="6" t="str">
        <f>IF(employee_data3[[#This Row],[Age]]&lt;=25, "Remaja", IF(employee_data3[[#This Row],[Age]]&lt;=55, "Dewasa", "Lansia"))</f>
        <v>Lansia</v>
      </c>
      <c r="Y544" s="7" t="str">
        <f>CONCATENATE(employee_data36[[#This Row],[First-LastName]]," ",employee_data36[[#This Row],[DOB]])</f>
        <v>Lewis-Nixon 24276</v>
      </c>
      <c r="Z544" t="s">
        <v>40</v>
      </c>
      <c r="AA544" t="s">
        <v>163</v>
      </c>
      <c r="AB544" t="s">
        <v>42</v>
      </c>
      <c r="AC544">
        <v>61086</v>
      </c>
      <c r="AD544" t="s">
        <v>128</v>
      </c>
      <c r="AE544" t="s">
        <v>104</v>
      </c>
      <c r="AF544" t="s">
        <v>105</v>
      </c>
      <c r="AG544">
        <v>3</v>
      </c>
    </row>
    <row r="545" spans="1:33" x14ac:dyDescent="0.3">
      <c r="A545">
        <v>3970</v>
      </c>
      <c r="B545" t="s">
        <v>2438</v>
      </c>
      <c r="C545" t="s">
        <v>2439</v>
      </c>
      <c r="D545" s="6" t="str">
        <f>CONCATENATE(employee_data36[[#This Row],[FirstName]], "-",employee_data36[[#This Row],[LastName]] )</f>
        <v>Macy-Webster</v>
      </c>
      <c r="E545" s="1">
        <v>44108</v>
      </c>
      <c r="F545" s="1">
        <v>45043</v>
      </c>
      <c r="G545" s="7" t="str">
        <f>IF(ISBLANK(employee_data36[[#This Row],[ExitDate]]),"Yes","")</f>
        <v/>
      </c>
      <c r="H545" t="s">
        <v>2304</v>
      </c>
      <c r="I545" t="s">
        <v>2440</v>
      </c>
      <c r="J545" t="s">
        <v>2441</v>
      </c>
      <c r="K545" t="s">
        <v>168</v>
      </c>
      <c r="L545" t="s">
        <v>32</v>
      </c>
      <c r="M545" s="6" t="str">
        <f>IF(ISBLANK(employee_data36[[#This Row],[ExitDate]]),"1","0")</f>
        <v>0</v>
      </c>
      <c r="N545" s="6" t="str">
        <f>IF(employee_data36[[#This Row],[EmployeeStatus]]="Active", "Active", "Tidak Active")</f>
        <v>Active</v>
      </c>
      <c r="O545" t="s">
        <v>52</v>
      </c>
      <c r="P545" t="s">
        <v>64</v>
      </c>
      <c r="Q545" t="s">
        <v>63</v>
      </c>
      <c r="R545" t="s">
        <v>175</v>
      </c>
      <c r="S545" t="s">
        <v>2442</v>
      </c>
      <c r="T545" t="s">
        <v>170</v>
      </c>
      <c r="U545" t="s">
        <v>90</v>
      </c>
      <c r="V545" s="1">
        <v>18575</v>
      </c>
      <c r="W545" s="6">
        <f>DATEDIF(employee_data36[[#This Row],[DOB]],DATE(2023, 1, 1), "Y")</f>
        <v>72</v>
      </c>
      <c r="X545" s="6" t="str">
        <f>IF(employee_data3[[#This Row],[Age]]&lt;=25, "Remaja", IF(employee_data3[[#This Row],[Age]]&lt;=55, "Dewasa", "Lansia"))</f>
        <v>Lansia</v>
      </c>
      <c r="Y545" s="7" t="str">
        <f>CONCATENATE(employee_data36[[#This Row],[First-LastName]]," ",employee_data36[[#This Row],[DOB]])</f>
        <v>Macy-Webster 18575</v>
      </c>
      <c r="Z545" t="s">
        <v>40</v>
      </c>
      <c r="AA545" t="s">
        <v>226</v>
      </c>
      <c r="AB545" t="s">
        <v>42</v>
      </c>
      <c r="AC545">
        <v>44077</v>
      </c>
      <c r="AD545" t="s">
        <v>74</v>
      </c>
      <c r="AE545" t="s">
        <v>84</v>
      </c>
      <c r="AF545" t="s">
        <v>105</v>
      </c>
      <c r="AG545">
        <v>3</v>
      </c>
    </row>
    <row r="546" spans="1:33" x14ac:dyDescent="0.3">
      <c r="A546">
        <v>3971</v>
      </c>
      <c r="B546" t="s">
        <v>2443</v>
      </c>
      <c r="C546" t="s">
        <v>2444</v>
      </c>
      <c r="D546" s="6" t="str">
        <f>CONCATENATE(employee_data36[[#This Row],[FirstName]], "-",employee_data36[[#This Row],[LastName]] )</f>
        <v>Ciara-Acevedo</v>
      </c>
      <c r="E546" s="1">
        <v>44225</v>
      </c>
      <c r="F546" s="1"/>
      <c r="G546" s="7" t="str">
        <f>IF(ISBLANK(employee_data36[[#This Row],[ExitDate]]),"Yes","")</f>
        <v>Yes</v>
      </c>
      <c r="H546" t="s">
        <v>2304</v>
      </c>
      <c r="I546" t="s">
        <v>2445</v>
      </c>
      <c r="J546" t="s">
        <v>2446</v>
      </c>
      <c r="K546" t="s">
        <v>133</v>
      </c>
      <c r="L546" t="s">
        <v>32</v>
      </c>
      <c r="M546" s="6" t="str">
        <f>IF(ISBLANK(employee_data36[[#This Row],[ExitDate]]),"1","0")</f>
        <v>1</v>
      </c>
      <c r="N546" s="6" t="str">
        <f>IF(employee_data36[[#This Row],[EmployeeStatus]]="Active", "Active", "Tidak Active")</f>
        <v>Active</v>
      </c>
      <c r="O546" t="s">
        <v>52</v>
      </c>
      <c r="P546" t="s">
        <v>51</v>
      </c>
      <c r="Q546" t="s">
        <v>35</v>
      </c>
      <c r="R546" t="s">
        <v>36</v>
      </c>
      <c r="S546" t="s">
        <v>37</v>
      </c>
      <c r="T546" t="s">
        <v>170</v>
      </c>
      <c r="U546" t="s">
        <v>81</v>
      </c>
      <c r="V546" s="1">
        <v>21489</v>
      </c>
      <c r="W546" s="6">
        <f>DATEDIF(employee_data36[[#This Row],[DOB]],DATE(2023, 1, 1), "Y")</f>
        <v>64</v>
      </c>
      <c r="X546" s="6" t="str">
        <f>IF(employee_data3[[#This Row],[Age]]&lt;=25, "Remaja", IF(employee_data3[[#This Row],[Age]]&lt;=55, "Dewasa", "Lansia"))</f>
        <v>Lansia</v>
      </c>
      <c r="Y546" s="7" t="str">
        <f>CONCATENATE(employee_data36[[#This Row],[First-LastName]]," ",employee_data36[[#This Row],[DOB]])</f>
        <v>Ciara-Acevedo 21489</v>
      </c>
      <c r="Z546" t="s">
        <v>120</v>
      </c>
      <c r="AA546" t="s">
        <v>103</v>
      </c>
      <c r="AB546" t="s">
        <v>42</v>
      </c>
      <c r="AC546">
        <v>49694</v>
      </c>
      <c r="AD546" t="s">
        <v>74</v>
      </c>
      <c r="AE546" t="s">
        <v>44</v>
      </c>
      <c r="AF546" t="s">
        <v>45</v>
      </c>
      <c r="AG546">
        <v>3</v>
      </c>
    </row>
    <row r="547" spans="1:33" x14ac:dyDescent="0.3">
      <c r="A547">
        <v>3972</v>
      </c>
      <c r="B547" t="s">
        <v>2447</v>
      </c>
      <c r="C547" t="s">
        <v>329</v>
      </c>
      <c r="D547" s="6" t="str">
        <f>CONCATENATE(employee_data36[[#This Row],[FirstName]], "-",employee_data36[[#This Row],[LastName]] )</f>
        <v>Eleanor-Patton</v>
      </c>
      <c r="E547" s="1">
        <v>44768</v>
      </c>
      <c r="F547" s="1"/>
      <c r="G547" s="7" t="str">
        <f>IF(ISBLANK(employee_data36[[#This Row],[ExitDate]]),"Yes","")</f>
        <v>Yes</v>
      </c>
      <c r="H547" t="s">
        <v>2304</v>
      </c>
      <c r="I547" t="s">
        <v>2448</v>
      </c>
      <c r="J547" t="s">
        <v>2449</v>
      </c>
      <c r="K547" t="s">
        <v>80</v>
      </c>
      <c r="L547" t="s">
        <v>32</v>
      </c>
      <c r="M547" s="6" t="str">
        <f>IF(ISBLANK(employee_data36[[#This Row],[ExitDate]]),"1","0")</f>
        <v>1</v>
      </c>
      <c r="N547" s="6" t="str">
        <f>IF(employee_data36[[#This Row],[EmployeeStatus]]="Active", "Active", "Tidak Active")</f>
        <v>Active</v>
      </c>
      <c r="O547" t="s">
        <v>52</v>
      </c>
      <c r="P547" t="s">
        <v>64</v>
      </c>
      <c r="Q547" t="s">
        <v>52</v>
      </c>
      <c r="R547" t="s">
        <v>36</v>
      </c>
      <c r="S547" t="s">
        <v>37</v>
      </c>
      <c r="T547" t="s">
        <v>170</v>
      </c>
      <c r="U547" t="s">
        <v>81</v>
      </c>
      <c r="V547" s="1">
        <v>20247</v>
      </c>
      <c r="W547" s="6">
        <f>DATEDIF(employee_data36[[#This Row],[DOB]],DATE(2023, 1, 1), "Y")</f>
        <v>67</v>
      </c>
      <c r="X547" s="6" t="str">
        <f>IF(employee_data3[[#This Row],[Age]]&lt;=25, "Remaja", IF(employee_data3[[#This Row],[Age]]&lt;=55, "Dewasa", "Lansia"))</f>
        <v>Lansia</v>
      </c>
      <c r="Y547" s="7" t="str">
        <f>CONCATENATE(employee_data36[[#This Row],[First-LastName]]," ",employee_data36[[#This Row],[DOB]])</f>
        <v>Eleanor-Patton 20247</v>
      </c>
      <c r="Z547" t="s">
        <v>120</v>
      </c>
      <c r="AA547" t="s">
        <v>226</v>
      </c>
      <c r="AB547" t="s">
        <v>42</v>
      </c>
      <c r="AC547">
        <v>21727</v>
      </c>
      <c r="AD547" t="s">
        <v>93</v>
      </c>
      <c r="AE547" t="s">
        <v>104</v>
      </c>
      <c r="AF547" t="s">
        <v>45</v>
      </c>
      <c r="AG547">
        <v>3</v>
      </c>
    </row>
    <row r="548" spans="1:33" x14ac:dyDescent="0.3">
      <c r="A548">
        <v>3973</v>
      </c>
      <c r="B548" t="s">
        <v>2450</v>
      </c>
      <c r="C548" t="s">
        <v>2451</v>
      </c>
      <c r="D548" s="6" t="str">
        <f>CONCATENATE(employee_data36[[#This Row],[FirstName]], "-",employee_data36[[#This Row],[LastName]] )</f>
        <v>Brooklyn-Tanner</v>
      </c>
      <c r="E548" s="1">
        <v>43364</v>
      </c>
      <c r="F548" s="1">
        <v>45099</v>
      </c>
      <c r="G548" s="7" t="str">
        <f>IF(ISBLANK(employee_data36[[#This Row],[ExitDate]]),"Yes","")</f>
        <v/>
      </c>
      <c r="H548" t="s">
        <v>2304</v>
      </c>
      <c r="I548" t="s">
        <v>2452</v>
      </c>
      <c r="J548" t="s">
        <v>2453</v>
      </c>
      <c r="K548" t="s">
        <v>98</v>
      </c>
      <c r="L548" t="s">
        <v>2300</v>
      </c>
      <c r="M548" s="6" t="str">
        <f>IF(ISBLANK(employee_data36[[#This Row],[ExitDate]]),"1","0")</f>
        <v>0</v>
      </c>
      <c r="N548" s="6" t="str">
        <f>IF(employee_data36[[#This Row],[EmployeeStatus]]="Active", "Active", "Tidak Active")</f>
        <v>Tidak Active</v>
      </c>
      <c r="O548" t="s">
        <v>52</v>
      </c>
      <c r="P548" t="s">
        <v>34</v>
      </c>
      <c r="Q548" t="s">
        <v>35</v>
      </c>
      <c r="R548" t="s">
        <v>126</v>
      </c>
      <c r="S548" t="s">
        <v>2454</v>
      </c>
      <c r="T548" t="s">
        <v>170</v>
      </c>
      <c r="U548" t="s">
        <v>90</v>
      </c>
      <c r="V548" s="1">
        <v>26806</v>
      </c>
      <c r="W548" s="6">
        <f>DATEDIF(employee_data36[[#This Row],[DOB]],DATE(2023, 1, 1), "Y")</f>
        <v>49</v>
      </c>
      <c r="X548" s="6" t="str">
        <f>IF(employee_data3[[#This Row],[Age]]&lt;=25, "Remaja", IF(employee_data3[[#This Row],[Age]]&lt;=55, "Dewasa", "Lansia"))</f>
        <v>Dewasa</v>
      </c>
      <c r="Y548" s="7" t="str">
        <f>CONCATENATE(employee_data36[[#This Row],[First-LastName]]," ",employee_data36[[#This Row],[DOB]])</f>
        <v>Brooklyn-Tanner 26806</v>
      </c>
      <c r="Z548" t="s">
        <v>120</v>
      </c>
      <c r="AA548" t="s">
        <v>83</v>
      </c>
      <c r="AB548" t="s">
        <v>42</v>
      </c>
      <c r="AC548">
        <v>50856</v>
      </c>
      <c r="AD548" t="s">
        <v>56</v>
      </c>
      <c r="AE548" t="s">
        <v>75</v>
      </c>
      <c r="AF548" t="s">
        <v>105</v>
      </c>
      <c r="AG548">
        <v>3</v>
      </c>
    </row>
    <row r="549" spans="1:33" x14ac:dyDescent="0.3">
      <c r="A549">
        <v>3974</v>
      </c>
      <c r="B549" t="s">
        <v>2455</v>
      </c>
      <c r="C549" t="s">
        <v>997</v>
      </c>
      <c r="D549" s="6" t="str">
        <f>CONCATENATE(employee_data36[[#This Row],[FirstName]], "-",employee_data36[[#This Row],[LastName]] )</f>
        <v>Zander-Franco</v>
      </c>
      <c r="E549" s="1">
        <v>43459</v>
      </c>
      <c r="F549" s="1">
        <v>43656</v>
      </c>
      <c r="G549" s="7" t="str">
        <f>IF(ISBLANK(employee_data36[[#This Row],[ExitDate]]),"Yes","")</f>
        <v/>
      </c>
      <c r="H549" t="s">
        <v>2391</v>
      </c>
      <c r="I549" t="s">
        <v>2456</v>
      </c>
      <c r="J549" t="s">
        <v>2457</v>
      </c>
      <c r="K549" t="s">
        <v>89</v>
      </c>
      <c r="L549" t="s">
        <v>2300</v>
      </c>
      <c r="M549" s="6" t="str">
        <f>IF(ISBLANK(employee_data36[[#This Row],[ExitDate]]),"1","0")</f>
        <v>0</v>
      </c>
      <c r="N549" s="6" t="str">
        <f>IF(employee_data36[[#This Row],[EmployeeStatus]]="Active", "Active", "Tidak Active")</f>
        <v>Tidak Active</v>
      </c>
      <c r="O549" t="s">
        <v>52</v>
      </c>
      <c r="P549" t="s">
        <v>34</v>
      </c>
      <c r="Q549" t="s">
        <v>63</v>
      </c>
      <c r="R549" t="s">
        <v>99</v>
      </c>
      <c r="S549" t="s">
        <v>2458</v>
      </c>
      <c r="T549" t="s">
        <v>170</v>
      </c>
      <c r="U549" t="s">
        <v>101</v>
      </c>
      <c r="V549" s="1">
        <v>31419</v>
      </c>
      <c r="W549" s="6">
        <f>DATEDIF(employee_data36[[#This Row],[DOB]],DATE(2023, 1, 1), "Y")</f>
        <v>36</v>
      </c>
      <c r="X549" s="6" t="str">
        <f>IF(employee_data3[[#This Row],[Age]]&lt;=25, "Remaja", IF(employee_data3[[#This Row],[Age]]&lt;=55, "Dewasa", "Lansia"))</f>
        <v>Dewasa</v>
      </c>
      <c r="Y549" s="7" t="str">
        <f>CONCATENATE(employee_data36[[#This Row],[First-LastName]]," ",employee_data36[[#This Row],[DOB]])</f>
        <v>Zander-Franco 31419</v>
      </c>
      <c r="Z549" t="s">
        <v>120</v>
      </c>
      <c r="AA549" t="s">
        <v>113</v>
      </c>
      <c r="AB549" t="s">
        <v>55</v>
      </c>
      <c r="AC549">
        <v>97255</v>
      </c>
      <c r="AD549" t="s">
        <v>74</v>
      </c>
      <c r="AE549" t="s">
        <v>84</v>
      </c>
      <c r="AF549" t="s">
        <v>105</v>
      </c>
      <c r="AG549">
        <v>3</v>
      </c>
    </row>
    <row r="550" spans="1:33" x14ac:dyDescent="0.3">
      <c r="A550">
        <v>3975</v>
      </c>
      <c r="B550" t="s">
        <v>2459</v>
      </c>
      <c r="C550" t="s">
        <v>1099</v>
      </c>
      <c r="D550" s="6" t="str">
        <f>CONCATENATE(employee_data36[[#This Row],[FirstName]], "-",employee_data36[[#This Row],[LastName]] )</f>
        <v>Kianna-Rhodes</v>
      </c>
      <c r="E550" s="1">
        <v>44138</v>
      </c>
      <c r="F550" s="1">
        <v>44829</v>
      </c>
      <c r="G550" s="7" t="str">
        <f>IF(ISBLANK(employee_data36[[#This Row],[ExitDate]]),"Yes","")</f>
        <v/>
      </c>
      <c r="H550" t="s">
        <v>2397</v>
      </c>
      <c r="I550" t="s">
        <v>2460</v>
      </c>
      <c r="J550" t="s">
        <v>2461</v>
      </c>
      <c r="K550" t="s">
        <v>31</v>
      </c>
      <c r="L550" t="s">
        <v>2300</v>
      </c>
      <c r="M550" s="6" t="str">
        <f>IF(ISBLANK(employee_data36[[#This Row],[ExitDate]]),"1","0")</f>
        <v>0</v>
      </c>
      <c r="N550" s="6" t="str">
        <f>IF(employee_data36[[#This Row],[EmployeeStatus]]="Active", "Active", "Tidak Active")</f>
        <v>Tidak Active</v>
      </c>
      <c r="O550" t="s">
        <v>52</v>
      </c>
      <c r="P550" t="s">
        <v>64</v>
      </c>
      <c r="Q550" t="s">
        <v>35</v>
      </c>
      <c r="R550" t="s">
        <v>175</v>
      </c>
      <c r="S550" t="s">
        <v>2462</v>
      </c>
      <c r="T550" t="s">
        <v>170</v>
      </c>
      <c r="U550" t="s">
        <v>90</v>
      </c>
      <c r="V550" s="1">
        <v>36185</v>
      </c>
      <c r="W550" s="6">
        <f>DATEDIF(employee_data36[[#This Row],[DOB]],DATE(2023, 1, 1), "Y")</f>
        <v>23</v>
      </c>
      <c r="X550" s="6" t="str">
        <f>IF(employee_data3[[#This Row],[Age]]&lt;=25, "Remaja", IF(employee_data3[[#This Row],[Age]]&lt;=55, "Dewasa", "Lansia"))</f>
        <v>Remaja</v>
      </c>
      <c r="Y550" s="7" t="str">
        <f>CONCATENATE(employee_data36[[#This Row],[First-LastName]]," ",employee_data36[[#This Row],[DOB]])</f>
        <v>Kianna-Rhodes 36185</v>
      </c>
      <c r="Z550" t="s">
        <v>120</v>
      </c>
      <c r="AA550" t="s">
        <v>103</v>
      </c>
      <c r="AB550" t="s">
        <v>55</v>
      </c>
      <c r="AC550">
        <v>44793</v>
      </c>
      <c r="AD550" t="s">
        <v>128</v>
      </c>
      <c r="AE550" t="s">
        <v>75</v>
      </c>
      <c r="AF550" t="s">
        <v>45</v>
      </c>
      <c r="AG550">
        <v>3</v>
      </c>
    </row>
    <row r="551" spans="1:33" x14ac:dyDescent="0.3">
      <c r="A551">
        <v>3976</v>
      </c>
      <c r="B551" t="s">
        <v>514</v>
      </c>
      <c r="C551" t="s">
        <v>2463</v>
      </c>
      <c r="D551" s="6" t="str">
        <f>CONCATENATE(employee_data36[[#This Row],[FirstName]], "-",employee_data36[[#This Row],[LastName]] )</f>
        <v>Kinsley-Braun</v>
      </c>
      <c r="E551" s="1">
        <v>44491</v>
      </c>
      <c r="F551" s="1"/>
      <c r="G551" s="7" t="str">
        <f>IF(ISBLANK(employee_data36[[#This Row],[ExitDate]]),"Yes","")</f>
        <v>Yes</v>
      </c>
      <c r="H551" t="s">
        <v>1880</v>
      </c>
      <c r="I551" t="s">
        <v>2464</v>
      </c>
      <c r="J551" t="s">
        <v>2465</v>
      </c>
      <c r="K551" t="s">
        <v>139</v>
      </c>
      <c r="L551" t="s">
        <v>32</v>
      </c>
      <c r="M551" s="6" t="str">
        <f>IF(ISBLANK(employee_data36[[#This Row],[ExitDate]]),"1","0")</f>
        <v>1</v>
      </c>
      <c r="N551" s="6" t="str">
        <f>IF(employee_data36[[#This Row],[EmployeeStatus]]="Active", "Active", "Tidak Active")</f>
        <v>Active</v>
      </c>
      <c r="O551" t="s">
        <v>63</v>
      </c>
      <c r="P551" t="s">
        <v>34</v>
      </c>
      <c r="Q551" t="s">
        <v>35</v>
      </c>
      <c r="R551" t="s">
        <v>36</v>
      </c>
      <c r="S551" t="s">
        <v>37</v>
      </c>
      <c r="T551" t="s">
        <v>170</v>
      </c>
      <c r="U551" t="s">
        <v>90</v>
      </c>
      <c r="V551" s="1">
        <v>33559</v>
      </c>
      <c r="W551" s="6">
        <f>DATEDIF(employee_data36[[#This Row],[DOB]],DATE(2023, 1, 1), "Y")</f>
        <v>31</v>
      </c>
      <c r="X551" s="6" t="str">
        <f>IF(employee_data3[[#This Row],[Age]]&lt;=25, "Remaja", IF(employee_data3[[#This Row],[Age]]&lt;=55, "Dewasa", "Lansia"))</f>
        <v>Dewasa</v>
      </c>
      <c r="Y551" s="7" t="str">
        <f>CONCATENATE(employee_data36[[#This Row],[First-LastName]]," ",employee_data36[[#This Row],[DOB]])</f>
        <v>Kinsley-Braun 33559</v>
      </c>
      <c r="Z551" t="s">
        <v>40</v>
      </c>
      <c r="AA551" t="s">
        <v>83</v>
      </c>
      <c r="AB551" t="s">
        <v>42</v>
      </c>
      <c r="AC551">
        <v>24094</v>
      </c>
      <c r="AD551" t="s">
        <v>43</v>
      </c>
      <c r="AE551" t="s">
        <v>104</v>
      </c>
      <c r="AF551" t="s">
        <v>45</v>
      </c>
      <c r="AG551">
        <v>3</v>
      </c>
    </row>
    <row r="552" spans="1:33" x14ac:dyDescent="0.3">
      <c r="A552">
        <v>3977</v>
      </c>
      <c r="B552" t="s">
        <v>2466</v>
      </c>
      <c r="C552" t="s">
        <v>1529</v>
      </c>
      <c r="D552" s="6" t="str">
        <f>CONCATENATE(employee_data36[[#This Row],[FirstName]], "-",employee_data36[[#This Row],[LastName]] )</f>
        <v>Gordon-Wu</v>
      </c>
      <c r="E552" s="1">
        <v>43339</v>
      </c>
      <c r="F552" s="1"/>
      <c r="G552" s="7" t="str">
        <f>IF(ISBLANK(employee_data36[[#This Row],[ExitDate]]),"Yes","")</f>
        <v>Yes</v>
      </c>
      <c r="H552" t="s">
        <v>2411</v>
      </c>
      <c r="I552" t="s">
        <v>2467</v>
      </c>
      <c r="J552" t="s">
        <v>2468</v>
      </c>
      <c r="K552" t="s">
        <v>80</v>
      </c>
      <c r="L552" t="s">
        <v>32</v>
      </c>
      <c r="M552" s="6" t="str">
        <f>IF(ISBLANK(employee_data36[[#This Row],[ExitDate]]),"1","0")</f>
        <v>1</v>
      </c>
      <c r="N552" s="6" t="str">
        <f>IF(employee_data36[[#This Row],[EmployeeStatus]]="Active", "Active", "Tidak Active")</f>
        <v>Active</v>
      </c>
      <c r="O552" t="s">
        <v>63</v>
      </c>
      <c r="P552" t="s">
        <v>51</v>
      </c>
      <c r="Q552" t="s">
        <v>63</v>
      </c>
      <c r="R552" t="s">
        <v>36</v>
      </c>
      <c r="S552" t="s">
        <v>37</v>
      </c>
      <c r="T552" t="s">
        <v>170</v>
      </c>
      <c r="U552" t="s">
        <v>305</v>
      </c>
      <c r="V552" s="1">
        <v>15937</v>
      </c>
      <c r="W552" s="6">
        <f>DATEDIF(employee_data36[[#This Row],[DOB]],DATE(2023, 1, 1), "Y")</f>
        <v>79</v>
      </c>
      <c r="X552" s="6" t="str">
        <f>IF(employee_data3[[#This Row],[Age]]&lt;=25, "Remaja", IF(employee_data3[[#This Row],[Age]]&lt;=55, "Dewasa", "Lansia"))</f>
        <v>Lansia</v>
      </c>
      <c r="Y552" s="7" t="str">
        <f>CONCATENATE(employee_data36[[#This Row],[First-LastName]]," ",employee_data36[[#This Row],[DOB]])</f>
        <v>Gordon-Wu 15937</v>
      </c>
      <c r="Z552" t="s">
        <v>40</v>
      </c>
      <c r="AA552" t="s">
        <v>1044</v>
      </c>
      <c r="AB552" t="s">
        <v>42</v>
      </c>
      <c r="AC552">
        <v>41670</v>
      </c>
      <c r="AD552" t="s">
        <v>93</v>
      </c>
      <c r="AE552" t="s">
        <v>104</v>
      </c>
      <c r="AF552" t="s">
        <v>45</v>
      </c>
      <c r="AG552">
        <v>3</v>
      </c>
    </row>
    <row r="553" spans="1:33" x14ac:dyDescent="0.3">
      <c r="A553">
        <v>3978</v>
      </c>
      <c r="B553" t="s">
        <v>2469</v>
      </c>
      <c r="C553" t="s">
        <v>1595</v>
      </c>
      <c r="D553" s="6" t="str">
        <f>CONCATENATE(employee_data36[[#This Row],[FirstName]], "-",employee_data36[[#This Row],[LastName]] )</f>
        <v>Maryjane-Cross</v>
      </c>
      <c r="E553" s="1">
        <v>44024</v>
      </c>
      <c r="F553" s="1"/>
      <c r="G553" s="7" t="str">
        <f>IF(ISBLANK(employee_data36[[#This Row],[ExitDate]]),"Yes","")</f>
        <v>Yes</v>
      </c>
      <c r="H553" t="s">
        <v>2411</v>
      </c>
      <c r="I553" t="s">
        <v>2470</v>
      </c>
      <c r="J553" t="s">
        <v>2471</v>
      </c>
      <c r="K553" t="s">
        <v>168</v>
      </c>
      <c r="L553" t="s">
        <v>32</v>
      </c>
      <c r="M553" s="6" t="str">
        <f>IF(ISBLANK(employee_data36[[#This Row],[ExitDate]]),"1","0")</f>
        <v>1</v>
      </c>
      <c r="N553" s="6" t="str">
        <f>IF(employee_data36[[#This Row],[EmployeeStatus]]="Active", "Active", "Tidak Active")</f>
        <v>Active</v>
      </c>
      <c r="O553" t="s">
        <v>52</v>
      </c>
      <c r="P553" t="s">
        <v>64</v>
      </c>
      <c r="Q553" t="s">
        <v>52</v>
      </c>
      <c r="R553" t="s">
        <v>36</v>
      </c>
      <c r="S553" t="s">
        <v>37</v>
      </c>
      <c r="T553" t="s">
        <v>170</v>
      </c>
      <c r="U553" t="s">
        <v>81</v>
      </c>
      <c r="V553" s="1">
        <v>29337</v>
      </c>
      <c r="W553" s="6">
        <f>DATEDIF(employee_data36[[#This Row],[DOB]],DATE(2023, 1, 1), "Y")</f>
        <v>42</v>
      </c>
      <c r="X553" s="6" t="str">
        <f>IF(employee_data3[[#This Row],[Age]]&lt;=25, "Remaja", IF(employee_data3[[#This Row],[Age]]&lt;=55, "Dewasa", "Lansia"))</f>
        <v>Dewasa</v>
      </c>
      <c r="Y553" s="7" t="str">
        <f>CONCATENATE(employee_data36[[#This Row],[First-LastName]]," ",employee_data36[[#This Row],[DOB]])</f>
        <v>Maryjane-Cross 29337</v>
      </c>
      <c r="Z553" t="s">
        <v>40</v>
      </c>
      <c r="AA553" t="s">
        <v>83</v>
      </c>
      <c r="AB553" t="s">
        <v>55</v>
      </c>
      <c r="AC553">
        <v>56453</v>
      </c>
      <c r="AD553" t="s">
        <v>128</v>
      </c>
      <c r="AE553" t="s">
        <v>44</v>
      </c>
      <c r="AF553" t="s">
        <v>45</v>
      </c>
      <c r="AG553">
        <v>3</v>
      </c>
    </row>
    <row r="554" spans="1:33" x14ac:dyDescent="0.3">
      <c r="A554">
        <v>3979</v>
      </c>
      <c r="B554" t="s">
        <v>1026</v>
      </c>
      <c r="C554" t="s">
        <v>2472</v>
      </c>
      <c r="D554" s="6" t="str">
        <f>CONCATENATE(employee_data36[[#This Row],[FirstName]], "-",employee_data36[[#This Row],[LastName]] )</f>
        <v>Peyton-Phelps</v>
      </c>
      <c r="E554" s="1">
        <v>44221</v>
      </c>
      <c r="F554" s="1">
        <v>44723</v>
      </c>
      <c r="G554" s="7" t="str">
        <f>IF(ISBLANK(employee_data36[[#This Row],[ExitDate]]),"Yes","")</f>
        <v/>
      </c>
      <c r="H554" t="s">
        <v>2420</v>
      </c>
      <c r="I554" t="s">
        <v>2473</v>
      </c>
      <c r="J554" t="s">
        <v>2474</v>
      </c>
      <c r="K554" t="s">
        <v>98</v>
      </c>
      <c r="L554" t="s">
        <v>198</v>
      </c>
      <c r="M554" s="6" t="str">
        <f>IF(ISBLANK(employee_data36[[#This Row],[ExitDate]]),"1","0")</f>
        <v>0</v>
      </c>
      <c r="N554" s="6" t="str">
        <f>IF(employee_data36[[#This Row],[EmployeeStatus]]="Active", "Active", "Tidak Active")</f>
        <v>Tidak Active</v>
      </c>
      <c r="O554" t="s">
        <v>33</v>
      </c>
      <c r="P554" t="s">
        <v>34</v>
      </c>
      <c r="Q554" t="s">
        <v>35</v>
      </c>
      <c r="R554" t="s">
        <v>126</v>
      </c>
      <c r="S554" t="s">
        <v>2475</v>
      </c>
      <c r="T554" t="s">
        <v>170</v>
      </c>
      <c r="U554" t="s">
        <v>1012</v>
      </c>
      <c r="V554" s="1">
        <v>24775</v>
      </c>
      <c r="W554" s="6">
        <f>DATEDIF(employee_data36[[#This Row],[DOB]],DATE(2023, 1, 1), "Y")</f>
        <v>55</v>
      </c>
      <c r="X554" s="6" t="str">
        <f>IF(employee_data3[[#This Row],[Age]]&lt;=25, "Remaja", IF(employee_data3[[#This Row],[Age]]&lt;=55, "Dewasa", "Lansia"))</f>
        <v>Dewasa</v>
      </c>
      <c r="Y554" s="7" t="str">
        <f>CONCATENATE(employee_data36[[#This Row],[First-LastName]]," ",employee_data36[[#This Row],[DOB]])</f>
        <v>Peyton-Phelps 24775</v>
      </c>
      <c r="Z554" t="s">
        <v>40</v>
      </c>
      <c r="AA554" t="s">
        <v>157</v>
      </c>
      <c r="AB554" t="s">
        <v>42</v>
      </c>
      <c r="AC554">
        <v>5067</v>
      </c>
      <c r="AD554" t="s">
        <v>93</v>
      </c>
      <c r="AE554" t="s">
        <v>84</v>
      </c>
      <c r="AF554" t="s">
        <v>45</v>
      </c>
      <c r="AG554">
        <v>3</v>
      </c>
    </row>
    <row r="555" spans="1:33" x14ac:dyDescent="0.3">
      <c r="A555">
        <v>3980</v>
      </c>
      <c r="B555" t="s">
        <v>2476</v>
      </c>
      <c r="C555" t="s">
        <v>938</v>
      </c>
      <c r="D555" s="6" t="str">
        <f>CONCATENATE(employee_data36[[#This Row],[FirstName]], "-",employee_data36[[#This Row],[LastName]] )</f>
        <v>Carmen-Atkins</v>
      </c>
      <c r="E555" s="1">
        <v>43962</v>
      </c>
      <c r="F555" s="1"/>
      <c r="G555" s="7" t="str">
        <f>IF(ISBLANK(employee_data36[[#This Row],[ExitDate]]),"Yes","")</f>
        <v>Yes</v>
      </c>
      <c r="H555" t="s">
        <v>2309</v>
      </c>
      <c r="I555" t="s">
        <v>2477</v>
      </c>
      <c r="J555" t="s">
        <v>2478</v>
      </c>
      <c r="K555" t="s">
        <v>62</v>
      </c>
      <c r="L555" t="s">
        <v>32</v>
      </c>
      <c r="M555" s="6" t="str">
        <f>IF(ISBLANK(employee_data36[[#This Row],[ExitDate]]),"1","0")</f>
        <v>1</v>
      </c>
      <c r="N555" s="6" t="str">
        <f>IF(employee_data36[[#This Row],[EmployeeStatus]]="Active", "Active", "Tidak Active")</f>
        <v>Active</v>
      </c>
      <c r="O555" t="s">
        <v>63</v>
      </c>
      <c r="P555" t="s">
        <v>34</v>
      </c>
      <c r="Q555" t="s">
        <v>63</v>
      </c>
      <c r="R555" t="s">
        <v>36</v>
      </c>
      <c r="S555" t="s">
        <v>37</v>
      </c>
      <c r="T555" t="s">
        <v>170</v>
      </c>
      <c r="U555" t="s">
        <v>177</v>
      </c>
      <c r="V555" s="1">
        <v>27730</v>
      </c>
      <c r="W555" s="6">
        <f>DATEDIF(employee_data36[[#This Row],[DOB]],DATE(2023, 1, 1), "Y")</f>
        <v>47</v>
      </c>
      <c r="X555" s="6" t="str">
        <f>IF(employee_data3[[#This Row],[Age]]&lt;=25, "Remaja", IF(employee_data3[[#This Row],[Age]]&lt;=55, "Dewasa", "Lansia"))</f>
        <v>Dewasa</v>
      </c>
      <c r="Y555" s="7" t="str">
        <f>CONCATENATE(employee_data36[[#This Row],[First-LastName]]," ",employee_data36[[#This Row],[DOB]])</f>
        <v>Carmen-Atkins 27730</v>
      </c>
      <c r="Z555" t="s">
        <v>40</v>
      </c>
      <c r="AA555" t="s">
        <v>419</v>
      </c>
      <c r="AB555" t="s">
        <v>42</v>
      </c>
      <c r="AC555">
        <v>39598</v>
      </c>
      <c r="AD555" t="s">
        <v>43</v>
      </c>
      <c r="AE555" t="s">
        <v>84</v>
      </c>
      <c r="AF555" t="s">
        <v>105</v>
      </c>
      <c r="AG555">
        <v>3</v>
      </c>
    </row>
    <row r="556" spans="1:33" x14ac:dyDescent="0.3">
      <c r="A556">
        <v>3981</v>
      </c>
      <c r="B556" t="s">
        <v>2479</v>
      </c>
      <c r="C556" t="s">
        <v>2480</v>
      </c>
      <c r="D556" s="6" t="str">
        <f>CONCATENATE(employee_data36[[#This Row],[FirstName]], "-",employee_data36[[#This Row],[LastName]] )</f>
        <v>Kiara-Fox</v>
      </c>
      <c r="E556" s="1">
        <v>44036</v>
      </c>
      <c r="F556" s="1">
        <v>45025</v>
      </c>
      <c r="G556" s="7" t="str">
        <f>IF(ISBLANK(employee_data36[[#This Row],[ExitDate]]),"Yes","")</f>
        <v/>
      </c>
      <c r="H556" t="s">
        <v>2309</v>
      </c>
      <c r="I556" t="s">
        <v>2481</v>
      </c>
      <c r="J556" t="s">
        <v>2482</v>
      </c>
      <c r="K556" t="s">
        <v>89</v>
      </c>
      <c r="L556" t="s">
        <v>32</v>
      </c>
      <c r="M556" s="6" t="str">
        <f>IF(ISBLANK(employee_data36[[#This Row],[ExitDate]]),"1","0")</f>
        <v>0</v>
      </c>
      <c r="N556" s="6" t="str">
        <f>IF(employee_data36[[#This Row],[EmployeeStatus]]="Active", "Active", "Tidak Active")</f>
        <v>Active</v>
      </c>
      <c r="O556" t="s">
        <v>63</v>
      </c>
      <c r="P556" t="s">
        <v>51</v>
      </c>
      <c r="Q556" t="s">
        <v>35</v>
      </c>
      <c r="R556" t="s">
        <v>126</v>
      </c>
      <c r="S556" t="s">
        <v>2483</v>
      </c>
      <c r="T556" t="s">
        <v>170</v>
      </c>
      <c r="U556" t="s">
        <v>90</v>
      </c>
      <c r="V556" s="1">
        <v>21953</v>
      </c>
      <c r="W556" s="6">
        <f>DATEDIF(employee_data36[[#This Row],[DOB]],DATE(2023, 1, 1), "Y")</f>
        <v>62</v>
      </c>
      <c r="X556" s="6" t="str">
        <f>IF(employee_data3[[#This Row],[Age]]&lt;=25, "Remaja", IF(employee_data3[[#This Row],[Age]]&lt;=55, "Dewasa", "Lansia"))</f>
        <v>Lansia</v>
      </c>
      <c r="Y556" s="7" t="str">
        <f>CONCATENATE(employee_data36[[#This Row],[First-LastName]]," ",employee_data36[[#This Row],[DOB]])</f>
        <v>Kiara-Fox 21953</v>
      </c>
      <c r="Z556" t="s">
        <v>40</v>
      </c>
      <c r="AA556" t="s">
        <v>83</v>
      </c>
      <c r="AB556" t="s">
        <v>42</v>
      </c>
      <c r="AC556">
        <v>35765</v>
      </c>
      <c r="AD556" t="s">
        <v>93</v>
      </c>
      <c r="AE556" t="s">
        <v>104</v>
      </c>
      <c r="AF556" t="s">
        <v>45</v>
      </c>
      <c r="AG556">
        <v>3</v>
      </c>
    </row>
    <row r="557" spans="1:33" x14ac:dyDescent="0.3">
      <c r="A557">
        <v>3982</v>
      </c>
      <c r="B557" t="s">
        <v>2484</v>
      </c>
      <c r="C557" t="s">
        <v>2485</v>
      </c>
      <c r="D557" s="6" t="str">
        <f>CONCATENATE(employee_data36[[#This Row],[FirstName]], "-",employee_data36[[#This Row],[LastName]] )</f>
        <v>Yair-Jennings</v>
      </c>
      <c r="E557" s="1">
        <v>44782</v>
      </c>
      <c r="F557" s="1"/>
      <c r="G557" s="7" t="str">
        <f>IF(ISBLANK(employee_data36[[#This Row],[ExitDate]]),"Yes","")</f>
        <v>Yes</v>
      </c>
      <c r="H557" t="s">
        <v>2304</v>
      </c>
      <c r="I557" t="s">
        <v>2486</v>
      </c>
      <c r="J557" t="s">
        <v>2487</v>
      </c>
      <c r="K557" t="s">
        <v>31</v>
      </c>
      <c r="L557" t="s">
        <v>32</v>
      </c>
      <c r="M557" s="6" t="str">
        <f>IF(ISBLANK(employee_data36[[#This Row],[ExitDate]]),"1","0")</f>
        <v>1</v>
      </c>
      <c r="N557" s="6" t="str">
        <f>IF(employee_data36[[#This Row],[EmployeeStatus]]="Active", "Active", "Tidak Active")</f>
        <v>Active</v>
      </c>
      <c r="O557" t="s">
        <v>52</v>
      </c>
      <c r="P557" t="s">
        <v>64</v>
      </c>
      <c r="Q557" t="s">
        <v>52</v>
      </c>
      <c r="R557" t="s">
        <v>36</v>
      </c>
      <c r="S557" t="s">
        <v>37</v>
      </c>
      <c r="T557" t="s">
        <v>170</v>
      </c>
      <c r="U557" t="s">
        <v>53</v>
      </c>
      <c r="V557" s="1">
        <v>20983</v>
      </c>
      <c r="W557" s="6">
        <f>DATEDIF(employee_data36[[#This Row],[DOB]],DATE(2023, 1, 1), "Y")</f>
        <v>65</v>
      </c>
      <c r="X557" s="6" t="str">
        <f>IF(employee_data3[[#This Row],[Age]]&lt;=25, "Remaja", IF(employee_data3[[#This Row],[Age]]&lt;=55, "Dewasa", "Lansia"))</f>
        <v>Lansia</v>
      </c>
      <c r="Y557" s="7" t="str">
        <f>CONCATENATE(employee_data36[[#This Row],[First-LastName]]," ",employee_data36[[#This Row],[DOB]])</f>
        <v>Yair-Jennings 20983</v>
      </c>
      <c r="Z557" t="s">
        <v>40</v>
      </c>
      <c r="AA557" t="s">
        <v>83</v>
      </c>
      <c r="AB557" t="s">
        <v>42</v>
      </c>
      <c r="AC557">
        <v>24218</v>
      </c>
      <c r="AD557" t="s">
        <v>74</v>
      </c>
      <c r="AE557" t="s">
        <v>84</v>
      </c>
      <c r="AF557" t="s">
        <v>236</v>
      </c>
      <c r="AG557">
        <v>3</v>
      </c>
    </row>
    <row r="558" spans="1:33" x14ac:dyDescent="0.3">
      <c r="A558">
        <v>3983</v>
      </c>
      <c r="B558" t="s">
        <v>2488</v>
      </c>
      <c r="C558" t="s">
        <v>2489</v>
      </c>
      <c r="D558" s="6" t="str">
        <f>CONCATENATE(employee_data36[[#This Row],[FirstName]], "-",employee_data36[[#This Row],[LastName]] )</f>
        <v>Kaylie-Velazquez</v>
      </c>
      <c r="E558" s="1">
        <v>44724</v>
      </c>
      <c r="F558" s="1"/>
      <c r="G558" s="7" t="str">
        <f>IF(ISBLANK(employee_data36[[#This Row],[ExitDate]]),"Yes","")</f>
        <v>Yes</v>
      </c>
      <c r="H558" t="s">
        <v>2304</v>
      </c>
      <c r="I558" t="s">
        <v>2490</v>
      </c>
      <c r="J558" t="s">
        <v>2491</v>
      </c>
      <c r="K558" t="s">
        <v>133</v>
      </c>
      <c r="L558" t="s">
        <v>32</v>
      </c>
      <c r="M558" s="6" t="str">
        <f>IF(ISBLANK(employee_data36[[#This Row],[ExitDate]]),"1","0")</f>
        <v>1</v>
      </c>
      <c r="N558" s="6" t="str">
        <f>IF(employee_data36[[#This Row],[EmployeeStatus]]="Active", "Active", "Tidak Active")</f>
        <v>Active</v>
      </c>
      <c r="O558" t="s">
        <v>63</v>
      </c>
      <c r="P558" t="s">
        <v>51</v>
      </c>
      <c r="Q558" t="s">
        <v>63</v>
      </c>
      <c r="R558" t="s">
        <v>36</v>
      </c>
      <c r="S558" t="s">
        <v>37</v>
      </c>
      <c r="T558" t="s">
        <v>170</v>
      </c>
      <c r="U558" t="s">
        <v>90</v>
      </c>
      <c r="V558" s="1">
        <v>23479</v>
      </c>
      <c r="W558" s="6">
        <f>DATEDIF(employee_data36[[#This Row],[DOB]],DATE(2023, 1, 1), "Y")</f>
        <v>58</v>
      </c>
      <c r="X558" s="6" t="str">
        <f>IF(employee_data3[[#This Row],[Age]]&lt;=25, "Remaja", IF(employee_data3[[#This Row],[Age]]&lt;=55, "Dewasa", "Lansia"))</f>
        <v>Lansia</v>
      </c>
      <c r="Y558" s="7" t="str">
        <f>CONCATENATE(employee_data36[[#This Row],[First-LastName]]," ",employee_data36[[#This Row],[DOB]])</f>
        <v>Kaylie-Velazquez 23479</v>
      </c>
      <c r="Z558" t="s">
        <v>40</v>
      </c>
      <c r="AA558" t="s">
        <v>103</v>
      </c>
      <c r="AB558" t="s">
        <v>42</v>
      </c>
      <c r="AC558">
        <v>62116</v>
      </c>
      <c r="AD558" t="s">
        <v>56</v>
      </c>
      <c r="AE558" t="s">
        <v>84</v>
      </c>
      <c r="AF558" t="s">
        <v>105</v>
      </c>
      <c r="AG558">
        <v>3</v>
      </c>
    </row>
    <row r="559" spans="1:33" x14ac:dyDescent="0.3">
      <c r="A559">
        <v>3984</v>
      </c>
      <c r="B559" t="s">
        <v>2492</v>
      </c>
      <c r="C559" t="s">
        <v>1318</v>
      </c>
      <c r="D559" s="6" t="str">
        <f>CONCATENATE(employee_data36[[#This Row],[FirstName]], "-",employee_data36[[#This Row],[LastName]] )</f>
        <v>Christine-Skinner</v>
      </c>
      <c r="E559" s="1">
        <v>44602</v>
      </c>
      <c r="F559" s="1">
        <v>44720</v>
      </c>
      <c r="G559" s="7" t="str">
        <f>IF(ISBLANK(employee_data36[[#This Row],[ExitDate]]),"Yes","")</f>
        <v/>
      </c>
      <c r="H559" t="s">
        <v>2304</v>
      </c>
      <c r="I559" t="s">
        <v>2493</v>
      </c>
      <c r="J559" t="s">
        <v>2494</v>
      </c>
      <c r="K559" t="s">
        <v>50</v>
      </c>
      <c r="L559" t="s">
        <v>32</v>
      </c>
      <c r="M559" s="6" t="str">
        <f>IF(ISBLANK(employee_data36[[#This Row],[ExitDate]]),"1","0")</f>
        <v>0</v>
      </c>
      <c r="N559" s="6" t="str">
        <f>IF(employee_data36[[#This Row],[EmployeeStatus]]="Active", "Active", "Tidak Active")</f>
        <v>Active</v>
      </c>
      <c r="O559" t="s">
        <v>33</v>
      </c>
      <c r="P559" t="s">
        <v>64</v>
      </c>
      <c r="Q559" t="s">
        <v>63</v>
      </c>
      <c r="R559" t="s">
        <v>140</v>
      </c>
      <c r="S559" t="s">
        <v>2495</v>
      </c>
      <c r="T559" t="s">
        <v>170</v>
      </c>
      <c r="U559" t="s">
        <v>305</v>
      </c>
      <c r="V559" s="1">
        <v>23215</v>
      </c>
      <c r="W559" s="6">
        <f>DATEDIF(employee_data36[[#This Row],[DOB]],DATE(2023, 1, 1), "Y")</f>
        <v>59</v>
      </c>
      <c r="X559" s="6" t="str">
        <f>IF(employee_data3[[#This Row],[Age]]&lt;=25, "Remaja", IF(employee_data3[[#This Row],[Age]]&lt;=55, "Dewasa", "Lansia"))</f>
        <v>Lansia</v>
      </c>
      <c r="Y559" s="7" t="str">
        <f>CONCATENATE(employee_data36[[#This Row],[First-LastName]]," ",employee_data36[[#This Row],[DOB]])</f>
        <v>Christine-Skinner 23215</v>
      </c>
      <c r="Z559" t="s">
        <v>120</v>
      </c>
      <c r="AA559" t="s">
        <v>83</v>
      </c>
      <c r="AB559" t="s">
        <v>42</v>
      </c>
      <c r="AC559">
        <v>67986</v>
      </c>
      <c r="AD559" t="s">
        <v>56</v>
      </c>
      <c r="AE559" t="s">
        <v>75</v>
      </c>
      <c r="AF559" t="s">
        <v>45</v>
      </c>
      <c r="AG559">
        <v>3</v>
      </c>
    </row>
    <row r="560" spans="1:33" x14ac:dyDescent="0.3">
      <c r="A560">
        <v>3985</v>
      </c>
      <c r="B560" t="s">
        <v>1293</v>
      </c>
      <c r="C560" t="s">
        <v>846</v>
      </c>
      <c r="D560" s="6" t="str">
        <f>CONCATENATE(employee_data36[[#This Row],[FirstName]], "-",employee_data36[[#This Row],[LastName]] )</f>
        <v>Zayne-Mccullough</v>
      </c>
      <c r="E560" s="1">
        <v>44939</v>
      </c>
      <c r="F560" s="1">
        <v>45065</v>
      </c>
      <c r="G560" s="7" t="str">
        <f>IF(ISBLANK(employee_data36[[#This Row],[ExitDate]]),"Yes","")</f>
        <v/>
      </c>
      <c r="H560" t="s">
        <v>2304</v>
      </c>
      <c r="I560" t="s">
        <v>2496</v>
      </c>
      <c r="J560" t="s">
        <v>2497</v>
      </c>
      <c r="K560" t="s">
        <v>139</v>
      </c>
      <c r="L560" t="s">
        <v>2300</v>
      </c>
      <c r="M560" s="6" t="str">
        <f>IF(ISBLANK(employee_data36[[#This Row],[ExitDate]]),"1","0")</f>
        <v>0</v>
      </c>
      <c r="N560" s="6" t="str">
        <f>IF(employee_data36[[#This Row],[EmployeeStatus]]="Active", "Active", "Tidak Active")</f>
        <v>Tidak Active</v>
      </c>
      <c r="O560" t="s">
        <v>52</v>
      </c>
      <c r="P560" t="s">
        <v>51</v>
      </c>
      <c r="Q560" t="s">
        <v>52</v>
      </c>
      <c r="R560" t="s">
        <v>126</v>
      </c>
      <c r="S560" t="s">
        <v>2498</v>
      </c>
      <c r="T560" t="s">
        <v>170</v>
      </c>
      <c r="U560" t="s">
        <v>696</v>
      </c>
      <c r="V560" s="1">
        <v>33621</v>
      </c>
      <c r="W560" s="6">
        <f>DATEDIF(employee_data36[[#This Row],[DOB]],DATE(2023, 1, 1), "Y")</f>
        <v>30</v>
      </c>
      <c r="X560" s="6" t="str">
        <f>IF(employee_data3[[#This Row],[Age]]&lt;=25, "Remaja", IF(employee_data3[[#This Row],[Age]]&lt;=55, "Dewasa", "Lansia"))</f>
        <v>Dewasa</v>
      </c>
      <c r="Y560" s="7" t="str">
        <f>CONCATENATE(employee_data36[[#This Row],[First-LastName]]," ",employee_data36[[#This Row],[DOB]])</f>
        <v>Zayne-Mccullough 33621</v>
      </c>
      <c r="Z560" t="s">
        <v>120</v>
      </c>
      <c r="AA560" t="s">
        <v>184</v>
      </c>
      <c r="AB560" t="s">
        <v>55</v>
      </c>
      <c r="AC560">
        <v>26193</v>
      </c>
      <c r="AD560" t="s">
        <v>43</v>
      </c>
      <c r="AE560" t="s">
        <v>44</v>
      </c>
      <c r="AF560" t="s">
        <v>45</v>
      </c>
      <c r="AG560">
        <v>3</v>
      </c>
    </row>
    <row r="561" spans="1:33" x14ac:dyDescent="0.3">
      <c r="A561">
        <v>3986</v>
      </c>
      <c r="B561" t="s">
        <v>2499</v>
      </c>
      <c r="C561" t="s">
        <v>2500</v>
      </c>
      <c r="D561" s="6" t="str">
        <f>CONCATENATE(employee_data36[[#This Row],[FirstName]], "-",employee_data36[[#This Row],[LastName]] )</f>
        <v>Dennis-Key</v>
      </c>
      <c r="E561" s="1">
        <v>43900</v>
      </c>
      <c r="F561" s="1"/>
      <c r="G561" s="7" t="str">
        <f>IF(ISBLANK(employee_data36[[#This Row],[ExitDate]]),"Yes","")</f>
        <v>Yes</v>
      </c>
      <c r="H561" t="s">
        <v>2304</v>
      </c>
      <c r="I561" t="s">
        <v>2501</v>
      </c>
      <c r="J561" t="s">
        <v>2502</v>
      </c>
      <c r="K561" t="s">
        <v>80</v>
      </c>
      <c r="L561" t="s">
        <v>32</v>
      </c>
      <c r="M561" s="6" t="str">
        <f>IF(ISBLANK(employee_data36[[#This Row],[ExitDate]]),"1","0")</f>
        <v>1</v>
      </c>
      <c r="N561" s="6" t="str">
        <f>IF(employee_data36[[#This Row],[EmployeeStatus]]="Active", "Active", "Tidak Active")</f>
        <v>Active</v>
      </c>
      <c r="O561" t="s">
        <v>52</v>
      </c>
      <c r="P561" t="s">
        <v>51</v>
      </c>
      <c r="Q561" t="s">
        <v>35</v>
      </c>
      <c r="R561" t="s">
        <v>36</v>
      </c>
      <c r="S561" t="s">
        <v>37</v>
      </c>
      <c r="T561" t="s">
        <v>170</v>
      </c>
      <c r="U561" t="s">
        <v>332</v>
      </c>
      <c r="V561" s="1">
        <v>26630</v>
      </c>
      <c r="W561" s="6">
        <f>DATEDIF(employee_data36[[#This Row],[DOB]],DATE(2023, 1, 1), "Y")</f>
        <v>50</v>
      </c>
      <c r="X561" s="6" t="str">
        <f>IF(employee_data3[[#This Row],[Age]]&lt;=25, "Remaja", IF(employee_data3[[#This Row],[Age]]&lt;=55, "Dewasa", "Lansia"))</f>
        <v>Dewasa</v>
      </c>
      <c r="Y561" s="7" t="str">
        <f>CONCATENATE(employee_data36[[#This Row],[First-LastName]]," ",employee_data36[[#This Row],[DOB]])</f>
        <v>Dennis-Key 26630</v>
      </c>
      <c r="Z561" t="s">
        <v>120</v>
      </c>
      <c r="AA561" t="s">
        <v>6</v>
      </c>
      <c r="AB561" t="s">
        <v>42</v>
      </c>
      <c r="AC561">
        <v>46762</v>
      </c>
      <c r="AD561" t="s">
        <v>56</v>
      </c>
      <c r="AE561" t="s">
        <v>84</v>
      </c>
      <c r="AF561" t="s">
        <v>45</v>
      </c>
      <c r="AG561">
        <v>3</v>
      </c>
    </row>
    <row r="562" spans="1:33" x14ac:dyDescent="0.3">
      <c r="A562">
        <v>3987</v>
      </c>
      <c r="B562" t="s">
        <v>1451</v>
      </c>
      <c r="C562" t="s">
        <v>574</v>
      </c>
      <c r="D562" s="6" t="str">
        <f>CONCATENATE(employee_data36[[#This Row],[FirstName]], "-",employee_data36[[#This Row],[LastName]] )</f>
        <v>Aydan-Benjamin</v>
      </c>
      <c r="E562" s="1">
        <v>44617</v>
      </c>
      <c r="F562" s="1">
        <v>44761</v>
      </c>
      <c r="G562" s="7" t="str">
        <f>IF(ISBLANK(employee_data36[[#This Row],[ExitDate]]),"Yes","")</f>
        <v/>
      </c>
      <c r="H562" t="s">
        <v>2391</v>
      </c>
      <c r="I562" t="s">
        <v>2503</v>
      </c>
      <c r="J562" t="s">
        <v>2504</v>
      </c>
      <c r="K562" t="s">
        <v>168</v>
      </c>
      <c r="L562" t="s">
        <v>2300</v>
      </c>
      <c r="M562" s="6" t="str">
        <f>IF(ISBLANK(employee_data36[[#This Row],[ExitDate]]),"1","0")</f>
        <v>0</v>
      </c>
      <c r="N562" s="6" t="str">
        <f>IF(employee_data36[[#This Row],[EmployeeStatus]]="Active", "Active", "Tidak Active")</f>
        <v>Tidak Active</v>
      </c>
      <c r="O562" t="s">
        <v>63</v>
      </c>
      <c r="P562" t="s">
        <v>51</v>
      </c>
      <c r="Q562" t="s">
        <v>63</v>
      </c>
      <c r="R562" t="s">
        <v>140</v>
      </c>
      <c r="S562" t="s">
        <v>2505</v>
      </c>
      <c r="T562" t="s">
        <v>170</v>
      </c>
      <c r="U562" t="s">
        <v>332</v>
      </c>
      <c r="V562" s="1">
        <v>30074</v>
      </c>
      <c r="W562" s="6">
        <f>DATEDIF(employee_data36[[#This Row],[DOB]],DATE(2023, 1, 1), "Y")</f>
        <v>40</v>
      </c>
      <c r="X562" s="6" t="str">
        <f>IF(employee_data3[[#This Row],[Age]]&lt;=25, "Remaja", IF(employee_data3[[#This Row],[Age]]&lt;=55, "Dewasa", "Lansia"))</f>
        <v>Dewasa</v>
      </c>
      <c r="Y562" s="7" t="str">
        <f>CONCATENATE(employee_data36[[#This Row],[First-LastName]]," ",employee_data36[[#This Row],[DOB]])</f>
        <v>Aydan-Benjamin 30074</v>
      </c>
      <c r="Z562" t="s">
        <v>120</v>
      </c>
      <c r="AA562" t="s">
        <v>6</v>
      </c>
      <c r="AB562" t="s">
        <v>55</v>
      </c>
      <c r="AC562">
        <v>81376</v>
      </c>
      <c r="AD562" t="s">
        <v>74</v>
      </c>
      <c r="AE562" t="s">
        <v>44</v>
      </c>
      <c r="AF562" t="s">
        <v>105</v>
      </c>
      <c r="AG562">
        <v>3</v>
      </c>
    </row>
    <row r="563" spans="1:33" x14ac:dyDescent="0.3">
      <c r="A563">
        <v>3988</v>
      </c>
      <c r="B563" t="s">
        <v>2506</v>
      </c>
      <c r="C563" t="s">
        <v>2289</v>
      </c>
      <c r="D563" s="6" t="str">
        <f>CONCATENATE(employee_data36[[#This Row],[FirstName]], "-",employee_data36[[#This Row],[LastName]] )</f>
        <v>Kenzie-Mullins</v>
      </c>
      <c r="E563" s="1">
        <v>44763</v>
      </c>
      <c r="F563" s="1">
        <v>44886</v>
      </c>
      <c r="G563" s="7" t="str">
        <f>IF(ISBLANK(employee_data36[[#This Row],[ExitDate]]),"Yes","")</f>
        <v/>
      </c>
      <c r="H563" t="s">
        <v>1880</v>
      </c>
      <c r="I563" t="s">
        <v>2507</v>
      </c>
      <c r="J563" t="s">
        <v>2508</v>
      </c>
      <c r="K563" t="s">
        <v>133</v>
      </c>
      <c r="L563" t="s">
        <v>1805</v>
      </c>
      <c r="M563" s="6" t="str">
        <f>IF(ISBLANK(employee_data36[[#This Row],[ExitDate]]),"1","0")</f>
        <v>0</v>
      </c>
      <c r="N563" s="6" t="str">
        <f>IF(employee_data36[[#This Row],[EmployeeStatus]]="Active", "Active", "Tidak Active")</f>
        <v>Tidak Active</v>
      </c>
      <c r="O563" t="s">
        <v>33</v>
      </c>
      <c r="P563" t="s">
        <v>51</v>
      </c>
      <c r="Q563" t="s">
        <v>35</v>
      </c>
      <c r="R563" t="s">
        <v>175</v>
      </c>
      <c r="S563" t="s">
        <v>2509</v>
      </c>
      <c r="T563" t="s">
        <v>170</v>
      </c>
      <c r="U563" t="s">
        <v>286</v>
      </c>
      <c r="V563" s="1">
        <v>29754</v>
      </c>
      <c r="W563" s="6">
        <f>DATEDIF(employee_data36[[#This Row],[DOB]],DATE(2023, 1, 1), "Y")</f>
        <v>41</v>
      </c>
      <c r="X563" s="6" t="str">
        <f>IF(employee_data3[[#This Row],[Age]]&lt;=25, "Remaja", IF(employee_data3[[#This Row],[Age]]&lt;=55, "Dewasa", "Lansia"))</f>
        <v>Dewasa</v>
      </c>
      <c r="Y563" s="7" t="str">
        <f>CONCATENATE(employee_data36[[#This Row],[First-LastName]]," ",employee_data36[[#This Row],[DOB]])</f>
        <v>Kenzie-Mullins 29754</v>
      </c>
      <c r="Z563" t="s">
        <v>40</v>
      </c>
      <c r="AA563" t="s">
        <v>287</v>
      </c>
      <c r="AB563" t="s">
        <v>42</v>
      </c>
      <c r="AC563">
        <v>73583</v>
      </c>
      <c r="AD563" t="s">
        <v>43</v>
      </c>
      <c r="AE563" t="s">
        <v>44</v>
      </c>
      <c r="AF563" t="s">
        <v>45</v>
      </c>
      <c r="AG563">
        <v>3</v>
      </c>
    </row>
    <row r="564" spans="1:33" x14ac:dyDescent="0.3">
      <c r="A564">
        <v>3989</v>
      </c>
      <c r="B564" t="s">
        <v>2510</v>
      </c>
      <c r="C564" t="s">
        <v>1712</v>
      </c>
      <c r="D564" s="6" t="str">
        <f>CONCATENATE(employee_data36[[#This Row],[FirstName]], "-",employee_data36[[#This Row],[LastName]] )</f>
        <v>Asa-Pham</v>
      </c>
      <c r="E564" s="1">
        <v>44753</v>
      </c>
      <c r="F564" s="1"/>
      <c r="G564" s="7" t="str">
        <f>IF(ISBLANK(employee_data36[[#This Row],[ExitDate]]),"Yes","")</f>
        <v>Yes</v>
      </c>
      <c r="H564" t="s">
        <v>1880</v>
      </c>
      <c r="I564" t="s">
        <v>2511</v>
      </c>
      <c r="J564" t="s">
        <v>2512</v>
      </c>
      <c r="K564" t="s">
        <v>80</v>
      </c>
      <c r="L564" t="s">
        <v>32</v>
      </c>
      <c r="M564" s="6" t="str">
        <f>IF(ISBLANK(employee_data36[[#This Row],[ExitDate]]),"1","0")</f>
        <v>1</v>
      </c>
      <c r="N564" s="6" t="str">
        <f>IF(employee_data36[[#This Row],[EmployeeStatus]]="Active", "Active", "Tidak Active")</f>
        <v>Active</v>
      </c>
      <c r="O564" t="s">
        <v>63</v>
      </c>
      <c r="P564" t="s">
        <v>34</v>
      </c>
      <c r="Q564" t="s">
        <v>52</v>
      </c>
      <c r="R564" t="s">
        <v>36</v>
      </c>
      <c r="S564" t="s">
        <v>37</v>
      </c>
      <c r="T564" t="s">
        <v>170</v>
      </c>
      <c r="U564" t="s">
        <v>81</v>
      </c>
      <c r="V564" s="1">
        <v>19163</v>
      </c>
      <c r="W564" s="6">
        <f>DATEDIF(employee_data36[[#This Row],[DOB]],DATE(2023, 1, 1), "Y")</f>
        <v>70</v>
      </c>
      <c r="X564" s="6" t="str">
        <f>IF(employee_data3[[#This Row],[Age]]&lt;=25, "Remaja", IF(employee_data3[[#This Row],[Age]]&lt;=55, "Dewasa", "Lansia"))</f>
        <v>Lansia</v>
      </c>
      <c r="Y564" s="7" t="str">
        <f>CONCATENATE(employee_data36[[#This Row],[First-LastName]]," ",employee_data36[[#This Row],[DOB]])</f>
        <v>Asa-Pham 19163</v>
      </c>
      <c r="Z564" t="s">
        <v>40</v>
      </c>
      <c r="AA564" t="s">
        <v>226</v>
      </c>
      <c r="AB564" t="s">
        <v>42</v>
      </c>
      <c r="AC564">
        <v>43953</v>
      </c>
      <c r="AD564" t="s">
        <v>128</v>
      </c>
      <c r="AE564" t="s">
        <v>44</v>
      </c>
      <c r="AF564" t="s">
        <v>45</v>
      </c>
      <c r="AG564">
        <v>3</v>
      </c>
    </row>
    <row r="565" spans="1:33" x14ac:dyDescent="0.3">
      <c r="A565">
        <v>3990</v>
      </c>
      <c r="B565" t="s">
        <v>2513</v>
      </c>
      <c r="C565" t="s">
        <v>2200</v>
      </c>
      <c r="D565" s="6" t="str">
        <f>CONCATENATE(employee_data36[[#This Row],[FirstName]], "-",employee_data36[[#This Row],[LastName]] )</f>
        <v>Damarion-Schneider</v>
      </c>
      <c r="E565" s="1">
        <v>43801</v>
      </c>
      <c r="F565" s="1">
        <v>43825</v>
      </c>
      <c r="G565" s="7" t="str">
        <f>IF(ISBLANK(employee_data36[[#This Row],[ExitDate]]),"Yes","")</f>
        <v/>
      </c>
      <c r="H565" t="s">
        <v>2411</v>
      </c>
      <c r="I565" t="s">
        <v>2514</v>
      </c>
      <c r="J565" t="s">
        <v>2515</v>
      </c>
      <c r="K565" t="s">
        <v>98</v>
      </c>
      <c r="L565" t="s">
        <v>198</v>
      </c>
      <c r="M565" s="6" t="str">
        <f>IF(ISBLANK(employee_data36[[#This Row],[ExitDate]]),"1","0")</f>
        <v>0</v>
      </c>
      <c r="N565" s="6" t="str">
        <f>IF(employee_data36[[#This Row],[EmployeeStatus]]="Active", "Active", "Tidak Active")</f>
        <v>Tidak Active</v>
      </c>
      <c r="O565" t="s">
        <v>33</v>
      </c>
      <c r="P565" t="s">
        <v>34</v>
      </c>
      <c r="Q565" t="s">
        <v>35</v>
      </c>
      <c r="R565" t="s">
        <v>99</v>
      </c>
      <c r="S565" t="s">
        <v>2516</v>
      </c>
      <c r="T565" t="s">
        <v>170</v>
      </c>
      <c r="U565" t="s">
        <v>2517</v>
      </c>
      <c r="V565" s="1">
        <v>20807</v>
      </c>
      <c r="W565" s="6">
        <f>DATEDIF(employee_data36[[#This Row],[DOB]],DATE(2023, 1, 1), "Y")</f>
        <v>66</v>
      </c>
      <c r="X565" s="6" t="str">
        <f>IF(employee_data3[[#This Row],[Age]]&lt;=25, "Remaja", IF(employee_data3[[#This Row],[Age]]&lt;=55, "Dewasa", "Lansia"))</f>
        <v>Lansia</v>
      </c>
      <c r="Y565" s="7" t="str">
        <f>CONCATENATE(employee_data36[[#This Row],[First-LastName]]," ",employee_data36[[#This Row],[DOB]])</f>
        <v>Damarion-Schneider 20807</v>
      </c>
      <c r="Z565" t="s">
        <v>40</v>
      </c>
      <c r="AA565" t="s">
        <v>2517</v>
      </c>
      <c r="AB565" t="s">
        <v>55</v>
      </c>
      <c r="AC565">
        <v>73329</v>
      </c>
      <c r="AD565" t="s">
        <v>43</v>
      </c>
      <c r="AE565" t="s">
        <v>104</v>
      </c>
      <c r="AF565" t="s">
        <v>45</v>
      </c>
      <c r="AG565">
        <v>3</v>
      </c>
    </row>
    <row r="566" spans="1:33" x14ac:dyDescent="0.3">
      <c r="A566">
        <v>3991</v>
      </c>
      <c r="B566" t="s">
        <v>2518</v>
      </c>
      <c r="C566" t="s">
        <v>180</v>
      </c>
      <c r="D566" s="6" t="str">
        <f>CONCATENATE(employee_data36[[#This Row],[FirstName]], "-",employee_data36[[#This Row],[LastName]] )</f>
        <v>Talan-Rodgers</v>
      </c>
      <c r="E566" s="1">
        <v>45026</v>
      </c>
      <c r="F566" s="1"/>
      <c r="G566" s="7" t="str">
        <f>IF(ISBLANK(employee_data36[[#This Row],[ExitDate]]),"Yes","")</f>
        <v>Yes</v>
      </c>
      <c r="H566" t="s">
        <v>2411</v>
      </c>
      <c r="I566" t="s">
        <v>2519</v>
      </c>
      <c r="J566" t="s">
        <v>2520</v>
      </c>
      <c r="K566" t="s">
        <v>89</v>
      </c>
      <c r="L566" t="s">
        <v>32</v>
      </c>
      <c r="M566" s="6" t="str">
        <f>IF(ISBLANK(employee_data36[[#This Row],[ExitDate]]),"1","0")</f>
        <v>1</v>
      </c>
      <c r="N566" s="6" t="str">
        <f>IF(employee_data36[[#This Row],[EmployeeStatus]]="Active", "Active", "Tidak Active")</f>
        <v>Active</v>
      </c>
      <c r="O566" t="s">
        <v>33</v>
      </c>
      <c r="P566" t="s">
        <v>64</v>
      </c>
      <c r="Q566" t="s">
        <v>63</v>
      </c>
      <c r="R566" t="s">
        <v>36</v>
      </c>
      <c r="S566" t="s">
        <v>37</v>
      </c>
      <c r="T566" t="s">
        <v>170</v>
      </c>
      <c r="U566" t="s">
        <v>177</v>
      </c>
      <c r="V566" s="1">
        <v>27097</v>
      </c>
      <c r="W566" s="6">
        <f>DATEDIF(employee_data36[[#This Row],[DOB]],DATE(2023, 1, 1), "Y")</f>
        <v>48</v>
      </c>
      <c r="X566" s="6" t="str">
        <f>IF(employee_data3[[#This Row],[Age]]&lt;=25, "Remaja", IF(employee_data3[[#This Row],[Age]]&lt;=55, "Dewasa", "Lansia"))</f>
        <v>Dewasa</v>
      </c>
      <c r="Y566" s="7" t="str">
        <f>CONCATENATE(employee_data36[[#This Row],[First-LastName]]," ",employee_data36[[#This Row],[DOB]])</f>
        <v>Talan-Rodgers 27097</v>
      </c>
      <c r="Z566" t="s">
        <v>40</v>
      </c>
      <c r="AA566" t="s">
        <v>178</v>
      </c>
      <c r="AB566" t="s">
        <v>55</v>
      </c>
      <c r="AC566">
        <v>89576</v>
      </c>
      <c r="AD566" t="s">
        <v>93</v>
      </c>
      <c r="AE566" t="s">
        <v>75</v>
      </c>
      <c r="AF566" t="s">
        <v>45</v>
      </c>
      <c r="AG566">
        <v>3</v>
      </c>
    </row>
    <row r="567" spans="1:33" x14ac:dyDescent="0.3">
      <c r="A567">
        <v>3992</v>
      </c>
      <c r="B567" t="s">
        <v>2521</v>
      </c>
      <c r="C567" t="s">
        <v>2522</v>
      </c>
      <c r="D567" s="6" t="str">
        <f>CONCATENATE(employee_data36[[#This Row],[FirstName]], "-",employee_data36[[#This Row],[LastName]] )</f>
        <v>Evelin-Snow</v>
      </c>
      <c r="E567" s="1">
        <v>44903</v>
      </c>
      <c r="F567" s="1">
        <v>45053</v>
      </c>
      <c r="G567" s="7" t="str">
        <f>IF(ISBLANK(employee_data36[[#This Row],[ExitDate]]),"Yes","")</f>
        <v/>
      </c>
      <c r="H567" t="s">
        <v>2309</v>
      </c>
      <c r="I567" t="s">
        <v>2523</v>
      </c>
      <c r="J567" t="s">
        <v>2524</v>
      </c>
      <c r="K567" t="s">
        <v>133</v>
      </c>
      <c r="L567" t="s">
        <v>32</v>
      </c>
      <c r="M567" s="6" t="str">
        <f>IF(ISBLANK(employee_data36[[#This Row],[ExitDate]]),"1","0")</f>
        <v>0</v>
      </c>
      <c r="N567" s="6" t="str">
        <f>IF(employee_data36[[#This Row],[EmployeeStatus]]="Active", "Active", "Tidak Active")</f>
        <v>Active</v>
      </c>
      <c r="O567" t="s">
        <v>52</v>
      </c>
      <c r="P567" t="s">
        <v>51</v>
      </c>
      <c r="Q567" t="s">
        <v>63</v>
      </c>
      <c r="R567" t="s">
        <v>175</v>
      </c>
      <c r="S567" t="s">
        <v>2525</v>
      </c>
      <c r="T567" t="s">
        <v>170</v>
      </c>
      <c r="U567" t="s">
        <v>101</v>
      </c>
      <c r="V567" s="1">
        <v>22643</v>
      </c>
      <c r="W567" s="6">
        <f>DATEDIF(employee_data36[[#This Row],[DOB]],DATE(2023, 1, 1), "Y")</f>
        <v>61</v>
      </c>
      <c r="X567" s="6" t="str">
        <f>IF(employee_data3[[#This Row],[Age]]&lt;=25, "Remaja", IF(employee_data3[[#This Row],[Age]]&lt;=55, "Dewasa", "Lansia"))</f>
        <v>Lansia</v>
      </c>
      <c r="Y567" s="7" t="str">
        <f>CONCATENATE(employee_data36[[#This Row],[First-LastName]]," ",employee_data36[[#This Row],[DOB]])</f>
        <v>Evelin-Snow 22643</v>
      </c>
      <c r="Z567" t="s">
        <v>40</v>
      </c>
      <c r="AA567" t="s">
        <v>103</v>
      </c>
      <c r="AB567" t="s">
        <v>55</v>
      </c>
      <c r="AC567">
        <v>49077</v>
      </c>
      <c r="AD567" t="s">
        <v>93</v>
      </c>
      <c r="AE567" t="s">
        <v>84</v>
      </c>
      <c r="AF567" t="s">
        <v>45</v>
      </c>
      <c r="AG567">
        <v>3</v>
      </c>
    </row>
    <row r="568" spans="1:33" x14ac:dyDescent="0.3">
      <c r="A568">
        <v>3993</v>
      </c>
      <c r="B568" t="s">
        <v>2526</v>
      </c>
      <c r="C568" t="s">
        <v>207</v>
      </c>
      <c r="D568" s="6" t="str">
        <f>CONCATENATE(employee_data36[[#This Row],[FirstName]], "-",employee_data36[[#This Row],[LastName]] )</f>
        <v>Sienna-Preston</v>
      </c>
      <c r="E568" s="1">
        <v>44734</v>
      </c>
      <c r="F568" s="1"/>
      <c r="G568" s="7" t="str">
        <f>IF(ISBLANK(employee_data36[[#This Row],[ExitDate]]),"Yes","")</f>
        <v>Yes</v>
      </c>
      <c r="H568" t="s">
        <v>2309</v>
      </c>
      <c r="I568" t="s">
        <v>2527</v>
      </c>
      <c r="J568" t="s">
        <v>2528</v>
      </c>
      <c r="K568" t="s">
        <v>168</v>
      </c>
      <c r="L568" t="s">
        <v>32</v>
      </c>
      <c r="M568" s="6" t="str">
        <f>IF(ISBLANK(employee_data36[[#This Row],[ExitDate]]),"1","0")</f>
        <v>1</v>
      </c>
      <c r="N568" s="6" t="str">
        <f>IF(employee_data36[[#This Row],[EmployeeStatus]]="Active", "Active", "Tidak Active")</f>
        <v>Active</v>
      </c>
      <c r="O568" t="s">
        <v>33</v>
      </c>
      <c r="P568" t="s">
        <v>34</v>
      </c>
      <c r="Q568" t="s">
        <v>63</v>
      </c>
      <c r="R568" t="s">
        <v>36</v>
      </c>
      <c r="S568" t="s">
        <v>37</v>
      </c>
      <c r="T568" t="s">
        <v>170</v>
      </c>
      <c r="U568" t="s">
        <v>90</v>
      </c>
      <c r="V568" s="1">
        <v>35209</v>
      </c>
      <c r="W568" s="6">
        <f>DATEDIF(employee_data36[[#This Row],[DOB]],DATE(2023, 1, 1), "Y")</f>
        <v>26</v>
      </c>
      <c r="X568" s="6" t="str">
        <f>IF(employee_data3[[#This Row],[Age]]&lt;=25, "Remaja", IF(employee_data3[[#This Row],[Age]]&lt;=55, "Dewasa", "Lansia"))</f>
        <v>Dewasa</v>
      </c>
      <c r="Y568" s="7" t="str">
        <f>CONCATENATE(employee_data36[[#This Row],[First-LastName]]," ",employee_data36[[#This Row],[DOB]])</f>
        <v>Sienna-Preston 35209</v>
      </c>
      <c r="Z568" t="s">
        <v>40</v>
      </c>
      <c r="AA568" t="s">
        <v>226</v>
      </c>
      <c r="AB568" t="s">
        <v>42</v>
      </c>
      <c r="AC568">
        <v>42676</v>
      </c>
      <c r="AD568" t="s">
        <v>128</v>
      </c>
      <c r="AE568" t="s">
        <v>84</v>
      </c>
      <c r="AF568" t="s">
        <v>45</v>
      </c>
      <c r="AG568">
        <v>3</v>
      </c>
    </row>
    <row r="569" spans="1:33" x14ac:dyDescent="0.3">
      <c r="A569">
        <v>3994</v>
      </c>
      <c r="B569" t="s">
        <v>2529</v>
      </c>
      <c r="C569" t="s">
        <v>2499</v>
      </c>
      <c r="D569" s="6" t="str">
        <f>CONCATENATE(employee_data36[[#This Row],[FirstName]], "-",employee_data36[[#This Row],[LastName]] )</f>
        <v>Taylor-Dennis</v>
      </c>
      <c r="E569" s="1">
        <v>44826</v>
      </c>
      <c r="F569" s="1"/>
      <c r="G569" s="7" t="str">
        <f>IF(ISBLANK(employee_data36[[#This Row],[ExitDate]]),"Yes","")</f>
        <v>Yes</v>
      </c>
      <c r="H569" t="s">
        <v>2309</v>
      </c>
      <c r="I569" t="s">
        <v>2530</v>
      </c>
      <c r="J569" t="s">
        <v>2531</v>
      </c>
      <c r="K569" t="s">
        <v>62</v>
      </c>
      <c r="L569" t="s">
        <v>32</v>
      </c>
      <c r="M569" s="6" t="str">
        <f>IF(ISBLANK(employee_data36[[#This Row],[ExitDate]]),"1","0")</f>
        <v>1</v>
      </c>
      <c r="N569" s="6" t="str">
        <f>IF(employee_data36[[#This Row],[EmployeeStatus]]="Active", "Active", "Tidak Active")</f>
        <v>Active</v>
      </c>
      <c r="O569" t="s">
        <v>63</v>
      </c>
      <c r="P569" t="s">
        <v>51</v>
      </c>
      <c r="Q569" t="s">
        <v>63</v>
      </c>
      <c r="R569" t="s">
        <v>36</v>
      </c>
      <c r="S569" t="s">
        <v>37</v>
      </c>
      <c r="T569" t="s">
        <v>170</v>
      </c>
      <c r="U569" t="s">
        <v>90</v>
      </c>
      <c r="V569" s="1">
        <v>31816</v>
      </c>
      <c r="W569" s="6">
        <f>DATEDIF(employee_data36[[#This Row],[DOB]],DATE(2023, 1, 1), "Y")</f>
        <v>35</v>
      </c>
      <c r="X569" s="6" t="str">
        <f>IF(employee_data3[[#This Row],[Age]]&lt;=25, "Remaja", IF(employee_data3[[#This Row],[Age]]&lt;=55, "Dewasa", "Lansia"))</f>
        <v>Dewasa</v>
      </c>
      <c r="Y569" s="7" t="str">
        <f>CONCATENATE(employee_data36[[#This Row],[First-LastName]]," ",employee_data36[[#This Row],[DOB]])</f>
        <v>Taylor-Dennis 31816</v>
      </c>
      <c r="Z569" t="s">
        <v>40</v>
      </c>
      <c r="AA569" t="s">
        <v>582</v>
      </c>
      <c r="AB569" t="s">
        <v>42</v>
      </c>
      <c r="AC569">
        <v>53464</v>
      </c>
      <c r="AD569" t="s">
        <v>128</v>
      </c>
      <c r="AE569" t="s">
        <v>75</v>
      </c>
      <c r="AF569" t="s">
        <v>45</v>
      </c>
      <c r="AG569">
        <v>3</v>
      </c>
    </row>
    <row r="570" spans="1:33" x14ac:dyDescent="0.3">
      <c r="A570">
        <v>3995</v>
      </c>
      <c r="B570" t="s">
        <v>2532</v>
      </c>
      <c r="C570" t="s">
        <v>2533</v>
      </c>
      <c r="D570" s="6" t="str">
        <f>CONCATENATE(employee_data36[[#This Row],[FirstName]], "-",employee_data36[[#This Row],[LastName]] )</f>
        <v>Cortez-Murillo</v>
      </c>
      <c r="E570" s="1">
        <v>43661</v>
      </c>
      <c r="F570" s="1">
        <v>44348</v>
      </c>
      <c r="G570" s="7" t="str">
        <f>IF(ISBLANK(employee_data36[[#This Row],[ExitDate]]),"Yes","")</f>
        <v/>
      </c>
      <c r="H570" t="s">
        <v>2304</v>
      </c>
      <c r="I570" t="s">
        <v>2534</v>
      </c>
      <c r="J570" t="s">
        <v>2535</v>
      </c>
      <c r="K570" t="s">
        <v>118</v>
      </c>
      <c r="L570" t="s">
        <v>32</v>
      </c>
      <c r="M570" s="6" t="str">
        <f>IF(ISBLANK(employee_data36[[#This Row],[ExitDate]]),"1","0")</f>
        <v>0</v>
      </c>
      <c r="N570" s="6" t="str">
        <f>IF(employee_data36[[#This Row],[EmployeeStatus]]="Active", "Active", "Tidak Active")</f>
        <v>Active</v>
      </c>
      <c r="O570" t="s">
        <v>63</v>
      </c>
      <c r="P570" t="s">
        <v>51</v>
      </c>
      <c r="Q570" t="s">
        <v>35</v>
      </c>
      <c r="R570" t="s">
        <v>126</v>
      </c>
      <c r="S570" t="s">
        <v>2536</v>
      </c>
      <c r="T570" t="s">
        <v>170</v>
      </c>
      <c r="U570" t="s">
        <v>305</v>
      </c>
      <c r="V570" s="1">
        <v>17144</v>
      </c>
      <c r="W570" s="6">
        <f>DATEDIF(employee_data36[[#This Row],[DOB]],DATE(2023, 1, 1), "Y")</f>
        <v>76</v>
      </c>
      <c r="X570" s="6" t="str">
        <f>IF(employee_data3[[#This Row],[Age]]&lt;=25, "Remaja", IF(employee_data3[[#This Row],[Age]]&lt;=55, "Dewasa", "Lansia"))</f>
        <v>Lansia</v>
      </c>
      <c r="Y570" s="7" t="str">
        <f>CONCATENATE(employee_data36[[#This Row],[First-LastName]]," ",employee_data36[[#This Row],[DOB]])</f>
        <v>Cortez-Murillo 17144</v>
      </c>
      <c r="Z570" t="s">
        <v>40</v>
      </c>
      <c r="AA570" t="s">
        <v>419</v>
      </c>
      <c r="AB570" t="s">
        <v>42</v>
      </c>
      <c r="AC570">
        <v>95641</v>
      </c>
      <c r="AD570" t="s">
        <v>93</v>
      </c>
      <c r="AE570" t="s">
        <v>44</v>
      </c>
      <c r="AF570" t="s">
        <v>105</v>
      </c>
      <c r="AG570">
        <v>3</v>
      </c>
    </row>
    <row r="571" spans="1:33" x14ac:dyDescent="0.3">
      <c r="A571">
        <v>3996</v>
      </c>
      <c r="B571" t="s">
        <v>2537</v>
      </c>
      <c r="C571" t="s">
        <v>2538</v>
      </c>
      <c r="D571" s="6" t="str">
        <f>CONCATENATE(employee_data36[[#This Row],[FirstName]], "-",employee_data36[[#This Row],[LastName]] )</f>
        <v>Leonel-Combs</v>
      </c>
      <c r="E571" s="1">
        <v>44440</v>
      </c>
      <c r="F571" s="1"/>
      <c r="G571" s="7" t="str">
        <f>IF(ISBLANK(employee_data36[[#This Row],[ExitDate]]),"Yes","")</f>
        <v>Yes</v>
      </c>
      <c r="H571" t="s">
        <v>2304</v>
      </c>
      <c r="I571" t="s">
        <v>2539</v>
      </c>
      <c r="J571" t="s">
        <v>2540</v>
      </c>
      <c r="K571" t="s">
        <v>139</v>
      </c>
      <c r="L571" t="s">
        <v>32</v>
      </c>
      <c r="M571" s="6" t="str">
        <f>IF(ISBLANK(employee_data36[[#This Row],[ExitDate]]),"1","0")</f>
        <v>1</v>
      </c>
      <c r="N571" s="6" t="str">
        <f>IF(employee_data36[[#This Row],[EmployeeStatus]]="Active", "Active", "Tidak Active")</f>
        <v>Active</v>
      </c>
      <c r="O571" t="s">
        <v>52</v>
      </c>
      <c r="P571" t="s">
        <v>34</v>
      </c>
      <c r="Q571" t="s">
        <v>63</v>
      </c>
      <c r="R571" t="s">
        <v>36</v>
      </c>
      <c r="S571" t="s">
        <v>37</v>
      </c>
      <c r="T571" t="s">
        <v>170</v>
      </c>
      <c r="U571" t="s">
        <v>332</v>
      </c>
      <c r="V571" s="1">
        <v>36493</v>
      </c>
      <c r="W571" s="6">
        <f>DATEDIF(employee_data36[[#This Row],[DOB]],DATE(2023, 1, 1), "Y")</f>
        <v>23</v>
      </c>
      <c r="X571" s="6" t="str">
        <f>IF(employee_data3[[#This Row],[Age]]&lt;=25, "Remaja", IF(employee_data3[[#This Row],[Age]]&lt;=55, "Dewasa", "Lansia"))</f>
        <v>Remaja</v>
      </c>
      <c r="Y571" s="7" t="str">
        <f>CONCATENATE(employee_data36[[#This Row],[First-LastName]]," ",employee_data36[[#This Row],[DOB]])</f>
        <v>Leonel-Combs 36493</v>
      </c>
      <c r="Z571" t="s">
        <v>40</v>
      </c>
      <c r="AA571" t="s">
        <v>83</v>
      </c>
      <c r="AB571" t="s">
        <v>42</v>
      </c>
      <c r="AC571">
        <v>82286</v>
      </c>
      <c r="AD571" t="s">
        <v>43</v>
      </c>
      <c r="AE571" t="s">
        <v>44</v>
      </c>
      <c r="AF571" t="s">
        <v>45</v>
      </c>
      <c r="AG571">
        <v>3</v>
      </c>
    </row>
    <row r="572" spans="1:33" x14ac:dyDescent="0.3">
      <c r="A572">
        <v>3997</v>
      </c>
      <c r="B572" t="s">
        <v>2476</v>
      </c>
      <c r="C572" t="s">
        <v>443</v>
      </c>
      <c r="D572" s="6" t="str">
        <f>CONCATENATE(employee_data36[[#This Row],[FirstName]], "-",employee_data36[[#This Row],[LastName]] )</f>
        <v>Carmen-Frost</v>
      </c>
      <c r="E572" s="1">
        <v>43662</v>
      </c>
      <c r="F572" s="1"/>
      <c r="G572" s="7" t="str">
        <f>IF(ISBLANK(employee_data36[[#This Row],[ExitDate]]),"Yes","")</f>
        <v>Yes</v>
      </c>
      <c r="H572" t="s">
        <v>2304</v>
      </c>
      <c r="I572" t="s">
        <v>2541</v>
      </c>
      <c r="J572" t="s">
        <v>2542</v>
      </c>
      <c r="K572" t="s">
        <v>50</v>
      </c>
      <c r="L572" t="s">
        <v>32</v>
      </c>
      <c r="M572" s="6" t="str">
        <f>IF(ISBLANK(employee_data36[[#This Row],[ExitDate]]),"1","0")</f>
        <v>1</v>
      </c>
      <c r="N572" s="6" t="str">
        <f>IF(employee_data36[[#This Row],[EmployeeStatus]]="Active", "Active", "Tidak Active")</f>
        <v>Active</v>
      </c>
      <c r="O572" t="s">
        <v>33</v>
      </c>
      <c r="P572" t="s">
        <v>51</v>
      </c>
      <c r="Q572" t="s">
        <v>35</v>
      </c>
      <c r="R572" t="s">
        <v>36</v>
      </c>
      <c r="S572" t="s">
        <v>37</v>
      </c>
      <c r="T572" t="s">
        <v>170</v>
      </c>
      <c r="U572" t="s">
        <v>111</v>
      </c>
      <c r="V572" s="1">
        <v>17138</v>
      </c>
      <c r="W572" s="6">
        <f>DATEDIF(employee_data36[[#This Row],[DOB]],DATE(2023, 1, 1), "Y")</f>
        <v>76</v>
      </c>
      <c r="X572" s="6" t="str">
        <f>IF(employee_data3[[#This Row],[Age]]&lt;=25, "Remaja", IF(employee_data3[[#This Row],[Age]]&lt;=55, "Dewasa", "Lansia"))</f>
        <v>Lansia</v>
      </c>
      <c r="Y572" s="7" t="str">
        <f>CONCATENATE(employee_data36[[#This Row],[First-LastName]]," ",employee_data36[[#This Row],[DOB]])</f>
        <v>Carmen-Frost 17138</v>
      </c>
      <c r="Z572" t="s">
        <v>120</v>
      </c>
      <c r="AA572" t="s">
        <v>419</v>
      </c>
      <c r="AB572" t="s">
        <v>55</v>
      </c>
      <c r="AC572">
        <v>72560</v>
      </c>
      <c r="AD572" t="s">
        <v>93</v>
      </c>
      <c r="AE572" t="s">
        <v>75</v>
      </c>
      <c r="AF572" t="s">
        <v>236</v>
      </c>
      <c r="AG572">
        <v>3</v>
      </c>
    </row>
    <row r="573" spans="1:33" x14ac:dyDescent="0.3">
      <c r="A573">
        <v>3998</v>
      </c>
      <c r="B573" t="s">
        <v>2543</v>
      </c>
      <c r="C573" t="s">
        <v>565</v>
      </c>
      <c r="D573" s="6" t="str">
        <f>CONCATENATE(employee_data36[[#This Row],[FirstName]], "-",employee_data36[[#This Row],[LastName]] )</f>
        <v>Ace-Krause</v>
      </c>
      <c r="E573" s="1">
        <v>44554</v>
      </c>
      <c r="F573" s="1">
        <v>44769</v>
      </c>
      <c r="G573" s="7" t="str">
        <f>IF(ISBLANK(employee_data36[[#This Row],[ExitDate]]),"Yes","")</f>
        <v/>
      </c>
      <c r="H573" t="s">
        <v>2304</v>
      </c>
      <c r="I573" t="s">
        <v>2544</v>
      </c>
      <c r="J573" t="s">
        <v>2545</v>
      </c>
      <c r="K573" t="s">
        <v>31</v>
      </c>
      <c r="L573" t="s">
        <v>2300</v>
      </c>
      <c r="M573" s="6" t="str">
        <f>IF(ISBLANK(employee_data36[[#This Row],[ExitDate]]),"1","0")</f>
        <v>0</v>
      </c>
      <c r="N573" s="6" t="str">
        <f>IF(employee_data36[[#This Row],[EmployeeStatus]]="Active", "Active", "Tidak Active")</f>
        <v>Tidak Active</v>
      </c>
      <c r="O573" t="s">
        <v>63</v>
      </c>
      <c r="P573" t="s">
        <v>64</v>
      </c>
      <c r="Q573" t="s">
        <v>63</v>
      </c>
      <c r="R573" t="s">
        <v>126</v>
      </c>
      <c r="S573" t="s">
        <v>2546</v>
      </c>
      <c r="T573" t="s">
        <v>170</v>
      </c>
      <c r="U573" t="s">
        <v>504</v>
      </c>
      <c r="V573" s="1">
        <v>25955</v>
      </c>
      <c r="W573" s="6">
        <f>DATEDIF(employee_data36[[#This Row],[DOB]],DATE(2023, 1, 1), "Y")</f>
        <v>51</v>
      </c>
      <c r="X573" s="6" t="str">
        <f>IF(employee_data3[[#This Row],[Age]]&lt;=25, "Remaja", IF(employee_data3[[#This Row],[Age]]&lt;=55, "Dewasa", "Lansia"))</f>
        <v>Dewasa</v>
      </c>
      <c r="Y573" s="7" t="str">
        <f>CONCATENATE(employee_data36[[#This Row],[First-LastName]]," ",employee_data36[[#This Row],[DOB]])</f>
        <v>Ace-Krause 25955</v>
      </c>
      <c r="Z573" t="s">
        <v>120</v>
      </c>
      <c r="AA573" t="s">
        <v>613</v>
      </c>
      <c r="AB573" t="s">
        <v>42</v>
      </c>
      <c r="AC573">
        <v>82557</v>
      </c>
      <c r="AD573" t="s">
        <v>74</v>
      </c>
      <c r="AE573" t="s">
        <v>84</v>
      </c>
      <c r="AF573" t="s">
        <v>45</v>
      </c>
      <c r="AG573">
        <v>3</v>
      </c>
    </row>
    <row r="574" spans="1:33" x14ac:dyDescent="0.3">
      <c r="A574">
        <v>3999</v>
      </c>
      <c r="B574" t="s">
        <v>2547</v>
      </c>
      <c r="C574" t="s">
        <v>2548</v>
      </c>
      <c r="D574" s="6" t="str">
        <f>CONCATENATE(employee_data36[[#This Row],[FirstName]], "-",employee_data36[[#This Row],[LastName]] )</f>
        <v>Reuben-Davila</v>
      </c>
      <c r="E574" s="1">
        <v>43572</v>
      </c>
      <c r="F574" s="1">
        <v>44425</v>
      </c>
      <c r="G574" s="7" t="str">
        <f>IF(ISBLANK(employee_data36[[#This Row],[ExitDate]]),"Yes","")</f>
        <v/>
      </c>
      <c r="H574" t="s">
        <v>2304</v>
      </c>
      <c r="I574" t="s">
        <v>2549</v>
      </c>
      <c r="J574" t="s">
        <v>2550</v>
      </c>
      <c r="K574" t="s">
        <v>89</v>
      </c>
      <c r="L574" t="s">
        <v>2300</v>
      </c>
      <c r="M574" s="6" t="str">
        <f>IF(ISBLANK(employee_data36[[#This Row],[ExitDate]]),"1","0")</f>
        <v>0</v>
      </c>
      <c r="N574" s="6" t="str">
        <f>IF(employee_data36[[#This Row],[EmployeeStatus]]="Active", "Active", "Tidak Active")</f>
        <v>Tidak Active</v>
      </c>
      <c r="O574" t="s">
        <v>63</v>
      </c>
      <c r="P574" t="s">
        <v>64</v>
      </c>
      <c r="Q574" t="s">
        <v>63</v>
      </c>
      <c r="R574" t="s">
        <v>99</v>
      </c>
      <c r="S574" t="s">
        <v>2551</v>
      </c>
      <c r="T574" t="s">
        <v>170</v>
      </c>
      <c r="U574" t="s">
        <v>111</v>
      </c>
      <c r="V574" s="1">
        <v>15738</v>
      </c>
      <c r="W574" s="6">
        <f>DATEDIF(employee_data36[[#This Row],[DOB]],DATE(2023, 1, 1), "Y")</f>
        <v>79</v>
      </c>
      <c r="X574" s="6" t="str">
        <f>IF(employee_data3[[#This Row],[Age]]&lt;=25, "Remaja", IF(employee_data3[[#This Row],[Age]]&lt;=55, "Dewasa", "Lansia"))</f>
        <v>Lansia</v>
      </c>
      <c r="Y574" s="7" t="str">
        <f>CONCATENATE(employee_data36[[#This Row],[First-LastName]]," ",employee_data36[[#This Row],[DOB]])</f>
        <v>Reuben-Davila 15738</v>
      </c>
      <c r="Z574" t="s">
        <v>120</v>
      </c>
      <c r="AA574" t="s">
        <v>113</v>
      </c>
      <c r="AB574" t="s">
        <v>55</v>
      </c>
      <c r="AC574">
        <v>13760</v>
      </c>
      <c r="AD574" t="s">
        <v>128</v>
      </c>
      <c r="AE574" t="s">
        <v>75</v>
      </c>
      <c r="AF574" t="s">
        <v>105</v>
      </c>
      <c r="AG574">
        <v>3</v>
      </c>
    </row>
    <row r="575" spans="1:33" x14ac:dyDescent="0.3">
      <c r="A575">
        <v>4000</v>
      </c>
      <c r="B575" t="s">
        <v>2552</v>
      </c>
      <c r="C575" t="s">
        <v>958</v>
      </c>
      <c r="D575" s="6" t="str">
        <f>CONCATENATE(employee_data36[[#This Row],[FirstName]], "-",employee_data36[[#This Row],[LastName]] )</f>
        <v>Angelique-Mann</v>
      </c>
      <c r="E575" s="1">
        <v>43764</v>
      </c>
      <c r="F575" s="1">
        <v>44355</v>
      </c>
      <c r="G575" s="7" t="str">
        <f>IF(ISBLANK(employee_data36[[#This Row],[ExitDate]]),"Yes","")</f>
        <v/>
      </c>
      <c r="H575" t="s">
        <v>2391</v>
      </c>
      <c r="I575" t="s">
        <v>2553</v>
      </c>
      <c r="J575" t="s">
        <v>2554</v>
      </c>
      <c r="K575" t="s">
        <v>168</v>
      </c>
      <c r="L575" t="s">
        <v>2300</v>
      </c>
      <c r="M575" s="6" t="str">
        <f>IF(ISBLANK(employee_data36[[#This Row],[ExitDate]]),"1","0")</f>
        <v>0</v>
      </c>
      <c r="N575" s="6" t="str">
        <f>IF(employee_data36[[#This Row],[EmployeeStatus]]="Active", "Active", "Tidak Active")</f>
        <v>Tidak Active</v>
      </c>
      <c r="O575" t="s">
        <v>33</v>
      </c>
      <c r="P575" t="s">
        <v>34</v>
      </c>
      <c r="Q575" t="s">
        <v>63</v>
      </c>
      <c r="R575" t="s">
        <v>99</v>
      </c>
      <c r="S575" t="s">
        <v>2555</v>
      </c>
      <c r="T575" t="s">
        <v>170</v>
      </c>
      <c r="U575" t="s">
        <v>90</v>
      </c>
      <c r="V575" s="1">
        <v>22006</v>
      </c>
      <c r="W575" s="6">
        <f>DATEDIF(employee_data36[[#This Row],[DOB]],DATE(2023, 1, 1), "Y")</f>
        <v>62</v>
      </c>
      <c r="X575" s="6" t="str">
        <f>IF(employee_data3[[#This Row],[Age]]&lt;=25, "Remaja", IF(employee_data3[[#This Row],[Age]]&lt;=55, "Dewasa", "Lansia"))</f>
        <v>Lansia</v>
      </c>
      <c r="Y575" s="7" t="str">
        <f>CONCATENATE(employee_data36[[#This Row],[First-LastName]]," ",employee_data36[[#This Row],[DOB]])</f>
        <v>Angelique-Mann 22006</v>
      </c>
      <c r="Z575" t="s">
        <v>120</v>
      </c>
      <c r="AA575" t="s">
        <v>103</v>
      </c>
      <c r="AB575" t="s">
        <v>55</v>
      </c>
      <c r="AC575">
        <v>18464</v>
      </c>
      <c r="AD575" t="s">
        <v>93</v>
      </c>
      <c r="AE575" t="s">
        <v>104</v>
      </c>
      <c r="AF575" t="s">
        <v>45</v>
      </c>
      <c r="AG575">
        <v>3</v>
      </c>
    </row>
    <row r="576" spans="1:33" x14ac:dyDescent="0.3">
      <c r="A576">
        <v>1001</v>
      </c>
      <c r="B576" t="s">
        <v>741</v>
      </c>
      <c r="C576" t="s">
        <v>2556</v>
      </c>
      <c r="D576" s="6" t="str">
        <f>CONCATENATE(employee_data36[[#This Row],[FirstName]], "-",employee_data36[[#This Row],[LastName]] )</f>
        <v>Susan-Exantus</v>
      </c>
      <c r="E576" s="1">
        <v>43706</v>
      </c>
      <c r="F576" s="1"/>
      <c r="G576" s="7" t="str">
        <f>IF(ISBLANK(employee_data36[[#This Row],[ExitDate]]),"Yes","")</f>
        <v>Yes</v>
      </c>
      <c r="H576" t="s">
        <v>2424</v>
      </c>
      <c r="I576" t="s">
        <v>2557</v>
      </c>
      <c r="J576" t="s">
        <v>2558</v>
      </c>
      <c r="K576" t="s">
        <v>89</v>
      </c>
      <c r="L576" t="s">
        <v>32</v>
      </c>
      <c r="M576" s="6" t="str">
        <f>IF(ISBLANK(employee_data36[[#This Row],[ExitDate]]),"1","0")</f>
        <v>1</v>
      </c>
      <c r="N576" s="6" t="str">
        <f>IF(employee_data36[[#This Row],[EmployeeStatus]]="Active", "Active", "Tidak Active")</f>
        <v>Active</v>
      </c>
      <c r="O576" t="s">
        <v>52</v>
      </c>
      <c r="P576" t="s">
        <v>51</v>
      </c>
      <c r="Q576" t="s">
        <v>52</v>
      </c>
      <c r="R576" t="s">
        <v>36</v>
      </c>
      <c r="S576" t="s">
        <v>37</v>
      </c>
      <c r="T576" t="s">
        <v>2428</v>
      </c>
      <c r="U576" t="s">
        <v>111</v>
      </c>
      <c r="V576" s="1">
        <v>21084</v>
      </c>
      <c r="W576" s="6">
        <f>DATEDIF(employee_data36[[#This Row],[DOB]],DATE(2023, 1, 1), "Y")</f>
        <v>65</v>
      </c>
      <c r="X576" s="6" t="str">
        <f>IF(employee_data3[[#This Row],[Age]]&lt;=25, "Remaja", IF(employee_data3[[#This Row],[Age]]&lt;=55, "Dewasa", "Lansia"))</f>
        <v>Lansia</v>
      </c>
      <c r="Y576" s="7" t="str">
        <f>CONCATENATE(employee_data36[[#This Row],[First-LastName]]," ",employee_data36[[#This Row],[DOB]])</f>
        <v>Susan-Exantus 21084</v>
      </c>
      <c r="Z576" t="s">
        <v>40</v>
      </c>
      <c r="AA576" t="s">
        <v>113</v>
      </c>
      <c r="AB576" t="s">
        <v>42</v>
      </c>
      <c r="AC576">
        <v>1749</v>
      </c>
      <c r="AD576" t="s">
        <v>93</v>
      </c>
      <c r="AE576" t="s">
        <v>84</v>
      </c>
      <c r="AF576" t="s">
        <v>45</v>
      </c>
      <c r="AG576">
        <v>3</v>
      </c>
    </row>
    <row r="577" spans="1:33" x14ac:dyDescent="0.3">
      <c r="A577">
        <v>1002</v>
      </c>
      <c r="B577" t="s">
        <v>1201</v>
      </c>
      <c r="C577" t="s">
        <v>970</v>
      </c>
      <c r="D577" s="6" t="str">
        <f>CONCATENATE(employee_data36[[#This Row],[FirstName]], "-",employee_data36[[#This Row],[LastName]] )</f>
        <v>Sandra-Martin</v>
      </c>
      <c r="E577" s="1">
        <v>44907</v>
      </c>
      <c r="F577" s="1">
        <v>45074</v>
      </c>
      <c r="G577" s="7" t="str">
        <f>IF(ISBLANK(employee_data36[[#This Row],[ExitDate]]),"Yes","")</f>
        <v/>
      </c>
      <c r="H577" t="s">
        <v>2424</v>
      </c>
      <c r="I577" t="s">
        <v>2559</v>
      </c>
      <c r="J577" t="s">
        <v>2560</v>
      </c>
      <c r="K577" t="s">
        <v>118</v>
      </c>
      <c r="L577" t="s">
        <v>32</v>
      </c>
      <c r="M577" s="6" t="str">
        <f>IF(ISBLANK(employee_data36[[#This Row],[ExitDate]]),"1","0")</f>
        <v>0</v>
      </c>
      <c r="N577" s="6" t="str">
        <f>IF(employee_data36[[#This Row],[EmployeeStatus]]="Active", "Active", "Tidak Active")</f>
        <v>Active</v>
      </c>
      <c r="O577" t="s">
        <v>52</v>
      </c>
      <c r="P577" t="s">
        <v>51</v>
      </c>
      <c r="Q577" t="s">
        <v>35</v>
      </c>
      <c r="R577" t="s">
        <v>99</v>
      </c>
      <c r="S577" t="s">
        <v>2561</v>
      </c>
      <c r="T577" t="s">
        <v>2428</v>
      </c>
      <c r="U577" t="s">
        <v>332</v>
      </c>
      <c r="V577" s="1">
        <v>18452</v>
      </c>
      <c r="W577" s="6">
        <f>DATEDIF(employee_data36[[#This Row],[DOB]],DATE(2023, 1, 1), "Y")</f>
        <v>72</v>
      </c>
      <c r="X577" s="6" t="str">
        <f>IF(employee_data3[[#This Row],[Age]]&lt;=25, "Remaja", IF(employee_data3[[#This Row],[Age]]&lt;=55, "Dewasa", "Lansia"))</f>
        <v>Lansia</v>
      </c>
      <c r="Y577" s="7" t="str">
        <f>CONCATENATE(employee_data36[[#This Row],[First-LastName]]," ",employee_data36[[#This Row],[DOB]])</f>
        <v>Sandra-Martin 18452</v>
      </c>
      <c r="Z577" t="s">
        <v>40</v>
      </c>
      <c r="AA577" t="s">
        <v>226</v>
      </c>
      <c r="AB577" t="s">
        <v>42</v>
      </c>
      <c r="AC577">
        <v>2135</v>
      </c>
      <c r="AD577" t="s">
        <v>128</v>
      </c>
      <c r="AE577" t="s">
        <v>44</v>
      </c>
      <c r="AF577" t="s">
        <v>45</v>
      </c>
      <c r="AG577">
        <v>3</v>
      </c>
    </row>
    <row r="578" spans="1:33" x14ac:dyDescent="0.3">
      <c r="A578">
        <v>1003</v>
      </c>
      <c r="B578" t="s">
        <v>2562</v>
      </c>
      <c r="C578" t="s">
        <v>2563</v>
      </c>
      <c r="D578" s="6" t="str">
        <f>CONCATENATE(employee_data36[[#This Row],[FirstName]], "-",employee_data36[[#This Row],[LastName]] )</f>
        <v>Keyla-Del Bosque</v>
      </c>
      <c r="E578" s="1">
        <v>44993</v>
      </c>
      <c r="F578" s="1">
        <v>45000</v>
      </c>
      <c r="G578" s="7" t="str">
        <f>IF(ISBLANK(employee_data36[[#This Row],[ExitDate]]),"Yes","")</f>
        <v/>
      </c>
      <c r="H578" t="s">
        <v>2424</v>
      </c>
      <c r="I578" t="s">
        <v>2564</v>
      </c>
      <c r="J578" t="s">
        <v>2565</v>
      </c>
      <c r="K578" t="s">
        <v>98</v>
      </c>
      <c r="L578" t="s">
        <v>32</v>
      </c>
      <c r="M578" s="6" t="str">
        <f>IF(ISBLANK(employee_data36[[#This Row],[ExitDate]]),"1","0")</f>
        <v>0</v>
      </c>
      <c r="N578" s="6" t="str">
        <f>IF(employee_data36[[#This Row],[EmployeeStatus]]="Active", "Active", "Tidak Active")</f>
        <v>Active</v>
      </c>
      <c r="O578" t="s">
        <v>33</v>
      </c>
      <c r="P578" t="s">
        <v>51</v>
      </c>
      <c r="Q578" t="s">
        <v>52</v>
      </c>
      <c r="R578" t="s">
        <v>175</v>
      </c>
      <c r="S578" t="s">
        <v>2566</v>
      </c>
      <c r="T578" t="s">
        <v>2428</v>
      </c>
      <c r="U578" t="s">
        <v>90</v>
      </c>
      <c r="V578" s="1">
        <v>26991</v>
      </c>
      <c r="W578" s="6">
        <f>DATEDIF(employee_data36[[#This Row],[DOB]],DATE(2023, 1, 1), "Y")</f>
        <v>49</v>
      </c>
      <c r="X578" s="6" t="str">
        <f>IF(employee_data3[[#This Row],[Age]]&lt;=25, "Remaja", IF(employee_data3[[#This Row],[Age]]&lt;=55, "Dewasa", "Lansia"))</f>
        <v>Dewasa</v>
      </c>
      <c r="Y578" s="7" t="str">
        <f>CONCATENATE(employee_data36[[#This Row],[First-LastName]]," ",employee_data36[[#This Row],[DOB]])</f>
        <v>Keyla-Del Bosque 26991</v>
      </c>
      <c r="Z578" t="s">
        <v>40</v>
      </c>
      <c r="AA578" t="s">
        <v>226</v>
      </c>
      <c r="AB578" t="s">
        <v>42</v>
      </c>
      <c r="AC578">
        <v>2176</v>
      </c>
      <c r="AD578" t="s">
        <v>43</v>
      </c>
      <c r="AE578" t="s">
        <v>84</v>
      </c>
      <c r="AF578" t="s">
        <v>45</v>
      </c>
      <c r="AG578">
        <v>3</v>
      </c>
    </row>
    <row r="579" spans="1:33" x14ac:dyDescent="0.3">
      <c r="A579">
        <v>1004</v>
      </c>
      <c r="B579" t="s">
        <v>2567</v>
      </c>
      <c r="C579" t="s">
        <v>2568</v>
      </c>
      <c r="D579" s="6" t="str">
        <f>CONCATENATE(employee_data36[[#This Row],[FirstName]], "-",employee_data36[[#This Row],[LastName]] )</f>
        <v>Andrew-Szabo</v>
      </c>
      <c r="E579" s="1">
        <v>43980</v>
      </c>
      <c r="F579" s="1">
        <v>44260</v>
      </c>
      <c r="G579" s="7" t="str">
        <f>IF(ISBLANK(employee_data36[[#This Row],[ExitDate]]),"Yes","")</f>
        <v/>
      </c>
      <c r="H579" t="s">
        <v>2424</v>
      </c>
      <c r="I579" t="s">
        <v>2569</v>
      </c>
      <c r="J579" t="s">
        <v>2570</v>
      </c>
      <c r="K579" t="s">
        <v>168</v>
      </c>
      <c r="L579" t="s">
        <v>32</v>
      </c>
      <c r="M579" s="6" t="str">
        <f>IF(ISBLANK(employee_data36[[#This Row],[ExitDate]]),"1","0")</f>
        <v>0</v>
      </c>
      <c r="N579" s="6" t="str">
        <f>IF(employee_data36[[#This Row],[EmployeeStatus]]="Active", "Active", "Tidak Active")</f>
        <v>Active</v>
      </c>
      <c r="O579" t="s">
        <v>52</v>
      </c>
      <c r="P579" t="s">
        <v>34</v>
      </c>
      <c r="Q579" t="s">
        <v>52</v>
      </c>
      <c r="R579" t="s">
        <v>99</v>
      </c>
      <c r="S579" t="s">
        <v>2571</v>
      </c>
      <c r="T579" t="s">
        <v>2428</v>
      </c>
      <c r="U579" t="s">
        <v>177</v>
      </c>
      <c r="V579" s="1">
        <v>20847</v>
      </c>
      <c r="W579" s="6">
        <f>DATEDIF(employee_data36[[#This Row],[DOB]],DATE(2023, 1, 1), "Y")</f>
        <v>65</v>
      </c>
      <c r="X579" s="6" t="str">
        <f>IF(employee_data3[[#This Row],[Age]]&lt;=25, "Remaja", IF(employee_data3[[#This Row],[Age]]&lt;=55, "Dewasa", "Lansia"))</f>
        <v>Lansia</v>
      </c>
      <c r="Y579" s="7" t="str">
        <f>CONCATENATE(employee_data36[[#This Row],[First-LastName]]," ",employee_data36[[#This Row],[DOB]])</f>
        <v>Andrew-Szabo 20847</v>
      </c>
      <c r="Z579" t="s">
        <v>40</v>
      </c>
      <c r="AA579" t="s">
        <v>178</v>
      </c>
      <c r="AB579" t="s">
        <v>55</v>
      </c>
      <c r="AC579">
        <v>2140</v>
      </c>
      <c r="AD579" t="s">
        <v>93</v>
      </c>
      <c r="AE579" t="s">
        <v>75</v>
      </c>
      <c r="AF579" t="s">
        <v>45</v>
      </c>
      <c r="AG579">
        <v>3</v>
      </c>
    </row>
    <row r="580" spans="1:33" x14ac:dyDescent="0.3">
      <c r="A580">
        <v>1005</v>
      </c>
      <c r="B580" t="s">
        <v>2572</v>
      </c>
      <c r="C580" t="s">
        <v>2573</v>
      </c>
      <c r="D580" s="6" t="str">
        <f>CONCATENATE(employee_data36[[#This Row],[FirstName]], "-",employee_data36[[#This Row],[LastName]] )</f>
        <v>Luke-Patronick</v>
      </c>
      <c r="E580" s="1">
        <v>44820</v>
      </c>
      <c r="F580" s="1"/>
      <c r="G580" s="7" t="str">
        <f>IF(ISBLANK(employee_data36[[#This Row],[ExitDate]]),"Yes","")</f>
        <v>Yes</v>
      </c>
      <c r="H580" t="s">
        <v>2424</v>
      </c>
      <c r="I580" t="s">
        <v>2574</v>
      </c>
      <c r="J580" t="s">
        <v>2575</v>
      </c>
      <c r="K580" t="s">
        <v>133</v>
      </c>
      <c r="L580" t="s">
        <v>32</v>
      </c>
      <c r="M580" s="6" t="str">
        <f>IF(ISBLANK(employee_data36[[#This Row],[ExitDate]]),"1","0")</f>
        <v>1</v>
      </c>
      <c r="N580" s="6" t="str">
        <f>IF(employee_data36[[#This Row],[EmployeeStatus]]="Active", "Active", "Tidak Active")</f>
        <v>Active</v>
      </c>
      <c r="O580" t="s">
        <v>63</v>
      </c>
      <c r="P580" t="s">
        <v>64</v>
      </c>
      <c r="Q580" t="s">
        <v>35</v>
      </c>
      <c r="R580" t="s">
        <v>36</v>
      </c>
      <c r="S580" t="s">
        <v>37</v>
      </c>
      <c r="T580" t="s">
        <v>2428</v>
      </c>
      <c r="U580" t="s">
        <v>90</v>
      </c>
      <c r="V580" s="1">
        <v>25777</v>
      </c>
      <c r="W580" s="6">
        <f>DATEDIF(employee_data36[[#This Row],[DOB]],DATE(2023, 1, 1), "Y")</f>
        <v>52</v>
      </c>
      <c r="X580" s="6" t="str">
        <f>IF(employee_data3[[#This Row],[Age]]&lt;=25, "Remaja", IF(employee_data3[[#This Row],[Age]]&lt;=55, "Dewasa", "Lansia"))</f>
        <v>Dewasa</v>
      </c>
      <c r="Y580" s="7" t="str">
        <f>CONCATENATE(employee_data36[[#This Row],[First-LastName]]," ",employee_data36[[#This Row],[DOB]])</f>
        <v>Luke-Patronick 25777</v>
      </c>
      <c r="Z580" t="s">
        <v>40</v>
      </c>
      <c r="AA580" t="s">
        <v>419</v>
      </c>
      <c r="AB580" t="s">
        <v>55</v>
      </c>
      <c r="AC580">
        <v>1844</v>
      </c>
      <c r="AD580" t="s">
        <v>93</v>
      </c>
      <c r="AE580" t="s">
        <v>104</v>
      </c>
      <c r="AF580" t="s">
        <v>45</v>
      </c>
      <c r="AG580">
        <v>3</v>
      </c>
    </row>
    <row r="581" spans="1:33" x14ac:dyDescent="0.3">
      <c r="A581">
        <v>1006</v>
      </c>
      <c r="B581" t="s">
        <v>2576</v>
      </c>
      <c r="C581" t="s">
        <v>2577</v>
      </c>
      <c r="D581" s="6" t="str">
        <f>CONCATENATE(employee_data36[[#This Row],[FirstName]], "-",employee_data36[[#This Row],[LastName]] )</f>
        <v>Colby-Andreola</v>
      </c>
      <c r="E581" s="1">
        <v>44423</v>
      </c>
      <c r="F581" s="1">
        <v>44520</v>
      </c>
      <c r="G581" s="7" t="str">
        <f>IF(ISBLANK(employee_data36[[#This Row],[ExitDate]]),"Yes","")</f>
        <v/>
      </c>
      <c r="H581" t="s">
        <v>2424</v>
      </c>
      <c r="I581" t="s">
        <v>2578</v>
      </c>
      <c r="J581" t="s">
        <v>2579</v>
      </c>
      <c r="K581" t="s">
        <v>139</v>
      </c>
      <c r="L581" t="s">
        <v>32</v>
      </c>
      <c r="M581" s="6" t="str">
        <f>IF(ISBLANK(employee_data36[[#This Row],[ExitDate]]),"1","0")</f>
        <v>0</v>
      </c>
      <c r="N581" s="6" t="str">
        <f>IF(employee_data36[[#This Row],[EmployeeStatus]]="Active", "Active", "Tidak Active")</f>
        <v>Active</v>
      </c>
      <c r="O581" t="s">
        <v>63</v>
      </c>
      <c r="P581" t="s">
        <v>34</v>
      </c>
      <c r="Q581" t="s">
        <v>52</v>
      </c>
      <c r="R581" t="s">
        <v>126</v>
      </c>
      <c r="S581" t="s">
        <v>2580</v>
      </c>
      <c r="T581" t="s">
        <v>2428</v>
      </c>
      <c r="U581" t="s">
        <v>111</v>
      </c>
      <c r="V581" s="1">
        <v>21600</v>
      </c>
      <c r="W581" s="6">
        <f>DATEDIF(employee_data36[[#This Row],[DOB]],DATE(2023, 1, 1), "Y")</f>
        <v>63</v>
      </c>
      <c r="X581" s="6" t="str">
        <f>IF(employee_data3[[#This Row],[Age]]&lt;=25, "Remaja", IF(employee_data3[[#This Row],[Age]]&lt;=55, "Dewasa", "Lansia"))</f>
        <v>Lansia</v>
      </c>
      <c r="Y581" s="7" t="str">
        <f>CONCATENATE(employee_data36[[#This Row],[First-LastName]]," ",employee_data36[[#This Row],[DOB]])</f>
        <v>Colby-Andreola 21600</v>
      </c>
      <c r="Z581" t="s">
        <v>40</v>
      </c>
      <c r="AA581" t="s">
        <v>613</v>
      </c>
      <c r="AB581" t="s">
        <v>42</v>
      </c>
      <c r="AC581">
        <v>2110</v>
      </c>
      <c r="AD581" t="s">
        <v>43</v>
      </c>
      <c r="AE581" t="s">
        <v>44</v>
      </c>
      <c r="AF581" t="s">
        <v>45</v>
      </c>
      <c r="AG581">
        <v>3</v>
      </c>
    </row>
    <row r="582" spans="1:33" x14ac:dyDescent="0.3">
      <c r="A582">
        <v>1007</v>
      </c>
      <c r="B582" t="s">
        <v>57</v>
      </c>
      <c r="C582" t="s">
        <v>2581</v>
      </c>
      <c r="D582" s="6" t="str">
        <f>CONCATENATE(employee_data36[[#This Row],[FirstName]], "-",employee_data36[[#This Row],[LastName]] )</f>
        <v>Edward-TRUE</v>
      </c>
      <c r="E582" s="1">
        <v>44129</v>
      </c>
      <c r="F582" s="1">
        <v>44465</v>
      </c>
      <c r="G582" s="7" t="str">
        <f>IF(ISBLANK(employee_data36[[#This Row],[ExitDate]]),"Yes","")</f>
        <v/>
      </c>
      <c r="H582" t="s">
        <v>2424</v>
      </c>
      <c r="I582" t="s">
        <v>2582</v>
      </c>
      <c r="J582" t="s">
        <v>2583</v>
      </c>
      <c r="K582" t="s">
        <v>133</v>
      </c>
      <c r="L582" t="s">
        <v>745</v>
      </c>
      <c r="M582" s="6" t="str">
        <f>IF(ISBLANK(employee_data36[[#This Row],[ExitDate]]),"1","0")</f>
        <v>0</v>
      </c>
      <c r="N582" s="6" t="str">
        <f>IF(employee_data36[[#This Row],[EmployeeStatus]]="Active", "Active", "Tidak Active")</f>
        <v>Tidak Active</v>
      </c>
      <c r="O582" t="s">
        <v>52</v>
      </c>
      <c r="P582" t="s">
        <v>51</v>
      </c>
      <c r="Q582" t="s">
        <v>52</v>
      </c>
      <c r="R582" t="s">
        <v>99</v>
      </c>
      <c r="S582" t="s">
        <v>2584</v>
      </c>
      <c r="T582" t="s">
        <v>2428</v>
      </c>
      <c r="U582" t="s">
        <v>81</v>
      </c>
      <c r="V582" s="1">
        <v>36603</v>
      </c>
      <c r="W582" s="6">
        <f>DATEDIF(employee_data36[[#This Row],[DOB]],DATE(2023, 1, 1), "Y")</f>
        <v>22</v>
      </c>
      <c r="X582" s="6" t="str">
        <f>IF(employee_data3[[#This Row],[Age]]&lt;=25, "Remaja", IF(employee_data3[[#This Row],[Age]]&lt;=55, "Dewasa", "Lansia"))</f>
        <v>Remaja</v>
      </c>
      <c r="Y582" s="7" t="str">
        <f>CONCATENATE(employee_data36[[#This Row],[First-LastName]]," ",employee_data36[[#This Row],[DOB]])</f>
        <v>Edward-TRUE 36603</v>
      </c>
      <c r="Z582" t="s">
        <v>40</v>
      </c>
      <c r="AA582" t="s">
        <v>163</v>
      </c>
      <c r="AB582" t="s">
        <v>55</v>
      </c>
      <c r="AC582">
        <v>2451</v>
      </c>
      <c r="AD582" t="s">
        <v>93</v>
      </c>
      <c r="AE582" t="s">
        <v>44</v>
      </c>
      <c r="AF582" t="s">
        <v>45</v>
      </c>
      <c r="AG582">
        <v>3</v>
      </c>
    </row>
    <row r="583" spans="1:33" x14ac:dyDescent="0.3">
      <c r="A583">
        <v>1008</v>
      </c>
      <c r="B583" t="s">
        <v>2585</v>
      </c>
      <c r="C583" t="s">
        <v>2586</v>
      </c>
      <c r="D583" s="6" t="str">
        <f>CONCATENATE(employee_data36[[#This Row],[FirstName]], "-",employee_data36[[#This Row],[LastName]] )</f>
        <v>Judith-Carabbio</v>
      </c>
      <c r="E583" s="1">
        <v>43705</v>
      </c>
      <c r="F583" s="1">
        <v>43955</v>
      </c>
      <c r="G583" s="7" t="str">
        <f>IF(ISBLANK(employee_data36[[#This Row],[ExitDate]]),"Yes","")</f>
        <v/>
      </c>
      <c r="H583" t="s">
        <v>2424</v>
      </c>
      <c r="I583" t="s">
        <v>2587</v>
      </c>
      <c r="J583" t="s">
        <v>2588</v>
      </c>
      <c r="K583" t="s">
        <v>89</v>
      </c>
      <c r="L583" t="s">
        <v>32</v>
      </c>
      <c r="M583" s="6" t="str">
        <f>IF(ISBLANK(employee_data36[[#This Row],[ExitDate]]),"1","0")</f>
        <v>0</v>
      </c>
      <c r="N583" s="6" t="str">
        <f>IF(employee_data36[[#This Row],[EmployeeStatus]]="Active", "Active", "Tidak Active")</f>
        <v>Active</v>
      </c>
      <c r="O583" t="s">
        <v>33</v>
      </c>
      <c r="P583" t="s">
        <v>64</v>
      </c>
      <c r="Q583" t="s">
        <v>35</v>
      </c>
      <c r="R583" t="s">
        <v>175</v>
      </c>
      <c r="S583" t="s">
        <v>2589</v>
      </c>
      <c r="T583" t="s">
        <v>2428</v>
      </c>
      <c r="U583" t="s">
        <v>81</v>
      </c>
      <c r="V583" s="1">
        <v>29941</v>
      </c>
      <c r="W583" s="6">
        <f>DATEDIF(employee_data36[[#This Row],[DOB]],DATE(2023, 1, 1), "Y")</f>
        <v>41</v>
      </c>
      <c r="X583" s="6" t="str">
        <f>IF(employee_data3[[#This Row],[Age]]&lt;=25, "Remaja", IF(employee_data3[[#This Row],[Age]]&lt;=55, "Dewasa", "Lansia"))</f>
        <v>Dewasa</v>
      </c>
      <c r="Y583" s="7" t="str">
        <f>CONCATENATE(employee_data36[[#This Row],[First-LastName]]," ",employee_data36[[#This Row],[DOB]])</f>
        <v>Judith-Carabbio 29941</v>
      </c>
      <c r="Z583" t="s">
        <v>40</v>
      </c>
      <c r="AA583" t="s">
        <v>226</v>
      </c>
      <c r="AB583" t="s">
        <v>42</v>
      </c>
      <c r="AC583">
        <v>2132</v>
      </c>
      <c r="AD583" t="s">
        <v>56</v>
      </c>
      <c r="AE583" t="s">
        <v>84</v>
      </c>
      <c r="AF583" t="s">
        <v>45</v>
      </c>
      <c r="AG583">
        <v>3</v>
      </c>
    </row>
    <row r="584" spans="1:33" x14ac:dyDescent="0.3">
      <c r="A584">
        <v>1009</v>
      </c>
      <c r="B584" t="s">
        <v>2590</v>
      </c>
      <c r="C584" t="s">
        <v>2591</v>
      </c>
      <c r="D584" s="6" t="str">
        <f>CONCATENATE(employee_data36[[#This Row],[FirstName]], "-",employee_data36[[#This Row],[LastName]] )</f>
        <v>Adell-Saada</v>
      </c>
      <c r="E584" s="1">
        <v>43629</v>
      </c>
      <c r="F584" s="1">
        <v>44938</v>
      </c>
      <c r="G584" s="7" t="str">
        <f>IF(ISBLANK(employee_data36[[#This Row],[ExitDate]]),"Yes","")</f>
        <v/>
      </c>
      <c r="H584" t="s">
        <v>2424</v>
      </c>
      <c r="I584" t="s">
        <v>2592</v>
      </c>
      <c r="J584" t="s">
        <v>2593</v>
      </c>
      <c r="K584" t="s">
        <v>118</v>
      </c>
      <c r="L584" t="s">
        <v>32</v>
      </c>
      <c r="M584" s="6" t="str">
        <f>IF(ISBLANK(employee_data36[[#This Row],[ExitDate]]),"1","0")</f>
        <v>0</v>
      </c>
      <c r="N584" s="6" t="str">
        <f>IF(employee_data36[[#This Row],[EmployeeStatus]]="Active", "Active", "Tidak Active")</f>
        <v>Active</v>
      </c>
      <c r="O584" t="s">
        <v>52</v>
      </c>
      <c r="P584" t="s">
        <v>34</v>
      </c>
      <c r="Q584" t="s">
        <v>35</v>
      </c>
      <c r="R584" t="s">
        <v>140</v>
      </c>
      <c r="S584" t="s">
        <v>2594</v>
      </c>
      <c r="T584" t="s">
        <v>2428</v>
      </c>
      <c r="U584" t="s">
        <v>81</v>
      </c>
      <c r="V584" s="1">
        <v>31837</v>
      </c>
      <c r="W584" s="6">
        <f>DATEDIF(employee_data36[[#This Row],[DOB]],DATE(2023, 1, 1), "Y")</f>
        <v>35</v>
      </c>
      <c r="X584" s="6" t="str">
        <f>IF(employee_data3[[#This Row],[Age]]&lt;=25, "Remaja", IF(employee_data3[[#This Row],[Age]]&lt;=55, "Dewasa", "Lansia"))</f>
        <v>Dewasa</v>
      </c>
      <c r="Y584" s="7" t="str">
        <f>CONCATENATE(employee_data36[[#This Row],[First-LastName]]," ",employee_data36[[#This Row],[DOB]])</f>
        <v>Adell-Saada 31837</v>
      </c>
      <c r="Z584" t="s">
        <v>40</v>
      </c>
      <c r="AA584" t="s">
        <v>381</v>
      </c>
      <c r="AB584" t="s">
        <v>42</v>
      </c>
      <c r="AC584">
        <v>2132</v>
      </c>
      <c r="AD584" t="s">
        <v>74</v>
      </c>
      <c r="AE584" t="s">
        <v>75</v>
      </c>
      <c r="AF584" t="s">
        <v>45</v>
      </c>
      <c r="AG584">
        <v>3</v>
      </c>
    </row>
    <row r="585" spans="1:33" x14ac:dyDescent="0.3">
      <c r="A585">
        <v>1010</v>
      </c>
      <c r="B585" t="s">
        <v>2038</v>
      </c>
      <c r="C585" t="s">
        <v>1294</v>
      </c>
      <c r="D585" s="6" t="str">
        <f>CONCATENATE(employee_data36[[#This Row],[FirstName]], "-",employee_data36[[#This Row],[LastName]] )</f>
        <v>Kamari-Hunter</v>
      </c>
      <c r="E585" s="1">
        <v>44208</v>
      </c>
      <c r="F585" s="1">
        <v>44638</v>
      </c>
      <c r="G585" s="7" t="str">
        <f>IF(ISBLANK(employee_data36[[#This Row],[ExitDate]]),"Yes","")</f>
        <v/>
      </c>
      <c r="H585" t="s">
        <v>2424</v>
      </c>
      <c r="I585" t="s">
        <v>2595</v>
      </c>
      <c r="J585" t="s">
        <v>2596</v>
      </c>
      <c r="K585" t="s">
        <v>50</v>
      </c>
      <c r="L585" t="s">
        <v>745</v>
      </c>
      <c r="M585" s="6" t="str">
        <f>IF(ISBLANK(employee_data36[[#This Row],[ExitDate]]),"1","0")</f>
        <v>0</v>
      </c>
      <c r="N585" s="6" t="str">
        <f>IF(employee_data36[[#This Row],[EmployeeStatus]]="Active", "Active", "Tidak Active")</f>
        <v>Tidak Active</v>
      </c>
      <c r="O585" t="s">
        <v>52</v>
      </c>
      <c r="P585" t="s">
        <v>34</v>
      </c>
      <c r="Q585" t="s">
        <v>35</v>
      </c>
      <c r="R585" t="s">
        <v>175</v>
      </c>
      <c r="S585" t="s">
        <v>2597</v>
      </c>
      <c r="T585" t="s">
        <v>2428</v>
      </c>
      <c r="U585" t="s">
        <v>90</v>
      </c>
      <c r="V585" s="1">
        <v>33898</v>
      </c>
      <c r="W585" s="6">
        <f>DATEDIF(employee_data36[[#This Row],[DOB]],DATE(2023, 1, 1), "Y")</f>
        <v>30</v>
      </c>
      <c r="X585" s="6" t="str">
        <f>IF(employee_data3[[#This Row],[Age]]&lt;=25, "Remaja", IF(employee_data3[[#This Row],[Age]]&lt;=55, "Dewasa", "Lansia"))</f>
        <v>Dewasa</v>
      </c>
      <c r="Y585" s="7" t="str">
        <f>CONCATENATE(employee_data36[[#This Row],[First-LastName]]," ",employee_data36[[#This Row],[DOB]])</f>
        <v>Kamari-Hunter 33898</v>
      </c>
      <c r="Z585" t="s">
        <v>40</v>
      </c>
      <c r="AA585" t="s">
        <v>6</v>
      </c>
      <c r="AB585" t="s">
        <v>55</v>
      </c>
      <c r="AC585">
        <v>12889</v>
      </c>
      <c r="AD585" t="s">
        <v>56</v>
      </c>
      <c r="AE585" t="s">
        <v>104</v>
      </c>
      <c r="AF585" t="s">
        <v>45</v>
      </c>
      <c r="AG585">
        <v>3</v>
      </c>
    </row>
    <row r="586" spans="1:33" x14ac:dyDescent="0.3">
      <c r="A586">
        <v>1011</v>
      </c>
      <c r="B586" t="s">
        <v>1792</v>
      </c>
      <c r="C586" t="s">
        <v>875</v>
      </c>
      <c r="D586" s="6" t="str">
        <f>CONCATENATE(employee_data36[[#This Row],[FirstName]], "-",employee_data36[[#This Row],[LastName]] )</f>
        <v>Sarah-Malone</v>
      </c>
      <c r="E586" s="1">
        <v>44599</v>
      </c>
      <c r="F586" s="1">
        <v>44969</v>
      </c>
      <c r="G586" s="7" t="str">
        <f>IF(ISBLANK(employee_data36[[#This Row],[ExitDate]]),"Yes","")</f>
        <v/>
      </c>
      <c r="H586" t="s">
        <v>2424</v>
      </c>
      <c r="I586" t="s">
        <v>2598</v>
      </c>
      <c r="J586" t="s">
        <v>2599</v>
      </c>
      <c r="K586" t="s">
        <v>139</v>
      </c>
      <c r="L586" t="s">
        <v>745</v>
      </c>
      <c r="M586" s="6" t="str">
        <f>IF(ISBLANK(employee_data36[[#This Row],[ExitDate]]),"1","0")</f>
        <v>0</v>
      </c>
      <c r="N586" s="6" t="str">
        <f>IF(employee_data36[[#This Row],[EmployeeStatus]]="Active", "Active", "Tidak Active")</f>
        <v>Tidak Active</v>
      </c>
      <c r="O586" t="s">
        <v>33</v>
      </c>
      <c r="P586" t="s">
        <v>51</v>
      </c>
      <c r="Q586" t="s">
        <v>35</v>
      </c>
      <c r="R586" t="s">
        <v>126</v>
      </c>
      <c r="S586" t="s">
        <v>2600</v>
      </c>
      <c r="T586" t="s">
        <v>2428</v>
      </c>
      <c r="U586" t="s">
        <v>81</v>
      </c>
      <c r="V586" s="1">
        <v>17585</v>
      </c>
      <c r="W586" s="6">
        <f>DATEDIF(employee_data36[[#This Row],[DOB]],DATE(2023, 1, 1), "Y")</f>
        <v>74</v>
      </c>
      <c r="X586" s="6" t="str">
        <f>IF(employee_data3[[#This Row],[Age]]&lt;=25, "Remaja", IF(employee_data3[[#This Row],[Age]]&lt;=55, "Dewasa", "Lansia"))</f>
        <v>Lansia</v>
      </c>
      <c r="Y586" s="7" t="str">
        <f>CONCATENATE(employee_data36[[#This Row],[First-LastName]]," ",employee_data36[[#This Row],[DOB]])</f>
        <v>Sarah-Malone 17585</v>
      </c>
      <c r="Z586" t="s">
        <v>40</v>
      </c>
      <c r="AA586" t="s">
        <v>226</v>
      </c>
      <c r="AB586" t="s">
        <v>55</v>
      </c>
      <c r="AC586">
        <v>21340</v>
      </c>
      <c r="AD586" t="s">
        <v>56</v>
      </c>
      <c r="AE586" t="s">
        <v>84</v>
      </c>
      <c r="AF586" t="s">
        <v>45</v>
      </c>
      <c r="AG586">
        <v>3</v>
      </c>
    </row>
    <row r="587" spans="1:33" x14ac:dyDescent="0.3">
      <c r="A587">
        <v>1012</v>
      </c>
      <c r="B587" t="s">
        <v>1520</v>
      </c>
      <c r="C587" t="s">
        <v>1616</v>
      </c>
      <c r="D587" s="6" t="str">
        <f>CONCATENATE(employee_data36[[#This Row],[FirstName]], "-",employee_data36[[#This Row],[LastName]] )</f>
        <v>Skyler-Blackwell</v>
      </c>
      <c r="E587" s="1">
        <v>44144</v>
      </c>
      <c r="F587" s="1">
        <v>44353</v>
      </c>
      <c r="G587" s="7" t="str">
        <f>IF(ISBLANK(employee_data36[[#This Row],[ExitDate]]),"Yes","")</f>
        <v/>
      </c>
      <c r="H587" t="s">
        <v>2424</v>
      </c>
      <c r="I587" t="s">
        <v>2601</v>
      </c>
      <c r="J587" t="s">
        <v>2602</v>
      </c>
      <c r="K587" t="s">
        <v>80</v>
      </c>
      <c r="L587" t="s">
        <v>745</v>
      </c>
      <c r="M587" s="6" t="str">
        <f>IF(ISBLANK(employee_data36[[#This Row],[ExitDate]]),"1","0")</f>
        <v>0</v>
      </c>
      <c r="N587" s="6" t="str">
        <f>IF(employee_data36[[#This Row],[EmployeeStatus]]="Active", "Active", "Tidak Active")</f>
        <v>Tidak Active</v>
      </c>
      <c r="O587" t="s">
        <v>33</v>
      </c>
      <c r="P587" t="s">
        <v>51</v>
      </c>
      <c r="Q587" t="s">
        <v>35</v>
      </c>
      <c r="R587" t="s">
        <v>99</v>
      </c>
      <c r="S587" t="s">
        <v>2603</v>
      </c>
      <c r="T587" t="s">
        <v>2428</v>
      </c>
      <c r="U587" t="s">
        <v>101</v>
      </c>
      <c r="V587" s="1">
        <v>28766</v>
      </c>
      <c r="W587" s="6">
        <f>DATEDIF(employee_data36[[#This Row],[DOB]],DATE(2023, 1, 1), "Y")</f>
        <v>44</v>
      </c>
      <c r="X587" s="6" t="str">
        <f>IF(employee_data3[[#This Row],[Age]]&lt;=25, "Remaja", IF(employee_data3[[#This Row],[Age]]&lt;=55, "Dewasa", "Lansia"))</f>
        <v>Dewasa</v>
      </c>
      <c r="Y587" s="7" t="str">
        <f>CONCATENATE(employee_data36[[#This Row],[First-LastName]]," ",employee_data36[[#This Row],[DOB]])</f>
        <v>Skyler-Blackwell 28766</v>
      </c>
      <c r="Z587" t="s">
        <v>40</v>
      </c>
      <c r="AA587" t="s">
        <v>613</v>
      </c>
      <c r="AB587" t="s">
        <v>55</v>
      </c>
      <c r="AC587">
        <v>67544</v>
      </c>
      <c r="AD587" t="s">
        <v>43</v>
      </c>
      <c r="AE587" t="s">
        <v>75</v>
      </c>
      <c r="AF587" t="s">
        <v>45</v>
      </c>
      <c r="AG587">
        <v>3</v>
      </c>
    </row>
    <row r="588" spans="1:33" x14ac:dyDescent="0.3">
      <c r="A588">
        <v>1013</v>
      </c>
      <c r="B588" t="s">
        <v>2604</v>
      </c>
      <c r="C588" t="s">
        <v>2605</v>
      </c>
      <c r="D588" s="6" t="str">
        <f>CONCATENATE(employee_data36[[#This Row],[FirstName]], "-",employee_data36[[#This Row],[LastName]] )</f>
        <v>Jasmin-Shah</v>
      </c>
      <c r="E588" s="1">
        <v>43964</v>
      </c>
      <c r="F588" s="1"/>
      <c r="G588" s="7" t="str">
        <f>IF(ISBLANK(employee_data36[[#This Row],[ExitDate]]),"Yes","")</f>
        <v>Yes</v>
      </c>
      <c r="H588" t="s">
        <v>2424</v>
      </c>
      <c r="I588" t="s">
        <v>2606</v>
      </c>
      <c r="J588" t="s">
        <v>2607</v>
      </c>
      <c r="K588" t="s">
        <v>168</v>
      </c>
      <c r="L588" t="s">
        <v>32</v>
      </c>
      <c r="M588" s="6" t="str">
        <f>IF(ISBLANK(employee_data36[[#This Row],[ExitDate]]),"1","0")</f>
        <v>1</v>
      </c>
      <c r="N588" s="6" t="str">
        <f>IF(employee_data36[[#This Row],[EmployeeStatus]]="Active", "Active", "Tidak Active")</f>
        <v>Active</v>
      </c>
      <c r="O588" t="s">
        <v>52</v>
      </c>
      <c r="P588" t="s">
        <v>64</v>
      </c>
      <c r="Q588" t="s">
        <v>63</v>
      </c>
      <c r="R588" t="s">
        <v>36</v>
      </c>
      <c r="S588" t="s">
        <v>37</v>
      </c>
      <c r="T588" t="s">
        <v>2428</v>
      </c>
      <c r="U588" t="s">
        <v>111</v>
      </c>
      <c r="V588" s="1">
        <v>27352</v>
      </c>
      <c r="W588" s="6">
        <f>DATEDIF(employee_data36[[#This Row],[DOB]],DATE(2023, 1, 1), "Y")</f>
        <v>48</v>
      </c>
      <c r="X588" s="6" t="str">
        <f>IF(employee_data3[[#This Row],[Age]]&lt;=25, "Remaja", IF(employee_data3[[#This Row],[Age]]&lt;=55, "Dewasa", "Lansia"))</f>
        <v>Dewasa</v>
      </c>
      <c r="Y588" s="7" t="str">
        <f>CONCATENATE(employee_data36[[#This Row],[First-LastName]]," ",employee_data36[[#This Row],[DOB]])</f>
        <v>Jasmin-Shah 27352</v>
      </c>
      <c r="Z588" t="s">
        <v>40</v>
      </c>
      <c r="AA588" t="s">
        <v>113</v>
      </c>
      <c r="AB588" t="s">
        <v>55</v>
      </c>
      <c r="AC588">
        <v>36398</v>
      </c>
      <c r="AD588" t="s">
        <v>128</v>
      </c>
      <c r="AE588" t="s">
        <v>75</v>
      </c>
      <c r="AF588" t="s">
        <v>45</v>
      </c>
      <c r="AG588">
        <v>3</v>
      </c>
    </row>
    <row r="589" spans="1:33" x14ac:dyDescent="0.3">
      <c r="A589">
        <v>1014</v>
      </c>
      <c r="B589" t="s">
        <v>2608</v>
      </c>
      <c r="C589" t="s">
        <v>759</v>
      </c>
      <c r="D589" s="6" t="str">
        <f>CONCATENATE(employee_data36[[#This Row],[FirstName]], "-",employee_data36[[#This Row],[LastName]] )</f>
        <v>Kole-Quinn</v>
      </c>
      <c r="E589" s="1">
        <v>44926</v>
      </c>
      <c r="F589" s="1">
        <v>45120</v>
      </c>
      <c r="G589" s="7" t="str">
        <f>IF(ISBLANK(employee_data36[[#This Row],[ExitDate]]),"Yes","")</f>
        <v/>
      </c>
      <c r="H589" t="s">
        <v>2609</v>
      </c>
      <c r="I589" t="s">
        <v>2610</v>
      </c>
      <c r="J589" t="s">
        <v>2611</v>
      </c>
      <c r="K589" t="s">
        <v>98</v>
      </c>
      <c r="L589" t="s">
        <v>32</v>
      </c>
      <c r="M589" s="6" t="str">
        <f>IF(ISBLANK(employee_data36[[#This Row],[ExitDate]]),"1","0")</f>
        <v>0</v>
      </c>
      <c r="N589" s="6" t="str">
        <f>IF(employee_data36[[#This Row],[EmployeeStatus]]="Active", "Active", "Tidak Active")</f>
        <v>Active</v>
      </c>
      <c r="O589" t="s">
        <v>52</v>
      </c>
      <c r="P589" t="s">
        <v>51</v>
      </c>
      <c r="Q589" t="s">
        <v>63</v>
      </c>
      <c r="R589" t="s">
        <v>140</v>
      </c>
      <c r="S589" t="s">
        <v>2612</v>
      </c>
      <c r="T589" t="s">
        <v>2428</v>
      </c>
      <c r="U589" t="s">
        <v>332</v>
      </c>
      <c r="V589" s="1">
        <v>19553</v>
      </c>
      <c r="W589" s="6">
        <f>DATEDIF(employee_data36[[#This Row],[DOB]],DATE(2023, 1, 1), "Y")</f>
        <v>69</v>
      </c>
      <c r="X589" s="6" t="str">
        <f>IF(employee_data3[[#This Row],[Age]]&lt;=25, "Remaja", IF(employee_data3[[#This Row],[Age]]&lt;=55, "Dewasa", "Lansia"))</f>
        <v>Lansia</v>
      </c>
      <c r="Y589" s="7" t="str">
        <f>CONCATENATE(employee_data36[[#This Row],[First-LastName]]," ",employee_data36[[#This Row],[DOB]])</f>
        <v>Kole-Quinn 19553</v>
      </c>
      <c r="Z589" t="s">
        <v>40</v>
      </c>
      <c r="AA589" t="s">
        <v>73</v>
      </c>
      <c r="AB589" t="s">
        <v>55</v>
      </c>
      <c r="AC589">
        <v>2562</v>
      </c>
      <c r="AD589" t="s">
        <v>74</v>
      </c>
      <c r="AE589" t="s">
        <v>75</v>
      </c>
      <c r="AF589" t="s">
        <v>45</v>
      </c>
      <c r="AG589">
        <v>3</v>
      </c>
    </row>
    <row r="590" spans="1:33" x14ac:dyDescent="0.3">
      <c r="A590">
        <v>1015</v>
      </c>
      <c r="B590" t="s">
        <v>2613</v>
      </c>
      <c r="C590" t="s">
        <v>2614</v>
      </c>
      <c r="D590" s="6" t="str">
        <f>CONCATENATE(employee_data36[[#This Row],[FirstName]], "-",employee_data36[[#This Row],[LastName]] )</f>
        <v>Ansley-Jackson</v>
      </c>
      <c r="E590" s="1">
        <v>43437</v>
      </c>
      <c r="F590" s="1"/>
      <c r="G590" s="7" t="str">
        <f>IF(ISBLANK(employee_data36[[#This Row],[ExitDate]]),"Yes","")</f>
        <v>Yes</v>
      </c>
      <c r="H590" t="s">
        <v>2609</v>
      </c>
      <c r="I590" t="s">
        <v>2615</v>
      </c>
      <c r="J590" t="s">
        <v>2616</v>
      </c>
      <c r="K590" t="s">
        <v>118</v>
      </c>
      <c r="L590" t="s">
        <v>32</v>
      </c>
      <c r="M590" s="6" t="str">
        <f>IF(ISBLANK(employee_data36[[#This Row],[ExitDate]]),"1","0")</f>
        <v>1</v>
      </c>
      <c r="N590" s="6" t="str">
        <f>IF(employee_data36[[#This Row],[EmployeeStatus]]="Active", "Active", "Tidak Active")</f>
        <v>Active</v>
      </c>
      <c r="O590" t="s">
        <v>33</v>
      </c>
      <c r="P590" t="s">
        <v>51</v>
      </c>
      <c r="Q590" t="s">
        <v>52</v>
      </c>
      <c r="R590" t="s">
        <v>36</v>
      </c>
      <c r="S590" t="s">
        <v>37</v>
      </c>
      <c r="T590" t="s">
        <v>2428</v>
      </c>
      <c r="U590" t="s">
        <v>696</v>
      </c>
      <c r="V590" s="1">
        <v>22619</v>
      </c>
      <c r="W590" s="6">
        <f>DATEDIF(employee_data36[[#This Row],[DOB]],DATE(2023, 1, 1), "Y")</f>
        <v>61</v>
      </c>
      <c r="X590" s="6" t="str">
        <f>IF(employee_data3[[#This Row],[Age]]&lt;=25, "Remaja", IF(employee_data3[[#This Row],[Age]]&lt;=55, "Dewasa", "Lansia"))</f>
        <v>Lansia</v>
      </c>
      <c r="Y590" s="7" t="str">
        <f>CONCATENATE(employee_data36[[#This Row],[First-LastName]]," ",employee_data36[[#This Row],[DOB]])</f>
        <v>Ansley-Jackson 22619</v>
      </c>
      <c r="Z590" t="s">
        <v>40</v>
      </c>
      <c r="AA590" t="s">
        <v>708</v>
      </c>
      <c r="AB590" t="s">
        <v>42</v>
      </c>
      <c r="AC590">
        <v>22621</v>
      </c>
      <c r="AD590" t="s">
        <v>43</v>
      </c>
      <c r="AE590" t="s">
        <v>84</v>
      </c>
      <c r="AF590" t="s">
        <v>45</v>
      </c>
      <c r="AG590">
        <v>3</v>
      </c>
    </row>
    <row r="591" spans="1:33" x14ac:dyDescent="0.3">
      <c r="A591">
        <v>1016</v>
      </c>
      <c r="B591" t="s">
        <v>2617</v>
      </c>
      <c r="C591" t="s">
        <v>2618</v>
      </c>
      <c r="D591" s="6" t="str">
        <f>CONCATENATE(employee_data36[[#This Row],[FirstName]], "-",employee_data36[[#This Row],[LastName]] )</f>
        <v>Jayda-Reese</v>
      </c>
      <c r="E591" s="1">
        <v>43882</v>
      </c>
      <c r="F591" s="1">
        <v>44345</v>
      </c>
      <c r="G591" s="7" t="str">
        <f>IF(ISBLANK(employee_data36[[#This Row],[ExitDate]]),"Yes","")</f>
        <v/>
      </c>
      <c r="H591" t="s">
        <v>2619</v>
      </c>
      <c r="I591" t="s">
        <v>2620</v>
      </c>
      <c r="J591" t="s">
        <v>2621</v>
      </c>
      <c r="K591" t="s">
        <v>62</v>
      </c>
      <c r="L591" t="s">
        <v>32</v>
      </c>
      <c r="M591" s="6" t="str">
        <f>IF(ISBLANK(employee_data36[[#This Row],[ExitDate]]),"1","0")</f>
        <v>0</v>
      </c>
      <c r="N591" s="6" t="str">
        <f>IF(employee_data36[[#This Row],[EmployeeStatus]]="Active", "Active", "Tidak Active")</f>
        <v>Active</v>
      </c>
      <c r="O591" t="s">
        <v>52</v>
      </c>
      <c r="P591" t="s">
        <v>64</v>
      </c>
      <c r="Q591" t="s">
        <v>52</v>
      </c>
      <c r="R591" t="s">
        <v>99</v>
      </c>
      <c r="S591" t="s">
        <v>2622</v>
      </c>
      <c r="T591" t="s">
        <v>2623</v>
      </c>
      <c r="U591" t="s">
        <v>286</v>
      </c>
      <c r="V591" s="1">
        <v>20522</v>
      </c>
      <c r="W591" s="6">
        <f>DATEDIF(employee_data36[[#This Row],[DOB]],DATE(2023, 1, 1), "Y")</f>
        <v>66</v>
      </c>
      <c r="X591" s="6" t="str">
        <f>IF(employee_data3[[#This Row],[Age]]&lt;=25, "Remaja", IF(employee_data3[[#This Row],[Age]]&lt;=55, "Dewasa", "Lansia"))</f>
        <v>Lansia</v>
      </c>
      <c r="Y591" s="7" t="str">
        <f>CONCATENATE(employee_data36[[#This Row],[First-LastName]]," ",employee_data36[[#This Row],[DOB]])</f>
        <v>Jayda-Reese 20522</v>
      </c>
      <c r="Z591" t="s">
        <v>40</v>
      </c>
      <c r="AA591" t="s">
        <v>287</v>
      </c>
      <c r="AB591" t="s">
        <v>42</v>
      </c>
      <c r="AC591">
        <v>64065</v>
      </c>
      <c r="AD591" t="s">
        <v>43</v>
      </c>
      <c r="AE591" t="s">
        <v>75</v>
      </c>
      <c r="AF591" t="s">
        <v>45</v>
      </c>
      <c r="AG591">
        <v>3</v>
      </c>
    </row>
    <row r="592" spans="1:33" x14ac:dyDescent="0.3">
      <c r="A592">
        <v>1017</v>
      </c>
      <c r="B592" t="s">
        <v>1321</v>
      </c>
      <c r="C592" t="s">
        <v>1091</v>
      </c>
      <c r="D592" s="6" t="str">
        <f>CONCATENATE(employee_data36[[#This Row],[FirstName]], "-",employee_data36[[#This Row],[LastName]] )</f>
        <v>Julien-Whitehead</v>
      </c>
      <c r="E592" s="1">
        <v>44081</v>
      </c>
      <c r="F592" s="1">
        <v>44545</v>
      </c>
      <c r="G592" s="7" t="str">
        <f>IF(ISBLANK(employee_data36[[#This Row],[ExitDate]]),"Yes","")</f>
        <v/>
      </c>
      <c r="H592" t="s">
        <v>2619</v>
      </c>
      <c r="I592" t="s">
        <v>2624</v>
      </c>
      <c r="J592" t="s">
        <v>2625</v>
      </c>
      <c r="K592" t="s">
        <v>89</v>
      </c>
      <c r="L592" t="s">
        <v>32</v>
      </c>
      <c r="M592" s="6" t="str">
        <f>IF(ISBLANK(employee_data36[[#This Row],[ExitDate]]),"1","0")</f>
        <v>0</v>
      </c>
      <c r="N592" s="6" t="str">
        <f>IF(employee_data36[[#This Row],[EmployeeStatus]]="Active", "Active", "Tidak Active")</f>
        <v>Active</v>
      </c>
      <c r="O592" t="s">
        <v>63</v>
      </c>
      <c r="P592" t="s">
        <v>64</v>
      </c>
      <c r="Q592" t="s">
        <v>63</v>
      </c>
      <c r="R592" t="s">
        <v>99</v>
      </c>
      <c r="S592" t="s">
        <v>2626</v>
      </c>
      <c r="T592" t="s">
        <v>2623</v>
      </c>
      <c r="U592" t="s">
        <v>90</v>
      </c>
      <c r="V592" s="1">
        <v>17353</v>
      </c>
      <c r="W592" s="6">
        <f>DATEDIF(employee_data36[[#This Row],[DOB]],DATE(2023, 1, 1), "Y")</f>
        <v>75</v>
      </c>
      <c r="X592" s="6" t="str">
        <f>IF(employee_data3[[#This Row],[Age]]&lt;=25, "Remaja", IF(employee_data3[[#This Row],[Age]]&lt;=55, "Dewasa", "Lansia"))</f>
        <v>Lansia</v>
      </c>
      <c r="Y592" s="7" t="str">
        <f>CONCATENATE(employee_data36[[#This Row],[First-LastName]]," ",employee_data36[[#This Row],[DOB]])</f>
        <v>Julien-Whitehead 17353</v>
      </c>
      <c r="Z592" t="s">
        <v>40</v>
      </c>
      <c r="AA592" t="s">
        <v>83</v>
      </c>
      <c r="AB592" t="s">
        <v>42</v>
      </c>
      <c r="AC592">
        <v>97374</v>
      </c>
      <c r="AD592" t="s">
        <v>93</v>
      </c>
      <c r="AE592" t="s">
        <v>75</v>
      </c>
      <c r="AF592" t="s">
        <v>45</v>
      </c>
      <c r="AG592">
        <v>3</v>
      </c>
    </row>
    <row r="593" spans="1:33" x14ac:dyDescent="0.3">
      <c r="A593">
        <v>1018</v>
      </c>
      <c r="B593" t="s">
        <v>2118</v>
      </c>
      <c r="C593" t="s">
        <v>2627</v>
      </c>
      <c r="D593" s="6" t="str">
        <f>CONCATENATE(employee_data36[[#This Row],[FirstName]], "-",employee_data36[[#This Row],[LastName]] )</f>
        <v>Alan-Haynes</v>
      </c>
      <c r="E593" s="1">
        <v>44001</v>
      </c>
      <c r="F593" s="1">
        <v>44538</v>
      </c>
      <c r="G593" s="7" t="str">
        <f>IF(ISBLANK(employee_data36[[#This Row],[ExitDate]]),"Yes","")</f>
        <v/>
      </c>
      <c r="H593" t="s">
        <v>2619</v>
      </c>
      <c r="I593" t="s">
        <v>2628</v>
      </c>
      <c r="J593" t="s">
        <v>2629</v>
      </c>
      <c r="K593" t="s">
        <v>31</v>
      </c>
      <c r="L593" t="s">
        <v>32</v>
      </c>
      <c r="M593" s="6" t="str">
        <f>IF(ISBLANK(employee_data36[[#This Row],[ExitDate]]),"1","0")</f>
        <v>0</v>
      </c>
      <c r="N593" s="6" t="str">
        <f>IF(employee_data36[[#This Row],[EmployeeStatus]]="Active", "Active", "Tidak Active")</f>
        <v>Active</v>
      </c>
      <c r="O593" t="s">
        <v>52</v>
      </c>
      <c r="P593" t="s">
        <v>51</v>
      </c>
      <c r="Q593" t="s">
        <v>52</v>
      </c>
      <c r="R593" t="s">
        <v>99</v>
      </c>
      <c r="S593" t="s">
        <v>2630</v>
      </c>
      <c r="T593" t="s">
        <v>2623</v>
      </c>
      <c r="U593" t="s">
        <v>81</v>
      </c>
      <c r="V593" s="1">
        <v>15396</v>
      </c>
      <c r="W593" s="6">
        <f>DATEDIF(employee_data36[[#This Row],[DOB]],DATE(2023, 1, 1), "Y")</f>
        <v>80</v>
      </c>
      <c r="X593" s="6" t="str">
        <f>IF(employee_data3[[#This Row],[Age]]&lt;=25, "Remaja", IF(employee_data3[[#This Row],[Age]]&lt;=55, "Dewasa", "Lansia"))</f>
        <v>Lansia</v>
      </c>
      <c r="Y593" s="7" t="str">
        <f>CONCATENATE(employee_data36[[#This Row],[First-LastName]]," ",employee_data36[[#This Row],[DOB]])</f>
        <v>Alan-Haynes 15396</v>
      </c>
      <c r="Z593" t="s">
        <v>40</v>
      </c>
      <c r="AA593" t="s">
        <v>83</v>
      </c>
      <c r="AB593" t="s">
        <v>42</v>
      </c>
      <c r="AC593">
        <v>87646</v>
      </c>
      <c r="AD593" t="s">
        <v>43</v>
      </c>
      <c r="AE593" t="s">
        <v>84</v>
      </c>
      <c r="AF593" t="s">
        <v>45</v>
      </c>
      <c r="AG593">
        <v>3</v>
      </c>
    </row>
    <row r="594" spans="1:33" x14ac:dyDescent="0.3">
      <c r="A594">
        <v>1019</v>
      </c>
      <c r="B594" t="s">
        <v>2631</v>
      </c>
      <c r="C594" t="s">
        <v>2632</v>
      </c>
      <c r="D594" s="6" t="str">
        <f>CONCATENATE(employee_data36[[#This Row],[FirstName]], "-",employee_data36[[#This Row],[LastName]] )</f>
        <v>Kamryn-Herrera</v>
      </c>
      <c r="E594" s="1">
        <v>44848</v>
      </c>
      <c r="F594" s="1">
        <v>45135</v>
      </c>
      <c r="G594" s="7" t="str">
        <f>IF(ISBLANK(employee_data36[[#This Row],[ExitDate]]),"Yes","")</f>
        <v/>
      </c>
      <c r="H594" t="s">
        <v>2424</v>
      </c>
      <c r="I594" t="s">
        <v>2633</v>
      </c>
      <c r="J594" t="s">
        <v>2634</v>
      </c>
      <c r="K594" t="s">
        <v>50</v>
      </c>
      <c r="L594" t="s">
        <v>745</v>
      </c>
      <c r="M594" s="6" t="str">
        <f>IF(ISBLANK(employee_data36[[#This Row],[ExitDate]]),"1","0")</f>
        <v>0</v>
      </c>
      <c r="N594" s="6" t="str">
        <f>IF(employee_data36[[#This Row],[EmployeeStatus]]="Active", "Active", "Tidak Active")</f>
        <v>Tidak Active</v>
      </c>
      <c r="O594" t="s">
        <v>63</v>
      </c>
      <c r="P594" t="s">
        <v>51</v>
      </c>
      <c r="Q594" t="s">
        <v>35</v>
      </c>
      <c r="R594" t="s">
        <v>140</v>
      </c>
      <c r="S594" t="s">
        <v>2635</v>
      </c>
      <c r="T594" t="s">
        <v>2428</v>
      </c>
      <c r="U594" t="s">
        <v>231</v>
      </c>
      <c r="V594" s="1">
        <v>28822</v>
      </c>
      <c r="W594" s="6">
        <f>DATEDIF(employee_data36[[#This Row],[DOB]],DATE(2023, 1, 1), "Y")</f>
        <v>44</v>
      </c>
      <c r="X594" s="6" t="str">
        <f>IF(employee_data3[[#This Row],[Age]]&lt;=25, "Remaja", IF(employee_data3[[#This Row],[Age]]&lt;=55, "Dewasa", "Lansia"))</f>
        <v>Dewasa</v>
      </c>
      <c r="Y594" s="7" t="str">
        <f>CONCATENATE(employee_data36[[#This Row],[First-LastName]]," ",employee_data36[[#This Row],[DOB]])</f>
        <v>Kamryn-Herrera 28822</v>
      </c>
      <c r="Z594" t="s">
        <v>40</v>
      </c>
      <c r="AA594" t="s">
        <v>113</v>
      </c>
      <c r="AB594" t="s">
        <v>55</v>
      </c>
      <c r="AC594">
        <v>77974</v>
      </c>
      <c r="AD594" t="s">
        <v>56</v>
      </c>
      <c r="AE594" t="s">
        <v>44</v>
      </c>
      <c r="AF594" t="s">
        <v>45</v>
      </c>
      <c r="AG594">
        <v>3</v>
      </c>
    </row>
    <row r="595" spans="1:33" x14ac:dyDescent="0.3">
      <c r="A595">
        <v>1020</v>
      </c>
      <c r="B595" t="s">
        <v>2636</v>
      </c>
      <c r="C595" t="s">
        <v>2272</v>
      </c>
      <c r="D595" s="6" t="str">
        <f>CONCATENATE(employee_data36[[#This Row],[FirstName]], "-",employee_data36[[#This Row],[LastName]] )</f>
        <v>Kelvin-Foster</v>
      </c>
      <c r="E595" s="1">
        <v>45097</v>
      </c>
      <c r="F595" s="1">
        <v>45125</v>
      </c>
      <c r="G595" s="7" t="str">
        <f>IF(ISBLANK(employee_data36[[#This Row],[ExitDate]]),"Yes","")</f>
        <v/>
      </c>
      <c r="H595" t="s">
        <v>2424</v>
      </c>
      <c r="I595" t="s">
        <v>2637</v>
      </c>
      <c r="J595" t="s">
        <v>2638</v>
      </c>
      <c r="K595" t="s">
        <v>139</v>
      </c>
      <c r="L595" t="s">
        <v>745</v>
      </c>
      <c r="M595" s="6" t="str">
        <f>IF(ISBLANK(employee_data36[[#This Row],[ExitDate]]),"1","0")</f>
        <v>0</v>
      </c>
      <c r="N595" s="6" t="str">
        <f>IF(employee_data36[[#This Row],[EmployeeStatus]]="Active", "Active", "Tidak Active")</f>
        <v>Tidak Active</v>
      </c>
      <c r="O595" t="s">
        <v>33</v>
      </c>
      <c r="P595" t="s">
        <v>34</v>
      </c>
      <c r="Q595" t="s">
        <v>63</v>
      </c>
      <c r="R595" t="s">
        <v>126</v>
      </c>
      <c r="S595" t="s">
        <v>2639</v>
      </c>
      <c r="T595" t="s">
        <v>2428</v>
      </c>
      <c r="U595" t="s">
        <v>90</v>
      </c>
      <c r="V595" s="1">
        <v>33227</v>
      </c>
      <c r="W595" s="6">
        <f>DATEDIF(employee_data36[[#This Row],[DOB]],DATE(2023, 1, 1), "Y")</f>
        <v>32</v>
      </c>
      <c r="X595" s="6" t="str">
        <f>IF(employee_data3[[#This Row],[Age]]&lt;=25, "Remaja", IF(employee_data3[[#This Row],[Age]]&lt;=55, "Dewasa", "Lansia"))</f>
        <v>Dewasa</v>
      </c>
      <c r="Y595" s="7" t="str">
        <f>CONCATENATE(employee_data36[[#This Row],[First-LastName]]," ",employee_data36[[#This Row],[DOB]])</f>
        <v>Kelvin-Foster 33227</v>
      </c>
      <c r="Z595" t="s">
        <v>40</v>
      </c>
      <c r="AA595" t="s">
        <v>6</v>
      </c>
      <c r="AB595" t="s">
        <v>42</v>
      </c>
      <c r="AC595">
        <v>42126</v>
      </c>
      <c r="AD595" t="s">
        <v>93</v>
      </c>
      <c r="AE595" t="s">
        <v>44</v>
      </c>
      <c r="AF595" t="s">
        <v>45</v>
      </c>
      <c r="AG595">
        <v>3</v>
      </c>
    </row>
    <row r="596" spans="1:33" x14ac:dyDescent="0.3">
      <c r="A596">
        <v>1021</v>
      </c>
      <c r="B596" t="s">
        <v>1787</v>
      </c>
      <c r="C596" t="s">
        <v>2640</v>
      </c>
      <c r="D596" s="6" t="str">
        <f>CONCATENATE(employee_data36[[#This Row],[FirstName]], "-",employee_data36[[#This Row],[LastName]] )</f>
        <v>Joe-Fletcher</v>
      </c>
      <c r="E596" s="1">
        <v>44144</v>
      </c>
      <c r="F596" s="1">
        <v>45124</v>
      </c>
      <c r="G596" s="7" t="str">
        <f>IF(ISBLANK(employee_data36[[#This Row],[ExitDate]]),"Yes","")</f>
        <v/>
      </c>
      <c r="H596" t="s">
        <v>2424</v>
      </c>
      <c r="I596" t="s">
        <v>2641</v>
      </c>
      <c r="J596" t="s">
        <v>2642</v>
      </c>
      <c r="K596" t="s">
        <v>80</v>
      </c>
      <c r="L596" t="s">
        <v>745</v>
      </c>
      <c r="M596" s="6" t="str">
        <f>IF(ISBLANK(employee_data36[[#This Row],[ExitDate]]),"1","0")</f>
        <v>0</v>
      </c>
      <c r="N596" s="6" t="str">
        <f>IF(employee_data36[[#This Row],[EmployeeStatus]]="Active", "Active", "Tidak Active")</f>
        <v>Tidak Active</v>
      </c>
      <c r="O596" t="s">
        <v>63</v>
      </c>
      <c r="P596" t="s">
        <v>34</v>
      </c>
      <c r="Q596" t="s">
        <v>63</v>
      </c>
      <c r="R596" t="s">
        <v>126</v>
      </c>
      <c r="S596" t="s">
        <v>2643</v>
      </c>
      <c r="T596" t="s">
        <v>2428</v>
      </c>
      <c r="U596" t="s">
        <v>101</v>
      </c>
      <c r="V596" s="1">
        <v>32533</v>
      </c>
      <c r="W596" s="6">
        <f>DATEDIF(employee_data36[[#This Row],[DOB]],DATE(2023, 1, 1), "Y")</f>
        <v>33</v>
      </c>
      <c r="X596" s="6" t="str">
        <f>IF(employee_data3[[#This Row],[Age]]&lt;=25, "Remaja", IF(employee_data3[[#This Row],[Age]]&lt;=55, "Dewasa", "Lansia"))</f>
        <v>Dewasa</v>
      </c>
      <c r="Y596" s="7" t="str">
        <f>CONCATENATE(employee_data36[[#This Row],[First-LastName]]," ",employee_data36[[#This Row],[DOB]])</f>
        <v>Joe-Fletcher 32533</v>
      </c>
      <c r="Z596" t="s">
        <v>40</v>
      </c>
      <c r="AA596" t="s">
        <v>678</v>
      </c>
      <c r="AB596" t="s">
        <v>55</v>
      </c>
      <c r="AC596">
        <v>51613</v>
      </c>
      <c r="AD596" t="s">
        <v>56</v>
      </c>
      <c r="AE596" t="s">
        <v>75</v>
      </c>
      <c r="AF596" t="s">
        <v>45</v>
      </c>
      <c r="AG596">
        <v>3</v>
      </c>
    </row>
    <row r="597" spans="1:33" x14ac:dyDescent="0.3">
      <c r="A597">
        <v>1022</v>
      </c>
      <c r="B597" t="s">
        <v>2644</v>
      </c>
      <c r="C597" t="s">
        <v>245</v>
      </c>
      <c r="D597" s="6" t="str">
        <f>CONCATENATE(employee_data36[[#This Row],[FirstName]], "-",employee_data36[[#This Row],[LastName]] )</f>
        <v>Frederick-Howe</v>
      </c>
      <c r="E597" s="1">
        <v>44823</v>
      </c>
      <c r="F597" s="1"/>
      <c r="G597" s="7" t="str">
        <f>IF(ISBLANK(employee_data36[[#This Row],[ExitDate]]),"Yes","")</f>
        <v>Yes</v>
      </c>
      <c r="H597" t="s">
        <v>2424</v>
      </c>
      <c r="I597" t="s">
        <v>2645</v>
      </c>
      <c r="J597" t="s">
        <v>2646</v>
      </c>
      <c r="K597" t="s">
        <v>168</v>
      </c>
      <c r="L597" t="s">
        <v>32</v>
      </c>
      <c r="M597" s="6" t="str">
        <f>IF(ISBLANK(employee_data36[[#This Row],[ExitDate]]),"1","0")</f>
        <v>1</v>
      </c>
      <c r="N597" s="6" t="str">
        <f>IF(employee_data36[[#This Row],[EmployeeStatus]]="Active", "Active", "Tidak Active")</f>
        <v>Active</v>
      </c>
      <c r="O597" t="s">
        <v>52</v>
      </c>
      <c r="P597" t="s">
        <v>51</v>
      </c>
      <c r="Q597" t="s">
        <v>35</v>
      </c>
      <c r="R597" t="s">
        <v>36</v>
      </c>
      <c r="S597" t="s">
        <v>37</v>
      </c>
      <c r="T597" t="s">
        <v>2428</v>
      </c>
      <c r="U597" t="s">
        <v>90</v>
      </c>
      <c r="V597" s="1">
        <v>22808</v>
      </c>
      <c r="W597" s="6">
        <f>DATEDIF(employee_data36[[#This Row],[DOB]],DATE(2023, 1, 1), "Y")</f>
        <v>60</v>
      </c>
      <c r="X597" s="6" t="str">
        <f>IF(employee_data3[[#This Row],[Age]]&lt;=25, "Remaja", IF(employee_data3[[#This Row],[Age]]&lt;=55, "Dewasa", "Lansia"))</f>
        <v>Lansia</v>
      </c>
      <c r="Y597" s="7" t="str">
        <f>CONCATENATE(employee_data36[[#This Row],[First-LastName]]," ",employee_data36[[#This Row],[DOB]])</f>
        <v>Frederick-Howe 22808</v>
      </c>
      <c r="Z597" t="s">
        <v>40</v>
      </c>
      <c r="AA597" t="s">
        <v>113</v>
      </c>
      <c r="AB597" t="s">
        <v>55</v>
      </c>
      <c r="AC597">
        <v>12765</v>
      </c>
      <c r="AD597" t="s">
        <v>93</v>
      </c>
      <c r="AE597" t="s">
        <v>104</v>
      </c>
      <c r="AF597" t="s">
        <v>45</v>
      </c>
      <c r="AG597">
        <v>3</v>
      </c>
    </row>
    <row r="598" spans="1:33" x14ac:dyDescent="0.3">
      <c r="A598">
        <v>1023</v>
      </c>
      <c r="B598" t="s">
        <v>1302</v>
      </c>
      <c r="C598" t="s">
        <v>2548</v>
      </c>
      <c r="D598" s="6" t="str">
        <f>CONCATENATE(employee_data36[[#This Row],[FirstName]], "-",employee_data36[[#This Row],[LastName]] )</f>
        <v>Nickolas-Davila</v>
      </c>
      <c r="E598" s="1">
        <v>43413</v>
      </c>
      <c r="F598" s="1">
        <v>44479</v>
      </c>
      <c r="G598" s="7" t="str">
        <f>IF(ISBLANK(employee_data36[[#This Row],[ExitDate]]),"Yes","")</f>
        <v/>
      </c>
      <c r="H598" t="s">
        <v>2609</v>
      </c>
      <c r="I598" t="s">
        <v>2647</v>
      </c>
      <c r="J598" t="s">
        <v>2648</v>
      </c>
      <c r="K598" t="s">
        <v>98</v>
      </c>
      <c r="L598" t="s">
        <v>32</v>
      </c>
      <c r="M598" s="6" t="str">
        <f>IF(ISBLANK(employee_data36[[#This Row],[ExitDate]]),"1","0")</f>
        <v>0</v>
      </c>
      <c r="N598" s="6" t="str">
        <f>IF(employee_data36[[#This Row],[EmployeeStatus]]="Active", "Active", "Tidak Active")</f>
        <v>Active</v>
      </c>
      <c r="O598" t="s">
        <v>33</v>
      </c>
      <c r="P598" t="s">
        <v>34</v>
      </c>
      <c r="Q598" t="s">
        <v>52</v>
      </c>
      <c r="R598" t="s">
        <v>175</v>
      </c>
      <c r="S598" t="s">
        <v>2649</v>
      </c>
      <c r="T598" t="s">
        <v>2428</v>
      </c>
      <c r="U598" t="s">
        <v>81</v>
      </c>
      <c r="V598" s="1">
        <v>33699</v>
      </c>
      <c r="W598" s="6">
        <f>DATEDIF(employee_data36[[#This Row],[DOB]],DATE(2023, 1, 1), "Y")</f>
        <v>30</v>
      </c>
      <c r="X598" s="6" t="str">
        <f>IF(employee_data3[[#This Row],[Age]]&lt;=25, "Remaja", IF(employee_data3[[#This Row],[Age]]&lt;=55, "Dewasa", "Lansia"))</f>
        <v>Dewasa</v>
      </c>
      <c r="Y598" s="7" t="str">
        <f>CONCATENATE(employee_data36[[#This Row],[First-LastName]]," ",employee_data36[[#This Row],[DOB]])</f>
        <v>Nickolas-Davila 33699</v>
      </c>
      <c r="Z598" t="s">
        <v>40</v>
      </c>
      <c r="AA598" t="s">
        <v>73</v>
      </c>
      <c r="AB598" t="s">
        <v>55</v>
      </c>
      <c r="AC598">
        <v>64122</v>
      </c>
      <c r="AD598" t="s">
        <v>56</v>
      </c>
      <c r="AE598" t="s">
        <v>104</v>
      </c>
      <c r="AF598" t="s">
        <v>45</v>
      </c>
      <c r="AG598">
        <v>3</v>
      </c>
    </row>
    <row r="599" spans="1:33" x14ac:dyDescent="0.3">
      <c r="A599">
        <v>1024</v>
      </c>
      <c r="B599" t="s">
        <v>2650</v>
      </c>
      <c r="C599" t="s">
        <v>487</v>
      </c>
      <c r="D599" s="6" t="str">
        <f>CONCATENATE(employee_data36[[#This Row],[FirstName]], "-",employee_data36[[#This Row],[LastName]] )</f>
        <v>Kasey-Boyer</v>
      </c>
      <c r="E599" s="1">
        <v>43464</v>
      </c>
      <c r="F599" s="1">
        <v>44370</v>
      </c>
      <c r="G599" s="7" t="str">
        <f>IF(ISBLANK(employee_data36[[#This Row],[ExitDate]]),"Yes","")</f>
        <v/>
      </c>
      <c r="H599" t="s">
        <v>2609</v>
      </c>
      <c r="I599" t="s">
        <v>2651</v>
      </c>
      <c r="J599" t="s">
        <v>2652</v>
      </c>
      <c r="K599" t="s">
        <v>118</v>
      </c>
      <c r="L599" t="s">
        <v>32</v>
      </c>
      <c r="M599" s="6" t="str">
        <f>IF(ISBLANK(employee_data36[[#This Row],[ExitDate]]),"1","0")</f>
        <v>0</v>
      </c>
      <c r="N599" s="6" t="str">
        <f>IF(employee_data36[[#This Row],[EmployeeStatus]]="Active", "Active", "Tidak Active")</f>
        <v>Active</v>
      </c>
      <c r="O599" t="s">
        <v>33</v>
      </c>
      <c r="P599" t="s">
        <v>51</v>
      </c>
      <c r="Q599" t="s">
        <v>52</v>
      </c>
      <c r="R599" t="s">
        <v>99</v>
      </c>
      <c r="S599" t="s">
        <v>2653</v>
      </c>
      <c r="T599" t="s">
        <v>2428</v>
      </c>
      <c r="U599" t="s">
        <v>231</v>
      </c>
      <c r="V599" s="1">
        <v>31866</v>
      </c>
      <c r="W599" s="6">
        <f>DATEDIF(employee_data36[[#This Row],[DOB]],DATE(2023, 1, 1), "Y")</f>
        <v>35</v>
      </c>
      <c r="X599" s="6" t="str">
        <f>IF(employee_data3[[#This Row],[Age]]&lt;=25, "Remaja", IF(employee_data3[[#This Row],[Age]]&lt;=55, "Dewasa", "Lansia"))</f>
        <v>Dewasa</v>
      </c>
      <c r="Y599" s="7" t="str">
        <f>CONCATENATE(employee_data36[[#This Row],[First-LastName]]," ",employee_data36[[#This Row],[DOB]])</f>
        <v>Kasey-Boyer 31866</v>
      </c>
      <c r="Z599" t="s">
        <v>40</v>
      </c>
      <c r="AA599" t="s">
        <v>178</v>
      </c>
      <c r="AB599" t="s">
        <v>42</v>
      </c>
      <c r="AC599">
        <v>91332</v>
      </c>
      <c r="AD599" t="s">
        <v>74</v>
      </c>
      <c r="AE599" t="s">
        <v>104</v>
      </c>
      <c r="AF599" t="s">
        <v>45</v>
      </c>
      <c r="AG599">
        <v>3</v>
      </c>
    </row>
    <row r="600" spans="1:33" x14ac:dyDescent="0.3">
      <c r="A600">
        <v>1025</v>
      </c>
      <c r="B600" t="s">
        <v>2654</v>
      </c>
      <c r="C600" t="s">
        <v>2655</v>
      </c>
      <c r="D600" s="6" t="str">
        <f>CONCATENATE(employee_data36[[#This Row],[FirstName]], "-",employee_data36[[#This Row],[LastName]] )</f>
        <v>Giovanni-Jenkins</v>
      </c>
      <c r="E600" s="1">
        <v>45057</v>
      </c>
      <c r="F600" s="1">
        <v>45061</v>
      </c>
      <c r="G600" s="7" t="str">
        <f>IF(ISBLANK(employee_data36[[#This Row],[ExitDate]]),"Yes","")</f>
        <v/>
      </c>
      <c r="H600" t="s">
        <v>2619</v>
      </c>
      <c r="I600" t="s">
        <v>2656</v>
      </c>
      <c r="J600" t="s">
        <v>2657</v>
      </c>
      <c r="K600" t="s">
        <v>62</v>
      </c>
      <c r="L600" t="s">
        <v>32</v>
      </c>
      <c r="M600" s="6" t="str">
        <f>IF(ISBLANK(employee_data36[[#This Row],[ExitDate]]),"1","0")</f>
        <v>0</v>
      </c>
      <c r="N600" s="6" t="str">
        <f>IF(employee_data36[[#This Row],[EmployeeStatus]]="Active", "Active", "Tidak Active")</f>
        <v>Active</v>
      </c>
      <c r="O600" t="s">
        <v>63</v>
      </c>
      <c r="P600" t="s">
        <v>51</v>
      </c>
      <c r="Q600" t="s">
        <v>35</v>
      </c>
      <c r="R600" t="s">
        <v>140</v>
      </c>
      <c r="S600" t="s">
        <v>2658</v>
      </c>
      <c r="T600" t="s">
        <v>2623</v>
      </c>
      <c r="U600" t="s">
        <v>90</v>
      </c>
      <c r="V600" s="1">
        <v>22233</v>
      </c>
      <c r="W600" s="6">
        <f>DATEDIF(employee_data36[[#This Row],[DOB]],DATE(2023, 1, 1), "Y")</f>
        <v>62</v>
      </c>
      <c r="X600" s="6" t="str">
        <f>IF(employee_data3[[#This Row],[Age]]&lt;=25, "Remaja", IF(employee_data3[[#This Row],[Age]]&lt;=55, "Dewasa", "Lansia"))</f>
        <v>Lansia</v>
      </c>
      <c r="Y600" s="7" t="str">
        <f>CONCATENATE(employee_data36[[#This Row],[First-LastName]]," ",employee_data36[[#This Row],[DOB]])</f>
        <v>Giovanni-Jenkins 22233</v>
      </c>
      <c r="Z600" t="s">
        <v>40</v>
      </c>
      <c r="AA600" t="s">
        <v>226</v>
      </c>
      <c r="AB600" t="s">
        <v>42</v>
      </c>
      <c r="AC600">
        <v>39827</v>
      </c>
      <c r="AD600" t="s">
        <v>74</v>
      </c>
      <c r="AE600" t="s">
        <v>104</v>
      </c>
      <c r="AF600" t="s">
        <v>45</v>
      </c>
      <c r="AG600">
        <v>3</v>
      </c>
    </row>
    <row r="601" spans="1:33" x14ac:dyDescent="0.3">
      <c r="A601">
        <v>1026</v>
      </c>
      <c r="B601" t="s">
        <v>2659</v>
      </c>
      <c r="C601" t="s">
        <v>1769</v>
      </c>
      <c r="D601" s="6" t="str">
        <f>CONCATENATE(employee_data36[[#This Row],[FirstName]], "-",employee_data36[[#This Row],[LastName]] )</f>
        <v>Alexis-Moss</v>
      </c>
      <c r="E601" s="1">
        <v>44868</v>
      </c>
      <c r="F601" s="1">
        <v>44966</v>
      </c>
      <c r="G601" s="7" t="str">
        <f>IF(ISBLANK(employee_data36[[#This Row],[ExitDate]]),"Yes","")</f>
        <v/>
      </c>
      <c r="H601" t="s">
        <v>2619</v>
      </c>
      <c r="I601" t="s">
        <v>2660</v>
      </c>
      <c r="J601" t="s">
        <v>2661</v>
      </c>
      <c r="K601" t="s">
        <v>89</v>
      </c>
      <c r="L601" t="s">
        <v>32</v>
      </c>
      <c r="M601" s="6" t="str">
        <f>IF(ISBLANK(employee_data36[[#This Row],[ExitDate]]),"1","0")</f>
        <v>0</v>
      </c>
      <c r="N601" s="6" t="str">
        <f>IF(employee_data36[[#This Row],[EmployeeStatus]]="Active", "Active", "Tidak Active")</f>
        <v>Active</v>
      </c>
      <c r="O601" t="s">
        <v>33</v>
      </c>
      <c r="P601" t="s">
        <v>51</v>
      </c>
      <c r="Q601" t="s">
        <v>52</v>
      </c>
      <c r="R601" t="s">
        <v>126</v>
      </c>
      <c r="S601" t="s">
        <v>2662</v>
      </c>
      <c r="T601" t="s">
        <v>2623</v>
      </c>
      <c r="U601" t="s">
        <v>111</v>
      </c>
      <c r="V601" s="1">
        <v>18574</v>
      </c>
      <c r="W601" s="6">
        <f>DATEDIF(employee_data36[[#This Row],[DOB]],DATE(2023, 1, 1), "Y")</f>
        <v>72</v>
      </c>
      <c r="X601" s="6" t="str">
        <f>IF(employee_data3[[#This Row],[Age]]&lt;=25, "Remaja", IF(employee_data3[[#This Row],[Age]]&lt;=55, "Dewasa", "Lansia"))</f>
        <v>Lansia</v>
      </c>
      <c r="Y601" s="7" t="str">
        <f>CONCATENATE(employee_data36[[#This Row],[First-LastName]]," ",employee_data36[[#This Row],[DOB]])</f>
        <v>Alexis-Moss 18574</v>
      </c>
      <c r="Z601" t="s">
        <v>40</v>
      </c>
      <c r="AA601" t="s">
        <v>113</v>
      </c>
      <c r="AB601" t="s">
        <v>42</v>
      </c>
      <c r="AC601">
        <v>27418</v>
      </c>
      <c r="AD601" t="s">
        <v>74</v>
      </c>
      <c r="AE601" t="s">
        <v>44</v>
      </c>
      <c r="AF601" t="s">
        <v>45</v>
      </c>
      <c r="AG601">
        <v>3</v>
      </c>
    </row>
    <row r="602" spans="1:33" x14ac:dyDescent="0.3">
      <c r="A602">
        <v>1027</v>
      </c>
      <c r="B602" t="s">
        <v>2663</v>
      </c>
      <c r="C602" t="s">
        <v>2664</v>
      </c>
      <c r="D602" s="6" t="str">
        <f>CONCATENATE(employee_data36[[#This Row],[FirstName]], "-",employee_data36[[#This Row],[LastName]] )</f>
        <v>Joanna-Murphy</v>
      </c>
      <c r="E602" s="1">
        <v>43996</v>
      </c>
      <c r="F602" s="1">
        <v>44345</v>
      </c>
      <c r="G602" s="7" t="str">
        <f>IF(ISBLANK(employee_data36[[#This Row],[ExitDate]]),"Yes","")</f>
        <v/>
      </c>
      <c r="H602" t="s">
        <v>2619</v>
      </c>
      <c r="I602" t="s">
        <v>2665</v>
      </c>
      <c r="J602" t="s">
        <v>2666</v>
      </c>
      <c r="K602" t="s">
        <v>31</v>
      </c>
      <c r="L602" t="s">
        <v>32</v>
      </c>
      <c r="M602" s="6" t="str">
        <f>IF(ISBLANK(employee_data36[[#This Row],[ExitDate]]),"1","0")</f>
        <v>0</v>
      </c>
      <c r="N602" s="6" t="str">
        <f>IF(employee_data36[[#This Row],[EmployeeStatus]]="Active", "Active", "Tidak Active")</f>
        <v>Active</v>
      </c>
      <c r="O602" t="s">
        <v>52</v>
      </c>
      <c r="P602" t="s">
        <v>51</v>
      </c>
      <c r="Q602" t="s">
        <v>63</v>
      </c>
      <c r="R602" t="s">
        <v>175</v>
      </c>
      <c r="S602" t="s">
        <v>2667</v>
      </c>
      <c r="T602" t="s">
        <v>2623</v>
      </c>
      <c r="U602" t="s">
        <v>81</v>
      </c>
      <c r="V602" s="1">
        <v>23001</v>
      </c>
      <c r="W602" s="6">
        <f>DATEDIF(employee_data36[[#This Row],[DOB]],DATE(2023, 1, 1), "Y")</f>
        <v>60</v>
      </c>
      <c r="X602" s="6" t="str">
        <f>IF(employee_data3[[#This Row],[Age]]&lt;=25, "Remaja", IF(employee_data3[[#This Row],[Age]]&lt;=55, "Dewasa", "Lansia"))</f>
        <v>Lansia</v>
      </c>
      <c r="Y602" s="7" t="str">
        <f>CONCATENATE(employee_data36[[#This Row],[First-LastName]]," ",employee_data36[[#This Row],[DOB]])</f>
        <v>Joanna-Murphy 23001</v>
      </c>
      <c r="Z602" t="s">
        <v>40</v>
      </c>
      <c r="AA602" t="s">
        <v>292</v>
      </c>
      <c r="AB602" t="s">
        <v>55</v>
      </c>
      <c r="AC602">
        <v>24931</v>
      </c>
      <c r="AD602" t="s">
        <v>74</v>
      </c>
      <c r="AE602" t="s">
        <v>75</v>
      </c>
      <c r="AF602" t="s">
        <v>45</v>
      </c>
      <c r="AG602">
        <v>3</v>
      </c>
    </row>
    <row r="603" spans="1:33" x14ac:dyDescent="0.3">
      <c r="A603">
        <v>1028</v>
      </c>
      <c r="B603" t="s">
        <v>122</v>
      </c>
      <c r="C603" t="s">
        <v>2668</v>
      </c>
      <c r="D603" s="6" t="str">
        <f>CONCATENATE(employee_data36[[#This Row],[FirstName]], "-",employee_data36[[#This Row],[LastName]] )</f>
        <v>Joseph-Schmidt</v>
      </c>
      <c r="E603" s="1">
        <v>43753</v>
      </c>
      <c r="F603" s="1">
        <v>44927</v>
      </c>
      <c r="G603" s="7" t="str">
        <f>IF(ISBLANK(employee_data36[[#This Row],[ExitDate]]),"Yes","")</f>
        <v/>
      </c>
      <c r="H603" t="s">
        <v>2424</v>
      </c>
      <c r="I603" t="s">
        <v>2669</v>
      </c>
      <c r="J603" t="s">
        <v>2670</v>
      </c>
      <c r="K603" t="s">
        <v>168</v>
      </c>
      <c r="L603" t="s">
        <v>745</v>
      </c>
      <c r="M603" s="6" t="str">
        <f>IF(ISBLANK(employee_data36[[#This Row],[ExitDate]]),"1","0")</f>
        <v>0</v>
      </c>
      <c r="N603" s="6" t="str">
        <f>IF(employee_data36[[#This Row],[EmployeeStatus]]="Active", "Active", "Tidak Active")</f>
        <v>Tidak Active</v>
      </c>
      <c r="O603" t="s">
        <v>63</v>
      </c>
      <c r="P603" t="s">
        <v>34</v>
      </c>
      <c r="Q603" t="s">
        <v>52</v>
      </c>
      <c r="R603" t="s">
        <v>126</v>
      </c>
      <c r="S603" t="s">
        <v>2671</v>
      </c>
      <c r="T603" t="s">
        <v>2428</v>
      </c>
      <c r="U603" t="s">
        <v>81</v>
      </c>
      <c r="V603" s="1">
        <v>36821</v>
      </c>
      <c r="W603" s="6">
        <f>DATEDIF(employee_data36[[#This Row],[DOB]],DATE(2023, 1, 1), "Y")</f>
        <v>22</v>
      </c>
      <c r="X603" s="6" t="str">
        <f>IF(employee_data3[[#This Row],[Age]]&lt;=25, "Remaja", IF(employee_data3[[#This Row],[Age]]&lt;=55, "Dewasa", "Lansia"))</f>
        <v>Remaja</v>
      </c>
      <c r="Y603" s="7" t="str">
        <f>CONCATENATE(employee_data36[[#This Row],[First-LastName]]," ",employee_data36[[#This Row],[DOB]])</f>
        <v>Joseph-Schmidt 36821</v>
      </c>
      <c r="Z603" t="s">
        <v>40</v>
      </c>
      <c r="AA603" t="s">
        <v>381</v>
      </c>
      <c r="AB603" t="s">
        <v>55</v>
      </c>
      <c r="AC603">
        <v>2121</v>
      </c>
      <c r="AD603" t="s">
        <v>128</v>
      </c>
      <c r="AE603" t="s">
        <v>75</v>
      </c>
      <c r="AF603" t="s">
        <v>45</v>
      </c>
      <c r="AG603">
        <v>3</v>
      </c>
    </row>
    <row r="604" spans="1:33" x14ac:dyDescent="0.3">
      <c r="A604">
        <v>1029</v>
      </c>
      <c r="B604" t="s">
        <v>2672</v>
      </c>
      <c r="C604" t="s">
        <v>2673</v>
      </c>
      <c r="D604" s="6" t="str">
        <f>CONCATENATE(employee_data36[[#This Row],[FirstName]], "-",employee_data36[[#This Row],[LastName]] )</f>
        <v>Brittany-Hurley</v>
      </c>
      <c r="E604" s="1">
        <v>43949</v>
      </c>
      <c r="F604" s="1"/>
      <c r="G604" s="7" t="str">
        <f>IF(ISBLANK(employee_data36[[#This Row],[ExitDate]]),"Yes","")</f>
        <v>Yes</v>
      </c>
      <c r="H604" t="s">
        <v>2424</v>
      </c>
      <c r="I604" t="s">
        <v>2674</v>
      </c>
      <c r="J604" t="s">
        <v>2675</v>
      </c>
      <c r="K604" t="s">
        <v>133</v>
      </c>
      <c r="L604" t="s">
        <v>32</v>
      </c>
      <c r="M604" s="6" t="str">
        <f>IF(ISBLANK(employee_data36[[#This Row],[ExitDate]]),"1","0")</f>
        <v>1</v>
      </c>
      <c r="N604" s="6" t="str">
        <f>IF(employee_data36[[#This Row],[EmployeeStatus]]="Active", "Active", "Tidak Active")</f>
        <v>Active</v>
      </c>
      <c r="O604" t="s">
        <v>52</v>
      </c>
      <c r="P604" t="s">
        <v>64</v>
      </c>
      <c r="Q604" t="s">
        <v>52</v>
      </c>
      <c r="R604" t="s">
        <v>36</v>
      </c>
      <c r="S604" t="s">
        <v>37</v>
      </c>
      <c r="T604" t="s">
        <v>2428</v>
      </c>
      <c r="U604" t="s">
        <v>90</v>
      </c>
      <c r="V604" s="1">
        <v>29007</v>
      </c>
      <c r="W604" s="6">
        <f>DATEDIF(employee_data36[[#This Row],[DOB]],DATE(2023, 1, 1), "Y")</f>
        <v>43</v>
      </c>
      <c r="X604" s="6" t="str">
        <f>IF(employee_data3[[#This Row],[Age]]&lt;=25, "Remaja", IF(employee_data3[[#This Row],[Age]]&lt;=55, "Dewasa", "Lansia"))</f>
        <v>Dewasa</v>
      </c>
      <c r="Y604" s="7" t="str">
        <f>CONCATENATE(employee_data36[[#This Row],[First-LastName]]," ",employee_data36[[#This Row],[DOB]])</f>
        <v>Brittany-Hurley 29007</v>
      </c>
      <c r="Z604" t="s">
        <v>40</v>
      </c>
      <c r="AA604" t="s">
        <v>205</v>
      </c>
      <c r="AB604" t="s">
        <v>42</v>
      </c>
      <c r="AC604">
        <v>97697</v>
      </c>
      <c r="AD604" t="s">
        <v>128</v>
      </c>
      <c r="AE604" t="s">
        <v>104</v>
      </c>
      <c r="AF604" t="s">
        <v>45</v>
      </c>
      <c r="AG604">
        <v>3</v>
      </c>
    </row>
    <row r="605" spans="1:33" x14ac:dyDescent="0.3">
      <c r="A605">
        <v>1030</v>
      </c>
      <c r="B605" t="s">
        <v>2676</v>
      </c>
      <c r="C605" t="s">
        <v>2677</v>
      </c>
      <c r="D605" s="6" t="str">
        <f>CONCATENATE(employee_data36[[#This Row],[FirstName]], "-",employee_data36[[#This Row],[LastName]] )</f>
        <v>Niko-Hamilton</v>
      </c>
      <c r="E605" s="1">
        <v>43767</v>
      </c>
      <c r="F605" s="1"/>
      <c r="G605" s="7" t="str">
        <f>IF(ISBLANK(employee_data36[[#This Row],[ExitDate]]),"Yes","")</f>
        <v>Yes</v>
      </c>
      <c r="H605" t="s">
        <v>2424</v>
      </c>
      <c r="I605" t="s">
        <v>2678</v>
      </c>
      <c r="J605" t="s">
        <v>2679</v>
      </c>
      <c r="K605" t="s">
        <v>80</v>
      </c>
      <c r="L605" t="s">
        <v>32</v>
      </c>
      <c r="M605" s="6" t="str">
        <f>IF(ISBLANK(employee_data36[[#This Row],[ExitDate]]),"1","0")</f>
        <v>1</v>
      </c>
      <c r="N605" s="6" t="str">
        <f>IF(employee_data36[[#This Row],[EmployeeStatus]]="Active", "Active", "Tidak Active")</f>
        <v>Active</v>
      </c>
      <c r="O605" t="s">
        <v>33</v>
      </c>
      <c r="P605" t="s">
        <v>34</v>
      </c>
      <c r="Q605" t="s">
        <v>35</v>
      </c>
      <c r="R605" t="s">
        <v>36</v>
      </c>
      <c r="S605" t="s">
        <v>37</v>
      </c>
      <c r="T605" t="s">
        <v>2428</v>
      </c>
      <c r="U605" t="s">
        <v>90</v>
      </c>
      <c r="V605" s="1">
        <v>20276</v>
      </c>
      <c r="W605" s="6">
        <f>DATEDIF(employee_data36[[#This Row],[DOB]],DATE(2023, 1, 1), "Y")</f>
        <v>67</v>
      </c>
      <c r="X605" s="6" t="str">
        <f>IF(employee_data3[[#This Row],[Age]]&lt;=25, "Remaja", IF(employee_data3[[#This Row],[Age]]&lt;=55, "Dewasa", "Lansia"))</f>
        <v>Lansia</v>
      </c>
      <c r="Y605" s="7" t="str">
        <f>CONCATENATE(employee_data36[[#This Row],[First-LastName]]," ",employee_data36[[#This Row],[DOB]])</f>
        <v>Niko-Hamilton 20276</v>
      </c>
      <c r="Z605" t="s">
        <v>40</v>
      </c>
      <c r="AA605" t="s">
        <v>226</v>
      </c>
      <c r="AB605" t="s">
        <v>55</v>
      </c>
      <c r="AC605">
        <v>75783</v>
      </c>
      <c r="AD605" t="s">
        <v>93</v>
      </c>
      <c r="AE605" t="s">
        <v>75</v>
      </c>
      <c r="AF605" t="s">
        <v>45</v>
      </c>
      <c r="AG605">
        <v>3</v>
      </c>
    </row>
    <row r="606" spans="1:33" x14ac:dyDescent="0.3">
      <c r="A606">
        <v>1031</v>
      </c>
      <c r="B606" t="s">
        <v>974</v>
      </c>
      <c r="C606" t="s">
        <v>2680</v>
      </c>
      <c r="D606" s="6" t="str">
        <f>CONCATENATE(employee_data36[[#This Row],[FirstName]], "-",employee_data36[[#This Row],[LastName]] )</f>
        <v>Ruben-Martinez</v>
      </c>
      <c r="E606" s="1">
        <v>44314</v>
      </c>
      <c r="F606" s="1"/>
      <c r="G606" s="7" t="str">
        <f>IF(ISBLANK(employee_data36[[#This Row],[ExitDate]]),"Yes","")</f>
        <v>Yes</v>
      </c>
      <c r="H606" t="s">
        <v>2424</v>
      </c>
      <c r="I606" t="s">
        <v>2681</v>
      </c>
      <c r="J606" t="s">
        <v>2682</v>
      </c>
      <c r="K606" t="s">
        <v>98</v>
      </c>
      <c r="L606" t="s">
        <v>32</v>
      </c>
      <c r="M606" s="6" t="str">
        <f>IF(ISBLANK(employee_data36[[#This Row],[ExitDate]]),"1","0")</f>
        <v>1</v>
      </c>
      <c r="N606" s="6" t="str">
        <f>IF(employee_data36[[#This Row],[EmployeeStatus]]="Active", "Active", "Tidak Active")</f>
        <v>Active</v>
      </c>
      <c r="O606" t="s">
        <v>52</v>
      </c>
      <c r="P606" t="s">
        <v>64</v>
      </c>
      <c r="Q606" t="s">
        <v>35</v>
      </c>
      <c r="R606" t="s">
        <v>36</v>
      </c>
      <c r="S606" t="s">
        <v>37</v>
      </c>
      <c r="T606" t="s">
        <v>2428</v>
      </c>
      <c r="U606" t="s">
        <v>81</v>
      </c>
      <c r="V606" s="1">
        <v>26601</v>
      </c>
      <c r="W606" s="6">
        <f>DATEDIF(employee_data36[[#This Row],[DOB]],DATE(2023, 1, 1), "Y")</f>
        <v>50</v>
      </c>
      <c r="X606" s="6" t="str">
        <f>IF(employee_data3[[#This Row],[Age]]&lt;=25, "Remaja", IF(employee_data3[[#This Row],[Age]]&lt;=55, "Dewasa", "Lansia"))</f>
        <v>Dewasa</v>
      </c>
      <c r="Y606" s="7" t="str">
        <f>CONCATENATE(employee_data36[[#This Row],[First-LastName]]," ",employee_data36[[#This Row],[DOB]])</f>
        <v>Ruben-Martinez 26601</v>
      </c>
      <c r="Z606" t="s">
        <v>40</v>
      </c>
      <c r="AA606" t="s">
        <v>163</v>
      </c>
      <c r="AB606" t="s">
        <v>55</v>
      </c>
      <c r="AC606">
        <v>26111</v>
      </c>
      <c r="AD606" t="s">
        <v>43</v>
      </c>
      <c r="AE606" t="s">
        <v>44</v>
      </c>
      <c r="AF606" t="s">
        <v>45</v>
      </c>
      <c r="AG606">
        <v>3</v>
      </c>
    </row>
    <row r="607" spans="1:33" x14ac:dyDescent="0.3">
      <c r="A607">
        <v>1032</v>
      </c>
      <c r="B607" t="s">
        <v>2683</v>
      </c>
      <c r="C607" t="s">
        <v>2627</v>
      </c>
      <c r="D607" s="6" t="str">
        <f>CONCATENATE(employee_data36[[#This Row],[FirstName]], "-",employee_data36[[#This Row],[LastName]] )</f>
        <v>Kiley-Haynes</v>
      </c>
      <c r="E607" s="1">
        <v>44670</v>
      </c>
      <c r="F607" s="1">
        <v>44799</v>
      </c>
      <c r="G607" s="7" t="str">
        <f>IF(ISBLANK(employee_data36[[#This Row],[ExitDate]]),"Yes","")</f>
        <v/>
      </c>
      <c r="H607" t="s">
        <v>2424</v>
      </c>
      <c r="I607" t="s">
        <v>2684</v>
      </c>
      <c r="J607" t="s">
        <v>2685</v>
      </c>
      <c r="K607" t="s">
        <v>168</v>
      </c>
      <c r="L607" t="s">
        <v>32</v>
      </c>
      <c r="M607" s="6" t="str">
        <f>IF(ISBLANK(employee_data36[[#This Row],[ExitDate]]),"1","0")</f>
        <v>0</v>
      </c>
      <c r="N607" s="6" t="str">
        <f>IF(employee_data36[[#This Row],[EmployeeStatus]]="Active", "Active", "Tidak Active")</f>
        <v>Active</v>
      </c>
      <c r="O607" t="s">
        <v>63</v>
      </c>
      <c r="P607" t="s">
        <v>34</v>
      </c>
      <c r="Q607" t="s">
        <v>52</v>
      </c>
      <c r="R607" t="s">
        <v>175</v>
      </c>
      <c r="S607" t="s">
        <v>2686</v>
      </c>
      <c r="T607" t="s">
        <v>2428</v>
      </c>
      <c r="U607" t="s">
        <v>53</v>
      </c>
      <c r="V607" s="1">
        <v>19906</v>
      </c>
      <c r="W607" s="6">
        <f>DATEDIF(employee_data36[[#This Row],[DOB]],DATE(2023, 1, 1), "Y")</f>
        <v>68</v>
      </c>
      <c r="X607" s="6" t="str">
        <f>IF(employee_data3[[#This Row],[Age]]&lt;=25, "Remaja", IF(employee_data3[[#This Row],[Age]]&lt;=55, "Dewasa", "Lansia"))</f>
        <v>Lansia</v>
      </c>
      <c r="Y607" s="7" t="str">
        <f>CONCATENATE(employee_data36[[#This Row],[First-LastName]]," ",employee_data36[[#This Row],[DOB]])</f>
        <v>Kiley-Haynes 19906</v>
      </c>
      <c r="Z607" t="s">
        <v>40</v>
      </c>
      <c r="AA607" t="s">
        <v>83</v>
      </c>
      <c r="AB607" t="s">
        <v>55</v>
      </c>
      <c r="AC607">
        <v>50656</v>
      </c>
      <c r="AD607" t="s">
        <v>128</v>
      </c>
      <c r="AE607" t="s">
        <v>44</v>
      </c>
      <c r="AF607" t="s">
        <v>45</v>
      </c>
      <c r="AG607">
        <v>3</v>
      </c>
    </row>
    <row r="608" spans="1:33" x14ac:dyDescent="0.3">
      <c r="A608">
        <v>1033</v>
      </c>
      <c r="B608" t="s">
        <v>2687</v>
      </c>
      <c r="C608" t="s">
        <v>2688</v>
      </c>
      <c r="D608" s="6" t="str">
        <f>CONCATENATE(employee_data36[[#This Row],[FirstName]], "-",employee_data36[[#This Row],[LastName]] )</f>
        <v>Blaine-Brooks</v>
      </c>
      <c r="E608" s="1">
        <v>45013</v>
      </c>
      <c r="F608" s="1"/>
      <c r="G608" s="7" t="str">
        <f>IF(ISBLANK(employee_data36[[#This Row],[ExitDate]]),"Yes","")</f>
        <v>Yes</v>
      </c>
      <c r="H608" t="s">
        <v>2609</v>
      </c>
      <c r="I608" t="s">
        <v>2689</v>
      </c>
      <c r="J608" t="s">
        <v>2690</v>
      </c>
      <c r="K608" t="s">
        <v>98</v>
      </c>
      <c r="L608" t="s">
        <v>32</v>
      </c>
      <c r="M608" s="6" t="str">
        <f>IF(ISBLANK(employee_data36[[#This Row],[ExitDate]]),"1","0")</f>
        <v>1</v>
      </c>
      <c r="N608" s="6" t="str">
        <f>IF(employee_data36[[#This Row],[EmployeeStatus]]="Active", "Active", "Tidak Active")</f>
        <v>Active</v>
      </c>
      <c r="O608" t="s">
        <v>33</v>
      </c>
      <c r="P608" t="s">
        <v>64</v>
      </c>
      <c r="Q608" t="s">
        <v>63</v>
      </c>
      <c r="R608" t="s">
        <v>36</v>
      </c>
      <c r="S608" t="s">
        <v>37</v>
      </c>
      <c r="T608" t="s">
        <v>2428</v>
      </c>
      <c r="U608" t="s">
        <v>90</v>
      </c>
      <c r="V608" s="1">
        <v>35517</v>
      </c>
      <c r="W608" s="6">
        <f>DATEDIF(employee_data36[[#This Row],[DOB]],DATE(2023, 1, 1), "Y")</f>
        <v>25</v>
      </c>
      <c r="X608" s="6" t="str">
        <f>IF(employee_data3[[#This Row],[Age]]&lt;=25, "Remaja", IF(employee_data3[[#This Row],[Age]]&lt;=55, "Dewasa", "Lansia"))</f>
        <v>Remaja</v>
      </c>
      <c r="Y608" s="7" t="str">
        <f>CONCATENATE(employee_data36[[#This Row],[First-LastName]]," ",employee_data36[[#This Row],[DOB]])</f>
        <v>Blaine-Brooks 35517</v>
      </c>
      <c r="Z608" t="s">
        <v>40</v>
      </c>
      <c r="AA608" t="s">
        <v>216</v>
      </c>
      <c r="AB608" t="s">
        <v>55</v>
      </c>
      <c r="AC608">
        <v>71808</v>
      </c>
      <c r="AD608" t="s">
        <v>74</v>
      </c>
      <c r="AE608" t="s">
        <v>75</v>
      </c>
      <c r="AF608" t="s">
        <v>45</v>
      </c>
      <c r="AG608">
        <v>3</v>
      </c>
    </row>
    <row r="609" spans="1:33" x14ac:dyDescent="0.3">
      <c r="A609">
        <v>1034</v>
      </c>
      <c r="B609" t="s">
        <v>2499</v>
      </c>
      <c r="C609" t="s">
        <v>2691</v>
      </c>
      <c r="D609" s="6" t="str">
        <f>CONCATENATE(employee_data36[[#This Row],[FirstName]], "-",employee_data36[[#This Row],[LastName]] )</f>
        <v>Dennis-Livingston</v>
      </c>
      <c r="E609" s="1">
        <v>43591</v>
      </c>
      <c r="F609" s="1"/>
      <c r="G609" s="7" t="str">
        <f>IF(ISBLANK(employee_data36[[#This Row],[ExitDate]]),"Yes","")</f>
        <v>Yes</v>
      </c>
      <c r="H609" t="s">
        <v>2609</v>
      </c>
      <c r="I609" t="s">
        <v>2692</v>
      </c>
      <c r="J609" t="s">
        <v>2693</v>
      </c>
      <c r="K609" t="s">
        <v>118</v>
      </c>
      <c r="L609" t="s">
        <v>32</v>
      </c>
      <c r="M609" s="6" t="str">
        <f>IF(ISBLANK(employee_data36[[#This Row],[ExitDate]]),"1","0")</f>
        <v>1</v>
      </c>
      <c r="N609" s="6" t="str">
        <f>IF(employee_data36[[#This Row],[EmployeeStatus]]="Active", "Active", "Tidak Active")</f>
        <v>Active</v>
      </c>
      <c r="O609" t="s">
        <v>63</v>
      </c>
      <c r="P609" t="s">
        <v>34</v>
      </c>
      <c r="Q609" t="s">
        <v>52</v>
      </c>
      <c r="R609" t="s">
        <v>36</v>
      </c>
      <c r="S609" t="s">
        <v>37</v>
      </c>
      <c r="T609" t="s">
        <v>2428</v>
      </c>
      <c r="U609" t="s">
        <v>177</v>
      </c>
      <c r="V609" s="1">
        <v>28467</v>
      </c>
      <c r="W609" s="6">
        <f>DATEDIF(employee_data36[[#This Row],[DOB]],DATE(2023, 1, 1), "Y")</f>
        <v>45</v>
      </c>
      <c r="X609" s="6" t="str">
        <f>IF(employee_data3[[#This Row],[Age]]&lt;=25, "Remaja", IF(employee_data3[[#This Row],[Age]]&lt;=55, "Dewasa", "Lansia"))</f>
        <v>Dewasa</v>
      </c>
      <c r="Y609" s="7" t="str">
        <f>CONCATENATE(employee_data36[[#This Row],[First-LastName]]," ",employee_data36[[#This Row],[DOB]])</f>
        <v>Dennis-Livingston 28467</v>
      </c>
      <c r="Z609" t="s">
        <v>40</v>
      </c>
      <c r="AA609" t="s">
        <v>243</v>
      </c>
      <c r="AB609" t="s">
        <v>42</v>
      </c>
      <c r="AC609">
        <v>1043</v>
      </c>
      <c r="AD609" t="s">
        <v>93</v>
      </c>
      <c r="AE609" t="s">
        <v>75</v>
      </c>
      <c r="AF609" t="s">
        <v>45</v>
      </c>
      <c r="AG609">
        <v>3</v>
      </c>
    </row>
    <row r="610" spans="1:33" x14ac:dyDescent="0.3">
      <c r="A610">
        <v>1035</v>
      </c>
      <c r="B610" t="s">
        <v>1365</v>
      </c>
      <c r="C610" t="s">
        <v>2694</v>
      </c>
      <c r="D610" s="6" t="str">
        <f>CONCATENATE(employee_data36[[#This Row],[FirstName]], "-",employee_data36[[#This Row],[LastName]] )</f>
        <v>Case-Russell</v>
      </c>
      <c r="E610" s="1">
        <v>44117</v>
      </c>
      <c r="F610" s="1"/>
      <c r="G610" s="7" t="str">
        <f>IF(ISBLANK(employee_data36[[#This Row],[ExitDate]]),"Yes","")</f>
        <v>Yes</v>
      </c>
      <c r="H610" t="s">
        <v>2619</v>
      </c>
      <c r="I610" t="s">
        <v>2695</v>
      </c>
      <c r="J610" t="s">
        <v>2696</v>
      </c>
      <c r="K610" t="s">
        <v>62</v>
      </c>
      <c r="L610" t="s">
        <v>32</v>
      </c>
      <c r="M610" s="6" t="str">
        <f>IF(ISBLANK(employee_data36[[#This Row],[ExitDate]]),"1","0")</f>
        <v>1</v>
      </c>
      <c r="N610" s="6" t="str">
        <f>IF(employee_data36[[#This Row],[EmployeeStatus]]="Active", "Active", "Tidak Active")</f>
        <v>Active</v>
      </c>
      <c r="O610" t="s">
        <v>63</v>
      </c>
      <c r="P610" t="s">
        <v>51</v>
      </c>
      <c r="Q610" t="s">
        <v>35</v>
      </c>
      <c r="R610" t="s">
        <v>36</v>
      </c>
      <c r="S610" t="s">
        <v>37</v>
      </c>
      <c r="T610" t="s">
        <v>2623</v>
      </c>
      <c r="U610" t="s">
        <v>794</v>
      </c>
      <c r="V610" s="1">
        <v>28902</v>
      </c>
      <c r="W610" s="6">
        <f>DATEDIF(employee_data36[[#This Row],[DOB]],DATE(2023, 1, 1), "Y")</f>
        <v>43</v>
      </c>
      <c r="X610" s="6" t="str">
        <f>IF(employee_data3[[#This Row],[Age]]&lt;=25, "Remaja", IF(employee_data3[[#This Row],[Age]]&lt;=55, "Dewasa", "Lansia"))</f>
        <v>Dewasa</v>
      </c>
      <c r="Y610" s="7" t="str">
        <f>CONCATENATE(employee_data36[[#This Row],[First-LastName]]," ",employee_data36[[#This Row],[DOB]])</f>
        <v>Case-Russell 28902</v>
      </c>
      <c r="Z610" t="s">
        <v>40</v>
      </c>
      <c r="AA610" t="s">
        <v>83</v>
      </c>
      <c r="AB610" t="s">
        <v>42</v>
      </c>
      <c r="AC610">
        <v>41260</v>
      </c>
      <c r="AD610" t="s">
        <v>128</v>
      </c>
      <c r="AE610" t="s">
        <v>104</v>
      </c>
      <c r="AF610" t="s">
        <v>45</v>
      </c>
      <c r="AG610">
        <v>3</v>
      </c>
    </row>
    <row r="611" spans="1:33" x14ac:dyDescent="0.3">
      <c r="A611">
        <v>1036</v>
      </c>
      <c r="B611" t="s">
        <v>2697</v>
      </c>
      <c r="C611" t="s">
        <v>1265</v>
      </c>
      <c r="D611" s="6" t="str">
        <f>CONCATENATE(employee_data36[[#This Row],[FirstName]], "-",employee_data36[[#This Row],[LastName]] )</f>
        <v>Kody-Jimenez</v>
      </c>
      <c r="E611" s="1">
        <v>44383</v>
      </c>
      <c r="F611" s="1">
        <v>44525</v>
      </c>
      <c r="G611" s="7" t="str">
        <f>IF(ISBLANK(employee_data36[[#This Row],[ExitDate]]),"Yes","")</f>
        <v/>
      </c>
      <c r="H611" t="s">
        <v>2619</v>
      </c>
      <c r="I611" t="s">
        <v>2698</v>
      </c>
      <c r="J611" t="s">
        <v>2699</v>
      </c>
      <c r="K611" t="s">
        <v>89</v>
      </c>
      <c r="L611" t="s">
        <v>32</v>
      </c>
      <c r="M611" s="6" t="str">
        <f>IF(ISBLANK(employee_data36[[#This Row],[ExitDate]]),"1","0")</f>
        <v>0</v>
      </c>
      <c r="N611" s="6" t="str">
        <f>IF(employee_data36[[#This Row],[EmployeeStatus]]="Active", "Active", "Tidak Active")</f>
        <v>Active</v>
      </c>
      <c r="O611" t="s">
        <v>52</v>
      </c>
      <c r="P611" t="s">
        <v>51</v>
      </c>
      <c r="Q611" t="s">
        <v>52</v>
      </c>
      <c r="R611" t="s">
        <v>126</v>
      </c>
      <c r="S611" t="s">
        <v>2700</v>
      </c>
      <c r="T611" t="s">
        <v>2623</v>
      </c>
      <c r="U611" t="s">
        <v>90</v>
      </c>
      <c r="V611" s="1">
        <v>34189</v>
      </c>
      <c r="W611" s="6">
        <f>DATEDIF(employee_data36[[#This Row],[DOB]],DATE(2023, 1, 1), "Y")</f>
        <v>29</v>
      </c>
      <c r="X611" s="6" t="str">
        <f>IF(employee_data3[[#This Row],[Age]]&lt;=25, "Remaja", IF(employee_data3[[#This Row],[Age]]&lt;=55, "Dewasa", "Lansia"))</f>
        <v>Dewasa</v>
      </c>
      <c r="Y611" s="7" t="str">
        <f>CONCATENATE(employee_data36[[#This Row],[First-LastName]]," ",employee_data36[[#This Row],[DOB]])</f>
        <v>Kody-Jimenez 34189</v>
      </c>
      <c r="Z611" t="s">
        <v>40</v>
      </c>
      <c r="AA611" t="s">
        <v>226</v>
      </c>
      <c r="AB611" t="s">
        <v>55</v>
      </c>
      <c r="AC611">
        <v>15346</v>
      </c>
      <c r="AD611" t="s">
        <v>128</v>
      </c>
      <c r="AE611" t="s">
        <v>75</v>
      </c>
      <c r="AF611" t="s">
        <v>45</v>
      </c>
      <c r="AG611">
        <v>3</v>
      </c>
    </row>
    <row r="612" spans="1:33" x14ac:dyDescent="0.3">
      <c r="A612">
        <v>1037</v>
      </c>
      <c r="B612" t="s">
        <v>2701</v>
      </c>
      <c r="C612" t="s">
        <v>2702</v>
      </c>
      <c r="D612" s="6" t="str">
        <f>CONCATENATE(employee_data36[[#This Row],[FirstName]], "-",employee_data36[[#This Row],[LastName]] )</f>
        <v>Zoe-Colon</v>
      </c>
      <c r="E612" s="1">
        <v>44098</v>
      </c>
      <c r="F612" s="1">
        <v>44137</v>
      </c>
      <c r="G612" s="7" t="str">
        <f>IF(ISBLANK(employee_data36[[#This Row],[ExitDate]]),"Yes","")</f>
        <v/>
      </c>
      <c r="H612" t="s">
        <v>2424</v>
      </c>
      <c r="I612" t="s">
        <v>2703</v>
      </c>
      <c r="J612" t="s">
        <v>2704</v>
      </c>
      <c r="K612" t="s">
        <v>31</v>
      </c>
      <c r="L612" t="s">
        <v>745</v>
      </c>
      <c r="M612" s="6" t="str">
        <f>IF(ISBLANK(employee_data36[[#This Row],[ExitDate]]),"1","0")</f>
        <v>0</v>
      </c>
      <c r="N612" s="6" t="str">
        <f>IF(employee_data36[[#This Row],[EmployeeStatus]]="Active", "Active", "Tidak Active")</f>
        <v>Tidak Active</v>
      </c>
      <c r="O612" t="s">
        <v>52</v>
      </c>
      <c r="P612" t="s">
        <v>34</v>
      </c>
      <c r="Q612" t="s">
        <v>63</v>
      </c>
      <c r="R612" t="s">
        <v>175</v>
      </c>
      <c r="S612" t="s">
        <v>2705</v>
      </c>
      <c r="T612" t="s">
        <v>2428</v>
      </c>
      <c r="U612" t="s">
        <v>231</v>
      </c>
      <c r="V612" s="1">
        <v>34177</v>
      </c>
      <c r="W612" s="6">
        <f>DATEDIF(employee_data36[[#This Row],[DOB]],DATE(2023, 1, 1), "Y")</f>
        <v>29</v>
      </c>
      <c r="X612" s="6" t="str">
        <f>IF(employee_data3[[#This Row],[Age]]&lt;=25, "Remaja", IF(employee_data3[[#This Row],[Age]]&lt;=55, "Dewasa", "Lansia"))</f>
        <v>Dewasa</v>
      </c>
      <c r="Y612" s="7" t="str">
        <f>CONCATENATE(employee_data36[[#This Row],[First-LastName]]," ",employee_data36[[#This Row],[DOB]])</f>
        <v>Zoe-Colon 34177</v>
      </c>
      <c r="Z612" t="s">
        <v>40</v>
      </c>
      <c r="AA612" t="s">
        <v>113</v>
      </c>
      <c r="AB612" t="s">
        <v>55</v>
      </c>
      <c r="AC612">
        <v>4876</v>
      </c>
      <c r="AD612" t="s">
        <v>74</v>
      </c>
      <c r="AE612" t="s">
        <v>44</v>
      </c>
      <c r="AF612" t="s">
        <v>45</v>
      </c>
      <c r="AG612">
        <v>3</v>
      </c>
    </row>
    <row r="613" spans="1:33" x14ac:dyDescent="0.3">
      <c r="A613">
        <v>1038</v>
      </c>
      <c r="B613" t="s">
        <v>2706</v>
      </c>
      <c r="C613" t="s">
        <v>1900</v>
      </c>
      <c r="D613" s="6" t="str">
        <f>CONCATENATE(employee_data36[[#This Row],[FirstName]], "-",employee_data36[[#This Row],[LastName]] )</f>
        <v>Courtney-Cowan</v>
      </c>
      <c r="E613" s="1">
        <v>44944</v>
      </c>
      <c r="F613" s="1"/>
      <c r="G613" s="7" t="str">
        <f>IF(ISBLANK(employee_data36[[#This Row],[ExitDate]]),"Yes","")</f>
        <v>Yes</v>
      </c>
      <c r="H613" t="s">
        <v>2424</v>
      </c>
      <c r="I613" t="s">
        <v>2707</v>
      </c>
      <c r="J613" t="s">
        <v>2708</v>
      </c>
      <c r="K613" t="s">
        <v>133</v>
      </c>
      <c r="L613" t="s">
        <v>32</v>
      </c>
      <c r="M613" s="6" t="str">
        <f>IF(ISBLANK(employee_data36[[#This Row],[ExitDate]]),"1","0")</f>
        <v>1</v>
      </c>
      <c r="N613" s="6" t="str">
        <f>IF(employee_data36[[#This Row],[EmployeeStatus]]="Active", "Active", "Tidak Active")</f>
        <v>Active</v>
      </c>
      <c r="O613" t="s">
        <v>33</v>
      </c>
      <c r="P613" t="s">
        <v>64</v>
      </c>
      <c r="Q613" t="s">
        <v>52</v>
      </c>
      <c r="R613" t="s">
        <v>36</v>
      </c>
      <c r="S613" t="s">
        <v>37</v>
      </c>
      <c r="T613" t="s">
        <v>2428</v>
      </c>
      <c r="U613" t="s">
        <v>90</v>
      </c>
      <c r="V613" s="1">
        <v>26057</v>
      </c>
      <c r="W613" s="6">
        <f>DATEDIF(employee_data36[[#This Row],[DOB]],DATE(2023, 1, 1), "Y")</f>
        <v>51</v>
      </c>
      <c r="X613" s="6" t="str">
        <f>IF(employee_data3[[#This Row],[Age]]&lt;=25, "Remaja", IF(employee_data3[[#This Row],[Age]]&lt;=55, "Dewasa", "Lansia"))</f>
        <v>Dewasa</v>
      </c>
      <c r="Y613" s="7" t="str">
        <f>CONCATENATE(employee_data36[[#This Row],[First-LastName]]," ",employee_data36[[#This Row],[DOB]])</f>
        <v>Courtney-Cowan 26057</v>
      </c>
      <c r="Z613" t="s">
        <v>40</v>
      </c>
      <c r="AA613" t="s">
        <v>2709</v>
      </c>
      <c r="AB613" t="s">
        <v>55</v>
      </c>
      <c r="AC613">
        <v>14886</v>
      </c>
      <c r="AD613" t="s">
        <v>56</v>
      </c>
      <c r="AE613" t="s">
        <v>84</v>
      </c>
      <c r="AF613" t="s">
        <v>45</v>
      </c>
      <c r="AG613">
        <v>3</v>
      </c>
    </row>
    <row r="614" spans="1:33" x14ac:dyDescent="0.3">
      <c r="A614">
        <v>1039</v>
      </c>
      <c r="B614" t="s">
        <v>272</v>
      </c>
      <c r="C614" t="s">
        <v>2401</v>
      </c>
      <c r="D614" s="6" t="str">
        <f>CONCATENATE(employee_data36[[#This Row],[FirstName]], "-",employee_data36[[#This Row],[LastName]] )</f>
        <v>Nolan-Perez</v>
      </c>
      <c r="E614" s="1">
        <v>43699</v>
      </c>
      <c r="F614" s="1">
        <v>44645</v>
      </c>
      <c r="G614" s="7" t="str">
        <f>IF(ISBLANK(employee_data36[[#This Row],[ExitDate]]),"Yes","")</f>
        <v/>
      </c>
      <c r="H614" t="s">
        <v>2424</v>
      </c>
      <c r="I614" t="s">
        <v>2710</v>
      </c>
      <c r="J614" t="s">
        <v>2711</v>
      </c>
      <c r="K614" t="s">
        <v>50</v>
      </c>
      <c r="L614" t="s">
        <v>745</v>
      </c>
      <c r="M614" s="6" t="str">
        <f>IF(ISBLANK(employee_data36[[#This Row],[ExitDate]]),"1","0")</f>
        <v>0</v>
      </c>
      <c r="N614" s="6" t="str">
        <f>IF(employee_data36[[#This Row],[EmployeeStatus]]="Active", "Active", "Tidak Active")</f>
        <v>Tidak Active</v>
      </c>
      <c r="O614" t="s">
        <v>52</v>
      </c>
      <c r="P614" t="s">
        <v>64</v>
      </c>
      <c r="Q614" t="s">
        <v>52</v>
      </c>
      <c r="R614" t="s">
        <v>99</v>
      </c>
      <c r="S614" t="s">
        <v>2712</v>
      </c>
      <c r="T614" t="s">
        <v>2428</v>
      </c>
      <c r="U614" t="s">
        <v>39</v>
      </c>
      <c r="V614" s="1">
        <v>30272</v>
      </c>
      <c r="W614" s="6">
        <f>DATEDIF(employee_data36[[#This Row],[DOB]],DATE(2023, 1, 1), "Y")</f>
        <v>40</v>
      </c>
      <c r="X614" s="6" t="str">
        <f>IF(employee_data3[[#This Row],[Age]]&lt;=25, "Remaja", IF(employee_data3[[#This Row],[Age]]&lt;=55, "Dewasa", "Lansia"))</f>
        <v>Dewasa</v>
      </c>
      <c r="Y614" s="7" t="str">
        <f>CONCATENATE(employee_data36[[#This Row],[First-LastName]]," ",employee_data36[[#This Row],[DOB]])</f>
        <v>Nolan-Perez 30272</v>
      </c>
      <c r="Z614" t="s">
        <v>40</v>
      </c>
      <c r="AA614" t="s">
        <v>613</v>
      </c>
      <c r="AB614" t="s">
        <v>42</v>
      </c>
      <c r="AC614">
        <v>46407</v>
      </c>
      <c r="AD614" t="s">
        <v>74</v>
      </c>
      <c r="AE614" t="s">
        <v>44</v>
      </c>
      <c r="AF614" t="s">
        <v>45</v>
      </c>
      <c r="AG614">
        <v>3</v>
      </c>
    </row>
    <row r="615" spans="1:33" x14ac:dyDescent="0.3">
      <c r="A615">
        <v>1040</v>
      </c>
      <c r="B615" t="s">
        <v>1838</v>
      </c>
      <c r="C615" t="s">
        <v>2713</v>
      </c>
      <c r="D615" s="6" t="str">
        <f>CONCATENATE(employee_data36[[#This Row],[FirstName]], "-",employee_data36[[#This Row],[LastName]] )</f>
        <v>Katrina-Farrell</v>
      </c>
      <c r="E615" s="1">
        <v>43671</v>
      </c>
      <c r="F615" s="1">
        <v>44912</v>
      </c>
      <c r="G615" s="7" t="str">
        <f>IF(ISBLANK(employee_data36[[#This Row],[ExitDate]]),"Yes","")</f>
        <v/>
      </c>
      <c r="H615" t="s">
        <v>2424</v>
      </c>
      <c r="I615" t="s">
        <v>2714</v>
      </c>
      <c r="J615" t="s">
        <v>2715</v>
      </c>
      <c r="K615" t="s">
        <v>139</v>
      </c>
      <c r="L615" t="s">
        <v>745</v>
      </c>
      <c r="M615" s="6" t="str">
        <f>IF(ISBLANK(employee_data36[[#This Row],[ExitDate]]),"1","0")</f>
        <v>0</v>
      </c>
      <c r="N615" s="6" t="str">
        <f>IF(employee_data36[[#This Row],[EmployeeStatus]]="Active", "Active", "Tidak Active")</f>
        <v>Tidak Active</v>
      </c>
      <c r="O615" t="s">
        <v>33</v>
      </c>
      <c r="P615" t="s">
        <v>51</v>
      </c>
      <c r="Q615" t="s">
        <v>52</v>
      </c>
      <c r="R615" t="s">
        <v>140</v>
      </c>
      <c r="S615" t="s">
        <v>2716</v>
      </c>
      <c r="T615" t="s">
        <v>2428</v>
      </c>
      <c r="U615" t="s">
        <v>90</v>
      </c>
      <c r="V615" s="1">
        <v>26414</v>
      </c>
      <c r="W615" s="6">
        <f>DATEDIF(employee_data36[[#This Row],[DOB]],DATE(2023, 1, 1), "Y")</f>
        <v>50</v>
      </c>
      <c r="X615" s="6" t="str">
        <f>IF(employee_data3[[#This Row],[Age]]&lt;=25, "Remaja", IF(employee_data3[[#This Row],[Age]]&lt;=55, "Dewasa", "Lansia"))</f>
        <v>Dewasa</v>
      </c>
      <c r="Y615" s="7" t="str">
        <f>CONCATENATE(employee_data36[[#This Row],[First-LastName]]," ",employee_data36[[#This Row],[DOB]])</f>
        <v>Katrina-Farrell 26414</v>
      </c>
      <c r="Z615" t="s">
        <v>40</v>
      </c>
      <c r="AA615" t="s">
        <v>103</v>
      </c>
      <c r="AB615" t="s">
        <v>55</v>
      </c>
      <c r="AC615">
        <v>74234</v>
      </c>
      <c r="AD615" t="s">
        <v>43</v>
      </c>
      <c r="AE615" t="s">
        <v>104</v>
      </c>
      <c r="AF615" t="s">
        <v>45</v>
      </c>
      <c r="AG615">
        <v>3</v>
      </c>
    </row>
    <row r="616" spans="1:33" x14ac:dyDescent="0.3">
      <c r="A616">
        <v>1041</v>
      </c>
      <c r="B616" t="s">
        <v>2717</v>
      </c>
      <c r="C616" t="s">
        <v>2102</v>
      </c>
      <c r="D616" s="6" t="str">
        <f>CONCATENATE(employee_data36[[#This Row],[FirstName]], "-",employee_data36[[#This Row],[LastName]] )</f>
        <v>Camden-Kelly</v>
      </c>
      <c r="E616" s="1">
        <v>43780</v>
      </c>
      <c r="F616" s="1">
        <v>43840</v>
      </c>
      <c r="G616" s="7" t="str">
        <f>IF(ISBLANK(employee_data36[[#This Row],[ExitDate]]),"Yes","")</f>
        <v/>
      </c>
      <c r="H616" t="s">
        <v>2424</v>
      </c>
      <c r="I616" t="s">
        <v>2718</v>
      </c>
      <c r="J616" t="s">
        <v>2719</v>
      </c>
      <c r="K616" t="s">
        <v>80</v>
      </c>
      <c r="L616" t="s">
        <v>745</v>
      </c>
      <c r="M616" s="6" t="str">
        <f>IF(ISBLANK(employee_data36[[#This Row],[ExitDate]]),"1","0")</f>
        <v>0</v>
      </c>
      <c r="N616" s="6" t="str">
        <f>IF(employee_data36[[#This Row],[EmployeeStatus]]="Active", "Active", "Tidak Active")</f>
        <v>Tidak Active</v>
      </c>
      <c r="O616" t="s">
        <v>63</v>
      </c>
      <c r="P616" t="s">
        <v>51</v>
      </c>
      <c r="Q616" t="s">
        <v>63</v>
      </c>
      <c r="R616" t="s">
        <v>140</v>
      </c>
      <c r="S616" t="s">
        <v>2720</v>
      </c>
      <c r="T616" t="s">
        <v>2428</v>
      </c>
      <c r="U616" t="s">
        <v>111</v>
      </c>
      <c r="V616" s="1">
        <v>28068</v>
      </c>
      <c r="W616" s="6">
        <f>DATEDIF(employee_data36[[#This Row],[DOB]],DATE(2023, 1, 1), "Y")</f>
        <v>46</v>
      </c>
      <c r="X616" s="6" t="str">
        <f>IF(employee_data3[[#This Row],[Age]]&lt;=25, "Remaja", IF(employee_data3[[#This Row],[Age]]&lt;=55, "Dewasa", "Lansia"))</f>
        <v>Dewasa</v>
      </c>
      <c r="Y616" s="7" t="str">
        <f>CONCATENATE(employee_data36[[#This Row],[First-LastName]]," ",employee_data36[[#This Row],[DOB]])</f>
        <v>Camden-Kelly 28068</v>
      </c>
      <c r="Z616" t="s">
        <v>40</v>
      </c>
      <c r="AA616" t="s">
        <v>613</v>
      </c>
      <c r="AB616" t="s">
        <v>55</v>
      </c>
      <c r="AC616">
        <v>45272</v>
      </c>
      <c r="AD616" t="s">
        <v>43</v>
      </c>
      <c r="AE616" t="s">
        <v>75</v>
      </c>
      <c r="AF616" t="s">
        <v>45</v>
      </c>
      <c r="AG616">
        <v>3</v>
      </c>
    </row>
    <row r="617" spans="1:33" x14ac:dyDescent="0.3">
      <c r="A617">
        <v>1042</v>
      </c>
      <c r="B617" t="s">
        <v>2721</v>
      </c>
      <c r="C617" t="s">
        <v>1623</v>
      </c>
      <c r="D617" s="6" t="str">
        <f>CONCATENATE(employee_data36[[#This Row],[FirstName]], "-",employee_data36[[#This Row],[LastName]] )</f>
        <v>Milo-Hood</v>
      </c>
      <c r="E617" s="1">
        <v>44758</v>
      </c>
      <c r="F617" s="1"/>
      <c r="G617" s="7" t="str">
        <f>IF(ISBLANK(employee_data36[[#This Row],[ExitDate]]),"Yes","")</f>
        <v>Yes</v>
      </c>
      <c r="H617" t="s">
        <v>2424</v>
      </c>
      <c r="I617" t="s">
        <v>2722</v>
      </c>
      <c r="J617" t="s">
        <v>2723</v>
      </c>
      <c r="K617" t="s">
        <v>168</v>
      </c>
      <c r="L617" t="s">
        <v>32</v>
      </c>
      <c r="M617" s="6" t="str">
        <f>IF(ISBLANK(employee_data36[[#This Row],[ExitDate]]),"1","0")</f>
        <v>1</v>
      </c>
      <c r="N617" s="6" t="str">
        <f>IF(employee_data36[[#This Row],[EmployeeStatus]]="Active", "Active", "Tidak Active")</f>
        <v>Active</v>
      </c>
      <c r="O617" t="s">
        <v>33</v>
      </c>
      <c r="P617" t="s">
        <v>64</v>
      </c>
      <c r="Q617" t="s">
        <v>35</v>
      </c>
      <c r="R617" t="s">
        <v>36</v>
      </c>
      <c r="S617" t="s">
        <v>37</v>
      </c>
      <c r="T617" t="s">
        <v>2428</v>
      </c>
      <c r="U617" t="s">
        <v>90</v>
      </c>
      <c r="V617" s="1">
        <v>15571</v>
      </c>
      <c r="W617" s="6">
        <f>DATEDIF(employee_data36[[#This Row],[DOB]],DATE(2023, 1, 1), "Y")</f>
        <v>80</v>
      </c>
      <c r="X617" s="6" t="str">
        <f>IF(employee_data3[[#This Row],[Age]]&lt;=25, "Remaja", IF(employee_data3[[#This Row],[Age]]&lt;=55, "Dewasa", "Lansia"))</f>
        <v>Lansia</v>
      </c>
      <c r="Y617" s="7" t="str">
        <f>CONCATENATE(employee_data36[[#This Row],[First-LastName]]," ",employee_data36[[#This Row],[DOB]])</f>
        <v>Milo-Hood 15571</v>
      </c>
      <c r="Z617" t="s">
        <v>40</v>
      </c>
      <c r="AA617" t="s">
        <v>193</v>
      </c>
      <c r="AB617" t="s">
        <v>55</v>
      </c>
      <c r="AC617">
        <v>96170</v>
      </c>
      <c r="AD617" t="s">
        <v>93</v>
      </c>
      <c r="AE617" t="s">
        <v>44</v>
      </c>
      <c r="AF617" t="s">
        <v>45</v>
      </c>
      <c r="AG617">
        <v>3</v>
      </c>
    </row>
    <row r="618" spans="1:33" x14ac:dyDescent="0.3">
      <c r="A618">
        <v>1043</v>
      </c>
      <c r="B618" t="s">
        <v>1078</v>
      </c>
      <c r="C618" t="s">
        <v>2724</v>
      </c>
      <c r="D618" s="6" t="str">
        <f>CONCATENATE(employee_data36[[#This Row],[FirstName]], "-",employee_data36[[#This Row],[LastName]] )</f>
        <v>Kale-Lang</v>
      </c>
      <c r="E618" s="1">
        <v>44914</v>
      </c>
      <c r="F618" s="1">
        <v>45056</v>
      </c>
      <c r="G618" s="7" t="str">
        <f>IF(ISBLANK(employee_data36[[#This Row],[ExitDate]]),"Yes","")</f>
        <v/>
      </c>
      <c r="H618" t="s">
        <v>2609</v>
      </c>
      <c r="I618" t="s">
        <v>2725</v>
      </c>
      <c r="J618" t="s">
        <v>2726</v>
      </c>
      <c r="K618" t="s">
        <v>98</v>
      </c>
      <c r="L618" t="s">
        <v>32</v>
      </c>
      <c r="M618" s="6" t="str">
        <f>IF(ISBLANK(employee_data36[[#This Row],[ExitDate]]),"1","0")</f>
        <v>0</v>
      </c>
      <c r="N618" s="6" t="str">
        <f>IF(employee_data36[[#This Row],[EmployeeStatus]]="Active", "Active", "Tidak Active")</f>
        <v>Active</v>
      </c>
      <c r="O618" t="s">
        <v>63</v>
      </c>
      <c r="P618" t="s">
        <v>34</v>
      </c>
      <c r="Q618" t="s">
        <v>52</v>
      </c>
      <c r="R618" t="s">
        <v>126</v>
      </c>
      <c r="S618" t="s">
        <v>2727</v>
      </c>
      <c r="T618" t="s">
        <v>2428</v>
      </c>
      <c r="U618" t="s">
        <v>148</v>
      </c>
      <c r="V618" s="1">
        <v>20439</v>
      </c>
      <c r="W618" s="6">
        <f>DATEDIF(employee_data36[[#This Row],[DOB]],DATE(2023, 1, 1), "Y")</f>
        <v>67</v>
      </c>
      <c r="X618" s="6" t="str">
        <f>IF(employee_data3[[#This Row],[Age]]&lt;=25, "Remaja", IF(employee_data3[[#This Row],[Age]]&lt;=55, "Dewasa", "Lansia"))</f>
        <v>Lansia</v>
      </c>
      <c r="Y618" s="7" t="str">
        <f>CONCATENATE(employee_data36[[#This Row],[First-LastName]]," ",employee_data36[[#This Row],[DOB]])</f>
        <v>Kale-Lang 20439</v>
      </c>
      <c r="Z618" t="s">
        <v>40</v>
      </c>
      <c r="AA618" t="s">
        <v>678</v>
      </c>
      <c r="AB618" t="s">
        <v>42</v>
      </c>
      <c r="AC618">
        <v>65963</v>
      </c>
      <c r="AD618" t="s">
        <v>43</v>
      </c>
      <c r="AE618" t="s">
        <v>84</v>
      </c>
      <c r="AF618" t="s">
        <v>45</v>
      </c>
      <c r="AG618">
        <v>3</v>
      </c>
    </row>
    <row r="619" spans="1:33" x14ac:dyDescent="0.3">
      <c r="A619">
        <v>1044</v>
      </c>
      <c r="B619" t="s">
        <v>2728</v>
      </c>
      <c r="C619" t="s">
        <v>2729</v>
      </c>
      <c r="D619" s="6" t="str">
        <f>CONCATENATE(employee_data36[[#This Row],[FirstName]], "-",employee_data36[[#This Row],[LastName]] )</f>
        <v>Shyanne-Stark</v>
      </c>
      <c r="E619" s="1">
        <v>44089</v>
      </c>
      <c r="F619" s="1"/>
      <c r="G619" s="7" t="str">
        <f>IF(ISBLANK(employee_data36[[#This Row],[ExitDate]]),"Yes","")</f>
        <v>Yes</v>
      </c>
      <c r="H619" t="s">
        <v>2609</v>
      </c>
      <c r="I619" t="s">
        <v>2730</v>
      </c>
      <c r="J619" t="s">
        <v>2731</v>
      </c>
      <c r="K619" t="s">
        <v>118</v>
      </c>
      <c r="L619" t="s">
        <v>32</v>
      </c>
      <c r="M619" s="6" t="str">
        <f>IF(ISBLANK(employee_data36[[#This Row],[ExitDate]]),"1","0")</f>
        <v>1</v>
      </c>
      <c r="N619" s="6" t="str">
        <f>IF(employee_data36[[#This Row],[EmployeeStatus]]="Active", "Active", "Tidak Active")</f>
        <v>Active</v>
      </c>
      <c r="O619" t="s">
        <v>33</v>
      </c>
      <c r="P619" t="s">
        <v>51</v>
      </c>
      <c r="Q619" t="s">
        <v>35</v>
      </c>
      <c r="R619" t="s">
        <v>36</v>
      </c>
      <c r="S619" t="s">
        <v>37</v>
      </c>
      <c r="T619" t="s">
        <v>2428</v>
      </c>
      <c r="U619" t="s">
        <v>90</v>
      </c>
      <c r="V619" s="1">
        <v>20714</v>
      </c>
      <c r="W619" s="6">
        <f>DATEDIF(employee_data36[[#This Row],[DOB]],DATE(2023, 1, 1), "Y")</f>
        <v>66</v>
      </c>
      <c r="X619" s="6" t="str">
        <f>IF(employee_data3[[#This Row],[Age]]&lt;=25, "Remaja", IF(employee_data3[[#This Row],[Age]]&lt;=55, "Dewasa", "Lansia"))</f>
        <v>Lansia</v>
      </c>
      <c r="Y619" s="7" t="str">
        <f>CONCATENATE(employee_data36[[#This Row],[First-LastName]]," ",employee_data36[[#This Row],[DOB]])</f>
        <v>Shyanne-Stark 20714</v>
      </c>
      <c r="Z619" t="s">
        <v>40</v>
      </c>
      <c r="AA619" t="s">
        <v>226</v>
      </c>
      <c r="AB619" t="s">
        <v>42</v>
      </c>
      <c r="AC619">
        <v>75123</v>
      </c>
      <c r="AD619" t="s">
        <v>56</v>
      </c>
      <c r="AE619" t="s">
        <v>104</v>
      </c>
      <c r="AF619" t="s">
        <v>45</v>
      </c>
      <c r="AG619">
        <v>3</v>
      </c>
    </row>
    <row r="620" spans="1:33" x14ac:dyDescent="0.3">
      <c r="A620">
        <v>1045</v>
      </c>
      <c r="B620" t="s">
        <v>2732</v>
      </c>
      <c r="C620" t="s">
        <v>2733</v>
      </c>
      <c r="D620" s="6" t="str">
        <f>CONCATENATE(employee_data36[[#This Row],[FirstName]], "-",employee_data36[[#This Row],[LastName]] )</f>
        <v>Elliott-Ashley</v>
      </c>
      <c r="E620" s="1">
        <v>44108</v>
      </c>
      <c r="F620" s="1">
        <v>44984</v>
      </c>
      <c r="G620" s="7" t="str">
        <f>IF(ISBLANK(employee_data36[[#This Row],[ExitDate]]),"Yes","")</f>
        <v/>
      </c>
      <c r="H620" t="s">
        <v>2619</v>
      </c>
      <c r="I620" t="s">
        <v>2734</v>
      </c>
      <c r="J620" t="s">
        <v>2735</v>
      </c>
      <c r="K620" t="s">
        <v>62</v>
      </c>
      <c r="L620" t="s">
        <v>32</v>
      </c>
      <c r="M620" s="6" t="str">
        <f>IF(ISBLANK(employee_data36[[#This Row],[ExitDate]]),"1","0")</f>
        <v>0</v>
      </c>
      <c r="N620" s="6" t="str">
        <f>IF(employee_data36[[#This Row],[EmployeeStatus]]="Active", "Active", "Tidak Active")</f>
        <v>Active</v>
      </c>
      <c r="O620" t="s">
        <v>63</v>
      </c>
      <c r="P620" t="s">
        <v>34</v>
      </c>
      <c r="Q620" t="s">
        <v>35</v>
      </c>
      <c r="R620" t="s">
        <v>99</v>
      </c>
      <c r="S620" t="s">
        <v>2736</v>
      </c>
      <c r="T620" t="s">
        <v>2623</v>
      </c>
      <c r="U620" t="s">
        <v>332</v>
      </c>
      <c r="V620" s="1">
        <v>23172</v>
      </c>
      <c r="W620" s="6">
        <f>DATEDIF(employee_data36[[#This Row],[DOB]],DATE(2023, 1, 1), "Y")</f>
        <v>59</v>
      </c>
      <c r="X620" s="6" t="str">
        <f>IF(employee_data3[[#This Row],[Age]]&lt;=25, "Remaja", IF(employee_data3[[#This Row],[Age]]&lt;=55, "Dewasa", "Lansia"))</f>
        <v>Lansia</v>
      </c>
      <c r="Y620" s="7" t="str">
        <f>CONCATENATE(employee_data36[[#This Row],[First-LastName]]," ",employee_data36[[#This Row],[DOB]])</f>
        <v>Elliott-Ashley 23172</v>
      </c>
      <c r="Z620" t="s">
        <v>40</v>
      </c>
      <c r="AA620" t="s">
        <v>226</v>
      </c>
      <c r="AB620" t="s">
        <v>42</v>
      </c>
      <c r="AC620">
        <v>11164</v>
      </c>
      <c r="AD620" t="s">
        <v>93</v>
      </c>
      <c r="AE620" t="s">
        <v>75</v>
      </c>
      <c r="AF620" t="s">
        <v>45</v>
      </c>
      <c r="AG620">
        <v>3</v>
      </c>
    </row>
    <row r="621" spans="1:33" x14ac:dyDescent="0.3">
      <c r="A621">
        <v>1046</v>
      </c>
      <c r="B621" t="s">
        <v>1335</v>
      </c>
      <c r="C621" t="s">
        <v>2737</v>
      </c>
      <c r="D621" s="6" t="str">
        <f>CONCATENATE(employee_data36[[#This Row],[FirstName]], "-",employee_data36[[#This Row],[LastName]] )</f>
        <v>Genesis-Todd</v>
      </c>
      <c r="E621" s="1">
        <v>44674</v>
      </c>
      <c r="F621" s="1">
        <v>44776</v>
      </c>
      <c r="G621" s="7" t="str">
        <f>IF(ISBLANK(employee_data36[[#This Row],[ExitDate]]),"Yes","")</f>
        <v/>
      </c>
      <c r="H621" t="s">
        <v>2424</v>
      </c>
      <c r="I621" t="s">
        <v>2738</v>
      </c>
      <c r="J621" t="s">
        <v>2739</v>
      </c>
      <c r="K621" t="s">
        <v>31</v>
      </c>
      <c r="L621" t="s">
        <v>745</v>
      </c>
      <c r="M621" s="6" t="str">
        <f>IF(ISBLANK(employee_data36[[#This Row],[ExitDate]]),"1","0")</f>
        <v>0</v>
      </c>
      <c r="N621" s="6" t="str">
        <f>IF(employee_data36[[#This Row],[EmployeeStatus]]="Active", "Active", "Tidak Active")</f>
        <v>Tidak Active</v>
      </c>
      <c r="O621" t="s">
        <v>63</v>
      </c>
      <c r="P621" t="s">
        <v>51</v>
      </c>
      <c r="Q621" t="s">
        <v>35</v>
      </c>
      <c r="R621" t="s">
        <v>99</v>
      </c>
      <c r="S621" t="s">
        <v>2740</v>
      </c>
      <c r="T621" t="s">
        <v>2428</v>
      </c>
      <c r="U621" t="s">
        <v>794</v>
      </c>
      <c r="V621" s="1">
        <v>22967</v>
      </c>
      <c r="W621" s="6">
        <f>DATEDIF(employee_data36[[#This Row],[DOB]],DATE(2023, 1, 1), "Y")</f>
        <v>60</v>
      </c>
      <c r="X621" s="6" t="str">
        <f>IF(employee_data3[[#This Row],[Age]]&lt;=25, "Remaja", IF(employee_data3[[#This Row],[Age]]&lt;=55, "Dewasa", "Lansia"))</f>
        <v>Lansia</v>
      </c>
      <c r="Y621" s="7" t="str">
        <f>CONCATENATE(employee_data36[[#This Row],[First-LastName]]," ",employee_data36[[#This Row],[DOB]])</f>
        <v>Genesis-Todd 22967</v>
      </c>
      <c r="Z621" t="s">
        <v>40</v>
      </c>
      <c r="AA621" t="s">
        <v>83</v>
      </c>
      <c r="AB621" t="s">
        <v>55</v>
      </c>
      <c r="AC621">
        <v>65978</v>
      </c>
      <c r="AD621" t="s">
        <v>43</v>
      </c>
      <c r="AE621" t="s">
        <v>75</v>
      </c>
      <c r="AF621" t="s">
        <v>45</v>
      </c>
      <c r="AG621">
        <v>3</v>
      </c>
    </row>
    <row r="622" spans="1:33" x14ac:dyDescent="0.3">
      <c r="A622">
        <v>1047</v>
      </c>
      <c r="B622" t="s">
        <v>2741</v>
      </c>
      <c r="C622" t="s">
        <v>1265</v>
      </c>
      <c r="D622" s="6" t="str">
        <f>CONCATENATE(employee_data36[[#This Row],[FirstName]], "-",employee_data36[[#This Row],[LastName]] )</f>
        <v>Sincere-Jimenez</v>
      </c>
      <c r="E622" s="1">
        <v>44527</v>
      </c>
      <c r="F622" s="1"/>
      <c r="G622" s="7" t="str">
        <f>IF(ISBLANK(employee_data36[[#This Row],[ExitDate]]),"Yes","")</f>
        <v>Yes</v>
      </c>
      <c r="H622" t="s">
        <v>2424</v>
      </c>
      <c r="I622" t="s">
        <v>2742</v>
      </c>
      <c r="J622" t="s">
        <v>2743</v>
      </c>
      <c r="K622" t="s">
        <v>133</v>
      </c>
      <c r="L622" t="s">
        <v>32</v>
      </c>
      <c r="M622" s="6" t="str">
        <f>IF(ISBLANK(employee_data36[[#This Row],[ExitDate]]),"1","0")</f>
        <v>1</v>
      </c>
      <c r="N622" s="6" t="str">
        <f>IF(employee_data36[[#This Row],[EmployeeStatus]]="Active", "Active", "Tidak Active")</f>
        <v>Active</v>
      </c>
      <c r="O622" t="s">
        <v>33</v>
      </c>
      <c r="P622" t="s">
        <v>51</v>
      </c>
      <c r="Q622" t="s">
        <v>52</v>
      </c>
      <c r="R622" t="s">
        <v>36</v>
      </c>
      <c r="S622" t="s">
        <v>37</v>
      </c>
      <c r="T622" t="s">
        <v>2428</v>
      </c>
      <c r="U622" t="s">
        <v>90</v>
      </c>
      <c r="V622" s="1">
        <v>17495</v>
      </c>
      <c r="W622" s="6">
        <f>DATEDIF(employee_data36[[#This Row],[DOB]],DATE(2023, 1, 1), "Y")</f>
        <v>75</v>
      </c>
      <c r="X622" s="6" t="str">
        <f>IF(employee_data3[[#This Row],[Age]]&lt;=25, "Remaja", IF(employee_data3[[#This Row],[Age]]&lt;=55, "Dewasa", "Lansia"))</f>
        <v>Lansia</v>
      </c>
      <c r="Y622" s="7" t="str">
        <f>CONCATENATE(employee_data36[[#This Row],[First-LastName]]," ",employee_data36[[#This Row],[DOB]])</f>
        <v>Sincere-Jimenez 17495</v>
      </c>
      <c r="Z622" t="s">
        <v>40</v>
      </c>
      <c r="AA622" t="s">
        <v>103</v>
      </c>
      <c r="AB622" t="s">
        <v>42</v>
      </c>
      <c r="AC622">
        <v>73877</v>
      </c>
      <c r="AD622" t="s">
        <v>56</v>
      </c>
      <c r="AE622" t="s">
        <v>75</v>
      </c>
      <c r="AF622" t="s">
        <v>45</v>
      </c>
      <c r="AG622">
        <v>3</v>
      </c>
    </row>
    <row r="623" spans="1:33" x14ac:dyDescent="0.3">
      <c r="A623">
        <v>1048</v>
      </c>
      <c r="B623" t="s">
        <v>2744</v>
      </c>
      <c r="C623" t="s">
        <v>2745</v>
      </c>
      <c r="D623" s="6" t="str">
        <f>CONCATENATE(employee_data36[[#This Row],[FirstName]], "-",employee_data36[[#This Row],[LastName]] )</f>
        <v>Stephen-Daugherty</v>
      </c>
      <c r="E623" s="1">
        <v>43798</v>
      </c>
      <c r="F623" s="1"/>
      <c r="G623" s="7" t="str">
        <f>IF(ISBLANK(employee_data36[[#This Row],[ExitDate]]),"Yes","")</f>
        <v>Yes</v>
      </c>
      <c r="H623" t="s">
        <v>2424</v>
      </c>
      <c r="I623" t="s">
        <v>2746</v>
      </c>
      <c r="J623" t="s">
        <v>2747</v>
      </c>
      <c r="K623" t="s">
        <v>50</v>
      </c>
      <c r="L623" t="s">
        <v>32</v>
      </c>
      <c r="M623" s="6" t="str">
        <f>IF(ISBLANK(employee_data36[[#This Row],[ExitDate]]),"1","0")</f>
        <v>1</v>
      </c>
      <c r="N623" s="6" t="str">
        <f>IF(employee_data36[[#This Row],[EmployeeStatus]]="Active", "Active", "Tidak Active")</f>
        <v>Active</v>
      </c>
      <c r="O623" t="s">
        <v>52</v>
      </c>
      <c r="P623" t="s">
        <v>51</v>
      </c>
      <c r="Q623" t="s">
        <v>35</v>
      </c>
      <c r="R623" t="s">
        <v>36</v>
      </c>
      <c r="S623" t="s">
        <v>37</v>
      </c>
      <c r="T623" t="s">
        <v>2428</v>
      </c>
      <c r="U623" t="s">
        <v>81</v>
      </c>
      <c r="V623" s="1">
        <v>20655</v>
      </c>
      <c r="W623" s="6">
        <f>DATEDIF(employee_data36[[#This Row],[DOB]],DATE(2023, 1, 1), "Y")</f>
        <v>66</v>
      </c>
      <c r="X623" s="6" t="str">
        <f>IF(employee_data3[[#This Row],[Age]]&lt;=25, "Remaja", IF(employee_data3[[#This Row],[Age]]&lt;=55, "Dewasa", "Lansia"))</f>
        <v>Lansia</v>
      </c>
      <c r="Y623" s="7" t="str">
        <f>CONCATENATE(employee_data36[[#This Row],[First-LastName]]," ",employee_data36[[#This Row],[DOB]])</f>
        <v>Stephen-Daugherty 20655</v>
      </c>
      <c r="Z623" t="s">
        <v>40</v>
      </c>
      <c r="AA623" t="s">
        <v>2278</v>
      </c>
      <c r="AB623" t="s">
        <v>55</v>
      </c>
      <c r="AC623">
        <v>48971</v>
      </c>
      <c r="AD623" t="s">
        <v>128</v>
      </c>
      <c r="AE623" t="s">
        <v>44</v>
      </c>
      <c r="AF623" t="s">
        <v>45</v>
      </c>
      <c r="AG623">
        <v>3</v>
      </c>
    </row>
    <row r="624" spans="1:33" x14ac:dyDescent="0.3">
      <c r="A624">
        <v>1049</v>
      </c>
      <c r="B624" t="s">
        <v>2748</v>
      </c>
      <c r="C624" t="s">
        <v>2749</v>
      </c>
      <c r="D624" s="6" t="str">
        <f>CONCATENATE(employee_data36[[#This Row],[FirstName]], "-",employee_data36[[#This Row],[LastName]] )</f>
        <v>Demarion-Morrow</v>
      </c>
      <c r="E624" s="1">
        <v>43615</v>
      </c>
      <c r="F624" s="1">
        <v>44184</v>
      </c>
      <c r="G624" s="7" t="str">
        <f>IF(ISBLANK(employee_data36[[#This Row],[ExitDate]]),"Yes","")</f>
        <v/>
      </c>
      <c r="H624" t="s">
        <v>2424</v>
      </c>
      <c r="I624" t="s">
        <v>2750</v>
      </c>
      <c r="J624" t="s">
        <v>2751</v>
      </c>
      <c r="K624" t="s">
        <v>139</v>
      </c>
      <c r="L624" t="s">
        <v>745</v>
      </c>
      <c r="M624" s="6" t="str">
        <f>IF(ISBLANK(employee_data36[[#This Row],[ExitDate]]),"1","0")</f>
        <v>0</v>
      </c>
      <c r="N624" s="6" t="str">
        <f>IF(employee_data36[[#This Row],[EmployeeStatus]]="Active", "Active", "Tidak Active")</f>
        <v>Tidak Active</v>
      </c>
      <c r="O624" t="s">
        <v>52</v>
      </c>
      <c r="P624" t="s">
        <v>64</v>
      </c>
      <c r="Q624" t="s">
        <v>52</v>
      </c>
      <c r="R624" t="s">
        <v>99</v>
      </c>
      <c r="S624" t="s">
        <v>2752</v>
      </c>
      <c r="T624" t="s">
        <v>2428</v>
      </c>
      <c r="U624" t="s">
        <v>90</v>
      </c>
      <c r="V624" s="1">
        <v>19993</v>
      </c>
      <c r="W624" s="6">
        <f>DATEDIF(employee_data36[[#This Row],[DOB]],DATE(2023, 1, 1), "Y")</f>
        <v>68</v>
      </c>
      <c r="X624" s="6" t="str">
        <f>IF(employee_data3[[#This Row],[Age]]&lt;=25, "Remaja", IF(employee_data3[[#This Row],[Age]]&lt;=55, "Dewasa", "Lansia"))</f>
        <v>Lansia</v>
      </c>
      <c r="Y624" s="7" t="str">
        <f>CONCATENATE(employee_data36[[#This Row],[First-LastName]]," ",employee_data36[[#This Row],[DOB]])</f>
        <v>Demarion-Morrow 19993</v>
      </c>
      <c r="Z624" t="s">
        <v>40</v>
      </c>
      <c r="AA624" t="s">
        <v>103</v>
      </c>
      <c r="AB624" t="s">
        <v>55</v>
      </c>
      <c r="AC624">
        <v>16259</v>
      </c>
      <c r="AD624" t="s">
        <v>43</v>
      </c>
      <c r="AE624" t="s">
        <v>84</v>
      </c>
      <c r="AF624" t="s">
        <v>45</v>
      </c>
      <c r="AG624">
        <v>3</v>
      </c>
    </row>
    <row r="625" spans="1:33" x14ac:dyDescent="0.3">
      <c r="A625">
        <v>1050</v>
      </c>
      <c r="B625" t="s">
        <v>2753</v>
      </c>
      <c r="C625" t="s">
        <v>2200</v>
      </c>
      <c r="D625" s="6" t="str">
        <f>CONCATENATE(employee_data36[[#This Row],[FirstName]], "-",employee_data36[[#This Row],[LastName]] )</f>
        <v>Steven-Schneider</v>
      </c>
      <c r="E625" s="1">
        <v>44158</v>
      </c>
      <c r="F625" s="1"/>
      <c r="G625" s="7" t="str">
        <f>IF(ISBLANK(employee_data36[[#This Row],[ExitDate]]),"Yes","")</f>
        <v>Yes</v>
      </c>
      <c r="H625" t="s">
        <v>2424</v>
      </c>
      <c r="I625" t="s">
        <v>2754</v>
      </c>
      <c r="J625" t="s">
        <v>2755</v>
      </c>
      <c r="K625" t="s">
        <v>80</v>
      </c>
      <c r="L625" t="s">
        <v>32</v>
      </c>
      <c r="M625" s="6" t="str">
        <f>IF(ISBLANK(employee_data36[[#This Row],[ExitDate]]),"1","0")</f>
        <v>1</v>
      </c>
      <c r="N625" s="6" t="str">
        <f>IF(employee_data36[[#This Row],[EmployeeStatus]]="Active", "Active", "Tidak Active")</f>
        <v>Active</v>
      </c>
      <c r="O625" t="s">
        <v>33</v>
      </c>
      <c r="P625" t="s">
        <v>64</v>
      </c>
      <c r="Q625" t="s">
        <v>35</v>
      </c>
      <c r="R625" t="s">
        <v>36</v>
      </c>
      <c r="S625" t="s">
        <v>37</v>
      </c>
      <c r="T625" t="s">
        <v>2428</v>
      </c>
      <c r="U625" t="s">
        <v>39</v>
      </c>
      <c r="V625" s="1">
        <v>34154</v>
      </c>
      <c r="W625" s="6">
        <f>DATEDIF(employee_data36[[#This Row],[DOB]],DATE(2023, 1, 1), "Y")</f>
        <v>29</v>
      </c>
      <c r="X625" s="6" t="str">
        <f>IF(employee_data3[[#This Row],[Age]]&lt;=25, "Remaja", IF(employee_data3[[#This Row],[Age]]&lt;=55, "Dewasa", "Lansia"))</f>
        <v>Dewasa</v>
      </c>
      <c r="Y625" s="7" t="str">
        <f>CONCATENATE(employee_data36[[#This Row],[First-LastName]]," ",employee_data36[[#This Row],[DOB]])</f>
        <v>Steven-Schneider 34154</v>
      </c>
      <c r="Z625" t="s">
        <v>40</v>
      </c>
      <c r="AA625" t="s">
        <v>41</v>
      </c>
      <c r="AB625" t="s">
        <v>55</v>
      </c>
      <c r="AC625">
        <v>64114</v>
      </c>
      <c r="AD625" t="s">
        <v>93</v>
      </c>
      <c r="AE625" t="s">
        <v>44</v>
      </c>
      <c r="AF625" t="s">
        <v>45</v>
      </c>
      <c r="AG625">
        <v>3</v>
      </c>
    </row>
    <row r="626" spans="1:33" x14ac:dyDescent="0.3">
      <c r="A626">
        <v>1051</v>
      </c>
      <c r="B626" t="s">
        <v>2756</v>
      </c>
      <c r="C626" t="s">
        <v>2757</v>
      </c>
      <c r="D626" s="6" t="str">
        <f>CONCATENATE(employee_data36[[#This Row],[FirstName]], "-",employee_data36[[#This Row],[LastName]] )</f>
        <v>Devon-Hinton</v>
      </c>
      <c r="E626" s="1">
        <v>44659</v>
      </c>
      <c r="F626" s="1">
        <v>44937</v>
      </c>
      <c r="G626" s="7" t="str">
        <f>IF(ISBLANK(employee_data36[[#This Row],[ExitDate]]),"Yes","")</f>
        <v/>
      </c>
      <c r="H626" t="s">
        <v>2424</v>
      </c>
      <c r="I626" t="s">
        <v>2758</v>
      </c>
      <c r="J626" t="s">
        <v>2759</v>
      </c>
      <c r="K626" t="s">
        <v>168</v>
      </c>
      <c r="L626" t="s">
        <v>32</v>
      </c>
      <c r="M626" s="6" t="str">
        <f>IF(ISBLANK(employee_data36[[#This Row],[ExitDate]]),"1","0")</f>
        <v>0</v>
      </c>
      <c r="N626" s="6" t="str">
        <f>IF(employee_data36[[#This Row],[EmployeeStatus]]="Active", "Active", "Tidak Active")</f>
        <v>Active</v>
      </c>
      <c r="O626" t="s">
        <v>63</v>
      </c>
      <c r="P626" t="s">
        <v>34</v>
      </c>
      <c r="Q626" t="s">
        <v>52</v>
      </c>
      <c r="R626" t="s">
        <v>99</v>
      </c>
      <c r="S626" t="s">
        <v>2760</v>
      </c>
      <c r="T626" t="s">
        <v>2428</v>
      </c>
      <c r="U626" t="s">
        <v>90</v>
      </c>
      <c r="V626" s="1">
        <v>29705</v>
      </c>
      <c r="W626" s="6">
        <f>DATEDIF(employee_data36[[#This Row],[DOB]],DATE(2023, 1, 1), "Y")</f>
        <v>41</v>
      </c>
      <c r="X626" s="6" t="str">
        <f>IF(employee_data3[[#This Row],[Age]]&lt;=25, "Remaja", IF(employee_data3[[#This Row],[Age]]&lt;=55, "Dewasa", "Lansia"))</f>
        <v>Dewasa</v>
      </c>
      <c r="Y626" s="7" t="str">
        <f>CONCATENATE(employee_data36[[#This Row],[First-LastName]]," ",employee_data36[[#This Row],[DOB]])</f>
        <v>Devon-Hinton 29705</v>
      </c>
      <c r="Z626" t="s">
        <v>40</v>
      </c>
      <c r="AA626" t="s">
        <v>216</v>
      </c>
      <c r="AB626" t="s">
        <v>55</v>
      </c>
      <c r="AC626">
        <v>14669</v>
      </c>
      <c r="AD626" t="s">
        <v>43</v>
      </c>
      <c r="AE626" t="s">
        <v>104</v>
      </c>
      <c r="AF626" t="s">
        <v>45</v>
      </c>
      <c r="AG626">
        <v>3</v>
      </c>
    </row>
    <row r="627" spans="1:33" x14ac:dyDescent="0.3">
      <c r="A627">
        <v>1052</v>
      </c>
      <c r="B627" t="s">
        <v>2761</v>
      </c>
      <c r="C627" t="s">
        <v>2762</v>
      </c>
      <c r="D627" s="6" t="str">
        <f>CONCATENATE(employee_data36[[#This Row],[FirstName]], "-",employee_data36[[#This Row],[LastName]] )</f>
        <v>Jacquelyn-Johns</v>
      </c>
      <c r="E627" s="1">
        <v>44252</v>
      </c>
      <c r="F627" s="1">
        <v>44351</v>
      </c>
      <c r="G627" s="7" t="str">
        <f>IF(ISBLANK(employee_data36[[#This Row],[ExitDate]]),"Yes","")</f>
        <v/>
      </c>
      <c r="H627" t="s">
        <v>2609</v>
      </c>
      <c r="I627" t="s">
        <v>2763</v>
      </c>
      <c r="J627" t="s">
        <v>2764</v>
      </c>
      <c r="K627" t="s">
        <v>98</v>
      </c>
      <c r="L627" t="s">
        <v>32</v>
      </c>
      <c r="M627" s="6" t="str">
        <f>IF(ISBLANK(employee_data36[[#This Row],[ExitDate]]),"1","0")</f>
        <v>0</v>
      </c>
      <c r="N627" s="6" t="str">
        <f>IF(employee_data36[[#This Row],[EmployeeStatus]]="Active", "Active", "Tidak Active")</f>
        <v>Active</v>
      </c>
      <c r="O627" t="s">
        <v>33</v>
      </c>
      <c r="P627" t="s">
        <v>64</v>
      </c>
      <c r="Q627" t="s">
        <v>52</v>
      </c>
      <c r="R627" t="s">
        <v>175</v>
      </c>
      <c r="S627" t="s">
        <v>2765</v>
      </c>
      <c r="T627" t="s">
        <v>2428</v>
      </c>
      <c r="U627" t="s">
        <v>81</v>
      </c>
      <c r="V627" s="1">
        <v>29393</v>
      </c>
      <c r="W627" s="6">
        <f>DATEDIF(employee_data36[[#This Row],[DOB]],DATE(2023, 1, 1), "Y")</f>
        <v>42</v>
      </c>
      <c r="X627" s="6" t="str">
        <f>IF(employee_data3[[#This Row],[Age]]&lt;=25, "Remaja", IF(employee_data3[[#This Row],[Age]]&lt;=55, "Dewasa", "Lansia"))</f>
        <v>Dewasa</v>
      </c>
      <c r="Y627" s="7" t="str">
        <f>CONCATENATE(employee_data36[[#This Row],[First-LastName]]," ",employee_data36[[#This Row],[DOB]])</f>
        <v>Jacquelyn-Johns 29393</v>
      </c>
      <c r="Z627" t="s">
        <v>40</v>
      </c>
      <c r="AA627" t="s">
        <v>226</v>
      </c>
      <c r="AB627" t="s">
        <v>42</v>
      </c>
      <c r="AC627">
        <v>52448</v>
      </c>
      <c r="AD627" t="s">
        <v>56</v>
      </c>
      <c r="AE627" t="s">
        <v>75</v>
      </c>
      <c r="AF627" t="s">
        <v>45</v>
      </c>
      <c r="AG627">
        <v>3</v>
      </c>
    </row>
    <row r="628" spans="1:33" x14ac:dyDescent="0.3">
      <c r="A628">
        <v>1053</v>
      </c>
      <c r="B628" t="s">
        <v>2687</v>
      </c>
      <c r="C628" t="s">
        <v>618</v>
      </c>
      <c r="D628" s="6" t="str">
        <f>CONCATENATE(employee_data36[[#This Row],[FirstName]], "-",employee_data36[[#This Row],[LastName]] )</f>
        <v>Blaine-Keith</v>
      </c>
      <c r="E628" s="1">
        <v>43537</v>
      </c>
      <c r="F628" s="1">
        <v>44293</v>
      </c>
      <c r="G628" s="7" t="str">
        <f>IF(ISBLANK(employee_data36[[#This Row],[ExitDate]]),"Yes","")</f>
        <v/>
      </c>
      <c r="H628" t="s">
        <v>2609</v>
      </c>
      <c r="I628" t="s">
        <v>2766</v>
      </c>
      <c r="J628" t="s">
        <v>2767</v>
      </c>
      <c r="K628" t="s">
        <v>118</v>
      </c>
      <c r="L628" t="s">
        <v>32</v>
      </c>
      <c r="M628" s="6" t="str">
        <f>IF(ISBLANK(employee_data36[[#This Row],[ExitDate]]),"1","0")</f>
        <v>0</v>
      </c>
      <c r="N628" s="6" t="str">
        <f>IF(employee_data36[[#This Row],[EmployeeStatus]]="Active", "Active", "Tidak Active")</f>
        <v>Active</v>
      </c>
      <c r="O628" t="s">
        <v>33</v>
      </c>
      <c r="P628" t="s">
        <v>34</v>
      </c>
      <c r="Q628" t="s">
        <v>63</v>
      </c>
      <c r="R628" t="s">
        <v>126</v>
      </c>
      <c r="S628" t="s">
        <v>2768</v>
      </c>
      <c r="T628" t="s">
        <v>2428</v>
      </c>
      <c r="U628" t="s">
        <v>177</v>
      </c>
      <c r="V628" s="1">
        <v>17373</v>
      </c>
      <c r="W628" s="6">
        <f>DATEDIF(employee_data36[[#This Row],[DOB]],DATE(2023, 1, 1), "Y")</f>
        <v>75</v>
      </c>
      <c r="X628" s="6" t="str">
        <f>IF(employee_data3[[#This Row],[Age]]&lt;=25, "Remaja", IF(employee_data3[[#This Row],[Age]]&lt;=55, "Dewasa", "Lansia"))</f>
        <v>Lansia</v>
      </c>
      <c r="Y628" s="7" t="str">
        <f>CONCATENATE(employee_data36[[#This Row],[First-LastName]]," ",employee_data36[[#This Row],[DOB]])</f>
        <v>Blaine-Keith 17373</v>
      </c>
      <c r="Z628" t="s">
        <v>40</v>
      </c>
      <c r="AA628" t="s">
        <v>419</v>
      </c>
      <c r="AB628" t="s">
        <v>42</v>
      </c>
      <c r="AC628">
        <v>43336</v>
      </c>
      <c r="AD628" t="s">
        <v>56</v>
      </c>
      <c r="AE628" t="s">
        <v>104</v>
      </c>
      <c r="AF628" t="s">
        <v>45</v>
      </c>
      <c r="AG628">
        <v>3</v>
      </c>
    </row>
    <row r="629" spans="1:33" x14ac:dyDescent="0.3">
      <c r="A629">
        <v>1054</v>
      </c>
      <c r="B629" t="s">
        <v>2769</v>
      </c>
      <c r="C629" t="s">
        <v>2770</v>
      </c>
      <c r="D629" s="6" t="str">
        <f>CONCATENATE(employee_data36[[#This Row],[FirstName]], "-",employee_data36[[#This Row],[LastName]] )</f>
        <v>Phillip-Salazar</v>
      </c>
      <c r="E629" s="1">
        <v>44969</v>
      </c>
      <c r="F629" s="1"/>
      <c r="G629" s="7" t="str">
        <f>IF(ISBLANK(employee_data36[[#This Row],[ExitDate]]),"Yes","")</f>
        <v>Yes</v>
      </c>
      <c r="H629" t="s">
        <v>2424</v>
      </c>
      <c r="I629" t="s">
        <v>2763</v>
      </c>
      <c r="J629" t="s">
        <v>2771</v>
      </c>
      <c r="K629" t="s">
        <v>62</v>
      </c>
      <c r="L629" t="s">
        <v>32</v>
      </c>
      <c r="M629" s="6" t="str">
        <f>IF(ISBLANK(employee_data36[[#This Row],[ExitDate]]),"1","0")</f>
        <v>1</v>
      </c>
      <c r="N629" s="6" t="str">
        <f>IF(employee_data36[[#This Row],[EmployeeStatus]]="Active", "Active", "Tidak Active")</f>
        <v>Active</v>
      </c>
      <c r="O629" t="s">
        <v>52</v>
      </c>
      <c r="P629" t="s">
        <v>51</v>
      </c>
      <c r="Q629" t="s">
        <v>63</v>
      </c>
      <c r="R629" t="s">
        <v>36</v>
      </c>
      <c r="S629" t="s">
        <v>37</v>
      </c>
      <c r="T629" t="s">
        <v>2428</v>
      </c>
      <c r="U629" t="s">
        <v>111</v>
      </c>
      <c r="V629" s="1">
        <v>34099</v>
      </c>
      <c r="W629" s="6">
        <f>DATEDIF(employee_data36[[#This Row],[DOB]],DATE(2023, 1, 1), "Y")</f>
        <v>29</v>
      </c>
      <c r="X629" s="6" t="str">
        <f>IF(employee_data3[[#This Row],[Age]]&lt;=25, "Remaja", IF(employee_data3[[#This Row],[Age]]&lt;=55, "Dewasa", "Lansia"))</f>
        <v>Dewasa</v>
      </c>
      <c r="Y629" s="7" t="str">
        <f>CONCATENATE(employee_data36[[#This Row],[First-LastName]]," ",employee_data36[[#This Row],[DOB]])</f>
        <v>Phillip-Salazar 34099</v>
      </c>
      <c r="Z629" t="s">
        <v>40</v>
      </c>
      <c r="AA629" t="s">
        <v>419</v>
      </c>
      <c r="AB629" t="s">
        <v>55</v>
      </c>
      <c r="AC629">
        <v>56271</v>
      </c>
      <c r="AD629" t="s">
        <v>43</v>
      </c>
      <c r="AE629" t="s">
        <v>75</v>
      </c>
      <c r="AF629" t="s">
        <v>45</v>
      </c>
      <c r="AG629">
        <v>3</v>
      </c>
    </row>
    <row r="630" spans="1:33" x14ac:dyDescent="0.3">
      <c r="A630">
        <v>1055</v>
      </c>
      <c r="B630" t="s">
        <v>623</v>
      </c>
      <c r="C630" t="s">
        <v>2772</v>
      </c>
      <c r="D630" s="6" t="str">
        <f>CONCATENATE(employee_data36[[#This Row],[FirstName]], "-",employee_data36[[#This Row],[LastName]] )</f>
        <v>Chaz-Webb</v>
      </c>
      <c r="E630" s="1">
        <v>43351</v>
      </c>
      <c r="F630" s="1"/>
      <c r="G630" s="7" t="str">
        <f>IF(ISBLANK(employee_data36[[#This Row],[ExitDate]]),"Yes","")</f>
        <v>Yes</v>
      </c>
      <c r="H630" t="s">
        <v>2424</v>
      </c>
      <c r="I630" t="s">
        <v>2773</v>
      </c>
      <c r="J630" t="s">
        <v>2774</v>
      </c>
      <c r="K630" t="s">
        <v>168</v>
      </c>
      <c r="L630" t="s">
        <v>32</v>
      </c>
      <c r="M630" s="6" t="str">
        <f>IF(ISBLANK(employee_data36[[#This Row],[ExitDate]]),"1","0")</f>
        <v>1</v>
      </c>
      <c r="N630" s="6" t="str">
        <f>IF(employee_data36[[#This Row],[EmployeeStatus]]="Active", "Active", "Tidak Active")</f>
        <v>Active</v>
      </c>
      <c r="O630" t="s">
        <v>33</v>
      </c>
      <c r="P630" t="s">
        <v>34</v>
      </c>
      <c r="Q630" t="s">
        <v>63</v>
      </c>
      <c r="R630" t="s">
        <v>36</v>
      </c>
      <c r="S630" t="s">
        <v>37</v>
      </c>
      <c r="T630" t="s">
        <v>2428</v>
      </c>
      <c r="U630" t="s">
        <v>90</v>
      </c>
      <c r="V630" s="1">
        <v>35027</v>
      </c>
      <c r="W630" s="6">
        <f>DATEDIF(employee_data36[[#This Row],[DOB]],DATE(2023, 1, 1), "Y")</f>
        <v>27</v>
      </c>
      <c r="X630" s="6" t="str">
        <f>IF(employee_data3[[#This Row],[Age]]&lt;=25, "Remaja", IF(employee_data3[[#This Row],[Age]]&lt;=55, "Dewasa", "Lansia"))</f>
        <v>Dewasa</v>
      </c>
      <c r="Y630" s="7" t="str">
        <f>CONCATENATE(employee_data36[[#This Row],[First-LastName]]," ",employee_data36[[#This Row],[DOB]])</f>
        <v>Chaz-Webb 35027</v>
      </c>
      <c r="Z630" t="s">
        <v>40</v>
      </c>
      <c r="AA630" t="s">
        <v>83</v>
      </c>
      <c r="AB630" t="s">
        <v>42</v>
      </c>
      <c r="AC630">
        <v>56708</v>
      </c>
      <c r="AD630" t="s">
        <v>43</v>
      </c>
      <c r="AE630" t="s">
        <v>44</v>
      </c>
      <c r="AF630" t="s">
        <v>45</v>
      </c>
      <c r="AG630">
        <v>3</v>
      </c>
    </row>
    <row r="631" spans="1:33" x14ac:dyDescent="0.3">
      <c r="A631">
        <v>1056</v>
      </c>
      <c r="B631" t="s">
        <v>2775</v>
      </c>
      <c r="C631" t="s">
        <v>1170</v>
      </c>
      <c r="D631" s="6" t="str">
        <f>CONCATENATE(employee_data36[[#This Row],[FirstName]], "-",employee_data36[[#This Row],[LastName]] )</f>
        <v>Desmond-Anderson</v>
      </c>
      <c r="E631" s="1">
        <v>44518</v>
      </c>
      <c r="F631" s="1"/>
      <c r="G631" s="7" t="str">
        <f>IF(ISBLANK(employee_data36[[#This Row],[ExitDate]]),"Yes","")</f>
        <v>Yes</v>
      </c>
      <c r="H631" t="s">
        <v>2424</v>
      </c>
      <c r="I631" t="s">
        <v>2776</v>
      </c>
      <c r="J631" t="s">
        <v>2777</v>
      </c>
      <c r="K631" t="s">
        <v>133</v>
      </c>
      <c r="L631" t="s">
        <v>32</v>
      </c>
      <c r="M631" s="6" t="str">
        <f>IF(ISBLANK(employee_data36[[#This Row],[ExitDate]]),"1","0")</f>
        <v>1</v>
      </c>
      <c r="N631" s="6" t="str">
        <f>IF(employee_data36[[#This Row],[EmployeeStatus]]="Active", "Active", "Tidak Active")</f>
        <v>Active</v>
      </c>
      <c r="O631" t="s">
        <v>33</v>
      </c>
      <c r="P631" t="s">
        <v>34</v>
      </c>
      <c r="Q631" t="s">
        <v>35</v>
      </c>
      <c r="R631" t="s">
        <v>36</v>
      </c>
      <c r="S631" t="s">
        <v>37</v>
      </c>
      <c r="T631" t="s">
        <v>2428</v>
      </c>
      <c r="U631" t="s">
        <v>305</v>
      </c>
      <c r="V631" s="1">
        <v>15950</v>
      </c>
      <c r="W631" s="6">
        <f>DATEDIF(employee_data36[[#This Row],[DOB]],DATE(2023, 1, 1), "Y")</f>
        <v>79</v>
      </c>
      <c r="X631" s="6" t="str">
        <f>IF(employee_data3[[#This Row],[Age]]&lt;=25, "Remaja", IF(employee_data3[[#This Row],[Age]]&lt;=55, "Dewasa", "Lansia"))</f>
        <v>Lansia</v>
      </c>
      <c r="Y631" s="7" t="str">
        <f>CONCATENATE(employee_data36[[#This Row],[First-LastName]]," ",employee_data36[[#This Row],[DOB]])</f>
        <v>Desmond-Anderson 15950</v>
      </c>
      <c r="Z631" t="s">
        <v>40</v>
      </c>
      <c r="AA631" t="s">
        <v>92</v>
      </c>
      <c r="AB631" t="s">
        <v>55</v>
      </c>
      <c r="AC631">
        <v>12869</v>
      </c>
      <c r="AD631" t="s">
        <v>56</v>
      </c>
      <c r="AE631" t="s">
        <v>44</v>
      </c>
      <c r="AF631" t="s">
        <v>45</v>
      </c>
      <c r="AG631">
        <v>3</v>
      </c>
    </row>
    <row r="632" spans="1:33" x14ac:dyDescent="0.3">
      <c r="A632">
        <v>1057</v>
      </c>
      <c r="B632" t="s">
        <v>1740</v>
      </c>
      <c r="C632" t="s">
        <v>2778</v>
      </c>
      <c r="D632" s="6" t="str">
        <f>CONCATENATE(employee_data36[[#This Row],[FirstName]], "-",employee_data36[[#This Row],[LastName]] )</f>
        <v>Sophie-Decker</v>
      </c>
      <c r="E632" s="1">
        <v>45108</v>
      </c>
      <c r="F632" s="1"/>
      <c r="G632" s="7" t="str">
        <f>IF(ISBLANK(employee_data36[[#This Row],[ExitDate]]),"Yes","")</f>
        <v>Yes</v>
      </c>
      <c r="H632" t="s">
        <v>2424</v>
      </c>
      <c r="I632" t="s">
        <v>2779</v>
      </c>
      <c r="J632" t="s">
        <v>2780</v>
      </c>
      <c r="K632" t="s">
        <v>80</v>
      </c>
      <c r="L632" t="s">
        <v>32</v>
      </c>
      <c r="M632" s="6" t="str">
        <f>IF(ISBLANK(employee_data36[[#This Row],[ExitDate]]),"1","0")</f>
        <v>1</v>
      </c>
      <c r="N632" s="6" t="str">
        <f>IF(employee_data36[[#This Row],[EmployeeStatus]]="Active", "Active", "Tidak Active")</f>
        <v>Active</v>
      </c>
      <c r="O632" t="s">
        <v>63</v>
      </c>
      <c r="P632" t="s">
        <v>51</v>
      </c>
      <c r="Q632" t="s">
        <v>63</v>
      </c>
      <c r="R632" t="s">
        <v>36</v>
      </c>
      <c r="S632" t="s">
        <v>37</v>
      </c>
      <c r="T632" t="s">
        <v>2428</v>
      </c>
      <c r="U632" t="s">
        <v>305</v>
      </c>
      <c r="V632" s="1">
        <v>36095</v>
      </c>
      <c r="W632" s="6">
        <f>DATEDIF(employee_data36[[#This Row],[DOB]],DATE(2023, 1, 1), "Y")</f>
        <v>24</v>
      </c>
      <c r="X632" s="6" t="str">
        <f>IF(employee_data3[[#This Row],[Age]]&lt;=25, "Remaja", IF(employee_data3[[#This Row],[Age]]&lt;=55, "Dewasa", "Lansia"))</f>
        <v>Remaja</v>
      </c>
      <c r="Y632" s="7" t="str">
        <f>CONCATENATE(employee_data36[[#This Row],[First-LastName]]," ",employee_data36[[#This Row],[DOB]])</f>
        <v>Sophie-Decker 36095</v>
      </c>
      <c r="Z632" t="s">
        <v>40</v>
      </c>
      <c r="AA632" t="s">
        <v>226</v>
      </c>
      <c r="AB632" t="s">
        <v>55</v>
      </c>
      <c r="AC632">
        <v>18240</v>
      </c>
      <c r="AD632" t="s">
        <v>128</v>
      </c>
      <c r="AE632" t="s">
        <v>44</v>
      </c>
      <c r="AF632" t="s">
        <v>45</v>
      </c>
      <c r="AG632">
        <v>3</v>
      </c>
    </row>
    <row r="633" spans="1:33" x14ac:dyDescent="0.3">
      <c r="A633">
        <v>1058</v>
      </c>
      <c r="B633" t="s">
        <v>2021</v>
      </c>
      <c r="C633" t="s">
        <v>2781</v>
      </c>
      <c r="D633" s="6" t="str">
        <f>CONCATENATE(employee_data36[[#This Row],[FirstName]], "-",employee_data36[[#This Row],[LastName]] )</f>
        <v>Lena-Bryan</v>
      </c>
      <c r="E633" s="1">
        <v>44669</v>
      </c>
      <c r="F633" s="1"/>
      <c r="G633" s="7" t="str">
        <f>IF(ISBLANK(employee_data36[[#This Row],[ExitDate]]),"Yes","")</f>
        <v>Yes</v>
      </c>
      <c r="H633" t="s">
        <v>2424</v>
      </c>
      <c r="I633" t="s">
        <v>2782</v>
      </c>
      <c r="J633" t="s">
        <v>2783</v>
      </c>
      <c r="K633" t="s">
        <v>98</v>
      </c>
      <c r="L633" t="s">
        <v>32</v>
      </c>
      <c r="M633" s="6" t="str">
        <f>IF(ISBLANK(employee_data36[[#This Row],[ExitDate]]),"1","0")</f>
        <v>1</v>
      </c>
      <c r="N633" s="6" t="str">
        <f>IF(employee_data36[[#This Row],[EmployeeStatus]]="Active", "Active", "Tidak Active")</f>
        <v>Active</v>
      </c>
      <c r="O633" t="s">
        <v>33</v>
      </c>
      <c r="P633" t="s">
        <v>34</v>
      </c>
      <c r="Q633" t="s">
        <v>35</v>
      </c>
      <c r="R633" t="s">
        <v>36</v>
      </c>
      <c r="S633" t="s">
        <v>37</v>
      </c>
      <c r="T633" t="s">
        <v>2428</v>
      </c>
      <c r="U633" t="s">
        <v>936</v>
      </c>
      <c r="V633" s="1">
        <v>15413</v>
      </c>
      <c r="W633" s="6">
        <f>DATEDIF(employee_data36[[#This Row],[DOB]],DATE(2023, 1, 1), "Y")</f>
        <v>80</v>
      </c>
      <c r="X633" s="6" t="str">
        <f>IF(employee_data3[[#This Row],[Age]]&lt;=25, "Remaja", IF(employee_data3[[#This Row],[Age]]&lt;=55, "Dewasa", "Lansia"))</f>
        <v>Lansia</v>
      </c>
      <c r="Y633" s="7" t="str">
        <f>CONCATENATE(employee_data36[[#This Row],[First-LastName]]," ",employee_data36[[#This Row],[DOB]])</f>
        <v>Lena-Bryan 15413</v>
      </c>
      <c r="Z633" t="s">
        <v>40</v>
      </c>
      <c r="AA633" t="s">
        <v>103</v>
      </c>
      <c r="AB633" t="s">
        <v>55</v>
      </c>
      <c r="AC633">
        <v>77311</v>
      </c>
      <c r="AD633" t="s">
        <v>56</v>
      </c>
      <c r="AE633" t="s">
        <v>84</v>
      </c>
      <c r="AF633" t="s">
        <v>45</v>
      </c>
      <c r="AG633">
        <v>3</v>
      </c>
    </row>
    <row r="634" spans="1:33" x14ac:dyDescent="0.3">
      <c r="A634">
        <v>1059</v>
      </c>
      <c r="B634" t="s">
        <v>2784</v>
      </c>
      <c r="C634" t="s">
        <v>560</v>
      </c>
      <c r="D634" s="6" t="str">
        <f>CONCATENATE(employee_data36[[#This Row],[FirstName]], "-",employee_data36[[#This Row],[LastName]] )</f>
        <v>Kelsie-Mccormick</v>
      </c>
      <c r="E634" s="1">
        <v>45045</v>
      </c>
      <c r="F634" s="1"/>
      <c r="G634" s="7" t="str">
        <f>IF(ISBLANK(employee_data36[[#This Row],[ExitDate]]),"Yes","")</f>
        <v>Yes</v>
      </c>
      <c r="H634" t="s">
        <v>2424</v>
      </c>
      <c r="I634" t="s">
        <v>2785</v>
      </c>
      <c r="J634" t="s">
        <v>2786</v>
      </c>
      <c r="K634" t="s">
        <v>89</v>
      </c>
      <c r="L634" t="s">
        <v>32</v>
      </c>
      <c r="M634" s="6" t="str">
        <f>IF(ISBLANK(employee_data36[[#This Row],[ExitDate]]),"1","0")</f>
        <v>1</v>
      </c>
      <c r="N634" s="6" t="str">
        <f>IF(employee_data36[[#This Row],[EmployeeStatus]]="Active", "Active", "Tidak Active")</f>
        <v>Active</v>
      </c>
      <c r="O634" t="s">
        <v>52</v>
      </c>
      <c r="P634" t="s">
        <v>34</v>
      </c>
      <c r="Q634" t="s">
        <v>63</v>
      </c>
      <c r="R634" t="s">
        <v>36</v>
      </c>
      <c r="S634" t="s">
        <v>37</v>
      </c>
      <c r="T634" t="s">
        <v>2428</v>
      </c>
      <c r="U634" t="s">
        <v>111</v>
      </c>
      <c r="V634" s="1">
        <v>27172</v>
      </c>
      <c r="W634" s="6">
        <f>DATEDIF(employee_data36[[#This Row],[DOB]],DATE(2023, 1, 1), "Y")</f>
        <v>48</v>
      </c>
      <c r="X634" s="6" t="str">
        <f>IF(employee_data3[[#This Row],[Age]]&lt;=25, "Remaja", IF(employee_data3[[#This Row],[Age]]&lt;=55, "Dewasa", "Lansia"))</f>
        <v>Dewasa</v>
      </c>
      <c r="Y634" s="7" t="str">
        <f>CONCATENATE(employee_data36[[#This Row],[First-LastName]]," ",employee_data36[[#This Row],[DOB]])</f>
        <v>Kelsie-Mccormick 27172</v>
      </c>
      <c r="Z634" t="s">
        <v>40</v>
      </c>
      <c r="AA634" t="s">
        <v>113</v>
      </c>
      <c r="AB634" t="s">
        <v>42</v>
      </c>
      <c r="AC634">
        <v>63959</v>
      </c>
      <c r="AD634" t="s">
        <v>128</v>
      </c>
      <c r="AE634" t="s">
        <v>44</v>
      </c>
      <c r="AF634" t="s">
        <v>45</v>
      </c>
      <c r="AG634">
        <v>3</v>
      </c>
    </row>
    <row r="635" spans="1:33" x14ac:dyDescent="0.3">
      <c r="A635">
        <v>1060</v>
      </c>
      <c r="B635" t="s">
        <v>2787</v>
      </c>
      <c r="C635" t="s">
        <v>2691</v>
      </c>
      <c r="D635" s="6" t="str">
        <f>CONCATENATE(employee_data36[[#This Row],[FirstName]], "-",employee_data36[[#This Row],[LastName]] )</f>
        <v>Frida-Livingston</v>
      </c>
      <c r="E635" s="1">
        <v>43383</v>
      </c>
      <c r="F635" s="1">
        <v>43459</v>
      </c>
      <c r="G635" s="7" t="str">
        <f>IF(ISBLANK(employee_data36[[#This Row],[ExitDate]]),"Yes","")</f>
        <v/>
      </c>
      <c r="H635" t="s">
        <v>2609</v>
      </c>
      <c r="I635" t="s">
        <v>2788</v>
      </c>
      <c r="J635" t="s">
        <v>2789</v>
      </c>
      <c r="K635" t="s">
        <v>31</v>
      </c>
      <c r="L635" t="s">
        <v>32</v>
      </c>
      <c r="M635" s="6" t="str">
        <f>IF(ISBLANK(employee_data36[[#This Row],[ExitDate]]),"1","0")</f>
        <v>0</v>
      </c>
      <c r="N635" s="6" t="str">
        <f>IF(employee_data36[[#This Row],[EmployeeStatus]]="Active", "Active", "Tidak Active")</f>
        <v>Active</v>
      </c>
      <c r="O635" t="s">
        <v>52</v>
      </c>
      <c r="P635" t="s">
        <v>64</v>
      </c>
      <c r="Q635" t="s">
        <v>63</v>
      </c>
      <c r="R635" t="s">
        <v>175</v>
      </c>
      <c r="S635" t="s">
        <v>2790</v>
      </c>
      <c r="T635" t="s">
        <v>2428</v>
      </c>
      <c r="U635" t="s">
        <v>81</v>
      </c>
      <c r="V635" s="1">
        <v>27795</v>
      </c>
      <c r="W635" s="6">
        <f>DATEDIF(employee_data36[[#This Row],[DOB]],DATE(2023, 1, 1), "Y")</f>
        <v>46</v>
      </c>
      <c r="X635" s="6" t="str">
        <f>IF(employee_data3[[#This Row],[Age]]&lt;=25, "Remaja", IF(employee_data3[[#This Row],[Age]]&lt;=55, "Dewasa", "Lansia"))</f>
        <v>Dewasa</v>
      </c>
      <c r="Y635" s="7" t="str">
        <f>CONCATENATE(employee_data36[[#This Row],[First-LastName]]," ",employee_data36[[#This Row],[DOB]])</f>
        <v>Frida-Livingston 27795</v>
      </c>
      <c r="Z635" t="s">
        <v>40</v>
      </c>
      <c r="AA635" t="s">
        <v>419</v>
      </c>
      <c r="AB635" t="s">
        <v>42</v>
      </c>
      <c r="AC635">
        <v>20331</v>
      </c>
      <c r="AD635" t="s">
        <v>93</v>
      </c>
      <c r="AE635" t="s">
        <v>75</v>
      </c>
      <c r="AF635" t="s">
        <v>45</v>
      </c>
      <c r="AG635">
        <v>3</v>
      </c>
    </row>
    <row r="636" spans="1:33" x14ac:dyDescent="0.3">
      <c r="A636">
        <v>1061</v>
      </c>
      <c r="B636" t="s">
        <v>2791</v>
      </c>
      <c r="C636" t="s">
        <v>2792</v>
      </c>
      <c r="D636" s="6" t="str">
        <f>CONCATENATE(employee_data36[[#This Row],[FirstName]], "-",employee_data36[[#This Row],[LastName]] )</f>
        <v>Isai-Alvarado</v>
      </c>
      <c r="E636" s="1">
        <v>44885</v>
      </c>
      <c r="F636" s="1"/>
      <c r="G636" s="7" t="str">
        <f>IF(ISBLANK(employee_data36[[#This Row],[ExitDate]]),"Yes","")</f>
        <v>Yes</v>
      </c>
      <c r="H636" t="s">
        <v>2609</v>
      </c>
      <c r="I636" t="s">
        <v>2793</v>
      </c>
      <c r="J636" t="s">
        <v>2794</v>
      </c>
      <c r="K636" t="s">
        <v>50</v>
      </c>
      <c r="L636" t="s">
        <v>32</v>
      </c>
      <c r="M636" s="6" t="str">
        <f>IF(ISBLANK(employee_data36[[#This Row],[ExitDate]]),"1","0")</f>
        <v>1</v>
      </c>
      <c r="N636" s="6" t="str">
        <f>IF(employee_data36[[#This Row],[EmployeeStatus]]="Active", "Active", "Tidak Active")</f>
        <v>Active</v>
      </c>
      <c r="O636" t="s">
        <v>52</v>
      </c>
      <c r="P636" t="s">
        <v>34</v>
      </c>
      <c r="Q636" t="s">
        <v>52</v>
      </c>
      <c r="R636" t="s">
        <v>36</v>
      </c>
      <c r="S636" t="s">
        <v>37</v>
      </c>
      <c r="T636" t="s">
        <v>2428</v>
      </c>
      <c r="U636" t="s">
        <v>66</v>
      </c>
      <c r="V636" s="1">
        <v>34110</v>
      </c>
      <c r="W636" s="6">
        <f>DATEDIF(employee_data36[[#This Row],[DOB]],DATE(2023, 1, 1), "Y")</f>
        <v>29</v>
      </c>
      <c r="X636" s="6" t="str">
        <f>IF(employee_data3[[#This Row],[Age]]&lt;=25, "Remaja", IF(employee_data3[[#This Row],[Age]]&lt;=55, "Dewasa", "Lansia"))</f>
        <v>Dewasa</v>
      </c>
      <c r="Y636" s="7" t="str">
        <f>CONCATENATE(employee_data36[[#This Row],[First-LastName]]," ",employee_data36[[#This Row],[DOB]])</f>
        <v>Isai-Alvarado 34110</v>
      </c>
      <c r="Z636" t="s">
        <v>40</v>
      </c>
      <c r="AA636" t="s">
        <v>205</v>
      </c>
      <c r="AB636" t="s">
        <v>42</v>
      </c>
      <c r="AC636">
        <v>45515</v>
      </c>
      <c r="AD636" t="s">
        <v>74</v>
      </c>
      <c r="AE636" t="s">
        <v>75</v>
      </c>
      <c r="AF636" t="s">
        <v>45</v>
      </c>
      <c r="AG636">
        <v>3</v>
      </c>
    </row>
    <row r="637" spans="1:33" x14ac:dyDescent="0.3">
      <c r="A637">
        <v>1062</v>
      </c>
      <c r="B637" t="s">
        <v>2795</v>
      </c>
      <c r="C637" t="s">
        <v>2796</v>
      </c>
      <c r="D637" s="6" t="str">
        <f>CONCATENATE(employee_data36[[#This Row],[FirstName]], "-",employee_data36[[#This Row],[LastName]] )</f>
        <v>Travis-Vasquez</v>
      </c>
      <c r="E637" s="1">
        <v>43603</v>
      </c>
      <c r="F637" s="1">
        <v>43844</v>
      </c>
      <c r="G637" s="7" t="str">
        <f>IF(ISBLANK(employee_data36[[#This Row],[ExitDate]]),"Yes","")</f>
        <v/>
      </c>
      <c r="H637" t="s">
        <v>2424</v>
      </c>
      <c r="I637" t="s">
        <v>2797</v>
      </c>
      <c r="J637" t="s">
        <v>2798</v>
      </c>
      <c r="K637" t="s">
        <v>89</v>
      </c>
      <c r="L637" t="s">
        <v>745</v>
      </c>
      <c r="M637" s="6" t="str">
        <f>IF(ISBLANK(employee_data36[[#This Row],[ExitDate]]),"1","0")</f>
        <v>0</v>
      </c>
      <c r="N637" s="6" t="str">
        <f>IF(employee_data36[[#This Row],[EmployeeStatus]]="Active", "Active", "Tidak Active")</f>
        <v>Tidak Active</v>
      </c>
      <c r="O637" t="s">
        <v>52</v>
      </c>
      <c r="P637" t="s">
        <v>51</v>
      </c>
      <c r="Q637" t="s">
        <v>52</v>
      </c>
      <c r="R637" t="s">
        <v>99</v>
      </c>
      <c r="S637" t="s">
        <v>2799</v>
      </c>
      <c r="T637" t="s">
        <v>2428</v>
      </c>
      <c r="U637" t="s">
        <v>111</v>
      </c>
      <c r="V637" s="1">
        <v>25510</v>
      </c>
      <c r="W637" s="6">
        <f>DATEDIF(employee_data36[[#This Row],[DOB]],DATE(2023, 1, 1), "Y")</f>
        <v>53</v>
      </c>
      <c r="X637" s="6" t="str">
        <f>IF(employee_data3[[#This Row],[Age]]&lt;=25, "Remaja", IF(employee_data3[[#This Row],[Age]]&lt;=55, "Dewasa", "Lansia"))</f>
        <v>Dewasa</v>
      </c>
      <c r="Y637" s="7" t="str">
        <f>CONCATENATE(employee_data36[[#This Row],[First-LastName]]," ",employee_data36[[#This Row],[DOB]])</f>
        <v>Travis-Vasquez 25510</v>
      </c>
      <c r="Z637" t="s">
        <v>40</v>
      </c>
      <c r="AA637" t="s">
        <v>2800</v>
      </c>
      <c r="AB637" t="s">
        <v>55</v>
      </c>
      <c r="AC637">
        <v>59717</v>
      </c>
      <c r="AD637" t="s">
        <v>56</v>
      </c>
      <c r="AE637" t="s">
        <v>84</v>
      </c>
      <c r="AF637" t="s">
        <v>45</v>
      </c>
      <c r="AG637">
        <v>3</v>
      </c>
    </row>
    <row r="638" spans="1:33" x14ac:dyDescent="0.3">
      <c r="A638">
        <v>1063</v>
      </c>
      <c r="B638" t="s">
        <v>2801</v>
      </c>
      <c r="C638" t="s">
        <v>2802</v>
      </c>
      <c r="D638" s="6" t="str">
        <f>CONCATENATE(employee_data36[[#This Row],[FirstName]], "-",employee_data36[[#This Row],[LastName]] )</f>
        <v>Jazlene-Maynard</v>
      </c>
      <c r="E638" s="1">
        <v>44369</v>
      </c>
      <c r="F638" s="1"/>
      <c r="G638" s="7" t="str">
        <f>IF(ISBLANK(employee_data36[[#This Row],[ExitDate]]),"Yes","")</f>
        <v>Yes</v>
      </c>
      <c r="H638" t="s">
        <v>2424</v>
      </c>
      <c r="I638" t="s">
        <v>2803</v>
      </c>
      <c r="J638" t="s">
        <v>2804</v>
      </c>
      <c r="K638" t="s">
        <v>31</v>
      </c>
      <c r="L638" t="s">
        <v>32</v>
      </c>
      <c r="M638" s="6" t="str">
        <f>IF(ISBLANK(employee_data36[[#This Row],[ExitDate]]),"1","0")</f>
        <v>1</v>
      </c>
      <c r="N638" s="6" t="str">
        <f>IF(employee_data36[[#This Row],[EmployeeStatus]]="Active", "Active", "Tidak Active")</f>
        <v>Active</v>
      </c>
      <c r="O638" t="s">
        <v>63</v>
      </c>
      <c r="P638" t="s">
        <v>64</v>
      </c>
      <c r="Q638" t="s">
        <v>35</v>
      </c>
      <c r="R638" t="s">
        <v>36</v>
      </c>
      <c r="S638" t="s">
        <v>37</v>
      </c>
      <c r="T638" t="s">
        <v>2428</v>
      </c>
      <c r="U638" t="s">
        <v>53</v>
      </c>
      <c r="V638" s="1">
        <v>16546</v>
      </c>
      <c r="W638" s="6">
        <f>DATEDIF(employee_data36[[#This Row],[DOB]],DATE(2023, 1, 1), "Y")</f>
        <v>77</v>
      </c>
      <c r="X638" s="6" t="str">
        <f>IF(employee_data3[[#This Row],[Age]]&lt;=25, "Remaja", IF(employee_data3[[#This Row],[Age]]&lt;=55, "Dewasa", "Lansia"))</f>
        <v>Lansia</v>
      </c>
      <c r="Y638" s="7" t="str">
        <f>CONCATENATE(employee_data36[[#This Row],[First-LastName]]," ",employee_data36[[#This Row],[DOB]])</f>
        <v>Jazlene-Maynard 16546</v>
      </c>
      <c r="Z638" t="s">
        <v>40</v>
      </c>
      <c r="AA638" t="s">
        <v>226</v>
      </c>
      <c r="AB638" t="s">
        <v>42</v>
      </c>
      <c r="AC638">
        <v>15748</v>
      </c>
      <c r="AD638" t="s">
        <v>93</v>
      </c>
      <c r="AE638" t="s">
        <v>75</v>
      </c>
      <c r="AF638" t="s">
        <v>45</v>
      </c>
      <c r="AG638">
        <v>3</v>
      </c>
    </row>
    <row r="639" spans="1:33" x14ac:dyDescent="0.3">
      <c r="A639">
        <v>1064</v>
      </c>
      <c r="B639" t="s">
        <v>1956</v>
      </c>
      <c r="C639" t="s">
        <v>2805</v>
      </c>
      <c r="D639" s="6" t="str">
        <f>CONCATENATE(employee_data36[[#This Row],[FirstName]], "-",employee_data36[[#This Row],[LastName]] )</f>
        <v>Wyatt-Donovan</v>
      </c>
      <c r="E639" s="1">
        <v>44650</v>
      </c>
      <c r="F639" s="1">
        <v>44664</v>
      </c>
      <c r="G639" s="7" t="str">
        <f>IF(ISBLANK(employee_data36[[#This Row],[ExitDate]]),"Yes","")</f>
        <v/>
      </c>
      <c r="H639" t="s">
        <v>2424</v>
      </c>
      <c r="I639" t="s">
        <v>2806</v>
      </c>
      <c r="J639" t="s">
        <v>2807</v>
      </c>
      <c r="K639" t="s">
        <v>133</v>
      </c>
      <c r="L639" t="s">
        <v>745</v>
      </c>
      <c r="M639" s="6" t="str">
        <f>IF(ISBLANK(employee_data36[[#This Row],[ExitDate]]),"1","0")</f>
        <v>0</v>
      </c>
      <c r="N639" s="6" t="str">
        <f>IF(employee_data36[[#This Row],[EmployeeStatus]]="Active", "Active", "Tidak Active")</f>
        <v>Tidak Active</v>
      </c>
      <c r="O639" t="s">
        <v>52</v>
      </c>
      <c r="P639" t="s">
        <v>51</v>
      </c>
      <c r="Q639" t="s">
        <v>52</v>
      </c>
      <c r="R639" t="s">
        <v>140</v>
      </c>
      <c r="S639" t="s">
        <v>2808</v>
      </c>
      <c r="T639" t="s">
        <v>2428</v>
      </c>
      <c r="U639" t="s">
        <v>90</v>
      </c>
      <c r="V639" s="1">
        <v>31832</v>
      </c>
      <c r="W639" s="6">
        <f>DATEDIF(employee_data36[[#This Row],[DOB]],DATE(2023, 1, 1), "Y")</f>
        <v>35</v>
      </c>
      <c r="X639" s="6" t="str">
        <f>IF(employee_data3[[#This Row],[Age]]&lt;=25, "Remaja", IF(employee_data3[[#This Row],[Age]]&lt;=55, "Dewasa", "Lansia"))</f>
        <v>Dewasa</v>
      </c>
      <c r="Y639" s="7" t="str">
        <f>CONCATENATE(employee_data36[[#This Row],[First-LastName]]," ",employee_data36[[#This Row],[DOB]])</f>
        <v>Wyatt-Donovan 31832</v>
      </c>
      <c r="Z639" t="s">
        <v>40</v>
      </c>
      <c r="AA639" t="s">
        <v>103</v>
      </c>
      <c r="AB639" t="s">
        <v>55</v>
      </c>
      <c r="AC639">
        <v>67106</v>
      </c>
      <c r="AD639" t="s">
        <v>43</v>
      </c>
      <c r="AE639" t="s">
        <v>104</v>
      </c>
      <c r="AF639" t="s">
        <v>45</v>
      </c>
      <c r="AG639">
        <v>3</v>
      </c>
    </row>
    <row r="640" spans="1:33" x14ac:dyDescent="0.3">
      <c r="A640">
        <v>1065</v>
      </c>
      <c r="B640" t="s">
        <v>1941</v>
      </c>
      <c r="C640" t="s">
        <v>2809</v>
      </c>
      <c r="D640" s="6" t="str">
        <f>CONCATENATE(employee_data36[[#This Row],[FirstName]], "-",employee_data36[[#This Row],[LastName]] )</f>
        <v>Nathaly-Cooper</v>
      </c>
      <c r="E640" s="1">
        <v>43340</v>
      </c>
      <c r="F640" s="1"/>
      <c r="G640" s="7" t="str">
        <f>IF(ISBLANK(employee_data36[[#This Row],[ExitDate]]),"Yes","")</f>
        <v>Yes</v>
      </c>
      <c r="H640" t="s">
        <v>2424</v>
      </c>
      <c r="I640" t="s">
        <v>2810</v>
      </c>
      <c r="J640" t="s">
        <v>2811</v>
      </c>
      <c r="K640" t="s">
        <v>50</v>
      </c>
      <c r="L640" t="s">
        <v>32</v>
      </c>
      <c r="M640" s="6" t="str">
        <f>IF(ISBLANK(employee_data36[[#This Row],[ExitDate]]),"1","0")</f>
        <v>1</v>
      </c>
      <c r="N640" s="6" t="str">
        <f>IF(employee_data36[[#This Row],[EmployeeStatus]]="Active", "Active", "Tidak Active")</f>
        <v>Active</v>
      </c>
      <c r="O640" t="s">
        <v>33</v>
      </c>
      <c r="P640" t="s">
        <v>34</v>
      </c>
      <c r="Q640" t="s">
        <v>35</v>
      </c>
      <c r="R640" t="s">
        <v>36</v>
      </c>
      <c r="S640" t="s">
        <v>37</v>
      </c>
      <c r="T640" t="s">
        <v>2428</v>
      </c>
      <c r="U640" t="s">
        <v>111</v>
      </c>
      <c r="V640" s="1">
        <v>34876</v>
      </c>
      <c r="W640" s="6">
        <f>DATEDIF(employee_data36[[#This Row],[DOB]],DATE(2023, 1, 1), "Y")</f>
        <v>27</v>
      </c>
      <c r="X640" s="6" t="str">
        <f>IF(employee_data3[[#This Row],[Age]]&lt;=25, "Remaja", IF(employee_data3[[#This Row],[Age]]&lt;=55, "Dewasa", "Lansia"))</f>
        <v>Dewasa</v>
      </c>
      <c r="Y640" s="7" t="str">
        <f>CONCATENATE(employee_data36[[#This Row],[First-LastName]]," ",employee_data36[[#This Row],[DOB]])</f>
        <v>Nathaly-Cooper 34876</v>
      </c>
      <c r="Z640" t="s">
        <v>40</v>
      </c>
      <c r="AA640" t="s">
        <v>113</v>
      </c>
      <c r="AB640" t="s">
        <v>55</v>
      </c>
      <c r="AC640">
        <v>33438</v>
      </c>
      <c r="AD640" t="s">
        <v>74</v>
      </c>
      <c r="AE640" t="s">
        <v>44</v>
      </c>
      <c r="AF640" t="s">
        <v>45</v>
      </c>
      <c r="AG640">
        <v>3</v>
      </c>
    </row>
    <row r="641" spans="1:33" x14ac:dyDescent="0.3">
      <c r="A641">
        <v>1066</v>
      </c>
      <c r="B641" t="s">
        <v>2812</v>
      </c>
      <c r="C641" t="s">
        <v>901</v>
      </c>
      <c r="D641" s="6" t="str">
        <f>CONCATENATE(employee_data36[[#This Row],[FirstName]], "-",employee_data36[[#This Row],[LastName]] )</f>
        <v>Gage-Weeks</v>
      </c>
      <c r="E641" s="1">
        <v>44557</v>
      </c>
      <c r="F641" s="1">
        <v>44931</v>
      </c>
      <c r="G641" s="7" t="str">
        <f>IF(ISBLANK(employee_data36[[#This Row],[ExitDate]]),"Yes","")</f>
        <v/>
      </c>
      <c r="H641" t="s">
        <v>2424</v>
      </c>
      <c r="I641" t="s">
        <v>2813</v>
      </c>
      <c r="J641" t="s">
        <v>2814</v>
      </c>
      <c r="K641" t="s">
        <v>139</v>
      </c>
      <c r="L641" t="s">
        <v>32</v>
      </c>
      <c r="M641" s="6" t="str">
        <f>IF(ISBLANK(employee_data36[[#This Row],[ExitDate]]),"1","0")</f>
        <v>0</v>
      </c>
      <c r="N641" s="6" t="str">
        <f>IF(employee_data36[[#This Row],[EmployeeStatus]]="Active", "Active", "Tidak Active")</f>
        <v>Active</v>
      </c>
      <c r="O641" t="s">
        <v>63</v>
      </c>
      <c r="P641" t="s">
        <v>34</v>
      </c>
      <c r="Q641" t="s">
        <v>35</v>
      </c>
      <c r="R641" t="s">
        <v>175</v>
      </c>
      <c r="S641" t="s">
        <v>2815</v>
      </c>
      <c r="T641" t="s">
        <v>2428</v>
      </c>
      <c r="U641" t="s">
        <v>332</v>
      </c>
      <c r="V641" s="1">
        <v>29699</v>
      </c>
      <c r="W641" s="6">
        <f>DATEDIF(employee_data36[[#This Row],[DOB]],DATE(2023, 1, 1), "Y")</f>
        <v>41</v>
      </c>
      <c r="X641" s="6" t="str">
        <f>IF(employee_data3[[#This Row],[Age]]&lt;=25, "Remaja", IF(employee_data3[[#This Row],[Age]]&lt;=55, "Dewasa", "Lansia"))</f>
        <v>Dewasa</v>
      </c>
      <c r="Y641" s="7" t="str">
        <f>CONCATENATE(employee_data36[[#This Row],[First-LastName]]," ",employee_data36[[#This Row],[DOB]])</f>
        <v>Gage-Weeks 29699</v>
      </c>
      <c r="Z641" t="s">
        <v>40</v>
      </c>
      <c r="AA641" t="s">
        <v>216</v>
      </c>
      <c r="AB641" t="s">
        <v>55</v>
      </c>
      <c r="AC641">
        <v>61106</v>
      </c>
      <c r="AD641" t="s">
        <v>56</v>
      </c>
      <c r="AE641" t="s">
        <v>75</v>
      </c>
      <c r="AF641" t="s">
        <v>45</v>
      </c>
      <c r="AG641">
        <v>3</v>
      </c>
    </row>
    <row r="642" spans="1:33" x14ac:dyDescent="0.3">
      <c r="A642">
        <v>1067</v>
      </c>
      <c r="B642" t="s">
        <v>2816</v>
      </c>
      <c r="C642" t="s">
        <v>601</v>
      </c>
      <c r="D642" s="6" t="str">
        <f>CONCATENATE(employee_data36[[#This Row],[FirstName]], "-",employee_data36[[#This Row],[LastName]] )</f>
        <v>Gavin-Frye</v>
      </c>
      <c r="E642" s="1">
        <v>44149</v>
      </c>
      <c r="F642" s="1"/>
      <c r="G642" s="7" t="str">
        <f>IF(ISBLANK(employee_data36[[#This Row],[ExitDate]]),"Yes","")</f>
        <v>Yes</v>
      </c>
      <c r="H642" t="s">
        <v>2424</v>
      </c>
      <c r="I642" t="s">
        <v>2817</v>
      </c>
      <c r="J642" t="s">
        <v>2818</v>
      </c>
      <c r="K642" t="s">
        <v>80</v>
      </c>
      <c r="L642" t="s">
        <v>32</v>
      </c>
      <c r="M642" s="6" t="str">
        <f>IF(ISBLANK(employee_data36[[#This Row],[ExitDate]]),"1","0")</f>
        <v>1</v>
      </c>
      <c r="N642" s="6" t="str">
        <f>IF(employee_data36[[#This Row],[EmployeeStatus]]="Active", "Active", "Tidak Active")</f>
        <v>Active</v>
      </c>
      <c r="O642" t="s">
        <v>52</v>
      </c>
      <c r="P642" t="s">
        <v>51</v>
      </c>
      <c r="Q642" t="s">
        <v>35</v>
      </c>
      <c r="R642" t="s">
        <v>36</v>
      </c>
      <c r="S642" t="s">
        <v>37</v>
      </c>
      <c r="T642" t="s">
        <v>2428</v>
      </c>
      <c r="U642" t="s">
        <v>90</v>
      </c>
      <c r="V642" s="1">
        <v>17874</v>
      </c>
      <c r="W642" s="6">
        <f>DATEDIF(employee_data36[[#This Row],[DOB]],DATE(2023, 1, 1), "Y")</f>
        <v>74</v>
      </c>
      <c r="X642" s="6" t="str">
        <f>IF(employee_data3[[#This Row],[Age]]&lt;=25, "Remaja", IF(employee_data3[[#This Row],[Age]]&lt;=55, "Dewasa", "Lansia"))</f>
        <v>Lansia</v>
      </c>
      <c r="Y642" s="7" t="str">
        <f>CONCATENATE(employee_data36[[#This Row],[First-LastName]]," ",employee_data36[[#This Row],[DOB]])</f>
        <v>Gavin-Frye 17874</v>
      </c>
      <c r="Z642" t="s">
        <v>40</v>
      </c>
      <c r="AA642" t="s">
        <v>103</v>
      </c>
      <c r="AB642" t="s">
        <v>42</v>
      </c>
      <c r="AC642">
        <v>25160</v>
      </c>
      <c r="AD642" t="s">
        <v>43</v>
      </c>
      <c r="AE642" t="s">
        <v>84</v>
      </c>
      <c r="AF642" t="s">
        <v>45</v>
      </c>
      <c r="AG642">
        <v>3</v>
      </c>
    </row>
    <row r="643" spans="1:33" x14ac:dyDescent="0.3">
      <c r="A643">
        <v>1068</v>
      </c>
      <c r="B643" t="s">
        <v>2819</v>
      </c>
      <c r="C643" t="s">
        <v>819</v>
      </c>
      <c r="D643" s="6" t="str">
        <f>CONCATENATE(employee_data36[[#This Row],[FirstName]], "-",employee_data36[[#This Row],[LastName]] )</f>
        <v>Amber-Ross</v>
      </c>
      <c r="E643" s="1">
        <v>44470</v>
      </c>
      <c r="F643" s="1"/>
      <c r="G643" s="7" t="str">
        <f>IF(ISBLANK(employee_data36[[#This Row],[ExitDate]]),"Yes","")</f>
        <v>Yes</v>
      </c>
      <c r="H643" t="s">
        <v>2424</v>
      </c>
      <c r="I643" t="s">
        <v>2820</v>
      </c>
      <c r="J643" t="s">
        <v>2821</v>
      </c>
      <c r="K643" t="s">
        <v>168</v>
      </c>
      <c r="L643" t="s">
        <v>32</v>
      </c>
      <c r="M643" s="6" t="str">
        <f>IF(ISBLANK(employee_data36[[#This Row],[ExitDate]]),"1","0")</f>
        <v>1</v>
      </c>
      <c r="N643" s="6" t="str">
        <f>IF(employee_data36[[#This Row],[EmployeeStatus]]="Active", "Active", "Tidak Active")</f>
        <v>Active</v>
      </c>
      <c r="O643" t="s">
        <v>63</v>
      </c>
      <c r="P643" t="s">
        <v>64</v>
      </c>
      <c r="Q643" t="s">
        <v>52</v>
      </c>
      <c r="R643" t="s">
        <v>36</v>
      </c>
      <c r="S643" t="s">
        <v>37</v>
      </c>
      <c r="T643" t="s">
        <v>2428</v>
      </c>
      <c r="U643" t="s">
        <v>305</v>
      </c>
      <c r="V643" s="1">
        <v>36153</v>
      </c>
      <c r="W643" s="6">
        <f>DATEDIF(employee_data36[[#This Row],[DOB]],DATE(2023, 1, 1), "Y")</f>
        <v>24</v>
      </c>
      <c r="X643" s="6" t="str">
        <f>IF(employee_data3[[#This Row],[Age]]&lt;=25, "Remaja", IF(employee_data3[[#This Row],[Age]]&lt;=55, "Dewasa", "Lansia"))</f>
        <v>Remaja</v>
      </c>
      <c r="Y643" s="7" t="str">
        <f>CONCATENATE(employee_data36[[#This Row],[First-LastName]]," ",employee_data36[[#This Row],[DOB]])</f>
        <v>Amber-Ross 36153</v>
      </c>
      <c r="Z643" t="s">
        <v>40</v>
      </c>
      <c r="AA643" t="s">
        <v>419</v>
      </c>
      <c r="AB643" t="s">
        <v>42</v>
      </c>
      <c r="AC643">
        <v>52694</v>
      </c>
      <c r="AD643" t="s">
        <v>93</v>
      </c>
      <c r="AE643" t="s">
        <v>44</v>
      </c>
      <c r="AF643" t="s">
        <v>45</v>
      </c>
      <c r="AG643">
        <v>3</v>
      </c>
    </row>
    <row r="644" spans="1:33" x14ac:dyDescent="0.3">
      <c r="A644">
        <v>1069</v>
      </c>
      <c r="B644" t="s">
        <v>1956</v>
      </c>
      <c r="C644" t="s">
        <v>2822</v>
      </c>
      <c r="D644" s="6" t="str">
        <f>CONCATENATE(employee_data36[[#This Row],[FirstName]], "-",employee_data36[[#This Row],[LastName]] )</f>
        <v>Wyatt-Edwards</v>
      </c>
      <c r="E644" s="1">
        <v>43386</v>
      </c>
      <c r="F644" s="1">
        <v>45074</v>
      </c>
      <c r="G644" s="7" t="str">
        <f>IF(ISBLANK(employee_data36[[#This Row],[ExitDate]]),"Yes","")</f>
        <v/>
      </c>
      <c r="H644" t="s">
        <v>2609</v>
      </c>
      <c r="I644" t="s">
        <v>2823</v>
      </c>
      <c r="J644" t="s">
        <v>2824</v>
      </c>
      <c r="K644" t="s">
        <v>98</v>
      </c>
      <c r="L644" t="s">
        <v>32</v>
      </c>
      <c r="M644" s="6" t="str">
        <f>IF(ISBLANK(employee_data36[[#This Row],[ExitDate]]),"1","0")</f>
        <v>0</v>
      </c>
      <c r="N644" s="6" t="str">
        <f>IF(employee_data36[[#This Row],[EmployeeStatus]]="Active", "Active", "Tidak Active")</f>
        <v>Active</v>
      </c>
      <c r="O644" t="s">
        <v>63</v>
      </c>
      <c r="P644" t="s">
        <v>64</v>
      </c>
      <c r="Q644" t="s">
        <v>52</v>
      </c>
      <c r="R644" t="s">
        <v>126</v>
      </c>
      <c r="S644" t="s">
        <v>2825</v>
      </c>
      <c r="T644" t="s">
        <v>2428</v>
      </c>
      <c r="U644" t="s">
        <v>81</v>
      </c>
      <c r="V644" s="1">
        <v>27650</v>
      </c>
      <c r="W644" s="6">
        <f>DATEDIF(employee_data36[[#This Row],[DOB]],DATE(2023, 1, 1), "Y")</f>
        <v>47</v>
      </c>
      <c r="X644" s="6" t="str">
        <f>IF(employee_data3[[#This Row],[Age]]&lt;=25, "Remaja", IF(employee_data3[[#This Row],[Age]]&lt;=55, "Dewasa", "Lansia"))</f>
        <v>Dewasa</v>
      </c>
      <c r="Y644" s="7" t="str">
        <f>CONCATENATE(employee_data36[[#This Row],[First-LastName]]," ",employee_data36[[#This Row],[DOB]])</f>
        <v>Wyatt-Edwards 27650</v>
      </c>
      <c r="Z644" t="s">
        <v>40</v>
      </c>
      <c r="AA644" t="s">
        <v>226</v>
      </c>
      <c r="AB644" t="s">
        <v>42</v>
      </c>
      <c r="AC644">
        <v>30264</v>
      </c>
      <c r="AD644" t="s">
        <v>74</v>
      </c>
      <c r="AE644" t="s">
        <v>44</v>
      </c>
      <c r="AF644" t="s">
        <v>45</v>
      </c>
      <c r="AG644">
        <v>3</v>
      </c>
    </row>
    <row r="645" spans="1:33" x14ac:dyDescent="0.3">
      <c r="A645">
        <v>1070</v>
      </c>
      <c r="B645" t="s">
        <v>2826</v>
      </c>
      <c r="C645" t="s">
        <v>2827</v>
      </c>
      <c r="D645" s="6" t="str">
        <f>CONCATENATE(employee_data36[[#This Row],[FirstName]], "-",employee_data36[[#This Row],[LastName]] )</f>
        <v>Karla-Reed</v>
      </c>
      <c r="E645" s="1">
        <v>43449</v>
      </c>
      <c r="F645" s="1">
        <v>44709</v>
      </c>
      <c r="G645" s="7" t="str">
        <f>IF(ISBLANK(employee_data36[[#This Row],[ExitDate]]),"Yes","")</f>
        <v/>
      </c>
      <c r="H645" t="s">
        <v>2609</v>
      </c>
      <c r="I645" t="s">
        <v>2828</v>
      </c>
      <c r="J645" t="s">
        <v>2829</v>
      </c>
      <c r="K645" t="s">
        <v>118</v>
      </c>
      <c r="L645" t="s">
        <v>32</v>
      </c>
      <c r="M645" s="6" t="str">
        <f>IF(ISBLANK(employee_data36[[#This Row],[ExitDate]]),"1","0")</f>
        <v>0</v>
      </c>
      <c r="N645" s="6" t="str">
        <f>IF(employee_data36[[#This Row],[EmployeeStatus]]="Active", "Active", "Tidak Active")</f>
        <v>Active</v>
      </c>
      <c r="O645" t="s">
        <v>63</v>
      </c>
      <c r="P645" t="s">
        <v>34</v>
      </c>
      <c r="Q645" t="s">
        <v>35</v>
      </c>
      <c r="R645" t="s">
        <v>126</v>
      </c>
      <c r="S645" t="s">
        <v>2830</v>
      </c>
      <c r="T645" t="s">
        <v>2428</v>
      </c>
      <c r="U645" t="s">
        <v>66</v>
      </c>
      <c r="V645" s="1">
        <v>36103</v>
      </c>
      <c r="W645" s="6">
        <f>DATEDIF(employee_data36[[#This Row],[DOB]],DATE(2023, 1, 1), "Y")</f>
        <v>24</v>
      </c>
      <c r="X645" s="6" t="str">
        <f>IF(employee_data3[[#This Row],[Age]]&lt;=25, "Remaja", IF(employee_data3[[#This Row],[Age]]&lt;=55, "Dewasa", "Lansia"))</f>
        <v>Remaja</v>
      </c>
      <c r="Y645" s="7" t="str">
        <f>CONCATENATE(employee_data36[[#This Row],[First-LastName]]," ",employee_data36[[#This Row],[DOB]])</f>
        <v>Karla-Reed 36103</v>
      </c>
      <c r="Z645" t="s">
        <v>40</v>
      </c>
      <c r="AA645" t="s">
        <v>419</v>
      </c>
      <c r="AB645" t="s">
        <v>55</v>
      </c>
      <c r="AC645">
        <v>22326</v>
      </c>
      <c r="AD645" t="s">
        <v>93</v>
      </c>
      <c r="AE645" t="s">
        <v>84</v>
      </c>
      <c r="AF645" t="s">
        <v>45</v>
      </c>
      <c r="AG645">
        <v>3</v>
      </c>
    </row>
    <row r="646" spans="1:33" x14ac:dyDescent="0.3">
      <c r="A646">
        <v>1071</v>
      </c>
      <c r="B646" t="s">
        <v>2831</v>
      </c>
      <c r="C646" t="s">
        <v>438</v>
      </c>
      <c r="D646" s="6" t="str">
        <f>CONCATENATE(employee_data36[[#This Row],[FirstName]], "-",employee_data36[[#This Row],[LastName]] )</f>
        <v>Yadira-Mcmillan</v>
      </c>
      <c r="E646" s="1">
        <v>43552</v>
      </c>
      <c r="F646" s="1">
        <v>44121</v>
      </c>
      <c r="G646" s="7" t="str">
        <f>IF(ISBLANK(employee_data36[[#This Row],[ExitDate]]),"Yes","")</f>
        <v/>
      </c>
      <c r="H646" t="s">
        <v>2424</v>
      </c>
      <c r="I646" t="s">
        <v>2832</v>
      </c>
      <c r="J646" t="s">
        <v>2833</v>
      </c>
      <c r="K646" t="s">
        <v>62</v>
      </c>
      <c r="L646" t="s">
        <v>745</v>
      </c>
      <c r="M646" s="6" t="str">
        <f>IF(ISBLANK(employee_data36[[#This Row],[ExitDate]]),"1","0")</f>
        <v>0</v>
      </c>
      <c r="N646" s="6" t="str">
        <f>IF(employee_data36[[#This Row],[EmployeeStatus]]="Active", "Active", "Tidak Active")</f>
        <v>Tidak Active</v>
      </c>
      <c r="O646" t="s">
        <v>33</v>
      </c>
      <c r="P646" t="s">
        <v>51</v>
      </c>
      <c r="Q646" t="s">
        <v>52</v>
      </c>
      <c r="R646" t="s">
        <v>99</v>
      </c>
      <c r="S646" t="s">
        <v>2834</v>
      </c>
      <c r="T646" t="s">
        <v>2428</v>
      </c>
      <c r="U646" t="s">
        <v>90</v>
      </c>
      <c r="V646" s="1">
        <v>25012</v>
      </c>
      <c r="W646" s="6">
        <f>DATEDIF(employee_data36[[#This Row],[DOB]],DATE(2023, 1, 1), "Y")</f>
        <v>54</v>
      </c>
      <c r="X646" s="6" t="str">
        <f>IF(employee_data3[[#This Row],[Age]]&lt;=25, "Remaja", IF(employee_data3[[#This Row],[Age]]&lt;=55, "Dewasa", "Lansia"))</f>
        <v>Dewasa</v>
      </c>
      <c r="Y646" s="7" t="str">
        <f>CONCATENATE(employee_data36[[#This Row],[First-LastName]]," ",employee_data36[[#This Row],[DOB]])</f>
        <v>Yadira-Mcmillan 25012</v>
      </c>
      <c r="Z646" t="s">
        <v>40</v>
      </c>
      <c r="AA646" t="s">
        <v>83</v>
      </c>
      <c r="AB646" t="s">
        <v>55</v>
      </c>
      <c r="AC646">
        <v>30139</v>
      </c>
      <c r="AD646" t="s">
        <v>93</v>
      </c>
      <c r="AE646" t="s">
        <v>84</v>
      </c>
      <c r="AF646" t="s">
        <v>45</v>
      </c>
      <c r="AG646">
        <v>3</v>
      </c>
    </row>
    <row r="647" spans="1:33" x14ac:dyDescent="0.3">
      <c r="A647">
        <v>1072</v>
      </c>
      <c r="B647" t="s">
        <v>2835</v>
      </c>
      <c r="C647" t="s">
        <v>387</v>
      </c>
      <c r="D647" s="6" t="str">
        <f>CONCATENATE(employee_data36[[#This Row],[FirstName]], "-",employee_data36[[#This Row],[LastName]] )</f>
        <v>Fernando-Mcconnell</v>
      </c>
      <c r="E647" s="1">
        <v>43461</v>
      </c>
      <c r="F647" s="1"/>
      <c r="G647" s="7" t="str">
        <f>IF(ISBLANK(employee_data36[[#This Row],[ExitDate]]),"Yes","")</f>
        <v>Yes</v>
      </c>
      <c r="H647" t="s">
        <v>2424</v>
      </c>
      <c r="I647" t="s">
        <v>2836</v>
      </c>
      <c r="J647" t="s">
        <v>2837</v>
      </c>
      <c r="K647" t="s">
        <v>89</v>
      </c>
      <c r="L647" t="s">
        <v>32</v>
      </c>
      <c r="M647" s="6" t="str">
        <f>IF(ISBLANK(employee_data36[[#This Row],[ExitDate]]),"1","0")</f>
        <v>1</v>
      </c>
      <c r="N647" s="6" t="str">
        <f>IF(employee_data36[[#This Row],[EmployeeStatus]]="Active", "Active", "Tidak Active")</f>
        <v>Active</v>
      </c>
      <c r="O647" t="s">
        <v>52</v>
      </c>
      <c r="P647" t="s">
        <v>34</v>
      </c>
      <c r="Q647" t="s">
        <v>52</v>
      </c>
      <c r="R647" t="s">
        <v>36</v>
      </c>
      <c r="S647" t="s">
        <v>37</v>
      </c>
      <c r="T647" t="s">
        <v>2428</v>
      </c>
      <c r="U647" t="s">
        <v>90</v>
      </c>
      <c r="V647" s="1">
        <v>28145</v>
      </c>
      <c r="W647" s="6">
        <f>DATEDIF(employee_data36[[#This Row],[DOB]],DATE(2023, 1, 1), "Y")</f>
        <v>45</v>
      </c>
      <c r="X647" s="6" t="str">
        <f>IF(employee_data3[[#This Row],[Age]]&lt;=25, "Remaja", IF(employee_data3[[#This Row],[Age]]&lt;=55, "Dewasa", "Lansia"))</f>
        <v>Dewasa</v>
      </c>
      <c r="Y647" s="7" t="str">
        <f>CONCATENATE(employee_data36[[#This Row],[First-LastName]]," ",employee_data36[[#This Row],[DOB]])</f>
        <v>Fernando-Mcconnell 28145</v>
      </c>
      <c r="Z647" t="s">
        <v>40</v>
      </c>
      <c r="AA647" t="s">
        <v>216</v>
      </c>
      <c r="AB647" t="s">
        <v>42</v>
      </c>
      <c r="AC647">
        <v>93329</v>
      </c>
      <c r="AD647" t="s">
        <v>128</v>
      </c>
      <c r="AE647" t="s">
        <v>44</v>
      </c>
      <c r="AF647" t="s">
        <v>45</v>
      </c>
      <c r="AG647">
        <v>3</v>
      </c>
    </row>
    <row r="648" spans="1:33" x14ac:dyDescent="0.3">
      <c r="A648">
        <v>1073</v>
      </c>
      <c r="B648" t="s">
        <v>2838</v>
      </c>
      <c r="C648" t="s">
        <v>2839</v>
      </c>
      <c r="D648" s="6" t="str">
        <f>CONCATENATE(employee_data36[[#This Row],[FirstName]], "-",employee_data36[[#This Row],[LastName]] )</f>
        <v>Sean-Bean</v>
      </c>
      <c r="E648" s="1">
        <v>43596</v>
      </c>
      <c r="F648" s="1"/>
      <c r="G648" s="7" t="str">
        <f>IF(ISBLANK(employee_data36[[#This Row],[ExitDate]]),"Yes","")</f>
        <v>Yes</v>
      </c>
      <c r="H648" t="s">
        <v>2424</v>
      </c>
      <c r="I648" t="s">
        <v>2840</v>
      </c>
      <c r="J648" t="s">
        <v>2841</v>
      </c>
      <c r="K648" t="s">
        <v>31</v>
      </c>
      <c r="L648" t="s">
        <v>32</v>
      </c>
      <c r="M648" s="6" t="str">
        <f>IF(ISBLANK(employee_data36[[#This Row],[ExitDate]]),"1","0")</f>
        <v>1</v>
      </c>
      <c r="N648" s="6" t="str">
        <f>IF(employee_data36[[#This Row],[EmployeeStatus]]="Active", "Active", "Tidak Active")</f>
        <v>Active</v>
      </c>
      <c r="O648" t="s">
        <v>63</v>
      </c>
      <c r="P648" t="s">
        <v>51</v>
      </c>
      <c r="Q648" t="s">
        <v>63</v>
      </c>
      <c r="R648" t="s">
        <v>36</v>
      </c>
      <c r="S648" t="s">
        <v>37</v>
      </c>
      <c r="T648" t="s">
        <v>2428</v>
      </c>
      <c r="U648" t="s">
        <v>90</v>
      </c>
      <c r="V648" s="1">
        <v>36062</v>
      </c>
      <c r="W648" s="6">
        <f>DATEDIF(employee_data36[[#This Row],[DOB]],DATE(2023, 1, 1), "Y")</f>
        <v>24</v>
      </c>
      <c r="X648" s="6" t="str">
        <f>IF(employee_data3[[#This Row],[Age]]&lt;=25, "Remaja", IF(employee_data3[[#This Row],[Age]]&lt;=55, "Dewasa", "Lansia"))</f>
        <v>Remaja</v>
      </c>
      <c r="Y648" s="7" t="str">
        <f>CONCATENATE(employee_data36[[#This Row],[First-LastName]]," ",employee_data36[[#This Row],[DOB]])</f>
        <v>Sean-Bean 36062</v>
      </c>
      <c r="Z648" t="s">
        <v>40</v>
      </c>
      <c r="AA648" t="s">
        <v>226</v>
      </c>
      <c r="AB648" t="s">
        <v>55</v>
      </c>
      <c r="AC648">
        <v>67825</v>
      </c>
      <c r="AD648" t="s">
        <v>43</v>
      </c>
      <c r="AE648" t="s">
        <v>75</v>
      </c>
      <c r="AF648" t="s">
        <v>45</v>
      </c>
      <c r="AG648">
        <v>3</v>
      </c>
    </row>
    <row r="649" spans="1:33" x14ac:dyDescent="0.3">
      <c r="A649">
        <v>1074</v>
      </c>
      <c r="B649" t="s">
        <v>2842</v>
      </c>
      <c r="C649" t="s">
        <v>2843</v>
      </c>
      <c r="D649" s="6" t="str">
        <f>CONCATENATE(employee_data36[[#This Row],[FirstName]], "-",employee_data36[[#This Row],[LastName]] )</f>
        <v>Lilianna-Mccall</v>
      </c>
      <c r="E649" s="1">
        <v>44246</v>
      </c>
      <c r="F649" s="1">
        <v>44981</v>
      </c>
      <c r="G649" s="7" t="str">
        <f>IF(ISBLANK(employee_data36[[#This Row],[ExitDate]]),"Yes","")</f>
        <v/>
      </c>
      <c r="H649" t="s">
        <v>2424</v>
      </c>
      <c r="I649" t="s">
        <v>2844</v>
      </c>
      <c r="J649" t="s">
        <v>2845</v>
      </c>
      <c r="K649" t="s">
        <v>133</v>
      </c>
      <c r="L649" t="s">
        <v>745</v>
      </c>
      <c r="M649" s="6" t="str">
        <f>IF(ISBLANK(employee_data36[[#This Row],[ExitDate]]),"1","0")</f>
        <v>0</v>
      </c>
      <c r="N649" s="6" t="str">
        <f>IF(employee_data36[[#This Row],[EmployeeStatus]]="Active", "Active", "Tidak Active")</f>
        <v>Tidak Active</v>
      </c>
      <c r="O649" t="s">
        <v>63</v>
      </c>
      <c r="P649" t="s">
        <v>51</v>
      </c>
      <c r="Q649" t="s">
        <v>35</v>
      </c>
      <c r="R649" t="s">
        <v>175</v>
      </c>
      <c r="S649" t="s">
        <v>2846</v>
      </c>
      <c r="T649" t="s">
        <v>2428</v>
      </c>
      <c r="U649" t="s">
        <v>81</v>
      </c>
      <c r="V649" s="1">
        <v>30505</v>
      </c>
      <c r="W649" s="6">
        <f>DATEDIF(employee_data36[[#This Row],[DOB]],DATE(2023, 1, 1), "Y")</f>
        <v>39</v>
      </c>
      <c r="X649" s="6" t="str">
        <f>IF(employee_data3[[#This Row],[Age]]&lt;=25, "Remaja", IF(employee_data3[[#This Row],[Age]]&lt;=55, "Dewasa", "Lansia"))</f>
        <v>Dewasa</v>
      </c>
      <c r="Y649" s="7" t="str">
        <f>CONCATENATE(employee_data36[[#This Row],[First-LastName]]," ",employee_data36[[#This Row],[DOB]])</f>
        <v>Lilianna-Mccall 30505</v>
      </c>
      <c r="Z649" t="s">
        <v>40</v>
      </c>
      <c r="AA649" t="s">
        <v>83</v>
      </c>
      <c r="AB649" t="s">
        <v>55</v>
      </c>
      <c r="AC649">
        <v>86545</v>
      </c>
      <c r="AD649" t="s">
        <v>128</v>
      </c>
      <c r="AE649" t="s">
        <v>104</v>
      </c>
      <c r="AF649" t="s">
        <v>45</v>
      </c>
      <c r="AG649">
        <v>3</v>
      </c>
    </row>
    <row r="650" spans="1:33" x14ac:dyDescent="0.3">
      <c r="A650">
        <v>1075</v>
      </c>
      <c r="B650" t="s">
        <v>2847</v>
      </c>
      <c r="C650" t="s">
        <v>347</v>
      </c>
      <c r="D650" s="6" t="str">
        <f>CONCATENATE(employee_data36[[#This Row],[FirstName]], "-",employee_data36[[#This Row],[LastName]] )</f>
        <v>Salvador-Thomas</v>
      </c>
      <c r="E650" s="1">
        <v>44870</v>
      </c>
      <c r="F650" s="1">
        <v>45032</v>
      </c>
      <c r="G650" s="7" t="str">
        <f>IF(ISBLANK(employee_data36[[#This Row],[ExitDate]]),"Yes","")</f>
        <v/>
      </c>
      <c r="H650" t="s">
        <v>2424</v>
      </c>
      <c r="I650" t="s">
        <v>2848</v>
      </c>
      <c r="J650" t="s">
        <v>2849</v>
      </c>
      <c r="K650" t="s">
        <v>50</v>
      </c>
      <c r="L650" t="s">
        <v>32</v>
      </c>
      <c r="M650" s="6" t="str">
        <f>IF(ISBLANK(employee_data36[[#This Row],[ExitDate]]),"1","0")</f>
        <v>0</v>
      </c>
      <c r="N650" s="6" t="str">
        <f>IF(employee_data36[[#This Row],[EmployeeStatus]]="Active", "Active", "Tidak Active")</f>
        <v>Active</v>
      </c>
      <c r="O650" t="s">
        <v>52</v>
      </c>
      <c r="P650" t="s">
        <v>64</v>
      </c>
      <c r="Q650" t="s">
        <v>63</v>
      </c>
      <c r="R650" t="s">
        <v>99</v>
      </c>
      <c r="S650" t="s">
        <v>2850</v>
      </c>
      <c r="T650" t="s">
        <v>2428</v>
      </c>
      <c r="U650" t="s">
        <v>111</v>
      </c>
      <c r="V650" s="1">
        <v>24951</v>
      </c>
      <c r="W650" s="6">
        <f>DATEDIF(employee_data36[[#This Row],[DOB]],DATE(2023, 1, 1), "Y")</f>
        <v>54</v>
      </c>
      <c r="X650" s="6" t="str">
        <f>IF(employee_data3[[#This Row],[Age]]&lt;=25, "Remaja", IF(employee_data3[[#This Row],[Age]]&lt;=55, "Dewasa", "Lansia"))</f>
        <v>Dewasa</v>
      </c>
      <c r="Y650" s="7" t="str">
        <f>CONCATENATE(employee_data36[[#This Row],[First-LastName]]," ",employee_data36[[#This Row],[DOB]])</f>
        <v>Salvador-Thomas 24951</v>
      </c>
      <c r="Z650" t="s">
        <v>40</v>
      </c>
      <c r="AA650" t="s">
        <v>113</v>
      </c>
      <c r="AB650" t="s">
        <v>55</v>
      </c>
      <c r="AC650">
        <v>76670</v>
      </c>
      <c r="AD650" t="s">
        <v>128</v>
      </c>
      <c r="AE650" t="s">
        <v>84</v>
      </c>
      <c r="AF650" t="s">
        <v>45</v>
      </c>
      <c r="AG650">
        <v>3</v>
      </c>
    </row>
    <row r="651" spans="1:33" x14ac:dyDescent="0.3">
      <c r="A651">
        <v>1076</v>
      </c>
      <c r="B651" t="s">
        <v>2851</v>
      </c>
      <c r="C651" t="s">
        <v>2852</v>
      </c>
      <c r="D651" s="6" t="str">
        <f>CONCATENATE(employee_data36[[#This Row],[FirstName]], "-",employee_data36[[#This Row],[LastName]] )</f>
        <v>Jair-Silva</v>
      </c>
      <c r="E651" s="1">
        <v>43912</v>
      </c>
      <c r="F651" s="1">
        <v>44102</v>
      </c>
      <c r="G651" s="7" t="str">
        <f>IF(ISBLANK(employee_data36[[#This Row],[ExitDate]]),"Yes","")</f>
        <v/>
      </c>
      <c r="H651" t="s">
        <v>2424</v>
      </c>
      <c r="I651" t="s">
        <v>2853</v>
      </c>
      <c r="J651" t="s">
        <v>2854</v>
      </c>
      <c r="K651" t="s">
        <v>139</v>
      </c>
      <c r="L651" t="s">
        <v>32</v>
      </c>
      <c r="M651" s="6" t="str">
        <f>IF(ISBLANK(employee_data36[[#This Row],[ExitDate]]),"1","0")</f>
        <v>0</v>
      </c>
      <c r="N651" s="6" t="str">
        <f>IF(employee_data36[[#This Row],[EmployeeStatus]]="Active", "Active", "Tidak Active")</f>
        <v>Active</v>
      </c>
      <c r="O651" t="s">
        <v>33</v>
      </c>
      <c r="P651" t="s">
        <v>34</v>
      </c>
      <c r="Q651" t="s">
        <v>52</v>
      </c>
      <c r="R651" t="s">
        <v>140</v>
      </c>
      <c r="S651" t="s">
        <v>2855</v>
      </c>
      <c r="T651" t="s">
        <v>2428</v>
      </c>
      <c r="U651" t="s">
        <v>101</v>
      </c>
      <c r="V651" s="1">
        <v>15734</v>
      </c>
      <c r="W651" s="6">
        <f>DATEDIF(employee_data36[[#This Row],[DOB]],DATE(2023, 1, 1), "Y")</f>
        <v>79</v>
      </c>
      <c r="X651" s="6" t="str">
        <f>IF(employee_data3[[#This Row],[Age]]&lt;=25, "Remaja", IF(employee_data3[[#This Row],[Age]]&lt;=55, "Dewasa", "Lansia"))</f>
        <v>Lansia</v>
      </c>
      <c r="Y651" s="7" t="str">
        <f>CONCATENATE(employee_data36[[#This Row],[First-LastName]]," ",employee_data36[[#This Row],[DOB]])</f>
        <v>Jair-Silva 15734</v>
      </c>
      <c r="Z651" t="s">
        <v>40</v>
      </c>
      <c r="AA651" t="s">
        <v>613</v>
      </c>
      <c r="AB651" t="s">
        <v>42</v>
      </c>
      <c r="AC651">
        <v>29368</v>
      </c>
      <c r="AD651" t="s">
        <v>43</v>
      </c>
      <c r="AE651" t="s">
        <v>44</v>
      </c>
      <c r="AF651" t="s">
        <v>45</v>
      </c>
      <c r="AG651">
        <v>3</v>
      </c>
    </row>
    <row r="652" spans="1:33" x14ac:dyDescent="0.3">
      <c r="A652">
        <v>1077</v>
      </c>
      <c r="B652" t="s">
        <v>1849</v>
      </c>
      <c r="C652" t="s">
        <v>2856</v>
      </c>
      <c r="D652" s="6" t="str">
        <f>CONCATENATE(employee_data36[[#This Row],[FirstName]], "-",employee_data36[[#This Row],[LastName]] )</f>
        <v>Derek-Moreno</v>
      </c>
      <c r="E652" s="1">
        <v>43498</v>
      </c>
      <c r="F652" s="1"/>
      <c r="G652" s="7" t="str">
        <f>IF(ISBLANK(employee_data36[[#This Row],[ExitDate]]),"Yes","")</f>
        <v>Yes</v>
      </c>
      <c r="H652" t="s">
        <v>2424</v>
      </c>
      <c r="I652" t="s">
        <v>2857</v>
      </c>
      <c r="J652" t="s">
        <v>2858</v>
      </c>
      <c r="K652" t="s">
        <v>80</v>
      </c>
      <c r="L652" t="s">
        <v>32</v>
      </c>
      <c r="M652" s="6" t="str">
        <f>IF(ISBLANK(employee_data36[[#This Row],[ExitDate]]),"1","0")</f>
        <v>1</v>
      </c>
      <c r="N652" s="6" t="str">
        <f>IF(employee_data36[[#This Row],[EmployeeStatus]]="Active", "Active", "Tidak Active")</f>
        <v>Active</v>
      </c>
      <c r="O652" t="s">
        <v>33</v>
      </c>
      <c r="P652" t="s">
        <v>64</v>
      </c>
      <c r="Q652" t="s">
        <v>35</v>
      </c>
      <c r="R652" t="s">
        <v>36</v>
      </c>
      <c r="S652" t="s">
        <v>37</v>
      </c>
      <c r="T652" t="s">
        <v>2428</v>
      </c>
      <c r="U652" t="s">
        <v>594</v>
      </c>
      <c r="V652" s="1">
        <v>33734</v>
      </c>
      <c r="W652" s="6">
        <f>DATEDIF(employee_data36[[#This Row],[DOB]],DATE(2023, 1, 1), "Y")</f>
        <v>30</v>
      </c>
      <c r="X652" s="6" t="str">
        <f>IF(employee_data3[[#This Row],[Age]]&lt;=25, "Remaja", IF(employee_data3[[#This Row],[Age]]&lt;=55, "Dewasa", "Lansia"))</f>
        <v>Dewasa</v>
      </c>
      <c r="Y652" s="7" t="str">
        <f>CONCATENATE(employee_data36[[#This Row],[First-LastName]]," ",employee_data36[[#This Row],[DOB]])</f>
        <v>Derek-Moreno 33734</v>
      </c>
      <c r="Z652" t="s">
        <v>40</v>
      </c>
      <c r="AA652" t="s">
        <v>226</v>
      </c>
      <c r="AB652" t="s">
        <v>42</v>
      </c>
      <c r="AC652">
        <v>97585</v>
      </c>
      <c r="AD652" t="s">
        <v>93</v>
      </c>
      <c r="AE652" t="s">
        <v>75</v>
      </c>
      <c r="AF652" t="s">
        <v>45</v>
      </c>
      <c r="AG652">
        <v>3</v>
      </c>
    </row>
    <row r="653" spans="1:33" x14ac:dyDescent="0.3">
      <c r="A653">
        <v>1078</v>
      </c>
      <c r="B653" t="s">
        <v>2085</v>
      </c>
      <c r="C653" t="s">
        <v>1543</v>
      </c>
      <c r="D653" s="6" t="str">
        <f>CONCATENATE(employee_data36[[#This Row],[FirstName]], "-",employee_data36[[#This Row],[LastName]] )</f>
        <v>Litzy-Conner</v>
      </c>
      <c r="E653" s="1">
        <v>43885</v>
      </c>
      <c r="F653" s="1">
        <v>44363</v>
      </c>
      <c r="G653" s="7" t="str">
        <f>IF(ISBLANK(employee_data36[[#This Row],[ExitDate]]),"Yes","")</f>
        <v/>
      </c>
      <c r="H653" t="s">
        <v>2424</v>
      </c>
      <c r="I653" t="s">
        <v>2859</v>
      </c>
      <c r="J653" t="s">
        <v>2860</v>
      </c>
      <c r="K653" t="s">
        <v>168</v>
      </c>
      <c r="L653" t="s">
        <v>32</v>
      </c>
      <c r="M653" s="6" t="str">
        <f>IF(ISBLANK(employee_data36[[#This Row],[ExitDate]]),"1","0")</f>
        <v>0</v>
      </c>
      <c r="N653" s="6" t="str">
        <f>IF(employee_data36[[#This Row],[EmployeeStatus]]="Active", "Active", "Tidak Active")</f>
        <v>Active</v>
      </c>
      <c r="O653" t="s">
        <v>33</v>
      </c>
      <c r="P653" t="s">
        <v>34</v>
      </c>
      <c r="Q653" t="s">
        <v>35</v>
      </c>
      <c r="R653" t="s">
        <v>175</v>
      </c>
      <c r="S653" t="s">
        <v>2861</v>
      </c>
      <c r="T653" t="s">
        <v>2428</v>
      </c>
      <c r="U653" t="s">
        <v>53</v>
      </c>
      <c r="V653" s="1">
        <v>35508</v>
      </c>
      <c r="W653" s="6">
        <f>DATEDIF(employee_data36[[#This Row],[DOB]],DATE(2023, 1, 1), "Y")</f>
        <v>25</v>
      </c>
      <c r="X653" s="6" t="str">
        <f>IF(employee_data3[[#This Row],[Age]]&lt;=25, "Remaja", IF(employee_data3[[#This Row],[Age]]&lt;=55, "Dewasa", "Lansia"))</f>
        <v>Remaja</v>
      </c>
      <c r="Y653" s="7" t="str">
        <f>CONCATENATE(employee_data36[[#This Row],[First-LastName]]," ",employee_data36[[#This Row],[DOB]])</f>
        <v>Litzy-Conner 35508</v>
      </c>
      <c r="Z653" t="s">
        <v>40</v>
      </c>
      <c r="AA653" t="s">
        <v>226</v>
      </c>
      <c r="AB653" t="s">
        <v>42</v>
      </c>
      <c r="AC653">
        <v>42710</v>
      </c>
      <c r="AD653" t="s">
        <v>128</v>
      </c>
      <c r="AE653" t="s">
        <v>104</v>
      </c>
      <c r="AF653" t="s">
        <v>45</v>
      </c>
      <c r="AG653">
        <v>3</v>
      </c>
    </row>
    <row r="654" spans="1:33" x14ac:dyDescent="0.3">
      <c r="A654">
        <v>1079</v>
      </c>
      <c r="B654" t="s">
        <v>2663</v>
      </c>
      <c r="C654" t="s">
        <v>2862</v>
      </c>
      <c r="D654" s="6" t="str">
        <f>CONCATENATE(employee_data36[[#This Row],[FirstName]], "-",employee_data36[[#This Row],[LastName]] )</f>
        <v>Joanna-Burnett</v>
      </c>
      <c r="E654" s="1">
        <v>44293</v>
      </c>
      <c r="F654" s="1">
        <v>44682</v>
      </c>
      <c r="G654" s="7" t="str">
        <f>IF(ISBLANK(employee_data36[[#This Row],[ExitDate]]),"Yes","")</f>
        <v/>
      </c>
      <c r="H654" t="s">
        <v>2609</v>
      </c>
      <c r="I654" t="s">
        <v>2863</v>
      </c>
      <c r="J654" t="s">
        <v>2864</v>
      </c>
      <c r="K654" t="s">
        <v>98</v>
      </c>
      <c r="L654" t="s">
        <v>32</v>
      </c>
      <c r="M654" s="6" t="str">
        <f>IF(ISBLANK(employee_data36[[#This Row],[ExitDate]]),"1","0")</f>
        <v>0</v>
      </c>
      <c r="N654" s="6" t="str">
        <f>IF(employee_data36[[#This Row],[EmployeeStatus]]="Active", "Active", "Tidak Active")</f>
        <v>Active</v>
      </c>
      <c r="O654" t="s">
        <v>52</v>
      </c>
      <c r="P654" t="s">
        <v>64</v>
      </c>
      <c r="Q654" t="s">
        <v>63</v>
      </c>
      <c r="R654" t="s">
        <v>126</v>
      </c>
      <c r="S654" t="s">
        <v>2865</v>
      </c>
      <c r="T654" t="s">
        <v>2428</v>
      </c>
      <c r="U654" t="s">
        <v>242</v>
      </c>
      <c r="V654" s="1">
        <v>36627</v>
      </c>
      <c r="W654" s="6">
        <f>DATEDIF(employee_data36[[#This Row],[DOB]],DATE(2023, 1, 1), "Y")</f>
        <v>22</v>
      </c>
      <c r="X654" s="6" t="str">
        <f>IF(employee_data3[[#This Row],[Age]]&lt;=25, "Remaja", IF(employee_data3[[#This Row],[Age]]&lt;=55, "Dewasa", "Lansia"))</f>
        <v>Remaja</v>
      </c>
      <c r="Y654" s="7" t="str">
        <f>CONCATENATE(employee_data36[[#This Row],[First-LastName]]," ",employee_data36[[#This Row],[DOB]])</f>
        <v>Joanna-Burnett 36627</v>
      </c>
      <c r="Z654" t="s">
        <v>40</v>
      </c>
      <c r="AA654" t="s">
        <v>243</v>
      </c>
      <c r="AB654" t="s">
        <v>42</v>
      </c>
      <c r="AC654">
        <v>21279</v>
      </c>
      <c r="AD654" t="s">
        <v>56</v>
      </c>
      <c r="AE654" t="s">
        <v>104</v>
      </c>
      <c r="AF654" t="s">
        <v>45</v>
      </c>
      <c r="AG654">
        <v>3</v>
      </c>
    </row>
    <row r="655" spans="1:33" x14ac:dyDescent="0.3">
      <c r="A655">
        <v>1080</v>
      </c>
      <c r="B655" t="s">
        <v>864</v>
      </c>
      <c r="C655" t="s">
        <v>2644</v>
      </c>
      <c r="D655" s="6" t="str">
        <f>CONCATENATE(employee_data36[[#This Row],[FirstName]], "-",employee_data36[[#This Row],[LastName]] )</f>
        <v>Abdullah-Frederick</v>
      </c>
      <c r="E655" s="1">
        <v>44149</v>
      </c>
      <c r="F655" s="1"/>
      <c r="G655" s="7" t="str">
        <f>IF(ISBLANK(employee_data36[[#This Row],[ExitDate]]),"Yes","")</f>
        <v>Yes</v>
      </c>
      <c r="H655" t="s">
        <v>2609</v>
      </c>
      <c r="I655" t="s">
        <v>2866</v>
      </c>
      <c r="J655" t="s">
        <v>2867</v>
      </c>
      <c r="K655" t="s">
        <v>118</v>
      </c>
      <c r="L655" t="s">
        <v>32</v>
      </c>
      <c r="M655" s="6" t="str">
        <f>IF(ISBLANK(employee_data36[[#This Row],[ExitDate]]),"1","0")</f>
        <v>1</v>
      </c>
      <c r="N655" s="6" t="str">
        <f>IF(employee_data36[[#This Row],[EmployeeStatus]]="Active", "Active", "Tidak Active")</f>
        <v>Active</v>
      </c>
      <c r="O655" t="s">
        <v>52</v>
      </c>
      <c r="P655" t="s">
        <v>34</v>
      </c>
      <c r="Q655" t="s">
        <v>63</v>
      </c>
      <c r="R655" t="s">
        <v>36</v>
      </c>
      <c r="S655" t="s">
        <v>37</v>
      </c>
      <c r="T655" t="s">
        <v>2428</v>
      </c>
      <c r="U655" t="s">
        <v>231</v>
      </c>
      <c r="V655" s="1">
        <v>32359</v>
      </c>
      <c r="W655" s="6">
        <f>DATEDIF(employee_data36[[#This Row],[DOB]],DATE(2023, 1, 1), "Y")</f>
        <v>34</v>
      </c>
      <c r="X655" s="6" t="str">
        <f>IF(employee_data3[[#This Row],[Age]]&lt;=25, "Remaja", IF(employee_data3[[#This Row],[Age]]&lt;=55, "Dewasa", "Lansia"))</f>
        <v>Dewasa</v>
      </c>
      <c r="Y655" s="7" t="str">
        <f>CONCATENATE(employee_data36[[#This Row],[First-LastName]]," ",employee_data36[[#This Row],[DOB]])</f>
        <v>Abdullah-Frederick 32359</v>
      </c>
      <c r="Z655" t="s">
        <v>40</v>
      </c>
      <c r="AA655" t="s">
        <v>113</v>
      </c>
      <c r="AB655" t="s">
        <v>55</v>
      </c>
      <c r="AC655">
        <v>17976</v>
      </c>
      <c r="AD655" t="s">
        <v>93</v>
      </c>
      <c r="AE655" t="s">
        <v>44</v>
      </c>
      <c r="AF655" t="s">
        <v>45</v>
      </c>
      <c r="AG655">
        <v>3</v>
      </c>
    </row>
    <row r="656" spans="1:33" x14ac:dyDescent="0.3">
      <c r="A656">
        <v>1081</v>
      </c>
      <c r="B656" t="s">
        <v>2868</v>
      </c>
      <c r="C656" t="s">
        <v>2869</v>
      </c>
      <c r="D656" s="6" t="str">
        <f>CONCATENATE(employee_data36[[#This Row],[FirstName]], "-",employee_data36[[#This Row],[LastName]] )</f>
        <v>Armani-Porter</v>
      </c>
      <c r="E656" s="1">
        <v>44578</v>
      </c>
      <c r="F656" s="1">
        <v>44783</v>
      </c>
      <c r="G656" s="7" t="str">
        <f>IF(ISBLANK(employee_data36[[#This Row],[ExitDate]]),"Yes","")</f>
        <v/>
      </c>
      <c r="H656" t="s">
        <v>2424</v>
      </c>
      <c r="I656" t="s">
        <v>2870</v>
      </c>
      <c r="J656" t="s">
        <v>2871</v>
      </c>
      <c r="K656" t="s">
        <v>50</v>
      </c>
      <c r="L656" t="s">
        <v>745</v>
      </c>
      <c r="M656" s="6" t="str">
        <f>IF(ISBLANK(employee_data36[[#This Row],[ExitDate]]),"1","0")</f>
        <v>0</v>
      </c>
      <c r="N656" s="6" t="str">
        <f>IF(employee_data36[[#This Row],[EmployeeStatus]]="Active", "Active", "Tidak Active")</f>
        <v>Tidak Active</v>
      </c>
      <c r="O656" t="s">
        <v>33</v>
      </c>
      <c r="P656" t="s">
        <v>64</v>
      </c>
      <c r="Q656" t="s">
        <v>52</v>
      </c>
      <c r="R656" t="s">
        <v>99</v>
      </c>
      <c r="S656" t="s">
        <v>2872</v>
      </c>
      <c r="T656" t="s">
        <v>2428</v>
      </c>
      <c r="U656" t="s">
        <v>81</v>
      </c>
      <c r="V656" s="1">
        <v>23978</v>
      </c>
      <c r="W656" s="6">
        <f>DATEDIF(employee_data36[[#This Row],[DOB]],DATE(2023, 1, 1), "Y")</f>
        <v>57</v>
      </c>
      <c r="X656" s="6" t="str">
        <f>IF(employee_data3[[#This Row],[Age]]&lt;=25, "Remaja", IF(employee_data3[[#This Row],[Age]]&lt;=55, "Dewasa", "Lansia"))</f>
        <v>Lansia</v>
      </c>
      <c r="Y656" s="7" t="str">
        <f>CONCATENATE(employee_data36[[#This Row],[First-LastName]]," ",employee_data36[[#This Row],[DOB]])</f>
        <v>Armani-Porter 23978</v>
      </c>
      <c r="Z656" t="s">
        <v>40</v>
      </c>
      <c r="AA656" t="s">
        <v>83</v>
      </c>
      <c r="AB656" t="s">
        <v>55</v>
      </c>
      <c r="AC656">
        <v>53628</v>
      </c>
      <c r="AD656" t="s">
        <v>128</v>
      </c>
      <c r="AE656" t="s">
        <v>104</v>
      </c>
      <c r="AF656" t="s">
        <v>45</v>
      </c>
      <c r="AG656">
        <v>3</v>
      </c>
    </row>
    <row r="657" spans="1:33" x14ac:dyDescent="0.3">
      <c r="A657">
        <v>1082</v>
      </c>
      <c r="B657" t="s">
        <v>2529</v>
      </c>
      <c r="C657" t="s">
        <v>2873</v>
      </c>
      <c r="D657" s="6" t="str">
        <f>CONCATENATE(employee_data36[[#This Row],[FirstName]], "-",employee_data36[[#This Row],[LastName]] )</f>
        <v>Taylor-Sanders</v>
      </c>
      <c r="E657" s="1">
        <v>44441</v>
      </c>
      <c r="F657" s="1">
        <v>45104</v>
      </c>
      <c r="G657" s="7" t="str">
        <f>IF(ISBLANK(employee_data36[[#This Row],[ExitDate]]),"Yes","")</f>
        <v/>
      </c>
      <c r="H657" t="s">
        <v>2424</v>
      </c>
      <c r="I657" t="s">
        <v>2874</v>
      </c>
      <c r="J657" t="s">
        <v>2875</v>
      </c>
      <c r="K657" t="s">
        <v>139</v>
      </c>
      <c r="L657" t="s">
        <v>32</v>
      </c>
      <c r="M657" s="6" t="str">
        <f>IF(ISBLANK(employee_data36[[#This Row],[ExitDate]]),"1","0")</f>
        <v>0</v>
      </c>
      <c r="N657" s="6" t="str">
        <f>IF(employee_data36[[#This Row],[EmployeeStatus]]="Active", "Active", "Tidak Active")</f>
        <v>Active</v>
      </c>
      <c r="O657" t="s">
        <v>52</v>
      </c>
      <c r="P657" t="s">
        <v>64</v>
      </c>
      <c r="Q657" t="s">
        <v>52</v>
      </c>
      <c r="R657" t="s">
        <v>140</v>
      </c>
      <c r="S657" t="s">
        <v>2876</v>
      </c>
      <c r="T657" t="s">
        <v>2428</v>
      </c>
      <c r="U657" t="s">
        <v>81</v>
      </c>
      <c r="V657" s="1">
        <v>27822</v>
      </c>
      <c r="W657" s="6">
        <f>DATEDIF(employee_data36[[#This Row],[DOB]],DATE(2023, 1, 1), "Y")</f>
        <v>46</v>
      </c>
      <c r="X657" s="6" t="str">
        <f>IF(employee_data3[[#This Row],[Age]]&lt;=25, "Remaja", IF(employee_data3[[#This Row],[Age]]&lt;=55, "Dewasa", "Lansia"))</f>
        <v>Dewasa</v>
      </c>
      <c r="Y657" s="7" t="str">
        <f>CONCATENATE(employee_data36[[#This Row],[First-LastName]]," ",employee_data36[[#This Row],[DOB]])</f>
        <v>Taylor-Sanders 27822</v>
      </c>
      <c r="Z657" t="s">
        <v>40</v>
      </c>
      <c r="AA657" t="s">
        <v>103</v>
      </c>
      <c r="AB657" t="s">
        <v>55</v>
      </c>
      <c r="AC657">
        <v>84761</v>
      </c>
      <c r="AD657" t="s">
        <v>74</v>
      </c>
      <c r="AE657" t="s">
        <v>84</v>
      </c>
      <c r="AF657" t="s">
        <v>45</v>
      </c>
      <c r="AG657">
        <v>3</v>
      </c>
    </row>
    <row r="658" spans="1:33" x14ac:dyDescent="0.3">
      <c r="A658">
        <v>1083</v>
      </c>
      <c r="B658" t="s">
        <v>2877</v>
      </c>
      <c r="C658" t="s">
        <v>699</v>
      </c>
      <c r="D658" s="6" t="str">
        <f>CONCATENATE(employee_data36[[#This Row],[FirstName]], "-",employee_data36[[#This Row],[LastName]] )</f>
        <v>Iliana-Randall</v>
      </c>
      <c r="E658" s="1">
        <v>45137</v>
      </c>
      <c r="F658" s="1"/>
      <c r="G658" s="7" t="str">
        <f>IF(ISBLANK(employee_data36[[#This Row],[ExitDate]]),"Yes","")</f>
        <v>Yes</v>
      </c>
      <c r="H658" t="s">
        <v>2424</v>
      </c>
      <c r="I658" t="s">
        <v>2878</v>
      </c>
      <c r="J658" t="s">
        <v>2879</v>
      </c>
      <c r="K658" t="s">
        <v>118</v>
      </c>
      <c r="L658" t="s">
        <v>32</v>
      </c>
      <c r="M658" s="6" t="str">
        <f>IF(ISBLANK(employee_data36[[#This Row],[ExitDate]]),"1","0")</f>
        <v>1</v>
      </c>
      <c r="N658" s="6" t="str">
        <f>IF(employee_data36[[#This Row],[EmployeeStatus]]="Active", "Active", "Tidak Active")</f>
        <v>Active</v>
      </c>
      <c r="O658" t="s">
        <v>52</v>
      </c>
      <c r="P658" t="s">
        <v>51</v>
      </c>
      <c r="Q658" t="s">
        <v>63</v>
      </c>
      <c r="R658" t="s">
        <v>36</v>
      </c>
      <c r="S658" t="s">
        <v>37</v>
      </c>
      <c r="T658" t="s">
        <v>2428</v>
      </c>
      <c r="U658" t="s">
        <v>53</v>
      </c>
      <c r="V658" s="1">
        <v>23020</v>
      </c>
      <c r="W658" s="6">
        <f>DATEDIF(employee_data36[[#This Row],[DOB]],DATE(2023, 1, 1), "Y")</f>
        <v>59</v>
      </c>
      <c r="X658" s="6" t="str">
        <f>IF(employee_data3[[#This Row],[Age]]&lt;=25, "Remaja", IF(employee_data3[[#This Row],[Age]]&lt;=55, "Dewasa", "Lansia"))</f>
        <v>Lansia</v>
      </c>
      <c r="Y658" s="7" t="str">
        <f>CONCATENATE(employee_data36[[#This Row],[First-LastName]]," ",employee_data36[[#This Row],[DOB]])</f>
        <v>Iliana-Randall 23020</v>
      </c>
      <c r="Z658" t="s">
        <v>40</v>
      </c>
      <c r="AA658" t="s">
        <v>6</v>
      </c>
      <c r="AB658" t="s">
        <v>42</v>
      </c>
      <c r="AC658">
        <v>2187</v>
      </c>
      <c r="AD658" t="s">
        <v>128</v>
      </c>
      <c r="AE658" t="s">
        <v>104</v>
      </c>
      <c r="AF658" t="s">
        <v>45</v>
      </c>
      <c r="AG658">
        <v>3</v>
      </c>
    </row>
    <row r="659" spans="1:33" x14ac:dyDescent="0.3">
      <c r="A659">
        <v>1084</v>
      </c>
      <c r="B659" t="s">
        <v>2572</v>
      </c>
      <c r="C659" t="s">
        <v>2880</v>
      </c>
      <c r="D659" s="6" t="str">
        <f>CONCATENATE(employee_data36[[#This Row],[FirstName]], "-",employee_data36[[#This Row],[LastName]] )</f>
        <v>Luke-Henderson</v>
      </c>
      <c r="E659" s="1">
        <v>45104</v>
      </c>
      <c r="F659" s="1"/>
      <c r="G659" s="7" t="str">
        <f>IF(ISBLANK(employee_data36[[#This Row],[ExitDate]]),"Yes","")</f>
        <v>Yes</v>
      </c>
      <c r="H659" t="s">
        <v>2424</v>
      </c>
      <c r="I659" t="s">
        <v>2881</v>
      </c>
      <c r="J659" t="s">
        <v>2882</v>
      </c>
      <c r="K659" t="s">
        <v>62</v>
      </c>
      <c r="L659" t="s">
        <v>32</v>
      </c>
      <c r="M659" s="6" t="str">
        <f>IF(ISBLANK(employee_data36[[#This Row],[ExitDate]]),"1","0")</f>
        <v>1</v>
      </c>
      <c r="N659" s="6" t="str">
        <f>IF(employee_data36[[#This Row],[EmployeeStatus]]="Active", "Active", "Tidak Active")</f>
        <v>Active</v>
      </c>
      <c r="O659" t="s">
        <v>33</v>
      </c>
      <c r="P659" t="s">
        <v>34</v>
      </c>
      <c r="Q659" t="s">
        <v>52</v>
      </c>
      <c r="R659" t="s">
        <v>36</v>
      </c>
      <c r="S659" t="s">
        <v>37</v>
      </c>
      <c r="T659" t="s">
        <v>2428</v>
      </c>
      <c r="U659" t="s">
        <v>119</v>
      </c>
      <c r="V659" s="1">
        <v>32732</v>
      </c>
      <c r="W659" s="6">
        <f>DATEDIF(employee_data36[[#This Row],[DOB]],DATE(2023, 1, 1), "Y")</f>
        <v>33</v>
      </c>
      <c r="X659" s="6" t="str">
        <f>IF(employee_data3[[#This Row],[Age]]&lt;=25, "Remaja", IF(employee_data3[[#This Row],[Age]]&lt;=55, "Dewasa", "Lansia"))</f>
        <v>Dewasa</v>
      </c>
      <c r="Y659" s="7" t="str">
        <f>CONCATENATE(employee_data36[[#This Row],[First-LastName]]," ",employee_data36[[#This Row],[DOB]])</f>
        <v>Luke-Henderson 32732</v>
      </c>
      <c r="Z659" t="s">
        <v>40</v>
      </c>
      <c r="AA659" t="s">
        <v>395</v>
      </c>
      <c r="AB659" t="s">
        <v>55</v>
      </c>
      <c r="AC659">
        <v>76615</v>
      </c>
      <c r="AD659" t="s">
        <v>43</v>
      </c>
      <c r="AE659" t="s">
        <v>75</v>
      </c>
      <c r="AF659" t="s">
        <v>45</v>
      </c>
      <c r="AG659">
        <v>3</v>
      </c>
    </row>
    <row r="660" spans="1:33" x14ac:dyDescent="0.3">
      <c r="A660">
        <v>1085</v>
      </c>
      <c r="B660" t="s">
        <v>1326</v>
      </c>
      <c r="C660" t="s">
        <v>1839</v>
      </c>
      <c r="D660" s="6" t="str">
        <f>CONCATENATE(employee_data36[[#This Row],[FirstName]], "-",employee_data36[[#This Row],[LastName]] )</f>
        <v>Madelyn-Lambert</v>
      </c>
      <c r="E660" s="1">
        <v>44647</v>
      </c>
      <c r="F660" s="1"/>
      <c r="G660" s="7" t="str">
        <f>IF(ISBLANK(employee_data36[[#This Row],[ExitDate]]),"Yes","")</f>
        <v>Yes</v>
      </c>
      <c r="H660" t="s">
        <v>2424</v>
      </c>
      <c r="I660" t="s">
        <v>2883</v>
      </c>
      <c r="J660" t="s">
        <v>2884</v>
      </c>
      <c r="K660" t="s">
        <v>168</v>
      </c>
      <c r="L660" t="s">
        <v>32</v>
      </c>
      <c r="M660" s="6" t="str">
        <f>IF(ISBLANK(employee_data36[[#This Row],[ExitDate]]),"1","0")</f>
        <v>1</v>
      </c>
      <c r="N660" s="6" t="str">
        <f>IF(employee_data36[[#This Row],[EmployeeStatus]]="Active", "Active", "Tidak Active")</f>
        <v>Active</v>
      </c>
      <c r="O660" t="s">
        <v>33</v>
      </c>
      <c r="P660" t="s">
        <v>64</v>
      </c>
      <c r="Q660" t="s">
        <v>63</v>
      </c>
      <c r="R660" t="s">
        <v>36</v>
      </c>
      <c r="S660" t="s">
        <v>37</v>
      </c>
      <c r="T660" t="s">
        <v>2428</v>
      </c>
      <c r="U660" t="s">
        <v>81</v>
      </c>
      <c r="V660" s="1">
        <v>19063</v>
      </c>
      <c r="W660" s="6">
        <f>DATEDIF(employee_data36[[#This Row],[DOB]],DATE(2023, 1, 1), "Y")</f>
        <v>70</v>
      </c>
      <c r="X660" s="6" t="str">
        <f>IF(employee_data3[[#This Row],[Age]]&lt;=25, "Remaja", IF(employee_data3[[#This Row],[Age]]&lt;=55, "Dewasa", "Lansia"))</f>
        <v>Lansia</v>
      </c>
      <c r="Y660" s="7" t="str">
        <f>CONCATENATE(employee_data36[[#This Row],[First-LastName]]," ",employee_data36[[#This Row],[DOB]])</f>
        <v>Madelyn-Lambert 19063</v>
      </c>
      <c r="Z660" t="s">
        <v>40</v>
      </c>
      <c r="AA660" t="s">
        <v>163</v>
      </c>
      <c r="AB660" t="s">
        <v>55</v>
      </c>
      <c r="AC660">
        <v>18707</v>
      </c>
      <c r="AD660" t="s">
        <v>74</v>
      </c>
      <c r="AE660" t="s">
        <v>104</v>
      </c>
      <c r="AF660" t="s">
        <v>45</v>
      </c>
      <c r="AG660">
        <v>3</v>
      </c>
    </row>
    <row r="661" spans="1:33" x14ac:dyDescent="0.3">
      <c r="A661">
        <v>1086</v>
      </c>
      <c r="B661" t="s">
        <v>2885</v>
      </c>
      <c r="C661" t="s">
        <v>2410</v>
      </c>
      <c r="D661" s="6" t="str">
        <f>CONCATENATE(employee_data36[[#This Row],[FirstName]], "-",employee_data36[[#This Row],[LastName]] )</f>
        <v>Ava-Pace</v>
      </c>
      <c r="E661" s="1">
        <v>44785</v>
      </c>
      <c r="F661" s="1">
        <v>44854</v>
      </c>
      <c r="G661" s="7" t="str">
        <f>IF(ISBLANK(employee_data36[[#This Row],[ExitDate]]),"Yes","")</f>
        <v/>
      </c>
      <c r="H661" t="s">
        <v>2424</v>
      </c>
      <c r="I661" t="s">
        <v>2886</v>
      </c>
      <c r="J661" t="s">
        <v>2887</v>
      </c>
      <c r="K661" t="s">
        <v>133</v>
      </c>
      <c r="L661" t="s">
        <v>32</v>
      </c>
      <c r="M661" s="6" t="str">
        <f>IF(ISBLANK(employee_data36[[#This Row],[ExitDate]]),"1","0")</f>
        <v>0</v>
      </c>
      <c r="N661" s="6" t="str">
        <f>IF(employee_data36[[#This Row],[EmployeeStatus]]="Active", "Active", "Tidak Active")</f>
        <v>Active</v>
      </c>
      <c r="O661" t="s">
        <v>33</v>
      </c>
      <c r="P661" t="s">
        <v>51</v>
      </c>
      <c r="Q661" t="s">
        <v>35</v>
      </c>
      <c r="R661" t="s">
        <v>175</v>
      </c>
      <c r="S661" t="s">
        <v>2888</v>
      </c>
      <c r="T661" t="s">
        <v>2428</v>
      </c>
      <c r="U661" t="s">
        <v>90</v>
      </c>
      <c r="V661" s="1">
        <v>26875</v>
      </c>
      <c r="W661" s="6">
        <f>DATEDIF(employee_data36[[#This Row],[DOB]],DATE(2023, 1, 1), "Y")</f>
        <v>49</v>
      </c>
      <c r="X661" s="6" t="str">
        <f>IF(employee_data3[[#This Row],[Age]]&lt;=25, "Remaja", IF(employee_data3[[#This Row],[Age]]&lt;=55, "Dewasa", "Lansia"))</f>
        <v>Dewasa</v>
      </c>
      <c r="Y661" s="7" t="str">
        <f>CONCATENATE(employee_data36[[#This Row],[First-LastName]]," ",employee_data36[[#This Row],[DOB]])</f>
        <v>Ava-Pace 26875</v>
      </c>
      <c r="Z661" t="s">
        <v>40</v>
      </c>
      <c r="AA661" t="s">
        <v>6</v>
      </c>
      <c r="AB661" t="s">
        <v>42</v>
      </c>
      <c r="AC661">
        <v>23203</v>
      </c>
      <c r="AD661" t="s">
        <v>93</v>
      </c>
      <c r="AE661" t="s">
        <v>75</v>
      </c>
      <c r="AF661" t="s">
        <v>45</v>
      </c>
      <c r="AG661">
        <v>3</v>
      </c>
    </row>
    <row r="662" spans="1:33" x14ac:dyDescent="0.3">
      <c r="A662">
        <v>1087</v>
      </c>
      <c r="B662" t="s">
        <v>2889</v>
      </c>
      <c r="C662" t="s">
        <v>624</v>
      </c>
      <c r="D662" s="6" t="str">
        <f>CONCATENATE(employee_data36[[#This Row],[FirstName]], "-",employee_data36[[#This Row],[LastName]] )</f>
        <v>Delaney-Bruce</v>
      </c>
      <c r="E662" s="1">
        <v>44750</v>
      </c>
      <c r="F662" s="1">
        <v>45142</v>
      </c>
      <c r="G662" s="7" t="str">
        <f>IF(ISBLANK(employee_data36[[#This Row],[ExitDate]]),"Yes","")</f>
        <v/>
      </c>
      <c r="H662" t="s">
        <v>2424</v>
      </c>
      <c r="I662" t="s">
        <v>2890</v>
      </c>
      <c r="J662" t="s">
        <v>2891</v>
      </c>
      <c r="K662" t="s">
        <v>80</v>
      </c>
      <c r="L662" t="s">
        <v>32</v>
      </c>
      <c r="M662" s="6" t="str">
        <f>IF(ISBLANK(employee_data36[[#This Row],[ExitDate]]),"1","0")</f>
        <v>0</v>
      </c>
      <c r="N662" s="6" t="str">
        <f>IF(employee_data36[[#This Row],[EmployeeStatus]]="Active", "Active", "Tidak Active")</f>
        <v>Active</v>
      </c>
      <c r="O662" t="s">
        <v>52</v>
      </c>
      <c r="P662" t="s">
        <v>51</v>
      </c>
      <c r="Q662" t="s">
        <v>52</v>
      </c>
      <c r="R662" t="s">
        <v>175</v>
      </c>
      <c r="S662" t="s">
        <v>2892</v>
      </c>
      <c r="T662" t="s">
        <v>2428</v>
      </c>
      <c r="U662" t="s">
        <v>90</v>
      </c>
      <c r="V662" s="1">
        <v>27246</v>
      </c>
      <c r="W662" s="6">
        <f>DATEDIF(employee_data36[[#This Row],[DOB]],DATE(2023, 1, 1), "Y")</f>
        <v>48</v>
      </c>
      <c r="X662" s="6" t="str">
        <f>IF(employee_data3[[#This Row],[Age]]&lt;=25, "Remaja", IF(employee_data3[[#This Row],[Age]]&lt;=55, "Dewasa", "Lansia"))</f>
        <v>Dewasa</v>
      </c>
      <c r="Y662" s="7" t="str">
        <f>CONCATENATE(employee_data36[[#This Row],[First-LastName]]," ",employee_data36[[#This Row],[DOB]])</f>
        <v>Delaney-Bruce 27246</v>
      </c>
      <c r="Z662" t="s">
        <v>40</v>
      </c>
      <c r="AA662" t="s">
        <v>281</v>
      </c>
      <c r="AB662" t="s">
        <v>42</v>
      </c>
      <c r="AC662">
        <v>18844</v>
      </c>
      <c r="AD662" t="s">
        <v>74</v>
      </c>
      <c r="AE662" t="s">
        <v>84</v>
      </c>
      <c r="AF662" t="s">
        <v>45</v>
      </c>
      <c r="AG662">
        <v>3</v>
      </c>
    </row>
    <row r="663" spans="1:33" x14ac:dyDescent="0.3">
      <c r="A663">
        <v>1088</v>
      </c>
      <c r="B663" t="s">
        <v>2851</v>
      </c>
      <c r="C663" t="s">
        <v>2893</v>
      </c>
      <c r="D663" s="6" t="str">
        <f>CONCATENATE(employee_data36[[#This Row],[FirstName]], "-",employee_data36[[#This Row],[LastName]] )</f>
        <v>Jair-Bullock</v>
      </c>
      <c r="E663" s="1">
        <v>44058</v>
      </c>
      <c r="F663" s="1">
        <v>44219</v>
      </c>
      <c r="G663" s="7" t="str">
        <f>IF(ISBLANK(employee_data36[[#This Row],[ExitDate]]),"Yes","")</f>
        <v/>
      </c>
      <c r="H663" t="s">
        <v>2424</v>
      </c>
      <c r="I663" t="s">
        <v>2894</v>
      </c>
      <c r="J663" t="s">
        <v>2895</v>
      </c>
      <c r="K663" t="s">
        <v>98</v>
      </c>
      <c r="L663" t="s">
        <v>32</v>
      </c>
      <c r="M663" s="6" t="str">
        <f>IF(ISBLANK(employee_data36[[#This Row],[ExitDate]]),"1","0")</f>
        <v>0</v>
      </c>
      <c r="N663" s="6" t="str">
        <f>IF(employee_data36[[#This Row],[EmployeeStatus]]="Active", "Active", "Tidak Active")</f>
        <v>Active</v>
      </c>
      <c r="O663" t="s">
        <v>33</v>
      </c>
      <c r="P663" t="s">
        <v>64</v>
      </c>
      <c r="Q663" t="s">
        <v>52</v>
      </c>
      <c r="R663" t="s">
        <v>126</v>
      </c>
      <c r="S663" t="s">
        <v>2896</v>
      </c>
      <c r="T663" t="s">
        <v>2428</v>
      </c>
      <c r="U663" t="s">
        <v>81</v>
      </c>
      <c r="V663" s="1">
        <v>33336</v>
      </c>
      <c r="W663" s="6">
        <f>DATEDIF(employee_data36[[#This Row],[DOB]],DATE(2023, 1, 1), "Y")</f>
        <v>31</v>
      </c>
      <c r="X663" s="6" t="str">
        <f>IF(employee_data3[[#This Row],[Age]]&lt;=25, "Remaja", IF(employee_data3[[#This Row],[Age]]&lt;=55, "Dewasa", "Lansia"))</f>
        <v>Dewasa</v>
      </c>
      <c r="Y663" s="7" t="str">
        <f>CONCATENATE(employee_data36[[#This Row],[First-LastName]]," ",employee_data36[[#This Row],[DOB]])</f>
        <v>Jair-Bullock 33336</v>
      </c>
      <c r="Z663" t="s">
        <v>40</v>
      </c>
      <c r="AA663" t="s">
        <v>226</v>
      </c>
      <c r="AB663" t="s">
        <v>42</v>
      </c>
      <c r="AC663">
        <v>64815</v>
      </c>
      <c r="AD663" t="s">
        <v>43</v>
      </c>
      <c r="AE663" t="s">
        <v>44</v>
      </c>
      <c r="AF663" t="s">
        <v>45</v>
      </c>
      <c r="AG663">
        <v>3</v>
      </c>
    </row>
    <row r="664" spans="1:33" x14ac:dyDescent="0.3">
      <c r="A664">
        <v>1089</v>
      </c>
      <c r="B664" t="s">
        <v>2897</v>
      </c>
      <c r="C664" t="s">
        <v>2713</v>
      </c>
      <c r="D664" s="6" t="str">
        <f>CONCATENATE(employee_data36[[#This Row],[FirstName]], "-",employee_data36[[#This Row],[LastName]] )</f>
        <v>Kayla-Farrell</v>
      </c>
      <c r="E664" s="1">
        <v>45073</v>
      </c>
      <c r="F664" s="1">
        <v>45091</v>
      </c>
      <c r="G664" s="7" t="str">
        <f>IF(ISBLANK(employee_data36[[#This Row],[ExitDate]]),"Yes","")</f>
        <v/>
      </c>
      <c r="H664" t="s">
        <v>2424</v>
      </c>
      <c r="I664" t="s">
        <v>2898</v>
      </c>
      <c r="J664" t="s">
        <v>2899</v>
      </c>
      <c r="K664" t="s">
        <v>89</v>
      </c>
      <c r="L664" t="s">
        <v>32</v>
      </c>
      <c r="M664" s="6" t="str">
        <f>IF(ISBLANK(employee_data36[[#This Row],[ExitDate]]),"1","0")</f>
        <v>0</v>
      </c>
      <c r="N664" s="6" t="str">
        <f>IF(employee_data36[[#This Row],[EmployeeStatus]]="Active", "Active", "Tidak Active")</f>
        <v>Active</v>
      </c>
      <c r="O664" t="s">
        <v>63</v>
      </c>
      <c r="P664" t="s">
        <v>51</v>
      </c>
      <c r="Q664" t="s">
        <v>35</v>
      </c>
      <c r="R664" t="s">
        <v>99</v>
      </c>
      <c r="S664" t="s">
        <v>2900</v>
      </c>
      <c r="T664" t="s">
        <v>2428</v>
      </c>
      <c r="U664" t="s">
        <v>305</v>
      </c>
      <c r="V664" s="1">
        <v>19478</v>
      </c>
      <c r="W664" s="6">
        <f>DATEDIF(employee_data36[[#This Row],[DOB]],DATE(2023, 1, 1), "Y")</f>
        <v>69</v>
      </c>
      <c r="X664" s="6" t="str">
        <f>IF(employee_data3[[#This Row],[Age]]&lt;=25, "Remaja", IF(employee_data3[[#This Row],[Age]]&lt;=55, "Dewasa", "Lansia"))</f>
        <v>Lansia</v>
      </c>
      <c r="Y664" s="7" t="str">
        <f>CONCATENATE(employee_data36[[#This Row],[First-LastName]]," ",employee_data36[[#This Row],[DOB]])</f>
        <v>Kayla-Farrell 19478</v>
      </c>
      <c r="Z664" t="s">
        <v>40</v>
      </c>
      <c r="AA664" t="s">
        <v>352</v>
      </c>
      <c r="AB664" t="s">
        <v>42</v>
      </c>
      <c r="AC664">
        <v>69860</v>
      </c>
      <c r="AD664" t="s">
        <v>93</v>
      </c>
      <c r="AE664" t="s">
        <v>84</v>
      </c>
      <c r="AF664" t="s">
        <v>45</v>
      </c>
      <c r="AG664">
        <v>3</v>
      </c>
    </row>
    <row r="665" spans="1:33" x14ac:dyDescent="0.3">
      <c r="A665">
        <v>1090</v>
      </c>
      <c r="B665" t="s">
        <v>2529</v>
      </c>
      <c r="C665" t="s">
        <v>2260</v>
      </c>
      <c r="D665" s="6" t="str">
        <f>CONCATENATE(employee_data36[[#This Row],[FirstName]], "-",employee_data36[[#This Row],[LastName]] )</f>
        <v>Taylor-Gamble</v>
      </c>
      <c r="E665" s="1">
        <v>44928</v>
      </c>
      <c r="F665" s="1"/>
      <c r="G665" s="7" t="str">
        <f>IF(ISBLANK(employee_data36[[#This Row],[ExitDate]]),"Yes","")</f>
        <v>Yes</v>
      </c>
      <c r="H665" t="s">
        <v>2609</v>
      </c>
      <c r="I665" t="s">
        <v>2901</v>
      </c>
      <c r="J665" t="s">
        <v>2902</v>
      </c>
      <c r="K665" t="s">
        <v>31</v>
      </c>
      <c r="L665" t="s">
        <v>32</v>
      </c>
      <c r="M665" s="6" t="str">
        <f>IF(ISBLANK(employee_data36[[#This Row],[ExitDate]]),"1","0")</f>
        <v>1</v>
      </c>
      <c r="N665" s="6" t="str">
        <f>IF(employee_data36[[#This Row],[EmployeeStatus]]="Active", "Active", "Tidak Active")</f>
        <v>Active</v>
      </c>
      <c r="O665" t="s">
        <v>52</v>
      </c>
      <c r="P665" t="s">
        <v>34</v>
      </c>
      <c r="Q665" t="s">
        <v>63</v>
      </c>
      <c r="R665" t="s">
        <v>36</v>
      </c>
      <c r="S665" t="s">
        <v>37</v>
      </c>
      <c r="T665" t="s">
        <v>2428</v>
      </c>
      <c r="U665" t="s">
        <v>90</v>
      </c>
      <c r="V665" s="1">
        <v>23982</v>
      </c>
      <c r="W665" s="6">
        <f>DATEDIF(employee_data36[[#This Row],[DOB]],DATE(2023, 1, 1), "Y")</f>
        <v>57</v>
      </c>
      <c r="X665" s="6" t="str">
        <f>IF(employee_data3[[#This Row],[Age]]&lt;=25, "Remaja", IF(employee_data3[[#This Row],[Age]]&lt;=55, "Dewasa", "Lansia"))</f>
        <v>Lansia</v>
      </c>
      <c r="Y665" s="7" t="str">
        <f>CONCATENATE(employee_data36[[#This Row],[First-LastName]]," ",employee_data36[[#This Row],[DOB]])</f>
        <v>Taylor-Gamble 23982</v>
      </c>
      <c r="Z665" t="s">
        <v>40</v>
      </c>
      <c r="AA665" t="s">
        <v>103</v>
      </c>
      <c r="AB665" t="s">
        <v>42</v>
      </c>
      <c r="AC665">
        <v>93542</v>
      </c>
      <c r="AD665" t="s">
        <v>93</v>
      </c>
      <c r="AE665" t="s">
        <v>104</v>
      </c>
      <c r="AF665" t="s">
        <v>45</v>
      </c>
      <c r="AG665">
        <v>3</v>
      </c>
    </row>
    <row r="666" spans="1:33" x14ac:dyDescent="0.3">
      <c r="A666">
        <v>1091</v>
      </c>
      <c r="B666" t="s">
        <v>2903</v>
      </c>
      <c r="C666" t="s">
        <v>2904</v>
      </c>
      <c r="D666" s="6" t="str">
        <f>CONCATENATE(employee_data36[[#This Row],[FirstName]], "-",employee_data36[[#This Row],[LastName]] )</f>
        <v>Carl-Desimone</v>
      </c>
      <c r="E666" s="1">
        <v>43420</v>
      </c>
      <c r="F666" s="1">
        <v>44289</v>
      </c>
      <c r="G666" s="7" t="str">
        <f>IF(ISBLANK(employee_data36[[#This Row],[ExitDate]]),"Yes","")</f>
        <v/>
      </c>
      <c r="H666" t="s">
        <v>28</v>
      </c>
      <c r="I666" t="s">
        <v>2905</v>
      </c>
      <c r="J666" t="s">
        <v>2906</v>
      </c>
      <c r="K666" t="s">
        <v>168</v>
      </c>
      <c r="L666" t="s">
        <v>32</v>
      </c>
      <c r="M666" s="6" t="str">
        <f>IF(ISBLANK(employee_data36[[#This Row],[ExitDate]]),"1","0")</f>
        <v>0</v>
      </c>
      <c r="N666" s="6" t="str">
        <f>IF(employee_data36[[#This Row],[EmployeeStatus]]="Active", "Active", "Tidak Active")</f>
        <v>Active</v>
      </c>
      <c r="O666" t="s">
        <v>33</v>
      </c>
      <c r="P666" t="s">
        <v>64</v>
      </c>
      <c r="Q666" t="s">
        <v>35</v>
      </c>
      <c r="R666" t="s">
        <v>99</v>
      </c>
      <c r="S666" t="s">
        <v>2907</v>
      </c>
      <c r="T666" t="s">
        <v>38</v>
      </c>
      <c r="U666" t="s">
        <v>66</v>
      </c>
      <c r="V666" s="1">
        <v>31650</v>
      </c>
      <c r="W666" s="6">
        <f>DATEDIF(employee_data36[[#This Row],[DOB]],DATE(2023, 1, 1), "Y")</f>
        <v>36</v>
      </c>
      <c r="X666" s="6" t="str">
        <f>IF(employee_data3[[#This Row],[Age]]&lt;=25, "Remaja", IF(employee_data3[[#This Row],[Age]]&lt;=55, "Dewasa", "Lansia"))</f>
        <v>Dewasa</v>
      </c>
      <c r="Y666" s="7" t="str">
        <f>CONCATENATE(employee_data36[[#This Row],[First-LastName]]," ",employee_data36[[#This Row],[DOB]])</f>
        <v>Carl-Desimone 31650</v>
      </c>
      <c r="Z666" t="s">
        <v>40</v>
      </c>
      <c r="AA666" t="s">
        <v>6</v>
      </c>
      <c r="AB666" t="s">
        <v>55</v>
      </c>
      <c r="AC666">
        <v>2061</v>
      </c>
      <c r="AD666" t="s">
        <v>128</v>
      </c>
      <c r="AE666" t="s">
        <v>75</v>
      </c>
      <c r="AF666" t="s">
        <v>45</v>
      </c>
      <c r="AG666">
        <v>3</v>
      </c>
    </row>
    <row r="667" spans="1:33" x14ac:dyDescent="0.3">
      <c r="A667">
        <v>1092</v>
      </c>
      <c r="B667" t="s">
        <v>2908</v>
      </c>
      <c r="C667" t="s">
        <v>2909</v>
      </c>
      <c r="D667" s="6" t="str">
        <f>CONCATENATE(employee_data36[[#This Row],[FirstName]], "-",employee_data36[[#This Row],[LastName]] )</f>
        <v>Sophia-Theamstern</v>
      </c>
      <c r="E667" s="1">
        <v>44754</v>
      </c>
      <c r="F667" s="1"/>
      <c r="G667" s="7" t="str">
        <f>IF(ISBLANK(employee_data36[[#This Row],[ExitDate]]),"Yes","")</f>
        <v>Yes</v>
      </c>
      <c r="H667" t="s">
        <v>28</v>
      </c>
      <c r="I667" t="s">
        <v>2910</v>
      </c>
      <c r="J667" t="s">
        <v>2911</v>
      </c>
      <c r="K667" t="s">
        <v>168</v>
      </c>
      <c r="L667" t="s">
        <v>32</v>
      </c>
      <c r="M667" s="6" t="str">
        <f>IF(ISBLANK(employee_data36[[#This Row],[ExitDate]]),"1","0")</f>
        <v>1</v>
      </c>
      <c r="N667" s="6" t="str">
        <f>IF(employee_data36[[#This Row],[EmployeeStatus]]="Active", "Active", "Tidak Active")</f>
        <v>Active</v>
      </c>
      <c r="O667" t="s">
        <v>52</v>
      </c>
      <c r="P667" t="s">
        <v>34</v>
      </c>
      <c r="Q667" t="s">
        <v>63</v>
      </c>
      <c r="R667" t="s">
        <v>36</v>
      </c>
      <c r="S667" t="s">
        <v>37</v>
      </c>
      <c r="T667" t="s">
        <v>38</v>
      </c>
      <c r="U667" t="s">
        <v>90</v>
      </c>
      <c r="V667" s="1">
        <v>25595</v>
      </c>
      <c r="W667" s="6">
        <f>DATEDIF(employee_data36[[#This Row],[DOB]],DATE(2023, 1, 1), "Y")</f>
        <v>52</v>
      </c>
      <c r="X667" s="6" t="str">
        <f>IF(employee_data3[[#This Row],[Age]]&lt;=25, "Remaja", IF(employee_data3[[#This Row],[Age]]&lt;=55, "Dewasa", "Lansia"))</f>
        <v>Dewasa</v>
      </c>
      <c r="Y667" s="7" t="str">
        <f>CONCATENATE(employee_data36[[#This Row],[First-LastName]]," ",employee_data36[[#This Row],[DOB]])</f>
        <v>Sophia-Theamstern 25595</v>
      </c>
      <c r="Z667" t="s">
        <v>40</v>
      </c>
      <c r="AA667" t="s">
        <v>73</v>
      </c>
      <c r="AB667" t="s">
        <v>42</v>
      </c>
      <c r="AC667">
        <v>2066</v>
      </c>
      <c r="AD667" t="s">
        <v>56</v>
      </c>
      <c r="AE667" t="s">
        <v>104</v>
      </c>
      <c r="AF667" t="s">
        <v>45</v>
      </c>
      <c r="AG667">
        <v>3</v>
      </c>
    </row>
    <row r="668" spans="1:33" x14ac:dyDescent="0.3">
      <c r="A668">
        <v>1093</v>
      </c>
      <c r="B668" t="s">
        <v>2912</v>
      </c>
      <c r="C668" t="s">
        <v>1240</v>
      </c>
      <c r="D668" s="6" t="str">
        <f>CONCATENATE(employee_data36[[#This Row],[FirstName]], "-",employee_data36[[#This Row],[LastName]] )</f>
        <v>Kara-Harrison</v>
      </c>
      <c r="E668" s="1">
        <v>44911</v>
      </c>
      <c r="F668" s="1"/>
      <c r="G668" s="7" t="str">
        <f>IF(ISBLANK(employee_data36[[#This Row],[ExitDate]]),"Yes","")</f>
        <v>Yes</v>
      </c>
      <c r="H668" t="s">
        <v>28</v>
      </c>
      <c r="I668" t="s">
        <v>2913</v>
      </c>
      <c r="J668" t="s">
        <v>2914</v>
      </c>
      <c r="K668" t="s">
        <v>118</v>
      </c>
      <c r="L668" t="s">
        <v>32</v>
      </c>
      <c r="M668" s="6" t="str">
        <f>IF(ISBLANK(employee_data36[[#This Row],[ExitDate]]),"1","0")</f>
        <v>1</v>
      </c>
      <c r="N668" s="6" t="str">
        <f>IF(employee_data36[[#This Row],[EmployeeStatus]]="Active", "Active", "Tidak Active")</f>
        <v>Active</v>
      </c>
      <c r="O668" t="s">
        <v>33</v>
      </c>
      <c r="P668" t="s">
        <v>64</v>
      </c>
      <c r="Q668" t="s">
        <v>52</v>
      </c>
      <c r="R668" t="s">
        <v>36</v>
      </c>
      <c r="S668" t="s">
        <v>37</v>
      </c>
      <c r="T668" t="s">
        <v>38</v>
      </c>
      <c r="U668" t="s">
        <v>111</v>
      </c>
      <c r="V668" s="1">
        <v>28971</v>
      </c>
      <c r="W668" s="6">
        <f>DATEDIF(employee_data36[[#This Row],[DOB]],DATE(2023, 1, 1), "Y")</f>
        <v>43</v>
      </c>
      <c r="X668" s="6" t="str">
        <f>IF(employee_data3[[#This Row],[Age]]&lt;=25, "Remaja", IF(employee_data3[[#This Row],[Age]]&lt;=55, "Dewasa", "Lansia"))</f>
        <v>Dewasa</v>
      </c>
      <c r="Y668" s="7" t="str">
        <f>CONCATENATE(employee_data36[[#This Row],[First-LastName]]," ",employee_data36[[#This Row],[DOB]])</f>
        <v>Kara-Harrison 28971</v>
      </c>
      <c r="Z668" t="s">
        <v>40</v>
      </c>
      <c r="AA668" t="s">
        <v>113</v>
      </c>
      <c r="AB668" t="s">
        <v>42</v>
      </c>
      <c r="AC668">
        <v>1886</v>
      </c>
      <c r="AD668" t="s">
        <v>128</v>
      </c>
      <c r="AE668" t="s">
        <v>44</v>
      </c>
      <c r="AF668" t="s">
        <v>45</v>
      </c>
      <c r="AG668">
        <v>3</v>
      </c>
    </row>
    <row r="669" spans="1:33" x14ac:dyDescent="0.3">
      <c r="A669">
        <v>1094</v>
      </c>
      <c r="B669" t="s">
        <v>2915</v>
      </c>
      <c r="C669" t="s">
        <v>830</v>
      </c>
      <c r="D669" s="6" t="str">
        <f>CONCATENATE(employee_data36[[#This Row],[FirstName]], "-",employee_data36[[#This Row],[LastName]] )</f>
        <v>Ming-Huynh</v>
      </c>
      <c r="E669" s="1">
        <v>45054</v>
      </c>
      <c r="F669" s="1"/>
      <c r="G669" s="7" t="str">
        <f>IF(ISBLANK(employee_data36[[#This Row],[ExitDate]]),"Yes","")</f>
        <v>Yes</v>
      </c>
      <c r="H669" t="s">
        <v>728</v>
      </c>
      <c r="I669" t="s">
        <v>2916</v>
      </c>
      <c r="J669" t="s">
        <v>2917</v>
      </c>
      <c r="K669" t="s">
        <v>50</v>
      </c>
      <c r="L669" t="s">
        <v>32</v>
      </c>
      <c r="M669" s="6" t="str">
        <f>IF(ISBLANK(employee_data36[[#This Row],[ExitDate]]),"1","0")</f>
        <v>1</v>
      </c>
      <c r="N669" s="6" t="str">
        <f>IF(employee_data36[[#This Row],[EmployeeStatus]]="Active", "Active", "Tidak Active")</f>
        <v>Active</v>
      </c>
      <c r="O669" t="s">
        <v>52</v>
      </c>
      <c r="P669" t="s">
        <v>51</v>
      </c>
      <c r="Q669" t="s">
        <v>63</v>
      </c>
      <c r="R669" t="s">
        <v>36</v>
      </c>
      <c r="S669" t="s">
        <v>37</v>
      </c>
      <c r="T669" t="s">
        <v>38</v>
      </c>
      <c r="U669" t="s">
        <v>90</v>
      </c>
      <c r="V669" s="1">
        <v>34411</v>
      </c>
      <c r="W669" s="6">
        <f>DATEDIF(employee_data36[[#This Row],[DOB]],DATE(2023, 1, 1), "Y")</f>
        <v>28</v>
      </c>
      <c r="X669" s="6" t="str">
        <f>IF(employee_data3[[#This Row],[Age]]&lt;=25, "Remaja", IF(employee_data3[[#This Row],[Age]]&lt;=55, "Dewasa", "Lansia"))</f>
        <v>Dewasa</v>
      </c>
      <c r="Y669" s="7" t="str">
        <f>CONCATENATE(employee_data36[[#This Row],[First-LastName]]," ",employee_data36[[#This Row],[DOB]])</f>
        <v>Ming-Huynh 34411</v>
      </c>
      <c r="Z669" t="s">
        <v>40</v>
      </c>
      <c r="AA669" t="s">
        <v>226</v>
      </c>
      <c r="AB669" t="s">
        <v>42</v>
      </c>
      <c r="AC669">
        <v>1742</v>
      </c>
      <c r="AD669" t="s">
        <v>74</v>
      </c>
      <c r="AE669" t="s">
        <v>75</v>
      </c>
      <c r="AF669" t="s">
        <v>45</v>
      </c>
      <c r="AG669">
        <v>3</v>
      </c>
    </row>
    <row r="670" spans="1:33" x14ac:dyDescent="0.3">
      <c r="A670">
        <v>1095</v>
      </c>
      <c r="B670" t="s">
        <v>2918</v>
      </c>
      <c r="C670" t="s">
        <v>2919</v>
      </c>
      <c r="D670" s="6" t="str">
        <f>CONCATENATE(employee_data36[[#This Row],[FirstName]], "-",employee_data36[[#This Row],[LastName]] )</f>
        <v>Karen-Mancuso</v>
      </c>
      <c r="E670" s="1">
        <v>45023</v>
      </c>
      <c r="F670" s="1"/>
      <c r="G670" s="7" t="str">
        <f>IF(ISBLANK(employee_data36[[#This Row],[ExitDate]]),"Yes","")</f>
        <v>Yes</v>
      </c>
      <c r="H670" t="s">
        <v>728</v>
      </c>
      <c r="I670" t="s">
        <v>2920</v>
      </c>
      <c r="J670" t="s">
        <v>2921</v>
      </c>
      <c r="K670" t="s">
        <v>98</v>
      </c>
      <c r="L670" t="s">
        <v>32</v>
      </c>
      <c r="M670" s="6" t="str">
        <f>IF(ISBLANK(employee_data36[[#This Row],[ExitDate]]),"1","0")</f>
        <v>1</v>
      </c>
      <c r="N670" s="6" t="str">
        <f>IF(employee_data36[[#This Row],[EmployeeStatus]]="Active", "Active", "Tidak Active")</f>
        <v>Active</v>
      </c>
      <c r="O670" t="s">
        <v>63</v>
      </c>
      <c r="P670" t="s">
        <v>51</v>
      </c>
      <c r="Q670" t="s">
        <v>35</v>
      </c>
      <c r="R670" t="s">
        <v>36</v>
      </c>
      <c r="S670" t="s">
        <v>37</v>
      </c>
      <c r="T670" t="s">
        <v>38</v>
      </c>
      <c r="U670" t="s">
        <v>111</v>
      </c>
      <c r="V670" s="1">
        <v>15308</v>
      </c>
      <c r="W670" s="6">
        <f>DATEDIF(employee_data36[[#This Row],[DOB]],DATE(2023, 1, 1), "Y")</f>
        <v>81</v>
      </c>
      <c r="X670" s="6" t="str">
        <f>IF(employee_data3[[#This Row],[Age]]&lt;=25, "Remaja", IF(employee_data3[[#This Row],[Age]]&lt;=55, "Dewasa", "Lansia"))</f>
        <v>Lansia</v>
      </c>
      <c r="Y670" s="7" t="str">
        <f>CONCATENATE(employee_data36[[#This Row],[First-LastName]]," ",employee_data36[[#This Row],[DOB]])</f>
        <v>Karen-Mancuso 15308</v>
      </c>
      <c r="Z670" t="s">
        <v>40</v>
      </c>
      <c r="AA670" t="s">
        <v>113</v>
      </c>
      <c r="AB670" t="s">
        <v>42</v>
      </c>
      <c r="AC670">
        <v>2176</v>
      </c>
      <c r="AD670" t="s">
        <v>56</v>
      </c>
      <c r="AE670" t="s">
        <v>104</v>
      </c>
      <c r="AF670" t="s">
        <v>45</v>
      </c>
      <c r="AG670">
        <v>3</v>
      </c>
    </row>
    <row r="671" spans="1:33" x14ac:dyDescent="0.3">
      <c r="A671">
        <v>1096</v>
      </c>
      <c r="B671" t="s">
        <v>1815</v>
      </c>
      <c r="C671" t="s">
        <v>1170</v>
      </c>
      <c r="D671" s="6" t="str">
        <f>CONCATENATE(employee_data36[[#This Row],[FirstName]], "-",employee_data36[[#This Row],[LastName]] )</f>
        <v>Linda-Anderson</v>
      </c>
      <c r="E671" s="1">
        <v>44607</v>
      </c>
      <c r="F671" s="1">
        <v>44853</v>
      </c>
      <c r="G671" s="7" t="str">
        <f>IF(ISBLANK(employee_data36[[#This Row],[ExitDate]]),"Yes","")</f>
        <v/>
      </c>
      <c r="H671" t="s">
        <v>28</v>
      </c>
      <c r="I671" t="s">
        <v>2922</v>
      </c>
      <c r="J671" t="s">
        <v>2923</v>
      </c>
      <c r="K671" t="s">
        <v>168</v>
      </c>
      <c r="L671" t="s">
        <v>32</v>
      </c>
      <c r="M671" s="6" t="str">
        <f>IF(ISBLANK(employee_data36[[#This Row],[ExitDate]]),"1","0")</f>
        <v>0</v>
      </c>
      <c r="N671" s="6" t="str">
        <f>IF(employee_data36[[#This Row],[EmployeeStatus]]="Active", "Active", "Tidak Active")</f>
        <v>Active</v>
      </c>
      <c r="O671" t="s">
        <v>52</v>
      </c>
      <c r="P671" t="s">
        <v>34</v>
      </c>
      <c r="Q671" t="s">
        <v>52</v>
      </c>
      <c r="R671" t="s">
        <v>175</v>
      </c>
      <c r="S671" t="s">
        <v>2924</v>
      </c>
      <c r="T671" t="s">
        <v>38</v>
      </c>
      <c r="U671" t="s">
        <v>286</v>
      </c>
      <c r="V671" s="1">
        <v>26675</v>
      </c>
      <c r="W671" s="6">
        <f>DATEDIF(employee_data36[[#This Row],[DOB]],DATE(2023, 1, 1), "Y")</f>
        <v>49</v>
      </c>
      <c r="X671" s="6" t="str">
        <f>IF(employee_data3[[#This Row],[Age]]&lt;=25, "Remaja", IF(employee_data3[[#This Row],[Age]]&lt;=55, "Dewasa", "Lansia"))</f>
        <v>Dewasa</v>
      </c>
      <c r="Y671" s="7" t="str">
        <f>CONCATENATE(employee_data36[[#This Row],[First-LastName]]," ",employee_data36[[#This Row],[DOB]])</f>
        <v>Linda-Anderson 26675</v>
      </c>
      <c r="Z671" t="s">
        <v>40</v>
      </c>
      <c r="AA671" t="s">
        <v>287</v>
      </c>
      <c r="AB671" t="s">
        <v>42</v>
      </c>
      <c r="AC671">
        <v>1844</v>
      </c>
      <c r="AD671" t="s">
        <v>128</v>
      </c>
      <c r="AE671" t="s">
        <v>84</v>
      </c>
      <c r="AF671" t="s">
        <v>45</v>
      </c>
      <c r="AG671">
        <v>3</v>
      </c>
    </row>
    <row r="672" spans="1:33" x14ac:dyDescent="0.3">
      <c r="A672">
        <v>1097</v>
      </c>
      <c r="B672" t="s">
        <v>2925</v>
      </c>
      <c r="C672" t="s">
        <v>2926</v>
      </c>
      <c r="D672" s="6" t="str">
        <f>CONCATENATE(employee_data36[[#This Row],[FirstName]], "-",employee_data36[[#This Row],[LastName]] )</f>
        <v>Nilson-Fernandes</v>
      </c>
      <c r="E672" s="1">
        <v>45124</v>
      </c>
      <c r="F672" s="1">
        <v>45141</v>
      </c>
      <c r="G672" s="7" t="str">
        <f>IF(ISBLANK(employee_data36[[#This Row],[ExitDate]]),"Yes","")</f>
        <v/>
      </c>
      <c r="H672" t="s">
        <v>28</v>
      </c>
      <c r="I672" t="s">
        <v>2927</v>
      </c>
      <c r="J672" t="s">
        <v>2928</v>
      </c>
      <c r="K672" t="s">
        <v>133</v>
      </c>
      <c r="L672" t="s">
        <v>32</v>
      </c>
      <c r="M672" s="6" t="str">
        <f>IF(ISBLANK(employee_data36[[#This Row],[ExitDate]]),"1","0")</f>
        <v>0</v>
      </c>
      <c r="N672" s="6" t="str">
        <f>IF(employee_data36[[#This Row],[EmployeeStatus]]="Active", "Active", "Tidak Active")</f>
        <v>Active</v>
      </c>
      <c r="O672" t="s">
        <v>33</v>
      </c>
      <c r="P672" t="s">
        <v>64</v>
      </c>
      <c r="Q672" t="s">
        <v>52</v>
      </c>
      <c r="R672" t="s">
        <v>99</v>
      </c>
      <c r="S672" t="s">
        <v>2929</v>
      </c>
      <c r="T672" t="s">
        <v>38</v>
      </c>
      <c r="U672" t="s">
        <v>90</v>
      </c>
      <c r="V672" s="1">
        <v>36374</v>
      </c>
      <c r="W672" s="6">
        <f>DATEDIF(employee_data36[[#This Row],[DOB]],DATE(2023, 1, 1), "Y")</f>
        <v>23</v>
      </c>
      <c r="X672" s="6" t="str">
        <f>IF(employee_data3[[#This Row],[Age]]&lt;=25, "Remaja", IF(employee_data3[[#This Row],[Age]]&lt;=55, "Dewasa", "Lansia"))</f>
        <v>Remaja</v>
      </c>
      <c r="Y672" s="7" t="str">
        <f>CONCATENATE(employee_data36[[#This Row],[First-LastName]]," ",employee_data36[[#This Row],[DOB]])</f>
        <v>Nilson-Fernandes 36374</v>
      </c>
      <c r="Z672" t="s">
        <v>40</v>
      </c>
      <c r="AA672" t="s">
        <v>103</v>
      </c>
      <c r="AB672" t="s">
        <v>55</v>
      </c>
      <c r="AC672">
        <v>2132</v>
      </c>
      <c r="AD672" t="s">
        <v>56</v>
      </c>
      <c r="AE672" t="s">
        <v>104</v>
      </c>
      <c r="AF672" t="s">
        <v>45</v>
      </c>
      <c r="AG672">
        <v>3</v>
      </c>
    </row>
    <row r="673" spans="1:33" x14ac:dyDescent="0.3">
      <c r="A673">
        <v>1098</v>
      </c>
      <c r="B673" t="s">
        <v>2930</v>
      </c>
      <c r="C673" t="s">
        <v>253</v>
      </c>
      <c r="D673" s="6" t="str">
        <f>CONCATENATE(employee_data36[[#This Row],[FirstName]], "-",employee_data36[[#This Row],[LastName]] )</f>
        <v>Alain-Robinson</v>
      </c>
      <c r="E673" s="1">
        <v>43588</v>
      </c>
      <c r="F673" s="1">
        <v>45079</v>
      </c>
      <c r="G673" s="7" t="str">
        <f>IF(ISBLANK(employee_data36[[#This Row],[ExitDate]]),"Yes","")</f>
        <v/>
      </c>
      <c r="H673" t="s">
        <v>28</v>
      </c>
      <c r="I673" t="s">
        <v>2931</v>
      </c>
      <c r="J673" t="s">
        <v>2932</v>
      </c>
      <c r="K673" t="s">
        <v>62</v>
      </c>
      <c r="L673" t="s">
        <v>745</v>
      </c>
      <c r="M673" s="6" t="str">
        <f>IF(ISBLANK(employee_data36[[#This Row],[ExitDate]]),"1","0")</f>
        <v>0</v>
      </c>
      <c r="N673" s="6" t="str">
        <f>IF(employee_data36[[#This Row],[EmployeeStatus]]="Active", "Active", "Tidak Active")</f>
        <v>Tidak Active</v>
      </c>
      <c r="O673" t="s">
        <v>52</v>
      </c>
      <c r="P673" t="s">
        <v>51</v>
      </c>
      <c r="Q673" t="s">
        <v>35</v>
      </c>
      <c r="R673" t="s">
        <v>99</v>
      </c>
      <c r="S673" t="s">
        <v>2933</v>
      </c>
      <c r="T673" t="s">
        <v>38</v>
      </c>
      <c r="U673" t="s">
        <v>101</v>
      </c>
      <c r="V673" s="1">
        <v>33979</v>
      </c>
      <c r="W673" s="6">
        <f>DATEDIF(employee_data36[[#This Row],[DOB]],DATE(2023, 1, 1), "Y")</f>
        <v>29</v>
      </c>
      <c r="X673" s="6" t="str">
        <f>IF(employee_data3[[#This Row],[Age]]&lt;=25, "Remaja", IF(employee_data3[[#This Row],[Age]]&lt;=55, "Dewasa", "Lansia"))</f>
        <v>Dewasa</v>
      </c>
      <c r="Y673" s="7" t="str">
        <f>CONCATENATE(employee_data36[[#This Row],[First-LastName]]," ",employee_data36[[#This Row],[DOB]])</f>
        <v>Alain-Robinson 33979</v>
      </c>
      <c r="Z673" t="s">
        <v>40</v>
      </c>
      <c r="AA673" t="s">
        <v>113</v>
      </c>
      <c r="AB673" t="s">
        <v>55</v>
      </c>
      <c r="AC673">
        <v>1420</v>
      </c>
      <c r="AD673" t="s">
        <v>128</v>
      </c>
      <c r="AE673" t="s">
        <v>44</v>
      </c>
      <c r="AF673" t="s">
        <v>45</v>
      </c>
      <c r="AG673">
        <v>3</v>
      </c>
    </row>
    <row r="674" spans="1:33" x14ac:dyDescent="0.3">
      <c r="A674">
        <v>1099</v>
      </c>
      <c r="B674" t="s">
        <v>2934</v>
      </c>
      <c r="C674" t="s">
        <v>1220</v>
      </c>
      <c r="D674" s="6" t="str">
        <f>CONCATENATE(employee_data36[[#This Row],[FirstName]], "-",employee_data36[[#This Row],[LastName]] )</f>
        <v>Seffi-Shields</v>
      </c>
      <c r="E674" s="1">
        <v>44645</v>
      </c>
      <c r="F674" s="1">
        <v>44673</v>
      </c>
      <c r="G674" s="7" t="str">
        <f>IF(ISBLANK(employee_data36[[#This Row],[ExitDate]]),"Yes","")</f>
        <v/>
      </c>
      <c r="H674" t="s">
        <v>28</v>
      </c>
      <c r="I674" t="s">
        <v>2935</v>
      </c>
      <c r="J674" t="s">
        <v>2936</v>
      </c>
      <c r="K674" t="s">
        <v>133</v>
      </c>
      <c r="L674" t="s">
        <v>32</v>
      </c>
      <c r="M674" s="6" t="str">
        <f>IF(ISBLANK(employee_data36[[#This Row],[ExitDate]]),"1","0")</f>
        <v>0</v>
      </c>
      <c r="N674" s="6" t="str">
        <f>IF(employee_data36[[#This Row],[EmployeeStatus]]="Active", "Active", "Tidak Active")</f>
        <v>Active</v>
      </c>
      <c r="O674" t="s">
        <v>52</v>
      </c>
      <c r="P674" t="s">
        <v>51</v>
      </c>
      <c r="Q674" t="s">
        <v>52</v>
      </c>
      <c r="R674" t="s">
        <v>140</v>
      </c>
      <c r="S674" t="s">
        <v>2937</v>
      </c>
      <c r="T674" t="s">
        <v>38</v>
      </c>
      <c r="U674" t="s">
        <v>90</v>
      </c>
      <c r="V674" s="1">
        <v>26291</v>
      </c>
      <c r="W674" s="6">
        <f>DATEDIF(employee_data36[[#This Row],[DOB]],DATE(2023, 1, 1), "Y")</f>
        <v>51</v>
      </c>
      <c r="X674" s="6" t="str">
        <f>IF(employee_data3[[#This Row],[Age]]&lt;=25, "Remaja", IF(employee_data3[[#This Row],[Age]]&lt;=55, "Dewasa", "Lansia"))</f>
        <v>Dewasa</v>
      </c>
      <c r="Y674" s="7" t="str">
        <f>CONCATENATE(employee_data36[[#This Row],[First-LastName]]," ",employee_data36[[#This Row],[DOB]])</f>
        <v>Seffi-Shields 26291</v>
      </c>
      <c r="Z674" t="s">
        <v>40</v>
      </c>
      <c r="AA674" t="s">
        <v>83</v>
      </c>
      <c r="AB674" t="s">
        <v>42</v>
      </c>
      <c r="AC674">
        <v>2149</v>
      </c>
      <c r="AD674" t="s">
        <v>74</v>
      </c>
      <c r="AE674" t="s">
        <v>75</v>
      </c>
      <c r="AF674" t="s">
        <v>45</v>
      </c>
      <c r="AG674">
        <v>3</v>
      </c>
    </row>
    <row r="675" spans="1:33" x14ac:dyDescent="0.3">
      <c r="A675">
        <v>1100</v>
      </c>
      <c r="B675" t="s">
        <v>2938</v>
      </c>
      <c r="C675" t="s">
        <v>2939</v>
      </c>
      <c r="D675" s="6" t="str">
        <f>CONCATENATE(employee_data36[[#This Row],[FirstName]], "-",employee_data36[[#This Row],[LastName]] )</f>
        <v>Horia-Ndzi</v>
      </c>
      <c r="E675" s="1">
        <v>43928</v>
      </c>
      <c r="F675" s="1"/>
      <c r="G675" s="7" t="str">
        <f>IF(ISBLANK(employee_data36[[#This Row],[ExitDate]]),"Yes","")</f>
        <v>Yes</v>
      </c>
      <c r="H675" t="s">
        <v>28</v>
      </c>
      <c r="I675" t="s">
        <v>2940</v>
      </c>
      <c r="J675" t="s">
        <v>2941</v>
      </c>
      <c r="K675" t="s">
        <v>50</v>
      </c>
      <c r="L675" t="s">
        <v>32</v>
      </c>
      <c r="M675" s="6" t="str">
        <f>IF(ISBLANK(employee_data36[[#This Row],[ExitDate]]),"1","0")</f>
        <v>1</v>
      </c>
      <c r="N675" s="6" t="str">
        <f>IF(employee_data36[[#This Row],[EmployeeStatus]]="Active", "Active", "Tidak Active")</f>
        <v>Active</v>
      </c>
      <c r="O675" t="s">
        <v>63</v>
      </c>
      <c r="P675" t="s">
        <v>34</v>
      </c>
      <c r="Q675" t="s">
        <v>35</v>
      </c>
      <c r="R675" t="s">
        <v>36</v>
      </c>
      <c r="S675" t="s">
        <v>37</v>
      </c>
      <c r="T675" t="s">
        <v>38</v>
      </c>
      <c r="U675" t="s">
        <v>90</v>
      </c>
      <c r="V675" s="1">
        <v>23507</v>
      </c>
      <c r="W675" s="6">
        <f>DATEDIF(employee_data36[[#This Row],[DOB]],DATE(2023, 1, 1), "Y")</f>
        <v>58</v>
      </c>
      <c r="X675" s="6" t="str">
        <f>IF(employee_data3[[#This Row],[Age]]&lt;=25, "Remaja", IF(employee_data3[[#This Row],[Age]]&lt;=55, "Dewasa", "Lansia"))</f>
        <v>Lansia</v>
      </c>
      <c r="Y675" s="7" t="str">
        <f>CONCATENATE(employee_data36[[#This Row],[First-LastName]]," ",employee_data36[[#This Row],[DOB]])</f>
        <v>Horia-Ndzi 23507</v>
      </c>
      <c r="Z675" t="s">
        <v>40</v>
      </c>
      <c r="AA675" t="s">
        <v>83</v>
      </c>
      <c r="AB675" t="s">
        <v>55</v>
      </c>
      <c r="AC675">
        <v>2421</v>
      </c>
      <c r="AD675" t="s">
        <v>43</v>
      </c>
      <c r="AE675" t="s">
        <v>104</v>
      </c>
      <c r="AF675" t="s">
        <v>45</v>
      </c>
      <c r="AG675">
        <v>3</v>
      </c>
    </row>
    <row r="676" spans="1:33" x14ac:dyDescent="0.3">
      <c r="A676">
        <v>1101</v>
      </c>
      <c r="B676" t="s">
        <v>2942</v>
      </c>
      <c r="C676" t="s">
        <v>2943</v>
      </c>
      <c r="D676" s="6" t="str">
        <f>CONCATENATE(employee_data36[[#This Row],[FirstName]], "-",employee_data36[[#This Row],[LastName]] )</f>
        <v>Evelyn-Girifalco</v>
      </c>
      <c r="E676" s="1">
        <v>44265</v>
      </c>
      <c r="F676" s="1"/>
      <c r="G676" s="7" t="str">
        <f>IF(ISBLANK(employee_data36[[#This Row],[ExitDate]]),"Yes","")</f>
        <v>Yes</v>
      </c>
      <c r="H676" t="s">
        <v>28</v>
      </c>
      <c r="I676" t="s">
        <v>2944</v>
      </c>
      <c r="J676" t="s">
        <v>2945</v>
      </c>
      <c r="K676" t="s">
        <v>80</v>
      </c>
      <c r="L676" t="s">
        <v>32</v>
      </c>
      <c r="M676" s="6" t="str">
        <f>IF(ISBLANK(employee_data36[[#This Row],[ExitDate]]),"1","0")</f>
        <v>1</v>
      </c>
      <c r="N676" s="6" t="str">
        <f>IF(employee_data36[[#This Row],[EmployeeStatus]]="Active", "Active", "Tidak Active")</f>
        <v>Active</v>
      </c>
      <c r="O676" t="s">
        <v>63</v>
      </c>
      <c r="P676" t="s">
        <v>51</v>
      </c>
      <c r="Q676" t="s">
        <v>52</v>
      </c>
      <c r="R676" t="s">
        <v>36</v>
      </c>
      <c r="S676" t="s">
        <v>37</v>
      </c>
      <c r="T676" t="s">
        <v>38</v>
      </c>
      <c r="U676" t="s">
        <v>111</v>
      </c>
      <c r="V676" s="1">
        <v>16150</v>
      </c>
      <c r="W676" s="6">
        <f>DATEDIF(employee_data36[[#This Row],[DOB]],DATE(2023, 1, 1), "Y")</f>
        <v>78</v>
      </c>
      <c r="X676" s="6" t="str">
        <f>IF(employee_data3[[#This Row],[Age]]&lt;=25, "Remaja", IF(employee_data3[[#This Row],[Age]]&lt;=55, "Dewasa", "Lansia"))</f>
        <v>Lansia</v>
      </c>
      <c r="Y676" s="7" t="str">
        <f>CONCATENATE(employee_data36[[#This Row],[First-LastName]]," ",employee_data36[[#This Row],[DOB]])</f>
        <v>Evelyn-Girifalco 16150</v>
      </c>
      <c r="Z676" t="s">
        <v>40</v>
      </c>
      <c r="AA676" t="s">
        <v>113</v>
      </c>
      <c r="AB676" t="s">
        <v>42</v>
      </c>
      <c r="AC676">
        <v>2451</v>
      </c>
      <c r="AD676" t="s">
        <v>43</v>
      </c>
      <c r="AE676" t="s">
        <v>44</v>
      </c>
      <c r="AF676" t="s">
        <v>45</v>
      </c>
      <c r="AG676">
        <v>3</v>
      </c>
    </row>
    <row r="677" spans="1:33" x14ac:dyDescent="0.3">
      <c r="A677">
        <v>1102</v>
      </c>
      <c r="B677" t="s">
        <v>2946</v>
      </c>
      <c r="C677" t="s">
        <v>2947</v>
      </c>
      <c r="D677" s="6" t="str">
        <f>CONCATENATE(employee_data36[[#This Row],[FirstName]], "-",employee_data36[[#This Row],[LastName]] )</f>
        <v>Ermine-Pelletier</v>
      </c>
      <c r="E677" s="1">
        <v>43681</v>
      </c>
      <c r="F677" s="1"/>
      <c r="G677" s="7" t="str">
        <f>IF(ISBLANK(employee_data36[[#This Row],[ExitDate]]),"Yes","")</f>
        <v>Yes</v>
      </c>
      <c r="H677" t="s">
        <v>728</v>
      </c>
      <c r="I677" t="s">
        <v>2948</v>
      </c>
      <c r="J677" t="s">
        <v>2949</v>
      </c>
      <c r="K677" t="s">
        <v>50</v>
      </c>
      <c r="L677" t="s">
        <v>32</v>
      </c>
      <c r="M677" s="6" t="str">
        <f>IF(ISBLANK(employee_data36[[#This Row],[ExitDate]]),"1","0")</f>
        <v>1</v>
      </c>
      <c r="N677" s="6" t="str">
        <f>IF(employee_data36[[#This Row],[EmployeeStatus]]="Active", "Active", "Tidak Active")</f>
        <v>Active</v>
      </c>
      <c r="O677" t="s">
        <v>52</v>
      </c>
      <c r="P677" t="s">
        <v>51</v>
      </c>
      <c r="Q677" t="s">
        <v>52</v>
      </c>
      <c r="R677" t="s">
        <v>36</v>
      </c>
      <c r="S677" t="s">
        <v>37</v>
      </c>
      <c r="T677" t="s">
        <v>38</v>
      </c>
      <c r="U677" t="s">
        <v>81</v>
      </c>
      <c r="V677" s="1">
        <v>19621</v>
      </c>
      <c r="W677" s="6">
        <f>DATEDIF(employee_data36[[#This Row],[DOB]],DATE(2023, 1, 1), "Y")</f>
        <v>69</v>
      </c>
      <c r="X677" s="6" t="str">
        <f>IF(employee_data3[[#This Row],[Age]]&lt;=25, "Remaja", IF(employee_data3[[#This Row],[Age]]&lt;=55, "Dewasa", "Lansia"))</f>
        <v>Lansia</v>
      </c>
      <c r="Y677" s="7" t="str">
        <f>CONCATENATE(employee_data36[[#This Row],[First-LastName]]," ",employee_data36[[#This Row],[DOB]])</f>
        <v>Ermine-Pelletier 19621</v>
      </c>
      <c r="Z677" t="s">
        <v>40</v>
      </c>
      <c r="AA677" t="s">
        <v>352</v>
      </c>
      <c r="AB677" t="s">
        <v>42</v>
      </c>
      <c r="AC677">
        <v>2472</v>
      </c>
      <c r="AD677" t="s">
        <v>93</v>
      </c>
      <c r="AE677" t="s">
        <v>75</v>
      </c>
      <c r="AF677" t="s">
        <v>45</v>
      </c>
      <c r="AG677">
        <v>3</v>
      </c>
    </row>
    <row r="678" spans="1:33" x14ac:dyDescent="0.3">
      <c r="A678">
        <v>1103</v>
      </c>
      <c r="B678" t="s">
        <v>2950</v>
      </c>
      <c r="C678" t="s">
        <v>2951</v>
      </c>
      <c r="D678" s="6" t="str">
        <f>CONCATENATE(employee_data36[[#This Row],[FirstName]], "-",employee_data36[[#This Row],[LastName]] )</f>
        <v>Samuel-MacLennan</v>
      </c>
      <c r="E678" s="1">
        <v>44297</v>
      </c>
      <c r="F678" s="1">
        <v>45073</v>
      </c>
      <c r="G678" s="7" t="str">
        <f>IF(ISBLANK(employee_data36[[#This Row],[ExitDate]]),"Yes","")</f>
        <v/>
      </c>
      <c r="H678" t="s">
        <v>28</v>
      </c>
      <c r="I678" t="s">
        <v>2952</v>
      </c>
      <c r="J678" t="s">
        <v>2953</v>
      </c>
      <c r="K678" t="s">
        <v>89</v>
      </c>
      <c r="L678" t="s">
        <v>745</v>
      </c>
      <c r="M678" s="6" t="str">
        <f>IF(ISBLANK(employee_data36[[#This Row],[ExitDate]]),"1","0")</f>
        <v>0</v>
      </c>
      <c r="N678" s="6" t="str">
        <f>IF(employee_data36[[#This Row],[EmployeeStatus]]="Active", "Active", "Tidak Active")</f>
        <v>Tidak Active</v>
      </c>
      <c r="O678" t="s">
        <v>63</v>
      </c>
      <c r="P678" t="s">
        <v>34</v>
      </c>
      <c r="Q678" t="s">
        <v>35</v>
      </c>
      <c r="R678" t="s">
        <v>99</v>
      </c>
      <c r="S678" t="s">
        <v>2954</v>
      </c>
      <c r="T678" t="s">
        <v>38</v>
      </c>
      <c r="U678" t="s">
        <v>148</v>
      </c>
      <c r="V678" s="1">
        <v>20912</v>
      </c>
      <c r="W678" s="6">
        <f>DATEDIF(employee_data36[[#This Row],[DOB]],DATE(2023, 1, 1), "Y")</f>
        <v>65</v>
      </c>
      <c r="X678" s="6" t="str">
        <f>IF(employee_data3[[#This Row],[Age]]&lt;=25, "Remaja", IF(employee_data3[[#This Row],[Age]]&lt;=55, "Dewasa", "Lansia"))</f>
        <v>Lansia</v>
      </c>
      <c r="Y678" s="7" t="str">
        <f>CONCATENATE(employee_data36[[#This Row],[First-LastName]]," ",employee_data36[[#This Row],[DOB]])</f>
        <v>Samuel-MacLennan 20912</v>
      </c>
      <c r="Z678" t="s">
        <v>40</v>
      </c>
      <c r="AA678" t="s">
        <v>150</v>
      </c>
      <c r="AB678" t="s">
        <v>55</v>
      </c>
      <c r="AC678">
        <v>1938</v>
      </c>
      <c r="AD678" t="s">
        <v>128</v>
      </c>
      <c r="AE678" t="s">
        <v>44</v>
      </c>
      <c r="AF678" t="s">
        <v>45</v>
      </c>
      <c r="AG678">
        <v>3</v>
      </c>
    </row>
    <row r="679" spans="1:33" x14ac:dyDescent="0.3">
      <c r="A679">
        <v>1104</v>
      </c>
      <c r="B679" t="s">
        <v>2838</v>
      </c>
      <c r="C679" t="s">
        <v>2955</v>
      </c>
      <c r="D679" s="6" t="str">
        <f>CONCATENATE(employee_data36[[#This Row],[FirstName]], "-",employee_data36[[#This Row],[LastName]] )</f>
        <v>Sean-Bernstein</v>
      </c>
      <c r="E679" s="1">
        <v>43632</v>
      </c>
      <c r="F679" s="1"/>
      <c r="G679" s="7" t="str">
        <f>IF(ISBLANK(employee_data36[[#This Row],[ExitDate]]),"Yes","")</f>
        <v>Yes</v>
      </c>
      <c r="H679" t="s">
        <v>28</v>
      </c>
      <c r="I679" t="s">
        <v>2956</v>
      </c>
      <c r="J679" t="s">
        <v>2957</v>
      </c>
      <c r="K679" t="s">
        <v>168</v>
      </c>
      <c r="L679" t="s">
        <v>32</v>
      </c>
      <c r="M679" s="6" t="str">
        <f>IF(ISBLANK(employee_data36[[#This Row],[ExitDate]]),"1","0")</f>
        <v>1</v>
      </c>
      <c r="N679" s="6" t="str">
        <f>IF(employee_data36[[#This Row],[EmployeeStatus]]="Active", "Active", "Tidak Active")</f>
        <v>Active</v>
      </c>
      <c r="O679" t="s">
        <v>52</v>
      </c>
      <c r="P679" t="s">
        <v>34</v>
      </c>
      <c r="Q679" t="s">
        <v>35</v>
      </c>
      <c r="R679" t="s">
        <v>36</v>
      </c>
      <c r="S679" t="s">
        <v>37</v>
      </c>
      <c r="T679" t="s">
        <v>38</v>
      </c>
      <c r="U679" t="s">
        <v>101</v>
      </c>
      <c r="V679" s="1">
        <v>34956</v>
      </c>
      <c r="W679" s="6">
        <f>DATEDIF(employee_data36[[#This Row],[DOB]],DATE(2023, 1, 1), "Y")</f>
        <v>27</v>
      </c>
      <c r="X679" s="6" t="str">
        <f>IF(employee_data3[[#This Row],[Age]]&lt;=25, "Remaja", IF(employee_data3[[#This Row],[Age]]&lt;=55, "Dewasa", "Lansia"))</f>
        <v>Dewasa</v>
      </c>
      <c r="Y679" s="7" t="str">
        <f>CONCATENATE(employee_data36[[#This Row],[First-LastName]]," ",employee_data36[[#This Row],[DOB]])</f>
        <v>Sean-Bernstein 34956</v>
      </c>
      <c r="Z679" t="s">
        <v>40</v>
      </c>
      <c r="AA679" t="s">
        <v>6</v>
      </c>
      <c r="AB679" t="s">
        <v>55</v>
      </c>
      <c r="AC679">
        <v>2072</v>
      </c>
      <c r="AD679" t="s">
        <v>128</v>
      </c>
      <c r="AE679" t="s">
        <v>104</v>
      </c>
      <c r="AF679" t="s">
        <v>45</v>
      </c>
      <c r="AG679">
        <v>3</v>
      </c>
    </row>
    <row r="680" spans="1:33" x14ac:dyDescent="0.3">
      <c r="A680">
        <v>1105</v>
      </c>
      <c r="B680" t="s">
        <v>2958</v>
      </c>
      <c r="C680" t="s">
        <v>2959</v>
      </c>
      <c r="D680" s="6" t="str">
        <f>CONCATENATE(employee_data36[[#This Row],[FirstName]], "-",employee_data36[[#This Row],[LastName]] )</f>
        <v>Shakira-Perry</v>
      </c>
      <c r="E680" s="1">
        <v>44112</v>
      </c>
      <c r="F680" s="1">
        <v>44899</v>
      </c>
      <c r="G680" s="7" t="str">
        <f>IF(ISBLANK(employee_data36[[#This Row],[ExitDate]]),"Yes","")</f>
        <v/>
      </c>
      <c r="H680" t="s">
        <v>28</v>
      </c>
      <c r="I680" t="s">
        <v>2960</v>
      </c>
      <c r="J680" t="s">
        <v>2961</v>
      </c>
      <c r="K680" t="s">
        <v>62</v>
      </c>
      <c r="L680" t="s">
        <v>745</v>
      </c>
      <c r="M680" s="6" t="str">
        <f>IF(ISBLANK(employee_data36[[#This Row],[ExitDate]]),"1","0")</f>
        <v>0</v>
      </c>
      <c r="N680" s="6" t="str">
        <f>IF(employee_data36[[#This Row],[EmployeeStatus]]="Active", "Active", "Tidak Active")</f>
        <v>Tidak Active</v>
      </c>
      <c r="O680" t="s">
        <v>33</v>
      </c>
      <c r="P680" t="s">
        <v>51</v>
      </c>
      <c r="Q680" t="s">
        <v>63</v>
      </c>
      <c r="R680" t="s">
        <v>175</v>
      </c>
      <c r="S680" t="s">
        <v>2962</v>
      </c>
      <c r="T680" t="s">
        <v>38</v>
      </c>
      <c r="U680" t="s">
        <v>81</v>
      </c>
      <c r="V680" s="1">
        <v>17817</v>
      </c>
      <c r="W680" s="6">
        <f>DATEDIF(employee_data36[[#This Row],[DOB]],DATE(2023, 1, 1), "Y")</f>
        <v>74</v>
      </c>
      <c r="X680" s="6" t="str">
        <f>IF(employee_data3[[#This Row],[Age]]&lt;=25, "Remaja", IF(employee_data3[[#This Row],[Age]]&lt;=55, "Dewasa", "Lansia"))</f>
        <v>Lansia</v>
      </c>
      <c r="Y680" s="7" t="str">
        <f>CONCATENATE(employee_data36[[#This Row],[First-LastName]]," ",employee_data36[[#This Row],[DOB]])</f>
        <v>Shakira-Perry 17817</v>
      </c>
      <c r="Z680" t="s">
        <v>40</v>
      </c>
      <c r="AA680" t="s">
        <v>103</v>
      </c>
      <c r="AB680" t="s">
        <v>42</v>
      </c>
      <c r="AC680">
        <v>2176</v>
      </c>
      <c r="AD680" t="s">
        <v>56</v>
      </c>
      <c r="AE680" t="s">
        <v>75</v>
      </c>
      <c r="AF680" t="s">
        <v>45</v>
      </c>
      <c r="AG680">
        <v>3</v>
      </c>
    </row>
    <row r="681" spans="1:33" x14ac:dyDescent="0.3">
      <c r="A681">
        <v>1106</v>
      </c>
      <c r="B681" t="s">
        <v>2963</v>
      </c>
      <c r="C681" t="s">
        <v>2964</v>
      </c>
      <c r="D681" s="6" t="str">
        <f>CONCATENATE(employee_data36[[#This Row],[FirstName]], "-",employee_data36[[#This Row],[LastName]] )</f>
        <v>Michael J-Fitzpatrick</v>
      </c>
      <c r="E681" s="1">
        <v>44426</v>
      </c>
      <c r="F681" s="1"/>
      <c r="G681" s="7" t="str">
        <f>IF(ISBLANK(employee_data36[[#This Row],[ExitDate]]),"Yes","")</f>
        <v>Yes</v>
      </c>
      <c r="H681" t="s">
        <v>728</v>
      </c>
      <c r="I681" t="s">
        <v>2965</v>
      </c>
      <c r="J681" t="s">
        <v>2966</v>
      </c>
      <c r="K681" t="s">
        <v>89</v>
      </c>
      <c r="L681" t="s">
        <v>32</v>
      </c>
      <c r="M681" s="6" t="str">
        <f>IF(ISBLANK(employee_data36[[#This Row],[ExitDate]]),"1","0")</f>
        <v>1</v>
      </c>
      <c r="N681" s="6" t="str">
        <f>IF(employee_data36[[#This Row],[EmployeeStatus]]="Active", "Active", "Tidak Active")</f>
        <v>Active</v>
      </c>
      <c r="O681" t="s">
        <v>63</v>
      </c>
      <c r="P681" t="s">
        <v>64</v>
      </c>
      <c r="Q681" t="s">
        <v>35</v>
      </c>
      <c r="R681" t="s">
        <v>36</v>
      </c>
      <c r="S681" t="s">
        <v>37</v>
      </c>
      <c r="T681" t="s">
        <v>38</v>
      </c>
      <c r="U681" t="s">
        <v>53</v>
      </c>
      <c r="V681" s="1">
        <v>34700</v>
      </c>
      <c r="W681" s="6">
        <f>DATEDIF(employee_data36[[#This Row],[DOB]],DATE(2023, 1, 1), "Y")</f>
        <v>28</v>
      </c>
      <c r="X681" s="6" t="str">
        <f>IF(employee_data3[[#This Row],[Age]]&lt;=25, "Remaja", IF(employee_data3[[#This Row],[Age]]&lt;=55, "Dewasa", "Lansia"))</f>
        <v>Dewasa</v>
      </c>
      <c r="Y681" s="7" t="str">
        <f>CONCATENATE(employee_data36[[#This Row],[First-LastName]]," ",employee_data36[[#This Row],[DOB]])</f>
        <v>Michael J-Fitzpatrick 34700</v>
      </c>
      <c r="Z681" t="s">
        <v>40</v>
      </c>
      <c r="AA681" t="s">
        <v>163</v>
      </c>
      <c r="AB681" t="s">
        <v>55</v>
      </c>
      <c r="AC681">
        <v>2143</v>
      </c>
      <c r="AD681" t="s">
        <v>74</v>
      </c>
      <c r="AE681" t="s">
        <v>75</v>
      </c>
      <c r="AF681" t="s">
        <v>45</v>
      </c>
      <c r="AG681">
        <v>3</v>
      </c>
    </row>
    <row r="682" spans="1:33" x14ac:dyDescent="0.3">
      <c r="A682">
        <v>1107</v>
      </c>
      <c r="B682" t="s">
        <v>2967</v>
      </c>
      <c r="C682" t="s">
        <v>2968</v>
      </c>
      <c r="D682" s="6" t="str">
        <f>CONCATENATE(employee_data36[[#This Row],[FirstName]], "-",employee_data36[[#This Row],[LastName]] )</f>
        <v>Cybil-Trzeciak</v>
      </c>
      <c r="E682" s="1">
        <v>43906</v>
      </c>
      <c r="F682" s="1"/>
      <c r="G682" s="7" t="str">
        <f>IF(ISBLANK(employee_data36[[#This Row],[ExitDate]]),"Yes","")</f>
        <v>Yes</v>
      </c>
      <c r="H682" t="s">
        <v>728</v>
      </c>
      <c r="I682" t="s">
        <v>2969</v>
      </c>
      <c r="J682" t="s">
        <v>2970</v>
      </c>
      <c r="K682" t="s">
        <v>89</v>
      </c>
      <c r="L682" t="s">
        <v>32</v>
      </c>
      <c r="M682" s="6" t="str">
        <f>IF(ISBLANK(employee_data36[[#This Row],[ExitDate]]),"1","0")</f>
        <v>1</v>
      </c>
      <c r="N682" s="6" t="str">
        <f>IF(employee_data36[[#This Row],[EmployeeStatus]]="Active", "Active", "Tidak Active")</f>
        <v>Active</v>
      </c>
      <c r="O682" t="s">
        <v>33</v>
      </c>
      <c r="P682" t="s">
        <v>51</v>
      </c>
      <c r="Q682" t="s">
        <v>52</v>
      </c>
      <c r="R682" t="s">
        <v>36</v>
      </c>
      <c r="S682" t="s">
        <v>37</v>
      </c>
      <c r="T682" t="s">
        <v>38</v>
      </c>
      <c r="U682" t="s">
        <v>305</v>
      </c>
      <c r="V682" s="1">
        <v>33643</v>
      </c>
      <c r="W682" s="6">
        <f>DATEDIF(employee_data36[[#This Row],[DOB]],DATE(2023, 1, 1), "Y")</f>
        <v>30</v>
      </c>
      <c r="X682" s="6" t="str">
        <f>IF(employee_data3[[#This Row],[Age]]&lt;=25, "Remaja", IF(employee_data3[[#This Row],[Age]]&lt;=55, "Dewasa", "Lansia"))</f>
        <v>Dewasa</v>
      </c>
      <c r="Y682" s="7" t="str">
        <f>CONCATENATE(employee_data36[[#This Row],[First-LastName]]," ",employee_data36[[#This Row],[DOB]])</f>
        <v>Cybil-Trzeciak 33643</v>
      </c>
      <c r="Z682" t="s">
        <v>40</v>
      </c>
      <c r="AA682" t="s">
        <v>83</v>
      </c>
      <c r="AB682" t="s">
        <v>42</v>
      </c>
      <c r="AC682">
        <v>1778</v>
      </c>
      <c r="AD682" t="s">
        <v>74</v>
      </c>
      <c r="AE682" t="s">
        <v>75</v>
      </c>
      <c r="AF682" t="s">
        <v>45</v>
      </c>
      <c r="AG682">
        <v>3</v>
      </c>
    </row>
    <row r="683" spans="1:33" x14ac:dyDescent="0.3">
      <c r="A683">
        <v>1108</v>
      </c>
      <c r="B683" t="s">
        <v>2221</v>
      </c>
      <c r="C683" t="s">
        <v>2971</v>
      </c>
      <c r="D683" s="6" t="str">
        <f>CONCATENATE(employee_data36[[#This Row],[FirstName]], "-",employee_data36[[#This Row],[LastName]] )</f>
        <v>Barry-Wilber</v>
      </c>
      <c r="E683" s="1">
        <v>43489</v>
      </c>
      <c r="F683" s="1"/>
      <c r="G683" s="7" t="str">
        <f>IF(ISBLANK(employee_data36[[#This Row],[ExitDate]]),"Yes","")</f>
        <v>Yes</v>
      </c>
      <c r="H683" t="s">
        <v>28</v>
      </c>
      <c r="I683" t="s">
        <v>2972</v>
      </c>
      <c r="J683" t="s">
        <v>2973</v>
      </c>
      <c r="K683" t="s">
        <v>80</v>
      </c>
      <c r="L683" t="s">
        <v>32</v>
      </c>
      <c r="M683" s="6" t="str">
        <f>IF(ISBLANK(employee_data36[[#This Row],[ExitDate]]),"1","0")</f>
        <v>1</v>
      </c>
      <c r="N683" s="6" t="str">
        <f>IF(employee_data36[[#This Row],[EmployeeStatus]]="Active", "Active", "Tidak Active")</f>
        <v>Active</v>
      </c>
      <c r="O683" t="s">
        <v>63</v>
      </c>
      <c r="P683" t="s">
        <v>51</v>
      </c>
      <c r="Q683" t="s">
        <v>63</v>
      </c>
      <c r="R683" t="s">
        <v>36</v>
      </c>
      <c r="S683" t="s">
        <v>37</v>
      </c>
      <c r="T683" t="s">
        <v>38</v>
      </c>
      <c r="U683" t="s">
        <v>81</v>
      </c>
      <c r="V683" s="1">
        <v>25311</v>
      </c>
      <c r="W683" s="6">
        <f>DATEDIF(employee_data36[[#This Row],[DOB]],DATE(2023, 1, 1), "Y")</f>
        <v>53</v>
      </c>
      <c r="X683" s="6" t="str">
        <f>IF(employee_data3[[#This Row],[Age]]&lt;=25, "Remaja", IF(employee_data3[[#This Row],[Age]]&lt;=55, "Dewasa", "Lansia"))</f>
        <v>Dewasa</v>
      </c>
      <c r="Y683" s="7" t="str">
        <f>CONCATENATE(employee_data36[[#This Row],[First-LastName]]," ",employee_data36[[#This Row],[DOB]])</f>
        <v>Barry-Wilber 25311</v>
      </c>
      <c r="Z683" t="s">
        <v>40</v>
      </c>
      <c r="AA683" t="s">
        <v>292</v>
      </c>
      <c r="AB683" t="s">
        <v>55</v>
      </c>
      <c r="AC683">
        <v>2324</v>
      </c>
      <c r="AD683" t="s">
        <v>43</v>
      </c>
      <c r="AE683" t="s">
        <v>84</v>
      </c>
      <c r="AF683" t="s">
        <v>45</v>
      </c>
      <c r="AG683">
        <v>3</v>
      </c>
    </row>
    <row r="684" spans="1:33" x14ac:dyDescent="0.3">
      <c r="A684">
        <v>1109</v>
      </c>
      <c r="B684" t="s">
        <v>2974</v>
      </c>
      <c r="C684" t="s">
        <v>2975</v>
      </c>
      <c r="D684" s="6" t="str">
        <f>CONCATENATE(employee_data36[[#This Row],[FirstName]], "-",employee_data36[[#This Row],[LastName]] )</f>
        <v>Enola-Chivukula</v>
      </c>
      <c r="E684" s="1">
        <v>44723</v>
      </c>
      <c r="F684" s="1">
        <v>44829</v>
      </c>
      <c r="G684" s="7" t="str">
        <f>IF(ISBLANK(employee_data36[[#This Row],[ExitDate]]),"Yes","")</f>
        <v/>
      </c>
      <c r="H684" t="s">
        <v>28</v>
      </c>
      <c r="I684" t="s">
        <v>2976</v>
      </c>
      <c r="J684" t="s">
        <v>2977</v>
      </c>
      <c r="K684" t="s">
        <v>50</v>
      </c>
      <c r="L684" t="s">
        <v>745</v>
      </c>
      <c r="M684" s="6" t="str">
        <f>IF(ISBLANK(employee_data36[[#This Row],[ExitDate]]),"1","0")</f>
        <v>0</v>
      </c>
      <c r="N684" s="6" t="str">
        <f>IF(employee_data36[[#This Row],[EmployeeStatus]]="Active", "Active", "Tidak Active")</f>
        <v>Tidak Active</v>
      </c>
      <c r="O684" t="s">
        <v>63</v>
      </c>
      <c r="P684" t="s">
        <v>34</v>
      </c>
      <c r="Q684" t="s">
        <v>52</v>
      </c>
      <c r="R684" t="s">
        <v>140</v>
      </c>
      <c r="S684" t="s">
        <v>2978</v>
      </c>
      <c r="T684" t="s">
        <v>38</v>
      </c>
      <c r="U684" t="s">
        <v>90</v>
      </c>
      <c r="V684" s="1">
        <v>29860</v>
      </c>
      <c r="W684" s="6">
        <f>DATEDIF(employee_data36[[#This Row],[DOB]],DATE(2023, 1, 1), "Y")</f>
        <v>41</v>
      </c>
      <c r="X684" s="6" t="str">
        <f>IF(employee_data3[[#This Row],[Age]]&lt;=25, "Remaja", IF(employee_data3[[#This Row],[Age]]&lt;=55, "Dewasa", "Lansia"))</f>
        <v>Dewasa</v>
      </c>
      <c r="Y684" s="7" t="str">
        <f>CONCATENATE(employee_data36[[#This Row],[First-LastName]]," ",employee_data36[[#This Row],[DOB]])</f>
        <v>Enola-Chivukula 29860</v>
      </c>
      <c r="Z684" t="s">
        <v>40</v>
      </c>
      <c r="AA684" t="s">
        <v>83</v>
      </c>
      <c r="AB684" t="s">
        <v>42</v>
      </c>
      <c r="AC684">
        <v>1775</v>
      </c>
      <c r="AD684" t="s">
        <v>43</v>
      </c>
      <c r="AE684" t="s">
        <v>104</v>
      </c>
      <c r="AF684" t="s">
        <v>45</v>
      </c>
      <c r="AG684">
        <v>3</v>
      </c>
    </row>
    <row r="685" spans="1:33" x14ac:dyDescent="0.3">
      <c r="A685">
        <v>1110</v>
      </c>
      <c r="B685" t="s">
        <v>2979</v>
      </c>
      <c r="C685" t="s">
        <v>1603</v>
      </c>
      <c r="D685" s="6" t="str">
        <f>CONCATENATE(employee_data36[[#This Row],[FirstName]], "-",employee_data36[[#This Row],[LastName]] )</f>
        <v>Joelle-Burke</v>
      </c>
      <c r="E685" s="1">
        <v>44744</v>
      </c>
      <c r="F685" s="1"/>
      <c r="G685" s="7" t="str">
        <f>IF(ISBLANK(employee_data36[[#This Row],[ExitDate]]),"Yes","")</f>
        <v>Yes</v>
      </c>
      <c r="H685" t="s">
        <v>728</v>
      </c>
      <c r="I685" t="s">
        <v>2980</v>
      </c>
      <c r="J685" t="s">
        <v>2981</v>
      </c>
      <c r="K685" t="s">
        <v>118</v>
      </c>
      <c r="L685" t="s">
        <v>32</v>
      </c>
      <c r="M685" s="6" t="str">
        <f>IF(ISBLANK(employee_data36[[#This Row],[ExitDate]]),"1","0")</f>
        <v>1</v>
      </c>
      <c r="N685" s="6" t="str">
        <f>IF(employee_data36[[#This Row],[EmployeeStatus]]="Active", "Active", "Tidak Active")</f>
        <v>Active</v>
      </c>
      <c r="O685" t="s">
        <v>63</v>
      </c>
      <c r="P685" t="s">
        <v>64</v>
      </c>
      <c r="Q685" t="s">
        <v>35</v>
      </c>
      <c r="R685" t="s">
        <v>36</v>
      </c>
      <c r="S685" t="s">
        <v>37</v>
      </c>
      <c r="T685" t="s">
        <v>38</v>
      </c>
      <c r="U685" t="s">
        <v>81</v>
      </c>
      <c r="V685" s="1">
        <v>31902</v>
      </c>
      <c r="W685" s="6">
        <f>DATEDIF(employee_data36[[#This Row],[DOB]],DATE(2023, 1, 1), "Y")</f>
        <v>35</v>
      </c>
      <c r="X685" s="6" t="str">
        <f>IF(employee_data3[[#This Row],[Age]]&lt;=25, "Remaja", IF(employee_data3[[#This Row],[Age]]&lt;=55, "Dewasa", "Lansia"))</f>
        <v>Dewasa</v>
      </c>
      <c r="Y685" s="7" t="str">
        <f>CONCATENATE(employee_data36[[#This Row],[First-LastName]]," ",employee_data36[[#This Row],[DOB]])</f>
        <v>Joelle-Burke 31902</v>
      </c>
      <c r="Z685" t="s">
        <v>40</v>
      </c>
      <c r="AA685" t="s">
        <v>226</v>
      </c>
      <c r="AB685" t="s">
        <v>42</v>
      </c>
      <c r="AC685">
        <v>2148</v>
      </c>
      <c r="AD685" t="s">
        <v>128</v>
      </c>
      <c r="AE685" t="s">
        <v>75</v>
      </c>
      <c r="AF685" t="s">
        <v>45</v>
      </c>
      <c r="AG685">
        <v>3</v>
      </c>
    </row>
    <row r="686" spans="1:33" x14ac:dyDescent="0.3">
      <c r="A686">
        <v>1111</v>
      </c>
      <c r="B686" t="s">
        <v>2982</v>
      </c>
      <c r="C686" t="s">
        <v>2983</v>
      </c>
      <c r="D686" s="6" t="str">
        <f>CONCATENATE(employee_data36[[#This Row],[FirstName]], "-",employee_data36[[#This Row],[LastName]] )</f>
        <v>Alexandra-Kirill</v>
      </c>
      <c r="E686" s="1">
        <v>43716</v>
      </c>
      <c r="F686" s="1">
        <v>44072</v>
      </c>
      <c r="G686" s="7" t="str">
        <f>IF(ISBLANK(employee_data36[[#This Row],[ExitDate]]),"Yes","")</f>
        <v/>
      </c>
      <c r="H686" t="s">
        <v>28</v>
      </c>
      <c r="I686" t="s">
        <v>2984</v>
      </c>
      <c r="J686" t="s">
        <v>2985</v>
      </c>
      <c r="K686" t="s">
        <v>89</v>
      </c>
      <c r="L686" t="s">
        <v>745</v>
      </c>
      <c r="M686" s="6" t="str">
        <f>IF(ISBLANK(employee_data36[[#This Row],[ExitDate]]),"1","0")</f>
        <v>0</v>
      </c>
      <c r="N686" s="6" t="str">
        <f>IF(employee_data36[[#This Row],[EmployeeStatus]]="Active", "Active", "Tidak Active")</f>
        <v>Tidak Active</v>
      </c>
      <c r="O686" t="s">
        <v>63</v>
      </c>
      <c r="P686" t="s">
        <v>51</v>
      </c>
      <c r="Q686" t="s">
        <v>52</v>
      </c>
      <c r="R686" t="s">
        <v>140</v>
      </c>
      <c r="S686" t="s">
        <v>2986</v>
      </c>
      <c r="T686" t="s">
        <v>38</v>
      </c>
      <c r="U686" t="s">
        <v>148</v>
      </c>
      <c r="V686" s="1">
        <v>19145</v>
      </c>
      <c r="W686" s="6">
        <f>DATEDIF(employee_data36[[#This Row],[DOB]],DATE(2023, 1, 1), "Y")</f>
        <v>70</v>
      </c>
      <c r="X686" s="6" t="str">
        <f>IF(employee_data3[[#This Row],[Age]]&lt;=25, "Remaja", IF(employee_data3[[#This Row],[Age]]&lt;=55, "Dewasa", "Lansia"))</f>
        <v>Lansia</v>
      </c>
      <c r="Y686" s="7" t="str">
        <f>CONCATENATE(employee_data36[[#This Row],[First-LastName]]," ",employee_data36[[#This Row],[DOB]])</f>
        <v>Alexandra-Kirill 19145</v>
      </c>
      <c r="Z686" t="s">
        <v>40</v>
      </c>
      <c r="AA686" t="s">
        <v>150</v>
      </c>
      <c r="AB686" t="s">
        <v>42</v>
      </c>
      <c r="AC686">
        <v>2127</v>
      </c>
      <c r="AD686" t="s">
        <v>43</v>
      </c>
      <c r="AE686" t="s">
        <v>44</v>
      </c>
      <c r="AF686" t="s">
        <v>45</v>
      </c>
      <c r="AG686">
        <v>3</v>
      </c>
    </row>
    <row r="687" spans="1:33" x14ac:dyDescent="0.3">
      <c r="A687">
        <v>1112</v>
      </c>
      <c r="B687" t="s">
        <v>2987</v>
      </c>
      <c r="C687" t="s">
        <v>383</v>
      </c>
      <c r="D687" s="6" t="str">
        <f>CONCATENATE(employee_data36[[#This Row],[FirstName]], "-",employee_data36[[#This Row],[LastName]] )</f>
        <v>Celeste-Johnson</v>
      </c>
      <c r="E687" s="1">
        <v>44752</v>
      </c>
      <c r="F687" s="1"/>
      <c r="G687" s="7" t="str">
        <f>IF(ISBLANK(employee_data36[[#This Row],[ExitDate]]),"Yes","")</f>
        <v>Yes</v>
      </c>
      <c r="H687" t="s">
        <v>28</v>
      </c>
      <c r="I687" t="s">
        <v>2988</v>
      </c>
      <c r="J687" t="s">
        <v>2989</v>
      </c>
      <c r="K687" t="s">
        <v>139</v>
      </c>
      <c r="L687" t="s">
        <v>32</v>
      </c>
      <c r="M687" s="6" t="str">
        <f>IF(ISBLANK(employee_data36[[#This Row],[ExitDate]]),"1","0")</f>
        <v>1</v>
      </c>
      <c r="N687" s="6" t="str">
        <f>IF(employee_data36[[#This Row],[EmployeeStatus]]="Active", "Active", "Tidak Active")</f>
        <v>Active</v>
      </c>
      <c r="O687" t="s">
        <v>63</v>
      </c>
      <c r="P687" t="s">
        <v>51</v>
      </c>
      <c r="Q687" t="s">
        <v>52</v>
      </c>
      <c r="R687" t="s">
        <v>36</v>
      </c>
      <c r="S687" t="s">
        <v>37</v>
      </c>
      <c r="T687" t="s">
        <v>38</v>
      </c>
      <c r="U687" t="s">
        <v>111</v>
      </c>
      <c r="V687" s="1">
        <v>27590</v>
      </c>
      <c r="W687" s="6">
        <f>DATEDIF(employee_data36[[#This Row],[DOB]],DATE(2023, 1, 1), "Y")</f>
        <v>47</v>
      </c>
      <c r="X687" s="6" t="str">
        <f>IF(employee_data3[[#This Row],[Age]]&lt;=25, "Remaja", IF(employee_data3[[#This Row],[Age]]&lt;=55, "Dewasa", "Lansia"))</f>
        <v>Dewasa</v>
      </c>
      <c r="Y687" s="7" t="str">
        <f>CONCATENATE(employee_data36[[#This Row],[First-LastName]]," ",employee_data36[[#This Row],[DOB]])</f>
        <v>Celeste-Johnson 27590</v>
      </c>
      <c r="Z687" t="s">
        <v>40</v>
      </c>
      <c r="AA687" t="s">
        <v>419</v>
      </c>
      <c r="AB687" t="s">
        <v>42</v>
      </c>
      <c r="AC687">
        <v>84262</v>
      </c>
      <c r="AD687" t="s">
        <v>43</v>
      </c>
      <c r="AE687" t="s">
        <v>75</v>
      </c>
      <c r="AF687" t="s">
        <v>45</v>
      </c>
      <c r="AG687">
        <v>3</v>
      </c>
    </row>
    <row r="688" spans="1:33" x14ac:dyDescent="0.3">
      <c r="A688">
        <v>1113</v>
      </c>
      <c r="B688" t="s">
        <v>2990</v>
      </c>
      <c r="C688" t="s">
        <v>1650</v>
      </c>
      <c r="D688" s="6" t="str">
        <f>CONCATENATE(employee_data36[[#This Row],[FirstName]], "-",employee_data36[[#This Row],[LastName]] )</f>
        <v>Nathalia-Hendrix</v>
      </c>
      <c r="E688" s="1">
        <v>44675</v>
      </c>
      <c r="F688" s="1"/>
      <c r="G688" s="7" t="str">
        <f>IF(ISBLANK(employee_data36[[#This Row],[ExitDate]]),"Yes","")</f>
        <v>Yes</v>
      </c>
      <c r="H688" t="s">
        <v>28</v>
      </c>
      <c r="I688" t="s">
        <v>2991</v>
      </c>
      <c r="J688" t="s">
        <v>2992</v>
      </c>
      <c r="K688" t="s">
        <v>118</v>
      </c>
      <c r="L688" t="s">
        <v>32</v>
      </c>
      <c r="M688" s="6" t="str">
        <f>IF(ISBLANK(employee_data36[[#This Row],[ExitDate]]),"1","0")</f>
        <v>1</v>
      </c>
      <c r="N688" s="6" t="str">
        <f>IF(employee_data36[[#This Row],[EmployeeStatus]]="Active", "Active", "Tidak Active")</f>
        <v>Active</v>
      </c>
      <c r="O688" t="s">
        <v>33</v>
      </c>
      <c r="P688" t="s">
        <v>64</v>
      </c>
      <c r="Q688" t="s">
        <v>52</v>
      </c>
      <c r="R688" t="s">
        <v>36</v>
      </c>
      <c r="S688" t="s">
        <v>37</v>
      </c>
      <c r="T688" t="s">
        <v>38</v>
      </c>
      <c r="U688" t="s">
        <v>81</v>
      </c>
      <c r="V688" s="1">
        <v>28006</v>
      </c>
      <c r="W688" s="6">
        <f>DATEDIF(employee_data36[[#This Row],[DOB]],DATE(2023, 1, 1), "Y")</f>
        <v>46</v>
      </c>
      <c r="X688" s="6" t="str">
        <f>IF(employee_data3[[#This Row],[Age]]&lt;=25, "Remaja", IF(employee_data3[[#This Row],[Age]]&lt;=55, "Dewasa", "Lansia"))</f>
        <v>Dewasa</v>
      </c>
      <c r="Y688" s="7" t="str">
        <f>CONCATENATE(employee_data36[[#This Row],[First-LastName]]," ",employee_data36[[#This Row],[DOB]])</f>
        <v>Nathalia-Hendrix 28006</v>
      </c>
      <c r="Z688" t="s">
        <v>40</v>
      </c>
      <c r="AA688" t="s">
        <v>163</v>
      </c>
      <c r="AB688" t="s">
        <v>42</v>
      </c>
      <c r="AC688">
        <v>31490</v>
      </c>
      <c r="AD688" t="s">
        <v>128</v>
      </c>
      <c r="AE688" t="s">
        <v>104</v>
      </c>
      <c r="AF688" t="s">
        <v>45</v>
      </c>
      <c r="AG688">
        <v>3</v>
      </c>
    </row>
    <row r="689" spans="1:33" x14ac:dyDescent="0.3">
      <c r="A689">
        <v>1114</v>
      </c>
      <c r="B689" t="s">
        <v>2993</v>
      </c>
      <c r="C689" t="s">
        <v>1179</v>
      </c>
      <c r="D689" s="6" t="str">
        <f>CONCATENATE(employee_data36[[#This Row],[FirstName]], "-",employee_data36[[#This Row],[LastName]] )</f>
        <v>Justus-Bowen</v>
      </c>
      <c r="E689" s="1">
        <v>43921</v>
      </c>
      <c r="F689" s="1"/>
      <c r="G689" s="7" t="str">
        <f>IF(ISBLANK(employee_data36[[#This Row],[ExitDate]]),"Yes","")</f>
        <v>Yes</v>
      </c>
      <c r="H689" t="s">
        <v>28</v>
      </c>
      <c r="I689" t="s">
        <v>2994</v>
      </c>
      <c r="J689" t="s">
        <v>2995</v>
      </c>
      <c r="K689" t="s">
        <v>62</v>
      </c>
      <c r="L689" t="s">
        <v>32</v>
      </c>
      <c r="M689" s="6" t="str">
        <f>IF(ISBLANK(employee_data36[[#This Row],[ExitDate]]),"1","0")</f>
        <v>1</v>
      </c>
      <c r="N689" s="6" t="str">
        <f>IF(employee_data36[[#This Row],[EmployeeStatus]]="Active", "Active", "Tidak Active")</f>
        <v>Active</v>
      </c>
      <c r="O689" t="s">
        <v>63</v>
      </c>
      <c r="P689" t="s">
        <v>34</v>
      </c>
      <c r="Q689" t="s">
        <v>52</v>
      </c>
      <c r="R689" t="s">
        <v>36</v>
      </c>
      <c r="S689" t="s">
        <v>37</v>
      </c>
      <c r="T689" t="s">
        <v>38</v>
      </c>
      <c r="U689" t="s">
        <v>81</v>
      </c>
      <c r="V689" s="1">
        <v>22281</v>
      </c>
      <c r="W689" s="6">
        <f>DATEDIF(employee_data36[[#This Row],[DOB]],DATE(2023, 1, 1), "Y")</f>
        <v>62</v>
      </c>
      <c r="X689" s="6" t="str">
        <f>IF(employee_data3[[#This Row],[Age]]&lt;=25, "Remaja", IF(employee_data3[[#This Row],[Age]]&lt;=55, "Dewasa", "Lansia"))</f>
        <v>Lansia</v>
      </c>
      <c r="Y689" s="7" t="str">
        <f>CONCATENATE(employee_data36[[#This Row],[First-LastName]]," ",employee_data36[[#This Row],[DOB]])</f>
        <v>Justus-Bowen 22281</v>
      </c>
      <c r="Z689" t="s">
        <v>40</v>
      </c>
      <c r="AA689" t="s">
        <v>83</v>
      </c>
      <c r="AB689" t="s">
        <v>42</v>
      </c>
      <c r="AC689">
        <v>59522</v>
      </c>
      <c r="AD689" t="s">
        <v>56</v>
      </c>
      <c r="AE689" t="s">
        <v>44</v>
      </c>
      <c r="AF689" t="s">
        <v>45</v>
      </c>
      <c r="AG689">
        <v>3</v>
      </c>
    </row>
    <row r="690" spans="1:33" x14ac:dyDescent="0.3">
      <c r="A690">
        <v>1115</v>
      </c>
      <c r="B690" t="s">
        <v>2996</v>
      </c>
      <c r="C690" t="s">
        <v>2997</v>
      </c>
      <c r="D690" s="6" t="str">
        <f>CONCATENATE(employee_data36[[#This Row],[FirstName]], "-",employee_data36[[#This Row],[LastName]] )</f>
        <v>Marcus-Bender</v>
      </c>
      <c r="E690" s="1">
        <v>43547</v>
      </c>
      <c r="F690" s="1"/>
      <c r="G690" s="7" t="str">
        <f>IF(ISBLANK(employee_data36[[#This Row],[ExitDate]]),"Yes","")</f>
        <v>Yes</v>
      </c>
      <c r="H690" t="s">
        <v>28</v>
      </c>
      <c r="I690" t="s">
        <v>2998</v>
      </c>
      <c r="J690" t="s">
        <v>2999</v>
      </c>
      <c r="K690" t="s">
        <v>168</v>
      </c>
      <c r="L690" t="s">
        <v>32</v>
      </c>
      <c r="M690" s="6" t="str">
        <f>IF(ISBLANK(employee_data36[[#This Row],[ExitDate]]),"1","0")</f>
        <v>1</v>
      </c>
      <c r="N690" s="6" t="str">
        <f>IF(employee_data36[[#This Row],[EmployeeStatus]]="Active", "Active", "Tidak Active")</f>
        <v>Active</v>
      </c>
      <c r="O690" t="s">
        <v>33</v>
      </c>
      <c r="P690" t="s">
        <v>51</v>
      </c>
      <c r="Q690" t="s">
        <v>52</v>
      </c>
      <c r="R690" t="s">
        <v>36</v>
      </c>
      <c r="S690" t="s">
        <v>37</v>
      </c>
      <c r="T690" t="s">
        <v>38</v>
      </c>
      <c r="U690" t="s">
        <v>90</v>
      </c>
      <c r="V690" s="1">
        <v>35480</v>
      </c>
      <c r="W690" s="6">
        <f>DATEDIF(employee_data36[[#This Row],[DOB]],DATE(2023, 1, 1), "Y")</f>
        <v>25</v>
      </c>
      <c r="X690" s="6" t="str">
        <f>IF(employee_data3[[#This Row],[Age]]&lt;=25, "Remaja", IF(employee_data3[[#This Row],[Age]]&lt;=55, "Dewasa", "Lansia"))</f>
        <v>Remaja</v>
      </c>
      <c r="Y690" s="7" t="str">
        <f>CONCATENATE(employee_data36[[#This Row],[First-LastName]]," ",employee_data36[[#This Row],[DOB]])</f>
        <v>Marcus-Bender 35480</v>
      </c>
      <c r="Z690" t="s">
        <v>40</v>
      </c>
      <c r="AA690" t="s">
        <v>103</v>
      </c>
      <c r="AB690" t="s">
        <v>55</v>
      </c>
      <c r="AC690">
        <v>63452</v>
      </c>
      <c r="AD690" t="s">
        <v>93</v>
      </c>
      <c r="AE690" t="s">
        <v>44</v>
      </c>
      <c r="AF690" t="s">
        <v>45</v>
      </c>
      <c r="AG690">
        <v>3</v>
      </c>
    </row>
    <row r="691" spans="1:33" x14ac:dyDescent="0.3">
      <c r="A691">
        <v>1116</v>
      </c>
      <c r="B691" t="s">
        <v>1437</v>
      </c>
      <c r="C691" t="s">
        <v>3000</v>
      </c>
      <c r="D691" s="6" t="str">
        <f>CONCATENATE(employee_data36[[#This Row],[FirstName]], "-",employee_data36[[#This Row],[LastName]] )</f>
        <v>Ryker-Logan</v>
      </c>
      <c r="E691" s="1">
        <v>43533</v>
      </c>
      <c r="F691" s="1">
        <v>45119</v>
      </c>
      <c r="G691" s="7" t="str">
        <f>IF(ISBLANK(employee_data36[[#This Row],[ExitDate]]),"Yes","")</f>
        <v/>
      </c>
      <c r="H691" t="s">
        <v>28</v>
      </c>
      <c r="I691" t="s">
        <v>3001</v>
      </c>
      <c r="J691" t="s">
        <v>3002</v>
      </c>
      <c r="K691" t="s">
        <v>133</v>
      </c>
      <c r="L691" t="s">
        <v>745</v>
      </c>
      <c r="M691" s="6" t="str">
        <f>IF(ISBLANK(employee_data36[[#This Row],[ExitDate]]),"1","0")</f>
        <v>0</v>
      </c>
      <c r="N691" s="6" t="str">
        <f>IF(employee_data36[[#This Row],[EmployeeStatus]]="Active", "Active", "Tidak Active")</f>
        <v>Tidak Active</v>
      </c>
      <c r="O691" t="s">
        <v>63</v>
      </c>
      <c r="P691" t="s">
        <v>51</v>
      </c>
      <c r="Q691" t="s">
        <v>63</v>
      </c>
      <c r="R691" t="s">
        <v>175</v>
      </c>
      <c r="S691" t="s">
        <v>3003</v>
      </c>
      <c r="T691" t="s">
        <v>38</v>
      </c>
      <c r="U691" t="s">
        <v>90</v>
      </c>
      <c r="V691" s="1">
        <v>30904</v>
      </c>
      <c r="W691" s="6">
        <f>DATEDIF(employee_data36[[#This Row],[DOB]],DATE(2023, 1, 1), "Y")</f>
        <v>38</v>
      </c>
      <c r="X691" s="6" t="str">
        <f>IF(employee_data3[[#This Row],[Age]]&lt;=25, "Remaja", IF(employee_data3[[#This Row],[Age]]&lt;=55, "Dewasa", "Lansia"))</f>
        <v>Dewasa</v>
      </c>
      <c r="Y691" s="7" t="str">
        <f>CONCATENATE(employee_data36[[#This Row],[First-LastName]]," ",employee_data36[[#This Row],[DOB]])</f>
        <v>Ryker-Logan 30904</v>
      </c>
      <c r="Z691" t="s">
        <v>40</v>
      </c>
      <c r="AA691" t="s">
        <v>73</v>
      </c>
      <c r="AB691" t="s">
        <v>55</v>
      </c>
      <c r="AC691">
        <v>50055</v>
      </c>
      <c r="AD691" t="s">
        <v>43</v>
      </c>
      <c r="AE691" t="s">
        <v>104</v>
      </c>
      <c r="AF691" t="s">
        <v>45</v>
      </c>
      <c r="AG691">
        <v>3</v>
      </c>
    </row>
    <row r="692" spans="1:33" x14ac:dyDescent="0.3">
      <c r="A692">
        <v>1117</v>
      </c>
      <c r="B692" t="s">
        <v>3004</v>
      </c>
      <c r="C692" t="s">
        <v>1375</v>
      </c>
      <c r="D692" s="6" t="str">
        <f>CONCATENATE(employee_data36[[#This Row],[FirstName]], "-",employee_data36[[#This Row],[LastName]] )</f>
        <v>Payten-Middleton</v>
      </c>
      <c r="E692" s="1">
        <v>43517</v>
      </c>
      <c r="F692" s="1">
        <v>43530</v>
      </c>
      <c r="G692" s="7" t="str">
        <f>IF(ISBLANK(employee_data36[[#This Row],[ExitDate]]),"Yes","")</f>
        <v/>
      </c>
      <c r="H692" t="s">
        <v>28</v>
      </c>
      <c r="I692" t="s">
        <v>3005</v>
      </c>
      <c r="J692" t="s">
        <v>3006</v>
      </c>
      <c r="K692" t="s">
        <v>80</v>
      </c>
      <c r="L692" t="s">
        <v>745</v>
      </c>
      <c r="M692" s="6" t="str">
        <f>IF(ISBLANK(employee_data36[[#This Row],[ExitDate]]),"1","0")</f>
        <v>0</v>
      </c>
      <c r="N692" s="6" t="str">
        <f>IF(employee_data36[[#This Row],[EmployeeStatus]]="Active", "Active", "Tidak Active")</f>
        <v>Tidak Active</v>
      </c>
      <c r="O692" t="s">
        <v>63</v>
      </c>
      <c r="P692" t="s">
        <v>34</v>
      </c>
      <c r="Q692" t="s">
        <v>35</v>
      </c>
      <c r="R692" t="s">
        <v>126</v>
      </c>
      <c r="S692" t="s">
        <v>3007</v>
      </c>
      <c r="T692" t="s">
        <v>38</v>
      </c>
      <c r="U692" t="s">
        <v>81</v>
      </c>
      <c r="V692" s="1">
        <v>35665</v>
      </c>
      <c r="W692" s="6">
        <f>DATEDIF(employee_data36[[#This Row],[DOB]],DATE(2023, 1, 1), "Y")</f>
        <v>25</v>
      </c>
      <c r="X692" s="6" t="str">
        <f>IF(employee_data3[[#This Row],[Age]]&lt;=25, "Remaja", IF(employee_data3[[#This Row],[Age]]&lt;=55, "Dewasa", "Lansia"))</f>
        <v>Remaja</v>
      </c>
      <c r="Y692" s="7" t="str">
        <f>CONCATENATE(employee_data36[[#This Row],[First-LastName]]," ",employee_data36[[#This Row],[DOB]])</f>
        <v>Payten-Middleton 35665</v>
      </c>
      <c r="Z692" t="s">
        <v>40</v>
      </c>
      <c r="AA692" t="s">
        <v>103</v>
      </c>
      <c r="AB692" t="s">
        <v>55</v>
      </c>
      <c r="AC692">
        <v>6139</v>
      </c>
      <c r="AD692" t="s">
        <v>74</v>
      </c>
      <c r="AE692" t="s">
        <v>104</v>
      </c>
      <c r="AF692" t="s">
        <v>45</v>
      </c>
      <c r="AG692">
        <v>3</v>
      </c>
    </row>
    <row r="693" spans="1:33" x14ac:dyDescent="0.3">
      <c r="A693">
        <v>1118</v>
      </c>
      <c r="B693" t="s">
        <v>1240</v>
      </c>
      <c r="C693" t="s">
        <v>1997</v>
      </c>
      <c r="D693" s="6" t="str">
        <f>CONCATENATE(employee_data36[[#This Row],[FirstName]], "-",employee_data36[[#This Row],[LastName]] )</f>
        <v>Harrison-Hunt</v>
      </c>
      <c r="E693" s="1">
        <v>43742</v>
      </c>
      <c r="F693" s="1">
        <v>44891</v>
      </c>
      <c r="G693" s="7" t="str">
        <f>IF(ISBLANK(employee_data36[[#This Row],[ExitDate]]),"Yes","")</f>
        <v/>
      </c>
      <c r="H693" t="s">
        <v>28</v>
      </c>
      <c r="I693" t="s">
        <v>3008</v>
      </c>
      <c r="J693" t="s">
        <v>3009</v>
      </c>
      <c r="K693" t="s">
        <v>98</v>
      </c>
      <c r="L693" t="s">
        <v>32</v>
      </c>
      <c r="M693" s="6" t="str">
        <f>IF(ISBLANK(employee_data36[[#This Row],[ExitDate]]),"1","0")</f>
        <v>0</v>
      </c>
      <c r="N693" s="6" t="str">
        <f>IF(employee_data36[[#This Row],[EmployeeStatus]]="Active", "Active", "Tidak Active")</f>
        <v>Active</v>
      </c>
      <c r="O693" t="s">
        <v>63</v>
      </c>
      <c r="P693" t="s">
        <v>64</v>
      </c>
      <c r="Q693" t="s">
        <v>35</v>
      </c>
      <c r="R693" t="s">
        <v>140</v>
      </c>
      <c r="S693" t="s">
        <v>3010</v>
      </c>
      <c r="T693" t="s">
        <v>38</v>
      </c>
      <c r="U693" t="s">
        <v>111</v>
      </c>
      <c r="V693" s="1">
        <v>27819</v>
      </c>
      <c r="W693" s="6">
        <f>DATEDIF(employee_data36[[#This Row],[DOB]],DATE(2023, 1, 1), "Y")</f>
        <v>46</v>
      </c>
      <c r="X693" s="6" t="str">
        <f>IF(employee_data3[[#This Row],[Age]]&lt;=25, "Remaja", IF(employee_data3[[#This Row],[Age]]&lt;=55, "Dewasa", "Lansia"))</f>
        <v>Dewasa</v>
      </c>
      <c r="Y693" s="7" t="str">
        <f>CONCATENATE(employee_data36[[#This Row],[First-LastName]]," ",employee_data36[[#This Row],[DOB]])</f>
        <v>Harrison-Hunt 27819</v>
      </c>
      <c r="Z693" t="s">
        <v>40</v>
      </c>
      <c r="AA693" t="s">
        <v>419</v>
      </c>
      <c r="AB693" t="s">
        <v>55</v>
      </c>
      <c r="AC693">
        <v>44761</v>
      </c>
      <c r="AD693" t="s">
        <v>128</v>
      </c>
      <c r="AE693" t="s">
        <v>104</v>
      </c>
      <c r="AF693" t="s">
        <v>45</v>
      </c>
      <c r="AG693">
        <v>3</v>
      </c>
    </row>
    <row r="694" spans="1:33" x14ac:dyDescent="0.3">
      <c r="A694">
        <v>1119</v>
      </c>
      <c r="B694" t="s">
        <v>835</v>
      </c>
      <c r="C694" t="s">
        <v>2880</v>
      </c>
      <c r="D694" s="6" t="str">
        <f>CONCATENATE(employee_data36[[#This Row],[FirstName]], "-",employee_data36[[#This Row],[LastName]] )</f>
        <v>Orlando-Henderson</v>
      </c>
      <c r="E694" s="1">
        <v>43793</v>
      </c>
      <c r="F694" s="1">
        <v>44185</v>
      </c>
      <c r="G694" s="7" t="str">
        <f>IF(ISBLANK(employee_data36[[#This Row],[ExitDate]]),"Yes","")</f>
        <v/>
      </c>
      <c r="H694" t="s">
        <v>28</v>
      </c>
      <c r="I694" t="s">
        <v>3011</v>
      </c>
      <c r="J694" t="s">
        <v>3012</v>
      </c>
      <c r="K694" t="s">
        <v>89</v>
      </c>
      <c r="L694" t="s">
        <v>32</v>
      </c>
      <c r="M694" s="6" t="str">
        <f>IF(ISBLANK(employee_data36[[#This Row],[ExitDate]]),"1","0")</f>
        <v>0</v>
      </c>
      <c r="N694" s="6" t="str">
        <f>IF(employee_data36[[#This Row],[EmployeeStatus]]="Active", "Active", "Tidak Active")</f>
        <v>Active</v>
      </c>
      <c r="O694" t="s">
        <v>52</v>
      </c>
      <c r="P694" t="s">
        <v>34</v>
      </c>
      <c r="Q694" t="s">
        <v>52</v>
      </c>
      <c r="R694" t="s">
        <v>99</v>
      </c>
      <c r="S694" t="s">
        <v>3013</v>
      </c>
      <c r="T694" t="s">
        <v>38</v>
      </c>
      <c r="U694" t="s">
        <v>90</v>
      </c>
      <c r="V694" s="1">
        <v>34699</v>
      </c>
      <c r="W694" s="6">
        <f>DATEDIF(employee_data36[[#This Row],[DOB]],DATE(2023, 1, 1), "Y")</f>
        <v>28</v>
      </c>
      <c r="X694" s="6" t="str">
        <f>IF(employee_data3[[#This Row],[Age]]&lt;=25, "Remaja", IF(employee_data3[[#This Row],[Age]]&lt;=55, "Dewasa", "Lansia"))</f>
        <v>Dewasa</v>
      </c>
      <c r="Y694" s="7" t="str">
        <f>CONCATENATE(employee_data36[[#This Row],[First-LastName]]," ",employee_data36[[#This Row],[DOB]])</f>
        <v>Orlando-Henderson 34699</v>
      </c>
      <c r="Z694" t="s">
        <v>40</v>
      </c>
      <c r="AA694" t="s">
        <v>83</v>
      </c>
      <c r="AB694" t="s">
        <v>42</v>
      </c>
      <c r="AC694">
        <v>49105</v>
      </c>
      <c r="AD694" t="s">
        <v>43</v>
      </c>
      <c r="AE694" t="s">
        <v>75</v>
      </c>
      <c r="AF694" t="s">
        <v>45</v>
      </c>
      <c r="AG694">
        <v>3</v>
      </c>
    </row>
    <row r="695" spans="1:33" x14ac:dyDescent="0.3">
      <c r="A695">
        <v>1120</v>
      </c>
      <c r="B695" t="s">
        <v>3014</v>
      </c>
      <c r="C695" t="s">
        <v>152</v>
      </c>
      <c r="D695" s="6" t="str">
        <f>CONCATENATE(employee_data36[[#This Row],[FirstName]], "-",employee_data36[[#This Row],[LastName]] )</f>
        <v>Darian-Potts</v>
      </c>
      <c r="E695" s="1">
        <v>44060</v>
      </c>
      <c r="F695" s="1"/>
      <c r="G695" s="7" t="str">
        <f>IF(ISBLANK(employee_data36[[#This Row],[ExitDate]]),"Yes","")</f>
        <v>Yes</v>
      </c>
      <c r="H695" t="s">
        <v>28</v>
      </c>
      <c r="I695" t="s">
        <v>3015</v>
      </c>
      <c r="J695" t="s">
        <v>3016</v>
      </c>
      <c r="K695" t="s">
        <v>31</v>
      </c>
      <c r="L695" t="s">
        <v>32</v>
      </c>
      <c r="M695" s="6" t="str">
        <f>IF(ISBLANK(employee_data36[[#This Row],[ExitDate]]),"1","0")</f>
        <v>1</v>
      </c>
      <c r="N695" s="6" t="str">
        <f>IF(employee_data36[[#This Row],[EmployeeStatus]]="Active", "Active", "Tidak Active")</f>
        <v>Active</v>
      </c>
      <c r="O695" t="s">
        <v>52</v>
      </c>
      <c r="P695" t="s">
        <v>64</v>
      </c>
      <c r="Q695" t="s">
        <v>35</v>
      </c>
      <c r="R695" t="s">
        <v>36</v>
      </c>
      <c r="S695" t="s">
        <v>37</v>
      </c>
      <c r="T695" t="s">
        <v>38</v>
      </c>
      <c r="U695" t="s">
        <v>696</v>
      </c>
      <c r="V695" s="1">
        <v>25101</v>
      </c>
      <c r="W695" s="6">
        <f>DATEDIF(employee_data36[[#This Row],[DOB]],DATE(2023, 1, 1), "Y")</f>
        <v>54</v>
      </c>
      <c r="X695" s="6" t="str">
        <f>IF(employee_data3[[#This Row],[Age]]&lt;=25, "Remaja", IF(employee_data3[[#This Row],[Age]]&lt;=55, "Dewasa", "Lansia"))</f>
        <v>Dewasa</v>
      </c>
      <c r="Y695" s="7" t="str">
        <f>CONCATENATE(employee_data36[[#This Row],[First-LastName]]," ",employee_data36[[#This Row],[DOB]])</f>
        <v>Darian-Potts 25101</v>
      </c>
      <c r="Z695" t="s">
        <v>40</v>
      </c>
      <c r="AA695" t="s">
        <v>1258</v>
      </c>
      <c r="AB695" t="s">
        <v>42</v>
      </c>
      <c r="AC695">
        <v>24637</v>
      </c>
      <c r="AD695" t="s">
        <v>93</v>
      </c>
      <c r="AE695" t="s">
        <v>104</v>
      </c>
      <c r="AF695" t="s">
        <v>45</v>
      </c>
      <c r="AG695">
        <v>3</v>
      </c>
    </row>
    <row r="696" spans="1:33" x14ac:dyDescent="0.3">
      <c r="A696">
        <v>1121</v>
      </c>
      <c r="B696" t="s">
        <v>3017</v>
      </c>
      <c r="C696" t="s">
        <v>3018</v>
      </c>
      <c r="D696" s="6" t="str">
        <f>CONCATENATE(employee_data36[[#This Row],[FirstName]], "-",employee_data36[[#This Row],[LastName]] )</f>
        <v>Isabela-Collins</v>
      </c>
      <c r="E696" s="1">
        <v>44271</v>
      </c>
      <c r="F696" s="1"/>
      <c r="G696" s="7" t="str">
        <f>IF(ISBLANK(employee_data36[[#This Row],[ExitDate]]),"Yes","")</f>
        <v>Yes</v>
      </c>
      <c r="H696" t="s">
        <v>3019</v>
      </c>
      <c r="I696" t="s">
        <v>3020</v>
      </c>
      <c r="J696" t="s">
        <v>3021</v>
      </c>
      <c r="K696" t="s">
        <v>50</v>
      </c>
      <c r="L696" t="s">
        <v>32</v>
      </c>
      <c r="M696" s="6" t="str">
        <f>IF(ISBLANK(employee_data36[[#This Row],[ExitDate]]),"1","0")</f>
        <v>1</v>
      </c>
      <c r="N696" s="6" t="str">
        <f>IF(employee_data36[[#This Row],[EmployeeStatus]]="Active", "Active", "Tidak Active")</f>
        <v>Active</v>
      </c>
      <c r="O696" t="s">
        <v>52</v>
      </c>
      <c r="P696" t="s">
        <v>34</v>
      </c>
      <c r="Q696" t="s">
        <v>63</v>
      </c>
      <c r="R696" t="s">
        <v>36</v>
      </c>
      <c r="S696" t="s">
        <v>37</v>
      </c>
      <c r="T696" t="s">
        <v>38</v>
      </c>
      <c r="U696" t="s">
        <v>53</v>
      </c>
      <c r="V696" s="1">
        <v>29735</v>
      </c>
      <c r="W696" s="6">
        <f>DATEDIF(employee_data36[[#This Row],[DOB]],DATE(2023, 1, 1), "Y")</f>
        <v>41</v>
      </c>
      <c r="X696" s="6" t="str">
        <f>IF(employee_data3[[#This Row],[Age]]&lt;=25, "Remaja", IF(employee_data3[[#This Row],[Age]]&lt;=55, "Dewasa", "Lansia"))</f>
        <v>Dewasa</v>
      </c>
      <c r="Y696" s="7" t="str">
        <f>CONCATENATE(employee_data36[[#This Row],[First-LastName]]," ",employee_data36[[#This Row],[DOB]])</f>
        <v>Isabela-Collins 29735</v>
      </c>
      <c r="Z696" t="s">
        <v>40</v>
      </c>
      <c r="AA696" t="s">
        <v>163</v>
      </c>
      <c r="AB696" t="s">
        <v>42</v>
      </c>
      <c r="AC696">
        <v>87582</v>
      </c>
      <c r="AD696" t="s">
        <v>56</v>
      </c>
      <c r="AE696" t="s">
        <v>44</v>
      </c>
      <c r="AF696" t="s">
        <v>45</v>
      </c>
      <c r="AG696">
        <v>3</v>
      </c>
    </row>
    <row r="697" spans="1:33" x14ac:dyDescent="0.3">
      <c r="A697">
        <v>1122</v>
      </c>
      <c r="B697" t="s">
        <v>3022</v>
      </c>
      <c r="C697" t="s">
        <v>2098</v>
      </c>
      <c r="D697" s="6" t="str">
        <f>CONCATENATE(employee_data36[[#This Row],[FirstName]], "-",employee_data36[[#This Row],[LastName]] )</f>
        <v>Sierra-Macias</v>
      </c>
      <c r="E697" s="1">
        <v>44516</v>
      </c>
      <c r="F697" s="1">
        <v>44799</v>
      </c>
      <c r="G697" s="7" t="str">
        <f>IF(ISBLANK(employee_data36[[#This Row],[ExitDate]]),"Yes","")</f>
        <v/>
      </c>
      <c r="H697" t="s">
        <v>3019</v>
      </c>
      <c r="I697" t="s">
        <v>3023</v>
      </c>
      <c r="J697" t="s">
        <v>3024</v>
      </c>
      <c r="K697" t="s">
        <v>139</v>
      </c>
      <c r="L697" t="s">
        <v>32</v>
      </c>
      <c r="M697" s="6" t="str">
        <f>IF(ISBLANK(employee_data36[[#This Row],[ExitDate]]),"1","0")</f>
        <v>0</v>
      </c>
      <c r="N697" s="6" t="str">
        <f>IF(employee_data36[[#This Row],[EmployeeStatus]]="Active", "Active", "Tidak Active")</f>
        <v>Active</v>
      </c>
      <c r="O697" t="s">
        <v>33</v>
      </c>
      <c r="P697" t="s">
        <v>34</v>
      </c>
      <c r="Q697" t="s">
        <v>52</v>
      </c>
      <c r="R697" t="s">
        <v>140</v>
      </c>
      <c r="S697" t="s">
        <v>3025</v>
      </c>
      <c r="T697" t="s">
        <v>38</v>
      </c>
      <c r="U697" t="s">
        <v>81</v>
      </c>
      <c r="V697" s="1">
        <v>27711</v>
      </c>
      <c r="W697" s="6">
        <f>DATEDIF(employee_data36[[#This Row],[DOB]],DATE(2023, 1, 1), "Y")</f>
        <v>47</v>
      </c>
      <c r="X697" s="6" t="str">
        <f>IF(employee_data3[[#This Row],[Age]]&lt;=25, "Remaja", IF(employee_data3[[#This Row],[Age]]&lt;=55, "Dewasa", "Lansia"))</f>
        <v>Dewasa</v>
      </c>
      <c r="Y697" s="7" t="str">
        <f>CONCATENATE(employee_data36[[#This Row],[First-LastName]]," ",employee_data36[[#This Row],[DOB]])</f>
        <v>Sierra-Macias 27711</v>
      </c>
      <c r="Z697" t="s">
        <v>40</v>
      </c>
      <c r="AA697" t="s">
        <v>103</v>
      </c>
      <c r="AB697" t="s">
        <v>42</v>
      </c>
      <c r="AC697">
        <v>35632</v>
      </c>
      <c r="AD697" t="s">
        <v>43</v>
      </c>
      <c r="AE697" t="s">
        <v>84</v>
      </c>
      <c r="AF697" t="s">
        <v>45</v>
      </c>
      <c r="AG697">
        <v>3</v>
      </c>
    </row>
    <row r="698" spans="1:33" x14ac:dyDescent="0.3">
      <c r="A698">
        <v>1123</v>
      </c>
      <c r="B698" t="s">
        <v>3026</v>
      </c>
      <c r="C698" t="s">
        <v>3027</v>
      </c>
      <c r="D698" s="6" t="str">
        <f>CONCATENATE(employee_data36[[#This Row],[FirstName]], "-",employee_data36[[#This Row],[LastName]] )</f>
        <v>Giuliana-Farmer</v>
      </c>
      <c r="E698" s="1">
        <v>44684</v>
      </c>
      <c r="F698" s="1"/>
      <c r="G698" s="7" t="str">
        <f>IF(ISBLANK(employee_data36[[#This Row],[ExitDate]]),"Yes","")</f>
        <v>Yes</v>
      </c>
      <c r="H698" t="s">
        <v>3019</v>
      </c>
      <c r="I698" t="s">
        <v>3028</v>
      </c>
      <c r="J698" t="s">
        <v>3029</v>
      </c>
      <c r="K698" t="s">
        <v>118</v>
      </c>
      <c r="L698" t="s">
        <v>32</v>
      </c>
      <c r="M698" s="6" t="str">
        <f>IF(ISBLANK(employee_data36[[#This Row],[ExitDate]]),"1","0")</f>
        <v>1</v>
      </c>
      <c r="N698" s="6" t="str">
        <f>IF(employee_data36[[#This Row],[EmployeeStatus]]="Active", "Active", "Tidak Active")</f>
        <v>Active</v>
      </c>
      <c r="O698" t="s">
        <v>63</v>
      </c>
      <c r="P698" t="s">
        <v>64</v>
      </c>
      <c r="Q698" t="s">
        <v>63</v>
      </c>
      <c r="R698" t="s">
        <v>36</v>
      </c>
      <c r="S698" t="s">
        <v>37</v>
      </c>
      <c r="T698" t="s">
        <v>38</v>
      </c>
      <c r="U698" t="s">
        <v>90</v>
      </c>
      <c r="V698" s="1">
        <v>24052</v>
      </c>
      <c r="W698" s="6">
        <f>DATEDIF(employee_data36[[#This Row],[DOB]],DATE(2023, 1, 1), "Y")</f>
        <v>57</v>
      </c>
      <c r="X698" s="6" t="str">
        <f>IF(employee_data3[[#This Row],[Age]]&lt;=25, "Remaja", IF(employee_data3[[#This Row],[Age]]&lt;=55, "Dewasa", "Lansia"))</f>
        <v>Lansia</v>
      </c>
      <c r="Y698" s="7" t="str">
        <f>CONCATENATE(employee_data36[[#This Row],[First-LastName]]," ",employee_data36[[#This Row],[DOB]])</f>
        <v>Giuliana-Farmer 24052</v>
      </c>
      <c r="Z698" t="s">
        <v>40</v>
      </c>
      <c r="AA698" t="s">
        <v>163</v>
      </c>
      <c r="AB698" t="s">
        <v>42</v>
      </c>
      <c r="AC698">
        <v>38475</v>
      </c>
      <c r="AD698" t="s">
        <v>74</v>
      </c>
      <c r="AE698" t="s">
        <v>84</v>
      </c>
      <c r="AF698" t="s">
        <v>45</v>
      </c>
      <c r="AG698">
        <v>3</v>
      </c>
    </row>
    <row r="699" spans="1:33" x14ac:dyDescent="0.3">
      <c r="A699">
        <v>1124</v>
      </c>
      <c r="B699" t="s">
        <v>1889</v>
      </c>
      <c r="C699" t="s">
        <v>1452</v>
      </c>
      <c r="D699" s="6" t="str">
        <f>CONCATENATE(employee_data36[[#This Row],[FirstName]], "-",employee_data36[[#This Row],[LastName]] )</f>
        <v>Pierce-Robbins</v>
      </c>
      <c r="E699" s="1">
        <v>43823</v>
      </c>
      <c r="F699" s="1">
        <v>44876</v>
      </c>
      <c r="G699" s="7" t="str">
        <f>IF(ISBLANK(employee_data36[[#This Row],[ExitDate]]),"Yes","")</f>
        <v/>
      </c>
      <c r="H699" t="s">
        <v>3019</v>
      </c>
      <c r="I699" t="s">
        <v>3030</v>
      </c>
      <c r="J699" t="s">
        <v>3031</v>
      </c>
      <c r="K699" t="s">
        <v>62</v>
      </c>
      <c r="L699" t="s">
        <v>32</v>
      </c>
      <c r="M699" s="6" t="str">
        <f>IF(ISBLANK(employee_data36[[#This Row],[ExitDate]]),"1","0")</f>
        <v>0</v>
      </c>
      <c r="N699" s="6" t="str">
        <f>IF(employee_data36[[#This Row],[EmployeeStatus]]="Active", "Active", "Tidak Active")</f>
        <v>Active</v>
      </c>
      <c r="O699" t="s">
        <v>63</v>
      </c>
      <c r="P699" t="s">
        <v>51</v>
      </c>
      <c r="Q699" t="s">
        <v>63</v>
      </c>
      <c r="R699" t="s">
        <v>99</v>
      </c>
      <c r="S699" t="s">
        <v>3032</v>
      </c>
      <c r="T699" t="s">
        <v>38</v>
      </c>
      <c r="U699" t="s">
        <v>111</v>
      </c>
      <c r="V699" s="1">
        <v>31580</v>
      </c>
      <c r="W699" s="6">
        <f>DATEDIF(employee_data36[[#This Row],[DOB]],DATE(2023, 1, 1), "Y")</f>
        <v>36</v>
      </c>
      <c r="X699" s="6" t="str">
        <f>IF(employee_data3[[#This Row],[Age]]&lt;=25, "Remaja", IF(employee_data3[[#This Row],[Age]]&lt;=55, "Dewasa", "Lansia"))</f>
        <v>Dewasa</v>
      </c>
      <c r="Y699" s="7" t="str">
        <f>CONCATENATE(employee_data36[[#This Row],[First-LastName]]," ",employee_data36[[#This Row],[DOB]])</f>
        <v>Pierce-Robbins 31580</v>
      </c>
      <c r="Z699" t="s">
        <v>40</v>
      </c>
      <c r="AA699" t="s">
        <v>103</v>
      </c>
      <c r="AB699" t="s">
        <v>42</v>
      </c>
      <c r="AC699">
        <v>80817</v>
      </c>
      <c r="AD699" t="s">
        <v>74</v>
      </c>
      <c r="AE699" t="s">
        <v>84</v>
      </c>
      <c r="AF699" t="s">
        <v>45</v>
      </c>
      <c r="AG699">
        <v>3</v>
      </c>
    </row>
    <row r="700" spans="1:33" x14ac:dyDescent="0.3">
      <c r="A700">
        <v>1125</v>
      </c>
      <c r="B700" t="s">
        <v>3033</v>
      </c>
      <c r="C700" t="s">
        <v>27</v>
      </c>
      <c r="D700" s="6" t="str">
        <f>CONCATENATE(employee_data36[[#This Row],[FirstName]], "-",employee_data36[[#This Row],[LastName]] )</f>
        <v>Lamont-Bridges</v>
      </c>
      <c r="E700" s="1">
        <v>44490</v>
      </c>
      <c r="F700" s="1"/>
      <c r="G700" s="7" t="str">
        <f>IF(ISBLANK(employee_data36[[#This Row],[ExitDate]]),"Yes","")</f>
        <v>Yes</v>
      </c>
      <c r="H700" t="s">
        <v>728</v>
      </c>
      <c r="I700" t="s">
        <v>3034</v>
      </c>
      <c r="J700" t="s">
        <v>3035</v>
      </c>
      <c r="K700" t="s">
        <v>98</v>
      </c>
      <c r="L700" t="s">
        <v>32</v>
      </c>
      <c r="M700" s="6" t="str">
        <f>IF(ISBLANK(employee_data36[[#This Row],[ExitDate]]),"1","0")</f>
        <v>1</v>
      </c>
      <c r="N700" s="6" t="str">
        <f>IF(employee_data36[[#This Row],[EmployeeStatus]]="Active", "Active", "Tidak Active")</f>
        <v>Active</v>
      </c>
      <c r="O700" t="s">
        <v>33</v>
      </c>
      <c r="P700" t="s">
        <v>64</v>
      </c>
      <c r="Q700" t="s">
        <v>52</v>
      </c>
      <c r="R700" t="s">
        <v>36</v>
      </c>
      <c r="S700" t="s">
        <v>37</v>
      </c>
      <c r="T700" t="s">
        <v>38</v>
      </c>
      <c r="U700" t="s">
        <v>53</v>
      </c>
      <c r="V700" s="1">
        <v>33363</v>
      </c>
      <c r="W700" s="6">
        <f>DATEDIF(employee_data36[[#This Row],[DOB]],DATE(2023, 1, 1), "Y")</f>
        <v>31</v>
      </c>
      <c r="X700" s="6" t="str">
        <f>IF(employee_data3[[#This Row],[Age]]&lt;=25, "Remaja", IF(employee_data3[[#This Row],[Age]]&lt;=55, "Dewasa", "Lansia"))</f>
        <v>Dewasa</v>
      </c>
      <c r="Y700" s="7" t="str">
        <f>CONCATENATE(employee_data36[[#This Row],[First-LastName]]," ",employee_data36[[#This Row],[DOB]])</f>
        <v>Lamont-Bridges 33363</v>
      </c>
      <c r="Z700" t="s">
        <v>40</v>
      </c>
      <c r="AA700" t="s">
        <v>163</v>
      </c>
      <c r="AB700" t="s">
        <v>55</v>
      </c>
      <c r="AC700">
        <v>10511</v>
      </c>
      <c r="AD700" t="s">
        <v>56</v>
      </c>
      <c r="AE700" t="s">
        <v>84</v>
      </c>
      <c r="AF700" t="s">
        <v>45</v>
      </c>
      <c r="AG700">
        <v>3</v>
      </c>
    </row>
    <row r="701" spans="1:33" x14ac:dyDescent="0.3">
      <c r="A701">
        <v>1126</v>
      </c>
      <c r="B701" t="s">
        <v>3036</v>
      </c>
      <c r="C701" t="s">
        <v>3037</v>
      </c>
      <c r="D701" s="6" t="str">
        <f>CONCATENATE(employee_data36[[#This Row],[FirstName]], "-",employee_data36[[#This Row],[LastName]] )</f>
        <v>Gretchen-Richard</v>
      </c>
      <c r="E701" s="1">
        <v>43351</v>
      </c>
      <c r="F701" s="1">
        <v>43896</v>
      </c>
      <c r="G701" s="7" t="str">
        <f>IF(ISBLANK(employee_data36[[#This Row],[ExitDate]]),"Yes","")</f>
        <v/>
      </c>
      <c r="H701" t="s">
        <v>728</v>
      </c>
      <c r="I701" t="s">
        <v>3038</v>
      </c>
      <c r="J701" t="s">
        <v>3039</v>
      </c>
      <c r="K701" t="s">
        <v>118</v>
      </c>
      <c r="L701" t="s">
        <v>745</v>
      </c>
      <c r="M701" s="6" t="str">
        <f>IF(ISBLANK(employee_data36[[#This Row],[ExitDate]]),"1","0")</f>
        <v>0</v>
      </c>
      <c r="N701" s="6" t="str">
        <f>IF(employee_data36[[#This Row],[EmployeeStatus]]="Active", "Active", "Tidak Active")</f>
        <v>Tidak Active</v>
      </c>
      <c r="O701" t="s">
        <v>52</v>
      </c>
      <c r="P701" t="s">
        <v>34</v>
      </c>
      <c r="Q701" t="s">
        <v>35</v>
      </c>
      <c r="R701" t="s">
        <v>140</v>
      </c>
      <c r="S701" t="s">
        <v>3040</v>
      </c>
      <c r="T701" t="s">
        <v>38</v>
      </c>
      <c r="U701" t="s">
        <v>111</v>
      </c>
      <c r="V701" s="1">
        <v>21850</v>
      </c>
      <c r="W701" s="6">
        <f>DATEDIF(employee_data36[[#This Row],[DOB]],DATE(2023, 1, 1), "Y")</f>
        <v>63</v>
      </c>
      <c r="X701" s="6" t="str">
        <f>IF(employee_data3[[#This Row],[Age]]&lt;=25, "Remaja", IF(employee_data3[[#This Row],[Age]]&lt;=55, "Dewasa", "Lansia"))</f>
        <v>Lansia</v>
      </c>
      <c r="Y701" s="7" t="str">
        <f>CONCATENATE(employee_data36[[#This Row],[First-LastName]]," ",employee_data36[[#This Row],[DOB]])</f>
        <v>Gretchen-Richard 21850</v>
      </c>
      <c r="Z701" t="s">
        <v>40</v>
      </c>
      <c r="AA701" t="s">
        <v>113</v>
      </c>
      <c r="AB701" t="s">
        <v>55</v>
      </c>
      <c r="AC701">
        <v>6305</v>
      </c>
      <c r="AD701" t="s">
        <v>43</v>
      </c>
      <c r="AE701" t="s">
        <v>104</v>
      </c>
      <c r="AF701" t="s">
        <v>45</v>
      </c>
      <c r="AG701">
        <v>3</v>
      </c>
    </row>
    <row r="702" spans="1:33" x14ac:dyDescent="0.3">
      <c r="A702">
        <v>1127</v>
      </c>
      <c r="B702" t="s">
        <v>244</v>
      </c>
      <c r="C702" t="s">
        <v>3041</v>
      </c>
      <c r="D702" s="6" t="str">
        <f>CONCATENATE(employee_data36[[#This Row],[FirstName]], "-",employee_data36[[#This Row],[LastName]] )</f>
        <v>Axel-Hart</v>
      </c>
      <c r="E702" s="1">
        <v>43522</v>
      </c>
      <c r="F702" s="1"/>
      <c r="G702" s="7" t="str">
        <f>IF(ISBLANK(employee_data36[[#This Row],[ExitDate]]),"Yes","")</f>
        <v>Yes</v>
      </c>
      <c r="H702" t="s">
        <v>728</v>
      </c>
      <c r="I702" t="s">
        <v>3042</v>
      </c>
      <c r="J702" t="s">
        <v>3043</v>
      </c>
      <c r="K702" t="s">
        <v>62</v>
      </c>
      <c r="L702" t="s">
        <v>32</v>
      </c>
      <c r="M702" s="6" t="str">
        <f>IF(ISBLANK(employee_data36[[#This Row],[ExitDate]]),"1","0")</f>
        <v>1</v>
      </c>
      <c r="N702" s="6" t="str">
        <f>IF(employee_data36[[#This Row],[EmployeeStatus]]="Active", "Active", "Tidak Active")</f>
        <v>Active</v>
      </c>
      <c r="O702" t="s">
        <v>63</v>
      </c>
      <c r="P702" t="s">
        <v>51</v>
      </c>
      <c r="Q702" t="s">
        <v>63</v>
      </c>
      <c r="R702" t="s">
        <v>36</v>
      </c>
      <c r="S702" t="s">
        <v>37</v>
      </c>
      <c r="T702" t="s">
        <v>38</v>
      </c>
      <c r="U702" t="s">
        <v>81</v>
      </c>
      <c r="V702" s="1">
        <v>36978</v>
      </c>
      <c r="W702" s="6">
        <f>DATEDIF(employee_data36[[#This Row],[DOB]],DATE(2023, 1, 1), "Y")</f>
        <v>21</v>
      </c>
      <c r="X702" s="6" t="str">
        <f>IF(employee_data3[[#This Row],[Age]]&lt;=25, "Remaja", IF(employee_data3[[#This Row],[Age]]&lt;=55, "Dewasa", "Lansia"))</f>
        <v>Remaja</v>
      </c>
      <c r="Y702" s="7" t="str">
        <f>CONCATENATE(employee_data36[[#This Row],[First-LastName]]," ",employee_data36[[#This Row],[DOB]])</f>
        <v>Axel-Hart 36978</v>
      </c>
      <c r="Z702" t="s">
        <v>40</v>
      </c>
      <c r="AA702" t="s">
        <v>103</v>
      </c>
      <c r="AB702" t="s">
        <v>55</v>
      </c>
      <c r="AC702">
        <v>33576</v>
      </c>
      <c r="AD702" t="s">
        <v>43</v>
      </c>
      <c r="AE702" t="s">
        <v>84</v>
      </c>
      <c r="AF702" t="s">
        <v>45</v>
      </c>
      <c r="AG702">
        <v>3</v>
      </c>
    </row>
    <row r="703" spans="1:33" x14ac:dyDescent="0.3">
      <c r="A703">
        <v>1128</v>
      </c>
      <c r="B703" t="s">
        <v>1049</v>
      </c>
      <c r="C703" t="s">
        <v>1488</v>
      </c>
      <c r="D703" s="6" t="str">
        <f>CONCATENATE(employee_data36[[#This Row],[FirstName]], "-",employee_data36[[#This Row],[LastName]] )</f>
        <v>Emma-Escobar</v>
      </c>
      <c r="E703" s="1">
        <v>45037</v>
      </c>
      <c r="F703" s="1"/>
      <c r="G703" s="7" t="str">
        <f>IF(ISBLANK(employee_data36[[#This Row],[ExitDate]]),"Yes","")</f>
        <v>Yes</v>
      </c>
      <c r="H703" t="s">
        <v>728</v>
      </c>
      <c r="I703" t="s">
        <v>3044</v>
      </c>
      <c r="J703" t="s">
        <v>3045</v>
      </c>
      <c r="K703" t="s">
        <v>89</v>
      </c>
      <c r="L703" t="s">
        <v>32</v>
      </c>
      <c r="M703" s="6" t="str">
        <f>IF(ISBLANK(employee_data36[[#This Row],[ExitDate]]),"1","0")</f>
        <v>1</v>
      </c>
      <c r="N703" s="6" t="str">
        <f>IF(employee_data36[[#This Row],[EmployeeStatus]]="Active", "Active", "Tidak Active")</f>
        <v>Active</v>
      </c>
      <c r="O703" t="s">
        <v>52</v>
      </c>
      <c r="P703" t="s">
        <v>64</v>
      </c>
      <c r="Q703" t="s">
        <v>52</v>
      </c>
      <c r="R703" t="s">
        <v>36</v>
      </c>
      <c r="S703" t="s">
        <v>37</v>
      </c>
      <c r="T703" t="s">
        <v>38</v>
      </c>
      <c r="U703" t="s">
        <v>81</v>
      </c>
      <c r="V703" s="1">
        <v>20991</v>
      </c>
      <c r="W703" s="6">
        <f>DATEDIF(employee_data36[[#This Row],[DOB]],DATE(2023, 1, 1), "Y")</f>
        <v>65</v>
      </c>
      <c r="X703" s="6" t="str">
        <f>IF(employee_data3[[#This Row],[Age]]&lt;=25, "Remaja", IF(employee_data3[[#This Row],[Age]]&lt;=55, "Dewasa", "Lansia"))</f>
        <v>Lansia</v>
      </c>
      <c r="Y703" s="7" t="str">
        <f>CONCATENATE(employee_data36[[#This Row],[First-LastName]]," ",employee_data36[[#This Row],[DOB]])</f>
        <v>Emma-Escobar 20991</v>
      </c>
      <c r="Z703" t="s">
        <v>40</v>
      </c>
      <c r="AA703" t="s">
        <v>103</v>
      </c>
      <c r="AB703" t="s">
        <v>42</v>
      </c>
      <c r="AC703">
        <v>12707</v>
      </c>
      <c r="AD703" t="s">
        <v>56</v>
      </c>
      <c r="AE703" t="s">
        <v>84</v>
      </c>
      <c r="AF703" t="s">
        <v>45</v>
      </c>
      <c r="AG703">
        <v>3</v>
      </c>
    </row>
    <row r="704" spans="1:33" x14ac:dyDescent="0.3">
      <c r="A704">
        <v>1129</v>
      </c>
      <c r="B704" t="s">
        <v>3046</v>
      </c>
      <c r="C704" t="s">
        <v>3047</v>
      </c>
      <c r="D704" s="6" t="str">
        <f>CONCATENATE(employee_data36[[#This Row],[FirstName]], "-",employee_data36[[#This Row],[LastName]] )</f>
        <v>Maximilian-Craig</v>
      </c>
      <c r="E704" s="1">
        <v>43727</v>
      </c>
      <c r="F704" s="1">
        <v>44492</v>
      </c>
      <c r="G704" s="7" t="str">
        <f>IF(ISBLANK(employee_data36[[#This Row],[ExitDate]]),"Yes","")</f>
        <v/>
      </c>
      <c r="H704" t="s">
        <v>728</v>
      </c>
      <c r="I704" t="s">
        <v>3048</v>
      </c>
      <c r="J704" t="s">
        <v>3049</v>
      </c>
      <c r="K704" t="s">
        <v>31</v>
      </c>
      <c r="L704" t="s">
        <v>745</v>
      </c>
      <c r="M704" s="6" t="str">
        <f>IF(ISBLANK(employee_data36[[#This Row],[ExitDate]]),"1","0")</f>
        <v>0</v>
      </c>
      <c r="N704" s="6" t="str">
        <f>IF(employee_data36[[#This Row],[EmployeeStatus]]="Active", "Active", "Tidak Active")</f>
        <v>Tidak Active</v>
      </c>
      <c r="O704" t="s">
        <v>63</v>
      </c>
      <c r="P704" t="s">
        <v>64</v>
      </c>
      <c r="Q704" t="s">
        <v>52</v>
      </c>
      <c r="R704" t="s">
        <v>126</v>
      </c>
      <c r="S704" t="s">
        <v>3050</v>
      </c>
      <c r="T704" t="s">
        <v>38</v>
      </c>
      <c r="U704" t="s">
        <v>90</v>
      </c>
      <c r="V704" s="1">
        <v>20592</v>
      </c>
      <c r="W704" s="6">
        <f>DATEDIF(employee_data36[[#This Row],[DOB]],DATE(2023, 1, 1), "Y")</f>
        <v>66</v>
      </c>
      <c r="X704" s="6" t="str">
        <f>IF(employee_data3[[#This Row],[Age]]&lt;=25, "Remaja", IF(employee_data3[[#This Row],[Age]]&lt;=55, "Dewasa", "Lansia"))</f>
        <v>Lansia</v>
      </c>
      <c r="Y704" s="7" t="str">
        <f>CONCATENATE(employee_data36[[#This Row],[First-LastName]]," ",employee_data36[[#This Row],[DOB]])</f>
        <v>Maximilian-Craig 20592</v>
      </c>
      <c r="Z704" t="s">
        <v>40</v>
      </c>
      <c r="AA704" t="s">
        <v>281</v>
      </c>
      <c r="AB704" t="s">
        <v>42</v>
      </c>
      <c r="AC704">
        <v>73131</v>
      </c>
      <c r="AD704" t="s">
        <v>74</v>
      </c>
      <c r="AE704" t="s">
        <v>84</v>
      </c>
      <c r="AF704" t="s">
        <v>45</v>
      </c>
      <c r="AG704">
        <v>3</v>
      </c>
    </row>
    <row r="705" spans="1:33" x14ac:dyDescent="0.3">
      <c r="A705">
        <v>1130</v>
      </c>
      <c r="B705" t="s">
        <v>3051</v>
      </c>
      <c r="C705" t="s">
        <v>3052</v>
      </c>
      <c r="D705" s="6" t="str">
        <f>CONCATENATE(employee_data36[[#This Row],[FirstName]], "-",employee_data36[[#This Row],[LastName]] )</f>
        <v>Erik-Padilla</v>
      </c>
      <c r="E705" s="1">
        <v>44188</v>
      </c>
      <c r="F705" s="1"/>
      <c r="G705" s="7" t="str">
        <f>IF(ISBLANK(employee_data36[[#This Row],[ExitDate]]),"Yes","")</f>
        <v>Yes</v>
      </c>
      <c r="H705" t="s">
        <v>28</v>
      </c>
      <c r="I705" t="s">
        <v>3053</v>
      </c>
      <c r="J705" t="s">
        <v>3054</v>
      </c>
      <c r="K705" t="s">
        <v>133</v>
      </c>
      <c r="L705" t="s">
        <v>32</v>
      </c>
      <c r="M705" s="6" t="str">
        <f>IF(ISBLANK(employee_data36[[#This Row],[ExitDate]]),"1","0")</f>
        <v>1</v>
      </c>
      <c r="N705" s="6" t="str">
        <f>IF(employee_data36[[#This Row],[EmployeeStatus]]="Active", "Active", "Tidak Active")</f>
        <v>Active</v>
      </c>
      <c r="O705" t="s">
        <v>33</v>
      </c>
      <c r="P705" t="s">
        <v>51</v>
      </c>
      <c r="Q705" t="s">
        <v>52</v>
      </c>
      <c r="R705" t="s">
        <v>36</v>
      </c>
      <c r="S705" t="s">
        <v>37</v>
      </c>
      <c r="T705" t="s">
        <v>38</v>
      </c>
      <c r="U705" t="s">
        <v>1012</v>
      </c>
      <c r="V705" s="1">
        <v>35478</v>
      </c>
      <c r="W705" s="6">
        <f>DATEDIF(employee_data36[[#This Row],[DOB]],DATE(2023, 1, 1), "Y")</f>
        <v>25</v>
      </c>
      <c r="X705" s="6" t="str">
        <f>IF(employee_data3[[#This Row],[Age]]&lt;=25, "Remaja", IF(employee_data3[[#This Row],[Age]]&lt;=55, "Dewasa", "Lansia"))</f>
        <v>Remaja</v>
      </c>
      <c r="Y705" s="7" t="str">
        <f>CONCATENATE(employee_data36[[#This Row],[First-LastName]]," ",employee_data36[[#This Row],[DOB]])</f>
        <v>Erik-Padilla 35478</v>
      </c>
      <c r="Z705" t="s">
        <v>40</v>
      </c>
      <c r="AA705" t="s">
        <v>1506</v>
      </c>
      <c r="AB705" t="s">
        <v>42</v>
      </c>
      <c r="AC705">
        <v>37659</v>
      </c>
      <c r="AD705" t="s">
        <v>56</v>
      </c>
      <c r="AE705" t="s">
        <v>104</v>
      </c>
      <c r="AF705" t="s">
        <v>45</v>
      </c>
      <c r="AG705">
        <v>3</v>
      </c>
    </row>
    <row r="706" spans="1:33" x14ac:dyDescent="0.3">
      <c r="A706">
        <v>1131</v>
      </c>
      <c r="B706" t="s">
        <v>312</v>
      </c>
      <c r="C706" t="s">
        <v>3055</v>
      </c>
      <c r="D706" s="6" t="str">
        <f>CONCATENATE(employee_data36[[#This Row],[FirstName]], "-",employee_data36[[#This Row],[LastName]] )</f>
        <v>Gilbert-Duffy</v>
      </c>
      <c r="E706" s="1">
        <v>43553</v>
      </c>
      <c r="F706" s="1"/>
      <c r="G706" s="7" t="str">
        <f>IF(ISBLANK(employee_data36[[#This Row],[ExitDate]]),"Yes","")</f>
        <v>Yes</v>
      </c>
      <c r="H706" t="s">
        <v>28</v>
      </c>
      <c r="I706" t="s">
        <v>3056</v>
      </c>
      <c r="J706" t="s">
        <v>3057</v>
      </c>
      <c r="K706" t="s">
        <v>50</v>
      </c>
      <c r="L706" t="s">
        <v>32</v>
      </c>
      <c r="M706" s="6" t="str">
        <f>IF(ISBLANK(employee_data36[[#This Row],[ExitDate]]),"1","0")</f>
        <v>1</v>
      </c>
      <c r="N706" s="6" t="str">
        <f>IF(employee_data36[[#This Row],[EmployeeStatus]]="Active", "Active", "Tidak Active")</f>
        <v>Active</v>
      </c>
      <c r="O706" t="s">
        <v>52</v>
      </c>
      <c r="P706" t="s">
        <v>64</v>
      </c>
      <c r="Q706" t="s">
        <v>52</v>
      </c>
      <c r="R706" t="s">
        <v>36</v>
      </c>
      <c r="S706" t="s">
        <v>37</v>
      </c>
      <c r="T706" t="s">
        <v>38</v>
      </c>
      <c r="U706" t="s">
        <v>148</v>
      </c>
      <c r="V706" s="1">
        <v>34780</v>
      </c>
      <c r="W706" s="6">
        <f>DATEDIF(employee_data36[[#This Row],[DOB]],DATE(2023, 1, 1), "Y")</f>
        <v>27</v>
      </c>
      <c r="X706" s="6" t="str">
        <f>IF(employee_data3[[#This Row],[Age]]&lt;=25, "Remaja", IF(employee_data3[[#This Row],[Age]]&lt;=55, "Dewasa", "Lansia"))</f>
        <v>Dewasa</v>
      </c>
      <c r="Y706" s="7" t="str">
        <f>CONCATENATE(employee_data36[[#This Row],[First-LastName]]," ",employee_data36[[#This Row],[DOB]])</f>
        <v>Gilbert-Duffy 34780</v>
      </c>
      <c r="Z706" t="s">
        <v>40</v>
      </c>
      <c r="AA706" t="s">
        <v>216</v>
      </c>
      <c r="AB706" t="s">
        <v>42</v>
      </c>
      <c r="AC706">
        <v>48502</v>
      </c>
      <c r="AD706" t="s">
        <v>93</v>
      </c>
      <c r="AE706" t="s">
        <v>75</v>
      </c>
      <c r="AF706" t="s">
        <v>45</v>
      </c>
      <c r="AG706">
        <v>3</v>
      </c>
    </row>
    <row r="707" spans="1:33" x14ac:dyDescent="0.3">
      <c r="A707">
        <v>1132</v>
      </c>
      <c r="B707" t="s">
        <v>421</v>
      </c>
      <c r="C707" t="s">
        <v>3058</v>
      </c>
      <c r="D707" s="6" t="str">
        <f>CONCATENATE(employee_data36[[#This Row],[FirstName]], "-",employee_data36[[#This Row],[LastName]] )</f>
        <v>Raymond-Ayers</v>
      </c>
      <c r="E707" s="1">
        <v>44331</v>
      </c>
      <c r="F707" s="1">
        <v>45049</v>
      </c>
      <c r="G707" s="7" t="str">
        <f>IF(ISBLANK(employee_data36[[#This Row],[ExitDate]]),"Yes","")</f>
        <v/>
      </c>
      <c r="H707" t="s">
        <v>28</v>
      </c>
      <c r="I707" t="s">
        <v>3059</v>
      </c>
      <c r="J707" t="s">
        <v>3060</v>
      </c>
      <c r="K707" t="s">
        <v>118</v>
      </c>
      <c r="L707" t="s">
        <v>745</v>
      </c>
      <c r="M707" s="6" t="str">
        <f>IF(ISBLANK(employee_data36[[#This Row],[ExitDate]]),"1","0")</f>
        <v>0</v>
      </c>
      <c r="N707" s="6" t="str">
        <f>IF(employee_data36[[#This Row],[EmployeeStatus]]="Active", "Active", "Tidak Active")</f>
        <v>Tidak Active</v>
      </c>
      <c r="O707" t="s">
        <v>33</v>
      </c>
      <c r="P707" t="s">
        <v>64</v>
      </c>
      <c r="Q707" t="s">
        <v>63</v>
      </c>
      <c r="R707" t="s">
        <v>99</v>
      </c>
      <c r="S707" t="s">
        <v>3061</v>
      </c>
      <c r="T707" t="s">
        <v>38</v>
      </c>
      <c r="U707" t="s">
        <v>53</v>
      </c>
      <c r="V707" s="1">
        <v>23319</v>
      </c>
      <c r="W707" s="6">
        <f>DATEDIF(employee_data36[[#This Row],[DOB]],DATE(2023, 1, 1), "Y")</f>
        <v>59</v>
      </c>
      <c r="X707" s="6" t="str">
        <f>IF(employee_data3[[#This Row],[Age]]&lt;=25, "Remaja", IF(employee_data3[[#This Row],[Age]]&lt;=55, "Dewasa", "Lansia"))</f>
        <v>Lansia</v>
      </c>
      <c r="Y707" s="7" t="str">
        <f>CONCATENATE(employee_data36[[#This Row],[First-LastName]]," ",employee_data36[[#This Row],[DOB]])</f>
        <v>Raymond-Ayers 23319</v>
      </c>
      <c r="Z707" t="s">
        <v>40</v>
      </c>
      <c r="AA707" t="s">
        <v>83</v>
      </c>
      <c r="AB707" t="s">
        <v>42</v>
      </c>
      <c r="AC707">
        <v>88428</v>
      </c>
      <c r="AD707" t="s">
        <v>56</v>
      </c>
      <c r="AE707" t="s">
        <v>44</v>
      </c>
      <c r="AF707" t="s">
        <v>45</v>
      </c>
      <c r="AG707">
        <v>3</v>
      </c>
    </row>
    <row r="708" spans="1:33" x14ac:dyDescent="0.3">
      <c r="A708">
        <v>1133</v>
      </c>
      <c r="B708" t="s">
        <v>1586</v>
      </c>
      <c r="C708" t="s">
        <v>1956</v>
      </c>
      <c r="D708" s="6" t="str">
        <f>CONCATENATE(employee_data36[[#This Row],[FirstName]], "-",employee_data36[[#This Row],[LastName]] )</f>
        <v>Vincent-Wyatt</v>
      </c>
      <c r="E708" s="1">
        <v>44634</v>
      </c>
      <c r="F708" s="1">
        <v>44836</v>
      </c>
      <c r="G708" s="7" t="str">
        <f>IF(ISBLANK(employee_data36[[#This Row],[ExitDate]]),"Yes","")</f>
        <v/>
      </c>
      <c r="H708" t="s">
        <v>28</v>
      </c>
      <c r="I708" t="s">
        <v>3062</v>
      </c>
      <c r="J708" t="s">
        <v>3063</v>
      </c>
      <c r="K708" t="s">
        <v>62</v>
      </c>
      <c r="L708" t="s">
        <v>745</v>
      </c>
      <c r="M708" s="6" t="str">
        <f>IF(ISBLANK(employee_data36[[#This Row],[ExitDate]]),"1","0")</f>
        <v>0</v>
      </c>
      <c r="N708" s="6" t="str">
        <f>IF(employee_data36[[#This Row],[EmployeeStatus]]="Active", "Active", "Tidak Active")</f>
        <v>Tidak Active</v>
      </c>
      <c r="O708" t="s">
        <v>63</v>
      </c>
      <c r="P708" t="s">
        <v>64</v>
      </c>
      <c r="Q708" t="s">
        <v>52</v>
      </c>
      <c r="R708" t="s">
        <v>175</v>
      </c>
      <c r="S708" t="s">
        <v>3064</v>
      </c>
      <c r="T708" t="s">
        <v>38</v>
      </c>
      <c r="U708" t="s">
        <v>53</v>
      </c>
      <c r="V708" s="1">
        <v>18222</v>
      </c>
      <c r="W708" s="6">
        <f>DATEDIF(employee_data36[[#This Row],[DOB]],DATE(2023, 1, 1), "Y")</f>
        <v>73</v>
      </c>
      <c r="X708" s="6" t="str">
        <f>IF(employee_data3[[#This Row],[Age]]&lt;=25, "Remaja", IF(employee_data3[[#This Row],[Age]]&lt;=55, "Dewasa", "Lansia"))</f>
        <v>Lansia</v>
      </c>
      <c r="Y708" s="7" t="str">
        <f>CONCATENATE(employee_data36[[#This Row],[First-LastName]]," ",employee_data36[[#This Row],[DOB]])</f>
        <v>Vincent-Wyatt 18222</v>
      </c>
      <c r="Z708" t="s">
        <v>40</v>
      </c>
      <c r="AA708" t="s">
        <v>113</v>
      </c>
      <c r="AB708" t="s">
        <v>42</v>
      </c>
      <c r="AC708">
        <v>95347</v>
      </c>
      <c r="AD708" t="s">
        <v>56</v>
      </c>
      <c r="AE708" t="s">
        <v>84</v>
      </c>
      <c r="AF708" t="s">
        <v>45</v>
      </c>
      <c r="AG708">
        <v>3</v>
      </c>
    </row>
    <row r="709" spans="1:33" x14ac:dyDescent="0.3">
      <c r="A709">
        <v>1134</v>
      </c>
      <c r="B709" t="s">
        <v>2409</v>
      </c>
      <c r="C709" t="s">
        <v>1116</v>
      </c>
      <c r="D709" s="6" t="str">
        <f>CONCATENATE(employee_data36[[#This Row],[FirstName]], "-",employee_data36[[#This Row],[LastName]] )</f>
        <v>Micah-Stanley</v>
      </c>
      <c r="E709" s="1">
        <v>44536</v>
      </c>
      <c r="F709" s="1">
        <v>44569</v>
      </c>
      <c r="G709" s="7" t="str">
        <f>IF(ISBLANK(employee_data36[[#This Row],[ExitDate]]),"Yes","")</f>
        <v/>
      </c>
      <c r="H709" t="s">
        <v>28</v>
      </c>
      <c r="I709" t="s">
        <v>3065</v>
      </c>
      <c r="J709" t="s">
        <v>3066</v>
      </c>
      <c r="K709" t="s">
        <v>89</v>
      </c>
      <c r="L709" t="s">
        <v>745</v>
      </c>
      <c r="M709" s="6" t="str">
        <f>IF(ISBLANK(employee_data36[[#This Row],[ExitDate]]),"1","0")</f>
        <v>0</v>
      </c>
      <c r="N709" s="6" t="str">
        <f>IF(employee_data36[[#This Row],[EmployeeStatus]]="Active", "Active", "Tidak Active")</f>
        <v>Tidak Active</v>
      </c>
      <c r="O709" t="s">
        <v>52</v>
      </c>
      <c r="P709" t="s">
        <v>34</v>
      </c>
      <c r="Q709" t="s">
        <v>35</v>
      </c>
      <c r="R709" t="s">
        <v>140</v>
      </c>
      <c r="S709" t="s">
        <v>3067</v>
      </c>
      <c r="T709" t="s">
        <v>38</v>
      </c>
      <c r="U709" t="s">
        <v>81</v>
      </c>
      <c r="V709" s="1">
        <v>35315</v>
      </c>
      <c r="W709" s="6">
        <f>DATEDIF(employee_data36[[#This Row],[DOB]],DATE(2023, 1, 1), "Y")</f>
        <v>26</v>
      </c>
      <c r="X709" s="6" t="str">
        <f>IF(employee_data3[[#This Row],[Age]]&lt;=25, "Remaja", IF(employee_data3[[#This Row],[Age]]&lt;=55, "Dewasa", "Lansia"))</f>
        <v>Dewasa</v>
      </c>
      <c r="Y709" s="7" t="str">
        <f>CONCATENATE(employee_data36[[#This Row],[First-LastName]]," ",employee_data36[[#This Row],[DOB]])</f>
        <v>Micah-Stanley 35315</v>
      </c>
      <c r="Z709" t="s">
        <v>40</v>
      </c>
      <c r="AA709" t="s">
        <v>103</v>
      </c>
      <c r="AB709" t="s">
        <v>42</v>
      </c>
      <c r="AC709">
        <v>80920</v>
      </c>
      <c r="AD709" t="s">
        <v>128</v>
      </c>
      <c r="AE709" t="s">
        <v>75</v>
      </c>
      <c r="AF709" t="s">
        <v>45</v>
      </c>
      <c r="AG709">
        <v>3</v>
      </c>
    </row>
    <row r="710" spans="1:33" x14ac:dyDescent="0.3">
      <c r="A710">
        <v>1135</v>
      </c>
      <c r="B710" t="s">
        <v>3068</v>
      </c>
      <c r="C710" t="s">
        <v>3069</v>
      </c>
      <c r="D710" s="6" t="str">
        <f>CONCATENATE(employee_data36[[#This Row],[FirstName]], "-",employee_data36[[#This Row],[LastName]] )</f>
        <v>Evan-Chen</v>
      </c>
      <c r="E710" s="1">
        <v>44496</v>
      </c>
      <c r="F710" s="1"/>
      <c r="G710" s="7" t="str">
        <f>IF(ISBLANK(employee_data36[[#This Row],[ExitDate]]),"Yes","")</f>
        <v>Yes</v>
      </c>
      <c r="H710" t="s">
        <v>28</v>
      </c>
      <c r="I710" t="s">
        <v>3070</v>
      </c>
      <c r="J710" t="s">
        <v>3071</v>
      </c>
      <c r="K710" t="s">
        <v>31</v>
      </c>
      <c r="L710" t="s">
        <v>32</v>
      </c>
      <c r="M710" s="6" t="str">
        <f>IF(ISBLANK(employee_data36[[#This Row],[ExitDate]]),"1","0")</f>
        <v>1</v>
      </c>
      <c r="N710" s="6" t="str">
        <f>IF(employee_data36[[#This Row],[EmployeeStatus]]="Active", "Active", "Tidak Active")</f>
        <v>Active</v>
      </c>
      <c r="O710" t="s">
        <v>63</v>
      </c>
      <c r="P710" t="s">
        <v>51</v>
      </c>
      <c r="Q710" t="s">
        <v>35</v>
      </c>
      <c r="R710" t="s">
        <v>36</v>
      </c>
      <c r="S710" t="s">
        <v>37</v>
      </c>
      <c r="T710" t="s">
        <v>38</v>
      </c>
      <c r="U710" t="s">
        <v>111</v>
      </c>
      <c r="V710" s="1">
        <v>23619</v>
      </c>
      <c r="W710" s="6">
        <f>DATEDIF(employee_data36[[#This Row],[DOB]],DATE(2023, 1, 1), "Y")</f>
        <v>58</v>
      </c>
      <c r="X710" s="6" t="str">
        <f>IF(employee_data3[[#This Row],[Age]]&lt;=25, "Remaja", IF(employee_data3[[#This Row],[Age]]&lt;=55, "Dewasa", "Lansia"))</f>
        <v>Lansia</v>
      </c>
      <c r="Y710" s="7" t="str">
        <f>CONCATENATE(employee_data36[[#This Row],[First-LastName]]," ",employee_data36[[#This Row],[DOB]])</f>
        <v>Evan-Chen 23619</v>
      </c>
      <c r="Z710" t="s">
        <v>40</v>
      </c>
      <c r="AA710" t="s">
        <v>2128</v>
      </c>
      <c r="AB710" t="s">
        <v>55</v>
      </c>
      <c r="AC710">
        <v>7440</v>
      </c>
      <c r="AD710" t="s">
        <v>74</v>
      </c>
      <c r="AE710" t="s">
        <v>44</v>
      </c>
      <c r="AF710" t="s">
        <v>45</v>
      </c>
      <c r="AG710">
        <v>3</v>
      </c>
    </row>
    <row r="711" spans="1:33" x14ac:dyDescent="0.3">
      <c r="A711">
        <v>1136</v>
      </c>
      <c r="B711" t="s">
        <v>3072</v>
      </c>
      <c r="C711" t="s">
        <v>3073</v>
      </c>
      <c r="D711" s="6" t="str">
        <f>CONCATENATE(employee_data36[[#This Row],[FirstName]], "-",employee_data36[[#This Row],[LastName]] )</f>
        <v>Serenity-Thornton</v>
      </c>
      <c r="E711" s="1">
        <v>45017</v>
      </c>
      <c r="F711" s="1"/>
      <c r="G711" s="7" t="str">
        <f>IF(ISBLANK(employee_data36[[#This Row],[ExitDate]]),"Yes","")</f>
        <v>Yes</v>
      </c>
      <c r="H711" t="s">
        <v>28</v>
      </c>
      <c r="I711" t="s">
        <v>3074</v>
      </c>
      <c r="J711" t="s">
        <v>3075</v>
      </c>
      <c r="K711" t="s">
        <v>133</v>
      </c>
      <c r="L711" t="s">
        <v>32</v>
      </c>
      <c r="M711" s="6" t="str">
        <f>IF(ISBLANK(employee_data36[[#This Row],[ExitDate]]),"1","0")</f>
        <v>1</v>
      </c>
      <c r="N711" s="6" t="str">
        <f>IF(employee_data36[[#This Row],[EmployeeStatus]]="Active", "Active", "Tidak Active")</f>
        <v>Active</v>
      </c>
      <c r="O711" t="s">
        <v>63</v>
      </c>
      <c r="P711" t="s">
        <v>51</v>
      </c>
      <c r="Q711" t="s">
        <v>35</v>
      </c>
      <c r="R711" t="s">
        <v>36</v>
      </c>
      <c r="S711" t="s">
        <v>37</v>
      </c>
      <c r="T711" t="s">
        <v>38</v>
      </c>
      <c r="U711" t="s">
        <v>90</v>
      </c>
      <c r="V711" s="1">
        <v>16888</v>
      </c>
      <c r="W711" s="6">
        <f>DATEDIF(employee_data36[[#This Row],[DOB]],DATE(2023, 1, 1), "Y")</f>
        <v>76</v>
      </c>
      <c r="X711" s="6" t="str">
        <f>IF(employee_data3[[#This Row],[Age]]&lt;=25, "Remaja", IF(employee_data3[[#This Row],[Age]]&lt;=55, "Dewasa", "Lansia"))</f>
        <v>Lansia</v>
      </c>
      <c r="Y711" s="7" t="str">
        <f>CONCATENATE(employee_data36[[#This Row],[First-LastName]]," ",employee_data36[[#This Row],[DOB]])</f>
        <v>Serenity-Thornton 16888</v>
      </c>
      <c r="Z711" t="s">
        <v>40</v>
      </c>
      <c r="AA711" t="s">
        <v>92</v>
      </c>
      <c r="AB711" t="s">
        <v>55</v>
      </c>
      <c r="AC711">
        <v>84202</v>
      </c>
      <c r="AD711" t="s">
        <v>74</v>
      </c>
      <c r="AE711" t="s">
        <v>104</v>
      </c>
      <c r="AF711" t="s">
        <v>45</v>
      </c>
      <c r="AG711">
        <v>3</v>
      </c>
    </row>
    <row r="712" spans="1:33" x14ac:dyDescent="0.3">
      <c r="A712">
        <v>1137</v>
      </c>
      <c r="B712" t="s">
        <v>2518</v>
      </c>
      <c r="C712" t="s">
        <v>3076</v>
      </c>
      <c r="D712" s="6" t="str">
        <f>CONCATENATE(employee_data36[[#This Row],[FirstName]], "-",employee_data36[[#This Row],[LastName]] )</f>
        <v>Talan-Rivas</v>
      </c>
      <c r="E712" s="1">
        <v>43614</v>
      </c>
      <c r="F712" s="1"/>
      <c r="G712" s="7" t="str">
        <f>IF(ISBLANK(employee_data36[[#This Row],[ExitDate]]),"Yes","")</f>
        <v>Yes</v>
      </c>
      <c r="H712" t="s">
        <v>28</v>
      </c>
      <c r="I712" t="s">
        <v>3077</v>
      </c>
      <c r="J712" t="s">
        <v>3078</v>
      </c>
      <c r="K712" t="s">
        <v>50</v>
      </c>
      <c r="L712" t="s">
        <v>32</v>
      </c>
      <c r="M712" s="6" t="str">
        <f>IF(ISBLANK(employee_data36[[#This Row],[ExitDate]]),"1","0")</f>
        <v>1</v>
      </c>
      <c r="N712" s="6" t="str">
        <f>IF(employee_data36[[#This Row],[EmployeeStatus]]="Active", "Active", "Tidak Active")</f>
        <v>Active</v>
      </c>
      <c r="O712" t="s">
        <v>63</v>
      </c>
      <c r="P712" t="s">
        <v>34</v>
      </c>
      <c r="Q712" t="s">
        <v>52</v>
      </c>
      <c r="R712" t="s">
        <v>36</v>
      </c>
      <c r="S712" t="s">
        <v>37</v>
      </c>
      <c r="T712" t="s">
        <v>38</v>
      </c>
      <c r="U712" t="s">
        <v>90</v>
      </c>
      <c r="V712" s="1">
        <v>19783</v>
      </c>
      <c r="W712" s="6">
        <f>DATEDIF(employee_data36[[#This Row],[DOB]],DATE(2023, 1, 1), "Y")</f>
        <v>68</v>
      </c>
      <c r="X712" s="6" t="str">
        <f>IF(employee_data3[[#This Row],[Age]]&lt;=25, "Remaja", IF(employee_data3[[#This Row],[Age]]&lt;=55, "Dewasa", "Lansia"))</f>
        <v>Lansia</v>
      </c>
      <c r="Y712" s="7" t="str">
        <f>CONCATENATE(employee_data36[[#This Row],[First-LastName]]," ",employee_data36[[#This Row],[DOB]])</f>
        <v>Talan-Rivas 19783</v>
      </c>
      <c r="Z712" t="s">
        <v>40</v>
      </c>
      <c r="AA712" t="s">
        <v>83</v>
      </c>
      <c r="AB712" t="s">
        <v>55</v>
      </c>
      <c r="AC712">
        <v>3187</v>
      </c>
      <c r="AD712" t="s">
        <v>93</v>
      </c>
      <c r="AE712" t="s">
        <v>75</v>
      </c>
      <c r="AF712" t="s">
        <v>45</v>
      </c>
      <c r="AG712">
        <v>3</v>
      </c>
    </row>
    <row r="713" spans="1:33" x14ac:dyDescent="0.3">
      <c r="A713">
        <v>1138</v>
      </c>
      <c r="B713" t="s">
        <v>3079</v>
      </c>
      <c r="C713" t="s">
        <v>2463</v>
      </c>
      <c r="D713" s="6" t="str">
        <f>CONCATENATE(employee_data36[[#This Row],[FirstName]], "-",employee_data36[[#This Row],[LastName]] )</f>
        <v>Calvin-Braun</v>
      </c>
      <c r="E713" s="1">
        <v>43658</v>
      </c>
      <c r="F713" s="1">
        <v>44754</v>
      </c>
      <c r="G713" s="7" t="str">
        <f>IF(ISBLANK(employee_data36[[#This Row],[ExitDate]]),"Yes","")</f>
        <v/>
      </c>
      <c r="H713" t="s">
        <v>28</v>
      </c>
      <c r="I713" t="s">
        <v>3080</v>
      </c>
      <c r="J713" t="s">
        <v>3081</v>
      </c>
      <c r="K713" t="s">
        <v>139</v>
      </c>
      <c r="L713" t="s">
        <v>32</v>
      </c>
      <c r="M713" s="6" t="str">
        <f>IF(ISBLANK(employee_data36[[#This Row],[ExitDate]]),"1","0")</f>
        <v>0</v>
      </c>
      <c r="N713" s="6" t="str">
        <f>IF(employee_data36[[#This Row],[EmployeeStatus]]="Active", "Active", "Tidak Active")</f>
        <v>Active</v>
      </c>
      <c r="O713" t="s">
        <v>63</v>
      </c>
      <c r="P713" t="s">
        <v>64</v>
      </c>
      <c r="Q713" t="s">
        <v>35</v>
      </c>
      <c r="R713" t="s">
        <v>99</v>
      </c>
      <c r="S713" t="s">
        <v>3082</v>
      </c>
      <c r="T713" t="s">
        <v>38</v>
      </c>
      <c r="U713" t="s">
        <v>101</v>
      </c>
      <c r="V713" s="1">
        <v>30530</v>
      </c>
      <c r="W713" s="6">
        <f>DATEDIF(employee_data36[[#This Row],[DOB]],DATE(2023, 1, 1), "Y")</f>
        <v>39</v>
      </c>
      <c r="X713" s="6" t="str">
        <f>IF(employee_data3[[#This Row],[Age]]&lt;=25, "Remaja", IF(employee_data3[[#This Row],[Age]]&lt;=55, "Dewasa", "Lansia"))</f>
        <v>Dewasa</v>
      </c>
      <c r="Y713" s="7" t="str">
        <f>CONCATENATE(employee_data36[[#This Row],[First-LastName]]," ",employee_data36[[#This Row],[DOB]])</f>
        <v>Calvin-Braun 30530</v>
      </c>
      <c r="Z713" t="s">
        <v>40</v>
      </c>
      <c r="AA713" t="s">
        <v>178</v>
      </c>
      <c r="AB713" t="s">
        <v>55</v>
      </c>
      <c r="AC713">
        <v>2766</v>
      </c>
      <c r="AD713" t="s">
        <v>93</v>
      </c>
      <c r="AE713" t="s">
        <v>104</v>
      </c>
      <c r="AF713" t="s">
        <v>45</v>
      </c>
      <c r="AG713">
        <v>3</v>
      </c>
    </row>
    <row r="714" spans="1:33" x14ac:dyDescent="0.3">
      <c r="A714">
        <v>1139</v>
      </c>
      <c r="B714" t="s">
        <v>3083</v>
      </c>
      <c r="C714" t="s">
        <v>2997</v>
      </c>
      <c r="D714" s="6" t="str">
        <f>CONCATENATE(employee_data36[[#This Row],[FirstName]], "-",employee_data36[[#This Row],[LastName]] )</f>
        <v>Cale-Bender</v>
      </c>
      <c r="E714" s="1">
        <v>43322</v>
      </c>
      <c r="F714" s="1">
        <v>44613</v>
      </c>
      <c r="G714" s="7" t="str">
        <f>IF(ISBLANK(employee_data36[[#This Row],[ExitDate]]),"Yes","")</f>
        <v/>
      </c>
      <c r="H714" t="s">
        <v>28</v>
      </c>
      <c r="I714" t="s">
        <v>3084</v>
      </c>
      <c r="J714" t="s">
        <v>3085</v>
      </c>
      <c r="K714" t="s">
        <v>80</v>
      </c>
      <c r="L714" t="s">
        <v>32</v>
      </c>
      <c r="M714" s="6" t="str">
        <f>IF(ISBLANK(employee_data36[[#This Row],[ExitDate]]),"1","0")</f>
        <v>0</v>
      </c>
      <c r="N714" s="6" t="str">
        <f>IF(employee_data36[[#This Row],[EmployeeStatus]]="Active", "Active", "Tidak Active")</f>
        <v>Active</v>
      </c>
      <c r="O714" t="s">
        <v>33</v>
      </c>
      <c r="P714" t="s">
        <v>51</v>
      </c>
      <c r="Q714" t="s">
        <v>35</v>
      </c>
      <c r="R714" t="s">
        <v>99</v>
      </c>
      <c r="S714" t="s">
        <v>3086</v>
      </c>
      <c r="T714" t="s">
        <v>38</v>
      </c>
      <c r="U714" t="s">
        <v>148</v>
      </c>
      <c r="V714" s="1">
        <v>19460</v>
      </c>
      <c r="W714" s="6">
        <f>DATEDIF(employee_data36[[#This Row],[DOB]],DATE(2023, 1, 1), "Y")</f>
        <v>69</v>
      </c>
      <c r="X714" s="6" t="str">
        <f>IF(employee_data3[[#This Row],[Age]]&lt;=25, "Remaja", IF(employee_data3[[#This Row],[Age]]&lt;=55, "Dewasa", "Lansia"))</f>
        <v>Lansia</v>
      </c>
      <c r="Y714" s="7" t="str">
        <f>CONCATENATE(employee_data36[[#This Row],[First-LastName]]," ",employee_data36[[#This Row],[DOB]])</f>
        <v>Cale-Bender 19460</v>
      </c>
      <c r="Z714" t="s">
        <v>40</v>
      </c>
      <c r="AA714" t="s">
        <v>103</v>
      </c>
      <c r="AB714" t="s">
        <v>55</v>
      </c>
      <c r="AC714">
        <v>75014</v>
      </c>
      <c r="AD714" t="s">
        <v>56</v>
      </c>
      <c r="AE714" t="s">
        <v>84</v>
      </c>
      <c r="AF714" t="s">
        <v>45</v>
      </c>
      <c r="AG714">
        <v>3</v>
      </c>
    </row>
    <row r="715" spans="1:33" x14ac:dyDescent="0.3">
      <c r="A715">
        <v>1140</v>
      </c>
      <c r="B715" t="s">
        <v>3087</v>
      </c>
      <c r="C715" t="s">
        <v>333</v>
      </c>
      <c r="D715" s="6" t="str">
        <f>CONCATENATE(employee_data36[[#This Row],[FirstName]], "-",employee_data36[[#This Row],[LastName]] )</f>
        <v>Kirsten-Vance</v>
      </c>
      <c r="E715" s="1">
        <v>44468</v>
      </c>
      <c r="F715" s="1"/>
      <c r="G715" s="7" t="str">
        <f>IF(ISBLANK(employee_data36[[#This Row],[ExitDate]]),"Yes","")</f>
        <v>Yes</v>
      </c>
      <c r="H715" t="s">
        <v>28</v>
      </c>
      <c r="I715" t="s">
        <v>3088</v>
      </c>
      <c r="J715" t="s">
        <v>3089</v>
      </c>
      <c r="K715" t="s">
        <v>168</v>
      </c>
      <c r="L715" t="s">
        <v>32</v>
      </c>
      <c r="M715" s="6" t="str">
        <f>IF(ISBLANK(employee_data36[[#This Row],[ExitDate]]),"1","0")</f>
        <v>1</v>
      </c>
      <c r="N715" s="6" t="str">
        <f>IF(employee_data36[[#This Row],[EmployeeStatus]]="Active", "Active", "Tidak Active")</f>
        <v>Active</v>
      </c>
      <c r="O715" t="s">
        <v>52</v>
      </c>
      <c r="P715" t="s">
        <v>34</v>
      </c>
      <c r="Q715" t="s">
        <v>63</v>
      </c>
      <c r="R715" t="s">
        <v>36</v>
      </c>
      <c r="S715" t="s">
        <v>37</v>
      </c>
      <c r="T715" t="s">
        <v>38</v>
      </c>
      <c r="U715" t="s">
        <v>111</v>
      </c>
      <c r="V715" s="1">
        <v>32366</v>
      </c>
      <c r="W715" s="6">
        <f>DATEDIF(employee_data36[[#This Row],[DOB]],DATE(2023, 1, 1), "Y")</f>
        <v>34</v>
      </c>
      <c r="X715" s="6" t="str">
        <f>IF(employee_data3[[#This Row],[Age]]&lt;=25, "Remaja", IF(employee_data3[[#This Row],[Age]]&lt;=55, "Dewasa", "Lansia"))</f>
        <v>Dewasa</v>
      </c>
      <c r="Y715" s="7" t="str">
        <f>CONCATENATE(employee_data36[[#This Row],[First-LastName]]," ",employee_data36[[#This Row],[DOB]])</f>
        <v>Kirsten-Vance 32366</v>
      </c>
      <c r="Z715" t="s">
        <v>40</v>
      </c>
      <c r="AA715" t="s">
        <v>113</v>
      </c>
      <c r="AB715" t="s">
        <v>42</v>
      </c>
      <c r="AC715">
        <v>53486</v>
      </c>
      <c r="AD715" t="s">
        <v>93</v>
      </c>
      <c r="AE715" t="s">
        <v>75</v>
      </c>
      <c r="AF715" t="s">
        <v>45</v>
      </c>
      <c r="AG715">
        <v>3</v>
      </c>
    </row>
    <row r="716" spans="1:33" x14ac:dyDescent="0.3">
      <c r="A716">
        <v>1141</v>
      </c>
      <c r="B716" t="s">
        <v>3090</v>
      </c>
      <c r="C716" t="s">
        <v>1438</v>
      </c>
      <c r="D716" s="6" t="str">
        <f>CONCATENATE(employee_data36[[#This Row],[FirstName]], "-",employee_data36[[#This Row],[LastName]] )</f>
        <v>Cade-Cox</v>
      </c>
      <c r="E716" s="1">
        <v>44413</v>
      </c>
      <c r="F716" s="1"/>
      <c r="G716" s="7" t="str">
        <f>IF(ISBLANK(employee_data36[[#This Row],[ExitDate]]),"Yes","")</f>
        <v>Yes</v>
      </c>
      <c r="H716" t="s">
        <v>28</v>
      </c>
      <c r="I716" t="s">
        <v>3091</v>
      </c>
      <c r="J716" t="s">
        <v>3092</v>
      </c>
      <c r="K716" t="s">
        <v>98</v>
      </c>
      <c r="L716" t="s">
        <v>32</v>
      </c>
      <c r="M716" s="6" t="str">
        <f>IF(ISBLANK(employee_data36[[#This Row],[ExitDate]]),"1","0")</f>
        <v>1</v>
      </c>
      <c r="N716" s="6" t="str">
        <f>IF(employee_data36[[#This Row],[EmployeeStatus]]="Active", "Active", "Tidak Active")</f>
        <v>Active</v>
      </c>
      <c r="O716" t="s">
        <v>33</v>
      </c>
      <c r="P716" t="s">
        <v>51</v>
      </c>
      <c r="Q716" t="s">
        <v>63</v>
      </c>
      <c r="R716" t="s">
        <v>36</v>
      </c>
      <c r="S716" t="s">
        <v>37</v>
      </c>
      <c r="T716" t="s">
        <v>38</v>
      </c>
      <c r="U716" t="s">
        <v>90</v>
      </c>
      <c r="V716" s="1">
        <v>15202</v>
      </c>
      <c r="W716" s="6">
        <f>DATEDIF(employee_data36[[#This Row],[DOB]],DATE(2023, 1, 1), "Y")</f>
        <v>81</v>
      </c>
      <c r="X716" s="6" t="str">
        <f>IF(employee_data3[[#This Row],[Age]]&lt;=25, "Remaja", IF(employee_data3[[#This Row],[Age]]&lt;=55, "Dewasa", "Lansia"))</f>
        <v>Lansia</v>
      </c>
      <c r="Y716" s="7" t="str">
        <f>CONCATENATE(employee_data36[[#This Row],[First-LastName]]," ",employee_data36[[#This Row],[DOB]])</f>
        <v>Cade-Cox 15202</v>
      </c>
      <c r="Z716" t="s">
        <v>40</v>
      </c>
      <c r="AA716" t="s">
        <v>654</v>
      </c>
      <c r="AB716" t="s">
        <v>42</v>
      </c>
      <c r="AC716">
        <v>73898</v>
      </c>
      <c r="AD716" t="s">
        <v>93</v>
      </c>
      <c r="AE716" t="s">
        <v>104</v>
      </c>
      <c r="AF716" t="s">
        <v>45</v>
      </c>
      <c r="AG716">
        <v>3</v>
      </c>
    </row>
    <row r="717" spans="1:33" x14ac:dyDescent="0.3">
      <c r="A717">
        <v>1142</v>
      </c>
      <c r="B717" t="s">
        <v>3093</v>
      </c>
      <c r="C717" t="s">
        <v>3094</v>
      </c>
      <c r="D717" s="6" t="str">
        <f>CONCATENATE(employee_data36[[#This Row],[FirstName]], "-",employee_data36[[#This Row],[LastName]] )</f>
        <v>Ibrahim-Wolfe</v>
      </c>
      <c r="E717" s="1">
        <v>45140</v>
      </c>
      <c r="F717" s="1"/>
      <c r="G717" s="7" t="str">
        <f>IF(ISBLANK(employee_data36[[#This Row],[ExitDate]]),"Yes","")</f>
        <v>Yes</v>
      </c>
      <c r="H717" t="s">
        <v>3019</v>
      </c>
      <c r="I717" t="s">
        <v>3095</v>
      </c>
      <c r="J717" t="s">
        <v>3096</v>
      </c>
      <c r="K717" t="s">
        <v>118</v>
      </c>
      <c r="L717" t="s">
        <v>32</v>
      </c>
      <c r="M717" s="6" t="str">
        <f>IF(ISBLANK(employee_data36[[#This Row],[ExitDate]]),"1","0")</f>
        <v>1</v>
      </c>
      <c r="N717" s="6" t="str">
        <f>IF(employee_data36[[#This Row],[EmployeeStatus]]="Active", "Active", "Tidak Active")</f>
        <v>Active</v>
      </c>
      <c r="O717" t="s">
        <v>63</v>
      </c>
      <c r="P717" t="s">
        <v>64</v>
      </c>
      <c r="Q717" t="s">
        <v>35</v>
      </c>
      <c r="R717" t="s">
        <v>36</v>
      </c>
      <c r="S717" t="s">
        <v>37</v>
      </c>
      <c r="T717" t="s">
        <v>38</v>
      </c>
      <c r="U717" t="s">
        <v>177</v>
      </c>
      <c r="V717" s="1">
        <v>33918</v>
      </c>
      <c r="W717" s="6">
        <f>DATEDIF(employee_data36[[#This Row],[DOB]],DATE(2023, 1, 1), "Y")</f>
        <v>30</v>
      </c>
      <c r="X717" s="6" t="str">
        <f>IF(employee_data3[[#This Row],[Age]]&lt;=25, "Remaja", IF(employee_data3[[#This Row],[Age]]&lt;=55, "Dewasa", "Lansia"))</f>
        <v>Dewasa</v>
      </c>
      <c r="Y717" s="7" t="str">
        <f>CONCATENATE(employee_data36[[#This Row],[First-LastName]]," ",employee_data36[[#This Row],[DOB]])</f>
        <v>Ibrahim-Wolfe 33918</v>
      </c>
      <c r="Z717" t="s">
        <v>40</v>
      </c>
      <c r="AA717" t="s">
        <v>178</v>
      </c>
      <c r="AB717" t="s">
        <v>42</v>
      </c>
      <c r="AC717">
        <v>89723</v>
      </c>
      <c r="AD717" t="s">
        <v>128</v>
      </c>
      <c r="AE717" t="s">
        <v>84</v>
      </c>
      <c r="AF717" t="s">
        <v>45</v>
      </c>
      <c r="AG717">
        <v>3</v>
      </c>
    </row>
    <row r="718" spans="1:33" x14ac:dyDescent="0.3">
      <c r="A718">
        <v>1143</v>
      </c>
      <c r="B718" t="s">
        <v>3097</v>
      </c>
      <c r="C718" t="s">
        <v>3098</v>
      </c>
      <c r="D718" s="6" t="str">
        <f>CONCATENATE(employee_data36[[#This Row],[FirstName]], "-",employee_data36[[#This Row],[LastName]] )</f>
        <v>Elianna-Schmitt</v>
      </c>
      <c r="E718" s="1">
        <v>43345</v>
      </c>
      <c r="F718" s="1">
        <v>44405</v>
      </c>
      <c r="G718" s="7" t="str">
        <f>IF(ISBLANK(employee_data36[[#This Row],[ExitDate]]),"Yes","")</f>
        <v/>
      </c>
      <c r="H718" t="s">
        <v>3019</v>
      </c>
      <c r="I718" t="s">
        <v>3099</v>
      </c>
      <c r="J718" t="s">
        <v>3100</v>
      </c>
      <c r="K718" t="s">
        <v>62</v>
      </c>
      <c r="L718" t="s">
        <v>32</v>
      </c>
      <c r="M718" s="6" t="str">
        <f>IF(ISBLANK(employee_data36[[#This Row],[ExitDate]]),"1","0")</f>
        <v>0</v>
      </c>
      <c r="N718" s="6" t="str">
        <f>IF(employee_data36[[#This Row],[EmployeeStatus]]="Active", "Active", "Tidak Active")</f>
        <v>Active</v>
      </c>
      <c r="O718" t="s">
        <v>33</v>
      </c>
      <c r="P718" t="s">
        <v>51</v>
      </c>
      <c r="Q718" t="s">
        <v>63</v>
      </c>
      <c r="R718" t="s">
        <v>126</v>
      </c>
      <c r="S718" t="s">
        <v>3101</v>
      </c>
      <c r="T718" t="s">
        <v>38</v>
      </c>
      <c r="U718" t="s">
        <v>90</v>
      </c>
      <c r="V718" s="1">
        <v>15512</v>
      </c>
      <c r="W718" s="6">
        <f>DATEDIF(employee_data36[[#This Row],[DOB]],DATE(2023, 1, 1), "Y")</f>
        <v>80</v>
      </c>
      <c r="X718" s="6" t="str">
        <f>IF(employee_data3[[#This Row],[Age]]&lt;=25, "Remaja", IF(employee_data3[[#This Row],[Age]]&lt;=55, "Dewasa", "Lansia"))</f>
        <v>Lansia</v>
      </c>
      <c r="Y718" s="7" t="str">
        <f>CONCATENATE(employee_data36[[#This Row],[First-LastName]]," ",employee_data36[[#This Row],[DOB]])</f>
        <v>Elianna-Schmitt 15512</v>
      </c>
      <c r="Z718" t="s">
        <v>40</v>
      </c>
      <c r="AA718" t="s">
        <v>163</v>
      </c>
      <c r="AB718" t="s">
        <v>42</v>
      </c>
      <c r="AC718">
        <v>46695</v>
      </c>
      <c r="AD718" t="s">
        <v>56</v>
      </c>
      <c r="AE718" t="s">
        <v>44</v>
      </c>
      <c r="AF718" t="s">
        <v>45</v>
      </c>
      <c r="AG718">
        <v>3</v>
      </c>
    </row>
    <row r="719" spans="1:33" x14ac:dyDescent="0.3">
      <c r="A719">
        <v>1144</v>
      </c>
      <c r="B719" t="s">
        <v>2576</v>
      </c>
      <c r="C719" t="s">
        <v>3094</v>
      </c>
      <c r="D719" s="6" t="str">
        <f>CONCATENATE(employee_data36[[#This Row],[FirstName]], "-",employee_data36[[#This Row],[LastName]] )</f>
        <v>Colby-Wolfe</v>
      </c>
      <c r="E719" s="1">
        <v>43751</v>
      </c>
      <c r="F719" s="1"/>
      <c r="G719" s="7" t="str">
        <f>IF(ISBLANK(employee_data36[[#This Row],[ExitDate]]),"Yes","")</f>
        <v>Yes</v>
      </c>
      <c r="H719" t="s">
        <v>3019</v>
      </c>
      <c r="I719" t="s">
        <v>3102</v>
      </c>
      <c r="J719" t="s">
        <v>3103</v>
      </c>
      <c r="K719" t="s">
        <v>89</v>
      </c>
      <c r="L719" t="s">
        <v>32</v>
      </c>
      <c r="M719" s="6" t="str">
        <f>IF(ISBLANK(employee_data36[[#This Row],[ExitDate]]),"1","0")</f>
        <v>1</v>
      </c>
      <c r="N719" s="6" t="str">
        <f>IF(employee_data36[[#This Row],[EmployeeStatus]]="Active", "Active", "Tidak Active")</f>
        <v>Active</v>
      </c>
      <c r="O719" t="s">
        <v>52</v>
      </c>
      <c r="P719" t="s">
        <v>64</v>
      </c>
      <c r="Q719" t="s">
        <v>52</v>
      </c>
      <c r="R719" t="s">
        <v>36</v>
      </c>
      <c r="S719" t="s">
        <v>37</v>
      </c>
      <c r="T719" t="s">
        <v>38</v>
      </c>
      <c r="U719" t="s">
        <v>305</v>
      </c>
      <c r="V719" s="1">
        <v>23117</v>
      </c>
      <c r="W719" s="6">
        <f>DATEDIF(employee_data36[[#This Row],[DOB]],DATE(2023, 1, 1), "Y")</f>
        <v>59</v>
      </c>
      <c r="X719" s="6" t="str">
        <f>IF(employee_data3[[#This Row],[Age]]&lt;=25, "Remaja", IF(employee_data3[[#This Row],[Age]]&lt;=55, "Dewasa", "Lansia"))</f>
        <v>Lansia</v>
      </c>
      <c r="Y719" s="7" t="str">
        <f>CONCATENATE(employee_data36[[#This Row],[First-LastName]]," ",employee_data36[[#This Row],[DOB]])</f>
        <v>Colby-Wolfe 23117</v>
      </c>
      <c r="Z719" t="s">
        <v>40</v>
      </c>
      <c r="AA719" t="s">
        <v>419</v>
      </c>
      <c r="AB719" t="s">
        <v>42</v>
      </c>
      <c r="AC719">
        <v>12711</v>
      </c>
      <c r="AD719" t="s">
        <v>128</v>
      </c>
      <c r="AE719" t="s">
        <v>75</v>
      </c>
      <c r="AF719" t="s">
        <v>45</v>
      </c>
      <c r="AG719">
        <v>3</v>
      </c>
    </row>
    <row r="720" spans="1:33" x14ac:dyDescent="0.3">
      <c r="A720">
        <v>1145</v>
      </c>
      <c r="B720" t="s">
        <v>3104</v>
      </c>
      <c r="C720" t="s">
        <v>3105</v>
      </c>
      <c r="D720" s="6" t="str">
        <f>CONCATENATE(employee_data36[[#This Row],[FirstName]], "-",employee_data36[[#This Row],[LastName]] )</f>
        <v>Autumn-Barrera</v>
      </c>
      <c r="E720" s="1">
        <v>44098</v>
      </c>
      <c r="F720" s="1"/>
      <c r="G720" s="7" t="str">
        <f>IF(ISBLANK(employee_data36[[#This Row],[ExitDate]]),"Yes","")</f>
        <v>Yes</v>
      </c>
      <c r="H720" t="s">
        <v>728</v>
      </c>
      <c r="I720" t="s">
        <v>3106</v>
      </c>
      <c r="J720" t="s">
        <v>3107</v>
      </c>
      <c r="K720" t="s">
        <v>80</v>
      </c>
      <c r="L720" t="s">
        <v>32</v>
      </c>
      <c r="M720" s="6" t="str">
        <f>IF(ISBLANK(employee_data36[[#This Row],[ExitDate]]),"1","0")</f>
        <v>1</v>
      </c>
      <c r="N720" s="6" t="str">
        <f>IF(employee_data36[[#This Row],[EmployeeStatus]]="Active", "Active", "Tidak Active")</f>
        <v>Active</v>
      </c>
      <c r="O720" t="s">
        <v>33</v>
      </c>
      <c r="P720" t="s">
        <v>64</v>
      </c>
      <c r="Q720" t="s">
        <v>63</v>
      </c>
      <c r="R720" t="s">
        <v>36</v>
      </c>
      <c r="S720" t="s">
        <v>37</v>
      </c>
      <c r="T720" t="s">
        <v>38</v>
      </c>
      <c r="U720" t="s">
        <v>286</v>
      </c>
      <c r="V720" s="1">
        <v>17596</v>
      </c>
      <c r="W720" s="6">
        <f>DATEDIF(employee_data36[[#This Row],[DOB]],DATE(2023, 1, 1), "Y")</f>
        <v>74</v>
      </c>
      <c r="X720" s="6" t="str">
        <f>IF(employee_data3[[#This Row],[Age]]&lt;=25, "Remaja", IF(employee_data3[[#This Row],[Age]]&lt;=55, "Dewasa", "Lansia"))</f>
        <v>Lansia</v>
      </c>
      <c r="Y720" s="7" t="str">
        <f>CONCATENATE(employee_data36[[#This Row],[First-LastName]]," ",employee_data36[[#This Row],[DOB]])</f>
        <v>Autumn-Barrera 17596</v>
      </c>
      <c r="Z720" t="s">
        <v>40</v>
      </c>
      <c r="AA720" t="s">
        <v>3108</v>
      </c>
      <c r="AB720" t="s">
        <v>55</v>
      </c>
      <c r="AC720">
        <v>66792</v>
      </c>
      <c r="AD720" t="s">
        <v>56</v>
      </c>
      <c r="AE720" t="s">
        <v>84</v>
      </c>
      <c r="AF720" t="s">
        <v>45</v>
      </c>
      <c r="AG720">
        <v>3</v>
      </c>
    </row>
    <row r="721" spans="1:33" x14ac:dyDescent="0.3">
      <c r="A721">
        <v>1146</v>
      </c>
      <c r="B721" t="s">
        <v>3109</v>
      </c>
      <c r="C721" t="s">
        <v>3110</v>
      </c>
      <c r="D721" s="6" t="str">
        <f>CONCATENATE(employee_data36[[#This Row],[FirstName]], "-",employee_data36[[#This Row],[LastName]] )</f>
        <v>Emmalee-Cervantes</v>
      </c>
      <c r="E721" s="1">
        <v>45144</v>
      </c>
      <c r="F721" s="1"/>
      <c r="G721" s="7" t="str">
        <f>IF(ISBLANK(employee_data36[[#This Row],[ExitDate]]),"Yes","")</f>
        <v>Yes</v>
      </c>
      <c r="H721" t="s">
        <v>728</v>
      </c>
      <c r="I721" t="s">
        <v>3111</v>
      </c>
      <c r="J721" t="s">
        <v>3112</v>
      </c>
      <c r="K721" t="s">
        <v>133</v>
      </c>
      <c r="L721" t="s">
        <v>32</v>
      </c>
      <c r="M721" s="6" t="str">
        <f>IF(ISBLANK(employee_data36[[#This Row],[ExitDate]]),"1","0")</f>
        <v>1</v>
      </c>
      <c r="N721" s="6" t="str">
        <f>IF(employee_data36[[#This Row],[EmployeeStatus]]="Active", "Active", "Tidak Active")</f>
        <v>Active</v>
      </c>
      <c r="O721" t="s">
        <v>33</v>
      </c>
      <c r="P721" t="s">
        <v>34</v>
      </c>
      <c r="Q721" t="s">
        <v>52</v>
      </c>
      <c r="R721" t="s">
        <v>36</v>
      </c>
      <c r="S721" t="s">
        <v>37</v>
      </c>
      <c r="T721" t="s">
        <v>38</v>
      </c>
      <c r="U721" t="s">
        <v>90</v>
      </c>
      <c r="V721" s="1">
        <v>23325</v>
      </c>
      <c r="W721" s="6">
        <f>DATEDIF(employee_data36[[#This Row],[DOB]],DATE(2023, 1, 1), "Y")</f>
        <v>59</v>
      </c>
      <c r="X721" s="6" t="str">
        <f>IF(employee_data3[[#This Row],[Age]]&lt;=25, "Remaja", IF(employee_data3[[#This Row],[Age]]&lt;=55, "Dewasa", "Lansia"))</f>
        <v>Lansia</v>
      </c>
      <c r="Y721" s="7" t="str">
        <f>CONCATENATE(employee_data36[[#This Row],[First-LastName]]," ",employee_data36[[#This Row],[DOB]])</f>
        <v>Emmalee-Cervantes 23325</v>
      </c>
      <c r="Z721" t="s">
        <v>40</v>
      </c>
      <c r="AA721" t="s">
        <v>352</v>
      </c>
      <c r="AB721" t="s">
        <v>55</v>
      </c>
      <c r="AC721">
        <v>81317</v>
      </c>
      <c r="AD721" t="s">
        <v>56</v>
      </c>
      <c r="AE721" t="s">
        <v>104</v>
      </c>
      <c r="AF721" t="s">
        <v>45</v>
      </c>
      <c r="AG721">
        <v>3</v>
      </c>
    </row>
    <row r="722" spans="1:33" x14ac:dyDescent="0.3">
      <c r="A722">
        <v>1147</v>
      </c>
      <c r="B722" t="s">
        <v>3113</v>
      </c>
      <c r="C722" t="s">
        <v>3114</v>
      </c>
      <c r="D722" s="6" t="str">
        <f>CONCATENATE(employee_data36[[#This Row],[FirstName]], "-",employee_data36[[#This Row],[LastName]] )</f>
        <v>Ernest-Willis</v>
      </c>
      <c r="E722" s="1">
        <v>43627</v>
      </c>
      <c r="F722" s="1">
        <v>44619</v>
      </c>
      <c r="G722" s="7" t="str">
        <f>IF(ISBLANK(employee_data36[[#This Row],[ExitDate]]),"Yes","")</f>
        <v/>
      </c>
      <c r="H722" t="s">
        <v>728</v>
      </c>
      <c r="I722" t="s">
        <v>3115</v>
      </c>
      <c r="J722" t="s">
        <v>3116</v>
      </c>
      <c r="K722" t="s">
        <v>168</v>
      </c>
      <c r="L722" t="s">
        <v>745</v>
      </c>
      <c r="M722" s="6" t="str">
        <f>IF(ISBLANK(employee_data36[[#This Row],[ExitDate]]),"1","0")</f>
        <v>0</v>
      </c>
      <c r="N722" s="6" t="str">
        <f>IF(employee_data36[[#This Row],[EmployeeStatus]]="Active", "Active", "Tidak Active")</f>
        <v>Tidak Active</v>
      </c>
      <c r="O722" t="s">
        <v>63</v>
      </c>
      <c r="P722" t="s">
        <v>64</v>
      </c>
      <c r="Q722" t="s">
        <v>63</v>
      </c>
      <c r="R722" t="s">
        <v>99</v>
      </c>
      <c r="S722" t="s">
        <v>3117</v>
      </c>
      <c r="T722" t="s">
        <v>38</v>
      </c>
      <c r="U722" t="s">
        <v>81</v>
      </c>
      <c r="V722" s="1">
        <v>15979</v>
      </c>
      <c r="W722" s="6">
        <f>DATEDIF(employee_data36[[#This Row],[DOB]],DATE(2023, 1, 1), "Y")</f>
        <v>79</v>
      </c>
      <c r="X722" s="6" t="str">
        <f>IF(employee_data3[[#This Row],[Age]]&lt;=25, "Remaja", IF(employee_data3[[#This Row],[Age]]&lt;=55, "Dewasa", "Lansia"))</f>
        <v>Lansia</v>
      </c>
      <c r="Y722" s="7" t="str">
        <f>CONCATENATE(employee_data36[[#This Row],[First-LastName]]," ",employee_data36[[#This Row],[DOB]])</f>
        <v>Ernest-Willis 15979</v>
      </c>
      <c r="Z722" t="s">
        <v>40</v>
      </c>
      <c r="AA722" t="s">
        <v>163</v>
      </c>
      <c r="AB722" t="s">
        <v>42</v>
      </c>
      <c r="AC722">
        <v>50894</v>
      </c>
      <c r="AD722" t="s">
        <v>93</v>
      </c>
      <c r="AE722" t="s">
        <v>75</v>
      </c>
      <c r="AF722" t="s">
        <v>45</v>
      </c>
      <c r="AG722">
        <v>3</v>
      </c>
    </row>
    <row r="723" spans="1:33" x14ac:dyDescent="0.3">
      <c r="A723">
        <v>1148</v>
      </c>
      <c r="B723" t="s">
        <v>3118</v>
      </c>
      <c r="C723" t="s">
        <v>1170</v>
      </c>
      <c r="D723" s="6" t="str">
        <f>CONCATENATE(employee_data36[[#This Row],[FirstName]], "-",employee_data36[[#This Row],[LastName]] )</f>
        <v>Jaxon-Anderson</v>
      </c>
      <c r="E723" s="1">
        <v>43510</v>
      </c>
      <c r="F723" s="1"/>
      <c r="G723" s="7" t="str">
        <f>IF(ISBLANK(employee_data36[[#This Row],[ExitDate]]),"Yes","")</f>
        <v>Yes</v>
      </c>
      <c r="H723" t="s">
        <v>728</v>
      </c>
      <c r="I723" t="s">
        <v>3119</v>
      </c>
      <c r="J723" t="s">
        <v>3120</v>
      </c>
      <c r="K723" t="s">
        <v>62</v>
      </c>
      <c r="L723" t="s">
        <v>32</v>
      </c>
      <c r="M723" s="6" t="str">
        <f>IF(ISBLANK(employee_data36[[#This Row],[ExitDate]]),"1","0")</f>
        <v>1</v>
      </c>
      <c r="N723" s="6" t="str">
        <f>IF(employee_data36[[#This Row],[EmployeeStatus]]="Active", "Active", "Tidak Active")</f>
        <v>Active</v>
      </c>
      <c r="O723" t="s">
        <v>52</v>
      </c>
      <c r="P723" t="s">
        <v>51</v>
      </c>
      <c r="Q723" t="s">
        <v>35</v>
      </c>
      <c r="R723" t="s">
        <v>36</v>
      </c>
      <c r="S723" t="s">
        <v>37</v>
      </c>
      <c r="T723" t="s">
        <v>38</v>
      </c>
      <c r="U723" t="s">
        <v>305</v>
      </c>
      <c r="V723" s="1">
        <v>15879</v>
      </c>
      <c r="W723" s="6">
        <f>DATEDIF(employee_data36[[#This Row],[DOB]],DATE(2023, 1, 1), "Y")</f>
        <v>79</v>
      </c>
      <c r="X723" s="6" t="str">
        <f>IF(employee_data3[[#This Row],[Age]]&lt;=25, "Remaja", IF(employee_data3[[#This Row],[Age]]&lt;=55, "Dewasa", "Lansia"))</f>
        <v>Lansia</v>
      </c>
      <c r="Y723" s="7" t="str">
        <f>CONCATENATE(employee_data36[[#This Row],[First-LastName]]," ",employee_data36[[#This Row],[DOB]])</f>
        <v>Jaxon-Anderson 15879</v>
      </c>
      <c r="Z723" t="s">
        <v>40</v>
      </c>
      <c r="AA723" t="s">
        <v>419</v>
      </c>
      <c r="AB723" t="s">
        <v>42</v>
      </c>
      <c r="AC723">
        <v>22415</v>
      </c>
      <c r="AD723" t="s">
        <v>93</v>
      </c>
      <c r="AE723" t="s">
        <v>84</v>
      </c>
      <c r="AF723" t="s">
        <v>45</v>
      </c>
      <c r="AG723">
        <v>3</v>
      </c>
    </row>
    <row r="724" spans="1:33" x14ac:dyDescent="0.3">
      <c r="A724">
        <v>1149</v>
      </c>
      <c r="B724" t="s">
        <v>2419</v>
      </c>
      <c r="C724" t="s">
        <v>3121</v>
      </c>
      <c r="D724" s="6" t="str">
        <f>CONCATENATE(employee_data36[[#This Row],[FirstName]], "-",employee_data36[[#This Row],[LastName]] )</f>
        <v>Precious-Caldwell</v>
      </c>
      <c r="E724" s="1">
        <v>44637</v>
      </c>
      <c r="F724" s="1"/>
      <c r="G724" s="7" t="str">
        <f>IF(ISBLANK(employee_data36[[#This Row],[ExitDate]]),"Yes","")</f>
        <v>Yes</v>
      </c>
      <c r="H724" t="s">
        <v>728</v>
      </c>
      <c r="I724" t="s">
        <v>3122</v>
      </c>
      <c r="J724" t="s">
        <v>3123</v>
      </c>
      <c r="K724" t="s">
        <v>118</v>
      </c>
      <c r="L724" t="s">
        <v>32</v>
      </c>
      <c r="M724" s="6" t="str">
        <f>IF(ISBLANK(employee_data36[[#This Row],[ExitDate]]),"1","0")</f>
        <v>1</v>
      </c>
      <c r="N724" s="6" t="str">
        <f>IF(employee_data36[[#This Row],[EmployeeStatus]]="Active", "Active", "Tidak Active")</f>
        <v>Active</v>
      </c>
      <c r="O724" t="s">
        <v>52</v>
      </c>
      <c r="P724" t="s">
        <v>34</v>
      </c>
      <c r="Q724" t="s">
        <v>35</v>
      </c>
      <c r="R724" t="s">
        <v>36</v>
      </c>
      <c r="S724" t="s">
        <v>37</v>
      </c>
      <c r="T724" t="s">
        <v>38</v>
      </c>
      <c r="U724" t="s">
        <v>90</v>
      </c>
      <c r="V724" s="1">
        <v>15236</v>
      </c>
      <c r="W724" s="6">
        <f>DATEDIF(employee_data36[[#This Row],[DOB]],DATE(2023, 1, 1), "Y")</f>
        <v>81</v>
      </c>
      <c r="X724" s="6" t="str">
        <f>IF(employee_data3[[#This Row],[Age]]&lt;=25, "Remaja", IF(employee_data3[[#This Row],[Age]]&lt;=55, "Dewasa", "Lansia"))</f>
        <v>Lansia</v>
      </c>
      <c r="Y724" s="7" t="str">
        <f>CONCATENATE(employee_data36[[#This Row],[First-LastName]]," ",employee_data36[[#This Row],[DOB]])</f>
        <v>Precious-Caldwell 15236</v>
      </c>
      <c r="Z724" t="s">
        <v>40</v>
      </c>
      <c r="AA724" t="s">
        <v>654</v>
      </c>
      <c r="AB724" t="s">
        <v>42</v>
      </c>
      <c r="AC724">
        <v>5855</v>
      </c>
      <c r="AD724" t="s">
        <v>128</v>
      </c>
      <c r="AE724" t="s">
        <v>84</v>
      </c>
      <c r="AF724" t="s">
        <v>45</v>
      </c>
      <c r="AG724">
        <v>3</v>
      </c>
    </row>
    <row r="725" spans="1:33" x14ac:dyDescent="0.3">
      <c r="A725">
        <v>1150</v>
      </c>
      <c r="B725" t="s">
        <v>3124</v>
      </c>
      <c r="C725" t="s">
        <v>1724</v>
      </c>
      <c r="D725" s="6" t="str">
        <f>CONCATENATE(employee_data36[[#This Row],[FirstName]], "-",employee_data36[[#This Row],[LastName]] )</f>
        <v>Yahir-Serrano</v>
      </c>
      <c r="E725" s="1">
        <v>44048</v>
      </c>
      <c r="F725" s="1"/>
      <c r="G725" s="7" t="str">
        <f>IF(ISBLANK(employee_data36[[#This Row],[ExitDate]]),"Yes","")</f>
        <v>Yes</v>
      </c>
      <c r="H725" t="s">
        <v>28</v>
      </c>
      <c r="I725" t="s">
        <v>3125</v>
      </c>
      <c r="J725" t="s">
        <v>3126</v>
      </c>
      <c r="K725" t="s">
        <v>139</v>
      </c>
      <c r="L725" t="s">
        <v>32</v>
      </c>
      <c r="M725" s="6" t="str">
        <f>IF(ISBLANK(employee_data36[[#This Row],[ExitDate]]),"1","0")</f>
        <v>1</v>
      </c>
      <c r="N725" s="6" t="str">
        <f>IF(employee_data36[[#This Row],[EmployeeStatus]]="Active", "Active", "Tidak Active")</f>
        <v>Active</v>
      </c>
      <c r="O725" t="s">
        <v>52</v>
      </c>
      <c r="P725" t="s">
        <v>51</v>
      </c>
      <c r="Q725" t="s">
        <v>63</v>
      </c>
      <c r="R725" t="s">
        <v>36</v>
      </c>
      <c r="S725" t="s">
        <v>37</v>
      </c>
      <c r="T725" t="s">
        <v>38</v>
      </c>
      <c r="U725" t="s">
        <v>53</v>
      </c>
      <c r="V725" s="1">
        <v>29679</v>
      </c>
      <c r="W725" s="6">
        <f>DATEDIF(employee_data36[[#This Row],[DOB]],DATE(2023, 1, 1), "Y")</f>
        <v>41</v>
      </c>
      <c r="X725" s="6" t="str">
        <f>IF(employee_data3[[#This Row],[Age]]&lt;=25, "Remaja", IF(employee_data3[[#This Row],[Age]]&lt;=55, "Dewasa", "Lansia"))</f>
        <v>Dewasa</v>
      </c>
      <c r="Y725" s="7" t="str">
        <f>CONCATENATE(employee_data36[[#This Row],[First-LastName]]," ",employee_data36[[#This Row],[DOB]])</f>
        <v>Yahir-Serrano 29679</v>
      </c>
      <c r="Z725" t="s">
        <v>40</v>
      </c>
      <c r="AA725" t="s">
        <v>163</v>
      </c>
      <c r="AB725" t="s">
        <v>42</v>
      </c>
      <c r="AC725">
        <v>64124</v>
      </c>
      <c r="AD725" t="s">
        <v>43</v>
      </c>
      <c r="AE725" t="s">
        <v>75</v>
      </c>
      <c r="AF725" t="s">
        <v>45</v>
      </c>
      <c r="AG725">
        <v>3</v>
      </c>
    </row>
    <row r="726" spans="1:33" x14ac:dyDescent="0.3">
      <c r="A726">
        <v>1151</v>
      </c>
      <c r="B726" t="s">
        <v>3127</v>
      </c>
      <c r="C726" t="s">
        <v>3128</v>
      </c>
      <c r="D726" s="6" t="str">
        <f>CONCATENATE(employee_data36[[#This Row],[FirstName]], "-",employee_data36[[#This Row],[LastName]] )</f>
        <v>Krystal-Peterson</v>
      </c>
      <c r="E726" s="1">
        <v>44796</v>
      </c>
      <c r="F726" s="1"/>
      <c r="G726" s="7" t="str">
        <f>IF(ISBLANK(employee_data36[[#This Row],[ExitDate]]),"Yes","")</f>
        <v>Yes</v>
      </c>
      <c r="H726" t="s">
        <v>28</v>
      </c>
      <c r="I726" t="s">
        <v>3129</v>
      </c>
      <c r="J726" t="s">
        <v>3130</v>
      </c>
      <c r="K726" t="s">
        <v>50</v>
      </c>
      <c r="L726" t="s">
        <v>32</v>
      </c>
      <c r="M726" s="6" t="str">
        <f>IF(ISBLANK(employee_data36[[#This Row],[ExitDate]]),"1","0")</f>
        <v>1</v>
      </c>
      <c r="N726" s="6" t="str">
        <f>IF(employee_data36[[#This Row],[EmployeeStatus]]="Active", "Active", "Tidak Active")</f>
        <v>Active</v>
      </c>
      <c r="O726" t="s">
        <v>52</v>
      </c>
      <c r="P726" t="s">
        <v>51</v>
      </c>
      <c r="Q726" t="s">
        <v>52</v>
      </c>
      <c r="R726" t="s">
        <v>36</v>
      </c>
      <c r="S726" t="s">
        <v>37</v>
      </c>
      <c r="T726" t="s">
        <v>38</v>
      </c>
      <c r="U726" t="s">
        <v>90</v>
      </c>
      <c r="V726" s="1">
        <v>28670</v>
      </c>
      <c r="W726" s="6">
        <f>DATEDIF(employee_data36[[#This Row],[DOB]],DATE(2023, 1, 1), "Y")</f>
        <v>44</v>
      </c>
      <c r="X726" s="6" t="str">
        <f>IF(employee_data3[[#This Row],[Age]]&lt;=25, "Remaja", IF(employee_data3[[#This Row],[Age]]&lt;=55, "Dewasa", "Lansia"))</f>
        <v>Dewasa</v>
      </c>
      <c r="Y726" s="7" t="str">
        <f>CONCATENATE(employee_data36[[#This Row],[First-LastName]]," ",employee_data36[[#This Row],[DOB]])</f>
        <v>Krystal-Peterson 28670</v>
      </c>
      <c r="Z726" t="s">
        <v>40</v>
      </c>
      <c r="AA726" t="s">
        <v>83</v>
      </c>
      <c r="AB726" t="s">
        <v>55</v>
      </c>
      <c r="AC726">
        <v>2497</v>
      </c>
      <c r="AD726" t="s">
        <v>128</v>
      </c>
      <c r="AE726" t="s">
        <v>44</v>
      </c>
      <c r="AF726" t="s">
        <v>45</v>
      </c>
      <c r="AG726">
        <v>3</v>
      </c>
    </row>
    <row r="727" spans="1:33" x14ac:dyDescent="0.3">
      <c r="A727">
        <v>1152</v>
      </c>
      <c r="B727" t="s">
        <v>3131</v>
      </c>
      <c r="C727" t="s">
        <v>1054</v>
      </c>
      <c r="D727" s="6" t="str">
        <f>CONCATENATE(employee_data36[[#This Row],[FirstName]], "-",employee_data36[[#This Row],[LastName]] )</f>
        <v>Jadyn-Haley</v>
      </c>
      <c r="E727" s="1">
        <v>44938</v>
      </c>
      <c r="F727" s="1"/>
      <c r="G727" s="7" t="str">
        <f>IF(ISBLANK(employee_data36[[#This Row],[ExitDate]]),"Yes","")</f>
        <v>Yes</v>
      </c>
      <c r="H727" t="s">
        <v>28</v>
      </c>
      <c r="I727" t="s">
        <v>3132</v>
      </c>
      <c r="J727" t="s">
        <v>3133</v>
      </c>
      <c r="K727" t="s">
        <v>31</v>
      </c>
      <c r="L727" t="s">
        <v>32</v>
      </c>
      <c r="M727" s="6" t="str">
        <f>IF(ISBLANK(employee_data36[[#This Row],[ExitDate]]),"1","0")</f>
        <v>1</v>
      </c>
      <c r="N727" s="6" t="str">
        <f>IF(employee_data36[[#This Row],[EmployeeStatus]]="Active", "Active", "Tidak Active")</f>
        <v>Active</v>
      </c>
      <c r="O727" t="s">
        <v>63</v>
      </c>
      <c r="P727" t="s">
        <v>51</v>
      </c>
      <c r="Q727" t="s">
        <v>63</v>
      </c>
      <c r="R727" t="s">
        <v>36</v>
      </c>
      <c r="S727" t="s">
        <v>37</v>
      </c>
      <c r="T727" t="s">
        <v>38</v>
      </c>
      <c r="U727" t="s">
        <v>111</v>
      </c>
      <c r="V727" s="1">
        <v>23286</v>
      </c>
      <c r="W727" s="6">
        <f>DATEDIF(employee_data36[[#This Row],[DOB]],DATE(2023, 1, 1), "Y")</f>
        <v>59</v>
      </c>
      <c r="X727" s="6" t="str">
        <f>IF(employee_data3[[#This Row],[Age]]&lt;=25, "Remaja", IF(employee_data3[[#This Row],[Age]]&lt;=55, "Dewasa", "Lansia"))</f>
        <v>Lansia</v>
      </c>
      <c r="Y727" s="7" t="str">
        <f>CONCATENATE(employee_data36[[#This Row],[First-LastName]]," ",employee_data36[[#This Row],[DOB]])</f>
        <v>Jadyn-Haley 23286</v>
      </c>
      <c r="Z727" t="s">
        <v>40</v>
      </c>
      <c r="AA727" t="s">
        <v>113</v>
      </c>
      <c r="AB727" t="s">
        <v>42</v>
      </c>
      <c r="AC727">
        <v>36242</v>
      </c>
      <c r="AD727" t="s">
        <v>74</v>
      </c>
      <c r="AE727" t="s">
        <v>104</v>
      </c>
      <c r="AF727" t="s">
        <v>45</v>
      </c>
      <c r="AG727">
        <v>3</v>
      </c>
    </row>
    <row r="728" spans="1:33" x14ac:dyDescent="0.3">
      <c r="A728">
        <v>1153</v>
      </c>
      <c r="B728" t="s">
        <v>1525</v>
      </c>
      <c r="C728" t="s">
        <v>1717</v>
      </c>
      <c r="D728" s="6" t="str">
        <f>CONCATENATE(employee_data36[[#This Row],[FirstName]], "-",employee_data36[[#This Row],[LastName]] )</f>
        <v>Davis-Roberts</v>
      </c>
      <c r="E728" s="1">
        <v>43935</v>
      </c>
      <c r="F728" s="1">
        <v>44449</v>
      </c>
      <c r="G728" s="7" t="str">
        <f>IF(ISBLANK(employee_data36[[#This Row],[ExitDate]]),"Yes","")</f>
        <v/>
      </c>
      <c r="H728" t="s">
        <v>28</v>
      </c>
      <c r="I728" t="s">
        <v>3134</v>
      </c>
      <c r="J728" t="s">
        <v>3135</v>
      </c>
      <c r="K728" t="s">
        <v>50</v>
      </c>
      <c r="L728" t="s">
        <v>745</v>
      </c>
      <c r="M728" s="6" t="str">
        <f>IF(ISBLANK(employee_data36[[#This Row],[ExitDate]]),"1","0")</f>
        <v>0</v>
      </c>
      <c r="N728" s="6" t="str">
        <f>IF(employee_data36[[#This Row],[EmployeeStatus]]="Active", "Active", "Tidak Active")</f>
        <v>Tidak Active</v>
      </c>
      <c r="O728" t="s">
        <v>52</v>
      </c>
      <c r="P728" t="s">
        <v>51</v>
      </c>
      <c r="Q728" t="s">
        <v>35</v>
      </c>
      <c r="R728" t="s">
        <v>126</v>
      </c>
      <c r="S728" t="s">
        <v>3136</v>
      </c>
      <c r="T728" t="s">
        <v>38</v>
      </c>
      <c r="U728" t="s">
        <v>90</v>
      </c>
      <c r="V728" s="1">
        <v>15269</v>
      </c>
      <c r="W728" s="6">
        <f>DATEDIF(employee_data36[[#This Row],[DOB]],DATE(2023, 1, 1), "Y")</f>
        <v>81</v>
      </c>
      <c r="X728" s="6" t="str">
        <f>IF(employee_data3[[#This Row],[Age]]&lt;=25, "Remaja", IF(employee_data3[[#This Row],[Age]]&lt;=55, "Dewasa", "Lansia"))</f>
        <v>Lansia</v>
      </c>
      <c r="Y728" s="7" t="str">
        <f>CONCATENATE(employee_data36[[#This Row],[First-LastName]]," ",employee_data36[[#This Row],[DOB]])</f>
        <v>Davis-Roberts 15269</v>
      </c>
      <c r="Z728" t="s">
        <v>40</v>
      </c>
      <c r="AA728" t="s">
        <v>83</v>
      </c>
      <c r="AB728" t="s">
        <v>42</v>
      </c>
      <c r="AC728">
        <v>87428</v>
      </c>
      <c r="AD728" t="s">
        <v>128</v>
      </c>
      <c r="AE728" t="s">
        <v>104</v>
      </c>
      <c r="AF728" t="s">
        <v>45</v>
      </c>
      <c r="AG728">
        <v>3</v>
      </c>
    </row>
    <row r="729" spans="1:33" x14ac:dyDescent="0.3">
      <c r="A729">
        <v>1154</v>
      </c>
      <c r="B729" t="s">
        <v>1912</v>
      </c>
      <c r="C729" t="s">
        <v>3137</v>
      </c>
      <c r="D729" s="6" t="str">
        <f>CONCATENATE(employee_data36[[#This Row],[FirstName]], "-",employee_data36[[#This Row],[LastName]] )</f>
        <v>Meadow-Avery</v>
      </c>
      <c r="E729" s="1">
        <v>44466</v>
      </c>
      <c r="F729" s="1">
        <v>44962</v>
      </c>
      <c r="G729" s="7" t="str">
        <f>IF(ISBLANK(employee_data36[[#This Row],[ExitDate]]),"Yes","")</f>
        <v/>
      </c>
      <c r="H729" t="s">
        <v>28</v>
      </c>
      <c r="I729" t="s">
        <v>3138</v>
      </c>
      <c r="J729" t="s">
        <v>3139</v>
      </c>
      <c r="K729" t="s">
        <v>139</v>
      </c>
      <c r="L729" t="s">
        <v>745</v>
      </c>
      <c r="M729" s="6" t="str">
        <f>IF(ISBLANK(employee_data36[[#This Row],[ExitDate]]),"1","0")</f>
        <v>0</v>
      </c>
      <c r="N729" s="6" t="str">
        <f>IF(employee_data36[[#This Row],[EmployeeStatus]]="Active", "Active", "Tidak Active")</f>
        <v>Tidak Active</v>
      </c>
      <c r="O729" t="s">
        <v>63</v>
      </c>
      <c r="P729" t="s">
        <v>34</v>
      </c>
      <c r="Q729" t="s">
        <v>52</v>
      </c>
      <c r="R729" t="s">
        <v>140</v>
      </c>
      <c r="S729" t="s">
        <v>3140</v>
      </c>
      <c r="T729" t="s">
        <v>38</v>
      </c>
      <c r="U729" t="s">
        <v>90</v>
      </c>
      <c r="V729" s="1">
        <v>32082</v>
      </c>
      <c r="W729" s="6">
        <f>DATEDIF(employee_data36[[#This Row],[DOB]],DATE(2023, 1, 1), "Y")</f>
        <v>35</v>
      </c>
      <c r="X729" s="6" t="str">
        <f>IF(employee_data3[[#This Row],[Age]]&lt;=25, "Remaja", IF(employee_data3[[#This Row],[Age]]&lt;=55, "Dewasa", "Lansia"))</f>
        <v>Dewasa</v>
      </c>
      <c r="Y729" s="7" t="str">
        <f>CONCATENATE(employee_data36[[#This Row],[First-LastName]]," ",employee_data36[[#This Row],[DOB]])</f>
        <v>Meadow-Avery 32082</v>
      </c>
      <c r="Z729" t="s">
        <v>40</v>
      </c>
      <c r="AA729" t="s">
        <v>83</v>
      </c>
      <c r="AB729" t="s">
        <v>42</v>
      </c>
      <c r="AC729">
        <v>76772</v>
      </c>
      <c r="AD729" t="s">
        <v>43</v>
      </c>
      <c r="AE729" t="s">
        <v>84</v>
      </c>
      <c r="AF729" t="s">
        <v>45</v>
      </c>
      <c r="AG729">
        <v>3</v>
      </c>
    </row>
    <row r="730" spans="1:33" x14ac:dyDescent="0.3">
      <c r="A730">
        <v>1155</v>
      </c>
      <c r="B730" t="s">
        <v>3141</v>
      </c>
      <c r="C730" t="s">
        <v>923</v>
      </c>
      <c r="D730" s="6" t="str">
        <f>CONCATENATE(employee_data36[[#This Row],[FirstName]], "-",employee_data36[[#This Row],[LastName]] )</f>
        <v>Allyson-Owen</v>
      </c>
      <c r="E730" s="1">
        <v>43421</v>
      </c>
      <c r="F730" s="1">
        <v>43902</v>
      </c>
      <c r="G730" s="7" t="str">
        <f>IF(ISBLANK(employee_data36[[#This Row],[ExitDate]]),"Yes","")</f>
        <v/>
      </c>
      <c r="H730" t="s">
        <v>28</v>
      </c>
      <c r="I730" t="s">
        <v>3142</v>
      </c>
      <c r="J730" t="s">
        <v>3143</v>
      </c>
      <c r="K730" t="s">
        <v>118</v>
      </c>
      <c r="L730" t="s">
        <v>745</v>
      </c>
      <c r="M730" s="6" t="str">
        <f>IF(ISBLANK(employee_data36[[#This Row],[ExitDate]]),"1","0")</f>
        <v>0</v>
      </c>
      <c r="N730" s="6" t="str">
        <f>IF(employee_data36[[#This Row],[EmployeeStatus]]="Active", "Active", "Tidak Active")</f>
        <v>Tidak Active</v>
      </c>
      <c r="O730" t="s">
        <v>33</v>
      </c>
      <c r="P730" t="s">
        <v>51</v>
      </c>
      <c r="Q730" t="s">
        <v>35</v>
      </c>
      <c r="R730" t="s">
        <v>126</v>
      </c>
      <c r="S730" t="s">
        <v>3144</v>
      </c>
      <c r="T730" t="s">
        <v>38</v>
      </c>
      <c r="U730" t="s">
        <v>39</v>
      </c>
      <c r="V730" s="1">
        <v>18938</v>
      </c>
      <c r="W730" s="6">
        <f>DATEDIF(employee_data36[[#This Row],[DOB]],DATE(2023, 1, 1), "Y")</f>
        <v>71</v>
      </c>
      <c r="X730" s="6" t="str">
        <f>IF(employee_data3[[#This Row],[Age]]&lt;=25, "Remaja", IF(employee_data3[[#This Row],[Age]]&lt;=55, "Dewasa", "Lansia"))</f>
        <v>Lansia</v>
      </c>
      <c r="Y730" s="7" t="str">
        <f>CONCATENATE(employee_data36[[#This Row],[First-LastName]]," ",employee_data36[[#This Row],[DOB]])</f>
        <v>Allyson-Owen 18938</v>
      </c>
      <c r="Z730" t="s">
        <v>40</v>
      </c>
      <c r="AA730" t="s">
        <v>73</v>
      </c>
      <c r="AB730" t="s">
        <v>42</v>
      </c>
      <c r="AC730">
        <v>21218</v>
      </c>
      <c r="AD730" t="s">
        <v>74</v>
      </c>
      <c r="AE730" t="s">
        <v>84</v>
      </c>
      <c r="AF730" t="s">
        <v>45</v>
      </c>
      <c r="AG730">
        <v>3</v>
      </c>
    </row>
    <row r="731" spans="1:33" x14ac:dyDescent="0.3">
      <c r="A731">
        <v>1156</v>
      </c>
      <c r="B731" t="s">
        <v>3145</v>
      </c>
      <c r="C731" t="s">
        <v>3146</v>
      </c>
      <c r="D731" s="6" t="str">
        <f>CONCATENATE(employee_data36[[#This Row],[FirstName]], "-",employee_data36[[#This Row],[LastName]] )</f>
        <v>Francisco-Simon</v>
      </c>
      <c r="E731" s="1">
        <v>43668</v>
      </c>
      <c r="F731" s="1">
        <v>44985</v>
      </c>
      <c r="G731" s="7" t="str">
        <f>IF(ISBLANK(employee_data36[[#This Row],[ExitDate]]),"Yes","")</f>
        <v/>
      </c>
      <c r="H731" t="s">
        <v>28</v>
      </c>
      <c r="I731" t="s">
        <v>3147</v>
      </c>
      <c r="J731" t="s">
        <v>3148</v>
      </c>
      <c r="K731" t="s">
        <v>62</v>
      </c>
      <c r="L731" t="s">
        <v>745</v>
      </c>
      <c r="M731" s="6" t="str">
        <f>IF(ISBLANK(employee_data36[[#This Row],[ExitDate]]),"1","0")</f>
        <v>0</v>
      </c>
      <c r="N731" s="6" t="str">
        <f>IF(employee_data36[[#This Row],[EmployeeStatus]]="Active", "Active", "Tidak Active")</f>
        <v>Tidak Active</v>
      </c>
      <c r="O731" t="s">
        <v>33</v>
      </c>
      <c r="P731" t="s">
        <v>51</v>
      </c>
      <c r="Q731" t="s">
        <v>63</v>
      </c>
      <c r="R731" t="s">
        <v>175</v>
      </c>
      <c r="S731" t="s">
        <v>3149</v>
      </c>
      <c r="T731" t="s">
        <v>38</v>
      </c>
      <c r="U731" t="s">
        <v>936</v>
      </c>
      <c r="V731" s="1">
        <v>29331</v>
      </c>
      <c r="W731" s="6">
        <f>DATEDIF(employee_data36[[#This Row],[DOB]],DATE(2023, 1, 1), "Y")</f>
        <v>42</v>
      </c>
      <c r="X731" s="6" t="str">
        <f>IF(employee_data3[[#This Row],[Age]]&lt;=25, "Remaja", IF(employee_data3[[#This Row],[Age]]&lt;=55, "Dewasa", "Lansia"))</f>
        <v>Dewasa</v>
      </c>
      <c r="Y731" s="7" t="str">
        <f>CONCATENATE(employee_data36[[#This Row],[First-LastName]]," ",employee_data36[[#This Row],[DOB]])</f>
        <v>Francisco-Simon 29331</v>
      </c>
      <c r="Z731" t="s">
        <v>40</v>
      </c>
      <c r="AA731" t="s">
        <v>419</v>
      </c>
      <c r="AB731" t="s">
        <v>55</v>
      </c>
      <c r="AC731">
        <v>94316</v>
      </c>
      <c r="AD731" t="s">
        <v>56</v>
      </c>
      <c r="AE731" t="s">
        <v>84</v>
      </c>
      <c r="AF731" t="s">
        <v>45</v>
      </c>
      <c r="AG731">
        <v>3</v>
      </c>
    </row>
    <row r="732" spans="1:33" x14ac:dyDescent="0.3">
      <c r="A732">
        <v>1157</v>
      </c>
      <c r="B732" t="s">
        <v>3150</v>
      </c>
      <c r="C732" t="s">
        <v>3151</v>
      </c>
      <c r="D732" s="6" t="str">
        <f>CONCATENATE(employee_data36[[#This Row],[FirstName]], "-",employee_data36[[#This Row],[LastName]] )</f>
        <v>Trent-Christian</v>
      </c>
      <c r="E732" s="1">
        <v>43506</v>
      </c>
      <c r="F732" s="1"/>
      <c r="G732" s="7" t="str">
        <f>IF(ISBLANK(employee_data36[[#This Row],[ExitDate]]),"Yes","")</f>
        <v>Yes</v>
      </c>
      <c r="H732" t="s">
        <v>28</v>
      </c>
      <c r="I732" t="s">
        <v>3152</v>
      </c>
      <c r="J732" t="s">
        <v>3153</v>
      </c>
      <c r="K732" t="s">
        <v>168</v>
      </c>
      <c r="L732" t="s">
        <v>32</v>
      </c>
      <c r="M732" s="6" t="str">
        <f>IF(ISBLANK(employee_data36[[#This Row],[ExitDate]]),"1","0")</f>
        <v>1</v>
      </c>
      <c r="N732" s="6" t="str">
        <f>IF(employee_data36[[#This Row],[EmployeeStatus]]="Active", "Active", "Tidak Active")</f>
        <v>Active</v>
      </c>
      <c r="O732" t="s">
        <v>52</v>
      </c>
      <c r="P732" t="s">
        <v>51</v>
      </c>
      <c r="Q732" t="s">
        <v>35</v>
      </c>
      <c r="R732" t="s">
        <v>36</v>
      </c>
      <c r="S732" t="s">
        <v>37</v>
      </c>
      <c r="T732" t="s">
        <v>38</v>
      </c>
      <c r="U732" t="s">
        <v>305</v>
      </c>
      <c r="V732" s="1">
        <v>35142</v>
      </c>
      <c r="W732" s="6">
        <f>DATEDIF(employee_data36[[#This Row],[DOB]],DATE(2023, 1, 1), "Y")</f>
        <v>26</v>
      </c>
      <c r="X732" s="6" t="str">
        <f>IF(employee_data3[[#This Row],[Age]]&lt;=25, "Remaja", IF(employee_data3[[#This Row],[Age]]&lt;=55, "Dewasa", "Lansia"))</f>
        <v>Dewasa</v>
      </c>
      <c r="Y732" s="7" t="str">
        <f>CONCATENATE(employee_data36[[#This Row],[First-LastName]]," ",employee_data36[[#This Row],[DOB]])</f>
        <v>Trent-Christian 35142</v>
      </c>
      <c r="Z732" t="s">
        <v>40</v>
      </c>
      <c r="AA732" t="s">
        <v>243</v>
      </c>
      <c r="AB732" t="s">
        <v>55</v>
      </c>
      <c r="AC732">
        <v>39746</v>
      </c>
      <c r="AD732" t="s">
        <v>56</v>
      </c>
      <c r="AE732" t="s">
        <v>84</v>
      </c>
      <c r="AF732" t="s">
        <v>45</v>
      </c>
      <c r="AG732">
        <v>3</v>
      </c>
    </row>
    <row r="733" spans="1:33" x14ac:dyDescent="0.3">
      <c r="A733">
        <v>1158</v>
      </c>
      <c r="B733" t="s">
        <v>3154</v>
      </c>
      <c r="C733" t="s">
        <v>1472</v>
      </c>
      <c r="D733" s="6" t="str">
        <f>CONCATENATE(employee_data36[[#This Row],[FirstName]], "-",employee_data36[[#This Row],[LastName]] )</f>
        <v>Chaya-Boyd</v>
      </c>
      <c r="E733" s="1">
        <v>43426</v>
      </c>
      <c r="F733" s="1">
        <v>44031</v>
      </c>
      <c r="G733" s="7" t="str">
        <f>IF(ISBLANK(employee_data36[[#This Row],[ExitDate]]),"Yes","")</f>
        <v/>
      </c>
      <c r="H733" t="s">
        <v>28</v>
      </c>
      <c r="I733" t="s">
        <v>3155</v>
      </c>
      <c r="J733" t="s">
        <v>3156</v>
      </c>
      <c r="K733" t="s">
        <v>133</v>
      </c>
      <c r="L733" t="s">
        <v>745</v>
      </c>
      <c r="M733" s="6" t="str">
        <f>IF(ISBLANK(employee_data36[[#This Row],[ExitDate]]),"1","0")</f>
        <v>0</v>
      </c>
      <c r="N733" s="6" t="str">
        <f>IF(employee_data36[[#This Row],[EmployeeStatus]]="Active", "Active", "Tidak Active")</f>
        <v>Tidak Active</v>
      </c>
      <c r="O733" t="s">
        <v>63</v>
      </c>
      <c r="P733" t="s">
        <v>51</v>
      </c>
      <c r="Q733" t="s">
        <v>63</v>
      </c>
      <c r="R733" t="s">
        <v>126</v>
      </c>
      <c r="S733" t="s">
        <v>3157</v>
      </c>
      <c r="T733" t="s">
        <v>38</v>
      </c>
      <c r="U733" t="s">
        <v>90</v>
      </c>
      <c r="V733" s="1">
        <v>21370</v>
      </c>
      <c r="W733" s="6">
        <f>DATEDIF(employee_data36[[#This Row],[DOB]],DATE(2023, 1, 1), "Y")</f>
        <v>64</v>
      </c>
      <c r="X733" s="6" t="str">
        <f>IF(employee_data3[[#This Row],[Age]]&lt;=25, "Remaja", IF(employee_data3[[#This Row],[Age]]&lt;=55, "Dewasa", "Lansia"))</f>
        <v>Lansia</v>
      </c>
      <c r="Y733" s="7" t="str">
        <f>CONCATENATE(employee_data36[[#This Row],[First-LastName]]," ",employee_data36[[#This Row],[DOB]])</f>
        <v>Chaya-Boyd 21370</v>
      </c>
      <c r="Z733" t="s">
        <v>40</v>
      </c>
      <c r="AA733" t="s">
        <v>103</v>
      </c>
      <c r="AB733" t="s">
        <v>55</v>
      </c>
      <c r="AC733">
        <v>96001</v>
      </c>
      <c r="AD733" t="s">
        <v>128</v>
      </c>
      <c r="AE733" t="s">
        <v>44</v>
      </c>
      <c r="AF733" t="s">
        <v>45</v>
      </c>
      <c r="AG733">
        <v>3</v>
      </c>
    </row>
    <row r="734" spans="1:33" x14ac:dyDescent="0.3">
      <c r="A734">
        <v>1159</v>
      </c>
      <c r="B734" t="s">
        <v>1422</v>
      </c>
      <c r="C734" t="s">
        <v>3076</v>
      </c>
      <c r="D734" s="6" t="str">
        <f>CONCATENATE(employee_data36[[#This Row],[FirstName]], "-",employee_data36[[#This Row],[LastName]] )</f>
        <v>Nehemiah-Rivas</v>
      </c>
      <c r="E734" s="1">
        <v>45039</v>
      </c>
      <c r="F734" s="1"/>
      <c r="G734" s="7" t="str">
        <f>IF(ISBLANK(employee_data36[[#This Row],[ExitDate]]),"Yes","")</f>
        <v>Yes</v>
      </c>
      <c r="H734" t="s">
        <v>28</v>
      </c>
      <c r="I734" t="s">
        <v>3158</v>
      </c>
      <c r="J734" t="s">
        <v>3159</v>
      </c>
      <c r="K734" t="s">
        <v>80</v>
      </c>
      <c r="L734" t="s">
        <v>32</v>
      </c>
      <c r="M734" s="6" t="str">
        <f>IF(ISBLANK(employee_data36[[#This Row],[ExitDate]]),"1","0")</f>
        <v>1</v>
      </c>
      <c r="N734" s="6" t="str">
        <f>IF(employee_data36[[#This Row],[EmployeeStatus]]="Active", "Active", "Tidak Active")</f>
        <v>Active</v>
      </c>
      <c r="O734" t="s">
        <v>52</v>
      </c>
      <c r="P734" t="s">
        <v>51</v>
      </c>
      <c r="Q734" t="s">
        <v>35</v>
      </c>
      <c r="R734" t="s">
        <v>36</v>
      </c>
      <c r="S734" t="s">
        <v>37</v>
      </c>
      <c r="T734" t="s">
        <v>38</v>
      </c>
      <c r="U734" t="s">
        <v>148</v>
      </c>
      <c r="V734" s="1">
        <v>29009</v>
      </c>
      <c r="W734" s="6">
        <f>DATEDIF(employee_data36[[#This Row],[DOB]],DATE(2023, 1, 1), "Y")</f>
        <v>43</v>
      </c>
      <c r="X734" s="6" t="str">
        <f>IF(employee_data3[[#This Row],[Age]]&lt;=25, "Remaja", IF(employee_data3[[#This Row],[Age]]&lt;=55, "Dewasa", "Lansia"))</f>
        <v>Dewasa</v>
      </c>
      <c r="Y734" s="7" t="str">
        <f>CONCATENATE(employee_data36[[#This Row],[First-LastName]]," ",employee_data36[[#This Row],[DOB]])</f>
        <v>Nehemiah-Rivas 29009</v>
      </c>
      <c r="Z734" t="s">
        <v>40</v>
      </c>
      <c r="AA734" t="s">
        <v>150</v>
      </c>
      <c r="AB734" t="s">
        <v>55</v>
      </c>
      <c r="AC734">
        <v>62733</v>
      </c>
      <c r="AD734" t="s">
        <v>74</v>
      </c>
      <c r="AE734" t="s">
        <v>104</v>
      </c>
      <c r="AF734" t="s">
        <v>45</v>
      </c>
      <c r="AG734">
        <v>3</v>
      </c>
    </row>
    <row r="735" spans="1:33" x14ac:dyDescent="0.3">
      <c r="A735">
        <v>1160</v>
      </c>
      <c r="B735" t="s">
        <v>1956</v>
      </c>
      <c r="C735" t="s">
        <v>3160</v>
      </c>
      <c r="D735" s="6" t="str">
        <f>CONCATENATE(employee_data36[[#This Row],[FirstName]], "-",employee_data36[[#This Row],[LastName]] )</f>
        <v>Wyatt-Spence</v>
      </c>
      <c r="E735" s="1">
        <v>44921</v>
      </c>
      <c r="F735" s="1">
        <v>45069</v>
      </c>
      <c r="G735" s="7" t="str">
        <f>IF(ISBLANK(employee_data36[[#This Row],[ExitDate]]),"Yes","")</f>
        <v/>
      </c>
      <c r="H735" t="s">
        <v>28</v>
      </c>
      <c r="I735" t="s">
        <v>3161</v>
      </c>
      <c r="J735" t="s">
        <v>3162</v>
      </c>
      <c r="K735" t="s">
        <v>98</v>
      </c>
      <c r="L735" t="s">
        <v>32</v>
      </c>
      <c r="M735" s="6" t="str">
        <f>IF(ISBLANK(employee_data36[[#This Row],[ExitDate]]),"1","0")</f>
        <v>0</v>
      </c>
      <c r="N735" s="6" t="str">
        <f>IF(employee_data36[[#This Row],[EmployeeStatus]]="Active", "Active", "Tidak Active")</f>
        <v>Active</v>
      </c>
      <c r="O735" t="s">
        <v>52</v>
      </c>
      <c r="P735" t="s">
        <v>64</v>
      </c>
      <c r="Q735" t="s">
        <v>63</v>
      </c>
      <c r="R735" t="s">
        <v>140</v>
      </c>
      <c r="S735" t="s">
        <v>3163</v>
      </c>
      <c r="T735" t="s">
        <v>38</v>
      </c>
      <c r="U735" t="s">
        <v>81</v>
      </c>
      <c r="V735" s="1">
        <v>28013</v>
      </c>
      <c r="W735" s="6">
        <f>DATEDIF(employee_data36[[#This Row],[DOB]],DATE(2023, 1, 1), "Y")</f>
        <v>46</v>
      </c>
      <c r="X735" s="6" t="str">
        <f>IF(employee_data3[[#This Row],[Age]]&lt;=25, "Remaja", IF(employee_data3[[#This Row],[Age]]&lt;=55, "Dewasa", "Lansia"))</f>
        <v>Dewasa</v>
      </c>
      <c r="Y735" s="7" t="str">
        <f>CONCATENATE(employee_data36[[#This Row],[First-LastName]]," ",employee_data36[[#This Row],[DOB]])</f>
        <v>Wyatt-Spence 28013</v>
      </c>
      <c r="Z735" t="s">
        <v>40</v>
      </c>
      <c r="AA735" t="s">
        <v>292</v>
      </c>
      <c r="AB735" t="s">
        <v>42</v>
      </c>
      <c r="AC735">
        <v>66418</v>
      </c>
      <c r="AD735" t="s">
        <v>128</v>
      </c>
      <c r="AE735" t="s">
        <v>75</v>
      </c>
      <c r="AF735" t="s">
        <v>45</v>
      </c>
      <c r="AG735">
        <v>3</v>
      </c>
    </row>
    <row r="736" spans="1:33" x14ac:dyDescent="0.3">
      <c r="A736">
        <v>1161</v>
      </c>
      <c r="B736" t="s">
        <v>3164</v>
      </c>
      <c r="C736" t="s">
        <v>882</v>
      </c>
      <c r="D736" s="6" t="str">
        <f>CONCATENATE(employee_data36[[#This Row],[FirstName]], "-",employee_data36[[#This Row],[LastName]] )</f>
        <v>Abram-Fisher</v>
      </c>
      <c r="E736" s="1">
        <v>43996</v>
      </c>
      <c r="F736" s="1"/>
      <c r="G736" s="7" t="str">
        <f>IF(ISBLANK(employee_data36[[#This Row],[ExitDate]]),"Yes","")</f>
        <v>Yes</v>
      </c>
      <c r="H736" t="s">
        <v>28</v>
      </c>
      <c r="I736" t="s">
        <v>3165</v>
      </c>
      <c r="J736" t="s">
        <v>3166</v>
      </c>
      <c r="K736" t="s">
        <v>168</v>
      </c>
      <c r="L736" t="s">
        <v>32</v>
      </c>
      <c r="M736" s="6" t="str">
        <f>IF(ISBLANK(employee_data36[[#This Row],[ExitDate]]),"1","0")</f>
        <v>1</v>
      </c>
      <c r="N736" s="6" t="str">
        <f>IF(employee_data36[[#This Row],[EmployeeStatus]]="Active", "Active", "Tidak Active")</f>
        <v>Active</v>
      </c>
      <c r="O736" t="s">
        <v>33</v>
      </c>
      <c r="P736" t="s">
        <v>64</v>
      </c>
      <c r="Q736" t="s">
        <v>52</v>
      </c>
      <c r="R736" t="s">
        <v>36</v>
      </c>
      <c r="S736" t="s">
        <v>37</v>
      </c>
      <c r="T736" t="s">
        <v>38</v>
      </c>
      <c r="U736" t="s">
        <v>504</v>
      </c>
      <c r="V736" s="1">
        <v>19966</v>
      </c>
      <c r="W736" s="6">
        <f>DATEDIF(employee_data36[[#This Row],[DOB]],DATE(2023, 1, 1), "Y")</f>
        <v>68</v>
      </c>
      <c r="X736" s="6" t="str">
        <f>IF(employee_data3[[#This Row],[Age]]&lt;=25, "Remaja", IF(employee_data3[[#This Row],[Age]]&lt;=55, "Dewasa", "Lansia"))</f>
        <v>Lansia</v>
      </c>
      <c r="Y736" s="7" t="str">
        <f>CONCATENATE(employee_data36[[#This Row],[First-LastName]]," ",employee_data36[[#This Row],[DOB]])</f>
        <v>Abram-Fisher 19966</v>
      </c>
      <c r="Z736" t="s">
        <v>40</v>
      </c>
      <c r="AA736" t="s">
        <v>1062</v>
      </c>
      <c r="AB736" t="s">
        <v>42</v>
      </c>
      <c r="AC736">
        <v>78453</v>
      </c>
      <c r="AD736" t="s">
        <v>74</v>
      </c>
      <c r="AE736" t="s">
        <v>44</v>
      </c>
      <c r="AF736" t="s">
        <v>45</v>
      </c>
      <c r="AG736">
        <v>3</v>
      </c>
    </row>
    <row r="737" spans="1:33" x14ac:dyDescent="0.3">
      <c r="A737">
        <v>1162</v>
      </c>
      <c r="B737" t="s">
        <v>3167</v>
      </c>
      <c r="C737" t="s">
        <v>1045</v>
      </c>
      <c r="D737" s="6" t="str">
        <f>CONCATENATE(employee_data36[[#This Row],[FirstName]], "-",employee_data36[[#This Row],[LastName]] )</f>
        <v>Jayleen-Oconnell</v>
      </c>
      <c r="E737" s="1">
        <v>44649</v>
      </c>
      <c r="F737" s="1">
        <v>45066</v>
      </c>
      <c r="G737" s="7" t="str">
        <f>IF(ISBLANK(employee_data36[[#This Row],[ExitDate]]),"Yes","")</f>
        <v/>
      </c>
      <c r="H737" t="s">
        <v>28</v>
      </c>
      <c r="I737" t="s">
        <v>3168</v>
      </c>
      <c r="J737" t="s">
        <v>3169</v>
      </c>
      <c r="K737" t="s">
        <v>98</v>
      </c>
      <c r="L737" t="s">
        <v>32</v>
      </c>
      <c r="M737" s="6" t="str">
        <f>IF(ISBLANK(employee_data36[[#This Row],[ExitDate]]),"1","0")</f>
        <v>0</v>
      </c>
      <c r="N737" s="6" t="str">
        <f>IF(employee_data36[[#This Row],[EmployeeStatus]]="Active", "Active", "Tidak Active")</f>
        <v>Active</v>
      </c>
      <c r="O737" t="s">
        <v>63</v>
      </c>
      <c r="P737" t="s">
        <v>34</v>
      </c>
      <c r="Q737" t="s">
        <v>35</v>
      </c>
      <c r="R737" t="s">
        <v>126</v>
      </c>
      <c r="S737" t="s">
        <v>3170</v>
      </c>
      <c r="T737" t="s">
        <v>38</v>
      </c>
      <c r="U737" t="s">
        <v>81</v>
      </c>
      <c r="V737" s="1">
        <v>30545</v>
      </c>
      <c r="W737" s="6">
        <f>DATEDIF(employee_data36[[#This Row],[DOB]],DATE(2023, 1, 1), "Y")</f>
        <v>39</v>
      </c>
      <c r="X737" s="6" t="str">
        <f>IF(employee_data3[[#This Row],[Age]]&lt;=25, "Remaja", IF(employee_data3[[#This Row],[Age]]&lt;=55, "Dewasa", "Lansia"))</f>
        <v>Dewasa</v>
      </c>
      <c r="Y737" s="7" t="str">
        <f>CONCATENATE(employee_data36[[#This Row],[First-LastName]]," ",employee_data36[[#This Row],[DOB]])</f>
        <v>Jayleen-Oconnell 30545</v>
      </c>
      <c r="Z737" t="s">
        <v>40</v>
      </c>
      <c r="AA737" t="s">
        <v>83</v>
      </c>
      <c r="AB737" t="s">
        <v>42</v>
      </c>
      <c r="AC737">
        <v>85444</v>
      </c>
      <c r="AD737" t="s">
        <v>128</v>
      </c>
      <c r="AE737" t="s">
        <v>44</v>
      </c>
      <c r="AF737" t="s">
        <v>45</v>
      </c>
      <c r="AG737">
        <v>3</v>
      </c>
    </row>
    <row r="738" spans="1:33" x14ac:dyDescent="0.3">
      <c r="A738">
        <v>1163</v>
      </c>
      <c r="B738" t="s">
        <v>3171</v>
      </c>
      <c r="C738" t="s">
        <v>3172</v>
      </c>
      <c r="D738" s="6" t="str">
        <f>CONCATENATE(employee_data36[[#This Row],[FirstName]], "-",employee_data36[[#This Row],[LastName]] )</f>
        <v>Jordon-Meadows</v>
      </c>
      <c r="E738" s="1">
        <v>44913</v>
      </c>
      <c r="F738" s="1"/>
      <c r="G738" s="7" t="str">
        <f>IF(ISBLANK(employee_data36[[#This Row],[ExitDate]]),"Yes","")</f>
        <v>Yes</v>
      </c>
      <c r="H738" t="s">
        <v>3019</v>
      </c>
      <c r="I738" t="s">
        <v>3173</v>
      </c>
      <c r="J738" t="s">
        <v>3174</v>
      </c>
      <c r="K738" t="s">
        <v>118</v>
      </c>
      <c r="L738" t="s">
        <v>32</v>
      </c>
      <c r="M738" s="6" t="str">
        <f>IF(ISBLANK(employee_data36[[#This Row],[ExitDate]]),"1","0")</f>
        <v>1</v>
      </c>
      <c r="N738" s="6" t="str">
        <f>IF(employee_data36[[#This Row],[EmployeeStatus]]="Active", "Active", "Tidak Active")</f>
        <v>Active</v>
      </c>
      <c r="O738" t="s">
        <v>33</v>
      </c>
      <c r="P738" t="s">
        <v>51</v>
      </c>
      <c r="Q738" t="s">
        <v>52</v>
      </c>
      <c r="R738" t="s">
        <v>36</v>
      </c>
      <c r="S738" t="s">
        <v>37</v>
      </c>
      <c r="T738" t="s">
        <v>38</v>
      </c>
      <c r="U738" t="s">
        <v>177</v>
      </c>
      <c r="V738" s="1">
        <v>35102</v>
      </c>
      <c r="W738" s="6">
        <f>DATEDIF(employee_data36[[#This Row],[DOB]],DATE(2023, 1, 1), "Y")</f>
        <v>26</v>
      </c>
      <c r="X738" s="6" t="str">
        <f>IF(employee_data3[[#This Row],[Age]]&lt;=25, "Remaja", IF(employee_data3[[#This Row],[Age]]&lt;=55, "Dewasa", "Lansia"))</f>
        <v>Dewasa</v>
      </c>
      <c r="Y738" s="7" t="str">
        <f>CONCATENATE(employee_data36[[#This Row],[First-LastName]]," ",employee_data36[[#This Row],[DOB]])</f>
        <v>Jordon-Meadows 35102</v>
      </c>
      <c r="Z738" t="s">
        <v>40</v>
      </c>
      <c r="AA738" t="s">
        <v>243</v>
      </c>
      <c r="AB738" t="s">
        <v>42</v>
      </c>
      <c r="AC738">
        <v>93166</v>
      </c>
      <c r="AD738" t="s">
        <v>43</v>
      </c>
      <c r="AE738" t="s">
        <v>104</v>
      </c>
      <c r="AF738" t="s">
        <v>45</v>
      </c>
      <c r="AG738">
        <v>3</v>
      </c>
    </row>
    <row r="739" spans="1:33" x14ac:dyDescent="0.3">
      <c r="A739">
        <v>1164</v>
      </c>
      <c r="B739" t="s">
        <v>1339</v>
      </c>
      <c r="C739" t="s">
        <v>3175</v>
      </c>
      <c r="D739" s="6" t="str">
        <f>CONCATENATE(employee_data36[[#This Row],[FirstName]], "-",employee_data36[[#This Row],[LastName]] )</f>
        <v>Justice-Pineda</v>
      </c>
      <c r="E739" s="1">
        <v>43545</v>
      </c>
      <c r="F739" s="1"/>
      <c r="G739" s="7" t="str">
        <f>IF(ISBLANK(employee_data36[[#This Row],[ExitDate]]),"Yes","")</f>
        <v>Yes</v>
      </c>
      <c r="H739" t="s">
        <v>3019</v>
      </c>
      <c r="I739" t="s">
        <v>3176</v>
      </c>
      <c r="J739" t="s">
        <v>3177</v>
      </c>
      <c r="K739" t="s">
        <v>62</v>
      </c>
      <c r="L739" t="s">
        <v>32</v>
      </c>
      <c r="M739" s="6" t="str">
        <f>IF(ISBLANK(employee_data36[[#This Row],[ExitDate]]),"1","0")</f>
        <v>1</v>
      </c>
      <c r="N739" s="6" t="str">
        <f>IF(employee_data36[[#This Row],[EmployeeStatus]]="Active", "Active", "Tidak Active")</f>
        <v>Active</v>
      </c>
      <c r="O739" t="s">
        <v>52</v>
      </c>
      <c r="P739" t="s">
        <v>51</v>
      </c>
      <c r="Q739" t="s">
        <v>52</v>
      </c>
      <c r="R739" t="s">
        <v>36</v>
      </c>
      <c r="S739" t="s">
        <v>37</v>
      </c>
      <c r="T739" t="s">
        <v>38</v>
      </c>
      <c r="U739" t="s">
        <v>66</v>
      </c>
      <c r="V739" s="1">
        <v>18561</v>
      </c>
      <c r="W739" s="6">
        <f>DATEDIF(employee_data36[[#This Row],[DOB]],DATE(2023, 1, 1), "Y")</f>
        <v>72</v>
      </c>
      <c r="X739" s="6" t="str">
        <f>IF(employee_data3[[#This Row],[Age]]&lt;=25, "Remaja", IF(employee_data3[[#This Row],[Age]]&lt;=55, "Dewasa", "Lansia"))</f>
        <v>Lansia</v>
      </c>
      <c r="Y739" s="7" t="str">
        <f>CONCATENATE(employee_data36[[#This Row],[First-LastName]]," ",employee_data36[[#This Row],[DOB]])</f>
        <v>Justice-Pineda 18561</v>
      </c>
      <c r="Z739" t="s">
        <v>40</v>
      </c>
      <c r="AA739" t="s">
        <v>3178</v>
      </c>
      <c r="AB739" t="s">
        <v>42</v>
      </c>
      <c r="AC739">
        <v>12732</v>
      </c>
      <c r="AD739" t="s">
        <v>74</v>
      </c>
      <c r="AE739" t="s">
        <v>84</v>
      </c>
      <c r="AF739" t="s">
        <v>45</v>
      </c>
      <c r="AG739">
        <v>3</v>
      </c>
    </row>
    <row r="740" spans="1:33" x14ac:dyDescent="0.3">
      <c r="A740">
        <v>1165</v>
      </c>
      <c r="B740" t="s">
        <v>3179</v>
      </c>
      <c r="C740" t="s">
        <v>2778</v>
      </c>
      <c r="D740" s="6" t="str">
        <f>CONCATENATE(employee_data36[[#This Row],[FirstName]], "-",employee_data36[[#This Row],[LastName]] )</f>
        <v>Isiah-Decker</v>
      </c>
      <c r="E740" s="1">
        <v>44235</v>
      </c>
      <c r="F740" s="1"/>
      <c r="G740" s="7" t="str">
        <f>IF(ISBLANK(employee_data36[[#This Row],[ExitDate]]),"Yes","")</f>
        <v>Yes</v>
      </c>
      <c r="H740" t="s">
        <v>3019</v>
      </c>
      <c r="I740" t="s">
        <v>3180</v>
      </c>
      <c r="J740" t="s">
        <v>3181</v>
      </c>
      <c r="K740" t="s">
        <v>89</v>
      </c>
      <c r="L740" t="s">
        <v>32</v>
      </c>
      <c r="M740" s="6" t="str">
        <f>IF(ISBLANK(employee_data36[[#This Row],[ExitDate]]),"1","0")</f>
        <v>1</v>
      </c>
      <c r="N740" s="6" t="str">
        <f>IF(employee_data36[[#This Row],[EmployeeStatus]]="Active", "Active", "Tidak Active")</f>
        <v>Active</v>
      </c>
      <c r="O740" t="s">
        <v>63</v>
      </c>
      <c r="P740" t="s">
        <v>34</v>
      </c>
      <c r="Q740" t="s">
        <v>63</v>
      </c>
      <c r="R740" t="s">
        <v>36</v>
      </c>
      <c r="S740" t="s">
        <v>37</v>
      </c>
      <c r="T740" t="s">
        <v>38</v>
      </c>
      <c r="U740" t="s">
        <v>90</v>
      </c>
      <c r="V740" s="1">
        <v>36047</v>
      </c>
      <c r="W740" s="6">
        <f>DATEDIF(employee_data36[[#This Row],[DOB]],DATE(2023, 1, 1), "Y")</f>
        <v>24</v>
      </c>
      <c r="X740" s="6" t="str">
        <f>IF(employee_data3[[#This Row],[Age]]&lt;=25, "Remaja", IF(employee_data3[[#This Row],[Age]]&lt;=55, "Dewasa", "Lansia"))</f>
        <v>Remaja</v>
      </c>
      <c r="Y740" s="7" t="str">
        <f>CONCATENATE(employee_data36[[#This Row],[First-LastName]]," ",employee_data36[[#This Row],[DOB]])</f>
        <v>Isiah-Decker 36047</v>
      </c>
      <c r="Z740" t="s">
        <v>40</v>
      </c>
      <c r="AA740" t="s">
        <v>83</v>
      </c>
      <c r="AB740" t="s">
        <v>42</v>
      </c>
      <c r="AC740">
        <v>48895</v>
      </c>
      <c r="AD740" t="s">
        <v>74</v>
      </c>
      <c r="AE740" t="s">
        <v>44</v>
      </c>
      <c r="AF740" t="s">
        <v>45</v>
      </c>
      <c r="AG740">
        <v>3</v>
      </c>
    </row>
    <row r="741" spans="1:33" x14ac:dyDescent="0.3">
      <c r="A741">
        <v>1166</v>
      </c>
      <c r="B741" t="s">
        <v>3182</v>
      </c>
      <c r="C741" t="s">
        <v>3183</v>
      </c>
      <c r="D741" s="6" t="str">
        <f>CONCATENATE(employee_data36[[#This Row],[FirstName]], "-",employee_data36[[#This Row],[LastName]] )</f>
        <v>Giada-Boone</v>
      </c>
      <c r="E741" s="1">
        <v>44718</v>
      </c>
      <c r="F741" s="1"/>
      <c r="G741" s="7" t="str">
        <f>IF(ISBLANK(employee_data36[[#This Row],[ExitDate]]),"Yes","")</f>
        <v>Yes</v>
      </c>
      <c r="H741" t="s">
        <v>728</v>
      </c>
      <c r="I741" t="s">
        <v>3184</v>
      </c>
      <c r="J741" t="s">
        <v>3185</v>
      </c>
      <c r="K741" t="s">
        <v>98</v>
      </c>
      <c r="L741" t="s">
        <v>32</v>
      </c>
      <c r="M741" s="6" t="str">
        <f>IF(ISBLANK(employee_data36[[#This Row],[ExitDate]]),"1","0")</f>
        <v>1</v>
      </c>
      <c r="N741" s="6" t="str">
        <f>IF(employee_data36[[#This Row],[EmployeeStatus]]="Active", "Active", "Tidak Active")</f>
        <v>Active</v>
      </c>
      <c r="O741" t="s">
        <v>63</v>
      </c>
      <c r="P741" t="s">
        <v>51</v>
      </c>
      <c r="Q741" t="s">
        <v>35</v>
      </c>
      <c r="R741" t="s">
        <v>36</v>
      </c>
      <c r="S741" t="s">
        <v>37</v>
      </c>
      <c r="T741" t="s">
        <v>38</v>
      </c>
      <c r="U741" t="s">
        <v>90</v>
      </c>
      <c r="V741" s="1">
        <v>23755</v>
      </c>
      <c r="W741" s="6">
        <f>DATEDIF(employee_data36[[#This Row],[DOB]],DATE(2023, 1, 1), "Y")</f>
        <v>57</v>
      </c>
      <c r="X741" s="6" t="str">
        <f>IF(employee_data3[[#This Row],[Age]]&lt;=25, "Remaja", IF(employee_data3[[#This Row],[Age]]&lt;=55, "Dewasa", "Lansia"))</f>
        <v>Lansia</v>
      </c>
      <c r="Y741" s="7" t="str">
        <f>CONCATENATE(employee_data36[[#This Row],[First-LastName]]," ",employee_data36[[#This Row],[DOB]])</f>
        <v>Giada-Boone 23755</v>
      </c>
      <c r="Z741" t="s">
        <v>40</v>
      </c>
      <c r="AA741" t="s">
        <v>226</v>
      </c>
      <c r="AB741" t="s">
        <v>55</v>
      </c>
      <c r="AC741">
        <v>73043</v>
      </c>
      <c r="AD741" t="s">
        <v>74</v>
      </c>
      <c r="AE741" t="s">
        <v>84</v>
      </c>
      <c r="AF741" t="s">
        <v>45</v>
      </c>
      <c r="AG741">
        <v>3</v>
      </c>
    </row>
    <row r="742" spans="1:33" x14ac:dyDescent="0.3">
      <c r="A742">
        <v>1167</v>
      </c>
      <c r="B742" t="s">
        <v>3186</v>
      </c>
      <c r="C742" t="s">
        <v>3187</v>
      </c>
      <c r="D742" s="6" t="str">
        <f>CONCATENATE(employee_data36[[#This Row],[FirstName]], "-",employee_data36[[#This Row],[LastName]] )</f>
        <v>Camryn-Guerra</v>
      </c>
      <c r="E742" s="1">
        <v>44501</v>
      </c>
      <c r="F742" s="1"/>
      <c r="G742" s="7" t="str">
        <f>IF(ISBLANK(employee_data36[[#This Row],[ExitDate]]),"Yes","")</f>
        <v>Yes</v>
      </c>
      <c r="H742" t="s">
        <v>728</v>
      </c>
      <c r="I742" t="s">
        <v>3188</v>
      </c>
      <c r="J742" t="s">
        <v>3189</v>
      </c>
      <c r="K742" t="s">
        <v>118</v>
      </c>
      <c r="L742" t="s">
        <v>32</v>
      </c>
      <c r="M742" s="6" t="str">
        <f>IF(ISBLANK(employee_data36[[#This Row],[ExitDate]]),"1","0")</f>
        <v>1</v>
      </c>
      <c r="N742" s="6" t="str">
        <f>IF(employee_data36[[#This Row],[EmployeeStatus]]="Active", "Active", "Tidak Active")</f>
        <v>Active</v>
      </c>
      <c r="O742" t="s">
        <v>33</v>
      </c>
      <c r="P742" t="s">
        <v>64</v>
      </c>
      <c r="Q742" t="s">
        <v>63</v>
      </c>
      <c r="R742" t="s">
        <v>36</v>
      </c>
      <c r="S742" t="s">
        <v>37</v>
      </c>
      <c r="T742" t="s">
        <v>38</v>
      </c>
      <c r="U742" t="s">
        <v>90</v>
      </c>
      <c r="V742" s="1">
        <v>20333</v>
      </c>
      <c r="W742" s="6">
        <f>DATEDIF(employee_data36[[#This Row],[DOB]],DATE(2023, 1, 1), "Y")</f>
        <v>67</v>
      </c>
      <c r="X742" s="6" t="str">
        <f>IF(employee_data3[[#This Row],[Age]]&lt;=25, "Remaja", IF(employee_data3[[#This Row],[Age]]&lt;=55, "Dewasa", "Lansia"))</f>
        <v>Lansia</v>
      </c>
      <c r="Y742" s="7" t="str">
        <f>CONCATENATE(employee_data36[[#This Row],[First-LastName]]," ",employee_data36[[#This Row],[DOB]])</f>
        <v>Camryn-Guerra 20333</v>
      </c>
      <c r="Z742" t="s">
        <v>40</v>
      </c>
      <c r="AA742" t="s">
        <v>83</v>
      </c>
      <c r="AB742" t="s">
        <v>42</v>
      </c>
      <c r="AC742">
        <v>69064</v>
      </c>
      <c r="AD742" t="s">
        <v>74</v>
      </c>
      <c r="AE742" t="s">
        <v>75</v>
      </c>
      <c r="AF742" t="s">
        <v>45</v>
      </c>
      <c r="AG742">
        <v>3</v>
      </c>
    </row>
    <row r="743" spans="1:33" x14ac:dyDescent="0.3">
      <c r="A743">
        <v>1168</v>
      </c>
      <c r="B743" t="s">
        <v>3190</v>
      </c>
      <c r="C743" t="s">
        <v>3191</v>
      </c>
      <c r="D743" s="6" t="str">
        <f>CONCATENATE(employee_data36[[#This Row],[FirstName]], "-",employee_data36[[#This Row],[LastName]] )</f>
        <v>Melody-Rollins</v>
      </c>
      <c r="E743" s="1">
        <v>44945</v>
      </c>
      <c r="F743" s="1"/>
      <c r="G743" s="7" t="str">
        <f>IF(ISBLANK(employee_data36[[#This Row],[ExitDate]]),"Yes","")</f>
        <v>Yes</v>
      </c>
      <c r="H743" t="s">
        <v>728</v>
      </c>
      <c r="I743" t="s">
        <v>3192</v>
      </c>
      <c r="J743" t="s">
        <v>3193</v>
      </c>
      <c r="K743" t="s">
        <v>62</v>
      </c>
      <c r="L743" t="s">
        <v>32</v>
      </c>
      <c r="M743" s="6" t="str">
        <f>IF(ISBLANK(employee_data36[[#This Row],[ExitDate]]),"1","0")</f>
        <v>1</v>
      </c>
      <c r="N743" s="6" t="str">
        <f>IF(employee_data36[[#This Row],[EmployeeStatus]]="Active", "Active", "Tidak Active")</f>
        <v>Active</v>
      </c>
      <c r="O743" t="s">
        <v>33</v>
      </c>
      <c r="P743" t="s">
        <v>51</v>
      </c>
      <c r="Q743" t="s">
        <v>63</v>
      </c>
      <c r="R743" t="s">
        <v>36</v>
      </c>
      <c r="S743" t="s">
        <v>37</v>
      </c>
      <c r="T743" t="s">
        <v>38</v>
      </c>
      <c r="U743" t="s">
        <v>90</v>
      </c>
      <c r="V743" s="1">
        <v>18638</v>
      </c>
      <c r="W743" s="6">
        <f>DATEDIF(employee_data36[[#This Row],[DOB]],DATE(2023, 1, 1), "Y")</f>
        <v>71</v>
      </c>
      <c r="X743" s="6" t="str">
        <f>IF(employee_data3[[#This Row],[Age]]&lt;=25, "Remaja", IF(employee_data3[[#This Row],[Age]]&lt;=55, "Dewasa", "Lansia"))</f>
        <v>Lansia</v>
      </c>
      <c r="Y743" s="7" t="str">
        <f>CONCATENATE(employee_data36[[#This Row],[First-LastName]]," ",employee_data36[[#This Row],[DOB]])</f>
        <v>Melody-Rollins 18638</v>
      </c>
      <c r="Z743" t="s">
        <v>40</v>
      </c>
      <c r="AA743" t="s">
        <v>67</v>
      </c>
      <c r="AB743" t="s">
        <v>42</v>
      </c>
      <c r="AC743">
        <v>85041</v>
      </c>
      <c r="AD743" t="s">
        <v>43</v>
      </c>
      <c r="AE743" t="s">
        <v>84</v>
      </c>
      <c r="AF743" t="s">
        <v>45</v>
      </c>
      <c r="AG743">
        <v>3</v>
      </c>
    </row>
    <row r="744" spans="1:33" x14ac:dyDescent="0.3">
      <c r="A744">
        <v>1169</v>
      </c>
      <c r="B744" t="s">
        <v>3194</v>
      </c>
      <c r="C744" t="s">
        <v>1670</v>
      </c>
      <c r="D744" s="6" t="str">
        <f>CONCATENATE(employee_data36[[#This Row],[FirstName]], "-",employee_data36[[#This Row],[LastName]] )</f>
        <v>Lucia-Cummings</v>
      </c>
      <c r="E744" s="1">
        <v>44042</v>
      </c>
      <c r="F744" s="1"/>
      <c r="G744" s="7" t="str">
        <f>IF(ISBLANK(employee_data36[[#This Row],[ExitDate]]),"Yes","")</f>
        <v>Yes</v>
      </c>
      <c r="H744" t="s">
        <v>728</v>
      </c>
      <c r="I744" t="s">
        <v>3195</v>
      </c>
      <c r="J744" t="s">
        <v>3196</v>
      </c>
      <c r="K744" t="s">
        <v>89</v>
      </c>
      <c r="L744" t="s">
        <v>32</v>
      </c>
      <c r="M744" s="6" t="str">
        <f>IF(ISBLANK(employee_data36[[#This Row],[ExitDate]]),"1","0")</f>
        <v>1</v>
      </c>
      <c r="N744" s="6" t="str">
        <f>IF(employee_data36[[#This Row],[EmployeeStatus]]="Active", "Active", "Tidak Active")</f>
        <v>Active</v>
      </c>
      <c r="O744" t="s">
        <v>33</v>
      </c>
      <c r="P744" t="s">
        <v>64</v>
      </c>
      <c r="Q744" t="s">
        <v>52</v>
      </c>
      <c r="R744" t="s">
        <v>36</v>
      </c>
      <c r="S744" t="s">
        <v>37</v>
      </c>
      <c r="T744" t="s">
        <v>38</v>
      </c>
      <c r="U744" t="s">
        <v>90</v>
      </c>
      <c r="V744" s="1">
        <v>22174</v>
      </c>
      <c r="W744" s="6">
        <f>DATEDIF(employee_data36[[#This Row],[DOB]],DATE(2023, 1, 1), "Y")</f>
        <v>62</v>
      </c>
      <c r="X744" s="6" t="str">
        <f>IF(employee_data3[[#This Row],[Age]]&lt;=25, "Remaja", IF(employee_data3[[#This Row],[Age]]&lt;=55, "Dewasa", "Lansia"))</f>
        <v>Lansia</v>
      </c>
      <c r="Y744" s="7" t="str">
        <f>CONCATENATE(employee_data36[[#This Row],[First-LastName]]," ",employee_data36[[#This Row],[DOB]])</f>
        <v>Lucia-Cummings 22174</v>
      </c>
      <c r="Z744" t="s">
        <v>40</v>
      </c>
      <c r="AA744" t="s">
        <v>216</v>
      </c>
      <c r="AB744" t="s">
        <v>42</v>
      </c>
      <c r="AC744">
        <v>66037</v>
      </c>
      <c r="AD744" t="s">
        <v>128</v>
      </c>
      <c r="AE744" t="s">
        <v>75</v>
      </c>
      <c r="AF744" t="s">
        <v>45</v>
      </c>
      <c r="AG744">
        <v>3</v>
      </c>
    </row>
    <row r="745" spans="1:33" x14ac:dyDescent="0.3">
      <c r="A745">
        <v>1170</v>
      </c>
      <c r="B745" t="s">
        <v>1073</v>
      </c>
      <c r="C745" t="s">
        <v>1724</v>
      </c>
      <c r="D745" s="6" t="str">
        <f>CONCATENATE(employee_data36[[#This Row],[FirstName]], "-",employee_data36[[#This Row],[LastName]] )</f>
        <v>Jaylen-Serrano</v>
      </c>
      <c r="E745" s="1">
        <v>45123</v>
      </c>
      <c r="F745" s="1"/>
      <c r="G745" s="7" t="str">
        <f>IF(ISBLANK(employee_data36[[#This Row],[ExitDate]]),"Yes","")</f>
        <v>Yes</v>
      </c>
      <c r="H745" t="s">
        <v>728</v>
      </c>
      <c r="I745" t="s">
        <v>3197</v>
      </c>
      <c r="J745" t="s">
        <v>3198</v>
      </c>
      <c r="K745" t="s">
        <v>31</v>
      </c>
      <c r="L745" t="s">
        <v>32</v>
      </c>
      <c r="M745" s="6" t="str">
        <f>IF(ISBLANK(employee_data36[[#This Row],[ExitDate]]),"1","0")</f>
        <v>1</v>
      </c>
      <c r="N745" s="6" t="str">
        <f>IF(employee_data36[[#This Row],[EmployeeStatus]]="Active", "Active", "Tidak Active")</f>
        <v>Active</v>
      </c>
      <c r="O745" t="s">
        <v>52</v>
      </c>
      <c r="P745" t="s">
        <v>34</v>
      </c>
      <c r="Q745" t="s">
        <v>63</v>
      </c>
      <c r="R745" t="s">
        <v>36</v>
      </c>
      <c r="S745" t="s">
        <v>37</v>
      </c>
      <c r="T745" t="s">
        <v>38</v>
      </c>
      <c r="U745" t="s">
        <v>794</v>
      </c>
      <c r="V745" s="1">
        <v>18827</v>
      </c>
      <c r="W745" s="6">
        <f>DATEDIF(employee_data36[[#This Row],[DOB]],DATE(2023, 1, 1), "Y")</f>
        <v>71</v>
      </c>
      <c r="X745" s="6" t="str">
        <f>IF(employee_data3[[#This Row],[Age]]&lt;=25, "Remaja", IF(employee_data3[[#This Row],[Age]]&lt;=55, "Dewasa", "Lansia"))</f>
        <v>Lansia</v>
      </c>
      <c r="Y745" s="7" t="str">
        <f>CONCATENATE(employee_data36[[#This Row],[First-LastName]]," ",employee_data36[[#This Row],[DOB]])</f>
        <v>Jaylen-Serrano 18827</v>
      </c>
      <c r="Z745" t="s">
        <v>40</v>
      </c>
      <c r="AA745" t="s">
        <v>83</v>
      </c>
      <c r="AB745" t="s">
        <v>42</v>
      </c>
      <c r="AC745">
        <v>53112</v>
      </c>
      <c r="AD745" t="s">
        <v>93</v>
      </c>
      <c r="AE745" t="s">
        <v>75</v>
      </c>
      <c r="AF745" t="s">
        <v>45</v>
      </c>
      <c r="AG745">
        <v>3</v>
      </c>
    </row>
    <row r="746" spans="1:33" x14ac:dyDescent="0.3">
      <c r="A746">
        <v>1171</v>
      </c>
      <c r="B746" t="s">
        <v>3199</v>
      </c>
      <c r="C746" t="s">
        <v>3200</v>
      </c>
      <c r="D746" s="6" t="str">
        <f>CONCATENATE(employee_data36[[#This Row],[FirstName]], "-",employee_data36[[#This Row],[LastName]] )</f>
        <v>Jayson-Bright</v>
      </c>
      <c r="E746" s="1">
        <v>44728</v>
      </c>
      <c r="F746" s="1"/>
      <c r="G746" s="7" t="str">
        <f>IF(ISBLANK(employee_data36[[#This Row],[ExitDate]]),"Yes","")</f>
        <v>Yes</v>
      </c>
      <c r="H746" t="s">
        <v>28</v>
      </c>
      <c r="I746" t="s">
        <v>3201</v>
      </c>
      <c r="J746" t="s">
        <v>3202</v>
      </c>
      <c r="K746" t="s">
        <v>133</v>
      </c>
      <c r="L746" t="s">
        <v>32</v>
      </c>
      <c r="M746" s="6" t="str">
        <f>IF(ISBLANK(employee_data36[[#This Row],[ExitDate]]),"1","0")</f>
        <v>1</v>
      </c>
      <c r="N746" s="6" t="str">
        <f>IF(employee_data36[[#This Row],[EmployeeStatus]]="Active", "Active", "Tidak Active")</f>
        <v>Active</v>
      </c>
      <c r="O746" t="s">
        <v>52</v>
      </c>
      <c r="P746" t="s">
        <v>51</v>
      </c>
      <c r="Q746" t="s">
        <v>52</v>
      </c>
      <c r="R746" t="s">
        <v>36</v>
      </c>
      <c r="S746" t="s">
        <v>37</v>
      </c>
      <c r="T746" t="s">
        <v>38</v>
      </c>
      <c r="U746" t="s">
        <v>90</v>
      </c>
      <c r="V746" s="1">
        <v>19564</v>
      </c>
      <c r="W746" s="6">
        <f>DATEDIF(employee_data36[[#This Row],[DOB]],DATE(2023, 1, 1), "Y")</f>
        <v>69</v>
      </c>
      <c r="X746" s="6" t="str">
        <f>IF(employee_data3[[#This Row],[Age]]&lt;=25, "Remaja", IF(employee_data3[[#This Row],[Age]]&lt;=55, "Dewasa", "Lansia"))</f>
        <v>Lansia</v>
      </c>
      <c r="Y746" s="7" t="str">
        <f>CONCATENATE(employee_data36[[#This Row],[First-LastName]]," ",employee_data36[[#This Row],[DOB]])</f>
        <v>Jayson-Bright 19564</v>
      </c>
      <c r="Z746" t="s">
        <v>40</v>
      </c>
      <c r="AA746" t="s">
        <v>83</v>
      </c>
      <c r="AB746" t="s">
        <v>42</v>
      </c>
      <c r="AC746">
        <v>93320</v>
      </c>
      <c r="AD746" t="s">
        <v>56</v>
      </c>
      <c r="AE746" t="s">
        <v>75</v>
      </c>
      <c r="AF746" t="s">
        <v>45</v>
      </c>
      <c r="AG746">
        <v>3</v>
      </c>
    </row>
    <row r="747" spans="1:33" x14ac:dyDescent="0.3">
      <c r="A747">
        <v>1172</v>
      </c>
      <c r="B747" t="s">
        <v>3203</v>
      </c>
      <c r="C747" t="s">
        <v>3204</v>
      </c>
      <c r="D747" s="6" t="str">
        <f>CONCATENATE(employee_data36[[#This Row],[FirstName]], "-",employee_data36[[#This Row],[LastName]] )</f>
        <v>Carlie-Wilkerson</v>
      </c>
      <c r="E747" s="1">
        <v>44360</v>
      </c>
      <c r="F747" s="1">
        <v>44708</v>
      </c>
      <c r="G747" s="7" t="str">
        <f>IF(ISBLANK(employee_data36[[#This Row],[ExitDate]]),"Yes","")</f>
        <v/>
      </c>
      <c r="H747" t="s">
        <v>28</v>
      </c>
      <c r="I747" t="s">
        <v>3205</v>
      </c>
      <c r="J747" t="s">
        <v>3206</v>
      </c>
      <c r="K747" t="s">
        <v>50</v>
      </c>
      <c r="L747" t="s">
        <v>745</v>
      </c>
      <c r="M747" s="6" t="str">
        <f>IF(ISBLANK(employee_data36[[#This Row],[ExitDate]]),"1","0")</f>
        <v>0</v>
      </c>
      <c r="N747" s="6" t="str">
        <f>IF(employee_data36[[#This Row],[EmployeeStatus]]="Active", "Active", "Tidak Active")</f>
        <v>Tidak Active</v>
      </c>
      <c r="O747" t="s">
        <v>63</v>
      </c>
      <c r="P747" t="s">
        <v>34</v>
      </c>
      <c r="Q747" t="s">
        <v>63</v>
      </c>
      <c r="R747" t="s">
        <v>175</v>
      </c>
      <c r="S747" t="s">
        <v>3207</v>
      </c>
      <c r="T747" t="s">
        <v>38</v>
      </c>
      <c r="U747" t="s">
        <v>111</v>
      </c>
      <c r="V747" s="1">
        <v>19134</v>
      </c>
      <c r="W747" s="6">
        <f>DATEDIF(employee_data36[[#This Row],[DOB]],DATE(2023, 1, 1), "Y")</f>
        <v>70</v>
      </c>
      <c r="X747" s="6" t="str">
        <f>IF(employee_data3[[#This Row],[Age]]&lt;=25, "Remaja", IF(employee_data3[[#This Row],[Age]]&lt;=55, "Dewasa", "Lansia"))</f>
        <v>Lansia</v>
      </c>
      <c r="Y747" s="7" t="str">
        <f>CONCATENATE(employee_data36[[#This Row],[First-LastName]]," ",employee_data36[[#This Row],[DOB]])</f>
        <v>Carlie-Wilkerson 19134</v>
      </c>
      <c r="Z747" t="s">
        <v>40</v>
      </c>
      <c r="AA747" t="s">
        <v>113</v>
      </c>
      <c r="AB747" t="s">
        <v>55</v>
      </c>
      <c r="AC747">
        <v>39849</v>
      </c>
      <c r="AD747" t="s">
        <v>128</v>
      </c>
      <c r="AE747" t="s">
        <v>84</v>
      </c>
      <c r="AF747" t="s">
        <v>45</v>
      </c>
      <c r="AG747">
        <v>3</v>
      </c>
    </row>
    <row r="748" spans="1:33" x14ac:dyDescent="0.3">
      <c r="A748">
        <v>1173</v>
      </c>
      <c r="B748" t="s">
        <v>3208</v>
      </c>
      <c r="C748" t="s">
        <v>3209</v>
      </c>
      <c r="D748" s="6" t="str">
        <f>CONCATENATE(employee_data36[[#This Row],[FirstName]], "-",employee_data36[[#This Row],[LastName]] )</f>
        <v>Kaylyn-Patrick</v>
      </c>
      <c r="E748" s="1">
        <v>44149</v>
      </c>
      <c r="F748" s="1">
        <v>44501</v>
      </c>
      <c r="G748" s="7" t="str">
        <f>IF(ISBLANK(employee_data36[[#This Row],[ExitDate]]),"Yes","")</f>
        <v/>
      </c>
      <c r="H748" t="s">
        <v>28</v>
      </c>
      <c r="I748" t="s">
        <v>3210</v>
      </c>
      <c r="J748" t="s">
        <v>3211</v>
      </c>
      <c r="K748" t="s">
        <v>89</v>
      </c>
      <c r="L748" t="s">
        <v>745</v>
      </c>
      <c r="M748" s="6" t="str">
        <f>IF(ISBLANK(employee_data36[[#This Row],[ExitDate]]),"1","0")</f>
        <v>0</v>
      </c>
      <c r="N748" s="6" t="str">
        <f>IF(employee_data36[[#This Row],[EmployeeStatus]]="Active", "Active", "Tidak Active")</f>
        <v>Tidak Active</v>
      </c>
      <c r="O748" t="s">
        <v>63</v>
      </c>
      <c r="P748" t="s">
        <v>34</v>
      </c>
      <c r="Q748" t="s">
        <v>63</v>
      </c>
      <c r="R748" t="s">
        <v>126</v>
      </c>
      <c r="S748" t="s">
        <v>3212</v>
      </c>
      <c r="T748" t="s">
        <v>38</v>
      </c>
      <c r="U748" t="s">
        <v>3213</v>
      </c>
      <c r="V748" s="1">
        <v>24867</v>
      </c>
      <c r="W748" s="6">
        <f>DATEDIF(employee_data36[[#This Row],[DOB]],DATE(2023, 1, 1), "Y")</f>
        <v>54</v>
      </c>
      <c r="X748" s="6" t="str">
        <f>IF(employee_data3[[#This Row],[Age]]&lt;=25, "Remaja", IF(employee_data3[[#This Row],[Age]]&lt;=55, "Dewasa", "Lansia"))</f>
        <v>Dewasa</v>
      </c>
      <c r="Y748" s="7" t="str">
        <f>CONCATENATE(employee_data36[[#This Row],[First-LastName]]," ",employee_data36[[#This Row],[DOB]])</f>
        <v>Kaylyn-Patrick 24867</v>
      </c>
      <c r="Z748" t="s">
        <v>40</v>
      </c>
      <c r="AA748" t="s">
        <v>243</v>
      </c>
      <c r="AB748" t="s">
        <v>42</v>
      </c>
      <c r="AC748">
        <v>38596</v>
      </c>
      <c r="AD748" t="s">
        <v>43</v>
      </c>
      <c r="AE748" t="s">
        <v>44</v>
      </c>
      <c r="AF748" t="s">
        <v>45</v>
      </c>
      <c r="AG748">
        <v>3</v>
      </c>
    </row>
    <row r="749" spans="1:33" x14ac:dyDescent="0.3">
      <c r="A749">
        <v>1174</v>
      </c>
      <c r="B749" t="s">
        <v>3214</v>
      </c>
      <c r="C749" t="s">
        <v>1845</v>
      </c>
      <c r="D749" s="6" t="str">
        <f>CONCATENATE(employee_data36[[#This Row],[FirstName]], "-",employee_data36[[#This Row],[LastName]] )</f>
        <v>Evie-Pope</v>
      </c>
      <c r="E749" s="1">
        <v>43998</v>
      </c>
      <c r="F749" s="1">
        <v>44998</v>
      </c>
      <c r="G749" s="7" t="str">
        <f>IF(ISBLANK(employee_data36[[#This Row],[ExitDate]]),"Yes","")</f>
        <v/>
      </c>
      <c r="H749" t="s">
        <v>28</v>
      </c>
      <c r="I749" t="s">
        <v>3215</v>
      </c>
      <c r="J749" t="s">
        <v>3216</v>
      </c>
      <c r="K749" t="s">
        <v>31</v>
      </c>
      <c r="L749" t="s">
        <v>745</v>
      </c>
      <c r="M749" s="6" t="str">
        <f>IF(ISBLANK(employee_data36[[#This Row],[ExitDate]]),"1","0")</f>
        <v>0</v>
      </c>
      <c r="N749" s="6" t="str">
        <f>IF(employee_data36[[#This Row],[EmployeeStatus]]="Active", "Active", "Tidak Active")</f>
        <v>Tidak Active</v>
      </c>
      <c r="O749" t="s">
        <v>63</v>
      </c>
      <c r="P749" t="s">
        <v>34</v>
      </c>
      <c r="Q749" t="s">
        <v>35</v>
      </c>
      <c r="R749" t="s">
        <v>126</v>
      </c>
      <c r="S749" t="s">
        <v>3217</v>
      </c>
      <c r="T749" t="s">
        <v>38</v>
      </c>
      <c r="U749" t="s">
        <v>90</v>
      </c>
      <c r="V749" s="1">
        <v>27008</v>
      </c>
      <c r="W749" s="6">
        <f>DATEDIF(employee_data36[[#This Row],[DOB]],DATE(2023, 1, 1), "Y")</f>
        <v>49</v>
      </c>
      <c r="X749" s="6" t="str">
        <f>IF(employee_data3[[#This Row],[Age]]&lt;=25, "Remaja", IF(employee_data3[[#This Row],[Age]]&lt;=55, "Dewasa", "Lansia"))</f>
        <v>Dewasa</v>
      </c>
      <c r="Y749" s="7" t="str">
        <f>CONCATENATE(employee_data36[[#This Row],[First-LastName]]," ",employee_data36[[#This Row],[DOB]])</f>
        <v>Evie-Pope 27008</v>
      </c>
      <c r="Z749" t="s">
        <v>40</v>
      </c>
      <c r="AA749" t="s">
        <v>834</v>
      </c>
      <c r="AB749" t="s">
        <v>42</v>
      </c>
      <c r="AC749">
        <v>31731</v>
      </c>
      <c r="AD749" t="s">
        <v>74</v>
      </c>
      <c r="AE749" t="s">
        <v>44</v>
      </c>
      <c r="AF749" t="s">
        <v>45</v>
      </c>
      <c r="AG749">
        <v>3</v>
      </c>
    </row>
    <row r="750" spans="1:33" x14ac:dyDescent="0.3">
      <c r="A750">
        <v>1175</v>
      </c>
      <c r="B750" t="s">
        <v>1622</v>
      </c>
      <c r="C750" t="s">
        <v>466</v>
      </c>
      <c r="D750" s="6" t="str">
        <f>CONCATENATE(employee_data36[[#This Row],[FirstName]], "-",employee_data36[[#This Row],[LastName]] )</f>
        <v>Nayeli-Kelley</v>
      </c>
      <c r="E750" s="1">
        <v>43454</v>
      </c>
      <c r="F750" s="1">
        <v>44189</v>
      </c>
      <c r="G750" s="7" t="str">
        <f>IF(ISBLANK(employee_data36[[#This Row],[ExitDate]]),"Yes","")</f>
        <v/>
      </c>
      <c r="H750" t="s">
        <v>28</v>
      </c>
      <c r="I750" t="s">
        <v>3218</v>
      </c>
      <c r="J750" t="s">
        <v>3219</v>
      </c>
      <c r="K750" t="s">
        <v>50</v>
      </c>
      <c r="L750" t="s">
        <v>745</v>
      </c>
      <c r="M750" s="6" t="str">
        <f>IF(ISBLANK(employee_data36[[#This Row],[ExitDate]]),"1","0")</f>
        <v>0</v>
      </c>
      <c r="N750" s="6" t="str">
        <f>IF(employee_data36[[#This Row],[EmployeeStatus]]="Active", "Active", "Tidak Active")</f>
        <v>Tidak Active</v>
      </c>
      <c r="O750" t="s">
        <v>63</v>
      </c>
      <c r="P750" t="s">
        <v>51</v>
      </c>
      <c r="Q750" t="s">
        <v>52</v>
      </c>
      <c r="R750" t="s">
        <v>175</v>
      </c>
      <c r="S750" t="s">
        <v>3220</v>
      </c>
      <c r="T750" t="s">
        <v>38</v>
      </c>
      <c r="U750" t="s">
        <v>332</v>
      </c>
      <c r="V750" s="1">
        <v>35281</v>
      </c>
      <c r="W750" s="6">
        <f>DATEDIF(employee_data36[[#This Row],[DOB]],DATE(2023, 1, 1), "Y")</f>
        <v>26</v>
      </c>
      <c r="X750" s="6" t="str">
        <f>IF(employee_data3[[#This Row],[Age]]&lt;=25, "Remaja", IF(employee_data3[[#This Row],[Age]]&lt;=55, "Dewasa", "Lansia"))</f>
        <v>Dewasa</v>
      </c>
      <c r="Y750" s="7" t="str">
        <f>CONCATENATE(employee_data36[[#This Row],[First-LastName]]," ",employee_data36[[#This Row],[DOB]])</f>
        <v>Nayeli-Kelley 35281</v>
      </c>
      <c r="Z750" t="s">
        <v>40</v>
      </c>
      <c r="AA750" t="s">
        <v>83</v>
      </c>
      <c r="AB750" t="s">
        <v>42</v>
      </c>
      <c r="AC750">
        <v>38710</v>
      </c>
      <c r="AD750" t="s">
        <v>128</v>
      </c>
      <c r="AE750" t="s">
        <v>104</v>
      </c>
      <c r="AF750" t="s">
        <v>45</v>
      </c>
      <c r="AG750">
        <v>3</v>
      </c>
    </row>
    <row r="751" spans="1:33" x14ac:dyDescent="0.3">
      <c r="A751">
        <v>1176</v>
      </c>
      <c r="B751" t="s">
        <v>3221</v>
      </c>
      <c r="C751" t="s">
        <v>997</v>
      </c>
      <c r="D751" s="6" t="str">
        <f>CONCATENATE(employee_data36[[#This Row],[FirstName]], "-",employee_data36[[#This Row],[LastName]] )</f>
        <v>Krista-Franco</v>
      </c>
      <c r="E751" s="1">
        <v>44863</v>
      </c>
      <c r="F751" s="1"/>
      <c r="G751" s="7" t="str">
        <f>IF(ISBLANK(employee_data36[[#This Row],[ExitDate]]),"Yes","")</f>
        <v>Yes</v>
      </c>
      <c r="H751" t="s">
        <v>28</v>
      </c>
      <c r="I751" t="s">
        <v>3222</v>
      </c>
      <c r="J751" t="s">
        <v>3223</v>
      </c>
      <c r="K751" t="s">
        <v>139</v>
      </c>
      <c r="L751" t="s">
        <v>32</v>
      </c>
      <c r="M751" s="6" t="str">
        <f>IF(ISBLANK(employee_data36[[#This Row],[ExitDate]]),"1","0")</f>
        <v>1</v>
      </c>
      <c r="N751" s="6" t="str">
        <f>IF(employee_data36[[#This Row],[EmployeeStatus]]="Active", "Active", "Tidak Active")</f>
        <v>Active</v>
      </c>
      <c r="O751" t="s">
        <v>33</v>
      </c>
      <c r="P751" t="s">
        <v>51</v>
      </c>
      <c r="Q751" t="s">
        <v>52</v>
      </c>
      <c r="R751" t="s">
        <v>36</v>
      </c>
      <c r="S751" t="s">
        <v>37</v>
      </c>
      <c r="T751" t="s">
        <v>38</v>
      </c>
      <c r="U751" t="s">
        <v>111</v>
      </c>
      <c r="V751" s="1">
        <v>22277</v>
      </c>
      <c r="W751" s="6">
        <f>DATEDIF(employee_data36[[#This Row],[DOB]],DATE(2023, 1, 1), "Y")</f>
        <v>62</v>
      </c>
      <c r="X751" s="6" t="str">
        <f>IF(employee_data3[[#This Row],[Age]]&lt;=25, "Remaja", IF(employee_data3[[#This Row],[Age]]&lt;=55, "Dewasa", "Lansia"))</f>
        <v>Lansia</v>
      </c>
      <c r="Y751" s="7" t="str">
        <f>CONCATENATE(employee_data36[[#This Row],[First-LastName]]," ",employee_data36[[#This Row],[DOB]])</f>
        <v>Krista-Franco 22277</v>
      </c>
      <c r="Z751" t="s">
        <v>40</v>
      </c>
      <c r="AA751" t="s">
        <v>419</v>
      </c>
      <c r="AB751" t="s">
        <v>42</v>
      </c>
      <c r="AC751">
        <v>7184</v>
      </c>
      <c r="AD751" t="s">
        <v>43</v>
      </c>
      <c r="AE751" t="s">
        <v>84</v>
      </c>
      <c r="AF751" t="s">
        <v>45</v>
      </c>
      <c r="AG751">
        <v>3</v>
      </c>
    </row>
    <row r="752" spans="1:33" x14ac:dyDescent="0.3">
      <c r="A752">
        <v>1177</v>
      </c>
      <c r="B752" t="s">
        <v>3224</v>
      </c>
      <c r="C752" t="s">
        <v>2713</v>
      </c>
      <c r="D752" s="6" t="str">
        <f>CONCATENATE(employee_data36[[#This Row],[FirstName]], "-",employee_data36[[#This Row],[LastName]] )</f>
        <v>Teresa-Farrell</v>
      </c>
      <c r="E752" s="1">
        <v>44032</v>
      </c>
      <c r="F752" s="1"/>
      <c r="G752" s="7" t="str">
        <f>IF(ISBLANK(employee_data36[[#This Row],[ExitDate]]),"Yes","")</f>
        <v>Yes</v>
      </c>
      <c r="H752" t="s">
        <v>28</v>
      </c>
      <c r="I752" t="s">
        <v>3225</v>
      </c>
      <c r="J752" t="s">
        <v>3226</v>
      </c>
      <c r="K752" t="s">
        <v>118</v>
      </c>
      <c r="L752" t="s">
        <v>32</v>
      </c>
      <c r="M752" s="6" t="str">
        <f>IF(ISBLANK(employee_data36[[#This Row],[ExitDate]]),"1","0")</f>
        <v>1</v>
      </c>
      <c r="N752" s="6" t="str">
        <f>IF(employee_data36[[#This Row],[EmployeeStatus]]="Active", "Active", "Tidak Active")</f>
        <v>Active</v>
      </c>
      <c r="O752" t="s">
        <v>33</v>
      </c>
      <c r="P752" t="s">
        <v>51</v>
      </c>
      <c r="Q752" t="s">
        <v>35</v>
      </c>
      <c r="R752" t="s">
        <v>36</v>
      </c>
      <c r="S752" t="s">
        <v>37</v>
      </c>
      <c r="T752" t="s">
        <v>38</v>
      </c>
      <c r="U752" t="s">
        <v>53</v>
      </c>
      <c r="V752" s="1">
        <v>25025</v>
      </c>
      <c r="W752" s="6">
        <f>DATEDIF(employee_data36[[#This Row],[DOB]],DATE(2023, 1, 1), "Y")</f>
        <v>54</v>
      </c>
      <c r="X752" s="6" t="str">
        <f>IF(employee_data3[[#This Row],[Age]]&lt;=25, "Remaja", IF(employee_data3[[#This Row],[Age]]&lt;=55, "Dewasa", "Lansia"))</f>
        <v>Dewasa</v>
      </c>
      <c r="Y752" s="7" t="str">
        <f>CONCATENATE(employee_data36[[#This Row],[First-LastName]]," ",employee_data36[[#This Row],[DOB]])</f>
        <v>Teresa-Farrell 25025</v>
      </c>
      <c r="Z752" t="s">
        <v>40</v>
      </c>
      <c r="AA752" t="s">
        <v>163</v>
      </c>
      <c r="AB752" t="s">
        <v>42</v>
      </c>
      <c r="AC752">
        <v>13425</v>
      </c>
      <c r="AD752" t="s">
        <v>74</v>
      </c>
      <c r="AE752" t="s">
        <v>84</v>
      </c>
      <c r="AF752" t="s">
        <v>45</v>
      </c>
      <c r="AG752">
        <v>3</v>
      </c>
    </row>
    <row r="753" spans="1:33" x14ac:dyDescent="0.3">
      <c r="A753">
        <v>1178</v>
      </c>
      <c r="B753" t="s">
        <v>3227</v>
      </c>
      <c r="C753" t="s">
        <v>2480</v>
      </c>
      <c r="D753" s="6" t="str">
        <f>CONCATENATE(employee_data36[[#This Row],[FirstName]], "-",employee_data36[[#This Row],[LastName]] )</f>
        <v>Dorian-Fox</v>
      </c>
      <c r="E753" s="1">
        <v>44472</v>
      </c>
      <c r="F753" s="1">
        <v>44549</v>
      </c>
      <c r="G753" s="7" t="str">
        <f>IF(ISBLANK(employee_data36[[#This Row],[ExitDate]]),"Yes","")</f>
        <v/>
      </c>
      <c r="H753" t="s">
        <v>28</v>
      </c>
      <c r="I753" t="s">
        <v>3228</v>
      </c>
      <c r="J753" t="s">
        <v>3229</v>
      </c>
      <c r="K753" t="s">
        <v>62</v>
      </c>
      <c r="L753" t="s">
        <v>745</v>
      </c>
      <c r="M753" s="6" t="str">
        <f>IF(ISBLANK(employee_data36[[#This Row],[ExitDate]]),"1","0")</f>
        <v>0</v>
      </c>
      <c r="N753" s="6" t="str">
        <f>IF(employee_data36[[#This Row],[EmployeeStatus]]="Active", "Active", "Tidak Active")</f>
        <v>Tidak Active</v>
      </c>
      <c r="O753" t="s">
        <v>33</v>
      </c>
      <c r="P753" t="s">
        <v>34</v>
      </c>
      <c r="Q753" t="s">
        <v>52</v>
      </c>
      <c r="R753" t="s">
        <v>99</v>
      </c>
      <c r="S753" t="s">
        <v>3230</v>
      </c>
      <c r="T753" t="s">
        <v>38</v>
      </c>
      <c r="U753" t="s">
        <v>90</v>
      </c>
      <c r="V753" s="1">
        <v>21677</v>
      </c>
      <c r="W753" s="6">
        <f>DATEDIF(employee_data36[[#This Row],[DOB]],DATE(2023, 1, 1), "Y")</f>
        <v>63</v>
      </c>
      <c r="X753" s="6" t="str">
        <f>IF(employee_data3[[#This Row],[Age]]&lt;=25, "Remaja", IF(employee_data3[[#This Row],[Age]]&lt;=55, "Dewasa", "Lansia"))</f>
        <v>Lansia</v>
      </c>
      <c r="Y753" s="7" t="str">
        <f>CONCATENATE(employee_data36[[#This Row],[First-LastName]]," ",employee_data36[[#This Row],[DOB]])</f>
        <v>Dorian-Fox 21677</v>
      </c>
      <c r="Z753" t="s">
        <v>40</v>
      </c>
      <c r="AA753" t="s">
        <v>83</v>
      </c>
      <c r="AB753" t="s">
        <v>55</v>
      </c>
      <c r="AC753">
        <v>93796</v>
      </c>
      <c r="AD753" t="s">
        <v>74</v>
      </c>
      <c r="AE753" t="s">
        <v>75</v>
      </c>
      <c r="AF753" t="s">
        <v>45</v>
      </c>
      <c r="AG753">
        <v>3</v>
      </c>
    </row>
    <row r="754" spans="1:33" x14ac:dyDescent="0.3">
      <c r="A754">
        <v>1179</v>
      </c>
      <c r="B754" t="s">
        <v>3231</v>
      </c>
      <c r="C754" t="s">
        <v>1992</v>
      </c>
      <c r="D754" s="6" t="str">
        <f>CONCATENATE(employee_data36[[#This Row],[FirstName]], "-",employee_data36[[#This Row],[LastName]] )</f>
        <v>Madeleine-Sherman</v>
      </c>
      <c r="E754" s="1">
        <v>44758</v>
      </c>
      <c r="F754" s="1"/>
      <c r="G754" s="7" t="str">
        <f>IF(ISBLANK(employee_data36[[#This Row],[ExitDate]]),"Yes","")</f>
        <v>Yes</v>
      </c>
      <c r="H754" t="s">
        <v>28</v>
      </c>
      <c r="I754" t="s">
        <v>3232</v>
      </c>
      <c r="J754" t="s">
        <v>3233</v>
      </c>
      <c r="K754" t="s">
        <v>168</v>
      </c>
      <c r="L754" t="s">
        <v>32</v>
      </c>
      <c r="M754" s="6" t="str">
        <f>IF(ISBLANK(employee_data36[[#This Row],[ExitDate]]),"1","0")</f>
        <v>1</v>
      </c>
      <c r="N754" s="6" t="str">
        <f>IF(employee_data36[[#This Row],[EmployeeStatus]]="Active", "Active", "Tidak Active")</f>
        <v>Active</v>
      </c>
      <c r="O754" t="s">
        <v>52</v>
      </c>
      <c r="P754" t="s">
        <v>51</v>
      </c>
      <c r="Q754" t="s">
        <v>63</v>
      </c>
      <c r="R754" t="s">
        <v>36</v>
      </c>
      <c r="S754" t="s">
        <v>37</v>
      </c>
      <c r="T754" t="s">
        <v>38</v>
      </c>
      <c r="U754" t="s">
        <v>53</v>
      </c>
      <c r="V754" s="1">
        <v>33124</v>
      </c>
      <c r="W754" s="6">
        <f>DATEDIF(employee_data36[[#This Row],[DOB]],DATE(2023, 1, 1), "Y")</f>
        <v>32</v>
      </c>
      <c r="X754" s="6" t="str">
        <f>IF(employee_data3[[#This Row],[Age]]&lt;=25, "Remaja", IF(employee_data3[[#This Row],[Age]]&lt;=55, "Dewasa", "Lansia"))</f>
        <v>Dewasa</v>
      </c>
      <c r="Y754" s="7" t="str">
        <f>CONCATENATE(employee_data36[[#This Row],[First-LastName]]," ",employee_data36[[#This Row],[DOB]])</f>
        <v>Madeleine-Sherman 33124</v>
      </c>
      <c r="Z754" t="s">
        <v>40</v>
      </c>
      <c r="AA754" t="s">
        <v>6</v>
      </c>
      <c r="AB754" t="s">
        <v>55</v>
      </c>
      <c r="AC754">
        <v>92453</v>
      </c>
      <c r="AD754" t="s">
        <v>93</v>
      </c>
      <c r="AE754" t="s">
        <v>104</v>
      </c>
      <c r="AF754" t="s">
        <v>45</v>
      </c>
      <c r="AG754">
        <v>3</v>
      </c>
    </row>
    <row r="755" spans="1:33" x14ac:dyDescent="0.3">
      <c r="A755">
        <v>1180</v>
      </c>
      <c r="B755" t="s">
        <v>3234</v>
      </c>
      <c r="C755" t="s">
        <v>3235</v>
      </c>
      <c r="D755" s="6" t="str">
        <f>CONCATENATE(employee_data36[[#This Row],[FirstName]], "-",employee_data36[[#This Row],[LastName]] )</f>
        <v>Allan-Butler</v>
      </c>
      <c r="E755" s="1">
        <v>44012</v>
      </c>
      <c r="F755" s="1"/>
      <c r="G755" s="7" t="str">
        <f>IF(ISBLANK(employee_data36[[#This Row],[ExitDate]]),"Yes","")</f>
        <v>Yes</v>
      </c>
      <c r="H755" t="s">
        <v>28</v>
      </c>
      <c r="I755" t="s">
        <v>3236</v>
      </c>
      <c r="J755" t="s">
        <v>3237</v>
      </c>
      <c r="K755" t="s">
        <v>133</v>
      </c>
      <c r="L755" t="s">
        <v>32</v>
      </c>
      <c r="M755" s="6" t="str">
        <f>IF(ISBLANK(employee_data36[[#This Row],[ExitDate]]),"1","0")</f>
        <v>1</v>
      </c>
      <c r="N755" s="6" t="str">
        <f>IF(employee_data36[[#This Row],[EmployeeStatus]]="Active", "Active", "Tidak Active")</f>
        <v>Active</v>
      </c>
      <c r="O755" t="s">
        <v>63</v>
      </c>
      <c r="P755" t="s">
        <v>64</v>
      </c>
      <c r="Q755" t="s">
        <v>63</v>
      </c>
      <c r="R755" t="s">
        <v>36</v>
      </c>
      <c r="S755" t="s">
        <v>37</v>
      </c>
      <c r="T755" t="s">
        <v>38</v>
      </c>
      <c r="U755" t="s">
        <v>794</v>
      </c>
      <c r="V755" s="1">
        <v>16406</v>
      </c>
      <c r="W755" s="6">
        <f>DATEDIF(employee_data36[[#This Row],[DOB]],DATE(2023, 1, 1), "Y")</f>
        <v>78</v>
      </c>
      <c r="X755" s="6" t="str">
        <f>IF(employee_data3[[#This Row],[Age]]&lt;=25, "Remaja", IF(employee_data3[[#This Row],[Age]]&lt;=55, "Dewasa", "Lansia"))</f>
        <v>Lansia</v>
      </c>
      <c r="Y755" s="7" t="str">
        <f>CONCATENATE(employee_data36[[#This Row],[First-LastName]]," ",employee_data36[[#This Row],[DOB]])</f>
        <v>Allan-Butler 16406</v>
      </c>
      <c r="Z755" t="s">
        <v>40</v>
      </c>
      <c r="AA755" t="s">
        <v>83</v>
      </c>
      <c r="AB755" t="s">
        <v>55</v>
      </c>
      <c r="AC755">
        <v>10449</v>
      </c>
      <c r="AD755" t="s">
        <v>56</v>
      </c>
      <c r="AE755" t="s">
        <v>75</v>
      </c>
      <c r="AF755" t="s">
        <v>45</v>
      </c>
      <c r="AG755">
        <v>3</v>
      </c>
    </row>
    <row r="756" spans="1:33" x14ac:dyDescent="0.3">
      <c r="A756">
        <v>1181</v>
      </c>
      <c r="B756" t="s">
        <v>320</v>
      </c>
      <c r="C756" t="s">
        <v>2548</v>
      </c>
      <c r="D756" s="6" t="str">
        <f>CONCATENATE(employee_data36[[#This Row],[FirstName]], "-",employee_data36[[#This Row],[LastName]] )</f>
        <v>Nevaeh-Davila</v>
      </c>
      <c r="E756" s="1">
        <v>44360</v>
      </c>
      <c r="F756" s="1"/>
      <c r="G756" s="7" t="str">
        <f>IF(ISBLANK(employee_data36[[#This Row],[ExitDate]]),"Yes","")</f>
        <v>Yes</v>
      </c>
      <c r="H756" t="s">
        <v>28</v>
      </c>
      <c r="I756" t="s">
        <v>3238</v>
      </c>
      <c r="J756" t="s">
        <v>3239</v>
      </c>
      <c r="K756" t="s">
        <v>80</v>
      </c>
      <c r="L756" t="s">
        <v>32</v>
      </c>
      <c r="M756" s="6" t="str">
        <f>IF(ISBLANK(employee_data36[[#This Row],[ExitDate]]),"1","0")</f>
        <v>1</v>
      </c>
      <c r="N756" s="6" t="str">
        <f>IF(employee_data36[[#This Row],[EmployeeStatus]]="Active", "Active", "Tidak Active")</f>
        <v>Active</v>
      </c>
      <c r="O756" t="s">
        <v>63</v>
      </c>
      <c r="P756" t="s">
        <v>34</v>
      </c>
      <c r="Q756" t="s">
        <v>52</v>
      </c>
      <c r="R756" t="s">
        <v>36</v>
      </c>
      <c r="S756" t="s">
        <v>37</v>
      </c>
      <c r="T756" t="s">
        <v>38</v>
      </c>
      <c r="U756" t="s">
        <v>305</v>
      </c>
      <c r="V756" s="1">
        <v>34136</v>
      </c>
      <c r="W756" s="6">
        <f>DATEDIF(employee_data36[[#This Row],[DOB]],DATE(2023, 1, 1), "Y")</f>
        <v>29</v>
      </c>
      <c r="X756" s="6" t="str">
        <f>IF(employee_data3[[#This Row],[Age]]&lt;=25, "Remaja", IF(employee_data3[[#This Row],[Age]]&lt;=55, "Dewasa", "Lansia"))</f>
        <v>Dewasa</v>
      </c>
      <c r="Y756" s="7" t="str">
        <f>CONCATENATE(employee_data36[[#This Row],[First-LastName]]," ",employee_data36[[#This Row],[DOB]])</f>
        <v>Nevaeh-Davila 34136</v>
      </c>
      <c r="Z756" t="s">
        <v>40</v>
      </c>
      <c r="AA756" t="s">
        <v>83</v>
      </c>
      <c r="AB756" t="s">
        <v>55</v>
      </c>
      <c r="AC756">
        <v>14795</v>
      </c>
      <c r="AD756" t="s">
        <v>74</v>
      </c>
      <c r="AE756" t="s">
        <v>84</v>
      </c>
      <c r="AF756" t="s">
        <v>45</v>
      </c>
      <c r="AG756">
        <v>3</v>
      </c>
    </row>
    <row r="757" spans="1:33" x14ac:dyDescent="0.3">
      <c r="A757">
        <v>1182</v>
      </c>
      <c r="B757" t="s">
        <v>3240</v>
      </c>
      <c r="C757" t="s">
        <v>2439</v>
      </c>
      <c r="D757" s="6" t="str">
        <f>CONCATENATE(employee_data36[[#This Row],[FirstName]], "-",employee_data36[[#This Row],[LastName]] )</f>
        <v>Gunnar-Webster</v>
      </c>
      <c r="E757" s="1">
        <v>44194</v>
      </c>
      <c r="F757" s="1">
        <v>44858</v>
      </c>
      <c r="G757" s="7" t="str">
        <f>IF(ISBLANK(employee_data36[[#This Row],[ExitDate]]),"Yes","")</f>
        <v/>
      </c>
      <c r="H757" t="s">
        <v>28</v>
      </c>
      <c r="I757" t="s">
        <v>3241</v>
      </c>
      <c r="J757" t="s">
        <v>3242</v>
      </c>
      <c r="K757" t="s">
        <v>98</v>
      </c>
      <c r="L757" t="s">
        <v>32</v>
      </c>
      <c r="M757" s="6" t="str">
        <f>IF(ISBLANK(employee_data36[[#This Row],[ExitDate]]),"1","0")</f>
        <v>0</v>
      </c>
      <c r="N757" s="6" t="str">
        <f>IF(employee_data36[[#This Row],[EmployeeStatus]]="Active", "Active", "Tidak Active")</f>
        <v>Active</v>
      </c>
      <c r="O757" t="s">
        <v>63</v>
      </c>
      <c r="P757" t="s">
        <v>34</v>
      </c>
      <c r="Q757" t="s">
        <v>35</v>
      </c>
      <c r="R757" t="s">
        <v>175</v>
      </c>
      <c r="S757" t="s">
        <v>3243</v>
      </c>
      <c r="T757" t="s">
        <v>38</v>
      </c>
      <c r="U757" t="s">
        <v>148</v>
      </c>
      <c r="V757" s="1">
        <v>27007</v>
      </c>
      <c r="W757" s="6">
        <f>DATEDIF(employee_data36[[#This Row],[DOB]],DATE(2023, 1, 1), "Y")</f>
        <v>49</v>
      </c>
      <c r="X757" s="6" t="str">
        <f>IF(employee_data3[[#This Row],[Age]]&lt;=25, "Remaja", IF(employee_data3[[#This Row],[Age]]&lt;=55, "Dewasa", "Lansia"))</f>
        <v>Dewasa</v>
      </c>
      <c r="Y757" s="7" t="str">
        <f>CONCATENATE(employee_data36[[#This Row],[First-LastName]]," ",employee_data36[[#This Row],[DOB]])</f>
        <v>Gunnar-Webster 27007</v>
      </c>
      <c r="Z757" t="s">
        <v>40</v>
      </c>
      <c r="AA757" t="s">
        <v>150</v>
      </c>
      <c r="AB757" t="s">
        <v>42</v>
      </c>
      <c r="AC757">
        <v>60901</v>
      </c>
      <c r="AD757" t="s">
        <v>93</v>
      </c>
      <c r="AE757" t="s">
        <v>104</v>
      </c>
      <c r="AF757" t="s">
        <v>45</v>
      </c>
      <c r="AG757">
        <v>3</v>
      </c>
    </row>
    <row r="758" spans="1:33" x14ac:dyDescent="0.3">
      <c r="A758">
        <v>1183</v>
      </c>
      <c r="B758" t="s">
        <v>3244</v>
      </c>
      <c r="C758" t="s">
        <v>172</v>
      </c>
      <c r="D758" s="6" t="str">
        <f>CONCATENATE(employee_data36[[#This Row],[FirstName]], "-",employee_data36[[#This Row],[LastName]] )</f>
        <v>Aydin-Tate</v>
      </c>
      <c r="E758" s="1">
        <v>44595</v>
      </c>
      <c r="F758" s="1"/>
      <c r="G758" s="7" t="str">
        <f>IF(ISBLANK(employee_data36[[#This Row],[ExitDate]]),"Yes","")</f>
        <v>Yes</v>
      </c>
      <c r="H758" t="s">
        <v>28</v>
      </c>
      <c r="I758" t="s">
        <v>3245</v>
      </c>
      <c r="J758" t="s">
        <v>3246</v>
      </c>
      <c r="K758" t="s">
        <v>89</v>
      </c>
      <c r="L758" t="s">
        <v>32</v>
      </c>
      <c r="M758" s="6" t="str">
        <f>IF(ISBLANK(employee_data36[[#This Row],[ExitDate]]),"1","0")</f>
        <v>1</v>
      </c>
      <c r="N758" s="6" t="str">
        <f>IF(employee_data36[[#This Row],[EmployeeStatus]]="Active", "Active", "Tidak Active")</f>
        <v>Active</v>
      </c>
      <c r="O758" t="s">
        <v>52</v>
      </c>
      <c r="P758" t="s">
        <v>51</v>
      </c>
      <c r="Q758" t="s">
        <v>63</v>
      </c>
      <c r="R758" t="s">
        <v>36</v>
      </c>
      <c r="S758" t="s">
        <v>37</v>
      </c>
      <c r="T758" t="s">
        <v>38</v>
      </c>
      <c r="U758" t="s">
        <v>332</v>
      </c>
      <c r="V758" s="1">
        <v>17154</v>
      </c>
      <c r="W758" s="6">
        <f>DATEDIF(employee_data36[[#This Row],[DOB]],DATE(2023, 1, 1), "Y")</f>
        <v>76</v>
      </c>
      <c r="X758" s="6" t="str">
        <f>IF(employee_data3[[#This Row],[Age]]&lt;=25, "Remaja", IF(employee_data3[[#This Row],[Age]]&lt;=55, "Dewasa", "Lansia"))</f>
        <v>Lansia</v>
      </c>
      <c r="Y758" s="7" t="str">
        <f>CONCATENATE(employee_data36[[#This Row],[First-LastName]]," ",employee_data36[[#This Row],[DOB]])</f>
        <v>Aydin-Tate 17154</v>
      </c>
      <c r="Z758" t="s">
        <v>40</v>
      </c>
      <c r="AA758" t="s">
        <v>103</v>
      </c>
      <c r="AB758" t="s">
        <v>42</v>
      </c>
      <c r="AC758">
        <v>64083</v>
      </c>
      <c r="AD758" t="s">
        <v>93</v>
      </c>
      <c r="AE758" t="s">
        <v>84</v>
      </c>
      <c r="AF758" t="s">
        <v>45</v>
      </c>
      <c r="AG758">
        <v>3</v>
      </c>
    </row>
    <row r="759" spans="1:33" x14ac:dyDescent="0.3">
      <c r="A759">
        <v>1184</v>
      </c>
      <c r="B759" t="s">
        <v>3209</v>
      </c>
      <c r="C759" t="s">
        <v>3247</v>
      </c>
      <c r="D759" s="6" t="str">
        <f>CONCATENATE(employee_data36[[#This Row],[FirstName]], "-",employee_data36[[#This Row],[LastName]] )</f>
        <v>Patrick-Mckinney</v>
      </c>
      <c r="E759" s="1">
        <v>44571</v>
      </c>
      <c r="F759" s="1">
        <v>45057</v>
      </c>
      <c r="G759" s="7" t="str">
        <f>IF(ISBLANK(employee_data36[[#This Row],[ExitDate]]),"Yes","")</f>
        <v/>
      </c>
      <c r="H759" t="s">
        <v>28</v>
      </c>
      <c r="I759" t="s">
        <v>3248</v>
      </c>
      <c r="J759" t="s">
        <v>3249</v>
      </c>
      <c r="K759" t="s">
        <v>31</v>
      </c>
      <c r="L759" t="s">
        <v>32</v>
      </c>
      <c r="M759" s="6" t="str">
        <f>IF(ISBLANK(employee_data36[[#This Row],[ExitDate]]),"1","0")</f>
        <v>0</v>
      </c>
      <c r="N759" s="6" t="str">
        <f>IF(employee_data36[[#This Row],[EmployeeStatus]]="Active", "Active", "Tidak Active")</f>
        <v>Active</v>
      </c>
      <c r="O759" t="s">
        <v>63</v>
      </c>
      <c r="P759" t="s">
        <v>64</v>
      </c>
      <c r="Q759" t="s">
        <v>35</v>
      </c>
      <c r="R759" t="s">
        <v>99</v>
      </c>
      <c r="S759" t="s">
        <v>3250</v>
      </c>
      <c r="T759" t="s">
        <v>38</v>
      </c>
      <c r="U759" t="s">
        <v>305</v>
      </c>
      <c r="V759" s="1">
        <v>18902</v>
      </c>
      <c r="W759" s="6">
        <f>DATEDIF(employee_data36[[#This Row],[DOB]],DATE(2023, 1, 1), "Y")</f>
        <v>71</v>
      </c>
      <c r="X759" s="6" t="str">
        <f>IF(employee_data3[[#This Row],[Age]]&lt;=25, "Remaja", IF(employee_data3[[#This Row],[Age]]&lt;=55, "Dewasa", "Lansia"))</f>
        <v>Lansia</v>
      </c>
      <c r="Y759" s="7" t="str">
        <f>CONCATENATE(employee_data36[[#This Row],[First-LastName]]," ",employee_data36[[#This Row],[DOB]])</f>
        <v>Patrick-Mckinney 18902</v>
      </c>
      <c r="Z759" t="s">
        <v>40</v>
      </c>
      <c r="AA759" t="s">
        <v>226</v>
      </c>
      <c r="AB759" t="s">
        <v>42</v>
      </c>
      <c r="AC759">
        <v>50781</v>
      </c>
      <c r="AD759" t="s">
        <v>56</v>
      </c>
      <c r="AE759" t="s">
        <v>104</v>
      </c>
      <c r="AF759" t="s">
        <v>45</v>
      </c>
      <c r="AG759">
        <v>3</v>
      </c>
    </row>
    <row r="760" spans="1:33" x14ac:dyDescent="0.3">
      <c r="A760">
        <v>1185</v>
      </c>
      <c r="B760" t="s">
        <v>524</v>
      </c>
      <c r="C760" t="s">
        <v>3251</v>
      </c>
      <c r="D760" s="6" t="str">
        <f>CONCATENATE(employee_data36[[#This Row],[FirstName]], "-",employee_data36[[#This Row],[LastName]] )</f>
        <v>Milagros-Foley</v>
      </c>
      <c r="E760" s="1">
        <v>43447</v>
      </c>
      <c r="F760" s="1"/>
      <c r="G760" s="7" t="str">
        <f>IF(ISBLANK(employee_data36[[#This Row],[ExitDate]]),"Yes","")</f>
        <v>Yes</v>
      </c>
      <c r="H760" t="s">
        <v>3019</v>
      </c>
      <c r="I760" t="s">
        <v>3252</v>
      </c>
      <c r="J760" t="s">
        <v>3253</v>
      </c>
      <c r="K760" t="s">
        <v>50</v>
      </c>
      <c r="L760" t="s">
        <v>32</v>
      </c>
      <c r="M760" s="6" t="str">
        <f>IF(ISBLANK(employee_data36[[#This Row],[ExitDate]]),"1","0")</f>
        <v>1</v>
      </c>
      <c r="N760" s="6" t="str">
        <f>IF(employee_data36[[#This Row],[EmployeeStatus]]="Active", "Active", "Tidak Active")</f>
        <v>Active</v>
      </c>
      <c r="O760" t="s">
        <v>52</v>
      </c>
      <c r="P760" t="s">
        <v>51</v>
      </c>
      <c r="Q760" t="s">
        <v>63</v>
      </c>
      <c r="R760" t="s">
        <v>36</v>
      </c>
      <c r="S760" t="s">
        <v>37</v>
      </c>
      <c r="T760" t="s">
        <v>38</v>
      </c>
      <c r="U760" t="s">
        <v>231</v>
      </c>
      <c r="V760" s="1">
        <v>26717</v>
      </c>
      <c r="W760" s="6">
        <f>DATEDIF(employee_data36[[#This Row],[DOB]],DATE(2023, 1, 1), "Y")</f>
        <v>49</v>
      </c>
      <c r="X760" s="6" t="str">
        <f>IF(employee_data3[[#This Row],[Age]]&lt;=25, "Remaja", IF(employee_data3[[#This Row],[Age]]&lt;=55, "Dewasa", "Lansia"))</f>
        <v>Dewasa</v>
      </c>
      <c r="Y760" s="7" t="str">
        <f>CONCATENATE(employee_data36[[#This Row],[First-LastName]]," ",employee_data36[[#This Row],[DOB]])</f>
        <v>Milagros-Foley 26717</v>
      </c>
      <c r="Z760" t="s">
        <v>40</v>
      </c>
      <c r="AA760" t="s">
        <v>113</v>
      </c>
      <c r="AB760" t="s">
        <v>42</v>
      </c>
      <c r="AC760">
        <v>67399</v>
      </c>
      <c r="AD760" t="s">
        <v>74</v>
      </c>
      <c r="AE760" t="s">
        <v>44</v>
      </c>
      <c r="AF760" t="s">
        <v>45</v>
      </c>
      <c r="AG760">
        <v>3</v>
      </c>
    </row>
    <row r="761" spans="1:33" x14ac:dyDescent="0.3">
      <c r="A761">
        <v>1186</v>
      </c>
      <c r="B761" t="s">
        <v>3254</v>
      </c>
      <c r="C761" t="s">
        <v>58</v>
      </c>
      <c r="D761" s="6" t="str">
        <f>CONCATENATE(employee_data36[[#This Row],[FirstName]], "-",employee_data36[[#This Row],[LastName]] )</f>
        <v>Rachael-Buck</v>
      </c>
      <c r="E761" s="1">
        <v>44258</v>
      </c>
      <c r="F761" s="1"/>
      <c r="G761" s="7" t="str">
        <f>IF(ISBLANK(employee_data36[[#This Row],[ExitDate]]),"Yes","")</f>
        <v>Yes</v>
      </c>
      <c r="H761" t="s">
        <v>3019</v>
      </c>
      <c r="I761" t="s">
        <v>3255</v>
      </c>
      <c r="J761" t="s">
        <v>3256</v>
      </c>
      <c r="K761" t="s">
        <v>139</v>
      </c>
      <c r="L761" t="s">
        <v>32</v>
      </c>
      <c r="M761" s="6" t="str">
        <f>IF(ISBLANK(employee_data36[[#This Row],[ExitDate]]),"1","0")</f>
        <v>1</v>
      </c>
      <c r="N761" s="6" t="str">
        <f>IF(employee_data36[[#This Row],[EmployeeStatus]]="Active", "Active", "Tidak Active")</f>
        <v>Active</v>
      </c>
      <c r="O761" t="s">
        <v>63</v>
      </c>
      <c r="P761" t="s">
        <v>51</v>
      </c>
      <c r="Q761" t="s">
        <v>35</v>
      </c>
      <c r="R761" t="s">
        <v>36</v>
      </c>
      <c r="S761" t="s">
        <v>37</v>
      </c>
      <c r="T761" t="s">
        <v>38</v>
      </c>
      <c r="U761" t="s">
        <v>148</v>
      </c>
      <c r="V761" s="1">
        <v>30553</v>
      </c>
      <c r="W761" s="6">
        <f>DATEDIF(employee_data36[[#This Row],[DOB]],DATE(2023, 1, 1), "Y")</f>
        <v>39</v>
      </c>
      <c r="X761" s="6" t="str">
        <f>IF(employee_data3[[#This Row],[Age]]&lt;=25, "Remaja", IF(employee_data3[[#This Row],[Age]]&lt;=55, "Dewasa", "Lansia"))</f>
        <v>Dewasa</v>
      </c>
      <c r="Y761" s="7" t="str">
        <f>CONCATENATE(employee_data36[[#This Row],[First-LastName]]," ",employee_data36[[#This Row],[DOB]])</f>
        <v>Rachael-Buck 30553</v>
      </c>
      <c r="Z761" t="s">
        <v>40</v>
      </c>
      <c r="AA761" t="s">
        <v>2143</v>
      </c>
      <c r="AB761" t="s">
        <v>42</v>
      </c>
      <c r="AC761">
        <v>82086</v>
      </c>
      <c r="AD761" t="s">
        <v>56</v>
      </c>
      <c r="AE761" t="s">
        <v>75</v>
      </c>
      <c r="AF761" t="s">
        <v>45</v>
      </c>
      <c r="AG761">
        <v>3</v>
      </c>
    </row>
    <row r="762" spans="1:33" x14ac:dyDescent="0.3">
      <c r="A762">
        <v>1187</v>
      </c>
      <c r="B762" t="s">
        <v>3257</v>
      </c>
      <c r="C762" t="s">
        <v>3258</v>
      </c>
      <c r="D762" s="6" t="str">
        <f>CONCATENATE(employee_data36[[#This Row],[FirstName]], "-",employee_data36[[#This Row],[LastName]] )</f>
        <v>Rigoberto-Townsend</v>
      </c>
      <c r="E762" s="1">
        <v>44381</v>
      </c>
      <c r="F762" s="1"/>
      <c r="G762" s="7" t="str">
        <f>IF(ISBLANK(employee_data36[[#This Row],[ExitDate]]),"Yes","")</f>
        <v>Yes</v>
      </c>
      <c r="H762" t="s">
        <v>3019</v>
      </c>
      <c r="I762" t="s">
        <v>3259</v>
      </c>
      <c r="J762" t="s">
        <v>3260</v>
      </c>
      <c r="K762" t="s">
        <v>118</v>
      </c>
      <c r="L762" t="s">
        <v>32</v>
      </c>
      <c r="M762" s="6" t="str">
        <f>IF(ISBLANK(employee_data36[[#This Row],[ExitDate]]),"1","0")</f>
        <v>1</v>
      </c>
      <c r="N762" s="6" t="str">
        <f>IF(employee_data36[[#This Row],[EmployeeStatus]]="Active", "Active", "Tidak Active")</f>
        <v>Active</v>
      </c>
      <c r="O762" t="s">
        <v>52</v>
      </c>
      <c r="P762" t="s">
        <v>51</v>
      </c>
      <c r="Q762" t="s">
        <v>63</v>
      </c>
      <c r="R762" t="s">
        <v>36</v>
      </c>
      <c r="S762" t="s">
        <v>37</v>
      </c>
      <c r="T762" t="s">
        <v>38</v>
      </c>
      <c r="U762" t="s">
        <v>53</v>
      </c>
      <c r="V762" s="1">
        <v>35688</v>
      </c>
      <c r="W762" s="6">
        <f>DATEDIF(employee_data36[[#This Row],[DOB]],DATE(2023, 1, 1), "Y")</f>
        <v>25</v>
      </c>
      <c r="X762" s="6" t="str">
        <f>IF(employee_data3[[#This Row],[Age]]&lt;=25, "Remaja", IF(employee_data3[[#This Row],[Age]]&lt;=55, "Dewasa", "Lansia"))</f>
        <v>Remaja</v>
      </c>
      <c r="Y762" s="7" t="str">
        <f>CONCATENATE(employee_data36[[#This Row],[First-LastName]]," ",employee_data36[[#This Row],[DOB]])</f>
        <v>Rigoberto-Townsend 35688</v>
      </c>
      <c r="Z762" t="s">
        <v>40</v>
      </c>
      <c r="AA762" t="s">
        <v>6</v>
      </c>
      <c r="AB762" t="s">
        <v>42</v>
      </c>
      <c r="AC762">
        <v>97001</v>
      </c>
      <c r="AD762" t="s">
        <v>93</v>
      </c>
      <c r="AE762" t="s">
        <v>75</v>
      </c>
      <c r="AF762" t="s">
        <v>45</v>
      </c>
      <c r="AG762">
        <v>3</v>
      </c>
    </row>
    <row r="763" spans="1:33" x14ac:dyDescent="0.3">
      <c r="A763">
        <v>1188</v>
      </c>
      <c r="B763" t="s">
        <v>1160</v>
      </c>
      <c r="C763" t="s">
        <v>3261</v>
      </c>
      <c r="D763" s="6" t="str">
        <f>CONCATENATE(employee_data36[[#This Row],[FirstName]], "-",employee_data36[[#This Row],[LastName]] )</f>
        <v>Reagan-Odonnell</v>
      </c>
      <c r="E763" s="1">
        <v>43867</v>
      </c>
      <c r="F763" s="1">
        <v>44398</v>
      </c>
      <c r="G763" s="7" t="str">
        <f>IF(ISBLANK(employee_data36[[#This Row],[ExitDate]]),"Yes","")</f>
        <v/>
      </c>
      <c r="H763" t="s">
        <v>728</v>
      </c>
      <c r="I763" t="s">
        <v>3262</v>
      </c>
      <c r="J763" t="s">
        <v>3263</v>
      </c>
      <c r="K763" t="s">
        <v>98</v>
      </c>
      <c r="L763" t="s">
        <v>745</v>
      </c>
      <c r="M763" s="6" t="str">
        <f>IF(ISBLANK(employee_data36[[#This Row],[ExitDate]]),"1","0")</f>
        <v>0</v>
      </c>
      <c r="N763" s="6" t="str">
        <f>IF(employee_data36[[#This Row],[EmployeeStatus]]="Active", "Active", "Tidak Active")</f>
        <v>Tidak Active</v>
      </c>
      <c r="O763" t="s">
        <v>33</v>
      </c>
      <c r="P763" t="s">
        <v>64</v>
      </c>
      <c r="Q763" t="s">
        <v>52</v>
      </c>
      <c r="R763" t="s">
        <v>140</v>
      </c>
      <c r="S763" t="s">
        <v>3264</v>
      </c>
      <c r="T763" t="s">
        <v>38</v>
      </c>
      <c r="U763" t="s">
        <v>66</v>
      </c>
      <c r="V763" s="1">
        <v>29003</v>
      </c>
      <c r="W763" s="6">
        <f>DATEDIF(employee_data36[[#This Row],[DOB]],DATE(2023, 1, 1), "Y")</f>
        <v>43</v>
      </c>
      <c r="X763" s="6" t="str">
        <f>IF(employee_data3[[#This Row],[Age]]&lt;=25, "Remaja", IF(employee_data3[[#This Row],[Age]]&lt;=55, "Dewasa", "Lansia"))</f>
        <v>Dewasa</v>
      </c>
      <c r="Y763" s="7" t="str">
        <f>CONCATENATE(employee_data36[[#This Row],[First-LastName]]," ",employee_data36[[#This Row],[DOB]])</f>
        <v>Reagan-Odonnell 29003</v>
      </c>
      <c r="Z763" t="s">
        <v>40</v>
      </c>
      <c r="AA763" t="s">
        <v>3265</v>
      </c>
      <c r="AB763" t="s">
        <v>55</v>
      </c>
      <c r="AC763">
        <v>13562</v>
      </c>
      <c r="AD763" t="s">
        <v>93</v>
      </c>
      <c r="AE763" t="s">
        <v>104</v>
      </c>
      <c r="AF763" t="s">
        <v>45</v>
      </c>
      <c r="AG763">
        <v>3</v>
      </c>
    </row>
    <row r="764" spans="1:33" x14ac:dyDescent="0.3">
      <c r="A764">
        <v>1189</v>
      </c>
      <c r="B764" t="s">
        <v>856</v>
      </c>
      <c r="C764" t="s">
        <v>1550</v>
      </c>
      <c r="D764" s="6" t="str">
        <f>CONCATENATE(employee_data36[[#This Row],[FirstName]], "-",employee_data36[[#This Row],[LastName]] )</f>
        <v>Roy-Morse</v>
      </c>
      <c r="E764" s="1">
        <v>44010</v>
      </c>
      <c r="F764" s="1">
        <v>44753</v>
      </c>
      <c r="G764" s="7" t="str">
        <f>IF(ISBLANK(employee_data36[[#This Row],[ExitDate]]),"Yes","")</f>
        <v/>
      </c>
      <c r="H764" t="s">
        <v>728</v>
      </c>
      <c r="I764" t="s">
        <v>3266</v>
      </c>
      <c r="J764" t="s">
        <v>3267</v>
      </c>
      <c r="K764" t="s">
        <v>118</v>
      </c>
      <c r="L764" t="s">
        <v>745</v>
      </c>
      <c r="M764" s="6" t="str">
        <f>IF(ISBLANK(employee_data36[[#This Row],[ExitDate]]),"1","0")</f>
        <v>0</v>
      </c>
      <c r="N764" s="6" t="str">
        <f>IF(employee_data36[[#This Row],[EmployeeStatus]]="Active", "Active", "Tidak Active")</f>
        <v>Tidak Active</v>
      </c>
      <c r="O764" t="s">
        <v>33</v>
      </c>
      <c r="P764" t="s">
        <v>34</v>
      </c>
      <c r="Q764" t="s">
        <v>63</v>
      </c>
      <c r="R764" t="s">
        <v>99</v>
      </c>
      <c r="S764" t="s">
        <v>3268</v>
      </c>
      <c r="T764" t="s">
        <v>38</v>
      </c>
      <c r="U764" t="s">
        <v>101</v>
      </c>
      <c r="V764" s="1">
        <v>32209</v>
      </c>
      <c r="W764" s="6">
        <f>DATEDIF(employee_data36[[#This Row],[DOB]],DATE(2023, 1, 1), "Y")</f>
        <v>34</v>
      </c>
      <c r="X764" s="6" t="str">
        <f>IF(employee_data3[[#This Row],[Age]]&lt;=25, "Remaja", IF(employee_data3[[#This Row],[Age]]&lt;=55, "Dewasa", "Lansia"))</f>
        <v>Dewasa</v>
      </c>
      <c r="Y764" s="7" t="str">
        <f>CONCATENATE(employee_data36[[#This Row],[First-LastName]]," ",employee_data36[[#This Row],[DOB]])</f>
        <v>Roy-Morse 32209</v>
      </c>
      <c r="Z764" t="s">
        <v>40</v>
      </c>
      <c r="AA764" t="s">
        <v>113</v>
      </c>
      <c r="AB764" t="s">
        <v>42</v>
      </c>
      <c r="AC764">
        <v>55949</v>
      </c>
      <c r="AD764" t="s">
        <v>74</v>
      </c>
      <c r="AE764" t="s">
        <v>84</v>
      </c>
      <c r="AF764" t="s">
        <v>45</v>
      </c>
      <c r="AG764">
        <v>3</v>
      </c>
    </row>
    <row r="765" spans="1:33" x14ac:dyDescent="0.3">
      <c r="A765">
        <v>1190</v>
      </c>
      <c r="B765" t="s">
        <v>3269</v>
      </c>
      <c r="C765" t="s">
        <v>408</v>
      </c>
      <c r="D765" s="6" t="str">
        <f>CONCATENATE(employee_data36[[#This Row],[FirstName]], "-",employee_data36[[#This Row],[LastName]] )</f>
        <v>Rafael-Buchanan</v>
      </c>
      <c r="E765" s="1">
        <v>44187</v>
      </c>
      <c r="F765" s="1">
        <v>44520</v>
      </c>
      <c r="G765" s="7" t="str">
        <f>IF(ISBLANK(employee_data36[[#This Row],[ExitDate]]),"Yes","")</f>
        <v/>
      </c>
      <c r="H765" t="s">
        <v>728</v>
      </c>
      <c r="I765" t="s">
        <v>3270</v>
      </c>
      <c r="J765" t="s">
        <v>3271</v>
      </c>
      <c r="K765" t="s">
        <v>62</v>
      </c>
      <c r="L765" t="s">
        <v>745</v>
      </c>
      <c r="M765" s="6" t="str">
        <f>IF(ISBLANK(employee_data36[[#This Row],[ExitDate]]),"1","0")</f>
        <v>0</v>
      </c>
      <c r="N765" s="6" t="str">
        <f>IF(employee_data36[[#This Row],[EmployeeStatus]]="Active", "Active", "Tidak Active")</f>
        <v>Tidak Active</v>
      </c>
      <c r="O765" t="s">
        <v>33</v>
      </c>
      <c r="P765" t="s">
        <v>64</v>
      </c>
      <c r="Q765" t="s">
        <v>63</v>
      </c>
      <c r="R765" t="s">
        <v>126</v>
      </c>
      <c r="S765" t="s">
        <v>3272</v>
      </c>
      <c r="T765" t="s">
        <v>38</v>
      </c>
      <c r="U765" t="s">
        <v>242</v>
      </c>
      <c r="V765" s="1">
        <v>35905</v>
      </c>
      <c r="W765" s="6">
        <f>DATEDIF(employee_data36[[#This Row],[DOB]],DATE(2023, 1, 1), "Y")</f>
        <v>24</v>
      </c>
      <c r="X765" s="6" t="str">
        <f>IF(employee_data3[[#This Row],[Age]]&lt;=25, "Remaja", IF(employee_data3[[#This Row],[Age]]&lt;=55, "Dewasa", "Lansia"))</f>
        <v>Remaja</v>
      </c>
      <c r="Y765" s="7" t="str">
        <f>CONCATENATE(employee_data36[[#This Row],[First-LastName]]," ",employee_data36[[#This Row],[DOB]])</f>
        <v>Rafael-Buchanan 35905</v>
      </c>
      <c r="Z765" t="s">
        <v>40</v>
      </c>
      <c r="AA765" t="s">
        <v>419</v>
      </c>
      <c r="AB765" t="s">
        <v>42</v>
      </c>
      <c r="AC765">
        <v>88496</v>
      </c>
      <c r="AD765" t="s">
        <v>56</v>
      </c>
      <c r="AE765" t="s">
        <v>84</v>
      </c>
      <c r="AF765" t="s">
        <v>45</v>
      </c>
      <c r="AG765">
        <v>3</v>
      </c>
    </row>
    <row r="766" spans="1:33" x14ac:dyDescent="0.3">
      <c r="A766">
        <v>1191</v>
      </c>
      <c r="B766" t="s">
        <v>1491</v>
      </c>
      <c r="C766" t="s">
        <v>3273</v>
      </c>
      <c r="D766" s="6" t="str">
        <f>CONCATENATE(employee_data36[[#This Row],[FirstName]], "-",employee_data36[[#This Row],[LastName]] )</f>
        <v>Kaitlynn-Herman</v>
      </c>
      <c r="E766" s="1">
        <v>43793</v>
      </c>
      <c r="F766" s="1"/>
      <c r="G766" s="7" t="str">
        <f>IF(ISBLANK(employee_data36[[#This Row],[ExitDate]]),"Yes","")</f>
        <v>Yes</v>
      </c>
      <c r="H766" t="s">
        <v>728</v>
      </c>
      <c r="I766" t="s">
        <v>3274</v>
      </c>
      <c r="J766" t="s">
        <v>3275</v>
      </c>
      <c r="K766" t="s">
        <v>89</v>
      </c>
      <c r="L766" t="s">
        <v>32</v>
      </c>
      <c r="M766" s="6" t="str">
        <f>IF(ISBLANK(employee_data36[[#This Row],[ExitDate]]),"1","0")</f>
        <v>1</v>
      </c>
      <c r="N766" s="6" t="str">
        <f>IF(employee_data36[[#This Row],[EmployeeStatus]]="Active", "Active", "Tidak Active")</f>
        <v>Active</v>
      </c>
      <c r="O766" t="s">
        <v>63</v>
      </c>
      <c r="P766" t="s">
        <v>64</v>
      </c>
      <c r="Q766" t="s">
        <v>63</v>
      </c>
      <c r="R766" t="s">
        <v>36</v>
      </c>
      <c r="S766" t="s">
        <v>37</v>
      </c>
      <c r="T766" t="s">
        <v>38</v>
      </c>
      <c r="U766" t="s">
        <v>305</v>
      </c>
      <c r="V766" s="1">
        <v>28605</v>
      </c>
      <c r="W766" s="6">
        <f>DATEDIF(employee_data36[[#This Row],[DOB]],DATE(2023, 1, 1), "Y")</f>
        <v>44</v>
      </c>
      <c r="X766" s="6" t="str">
        <f>IF(employee_data3[[#This Row],[Age]]&lt;=25, "Remaja", IF(employee_data3[[#This Row],[Age]]&lt;=55, "Dewasa", "Lansia"))</f>
        <v>Dewasa</v>
      </c>
      <c r="Y766" s="7" t="str">
        <f>CONCATENATE(employee_data36[[#This Row],[First-LastName]]," ",employee_data36[[#This Row],[DOB]])</f>
        <v>Kaitlynn-Herman 28605</v>
      </c>
      <c r="Z766" t="s">
        <v>40</v>
      </c>
      <c r="AA766" t="s">
        <v>678</v>
      </c>
      <c r="AB766" t="s">
        <v>42</v>
      </c>
      <c r="AC766">
        <v>55947</v>
      </c>
      <c r="AD766" t="s">
        <v>93</v>
      </c>
      <c r="AE766" t="s">
        <v>104</v>
      </c>
      <c r="AF766" t="s">
        <v>45</v>
      </c>
      <c r="AG766">
        <v>3</v>
      </c>
    </row>
    <row r="767" spans="1:33" x14ac:dyDescent="0.3">
      <c r="A767">
        <v>1192</v>
      </c>
      <c r="B767" t="s">
        <v>3276</v>
      </c>
      <c r="C767" t="s">
        <v>3277</v>
      </c>
      <c r="D767" s="6" t="str">
        <f>CONCATENATE(employee_data36[[#This Row],[FirstName]], "-",employee_data36[[#This Row],[LastName]] )</f>
        <v>Marquise-Santana</v>
      </c>
      <c r="E767" s="1">
        <v>44827</v>
      </c>
      <c r="F767" s="1"/>
      <c r="G767" s="7" t="str">
        <f>IF(ISBLANK(employee_data36[[#This Row],[ExitDate]]),"Yes","")</f>
        <v>Yes</v>
      </c>
      <c r="H767" t="s">
        <v>728</v>
      </c>
      <c r="I767" t="s">
        <v>3278</v>
      </c>
      <c r="J767" t="s">
        <v>3279</v>
      </c>
      <c r="K767" t="s">
        <v>31</v>
      </c>
      <c r="L767" t="s">
        <v>32</v>
      </c>
      <c r="M767" s="6" t="str">
        <f>IF(ISBLANK(employee_data36[[#This Row],[ExitDate]]),"1","0")</f>
        <v>1</v>
      </c>
      <c r="N767" s="6" t="str">
        <f>IF(employee_data36[[#This Row],[EmployeeStatus]]="Active", "Active", "Tidak Active")</f>
        <v>Active</v>
      </c>
      <c r="O767" t="s">
        <v>63</v>
      </c>
      <c r="P767" t="s">
        <v>34</v>
      </c>
      <c r="Q767" t="s">
        <v>63</v>
      </c>
      <c r="R767" t="s">
        <v>36</v>
      </c>
      <c r="S767" t="s">
        <v>37</v>
      </c>
      <c r="T767" t="s">
        <v>38</v>
      </c>
      <c r="U767" t="s">
        <v>81</v>
      </c>
      <c r="V767" s="1">
        <v>32484</v>
      </c>
      <c r="W767" s="6">
        <f>DATEDIF(employee_data36[[#This Row],[DOB]],DATE(2023, 1, 1), "Y")</f>
        <v>34</v>
      </c>
      <c r="X767" s="6" t="str">
        <f>IF(employee_data3[[#This Row],[Age]]&lt;=25, "Remaja", IF(employee_data3[[#This Row],[Age]]&lt;=55, "Dewasa", "Lansia"))</f>
        <v>Dewasa</v>
      </c>
      <c r="Y767" s="7" t="str">
        <f>CONCATENATE(employee_data36[[#This Row],[First-LastName]]," ",employee_data36[[#This Row],[DOB]])</f>
        <v>Marquise-Santana 32484</v>
      </c>
      <c r="Z767" t="s">
        <v>40</v>
      </c>
      <c r="AA767" t="s">
        <v>103</v>
      </c>
      <c r="AB767" t="s">
        <v>42</v>
      </c>
      <c r="AC767">
        <v>75540</v>
      </c>
      <c r="AD767" t="s">
        <v>43</v>
      </c>
      <c r="AE767" t="s">
        <v>75</v>
      </c>
      <c r="AF767" t="s">
        <v>45</v>
      </c>
      <c r="AG767">
        <v>3</v>
      </c>
    </row>
    <row r="768" spans="1:33" x14ac:dyDescent="0.3">
      <c r="A768">
        <v>1193</v>
      </c>
      <c r="B768" t="s">
        <v>3280</v>
      </c>
      <c r="C768" t="s">
        <v>1362</v>
      </c>
      <c r="D768" s="6" t="str">
        <f>CONCATENATE(employee_data36[[#This Row],[FirstName]], "-",employee_data36[[#This Row],[LastName]] )</f>
        <v>Jamarion-Mitchell</v>
      </c>
      <c r="E768" s="1">
        <v>43867</v>
      </c>
      <c r="F768" s="1">
        <v>44584</v>
      </c>
      <c r="G768" s="7" t="str">
        <f>IF(ISBLANK(employee_data36[[#This Row],[ExitDate]]),"Yes","")</f>
        <v/>
      </c>
      <c r="H768" t="s">
        <v>28</v>
      </c>
      <c r="I768" t="s">
        <v>3281</v>
      </c>
      <c r="J768" t="s">
        <v>3282</v>
      </c>
      <c r="K768" t="s">
        <v>133</v>
      </c>
      <c r="L768" t="s">
        <v>745</v>
      </c>
      <c r="M768" s="6" t="str">
        <f>IF(ISBLANK(employee_data36[[#This Row],[ExitDate]]),"1","0")</f>
        <v>0</v>
      </c>
      <c r="N768" s="6" t="str">
        <f>IF(employee_data36[[#This Row],[EmployeeStatus]]="Active", "Active", "Tidak Active")</f>
        <v>Tidak Active</v>
      </c>
      <c r="O768" t="s">
        <v>63</v>
      </c>
      <c r="P768" t="s">
        <v>64</v>
      </c>
      <c r="Q768" t="s">
        <v>35</v>
      </c>
      <c r="R768" t="s">
        <v>99</v>
      </c>
      <c r="S768" t="s">
        <v>3283</v>
      </c>
      <c r="T768" t="s">
        <v>38</v>
      </c>
      <c r="U768" t="s">
        <v>53</v>
      </c>
      <c r="V768" s="1">
        <v>18524</v>
      </c>
      <c r="W768" s="6">
        <f>DATEDIF(employee_data36[[#This Row],[DOB]],DATE(2023, 1, 1), "Y")</f>
        <v>72</v>
      </c>
      <c r="X768" s="6" t="str">
        <f>IF(employee_data3[[#This Row],[Age]]&lt;=25, "Remaja", IF(employee_data3[[#This Row],[Age]]&lt;=55, "Dewasa", "Lansia"))</f>
        <v>Lansia</v>
      </c>
      <c r="Y768" s="7" t="str">
        <f>CONCATENATE(employee_data36[[#This Row],[First-LastName]]," ",employee_data36[[#This Row],[DOB]])</f>
        <v>Jamarion-Mitchell 18524</v>
      </c>
      <c r="Z768" t="s">
        <v>40</v>
      </c>
      <c r="AA768" t="s">
        <v>226</v>
      </c>
      <c r="AB768" t="s">
        <v>42</v>
      </c>
      <c r="AC768">
        <v>68342</v>
      </c>
      <c r="AD768" t="s">
        <v>93</v>
      </c>
      <c r="AE768" t="s">
        <v>84</v>
      </c>
      <c r="AF768" t="s">
        <v>45</v>
      </c>
      <c r="AG768">
        <v>3</v>
      </c>
    </row>
    <row r="769" spans="1:33" x14ac:dyDescent="0.3">
      <c r="A769">
        <v>1194</v>
      </c>
      <c r="B769" t="s">
        <v>3284</v>
      </c>
      <c r="C769" t="s">
        <v>3285</v>
      </c>
      <c r="D769" s="6" t="str">
        <f>CONCATENATE(employee_data36[[#This Row],[FirstName]], "-",employee_data36[[#This Row],[LastName]] )</f>
        <v>Gabrielle-Hardy</v>
      </c>
      <c r="E769" s="1">
        <v>43479</v>
      </c>
      <c r="F769" s="1">
        <v>44414</v>
      </c>
      <c r="G769" s="7" t="str">
        <f>IF(ISBLANK(employee_data36[[#This Row],[ExitDate]]),"Yes","")</f>
        <v/>
      </c>
      <c r="H769" t="s">
        <v>28</v>
      </c>
      <c r="I769" t="s">
        <v>3286</v>
      </c>
      <c r="J769" t="s">
        <v>3287</v>
      </c>
      <c r="K769" t="s">
        <v>50</v>
      </c>
      <c r="L769" t="s">
        <v>745</v>
      </c>
      <c r="M769" s="6" t="str">
        <f>IF(ISBLANK(employee_data36[[#This Row],[ExitDate]]),"1","0")</f>
        <v>0</v>
      </c>
      <c r="N769" s="6" t="str">
        <f>IF(employee_data36[[#This Row],[EmployeeStatus]]="Active", "Active", "Tidak Active")</f>
        <v>Tidak Active</v>
      </c>
      <c r="O769" t="s">
        <v>63</v>
      </c>
      <c r="P769" t="s">
        <v>34</v>
      </c>
      <c r="Q769" t="s">
        <v>35</v>
      </c>
      <c r="R769" t="s">
        <v>126</v>
      </c>
      <c r="S769" t="s">
        <v>3288</v>
      </c>
      <c r="T769" t="s">
        <v>38</v>
      </c>
      <c r="U769" t="s">
        <v>90</v>
      </c>
      <c r="V769" s="1">
        <v>19426</v>
      </c>
      <c r="W769" s="6">
        <f>DATEDIF(employee_data36[[#This Row],[DOB]],DATE(2023, 1, 1), "Y")</f>
        <v>69</v>
      </c>
      <c r="X769" s="6" t="str">
        <f>IF(employee_data3[[#This Row],[Age]]&lt;=25, "Remaja", IF(employee_data3[[#This Row],[Age]]&lt;=55, "Dewasa", "Lansia"))</f>
        <v>Lansia</v>
      </c>
      <c r="Y769" s="7" t="str">
        <f>CONCATENATE(employee_data36[[#This Row],[First-LastName]]," ",employee_data36[[#This Row],[DOB]])</f>
        <v>Gabrielle-Hardy 19426</v>
      </c>
      <c r="Z769" t="s">
        <v>40</v>
      </c>
      <c r="AA769" t="s">
        <v>226</v>
      </c>
      <c r="AB769" t="s">
        <v>55</v>
      </c>
      <c r="AC769">
        <v>5779</v>
      </c>
      <c r="AD769" t="s">
        <v>128</v>
      </c>
      <c r="AE769" t="s">
        <v>44</v>
      </c>
      <c r="AF769" t="s">
        <v>45</v>
      </c>
      <c r="AG769">
        <v>3</v>
      </c>
    </row>
    <row r="770" spans="1:33" x14ac:dyDescent="0.3">
      <c r="A770">
        <v>1195</v>
      </c>
      <c r="B770" t="s">
        <v>3289</v>
      </c>
      <c r="C770" t="s">
        <v>2048</v>
      </c>
      <c r="D770" s="6" t="str">
        <f>CONCATENATE(employee_data36[[#This Row],[FirstName]], "-",employee_data36[[#This Row],[LastName]] )</f>
        <v>Savion-Stokes</v>
      </c>
      <c r="E770" s="1">
        <v>43641</v>
      </c>
      <c r="F770" s="1">
        <v>44696</v>
      </c>
      <c r="G770" s="7" t="str">
        <f>IF(ISBLANK(employee_data36[[#This Row],[ExitDate]]),"Yes","")</f>
        <v/>
      </c>
      <c r="H770" t="s">
        <v>28</v>
      </c>
      <c r="I770" t="s">
        <v>3290</v>
      </c>
      <c r="J770" t="s">
        <v>3291</v>
      </c>
      <c r="K770" t="s">
        <v>80</v>
      </c>
      <c r="L770" t="s">
        <v>1805</v>
      </c>
      <c r="M770" s="6" t="str">
        <f>IF(ISBLANK(employee_data36[[#This Row],[ExitDate]]),"1","0")</f>
        <v>0</v>
      </c>
      <c r="N770" s="6" t="str">
        <f>IF(employee_data36[[#This Row],[EmployeeStatus]]="Active", "Active", "Tidak Active")</f>
        <v>Tidak Active</v>
      </c>
      <c r="O770" t="s">
        <v>52</v>
      </c>
      <c r="P770" t="s">
        <v>34</v>
      </c>
      <c r="Q770" t="s">
        <v>52</v>
      </c>
      <c r="R770" t="s">
        <v>140</v>
      </c>
      <c r="S770" t="s">
        <v>3292</v>
      </c>
      <c r="T770" t="s">
        <v>38</v>
      </c>
      <c r="U770" t="s">
        <v>305</v>
      </c>
      <c r="V770" s="1">
        <v>24558</v>
      </c>
      <c r="W770" s="6">
        <f>DATEDIF(employee_data36[[#This Row],[DOB]],DATE(2023, 1, 1), "Y")</f>
        <v>55</v>
      </c>
      <c r="X770" s="6" t="str">
        <f>IF(employee_data3[[#This Row],[Age]]&lt;=25, "Remaja", IF(employee_data3[[#This Row],[Age]]&lt;=55, "Dewasa", "Lansia"))</f>
        <v>Dewasa</v>
      </c>
      <c r="Y770" s="7" t="str">
        <f>CONCATENATE(employee_data36[[#This Row],[First-LastName]]," ",employee_data36[[#This Row],[DOB]])</f>
        <v>Savion-Stokes 24558</v>
      </c>
      <c r="Z770" t="s">
        <v>40</v>
      </c>
      <c r="AA770" t="s">
        <v>226</v>
      </c>
      <c r="AB770" t="s">
        <v>42</v>
      </c>
      <c r="AC770">
        <v>91065</v>
      </c>
      <c r="AD770" t="s">
        <v>56</v>
      </c>
      <c r="AE770" t="s">
        <v>44</v>
      </c>
      <c r="AF770" t="s">
        <v>45</v>
      </c>
      <c r="AG770">
        <v>3</v>
      </c>
    </row>
    <row r="771" spans="1:33" x14ac:dyDescent="0.3">
      <c r="A771">
        <v>1196</v>
      </c>
      <c r="B771" t="s">
        <v>3293</v>
      </c>
      <c r="C771" t="s">
        <v>3294</v>
      </c>
      <c r="D771" s="6" t="str">
        <f>CONCATENATE(employee_data36[[#This Row],[FirstName]], "-",employee_data36[[#This Row],[LastName]] )</f>
        <v>Trevin-Summers</v>
      </c>
      <c r="E771" s="1">
        <v>43533</v>
      </c>
      <c r="F771" s="1"/>
      <c r="G771" s="7" t="str">
        <f>IF(ISBLANK(employee_data36[[#This Row],[ExitDate]]),"Yes","")</f>
        <v>Yes</v>
      </c>
      <c r="H771" t="s">
        <v>28</v>
      </c>
      <c r="I771" t="s">
        <v>3295</v>
      </c>
      <c r="J771" t="s">
        <v>3296</v>
      </c>
      <c r="K771" t="s">
        <v>168</v>
      </c>
      <c r="L771" t="s">
        <v>32</v>
      </c>
      <c r="M771" s="6" t="str">
        <f>IF(ISBLANK(employee_data36[[#This Row],[ExitDate]]),"1","0")</f>
        <v>1</v>
      </c>
      <c r="N771" s="6" t="str">
        <f>IF(employee_data36[[#This Row],[EmployeeStatus]]="Active", "Active", "Tidak Active")</f>
        <v>Active</v>
      </c>
      <c r="O771" t="s">
        <v>52</v>
      </c>
      <c r="P771" t="s">
        <v>34</v>
      </c>
      <c r="Q771" t="s">
        <v>35</v>
      </c>
      <c r="R771" t="s">
        <v>36</v>
      </c>
      <c r="S771" t="s">
        <v>37</v>
      </c>
      <c r="T771" t="s">
        <v>38</v>
      </c>
      <c r="U771" t="s">
        <v>101</v>
      </c>
      <c r="V771" s="1">
        <v>28801</v>
      </c>
      <c r="W771" s="6">
        <f>DATEDIF(employee_data36[[#This Row],[DOB]],DATE(2023, 1, 1), "Y")</f>
        <v>44</v>
      </c>
      <c r="X771" s="6" t="str">
        <f>IF(employee_data3[[#This Row],[Age]]&lt;=25, "Remaja", IF(employee_data3[[#This Row],[Age]]&lt;=55, "Dewasa", "Lansia"))</f>
        <v>Dewasa</v>
      </c>
      <c r="Y771" s="7" t="str">
        <f>CONCATENATE(employee_data36[[#This Row],[First-LastName]]," ",employee_data36[[#This Row],[DOB]])</f>
        <v>Trevin-Summers 28801</v>
      </c>
      <c r="Z771" t="s">
        <v>40</v>
      </c>
      <c r="AA771" t="s">
        <v>395</v>
      </c>
      <c r="AB771" t="s">
        <v>42</v>
      </c>
      <c r="AC771">
        <v>47386</v>
      </c>
      <c r="AD771" t="s">
        <v>74</v>
      </c>
      <c r="AE771" t="s">
        <v>84</v>
      </c>
      <c r="AF771" t="s">
        <v>45</v>
      </c>
      <c r="AG771">
        <v>3</v>
      </c>
    </row>
    <row r="772" spans="1:33" x14ac:dyDescent="0.3">
      <c r="A772">
        <v>1197</v>
      </c>
      <c r="B772" t="s">
        <v>3297</v>
      </c>
      <c r="C772" t="s">
        <v>3298</v>
      </c>
      <c r="D772" s="6" t="str">
        <f>CONCATENATE(employee_data36[[#This Row],[FirstName]], "-",employee_data36[[#This Row],[LastName]] )</f>
        <v>Hailie-Bell</v>
      </c>
      <c r="E772" s="1">
        <v>43995</v>
      </c>
      <c r="F772" s="1"/>
      <c r="G772" s="7" t="str">
        <f>IF(ISBLANK(employee_data36[[#This Row],[ExitDate]]),"Yes","")</f>
        <v>Yes</v>
      </c>
      <c r="H772" t="s">
        <v>28</v>
      </c>
      <c r="I772" t="s">
        <v>3299</v>
      </c>
      <c r="J772" t="s">
        <v>3300</v>
      </c>
      <c r="K772" t="s">
        <v>98</v>
      </c>
      <c r="L772" t="s">
        <v>32</v>
      </c>
      <c r="M772" s="6" t="str">
        <f>IF(ISBLANK(employee_data36[[#This Row],[ExitDate]]),"1","0")</f>
        <v>1</v>
      </c>
      <c r="N772" s="6" t="str">
        <f>IF(employee_data36[[#This Row],[EmployeeStatus]]="Active", "Active", "Tidak Active")</f>
        <v>Active</v>
      </c>
      <c r="O772" t="s">
        <v>63</v>
      </c>
      <c r="P772" t="s">
        <v>64</v>
      </c>
      <c r="Q772" t="s">
        <v>52</v>
      </c>
      <c r="R772" t="s">
        <v>36</v>
      </c>
      <c r="S772" t="s">
        <v>37</v>
      </c>
      <c r="T772" t="s">
        <v>38</v>
      </c>
      <c r="U772" t="s">
        <v>2517</v>
      </c>
      <c r="V772" s="1">
        <v>21348</v>
      </c>
      <c r="W772" s="6">
        <f>DATEDIF(employee_data36[[#This Row],[DOB]],DATE(2023, 1, 1), "Y")</f>
        <v>64</v>
      </c>
      <c r="X772" s="6" t="str">
        <f>IF(employee_data3[[#This Row],[Age]]&lt;=25, "Remaja", IF(employee_data3[[#This Row],[Age]]&lt;=55, "Dewasa", "Lansia"))</f>
        <v>Lansia</v>
      </c>
      <c r="Y772" s="7" t="str">
        <f>CONCATENATE(employee_data36[[#This Row],[First-LastName]]," ",employee_data36[[#This Row],[DOB]])</f>
        <v>Hailie-Bell 21348</v>
      </c>
      <c r="Z772" t="s">
        <v>40</v>
      </c>
      <c r="AA772" t="s">
        <v>613</v>
      </c>
      <c r="AB772" t="s">
        <v>42</v>
      </c>
      <c r="AC772">
        <v>38009</v>
      </c>
      <c r="AD772" t="s">
        <v>56</v>
      </c>
      <c r="AE772" t="s">
        <v>104</v>
      </c>
      <c r="AF772" t="s">
        <v>45</v>
      </c>
      <c r="AG772">
        <v>3</v>
      </c>
    </row>
    <row r="773" spans="1:33" x14ac:dyDescent="0.3">
      <c r="A773">
        <v>1198</v>
      </c>
      <c r="B773" t="s">
        <v>3301</v>
      </c>
      <c r="C773" t="s">
        <v>2415</v>
      </c>
      <c r="D773" s="6" t="str">
        <f>CONCATENATE(employee_data36[[#This Row],[FirstName]], "-",employee_data36[[#This Row],[LastName]] )</f>
        <v>Audrey-Stevens</v>
      </c>
      <c r="E773" s="1">
        <v>43487</v>
      </c>
      <c r="F773" s="1"/>
      <c r="G773" s="7" t="str">
        <f>IF(ISBLANK(employee_data36[[#This Row],[ExitDate]]),"Yes","")</f>
        <v>Yes</v>
      </c>
      <c r="H773" t="s">
        <v>28</v>
      </c>
      <c r="I773" t="s">
        <v>3302</v>
      </c>
      <c r="J773" t="s">
        <v>3303</v>
      </c>
      <c r="K773" t="s">
        <v>118</v>
      </c>
      <c r="L773" t="s">
        <v>32</v>
      </c>
      <c r="M773" s="6" t="str">
        <f>IF(ISBLANK(employee_data36[[#This Row],[ExitDate]]),"1","0")</f>
        <v>1</v>
      </c>
      <c r="N773" s="6" t="str">
        <f>IF(employee_data36[[#This Row],[EmployeeStatus]]="Active", "Active", "Tidak Active")</f>
        <v>Active</v>
      </c>
      <c r="O773" t="s">
        <v>33</v>
      </c>
      <c r="P773" t="s">
        <v>64</v>
      </c>
      <c r="Q773" t="s">
        <v>52</v>
      </c>
      <c r="R773" t="s">
        <v>36</v>
      </c>
      <c r="S773" t="s">
        <v>37</v>
      </c>
      <c r="T773" t="s">
        <v>38</v>
      </c>
      <c r="U773" t="s">
        <v>90</v>
      </c>
      <c r="V773" s="1">
        <v>19265</v>
      </c>
      <c r="W773" s="6">
        <f>DATEDIF(employee_data36[[#This Row],[DOB]],DATE(2023, 1, 1), "Y")</f>
        <v>70</v>
      </c>
      <c r="X773" s="6" t="str">
        <f>IF(employee_data3[[#This Row],[Age]]&lt;=25, "Remaja", IF(employee_data3[[#This Row],[Age]]&lt;=55, "Dewasa", "Lansia"))</f>
        <v>Lansia</v>
      </c>
      <c r="Y773" s="7" t="str">
        <f>CONCATENATE(employee_data36[[#This Row],[First-LastName]]," ",employee_data36[[#This Row],[DOB]])</f>
        <v>Audrey-Stevens 19265</v>
      </c>
      <c r="Z773" t="s">
        <v>40</v>
      </c>
      <c r="AA773" t="s">
        <v>83</v>
      </c>
      <c r="AB773" t="s">
        <v>42</v>
      </c>
      <c r="AC773">
        <v>61843</v>
      </c>
      <c r="AD773" t="s">
        <v>128</v>
      </c>
      <c r="AE773" t="s">
        <v>84</v>
      </c>
      <c r="AF773" t="s">
        <v>45</v>
      </c>
      <c r="AG773">
        <v>3</v>
      </c>
    </row>
    <row r="774" spans="1:33" x14ac:dyDescent="0.3">
      <c r="A774">
        <v>1199</v>
      </c>
      <c r="B774" t="s">
        <v>2327</v>
      </c>
      <c r="C774" t="s">
        <v>538</v>
      </c>
      <c r="D774" s="6" t="str">
        <f>CONCATENATE(employee_data36[[#This Row],[FirstName]], "-",employee_data36[[#This Row],[LastName]] )</f>
        <v>Jason-Munoz</v>
      </c>
      <c r="E774" s="1">
        <v>44177</v>
      </c>
      <c r="F774" s="1"/>
      <c r="G774" s="7" t="str">
        <f>IF(ISBLANK(employee_data36[[#This Row],[ExitDate]]),"Yes","")</f>
        <v>Yes</v>
      </c>
      <c r="H774" t="s">
        <v>28</v>
      </c>
      <c r="I774" t="s">
        <v>3304</v>
      </c>
      <c r="J774" t="s">
        <v>3305</v>
      </c>
      <c r="K774" t="s">
        <v>62</v>
      </c>
      <c r="L774" t="s">
        <v>32</v>
      </c>
      <c r="M774" s="6" t="str">
        <f>IF(ISBLANK(employee_data36[[#This Row],[ExitDate]]),"1","0")</f>
        <v>1</v>
      </c>
      <c r="N774" s="6" t="str">
        <f>IF(employee_data36[[#This Row],[EmployeeStatus]]="Active", "Active", "Tidak Active")</f>
        <v>Active</v>
      </c>
      <c r="O774" t="s">
        <v>63</v>
      </c>
      <c r="P774" t="s">
        <v>64</v>
      </c>
      <c r="Q774" t="s">
        <v>52</v>
      </c>
      <c r="R774" t="s">
        <v>36</v>
      </c>
      <c r="S774" t="s">
        <v>37</v>
      </c>
      <c r="T774" t="s">
        <v>38</v>
      </c>
      <c r="U774" t="s">
        <v>90</v>
      </c>
      <c r="V774" s="1">
        <v>18367</v>
      </c>
      <c r="W774" s="6">
        <f>DATEDIF(employee_data36[[#This Row],[DOB]],DATE(2023, 1, 1), "Y")</f>
        <v>72</v>
      </c>
      <c r="X774" s="6" t="str">
        <f>IF(employee_data3[[#This Row],[Age]]&lt;=25, "Remaja", IF(employee_data3[[#This Row],[Age]]&lt;=55, "Dewasa", "Lansia"))</f>
        <v>Lansia</v>
      </c>
      <c r="Y774" s="7" t="str">
        <f>CONCATENATE(employee_data36[[#This Row],[First-LastName]]," ",employee_data36[[#This Row],[DOB]])</f>
        <v>Jason-Munoz 18367</v>
      </c>
      <c r="Z774" t="s">
        <v>40</v>
      </c>
      <c r="AA774" t="s">
        <v>83</v>
      </c>
      <c r="AB774" t="s">
        <v>42</v>
      </c>
      <c r="AC774">
        <v>75258</v>
      </c>
      <c r="AD774" t="s">
        <v>43</v>
      </c>
      <c r="AE774" t="s">
        <v>44</v>
      </c>
      <c r="AF774" t="s">
        <v>45</v>
      </c>
      <c r="AG774">
        <v>3</v>
      </c>
    </row>
    <row r="775" spans="1:33" x14ac:dyDescent="0.3">
      <c r="A775">
        <v>1200</v>
      </c>
      <c r="B775" t="s">
        <v>217</v>
      </c>
      <c r="C775" t="s">
        <v>3251</v>
      </c>
      <c r="D775" s="6" t="str">
        <f>CONCATENATE(employee_data36[[#This Row],[FirstName]], "-",employee_data36[[#This Row],[LastName]] )</f>
        <v>Carlee-Foley</v>
      </c>
      <c r="E775" s="1">
        <v>44678</v>
      </c>
      <c r="F775" s="1"/>
      <c r="G775" s="7" t="str">
        <f>IF(ISBLANK(employee_data36[[#This Row],[ExitDate]]),"Yes","")</f>
        <v>Yes</v>
      </c>
      <c r="H775" t="s">
        <v>28</v>
      </c>
      <c r="I775" t="s">
        <v>3306</v>
      </c>
      <c r="J775" t="s">
        <v>3307</v>
      </c>
      <c r="K775" t="s">
        <v>89</v>
      </c>
      <c r="L775" t="s">
        <v>32</v>
      </c>
      <c r="M775" s="6" t="str">
        <f>IF(ISBLANK(employee_data36[[#This Row],[ExitDate]]),"1","0")</f>
        <v>1</v>
      </c>
      <c r="N775" s="6" t="str">
        <f>IF(employee_data36[[#This Row],[EmployeeStatus]]="Active", "Active", "Tidak Active")</f>
        <v>Active</v>
      </c>
      <c r="O775" t="s">
        <v>52</v>
      </c>
      <c r="P775" t="s">
        <v>51</v>
      </c>
      <c r="Q775" t="s">
        <v>63</v>
      </c>
      <c r="R775" t="s">
        <v>36</v>
      </c>
      <c r="S775" t="s">
        <v>37</v>
      </c>
      <c r="T775" t="s">
        <v>38</v>
      </c>
      <c r="U775" t="s">
        <v>81</v>
      </c>
      <c r="V775" s="1">
        <v>28406</v>
      </c>
      <c r="W775" s="6">
        <f>DATEDIF(employee_data36[[#This Row],[DOB]],DATE(2023, 1, 1), "Y")</f>
        <v>45</v>
      </c>
      <c r="X775" s="6" t="str">
        <f>IF(employee_data3[[#This Row],[Age]]&lt;=25, "Remaja", IF(employee_data3[[#This Row],[Age]]&lt;=55, "Dewasa", "Lansia"))</f>
        <v>Dewasa</v>
      </c>
      <c r="Y775" s="7" t="str">
        <f>CONCATENATE(employee_data36[[#This Row],[First-LastName]]," ",employee_data36[[#This Row],[DOB]])</f>
        <v>Carlee-Foley 28406</v>
      </c>
      <c r="Z775" t="s">
        <v>40</v>
      </c>
      <c r="AA775" t="s">
        <v>83</v>
      </c>
      <c r="AB775" t="s">
        <v>42</v>
      </c>
      <c r="AC775">
        <v>62616</v>
      </c>
      <c r="AD775" t="s">
        <v>74</v>
      </c>
      <c r="AE775" t="s">
        <v>84</v>
      </c>
      <c r="AF775" t="s">
        <v>45</v>
      </c>
      <c r="AG775">
        <v>3</v>
      </c>
    </row>
    <row r="776" spans="1:33" x14ac:dyDescent="0.3">
      <c r="A776">
        <v>1201</v>
      </c>
      <c r="B776" t="s">
        <v>3308</v>
      </c>
      <c r="C776" t="s">
        <v>277</v>
      </c>
      <c r="D776" s="6" t="str">
        <f>CONCATENATE(employee_data36[[#This Row],[FirstName]], "-",employee_data36[[#This Row],[LastName]] )</f>
        <v>Sarahi-Dodson</v>
      </c>
      <c r="E776" s="1">
        <v>44662</v>
      </c>
      <c r="F776" s="1">
        <v>44830</v>
      </c>
      <c r="G776" s="7" t="str">
        <f>IF(ISBLANK(employee_data36[[#This Row],[ExitDate]]),"Yes","")</f>
        <v/>
      </c>
      <c r="H776" t="s">
        <v>28</v>
      </c>
      <c r="I776" t="s">
        <v>3309</v>
      </c>
      <c r="J776" t="s">
        <v>3310</v>
      </c>
      <c r="K776" t="s">
        <v>31</v>
      </c>
      <c r="L776" t="s">
        <v>745</v>
      </c>
      <c r="M776" s="6" t="str">
        <f>IF(ISBLANK(employee_data36[[#This Row],[ExitDate]]),"1","0")</f>
        <v>0</v>
      </c>
      <c r="N776" s="6" t="str">
        <f>IF(employee_data36[[#This Row],[EmployeeStatus]]="Active", "Active", "Tidak Active")</f>
        <v>Tidak Active</v>
      </c>
      <c r="O776" t="s">
        <v>33</v>
      </c>
      <c r="P776" t="s">
        <v>51</v>
      </c>
      <c r="Q776" t="s">
        <v>52</v>
      </c>
      <c r="R776" t="s">
        <v>175</v>
      </c>
      <c r="S776" t="s">
        <v>3311</v>
      </c>
      <c r="T776" t="s">
        <v>38</v>
      </c>
      <c r="U776" t="s">
        <v>81</v>
      </c>
      <c r="V776" s="1">
        <v>19751</v>
      </c>
      <c r="W776" s="6">
        <f>DATEDIF(employee_data36[[#This Row],[DOB]],DATE(2023, 1, 1), "Y")</f>
        <v>68</v>
      </c>
      <c r="X776" s="6" t="str">
        <f>IF(employee_data3[[#This Row],[Age]]&lt;=25, "Remaja", IF(employee_data3[[#This Row],[Age]]&lt;=55, "Dewasa", "Lansia"))</f>
        <v>Lansia</v>
      </c>
      <c r="Y776" s="7" t="str">
        <f>CONCATENATE(employee_data36[[#This Row],[First-LastName]]," ",employee_data36[[#This Row],[DOB]])</f>
        <v>Sarahi-Dodson 19751</v>
      </c>
      <c r="Z776" t="s">
        <v>40</v>
      </c>
      <c r="AA776" t="s">
        <v>292</v>
      </c>
      <c r="AB776" t="s">
        <v>55</v>
      </c>
      <c r="AC776">
        <v>53450</v>
      </c>
      <c r="AD776" t="s">
        <v>74</v>
      </c>
      <c r="AE776" t="s">
        <v>104</v>
      </c>
      <c r="AF776" t="s">
        <v>45</v>
      </c>
      <c r="AG776">
        <v>3</v>
      </c>
    </row>
    <row r="777" spans="1:33" x14ac:dyDescent="0.3">
      <c r="A777">
        <v>1202</v>
      </c>
      <c r="B777" t="s">
        <v>3312</v>
      </c>
      <c r="C777" t="s">
        <v>3313</v>
      </c>
      <c r="D777" s="6" t="str">
        <f>CONCATENATE(employee_data36[[#This Row],[FirstName]], "-",employee_data36[[#This Row],[LastName]] )</f>
        <v>Faith-Carey</v>
      </c>
      <c r="E777" s="1">
        <v>44805</v>
      </c>
      <c r="F777" s="1">
        <v>44897</v>
      </c>
      <c r="G777" s="7" t="str">
        <f>IF(ISBLANK(employee_data36[[#This Row],[ExitDate]]),"Yes","")</f>
        <v/>
      </c>
      <c r="H777" t="s">
        <v>28</v>
      </c>
      <c r="I777" t="s">
        <v>3314</v>
      </c>
      <c r="J777" t="s">
        <v>3315</v>
      </c>
      <c r="K777" t="s">
        <v>133</v>
      </c>
      <c r="L777" t="s">
        <v>745</v>
      </c>
      <c r="M777" s="6" t="str">
        <f>IF(ISBLANK(employee_data36[[#This Row],[ExitDate]]),"1","0")</f>
        <v>0</v>
      </c>
      <c r="N777" s="6" t="str">
        <f>IF(employee_data36[[#This Row],[EmployeeStatus]]="Active", "Active", "Tidak Active")</f>
        <v>Tidak Active</v>
      </c>
      <c r="O777" t="s">
        <v>33</v>
      </c>
      <c r="P777" t="s">
        <v>64</v>
      </c>
      <c r="Q777" t="s">
        <v>35</v>
      </c>
      <c r="R777" t="s">
        <v>175</v>
      </c>
      <c r="S777" t="s">
        <v>3316</v>
      </c>
      <c r="T777" t="s">
        <v>38</v>
      </c>
      <c r="U777" t="s">
        <v>305</v>
      </c>
      <c r="V777" s="1">
        <v>30487</v>
      </c>
      <c r="W777" s="6">
        <f>DATEDIF(employee_data36[[#This Row],[DOB]],DATE(2023, 1, 1), "Y")</f>
        <v>39</v>
      </c>
      <c r="X777" s="6" t="str">
        <f>IF(employee_data3[[#This Row],[Age]]&lt;=25, "Remaja", IF(employee_data3[[#This Row],[Age]]&lt;=55, "Dewasa", "Lansia"))</f>
        <v>Dewasa</v>
      </c>
      <c r="Y777" s="7" t="str">
        <f>CONCATENATE(employee_data36[[#This Row],[First-LastName]]," ",employee_data36[[#This Row],[DOB]])</f>
        <v>Faith-Carey 30487</v>
      </c>
      <c r="Z777" t="s">
        <v>40</v>
      </c>
      <c r="AA777" t="s">
        <v>381</v>
      </c>
      <c r="AB777" t="s">
        <v>55</v>
      </c>
      <c r="AC777">
        <v>9799</v>
      </c>
      <c r="AD777" t="s">
        <v>43</v>
      </c>
      <c r="AE777" t="s">
        <v>44</v>
      </c>
      <c r="AF777" t="s">
        <v>45</v>
      </c>
      <c r="AG777">
        <v>3</v>
      </c>
    </row>
    <row r="778" spans="1:33" x14ac:dyDescent="0.3">
      <c r="A778">
        <v>1203</v>
      </c>
      <c r="B778" t="s">
        <v>3317</v>
      </c>
      <c r="C778" t="s">
        <v>2770</v>
      </c>
      <c r="D778" s="6" t="str">
        <f>CONCATENATE(employee_data36[[#This Row],[FirstName]], "-",employee_data36[[#This Row],[LastName]] )</f>
        <v>Mylie-Salazar</v>
      </c>
      <c r="E778" s="1">
        <v>43351</v>
      </c>
      <c r="F778" s="1"/>
      <c r="G778" s="7" t="str">
        <f>IF(ISBLANK(employee_data36[[#This Row],[ExitDate]]),"Yes","")</f>
        <v>Yes</v>
      </c>
      <c r="H778" t="s">
        <v>28</v>
      </c>
      <c r="I778" t="s">
        <v>3318</v>
      </c>
      <c r="J778" t="s">
        <v>3319</v>
      </c>
      <c r="K778" t="s">
        <v>50</v>
      </c>
      <c r="L778" t="s">
        <v>32</v>
      </c>
      <c r="M778" s="6" t="str">
        <f>IF(ISBLANK(employee_data36[[#This Row],[ExitDate]]),"1","0")</f>
        <v>1</v>
      </c>
      <c r="N778" s="6" t="str">
        <f>IF(employee_data36[[#This Row],[EmployeeStatus]]="Active", "Active", "Tidak Active")</f>
        <v>Active</v>
      </c>
      <c r="O778" t="s">
        <v>33</v>
      </c>
      <c r="P778" t="s">
        <v>51</v>
      </c>
      <c r="Q778" t="s">
        <v>52</v>
      </c>
      <c r="R778" t="s">
        <v>36</v>
      </c>
      <c r="S778" t="s">
        <v>37</v>
      </c>
      <c r="T778" t="s">
        <v>38</v>
      </c>
      <c r="U778" t="s">
        <v>111</v>
      </c>
      <c r="V778" s="1">
        <v>31793</v>
      </c>
      <c r="W778" s="6">
        <f>DATEDIF(employee_data36[[#This Row],[DOB]],DATE(2023, 1, 1), "Y")</f>
        <v>35</v>
      </c>
      <c r="X778" s="6" t="str">
        <f>IF(employee_data3[[#This Row],[Age]]&lt;=25, "Remaja", IF(employee_data3[[#This Row],[Age]]&lt;=55, "Dewasa", "Lansia"))</f>
        <v>Dewasa</v>
      </c>
      <c r="Y778" s="7" t="str">
        <f>CONCATENATE(employee_data36[[#This Row],[First-LastName]]," ",employee_data36[[#This Row],[DOB]])</f>
        <v>Mylie-Salazar 31793</v>
      </c>
      <c r="Z778" t="s">
        <v>40</v>
      </c>
      <c r="AA778" t="s">
        <v>113</v>
      </c>
      <c r="AB778" t="s">
        <v>55</v>
      </c>
      <c r="AC778">
        <v>14153</v>
      </c>
      <c r="AD778" t="s">
        <v>43</v>
      </c>
      <c r="AE778" t="s">
        <v>104</v>
      </c>
      <c r="AF778" t="s">
        <v>45</v>
      </c>
      <c r="AG778">
        <v>3</v>
      </c>
    </row>
    <row r="779" spans="1:33" x14ac:dyDescent="0.3">
      <c r="A779">
        <v>1204</v>
      </c>
      <c r="B779" t="s">
        <v>3320</v>
      </c>
      <c r="C779" t="s">
        <v>1358</v>
      </c>
      <c r="D779" s="6" t="str">
        <f>CONCATENATE(employee_data36[[#This Row],[FirstName]], "-",employee_data36[[#This Row],[LastName]] )</f>
        <v>Pablo-Parker</v>
      </c>
      <c r="E779" s="1">
        <v>44889</v>
      </c>
      <c r="F779" s="1">
        <v>45143</v>
      </c>
      <c r="G779" s="7" t="str">
        <f>IF(ISBLANK(employee_data36[[#This Row],[ExitDate]]),"Yes","")</f>
        <v/>
      </c>
      <c r="H779" t="s">
        <v>28</v>
      </c>
      <c r="I779" t="s">
        <v>3321</v>
      </c>
      <c r="J779" t="s">
        <v>3322</v>
      </c>
      <c r="K779" t="s">
        <v>139</v>
      </c>
      <c r="L779" t="s">
        <v>32</v>
      </c>
      <c r="M779" s="6" t="str">
        <f>IF(ISBLANK(employee_data36[[#This Row],[ExitDate]]),"1","0")</f>
        <v>0</v>
      </c>
      <c r="N779" s="6" t="str">
        <f>IF(employee_data36[[#This Row],[EmployeeStatus]]="Active", "Active", "Tidak Active")</f>
        <v>Active</v>
      </c>
      <c r="O779" t="s">
        <v>63</v>
      </c>
      <c r="P779" t="s">
        <v>64</v>
      </c>
      <c r="Q779" t="s">
        <v>35</v>
      </c>
      <c r="R779" t="s">
        <v>175</v>
      </c>
      <c r="S779" t="s">
        <v>3323</v>
      </c>
      <c r="T779" t="s">
        <v>38</v>
      </c>
      <c r="U779" t="s">
        <v>66</v>
      </c>
      <c r="V779" s="1">
        <v>17771</v>
      </c>
      <c r="W779" s="6">
        <f>DATEDIF(employee_data36[[#This Row],[DOB]],DATE(2023, 1, 1), "Y")</f>
        <v>74</v>
      </c>
      <c r="X779" s="6" t="str">
        <f>IF(employee_data3[[#This Row],[Age]]&lt;=25, "Remaja", IF(employee_data3[[#This Row],[Age]]&lt;=55, "Dewasa", "Lansia"))</f>
        <v>Lansia</v>
      </c>
      <c r="Y779" s="7" t="str">
        <f>CONCATENATE(employee_data36[[#This Row],[First-LastName]]," ",employee_data36[[#This Row],[DOB]])</f>
        <v>Pablo-Parker 17771</v>
      </c>
      <c r="Z779" t="s">
        <v>40</v>
      </c>
      <c r="AA779" t="s">
        <v>708</v>
      </c>
      <c r="AB779" t="s">
        <v>55</v>
      </c>
      <c r="AC779">
        <v>76112</v>
      </c>
      <c r="AD779" t="s">
        <v>43</v>
      </c>
      <c r="AE779" t="s">
        <v>84</v>
      </c>
      <c r="AF779" t="s">
        <v>45</v>
      </c>
      <c r="AG779">
        <v>3</v>
      </c>
    </row>
    <row r="780" spans="1:33" x14ac:dyDescent="0.3">
      <c r="A780">
        <v>1205</v>
      </c>
      <c r="B780" t="s">
        <v>3324</v>
      </c>
      <c r="C780" t="s">
        <v>3325</v>
      </c>
      <c r="D780" s="6" t="str">
        <f>CONCATENATE(employee_data36[[#This Row],[FirstName]], "-",employee_data36[[#This Row],[LastName]] )</f>
        <v>Ulises-Shea</v>
      </c>
      <c r="E780" s="1">
        <v>44035</v>
      </c>
      <c r="F780" s="1"/>
      <c r="G780" s="7" t="str">
        <f>IF(ISBLANK(employee_data36[[#This Row],[ExitDate]]),"Yes","")</f>
        <v>Yes</v>
      </c>
      <c r="H780" t="s">
        <v>28</v>
      </c>
      <c r="I780" t="s">
        <v>3326</v>
      </c>
      <c r="J780" t="s">
        <v>3327</v>
      </c>
      <c r="K780" t="s">
        <v>80</v>
      </c>
      <c r="L780" t="s">
        <v>32</v>
      </c>
      <c r="M780" s="6" t="str">
        <f>IF(ISBLANK(employee_data36[[#This Row],[ExitDate]]),"1","0")</f>
        <v>1</v>
      </c>
      <c r="N780" s="6" t="str">
        <f>IF(employee_data36[[#This Row],[EmployeeStatus]]="Active", "Active", "Tidak Active")</f>
        <v>Active</v>
      </c>
      <c r="O780" t="s">
        <v>63</v>
      </c>
      <c r="P780" t="s">
        <v>34</v>
      </c>
      <c r="Q780" t="s">
        <v>52</v>
      </c>
      <c r="R780" t="s">
        <v>36</v>
      </c>
      <c r="S780" t="s">
        <v>37</v>
      </c>
      <c r="T780" t="s">
        <v>38</v>
      </c>
      <c r="U780" t="s">
        <v>504</v>
      </c>
      <c r="V780" s="1">
        <v>20579</v>
      </c>
      <c r="W780" s="6">
        <f>DATEDIF(employee_data36[[#This Row],[DOB]],DATE(2023, 1, 1), "Y")</f>
        <v>66</v>
      </c>
      <c r="X780" s="6" t="str">
        <f>IF(employee_data3[[#This Row],[Age]]&lt;=25, "Remaja", IF(employee_data3[[#This Row],[Age]]&lt;=55, "Dewasa", "Lansia"))</f>
        <v>Lansia</v>
      </c>
      <c r="Y780" s="7" t="str">
        <f>CONCATENATE(employee_data36[[#This Row],[First-LastName]]," ",employee_data36[[#This Row],[DOB]])</f>
        <v>Ulises-Shea 20579</v>
      </c>
      <c r="Z780" t="s">
        <v>40</v>
      </c>
      <c r="AA780" t="s">
        <v>3108</v>
      </c>
      <c r="AB780" t="s">
        <v>42</v>
      </c>
      <c r="AC780">
        <v>73101</v>
      </c>
      <c r="AD780" t="s">
        <v>56</v>
      </c>
      <c r="AE780" t="s">
        <v>75</v>
      </c>
      <c r="AF780" t="s">
        <v>45</v>
      </c>
      <c r="AG780">
        <v>3</v>
      </c>
    </row>
    <row r="781" spans="1:33" x14ac:dyDescent="0.3">
      <c r="A781">
        <v>1206</v>
      </c>
      <c r="B781" t="s">
        <v>3328</v>
      </c>
      <c r="C781" t="s">
        <v>107</v>
      </c>
      <c r="D781" s="6" t="str">
        <f>CONCATENATE(employee_data36[[#This Row],[FirstName]], "-",employee_data36[[#This Row],[LastName]] )</f>
        <v>Bethany-Terry</v>
      </c>
      <c r="E781" s="1">
        <v>43462</v>
      </c>
      <c r="F781" s="1">
        <v>45061</v>
      </c>
      <c r="G781" s="7" t="str">
        <f>IF(ISBLANK(employee_data36[[#This Row],[ExitDate]]),"Yes","")</f>
        <v/>
      </c>
      <c r="H781" t="s">
        <v>28</v>
      </c>
      <c r="I781" t="s">
        <v>3329</v>
      </c>
      <c r="J781" t="s">
        <v>3330</v>
      </c>
      <c r="K781" t="s">
        <v>168</v>
      </c>
      <c r="L781" t="s">
        <v>32</v>
      </c>
      <c r="M781" s="6" t="str">
        <f>IF(ISBLANK(employee_data36[[#This Row],[ExitDate]]),"1","0")</f>
        <v>0</v>
      </c>
      <c r="N781" s="6" t="str">
        <f>IF(employee_data36[[#This Row],[EmployeeStatus]]="Active", "Active", "Tidak Active")</f>
        <v>Active</v>
      </c>
      <c r="O781" t="s">
        <v>52</v>
      </c>
      <c r="P781" t="s">
        <v>34</v>
      </c>
      <c r="Q781" t="s">
        <v>52</v>
      </c>
      <c r="R781" t="s">
        <v>175</v>
      </c>
      <c r="S781" t="s">
        <v>3331</v>
      </c>
      <c r="T781" t="s">
        <v>38</v>
      </c>
      <c r="U781" t="s">
        <v>111</v>
      </c>
      <c r="V781" s="1">
        <v>20500</v>
      </c>
      <c r="W781" s="6">
        <f>DATEDIF(employee_data36[[#This Row],[DOB]],DATE(2023, 1, 1), "Y")</f>
        <v>66</v>
      </c>
      <c r="X781" s="6" t="str">
        <f>IF(employee_data3[[#This Row],[Age]]&lt;=25, "Remaja", IF(employee_data3[[#This Row],[Age]]&lt;=55, "Dewasa", "Lansia"))</f>
        <v>Lansia</v>
      </c>
      <c r="Y781" s="7" t="str">
        <f>CONCATENATE(employee_data36[[#This Row],[First-LastName]]," ",employee_data36[[#This Row],[DOB]])</f>
        <v>Bethany-Terry 20500</v>
      </c>
      <c r="Z781" t="s">
        <v>40</v>
      </c>
      <c r="AA781" t="s">
        <v>703</v>
      </c>
      <c r="AB781" t="s">
        <v>42</v>
      </c>
      <c r="AC781">
        <v>82378</v>
      </c>
      <c r="AD781" t="s">
        <v>43</v>
      </c>
      <c r="AE781" t="s">
        <v>104</v>
      </c>
      <c r="AF781" t="s">
        <v>45</v>
      </c>
      <c r="AG781">
        <v>3</v>
      </c>
    </row>
    <row r="782" spans="1:33" x14ac:dyDescent="0.3">
      <c r="A782">
        <v>1207</v>
      </c>
      <c r="B782" t="s">
        <v>2038</v>
      </c>
      <c r="C782" t="s">
        <v>3332</v>
      </c>
      <c r="D782" s="6" t="str">
        <f>CONCATENATE(employee_data36[[#This Row],[FirstName]], "-",employee_data36[[#This Row],[LastName]] )</f>
        <v>Kamari-Holloway</v>
      </c>
      <c r="E782" s="1">
        <v>43739</v>
      </c>
      <c r="F782" s="1"/>
      <c r="G782" s="7" t="str">
        <f>IF(ISBLANK(employee_data36[[#This Row],[ExitDate]]),"Yes","")</f>
        <v>Yes</v>
      </c>
      <c r="H782" t="s">
        <v>28</v>
      </c>
      <c r="I782" t="s">
        <v>3333</v>
      </c>
      <c r="J782" t="s">
        <v>3334</v>
      </c>
      <c r="K782" t="s">
        <v>98</v>
      </c>
      <c r="L782" t="s">
        <v>32</v>
      </c>
      <c r="M782" s="6" t="str">
        <f>IF(ISBLANK(employee_data36[[#This Row],[ExitDate]]),"1","0")</f>
        <v>1</v>
      </c>
      <c r="N782" s="6" t="str">
        <f>IF(employee_data36[[#This Row],[EmployeeStatus]]="Active", "Active", "Tidak Active")</f>
        <v>Active</v>
      </c>
      <c r="O782" t="s">
        <v>33</v>
      </c>
      <c r="P782" t="s">
        <v>64</v>
      </c>
      <c r="Q782" t="s">
        <v>63</v>
      </c>
      <c r="R782" t="s">
        <v>36</v>
      </c>
      <c r="S782" t="s">
        <v>37</v>
      </c>
      <c r="T782" t="s">
        <v>38</v>
      </c>
      <c r="U782" t="s">
        <v>305</v>
      </c>
      <c r="V782" s="1">
        <v>20644</v>
      </c>
      <c r="W782" s="6">
        <f>DATEDIF(employee_data36[[#This Row],[DOB]],DATE(2023, 1, 1), "Y")</f>
        <v>66</v>
      </c>
      <c r="X782" s="6" t="str">
        <f>IF(employee_data3[[#This Row],[Age]]&lt;=25, "Remaja", IF(employee_data3[[#This Row],[Age]]&lt;=55, "Dewasa", "Lansia"))</f>
        <v>Lansia</v>
      </c>
      <c r="Y782" s="7" t="str">
        <f>CONCATENATE(employee_data36[[#This Row],[First-LastName]]," ",employee_data36[[#This Row],[DOB]])</f>
        <v>Kamari-Holloway 20644</v>
      </c>
      <c r="Z782" t="s">
        <v>40</v>
      </c>
      <c r="AA782" t="s">
        <v>83</v>
      </c>
      <c r="AB782" t="s">
        <v>42</v>
      </c>
      <c r="AC782">
        <v>63878</v>
      </c>
      <c r="AD782" t="s">
        <v>43</v>
      </c>
      <c r="AE782" t="s">
        <v>104</v>
      </c>
      <c r="AF782" t="s">
        <v>45</v>
      </c>
      <c r="AG782">
        <v>3</v>
      </c>
    </row>
    <row r="783" spans="1:33" x14ac:dyDescent="0.3">
      <c r="A783">
        <v>1208</v>
      </c>
      <c r="B783" t="s">
        <v>2801</v>
      </c>
      <c r="C783" t="s">
        <v>578</v>
      </c>
      <c r="D783" s="6" t="str">
        <f>CONCATENATE(employee_data36[[#This Row],[FirstName]], "-",employee_data36[[#This Row],[LastName]] )</f>
        <v>Jazlene-Mcdaniel</v>
      </c>
      <c r="E783" s="1">
        <v>43694</v>
      </c>
      <c r="F783" s="1">
        <v>43763</v>
      </c>
      <c r="G783" s="7" t="str">
        <f>IF(ISBLANK(employee_data36[[#This Row],[ExitDate]]),"Yes","")</f>
        <v/>
      </c>
      <c r="H783" t="s">
        <v>3019</v>
      </c>
      <c r="I783" t="s">
        <v>3335</v>
      </c>
      <c r="J783" t="s">
        <v>3336</v>
      </c>
      <c r="K783" t="s">
        <v>118</v>
      </c>
      <c r="L783" t="s">
        <v>32</v>
      </c>
      <c r="M783" s="6" t="str">
        <f>IF(ISBLANK(employee_data36[[#This Row],[ExitDate]]),"1","0")</f>
        <v>0</v>
      </c>
      <c r="N783" s="6" t="str">
        <f>IF(employee_data36[[#This Row],[EmployeeStatus]]="Active", "Active", "Tidak Active")</f>
        <v>Active</v>
      </c>
      <c r="O783" t="s">
        <v>33</v>
      </c>
      <c r="P783" t="s">
        <v>51</v>
      </c>
      <c r="Q783" t="s">
        <v>52</v>
      </c>
      <c r="R783" t="s">
        <v>140</v>
      </c>
      <c r="S783" t="s">
        <v>3337</v>
      </c>
      <c r="T783" t="s">
        <v>38</v>
      </c>
      <c r="U783" t="s">
        <v>305</v>
      </c>
      <c r="V783" s="1">
        <v>29219</v>
      </c>
      <c r="W783" s="6">
        <f>DATEDIF(employee_data36[[#This Row],[DOB]],DATE(2023, 1, 1), "Y")</f>
        <v>43</v>
      </c>
      <c r="X783" s="6" t="str">
        <f>IF(employee_data3[[#This Row],[Age]]&lt;=25, "Remaja", IF(employee_data3[[#This Row],[Age]]&lt;=55, "Dewasa", "Lansia"))</f>
        <v>Dewasa</v>
      </c>
      <c r="Y783" s="7" t="str">
        <f>CONCATENATE(employee_data36[[#This Row],[First-LastName]]," ",employee_data36[[#This Row],[DOB]])</f>
        <v>Jazlene-Mcdaniel 29219</v>
      </c>
      <c r="Z783" t="s">
        <v>40</v>
      </c>
      <c r="AA783" t="s">
        <v>83</v>
      </c>
      <c r="AB783" t="s">
        <v>42</v>
      </c>
      <c r="AC783">
        <v>59862</v>
      </c>
      <c r="AD783" t="s">
        <v>93</v>
      </c>
      <c r="AE783" t="s">
        <v>75</v>
      </c>
      <c r="AF783" t="s">
        <v>45</v>
      </c>
      <c r="AG783">
        <v>3</v>
      </c>
    </row>
    <row r="784" spans="1:33" x14ac:dyDescent="0.3">
      <c r="A784">
        <v>1209</v>
      </c>
      <c r="B784" t="s">
        <v>3338</v>
      </c>
      <c r="C784" t="s">
        <v>2102</v>
      </c>
      <c r="D784" s="6" t="str">
        <f>CONCATENATE(employee_data36[[#This Row],[FirstName]], "-",employee_data36[[#This Row],[LastName]] )</f>
        <v>Dane-Kelly</v>
      </c>
      <c r="E784" s="1">
        <v>45077</v>
      </c>
      <c r="F784" s="1"/>
      <c r="G784" s="7" t="str">
        <f>IF(ISBLANK(employee_data36[[#This Row],[ExitDate]]),"Yes","")</f>
        <v>Yes</v>
      </c>
      <c r="H784" t="s">
        <v>3019</v>
      </c>
      <c r="I784" t="s">
        <v>3339</v>
      </c>
      <c r="J784" t="s">
        <v>3340</v>
      </c>
      <c r="K784" t="s">
        <v>62</v>
      </c>
      <c r="L784" t="s">
        <v>32</v>
      </c>
      <c r="M784" s="6" t="str">
        <f>IF(ISBLANK(employee_data36[[#This Row],[ExitDate]]),"1","0")</f>
        <v>1</v>
      </c>
      <c r="N784" s="6" t="str">
        <f>IF(employee_data36[[#This Row],[EmployeeStatus]]="Active", "Active", "Tidak Active")</f>
        <v>Active</v>
      </c>
      <c r="O784" t="s">
        <v>52</v>
      </c>
      <c r="P784" t="s">
        <v>51</v>
      </c>
      <c r="Q784" t="s">
        <v>52</v>
      </c>
      <c r="R784" t="s">
        <v>36</v>
      </c>
      <c r="S784" t="s">
        <v>37</v>
      </c>
      <c r="T784" t="s">
        <v>38</v>
      </c>
      <c r="U784" t="s">
        <v>305</v>
      </c>
      <c r="V784" s="1">
        <v>36315</v>
      </c>
      <c r="W784" s="6">
        <f>DATEDIF(employee_data36[[#This Row],[DOB]],DATE(2023, 1, 1), "Y")</f>
        <v>23</v>
      </c>
      <c r="X784" s="6" t="str">
        <f>IF(employee_data3[[#This Row],[Age]]&lt;=25, "Remaja", IF(employee_data3[[#This Row],[Age]]&lt;=55, "Dewasa", "Lansia"))</f>
        <v>Remaja</v>
      </c>
      <c r="Y784" s="7" t="str">
        <f>CONCATENATE(employee_data36[[#This Row],[First-LastName]]," ",employee_data36[[#This Row],[DOB]])</f>
        <v>Dane-Kelly 36315</v>
      </c>
      <c r="Z784" t="s">
        <v>40</v>
      </c>
      <c r="AA784" t="s">
        <v>226</v>
      </c>
      <c r="AB784" t="s">
        <v>42</v>
      </c>
      <c r="AC784">
        <v>23252</v>
      </c>
      <c r="AD784" t="s">
        <v>74</v>
      </c>
      <c r="AE784" t="s">
        <v>84</v>
      </c>
      <c r="AF784" t="s">
        <v>45</v>
      </c>
      <c r="AG784">
        <v>3</v>
      </c>
    </row>
    <row r="785" spans="1:33" x14ac:dyDescent="0.3">
      <c r="A785">
        <v>1210</v>
      </c>
      <c r="B785" t="s">
        <v>3341</v>
      </c>
      <c r="C785" t="s">
        <v>3342</v>
      </c>
      <c r="D785" s="6" t="str">
        <f>CONCATENATE(employee_data36[[#This Row],[FirstName]], "-",employee_data36[[#This Row],[LastName]] )</f>
        <v>Camila-Dunn</v>
      </c>
      <c r="E785" s="1">
        <v>44173</v>
      </c>
      <c r="F785" s="1">
        <v>45087</v>
      </c>
      <c r="G785" s="7" t="str">
        <f>IF(ISBLANK(employee_data36[[#This Row],[ExitDate]]),"Yes","")</f>
        <v/>
      </c>
      <c r="H785" t="s">
        <v>3019</v>
      </c>
      <c r="I785" t="s">
        <v>3343</v>
      </c>
      <c r="J785" t="s">
        <v>3344</v>
      </c>
      <c r="K785" t="s">
        <v>89</v>
      </c>
      <c r="L785" t="s">
        <v>32</v>
      </c>
      <c r="M785" s="6" t="str">
        <f>IF(ISBLANK(employee_data36[[#This Row],[ExitDate]]),"1","0")</f>
        <v>0</v>
      </c>
      <c r="N785" s="6" t="str">
        <f>IF(employee_data36[[#This Row],[EmployeeStatus]]="Active", "Active", "Tidak Active")</f>
        <v>Active</v>
      </c>
      <c r="O785" t="s">
        <v>63</v>
      </c>
      <c r="P785" t="s">
        <v>64</v>
      </c>
      <c r="Q785" t="s">
        <v>52</v>
      </c>
      <c r="R785" t="s">
        <v>99</v>
      </c>
      <c r="S785" t="s">
        <v>3345</v>
      </c>
      <c r="T785" t="s">
        <v>38</v>
      </c>
      <c r="U785" t="s">
        <v>90</v>
      </c>
      <c r="V785" s="1">
        <v>17891</v>
      </c>
      <c r="W785" s="6">
        <f>DATEDIF(employee_data36[[#This Row],[DOB]],DATE(2023, 1, 1), "Y")</f>
        <v>74</v>
      </c>
      <c r="X785" s="6" t="str">
        <f>IF(employee_data3[[#This Row],[Age]]&lt;=25, "Remaja", IF(employee_data3[[#This Row],[Age]]&lt;=55, "Dewasa", "Lansia"))</f>
        <v>Lansia</v>
      </c>
      <c r="Y785" s="7" t="str">
        <f>CONCATENATE(employee_data36[[#This Row],[First-LastName]]," ",employee_data36[[#This Row],[DOB]])</f>
        <v>Camila-Dunn 17891</v>
      </c>
      <c r="Z785" t="s">
        <v>40</v>
      </c>
      <c r="AA785" t="s">
        <v>582</v>
      </c>
      <c r="AB785" t="s">
        <v>42</v>
      </c>
      <c r="AC785">
        <v>91039</v>
      </c>
      <c r="AD785" t="s">
        <v>128</v>
      </c>
      <c r="AE785" t="s">
        <v>104</v>
      </c>
      <c r="AF785" t="s">
        <v>45</v>
      </c>
      <c r="AG785">
        <v>3</v>
      </c>
    </row>
    <row r="786" spans="1:33" x14ac:dyDescent="0.3">
      <c r="A786">
        <v>1211</v>
      </c>
      <c r="B786" t="s">
        <v>3346</v>
      </c>
      <c r="C786" t="s">
        <v>2644</v>
      </c>
      <c r="D786" s="6" t="str">
        <f>CONCATENATE(employee_data36[[#This Row],[FirstName]], "-",employee_data36[[#This Row],[LastName]] )</f>
        <v>Aurora-Frederick</v>
      </c>
      <c r="E786" s="1">
        <v>43409</v>
      </c>
      <c r="F786" s="1">
        <v>45008</v>
      </c>
      <c r="G786" s="7" t="str">
        <f>IF(ISBLANK(employee_data36[[#This Row],[ExitDate]]),"Yes","")</f>
        <v/>
      </c>
      <c r="H786" t="s">
        <v>728</v>
      </c>
      <c r="I786" t="s">
        <v>3347</v>
      </c>
      <c r="J786" t="s">
        <v>3348</v>
      </c>
      <c r="K786" t="s">
        <v>31</v>
      </c>
      <c r="L786" t="s">
        <v>745</v>
      </c>
      <c r="M786" s="6" t="str">
        <f>IF(ISBLANK(employee_data36[[#This Row],[ExitDate]]),"1","0")</f>
        <v>0</v>
      </c>
      <c r="N786" s="6" t="str">
        <f>IF(employee_data36[[#This Row],[EmployeeStatus]]="Active", "Active", "Tidak Active")</f>
        <v>Tidak Active</v>
      </c>
      <c r="O786" t="s">
        <v>52</v>
      </c>
      <c r="P786" t="s">
        <v>64</v>
      </c>
      <c r="Q786" t="s">
        <v>52</v>
      </c>
      <c r="R786" t="s">
        <v>175</v>
      </c>
      <c r="S786" t="s">
        <v>3349</v>
      </c>
      <c r="T786" t="s">
        <v>38</v>
      </c>
      <c r="U786" t="s">
        <v>90</v>
      </c>
      <c r="V786" s="1">
        <v>29931</v>
      </c>
      <c r="W786" s="6">
        <f>DATEDIF(employee_data36[[#This Row],[DOB]],DATE(2023, 1, 1), "Y")</f>
        <v>41</v>
      </c>
      <c r="X786" s="6" t="str">
        <f>IF(employee_data3[[#This Row],[Age]]&lt;=25, "Remaja", IF(employee_data3[[#This Row],[Age]]&lt;=55, "Dewasa", "Lansia"))</f>
        <v>Dewasa</v>
      </c>
      <c r="Y786" s="7" t="str">
        <f>CONCATENATE(employee_data36[[#This Row],[First-LastName]]," ",employee_data36[[#This Row],[DOB]])</f>
        <v>Aurora-Frederick 29931</v>
      </c>
      <c r="Z786" t="s">
        <v>40</v>
      </c>
      <c r="AA786" t="s">
        <v>150</v>
      </c>
      <c r="AB786" t="s">
        <v>55</v>
      </c>
      <c r="AC786">
        <v>37834</v>
      </c>
      <c r="AD786" t="s">
        <v>74</v>
      </c>
      <c r="AE786" t="s">
        <v>44</v>
      </c>
      <c r="AF786" t="s">
        <v>45</v>
      </c>
      <c r="AG786">
        <v>3</v>
      </c>
    </row>
    <row r="787" spans="1:33" x14ac:dyDescent="0.3">
      <c r="A787">
        <v>1212</v>
      </c>
      <c r="B787" t="s">
        <v>3350</v>
      </c>
      <c r="C787" t="s">
        <v>3351</v>
      </c>
      <c r="D787" s="6" t="str">
        <f>CONCATENATE(employee_data36[[#This Row],[FirstName]], "-",employee_data36[[#This Row],[LastName]] )</f>
        <v>Caylee-Nunez</v>
      </c>
      <c r="E787" s="1">
        <v>44069</v>
      </c>
      <c r="F787" s="1">
        <v>45021</v>
      </c>
      <c r="G787" s="7" t="str">
        <f>IF(ISBLANK(employee_data36[[#This Row],[ExitDate]]),"Yes","")</f>
        <v/>
      </c>
      <c r="H787" t="s">
        <v>728</v>
      </c>
      <c r="I787" t="s">
        <v>3352</v>
      </c>
      <c r="J787" t="s">
        <v>3353</v>
      </c>
      <c r="K787" t="s">
        <v>50</v>
      </c>
      <c r="L787" t="s">
        <v>745</v>
      </c>
      <c r="M787" s="6" t="str">
        <f>IF(ISBLANK(employee_data36[[#This Row],[ExitDate]]),"1","0")</f>
        <v>0</v>
      </c>
      <c r="N787" s="6" t="str">
        <f>IF(employee_data36[[#This Row],[EmployeeStatus]]="Active", "Active", "Tidak Active")</f>
        <v>Tidak Active</v>
      </c>
      <c r="O787" t="s">
        <v>33</v>
      </c>
      <c r="P787" t="s">
        <v>34</v>
      </c>
      <c r="Q787" t="s">
        <v>63</v>
      </c>
      <c r="R787" t="s">
        <v>175</v>
      </c>
      <c r="S787" t="s">
        <v>3354</v>
      </c>
      <c r="T787" t="s">
        <v>38</v>
      </c>
      <c r="U787" t="s">
        <v>111</v>
      </c>
      <c r="V787" s="1">
        <v>30555</v>
      </c>
      <c r="W787" s="6">
        <f>DATEDIF(employee_data36[[#This Row],[DOB]],DATE(2023, 1, 1), "Y")</f>
        <v>39</v>
      </c>
      <c r="X787" s="6" t="str">
        <f>IF(employee_data3[[#This Row],[Age]]&lt;=25, "Remaja", IF(employee_data3[[#This Row],[Age]]&lt;=55, "Dewasa", "Lansia"))</f>
        <v>Dewasa</v>
      </c>
      <c r="Y787" s="7" t="str">
        <f>CONCATENATE(employee_data36[[#This Row],[First-LastName]]," ",employee_data36[[#This Row],[DOB]])</f>
        <v>Caylee-Nunez 30555</v>
      </c>
      <c r="Z787" t="s">
        <v>40</v>
      </c>
      <c r="AA787" t="s">
        <v>419</v>
      </c>
      <c r="AB787" t="s">
        <v>42</v>
      </c>
      <c r="AC787">
        <v>46678</v>
      </c>
      <c r="AD787" t="s">
        <v>56</v>
      </c>
      <c r="AE787" t="s">
        <v>75</v>
      </c>
      <c r="AF787" t="s">
        <v>45</v>
      </c>
      <c r="AG787">
        <v>3</v>
      </c>
    </row>
    <row r="788" spans="1:33" x14ac:dyDescent="0.3">
      <c r="A788">
        <v>1213</v>
      </c>
      <c r="B788" t="s">
        <v>3355</v>
      </c>
      <c r="C788" t="s">
        <v>3356</v>
      </c>
      <c r="D788" s="6" t="str">
        <f>CONCATENATE(employee_data36[[#This Row],[FirstName]], "-",employee_data36[[#This Row],[LastName]] )</f>
        <v>Tamia-Sharp</v>
      </c>
      <c r="E788" s="1">
        <v>43884</v>
      </c>
      <c r="F788" s="1"/>
      <c r="G788" s="7" t="str">
        <f>IF(ISBLANK(employee_data36[[#This Row],[ExitDate]]),"Yes","")</f>
        <v>Yes</v>
      </c>
      <c r="H788" t="s">
        <v>728</v>
      </c>
      <c r="I788" t="s">
        <v>3357</v>
      </c>
      <c r="J788" t="s">
        <v>3358</v>
      </c>
      <c r="K788" t="s">
        <v>139</v>
      </c>
      <c r="L788" t="s">
        <v>32</v>
      </c>
      <c r="M788" s="6" t="str">
        <f>IF(ISBLANK(employee_data36[[#This Row],[ExitDate]]),"1","0")</f>
        <v>1</v>
      </c>
      <c r="N788" s="6" t="str">
        <f>IF(employee_data36[[#This Row],[EmployeeStatus]]="Active", "Active", "Tidak Active")</f>
        <v>Active</v>
      </c>
      <c r="O788" t="s">
        <v>52</v>
      </c>
      <c r="P788" t="s">
        <v>51</v>
      </c>
      <c r="Q788" t="s">
        <v>52</v>
      </c>
      <c r="R788" t="s">
        <v>36</v>
      </c>
      <c r="S788" t="s">
        <v>37</v>
      </c>
      <c r="T788" t="s">
        <v>38</v>
      </c>
      <c r="U788" t="s">
        <v>177</v>
      </c>
      <c r="V788" s="1">
        <v>31858</v>
      </c>
      <c r="W788" s="6">
        <f>DATEDIF(employee_data36[[#This Row],[DOB]],DATE(2023, 1, 1), "Y")</f>
        <v>35</v>
      </c>
      <c r="X788" s="6" t="str">
        <f>IF(employee_data3[[#This Row],[Age]]&lt;=25, "Remaja", IF(employee_data3[[#This Row],[Age]]&lt;=55, "Dewasa", "Lansia"))</f>
        <v>Dewasa</v>
      </c>
      <c r="Y788" s="7" t="str">
        <f>CONCATENATE(employee_data36[[#This Row],[First-LastName]]," ",employee_data36[[#This Row],[DOB]])</f>
        <v>Tamia-Sharp 31858</v>
      </c>
      <c r="Z788" t="s">
        <v>40</v>
      </c>
      <c r="AA788" t="s">
        <v>178</v>
      </c>
      <c r="AB788" t="s">
        <v>42</v>
      </c>
      <c r="AC788">
        <v>41849</v>
      </c>
      <c r="AD788" t="s">
        <v>43</v>
      </c>
      <c r="AE788" t="s">
        <v>84</v>
      </c>
      <c r="AF788" t="s">
        <v>45</v>
      </c>
      <c r="AG788">
        <v>3</v>
      </c>
    </row>
    <row r="789" spans="1:33" x14ac:dyDescent="0.3">
      <c r="A789">
        <v>1214</v>
      </c>
      <c r="B789" t="s">
        <v>3359</v>
      </c>
      <c r="C789" t="s">
        <v>2260</v>
      </c>
      <c r="D789" s="6" t="str">
        <f>CONCATENATE(employee_data36[[#This Row],[FirstName]], "-",employee_data36[[#This Row],[LastName]] )</f>
        <v>Jaliyah-Gamble</v>
      </c>
      <c r="E789" s="1">
        <v>44604</v>
      </c>
      <c r="F789" s="1"/>
      <c r="G789" s="7" t="str">
        <f>IF(ISBLANK(employee_data36[[#This Row],[ExitDate]]),"Yes","")</f>
        <v>Yes</v>
      </c>
      <c r="H789" t="s">
        <v>728</v>
      </c>
      <c r="I789" t="s">
        <v>3360</v>
      </c>
      <c r="J789" t="s">
        <v>3361</v>
      </c>
      <c r="K789" t="s">
        <v>118</v>
      </c>
      <c r="L789" t="s">
        <v>32</v>
      </c>
      <c r="M789" s="6" t="str">
        <f>IF(ISBLANK(employee_data36[[#This Row],[ExitDate]]),"1","0")</f>
        <v>1</v>
      </c>
      <c r="N789" s="6" t="str">
        <f>IF(employee_data36[[#This Row],[EmployeeStatus]]="Active", "Active", "Tidak Active")</f>
        <v>Active</v>
      </c>
      <c r="O789" t="s">
        <v>63</v>
      </c>
      <c r="P789" t="s">
        <v>64</v>
      </c>
      <c r="Q789" t="s">
        <v>63</v>
      </c>
      <c r="R789" t="s">
        <v>36</v>
      </c>
      <c r="S789" t="s">
        <v>37</v>
      </c>
      <c r="T789" t="s">
        <v>38</v>
      </c>
      <c r="U789" t="s">
        <v>148</v>
      </c>
      <c r="V789" s="1">
        <v>24734</v>
      </c>
      <c r="W789" s="6">
        <f>DATEDIF(employee_data36[[#This Row],[DOB]],DATE(2023, 1, 1), "Y")</f>
        <v>55</v>
      </c>
      <c r="X789" s="6" t="str">
        <f>IF(employee_data3[[#This Row],[Age]]&lt;=25, "Remaja", IF(employee_data3[[#This Row],[Age]]&lt;=55, "Dewasa", "Lansia"))</f>
        <v>Dewasa</v>
      </c>
      <c r="Y789" s="7" t="str">
        <f>CONCATENATE(employee_data36[[#This Row],[First-LastName]]," ",employee_data36[[#This Row],[DOB]])</f>
        <v>Jaliyah-Gamble 24734</v>
      </c>
      <c r="Z789" t="s">
        <v>40</v>
      </c>
      <c r="AA789" t="s">
        <v>150</v>
      </c>
      <c r="AB789" t="s">
        <v>42</v>
      </c>
      <c r="AC789">
        <v>16422</v>
      </c>
      <c r="AD789" t="s">
        <v>128</v>
      </c>
      <c r="AE789" t="s">
        <v>104</v>
      </c>
      <c r="AF789" t="s">
        <v>45</v>
      </c>
      <c r="AG789">
        <v>3</v>
      </c>
    </row>
    <row r="790" spans="1:33" x14ac:dyDescent="0.3">
      <c r="A790">
        <v>1215</v>
      </c>
      <c r="B790" t="s">
        <v>3362</v>
      </c>
      <c r="C790" t="s">
        <v>1641</v>
      </c>
      <c r="D790" s="6" t="str">
        <f>CONCATENATE(employee_data36[[#This Row],[FirstName]], "-",employee_data36[[#This Row],[LastName]] )</f>
        <v>Xander-Savage</v>
      </c>
      <c r="E790" s="1">
        <v>43874</v>
      </c>
      <c r="F790" s="1"/>
      <c r="G790" s="7" t="str">
        <f>IF(ISBLANK(employee_data36[[#This Row],[ExitDate]]),"Yes","")</f>
        <v>Yes</v>
      </c>
      <c r="H790" t="s">
        <v>728</v>
      </c>
      <c r="I790" t="s">
        <v>3363</v>
      </c>
      <c r="J790" t="s">
        <v>3364</v>
      </c>
      <c r="K790" t="s">
        <v>62</v>
      </c>
      <c r="L790" t="s">
        <v>32</v>
      </c>
      <c r="M790" s="6" t="str">
        <f>IF(ISBLANK(employee_data36[[#This Row],[ExitDate]]),"1","0")</f>
        <v>1</v>
      </c>
      <c r="N790" s="6" t="str">
        <f>IF(employee_data36[[#This Row],[EmployeeStatus]]="Active", "Active", "Tidak Active")</f>
        <v>Active</v>
      </c>
      <c r="O790" t="s">
        <v>33</v>
      </c>
      <c r="P790" t="s">
        <v>34</v>
      </c>
      <c r="Q790" t="s">
        <v>35</v>
      </c>
      <c r="R790" t="s">
        <v>36</v>
      </c>
      <c r="S790" t="s">
        <v>37</v>
      </c>
      <c r="T790" t="s">
        <v>38</v>
      </c>
      <c r="U790" t="s">
        <v>53</v>
      </c>
      <c r="V790" s="1">
        <v>30515</v>
      </c>
      <c r="W790" s="6">
        <f>DATEDIF(employee_data36[[#This Row],[DOB]],DATE(2023, 1, 1), "Y")</f>
        <v>39</v>
      </c>
      <c r="X790" s="6" t="str">
        <f>IF(employee_data3[[#This Row],[Age]]&lt;=25, "Remaja", IF(employee_data3[[#This Row],[Age]]&lt;=55, "Dewasa", "Lansia"))</f>
        <v>Dewasa</v>
      </c>
      <c r="Y790" s="7" t="str">
        <f>CONCATENATE(employee_data36[[#This Row],[First-LastName]]," ",employee_data36[[#This Row],[DOB]])</f>
        <v>Xander-Savage 30515</v>
      </c>
      <c r="Z790" t="s">
        <v>40</v>
      </c>
      <c r="AA790" t="s">
        <v>83</v>
      </c>
      <c r="AB790" t="s">
        <v>42</v>
      </c>
      <c r="AC790">
        <v>79625</v>
      </c>
      <c r="AD790" t="s">
        <v>128</v>
      </c>
      <c r="AE790" t="s">
        <v>44</v>
      </c>
      <c r="AF790" t="s">
        <v>45</v>
      </c>
      <c r="AG790">
        <v>3</v>
      </c>
    </row>
    <row r="791" spans="1:33" x14ac:dyDescent="0.3">
      <c r="A791">
        <v>1216</v>
      </c>
      <c r="B791" t="s">
        <v>1063</v>
      </c>
      <c r="C791" t="s">
        <v>3365</v>
      </c>
      <c r="D791" s="6" t="str">
        <f>CONCATENATE(employee_data36[[#This Row],[FirstName]], "-",employee_data36[[#This Row],[LastName]] )</f>
        <v>Marc-Crosby</v>
      </c>
      <c r="E791" s="1">
        <v>44972</v>
      </c>
      <c r="F791" s="1">
        <v>44994</v>
      </c>
      <c r="G791" s="7" t="str">
        <f>IF(ISBLANK(employee_data36[[#This Row],[ExitDate]]),"Yes","")</f>
        <v/>
      </c>
      <c r="H791" t="s">
        <v>28</v>
      </c>
      <c r="I791" t="s">
        <v>3366</v>
      </c>
      <c r="J791" t="s">
        <v>3367</v>
      </c>
      <c r="K791" t="s">
        <v>168</v>
      </c>
      <c r="L791" t="s">
        <v>745</v>
      </c>
      <c r="M791" s="6" t="str">
        <f>IF(ISBLANK(employee_data36[[#This Row],[ExitDate]]),"1","0")</f>
        <v>0</v>
      </c>
      <c r="N791" s="6" t="str">
        <f>IF(employee_data36[[#This Row],[EmployeeStatus]]="Active", "Active", "Tidak Active")</f>
        <v>Tidak Active</v>
      </c>
      <c r="O791" t="s">
        <v>52</v>
      </c>
      <c r="P791" t="s">
        <v>64</v>
      </c>
      <c r="Q791" t="s">
        <v>52</v>
      </c>
      <c r="R791" t="s">
        <v>175</v>
      </c>
      <c r="S791" t="s">
        <v>3368</v>
      </c>
      <c r="T791" t="s">
        <v>38</v>
      </c>
      <c r="U791" t="s">
        <v>81</v>
      </c>
      <c r="V791" s="1">
        <v>31582</v>
      </c>
      <c r="W791" s="6">
        <f>DATEDIF(employee_data36[[#This Row],[DOB]],DATE(2023, 1, 1), "Y")</f>
        <v>36</v>
      </c>
      <c r="X791" s="6" t="str">
        <f>IF(employee_data3[[#This Row],[Age]]&lt;=25, "Remaja", IF(employee_data3[[#This Row],[Age]]&lt;=55, "Dewasa", "Lansia"))</f>
        <v>Dewasa</v>
      </c>
      <c r="Y791" s="7" t="str">
        <f>CONCATENATE(employee_data36[[#This Row],[First-LastName]]," ",employee_data36[[#This Row],[DOB]])</f>
        <v>Marc-Crosby 31582</v>
      </c>
      <c r="Z791" t="s">
        <v>40</v>
      </c>
      <c r="AA791" t="s">
        <v>103</v>
      </c>
      <c r="AB791" t="s">
        <v>42</v>
      </c>
      <c r="AC791">
        <v>11159</v>
      </c>
      <c r="AD791" t="s">
        <v>93</v>
      </c>
      <c r="AE791" t="s">
        <v>75</v>
      </c>
      <c r="AF791" t="s">
        <v>45</v>
      </c>
      <c r="AG791">
        <v>3</v>
      </c>
    </row>
    <row r="792" spans="1:33" x14ac:dyDescent="0.3">
      <c r="A792">
        <v>1217</v>
      </c>
      <c r="B792" t="s">
        <v>546</v>
      </c>
      <c r="C792" t="s">
        <v>452</v>
      </c>
      <c r="D792" s="6" t="str">
        <f>CONCATENATE(employee_data36[[#This Row],[FirstName]], "-",employee_data36[[#This Row],[LastName]] )</f>
        <v>Marques-Zimmerman</v>
      </c>
      <c r="E792" s="1">
        <v>43802</v>
      </c>
      <c r="F792" s="1">
        <v>44439</v>
      </c>
      <c r="G792" s="7" t="str">
        <f>IF(ISBLANK(employee_data36[[#This Row],[ExitDate]]),"Yes","")</f>
        <v/>
      </c>
      <c r="H792" t="s">
        <v>28</v>
      </c>
      <c r="I792" t="s">
        <v>3369</v>
      </c>
      <c r="J792" t="s">
        <v>3370</v>
      </c>
      <c r="K792" t="s">
        <v>133</v>
      </c>
      <c r="L792" t="s">
        <v>745</v>
      </c>
      <c r="M792" s="6" t="str">
        <f>IF(ISBLANK(employee_data36[[#This Row],[ExitDate]]),"1","0")</f>
        <v>0</v>
      </c>
      <c r="N792" s="6" t="str">
        <f>IF(employee_data36[[#This Row],[EmployeeStatus]]="Active", "Active", "Tidak Active")</f>
        <v>Tidak Active</v>
      </c>
      <c r="O792" t="s">
        <v>63</v>
      </c>
      <c r="P792" t="s">
        <v>64</v>
      </c>
      <c r="Q792" t="s">
        <v>52</v>
      </c>
      <c r="R792" t="s">
        <v>175</v>
      </c>
      <c r="S792" t="s">
        <v>3371</v>
      </c>
      <c r="T792" t="s">
        <v>38</v>
      </c>
      <c r="U792" t="s">
        <v>305</v>
      </c>
      <c r="V792" s="1">
        <v>22114</v>
      </c>
      <c r="W792" s="6">
        <f>DATEDIF(employee_data36[[#This Row],[DOB]],DATE(2023, 1, 1), "Y")</f>
        <v>62</v>
      </c>
      <c r="X792" s="6" t="str">
        <f>IF(employee_data3[[#This Row],[Age]]&lt;=25, "Remaja", IF(employee_data3[[#This Row],[Age]]&lt;=55, "Dewasa", "Lansia"))</f>
        <v>Lansia</v>
      </c>
      <c r="Y792" s="7" t="str">
        <f>CONCATENATE(employee_data36[[#This Row],[First-LastName]]," ",employee_data36[[#This Row],[DOB]])</f>
        <v>Marques-Zimmerman 22114</v>
      </c>
      <c r="Z792" t="s">
        <v>40</v>
      </c>
      <c r="AA792" t="s">
        <v>708</v>
      </c>
      <c r="AB792" t="s">
        <v>55</v>
      </c>
      <c r="AC792">
        <v>52300</v>
      </c>
      <c r="AD792" t="s">
        <v>128</v>
      </c>
      <c r="AE792" t="s">
        <v>75</v>
      </c>
      <c r="AF792" t="s">
        <v>45</v>
      </c>
      <c r="AG792">
        <v>3</v>
      </c>
    </row>
    <row r="793" spans="1:33" x14ac:dyDescent="0.3">
      <c r="A793">
        <v>1218</v>
      </c>
      <c r="B793" t="s">
        <v>3372</v>
      </c>
      <c r="C793" t="s">
        <v>2770</v>
      </c>
      <c r="D793" s="6" t="str">
        <f>CONCATENATE(employee_data36[[#This Row],[FirstName]], "-",employee_data36[[#This Row],[LastName]] )</f>
        <v>Livia-Salazar</v>
      </c>
      <c r="E793" s="1">
        <v>43465</v>
      </c>
      <c r="F793" s="1"/>
      <c r="G793" s="7" t="str">
        <f>IF(ISBLANK(employee_data36[[#This Row],[ExitDate]]),"Yes","")</f>
        <v>Yes</v>
      </c>
      <c r="H793" t="s">
        <v>28</v>
      </c>
      <c r="I793" t="s">
        <v>3373</v>
      </c>
      <c r="J793" t="s">
        <v>3374</v>
      </c>
      <c r="K793" t="s">
        <v>98</v>
      </c>
      <c r="L793" t="s">
        <v>32</v>
      </c>
      <c r="M793" s="6" t="str">
        <f>IF(ISBLANK(employee_data36[[#This Row],[ExitDate]]),"1","0")</f>
        <v>1</v>
      </c>
      <c r="N793" s="6" t="str">
        <f>IF(employee_data36[[#This Row],[EmployeeStatus]]="Active", "Active", "Tidak Active")</f>
        <v>Active</v>
      </c>
      <c r="O793" t="s">
        <v>63</v>
      </c>
      <c r="P793" t="s">
        <v>64</v>
      </c>
      <c r="Q793" t="s">
        <v>35</v>
      </c>
      <c r="R793" t="s">
        <v>36</v>
      </c>
      <c r="S793" t="s">
        <v>37</v>
      </c>
      <c r="T793" t="s">
        <v>38</v>
      </c>
      <c r="U793" t="s">
        <v>81</v>
      </c>
      <c r="V793" s="1">
        <v>27317</v>
      </c>
      <c r="W793" s="6">
        <f>DATEDIF(employee_data36[[#This Row],[DOB]],DATE(2023, 1, 1), "Y")</f>
        <v>48</v>
      </c>
      <c r="X793" s="6" t="str">
        <f>IF(employee_data3[[#This Row],[Age]]&lt;=25, "Remaja", IF(employee_data3[[#This Row],[Age]]&lt;=55, "Dewasa", "Lansia"))</f>
        <v>Dewasa</v>
      </c>
      <c r="Y793" s="7" t="str">
        <f>CONCATENATE(employee_data36[[#This Row],[First-LastName]]," ",employee_data36[[#This Row],[DOB]])</f>
        <v>Livia-Salazar 27317</v>
      </c>
      <c r="Z793" t="s">
        <v>40</v>
      </c>
      <c r="AA793" t="s">
        <v>654</v>
      </c>
      <c r="AB793" t="s">
        <v>42</v>
      </c>
      <c r="AC793">
        <v>32620</v>
      </c>
      <c r="AD793" t="s">
        <v>93</v>
      </c>
      <c r="AE793" t="s">
        <v>84</v>
      </c>
      <c r="AF793" t="s">
        <v>45</v>
      </c>
      <c r="AG793">
        <v>3</v>
      </c>
    </row>
    <row r="794" spans="1:33" x14ac:dyDescent="0.3">
      <c r="A794">
        <v>1219</v>
      </c>
      <c r="B794" t="s">
        <v>2059</v>
      </c>
      <c r="C794" t="s">
        <v>3375</v>
      </c>
      <c r="D794" s="6" t="str">
        <f>CONCATENATE(employee_data36[[#This Row],[FirstName]], "-",employee_data36[[#This Row],[LastName]] )</f>
        <v>Alana-Choi</v>
      </c>
      <c r="E794" s="1">
        <v>43846</v>
      </c>
      <c r="F794" s="1">
        <v>44236</v>
      </c>
      <c r="G794" s="7" t="str">
        <f>IF(ISBLANK(employee_data36[[#This Row],[ExitDate]]),"Yes","")</f>
        <v/>
      </c>
      <c r="H794" t="s">
        <v>28</v>
      </c>
      <c r="I794" t="s">
        <v>3376</v>
      </c>
      <c r="J794" t="s">
        <v>3377</v>
      </c>
      <c r="K794" t="s">
        <v>89</v>
      </c>
      <c r="L794" t="s">
        <v>745</v>
      </c>
      <c r="M794" s="6" t="str">
        <f>IF(ISBLANK(employee_data36[[#This Row],[ExitDate]]),"1","0")</f>
        <v>0</v>
      </c>
      <c r="N794" s="6" t="str">
        <f>IF(employee_data36[[#This Row],[EmployeeStatus]]="Active", "Active", "Tidak Active")</f>
        <v>Tidak Active</v>
      </c>
      <c r="O794" t="s">
        <v>52</v>
      </c>
      <c r="P794" t="s">
        <v>64</v>
      </c>
      <c r="Q794" t="s">
        <v>52</v>
      </c>
      <c r="R794" t="s">
        <v>175</v>
      </c>
      <c r="S794" t="s">
        <v>3378</v>
      </c>
      <c r="T794" t="s">
        <v>38</v>
      </c>
      <c r="U794" t="s">
        <v>111</v>
      </c>
      <c r="V794" s="1">
        <v>27069</v>
      </c>
      <c r="W794" s="6">
        <f>DATEDIF(employee_data36[[#This Row],[DOB]],DATE(2023, 1, 1), "Y")</f>
        <v>48</v>
      </c>
      <c r="X794" s="6" t="str">
        <f>IF(employee_data3[[#This Row],[Age]]&lt;=25, "Remaja", IF(employee_data3[[#This Row],[Age]]&lt;=55, "Dewasa", "Lansia"))</f>
        <v>Dewasa</v>
      </c>
      <c r="Y794" s="7" t="str">
        <f>CONCATENATE(employee_data36[[#This Row],[First-LastName]]," ",employee_data36[[#This Row],[DOB]])</f>
        <v>Alana-Choi 27069</v>
      </c>
      <c r="Z794" t="s">
        <v>40</v>
      </c>
      <c r="AA794" t="s">
        <v>113</v>
      </c>
      <c r="AB794" t="s">
        <v>42</v>
      </c>
      <c r="AC794">
        <v>83986</v>
      </c>
      <c r="AD794" t="s">
        <v>56</v>
      </c>
      <c r="AE794" t="s">
        <v>84</v>
      </c>
      <c r="AF794" t="s">
        <v>45</v>
      </c>
      <c r="AG794">
        <v>3</v>
      </c>
    </row>
    <row r="795" spans="1:33" x14ac:dyDescent="0.3">
      <c r="A795">
        <v>1220</v>
      </c>
      <c r="B795" t="s">
        <v>3379</v>
      </c>
      <c r="C795" t="s">
        <v>3380</v>
      </c>
      <c r="D795" s="6" t="str">
        <f>CONCATENATE(employee_data36[[#This Row],[FirstName]], "-",employee_data36[[#This Row],[LastName]] )</f>
        <v>Levi-Lawson</v>
      </c>
      <c r="E795" s="1">
        <v>43424</v>
      </c>
      <c r="F795" s="1">
        <v>43870</v>
      </c>
      <c r="G795" s="7" t="str">
        <f>IF(ISBLANK(employee_data36[[#This Row],[ExitDate]]),"Yes","")</f>
        <v/>
      </c>
      <c r="H795" t="s">
        <v>28</v>
      </c>
      <c r="I795" t="s">
        <v>3381</v>
      </c>
      <c r="J795" t="s">
        <v>3382</v>
      </c>
      <c r="K795" t="s">
        <v>31</v>
      </c>
      <c r="L795" t="s">
        <v>745</v>
      </c>
      <c r="M795" s="6" t="str">
        <f>IF(ISBLANK(employee_data36[[#This Row],[ExitDate]]),"1","0")</f>
        <v>0</v>
      </c>
      <c r="N795" s="6" t="str">
        <f>IF(employee_data36[[#This Row],[EmployeeStatus]]="Active", "Active", "Tidak Active")</f>
        <v>Tidak Active</v>
      </c>
      <c r="O795" t="s">
        <v>63</v>
      </c>
      <c r="P795" t="s">
        <v>34</v>
      </c>
      <c r="Q795" t="s">
        <v>35</v>
      </c>
      <c r="R795" t="s">
        <v>175</v>
      </c>
      <c r="S795" t="s">
        <v>3383</v>
      </c>
      <c r="T795" t="s">
        <v>38</v>
      </c>
      <c r="U795" t="s">
        <v>119</v>
      </c>
      <c r="V795" s="1">
        <v>18263</v>
      </c>
      <c r="W795" s="6">
        <f>DATEDIF(employee_data36[[#This Row],[DOB]],DATE(2023, 1, 1), "Y")</f>
        <v>73</v>
      </c>
      <c r="X795" s="6" t="str">
        <f>IF(employee_data3[[#This Row],[Age]]&lt;=25, "Remaja", IF(employee_data3[[#This Row],[Age]]&lt;=55, "Dewasa", "Lansia"))</f>
        <v>Lansia</v>
      </c>
      <c r="Y795" s="7" t="str">
        <f>CONCATENATE(employee_data36[[#This Row],[First-LastName]]," ",employee_data36[[#This Row],[DOB]])</f>
        <v>Levi-Lawson 18263</v>
      </c>
      <c r="Z795" t="s">
        <v>40</v>
      </c>
      <c r="AA795" t="s">
        <v>708</v>
      </c>
      <c r="AB795" t="s">
        <v>42</v>
      </c>
      <c r="AC795">
        <v>89298</v>
      </c>
      <c r="AD795" t="s">
        <v>128</v>
      </c>
      <c r="AE795" t="s">
        <v>75</v>
      </c>
      <c r="AF795" t="s">
        <v>45</v>
      </c>
      <c r="AG795">
        <v>3</v>
      </c>
    </row>
    <row r="796" spans="1:33" x14ac:dyDescent="0.3">
      <c r="A796">
        <v>1221</v>
      </c>
      <c r="B796" t="s">
        <v>922</v>
      </c>
      <c r="C796" t="s">
        <v>93</v>
      </c>
      <c r="D796" s="6" t="str">
        <f>CONCATENATE(employee_data36[[#This Row],[FirstName]], "-",employee_data36[[#This Row],[LastName]] )</f>
        <v>Kane-Black</v>
      </c>
      <c r="E796" s="1">
        <v>44876</v>
      </c>
      <c r="F796" s="1">
        <v>45110</v>
      </c>
      <c r="G796" s="7" t="str">
        <f>IF(ISBLANK(employee_data36[[#This Row],[ExitDate]]),"Yes","")</f>
        <v/>
      </c>
      <c r="H796" t="s">
        <v>28</v>
      </c>
      <c r="I796" t="s">
        <v>3384</v>
      </c>
      <c r="J796" t="s">
        <v>3385</v>
      </c>
      <c r="K796" t="s">
        <v>50</v>
      </c>
      <c r="L796" t="s">
        <v>745</v>
      </c>
      <c r="M796" s="6" t="str">
        <f>IF(ISBLANK(employee_data36[[#This Row],[ExitDate]]),"1","0")</f>
        <v>0</v>
      </c>
      <c r="N796" s="6" t="str">
        <f>IF(employee_data36[[#This Row],[EmployeeStatus]]="Active", "Active", "Tidak Active")</f>
        <v>Tidak Active</v>
      </c>
      <c r="O796" t="s">
        <v>52</v>
      </c>
      <c r="P796" t="s">
        <v>51</v>
      </c>
      <c r="Q796" t="s">
        <v>52</v>
      </c>
      <c r="R796" t="s">
        <v>99</v>
      </c>
      <c r="S796" t="s">
        <v>3386</v>
      </c>
      <c r="T796" t="s">
        <v>38</v>
      </c>
      <c r="U796" t="s">
        <v>504</v>
      </c>
      <c r="V796" s="1">
        <v>24571</v>
      </c>
      <c r="W796" s="6">
        <f>DATEDIF(employee_data36[[#This Row],[DOB]],DATE(2023, 1, 1), "Y")</f>
        <v>55</v>
      </c>
      <c r="X796" s="6" t="str">
        <f>IF(employee_data3[[#This Row],[Age]]&lt;=25, "Remaja", IF(employee_data3[[#This Row],[Age]]&lt;=55, "Dewasa", "Lansia"))</f>
        <v>Dewasa</v>
      </c>
      <c r="Y796" s="7" t="str">
        <f>CONCATENATE(employee_data36[[#This Row],[First-LastName]]," ",employee_data36[[#This Row],[DOB]])</f>
        <v>Kane-Black 24571</v>
      </c>
      <c r="Z796" t="s">
        <v>40</v>
      </c>
      <c r="AA796" t="s">
        <v>178</v>
      </c>
      <c r="AB796" t="s">
        <v>42</v>
      </c>
      <c r="AC796">
        <v>91837</v>
      </c>
      <c r="AD796" t="s">
        <v>128</v>
      </c>
      <c r="AE796" t="s">
        <v>75</v>
      </c>
      <c r="AF796" t="s">
        <v>45</v>
      </c>
      <c r="AG796">
        <v>3</v>
      </c>
    </row>
    <row r="797" spans="1:33" x14ac:dyDescent="0.3">
      <c r="A797">
        <v>1222</v>
      </c>
      <c r="B797" t="s">
        <v>3387</v>
      </c>
      <c r="C797" t="s">
        <v>901</v>
      </c>
      <c r="D797" s="6" t="str">
        <f>CONCATENATE(employee_data36[[#This Row],[FirstName]], "-",employee_data36[[#This Row],[LastName]] )</f>
        <v>Paola-Weeks</v>
      </c>
      <c r="E797" s="1">
        <v>44183</v>
      </c>
      <c r="F797" s="1">
        <v>44400</v>
      </c>
      <c r="G797" s="7" t="str">
        <f>IF(ISBLANK(employee_data36[[#This Row],[ExitDate]]),"Yes","")</f>
        <v/>
      </c>
      <c r="H797" t="s">
        <v>28</v>
      </c>
      <c r="I797" t="s">
        <v>3388</v>
      </c>
      <c r="J797" t="s">
        <v>3389</v>
      </c>
      <c r="K797" t="s">
        <v>139</v>
      </c>
      <c r="L797" t="s">
        <v>745</v>
      </c>
      <c r="M797" s="6" t="str">
        <f>IF(ISBLANK(employee_data36[[#This Row],[ExitDate]]),"1","0")</f>
        <v>0</v>
      </c>
      <c r="N797" s="6" t="str">
        <f>IF(employee_data36[[#This Row],[EmployeeStatus]]="Active", "Active", "Tidak Active")</f>
        <v>Tidak Active</v>
      </c>
      <c r="O797" t="s">
        <v>33</v>
      </c>
      <c r="P797" t="s">
        <v>51</v>
      </c>
      <c r="Q797" t="s">
        <v>52</v>
      </c>
      <c r="R797" t="s">
        <v>99</v>
      </c>
      <c r="S797" t="s">
        <v>3390</v>
      </c>
      <c r="T797" t="s">
        <v>38</v>
      </c>
      <c r="U797" t="s">
        <v>696</v>
      </c>
      <c r="V797" s="1">
        <v>18258</v>
      </c>
      <c r="W797" s="6">
        <f>DATEDIF(employee_data36[[#This Row],[DOB]],DATE(2023, 1, 1), "Y")</f>
        <v>73</v>
      </c>
      <c r="X797" s="6" t="str">
        <f>IF(employee_data3[[#This Row],[Age]]&lt;=25, "Remaja", IF(employee_data3[[#This Row],[Age]]&lt;=55, "Dewasa", "Lansia"))</f>
        <v>Lansia</v>
      </c>
      <c r="Y797" s="7" t="str">
        <f>CONCATENATE(employee_data36[[#This Row],[First-LastName]]," ",employee_data36[[#This Row],[DOB]])</f>
        <v>Paola-Weeks 18258</v>
      </c>
      <c r="Z797" t="s">
        <v>40</v>
      </c>
      <c r="AA797" t="s">
        <v>3391</v>
      </c>
      <c r="AB797" t="s">
        <v>42</v>
      </c>
      <c r="AC797">
        <v>31362</v>
      </c>
      <c r="AD797" t="s">
        <v>128</v>
      </c>
      <c r="AE797" t="s">
        <v>44</v>
      </c>
      <c r="AF797" t="s">
        <v>45</v>
      </c>
      <c r="AG797">
        <v>3</v>
      </c>
    </row>
    <row r="798" spans="1:33" x14ac:dyDescent="0.3">
      <c r="A798">
        <v>1223</v>
      </c>
      <c r="B798" t="s">
        <v>2122</v>
      </c>
      <c r="C798" t="s">
        <v>3392</v>
      </c>
      <c r="D798" s="6" t="str">
        <f>CONCATENATE(employee_data36[[#This Row],[FirstName]], "-",employee_data36[[#This Row],[LastName]] )</f>
        <v>Brooklynn-Mack</v>
      </c>
      <c r="E798" s="1">
        <v>44222</v>
      </c>
      <c r="F798" s="1"/>
      <c r="G798" s="7" t="str">
        <f>IF(ISBLANK(employee_data36[[#This Row],[ExitDate]]),"Yes","")</f>
        <v>Yes</v>
      </c>
      <c r="H798" t="s">
        <v>28</v>
      </c>
      <c r="I798" t="s">
        <v>3393</v>
      </c>
      <c r="J798" t="s">
        <v>3394</v>
      </c>
      <c r="K798" t="s">
        <v>118</v>
      </c>
      <c r="L798" t="s">
        <v>32</v>
      </c>
      <c r="M798" s="6" t="str">
        <f>IF(ISBLANK(employee_data36[[#This Row],[ExitDate]]),"1","0")</f>
        <v>1</v>
      </c>
      <c r="N798" s="6" t="str">
        <f>IF(employee_data36[[#This Row],[EmployeeStatus]]="Active", "Active", "Tidak Active")</f>
        <v>Active</v>
      </c>
      <c r="O798" t="s">
        <v>63</v>
      </c>
      <c r="P798" t="s">
        <v>34</v>
      </c>
      <c r="Q798" t="s">
        <v>35</v>
      </c>
      <c r="R798" t="s">
        <v>36</v>
      </c>
      <c r="S798" t="s">
        <v>37</v>
      </c>
      <c r="T798" t="s">
        <v>38</v>
      </c>
      <c r="U798" t="s">
        <v>111</v>
      </c>
      <c r="V798" s="1">
        <v>35079</v>
      </c>
      <c r="W798" s="6">
        <f>DATEDIF(employee_data36[[#This Row],[DOB]],DATE(2023, 1, 1), "Y")</f>
        <v>26</v>
      </c>
      <c r="X798" s="6" t="str">
        <f>IF(employee_data3[[#This Row],[Age]]&lt;=25, "Remaja", IF(employee_data3[[#This Row],[Age]]&lt;=55, "Dewasa", "Lansia"))</f>
        <v>Dewasa</v>
      </c>
      <c r="Y798" s="7" t="str">
        <f>CONCATENATE(employee_data36[[#This Row],[First-LastName]]," ",employee_data36[[#This Row],[DOB]])</f>
        <v>Brooklynn-Mack 35079</v>
      </c>
      <c r="Z798" t="s">
        <v>40</v>
      </c>
      <c r="AA798" t="s">
        <v>113</v>
      </c>
      <c r="AB798" t="s">
        <v>42</v>
      </c>
      <c r="AC798">
        <v>3274</v>
      </c>
      <c r="AD798" t="s">
        <v>128</v>
      </c>
      <c r="AE798" t="s">
        <v>44</v>
      </c>
      <c r="AF798" t="s">
        <v>45</v>
      </c>
      <c r="AG798">
        <v>3</v>
      </c>
    </row>
    <row r="799" spans="1:33" x14ac:dyDescent="0.3">
      <c r="A799">
        <v>1224</v>
      </c>
      <c r="B799" t="s">
        <v>3395</v>
      </c>
      <c r="C799" t="s">
        <v>3396</v>
      </c>
      <c r="D799" s="6" t="str">
        <f>CONCATENATE(employee_data36[[#This Row],[FirstName]], "-",employee_data36[[#This Row],[LastName]] )</f>
        <v>Darrell-Zamora</v>
      </c>
      <c r="E799" s="1">
        <v>44526</v>
      </c>
      <c r="F799" s="1">
        <v>44705</v>
      </c>
      <c r="G799" s="7" t="str">
        <f>IF(ISBLANK(employee_data36[[#This Row],[ExitDate]]),"Yes","")</f>
        <v/>
      </c>
      <c r="H799" t="s">
        <v>28</v>
      </c>
      <c r="I799" t="s">
        <v>3397</v>
      </c>
      <c r="J799" t="s">
        <v>3398</v>
      </c>
      <c r="K799" t="s">
        <v>62</v>
      </c>
      <c r="L799" t="s">
        <v>745</v>
      </c>
      <c r="M799" s="6" t="str">
        <f>IF(ISBLANK(employee_data36[[#This Row],[ExitDate]]),"1","0")</f>
        <v>0</v>
      </c>
      <c r="N799" s="6" t="str">
        <f>IF(employee_data36[[#This Row],[EmployeeStatus]]="Active", "Active", "Tidak Active")</f>
        <v>Tidak Active</v>
      </c>
      <c r="O799" t="s">
        <v>52</v>
      </c>
      <c r="P799" t="s">
        <v>64</v>
      </c>
      <c r="Q799" t="s">
        <v>52</v>
      </c>
      <c r="R799" t="s">
        <v>140</v>
      </c>
      <c r="S799" t="s">
        <v>3399</v>
      </c>
      <c r="T799" t="s">
        <v>38</v>
      </c>
      <c r="U799" t="s">
        <v>305</v>
      </c>
      <c r="V799" s="1">
        <v>23647</v>
      </c>
      <c r="W799" s="6">
        <f>DATEDIF(employee_data36[[#This Row],[DOB]],DATE(2023, 1, 1), "Y")</f>
        <v>58</v>
      </c>
      <c r="X799" s="6" t="str">
        <f>IF(employee_data3[[#This Row],[Age]]&lt;=25, "Remaja", IF(employee_data3[[#This Row],[Age]]&lt;=55, "Dewasa", "Lansia"))</f>
        <v>Lansia</v>
      </c>
      <c r="Y799" s="7" t="str">
        <f>CONCATENATE(employee_data36[[#This Row],[First-LastName]]," ",employee_data36[[#This Row],[DOB]])</f>
        <v>Darrell-Zamora 23647</v>
      </c>
      <c r="Z799" t="s">
        <v>40</v>
      </c>
      <c r="AA799" t="s">
        <v>613</v>
      </c>
      <c r="AB799" t="s">
        <v>55</v>
      </c>
      <c r="AC799">
        <v>71373</v>
      </c>
      <c r="AD799" t="s">
        <v>56</v>
      </c>
      <c r="AE799" t="s">
        <v>84</v>
      </c>
      <c r="AF799" t="s">
        <v>45</v>
      </c>
      <c r="AG799">
        <v>3</v>
      </c>
    </row>
    <row r="800" spans="1:33" x14ac:dyDescent="0.3">
      <c r="A800">
        <v>1225</v>
      </c>
      <c r="B800" t="s">
        <v>3400</v>
      </c>
      <c r="C800" t="s">
        <v>1579</v>
      </c>
      <c r="D800" s="6" t="str">
        <f>CONCATENATE(employee_data36[[#This Row],[FirstName]], "-",employee_data36[[#This Row],[LastName]] )</f>
        <v>Irvin-Warner</v>
      </c>
      <c r="E800" s="1">
        <v>45061</v>
      </c>
      <c r="F800" s="1"/>
      <c r="G800" s="7" t="str">
        <f>IF(ISBLANK(employee_data36[[#This Row],[ExitDate]]),"Yes","")</f>
        <v>Yes</v>
      </c>
      <c r="H800" t="s">
        <v>28</v>
      </c>
      <c r="I800" t="s">
        <v>3401</v>
      </c>
      <c r="J800" t="s">
        <v>3402</v>
      </c>
      <c r="K800" t="s">
        <v>168</v>
      </c>
      <c r="L800" t="s">
        <v>32</v>
      </c>
      <c r="M800" s="6" t="str">
        <f>IF(ISBLANK(employee_data36[[#This Row],[ExitDate]]),"1","0")</f>
        <v>1</v>
      </c>
      <c r="N800" s="6" t="str">
        <f>IF(employee_data36[[#This Row],[EmployeeStatus]]="Active", "Active", "Tidak Active")</f>
        <v>Active</v>
      </c>
      <c r="O800" t="s">
        <v>33</v>
      </c>
      <c r="P800" t="s">
        <v>34</v>
      </c>
      <c r="Q800" t="s">
        <v>52</v>
      </c>
      <c r="R800" t="s">
        <v>36</v>
      </c>
      <c r="S800" t="s">
        <v>37</v>
      </c>
      <c r="T800" t="s">
        <v>38</v>
      </c>
      <c r="U800" t="s">
        <v>39</v>
      </c>
      <c r="V800" s="1">
        <v>20834</v>
      </c>
      <c r="W800" s="6">
        <f>DATEDIF(employee_data36[[#This Row],[DOB]],DATE(2023, 1, 1), "Y")</f>
        <v>65</v>
      </c>
      <c r="X800" s="6" t="str">
        <f>IF(employee_data3[[#This Row],[Age]]&lt;=25, "Remaja", IF(employee_data3[[#This Row],[Age]]&lt;=55, "Dewasa", "Lansia"))</f>
        <v>Lansia</v>
      </c>
      <c r="Y800" s="7" t="str">
        <f>CONCATENATE(employee_data36[[#This Row],[First-LastName]]," ",employee_data36[[#This Row],[DOB]])</f>
        <v>Irvin-Warner 20834</v>
      </c>
      <c r="Z800" t="s">
        <v>40</v>
      </c>
      <c r="AA800" t="s">
        <v>41</v>
      </c>
      <c r="AB800" t="s">
        <v>55</v>
      </c>
      <c r="AC800">
        <v>66660</v>
      </c>
      <c r="AD800" t="s">
        <v>128</v>
      </c>
      <c r="AE800" t="s">
        <v>84</v>
      </c>
      <c r="AF800" t="s">
        <v>45</v>
      </c>
      <c r="AG800">
        <v>3</v>
      </c>
    </row>
    <row r="801" spans="1:33" x14ac:dyDescent="0.3">
      <c r="A801">
        <v>1226</v>
      </c>
      <c r="B801" t="s">
        <v>3403</v>
      </c>
      <c r="C801" t="s">
        <v>2060</v>
      </c>
      <c r="D801" s="6" t="str">
        <f>CONCATENATE(employee_data36[[#This Row],[FirstName]], "-",employee_data36[[#This Row],[LastName]] )</f>
        <v>Dayton-Castro</v>
      </c>
      <c r="E801" s="1">
        <v>45097</v>
      </c>
      <c r="F801" s="1"/>
      <c r="G801" s="7" t="str">
        <f>IF(ISBLANK(employee_data36[[#This Row],[ExitDate]]),"Yes","")</f>
        <v>Yes</v>
      </c>
      <c r="H801" t="s">
        <v>28</v>
      </c>
      <c r="I801" t="s">
        <v>3404</v>
      </c>
      <c r="J801" t="s">
        <v>3405</v>
      </c>
      <c r="K801" t="s">
        <v>133</v>
      </c>
      <c r="L801" t="s">
        <v>32</v>
      </c>
      <c r="M801" s="6" t="str">
        <f>IF(ISBLANK(employee_data36[[#This Row],[ExitDate]]),"1","0")</f>
        <v>1</v>
      </c>
      <c r="N801" s="6" t="str">
        <f>IF(employee_data36[[#This Row],[EmployeeStatus]]="Active", "Active", "Tidak Active")</f>
        <v>Active</v>
      </c>
      <c r="O801" t="s">
        <v>63</v>
      </c>
      <c r="P801" t="s">
        <v>51</v>
      </c>
      <c r="Q801" t="s">
        <v>63</v>
      </c>
      <c r="R801" t="s">
        <v>36</v>
      </c>
      <c r="S801" t="s">
        <v>37</v>
      </c>
      <c r="T801" t="s">
        <v>38</v>
      </c>
      <c r="U801" t="s">
        <v>90</v>
      </c>
      <c r="V801" s="1">
        <v>24578</v>
      </c>
      <c r="W801" s="6">
        <f>DATEDIF(employee_data36[[#This Row],[DOB]],DATE(2023, 1, 1), "Y")</f>
        <v>55</v>
      </c>
      <c r="X801" s="6" t="str">
        <f>IF(employee_data3[[#This Row],[Age]]&lt;=25, "Remaja", IF(employee_data3[[#This Row],[Age]]&lt;=55, "Dewasa", "Lansia"))</f>
        <v>Dewasa</v>
      </c>
      <c r="Y801" s="7" t="str">
        <f>CONCATENATE(employee_data36[[#This Row],[First-LastName]]," ",employee_data36[[#This Row],[DOB]])</f>
        <v>Dayton-Castro 24578</v>
      </c>
      <c r="Z801" t="s">
        <v>40</v>
      </c>
      <c r="AA801" t="s">
        <v>193</v>
      </c>
      <c r="AB801" t="s">
        <v>55</v>
      </c>
      <c r="AC801">
        <v>26821</v>
      </c>
      <c r="AD801" t="s">
        <v>74</v>
      </c>
      <c r="AE801" t="s">
        <v>104</v>
      </c>
      <c r="AF801" t="s">
        <v>45</v>
      </c>
      <c r="AG801">
        <v>3</v>
      </c>
    </row>
    <row r="802" spans="1:33" x14ac:dyDescent="0.3">
      <c r="A802">
        <v>1227</v>
      </c>
      <c r="B802" t="s">
        <v>3406</v>
      </c>
      <c r="C802" t="s">
        <v>3407</v>
      </c>
      <c r="D802" s="6" t="str">
        <f>CONCATENATE(employee_data36[[#This Row],[FirstName]], "-",employee_data36[[#This Row],[LastName]] )</f>
        <v>Hailey-Mckay</v>
      </c>
      <c r="E802" s="1">
        <v>43699</v>
      </c>
      <c r="F802" s="1">
        <v>44718</v>
      </c>
      <c r="G802" s="7" t="str">
        <f>IF(ISBLANK(employee_data36[[#This Row],[ExitDate]]),"Yes","")</f>
        <v/>
      </c>
      <c r="H802" t="s">
        <v>28</v>
      </c>
      <c r="I802" t="s">
        <v>3408</v>
      </c>
      <c r="J802" t="s">
        <v>3409</v>
      </c>
      <c r="K802" t="s">
        <v>80</v>
      </c>
      <c r="L802" t="s">
        <v>32</v>
      </c>
      <c r="M802" s="6" t="str">
        <f>IF(ISBLANK(employee_data36[[#This Row],[ExitDate]]),"1","0")</f>
        <v>0</v>
      </c>
      <c r="N802" s="6" t="str">
        <f>IF(employee_data36[[#This Row],[EmployeeStatus]]="Active", "Active", "Tidak Active")</f>
        <v>Active</v>
      </c>
      <c r="O802" t="s">
        <v>52</v>
      </c>
      <c r="P802" t="s">
        <v>34</v>
      </c>
      <c r="Q802" t="s">
        <v>52</v>
      </c>
      <c r="R802" t="s">
        <v>175</v>
      </c>
      <c r="S802" t="s">
        <v>3410</v>
      </c>
      <c r="T802" t="s">
        <v>38</v>
      </c>
      <c r="U802" t="s">
        <v>936</v>
      </c>
      <c r="V802" s="1">
        <v>31857</v>
      </c>
      <c r="W802" s="6">
        <f>DATEDIF(employee_data36[[#This Row],[DOB]],DATE(2023, 1, 1), "Y")</f>
        <v>35</v>
      </c>
      <c r="X802" s="6" t="str">
        <f>IF(employee_data3[[#This Row],[Age]]&lt;=25, "Remaja", IF(employee_data3[[#This Row],[Age]]&lt;=55, "Dewasa", "Lansia"))</f>
        <v>Dewasa</v>
      </c>
      <c r="Y802" s="7" t="str">
        <f>CONCATENATE(employee_data36[[#This Row],[First-LastName]]," ",employee_data36[[#This Row],[DOB]])</f>
        <v>Hailey-Mckay 31857</v>
      </c>
      <c r="Z802" t="s">
        <v>40</v>
      </c>
      <c r="AA802" t="s">
        <v>113</v>
      </c>
      <c r="AB802" t="s">
        <v>42</v>
      </c>
      <c r="AC802">
        <v>89365</v>
      </c>
      <c r="AD802" t="s">
        <v>74</v>
      </c>
      <c r="AE802" t="s">
        <v>104</v>
      </c>
      <c r="AF802" t="s">
        <v>45</v>
      </c>
      <c r="AG802">
        <v>3</v>
      </c>
    </row>
    <row r="803" spans="1:33" x14ac:dyDescent="0.3">
      <c r="A803">
        <v>1228</v>
      </c>
      <c r="B803" t="s">
        <v>3411</v>
      </c>
      <c r="C803" t="s">
        <v>1632</v>
      </c>
      <c r="D803" s="6" t="str">
        <f>CONCATENATE(employee_data36[[#This Row],[FirstName]], "-",employee_data36[[#This Row],[LastName]] )</f>
        <v>Jaquan-Rowland</v>
      </c>
      <c r="E803" s="1">
        <v>44438</v>
      </c>
      <c r="F803" s="1"/>
      <c r="G803" s="7" t="str">
        <f>IF(ISBLANK(employee_data36[[#This Row],[ExitDate]]),"Yes","")</f>
        <v>Yes</v>
      </c>
      <c r="H803" t="s">
        <v>28</v>
      </c>
      <c r="I803" t="s">
        <v>3412</v>
      </c>
      <c r="J803" t="s">
        <v>3413</v>
      </c>
      <c r="K803" t="s">
        <v>98</v>
      </c>
      <c r="L803" t="s">
        <v>32</v>
      </c>
      <c r="M803" s="6" t="str">
        <f>IF(ISBLANK(employee_data36[[#This Row],[ExitDate]]),"1","0")</f>
        <v>1</v>
      </c>
      <c r="N803" s="6" t="str">
        <f>IF(employee_data36[[#This Row],[EmployeeStatus]]="Active", "Active", "Tidak Active")</f>
        <v>Active</v>
      </c>
      <c r="O803" t="s">
        <v>33</v>
      </c>
      <c r="P803" t="s">
        <v>64</v>
      </c>
      <c r="Q803" t="s">
        <v>63</v>
      </c>
      <c r="R803" t="s">
        <v>36</v>
      </c>
      <c r="S803" t="s">
        <v>37</v>
      </c>
      <c r="T803" t="s">
        <v>38</v>
      </c>
      <c r="U803" t="s">
        <v>231</v>
      </c>
      <c r="V803" s="1">
        <v>34670</v>
      </c>
      <c r="W803" s="6">
        <f>DATEDIF(employee_data36[[#This Row],[DOB]],DATE(2023, 1, 1), "Y")</f>
        <v>28</v>
      </c>
      <c r="X803" s="6" t="str">
        <f>IF(employee_data3[[#This Row],[Age]]&lt;=25, "Remaja", IF(employee_data3[[#This Row],[Age]]&lt;=55, "Dewasa", "Lansia"))</f>
        <v>Dewasa</v>
      </c>
      <c r="Y803" s="7" t="str">
        <f>CONCATENATE(employee_data36[[#This Row],[First-LastName]]," ",employee_data36[[#This Row],[DOB]])</f>
        <v>Jaquan-Rowland 34670</v>
      </c>
      <c r="Z803" t="s">
        <v>40</v>
      </c>
      <c r="AA803" t="s">
        <v>113</v>
      </c>
      <c r="AB803" t="s">
        <v>42</v>
      </c>
      <c r="AC803">
        <v>88976</v>
      </c>
      <c r="AD803" t="s">
        <v>74</v>
      </c>
      <c r="AE803" t="s">
        <v>44</v>
      </c>
      <c r="AF803" t="s">
        <v>45</v>
      </c>
      <c r="AG803">
        <v>3</v>
      </c>
    </row>
    <row r="804" spans="1:33" x14ac:dyDescent="0.3">
      <c r="A804">
        <v>1229</v>
      </c>
      <c r="B804" t="s">
        <v>3414</v>
      </c>
      <c r="C804" t="s">
        <v>3415</v>
      </c>
      <c r="D804" s="6" t="str">
        <f>CONCATENATE(employee_data36[[#This Row],[FirstName]], "-",employee_data36[[#This Row],[LastName]] )</f>
        <v>David-Velez</v>
      </c>
      <c r="E804" s="1">
        <v>43857</v>
      </c>
      <c r="F804" s="1"/>
      <c r="G804" s="7" t="str">
        <f>IF(ISBLANK(employee_data36[[#This Row],[ExitDate]]),"Yes","")</f>
        <v>Yes</v>
      </c>
      <c r="H804" t="s">
        <v>28</v>
      </c>
      <c r="I804" t="s">
        <v>3416</v>
      </c>
      <c r="J804" t="s">
        <v>3417</v>
      </c>
      <c r="K804" t="s">
        <v>89</v>
      </c>
      <c r="L804" t="s">
        <v>32</v>
      </c>
      <c r="M804" s="6" t="str">
        <f>IF(ISBLANK(employee_data36[[#This Row],[ExitDate]]),"1","0")</f>
        <v>1</v>
      </c>
      <c r="N804" s="6" t="str">
        <f>IF(employee_data36[[#This Row],[EmployeeStatus]]="Active", "Active", "Tidak Active")</f>
        <v>Active</v>
      </c>
      <c r="O804" t="s">
        <v>52</v>
      </c>
      <c r="P804" t="s">
        <v>64</v>
      </c>
      <c r="Q804" t="s">
        <v>52</v>
      </c>
      <c r="R804" t="s">
        <v>36</v>
      </c>
      <c r="S804" t="s">
        <v>37</v>
      </c>
      <c r="T804" t="s">
        <v>38</v>
      </c>
      <c r="U804" t="s">
        <v>90</v>
      </c>
      <c r="V804" s="1">
        <v>19359</v>
      </c>
      <c r="W804" s="6">
        <f>DATEDIF(employee_data36[[#This Row],[DOB]],DATE(2023, 1, 1), "Y")</f>
        <v>70</v>
      </c>
      <c r="X804" s="6" t="str">
        <f>IF(employee_data3[[#This Row],[Age]]&lt;=25, "Remaja", IF(employee_data3[[#This Row],[Age]]&lt;=55, "Dewasa", "Lansia"))</f>
        <v>Lansia</v>
      </c>
      <c r="Y804" s="7" t="str">
        <f>CONCATENATE(employee_data36[[#This Row],[First-LastName]]," ",employee_data36[[#This Row],[DOB]])</f>
        <v>David-Velez 19359</v>
      </c>
      <c r="Z804" t="s">
        <v>40</v>
      </c>
      <c r="AA804" t="s">
        <v>103</v>
      </c>
      <c r="AB804" t="s">
        <v>42</v>
      </c>
      <c r="AC804">
        <v>43853</v>
      </c>
      <c r="AD804" t="s">
        <v>93</v>
      </c>
      <c r="AE804" t="s">
        <v>75</v>
      </c>
      <c r="AF804" t="s">
        <v>45</v>
      </c>
      <c r="AG804">
        <v>3</v>
      </c>
    </row>
    <row r="805" spans="1:33" x14ac:dyDescent="0.3">
      <c r="A805">
        <v>1230</v>
      </c>
      <c r="B805" t="s">
        <v>3418</v>
      </c>
      <c r="C805" t="s">
        <v>3419</v>
      </c>
      <c r="D805" s="6" t="str">
        <f>CONCATENATE(employee_data36[[#This Row],[FirstName]], "-",employee_data36[[#This Row],[LastName]] )</f>
        <v>Joslyn-Patel</v>
      </c>
      <c r="E805" s="1">
        <v>44624</v>
      </c>
      <c r="F805" s="1"/>
      <c r="G805" s="7" t="str">
        <f>IF(ISBLANK(employee_data36[[#This Row],[ExitDate]]),"Yes","")</f>
        <v>Yes</v>
      </c>
      <c r="H805" t="s">
        <v>28</v>
      </c>
      <c r="I805" t="s">
        <v>3420</v>
      </c>
      <c r="J805" t="s">
        <v>3421</v>
      </c>
      <c r="K805" t="s">
        <v>31</v>
      </c>
      <c r="L805" t="s">
        <v>32</v>
      </c>
      <c r="M805" s="6" t="str">
        <f>IF(ISBLANK(employee_data36[[#This Row],[ExitDate]]),"1","0")</f>
        <v>1</v>
      </c>
      <c r="N805" s="6" t="str">
        <f>IF(employee_data36[[#This Row],[EmployeeStatus]]="Active", "Active", "Tidak Active")</f>
        <v>Active</v>
      </c>
      <c r="O805" t="s">
        <v>33</v>
      </c>
      <c r="P805" t="s">
        <v>34</v>
      </c>
      <c r="Q805" t="s">
        <v>35</v>
      </c>
      <c r="R805" t="s">
        <v>36</v>
      </c>
      <c r="S805" t="s">
        <v>37</v>
      </c>
      <c r="T805" t="s">
        <v>38</v>
      </c>
      <c r="U805" t="s">
        <v>305</v>
      </c>
      <c r="V805" s="1">
        <v>27290</v>
      </c>
      <c r="W805" s="6">
        <f>DATEDIF(employee_data36[[#This Row],[DOB]],DATE(2023, 1, 1), "Y")</f>
        <v>48</v>
      </c>
      <c r="X805" s="6" t="str">
        <f>IF(employee_data3[[#This Row],[Age]]&lt;=25, "Remaja", IF(employee_data3[[#This Row],[Age]]&lt;=55, "Dewasa", "Lansia"))</f>
        <v>Dewasa</v>
      </c>
      <c r="Y805" s="7" t="str">
        <f>CONCATENATE(employee_data36[[#This Row],[First-LastName]]," ",employee_data36[[#This Row],[DOB]])</f>
        <v>Joslyn-Patel 27290</v>
      </c>
      <c r="Z805" t="s">
        <v>40</v>
      </c>
      <c r="AA805" t="s">
        <v>352</v>
      </c>
      <c r="AB805" t="s">
        <v>42</v>
      </c>
      <c r="AC805">
        <v>19697</v>
      </c>
      <c r="AD805" t="s">
        <v>56</v>
      </c>
      <c r="AE805" t="s">
        <v>44</v>
      </c>
      <c r="AF805" t="s">
        <v>45</v>
      </c>
      <c r="AG805">
        <v>3</v>
      </c>
    </row>
    <row r="806" spans="1:33" x14ac:dyDescent="0.3">
      <c r="A806">
        <v>1231</v>
      </c>
      <c r="B806" t="s">
        <v>3422</v>
      </c>
      <c r="C806" t="s">
        <v>3423</v>
      </c>
      <c r="D806" s="6" t="str">
        <f>CONCATENATE(employee_data36[[#This Row],[FirstName]], "-",employee_data36[[#This Row],[LastName]] )</f>
        <v>Colt-Archer</v>
      </c>
      <c r="E806" s="1">
        <v>43897</v>
      </c>
      <c r="F806" s="1"/>
      <c r="G806" s="7" t="str">
        <f>IF(ISBLANK(employee_data36[[#This Row],[ExitDate]]),"Yes","")</f>
        <v>Yes</v>
      </c>
      <c r="H806" t="s">
        <v>3019</v>
      </c>
      <c r="I806" t="s">
        <v>3424</v>
      </c>
      <c r="J806" t="s">
        <v>3425</v>
      </c>
      <c r="K806" t="s">
        <v>50</v>
      </c>
      <c r="L806" t="s">
        <v>32</v>
      </c>
      <c r="M806" s="6" t="str">
        <f>IF(ISBLANK(employee_data36[[#This Row],[ExitDate]]),"1","0")</f>
        <v>1</v>
      </c>
      <c r="N806" s="6" t="str">
        <f>IF(employee_data36[[#This Row],[EmployeeStatus]]="Active", "Active", "Tidak Active")</f>
        <v>Active</v>
      </c>
      <c r="O806" t="s">
        <v>33</v>
      </c>
      <c r="P806" t="s">
        <v>64</v>
      </c>
      <c r="Q806" t="s">
        <v>35</v>
      </c>
      <c r="R806" t="s">
        <v>36</v>
      </c>
      <c r="S806" t="s">
        <v>37</v>
      </c>
      <c r="T806" t="s">
        <v>38</v>
      </c>
      <c r="U806" t="s">
        <v>594</v>
      </c>
      <c r="V806" s="1">
        <v>34610</v>
      </c>
      <c r="W806" s="6">
        <f>DATEDIF(employee_data36[[#This Row],[DOB]],DATE(2023, 1, 1), "Y")</f>
        <v>28</v>
      </c>
      <c r="X806" s="6" t="str">
        <f>IF(employee_data3[[#This Row],[Age]]&lt;=25, "Remaja", IF(employee_data3[[#This Row],[Age]]&lt;=55, "Dewasa", "Lansia"))</f>
        <v>Dewasa</v>
      </c>
      <c r="Y806" s="7" t="str">
        <f>CONCATENATE(employee_data36[[#This Row],[First-LastName]]," ",employee_data36[[#This Row],[DOB]])</f>
        <v>Colt-Archer 34610</v>
      </c>
      <c r="Z806" t="s">
        <v>40</v>
      </c>
      <c r="AA806" t="s">
        <v>83</v>
      </c>
      <c r="AB806" t="s">
        <v>42</v>
      </c>
      <c r="AC806">
        <v>50000</v>
      </c>
      <c r="AD806" t="s">
        <v>93</v>
      </c>
      <c r="AE806" t="s">
        <v>84</v>
      </c>
      <c r="AF806" t="s">
        <v>45</v>
      </c>
      <c r="AG806">
        <v>3</v>
      </c>
    </row>
    <row r="807" spans="1:33" x14ac:dyDescent="0.3">
      <c r="A807">
        <v>1232</v>
      </c>
      <c r="B807" t="s">
        <v>3426</v>
      </c>
      <c r="C807" t="s">
        <v>3427</v>
      </c>
      <c r="D807" s="6" t="str">
        <f>CONCATENATE(employee_data36[[#This Row],[FirstName]], "-",employee_data36[[#This Row],[LastName]] )</f>
        <v>Abbigail-Cameron</v>
      </c>
      <c r="E807" s="1">
        <v>43909</v>
      </c>
      <c r="F807" s="1"/>
      <c r="G807" s="7" t="str">
        <f>IF(ISBLANK(employee_data36[[#This Row],[ExitDate]]),"Yes","")</f>
        <v>Yes</v>
      </c>
      <c r="H807" t="s">
        <v>3019</v>
      </c>
      <c r="I807" t="s">
        <v>3428</v>
      </c>
      <c r="J807" t="s">
        <v>3429</v>
      </c>
      <c r="K807" t="s">
        <v>139</v>
      </c>
      <c r="L807" t="s">
        <v>32</v>
      </c>
      <c r="M807" s="6" t="str">
        <f>IF(ISBLANK(employee_data36[[#This Row],[ExitDate]]),"1","0")</f>
        <v>1</v>
      </c>
      <c r="N807" s="6" t="str">
        <f>IF(employee_data36[[#This Row],[EmployeeStatus]]="Active", "Active", "Tidak Active")</f>
        <v>Active</v>
      </c>
      <c r="O807" t="s">
        <v>63</v>
      </c>
      <c r="P807" t="s">
        <v>64</v>
      </c>
      <c r="Q807" t="s">
        <v>63</v>
      </c>
      <c r="R807" t="s">
        <v>36</v>
      </c>
      <c r="S807" t="s">
        <v>37</v>
      </c>
      <c r="T807" t="s">
        <v>38</v>
      </c>
      <c r="U807" t="s">
        <v>696</v>
      </c>
      <c r="V807" s="1">
        <v>17243</v>
      </c>
      <c r="W807" s="6">
        <f>DATEDIF(employee_data36[[#This Row],[DOB]],DATE(2023, 1, 1), "Y")</f>
        <v>75</v>
      </c>
      <c r="X807" s="6" t="str">
        <f>IF(employee_data3[[#This Row],[Age]]&lt;=25, "Remaja", IF(employee_data3[[#This Row],[Age]]&lt;=55, "Dewasa", "Lansia"))</f>
        <v>Lansia</v>
      </c>
      <c r="Y807" s="7" t="str">
        <f>CONCATENATE(employee_data36[[#This Row],[First-LastName]]," ",employee_data36[[#This Row],[DOB]])</f>
        <v>Abbigail-Cameron 17243</v>
      </c>
      <c r="Z807" t="s">
        <v>40</v>
      </c>
      <c r="AA807" t="s">
        <v>3430</v>
      </c>
      <c r="AB807" t="s">
        <v>42</v>
      </c>
      <c r="AC807">
        <v>35033</v>
      </c>
      <c r="AD807" t="s">
        <v>74</v>
      </c>
      <c r="AE807" t="s">
        <v>75</v>
      </c>
      <c r="AF807" t="s">
        <v>45</v>
      </c>
      <c r="AG807">
        <v>3</v>
      </c>
    </row>
    <row r="808" spans="1:33" x14ac:dyDescent="0.3">
      <c r="A808">
        <v>1233</v>
      </c>
      <c r="B808" t="s">
        <v>2429</v>
      </c>
      <c r="C808" t="s">
        <v>1488</v>
      </c>
      <c r="D808" s="6" t="str">
        <f>CONCATENATE(employee_data36[[#This Row],[FirstName]], "-",employee_data36[[#This Row],[LastName]] )</f>
        <v>Anastasia-Escobar</v>
      </c>
      <c r="E808" s="1">
        <v>44765</v>
      </c>
      <c r="F808" s="1"/>
      <c r="G808" s="7" t="str">
        <f>IF(ISBLANK(employee_data36[[#This Row],[ExitDate]]),"Yes","")</f>
        <v>Yes</v>
      </c>
      <c r="H808" t="s">
        <v>728</v>
      </c>
      <c r="I808" t="s">
        <v>3431</v>
      </c>
      <c r="J808" t="s">
        <v>3432</v>
      </c>
      <c r="K808" t="s">
        <v>98</v>
      </c>
      <c r="L808" t="s">
        <v>32</v>
      </c>
      <c r="M808" s="6" t="str">
        <f>IF(ISBLANK(employee_data36[[#This Row],[ExitDate]]),"1","0")</f>
        <v>1</v>
      </c>
      <c r="N808" s="6" t="str">
        <f>IF(employee_data36[[#This Row],[EmployeeStatus]]="Active", "Active", "Tidak Active")</f>
        <v>Active</v>
      </c>
      <c r="O808" t="s">
        <v>63</v>
      </c>
      <c r="P808" t="s">
        <v>51</v>
      </c>
      <c r="Q808" t="s">
        <v>52</v>
      </c>
      <c r="R808" t="s">
        <v>36</v>
      </c>
      <c r="S808" t="s">
        <v>37</v>
      </c>
      <c r="T808" t="s">
        <v>38</v>
      </c>
      <c r="U808" t="s">
        <v>305</v>
      </c>
      <c r="V808" s="1">
        <v>33731</v>
      </c>
      <c r="W808" s="6">
        <f>DATEDIF(employee_data36[[#This Row],[DOB]],DATE(2023, 1, 1), "Y")</f>
        <v>30</v>
      </c>
      <c r="X808" s="6" t="str">
        <f>IF(employee_data3[[#This Row],[Age]]&lt;=25, "Remaja", IF(employee_data3[[#This Row],[Age]]&lt;=55, "Dewasa", "Lansia"))</f>
        <v>Dewasa</v>
      </c>
      <c r="Y808" s="7" t="str">
        <f>CONCATENATE(employee_data36[[#This Row],[First-LastName]]," ",employee_data36[[#This Row],[DOB]])</f>
        <v>Anastasia-Escobar 33731</v>
      </c>
      <c r="Z808" t="s">
        <v>40</v>
      </c>
      <c r="AA808" t="s">
        <v>419</v>
      </c>
      <c r="AB808" t="s">
        <v>55</v>
      </c>
      <c r="AC808">
        <v>50676</v>
      </c>
      <c r="AD808" t="s">
        <v>74</v>
      </c>
      <c r="AE808" t="s">
        <v>104</v>
      </c>
      <c r="AF808" t="s">
        <v>45</v>
      </c>
      <c r="AG808">
        <v>3</v>
      </c>
    </row>
    <row r="809" spans="1:33" x14ac:dyDescent="0.3">
      <c r="A809">
        <v>1234</v>
      </c>
      <c r="B809" t="s">
        <v>3433</v>
      </c>
      <c r="C809" t="s">
        <v>3434</v>
      </c>
      <c r="D809" s="6" t="str">
        <f>CONCATENATE(employee_data36[[#This Row],[FirstName]], "-",employee_data36[[#This Row],[LastName]] )</f>
        <v>Ronin-Mclaughlin</v>
      </c>
      <c r="E809" s="1">
        <v>43756</v>
      </c>
      <c r="F809" s="1">
        <v>44472</v>
      </c>
      <c r="G809" s="7" t="str">
        <f>IF(ISBLANK(employee_data36[[#This Row],[ExitDate]]),"Yes","")</f>
        <v/>
      </c>
      <c r="H809" t="s">
        <v>728</v>
      </c>
      <c r="I809" t="s">
        <v>3435</v>
      </c>
      <c r="J809" t="s">
        <v>3436</v>
      </c>
      <c r="K809" t="s">
        <v>118</v>
      </c>
      <c r="L809" t="s">
        <v>745</v>
      </c>
      <c r="M809" s="6" t="str">
        <f>IF(ISBLANK(employee_data36[[#This Row],[ExitDate]]),"1","0")</f>
        <v>0</v>
      </c>
      <c r="N809" s="6" t="str">
        <f>IF(employee_data36[[#This Row],[EmployeeStatus]]="Active", "Active", "Tidak Active")</f>
        <v>Tidak Active</v>
      </c>
      <c r="O809" t="s">
        <v>63</v>
      </c>
      <c r="P809" t="s">
        <v>51</v>
      </c>
      <c r="Q809" t="s">
        <v>35</v>
      </c>
      <c r="R809" t="s">
        <v>99</v>
      </c>
      <c r="S809" t="s">
        <v>3437</v>
      </c>
      <c r="T809" t="s">
        <v>38</v>
      </c>
      <c r="U809" t="s">
        <v>2015</v>
      </c>
      <c r="V809" s="1">
        <v>17337</v>
      </c>
      <c r="W809" s="6">
        <f>DATEDIF(employee_data36[[#This Row],[DOB]],DATE(2023, 1, 1), "Y")</f>
        <v>75</v>
      </c>
      <c r="X809" s="6" t="str">
        <f>IF(employee_data3[[#This Row],[Age]]&lt;=25, "Remaja", IF(employee_data3[[#This Row],[Age]]&lt;=55, "Dewasa", "Lansia"))</f>
        <v>Lansia</v>
      </c>
      <c r="Y809" s="7" t="str">
        <f>CONCATENATE(employee_data36[[#This Row],[First-LastName]]," ",employee_data36[[#This Row],[DOB]])</f>
        <v>Ronin-Mclaughlin 17337</v>
      </c>
      <c r="Z809" t="s">
        <v>40</v>
      </c>
      <c r="AA809" t="s">
        <v>184</v>
      </c>
      <c r="AB809" t="s">
        <v>42</v>
      </c>
      <c r="AC809">
        <v>25148</v>
      </c>
      <c r="AD809" t="s">
        <v>93</v>
      </c>
      <c r="AE809" t="s">
        <v>104</v>
      </c>
      <c r="AF809" t="s">
        <v>45</v>
      </c>
      <c r="AG809">
        <v>3</v>
      </c>
    </row>
    <row r="810" spans="1:33" x14ac:dyDescent="0.3">
      <c r="A810">
        <v>1235</v>
      </c>
      <c r="B810" t="s">
        <v>271</v>
      </c>
      <c r="C810" t="s">
        <v>2156</v>
      </c>
      <c r="D810" s="6" t="str">
        <f>CONCATENATE(employee_data36[[#This Row],[FirstName]], "-",employee_data36[[#This Row],[LastName]] )</f>
        <v>Aliana-Pena</v>
      </c>
      <c r="E810" s="1">
        <v>43935</v>
      </c>
      <c r="F810" s="1"/>
      <c r="G810" s="7" t="str">
        <f>IF(ISBLANK(employee_data36[[#This Row],[ExitDate]]),"Yes","")</f>
        <v>Yes</v>
      </c>
      <c r="H810" t="s">
        <v>728</v>
      </c>
      <c r="I810" t="s">
        <v>3438</v>
      </c>
      <c r="J810" t="s">
        <v>3439</v>
      </c>
      <c r="K810" t="s">
        <v>62</v>
      </c>
      <c r="L810" t="s">
        <v>32</v>
      </c>
      <c r="M810" s="6" t="str">
        <f>IF(ISBLANK(employee_data36[[#This Row],[ExitDate]]),"1","0")</f>
        <v>1</v>
      </c>
      <c r="N810" s="6" t="str">
        <f>IF(employee_data36[[#This Row],[EmployeeStatus]]="Active", "Active", "Tidak Active")</f>
        <v>Active</v>
      </c>
      <c r="O810" t="s">
        <v>63</v>
      </c>
      <c r="P810" t="s">
        <v>64</v>
      </c>
      <c r="Q810" t="s">
        <v>63</v>
      </c>
      <c r="R810" t="s">
        <v>36</v>
      </c>
      <c r="S810" t="s">
        <v>37</v>
      </c>
      <c r="T810" t="s">
        <v>38</v>
      </c>
      <c r="U810" t="s">
        <v>81</v>
      </c>
      <c r="V810" s="1">
        <v>35932</v>
      </c>
      <c r="W810" s="6">
        <f>DATEDIF(employee_data36[[#This Row],[DOB]],DATE(2023, 1, 1), "Y")</f>
        <v>24</v>
      </c>
      <c r="X810" s="6" t="str">
        <f>IF(employee_data3[[#This Row],[Age]]&lt;=25, "Remaja", IF(employee_data3[[#This Row],[Age]]&lt;=55, "Dewasa", "Lansia"))</f>
        <v>Remaja</v>
      </c>
      <c r="Y810" s="7" t="str">
        <f>CONCATENATE(employee_data36[[#This Row],[First-LastName]]," ",employee_data36[[#This Row],[DOB]])</f>
        <v>Aliana-Pena 35932</v>
      </c>
      <c r="Z810" t="s">
        <v>40</v>
      </c>
      <c r="AA810" t="s">
        <v>613</v>
      </c>
      <c r="AB810" t="s">
        <v>42</v>
      </c>
      <c r="AC810">
        <v>96915</v>
      </c>
      <c r="AD810" t="s">
        <v>74</v>
      </c>
      <c r="AE810" t="s">
        <v>44</v>
      </c>
      <c r="AF810" t="s">
        <v>45</v>
      </c>
      <c r="AG810">
        <v>3</v>
      </c>
    </row>
    <row r="811" spans="1:33" x14ac:dyDescent="0.3">
      <c r="A811">
        <v>1236</v>
      </c>
      <c r="B811" t="s">
        <v>1236</v>
      </c>
      <c r="C811" t="s">
        <v>3440</v>
      </c>
      <c r="D811" s="6" t="str">
        <f>CONCATENATE(employee_data36[[#This Row],[FirstName]], "-",employee_data36[[#This Row],[LastName]] )</f>
        <v>Ramon-Goodwin</v>
      </c>
      <c r="E811" s="1">
        <v>43429</v>
      </c>
      <c r="F811" s="1">
        <v>43671</v>
      </c>
      <c r="G811" s="7" t="str">
        <f>IF(ISBLANK(employee_data36[[#This Row],[ExitDate]]),"Yes","")</f>
        <v/>
      </c>
      <c r="H811" t="s">
        <v>728</v>
      </c>
      <c r="I811" t="s">
        <v>3441</v>
      </c>
      <c r="J811" t="s">
        <v>3442</v>
      </c>
      <c r="K811" t="s">
        <v>89</v>
      </c>
      <c r="L811" t="s">
        <v>745</v>
      </c>
      <c r="M811" s="6" t="str">
        <f>IF(ISBLANK(employee_data36[[#This Row],[ExitDate]]),"1","0")</f>
        <v>0</v>
      </c>
      <c r="N811" s="6" t="str">
        <f>IF(employee_data36[[#This Row],[EmployeeStatus]]="Active", "Active", "Tidak Active")</f>
        <v>Tidak Active</v>
      </c>
      <c r="O811" t="s">
        <v>52</v>
      </c>
      <c r="P811" t="s">
        <v>64</v>
      </c>
      <c r="Q811" t="s">
        <v>63</v>
      </c>
      <c r="R811" t="s">
        <v>140</v>
      </c>
      <c r="S811" t="s">
        <v>3443</v>
      </c>
      <c r="T811" t="s">
        <v>38</v>
      </c>
      <c r="U811" t="s">
        <v>90</v>
      </c>
      <c r="V811" s="1">
        <v>17147</v>
      </c>
      <c r="W811" s="6">
        <f>DATEDIF(employee_data36[[#This Row],[DOB]],DATE(2023, 1, 1), "Y")</f>
        <v>76</v>
      </c>
      <c r="X811" s="6" t="str">
        <f>IF(employee_data3[[#This Row],[Age]]&lt;=25, "Remaja", IF(employee_data3[[#This Row],[Age]]&lt;=55, "Dewasa", "Lansia"))</f>
        <v>Lansia</v>
      </c>
      <c r="Y811" s="7" t="str">
        <f>CONCATENATE(employee_data36[[#This Row],[First-LastName]]," ",employee_data36[[#This Row],[DOB]])</f>
        <v>Ramon-Goodwin 17147</v>
      </c>
      <c r="Z811" t="s">
        <v>40</v>
      </c>
      <c r="AA811" t="s">
        <v>83</v>
      </c>
      <c r="AB811" t="s">
        <v>42</v>
      </c>
      <c r="AC811">
        <v>95167</v>
      </c>
      <c r="AD811" t="s">
        <v>43</v>
      </c>
      <c r="AE811" t="s">
        <v>84</v>
      </c>
      <c r="AF811" t="s">
        <v>45</v>
      </c>
      <c r="AG811">
        <v>3</v>
      </c>
    </row>
    <row r="812" spans="1:33" x14ac:dyDescent="0.3">
      <c r="A812">
        <v>1237</v>
      </c>
      <c r="B812" t="s">
        <v>252</v>
      </c>
      <c r="C812" t="s">
        <v>3444</v>
      </c>
      <c r="D812" s="6" t="str">
        <f>CONCATENATE(employee_data36[[#This Row],[FirstName]], "-",employee_data36[[#This Row],[LastName]] )</f>
        <v>Cory-Saunders</v>
      </c>
      <c r="E812" s="1">
        <v>44278</v>
      </c>
      <c r="F812" s="1">
        <v>44799</v>
      </c>
      <c r="G812" s="7" t="str">
        <f>IF(ISBLANK(employee_data36[[#This Row],[ExitDate]]),"Yes","")</f>
        <v/>
      </c>
      <c r="H812" t="s">
        <v>728</v>
      </c>
      <c r="I812" t="s">
        <v>3445</v>
      </c>
      <c r="J812" t="s">
        <v>3446</v>
      </c>
      <c r="K812" t="s">
        <v>31</v>
      </c>
      <c r="L812" t="s">
        <v>745</v>
      </c>
      <c r="M812" s="6" t="str">
        <f>IF(ISBLANK(employee_data36[[#This Row],[ExitDate]]),"1","0")</f>
        <v>0</v>
      </c>
      <c r="N812" s="6" t="str">
        <f>IF(employee_data36[[#This Row],[EmployeeStatus]]="Active", "Active", "Tidak Active")</f>
        <v>Tidak Active</v>
      </c>
      <c r="O812" t="s">
        <v>52</v>
      </c>
      <c r="P812" t="s">
        <v>51</v>
      </c>
      <c r="Q812" t="s">
        <v>52</v>
      </c>
      <c r="R812" t="s">
        <v>126</v>
      </c>
      <c r="S812" t="s">
        <v>3447</v>
      </c>
      <c r="T812" t="s">
        <v>38</v>
      </c>
      <c r="U812" t="s">
        <v>504</v>
      </c>
      <c r="V812" s="1">
        <v>27745</v>
      </c>
      <c r="W812" s="6">
        <f>DATEDIF(employee_data36[[#This Row],[DOB]],DATE(2023, 1, 1), "Y")</f>
        <v>47</v>
      </c>
      <c r="X812" s="6" t="str">
        <f>IF(employee_data3[[#This Row],[Age]]&lt;=25, "Remaja", IF(employee_data3[[#This Row],[Age]]&lt;=55, "Dewasa", "Lansia"))</f>
        <v>Dewasa</v>
      </c>
      <c r="Y812" s="7" t="str">
        <f>CONCATENATE(employee_data36[[#This Row],[First-LastName]]," ",employee_data36[[#This Row],[DOB]])</f>
        <v>Cory-Saunders 27745</v>
      </c>
      <c r="Z812" t="s">
        <v>40</v>
      </c>
      <c r="AA812" t="s">
        <v>113</v>
      </c>
      <c r="AB812" t="s">
        <v>42</v>
      </c>
      <c r="AC812">
        <v>1223</v>
      </c>
      <c r="AD812" t="s">
        <v>93</v>
      </c>
      <c r="AE812" t="s">
        <v>104</v>
      </c>
      <c r="AF812" t="s">
        <v>45</v>
      </c>
      <c r="AG812">
        <v>3</v>
      </c>
    </row>
    <row r="813" spans="1:33" x14ac:dyDescent="0.3">
      <c r="A813">
        <v>1238</v>
      </c>
      <c r="B813" t="s">
        <v>2242</v>
      </c>
      <c r="C813" t="s">
        <v>830</v>
      </c>
      <c r="D813" s="6" t="str">
        <f>CONCATENATE(employee_data36[[#This Row],[FirstName]], "-",employee_data36[[#This Row],[LastName]] )</f>
        <v>Alessandra-Huynh</v>
      </c>
      <c r="E813" s="1">
        <v>44131</v>
      </c>
      <c r="F813" s="1">
        <v>44508</v>
      </c>
      <c r="G813" s="7" t="str">
        <f>IF(ISBLANK(employee_data36[[#This Row],[ExitDate]]),"Yes","")</f>
        <v/>
      </c>
      <c r="H813" t="s">
        <v>28</v>
      </c>
      <c r="I813" t="s">
        <v>3448</v>
      </c>
      <c r="J813" t="s">
        <v>3449</v>
      </c>
      <c r="K813" t="s">
        <v>133</v>
      </c>
      <c r="L813" t="s">
        <v>745</v>
      </c>
      <c r="M813" s="6" t="str">
        <f>IF(ISBLANK(employee_data36[[#This Row],[ExitDate]]),"1","0")</f>
        <v>0</v>
      </c>
      <c r="N813" s="6" t="str">
        <f>IF(employee_data36[[#This Row],[EmployeeStatus]]="Active", "Active", "Tidak Active")</f>
        <v>Tidak Active</v>
      </c>
      <c r="O813" t="s">
        <v>52</v>
      </c>
      <c r="P813" t="s">
        <v>64</v>
      </c>
      <c r="Q813" t="s">
        <v>52</v>
      </c>
      <c r="R813" t="s">
        <v>175</v>
      </c>
      <c r="S813" t="s">
        <v>3450</v>
      </c>
      <c r="T813" t="s">
        <v>38</v>
      </c>
      <c r="U813" t="s">
        <v>111</v>
      </c>
      <c r="V813" s="1">
        <v>25093</v>
      </c>
      <c r="W813" s="6">
        <f>DATEDIF(employee_data36[[#This Row],[DOB]],DATE(2023, 1, 1), "Y")</f>
        <v>54</v>
      </c>
      <c r="X813" s="6" t="str">
        <f>IF(employee_data3[[#This Row],[Age]]&lt;=25, "Remaja", IF(employee_data3[[#This Row],[Age]]&lt;=55, "Dewasa", "Lansia"))</f>
        <v>Dewasa</v>
      </c>
      <c r="Y813" s="7" t="str">
        <f>CONCATENATE(employee_data36[[#This Row],[First-LastName]]," ",employee_data36[[#This Row],[DOB]])</f>
        <v>Alessandra-Huynh 25093</v>
      </c>
      <c r="Z813" t="s">
        <v>40</v>
      </c>
      <c r="AA813" t="s">
        <v>113</v>
      </c>
      <c r="AB813" t="s">
        <v>42</v>
      </c>
      <c r="AC813">
        <v>31462</v>
      </c>
      <c r="AD813" t="s">
        <v>74</v>
      </c>
      <c r="AE813" t="s">
        <v>75</v>
      </c>
      <c r="AF813" t="s">
        <v>45</v>
      </c>
      <c r="AG813">
        <v>3</v>
      </c>
    </row>
    <row r="814" spans="1:33" x14ac:dyDescent="0.3">
      <c r="A814">
        <v>1239</v>
      </c>
      <c r="B814" t="s">
        <v>3451</v>
      </c>
      <c r="C814" t="s">
        <v>1850</v>
      </c>
      <c r="D814" s="6" t="str">
        <f>CONCATENATE(employee_data36[[#This Row],[FirstName]], "-",employee_data36[[#This Row],[LastName]] )</f>
        <v>Maeve-Holmes</v>
      </c>
      <c r="E814" s="1">
        <v>44723</v>
      </c>
      <c r="F814" s="1">
        <v>45106</v>
      </c>
      <c r="G814" s="7" t="str">
        <f>IF(ISBLANK(employee_data36[[#This Row],[ExitDate]]),"Yes","")</f>
        <v/>
      </c>
      <c r="H814" t="s">
        <v>28</v>
      </c>
      <c r="I814" t="s">
        <v>3452</v>
      </c>
      <c r="J814" t="s">
        <v>3453</v>
      </c>
      <c r="K814" t="s">
        <v>80</v>
      </c>
      <c r="L814" t="s">
        <v>745</v>
      </c>
      <c r="M814" s="6" t="str">
        <f>IF(ISBLANK(employee_data36[[#This Row],[ExitDate]]),"1","0")</f>
        <v>0</v>
      </c>
      <c r="N814" s="6" t="str">
        <f>IF(employee_data36[[#This Row],[EmployeeStatus]]="Active", "Active", "Tidak Active")</f>
        <v>Tidak Active</v>
      </c>
      <c r="O814" t="s">
        <v>52</v>
      </c>
      <c r="P814" t="s">
        <v>34</v>
      </c>
      <c r="Q814" t="s">
        <v>35</v>
      </c>
      <c r="R814" t="s">
        <v>175</v>
      </c>
      <c r="S814" t="s">
        <v>3454</v>
      </c>
      <c r="T814" t="s">
        <v>38</v>
      </c>
      <c r="U814" t="s">
        <v>148</v>
      </c>
      <c r="V814" s="1">
        <v>37081</v>
      </c>
      <c r="W814" s="6">
        <f>DATEDIF(employee_data36[[#This Row],[DOB]],DATE(2023, 1, 1), "Y")</f>
        <v>21</v>
      </c>
      <c r="X814" s="6" t="str">
        <f>IF(employee_data3[[#This Row],[Age]]&lt;=25, "Remaja", IF(employee_data3[[#This Row],[Age]]&lt;=55, "Dewasa", "Lansia"))</f>
        <v>Remaja</v>
      </c>
      <c r="Y814" s="7" t="str">
        <f>CONCATENATE(employee_data36[[#This Row],[First-LastName]]," ",employee_data36[[#This Row],[DOB]])</f>
        <v>Maeve-Holmes 37081</v>
      </c>
      <c r="Z814" t="s">
        <v>40</v>
      </c>
      <c r="AA814" t="s">
        <v>103</v>
      </c>
      <c r="AB814" t="s">
        <v>42</v>
      </c>
      <c r="AC814">
        <v>6735</v>
      </c>
      <c r="AD814" t="s">
        <v>56</v>
      </c>
      <c r="AE814" t="s">
        <v>75</v>
      </c>
      <c r="AF814" t="s">
        <v>45</v>
      </c>
      <c r="AG814">
        <v>3</v>
      </c>
    </row>
    <row r="815" spans="1:33" x14ac:dyDescent="0.3">
      <c r="A815">
        <v>1240</v>
      </c>
      <c r="B815" t="s">
        <v>3455</v>
      </c>
      <c r="C815" t="s">
        <v>3456</v>
      </c>
      <c r="D815" s="6" t="str">
        <f>CONCATENATE(employee_data36[[#This Row],[FirstName]], "-",employee_data36[[#This Row],[LastName]] )</f>
        <v>Alejandra-Mclean</v>
      </c>
      <c r="E815" s="1">
        <v>43909</v>
      </c>
      <c r="F815" s="1"/>
      <c r="G815" s="7" t="str">
        <f>IF(ISBLANK(employee_data36[[#This Row],[ExitDate]]),"Yes","")</f>
        <v>Yes</v>
      </c>
      <c r="H815" t="s">
        <v>28</v>
      </c>
      <c r="I815" t="s">
        <v>3457</v>
      </c>
      <c r="J815" t="s">
        <v>3458</v>
      </c>
      <c r="K815" t="s">
        <v>168</v>
      </c>
      <c r="L815" t="s">
        <v>32</v>
      </c>
      <c r="M815" s="6" t="str">
        <f>IF(ISBLANK(employee_data36[[#This Row],[ExitDate]]),"1","0")</f>
        <v>1</v>
      </c>
      <c r="N815" s="6" t="str">
        <f>IF(employee_data36[[#This Row],[EmployeeStatus]]="Active", "Active", "Tidak Active")</f>
        <v>Active</v>
      </c>
      <c r="O815" t="s">
        <v>33</v>
      </c>
      <c r="P815" t="s">
        <v>64</v>
      </c>
      <c r="Q815" t="s">
        <v>35</v>
      </c>
      <c r="R815" t="s">
        <v>36</v>
      </c>
      <c r="S815" t="s">
        <v>37</v>
      </c>
      <c r="T815" t="s">
        <v>38</v>
      </c>
      <c r="U815" t="s">
        <v>3213</v>
      </c>
      <c r="V815" s="1">
        <v>31148</v>
      </c>
      <c r="W815" s="6">
        <f>DATEDIF(employee_data36[[#This Row],[DOB]],DATE(2023, 1, 1), "Y")</f>
        <v>37</v>
      </c>
      <c r="X815" s="6" t="str">
        <f>IF(employee_data3[[#This Row],[Age]]&lt;=25, "Remaja", IF(employee_data3[[#This Row],[Age]]&lt;=55, "Dewasa", "Lansia"))</f>
        <v>Dewasa</v>
      </c>
      <c r="Y815" s="7" t="str">
        <f>CONCATENATE(employee_data36[[#This Row],[First-LastName]]," ",employee_data36[[#This Row],[DOB]])</f>
        <v>Alejandra-Mclean 31148</v>
      </c>
      <c r="Z815" t="s">
        <v>40</v>
      </c>
      <c r="AA815" t="s">
        <v>419</v>
      </c>
      <c r="AB815" t="s">
        <v>42</v>
      </c>
      <c r="AC815">
        <v>60585</v>
      </c>
      <c r="AD815" t="s">
        <v>128</v>
      </c>
      <c r="AE815" t="s">
        <v>75</v>
      </c>
      <c r="AF815" t="s">
        <v>45</v>
      </c>
      <c r="AG815">
        <v>3</v>
      </c>
    </row>
    <row r="816" spans="1:33" x14ac:dyDescent="0.3">
      <c r="A816">
        <v>1241</v>
      </c>
      <c r="B816" t="s">
        <v>2547</v>
      </c>
      <c r="C816" t="s">
        <v>3459</v>
      </c>
      <c r="D816" s="6" t="str">
        <f>CONCATENATE(employee_data36[[#This Row],[FirstName]], "-",employee_data36[[#This Row],[LastName]] )</f>
        <v>Reuben-Potter</v>
      </c>
      <c r="E816" s="1">
        <v>43776</v>
      </c>
      <c r="F816" s="1">
        <v>44902</v>
      </c>
      <c r="G816" s="7" t="str">
        <f>IF(ISBLANK(employee_data36[[#This Row],[ExitDate]]),"Yes","")</f>
        <v/>
      </c>
      <c r="H816" t="s">
        <v>28</v>
      </c>
      <c r="I816" t="s">
        <v>3460</v>
      </c>
      <c r="J816" t="s">
        <v>3461</v>
      </c>
      <c r="K816" t="s">
        <v>98</v>
      </c>
      <c r="L816" t="s">
        <v>745</v>
      </c>
      <c r="M816" s="6" t="str">
        <f>IF(ISBLANK(employee_data36[[#This Row],[ExitDate]]),"1","0")</f>
        <v>0</v>
      </c>
      <c r="N816" s="6" t="str">
        <f>IF(employee_data36[[#This Row],[EmployeeStatus]]="Active", "Active", "Tidak Active")</f>
        <v>Tidak Active</v>
      </c>
      <c r="O816" t="s">
        <v>33</v>
      </c>
      <c r="P816" t="s">
        <v>64</v>
      </c>
      <c r="Q816" t="s">
        <v>63</v>
      </c>
      <c r="R816" t="s">
        <v>140</v>
      </c>
      <c r="S816" t="s">
        <v>3462</v>
      </c>
      <c r="T816" t="s">
        <v>38</v>
      </c>
      <c r="U816" t="s">
        <v>90</v>
      </c>
      <c r="V816" s="1">
        <v>33676</v>
      </c>
      <c r="W816" s="6">
        <f>DATEDIF(employee_data36[[#This Row],[DOB]],DATE(2023, 1, 1), "Y")</f>
        <v>30</v>
      </c>
      <c r="X816" s="6" t="str">
        <f>IF(employee_data3[[#This Row],[Age]]&lt;=25, "Remaja", IF(employee_data3[[#This Row],[Age]]&lt;=55, "Dewasa", "Lansia"))</f>
        <v>Dewasa</v>
      </c>
      <c r="Y816" s="7" t="str">
        <f>CONCATENATE(employee_data36[[#This Row],[First-LastName]]," ",employee_data36[[#This Row],[DOB]])</f>
        <v>Reuben-Potter 33676</v>
      </c>
      <c r="Z816" t="s">
        <v>40</v>
      </c>
      <c r="AA816" t="s">
        <v>83</v>
      </c>
      <c r="AB816" t="s">
        <v>42</v>
      </c>
      <c r="AC816">
        <v>46736</v>
      </c>
      <c r="AD816" t="s">
        <v>93</v>
      </c>
      <c r="AE816" t="s">
        <v>84</v>
      </c>
      <c r="AF816" t="s">
        <v>45</v>
      </c>
      <c r="AG816">
        <v>3</v>
      </c>
    </row>
    <row r="817" spans="1:33" x14ac:dyDescent="0.3">
      <c r="A817">
        <v>1242</v>
      </c>
      <c r="B817" t="s">
        <v>774</v>
      </c>
      <c r="C817" t="s">
        <v>851</v>
      </c>
      <c r="D817" s="6" t="str">
        <f>CONCATENATE(employee_data36[[#This Row],[FirstName]], "-",employee_data36[[#This Row],[LastName]] )</f>
        <v>Marilyn-Greer</v>
      </c>
      <c r="E817" s="1">
        <v>45040</v>
      </c>
      <c r="F817" s="1"/>
      <c r="G817" s="7" t="str">
        <f>IF(ISBLANK(employee_data36[[#This Row],[ExitDate]]),"Yes","")</f>
        <v>Yes</v>
      </c>
      <c r="H817" t="s">
        <v>28</v>
      </c>
      <c r="I817" t="s">
        <v>3463</v>
      </c>
      <c r="J817" t="s">
        <v>3464</v>
      </c>
      <c r="K817" t="s">
        <v>118</v>
      </c>
      <c r="L817" t="s">
        <v>32</v>
      </c>
      <c r="M817" s="6" t="str">
        <f>IF(ISBLANK(employee_data36[[#This Row],[ExitDate]]),"1","0")</f>
        <v>1</v>
      </c>
      <c r="N817" s="6" t="str">
        <f>IF(employee_data36[[#This Row],[EmployeeStatus]]="Active", "Active", "Tidak Active")</f>
        <v>Active</v>
      </c>
      <c r="O817" t="s">
        <v>63</v>
      </c>
      <c r="P817" t="s">
        <v>34</v>
      </c>
      <c r="Q817" t="s">
        <v>52</v>
      </c>
      <c r="R817" t="s">
        <v>36</v>
      </c>
      <c r="S817" t="s">
        <v>37</v>
      </c>
      <c r="T817" t="s">
        <v>38</v>
      </c>
      <c r="U817" t="s">
        <v>305</v>
      </c>
      <c r="V817" s="1">
        <v>21627</v>
      </c>
      <c r="W817" s="6">
        <f>DATEDIF(employee_data36[[#This Row],[DOB]],DATE(2023, 1, 1), "Y")</f>
        <v>63</v>
      </c>
      <c r="X817" s="6" t="str">
        <f>IF(employee_data3[[#This Row],[Age]]&lt;=25, "Remaja", IF(employee_data3[[#This Row],[Age]]&lt;=55, "Dewasa", "Lansia"))</f>
        <v>Lansia</v>
      </c>
      <c r="Y817" s="7" t="str">
        <f>CONCATENATE(employee_data36[[#This Row],[First-LastName]]," ",employee_data36[[#This Row],[DOB]])</f>
        <v>Marilyn-Greer 21627</v>
      </c>
      <c r="Z817" t="s">
        <v>40</v>
      </c>
      <c r="AA817" t="s">
        <v>226</v>
      </c>
      <c r="AB817" t="s">
        <v>42</v>
      </c>
      <c r="AC817">
        <v>35941</v>
      </c>
      <c r="AD817" t="s">
        <v>43</v>
      </c>
      <c r="AE817" t="s">
        <v>84</v>
      </c>
      <c r="AF817" t="s">
        <v>45</v>
      </c>
      <c r="AG817">
        <v>3</v>
      </c>
    </row>
    <row r="818" spans="1:33" x14ac:dyDescent="0.3">
      <c r="A818">
        <v>1243</v>
      </c>
      <c r="B818" t="s">
        <v>3341</v>
      </c>
      <c r="C818" t="s">
        <v>3465</v>
      </c>
      <c r="D818" s="6" t="str">
        <f>CONCATENATE(employee_data36[[#This Row],[FirstName]], "-",employee_data36[[#This Row],[LastName]] )</f>
        <v>Camila-Nichols</v>
      </c>
      <c r="E818" s="1">
        <v>43986</v>
      </c>
      <c r="F818" s="1"/>
      <c r="G818" s="7" t="str">
        <f>IF(ISBLANK(employee_data36[[#This Row],[ExitDate]]),"Yes","")</f>
        <v>Yes</v>
      </c>
      <c r="H818" t="s">
        <v>28</v>
      </c>
      <c r="I818" t="s">
        <v>3466</v>
      </c>
      <c r="J818" t="s">
        <v>3467</v>
      </c>
      <c r="K818" t="s">
        <v>62</v>
      </c>
      <c r="L818" t="s">
        <v>32</v>
      </c>
      <c r="M818" s="6" t="str">
        <f>IF(ISBLANK(employee_data36[[#This Row],[ExitDate]]),"1","0")</f>
        <v>1</v>
      </c>
      <c r="N818" s="6" t="str">
        <f>IF(employee_data36[[#This Row],[EmployeeStatus]]="Active", "Active", "Tidak Active")</f>
        <v>Active</v>
      </c>
      <c r="O818" t="s">
        <v>33</v>
      </c>
      <c r="P818" t="s">
        <v>51</v>
      </c>
      <c r="Q818" t="s">
        <v>35</v>
      </c>
      <c r="R818" t="s">
        <v>36</v>
      </c>
      <c r="S818" t="s">
        <v>37</v>
      </c>
      <c r="T818" t="s">
        <v>38</v>
      </c>
      <c r="U818" t="s">
        <v>81</v>
      </c>
      <c r="V818" s="1">
        <v>28921</v>
      </c>
      <c r="W818" s="6">
        <f>DATEDIF(employee_data36[[#This Row],[DOB]],DATE(2023, 1, 1), "Y")</f>
        <v>43</v>
      </c>
      <c r="X818" s="6" t="str">
        <f>IF(employee_data3[[#This Row],[Age]]&lt;=25, "Remaja", IF(employee_data3[[#This Row],[Age]]&lt;=55, "Dewasa", "Lansia"))</f>
        <v>Dewasa</v>
      </c>
      <c r="Y818" s="7" t="str">
        <f>CONCATENATE(employee_data36[[#This Row],[First-LastName]]," ",employee_data36[[#This Row],[DOB]])</f>
        <v>Camila-Nichols 28921</v>
      </c>
      <c r="Z818" t="s">
        <v>40</v>
      </c>
      <c r="AA818" t="s">
        <v>243</v>
      </c>
      <c r="AB818" t="s">
        <v>42</v>
      </c>
      <c r="AC818">
        <v>11657</v>
      </c>
      <c r="AD818" t="s">
        <v>43</v>
      </c>
      <c r="AE818" t="s">
        <v>44</v>
      </c>
      <c r="AF818" t="s">
        <v>45</v>
      </c>
      <c r="AG818">
        <v>3</v>
      </c>
    </row>
    <row r="819" spans="1:33" x14ac:dyDescent="0.3">
      <c r="A819">
        <v>1244</v>
      </c>
      <c r="B819" t="s">
        <v>3468</v>
      </c>
      <c r="C819" t="s">
        <v>624</v>
      </c>
      <c r="D819" s="6" t="str">
        <f>CONCATENATE(employee_data36[[#This Row],[FirstName]], "-",employee_data36[[#This Row],[LastName]] )</f>
        <v>Iris-Bruce</v>
      </c>
      <c r="E819" s="1">
        <v>44704</v>
      </c>
      <c r="F819" s="1"/>
      <c r="G819" s="7" t="str">
        <f>IF(ISBLANK(employee_data36[[#This Row],[ExitDate]]),"Yes","")</f>
        <v>Yes</v>
      </c>
      <c r="H819" t="s">
        <v>28</v>
      </c>
      <c r="I819" t="s">
        <v>3469</v>
      </c>
      <c r="J819" t="s">
        <v>3470</v>
      </c>
      <c r="K819" t="s">
        <v>89</v>
      </c>
      <c r="L819" t="s">
        <v>32</v>
      </c>
      <c r="M819" s="6" t="str">
        <f>IF(ISBLANK(employee_data36[[#This Row],[ExitDate]]),"1","0")</f>
        <v>1</v>
      </c>
      <c r="N819" s="6" t="str">
        <f>IF(employee_data36[[#This Row],[EmployeeStatus]]="Active", "Active", "Tidak Active")</f>
        <v>Active</v>
      </c>
      <c r="O819" t="s">
        <v>52</v>
      </c>
      <c r="P819" t="s">
        <v>51</v>
      </c>
      <c r="Q819" t="s">
        <v>63</v>
      </c>
      <c r="R819" t="s">
        <v>36</v>
      </c>
      <c r="S819" t="s">
        <v>37</v>
      </c>
      <c r="T819" t="s">
        <v>38</v>
      </c>
      <c r="U819" t="s">
        <v>3213</v>
      </c>
      <c r="V819" s="1">
        <v>19766</v>
      </c>
      <c r="W819" s="6">
        <f>DATEDIF(employee_data36[[#This Row],[DOB]],DATE(2023, 1, 1), "Y")</f>
        <v>68</v>
      </c>
      <c r="X819" s="6" t="str">
        <f>IF(employee_data3[[#This Row],[Age]]&lt;=25, "Remaja", IF(employee_data3[[#This Row],[Age]]&lt;=55, "Dewasa", "Lansia"))</f>
        <v>Lansia</v>
      </c>
      <c r="Y819" s="7" t="str">
        <f>CONCATENATE(employee_data36[[#This Row],[First-LastName]]," ",employee_data36[[#This Row],[DOB]])</f>
        <v>Iris-Bruce 19766</v>
      </c>
      <c r="Z819" t="s">
        <v>40</v>
      </c>
      <c r="AA819" t="s">
        <v>103</v>
      </c>
      <c r="AB819" t="s">
        <v>55</v>
      </c>
      <c r="AC819">
        <v>72528</v>
      </c>
      <c r="AD819" t="s">
        <v>128</v>
      </c>
      <c r="AE819" t="s">
        <v>84</v>
      </c>
      <c r="AF819" t="s">
        <v>45</v>
      </c>
      <c r="AG819">
        <v>3</v>
      </c>
    </row>
    <row r="820" spans="1:33" x14ac:dyDescent="0.3">
      <c r="A820">
        <v>1245</v>
      </c>
      <c r="B820" t="s">
        <v>1607</v>
      </c>
      <c r="C820" t="s">
        <v>3471</v>
      </c>
      <c r="D820" s="6" t="str">
        <f>CONCATENATE(employee_data36[[#This Row],[FirstName]], "-",employee_data36[[#This Row],[LastName]] )</f>
        <v>Henry-Pratt</v>
      </c>
      <c r="E820" s="1">
        <v>43602</v>
      </c>
      <c r="F820" s="1"/>
      <c r="G820" s="7" t="str">
        <f>IF(ISBLANK(employee_data36[[#This Row],[ExitDate]]),"Yes","")</f>
        <v>Yes</v>
      </c>
      <c r="H820" t="s">
        <v>28</v>
      </c>
      <c r="I820" t="s">
        <v>3472</v>
      </c>
      <c r="J820" t="s">
        <v>3473</v>
      </c>
      <c r="K820" t="s">
        <v>31</v>
      </c>
      <c r="L820" t="s">
        <v>32</v>
      </c>
      <c r="M820" s="6" t="str">
        <f>IF(ISBLANK(employee_data36[[#This Row],[ExitDate]]),"1","0")</f>
        <v>1</v>
      </c>
      <c r="N820" s="6" t="str">
        <f>IF(employee_data36[[#This Row],[EmployeeStatus]]="Active", "Active", "Tidak Active")</f>
        <v>Active</v>
      </c>
      <c r="O820" t="s">
        <v>63</v>
      </c>
      <c r="P820" t="s">
        <v>64</v>
      </c>
      <c r="Q820" t="s">
        <v>35</v>
      </c>
      <c r="R820" t="s">
        <v>36</v>
      </c>
      <c r="S820" t="s">
        <v>37</v>
      </c>
      <c r="T820" t="s">
        <v>38</v>
      </c>
      <c r="U820" t="s">
        <v>111</v>
      </c>
      <c r="V820" s="1">
        <v>22315</v>
      </c>
      <c r="W820" s="6">
        <f>DATEDIF(employee_data36[[#This Row],[DOB]],DATE(2023, 1, 1), "Y")</f>
        <v>61</v>
      </c>
      <c r="X820" s="6" t="str">
        <f>IF(employee_data3[[#This Row],[Age]]&lt;=25, "Remaja", IF(employee_data3[[#This Row],[Age]]&lt;=55, "Dewasa", "Lansia"))</f>
        <v>Lansia</v>
      </c>
      <c r="Y820" s="7" t="str">
        <f>CONCATENATE(employee_data36[[#This Row],[First-LastName]]," ",employee_data36[[#This Row],[DOB]])</f>
        <v>Henry-Pratt 22315</v>
      </c>
      <c r="Z820" t="s">
        <v>40</v>
      </c>
      <c r="AA820" t="s">
        <v>103</v>
      </c>
      <c r="AB820" t="s">
        <v>55</v>
      </c>
      <c r="AC820">
        <v>14705</v>
      </c>
      <c r="AD820" t="s">
        <v>43</v>
      </c>
      <c r="AE820" t="s">
        <v>44</v>
      </c>
      <c r="AF820" t="s">
        <v>45</v>
      </c>
      <c r="AG820">
        <v>3</v>
      </c>
    </row>
    <row r="821" spans="1:33" x14ac:dyDescent="0.3">
      <c r="A821">
        <v>1246</v>
      </c>
      <c r="B821" t="s">
        <v>3474</v>
      </c>
      <c r="C821" t="s">
        <v>321</v>
      </c>
      <c r="D821" s="6" t="str">
        <f>CONCATENATE(employee_data36[[#This Row],[FirstName]], "-",employee_data36[[#This Row],[LastName]] )</f>
        <v>Kira-Soto</v>
      </c>
      <c r="E821" s="1">
        <v>43371</v>
      </c>
      <c r="F821" s="1">
        <v>44311</v>
      </c>
      <c r="G821" s="7" t="str">
        <f>IF(ISBLANK(employee_data36[[#This Row],[ExitDate]]),"Yes","")</f>
        <v/>
      </c>
      <c r="H821" t="s">
        <v>28</v>
      </c>
      <c r="I821" t="s">
        <v>3475</v>
      </c>
      <c r="J821" t="s">
        <v>3476</v>
      </c>
      <c r="K821" t="s">
        <v>133</v>
      </c>
      <c r="L821" t="s">
        <v>745</v>
      </c>
      <c r="M821" s="6" t="str">
        <f>IF(ISBLANK(employee_data36[[#This Row],[ExitDate]]),"1","0")</f>
        <v>0</v>
      </c>
      <c r="N821" s="6" t="str">
        <f>IF(employee_data36[[#This Row],[EmployeeStatus]]="Active", "Active", "Tidak Active")</f>
        <v>Tidak Active</v>
      </c>
      <c r="O821" t="s">
        <v>52</v>
      </c>
      <c r="P821" t="s">
        <v>64</v>
      </c>
      <c r="Q821" t="s">
        <v>35</v>
      </c>
      <c r="R821" t="s">
        <v>126</v>
      </c>
      <c r="S821" t="s">
        <v>3477</v>
      </c>
      <c r="T821" t="s">
        <v>38</v>
      </c>
      <c r="U821" t="s">
        <v>90</v>
      </c>
      <c r="V821" s="1">
        <v>16024</v>
      </c>
      <c r="W821" s="6">
        <f>DATEDIF(employee_data36[[#This Row],[DOB]],DATE(2023, 1, 1), "Y")</f>
        <v>79</v>
      </c>
      <c r="X821" s="6" t="str">
        <f>IF(employee_data3[[#This Row],[Age]]&lt;=25, "Remaja", IF(employee_data3[[#This Row],[Age]]&lt;=55, "Dewasa", "Lansia"))</f>
        <v>Lansia</v>
      </c>
      <c r="Y821" s="7" t="str">
        <f>CONCATENATE(employee_data36[[#This Row],[First-LastName]]," ",employee_data36[[#This Row],[DOB]])</f>
        <v>Kira-Soto 16024</v>
      </c>
      <c r="Z821" t="s">
        <v>40</v>
      </c>
      <c r="AA821" t="s">
        <v>3478</v>
      </c>
      <c r="AB821" t="s">
        <v>55</v>
      </c>
      <c r="AC821">
        <v>5254</v>
      </c>
      <c r="AD821" t="s">
        <v>93</v>
      </c>
      <c r="AE821" t="s">
        <v>44</v>
      </c>
      <c r="AF821" t="s">
        <v>45</v>
      </c>
      <c r="AG821">
        <v>3</v>
      </c>
    </row>
    <row r="822" spans="1:33" x14ac:dyDescent="0.3">
      <c r="A822">
        <v>1247</v>
      </c>
      <c r="B822" t="s">
        <v>3479</v>
      </c>
      <c r="C822" t="s">
        <v>3480</v>
      </c>
      <c r="D822" s="6" t="str">
        <f>CONCATENATE(employee_data36[[#This Row],[FirstName]], "-",employee_data36[[#This Row],[LastName]] )</f>
        <v>Ashanti-Scott</v>
      </c>
      <c r="E822" s="1">
        <v>43528</v>
      </c>
      <c r="F822" s="1"/>
      <c r="G822" s="7" t="str">
        <f>IF(ISBLANK(employee_data36[[#This Row],[ExitDate]]),"Yes","")</f>
        <v>Yes</v>
      </c>
      <c r="H822" t="s">
        <v>28</v>
      </c>
      <c r="I822" t="s">
        <v>3481</v>
      </c>
      <c r="J822" t="s">
        <v>3482</v>
      </c>
      <c r="K822" t="s">
        <v>50</v>
      </c>
      <c r="L822" t="s">
        <v>32</v>
      </c>
      <c r="M822" s="6" t="str">
        <f>IF(ISBLANK(employee_data36[[#This Row],[ExitDate]]),"1","0")</f>
        <v>1</v>
      </c>
      <c r="N822" s="6" t="str">
        <f>IF(employee_data36[[#This Row],[EmployeeStatus]]="Active", "Active", "Tidak Active")</f>
        <v>Active</v>
      </c>
      <c r="O822" t="s">
        <v>52</v>
      </c>
      <c r="P822" t="s">
        <v>34</v>
      </c>
      <c r="Q822" t="s">
        <v>52</v>
      </c>
      <c r="R822" t="s">
        <v>36</v>
      </c>
      <c r="S822" t="s">
        <v>37</v>
      </c>
      <c r="T822" t="s">
        <v>38</v>
      </c>
      <c r="U822" t="s">
        <v>594</v>
      </c>
      <c r="V822" s="1">
        <v>26384</v>
      </c>
      <c r="W822" s="6">
        <f>DATEDIF(employee_data36[[#This Row],[DOB]],DATE(2023, 1, 1), "Y")</f>
        <v>50</v>
      </c>
      <c r="X822" s="6" t="str">
        <f>IF(employee_data3[[#This Row],[Age]]&lt;=25, "Remaja", IF(employee_data3[[#This Row],[Age]]&lt;=55, "Dewasa", "Lansia"))</f>
        <v>Dewasa</v>
      </c>
      <c r="Y822" s="7" t="str">
        <f>CONCATENATE(employee_data36[[#This Row],[First-LastName]]," ",employee_data36[[#This Row],[DOB]])</f>
        <v>Ashanti-Scott 26384</v>
      </c>
      <c r="Z822" t="s">
        <v>40</v>
      </c>
      <c r="AA822" t="s">
        <v>226</v>
      </c>
      <c r="AB822" t="s">
        <v>42</v>
      </c>
      <c r="AC822">
        <v>94026</v>
      </c>
      <c r="AD822" t="s">
        <v>74</v>
      </c>
      <c r="AE822" t="s">
        <v>75</v>
      </c>
      <c r="AF822" t="s">
        <v>45</v>
      </c>
      <c r="AG822">
        <v>3</v>
      </c>
    </row>
    <row r="823" spans="1:33" x14ac:dyDescent="0.3">
      <c r="A823">
        <v>1248</v>
      </c>
      <c r="B823" t="s">
        <v>3308</v>
      </c>
      <c r="C823" t="s">
        <v>1603</v>
      </c>
      <c r="D823" s="6" t="str">
        <f>CONCATENATE(employee_data36[[#This Row],[FirstName]], "-",employee_data36[[#This Row],[LastName]] )</f>
        <v>Sarahi-Burke</v>
      </c>
      <c r="E823" s="1">
        <v>44284</v>
      </c>
      <c r="F823" s="1">
        <v>44531</v>
      </c>
      <c r="G823" s="7" t="str">
        <f>IF(ISBLANK(employee_data36[[#This Row],[ExitDate]]),"Yes","")</f>
        <v/>
      </c>
      <c r="H823" t="s">
        <v>28</v>
      </c>
      <c r="I823" t="s">
        <v>3483</v>
      </c>
      <c r="J823" t="s">
        <v>3484</v>
      </c>
      <c r="K823" t="s">
        <v>139</v>
      </c>
      <c r="L823" t="s">
        <v>32</v>
      </c>
      <c r="M823" s="6" t="str">
        <f>IF(ISBLANK(employee_data36[[#This Row],[ExitDate]]),"1","0")</f>
        <v>0</v>
      </c>
      <c r="N823" s="6" t="str">
        <f>IF(employee_data36[[#This Row],[EmployeeStatus]]="Active", "Active", "Tidak Active")</f>
        <v>Active</v>
      </c>
      <c r="O823" t="s">
        <v>52</v>
      </c>
      <c r="P823" t="s">
        <v>64</v>
      </c>
      <c r="Q823" t="s">
        <v>63</v>
      </c>
      <c r="R823" t="s">
        <v>126</v>
      </c>
      <c r="S823" t="s">
        <v>3485</v>
      </c>
      <c r="T823" t="s">
        <v>38</v>
      </c>
      <c r="U823" t="s">
        <v>794</v>
      </c>
      <c r="V823" s="1">
        <v>32395</v>
      </c>
      <c r="W823" s="6">
        <f>DATEDIF(employee_data36[[#This Row],[DOB]],DATE(2023, 1, 1), "Y")</f>
        <v>34</v>
      </c>
      <c r="X823" s="6" t="str">
        <f>IF(employee_data3[[#This Row],[Age]]&lt;=25, "Remaja", IF(employee_data3[[#This Row],[Age]]&lt;=55, "Dewasa", "Lansia"))</f>
        <v>Dewasa</v>
      </c>
      <c r="Y823" s="7" t="str">
        <f>CONCATENATE(employee_data36[[#This Row],[First-LastName]]," ",employee_data36[[#This Row],[DOB]])</f>
        <v>Sarahi-Burke 32395</v>
      </c>
      <c r="Z823" t="s">
        <v>40</v>
      </c>
      <c r="AA823" t="s">
        <v>216</v>
      </c>
      <c r="AB823" t="s">
        <v>42</v>
      </c>
      <c r="AC823">
        <v>90967</v>
      </c>
      <c r="AD823" t="s">
        <v>43</v>
      </c>
      <c r="AE823" t="s">
        <v>104</v>
      </c>
      <c r="AF823" t="s">
        <v>45</v>
      </c>
      <c r="AG823">
        <v>3</v>
      </c>
    </row>
    <row r="824" spans="1:33" x14ac:dyDescent="0.3">
      <c r="A824">
        <v>1249</v>
      </c>
      <c r="B824" t="s">
        <v>3486</v>
      </c>
      <c r="C824" t="s">
        <v>107</v>
      </c>
      <c r="D824" s="6" t="str">
        <f>CONCATENATE(employee_data36[[#This Row],[FirstName]], "-",employee_data36[[#This Row],[LastName]] )</f>
        <v>Aimee-Terry</v>
      </c>
      <c r="E824" s="1">
        <v>43653</v>
      </c>
      <c r="F824" s="1">
        <v>43875</v>
      </c>
      <c r="G824" s="7" t="str">
        <f>IF(ISBLANK(employee_data36[[#This Row],[ExitDate]]),"Yes","")</f>
        <v/>
      </c>
      <c r="H824" t="s">
        <v>28</v>
      </c>
      <c r="I824" t="s">
        <v>3487</v>
      </c>
      <c r="J824" t="s">
        <v>3488</v>
      </c>
      <c r="K824" t="s">
        <v>80</v>
      </c>
      <c r="L824" t="s">
        <v>32</v>
      </c>
      <c r="M824" s="6" t="str">
        <f>IF(ISBLANK(employee_data36[[#This Row],[ExitDate]]),"1","0")</f>
        <v>0</v>
      </c>
      <c r="N824" s="6" t="str">
        <f>IF(employee_data36[[#This Row],[EmployeeStatus]]="Active", "Active", "Tidak Active")</f>
        <v>Active</v>
      </c>
      <c r="O824" t="s">
        <v>63</v>
      </c>
      <c r="P824" t="s">
        <v>51</v>
      </c>
      <c r="Q824" t="s">
        <v>52</v>
      </c>
      <c r="R824" t="s">
        <v>140</v>
      </c>
      <c r="S824" t="s">
        <v>3489</v>
      </c>
      <c r="T824" t="s">
        <v>38</v>
      </c>
      <c r="U824" t="s">
        <v>90</v>
      </c>
      <c r="V824" s="1">
        <v>35399</v>
      </c>
      <c r="W824" s="6">
        <f>DATEDIF(employee_data36[[#This Row],[DOB]],DATE(2023, 1, 1), "Y")</f>
        <v>26</v>
      </c>
      <c r="X824" s="6" t="str">
        <f>IF(employee_data3[[#This Row],[Age]]&lt;=25, "Remaja", IF(employee_data3[[#This Row],[Age]]&lt;=55, "Dewasa", "Lansia"))</f>
        <v>Dewasa</v>
      </c>
      <c r="Y824" s="7" t="str">
        <f>CONCATENATE(employee_data36[[#This Row],[First-LastName]]," ",employee_data36[[#This Row],[DOB]])</f>
        <v>Aimee-Terry 35399</v>
      </c>
      <c r="Z824" t="s">
        <v>40</v>
      </c>
      <c r="AA824" t="s">
        <v>92</v>
      </c>
      <c r="AB824" t="s">
        <v>42</v>
      </c>
      <c r="AC824">
        <v>46879</v>
      </c>
      <c r="AD824" t="s">
        <v>128</v>
      </c>
      <c r="AE824" t="s">
        <v>104</v>
      </c>
      <c r="AF824" t="s">
        <v>45</v>
      </c>
      <c r="AG824">
        <v>3</v>
      </c>
    </row>
    <row r="825" spans="1:33" x14ac:dyDescent="0.3">
      <c r="A825">
        <v>1250</v>
      </c>
      <c r="B825" t="s">
        <v>358</v>
      </c>
      <c r="C825" t="s">
        <v>2614</v>
      </c>
      <c r="D825" s="6" t="str">
        <f>CONCATENATE(employee_data36[[#This Row],[FirstName]], "-",employee_data36[[#This Row],[LastName]] )</f>
        <v>Jerimiah-Jackson</v>
      </c>
      <c r="E825" s="1">
        <v>43349</v>
      </c>
      <c r="F825" s="1"/>
      <c r="G825" s="7" t="str">
        <f>IF(ISBLANK(employee_data36[[#This Row],[ExitDate]]),"Yes","")</f>
        <v>Yes</v>
      </c>
      <c r="H825" t="s">
        <v>28</v>
      </c>
      <c r="I825" t="s">
        <v>3490</v>
      </c>
      <c r="J825" t="s">
        <v>3491</v>
      </c>
      <c r="K825" t="s">
        <v>89</v>
      </c>
      <c r="L825" t="s">
        <v>32</v>
      </c>
      <c r="M825" s="6" t="str">
        <f>IF(ISBLANK(employee_data36[[#This Row],[ExitDate]]),"1","0")</f>
        <v>1</v>
      </c>
      <c r="N825" s="6" t="str">
        <f>IF(employee_data36[[#This Row],[EmployeeStatus]]="Active", "Active", "Tidak Active")</f>
        <v>Active</v>
      </c>
      <c r="O825" t="s">
        <v>33</v>
      </c>
      <c r="P825" t="s">
        <v>64</v>
      </c>
      <c r="Q825" t="s">
        <v>63</v>
      </c>
      <c r="R825" t="s">
        <v>36</v>
      </c>
      <c r="S825" t="s">
        <v>37</v>
      </c>
      <c r="T825" t="s">
        <v>38</v>
      </c>
      <c r="U825" t="s">
        <v>66</v>
      </c>
      <c r="V825" s="1">
        <v>33215</v>
      </c>
      <c r="W825" s="6">
        <f>DATEDIF(employee_data36[[#This Row],[DOB]],DATE(2023, 1, 1), "Y")</f>
        <v>32</v>
      </c>
      <c r="X825" s="6" t="str">
        <f>IF(employee_data3[[#This Row],[Age]]&lt;=25, "Remaja", IF(employee_data3[[#This Row],[Age]]&lt;=55, "Dewasa", "Lansia"))</f>
        <v>Dewasa</v>
      </c>
      <c r="Y825" s="7" t="str">
        <f>CONCATENATE(employee_data36[[#This Row],[First-LastName]]," ",employee_data36[[#This Row],[DOB]])</f>
        <v>Jerimiah-Jackson 33215</v>
      </c>
      <c r="Z825" t="s">
        <v>40</v>
      </c>
      <c r="AA825" t="s">
        <v>163</v>
      </c>
      <c r="AB825" t="s">
        <v>42</v>
      </c>
      <c r="AC825">
        <v>70353</v>
      </c>
      <c r="AD825" t="s">
        <v>93</v>
      </c>
      <c r="AE825" t="s">
        <v>44</v>
      </c>
      <c r="AF825" t="s">
        <v>45</v>
      </c>
      <c r="AG825">
        <v>3</v>
      </c>
    </row>
    <row r="826" spans="1:33" x14ac:dyDescent="0.3">
      <c r="A826">
        <v>1251</v>
      </c>
      <c r="B826" t="s">
        <v>3492</v>
      </c>
      <c r="C826" t="s">
        <v>2312</v>
      </c>
      <c r="D826" s="6" t="str">
        <f>CONCATENATE(employee_data36[[#This Row],[FirstName]], "-",employee_data36[[#This Row],[LastName]] )</f>
        <v>Callie-Murray</v>
      </c>
      <c r="E826" s="1">
        <v>43368</v>
      </c>
      <c r="F826" s="1"/>
      <c r="G826" s="7" t="str">
        <f>IF(ISBLANK(employee_data36[[#This Row],[ExitDate]]),"Yes","")</f>
        <v>Yes</v>
      </c>
      <c r="H826" t="s">
        <v>28</v>
      </c>
      <c r="I826" t="s">
        <v>3493</v>
      </c>
      <c r="J826" t="s">
        <v>3494</v>
      </c>
      <c r="K826" t="s">
        <v>31</v>
      </c>
      <c r="L826" t="s">
        <v>32</v>
      </c>
      <c r="M826" s="6" t="str">
        <f>IF(ISBLANK(employee_data36[[#This Row],[ExitDate]]),"1","0")</f>
        <v>1</v>
      </c>
      <c r="N826" s="6" t="str">
        <f>IF(employee_data36[[#This Row],[EmployeeStatus]]="Active", "Active", "Tidak Active")</f>
        <v>Active</v>
      </c>
      <c r="O826" t="s">
        <v>52</v>
      </c>
      <c r="P826" t="s">
        <v>51</v>
      </c>
      <c r="Q826" t="s">
        <v>52</v>
      </c>
      <c r="R826" t="s">
        <v>36</v>
      </c>
      <c r="S826" t="s">
        <v>37</v>
      </c>
      <c r="T826" t="s">
        <v>38</v>
      </c>
      <c r="U826" t="s">
        <v>148</v>
      </c>
      <c r="V826" s="1">
        <v>17597</v>
      </c>
      <c r="W826" s="6">
        <f>DATEDIF(employee_data36[[#This Row],[DOB]],DATE(2023, 1, 1), "Y")</f>
        <v>74</v>
      </c>
      <c r="X826" s="6" t="str">
        <f>IF(employee_data3[[#This Row],[Age]]&lt;=25, "Remaja", IF(employee_data3[[#This Row],[Age]]&lt;=55, "Dewasa", "Lansia"))</f>
        <v>Lansia</v>
      </c>
      <c r="Y826" s="7" t="str">
        <f>CONCATENATE(employee_data36[[#This Row],[First-LastName]]," ",employee_data36[[#This Row],[DOB]])</f>
        <v>Callie-Murray 17597</v>
      </c>
      <c r="Z826" t="s">
        <v>40</v>
      </c>
      <c r="AA826" t="s">
        <v>83</v>
      </c>
      <c r="AB826" t="s">
        <v>42</v>
      </c>
      <c r="AC826">
        <v>27888</v>
      </c>
      <c r="AD826" t="s">
        <v>128</v>
      </c>
      <c r="AE826" t="s">
        <v>84</v>
      </c>
      <c r="AF826" t="s">
        <v>45</v>
      </c>
      <c r="AG826">
        <v>3</v>
      </c>
    </row>
    <row r="827" spans="1:33" x14ac:dyDescent="0.3">
      <c r="A827">
        <v>1252</v>
      </c>
      <c r="B827" t="s">
        <v>3495</v>
      </c>
      <c r="C827" t="s">
        <v>3496</v>
      </c>
      <c r="D827" s="6" t="str">
        <f>CONCATENATE(employee_data36[[#This Row],[FirstName]], "-",employee_data36[[#This Row],[LastName]] )</f>
        <v>Fabian-Young</v>
      </c>
      <c r="E827" s="1">
        <v>44631</v>
      </c>
      <c r="F827" s="1">
        <v>44676</v>
      </c>
      <c r="G827" s="7" t="str">
        <f>IF(ISBLANK(employee_data36[[#This Row],[ExitDate]]),"Yes","")</f>
        <v/>
      </c>
      <c r="H827" t="s">
        <v>3019</v>
      </c>
      <c r="I827" t="s">
        <v>3497</v>
      </c>
      <c r="J827" t="s">
        <v>3498</v>
      </c>
      <c r="K827" t="s">
        <v>50</v>
      </c>
      <c r="L827" t="s">
        <v>32</v>
      </c>
      <c r="M827" s="6" t="str">
        <f>IF(ISBLANK(employee_data36[[#This Row],[ExitDate]]),"1","0")</f>
        <v>0</v>
      </c>
      <c r="N827" s="6" t="str">
        <f>IF(employee_data36[[#This Row],[EmployeeStatus]]="Active", "Active", "Tidak Active")</f>
        <v>Active</v>
      </c>
      <c r="O827" t="s">
        <v>52</v>
      </c>
      <c r="P827" t="s">
        <v>51</v>
      </c>
      <c r="Q827" t="s">
        <v>35</v>
      </c>
      <c r="R827" t="s">
        <v>175</v>
      </c>
      <c r="S827" t="s">
        <v>3499</v>
      </c>
      <c r="T827" t="s">
        <v>38</v>
      </c>
      <c r="U827" t="s">
        <v>177</v>
      </c>
      <c r="V827" s="1">
        <v>30003</v>
      </c>
      <c r="W827" s="6">
        <f>DATEDIF(employee_data36[[#This Row],[DOB]],DATE(2023, 1, 1), "Y")</f>
        <v>40</v>
      </c>
      <c r="X827" s="6" t="str">
        <f>IF(employee_data3[[#This Row],[Age]]&lt;=25, "Remaja", IF(employee_data3[[#This Row],[Age]]&lt;=55, "Dewasa", "Lansia"))</f>
        <v>Dewasa</v>
      </c>
      <c r="Y827" s="7" t="str">
        <f>CONCATENATE(employee_data36[[#This Row],[First-LastName]]," ",employee_data36[[#This Row],[DOB]])</f>
        <v>Fabian-Young 30003</v>
      </c>
      <c r="Z827" t="s">
        <v>40</v>
      </c>
      <c r="AA827" t="s">
        <v>103</v>
      </c>
      <c r="AB827" t="s">
        <v>42</v>
      </c>
      <c r="AC827">
        <v>36258</v>
      </c>
      <c r="AD827" t="s">
        <v>128</v>
      </c>
      <c r="AE827" t="s">
        <v>104</v>
      </c>
      <c r="AF827" t="s">
        <v>45</v>
      </c>
      <c r="AG827">
        <v>3</v>
      </c>
    </row>
    <row r="828" spans="1:33" x14ac:dyDescent="0.3">
      <c r="A828">
        <v>1253</v>
      </c>
      <c r="B828" t="s">
        <v>3500</v>
      </c>
      <c r="C828" t="s">
        <v>3501</v>
      </c>
      <c r="D828" s="6" t="str">
        <f>CONCATENATE(employee_data36[[#This Row],[FirstName]], "-",employee_data36[[#This Row],[LastName]] )</f>
        <v>Juliette-Morton</v>
      </c>
      <c r="E828" s="1">
        <v>44025</v>
      </c>
      <c r="F828" s="1">
        <v>44475</v>
      </c>
      <c r="G828" s="7" t="str">
        <f>IF(ISBLANK(employee_data36[[#This Row],[ExitDate]]),"Yes","")</f>
        <v/>
      </c>
      <c r="H828" t="s">
        <v>3019</v>
      </c>
      <c r="I828" t="s">
        <v>3502</v>
      </c>
      <c r="J828" t="s">
        <v>3503</v>
      </c>
      <c r="K828" t="s">
        <v>139</v>
      </c>
      <c r="L828" t="s">
        <v>32</v>
      </c>
      <c r="M828" s="6" t="str">
        <f>IF(ISBLANK(employee_data36[[#This Row],[ExitDate]]),"1","0")</f>
        <v>0</v>
      </c>
      <c r="N828" s="6" t="str">
        <f>IF(employee_data36[[#This Row],[EmployeeStatus]]="Active", "Active", "Tidak Active")</f>
        <v>Active</v>
      </c>
      <c r="O828" t="s">
        <v>52</v>
      </c>
      <c r="P828" t="s">
        <v>51</v>
      </c>
      <c r="Q828" t="s">
        <v>52</v>
      </c>
      <c r="R828" t="s">
        <v>140</v>
      </c>
      <c r="S828" t="s">
        <v>3504</v>
      </c>
      <c r="T828" t="s">
        <v>38</v>
      </c>
      <c r="U828" t="s">
        <v>177</v>
      </c>
      <c r="V828" s="1">
        <v>26068</v>
      </c>
      <c r="W828" s="6">
        <f>DATEDIF(employee_data36[[#This Row],[DOB]],DATE(2023, 1, 1), "Y")</f>
        <v>51</v>
      </c>
      <c r="X828" s="6" t="str">
        <f>IF(employee_data3[[#This Row],[Age]]&lt;=25, "Remaja", IF(employee_data3[[#This Row],[Age]]&lt;=55, "Dewasa", "Lansia"))</f>
        <v>Dewasa</v>
      </c>
      <c r="Y828" s="7" t="str">
        <f>CONCATENATE(employee_data36[[#This Row],[First-LastName]]," ",employee_data36[[#This Row],[DOB]])</f>
        <v>Juliette-Morton 26068</v>
      </c>
      <c r="Z828" t="s">
        <v>40</v>
      </c>
      <c r="AA828" t="s">
        <v>113</v>
      </c>
      <c r="AB828" t="s">
        <v>42</v>
      </c>
      <c r="AC828">
        <v>17844</v>
      </c>
      <c r="AD828" t="s">
        <v>128</v>
      </c>
      <c r="AE828" t="s">
        <v>104</v>
      </c>
      <c r="AF828" t="s">
        <v>45</v>
      </c>
      <c r="AG828">
        <v>3</v>
      </c>
    </row>
    <row r="829" spans="1:33" x14ac:dyDescent="0.3">
      <c r="A829">
        <v>1254</v>
      </c>
      <c r="B829" t="s">
        <v>3505</v>
      </c>
      <c r="C829" t="s">
        <v>1702</v>
      </c>
      <c r="D829" s="6" t="str">
        <f>CONCATENATE(employee_data36[[#This Row],[FirstName]], "-",employee_data36[[#This Row],[LastName]] )</f>
        <v>Alyvia-Sellers</v>
      </c>
      <c r="E829" s="1">
        <v>44004</v>
      </c>
      <c r="F829" s="1"/>
      <c r="G829" s="7" t="str">
        <f>IF(ISBLANK(employee_data36[[#This Row],[ExitDate]]),"Yes","")</f>
        <v>Yes</v>
      </c>
      <c r="H829" t="s">
        <v>728</v>
      </c>
      <c r="I829" t="s">
        <v>3506</v>
      </c>
      <c r="J829" t="s">
        <v>3507</v>
      </c>
      <c r="K829" t="s">
        <v>98</v>
      </c>
      <c r="L829" t="s">
        <v>32</v>
      </c>
      <c r="M829" s="6" t="str">
        <f>IF(ISBLANK(employee_data36[[#This Row],[ExitDate]]),"1","0")</f>
        <v>1</v>
      </c>
      <c r="N829" s="6" t="str">
        <f>IF(employee_data36[[#This Row],[EmployeeStatus]]="Active", "Active", "Tidak Active")</f>
        <v>Active</v>
      </c>
      <c r="O829" t="s">
        <v>33</v>
      </c>
      <c r="P829" t="s">
        <v>64</v>
      </c>
      <c r="Q829" t="s">
        <v>63</v>
      </c>
      <c r="R829" t="s">
        <v>36</v>
      </c>
      <c r="S829" t="s">
        <v>37</v>
      </c>
      <c r="T829" t="s">
        <v>38</v>
      </c>
      <c r="U829" t="s">
        <v>81</v>
      </c>
      <c r="V829" s="1">
        <v>18421</v>
      </c>
      <c r="W829" s="6">
        <f>DATEDIF(employee_data36[[#This Row],[DOB]],DATE(2023, 1, 1), "Y")</f>
        <v>72</v>
      </c>
      <c r="X829" s="6" t="str">
        <f>IF(employee_data3[[#This Row],[Age]]&lt;=25, "Remaja", IF(employee_data3[[#This Row],[Age]]&lt;=55, "Dewasa", "Lansia"))</f>
        <v>Lansia</v>
      </c>
      <c r="Y829" s="7" t="str">
        <f>CONCATENATE(employee_data36[[#This Row],[First-LastName]]," ",employee_data36[[#This Row],[DOB]])</f>
        <v>Alyvia-Sellers 18421</v>
      </c>
      <c r="Z829" t="s">
        <v>40</v>
      </c>
      <c r="AA829" t="s">
        <v>352</v>
      </c>
      <c r="AB829" t="s">
        <v>42</v>
      </c>
      <c r="AC829">
        <v>87263</v>
      </c>
      <c r="AD829" t="s">
        <v>43</v>
      </c>
      <c r="AE829" t="s">
        <v>84</v>
      </c>
      <c r="AF829" t="s">
        <v>45</v>
      </c>
      <c r="AG829">
        <v>3</v>
      </c>
    </row>
    <row r="830" spans="1:33" x14ac:dyDescent="0.3">
      <c r="A830">
        <v>1255</v>
      </c>
      <c r="B830" t="s">
        <v>1196</v>
      </c>
      <c r="C830" t="s">
        <v>3508</v>
      </c>
      <c r="D830" s="6" t="str">
        <f>CONCATENATE(employee_data36[[#This Row],[FirstName]], "-",employee_data36[[#This Row],[LastName]] )</f>
        <v>Tyler-Gay</v>
      </c>
      <c r="E830" s="1">
        <v>43738</v>
      </c>
      <c r="F830" s="1">
        <v>44257</v>
      </c>
      <c r="G830" s="7" t="str">
        <f>IF(ISBLANK(employee_data36[[#This Row],[ExitDate]]),"Yes","")</f>
        <v/>
      </c>
      <c r="H830" t="s">
        <v>728</v>
      </c>
      <c r="I830" t="s">
        <v>3509</v>
      </c>
      <c r="J830" t="s">
        <v>3510</v>
      </c>
      <c r="K830" t="s">
        <v>118</v>
      </c>
      <c r="L830" t="s">
        <v>745</v>
      </c>
      <c r="M830" s="6" t="str">
        <f>IF(ISBLANK(employee_data36[[#This Row],[ExitDate]]),"1","0")</f>
        <v>0</v>
      </c>
      <c r="N830" s="6" t="str">
        <f>IF(employee_data36[[#This Row],[EmployeeStatus]]="Active", "Active", "Tidak Active")</f>
        <v>Tidak Active</v>
      </c>
      <c r="O830" t="s">
        <v>63</v>
      </c>
      <c r="P830" t="s">
        <v>51</v>
      </c>
      <c r="Q830" t="s">
        <v>35</v>
      </c>
      <c r="R830" t="s">
        <v>126</v>
      </c>
      <c r="S830" t="s">
        <v>3511</v>
      </c>
      <c r="T830" t="s">
        <v>38</v>
      </c>
      <c r="U830" t="s">
        <v>81</v>
      </c>
      <c r="V830" s="1">
        <v>31010</v>
      </c>
      <c r="W830" s="6">
        <f>DATEDIF(employee_data36[[#This Row],[DOB]],DATE(2023, 1, 1), "Y")</f>
        <v>38</v>
      </c>
      <c r="X830" s="6" t="str">
        <f>IF(employee_data3[[#This Row],[Age]]&lt;=25, "Remaja", IF(employee_data3[[#This Row],[Age]]&lt;=55, "Dewasa", "Lansia"))</f>
        <v>Dewasa</v>
      </c>
      <c r="Y830" s="7" t="str">
        <f>CONCATENATE(employee_data36[[#This Row],[First-LastName]]," ",employee_data36[[#This Row],[DOB]])</f>
        <v>Tyler-Gay 31010</v>
      </c>
      <c r="Z830" t="s">
        <v>40</v>
      </c>
      <c r="AA830" t="s">
        <v>83</v>
      </c>
      <c r="AB830" t="s">
        <v>42</v>
      </c>
      <c r="AC830">
        <v>8671</v>
      </c>
      <c r="AD830" t="s">
        <v>93</v>
      </c>
      <c r="AE830" t="s">
        <v>84</v>
      </c>
      <c r="AF830" t="s">
        <v>45</v>
      </c>
      <c r="AG830">
        <v>3</v>
      </c>
    </row>
    <row r="831" spans="1:33" x14ac:dyDescent="0.3">
      <c r="A831">
        <v>1256</v>
      </c>
      <c r="B831" t="s">
        <v>2089</v>
      </c>
      <c r="C831" t="s">
        <v>699</v>
      </c>
      <c r="D831" s="6" t="str">
        <f>CONCATENATE(employee_data36[[#This Row],[FirstName]], "-",employee_data36[[#This Row],[LastName]] )</f>
        <v>Noemi-Randall</v>
      </c>
      <c r="E831" s="1">
        <v>43838</v>
      </c>
      <c r="F831" s="1"/>
      <c r="G831" s="7" t="str">
        <f>IF(ISBLANK(employee_data36[[#This Row],[ExitDate]]),"Yes","")</f>
        <v>Yes</v>
      </c>
      <c r="H831" t="s">
        <v>728</v>
      </c>
      <c r="I831" t="s">
        <v>3512</v>
      </c>
      <c r="J831" t="s">
        <v>3513</v>
      </c>
      <c r="K831" t="s">
        <v>62</v>
      </c>
      <c r="L831" t="s">
        <v>32</v>
      </c>
      <c r="M831" s="6" t="str">
        <f>IF(ISBLANK(employee_data36[[#This Row],[ExitDate]]),"1","0")</f>
        <v>1</v>
      </c>
      <c r="N831" s="6" t="str">
        <f>IF(employee_data36[[#This Row],[EmployeeStatus]]="Active", "Active", "Tidak Active")</f>
        <v>Active</v>
      </c>
      <c r="O831" t="s">
        <v>33</v>
      </c>
      <c r="P831" t="s">
        <v>51</v>
      </c>
      <c r="Q831" t="s">
        <v>35</v>
      </c>
      <c r="R831" t="s">
        <v>36</v>
      </c>
      <c r="S831" t="s">
        <v>37</v>
      </c>
      <c r="T831" t="s">
        <v>38</v>
      </c>
      <c r="U831" t="s">
        <v>305</v>
      </c>
      <c r="V831" s="1">
        <v>33464</v>
      </c>
      <c r="W831" s="6">
        <f>DATEDIF(employee_data36[[#This Row],[DOB]],DATE(2023, 1, 1), "Y")</f>
        <v>31</v>
      </c>
      <c r="X831" s="6" t="str">
        <f>IF(employee_data3[[#This Row],[Age]]&lt;=25, "Remaja", IF(employee_data3[[#This Row],[Age]]&lt;=55, "Dewasa", "Lansia"))</f>
        <v>Dewasa</v>
      </c>
      <c r="Y831" s="7" t="str">
        <f>CONCATENATE(employee_data36[[#This Row],[First-LastName]]," ",employee_data36[[#This Row],[DOB]])</f>
        <v>Noemi-Randall 33464</v>
      </c>
      <c r="Z831" t="s">
        <v>40</v>
      </c>
      <c r="AA831" t="s">
        <v>83</v>
      </c>
      <c r="AB831" t="s">
        <v>42</v>
      </c>
      <c r="AC831">
        <v>16520</v>
      </c>
      <c r="AD831" t="s">
        <v>43</v>
      </c>
      <c r="AE831" t="s">
        <v>44</v>
      </c>
      <c r="AF831" t="s">
        <v>45</v>
      </c>
      <c r="AG831">
        <v>3</v>
      </c>
    </row>
    <row r="832" spans="1:33" x14ac:dyDescent="0.3">
      <c r="A832">
        <v>1257</v>
      </c>
      <c r="B832" t="s">
        <v>2801</v>
      </c>
      <c r="C832" t="s">
        <v>3514</v>
      </c>
      <c r="D832" s="6" t="str">
        <f>CONCATENATE(employee_data36[[#This Row],[FirstName]], "-",employee_data36[[#This Row],[LastName]] )</f>
        <v>Jazlene-Lozano</v>
      </c>
      <c r="E832" s="1">
        <v>44485</v>
      </c>
      <c r="F832" s="1"/>
      <c r="G832" s="7" t="str">
        <f>IF(ISBLANK(employee_data36[[#This Row],[ExitDate]]),"Yes","")</f>
        <v>Yes</v>
      </c>
      <c r="H832" t="s">
        <v>728</v>
      </c>
      <c r="I832" t="s">
        <v>3515</v>
      </c>
      <c r="J832" t="s">
        <v>3516</v>
      </c>
      <c r="K832" t="s">
        <v>89</v>
      </c>
      <c r="L832" t="s">
        <v>32</v>
      </c>
      <c r="M832" s="6" t="str">
        <f>IF(ISBLANK(employee_data36[[#This Row],[ExitDate]]),"1","0")</f>
        <v>1</v>
      </c>
      <c r="N832" s="6" t="str">
        <f>IF(employee_data36[[#This Row],[EmployeeStatus]]="Active", "Active", "Tidak Active")</f>
        <v>Active</v>
      </c>
      <c r="O832" t="s">
        <v>63</v>
      </c>
      <c r="P832" t="s">
        <v>64</v>
      </c>
      <c r="Q832" t="s">
        <v>35</v>
      </c>
      <c r="R832" t="s">
        <v>36</v>
      </c>
      <c r="S832" t="s">
        <v>37</v>
      </c>
      <c r="T832" t="s">
        <v>38</v>
      </c>
      <c r="U832" t="s">
        <v>111</v>
      </c>
      <c r="V832" s="1">
        <v>28801</v>
      </c>
      <c r="W832" s="6">
        <f>DATEDIF(employee_data36[[#This Row],[DOB]],DATE(2023, 1, 1), "Y")</f>
        <v>44</v>
      </c>
      <c r="X832" s="6" t="str">
        <f>IF(employee_data3[[#This Row],[Age]]&lt;=25, "Remaja", IF(employee_data3[[#This Row],[Age]]&lt;=55, "Dewasa", "Lansia"))</f>
        <v>Dewasa</v>
      </c>
      <c r="Y832" s="7" t="str">
        <f>CONCATENATE(employee_data36[[#This Row],[First-LastName]]," ",employee_data36[[#This Row],[DOB]])</f>
        <v>Jazlene-Lozano 28801</v>
      </c>
      <c r="Z832" t="s">
        <v>40</v>
      </c>
      <c r="AA832" t="s">
        <v>113</v>
      </c>
      <c r="AB832" t="s">
        <v>42</v>
      </c>
      <c r="AC832">
        <v>22868</v>
      </c>
      <c r="AD832" t="s">
        <v>128</v>
      </c>
      <c r="AE832" t="s">
        <v>104</v>
      </c>
      <c r="AF832" t="s">
        <v>45</v>
      </c>
      <c r="AG832">
        <v>3</v>
      </c>
    </row>
    <row r="833" spans="1:33" x14ac:dyDescent="0.3">
      <c r="A833">
        <v>1258</v>
      </c>
      <c r="B833" t="s">
        <v>784</v>
      </c>
      <c r="C833" t="s">
        <v>2770</v>
      </c>
      <c r="D833" s="6" t="str">
        <f>CONCATENATE(employee_data36[[#This Row],[FirstName]], "-",employee_data36[[#This Row],[LastName]] )</f>
        <v>Jennifer-Salazar</v>
      </c>
      <c r="E833" s="1">
        <v>44741</v>
      </c>
      <c r="F833" s="1"/>
      <c r="G833" s="7" t="str">
        <f>IF(ISBLANK(employee_data36[[#This Row],[ExitDate]]),"Yes","")</f>
        <v>Yes</v>
      </c>
      <c r="H833" t="s">
        <v>728</v>
      </c>
      <c r="I833" t="s">
        <v>3517</v>
      </c>
      <c r="J833" t="s">
        <v>3518</v>
      </c>
      <c r="K833" t="s">
        <v>31</v>
      </c>
      <c r="L833" t="s">
        <v>32</v>
      </c>
      <c r="M833" s="6" t="str">
        <f>IF(ISBLANK(employee_data36[[#This Row],[ExitDate]]),"1","0")</f>
        <v>1</v>
      </c>
      <c r="N833" s="6" t="str">
        <f>IF(employee_data36[[#This Row],[EmployeeStatus]]="Active", "Active", "Tidak Active")</f>
        <v>Active</v>
      </c>
      <c r="O833" t="s">
        <v>63</v>
      </c>
      <c r="P833" t="s">
        <v>34</v>
      </c>
      <c r="Q833" t="s">
        <v>35</v>
      </c>
      <c r="R833" t="s">
        <v>36</v>
      </c>
      <c r="S833" t="s">
        <v>37</v>
      </c>
      <c r="T833" t="s">
        <v>38</v>
      </c>
      <c r="U833" t="s">
        <v>53</v>
      </c>
      <c r="V833" s="1">
        <v>28414</v>
      </c>
      <c r="W833" s="6">
        <f>DATEDIF(employee_data36[[#This Row],[DOB]],DATE(2023, 1, 1), "Y")</f>
        <v>45</v>
      </c>
      <c r="X833" s="6" t="str">
        <f>IF(employee_data3[[#This Row],[Age]]&lt;=25, "Remaja", IF(employee_data3[[#This Row],[Age]]&lt;=55, "Dewasa", "Lansia"))</f>
        <v>Dewasa</v>
      </c>
      <c r="Y833" s="7" t="str">
        <f>CONCATENATE(employee_data36[[#This Row],[First-LastName]]," ",employee_data36[[#This Row],[DOB]])</f>
        <v>Jennifer-Salazar 28414</v>
      </c>
      <c r="Z833" t="s">
        <v>40</v>
      </c>
      <c r="AA833" t="s">
        <v>226</v>
      </c>
      <c r="AB833" t="s">
        <v>42</v>
      </c>
      <c r="AC833">
        <v>59954</v>
      </c>
      <c r="AD833" t="s">
        <v>74</v>
      </c>
      <c r="AE833" t="s">
        <v>44</v>
      </c>
      <c r="AF833" t="s">
        <v>45</v>
      </c>
      <c r="AG833">
        <v>3</v>
      </c>
    </row>
    <row r="834" spans="1:33" x14ac:dyDescent="0.3">
      <c r="A834">
        <v>1259</v>
      </c>
      <c r="B834" t="s">
        <v>3519</v>
      </c>
      <c r="C834" t="s">
        <v>1904</v>
      </c>
      <c r="D834" s="6" t="str">
        <f>CONCATENATE(employee_data36[[#This Row],[FirstName]], "-",employee_data36[[#This Row],[LastName]] )</f>
        <v>Vaughn-Leonard</v>
      </c>
      <c r="E834" s="1">
        <v>44682</v>
      </c>
      <c r="F834" s="1">
        <v>45040</v>
      </c>
      <c r="G834" s="7" t="str">
        <f>IF(ISBLANK(employee_data36[[#This Row],[ExitDate]]),"Yes","")</f>
        <v/>
      </c>
      <c r="H834" t="s">
        <v>28</v>
      </c>
      <c r="I834" t="s">
        <v>3520</v>
      </c>
      <c r="J834" t="s">
        <v>3521</v>
      </c>
      <c r="K834" t="s">
        <v>133</v>
      </c>
      <c r="L834" t="s">
        <v>745</v>
      </c>
      <c r="M834" s="6" t="str">
        <f>IF(ISBLANK(employee_data36[[#This Row],[ExitDate]]),"1","0")</f>
        <v>0</v>
      </c>
      <c r="N834" s="6" t="str">
        <f>IF(employee_data36[[#This Row],[EmployeeStatus]]="Active", "Active", "Tidak Active")</f>
        <v>Tidak Active</v>
      </c>
      <c r="O834" t="s">
        <v>63</v>
      </c>
      <c r="P834" t="s">
        <v>51</v>
      </c>
      <c r="Q834" t="s">
        <v>35</v>
      </c>
      <c r="R834" t="s">
        <v>140</v>
      </c>
      <c r="S834" t="s">
        <v>3522</v>
      </c>
      <c r="T834" t="s">
        <v>38</v>
      </c>
      <c r="U834" t="s">
        <v>81</v>
      </c>
      <c r="V834" s="1">
        <v>20650</v>
      </c>
      <c r="W834" s="6">
        <f>DATEDIF(employee_data36[[#This Row],[DOB]],DATE(2023, 1, 1), "Y")</f>
        <v>66</v>
      </c>
      <c r="X834" s="6" t="str">
        <f>IF(employee_data3[[#This Row],[Age]]&lt;=25, "Remaja", IF(employee_data3[[#This Row],[Age]]&lt;=55, "Dewasa", "Lansia"))</f>
        <v>Lansia</v>
      </c>
      <c r="Y834" s="7" t="str">
        <f>CONCATENATE(employee_data36[[#This Row],[First-LastName]]," ",employee_data36[[#This Row],[DOB]])</f>
        <v>Vaughn-Leonard 20650</v>
      </c>
      <c r="Z834" t="s">
        <v>40</v>
      </c>
      <c r="AA834" t="s">
        <v>83</v>
      </c>
      <c r="AB834" t="s">
        <v>55</v>
      </c>
      <c r="AC834">
        <v>43998</v>
      </c>
      <c r="AD834" t="s">
        <v>43</v>
      </c>
      <c r="AE834" t="s">
        <v>75</v>
      </c>
      <c r="AF834" t="s">
        <v>45</v>
      </c>
      <c r="AG834">
        <v>3</v>
      </c>
    </row>
    <row r="835" spans="1:33" x14ac:dyDescent="0.3">
      <c r="A835">
        <v>1260</v>
      </c>
      <c r="B835" t="s">
        <v>3523</v>
      </c>
      <c r="C835" t="s">
        <v>3524</v>
      </c>
      <c r="D835" s="6" t="str">
        <f>CONCATENATE(employee_data36[[#This Row],[FirstName]], "-",employee_data36[[#This Row],[LastName]] )</f>
        <v>Caitlin-Robertson</v>
      </c>
      <c r="E835" s="1">
        <v>43328</v>
      </c>
      <c r="F835" s="1"/>
      <c r="G835" s="7" t="str">
        <f>IF(ISBLANK(employee_data36[[#This Row],[ExitDate]]),"Yes","")</f>
        <v>Yes</v>
      </c>
      <c r="H835" t="s">
        <v>28</v>
      </c>
      <c r="I835" t="s">
        <v>3525</v>
      </c>
      <c r="J835" t="s">
        <v>3526</v>
      </c>
      <c r="K835" t="s">
        <v>80</v>
      </c>
      <c r="L835" t="s">
        <v>32</v>
      </c>
      <c r="M835" s="6" t="str">
        <f>IF(ISBLANK(employee_data36[[#This Row],[ExitDate]]),"1","0")</f>
        <v>1</v>
      </c>
      <c r="N835" s="6" t="str">
        <f>IF(employee_data36[[#This Row],[EmployeeStatus]]="Active", "Active", "Tidak Active")</f>
        <v>Active</v>
      </c>
      <c r="O835" t="s">
        <v>63</v>
      </c>
      <c r="P835" t="s">
        <v>64</v>
      </c>
      <c r="Q835" t="s">
        <v>52</v>
      </c>
      <c r="R835" t="s">
        <v>36</v>
      </c>
      <c r="S835" t="s">
        <v>37</v>
      </c>
      <c r="T835" t="s">
        <v>38</v>
      </c>
      <c r="U835" t="s">
        <v>177</v>
      </c>
      <c r="V835" s="1">
        <v>20989</v>
      </c>
      <c r="W835" s="6">
        <f>DATEDIF(employee_data36[[#This Row],[DOB]],DATE(2023, 1, 1), "Y")</f>
        <v>65</v>
      </c>
      <c r="X835" s="6" t="str">
        <f>IF(employee_data3[[#This Row],[Age]]&lt;=25, "Remaja", IF(employee_data3[[#This Row],[Age]]&lt;=55, "Dewasa", "Lansia"))</f>
        <v>Lansia</v>
      </c>
      <c r="Y835" s="7" t="str">
        <f>CONCATENATE(employee_data36[[#This Row],[First-LastName]]," ",employee_data36[[#This Row],[DOB]])</f>
        <v>Caitlin-Robertson 20989</v>
      </c>
      <c r="Z835" t="s">
        <v>40</v>
      </c>
      <c r="AA835" t="s">
        <v>243</v>
      </c>
      <c r="AB835" t="s">
        <v>42</v>
      </c>
      <c r="AC835">
        <v>75748</v>
      </c>
      <c r="AD835" t="s">
        <v>128</v>
      </c>
      <c r="AE835" t="s">
        <v>84</v>
      </c>
      <c r="AF835" t="s">
        <v>45</v>
      </c>
      <c r="AG835">
        <v>3</v>
      </c>
    </row>
    <row r="836" spans="1:33" x14ac:dyDescent="0.3">
      <c r="A836">
        <v>1261</v>
      </c>
      <c r="B836" t="s">
        <v>3527</v>
      </c>
      <c r="C836" t="s">
        <v>3528</v>
      </c>
      <c r="D836" s="6" t="str">
        <f>CONCATENATE(employee_data36[[#This Row],[FirstName]], "-",employee_data36[[#This Row],[LastName]] )</f>
        <v>Elyse-Huerta</v>
      </c>
      <c r="E836" s="1">
        <v>43826</v>
      </c>
      <c r="F836" s="1"/>
      <c r="G836" s="7" t="str">
        <f>IF(ISBLANK(employee_data36[[#This Row],[ExitDate]]),"Yes","")</f>
        <v>Yes</v>
      </c>
      <c r="H836" t="s">
        <v>28</v>
      </c>
      <c r="I836" t="s">
        <v>3529</v>
      </c>
      <c r="J836" t="s">
        <v>3530</v>
      </c>
      <c r="K836" t="s">
        <v>168</v>
      </c>
      <c r="L836" t="s">
        <v>32</v>
      </c>
      <c r="M836" s="6" t="str">
        <f>IF(ISBLANK(employee_data36[[#This Row],[ExitDate]]),"1","0")</f>
        <v>1</v>
      </c>
      <c r="N836" s="6" t="str">
        <f>IF(employee_data36[[#This Row],[EmployeeStatus]]="Active", "Active", "Tidak Active")</f>
        <v>Active</v>
      </c>
      <c r="O836" t="s">
        <v>52</v>
      </c>
      <c r="P836" t="s">
        <v>34</v>
      </c>
      <c r="Q836" t="s">
        <v>35</v>
      </c>
      <c r="R836" t="s">
        <v>36</v>
      </c>
      <c r="S836" t="s">
        <v>37</v>
      </c>
      <c r="T836" t="s">
        <v>38</v>
      </c>
      <c r="U836" t="s">
        <v>90</v>
      </c>
      <c r="V836" s="1">
        <v>21820</v>
      </c>
      <c r="W836" s="6">
        <f>DATEDIF(employee_data36[[#This Row],[DOB]],DATE(2023, 1, 1), "Y")</f>
        <v>63</v>
      </c>
      <c r="X836" s="6" t="str">
        <f>IF(employee_data3[[#This Row],[Age]]&lt;=25, "Remaja", IF(employee_data3[[#This Row],[Age]]&lt;=55, "Dewasa", "Lansia"))</f>
        <v>Lansia</v>
      </c>
      <c r="Y836" s="7" t="str">
        <f>CONCATENATE(employee_data36[[#This Row],[First-LastName]]," ",employee_data36[[#This Row],[DOB]])</f>
        <v>Elyse-Huerta 21820</v>
      </c>
      <c r="Z836" t="s">
        <v>40</v>
      </c>
      <c r="AA836" t="s">
        <v>83</v>
      </c>
      <c r="AB836" t="s">
        <v>42</v>
      </c>
      <c r="AC836">
        <v>87591</v>
      </c>
      <c r="AD836" t="s">
        <v>56</v>
      </c>
      <c r="AE836" t="s">
        <v>84</v>
      </c>
      <c r="AF836" t="s">
        <v>45</v>
      </c>
      <c r="AG836">
        <v>3</v>
      </c>
    </row>
    <row r="837" spans="1:33" x14ac:dyDescent="0.3">
      <c r="A837">
        <v>1262</v>
      </c>
      <c r="B837" t="s">
        <v>3531</v>
      </c>
      <c r="C837" t="s">
        <v>2873</v>
      </c>
      <c r="D837" s="6" t="str">
        <f>CONCATENATE(employee_data36[[#This Row],[FirstName]], "-",employee_data36[[#This Row],[LastName]] )</f>
        <v>Kyle-Sanders</v>
      </c>
      <c r="E837" s="1">
        <v>44378</v>
      </c>
      <c r="F837" s="1">
        <v>45013</v>
      </c>
      <c r="G837" s="7" t="str">
        <f>IF(ISBLANK(employee_data36[[#This Row],[ExitDate]]),"Yes","")</f>
        <v/>
      </c>
      <c r="H837" t="s">
        <v>28</v>
      </c>
      <c r="I837" t="s">
        <v>3532</v>
      </c>
      <c r="J837" t="s">
        <v>3533</v>
      </c>
      <c r="K837" t="s">
        <v>98</v>
      </c>
      <c r="L837" t="s">
        <v>745</v>
      </c>
      <c r="M837" s="6" t="str">
        <f>IF(ISBLANK(employee_data36[[#This Row],[ExitDate]]),"1","0")</f>
        <v>0</v>
      </c>
      <c r="N837" s="6" t="str">
        <f>IF(employee_data36[[#This Row],[EmployeeStatus]]="Active", "Active", "Tidak Active")</f>
        <v>Tidak Active</v>
      </c>
      <c r="O837" t="s">
        <v>52</v>
      </c>
      <c r="P837" t="s">
        <v>51</v>
      </c>
      <c r="Q837" t="s">
        <v>63</v>
      </c>
      <c r="R837" t="s">
        <v>140</v>
      </c>
      <c r="S837" t="s">
        <v>3534</v>
      </c>
      <c r="T837" t="s">
        <v>38</v>
      </c>
      <c r="U837" t="s">
        <v>111</v>
      </c>
      <c r="V837" s="1">
        <v>28200</v>
      </c>
      <c r="W837" s="6">
        <f>DATEDIF(employee_data36[[#This Row],[DOB]],DATE(2023, 1, 1), "Y")</f>
        <v>45</v>
      </c>
      <c r="X837" s="6" t="str">
        <f>IF(employee_data3[[#This Row],[Age]]&lt;=25, "Remaja", IF(employee_data3[[#This Row],[Age]]&lt;=55, "Dewasa", "Lansia"))</f>
        <v>Dewasa</v>
      </c>
      <c r="Y837" s="7" t="str">
        <f>CONCATENATE(employee_data36[[#This Row],[First-LastName]]," ",employee_data36[[#This Row],[DOB]])</f>
        <v>Kyle-Sanders 28200</v>
      </c>
      <c r="Z837" t="s">
        <v>40</v>
      </c>
      <c r="AA837" t="s">
        <v>113</v>
      </c>
      <c r="AB837" t="s">
        <v>42</v>
      </c>
      <c r="AC837">
        <v>23777</v>
      </c>
      <c r="AD837" t="s">
        <v>56</v>
      </c>
      <c r="AE837" t="s">
        <v>44</v>
      </c>
      <c r="AF837" t="s">
        <v>45</v>
      </c>
      <c r="AG837">
        <v>3</v>
      </c>
    </row>
    <row r="838" spans="1:33" x14ac:dyDescent="0.3">
      <c r="A838">
        <v>1263</v>
      </c>
      <c r="B838" t="s">
        <v>2186</v>
      </c>
      <c r="C838" t="s">
        <v>2485</v>
      </c>
      <c r="D838" s="6" t="str">
        <f>CONCATENATE(employee_data36[[#This Row],[FirstName]], "-",employee_data36[[#This Row],[LastName]] )</f>
        <v>Barrett-Jennings</v>
      </c>
      <c r="E838" s="1">
        <v>44854</v>
      </c>
      <c r="F838" s="1"/>
      <c r="G838" s="7" t="str">
        <f>IF(ISBLANK(employee_data36[[#This Row],[ExitDate]]),"Yes","")</f>
        <v>Yes</v>
      </c>
      <c r="H838" t="s">
        <v>28</v>
      </c>
      <c r="I838" t="s">
        <v>3535</v>
      </c>
      <c r="J838" t="s">
        <v>3536</v>
      </c>
      <c r="K838" t="s">
        <v>118</v>
      </c>
      <c r="L838" t="s">
        <v>32</v>
      </c>
      <c r="M838" s="6" t="str">
        <f>IF(ISBLANK(employee_data36[[#This Row],[ExitDate]]),"1","0")</f>
        <v>1</v>
      </c>
      <c r="N838" s="6" t="str">
        <f>IF(employee_data36[[#This Row],[EmployeeStatus]]="Active", "Active", "Tidak Active")</f>
        <v>Active</v>
      </c>
      <c r="O838" t="s">
        <v>63</v>
      </c>
      <c r="P838" t="s">
        <v>64</v>
      </c>
      <c r="Q838" t="s">
        <v>63</v>
      </c>
      <c r="R838" t="s">
        <v>36</v>
      </c>
      <c r="S838" t="s">
        <v>37</v>
      </c>
      <c r="T838" t="s">
        <v>38</v>
      </c>
      <c r="U838" t="s">
        <v>286</v>
      </c>
      <c r="V838" s="1">
        <v>19312</v>
      </c>
      <c r="W838" s="6">
        <f>DATEDIF(employee_data36[[#This Row],[DOB]],DATE(2023, 1, 1), "Y")</f>
        <v>70</v>
      </c>
      <c r="X838" s="6" t="str">
        <f>IF(employee_data3[[#This Row],[Age]]&lt;=25, "Remaja", IF(employee_data3[[#This Row],[Age]]&lt;=55, "Dewasa", "Lansia"))</f>
        <v>Lansia</v>
      </c>
      <c r="Y838" s="7" t="str">
        <f>CONCATENATE(employee_data36[[#This Row],[First-LastName]]," ",employee_data36[[#This Row],[DOB]])</f>
        <v>Barrett-Jennings 19312</v>
      </c>
      <c r="Z838" t="s">
        <v>40</v>
      </c>
      <c r="AA838" t="s">
        <v>226</v>
      </c>
      <c r="AB838" t="s">
        <v>42</v>
      </c>
      <c r="AC838">
        <v>34732</v>
      </c>
      <c r="AD838" t="s">
        <v>56</v>
      </c>
      <c r="AE838" t="s">
        <v>104</v>
      </c>
      <c r="AF838" t="s">
        <v>45</v>
      </c>
      <c r="AG838">
        <v>3</v>
      </c>
    </row>
    <row r="839" spans="1:33" x14ac:dyDescent="0.3">
      <c r="A839">
        <v>1264</v>
      </c>
      <c r="B839" t="s">
        <v>564</v>
      </c>
      <c r="C839" t="s">
        <v>339</v>
      </c>
      <c r="D839" s="6" t="str">
        <f>CONCATENATE(employee_data36[[#This Row],[FirstName]], "-",employee_data36[[#This Row],[LastName]] )</f>
        <v>Darius-Koch</v>
      </c>
      <c r="E839" s="1">
        <v>43511</v>
      </c>
      <c r="F839" s="1"/>
      <c r="G839" s="7" t="str">
        <f>IF(ISBLANK(employee_data36[[#This Row],[ExitDate]]),"Yes","")</f>
        <v>Yes</v>
      </c>
      <c r="H839" t="s">
        <v>28</v>
      </c>
      <c r="I839" t="s">
        <v>3537</v>
      </c>
      <c r="J839" t="s">
        <v>3538</v>
      </c>
      <c r="K839" t="s">
        <v>62</v>
      </c>
      <c r="L839" t="s">
        <v>32</v>
      </c>
      <c r="M839" s="6" t="str">
        <f>IF(ISBLANK(employee_data36[[#This Row],[ExitDate]]),"1","0")</f>
        <v>1</v>
      </c>
      <c r="N839" s="6" t="str">
        <f>IF(employee_data36[[#This Row],[EmployeeStatus]]="Active", "Active", "Tidak Active")</f>
        <v>Active</v>
      </c>
      <c r="O839" t="s">
        <v>63</v>
      </c>
      <c r="P839" t="s">
        <v>34</v>
      </c>
      <c r="Q839" t="s">
        <v>63</v>
      </c>
      <c r="R839" t="s">
        <v>36</v>
      </c>
      <c r="S839" t="s">
        <v>37</v>
      </c>
      <c r="T839" t="s">
        <v>38</v>
      </c>
      <c r="U839" t="s">
        <v>90</v>
      </c>
      <c r="V839" s="1">
        <v>36091</v>
      </c>
      <c r="W839" s="6">
        <f>DATEDIF(employee_data36[[#This Row],[DOB]],DATE(2023, 1, 1), "Y")</f>
        <v>24</v>
      </c>
      <c r="X839" s="6" t="str">
        <f>IF(employee_data3[[#This Row],[Age]]&lt;=25, "Remaja", IF(employee_data3[[#This Row],[Age]]&lt;=55, "Dewasa", "Lansia"))</f>
        <v>Remaja</v>
      </c>
      <c r="Y839" s="7" t="str">
        <f>CONCATENATE(employee_data36[[#This Row],[First-LastName]]," ",employee_data36[[#This Row],[DOB]])</f>
        <v>Darius-Koch 36091</v>
      </c>
      <c r="Z839" t="s">
        <v>40</v>
      </c>
      <c r="AA839" t="s">
        <v>184</v>
      </c>
      <c r="AB839" t="s">
        <v>42</v>
      </c>
      <c r="AC839">
        <v>28097</v>
      </c>
      <c r="AD839" t="s">
        <v>56</v>
      </c>
      <c r="AE839" t="s">
        <v>84</v>
      </c>
      <c r="AF839" t="s">
        <v>45</v>
      </c>
      <c r="AG839">
        <v>3</v>
      </c>
    </row>
    <row r="840" spans="1:33" x14ac:dyDescent="0.3">
      <c r="A840">
        <v>1265</v>
      </c>
      <c r="B840" t="s">
        <v>3539</v>
      </c>
      <c r="C840" t="s">
        <v>3540</v>
      </c>
      <c r="D840" s="6" t="str">
        <f>CONCATENATE(employee_data36[[#This Row],[FirstName]], "-",employee_data36[[#This Row],[LastName]] )</f>
        <v>Kolton-Dawson</v>
      </c>
      <c r="E840" s="1">
        <v>44578</v>
      </c>
      <c r="F840" s="1">
        <v>44767</v>
      </c>
      <c r="G840" s="7" t="str">
        <f>IF(ISBLANK(employee_data36[[#This Row],[ExitDate]]),"Yes","")</f>
        <v/>
      </c>
      <c r="H840" t="s">
        <v>28</v>
      </c>
      <c r="I840" t="s">
        <v>3541</v>
      </c>
      <c r="J840" t="s">
        <v>3542</v>
      </c>
      <c r="K840" t="s">
        <v>89</v>
      </c>
      <c r="L840" t="s">
        <v>745</v>
      </c>
      <c r="M840" s="6" t="str">
        <f>IF(ISBLANK(employee_data36[[#This Row],[ExitDate]]),"1","0")</f>
        <v>0</v>
      </c>
      <c r="N840" s="6" t="str">
        <f>IF(employee_data36[[#This Row],[EmployeeStatus]]="Active", "Active", "Tidak Active")</f>
        <v>Tidak Active</v>
      </c>
      <c r="O840" t="s">
        <v>52</v>
      </c>
      <c r="P840" t="s">
        <v>34</v>
      </c>
      <c r="Q840" t="s">
        <v>63</v>
      </c>
      <c r="R840" t="s">
        <v>140</v>
      </c>
      <c r="S840" t="s">
        <v>3543</v>
      </c>
      <c r="T840" t="s">
        <v>38</v>
      </c>
      <c r="U840" t="s">
        <v>90</v>
      </c>
      <c r="V840" s="1">
        <v>27908</v>
      </c>
      <c r="W840" s="6">
        <f>DATEDIF(employee_data36[[#This Row],[DOB]],DATE(2023, 1, 1), "Y")</f>
        <v>46</v>
      </c>
      <c r="X840" s="6" t="str">
        <f>IF(employee_data3[[#This Row],[Age]]&lt;=25, "Remaja", IF(employee_data3[[#This Row],[Age]]&lt;=55, "Dewasa", "Lansia"))</f>
        <v>Dewasa</v>
      </c>
      <c r="Y840" s="7" t="str">
        <f>CONCATENATE(employee_data36[[#This Row],[First-LastName]]," ",employee_data36[[#This Row],[DOB]])</f>
        <v>Kolton-Dawson 27908</v>
      </c>
      <c r="Z840" t="s">
        <v>40</v>
      </c>
      <c r="AA840" t="s">
        <v>83</v>
      </c>
      <c r="AB840" t="s">
        <v>55</v>
      </c>
      <c r="AC840">
        <v>39841</v>
      </c>
      <c r="AD840" t="s">
        <v>93</v>
      </c>
      <c r="AE840" t="s">
        <v>44</v>
      </c>
      <c r="AF840" t="s">
        <v>45</v>
      </c>
      <c r="AG840">
        <v>3</v>
      </c>
    </row>
    <row r="841" spans="1:33" x14ac:dyDescent="0.3">
      <c r="A841">
        <v>1266</v>
      </c>
      <c r="B841" t="s">
        <v>2443</v>
      </c>
      <c r="C841" t="s">
        <v>3544</v>
      </c>
      <c r="D841" s="6" t="str">
        <f>CONCATENATE(employee_data36[[#This Row],[FirstName]], "-",employee_data36[[#This Row],[LastName]] )</f>
        <v>Ciara-Cole</v>
      </c>
      <c r="E841" s="1">
        <v>44514</v>
      </c>
      <c r="F841" s="1">
        <v>44743</v>
      </c>
      <c r="G841" s="7" t="str">
        <f>IF(ISBLANK(employee_data36[[#This Row],[ExitDate]]),"Yes","")</f>
        <v/>
      </c>
      <c r="H841" t="s">
        <v>28</v>
      </c>
      <c r="I841" t="s">
        <v>3545</v>
      </c>
      <c r="J841" t="s">
        <v>3546</v>
      </c>
      <c r="K841" t="s">
        <v>31</v>
      </c>
      <c r="L841" t="s">
        <v>745</v>
      </c>
      <c r="M841" s="6" t="str">
        <f>IF(ISBLANK(employee_data36[[#This Row],[ExitDate]]),"1","0")</f>
        <v>0</v>
      </c>
      <c r="N841" s="6" t="str">
        <f>IF(employee_data36[[#This Row],[EmployeeStatus]]="Active", "Active", "Tidak Active")</f>
        <v>Tidak Active</v>
      </c>
      <c r="O841" t="s">
        <v>63</v>
      </c>
      <c r="P841" t="s">
        <v>51</v>
      </c>
      <c r="Q841" t="s">
        <v>63</v>
      </c>
      <c r="R841" t="s">
        <v>99</v>
      </c>
      <c r="S841" t="s">
        <v>3547</v>
      </c>
      <c r="T841" t="s">
        <v>38</v>
      </c>
      <c r="U841" t="s">
        <v>177</v>
      </c>
      <c r="V841" s="1">
        <v>26027</v>
      </c>
      <c r="W841" s="6">
        <f>DATEDIF(employee_data36[[#This Row],[DOB]],DATE(2023, 1, 1), "Y")</f>
        <v>51</v>
      </c>
      <c r="X841" s="6" t="str">
        <f>IF(employee_data3[[#This Row],[Age]]&lt;=25, "Remaja", IF(employee_data3[[#This Row],[Age]]&lt;=55, "Dewasa", "Lansia"))</f>
        <v>Dewasa</v>
      </c>
      <c r="Y841" s="7" t="str">
        <f>CONCATENATE(employee_data36[[#This Row],[First-LastName]]," ",employee_data36[[#This Row],[DOB]])</f>
        <v>Ciara-Cole 26027</v>
      </c>
      <c r="Z841" t="s">
        <v>40</v>
      </c>
      <c r="AA841" t="s">
        <v>243</v>
      </c>
      <c r="AB841" t="s">
        <v>55</v>
      </c>
      <c r="AC841">
        <v>46871</v>
      </c>
      <c r="AD841" t="s">
        <v>56</v>
      </c>
      <c r="AE841" t="s">
        <v>104</v>
      </c>
      <c r="AF841" t="s">
        <v>45</v>
      </c>
      <c r="AG841">
        <v>3</v>
      </c>
    </row>
    <row r="842" spans="1:33" x14ac:dyDescent="0.3">
      <c r="A842">
        <v>1267</v>
      </c>
      <c r="B842" t="s">
        <v>3548</v>
      </c>
      <c r="C842" t="s">
        <v>1250</v>
      </c>
      <c r="D842" s="6" t="str">
        <f>CONCATENATE(employee_data36[[#This Row],[FirstName]], "-",employee_data36[[#This Row],[LastName]] )</f>
        <v>Virginia-Wallace</v>
      </c>
      <c r="E842" s="1">
        <v>44149</v>
      </c>
      <c r="F842" s="1">
        <v>44187</v>
      </c>
      <c r="G842" s="7" t="str">
        <f>IF(ISBLANK(employee_data36[[#This Row],[ExitDate]]),"Yes","")</f>
        <v/>
      </c>
      <c r="H842" t="s">
        <v>28</v>
      </c>
      <c r="I842" t="s">
        <v>3549</v>
      </c>
      <c r="J842" t="s">
        <v>3550</v>
      </c>
      <c r="K842" t="s">
        <v>133</v>
      </c>
      <c r="L842" t="s">
        <v>32</v>
      </c>
      <c r="M842" s="6" t="str">
        <f>IF(ISBLANK(employee_data36[[#This Row],[ExitDate]]),"1","0")</f>
        <v>0</v>
      </c>
      <c r="N842" s="6" t="str">
        <f>IF(employee_data36[[#This Row],[EmployeeStatus]]="Active", "Active", "Tidak Active")</f>
        <v>Active</v>
      </c>
      <c r="O842" t="s">
        <v>52</v>
      </c>
      <c r="P842" t="s">
        <v>34</v>
      </c>
      <c r="Q842" t="s">
        <v>63</v>
      </c>
      <c r="R842" t="s">
        <v>175</v>
      </c>
      <c r="S842" t="s">
        <v>3551</v>
      </c>
      <c r="T842" t="s">
        <v>38</v>
      </c>
      <c r="U842" t="s">
        <v>81</v>
      </c>
      <c r="V842" s="1">
        <v>26187</v>
      </c>
      <c r="W842" s="6">
        <f>DATEDIF(employee_data36[[#This Row],[DOB]],DATE(2023, 1, 1), "Y")</f>
        <v>51</v>
      </c>
      <c r="X842" s="6" t="str">
        <f>IF(employee_data3[[#This Row],[Age]]&lt;=25, "Remaja", IF(employee_data3[[#This Row],[Age]]&lt;=55, "Dewasa", "Lansia"))</f>
        <v>Dewasa</v>
      </c>
      <c r="Y842" s="7" t="str">
        <f>CONCATENATE(employee_data36[[#This Row],[First-LastName]]," ",employee_data36[[#This Row],[DOB]])</f>
        <v>Virginia-Wallace 26187</v>
      </c>
      <c r="Z842" t="s">
        <v>40</v>
      </c>
      <c r="AA842" t="s">
        <v>163</v>
      </c>
      <c r="AB842" t="s">
        <v>42</v>
      </c>
      <c r="AC842">
        <v>91614</v>
      </c>
      <c r="AD842" t="s">
        <v>43</v>
      </c>
      <c r="AE842" t="s">
        <v>104</v>
      </c>
      <c r="AF842" t="s">
        <v>45</v>
      </c>
      <c r="AG842">
        <v>3</v>
      </c>
    </row>
    <row r="843" spans="1:33" x14ac:dyDescent="0.3">
      <c r="A843">
        <v>1268</v>
      </c>
      <c r="B843" t="s">
        <v>3552</v>
      </c>
      <c r="C843" t="s">
        <v>1468</v>
      </c>
      <c r="D843" s="6" t="str">
        <f>CONCATENATE(employee_data36[[#This Row],[FirstName]], "-",employee_data36[[#This Row],[LastName]] )</f>
        <v>Malik-Ochoa</v>
      </c>
      <c r="E843" s="1">
        <v>44982</v>
      </c>
      <c r="F843" s="1"/>
      <c r="G843" s="7" t="str">
        <f>IF(ISBLANK(employee_data36[[#This Row],[ExitDate]]),"Yes","")</f>
        <v>Yes</v>
      </c>
      <c r="H843" t="s">
        <v>28</v>
      </c>
      <c r="I843" t="s">
        <v>3553</v>
      </c>
      <c r="J843" t="s">
        <v>3554</v>
      </c>
      <c r="K843" t="s">
        <v>50</v>
      </c>
      <c r="L843" t="s">
        <v>32</v>
      </c>
      <c r="M843" s="6" t="str">
        <f>IF(ISBLANK(employee_data36[[#This Row],[ExitDate]]),"1","0")</f>
        <v>1</v>
      </c>
      <c r="N843" s="6" t="str">
        <f>IF(employee_data36[[#This Row],[EmployeeStatus]]="Active", "Active", "Tidak Active")</f>
        <v>Active</v>
      </c>
      <c r="O843" t="s">
        <v>52</v>
      </c>
      <c r="P843" t="s">
        <v>51</v>
      </c>
      <c r="Q843" t="s">
        <v>52</v>
      </c>
      <c r="R843" t="s">
        <v>36</v>
      </c>
      <c r="S843" t="s">
        <v>37</v>
      </c>
      <c r="T843" t="s">
        <v>38</v>
      </c>
      <c r="U843" t="s">
        <v>81</v>
      </c>
      <c r="V843" s="1">
        <v>22641</v>
      </c>
      <c r="W843" s="6">
        <f>DATEDIF(employee_data36[[#This Row],[DOB]],DATE(2023, 1, 1), "Y")</f>
        <v>61</v>
      </c>
      <c r="X843" s="6" t="str">
        <f>IF(employee_data3[[#This Row],[Age]]&lt;=25, "Remaja", IF(employee_data3[[#This Row],[Age]]&lt;=55, "Dewasa", "Lansia"))</f>
        <v>Lansia</v>
      </c>
      <c r="Y843" s="7" t="str">
        <f>CONCATENATE(employee_data36[[#This Row],[First-LastName]]," ",employee_data36[[#This Row],[DOB]])</f>
        <v>Malik-Ochoa 22641</v>
      </c>
      <c r="Z843" t="s">
        <v>40</v>
      </c>
      <c r="AA843" t="s">
        <v>103</v>
      </c>
      <c r="AB843" t="s">
        <v>42</v>
      </c>
      <c r="AC843">
        <v>89515</v>
      </c>
      <c r="AD843" t="s">
        <v>74</v>
      </c>
      <c r="AE843" t="s">
        <v>75</v>
      </c>
      <c r="AF843" t="s">
        <v>45</v>
      </c>
      <c r="AG843">
        <v>3</v>
      </c>
    </row>
    <row r="844" spans="1:33" x14ac:dyDescent="0.3">
      <c r="A844">
        <v>1269</v>
      </c>
      <c r="B844" t="s">
        <v>3527</v>
      </c>
      <c r="C844" t="s">
        <v>3471</v>
      </c>
      <c r="D844" s="6" t="str">
        <f>CONCATENATE(employee_data36[[#This Row],[FirstName]], "-",employee_data36[[#This Row],[LastName]] )</f>
        <v>Elyse-Pratt</v>
      </c>
      <c r="E844" s="1">
        <v>44796</v>
      </c>
      <c r="F844" s="1"/>
      <c r="G844" s="7" t="str">
        <f>IF(ISBLANK(employee_data36[[#This Row],[ExitDate]]),"Yes","")</f>
        <v>Yes</v>
      </c>
      <c r="H844" t="s">
        <v>28</v>
      </c>
      <c r="I844" t="s">
        <v>3555</v>
      </c>
      <c r="J844" t="s">
        <v>3556</v>
      </c>
      <c r="K844" t="s">
        <v>139</v>
      </c>
      <c r="L844" t="s">
        <v>32</v>
      </c>
      <c r="M844" s="6" t="str">
        <f>IF(ISBLANK(employee_data36[[#This Row],[ExitDate]]),"1","0")</f>
        <v>1</v>
      </c>
      <c r="N844" s="6" t="str">
        <f>IF(employee_data36[[#This Row],[EmployeeStatus]]="Active", "Active", "Tidak Active")</f>
        <v>Active</v>
      </c>
      <c r="O844" t="s">
        <v>33</v>
      </c>
      <c r="P844" t="s">
        <v>51</v>
      </c>
      <c r="Q844" t="s">
        <v>63</v>
      </c>
      <c r="R844" t="s">
        <v>36</v>
      </c>
      <c r="S844" t="s">
        <v>37</v>
      </c>
      <c r="T844" t="s">
        <v>38</v>
      </c>
      <c r="U844" t="s">
        <v>504</v>
      </c>
      <c r="V844" s="1">
        <v>23860</v>
      </c>
      <c r="W844" s="6">
        <f>DATEDIF(employee_data36[[#This Row],[DOB]],DATE(2023, 1, 1), "Y")</f>
        <v>57</v>
      </c>
      <c r="X844" s="6" t="str">
        <f>IF(employee_data3[[#This Row],[Age]]&lt;=25, "Remaja", IF(employee_data3[[#This Row],[Age]]&lt;=55, "Dewasa", "Lansia"))</f>
        <v>Lansia</v>
      </c>
      <c r="Y844" s="7" t="str">
        <f>CONCATENATE(employee_data36[[#This Row],[First-LastName]]," ",employee_data36[[#This Row],[DOB]])</f>
        <v>Elyse-Pratt 23860</v>
      </c>
      <c r="Z844" t="s">
        <v>40</v>
      </c>
      <c r="AA844" t="s">
        <v>83</v>
      </c>
      <c r="AB844" t="s">
        <v>42</v>
      </c>
      <c r="AC844">
        <v>82774</v>
      </c>
      <c r="AD844" t="s">
        <v>93</v>
      </c>
      <c r="AE844" t="s">
        <v>104</v>
      </c>
      <c r="AF844" t="s">
        <v>45</v>
      </c>
      <c r="AG844">
        <v>3</v>
      </c>
    </row>
    <row r="845" spans="1:33" x14ac:dyDescent="0.3">
      <c r="A845">
        <v>1270</v>
      </c>
      <c r="B845" t="s">
        <v>3124</v>
      </c>
      <c r="C845" t="s">
        <v>3557</v>
      </c>
      <c r="D845" s="6" t="str">
        <f>CONCATENATE(employee_data36[[#This Row],[FirstName]], "-",employee_data36[[#This Row],[LastName]] )</f>
        <v>Yahir-Hill</v>
      </c>
      <c r="E845" s="1">
        <v>43586</v>
      </c>
      <c r="F845" s="1">
        <v>43830</v>
      </c>
      <c r="G845" s="7" t="str">
        <f>IF(ISBLANK(employee_data36[[#This Row],[ExitDate]]),"Yes","")</f>
        <v/>
      </c>
      <c r="H845" t="s">
        <v>28</v>
      </c>
      <c r="I845" t="s">
        <v>3558</v>
      </c>
      <c r="J845" t="s">
        <v>3559</v>
      </c>
      <c r="K845" t="s">
        <v>80</v>
      </c>
      <c r="L845" t="s">
        <v>32</v>
      </c>
      <c r="M845" s="6" t="str">
        <f>IF(ISBLANK(employee_data36[[#This Row],[ExitDate]]),"1","0")</f>
        <v>0</v>
      </c>
      <c r="N845" s="6" t="str">
        <f>IF(employee_data36[[#This Row],[EmployeeStatus]]="Active", "Active", "Tidak Active")</f>
        <v>Active</v>
      </c>
      <c r="O845" t="s">
        <v>52</v>
      </c>
      <c r="P845" t="s">
        <v>34</v>
      </c>
      <c r="Q845" t="s">
        <v>63</v>
      </c>
      <c r="R845" t="s">
        <v>175</v>
      </c>
      <c r="S845" t="s">
        <v>3560</v>
      </c>
      <c r="T845" t="s">
        <v>38</v>
      </c>
      <c r="U845" t="s">
        <v>90</v>
      </c>
      <c r="V845" s="1">
        <v>24762</v>
      </c>
      <c r="W845" s="6">
        <f>DATEDIF(employee_data36[[#This Row],[DOB]],DATE(2023, 1, 1), "Y")</f>
        <v>55</v>
      </c>
      <c r="X845" s="6" t="str">
        <f>IF(employee_data3[[#This Row],[Age]]&lt;=25, "Remaja", IF(employee_data3[[#This Row],[Age]]&lt;=55, "Dewasa", "Lansia"))</f>
        <v>Dewasa</v>
      </c>
      <c r="Y845" s="7" t="str">
        <f>CONCATENATE(employee_data36[[#This Row],[First-LastName]]," ",employee_data36[[#This Row],[DOB]])</f>
        <v>Yahir-Hill 24762</v>
      </c>
      <c r="Z845" t="s">
        <v>40</v>
      </c>
      <c r="AA845" t="s">
        <v>83</v>
      </c>
      <c r="AB845" t="s">
        <v>42</v>
      </c>
      <c r="AC845">
        <v>79937</v>
      </c>
      <c r="AD845" t="s">
        <v>56</v>
      </c>
      <c r="AE845" t="s">
        <v>84</v>
      </c>
      <c r="AF845" t="s">
        <v>45</v>
      </c>
      <c r="AG845">
        <v>3</v>
      </c>
    </row>
    <row r="846" spans="1:33" x14ac:dyDescent="0.3">
      <c r="A846">
        <v>1271</v>
      </c>
      <c r="B846" t="s">
        <v>3561</v>
      </c>
      <c r="C846" t="s">
        <v>3562</v>
      </c>
      <c r="D846" s="6" t="str">
        <f>CONCATENATE(employee_data36[[#This Row],[FirstName]], "-",employee_data36[[#This Row],[LastName]] )</f>
        <v>Harley-Abbott</v>
      </c>
      <c r="E846" s="1">
        <v>43947</v>
      </c>
      <c r="F846" s="1"/>
      <c r="G846" s="7" t="str">
        <f>IF(ISBLANK(employee_data36[[#This Row],[ExitDate]]),"Yes","")</f>
        <v>Yes</v>
      </c>
      <c r="H846" t="s">
        <v>28</v>
      </c>
      <c r="I846" t="s">
        <v>3563</v>
      </c>
      <c r="J846" t="s">
        <v>3564</v>
      </c>
      <c r="K846" t="s">
        <v>168</v>
      </c>
      <c r="L846" t="s">
        <v>32</v>
      </c>
      <c r="M846" s="6" t="str">
        <f>IF(ISBLANK(employee_data36[[#This Row],[ExitDate]]),"1","0")</f>
        <v>1</v>
      </c>
      <c r="N846" s="6" t="str">
        <f>IF(employee_data36[[#This Row],[EmployeeStatus]]="Active", "Active", "Tidak Active")</f>
        <v>Active</v>
      </c>
      <c r="O846" t="s">
        <v>63</v>
      </c>
      <c r="P846" t="s">
        <v>51</v>
      </c>
      <c r="Q846" t="s">
        <v>52</v>
      </c>
      <c r="R846" t="s">
        <v>36</v>
      </c>
      <c r="S846" t="s">
        <v>37</v>
      </c>
      <c r="T846" t="s">
        <v>38</v>
      </c>
      <c r="U846" t="s">
        <v>66</v>
      </c>
      <c r="V846" s="1">
        <v>18948</v>
      </c>
      <c r="W846" s="6">
        <f>DATEDIF(employee_data36[[#This Row],[DOB]],DATE(2023, 1, 1), "Y")</f>
        <v>71</v>
      </c>
      <c r="X846" s="6" t="str">
        <f>IF(employee_data3[[#This Row],[Age]]&lt;=25, "Remaja", IF(employee_data3[[#This Row],[Age]]&lt;=55, "Dewasa", "Lansia"))</f>
        <v>Lansia</v>
      </c>
      <c r="Y846" s="7" t="str">
        <f>CONCATENATE(employee_data36[[#This Row],[First-LastName]]," ",employee_data36[[#This Row],[DOB]])</f>
        <v>Harley-Abbott 18948</v>
      </c>
      <c r="Z846" t="s">
        <v>40</v>
      </c>
      <c r="AA846" t="s">
        <v>226</v>
      </c>
      <c r="AB846" t="s">
        <v>42</v>
      </c>
      <c r="AC846">
        <v>95232</v>
      </c>
      <c r="AD846" t="s">
        <v>128</v>
      </c>
      <c r="AE846" t="s">
        <v>44</v>
      </c>
      <c r="AF846" t="s">
        <v>45</v>
      </c>
      <c r="AG846">
        <v>3</v>
      </c>
    </row>
    <row r="847" spans="1:33" x14ac:dyDescent="0.3">
      <c r="A847">
        <v>1272</v>
      </c>
      <c r="B847" t="s">
        <v>3540</v>
      </c>
      <c r="C847" t="s">
        <v>3471</v>
      </c>
      <c r="D847" s="6" t="str">
        <f>CONCATENATE(employee_data36[[#This Row],[FirstName]], "-",employee_data36[[#This Row],[LastName]] )</f>
        <v>Dawson-Pratt</v>
      </c>
      <c r="E847" s="1">
        <v>44235</v>
      </c>
      <c r="F847" s="1">
        <v>44757</v>
      </c>
      <c r="G847" s="7" t="str">
        <f>IF(ISBLANK(employee_data36[[#This Row],[ExitDate]]),"Yes","")</f>
        <v/>
      </c>
      <c r="H847" t="s">
        <v>28</v>
      </c>
      <c r="I847" t="s">
        <v>3565</v>
      </c>
      <c r="J847" t="s">
        <v>3566</v>
      </c>
      <c r="K847" t="s">
        <v>98</v>
      </c>
      <c r="L847" t="s">
        <v>32</v>
      </c>
      <c r="M847" s="6" t="str">
        <f>IF(ISBLANK(employee_data36[[#This Row],[ExitDate]]),"1","0")</f>
        <v>0</v>
      </c>
      <c r="N847" s="6" t="str">
        <f>IF(employee_data36[[#This Row],[EmployeeStatus]]="Active", "Active", "Tidak Active")</f>
        <v>Active</v>
      </c>
      <c r="O847" t="s">
        <v>63</v>
      </c>
      <c r="P847" t="s">
        <v>34</v>
      </c>
      <c r="Q847" t="s">
        <v>35</v>
      </c>
      <c r="R847" t="s">
        <v>99</v>
      </c>
      <c r="S847" t="s">
        <v>3567</v>
      </c>
      <c r="T847" t="s">
        <v>38</v>
      </c>
      <c r="U847" t="s">
        <v>101</v>
      </c>
      <c r="V847" s="1">
        <v>26080</v>
      </c>
      <c r="W847" s="6">
        <f>DATEDIF(employee_data36[[#This Row],[DOB]],DATE(2023, 1, 1), "Y")</f>
        <v>51</v>
      </c>
      <c r="X847" s="6" t="str">
        <f>IF(employee_data3[[#This Row],[Age]]&lt;=25, "Remaja", IF(employee_data3[[#This Row],[Age]]&lt;=55, "Dewasa", "Lansia"))</f>
        <v>Dewasa</v>
      </c>
      <c r="Y847" s="7" t="str">
        <f>CONCATENATE(employee_data36[[#This Row],[First-LastName]]," ",employee_data36[[#This Row],[DOB]])</f>
        <v>Dawson-Pratt 26080</v>
      </c>
      <c r="Z847" t="s">
        <v>40</v>
      </c>
      <c r="AA847" t="s">
        <v>178</v>
      </c>
      <c r="AB847" t="s">
        <v>42</v>
      </c>
      <c r="AC847">
        <v>37465</v>
      </c>
      <c r="AD847" t="s">
        <v>93</v>
      </c>
      <c r="AE847" t="s">
        <v>75</v>
      </c>
      <c r="AF847" t="s">
        <v>45</v>
      </c>
      <c r="AG847">
        <v>3</v>
      </c>
    </row>
    <row r="848" spans="1:33" x14ac:dyDescent="0.3">
      <c r="A848">
        <v>1273</v>
      </c>
      <c r="B848" t="s">
        <v>3568</v>
      </c>
      <c r="C848" t="s">
        <v>1627</v>
      </c>
      <c r="D848" s="6" t="str">
        <f>CONCATENATE(employee_data36[[#This Row],[FirstName]], "-",employee_data36[[#This Row],[LastName]] )</f>
        <v>Michaela-Smith</v>
      </c>
      <c r="E848" s="1">
        <v>44133</v>
      </c>
      <c r="F848" s="1">
        <v>44222</v>
      </c>
      <c r="G848" s="7" t="str">
        <f>IF(ISBLANK(employee_data36[[#This Row],[ExitDate]]),"Yes","")</f>
        <v/>
      </c>
      <c r="H848" t="s">
        <v>3019</v>
      </c>
      <c r="I848" t="s">
        <v>3569</v>
      </c>
      <c r="J848" t="s">
        <v>3570</v>
      </c>
      <c r="K848" t="s">
        <v>118</v>
      </c>
      <c r="L848" t="s">
        <v>32</v>
      </c>
      <c r="M848" s="6" t="str">
        <f>IF(ISBLANK(employee_data36[[#This Row],[ExitDate]]),"1","0")</f>
        <v>0</v>
      </c>
      <c r="N848" s="6" t="str">
        <f>IF(employee_data36[[#This Row],[EmployeeStatus]]="Active", "Active", "Tidak Active")</f>
        <v>Active</v>
      </c>
      <c r="O848" t="s">
        <v>33</v>
      </c>
      <c r="P848" t="s">
        <v>51</v>
      </c>
      <c r="Q848" t="s">
        <v>52</v>
      </c>
      <c r="R848" t="s">
        <v>140</v>
      </c>
      <c r="S848" t="s">
        <v>3571</v>
      </c>
      <c r="T848" t="s">
        <v>38</v>
      </c>
      <c r="U848" t="s">
        <v>66</v>
      </c>
      <c r="V848" s="1">
        <v>20893</v>
      </c>
      <c r="W848" s="6">
        <f>DATEDIF(employee_data36[[#This Row],[DOB]],DATE(2023, 1, 1), "Y")</f>
        <v>65</v>
      </c>
      <c r="X848" s="6" t="str">
        <f>IF(employee_data3[[#This Row],[Age]]&lt;=25, "Remaja", IF(employee_data3[[#This Row],[Age]]&lt;=55, "Dewasa", "Lansia"))</f>
        <v>Lansia</v>
      </c>
      <c r="Y848" s="7" t="str">
        <f>CONCATENATE(employee_data36[[#This Row],[First-LastName]]," ",employee_data36[[#This Row],[DOB]])</f>
        <v>Michaela-Smith 20893</v>
      </c>
      <c r="Z848" t="s">
        <v>40</v>
      </c>
      <c r="AA848" t="s">
        <v>243</v>
      </c>
      <c r="AB848" t="s">
        <v>42</v>
      </c>
      <c r="AC848">
        <v>50409</v>
      </c>
      <c r="AD848" t="s">
        <v>128</v>
      </c>
      <c r="AE848" t="s">
        <v>75</v>
      </c>
      <c r="AF848" t="s">
        <v>45</v>
      </c>
      <c r="AG848">
        <v>3</v>
      </c>
    </row>
    <row r="849" spans="1:33" x14ac:dyDescent="0.3">
      <c r="A849">
        <v>1274</v>
      </c>
      <c r="B849" t="s">
        <v>3572</v>
      </c>
      <c r="C849" t="s">
        <v>3573</v>
      </c>
      <c r="D849" s="6" t="str">
        <f>CONCATENATE(employee_data36[[#This Row],[FirstName]], "-",employee_data36[[#This Row],[LastName]] )</f>
        <v>Lillie-Leblanc</v>
      </c>
      <c r="E849" s="1">
        <v>44887</v>
      </c>
      <c r="F849" s="1"/>
      <c r="G849" s="7" t="str">
        <f>IF(ISBLANK(employee_data36[[#This Row],[ExitDate]]),"Yes","")</f>
        <v>Yes</v>
      </c>
      <c r="H849" t="s">
        <v>3019</v>
      </c>
      <c r="I849" t="s">
        <v>3574</v>
      </c>
      <c r="J849" t="s">
        <v>3575</v>
      </c>
      <c r="K849" t="s">
        <v>62</v>
      </c>
      <c r="L849" t="s">
        <v>32</v>
      </c>
      <c r="M849" s="6" t="str">
        <f>IF(ISBLANK(employee_data36[[#This Row],[ExitDate]]),"1","0")</f>
        <v>1</v>
      </c>
      <c r="N849" s="6" t="str">
        <f>IF(employee_data36[[#This Row],[EmployeeStatus]]="Active", "Active", "Tidak Active")</f>
        <v>Active</v>
      </c>
      <c r="O849" t="s">
        <v>33</v>
      </c>
      <c r="P849" t="s">
        <v>51</v>
      </c>
      <c r="Q849" t="s">
        <v>63</v>
      </c>
      <c r="R849" t="s">
        <v>36</v>
      </c>
      <c r="S849" t="s">
        <v>37</v>
      </c>
      <c r="T849" t="s">
        <v>38</v>
      </c>
      <c r="U849" t="s">
        <v>111</v>
      </c>
      <c r="V849" s="1">
        <v>27704</v>
      </c>
      <c r="W849" s="6">
        <f>DATEDIF(employee_data36[[#This Row],[DOB]],DATE(2023, 1, 1), "Y")</f>
        <v>47</v>
      </c>
      <c r="X849" s="6" t="str">
        <f>IF(employee_data3[[#This Row],[Age]]&lt;=25, "Remaja", IF(employee_data3[[#This Row],[Age]]&lt;=55, "Dewasa", "Lansia"))</f>
        <v>Dewasa</v>
      </c>
      <c r="Y849" s="7" t="str">
        <f>CONCATENATE(employee_data36[[#This Row],[First-LastName]]," ",employee_data36[[#This Row],[DOB]])</f>
        <v>Lillie-Leblanc 27704</v>
      </c>
      <c r="Z849" t="s">
        <v>40</v>
      </c>
      <c r="AA849" t="s">
        <v>113</v>
      </c>
      <c r="AB849" t="s">
        <v>42</v>
      </c>
      <c r="AC849">
        <v>2006</v>
      </c>
      <c r="AD849" t="s">
        <v>93</v>
      </c>
      <c r="AE849" t="s">
        <v>75</v>
      </c>
      <c r="AF849" t="s">
        <v>45</v>
      </c>
      <c r="AG849">
        <v>3</v>
      </c>
    </row>
    <row r="850" spans="1:33" x14ac:dyDescent="0.3">
      <c r="A850">
        <v>1275</v>
      </c>
      <c r="B850" t="s">
        <v>2741</v>
      </c>
      <c r="C850" t="s">
        <v>3576</v>
      </c>
      <c r="D850" s="6" t="str">
        <f>CONCATENATE(employee_data36[[#This Row],[FirstName]], "-",employee_data36[[#This Row],[LastName]] )</f>
        <v>Sincere-Rivera</v>
      </c>
      <c r="E850" s="1">
        <v>44845</v>
      </c>
      <c r="F850" s="1"/>
      <c r="G850" s="7" t="str">
        <f>IF(ISBLANK(employee_data36[[#This Row],[ExitDate]]),"Yes","")</f>
        <v>Yes</v>
      </c>
      <c r="H850" t="s">
        <v>728</v>
      </c>
      <c r="I850" t="s">
        <v>3577</v>
      </c>
      <c r="J850" t="s">
        <v>3578</v>
      </c>
      <c r="K850" t="s">
        <v>31</v>
      </c>
      <c r="L850" t="s">
        <v>32</v>
      </c>
      <c r="M850" s="6" t="str">
        <f>IF(ISBLANK(employee_data36[[#This Row],[ExitDate]]),"1","0")</f>
        <v>1</v>
      </c>
      <c r="N850" s="6" t="str">
        <f>IF(employee_data36[[#This Row],[EmployeeStatus]]="Active", "Active", "Tidak Active")</f>
        <v>Active</v>
      </c>
      <c r="O850" t="s">
        <v>63</v>
      </c>
      <c r="P850" t="s">
        <v>64</v>
      </c>
      <c r="Q850" t="s">
        <v>52</v>
      </c>
      <c r="R850" t="s">
        <v>36</v>
      </c>
      <c r="S850" t="s">
        <v>37</v>
      </c>
      <c r="T850" t="s">
        <v>38</v>
      </c>
      <c r="U850" t="s">
        <v>53</v>
      </c>
      <c r="V850" s="1">
        <v>30121</v>
      </c>
      <c r="W850" s="6">
        <f>DATEDIF(employee_data36[[#This Row],[DOB]],DATE(2023, 1, 1), "Y")</f>
        <v>40</v>
      </c>
      <c r="X850" s="6" t="str">
        <f>IF(employee_data3[[#This Row],[Age]]&lt;=25, "Remaja", IF(employee_data3[[#This Row],[Age]]&lt;=55, "Dewasa", "Lansia"))</f>
        <v>Dewasa</v>
      </c>
      <c r="Y850" s="7" t="str">
        <f>CONCATENATE(employee_data36[[#This Row],[First-LastName]]," ",employee_data36[[#This Row],[DOB]])</f>
        <v>Sincere-Rivera 30121</v>
      </c>
      <c r="Z850" t="s">
        <v>40</v>
      </c>
      <c r="AA850" t="s">
        <v>150</v>
      </c>
      <c r="AB850" t="s">
        <v>42</v>
      </c>
      <c r="AC850">
        <v>55846</v>
      </c>
      <c r="AD850" t="s">
        <v>74</v>
      </c>
      <c r="AE850" t="s">
        <v>75</v>
      </c>
      <c r="AF850" t="s">
        <v>45</v>
      </c>
      <c r="AG850">
        <v>3</v>
      </c>
    </row>
    <row r="851" spans="1:33" x14ac:dyDescent="0.3">
      <c r="A851">
        <v>1276</v>
      </c>
      <c r="B851" t="s">
        <v>447</v>
      </c>
      <c r="C851" t="s">
        <v>3579</v>
      </c>
      <c r="D851" s="6" t="str">
        <f>CONCATENATE(employee_data36[[#This Row],[FirstName]], "-",employee_data36[[#This Row],[LastName]] )</f>
        <v>Lucas-Good</v>
      </c>
      <c r="E851" s="1">
        <v>43827</v>
      </c>
      <c r="F851" s="1"/>
      <c r="G851" s="7" t="str">
        <f>IF(ISBLANK(employee_data36[[#This Row],[ExitDate]]),"Yes","")</f>
        <v>Yes</v>
      </c>
      <c r="H851" t="s">
        <v>728</v>
      </c>
      <c r="I851" t="s">
        <v>3580</v>
      </c>
      <c r="J851" t="s">
        <v>3581</v>
      </c>
      <c r="K851" t="s">
        <v>50</v>
      </c>
      <c r="L851" t="s">
        <v>32</v>
      </c>
      <c r="M851" s="6" t="str">
        <f>IF(ISBLANK(employee_data36[[#This Row],[ExitDate]]),"1","0")</f>
        <v>1</v>
      </c>
      <c r="N851" s="6" t="str">
        <f>IF(employee_data36[[#This Row],[EmployeeStatus]]="Active", "Active", "Tidak Active")</f>
        <v>Active</v>
      </c>
      <c r="O851" t="s">
        <v>63</v>
      </c>
      <c r="P851" t="s">
        <v>51</v>
      </c>
      <c r="Q851" t="s">
        <v>63</v>
      </c>
      <c r="R851" t="s">
        <v>36</v>
      </c>
      <c r="S851" t="s">
        <v>37</v>
      </c>
      <c r="T851" t="s">
        <v>38</v>
      </c>
      <c r="U851" t="s">
        <v>66</v>
      </c>
      <c r="V851" s="1">
        <v>28601</v>
      </c>
      <c r="W851" s="6">
        <f>DATEDIF(employee_data36[[#This Row],[DOB]],DATE(2023, 1, 1), "Y")</f>
        <v>44</v>
      </c>
      <c r="X851" s="6" t="str">
        <f>IF(employee_data3[[#This Row],[Age]]&lt;=25, "Remaja", IF(employee_data3[[#This Row],[Age]]&lt;=55, "Dewasa", "Lansia"))</f>
        <v>Dewasa</v>
      </c>
      <c r="Y851" s="7" t="str">
        <f>CONCATENATE(employee_data36[[#This Row],[First-LastName]]," ",employee_data36[[#This Row],[DOB]])</f>
        <v>Lucas-Good 28601</v>
      </c>
      <c r="Z851" t="s">
        <v>40</v>
      </c>
      <c r="AA851" t="s">
        <v>395</v>
      </c>
      <c r="AB851" t="s">
        <v>42</v>
      </c>
      <c r="AC851">
        <v>74245</v>
      </c>
      <c r="AD851" t="s">
        <v>43</v>
      </c>
      <c r="AE851" t="s">
        <v>84</v>
      </c>
      <c r="AF851" t="s">
        <v>45</v>
      </c>
      <c r="AG851">
        <v>3</v>
      </c>
    </row>
    <row r="852" spans="1:33" x14ac:dyDescent="0.3">
      <c r="A852">
        <v>1277</v>
      </c>
      <c r="B852" t="s">
        <v>2224</v>
      </c>
      <c r="C852" t="s">
        <v>2303</v>
      </c>
      <c r="D852" s="6" t="str">
        <f>CONCATENATE(employee_data36[[#This Row],[FirstName]], "-",employee_data36[[#This Row],[LastName]] )</f>
        <v>Jonas-Hernandez</v>
      </c>
      <c r="E852" s="1">
        <v>43566</v>
      </c>
      <c r="F852" s="1"/>
      <c r="G852" s="7" t="str">
        <f>IF(ISBLANK(employee_data36[[#This Row],[ExitDate]]),"Yes","")</f>
        <v>Yes</v>
      </c>
      <c r="H852" t="s">
        <v>728</v>
      </c>
      <c r="I852" t="s">
        <v>3582</v>
      </c>
      <c r="J852" t="s">
        <v>3583</v>
      </c>
      <c r="K852" t="s">
        <v>139</v>
      </c>
      <c r="L852" t="s">
        <v>32</v>
      </c>
      <c r="M852" s="6" t="str">
        <f>IF(ISBLANK(employee_data36[[#This Row],[ExitDate]]),"1","0")</f>
        <v>1</v>
      </c>
      <c r="N852" s="6" t="str">
        <f>IF(employee_data36[[#This Row],[EmployeeStatus]]="Active", "Active", "Tidak Active")</f>
        <v>Active</v>
      </c>
      <c r="O852" t="s">
        <v>63</v>
      </c>
      <c r="P852" t="s">
        <v>34</v>
      </c>
      <c r="Q852" t="s">
        <v>52</v>
      </c>
      <c r="R852" t="s">
        <v>36</v>
      </c>
      <c r="S852" t="s">
        <v>37</v>
      </c>
      <c r="T852" t="s">
        <v>38</v>
      </c>
      <c r="U852" t="s">
        <v>148</v>
      </c>
      <c r="V852" s="1">
        <v>30812</v>
      </c>
      <c r="W852" s="6">
        <f>DATEDIF(employee_data36[[#This Row],[DOB]],DATE(2023, 1, 1), "Y")</f>
        <v>38</v>
      </c>
      <c r="X852" s="6" t="str">
        <f>IF(employee_data3[[#This Row],[Age]]&lt;=25, "Remaja", IF(employee_data3[[#This Row],[Age]]&lt;=55, "Dewasa", "Lansia"))</f>
        <v>Dewasa</v>
      </c>
      <c r="Y852" s="7" t="str">
        <f>CONCATENATE(employee_data36[[#This Row],[First-LastName]]," ",employee_data36[[#This Row],[DOB]])</f>
        <v>Jonas-Hernandez 30812</v>
      </c>
      <c r="Z852" t="s">
        <v>40</v>
      </c>
      <c r="AA852" t="s">
        <v>103</v>
      </c>
      <c r="AB852" t="s">
        <v>42</v>
      </c>
      <c r="AC852">
        <v>95565</v>
      </c>
      <c r="AD852" t="s">
        <v>74</v>
      </c>
      <c r="AE852" t="s">
        <v>75</v>
      </c>
      <c r="AF852" t="s">
        <v>45</v>
      </c>
      <c r="AG852">
        <v>3</v>
      </c>
    </row>
    <row r="853" spans="1:33" x14ac:dyDescent="0.3">
      <c r="A853">
        <v>1278</v>
      </c>
      <c r="B853" t="s">
        <v>1307</v>
      </c>
      <c r="C853" t="s">
        <v>1196</v>
      </c>
      <c r="D853" s="6" t="str">
        <f>CONCATENATE(employee_data36[[#This Row],[FirstName]], "-",employee_data36[[#This Row],[LastName]] )</f>
        <v>Cason-Tyler</v>
      </c>
      <c r="E853" s="1">
        <v>44130</v>
      </c>
      <c r="F853" s="1"/>
      <c r="G853" s="7" t="str">
        <f>IF(ISBLANK(employee_data36[[#This Row],[ExitDate]]),"Yes","")</f>
        <v>Yes</v>
      </c>
      <c r="H853" t="s">
        <v>728</v>
      </c>
      <c r="I853" t="s">
        <v>3584</v>
      </c>
      <c r="J853" t="s">
        <v>3585</v>
      </c>
      <c r="K853" t="s">
        <v>118</v>
      </c>
      <c r="L853" t="s">
        <v>32</v>
      </c>
      <c r="M853" s="6" t="str">
        <f>IF(ISBLANK(employee_data36[[#This Row],[ExitDate]]),"1","0")</f>
        <v>1</v>
      </c>
      <c r="N853" s="6" t="str">
        <f>IF(employee_data36[[#This Row],[EmployeeStatus]]="Active", "Active", "Tidak Active")</f>
        <v>Active</v>
      </c>
      <c r="O853" t="s">
        <v>63</v>
      </c>
      <c r="P853" t="s">
        <v>51</v>
      </c>
      <c r="Q853" t="s">
        <v>52</v>
      </c>
      <c r="R853" t="s">
        <v>36</v>
      </c>
      <c r="S853" t="s">
        <v>37</v>
      </c>
      <c r="T853" t="s">
        <v>38</v>
      </c>
      <c r="U853" t="s">
        <v>90</v>
      </c>
      <c r="V853" s="1">
        <v>20314</v>
      </c>
      <c r="W853" s="6">
        <f>DATEDIF(employee_data36[[#This Row],[DOB]],DATE(2023, 1, 1), "Y")</f>
        <v>67</v>
      </c>
      <c r="X853" s="6" t="str">
        <f>IF(employee_data3[[#This Row],[Age]]&lt;=25, "Remaja", IF(employee_data3[[#This Row],[Age]]&lt;=55, "Dewasa", "Lansia"))</f>
        <v>Lansia</v>
      </c>
      <c r="Y853" s="7" t="str">
        <f>CONCATENATE(employee_data36[[#This Row],[First-LastName]]," ",employee_data36[[#This Row],[DOB]])</f>
        <v>Cason-Tyler 20314</v>
      </c>
      <c r="Z853" t="s">
        <v>40</v>
      </c>
      <c r="AA853" t="s">
        <v>83</v>
      </c>
      <c r="AB853" t="s">
        <v>42</v>
      </c>
      <c r="AC853">
        <v>89318</v>
      </c>
      <c r="AD853" t="s">
        <v>43</v>
      </c>
      <c r="AE853" t="s">
        <v>104</v>
      </c>
      <c r="AF853" t="s">
        <v>45</v>
      </c>
      <c r="AG853">
        <v>3</v>
      </c>
    </row>
    <row r="854" spans="1:33" x14ac:dyDescent="0.3">
      <c r="A854">
        <v>1279</v>
      </c>
      <c r="B854" t="s">
        <v>3586</v>
      </c>
      <c r="C854" t="s">
        <v>3587</v>
      </c>
      <c r="D854" s="6" t="str">
        <f>CONCATENATE(employee_data36[[#This Row],[FirstName]], "-",employee_data36[[#This Row],[LastName]] )</f>
        <v>Malachi-Singleton</v>
      </c>
      <c r="E854" s="1">
        <v>44386</v>
      </c>
      <c r="F854" s="1">
        <v>44953</v>
      </c>
      <c r="G854" s="7" t="str">
        <f>IF(ISBLANK(employee_data36[[#This Row],[ExitDate]]),"Yes","")</f>
        <v/>
      </c>
      <c r="H854" t="s">
        <v>728</v>
      </c>
      <c r="I854" t="s">
        <v>3588</v>
      </c>
      <c r="J854" t="s">
        <v>3589</v>
      </c>
      <c r="K854" t="s">
        <v>62</v>
      </c>
      <c r="L854" t="s">
        <v>745</v>
      </c>
      <c r="M854" s="6" t="str">
        <f>IF(ISBLANK(employee_data36[[#This Row],[ExitDate]]),"1","0")</f>
        <v>0</v>
      </c>
      <c r="N854" s="6" t="str">
        <f>IF(employee_data36[[#This Row],[EmployeeStatus]]="Active", "Active", "Tidak Active")</f>
        <v>Tidak Active</v>
      </c>
      <c r="O854" t="s">
        <v>52</v>
      </c>
      <c r="P854" t="s">
        <v>64</v>
      </c>
      <c r="Q854" t="s">
        <v>63</v>
      </c>
      <c r="R854" t="s">
        <v>126</v>
      </c>
      <c r="S854" t="s">
        <v>3590</v>
      </c>
      <c r="T854" t="s">
        <v>38</v>
      </c>
      <c r="U854" t="s">
        <v>90</v>
      </c>
      <c r="V854" s="1">
        <v>34531</v>
      </c>
      <c r="W854" s="6">
        <f>DATEDIF(employee_data36[[#This Row],[DOB]],DATE(2023, 1, 1), "Y")</f>
        <v>28</v>
      </c>
      <c r="X854" s="6" t="str">
        <f>IF(employee_data3[[#This Row],[Age]]&lt;=25, "Remaja", IF(employee_data3[[#This Row],[Age]]&lt;=55, "Dewasa", "Lansia"))</f>
        <v>Dewasa</v>
      </c>
      <c r="Y854" s="7" t="str">
        <f>CONCATENATE(employee_data36[[#This Row],[First-LastName]]," ",employee_data36[[#This Row],[DOB]])</f>
        <v>Malachi-Singleton 34531</v>
      </c>
      <c r="Z854" t="s">
        <v>40</v>
      </c>
      <c r="AA854" t="s">
        <v>103</v>
      </c>
      <c r="AB854" t="s">
        <v>42</v>
      </c>
      <c r="AC854">
        <v>29507</v>
      </c>
      <c r="AD854" t="s">
        <v>43</v>
      </c>
      <c r="AE854" t="s">
        <v>84</v>
      </c>
      <c r="AF854" t="s">
        <v>45</v>
      </c>
      <c r="AG854">
        <v>3</v>
      </c>
    </row>
    <row r="855" spans="1:33" x14ac:dyDescent="0.3">
      <c r="A855">
        <v>1280</v>
      </c>
      <c r="B855" t="s">
        <v>3591</v>
      </c>
      <c r="C855" t="s">
        <v>3592</v>
      </c>
      <c r="D855" s="6" t="str">
        <f>CONCATENATE(employee_data36[[#This Row],[FirstName]], "-",employee_data36[[#This Row],[LastName]] )</f>
        <v>Natalie-Christensen</v>
      </c>
      <c r="E855" s="1">
        <v>44573</v>
      </c>
      <c r="F855" s="1"/>
      <c r="G855" s="7" t="str">
        <f>IF(ISBLANK(employee_data36[[#This Row],[ExitDate]]),"Yes","")</f>
        <v>Yes</v>
      </c>
      <c r="H855" t="s">
        <v>28</v>
      </c>
      <c r="I855" t="s">
        <v>3593</v>
      </c>
      <c r="J855" t="s">
        <v>3594</v>
      </c>
      <c r="K855" t="s">
        <v>139</v>
      </c>
      <c r="L855" t="s">
        <v>32</v>
      </c>
      <c r="M855" s="6" t="str">
        <f>IF(ISBLANK(employee_data36[[#This Row],[ExitDate]]),"1","0")</f>
        <v>1</v>
      </c>
      <c r="N855" s="6" t="str">
        <f>IF(employee_data36[[#This Row],[EmployeeStatus]]="Active", "Active", "Tidak Active")</f>
        <v>Active</v>
      </c>
      <c r="O855" t="s">
        <v>63</v>
      </c>
      <c r="P855" t="s">
        <v>34</v>
      </c>
      <c r="Q855" t="s">
        <v>35</v>
      </c>
      <c r="R855" t="s">
        <v>36</v>
      </c>
      <c r="S855" t="s">
        <v>37</v>
      </c>
      <c r="T855" t="s">
        <v>38</v>
      </c>
      <c r="U855" t="s">
        <v>66</v>
      </c>
      <c r="V855" s="1">
        <v>16181</v>
      </c>
      <c r="W855" s="6">
        <f>DATEDIF(employee_data36[[#This Row],[DOB]],DATE(2023, 1, 1), "Y")</f>
        <v>78</v>
      </c>
      <c r="X855" s="6" t="str">
        <f>IF(employee_data3[[#This Row],[Age]]&lt;=25, "Remaja", IF(employee_data3[[#This Row],[Age]]&lt;=55, "Dewasa", "Lansia"))</f>
        <v>Lansia</v>
      </c>
      <c r="Y855" s="7" t="str">
        <f>CONCATENATE(employee_data36[[#This Row],[First-LastName]]," ",employee_data36[[#This Row],[DOB]])</f>
        <v>Natalie-Christensen 16181</v>
      </c>
      <c r="Z855" t="s">
        <v>40</v>
      </c>
      <c r="AA855" t="s">
        <v>395</v>
      </c>
      <c r="AB855" t="s">
        <v>55</v>
      </c>
      <c r="AC855">
        <v>77219</v>
      </c>
      <c r="AD855" t="s">
        <v>93</v>
      </c>
      <c r="AE855" t="s">
        <v>75</v>
      </c>
      <c r="AF855" t="s">
        <v>45</v>
      </c>
      <c r="AG855">
        <v>3</v>
      </c>
    </row>
    <row r="856" spans="1:33" x14ac:dyDescent="0.3">
      <c r="A856">
        <v>1281</v>
      </c>
      <c r="B856" t="s">
        <v>3595</v>
      </c>
      <c r="C856" t="s">
        <v>3596</v>
      </c>
      <c r="D856" s="6" t="str">
        <f>CONCATENATE(employee_data36[[#This Row],[FirstName]], "-",employee_data36[[#This Row],[LastName]] )</f>
        <v>Jordyn-Sheppard</v>
      </c>
      <c r="E856" s="1">
        <v>44050</v>
      </c>
      <c r="F856" s="1">
        <v>44397</v>
      </c>
      <c r="G856" s="7" t="str">
        <f>IF(ISBLANK(employee_data36[[#This Row],[ExitDate]]),"Yes","")</f>
        <v/>
      </c>
      <c r="H856" t="s">
        <v>28</v>
      </c>
      <c r="I856" t="s">
        <v>3597</v>
      </c>
      <c r="J856" t="s">
        <v>3598</v>
      </c>
      <c r="K856" t="s">
        <v>80</v>
      </c>
      <c r="L856" t="s">
        <v>745</v>
      </c>
      <c r="M856" s="6" t="str">
        <f>IF(ISBLANK(employee_data36[[#This Row],[ExitDate]]),"1","0")</f>
        <v>0</v>
      </c>
      <c r="N856" s="6" t="str">
        <f>IF(employee_data36[[#This Row],[EmployeeStatus]]="Active", "Active", "Tidak Active")</f>
        <v>Tidak Active</v>
      </c>
      <c r="O856" t="s">
        <v>52</v>
      </c>
      <c r="P856" t="s">
        <v>51</v>
      </c>
      <c r="Q856" t="s">
        <v>52</v>
      </c>
      <c r="R856" t="s">
        <v>140</v>
      </c>
      <c r="S856" t="s">
        <v>3599</v>
      </c>
      <c r="T856" t="s">
        <v>38</v>
      </c>
      <c r="U856" t="s">
        <v>39</v>
      </c>
      <c r="V856" s="1">
        <v>25191</v>
      </c>
      <c r="W856" s="6">
        <f>DATEDIF(employee_data36[[#This Row],[DOB]],DATE(2023, 1, 1), "Y")</f>
        <v>54</v>
      </c>
      <c r="X856" s="6" t="str">
        <f>IF(employee_data3[[#This Row],[Age]]&lt;=25, "Remaja", IF(employee_data3[[#This Row],[Age]]&lt;=55, "Dewasa", "Lansia"))</f>
        <v>Dewasa</v>
      </c>
      <c r="Y856" s="7" t="str">
        <f>CONCATENATE(employee_data36[[#This Row],[First-LastName]]," ",employee_data36[[#This Row],[DOB]])</f>
        <v>Jordyn-Sheppard 25191</v>
      </c>
      <c r="Z856" t="s">
        <v>40</v>
      </c>
      <c r="AA856" t="s">
        <v>613</v>
      </c>
      <c r="AB856" t="s">
        <v>42</v>
      </c>
      <c r="AC856">
        <v>30117</v>
      </c>
      <c r="AD856" t="s">
        <v>43</v>
      </c>
      <c r="AE856" t="s">
        <v>44</v>
      </c>
      <c r="AF856" t="s">
        <v>45</v>
      </c>
      <c r="AG856">
        <v>3</v>
      </c>
    </row>
    <row r="857" spans="1:33" x14ac:dyDescent="0.3">
      <c r="A857">
        <v>1282</v>
      </c>
      <c r="B857" t="s">
        <v>550</v>
      </c>
      <c r="C857" t="s">
        <v>3600</v>
      </c>
      <c r="D857" s="6" t="str">
        <f>CONCATENATE(employee_data36[[#This Row],[FirstName]], "-",employee_data36[[#This Row],[LastName]] )</f>
        <v>Rohan-Matthews</v>
      </c>
      <c r="E857" s="1">
        <v>44296</v>
      </c>
      <c r="F857" s="1">
        <v>44884</v>
      </c>
      <c r="G857" s="7" t="str">
        <f>IF(ISBLANK(employee_data36[[#This Row],[ExitDate]]),"Yes","")</f>
        <v/>
      </c>
      <c r="H857" t="s">
        <v>28</v>
      </c>
      <c r="I857" t="s">
        <v>3601</v>
      </c>
      <c r="J857" t="s">
        <v>3602</v>
      </c>
      <c r="K857" t="s">
        <v>89</v>
      </c>
      <c r="L857" t="s">
        <v>745</v>
      </c>
      <c r="M857" s="6" t="str">
        <f>IF(ISBLANK(employee_data36[[#This Row],[ExitDate]]),"1","0")</f>
        <v>0</v>
      </c>
      <c r="N857" s="6" t="str">
        <f>IF(employee_data36[[#This Row],[EmployeeStatus]]="Active", "Active", "Tidak Active")</f>
        <v>Tidak Active</v>
      </c>
      <c r="O857" t="s">
        <v>52</v>
      </c>
      <c r="P857" t="s">
        <v>51</v>
      </c>
      <c r="Q857" t="s">
        <v>35</v>
      </c>
      <c r="R857" t="s">
        <v>99</v>
      </c>
      <c r="S857" t="s">
        <v>3603</v>
      </c>
      <c r="T857" t="s">
        <v>38</v>
      </c>
      <c r="U857" t="s">
        <v>332</v>
      </c>
      <c r="V857" s="1">
        <v>29583</v>
      </c>
      <c r="W857" s="6">
        <f>DATEDIF(employee_data36[[#This Row],[DOB]],DATE(2023, 1, 1), "Y")</f>
        <v>42</v>
      </c>
      <c r="X857" s="6" t="str">
        <f>IF(employee_data3[[#This Row],[Age]]&lt;=25, "Remaja", IF(employee_data3[[#This Row],[Age]]&lt;=55, "Dewasa", "Lansia"))</f>
        <v>Dewasa</v>
      </c>
      <c r="Y857" s="7" t="str">
        <f>CONCATENATE(employee_data36[[#This Row],[First-LastName]]," ",employee_data36[[#This Row],[DOB]])</f>
        <v>Rohan-Matthews 29583</v>
      </c>
      <c r="Z857" t="s">
        <v>40</v>
      </c>
      <c r="AA857" t="s">
        <v>613</v>
      </c>
      <c r="AB857" t="s">
        <v>42</v>
      </c>
      <c r="AC857">
        <v>30179</v>
      </c>
      <c r="AD857" t="s">
        <v>93</v>
      </c>
      <c r="AE857" t="s">
        <v>44</v>
      </c>
      <c r="AF857" t="s">
        <v>45</v>
      </c>
      <c r="AG857">
        <v>3</v>
      </c>
    </row>
    <row r="858" spans="1:33" x14ac:dyDescent="0.3">
      <c r="A858">
        <v>1283</v>
      </c>
      <c r="B858" t="s">
        <v>1246</v>
      </c>
      <c r="C858" t="s">
        <v>883</v>
      </c>
      <c r="D858" s="6" t="str">
        <f>CONCATENATE(employee_data36[[#This Row],[FirstName]], "-",employee_data36[[#This Row],[LastName]] )</f>
        <v>Taniya-Stafford</v>
      </c>
      <c r="E858" s="1">
        <v>44207</v>
      </c>
      <c r="F858" s="1"/>
      <c r="G858" s="7" t="str">
        <f>IF(ISBLANK(employee_data36[[#This Row],[ExitDate]]),"Yes","")</f>
        <v>Yes</v>
      </c>
      <c r="H858" t="s">
        <v>28</v>
      </c>
      <c r="I858" t="s">
        <v>3604</v>
      </c>
      <c r="J858" t="s">
        <v>3605</v>
      </c>
      <c r="K858" t="s">
        <v>31</v>
      </c>
      <c r="L858" t="s">
        <v>32</v>
      </c>
      <c r="M858" s="6" t="str">
        <f>IF(ISBLANK(employee_data36[[#This Row],[ExitDate]]),"1","0")</f>
        <v>1</v>
      </c>
      <c r="N858" s="6" t="str">
        <f>IF(employee_data36[[#This Row],[EmployeeStatus]]="Active", "Active", "Tidak Active")</f>
        <v>Active</v>
      </c>
      <c r="O858" t="s">
        <v>63</v>
      </c>
      <c r="P858" t="s">
        <v>34</v>
      </c>
      <c r="Q858" t="s">
        <v>63</v>
      </c>
      <c r="R858" t="s">
        <v>36</v>
      </c>
      <c r="S858" t="s">
        <v>37</v>
      </c>
      <c r="T858" t="s">
        <v>38</v>
      </c>
      <c r="U858" t="s">
        <v>101</v>
      </c>
      <c r="V858" s="1">
        <v>36574</v>
      </c>
      <c r="W858" s="6">
        <f>DATEDIF(employee_data36[[#This Row],[DOB]],DATE(2023, 1, 1), "Y")</f>
        <v>22</v>
      </c>
      <c r="X858" s="6" t="str">
        <f>IF(employee_data3[[#This Row],[Age]]&lt;=25, "Remaja", IF(employee_data3[[#This Row],[Age]]&lt;=55, "Dewasa", "Lansia"))</f>
        <v>Remaja</v>
      </c>
      <c r="Y858" s="7" t="str">
        <f>CONCATENATE(employee_data36[[#This Row],[First-LastName]]," ",employee_data36[[#This Row],[DOB]])</f>
        <v>Taniya-Stafford 36574</v>
      </c>
      <c r="Z858" t="s">
        <v>40</v>
      </c>
      <c r="AA858" t="s">
        <v>703</v>
      </c>
      <c r="AB858" t="s">
        <v>42</v>
      </c>
      <c r="AC858">
        <v>72581</v>
      </c>
      <c r="AD858" t="s">
        <v>128</v>
      </c>
      <c r="AE858" t="s">
        <v>84</v>
      </c>
      <c r="AF858" t="s">
        <v>45</v>
      </c>
      <c r="AG858">
        <v>3</v>
      </c>
    </row>
    <row r="859" spans="1:33" x14ac:dyDescent="0.3">
      <c r="A859">
        <v>1284</v>
      </c>
      <c r="B859" t="s">
        <v>3606</v>
      </c>
      <c r="C859" t="s">
        <v>207</v>
      </c>
      <c r="D859" s="6" t="str">
        <f>CONCATENATE(employee_data36[[#This Row],[FirstName]], "-",employee_data36[[#This Row],[LastName]] )</f>
        <v>Cherish-Preston</v>
      </c>
      <c r="E859" s="1">
        <v>43807</v>
      </c>
      <c r="F859" s="1"/>
      <c r="G859" s="7" t="str">
        <f>IF(ISBLANK(employee_data36[[#This Row],[ExitDate]]),"Yes","")</f>
        <v>Yes</v>
      </c>
      <c r="H859" t="s">
        <v>28</v>
      </c>
      <c r="I859" t="s">
        <v>3607</v>
      </c>
      <c r="J859" t="s">
        <v>3608</v>
      </c>
      <c r="K859" t="s">
        <v>50</v>
      </c>
      <c r="L859" t="s">
        <v>32</v>
      </c>
      <c r="M859" s="6" t="str">
        <f>IF(ISBLANK(employee_data36[[#This Row],[ExitDate]]),"1","0")</f>
        <v>1</v>
      </c>
      <c r="N859" s="6" t="str">
        <f>IF(employee_data36[[#This Row],[EmployeeStatus]]="Active", "Active", "Tidak Active")</f>
        <v>Active</v>
      </c>
      <c r="O859" t="s">
        <v>33</v>
      </c>
      <c r="P859" t="s">
        <v>64</v>
      </c>
      <c r="Q859" t="s">
        <v>63</v>
      </c>
      <c r="R859" t="s">
        <v>36</v>
      </c>
      <c r="S859" t="s">
        <v>37</v>
      </c>
      <c r="T859" t="s">
        <v>38</v>
      </c>
      <c r="U859" t="s">
        <v>101</v>
      </c>
      <c r="V859" s="1">
        <v>31075</v>
      </c>
      <c r="W859" s="6">
        <f>DATEDIF(employee_data36[[#This Row],[DOB]],DATE(2023, 1, 1), "Y")</f>
        <v>37</v>
      </c>
      <c r="X859" s="6" t="str">
        <f>IF(employee_data3[[#This Row],[Age]]&lt;=25, "Remaja", IF(employee_data3[[#This Row],[Age]]&lt;=55, "Dewasa", "Lansia"))</f>
        <v>Dewasa</v>
      </c>
      <c r="Y859" s="7" t="str">
        <f>CONCATENATE(employee_data36[[#This Row],[First-LastName]]," ",employee_data36[[#This Row],[DOB]])</f>
        <v>Cherish-Preston 31075</v>
      </c>
      <c r="Z859" t="s">
        <v>40</v>
      </c>
      <c r="AA859" t="s">
        <v>6</v>
      </c>
      <c r="AB859" t="s">
        <v>42</v>
      </c>
      <c r="AC859">
        <v>39352</v>
      </c>
      <c r="AD859" t="s">
        <v>74</v>
      </c>
      <c r="AE859" t="s">
        <v>84</v>
      </c>
      <c r="AF859" t="s">
        <v>45</v>
      </c>
      <c r="AG859">
        <v>3</v>
      </c>
    </row>
    <row r="860" spans="1:33" x14ac:dyDescent="0.3">
      <c r="A860">
        <v>1285</v>
      </c>
      <c r="B860" t="s">
        <v>3609</v>
      </c>
      <c r="C860" t="s">
        <v>3610</v>
      </c>
      <c r="D860" s="6" t="str">
        <f>CONCATENATE(employee_data36[[#This Row],[FirstName]], "-",employee_data36[[#This Row],[LastName]] )</f>
        <v>Briley-Hanson</v>
      </c>
      <c r="E860" s="1">
        <v>44465</v>
      </c>
      <c r="F860" s="1"/>
      <c r="G860" s="7" t="str">
        <f>IF(ISBLANK(employee_data36[[#This Row],[ExitDate]]),"Yes","")</f>
        <v>Yes</v>
      </c>
      <c r="H860" t="s">
        <v>28</v>
      </c>
      <c r="I860" t="s">
        <v>3611</v>
      </c>
      <c r="J860" t="s">
        <v>3612</v>
      </c>
      <c r="K860" t="s">
        <v>139</v>
      </c>
      <c r="L860" t="s">
        <v>32</v>
      </c>
      <c r="M860" s="6" t="str">
        <f>IF(ISBLANK(employee_data36[[#This Row],[ExitDate]]),"1","0")</f>
        <v>1</v>
      </c>
      <c r="N860" s="6" t="str">
        <f>IF(employee_data36[[#This Row],[EmployeeStatus]]="Active", "Active", "Tidak Active")</f>
        <v>Active</v>
      </c>
      <c r="O860" t="s">
        <v>52</v>
      </c>
      <c r="P860" t="s">
        <v>34</v>
      </c>
      <c r="Q860" t="s">
        <v>63</v>
      </c>
      <c r="R860" t="s">
        <v>36</v>
      </c>
      <c r="S860" t="s">
        <v>37</v>
      </c>
      <c r="T860" t="s">
        <v>38</v>
      </c>
      <c r="U860" t="s">
        <v>101</v>
      </c>
      <c r="V860" s="1">
        <v>34536</v>
      </c>
      <c r="W860" s="6">
        <f>DATEDIF(employee_data36[[#This Row],[DOB]],DATE(2023, 1, 1), "Y")</f>
        <v>28</v>
      </c>
      <c r="X860" s="6" t="str">
        <f>IF(employee_data3[[#This Row],[Age]]&lt;=25, "Remaja", IF(employee_data3[[#This Row],[Age]]&lt;=55, "Dewasa", "Lansia"))</f>
        <v>Dewasa</v>
      </c>
      <c r="Y860" s="7" t="str">
        <f>CONCATENATE(employee_data36[[#This Row],[First-LastName]]," ",employee_data36[[#This Row],[DOB]])</f>
        <v>Briley-Hanson 34536</v>
      </c>
      <c r="Z860" t="s">
        <v>40</v>
      </c>
      <c r="AA860" t="s">
        <v>6</v>
      </c>
      <c r="AB860" t="s">
        <v>55</v>
      </c>
      <c r="AC860">
        <v>89374</v>
      </c>
      <c r="AD860" t="s">
        <v>56</v>
      </c>
      <c r="AE860" t="s">
        <v>44</v>
      </c>
      <c r="AF860" t="s">
        <v>45</v>
      </c>
      <c r="AG860">
        <v>3</v>
      </c>
    </row>
    <row r="861" spans="1:33" x14ac:dyDescent="0.3">
      <c r="A861">
        <v>1286</v>
      </c>
      <c r="B861" t="s">
        <v>415</v>
      </c>
      <c r="C861" t="s">
        <v>172</v>
      </c>
      <c r="D861" s="6" t="str">
        <f>CONCATENATE(employee_data36[[#This Row],[FirstName]], "-",employee_data36[[#This Row],[LastName]] )</f>
        <v>Hugo-Tate</v>
      </c>
      <c r="E861" s="1">
        <v>44448</v>
      </c>
      <c r="F861" s="1">
        <v>44497</v>
      </c>
      <c r="G861" s="7" t="str">
        <f>IF(ISBLANK(employee_data36[[#This Row],[ExitDate]]),"Yes","")</f>
        <v/>
      </c>
      <c r="H861" t="s">
        <v>28</v>
      </c>
      <c r="I861" t="s">
        <v>3613</v>
      </c>
      <c r="J861" t="s">
        <v>3614</v>
      </c>
      <c r="K861" t="s">
        <v>118</v>
      </c>
      <c r="L861" t="s">
        <v>745</v>
      </c>
      <c r="M861" s="6" t="str">
        <f>IF(ISBLANK(employee_data36[[#This Row],[ExitDate]]),"1","0")</f>
        <v>0</v>
      </c>
      <c r="N861" s="6" t="str">
        <f>IF(employee_data36[[#This Row],[EmployeeStatus]]="Active", "Active", "Tidak Active")</f>
        <v>Tidak Active</v>
      </c>
      <c r="O861" t="s">
        <v>63</v>
      </c>
      <c r="P861" t="s">
        <v>64</v>
      </c>
      <c r="Q861" t="s">
        <v>35</v>
      </c>
      <c r="R861" t="s">
        <v>175</v>
      </c>
      <c r="S861" t="s">
        <v>3615</v>
      </c>
      <c r="T861" t="s">
        <v>38</v>
      </c>
      <c r="U861" t="s">
        <v>90</v>
      </c>
      <c r="V861" s="1">
        <v>36305</v>
      </c>
      <c r="W861" s="6">
        <f>DATEDIF(employee_data36[[#This Row],[DOB]],DATE(2023, 1, 1), "Y")</f>
        <v>23</v>
      </c>
      <c r="X861" s="6" t="str">
        <f>IF(employee_data3[[#This Row],[Age]]&lt;=25, "Remaja", IF(employee_data3[[#This Row],[Age]]&lt;=55, "Dewasa", "Lansia"))</f>
        <v>Remaja</v>
      </c>
      <c r="Y861" s="7" t="str">
        <f>CONCATENATE(employee_data36[[#This Row],[First-LastName]]," ",employee_data36[[#This Row],[DOB]])</f>
        <v>Hugo-Tate 36305</v>
      </c>
      <c r="Z861" t="s">
        <v>40</v>
      </c>
      <c r="AA861" t="s">
        <v>193</v>
      </c>
      <c r="AB861" t="s">
        <v>55</v>
      </c>
      <c r="AC861">
        <v>74629</v>
      </c>
      <c r="AD861" t="s">
        <v>128</v>
      </c>
      <c r="AE861" t="s">
        <v>104</v>
      </c>
      <c r="AF861" t="s">
        <v>45</v>
      </c>
      <c r="AG861">
        <v>3</v>
      </c>
    </row>
    <row r="862" spans="1:33" x14ac:dyDescent="0.3">
      <c r="A862">
        <v>1287</v>
      </c>
      <c r="B862" t="s">
        <v>3616</v>
      </c>
      <c r="C862" t="s">
        <v>3617</v>
      </c>
      <c r="D862" s="6" t="str">
        <f>CONCATENATE(employee_data36[[#This Row],[FirstName]], "-",employee_data36[[#This Row],[LastName]] )</f>
        <v>Daniel-Griffin</v>
      </c>
      <c r="E862" s="1">
        <v>44093</v>
      </c>
      <c r="F862" s="1">
        <v>44977</v>
      </c>
      <c r="G862" s="7" t="str">
        <f>IF(ISBLANK(employee_data36[[#This Row],[ExitDate]]),"Yes","")</f>
        <v/>
      </c>
      <c r="H862" t="s">
        <v>28</v>
      </c>
      <c r="I862" t="s">
        <v>3618</v>
      </c>
      <c r="J862" t="s">
        <v>3619</v>
      </c>
      <c r="K862" t="s">
        <v>62</v>
      </c>
      <c r="L862" t="s">
        <v>745</v>
      </c>
      <c r="M862" s="6" t="str">
        <f>IF(ISBLANK(employee_data36[[#This Row],[ExitDate]]),"1","0")</f>
        <v>0</v>
      </c>
      <c r="N862" s="6" t="str">
        <f>IF(employee_data36[[#This Row],[EmployeeStatus]]="Active", "Active", "Tidak Active")</f>
        <v>Tidak Active</v>
      </c>
      <c r="O862" t="s">
        <v>63</v>
      </c>
      <c r="P862" t="s">
        <v>51</v>
      </c>
      <c r="Q862" t="s">
        <v>63</v>
      </c>
      <c r="R862" t="s">
        <v>140</v>
      </c>
      <c r="S862" t="s">
        <v>3620</v>
      </c>
      <c r="T862" t="s">
        <v>38</v>
      </c>
      <c r="U862" t="s">
        <v>81</v>
      </c>
      <c r="V862" s="1">
        <v>15967</v>
      </c>
      <c r="W862" s="6">
        <f>DATEDIF(employee_data36[[#This Row],[DOB]],DATE(2023, 1, 1), "Y")</f>
        <v>79</v>
      </c>
      <c r="X862" s="6" t="str">
        <f>IF(employee_data3[[#This Row],[Age]]&lt;=25, "Remaja", IF(employee_data3[[#This Row],[Age]]&lt;=55, "Dewasa", "Lansia"))</f>
        <v>Lansia</v>
      </c>
      <c r="Y862" s="7" t="str">
        <f>CONCATENATE(employee_data36[[#This Row],[First-LastName]]," ",employee_data36[[#This Row],[DOB]])</f>
        <v>Daniel-Griffin 15967</v>
      </c>
      <c r="Z862" t="s">
        <v>40</v>
      </c>
      <c r="AA862" t="s">
        <v>103</v>
      </c>
      <c r="AB862" t="s">
        <v>42</v>
      </c>
      <c r="AC862">
        <v>56136</v>
      </c>
      <c r="AD862" t="s">
        <v>93</v>
      </c>
      <c r="AE862" t="s">
        <v>44</v>
      </c>
      <c r="AF862" t="s">
        <v>45</v>
      </c>
      <c r="AG862">
        <v>3</v>
      </c>
    </row>
    <row r="863" spans="1:33" x14ac:dyDescent="0.3">
      <c r="A863">
        <v>1288</v>
      </c>
      <c r="B863" t="s">
        <v>3621</v>
      </c>
      <c r="C863" t="s">
        <v>3622</v>
      </c>
      <c r="D863" s="6" t="str">
        <f>CONCATENATE(employee_data36[[#This Row],[FirstName]], "-",employee_data36[[#This Row],[LastName]] )</f>
        <v>Dakota-Salinas</v>
      </c>
      <c r="E863" s="1">
        <v>44572</v>
      </c>
      <c r="F863" s="1">
        <v>44860</v>
      </c>
      <c r="G863" s="7" t="str">
        <f>IF(ISBLANK(employee_data36[[#This Row],[ExitDate]]),"Yes","")</f>
        <v/>
      </c>
      <c r="H863" t="s">
        <v>28</v>
      </c>
      <c r="I863" t="s">
        <v>3623</v>
      </c>
      <c r="J863" t="s">
        <v>3624</v>
      </c>
      <c r="K863" t="s">
        <v>168</v>
      </c>
      <c r="L863" t="s">
        <v>32</v>
      </c>
      <c r="M863" s="6" t="str">
        <f>IF(ISBLANK(employee_data36[[#This Row],[ExitDate]]),"1","0")</f>
        <v>0</v>
      </c>
      <c r="N863" s="6" t="str">
        <f>IF(employee_data36[[#This Row],[EmployeeStatus]]="Active", "Active", "Tidak Active")</f>
        <v>Active</v>
      </c>
      <c r="O863" t="s">
        <v>63</v>
      </c>
      <c r="P863" t="s">
        <v>34</v>
      </c>
      <c r="Q863" t="s">
        <v>52</v>
      </c>
      <c r="R863" t="s">
        <v>175</v>
      </c>
      <c r="S863" t="s">
        <v>3625</v>
      </c>
      <c r="T863" t="s">
        <v>38</v>
      </c>
      <c r="U863" t="s">
        <v>53</v>
      </c>
      <c r="V863" s="1">
        <v>35944</v>
      </c>
      <c r="W863" s="6">
        <f>DATEDIF(employee_data36[[#This Row],[DOB]],DATE(2023, 1, 1), "Y")</f>
        <v>24</v>
      </c>
      <c r="X863" s="6" t="str">
        <f>IF(employee_data3[[#This Row],[Age]]&lt;=25, "Remaja", IF(employee_data3[[#This Row],[Age]]&lt;=55, "Dewasa", "Lansia"))</f>
        <v>Remaja</v>
      </c>
      <c r="Y863" s="7" t="str">
        <f>CONCATENATE(employee_data36[[#This Row],[First-LastName]]," ",employee_data36[[#This Row],[DOB]])</f>
        <v>Dakota-Salinas 35944</v>
      </c>
      <c r="Z863" t="s">
        <v>40</v>
      </c>
      <c r="AA863" t="s">
        <v>163</v>
      </c>
      <c r="AB863" t="s">
        <v>42</v>
      </c>
      <c r="AC863">
        <v>69514</v>
      </c>
      <c r="AD863" t="s">
        <v>56</v>
      </c>
      <c r="AE863" t="s">
        <v>75</v>
      </c>
      <c r="AF863" t="s">
        <v>45</v>
      </c>
      <c r="AG863">
        <v>3</v>
      </c>
    </row>
    <row r="864" spans="1:33" x14ac:dyDescent="0.3">
      <c r="A864">
        <v>1289</v>
      </c>
      <c r="B864" t="s">
        <v>3626</v>
      </c>
      <c r="C864" t="s">
        <v>3627</v>
      </c>
      <c r="D864" s="6" t="str">
        <f>CONCATENATE(employee_data36[[#This Row],[FirstName]], "-",employee_data36[[#This Row],[LastName]] )</f>
        <v>Janiyah-Ballard</v>
      </c>
      <c r="E864" s="1">
        <v>43664</v>
      </c>
      <c r="F864" s="1"/>
      <c r="G864" s="7" t="str">
        <f>IF(ISBLANK(employee_data36[[#This Row],[ExitDate]]),"Yes","")</f>
        <v>Yes</v>
      </c>
      <c r="H864" t="s">
        <v>28</v>
      </c>
      <c r="I864" t="s">
        <v>3628</v>
      </c>
      <c r="J864" t="s">
        <v>3629</v>
      </c>
      <c r="K864" t="s">
        <v>133</v>
      </c>
      <c r="L864" t="s">
        <v>32</v>
      </c>
      <c r="M864" s="6" t="str">
        <f>IF(ISBLANK(employee_data36[[#This Row],[ExitDate]]),"1","0")</f>
        <v>1</v>
      </c>
      <c r="N864" s="6" t="str">
        <f>IF(employee_data36[[#This Row],[EmployeeStatus]]="Active", "Active", "Tidak Active")</f>
        <v>Active</v>
      </c>
      <c r="O864" t="s">
        <v>63</v>
      </c>
      <c r="P864" t="s">
        <v>34</v>
      </c>
      <c r="Q864" t="s">
        <v>63</v>
      </c>
      <c r="R864" t="s">
        <v>36</v>
      </c>
      <c r="S864" t="s">
        <v>37</v>
      </c>
      <c r="T864" t="s">
        <v>38</v>
      </c>
      <c r="U864" t="s">
        <v>81</v>
      </c>
      <c r="V864" s="1">
        <v>15523</v>
      </c>
      <c r="W864" s="6">
        <f>DATEDIF(employee_data36[[#This Row],[DOB]],DATE(2023, 1, 1), "Y")</f>
        <v>80</v>
      </c>
      <c r="X864" s="6" t="str">
        <f>IF(employee_data3[[#This Row],[Age]]&lt;=25, "Remaja", IF(employee_data3[[#This Row],[Age]]&lt;=55, "Dewasa", "Lansia"))</f>
        <v>Lansia</v>
      </c>
      <c r="Y864" s="7" t="str">
        <f>CONCATENATE(employee_data36[[#This Row],[First-LastName]]," ",employee_data36[[#This Row],[DOB]])</f>
        <v>Janiyah-Ballard 15523</v>
      </c>
      <c r="Z864" t="s">
        <v>40</v>
      </c>
      <c r="AA864" t="s">
        <v>73</v>
      </c>
      <c r="AB864" t="s">
        <v>42</v>
      </c>
      <c r="AC864">
        <v>40307</v>
      </c>
      <c r="AD864" t="s">
        <v>74</v>
      </c>
      <c r="AE864" t="s">
        <v>75</v>
      </c>
      <c r="AF864" t="s">
        <v>45</v>
      </c>
      <c r="AG864">
        <v>3</v>
      </c>
    </row>
    <row r="865" spans="1:33" x14ac:dyDescent="0.3">
      <c r="A865">
        <v>1290</v>
      </c>
      <c r="B865" t="s">
        <v>3630</v>
      </c>
      <c r="C865" t="s">
        <v>875</v>
      </c>
      <c r="D865" s="6" t="str">
        <f>CONCATENATE(employee_data36[[#This Row],[FirstName]], "-",employee_data36[[#This Row],[LastName]] )</f>
        <v>Annika-Malone</v>
      </c>
      <c r="E865" s="1">
        <v>44299</v>
      </c>
      <c r="F865" s="1"/>
      <c r="G865" s="7" t="str">
        <f>IF(ISBLANK(employee_data36[[#This Row],[ExitDate]]),"Yes","")</f>
        <v>Yes</v>
      </c>
      <c r="H865" t="s">
        <v>28</v>
      </c>
      <c r="I865" t="s">
        <v>3631</v>
      </c>
      <c r="J865" t="s">
        <v>3632</v>
      </c>
      <c r="K865" t="s">
        <v>80</v>
      </c>
      <c r="L865" t="s">
        <v>32</v>
      </c>
      <c r="M865" s="6" t="str">
        <f>IF(ISBLANK(employee_data36[[#This Row],[ExitDate]]),"1","0")</f>
        <v>1</v>
      </c>
      <c r="N865" s="6" t="str">
        <f>IF(employee_data36[[#This Row],[EmployeeStatus]]="Active", "Active", "Tidak Active")</f>
        <v>Active</v>
      </c>
      <c r="O865" t="s">
        <v>63</v>
      </c>
      <c r="P865" t="s">
        <v>51</v>
      </c>
      <c r="Q865" t="s">
        <v>63</v>
      </c>
      <c r="R865" t="s">
        <v>36</v>
      </c>
      <c r="S865" t="s">
        <v>37</v>
      </c>
      <c r="T865" t="s">
        <v>38</v>
      </c>
      <c r="U865" t="s">
        <v>66</v>
      </c>
      <c r="V865" s="1">
        <v>35199</v>
      </c>
      <c r="W865" s="6">
        <f>DATEDIF(employee_data36[[#This Row],[DOB]],DATE(2023, 1, 1), "Y")</f>
        <v>26</v>
      </c>
      <c r="X865" s="6" t="str">
        <f>IF(employee_data3[[#This Row],[Age]]&lt;=25, "Remaja", IF(employee_data3[[#This Row],[Age]]&lt;=55, "Dewasa", "Lansia"))</f>
        <v>Dewasa</v>
      </c>
      <c r="Y865" s="7" t="str">
        <f>CONCATENATE(employee_data36[[#This Row],[First-LastName]]," ",employee_data36[[#This Row],[DOB]])</f>
        <v>Annika-Malone 35199</v>
      </c>
      <c r="Z865" t="s">
        <v>40</v>
      </c>
      <c r="AA865" t="s">
        <v>395</v>
      </c>
      <c r="AB865" t="s">
        <v>42</v>
      </c>
      <c r="AC865">
        <v>57255</v>
      </c>
      <c r="AD865" t="s">
        <v>43</v>
      </c>
      <c r="AE865" t="s">
        <v>84</v>
      </c>
      <c r="AF865" t="s">
        <v>45</v>
      </c>
      <c r="AG865">
        <v>3</v>
      </c>
    </row>
    <row r="866" spans="1:33" x14ac:dyDescent="0.3">
      <c r="A866">
        <v>1291</v>
      </c>
      <c r="B866" t="s">
        <v>2987</v>
      </c>
      <c r="C866" t="s">
        <v>3633</v>
      </c>
      <c r="D866" s="6" t="str">
        <f>CONCATENATE(employee_data36[[#This Row],[FirstName]], "-",employee_data36[[#This Row],[LastName]] )</f>
        <v>Celeste-Lin</v>
      </c>
      <c r="E866" s="1">
        <v>45094</v>
      </c>
      <c r="F866" s="1">
        <v>45134</v>
      </c>
      <c r="G866" s="7" t="str">
        <f>IF(ISBLANK(employee_data36[[#This Row],[ExitDate]]),"Yes","")</f>
        <v/>
      </c>
      <c r="H866" t="s">
        <v>28</v>
      </c>
      <c r="I866" t="s">
        <v>3634</v>
      </c>
      <c r="J866" t="s">
        <v>3635</v>
      </c>
      <c r="K866" t="s">
        <v>98</v>
      </c>
      <c r="L866" t="s">
        <v>32</v>
      </c>
      <c r="M866" s="6" t="str">
        <f>IF(ISBLANK(employee_data36[[#This Row],[ExitDate]]),"1","0")</f>
        <v>0</v>
      </c>
      <c r="N866" s="6" t="str">
        <f>IF(employee_data36[[#This Row],[EmployeeStatus]]="Active", "Active", "Tidak Active")</f>
        <v>Active</v>
      </c>
      <c r="O866" t="s">
        <v>33</v>
      </c>
      <c r="P866" t="s">
        <v>64</v>
      </c>
      <c r="Q866" t="s">
        <v>35</v>
      </c>
      <c r="R866" t="s">
        <v>175</v>
      </c>
      <c r="S866" t="s">
        <v>3636</v>
      </c>
      <c r="T866" t="s">
        <v>38</v>
      </c>
      <c r="U866" t="s">
        <v>111</v>
      </c>
      <c r="V866" s="1">
        <v>32214</v>
      </c>
      <c r="W866" s="6">
        <f>DATEDIF(employee_data36[[#This Row],[DOB]],DATE(2023, 1, 1), "Y")</f>
        <v>34</v>
      </c>
      <c r="X866" s="6" t="str">
        <f>IF(employee_data3[[#This Row],[Age]]&lt;=25, "Remaja", IF(employee_data3[[#This Row],[Age]]&lt;=55, "Dewasa", "Lansia"))</f>
        <v>Dewasa</v>
      </c>
      <c r="Y866" s="7" t="str">
        <f>CONCATENATE(employee_data36[[#This Row],[First-LastName]]," ",employee_data36[[#This Row],[DOB]])</f>
        <v>Celeste-Lin 32214</v>
      </c>
      <c r="Z866" t="s">
        <v>40</v>
      </c>
      <c r="AA866" t="s">
        <v>178</v>
      </c>
      <c r="AB866" t="s">
        <v>42</v>
      </c>
      <c r="AC866">
        <v>94486</v>
      </c>
      <c r="AD866" t="s">
        <v>93</v>
      </c>
      <c r="AE866" t="s">
        <v>104</v>
      </c>
      <c r="AF866" t="s">
        <v>45</v>
      </c>
      <c r="AG866">
        <v>3</v>
      </c>
    </row>
    <row r="867" spans="1:33" x14ac:dyDescent="0.3">
      <c r="A867">
        <v>1292</v>
      </c>
      <c r="B867" t="s">
        <v>3637</v>
      </c>
      <c r="C867" t="s">
        <v>1579</v>
      </c>
      <c r="D867" s="6" t="str">
        <f>CONCATENATE(employee_data36[[#This Row],[FirstName]], "-",employee_data36[[#This Row],[LastName]] )</f>
        <v>Larissa-Warner</v>
      </c>
      <c r="E867" s="1">
        <v>43400</v>
      </c>
      <c r="F867" s="1"/>
      <c r="G867" s="7" t="str">
        <f>IF(ISBLANK(employee_data36[[#This Row],[ExitDate]]),"Yes","")</f>
        <v>Yes</v>
      </c>
      <c r="H867" t="s">
        <v>28</v>
      </c>
      <c r="I867" t="s">
        <v>3638</v>
      </c>
      <c r="J867" t="s">
        <v>3639</v>
      </c>
      <c r="K867" t="s">
        <v>89</v>
      </c>
      <c r="L867" t="s">
        <v>32</v>
      </c>
      <c r="M867" s="6" t="str">
        <f>IF(ISBLANK(employee_data36[[#This Row],[ExitDate]]),"1","0")</f>
        <v>1</v>
      </c>
      <c r="N867" s="6" t="str">
        <f>IF(employee_data36[[#This Row],[EmployeeStatus]]="Active", "Active", "Tidak Active")</f>
        <v>Active</v>
      </c>
      <c r="O867" t="s">
        <v>63</v>
      </c>
      <c r="P867" t="s">
        <v>51</v>
      </c>
      <c r="Q867" t="s">
        <v>52</v>
      </c>
      <c r="R867" t="s">
        <v>36</v>
      </c>
      <c r="S867" t="s">
        <v>37</v>
      </c>
      <c r="T867" t="s">
        <v>38</v>
      </c>
      <c r="U867" t="s">
        <v>111</v>
      </c>
      <c r="V867" s="1">
        <v>15884</v>
      </c>
      <c r="W867" s="6">
        <f>DATEDIF(employee_data36[[#This Row],[DOB]],DATE(2023, 1, 1), "Y")</f>
        <v>79</v>
      </c>
      <c r="X867" s="6" t="str">
        <f>IF(employee_data3[[#This Row],[Age]]&lt;=25, "Remaja", IF(employee_data3[[#This Row],[Age]]&lt;=55, "Dewasa", "Lansia"))</f>
        <v>Lansia</v>
      </c>
      <c r="Y867" s="7" t="str">
        <f>CONCATENATE(employee_data36[[#This Row],[First-LastName]]," ",employee_data36[[#This Row],[DOB]])</f>
        <v>Larissa-Warner 15884</v>
      </c>
      <c r="Z867" t="s">
        <v>40</v>
      </c>
      <c r="AA867" t="s">
        <v>113</v>
      </c>
      <c r="AB867" t="s">
        <v>42</v>
      </c>
      <c r="AC867">
        <v>28931</v>
      </c>
      <c r="AD867" t="s">
        <v>43</v>
      </c>
      <c r="AE867" t="s">
        <v>104</v>
      </c>
      <c r="AF867" t="s">
        <v>45</v>
      </c>
      <c r="AG867">
        <v>3</v>
      </c>
    </row>
    <row r="868" spans="1:33" x14ac:dyDescent="0.3">
      <c r="A868">
        <v>1293</v>
      </c>
      <c r="B868" t="s">
        <v>3640</v>
      </c>
      <c r="C868" t="s">
        <v>1595</v>
      </c>
      <c r="D868" s="6" t="str">
        <f>CONCATENATE(employee_data36[[#This Row],[FirstName]], "-",employee_data36[[#This Row],[LastName]] )</f>
        <v>Lawrence-Cross</v>
      </c>
      <c r="E868" s="1">
        <v>44348</v>
      </c>
      <c r="F868" s="1">
        <v>45045</v>
      </c>
      <c r="G868" s="7" t="str">
        <f>IF(ISBLANK(employee_data36[[#This Row],[ExitDate]]),"Yes","")</f>
        <v/>
      </c>
      <c r="H868" t="s">
        <v>28</v>
      </c>
      <c r="I868" t="s">
        <v>3641</v>
      </c>
      <c r="J868" t="s">
        <v>3642</v>
      </c>
      <c r="K868" t="s">
        <v>31</v>
      </c>
      <c r="L868" t="s">
        <v>32</v>
      </c>
      <c r="M868" s="6" t="str">
        <f>IF(ISBLANK(employee_data36[[#This Row],[ExitDate]]),"1","0")</f>
        <v>0</v>
      </c>
      <c r="N868" s="6" t="str">
        <f>IF(employee_data36[[#This Row],[EmployeeStatus]]="Active", "Active", "Tidak Active")</f>
        <v>Active</v>
      </c>
      <c r="O868" t="s">
        <v>33</v>
      </c>
      <c r="P868" t="s">
        <v>64</v>
      </c>
      <c r="Q868" t="s">
        <v>63</v>
      </c>
      <c r="R868" t="s">
        <v>175</v>
      </c>
      <c r="S868" t="s">
        <v>3643</v>
      </c>
      <c r="T868" t="s">
        <v>38</v>
      </c>
      <c r="U868" t="s">
        <v>305</v>
      </c>
      <c r="V868" s="1">
        <v>34263</v>
      </c>
      <c r="W868" s="6">
        <f>DATEDIF(employee_data36[[#This Row],[DOB]],DATE(2023, 1, 1), "Y")</f>
        <v>29</v>
      </c>
      <c r="X868" s="6" t="str">
        <f>IF(employee_data3[[#This Row],[Age]]&lt;=25, "Remaja", IF(employee_data3[[#This Row],[Age]]&lt;=55, "Dewasa", "Lansia"))</f>
        <v>Dewasa</v>
      </c>
      <c r="Y868" s="7" t="str">
        <f>CONCATENATE(employee_data36[[#This Row],[First-LastName]]," ",employee_data36[[#This Row],[DOB]])</f>
        <v>Lawrence-Cross 34263</v>
      </c>
      <c r="Z868" t="s">
        <v>40</v>
      </c>
      <c r="AA868" t="s">
        <v>163</v>
      </c>
      <c r="AB868" t="s">
        <v>42</v>
      </c>
      <c r="AC868">
        <v>60878</v>
      </c>
      <c r="AD868" t="s">
        <v>128</v>
      </c>
      <c r="AE868" t="s">
        <v>75</v>
      </c>
      <c r="AF868" t="s">
        <v>45</v>
      </c>
      <c r="AG868">
        <v>3</v>
      </c>
    </row>
    <row r="869" spans="1:33" x14ac:dyDescent="0.3">
      <c r="A869">
        <v>1294</v>
      </c>
      <c r="B869" t="s">
        <v>2912</v>
      </c>
      <c r="C869" t="s">
        <v>3644</v>
      </c>
      <c r="D869" s="6" t="str">
        <f>CONCATENATE(employee_data36[[#This Row],[FirstName]], "-",employee_data36[[#This Row],[LastName]] )</f>
        <v>Kara-Barnes</v>
      </c>
      <c r="E869" s="1">
        <v>45023</v>
      </c>
      <c r="F869" s="1">
        <v>45053</v>
      </c>
      <c r="G869" s="7" t="str">
        <f>IF(ISBLANK(employee_data36[[#This Row],[ExitDate]]),"Yes","")</f>
        <v/>
      </c>
      <c r="H869" t="s">
        <v>3019</v>
      </c>
      <c r="I869" t="s">
        <v>3645</v>
      </c>
      <c r="J869" t="s">
        <v>3646</v>
      </c>
      <c r="K869" t="s">
        <v>50</v>
      </c>
      <c r="L869" t="s">
        <v>32</v>
      </c>
      <c r="M869" s="6" t="str">
        <f>IF(ISBLANK(employee_data36[[#This Row],[ExitDate]]),"1","0")</f>
        <v>0</v>
      </c>
      <c r="N869" s="6" t="str">
        <f>IF(employee_data36[[#This Row],[EmployeeStatus]]="Active", "Active", "Tidak Active")</f>
        <v>Active</v>
      </c>
      <c r="O869" t="s">
        <v>52</v>
      </c>
      <c r="P869" t="s">
        <v>64</v>
      </c>
      <c r="Q869" t="s">
        <v>52</v>
      </c>
      <c r="R869" t="s">
        <v>175</v>
      </c>
      <c r="S869" t="s">
        <v>3647</v>
      </c>
      <c r="T869" t="s">
        <v>38</v>
      </c>
      <c r="U869" t="s">
        <v>305</v>
      </c>
      <c r="V869" s="1">
        <v>25839</v>
      </c>
      <c r="W869" s="6">
        <f>DATEDIF(employee_data36[[#This Row],[DOB]],DATE(2023, 1, 1), "Y")</f>
        <v>52</v>
      </c>
      <c r="X869" s="6" t="str">
        <f>IF(employee_data3[[#This Row],[Age]]&lt;=25, "Remaja", IF(employee_data3[[#This Row],[Age]]&lt;=55, "Dewasa", "Lansia"))</f>
        <v>Dewasa</v>
      </c>
      <c r="Y869" s="7" t="str">
        <f>CONCATENATE(employee_data36[[#This Row],[First-LastName]]," ",employee_data36[[#This Row],[DOB]])</f>
        <v>Kara-Barnes 25839</v>
      </c>
      <c r="Z869" t="s">
        <v>40</v>
      </c>
      <c r="AA869" t="s">
        <v>83</v>
      </c>
      <c r="AB869" t="s">
        <v>42</v>
      </c>
      <c r="AC869">
        <v>58589</v>
      </c>
      <c r="AD869" t="s">
        <v>56</v>
      </c>
      <c r="AE869" t="s">
        <v>75</v>
      </c>
      <c r="AF869" t="s">
        <v>45</v>
      </c>
      <c r="AG869">
        <v>3</v>
      </c>
    </row>
    <row r="870" spans="1:33" x14ac:dyDescent="0.3">
      <c r="A870">
        <v>1295</v>
      </c>
      <c r="B870" t="s">
        <v>679</v>
      </c>
      <c r="C870" t="s">
        <v>2668</v>
      </c>
      <c r="D870" s="6" t="str">
        <f>CONCATENATE(employee_data36[[#This Row],[FirstName]], "-",employee_data36[[#This Row],[LastName]] )</f>
        <v>Emery-Schmidt</v>
      </c>
      <c r="E870" s="1">
        <v>44360</v>
      </c>
      <c r="F870" s="1"/>
      <c r="G870" s="7" t="str">
        <f>IF(ISBLANK(employee_data36[[#This Row],[ExitDate]]),"Yes","")</f>
        <v>Yes</v>
      </c>
      <c r="H870" t="s">
        <v>728</v>
      </c>
      <c r="I870" t="s">
        <v>3648</v>
      </c>
      <c r="J870" t="s">
        <v>3649</v>
      </c>
      <c r="K870" t="s">
        <v>168</v>
      </c>
      <c r="L870" t="s">
        <v>32</v>
      </c>
      <c r="M870" s="6" t="str">
        <f>IF(ISBLANK(employee_data36[[#This Row],[ExitDate]]),"1","0")</f>
        <v>1</v>
      </c>
      <c r="N870" s="6" t="str">
        <f>IF(employee_data36[[#This Row],[EmployeeStatus]]="Active", "Active", "Tidak Active")</f>
        <v>Active</v>
      </c>
      <c r="O870" t="s">
        <v>63</v>
      </c>
      <c r="P870" t="s">
        <v>51</v>
      </c>
      <c r="Q870" t="s">
        <v>63</v>
      </c>
      <c r="R870" t="s">
        <v>36</v>
      </c>
      <c r="S870" t="s">
        <v>37</v>
      </c>
      <c r="T870" t="s">
        <v>38</v>
      </c>
      <c r="U870" t="s">
        <v>81</v>
      </c>
      <c r="V870" s="1">
        <v>25865</v>
      </c>
      <c r="W870" s="6">
        <f>DATEDIF(employee_data36[[#This Row],[DOB]],DATE(2023, 1, 1), "Y")</f>
        <v>52</v>
      </c>
      <c r="X870" s="6" t="str">
        <f>IF(employee_data3[[#This Row],[Age]]&lt;=25, "Remaja", IF(employee_data3[[#This Row],[Age]]&lt;=55, "Dewasa", "Lansia"))</f>
        <v>Dewasa</v>
      </c>
      <c r="Y870" s="7" t="str">
        <f>CONCATENATE(employee_data36[[#This Row],[First-LastName]]," ",employee_data36[[#This Row],[DOB]])</f>
        <v>Emery-Schmidt 25865</v>
      </c>
      <c r="Z870" t="s">
        <v>40</v>
      </c>
      <c r="AA870" t="s">
        <v>352</v>
      </c>
      <c r="AB870" t="s">
        <v>42</v>
      </c>
      <c r="AC870">
        <v>26059</v>
      </c>
      <c r="AD870" t="s">
        <v>74</v>
      </c>
      <c r="AE870" t="s">
        <v>84</v>
      </c>
      <c r="AF870" t="s">
        <v>45</v>
      </c>
      <c r="AG870">
        <v>3</v>
      </c>
    </row>
    <row r="871" spans="1:33" x14ac:dyDescent="0.3">
      <c r="A871">
        <v>1296</v>
      </c>
      <c r="B871" t="s">
        <v>3650</v>
      </c>
      <c r="C871" t="s">
        <v>3651</v>
      </c>
      <c r="D871" s="6" t="str">
        <f>CONCATENATE(employee_data36[[#This Row],[FirstName]], "-",employee_data36[[#This Row],[LastName]] )</f>
        <v>Adalyn-Vaughan</v>
      </c>
      <c r="E871" s="1">
        <v>43537</v>
      </c>
      <c r="F871" s="1">
        <v>44086</v>
      </c>
      <c r="G871" s="7" t="str">
        <f>IF(ISBLANK(employee_data36[[#This Row],[ExitDate]]),"Yes","")</f>
        <v/>
      </c>
      <c r="H871" t="s">
        <v>728</v>
      </c>
      <c r="I871" t="s">
        <v>3652</v>
      </c>
      <c r="J871" t="s">
        <v>3653</v>
      </c>
      <c r="K871" t="s">
        <v>98</v>
      </c>
      <c r="L871" t="s">
        <v>745</v>
      </c>
      <c r="M871" s="6" t="str">
        <f>IF(ISBLANK(employee_data36[[#This Row],[ExitDate]]),"1","0")</f>
        <v>0</v>
      </c>
      <c r="N871" s="6" t="str">
        <f>IF(employee_data36[[#This Row],[EmployeeStatus]]="Active", "Active", "Tidak Active")</f>
        <v>Tidak Active</v>
      </c>
      <c r="O871" t="s">
        <v>63</v>
      </c>
      <c r="P871" t="s">
        <v>64</v>
      </c>
      <c r="Q871" t="s">
        <v>52</v>
      </c>
      <c r="R871" t="s">
        <v>99</v>
      </c>
      <c r="S871" t="s">
        <v>3654</v>
      </c>
      <c r="T871" t="s">
        <v>38</v>
      </c>
      <c r="U871" t="s">
        <v>90</v>
      </c>
      <c r="V871" s="1">
        <v>31074</v>
      </c>
      <c r="W871" s="6">
        <f>DATEDIF(employee_data36[[#This Row],[DOB]],DATE(2023, 1, 1), "Y")</f>
        <v>37</v>
      </c>
      <c r="X871" s="6" t="str">
        <f>IF(employee_data3[[#This Row],[Age]]&lt;=25, "Remaja", IF(employee_data3[[#This Row],[Age]]&lt;=55, "Dewasa", "Lansia"))</f>
        <v>Dewasa</v>
      </c>
      <c r="Y871" s="7" t="str">
        <f>CONCATENATE(employee_data36[[#This Row],[First-LastName]]," ",employee_data36[[#This Row],[DOB]])</f>
        <v>Adalyn-Vaughan 31074</v>
      </c>
      <c r="Z871" t="s">
        <v>40</v>
      </c>
      <c r="AA871" t="s">
        <v>395</v>
      </c>
      <c r="AB871" t="s">
        <v>42</v>
      </c>
      <c r="AC871">
        <v>94411</v>
      </c>
      <c r="AD871" t="s">
        <v>128</v>
      </c>
      <c r="AE871" t="s">
        <v>44</v>
      </c>
      <c r="AF871" t="s">
        <v>45</v>
      </c>
      <c r="AG871">
        <v>3</v>
      </c>
    </row>
    <row r="872" spans="1:33" x14ac:dyDescent="0.3">
      <c r="A872">
        <v>1297</v>
      </c>
      <c r="B872" t="s">
        <v>1397</v>
      </c>
      <c r="C872" t="s">
        <v>3655</v>
      </c>
      <c r="D872" s="6" t="str">
        <f>CONCATENATE(employee_data36[[#This Row],[FirstName]], "-",employee_data36[[#This Row],[LastName]] )</f>
        <v>Chase-Lloyd</v>
      </c>
      <c r="E872" s="1">
        <v>43609</v>
      </c>
      <c r="F872" s="1">
        <v>44478</v>
      </c>
      <c r="G872" s="7" t="str">
        <f>IF(ISBLANK(employee_data36[[#This Row],[ExitDate]]),"Yes","")</f>
        <v/>
      </c>
      <c r="H872" t="s">
        <v>728</v>
      </c>
      <c r="I872" t="s">
        <v>3656</v>
      </c>
      <c r="J872" t="s">
        <v>3657</v>
      </c>
      <c r="K872" t="s">
        <v>118</v>
      </c>
      <c r="L872" t="s">
        <v>745</v>
      </c>
      <c r="M872" s="6" t="str">
        <f>IF(ISBLANK(employee_data36[[#This Row],[ExitDate]]),"1","0")</f>
        <v>0</v>
      </c>
      <c r="N872" s="6" t="str">
        <f>IF(employee_data36[[#This Row],[EmployeeStatus]]="Active", "Active", "Tidak Active")</f>
        <v>Tidak Active</v>
      </c>
      <c r="O872" t="s">
        <v>52</v>
      </c>
      <c r="P872" t="s">
        <v>51</v>
      </c>
      <c r="Q872" t="s">
        <v>35</v>
      </c>
      <c r="R872" t="s">
        <v>126</v>
      </c>
      <c r="S872" t="s">
        <v>3658</v>
      </c>
      <c r="T872" t="s">
        <v>38</v>
      </c>
      <c r="U872" t="s">
        <v>3213</v>
      </c>
      <c r="V872" s="1">
        <v>25058</v>
      </c>
      <c r="W872" s="6">
        <f>DATEDIF(employee_data36[[#This Row],[DOB]],DATE(2023, 1, 1), "Y")</f>
        <v>54</v>
      </c>
      <c r="X872" s="6" t="str">
        <f>IF(employee_data3[[#This Row],[Age]]&lt;=25, "Remaja", IF(employee_data3[[#This Row],[Age]]&lt;=55, "Dewasa", "Lansia"))</f>
        <v>Dewasa</v>
      </c>
      <c r="Y872" s="7" t="str">
        <f>CONCATENATE(employee_data36[[#This Row],[First-LastName]]," ",employee_data36[[#This Row],[DOB]])</f>
        <v>Chase-Lloyd 25058</v>
      </c>
      <c r="Z872" t="s">
        <v>40</v>
      </c>
      <c r="AA872" t="s">
        <v>103</v>
      </c>
      <c r="AB872" t="s">
        <v>42</v>
      </c>
      <c r="AC872">
        <v>46980</v>
      </c>
      <c r="AD872" t="s">
        <v>74</v>
      </c>
      <c r="AE872" t="s">
        <v>84</v>
      </c>
      <c r="AF872" t="s">
        <v>45</v>
      </c>
      <c r="AG872">
        <v>3</v>
      </c>
    </row>
    <row r="873" spans="1:33" x14ac:dyDescent="0.3">
      <c r="A873">
        <v>1298</v>
      </c>
      <c r="B873" t="s">
        <v>3659</v>
      </c>
      <c r="C873" t="s">
        <v>3660</v>
      </c>
      <c r="D873" s="6" t="str">
        <f>CONCATENATE(employee_data36[[#This Row],[FirstName]], "-",employee_data36[[#This Row],[LastName]] )</f>
        <v>Hallie-Delacruz</v>
      </c>
      <c r="E873" s="1">
        <v>44982</v>
      </c>
      <c r="F873" s="1"/>
      <c r="G873" s="7" t="str">
        <f>IF(ISBLANK(employee_data36[[#This Row],[ExitDate]]),"Yes","")</f>
        <v>Yes</v>
      </c>
      <c r="H873" t="s">
        <v>728</v>
      </c>
      <c r="I873" t="s">
        <v>3661</v>
      </c>
      <c r="J873" t="s">
        <v>3662</v>
      </c>
      <c r="K873" t="s">
        <v>62</v>
      </c>
      <c r="L873" t="s">
        <v>32</v>
      </c>
      <c r="M873" s="6" t="str">
        <f>IF(ISBLANK(employee_data36[[#This Row],[ExitDate]]),"1","0")</f>
        <v>1</v>
      </c>
      <c r="N873" s="6" t="str">
        <f>IF(employee_data36[[#This Row],[EmployeeStatus]]="Active", "Active", "Tidak Active")</f>
        <v>Active</v>
      </c>
      <c r="O873" t="s">
        <v>52</v>
      </c>
      <c r="P873" t="s">
        <v>64</v>
      </c>
      <c r="Q873" t="s">
        <v>35</v>
      </c>
      <c r="R873" t="s">
        <v>36</v>
      </c>
      <c r="S873" t="s">
        <v>37</v>
      </c>
      <c r="T873" t="s">
        <v>38</v>
      </c>
      <c r="U873" t="s">
        <v>81</v>
      </c>
      <c r="V873" s="1">
        <v>30385</v>
      </c>
      <c r="W873" s="6">
        <f>DATEDIF(employee_data36[[#This Row],[DOB]],DATE(2023, 1, 1), "Y")</f>
        <v>39</v>
      </c>
      <c r="X873" s="6" t="str">
        <f>IF(employee_data3[[#This Row],[Age]]&lt;=25, "Remaja", IF(employee_data3[[#This Row],[Age]]&lt;=55, "Dewasa", "Lansia"))</f>
        <v>Dewasa</v>
      </c>
      <c r="Y873" s="7" t="str">
        <f>CONCATENATE(employee_data36[[#This Row],[First-LastName]]," ",employee_data36[[#This Row],[DOB]])</f>
        <v>Hallie-Delacruz 30385</v>
      </c>
      <c r="Z873" t="s">
        <v>40</v>
      </c>
      <c r="AA873" t="s">
        <v>83</v>
      </c>
      <c r="AB873" t="s">
        <v>42</v>
      </c>
      <c r="AC873">
        <v>12398</v>
      </c>
      <c r="AD873" t="s">
        <v>93</v>
      </c>
      <c r="AE873" t="s">
        <v>84</v>
      </c>
      <c r="AF873" t="s">
        <v>45</v>
      </c>
      <c r="AG873">
        <v>3</v>
      </c>
    </row>
    <row r="874" spans="1:33" x14ac:dyDescent="0.3">
      <c r="A874">
        <v>1299</v>
      </c>
      <c r="B874" t="s">
        <v>424</v>
      </c>
      <c r="C874" t="s">
        <v>938</v>
      </c>
      <c r="D874" s="6" t="str">
        <f>CONCATENATE(employee_data36[[#This Row],[FirstName]], "-",employee_data36[[#This Row],[LastName]] )</f>
        <v>Tia-Atkins</v>
      </c>
      <c r="E874" s="1">
        <v>43914</v>
      </c>
      <c r="F874" s="1"/>
      <c r="G874" s="7" t="str">
        <f>IF(ISBLANK(employee_data36[[#This Row],[ExitDate]]),"Yes","")</f>
        <v>Yes</v>
      </c>
      <c r="H874" t="s">
        <v>728</v>
      </c>
      <c r="I874" t="s">
        <v>3663</v>
      </c>
      <c r="J874" t="s">
        <v>3664</v>
      </c>
      <c r="K874" t="s">
        <v>89</v>
      </c>
      <c r="L874" t="s">
        <v>32</v>
      </c>
      <c r="M874" s="6" t="str">
        <f>IF(ISBLANK(employee_data36[[#This Row],[ExitDate]]),"1","0")</f>
        <v>1</v>
      </c>
      <c r="N874" s="6" t="str">
        <f>IF(employee_data36[[#This Row],[EmployeeStatus]]="Active", "Active", "Tidak Active")</f>
        <v>Active</v>
      </c>
      <c r="O874" t="s">
        <v>33</v>
      </c>
      <c r="P874" t="s">
        <v>64</v>
      </c>
      <c r="Q874" t="s">
        <v>63</v>
      </c>
      <c r="R874" t="s">
        <v>36</v>
      </c>
      <c r="S874" t="s">
        <v>37</v>
      </c>
      <c r="T874" t="s">
        <v>38</v>
      </c>
      <c r="U874" t="s">
        <v>53</v>
      </c>
      <c r="V874" s="1">
        <v>19642</v>
      </c>
      <c r="W874" s="6">
        <f>DATEDIF(employee_data36[[#This Row],[DOB]],DATE(2023, 1, 1), "Y")</f>
        <v>69</v>
      </c>
      <c r="X874" s="6" t="str">
        <f>IF(employee_data3[[#This Row],[Age]]&lt;=25, "Remaja", IF(employee_data3[[#This Row],[Age]]&lt;=55, "Dewasa", "Lansia"))</f>
        <v>Lansia</v>
      </c>
      <c r="Y874" s="7" t="str">
        <f>CONCATENATE(employee_data36[[#This Row],[First-LastName]]," ",employee_data36[[#This Row],[DOB]])</f>
        <v>Tia-Atkins 19642</v>
      </c>
      <c r="Z874" t="s">
        <v>40</v>
      </c>
      <c r="AA874" t="s">
        <v>226</v>
      </c>
      <c r="AB874" t="s">
        <v>42</v>
      </c>
      <c r="AC874">
        <v>95571</v>
      </c>
      <c r="AD874" t="s">
        <v>128</v>
      </c>
      <c r="AE874" t="s">
        <v>44</v>
      </c>
      <c r="AF874" t="s">
        <v>45</v>
      </c>
      <c r="AG874">
        <v>3</v>
      </c>
    </row>
    <row r="875" spans="1:33" x14ac:dyDescent="0.3">
      <c r="A875">
        <v>1300</v>
      </c>
      <c r="B875" t="s">
        <v>3665</v>
      </c>
      <c r="C875" t="s">
        <v>3666</v>
      </c>
      <c r="D875" s="6" t="str">
        <f>CONCATENATE(employee_data36[[#This Row],[FirstName]], "-",employee_data36[[#This Row],[LastName]] )</f>
        <v>Nia-Nicholson</v>
      </c>
      <c r="E875" s="1">
        <v>44359</v>
      </c>
      <c r="F875" s="1"/>
      <c r="G875" s="7" t="str">
        <f>IF(ISBLANK(employee_data36[[#This Row],[ExitDate]]),"Yes","")</f>
        <v>Yes</v>
      </c>
      <c r="H875" t="s">
        <v>728</v>
      </c>
      <c r="I875" t="s">
        <v>3667</v>
      </c>
      <c r="J875" t="s">
        <v>3668</v>
      </c>
      <c r="K875" t="s">
        <v>31</v>
      </c>
      <c r="L875" t="s">
        <v>32</v>
      </c>
      <c r="M875" s="6" t="str">
        <f>IF(ISBLANK(employee_data36[[#This Row],[ExitDate]]),"1","0")</f>
        <v>1</v>
      </c>
      <c r="N875" s="6" t="str">
        <f>IF(employee_data36[[#This Row],[EmployeeStatus]]="Active", "Active", "Tidak Active")</f>
        <v>Active</v>
      </c>
      <c r="O875" t="s">
        <v>33</v>
      </c>
      <c r="P875" t="s">
        <v>64</v>
      </c>
      <c r="Q875" t="s">
        <v>35</v>
      </c>
      <c r="R875" t="s">
        <v>36</v>
      </c>
      <c r="S875" t="s">
        <v>37</v>
      </c>
      <c r="T875" t="s">
        <v>38</v>
      </c>
      <c r="U875" t="s">
        <v>90</v>
      </c>
      <c r="V875" s="1">
        <v>24720</v>
      </c>
      <c r="W875" s="6">
        <f>DATEDIF(employee_data36[[#This Row],[DOB]],DATE(2023, 1, 1), "Y")</f>
        <v>55</v>
      </c>
      <c r="X875" s="6" t="str">
        <f>IF(employee_data3[[#This Row],[Age]]&lt;=25, "Remaja", IF(employee_data3[[#This Row],[Age]]&lt;=55, "Dewasa", "Lansia"))</f>
        <v>Dewasa</v>
      </c>
      <c r="Y875" s="7" t="str">
        <f>CONCATENATE(employee_data36[[#This Row],[First-LastName]]," ",employee_data36[[#This Row],[DOB]])</f>
        <v>Nia-Nicholson 24720</v>
      </c>
      <c r="Z875" t="s">
        <v>40</v>
      </c>
      <c r="AA875" t="s">
        <v>83</v>
      </c>
      <c r="AB875" t="s">
        <v>42</v>
      </c>
      <c r="AC875">
        <v>91189</v>
      </c>
      <c r="AD875" t="s">
        <v>93</v>
      </c>
      <c r="AE875" t="s">
        <v>84</v>
      </c>
      <c r="AF875" t="s">
        <v>45</v>
      </c>
      <c r="AG875">
        <v>3</v>
      </c>
    </row>
    <row r="876" spans="1:33" x14ac:dyDescent="0.3">
      <c r="A876">
        <v>1301</v>
      </c>
      <c r="B876" t="s">
        <v>3669</v>
      </c>
      <c r="C876" t="s">
        <v>3670</v>
      </c>
      <c r="D876" s="6" t="str">
        <f>CONCATENATE(employee_data36[[#This Row],[FirstName]], "-",employee_data36[[#This Row],[LastName]] )</f>
        <v>Lilian-Norton</v>
      </c>
      <c r="E876" s="1">
        <v>43546</v>
      </c>
      <c r="F876" s="1">
        <v>44643</v>
      </c>
      <c r="G876" s="7" t="str">
        <f>IF(ISBLANK(employee_data36[[#This Row],[ExitDate]]),"Yes","")</f>
        <v/>
      </c>
      <c r="H876" t="s">
        <v>28</v>
      </c>
      <c r="I876" t="s">
        <v>3671</v>
      </c>
      <c r="J876" t="s">
        <v>3672</v>
      </c>
      <c r="K876" t="s">
        <v>139</v>
      </c>
      <c r="L876" t="s">
        <v>745</v>
      </c>
      <c r="M876" s="6" t="str">
        <f>IF(ISBLANK(employee_data36[[#This Row],[ExitDate]]),"1","0")</f>
        <v>0</v>
      </c>
      <c r="N876" s="6" t="str">
        <f>IF(employee_data36[[#This Row],[EmployeeStatus]]="Active", "Active", "Tidak Active")</f>
        <v>Tidak Active</v>
      </c>
      <c r="O876" t="s">
        <v>52</v>
      </c>
      <c r="P876" t="s">
        <v>64</v>
      </c>
      <c r="Q876" t="s">
        <v>35</v>
      </c>
      <c r="R876" t="s">
        <v>140</v>
      </c>
      <c r="S876" t="s">
        <v>3673</v>
      </c>
      <c r="T876" t="s">
        <v>38</v>
      </c>
      <c r="U876" t="s">
        <v>90</v>
      </c>
      <c r="V876" s="1">
        <v>18350</v>
      </c>
      <c r="W876" s="6">
        <f>DATEDIF(employee_data36[[#This Row],[DOB]],DATE(2023, 1, 1), "Y")</f>
        <v>72</v>
      </c>
      <c r="X876" s="6" t="str">
        <f>IF(employee_data3[[#This Row],[Age]]&lt;=25, "Remaja", IF(employee_data3[[#This Row],[Age]]&lt;=55, "Dewasa", "Lansia"))</f>
        <v>Lansia</v>
      </c>
      <c r="Y876" s="7" t="str">
        <f>CONCATENATE(employee_data36[[#This Row],[First-LastName]]," ",employee_data36[[#This Row],[DOB]])</f>
        <v>Lilian-Norton 18350</v>
      </c>
      <c r="Z876" t="s">
        <v>40</v>
      </c>
      <c r="AA876" t="s">
        <v>193</v>
      </c>
      <c r="AB876" t="s">
        <v>42</v>
      </c>
      <c r="AC876">
        <v>62803</v>
      </c>
      <c r="AD876" t="s">
        <v>128</v>
      </c>
      <c r="AE876" t="s">
        <v>44</v>
      </c>
      <c r="AF876" t="s">
        <v>45</v>
      </c>
      <c r="AG876">
        <v>3</v>
      </c>
    </row>
    <row r="877" spans="1:33" x14ac:dyDescent="0.3">
      <c r="A877">
        <v>1302</v>
      </c>
      <c r="B877" t="s">
        <v>271</v>
      </c>
      <c r="C877" t="s">
        <v>3674</v>
      </c>
      <c r="D877" s="6" t="str">
        <f>CONCATENATE(employee_data36[[#This Row],[FirstName]], "-",employee_data36[[#This Row],[LastName]] )</f>
        <v>Aliana-Pennington</v>
      </c>
      <c r="E877" s="1">
        <v>44263</v>
      </c>
      <c r="F877" s="1">
        <v>44912</v>
      </c>
      <c r="G877" s="7" t="str">
        <f>IF(ISBLANK(employee_data36[[#This Row],[ExitDate]]),"Yes","")</f>
        <v/>
      </c>
      <c r="H877" t="s">
        <v>28</v>
      </c>
      <c r="I877" t="s">
        <v>3675</v>
      </c>
      <c r="J877" t="s">
        <v>3676</v>
      </c>
      <c r="K877" t="s">
        <v>80</v>
      </c>
      <c r="L877" t="s">
        <v>745</v>
      </c>
      <c r="M877" s="6" t="str">
        <f>IF(ISBLANK(employee_data36[[#This Row],[ExitDate]]),"1","0")</f>
        <v>0</v>
      </c>
      <c r="N877" s="6" t="str">
        <f>IF(employee_data36[[#This Row],[EmployeeStatus]]="Active", "Active", "Tidak Active")</f>
        <v>Tidak Active</v>
      </c>
      <c r="O877" t="s">
        <v>63</v>
      </c>
      <c r="P877" t="s">
        <v>51</v>
      </c>
      <c r="Q877" t="s">
        <v>63</v>
      </c>
      <c r="R877" t="s">
        <v>175</v>
      </c>
      <c r="S877" t="s">
        <v>3677</v>
      </c>
      <c r="T877" t="s">
        <v>38</v>
      </c>
      <c r="U877" t="s">
        <v>90</v>
      </c>
      <c r="V877" s="1">
        <v>36709</v>
      </c>
      <c r="W877" s="6">
        <f>DATEDIF(employee_data36[[#This Row],[DOB]],DATE(2023, 1, 1), "Y")</f>
        <v>22</v>
      </c>
      <c r="X877" s="6" t="str">
        <f>IF(employee_data3[[#This Row],[Age]]&lt;=25, "Remaja", IF(employee_data3[[#This Row],[Age]]&lt;=55, "Dewasa", "Lansia"))</f>
        <v>Remaja</v>
      </c>
      <c r="Y877" s="7" t="str">
        <f>CONCATENATE(employee_data36[[#This Row],[First-LastName]]," ",employee_data36[[#This Row],[DOB]])</f>
        <v>Aliana-Pennington 36709</v>
      </c>
      <c r="Z877" t="s">
        <v>40</v>
      </c>
      <c r="AA877" t="s">
        <v>83</v>
      </c>
      <c r="AB877" t="s">
        <v>42</v>
      </c>
      <c r="AC877">
        <v>77552</v>
      </c>
      <c r="AD877" t="s">
        <v>74</v>
      </c>
      <c r="AE877" t="s">
        <v>84</v>
      </c>
      <c r="AF877" t="s">
        <v>45</v>
      </c>
      <c r="AG877">
        <v>3</v>
      </c>
    </row>
    <row r="878" spans="1:33" x14ac:dyDescent="0.3">
      <c r="A878">
        <v>1303</v>
      </c>
      <c r="B878" t="s">
        <v>3678</v>
      </c>
      <c r="C878" t="s">
        <v>3679</v>
      </c>
      <c r="D878" s="6" t="str">
        <f>CONCATENATE(employee_data36[[#This Row],[FirstName]], "-",employee_data36[[#This Row],[LastName]] )</f>
        <v>Estrella-Benitez</v>
      </c>
      <c r="E878" s="1">
        <v>43966</v>
      </c>
      <c r="F878" s="1"/>
      <c r="G878" s="7" t="str">
        <f>IF(ISBLANK(employee_data36[[#This Row],[ExitDate]]),"Yes","")</f>
        <v>Yes</v>
      </c>
      <c r="H878" t="s">
        <v>28</v>
      </c>
      <c r="I878" t="s">
        <v>3680</v>
      </c>
      <c r="J878" t="s">
        <v>3681</v>
      </c>
      <c r="K878" t="s">
        <v>168</v>
      </c>
      <c r="L878" t="s">
        <v>32</v>
      </c>
      <c r="M878" s="6" t="str">
        <f>IF(ISBLANK(employee_data36[[#This Row],[ExitDate]]),"1","0")</f>
        <v>1</v>
      </c>
      <c r="N878" s="6" t="str">
        <f>IF(employee_data36[[#This Row],[EmployeeStatus]]="Active", "Active", "Tidak Active")</f>
        <v>Active</v>
      </c>
      <c r="O878" t="s">
        <v>33</v>
      </c>
      <c r="P878" t="s">
        <v>51</v>
      </c>
      <c r="Q878" t="s">
        <v>63</v>
      </c>
      <c r="R878" t="s">
        <v>36</v>
      </c>
      <c r="S878" t="s">
        <v>37</v>
      </c>
      <c r="T878" t="s">
        <v>38</v>
      </c>
      <c r="U878" t="s">
        <v>39</v>
      </c>
      <c r="V878" s="1">
        <v>20852</v>
      </c>
      <c r="W878" s="6">
        <f>DATEDIF(employee_data36[[#This Row],[DOB]],DATE(2023, 1, 1), "Y")</f>
        <v>65</v>
      </c>
      <c r="X878" s="6" t="str">
        <f>IF(employee_data3[[#This Row],[Age]]&lt;=25, "Remaja", IF(employee_data3[[#This Row],[Age]]&lt;=55, "Dewasa", "Lansia"))</f>
        <v>Lansia</v>
      </c>
      <c r="Y878" s="7" t="str">
        <f>CONCATENATE(employee_data36[[#This Row],[First-LastName]]," ",employee_data36[[#This Row],[DOB]])</f>
        <v>Estrella-Benitez 20852</v>
      </c>
      <c r="Z878" t="s">
        <v>40</v>
      </c>
      <c r="AA878" t="s">
        <v>1258</v>
      </c>
      <c r="AB878" t="s">
        <v>42</v>
      </c>
      <c r="AC878">
        <v>35973</v>
      </c>
      <c r="AD878" t="s">
        <v>56</v>
      </c>
      <c r="AE878" t="s">
        <v>75</v>
      </c>
      <c r="AF878" t="s">
        <v>45</v>
      </c>
      <c r="AG878">
        <v>3</v>
      </c>
    </row>
    <row r="879" spans="1:33" x14ac:dyDescent="0.3">
      <c r="A879">
        <v>1304</v>
      </c>
      <c r="B879" t="s">
        <v>1264</v>
      </c>
      <c r="C879" t="s">
        <v>312</v>
      </c>
      <c r="D879" s="6" t="str">
        <f>CONCATENATE(employee_data36[[#This Row],[FirstName]], "-",employee_data36[[#This Row],[LastName]] )</f>
        <v>Kylie-Gilbert</v>
      </c>
      <c r="E879" s="1">
        <v>44950</v>
      </c>
      <c r="F879" s="1"/>
      <c r="G879" s="7" t="str">
        <f>IF(ISBLANK(employee_data36[[#This Row],[ExitDate]]),"Yes","")</f>
        <v>Yes</v>
      </c>
      <c r="H879" t="s">
        <v>28</v>
      </c>
      <c r="I879" t="s">
        <v>3682</v>
      </c>
      <c r="J879" t="s">
        <v>3683</v>
      </c>
      <c r="K879" t="s">
        <v>98</v>
      </c>
      <c r="L879" t="s">
        <v>32</v>
      </c>
      <c r="M879" s="6" t="str">
        <f>IF(ISBLANK(employee_data36[[#This Row],[ExitDate]]),"1","0")</f>
        <v>1</v>
      </c>
      <c r="N879" s="6" t="str">
        <f>IF(employee_data36[[#This Row],[EmployeeStatus]]="Active", "Active", "Tidak Active")</f>
        <v>Active</v>
      </c>
      <c r="O879" t="s">
        <v>63</v>
      </c>
      <c r="P879" t="s">
        <v>64</v>
      </c>
      <c r="Q879" t="s">
        <v>52</v>
      </c>
      <c r="R879" t="s">
        <v>36</v>
      </c>
      <c r="S879" t="s">
        <v>37</v>
      </c>
      <c r="T879" t="s">
        <v>38</v>
      </c>
      <c r="U879" t="s">
        <v>2517</v>
      </c>
      <c r="V879" s="1">
        <v>35108</v>
      </c>
      <c r="W879" s="6">
        <f>DATEDIF(employee_data36[[#This Row],[DOB]],DATE(2023, 1, 1), "Y")</f>
        <v>26</v>
      </c>
      <c r="X879" s="6" t="str">
        <f>IF(employee_data3[[#This Row],[Age]]&lt;=25, "Remaja", IF(employee_data3[[#This Row],[Age]]&lt;=55, "Dewasa", "Lansia"))</f>
        <v>Dewasa</v>
      </c>
      <c r="Y879" s="7" t="str">
        <f>CONCATENATE(employee_data36[[#This Row],[First-LastName]]," ",employee_data36[[#This Row],[DOB]])</f>
        <v>Kylie-Gilbert 35108</v>
      </c>
      <c r="Z879" t="s">
        <v>40</v>
      </c>
      <c r="AA879" t="s">
        <v>2517</v>
      </c>
      <c r="AB879" t="s">
        <v>42</v>
      </c>
      <c r="AC879">
        <v>47801</v>
      </c>
      <c r="AD879" t="s">
        <v>128</v>
      </c>
      <c r="AE879" t="s">
        <v>44</v>
      </c>
      <c r="AF879" t="s">
        <v>45</v>
      </c>
      <c r="AG879">
        <v>3</v>
      </c>
    </row>
    <row r="880" spans="1:33" x14ac:dyDescent="0.3">
      <c r="A880">
        <v>1305</v>
      </c>
      <c r="B880" t="s">
        <v>2063</v>
      </c>
      <c r="C880" t="s">
        <v>538</v>
      </c>
      <c r="D880" s="6" t="str">
        <f>CONCATENATE(employee_data36[[#This Row],[FirstName]], "-",employee_data36[[#This Row],[LastName]] )</f>
        <v>Oscar-Munoz</v>
      </c>
      <c r="E880" s="1">
        <v>44202</v>
      </c>
      <c r="F880" s="1">
        <v>44925</v>
      </c>
      <c r="G880" s="7" t="str">
        <f>IF(ISBLANK(employee_data36[[#This Row],[ExitDate]]),"Yes","")</f>
        <v/>
      </c>
      <c r="H880" t="s">
        <v>28</v>
      </c>
      <c r="I880" t="s">
        <v>3684</v>
      </c>
      <c r="J880" t="s">
        <v>3685</v>
      </c>
      <c r="K880" t="s">
        <v>118</v>
      </c>
      <c r="L880" t="s">
        <v>745</v>
      </c>
      <c r="M880" s="6" t="str">
        <f>IF(ISBLANK(employee_data36[[#This Row],[ExitDate]]),"1","0")</f>
        <v>0</v>
      </c>
      <c r="N880" s="6" t="str">
        <f>IF(employee_data36[[#This Row],[EmployeeStatus]]="Active", "Active", "Tidak Active")</f>
        <v>Tidak Active</v>
      </c>
      <c r="O880" t="s">
        <v>63</v>
      </c>
      <c r="P880" t="s">
        <v>64</v>
      </c>
      <c r="Q880" t="s">
        <v>35</v>
      </c>
      <c r="R880" t="s">
        <v>126</v>
      </c>
      <c r="S880" t="s">
        <v>3686</v>
      </c>
      <c r="T880" t="s">
        <v>38</v>
      </c>
      <c r="U880" t="s">
        <v>90</v>
      </c>
      <c r="V880" s="1">
        <v>36113</v>
      </c>
      <c r="W880" s="6">
        <f>DATEDIF(employee_data36[[#This Row],[DOB]],DATE(2023, 1, 1), "Y")</f>
        <v>24</v>
      </c>
      <c r="X880" s="6" t="str">
        <f>IF(employee_data3[[#This Row],[Age]]&lt;=25, "Remaja", IF(employee_data3[[#This Row],[Age]]&lt;=55, "Dewasa", "Lansia"))</f>
        <v>Remaja</v>
      </c>
      <c r="Y880" s="7" t="str">
        <f>CONCATENATE(employee_data36[[#This Row],[First-LastName]]," ",employee_data36[[#This Row],[DOB]])</f>
        <v>Oscar-Munoz 36113</v>
      </c>
      <c r="Z880" t="s">
        <v>40</v>
      </c>
      <c r="AA880" t="s">
        <v>83</v>
      </c>
      <c r="AB880" t="s">
        <v>55</v>
      </c>
      <c r="AC880">
        <v>1615</v>
      </c>
      <c r="AD880" t="s">
        <v>43</v>
      </c>
      <c r="AE880" t="s">
        <v>84</v>
      </c>
      <c r="AF880" t="s">
        <v>45</v>
      </c>
      <c r="AG880">
        <v>3</v>
      </c>
    </row>
    <row r="881" spans="1:33" x14ac:dyDescent="0.3">
      <c r="A881">
        <v>1306</v>
      </c>
      <c r="B881" t="s">
        <v>3338</v>
      </c>
      <c r="C881" t="s">
        <v>756</v>
      </c>
      <c r="D881" s="6" t="str">
        <f>CONCATENATE(employee_data36[[#This Row],[FirstName]], "-",employee_data36[[#This Row],[LastName]] )</f>
        <v>Dane-Barton</v>
      </c>
      <c r="E881" s="1">
        <v>44302</v>
      </c>
      <c r="F881" s="1"/>
      <c r="G881" s="7" t="str">
        <f>IF(ISBLANK(employee_data36[[#This Row],[ExitDate]]),"Yes","")</f>
        <v>Yes</v>
      </c>
      <c r="H881" t="s">
        <v>28</v>
      </c>
      <c r="I881" t="s">
        <v>3687</v>
      </c>
      <c r="J881" t="s">
        <v>3688</v>
      </c>
      <c r="K881" t="s">
        <v>62</v>
      </c>
      <c r="L881" t="s">
        <v>32</v>
      </c>
      <c r="M881" s="6" t="str">
        <f>IF(ISBLANK(employee_data36[[#This Row],[ExitDate]]),"1","0")</f>
        <v>1</v>
      </c>
      <c r="N881" s="6" t="str">
        <f>IF(employee_data36[[#This Row],[EmployeeStatus]]="Active", "Active", "Tidak Active")</f>
        <v>Active</v>
      </c>
      <c r="O881" t="s">
        <v>52</v>
      </c>
      <c r="P881" t="s">
        <v>64</v>
      </c>
      <c r="Q881" t="s">
        <v>52</v>
      </c>
      <c r="R881" t="s">
        <v>36</v>
      </c>
      <c r="S881" t="s">
        <v>37</v>
      </c>
      <c r="T881" t="s">
        <v>38</v>
      </c>
      <c r="U881" t="s">
        <v>177</v>
      </c>
      <c r="V881" s="1">
        <v>35649</v>
      </c>
      <c r="W881" s="6">
        <f>DATEDIF(employee_data36[[#This Row],[DOB]],DATE(2023, 1, 1), "Y")</f>
        <v>25</v>
      </c>
      <c r="X881" s="6" t="str">
        <f>IF(employee_data3[[#This Row],[Age]]&lt;=25, "Remaja", IF(employee_data3[[#This Row],[Age]]&lt;=55, "Dewasa", "Lansia"))</f>
        <v>Remaja</v>
      </c>
      <c r="Y881" s="7" t="str">
        <f>CONCATENATE(employee_data36[[#This Row],[First-LastName]]," ",employee_data36[[#This Row],[DOB]])</f>
        <v>Dane-Barton 35649</v>
      </c>
      <c r="Z881" t="s">
        <v>40</v>
      </c>
      <c r="AA881" t="s">
        <v>178</v>
      </c>
      <c r="AB881" t="s">
        <v>55</v>
      </c>
      <c r="AC881">
        <v>49042</v>
      </c>
      <c r="AD881" t="s">
        <v>56</v>
      </c>
      <c r="AE881" t="s">
        <v>75</v>
      </c>
      <c r="AF881" t="s">
        <v>45</v>
      </c>
      <c r="AG881">
        <v>3</v>
      </c>
    </row>
    <row r="882" spans="1:33" x14ac:dyDescent="0.3">
      <c r="A882">
        <v>1307</v>
      </c>
      <c r="B882" t="s">
        <v>3689</v>
      </c>
      <c r="C882" t="s">
        <v>3690</v>
      </c>
      <c r="D882" s="6" t="str">
        <f>CONCATENATE(employee_data36[[#This Row],[FirstName]], "-",employee_data36[[#This Row],[LastName]] )</f>
        <v>Dexter-Cline</v>
      </c>
      <c r="E882" s="1">
        <v>44461</v>
      </c>
      <c r="F882" s="1">
        <v>44494</v>
      </c>
      <c r="G882" s="7" t="str">
        <f>IF(ISBLANK(employee_data36[[#This Row],[ExitDate]]),"Yes","")</f>
        <v/>
      </c>
      <c r="H882" t="s">
        <v>28</v>
      </c>
      <c r="I882" t="s">
        <v>3691</v>
      </c>
      <c r="J882" t="s">
        <v>3692</v>
      </c>
      <c r="K882" t="s">
        <v>89</v>
      </c>
      <c r="L882" t="s">
        <v>745</v>
      </c>
      <c r="M882" s="6" t="str">
        <f>IF(ISBLANK(employee_data36[[#This Row],[ExitDate]]),"1","0")</f>
        <v>0</v>
      </c>
      <c r="N882" s="6" t="str">
        <f>IF(employee_data36[[#This Row],[EmployeeStatus]]="Active", "Active", "Tidak Active")</f>
        <v>Tidak Active</v>
      </c>
      <c r="O882" t="s">
        <v>33</v>
      </c>
      <c r="P882" t="s">
        <v>51</v>
      </c>
      <c r="Q882" t="s">
        <v>63</v>
      </c>
      <c r="R882" t="s">
        <v>175</v>
      </c>
      <c r="S882" t="s">
        <v>3693</v>
      </c>
      <c r="T882" t="s">
        <v>38</v>
      </c>
      <c r="U882" t="s">
        <v>111</v>
      </c>
      <c r="V882" s="1">
        <v>29641</v>
      </c>
      <c r="W882" s="6">
        <f>DATEDIF(employee_data36[[#This Row],[DOB]],DATE(2023, 1, 1), "Y")</f>
        <v>41</v>
      </c>
      <c r="X882" s="6" t="str">
        <f>IF(employee_data3[[#This Row],[Age]]&lt;=25, "Remaja", IF(employee_data3[[#This Row],[Age]]&lt;=55, "Dewasa", "Lansia"))</f>
        <v>Dewasa</v>
      </c>
      <c r="Y882" s="7" t="str">
        <f>CONCATENATE(employee_data36[[#This Row],[First-LastName]]," ",employee_data36[[#This Row],[DOB]])</f>
        <v>Dexter-Cline 29641</v>
      </c>
      <c r="Z882" t="s">
        <v>40</v>
      </c>
      <c r="AA882" t="s">
        <v>184</v>
      </c>
      <c r="AB882" t="s">
        <v>55</v>
      </c>
      <c r="AC882">
        <v>94852</v>
      </c>
      <c r="AD882" t="s">
        <v>93</v>
      </c>
      <c r="AE882" t="s">
        <v>84</v>
      </c>
      <c r="AF882" t="s">
        <v>45</v>
      </c>
      <c r="AG882">
        <v>3</v>
      </c>
    </row>
    <row r="883" spans="1:33" x14ac:dyDescent="0.3">
      <c r="A883">
        <v>1308</v>
      </c>
      <c r="B883" t="s">
        <v>3694</v>
      </c>
      <c r="C883" t="s">
        <v>443</v>
      </c>
      <c r="D883" s="6" t="str">
        <f>CONCATENATE(employee_data36[[#This Row],[FirstName]], "-",employee_data36[[#This Row],[LastName]] )</f>
        <v>Atticus-Frost</v>
      </c>
      <c r="E883" s="1">
        <v>44740</v>
      </c>
      <c r="F883" s="1">
        <v>44992</v>
      </c>
      <c r="G883" s="7" t="str">
        <f>IF(ISBLANK(employee_data36[[#This Row],[ExitDate]]),"Yes","")</f>
        <v/>
      </c>
      <c r="H883" t="s">
        <v>28</v>
      </c>
      <c r="I883" t="s">
        <v>3695</v>
      </c>
      <c r="J883" t="s">
        <v>3696</v>
      </c>
      <c r="K883" t="s">
        <v>31</v>
      </c>
      <c r="L883" t="s">
        <v>32</v>
      </c>
      <c r="M883" s="6" t="str">
        <f>IF(ISBLANK(employee_data36[[#This Row],[ExitDate]]),"1","0")</f>
        <v>0</v>
      </c>
      <c r="N883" s="6" t="str">
        <f>IF(employee_data36[[#This Row],[EmployeeStatus]]="Active", "Active", "Tidak Active")</f>
        <v>Active</v>
      </c>
      <c r="O883" t="s">
        <v>63</v>
      </c>
      <c r="P883" t="s">
        <v>34</v>
      </c>
      <c r="Q883" t="s">
        <v>63</v>
      </c>
      <c r="R883" t="s">
        <v>140</v>
      </c>
      <c r="S883" t="s">
        <v>3697</v>
      </c>
      <c r="T883" t="s">
        <v>38</v>
      </c>
      <c r="U883" t="s">
        <v>177</v>
      </c>
      <c r="V883" s="1">
        <v>29497</v>
      </c>
      <c r="W883" s="6">
        <f>DATEDIF(employee_data36[[#This Row],[DOB]],DATE(2023, 1, 1), "Y")</f>
        <v>42</v>
      </c>
      <c r="X883" s="6" t="str">
        <f>IF(employee_data3[[#This Row],[Age]]&lt;=25, "Remaja", IF(employee_data3[[#This Row],[Age]]&lt;=55, "Dewasa", "Lansia"))</f>
        <v>Dewasa</v>
      </c>
      <c r="Y883" s="7" t="str">
        <f>CONCATENATE(employee_data36[[#This Row],[First-LastName]]," ",employee_data36[[#This Row],[DOB]])</f>
        <v>Atticus-Frost 29497</v>
      </c>
      <c r="Z883" t="s">
        <v>40</v>
      </c>
      <c r="AA883" t="s">
        <v>6</v>
      </c>
      <c r="AB883" t="s">
        <v>42</v>
      </c>
      <c r="AC883">
        <v>60350</v>
      </c>
      <c r="AD883" t="s">
        <v>128</v>
      </c>
      <c r="AE883" t="s">
        <v>104</v>
      </c>
      <c r="AF883" t="s">
        <v>45</v>
      </c>
      <c r="AG883">
        <v>3</v>
      </c>
    </row>
    <row r="884" spans="1:33" x14ac:dyDescent="0.3">
      <c r="A884">
        <v>1309</v>
      </c>
      <c r="B884" t="s">
        <v>3698</v>
      </c>
      <c r="C884" t="s">
        <v>420</v>
      </c>
      <c r="D884" s="6" t="str">
        <f>CONCATENATE(employee_data36[[#This Row],[FirstName]], "-",employee_data36[[#This Row],[LastName]] )</f>
        <v>Yamilet-Cohen</v>
      </c>
      <c r="E884" s="1">
        <v>44060</v>
      </c>
      <c r="F884" s="1"/>
      <c r="G884" s="7" t="str">
        <f>IF(ISBLANK(employee_data36[[#This Row],[ExitDate]]),"Yes","")</f>
        <v>Yes</v>
      </c>
      <c r="H884" t="s">
        <v>28</v>
      </c>
      <c r="I884" t="s">
        <v>3699</v>
      </c>
      <c r="J884" t="s">
        <v>3700</v>
      </c>
      <c r="K884" t="s">
        <v>133</v>
      </c>
      <c r="L884" t="s">
        <v>32</v>
      </c>
      <c r="M884" s="6" t="str">
        <f>IF(ISBLANK(employee_data36[[#This Row],[ExitDate]]),"1","0")</f>
        <v>1</v>
      </c>
      <c r="N884" s="6" t="str">
        <f>IF(employee_data36[[#This Row],[EmployeeStatus]]="Active", "Active", "Tidak Active")</f>
        <v>Active</v>
      </c>
      <c r="O884" t="s">
        <v>52</v>
      </c>
      <c r="P884" t="s">
        <v>34</v>
      </c>
      <c r="Q884" t="s">
        <v>52</v>
      </c>
      <c r="R884" t="s">
        <v>36</v>
      </c>
      <c r="S884" t="s">
        <v>37</v>
      </c>
      <c r="T884" t="s">
        <v>38</v>
      </c>
      <c r="U884" t="s">
        <v>90</v>
      </c>
      <c r="V884" s="1">
        <v>29356</v>
      </c>
      <c r="W884" s="6">
        <f>DATEDIF(employee_data36[[#This Row],[DOB]],DATE(2023, 1, 1), "Y")</f>
        <v>42</v>
      </c>
      <c r="X884" s="6" t="str">
        <f>IF(employee_data3[[#This Row],[Age]]&lt;=25, "Remaja", IF(employee_data3[[#This Row],[Age]]&lt;=55, "Dewasa", "Lansia"))</f>
        <v>Dewasa</v>
      </c>
      <c r="Y884" s="7" t="str">
        <f>CONCATENATE(employee_data36[[#This Row],[First-LastName]]," ",employee_data36[[#This Row],[DOB]])</f>
        <v>Yamilet-Cohen 29356</v>
      </c>
      <c r="Z884" t="s">
        <v>40</v>
      </c>
      <c r="AA884" t="s">
        <v>193</v>
      </c>
      <c r="AB884" t="s">
        <v>42</v>
      </c>
      <c r="AC884">
        <v>41055</v>
      </c>
      <c r="AD884" t="s">
        <v>74</v>
      </c>
      <c r="AE884" t="s">
        <v>44</v>
      </c>
      <c r="AF884" t="s">
        <v>45</v>
      </c>
      <c r="AG884">
        <v>3</v>
      </c>
    </row>
    <row r="885" spans="1:33" x14ac:dyDescent="0.3">
      <c r="A885">
        <v>1310</v>
      </c>
      <c r="B885" t="s">
        <v>3109</v>
      </c>
      <c r="C885" t="s">
        <v>3701</v>
      </c>
      <c r="D885" s="6" t="str">
        <f>CONCATENATE(employee_data36[[#This Row],[FirstName]], "-",employee_data36[[#This Row],[LastName]] )</f>
        <v>Emmalee-Reynolds</v>
      </c>
      <c r="E885" s="1">
        <v>45019</v>
      </c>
      <c r="F885" s="1">
        <v>45128</v>
      </c>
      <c r="G885" s="7" t="str">
        <f>IF(ISBLANK(employee_data36[[#This Row],[ExitDate]]),"Yes","")</f>
        <v/>
      </c>
      <c r="H885" t="s">
        <v>28</v>
      </c>
      <c r="I885" t="s">
        <v>3702</v>
      </c>
      <c r="J885" t="s">
        <v>3703</v>
      </c>
      <c r="K885" t="s">
        <v>50</v>
      </c>
      <c r="L885" t="s">
        <v>32</v>
      </c>
      <c r="M885" s="6" t="str">
        <f>IF(ISBLANK(employee_data36[[#This Row],[ExitDate]]),"1","0")</f>
        <v>0</v>
      </c>
      <c r="N885" s="6" t="str">
        <f>IF(employee_data36[[#This Row],[EmployeeStatus]]="Active", "Active", "Tidak Active")</f>
        <v>Active</v>
      </c>
      <c r="O885" t="s">
        <v>52</v>
      </c>
      <c r="P885" t="s">
        <v>64</v>
      </c>
      <c r="Q885" t="s">
        <v>63</v>
      </c>
      <c r="R885" t="s">
        <v>175</v>
      </c>
      <c r="S885" t="s">
        <v>3704</v>
      </c>
      <c r="T885" t="s">
        <v>38</v>
      </c>
      <c r="U885" t="s">
        <v>81</v>
      </c>
      <c r="V885" s="1">
        <v>32184</v>
      </c>
      <c r="W885" s="6">
        <f>DATEDIF(employee_data36[[#This Row],[DOB]],DATE(2023, 1, 1), "Y")</f>
        <v>34</v>
      </c>
      <c r="X885" s="6" t="str">
        <f>IF(employee_data3[[#This Row],[Age]]&lt;=25, "Remaja", IF(employee_data3[[#This Row],[Age]]&lt;=55, "Dewasa", "Lansia"))</f>
        <v>Dewasa</v>
      </c>
      <c r="Y885" s="7" t="str">
        <f>CONCATENATE(employee_data36[[#This Row],[First-LastName]]," ",employee_data36[[#This Row],[DOB]])</f>
        <v>Emmalee-Reynolds 32184</v>
      </c>
      <c r="Z885" t="s">
        <v>40</v>
      </c>
      <c r="AA885" t="s">
        <v>103</v>
      </c>
      <c r="AB885" t="s">
        <v>42</v>
      </c>
      <c r="AC885">
        <v>21439</v>
      </c>
      <c r="AD885" t="s">
        <v>128</v>
      </c>
      <c r="AE885" t="s">
        <v>75</v>
      </c>
      <c r="AF885" t="s">
        <v>45</v>
      </c>
      <c r="AG885">
        <v>3</v>
      </c>
    </row>
    <row r="886" spans="1:33" x14ac:dyDescent="0.3">
      <c r="A886">
        <v>1311</v>
      </c>
      <c r="B886" t="s">
        <v>3705</v>
      </c>
      <c r="C886" t="s">
        <v>2529</v>
      </c>
      <c r="D886" s="6" t="str">
        <f>CONCATENATE(employee_data36[[#This Row],[FirstName]], "-",employee_data36[[#This Row],[LastName]] )</f>
        <v>Moshe-Taylor</v>
      </c>
      <c r="E886" s="1">
        <v>45072</v>
      </c>
      <c r="F886" s="1">
        <v>45089</v>
      </c>
      <c r="G886" s="7" t="str">
        <f>IF(ISBLANK(employee_data36[[#This Row],[ExitDate]]),"Yes","")</f>
        <v/>
      </c>
      <c r="H886" t="s">
        <v>28</v>
      </c>
      <c r="I886" t="s">
        <v>3706</v>
      </c>
      <c r="J886" t="s">
        <v>3707</v>
      </c>
      <c r="K886" t="s">
        <v>139</v>
      </c>
      <c r="L886" t="s">
        <v>32</v>
      </c>
      <c r="M886" s="6" t="str">
        <f>IF(ISBLANK(employee_data36[[#This Row],[ExitDate]]),"1","0")</f>
        <v>0</v>
      </c>
      <c r="N886" s="6" t="str">
        <f>IF(employee_data36[[#This Row],[EmployeeStatus]]="Active", "Active", "Tidak Active")</f>
        <v>Active</v>
      </c>
      <c r="O886" t="s">
        <v>63</v>
      </c>
      <c r="P886" t="s">
        <v>34</v>
      </c>
      <c r="Q886" t="s">
        <v>52</v>
      </c>
      <c r="R886" t="s">
        <v>126</v>
      </c>
      <c r="S886" t="s">
        <v>3708</v>
      </c>
      <c r="T886" t="s">
        <v>38</v>
      </c>
      <c r="U886" t="s">
        <v>111</v>
      </c>
      <c r="V886" s="1">
        <v>31830</v>
      </c>
      <c r="W886" s="6">
        <f>DATEDIF(employee_data36[[#This Row],[DOB]],DATE(2023, 1, 1), "Y")</f>
        <v>35</v>
      </c>
      <c r="X886" s="6" t="str">
        <f>IF(employee_data3[[#This Row],[Age]]&lt;=25, "Remaja", IF(employee_data3[[#This Row],[Age]]&lt;=55, "Dewasa", "Lansia"))</f>
        <v>Dewasa</v>
      </c>
      <c r="Y886" s="7" t="str">
        <f>CONCATENATE(employee_data36[[#This Row],[First-LastName]]," ",employee_data36[[#This Row],[DOB]])</f>
        <v>Moshe-Taylor 31830</v>
      </c>
      <c r="Z886" t="s">
        <v>40</v>
      </c>
      <c r="AA886" t="s">
        <v>205</v>
      </c>
      <c r="AB886" t="s">
        <v>55</v>
      </c>
      <c r="AC886">
        <v>32645</v>
      </c>
      <c r="AD886" t="s">
        <v>128</v>
      </c>
      <c r="AE886" t="s">
        <v>75</v>
      </c>
      <c r="AF886" t="s">
        <v>45</v>
      </c>
      <c r="AG886">
        <v>3</v>
      </c>
    </row>
    <row r="887" spans="1:33" x14ac:dyDescent="0.3">
      <c r="A887">
        <v>1312</v>
      </c>
      <c r="B887" t="s">
        <v>3709</v>
      </c>
      <c r="C887" t="s">
        <v>3710</v>
      </c>
      <c r="D887" s="6" t="str">
        <f>CONCATENATE(employee_data36[[#This Row],[FirstName]], "-",employee_data36[[#This Row],[LastName]] )</f>
        <v>Irene-Melton</v>
      </c>
      <c r="E887" s="1">
        <v>44296</v>
      </c>
      <c r="F887" s="1"/>
      <c r="G887" s="7" t="str">
        <f>IF(ISBLANK(employee_data36[[#This Row],[ExitDate]]),"Yes","")</f>
        <v>Yes</v>
      </c>
      <c r="H887" t="s">
        <v>28</v>
      </c>
      <c r="I887" t="s">
        <v>3711</v>
      </c>
      <c r="J887" t="s">
        <v>3712</v>
      </c>
      <c r="K887" t="s">
        <v>80</v>
      </c>
      <c r="L887" t="s">
        <v>32</v>
      </c>
      <c r="M887" s="6" t="str">
        <f>IF(ISBLANK(employee_data36[[#This Row],[ExitDate]]),"1","0")</f>
        <v>1</v>
      </c>
      <c r="N887" s="6" t="str">
        <f>IF(employee_data36[[#This Row],[EmployeeStatus]]="Active", "Active", "Tidak Active")</f>
        <v>Active</v>
      </c>
      <c r="O887" t="s">
        <v>63</v>
      </c>
      <c r="P887" t="s">
        <v>64</v>
      </c>
      <c r="Q887" t="s">
        <v>63</v>
      </c>
      <c r="R887" t="s">
        <v>36</v>
      </c>
      <c r="S887" t="s">
        <v>37</v>
      </c>
      <c r="T887" t="s">
        <v>38</v>
      </c>
      <c r="U887" t="s">
        <v>101</v>
      </c>
      <c r="V887" s="1">
        <v>35651</v>
      </c>
      <c r="W887" s="6">
        <f>DATEDIF(employee_data36[[#This Row],[DOB]],DATE(2023, 1, 1), "Y")</f>
        <v>25</v>
      </c>
      <c r="X887" s="6" t="str">
        <f>IF(employee_data3[[#This Row],[Age]]&lt;=25, "Remaja", IF(employee_data3[[#This Row],[Age]]&lt;=55, "Dewasa", "Lansia"))</f>
        <v>Remaja</v>
      </c>
      <c r="Y887" s="7" t="str">
        <f>CONCATENATE(employee_data36[[#This Row],[First-LastName]]," ",employee_data36[[#This Row],[DOB]])</f>
        <v>Irene-Melton 35651</v>
      </c>
      <c r="Z887" t="s">
        <v>40</v>
      </c>
      <c r="AA887" t="s">
        <v>103</v>
      </c>
      <c r="AB887" t="s">
        <v>42</v>
      </c>
      <c r="AC887">
        <v>47354</v>
      </c>
      <c r="AD887" t="s">
        <v>93</v>
      </c>
      <c r="AE887" t="s">
        <v>44</v>
      </c>
      <c r="AF887" t="s">
        <v>45</v>
      </c>
      <c r="AG887">
        <v>3</v>
      </c>
    </row>
    <row r="888" spans="1:33" x14ac:dyDescent="0.3">
      <c r="A888">
        <v>1313</v>
      </c>
      <c r="B888" t="s">
        <v>3713</v>
      </c>
      <c r="C888" t="s">
        <v>3714</v>
      </c>
      <c r="D888" s="6" t="str">
        <f>CONCATENATE(employee_data36[[#This Row],[FirstName]], "-",employee_data36[[#This Row],[LastName]] )</f>
        <v>Eddie-Whitney</v>
      </c>
      <c r="E888" s="1">
        <v>45034</v>
      </c>
      <c r="F888" s="1"/>
      <c r="G888" s="7" t="str">
        <f>IF(ISBLANK(employee_data36[[#This Row],[ExitDate]]),"Yes","")</f>
        <v>Yes</v>
      </c>
      <c r="H888" t="s">
        <v>28</v>
      </c>
      <c r="I888" t="s">
        <v>3715</v>
      </c>
      <c r="J888" t="s">
        <v>3716</v>
      </c>
      <c r="K888" t="s">
        <v>168</v>
      </c>
      <c r="L888" t="s">
        <v>32</v>
      </c>
      <c r="M888" s="6" t="str">
        <f>IF(ISBLANK(employee_data36[[#This Row],[ExitDate]]),"1","0")</f>
        <v>1</v>
      </c>
      <c r="N888" s="6" t="str">
        <f>IF(employee_data36[[#This Row],[EmployeeStatus]]="Active", "Active", "Tidak Active")</f>
        <v>Active</v>
      </c>
      <c r="O888" t="s">
        <v>33</v>
      </c>
      <c r="P888" t="s">
        <v>34</v>
      </c>
      <c r="Q888" t="s">
        <v>52</v>
      </c>
      <c r="R888" t="s">
        <v>36</v>
      </c>
      <c r="S888" t="s">
        <v>37</v>
      </c>
      <c r="T888" t="s">
        <v>38</v>
      </c>
      <c r="U888" t="s">
        <v>90</v>
      </c>
      <c r="V888" s="1">
        <v>21158</v>
      </c>
      <c r="W888" s="6">
        <f>DATEDIF(employee_data36[[#This Row],[DOB]],DATE(2023, 1, 1), "Y")</f>
        <v>65</v>
      </c>
      <c r="X888" s="6" t="str">
        <f>IF(employee_data3[[#This Row],[Age]]&lt;=25, "Remaja", IF(employee_data3[[#This Row],[Age]]&lt;=55, "Dewasa", "Lansia"))</f>
        <v>Lansia</v>
      </c>
      <c r="Y888" s="7" t="str">
        <f>CONCATENATE(employee_data36[[#This Row],[First-LastName]]," ",employee_data36[[#This Row],[DOB]])</f>
        <v>Eddie-Whitney 21158</v>
      </c>
      <c r="Z888" t="s">
        <v>40</v>
      </c>
      <c r="AA888" t="s">
        <v>216</v>
      </c>
      <c r="AB888" t="s">
        <v>42</v>
      </c>
      <c r="AC888">
        <v>64005</v>
      </c>
      <c r="AD888" t="s">
        <v>56</v>
      </c>
      <c r="AE888" t="s">
        <v>75</v>
      </c>
      <c r="AF888" t="s">
        <v>45</v>
      </c>
      <c r="AG888">
        <v>3</v>
      </c>
    </row>
    <row r="889" spans="1:33" x14ac:dyDescent="0.3">
      <c r="A889">
        <v>1314</v>
      </c>
      <c r="B889" t="s">
        <v>3717</v>
      </c>
      <c r="C889" t="s">
        <v>3718</v>
      </c>
      <c r="D889" s="6" t="str">
        <f>CONCATENATE(employee_data36[[#This Row],[FirstName]], "-",employee_data36[[#This Row],[LastName]] )</f>
        <v>Marcel-Gomez</v>
      </c>
      <c r="E889" s="1">
        <v>44482</v>
      </c>
      <c r="F889" s="1">
        <v>45098</v>
      </c>
      <c r="G889" s="7" t="str">
        <f>IF(ISBLANK(employee_data36[[#This Row],[ExitDate]]),"Yes","")</f>
        <v/>
      </c>
      <c r="H889" t="s">
        <v>28</v>
      </c>
      <c r="I889" t="s">
        <v>3719</v>
      </c>
      <c r="J889" t="s">
        <v>3720</v>
      </c>
      <c r="K889" t="s">
        <v>98</v>
      </c>
      <c r="L889" t="s">
        <v>32</v>
      </c>
      <c r="M889" s="6" t="str">
        <f>IF(ISBLANK(employee_data36[[#This Row],[ExitDate]]),"1","0")</f>
        <v>0</v>
      </c>
      <c r="N889" s="6" t="str">
        <f>IF(employee_data36[[#This Row],[EmployeeStatus]]="Active", "Active", "Tidak Active")</f>
        <v>Active</v>
      </c>
      <c r="O889" t="s">
        <v>33</v>
      </c>
      <c r="P889" t="s">
        <v>34</v>
      </c>
      <c r="Q889" t="s">
        <v>63</v>
      </c>
      <c r="R889" t="s">
        <v>140</v>
      </c>
      <c r="S889" t="s">
        <v>3721</v>
      </c>
      <c r="T889" t="s">
        <v>38</v>
      </c>
      <c r="U889" t="s">
        <v>81</v>
      </c>
      <c r="V889" s="1">
        <v>35307</v>
      </c>
      <c r="W889" s="6">
        <f>DATEDIF(employee_data36[[#This Row],[DOB]],DATE(2023, 1, 1), "Y")</f>
        <v>26</v>
      </c>
      <c r="X889" s="6" t="str">
        <f>IF(employee_data3[[#This Row],[Age]]&lt;=25, "Remaja", IF(employee_data3[[#This Row],[Age]]&lt;=55, "Dewasa", "Lansia"))</f>
        <v>Dewasa</v>
      </c>
      <c r="Y889" s="7" t="str">
        <f>CONCATENATE(employee_data36[[#This Row],[First-LastName]]," ",employee_data36[[#This Row],[DOB]])</f>
        <v>Marcel-Gomez 35307</v>
      </c>
      <c r="Z889" t="s">
        <v>40</v>
      </c>
      <c r="AA889" t="s">
        <v>103</v>
      </c>
      <c r="AB889" t="s">
        <v>42</v>
      </c>
      <c r="AC889">
        <v>91553</v>
      </c>
      <c r="AD889" t="s">
        <v>43</v>
      </c>
      <c r="AE889" t="s">
        <v>104</v>
      </c>
      <c r="AF889" t="s">
        <v>45</v>
      </c>
      <c r="AG889">
        <v>3</v>
      </c>
    </row>
    <row r="890" spans="1:33" x14ac:dyDescent="0.3">
      <c r="A890">
        <v>1315</v>
      </c>
      <c r="B890" t="s">
        <v>1991</v>
      </c>
      <c r="C890" t="s">
        <v>3722</v>
      </c>
      <c r="D890" s="6" t="str">
        <f>CONCATENATE(employee_data36[[#This Row],[FirstName]], "-",employee_data36[[#This Row],[LastName]] )</f>
        <v>Amy-Foster-Baker</v>
      </c>
      <c r="E890" s="1">
        <v>44114</v>
      </c>
      <c r="F890" s="1"/>
      <c r="G890" s="7" t="str">
        <f>IF(ISBLANK(employee_data36[[#This Row],[ExitDate]]),"Yes","")</f>
        <v>Yes</v>
      </c>
      <c r="H890" t="s">
        <v>2411</v>
      </c>
      <c r="I890" t="s">
        <v>3723</v>
      </c>
      <c r="J890" t="s">
        <v>3724</v>
      </c>
      <c r="K890" t="s">
        <v>118</v>
      </c>
      <c r="L890" t="s">
        <v>32</v>
      </c>
      <c r="M890" s="6" t="str">
        <f>IF(ISBLANK(employee_data36[[#This Row],[ExitDate]]),"1","0")</f>
        <v>1</v>
      </c>
      <c r="N890" s="6" t="str">
        <f>IF(employee_data36[[#This Row],[EmployeeStatus]]="Active", "Active", "Tidak Active")</f>
        <v>Active</v>
      </c>
      <c r="O890" t="s">
        <v>52</v>
      </c>
      <c r="P890" t="s">
        <v>51</v>
      </c>
      <c r="Q890" t="s">
        <v>35</v>
      </c>
      <c r="R890" t="s">
        <v>36</v>
      </c>
      <c r="S890" t="s">
        <v>37</v>
      </c>
      <c r="T890" t="s">
        <v>2623</v>
      </c>
      <c r="U890" t="s">
        <v>148</v>
      </c>
      <c r="V890" s="1">
        <v>20810</v>
      </c>
      <c r="W890" s="6">
        <f>DATEDIF(employee_data36[[#This Row],[DOB]],DATE(2023, 1, 1), "Y")</f>
        <v>66</v>
      </c>
      <c r="X890" s="6" t="str">
        <f>IF(employee_data3[[#This Row],[Age]]&lt;=25, "Remaja", IF(employee_data3[[#This Row],[Age]]&lt;=55, "Dewasa", "Lansia"))</f>
        <v>Lansia</v>
      </c>
      <c r="Y890" s="7" t="str">
        <f>CONCATENATE(employee_data36[[#This Row],[First-LastName]]," ",employee_data36[[#This Row],[DOB]])</f>
        <v>Amy-Foster-Baker 20810</v>
      </c>
      <c r="Z890" t="s">
        <v>40</v>
      </c>
      <c r="AA890" t="s">
        <v>2143</v>
      </c>
      <c r="AB890" t="s">
        <v>42</v>
      </c>
      <c r="AC890">
        <v>2050</v>
      </c>
      <c r="AD890" t="s">
        <v>128</v>
      </c>
      <c r="AE890" t="s">
        <v>44</v>
      </c>
      <c r="AF890" t="s">
        <v>45</v>
      </c>
      <c r="AG890">
        <v>3</v>
      </c>
    </row>
    <row r="891" spans="1:33" x14ac:dyDescent="0.3">
      <c r="A891">
        <v>1316</v>
      </c>
      <c r="B891" t="s">
        <v>3725</v>
      </c>
      <c r="C891" t="s">
        <v>3726</v>
      </c>
      <c r="D891" s="6" t="str">
        <f>CONCATENATE(employee_data36[[#This Row],[FirstName]], "-",employee_data36[[#This Row],[LastName]] )</f>
        <v>Janet-King</v>
      </c>
      <c r="E891" s="1">
        <v>43485</v>
      </c>
      <c r="F891" s="1">
        <v>44454</v>
      </c>
      <c r="G891" s="7" t="str">
        <f>IF(ISBLANK(employee_data36[[#This Row],[ExitDate]]),"Yes","")</f>
        <v/>
      </c>
      <c r="H891" t="s">
        <v>3727</v>
      </c>
      <c r="I891" t="s">
        <v>3728</v>
      </c>
      <c r="J891" t="s">
        <v>3729</v>
      </c>
      <c r="K891" t="s">
        <v>31</v>
      </c>
      <c r="L891" t="s">
        <v>32</v>
      </c>
      <c r="M891" s="6" t="str">
        <f>IF(ISBLANK(employee_data36[[#This Row],[ExitDate]]),"1","0")</f>
        <v>0</v>
      </c>
      <c r="N891" s="6" t="str">
        <f>IF(employee_data36[[#This Row],[EmployeeStatus]]="Active", "Active", "Tidak Active")</f>
        <v>Active</v>
      </c>
      <c r="O891" t="s">
        <v>52</v>
      </c>
      <c r="P891" t="s">
        <v>51</v>
      </c>
      <c r="Q891" t="s">
        <v>63</v>
      </c>
      <c r="R891" t="s">
        <v>99</v>
      </c>
      <c r="S891" t="s">
        <v>3730</v>
      </c>
      <c r="T891" t="s">
        <v>1843</v>
      </c>
      <c r="U891" t="s">
        <v>53</v>
      </c>
      <c r="V891" s="1">
        <v>20386</v>
      </c>
      <c r="W891" s="6">
        <f>DATEDIF(employee_data36[[#This Row],[DOB]],DATE(2023, 1, 1), "Y")</f>
        <v>67</v>
      </c>
      <c r="X891" s="6" t="str">
        <f>IF(employee_data3[[#This Row],[Age]]&lt;=25, "Remaja", IF(employee_data3[[#This Row],[Age]]&lt;=55, "Dewasa", "Lansia"))</f>
        <v>Lansia</v>
      </c>
      <c r="Y891" s="7" t="str">
        <f>CONCATENATE(employee_data36[[#This Row],[First-LastName]]," ",employee_data36[[#This Row],[DOB]])</f>
        <v>Janet-King 20386</v>
      </c>
      <c r="Z891" t="s">
        <v>40</v>
      </c>
      <c r="AA891" t="s">
        <v>226</v>
      </c>
      <c r="AB891" t="s">
        <v>42</v>
      </c>
      <c r="AC891">
        <v>1902</v>
      </c>
      <c r="AD891" t="s">
        <v>128</v>
      </c>
      <c r="AE891" t="s">
        <v>75</v>
      </c>
      <c r="AF891" t="s">
        <v>45</v>
      </c>
      <c r="AG891">
        <v>3</v>
      </c>
    </row>
    <row r="892" spans="1:33" x14ac:dyDescent="0.3">
      <c r="A892">
        <v>1317</v>
      </c>
      <c r="B892" t="s">
        <v>3731</v>
      </c>
      <c r="C892" t="s">
        <v>3732</v>
      </c>
      <c r="D892" s="6" t="str">
        <f>CONCATENATE(employee_data36[[#This Row],[FirstName]], "-",employee_data36[[#This Row],[LastName]] )</f>
        <v>Bonalyn-Boutwell</v>
      </c>
      <c r="E892" s="1">
        <v>44325</v>
      </c>
      <c r="F892" s="1">
        <v>44861</v>
      </c>
      <c r="G892" s="7" t="str">
        <f>IF(ISBLANK(employee_data36[[#This Row],[ExitDate]]),"Yes","")</f>
        <v/>
      </c>
      <c r="H892" t="s">
        <v>2411</v>
      </c>
      <c r="I892" t="s">
        <v>3733</v>
      </c>
      <c r="J892" t="s">
        <v>3734</v>
      </c>
      <c r="K892" t="s">
        <v>139</v>
      </c>
      <c r="L892" t="s">
        <v>32</v>
      </c>
      <c r="M892" s="6" t="str">
        <f>IF(ISBLANK(employee_data36[[#This Row],[ExitDate]]),"1","0")</f>
        <v>0</v>
      </c>
      <c r="N892" s="6" t="str">
        <f>IF(employee_data36[[#This Row],[EmployeeStatus]]="Active", "Active", "Tidak Active")</f>
        <v>Active</v>
      </c>
      <c r="O892" t="s">
        <v>63</v>
      </c>
      <c r="P892" t="s">
        <v>51</v>
      </c>
      <c r="Q892" t="s">
        <v>52</v>
      </c>
      <c r="R892" t="s">
        <v>99</v>
      </c>
      <c r="S892" t="s">
        <v>3735</v>
      </c>
      <c r="T892" t="s">
        <v>2623</v>
      </c>
      <c r="U892" t="s">
        <v>53</v>
      </c>
      <c r="V892" s="1">
        <v>18590</v>
      </c>
      <c r="W892" s="6">
        <f>DATEDIF(employee_data36[[#This Row],[DOB]],DATE(2023, 1, 1), "Y")</f>
        <v>72</v>
      </c>
      <c r="X892" s="6" t="str">
        <f>IF(employee_data3[[#This Row],[Age]]&lt;=25, "Remaja", IF(employee_data3[[#This Row],[Age]]&lt;=55, "Dewasa", "Lansia"))</f>
        <v>Lansia</v>
      </c>
      <c r="Y892" s="7" t="str">
        <f>CONCATENATE(employee_data36[[#This Row],[First-LastName]]," ",employee_data36[[#This Row],[DOB]])</f>
        <v>Bonalyn-Boutwell 18590</v>
      </c>
      <c r="Z892" t="s">
        <v>40</v>
      </c>
      <c r="AA892" t="s">
        <v>163</v>
      </c>
      <c r="AB892" t="s">
        <v>42</v>
      </c>
      <c r="AC892">
        <v>2468</v>
      </c>
      <c r="AD892" t="s">
        <v>93</v>
      </c>
      <c r="AE892" t="s">
        <v>44</v>
      </c>
      <c r="AF892" t="s">
        <v>45</v>
      </c>
      <c r="AG892">
        <v>3</v>
      </c>
    </row>
    <row r="893" spans="1:33" x14ac:dyDescent="0.3">
      <c r="A893">
        <v>1318</v>
      </c>
      <c r="B893" t="s">
        <v>3736</v>
      </c>
      <c r="C893" t="s">
        <v>3737</v>
      </c>
      <c r="D893" s="6" t="str">
        <f>CONCATENATE(employee_data36[[#This Row],[FirstName]], "-",employee_data36[[#This Row],[LastName]] )</f>
        <v>Nan-Singh</v>
      </c>
      <c r="E893" s="1">
        <v>45136</v>
      </c>
      <c r="F893" s="1">
        <v>45142</v>
      </c>
      <c r="G893" s="7" t="str">
        <f>IF(ISBLANK(employee_data36[[#This Row],[ExitDate]]),"Yes","")</f>
        <v/>
      </c>
      <c r="H893" t="s">
        <v>3738</v>
      </c>
      <c r="I893" t="s">
        <v>3739</v>
      </c>
      <c r="J893" t="s">
        <v>3740</v>
      </c>
      <c r="K893" t="s">
        <v>98</v>
      </c>
      <c r="L893" t="s">
        <v>32</v>
      </c>
      <c r="M893" s="6" t="str">
        <f>IF(ISBLANK(employee_data36[[#This Row],[ExitDate]]),"1","0")</f>
        <v>0</v>
      </c>
      <c r="N893" s="6" t="str">
        <f>IF(employee_data36[[#This Row],[EmployeeStatus]]="Active", "Active", "Tidak Active")</f>
        <v>Active</v>
      </c>
      <c r="O893" t="s">
        <v>33</v>
      </c>
      <c r="P893" t="s">
        <v>64</v>
      </c>
      <c r="Q893" t="s">
        <v>35</v>
      </c>
      <c r="R893" t="s">
        <v>140</v>
      </c>
      <c r="S893" t="s">
        <v>3741</v>
      </c>
      <c r="T893" t="s">
        <v>2623</v>
      </c>
      <c r="U893" t="s">
        <v>90</v>
      </c>
      <c r="V893" s="1">
        <v>30816</v>
      </c>
      <c r="W893" s="6">
        <f>DATEDIF(employee_data36[[#This Row],[DOB]],DATE(2023, 1, 1), "Y")</f>
        <v>38</v>
      </c>
      <c r="X893" s="6" t="str">
        <f>IF(employee_data3[[#This Row],[Age]]&lt;=25, "Remaja", IF(employee_data3[[#This Row],[Age]]&lt;=55, "Dewasa", "Lansia"))</f>
        <v>Dewasa</v>
      </c>
      <c r="Y893" s="7" t="str">
        <f>CONCATENATE(employee_data36[[#This Row],[First-LastName]]," ",employee_data36[[#This Row],[DOB]])</f>
        <v>Nan-Singh 30816</v>
      </c>
      <c r="Z893" t="s">
        <v>40</v>
      </c>
      <c r="AA893" t="s">
        <v>83</v>
      </c>
      <c r="AB893" t="s">
        <v>42</v>
      </c>
      <c r="AC893">
        <v>2330</v>
      </c>
      <c r="AD893" t="s">
        <v>43</v>
      </c>
      <c r="AE893" t="s">
        <v>104</v>
      </c>
      <c r="AF893" t="s">
        <v>45</v>
      </c>
      <c r="AG893">
        <v>3</v>
      </c>
    </row>
    <row r="894" spans="1:33" x14ac:dyDescent="0.3">
      <c r="A894">
        <v>1319</v>
      </c>
      <c r="B894" t="s">
        <v>499</v>
      </c>
      <c r="C894" t="s">
        <v>3742</v>
      </c>
      <c r="D894" s="6" t="str">
        <f>CONCATENATE(employee_data36[[#This Row],[FirstName]], "-",employee_data36[[#This Row],[LastName]] )</f>
        <v>Tyrone-Steans</v>
      </c>
      <c r="E894" s="1">
        <v>43701</v>
      </c>
      <c r="F894" s="1">
        <v>44909</v>
      </c>
      <c r="G894" s="7" t="str">
        <f>IF(ISBLANK(employee_data36[[#This Row],[ExitDate]]),"Yes","")</f>
        <v/>
      </c>
      <c r="H894" t="s">
        <v>3743</v>
      </c>
      <c r="I894" t="s">
        <v>3744</v>
      </c>
      <c r="J894" t="s">
        <v>3745</v>
      </c>
      <c r="K894" t="s">
        <v>50</v>
      </c>
      <c r="L894" t="s">
        <v>32</v>
      </c>
      <c r="M894" s="6" t="str">
        <f>IF(ISBLANK(employee_data36[[#This Row],[ExitDate]]),"1","0")</f>
        <v>0</v>
      </c>
      <c r="N894" s="6" t="str">
        <f>IF(employee_data36[[#This Row],[EmployeeStatus]]="Active", "Active", "Tidak Active")</f>
        <v>Active</v>
      </c>
      <c r="O894" t="s">
        <v>52</v>
      </c>
      <c r="P894" t="s">
        <v>34</v>
      </c>
      <c r="Q894" t="s">
        <v>35</v>
      </c>
      <c r="R894" t="s">
        <v>99</v>
      </c>
      <c r="S894" t="s">
        <v>3746</v>
      </c>
      <c r="T894" t="s">
        <v>2623</v>
      </c>
      <c r="U894" t="s">
        <v>39</v>
      </c>
      <c r="V894" s="1">
        <v>23581</v>
      </c>
      <c r="W894" s="6">
        <f>DATEDIF(employee_data36[[#This Row],[DOB]],DATE(2023, 1, 1), "Y")</f>
        <v>58</v>
      </c>
      <c r="X894" s="6" t="str">
        <f>IF(employee_data3[[#This Row],[Age]]&lt;=25, "Remaja", IF(employee_data3[[#This Row],[Age]]&lt;=55, "Dewasa", "Lansia"))</f>
        <v>Lansia</v>
      </c>
      <c r="Y894" s="7" t="str">
        <f>CONCATENATE(employee_data36[[#This Row],[First-LastName]]," ",employee_data36[[#This Row],[DOB]])</f>
        <v>Tyrone-Steans 23581</v>
      </c>
      <c r="Z894" t="s">
        <v>40</v>
      </c>
      <c r="AA894" t="s">
        <v>1506</v>
      </c>
      <c r="AB894" t="s">
        <v>55</v>
      </c>
      <c r="AC894">
        <v>2703</v>
      </c>
      <c r="AD894" t="s">
        <v>128</v>
      </c>
      <c r="AE894" t="s">
        <v>84</v>
      </c>
      <c r="AF894" t="s">
        <v>45</v>
      </c>
      <c r="AG894">
        <v>3</v>
      </c>
    </row>
    <row r="895" spans="1:33" x14ac:dyDescent="0.3">
      <c r="A895">
        <v>1320</v>
      </c>
      <c r="B895" t="s">
        <v>3747</v>
      </c>
      <c r="C895" t="s">
        <v>3748</v>
      </c>
      <c r="D895" s="6" t="str">
        <f>CONCATENATE(employee_data36[[#This Row],[FirstName]], "-",employee_data36[[#This Row],[LastName]] )</f>
        <v>Estelle-Howard</v>
      </c>
      <c r="E895" s="1">
        <v>43459</v>
      </c>
      <c r="F895" s="1"/>
      <c r="G895" s="7" t="str">
        <f>IF(ISBLANK(employee_data36[[#This Row],[ExitDate]]),"Yes","")</f>
        <v>Yes</v>
      </c>
      <c r="H895" t="s">
        <v>3738</v>
      </c>
      <c r="I895" t="s">
        <v>3749</v>
      </c>
      <c r="J895" t="s">
        <v>3750</v>
      </c>
      <c r="K895" t="s">
        <v>98</v>
      </c>
      <c r="L895" t="s">
        <v>32</v>
      </c>
      <c r="M895" s="6" t="str">
        <f>IF(ISBLANK(employee_data36[[#This Row],[ExitDate]]),"1","0")</f>
        <v>1</v>
      </c>
      <c r="N895" s="6" t="str">
        <f>IF(employee_data36[[#This Row],[EmployeeStatus]]="Active", "Active", "Tidak Active")</f>
        <v>Active</v>
      </c>
      <c r="O895" t="s">
        <v>52</v>
      </c>
      <c r="P895" t="s">
        <v>64</v>
      </c>
      <c r="Q895" t="s">
        <v>63</v>
      </c>
      <c r="R895" t="s">
        <v>36</v>
      </c>
      <c r="S895" t="s">
        <v>37</v>
      </c>
      <c r="T895" t="s">
        <v>2623</v>
      </c>
      <c r="U895" t="s">
        <v>305</v>
      </c>
      <c r="V895" s="1">
        <v>30565</v>
      </c>
      <c r="W895" s="6">
        <f>DATEDIF(employee_data36[[#This Row],[DOB]],DATE(2023, 1, 1), "Y")</f>
        <v>39</v>
      </c>
      <c r="X895" s="6" t="str">
        <f>IF(employee_data3[[#This Row],[Age]]&lt;=25, "Remaja", IF(employee_data3[[#This Row],[Age]]&lt;=55, "Dewasa", "Lansia"))</f>
        <v>Dewasa</v>
      </c>
      <c r="Y895" s="7" t="str">
        <f>CONCATENATE(employee_data36[[#This Row],[First-LastName]]," ",employee_data36[[#This Row],[DOB]])</f>
        <v>Estelle-Howard 30565</v>
      </c>
      <c r="Z895" t="s">
        <v>40</v>
      </c>
      <c r="AA895" t="s">
        <v>678</v>
      </c>
      <c r="AB895" t="s">
        <v>42</v>
      </c>
      <c r="AC895">
        <v>2170</v>
      </c>
      <c r="AD895" t="s">
        <v>43</v>
      </c>
      <c r="AE895" t="s">
        <v>44</v>
      </c>
      <c r="AF895" t="s">
        <v>45</v>
      </c>
      <c r="AG895">
        <v>3</v>
      </c>
    </row>
    <row r="896" spans="1:33" x14ac:dyDescent="0.3">
      <c r="A896">
        <v>1321</v>
      </c>
      <c r="B896" t="s">
        <v>3751</v>
      </c>
      <c r="C896" t="s">
        <v>3752</v>
      </c>
      <c r="D896" s="6" t="str">
        <f>CONCATENATE(employee_data36[[#This Row],[FirstName]], "-",employee_data36[[#This Row],[LastName]] )</f>
        <v>William-LaRotonda</v>
      </c>
      <c r="E896" s="1">
        <v>44343</v>
      </c>
      <c r="F896" s="1">
        <v>44432</v>
      </c>
      <c r="G896" s="7" t="str">
        <f>IF(ISBLANK(employee_data36[[#This Row],[ExitDate]]),"Yes","")</f>
        <v/>
      </c>
      <c r="H896" t="s">
        <v>3743</v>
      </c>
      <c r="I896" t="s">
        <v>3753</v>
      </c>
      <c r="J896" t="s">
        <v>3754</v>
      </c>
      <c r="K896" t="s">
        <v>80</v>
      </c>
      <c r="L896" t="s">
        <v>32</v>
      </c>
      <c r="M896" s="6" t="str">
        <f>IF(ISBLANK(employee_data36[[#This Row],[ExitDate]]),"1","0")</f>
        <v>0</v>
      </c>
      <c r="N896" s="6" t="str">
        <f>IF(employee_data36[[#This Row],[EmployeeStatus]]="Active", "Active", "Tidak Active")</f>
        <v>Active</v>
      </c>
      <c r="O896" t="s">
        <v>33</v>
      </c>
      <c r="P896" t="s">
        <v>51</v>
      </c>
      <c r="Q896" t="s">
        <v>63</v>
      </c>
      <c r="R896" t="s">
        <v>99</v>
      </c>
      <c r="S896" t="s">
        <v>3755</v>
      </c>
      <c r="T896" t="s">
        <v>2623</v>
      </c>
      <c r="U896" t="s">
        <v>177</v>
      </c>
      <c r="V896" s="1">
        <v>21260</v>
      </c>
      <c r="W896" s="6">
        <f>DATEDIF(employee_data36[[#This Row],[DOB]],DATE(2023, 1, 1), "Y")</f>
        <v>64</v>
      </c>
      <c r="X896" s="6" t="str">
        <f>IF(employee_data3[[#This Row],[Age]]&lt;=25, "Remaja", IF(employee_data3[[#This Row],[Age]]&lt;=55, "Dewasa", "Lansia"))</f>
        <v>Lansia</v>
      </c>
      <c r="Y896" s="7" t="str">
        <f>CONCATENATE(employee_data36[[#This Row],[First-LastName]]," ",employee_data36[[#This Row],[DOB]])</f>
        <v>William-LaRotonda 21260</v>
      </c>
      <c r="Z896" t="s">
        <v>40</v>
      </c>
      <c r="AA896" t="s">
        <v>708</v>
      </c>
      <c r="AB896" t="s">
        <v>55</v>
      </c>
      <c r="AC896">
        <v>1460</v>
      </c>
      <c r="AD896" t="s">
        <v>93</v>
      </c>
      <c r="AE896" t="s">
        <v>75</v>
      </c>
      <c r="AF896" t="s">
        <v>45</v>
      </c>
      <c r="AG896">
        <v>3</v>
      </c>
    </row>
    <row r="897" spans="1:33" x14ac:dyDescent="0.3">
      <c r="A897">
        <v>1322</v>
      </c>
      <c r="B897" t="s">
        <v>1899</v>
      </c>
      <c r="C897" t="s">
        <v>3756</v>
      </c>
      <c r="D897" s="6" t="str">
        <f>CONCATENATE(employee_data36[[#This Row],[FirstName]], "-",employee_data36[[#This Row],[LastName]] )</f>
        <v>Mia-Brown</v>
      </c>
      <c r="E897" s="1">
        <v>44959</v>
      </c>
      <c r="F897" s="1">
        <v>45100</v>
      </c>
      <c r="G897" s="7" t="str">
        <f>IF(ISBLANK(employee_data36[[#This Row],[ExitDate]]),"Yes","")</f>
        <v/>
      </c>
      <c r="H897" t="s">
        <v>3743</v>
      </c>
      <c r="I897" t="s">
        <v>3757</v>
      </c>
      <c r="J897" t="s">
        <v>3758</v>
      </c>
      <c r="K897" t="s">
        <v>80</v>
      </c>
      <c r="L897" t="s">
        <v>32</v>
      </c>
      <c r="M897" s="6" t="str">
        <f>IF(ISBLANK(employee_data36[[#This Row],[ExitDate]]),"1","0")</f>
        <v>0</v>
      </c>
      <c r="N897" s="6" t="str">
        <f>IF(employee_data36[[#This Row],[EmployeeStatus]]="Active", "Active", "Tidak Active")</f>
        <v>Active</v>
      </c>
      <c r="O897" t="s">
        <v>63</v>
      </c>
      <c r="P897" t="s">
        <v>64</v>
      </c>
      <c r="Q897" t="s">
        <v>63</v>
      </c>
      <c r="R897" t="s">
        <v>126</v>
      </c>
      <c r="S897" t="s">
        <v>3759</v>
      </c>
      <c r="T897" t="s">
        <v>2623</v>
      </c>
      <c r="U897" t="s">
        <v>119</v>
      </c>
      <c r="V897" s="1">
        <v>31185</v>
      </c>
      <c r="W897" s="6">
        <f>DATEDIF(employee_data36[[#This Row],[DOB]],DATE(2023, 1, 1), "Y")</f>
        <v>37</v>
      </c>
      <c r="X897" s="6" t="str">
        <f>IF(employee_data3[[#This Row],[Age]]&lt;=25, "Remaja", IF(employee_data3[[#This Row],[Age]]&lt;=55, "Dewasa", "Lansia"))</f>
        <v>Dewasa</v>
      </c>
      <c r="Y897" s="7" t="str">
        <f>CONCATENATE(employee_data36[[#This Row],[First-LastName]]," ",employee_data36[[#This Row],[DOB]])</f>
        <v>Mia-Brown 31185</v>
      </c>
      <c r="Z897" t="s">
        <v>40</v>
      </c>
      <c r="AA897" t="s">
        <v>3478</v>
      </c>
      <c r="AB897" t="s">
        <v>42</v>
      </c>
      <c r="AC897">
        <v>1450</v>
      </c>
      <c r="AD897" t="s">
        <v>56</v>
      </c>
      <c r="AE897" t="s">
        <v>44</v>
      </c>
      <c r="AF897" t="s">
        <v>45</v>
      </c>
      <c r="AG897">
        <v>3</v>
      </c>
    </row>
    <row r="898" spans="1:33" x14ac:dyDescent="0.3">
      <c r="A898">
        <v>1323</v>
      </c>
      <c r="B898" t="s">
        <v>3760</v>
      </c>
      <c r="C898" t="s">
        <v>1627</v>
      </c>
      <c r="D898" s="6" t="str">
        <f>CONCATENATE(employee_data36[[#This Row],[FirstName]], "-",employee_data36[[#This Row],[LastName]] )</f>
        <v>Leigh Ann-Smith</v>
      </c>
      <c r="E898" s="1">
        <v>44901</v>
      </c>
      <c r="F898" s="1"/>
      <c r="G898" s="7" t="str">
        <f>IF(ISBLANK(employee_data36[[#This Row],[ExitDate]]),"Yes","")</f>
        <v>Yes</v>
      </c>
      <c r="H898" t="s">
        <v>3738</v>
      </c>
      <c r="I898" t="s">
        <v>3761</v>
      </c>
      <c r="J898" t="s">
        <v>3762</v>
      </c>
      <c r="K898" t="s">
        <v>62</v>
      </c>
      <c r="L898" t="s">
        <v>32</v>
      </c>
      <c r="M898" s="6" t="str">
        <f>IF(ISBLANK(employee_data36[[#This Row],[ExitDate]]),"1","0")</f>
        <v>1</v>
      </c>
      <c r="N898" s="6" t="str">
        <f>IF(employee_data36[[#This Row],[EmployeeStatus]]="Active", "Active", "Tidak Active")</f>
        <v>Active</v>
      </c>
      <c r="O898" t="s">
        <v>63</v>
      </c>
      <c r="P898" t="s">
        <v>64</v>
      </c>
      <c r="Q898" t="s">
        <v>35</v>
      </c>
      <c r="R898" t="s">
        <v>36</v>
      </c>
      <c r="S898" t="s">
        <v>37</v>
      </c>
      <c r="T898" t="s">
        <v>2623</v>
      </c>
      <c r="U898" t="s">
        <v>53</v>
      </c>
      <c r="V898" s="1">
        <v>19437</v>
      </c>
      <c r="W898" s="6">
        <f>DATEDIF(employee_data36[[#This Row],[DOB]],DATE(2023, 1, 1), "Y")</f>
        <v>69</v>
      </c>
      <c r="X898" s="6" t="str">
        <f>IF(employee_data3[[#This Row],[Age]]&lt;=25, "Remaja", IF(employee_data3[[#This Row],[Age]]&lt;=55, "Dewasa", "Lansia"))</f>
        <v>Lansia</v>
      </c>
      <c r="Y898" s="7" t="str">
        <f>CONCATENATE(employee_data36[[#This Row],[First-LastName]]," ",employee_data36[[#This Row],[DOB]])</f>
        <v>Leigh Ann-Smith 19437</v>
      </c>
      <c r="Z898" t="s">
        <v>40</v>
      </c>
      <c r="AA898" t="s">
        <v>226</v>
      </c>
      <c r="AB898" t="s">
        <v>42</v>
      </c>
      <c r="AC898">
        <v>1844</v>
      </c>
      <c r="AD898" t="s">
        <v>93</v>
      </c>
      <c r="AE898" t="s">
        <v>104</v>
      </c>
      <c r="AF898" t="s">
        <v>45</v>
      </c>
      <c r="AG898">
        <v>3</v>
      </c>
    </row>
    <row r="899" spans="1:33" x14ac:dyDescent="0.3">
      <c r="A899">
        <v>1324</v>
      </c>
      <c r="B899" t="s">
        <v>3763</v>
      </c>
      <c r="C899" t="s">
        <v>3251</v>
      </c>
      <c r="D899" s="6" t="str">
        <f>CONCATENATE(employee_data36[[#This Row],[FirstName]], "-",employee_data36[[#This Row],[LastName]] )</f>
        <v>Peter-Foley</v>
      </c>
      <c r="E899" s="1">
        <v>44400</v>
      </c>
      <c r="F899" s="1"/>
      <c r="G899" s="7" t="str">
        <f>IF(ISBLANK(employee_data36[[#This Row],[ExitDate]]),"Yes","")</f>
        <v>Yes</v>
      </c>
      <c r="H899" t="s">
        <v>3743</v>
      </c>
      <c r="I899" t="s">
        <v>3764</v>
      </c>
      <c r="J899" t="s">
        <v>3765</v>
      </c>
      <c r="K899" t="s">
        <v>139</v>
      </c>
      <c r="L899" t="s">
        <v>32</v>
      </c>
      <c r="M899" s="6" t="str">
        <f>IF(ISBLANK(employee_data36[[#This Row],[ExitDate]]),"1","0")</f>
        <v>1</v>
      </c>
      <c r="N899" s="6" t="str">
        <f>IF(employee_data36[[#This Row],[EmployeeStatus]]="Active", "Active", "Tidak Active")</f>
        <v>Active</v>
      </c>
      <c r="O899" t="s">
        <v>52</v>
      </c>
      <c r="P899" t="s">
        <v>51</v>
      </c>
      <c r="Q899" t="s">
        <v>52</v>
      </c>
      <c r="R899" t="s">
        <v>36</v>
      </c>
      <c r="S899" t="s">
        <v>37</v>
      </c>
      <c r="T899" t="s">
        <v>2623</v>
      </c>
      <c r="U899" t="s">
        <v>81</v>
      </c>
      <c r="V899" s="1">
        <v>31713</v>
      </c>
      <c r="W899" s="6">
        <f>DATEDIF(employee_data36[[#This Row],[DOB]],DATE(2023, 1, 1), "Y")</f>
        <v>36</v>
      </c>
      <c r="X899" s="6" t="str">
        <f>IF(employee_data3[[#This Row],[Age]]&lt;=25, "Remaja", IF(employee_data3[[#This Row],[Age]]&lt;=55, "Dewasa", "Lansia"))</f>
        <v>Dewasa</v>
      </c>
      <c r="Y899" s="7" t="str">
        <f>CONCATENATE(employee_data36[[#This Row],[First-LastName]]," ",employee_data36[[#This Row],[DOB]])</f>
        <v>Peter-Foley 31713</v>
      </c>
      <c r="Z899" t="s">
        <v>40</v>
      </c>
      <c r="AA899" t="s">
        <v>2278</v>
      </c>
      <c r="AB899" t="s">
        <v>42</v>
      </c>
      <c r="AC899">
        <v>11194</v>
      </c>
      <c r="AD899" t="s">
        <v>56</v>
      </c>
      <c r="AE899" t="s">
        <v>75</v>
      </c>
      <c r="AF899" t="s">
        <v>45</v>
      </c>
      <c r="AG899">
        <v>3</v>
      </c>
    </row>
    <row r="900" spans="1:33" x14ac:dyDescent="0.3">
      <c r="A900">
        <v>1325</v>
      </c>
      <c r="B900" t="s">
        <v>1462</v>
      </c>
      <c r="C900" t="s">
        <v>3766</v>
      </c>
      <c r="D900" s="6" t="str">
        <f>CONCATENATE(employee_data36[[#This Row],[FirstName]], "-",employee_data36[[#This Row],[LastName]] )</f>
        <v>Maximus-Carney</v>
      </c>
      <c r="E900" s="1">
        <v>43785</v>
      </c>
      <c r="F900" s="1"/>
      <c r="G900" s="7" t="str">
        <f>IF(ISBLANK(employee_data36[[#This Row],[ExitDate]]),"Yes","")</f>
        <v>Yes</v>
      </c>
      <c r="H900" t="s">
        <v>3743</v>
      </c>
      <c r="I900" t="s">
        <v>3767</v>
      </c>
      <c r="J900" t="s">
        <v>3768</v>
      </c>
      <c r="K900" t="s">
        <v>80</v>
      </c>
      <c r="L900" t="s">
        <v>32</v>
      </c>
      <c r="M900" s="6" t="str">
        <f>IF(ISBLANK(employee_data36[[#This Row],[ExitDate]]),"1","0")</f>
        <v>1</v>
      </c>
      <c r="N900" s="6" t="str">
        <f>IF(employee_data36[[#This Row],[EmployeeStatus]]="Active", "Active", "Tidak Active")</f>
        <v>Active</v>
      </c>
      <c r="O900" t="s">
        <v>33</v>
      </c>
      <c r="P900" t="s">
        <v>64</v>
      </c>
      <c r="Q900" t="s">
        <v>35</v>
      </c>
      <c r="R900" t="s">
        <v>36</v>
      </c>
      <c r="S900" t="s">
        <v>37</v>
      </c>
      <c r="T900" t="s">
        <v>2623</v>
      </c>
      <c r="U900" t="s">
        <v>111</v>
      </c>
      <c r="V900" s="1">
        <v>30073</v>
      </c>
      <c r="W900" s="6">
        <f>DATEDIF(employee_data36[[#This Row],[DOB]],DATE(2023, 1, 1), "Y")</f>
        <v>40</v>
      </c>
      <c r="X900" s="6" t="str">
        <f>IF(employee_data3[[#This Row],[Age]]&lt;=25, "Remaja", IF(employee_data3[[#This Row],[Age]]&lt;=55, "Dewasa", "Lansia"))</f>
        <v>Dewasa</v>
      </c>
      <c r="Y900" s="7" t="str">
        <f>CONCATENATE(employee_data36[[#This Row],[First-LastName]]," ",employee_data36[[#This Row],[DOB]])</f>
        <v>Maximus-Carney 30073</v>
      </c>
      <c r="Z900" t="s">
        <v>40</v>
      </c>
      <c r="AA900" t="s">
        <v>703</v>
      </c>
      <c r="AB900" t="s">
        <v>42</v>
      </c>
      <c r="AC900">
        <v>60432</v>
      </c>
      <c r="AD900" t="s">
        <v>93</v>
      </c>
      <c r="AE900" t="s">
        <v>104</v>
      </c>
      <c r="AF900" t="s">
        <v>45</v>
      </c>
      <c r="AG900">
        <v>3</v>
      </c>
    </row>
    <row r="901" spans="1:33" x14ac:dyDescent="0.3">
      <c r="A901">
        <v>1326</v>
      </c>
      <c r="B901" t="s">
        <v>3769</v>
      </c>
      <c r="C901" t="s">
        <v>3770</v>
      </c>
      <c r="D901" s="6" t="str">
        <f>CONCATENATE(employee_data36[[#This Row],[FirstName]], "-",employee_data36[[#This Row],[LastName]] )</f>
        <v>Jaida-Sweeney</v>
      </c>
      <c r="E901" s="1">
        <v>43898</v>
      </c>
      <c r="F901" s="1">
        <v>44507</v>
      </c>
      <c r="G901" s="7" t="str">
        <f>IF(ISBLANK(employee_data36[[#This Row],[ExitDate]]),"Yes","")</f>
        <v/>
      </c>
      <c r="H901" t="s">
        <v>1784</v>
      </c>
      <c r="I901" t="s">
        <v>3771</v>
      </c>
      <c r="J901" t="s">
        <v>3772</v>
      </c>
      <c r="K901" t="s">
        <v>168</v>
      </c>
      <c r="L901" t="s">
        <v>32</v>
      </c>
      <c r="M901" s="6" t="str">
        <f>IF(ISBLANK(employee_data36[[#This Row],[ExitDate]]),"1","0")</f>
        <v>0</v>
      </c>
      <c r="N901" s="6" t="str">
        <f>IF(employee_data36[[#This Row],[EmployeeStatus]]="Active", "Active", "Tidak Active")</f>
        <v>Active</v>
      </c>
      <c r="O901" t="s">
        <v>63</v>
      </c>
      <c r="P901" t="s">
        <v>51</v>
      </c>
      <c r="Q901" t="s">
        <v>35</v>
      </c>
      <c r="R901" t="s">
        <v>140</v>
      </c>
      <c r="S901" t="s">
        <v>3773</v>
      </c>
      <c r="T901" t="s">
        <v>2623</v>
      </c>
      <c r="U901" t="s">
        <v>101</v>
      </c>
      <c r="V901" s="1">
        <v>28446</v>
      </c>
      <c r="W901" s="6">
        <f>DATEDIF(employee_data36[[#This Row],[DOB]],DATE(2023, 1, 1), "Y")</f>
        <v>45</v>
      </c>
      <c r="X901" s="6" t="str">
        <f>IF(employee_data3[[#This Row],[Age]]&lt;=25, "Remaja", IF(employee_data3[[#This Row],[Age]]&lt;=55, "Dewasa", "Lansia"))</f>
        <v>Dewasa</v>
      </c>
      <c r="Y901" s="7" t="str">
        <f>CONCATENATE(employee_data36[[#This Row],[First-LastName]]," ",employee_data36[[#This Row],[DOB]])</f>
        <v>Jaida-Sweeney 28446</v>
      </c>
      <c r="Z901" t="s">
        <v>40</v>
      </c>
      <c r="AA901" t="s">
        <v>678</v>
      </c>
      <c r="AB901" t="s">
        <v>55</v>
      </c>
      <c r="AC901">
        <v>86677</v>
      </c>
      <c r="AD901" t="s">
        <v>43</v>
      </c>
      <c r="AE901" t="s">
        <v>44</v>
      </c>
      <c r="AF901" t="s">
        <v>45</v>
      </c>
      <c r="AG901">
        <v>3</v>
      </c>
    </row>
    <row r="902" spans="1:33" x14ac:dyDescent="0.3">
      <c r="A902">
        <v>1327</v>
      </c>
      <c r="B902" t="s">
        <v>2220</v>
      </c>
      <c r="C902" t="s">
        <v>3380</v>
      </c>
      <c r="D902" s="6" t="str">
        <f>CONCATENATE(employee_data36[[#This Row],[FirstName]], "-",employee_data36[[#This Row],[LastName]] )</f>
        <v>Rhys-Lawson</v>
      </c>
      <c r="E902" s="1">
        <v>43479</v>
      </c>
      <c r="F902" s="1"/>
      <c r="G902" s="7" t="str">
        <f>IF(ISBLANK(employee_data36[[#This Row],[ExitDate]]),"Yes","")</f>
        <v>Yes</v>
      </c>
      <c r="H902" t="s">
        <v>1784</v>
      </c>
      <c r="I902" t="s">
        <v>3774</v>
      </c>
      <c r="J902" t="s">
        <v>3775</v>
      </c>
      <c r="K902" t="s">
        <v>98</v>
      </c>
      <c r="L902" t="s">
        <v>32</v>
      </c>
      <c r="M902" s="6" t="str">
        <f>IF(ISBLANK(employee_data36[[#This Row],[ExitDate]]),"1","0")</f>
        <v>1</v>
      </c>
      <c r="N902" s="6" t="str">
        <f>IF(employee_data36[[#This Row],[EmployeeStatus]]="Active", "Active", "Tidak Active")</f>
        <v>Active</v>
      </c>
      <c r="O902" t="s">
        <v>52</v>
      </c>
      <c r="P902" t="s">
        <v>64</v>
      </c>
      <c r="Q902" t="s">
        <v>35</v>
      </c>
      <c r="R902" t="s">
        <v>36</v>
      </c>
      <c r="S902" t="s">
        <v>37</v>
      </c>
      <c r="T902" t="s">
        <v>2623</v>
      </c>
      <c r="U902" t="s">
        <v>111</v>
      </c>
      <c r="V902" s="1">
        <v>21966</v>
      </c>
      <c r="W902" s="6">
        <f>DATEDIF(employee_data36[[#This Row],[DOB]],DATE(2023, 1, 1), "Y")</f>
        <v>62</v>
      </c>
      <c r="X902" s="6" t="str">
        <f>IF(employee_data3[[#This Row],[Age]]&lt;=25, "Remaja", IF(employee_data3[[#This Row],[Age]]&lt;=55, "Dewasa", "Lansia"))</f>
        <v>Lansia</v>
      </c>
      <c r="Y902" s="7" t="str">
        <f>CONCATENATE(employee_data36[[#This Row],[First-LastName]]," ",employee_data36[[#This Row],[DOB]])</f>
        <v>Rhys-Lawson 21966</v>
      </c>
      <c r="Z902" t="s">
        <v>40</v>
      </c>
      <c r="AA902" t="s">
        <v>113</v>
      </c>
      <c r="AB902" t="s">
        <v>55</v>
      </c>
      <c r="AC902">
        <v>93156</v>
      </c>
      <c r="AD902" t="s">
        <v>43</v>
      </c>
      <c r="AE902" t="s">
        <v>75</v>
      </c>
      <c r="AF902" t="s">
        <v>45</v>
      </c>
      <c r="AG902">
        <v>3</v>
      </c>
    </row>
    <row r="903" spans="1:33" x14ac:dyDescent="0.3">
      <c r="A903">
        <v>1328</v>
      </c>
      <c r="B903" t="s">
        <v>1520</v>
      </c>
      <c r="C903" t="s">
        <v>3776</v>
      </c>
      <c r="D903" s="6" t="str">
        <f>CONCATENATE(employee_data36[[#This Row],[FirstName]], "-",employee_data36[[#This Row],[LastName]] )</f>
        <v>Skyler-Robles</v>
      </c>
      <c r="E903" s="1">
        <v>43890</v>
      </c>
      <c r="F903" s="1">
        <v>44462</v>
      </c>
      <c r="G903" s="7" t="str">
        <f>IF(ISBLANK(employee_data36[[#This Row],[ExitDate]]),"Yes","")</f>
        <v/>
      </c>
      <c r="H903" t="s">
        <v>1784</v>
      </c>
      <c r="I903" t="s">
        <v>3777</v>
      </c>
      <c r="J903" t="s">
        <v>3778</v>
      </c>
      <c r="K903" t="s">
        <v>118</v>
      </c>
      <c r="L903" t="s">
        <v>32</v>
      </c>
      <c r="M903" s="6" t="str">
        <f>IF(ISBLANK(employee_data36[[#This Row],[ExitDate]]),"1","0")</f>
        <v>0</v>
      </c>
      <c r="N903" s="6" t="str">
        <f>IF(employee_data36[[#This Row],[EmployeeStatus]]="Active", "Active", "Tidak Active")</f>
        <v>Active</v>
      </c>
      <c r="O903" t="s">
        <v>52</v>
      </c>
      <c r="P903" t="s">
        <v>34</v>
      </c>
      <c r="Q903" t="s">
        <v>63</v>
      </c>
      <c r="R903" t="s">
        <v>175</v>
      </c>
      <c r="S903" t="s">
        <v>3779</v>
      </c>
      <c r="T903" t="s">
        <v>170</v>
      </c>
      <c r="U903" t="s">
        <v>119</v>
      </c>
      <c r="V903" s="1">
        <v>27752</v>
      </c>
      <c r="W903" s="6">
        <f>DATEDIF(employee_data36[[#This Row],[DOB]],DATE(2023, 1, 1), "Y")</f>
        <v>47</v>
      </c>
      <c r="X903" s="6" t="str">
        <f>IF(employee_data3[[#This Row],[Age]]&lt;=25, "Remaja", IF(employee_data3[[#This Row],[Age]]&lt;=55, "Dewasa", "Lansia"))</f>
        <v>Dewasa</v>
      </c>
      <c r="Y903" s="7" t="str">
        <f>CONCATENATE(employee_data36[[#This Row],[First-LastName]]," ",employee_data36[[#This Row],[DOB]])</f>
        <v>Skyler-Robles 27752</v>
      </c>
      <c r="Z903" t="s">
        <v>40</v>
      </c>
      <c r="AA903" t="s">
        <v>708</v>
      </c>
      <c r="AB903" t="s">
        <v>55</v>
      </c>
      <c r="AC903">
        <v>66733</v>
      </c>
      <c r="AD903" t="s">
        <v>128</v>
      </c>
      <c r="AE903" t="s">
        <v>75</v>
      </c>
      <c r="AF903" t="s">
        <v>45</v>
      </c>
      <c r="AG903">
        <v>3</v>
      </c>
    </row>
    <row r="904" spans="1:33" x14ac:dyDescent="0.3">
      <c r="A904">
        <v>1329</v>
      </c>
      <c r="B904" t="s">
        <v>3141</v>
      </c>
      <c r="C904" t="s">
        <v>3780</v>
      </c>
      <c r="D904" s="6" t="str">
        <f>CONCATENATE(employee_data36[[#This Row],[FirstName]], "-",employee_data36[[#This Row],[LastName]] )</f>
        <v>Allyson-Keller</v>
      </c>
      <c r="E904" s="1">
        <v>44890</v>
      </c>
      <c r="F904" s="1">
        <v>45028</v>
      </c>
      <c r="G904" s="7" t="str">
        <f>IF(ISBLANK(employee_data36[[#This Row],[ExitDate]]),"Yes","")</f>
        <v/>
      </c>
      <c r="H904" t="s">
        <v>2424</v>
      </c>
      <c r="I904" t="s">
        <v>3781</v>
      </c>
      <c r="J904" t="s">
        <v>3782</v>
      </c>
      <c r="K904" t="s">
        <v>62</v>
      </c>
      <c r="L904" t="s">
        <v>32</v>
      </c>
      <c r="M904" s="6" t="str">
        <f>IF(ISBLANK(employee_data36[[#This Row],[ExitDate]]),"1","0")</f>
        <v>0</v>
      </c>
      <c r="N904" s="6" t="str">
        <f>IF(employee_data36[[#This Row],[EmployeeStatus]]="Active", "Active", "Tidak Active")</f>
        <v>Active</v>
      </c>
      <c r="O904" t="s">
        <v>33</v>
      </c>
      <c r="P904" t="s">
        <v>64</v>
      </c>
      <c r="Q904" t="s">
        <v>52</v>
      </c>
      <c r="R904" t="s">
        <v>126</v>
      </c>
      <c r="S904" t="s">
        <v>3783</v>
      </c>
      <c r="T904" t="s">
        <v>2428</v>
      </c>
      <c r="U904" t="s">
        <v>90</v>
      </c>
      <c r="V904" s="1">
        <v>21490</v>
      </c>
      <c r="W904" s="6">
        <f>DATEDIF(employee_data36[[#This Row],[DOB]],DATE(2023, 1, 1), "Y")</f>
        <v>64</v>
      </c>
      <c r="X904" s="6" t="str">
        <f>IF(employee_data3[[#This Row],[Age]]&lt;=25, "Remaja", IF(employee_data3[[#This Row],[Age]]&lt;=55, "Dewasa", "Lansia"))</f>
        <v>Lansia</v>
      </c>
      <c r="Y904" s="7" t="str">
        <f>CONCATENATE(employee_data36[[#This Row],[First-LastName]]," ",employee_data36[[#This Row],[DOB]])</f>
        <v>Allyson-Keller 21490</v>
      </c>
      <c r="Z904" t="s">
        <v>40</v>
      </c>
      <c r="AA904" t="s">
        <v>83</v>
      </c>
      <c r="AB904" t="s">
        <v>55</v>
      </c>
      <c r="AC904">
        <v>77070</v>
      </c>
      <c r="AD904" t="s">
        <v>93</v>
      </c>
      <c r="AE904" t="s">
        <v>44</v>
      </c>
      <c r="AF904" t="s">
        <v>45</v>
      </c>
      <c r="AG904">
        <v>3</v>
      </c>
    </row>
    <row r="905" spans="1:33" x14ac:dyDescent="0.3">
      <c r="A905">
        <v>1330</v>
      </c>
      <c r="B905" t="s">
        <v>3713</v>
      </c>
      <c r="C905" t="s">
        <v>1690</v>
      </c>
      <c r="D905" s="6" t="str">
        <f>CONCATENATE(employee_data36[[#This Row],[FirstName]], "-",employee_data36[[#This Row],[LastName]] )</f>
        <v>Eddie-Bauer</v>
      </c>
      <c r="E905" s="1">
        <v>44819</v>
      </c>
      <c r="F905" s="1">
        <v>45051</v>
      </c>
      <c r="G905" s="7" t="str">
        <f>IF(ISBLANK(employee_data36[[#This Row],[ExitDate]]),"Yes","")</f>
        <v/>
      </c>
      <c r="H905" t="s">
        <v>3743</v>
      </c>
      <c r="I905" t="s">
        <v>3784</v>
      </c>
      <c r="J905" t="s">
        <v>3785</v>
      </c>
      <c r="K905" t="s">
        <v>139</v>
      </c>
      <c r="L905" t="s">
        <v>32</v>
      </c>
      <c r="M905" s="6" t="str">
        <f>IF(ISBLANK(employee_data36[[#This Row],[ExitDate]]),"1","0")</f>
        <v>0</v>
      </c>
      <c r="N905" s="6" t="str">
        <f>IF(employee_data36[[#This Row],[EmployeeStatus]]="Active", "Active", "Tidak Active")</f>
        <v>Active</v>
      </c>
      <c r="O905" t="s">
        <v>63</v>
      </c>
      <c r="P905" t="s">
        <v>51</v>
      </c>
      <c r="Q905" t="s">
        <v>52</v>
      </c>
      <c r="R905" t="s">
        <v>140</v>
      </c>
      <c r="S905" t="s">
        <v>3786</v>
      </c>
      <c r="T905" t="s">
        <v>2623</v>
      </c>
      <c r="U905" t="s">
        <v>81</v>
      </c>
      <c r="V905" s="1">
        <v>32933</v>
      </c>
      <c r="W905" s="6">
        <f>DATEDIF(employee_data36[[#This Row],[DOB]],DATE(2023, 1, 1), "Y")</f>
        <v>32</v>
      </c>
      <c r="X905" s="6" t="str">
        <f>IF(employee_data3[[#This Row],[Age]]&lt;=25, "Remaja", IF(employee_data3[[#This Row],[Age]]&lt;=55, "Dewasa", "Lansia"))</f>
        <v>Dewasa</v>
      </c>
      <c r="Y905" s="7" t="str">
        <f>CONCATENATE(employee_data36[[#This Row],[First-LastName]]," ",employee_data36[[#This Row],[DOB]])</f>
        <v>Eddie-Bauer 32933</v>
      </c>
      <c r="Z905" t="s">
        <v>40</v>
      </c>
      <c r="AA905" t="s">
        <v>1232</v>
      </c>
      <c r="AB905" t="s">
        <v>42</v>
      </c>
      <c r="AC905">
        <v>66991</v>
      </c>
      <c r="AD905" t="s">
        <v>43</v>
      </c>
      <c r="AE905" t="s">
        <v>104</v>
      </c>
      <c r="AF905" t="s">
        <v>45</v>
      </c>
      <c r="AG905">
        <v>3</v>
      </c>
    </row>
    <row r="906" spans="1:33" x14ac:dyDescent="0.3">
      <c r="A906">
        <v>1331</v>
      </c>
      <c r="B906" t="s">
        <v>3787</v>
      </c>
      <c r="C906" t="s">
        <v>2529</v>
      </c>
      <c r="D906" s="6" t="str">
        <f>CONCATENATE(employee_data36[[#This Row],[FirstName]], "-",employee_data36[[#This Row],[LastName]] )</f>
        <v>Roger-Taylor</v>
      </c>
      <c r="E906" s="1">
        <v>44419</v>
      </c>
      <c r="F906" s="1"/>
      <c r="G906" s="7" t="str">
        <f>IF(ISBLANK(employee_data36[[#This Row],[ExitDate]]),"Yes","")</f>
        <v>Yes</v>
      </c>
      <c r="H906" t="s">
        <v>3743</v>
      </c>
      <c r="I906" t="s">
        <v>3788</v>
      </c>
      <c r="J906" t="s">
        <v>3789</v>
      </c>
      <c r="K906" t="s">
        <v>80</v>
      </c>
      <c r="L906" t="s">
        <v>32</v>
      </c>
      <c r="M906" s="6" t="str">
        <f>IF(ISBLANK(employee_data36[[#This Row],[ExitDate]]),"1","0")</f>
        <v>1</v>
      </c>
      <c r="N906" s="6" t="str">
        <f>IF(employee_data36[[#This Row],[EmployeeStatus]]="Active", "Active", "Tidak Active")</f>
        <v>Active</v>
      </c>
      <c r="O906" t="s">
        <v>63</v>
      </c>
      <c r="P906" t="s">
        <v>34</v>
      </c>
      <c r="Q906" t="s">
        <v>35</v>
      </c>
      <c r="R906" t="s">
        <v>36</v>
      </c>
      <c r="S906" t="s">
        <v>37</v>
      </c>
      <c r="T906" t="s">
        <v>2623</v>
      </c>
      <c r="U906" t="s">
        <v>696</v>
      </c>
      <c r="V906" s="1">
        <v>17095</v>
      </c>
      <c r="W906" s="6">
        <f>DATEDIF(employee_data36[[#This Row],[DOB]],DATE(2023, 1, 1), "Y")</f>
        <v>76</v>
      </c>
      <c r="X906" s="6" t="str">
        <f>IF(employee_data3[[#This Row],[Age]]&lt;=25, "Remaja", IF(employee_data3[[#This Row],[Age]]&lt;=55, "Dewasa", "Lansia"))</f>
        <v>Lansia</v>
      </c>
      <c r="Y906" s="7" t="str">
        <f>CONCATENATE(employee_data36[[#This Row],[First-LastName]]," ",employee_data36[[#This Row],[DOB]])</f>
        <v>Roger-Taylor 17095</v>
      </c>
      <c r="Z906" t="s">
        <v>40</v>
      </c>
      <c r="AA906" t="s">
        <v>1506</v>
      </c>
      <c r="AB906" t="s">
        <v>42</v>
      </c>
      <c r="AC906">
        <v>69431</v>
      </c>
      <c r="AD906" t="s">
        <v>93</v>
      </c>
      <c r="AE906" t="s">
        <v>44</v>
      </c>
      <c r="AF906" t="s">
        <v>45</v>
      </c>
      <c r="AG906">
        <v>3</v>
      </c>
    </row>
    <row r="907" spans="1:33" x14ac:dyDescent="0.3">
      <c r="A907">
        <v>1332</v>
      </c>
      <c r="B907" t="s">
        <v>3790</v>
      </c>
      <c r="C907" t="s">
        <v>1702</v>
      </c>
      <c r="D907" s="6" t="str">
        <f>CONCATENATE(employee_data36[[#This Row],[FirstName]], "-",employee_data36[[#This Row],[LastName]] )</f>
        <v>Marshall-Sellers</v>
      </c>
      <c r="E907" s="1">
        <v>45141</v>
      </c>
      <c r="F907" s="1"/>
      <c r="G907" s="7" t="str">
        <f>IF(ISBLANK(employee_data36[[#This Row],[ExitDate]]),"Yes","")</f>
        <v>Yes</v>
      </c>
      <c r="H907" t="s">
        <v>1784</v>
      </c>
      <c r="I907" t="s">
        <v>3791</v>
      </c>
      <c r="J907" t="s">
        <v>3792</v>
      </c>
      <c r="K907" t="s">
        <v>168</v>
      </c>
      <c r="L907" t="s">
        <v>32</v>
      </c>
      <c r="M907" s="6" t="str">
        <f>IF(ISBLANK(employee_data36[[#This Row],[ExitDate]]),"1","0")</f>
        <v>1</v>
      </c>
      <c r="N907" s="6" t="str">
        <f>IF(employee_data36[[#This Row],[EmployeeStatus]]="Active", "Active", "Tidak Active")</f>
        <v>Active</v>
      </c>
      <c r="O907" t="s">
        <v>33</v>
      </c>
      <c r="P907" t="s">
        <v>64</v>
      </c>
      <c r="Q907" t="s">
        <v>52</v>
      </c>
      <c r="R907" t="s">
        <v>36</v>
      </c>
      <c r="S907" t="s">
        <v>37</v>
      </c>
      <c r="T907" t="s">
        <v>2623</v>
      </c>
      <c r="U907" t="s">
        <v>305</v>
      </c>
      <c r="V907" s="1">
        <v>17097</v>
      </c>
      <c r="W907" s="6">
        <f>DATEDIF(employee_data36[[#This Row],[DOB]],DATE(2023, 1, 1), "Y")</f>
        <v>76</v>
      </c>
      <c r="X907" s="6" t="str">
        <f>IF(employee_data3[[#This Row],[Age]]&lt;=25, "Remaja", IF(employee_data3[[#This Row],[Age]]&lt;=55, "Dewasa", "Lansia"))</f>
        <v>Lansia</v>
      </c>
      <c r="Y907" s="7" t="str">
        <f>CONCATENATE(employee_data36[[#This Row],[First-LastName]]," ",employee_data36[[#This Row],[DOB]])</f>
        <v>Marshall-Sellers 17097</v>
      </c>
      <c r="Z907" t="s">
        <v>40</v>
      </c>
      <c r="AA907" t="s">
        <v>226</v>
      </c>
      <c r="AB907" t="s">
        <v>55</v>
      </c>
      <c r="AC907">
        <v>12089</v>
      </c>
      <c r="AD907" t="s">
        <v>56</v>
      </c>
      <c r="AE907" t="s">
        <v>104</v>
      </c>
      <c r="AF907" t="s">
        <v>45</v>
      </c>
      <c r="AG907">
        <v>3</v>
      </c>
    </row>
    <row r="908" spans="1:33" x14ac:dyDescent="0.3">
      <c r="A908">
        <v>1333</v>
      </c>
      <c r="B908" t="s">
        <v>3793</v>
      </c>
      <c r="C908" t="s">
        <v>2039</v>
      </c>
      <c r="D908" s="6" t="str">
        <f>CONCATENATE(employee_data36[[#This Row],[FirstName]], "-",employee_data36[[#This Row],[LastName]] )</f>
        <v>Cloe-Mcgrath</v>
      </c>
      <c r="E908" s="1">
        <v>44634</v>
      </c>
      <c r="F908" s="1"/>
      <c r="G908" s="7" t="str">
        <f>IF(ISBLANK(employee_data36[[#This Row],[ExitDate]]),"Yes","")</f>
        <v>Yes</v>
      </c>
      <c r="H908" t="s">
        <v>1784</v>
      </c>
      <c r="I908" t="s">
        <v>3794</v>
      </c>
      <c r="J908" t="s">
        <v>3795</v>
      </c>
      <c r="K908" t="s">
        <v>98</v>
      </c>
      <c r="L908" t="s">
        <v>32</v>
      </c>
      <c r="M908" s="6" t="str">
        <f>IF(ISBLANK(employee_data36[[#This Row],[ExitDate]]),"1","0")</f>
        <v>1</v>
      </c>
      <c r="N908" s="6" t="str">
        <f>IF(employee_data36[[#This Row],[EmployeeStatus]]="Active", "Active", "Tidak Active")</f>
        <v>Active</v>
      </c>
      <c r="O908" t="s">
        <v>52</v>
      </c>
      <c r="P908" t="s">
        <v>51</v>
      </c>
      <c r="Q908" t="s">
        <v>52</v>
      </c>
      <c r="R908" t="s">
        <v>36</v>
      </c>
      <c r="S908" t="s">
        <v>37</v>
      </c>
      <c r="T908" t="s">
        <v>170</v>
      </c>
      <c r="U908" t="s">
        <v>90</v>
      </c>
      <c r="V908" s="1">
        <v>28595</v>
      </c>
      <c r="W908" s="6">
        <f>DATEDIF(employee_data36[[#This Row],[DOB]],DATE(2023, 1, 1), "Y")</f>
        <v>44</v>
      </c>
      <c r="X908" s="6" t="str">
        <f>IF(employee_data3[[#This Row],[Age]]&lt;=25, "Remaja", IF(employee_data3[[#This Row],[Age]]&lt;=55, "Dewasa", "Lansia"))</f>
        <v>Dewasa</v>
      </c>
      <c r="Y908" s="7" t="str">
        <f>CONCATENATE(employee_data36[[#This Row],[First-LastName]]," ",employee_data36[[#This Row],[DOB]])</f>
        <v>Cloe-Mcgrath 28595</v>
      </c>
      <c r="Z908" t="s">
        <v>40</v>
      </c>
      <c r="AA908" t="s">
        <v>83</v>
      </c>
      <c r="AB908" t="s">
        <v>55</v>
      </c>
      <c r="AC908">
        <v>74486</v>
      </c>
      <c r="AD908" t="s">
        <v>93</v>
      </c>
      <c r="AE908" t="s">
        <v>104</v>
      </c>
      <c r="AF908" t="s">
        <v>45</v>
      </c>
      <c r="AG908">
        <v>3</v>
      </c>
    </row>
    <row r="909" spans="1:33" x14ac:dyDescent="0.3">
      <c r="A909">
        <v>1334</v>
      </c>
      <c r="B909" t="s">
        <v>741</v>
      </c>
      <c r="C909" t="s">
        <v>2466</v>
      </c>
      <c r="D909" s="6" t="str">
        <f>CONCATENATE(employee_data36[[#This Row],[FirstName]], "-",employee_data36[[#This Row],[LastName]] )</f>
        <v>Susan-Gordon</v>
      </c>
      <c r="E909" s="1">
        <v>44075</v>
      </c>
      <c r="F909" s="1">
        <v>44164</v>
      </c>
      <c r="G909" s="7" t="str">
        <f>IF(ISBLANK(employee_data36[[#This Row],[ExitDate]]),"Yes","")</f>
        <v/>
      </c>
      <c r="H909" t="s">
        <v>1784</v>
      </c>
      <c r="I909" t="s">
        <v>3796</v>
      </c>
      <c r="J909" t="s">
        <v>3797</v>
      </c>
      <c r="K909" t="s">
        <v>118</v>
      </c>
      <c r="L909" t="s">
        <v>32</v>
      </c>
      <c r="M909" s="6" t="str">
        <f>IF(ISBLANK(employee_data36[[#This Row],[ExitDate]]),"1","0")</f>
        <v>0</v>
      </c>
      <c r="N909" s="6" t="str">
        <f>IF(employee_data36[[#This Row],[EmployeeStatus]]="Active", "Active", "Tidak Active")</f>
        <v>Active</v>
      </c>
      <c r="O909" t="s">
        <v>63</v>
      </c>
      <c r="P909" t="s">
        <v>64</v>
      </c>
      <c r="Q909" t="s">
        <v>52</v>
      </c>
      <c r="R909" t="s">
        <v>140</v>
      </c>
      <c r="S909" t="s">
        <v>3798</v>
      </c>
      <c r="T909" t="s">
        <v>170</v>
      </c>
      <c r="U909" t="s">
        <v>794</v>
      </c>
      <c r="V909" s="1">
        <v>19260</v>
      </c>
      <c r="W909" s="6">
        <f>DATEDIF(employee_data36[[#This Row],[DOB]],DATE(2023, 1, 1), "Y")</f>
        <v>70</v>
      </c>
      <c r="X909" s="6" t="str">
        <f>IF(employee_data3[[#This Row],[Age]]&lt;=25, "Remaja", IF(employee_data3[[#This Row],[Age]]&lt;=55, "Dewasa", "Lansia"))</f>
        <v>Lansia</v>
      </c>
      <c r="Y909" s="7" t="str">
        <f>CONCATENATE(employee_data36[[#This Row],[First-LastName]]," ",employee_data36[[#This Row],[DOB]])</f>
        <v>Susan-Gordon 19260</v>
      </c>
      <c r="Z909" t="s">
        <v>40</v>
      </c>
      <c r="AA909" t="s">
        <v>83</v>
      </c>
      <c r="AB909" t="s">
        <v>55</v>
      </c>
      <c r="AC909">
        <v>15975</v>
      </c>
      <c r="AD909" t="s">
        <v>74</v>
      </c>
      <c r="AE909" t="s">
        <v>44</v>
      </c>
      <c r="AF909" t="s">
        <v>45</v>
      </c>
      <c r="AG909">
        <v>3</v>
      </c>
    </row>
    <row r="910" spans="1:33" x14ac:dyDescent="0.3">
      <c r="A910">
        <v>1335</v>
      </c>
      <c r="B910" t="s">
        <v>3799</v>
      </c>
      <c r="C910" t="s">
        <v>3800</v>
      </c>
      <c r="D910" s="6" t="str">
        <f>CONCATENATE(employee_data36[[#This Row],[FirstName]], "-",employee_data36[[#This Row],[LastName]] )</f>
        <v>Makenna-Newton</v>
      </c>
      <c r="E910" s="1">
        <v>44500</v>
      </c>
      <c r="F910" s="1"/>
      <c r="G910" s="7" t="str">
        <f>IF(ISBLANK(employee_data36[[#This Row],[ExitDate]]),"Yes","")</f>
        <v>Yes</v>
      </c>
      <c r="H910" t="s">
        <v>2424</v>
      </c>
      <c r="I910" t="s">
        <v>3801</v>
      </c>
      <c r="J910" t="s">
        <v>3802</v>
      </c>
      <c r="K910" t="s">
        <v>118</v>
      </c>
      <c r="L910" t="s">
        <v>32</v>
      </c>
      <c r="M910" s="6" t="str">
        <f>IF(ISBLANK(employee_data36[[#This Row],[ExitDate]]),"1","0")</f>
        <v>1</v>
      </c>
      <c r="N910" s="6" t="str">
        <f>IF(employee_data36[[#This Row],[EmployeeStatus]]="Active", "Active", "Tidak Active")</f>
        <v>Active</v>
      </c>
      <c r="O910" t="s">
        <v>33</v>
      </c>
      <c r="P910" t="s">
        <v>51</v>
      </c>
      <c r="Q910" t="s">
        <v>63</v>
      </c>
      <c r="R910" t="s">
        <v>36</v>
      </c>
      <c r="S910" t="s">
        <v>37</v>
      </c>
      <c r="T910" t="s">
        <v>2428</v>
      </c>
      <c r="U910" t="s">
        <v>81</v>
      </c>
      <c r="V910" s="1">
        <v>17495</v>
      </c>
      <c r="W910" s="6">
        <f>DATEDIF(employee_data36[[#This Row],[DOB]],DATE(2023, 1, 1), "Y")</f>
        <v>75</v>
      </c>
      <c r="X910" s="6" t="str">
        <f>IF(employee_data3[[#This Row],[Age]]&lt;=25, "Remaja", IF(employee_data3[[#This Row],[Age]]&lt;=55, "Dewasa", "Lansia"))</f>
        <v>Lansia</v>
      </c>
      <c r="Y910" s="7" t="str">
        <f>CONCATENATE(employee_data36[[#This Row],[First-LastName]]," ",employee_data36[[#This Row],[DOB]])</f>
        <v>Makenna-Newton 17495</v>
      </c>
      <c r="Z910" t="s">
        <v>40</v>
      </c>
      <c r="AA910" t="s">
        <v>103</v>
      </c>
      <c r="AB910" t="s">
        <v>42</v>
      </c>
      <c r="AC910">
        <v>27425</v>
      </c>
      <c r="AD910" t="s">
        <v>43</v>
      </c>
      <c r="AE910" t="s">
        <v>104</v>
      </c>
      <c r="AF910" t="s">
        <v>45</v>
      </c>
      <c r="AG910">
        <v>3</v>
      </c>
    </row>
    <row r="911" spans="1:33" x14ac:dyDescent="0.3">
      <c r="A911">
        <v>1336</v>
      </c>
      <c r="B911" t="s">
        <v>887</v>
      </c>
      <c r="C911" t="s">
        <v>1627</v>
      </c>
      <c r="D911" s="6" t="str">
        <f>CONCATENATE(employee_data36[[#This Row],[FirstName]], "-",employee_data36[[#This Row],[LastName]] )</f>
        <v>Kellen-Smith</v>
      </c>
      <c r="E911" s="1">
        <v>43887</v>
      </c>
      <c r="F911" s="1">
        <v>45015</v>
      </c>
      <c r="G911" s="7" t="str">
        <f>IF(ISBLANK(employee_data36[[#This Row],[ExitDate]]),"Yes","")</f>
        <v/>
      </c>
      <c r="H911" t="s">
        <v>3743</v>
      </c>
      <c r="I911" t="s">
        <v>3803</v>
      </c>
      <c r="J911" t="s">
        <v>3804</v>
      </c>
      <c r="K911" t="s">
        <v>80</v>
      </c>
      <c r="L911" t="s">
        <v>32</v>
      </c>
      <c r="M911" s="6" t="str">
        <f>IF(ISBLANK(employee_data36[[#This Row],[ExitDate]]),"1","0")</f>
        <v>0</v>
      </c>
      <c r="N911" s="6" t="str">
        <f>IF(employee_data36[[#This Row],[EmployeeStatus]]="Active", "Active", "Tidak Active")</f>
        <v>Active</v>
      </c>
      <c r="O911" t="s">
        <v>63</v>
      </c>
      <c r="P911" t="s">
        <v>51</v>
      </c>
      <c r="Q911" t="s">
        <v>52</v>
      </c>
      <c r="R911" t="s">
        <v>140</v>
      </c>
      <c r="S911" t="s">
        <v>3805</v>
      </c>
      <c r="T911" t="s">
        <v>2623</v>
      </c>
      <c r="U911" t="s">
        <v>90</v>
      </c>
      <c r="V911" s="1">
        <v>17362</v>
      </c>
      <c r="W911" s="6">
        <f>DATEDIF(employee_data36[[#This Row],[DOB]],DATE(2023, 1, 1), "Y")</f>
        <v>75</v>
      </c>
      <c r="X911" s="6" t="str">
        <f>IF(employee_data3[[#This Row],[Age]]&lt;=25, "Remaja", IF(employee_data3[[#This Row],[Age]]&lt;=55, "Dewasa", "Lansia"))</f>
        <v>Lansia</v>
      </c>
      <c r="Y911" s="7" t="str">
        <f>CONCATENATE(employee_data36[[#This Row],[First-LastName]]," ",employee_data36[[#This Row],[DOB]])</f>
        <v>Kellen-Smith 17362</v>
      </c>
      <c r="Z911" t="s">
        <v>40</v>
      </c>
      <c r="AA911" t="s">
        <v>103</v>
      </c>
      <c r="AB911" t="s">
        <v>42</v>
      </c>
      <c r="AC911">
        <v>88247</v>
      </c>
      <c r="AD911" t="s">
        <v>93</v>
      </c>
      <c r="AE911" t="s">
        <v>84</v>
      </c>
      <c r="AF911" t="s">
        <v>45</v>
      </c>
      <c r="AG911">
        <v>3</v>
      </c>
    </row>
    <row r="912" spans="1:33" x14ac:dyDescent="0.3">
      <c r="A912">
        <v>1337</v>
      </c>
      <c r="B912" t="s">
        <v>3806</v>
      </c>
      <c r="C912" t="s">
        <v>3807</v>
      </c>
      <c r="D912" s="6" t="str">
        <f>CONCATENATE(employee_data36[[#This Row],[FirstName]], "-",employee_data36[[#This Row],[LastName]] )</f>
        <v>Sherlyn-Carroll</v>
      </c>
      <c r="E912" s="1">
        <v>43322</v>
      </c>
      <c r="F912" s="1">
        <v>44537</v>
      </c>
      <c r="G912" s="7" t="str">
        <f>IF(ISBLANK(employee_data36[[#This Row],[ExitDate]]),"Yes","")</f>
        <v/>
      </c>
      <c r="H912" t="s">
        <v>3743</v>
      </c>
      <c r="I912" t="s">
        <v>3808</v>
      </c>
      <c r="J912" t="s">
        <v>3809</v>
      </c>
      <c r="K912" t="s">
        <v>98</v>
      </c>
      <c r="L912" t="s">
        <v>32</v>
      </c>
      <c r="M912" s="6" t="str">
        <f>IF(ISBLANK(employee_data36[[#This Row],[ExitDate]]),"1","0")</f>
        <v>0</v>
      </c>
      <c r="N912" s="6" t="str">
        <f>IF(employee_data36[[#This Row],[EmployeeStatus]]="Active", "Active", "Tidak Active")</f>
        <v>Active</v>
      </c>
      <c r="O912" t="s">
        <v>63</v>
      </c>
      <c r="P912" t="s">
        <v>51</v>
      </c>
      <c r="Q912" t="s">
        <v>35</v>
      </c>
      <c r="R912" t="s">
        <v>126</v>
      </c>
      <c r="S912" t="s">
        <v>3810</v>
      </c>
      <c r="T912" t="s">
        <v>2623</v>
      </c>
      <c r="U912" t="s">
        <v>81</v>
      </c>
      <c r="V912" s="1">
        <v>19448</v>
      </c>
      <c r="W912" s="6">
        <f>DATEDIF(employee_data36[[#This Row],[DOB]],DATE(2023, 1, 1), "Y")</f>
        <v>69</v>
      </c>
      <c r="X912" s="6" t="str">
        <f>IF(employee_data3[[#This Row],[Age]]&lt;=25, "Remaja", IF(employee_data3[[#This Row],[Age]]&lt;=55, "Dewasa", "Lansia"))</f>
        <v>Lansia</v>
      </c>
      <c r="Y912" s="7" t="str">
        <f>CONCATENATE(employee_data36[[#This Row],[First-LastName]]," ",employee_data36[[#This Row],[DOB]])</f>
        <v>Sherlyn-Carroll 19448</v>
      </c>
      <c r="Z912" t="s">
        <v>40</v>
      </c>
      <c r="AA912" t="s">
        <v>3811</v>
      </c>
      <c r="AB912" t="s">
        <v>42</v>
      </c>
      <c r="AC912">
        <v>71014</v>
      </c>
      <c r="AD912" t="s">
        <v>43</v>
      </c>
      <c r="AE912" t="s">
        <v>75</v>
      </c>
      <c r="AF912" t="s">
        <v>45</v>
      </c>
      <c r="AG912">
        <v>3</v>
      </c>
    </row>
    <row r="913" spans="1:33" x14ac:dyDescent="0.3">
      <c r="A913">
        <v>1338</v>
      </c>
      <c r="B913" t="s">
        <v>3812</v>
      </c>
      <c r="C913" t="s">
        <v>3813</v>
      </c>
      <c r="D913" s="6" t="str">
        <f>CONCATENATE(employee_data36[[#This Row],[FirstName]], "-",employee_data36[[#This Row],[LastName]] )</f>
        <v>Rogelio-Flores</v>
      </c>
      <c r="E913" s="1">
        <v>44104</v>
      </c>
      <c r="F913" s="1"/>
      <c r="G913" s="7" t="str">
        <f>IF(ISBLANK(employee_data36[[#This Row],[ExitDate]]),"Yes","")</f>
        <v>Yes</v>
      </c>
      <c r="H913" t="s">
        <v>1784</v>
      </c>
      <c r="I913" t="s">
        <v>3814</v>
      </c>
      <c r="J913" t="s">
        <v>3815</v>
      </c>
      <c r="K913" t="s">
        <v>89</v>
      </c>
      <c r="L913" t="s">
        <v>32</v>
      </c>
      <c r="M913" s="6" t="str">
        <f>IF(ISBLANK(employee_data36[[#This Row],[ExitDate]]),"1","0")</f>
        <v>1</v>
      </c>
      <c r="N913" s="6" t="str">
        <f>IF(employee_data36[[#This Row],[EmployeeStatus]]="Active", "Active", "Tidak Active")</f>
        <v>Active</v>
      </c>
      <c r="O913" t="s">
        <v>33</v>
      </c>
      <c r="P913" t="s">
        <v>34</v>
      </c>
      <c r="Q913" t="s">
        <v>52</v>
      </c>
      <c r="R913" t="s">
        <v>36</v>
      </c>
      <c r="S913" t="s">
        <v>37</v>
      </c>
      <c r="T913" t="s">
        <v>2623</v>
      </c>
      <c r="U913" t="s">
        <v>286</v>
      </c>
      <c r="V913" s="1">
        <v>32216</v>
      </c>
      <c r="W913" s="6">
        <f>DATEDIF(employee_data36[[#This Row],[DOB]],DATE(2023, 1, 1), "Y")</f>
        <v>34</v>
      </c>
      <c r="X913" s="6" t="str">
        <f>IF(employee_data3[[#This Row],[Age]]&lt;=25, "Remaja", IF(employee_data3[[#This Row],[Age]]&lt;=55, "Dewasa", "Lansia"))</f>
        <v>Dewasa</v>
      </c>
      <c r="Y913" s="7" t="str">
        <f>CONCATENATE(employee_data36[[#This Row],[First-LastName]]," ",employee_data36[[#This Row],[DOB]])</f>
        <v>Rogelio-Flores 32216</v>
      </c>
      <c r="Z913" t="s">
        <v>40</v>
      </c>
      <c r="AA913" t="s">
        <v>287</v>
      </c>
      <c r="AB913" t="s">
        <v>55</v>
      </c>
      <c r="AC913">
        <v>90987</v>
      </c>
      <c r="AD913" t="s">
        <v>74</v>
      </c>
      <c r="AE913" t="s">
        <v>44</v>
      </c>
      <c r="AF913" t="s">
        <v>45</v>
      </c>
      <c r="AG913">
        <v>3</v>
      </c>
    </row>
    <row r="914" spans="1:33" x14ac:dyDescent="0.3">
      <c r="A914">
        <v>1339</v>
      </c>
      <c r="B914" t="s">
        <v>3816</v>
      </c>
      <c r="C914" t="s">
        <v>714</v>
      </c>
      <c r="D914" s="6" t="str">
        <f>CONCATENATE(employee_data36[[#This Row],[FirstName]], "-",employee_data36[[#This Row],[LastName]] )</f>
        <v>Kadence-Gentry</v>
      </c>
      <c r="E914" s="1">
        <v>44287</v>
      </c>
      <c r="F914" s="1">
        <v>44787</v>
      </c>
      <c r="G914" s="7" t="str">
        <f>IF(ISBLANK(employee_data36[[#This Row],[ExitDate]]),"Yes","")</f>
        <v/>
      </c>
      <c r="H914" t="s">
        <v>1784</v>
      </c>
      <c r="I914" t="s">
        <v>3817</v>
      </c>
      <c r="J914" t="s">
        <v>3818</v>
      </c>
      <c r="K914" t="s">
        <v>31</v>
      </c>
      <c r="L914" t="s">
        <v>32</v>
      </c>
      <c r="M914" s="6" t="str">
        <f>IF(ISBLANK(employee_data36[[#This Row],[ExitDate]]),"1","0")</f>
        <v>0</v>
      </c>
      <c r="N914" s="6" t="str">
        <f>IF(employee_data36[[#This Row],[EmployeeStatus]]="Active", "Active", "Tidak Active")</f>
        <v>Active</v>
      </c>
      <c r="O914" t="s">
        <v>33</v>
      </c>
      <c r="P914" t="s">
        <v>64</v>
      </c>
      <c r="Q914" t="s">
        <v>35</v>
      </c>
      <c r="R914" t="s">
        <v>140</v>
      </c>
      <c r="S914" t="s">
        <v>3819</v>
      </c>
      <c r="T914" t="s">
        <v>170</v>
      </c>
      <c r="U914" t="s">
        <v>305</v>
      </c>
      <c r="V914" s="1">
        <v>29909</v>
      </c>
      <c r="W914" s="6">
        <f>DATEDIF(employee_data36[[#This Row],[DOB]],DATE(2023, 1, 1), "Y")</f>
        <v>41</v>
      </c>
      <c r="X914" s="6" t="str">
        <f>IF(employee_data3[[#This Row],[Age]]&lt;=25, "Remaja", IF(employee_data3[[#This Row],[Age]]&lt;=55, "Dewasa", "Lansia"))</f>
        <v>Dewasa</v>
      </c>
      <c r="Y914" s="7" t="str">
        <f>CONCATENATE(employee_data36[[#This Row],[First-LastName]]," ",employee_data36[[#This Row],[DOB]])</f>
        <v>Kadence-Gentry 29909</v>
      </c>
      <c r="Z914" t="s">
        <v>40</v>
      </c>
      <c r="AA914" t="s">
        <v>226</v>
      </c>
      <c r="AB914" t="s">
        <v>55</v>
      </c>
      <c r="AC914">
        <v>47635</v>
      </c>
      <c r="AD914" t="s">
        <v>56</v>
      </c>
      <c r="AE914" t="s">
        <v>44</v>
      </c>
      <c r="AF914" t="s">
        <v>45</v>
      </c>
      <c r="AG914">
        <v>3</v>
      </c>
    </row>
    <row r="915" spans="1:33" x14ac:dyDescent="0.3">
      <c r="A915">
        <v>1340</v>
      </c>
      <c r="B915" t="s">
        <v>288</v>
      </c>
      <c r="C915" t="s">
        <v>3820</v>
      </c>
      <c r="D915" s="6" t="str">
        <f>CONCATENATE(employee_data36[[#This Row],[FirstName]], "-",employee_data36[[#This Row],[LastName]] )</f>
        <v>Willow-Golden</v>
      </c>
      <c r="E915" s="1">
        <v>44276</v>
      </c>
      <c r="F915" s="1">
        <v>44521</v>
      </c>
      <c r="G915" s="7" t="str">
        <f>IF(ISBLANK(employee_data36[[#This Row],[ExitDate]]),"Yes","")</f>
        <v/>
      </c>
      <c r="H915" t="s">
        <v>1784</v>
      </c>
      <c r="I915" t="s">
        <v>3821</v>
      </c>
      <c r="J915" t="s">
        <v>3822</v>
      </c>
      <c r="K915" t="s">
        <v>50</v>
      </c>
      <c r="L915" t="s">
        <v>32</v>
      </c>
      <c r="M915" s="6" t="str">
        <f>IF(ISBLANK(employee_data36[[#This Row],[ExitDate]]),"1","0")</f>
        <v>0</v>
      </c>
      <c r="N915" s="6" t="str">
        <f>IF(employee_data36[[#This Row],[EmployeeStatus]]="Active", "Active", "Tidak Active")</f>
        <v>Active</v>
      </c>
      <c r="O915" t="s">
        <v>63</v>
      </c>
      <c r="P915" t="s">
        <v>64</v>
      </c>
      <c r="Q915" t="s">
        <v>52</v>
      </c>
      <c r="R915" t="s">
        <v>140</v>
      </c>
      <c r="S915" t="s">
        <v>3823</v>
      </c>
      <c r="T915" t="s">
        <v>170</v>
      </c>
      <c r="U915" t="s">
        <v>101</v>
      </c>
      <c r="V915" s="1">
        <v>16518</v>
      </c>
      <c r="W915" s="6">
        <f>DATEDIF(employee_data36[[#This Row],[DOB]],DATE(2023, 1, 1), "Y")</f>
        <v>77</v>
      </c>
      <c r="X915" s="6" t="str">
        <f>IF(employee_data3[[#This Row],[Age]]&lt;=25, "Remaja", IF(employee_data3[[#This Row],[Age]]&lt;=55, "Dewasa", "Lansia"))</f>
        <v>Lansia</v>
      </c>
      <c r="Y915" s="7" t="str">
        <f>CONCATENATE(employee_data36[[#This Row],[First-LastName]]," ",employee_data36[[#This Row],[DOB]])</f>
        <v>Willow-Golden 16518</v>
      </c>
      <c r="Z915" t="s">
        <v>40</v>
      </c>
      <c r="AA915" t="s">
        <v>113</v>
      </c>
      <c r="AB915" t="s">
        <v>55</v>
      </c>
      <c r="AC915">
        <v>37302</v>
      </c>
      <c r="AD915" t="s">
        <v>43</v>
      </c>
      <c r="AE915" t="s">
        <v>104</v>
      </c>
      <c r="AF915" t="s">
        <v>45</v>
      </c>
      <c r="AG915">
        <v>3</v>
      </c>
    </row>
    <row r="916" spans="1:33" x14ac:dyDescent="0.3">
      <c r="A916">
        <v>1341</v>
      </c>
      <c r="B916" t="s">
        <v>1749</v>
      </c>
      <c r="C916" t="s">
        <v>3824</v>
      </c>
      <c r="D916" s="6" t="str">
        <f>CONCATENATE(employee_data36[[#This Row],[FirstName]], "-",employee_data36[[#This Row],[LastName]] )</f>
        <v>Amiyah-Sims</v>
      </c>
      <c r="E916" s="1">
        <v>44503</v>
      </c>
      <c r="F916" s="1"/>
      <c r="G916" s="7" t="str">
        <f>IF(ISBLANK(employee_data36[[#This Row],[ExitDate]]),"Yes","")</f>
        <v>Yes</v>
      </c>
      <c r="H916" t="s">
        <v>2420</v>
      </c>
      <c r="I916" t="s">
        <v>3825</v>
      </c>
      <c r="J916" t="s">
        <v>3826</v>
      </c>
      <c r="K916" t="s">
        <v>31</v>
      </c>
      <c r="L916" t="s">
        <v>32</v>
      </c>
      <c r="M916" s="6" t="str">
        <f>IF(ISBLANK(employee_data36[[#This Row],[ExitDate]]),"1","0")</f>
        <v>1</v>
      </c>
      <c r="N916" s="6" t="str">
        <f>IF(employee_data36[[#This Row],[EmployeeStatus]]="Active", "Active", "Tidak Active")</f>
        <v>Active</v>
      </c>
      <c r="O916" t="s">
        <v>52</v>
      </c>
      <c r="P916" t="s">
        <v>34</v>
      </c>
      <c r="Q916" t="s">
        <v>63</v>
      </c>
      <c r="R916" t="s">
        <v>36</v>
      </c>
      <c r="S916" t="s">
        <v>37</v>
      </c>
      <c r="T916" t="s">
        <v>2428</v>
      </c>
      <c r="U916" t="s">
        <v>111</v>
      </c>
      <c r="V916" s="1">
        <v>28908</v>
      </c>
      <c r="W916" s="6">
        <f>DATEDIF(employee_data36[[#This Row],[DOB]],DATE(2023, 1, 1), "Y")</f>
        <v>43</v>
      </c>
      <c r="X916" s="6" t="str">
        <f>IF(employee_data3[[#This Row],[Age]]&lt;=25, "Remaja", IF(employee_data3[[#This Row],[Age]]&lt;=55, "Dewasa", "Lansia"))</f>
        <v>Dewasa</v>
      </c>
      <c r="Y916" s="7" t="str">
        <f>CONCATENATE(employee_data36[[#This Row],[First-LastName]]," ",employee_data36[[#This Row],[DOB]])</f>
        <v>Amiyah-Sims 28908</v>
      </c>
      <c r="Z916" t="s">
        <v>40</v>
      </c>
      <c r="AA916" t="s">
        <v>113</v>
      </c>
      <c r="AB916" t="s">
        <v>42</v>
      </c>
      <c r="AC916">
        <v>76343</v>
      </c>
      <c r="AD916" t="s">
        <v>56</v>
      </c>
      <c r="AE916" t="s">
        <v>75</v>
      </c>
      <c r="AF916" t="s">
        <v>45</v>
      </c>
      <c r="AG916">
        <v>3</v>
      </c>
    </row>
    <row r="917" spans="1:33" x14ac:dyDescent="0.3">
      <c r="A917">
        <v>1342</v>
      </c>
      <c r="B917" t="s">
        <v>2259</v>
      </c>
      <c r="C917" t="s">
        <v>3827</v>
      </c>
      <c r="D917" s="6" t="str">
        <f>CONCATENATE(employee_data36[[#This Row],[FirstName]], "-",employee_data36[[#This Row],[LastName]] )</f>
        <v>Jeffery-Hogan</v>
      </c>
      <c r="E917" s="1">
        <v>43638</v>
      </c>
      <c r="F917" s="1">
        <v>43703</v>
      </c>
      <c r="G917" s="7" t="str">
        <f>IF(ISBLANK(employee_data36[[#This Row],[ExitDate]]),"Yes","")</f>
        <v/>
      </c>
      <c r="H917" t="s">
        <v>3743</v>
      </c>
      <c r="I917" t="s">
        <v>3828</v>
      </c>
      <c r="J917" t="s">
        <v>3829</v>
      </c>
      <c r="K917" t="s">
        <v>50</v>
      </c>
      <c r="L917" t="s">
        <v>32</v>
      </c>
      <c r="M917" s="6" t="str">
        <f>IF(ISBLANK(employee_data36[[#This Row],[ExitDate]]),"1","0")</f>
        <v>0</v>
      </c>
      <c r="N917" s="6" t="str">
        <f>IF(employee_data36[[#This Row],[EmployeeStatus]]="Active", "Active", "Tidak Active")</f>
        <v>Active</v>
      </c>
      <c r="O917" t="s">
        <v>63</v>
      </c>
      <c r="P917" t="s">
        <v>64</v>
      </c>
      <c r="Q917" t="s">
        <v>52</v>
      </c>
      <c r="R917" t="s">
        <v>140</v>
      </c>
      <c r="S917" t="s">
        <v>3830</v>
      </c>
      <c r="T917" t="s">
        <v>2623</v>
      </c>
      <c r="U917" t="s">
        <v>53</v>
      </c>
      <c r="V917" s="1">
        <v>31228</v>
      </c>
      <c r="W917" s="6">
        <f>DATEDIF(employee_data36[[#This Row],[DOB]],DATE(2023, 1, 1), "Y")</f>
        <v>37</v>
      </c>
      <c r="X917" s="6" t="str">
        <f>IF(employee_data3[[#This Row],[Age]]&lt;=25, "Remaja", IF(employee_data3[[#This Row],[Age]]&lt;=55, "Dewasa", "Lansia"))</f>
        <v>Dewasa</v>
      </c>
      <c r="Y917" s="7" t="str">
        <f>CONCATENATE(employee_data36[[#This Row],[First-LastName]]," ",employee_data36[[#This Row],[DOB]])</f>
        <v>Jeffery-Hogan 31228</v>
      </c>
      <c r="Z917" t="s">
        <v>40</v>
      </c>
      <c r="AA917" t="s">
        <v>163</v>
      </c>
      <c r="AB917" t="s">
        <v>42</v>
      </c>
      <c r="AC917">
        <v>2559</v>
      </c>
      <c r="AD917" t="s">
        <v>128</v>
      </c>
      <c r="AE917" t="s">
        <v>75</v>
      </c>
      <c r="AF917" t="s">
        <v>45</v>
      </c>
      <c r="AG917">
        <v>3</v>
      </c>
    </row>
    <row r="918" spans="1:33" x14ac:dyDescent="0.3">
      <c r="A918">
        <v>1343</v>
      </c>
      <c r="B918" t="s">
        <v>1039</v>
      </c>
      <c r="C918" t="s">
        <v>2677</v>
      </c>
      <c r="D918" s="6" t="str">
        <f>CONCATENATE(employee_data36[[#This Row],[FirstName]], "-",employee_data36[[#This Row],[LastName]] )</f>
        <v>Shaniya-Hamilton</v>
      </c>
      <c r="E918" s="1">
        <v>43781</v>
      </c>
      <c r="F918" s="1">
        <v>45065</v>
      </c>
      <c r="G918" s="7" t="str">
        <f>IF(ISBLANK(employee_data36[[#This Row],[ExitDate]]),"Yes","")</f>
        <v/>
      </c>
      <c r="H918" t="s">
        <v>3743</v>
      </c>
      <c r="I918" t="s">
        <v>3831</v>
      </c>
      <c r="J918" t="s">
        <v>3832</v>
      </c>
      <c r="K918" t="s">
        <v>139</v>
      </c>
      <c r="L918" t="s">
        <v>32</v>
      </c>
      <c r="M918" s="6" t="str">
        <f>IF(ISBLANK(employee_data36[[#This Row],[ExitDate]]),"1","0")</f>
        <v>0</v>
      </c>
      <c r="N918" s="6" t="str">
        <f>IF(employee_data36[[#This Row],[EmployeeStatus]]="Active", "Active", "Tidak Active")</f>
        <v>Active</v>
      </c>
      <c r="O918" t="s">
        <v>33</v>
      </c>
      <c r="P918" t="s">
        <v>64</v>
      </c>
      <c r="Q918" t="s">
        <v>35</v>
      </c>
      <c r="R918" t="s">
        <v>175</v>
      </c>
      <c r="S918" t="s">
        <v>3833</v>
      </c>
      <c r="T918" t="s">
        <v>2623</v>
      </c>
      <c r="U918" t="s">
        <v>286</v>
      </c>
      <c r="V918" s="1">
        <v>21336</v>
      </c>
      <c r="W918" s="6">
        <f>DATEDIF(employee_data36[[#This Row],[DOB]],DATE(2023, 1, 1), "Y")</f>
        <v>64</v>
      </c>
      <c r="X918" s="6" t="str">
        <f>IF(employee_data3[[#This Row],[Age]]&lt;=25, "Remaja", IF(employee_data3[[#This Row],[Age]]&lt;=55, "Dewasa", "Lansia"))</f>
        <v>Lansia</v>
      </c>
      <c r="Y918" s="7" t="str">
        <f>CONCATENATE(employee_data36[[#This Row],[First-LastName]]," ",employee_data36[[#This Row],[DOB]])</f>
        <v>Shaniya-Hamilton 21336</v>
      </c>
      <c r="Z918" t="s">
        <v>40</v>
      </c>
      <c r="AA918" t="s">
        <v>243</v>
      </c>
      <c r="AB918" t="s">
        <v>42</v>
      </c>
      <c r="AC918">
        <v>68008</v>
      </c>
      <c r="AD918" t="s">
        <v>43</v>
      </c>
      <c r="AE918" t="s">
        <v>84</v>
      </c>
      <c r="AF918" t="s">
        <v>45</v>
      </c>
      <c r="AG918">
        <v>3</v>
      </c>
    </row>
    <row r="919" spans="1:33" x14ac:dyDescent="0.3">
      <c r="A919">
        <v>1344</v>
      </c>
      <c r="B919" t="s">
        <v>3834</v>
      </c>
      <c r="C919" t="s">
        <v>3114</v>
      </c>
      <c r="D919" s="6" t="str">
        <f>CONCATENATE(employee_data36[[#This Row],[FirstName]], "-",employee_data36[[#This Row],[LastName]] )</f>
        <v>Johan-Willis</v>
      </c>
      <c r="E919" s="1">
        <v>44824</v>
      </c>
      <c r="F919" s="1"/>
      <c r="G919" s="7" t="str">
        <f>IF(ISBLANK(employee_data36[[#This Row],[ExitDate]]),"Yes","")</f>
        <v>Yes</v>
      </c>
      <c r="H919" t="s">
        <v>3743</v>
      </c>
      <c r="I919" t="s">
        <v>3835</v>
      </c>
      <c r="J919" t="s">
        <v>3836</v>
      </c>
      <c r="K919" t="s">
        <v>80</v>
      </c>
      <c r="L919" t="s">
        <v>32</v>
      </c>
      <c r="M919" s="6" t="str">
        <f>IF(ISBLANK(employee_data36[[#This Row],[ExitDate]]),"1","0")</f>
        <v>1</v>
      </c>
      <c r="N919" s="6" t="str">
        <f>IF(employee_data36[[#This Row],[EmployeeStatus]]="Active", "Active", "Tidak Active")</f>
        <v>Active</v>
      </c>
      <c r="O919" t="s">
        <v>52</v>
      </c>
      <c r="P919" t="s">
        <v>51</v>
      </c>
      <c r="Q919" t="s">
        <v>52</v>
      </c>
      <c r="R919" t="s">
        <v>36</v>
      </c>
      <c r="S919" t="s">
        <v>37</v>
      </c>
      <c r="T919" t="s">
        <v>2623</v>
      </c>
      <c r="U919" t="s">
        <v>81</v>
      </c>
      <c r="V919" s="1">
        <v>29576</v>
      </c>
      <c r="W919" s="6">
        <f>DATEDIF(employee_data36[[#This Row],[DOB]],DATE(2023, 1, 1), "Y")</f>
        <v>42</v>
      </c>
      <c r="X919" s="6" t="str">
        <f>IF(employee_data3[[#This Row],[Age]]&lt;=25, "Remaja", IF(employee_data3[[#This Row],[Age]]&lt;=55, "Dewasa", "Lansia"))</f>
        <v>Dewasa</v>
      </c>
      <c r="Y919" s="7" t="str">
        <f>CONCATENATE(employee_data36[[#This Row],[First-LastName]]," ",employee_data36[[#This Row],[DOB]])</f>
        <v>Johan-Willis 29576</v>
      </c>
      <c r="Z919" t="s">
        <v>40</v>
      </c>
      <c r="AA919" t="s">
        <v>226</v>
      </c>
      <c r="AB919" t="s">
        <v>55</v>
      </c>
      <c r="AC919">
        <v>93554</v>
      </c>
      <c r="AD919" t="s">
        <v>43</v>
      </c>
      <c r="AE919" t="s">
        <v>75</v>
      </c>
      <c r="AF919" t="s">
        <v>45</v>
      </c>
      <c r="AG919">
        <v>3</v>
      </c>
    </row>
    <row r="920" spans="1:33" x14ac:dyDescent="0.3">
      <c r="A920">
        <v>1345</v>
      </c>
      <c r="B920" t="s">
        <v>3837</v>
      </c>
      <c r="C920" t="s">
        <v>3838</v>
      </c>
      <c r="D920" s="6" t="str">
        <f>CONCATENATE(employee_data36[[#This Row],[FirstName]], "-",employee_data36[[#This Row],[LastName]] )</f>
        <v>Seth-Alvarez</v>
      </c>
      <c r="E920" s="1">
        <v>44953</v>
      </c>
      <c r="F920" s="1"/>
      <c r="G920" s="7" t="str">
        <f>IF(ISBLANK(employee_data36[[#This Row],[ExitDate]]),"Yes","")</f>
        <v>Yes</v>
      </c>
      <c r="H920" t="s">
        <v>1784</v>
      </c>
      <c r="I920" t="s">
        <v>3839</v>
      </c>
      <c r="J920" t="s">
        <v>3840</v>
      </c>
      <c r="K920" t="s">
        <v>168</v>
      </c>
      <c r="L920" t="s">
        <v>32</v>
      </c>
      <c r="M920" s="6" t="str">
        <f>IF(ISBLANK(employee_data36[[#This Row],[ExitDate]]),"1","0")</f>
        <v>1</v>
      </c>
      <c r="N920" s="6" t="str">
        <f>IF(employee_data36[[#This Row],[EmployeeStatus]]="Active", "Active", "Tidak Active")</f>
        <v>Active</v>
      </c>
      <c r="O920" t="s">
        <v>63</v>
      </c>
      <c r="P920" t="s">
        <v>51</v>
      </c>
      <c r="Q920" t="s">
        <v>63</v>
      </c>
      <c r="R920" t="s">
        <v>36</v>
      </c>
      <c r="S920" t="s">
        <v>37</v>
      </c>
      <c r="T920" t="s">
        <v>2623</v>
      </c>
      <c r="U920" t="s">
        <v>231</v>
      </c>
      <c r="V920" s="1">
        <v>28623</v>
      </c>
      <c r="W920" s="6">
        <f>DATEDIF(employee_data36[[#This Row],[DOB]],DATE(2023, 1, 1), "Y")</f>
        <v>44</v>
      </c>
      <c r="X920" s="6" t="str">
        <f>IF(employee_data3[[#This Row],[Age]]&lt;=25, "Remaja", IF(employee_data3[[#This Row],[Age]]&lt;=55, "Dewasa", "Lansia"))</f>
        <v>Dewasa</v>
      </c>
      <c r="Y920" s="7" t="str">
        <f>CONCATENATE(employee_data36[[#This Row],[First-LastName]]," ",employee_data36[[#This Row],[DOB]])</f>
        <v>Seth-Alvarez 28623</v>
      </c>
      <c r="Z920" t="s">
        <v>40</v>
      </c>
      <c r="AA920" t="s">
        <v>113</v>
      </c>
      <c r="AB920" t="s">
        <v>55</v>
      </c>
      <c r="AC920">
        <v>85275</v>
      </c>
      <c r="AD920" t="s">
        <v>74</v>
      </c>
      <c r="AE920" t="s">
        <v>75</v>
      </c>
      <c r="AF920" t="s">
        <v>45</v>
      </c>
      <c r="AG920">
        <v>3</v>
      </c>
    </row>
    <row r="921" spans="1:33" x14ac:dyDescent="0.3">
      <c r="A921">
        <v>1346</v>
      </c>
      <c r="B921" t="s">
        <v>1156</v>
      </c>
      <c r="C921" t="s">
        <v>1732</v>
      </c>
      <c r="D921" s="6" t="str">
        <f>CONCATENATE(employee_data36[[#This Row],[FirstName]], "-",employee_data36[[#This Row],[LastName]] )</f>
        <v>Aron-Grant</v>
      </c>
      <c r="E921" s="1">
        <v>44248</v>
      </c>
      <c r="F921" s="1">
        <v>44795</v>
      </c>
      <c r="G921" s="7" t="str">
        <f>IF(ISBLANK(employee_data36[[#This Row],[ExitDate]]),"Yes","")</f>
        <v/>
      </c>
      <c r="H921" t="s">
        <v>1784</v>
      </c>
      <c r="I921" t="s">
        <v>3841</v>
      </c>
      <c r="J921" t="s">
        <v>3842</v>
      </c>
      <c r="K921" t="s">
        <v>98</v>
      </c>
      <c r="L921" t="s">
        <v>32</v>
      </c>
      <c r="M921" s="6" t="str">
        <f>IF(ISBLANK(employee_data36[[#This Row],[ExitDate]]),"1","0")</f>
        <v>0</v>
      </c>
      <c r="N921" s="6" t="str">
        <f>IF(employee_data36[[#This Row],[EmployeeStatus]]="Active", "Active", "Tidak Active")</f>
        <v>Active</v>
      </c>
      <c r="O921" t="s">
        <v>33</v>
      </c>
      <c r="P921" t="s">
        <v>34</v>
      </c>
      <c r="Q921" t="s">
        <v>35</v>
      </c>
      <c r="R921" t="s">
        <v>140</v>
      </c>
      <c r="S921" t="s">
        <v>3843</v>
      </c>
      <c r="T921" t="s">
        <v>170</v>
      </c>
      <c r="U921" t="s">
        <v>90</v>
      </c>
      <c r="V921" s="1">
        <v>17789</v>
      </c>
      <c r="W921" s="6">
        <f>DATEDIF(employee_data36[[#This Row],[DOB]],DATE(2023, 1, 1), "Y")</f>
        <v>74</v>
      </c>
      <c r="X921" s="6" t="str">
        <f>IF(employee_data3[[#This Row],[Age]]&lt;=25, "Remaja", IF(employee_data3[[#This Row],[Age]]&lt;=55, "Dewasa", "Lansia"))</f>
        <v>Lansia</v>
      </c>
      <c r="Y921" s="7" t="str">
        <f>CONCATENATE(employee_data36[[#This Row],[First-LastName]]," ",employee_data36[[#This Row],[DOB]])</f>
        <v>Aron-Grant 17789</v>
      </c>
      <c r="Z921" t="s">
        <v>40</v>
      </c>
      <c r="AA921" t="s">
        <v>83</v>
      </c>
      <c r="AB921" t="s">
        <v>55</v>
      </c>
      <c r="AC921">
        <v>37276</v>
      </c>
      <c r="AD921" t="s">
        <v>43</v>
      </c>
      <c r="AE921" t="s">
        <v>104</v>
      </c>
      <c r="AF921" t="s">
        <v>45</v>
      </c>
      <c r="AG921">
        <v>3</v>
      </c>
    </row>
    <row r="922" spans="1:33" x14ac:dyDescent="0.3">
      <c r="A922">
        <v>1347</v>
      </c>
      <c r="B922" t="s">
        <v>3844</v>
      </c>
      <c r="C922" t="s">
        <v>228</v>
      </c>
      <c r="D922" s="6" t="str">
        <f>CONCATENATE(employee_data36[[#This Row],[FirstName]], "-",employee_data36[[#This Row],[LastName]] )</f>
        <v>Haleigh-Carter</v>
      </c>
      <c r="E922" s="1">
        <v>44624</v>
      </c>
      <c r="F922" s="1">
        <v>44944</v>
      </c>
      <c r="G922" s="7" t="str">
        <f>IF(ISBLANK(employee_data36[[#This Row],[ExitDate]]),"Yes","")</f>
        <v/>
      </c>
      <c r="H922" t="s">
        <v>1784</v>
      </c>
      <c r="I922" t="s">
        <v>3845</v>
      </c>
      <c r="J922" t="s">
        <v>3846</v>
      </c>
      <c r="K922" t="s">
        <v>118</v>
      </c>
      <c r="L922" t="s">
        <v>32</v>
      </c>
      <c r="M922" s="6" t="str">
        <f>IF(ISBLANK(employee_data36[[#This Row],[ExitDate]]),"1","0")</f>
        <v>0</v>
      </c>
      <c r="N922" s="6" t="str">
        <f>IF(employee_data36[[#This Row],[EmployeeStatus]]="Active", "Active", "Tidak Active")</f>
        <v>Active</v>
      </c>
      <c r="O922" t="s">
        <v>52</v>
      </c>
      <c r="P922" t="s">
        <v>64</v>
      </c>
      <c r="Q922" t="s">
        <v>63</v>
      </c>
      <c r="R922" t="s">
        <v>140</v>
      </c>
      <c r="S922" t="s">
        <v>3847</v>
      </c>
      <c r="T922" t="s">
        <v>170</v>
      </c>
      <c r="U922" t="s">
        <v>81</v>
      </c>
      <c r="V922" s="1">
        <v>34779</v>
      </c>
      <c r="W922" s="6">
        <f>DATEDIF(employee_data36[[#This Row],[DOB]],DATE(2023, 1, 1), "Y")</f>
        <v>27</v>
      </c>
      <c r="X922" s="6" t="str">
        <f>IF(employee_data3[[#This Row],[Age]]&lt;=25, "Remaja", IF(employee_data3[[#This Row],[Age]]&lt;=55, "Dewasa", "Lansia"))</f>
        <v>Dewasa</v>
      </c>
      <c r="Y922" s="7" t="str">
        <f>CONCATENATE(employee_data36[[#This Row],[First-LastName]]," ",employee_data36[[#This Row],[DOB]])</f>
        <v>Haleigh-Carter 34779</v>
      </c>
      <c r="Z922" t="s">
        <v>40</v>
      </c>
      <c r="AA922" t="s">
        <v>178</v>
      </c>
      <c r="AB922" t="s">
        <v>55</v>
      </c>
      <c r="AC922">
        <v>54734</v>
      </c>
      <c r="AD922" t="s">
        <v>56</v>
      </c>
      <c r="AE922" t="s">
        <v>84</v>
      </c>
      <c r="AF922" t="s">
        <v>45</v>
      </c>
      <c r="AG922">
        <v>3</v>
      </c>
    </row>
    <row r="923" spans="1:33" x14ac:dyDescent="0.3">
      <c r="A923">
        <v>1348</v>
      </c>
      <c r="B923" t="s">
        <v>3848</v>
      </c>
      <c r="C923" t="s">
        <v>3849</v>
      </c>
      <c r="D923" s="6" t="str">
        <f>CONCATENATE(employee_data36[[#This Row],[FirstName]], "-",employee_data36[[#This Row],[LastName]] )</f>
        <v>Tatiana-Ayala</v>
      </c>
      <c r="E923" s="1">
        <v>43576</v>
      </c>
      <c r="F923" s="1">
        <v>44167</v>
      </c>
      <c r="G923" s="7" t="str">
        <f>IF(ISBLANK(employee_data36[[#This Row],[ExitDate]]),"Yes","")</f>
        <v/>
      </c>
      <c r="H923" t="s">
        <v>2420</v>
      </c>
      <c r="I923" t="s">
        <v>3850</v>
      </c>
      <c r="J923" t="s">
        <v>3851</v>
      </c>
      <c r="K923" t="s">
        <v>98</v>
      </c>
      <c r="L923" t="s">
        <v>198</v>
      </c>
      <c r="M923" s="6" t="str">
        <f>IF(ISBLANK(employee_data36[[#This Row],[ExitDate]]),"1","0")</f>
        <v>0</v>
      </c>
      <c r="N923" s="6" t="str">
        <f>IF(employee_data36[[#This Row],[EmployeeStatus]]="Active", "Active", "Tidak Active")</f>
        <v>Tidak Active</v>
      </c>
      <c r="O923" t="s">
        <v>33</v>
      </c>
      <c r="P923" t="s">
        <v>34</v>
      </c>
      <c r="Q923" t="s">
        <v>52</v>
      </c>
      <c r="R923" t="s">
        <v>99</v>
      </c>
      <c r="S923" t="s">
        <v>3852</v>
      </c>
      <c r="T923" t="s">
        <v>2428</v>
      </c>
      <c r="U923" t="s">
        <v>90</v>
      </c>
      <c r="V923" s="1">
        <v>34072</v>
      </c>
      <c r="W923" s="6">
        <f>DATEDIF(employee_data36[[#This Row],[DOB]],DATE(2023, 1, 1), "Y")</f>
        <v>29</v>
      </c>
      <c r="X923" s="6" t="str">
        <f>IF(employee_data3[[#This Row],[Age]]&lt;=25, "Remaja", IF(employee_data3[[#This Row],[Age]]&lt;=55, "Dewasa", "Lansia"))</f>
        <v>Dewasa</v>
      </c>
      <c r="Y923" s="7" t="str">
        <f>CONCATENATE(employee_data36[[#This Row],[First-LastName]]," ",employee_data36[[#This Row],[DOB]])</f>
        <v>Tatiana-Ayala 34072</v>
      </c>
      <c r="Z923" t="s">
        <v>40</v>
      </c>
      <c r="AA923" t="s">
        <v>113</v>
      </c>
      <c r="AB923" t="s">
        <v>42</v>
      </c>
      <c r="AC923">
        <v>34961</v>
      </c>
      <c r="AD923" t="s">
        <v>74</v>
      </c>
      <c r="AE923" t="s">
        <v>84</v>
      </c>
      <c r="AF923" t="s">
        <v>45</v>
      </c>
      <c r="AG923">
        <v>3</v>
      </c>
    </row>
    <row r="924" spans="1:33" x14ac:dyDescent="0.3">
      <c r="A924">
        <v>1349</v>
      </c>
      <c r="B924" t="s">
        <v>3853</v>
      </c>
      <c r="C924" t="s">
        <v>3854</v>
      </c>
      <c r="D924" s="6" t="str">
        <f>CONCATENATE(employee_data36[[#This Row],[FirstName]], "-",employee_data36[[#This Row],[LastName]] )</f>
        <v>Kaylynn-Mcguire</v>
      </c>
      <c r="E924" s="1">
        <v>44410</v>
      </c>
      <c r="F924" s="1">
        <v>44891</v>
      </c>
      <c r="G924" s="7" t="str">
        <f>IF(ISBLANK(employee_data36[[#This Row],[ExitDate]]),"Yes","")</f>
        <v/>
      </c>
      <c r="H924" t="s">
        <v>3743</v>
      </c>
      <c r="I924" t="s">
        <v>3855</v>
      </c>
      <c r="J924" t="s">
        <v>3856</v>
      </c>
      <c r="K924" t="s">
        <v>50</v>
      </c>
      <c r="L924" t="s">
        <v>32</v>
      </c>
      <c r="M924" s="6" t="str">
        <f>IF(ISBLANK(employee_data36[[#This Row],[ExitDate]]),"1","0")</f>
        <v>0</v>
      </c>
      <c r="N924" s="6" t="str">
        <f>IF(employee_data36[[#This Row],[EmployeeStatus]]="Active", "Active", "Tidak Active")</f>
        <v>Active</v>
      </c>
      <c r="O924" t="s">
        <v>63</v>
      </c>
      <c r="P924" t="s">
        <v>64</v>
      </c>
      <c r="Q924" t="s">
        <v>52</v>
      </c>
      <c r="R924" t="s">
        <v>140</v>
      </c>
      <c r="S924" t="s">
        <v>3857</v>
      </c>
      <c r="T924" t="s">
        <v>2623</v>
      </c>
      <c r="U924" t="s">
        <v>2517</v>
      </c>
      <c r="V924" s="1">
        <v>18229</v>
      </c>
      <c r="W924" s="6">
        <f>DATEDIF(employee_data36[[#This Row],[DOB]],DATE(2023, 1, 1), "Y")</f>
        <v>73</v>
      </c>
      <c r="X924" s="6" t="str">
        <f>IF(employee_data3[[#This Row],[Age]]&lt;=25, "Remaja", IF(employee_data3[[#This Row],[Age]]&lt;=55, "Dewasa", "Lansia"))</f>
        <v>Lansia</v>
      </c>
      <c r="Y924" s="7" t="str">
        <f>CONCATENATE(employee_data36[[#This Row],[First-LastName]]," ",employee_data36[[#This Row],[DOB]])</f>
        <v>Kaylynn-Mcguire 18229</v>
      </c>
      <c r="Z924" t="s">
        <v>40</v>
      </c>
      <c r="AA924" t="s">
        <v>243</v>
      </c>
      <c r="AB924" t="s">
        <v>42</v>
      </c>
      <c r="AC924">
        <v>33234</v>
      </c>
      <c r="AD924" t="s">
        <v>43</v>
      </c>
      <c r="AE924" t="s">
        <v>104</v>
      </c>
      <c r="AF924" t="s">
        <v>45</v>
      </c>
      <c r="AG924">
        <v>3</v>
      </c>
    </row>
    <row r="925" spans="1:33" x14ac:dyDescent="0.3">
      <c r="A925">
        <v>1350</v>
      </c>
      <c r="B925" t="s">
        <v>779</v>
      </c>
      <c r="C925" t="s">
        <v>3858</v>
      </c>
      <c r="D925" s="6" t="str">
        <f>CONCATENATE(employee_data36[[#This Row],[FirstName]], "-",employee_data36[[#This Row],[LastName]] )</f>
        <v>Timothy-Villarreal</v>
      </c>
      <c r="E925" s="1">
        <v>44624</v>
      </c>
      <c r="F925" s="1"/>
      <c r="G925" s="7" t="str">
        <f>IF(ISBLANK(employee_data36[[#This Row],[ExitDate]]),"Yes","")</f>
        <v>Yes</v>
      </c>
      <c r="H925" t="s">
        <v>3743</v>
      </c>
      <c r="I925" t="s">
        <v>3859</v>
      </c>
      <c r="J925" t="s">
        <v>3860</v>
      </c>
      <c r="K925" t="s">
        <v>139</v>
      </c>
      <c r="L925" t="s">
        <v>32</v>
      </c>
      <c r="M925" s="6" t="str">
        <f>IF(ISBLANK(employee_data36[[#This Row],[ExitDate]]),"1","0")</f>
        <v>1</v>
      </c>
      <c r="N925" s="6" t="str">
        <f>IF(employee_data36[[#This Row],[EmployeeStatus]]="Active", "Active", "Tidak Active")</f>
        <v>Active</v>
      </c>
      <c r="O925" t="s">
        <v>52</v>
      </c>
      <c r="P925" t="s">
        <v>64</v>
      </c>
      <c r="Q925" t="s">
        <v>35</v>
      </c>
      <c r="R925" t="s">
        <v>36</v>
      </c>
      <c r="S925" t="s">
        <v>37</v>
      </c>
      <c r="T925" t="s">
        <v>2623</v>
      </c>
      <c r="U925" t="s">
        <v>90</v>
      </c>
      <c r="V925" s="1">
        <v>25144</v>
      </c>
      <c r="W925" s="6">
        <f>DATEDIF(employee_data36[[#This Row],[DOB]],DATE(2023, 1, 1), "Y")</f>
        <v>54</v>
      </c>
      <c r="X925" s="6" t="str">
        <f>IF(employee_data3[[#This Row],[Age]]&lt;=25, "Remaja", IF(employee_data3[[#This Row],[Age]]&lt;=55, "Dewasa", "Lansia"))</f>
        <v>Dewasa</v>
      </c>
      <c r="Y925" s="7" t="str">
        <f>CONCATENATE(employee_data36[[#This Row],[First-LastName]]," ",employee_data36[[#This Row],[DOB]])</f>
        <v>Timothy-Villarreal 25144</v>
      </c>
      <c r="Z925" t="s">
        <v>40</v>
      </c>
      <c r="AA925" t="s">
        <v>83</v>
      </c>
      <c r="AB925" t="s">
        <v>42</v>
      </c>
      <c r="AC925">
        <v>45030</v>
      </c>
      <c r="AD925" t="s">
        <v>93</v>
      </c>
      <c r="AE925" t="s">
        <v>104</v>
      </c>
      <c r="AF925" t="s">
        <v>45</v>
      </c>
      <c r="AG925">
        <v>3</v>
      </c>
    </row>
    <row r="926" spans="1:33" x14ac:dyDescent="0.3">
      <c r="A926">
        <v>1351</v>
      </c>
      <c r="B926" t="s">
        <v>2732</v>
      </c>
      <c r="C926" t="s">
        <v>3861</v>
      </c>
      <c r="D926" s="6" t="str">
        <f>CONCATENATE(employee_data36[[#This Row],[FirstName]], "-",employee_data36[[#This Row],[LastName]] )</f>
        <v>Elliott-Petersen</v>
      </c>
      <c r="E926" s="1">
        <v>44283</v>
      </c>
      <c r="F926" s="1"/>
      <c r="G926" s="7" t="str">
        <f>IF(ISBLANK(employee_data36[[#This Row],[ExitDate]]),"Yes","")</f>
        <v>Yes</v>
      </c>
      <c r="H926" t="s">
        <v>3743</v>
      </c>
      <c r="I926" t="s">
        <v>3862</v>
      </c>
      <c r="J926" t="s">
        <v>3863</v>
      </c>
      <c r="K926" t="s">
        <v>80</v>
      </c>
      <c r="L926" t="s">
        <v>32</v>
      </c>
      <c r="M926" s="6" t="str">
        <f>IF(ISBLANK(employee_data36[[#This Row],[ExitDate]]),"1","0")</f>
        <v>1</v>
      </c>
      <c r="N926" s="6" t="str">
        <f>IF(employee_data36[[#This Row],[EmployeeStatus]]="Active", "Active", "Tidak Active")</f>
        <v>Active</v>
      </c>
      <c r="O926" t="s">
        <v>33</v>
      </c>
      <c r="P926" t="s">
        <v>34</v>
      </c>
      <c r="Q926" t="s">
        <v>52</v>
      </c>
      <c r="R926" t="s">
        <v>36</v>
      </c>
      <c r="S926" t="s">
        <v>37</v>
      </c>
      <c r="T926" t="s">
        <v>2623</v>
      </c>
      <c r="U926" t="s">
        <v>90</v>
      </c>
      <c r="V926" s="1">
        <v>35859</v>
      </c>
      <c r="W926" s="6">
        <f>DATEDIF(employee_data36[[#This Row],[DOB]],DATE(2023, 1, 1), "Y")</f>
        <v>24</v>
      </c>
      <c r="X926" s="6" t="str">
        <f>IF(employee_data3[[#This Row],[Age]]&lt;=25, "Remaja", IF(employee_data3[[#This Row],[Age]]&lt;=55, "Dewasa", "Lansia"))</f>
        <v>Remaja</v>
      </c>
      <c r="Y926" s="7" t="str">
        <f>CONCATENATE(employee_data36[[#This Row],[First-LastName]]," ",employee_data36[[#This Row],[DOB]])</f>
        <v>Elliott-Petersen 35859</v>
      </c>
      <c r="Z926" t="s">
        <v>40</v>
      </c>
      <c r="AA926" t="s">
        <v>281</v>
      </c>
      <c r="AB926" t="s">
        <v>55</v>
      </c>
      <c r="AC926">
        <v>38846</v>
      </c>
      <c r="AD926" t="s">
        <v>43</v>
      </c>
      <c r="AE926" t="s">
        <v>104</v>
      </c>
      <c r="AF926" t="s">
        <v>45</v>
      </c>
      <c r="AG926">
        <v>3</v>
      </c>
    </row>
    <row r="927" spans="1:33" x14ac:dyDescent="0.3">
      <c r="A927">
        <v>1352</v>
      </c>
      <c r="B927" t="s">
        <v>3864</v>
      </c>
      <c r="C927" t="s">
        <v>1196</v>
      </c>
      <c r="D927" s="6" t="str">
        <f>CONCATENATE(employee_data36[[#This Row],[FirstName]], "-",employee_data36[[#This Row],[LastName]] )</f>
        <v>Lily-Tyler</v>
      </c>
      <c r="E927" s="1">
        <v>43320</v>
      </c>
      <c r="F927" s="1">
        <v>45078</v>
      </c>
      <c r="G927" s="7" t="str">
        <f>IF(ISBLANK(employee_data36[[#This Row],[ExitDate]]),"Yes","")</f>
        <v/>
      </c>
      <c r="H927" t="s">
        <v>1784</v>
      </c>
      <c r="I927" t="s">
        <v>3865</v>
      </c>
      <c r="J927" t="s">
        <v>3866</v>
      </c>
      <c r="K927" t="s">
        <v>168</v>
      </c>
      <c r="L927" t="s">
        <v>32</v>
      </c>
      <c r="M927" s="6" t="str">
        <f>IF(ISBLANK(employee_data36[[#This Row],[ExitDate]]),"1","0")</f>
        <v>0</v>
      </c>
      <c r="N927" s="6" t="str">
        <f>IF(employee_data36[[#This Row],[EmployeeStatus]]="Active", "Active", "Tidak Active")</f>
        <v>Active</v>
      </c>
      <c r="O927" t="s">
        <v>33</v>
      </c>
      <c r="P927" t="s">
        <v>64</v>
      </c>
      <c r="Q927" t="s">
        <v>63</v>
      </c>
      <c r="R927" t="s">
        <v>175</v>
      </c>
      <c r="S927" t="s">
        <v>3867</v>
      </c>
      <c r="T927" t="s">
        <v>2623</v>
      </c>
      <c r="U927" t="s">
        <v>90</v>
      </c>
      <c r="V927" s="1">
        <v>27198</v>
      </c>
      <c r="W927" s="6">
        <f>DATEDIF(employee_data36[[#This Row],[DOB]],DATE(2023, 1, 1), "Y")</f>
        <v>48</v>
      </c>
      <c r="X927" s="6" t="str">
        <f>IF(employee_data3[[#This Row],[Age]]&lt;=25, "Remaja", IF(employee_data3[[#This Row],[Age]]&lt;=55, "Dewasa", "Lansia"))</f>
        <v>Dewasa</v>
      </c>
      <c r="Y927" s="7" t="str">
        <f>CONCATENATE(employee_data36[[#This Row],[First-LastName]]," ",employee_data36[[#This Row],[DOB]])</f>
        <v>Lily-Tyler 27198</v>
      </c>
      <c r="Z927" t="s">
        <v>40</v>
      </c>
      <c r="AA927" t="s">
        <v>103</v>
      </c>
      <c r="AB927" t="s">
        <v>55</v>
      </c>
      <c r="AC927">
        <v>43568</v>
      </c>
      <c r="AD927" t="s">
        <v>74</v>
      </c>
      <c r="AE927" t="s">
        <v>104</v>
      </c>
      <c r="AF927" t="s">
        <v>45</v>
      </c>
      <c r="AG927">
        <v>3</v>
      </c>
    </row>
    <row r="928" spans="1:33" x14ac:dyDescent="0.3">
      <c r="A928">
        <v>1353</v>
      </c>
      <c r="B928" t="s">
        <v>3868</v>
      </c>
      <c r="C928" t="s">
        <v>958</v>
      </c>
      <c r="D928" s="6" t="str">
        <f>CONCATENATE(employee_data36[[#This Row],[FirstName]], "-",employee_data36[[#This Row],[LastName]] )</f>
        <v>Noe-Mann</v>
      </c>
      <c r="E928" s="1">
        <v>44089</v>
      </c>
      <c r="F928" s="1">
        <v>44567</v>
      </c>
      <c r="G928" s="7" t="str">
        <f>IF(ISBLANK(employee_data36[[#This Row],[ExitDate]]),"Yes","")</f>
        <v/>
      </c>
      <c r="H928" t="s">
        <v>1784</v>
      </c>
      <c r="I928" t="s">
        <v>3869</v>
      </c>
      <c r="J928" t="s">
        <v>3870</v>
      </c>
      <c r="K928" t="s">
        <v>98</v>
      </c>
      <c r="L928" t="s">
        <v>32</v>
      </c>
      <c r="M928" s="6" t="str">
        <f>IF(ISBLANK(employee_data36[[#This Row],[ExitDate]]),"1","0")</f>
        <v>0</v>
      </c>
      <c r="N928" s="6" t="str">
        <f>IF(employee_data36[[#This Row],[EmployeeStatus]]="Active", "Active", "Tidak Active")</f>
        <v>Active</v>
      </c>
      <c r="O928" t="s">
        <v>52</v>
      </c>
      <c r="P928" t="s">
        <v>51</v>
      </c>
      <c r="Q928" t="s">
        <v>35</v>
      </c>
      <c r="R928" t="s">
        <v>99</v>
      </c>
      <c r="S928" t="s">
        <v>3871</v>
      </c>
      <c r="T928" t="s">
        <v>170</v>
      </c>
      <c r="U928" t="s">
        <v>90</v>
      </c>
      <c r="V928" s="1">
        <v>16865</v>
      </c>
      <c r="W928" s="6">
        <f>DATEDIF(employee_data36[[#This Row],[DOB]],DATE(2023, 1, 1), "Y")</f>
        <v>76</v>
      </c>
      <c r="X928" s="6" t="str">
        <f>IF(employee_data3[[#This Row],[Age]]&lt;=25, "Remaja", IF(employee_data3[[#This Row],[Age]]&lt;=55, "Dewasa", "Lansia"))</f>
        <v>Lansia</v>
      </c>
      <c r="Y928" s="7" t="str">
        <f>CONCATENATE(employee_data36[[#This Row],[First-LastName]]," ",employee_data36[[#This Row],[DOB]])</f>
        <v>Noe-Mann 16865</v>
      </c>
      <c r="Z928" t="s">
        <v>40</v>
      </c>
      <c r="AA928" t="s">
        <v>6</v>
      </c>
      <c r="AB928" t="s">
        <v>55</v>
      </c>
      <c r="AC928">
        <v>48891</v>
      </c>
      <c r="AD928" t="s">
        <v>43</v>
      </c>
      <c r="AE928" t="s">
        <v>75</v>
      </c>
      <c r="AF928" t="s">
        <v>45</v>
      </c>
      <c r="AG928">
        <v>3</v>
      </c>
    </row>
    <row r="929" spans="1:33" x14ac:dyDescent="0.3">
      <c r="A929">
        <v>1354</v>
      </c>
      <c r="B929" t="s">
        <v>3872</v>
      </c>
      <c r="C929" t="s">
        <v>107</v>
      </c>
      <c r="D929" s="6" t="str">
        <f>CONCATENATE(employee_data36[[#This Row],[FirstName]], "-",employee_data36[[#This Row],[LastName]] )</f>
        <v>Christina-Terry</v>
      </c>
      <c r="E929" s="1">
        <v>44132</v>
      </c>
      <c r="F929" s="1">
        <v>44619</v>
      </c>
      <c r="G929" s="7" t="str">
        <f>IF(ISBLANK(employee_data36[[#This Row],[ExitDate]]),"Yes","")</f>
        <v/>
      </c>
      <c r="H929" t="s">
        <v>2420</v>
      </c>
      <c r="I929" t="s">
        <v>3873</v>
      </c>
      <c r="J929" t="s">
        <v>3874</v>
      </c>
      <c r="K929" t="s">
        <v>98</v>
      </c>
      <c r="L929" t="s">
        <v>198</v>
      </c>
      <c r="M929" s="6" t="str">
        <f>IF(ISBLANK(employee_data36[[#This Row],[ExitDate]]),"1","0")</f>
        <v>0</v>
      </c>
      <c r="N929" s="6" t="str">
        <f>IF(employee_data36[[#This Row],[EmployeeStatus]]="Active", "Active", "Tidak Active")</f>
        <v>Tidak Active</v>
      </c>
      <c r="O929" t="s">
        <v>63</v>
      </c>
      <c r="P929" t="s">
        <v>34</v>
      </c>
      <c r="Q929" t="s">
        <v>63</v>
      </c>
      <c r="R929" t="s">
        <v>99</v>
      </c>
      <c r="S929" t="s">
        <v>3875</v>
      </c>
      <c r="T929" t="s">
        <v>2428</v>
      </c>
      <c r="U929" t="s">
        <v>90</v>
      </c>
      <c r="V929" s="1">
        <v>21677</v>
      </c>
      <c r="W929" s="6">
        <f>DATEDIF(employee_data36[[#This Row],[DOB]],DATE(2023, 1, 1), "Y")</f>
        <v>63</v>
      </c>
      <c r="X929" s="6" t="str">
        <f>IF(employee_data3[[#This Row],[Age]]&lt;=25, "Remaja", IF(employee_data3[[#This Row],[Age]]&lt;=55, "Dewasa", "Lansia"))</f>
        <v>Lansia</v>
      </c>
      <c r="Y929" s="7" t="str">
        <f>CONCATENATE(employee_data36[[#This Row],[First-LastName]]," ",employee_data36[[#This Row],[DOB]])</f>
        <v>Christina-Terry 21677</v>
      </c>
      <c r="Z929" t="s">
        <v>40</v>
      </c>
      <c r="AA929" t="s">
        <v>582</v>
      </c>
      <c r="AB929" t="s">
        <v>42</v>
      </c>
      <c r="AC929">
        <v>79778</v>
      </c>
      <c r="AD929" t="s">
        <v>93</v>
      </c>
      <c r="AE929" t="s">
        <v>44</v>
      </c>
      <c r="AF929" t="s">
        <v>45</v>
      </c>
      <c r="AG929">
        <v>3</v>
      </c>
    </row>
    <row r="930" spans="1:33" x14ac:dyDescent="0.3">
      <c r="A930">
        <v>1355</v>
      </c>
      <c r="B930" t="s">
        <v>2676</v>
      </c>
      <c r="C930" t="s">
        <v>1856</v>
      </c>
      <c r="D930" s="6" t="str">
        <f>CONCATENATE(employee_data36[[#This Row],[FirstName]], "-",employee_data36[[#This Row],[LastName]] )</f>
        <v>Niko-Durham</v>
      </c>
      <c r="E930" s="1">
        <v>44363</v>
      </c>
      <c r="F930" s="1">
        <v>44523</v>
      </c>
      <c r="G930" s="7" t="str">
        <f>IF(ISBLANK(employee_data36[[#This Row],[ExitDate]]),"Yes","")</f>
        <v/>
      </c>
      <c r="H930" t="s">
        <v>3738</v>
      </c>
      <c r="I930" t="s">
        <v>3876</v>
      </c>
      <c r="J930" t="s">
        <v>3877</v>
      </c>
      <c r="K930" t="s">
        <v>133</v>
      </c>
      <c r="L930" t="s">
        <v>32</v>
      </c>
      <c r="M930" s="6" t="str">
        <f>IF(ISBLANK(employee_data36[[#This Row],[ExitDate]]),"1","0")</f>
        <v>0</v>
      </c>
      <c r="N930" s="6" t="str">
        <f>IF(employee_data36[[#This Row],[EmployeeStatus]]="Active", "Active", "Tidak Active")</f>
        <v>Active</v>
      </c>
      <c r="O930" t="s">
        <v>63</v>
      </c>
      <c r="P930" t="s">
        <v>64</v>
      </c>
      <c r="Q930" t="s">
        <v>35</v>
      </c>
      <c r="R930" t="s">
        <v>126</v>
      </c>
      <c r="S930" t="s">
        <v>3878</v>
      </c>
      <c r="T930" t="s">
        <v>2623</v>
      </c>
      <c r="U930" t="s">
        <v>81</v>
      </c>
      <c r="V930" s="1">
        <v>16577</v>
      </c>
      <c r="W930" s="6">
        <f>DATEDIF(employee_data36[[#This Row],[DOB]],DATE(2023, 1, 1), "Y")</f>
        <v>77</v>
      </c>
      <c r="X930" s="6" t="str">
        <f>IF(employee_data3[[#This Row],[Age]]&lt;=25, "Remaja", IF(employee_data3[[#This Row],[Age]]&lt;=55, "Dewasa", "Lansia"))</f>
        <v>Lansia</v>
      </c>
      <c r="Y930" s="7" t="str">
        <f>CONCATENATE(employee_data36[[#This Row],[First-LastName]]," ",employee_data36[[#This Row],[DOB]])</f>
        <v>Niko-Durham 16577</v>
      </c>
      <c r="Z930" t="s">
        <v>40</v>
      </c>
      <c r="AA930" t="s">
        <v>178</v>
      </c>
      <c r="AB930" t="s">
        <v>42</v>
      </c>
      <c r="AC930">
        <v>79459</v>
      </c>
      <c r="AD930" t="s">
        <v>56</v>
      </c>
      <c r="AE930" t="s">
        <v>75</v>
      </c>
      <c r="AF930" t="s">
        <v>45</v>
      </c>
      <c r="AG930">
        <v>3</v>
      </c>
    </row>
    <row r="931" spans="1:33" x14ac:dyDescent="0.3">
      <c r="A931">
        <v>1356</v>
      </c>
      <c r="B931" t="s">
        <v>1955</v>
      </c>
      <c r="C931" t="s">
        <v>3879</v>
      </c>
      <c r="D931" s="6" t="str">
        <f>CONCATENATE(employee_data36[[#This Row],[FirstName]], "-",employee_data36[[#This Row],[LastName]] )</f>
        <v>Dante-Strong</v>
      </c>
      <c r="E931" s="1">
        <v>45005</v>
      </c>
      <c r="F931" s="1">
        <v>45098</v>
      </c>
      <c r="G931" s="7" t="str">
        <f>IF(ISBLANK(employee_data36[[#This Row],[ExitDate]]),"Yes","")</f>
        <v/>
      </c>
      <c r="H931" t="s">
        <v>3743</v>
      </c>
      <c r="I931" t="s">
        <v>3880</v>
      </c>
      <c r="J931" t="s">
        <v>3881</v>
      </c>
      <c r="K931" t="s">
        <v>50</v>
      </c>
      <c r="L931" t="s">
        <v>32</v>
      </c>
      <c r="M931" s="6" t="str">
        <f>IF(ISBLANK(employee_data36[[#This Row],[ExitDate]]),"1","0")</f>
        <v>0</v>
      </c>
      <c r="N931" s="6" t="str">
        <f>IF(employee_data36[[#This Row],[EmployeeStatus]]="Active", "Active", "Tidak Active")</f>
        <v>Active</v>
      </c>
      <c r="O931" t="s">
        <v>52</v>
      </c>
      <c r="P931" t="s">
        <v>51</v>
      </c>
      <c r="Q931" t="s">
        <v>35</v>
      </c>
      <c r="R931" t="s">
        <v>175</v>
      </c>
      <c r="S931" t="s">
        <v>3882</v>
      </c>
      <c r="T931" t="s">
        <v>2623</v>
      </c>
      <c r="U931" t="s">
        <v>111</v>
      </c>
      <c r="V931" s="1">
        <v>32306</v>
      </c>
      <c r="W931" s="6">
        <f>DATEDIF(employee_data36[[#This Row],[DOB]],DATE(2023, 1, 1), "Y")</f>
        <v>34</v>
      </c>
      <c r="X931" s="6" t="str">
        <f>IF(employee_data3[[#This Row],[Age]]&lt;=25, "Remaja", IF(employee_data3[[#This Row],[Age]]&lt;=55, "Dewasa", "Lansia"))</f>
        <v>Dewasa</v>
      </c>
      <c r="Y931" s="7" t="str">
        <f>CONCATENATE(employee_data36[[#This Row],[First-LastName]]," ",employee_data36[[#This Row],[DOB]])</f>
        <v>Dante-Strong 32306</v>
      </c>
      <c r="Z931" t="s">
        <v>40</v>
      </c>
      <c r="AA931" t="s">
        <v>113</v>
      </c>
      <c r="AB931" t="s">
        <v>42</v>
      </c>
      <c r="AC931">
        <v>93230</v>
      </c>
      <c r="AD931" t="s">
        <v>56</v>
      </c>
      <c r="AE931" t="s">
        <v>84</v>
      </c>
      <c r="AF931" t="s">
        <v>45</v>
      </c>
      <c r="AG931">
        <v>3</v>
      </c>
    </row>
    <row r="932" spans="1:33" x14ac:dyDescent="0.3">
      <c r="A932">
        <v>1357</v>
      </c>
      <c r="B932" t="s">
        <v>3883</v>
      </c>
      <c r="C932" t="s">
        <v>2401</v>
      </c>
      <c r="D932" s="6" t="str">
        <f>CONCATENATE(employee_data36[[#This Row],[FirstName]], "-",employee_data36[[#This Row],[LastName]] )</f>
        <v>Angeline-Perez</v>
      </c>
      <c r="E932" s="1">
        <v>43350</v>
      </c>
      <c r="F932" s="1">
        <v>44393</v>
      </c>
      <c r="G932" s="7" t="str">
        <f>IF(ISBLANK(employee_data36[[#This Row],[ExitDate]]),"Yes","")</f>
        <v/>
      </c>
      <c r="H932" t="s">
        <v>3743</v>
      </c>
      <c r="I932" t="s">
        <v>3884</v>
      </c>
      <c r="J932" t="s">
        <v>3885</v>
      </c>
      <c r="K932" t="s">
        <v>139</v>
      </c>
      <c r="L932" t="s">
        <v>32</v>
      </c>
      <c r="M932" s="6" t="str">
        <f>IF(ISBLANK(employee_data36[[#This Row],[ExitDate]]),"1","0")</f>
        <v>0</v>
      </c>
      <c r="N932" s="6" t="str">
        <f>IF(employee_data36[[#This Row],[EmployeeStatus]]="Active", "Active", "Tidak Active")</f>
        <v>Active</v>
      </c>
      <c r="O932" t="s">
        <v>63</v>
      </c>
      <c r="P932" t="s">
        <v>34</v>
      </c>
      <c r="Q932" t="s">
        <v>35</v>
      </c>
      <c r="R932" t="s">
        <v>140</v>
      </c>
      <c r="S932" t="s">
        <v>3886</v>
      </c>
      <c r="T932" t="s">
        <v>2623</v>
      </c>
      <c r="U932" t="s">
        <v>111</v>
      </c>
      <c r="V932" s="1">
        <v>26484</v>
      </c>
      <c r="W932" s="6">
        <f>DATEDIF(employee_data36[[#This Row],[DOB]],DATE(2023, 1, 1), "Y")</f>
        <v>50</v>
      </c>
      <c r="X932" s="6" t="str">
        <f>IF(employee_data3[[#This Row],[Age]]&lt;=25, "Remaja", IF(employee_data3[[#This Row],[Age]]&lt;=55, "Dewasa", "Lansia"))</f>
        <v>Dewasa</v>
      </c>
      <c r="Y932" s="7" t="str">
        <f>CONCATENATE(employee_data36[[#This Row],[First-LastName]]," ",employee_data36[[#This Row],[DOB]])</f>
        <v>Angeline-Perez 26484</v>
      </c>
      <c r="Z932" t="s">
        <v>40</v>
      </c>
      <c r="AA932" t="s">
        <v>2128</v>
      </c>
      <c r="AB932" t="s">
        <v>55</v>
      </c>
      <c r="AC932">
        <v>74550</v>
      </c>
      <c r="AD932" t="s">
        <v>93</v>
      </c>
      <c r="AE932" t="s">
        <v>104</v>
      </c>
      <c r="AF932" t="s">
        <v>45</v>
      </c>
      <c r="AG932">
        <v>3</v>
      </c>
    </row>
    <row r="933" spans="1:33" x14ac:dyDescent="0.3">
      <c r="A933">
        <v>1358</v>
      </c>
      <c r="B933" t="s">
        <v>3887</v>
      </c>
      <c r="C933" t="s">
        <v>1508</v>
      </c>
      <c r="D933" s="6" t="str">
        <f>CONCATENATE(employee_data36[[#This Row],[FirstName]], "-",employee_data36[[#This Row],[LastName]] )</f>
        <v>Jairo-Blanchard</v>
      </c>
      <c r="E933" s="1">
        <v>43412</v>
      </c>
      <c r="F933" s="1">
        <v>44862</v>
      </c>
      <c r="G933" s="7" t="str">
        <f>IF(ISBLANK(employee_data36[[#This Row],[ExitDate]]),"Yes","")</f>
        <v/>
      </c>
      <c r="H933" t="s">
        <v>3743</v>
      </c>
      <c r="I933" t="s">
        <v>3888</v>
      </c>
      <c r="J933" t="s">
        <v>3889</v>
      </c>
      <c r="K933" t="s">
        <v>80</v>
      </c>
      <c r="L933" t="s">
        <v>32</v>
      </c>
      <c r="M933" s="6" t="str">
        <f>IF(ISBLANK(employee_data36[[#This Row],[ExitDate]]),"1","0")</f>
        <v>0</v>
      </c>
      <c r="N933" s="6" t="str">
        <f>IF(employee_data36[[#This Row],[EmployeeStatus]]="Active", "Active", "Tidak Active")</f>
        <v>Active</v>
      </c>
      <c r="O933" t="s">
        <v>52</v>
      </c>
      <c r="P933" t="s">
        <v>64</v>
      </c>
      <c r="Q933" t="s">
        <v>63</v>
      </c>
      <c r="R933" t="s">
        <v>140</v>
      </c>
      <c r="S933" t="s">
        <v>3890</v>
      </c>
      <c r="T933" t="s">
        <v>2623</v>
      </c>
      <c r="U933" t="s">
        <v>90</v>
      </c>
      <c r="V933" s="1">
        <v>35153</v>
      </c>
      <c r="W933" s="6">
        <f>DATEDIF(employee_data36[[#This Row],[DOB]],DATE(2023, 1, 1), "Y")</f>
        <v>26</v>
      </c>
      <c r="X933" s="6" t="str">
        <f>IF(employee_data3[[#This Row],[Age]]&lt;=25, "Remaja", IF(employee_data3[[#This Row],[Age]]&lt;=55, "Dewasa", "Lansia"))</f>
        <v>Dewasa</v>
      </c>
      <c r="Y933" s="7" t="str">
        <f>CONCATENATE(employee_data36[[#This Row],[First-LastName]]," ",employee_data36[[#This Row],[DOB]])</f>
        <v>Jairo-Blanchard 35153</v>
      </c>
      <c r="Z933" t="s">
        <v>40</v>
      </c>
      <c r="AA933" t="s">
        <v>83</v>
      </c>
      <c r="AB933" t="s">
        <v>55</v>
      </c>
      <c r="AC933">
        <v>1706</v>
      </c>
      <c r="AD933" t="s">
        <v>93</v>
      </c>
      <c r="AE933" t="s">
        <v>84</v>
      </c>
      <c r="AF933" t="s">
        <v>45</v>
      </c>
      <c r="AG933">
        <v>3</v>
      </c>
    </row>
    <row r="934" spans="1:33" x14ac:dyDescent="0.3">
      <c r="A934">
        <v>1359</v>
      </c>
      <c r="B934" t="s">
        <v>3891</v>
      </c>
      <c r="C934" t="s">
        <v>3892</v>
      </c>
      <c r="D934" s="6" t="str">
        <f>CONCATENATE(employee_data36[[#This Row],[FirstName]], "-",employee_data36[[#This Row],[LastName]] )</f>
        <v>Rishi-Watkins</v>
      </c>
      <c r="E934" s="1">
        <v>43491</v>
      </c>
      <c r="F934" s="1"/>
      <c r="G934" s="7" t="str">
        <f>IF(ISBLANK(employee_data36[[#This Row],[ExitDate]]),"Yes","")</f>
        <v>Yes</v>
      </c>
      <c r="H934" t="s">
        <v>1784</v>
      </c>
      <c r="I934" t="s">
        <v>3893</v>
      </c>
      <c r="J934" t="s">
        <v>3894</v>
      </c>
      <c r="K934" t="s">
        <v>89</v>
      </c>
      <c r="L934" t="s">
        <v>32</v>
      </c>
      <c r="M934" s="6" t="str">
        <f>IF(ISBLANK(employee_data36[[#This Row],[ExitDate]]),"1","0")</f>
        <v>1</v>
      </c>
      <c r="N934" s="6" t="str">
        <f>IF(employee_data36[[#This Row],[EmployeeStatus]]="Active", "Active", "Tidak Active")</f>
        <v>Active</v>
      </c>
      <c r="O934" t="s">
        <v>63</v>
      </c>
      <c r="P934" t="s">
        <v>51</v>
      </c>
      <c r="Q934" t="s">
        <v>52</v>
      </c>
      <c r="R934" t="s">
        <v>36</v>
      </c>
      <c r="S934" t="s">
        <v>37</v>
      </c>
      <c r="T934" t="s">
        <v>2623</v>
      </c>
      <c r="U934" t="s">
        <v>332</v>
      </c>
      <c r="V934" s="1">
        <v>35873</v>
      </c>
      <c r="W934" s="6">
        <f>DATEDIF(employee_data36[[#This Row],[DOB]],DATE(2023, 1, 1), "Y")</f>
        <v>24</v>
      </c>
      <c r="X934" s="6" t="str">
        <f>IF(employee_data3[[#This Row],[Age]]&lt;=25, "Remaja", IF(employee_data3[[#This Row],[Age]]&lt;=55, "Dewasa", "Lansia"))</f>
        <v>Remaja</v>
      </c>
      <c r="Y934" s="7" t="str">
        <f>CONCATENATE(employee_data36[[#This Row],[First-LastName]]," ",employee_data36[[#This Row],[DOB]])</f>
        <v>Rishi-Watkins 35873</v>
      </c>
      <c r="Z934" t="s">
        <v>40</v>
      </c>
      <c r="AA934" t="s">
        <v>226</v>
      </c>
      <c r="AB934" t="s">
        <v>55</v>
      </c>
      <c r="AC934">
        <v>50894</v>
      </c>
      <c r="AD934" t="s">
        <v>128</v>
      </c>
      <c r="AE934" t="s">
        <v>84</v>
      </c>
      <c r="AF934" t="s">
        <v>45</v>
      </c>
      <c r="AG934">
        <v>3</v>
      </c>
    </row>
    <row r="935" spans="1:33" x14ac:dyDescent="0.3">
      <c r="A935">
        <v>1360</v>
      </c>
      <c r="B935" t="s">
        <v>3895</v>
      </c>
      <c r="C935" t="s">
        <v>3440</v>
      </c>
      <c r="D935" s="6" t="str">
        <f>CONCATENATE(employee_data36[[#This Row],[FirstName]], "-",employee_data36[[#This Row],[LastName]] )</f>
        <v>Immanuel-Goodwin</v>
      </c>
      <c r="E935" s="1">
        <v>44438</v>
      </c>
      <c r="F935" s="1"/>
      <c r="G935" s="7" t="str">
        <f>IF(ISBLANK(employee_data36[[#This Row],[ExitDate]]),"Yes","")</f>
        <v>Yes</v>
      </c>
      <c r="H935" t="s">
        <v>1784</v>
      </c>
      <c r="I935" t="s">
        <v>3896</v>
      </c>
      <c r="J935" t="s">
        <v>3897</v>
      </c>
      <c r="K935" t="s">
        <v>31</v>
      </c>
      <c r="L935" t="s">
        <v>32</v>
      </c>
      <c r="M935" s="6" t="str">
        <f>IF(ISBLANK(employee_data36[[#This Row],[ExitDate]]),"1","0")</f>
        <v>1</v>
      </c>
      <c r="N935" s="6" t="str">
        <f>IF(employee_data36[[#This Row],[EmployeeStatus]]="Active", "Active", "Tidak Active")</f>
        <v>Active</v>
      </c>
      <c r="O935" t="s">
        <v>33</v>
      </c>
      <c r="P935" t="s">
        <v>64</v>
      </c>
      <c r="Q935" t="s">
        <v>63</v>
      </c>
      <c r="R935" t="s">
        <v>36</v>
      </c>
      <c r="S935" t="s">
        <v>37</v>
      </c>
      <c r="T935" t="s">
        <v>170</v>
      </c>
      <c r="U935" t="s">
        <v>90</v>
      </c>
      <c r="V935" s="1">
        <v>23645</v>
      </c>
      <c r="W935" s="6">
        <f>DATEDIF(employee_data36[[#This Row],[DOB]],DATE(2023, 1, 1), "Y")</f>
        <v>58</v>
      </c>
      <c r="X935" s="6" t="str">
        <f>IF(employee_data3[[#This Row],[Age]]&lt;=25, "Remaja", IF(employee_data3[[#This Row],[Age]]&lt;=55, "Dewasa", "Lansia"))</f>
        <v>Lansia</v>
      </c>
      <c r="Y935" s="7" t="str">
        <f>CONCATENATE(employee_data36[[#This Row],[First-LastName]]," ",employee_data36[[#This Row],[DOB]])</f>
        <v>Immanuel-Goodwin 23645</v>
      </c>
      <c r="Z935" t="s">
        <v>40</v>
      </c>
      <c r="AA935" t="s">
        <v>103</v>
      </c>
      <c r="AB935" t="s">
        <v>55</v>
      </c>
      <c r="AC935">
        <v>27367</v>
      </c>
      <c r="AD935" t="s">
        <v>128</v>
      </c>
      <c r="AE935" t="s">
        <v>104</v>
      </c>
      <c r="AF935" t="s">
        <v>740</v>
      </c>
      <c r="AG935">
        <v>3</v>
      </c>
    </row>
    <row r="936" spans="1:33" x14ac:dyDescent="0.3">
      <c r="A936">
        <v>1361</v>
      </c>
      <c r="B936" t="s">
        <v>3898</v>
      </c>
      <c r="C936" t="s">
        <v>1166</v>
      </c>
      <c r="D936" s="6" t="str">
        <f>CONCATENATE(employee_data36[[#This Row],[FirstName]], "-",employee_data36[[#This Row],[LastName]] )</f>
        <v>Elle-Berry</v>
      </c>
      <c r="E936" s="1">
        <v>44993</v>
      </c>
      <c r="F936" s="1">
        <v>45015</v>
      </c>
      <c r="G936" s="7" t="str">
        <f>IF(ISBLANK(employee_data36[[#This Row],[ExitDate]]),"Yes","")</f>
        <v/>
      </c>
      <c r="H936" t="s">
        <v>2411</v>
      </c>
      <c r="I936" t="s">
        <v>3899</v>
      </c>
      <c r="J936" t="s">
        <v>3900</v>
      </c>
      <c r="K936" t="s">
        <v>89</v>
      </c>
      <c r="L936" t="s">
        <v>198</v>
      </c>
      <c r="M936" s="6" t="str">
        <f>IF(ISBLANK(employee_data36[[#This Row],[ExitDate]]),"1","0")</f>
        <v>0</v>
      </c>
      <c r="N936" s="6" t="str">
        <f>IF(employee_data36[[#This Row],[EmployeeStatus]]="Active", "Active", "Tidak Active")</f>
        <v>Tidak Active</v>
      </c>
      <c r="O936" t="s">
        <v>63</v>
      </c>
      <c r="P936" t="s">
        <v>51</v>
      </c>
      <c r="Q936" t="s">
        <v>63</v>
      </c>
      <c r="R936" t="s">
        <v>175</v>
      </c>
      <c r="S936" t="s">
        <v>3901</v>
      </c>
      <c r="T936" t="s">
        <v>2623</v>
      </c>
      <c r="U936" t="s">
        <v>53</v>
      </c>
      <c r="V936" s="1">
        <v>18167</v>
      </c>
      <c r="W936" s="6">
        <f>DATEDIF(employee_data36[[#This Row],[DOB]],DATE(2023, 1, 1), "Y")</f>
        <v>73</v>
      </c>
      <c r="X936" s="6" t="str">
        <f>IF(employee_data3[[#This Row],[Age]]&lt;=25, "Remaja", IF(employee_data3[[#This Row],[Age]]&lt;=55, "Dewasa", "Lansia"))</f>
        <v>Lansia</v>
      </c>
      <c r="Y936" s="7" t="str">
        <f>CONCATENATE(employee_data36[[#This Row],[First-LastName]]," ",employee_data36[[#This Row],[DOB]])</f>
        <v>Elle-Berry 18167</v>
      </c>
      <c r="Z936" t="s">
        <v>40</v>
      </c>
      <c r="AA936" t="s">
        <v>6</v>
      </c>
      <c r="AB936" t="s">
        <v>42</v>
      </c>
      <c r="AC936">
        <v>18484</v>
      </c>
      <c r="AD936" t="s">
        <v>93</v>
      </c>
      <c r="AE936" t="s">
        <v>84</v>
      </c>
      <c r="AF936" t="s">
        <v>105</v>
      </c>
      <c r="AG936">
        <v>3</v>
      </c>
    </row>
    <row r="937" spans="1:33" x14ac:dyDescent="0.3">
      <c r="A937">
        <v>1362</v>
      </c>
      <c r="B937" t="s">
        <v>1017</v>
      </c>
      <c r="C937" t="s">
        <v>525</v>
      </c>
      <c r="D937" s="6" t="str">
        <f>CONCATENATE(employee_data36[[#This Row],[FirstName]], "-",employee_data36[[#This Row],[LastName]] )</f>
        <v>Raphael-Francis</v>
      </c>
      <c r="E937" s="1">
        <v>43779</v>
      </c>
      <c r="F937" s="1">
        <v>44168</v>
      </c>
      <c r="G937" s="7" t="str">
        <f>IF(ISBLANK(employee_data36[[#This Row],[ExitDate]]),"Yes","")</f>
        <v/>
      </c>
      <c r="H937" t="s">
        <v>3738</v>
      </c>
      <c r="I937" t="s">
        <v>3902</v>
      </c>
      <c r="J937" t="s">
        <v>3903</v>
      </c>
      <c r="K937" t="s">
        <v>133</v>
      </c>
      <c r="L937" t="s">
        <v>32</v>
      </c>
      <c r="M937" s="6" t="str">
        <f>IF(ISBLANK(employee_data36[[#This Row],[ExitDate]]),"1","0")</f>
        <v>0</v>
      </c>
      <c r="N937" s="6" t="str">
        <f>IF(employee_data36[[#This Row],[EmployeeStatus]]="Active", "Active", "Tidak Active")</f>
        <v>Active</v>
      </c>
      <c r="O937" t="s">
        <v>63</v>
      </c>
      <c r="P937" t="s">
        <v>34</v>
      </c>
      <c r="Q937" t="s">
        <v>52</v>
      </c>
      <c r="R937" t="s">
        <v>140</v>
      </c>
      <c r="S937" t="s">
        <v>3904</v>
      </c>
      <c r="T937" t="s">
        <v>2623</v>
      </c>
      <c r="U937" t="s">
        <v>81</v>
      </c>
      <c r="V937" s="1">
        <v>30600</v>
      </c>
      <c r="W937" s="6">
        <f>DATEDIF(employee_data36[[#This Row],[DOB]],DATE(2023, 1, 1), "Y")</f>
        <v>39</v>
      </c>
      <c r="X937" s="6" t="str">
        <f>IF(employee_data3[[#This Row],[Age]]&lt;=25, "Remaja", IF(employee_data3[[#This Row],[Age]]&lt;=55, "Dewasa", "Lansia"))</f>
        <v>Dewasa</v>
      </c>
      <c r="Y937" s="7" t="str">
        <f>CONCATENATE(employee_data36[[#This Row],[First-LastName]]," ",employee_data36[[#This Row],[DOB]])</f>
        <v>Raphael-Francis 30600</v>
      </c>
      <c r="Z937" t="s">
        <v>40</v>
      </c>
      <c r="AA937" t="s">
        <v>103</v>
      </c>
      <c r="AB937" t="s">
        <v>42</v>
      </c>
      <c r="AC937">
        <v>36283</v>
      </c>
      <c r="AD937" t="s">
        <v>128</v>
      </c>
      <c r="AE937" t="s">
        <v>44</v>
      </c>
      <c r="AF937" t="s">
        <v>105</v>
      </c>
      <c r="AG937">
        <v>3</v>
      </c>
    </row>
    <row r="938" spans="1:33" x14ac:dyDescent="0.3">
      <c r="A938">
        <v>1363</v>
      </c>
      <c r="B938" t="s">
        <v>3905</v>
      </c>
      <c r="C938" t="s">
        <v>2186</v>
      </c>
      <c r="D938" s="6" t="str">
        <f>CONCATENATE(employee_data36[[#This Row],[FirstName]], "-",employee_data36[[#This Row],[LastName]] )</f>
        <v>Hadley-Barrett</v>
      </c>
      <c r="E938" s="1">
        <v>45135</v>
      </c>
      <c r="F938" s="1"/>
      <c r="G938" s="7" t="str">
        <f>IF(ISBLANK(employee_data36[[#This Row],[ExitDate]]),"Yes","")</f>
        <v>Yes</v>
      </c>
      <c r="H938" t="s">
        <v>3743</v>
      </c>
      <c r="I938" t="s">
        <v>3906</v>
      </c>
      <c r="J938" t="s">
        <v>3907</v>
      </c>
      <c r="K938" t="s">
        <v>50</v>
      </c>
      <c r="L938" t="s">
        <v>32</v>
      </c>
      <c r="M938" s="6" t="str">
        <f>IF(ISBLANK(employee_data36[[#This Row],[ExitDate]]),"1","0")</f>
        <v>1</v>
      </c>
      <c r="N938" s="6" t="str">
        <f>IF(employee_data36[[#This Row],[EmployeeStatus]]="Active", "Active", "Tidak Active")</f>
        <v>Active</v>
      </c>
      <c r="O938" t="s">
        <v>63</v>
      </c>
      <c r="P938" t="s">
        <v>51</v>
      </c>
      <c r="Q938" t="s">
        <v>63</v>
      </c>
      <c r="R938" t="s">
        <v>36</v>
      </c>
      <c r="S938" t="s">
        <v>37</v>
      </c>
      <c r="T938" t="s">
        <v>2623</v>
      </c>
      <c r="U938" t="s">
        <v>81</v>
      </c>
      <c r="V938" s="1">
        <v>30062</v>
      </c>
      <c r="W938" s="6">
        <f>DATEDIF(employee_data36[[#This Row],[DOB]],DATE(2023, 1, 1), "Y")</f>
        <v>40</v>
      </c>
      <c r="X938" s="6" t="str">
        <f>IF(employee_data3[[#This Row],[Age]]&lt;=25, "Remaja", IF(employee_data3[[#This Row],[Age]]&lt;=55, "Dewasa", "Lansia"))</f>
        <v>Dewasa</v>
      </c>
      <c r="Y938" s="7" t="str">
        <f>CONCATENATE(employee_data36[[#This Row],[First-LastName]]," ",employee_data36[[#This Row],[DOB]])</f>
        <v>Hadley-Barrett 30062</v>
      </c>
      <c r="Z938" t="s">
        <v>40</v>
      </c>
      <c r="AA938" t="s">
        <v>83</v>
      </c>
      <c r="AB938" t="s">
        <v>42</v>
      </c>
      <c r="AC938">
        <v>82125</v>
      </c>
      <c r="AD938" t="s">
        <v>128</v>
      </c>
      <c r="AE938" t="s">
        <v>104</v>
      </c>
      <c r="AF938" t="s">
        <v>740</v>
      </c>
      <c r="AG938">
        <v>3</v>
      </c>
    </row>
    <row r="939" spans="1:33" x14ac:dyDescent="0.3">
      <c r="A939">
        <v>1364</v>
      </c>
      <c r="B939" t="s">
        <v>3908</v>
      </c>
      <c r="C939" t="s">
        <v>2655</v>
      </c>
      <c r="D939" s="6" t="str">
        <f>CONCATENATE(employee_data36[[#This Row],[FirstName]], "-",employee_data36[[#This Row],[LastName]] )</f>
        <v>Mollie-Jenkins</v>
      </c>
      <c r="E939" s="1">
        <v>43558</v>
      </c>
      <c r="F939" s="1">
        <v>43682</v>
      </c>
      <c r="G939" s="7" t="str">
        <f>IF(ISBLANK(employee_data36[[#This Row],[ExitDate]]),"Yes","")</f>
        <v/>
      </c>
      <c r="H939" t="s">
        <v>3743</v>
      </c>
      <c r="I939" t="s">
        <v>3909</v>
      </c>
      <c r="J939" t="s">
        <v>3910</v>
      </c>
      <c r="K939" t="s">
        <v>139</v>
      </c>
      <c r="L939" t="s">
        <v>32</v>
      </c>
      <c r="M939" s="6" t="str">
        <f>IF(ISBLANK(employee_data36[[#This Row],[ExitDate]]),"1","0")</f>
        <v>0</v>
      </c>
      <c r="N939" s="6" t="str">
        <f>IF(employee_data36[[#This Row],[EmployeeStatus]]="Active", "Active", "Tidak Active")</f>
        <v>Active</v>
      </c>
      <c r="O939" t="s">
        <v>33</v>
      </c>
      <c r="P939" t="s">
        <v>34</v>
      </c>
      <c r="Q939" t="s">
        <v>35</v>
      </c>
      <c r="R939" t="s">
        <v>175</v>
      </c>
      <c r="S939" t="s">
        <v>3911</v>
      </c>
      <c r="T939" t="s">
        <v>2623</v>
      </c>
      <c r="U939" t="s">
        <v>39</v>
      </c>
      <c r="V939" s="1">
        <v>26684</v>
      </c>
      <c r="W939" s="6">
        <f>DATEDIF(employee_data36[[#This Row],[DOB]],DATE(2023, 1, 1), "Y")</f>
        <v>49</v>
      </c>
      <c r="X939" s="6" t="str">
        <f>IF(employee_data3[[#This Row],[Age]]&lt;=25, "Remaja", IF(employee_data3[[#This Row],[Age]]&lt;=55, "Dewasa", "Lansia"))</f>
        <v>Dewasa</v>
      </c>
      <c r="Y939" s="7" t="str">
        <f>CONCATENATE(employee_data36[[#This Row],[First-LastName]]," ",employee_data36[[#This Row],[DOB]])</f>
        <v>Mollie-Jenkins 26684</v>
      </c>
      <c r="Z939" t="s">
        <v>40</v>
      </c>
      <c r="AA939" t="s">
        <v>1258</v>
      </c>
      <c r="AB939" t="s">
        <v>55</v>
      </c>
      <c r="AC939">
        <v>32101</v>
      </c>
      <c r="AD939" t="s">
        <v>43</v>
      </c>
      <c r="AE939" t="s">
        <v>104</v>
      </c>
      <c r="AF939" t="s">
        <v>105</v>
      </c>
      <c r="AG939">
        <v>3</v>
      </c>
    </row>
    <row r="940" spans="1:33" x14ac:dyDescent="0.3">
      <c r="A940">
        <v>1365</v>
      </c>
      <c r="B940" t="s">
        <v>3912</v>
      </c>
      <c r="C940" t="s">
        <v>272</v>
      </c>
      <c r="D940" s="6" t="str">
        <f>CONCATENATE(employee_data36[[#This Row],[FirstName]], "-",employee_data36[[#This Row],[LastName]] )</f>
        <v>Cali-Nolan</v>
      </c>
      <c r="E940" s="1">
        <v>43670</v>
      </c>
      <c r="F940" s="1"/>
      <c r="G940" s="7" t="str">
        <f>IF(ISBLANK(employee_data36[[#This Row],[ExitDate]]),"Yes","")</f>
        <v>Yes</v>
      </c>
      <c r="H940" t="s">
        <v>3743</v>
      </c>
      <c r="I940" t="s">
        <v>3913</v>
      </c>
      <c r="J940" t="s">
        <v>3914</v>
      </c>
      <c r="K940" t="s">
        <v>80</v>
      </c>
      <c r="L940" t="s">
        <v>32</v>
      </c>
      <c r="M940" s="6" t="str">
        <f>IF(ISBLANK(employee_data36[[#This Row],[ExitDate]]),"1","0")</f>
        <v>1</v>
      </c>
      <c r="N940" s="6" t="str">
        <f>IF(employee_data36[[#This Row],[EmployeeStatus]]="Active", "Active", "Tidak Active")</f>
        <v>Active</v>
      </c>
      <c r="O940" t="s">
        <v>33</v>
      </c>
      <c r="P940" t="s">
        <v>34</v>
      </c>
      <c r="Q940" t="s">
        <v>52</v>
      </c>
      <c r="R940" t="s">
        <v>36</v>
      </c>
      <c r="S940" t="s">
        <v>37</v>
      </c>
      <c r="T940" t="s">
        <v>2623</v>
      </c>
      <c r="U940" t="s">
        <v>90</v>
      </c>
      <c r="V940" s="1">
        <v>30145</v>
      </c>
      <c r="W940" s="6">
        <f>DATEDIF(employee_data36[[#This Row],[DOB]],DATE(2023, 1, 1), "Y")</f>
        <v>40</v>
      </c>
      <c r="X940" s="6" t="str">
        <f>IF(employee_data3[[#This Row],[Age]]&lt;=25, "Remaja", IF(employee_data3[[#This Row],[Age]]&lt;=55, "Dewasa", "Lansia"))</f>
        <v>Dewasa</v>
      </c>
      <c r="Y940" s="7" t="str">
        <f>CONCATENATE(employee_data36[[#This Row],[First-LastName]]," ",employee_data36[[#This Row],[DOB]])</f>
        <v>Cali-Nolan 30145</v>
      </c>
      <c r="Z940" t="s">
        <v>40</v>
      </c>
      <c r="AA940" t="s">
        <v>163</v>
      </c>
      <c r="AB940" t="s">
        <v>55</v>
      </c>
      <c r="AC940">
        <v>64340</v>
      </c>
      <c r="AD940" t="s">
        <v>56</v>
      </c>
      <c r="AE940" t="s">
        <v>44</v>
      </c>
      <c r="AF940" t="s">
        <v>105</v>
      </c>
      <c r="AG940">
        <v>3</v>
      </c>
    </row>
    <row r="941" spans="1:33" x14ac:dyDescent="0.3">
      <c r="A941">
        <v>1366</v>
      </c>
      <c r="B941" t="s">
        <v>3552</v>
      </c>
      <c r="C941" t="s">
        <v>3915</v>
      </c>
      <c r="D941" s="6" t="str">
        <f>CONCATENATE(employee_data36[[#This Row],[FirstName]], "-",employee_data36[[#This Row],[LastName]] )</f>
        <v>Malik-Crane</v>
      </c>
      <c r="E941" s="1">
        <v>44680</v>
      </c>
      <c r="F941" s="1">
        <v>44906</v>
      </c>
      <c r="G941" s="7" t="str">
        <f>IF(ISBLANK(employee_data36[[#This Row],[ExitDate]]),"Yes","")</f>
        <v/>
      </c>
      <c r="H941" t="s">
        <v>1784</v>
      </c>
      <c r="I941" t="s">
        <v>3916</v>
      </c>
      <c r="J941" t="s">
        <v>3917</v>
      </c>
      <c r="K941" t="s">
        <v>168</v>
      </c>
      <c r="L941" t="s">
        <v>32</v>
      </c>
      <c r="M941" s="6" t="str">
        <f>IF(ISBLANK(employee_data36[[#This Row],[ExitDate]]),"1","0")</f>
        <v>0</v>
      </c>
      <c r="N941" s="6" t="str">
        <f>IF(employee_data36[[#This Row],[EmployeeStatus]]="Active", "Active", "Tidak Active")</f>
        <v>Active</v>
      </c>
      <c r="O941" t="s">
        <v>33</v>
      </c>
      <c r="P941" t="s">
        <v>64</v>
      </c>
      <c r="Q941" t="s">
        <v>35</v>
      </c>
      <c r="R941" t="s">
        <v>175</v>
      </c>
      <c r="S941" t="s">
        <v>3918</v>
      </c>
      <c r="T941" t="s">
        <v>170</v>
      </c>
      <c r="U941" t="s">
        <v>81</v>
      </c>
      <c r="V941" s="1">
        <v>18278</v>
      </c>
      <c r="W941" s="6">
        <f>DATEDIF(employee_data36[[#This Row],[DOB]],DATE(2023, 1, 1), "Y")</f>
        <v>72</v>
      </c>
      <c r="X941" s="6" t="str">
        <f>IF(employee_data3[[#This Row],[Age]]&lt;=25, "Remaja", IF(employee_data3[[#This Row],[Age]]&lt;=55, "Dewasa", "Lansia"))</f>
        <v>Lansia</v>
      </c>
      <c r="Y941" s="7" t="str">
        <f>CONCATENATE(employee_data36[[#This Row],[First-LastName]]," ",employee_data36[[#This Row],[DOB]])</f>
        <v>Malik-Crane 18278</v>
      </c>
      <c r="Z941" t="s">
        <v>40</v>
      </c>
      <c r="AA941" t="s">
        <v>83</v>
      </c>
      <c r="AB941" t="s">
        <v>55</v>
      </c>
      <c r="AC941">
        <v>14151</v>
      </c>
      <c r="AD941" t="s">
        <v>93</v>
      </c>
      <c r="AE941" t="s">
        <v>75</v>
      </c>
      <c r="AF941" t="s">
        <v>105</v>
      </c>
      <c r="AG941">
        <v>3</v>
      </c>
    </row>
    <row r="942" spans="1:33" x14ac:dyDescent="0.3">
      <c r="A942">
        <v>1367</v>
      </c>
      <c r="B942" t="s">
        <v>3919</v>
      </c>
      <c r="C942" t="s">
        <v>1009</v>
      </c>
      <c r="D942" s="6" t="str">
        <f>CONCATENATE(employee_data36[[#This Row],[FirstName]], "-",employee_data36[[#This Row],[LastName]] )</f>
        <v>Bryce-Higgins</v>
      </c>
      <c r="E942" s="1">
        <v>44110</v>
      </c>
      <c r="F942" s="1"/>
      <c r="G942" s="7" t="str">
        <f>IF(ISBLANK(employee_data36[[#This Row],[ExitDate]]),"Yes","")</f>
        <v>Yes</v>
      </c>
      <c r="H942" t="s">
        <v>1784</v>
      </c>
      <c r="I942" t="s">
        <v>3920</v>
      </c>
      <c r="J942" t="s">
        <v>3921</v>
      </c>
      <c r="K942" t="s">
        <v>98</v>
      </c>
      <c r="L942" t="s">
        <v>32</v>
      </c>
      <c r="M942" s="6" t="str">
        <f>IF(ISBLANK(employee_data36[[#This Row],[ExitDate]]),"1","0")</f>
        <v>1</v>
      </c>
      <c r="N942" s="6" t="str">
        <f>IF(employee_data36[[#This Row],[EmployeeStatus]]="Active", "Active", "Tidak Active")</f>
        <v>Active</v>
      </c>
      <c r="O942" t="s">
        <v>52</v>
      </c>
      <c r="P942" t="s">
        <v>64</v>
      </c>
      <c r="Q942" t="s">
        <v>35</v>
      </c>
      <c r="R942" t="s">
        <v>36</v>
      </c>
      <c r="S942" t="s">
        <v>37</v>
      </c>
      <c r="T942" t="s">
        <v>170</v>
      </c>
      <c r="U942" t="s">
        <v>119</v>
      </c>
      <c r="V942" s="1">
        <v>33097</v>
      </c>
      <c r="W942" s="6">
        <f>DATEDIF(employee_data36[[#This Row],[DOB]],DATE(2023, 1, 1), "Y")</f>
        <v>32</v>
      </c>
      <c r="X942" s="6" t="str">
        <f>IF(employee_data3[[#This Row],[Age]]&lt;=25, "Remaja", IF(employee_data3[[#This Row],[Age]]&lt;=55, "Dewasa", "Lansia"))</f>
        <v>Dewasa</v>
      </c>
      <c r="Y942" s="7" t="str">
        <f>CONCATENATE(employee_data36[[#This Row],[First-LastName]]," ",employee_data36[[#This Row],[DOB]])</f>
        <v>Bryce-Higgins 33097</v>
      </c>
      <c r="Z942" t="s">
        <v>40</v>
      </c>
      <c r="AA942" t="s">
        <v>178</v>
      </c>
      <c r="AB942" t="s">
        <v>42</v>
      </c>
      <c r="AC942">
        <v>61754</v>
      </c>
      <c r="AD942" t="s">
        <v>43</v>
      </c>
      <c r="AE942" t="s">
        <v>104</v>
      </c>
      <c r="AF942" t="s">
        <v>105</v>
      </c>
      <c r="AG942">
        <v>3</v>
      </c>
    </row>
    <row r="943" spans="1:33" x14ac:dyDescent="0.3">
      <c r="A943">
        <v>1368</v>
      </c>
      <c r="B943" t="s">
        <v>764</v>
      </c>
      <c r="C943" t="s">
        <v>2839</v>
      </c>
      <c r="D943" s="6" t="str">
        <f>CONCATENATE(employee_data36[[#This Row],[FirstName]], "-",employee_data36[[#This Row],[LastName]] )</f>
        <v>Beatrice-Bean</v>
      </c>
      <c r="E943" s="1">
        <v>43925</v>
      </c>
      <c r="F943" s="1"/>
      <c r="G943" s="7" t="str">
        <f>IF(ISBLANK(employee_data36[[#This Row],[ExitDate]]),"Yes","")</f>
        <v>Yes</v>
      </c>
      <c r="H943" t="s">
        <v>2411</v>
      </c>
      <c r="I943" t="s">
        <v>3922</v>
      </c>
      <c r="J943" t="s">
        <v>3923</v>
      </c>
      <c r="K943" t="s">
        <v>168</v>
      </c>
      <c r="L943" t="s">
        <v>32</v>
      </c>
      <c r="M943" s="6" t="str">
        <f>IF(ISBLANK(employee_data36[[#This Row],[ExitDate]]),"1","0")</f>
        <v>1</v>
      </c>
      <c r="N943" s="6" t="str">
        <f>IF(employee_data36[[#This Row],[EmployeeStatus]]="Active", "Active", "Tidak Active")</f>
        <v>Active</v>
      </c>
      <c r="O943" t="s">
        <v>52</v>
      </c>
      <c r="P943" t="s">
        <v>34</v>
      </c>
      <c r="Q943" t="s">
        <v>35</v>
      </c>
      <c r="R943" t="s">
        <v>36</v>
      </c>
      <c r="S943" t="s">
        <v>37</v>
      </c>
      <c r="T943" t="s">
        <v>2623</v>
      </c>
      <c r="U943" t="s">
        <v>66</v>
      </c>
      <c r="V943" s="1">
        <v>34207</v>
      </c>
      <c r="W943" s="6">
        <f>DATEDIF(employee_data36[[#This Row],[DOB]],DATE(2023, 1, 1), "Y")</f>
        <v>29</v>
      </c>
      <c r="X943" s="6" t="str">
        <f>IF(employee_data3[[#This Row],[Age]]&lt;=25, "Remaja", IF(employee_data3[[#This Row],[Age]]&lt;=55, "Dewasa", "Lansia"))</f>
        <v>Dewasa</v>
      </c>
      <c r="Y943" s="7" t="str">
        <f>CONCATENATE(employee_data36[[#This Row],[First-LastName]]," ",employee_data36[[#This Row],[DOB]])</f>
        <v>Beatrice-Bean 34207</v>
      </c>
      <c r="Z943" t="s">
        <v>40</v>
      </c>
      <c r="AA943" t="s">
        <v>3265</v>
      </c>
      <c r="AB943" t="s">
        <v>42</v>
      </c>
      <c r="AC943">
        <v>24157</v>
      </c>
      <c r="AD943" t="s">
        <v>43</v>
      </c>
      <c r="AE943" t="s">
        <v>44</v>
      </c>
      <c r="AF943" t="s">
        <v>105</v>
      </c>
      <c r="AG943">
        <v>3</v>
      </c>
    </row>
    <row r="944" spans="1:33" x14ac:dyDescent="0.3">
      <c r="A944">
        <v>1369</v>
      </c>
      <c r="B944" t="s">
        <v>3325</v>
      </c>
      <c r="C944" t="s">
        <v>3924</v>
      </c>
      <c r="D944" s="6" t="str">
        <f>CONCATENATE(employee_data36[[#This Row],[FirstName]], "-",employee_data36[[#This Row],[LastName]] )</f>
        <v>Shea-Novak</v>
      </c>
      <c r="E944" s="1">
        <v>44281</v>
      </c>
      <c r="F944" s="1"/>
      <c r="G944" s="7" t="str">
        <f>IF(ISBLANK(employee_data36[[#This Row],[ExitDate]]),"Yes","")</f>
        <v>Yes</v>
      </c>
      <c r="H944" t="s">
        <v>3738</v>
      </c>
      <c r="I944" t="s">
        <v>3925</v>
      </c>
      <c r="J944" t="s">
        <v>3926</v>
      </c>
      <c r="K944" t="s">
        <v>31</v>
      </c>
      <c r="L944" t="s">
        <v>32</v>
      </c>
      <c r="M944" s="6" t="str">
        <f>IF(ISBLANK(employee_data36[[#This Row],[ExitDate]]),"1","0")</f>
        <v>1</v>
      </c>
      <c r="N944" s="6" t="str">
        <f>IF(employee_data36[[#This Row],[EmployeeStatus]]="Active", "Active", "Tidak Active")</f>
        <v>Active</v>
      </c>
      <c r="O944" t="s">
        <v>33</v>
      </c>
      <c r="P944" t="s">
        <v>34</v>
      </c>
      <c r="Q944" t="s">
        <v>63</v>
      </c>
      <c r="R944" t="s">
        <v>36</v>
      </c>
      <c r="S944" t="s">
        <v>37</v>
      </c>
      <c r="T944" t="s">
        <v>65</v>
      </c>
      <c r="U944" t="s">
        <v>53</v>
      </c>
      <c r="V944" s="1">
        <v>27112</v>
      </c>
      <c r="W944" s="6">
        <f>DATEDIF(employee_data36[[#This Row],[DOB]],DATE(2023, 1, 1), "Y")</f>
        <v>48</v>
      </c>
      <c r="X944" s="6" t="str">
        <f>IF(employee_data3[[#This Row],[Age]]&lt;=25, "Remaja", IF(employee_data3[[#This Row],[Age]]&lt;=55, "Dewasa", "Lansia"))</f>
        <v>Dewasa</v>
      </c>
      <c r="Y944" s="7" t="str">
        <f>CONCATENATE(employee_data36[[#This Row],[First-LastName]]," ",employee_data36[[#This Row],[DOB]])</f>
        <v>Shea-Novak 27112</v>
      </c>
      <c r="Z944" t="s">
        <v>40</v>
      </c>
      <c r="AA944" t="s">
        <v>226</v>
      </c>
      <c r="AB944" t="s">
        <v>42</v>
      </c>
      <c r="AC944">
        <v>6564</v>
      </c>
      <c r="AD944" t="s">
        <v>93</v>
      </c>
      <c r="AE944" t="s">
        <v>84</v>
      </c>
      <c r="AF944" t="s">
        <v>105</v>
      </c>
      <c r="AG944">
        <v>3</v>
      </c>
    </row>
    <row r="945" spans="1:33" x14ac:dyDescent="0.3">
      <c r="A945">
        <v>1370</v>
      </c>
      <c r="B945" t="s">
        <v>3927</v>
      </c>
      <c r="C945" t="s">
        <v>578</v>
      </c>
      <c r="D945" s="6" t="str">
        <f>CONCATENATE(employee_data36[[#This Row],[FirstName]], "-",employee_data36[[#This Row],[LastName]] )</f>
        <v>Mateo-Mcdaniel</v>
      </c>
      <c r="E945" s="1">
        <v>44700</v>
      </c>
      <c r="F945" s="1"/>
      <c r="G945" s="7" t="str">
        <f>IF(ISBLANK(employee_data36[[#This Row],[ExitDate]]),"Yes","")</f>
        <v>Yes</v>
      </c>
      <c r="H945" t="s">
        <v>3738</v>
      </c>
      <c r="I945" t="s">
        <v>3928</v>
      </c>
      <c r="J945" t="s">
        <v>3929</v>
      </c>
      <c r="K945" t="s">
        <v>133</v>
      </c>
      <c r="L945" t="s">
        <v>32</v>
      </c>
      <c r="M945" s="6" t="str">
        <f>IF(ISBLANK(employee_data36[[#This Row],[ExitDate]]),"1","0")</f>
        <v>1</v>
      </c>
      <c r="N945" s="6" t="str">
        <f>IF(employee_data36[[#This Row],[EmployeeStatus]]="Active", "Active", "Tidak Active")</f>
        <v>Active</v>
      </c>
      <c r="O945" t="s">
        <v>52</v>
      </c>
      <c r="P945" t="s">
        <v>51</v>
      </c>
      <c r="Q945" t="s">
        <v>35</v>
      </c>
      <c r="R945" t="s">
        <v>36</v>
      </c>
      <c r="S945" t="s">
        <v>37</v>
      </c>
      <c r="T945" t="s">
        <v>2623</v>
      </c>
      <c r="U945" t="s">
        <v>81</v>
      </c>
      <c r="V945" s="1">
        <v>33951</v>
      </c>
      <c r="W945" s="6">
        <f>DATEDIF(employee_data36[[#This Row],[DOB]],DATE(2023, 1, 1), "Y")</f>
        <v>30</v>
      </c>
      <c r="X945" s="6" t="str">
        <f>IF(employee_data3[[#This Row],[Age]]&lt;=25, "Remaja", IF(employee_data3[[#This Row],[Age]]&lt;=55, "Dewasa", "Lansia"))</f>
        <v>Dewasa</v>
      </c>
      <c r="Y945" s="7" t="str">
        <f>CONCATENATE(employee_data36[[#This Row],[First-LastName]]," ",employee_data36[[#This Row],[DOB]])</f>
        <v>Mateo-Mcdaniel 33951</v>
      </c>
      <c r="Z945" t="s">
        <v>40</v>
      </c>
      <c r="AA945" t="s">
        <v>654</v>
      </c>
      <c r="AB945" t="s">
        <v>42</v>
      </c>
      <c r="AC945">
        <v>55619</v>
      </c>
      <c r="AD945" t="s">
        <v>93</v>
      </c>
      <c r="AE945" t="s">
        <v>84</v>
      </c>
      <c r="AF945" t="s">
        <v>105</v>
      </c>
      <c r="AG945">
        <v>3</v>
      </c>
    </row>
    <row r="946" spans="1:33" x14ac:dyDescent="0.3">
      <c r="A946">
        <v>1371</v>
      </c>
      <c r="B946" t="s">
        <v>3930</v>
      </c>
      <c r="C946" t="s">
        <v>3931</v>
      </c>
      <c r="D946" s="6" t="str">
        <f>CONCATENATE(employee_data36[[#This Row],[FirstName]], "-",employee_data36[[#This Row],[LastName]] )</f>
        <v>Arianna-Carlson</v>
      </c>
      <c r="E946" s="1">
        <v>44436</v>
      </c>
      <c r="F946" s="1">
        <v>44485</v>
      </c>
      <c r="G946" s="7" t="str">
        <f>IF(ISBLANK(employee_data36[[#This Row],[ExitDate]]),"Yes","")</f>
        <v/>
      </c>
      <c r="H946" t="s">
        <v>3743</v>
      </c>
      <c r="I946" t="s">
        <v>3932</v>
      </c>
      <c r="J946" t="s">
        <v>3933</v>
      </c>
      <c r="K946" t="s">
        <v>50</v>
      </c>
      <c r="L946" t="s">
        <v>32</v>
      </c>
      <c r="M946" s="6" t="str">
        <f>IF(ISBLANK(employee_data36[[#This Row],[ExitDate]]),"1","0")</f>
        <v>0</v>
      </c>
      <c r="N946" s="6" t="str">
        <f>IF(employee_data36[[#This Row],[EmployeeStatus]]="Active", "Active", "Tidak Active")</f>
        <v>Active</v>
      </c>
      <c r="O946" t="s">
        <v>33</v>
      </c>
      <c r="P946" t="s">
        <v>51</v>
      </c>
      <c r="Q946" t="s">
        <v>52</v>
      </c>
      <c r="R946" t="s">
        <v>99</v>
      </c>
      <c r="S946" t="s">
        <v>3934</v>
      </c>
      <c r="T946" t="s">
        <v>2623</v>
      </c>
      <c r="U946" t="s">
        <v>90</v>
      </c>
      <c r="V946" s="1">
        <v>20947</v>
      </c>
      <c r="W946" s="6">
        <f>DATEDIF(employee_data36[[#This Row],[DOB]],DATE(2023, 1, 1), "Y")</f>
        <v>65</v>
      </c>
      <c r="X946" s="6" t="str">
        <f>IF(employee_data3[[#This Row],[Age]]&lt;=25, "Remaja", IF(employee_data3[[#This Row],[Age]]&lt;=55, "Dewasa", "Lansia"))</f>
        <v>Lansia</v>
      </c>
      <c r="Y946" s="7" t="str">
        <f>CONCATENATE(employee_data36[[#This Row],[First-LastName]]," ",employee_data36[[#This Row],[DOB]])</f>
        <v>Arianna-Carlson 20947</v>
      </c>
      <c r="Z946" t="s">
        <v>40</v>
      </c>
      <c r="AA946" t="s">
        <v>103</v>
      </c>
      <c r="AB946" t="s">
        <v>42</v>
      </c>
      <c r="AC946">
        <v>26844</v>
      </c>
      <c r="AD946" t="s">
        <v>93</v>
      </c>
      <c r="AE946" t="s">
        <v>84</v>
      </c>
      <c r="AF946" t="s">
        <v>105</v>
      </c>
      <c r="AG946">
        <v>3</v>
      </c>
    </row>
    <row r="947" spans="1:33" x14ac:dyDescent="0.3">
      <c r="A947">
        <v>1372</v>
      </c>
      <c r="B947" t="s">
        <v>937</v>
      </c>
      <c r="C947" t="s">
        <v>913</v>
      </c>
      <c r="D947" s="6" t="str">
        <f>CONCATENATE(employee_data36[[#This Row],[FirstName]], "-",employee_data36[[#This Row],[LastName]] )</f>
        <v>Frankie-Davenport</v>
      </c>
      <c r="E947" s="1">
        <v>44889</v>
      </c>
      <c r="F947" s="1"/>
      <c r="G947" s="7" t="str">
        <f>IF(ISBLANK(employee_data36[[#This Row],[ExitDate]]),"Yes","")</f>
        <v>Yes</v>
      </c>
      <c r="H947" t="s">
        <v>3743</v>
      </c>
      <c r="I947" t="s">
        <v>3935</v>
      </c>
      <c r="J947" t="s">
        <v>3936</v>
      </c>
      <c r="K947" t="s">
        <v>139</v>
      </c>
      <c r="L947" t="s">
        <v>32</v>
      </c>
      <c r="M947" s="6" t="str">
        <f>IF(ISBLANK(employee_data36[[#This Row],[ExitDate]]),"1","0")</f>
        <v>1</v>
      </c>
      <c r="N947" s="6" t="str">
        <f>IF(employee_data36[[#This Row],[EmployeeStatus]]="Active", "Active", "Tidak Active")</f>
        <v>Active</v>
      </c>
      <c r="O947" t="s">
        <v>33</v>
      </c>
      <c r="P947" t="s">
        <v>51</v>
      </c>
      <c r="Q947" t="s">
        <v>63</v>
      </c>
      <c r="R947" t="s">
        <v>36</v>
      </c>
      <c r="S947" t="s">
        <v>37</v>
      </c>
      <c r="T947" t="s">
        <v>2623</v>
      </c>
      <c r="U947" t="s">
        <v>53</v>
      </c>
      <c r="V947" s="1">
        <v>33469</v>
      </c>
      <c r="W947" s="6">
        <f>DATEDIF(employee_data36[[#This Row],[DOB]],DATE(2023, 1, 1), "Y")</f>
        <v>31</v>
      </c>
      <c r="X947" s="6" t="str">
        <f>IF(employee_data3[[#This Row],[Age]]&lt;=25, "Remaja", IF(employee_data3[[#This Row],[Age]]&lt;=55, "Dewasa", "Lansia"))</f>
        <v>Dewasa</v>
      </c>
      <c r="Y947" s="7" t="str">
        <f>CONCATENATE(employee_data36[[#This Row],[First-LastName]]," ",employee_data36[[#This Row],[DOB]])</f>
        <v>Frankie-Davenport 33469</v>
      </c>
      <c r="Z947" t="s">
        <v>40</v>
      </c>
      <c r="AA947" t="s">
        <v>226</v>
      </c>
      <c r="AB947" t="s">
        <v>55</v>
      </c>
      <c r="AC947">
        <v>34610</v>
      </c>
      <c r="AD947" t="s">
        <v>43</v>
      </c>
      <c r="AE947" t="s">
        <v>75</v>
      </c>
      <c r="AF947" t="s">
        <v>105</v>
      </c>
      <c r="AG947">
        <v>3</v>
      </c>
    </row>
    <row r="948" spans="1:33" x14ac:dyDescent="0.3">
      <c r="A948">
        <v>1373</v>
      </c>
      <c r="B948" t="s">
        <v>1615</v>
      </c>
      <c r="C948" t="s">
        <v>3937</v>
      </c>
      <c r="D948" s="6" t="str">
        <f>CONCATENATE(employee_data36[[#This Row],[FirstName]], "-",employee_data36[[#This Row],[LastName]] )</f>
        <v>Morgan-Hammond</v>
      </c>
      <c r="E948" s="1">
        <v>44573</v>
      </c>
      <c r="F948" s="1">
        <v>44876</v>
      </c>
      <c r="G948" s="7" t="str">
        <f>IF(ISBLANK(employee_data36[[#This Row],[ExitDate]]),"Yes","")</f>
        <v/>
      </c>
      <c r="H948" t="s">
        <v>3743</v>
      </c>
      <c r="I948" t="s">
        <v>3938</v>
      </c>
      <c r="J948" t="s">
        <v>3939</v>
      </c>
      <c r="K948" t="s">
        <v>80</v>
      </c>
      <c r="L948" t="s">
        <v>32</v>
      </c>
      <c r="M948" s="6" t="str">
        <f>IF(ISBLANK(employee_data36[[#This Row],[ExitDate]]),"1","0")</f>
        <v>0</v>
      </c>
      <c r="N948" s="6" t="str">
        <f>IF(employee_data36[[#This Row],[EmployeeStatus]]="Active", "Active", "Tidak Active")</f>
        <v>Active</v>
      </c>
      <c r="O948" t="s">
        <v>33</v>
      </c>
      <c r="P948" t="s">
        <v>51</v>
      </c>
      <c r="Q948" t="s">
        <v>52</v>
      </c>
      <c r="R948" t="s">
        <v>126</v>
      </c>
      <c r="S948" t="s">
        <v>3940</v>
      </c>
      <c r="T948" t="s">
        <v>2623</v>
      </c>
      <c r="U948" t="s">
        <v>90</v>
      </c>
      <c r="V948" s="1">
        <v>31522</v>
      </c>
      <c r="W948" s="6">
        <f>DATEDIF(employee_data36[[#This Row],[DOB]],DATE(2023, 1, 1), "Y")</f>
        <v>36</v>
      </c>
      <c r="X948" s="6" t="str">
        <f>IF(employee_data3[[#This Row],[Age]]&lt;=25, "Remaja", IF(employee_data3[[#This Row],[Age]]&lt;=55, "Dewasa", "Lansia"))</f>
        <v>Dewasa</v>
      </c>
      <c r="Y948" s="7" t="str">
        <f>CONCATENATE(employee_data36[[#This Row],[First-LastName]]," ",employee_data36[[#This Row],[DOB]])</f>
        <v>Morgan-Hammond 31522</v>
      </c>
      <c r="Z948" t="s">
        <v>40</v>
      </c>
      <c r="AA948" t="s">
        <v>83</v>
      </c>
      <c r="AB948" t="s">
        <v>55</v>
      </c>
      <c r="AC948">
        <v>20630</v>
      </c>
      <c r="AD948" t="s">
        <v>74</v>
      </c>
      <c r="AE948" t="s">
        <v>104</v>
      </c>
      <c r="AF948" t="s">
        <v>105</v>
      </c>
      <c r="AG948">
        <v>3</v>
      </c>
    </row>
    <row r="949" spans="1:33" x14ac:dyDescent="0.3">
      <c r="A949">
        <v>1374</v>
      </c>
      <c r="B949" t="s">
        <v>2585</v>
      </c>
      <c r="C949" t="s">
        <v>846</v>
      </c>
      <c r="D949" s="6" t="str">
        <f>CONCATENATE(employee_data36[[#This Row],[FirstName]], "-",employee_data36[[#This Row],[LastName]] )</f>
        <v>Judith-Mccullough</v>
      </c>
      <c r="E949" s="1">
        <v>43653</v>
      </c>
      <c r="F949" s="1"/>
      <c r="G949" s="7" t="str">
        <f>IF(ISBLANK(employee_data36[[#This Row],[ExitDate]]),"Yes","")</f>
        <v>Yes</v>
      </c>
      <c r="H949" t="s">
        <v>1784</v>
      </c>
      <c r="I949" t="s">
        <v>3941</v>
      </c>
      <c r="J949" t="s">
        <v>3942</v>
      </c>
      <c r="K949" t="s">
        <v>168</v>
      </c>
      <c r="L949" t="s">
        <v>32</v>
      </c>
      <c r="M949" s="6" t="str">
        <f>IF(ISBLANK(employee_data36[[#This Row],[ExitDate]]),"1","0")</f>
        <v>1</v>
      </c>
      <c r="N949" s="6" t="str">
        <f>IF(employee_data36[[#This Row],[EmployeeStatus]]="Active", "Active", "Tidak Active")</f>
        <v>Active</v>
      </c>
      <c r="O949" t="s">
        <v>52</v>
      </c>
      <c r="P949" t="s">
        <v>64</v>
      </c>
      <c r="Q949" t="s">
        <v>35</v>
      </c>
      <c r="R949" t="s">
        <v>36</v>
      </c>
      <c r="S949" t="s">
        <v>37</v>
      </c>
      <c r="T949" t="s">
        <v>170</v>
      </c>
      <c r="U949" t="s">
        <v>53</v>
      </c>
      <c r="V949" s="1">
        <v>15596</v>
      </c>
      <c r="W949" s="6">
        <f>DATEDIF(employee_data36[[#This Row],[DOB]],DATE(2023, 1, 1), "Y")</f>
        <v>80</v>
      </c>
      <c r="X949" s="6" t="str">
        <f>IF(employee_data3[[#This Row],[Age]]&lt;=25, "Remaja", IF(employee_data3[[#This Row],[Age]]&lt;=55, "Dewasa", "Lansia"))</f>
        <v>Lansia</v>
      </c>
      <c r="Y949" s="7" t="str">
        <f>CONCATENATE(employee_data36[[#This Row],[First-LastName]]," ",employee_data36[[#This Row],[DOB]])</f>
        <v>Judith-Mccullough 15596</v>
      </c>
      <c r="Z949" t="s">
        <v>40</v>
      </c>
      <c r="AA949" t="s">
        <v>226</v>
      </c>
      <c r="AB949" t="s">
        <v>42</v>
      </c>
      <c r="AC949">
        <v>78109</v>
      </c>
      <c r="AD949" t="s">
        <v>43</v>
      </c>
      <c r="AE949" t="s">
        <v>84</v>
      </c>
      <c r="AF949" t="s">
        <v>105</v>
      </c>
      <c r="AG949">
        <v>3</v>
      </c>
    </row>
    <row r="950" spans="1:33" x14ac:dyDescent="0.3">
      <c r="A950">
        <v>1375</v>
      </c>
      <c r="B950" t="s">
        <v>3943</v>
      </c>
      <c r="C950" t="s">
        <v>525</v>
      </c>
      <c r="D950" s="6" t="str">
        <f>CONCATENATE(employee_data36[[#This Row],[FirstName]], "-",employee_data36[[#This Row],[LastName]] )</f>
        <v>Luca-Francis</v>
      </c>
      <c r="E950" s="1">
        <v>44391</v>
      </c>
      <c r="F950" s="1"/>
      <c r="G950" s="7" t="str">
        <f>IF(ISBLANK(employee_data36[[#This Row],[ExitDate]]),"Yes","")</f>
        <v>Yes</v>
      </c>
      <c r="H950" t="s">
        <v>2411</v>
      </c>
      <c r="I950" t="s">
        <v>3944</v>
      </c>
      <c r="J950" t="s">
        <v>3945</v>
      </c>
      <c r="K950" t="s">
        <v>168</v>
      </c>
      <c r="L950" t="s">
        <v>32</v>
      </c>
      <c r="M950" s="6" t="str">
        <f>IF(ISBLANK(employee_data36[[#This Row],[ExitDate]]),"1","0")</f>
        <v>1</v>
      </c>
      <c r="N950" s="6" t="str">
        <f>IF(employee_data36[[#This Row],[EmployeeStatus]]="Active", "Active", "Tidak Active")</f>
        <v>Active</v>
      </c>
      <c r="O950" t="s">
        <v>33</v>
      </c>
      <c r="P950" t="s">
        <v>64</v>
      </c>
      <c r="Q950" t="s">
        <v>63</v>
      </c>
      <c r="R950" t="s">
        <v>36</v>
      </c>
      <c r="S950" t="s">
        <v>37</v>
      </c>
      <c r="T950" t="s">
        <v>2623</v>
      </c>
      <c r="U950" t="s">
        <v>1012</v>
      </c>
      <c r="V950" s="1">
        <v>36348</v>
      </c>
      <c r="W950" s="6">
        <f>DATEDIF(employee_data36[[#This Row],[DOB]],DATE(2023, 1, 1), "Y")</f>
        <v>23</v>
      </c>
      <c r="X950" s="6" t="str">
        <f>IF(employee_data3[[#This Row],[Age]]&lt;=25, "Remaja", IF(employee_data3[[#This Row],[Age]]&lt;=55, "Dewasa", "Lansia"))</f>
        <v>Remaja</v>
      </c>
      <c r="Y950" s="7" t="str">
        <f>CONCATENATE(employee_data36[[#This Row],[First-LastName]]," ",employee_data36[[#This Row],[DOB]])</f>
        <v>Luca-Francis 36348</v>
      </c>
      <c r="Z950" t="s">
        <v>40</v>
      </c>
      <c r="AA950" t="s">
        <v>1506</v>
      </c>
      <c r="AB950" t="s">
        <v>42</v>
      </c>
      <c r="AC950">
        <v>1498</v>
      </c>
      <c r="AD950" t="s">
        <v>128</v>
      </c>
      <c r="AE950" t="s">
        <v>104</v>
      </c>
      <c r="AF950" t="s">
        <v>105</v>
      </c>
      <c r="AG950">
        <v>3</v>
      </c>
    </row>
    <row r="951" spans="1:33" x14ac:dyDescent="0.3">
      <c r="A951">
        <v>1376</v>
      </c>
      <c r="B951" t="s">
        <v>3946</v>
      </c>
      <c r="C951" t="s">
        <v>1270</v>
      </c>
      <c r="D951" s="6" t="str">
        <f>CONCATENATE(employee_data36[[#This Row],[FirstName]], "-",employee_data36[[#This Row],[LastName]] )</f>
        <v>Mallory-Figueroa</v>
      </c>
      <c r="E951" s="1">
        <v>43802</v>
      </c>
      <c r="F951" s="1">
        <v>44602</v>
      </c>
      <c r="G951" s="7" t="str">
        <f>IF(ISBLANK(employee_data36[[#This Row],[ExitDate]]),"Yes","")</f>
        <v/>
      </c>
      <c r="H951" t="s">
        <v>3738</v>
      </c>
      <c r="I951" t="s">
        <v>3947</v>
      </c>
      <c r="J951" t="s">
        <v>3948</v>
      </c>
      <c r="K951" t="s">
        <v>31</v>
      </c>
      <c r="L951" t="s">
        <v>32</v>
      </c>
      <c r="M951" s="6" t="str">
        <f>IF(ISBLANK(employee_data36[[#This Row],[ExitDate]]),"1","0")</f>
        <v>0</v>
      </c>
      <c r="N951" s="6" t="str">
        <f>IF(employee_data36[[#This Row],[EmployeeStatus]]="Active", "Active", "Tidak Active")</f>
        <v>Active</v>
      </c>
      <c r="O951" t="s">
        <v>63</v>
      </c>
      <c r="P951" t="s">
        <v>64</v>
      </c>
      <c r="Q951" t="s">
        <v>35</v>
      </c>
      <c r="R951" t="s">
        <v>140</v>
      </c>
      <c r="S951" t="s">
        <v>3949</v>
      </c>
      <c r="T951" t="s">
        <v>65</v>
      </c>
      <c r="U951" t="s">
        <v>90</v>
      </c>
      <c r="V951" s="1">
        <v>21527</v>
      </c>
      <c r="W951" s="6">
        <f>DATEDIF(employee_data36[[#This Row],[DOB]],DATE(2023, 1, 1), "Y")</f>
        <v>64</v>
      </c>
      <c r="X951" s="6" t="str">
        <f>IF(employee_data3[[#This Row],[Age]]&lt;=25, "Remaja", IF(employee_data3[[#This Row],[Age]]&lt;=55, "Dewasa", "Lansia"))</f>
        <v>Lansia</v>
      </c>
      <c r="Y951" s="7" t="str">
        <f>CONCATENATE(employee_data36[[#This Row],[First-LastName]]," ",employee_data36[[#This Row],[DOB]])</f>
        <v>Mallory-Figueroa 21527</v>
      </c>
      <c r="Z951" t="s">
        <v>40</v>
      </c>
      <c r="AA951" t="s">
        <v>6</v>
      </c>
      <c r="AB951" t="s">
        <v>42</v>
      </c>
      <c r="AC951">
        <v>30890</v>
      </c>
      <c r="AD951" t="s">
        <v>74</v>
      </c>
      <c r="AE951" t="s">
        <v>75</v>
      </c>
      <c r="AF951" t="s">
        <v>105</v>
      </c>
      <c r="AG951">
        <v>3</v>
      </c>
    </row>
    <row r="952" spans="1:33" x14ac:dyDescent="0.3">
      <c r="A952">
        <v>1377</v>
      </c>
      <c r="B952" t="s">
        <v>3637</v>
      </c>
      <c r="C952" t="s">
        <v>3950</v>
      </c>
      <c r="D952" s="6" t="str">
        <f>CONCATENATE(employee_data36[[#This Row],[FirstName]], "-",employee_data36[[#This Row],[LastName]] )</f>
        <v>Larissa-Douglas</v>
      </c>
      <c r="E952" s="1">
        <v>44258</v>
      </c>
      <c r="F952" s="1">
        <v>44387</v>
      </c>
      <c r="G952" s="7" t="str">
        <f>IF(ISBLANK(employee_data36[[#This Row],[ExitDate]]),"Yes","")</f>
        <v/>
      </c>
      <c r="H952" t="s">
        <v>3738</v>
      </c>
      <c r="I952" t="s">
        <v>3951</v>
      </c>
      <c r="J952" t="s">
        <v>3952</v>
      </c>
      <c r="K952" t="s">
        <v>133</v>
      </c>
      <c r="L952" t="s">
        <v>32</v>
      </c>
      <c r="M952" s="6" t="str">
        <f>IF(ISBLANK(employee_data36[[#This Row],[ExitDate]]),"1","0")</f>
        <v>0</v>
      </c>
      <c r="N952" s="6" t="str">
        <f>IF(employee_data36[[#This Row],[EmployeeStatus]]="Active", "Active", "Tidak Active")</f>
        <v>Active</v>
      </c>
      <c r="O952" t="s">
        <v>52</v>
      </c>
      <c r="P952" t="s">
        <v>51</v>
      </c>
      <c r="Q952" t="s">
        <v>63</v>
      </c>
      <c r="R952" t="s">
        <v>126</v>
      </c>
      <c r="S952" t="s">
        <v>3953</v>
      </c>
      <c r="T952" t="s">
        <v>2623</v>
      </c>
      <c r="U952" t="s">
        <v>81</v>
      </c>
      <c r="V952" s="1">
        <v>24976</v>
      </c>
      <c r="W952" s="6">
        <f>DATEDIF(employee_data36[[#This Row],[DOB]],DATE(2023, 1, 1), "Y")</f>
        <v>54</v>
      </c>
      <c r="X952" s="6" t="str">
        <f>IF(employee_data3[[#This Row],[Age]]&lt;=25, "Remaja", IF(employee_data3[[#This Row],[Age]]&lt;=55, "Dewasa", "Lansia"))</f>
        <v>Dewasa</v>
      </c>
      <c r="Y952" s="7" t="str">
        <f>CONCATENATE(employee_data36[[#This Row],[First-LastName]]," ",employee_data36[[#This Row],[DOB]])</f>
        <v>Larissa-Douglas 24976</v>
      </c>
      <c r="Z952" t="s">
        <v>40</v>
      </c>
      <c r="AA952" t="s">
        <v>103</v>
      </c>
      <c r="AB952" t="s">
        <v>42</v>
      </c>
      <c r="AC952">
        <v>67773</v>
      </c>
      <c r="AD952" t="s">
        <v>43</v>
      </c>
      <c r="AE952" t="s">
        <v>104</v>
      </c>
      <c r="AF952" t="s">
        <v>105</v>
      </c>
      <c r="AG952">
        <v>3</v>
      </c>
    </row>
    <row r="953" spans="1:33" x14ac:dyDescent="0.3">
      <c r="A953">
        <v>1378</v>
      </c>
      <c r="B953" t="s">
        <v>3954</v>
      </c>
      <c r="C953" t="s">
        <v>3076</v>
      </c>
      <c r="D953" s="6" t="str">
        <f>CONCATENATE(employee_data36[[#This Row],[FirstName]], "-",employee_data36[[#This Row],[LastName]] )</f>
        <v>Konnor-Rivas</v>
      </c>
      <c r="E953" s="1">
        <v>44725</v>
      </c>
      <c r="F953" s="1"/>
      <c r="G953" s="7" t="str">
        <f>IF(ISBLANK(employee_data36[[#This Row],[ExitDate]]),"Yes","")</f>
        <v>Yes</v>
      </c>
      <c r="H953" t="s">
        <v>3743</v>
      </c>
      <c r="I953" t="s">
        <v>3955</v>
      </c>
      <c r="J953" t="s">
        <v>3956</v>
      </c>
      <c r="K953" t="s">
        <v>50</v>
      </c>
      <c r="L953" t="s">
        <v>32</v>
      </c>
      <c r="M953" s="6" t="str">
        <f>IF(ISBLANK(employee_data36[[#This Row],[ExitDate]]),"1","0")</f>
        <v>1</v>
      </c>
      <c r="N953" s="6" t="str">
        <f>IF(employee_data36[[#This Row],[EmployeeStatus]]="Active", "Active", "Tidak Active")</f>
        <v>Active</v>
      </c>
      <c r="O953" t="s">
        <v>63</v>
      </c>
      <c r="P953" t="s">
        <v>34</v>
      </c>
      <c r="Q953" t="s">
        <v>52</v>
      </c>
      <c r="R953" t="s">
        <v>36</v>
      </c>
      <c r="S953" t="s">
        <v>37</v>
      </c>
      <c r="T953" t="s">
        <v>2623</v>
      </c>
      <c r="U953" t="s">
        <v>231</v>
      </c>
      <c r="V953" s="1">
        <v>27459</v>
      </c>
      <c r="W953" s="6">
        <f>DATEDIF(employee_data36[[#This Row],[DOB]],DATE(2023, 1, 1), "Y")</f>
        <v>47</v>
      </c>
      <c r="X953" s="6" t="str">
        <f>IF(employee_data3[[#This Row],[Age]]&lt;=25, "Remaja", IF(employee_data3[[#This Row],[Age]]&lt;=55, "Dewasa", "Lansia"))</f>
        <v>Dewasa</v>
      </c>
      <c r="Y953" s="7" t="str">
        <f>CONCATENATE(employee_data36[[#This Row],[First-LastName]]," ",employee_data36[[#This Row],[DOB]])</f>
        <v>Konnor-Rivas 27459</v>
      </c>
      <c r="Z953" t="s">
        <v>40</v>
      </c>
      <c r="AA953" t="s">
        <v>113</v>
      </c>
      <c r="AB953" t="s">
        <v>42</v>
      </c>
      <c r="AC953">
        <v>12640</v>
      </c>
      <c r="AD953" t="s">
        <v>43</v>
      </c>
      <c r="AE953" t="s">
        <v>84</v>
      </c>
      <c r="AF953" t="s">
        <v>740</v>
      </c>
      <c r="AG953">
        <v>3</v>
      </c>
    </row>
    <row r="954" spans="1:33" x14ac:dyDescent="0.3">
      <c r="A954">
        <v>1379</v>
      </c>
      <c r="B954" t="s">
        <v>3957</v>
      </c>
      <c r="C954" t="s">
        <v>258</v>
      </c>
      <c r="D954" s="6" t="str">
        <f>CONCATENATE(employee_data36[[#This Row],[FirstName]], "-",employee_data36[[#This Row],[LastName]] )</f>
        <v>Fernanda-Yu</v>
      </c>
      <c r="E954" s="1">
        <v>44949</v>
      </c>
      <c r="F954" s="1"/>
      <c r="G954" s="7" t="str">
        <f>IF(ISBLANK(employee_data36[[#This Row],[ExitDate]]),"Yes","")</f>
        <v>Yes</v>
      </c>
      <c r="H954" t="s">
        <v>3743</v>
      </c>
      <c r="I954" t="s">
        <v>3958</v>
      </c>
      <c r="J954" t="s">
        <v>3959</v>
      </c>
      <c r="K954" t="s">
        <v>139</v>
      </c>
      <c r="L954" t="s">
        <v>32</v>
      </c>
      <c r="M954" s="6" t="str">
        <f>IF(ISBLANK(employee_data36[[#This Row],[ExitDate]]),"1","0")</f>
        <v>1</v>
      </c>
      <c r="N954" s="6" t="str">
        <f>IF(employee_data36[[#This Row],[EmployeeStatus]]="Active", "Active", "Tidak Active")</f>
        <v>Active</v>
      </c>
      <c r="O954" t="s">
        <v>52</v>
      </c>
      <c r="P954" t="s">
        <v>51</v>
      </c>
      <c r="Q954" t="s">
        <v>35</v>
      </c>
      <c r="R954" t="s">
        <v>36</v>
      </c>
      <c r="S954" t="s">
        <v>37</v>
      </c>
      <c r="T954" t="s">
        <v>2623</v>
      </c>
      <c r="U954" t="s">
        <v>66</v>
      </c>
      <c r="V954" s="1">
        <v>30976</v>
      </c>
      <c r="W954" s="6">
        <f>DATEDIF(employee_data36[[#This Row],[DOB]],DATE(2023, 1, 1), "Y")</f>
        <v>38</v>
      </c>
      <c r="X954" s="6" t="str">
        <f>IF(employee_data3[[#This Row],[Age]]&lt;=25, "Remaja", IF(employee_data3[[#This Row],[Age]]&lt;=55, "Dewasa", "Lansia"))</f>
        <v>Dewasa</v>
      </c>
      <c r="Y954" s="7" t="str">
        <f>CONCATENATE(employee_data36[[#This Row],[First-LastName]]," ",employee_data36[[#This Row],[DOB]])</f>
        <v>Fernanda-Yu 30976</v>
      </c>
      <c r="Z954" t="s">
        <v>40</v>
      </c>
      <c r="AA954" t="s">
        <v>6</v>
      </c>
      <c r="AB954" t="s">
        <v>55</v>
      </c>
      <c r="AC954">
        <v>64384</v>
      </c>
      <c r="AD954" t="s">
        <v>43</v>
      </c>
      <c r="AE954" t="s">
        <v>44</v>
      </c>
      <c r="AF954" t="s">
        <v>105</v>
      </c>
      <c r="AG954">
        <v>3</v>
      </c>
    </row>
    <row r="955" spans="1:33" x14ac:dyDescent="0.3">
      <c r="A955">
        <v>1380</v>
      </c>
      <c r="B955" t="s">
        <v>1863</v>
      </c>
      <c r="C955" t="s">
        <v>3960</v>
      </c>
      <c r="D955" s="6" t="str">
        <f>CONCATENATE(employee_data36[[#This Row],[FirstName]], "-",employee_data36[[#This Row],[LastName]] )</f>
        <v>Solomon-Paul</v>
      </c>
      <c r="E955" s="1">
        <v>44080</v>
      </c>
      <c r="F955" s="1"/>
      <c r="G955" s="7" t="str">
        <f>IF(ISBLANK(employee_data36[[#This Row],[ExitDate]]),"Yes","")</f>
        <v>Yes</v>
      </c>
      <c r="H955" t="s">
        <v>3743</v>
      </c>
      <c r="I955" t="s">
        <v>3961</v>
      </c>
      <c r="J955" t="s">
        <v>3962</v>
      </c>
      <c r="K955" t="s">
        <v>80</v>
      </c>
      <c r="L955" t="s">
        <v>32</v>
      </c>
      <c r="M955" s="6" t="str">
        <f>IF(ISBLANK(employee_data36[[#This Row],[ExitDate]]),"1","0")</f>
        <v>1</v>
      </c>
      <c r="N955" s="6" t="str">
        <f>IF(employee_data36[[#This Row],[EmployeeStatus]]="Active", "Active", "Tidak Active")</f>
        <v>Active</v>
      </c>
      <c r="O955" t="s">
        <v>52</v>
      </c>
      <c r="P955" t="s">
        <v>51</v>
      </c>
      <c r="Q955" t="s">
        <v>35</v>
      </c>
      <c r="R955" t="s">
        <v>36</v>
      </c>
      <c r="S955" t="s">
        <v>37</v>
      </c>
      <c r="T955" t="s">
        <v>2623</v>
      </c>
      <c r="U955" t="s">
        <v>90</v>
      </c>
      <c r="V955" s="1">
        <v>19483</v>
      </c>
      <c r="W955" s="6">
        <f>DATEDIF(employee_data36[[#This Row],[DOB]],DATE(2023, 1, 1), "Y")</f>
        <v>69</v>
      </c>
      <c r="X955" s="6" t="str">
        <f>IF(employee_data3[[#This Row],[Age]]&lt;=25, "Remaja", IF(employee_data3[[#This Row],[Age]]&lt;=55, "Dewasa", "Lansia"))</f>
        <v>Lansia</v>
      </c>
      <c r="Y955" s="7" t="str">
        <f>CONCATENATE(employee_data36[[#This Row],[First-LastName]]," ",employee_data36[[#This Row],[DOB]])</f>
        <v>Solomon-Paul 19483</v>
      </c>
      <c r="Z955" t="s">
        <v>40</v>
      </c>
      <c r="AA955" t="s">
        <v>83</v>
      </c>
      <c r="AB955" t="s">
        <v>55</v>
      </c>
      <c r="AC955">
        <v>3676</v>
      </c>
      <c r="AD955" t="s">
        <v>56</v>
      </c>
      <c r="AE955" t="s">
        <v>75</v>
      </c>
      <c r="AF955" t="s">
        <v>105</v>
      </c>
      <c r="AG955">
        <v>3</v>
      </c>
    </row>
    <row r="956" spans="1:33" x14ac:dyDescent="0.3">
      <c r="A956">
        <v>1381</v>
      </c>
      <c r="B956" t="s">
        <v>3963</v>
      </c>
      <c r="C956" t="s">
        <v>3496</v>
      </c>
      <c r="D956" s="6" t="str">
        <f>CONCATENATE(employee_data36[[#This Row],[FirstName]], "-",employee_data36[[#This Row],[LastName]] )</f>
        <v>Emiliano-Young</v>
      </c>
      <c r="E956" s="1">
        <v>44851</v>
      </c>
      <c r="F956" s="1"/>
      <c r="G956" s="7" t="str">
        <f>IF(ISBLANK(employee_data36[[#This Row],[ExitDate]]),"Yes","")</f>
        <v>Yes</v>
      </c>
      <c r="H956" t="s">
        <v>1784</v>
      </c>
      <c r="I956" t="s">
        <v>3964</v>
      </c>
      <c r="J956" t="s">
        <v>3965</v>
      </c>
      <c r="K956" t="s">
        <v>168</v>
      </c>
      <c r="L956" t="s">
        <v>32</v>
      </c>
      <c r="M956" s="6" t="str">
        <f>IF(ISBLANK(employee_data36[[#This Row],[ExitDate]]),"1","0")</f>
        <v>1</v>
      </c>
      <c r="N956" s="6" t="str">
        <f>IF(employee_data36[[#This Row],[EmployeeStatus]]="Active", "Active", "Tidak Active")</f>
        <v>Active</v>
      </c>
      <c r="O956" t="s">
        <v>63</v>
      </c>
      <c r="P956" t="s">
        <v>51</v>
      </c>
      <c r="Q956" t="s">
        <v>35</v>
      </c>
      <c r="R956" t="s">
        <v>36</v>
      </c>
      <c r="S956" t="s">
        <v>37</v>
      </c>
      <c r="T956" t="s">
        <v>170</v>
      </c>
      <c r="U956" t="s">
        <v>53</v>
      </c>
      <c r="V956" s="1">
        <v>36831</v>
      </c>
      <c r="W956" s="6">
        <f>DATEDIF(employee_data36[[#This Row],[DOB]],DATE(2023, 1, 1), "Y")</f>
        <v>22</v>
      </c>
      <c r="X956" s="6" t="str">
        <f>IF(employee_data3[[#This Row],[Age]]&lt;=25, "Remaja", IF(employee_data3[[#This Row],[Age]]&lt;=55, "Dewasa", "Lansia"))</f>
        <v>Remaja</v>
      </c>
      <c r="Y956" s="7" t="str">
        <f>CONCATENATE(employee_data36[[#This Row],[First-LastName]]," ",employee_data36[[#This Row],[DOB]])</f>
        <v>Emiliano-Young 36831</v>
      </c>
      <c r="Z956" t="s">
        <v>40</v>
      </c>
      <c r="AA956" t="s">
        <v>226</v>
      </c>
      <c r="AB956" t="s">
        <v>42</v>
      </c>
      <c r="AC956">
        <v>71974</v>
      </c>
      <c r="AD956" t="s">
        <v>74</v>
      </c>
      <c r="AE956" t="s">
        <v>75</v>
      </c>
      <c r="AF956" t="s">
        <v>740</v>
      </c>
      <c r="AG956">
        <v>3</v>
      </c>
    </row>
    <row r="957" spans="1:33" x14ac:dyDescent="0.3">
      <c r="A957">
        <v>1382</v>
      </c>
      <c r="B957" t="s">
        <v>3966</v>
      </c>
      <c r="C957" t="s">
        <v>425</v>
      </c>
      <c r="D957" s="6" t="str">
        <f>CONCATENATE(employee_data36[[#This Row],[FirstName]], "-",employee_data36[[#This Row],[LastName]] )</f>
        <v>Mason-Ellis</v>
      </c>
      <c r="E957" s="1">
        <v>43623</v>
      </c>
      <c r="F957" s="1"/>
      <c r="G957" s="7" t="str">
        <f>IF(ISBLANK(employee_data36[[#This Row],[ExitDate]]),"Yes","")</f>
        <v>Yes</v>
      </c>
      <c r="H957" t="s">
        <v>2411</v>
      </c>
      <c r="I957" t="s">
        <v>3967</v>
      </c>
      <c r="J957" t="s">
        <v>3968</v>
      </c>
      <c r="K957" t="s">
        <v>80</v>
      </c>
      <c r="L957" t="s">
        <v>32</v>
      </c>
      <c r="M957" s="6" t="str">
        <f>IF(ISBLANK(employee_data36[[#This Row],[ExitDate]]),"1","0")</f>
        <v>1</v>
      </c>
      <c r="N957" s="6" t="str">
        <f>IF(employee_data36[[#This Row],[EmployeeStatus]]="Active", "Active", "Tidak Active")</f>
        <v>Active</v>
      </c>
      <c r="O957" t="s">
        <v>63</v>
      </c>
      <c r="P957" t="s">
        <v>64</v>
      </c>
      <c r="Q957" t="s">
        <v>52</v>
      </c>
      <c r="R957" t="s">
        <v>36</v>
      </c>
      <c r="S957" t="s">
        <v>37</v>
      </c>
      <c r="T957" t="s">
        <v>2623</v>
      </c>
      <c r="U957" t="s">
        <v>90</v>
      </c>
      <c r="V957" s="1">
        <v>24913</v>
      </c>
      <c r="W957" s="6">
        <f>DATEDIF(employee_data36[[#This Row],[DOB]],DATE(2023, 1, 1), "Y")</f>
        <v>54</v>
      </c>
      <c r="X957" s="6" t="str">
        <f>IF(employee_data3[[#This Row],[Age]]&lt;=25, "Remaja", IF(employee_data3[[#This Row],[Age]]&lt;=55, "Dewasa", "Lansia"))</f>
        <v>Dewasa</v>
      </c>
      <c r="Y957" s="7" t="str">
        <f>CONCATENATE(employee_data36[[#This Row],[First-LastName]]," ",employee_data36[[#This Row],[DOB]])</f>
        <v>Mason-Ellis 24913</v>
      </c>
      <c r="Z957" t="s">
        <v>40</v>
      </c>
      <c r="AA957" t="s">
        <v>6</v>
      </c>
      <c r="AB957" t="s">
        <v>42</v>
      </c>
      <c r="AC957">
        <v>27614</v>
      </c>
      <c r="AD957" t="s">
        <v>43</v>
      </c>
      <c r="AE957" t="s">
        <v>44</v>
      </c>
      <c r="AF957" t="s">
        <v>105</v>
      </c>
      <c r="AG957">
        <v>3</v>
      </c>
    </row>
    <row r="958" spans="1:33" x14ac:dyDescent="0.3">
      <c r="A958">
        <v>1383</v>
      </c>
      <c r="B958" t="s">
        <v>3969</v>
      </c>
      <c r="C958" t="s">
        <v>3970</v>
      </c>
      <c r="D958" s="6" t="str">
        <f>CONCATENATE(employee_data36[[#This Row],[FirstName]], "-",employee_data36[[#This Row],[LastName]] )</f>
        <v>Athena-Moore</v>
      </c>
      <c r="E958" s="1">
        <v>44589</v>
      </c>
      <c r="F958" s="1">
        <v>44820</v>
      </c>
      <c r="G958" s="7" t="str">
        <f>IF(ISBLANK(employee_data36[[#This Row],[ExitDate]]),"Yes","")</f>
        <v/>
      </c>
      <c r="H958" t="s">
        <v>2411</v>
      </c>
      <c r="I958" t="s">
        <v>3971</v>
      </c>
      <c r="J958" t="s">
        <v>3972</v>
      </c>
      <c r="K958" t="s">
        <v>89</v>
      </c>
      <c r="L958" t="s">
        <v>32</v>
      </c>
      <c r="M958" s="6" t="str">
        <f>IF(ISBLANK(employee_data36[[#This Row],[ExitDate]]),"1","0")</f>
        <v>0</v>
      </c>
      <c r="N958" s="6" t="str">
        <f>IF(employee_data36[[#This Row],[EmployeeStatus]]="Active", "Active", "Tidak Active")</f>
        <v>Active</v>
      </c>
      <c r="O958" t="s">
        <v>33</v>
      </c>
      <c r="P958" t="s">
        <v>34</v>
      </c>
      <c r="Q958" t="s">
        <v>52</v>
      </c>
      <c r="R958" t="s">
        <v>126</v>
      </c>
      <c r="S958" t="s">
        <v>3973</v>
      </c>
      <c r="T958" t="s">
        <v>2623</v>
      </c>
      <c r="U958" t="s">
        <v>81</v>
      </c>
      <c r="V958" s="1">
        <v>34617</v>
      </c>
      <c r="W958" s="6">
        <f>DATEDIF(employee_data36[[#This Row],[DOB]],DATE(2023, 1, 1), "Y")</f>
        <v>28</v>
      </c>
      <c r="X958" s="6" t="str">
        <f>IF(employee_data3[[#This Row],[Age]]&lt;=25, "Remaja", IF(employee_data3[[#This Row],[Age]]&lt;=55, "Dewasa", "Lansia"))</f>
        <v>Dewasa</v>
      </c>
      <c r="Y958" s="7" t="str">
        <f>CONCATENATE(employee_data36[[#This Row],[First-LastName]]," ",employee_data36[[#This Row],[DOB]])</f>
        <v>Athena-Moore 34617</v>
      </c>
      <c r="Z958" t="s">
        <v>40</v>
      </c>
      <c r="AA958" t="s">
        <v>103</v>
      </c>
      <c r="AB958" t="s">
        <v>42</v>
      </c>
      <c r="AC958">
        <v>88549</v>
      </c>
      <c r="AD958" t="s">
        <v>56</v>
      </c>
      <c r="AE958" t="s">
        <v>104</v>
      </c>
      <c r="AF958" t="s">
        <v>105</v>
      </c>
      <c r="AG958">
        <v>3</v>
      </c>
    </row>
    <row r="959" spans="1:33" x14ac:dyDescent="0.3">
      <c r="A959">
        <v>1384</v>
      </c>
      <c r="B959" t="s">
        <v>2826</v>
      </c>
      <c r="C959" t="s">
        <v>2713</v>
      </c>
      <c r="D959" s="6" t="str">
        <f>CONCATENATE(employee_data36[[#This Row],[FirstName]], "-",employee_data36[[#This Row],[LastName]] )</f>
        <v>Karla-Farrell</v>
      </c>
      <c r="E959" s="1">
        <v>44013</v>
      </c>
      <c r="F959" s="1">
        <v>44260</v>
      </c>
      <c r="G959" s="7" t="str">
        <f>IF(ISBLANK(employee_data36[[#This Row],[ExitDate]]),"Yes","")</f>
        <v/>
      </c>
      <c r="H959" t="s">
        <v>3738</v>
      </c>
      <c r="I959" t="s">
        <v>3974</v>
      </c>
      <c r="J959" t="s">
        <v>3975</v>
      </c>
      <c r="K959" t="s">
        <v>31</v>
      </c>
      <c r="L959" t="s">
        <v>32</v>
      </c>
      <c r="M959" s="6" t="str">
        <f>IF(ISBLANK(employee_data36[[#This Row],[ExitDate]]),"1","0")</f>
        <v>0</v>
      </c>
      <c r="N959" s="6" t="str">
        <f>IF(employee_data36[[#This Row],[EmployeeStatus]]="Active", "Active", "Tidak Active")</f>
        <v>Active</v>
      </c>
      <c r="O959" t="s">
        <v>52</v>
      </c>
      <c r="P959" t="s">
        <v>64</v>
      </c>
      <c r="Q959" t="s">
        <v>63</v>
      </c>
      <c r="R959" t="s">
        <v>126</v>
      </c>
      <c r="S959" t="s">
        <v>3976</v>
      </c>
      <c r="T959" t="s">
        <v>2623</v>
      </c>
      <c r="U959" t="s">
        <v>90</v>
      </c>
      <c r="V959" s="1">
        <v>20526</v>
      </c>
      <c r="W959" s="6">
        <f>DATEDIF(employee_data36[[#This Row],[DOB]],DATE(2023, 1, 1), "Y")</f>
        <v>66</v>
      </c>
      <c r="X959" s="6" t="str">
        <f>IF(employee_data3[[#This Row],[Age]]&lt;=25, "Remaja", IF(employee_data3[[#This Row],[Age]]&lt;=55, "Dewasa", "Lansia"))</f>
        <v>Lansia</v>
      </c>
      <c r="Y959" s="7" t="str">
        <f>CONCATENATE(employee_data36[[#This Row],[First-LastName]]," ",employee_data36[[#This Row],[DOB]])</f>
        <v>Karla-Farrell 20526</v>
      </c>
      <c r="Z959" t="s">
        <v>40</v>
      </c>
      <c r="AA959" t="s">
        <v>352</v>
      </c>
      <c r="AB959" t="s">
        <v>42</v>
      </c>
      <c r="AC959">
        <v>14083</v>
      </c>
      <c r="AD959" t="s">
        <v>74</v>
      </c>
      <c r="AE959" t="s">
        <v>75</v>
      </c>
      <c r="AF959" t="s">
        <v>740</v>
      </c>
      <c r="AG959">
        <v>3</v>
      </c>
    </row>
    <row r="960" spans="1:33" x14ac:dyDescent="0.3">
      <c r="A960">
        <v>1385</v>
      </c>
      <c r="B960" t="s">
        <v>1170</v>
      </c>
      <c r="C960" t="s">
        <v>3172</v>
      </c>
      <c r="D960" s="6" t="str">
        <f>CONCATENATE(employee_data36[[#This Row],[FirstName]], "-",employee_data36[[#This Row],[LastName]] )</f>
        <v>Anderson-Meadows</v>
      </c>
      <c r="E960" s="1">
        <v>43981</v>
      </c>
      <c r="F960" s="1"/>
      <c r="G960" s="7" t="str">
        <f>IF(ISBLANK(employee_data36[[#This Row],[ExitDate]]),"Yes","")</f>
        <v>Yes</v>
      </c>
      <c r="H960" t="s">
        <v>3738</v>
      </c>
      <c r="I960" t="s">
        <v>3977</v>
      </c>
      <c r="J960" t="s">
        <v>3978</v>
      </c>
      <c r="K960" t="s">
        <v>133</v>
      </c>
      <c r="L960" t="s">
        <v>32</v>
      </c>
      <c r="M960" s="6" t="str">
        <f>IF(ISBLANK(employee_data36[[#This Row],[ExitDate]]),"1","0")</f>
        <v>1</v>
      </c>
      <c r="N960" s="6" t="str">
        <f>IF(employee_data36[[#This Row],[EmployeeStatus]]="Active", "Active", "Tidak Active")</f>
        <v>Active</v>
      </c>
      <c r="O960" t="s">
        <v>63</v>
      </c>
      <c r="P960" t="s">
        <v>34</v>
      </c>
      <c r="Q960" t="s">
        <v>52</v>
      </c>
      <c r="R960" t="s">
        <v>36</v>
      </c>
      <c r="S960" t="s">
        <v>37</v>
      </c>
      <c r="T960" t="s">
        <v>2623</v>
      </c>
      <c r="U960" t="s">
        <v>90</v>
      </c>
      <c r="V960" s="1">
        <v>24236</v>
      </c>
      <c r="W960" s="6">
        <f>DATEDIF(employee_data36[[#This Row],[DOB]],DATE(2023, 1, 1), "Y")</f>
        <v>56</v>
      </c>
      <c r="X960" s="6" t="str">
        <f>IF(employee_data3[[#This Row],[Age]]&lt;=25, "Remaja", IF(employee_data3[[#This Row],[Age]]&lt;=55, "Dewasa", "Lansia"))</f>
        <v>Lansia</v>
      </c>
      <c r="Y960" s="7" t="str">
        <f>CONCATENATE(employee_data36[[#This Row],[First-LastName]]," ",employee_data36[[#This Row],[DOB]])</f>
        <v>Anderson-Meadows 24236</v>
      </c>
      <c r="Z960" t="s">
        <v>40</v>
      </c>
      <c r="AA960" t="s">
        <v>83</v>
      </c>
      <c r="AB960" t="s">
        <v>42</v>
      </c>
      <c r="AC960">
        <v>37965</v>
      </c>
      <c r="AD960" t="s">
        <v>56</v>
      </c>
      <c r="AE960" t="s">
        <v>104</v>
      </c>
      <c r="AF960" t="s">
        <v>740</v>
      </c>
      <c r="AG960">
        <v>3</v>
      </c>
    </row>
    <row r="961" spans="1:33" x14ac:dyDescent="0.3">
      <c r="A961">
        <v>1386</v>
      </c>
      <c r="B961" t="s">
        <v>1369</v>
      </c>
      <c r="C961" t="s">
        <v>2463</v>
      </c>
      <c r="D961" s="6" t="str">
        <f>CONCATENATE(employee_data36[[#This Row],[FirstName]], "-",employee_data36[[#This Row],[LastName]] )</f>
        <v>Jacey-Braun</v>
      </c>
      <c r="E961" s="1">
        <v>43743</v>
      </c>
      <c r="F961" s="1">
        <v>44961</v>
      </c>
      <c r="G961" s="7" t="str">
        <f>IF(ISBLANK(employee_data36[[#This Row],[ExitDate]]),"Yes","")</f>
        <v/>
      </c>
      <c r="H961" t="s">
        <v>3743</v>
      </c>
      <c r="I961" t="s">
        <v>3979</v>
      </c>
      <c r="J961" t="s">
        <v>3980</v>
      </c>
      <c r="K961" t="s">
        <v>50</v>
      </c>
      <c r="L961" t="s">
        <v>32</v>
      </c>
      <c r="M961" s="6" t="str">
        <f>IF(ISBLANK(employee_data36[[#This Row],[ExitDate]]),"1","0")</f>
        <v>0</v>
      </c>
      <c r="N961" s="6" t="str">
        <f>IF(employee_data36[[#This Row],[EmployeeStatus]]="Active", "Active", "Tidak Active")</f>
        <v>Active</v>
      </c>
      <c r="O961" t="s">
        <v>33</v>
      </c>
      <c r="P961" t="s">
        <v>34</v>
      </c>
      <c r="Q961" t="s">
        <v>63</v>
      </c>
      <c r="R961" t="s">
        <v>99</v>
      </c>
      <c r="S961" t="s">
        <v>3981</v>
      </c>
      <c r="T961" t="s">
        <v>2623</v>
      </c>
      <c r="U961" t="s">
        <v>81</v>
      </c>
      <c r="V961" s="1">
        <v>27991</v>
      </c>
      <c r="W961" s="6">
        <f>DATEDIF(employee_data36[[#This Row],[DOB]],DATE(2023, 1, 1), "Y")</f>
        <v>46</v>
      </c>
      <c r="X961" s="6" t="str">
        <f>IF(employee_data3[[#This Row],[Age]]&lt;=25, "Remaja", IF(employee_data3[[#This Row],[Age]]&lt;=55, "Dewasa", "Lansia"))</f>
        <v>Dewasa</v>
      </c>
      <c r="Y961" s="7" t="str">
        <f>CONCATENATE(employee_data36[[#This Row],[First-LastName]]," ",employee_data36[[#This Row],[DOB]])</f>
        <v>Jacey-Braun 27991</v>
      </c>
      <c r="Z961" t="s">
        <v>40</v>
      </c>
      <c r="AA961" t="s">
        <v>103</v>
      </c>
      <c r="AB961" t="s">
        <v>42</v>
      </c>
      <c r="AC961">
        <v>13405</v>
      </c>
      <c r="AD961" t="s">
        <v>43</v>
      </c>
      <c r="AE961" t="s">
        <v>84</v>
      </c>
      <c r="AF961" t="s">
        <v>105</v>
      </c>
      <c r="AG961">
        <v>3</v>
      </c>
    </row>
    <row r="962" spans="1:33" x14ac:dyDescent="0.3">
      <c r="A962">
        <v>1387</v>
      </c>
      <c r="B962" t="s">
        <v>3982</v>
      </c>
      <c r="C962" t="s">
        <v>1005</v>
      </c>
      <c r="D962" s="6" t="str">
        <f>CONCATENATE(employee_data36[[#This Row],[FirstName]], "-",employee_data36[[#This Row],[LastName]] )</f>
        <v>Nathan-Kline</v>
      </c>
      <c r="E962" s="1">
        <v>44506</v>
      </c>
      <c r="F962" s="1">
        <v>45036</v>
      </c>
      <c r="G962" s="7" t="str">
        <f>IF(ISBLANK(employee_data36[[#This Row],[ExitDate]]),"Yes","")</f>
        <v/>
      </c>
      <c r="H962" t="s">
        <v>3743</v>
      </c>
      <c r="I962" t="s">
        <v>3983</v>
      </c>
      <c r="J962" t="s">
        <v>3984</v>
      </c>
      <c r="K962" t="s">
        <v>139</v>
      </c>
      <c r="L962" t="s">
        <v>32</v>
      </c>
      <c r="M962" s="6" t="str">
        <f>IF(ISBLANK(employee_data36[[#This Row],[ExitDate]]),"1","0")</f>
        <v>0</v>
      </c>
      <c r="N962" s="6" t="str">
        <f>IF(employee_data36[[#This Row],[EmployeeStatus]]="Active", "Active", "Tidak Active")</f>
        <v>Active</v>
      </c>
      <c r="O962" t="s">
        <v>33</v>
      </c>
      <c r="P962" t="s">
        <v>64</v>
      </c>
      <c r="Q962" t="s">
        <v>63</v>
      </c>
      <c r="R962" t="s">
        <v>175</v>
      </c>
      <c r="S962" t="s">
        <v>3985</v>
      </c>
      <c r="T962" t="s">
        <v>2623</v>
      </c>
      <c r="U962" t="s">
        <v>81</v>
      </c>
      <c r="V962" s="1">
        <v>18867</v>
      </c>
      <c r="W962" s="6">
        <f>DATEDIF(employee_data36[[#This Row],[DOB]],DATE(2023, 1, 1), "Y")</f>
        <v>71</v>
      </c>
      <c r="X962" s="6" t="str">
        <f>IF(employee_data3[[#This Row],[Age]]&lt;=25, "Remaja", IF(employee_data3[[#This Row],[Age]]&lt;=55, "Dewasa", "Lansia"))</f>
        <v>Lansia</v>
      </c>
      <c r="Y962" s="7" t="str">
        <f>CONCATENATE(employee_data36[[#This Row],[First-LastName]]," ",employee_data36[[#This Row],[DOB]])</f>
        <v>Nathan-Kline 18867</v>
      </c>
      <c r="Z962" t="s">
        <v>40</v>
      </c>
      <c r="AA962" t="s">
        <v>83</v>
      </c>
      <c r="AB962" t="s">
        <v>55</v>
      </c>
      <c r="AC962">
        <v>63614</v>
      </c>
      <c r="AD962" t="s">
        <v>56</v>
      </c>
      <c r="AE962" t="s">
        <v>104</v>
      </c>
      <c r="AF962" t="s">
        <v>740</v>
      </c>
      <c r="AG962">
        <v>3</v>
      </c>
    </row>
    <row r="963" spans="1:33" x14ac:dyDescent="0.3">
      <c r="A963">
        <v>1388</v>
      </c>
      <c r="B963" t="s">
        <v>1578</v>
      </c>
      <c r="C963" t="s">
        <v>3679</v>
      </c>
      <c r="D963" s="6" t="str">
        <f>CONCATENATE(employee_data36[[#This Row],[FirstName]], "-",employee_data36[[#This Row],[LastName]] )</f>
        <v>Gabriella-Benitez</v>
      </c>
      <c r="E963" s="1">
        <v>43594</v>
      </c>
      <c r="F963" s="1">
        <v>43958</v>
      </c>
      <c r="G963" s="7" t="str">
        <f>IF(ISBLANK(employee_data36[[#This Row],[ExitDate]]),"Yes","")</f>
        <v/>
      </c>
      <c r="H963" t="s">
        <v>3743</v>
      </c>
      <c r="I963" t="s">
        <v>3986</v>
      </c>
      <c r="J963" t="s">
        <v>3987</v>
      </c>
      <c r="K963" t="s">
        <v>80</v>
      </c>
      <c r="L963" t="s">
        <v>32</v>
      </c>
      <c r="M963" s="6" t="str">
        <f>IF(ISBLANK(employee_data36[[#This Row],[ExitDate]]),"1","0")</f>
        <v>0</v>
      </c>
      <c r="N963" s="6" t="str">
        <f>IF(employee_data36[[#This Row],[EmployeeStatus]]="Active", "Active", "Tidak Active")</f>
        <v>Active</v>
      </c>
      <c r="O963" t="s">
        <v>52</v>
      </c>
      <c r="P963" t="s">
        <v>64</v>
      </c>
      <c r="Q963" t="s">
        <v>63</v>
      </c>
      <c r="R963" t="s">
        <v>126</v>
      </c>
      <c r="S963" t="s">
        <v>3988</v>
      </c>
      <c r="T963" t="s">
        <v>2623</v>
      </c>
      <c r="U963" t="s">
        <v>90</v>
      </c>
      <c r="V963" s="1">
        <v>25925</v>
      </c>
      <c r="W963" s="6">
        <f>DATEDIF(employee_data36[[#This Row],[DOB]],DATE(2023, 1, 1), "Y")</f>
        <v>52</v>
      </c>
      <c r="X963" s="6" t="str">
        <f>IF(employee_data3[[#This Row],[Age]]&lt;=25, "Remaja", IF(employee_data3[[#This Row],[Age]]&lt;=55, "Dewasa", "Lansia"))</f>
        <v>Dewasa</v>
      </c>
      <c r="Y963" s="7" t="str">
        <f>CONCATENATE(employee_data36[[#This Row],[First-LastName]]," ",employee_data36[[#This Row],[DOB]])</f>
        <v>Gabriella-Benitez 25925</v>
      </c>
      <c r="Z963" t="s">
        <v>40</v>
      </c>
      <c r="AA963" t="s">
        <v>834</v>
      </c>
      <c r="AB963" t="s">
        <v>42</v>
      </c>
      <c r="AC963">
        <v>31721</v>
      </c>
      <c r="AD963" t="s">
        <v>93</v>
      </c>
      <c r="AE963" t="s">
        <v>75</v>
      </c>
      <c r="AF963" t="s">
        <v>105</v>
      </c>
      <c r="AG963">
        <v>3</v>
      </c>
    </row>
    <row r="964" spans="1:33" x14ac:dyDescent="0.3">
      <c r="A964">
        <v>1389</v>
      </c>
      <c r="B964" t="s">
        <v>3989</v>
      </c>
      <c r="C964" t="s">
        <v>378</v>
      </c>
      <c r="D964" s="6" t="str">
        <f>CONCATENATE(employee_data36[[#This Row],[FirstName]], "-",employee_data36[[#This Row],[LastName]] )</f>
        <v>Juan-Gonzalez</v>
      </c>
      <c r="E964" s="1">
        <v>43766</v>
      </c>
      <c r="F964" s="1"/>
      <c r="G964" s="7" t="str">
        <f>IF(ISBLANK(employee_data36[[#This Row],[ExitDate]]),"Yes","")</f>
        <v>Yes</v>
      </c>
      <c r="H964" t="s">
        <v>728</v>
      </c>
      <c r="I964" t="s">
        <v>3990</v>
      </c>
      <c r="J964" t="s">
        <v>3991</v>
      </c>
      <c r="K964" t="s">
        <v>118</v>
      </c>
      <c r="L964" t="s">
        <v>32</v>
      </c>
      <c r="M964" s="6" t="str">
        <f>IF(ISBLANK(employee_data36[[#This Row],[ExitDate]]),"1","0")</f>
        <v>1</v>
      </c>
      <c r="N964" s="6" t="str">
        <f>IF(employee_data36[[#This Row],[EmployeeStatus]]="Active", "Active", "Tidak Active")</f>
        <v>Active</v>
      </c>
      <c r="O964" t="s">
        <v>52</v>
      </c>
      <c r="P964" t="s">
        <v>51</v>
      </c>
      <c r="Q964" t="s">
        <v>63</v>
      </c>
      <c r="R964" t="s">
        <v>36</v>
      </c>
      <c r="S964" t="s">
        <v>37</v>
      </c>
      <c r="T964" t="s">
        <v>38</v>
      </c>
      <c r="U964" t="s">
        <v>3213</v>
      </c>
      <c r="V964" s="1">
        <v>22961</v>
      </c>
      <c r="W964" s="6">
        <f>DATEDIF(employee_data36[[#This Row],[DOB]],DATE(2023, 1, 1), "Y")</f>
        <v>60</v>
      </c>
      <c r="X964" s="6" t="str">
        <f>IF(employee_data3[[#This Row],[Age]]&lt;=25, "Remaja", IF(employee_data3[[#This Row],[Age]]&lt;=55, "Dewasa", "Lansia"))</f>
        <v>Lansia</v>
      </c>
      <c r="Y964" s="7" t="str">
        <f>CONCATENATE(employee_data36[[#This Row],[First-LastName]]," ",employee_data36[[#This Row],[DOB]])</f>
        <v>Juan-Gonzalez 22961</v>
      </c>
      <c r="Z964" t="s">
        <v>40</v>
      </c>
      <c r="AA964" t="s">
        <v>243</v>
      </c>
      <c r="AB964" t="s">
        <v>55</v>
      </c>
      <c r="AC964">
        <v>2128</v>
      </c>
      <c r="AD964" t="s">
        <v>56</v>
      </c>
      <c r="AE964" t="s">
        <v>44</v>
      </c>
      <c r="AF964" t="s">
        <v>105</v>
      </c>
      <c r="AG964">
        <v>3</v>
      </c>
    </row>
    <row r="965" spans="1:33" x14ac:dyDescent="0.3">
      <c r="A965">
        <v>1390</v>
      </c>
      <c r="B965" t="s">
        <v>3992</v>
      </c>
      <c r="C965" t="s">
        <v>378</v>
      </c>
      <c r="D965" s="6" t="str">
        <f>CONCATENATE(employee_data36[[#This Row],[FirstName]], "-",employee_data36[[#This Row],[LastName]] )</f>
        <v>Cayo-Gonzalez</v>
      </c>
      <c r="E965" s="1">
        <v>43476</v>
      </c>
      <c r="F965" s="1"/>
      <c r="G965" s="7" t="str">
        <f>IF(ISBLANK(employee_data36[[#This Row],[ExitDate]]),"Yes","")</f>
        <v>Yes</v>
      </c>
      <c r="H965" t="s">
        <v>28</v>
      </c>
      <c r="I965" t="s">
        <v>3993</v>
      </c>
      <c r="J965" t="s">
        <v>3994</v>
      </c>
      <c r="K965" t="s">
        <v>133</v>
      </c>
      <c r="L965" t="s">
        <v>32</v>
      </c>
      <c r="M965" s="6" t="str">
        <f>IF(ISBLANK(employee_data36[[#This Row],[ExitDate]]),"1","0")</f>
        <v>1</v>
      </c>
      <c r="N965" s="6" t="str">
        <f>IF(employee_data36[[#This Row],[EmployeeStatus]]="Active", "Active", "Tidak Active")</f>
        <v>Active</v>
      </c>
      <c r="O965" t="s">
        <v>33</v>
      </c>
      <c r="P965" t="s">
        <v>34</v>
      </c>
      <c r="Q965" t="s">
        <v>52</v>
      </c>
      <c r="R965" t="s">
        <v>36</v>
      </c>
      <c r="S965" t="s">
        <v>37</v>
      </c>
      <c r="T965" t="s">
        <v>38</v>
      </c>
      <c r="U965" t="s">
        <v>81</v>
      </c>
      <c r="V965" s="1">
        <v>20444</v>
      </c>
      <c r="W965" s="6">
        <f>DATEDIF(employee_data36[[#This Row],[DOB]],DATE(2023, 1, 1), "Y")</f>
        <v>67</v>
      </c>
      <c r="X965" s="6" t="str">
        <f>IF(employee_data3[[#This Row],[Age]]&lt;=25, "Remaja", IF(employee_data3[[#This Row],[Age]]&lt;=55, "Dewasa", "Lansia"))</f>
        <v>Lansia</v>
      </c>
      <c r="Y965" s="7" t="str">
        <f>CONCATENATE(employee_data36[[#This Row],[First-LastName]]," ",employee_data36[[#This Row],[DOB]])</f>
        <v>Cayo-Gonzalez 20444</v>
      </c>
      <c r="Z965" t="s">
        <v>40</v>
      </c>
      <c r="AA965" t="s">
        <v>163</v>
      </c>
      <c r="AB965" t="s">
        <v>55</v>
      </c>
      <c r="AC965">
        <v>2108</v>
      </c>
      <c r="AD965" t="s">
        <v>128</v>
      </c>
      <c r="AE965" t="s">
        <v>84</v>
      </c>
      <c r="AF965" t="s">
        <v>105</v>
      </c>
      <c r="AG965">
        <v>3</v>
      </c>
    </row>
    <row r="966" spans="1:33" x14ac:dyDescent="0.3">
      <c r="A966">
        <v>1391</v>
      </c>
      <c r="B966" t="s">
        <v>2529</v>
      </c>
      <c r="C966" t="s">
        <v>3995</v>
      </c>
      <c r="D966" s="6" t="str">
        <f>CONCATENATE(employee_data36[[#This Row],[FirstName]], "-",employee_data36[[#This Row],[LastName]] )</f>
        <v>Taylor-Sparks</v>
      </c>
      <c r="E966" s="1">
        <v>43923</v>
      </c>
      <c r="F966" s="1"/>
      <c r="G966" s="7" t="str">
        <f>IF(ISBLANK(employee_data36[[#This Row],[ExitDate]]),"Yes","")</f>
        <v>Yes</v>
      </c>
      <c r="H966" t="s">
        <v>28</v>
      </c>
      <c r="I966" t="s">
        <v>3996</v>
      </c>
      <c r="J966" t="s">
        <v>3997</v>
      </c>
      <c r="K966" t="s">
        <v>139</v>
      </c>
      <c r="L966" t="s">
        <v>32</v>
      </c>
      <c r="M966" s="6" t="str">
        <f>IF(ISBLANK(employee_data36[[#This Row],[ExitDate]]),"1","0")</f>
        <v>1</v>
      </c>
      <c r="N966" s="6" t="str">
        <f>IF(employee_data36[[#This Row],[EmployeeStatus]]="Active", "Active", "Tidak Active")</f>
        <v>Active</v>
      </c>
      <c r="O966" t="s">
        <v>33</v>
      </c>
      <c r="P966" t="s">
        <v>51</v>
      </c>
      <c r="Q966" t="s">
        <v>35</v>
      </c>
      <c r="R966" t="s">
        <v>36</v>
      </c>
      <c r="S966" t="s">
        <v>37</v>
      </c>
      <c r="T966" t="s">
        <v>38</v>
      </c>
      <c r="U966" t="s">
        <v>594</v>
      </c>
      <c r="V966" s="1">
        <v>15298</v>
      </c>
      <c r="W966" s="6">
        <f>DATEDIF(employee_data36[[#This Row],[DOB]],DATE(2023, 1, 1), "Y")</f>
        <v>81</v>
      </c>
      <c r="X966" s="6" t="str">
        <f>IF(employee_data3[[#This Row],[Age]]&lt;=25, "Remaja", IF(employee_data3[[#This Row],[Age]]&lt;=55, "Dewasa", "Lansia"))</f>
        <v>Lansia</v>
      </c>
      <c r="Y966" s="7" t="str">
        <f>CONCATENATE(employee_data36[[#This Row],[First-LastName]]," ",employee_data36[[#This Row],[DOB]])</f>
        <v>Taylor-Sparks 15298</v>
      </c>
      <c r="Z966" t="s">
        <v>40</v>
      </c>
      <c r="AA966" t="s">
        <v>6</v>
      </c>
      <c r="AB966" t="s">
        <v>42</v>
      </c>
      <c r="AC966">
        <v>2093</v>
      </c>
      <c r="AD966" t="s">
        <v>74</v>
      </c>
      <c r="AE966" t="s">
        <v>75</v>
      </c>
      <c r="AF966" t="s">
        <v>236</v>
      </c>
      <c r="AG966">
        <v>3</v>
      </c>
    </row>
    <row r="967" spans="1:33" x14ac:dyDescent="0.3">
      <c r="A967">
        <v>1392</v>
      </c>
      <c r="B967" t="s">
        <v>3998</v>
      </c>
      <c r="C967" t="s">
        <v>3999</v>
      </c>
      <c r="D967" s="6" t="str">
        <f>CONCATENATE(employee_data36[[#This Row],[FirstName]], "-",employee_data36[[#This Row],[LastName]] )</f>
        <v>Jeanette-Tippett</v>
      </c>
      <c r="E967" s="1">
        <v>43623</v>
      </c>
      <c r="F967" s="1">
        <v>43692</v>
      </c>
      <c r="G967" s="7" t="str">
        <f>IF(ISBLANK(employee_data36[[#This Row],[ExitDate]]),"Yes","")</f>
        <v/>
      </c>
      <c r="H967" t="s">
        <v>28</v>
      </c>
      <c r="I967" t="s">
        <v>4000</v>
      </c>
      <c r="J967" t="s">
        <v>4001</v>
      </c>
      <c r="K967" t="s">
        <v>62</v>
      </c>
      <c r="L967" t="s">
        <v>32</v>
      </c>
      <c r="M967" s="6" t="str">
        <f>IF(ISBLANK(employee_data36[[#This Row],[ExitDate]]),"1","0")</f>
        <v>0</v>
      </c>
      <c r="N967" s="6" t="str">
        <f>IF(employee_data36[[#This Row],[EmployeeStatus]]="Active", "Active", "Tidak Active")</f>
        <v>Active</v>
      </c>
      <c r="O967" t="s">
        <v>52</v>
      </c>
      <c r="P967" t="s">
        <v>51</v>
      </c>
      <c r="Q967" t="s">
        <v>52</v>
      </c>
      <c r="R967" t="s">
        <v>99</v>
      </c>
      <c r="S967" t="s">
        <v>4002</v>
      </c>
      <c r="T967" t="s">
        <v>38</v>
      </c>
      <c r="U967" t="s">
        <v>90</v>
      </c>
      <c r="V967" s="1">
        <v>20145</v>
      </c>
      <c r="W967" s="6">
        <f>DATEDIF(employee_data36[[#This Row],[DOB]],DATE(2023, 1, 1), "Y")</f>
        <v>67</v>
      </c>
      <c r="X967" s="6" t="str">
        <f>IF(employee_data3[[#This Row],[Age]]&lt;=25, "Remaja", IF(employee_data3[[#This Row],[Age]]&lt;=55, "Dewasa", "Lansia"))</f>
        <v>Lansia</v>
      </c>
      <c r="Y967" s="7" t="str">
        <f>CONCATENATE(employee_data36[[#This Row],[First-LastName]]," ",employee_data36[[#This Row],[DOB]])</f>
        <v>Jeanette-Tippett 20145</v>
      </c>
      <c r="Z967" t="s">
        <v>40</v>
      </c>
      <c r="AA967" t="s">
        <v>216</v>
      </c>
      <c r="AB967" t="s">
        <v>42</v>
      </c>
      <c r="AC967">
        <v>2093</v>
      </c>
      <c r="AD967" t="s">
        <v>56</v>
      </c>
      <c r="AE967" t="s">
        <v>44</v>
      </c>
      <c r="AF967" t="s">
        <v>105</v>
      </c>
      <c r="AG967">
        <v>3</v>
      </c>
    </row>
    <row r="968" spans="1:33" x14ac:dyDescent="0.3">
      <c r="A968">
        <v>1393</v>
      </c>
      <c r="B968" t="s">
        <v>4003</v>
      </c>
      <c r="C968" t="s">
        <v>4004</v>
      </c>
      <c r="D968" s="6" t="str">
        <f>CONCATENATE(employee_data36[[#This Row],[FirstName]], "-",employee_data36[[#This Row],[LastName]] )</f>
        <v>Rose-Ivey</v>
      </c>
      <c r="E968" s="1">
        <v>44522</v>
      </c>
      <c r="F968" s="1">
        <v>44888</v>
      </c>
      <c r="G968" s="7" t="str">
        <f>IF(ISBLANK(employee_data36[[#This Row],[ExitDate]]),"Yes","")</f>
        <v/>
      </c>
      <c r="H968" t="s">
        <v>28</v>
      </c>
      <c r="I968" t="s">
        <v>4005</v>
      </c>
      <c r="J968" t="s">
        <v>4006</v>
      </c>
      <c r="K968" t="s">
        <v>133</v>
      </c>
      <c r="L968" t="s">
        <v>32</v>
      </c>
      <c r="M968" s="6" t="str">
        <f>IF(ISBLANK(employee_data36[[#This Row],[ExitDate]]),"1","0")</f>
        <v>0</v>
      </c>
      <c r="N968" s="6" t="str">
        <f>IF(employee_data36[[#This Row],[EmployeeStatus]]="Active", "Active", "Tidak Active")</f>
        <v>Active</v>
      </c>
      <c r="O968" t="s">
        <v>52</v>
      </c>
      <c r="P968" t="s">
        <v>34</v>
      </c>
      <c r="Q968" t="s">
        <v>52</v>
      </c>
      <c r="R968" t="s">
        <v>175</v>
      </c>
      <c r="S968" t="s">
        <v>4007</v>
      </c>
      <c r="T968" t="s">
        <v>38</v>
      </c>
      <c r="U968" t="s">
        <v>81</v>
      </c>
      <c r="V968" s="1">
        <v>17246</v>
      </c>
      <c r="W968" s="6">
        <f>DATEDIF(employee_data36[[#This Row],[DOB]],DATE(2023, 1, 1), "Y")</f>
        <v>75</v>
      </c>
      <c r="X968" s="6" t="str">
        <f>IF(employee_data3[[#This Row],[Age]]&lt;=25, "Remaja", IF(employee_data3[[#This Row],[Age]]&lt;=55, "Dewasa", "Lansia"))</f>
        <v>Lansia</v>
      </c>
      <c r="Y968" s="7" t="str">
        <f>CONCATENATE(employee_data36[[#This Row],[First-LastName]]," ",employee_data36[[#This Row],[DOB]])</f>
        <v>Rose-Ivey 17246</v>
      </c>
      <c r="Z968" t="s">
        <v>40</v>
      </c>
      <c r="AA968" t="s">
        <v>292</v>
      </c>
      <c r="AB968" t="s">
        <v>42</v>
      </c>
      <c r="AC968">
        <v>1775</v>
      </c>
      <c r="AD968" t="s">
        <v>74</v>
      </c>
      <c r="AE968" t="s">
        <v>75</v>
      </c>
      <c r="AF968" t="s">
        <v>105</v>
      </c>
      <c r="AG968">
        <v>3</v>
      </c>
    </row>
    <row r="969" spans="1:33" x14ac:dyDescent="0.3">
      <c r="A969">
        <v>1394</v>
      </c>
      <c r="B969" t="s">
        <v>4008</v>
      </c>
      <c r="C969" t="s">
        <v>4009</v>
      </c>
      <c r="D969" s="6" t="str">
        <f>CONCATENATE(employee_data36[[#This Row],[FirstName]], "-",employee_data36[[#This Row],[LastName]] )</f>
        <v>Elijian-Clukey</v>
      </c>
      <c r="E969" s="1">
        <v>43484</v>
      </c>
      <c r="F969" s="1"/>
      <c r="G969" s="7" t="str">
        <f>IF(ISBLANK(employee_data36[[#This Row],[ExitDate]]),"Yes","")</f>
        <v>Yes</v>
      </c>
      <c r="H969" t="s">
        <v>28</v>
      </c>
      <c r="I969" t="s">
        <v>4010</v>
      </c>
      <c r="J969" t="s">
        <v>4011</v>
      </c>
      <c r="K969" t="s">
        <v>118</v>
      </c>
      <c r="L969" t="s">
        <v>32</v>
      </c>
      <c r="M969" s="6" t="str">
        <f>IF(ISBLANK(employee_data36[[#This Row],[ExitDate]]),"1","0")</f>
        <v>1</v>
      </c>
      <c r="N969" s="6" t="str">
        <f>IF(employee_data36[[#This Row],[EmployeeStatus]]="Active", "Active", "Tidak Active")</f>
        <v>Active</v>
      </c>
      <c r="O969" t="s">
        <v>63</v>
      </c>
      <c r="P969" t="s">
        <v>51</v>
      </c>
      <c r="Q969" t="s">
        <v>52</v>
      </c>
      <c r="R969" t="s">
        <v>36</v>
      </c>
      <c r="S969" t="s">
        <v>37</v>
      </c>
      <c r="T969" t="s">
        <v>38</v>
      </c>
      <c r="U969" t="s">
        <v>90</v>
      </c>
      <c r="V969" s="1">
        <v>15839</v>
      </c>
      <c r="W969" s="6">
        <f>DATEDIF(employee_data36[[#This Row],[DOB]],DATE(2023, 1, 1), "Y")</f>
        <v>79</v>
      </c>
      <c r="X969" s="6" t="str">
        <f>IF(employee_data3[[#This Row],[Age]]&lt;=25, "Remaja", IF(employee_data3[[#This Row],[Age]]&lt;=55, "Dewasa", "Lansia"))</f>
        <v>Lansia</v>
      </c>
      <c r="Y969" s="7" t="str">
        <f>CONCATENATE(employee_data36[[#This Row],[First-LastName]]," ",employee_data36[[#This Row],[DOB]])</f>
        <v>Elijian-Clukey 15839</v>
      </c>
      <c r="Z969" t="s">
        <v>40</v>
      </c>
      <c r="AA969" t="s">
        <v>83</v>
      </c>
      <c r="AB969" t="s">
        <v>55</v>
      </c>
      <c r="AC969">
        <v>2134</v>
      </c>
      <c r="AD969" t="s">
        <v>93</v>
      </c>
      <c r="AE969" t="s">
        <v>84</v>
      </c>
      <c r="AF969" t="s">
        <v>105</v>
      </c>
      <c r="AG969">
        <v>3</v>
      </c>
    </row>
    <row r="970" spans="1:33" x14ac:dyDescent="0.3">
      <c r="A970">
        <v>1395</v>
      </c>
      <c r="B970" t="s">
        <v>1524</v>
      </c>
      <c r="C970" t="s">
        <v>4012</v>
      </c>
      <c r="D970" s="6" t="str">
        <f>CONCATENATE(employee_data36[[#This Row],[FirstName]], "-",employee_data36[[#This Row],[LastName]] )</f>
        <v>Jordan-Winthrop</v>
      </c>
      <c r="E970" s="1">
        <v>44547</v>
      </c>
      <c r="F970" s="1">
        <v>44556</v>
      </c>
      <c r="G970" s="7" t="str">
        <f>IF(ISBLANK(employee_data36[[#This Row],[ExitDate]]),"Yes","")</f>
        <v/>
      </c>
      <c r="H970" t="s">
        <v>728</v>
      </c>
      <c r="I970" t="s">
        <v>4013</v>
      </c>
      <c r="J970" t="s">
        <v>4014</v>
      </c>
      <c r="K970" t="s">
        <v>133</v>
      </c>
      <c r="L970" t="s">
        <v>745</v>
      </c>
      <c r="M970" s="6" t="str">
        <f>IF(ISBLANK(employee_data36[[#This Row],[ExitDate]]),"1","0")</f>
        <v>0</v>
      </c>
      <c r="N970" s="6" t="str">
        <f>IF(employee_data36[[#This Row],[EmployeeStatus]]="Active", "Active", "Tidak Active")</f>
        <v>Tidak Active</v>
      </c>
      <c r="O970" t="s">
        <v>63</v>
      </c>
      <c r="P970" t="s">
        <v>34</v>
      </c>
      <c r="Q970" t="s">
        <v>52</v>
      </c>
      <c r="R970" t="s">
        <v>126</v>
      </c>
      <c r="S970" t="s">
        <v>4015</v>
      </c>
      <c r="T970" t="s">
        <v>38</v>
      </c>
      <c r="U970" t="s">
        <v>81</v>
      </c>
      <c r="V970" s="1">
        <v>22234</v>
      </c>
      <c r="W970" s="6">
        <f>DATEDIF(employee_data36[[#This Row],[DOB]],DATE(2023, 1, 1), "Y")</f>
        <v>62</v>
      </c>
      <c r="X970" s="6" t="str">
        <f>IF(employee_data3[[#This Row],[Age]]&lt;=25, "Remaja", IF(employee_data3[[#This Row],[Age]]&lt;=55, "Dewasa", "Lansia"))</f>
        <v>Lansia</v>
      </c>
      <c r="Y970" s="7" t="str">
        <f>CONCATENATE(employee_data36[[#This Row],[First-LastName]]," ",employee_data36[[#This Row],[DOB]])</f>
        <v>Jordan-Winthrop 22234</v>
      </c>
      <c r="Z970" t="s">
        <v>40</v>
      </c>
      <c r="AA970" t="s">
        <v>83</v>
      </c>
      <c r="AB970" t="s">
        <v>55</v>
      </c>
      <c r="AC970">
        <v>2045</v>
      </c>
      <c r="AD970" t="s">
        <v>93</v>
      </c>
      <c r="AE970" t="s">
        <v>104</v>
      </c>
      <c r="AF970" t="s">
        <v>105</v>
      </c>
      <c r="AG970">
        <v>3</v>
      </c>
    </row>
    <row r="971" spans="1:33" x14ac:dyDescent="0.3">
      <c r="A971">
        <v>1396</v>
      </c>
      <c r="B971" t="s">
        <v>4016</v>
      </c>
      <c r="C971" t="s">
        <v>4017</v>
      </c>
      <c r="D971" s="6" t="str">
        <f>CONCATENATE(employee_data36[[#This Row],[FirstName]], "-",employee_data36[[#This Row],[LastName]] )</f>
        <v>Shari-Ngodup</v>
      </c>
      <c r="E971" s="1">
        <v>43589</v>
      </c>
      <c r="F971" s="1">
        <v>44242</v>
      </c>
      <c r="G971" s="7" t="str">
        <f>IF(ISBLANK(employee_data36[[#This Row],[ExitDate]]),"Yes","")</f>
        <v/>
      </c>
      <c r="H971" t="s">
        <v>28</v>
      </c>
      <c r="I971" t="s">
        <v>4018</v>
      </c>
      <c r="J971" t="s">
        <v>4019</v>
      </c>
      <c r="K971" t="s">
        <v>133</v>
      </c>
      <c r="L971" t="s">
        <v>32</v>
      </c>
      <c r="M971" s="6" t="str">
        <f>IF(ISBLANK(employee_data36[[#This Row],[ExitDate]]),"1","0")</f>
        <v>0</v>
      </c>
      <c r="N971" s="6" t="str">
        <f>IF(employee_data36[[#This Row],[EmployeeStatus]]="Active", "Active", "Tidak Active")</f>
        <v>Active</v>
      </c>
      <c r="O971" t="s">
        <v>52</v>
      </c>
      <c r="P971" t="s">
        <v>51</v>
      </c>
      <c r="Q971" t="s">
        <v>63</v>
      </c>
      <c r="R971" t="s">
        <v>126</v>
      </c>
      <c r="S971" t="s">
        <v>4020</v>
      </c>
      <c r="T971" t="s">
        <v>38</v>
      </c>
      <c r="U971" t="s">
        <v>101</v>
      </c>
      <c r="V971" s="1">
        <v>20705</v>
      </c>
      <c r="W971" s="6">
        <f>DATEDIF(employee_data36[[#This Row],[DOB]],DATE(2023, 1, 1), "Y")</f>
        <v>66</v>
      </c>
      <c r="X971" s="6" t="str">
        <f>IF(employee_data3[[#This Row],[Age]]&lt;=25, "Remaja", IF(employee_data3[[#This Row],[Age]]&lt;=55, "Dewasa", "Lansia"))</f>
        <v>Lansia</v>
      </c>
      <c r="Y971" s="7" t="str">
        <f>CONCATENATE(employee_data36[[#This Row],[First-LastName]]," ",employee_data36[[#This Row],[DOB]])</f>
        <v>Shari-Ngodup 20705</v>
      </c>
      <c r="Z971" t="s">
        <v>40</v>
      </c>
      <c r="AA971" t="s">
        <v>113</v>
      </c>
      <c r="AB971" t="s">
        <v>42</v>
      </c>
      <c r="AC971">
        <v>1810</v>
      </c>
      <c r="AD971" t="s">
        <v>56</v>
      </c>
      <c r="AE971" t="s">
        <v>84</v>
      </c>
      <c r="AF971" t="s">
        <v>105</v>
      </c>
      <c r="AG971">
        <v>3</v>
      </c>
    </row>
    <row r="972" spans="1:33" x14ac:dyDescent="0.3">
      <c r="A972">
        <v>1397</v>
      </c>
      <c r="B972" t="s">
        <v>4021</v>
      </c>
      <c r="C972" t="s">
        <v>4022</v>
      </c>
      <c r="D972" s="6" t="str">
        <f>CONCATENATE(employee_data36[[#This Row],[FirstName]], "-",employee_data36[[#This Row],[LastName]] )</f>
        <v>John-Kretschmer</v>
      </c>
      <c r="E972" s="1">
        <v>43459</v>
      </c>
      <c r="F972" s="1">
        <v>43535</v>
      </c>
      <c r="G972" s="7" t="str">
        <f>IF(ISBLANK(employee_data36[[#This Row],[ExitDate]]),"Yes","")</f>
        <v/>
      </c>
      <c r="H972" t="s">
        <v>28</v>
      </c>
      <c r="I972" t="s">
        <v>4023</v>
      </c>
      <c r="J972" t="s">
        <v>4024</v>
      </c>
      <c r="K972" t="s">
        <v>139</v>
      </c>
      <c r="L972" t="s">
        <v>32</v>
      </c>
      <c r="M972" s="6" t="str">
        <f>IF(ISBLANK(employee_data36[[#This Row],[ExitDate]]),"1","0")</f>
        <v>0</v>
      </c>
      <c r="N972" s="6" t="str">
        <f>IF(employee_data36[[#This Row],[EmployeeStatus]]="Active", "Active", "Tidak Active")</f>
        <v>Active</v>
      </c>
      <c r="O972" t="s">
        <v>33</v>
      </c>
      <c r="P972" t="s">
        <v>51</v>
      </c>
      <c r="Q972" t="s">
        <v>52</v>
      </c>
      <c r="R972" t="s">
        <v>175</v>
      </c>
      <c r="S972" t="s">
        <v>4025</v>
      </c>
      <c r="T972" t="s">
        <v>38</v>
      </c>
      <c r="U972" t="s">
        <v>81</v>
      </c>
      <c r="V972" s="1">
        <v>29643</v>
      </c>
      <c r="W972" s="6">
        <f>DATEDIF(employee_data36[[#This Row],[DOB]],DATE(2023, 1, 1), "Y")</f>
        <v>41</v>
      </c>
      <c r="X972" s="6" t="str">
        <f>IF(employee_data3[[#This Row],[Age]]&lt;=25, "Remaja", IF(employee_data3[[#This Row],[Age]]&lt;=55, "Dewasa", "Lansia"))</f>
        <v>Dewasa</v>
      </c>
      <c r="Y972" s="7" t="str">
        <f>CONCATENATE(employee_data36[[#This Row],[First-LastName]]," ",employee_data36[[#This Row],[DOB]])</f>
        <v>John-Kretschmer 29643</v>
      </c>
      <c r="Z972" t="s">
        <v>40</v>
      </c>
      <c r="AA972" t="s">
        <v>83</v>
      </c>
      <c r="AB972" t="s">
        <v>55</v>
      </c>
      <c r="AC972">
        <v>1801</v>
      </c>
      <c r="AD972" t="s">
        <v>74</v>
      </c>
      <c r="AE972" t="s">
        <v>75</v>
      </c>
      <c r="AF972" t="s">
        <v>105</v>
      </c>
      <c r="AG972">
        <v>3</v>
      </c>
    </row>
    <row r="973" spans="1:33" x14ac:dyDescent="0.3">
      <c r="A973">
        <v>1398</v>
      </c>
      <c r="B973" t="s">
        <v>4026</v>
      </c>
      <c r="C973" t="s">
        <v>4027</v>
      </c>
      <c r="D973" s="6" t="str">
        <f>CONCATENATE(employee_data36[[#This Row],[FirstName]], "-",employee_data36[[#This Row],[LastName]] )</f>
        <v>Debbie-Mangal</v>
      </c>
      <c r="E973" s="1">
        <v>44199</v>
      </c>
      <c r="F973" s="1">
        <v>44993</v>
      </c>
      <c r="G973" s="7" t="str">
        <f>IF(ISBLANK(employee_data36[[#This Row],[ExitDate]]),"Yes","")</f>
        <v/>
      </c>
      <c r="H973" t="s">
        <v>28</v>
      </c>
      <c r="I973" t="s">
        <v>4028</v>
      </c>
      <c r="J973" t="s">
        <v>4029</v>
      </c>
      <c r="K973" t="s">
        <v>168</v>
      </c>
      <c r="L973" t="s">
        <v>32</v>
      </c>
      <c r="M973" s="6" t="str">
        <f>IF(ISBLANK(employee_data36[[#This Row],[ExitDate]]),"1","0")</f>
        <v>0</v>
      </c>
      <c r="N973" s="6" t="str">
        <f>IF(employee_data36[[#This Row],[EmployeeStatus]]="Active", "Active", "Tidak Active")</f>
        <v>Active</v>
      </c>
      <c r="O973" t="s">
        <v>52</v>
      </c>
      <c r="P973" t="s">
        <v>34</v>
      </c>
      <c r="Q973" t="s">
        <v>63</v>
      </c>
      <c r="R973" t="s">
        <v>99</v>
      </c>
      <c r="S973" t="s">
        <v>4030</v>
      </c>
      <c r="T973" t="s">
        <v>38</v>
      </c>
      <c r="U973" t="s">
        <v>148</v>
      </c>
      <c r="V973" s="1">
        <v>26645</v>
      </c>
      <c r="W973" s="6">
        <f>DATEDIF(employee_data36[[#This Row],[DOB]],DATE(2023, 1, 1), "Y")</f>
        <v>50</v>
      </c>
      <c r="X973" s="6" t="str">
        <f>IF(employee_data3[[#This Row],[Age]]&lt;=25, "Remaja", IF(employee_data3[[#This Row],[Age]]&lt;=55, "Dewasa", "Lansia"))</f>
        <v>Dewasa</v>
      </c>
      <c r="Y973" s="7" t="str">
        <f>CONCATENATE(employee_data36[[#This Row],[First-LastName]]," ",employee_data36[[#This Row],[DOB]])</f>
        <v>Debbie-Mangal 26645</v>
      </c>
      <c r="Z973" t="s">
        <v>40</v>
      </c>
      <c r="AA973" t="s">
        <v>1062</v>
      </c>
      <c r="AB973" t="s">
        <v>42</v>
      </c>
      <c r="AC973">
        <v>2451</v>
      </c>
      <c r="AD973" t="s">
        <v>43</v>
      </c>
      <c r="AE973" t="s">
        <v>75</v>
      </c>
      <c r="AF973" t="s">
        <v>236</v>
      </c>
      <c r="AG973">
        <v>3</v>
      </c>
    </row>
    <row r="974" spans="1:33" x14ac:dyDescent="0.3">
      <c r="A974">
        <v>1399</v>
      </c>
      <c r="B974" t="s">
        <v>4031</v>
      </c>
      <c r="C974" t="s">
        <v>4032</v>
      </c>
      <c r="D974" s="6" t="str">
        <f>CONCATENATE(employee_data36[[#This Row],[FirstName]], "-",employee_data36[[#This Row],[LastName]] )</f>
        <v>Helen-Billis</v>
      </c>
      <c r="E974" s="1">
        <v>45092</v>
      </c>
      <c r="F974" s="1"/>
      <c r="G974" s="7" t="str">
        <f>IF(ISBLANK(employee_data36[[#This Row],[ExitDate]]),"Yes","")</f>
        <v>Yes</v>
      </c>
      <c r="H974" t="s">
        <v>28</v>
      </c>
      <c r="I974" t="s">
        <v>4033</v>
      </c>
      <c r="J974" t="s">
        <v>4034</v>
      </c>
      <c r="K974" t="s">
        <v>89</v>
      </c>
      <c r="L974" t="s">
        <v>32</v>
      </c>
      <c r="M974" s="6" t="str">
        <f>IF(ISBLANK(employee_data36[[#This Row],[ExitDate]]),"1","0")</f>
        <v>1</v>
      </c>
      <c r="N974" s="6" t="str">
        <f>IF(employee_data36[[#This Row],[EmployeeStatus]]="Active", "Active", "Tidak Active")</f>
        <v>Active</v>
      </c>
      <c r="O974" t="s">
        <v>52</v>
      </c>
      <c r="P974" t="s">
        <v>34</v>
      </c>
      <c r="Q974" t="s">
        <v>63</v>
      </c>
      <c r="R974" t="s">
        <v>36</v>
      </c>
      <c r="S974" t="s">
        <v>37</v>
      </c>
      <c r="T974" t="s">
        <v>38</v>
      </c>
      <c r="U974" t="s">
        <v>81</v>
      </c>
      <c r="V974" s="1">
        <v>28474</v>
      </c>
      <c r="W974" s="6">
        <f>DATEDIF(employee_data36[[#This Row],[DOB]],DATE(2023, 1, 1), "Y")</f>
        <v>45</v>
      </c>
      <c r="X974" s="6" t="str">
        <f>IF(employee_data3[[#This Row],[Age]]&lt;=25, "Remaja", IF(employee_data3[[#This Row],[Age]]&lt;=55, "Dewasa", "Lansia"))</f>
        <v>Dewasa</v>
      </c>
      <c r="Y974" s="7" t="str">
        <f>CONCATENATE(employee_data36[[#This Row],[First-LastName]]," ",employee_data36[[#This Row],[DOB]])</f>
        <v>Helen-Billis 28474</v>
      </c>
      <c r="Z974" t="s">
        <v>40</v>
      </c>
      <c r="AA974" t="s">
        <v>226</v>
      </c>
      <c r="AB974" t="s">
        <v>42</v>
      </c>
      <c r="AC974">
        <v>2031</v>
      </c>
      <c r="AD974" t="s">
        <v>74</v>
      </c>
      <c r="AE974" t="s">
        <v>44</v>
      </c>
      <c r="AF974" t="s">
        <v>236</v>
      </c>
      <c r="AG974">
        <v>3</v>
      </c>
    </row>
    <row r="975" spans="1:33" x14ac:dyDescent="0.3">
      <c r="A975">
        <v>1400</v>
      </c>
      <c r="B975" t="s">
        <v>4035</v>
      </c>
      <c r="C975" t="s">
        <v>4036</v>
      </c>
      <c r="D975" s="6" t="str">
        <f>CONCATENATE(employee_data36[[#This Row],[FirstName]], "-",employee_data36[[#This Row],[LastName]] )</f>
        <v>Yen-Johnston</v>
      </c>
      <c r="E975" s="1">
        <v>43341</v>
      </c>
      <c r="F975" s="1">
        <v>44966</v>
      </c>
      <c r="G975" s="7" t="str">
        <f>IF(ISBLANK(employee_data36[[#This Row],[ExitDate]]),"Yes","")</f>
        <v/>
      </c>
      <c r="H975" t="s">
        <v>728</v>
      </c>
      <c r="I975" t="s">
        <v>4037</v>
      </c>
      <c r="J975" t="s">
        <v>4038</v>
      </c>
      <c r="K975" t="s">
        <v>118</v>
      </c>
      <c r="L975" t="s">
        <v>32</v>
      </c>
      <c r="M975" s="6" t="str">
        <f>IF(ISBLANK(employee_data36[[#This Row],[ExitDate]]),"1","0")</f>
        <v>0</v>
      </c>
      <c r="N975" s="6" t="str">
        <f>IF(employee_data36[[#This Row],[EmployeeStatus]]="Active", "Active", "Tidak Active")</f>
        <v>Active</v>
      </c>
      <c r="O975" t="s">
        <v>63</v>
      </c>
      <c r="P975" t="s">
        <v>64</v>
      </c>
      <c r="Q975" t="s">
        <v>63</v>
      </c>
      <c r="R975" t="s">
        <v>126</v>
      </c>
      <c r="S975" t="s">
        <v>4039</v>
      </c>
      <c r="T975" t="s">
        <v>38</v>
      </c>
      <c r="U975" t="s">
        <v>90</v>
      </c>
      <c r="V975" s="1">
        <v>20182</v>
      </c>
      <c r="W975" s="6">
        <f>DATEDIF(employee_data36[[#This Row],[DOB]],DATE(2023, 1, 1), "Y")</f>
        <v>67</v>
      </c>
      <c r="X975" s="6" t="str">
        <f>IF(employee_data3[[#This Row],[Age]]&lt;=25, "Remaja", IF(employee_data3[[#This Row],[Age]]&lt;=55, "Dewasa", "Lansia"))</f>
        <v>Lansia</v>
      </c>
      <c r="Y975" s="7" t="str">
        <f>CONCATENATE(employee_data36[[#This Row],[First-LastName]]," ",employee_data36[[#This Row],[DOB]])</f>
        <v>Yen-Johnston 20182</v>
      </c>
      <c r="Z975" t="s">
        <v>40</v>
      </c>
      <c r="AA975" t="s">
        <v>83</v>
      </c>
      <c r="AB975" t="s">
        <v>42</v>
      </c>
      <c r="AC975">
        <v>2128</v>
      </c>
      <c r="AD975" t="s">
        <v>43</v>
      </c>
      <c r="AE975" t="s">
        <v>104</v>
      </c>
      <c r="AF975" t="s">
        <v>105</v>
      </c>
      <c r="AG975">
        <v>3</v>
      </c>
    </row>
    <row r="976" spans="1:33" x14ac:dyDescent="0.3">
      <c r="A976">
        <v>1401</v>
      </c>
      <c r="B976" t="s">
        <v>4040</v>
      </c>
      <c r="C976" t="s">
        <v>1712</v>
      </c>
      <c r="D976" s="6" t="str">
        <f>CONCATENATE(employee_data36[[#This Row],[FirstName]], "-",employee_data36[[#This Row],[LastName]] )</f>
        <v>Hong-Pham</v>
      </c>
      <c r="E976" s="1">
        <v>43469</v>
      </c>
      <c r="F976" s="1"/>
      <c r="G976" s="7" t="str">
        <f>IF(ISBLANK(employee_data36[[#This Row],[ExitDate]]),"Yes","")</f>
        <v>Yes</v>
      </c>
      <c r="H976" t="s">
        <v>28</v>
      </c>
      <c r="I976" t="s">
        <v>4041</v>
      </c>
      <c r="J976" t="s">
        <v>4042</v>
      </c>
      <c r="K976" t="s">
        <v>62</v>
      </c>
      <c r="L976" t="s">
        <v>32</v>
      </c>
      <c r="M976" s="6" t="str">
        <f>IF(ISBLANK(employee_data36[[#This Row],[ExitDate]]),"1","0")</f>
        <v>1</v>
      </c>
      <c r="N976" s="6" t="str">
        <f>IF(employee_data36[[#This Row],[EmployeeStatus]]="Active", "Active", "Tidak Active")</f>
        <v>Active</v>
      </c>
      <c r="O976" t="s">
        <v>33</v>
      </c>
      <c r="P976" t="s">
        <v>64</v>
      </c>
      <c r="Q976" t="s">
        <v>52</v>
      </c>
      <c r="R976" t="s">
        <v>36</v>
      </c>
      <c r="S976" t="s">
        <v>37</v>
      </c>
      <c r="T976" t="s">
        <v>38</v>
      </c>
      <c r="U976" t="s">
        <v>148</v>
      </c>
      <c r="V976" s="1">
        <v>24701</v>
      </c>
      <c r="W976" s="6">
        <f>DATEDIF(employee_data36[[#This Row],[DOB]],DATE(2023, 1, 1), "Y")</f>
        <v>55</v>
      </c>
      <c r="X976" s="6" t="str">
        <f>IF(employee_data3[[#This Row],[Age]]&lt;=25, "Remaja", IF(employee_data3[[#This Row],[Age]]&lt;=55, "Dewasa", "Lansia"))</f>
        <v>Dewasa</v>
      </c>
      <c r="Y976" s="7" t="str">
        <f>CONCATENATE(employee_data36[[#This Row],[First-LastName]]," ",employee_data36[[#This Row],[DOB]])</f>
        <v>Hong-Pham 24701</v>
      </c>
      <c r="Z976" t="s">
        <v>40</v>
      </c>
      <c r="AA976" t="s">
        <v>163</v>
      </c>
      <c r="AB976" t="s">
        <v>55</v>
      </c>
      <c r="AC976">
        <v>2451</v>
      </c>
      <c r="AD976" t="s">
        <v>43</v>
      </c>
      <c r="AE976" t="s">
        <v>75</v>
      </c>
      <c r="AF976" t="s">
        <v>105</v>
      </c>
      <c r="AG976">
        <v>3</v>
      </c>
    </row>
    <row r="977" spans="1:33" x14ac:dyDescent="0.3">
      <c r="A977">
        <v>1402</v>
      </c>
      <c r="B977" t="s">
        <v>1815</v>
      </c>
      <c r="C977" t="s">
        <v>4043</v>
      </c>
      <c r="D977" s="6" t="str">
        <f>CONCATENATE(employee_data36[[#This Row],[FirstName]], "-",employee_data36[[#This Row],[LastName]] )</f>
        <v>Linda-Bachiochi</v>
      </c>
      <c r="E977" s="1">
        <v>44449</v>
      </c>
      <c r="F977" s="1"/>
      <c r="G977" s="7" t="str">
        <f>IF(ISBLANK(employee_data36[[#This Row],[ExitDate]]),"Yes","")</f>
        <v>Yes</v>
      </c>
      <c r="H977" t="s">
        <v>28</v>
      </c>
      <c r="I977" t="s">
        <v>4044</v>
      </c>
      <c r="J977" t="s">
        <v>4045</v>
      </c>
      <c r="K977" t="s">
        <v>139</v>
      </c>
      <c r="L977" t="s">
        <v>32</v>
      </c>
      <c r="M977" s="6" t="str">
        <f>IF(ISBLANK(employee_data36[[#This Row],[ExitDate]]),"1","0")</f>
        <v>1</v>
      </c>
      <c r="N977" s="6" t="str">
        <f>IF(employee_data36[[#This Row],[EmployeeStatus]]="Active", "Active", "Tidak Active")</f>
        <v>Active</v>
      </c>
      <c r="O977" t="s">
        <v>63</v>
      </c>
      <c r="P977" t="s">
        <v>64</v>
      </c>
      <c r="Q977" t="s">
        <v>63</v>
      </c>
      <c r="R977" t="s">
        <v>36</v>
      </c>
      <c r="S977" t="s">
        <v>37</v>
      </c>
      <c r="T977" t="s">
        <v>38</v>
      </c>
      <c r="U977" t="s">
        <v>66</v>
      </c>
      <c r="V977" s="1">
        <v>32428</v>
      </c>
      <c r="W977" s="6">
        <f>DATEDIF(employee_data36[[#This Row],[DOB]],DATE(2023, 1, 1), "Y")</f>
        <v>34</v>
      </c>
      <c r="X977" s="6" t="str">
        <f>IF(employee_data3[[#This Row],[Age]]&lt;=25, "Remaja", IF(employee_data3[[#This Row],[Age]]&lt;=55, "Dewasa", "Lansia"))</f>
        <v>Dewasa</v>
      </c>
      <c r="Y977" s="7" t="str">
        <f>CONCATENATE(employee_data36[[#This Row],[First-LastName]]," ",employee_data36[[#This Row],[DOB]])</f>
        <v>Linda-Bachiochi 32428</v>
      </c>
      <c r="Z977" t="s">
        <v>40</v>
      </c>
      <c r="AA977" t="s">
        <v>103</v>
      </c>
      <c r="AB977" t="s">
        <v>42</v>
      </c>
      <c r="AC977">
        <v>1902</v>
      </c>
      <c r="AD977" t="s">
        <v>43</v>
      </c>
      <c r="AE977" t="s">
        <v>104</v>
      </c>
      <c r="AF977" t="s">
        <v>105</v>
      </c>
      <c r="AG977">
        <v>3</v>
      </c>
    </row>
    <row r="978" spans="1:33" x14ac:dyDescent="0.3">
      <c r="A978">
        <v>1403</v>
      </c>
      <c r="B978" t="s">
        <v>3864</v>
      </c>
      <c r="C978" t="s">
        <v>4046</v>
      </c>
      <c r="D978" s="6" t="str">
        <f>CONCATENATE(employee_data36[[#This Row],[FirstName]], "-",employee_data36[[#This Row],[LastName]] )</f>
        <v>Lily-DiNocco</v>
      </c>
      <c r="E978" s="1">
        <v>44385</v>
      </c>
      <c r="F978" s="1"/>
      <c r="G978" s="7" t="str">
        <f>IF(ISBLANK(employee_data36[[#This Row],[ExitDate]]),"Yes","")</f>
        <v>Yes</v>
      </c>
      <c r="H978" t="s">
        <v>28</v>
      </c>
      <c r="I978" t="s">
        <v>4047</v>
      </c>
      <c r="J978" t="s">
        <v>4048</v>
      </c>
      <c r="K978" t="s">
        <v>133</v>
      </c>
      <c r="L978" t="s">
        <v>32</v>
      </c>
      <c r="M978" s="6" t="str">
        <f>IF(ISBLANK(employee_data36[[#This Row],[ExitDate]]),"1","0")</f>
        <v>1</v>
      </c>
      <c r="N978" s="6" t="str">
        <f>IF(employee_data36[[#This Row],[EmployeeStatus]]="Active", "Active", "Tidak Active")</f>
        <v>Active</v>
      </c>
      <c r="O978" t="s">
        <v>63</v>
      </c>
      <c r="P978" t="s">
        <v>64</v>
      </c>
      <c r="Q978" t="s">
        <v>35</v>
      </c>
      <c r="R978" t="s">
        <v>36</v>
      </c>
      <c r="S978" t="s">
        <v>37</v>
      </c>
      <c r="T978" t="s">
        <v>38</v>
      </c>
      <c r="U978" t="s">
        <v>90</v>
      </c>
      <c r="V978" s="1">
        <v>16415</v>
      </c>
      <c r="W978" s="6">
        <f>DATEDIF(employee_data36[[#This Row],[DOB]],DATE(2023, 1, 1), "Y")</f>
        <v>78</v>
      </c>
      <c r="X978" s="6" t="str">
        <f>IF(employee_data3[[#This Row],[Age]]&lt;=25, "Remaja", IF(employee_data3[[#This Row],[Age]]&lt;=55, "Dewasa", "Lansia"))</f>
        <v>Lansia</v>
      </c>
      <c r="Y978" s="7" t="str">
        <f>CONCATENATE(employee_data36[[#This Row],[First-LastName]]," ",employee_data36[[#This Row],[DOB]])</f>
        <v>Lily-DiNocco 16415</v>
      </c>
      <c r="Z978" t="s">
        <v>40</v>
      </c>
      <c r="AA978" t="s">
        <v>103</v>
      </c>
      <c r="AB978" t="s">
        <v>42</v>
      </c>
      <c r="AC978">
        <v>2351</v>
      </c>
      <c r="AD978" t="s">
        <v>43</v>
      </c>
      <c r="AE978" t="s">
        <v>44</v>
      </c>
      <c r="AF978" t="s">
        <v>105</v>
      </c>
      <c r="AG978">
        <v>3</v>
      </c>
    </row>
    <row r="979" spans="1:33" x14ac:dyDescent="0.3">
      <c r="A979">
        <v>1404</v>
      </c>
      <c r="B979" t="s">
        <v>4049</v>
      </c>
      <c r="C979" t="s">
        <v>2183</v>
      </c>
      <c r="D979" s="6" t="str">
        <f>CONCATENATE(employee_data36[[#This Row],[FirstName]], "-",employee_data36[[#This Row],[LastName]] )</f>
        <v>Ned-Miller</v>
      </c>
      <c r="E979" s="1">
        <v>43405</v>
      </c>
      <c r="F979" s="1">
        <v>44315</v>
      </c>
      <c r="G979" s="7" t="str">
        <f>IF(ISBLANK(employee_data36[[#This Row],[ExitDate]]),"Yes","")</f>
        <v/>
      </c>
      <c r="H979" t="s">
        <v>728</v>
      </c>
      <c r="I979" t="s">
        <v>4050</v>
      </c>
      <c r="J979" t="s">
        <v>4051</v>
      </c>
      <c r="K979" t="s">
        <v>89</v>
      </c>
      <c r="L979" t="s">
        <v>745</v>
      </c>
      <c r="M979" s="6" t="str">
        <f>IF(ISBLANK(employee_data36[[#This Row],[ExitDate]]),"1","0")</f>
        <v>0</v>
      </c>
      <c r="N979" s="6" t="str">
        <f>IF(employee_data36[[#This Row],[EmployeeStatus]]="Active", "Active", "Tidak Active")</f>
        <v>Tidak Active</v>
      </c>
      <c r="O979" t="s">
        <v>33</v>
      </c>
      <c r="P979" t="s">
        <v>64</v>
      </c>
      <c r="Q979" t="s">
        <v>52</v>
      </c>
      <c r="R979" t="s">
        <v>99</v>
      </c>
      <c r="S979" t="s">
        <v>4052</v>
      </c>
      <c r="T979" t="s">
        <v>38</v>
      </c>
      <c r="U979" t="s">
        <v>39</v>
      </c>
      <c r="V979" s="1">
        <v>28830</v>
      </c>
      <c r="W979" s="6">
        <f>DATEDIF(employee_data36[[#This Row],[DOB]],DATE(2023, 1, 1), "Y")</f>
        <v>44</v>
      </c>
      <c r="X979" s="6" t="str">
        <f>IF(employee_data3[[#This Row],[Age]]&lt;=25, "Remaja", IF(employee_data3[[#This Row],[Age]]&lt;=55, "Dewasa", "Lansia"))</f>
        <v>Dewasa</v>
      </c>
      <c r="Y979" s="7" t="str">
        <f>CONCATENATE(employee_data36[[#This Row],[First-LastName]]," ",employee_data36[[#This Row],[DOB]])</f>
        <v>Ned-Miller 28830</v>
      </c>
      <c r="Z979" t="s">
        <v>40</v>
      </c>
      <c r="AA979" t="s">
        <v>243</v>
      </c>
      <c r="AB979" t="s">
        <v>55</v>
      </c>
      <c r="AC979">
        <v>2472</v>
      </c>
      <c r="AD979" t="s">
        <v>56</v>
      </c>
      <c r="AE979" t="s">
        <v>75</v>
      </c>
      <c r="AF979" t="s">
        <v>105</v>
      </c>
      <c r="AG979">
        <v>3</v>
      </c>
    </row>
    <row r="980" spans="1:33" x14ac:dyDescent="0.3">
      <c r="A980">
        <v>1405</v>
      </c>
      <c r="B980" t="s">
        <v>4053</v>
      </c>
      <c r="C980" t="s">
        <v>4054</v>
      </c>
      <c r="D980" s="6" t="str">
        <f>CONCATENATE(employee_data36[[#This Row],[FirstName]], "-",employee_data36[[#This Row],[LastName]] )</f>
        <v>Shana-Petingill</v>
      </c>
      <c r="E980" s="1">
        <v>43442</v>
      </c>
      <c r="F980" s="1">
        <v>44723</v>
      </c>
      <c r="G980" s="7" t="str">
        <f>IF(ISBLANK(employee_data36[[#This Row],[ExitDate]]),"Yes","")</f>
        <v/>
      </c>
      <c r="H980" t="s">
        <v>728</v>
      </c>
      <c r="I980" t="s">
        <v>4055</v>
      </c>
      <c r="J980" t="s">
        <v>4056</v>
      </c>
      <c r="K980" t="s">
        <v>62</v>
      </c>
      <c r="L980" t="s">
        <v>32</v>
      </c>
      <c r="M980" s="6" t="str">
        <f>IF(ISBLANK(employee_data36[[#This Row],[ExitDate]]),"1","0")</f>
        <v>0</v>
      </c>
      <c r="N980" s="6" t="str">
        <f>IF(employee_data36[[#This Row],[EmployeeStatus]]="Active", "Active", "Tidak Active")</f>
        <v>Active</v>
      </c>
      <c r="O980" t="s">
        <v>52</v>
      </c>
      <c r="P980" t="s">
        <v>51</v>
      </c>
      <c r="Q980" t="s">
        <v>35</v>
      </c>
      <c r="R980" t="s">
        <v>99</v>
      </c>
      <c r="S980" t="s">
        <v>4057</v>
      </c>
      <c r="T980" t="s">
        <v>38</v>
      </c>
      <c r="U980" t="s">
        <v>90</v>
      </c>
      <c r="V980" s="1">
        <v>28214</v>
      </c>
      <c r="W980" s="6">
        <f>DATEDIF(employee_data36[[#This Row],[DOB]],DATE(2023, 1, 1), "Y")</f>
        <v>45</v>
      </c>
      <c r="X980" s="6" t="str">
        <f>IF(employee_data3[[#This Row],[Age]]&lt;=25, "Remaja", IF(employee_data3[[#This Row],[Age]]&lt;=55, "Dewasa", "Lansia"))</f>
        <v>Dewasa</v>
      </c>
      <c r="Y980" s="7" t="str">
        <f>CONCATENATE(employee_data36[[#This Row],[First-LastName]]," ",employee_data36[[#This Row],[DOB]])</f>
        <v>Shana-Petingill 28214</v>
      </c>
      <c r="Z980" t="s">
        <v>40</v>
      </c>
      <c r="AA980" t="s">
        <v>834</v>
      </c>
      <c r="AB980" t="s">
        <v>42</v>
      </c>
      <c r="AC980">
        <v>2050</v>
      </c>
      <c r="AD980" t="s">
        <v>74</v>
      </c>
      <c r="AE980" t="s">
        <v>75</v>
      </c>
      <c r="AF980" t="s">
        <v>105</v>
      </c>
      <c r="AG980">
        <v>3</v>
      </c>
    </row>
    <row r="981" spans="1:33" x14ac:dyDescent="0.3">
      <c r="A981">
        <v>1406</v>
      </c>
      <c r="B981" t="s">
        <v>784</v>
      </c>
      <c r="C981" t="s">
        <v>4058</v>
      </c>
      <c r="D981" s="6" t="str">
        <f>CONCATENATE(employee_data36[[#This Row],[FirstName]], "-",employee_data36[[#This Row],[LastName]] )</f>
        <v>Jennifer-Cloninger</v>
      </c>
      <c r="E981" s="1">
        <v>44859</v>
      </c>
      <c r="F981" s="1"/>
      <c r="G981" s="7" t="str">
        <f>IF(ISBLANK(employee_data36[[#This Row],[ExitDate]]),"Yes","")</f>
        <v>Yes</v>
      </c>
      <c r="H981" t="s">
        <v>728</v>
      </c>
      <c r="I981" t="s">
        <v>4059</v>
      </c>
      <c r="J981" t="s">
        <v>4060</v>
      </c>
      <c r="K981" t="s">
        <v>168</v>
      </c>
      <c r="L981" t="s">
        <v>32</v>
      </c>
      <c r="M981" s="6" t="str">
        <f>IF(ISBLANK(employee_data36[[#This Row],[ExitDate]]),"1","0")</f>
        <v>1</v>
      </c>
      <c r="N981" s="6" t="str">
        <f>IF(employee_data36[[#This Row],[EmployeeStatus]]="Active", "Active", "Tidak Active")</f>
        <v>Active</v>
      </c>
      <c r="O981" t="s">
        <v>52</v>
      </c>
      <c r="P981" t="s">
        <v>51</v>
      </c>
      <c r="Q981" t="s">
        <v>63</v>
      </c>
      <c r="R981" t="s">
        <v>36</v>
      </c>
      <c r="S981" t="s">
        <v>37</v>
      </c>
      <c r="T981" t="s">
        <v>38</v>
      </c>
      <c r="U981" t="s">
        <v>81</v>
      </c>
      <c r="V981" s="1">
        <v>30265</v>
      </c>
      <c r="W981" s="6">
        <f>DATEDIF(employee_data36[[#This Row],[DOB]],DATE(2023, 1, 1), "Y")</f>
        <v>40</v>
      </c>
      <c r="X981" s="6" t="str">
        <f>IF(employee_data3[[#This Row],[Age]]&lt;=25, "Remaja", IF(employee_data3[[#This Row],[Age]]&lt;=55, "Dewasa", "Lansia"))</f>
        <v>Dewasa</v>
      </c>
      <c r="Y981" s="7" t="str">
        <f>CONCATENATE(employee_data36[[#This Row],[First-LastName]]," ",employee_data36[[#This Row],[DOB]])</f>
        <v>Jennifer-Cloninger 30265</v>
      </c>
      <c r="Z981" t="s">
        <v>40</v>
      </c>
      <c r="AA981" t="s">
        <v>292</v>
      </c>
      <c r="AB981" t="s">
        <v>42</v>
      </c>
      <c r="AC981">
        <v>1752</v>
      </c>
      <c r="AD981" t="s">
        <v>128</v>
      </c>
      <c r="AE981" t="s">
        <v>75</v>
      </c>
      <c r="AF981" t="s">
        <v>105</v>
      </c>
      <c r="AG981">
        <v>3</v>
      </c>
    </row>
    <row r="982" spans="1:33" x14ac:dyDescent="0.3">
      <c r="A982">
        <v>1407</v>
      </c>
      <c r="B982" t="s">
        <v>4061</v>
      </c>
      <c r="C982" t="s">
        <v>253</v>
      </c>
      <c r="D982" s="6" t="str">
        <f>CONCATENATE(employee_data36[[#This Row],[FirstName]], "-",employee_data36[[#This Row],[LastName]] )</f>
        <v>Elias-Robinson</v>
      </c>
      <c r="E982" s="1">
        <v>45020</v>
      </c>
      <c r="F982" s="1"/>
      <c r="G982" s="7" t="str">
        <f>IF(ISBLANK(employee_data36[[#This Row],[ExitDate]]),"Yes","")</f>
        <v>Yes</v>
      </c>
      <c r="H982" t="s">
        <v>28</v>
      </c>
      <c r="I982" t="s">
        <v>4062</v>
      </c>
      <c r="J982" t="s">
        <v>4063</v>
      </c>
      <c r="K982" t="s">
        <v>80</v>
      </c>
      <c r="L982" t="s">
        <v>32</v>
      </c>
      <c r="M982" s="6" t="str">
        <f>IF(ISBLANK(employee_data36[[#This Row],[ExitDate]]),"1","0")</f>
        <v>1</v>
      </c>
      <c r="N982" s="6" t="str">
        <f>IF(employee_data36[[#This Row],[EmployeeStatus]]="Active", "Active", "Tidak Active")</f>
        <v>Active</v>
      </c>
      <c r="O982" t="s">
        <v>63</v>
      </c>
      <c r="P982" t="s">
        <v>64</v>
      </c>
      <c r="Q982" t="s">
        <v>35</v>
      </c>
      <c r="R982" t="s">
        <v>36</v>
      </c>
      <c r="S982" t="s">
        <v>37</v>
      </c>
      <c r="T982" t="s">
        <v>38</v>
      </c>
      <c r="U982" t="s">
        <v>66</v>
      </c>
      <c r="V982" s="1">
        <v>30405</v>
      </c>
      <c r="W982" s="6">
        <f>DATEDIF(employee_data36[[#This Row],[DOB]],DATE(2023, 1, 1), "Y")</f>
        <v>39</v>
      </c>
      <c r="X982" s="6" t="str">
        <f>IF(employee_data3[[#This Row],[Age]]&lt;=25, "Remaja", IF(employee_data3[[#This Row],[Age]]&lt;=55, "Dewasa", "Lansia"))</f>
        <v>Dewasa</v>
      </c>
      <c r="Y982" s="7" t="str">
        <f>CONCATENATE(employee_data36[[#This Row],[First-LastName]]," ",employee_data36[[#This Row],[DOB]])</f>
        <v>Elias-Robinson 30405</v>
      </c>
      <c r="Z982" t="s">
        <v>40</v>
      </c>
      <c r="AA982" t="s">
        <v>613</v>
      </c>
      <c r="AB982" t="s">
        <v>55</v>
      </c>
      <c r="AC982">
        <v>1730</v>
      </c>
      <c r="AD982" t="s">
        <v>56</v>
      </c>
      <c r="AE982" t="s">
        <v>84</v>
      </c>
      <c r="AF982" t="s">
        <v>105</v>
      </c>
      <c r="AG982">
        <v>3</v>
      </c>
    </row>
    <row r="983" spans="1:33" x14ac:dyDescent="0.3">
      <c r="A983">
        <v>1408</v>
      </c>
      <c r="B983" t="s">
        <v>4064</v>
      </c>
      <c r="C983" t="s">
        <v>4065</v>
      </c>
      <c r="D983" s="6" t="str">
        <f>CONCATENATE(employee_data36[[#This Row],[FirstName]], "-",employee_data36[[#This Row],[LastName]] )</f>
        <v>Libby-Fidelia</v>
      </c>
      <c r="E983" s="1">
        <v>44272</v>
      </c>
      <c r="F983" s="1"/>
      <c r="G983" s="7" t="str">
        <f>IF(ISBLANK(employee_data36[[#This Row],[ExitDate]]),"Yes","")</f>
        <v>Yes</v>
      </c>
      <c r="H983" t="s">
        <v>28</v>
      </c>
      <c r="I983" t="s">
        <v>4066</v>
      </c>
      <c r="J983" t="s">
        <v>4067</v>
      </c>
      <c r="K983" t="s">
        <v>62</v>
      </c>
      <c r="L983" t="s">
        <v>32</v>
      </c>
      <c r="M983" s="6" t="str">
        <f>IF(ISBLANK(employee_data36[[#This Row],[ExitDate]]),"1","0")</f>
        <v>1</v>
      </c>
      <c r="N983" s="6" t="str">
        <f>IF(employee_data36[[#This Row],[EmployeeStatus]]="Active", "Active", "Tidak Active")</f>
        <v>Active</v>
      </c>
      <c r="O983" t="s">
        <v>33</v>
      </c>
      <c r="P983" t="s">
        <v>64</v>
      </c>
      <c r="Q983" t="s">
        <v>52</v>
      </c>
      <c r="R983" t="s">
        <v>36</v>
      </c>
      <c r="S983" t="s">
        <v>37</v>
      </c>
      <c r="T983" t="s">
        <v>38</v>
      </c>
      <c r="U983" t="s">
        <v>90</v>
      </c>
      <c r="V983" s="1">
        <v>29558</v>
      </c>
      <c r="W983" s="6">
        <f>DATEDIF(employee_data36[[#This Row],[DOB]],DATE(2023, 1, 1), "Y")</f>
        <v>42</v>
      </c>
      <c r="X983" s="6" t="str">
        <f>IF(employee_data3[[#This Row],[Age]]&lt;=25, "Remaja", IF(employee_data3[[#This Row],[Age]]&lt;=55, "Dewasa", "Lansia"))</f>
        <v>Dewasa</v>
      </c>
      <c r="Y983" s="7" t="str">
        <f>CONCATENATE(employee_data36[[#This Row],[First-LastName]]," ",employee_data36[[#This Row],[DOB]])</f>
        <v>Libby-Fidelia 29558</v>
      </c>
      <c r="Z983" t="s">
        <v>40</v>
      </c>
      <c r="AA983" t="s">
        <v>6</v>
      </c>
      <c r="AB983" t="s">
        <v>42</v>
      </c>
      <c r="AC983">
        <v>2155</v>
      </c>
      <c r="AD983" t="s">
        <v>74</v>
      </c>
      <c r="AE983" t="s">
        <v>75</v>
      </c>
      <c r="AF983" t="s">
        <v>105</v>
      </c>
      <c r="AG983">
        <v>3</v>
      </c>
    </row>
    <row r="984" spans="1:33" x14ac:dyDescent="0.3">
      <c r="A984">
        <v>1409</v>
      </c>
      <c r="B984" t="s">
        <v>4068</v>
      </c>
      <c r="C984" t="s">
        <v>4069</v>
      </c>
      <c r="D984" s="6" t="str">
        <f>CONCATENATE(employee_data36[[#This Row],[FirstName]], "-",employee_data36[[#This Row],[LastName]] )</f>
        <v>Catherine-Ybarra</v>
      </c>
      <c r="E984" s="1">
        <v>43535</v>
      </c>
      <c r="F984" s="1">
        <v>44445</v>
      </c>
      <c r="G984" s="7" t="str">
        <f>IF(ISBLANK(employee_data36[[#This Row],[ExitDate]]),"Yes","")</f>
        <v/>
      </c>
      <c r="H984" t="s">
        <v>28</v>
      </c>
      <c r="I984" t="s">
        <v>4070</v>
      </c>
      <c r="J984" t="s">
        <v>4071</v>
      </c>
      <c r="K984" t="s">
        <v>139</v>
      </c>
      <c r="L984" t="s">
        <v>745</v>
      </c>
      <c r="M984" s="6" t="str">
        <f>IF(ISBLANK(employee_data36[[#This Row],[ExitDate]]),"1","0")</f>
        <v>0</v>
      </c>
      <c r="N984" s="6" t="str">
        <f>IF(employee_data36[[#This Row],[EmployeeStatus]]="Active", "Active", "Tidak Active")</f>
        <v>Tidak Active</v>
      </c>
      <c r="O984" t="s">
        <v>63</v>
      </c>
      <c r="P984" t="s">
        <v>51</v>
      </c>
      <c r="Q984" t="s">
        <v>52</v>
      </c>
      <c r="R984" t="s">
        <v>140</v>
      </c>
      <c r="S984" t="s">
        <v>4072</v>
      </c>
      <c r="T984" t="s">
        <v>38</v>
      </c>
      <c r="U984" t="s">
        <v>81</v>
      </c>
      <c r="V984" s="1">
        <v>29678</v>
      </c>
      <c r="W984" s="6">
        <f>DATEDIF(employee_data36[[#This Row],[DOB]],DATE(2023, 1, 1), "Y")</f>
        <v>41</v>
      </c>
      <c r="X984" s="6" t="str">
        <f>IF(employee_data3[[#This Row],[Age]]&lt;=25, "Remaja", IF(employee_data3[[#This Row],[Age]]&lt;=55, "Dewasa", "Lansia"))</f>
        <v>Dewasa</v>
      </c>
      <c r="Y984" s="7" t="str">
        <f>CONCATENATE(employee_data36[[#This Row],[First-LastName]]," ",employee_data36[[#This Row],[DOB]])</f>
        <v>Catherine-Ybarra 29678</v>
      </c>
      <c r="Z984" t="s">
        <v>40</v>
      </c>
      <c r="AA984" t="s">
        <v>103</v>
      </c>
      <c r="AB984" t="s">
        <v>42</v>
      </c>
      <c r="AC984">
        <v>2458</v>
      </c>
      <c r="AD984" t="s">
        <v>74</v>
      </c>
      <c r="AE984" t="s">
        <v>44</v>
      </c>
      <c r="AF984" t="s">
        <v>105</v>
      </c>
      <c r="AG984">
        <v>3</v>
      </c>
    </row>
    <row r="985" spans="1:33" x14ac:dyDescent="0.3">
      <c r="A985">
        <v>1410</v>
      </c>
      <c r="B985" t="s">
        <v>3479</v>
      </c>
      <c r="C985" t="s">
        <v>4073</v>
      </c>
      <c r="D985" s="6" t="str">
        <f>CONCATENATE(employee_data36[[#This Row],[FirstName]], "-",employee_data36[[#This Row],[LastName]] )</f>
        <v>Ashanti-Price</v>
      </c>
      <c r="E985" s="1">
        <v>44617</v>
      </c>
      <c r="F985" s="1">
        <v>45044</v>
      </c>
      <c r="G985" s="7" t="str">
        <f>IF(ISBLANK(employee_data36[[#This Row],[ExitDate]]),"Yes","")</f>
        <v/>
      </c>
      <c r="H985" t="s">
        <v>28</v>
      </c>
      <c r="I985" t="s">
        <v>4074</v>
      </c>
      <c r="J985" t="s">
        <v>4075</v>
      </c>
      <c r="K985" t="s">
        <v>133</v>
      </c>
      <c r="L985" t="s">
        <v>32</v>
      </c>
      <c r="M985" s="6" t="str">
        <f>IF(ISBLANK(employee_data36[[#This Row],[ExitDate]]),"1","0")</f>
        <v>0</v>
      </c>
      <c r="N985" s="6" t="str">
        <f>IF(employee_data36[[#This Row],[EmployeeStatus]]="Active", "Active", "Tidak Active")</f>
        <v>Active</v>
      </c>
      <c r="O985" t="s">
        <v>33</v>
      </c>
      <c r="P985" t="s">
        <v>34</v>
      </c>
      <c r="Q985" t="s">
        <v>35</v>
      </c>
      <c r="R985" t="s">
        <v>126</v>
      </c>
      <c r="S985" t="s">
        <v>4076</v>
      </c>
      <c r="T985" t="s">
        <v>38</v>
      </c>
      <c r="U985" t="s">
        <v>305</v>
      </c>
      <c r="V985" s="1">
        <v>16657</v>
      </c>
      <c r="W985" s="6">
        <f>DATEDIF(employee_data36[[#This Row],[DOB]],DATE(2023, 1, 1), "Y")</f>
        <v>77</v>
      </c>
      <c r="X985" s="6" t="str">
        <f>IF(employee_data3[[#This Row],[Age]]&lt;=25, "Remaja", IF(employee_data3[[#This Row],[Age]]&lt;=55, "Dewasa", "Lansia"))</f>
        <v>Lansia</v>
      </c>
      <c r="Y985" s="7" t="str">
        <f>CONCATENATE(employee_data36[[#This Row],[First-LastName]]," ",employee_data36[[#This Row],[DOB]])</f>
        <v>Ashanti-Price 16657</v>
      </c>
      <c r="Z985" t="s">
        <v>40</v>
      </c>
      <c r="AA985" t="s">
        <v>83</v>
      </c>
      <c r="AB985" t="s">
        <v>42</v>
      </c>
      <c r="AC985">
        <v>26720</v>
      </c>
      <c r="AD985" t="s">
        <v>43</v>
      </c>
      <c r="AE985" t="s">
        <v>44</v>
      </c>
      <c r="AF985" t="s">
        <v>105</v>
      </c>
      <c r="AG985">
        <v>3</v>
      </c>
    </row>
    <row r="986" spans="1:33" x14ac:dyDescent="0.3">
      <c r="A986">
        <v>1411</v>
      </c>
      <c r="B986" t="s">
        <v>3799</v>
      </c>
      <c r="C986" t="s">
        <v>4077</v>
      </c>
      <c r="D986" s="6" t="str">
        <f>CONCATENATE(employee_data36[[#This Row],[FirstName]], "-",employee_data36[[#This Row],[LastName]] )</f>
        <v>Makenna-Rojas</v>
      </c>
      <c r="E986" s="1">
        <v>43648</v>
      </c>
      <c r="F986" s="1"/>
      <c r="G986" s="7" t="str">
        <f>IF(ISBLANK(employee_data36[[#This Row],[ExitDate]]),"Yes","")</f>
        <v>Yes</v>
      </c>
      <c r="H986" t="s">
        <v>28</v>
      </c>
      <c r="I986" t="s">
        <v>4078</v>
      </c>
      <c r="J986" t="s">
        <v>4079</v>
      </c>
      <c r="K986" t="s">
        <v>50</v>
      </c>
      <c r="L986" t="s">
        <v>32</v>
      </c>
      <c r="M986" s="6" t="str">
        <f>IF(ISBLANK(employee_data36[[#This Row],[ExitDate]]),"1","0")</f>
        <v>1</v>
      </c>
      <c r="N986" s="6" t="str">
        <f>IF(employee_data36[[#This Row],[EmployeeStatus]]="Active", "Active", "Tidak Active")</f>
        <v>Active</v>
      </c>
      <c r="O986" t="s">
        <v>52</v>
      </c>
      <c r="P986" t="s">
        <v>34</v>
      </c>
      <c r="Q986" t="s">
        <v>52</v>
      </c>
      <c r="R986" t="s">
        <v>36</v>
      </c>
      <c r="S986" t="s">
        <v>37</v>
      </c>
      <c r="T986" t="s">
        <v>38</v>
      </c>
      <c r="U986" t="s">
        <v>53</v>
      </c>
      <c r="V986" s="1">
        <v>29367</v>
      </c>
      <c r="W986" s="6">
        <f>DATEDIF(employee_data36[[#This Row],[DOB]],DATE(2023, 1, 1), "Y")</f>
        <v>42</v>
      </c>
      <c r="X986" s="6" t="str">
        <f>IF(employee_data3[[#This Row],[Age]]&lt;=25, "Remaja", IF(employee_data3[[#This Row],[Age]]&lt;=55, "Dewasa", "Lansia"))</f>
        <v>Dewasa</v>
      </c>
      <c r="Y986" s="7" t="str">
        <f>CONCATENATE(employee_data36[[#This Row],[First-LastName]]," ",employee_data36[[#This Row],[DOB]])</f>
        <v>Makenna-Rojas 29367</v>
      </c>
      <c r="Z986" t="s">
        <v>40</v>
      </c>
      <c r="AA986" t="s">
        <v>226</v>
      </c>
      <c r="AB986" t="s">
        <v>42</v>
      </c>
      <c r="AC986">
        <v>78612</v>
      </c>
      <c r="AD986" t="s">
        <v>56</v>
      </c>
      <c r="AE986" t="s">
        <v>84</v>
      </c>
      <c r="AF986" t="s">
        <v>105</v>
      </c>
      <c r="AG986">
        <v>3</v>
      </c>
    </row>
    <row r="987" spans="1:33" x14ac:dyDescent="0.3">
      <c r="A987">
        <v>1412</v>
      </c>
      <c r="B987" t="s">
        <v>4080</v>
      </c>
      <c r="C987" t="s">
        <v>354</v>
      </c>
      <c r="D987" s="6" t="str">
        <f>CONCATENATE(employee_data36[[#This Row],[FirstName]], "-",employee_data36[[#This Row],[LastName]] )</f>
        <v>Rory-Stone</v>
      </c>
      <c r="E987" s="1">
        <v>43636</v>
      </c>
      <c r="F987" s="1"/>
      <c r="G987" s="7" t="str">
        <f>IF(ISBLANK(employee_data36[[#This Row],[ExitDate]]),"Yes","")</f>
        <v>Yes</v>
      </c>
      <c r="H987" t="s">
        <v>28</v>
      </c>
      <c r="I987" t="s">
        <v>4081</v>
      </c>
      <c r="J987" t="s">
        <v>4082</v>
      </c>
      <c r="K987" t="s">
        <v>139</v>
      </c>
      <c r="L987" t="s">
        <v>32</v>
      </c>
      <c r="M987" s="6" t="str">
        <f>IF(ISBLANK(employee_data36[[#This Row],[ExitDate]]),"1","0")</f>
        <v>1</v>
      </c>
      <c r="N987" s="6" t="str">
        <f>IF(employee_data36[[#This Row],[EmployeeStatus]]="Active", "Active", "Tidak Active")</f>
        <v>Active</v>
      </c>
      <c r="O987" t="s">
        <v>52</v>
      </c>
      <c r="P987" t="s">
        <v>64</v>
      </c>
      <c r="Q987" t="s">
        <v>63</v>
      </c>
      <c r="R987" t="s">
        <v>36</v>
      </c>
      <c r="S987" t="s">
        <v>37</v>
      </c>
      <c r="T987" t="s">
        <v>38</v>
      </c>
      <c r="U987" t="s">
        <v>90</v>
      </c>
      <c r="V987" s="1">
        <v>30213</v>
      </c>
      <c r="W987" s="6">
        <f>DATEDIF(employee_data36[[#This Row],[DOB]],DATE(2023, 1, 1), "Y")</f>
        <v>40</v>
      </c>
      <c r="X987" s="6" t="str">
        <f>IF(employee_data3[[#This Row],[Age]]&lt;=25, "Remaja", IF(employee_data3[[#This Row],[Age]]&lt;=55, "Dewasa", "Lansia"))</f>
        <v>Dewasa</v>
      </c>
      <c r="Y987" s="7" t="str">
        <f>CONCATENATE(employee_data36[[#This Row],[First-LastName]]," ",employee_data36[[#This Row],[DOB]])</f>
        <v>Rory-Stone 30213</v>
      </c>
      <c r="Z987" t="s">
        <v>40</v>
      </c>
      <c r="AA987" t="s">
        <v>4083</v>
      </c>
      <c r="AB987" t="s">
        <v>42</v>
      </c>
      <c r="AC987">
        <v>75935</v>
      </c>
      <c r="AD987" t="s">
        <v>43</v>
      </c>
      <c r="AE987" t="s">
        <v>44</v>
      </c>
      <c r="AF987" t="s">
        <v>105</v>
      </c>
      <c r="AG987">
        <v>3</v>
      </c>
    </row>
    <row r="988" spans="1:33" x14ac:dyDescent="0.3">
      <c r="A988">
        <v>1413</v>
      </c>
      <c r="B988" t="s">
        <v>1636</v>
      </c>
      <c r="C988" t="s">
        <v>4084</v>
      </c>
      <c r="D988" s="6" t="str">
        <f>CONCATENATE(employee_data36[[#This Row],[FirstName]], "-",employee_data36[[#This Row],[LastName]] )</f>
        <v>Ann-Montgomery</v>
      </c>
      <c r="E988" s="1">
        <v>43735</v>
      </c>
      <c r="F988" s="1">
        <v>44965</v>
      </c>
      <c r="G988" s="7" t="str">
        <f>IF(ISBLANK(employee_data36[[#This Row],[ExitDate]]),"Yes","")</f>
        <v/>
      </c>
      <c r="H988" t="s">
        <v>28</v>
      </c>
      <c r="I988" t="s">
        <v>4085</v>
      </c>
      <c r="J988" t="s">
        <v>4086</v>
      </c>
      <c r="K988" t="s">
        <v>80</v>
      </c>
      <c r="L988" t="s">
        <v>32</v>
      </c>
      <c r="M988" s="6" t="str">
        <f>IF(ISBLANK(employee_data36[[#This Row],[ExitDate]]),"1","0")</f>
        <v>0</v>
      </c>
      <c r="N988" s="6" t="str">
        <f>IF(employee_data36[[#This Row],[EmployeeStatus]]="Active", "Active", "Tidak Active")</f>
        <v>Active</v>
      </c>
      <c r="O988" t="s">
        <v>52</v>
      </c>
      <c r="P988" t="s">
        <v>51</v>
      </c>
      <c r="Q988" t="s">
        <v>63</v>
      </c>
      <c r="R988" t="s">
        <v>140</v>
      </c>
      <c r="S988" t="s">
        <v>4087</v>
      </c>
      <c r="T988" t="s">
        <v>38</v>
      </c>
      <c r="U988" t="s">
        <v>39</v>
      </c>
      <c r="V988" s="1">
        <v>15777</v>
      </c>
      <c r="W988" s="6">
        <f>DATEDIF(employee_data36[[#This Row],[DOB]],DATE(2023, 1, 1), "Y")</f>
        <v>79</v>
      </c>
      <c r="X988" s="6" t="str">
        <f>IF(employee_data3[[#This Row],[Age]]&lt;=25, "Remaja", IF(employee_data3[[#This Row],[Age]]&lt;=55, "Dewasa", "Lansia"))</f>
        <v>Lansia</v>
      </c>
      <c r="Y988" s="7" t="str">
        <f>CONCATENATE(employee_data36[[#This Row],[First-LastName]]," ",employee_data36[[#This Row],[DOB]])</f>
        <v>Ann-Montgomery 15777</v>
      </c>
      <c r="Z988" t="s">
        <v>40</v>
      </c>
      <c r="AA988" t="s">
        <v>41</v>
      </c>
      <c r="AB988" t="s">
        <v>55</v>
      </c>
      <c r="AC988">
        <v>51599</v>
      </c>
      <c r="AD988" t="s">
        <v>93</v>
      </c>
      <c r="AE988" t="s">
        <v>44</v>
      </c>
      <c r="AF988" t="s">
        <v>236</v>
      </c>
      <c r="AG988">
        <v>3</v>
      </c>
    </row>
    <row r="989" spans="1:33" x14ac:dyDescent="0.3">
      <c r="A989">
        <v>1414</v>
      </c>
      <c r="B989" t="s">
        <v>4088</v>
      </c>
      <c r="C989" t="s">
        <v>4089</v>
      </c>
      <c r="D989" s="6" t="str">
        <f>CONCATENATE(employee_data36[[#This Row],[FirstName]], "-",employee_data36[[#This Row],[LastName]] )</f>
        <v>Erin-Holder</v>
      </c>
      <c r="E989" s="1">
        <v>44880</v>
      </c>
      <c r="F989" s="1">
        <v>45133</v>
      </c>
      <c r="G989" s="7" t="str">
        <f>IF(ISBLANK(employee_data36[[#This Row],[ExitDate]]),"Yes","")</f>
        <v/>
      </c>
      <c r="H989" t="s">
        <v>28</v>
      </c>
      <c r="I989" t="s">
        <v>4090</v>
      </c>
      <c r="J989" t="s">
        <v>4091</v>
      </c>
      <c r="K989" t="s">
        <v>89</v>
      </c>
      <c r="L989" t="s">
        <v>32</v>
      </c>
      <c r="M989" s="6" t="str">
        <f>IF(ISBLANK(employee_data36[[#This Row],[ExitDate]]),"1","0")</f>
        <v>0</v>
      </c>
      <c r="N989" s="6" t="str">
        <f>IF(employee_data36[[#This Row],[EmployeeStatus]]="Active", "Active", "Tidak Active")</f>
        <v>Active</v>
      </c>
      <c r="O989" t="s">
        <v>33</v>
      </c>
      <c r="P989" t="s">
        <v>34</v>
      </c>
      <c r="Q989" t="s">
        <v>63</v>
      </c>
      <c r="R989" t="s">
        <v>99</v>
      </c>
      <c r="S989" t="s">
        <v>4092</v>
      </c>
      <c r="T989" t="s">
        <v>38</v>
      </c>
      <c r="U989" t="s">
        <v>53</v>
      </c>
      <c r="V989" s="1">
        <v>24261</v>
      </c>
      <c r="W989" s="6">
        <f>DATEDIF(employee_data36[[#This Row],[DOB]],DATE(2023, 1, 1), "Y")</f>
        <v>56</v>
      </c>
      <c r="X989" s="6" t="str">
        <f>IF(employee_data3[[#This Row],[Age]]&lt;=25, "Remaja", IF(employee_data3[[#This Row],[Age]]&lt;=55, "Dewasa", "Lansia"))</f>
        <v>Lansia</v>
      </c>
      <c r="Y989" s="7" t="str">
        <f>CONCATENATE(employee_data36[[#This Row],[First-LastName]]," ",employee_data36[[#This Row],[DOB]])</f>
        <v>Erin-Holder 24261</v>
      </c>
      <c r="Z989" t="s">
        <v>40</v>
      </c>
      <c r="AA989" t="s">
        <v>54</v>
      </c>
      <c r="AB989" t="s">
        <v>55</v>
      </c>
      <c r="AC989">
        <v>95839</v>
      </c>
      <c r="AD989" t="s">
        <v>128</v>
      </c>
      <c r="AE989" t="s">
        <v>84</v>
      </c>
      <c r="AF989" t="s">
        <v>105</v>
      </c>
      <c r="AG989">
        <v>3</v>
      </c>
    </row>
    <row r="990" spans="1:33" x14ac:dyDescent="0.3">
      <c r="A990">
        <v>1415</v>
      </c>
      <c r="B990" t="s">
        <v>4093</v>
      </c>
      <c r="C990" t="s">
        <v>4094</v>
      </c>
      <c r="D990" s="6" t="str">
        <f>CONCATENATE(employee_data36[[#This Row],[FirstName]], "-",employee_data36[[#This Row],[LastName]] )</f>
        <v>Aubrey-Kim</v>
      </c>
      <c r="E990" s="1">
        <v>44065</v>
      </c>
      <c r="F990" s="1"/>
      <c r="G990" s="7" t="str">
        <f>IF(ISBLANK(employee_data36[[#This Row],[ExitDate]]),"Yes","")</f>
        <v>Yes</v>
      </c>
      <c r="H990" t="s">
        <v>28</v>
      </c>
      <c r="I990" t="s">
        <v>4095</v>
      </c>
      <c r="J990" t="s">
        <v>4096</v>
      </c>
      <c r="K990" t="s">
        <v>31</v>
      </c>
      <c r="L990" t="s">
        <v>32</v>
      </c>
      <c r="M990" s="6" t="str">
        <f>IF(ISBLANK(employee_data36[[#This Row],[ExitDate]]),"1","0")</f>
        <v>1</v>
      </c>
      <c r="N990" s="6" t="str">
        <f>IF(employee_data36[[#This Row],[EmployeeStatus]]="Active", "Active", "Tidak Active")</f>
        <v>Active</v>
      </c>
      <c r="O990" t="s">
        <v>52</v>
      </c>
      <c r="P990" t="s">
        <v>51</v>
      </c>
      <c r="Q990" t="s">
        <v>52</v>
      </c>
      <c r="R990" t="s">
        <v>36</v>
      </c>
      <c r="S990" t="s">
        <v>37</v>
      </c>
      <c r="T990" t="s">
        <v>38</v>
      </c>
      <c r="U990" t="s">
        <v>90</v>
      </c>
      <c r="V990" s="1">
        <v>28351</v>
      </c>
      <c r="W990" s="6">
        <f>DATEDIF(employee_data36[[#This Row],[DOB]],DATE(2023, 1, 1), "Y")</f>
        <v>45</v>
      </c>
      <c r="X990" s="6" t="str">
        <f>IF(employee_data3[[#This Row],[Age]]&lt;=25, "Remaja", IF(employee_data3[[#This Row],[Age]]&lt;=55, "Dewasa", "Lansia"))</f>
        <v>Dewasa</v>
      </c>
      <c r="Y990" s="7" t="str">
        <f>CONCATENATE(employee_data36[[#This Row],[First-LastName]]," ",employee_data36[[#This Row],[DOB]])</f>
        <v>Aubrey-Kim 28351</v>
      </c>
      <c r="Z990" t="s">
        <v>40</v>
      </c>
      <c r="AA990" t="s">
        <v>281</v>
      </c>
      <c r="AB990" t="s">
        <v>55</v>
      </c>
      <c r="AC990">
        <v>93199</v>
      </c>
      <c r="AD990" t="s">
        <v>128</v>
      </c>
      <c r="AE990" t="s">
        <v>104</v>
      </c>
      <c r="AF990" t="s">
        <v>105</v>
      </c>
      <c r="AG990">
        <v>3</v>
      </c>
    </row>
    <row r="991" spans="1:33" x14ac:dyDescent="0.3">
      <c r="A991">
        <v>1416</v>
      </c>
      <c r="B991" t="s">
        <v>57</v>
      </c>
      <c r="C991" t="s">
        <v>520</v>
      </c>
      <c r="D991" s="6" t="str">
        <f>CONCATENATE(employee_data36[[#This Row],[FirstName]], "-",employee_data36[[#This Row],[LastName]] )</f>
        <v>Edward-Love</v>
      </c>
      <c r="E991" s="1">
        <v>43930</v>
      </c>
      <c r="F991" s="1"/>
      <c r="G991" s="7" t="str">
        <f>IF(ISBLANK(employee_data36[[#This Row],[ExitDate]]),"Yes","")</f>
        <v>Yes</v>
      </c>
      <c r="H991" t="s">
        <v>28</v>
      </c>
      <c r="I991" t="s">
        <v>4097</v>
      </c>
      <c r="J991" t="s">
        <v>4098</v>
      </c>
      <c r="K991" t="s">
        <v>50</v>
      </c>
      <c r="L991" t="s">
        <v>32</v>
      </c>
      <c r="M991" s="6" t="str">
        <f>IF(ISBLANK(employee_data36[[#This Row],[ExitDate]]),"1","0")</f>
        <v>1</v>
      </c>
      <c r="N991" s="6" t="str">
        <f>IF(employee_data36[[#This Row],[EmployeeStatus]]="Active", "Active", "Tidak Active")</f>
        <v>Active</v>
      </c>
      <c r="O991" t="s">
        <v>52</v>
      </c>
      <c r="P991" t="s">
        <v>64</v>
      </c>
      <c r="Q991" t="s">
        <v>63</v>
      </c>
      <c r="R991" t="s">
        <v>36</v>
      </c>
      <c r="S991" t="s">
        <v>37</v>
      </c>
      <c r="T991" t="s">
        <v>38</v>
      </c>
      <c r="U991" t="s">
        <v>90</v>
      </c>
      <c r="V991" s="1">
        <v>19614</v>
      </c>
      <c r="W991" s="6">
        <f>DATEDIF(employee_data36[[#This Row],[DOB]],DATE(2023, 1, 1), "Y")</f>
        <v>69</v>
      </c>
      <c r="X991" s="6" t="str">
        <f>IF(employee_data3[[#This Row],[Age]]&lt;=25, "Remaja", IF(employee_data3[[#This Row],[Age]]&lt;=55, "Dewasa", "Lansia"))</f>
        <v>Lansia</v>
      </c>
      <c r="Y991" s="7" t="str">
        <f>CONCATENATE(employee_data36[[#This Row],[First-LastName]]," ",employee_data36[[#This Row],[DOB]])</f>
        <v>Edward-Love 19614</v>
      </c>
      <c r="Z991" t="s">
        <v>40</v>
      </c>
      <c r="AA991" t="s">
        <v>292</v>
      </c>
      <c r="AB991" t="s">
        <v>55</v>
      </c>
      <c r="AC991">
        <v>39796</v>
      </c>
      <c r="AD991" t="s">
        <v>128</v>
      </c>
      <c r="AE991" t="s">
        <v>44</v>
      </c>
      <c r="AF991" t="s">
        <v>105</v>
      </c>
      <c r="AG991">
        <v>3</v>
      </c>
    </row>
    <row r="992" spans="1:33" x14ac:dyDescent="0.3">
      <c r="A992">
        <v>1417</v>
      </c>
      <c r="B992" t="s">
        <v>4099</v>
      </c>
      <c r="C992" t="s">
        <v>3137</v>
      </c>
      <c r="D992" s="6" t="str">
        <f>CONCATENATE(employee_data36[[#This Row],[FirstName]], "-",employee_data36[[#This Row],[LastName]] )</f>
        <v>Paisley-Avery</v>
      </c>
      <c r="E992" s="1">
        <v>44285</v>
      </c>
      <c r="F992" s="1"/>
      <c r="G992" s="7" t="str">
        <f>IF(ISBLANK(employee_data36[[#This Row],[ExitDate]]),"Yes","")</f>
        <v>Yes</v>
      </c>
      <c r="H992" t="s">
        <v>28</v>
      </c>
      <c r="I992" t="s">
        <v>4100</v>
      </c>
      <c r="J992" t="s">
        <v>4101</v>
      </c>
      <c r="K992" t="s">
        <v>139</v>
      </c>
      <c r="L992" t="s">
        <v>32</v>
      </c>
      <c r="M992" s="6" t="str">
        <f>IF(ISBLANK(employee_data36[[#This Row],[ExitDate]]),"1","0")</f>
        <v>1</v>
      </c>
      <c r="N992" s="6" t="str">
        <f>IF(employee_data36[[#This Row],[EmployeeStatus]]="Active", "Active", "Tidak Active")</f>
        <v>Active</v>
      </c>
      <c r="O992" t="s">
        <v>63</v>
      </c>
      <c r="P992" t="s">
        <v>34</v>
      </c>
      <c r="Q992" t="s">
        <v>52</v>
      </c>
      <c r="R992" t="s">
        <v>36</v>
      </c>
      <c r="S992" t="s">
        <v>37</v>
      </c>
      <c r="T992" t="s">
        <v>38</v>
      </c>
      <c r="U992" t="s">
        <v>53</v>
      </c>
      <c r="V992" s="1">
        <v>17931</v>
      </c>
      <c r="W992" s="6">
        <f>DATEDIF(employee_data36[[#This Row],[DOB]],DATE(2023, 1, 1), "Y")</f>
        <v>73</v>
      </c>
      <c r="X992" s="6" t="str">
        <f>IF(employee_data3[[#This Row],[Age]]&lt;=25, "Remaja", IF(employee_data3[[#This Row],[Age]]&lt;=55, "Dewasa", "Lansia"))</f>
        <v>Lansia</v>
      </c>
      <c r="Y992" s="7" t="str">
        <f>CONCATENATE(employee_data36[[#This Row],[First-LastName]]," ",employee_data36[[#This Row],[DOB]])</f>
        <v>Paisley-Avery 17931</v>
      </c>
      <c r="Z992" t="s">
        <v>40</v>
      </c>
      <c r="AA992" t="s">
        <v>6</v>
      </c>
      <c r="AB992" t="s">
        <v>42</v>
      </c>
      <c r="AC992">
        <v>10875</v>
      </c>
      <c r="AD992" t="s">
        <v>74</v>
      </c>
      <c r="AE992" t="s">
        <v>75</v>
      </c>
      <c r="AF992" t="s">
        <v>105</v>
      </c>
      <c r="AG992">
        <v>3</v>
      </c>
    </row>
    <row r="993" spans="1:33" x14ac:dyDescent="0.3">
      <c r="A993">
        <v>1418</v>
      </c>
      <c r="B993" t="s">
        <v>4102</v>
      </c>
      <c r="C993" t="s">
        <v>3573</v>
      </c>
      <c r="D993" s="6" t="str">
        <f>CONCATENATE(employee_data36[[#This Row],[FirstName]], "-",employee_data36[[#This Row],[LastName]] )</f>
        <v>Kaiden-Leblanc</v>
      </c>
      <c r="E993" s="1">
        <v>43369</v>
      </c>
      <c r="F993" s="1"/>
      <c r="G993" s="7" t="str">
        <f>IF(ISBLANK(employee_data36[[#This Row],[ExitDate]]),"Yes","")</f>
        <v>Yes</v>
      </c>
      <c r="H993" t="s">
        <v>28</v>
      </c>
      <c r="I993" t="s">
        <v>4103</v>
      </c>
      <c r="J993" t="s">
        <v>4104</v>
      </c>
      <c r="K993" t="s">
        <v>118</v>
      </c>
      <c r="L993" t="s">
        <v>32</v>
      </c>
      <c r="M993" s="6" t="str">
        <f>IF(ISBLANK(employee_data36[[#This Row],[ExitDate]]),"1","0")</f>
        <v>1</v>
      </c>
      <c r="N993" s="6" t="str">
        <f>IF(employee_data36[[#This Row],[EmployeeStatus]]="Active", "Active", "Tidak Active")</f>
        <v>Active</v>
      </c>
      <c r="O993" t="s">
        <v>52</v>
      </c>
      <c r="P993" t="s">
        <v>34</v>
      </c>
      <c r="Q993" t="s">
        <v>35</v>
      </c>
      <c r="R993" t="s">
        <v>36</v>
      </c>
      <c r="S993" t="s">
        <v>37</v>
      </c>
      <c r="T993" t="s">
        <v>38</v>
      </c>
      <c r="U993" t="s">
        <v>305</v>
      </c>
      <c r="V993" s="1">
        <v>36890</v>
      </c>
      <c r="W993" s="6">
        <f>DATEDIF(employee_data36[[#This Row],[DOB]],DATE(2023, 1, 1), "Y")</f>
        <v>22</v>
      </c>
      <c r="X993" s="6" t="str">
        <f>IF(employee_data3[[#This Row],[Age]]&lt;=25, "Remaja", IF(employee_data3[[#This Row],[Age]]&lt;=55, "Dewasa", "Lansia"))</f>
        <v>Remaja</v>
      </c>
      <c r="Y993" s="7" t="str">
        <f>CONCATENATE(employee_data36[[#This Row],[First-LastName]]," ",employee_data36[[#This Row],[DOB]])</f>
        <v>Kaiden-Leblanc 36890</v>
      </c>
      <c r="Z993" t="s">
        <v>40</v>
      </c>
      <c r="AA993" t="s">
        <v>419</v>
      </c>
      <c r="AB993" t="s">
        <v>42</v>
      </c>
      <c r="AC993">
        <v>33720</v>
      </c>
      <c r="AD993" t="s">
        <v>74</v>
      </c>
      <c r="AE993" t="s">
        <v>84</v>
      </c>
      <c r="AF993" t="s">
        <v>236</v>
      </c>
      <c r="AG993">
        <v>3</v>
      </c>
    </row>
    <row r="994" spans="1:33" x14ac:dyDescent="0.3">
      <c r="A994">
        <v>1419</v>
      </c>
      <c r="B994" t="s">
        <v>4105</v>
      </c>
      <c r="C994" t="s">
        <v>1690</v>
      </c>
      <c r="D994" s="6" t="str">
        <f>CONCATENATE(employee_data36[[#This Row],[FirstName]], "-",employee_data36[[#This Row],[LastName]] )</f>
        <v>Shania-Bauer</v>
      </c>
      <c r="E994" s="1">
        <v>45068</v>
      </c>
      <c r="F994" s="1"/>
      <c r="G994" s="7" t="str">
        <f>IF(ISBLANK(employee_data36[[#This Row],[ExitDate]]),"Yes","")</f>
        <v>Yes</v>
      </c>
      <c r="H994" t="s">
        <v>28</v>
      </c>
      <c r="I994" t="s">
        <v>4106</v>
      </c>
      <c r="J994" t="s">
        <v>4107</v>
      </c>
      <c r="K994" t="s">
        <v>62</v>
      </c>
      <c r="L994" t="s">
        <v>32</v>
      </c>
      <c r="M994" s="6" t="str">
        <f>IF(ISBLANK(employee_data36[[#This Row],[ExitDate]]),"1","0")</f>
        <v>1</v>
      </c>
      <c r="N994" s="6" t="str">
        <f>IF(employee_data36[[#This Row],[EmployeeStatus]]="Active", "Active", "Tidak Active")</f>
        <v>Active</v>
      </c>
      <c r="O994" t="s">
        <v>33</v>
      </c>
      <c r="P994" t="s">
        <v>34</v>
      </c>
      <c r="Q994" t="s">
        <v>63</v>
      </c>
      <c r="R994" t="s">
        <v>36</v>
      </c>
      <c r="S994" t="s">
        <v>37</v>
      </c>
      <c r="T994" t="s">
        <v>38</v>
      </c>
      <c r="U994" t="s">
        <v>90</v>
      </c>
      <c r="V994" s="1">
        <v>30692</v>
      </c>
      <c r="W994" s="6">
        <f>DATEDIF(employee_data36[[#This Row],[DOB]],DATE(2023, 1, 1), "Y")</f>
        <v>38</v>
      </c>
      <c r="X994" s="6" t="str">
        <f>IF(employee_data3[[#This Row],[Age]]&lt;=25, "Remaja", IF(employee_data3[[#This Row],[Age]]&lt;=55, "Dewasa", "Lansia"))</f>
        <v>Dewasa</v>
      </c>
      <c r="Y994" s="7" t="str">
        <f>CONCATENATE(employee_data36[[#This Row],[First-LastName]]," ",employee_data36[[#This Row],[DOB]])</f>
        <v>Shania-Bauer 30692</v>
      </c>
      <c r="Z994" t="s">
        <v>40</v>
      </c>
      <c r="AA994" t="s">
        <v>83</v>
      </c>
      <c r="AB994" t="s">
        <v>42</v>
      </c>
      <c r="AC994">
        <v>50647</v>
      </c>
      <c r="AD994" t="s">
        <v>74</v>
      </c>
      <c r="AE994" t="s">
        <v>104</v>
      </c>
      <c r="AF994" t="s">
        <v>105</v>
      </c>
      <c r="AG994">
        <v>3</v>
      </c>
    </row>
    <row r="995" spans="1:33" x14ac:dyDescent="0.3">
      <c r="A995">
        <v>1420</v>
      </c>
      <c r="B995" t="s">
        <v>4108</v>
      </c>
      <c r="C995" t="s">
        <v>1197</v>
      </c>
      <c r="D995" s="6" t="str">
        <f>CONCATENATE(employee_data36[[#This Row],[FirstName]], "-",employee_data36[[#This Row],[LastName]] )</f>
        <v>Danna-Hines</v>
      </c>
      <c r="E995" s="1">
        <v>44351</v>
      </c>
      <c r="F995" s="1"/>
      <c r="G995" s="7" t="str">
        <f>IF(ISBLANK(employee_data36[[#This Row],[ExitDate]]),"Yes","")</f>
        <v>Yes</v>
      </c>
      <c r="H995" t="s">
        <v>28</v>
      </c>
      <c r="I995" t="s">
        <v>4109</v>
      </c>
      <c r="J995" t="s">
        <v>4110</v>
      </c>
      <c r="K995" t="s">
        <v>168</v>
      </c>
      <c r="L995" t="s">
        <v>32</v>
      </c>
      <c r="M995" s="6" t="str">
        <f>IF(ISBLANK(employee_data36[[#This Row],[ExitDate]]),"1","0")</f>
        <v>1</v>
      </c>
      <c r="N995" s="6" t="str">
        <f>IF(employee_data36[[#This Row],[EmployeeStatus]]="Active", "Active", "Tidak Active")</f>
        <v>Active</v>
      </c>
      <c r="O995" t="s">
        <v>33</v>
      </c>
      <c r="P995" t="s">
        <v>64</v>
      </c>
      <c r="Q995" t="s">
        <v>35</v>
      </c>
      <c r="R995" t="s">
        <v>36</v>
      </c>
      <c r="S995" t="s">
        <v>37</v>
      </c>
      <c r="T995" t="s">
        <v>38</v>
      </c>
      <c r="U995" t="s">
        <v>177</v>
      </c>
      <c r="V995" s="1">
        <v>18626</v>
      </c>
      <c r="W995" s="6">
        <f>DATEDIF(employee_data36[[#This Row],[DOB]],DATE(2023, 1, 1), "Y")</f>
        <v>72</v>
      </c>
      <c r="X995" s="6" t="str">
        <f>IF(employee_data3[[#This Row],[Age]]&lt;=25, "Remaja", IF(employee_data3[[#This Row],[Age]]&lt;=55, "Dewasa", "Lansia"))</f>
        <v>Lansia</v>
      </c>
      <c r="Y995" s="7" t="str">
        <f>CONCATENATE(employee_data36[[#This Row],[First-LastName]]," ",employee_data36[[#This Row],[DOB]])</f>
        <v>Danna-Hines 18626</v>
      </c>
      <c r="Z995" t="s">
        <v>40</v>
      </c>
      <c r="AA995" t="s">
        <v>419</v>
      </c>
      <c r="AB995" t="s">
        <v>42</v>
      </c>
      <c r="AC995">
        <v>33776</v>
      </c>
      <c r="AD995" t="s">
        <v>43</v>
      </c>
      <c r="AE995" t="s">
        <v>104</v>
      </c>
      <c r="AF995" t="s">
        <v>105</v>
      </c>
      <c r="AG995">
        <v>3</v>
      </c>
    </row>
    <row r="996" spans="1:33" x14ac:dyDescent="0.3">
      <c r="A996">
        <v>1421</v>
      </c>
      <c r="B996" t="s">
        <v>4111</v>
      </c>
      <c r="C996" t="s">
        <v>1179</v>
      </c>
      <c r="D996" s="6" t="str">
        <f>CONCATENATE(employee_data36[[#This Row],[FirstName]], "-",employee_data36[[#This Row],[LastName]] )</f>
        <v>Bennett-Bowen</v>
      </c>
      <c r="E996" s="1">
        <v>43760</v>
      </c>
      <c r="F996" s="1">
        <v>45132</v>
      </c>
      <c r="G996" s="7" t="str">
        <f>IF(ISBLANK(employee_data36[[#This Row],[ExitDate]]),"Yes","")</f>
        <v/>
      </c>
      <c r="H996" t="s">
        <v>28</v>
      </c>
      <c r="I996" t="s">
        <v>4112</v>
      </c>
      <c r="J996" t="s">
        <v>4113</v>
      </c>
      <c r="K996" t="s">
        <v>133</v>
      </c>
      <c r="L996" t="s">
        <v>32</v>
      </c>
      <c r="M996" s="6" t="str">
        <f>IF(ISBLANK(employee_data36[[#This Row],[ExitDate]]),"1","0")</f>
        <v>0</v>
      </c>
      <c r="N996" s="6" t="str">
        <f>IF(employee_data36[[#This Row],[EmployeeStatus]]="Active", "Active", "Tidak Active")</f>
        <v>Active</v>
      </c>
      <c r="O996" t="s">
        <v>33</v>
      </c>
      <c r="P996" t="s">
        <v>34</v>
      </c>
      <c r="Q996" t="s">
        <v>63</v>
      </c>
      <c r="R996" t="s">
        <v>99</v>
      </c>
      <c r="S996" t="s">
        <v>4114</v>
      </c>
      <c r="T996" t="s">
        <v>38</v>
      </c>
      <c r="U996" t="s">
        <v>81</v>
      </c>
      <c r="V996" s="1">
        <v>17867</v>
      </c>
      <c r="W996" s="6">
        <f>DATEDIF(employee_data36[[#This Row],[DOB]],DATE(2023, 1, 1), "Y")</f>
        <v>74</v>
      </c>
      <c r="X996" s="6" t="str">
        <f>IF(employee_data3[[#This Row],[Age]]&lt;=25, "Remaja", IF(employee_data3[[#This Row],[Age]]&lt;=55, "Dewasa", "Lansia"))</f>
        <v>Lansia</v>
      </c>
      <c r="Y996" s="7" t="str">
        <f>CONCATENATE(employee_data36[[#This Row],[First-LastName]]," ",employee_data36[[#This Row],[DOB]])</f>
        <v>Bennett-Bowen 17867</v>
      </c>
      <c r="Z996" t="s">
        <v>40</v>
      </c>
      <c r="AA996" t="s">
        <v>1258</v>
      </c>
      <c r="AB996" t="s">
        <v>42</v>
      </c>
      <c r="AC996">
        <v>24552</v>
      </c>
      <c r="AD996" t="s">
        <v>74</v>
      </c>
      <c r="AE996" t="s">
        <v>84</v>
      </c>
      <c r="AF996" t="s">
        <v>105</v>
      </c>
      <c r="AG996">
        <v>3</v>
      </c>
    </row>
    <row r="997" spans="1:33" x14ac:dyDescent="0.3">
      <c r="A997">
        <v>1422</v>
      </c>
      <c r="B997" t="s">
        <v>4115</v>
      </c>
      <c r="C997" t="s">
        <v>2064</v>
      </c>
      <c r="D997" s="6" t="str">
        <f>CONCATENATE(employee_data36[[#This Row],[FirstName]], "-",employee_data36[[#This Row],[LastName]] )</f>
        <v>Gianna-Lopez</v>
      </c>
      <c r="E997" s="1">
        <v>43742</v>
      </c>
      <c r="F997" s="1">
        <v>44122</v>
      </c>
      <c r="G997" s="7" t="str">
        <f>IF(ISBLANK(employee_data36[[#This Row],[ExitDate]]),"Yes","")</f>
        <v/>
      </c>
      <c r="H997" t="s">
        <v>28</v>
      </c>
      <c r="I997" t="s">
        <v>4116</v>
      </c>
      <c r="J997" t="s">
        <v>4117</v>
      </c>
      <c r="K997" t="s">
        <v>80</v>
      </c>
      <c r="L997" t="s">
        <v>198</v>
      </c>
      <c r="M997" s="6" t="str">
        <f>IF(ISBLANK(employee_data36[[#This Row],[ExitDate]]),"1","0")</f>
        <v>0</v>
      </c>
      <c r="N997" s="6" t="str">
        <f>IF(employee_data36[[#This Row],[EmployeeStatus]]="Active", "Active", "Tidak Active")</f>
        <v>Tidak Active</v>
      </c>
      <c r="O997" t="s">
        <v>63</v>
      </c>
      <c r="P997" t="s">
        <v>64</v>
      </c>
      <c r="Q997" t="s">
        <v>63</v>
      </c>
      <c r="R997" t="s">
        <v>99</v>
      </c>
      <c r="S997" t="s">
        <v>4118</v>
      </c>
      <c r="T997" t="s">
        <v>38</v>
      </c>
      <c r="U997" t="s">
        <v>1012</v>
      </c>
      <c r="V997" s="1">
        <v>34609</v>
      </c>
      <c r="W997" s="6">
        <f>DATEDIF(employee_data36[[#This Row],[DOB]],DATE(2023, 1, 1), "Y")</f>
        <v>28</v>
      </c>
      <c r="X997" s="6" t="str">
        <f>IF(employee_data3[[#This Row],[Age]]&lt;=25, "Remaja", IF(employee_data3[[#This Row],[Age]]&lt;=55, "Dewasa", "Lansia"))</f>
        <v>Dewasa</v>
      </c>
      <c r="Y997" s="7" t="str">
        <f>CONCATENATE(employee_data36[[#This Row],[First-LastName]]," ",employee_data36[[#This Row],[DOB]])</f>
        <v>Gianna-Lopez 34609</v>
      </c>
      <c r="Z997" t="s">
        <v>40</v>
      </c>
      <c r="AA997" t="s">
        <v>103</v>
      </c>
      <c r="AB997" t="s">
        <v>42</v>
      </c>
      <c r="AC997">
        <v>6933</v>
      </c>
      <c r="AD997" t="s">
        <v>56</v>
      </c>
      <c r="AE997" t="s">
        <v>104</v>
      </c>
      <c r="AF997" t="s">
        <v>236</v>
      </c>
      <c r="AG997">
        <v>3</v>
      </c>
    </row>
    <row r="998" spans="1:33" x14ac:dyDescent="0.3">
      <c r="A998">
        <v>1423</v>
      </c>
      <c r="B998" t="s">
        <v>4119</v>
      </c>
      <c r="C998" t="s">
        <v>3496</v>
      </c>
      <c r="D998" s="6" t="str">
        <f>CONCATENATE(employee_data36[[#This Row],[FirstName]], "-",employee_data36[[#This Row],[LastName]] )</f>
        <v>Azaria-Young</v>
      </c>
      <c r="E998" s="1">
        <v>44737</v>
      </c>
      <c r="F998" s="1"/>
      <c r="G998" s="7" t="str">
        <f>IF(ISBLANK(employee_data36[[#This Row],[ExitDate]]),"Yes","")</f>
        <v>Yes</v>
      </c>
      <c r="H998" t="s">
        <v>28</v>
      </c>
      <c r="I998" t="s">
        <v>4120</v>
      </c>
      <c r="J998" t="s">
        <v>4121</v>
      </c>
      <c r="K998" t="s">
        <v>98</v>
      </c>
      <c r="L998" t="s">
        <v>32</v>
      </c>
      <c r="M998" s="6" t="str">
        <f>IF(ISBLANK(employee_data36[[#This Row],[ExitDate]]),"1","0")</f>
        <v>1</v>
      </c>
      <c r="N998" s="6" t="str">
        <f>IF(employee_data36[[#This Row],[EmployeeStatus]]="Active", "Active", "Tidak Active")</f>
        <v>Active</v>
      </c>
      <c r="O998" t="s">
        <v>63</v>
      </c>
      <c r="P998" t="s">
        <v>51</v>
      </c>
      <c r="Q998" t="s">
        <v>63</v>
      </c>
      <c r="R998" t="s">
        <v>36</v>
      </c>
      <c r="S998" t="s">
        <v>37</v>
      </c>
      <c r="T998" t="s">
        <v>38</v>
      </c>
      <c r="U998" t="s">
        <v>53</v>
      </c>
      <c r="V998" s="1">
        <v>33675</v>
      </c>
      <c r="W998" s="6">
        <f>DATEDIF(employee_data36[[#This Row],[DOB]],DATE(2023, 1, 1), "Y")</f>
        <v>30</v>
      </c>
      <c r="X998" s="6" t="str">
        <f>IF(employee_data3[[#This Row],[Age]]&lt;=25, "Remaja", IF(employee_data3[[#This Row],[Age]]&lt;=55, "Dewasa", "Lansia"))</f>
        <v>Dewasa</v>
      </c>
      <c r="Y998" s="7" t="str">
        <f>CONCATENATE(employee_data36[[#This Row],[First-LastName]]," ",employee_data36[[#This Row],[DOB]])</f>
        <v>Azaria-Young 33675</v>
      </c>
      <c r="Z998" t="s">
        <v>40</v>
      </c>
      <c r="AA998" t="s">
        <v>83</v>
      </c>
      <c r="AB998" t="s">
        <v>42</v>
      </c>
      <c r="AC998">
        <v>3012</v>
      </c>
      <c r="AD998" t="s">
        <v>43</v>
      </c>
      <c r="AE998" t="s">
        <v>75</v>
      </c>
      <c r="AF998" t="s">
        <v>236</v>
      </c>
      <c r="AG998">
        <v>3</v>
      </c>
    </row>
    <row r="999" spans="1:33" x14ac:dyDescent="0.3">
      <c r="A999">
        <v>1424</v>
      </c>
      <c r="B999" t="s">
        <v>3244</v>
      </c>
      <c r="C999" t="s">
        <v>4122</v>
      </c>
      <c r="D999" s="6" t="str">
        <f>CONCATENATE(employee_data36[[#This Row],[FirstName]], "-",employee_data36[[#This Row],[LastName]] )</f>
        <v>Aydin-Bautista</v>
      </c>
      <c r="E999" s="1">
        <v>44517</v>
      </c>
      <c r="F999" s="1">
        <v>44776</v>
      </c>
      <c r="G999" s="7" t="str">
        <f>IF(ISBLANK(employee_data36[[#This Row],[ExitDate]]),"Yes","")</f>
        <v/>
      </c>
      <c r="H999" t="s">
        <v>28</v>
      </c>
      <c r="I999" t="s">
        <v>4123</v>
      </c>
      <c r="J999" t="s">
        <v>4124</v>
      </c>
      <c r="K999" t="s">
        <v>89</v>
      </c>
      <c r="L999" t="s">
        <v>1805</v>
      </c>
      <c r="M999" s="6" t="str">
        <f>IF(ISBLANK(employee_data36[[#This Row],[ExitDate]]),"1","0")</f>
        <v>0</v>
      </c>
      <c r="N999" s="6" t="str">
        <f>IF(employee_data36[[#This Row],[EmployeeStatus]]="Active", "Active", "Tidak Active")</f>
        <v>Tidak Active</v>
      </c>
      <c r="O999" t="s">
        <v>63</v>
      </c>
      <c r="P999" t="s">
        <v>64</v>
      </c>
      <c r="Q999" t="s">
        <v>52</v>
      </c>
      <c r="R999" t="s">
        <v>175</v>
      </c>
      <c r="S999" t="s">
        <v>4125</v>
      </c>
      <c r="T999" t="s">
        <v>38</v>
      </c>
      <c r="U999" t="s">
        <v>81</v>
      </c>
      <c r="V999" s="1">
        <v>30293</v>
      </c>
      <c r="W999" s="6">
        <f>DATEDIF(employee_data36[[#This Row],[DOB]],DATE(2023, 1, 1), "Y")</f>
        <v>40</v>
      </c>
      <c r="X999" s="6" t="str">
        <f>IF(employee_data3[[#This Row],[Age]]&lt;=25, "Remaja", IF(employee_data3[[#This Row],[Age]]&lt;=55, "Dewasa", "Lansia"))</f>
        <v>Dewasa</v>
      </c>
      <c r="Y999" s="7" t="str">
        <f>CONCATENATE(employee_data36[[#This Row],[First-LastName]]," ",employee_data36[[#This Row],[DOB]])</f>
        <v>Aydin-Bautista 30293</v>
      </c>
      <c r="Z999" t="s">
        <v>40</v>
      </c>
      <c r="AA999" t="s">
        <v>83</v>
      </c>
      <c r="AB999" t="s">
        <v>42</v>
      </c>
      <c r="AC999">
        <v>60993</v>
      </c>
      <c r="AD999" t="s">
        <v>128</v>
      </c>
      <c r="AE999" t="s">
        <v>84</v>
      </c>
      <c r="AF999" t="s">
        <v>236</v>
      </c>
      <c r="AG999">
        <v>3</v>
      </c>
    </row>
    <row r="1000" spans="1:33" x14ac:dyDescent="0.3">
      <c r="A1000">
        <v>1425</v>
      </c>
      <c r="B1000" t="s">
        <v>4126</v>
      </c>
      <c r="C1000" t="s">
        <v>4127</v>
      </c>
      <c r="D1000" s="6" t="str">
        <f>CONCATENATE(employee_data36[[#This Row],[FirstName]], "-",employee_data36[[#This Row],[LastName]] )</f>
        <v>Antoine-Schaefer</v>
      </c>
      <c r="E1000" s="1">
        <v>43681</v>
      </c>
      <c r="F1000" s="1"/>
      <c r="G1000" s="7" t="str">
        <f>IF(ISBLANK(employee_data36[[#This Row],[ExitDate]]),"Yes","")</f>
        <v>Yes</v>
      </c>
      <c r="H1000" t="s">
        <v>28</v>
      </c>
      <c r="I1000" t="s">
        <v>4128</v>
      </c>
      <c r="J1000" t="s">
        <v>4129</v>
      </c>
      <c r="K1000" t="s">
        <v>31</v>
      </c>
      <c r="L1000" t="s">
        <v>32</v>
      </c>
      <c r="M1000" s="6" t="str">
        <f>IF(ISBLANK(employee_data36[[#This Row],[ExitDate]]),"1","0")</f>
        <v>1</v>
      </c>
      <c r="N1000" s="6" t="str">
        <f>IF(employee_data36[[#This Row],[EmployeeStatus]]="Active", "Active", "Tidak Active")</f>
        <v>Active</v>
      </c>
      <c r="O1000" t="s">
        <v>52</v>
      </c>
      <c r="P1000" t="s">
        <v>64</v>
      </c>
      <c r="Q1000" t="s">
        <v>63</v>
      </c>
      <c r="R1000" t="s">
        <v>36</v>
      </c>
      <c r="S1000" t="s">
        <v>37</v>
      </c>
      <c r="T1000" t="s">
        <v>38</v>
      </c>
      <c r="U1000" t="s">
        <v>90</v>
      </c>
      <c r="V1000" s="1">
        <v>15513</v>
      </c>
      <c r="W1000" s="6">
        <f>DATEDIF(employee_data36[[#This Row],[DOB]],DATE(2023, 1, 1), "Y")</f>
        <v>80</v>
      </c>
      <c r="X1000" s="6" t="str">
        <f>IF(employee_data3[[#This Row],[Age]]&lt;=25, "Remaja", IF(employee_data3[[#This Row],[Age]]&lt;=55, "Dewasa", "Lansia"))</f>
        <v>Lansia</v>
      </c>
      <c r="Y1000" s="7" t="str">
        <f>CONCATENATE(employee_data36[[#This Row],[First-LastName]]," ",employee_data36[[#This Row],[DOB]])</f>
        <v>Antoine-Schaefer 15513</v>
      </c>
      <c r="Z1000" t="s">
        <v>40</v>
      </c>
      <c r="AA1000" t="s">
        <v>103</v>
      </c>
      <c r="AB1000" t="s">
        <v>42</v>
      </c>
      <c r="AC1000">
        <v>10504</v>
      </c>
      <c r="AD1000" t="s">
        <v>93</v>
      </c>
      <c r="AE1000" t="s">
        <v>75</v>
      </c>
      <c r="AF1000" t="s">
        <v>236</v>
      </c>
      <c r="AG1000">
        <v>3</v>
      </c>
    </row>
    <row r="1001" spans="1:33" x14ac:dyDescent="0.3">
      <c r="A1001">
        <v>1426</v>
      </c>
      <c r="B1001" t="s">
        <v>524</v>
      </c>
      <c r="C1001" t="s">
        <v>955</v>
      </c>
      <c r="D1001" s="6" t="str">
        <f>CONCATENATE(employee_data36[[#This Row],[FirstName]], "-",employee_data36[[#This Row],[LastName]] )</f>
        <v>Milagros-Cobb</v>
      </c>
      <c r="E1001" s="1">
        <v>44628</v>
      </c>
      <c r="F1001" s="1">
        <v>44877</v>
      </c>
      <c r="G1001" s="7" t="str">
        <f>IF(ISBLANK(employee_data36[[#This Row],[ExitDate]]),"Yes","")</f>
        <v/>
      </c>
      <c r="H1001" t="s">
        <v>28</v>
      </c>
      <c r="I1001" t="s">
        <v>4130</v>
      </c>
      <c r="J1001" t="s">
        <v>4131</v>
      </c>
      <c r="K1001" t="s">
        <v>50</v>
      </c>
      <c r="L1001" t="s">
        <v>745</v>
      </c>
      <c r="M1001" s="6" t="str">
        <f>IF(ISBLANK(employee_data36[[#This Row],[ExitDate]]),"1","0")</f>
        <v>0</v>
      </c>
      <c r="N1001" s="6" t="str">
        <f>IF(employee_data36[[#This Row],[EmployeeStatus]]="Active", "Active", "Tidak Active")</f>
        <v>Tidak Active</v>
      </c>
      <c r="O1001" t="s">
        <v>63</v>
      </c>
      <c r="P1001" t="s">
        <v>51</v>
      </c>
      <c r="Q1001" t="s">
        <v>63</v>
      </c>
      <c r="R1001" t="s">
        <v>140</v>
      </c>
      <c r="S1001" t="s">
        <v>4132</v>
      </c>
      <c r="T1001" t="s">
        <v>38</v>
      </c>
      <c r="U1001" t="s">
        <v>81</v>
      </c>
      <c r="V1001" s="1">
        <v>36726</v>
      </c>
      <c r="W1001" s="6">
        <f>DATEDIF(employee_data36[[#This Row],[DOB]],DATE(2023, 1, 1), "Y")</f>
        <v>22</v>
      </c>
      <c r="X1001" s="6" t="str">
        <f>IF(employee_data3[[#This Row],[Age]]&lt;=25, "Remaja", IF(employee_data3[[#This Row],[Age]]&lt;=55, "Dewasa", "Lansia"))</f>
        <v>Remaja</v>
      </c>
      <c r="Y1001" s="7" t="str">
        <f>CONCATENATE(employee_data36[[#This Row],[First-LastName]]," ",employee_data36[[#This Row],[DOB]])</f>
        <v>Milagros-Cobb 36726</v>
      </c>
      <c r="Z1001" t="s">
        <v>40</v>
      </c>
      <c r="AA1001" t="s">
        <v>103</v>
      </c>
      <c r="AB1001" t="s">
        <v>42</v>
      </c>
      <c r="AC1001">
        <v>11397</v>
      </c>
      <c r="AD1001" t="s">
        <v>56</v>
      </c>
      <c r="AE1001" t="s">
        <v>44</v>
      </c>
      <c r="AF1001" t="s">
        <v>105</v>
      </c>
      <c r="AG1001">
        <v>3</v>
      </c>
    </row>
    <row r="1002" spans="1:33" x14ac:dyDescent="0.3">
      <c r="A1002">
        <v>1427</v>
      </c>
      <c r="B1002" t="s">
        <v>731</v>
      </c>
      <c r="C1002" t="s">
        <v>3055</v>
      </c>
      <c r="D1002" s="6" t="str">
        <f>CONCATENATE(employee_data36[[#This Row],[FirstName]], "-",employee_data36[[#This Row],[LastName]] )</f>
        <v>Jean-Duffy</v>
      </c>
      <c r="E1002" s="1">
        <v>43518</v>
      </c>
      <c r="F1002" s="1"/>
      <c r="G1002" s="7" t="str">
        <f>IF(ISBLANK(employee_data36[[#This Row],[ExitDate]]),"Yes","")</f>
        <v>Yes</v>
      </c>
      <c r="H1002" t="s">
        <v>728</v>
      </c>
      <c r="I1002" t="s">
        <v>4133</v>
      </c>
      <c r="J1002" t="s">
        <v>4134</v>
      </c>
      <c r="K1002" t="s">
        <v>31</v>
      </c>
      <c r="L1002" t="s">
        <v>32</v>
      </c>
      <c r="M1002" s="6" t="str">
        <f>IF(ISBLANK(employee_data36[[#This Row],[ExitDate]]),"1","0")</f>
        <v>1</v>
      </c>
      <c r="N1002" s="6" t="str">
        <f>IF(employee_data36[[#This Row],[EmployeeStatus]]="Active", "Active", "Tidak Active")</f>
        <v>Active</v>
      </c>
      <c r="O1002" t="s">
        <v>63</v>
      </c>
      <c r="P1002" t="s">
        <v>51</v>
      </c>
      <c r="Q1002" t="s">
        <v>52</v>
      </c>
      <c r="R1002" t="s">
        <v>36</v>
      </c>
      <c r="S1002" t="s">
        <v>37</v>
      </c>
      <c r="T1002" t="s">
        <v>38</v>
      </c>
      <c r="U1002" t="s">
        <v>111</v>
      </c>
      <c r="V1002" s="1">
        <v>19488</v>
      </c>
      <c r="W1002" s="6">
        <f>DATEDIF(employee_data36[[#This Row],[DOB]],DATE(2023, 1, 1), "Y")</f>
        <v>69</v>
      </c>
      <c r="X1002" s="6" t="str">
        <f>IF(employee_data3[[#This Row],[Age]]&lt;=25, "Remaja", IF(employee_data3[[#This Row],[Age]]&lt;=55, "Dewasa", "Lansia"))</f>
        <v>Lansia</v>
      </c>
      <c r="Y1002" s="7" t="str">
        <f>CONCATENATE(employee_data36[[#This Row],[First-LastName]]," ",employee_data36[[#This Row],[DOB]])</f>
        <v>Jean-Duffy 19488</v>
      </c>
      <c r="Z1002" t="s">
        <v>40</v>
      </c>
      <c r="AA1002" t="s">
        <v>419</v>
      </c>
      <c r="AB1002" t="s">
        <v>55</v>
      </c>
      <c r="AC1002">
        <v>96208</v>
      </c>
      <c r="AD1002" t="s">
        <v>128</v>
      </c>
      <c r="AE1002" t="s">
        <v>104</v>
      </c>
      <c r="AF1002" t="s">
        <v>236</v>
      </c>
      <c r="AG1002">
        <v>3</v>
      </c>
    </row>
    <row r="1003" spans="1:33" x14ac:dyDescent="0.3">
      <c r="A1003">
        <v>1428</v>
      </c>
      <c r="B1003" t="s">
        <v>4135</v>
      </c>
      <c r="C1003" t="s">
        <v>4136</v>
      </c>
      <c r="D1003" s="6" t="str">
        <f>CONCATENATE(employee_data36[[#This Row],[FirstName]], "-",employee_data36[[#This Row],[LastName]] )</f>
        <v>Campbell-Doyle</v>
      </c>
      <c r="E1003" s="1">
        <v>44903</v>
      </c>
      <c r="F1003" s="1"/>
      <c r="G1003" s="7" t="str">
        <f>IF(ISBLANK(employee_data36[[#This Row],[ExitDate]]),"Yes","")</f>
        <v>Yes</v>
      </c>
      <c r="H1003" t="s">
        <v>728</v>
      </c>
      <c r="I1003" t="s">
        <v>4137</v>
      </c>
      <c r="J1003" t="s">
        <v>4138</v>
      </c>
      <c r="K1003" t="s">
        <v>133</v>
      </c>
      <c r="L1003" t="s">
        <v>32</v>
      </c>
      <c r="M1003" s="6" t="str">
        <f>IF(ISBLANK(employee_data36[[#This Row],[ExitDate]]),"1","0")</f>
        <v>1</v>
      </c>
      <c r="N1003" s="6" t="str">
        <f>IF(employee_data36[[#This Row],[EmployeeStatus]]="Active", "Active", "Tidak Active")</f>
        <v>Active</v>
      </c>
      <c r="O1003" t="s">
        <v>63</v>
      </c>
      <c r="P1003" t="s">
        <v>34</v>
      </c>
      <c r="Q1003" t="s">
        <v>52</v>
      </c>
      <c r="R1003" t="s">
        <v>36</v>
      </c>
      <c r="S1003" t="s">
        <v>37</v>
      </c>
      <c r="T1003" t="s">
        <v>38</v>
      </c>
      <c r="U1003" t="s">
        <v>119</v>
      </c>
      <c r="V1003" s="1">
        <v>25625</v>
      </c>
      <c r="W1003" s="6">
        <f>DATEDIF(employee_data36[[#This Row],[DOB]],DATE(2023, 1, 1), "Y")</f>
        <v>52</v>
      </c>
      <c r="X1003" s="6" t="str">
        <f>IF(employee_data3[[#This Row],[Age]]&lt;=25, "Remaja", IF(employee_data3[[#This Row],[Age]]&lt;=55, "Dewasa", "Lansia"))</f>
        <v>Dewasa</v>
      </c>
      <c r="Y1003" s="7" t="str">
        <f>CONCATENATE(employee_data36[[#This Row],[First-LastName]]," ",employee_data36[[#This Row],[DOB]])</f>
        <v>Campbell-Doyle 25625</v>
      </c>
      <c r="Z1003" t="s">
        <v>40</v>
      </c>
      <c r="AA1003" t="s">
        <v>184</v>
      </c>
      <c r="AB1003" t="s">
        <v>55</v>
      </c>
      <c r="AC1003">
        <v>76607</v>
      </c>
      <c r="AD1003" t="s">
        <v>43</v>
      </c>
      <c r="AE1003" t="s">
        <v>104</v>
      </c>
      <c r="AF1003" t="s">
        <v>105</v>
      </c>
      <c r="AG1003">
        <v>3</v>
      </c>
    </row>
    <row r="1004" spans="1:33" x14ac:dyDescent="0.3">
      <c r="A1004">
        <v>1429</v>
      </c>
      <c r="B1004" t="s">
        <v>1549</v>
      </c>
      <c r="C1004" t="s">
        <v>1586</v>
      </c>
      <c r="D1004" s="6" t="str">
        <f>CONCATENATE(employee_data36[[#This Row],[FirstName]], "-",employee_data36[[#This Row],[LastName]] )</f>
        <v>Deven-Vincent</v>
      </c>
      <c r="E1004" s="1">
        <v>43791</v>
      </c>
      <c r="F1004" s="1">
        <v>44632</v>
      </c>
      <c r="G1004" s="7" t="str">
        <f>IF(ISBLANK(employee_data36[[#This Row],[ExitDate]]),"Yes","")</f>
        <v/>
      </c>
      <c r="H1004" t="s">
        <v>728</v>
      </c>
      <c r="I1004" t="s">
        <v>4139</v>
      </c>
      <c r="J1004" t="s">
        <v>4140</v>
      </c>
      <c r="K1004" t="s">
        <v>50</v>
      </c>
      <c r="L1004" t="s">
        <v>745</v>
      </c>
      <c r="M1004" s="6" t="str">
        <f>IF(ISBLANK(employee_data36[[#This Row],[ExitDate]]),"1","0")</f>
        <v>0</v>
      </c>
      <c r="N1004" s="6" t="str">
        <f>IF(employee_data36[[#This Row],[EmployeeStatus]]="Active", "Active", "Tidak Active")</f>
        <v>Tidak Active</v>
      </c>
      <c r="O1004" t="s">
        <v>33</v>
      </c>
      <c r="P1004" t="s">
        <v>64</v>
      </c>
      <c r="Q1004" t="s">
        <v>35</v>
      </c>
      <c r="R1004" t="s">
        <v>126</v>
      </c>
      <c r="S1004" t="s">
        <v>4141</v>
      </c>
      <c r="T1004" t="s">
        <v>38</v>
      </c>
      <c r="U1004" t="s">
        <v>90</v>
      </c>
      <c r="V1004" s="1">
        <v>16317</v>
      </c>
      <c r="W1004" s="6">
        <f>DATEDIF(employee_data36[[#This Row],[DOB]],DATE(2023, 1, 1), "Y")</f>
        <v>78</v>
      </c>
      <c r="X1004" s="6" t="str">
        <f>IF(employee_data3[[#This Row],[Age]]&lt;=25, "Remaja", IF(employee_data3[[#This Row],[Age]]&lt;=55, "Dewasa", "Lansia"))</f>
        <v>Lansia</v>
      </c>
      <c r="Y1004" s="7" t="str">
        <f>CONCATENATE(employee_data36[[#This Row],[First-LastName]]," ",employee_data36[[#This Row],[DOB]])</f>
        <v>Deven-Vincent 16317</v>
      </c>
      <c r="Z1004" t="s">
        <v>40</v>
      </c>
      <c r="AA1004" t="s">
        <v>103</v>
      </c>
      <c r="AB1004" t="s">
        <v>42</v>
      </c>
      <c r="AC1004">
        <v>6668</v>
      </c>
      <c r="AD1004" t="s">
        <v>56</v>
      </c>
      <c r="AE1004" t="s">
        <v>104</v>
      </c>
      <c r="AF1004" t="s">
        <v>105</v>
      </c>
      <c r="AG1004">
        <v>3</v>
      </c>
    </row>
    <row r="1005" spans="1:33" x14ac:dyDescent="0.3">
      <c r="A1005">
        <v>1430</v>
      </c>
      <c r="B1005" t="s">
        <v>4142</v>
      </c>
      <c r="C1005" t="s">
        <v>4143</v>
      </c>
      <c r="D1005" s="6" t="str">
        <f>CONCATENATE(employee_data36[[#This Row],[FirstName]], "-",employee_data36[[#This Row],[LastName]] )</f>
        <v>Evangeline-Downs</v>
      </c>
      <c r="E1005" s="1">
        <v>44970</v>
      </c>
      <c r="F1005" s="1">
        <v>44988</v>
      </c>
      <c r="G1005" s="7" t="str">
        <f>IF(ISBLANK(employee_data36[[#This Row],[ExitDate]]),"Yes","")</f>
        <v/>
      </c>
      <c r="H1005" t="s">
        <v>728</v>
      </c>
      <c r="I1005" t="s">
        <v>4144</v>
      </c>
      <c r="J1005" t="s">
        <v>4145</v>
      </c>
      <c r="K1005" t="s">
        <v>139</v>
      </c>
      <c r="L1005" t="s">
        <v>745</v>
      </c>
      <c r="M1005" s="6" t="str">
        <f>IF(ISBLANK(employee_data36[[#This Row],[ExitDate]]),"1","0")</f>
        <v>0</v>
      </c>
      <c r="N1005" s="6" t="str">
        <f>IF(employee_data36[[#This Row],[EmployeeStatus]]="Active", "Active", "Tidak Active")</f>
        <v>Tidak Active</v>
      </c>
      <c r="O1005" t="s">
        <v>52</v>
      </c>
      <c r="P1005" t="s">
        <v>51</v>
      </c>
      <c r="Q1005" t="s">
        <v>35</v>
      </c>
      <c r="R1005" t="s">
        <v>99</v>
      </c>
      <c r="S1005" t="s">
        <v>4146</v>
      </c>
      <c r="T1005" t="s">
        <v>38</v>
      </c>
      <c r="U1005" t="s">
        <v>504</v>
      </c>
      <c r="V1005" s="1">
        <v>21569</v>
      </c>
      <c r="W1005" s="6">
        <f>DATEDIF(employee_data36[[#This Row],[DOB]],DATE(2023, 1, 1), "Y")</f>
        <v>63</v>
      </c>
      <c r="X1005" s="6" t="str">
        <f>IF(employee_data3[[#This Row],[Age]]&lt;=25, "Remaja", IF(employee_data3[[#This Row],[Age]]&lt;=55, "Dewasa", "Lansia"))</f>
        <v>Lansia</v>
      </c>
      <c r="Y1005" s="7" t="str">
        <f>CONCATENATE(employee_data36[[#This Row],[First-LastName]]," ",employee_data36[[#This Row],[DOB]])</f>
        <v>Evangeline-Downs 21569</v>
      </c>
      <c r="Z1005" t="s">
        <v>40</v>
      </c>
      <c r="AA1005" t="s">
        <v>3108</v>
      </c>
      <c r="AB1005" t="s">
        <v>42</v>
      </c>
      <c r="AC1005">
        <v>36785</v>
      </c>
      <c r="AD1005" t="s">
        <v>128</v>
      </c>
      <c r="AE1005" t="s">
        <v>75</v>
      </c>
      <c r="AF1005" t="s">
        <v>236</v>
      </c>
      <c r="AG1005">
        <v>3</v>
      </c>
    </row>
    <row r="1006" spans="1:33" x14ac:dyDescent="0.3">
      <c r="A1006">
        <v>1431</v>
      </c>
      <c r="B1006" t="s">
        <v>4147</v>
      </c>
      <c r="C1006" t="s">
        <v>1536</v>
      </c>
      <c r="D1006" s="6" t="str">
        <f>CONCATENATE(employee_data36[[#This Row],[FirstName]], "-",employee_data36[[#This Row],[LastName]] )</f>
        <v>Kaley-Ali</v>
      </c>
      <c r="E1006" s="1">
        <v>43539</v>
      </c>
      <c r="F1006" s="1"/>
      <c r="G1006" s="7" t="str">
        <f>IF(ISBLANK(employee_data36[[#This Row],[ExitDate]]),"Yes","")</f>
        <v>Yes</v>
      </c>
      <c r="H1006" t="s">
        <v>728</v>
      </c>
      <c r="I1006" t="s">
        <v>4148</v>
      </c>
      <c r="J1006" t="s">
        <v>4149</v>
      </c>
      <c r="K1006" t="s">
        <v>80</v>
      </c>
      <c r="L1006" t="s">
        <v>32</v>
      </c>
      <c r="M1006" s="6" t="str">
        <f>IF(ISBLANK(employee_data36[[#This Row],[ExitDate]]),"1","0")</f>
        <v>1</v>
      </c>
      <c r="N1006" s="6" t="str">
        <f>IF(employee_data36[[#This Row],[EmployeeStatus]]="Active", "Active", "Tidak Active")</f>
        <v>Active</v>
      </c>
      <c r="O1006" t="s">
        <v>63</v>
      </c>
      <c r="P1006" t="s">
        <v>64</v>
      </c>
      <c r="Q1006" t="s">
        <v>63</v>
      </c>
      <c r="R1006" t="s">
        <v>36</v>
      </c>
      <c r="S1006" t="s">
        <v>37</v>
      </c>
      <c r="T1006" t="s">
        <v>38</v>
      </c>
      <c r="U1006" t="s">
        <v>90</v>
      </c>
      <c r="V1006" s="1">
        <v>18932</v>
      </c>
      <c r="W1006" s="6">
        <f>DATEDIF(employee_data36[[#This Row],[DOB]],DATE(2023, 1, 1), "Y")</f>
        <v>71</v>
      </c>
      <c r="X1006" s="6" t="str">
        <f>IF(employee_data3[[#This Row],[Age]]&lt;=25, "Remaja", IF(employee_data3[[#This Row],[Age]]&lt;=55, "Dewasa", "Lansia"))</f>
        <v>Lansia</v>
      </c>
      <c r="Y1006" s="7" t="str">
        <f>CONCATENATE(employee_data36[[#This Row],[First-LastName]]," ",employee_data36[[#This Row],[DOB]])</f>
        <v>Kaley-Ali 18932</v>
      </c>
      <c r="Z1006" t="s">
        <v>40</v>
      </c>
      <c r="AA1006" t="s">
        <v>83</v>
      </c>
      <c r="AB1006" t="s">
        <v>42</v>
      </c>
      <c r="AC1006">
        <v>16451</v>
      </c>
      <c r="AD1006" t="s">
        <v>93</v>
      </c>
      <c r="AE1006" t="s">
        <v>44</v>
      </c>
      <c r="AF1006" t="s">
        <v>105</v>
      </c>
      <c r="AG1006">
        <v>3</v>
      </c>
    </row>
    <row r="1007" spans="1:33" x14ac:dyDescent="0.3">
      <c r="A1007">
        <v>1432</v>
      </c>
      <c r="B1007" t="s">
        <v>4150</v>
      </c>
      <c r="C1007" t="s">
        <v>4151</v>
      </c>
      <c r="D1007" s="6" t="str">
        <f>CONCATENATE(employee_data36[[#This Row],[FirstName]], "-",employee_data36[[#This Row],[LastName]] )</f>
        <v>Madeline-Bernard</v>
      </c>
      <c r="E1007" s="1">
        <v>43664</v>
      </c>
      <c r="F1007" s="1"/>
      <c r="G1007" s="7" t="str">
        <f>IF(ISBLANK(employee_data36[[#This Row],[ExitDate]]),"Yes","")</f>
        <v>Yes</v>
      </c>
      <c r="H1007" t="s">
        <v>728</v>
      </c>
      <c r="I1007" t="s">
        <v>4152</v>
      </c>
      <c r="J1007" t="s">
        <v>4153</v>
      </c>
      <c r="K1007" t="s">
        <v>168</v>
      </c>
      <c r="L1007" t="s">
        <v>32</v>
      </c>
      <c r="M1007" s="6" t="str">
        <f>IF(ISBLANK(employee_data36[[#This Row],[ExitDate]]),"1","0")</f>
        <v>1</v>
      </c>
      <c r="N1007" s="6" t="str">
        <f>IF(employee_data36[[#This Row],[EmployeeStatus]]="Active", "Active", "Tidak Active")</f>
        <v>Active</v>
      </c>
      <c r="O1007" t="s">
        <v>33</v>
      </c>
      <c r="P1007" t="s">
        <v>51</v>
      </c>
      <c r="Q1007" t="s">
        <v>52</v>
      </c>
      <c r="R1007" t="s">
        <v>36</v>
      </c>
      <c r="S1007" t="s">
        <v>37</v>
      </c>
      <c r="T1007" t="s">
        <v>38</v>
      </c>
      <c r="U1007" t="s">
        <v>177</v>
      </c>
      <c r="V1007" s="1">
        <v>33448</v>
      </c>
      <c r="W1007" s="6">
        <f>DATEDIF(employee_data36[[#This Row],[DOB]],DATE(2023, 1, 1), "Y")</f>
        <v>31</v>
      </c>
      <c r="X1007" s="6" t="str">
        <f>IF(employee_data3[[#This Row],[Age]]&lt;=25, "Remaja", IF(employee_data3[[#This Row],[Age]]&lt;=55, "Dewasa", "Lansia"))</f>
        <v>Dewasa</v>
      </c>
      <c r="Y1007" s="7" t="str">
        <f>CONCATENATE(employee_data36[[#This Row],[First-LastName]]," ",employee_data36[[#This Row],[DOB]])</f>
        <v>Madeline-Bernard 33448</v>
      </c>
      <c r="Z1007" t="s">
        <v>40</v>
      </c>
      <c r="AA1007" t="s">
        <v>1258</v>
      </c>
      <c r="AB1007" t="s">
        <v>55</v>
      </c>
      <c r="AC1007">
        <v>96784</v>
      </c>
      <c r="AD1007" t="s">
        <v>43</v>
      </c>
      <c r="AE1007" t="s">
        <v>84</v>
      </c>
      <c r="AF1007" t="s">
        <v>105</v>
      </c>
      <c r="AG1007">
        <v>3</v>
      </c>
    </row>
    <row r="1008" spans="1:33" x14ac:dyDescent="0.3">
      <c r="A1008">
        <v>1433</v>
      </c>
      <c r="B1008" t="s">
        <v>4154</v>
      </c>
      <c r="C1008" t="s">
        <v>3737</v>
      </c>
      <c r="D1008" s="6" t="str">
        <f>CONCATENATE(employee_data36[[#This Row],[FirstName]], "-",employee_data36[[#This Row],[LastName]] )</f>
        <v>Alijah-Singh</v>
      </c>
      <c r="E1008" s="1">
        <v>44295</v>
      </c>
      <c r="F1008" s="1">
        <v>44528</v>
      </c>
      <c r="G1008" s="7" t="str">
        <f>IF(ISBLANK(employee_data36[[#This Row],[ExitDate]]),"Yes","")</f>
        <v/>
      </c>
      <c r="H1008" t="s">
        <v>28</v>
      </c>
      <c r="I1008" t="s">
        <v>4155</v>
      </c>
      <c r="J1008" t="s">
        <v>4156</v>
      </c>
      <c r="K1008" t="s">
        <v>133</v>
      </c>
      <c r="L1008" t="s">
        <v>32</v>
      </c>
      <c r="M1008" s="6" t="str">
        <f>IF(ISBLANK(employee_data36[[#This Row],[ExitDate]]),"1","0")</f>
        <v>0</v>
      </c>
      <c r="N1008" s="6" t="str">
        <f>IF(employee_data36[[#This Row],[EmployeeStatus]]="Active", "Active", "Tidak Active")</f>
        <v>Active</v>
      </c>
      <c r="O1008" t="s">
        <v>52</v>
      </c>
      <c r="P1008" t="s">
        <v>34</v>
      </c>
      <c r="Q1008" t="s">
        <v>52</v>
      </c>
      <c r="R1008" t="s">
        <v>175</v>
      </c>
      <c r="S1008" t="s">
        <v>4157</v>
      </c>
      <c r="T1008" t="s">
        <v>38</v>
      </c>
      <c r="U1008" t="s">
        <v>81</v>
      </c>
      <c r="V1008" s="1">
        <v>34936</v>
      </c>
      <c r="W1008" s="6">
        <f>DATEDIF(employee_data36[[#This Row],[DOB]],DATE(2023, 1, 1), "Y")</f>
        <v>27</v>
      </c>
      <c r="X1008" s="6" t="str">
        <f>IF(employee_data3[[#This Row],[Age]]&lt;=25, "Remaja", IF(employee_data3[[#This Row],[Age]]&lt;=55, "Dewasa", "Lansia"))</f>
        <v>Dewasa</v>
      </c>
      <c r="Y1008" s="7" t="str">
        <f>CONCATENATE(employee_data36[[#This Row],[First-LastName]]," ",employee_data36[[#This Row],[DOB]])</f>
        <v>Alijah-Singh 34936</v>
      </c>
      <c r="Z1008" t="s">
        <v>40</v>
      </c>
      <c r="AA1008" t="s">
        <v>73</v>
      </c>
      <c r="AB1008" t="s">
        <v>42</v>
      </c>
      <c r="AC1008">
        <v>40314</v>
      </c>
      <c r="AD1008" t="s">
        <v>43</v>
      </c>
      <c r="AE1008" t="s">
        <v>44</v>
      </c>
      <c r="AF1008" t="s">
        <v>236</v>
      </c>
      <c r="AG1008">
        <v>3</v>
      </c>
    </row>
    <row r="1009" spans="1:33" x14ac:dyDescent="0.3">
      <c r="A1009">
        <v>1434</v>
      </c>
      <c r="B1009" t="s">
        <v>4158</v>
      </c>
      <c r="C1009" t="s">
        <v>1717</v>
      </c>
      <c r="D1009" s="6" t="str">
        <f>CONCATENATE(employee_data36[[#This Row],[FirstName]], "-",employee_data36[[#This Row],[LastName]] )</f>
        <v>Ayla-Roberts</v>
      </c>
      <c r="E1009" s="1">
        <v>43464</v>
      </c>
      <c r="F1009" s="1">
        <v>45015</v>
      </c>
      <c r="G1009" s="7" t="str">
        <f>IF(ISBLANK(employee_data36[[#This Row],[ExitDate]]),"Yes","")</f>
        <v/>
      </c>
      <c r="H1009" t="s">
        <v>28</v>
      </c>
      <c r="I1009" t="s">
        <v>4159</v>
      </c>
      <c r="J1009" t="s">
        <v>4160</v>
      </c>
      <c r="K1009" t="s">
        <v>50</v>
      </c>
      <c r="L1009" t="s">
        <v>32</v>
      </c>
      <c r="M1009" s="6" t="str">
        <f>IF(ISBLANK(employee_data36[[#This Row],[ExitDate]]),"1","0")</f>
        <v>0</v>
      </c>
      <c r="N1009" s="6" t="str">
        <f>IF(employee_data36[[#This Row],[EmployeeStatus]]="Active", "Active", "Tidak Active")</f>
        <v>Active</v>
      </c>
      <c r="O1009" t="s">
        <v>52</v>
      </c>
      <c r="P1009" t="s">
        <v>34</v>
      </c>
      <c r="Q1009" t="s">
        <v>52</v>
      </c>
      <c r="R1009" t="s">
        <v>175</v>
      </c>
      <c r="S1009" t="s">
        <v>4161</v>
      </c>
      <c r="T1009" t="s">
        <v>38</v>
      </c>
      <c r="U1009" t="s">
        <v>148</v>
      </c>
      <c r="V1009" s="1">
        <v>31774</v>
      </c>
      <c r="W1009" s="6">
        <f>DATEDIF(employee_data36[[#This Row],[DOB]],DATE(2023, 1, 1), "Y")</f>
        <v>36</v>
      </c>
      <c r="X1009" s="6" t="str">
        <f>IF(employee_data3[[#This Row],[Age]]&lt;=25, "Remaja", IF(employee_data3[[#This Row],[Age]]&lt;=55, "Dewasa", "Lansia"))</f>
        <v>Dewasa</v>
      </c>
      <c r="Y1009" s="7" t="str">
        <f>CONCATENATE(employee_data36[[#This Row],[First-LastName]]," ",employee_data36[[#This Row],[DOB]])</f>
        <v>Ayla-Roberts 31774</v>
      </c>
      <c r="Z1009" t="s">
        <v>40</v>
      </c>
      <c r="AA1009" t="s">
        <v>150</v>
      </c>
      <c r="AB1009" t="s">
        <v>42</v>
      </c>
      <c r="AC1009">
        <v>88408</v>
      </c>
      <c r="AD1009" t="s">
        <v>43</v>
      </c>
      <c r="AE1009" t="s">
        <v>104</v>
      </c>
      <c r="AF1009" t="s">
        <v>105</v>
      </c>
      <c r="AG1009">
        <v>3</v>
      </c>
    </row>
    <row r="1010" spans="1:33" x14ac:dyDescent="0.3">
      <c r="A1010">
        <v>1435</v>
      </c>
      <c r="B1010" t="s">
        <v>2791</v>
      </c>
      <c r="C1010" t="s">
        <v>4162</v>
      </c>
      <c r="D1010" s="6" t="str">
        <f>CONCATENATE(employee_data36[[#This Row],[FirstName]], "-",employee_data36[[#This Row],[LastName]] )</f>
        <v>Isai-Mcfarland</v>
      </c>
      <c r="E1010" s="1">
        <v>44407</v>
      </c>
      <c r="F1010" s="1"/>
      <c r="G1010" s="7" t="str">
        <f>IF(ISBLANK(employee_data36[[#This Row],[ExitDate]]),"Yes","")</f>
        <v>Yes</v>
      </c>
      <c r="H1010" t="s">
        <v>28</v>
      </c>
      <c r="I1010" t="s">
        <v>4163</v>
      </c>
      <c r="J1010" t="s">
        <v>4164</v>
      </c>
      <c r="K1010" t="s">
        <v>139</v>
      </c>
      <c r="L1010" t="s">
        <v>32</v>
      </c>
      <c r="M1010" s="6" t="str">
        <f>IF(ISBLANK(employee_data36[[#This Row],[ExitDate]]),"1","0")</f>
        <v>1</v>
      </c>
      <c r="N1010" s="6" t="str">
        <f>IF(employee_data36[[#This Row],[EmployeeStatus]]="Active", "Active", "Tidak Active")</f>
        <v>Active</v>
      </c>
      <c r="O1010" t="s">
        <v>33</v>
      </c>
      <c r="P1010" t="s">
        <v>34</v>
      </c>
      <c r="Q1010" t="s">
        <v>35</v>
      </c>
      <c r="R1010" t="s">
        <v>36</v>
      </c>
      <c r="S1010" t="s">
        <v>37</v>
      </c>
      <c r="T1010" t="s">
        <v>38</v>
      </c>
      <c r="U1010" t="s">
        <v>90</v>
      </c>
      <c r="V1010" s="1">
        <v>36128</v>
      </c>
      <c r="W1010" s="6">
        <f>DATEDIF(employee_data36[[#This Row],[DOB]],DATE(2023, 1, 1), "Y")</f>
        <v>24</v>
      </c>
      <c r="X1010" s="6" t="str">
        <f>IF(employee_data3[[#This Row],[Age]]&lt;=25, "Remaja", IF(employee_data3[[#This Row],[Age]]&lt;=55, "Dewasa", "Lansia"))</f>
        <v>Remaja</v>
      </c>
      <c r="Y1010" s="7" t="str">
        <f>CONCATENATE(employee_data36[[#This Row],[First-LastName]]," ",employee_data36[[#This Row],[DOB]])</f>
        <v>Isai-Mcfarland 36128</v>
      </c>
      <c r="Z1010" t="s">
        <v>40</v>
      </c>
      <c r="AA1010" t="s">
        <v>83</v>
      </c>
      <c r="AB1010" t="s">
        <v>42</v>
      </c>
      <c r="AC1010">
        <v>70770</v>
      </c>
      <c r="AD1010" t="s">
        <v>56</v>
      </c>
      <c r="AE1010" t="s">
        <v>75</v>
      </c>
      <c r="AF1010" t="s">
        <v>105</v>
      </c>
      <c r="AG1010">
        <v>3</v>
      </c>
    </row>
    <row r="1011" spans="1:33" x14ac:dyDescent="0.3">
      <c r="A1011">
        <v>1436</v>
      </c>
      <c r="B1011" t="s">
        <v>4165</v>
      </c>
      <c r="C1011" t="s">
        <v>4166</v>
      </c>
      <c r="D1011" s="6" t="str">
        <f>CONCATENATE(employee_data36[[#This Row],[FirstName]], "-",employee_data36[[#This Row],[LastName]] )</f>
        <v>Brent-Dominguez</v>
      </c>
      <c r="E1011" s="1">
        <v>44862</v>
      </c>
      <c r="F1011" s="1"/>
      <c r="G1011" s="7" t="str">
        <f>IF(ISBLANK(employee_data36[[#This Row],[ExitDate]]),"Yes","")</f>
        <v>Yes</v>
      </c>
      <c r="H1011" t="s">
        <v>28</v>
      </c>
      <c r="I1011" t="s">
        <v>4167</v>
      </c>
      <c r="J1011" t="s">
        <v>4168</v>
      </c>
      <c r="K1011" t="s">
        <v>80</v>
      </c>
      <c r="L1011" t="s">
        <v>32</v>
      </c>
      <c r="M1011" s="6" t="str">
        <f>IF(ISBLANK(employee_data36[[#This Row],[ExitDate]]),"1","0")</f>
        <v>1</v>
      </c>
      <c r="N1011" s="6" t="str">
        <f>IF(employee_data36[[#This Row],[EmployeeStatus]]="Active", "Active", "Tidak Active")</f>
        <v>Active</v>
      </c>
      <c r="O1011" t="s">
        <v>63</v>
      </c>
      <c r="P1011" t="s">
        <v>34</v>
      </c>
      <c r="Q1011" t="s">
        <v>35</v>
      </c>
      <c r="R1011" t="s">
        <v>36</v>
      </c>
      <c r="S1011" t="s">
        <v>37</v>
      </c>
      <c r="T1011" t="s">
        <v>38</v>
      </c>
      <c r="U1011" t="s">
        <v>90</v>
      </c>
      <c r="V1011" s="1">
        <v>32655</v>
      </c>
      <c r="W1011" s="6">
        <f>DATEDIF(employee_data36[[#This Row],[DOB]],DATE(2023, 1, 1), "Y")</f>
        <v>33</v>
      </c>
      <c r="X1011" s="6" t="str">
        <f>IF(employee_data3[[#This Row],[Age]]&lt;=25, "Remaja", IF(employee_data3[[#This Row],[Age]]&lt;=55, "Dewasa", "Lansia"))</f>
        <v>Dewasa</v>
      </c>
      <c r="Y1011" s="7" t="str">
        <f>CONCATENATE(employee_data36[[#This Row],[First-LastName]]," ",employee_data36[[#This Row],[DOB]])</f>
        <v>Brent-Dominguez 32655</v>
      </c>
      <c r="Z1011" t="s">
        <v>40</v>
      </c>
      <c r="AA1011" t="s">
        <v>83</v>
      </c>
      <c r="AB1011" t="s">
        <v>55</v>
      </c>
      <c r="AC1011">
        <v>35871</v>
      </c>
      <c r="AD1011" t="s">
        <v>56</v>
      </c>
      <c r="AE1011" t="s">
        <v>84</v>
      </c>
      <c r="AF1011" t="s">
        <v>236</v>
      </c>
      <c r="AG1011">
        <v>3</v>
      </c>
    </row>
    <row r="1012" spans="1:33" x14ac:dyDescent="0.3">
      <c r="A1012">
        <v>1437</v>
      </c>
      <c r="B1012" t="s">
        <v>2042</v>
      </c>
      <c r="C1012" t="s">
        <v>4169</v>
      </c>
      <c r="D1012" s="6" t="str">
        <f>CONCATENATE(employee_data36[[#This Row],[FirstName]], "-",employee_data36[[#This Row],[LastName]] )</f>
        <v>Lorena-Graves</v>
      </c>
      <c r="E1012" s="1">
        <v>44133</v>
      </c>
      <c r="F1012" s="1"/>
      <c r="G1012" s="7" t="str">
        <f>IF(ISBLANK(employee_data36[[#This Row],[ExitDate]]),"Yes","")</f>
        <v>Yes</v>
      </c>
      <c r="H1012" t="s">
        <v>28</v>
      </c>
      <c r="I1012" t="s">
        <v>4170</v>
      </c>
      <c r="J1012" t="s">
        <v>4171</v>
      </c>
      <c r="K1012" t="s">
        <v>168</v>
      </c>
      <c r="L1012" t="s">
        <v>32</v>
      </c>
      <c r="M1012" s="6" t="str">
        <f>IF(ISBLANK(employee_data36[[#This Row],[ExitDate]]),"1","0")</f>
        <v>1</v>
      </c>
      <c r="N1012" s="6" t="str">
        <f>IF(employee_data36[[#This Row],[EmployeeStatus]]="Active", "Active", "Tidak Active")</f>
        <v>Active</v>
      </c>
      <c r="O1012" t="s">
        <v>33</v>
      </c>
      <c r="P1012" t="s">
        <v>34</v>
      </c>
      <c r="Q1012" t="s">
        <v>35</v>
      </c>
      <c r="R1012" t="s">
        <v>36</v>
      </c>
      <c r="S1012" t="s">
        <v>37</v>
      </c>
      <c r="T1012" t="s">
        <v>38</v>
      </c>
      <c r="U1012" t="s">
        <v>177</v>
      </c>
      <c r="V1012" s="1">
        <v>35241</v>
      </c>
      <c r="W1012" s="6">
        <f>DATEDIF(employee_data36[[#This Row],[DOB]],DATE(2023, 1, 1), "Y")</f>
        <v>26</v>
      </c>
      <c r="X1012" s="6" t="str">
        <f>IF(employee_data3[[#This Row],[Age]]&lt;=25, "Remaja", IF(employee_data3[[#This Row],[Age]]&lt;=55, "Dewasa", "Lansia"))</f>
        <v>Dewasa</v>
      </c>
      <c r="Y1012" s="7" t="str">
        <f>CONCATENATE(employee_data36[[#This Row],[First-LastName]]," ",employee_data36[[#This Row],[DOB]])</f>
        <v>Lorena-Graves 35241</v>
      </c>
      <c r="Z1012" t="s">
        <v>40</v>
      </c>
      <c r="AA1012" t="s">
        <v>243</v>
      </c>
      <c r="AB1012" t="s">
        <v>55</v>
      </c>
      <c r="AC1012">
        <v>13357</v>
      </c>
      <c r="AD1012" t="s">
        <v>128</v>
      </c>
      <c r="AE1012" t="s">
        <v>75</v>
      </c>
      <c r="AF1012" t="s">
        <v>105</v>
      </c>
      <c r="AG1012">
        <v>3</v>
      </c>
    </row>
    <row r="1013" spans="1:33" x14ac:dyDescent="0.3">
      <c r="A1013">
        <v>1438</v>
      </c>
      <c r="B1013" t="s">
        <v>4172</v>
      </c>
      <c r="C1013" t="s">
        <v>4173</v>
      </c>
      <c r="D1013" s="6" t="str">
        <f>CONCATENATE(employee_data36[[#This Row],[FirstName]], "-",employee_data36[[#This Row],[LastName]] )</f>
        <v>Lucian-Mora</v>
      </c>
      <c r="E1013" s="1">
        <v>45002</v>
      </c>
      <c r="F1013" s="1">
        <v>45007</v>
      </c>
      <c r="G1013" s="7" t="str">
        <f>IF(ISBLANK(employee_data36[[#This Row],[ExitDate]]),"Yes","")</f>
        <v/>
      </c>
      <c r="H1013" t="s">
        <v>28</v>
      </c>
      <c r="I1013" t="s">
        <v>4174</v>
      </c>
      <c r="J1013" t="s">
        <v>4175</v>
      </c>
      <c r="K1013" t="s">
        <v>98</v>
      </c>
      <c r="L1013" t="s">
        <v>32</v>
      </c>
      <c r="M1013" s="6" t="str">
        <f>IF(ISBLANK(employee_data36[[#This Row],[ExitDate]]),"1","0")</f>
        <v>0</v>
      </c>
      <c r="N1013" s="6" t="str">
        <f>IF(employee_data36[[#This Row],[EmployeeStatus]]="Active", "Active", "Tidak Active")</f>
        <v>Active</v>
      </c>
      <c r="O1013" t="s">
        <v>33</v>
      </c>
      <c r="P1013" t="s">
        <v>64</v>
      </c>
      <c r="Q1013" t="s">
        <v>52</v>
      </c>
      <c r="R1013" t="s">
        <v>175</v>
      </c>
      <c r="S1013" t="s">
        <v>4176</v>
      </c>
      <c r="T1013" t="s">
        <v>38</v>
      </c>
      <c r="U1013" t="s">
        <v>90</v>
      </c>
      <c r="V1013" s="1">
        <v>28475</v>
      </c>
      <c r="W1013" s="6">
        <f>DATEDIF(employee_data36[[#This Row],[DOB]],DATE(2023, 1, 1), "Y")</f>
        <v>45</v>
      </c>
      <c r="X1013" s="6" t="str">
        <f>IF(employee_data3[[#This Row],[Age]]&lt;=25, "Remaja", IF(employee_data3[[#This Row],[Age]]&lt;=55, "Dewasa", "Lansia"))</f>
        <v>Dewasa</v>
      </c>
      <c r="Y1013" s="7" t="str">
        <f>CONCATENATE(employee_data36[[#This Row],[First-LastName]]," ",employee_data36[[#This Row],[DOB]])</f>
        <v>Lucian-Mora 28475</v>
      </c>
      <c r="Z1013" t="s">
        <v>40</v>
      </c>
      <c r="AA1013" t="s">
        <v>226</v>
      </c>
      <c r="AB1013" t="s">
        <v>55</v>
      </c>
      <c r="AC1013">
        <v>51453</v>
      </c>
      <c r="AD1013" t="s">
        <v>128</v>
      </c>
      <c r="AE1013" t="s">
        <v>84</v>
      </c>
      <c r="AF1013" t="s">
        <v>105</v>
      </c>
      <c r="AG1013">
        <v>3</v>
      </c>
    </row>
    <row r="1014" spans="1:33" x14ac:dyDescent="0.3">
      <c r="A1014">
        <v>1439</v>
      </c>
      <c r="B1014" t="s">
        <v>4177</v>
      </c>
      <c r="C1014" t="s">
        <v>4178</v>
      </c>
      <c r="D1014" s="6" t="str">
        <f>CONCATENATE(employee_data36[[#This Row],[FirstName]], "-",employee_data36[[#This Row],[LastName]] )</f>
        <v>Dangelo-Gould</v>
      </c>
      <c r="E1014" s="1">
        <v>44762</v>
      </c>
      <c r="F1014" s="1">
        <v>45042</v>
      </c>
      <c r="G1014" s="7" t="str">
        <f>IF(ISBLANK(employee_data36[[#This Row],[ExitDate]]),"Yes","")</f>
        <v/>
      </c>
      <c r="H1014" t="s">
        <v>28</v>
      </c>
      <c r="I1014" t="s">
        <v>4179</v>
      </c>
      <c r="J1014" t="s">
        <v>4180</v>
      </c>
      <c r="K1014" t="s">
        <v>118</v>
      </c>
      <c r="L1014" t="s">
        <v>32</v>
      </c>
      <c r="M1014" s="6" t="str">
        <f>IF(ISBLANK(employee_data36[[#This Row],[ExitDate]]),"1","0")</f>
        <v>0</v>
      </c>
      <c r="N1014" s="6" t="str">
        <f>IF(employee_data36[[#This Row],[EmployeeStatus]]="Active", "Active", "Tidak Active")</f>
        <v>Active</v>
      </c>
      <c r="O1014" t="s">
        <v>63</v>
      </c>
      <c r="P1014" t="s">
        <v>51</v>
      </c>
      <c r="Q1014" t="s">
        <v>35</v>
      </c>
      <c r="R1014" t="s">
        <v>175</v>
      </c>
      <c r="S1014" t="s">
        <v>4181</v>
      </c>
      <c r="T1014" t="s">
        <v>38</v>
      </c>
      <c r="U1014" t="s">
        <v>81</v>
      </c>
      <c r="V1014" s="1">
        <v>32166</v>
      </c>
      <c r="W1014" s="6">
        <f>DATEDIF(employee_data36[[#This Row],[DOB]],DATE(2023, 1, 1), "Y")</f>
        <v>34</v>
      </c>
      <c r="X1014" s="6" t="str">
        <f>IF(employee_data3[[#This Row],[Age]]&lt;=25, "Remaja", IF(employee_data3[[#This Row],[Age]]&lt;=55, "Dewasa", "Lansia"))</f>
        <v>Dewasa</v>
      </c>
      <c r="Y1014" s="7" t="str">
        <f>CONCATENATE(employee_data36[[#This Row],[First-LastName]]," ",employee_data36[[#This Row],[DOB]])</f>
        <v>Dangelo-Gould 32166</v>
      </c>
      <c r="Z1014" t="s">
        <v>40</v>
      </c>
      <c r="AA1014" t="s">
        <v>83</v>
      </c>
      <c r="AB1014" t="s">
        <v>42</v>
      </c>
      <c r="AC1014">
        <v>76246</v>
      </c>
      <c r="AD1014" t="s">
        <v>128</v>
      </c>
      <c r="AE1014" t="s">
        <v>44</v>
      </c>
      <c r="AF1014" t="s">
        <v>236</v>
      </c>
      <c r="AG1014">
        <v>3</v>
      </c>
    </row>
    <row r="1015" spans="1:33" x14ac:dyDescent="0.3">
      <c r="A1015">
        <v>1440</v>
      </c>
      <c r="B1015" t="s">
        <v>4182</v>
      </c>
      <c r="C1015" t="s">
        <v>4183</v>
      </c>
      <c r="D1015" s="6" t="str">
        <f>CONCATENATE(employee_data36[[#This Row],[FirstName]], "-",employee_data36[[#This Row],[LastName]] )</f>
        <v>Humberto-Horn</v>
      </c>
      <c r="E1015" s="1">
        <v>45142</v>
      </c>
      <c r="F1015" s="1"/>
      <c r="G1015" s="7" t="str">
        <f>IF(ISBLANK(employee_data36[[#This Row],[ExitDate]]),"Yes","")</f>
        <v>Yes</v>
      </c>
      <c r="H1015" t="s">
        <v>28</v>
      </c>
      <c r="I1015" t="s">
        <v>4184</v>
      </c>
      <c r="J1015" t="s">
        <v>4185</v>
      </c>
      <c r="K1015" t="s">
        <v>62</v>
      </c>
      <c r="L1015" t="s">
        <v>32</v>
      </c>
      <c r="M1015" s="6" t="str">
        <f>IF(ISBLANK(employee_data36[[#This Row],[ExitDate]]),"1","0")</f>
        <v>1</v>
      </c>
      <c r="N1015" s="6" t="str">
        <f>IF(employee_data36[[#This Row],[EmployeeStatus]]="Active", "Active", "Tidak Active")</f>
        <v>Active</v>
      </c>
      <c r="O1015" t="s">
        <v>52</v>
      </c>
      <c r="P1015" t="s">
        <v>51</v>
      </c>
      <c r="Q1015" t="s">
        <v>35</v>
      </c>
      <c r="R1015" t="s">
        <v>36</v>
      </c>
      <c r="S1015" t="s">
        <v>37</v>
      </c>
      <c r="T1015" t="s">
        <v>38</v>
      </c>
      <c r="U1015" t="s">
        <v>90</v>
      </c>
      <c r="V1015" s="1">
        <v>35482</v>
      </c>
      <c r="W1015" s="6">
        <f>DATEDIF(employee_data36[[#This Row],[DOB]],DATE(2023, 1, 1), "Y")</f>
        <v>25</v>
      </c>
      <c r="X1015" s="6" t="str">
        <f>IF(employee_data3[[#This Row],[Age]]&lt;=25, "Remaja", IF(employee_data3[[#This Row],[Age]]&lt;=55, "Dewasa", "Lansia"))</f>
        <v>Remaja</v>
      </c>
      <c r="Y1015" s="7" t="str">
        <f>CONCATENATE(employee_data36[[#This Row],[First-LastName]]," ",employee_data36[[#This Row],[DOB]])</f>
        <v>Humberto-Horn 35482</v>
      </c>
      <c r="Z1015" t="s">
        <v>40</v>
      </c>
      <c r="AA1015" t="s">
        <v>92</v>
      </c>
      <c r="AB1015" t="s">
        <v>42</v>
      </c>
      <c r="AC1015">
        <v>57866</v>
      </c>
      <c r="AD1015" t="s">
        <v>56</v>
      </c>
      <c r="AE1015" t="s">
        <v>75</v>
      </c>
      <c r="AF1015" t="s">
        <v>236</v>
      </c>
      <c r="AG1015">
        <v>3</v>
      </c>
    </row>
    <row r="1016" spans="1:33" x14ac:dyDescent="0.3">
      <c r="A1016">
        <v>1441</v>
      </c>
      <c r="B1016" t="s">
        <v>238</v>
      </c>
      <c r="C1016" t="s">
        <v>4186</v>
      </c>
      <c r="D1016" s="6" t="str">
        <f>CONCATENATE(employee_data36[[#This Row],[FirstName]], "-",employee_data36[[#This Row],[LastName]] )</f>
        <v>Miranda-Chavez</v>
      </c>
      <c r="E1016" s="1">
        <v>44526</v>
      </c>
      <c r="F1016" s="1">
        <v>44827</v>
      </c>
      <c r="G1016" s="7" t="str">
        <f>IF(ISBLANK(employee_data36[[#This Row],[ExitDate]]),"Yes","")</f>
        <v/>
      </c>
      <c r="H1016" t="s">
        <v>28</v>
      </c>
      <c r="I1016" t="s">
        <v>4187</v>
      </c>
      <c r="J1016" t="s">
        <v>4188</v>
      </c>
      <c r="K1016" t="s">
        <v>89</v>
      </c>
      <c r="L1016" t="s">
        <v>32</v>
      </c>
      <c r="M1016" s="6" t="str">
        <f>IF(ISBLANK(employee_data36[[#This Row],[ExitDate]]),"1","0")</f>
        <v>0</v>
      </c>
      <c r="N1016" s="6" t="str">
        <f>IF(employee_data36[[#This Row],[EmployeeStatus]]="Active", "Active", "Tidak Active")</f>
        <v>Active</v>
      </c>
      <c r="O1016" t="s">
        <v>33</v>
      </c>
      <c r="P1016" t="s">
        <v>51</v>
      </c>
      <c r="Q1016" t="s">
        <v>35</v>
      </c>
      <c r="R1016" t="s">
        <v>175</v>
      </c>
      <c r="S1016" t="s">
        <v>4189</v>
      </c>
      <c r="T1016" t="s">
        <v>38</v>
      </c>
      <c r="U1016" t="s">
        <v>90</v>
      </c>
      <c r="V1016" s="1">
        <v>30026</v>
      </c>
      <c r="W1016" s="6">
        <f>DATEDIF(employee_data36[[#This Row],[DOB]],DATE(2023, 1, 1), "Y")</f>
        <v>40</v>
      </c>
      <c r="X1016" s="6" t="str">
        <f>IF(employee_data3[[#This Row],[Age]]&lt;=25, "Remaja", IF(employee_data3[[#This Row],[Age]]&lt;=55, "Dewasa", "Lansia"))</f>
        <v>Dewasa</v>
      </c>
      <c r="Y1016" s="7" t="str">
        <f>CONCATENATE(employee_data36[[#This Row],[First-LastName]]," ",employee_data36[[#This Row],[DOB]])</f>
        <v>Miranda-Chavez 30026</v>
      </c>
      <c r="Z1016" t="s">
        <v>40</v>
      </c>
      <c r="AA1016" t="s">
        <v>83</v>
      </c>
      <c r="AB1016" t="s">
        <v>42</v>
      </c>
      <c r="AC1016">
        <v>69720</v>
      </c>
      <c r="AD1016" t="s">
        <v>56</v>
      </c>
      <c r="AE1016" t="s">
        <v>84</v>
      </c>
      <c r="AF1016" t="s">
        <v>236</v>
      </c>
      <c r="AG1016">
        <v>3</v>
      </c>
    </row>
    <row r="1017" spans="1:33" x14ac:dyDescent="0.3">
      <c r="A1017">
        <v>1442</v>
      </c>
      <c r="B1017" t="s">
        <v>4190</v>
      </c>
      <c r="C1017" t="s">
        <v>4191</v>
      </c>
      <c r="D1017" s="6" t="str">
        <f>CONCATENATE(employee_data36[[#This Row],[FirstName]], "-",employee_data36[[#This Row],[LastName]] )</f>
        <v>Makena-Mcintosh</v>
      </c>
      <c r="E1017" s="1">
        <v>43370</v>
      </c>
      <c r="F1017" s="1"/>
      <c r="G1017" s="7" t="str">
        <f>IF(ISBLANK(employee_data36[[#This Row],[ExitDate]]),"Yes","")</f>
        <v>Yes</v>
      </c>
      <c r="H1017" t="s">
        <v>28</v>
      </c>
      <c r="I1017" t="s">
        <v>4192</v>
      </c>
      <c r="J1017" t="s">
        <v>4193</v>
      </c>
      <c r="K1017" t="s">
        <v>31</v>
      </c>
      <c r="L1017" t="s">
        <v>32</v>
      </c>
      <c r="M1017" s="6" t="str">
        <f>IF(ISBLANK(employee_data36[[#This Row],[ExitDate]]),"1","0")</f>
        <v>1</v>
      </c>
      <c r="N1017" s="6" t="str">
        <f>IF(employee_data36[[#This Row],[EmployeeStatus]]="Active", "Active", "Tidak Active")</f>
        <v>Active</v>
      </c>
      <c r="O1017" t="s">
        <v>63</v>
      </c>
      <c r="P1017" t="s">
        <v>51</v>
      </c>
      <c r="Q1017" t="s">
        <v>35</v>
      </c>
      <c r="R1017" t="s">
        <v>36</v>
      </c>
      <c r="S1017" t="s">
        <v>37</v>
      </c>
      <c r="T1017" t="s">
        <v>38</v>
      </c>
      <c r="U1017" t="s">
        <v>2517</v>
      </c>
      <c r="V1017" s="1">
        <v>34160</v>
      </c>
      <c r="W1017" s="6">
        <f>DATEDIF(employee_data36[[#This Row],[DOB]],DATE(2023, 1, 1), "Y")</f>
        <v>29</v>
      </c>
      <c r="X1017" s="6" t="str">
        <f>IF(employee_data3[[#This Row],[Age]]&lt;=25, "Remaja", IF(employee_data3[[#This Row],[Age]]&lt;=55, "Dewasa", "Lansia"))</f>
        <v>Dewasa</v>
      </c>
      <c r="Y1017" s="7" t="str">
        <f>CONCATENATE(employee_data36[[#This Row],[First-LastName]]," ",employee_data36[[#This Row],[DOB]])</f>
        <v>Makena-Mcintosh 34160</v>
      </c>
      <c r="Z1017" t="s">
        <v>40</v>
      </c>
      <c r="AA1017" t="s">
        <v>2517</v>
      </c>
      <c r="AB1017" t="s">
        <v>42</v>
      </c>
      <c r="AC1017">
        <v>31956</v>
      </c>
      <c r="AD1017" t="s">
        <v>93</v>
      </c>
      <c r="AE1017" t="s">
        <v>75</v>
      </c>
      <c r="AF1017" t="s">
        <v>236</v>
      </c>
      <c r="AG1017">
        <v>3</v>
      </c>
    </row>
    <row r="1018" spans="1:33" x14ac:dyDescent="0.3">
      <c r="A1018">
        <v>1443</v>
      </c>
      <c r="B1018" t="s">
        <v>2868</v>
      </c>
      <c r="C1018" t="s">
        <v>4194</v>
      </c>
      <c r="D1018" s="6" t="str">
        <f>CONCATENATE(employee_data36[[#This Row],[FirstName]], "-",employee_data36[[#This Row],[LastName]] )</f>
        <v>Armani-Crawford</v>
      </c>
      <c r="E1018" s="1">
        <v>43681</v>
      </c>
      <c r="F1018" s="1"/>
      <c r="G1018" s="7" t="str">
        <f>IF(ISBLANK(employee_data36[[#This Row],[ExitDate]]),"Yes","")</f>
        <v>Yes</v>
      </c>
      <c r="H1018" t="s">
        <v>28</v>
      </c>
      <c r="I1018" t="s">
        <v>4195</v>
      </c>
      <c r="J1018" t="s">
        <v>4196</v>
      </c>
      <c r="K1018" t="s">
        <v>133</v>
      </c>
      <c r="L1018" t="s">
        <v>32</v>
      </c>
      <c r="M1018" s="6" t="str">
        <f>IF(ISBLANK(employee_data36[[#This Row],[ExitDate]]),"1","0")</f>
        <v>1</v>
      </c>
      <c r="N1018" s="6" t="str">
        <f>IF(employee_data36[[#This Row],[EmployeeStatus]]="Active", "Active", "Tidak Active")</f>
        <v>Active</v>
      </c>
      <c r="O1018" t="s">
        <v>33</v>
      </c>
      <c r="P1018" t="s">
        <v>34</v>
      </c>
      <c r="Q1018" t="s">
        <v>52</v>
      </c>
      <c r="R1018" t="s">
        <v>36</v>
      </c>
      <c r="S1018" t="s">
        <v>37</v>
      </c>
      <c r="T1018" t="s">
        <v>38</v>
      </c>
      <c r="U1018" t="s">
        <v>90</v>
      </c>
      <c r="V1018" s="1">
        <v>21971</v>
      </c>
      <c r="W1018" s="6">
        <f>DATEDIF(employee_data36[[#This Row],[DOB]],DATE(2023, 1, 1), "Y")</f>
        <v>62</v>
      </c>
      <c r="X1018" s="6" t="str">
        <f>IF(employee_data3[[#This Row],[Age]]&lt;=25, "Remaja", IF(employee_data3[[#This Row],[Age]]&lt;=55, "Dewasa", "Lansia"))</f>
        <v>Lansia</v>
      </c>
      <c r="Y1018" s="7" t="str">
        <f>CONCATENATE(employee_data36[[#This Row],[First-LastName]]," ",employee_data36[[#This Row],[DOB]])</f>
        <v>Armani-Crawford 21971</v>
      </c>
      <c r="Z1018" t="s">
        <v>40</v>
      </c>
      <c r="AA1018" t="s">
        <v>103</v>
      </c>
      <c r="AB1018" t="s">
        <v>42</v>
      </c>
      <c r="AC1018">
        <v>96317</v>
      </c>
      <c r="AD1018" t="s">
        <v>43</v>
      </c>
      <c r="AE1018" t="s">
        <v>104</v>
      </c>
      <c r="AF1018" t="s">
        <v>236</v>
      </c>
      <c r="AG1018">
        <v>3</v>
      </c>
    </row>
    <row r="1019" spans="1:33" x14ac:dyDescent="0.3">
      <c r="A1019">
        <v>1444</v>
      </c>
      <c r="B1019" t="s">
        <v>456</v>
      </c>
      <c r="C1019" t="s">
        <v>4197</v>
      </c>
      <c r="D1019" s="6" t="str">
        <f>CONCATENATE(employee_data36[[#This Row],[FirstName]], "-",employee_data36[[#This Row],[LastName]] )</f>
        <v>Eugene-Bird</v>
      </c>
      <c r="E1019" s="1">
        <v>43741</v>
      </c>
      <c r="F1019" s="1"/>
      <c r="G1019" s="7" t="str">
        <f>IF(ISBLANK(employee_data36[[#This Row],[ExitDate]]),"Yes","")</f>
        <v>Yes</v>
      </c>
      <c r="H1019" t="s">
        <v>28</v>
      </c>
      <c r="I1019" t="s">
        <v>4198</v>
      </c>
      <c r="J1019" t="s">
        <v>4199</v>
      </c>
      <c r="K1019" t="s">
        <v>50</v>
      </c>
      <c r="L1019" t="s">
        <v>32</v>
      </c>
      <c r="M1019" s="6" t="str">
        <f>IF(ISBLANK(employee_data36[[#This Row],[ExitDate]]),"1","0")</f>
        <v>1</v>
      </c>
      <c r="N1019" s="6" t="str">
        <f>IF(employee_data36[[#This Row],[EmployeeStatus]]="Active", "Active", "Tidak Active")</f>
        <v>Active</v>
      </c>
      <c r="O1019" t="s">
        <v>33</v>
      </c>
      <c r="P1019" t="s">
        <v>34</v>
      </c>
      <c r="Q1019" t="s">
        <v>52</v>
      </c>
      <c r="R1019" t="s">
        <v>36</v>
      </c>
      <c r="S1019" t="s">
        <v>37</v>
      </c>
      <c r="T1019" t="s">
        <v>38</v>
      </c>
      <c r="U1019" t="s">
        <v>81</v>
      </c>
      <c r="V1019" s="1">
        <v>26350</v>
      </c>
      <c r="W1019" s="6">
        <f>DATEDIF(employee_data36[[#This Row],[DOB]],DATE(2023, 1, 1), "Y")</f>
        <v>50</v>
      </c>
      <c r="X1019" s="6" t="str">
        <f>IF(employee_data3[[#This Row],[Age]]&lt;=25, "Remaja", IF(employee_data3[[#This Row],[Age]]&lt;=55, "Dewasa", "Lansia"))</f>
        <v>Dewasa</v>
      </c>
      <c r="Y1019" s="7" t="str">
        <f>CONCATENATE(employee_data36[[#This Row],[First-LastName]]," ",employee_data36[[#This Row],[DOB]])</f>
        <v>Eugene-Bird 26350</v>
      </c>
      <c r="Z1019" t="s">
        <v>40</v>
      </c>
      <c r="AA1019" t="s">
        <v>83</v>
      </c>
      <c r="AB1019" t="s">
        <v>42</v>
      </c>
      <c r="AC1019">
        <v>78331</v>
      </c>
      <c r="AD1019" t="s">
        <v>43</v>
      </c>
      <c r="AE1019" t="s">
        <v>104</v>
      </c>
      <c r="AF1019" t="s">
        <v>236</v>
      </c>
      <c r="AG1019">
        <v>3</v>
      </c>
    </row>
    <row r="1020" spans="1:33" x14ac:dyDescent="0.3">
      <c r="A1020">
        <v>1445</v>
      </c>
      <c r="B1020" t="s">
        <v>4200</v>
      </c>
      <c r="C1020" t="s">
        <v>1683</v>
      </c>
      <c r="D1020" s="6" t="str">
        <f>CONCATENATE(employee_data36[[#This Row],[FirstName]], "-",employee_data36[[#This Row],[LastName]] )</f>
        <v>Connor-Larsen</v>
      </c>
      <c r="E1020" s="1">
        <v>44444</v>
      </c>
      <c r="F1020" s="1">
        <v>44833</v>
      </c>
      <c r="G1020" s="7" t="str">
        <f>IF(ISBLANK(employee_data36[[#This Row],[ExitDate]]),"Yes","")</f>
        <v/>
      </c>
      <c r="H1020" t="s">
        <v>28</v>
      </c>
      <c r="I1020" t="s">
        <v>4201</v>
      </c>
      <c r="J1020" t="s">
        <v>4202</v>
      </c>
      <c r="K1020" t="s">
        <v>139</v>
      </c>
      <c r="L1020" t="s">
        <v>198</v>
      </c>
      <c r="M1020" s="6" t="str">
        <f>IF(ISBLANK(employee_data36[[#This Row],[ExitDate]]),"1","0")</f>
        <v>0</v>
      </c>
      <c r="N1020" s="6" t="str">
        <f>IF(employee_data36[[#This Row],[EmployeeStatus]]="Active", "Active", "Tidak Active")</f>
        <v>Tidak Active</v>
      </c>
      <c r="O1020" t="s">
        <v>52</v>
      </c>
      <c r="P1020" t="s">
        <v>34</v>
      </c>
      <c r="Q1020" t="s">
        <v>52</v>
      </c>
      <c r="R1020" t="s">
        <v>175</v>
      </c>
      <c r="S1020" t="s">
        <v>4203</v>
      </c>
      <c r="T1020" t="s">
        <v>38</v>
      </c>
      <c r="U1020" t="s">
        <v>53</v>
      </c>
      <c r="V1020" s="1">
        <v>23361</v>
      </c>
      <c r="W1020" s="6">
        <f>DATEDIF(employee_data36[[#This Row],[DOB]],DATE(2023, 1, 1), "Y")</f>
        <v>59</v>
      </c>
      <c r="X1020" s="6" t="str">
        <f>IF(employee_data3[[#This Row],[Age]]&lt;=25, "Remaja", IF(employee_data3[[#This Row],[Age]]&lt;=55, "Dewasa", "Lansia"))</f>
        <v>Lansia</v>
      </c>
      <c r="Y1020" s="7" t="str">
        <f>CONCATENATE(employee_data36[[#This Row],[First-LastName]]," ",employee_data36[[#This Row],[DOB]])</f>
        <v>Connor-Larsen 23361</v>
      </c>
      <c r="Z1020" t="s">
        <v>40</v>
      </c>
      <c r="AA1020" t="s">
        <v>54</v>
      </c>
      <c r="AB1020" t="s">
        <v>42</v>
      </c>
      <c r="AC1020">
        <v>89203</v>
      </c>
      <c r="AD1020" t="s">
        <v>43</v>
      </c>
      <c r="AE1020" t="s">
        <v>84</v>
      </c>
      <c r="AF1020" t="s">
        <v>105</v>
      </c>
      <c r="AG1020">
        <v>3</v>
      </c>
    </row>
    <row r="1021" spans="1:33" x14ac:dyDescent="0.3">
      <c r="A1021">
        <v>1446</v>
      </c>
      <c r="B1021" t="s">
        <v>3561</v>
      </c>
      <c r="C1021" t="s">
        <v>846</v>
      </c>
      <c r="D1021" s="6" t="str">
        <f>CONCATENATE(employee_data36[[#This Row],[FirstName]], "-",employee_data36[[#This Row],[LastName]] )</f>
        <v>Harley-Mccullough</v>
      </c>
      <c r="E1021" s="1">
        <v>44033</v>
      </c>
      <c r="F1021" s="1">
        <v>44985</v>
      </c>
      <c r="G1021" s="7" t="str">
        <f>IF(ISBLANK(employee_data36[[#This Row],[ExitDate]]),"Yes","")</f>
        <v/>
      </c>
      <c r="H1021" t="s">
        <v>28</v>
      </c>
      <c r="I1021" t="s">
        <v>4204</v>
      </c>
      <c r="J1021" t="s">
        <v>4205</v>
      </c>
      <c r="K1021" t="s">
        <v>80</v>
      </c>
      <c r="L1021" t="s">
        <v>198</v>
      </c>
      <c r="M1021" s="6" t="str">
        <f>IF(ISBLANK(employee_data36[[#This Row],[ExitDate]]),"1","0")</f>
        <v>0</v>
      </c>
      <c r="N1021" s="6" t="str">
        <f>IF(employee_data36[[#This Row],[EmployeeStatus]]="Active", "Active", "Tidak Active")</f>
        <v>Tidak Active</v>
      </c>
      <c r="O1021" t="s">
        <v>63</v>
      </c>
      <c r="P1021" t="s">
        <v>64</v>
      </c>
      <c r="Q1021" t="s">
        <v>35</v>
      </c>
      <c r="R1021" t="s">
        <v>99</v>
      </c>
      <c r="S1021" t="s">
        <v>4206</v>
      </c>
      <c r="T1021" t="s">
        <v>38</v>
      </c>
      <c r="U1021" t="s">
        <v>53</v>
      </c>
      <c r="V1021" s="1">
        <v>35530</v>
      </c>
      <c r="W1021" s="6">
        <f>DATEDIF(employee_data36[[#This Row],[DOB]],DATE(2023, 1, 1), "Y")</f>
        <v>25</v>
      </c>
      <c r="X1021" s="6" t="str">
        <f>IF(employee_data3[[#This Row],[Age]]&lt;=25, "Remaja", IF(employee_data3[[#This Row],[Age]]&lt;=55, "Dewasa", "Lansia"))</f>
        <v>Remaja</v>
      </c>
      <c r="Y1021" s="7" t="str">
        <f>CONCATENATE(employee_data36[[#This Row],[First-LastName]]," ",employee_data36[[#This Row],[DOB]])</f>
        <v>Harley-Mccullough 35530</v>
      </c>
      <c r="Z1021" t="s">
        <v>40</v>
      </c>
      <c r="AA1021" t="s">
        <v>92</v>
      </c>
      <c r="AB1021" t="s">
        <v>42</v>
      </c>
      <c r="AC1021">
        <v>68233</v>
      </c>
      <c r="AD1021" t="s">
        <v>43</v>
      </c>
      <c r="AE1021" t="s">
        <v>84</v>
      </c>
      <c r="AF1021" t="s">
        <v>105</v>
      </c>
      <c r="AG1021">
        <v>3</v>
      </c>
    </row>
    <row r="1022" spans="1:33" x14ac:dyDescent="0.3">
      <c r="A1022">
        <v>1447</v>
      </c>
      <c r="B1022" t="s">
        <v>4172</v>
      </c>
      <c r="C1022" t="s">
        <v>4207</v>
      </c>
      <c r="D1022" s="6" t="str">
        <f>CONCATENATE(employee_data36[[#This Row],[FirstName]], "-",employee_data36[[#This Row],[LastName]] )</f>
        <v>Lucian-Montoya</v>
      </c>
      <c r="E1022" s="1">
        <v>44907</v>
      </c>
      <c r="F1022" s="1">
        <v>45103</v>
      </c>
      <c r="G1022" s="7" t="str">
        <f>IF(ISBLANK(employee_data36[[#This Row],[ExitDate]]),"Yes","")</f>
        <v/>
      </c>
      <c r="H1022" t="s">
        <v>28</v>
      </c>
      <c r="I1022" t="s">
        <v>4208</v>
      </c>
      <c r="J1022" t="s">
        <v>4209</v>
      </c>
      <c r="K1022" t="s">
        <v>168</v>
      </c>
      <c r="L1022" t="s">
        <v>1805</v>
      </c>
      <c r="M1022" s="6" t="str">
        <f>IF(ISBLANK(employee_data36[[#This Row],[ExitDate]]),"1","0")</f>
        <v>0</v>
      </c>
      <c r="N1022" s="6" t="str">
        <f>IF(employee_data36[[#This Row],[EmployeeStatus]]="Active", "Active", "Tidak Active")</f>
        <v>Tidak Active</v>
      </c>
      <c r="O1022" t="s">
        <v>63</v>
      </c>
      <c r="P1022" t="s">
        <v>34</v>
      </c>
      <c r="Q1022" t="s">
        <v>52</v>
      </c>
      <c r="R1022" t="s">
        <v>126</v>
      </c>
      <c r="S1022" t="s">
        <v>4210</v>
      </c>
      <c r="T1022" t="s">
        <v>38</v>
      </c>
      <c r="U1022" t="s">
        <v>90</v>
      </c>
      <c r="V1022" s="1">
        <v>19919</v>
      </c>
      <c r="W1022" s="6">
        <f>DATEDIF(employee_data36[[#This Row],[DOB]],DATE(2023, 1, 1), "Y")</f>
        <v>68</v>
      </c>
      <c r="X1022" s="6" t="str">
        <f>IF(employee_data3[[#This Row],[Age]]&lt;=25, "Remaja", IF(employee_data3[[#This Row],[Age]]&lt;=55, "Dewasa", "Lansia"))</f>
        <v>Lansia</v>
      </c>
      <c r="Y1022" s="7" t="str">
        <f>CONCATENATE(employee_data36[[#This Row],[First-LastName]]," ",employee_data36[[#This Row],[DOB]])</f>
        <v>Lucian-Montoya 19919</v>
      </c>
      <c r="Z1022" t="s">
        <v>40</v>
      </c>
      <c r="AA1022" t="s">
        <v>6</v>
      </c>
      <c r="AB1022" t="s">
        <v>42</v>
      </c>
      <c r="AC1022">
        <v>24188</v>
      </c>
      <c r="AD1022" t="s">
        <v>93</v>
      </c>
      <c r="AE1022" t="s">
        <v>75</v>
      </c>
      <c r="AF1022" t="s">
        <v>105</v>
      </c>
      <c r="AG1022">
        <v>3</v>
      </c>
    </row>
    <row r="1023" spans="1:33" x14ac:dyDescent="0.3">
      <c r="A1023">
        <v>1448</v>
      </c>
      <c r="B1023" t="s">
        <v>4211</v>
      </c>
      <c r="C1023" t="s">
        <v>4212</v>
      </c>
      <c r="D1023" s="6" t="str">
        <f>CONCATENATE(employee_data36[[#This Row],[FirstName]], "-",employee_data36[[#This Row],[LastName]] )</f>
        <v>Shiloh-Baird</v>
      </c>
      <c r="E1023" s="1">
        <v>44087</v>
      </c>
      <c r="F1023" s="1"/>
      <c r="G1023" s="7" t="str">
        <f>IF(ISBLANK(employee_data36[[#This Row],[ExitDate]]),"Yes","")</f>
        <v>Yes</v>
      </c>
      <c r="H1023" t="s">
        <v>28</v>
      </c>
      <c r="I1023" t="s">
        <v>4213</v>
      </c>
      <c r="J1023" t="s">
        <v>4214</v>
      </c>
      <c r="K1023" t="s">
        <v>98</v>
      </c>
      <c r="L1023" t="s">
        <v>32</v>
      </c>
      <c r="M1023" s="6" t="str">
        <f>IF(ISBLANK(employee_data36[[#This Row],[ExitDate]]),"1","0")</f>
        <v>1</v>
      </c>
      <c r="N1023" s="6" t="str">
        <f>IF(employee_data36[[#This Row],[EmployeeStatus]]="Active", "Active", "Tidak Active")</f>
        <v>Active</v>
      </c>
      <c r="O1023" t="s">
        <v>52</v>
      </c>
      <c r="P1023" t="s">
        <v>51</v>
      </c>
      <c r="Q1023" t="s">
        <v>52</v>
      </c>
      <c r="R1023" t="s">
        <v>36</v>
      </c>
      <c r="S1023" t="s">
        <v>37</v>
      </c>
      <c r="T1023" t="s">
        <v>38</v>
      </c>
      <c r="U1023" t="s">
        <v>81</v>
      </c>
      <c r="V1023" s="1">
        <v>27985</v>
      </c>
      <c r="W1023" s="6">
        <f>DATEDIF(employee_data36[[#This Row],[DOB]],DATE(2023, 1, 1), "Y")</f>
        <v>46</v>
      </c>
      <c r="X1023" s="6" t="str">
        <f>IF(employee_data3[[#This Row],[Age]]&lt;=25, "Remaja", IF(employee_data3[[#This Row],[Age]]&lt;=55, "Dewasa", "Lansia"))</f>
        <v>Dewasa</v>
      </c>
      <c r="Y1023" s="7" t="str">
        <f>CONCATENATE(employee_data36[[#This Row],[First-LastName]]," ",employee_data36[[#This Row],[DOB]])</f>
        <v>Shiloh-Baird 27985</v>
      </c>
      <c r="Z1023" t="s">
        <v>40</v>
      </c>
      <c r="AA1023" t="s">
        <v>103</v>
      </c>
      <c r="AB1023" t="s">
        <v>42</v>
      </c>
      <c r="AC1023">
        <v>72868</v>
      </c>
      <c r="AD1023" t="s">
        <v>74</v>
      </c>
      <c r="AE1023" t="s">
        <v>75</v>
      </c>
      <c r="AF1023" t="s">
        <v>236</v>
      </c>
      <c r="AG1023">
        <v>3</v>
      </c>
    </row>
    <row r="1024" spans="1:33" x14ac:dyDescent="0.3">
      <c r="A1024">
        <v>1449</v>
      </c>
      <c r="B1024" t="s">
        <v>4215</v>
      </c>
      <c r="C1024" t="s">
        <v>2792</v>
      </c>
      <c r="D1024" s="6" t="str">
        <f>CONCATENATE(employee_data36[[#This Row],[FirstName]], "-",employee_data36[[#This Row],[LastName]] )</f>
        <v>Tara-Alvarado</v>
      </c>
      <c r="E1024" s="1">
        <v>44880</v>
      </c>
      <c r="F1024" s="1"/>
      <c r="G1024" s="7" t="str">
        <f>IF(ISBLANK(employee_data36[[#This Row],[ExitDate]]),"Yes","")</f>
        <v>Yes</v>
      </c>
      <c r="H1024" t="s">
        <v>728</v>
      </c>
      <c r="I1024" t="s">
        <v>4216</v>
      </c>
      <c r="J1024" t="s">
        <v>4217</v>
      </c>
      <c r="K1024" t="s">
        <v>62</v>
      </c>
      <c r="L1024" t="s">
        <v>32</v>
      </c>
      <c r="M1024" s="6" t="str">
        <f>IF(ISBLANK(employee_data36[[#This Row],[ExitDate]]),"1","0")</f>
        <v>1</v>
      </c>
      <c r="N1024" s="6" t="str">
        <f>IF(employee_data36[[#This Row],[EmployeeStatus]]="Active", "Active", "Tidak Active")</f>
        <v>Active</v>
      </c>
      <c r="O1024" t="s">
        <v>52</v>
      </c>
      <c r="P1024" t="s">
        <v>64</v>
      </c>
      <c r="Q1024" t="s">
        <v>35</v>
      </c>
      <c r="R1024" t="s">
        <v>36</v>
      </c>
      <c r="S1024" t="s">
        <v>37</v>
      </c>
      <c r="T1024" t="s">
        <v>38</v>
      </c>
      <c r="U1024" t="s">
        <v>66</v>
      </c>
      <c r="V1024" s="1">
        <v>23999</v>
      </c>
      <c r="W1024" s="6">
        <f>DATEDIF(employee_data36[[#This Row],[DOB]],DATE(2023, 1, 1), "Y")</f>
        <v>57</v>
      </c>
      <c r="X1024" s="6" t="str">
        <f>IF(employee_data3[[#This Row],[Age]]&lt;=25, "Remaja", IF(employee_data3[[#This Row],[Age]]&lt;=55, "Dewasa", "Lansia"))</f>
        <v>Lansia</v>
      </c>
      <c r="Y1024" s="7" t="str">
        <f>CONCATENATE(employee_data36[[#This Row],[First-LastName]]," ",employee_data36[[#This Row],[DOB]])</f>
        <v>Tara-Alvarado 23999</v>
      </c>
      <c r="Z1024" t="s">
        <v>40</v>
      </c>
      <c r="AA1024" t="s">
        <v>395</v>
      </c>
      <c r="AB1024" t="s">
        <v>55</v>
      </c>
      <c r="AC1024">
        <v>82061</v>
      </c>
      <c r="AD1024" t="s">
        <v>74</v>
      </c>
      <c r="AE1024" t="s">
        <v>104</v>
      </c>
      <c r="AF1024" t="s">
        <v>236</v>
      </c>
      <c r="AG1024">
        <v>3</v>
      </c>
    </row>
    <row r="1025" spans="1:33" x14ac:dyDescent="0.3">
      <c r="A1025">
        <v>1450</v>
      </c>
      <c r="B1025" t="s">
        <v>4218</v>
      </c>
      <c r="C1025" t="s">
        <v>3651</v>
      </c>
      <c r="D1025" s="6" t="str">
        <f>CONCATENATE(employee_data36[[#This Row],[FirstName]], "-",employee_data36[[#This Row],[LastName]] )</f>
        <v>Raina-Vaughan</v>
      </c>
      <c r="E1025" s="1">
        <v>43868</v>
      </c>
      <c r="F1025" s="1">
        <v>44671</v>
      </c>
      <c r="G1025" s="7" t="str">
        <f>IF(ISBLANK(employee_data36[[#This Row],[ExitDate]]),"Yes","")</f>
        <v/>
      </c>
      <c r="H1025" t="s">
        <v>728</v>
      </c>
      <c r="I1025" t="s">
        <v>4219</v>
      </c>
      <c r="J1025" t="s">
        <v>4220</v>
      </c>
      <c r="K1025" t="s">
        <v>168</v>
      </c>
      <c r="L1025" t="s">
        <v>745</v>
      </c>
      <c r="M1025" s="6" t="str">
        <f>IF(ISBLANK(employee_data36[[#This Row],[ExitDate]]),"1","0")</f>
        <v>0</v>
      </c>
      <c r="N1025" s="6" t="str">
        <f>IF(employee_data36[[#This Row],[EmployeeStatus]]="Active", "Active", "Tidak Active")</f>
        <v>Tidak Active</v>
      </c>
      <c r="O1025" t="s">
        <v>63</v>
      </c>
      <c r="P1025" t="s">
        <v>34</v>
      </c>
      <c r="Q1025" t="s">
        <v>35</v>
      </c>
      <c r="R1025" t="s">
        <v>140</v>
      </c>
      <c r="S1025" t="s">
        <v>4221</v>
      </c>
      <c r="T1025" t="s">
        <v>38</v>
      </c>
      <c r="U1025" t="s">
        <v>90</v>
      </c>
      <c r="V1025" s="1">
        <v>21236</v>
      </c>
      <c r="W1025" s="6">
        <f>DATEDIF(employee_data36[[#This Row],[DOB]],DATE(2023, 1, 1), "Y")</f>
        <v>64</v>
      </c>
      <c r="X1025" s="6" t="str">
        <f>IF(employee_data3[[#This Row],[Age]]&lt;=25, "Remaja", IF(employee_data3[[#This Row],[Age]]&lt;=55, "Dewasa", "Lansia"))</f>
        <v>Lansia</v>
      </c>
      <c r="Y1025" s="7" t="str">
        <f>CONCATENATE(employee_data36[[#This Row],[First-LastName]]," ",employee_data36[[#This Row],[DOB]])</f>
        <v>Raina-Vaughan 21236</v>
      </c>
      <c r="Z1025" t="s">
        <v>40</v>
      </c>
      <c r="AA1025" t="s">
        <v>243</v>
      </c>
      <c r="AB1025" t="s">
        <v>55</v>
      </c>
      <c r="AC1025">
        <v>19127</v>
      </c>
      <c r="AD1025" t="s">
        <v>43</v>
      </c>
      <c r="AE1025" t="s">
        <v>75</v>
      </c>
      <c r="AF1025" t="s">
        <v>236</v>
      </c>
      <c r="AG1025">
        <v>3</v>
      </c>
    </row>
    <row r="1026" spans="1:33" x14ac:dyDescent="0.3">
      <c r="A1026">
        <v>1451</v>
      </c>
      <c r="B1026" t="s">
        <v>2526</v>
      </c>
      <c r="C1026" t="s">
        <v>2893</v>
      </c>
      <c r="D1026" s="6" t="str">
        <f>CONCATENATE(employee_data36[[#This Row],[FirstName]], "-",employee_data36[[#This Row],[LastName]] )</f>
        <v>Sienna-Bullock</v>
      </c>
      <c r="E1026" s="1">
        <v>44926</v>
      </c>
      <c r="F1026" s="1"/>
      <c r="G1026" s="7" t="str">
        <f>IF(ISBLANK(employee_data36[[#This Row],[ExitDate]]),"Yes","")</f>
        <v>Yes</v>
      </c>
      <c r="H1026" t="s">
        <v>728</v>
      </c>
      <c r="I1026" t="s">
        <v>4222</v>
      </c>
      <c r="J1026" t="s">
        <v>4223</v>
      </c>
      <c r="K1026" t="s">
        <v>133</v>
      </c>
      <c r="L1026" t="s">
        <v>32</v>
      </c>
      <c r="M1026" s="6" t="str">
        <f>IF(ISBLANK(employee_data36[[#This Row],[ExitDate]]),"1","0")</f>
        <v>1</v>
      </c>
      <c r="N1026" s="6" t="str">
        <f>IF(employee_data36[[#This Row],[EmployeeStatus]]="Active", "Active", "Tidak Active")</f>
        <v>Active</v>
      </c>
      <c r="O1026" t="s">
        <v>52</v>
      </c>
      <c r="P1026" t="s">
        <v>51</v>
      </c>
      <c r="Q1026" t="s">
        <v>52</v>
      </c>
      <c r="R1026" t="s">
        <v>36</v>
      </c>
      <c r="S1026" t="s">
        <v>37</v>
      </c>
      <c r="T1026" t="s">
        <v>38</v>
      </c>
      <c r="U1026" t="s">
        <v>148</v>
      </c>
      <c r="V1026" s="1">
        <v>16426</v>
      </c>
      <c r="W1026" s="6">
        <f>DATEDIF(employee_data36[[#This Row],[DOB]],DATE(2023, 1, 1), "Y")</f>
        <v>78</v>
      </c>
      <c r="X1026" s="6" t="str">
        <f>IF(employee_data3[[#This Row],[Age]]&lt;=25, "Remaja", IF(employee_data3[[#This Row],[Age]]&lt;=55, "Dewasa", "Lansia"))</f>
        <v>Lansia</v>
      </c>
      <c r="Y1026" s="7" t="str">
        <f>CONCATENATE(employee_data36[[#This Row],[First-LastName]]," ",employee_data36[[#This Row],[DOB]])</f>
        <v>Sienna-Bullock 16426</v>
      </c>
      <c r="Z1026" t="s">
        <v>40</v>
      </c>
      <c r="AA1026" t="s">
        <v>103</v>
      </c>
      <c r="AB1026" t="s">
        <v>42</v>
      </c>
      <c r="AC1026">
        <v>26670</v>
      </c>
      <c r="AD1026" t="s">
        <v>56</v>
      </c>
      <c r="AE1026" t="s">
        <v>44</v>
      </c>
      <c r="AF1026" t="s">
        <v>236</v>
      </c>
      <c r="AG1026">
        <v>3</v>
      </c>
    </row>
    <row r="1027" spans="1:33" x14ac:dyDescent="0.3">
      <c r="A1027">
        <v>1452</v>
      </c>
      <c r="B1027" t="s">
        <v>4224</v>
      </c>
      <c r="C1027" t="s">
        <v>1418</v>
      </c>
      <c r="D1027" s="6" t="str">
        <f>CONCATENATE(employee_data36[[#This Row],[FirstName]], "-",employee_data36[[#This Row],[LastName]] )</f>
        <v>Tyrese-Goodman</v>
      </c>
      <c r="E1027" s="1">
        <v>43550</v>
      </c>
      <c r="F1027" s="1"/>
      <c r="G1027" s="7" t="str">
        <f>IF(ISBLANK(employee_data36[[#This Row],[ExitDate]]),"Yes","")</f>
        <v>Yes</v>
      </c>
      <c r="H1027" t="s">
        <v>728</v>
      </c>
      <c r="I1027" t="s">
        <v>4225</v>
      </c>
      <c r="J1027" t="s">
        <v>4226</v>
      </c>
      <c r="K1027" t="s">
        <v>80</v>
      </c>
      <c r="L1027" t="s">
        <v>32</v>
      </c>
      <c r="M1027" s="6" t="str">
        <f>IF(ISBLANK(employee_data36[[#This Row],[ExitDate]]),"1","0")</f>
        <v>1</v>
      </c>
      <c r="N1027" s="6" t="str">
        <f>IF(employee_data36[[#This Row],[EmployeeStatus]]="Active", "Active", "Tidak Active")</f>
        <v>Active</v>
      </c>
      <c r="O1027" t="s">
        <v>63</v>
      </c>
      <c r="P1027" t="s">
        <v>64</v>
      </c>
      <c r="Q1027" t="s">
        <v>63</v>
      </c>
      <c r="R1027" t="s">
        <v>36</v>
      </c>
      <c r="S1027" t="s">
        <v>37</v>
      </c>
      <c r="T1027" t="s">
        <v>38</v>
      </c>
      <c r="U1027" t="s">
        <v>90</v>
      </c>
      <c r="V1027" s="1">
        <v>19447</v>
      </c>
      <c r="W1027" s="6">
        <f>DATEDIF(employee_data36[[#This Row],[DOB]],DATE(2023, 1, 1), "Y")</f>
        <v>69</v>
      </c>
      <c r="X1027" s="6" t="str">
        <f>IF(employee_data3[[#This Row],[Age]]&lt;=25, "Remaja", IF(employee_data3[[#This Row],[Age]]&lt;=55, "Dewasa", "Lansia"))</f>
        <v>Lansia</v>
      </c>
      <c r="Y1027" s="7" t="str">
        <f>CONCATENATE(employee_data36[[#This Row],[First-LastName]]," ",employee_data36[[#This Row],[DOB]])</f>
        <v>Tyrese-Goodman 19447</v>
      </c>
      <c r="Z1027" t="s">
        <v>40</v>
      </c>
      <c r="AA1027" t="s">
        <v>92</v>
      </c>
      <c r="AB1027" t="s">
        <v>42</v>
      </c>
      <c r="AC1027">
        <v>86883</v>
      </c>
      <c r="AD1027" t="s">
        <v>43</v>
      </c>
      <c r="AE1027" t="s">
        <v>75</v>
      </c>
      <c r="AF1027" t="s">
        <v>236</v>
      </c>
      <c r="AG1027">
        <v>3</v>
      </c>
    </row>
    <row r="1028" spans="1:33" x14ac:dyDescent="0.3">
      <c r="A1028">
        <v>1453</v>
      </c>
      <c r="B1028" t="s">
        <v>2654</v>
      </c>
      <c r="C1028" t="s">
        <v>4227</v>
      </c>
      <c r="D1028" s="6" t="str">
        <f>CONCATENATE(employee_data36[[#This Row],[FirstName]], "-",employee_data36[[#This Row],[LastName]] )</f>
        <v>Giovanni-Landry</v>
      </c>
      <c r="E1028" s="1">
        <v>45007</v>
      </c>
      <c r="F1028" s="1"/>
      <c r="G1028" s="7" t="str">
        <f>IF(ISBLANK(employee_data36[[#This Row],[ExitDate]]),"Yes","")</f>
        <v>Yes</v>
      </c>
      <c r="H1028" t="s">
        <v>728</v>
      </c>
      <c r="I1028" t="s">
        <v>4228</v>
      </c>
      <c r="J1028" t="s">
        <v>4229</v>
      </c>
      <c r="K1028" t="s">
        <v>98</v>
      </c>
      <c r="L1028" t="s">
        <v>32</v>
      </c>
      <c r="M1028" s="6" t="str">
        <f>IF(ISBLANK(employee_data36[[#This Row],[ExitDate]]),"1","0")</f>
        <v>1</v>
      </c>
      <c r="N1028" s="6" t="str">
        <f>IF(employee_data36[[#This Row],[EmployeeStatus]]="Active", "Active", "Tidak Active")</f>
        <v>Active</v>
      </c>
      <c r="O1028" t="s">
        <v>63</v>
      </c>
      <c r="P1028" t="s">
        <v>34</v>
      </c>
      <c r="Q1028" t="s">
        <v>35</v>
      </c>
      <c r="R1028" t="s">
        <v>36</v>
      </c>
      <c r="S1028" t="s">
        <v>37</v>
      </c>
      <c r="T1028" t="s">
        <v>38</v>
      </c>
      <c r="U1028" t="s">
        <v>111</v>
      </c>
      <c r="V1028" s="1">
        <v>33105</v>
      </c>
      <c r="W1028" s="6">
        <f>DATEDIF(employee_data36[[#This Row],[DOB]],DATE(2023, 1, 1), "Y")</f>
        <v>32</v>
      </c>
      <c r="X1028" s="6" t="str">
        <f>IF(employee_data3[[#This Row],[Age]]&lt;=25, "Remaja", IF(employee_data3[[#This Row],[Age]]&lt;=55, "Dewasa", "Lansia"))</f>
        <v>Dewasa</v>
      </c>
      <c r="Y1028" s="7" t="str">
        <f>CONCATENATE(employee_data36[[#This Row],[First-LastName]]," ",employee_data36[[#This Row],[DOB]])</f>
        <v>Giovanni-Landry 33105</v>
      </c>
      <c r="Z1028" t="s">
        <v>40</v>
      </c>
      <c r="AA1028" t="s">
        <v>113</v>
      </c>
      <c r="AB1028" t="s">
        <v>55</v>
      </c>
      <c r="AC1028">
        <v>83496</v>
      </c>
      <c r="AD1028" t="s">
        <v>93</v>
      </c>
      <c r="AE1028" t="s">
        <v>75</v>
      </c>
      <c r="AF1028" t="s">
        <v>236</v>
      </c>
      <c r="AG1028">
        <v>3</v>
      </c>
    </row>
    <row r="1029" spans="1:33" x14ac:dyDescent="0.3">
      <c r="A1029">
        <v>1454</v>
      </c>
      <c r="B1029" t="s">
        <v>465</v>
      </c>
      <c r="C1029" t="s">
        <v>4230</v>
      </c>
      <c r="D1029" s="6" t="str">
        <f>CONCATENATE(employee_data36[[#This Row],[FirstName]], "-",employee_data36[[#This Row],[LastName]] )</f>
        <v>Javon-Moses</v>
      </c>
      <c r="E1029" s="1">
        <v>44918</v>
      </c>
      <c r="F1029" s="1">
        <v>44920</v>
      </c>
      <c r="G1029" s="7" t="str">
        <f>IF(ISBLANK(employee_data36[[#This Row],[ExitDate]]),"Yes","")</f>
        <v/>
      </c>
      <c r="H1029" t="s">
        <v>728</v>
      </c>
      <c r="I1029" t="s">
        <v>4231</v>
      </c>
      <c r="J1029" t="s">
        <v>4232</v>
      </c>
      <c r="K1029" t="s">
        <v>98</v>
      </c>
      <c r="L1029" t="s">
        <v>745</v>
      </c>
      <c r="M1029" s="6" t="str">
        <f>IF(ISBLANK(employee_data36[[#This Row],[ExitDate]]),"1","0")</f>
        <v>0</v>
      </c>
      <c r="N1029" s="6" t="str">
        <f>IF(employee_data36[[#This Row],[EmployeeStatus]]="Active", "Active", "Tidak Active")</f>
        <v>Tidak Active</v>
      </c>
      <c r="O1029" t="s">
        <v>63</v>
      </c>
      <c r="P1029" t="s">
        <v>34</v>
      </c>
      <c r="Q1029" t="s">
        <v>35</v>
      </c>
      <c r="R1029" t="s">
        <v>175</v>
      </c>
      <c r="S1029" t="s">
        <v>4233</v>
      </c>
      <c r="T1029" t="s">
        <v>38</v>
      </c>
      <c r="U1029" t="s">
        <v>81</v>
      </c>
      <c r="V1029" s="1">
        <v>28196</v>
      </c>
      <c r="W1029" s="6">
        <f>DATEDIF(employee_data36[[#This Row],[DOB]],DATE(2023, 1, 1), "Y")</f>
        <v>45</v>
      </c>
      <c r="X1029" s="6" t="str">
        <f>IF(employee_data3[[#This Row],[Age]]&lt;=25, "Remaja", IF(employee_data3[[#This Row],[Age]]&lt;=55, "Dewasa", "Lansia"))</f>
        <v>Dewasa</v>
      </c>
      <c r="Y1029" s="7" t="str">
        <f>CONCATENATE(employee_data36[[#This Row],[First-LastName]]," ",employee_data36[[#This Row],[DOB]])</f>
        <v>Javon-Moses 28196</v>
      </c>
      <c r="Z1029" t="s">
        <v>40</v>
      </c>
      <c r="AA1029" t="s">
        <v>163</v>
      </c>
      <c r="AB1029" t="s">
        <v>55</v>
      </c>
      <c r="AC1029">
        <v>5270</v>
      </c>
      <c r="AD1029" t="s">
        <v>56</v>
      </c>
      <c r="AE1029" t="s">
        <v>84</v>
      </c>
      <c r="AF1029" t="s">
        <v>236</v>
      </c>
      <c r="AG1029">
        <v>3</v>
      </c>
    </row>
    <row r="1030" spans="1:33" x14ac:dyDescent="0.3">
      <c r="A1030">
        <v>1455</v>
      </c>
      <c r="B1030" t="s">
        <v>4234</v>
      </c>
      <c r="C1030" t="s">
        <v>4235</v>
      </c>
      <c r="D1030" s="6" t="str">
        <f>CONCATENATE(employee_data36[[#This Row],[FirstName]], "-",employee_data36[[#This Row],[LastName]] )</f>
        <v>Alonso-Williams</v>
      </c>
      <c r="E1030" s="1">
        <v>43826</v>
      </c>
      <c r="F1030" s="1"/>
      <c r="G1030" s="7" t="str">
        <f>IF(ISBLANK(employee_data36[[#This Row],[ExitDate]]),"Yes","")</f>
        <v>Yes</v>
      </c>
      <c r="H1030" t="s">
        <v>28</v>
      </c>
      <c r="I1030" t="s">
        <v>4236</v>
      </c>
      <c r="J1030" t="s">
        <v>4237</v>
      </c>
      <c r="K1030" t="s">
        <v>62</v>
      </c>
      <c r="L1030" t="s">
        <v>32</v>
      </c>
      <c r="M1030" s="6" t="str">
        <f>IF(ISBLANK(employee_data36[[#This Row],[ExitDate]]),"1","0")</f>
        <v>1</v>
      </c>
      <c r="N1030" s="6" t="str">
        <f>IF(employee_data36[[#This Row],[EmployeeStatus]]="Active", "Active", "Tidak Active")</f>
        <v>Active</v>
      </c>
      <c r="O1030" t="s">
        <v>33</v>
      </c>
      <c r="P1030" t="s">
        <v>34</v>
      </c>
      <c r="Q1030" t="s">
        <v>63</v>
      </c>
      <c r="R1030" t="s">
        <v>36</v>
      </c>
      <c r="S1030" t="s">
        <v>37</v>
      </c>
      <c r="T1030" t="s">
        <v>38</v>
      </c>
      <c r="U1030" t="s">
        <v>66</v>
      </c>
      <c r="V1030" s="1">
        <v>34777</v>
      </c>
      <c r="W1030" s="6">
        <f>DATEDIF(employee_data36[[#This Row],[DOB]],DATE(2023, 1, 1), "Y")</f>
        <v>27</v>
      </c>
      <c r="X1030" s="6" t="str">
        <f>IF(employee_data3[[#This Row],[Age]]&lt;=25, "Remaja", IF(employee_data3[[#This Row],[Age]]&lt;=55, "Dewasa", "Lansia"))</f>
        <v>Dewasa</v>
      </c>
      <c r="Y1030" s="7" t="str">
        <f>CONCATENATE(employee_data36[[#This Row],[First-LastName]]," ",employee_data36[[#This Row],[DOB]])</f>
        <v>Alonso-Williams 34777</v>
      </c>
      <c r="Z1030" t="s">
        <v>40</v>
      </c>
      <c r="AA1030" t="s">
        <v>395</v>
      </c>
      <c r="AB1030" t="s">
        <v>42</v>
      </c>
      <c r="AC1030">
        <v>18041</v>
      </c>
      <c r="AD1030" t="s">
        <v>74</v>
      </c>
      <c r="AE1030" t="s">
        <v>44</v>
      </c>
      <c r="AF1030" t="s">
        <v>236</v>
      </c>
      <c r="AG1030">
        <v>3</v>
      </c>
    </row>
    <row r="1031" spans="1:33" x14ac:dyDescent="0.3">
      <c r="A1031">
        <v>1456</v>
      </c>
      <c r="B1031" t="s">
        <v>4238</v>
      </c>
      <c r="C1031" t="s">
        <v>4239</v>
      </c>
      <c r="D1031" s="6" t="str">
        <f>CONCATENATE(employee_data36[[#This Row],[FirstName]], "-",employee_data36[[#This Row],[LastName]] )</f>
        <v>Kamila-Rosales</v>
      </c>
      <c r="E1031" s="1">
        <v>43641</v>
      </c>
      <c r="F1031" s="1">
        <v>43655</v>
      </c>
      <c r="G1031" s="7" t="str">
        <f>IF(ISBLANK(employee_data36[[#This Row],[ExitDate]]),"Yes","")</f>
        <v/>
      </c>
      <c r="H1031" t="s">
        <v>28</v>
      </c>
      <c r="I1031" t="s">
        <v>4240</v>
      </c>
      <c r="J1031" t="s">
        <v>4241</v>
      </c>
      <c r="K1031" t="s">
        <v>168</v>
      </c>
      <c r="L1031" t="s">
        <v>32</v>
      </c>
      <c r="M1031" s="6" t="str">
        <f>IF(ISBLANK(employee_data36[[#This Row],[ExitDate]]),"1","0")</f>
        <v>0</v>
      </c>
      <c r="N1031" s="6" t="str">
        <f>IF(employee_data36[[#This Row],[EmployeeStatus]]="Active", "Active", "Tidak Active")</f>
        <v>Active</v>
      </c>
      <c r="O1031" t="s">
        <v>63</v>
      </c>
      <c r="P1031" t="s">
        <v>64</v>
      </c>
      <c r="Q1031" t="s">
        <v>63</v>
      </c>
      <c r="R1031" t="s">
        <v>126</v>
      </c>
      <c r="S1031" t="s">
        <v>4242</v>
      </c>
      <c r="T1031" t="s">
        <v>38</v>
      </c>
      <c r="U1031" t="s">
        <v>111</v>
      </c>
      <c r="V1031" s="1">
        <v>20736</v>
      </c>
      <c r="W1031" s="6">
        <f>DATEDIF(employee_data36[[#This Row],[DOB]],DATE(2023, 1, 1), "Y")</f>
        <v>66</v>
      </c>
      <c r="X1031" s="6" t="str">
        <f>IF(employee_data3[[#This Row],[Age]]&lt;=25, "Remaja", IF(employee_data3[[#This Row],[Age]]&lt;=55, "Dewasa", "Lansia"))</f>
        <v>Lansia</v>
      </c>
      <c r="Y1031" s="7" t="str">
        <f>CONCATENATE(employee_data36[[#This Row],[First-LastName]]," ",employee_data36[[#This Row],[DOB]])</f>
        <v>Kamila-Rosales 20736</v>
      </c>
      <c r="Z1031" t="s">
        <v>40</v>
      </c>
      <c r="AA1031" t="s">
        <v>113</v>
      </c>
      <c r="AB1031" t="s">
        <v>42</v>
      </c>
      <c r="AC1031">
        <v>55931</v>
      </c>
      <c r="AD1031" t="s">
        <v>56</v>
      </c>
      <c r="AE1031" t="s">
        <v>84</v>
      </c>
      <c r="AF1031" t="s">
        <v>105</v>
      </c>
      <c r="AG1031">
        <v>3</v>
      </c>
    </row>
    <row r="1032" spans="1:33" x14ac:dyDescent="0.3">
      <c r="A1032">
        <v>1457</v>
      </c>
      <c r="B1032" t="s">
        <v>4243</v>
      </c>
      <c r="C1032" t="s">
        <v>218</v>
      </c>
      <c r="D1032" s="6" t="str">
        <f>CONCATENATE(employee_data36[[#This Row],[FirstName]], "-",employee_data36[[#This Row],[LastName]] )</f>
        <v>Jadiel-French</v>
      </c>
      <c r="E1032" s="1">
        <v>43427</v>
      </c>
      <c r="F1032" s="1"/>
      <c r="G1032" s="7" t="str">
        <f>IF(ISBLANK(employee_data36[[#This Row],[ExitDate]]),"Yes","")</f>
        <v>Yes</v>
      </c>
      <c r="H1032" t="s">
        <v>28</v>
      </c>
      <c r="I1032" t="s">
        <v>4244</v>
      </c>
      <c r="J1032" t="s">
        <v>4245</v>
      </c>
      <c r="K1032" t="s">
        <v>133</v>
      </c>
      <c r="L1032" t="s">
        <v>32</v>
      </c>
      <c r="M1032" s="6" t="str">
        <f>IF(ISBLANK(employee_data36[[#This Row],[ExitDate]]),"1","0")</f>
        <v>1</v>
      </c>
      <c r="N1032" s="6" t="str">
        <f>IF(employee_data36[[#This Row],[EmployeeStatus]]="Active", "Active", "Tidak Active")</f>
        <v>Active</v>
      </c>
      <c r="O1032" t="s">
        <v>33</v>
      </c>
      <c r="P1032" t="s">
        <v>51</v>
      </c>
      <c r="Q1032" t="s">
        <v>52</v>
      </c>
      <c r="R1032" t="s">
        <v>36</v>
      </c>
      <c r="S1032" t="s">
        <v>37</v>
      </c>
      <c r="T1032" t="s">
        <v>38</v>
      </c>
      <c r="U1032" t="s">
        <v>90</v>
      </c>
      <c r="V1032" s="1">
        <v>28340</v>
      </c>
      <c r="W1032" s="6">
        <f>DATEDIF(employee_data36[[#This Row],[DOB]],DATE(2023, 1, 1), "Y")</f>
        <v>45</v>
      </c>
      <c r="X1032" s="6" t="str">
        <f>IF(employee_data3[[#This Row],[Age]]&lt;=25, "Remaja", IF(employee_data3[[#This Row],[Age]]&lt;=55, "Dewasa", "Lansia"))</f>
        <v>Dewasa</v>
      </c>
      <c r="Y1032" s="7" t="str">
        <f>CONCATENATE(employee_data36[[#This Row],[First-LastName]]," ",employee_data36[[#This Row],[DOB]])</f>
        <v>Jadiel-French 28340</v>
      </c>
      <c r="Z1032" t="s">
        <v>40</v>
      </c>
      <c r="AA1032" t="s">
        <v>193</v>
      </c>
      <c r="AB1032" t="s">
        <v>42</v>
      </c>
      <c r="AC1032">
        <v>84889</v>
      </c>
      <c r="AD1032" t="s">
        <v>74</v>
      </c>
      <c r="AE1032" t="s">
        <v>84</v>
      </c>
      <c r="AF1032" t="s">
        <v>105</v>
      </c>
      <c r="AG1032">
        <v>3</v>
      </c>
    </row>
    <row r="1033" spans="1:33" x14ac:dyDescent="0.3">
      <c r="A1033">
        <v>1458</v>
      </c>
      <c r="B1033" t="s">
        <v>1161</v>
      </c>
      <c r="C1033" t="s">
        <v>1727</v>
      </c>
      <c r="D1033" s="6" t="str">
        <f>CONCATENATE(employee_data36[[#This Row],[FirstName]], "-",employee_data36[[#This Row],[LastName]] )</f>
        <v>Brennan-Jefferson</v>
      </c>
      <c r="E1033" s="1">
        <v>44213</v>
      </c>
      <c r="F1033" s="1"/>
      <c r="G1033" s="7" t="str">
        <f>IF(ISBLANK(employee_data36[[#This Row],[ExitDate]]),"Yes","")</f>
        <v>Yes</v>
      </c>
      <c r="H1033" t="s">
        <v>28</v>
      </c>
      <c r="I1033" t="s">
        <v>4246</v>
      </c>
      <c r="J1033" t="s">
        <v>4247</v>
      </c>
      <c r="K1033" t="s">
        <v>80</v>
      </c>
      <c r="L1033" t="s">
        <v>32</v>
      </c>
      <c r="M1033" s="6" t="str">
        <f>IF(ISBLANK(employee_data36[[#This Row],[ExitDate]]),"1","0")</f>
        <v>1</v>
      </c>
      <c r="N1033" s="6" t="str">
        <f>IF(employee_data36[[#This Row],[EmployeeStatus]]="Active", "Active", "Tidak Active")</f>
        <v>Active</v>
      </c>
      <c r="O1033" t="s">
        <v>63</v>
      </c>
      <c r="P1033" t="s">
        <v>51</v>
      </c>
      <c r="Q1033" t="s">
        <v>52</v>
      </c>
      <c r="R1033" t="s">
        <v>36</v>
      </c>
      <c r="S1033" t="s">
        <v>37</v>
      </c>
      <c r="T1033" t="s">
        <v>38</v>
      </c>
      <c r="U1033" t="s">
        <v>305</v>
      </c>
      <c r="V1033" s="1">
        <v>34412</v>
      </c>
      <c r="W1033" s="6">
        <f>DATEDIF(employee_data36[[#This Row],[DOB]],DATE(2023, 1, 1), "Y")</f>
        <v>28</v>
      </c>
      <c r="X1033" s="6" t="str">
        <f>IF(employee_data3[[#This Row],[Age]]&lt;=25, "Remaja", IF(employee_data3[[#This Row],[Age]]&lt;=55, "Dewasa", "Lansia"))</f>
        <v>Dewasa</v>
      </c>
      <c r="Y1033" s="7" t="str">
        <f>CONCATENATE(employee_data36[[#This Row],[First-LastName]]," ",employee_data36[[#This Row],[DOB]])</f>
        <v>Brennan-Jefferson 34412</v>
      </c>
      <c r="Z1033" t="s">
        <v>40</v>
      </c>
      <c r="AA1033" t="s">
        <v>226</v>
      </c>
      <c r="AB1033" t="s">
        <v>42</v>
      </c>
      <c r="AC1033">
        <v>20292</v>
      </c>
      <c r="AD1033" t="s">
        <v>56</v>
      </c>
      <c r="AE1033" t="s">
        <v>75</v>
      </c>
      <c r="AF1033" t="s">
        <v>105</v>
      </c>
      <c r="AG1033">
        <v>3</v>
      </c>
    </row>
    <row r="1034" spans="1:33" x14ac:dyDescent="0.3">
      <c r="A1034">
        <v>1459</v>
      </c>
      <c r="B1034" t="s">
        <v>3868</v>
      </c>
      <c r="C1034" t="s">
        <v>4248</v>
      </c>
      <c r="D1034" s="6" t="str">
        <f>CONCATENATE(employee_data36[[#This Row],[FirstName]], "-",employee_data36[[#This Row],[LastName]] )</f>
        <v>Noe-Glenn</v>
      </c>
      <c r="E1034" s="1">
        <v>44447</v>
      </c>
      <c r="F1034" s="1"/>
      <c r="G1034" s="7" t="str">
        <f>IF(ISBLANK(employee_data36[[#This Row],[ExitDate]]),"Yes","")</f>
        <v>Yes</v>
      </c>
      <c r="H1034" t="s">
        <v>28</v>
      </c>
      <c r="I1034" t="s">
        <v>4249</v>
      </c>
      <c r="J1034" t="s">
        <v>4250</v>
      </c>
      <c r="K1034" t="s">
        <v>98</v>
      </c>
      <c r="L1034" t="s">
        <v>32</v>
      </c>
      <c r="M1034" s="6" t="str">
        <f>IF(ISBLANK(employee_data36[[#This Row],[ExitDate]]),"1","0")</f>
        <v>1</v>
      </c>
      <c r="N1034" s="6" t="str">
        <f>IF(employee_data36[[#This Row],[EmployeeStatus]]="Active", "Active", "Tidak Active")</f>
        <v>Active</v>
      </c>
      <c r="O1034" t="s">
        <v>33</v>
      </c>
      <c r="P1034" t="s">
        <v>34</v>
      </c>
      <c r="Q1034" t="s">
        <v>35</v>
      </c>
      <c r="R1034" t="s">
        <v>36</v>
      </c>
      <c r="S1034" t="s">
        <v>37</v>
      </c>
      <c r="T1034" t="s">
        <v>38</v>
      </c>
      <c r="U1034" t="s">
        <v>111</v>
      </c>
      <c r="V1034" s="1">
        <v>17026</v>
      </c>
      <c r="W1034" s="6">
        <f>DATEDIF(employee_data36[[#This Row],[DOB]],DATE(2023, 1, 1), "Y")</f>
        <v>76</v>
      </c>
      <c r="X1034" s="6" t="str">
        <f>IF(employee_data3[[#This Row],[Age]]&lt;=25, "Remaja", IF(employee_data3[[#This Row],[Age]]&lt;=55, "Dewasa", "Lansia"))</f>
        <v>Lansia</v>
      </c>
      <c r="Y1034" s="7" t="str">
        <f>CONCATENATE(employee_data36[[#This Row],[First-LastName]]," ",employee_data36[[#This Row],[DOB]])</f>
        <v>Noe-Glenn 17026</v>
      </c>
      <c r="Z1034" t="s">
        <v>40</v>
      </c>
      <c r="AA1034" t="s">
        <v>103</v>
      </c>
      <c r="AB1034" t="s">
        <v>55</v>
      </c>
      <c r="AC1034">
        <v>46927</v>
      </c>
      <c r="AD1034" t="s">
        <v>93</v>
      </c>
      <c r="AE1034" t="s">
        <v>75</v>
      </c>
      <c r="AF1034" t="s">
        <v>105</v>
      </c>
      <c r="AG1034">
        <v>3</v>
      </c>
    </row>
    <row r="1035" spans="1:33" x14ac:dyDescent="0.3">
      <c r="A1035">
        <v>1460</v>
      </c>
      <c r="B1035" t="s">
        <v>3519</v>
      </c>
      <c r="C1035" t="s">
        <v>4094</v>
      </c>
      <c r="D1035" s="6" t="str">
        <f>CONCATENATE(employee_data36[[#This Row],[FirstName]], "-",employee_data36[[#This Row],[LastName]] )</f>
        <v>Vaughn-Kim</v>
      </c>
      <c r="E1035" s="1">
        <v>44251</v>
      </c>
      <c r="F1035" s="1">
        <v>44730</v>
      </c>
      <c r="G1035" s="7" t="str">
        <f>IF(ISBLANK(employee_data36[[#This Row],[ExitDate]]),"Yes","")</f>
        <v/>
      </c>
      <c r="H1035" t="s">
        <v>28</v>
      </c>
      <c r="I1035" t="s">
        <v>4251</v>
      </c>
      <c r="J1035" t="s">
        <v>4252</v>
      </c>
      <c r="K1035" t="s">
        <v>89</v>
      </c>
      <c r="L1035" t="s">
        <v>32</v>
      </c>
      <c r="M1035" s="6" t="str">
        <f>IF(ISBLANK(employee_data36[[#This Row],[ExitDate]]),"1","0")</f>
        <v>0</v>
      </c>
      <c r="N1035" s="6" t="str">
        <f>IF(employee_data36[[#This Row],[EmployeeStatus]]="Active", "Active", "Tidak Active")</f>
        <v>Active</v>
      </c>
      <c r="O1035" t="s">
        <v>63</v>
      </c>
      <c r="P1035" t="s">
        <v>51</v>
      </c>
      <c r="Q1035" t="s">
        <v>35</v>
      </c>
      <c r="R1035" t="s">
        <v>140</v>
      </c>
      <c r="S1035" t="s">
        <v>4253</v>
      </c>
      <c r="T1035" t="s">
        <v>38</v>
      </c>
      <c r="U1035" t="s">
        <v>305</v>
      </c>
      <c r="V1035" s="1">
        <v>20238</v>
      </c>
      <c r="W1035" s="6">
        <f>DATEDIF(employee_data36[[#This Row],[DOB]],DATE(2023, 1, 1), "Y")</f>
        <v>67</v>
      </c>
      <c r="X1035" s="6" t="str">
        <f>IF(employee_data3[[#This Row],[Age]]&lt;=25, "Remaja", IF(employee_data3[[#This Row],[Age]]&lt;=55, "Dewasa", "Lansia"))</f>
        <v>Lansia</v>
      </c>
      <c r="Y1035" s="7" t="str">
        <f>CONCATENATE(employee_data36[[#This Row],[First-LastName]]," ",employee_data36[[#This Row],[DOB]])</f>
        <v>Vaughn-Kim 20238</v>
      </c>
      <c r="Z1035" t="s">
        <v>40</v>
      </c>
      <c r="AA1035" t="s">
        <v>226</v>
      </c>
      <c r="AB1035" t="s">
        <v>55</v>
      </c>
      <c r="AC1035">
        <v>14170</v>
      </c>
      <c r="AD1035" t="s">
        <v>74</v>
      </c>
      <c r="AE1035" t="s">
        <v>104</v>
      </c>
      <c r="AF1035" t="s">
        <v>105</v>
      </c>
      <c r="AG1035">
        <v>3</v>
      </c>
    </row>
    <row r="1036" spans="1:33" x14ac:dyDescent="0.3">
      <c r="A1036">
        <v>1461</v>
      </c>
      <c r="B1036" t="s">
        <v>4254</v>
      </c>
      <c r="C1036" t="s">
        <v>4255</v>
      </c>
      <c r="D1036" s="6" t="str">
        <f>CONCATENATE(employee_data36[[#This Row],[FirstName]], "-",employee_data36[[#This Row],[LastName]] )</f>
        <v>Anabel-Evans</v>
      </c>
      <c r="E1036" s="1">
        <v>43567</v>
      </c>
      <c r="F1036" s="1">
        <v>44102</v>
      </c>
      <c r="G1036" s="7" t="str">
        <f>IF(ISBLANK(employee_data36[[#This Row],[ExitDate]]),"Yes","")</f>
        <v/>
      </c>
      <c r="H1036" t="s">
        <v>28</v>
      </c>
      <c r="I1036" t="s">
        <v>4256</v>
      </c>
      <c r="J1036" t="s">
        <v>4257</v>
      </c>
      <c r="K1036" t="s">
        <v>31</v>
      </c>
      <c r="L1036" t="s">
        <v>32</v>
      </c>
      <c r="M1036" s="6" t="str">
        <f>IF(ISBLANK(employee_data36[[#This Row],[ExitDate]]),"1","0")</f>
        <v>0</v>
      </c>
      <c r="N1036" s="6" t="str">
        <f>IF(employee_data36[[#This Row],[EmployeeStatus]]="Active", "Active", "Tidak Active")</f>
        <v>Active</v>
      </c>
      <c r="O1036" t="s">
        <v>63</v>
      </c>
      <c r="P1036" t="s">
        <v>34</v>
      </c>
      <c r="Q1036" t="s">
        <v>63</v>
      </c>
      <c r="R1036" t="s">
        <v>140</v>
      </c>
      <c r="S1036" t="s">
        <v>4258</v>
      </c>
      <c r="T1036" t="s">
        <v>38</v>
      </c>
      <c r="U1036" t="s">
        <v>177</v>
      </c>
      <c r="V1036" s="1">
        <v>36953</v>
      </c>
      <c r="W1036" s="6">
        <f>DATEDIF(employee_data36[[#This Row],[DOB]],DATE(2023, 1, 1), "Y")</f>
        <v>21</v>
      </c>
      <c r="X1036" s="6" t="str">
        <f>IF(employee_data3[[#This Row],[Age]]&lt;=25, "Remaja", IF(employee_data3[[#This Row],[Age]]&lt;=55, "Dewasa", "Lansia"))</f>
        <v>Remaja</v>
      </c>
      <c r="Y1036" s="7" t="str">
        <f>CONCATENATE(employee_data36[[#This Row],[First-LastName]]," ",employee_data36[[#This Row],[DOB]])</f>
        <v>Anabel-Evans 36953</v>
      </c>
      <c r="Z1036" t="s">
        <v>40</v>
      </c>
      <c r="AA1036" t="s">
        <v>103</v>
      </c>
      <c r="AB1036" t="s">
        <v>42</v>
      </c>
      <c r="AC1036">
        <v>82370</v>
      </c>
      <c r="AD1036" t="s">
        <v>128</v>
      </c>
      <c r="AE1036" t="s">
        <v>44</v>
      </c>
      <c r="AF1036" t="s">
        <v>105</v>
      </c>
      <c r="AG1036">
        <v>3</v>
      </c>
    </row>
    <row r="1037" spans="1:33" x14ac:dyDescent="0.3">
      <c r="A1037">
        <v>1462</v>
      </c>
      <c r="B1037" t="s">
        <v>4259</v>
      </c>
      <c r="C1037" t="s">
        <v>4260</v>
      </c>
      <c r="D1037" s="6" t="str">
        <f>CONCATENATE(employee_data36[[#This Row],[FirstName]], "-",employee_data36[[#This Row],[LastName]] )</f>
        <v>Elisabeth-Irwin</v>
      </c>
      <c r="E1037" s="1">
        <v>45120</v>
      </c>
      <c r="F1037" s="1"/>
      <c r="G1037" s="7" t="str">
        <f>IF(ISBLANK(employee_data36[[#This Row],[ExitDate]]),"Yes","")</f>
        <v>Yes</v>
      </c>
      <c r="H1037" t="s">
        <v>28</v>
      </c>
      <c r="I1037" t="s">
        <v>4261</v>
      </c>
      <c r="J1037" t="s">
        <v>4262</v>
      </c>
      <c r="K1037" t="s">
        <v>50</v>
      </c>
      <c r="L1037" t="s">
        <v>32</v>
      </c>
      <c r="M1037" s="6" t="str">
        <f>IF(ISBLANK(employee_data36[[#This Row],[ExitDate]]),"1","0")</f>
        <v>1</v>
      </c>
      <c r="N1037" s="6" t="str">
        <f>IF(employee_data36[[#This Row],[EmployeeStatus]]="Active", "Active", "Tidak Active")</f>
        <v>Active</v>
      </c>
      <c r="O1037" t="s">
        <v>33</v>
      </c>
      <c r="P1037" t="s">
        <v>34</v>
      </c>
      <c r="Q1037" t="s">
        <v>35</v>
      </c>
      <c r="R1037" t="s">
        <v>36</v>
      </c>
      <c r="S1037" t="s">
        <v>37</v>
      </c>
      <c r="T1037" t="s">
        <v>38</v>
      </c>
      <c r="U1037" t="s">
        <v>231</v>
      </c>
      <c r="V1037" s="1">
        <v>21982</v>
      </c>
      <c r="W1037" s="6">
        <f>DATEDIF(employee_data36[[#This Row],[DOB]],DATE(2023, 1, 1), "Y")</f>
        <v>62</v>
      </c>
      <c r="X1037" s="6" t="str">
        <f>IF(employee_data3[[#This Row],[Age]]&lt;=25, "Remaja", IF(employee_data3[[#This Row],[Age]]&lt;=55, "Dewasa", "Lansia"))</f>
        <v>Lansia</v>
      </c>
      <c r="Y1037" s="7" t="str">
        <f>CONCATENATE(employee_data36[[#This Row],[First-LastName]]," ",employee_data36[[#This Row],[DOB]])</f>
        <v>Elisabeth-Irwin 21982</v>
      </c>
      <c r="Z1037" t="s">
        <v>40</v>
      </c>
      <c r="AA1037" t="s">
        <v>113</v>
      </c>
      <c r="AB1037" t="s">
        <v>42</v>
      </c>
      <c r="AC1037">
        <v>83401</v>
      </c>
      <c r="AD1037" t="s">
        <v>74</v>
      </c>
      <c r="AE1037" t="s">
        <v>44</v>
      </c>
      <c r="AF1037" t="s">
        <v>105</v>
      </c>
      <c r="AG1037">
        <v>3</v>
      </c>
    </row>
    <row r="1038" spans="1:33" x14ac:dyDescent="0.3">
      <c r="A1038">
        <v>1463</v>
      </c>
      <c r="B1038" t="s">
        <v>4263</v>
      </c>
      <c r="C1038" t="s">
        <v>543</v>
      </c>
      <c r="D1038" s="6" t="str">
        <f>CONCATENATE(employee_data36[[#This Row],[FirstName]], "-",employee_data36[[#This Row],[LastName]] )</f>
        <v>Bo-Bradford</v>
      </c>
      <c r="E1038" s="1">
        <v>44109</v>
      </c>
      <c r="F1038" s="1"/>
      <c r="G1038" s="7" t="str">
        <f>IF(ISBLANK(employee_data36[[#This Row],[ExitDate]]),"Yes","")</f>
        <v>Yes</v>
      </c>
      <c r="H1038" t="s">
        <v>28</v>
      </c>
      <c r="I1038" t="s">
        <v>4264</v>
      </c>
      <c r="J1038" t="s">
        <v>4265</v>
      </c>
      <c r="K1038" t="s">
        <v>139</v>
      </c>
      <c r="L1038" t="s">
        <v>32</v>
      </c>
      <c r="M1038" s="6" t="str">
        <f>IF(ISBLANK(employee_data36[[#This Row],[ExitDate]]),"1","0")</f>
        <v>1</v>
      </c>
      <c r="N1038" s="6" t="str">
        <f>IF(employee_data36[[#This Row],[EmployeeStatus]]="Active", "Active", "Tidak Active")</f>
        <v>Active</v>
      </c>
      <c r="O1038" t="s">
        <v>33</v>
      </c>
      <c r="P1038" t="s">
        <v>34</v>
      </c>
      <c r="Q1038" t="s">
        <v>35</v>
      </c>
      <c r="R1038" t="s">
        <v>36</v>
      </c>
      <c r="S1038" t="s">
        <v>37</v>
      </c>
      <c r="T1038" t="s">
        <v>38</v>
      </c>
      <c r="U1038" t="s">
        <v>90</v>
      </c>
      <c r="V1038" s="1">
        <v>27726</v>
      </c>
      <c r="W1038" s="6">
        <f>DATEDIF(employee_data36[[#This Row],[DOB]],DATE(2023, 1, 1), "Y")</f>
        <v>47</v>
      </c>
      <c r="X1038" s="6" t="str">
        <f>IF(employee_data3[[#This Row],[Age]]&lt;=25, "Remaja", IF(employee_data3[[#This Row],[Age]]&lt;=55, "Dewasa", "Lansia"))</f>
        <v>Dewasa</v>
      </c>
      <c r="Y1038" s="7" t="str">
        <f>CONCATENATE(employee_data36[[#This Row],[First-LastName]]," ",employee_data36[[#This Row],[DOB]])</f>
        <v>Bo-Bradford 27726</v>
      </c>
      <c r="Z1038" t="s">
        <v>40</v>
      </c>
      <c r="AA1038" t="s">
        <v>103</v>
      </c>
      <c r="AB1038" t="s">
        <v>42</v>
      </c>
      <c r="AC1038">
        <v>28372</v>
      </c>
      <c r="AD1038" t="s">
        <v>56</v>
      </c>
      <c r="AE1038" t="s">
        <v>104</v>
      </c>
      <c r="AF1038" t="s">
        <v>105</v>
      </c>
      <c r="AG1038">
        <v>3</v>
      </c>
    </row>
    <row r="1039" spans="1:33" x14ac:dyDescent="0.3">
      <c r="A1039">
        <v>1464</v>
      </c>
      <c r="B1039" t="s">
        <v>4266</v>
      </c>
      <c r="C1039" t="s">
        <v>4267</v>
      </c>
      <c r="D1039" s="6" t="str">
        <f>CONCATENATE(employee_data36[[#This Row],[FirstName]], "-",employee_data36[[#This Row],[LastName]] )</f>
        <v>Dustin-Beasley</v>
      </c>
      <c r="E1039" s="1">
        <v>43492</v>
      </c>
      <c r="F1039" s="1"/>
      <c r="G1039" s="7" t="str">
        <f>IF(ISBLANK(employee_data36[[#This Row],[ExitDate]]),"Yes","")</f>
        <v>Yes</v>
      </c>
      <c r="H1039" t="s">
        <v>28</v>
      </c>
      <c r="I1039" t="s">
        <v>4268</v>
      </c>
      <c r="J1039" t="s">
        <v>4269</v>
      </c>
      <c r="K1039" t="s">
        <v>118</v>
      </c>
      <c r="L1039" t="s">
        <v>32</v>
      </c>
      <c r="M1039" s="6" t="str">
        <f>IF(ISBLANK(employee_data36[[#This Row],[ExitDate]]),"1","0")</f>
        <v>1</v>
      </c>
      <c r="N1039" s="6" t="str">
        <f>IF(employee_data36[[#This Row],[EmployeeStatus]]="Active", "Active", "Tidak Active")</f>
        <v>Active</v>
      </c>
      <c r="O1039" t="s">
        <v>52</v>
      </c>
      <c r="P1039" t="s">
        <v>34</v>
      </c>
      <c r="Q1039" t="s">
        <v>63</v>
      </c>
      <c r="R1039" t="s">
        <v>36</v>
      </c>
      <c r="S1039" t="s">
        <v>37</v>
      </c>
      <c r="T1039" t="s">
        <v>38</v>
      </c>
      <c r="U1039" t="s">
        <v>66</v>
      </c>
      <c r="V1039" s="1">
        <v>21094</v>
      </c>
      <c r="W1039" s="6">
        <f>DATEDIF(employee_data36[[#This Row],[DOB]],DATE(2023, 1, 1), "Y")</f>
        <v>65</v>
      </c>
      <c r="X1039" s="6" t="str">
        <f>IF(employee_data3[[#This Row],[Age]]&lt;=25, "Remaja", IF(employee_data3[[#This Row],[Age]]&lt;=55, "Dewasa", "Lansia"))</f>
        <v>Lansia</v>
      </c>
      <c r="Y1039" s="7" t="str">
        <f>CONCATENATE(employee_data36[[#This Row],[First-LastName]]," ",employee_data36[[#This Row],[DOB]])</f>
        <v>Dustin-Beasley 21094</v>
      </c>
      <c r="Z1039" t="s">
        <v>40</v>
      </c>
      <c r="AA1039" t="s">
        <v>6</v>
      </c>
      <c r="AB1039" t="s">
        <v>42</v>
      </c>
      <c r="AC1039">
        <v>7304</v>
      </c>
      <c r="AD1039" t="s">
        <v>128</v>
      </c>
      <c r="AE1039" t="s">
        <v>84</v>
      </c>
      <c r="AF1039" t="s">
        <v>105</v>
      </c>
      <c r="AG1039">
        <v>3</v>
      </c>
    </row>
    <row r="1040" spans="1:33" x14ac:dyDescent="0.3">
      <c r="A1040">
        <v>1465</v>
      </c>
      <c r="B1040" t="s">
        <v>1374</v>
      </c>
      <c r="C1040" t="s">
        <v>932</v>
      </c>
      <c r="D1040" s="6" t="str">
        <f>CONCATENATE(employee_data36[[#This Row],[FirstName]], "-",employee_data36[[#This Row],[LastName]] )</f>
        <v>Dean-Winters</v>
      </c>
      <c r="E1040" s="1">
        <v>44182</v>
      </c>
      <c r="F1040" s="1">
        <v>44520</v>
      </c>
      <c r="G1040" s="7" t="str">
        <f>IF(ISBLANK(employee_data36[[#This Row],[ExitDate]]),"Yes","")</f>
        <v/>
      </c>
      <c r="H1040" t="s">
        <v>28</v>
      </c>
      <c r="I1040" t="s">
        <v>4270</v>
      </c>
      <c r="J1040" t="s">
        <v>4271</v>
      </c>
      <c r="K1040" t="s">
        <v>62</v>
      </c>
      <c r="L1040" t="s">
        <v>32</v>
      </c>
      <c r="M1040" s="6" t="str">
        <f>IF(ISBLANK(employee_data36[[#This Row],[ExitDate]]),"1","0")</f>
        <v>0</v>
      </c>
      <c r="N1040" s="6" t="str">
        <f>IF(employee_data36[[#This Row],[EmployeeStatus]]="Active", "Active", "Tidak Active")</f>
        <v>Active</v>
      </c>
      <c r="O1040" t="s">
        <v>52</v>
      </c>
      <c r="P1040" t="s">
        <v>51</v>
      </c>
      <c r="Q1040" t="s">
        <v>63</v>
      </c>
      <c r="R1040" t="s">
        <v>140</v>
      </c>
      <c r="S1040" t="s">
        <v>4272</v>
      </c>
      <c r="T1040" t="s">
        <v>38</v>
      </c>
      <c r="U1040" t="s">
        <v>1012</v>
      </c>
      <c r="V1040" s="1">
        <v>21358</v>
      </c>
      <c r="W1040" s="6">
        <f>DATEDIF(employee_data36[[#This Row],[DOB]],DATE(2023, 1, 1), "Y")</f>
        <v>64</v>
      </c>
      <c r="X1040" s="6" t="str">
        <f>IF(employee_data3[[#This Row],[Age]]&lt;=25, "Remaja", IF(employee_data3[[#This Row],[Age]]&lt;=55, "Dewasa", "Lansia"))</f>
        <v>Lansia</v>
      </c>
      <c r="Y1040" s="7" t="str">
        <f>CONCATENATE(employee_data36[[#This Row],[First-LastName]]," ",employee_data36[[#This Row],[DOB]])</f>
        <v>Dean-Winters 21358</v>
      </c>
      <c r="Z1040" t="s">
        <v>40</v>
      </c>
      <c r="AA1040" t="s">
        <v>4273</v>
      </c>
      <c r="AB1040" t="s">
        <v>42</v>
      </c>
      <c r="AC1040">
        <v>7717</v>
      </c>
      <c r="AD1040" t="s">
        <v>74</v>
      </c>
      <c r="AE1040" t="s">
        <v>75</v>
      </c>
      <c r="AF1040" t="s">
        <v>105</v>
      </c>
      <c r="AG1040">
        <v>3</v>
      </c>
    </row>
    <row r="1041" spans="1:33" x14ac:dyDescent="0.3">
      <c r="A1041">
        <v>1466</v>
      </c>
      <c r="B1041" t="s">
        <v>4274</v>
      </c>
      <c r="C1041" t="s">
        <v>4275</v>
      </c>
      <c r="D1041" s="6" t="str">
        <f>CONCATENATE(employee_data36[[#This Row],[FirstName]], "-",employee_data36[[#This Row],[LastName]] )</f>
        <v>Chanel-Dougherty</v>
      </c>
      <c r="E1041" s="1">
        <v>44259</v>
      </c>
      <c r="F1041" s="1"/>
      <c r="G1041" s="7" t="str">
        <f>IF(ISBLANK(employee_data36[[#This Row],[ExitDate]]),"Yes","")</f>
        <v>Yes</v>
      </c>
      <c r="H1041" t="s">
        <v>28</v>
      </c>
      <c r="I1041" t="s">
        <v>4276</v>
      </c>
      <c r="J1041" t="s">
        <v>4277</v>
      </c>
      <c r="K1041" t="s">
        <v>168</v>
      </c>
      <c r="L1041" t="s">
        <v>32</v>
      </c>
      <c r="M1041" s="6" t="str">
        <f>IF(ISBLANK(employee_data36[[#This Row],[ExitDate]]),"1","0")</f>
        <v>1</v>
      </c>
      <c r="N1041" s="6" t="str">
        <f>IF(employee_data36[[#This Row],[EmployeeStatus]]="Active", "Active", "Tidak Active")</f>
        <v>Active</v>
      </c>
      <c r="O1041" t="s">
        <v>63</v>
      </c>
      <c r="P1041" t="s">
        <v>51</v>
      </c>
      <c r="Q1041" t="s">
        <v>35</v>
      </c>
      <c r="R1041" t="s">
        <v>36</v>
      </c>
      <c r="S1041" t="s">
        <v>37</v>
      </c>
      <c r="T1041" t="s">
        <v>38</v>
      </c>
      <c r="U1041" t="s">
        <v>936</v>
      </c>
      <c r="V1041" s="1">
        <v>32575</v>
      </c>
      <c r="W1041" s="6">
        <f>DATEDIF(employee_data36[[#This Row],[DOB]],DATE(2023, 1, 1), "Y")</f>
        <v>33</v>
      </c>
      <c r="X1041" s="6" t="str">
        <f>IF(employee_data3[[#This Row],[Age]]&lt;=25, "Remaja", IF(employee_data3[[#This Row],[Age]]&lt;=55, "Dewasa", "Lansia"))</f>
        <v>Dewasa</v>
      </c>
      <c r="Y1041" s="7" t="str">
        <f>CONCATENATE(employee_data36[[#This Row],[First-LastName]]," ",employee_data36[[#This Row],[DOB]])</f>
        <v>Chanel-Dougherty 32575</v>
      </c>
      <c r="Z1041" t="s">
        <v>40</v>
      </c>
      <c r="AA1041" t="s">
        <v>113</v>
      </c>
      <c r="AB1041" t="s">
        <v>42</v>
      </c>
      <c r="AC1041">
        <v>50559</v>
      </c>
      <c r="AD1041" t="s">
        <v>43</v>
      </c>
      <c r="AE1041" t="s">
        <v>44</v>
      </c>
      <c r="AF1041" t="s">
        <v>105</v>
      </c>
      <c r="AG1041">
        <v>3</v>
      </c>
    </row>
    <row r="1042" spans="1:33" x14ac:dyDescent="0.3">
      <c r="A1042">
        <v>1467</v>
      </c>
      <c r="B1042" t="s">
        <v>4278</v>
      </c>
      <c r="C1042" t="s">
        <v>4279</v>
      </c>
      <c r="D1042" s="6" t="str">
        <f>CONCATENATE(employee_data36[[#This Row],[FirstName]], "-",employee_data36[[#This Row],[LastName]] )</f>
        <v>Phoebe-Dorsey</v>
      </c>
      <c r="E1042" s="1">
        <v>45015</v>
      </c>
      <c r="F1042" s="1"/>
      <c r="G1042" s="7" t="str">
        <f>IF(ISBLANK(employee_data36[[#This Row],[ExitDate]]),"Yes","")</f>
        <v>Yes</v>
      </c>
      <c r="H1042" t="s">
        <v>28</v>
      </c>
      <c r="I1042" t="s">
        <v>4280</v>
      </c>
      <c r="J1042" t="s">
        <v>4281</v>
      </c>
      <c r="K1042" t="s">
        <v>133</v>
      </c>
      <c r="L1042" t="s">
        <v>32</v>
      </c>
      <c r="M1042" s="6" t="str">
        <f>IF(ISBLANK(employee_data36[[#This Row],[ExitDate]]),"1","0")</f>
        <v>1</v>
      </c>
      <c r="N1042" s="6" t="str">
        <f>IF(employee_data36[[#This Row],[EmployeeStatus]]="Active", "Active", "Tidak Active")</f>
        <v>Active</v>
      </c>
      <c r="O1042" t="s">
        <v>63</v>
      </c>
      <c r="P1042" t="s">
        <v>51</v>
      </c>
      <c r="Q1042" t="s">
        <v>35</v>
      </c>
      <c r="R1042" t="s">
        <v>36</v>
      </c>
      <c r="S1042" t="s">
        <v>37</v>
      </c>
      <c r="T1042" t="s">
        <v>38</v>
      </c>
      <c r="U1042" t="s">
        <v>696</v>
      </c>
      <c r="V1042" s="1">
        <v>32614</v>
      </c>
      <c r="W1042" s="6">
        <f>DATEDIF(employee_data36[[#This Row],[DOB]],DATE(2023, 1, 1), "Y")</f>
        <v>33</v>
      </c>
      <c r="X1042" s="6" t="str">
        <f>IF(employee_data3[[#This Row],[Age]]&lt;=25, "Remaja", IF(employee_data3[[#This Row],[Age]]&lt;=55, "Dewasa", "Lansia"))</f>
        <v>Dewasa</v>
      </c>
      <c r="Y1042" s="7" t="str">
        <f>CONCATENATE(employee_data36[[#This Row],[First-LastName]]," ",employee_data36[[#This Row],[DOB]])</f>
        <v>Phoebe-Dorsey 32614</v>
      </c>
      <c r="Z1042" t="s">
        <v>40</v>
      </c>
      <c r="AA1042" t="s">
        <v>4282</v>
      </c>
      <c r="AB1042" t="s">
        <v>42</v>
      </c>
      <c r="AC1042">
        <v>18652</v>
      </c>
      <c r="AD1042" t="s">
        <v>93</v>
      </c>
      <c r="AE1042" t="s">
        <v>84</v>
      </c>
      <c r="AF1042" t="s">
        <v>45</v>
      </c>
      <c r="AG1042">
        <v>3</v>
      </c>
    </row>
    <row r="1043" spans="1:33" x14ac:dyDescent="0.3">
      <c r="A1043">
        <v>1468</v>
      </c>
      <c r="B1043" t="s">
        <v>1336</v>
      </c>
      <c r="C1043" t="s">
        <v>27</v>
      </c>
      <c r="D1043" s="6" t="str">
        <f>CONCATENATE(employee_data36[[#This Row],[FirstName]], "-",employee_data36[[#This Row],[LastName]] )</f>
        <v>Coleman-Bridges</v>
      </c>
      <c r="E1043" s="1">
        <v>43461</v>
      </c>
      <c r="F1043" s="1"/>
      <c r="G1043" s="7" t="str">
        <f>IF(ISBLANK(employee_data36[[#This Row],[ExitDate]]),"Yes","")</f>
        <v>Yes</v>
      </c>
      <c r="H1043" t="s">
        <v>28</v>
      </c>
      <c r="I1043" t="s">
        <v>4283</v>
      </c>
      <c r="J1043" t="s">
        <v>4284</v>
      </c>
      <c r="K1043" t="s">
        <v>80</v>
      </c>
      <c r="L1043" t="s">
        <v>32</v>
      </c>
      <c r="M1043" s="6" t="str">
        <f>IF(ISBLANK(employee_data36[[#This Row],[ExitDate]]),"1","0")</f>
        <v>1</v>
      </c>
      <c r="N1043" s="6" t="str">
        <f>IF(employee_data36[[#This Row],[EmployeeStatus]]="Active", "Active", "Tidak Active")</f>
        <v>Active</v>
      </c>
      <c r="O1043" t="s">
        <v>33</v>
      </c>
      <c r="P1043" t="s">
        <v>51</v>
      </c>
      <c r="Q1043" t="s">
        <v>52</v>
      </c>
      <c r="R1043" t="s">
        <v>36</v>
      </c>
      <c r="S1043" t="s">
        <v>37</v>
      </c>
      <c r="T1043" t="s">
        <v>38</v>
      </c>
      <c r="U1043" t="s">
        <v>90</v>
      </c>
      <c r="V1043" s="1">
        <v>23984</v>
      </c>
      <c r="W1043" s="6">
        <f>DATEDIF(employee_data36[[#This Row],[DOB]],DATE(2023, 1, 1), "Y")</f>
        <v>57</v>
      </c>
      <c r="X1043" s="6" t="str">
        <f>IF(employee_data3[[#This Row],[Age]]&lt;=25, "Remaja", IF(employee_data3[[#This Row],[Age]]&lt;=55, "Dewasa", "Lansia"))</f>
        <v>Lansia</v>
      </c>
      <c r="Y1043" s="7" t="str">
        <f>CONCATENATE(employee_data36[[#This Row],[First-LastName]]," ",employee_data36[[#This Row],[DOB]])</f>
        <v>Coleman-Bridges 23984</v>
      </c>
      <c r="Z1043" t="s">
        <v>40</v>
      </c>
      <c r="AA1043" t="s">
        <v>83</v>
      </c>
      <c r="AB1043" t="s">
        <v>42</v>
      </c>
      <c r="AC1043">
        <v>24605</v>
      </c>
      <c r="AD1043" t="s">
        <v>56</v>
      </c>
      <c r="AE1043" t="s">
        <v>104</v>
      </c>
      <c r="AF1043" t="s">
        <v>105</v>
      </c>
      <c r="AG1043">
        <v>3</v>
      </c>
    </row>
    <row r="1044" spans="1:33" x14ac:dyDescent="0.3">
      <c r="A1044">
        <v>1469</v>
      </c>
      <c r="B1044" t="s">
        <v>4285</v>
      </c>
      <c r="C1044" t="s">
        <v>4122</v>
      </c>
      <c r="D1044" s="6" t="str">
        <f>CONCATENATE(employee_data36[[#This Row],[FirstName]], "-",employee_data36[[#This Row],[LastName]] )</f>
        <v>Juliet-Bautista</v>
      </c>
      <c r="E1044" s="1">
        <v>44459</v>
      </c>
      <c r="F1044" s="1"/>
      <c r="G1044" s="7" t="str">
        <f>IF(ISBLANK(employee_data36[[#This Row],[ExitDate]]),"Yes","")</f>
        <v>Yes</v>
      </c>
      <c r="H1044" t="s">
        <v>28</v>
      </c>
      <c r="I1044" t="s">
        <v>4286</v>
      </c>
      <c r="J1044" t="s">
        <v>4287</v>
      </c>
      <c r="K1044" t="s">
        <v>98</v>
      </c>
      <c r="L1044" t="s">
        <v>32</v>
      </c>
      <c r="M1044" s="6" t="str">
        <f>IF(ISBLANK(employee_data36[[#This Row],[ExitDate]]),"1","0")</f>
        <v>1</v>
      </c>
      <c r="N1044" s="6" t="str">
        <f>IF(employee_data36[[#This Row],[EmployeeStatus]]="Active", "Active", "Tidak Active")</f>
        <v>Active</v>
      </c>
      <c r="O1044" t="s">
        <v>63</v>
      </c>
      <c r="P1044" t="s">
        <v>64</v>
      </c>
      <c r="Q1044" t="s">
        <v>35</v>
      </c>
      <c r="R1044" t="s">
        <v>36</v>
      </c>
      <c r="S1044" t="s">
        <v>37</v>
      </c>
      <c r="T1044" t="s">
        <v>38</v>
      </c>
      <c r="U1044" t="s">
        <v>90</v>
      </c>
      <c r="V1044" s="1">
        <v>27989</v>
      </c>
      <c r="W1044" s="6">
        <f>DATEDIF(employee_data36[[#This Row],[DOB]],DATE(2023, 1, 1), "Y")</f>
        <v>46</v>
      </c>
      <c r="X1044" s="6" t="str">
        <f>IF(employee_data3[[#This Row],[Age]]&lt;=25, "Remaja", IF(employee_data3[[#This Row],[Age]]&lt;=55, "Dewasa", "Lansia"))</f>
        <v>Dewasa</v>
      </c>
      <c r="Y1044" s="7" t="str">
        <f>CONCATENATE(employee_data36[[#This Row],[First-LastName]]," ",employee_data36[[#This Row],[DOB]])</f>
        <v>Juliet-Bautista 27989</v>
      </c>
      <c r="Z1044" t="s">
        <v>40</v>
      </c>
      <c r="AA1044" t="s">
        <v>163</v>
      </c>
      <c r="AB1044" t="s">
        <v>42</v>
      </c>
      <c r="AC1044">
        <v>59499</v>
      </c>
      <c r="AD1044" t="s">
        <v>128</v>
      </c>
      <c r="AE1044" t="s">
        <v>84</v>
      </c>
      <c r="AF1044" t="s">
        <v>105</v>
      </c>
      <c r="AG1044">
        <v>3</v>
      </c>
    </row>
    <row r="1045" spans="1:33" x14ac:dyDescent="0.3">
      <c r="A1045">
        <v>1470</v>
      </c>
      <c r="B1045" t="s">
        <v>2333</v>
      </c>
      <c r="C1045" t="s">
        <v>3640</v>
      </c>
      <c r="D1045" s="6" t="str">
        <f>CONCATENATE(employee_data36[[#This Row],[FirstName]], "-",employee_data36[[#This Row],[LastName]] )</f>
        <v>Julia-Lawrence</v>
      </c>
      <c r="E1045" s="1">
        <v>44965</v>
      </c>
      <c r="F1045" s="1"/>
      <c r="G1045" s="7" t="str">
        <f>IF(ISBLANK(employee_data36[[#This Row],[ExitDate]]),"Yes","")</f>
        <v>Yes</v>
      </c>
      <c r="H1045" t="s">
        <v>28</v>
      </c>
      <c r="I1045" t="s">
        <v>4288</v>
      </c>
      <c r="J1045" t="s">
        <v>4289</v>
      </c>
      <c r="K1045" t="s">
        <v>89</v>
      </c>
      <c r="L1045" t="s">
        <v>32</v>
      </c>
      <c r="M1045" s="6" t="str">
        <f>IF(ISBLANK(employee_data36[[#This Row],[ExitDate]]),"1","0")</f>
        <v>1</v>
      </c>
      <c r="N1045" s="6" t="str">
        <f>IF(employee_data36[[#This Row],[EmployeeStatus]]="Active", "Active", "Tidak Active")</f>
        <v>Active</v>
      </c>
      <c r="O1045" t="s">
        <v>52</v>
      </c>
      <c r="P1045" t="s">
        <v>64</v>
      </c>
      <c r="Q1045" t="s">
        <v>52</v>
      </c>
      <c r="R1045" t="s">
        <v>36</v>
      </c>
      <c r="S1045" t="s">
        <v>37</v>
      </c>
      <c r="T1045" t="s">
        <v>38</v>
      </c>
      <c r="U1045" t="s">
        <v>66</v>
      </c>
      <c r="V1045" s="1">
        <v>34962</v>
      </c>
      <c r="W1045" s="6">
        <f>DATEDIF(employee_data36[[#This Row],[DOB]],DATE(2023, 1, 1), "Y")</f>
        <v>27</v>
      </c>
      <c r="X1045" s="6" t="str">
        <f>IF(employee_data3[[#This Row],[Age]]&lt;=25, "Remaja", IF(employee_data3[[#This Row],[Age]]&lt;=55, "Dewasa", "Lansia"))</f>
        <v>Dewasa</v>
      </c>
      <c r="Y1045" s="7" t="str">
        <f>CONCATENATE(employee_data36[[#This Row],[First-LastName]]," ",employee_data36[[#This Row],[DOB]])</f>
        <v>Julia-Lawrence 34962</v>
      </c>
      <c r="Z1045" t="s">
        <v>40</v>
      </c>
      <c r="AA1045" t="s">
        <v>395</v>
      </c>
      <c r="AB1045" t="s">
        <v>42</v>
      </c>
      <c r="AC1045">
        <v>62387</v>
      </c>
      <c r="AD1045" t="s">
        <v>128</v>
      </c>
      <c r="AE1045" t="s">
        <v>84</v>
      </c>
      <c r="AF1045" t="s">
        <v>105</v>
      </c>
      <c r="AG1045">
        <v>3</v>
      </c>
    </row>
    <row r="1046" spans="1:33" x14ac:dyDescent="0.3">
      <c r="A1046">
        <v>1471</v>
      </c>
      <c r="B1046" t="s">
        <v>4290</v>
      </c>
      <c r="C1046" t="s">
        <v>1374</v>
      </c>
      <c r="D1046" s="6" t="str">
        <f>CONCATENATE(employee_data36[[#This Row],[FirstName]], "-",employee_data36[[#This Row],[LastName]] )</f>
        <v>Kinley-Dean</v>
      </c>
      <c r="E1046" s="1">
        <v>43754</v>
      </c>
      <c r="F1046" s="1">
        <v>44573</v>
      </c>
      <c r="G1046" s="7" t="str">
        <f>IF(ISBLANK(employee_data36[[#This Row],[ExitDate]]),"Yes","")</f>
        <v/>
      </c>
      <c r="H1046" t="s">
        <v>728</v>
      </c>
      <c r="I1046" t="s">
        <v>4291</v>
      </c>
      <c r="J1046" t="s">
        <v>4292</v>
      </c>
      <c r="K1046" t="s">
        <v>31</v>
      </c>
      <c r="L1046" t="s">
        <v>745</v>
      </c>
      <c r="M1046" s="6" t="str">
        <f>IF(ISBLANK(employee_data36[[#This Row],[ExitDate]]),"1","0")</f>
        <v>0</v>
      </c>
      <c r="N1046" s="6" t="str">
        <f>IF(employee_data36[[#This Row],[EmployeeStatus]]="Active", "Active", "Tidak Active")</f>
        <v>Tidak Active</v>
      </c>
      <c r="O1046" t="s">
        <v>63</v>
      </c>
      <c r="P1046" t="s">
        <v>64</v>
      </c>
      <c r="Q1046" t="s">
        <v>52</v>
      </c>
      <c r="R1046" t="s">
        <v>140</v>
      </c>
      <c r="S1046" t="s">
        <v>4293</v>
      </c>
      <c r="T1046" t="s">
        <v>38</v>
      </c>
      <c r="U1046" t="s">
        <v>90</v>
      </c>
      <c r="V1046" s="1">
        <v>22015</v>
      </c>
      <c r="W1046" s="6">
        <f>DATEDIF(employee_data36[[#This Row],[DOB]],DATE(2023, 1, 1), "Y")</f>
        <v>62</v>
      </c>
      <c r="X1046" s="6" t="str">
        <f>IF(employee_data3[[#This Row],[Age]]&lt;=25, "Remaja", IF(employee_data3[[#This Row],[Age]]&lt;=55, "Dewasa", "Lansia"))</f>
        <v>Lansia</v>
      </c>
      <c r="Y1046" s="7" t="str">
        <f>CONCATENATE(employee_data36[[#This Row],[First-LastName]]," ",employee_data36[[#This Row],[DOB]])</f>
        <v>Kinley-Dean 22015</v>
      </c>
      <c r="Z1046" t="s">
        <v>40</v>
      </c>
      <c r="AA1046" t="s">
        <v>163</v>
      </c>
      <c r="AB1046" t="s">
        <v>55</v>
      </c>
      <c r="AC1046">
        <v>4589</v>
      </c>
      <c r="AD1046" t="s">
        <v>43</v>
      </c>
      <c r="AE1046" t="s">
        <v>104</v>
      </c>
      <c r="AF1046" t="s">
        <v>105</v>
      </c>
      <c r="AG1046">
        <v>3</v>
      </c>
    </row>
    <row r="1047" spans="1:33" x14ac:dyDescent="0.3">
      <c r="A1047">
        <v>1472</v>
      </c>
      <c r="B1047" t="s">
        <v>4294</v>
      </c>
      <c r="C1047" t="s">
        <v>4295</v>
      </c>
      <c r="D1047" s="6" t="str">
        <f>CONCATENATE(employee_data36[[#This Row],[FirstName]], "-",employee_data36[[#This Row],[LastName]] )</f>
        <v>Karina-Mccarthy</v>
      </c>
      <c r="E1047" s="1">
        <v>44439</v>
      </c>
      <c r="F1047" s="1"/>
      <c r="G1047" s="7" t="str">
        <f>IF(ISBLANK(employee_data36[[#This Row],[ExitDate]]),"Yes","")</f>
        <v>Yes</v>
      </c>
      <c r="H1047" t="s">
        <v>728</v>
      </c>
      <c r="I1047" t="s">
        <v>4296</v>
      </c>
      <c r="J1047" t="s">
        <v>4297</v>
      </c>
      <c r="K1047" t="s">
        <v>133</v>
      </c>
      <c r="L1047" t="s">
        <v>32</v>
      </c>
      <c r="M1047" s="6" t="str">
        <f>IF(ISBLANK(employee_data36[[#This Row],[ExitDate]]),"1","0")</f>
        <v>1</v>
      </c>
      <c r="N1047" s="6" t="str">
        <f>IF(employee_data36[[#This Row],[EmployeeStatus]]="Active", "Active", "Tidak Active")</f>
        <v>Active</v>
      </c>
      <c r="O1047" t="s">
        <v>33</v>
      </c>
      <c r="P1047" t="s">
        <v>34</v>
      </c>
      <c r="Q1047" t="s">
        <v>63</v>
      </c>
      <c r="R1047" t="s">
        <v>36</v>
      </c>
      <c r="S1047" t="s">
        <v>37</v>
      </c>
      <c r="T1047" t="s">
        <v>38</v>
      </c>
      <c r="U1047" t="s">
        <v>177</v>
      </c>
      <c r="V1047" s="1">
        <v>26403</v>
      </c>
      <c r="W1047" s="6">
        <f>DATEDIF(employee_data36[[#This Row],[DOB]],DATE(2023, 1, 1), "Y")</f>
        <v>50</v>
      </c>
      <c r="X1047" s="6" t="str">
        <f>IF(employee_data3[[#This Row],[Age]]&lt;=25, "Remaja", IF(employee_data3[[#This Row],[Age]]&lt;=55, "Dewasa", "Lansia"))</f>
        <v>Dewasa</v>
      </c>
      <c r="Y1047" s="7" t="str">
        <f>CONCATENATE(employee_data36[[#This Row],[First-LastName]]," ",employee_data36[[#This Row],[DOB]])</f>
        <v>Karina-Mccarthy 26403</v>
      </c>
      <c r="Z1047" t="s">
        <v>40</v>
      </c>
      <c r="AA1047" t="s">
        <v>969</v>
      </c>
      <c r="AB1047" t="s">
        <v>55</v>
      </c>
      <c r="AC1047">
        <v>46068</v>
      </c>
      <c r="AD1047" t="s">
        <v>74</v>
      </c>
      <c r="AE1047" t="s">
        <v>75</v>
      </c>
      <c r="AF1047" t="s">
        <v>105</v>
      </c>
      <c r="AG1047">
        <v>3</v>
      </c>
    </row>
    <row r="1048" spans="1:33" x14ac:dyDescent="0.3">
      <c r="A1048">
        <v>1473</v>
      </c>
      <c r="B1048" t="s">
        <v>974</v>
      </c>
      <c r="C1048" t="s">
        <v>4298</v>
      </c>
      <c r="D1048" s="6" t="str">
        <f>CONCATENATE(employee_data36[[#This Row],[FirstName]], "-",employee_data36[[#This Row],[LastName]] )</f>
        <v>Ruben-Kirby</v>
      </c>
      <c r="E1048" s="1">
        <v>44099</v>
      </c>
      <c r="F1048" s="1"/>
      <c r="G1048" s="7" t="str">
        <f>IF(ISBLANK(employee_data36[[#This Row],[ExitDate]]),"Yes","")</f>
        <v>Yes</v>
      </c>
      <c r="H1048" t="s">
        <v>728</v>
      </c>
      <c r="I1048" t="s">
        <v>4299</v>
      </c>
      <c r="J1048" t="s">
        <v>4300</v>
      </c>
      <c r="K1048" t="s">
        <v>50</v>
      </c>
      <c r="L1048" t="s">
        <v>32</v>
      </c>
      <c r="M1048" s="6" t="str">
        <f>IF(ISBLANK(employee_data36[[#This Row],[ExitDate]]),"1","0")</f>
        <v>1</v>
      </c>
      <c r="N1048" s="6" t="str">
        <f>IF(employee_data36[[#This Row],[EmployeeStatus]]="Active", "Active", "Tidak Active")</f>
        <v>Active</v>
      </c>
      <c r="O1048" t="s">
        <v>33</v>
      </c>
      <c r="P1048" t="s">
        <v>64</v>
      </c>
      <c r="Q1048" t="s">
        <v>63</v>
      </c>
      <c r="R1048" t="s">
        <v>36</v>
      </c>
      <c r="S1048" t="s">
        <v>37</v>
      </c>
      <c r="T1048" t="s">
        <v>38</v>
      </c>
      <c r="U1048" t="s">
        <v>90</v>
      </c>
      <c r="V1048" s="1">
        <v>15620</v>
      </c>
      <c r="W1048" s="6">
        <f>DATEDIF(employee_data36[[#This Row],[DOB]],DATE(2023, 1, 1), "Y")</f>
        <v>80</v>
      </c>
      <c r="X1048" s="6" t="str">
        <f>IF(employee_data3[[#This Row],[Age]]&lt;=25, "Remaja", IF(employee_data3[[#This Row],[Age]]&lt;=55, "Dewasa", "Lansia"))</f>
        <v>Lansia</v>
      </c>
      <c r="Y1048" s="7" t="str">
        <f>CONCATENATE(employee_data36[[#This Row],[First-LastName]]," ",employee_data36[[#This Row],[DOB]])</f>
        <v>Ruben-Kirby 15620</v>
      </c>
      <c r="Z1048" t="s">
        <v>40</v>
      </c>
      <c r="AA1048" t="s">
        <v>83</v>
      </c>
      <c r="AB1048" t="s">
        <v>42</v>
      </c>
      <c r="AC1048">
        <v>24519</v>
      </c>
      <c r="AD1048" t="s">
        <v>93</v>
      </c>
      <c r="AE1048" t="s">
        <v>104</v>
      </c>
      <c r="AF1048" t="s">
        <v>105</v>
      </c>
      <c r="AG1048">
        <v>3</v>
      </c>
    </row>
    <row r="1049" spans="1:33" x14ac:dyDescent="0.3">
      <c r="A1049">
        <v>1474</v>
      </c>
      <c r="B1049" t="s">
        <v>1711</v>
      </c>
      <c r="C1049" t="s">
        <v>4301</v>
      </c>
      <c r="D1049" s="6" t="str">
        <f>CONCATENATE(employee_data36[[#This Row],[FirstName]], "-",employee_data36[[#This Row],[LastName]] )</f>
        <v>Alexia-Hughes</v>
      </c>
      <c r="E1049" s="1">
        <v>44958</v>
      </c>
      <c r="F1049" s="1">
        <v>44960</v>
      </c>
      <c r="G1049" s="7" t="str">
        <f>IF(ISBLANK(employee_data36[[#This Row],[ExitDate]]),"Yes","")</f>
        <v/>
      </c>
      <c r="H1049" t="s">
        <v>728</v>
      </c>
      <c r="I1049" t="s">
        <v>4302</v>
      </c>
      <c r="J1049" t="s">
        <v>4303</v>
      </c>
      <c r="K1049" t="s">
        <v>139</v>
      </c>
      <c r="L1049" t="s">
        <v>745</v>
      </c>
      <c r="M1049" s="6" t="str">
        <f>IF(ISBLANK(employee_data36[[#This Row],[ExitDate]]),"1","0")</f>
        <v>0</v>
      </c>
      <c r="N1049" s="6" t="str">
        <f>IF(employee_data36[[#This Row],[EmployeeStatus]]="Active", "Active", "Tidak Active")</f>
        <v>Tidak Active</v>
      </c>
      <c r="O1049" t="s">
        <v>63</v>
      </c>
      <c r="P1049" t="s">
        <v>34</v>
      </c>
      <c r="Q1049" t="s">
        <v>52</v>
      </c>
      <c r="R1049" t="s">
        <v>175</v>
      </c>
      <c r="S1049" t="s">
        <v>4304</v>
      </c>
      <c r="T1049" t="s">
        <v>38</v>
      </c>
      <c r="U1049" t="s">
        <v>111</v>
      </c>
      <c r="V1049" s="1">
        <v>15535</v>
      </c>
      <c r="W1049" s="6">
        <f>DATEDIF(employee_data36[[#This Row],[DOB]],DATE(2023, 1, 1), "Y")</f>
        <v>80</v>
      </c>
      <c r="X1049" s="6" t="str">
        <f>IF(employee_data3[[#This Row],[Age]]&lt;=25, "Remaja", IF(employee_data3[[#This Row],[Age]]&lt;=55, "Dewasa", "Lansia"))</f>
        <v>Lansia</v>
      </c>
      <c r="Y1049" s="7" t="str">
        <f>CONCATENATE(employee_data36[[#This Row],[First-LastName]]," ",employee_data36[[#This Row],[DOB]])</f>
        <v>Alexia-Hughes 15535</v>
      </c>
      <c r="Z1049" t="s">
        <v>40</v>
      </c>
      <c r="AA1049" t="s">
        <v>113</v>
      </c>
      <c r="AB1049" t="s">
        <v>42</v>
      </c>
      <c r="AC1049">
        <v>46511</v>
      </c>
      <c r="AD1049" t="s">
        <v>56</v>
      </c>
      <c r="AE1049" t="s">
        <v>84</v>
      </c>
      <c r="AF1049" t="s">
        <v>105</v>
      </c>
      <c r="AG1049">
        <v>3</v>
      </c>
    </row>
    <row r="1050" spans="1:33" x14ac:dyDescent="0.3">
      <c r="A1050">
        <v>1475</v>
      </c>
      <c r="B1050" t="s">
        <v>4305</v>
      </c>
      <c r="C1050" t="s">
        <v>638</v>
      </c>
      <c r="D1050" s="6" t="str">
        <f>CONCATENATE(employee_data36[[#This Row],[FirstName]], "-",employee_data36[[#This Row],[LastName]] )</f>
        <v>Miles-Gill</v>
      </c>
      <c r="E1050" s="1">
        <v>44943</v>
      </c>
      <c r="F1050" s="1">
        <v>45067</v>
      </c>
      <c r="G1050" s="7" t="str">
        <f>IF(ISBLANK(employee_data36[[#This Row],[ExitDate]]),"Yes","")</f>
        <v/>
      </c>
      <c r="H1050" t="s">
        <v>728</v>
      </c>
      <c r="I1050" t="s">
        <v>4306</v>
      </c>
      <c r="J1050" t="s">
        <v>4307</v>
      </c>
      <c r="K1050" t="s">
        <v>80</v>
      </c>
      <c r="L1050" t="s">
        <v>32</v>
      </c>
      <c r="M1050" s="6" t="str">
        <f>IF(ISBLANK(employee_data36[[#This Row],[ExitDate]]),"1","0")</f>
        <v>0</v>
      </c>
      <c r="N1050" s="6" t="str">
        <f>IF(employee_data36[[#This Row],[EmployeeStatus]]="Active", "Active", "Tidak Active")</f>
        <v>Active</v>
      </c>
      <c r="O1050" t="s">
        <v>63</v>
      </c>
      <c r="P1050" t="s">
        <v>51</v>
      </c>
      <c r="Q1050" t="s">
        <v>35</v>
      </c>
      <c r="R1050" t="s">
        <v>126</v>
      </c>
      <c r="S1050" t="s">
        <v>4308</v>
      </c>
      <c r="T1050" t="s">
        <v>38</v>
      </c>
      <c r="U1050" t="s">
        <v>305</v>
      </c>
      <c r="V1050" s="1">
        <v>34200</v>
      </c>
      <c r="W1050" s="6">
        <f>DATEDIF(employee_data36[[#This Row],[DOB]],DATE(2023, 1, 1), "Y")</f>
        <v>29</v>
      </c>
      <c r="X1050" s="6" t="str">
        <f>IF(employee_data3[[#This Row],[Age]]&lt;=25, "Remaja", IF(employee_data3[[#This Row],[Age]]&lt;=55, "Dewasa", "Lansia"))</f>
        <v>Dewasa</v>
      </c>
      <c r="Y1050" s="7" t="str">
        <f>CONCATENATE(employee_data36[[#This Row],[First-LastName]]," ",employee_data36[[#This Row],[DOB]])</f>
        <v>Miles-Gill 34200</v>
      </c>
      <c r="Z1050" t="s">
        <v>40</v>
      </c>
      <c r="AA1050" t="s">
        <v>83</v>
      </c>
      <c r="AB1050" t="s">
        <v>55</v>
      </c>
      <c r="AC1050">
        <v>86113</v>
      </c>
      <c r="AD1050" t="s">
        <v>74</v>
      </c>
      <c r="AE1050" t="s">
        <v>84</v>
      </c>
      <c r="AF1050" t="s">
        <v>105</v>
      </c>
      <c r="AG1050">
        <v>3</v>
      </c>
    </row>
    <row r="1051" spans="1:33" x14ac:dyDescent="0.3">
      <c r="A1051">
        <v>1476</v>
      </c>
      <c r="B1051" t="s">
        <v>4309</v>
      </c>
      <c r="C1051" t="s">
        <v>474</v>
      </c>
      <c r="D1051" s="6" t="str">
        <f>CONCATENATE(employee_data36[[#This Row],[FirstName]], "-",employee_data36[[#This Row],[LastName]] )</f>
        <v>Kaden-Woodard</v>
      </c>
      <c r="E1051" s="1">
        <v>43806</v>
      </c>
      <c r="F1051" s="1">
        <v>44076</v>
      </c>
      <c r="G1051" s="7" t="str">
        <f>IF(ISBLANK(employee_data36[[#This Row],[ExitDate]]),"Yes","")</f>
        <v/>
      </c>
      <c r="H1051" t="s">
        <v>728</v>
      </c>
      <c r="I1051" t="s">
        <v>4310</v>
      </c>
      <c r="J1051" t="s">
        <v>4311</v>
      </c>
      <c r="K1051" t="s">
        <v>168</v>
      </c>
      <c r="L1051" t="s">
        <v>745</v>
      </c>
      <c r="M1051" s="6" t="str">
        <f>IF(ISBLANK(employee_data36[[#This Row],[ExitDate]]),"1","0")</f>
        <v>0</v>
      </c>
      <c r="N1051" s="6" t="str">
        <f>IF(employee_data36[[#This Row],[EmployeeStatus]]="Active", "Active", "Tidak Active")</f>
        <v>Tidak Active</v>
      </c>
      <c r="O1051" t="s">
        <v>33</v>
      </c>
      <c r="P1051" t="s">
        <v>34</v>
      </c>
      <c r="Q1051" t="s">
        <v>52</v>
      </c>
      <c r="R1051" t="s">
        <v>175</v>
      </c>
      <c r="S1051" t="s">
        <v>4312</v>
      </c>
      <c r="T1051" t="s">
        <v>38</v>
      </c>
      <c r="U1051" t="s">
        <v>90</v>
      </c>
      <c r="V1051" s="1">
        <v>22957</v>
      </c>
      <c r="W1051" s="6">
        <f>DATEDIF(employee_data36[[#This Row],[DOB]],DATE(2023, 1, 1), "Y")</f>
        <v>60</v>
      </c>
      <c r="X1051" s="6" t="str">
        <f>IF(employee_data3[[#This Row],[Age]]&lt;=25, "Remaja", IF(employee_data3[[#This Row],[Age]]&lt;=55, "Dewasa", "Lansia"))</f>
        <v>Lansia</v>
      </c>
      <c r="Y1051" s="7" t="str">
        <f>CONCATENATE(employee_data36[[#This Row],[First-LastName]]," ",employee_data36[[#This Row],[DOB]])</f>
        <v>Kaden-Woodard 22957</v>
      </c>
      <c r="Z1051" t="s">
        <v>40</v>
      </c>
      <c r="AA1051" t="s">
        <v>226</v>
      </c>
      <c r="AB1051" t="s">
        <v>55</v>
      </c>
      <c r="AC1051">
        <v>16157</v>
      </c>
      <c r="AD1051" t="s">
        <v>74</v>
      </c>
      <c r="AE1051" t="s">
        <v>104</v>
      </c>
      <c r="AF1051" t="s">
        <v>740</v>
      </c>
      <c r="AG1051">
        <v>3</v>
      </c>
    </row>
    <row r="1052" spans="1:33" x14ac:dyDescent="0.3">
      <c r="A1052">
        <v>1477</v>
      </c>
      <c r="B1052" t="s">
        <v>2787</v>
      </c>
      <c r="C1052" t="s">
        <v>1764</v>
      </c>
      <c r="D1052" s="6" t="str">
        <f>CONCATENATE(employee_data36[[#This Row],[FirstName]], "-",employee_data36[[#This Row],[LastName]] )</f>
        <v>Frida-Wilkins</v>
      </c>
      <c r="E1052" s="1">
        <v>43425</v>
      </c>
      <c r="F1052" s="1">
        <v>44572</v>
      </c>
      <c r="G1052" s="7" t="str">
        <f>IF(ISBLANK(employee_data36[[#This Row],[ExitDate]]),"Yes","")</f>
        <v/>
      </c>
      <c r="H1052" t="s">
        <v>28</v>
      </c>
      <c r="I1052" t="s">
        <v>4313</v>
      </c>
      <c r="J1052" t="s">
        <v>4314</v>
      </c>
      <c r="K1052" t="s">
        <v>31</v>
      </c>
      <c r="L1052" t="s">
        <v>32</v>
      </c>
      <c r="M1052" s="6" t="str">
        <f>IF(ISBLANK(employee_data36[[#This Row],[ExitDate]]),"1","0")</f>
        <v>0</v>
      </c>
      <c r="N1052" s="6" t="str">
        <f>IF(employee_data36[[#This Row],[EmployeeStatus]]="Active", "Active", "Tidak Active")</f>
        <v>Active</v>
      </c>
      <c r="O1052" t="s">
        <v>33</v>
      </c>
      <c r="P1052" t="s">
        <v>64</v>
      </c>
      <c r="Q1052" t="s">
        <v>63</v>
      </c>
      <c r="R1052" t="s">
        <v>140</v>
      </c>
      <c r="S1052" t="s">
        <v>4315</v>
      </c>
      <c r="T1052" t="s">
        <v>38</v>
      </c>
      <c r="U1052" t="s">
        <v>305</v>
      </c>
      <c r="V1052" s="1">
        <v>23266</v>
      </c>
      <c r="W1052" s="6">
        <f>DATEDIF(employee_data36[[#This Row],[DOB]],DATE(2023, 1, 1), "Y")</f>
        <v>59</v>
      </c>
      <c r="X1052" s="6" t="str">
        <f>IF(employee_data3[[#This Row],[Age]]&lt;=25, "Remaja", IF(employee_data3[[#This Row],[Age]]&lt;=55, "Dewasa", "Lansia"))</f>
        <v>Lansia</v>
      </c>
      <c r="Y1052" s="7" t="str">
        <f>CONCATENATE(employee_data36[[#This Row],[First-LastName]]," ",employee_data36[[#This Row],[DOB]])</f>
        <v>Frida-Wilkins 23266</v>
      </c>
      <c r="Z1052" t="s">
        <v>40</v>
      </c>
      <c r="AA1052" t="s">
        <v>83</v>
      </c>
      <c r="AB1052" t="s">
        <v>42</v>
      </c>
      <c r="AC1052">
        <v>75398</v>
      </c>
      <c r="AD1052" t="s">
        <v>128</v>
      </c>
      <c r="AE1052" t="s">
        <v>84</v>
      </c>
      <c r="AF1052" t="s">
        <v>105</v>
      </c>
      <c r="AG1052">
        <v>3</v>
      </c>
    </row>
    <row r="1053" spans="1:33" x14ac:dyDescent="0.3">
      <c r="A1053">
        <v>1478</v>
      </c>
      <c r="B1053" t="s">
        <v>4316</v>
      </c>
      <c r="C1053" t="s">
        <v>4136</v>
      </c>
      <c r="D1053" s="6" t="str">
        <f>CONCATENATE(employee_data36[[#This Row],[FirstName]], "-",employee_data36[[#This Row],[LastName]] )</f>
        <v>Kamron-Doyle</v>
      </c>
      <c r="E1053" s="1">
        <v>44242</v>
      </c>
      <c r="F1053" s="1">
        <v>45125</v>
      </c>
      <c r="G1053" s="7" t="str">
        <f>IF(ISBLANK(employee_data36[[#This Row],[ExitDate]]),"Yes","")</f>
        <v/>
      </c>
      <c r="H1053" t="s">
        <v>28</v>
      </c>
      <c r="I1053" t="s">
        <v>4317</v>
      </c>
      <c r="J1053" t="s">
        <v>4318</v>
      </c>
      <c r="K1053" t="s">
        <v>133</v>
      </c>
      <c r="L1053" t="s">
        <v>32</v>
      </c>
      <c r="M1053" s="6" t="str">
        <f>IF(ISBLANK(employee_data36[[#This Row],[ExitDate]]),"1","0")</f>
        <v>0</v>
      </c>
      <c r="N1053" s="6" t="str">
        <f>IF(employee_data36[[#This Row],[EmployeeStatus]]="Active", "Active", "Tidak Active")</f>
        <v>Active</v>
      </c>
      <c r="O1053" t="s">
        <v>52</v>
      </c>
      <c r="P1053" t="s">
        <v>64</v>
      </c>
      <c r="Q1053" t="s">
        <v>52</v>
      </c>
      <c r="R1053" t="s">
        <v>175</v>
      </c>
      <c r="S1053" t="s">
        <v>4319</v>
      </c>
      <c r="T1053" t="s">
        <v>38</v>
      </c>
      <c r="U1053" t="s">
        <v>90</v>
      </c>
      <c r="V1053" s="1">
        <v>19623</v>
      </c>
      <c r="W1053" s="6">
        <f>DATEDIF(employee_data36[[#This Row],[DOB]],DATE(2023, 1, 1), "Y")</f>
        <v>69</v>
      </c>
      <c r="X1053" s="6" t="str">
        <f>IF(employee_data3[[#This Row],[Age]]&lt;=25, "Remaja", IF(employee_data3[[#This Row],[Age]]&lt;=55, "Dewasa", "Lansia"))</f>
        <v>Lansia</v>
      </c>
      <c r="Y1053" s="7" t="str">
        <f>CONCATENATE(employee_data36[[#This Row],[First-LastName]]," ",employee_data36[[#This Row],[DOB]])</f>
        <v>Kamron-Doyle 19623</v>
      </c>
      <c r="Z1053" t="s">
        <v>40</v>
      </c>
      <c r="AA1053" t="s">
        <v>654</v>
      </c>
      <c r="AB1053" t="s">
        <v>42</v>
      </c>
      <c r="AC1053">
        <v>35244</v>
      </c>
      <c r="AD1053" t="s">
        <v>74</v>
      </c>
      <c r="AE1053" t="s">
        <v>104</v>
      </c>
      <c r="AF1053" t="s">
        <v>105</v>
      </c>
      <c r="AG1053">
        <v>3</v>
      </c>
    </row>
    <row r="1054" spans="1:33" x14ac:dyDescent="0.3">
      <c r="A1054">
        <v>1479</v>
      </c>
      <c r="B1054" t="s">
        <v>2687</v>
      </c>
      <c r="C1054" t="s">
        <v>4003</v>
      </c>
      <c r="D1054" s="6" t="str">
        <f>CONCATENATE(employee_data36[[#This Row],[FirstName]], "-",employee_data36[[#This Row],[LastName]] )</f>
        <v>Blaine-Rose</v>
      </c>
      <c r="E1054" s="1">
        <v>44202</v>
      </c>
      <c r="F1054" s="1"/>
      <c r="G1054" s="7" t="str">
        <f>IF(ISBLANK(employee_data36[[#This Row],[ExitDate]]),"Yes","")</f>
        <v>Yes</v>
      </c>
      <c r="H1054" t="s">
        <v>28</v>
      </c>
      <c r="I1054" t="s">
        <v>4320</v>
      </c>
      <c r="J1054" t="s">
        <v>4321</v>
      </c>
      <c r="K1054" t="s">
        <v>50</v>
      </c>
      <c r="L1054" t="s">
        <v>32</v>
      </c>
      <c r="M1054" s="6" t="str">
        <f>IF(ISBLANK(employee_data36[[#This Row],[ExitDate]]),"1","0")</f>
        <v>1</v>
      </c>
      <c r="N1054" s="6" t="str">
        <f>IF(employee_data36[[#This Row],[EmployeeStatus]]="Active", "Active", "Tidak Active")</f>
        <v>Active</v>
      </c>
      <c r="O1054" t="s">
        <v>52</v>
      </c>
      <c r="P1054" t="s">
        <v>64</v>
      </c>
      <c r="Q1054" t="s">
        <v>63</v>
      </c>
      <c r="R1054" t="s">
        <v>36</v>
      </c>
      <c r="S1054" t="s">
        <v>37</v>
      </c>
      <c r="T1054" t="s">
        <v>38</v>
      </c>
      <c r="U1054" t="s">
        <v>177</v>
      </c>
      <c r="V1054" s="1">
        <v>18966</v>
      </c>
      <c r="W1054" s="6">
        <f>DATEDIF(employee_data36[[#This Row],[DOB]],DATE(2023, 1, 1), "Y")</f>
        <v>71</v>
      </c>
      <c r="X1054" s="6" t="str">
        <f>IF(employee_data3[[#This Row],[Age]]&lt;=25, "Remaja", IF(employee_data3[[#This Row],[Age]]&lt;=55, "Dewasa", "Lansia"))</f>
        <v>Lansia</v>
      </c>
      <c r="Y1054" s="7" t="str">
        <f>CONCATENATE(employee_data36[[#This Row],[First-LastName]]," ",employee_data36[[#This Row],[DOB]])</f>
        <v>Blaine-Rose 18966</v>
      </c>
      <c r="Z1054" t="s">
        <v>40</v>
      </c>
      <c r="AA1054" t="s">
        <v>178</v>
      </c>
      <c r="AB1054" t="s">
        <v>42</v>
      </c>
      <c r="AC1054">
        <v>31819</v>
      </c>
      <c r="AD1054" t="s">
        <v>43</v>
      </c>
      <c r="AE1054" t="s">
        <v>84</v>
      </c>
      <c r="AF1054" t="s">
        <v>105</v>
      </c>
      <c r="AG1054">
        <v>3</v>
      </c>
    </row>
    <row r="1055" spans="1:33" x14ac:dyDescent="0.3">
      <c r="A1055">
        <v>1480</v>
      </c>
      <c r="B1055" t="s">
        <v>4322</v>
      </c>
      <c r="C1055" t="s">
        <v>4323</v>
      </c>
      <c r="D1055" s="6" t="str">
        <f>CONCATENATE(employee_data36[[#This Row],[FirstName]], "-",employee_data36[[#This Row],[LastName]] )</f>
        <v>Elena-Gilmore</v>
      </c>
      <c r="E1055" s="1">
        <v>43483</v>
      </c>
      <c r="F1055" s="1"/>
      <c r="G1055" s="7" t="str">
        <f>IF(ISBLANK(employee_data36[[#This Row],[ExitDate]]),"Yes","")</f>
        <v>Yes</v>
      </c>
      <c r="H1055" t="s">
        <v>28</v>
      </c>
      <c r="I1055" t="s">
        <v>4324</v>
      </c>
      <c r="J1055" t="s">
        <v>4325</v>
      </c>
      <c r="K1055" t="s">
        <v>139</v>
      </c>
      <c r="L1055" t="s">
        <v>32</v>
      </c>
      <c r="M1055" s="6" t="str">
        <f>IF(ISBLANK(employee_data36[[#This Row],[ExitDate]]),"1","0")</f>
        <v>1</v>
      </c>
      <c r="N1055" s="6" t="str">
        <f>IF(employee_data36[[#This Row],[EmployeeStatus]]="Active", "Active", "Tidak Active")</f>
        <v>Active</v>
      </c>
      <c r="O1055" t="s">
        <v>52</v>
      </c>
      <c r="P1055" t="s">
        <v>64</v>
      </c>
      <c r="Q1055" t="s">
        <v>52</v>
      </c>
      <c r="R1055" t="s">
        <v>36</v>
      </c>
      <c r="S1055" t="s">
        <v>37</v>
      </c>
      <c r="T1055" t="s">
        <v>38</v>
      </c>
      <c r="U1055" t="s">
        <v>286</v>
      </c>
      <c r="V1055" s="1">
        <v>34451</v>
      </c>
      <c r="W1055" s="6">
        <f>DATEDIF(employee_data36[[#This Row],[DOB]],DATE(2023, 1, 1), "Y")</f>
        <v>28</v>
      </c>
      <c r="X1055" s="6" t="str">
        <f>IF(employee_data3[[#This Row],[Age]]&lt;=25, "Remaja", IF(employee_data3[[#This Row],[Age]]&lt;=55, "Dewasa", "Lansia"))</f>
        <v>Dewasa</v>
      </c>
      <c r="Y1055" s="7" t="str">
        <f>CONCATENATE(employee_data36[[#This Row],[First-LastName]]," ",employee_data36[[#This Row],[DOB]])</f>
        <v>Elena-Gilmore 34451</v>
      </c>
      <c r="Z1055" t="s">
        <v>40</v>
      </c>
      <c r="AA1055" t="s">
        <v>287</v>
      </c>
      <c r="AB1055" t="s">
        <v>55</v>
      </c>
      <c r="AC1055">
        <v>77316</v>
      </c>
      <c r="AD1055" t="s">
        <v>93</v>
      </c>
      <c r="AE1055" t="s">
        <v>84</v>
      </c>
      <c r="AF1055" t="s">
        <v>236</v>
      </c>
      <c r="AG1055">
        <v>3</v>
      </c>
    </row>
    <row r="1056" spans="1:33" x14ac:dyDescent="0.3">
      <c r="A1056">
        <v>1481</v>
      </c>
      <c r="B1056" t="s">
        <v>4326</v>
      </c>
      <c r="C1056" t="s">
        <v>4230</v>
      </c>
      <c r="D1056" s="6" t="str">
        <f>CONCATENATE(employee_data36[[#This Row],[FirstName]], "-",employee_data36[[#This Row],[LastName]] )</f>
        <v>Ashlynn-Moses</v>
      </c>
      <c r="E1056" s="1">
        <v>45000</v>
      </c>
      <c r="F1056" s="1"/>
      <c r="G1056" s="7" t="str">
        <f>IF(ISBLANK(employee_data36[[#This Row],[ExitDate]]),"Yes","")</f>
        <v>Yes</v>
      </c>
      <c r="H1056" t="s">
        <v>28</v>
      </c>
      <c r="I1056" t="s">
        <v>4327</v>
      </c>
      <c r="J1056" t="s">
        <v>4328</v>
      </c>
      <c r="K1056" t="s">
        <v>80</v>
      </c>
      <c r="L1056" t="s">
        <v>32</v>
      </c>
      <c r="M1056" s="6" t="str">
        <f>IF(ISBLANK(employee_data36[[#This Row],[ExitDate]]),"1","0")</f>
        <v>1</v>
      </c>
      <c r="N1056" s="6" t="str">
        <f>IF(employee_data36[[#This Row],[EmployeeStatus]]="Active", "Active", "Tidak Active")</f>
        <v>Active</v>
      </c>
      <c r="O1056" t="s">
        <v>63</v>
      </c>
      <c r="P1056" t="s">
        <v>51</v>
      </c>
      <c r="Q1056" t="s">
        <v>52</v>
      </c>
      <c r="R1056" t="s">
        <v>36</v>
      </c>
      <c r="S1056" t="s">
        <v>37</v>
      </c>
      <c r="T1056" t="s">
        <v>38</v>
      </c>
      <c r="U1056" t="s">
        <v>90</v>
      </c>
      <c r="V1056" s="1">
        <v>36716</v>
      </c>
      <c r="W1056" s="6">
        <f>DATEDIF(employee_data36[[#This Row],[DOB]],DATE(2023, 1, 1), "Y")</f>
        <v>22</v>
      </c>
      <c r="X1056" s="6" t="str">
        <f>IF(employee_data3[[#This Row],[Age]]&lt;=25, "Remaja", IF(employee_data3[[#This Row],[Age]]&lt;=55, "Dewasa", "Lansia"))</f>
        <v>Remaja</v>
      </c>
      <c r="Y1056" s="7" t="str">
        <f>CONCATENATE(employee_data36[[#This Row],[First-LastName]]," ",employee_data36[[#This Row],[DOB]])</f>
        <v>Ashlynn-Moses 36716</v>
      </c>
      <c r="Z1056" t="s">
        <v>40</v>
      </c>
      <c r="AA1056" t="s">
        <v>103</v>
      </c>
      <c r="AB1056" t="s">
        <v>55</v>
      </c>
      <c r="AC1056">
        <v>71882</v>
      </c>
      <c r="AD1056" t="s">
        <v>128</v>
      </c>
      <c r="AE1056" t="s">
        <v>75</v>
      </c>
      <c r="AF1056" t="s">
        <v>105</v>
      </c>
      <c r="AG1056">
        <v>3</v>
      </c>
    </row>
    <row r="1057" spans="1:33" x14ac:dyDescent="0.3">
      <c r="A1057">
        <v>1482</v>
      </c>
      <c r="B1057" t="s">
        <v>4329</v>
      </c>
      <c r="C1057" t="s">
        <v>4330</v>
      </c>
      <c r="D1057" s="6" t="str">
        <f>CONCATENATE(employee_data36[[#This Row],[FirstName]], "-",employee_data36[[#This Row],[LastName]] )</f>
        <v>Esmeralda-Galvan</v>
      </c>
      <c r="E1057" s="1">
        <v>43780</v>
      </c>
      <c r="F1057" s="1"/>
      <c r="G1057" s="7" t="str">
        <f>IF(ISBLANK(employee_data36[[#This Row],[ExitDate]]),"Yes","")</f>
        <v>Yes</v>
      </c>
      <c r="H1057" t="s">
        <v>28</v>
      </c>
      <c r="I1057" t="s">
        <v>4331</v>
      </c>
      <c r="J1057" t="s">
        <v>4332</v>
      </c>
      <c r="K1057" t="s">
        <v>168</v>
      </c>
      <c r="L1057" t="s">
        <v>32</v>
      </c>
      <c r="M1057" s="6" t="str">
        <f>IF(ISBLANK(employee_data36[[#This Row],[ExitDate]]),"1","0")</f>
        <v>1</v>
      </c>
      <c r="N1057" s="6" t="str">
        <f>IF(employee_data36[[#This Row],[EmployeeStatus]]="Active", "Active", "Tidak Active")</f>
        <v>Active</v>
      </c>
      <c r="O1057" t="s">
        <v>33</v>
      </c>
      <c r="P1057" t="s">
        <v>34</v>
      </c>
      <c r="Q1057" t="s">
        <v>35</v>
      </c>
      <c r="R1057" t="s">
        <v>36</v>
      </c>
      <c r="S1057" t="s">
        <v>37</v>
      </c>
      <c r="T1057" t="s">
        <v>38</v>
      </c>
      <c r="U1057" t="s">
        <v>39</v>
      </c>
      <c r="V1057" s="1">
        <v>19026</v>
      </c>
      <c r="W1057" s="6">
        <f>DATEDIF(employee_data36[[#This Row],[DOB]],DATE(2023, 1, 1), "Y")</f>
        <v>70</v>
      </c>
      <c r="X1057" s="6" t="str">
        <f>IF(employee_data3[[#This Row],[Age]]&lt;=25, "Remaja", IF(employee_data3[[#This Row],[Age]]&lt;=55, "Dewasa", "Lansia"))</f>
        <v>Lansia</v>
      </c>
      <c r="Y1057" s="7" t="str">
        <f>CONCATENATE(employee_data36[[#This Row],[First-LastName]]," ",employee_data36[[#This Row],[DOB]])</f>
        <v>Esmeralda-Galvan 19026</v>
      </c>
      <c r="Z1057" t="s">
        <v>40</v>
      </c>
      <c r="AA1057" t="s">
        <v>708</v>
      </c>
      <c r="AB1057" t="s">
        <v>42</v>
      </c>
      <c r="AC1057">
        <v>81260</v>
      </c>
      <c r="AD1057" t="s">
        <v>128</v>
      </c>
      <c r="AE1057" t="s">
        <v>44</v>
      </c>
      <c r="AF1057" t="s">
        <v>105</v>
      </c>
      <c r="AG1057">
        <v>3</v>
      </c>
    </row>
    <row r="1058" spans="1:33" x14ac:dyDescent="0.3">
      <c r="A1058">
        <v>1483</v>
      </c>
      <c r="B1058" t="s">
        <v>4333</v>
      </c>
      <c r="C1058" t="s">
        <v>4334</v>
      </c>
      <c r="D1058" s="6" t="str">
        <f>CONCATENATE(employee_data36[[#This Row],[FirstName]], "-",employee_data36[[#This Row],[LastName]] )</f>
        <v>Ignacio-Wiley</v>
      </c>
      <c r="E1058" s="1">
        <v>44794</v>
      </c>
      <c r="F1058" s="1">
        <v>44946</v>
      </c>
      <c r="G1058" s="7" t="str">
        <f>IF(ISBLANK(employee_data36[[#This Row],[ExitDate]]),"Yes","")</f>
        <v/>
      </c>
      <c r="H1058" t="s">
        <v>28</v>
      </c>
      <c r="I1058" t="s">
        <v>4335</v>
      </c>
      <c r="J1058" t="s">
        <v>4336</v>
      </c>
      <c r="K1058" t="s">
        <v>98</v>
      </c>
      <c r="L1058" t="s">
        <v>32</v>
      </c>
      <c r="M1058" s="6" t="str">
        <f>IF(ISBLANK(employee_data36[[#This Row],[ExitDate]]),"1","0")</f>
        <v>0</v>
      </c>
      <c r="N1058" s="6" t="str">
        <f>IF(employee_data36[[#This Row],[EmployeeStatus]]="Active", "Active", "Tidak Active")</f>
        <v>Active</v>
      </c>
      <c r="O1058" t="s">
        <v>63</v>
      </c>
      <c r="P1058" t="s">
        <v>51</v>
      </c>
      <c r="Q1058" t="s">
        <v>63</v>
      </c>
      <c r="R1058" t="s">
        <v>140</v>
      </c>
      <c r="S1058" t="s">
        <v>4337</v>
      </c>
      <c r="T1058" t="s">
        <v>38</v>
      </c>
      <c r="U1058" t="s">
        <v>286</v>
      </c>
      <c r="V1058" s="1">
        <v>22569</v>
      </c>
      <c r="W1058" s="6">
        <f>DATEDIF(employee_data36[[#This Row],[DOB]],DATE(2023, 1, 1), "Y")</f>
        <v>61</v>
      </c>
      <c r="X1058" s="6" t="str">
        <f>IF(employee_data3[[#This Row],[Age]]&lt;=25, "Remaja", IF(employee_data3[[#This Row],[Age]]&lt;=55, "Dewasa", "Lansia"))</f>
        <v>Lansia</v>
      </c>
      <c r="Y1058" s="7" t="str">
        <f>CONCATENATE(employee_data36[[#This Row],[First-LastName]]," ",employee_data36[[#This Row],[DOB]])</f>
        <v>Ignacio-Wiley 22569</v>
      </c>
      <c r="Z1058" t="s">
        <v>40</v>
      </c>
      <c r="AA1058" t="s">
        <v>3108</v>
      </c>
      <c r="AB1058" t="s">
        <v>42</v>
      </c>
      <c r="AC1058">
        <v>74813</v>
      </c>
      <c r="AD1058" t="s">
        <v>56</v>
      </c>
      <c r="AE1058" t="s">
        <v>75</v>
      </c>
      <c r="AF1058" t="s">
        <v>105</v>
      </c>
      <c r="AG1058">
        <v>3</v>
      </c>
    </row>
    <row r="1059" spans="1:33" x14ac:dyDescent="0.3">
      <c r="A1059">
        <v>1484</v>
      </c>
      <c r="B1059" t="s">
        <v>2042</v>
      </c>
      <c r="C1059" t="s">
        <v>4338</v>
      </c>
      <c r="D1059" s="6" t="str">
        <f>CONCATENATE(employee_data36[[#This Row],[FirstName]], "-",employee_data36[[#This Row],[LastName]] )</f>
        <v>Lorena-Mahoney</v>
      </c>
      <c r="E1059" s="1">
        <v>43956</v>
      </c>
      <c r="F1059" s="1"/>
      <c r="G1059" s="7" t="str">
        <f>IF(ISBLANK(employee_data36[[#This Row],[ExitDate]]),"Yes","")</f>
        <v>Yes</v>
      </c>
      <c r="H1059" t="s">
        <v>28</v>
      </c>
      <c r="I1059" t="s">
        <v>4339</v>
      </c>
      <c r="J1059" t="s">
        <v>4340</v>
      </c>
      <c r="K1059" t="s">
        <v>118</v>
      </c>
      <c r="L1059" t="s">
        <v>32</v>
      </c>
      <c r="M1059" s="6" t="str">
        <f>IF(ISBLANK(employee_data36[[#This Row],[ExitDate]]),"1","0")</f>
        <v>1</v>
      </c>
      <c r="N1059" s="6" t="str">
        <f>IF(employee_data36[[#This Row],[EmployeeStatus]]="Active", "Active", "Tidak Active")</f>
        <v>Active</v>
      </c>
      <c r="O1059" t="s">
        <v>63</v>
      </c>
      <c r="P1059" t="s">
        <v>64</v>
      </c>
      <c r="Q1059" t="s">
        <v>63</v>
      </c>
      <c r="R1059" t="s">
        <v>36</v>
      </c>
      <c r="S1059" t="s">
        <v>37</v>
      </c>
      <c r="T1059" t="s">
        <v>38</v>
      </c>
      <c r="U1059" t="s">
        <v>81</v>
      </c>
      <c r="V1059" s="1">
        <v>33421</v>
      </c>
      <c r="W1059" s="6">
        <f>DATEDIF(employee_data36[[#This Row],[DOB]],DATE(2023, 1, 1), "Y")</f>
        <v>31</v>
      </c>
      <c r="X1059" s="6" t="str">
        <f>IF(employee_data3[[#This Row],[Age]]&lt;=25, "Remaja", IF(employee_data3[[#This Row],[Age]]&lt;=55, "Dewasa", "Lansia"))</f>
        <v>Dewasa</v>
      </c>
      <c r="Y1059" s="7" t="str">
        <f>CONCATENATE(employee_data36[[#This Row],[First-LastName]]," ",employee_data36[[#This Row],[DOB]])</f>
        <v>Lorena-Mahoney 33421</v>
      </c>
      <c r="Z1059" t="s">
        <v>40</v>
      </c>
      <c r="AA1059" t="s">
        <v>83</v>
      </c>
      <c r="AB1059" t="s">
        <v>42</v>
      </c>
      <c r="AC1059">
        <v>43208</v>
      </c>
      <c r="AD1059" t="s">
        <v>56</v>
      </c>
      <c r="AE1059" t="s">
        <v>84</v>
      </c>
      <c r="AF1059" t="s">
        <v>105</v>
      </c>
      <c r="AG1059">
        <v>3</v>
      </c>
    </row>
    <row r="1060" spans="1:33" x14ac:dyDescent="0.3">
      <c r="A1060">
        <v>1485</v>
      </c>
      <c r="B1060" t="s">
        <v>3127</v>
      </c>
      <c r="C1060" t="s">
        <v>674</v>
      </c>
      <c r="D1060" s="6" t="str">
        <f>CONCATENATE(employee_data36[[#This Row],[FirstName]], "-",employee_data36[[#This Row],[LastName]] )</f>
        <v>Krystal-Atkinson</v>
      </c>
      <c r="E1060" s="1">
        <v>44260</v>
      </c>
      <c r="F1060" s="1">
        <v>45018</v>
      </c>
      <c r="G1060" s="7" t="str">
        <f>IF(ISBLANK(employee_data36[[#This Row],[ExitDate]]),"Yes","")</f>
        <v/>
      </c>
      <c r="H1060" t="s">
        <v>28</v>
      </c>
      <c r="I1060" t="s">
        <v>4341</v>
      </c>
      <c r="J1060" t="s">
        <v>4342</v>
      </c>
      <c r="K1060" t="s">
        <v>62</v>
      </c>
      <c r="L1060" t="s">
        <v>32</v>
      </c>
      <c r="M1060" s="6" t="str">
        <f>IF(ISBLANK(employee_data36[[#This Row],[ExitDate]]),"1","0")</f>
        <v>0</v>
      </c>
      <c r="N1060" s="6" t="str">
        <f>IF(employee_data36[[#This Row],[EmployeeStatus]]="Active", "Active", "Tidak Active")</f>
        <v>Active</v>
      </c>
      <c r="O1060" t="s">
        <v>33</v>
      </c>
      <c r="P1060" t="s">
        <v>51</v>
      </c>
      <c r="Q1060" t="s">
        <v>52</v>
      </c>
      <c r="R1060" t="s">
        <v>99</v>
      </c>
      <c r="S1060" t="s">
        <v>4343</v>
      </c>
      <c r="T1060" t="s">
        <v>38</v>
      </c>
      <c r="U1060" t="s">
        <v>53</v>
      </c>
      <c r="V1060" s="1">
        <v>26283</v>
      </c>
      <c r="W1060" s="6">
        <f>DATEDIF(employee_data36[[#This Row],[DOB]],DATE(2023, 1, 1), "Y")</f>
        <v>51</v>
      </c>
      <c r="X1060" s="6" t="str">
        <f>IF(employee_data3[[#This Row],[Age]]&lt;=25, "Remaja", IF(employee_data3[[#This Row],[Age]]&lt;=55, "Dewasa", "Lansia"))</f>
        <v>Dewasa</v>
      </c>
      <c r="Y1060" s="7" t="str">
        <f>CONCATENATE(employee_data36[[#This Row],[First-LastName]]," ",employee_data36[[#This Row],[DOB]])</f>
        <v>Krystal-Atkinson 26283</v>
      </c>
      <c r="Z1060" t="s">
        <v>40</v>
      </c>
      <c r="AA1060" t="s">
        <v>83</v>
      </c>
      <c r="AB1060" t="s">
        <v>42</v>
      </c>
      <c r="AC1060">
        <v>92712</v>
      </c>
      <c r="AD1060" t="s">
        <v>128</v>
      </c>
      <c r="AE1060" t="s">
        <v>84</v>
      </c>
      <c r="AF1060" t="s">
        <v>105</v>
      </c>
      <c r="AG1060">
        <v>3</v>
      </c>
    </row>
    <row r="1061" spans="1:33" x14ac:dyDescent="0.3">
      <c r="A1061">
        <v>1486</v>
      </c>
      <c r="B1061" t="s">
        <v>4344</v>
      </c>
      <c r="C1061" t="s">
        <v>412</v>
      </c>
      <c r="D1061" s="6" t="str">
        <f>CONCATENATE(employee_data36[[#This Row],[FirstName]], "-",employee_data36[[#This Row],[LastName]] )</f>
        <v>Soren-Merritt</v>
      </c>
      <c r="E1061" s="1">
        <v>43531</v>
      </c>
      <c r="F1061" s="1"/>
      <c r="G1061" s="7" t="str">
        <f>IF(ISBLANK(employee_data36[[#This Row],[ExitDate]]),"Yes","")</f>
        <v>Yes</v>
      </c>
      <c r="H1061" t="s">
        <v>28</v>
      </c>
      <c r="I1061" t="s">
        <v>4345</v>
      </c>
      <c r="J1061" t="s">
        <v>4346</v>
      </c>
      <c r="K1061" t="s">
        <v>89</v>
      </c>
      <c r="L1061" t="s">
        <v>32</v>
      </c>
      <c r="M1061" s="6" t="str">
        <f>IF(ISBLANK(employee_data36[[#This Row],[ExitDate]]),"1","0")</f>
        <v>1</v>
      </c>
      <c r="N1061" s="6" t="str">
        <f>IF(employee_data36[[#This Row],[EmployeeStatus]]="Active", "Active", "Tidak Active")</f>
        <v>Active</v>
      </c>
      <c r="O1061" t="s">
        <v>52</v>
      </c>
      <c r="P1061" t="s">
        <v>51</v>
      </c>
      <c r="Q1061" t="s">
        <v>63</v>
      </c>
      <c r="R1061" t="s">
        <v>36</v>
      </c>
      <c r="S1061" t="s">
        <v>37</v>
      </c>
      <c r="T1061" t="s">
        <v>38</v>
      </c>
      <c r="U1061" t="s">
        <v>111</v>
      </c>
      <c r="V1061" s="1">
        <v>36293</v>
      </c>
      <c r="W1061" s="6">
        <f>DATEDIF(employee_data36[[#This Row],[DOB]],DATE(2023, 1, 1), "Y")</f>
        <v>23</v>
      </c>
      <c r="X1061" s="6" t="str">
        <f>IF(employee_data3[[#This Row],[Age]]&lt;=25, "Remaja", IF(employee_data3[[#This Row],[Age]]&lt;=55, "Dewasa", "Lansia"))</f>
        <v>Remaja</v>
      </c>
      <c r="Y1061" s="7" t="str">
        <f>CONCATENATE(employee_data36[[#This Row],[First-LastName]]," ",employee_data36[[#This Row],[DOB]])</f>
        <v>Soren-Merritt 36293</v>
      </c>
      <c r="Z1061" t="s">
        <v>40</v>
      </c>
      <c r="AA1061" t="s">
        <v>113</v>
      </c>
      <c r="AB1061" t="s">
        <v>42</v>
      </c>
      <c r="AC1061">
        <v>53726</v>
      </c>
      <c r="AD1061" t="s">
        <v>56</v>
      </c>
      <c r="AE1061" t="s">
        <v>104</v>
      </c>
      <c r="AF1061" t="s">
        <v>45</v>
      </c>
      <c r="AG1061">
        <v>3</v>
      </c>
    </row>
    <row r="1062" spans="1:33" x14ac:dyDescent="0.3">
      <c r="A1062">
        <v>1487</v>
      </c>
      <c r="B1062" t="s">
        <v>2787</v>
      </c>
      <c r="C1062" t="s">
        <v>2770</v>
      </c>
      <c r="D1062" s="6" t="str">
        <f>CONCATENATE(employee_data36[[#This Row],[FirstName]], "-",employee_data36[[#This Row],[LastName]] )</f>
        <v>Frida-Salazar</v>
      </c>
      <c r="E1062" s="1">
        <v>44689</v>
      </c>
      <c r="F1062" s="1">
        <v>45012</v>
      </c>
      <c r="G1062" s="7" t="str">
        <f>IF(ISBLANK(employee_data36[[#This Row],[ExitDate]]),"Yes","")</f>
        <v/>
      </c>
      <c r="H1062" t="s">
        <v>28</v>
      </c>
      <c r="I1062" t="s">
        <v>4347</v>
      </c>
      <c r="J1062" t="s">
        <v>4348</v>
      </c>
      <c r="K1062" t="s">
        <v>31</v>
      </c>
      <c r="L1062" t="s">
        <v>32</v>
      </c>
      <c r="M1062" s="6" t="str">
        <f>IF(ISBLANK(employee_data36[[#This Row],[ExitDate]]),"1","0")</f>
        <v>0</v>
      </c>
      <c r="N1062" s="6" t="str">
        <f>IF(employee_data36[[#This Row],[EmployeeStatus]]="Active", "Active", "Tidak Active")</f>
        <v>Active</v>
      </c>
      <c r="O1062" t="s">
        <v>63</v>
      </c>
      <c r="P1062" t="s">
        <v>64</v>
      </c>
      <c r="Q1062" t="s">
        <v>52</v>
      </c>
      <c r="R1062" t="s">
        <v>99</v>
      </c>
      <c r="S1062" t="s">
        <v>4349</v>
      </c>
      <c r="T1062" t="s">
        <v>38</v>
      </c>
      <c r="U1062" t="s">
        <v>81</v>
      </c>
      <c r="V1062" s="1">
        <v>26173</v>
      </c>
      <c r="W1062" s="6">
        <f>DATEDIF(employee_data36[[#This Row],[DOB]],DATE(2023, 1, 1), "Y")</f>
        <v>51</v>
      </c>
      <c r="X1062" s="6" t="str">
        <f>IF(employee_data3[[#This Row],[Age]]&lt;=25, "Remaja", IF(employee_data3[[#This Row],[Age]]&lt;=55, "Dewasa", "Lansia"))</f>
        <v>Dewasa</v>
      </c>
      <c r="Y1062" s="7" t="str">
        <f>CONCATENATE(employee_data36[[#This Row],[First-LastName]]," ",employee_data36[[#This Row],[DOB]])</f>
        <v>Frida-Salazar 26173</v>
      </c>
      <c r="Z1062" t="s">
        <v>40</v>
      </c>
      <c r="AA1062" t="s">
        <v>216</v>
      </c>
      <c r="AB1062" t="s">
        <v>42</v>
      </c>
      <c r="AC1062">
        <v>31742</v>
      </c>
      <c r="AD1062" t="s">
        <v>128</v>
      </c>
      <c r="AE1062" t="s">
        <v>44</v>
      </c>
      <c r="AF1062" t="s">
        <v>45</v>
      </c>
      <c r="AG1062">
        <v>3</v>
      </c>
    </row>
    <row r="1063" spans="1:33" x14ac:dyDescent="0.3">
      <c r="A1063">
        <v>1488</v>
      </c>
      <c r="B1063" t="s">
        <v>4350</v>
      </c>
      <c r="C1063" t="s">
        <v>1184</v>
      </c>
      <c r="D1063" s="6" t="str">
        <f>CONCATENATE(employee_data36[[#This Row],[FirstName]], "-",employee_data36[[#This Row],[LastName]] )</f>
        <v>Annie-Peters</v>
      </c>
      <c r="E1063" s="1">
        <v>44064</v>
      </c>
      <c r="F1063" s="1">
        <v>44711</v>
      </c>
      <c r="G1063" s="7" t="str">
        <f>IF(ISBLANK(employee_data36[[#This Row],[ExitDate]]),"Yes","")</f>
        <v/>
      </c>
      <c r="H1063" t="s">
        <v>28</v>
      </c>
      <c r="I1063" t="s">
        <v>4351</v>
      </c>
      <c r="J1063" t="s">
        <v>4352</v>
      </c>
      <c r="K1063" t="s">
        <v>133</v>
      </c>
      <c r="L1063" t="s">
        <v>198</v>
      </c>
      <c r="M1063" s="6" t="str">
        <f>IF(ISBLANK(employee_data36[[#This Row],[ExitDate]]),"1","0")</f>
        <v>0</v>
      </c>
      <c r="N1063" s="6" t="str">
        <f>IF(employee_data36[[#This Row],[EmployeeStatus]]="Active", "Active", "Tidak Active")</f>
        <v>Tidak Active</v>
      </c>
      <c r="O1063" t="s">
        <v>52</v>
      </c>
      <c r="P1063" t="s">
        <v>51</v>
      </c>
      <c r="Q1063" t="s">
        <v>63</v>
      </c>
      <c r="R1063" t="s">
        <v>140</v>
      </c>
      <c r="S1063" t="s">
        <v>4353</v>
      </c>
      <c r="T1063" t="s">
        <v>38</v>
      </c>
      <c r="U1063" t="s">
        <v>111</v>
      </c>
      <c r="V1063" s="1">
        <v>23062</v>
      </c>
      <c r="W1063" s="6">
        <f>DATEDIF(employee_data36[[#This Row],[DOB]],DATE(2023, 1, 1), "Y")</f>
        <v>59</v>
      </c>
      <c r="X1063" s="6" t="str">
        <f>IF(employee_data3[[#This Row],[Age]]&lt;=25, "Remaja", IF(employee_data3[[#This Row],[Age]]&lt;=55, "Dewasa", "Lansia"))</f>
        <v>Lansia</v>
      </c>
      <c r="Y1063" s="7" t="str">
        <f>CONCATENATE(employee_data36[[#This Row],[First-LastName]]," ",employee_data36[[#This Row],[DOB]])</f>
        <v>Annie-Peters 23062</v>
      </c>
      <c r="Z1063" t="s">
        <v>40</v>
      </c>
      <c r="AA1063" t="s">
        <v>419</v>
      </c>
      <c r="AB1063" t="s">
        <v>42</v>
      </c>
      <c r="AC1063">
        <v>7547</v>
      </c>
      <c r="AD1063" t="s">
        <v>56</v>
      </c>
      <c r="AE1063" t="s">
        <v>75</v>
      </c>
      <c r="AF1063" t="s">
        <v>45</v>
      </c>
      <c r="AG1063">
        <v>3</v>
      </c>
    </row>
    <row r="1064" spans="1:33" x14ac:dyDescent="0.3">
      <c r="A1064">
        <v>1489</v>
      </c>
      <c r="B1064" t="s">
        <v>1631</v>
      </c>
      <c r="C1064" t="s">
        <v>4354</v>
      </c>
      <c r="D1064" s="6" t="str">
        <f>CONCATENATE(employee_data36[[#This Row],[FirstName]], "-",employee_data36[[#This Row],[LastName]] )</f>
        <v>Zoie-Mercado</v>
      </c>
      <c r="E1064" s="1">
        <v>44166</v>
      </c>
      <c r="F1064" s="1"/>
      <c r="G1064" s="7" t="str">
        <f>IF(ISBLANK(employee_data36[[#This Row],[ExitDate]]),"Yes","")</f>
        <v>Yes</v>
      </c>
      <c r="H1064" t="s">
        <v>28</v>
      </c>
      <c r="I1064" t="s">
        <v>4355</v>
      </c>
      <c r="J1064" t="s">
        <v>4356</v>
      </c>
      <c r="K1064" t="s">
        <v>50</v>
      </c>
      <c r="L1064" t="s">
        <v>32</v>
      </c>
      <c r="M1064" s="6" t="str">
        <f>IF(ISBLANK(employee_data36[[#This Row],[ExitDate]]),"1","0")</f>
        <v>1</v>
      </c>
      <c r="N1064" s="6" t="str">
        <f>IF(employee_data36[[#This Row],[EmployeeStatus]]="Active", "Active", "Tidak Active")</f>
        <v>Active</v>
      </c>
      <c r="O1064" t="s">
        <v>33</v>
      </c>
      <c r="P1064" t="s">
        <v>51</v>
      </c>
      <c r="Q1064" t="s">
        <v>52</v>
      </c>
      <c r="R1064" t="s">
        <v>36</v>
      </c>
      <c r="S1064" t="s">
        <v>37</v>
      </c>
      <c r="T1064" t="s">
        <v>38</v>
      </c>
      <c r="U1064" t="s">
        <v>231</v>
      </c>
      <c r="V1064" s="1">
        <v>16303</v>
      </c>
      <c r="W1064" s="6">
        <f>DATEDIF(employee_data36[[#This Row],[DOB]],DATE(2023, 1, 1), "Y")</f>
        <v>78</v>
      </c>
      <c r="X1064" s="6" t="str">
        <f>IF(employee_data3[[#This Row],[Age]]&lt;=25, "Remaja", IF(employee_data3[[#This Row],[Age]]&lt;=55, "Dewasa", "Lansia"))</f>
        <v>Lansia</v>
      </c>
      <c r="Y1064" s="7" t="str">
        <f>CONCATENATE(employee_data36[[#This Row],[First-LastName]]," ",employee_data36[[#This Row],[DOB]])</f>
        <v>Zoie-Mercado 16303</v>
      </c>
      <c r="Z1064" t="s">
        <v>40</v>
      </c>
      <c r="AA1064" t="s">
        <v>103</v>
      </c>
      <c r="AB1064" t="s">
        <v>42</v>
      </c>
      <c r="AC1064">
        <v>42750</v>
      </c>
      <c r="AD1064" t="s">
        <v>43</v>
      </c>
      <c r="AE1064" t="s">
        <v>44</v>
      </c>
      <c r="AF1064" t="s">
        <v>45</v>
      </c>
      <c r="AG1064">
        <v>3</v>
      </c>
    </row>
    <row r="1065" spans="1:33" x14ac:dyDescent="0.3">
      <c r="A1065">
        <v>1490</v>
      </c>
      <c r="B1065" t="s">
        <v>2663</v>
      </c>
      <c r="C1065" t="s">
        <v>1105</v>
      </c>
      <c r="D1065" s="6" t="str">
        <f>CONCATENATE(employee_data36[[#This Row],[FirstName]], "-",employee_data36[[#This Row],[LastName]] )</f>
        <v>Joanna-Arias</v>
      </c>
      <c r="E1065" s="1">
        <v>43690</v>
      </c>
      <c r="F1065" s="1"/>
      <c r="G1065" s="7" t="str">
        <f>IF(ISBLANK(employee_data36[[#This Row],[ExitDate]]),"Yes","")</f>
        <v>Yes</v>
      </c>
      <c r="H1065" t="s">
        <v>28</v>
      </c>
      <c r="I1065" t="s">
        <v>4357</v>
      </c>
      <c r="J1065" t="s">
        <v>4358</v>
      </c>
      <c r="K1065" t="s">
        <v>139</v>
      </c>
      <c r="L1065" t="s">
        <v>32</v>
      </c>
      <c r="M1065" s="6" t="str">
        <f>IF(ISBLANK(employee_data36[[#This Row],[ExitDate]]),"1","0")</f>
        <v>1</v>
      </c>
      <c r="N1065" s="6" t="str">
        <f>IF(employee_data36[[#This Row],[EmployeeStatus]]="Active", "Active", "Tidak Active")</f>
        <v>Active</v>
      </c>
      <c r="O1065" t="s">
        <v>33</v>
      </c>
      <c r="P1065" t="s">
        <v>51</v>
      </c>
      <c r="Q1065" t="s">
        <v>35</v>
      </c>
      <c r="R1065" t="s">
        <v>36</v>
      </c>
      <c r="S1065" t="s">
        <v>37</v>
      </c>
      <c r="T1065" t="s">
        <v>38</v>
      </c>
      <c r="U1065" t="s">
        <v>111</v>
      </c>
      <c r="V1065" s="1">
        <v>25650</v>
      </c>
      <c r="W1065" s="6">
        <f>DATEDIF(employee_data36[[#This Row],[DOB]],DATE(2023, 1, 1), "Y")</f>
        <v>52</v>
      </c>
      <c r="X1065" s="6" t="str">
        <f>IF(employee_data3[[#This Row],[Age]]&lt;=25, "Remaja", IF(employee_data3[[#This Row],[Age]]&lt;=55, "Dewasa", "Lansia"))</f>
        <v>Dewasa</v>
      </c>
      <c r="Y1065" s="7" t="str">
        <f>CONCATENATE(employee_data36[[#This Row],[First-LastName]]," ",employee_data36[[#This Row],[DOB]])</f>
        <v>Joanna-Arias 25650</v>
      </c>
      <c r="Z1065" t="s">
        <v>40</v>
      </c>
      <c r="AA1065" t="s">
        <v>184</v>
      </c>
      <c r="AB1065" t="s">
        <v>42</v>
      </c>
      <c r="AC1065">
        <v>40934</v>
      </c>
      <c r="AD1065" t="s">
        <v>43</v>
      </c>
      <c r="AE1065" t="s">
        <v>44</v>
      </c>
      <c r="AF1065" t="s">
        <v>236</v>
      </c>
      <c r="AG1065">
        <v>3</v>
      </c>
    </row>
    <row r="1066" spans="1:33" x14ac:dyDescent="0.3">
      <c r="A1066">
        <v>1491</v>
      </c>
      <c r="B1066" t="s">
        <v>4359</v>
      </c>
      <c r="C1066" t="s">
        <v>2187</v>
      </c>
      <c r="D1066" s="6" t="str">
        <f>CONCATENATE(employee_data36[[#This Row],[FirstName]], "-",employee_data36[[#This Row],[LastName]] )</f>
        <v>Tristian-Wilcox</v>
      </c>
      <c r="E1066" s="1">
        <v>43899</v>
      </c>
      <c r="F1066" s="1"/>
      <c r="G1066" s="7" t="str">
        <f>IF(ISBLANK(employee_data36[[#This Row],[ExitDate]]),"Yes","")</f>
        <v>Yes</v>
      </c>
      <c r="H1066" t="s">
        <v>28</v>
      </c>
      <c r="I1066" t="s">
        <v>4360</v>
      </c>
      <c r="J1066" t="s">
        <v>4361</v>
      </c>
      <c r="K1066" t="s">
        <v>80</v>
      </c>
      <c r="L1066" t="s">
        <v>32</v>
      </c>
      <c r="M1066" s="6" t="str">
        <f>IF(ISBLANK(employee_data36[[#This Row],[ExitDate]]),"1","0")</f>
        <v>1</v>
      </c>
      <c r="N1066" s="6" t="str">
        <f>IF(employee_data36[[#This Row],[EmployeeStatus]]="Active", "Active", "Tidak Active")</f>
        <v>Active</v>
      </c>
      <c r="O1066" t="s">
        <v>52</v>
      </c>
      <c r="P1066" t="s">
        <v>34</v>
      </c>
      <c r="Q1066" t="s">
        <v>35</v>
      </c>
      <c r="R1066" t="s">
        <v>36</v>
      </c>
      <c r="S1066" t="s">
        <v>37</v>
      </c>
      <c r="T1066" t="s">
        <v>38</v>
      </c>
      <c r="U1066" t="s">
        <v>177</v>
      </c>
      <c r="V1066" s="1">
        <v>30009</v>
      </c>
      <c r="W1066" s="6">
        <f>DATEDIF(employee_data36[[#This Row],[DOB]],DATE(2023, 1, 1), "Y")</f>
        <v>40</v>
      </c>
      <c r="X1066" s="6" t="str">
        <f>IF(employee_data3[[#This Row],[Age]]&lt;=25, "Remaja", IF(employee_data3[[#This Row],[Age]]&lt;=55, "Dewasa", "Lansia"))</f>
        <v>Dewasa</v>
      </c>
      <c r="Y1066" s="7" t="str">
        <f>CONCATENATE(employee_data36[[#This Row],[First-LastName]]," ",employee_data36[[#This Row],[DOB]])</f>
        <v>Tristian-Wilcox 30009</v>
      </c>
      <c r="Z1066" t="s">
        <v>40</v>
      </c>
      <c r="AA1066" t="s">
        <v>243</v>
      </c>
      <c r="AB1066" t="s">
        <v>42</v>
      </c>
      <c r="AC1066">
        <v>4664</v>
      </c>
      <c r="AD1066" t="s">
        <v>56</v>
      </c>
      <c r="AE1066" t="s">
        <v>84</v>
      </c>
      <c r="AF1066" t="s">
        <v>105</v>
      </c>
      <c r="AG1066">
        <v>3</v>
      </c>
    </row>
    <row r="1067" spans="1:33" x14ac:dyDescent="0.3">
      <c r="A1067">
        <v>1492</v>
      </c>
      <c r="B1067" t="s">
        <v>4362</v>
      </c>
      <c r="C1067" t="s">
        <v>3160</v>
      </c>
      <c r="D1067" s="6" t="str">
        <f>CONCATENATE(employee_data36[[#This Row],[FirstName]], "-",employee_data36[[#This Row],[LastName]] )</f>
        <v>Zoey-Spence</v>
      </c>
      <c r="E1067" s="1">
        <v>43957</v>
      </c>
      <c r="F1067" s="1"/>
      <c r="G1067" s="7" t="str">
        <f>IF(ISBLANK(employee_data36[[#This Row],[ExitDate]]),"Yes","")</f>
        <v>Yes</v>
      </c>
      <c r="H1067" t="s">
        <v>728</v>
      </c>
      <c r="I1067" t="s">
        <v>4363</v>
      </c>
      <c r="J1067" t="s">
        <v>4364</v>
      </c>
      <c r="K1067" t="s">
        <v>31</v>
      </c>
      <c r="L1067" t="s">
        <v>32</v>
      </c>
      <c r="M1067" s="6" t="str">
        <f>IF(ISBLANK(employee_data36[[#This Row],[ExitDate]]),"1","0")</f>
        <v>1</v>
      </c>
      <c r="N1067" s="6" t="str">
        <f>IF(employee_data36[[#This Row],[EmployeeStatus]]="Active", "Active", "Tidak Active")</f>
        <v>Active</v>
      </c>
      <c r="O1067" t="s">
        <v>63</v>
      </c>
      <c r="P1067" t="s">
        <v>64</v>
      </c>
      <c r="Q1067" t="s">
        <v>35</v>
      </c>
      <c r="R1067" t="s">
        <v>36</v>
      </c>
      <c r="S1067" t="s">
        <v>37</v>
      </c>
      <c r="T1067" t="s">
        <v>38</v>
      </c>
      <c r="U1067" t="s">
        <v>111</v>
      </c>
      <c r="V1067" s="1">
        <v>20431</v>
      </c>
      <c r="W1067" s="6">
        <f>DATEDIF(employee_data36[[#This Row],[DOB]],DATE(2023, 1, 1), "Y")</f>
        <v>67</v>
      </c>
      <c r="X1067" s="6" t="str">
        <f>IF(employee_data3[[#This Row],[Age]]&lt;=25, "Remaja", IF(employee_data3[[#This Row],[Age]]&lt;=55, "Dewasa", "Lansia"))</f>
        <v>Lansia</v>
      </c>
      <c r="Y1067" s="7" t="str">
        <f>CONCATENATE(employee_data36[[#This Row],[First-LastName]]," ",employee_data36[[#This Row],[DOB]])</f>
        <v>Zoey-Spence 20431</v>
      </c>
      <c r="Z1067" t="s">
        <v>40</v>
      </c>
      <c r="AA1067" t="s">
        <v>113</v>
      </c>
      <c r="AB1067" t="s">
        <v>55</v>
      </c>
      <c r="AC1067">
        <v>73153</v>
      </c>
      <c r="AD1067" t="s">
        <v>74</v>
      </c>
      <c r="AE1067" t="s">
        <v>104</v>
      </c>
      <c r="AF1067" t="s">
        <v>105</v>
      </c>
      <c r="AG1067">
        <v>3</v>
      </c>
    </row>
    <row r="1068" spans="1:33" x14ac:dyDescent="0.3">
      <c r="A1068">
        <v>1493</v>
      </c>
      <c r="B1068" t="s">
        <v>4365</v>
      </c>
      <c r="C1068" t="s">
        <v>3644</v>
      </c>
      <c r="D1068" s="6" t="str">
        <f>CONCATENATE(employee_data36[[#This Row],[FirstName]], "-",employee_data36[[#This Row],[LastName]] )</f>
        <v>Bradley-Barnes</v>
      </c>
      <c r="E1068" s="1">
        <v>44776</v>
      </c>
      <c r="F1068" s="1"/>
      <c r="G1068" s="7" t="str">
        <f>IF(ISBLANK(employee_data36[[#This Row],[ExitDate]]),"Yes","")</f>
        <v>Yes</v>
      </c>
      <c r="H1068" t="s">
        <v>728</v>
      </c>
      <c r="I1068" t="s">
        <v>4366</v>
      </c>
      <c r="J1068" t="s">
        <v>4367</v>
      </c>
      <c r="K1068" t="s">
        <v>133</v>
      </c>
      <c r="L1068" t="s">
        <v>32</v>
      </c>
      <c r="M1068" s="6" t="str">
        <f>IF(ISBLANK(employee_data36[[#This Row],[ExitDate]]),"1","0")</f>
        <v>1</v>
      </c>
      <c r="N1068" s="6" t="str">
        <f>IF(employee_data36[[#This Row],[EmployeeStatus]]="Active", "Active", "Tidak Active")</f>
        <v>Active</v>
      </c>
      <c r="O1068" t="s">
        <v>63</v>
      </c>
      <c r="P1068" t="s">
        <v>64</v>
      </c>
      <c r="Q1068" t="s">
        <v>35</v>
      </c>
      <c r="R1068" t="s">
        <v>36</v>
      </c>
      <c r="S1068" t="s">
        <v>37</v>
      </c>
      <c r="T1068" t="s">
        <v>38</v>
      </c>
      <c r="U1068" t="s">
        <v>90</v>
      </c>
      <c r="V1068" s="1">
        <v>29421</v>
      </c>
      <c r="W1068" s="6">
        <f>DATEDIF(employee_data36[[#This Row],[DOB]],DATE(2023, 1, 1), "Y")</f>
        <v>42</v>
      </c>
      <c r="X1068" s="6" t="str">
        <f>IF(employee_data3[[#This Row],[Age]]&lt;=25, "Remaja", IF(employee_data3[[#This Row],[Age]]&lt;=55, "Dewasa", "Lansia"))</f>
        <v>Dewasa</v>
      </c>
      <c r="Y1068" s="7" t="str">
        <f>CONCATENATE(employee_data36[[#This Row],[First-LastName]]," ",employee_data36[[#This Row],[DOB]])</f>
        <v>Bradley-Barnes 29421</v>
      </c>
      <c r="Z1068" t="s">
        <v>40</v>
      </c>
      <c r="AA1068" t="s">
        <v>83</v>
      </c>
      <c r="AB1068" t="s">
        <v>55</v>
      </c>
      <c r="AC1068">
        <v>57107</v>
      </c>
      <c r="AD1068" t="s">
        <v>93</v>
      </c>
      <c r="AE1068" t="s">
        <v>84</v>
      </c>
      <c r="AF1068" t="s">
        <v>45</v>
      </c>
      <c r="AG1068">
        <v>3</v>
      </c>
    </row>
    <row r="1069" spans="1:33" x14ac:dyDescent="0.3">
      <c r="A1069">
        <v>1494</v>
      </c>
      <c r="B1069" t="s">
        <v>4368</v>
      </c>
      <c r="C1069" t="s">
        <v>4369</v>
      </c>
      <c r="D1069" s="6" t="str">
        <f>CONCATENATE(employee_data36[[#This Row],[FirstName]], "-",employee_data36[[#This Row],[LastName]] )</f>
        <v>Juliana-Schroeder</v>
      </c>
      <c r="E1069" s="1">
        <v>43386</v>
      </c>
      <c r="F1069" s="1">
        <v>43803</v>
      </c>
      <c r="G1069" s="7" t="str">
        <f>IF(ISBLANK(employee_data36[[#This Row],[ExitDate]]),"Yes","")</f>
        <v/>
      </c>
      <c r="H1069" t="s">
        <v>728</v>
      </c>
      <c r="I1069" t="s">
        <v>4370</v>
      </c>
      <c r="J1069" t="s">
        <v>4371</v>
      </c>
      <c r="K1069" t="s">
        <v>50</v>
      </c>
      <c r="L1069" t="s">
        <v>745</v>
      </c>
      <c r="M1069" s="6" t="str">
        <f>IF(ISBLANK(employee_data36[[#This Row],[ExitDate]]),"1","0")</f>
        <v>0</v>
      </c>
      <c r="N1069" s="6" t="str">
        <f>IF(employee_data36[[#This Row],[EmployeeStatus]]="Active", "Active", "Tidak Active")</f>
        <v>Tidak Active</v>
      </c>
      <c r="O1069" t="s">
        <v>33</v>
      </c>
      <c r="P1069" t="s">
        <v>64</v>
      </c>
      <c r="Q1069" t="s">
        <v>63</v>
      </c>
      <c r="R1069" t="s">
        <v>140</v>
      </c>
      <c r="S1069" t="s">
        <v>4372</v>
      </c>
      <c r="T1069" t="s">
        <v>38</v>
      </c>
      <c r="U1069" t="s">
        <v>148</v>
      </c>
      <c r="V1069" s="1">
        <v>17969</v>
      </c>
      <c r="W1069" s="6">
        <f>DATEDIF(employee_data36[[#This Row],[DOB]],DATE(2023, 1, 1), "Y")</f>
        <v>73</v>
      </c>
      <c r="X1069" s="6" t="str">
        <f>IF(employee_data3[[#This Row],[Age]]&lt;=25, "Remaja", IF(employee_data3[[#This Row],[Age]]&lt;=55, "Dewasa", "Lansia"))</f>
        <v>Lansia</v>
      </c>
      <c r="Y1069" s="7" t="str">
        <f>CONCATENATE(employee_data36[[#This Row],[First-LastName]]," ",employee_data36[[#This Row],[DOB]])</f>
        <v>Juliana-Schroeder 17969</v>
      </c>
      <c r="Z1069" t="s">
        <v>40</v>
      </c>
      <c r="AA1069" t="s">
        <v>178</v>
      </c>
      <c r="AB1069" t="s">
        <v>42</v>
      </c>
      <c r="AC1069">
        <v>18325</v>
      </c>
      <c r="AD1069" t="s">
        <v>56</v>
      </c>
      <c r="AE1069" t="s">
        <v>104</v>
      </c>
      <c r="AF1069" t="s">
        <v>45</v>
      </c>
      <c r="AG1069">
        <v>3</v>
      </c>
    </row>
    <row r="1070" spans="1:33" x14ac:dyDescent="0.3">
      <c r="A1070">
        <v>1495</v>
      </c>
      <c r="B1070" t="s">
        <v>4373</v>
      </c>
      <c r="C1070" t="s">
        <v>1189</v>
      </c>
      <c r="D1070" s="6" t="str">
        <f>CONCATENATE(employee_data36[[#This Row],[FirstName]], "-",employee_data36[[#This Row],[LastName]] )</f>
        <v>Yasmin-Warren</v>
      </c>
      <c r="E1070" s="1">
        <v>44381</v>
      </c>
      <c r="F1070" s="1"/>
      <c r="G1070" s="7" t="str">
        <f>IF(ISBLANK(employee_data36[[#This Row],[ExitDate]]),"Yes","")</f>
        <v>Yes</v>
      </c>
      <c r="H1070" t="s">
        <v>728</v>
      </c>
      <c r="I1070" t="s">
        <v>4374</v>
      </c>
      <c r="J1070" t="s">
        <v>4375</v>
      </c>
      <c r="K1070" t="s">
        <v>139</v>
      </c>
      <c r="L1070" t="s">
        <v>32</v>
      </c>
      <c r="M1070" s="6" t="str">
        <f>IF(ISBLANK(employee_data36[[#This Row],[ExitDate]]),"1","0")</f>
        <v>1</v>
      </c>
      <c r="N1070" s="6" t="str">
        <f>IF(employee_data36[[#This Row],[EmployeeStatus]]="Active", "Active", "Tidak Active")</f>
        <v>Active</v>
      </c>
      <c r="O1070" t="s">
        <v>52</v>
      </c>
      <c r="P1070" t="s">
        <v>51</v>
      </c>
      <c r="Q1070" t="s">
        <v>35</v>
      </c>
      <c r="R1070" t="s">
        <v>36</v>
      </c>
      <c r="S1070" t="s">
        <v>37</v>
      </c>
      <c r="T1070" t="s">
        <v>38</v>
      </c>
      <c r="U1070" t="s">
        <v>81</v>
      </c>
      <c r="V1070" s="1">
        <v>25944</v>
      </c>
      <c r="W1070" s="6">
        <f>DATEDIF(employee_data36[[#This Row],[DOB]],DATE(2023, 1, 1), "Y")</f>
        <v>51</v>
      </c>
      <c r="X1070" s="6" t="str">
        <f>IF(employee_data3[[#This Row],[Age]]&lt;=25, "Remaja", IF(employee_data3[[#This Row],[Age]]&lt;=55, "Dewasa", "Lansia"))</f>
        <v>Dewasa</v>
      </c>
      <c r="Y1070" s="7" t="str">
        <f>CONCATENATE(employee_data36[[#This Row],[First-LastName]]," ",employee_data36[[#This Row],[DOB]])</f>
        <v>Yasmin-Warren 25944</v>
      </c>
      <c r="Z1070" t="s">
        <v>40</v>
      </c>
      <c r="AA1070" t="s">
        <v>83</v>
      </c>
      <c r="AB1070" t="s">
        <v>55</v>
      </c>
      <c r="AC1070">
        <v>38175</v>
      </c>
      <c r="AD1070" t="s">
        <v>56</v>
      </c>
      <c r="AE1070" t="s">
        <v>75</v>
      </c>
      <c r="AF1070" t="s">
        <v>45</v>
      </c>
      <c r="AG1070">
        <v>3</v>
      </c>
    </row>
    <row r="1071" spans="1:33" x14ac:dyDescent="0.3">
      <c r="A1071">
        <v>1496</v>
      </c>
      <c r="B1071" t="s">
        <v>4376</v>
      </c>
      <c r="C1071" t="s">
        <v>4377</v>
      </c>
      <c r="D1071" s="6" t="str">
        <f>CONCATENATE(employee_data36[[#This Row],[FirstName]], "-",employee_data36[[#This Row],[LastName]] )</f>
        <v>Izabella-Barron</v>
      </c>
      <c r="E1071" s="1">
        <v>43585</v>
      </c>
      <c r="F1071" s="1">
        <v>43955</v>
      </c>
      <c r="G1071" s="7" t="str">
        <f>IF(ISBLANK(employee_data36[[#This Row],[ExitDate]]),"Yes","")</f>
        <v/>
      </c>
      <c r="H1071" t="s">
        <v>728</v>
      </c>
      <c r="I1071" t="s">
        <v>4378</v>
      </c>
      <c r="J1071" t="s">
        <v>4379</v>
      </c>
      <c r="K1071" t="s">
        <v>80</v>
      </c>
      <c r="L1071" t="s">
        <v>32</v>
      </c>
      <c r="M1071" s="6" t="str">
        <f>IF(ISBLANK(employee_data36[[#This Row],[ExitDate]]),"1","0")</f>
        <v>0</v>
      </c>
      <c r="N1071" s="6" t="str">
        <f>IF(employee_data36[[#This Row],[EmployeeStatus]]="Active", "Active", "Tidak Active")</f>
        <v>Active</v>
      </c>
      <c r="O1071" t="s">
        <v>52</v>
      </c>
      <c r="P1071" t="s">
        <v>51</v>
      </c>
      <c r="Q1071" t="s">
        <v>63</v>
      </c>
      <c r="R1071" t="s">
        <v>140</v>
      </c>
      <c r="S1071" t="s">
        <v>4380</v>
      </c>
      <c r="T1071" t="s">
        <v>38</v>
      </c>
      <c r="U1071" t="s">
        <v>148</v>
      </c>
      <c r="V1071" s="1">
        <v>18561</v>
      </c>
      <c r="W1071" s="6">
        <f>DATEDIF(employee_data36[[#This Row],[DOB]],DATE(2023, 1, 1), "Y")</f>
        <v>72</v>
      </c>
      <c r="X1071" s="6" t="str">
        <f>IF(employee_data3[[#This Row],[Age]]&lt;=25, "Remaja", IF(employee_data3[[#This Row],[Age]]&lt;=55, "Dewasa", "Lansia"))</f>
        <v>Lansia</v>
      </c>
      <c r="Y1071" s="7" t="str">
        <f>CONCATENATE(employee_data36[[#This Row],[First-LastName]]," ",employee_data36[[#This Row],[DOB]])</f>
        <v>Izabella-Barron 18561</v>
      </c>
      <c r="Z1071" t="s">
        <v>40</v>
      </c>
      <c r="AA1071" t="s">
        <v>103</v>
      </c>
      <c r="AB1071" t="s">
        <v>55</v>
      </c>
      <c r="AC1071">
        <v>27412</v>
      </c>
      <c r="AD1071" t="s">
        <v>43</v>
      </c>
      <c r="AE1071" t="s">
        <v>44</v>
      </c>
      <c r="AF1071" t="s">
        <v>45</v>
      </c>
      <c r="AG1071">
        <v>3</v>
      </c>
    </row>
    <row r="1072" spans="1:33" x14ac:dyDescent="0.3">
      <c r="A1072">
        <v>1497</v>
      </c>
      <c r="B1072" t="s">
        <v>996</v>
      </c>
      <c r="C1072" t="s">
        <v>321</v>
      </c>
      <c r="D1072" s="6" t="str">
        <f>CONCATENATE(employee_data36[[#This Row],[FirstName]], "-",employee_data36[[#This Row],[LastName]] )</f>
        <v>Victoria-Soto</v>
      </c>
      <c r="E1072" s="1">
        <v>44138</v>
      </c>
      <c r="F1072" s="1"/>
      <c r="G1072" s="7" t="str">
        <f>IF(ISBLANK(employee_data36[[#This Row],[ExitDate]]),"Yes","")</f>
        <v>Yes</v>
      </c>
      <c r="H1072" t="s">
        <v>728</v>
      </c>
      <c r="I1072" t="s">
        <v>4381</v>
      </c>
      <c r="J1072" t="s">
        <v>4382</v>
      </c>
      <c r="K1072" t="s">
        <v>168</v>
      </c>
      <c r="L1072" t="s">
        <v>32</v>
      </c>
      <c r="M1072" s="6" t="str">
        <f>IF(ISBLANK(employee_data36[[#This Row],[ExitDate]]),"1","0")</f>
        <v>1</v>
      </c>
      <c r="N1072" s="6" t="str">
        <f>IF(employee_data36[[#This Row],[EmployeeStatus]]="Active", "Active", "Tidak Active")</f>
        <v>Active</v>
      </c>
      <c r="O1072" t="s">
        <v>33</v>
      </c>
      <c r="P1072" t="s">
        <v>34</v>
      </c>
      <c r="Q1072" t="s">
        <v>35</v>
      </c>
      <c r="R1072" t="s">
        <v>36</v>
      </c>
      <c r="S1072" t="s">
        <v>37</v>
      </c>
      <c r="T1072" t="s">
        <v>38</v>
      </c>
      <c r="U1072" t="s">
        <v>111</v>
      </c>
      <c r="V1072" s="1">
        <v>35044</v>
      </c>
      <c r="W1072" s="6">
        <f>DATEDIF(employee_data36[[#This Row],[DOB]],DATE(2023, 1, 1), "Y")</f>
        <v>27</v>
      </c>
      <c r="X1072" s="6" t="str">
        <f>IF(employee_data3[[#This Row],[Age]]&lt;=25, "Remaja", IF(employee_data3[[#This Row],[Age]]&lt;=55, "Dewasa", "Lansia"))</f>
        <v>Dewasa</v>
      </c>
      <c r="Y1072" s="7" t="str">
        <f>CONCATENATE(employee_data36[[#This Row],[First-LastName]]," ",employee_data36[[#This Row],[DOB]])</f>
        <v>Victoria-Soto 35044</v>
      </c>
      <c r="Z1072" t="s">
        <v>40</v>
      </c>
      <c r="AA1072" t="s">
        <v>703</v>
      </c>
      <c r="AB1072" t="s">
        <v>55</v>
      </c>
      <c r="AC1072">
        <v>26808</v>
      </c>
      <c r="AD1072" t="s">
        <v>93</v>
      </c>
      <c r="AE1072" t="s">
        <v>44</v>
      </c>
      <c r="AF1072" t="s">
        <v>236</v>
      </c>
      <c r="AG1072">
        <v>3</v>
      </c>
    </row>
    <row r="1073" spans="1:33" x14ac:dyDescent="0.3">
      <c r="A1073">
        <v>1498</v>
      </c>
      <c r="B1073" t="s">
        <v>4383</v>
      </c>
      <c r="C1073" t="s">
        <v>233</v>
      </c>
      <c r="D1073" s="6" t="str">
        <f>CONCATENATE(employee_data36[[#This Row],[FirstName]], "-",employee_data36[[#This Row],[LastName]] )</f>
        <v>Cody-Beard</v>
      </c>
      <c r="E1073" s="1">
        <v>44788</v>
      </c>
      <c r="F1073" s="1">
        <v>44793</v>
      </c>
      <c r="G1073" s="7" t="str">
        <f>IF(ISBLANK(employee_data36[[#This Row],[ExitDate]]),"Yes","")</f>
        <v/>
      </c>
      <c r="H1073" t="s">
        <v>28</v>
      </c>
      <c r="I1073" t="s">
        <v>4384</v>
      </c>
      <c r="J1073" t="s">
        <v>4385</v>
      </c>
      <c r="K1073" t="s">
        <v>89</v>
      </c>
      <c r="L1073" t="s">
        <v>32</v>
      </c>
      <c r="M1073" s="6" t="str">
        <f>IF(ISBLANK(employee_data36[[#This Row],[ExitDate]]),"1","0")</f>
        <v>0</v>
      </c>
      <c r="N1073" s="6" t="str">
        <f>IF(employee_data36[[#This Row],[EmployeeStatus]]="Active", "Active", "Tidak Active")</f>
        <v>Active</v>
      </c>
      <c r="O1073" t="s">
        <v>63</v>
      </c>
      <c r="P1073" t="s">
        <v>64</v>
      </c>
      <c r="Q1073" t="s">
        <v>52</v>
      </c>
      <c r="R1073" t="s">
        <v>140</v>
      </c>
      <c r="S1073" t="s">
        <v>4386</v>
      </c>
      <c r="T1073" t="s">
        <v>38</v>
      </c>
      <c r="U1073" t="s">
        <v>111</v>
      </c>
      <c r="V1073" s="1">
        <v>16155</v>
      </c>
      <c r="W1073" s="6">
        <f>DATEDIF(employee_data36[[#This Row],[DOB]],DATE(2023, 1, 1), "Y")</f>
        <v>78</v>
      </c>
      <c r="X1073" s="6" t="str">
        <f>IF(employee_data3[[#This Row],[Age]]&lt;=25, "Remaja", IF(employee_data3[[#This Row],[Age]]&lt;=55, "Dewasa", "Lansia"))</f>
        <v>Lansia</v>
      </c>
      <c r="Y1073" s="7" t="str">
        <f>CONCATENATE(employee_data36[[#This Row],[First-LastName]]," ",employee_data36[[#This Row],[DOB]])</f>
        <v>Cody-Beard 16155</v>
      </c>
      <c r="Z1073" t="s">
        <v>40</v>
      </c>
      <c r="AA1073" t="s">
        <v>184</v>
      </c>
      <c r="AB1073" t="s">
        <v>42</v>
      </c>
      <c r="AC1073">
        <v>43193</v>
      </c>
      <c r="AD1073" t="s">
        <v>93</v>
      </c>
      <c r="AE1073" t="s">
        <v>84</v>
      </c>
      <c r="AF1073" t="s">
        <v>105</v>
      </c>
      <c r="AG1073">
        <v>3</v>
      </c>
    </row>
    <row r="1074" spans="1:33" x14ac:dyDescent="0.3">
      <c r="A1074">
        <v>1499</v>
      </c>
      <c r="B1074" t="s">
        <v>4387</v>
      </c>
      <c r="C1074" t="s">
        <v>628</v>
      </c>
      <c r="D1074" s="6" t="str">
        <f>CONCATENATE(employee_data36[[#This Row],[FirstName]], "-",employee_data36[[#This Row],[LastName]] )</f>
        <v>Abigayle-Mccann</v>
      </c>
      <c r="E1074" s="1">
        <v>44618</v>
      </c>
      <c r="F1074" s="1">
        <v>44850</v>
      </c>
      <c r="G1074" s="7" t="str">
        <f>IF(ISBLANK(employee_data36[[#This Row],[ExitDate]]),"Yes","")</f>
        <v/>
      </c>
      <c r="H1074" t="s">
        <v>28</v>
      </c>
      <c r="I1074" t="s">
        <v>4388</v>
      </c>
      <c r="J1074" t="s">
        <v>4389</v>
      </c>
      <c r="K1074" t="s">
        <v>31</v>
      </c>
      <c r="L1074" t="s">
        <v>32</v>
      </c>
      <c r="M1074" s="6" t="str">
        <f>IF(ISBLANK(employee_data36[[#This Row],[ExitDate]]),"1","0")</f>
        <v>0</v>
      </c>
      <c r="N1074" s="6" t="str">
        <f>IF(employee_data36[[#This Row],[EmployeeStatus]]="Active", "Active", "Tidak Active")</f>
        <v>Active</v>
      </c>
      <c r="O1074" t="s">
        <v>33</v>
      </c>
      <c r="P1074" t="s">
        <v>51</v>
      </c>
      <c r="Q1074" t="s">
        <v>63</v>
      </c>
      <c r="R1074" t="s">
        <v>126</v>
      </c>
      <c r="S1074" t="s">
        <v>4390</v>
      </c>
      <c r="T1074" t="s">
        <v>38</v>
      </c>
      <c r="U1074" t="s">
        <v>81</v>
      </c>
      <c r="V1074" s="1">
        <v>27511</v>
      </c>
      <c r="W1074" s="6">
        <f>DATEDIF(employee_data36[[#This Row],[DOB]],DATE(2023, 1, 1), "Y")</f>
        <v>47</v>
      </c>
      <c r="X1074" s="6" t="str">
        <f>IF(employee_data3[[#This Row],[Age]]&lt;=25, "Remaja", IF(employee_data3[[#This Row],[Age]]&lt;=55, "Dewasa", "Lansia"))</f>
        <v>Dewasa</v>
      </c>
      <c r="Y1074" s="7" t="str">
        <f>CONCATENATE(employee_data36[[#This Row],[First-LastName]]," ",employee_data36[[#This Row],[DOB]])</f>
        <v>Abigayle-Mccann 27511</v>
      </c>
      <c r="Z1074" t="s">
        <v>40</v>
      </c>
      <c r="AA1074" t="s">
        <v>216</v>
      </c>
      <c r="AB1074" t="s">
        <v>42</v>
      </c>
      <c r="AC1074">
        <v>94816</v>
      </c>
      <c r="AD1074" t="s">
        <v>74</v>
      </c>
      <c r="AE1074" t="s">
        <v>84</v>
      </c>
      <c r="AF1074" t="s">
        <v>45</v>
      </c>
      <c r="AG1074">
        <v>3</v>
      </c>
    </row>
    <row r="1075" spans="1:33" x14ac:dyDescent="0.3">
      <c r="A1075">
        <v>1500</v>
      </c>
      <c r="B1075" t="s">
        <v>1331</v>
      </c>
      <c r="C1075" t="s">
        <v>457</v>
      </c>
      <c r="D1075" s="6" t="str">
        <f>CONCATENATE(employee_data36[[#This Row],[FirstName]], "-",employee_data36[[#This Row],[LastName]] )</f>
        <v>Brenden-Marks</v>
      </c>
      <c r="E1075" s="1">
        <v>43598</v>
      </c>
      <c r="F1075" s="1"/>
      <c r="G1075" s="7" t="str">
        <f>IF(ISBLANK(employee_data36[[#This Row],[ExitDate]]),"Yes","")</f>
        <v>Yes</v>
      </c>
      <c r="H1075" t="s">
        <v>28</v>
      </c>
      <c r="I1075" t="s">
        <v>4391</v>
      </c>
      <c r="J1075" t="s">
        <v>4392</v>
      </c>
      <c r="K1075" t="s">
        <v>133</v>
      </c>
      <c r="L1075" t="s">
        <v>32</v>
      </c>
      <c r="M1075" s="6" t="str">
        <f>IF(ISBLANK(employee_data36[[#This Row],[ExitDate]]),"1","0")</f>
        <v>1</v>
      </c>
      <c r="N1075" s="6" t="str">
        <f>IF(employee_data36[[#This Row],[EmployeeStatus]]="Active", "Active", "Tidak Active")</f>
        <v>Active</v>
      </c>
      <c r="O1075" t="s">
        <v>52</v>
      </c>
      <c r="P1075" t="s">
        <v>64</v>
      </c>
      <c r="Q1075" t="s">
        <v>52</v>
      </c>
      <c r="R1075" t="s">
        <v>36</v>
      </c>
      <c r="S1075" t="s">
        <v>37</v>
      </c>
      <c r="T1075" t="s">
        <v>38</v>
      </c>
      <c r="U1075" t="s">
        <v>90</v>
      </c>
      <c r="V1075" s="1">
        <v>31080</v>
      </c>
      <c r="W1075" s="6">
        <f>DATEDIF(employee_data36[[#This Row],[DOB]],DATE(2023, 1, 1), "Y")</f>
        <v>37</v>
      </c>
      <c r="X1075" s="6" t="str">
        <f>IF(employee_data3[[#This Row],[Age]]&lt;=25, "Remaja", IF(employee_data3[[#This Row],[Age]]&lt;=55, "Dewasa", "Lansia"))</f>
        <v>Dewasa</v>
      </c>
      <c r="Y1075" s="7" t="str">
        <f>CONCATENATE(employee_data36[[#This Row],[First-LastName]]," ",employee_data36[[#This Row],[DOB]])</f>
        <v>Brenden-Marks 31080</v>
      </c>
      <c r="Z1075" t="s">
        <v>40</v>
      </c>
      <c r="AA1075" t="s">
        <v>281</v>
      </c>
      <c r="AB1075" t="s">
        <v>42</v>
      </c>
      <c r="AC1075">
        <v>92438</v>
      </c>
      <c r="AD1075" t="s">
        <v>56</v>
      </c>
      <c r="AE1075" t="s">
        <v>104</v>
      </c>
      <c r="AF1075" t="s">
        <v>45</v>
      </c>
      <c r="AG1075">
        <v>3</v>
      </c>
    </row>
    <row r="1076" spans="1:33" x14ac:dyDescent="0.3">
      <c r="A1076">
        <v>1501</v>
      </c>
      <c r="B1076" t="s">
        <v>841</v>
      </c>
      <c r="C1076" t="s">
        <v>1353</v>
      </c>
      <c r="D1076" s="6" t="str">
        <f>CONCATENATE(employee_data36[[#This Row],[FirstName]], "-",employee_data36[[#This Row],[LastName]] )</f>
        <v>Jaqueline-Gallagher</v>
      </c>
      <c r="E1076" s="1">
        <v>44493</v>
      </c>
      <c r="F1076" s="1">
        <v>44837</v>
      </c>
      <c r="G1076" s="7" t="str">
        <f>IF(ISBLANK(employee_data36[[#This Row],[ExitDate]]),"Yes","")</f>
        <v/>
      </c>
      <c r="H1076" t="s">
        <v>28</v>
      </c>
      <c r="I1076" t="s">
        <v>4393</v>
      </c>
      <c r="J1076" t="s">
        <v>4394</v>
      </c>
      <c r="K1076" t="s">
        <v>50</v>
      </c>
      <c r="L1076" t="s">
        <v>32</v>
      </c>
      <c r="M1076" s="6" t="str">
        <f>IF(ISBLANK(employee_data36[[#This Row],[ExitDate]]),"1","0")</f>
        <v>0</v>
      </c>
      <c r="N1076" s="6" t="str">
        <f>IF(employee_data36[[#This Row],[EmployeeStatus]]="Active", "Active", "Tidak Active")</f>
        <v>Active</v>
      </c>
      <c r="O1076" t="s">
        <v>33</v>
      </c>
      <c r="P1076" t="s">
        <v>51</v>
      </c>
      <c r="Q1076" t="s">
        <v>52</v>
      </c>
      <c r="R1076" t="s">
        <v>140</v>
      </c>
      <c r="S1076" t="s">
        <v>4395</v>
      </c>
      <c r="T1076" t="s">
        <v>38</v>
      </c>
      <c r="U1076" t="s">
        <v>90</v>
      </c>
      <c r="V1076" s="1">
        <v>36434</v>
      </c>
      <c r="W1076" s="6">
        <f>DATEDIF(employee_data36[[#This Row],[DOB]],DATE(2023, 1, 1), "Y")</f>
        <v>23</v>
      </c>
      <c r="X1076" s="6" t="str">
        <f>IF(employee_data3[[#This Row],[Age]]&lt;=25, "Remaja", IF(employee_data3[[#This Row],[Age]]&lt;=55, "Dewasa", "Lansia"))</f>
        <v>Remaja</v>
      </c>
      <c r="Y1076" s="7" t="str">
        <f>CONCATENATE(employee_data36[[#This Row],[First-LastName]]," ",employee_data36[[#This Row],[DOB]])</f>
        <v>Jaqueline-Gallagher 36434</v>
      </c>
      <c r="Z1076" t="s">
        <v>40</v>
      </c>
      <c r="AA1076" t="s">
        <v>281</v>
      </c>
      <c r="AB1076" t="s">
        <v>55</v>
      </c>
      <c r="AC1076">
        <v>12961</v>
      </c>
      <c r="AD1076" t="s">
        <v>56</v>
      </c>
      <c r="AE1076" t="s">
        <v>44</v>
      </c>
      <c r="AF1076" t="s">
        <v>45</v>
      </c>
      <c r="AG1076">
        <v>3</v>
      </c>
    </row>
    <row r="1077" spans="1:33" x14ac:dyDescent="0.3">
      <c r="A1077">
        <v>1502</v>
      </c>
      <c r="B1077" t="s">
        <v>4396</v>
      </c>
      <c r="C1077" t="s">
        <v>1322</v>
      </c>
      <c r="D1077" s="6" t="str">
        <f>CONCATENATE(employee_data36[[#This Row],[FirstName]], "-",employee_data36[[#This Row],[LastName]] )</f>
        <v>Abagail-Banks</v>
      </c>
      <c r="E1077" s="1">
        <v>44326</v>
      </c>
      <c r="F1077" s="1">
        <v>45026</v>
      </c>
      <c r="G1077" s="7" t="str">
        <f>IF(ISBLANK(employee_data36[[#This Row],[ExitDate]]),"Yes","")</f>
        <v/>
      </c>
      <c r="H1077" t="s">
        <v>28</v>
      </c>
      <c r="I1077" t="s">
        <v>4397</v>
      </c>
      <c r="J1077" t="s">
        <v>4398</v>
      </c>
      <c r="K1077" t="s">
        <v>139</v>
      </c>
      <c r="L1077" t="s">
        <v>32</v>
      </c>
      <c r="M1077" s="6" t="str">
        <f>IF(ISBLANK(employee_data36[[#This Row],[ExitDate]]),"1","0")</f>
        <v>0</v>
      </c>
      <c r="N1077" s="6" t="str">
        <f>IF(employee_data36[[#This Row],[EmployeeStatus]]="Active", "Active", "Tidak Active")</f>
        <v>Active</v>
      </c>
      <c r="O1077" t="s">
        <v>63</v>
      </c>
      <c r="P1077" t="s">
        <v>64</v>
      </c>
      <c r="Q1077" t="s">
        <v>63</v>
      </c>
      <c r="R1077" t="s">
        <v>140</v>
      </c>
      <c r="S1077" t="s">
        <v>4399</v>
      </c>
      <c r="T1077" t="s">
        <v>38</v>
      </c>
      <c r="U1077" t="s">
        <v>101</v>
      </c>
      <c r="V1077" s="1">
        <v>31761</v>
      </c>
      <c r="W1077" s="6">
        <f>DATEDIF(employee_data36[[#This Row],[DOB]],DATE(2023, 1, 1), "Y")</f>
        <v>36</v>
      </c>
      <c r="X1077" s="6" t="str">
        <f>IF(employee_data3[[#This Row],[Age]]&lt;=25, "Remaja", IF(employee_data3[[#This Row],[Age]]&lt;=55, "Dewasa", "Lansia"))</f>
        <v>Dewasa</v>
      </c>
      <c r="Y1077" s="7" t="str">
        <f>CONCATENATE(employee_data36[[#This Row],[First-LastName]]," ",employee_data36[[#This Row],[DOB]])</f>
        <v>Abagail-Banks 31761</v>
      </c>
      <c r="Z1077" t="s">
        <v>40</v>
      </c>
      <c r="AA1077" t="s">
        <v>613</v>
      </c>
      <c r="AB1077" t="s">
        <v>55</v>
      </c>
      <c r="AC1077">
        <v>96477</v>
      </c>
      <c r="AD1077" t="s">
        <v>43</v>
      </c>
      <c r="AE1077" t="s">
        <v>104</v>
      </c>
      <c r="AF1077" t="s">
        <v>45</v>
      </c>
      <c r="AG1077">
        <v>3</v>
      </c>
    </row>
    <row r="1078" spans="1:33" x14ac:dyDescent="0.3">
      <c r="A1078">
        <v>1503</v>
      </c>
      <c r="B1078" t="s">
        <v>1302</v>
      </c>
      <c r="C1078" t="s">
        <v>870</v>
      </c>
      <c r="D1078" s="6" t="str">
        <f>CONCATENATE(employee_data36[[#This Row],[FirstName]], "-",employee_data36[[#This Row],[LastName]] )</f>
        <v>Nickolas-Guzman</v>
      </c>
      <c r="E1078" s="1">
        <v>44360</v>
      </c>
      <c r="F1078" s="1">
        <v>44367</v>
      </c>
      <c r="G1078" s="7" t="str">
        <f>IF(ISBLANK(employee_data36[[#This Row],[ExitDate]]),"Yes","")</f>
        <v/>
      </c>
      <c r="H1078" t="s">
        <v>28</v>
      </c>
      <c r="I1078" t="s">
        <v>4400</v>
      </c>
      <c r="J1078" t="s">
        <v>4401</v>
      </c>
      <c r="K1078" t="s">
        <v>80</v>
      </c>
      <c r="L1078" t="s">
        <v>32</v>
      </c>
      <c r="M1078" s="6" t="str">
        <f>IF(ISBLANK(employee_data36[[#This Row],[ExitDate]]),"1","0")</f>
        <v>0</v>
      </c>
      <c r="N1078" s="6" t="str">
        <f>IF(employee_data36[[#This Row],[EmployeeStatus]]="Active", "Active", "Tidak Active")</f>
        <v>Active</v>
      </c>
      <c r="O1078" t="s">
        <v>33</v>
      </c>
      <c r="P1078" t="s">
        <v>51</v>
      </c>
      <c r="Q1078" t="s">
        <v>52</v>
      </c>
      <c r="R1078" t="s">
        <v>140</v>
      </c>
      <c r="S1078" t="s">
        <v>4402</v>
      </c>
      <c r="T1078" t="s">
        <v>38</v>
      </c>
      <c r="U1078" t="s">
        <v>66</v>
      </c>
      <c r="V1078" s="1">
        <v>31158</v>
      </c>
      <c r="W1078" s="6">
        <f>DATEDIF(employee_data36[[#This Row],[DOB]],DATE(2023, 1, 1), "Y")</f>
        <v>37</v>
      </c>
      <c r="X1078" s="6" t="str">
        <f>IF(employee_data3[[#This Row],[Age]]&lt;=25, "Remaja", IF(employee_data3[[#This Row],[Age]]&lt;=55, "Dewasa", "Lansia"))</f>
        <v>Dewasa</v>
      </c>
      <c r="Y1078" s="7" t="str">
        <f>CONCATENATE(employee_data36[[#This Row],[First-LastName]]," ",employee_data36[[#This Row],[DOB]])</f>
        <v>Nickolas-Guzman 31158</v>
      </c>
      <c r="Z1078" t="s">
        <v>40</v>
      </c>
      <c r="AA1078" t="s">
        <v>4403</v>
      </c>
      <c r="AB1078" t="s">
        <v>42</v>
      </c>
      <c r="AC1078">
        <v>31097</v>
      </c>
      <c r="AD1078" t="s">
        <v>93</v>
      </c>
      <c r="AE1078" t="s">
        <v>75</v>
      </c>
      <c r="AF1078" t="s">
        <v>45</v>
      </c>
      <c r="AG1078">
        <v>3</v>
      </c>
    </row>
    <row r="1079" spans="1:33" x14ac:dyDescent="0.3">
      <c r="A1079">
        <v>1504</v>
      </c>
      <c r="B1079" t="s">
        <v>4404</v>
      </c>
      <c r="C1079" t="s">
        <v>4003</v>
      </c>
      <c r="D1079" s="6" t="str">
        <f>CONCATENATE(employee_data36[[#This Row],[FirstName]], "-",employee_data36[[#This Row],[LastName]] )</f>
        <v>Guillermo-Rose</v>
      </c>
      <c r="E1079" s="1">
        <v>43773</v>
      </c>
      <c r="F1079" s="1">
        <v>44405</v>
      </c>
      <c r="G1079" s="7" t="str">
        <f>IF(ISBLANK(employee_data36[[#This Row],[ExitDate]]),"Yes","")</f>
        <v/>
      </c>
      <c r="H1079" t="s">
        <v>28</v>
      </c>
      <c r="I1079" t="s">
        <v>4405</v>
      </c>
      <c r="J1079" t="s">
        <v>4406</v>
      </c>
      <c r="K1079" t="s">
        <v>168</v>
      </c>
      <c r="L1079" t="s">
        <v>32</v>
      </c>
      <c r="M1079" s="6" t="str">
        <f>IF(ISBLANK(employee_data36[[#This Row],[ExitDate]]),"1","0")</f>
        <v>0</v>
      </c>
      <c r="N1079" s="6" t="str">
        <f>IF(employee_data36[[#This Row],[EmployeeStatus]]="Active", "Active", "Tidak Active")</f>
        <v>Active</v>
      </c>
      <c r="O1079" t="s">
        <v>63</v>
      </c>
      <c r="P1079" t="s">
        <v>34</v>
      </c>
      <c r="Q1079" t="s">
        <v>63</v>
      </c>
      <c r="R1079" t="s">
        <v>126</v>
      </c>
      <c r="S1079" t="s">
        <v>4407</v>
      </c>
      <c r="T1079" t="s">
        <v>38</v>
      </c>
      <c r="U1079" t="s">
        <v>111</v>
      </c>
      <c r="V1079" s="1">
        <v>26168</v>
      </c>
      <c r="W1079" s="6">
        <f>DATEDIF(employee_data36[[#This Row],[DOB]],DATE(2023, 1, 1), "Y")</f>
        <v>51</v>
      </c>
      <c r="X1079" s="6" t="str">
        <f>IF(employee_data3[[#This Row],[Age]]&lt;=25, "Remaja", IF(employee_data3[[#This Row],[Age]]&lt;=55, "Dewasa", "Lansia"))</f>
        <v>Dewasa</v>
      </c>
      <c r="Y1079" s="7" t="str">
        <f>CONCATENATE(employee_data36[[#This Row],[First-LastName]]," ",employee_data36[[#This Row],[DOB]])</f>
        <v>Guillermo-Rose 26168</v>
      </c>
      <c r="Z1079" t="s">
        <v>40</v>
      </c>
      <c r="AA1079" t="s">
        <v>103</v>
      </c>
      <c r="AB1079" t="s">
        <v>42</v>
      </c>
      <c r="AC1079">
        <v>11962</v>
      </c>
      <c r="AD1079" t="s">
        <v>74</v>
      </c>
      <c r="AE1079" t="s">
        <v>84</v>
      </c>
      <c r="AF1079" t="s">
        <v>236</v>
      </c>
      <c r="AG1079">
        <v>3</v>
      </c>
    </row>
    <row r="1080" spans="1:33" x14ac:dyDescent="0.3">
      <c r="A1080">
        <v>1505</v>
      </c>
      <c r="B1080" t="s">
        <v>4408</v>
      </c>
      <c r="C1080" t="s">
        <v>4409</v>
      </c>
      <c r="D1080" s="6" t="str">
        <f>CONCATENATE(employee_data36[[#This Row],[FirstName]], "-",employee_data36[[#This Row],[LastName]] )</f>
        <v>Moises-Brock</v>
      </c>
      <c r="E1080" s="1">
        <v>43859</v>
      </c>
      <c r="F1080" s="1"/>
      <c r="G1080" s="7" t="str">
        <f>IF(ISBLANK(employee_data36[[#This Row],[ExitDate]]),"Yes","")</f>
        <v>Yes</v>
      </c>
      <c r="H1080" t="s">
        <v>28</v>
      </c>
      <c r="I1080" t="s">
        <v>4410</v>
      </c>
      <c r="J1080" t="s">
        <v>4411</v>
      </c>
      <c r="K1080" t="s">
        <v>98</v>
      </c>
      <c r="L1080" t="s">
        <v>32</v>
      </c>
      <c r="M1080" s="6" t="str">
        <f>IF(ISBLANK(employee_data36[[#This Row],[ExitDate]]),"1","0")</f>
        <v>1</v>
      </c>
      <c r="N1080" s="6" t="str">
        <f>IF(employee_data36[[#This Row],[EmployeeStatus]]="Active", "Active", "Tidak Active")</f>
        <v>Active</v>
      </c>
      <c r="O1080" t="s">
        <v>63</v>
      </c>
      <c r="P1080" t="s">
        <v>51</v>
      </c>
      <c r="Q1080" t="s">
        <v>52</v>
      </c>
      <c r="R1080" t="s">
        <v>36</v>
      </c>
      <c r="S1080" t="s">
        <v>37</v>
      </c>
      <c r="T1080" t="s">
        <v>38</v>
      </c>
      <c r="U1080" t="s">
        <v>305</v>
      </c>
      <c r="V1080" s="1">
        <v>15570</v>
      </c>
      <c r="W1080" s="6">
        <f>DATEDIF(employee_data36[[#This Row],[DOB]],DATE(2023, 1, 1), "Y")</f>
        <v>80</v>
      </c>
      <c r="X1080" s="6" t="str">
        <f>IF(employee_data3[[#This Row],[Age]]&lt;=25, "Remaja", IF(employee_data3[[#This Row],[Age]]&lt;=55, "Dewasa", "Lansia"))</f>
        <v>Lansia</v>
      </c>
      <c r="Y1080" s="7" t="str">
        <f>CONCATENATE(employee_data36[[#This Row],[First-LastName]]," ",employee_data36[[#This Row],[DOB]])</f>
        <v>Moises-Brock 15570</v>
      </c>
      <c r="Z1080" t="s">
        <v>40</v>
      </c>
      <c r="AA1080" t="s">
        <v>6</v>
      </c>
      <c r="AB1080" t="s">
        <v>42</v>
      </c>
      <c r="AC1080">
        <v>29145</v>
      </c>
      <c r="AD1080" t="s">
        <v>74</v>
      </c>
      <c r="AE1080" t="s">
        <v>44</v>
      </c>
      <c r="AF1080" t="s">
        <v>105</v>
      </c>
      <c r="AG1080">
        <v>3</v>
      </c>
    </row>
    <row r="1081" spans="1:33" x14ac:dyDescent="0.3">
      <c r="A1081">
        <v>1506</v>
      </c>
      <c r="B1081" t="s">
        <v>4412</v>
      </c>
      <c r="C1081" t="s">
        <v>4413</v>
      </c>
      <c r="D1081" s="6" t="str">
        <f>CONCATENATE(employee_data36[[#This Row],[FirstName]], "-",employee_data36[[#This Row],[LastName]] )</f>
        <v>Hayden-Richmond</v>
      </c>
      <c r="E1081" s="1">
        <v>43348</v>
      </c>
      <c r="F1081" s="1">
        <v>44082</v>
      </c>
      <c r="G1081" s="7" t="str">
        <f>IF(ISBLANK(employee_data36[[#This Row],[ExitDate]]),"Yes","")</f>
        <v/>
      </c>
      <c r="H1081" t="s">
        <v>28</v>
      </c>
      <c r="I1081" t="s">
        <v>1522</v>
      </c>
      <c r="J1081" t="s">
        <v>4414</v>
      </c>
      <c r="K1081" t="s">
        <v>118</v>
      </c>
      <c r="L1081" t="s">
        <v>32</v>
      </c>
      <c r="M1081" s="6" t="str">
        <f>IF(ISBLANK(employee_data36[[#This Row],[ExitDate]]),"1","0")</f>
        <v>0</v>
      </c>
      <c r="N1081" s="6" t="str">
        <f>IF(employee_data36[[#This Row],[EmployeeStatus]]="Active", "Active", "Tidak Active")</f>
        <v>Active</v>
      </c>
      <c r="O1081" t="s">
        <v>52</v>
      </c>
      <c r="P1081" t="s">
        <v>64</v>
      </c>
      <c r="Q1081" t="s">
        <v>52</v>
      </c>
      <c r="R1081" t="s">
        <v>140</v>
      </c>
      <c r="S1081" t="s">
        <v>4415</v>
      </c>
      <c r="T1081" t="s">
        <v>38</v>
      </c>
      <c r="U1081" t="s">
        <v>111</v>
      </c>
      <c r="V1081" s="1">
        <v>26468</v>
      </c>
      <c r="W1081" s="6">
        <f>DATEDIF(employee_data36[[#This Row],[DOB]],DATE(2023, 1, 1), "Y")</f>
        <v>50</v>
      </c>
      <c r="X1081" s="6" t="str">
        <f>IF(employee_data3[[#This Row],[Age]]&lt;=25, "Remaja", IF(employee_data3[[#This Row],[Age]]&lt;=55, "Dewasa", "Lansia"))</f>
        <v>Dewasa</v>
      </c>
      <c r="Y1081" s="7" t="str">
        <f>CONCATENATE(employee_data36[[#This Row],[First-LastName]]," ",employee_data36[[#This Row],[DOB]])</f>
        <v>Hayden-Richmond 26468</v>
      </c>
      <c r="Z1081" t="s">
        <v>40</v>
      </c>
      <c r="AA1081" t="s">
        <v>113</v>
      </c>
      <c r="AB1081" t="s">
        <v>42</v>
      </c>
      <c r="AC1081">
        <v>25033</v>
      </c>
      <c r="AD1081" t="s">
        <v>56</v>
      </c>
      <c r="AE1081" t="s">
        <v>75</v>
      </c>
      <c r="AF1081" t="s">
        <v>105</v>
      </c>
      <c r="AG1081">
        <v>3</v>
      </c>
    </row>
    <row r="1082" spans="1:33" x14ac:dyDescent="0.3">
      <c r="A1082">
        <v>1507</v>
      </c>
      <c r="B1082" t="s">
        <v>2521</v>
      </c>
      <c r="C1082" t="s">
        <v>1702</v>
      </c>
      <c r="D1082" s="6" t="str">
        <f>CONCATENATE(employee_data36[[#This Row],[FirstName]], "-",employee_data36[[#This Row],[LastName]] )</f>
        <v>Evelin-Sellers</v>
      </c>
      <c r="E1082" s="1">
        <v>44398</v>
      </c>
      <c r="F1082" s="1"/>
      <c r="G1082" s="7" t="str">
        <f>IF(ISBLANK(employee_data36[[#This Row],[ExitDate]]),"Yes","")</f>
        <v>Yes</v>
      </c>
      <c r="H1082" t="s">
        <v>28</v>
      </c>
      <c r="I1082" t="s">
        <v>4416</v>
      </c>
      <c r="J1082" t="s">
        <v>4417</v>
      </c>
      <c r="K1082" t="s">
        <v>62</v>
      </c>
      <c r="L1082" t="s">
        <v>32</v>
      </c>
      <c r="M1082" s="6" t="str">
        <f>IF(ISBLANK(employee_data36[[#This Row],[ExitDate]]),"1","0")</f>
        <v>1</v>
      </c>
      <c r="N1082" s="6" t="str">
        <f>IF(employee_data36[[#This Row],[EmployeeStatus]]="Active", "Active", "Tidak Active")</f>
        <v>Active</v>
      </c>
      <c r="O1082" t="s">
        <v>63</v>
      </c>
      <c r="P1082" t="s">
        <v>34</v>
      </c>
      <c r="Q1082" t="s">
        <v>63</v>
      </c>
      <c r="R1082" t="s">
        <v>36</v>
      </c>
      <c r="S1082" t="s">
        <v>37</v>
      </c>
      <c r="T1082" t="s">
        <v>38</v>
      </c>
      <c r="U1082" t="s">
        <v>66</v>
      </c>
      <c r="V1082" s="1">
        <v>35292</v>
      </c>
      <c r="W1082" s="6">
        <f>DATEDIF(employee_data36[[#This Row],[DOB]],DATE(2023, 1, 1), "Y")</f>
        <v>26</v>
      </c>
      <c r="X1082" s="6" t="str">
        <f>IF(employee_data3[[#This Row],[Age]]&lt;=25, "Remaja", IF(employee_data3[[#This Row],[Age]]&lt;=55, "Dewasa", "Lansia"))</f>
        <v>Dewasa</v>
      </c>
      <c r="Y1082" s="7" t="str">
        <f>CONCATENATE(employee_data36[[#This Row],[First-LastName]]," ",employee_data36[[#This Row],[DOB]])</f>
        <v>Evelin-Sellers 35292</v>
      </c>
      <c r="Z1082" t="s">
        <v>40</v>
      </c>
      <c r="AA1082" t="s">
        <v>395</v>
      </c>
      <c r="AB1082" t="s">
        <v>42</v>
      </c>
      <c r="AC1082">
        <v>58830</v>
      </c>
      <c r="AD1082" t="s">
        <v>93</v>
      </c>
      <c r="AE1082" t="s">
        <v>44</v>
      </c>
      <c r="AF1082" t="s">
        <v>45</v>
      </c>
      <c r="AG1082">
        <v>3</v>
      </c>
    </row>
    <row r="1083" spans="1:33" x14ac:dyDescent="0.3">
      <c r="A1083">
        <v>1508</v>
      </c>
      <c r="B1083" t="s">
        <v>1908</v>
      </c>
      <c r="C1083" t="s">
        <v>1206</v>
      </c>
      <c r="D1083" s="6" t="str">
        <f>CONCATENATE(employee_data36[[#This Row],[FirstName]], "-",employee_data36[[#This Row],[LastName]] )</f>
        <v>Dereon-Hayes</v>
      </c>
      <c r="E1083" s="1">
        <v>45066</v>
      </c>
      <c r="F1083" s="1"/>
      <c r="G1083" s="7" t="str">
        <f>IF(ISBLANK(employee_data36[[#This Row],[ExitDate]]),"Yes","")</f>
        <v>Yes</v>
      </c>
      <c r="H1083" t="s">
        <v>28</v>
      </c>
      <c r="I1083" t="s">
        <v>4418</v>
      </c>
      <c r="J1083" t="s">
        <v>4419</v>
      </c>
      <c r="K1083" t="s">
        <v>89</v>
      </c>
      <c r="L1083" t="s">
        <v>32</v>
      </c>
      <c r="M1083" s="6" t="str">
        <f>IF(ISBLANK(employee_data36[[#This Row],[ExitDate]]),"1","0")</f>
        <v>1</v>
      </c>
      <c r="N1083" s="6" t="str">
        <f>IF(employee_data36[[#This Row],[EmployeeStatus]]="Active", "Active", "Tidak Active")</f>
        <v>Active</v>
      </c>
      <c r="O1083" t="s">
        <v>52</v>
      </c>
      <c r="P1083" t="s">
        <v>64</v>
      </c>
      <c r="Q1083" t="s">
        <v>35</v>
      </c>
      <c r="R1083" t="s">
        <v>36</v>
      </c>
      <c r="S1083" t="s">
        <v>37</v>
      </c>
      <c r="T1083" t="s">
        <v>38</v>
      </c>
      <c r="U1083" t="s">
        <v>81</v>
      </c>
      <c r="V1083" s="1">
        <v>23736</v>
      </c>
      <c r="W1083" s="6">
        <f>DATEDIF(employee_data36[[#This Row],[DOB]],DATE(2023, 1, 1), "Y")</f>
        <v>58</v>
      </c>
      <c r="X1083" s="6" t="str">
        <f>IF(employee_data3[[#This Row],[Age]]&lt;=25, "Remaja", IF(employee_data3[[#This Row],[Age]]&lt;=55, "Dewasa", "Lansia"))</f>
        <v>Lansia</v>
      </c>
      <c r="Y1083" s="7" t="str">
        <f>CONCATENATE(employee_data36[[#This Row],[First-LastName]]," ",employee_data36[[#This Row],[DOB]])</f>
        <v>Dereon-Hayes 23736</v>
      </c>
      <c r="Z1083" t="s">
        <v>40</v>
      </c>
      <c r="AA1083" t="s">
        <v>163</v>
      </c>
      <c r="AB1083" t="s">
        <v>42</v>
      </c>
      <c r="AC1083">
        <v>64063</v>
      </c>
      <c r="AD1083" t="s">
        <v>43</v>
      </c>
      <c r="AE1083" t="s">
        <v>75</v>
      </c>
      <c r="AF1083" t="s">
        <v>45</v>
      </c>
      <c r="AG1083">
        <v>3</v>
      </c>
    </row>
    <row r="1084" spans="1:33" x14ac:dyDescent="0.3">
      <c r="A1084">
        <v>1509</v>
      </c>
      <c r="B1084" t="s">
        <v>2414</v>
      </c>
      <c r="C1084" t="s">
        <v>4420</v>
      </c>
      <c r="D1084" s="6" t="str">
        <f>CONCATENATE(employee_data36[[#This Row],[FirstName]], "-",employee_data36[[#This Row],[LastName]] )</f>
        <v>Marlee-Mathis</v>
      </c>
      <c r="E1084" s="1">
        <v>44697</v>
      </c>
      <c r="F1084" s="1"/>
      <c r="G1084" s="7" t="str">
        <f>IF(ISBLANK(employee_data36[[#This Row],[ExitDate]]),"Yes","")</f>
        <v>Yes</v>
      </c>
      <c r="H1084" t="s">
        <v>28</v>
      </c>
      <c r="I1084" t="s">
        <v>4421</v>
      </c>
      <c r="J1084" t="s">
        <v>4422</v>
      </c>
      <c r="K1084" t="s">
        <v>31</v>
      </c>
      <c r="L1084" t="s">
        <v>32</v>
      </c>
      <c r="M1084" s="6" t="str">
        <f>IF(ISBLANK(employee_data36[[#This Row],[ExitDate]]),"1","0")</f>
        <v>1</v>
      </c>
      <c r="N1084" s="6" t="str">
        <f>IF(employee_data36[[#This Row],[EmployeeStatus]]="Active", "Active", "Tidak Active")</f>
        <v>Active</v>
      </c>
      <c r="O1084" t="s">
        <v>63</v>
      </c>
      <c r="P1084" t="s">
        <v>34</v>
      </c>
      <c r="Q1084" t="s">
        <v>63</v>
      </c>
      <c r="R1084" t="s">
        <v>36</v>
      </c>
      <c r="S1084" t="s">
        <v>37</v>
      </c>
      <c r="T1084" t="s">
        <v>38</v>
      </c>
      <c r="U1084" t="s">
        <v>66</v>
      </c>
      <c r="V1084" s="1">
        <v>21939</v>
      </c>
      <c r="W1084" s="6">
        <f>DATEDIF(employee_data36[[#This Row],[DOB]],DATE(2023, 1, 1), "Y")</f>
        <v>62</v>
      </c>
      <c r="X1084" s="6" t="str">
        <f>IF(employee_data3[[#This Row],[Age]]&lt;=25, "Remaja", IF(employee_data3[[#This Row],[Age]]&lt;=55, "Dewasa", "Lansia"))</f>
        <v>Lansia</v>
      </c>
      <c r="Y1084" s="7" t="str">
        <f>CONCATENATE(employee_data36[[#This Row],[First-LastName]]," ",employee_data36[[#This Row],[DOB]])</f>
        <v>Marlee-Mathis 21939</v>
      </c>
      <c r="Z1084" t="s">
        <v>40</v>
      </c>
      <c r="AA1084" t="s">
        <v>67</v>
      </c>
      <c r="AB1084" t="s">
        <v>42</v>
      </c>
      <c r="AC1084">
        <v>92210</v>
      </c>
      <c r="AD1084" t="s">
        <v>74</v>
      </c>
      <c r="AE1084" t="s">
        <v>75</v>
      </c>
      <c r="AF1084" t="s">
        <v>45</v>
      </c>
      <c r="AG1084">
        <v>3</v>
      </c>
    </row>
    <row r="1085" spans="1:33" x14ac:dyDescent="0.3">
      <c r="A1085">
        <v>1510</v>
      </c>
      <c r="B1085" t="s">
        <v>4423</v>
      </c>
      <c r="C1085" t="s">
        <v>1079</v>
      </c>
      <c r="D1085" s="6" t="str">
        <f>CONCATENATE(employee_data36[[#This Row],[FirstName]], "-",employee_data36[[#This Row],[LastName]] )</f>
        <v>Alice-House</v>
      </c>
      <c r="E1085" s="1">
        <v>44270</v>
      </c>
      <c r="F1085" s="1"/>
      <c r="G1085" s="7" t="str">
        <f>IF(ISBLANK(employee_data36[[#This Row],[ExitDate]]),"Yes","")</f>
        <v>Yes</v>
      </c>
      <c r="H1085" t="s">
        <v>28</v>
      </c>
      <c r="I1085" t="s">
        <v>4424</v>
      </c>
      <c r="J1085" t="s">
        <v>4425</v>
      </c>
      <c r="K1085" t="s">
        <v>133</v>
      </c>
      <c r="L1085" t="s">
        <v>32</v>
      </c>
      <c r="M1085" s="6" t="str">
        <f>IF(ISBLANK(employee_data36[[#This Row],[ExitDate]]),"1","0")</f>
        <v>1</v>
      </c>
      <c r="N1085" s="6" t="str">
        <f>IF(employee_data36[[#This Row],[EmployeeStatus]]="Active", "Active", "Tidak Active")</f>
        <v>Active</v>
      </c>
      <c r="O1085" t="s">
        <v>33</v>
      </c>
      <c r="P1085" t="s">
        <v>34</v>
      </c>
      <c r="Q1085" t="s">
        <v>35</v>
      </c>
      <c r="R1085" t="s">
        <v>36</v>
      </c>
      <c r="S1085" t="s">
        <v>37</v>
      </c>
      <c r="T1085" t="s">
        <v>38</v>
      </c>
      <c r="U1085" t="s">
        <v>66</v>
      </c>
      <c r="V1085" s="1">
        <v>29480</v>
      </c>
      <c r="W1085" s="6">
        <f>DATEDIF(employee_data36[[#This Row],[DOB]],DATE(2023, 1, 1), "Y")</f>
        <v>42</v>
      </c>
      <c r="X1085" s="6" t="str">
        <f>IF(employee_data3[[#This Row],[Age]]&lt;=25, "Remaja", IF(employee_data3[[#This Row],[Age]]&lt;=55, "Dewasa", "Lansia"))</f>
        <v>Dewasa</v>
      </c>
      <c r="Y1085" s="7" t="str">
        <f>CONCATENATE(employee_data36[[#This Row],[First-LastName]]," ",employee_data36[[#This Row],[DOB]])</f>
        <v>Alice-House 29480</v>
      </c>
      <c r="Z1085" t="s">
        <v>40</v>
      </c>
      <c r="AA1085" t="s">
        <v>103</v>
      </c>
      <c r="AB1085" t="s">
        <v>42</v>
      </c>
      <c r="AC1085">
        <v>79031</v>
      </c>
      <c r="AD1085" t="s">
        <v>93</v>
      </c>
      <c r="AE1085" t="s">
        <v>84</v>
      </c>
      <c r="AF1085" t="s">
        <v>45</v>
      </c>
      <c r="AG1085">
        <v>3</v>
      </c>
    </row>
    <row r="1086" spans="1:33" x14ac:dyDescent="0.3">
      <c r="A1086">
        <v>1511</v>
      </c>
      <c r="B1086" t="s">
        <v>4426</v>
      </c>
      <c r="C1086" t="s">
        <v>2171</v>
      </c>
      <c r="D1086" s="6" t="str">
        <f>CONCATENATE(employee_data36[[#This Row],[FirstName]], "-",employee_data36[[#This Row],[LastName]] )</f>
        <v>Jonathon-Thompson</v>
      </c>
      <c r="E1086" s="1">
        <v>45103</v>
      </c>
      <c r="F1086" s="1">
        <v>45137</v>
      </c>
      <c r="G1086" s="7" t="str">
        <f>IF(ISBLANK(employee_data36[[#This Row],[ExitDate]]),"Yes","")</f>
        <v/>
      </c>
      <c r="H1086" t="s">
        <v>28</v>
      </c>
      <c r="I1086" t="s">
        <v>4427</v>
      </c>
      <c r="J1086" t="s">
        <v>4428</v>
      </c>
      <c r="K1086" t="s">
        <v>50</v>
      </c>
      <c r="L1086" t="s">
        <v>198</v>
      </c>
      <c r="M1086" s="6" t="str">
        <f>IF(ISBLANK(employee_data36[[#This Row],[ExitDate]]),"1","0")</f>
        <v>0</v>
      </c>
      <c r="N1086" s="6" t="str">
        <f>IF(employee_data36[[#This Row],[EmployeeStatus]]="Active", "Active", "Tidak Active")</f>
        <v>Tidak Active</v>
      </c>
      <c r="O1086" t="s">
        <v>63</v>
      </c>
      <c r="P1086" t="s">
        <v>34</v>
      </c>
      <c r="Q1086" t="s">
        <v>63</v>
      </c>
      <c r="R1086" t="s">
        <v>140</v>
      </c>
      <c r="S1086" t="s">
        <v>4429</v>
      </c>
      <c r="T1086" t="s">
        <v>38</v>
      </c>
      <c r="U1086" t="s">
        <v>90</v>
      </c>
      <c r="V1086" s="1">
        <v>34885</v>
      </c>
      <c r="W1086" s="6">
        <f>DATEDIF(employee_data36[[#This Row],[DOB]],DATE(2023, 1, 1), "Y")</f>
        <v>27</v>
      </c>
      <c r="X1086" s="6" t="str">
        <f>IF(employee_data3[[#This Row],[Age]]&lt;=25, "Remaja", IF(employee_data3[[#This Row],[Age]]&lt;=55, "Dewasa", "Lansia"))</f>
        <v>Dewasa</v>
      </c>
      <c r="Y1086" s="7" t="str">
        <f>CONCATENATE(employee_data36[[#This Row],[First-LastName]]," ",employee_data36[[#This Row],[DOB]])</f>
        <v>Jonathon-Thompson 34885</v>
      </c>
      <c r="Z1086" t="s">
        <v>40</v>
      </c>
      <c r="AA1086" t="s">
        <v>352</v>
      </c>
      <c r="AB1086" t="s">
        <v>42</v>
      </c>
      <c r="AC1086">
        <v>47284</v>
      </c>
      <c r="AD1086" t="s">
        <v>56</v>
      </c>
      <c r="AE1086" t="s">
        <v>75</v>
      </c>
      <c r="AF1086" t="s">
        <v>45</v>
      </c>
      <c r="AG1086">
        <v>3</v>
      </c>
    </row>
    <row r="1087" spans="1:33" x14ac:dyDescent="0.3">
      <c r="A1087">
        <v>1512</v>
      </c>
      <c r="B1087" t="s">
        <v>4430</v>
      </c>
      <c r="C1087" t="s">
        <v>3562</v>
      </c>
      <c r="D1087" s="6" t="str">
        <f>CONCATENATE(employee_data36[[#This Row],[FirstName]], "-",employee_data36[[#This Row],[LastName]] )</f>
        <v>Kendal-Abbott</v>
      </c>
      <c r="E1087" s="1">
        <v>43749</v>
      </c>
      <c r="F1087" s="1">
        <v>44310</v>
      </c>
      <c r="G1087" s="7" t="str">
        <f>IF(ISBLANK(employee_data36[[#This Row],[ExitDate]]),"Yes","")</f>
        <v/>
      </c>
      <c r="H1087" t="s">
        <v>28</v>
      </c>
      <c r="I1087" t="s">
        <v>4431</v>
      </c>
      <c r="J1087" t="s">
        <v>4432</v>
      </c>
      <c r="K1087" t="s">
        <v>139</v>
      </c>
      <c r="L1087" t="s">
        <v>1805</v>
      </c>
      <c r="M1087" s="6" t="str">
        <f>IF(ISBLANK(employee_data36[[#This Row],[ExitDate]]),"1","0")</f>
        <v>0</v>
      </c>
      <c r="N1087" s="6" t="str">
        <f>IF(employee_data36[[#This Row],[EmployeeStatus]]="Active", "Active", "Tidak Active")</f>
        <v>Tidak Active</v>
      </c>
      <c r="O1087" t="s">
        <v>33</v>
      </c>
      <c r="P1087" t="s">
        <v>64</v>
      </c>
      <c r="Q1087" t="s">
        <v>52</v>
      </c>
      <c r="R1087" t="s">
        <v>99</v>
      </c>
      <c r="S1087" t="s">
        <v>4433</v>
      </c>
      <c r="T1087" t="s">
        <v>38</v>
      </c>
      <c r="U1087" t="s">
        <v>90</v>
      </c>
      <c r="V1087" s="1">
        <v>30131</v>
      </c>
      <c r="W1087" s="6">
        <f>DATEDIF(employee_data36[[#This Row],[DOB]],DATE(2023, 1, 1), "Y")</f>
        <v>40</v>
      </c>
      <c r="X1087" s="6" t="str">
        <f>IF(employee_data3[[#This Row],[Age]]&lt;=25, "Remaja", IF(employee_data3[[#This Row],[Age]]&lt;=55, "Dewasa", "Lansia"))</f>
        <v>Dewasa</v>
      </c>
      <c r="Y1087" s="7" t="str">
        <f>CONCATENATE(employee_data36[[#This Row],[First-LastName]]," ",employee_data36[[#This Row],[DOB]])</f>
        <v>Kendal-Abbott 30131</v>
      </c>
      <c r="Z1087" t="s">
        <v>40</v>
      </c>
      <c r="AA1087" t="s">
        <v>83</v>
      </c>
      <c r="AB1087" t="s">
        <v>42</v>
      </c>
      <c r="AC1087">
        <v>42058</v>
      </c>
      <c r="AD1087" t="s">
        <v>128</v>
      </c>
      <c r="AE1087" t="s">
        <v>44</v>
      </c>
      <c r="AF1087" t="s">
        <v>45</v>
      </c>
      <c r="AG1087">
        <v>3</v>
      </c>
    </row>
    <row r="1088" spans="1:33" x14ac:dyDescent="0.3">
      <c r="A1088">
        <v>1513</v>
      </c>
      <c r="B1088" t="s">
        <v>4434</v>
      </c>
      <c r="C1088" t="s">
        <v>2529</v>
      </c>
      <c r="D1088" s="6" t="str">
        <f>CONCATENATE(employee_data36[[#This Row],[FirstName]], "-",employee_data36[[#This Row],[LastName]] )</f>
        <v>Holly-Taylor</v>
      </c>
      <c r="E1088" s="1">
        <v>43820</v>
      </c>
      <c r="F1088" s="1"/>
      <c r="G1088" s="7" t="str">
        <f>IF(ISBLANK(employee_data36[[#This Row],[ExitDate]]),"Yes","")</f>
        <v>Yes</v>
      </c>
      <c r="H1088" t="s">
        <v>728</v>
      </c>
      <c r="I1088" t="s">
        <v>4435</v>
      </c>
      <c r="J1088" t="s">
        <v>4436</v>
      </c>
      <c r="K1088" t="s">
        <v>62</v>
      </c>
      <c r="L1088" t="s">
        <v>32</v>
      </c>
      <c r="M1088" s="6" t="str">
        <f>IF(ISBLANK(employee_data36[[#This Row],[ExitDate]]),"1","0")</f>
        <v>1</v>
      </c>
      <c r="N1088" s="6" t="str">
        <f>IF(employee_data36[[#This Row],[EmployeeStatus]]="Active", "Active", "Tidak Active")</f>
        <v>Active</v>
      </c>
      <c r="O1088" t="s">
        <v>33</v>
      </c>
      <c r="P1088" t="s">
        <v>34</v>
      </c>
      <c r="Q1088" t="s">
        <v>35</v>
      </c>
      <c r="R1088" t="s">
        <v>36</v>
      </c>
      <c r="S1088" t="s">
        <v>37</v>
      </c>
      <c r="T1088" t="s">
        <v>38</v>
      </c>
      <c r="U1088" t="s">
        <v>101</v>
      </c>
      <c r="V1088" s="1">
        <v>34245</v>
      </c>
      <c r="W1088" s="6">
        <f>DATEDIF(employee_data36[[#This Row],[DOB]],DATE(2023, 1, 1), "Y")</f>
        <v>29</v>
      </c>
      <c r="X1088" s="6" t="str">
        <f>IF(employee_data3[[#This Row],[Age]]&lt;=25, "Remaja", IF(employee_data3[[#This Row],[Age]]&lt;=55, "Dewasa", "Lansia"))</f>
        <v>Dewasa</v>
      </c>
      <c r="Y1088" s="7" t="str">
        <f>CONCATENATE(employee_data36[[#This Row],[First-LastName]]," ",employee_data36[[#This Row],[DOB]])</f>
        <v>Holly-Taylor 34245</v>
      </c>
      <c r="Z1088" t="s">
        <v>40</v>
      </c>
      <c r="AA1088" t="s">
        <v>113</v>
      </c>
      <c r="AB1088" t="s">
        <v>55</v>
      </c>
      <c r="AC1088">
        <v>75433</v>
      </c>
      <c r="AD1088" t="s">
        <v>74</v>
      </c>
      <c r="AE1088" t="s">
        <v>44</v>
      </c>
      <c r="AF1088" t="s">
        <v>45</v>
      </c>
      <c r="AG1088">
        <v>3</v>
      </c>
    </row>
    <row r="1089" spans="1:33" x14ac:dyDescent="0.3">
      <c r="A1089">
        <v>1514</v>
      </c>
      <c r="B1089" t="s">
        <v>2166</v>
      </c>
      <c r="C1089" t="s">
        <v>223</v>
      </c>
      <c r="D1089" s="6" t="str">
        <f>CONCATENATE(employee_data36[[#This Row],[FirstName]], "-",employee_data36[[#This Row],[LastName]] )</f>
        <v>Hadassah-Blackburn</v>
      </c>
      <c r="E1089" s="1">
        <v>44757</v>
      </c>
      <c r="F1089" s="1"/>
      <c r="G1089" s="7" t="str">
        <f>IF(ISBLANK(employee_data36[[#This Row],[ExitDate]]),"Yes","")</f>
        <v>Yes</v>
      </c>
      <c r="H1089" t="s">
        <v>728</v>
      </c>
      <c r="I1089" t="s">
        <v>4437</v>
      </c>
      <c r="J1089" t="s">
        <v>4438</v>
      </c>
      <c r="K1089" t="s">
        <v>168</v>
      </c>
      <c r="L1089" t="s">
        <v>32</v>
      </c>
      <c r="M1089" s="6" t="str">
        <f>IF(ISBLANK(employee_data36[[#This Row],[ExitDate]]),"1","0")</f>
        <v>1</v>
      </c>
      <c r="N1089" s="6" t="str">
        <f>IF(employee_data36[[#This Row],[EmployeeStatus]]="Active", "Active", "Tidak Active")</f>
        <v>Active</v>
      </c>
      <c r="O1089" t="s">
        <v>33</v>
      </c>
      <c r="P1089" t="s">
        <v>34</v>
      </c>
      <c r="Q1089" t="s">
        <v>52</v>
      </c>
      <c r="R1089" t="s">
        <v>36</v>
      </c>
      <c r="S1089" t="s">
        <v>37</v>
      </c>
      <c r="T1089" t="s">
        <v>38</v>
      </c>
      <c r="U1089" t="s">
        <v>148</v>
      </c>
      <c r="V1089" s="1">
        <v>30655</v>
      </c>
      <c r="W1089" s="6">
        <f>DATEDIF(employee_data36[[#This Row],[DOB]],DATE(2023, 1, 1), "Y")</f>
        <v>39</v>
      </c>
      <c r="X1089" s="6" t="str">
        <f>IF(employee_data3[[#This Row],[Age]]&lt;=25, "Remaja", IF(employee_data3[[#This Row],[Age]]&lt;=55, "Dewasa", "Lansia"))</f>
        <v>Dewasa</v>
      </c>
      <c r="Y1089" s="7" t="str">
        <f>CONCATENATE(employee_data36[[#This Row],[First-LastName]]," ",employee_data36[[#This Row],[DOB]])</f>
        <v>Hadassah-Blackburn 30655</v>
      </c>
      <c r="Z1089" t="s">
        <v>40</v>
      </c>
      <c r="AA1089" t="s">
        <v>243</v>
      </c>
      <c r="AB1089" t="s">
        <v>55</v>
      </c>
      <c r="AC1089">
        <v>22316</v>
      </c>
      <c r="AD1089" t="s">
        <v>56</v>
      </c>
      <c r="AE1089" t="s">
        <v>44</v>
      </c>
      <c r="AF1089" t="s">
        <v>45</v>
      </c>
      <c r="AG1089">
        <v>3</v>
      </c>
    </row>
    <row r="1090" spans="1:33" x14ac:dyDescent="0.3">
      <c r="A1090">
        <v>1515</v>
      </c>
      <c r="B1090" t="s">
        <v>4439</v>
      </c>
      <c r="C1090" t="s">
        <v>4440</v>
      </c>
      <c r="D1090" s="6" t="str">
        <f>CONCATENATE(employee_data36[[#This Row],[FirstName]], "-",employee_data36[[#This Row],[LastName]] )</f>
        <v>Shaylee-Hall</v>
      </c>
      <c r="E1090" s="1">
        <v>43369</v>
      </c>
      <c r="F1090" s="1"/>
      <c r="G1090" s="7" t="str">
        <f>IF(ISBLANK(employee_data36[[#This Row],[ExitDate]]),"Yes","")</f>
        <v>Yes</v>
      </c>
      <c r="H1090" t="s">
        <v>728</v>
      </c>
      <c r="I1090" t="s">
        <v>4441</v>
      </c>
      <c r="J1090" t="s">
        <v>4442</v>
      </c>
      <c r="K1090" t="s">
        <v>133</v>
      </c>
      <c r="L1090" t="s">
        <v>32</v>
      </c>
      <c r="M1090" s="6" t="str">
        <f>IF(ISBLANK(employee_data36[[#This Row],[ExitDate]]),"1","0")</f>
        <v>1</v>
      </c>
      <c r="N1090" s="6" t="str">
        <f>IF(employee_data36[[#This Row],[EmployeeStatus]]="Active", "Active", "Tidak Active")</f>
        <v>Active</v>
      </c>
      <c r="O1090" t="s">
        <v>63</v>
      </c>
      <c r="P1090" t="s">
        <v>64</v>
      </c>
      <c r="Q1090" t="s">
        <v>52</v>
      </c>
      <c r="R1090" t="s">
        <v>36</v>
      </c>
      <c r="S1090" t="s">
        <v>37</v>
      </c>
      <c r="T1090" t="s">
        <v>38</v>
      </c>
      <c r="U1090" t="s">
        <v>81</v>
      </c>
      <c r="V1090" s="1">
        <v>35538</v>
      </c>
      <c r="W1090" s="6">
        <f>DATEDIF(employee_data36[[#This Row],[DOB]],DATE(2023, 1, 1), "Y")</f>
        <v>25</v>
      </c>
      <c r="X1090" s="6" t="str">
        <f>IF(employee_data3[[#This Row],[Age]]&lt;=25, "Remaja", IF(employee_data3[[#This Row],[Age]]&lt;=55, "Dewasa", "Lansia"))</f>
        <v>Remaja</v>
      </c>
      <c r="Y1090" s="7" t="str">
        <f>CONCATENATE(employee_data36[[#This Row],[First-LastName]]," ",employee_data36[[#This Row],[DOB]])</f>
        <v>Shaylee-Hall 35538</v>
      </c>
      <c r="Z1090" t="s">
        <v>40</v>
      </c>
      <c r="AA1090" t="s">
        <v>83</v>
      </c>
      <c r="AB1090" t="s">
        <v>42</v>
      </c>
      <c r="AC1090">
        <v>96974</v>
      </c>
      <c r="AD1090" t="s">
        <v>74</v>
      </c>
      <c r="AE1090" t="s">
        <v>84</v>
      </c>
      <c r="AF1090" t="s">
        <v>45</v>
      </c>
      <c r="AG1090">
        <v>3</v>
      </c>
    </row>
    <row r="1091" spans="1:33" x14ac:dyDescent="0.3">
      <c r="A1091">
        <v>1516</v>
      </c>
      <c r="B1091" t="s">
        <v>3037</v>
      </c>
      <c r="C1091" t="s">
        <v>2279</v>
      </c>
      <c r="D1091" s="6" t="str">
        <f>CONCATENATE(employee_data36[[#This Row],[FirstName]], "-",employee_data36[[#This Row],[LastName]] )</f>
        <v>Richard-Nelson</v>
      </c>
      <c r="E1091" s="1">
        <v>44850</v>
      </c>
      <c r="F1091" s="1"/>
      <c r="G1091" s="7" t="str">
        <f>IF(ISBLANK(employee_data36[[#This Row],[ExitDate]]),"Yes","")</f>
        <v>Yes</v>
      </c>
      <c r="H1091" t="s">
        <v>728</v>
      </c>
      <c r="I1091" t="s">
        <v>4443</v>
      </c>
      <c r="J1091" t="s">
        <v>4444</v>
      </c>
      <c r="K1091" t="s">
        <v>80</v>
      </c>
      <c r="L1091" t="s">
        <v>32</v>
      </c>
      <c r="M1091" s="6" t="str">
        <f>IF(ISBLANK(employee_data36[[#This Row],[ExitDate]]),"1","0")</f>
        <v>1</v>
      </c>
      <c r="N1091" s="6" t="str">
        <f>IF(employee_data36[[#This Row],[EmployeeStatus]]="Active", "Active", "Tidak Active")</f>
        <v>Active</v>
      </c>
      <c r="O1091" t="s">
        <v>33</v>
      </c>
      <c r="P1091" t="s">
        <v>64</v>
      </c>
      <c r="Q1091" t="s">
        <v>63</v>
      </c>
      <c r="R1091" t="s">
        <v>36</v>
      </c>
      <c r="S1091" t="s">
        <v>37</v>
      </c>
      <c r="T1091" t="s">
        <v>38</v>
      </c>
      <c r="U1091" t="s">
        <v>101</v>
      </c>
      <c r="V1091" s="1">
        <v>15862</v>
      </c>
      <c r="W1091" s="6">
        <f>DATEDIF(employee_data36[[#This Row],[DOB]],DATE(2023, 1, 1), "Y")</f>
        <v>79</v>
      </c>
      <c r="X1091" s="6" t="str">
        <f>IF(employee_data3[[#This Row],[Age]]&lt;=25, "Remaja", IF(employee_data3[[#This Row],[Age]]&lt;=55, "Dewasa", "Lansia"))</f>
        <v>Lansia</v>
      </c>
      <c r="Y1091" s="7" t="str">
        <f>CONCATENATE(employee_data36[[#This Row],[First-LastName]]," ",employee_data36[[#This Row],[DOB]])</f>
        <v>Richard-Nelson 15862</v>
      </c>
      <c r="Z1091" t="s">
        <v>40</v>
      </c>
      <c r="AA1091" t="s">
        <v>243</v>
      </c>
      <c r="AB1091" t="s">
        <v>55</v>
      </c>
      <c r="AC1091">
        <v>46694</v>
      </c>
      <c r="AD1091" t="s">
        <v>56</v>
      </c>
      <c r="AE1091" t="s">
        <v>44</v>
      </c>
      <c r="AF1091" t="s">
        <v>45</v>
      </c>
      <c r="AG1091">
        <v>3</v>
      </c>
    </row>
    <row r="1092" spans="1:33" x14ac:dyDescent="0.3">
      <c r="A1092">
        <v>1517</v>
      </c>
      <c r="B1092" t="s">
        <v>1188</v>
      </c>
      <c r="C1092" t="s">
        <v>2548</v>
      </c>
      <c r="D1092" s="6" t="str">
        <f>CONCATENATE(employee_data36[[#This Row],[FirstName]], "-",employee_data36[[#This Row],[LastName]] )</f>
        <v>Leyla-Davila</v>
      </c>
      <c r="E1092" s="1">
        <v>44532</v>
      </c>
      <c r="F1092" s="1">
        <v>44676</v>
      </c>
      <c r="G1092" s="7" t="str">
        <f>IF(ISBLANK(employee_data36[[#This Row],[ExitDate]]),"Yes","")</f>
        <v/>
      </c>
      <c r="H1092" t="s">
        <v>728</v>
      </c>
      <c r="I1092" t="s">
        <v>4445</v>
      </c>
      <c r="J1092" t="s">
        <v>4446</v>
      </c>
      <c r="K1092" t="s">
        <v>98</v>
      </c>
      <c r="L1092" t="s">
        <v>32</v>
      </c>
      <c r="M1092" s="6" t="str">
        <f>IF(ISBLANK(employee_data36[[#This Row],[ExitDate]]),"1","0")</f>
        <v>0</v>
      </c>
      <c r="N1092" s="6" t="str">
        <f>IF(employee_data36[[#This Row],[EmployeeStatus]]="Active", "Active", "Tidak Active")</f>
        <v>Active</v>
      </c>
      <c r="O1092" t="s">
        <v>63</v>
      </c>
      <c r="P1092" t="s">
        <v>34</v>
      </c>
      <c r="Q1092" t="s">
        <v>52</v>
      </c>
      <c r="R1092" t="s">
        <v>99</v>
      </c>
      <c r="S1092" t="s">
        <v>4447</v>
      </c>
      <c r="T1092" t="s">
        <v>38</v>
      </c>
      <c r="U1092" t="s">
        <v>148</v>
      </c>
      <c r="V1092" s="1">
        <v>31476</v>
      </c>
      <c r="W1092" s="6">
        <f>DATEDIF(employee_data36[[#This Row],[DOB]],DATE(2023, 1, 1), "Y")</f>
        <v>36</v>
      </c>
      <c r="X1092" s="6" t="str">
        <f>IF(employee_data3[[#This Row],[Age]]&lt;=25, "Remaja", IF(employee_data3[[#This Row],[Age]]&lt;=55, "Dewasa", "Lansia"))</f>
        <v>Dewasa</v>
      </c>
      <c r="Y1092" s="7" t="str">
        <f>CONCATENATE(employee_data36[[#This Row],[First-LastName]]," ",employee_data36[[#This Row],[DOB]])</f>
        <v>Leyla-Davila 31476</v>
      </c>
      <c r="Z1092" t="s">
        <v>40</v>
      </c>
      <c r="AA1092" t="s">
        <v>150</v>
      </c>
      <c r="AB1092" t="s">
        <v>55</v>
      </c>
      <c r="AC1092">
        <v>4704</v>
      </c>
      <c r="AD1092" t="s">
        <v>43</v>
      </c>
      <c r="AE1092" t="s">
        <v>84</v>
      </c>
      <c r="AF1092" t="s">
        <v>45</v>
      </c>
      <c r="AG1092">
        <v>3</v>
      </c>
    </row>
    <row r="1093" spans="1:33" x14ac:dyDescent="0.3">
      <c r="A1093">
        <v>1518</v>
      </c>
      <c r="B1093" t="s">
        <v>4448</v>
      </c>
      <c r="C1093" t="s">
        <v>4449</v>
      </c>
      <c r="D1093" s="6" t="str">
        <f>CONCATENATE(employee_data36[[#This Row],[FirstName]], "-",employee_data36[[#This Row],[LastName]] )</f>
        <v>Kolten-Calhoun</v>
      </c>
      <c r="E1093" s="1">
        <v>43531</v>
      </c>
      <c r="F1093" s="1">
        <v>44991</v>
      </c>
      <c r="G1093" s="7" t="str">
        <f>IF(ISBLANK(employee_data36[[#This Row],[ExitDate]]),"Yes","")</f>
        <v/>
      </c>
      <c r="H1093" t="s">
        <v>728</v>
      </c>
      <c r="I1093" t="s">
        <v>4450</v>
      </c>
      <c r="J1093" t="s">
        <v>4451</v>
      </c>
      <c r="K1093" t="s">
        <v>89</v>
      </c>
      <c r="L1093" t="s">
        <v>745</v>
      </c>
      <c r="M1093" s="6" t="str">
        <f>IF(ISBLANK(employee_data36[[#This Row],[ExitDate]]),"1","0")</f>
        <v>0</v>
      </c>
      <c r="N1093" s="6" t="str">
        <f>IF(employee_data36[[#This Row],[EmployeeStatus]]="Active", "Active", "Tidak Active")</f>
        <v>Tidak Active</v>
      </c>
      <c r="O1093" t="s">
        <v>63</v>
      </c>
      <c r="P1093" t="s">
        <v>64</v>
      </c>
      <c r="Q1093" t="s">
        <v>35</v>
      </c>
      <c r="R1093" t="s">
        <v>140</v>
      </c>
      <c r="S1093" t="s">
        <v>4452</v>
      </c>
      <c r="T1093" t="s">
        <v>38</v>
      </c>
      <c r="U1093" t="s">
        <v>231</v>
      </c>
      <c r="V1093" s="1">
        <v>27724</v>
      </c>
      <c r="W1093" s="6">
        <f>DATEDIF(employee_data36[[#This Row],[DOB]],DATE(2023, 1, 1), "Y")</f>
        <v>47</v>
      </c>
      <c r="X1093" s="6" t="str">
        <f>IF(employee_data3[[#This Row],[Age]]&lt;=25, "Remaja", IF(employee_data3[[#This Row],[Age]]&lt;=55, "Dewasa", "Lansia"))</f>
        <v>Dewasa</v>
      </c>
      <c r="Y1093" s="7" t="str">
        <f>CONCATENATE(employee_data36[[#This Row],[First-LastName]]," ",employee_data36[[#This Row],[DOB]])</f>
        <v>Kolten-Calhoun 27724</v>
      </c>
      <c r="Z1093" t="s">
        <v>40</v>
      </c>
      <c r="AA1093" t="s">
        <v>113</v>
      </c>
      <c r="AB1093" t="s">
        <v>55</v>
      </c>
      <c r="AC1093">
        <v>35960</v>
      </c>
      <c r="AD1093" t="s">
        <v>43</v>
      </c>
      <c r="AE1093" t="s">
        <v>104</v>
      </c>
      <c r="AF1093" t="s">
        <v>45</v>
      </c>
      <c r="AG1093">
        <v>3</v>
      </c>
    </row>
    <row r="1094" spans="1:33" x14ac:dyDescent="0.3">
      <c r="A1094">
        <v>1519</v>
      </c>
      <c r="B1094" t="s">
        <v>4453</v>
      </c>
      <c r="C1094" t="s">
        <v>2691</v>
      </c>
      <c r="D1094" s="6" t="str">
        <f>CONCATENATE(employee_data36[[#This Row],[FirstName]], "-",employee_data36[[#This Row],[LastName]] )</f>
        <v>Camille-Livingston</v>
      </c>
      <c r="E1094" s="1">
        <v>45048</v>
      </c>
      <c r="F1094" s="1">
        <v>45133</v>
      </c>
      <c r="G1094" s="7" t="str">
        <f>IF(ISBLANK(employee_data36[[#This Row],[ExitDate]]),"Yes","")</f>
        <v/>
      </c>
      <c r="H1094" t="s">
        <v>28</v>
      </c>
      <c r="I1094" t="s">
        <v>4454</v>
      </c>
      <c r="J1094" t="s">
        <v>4455</v>
      </c>
      <c r="K1094" t="s">
        <v>89</v>
      </c>
      <c r="L1094" t="s">
        <v>32</v>
      </c>
      <c r="M1094" s="6" t="str">
        <f>IF(ISBLANK(employee_data36[[#This Row],[ExitDate]]),"1","0")</f>
        <v>0</v>
      </c>
      <c r="N1094" s="6" t="str">
        <f>IF(employee_data36[[#This Row],[EmployeeStatus]]="Active", "Active", "Tidak Active")</f>
        <v>Active</v>
      </c>
      <c r="O1094" t="s">
        <v>52</v>
      </c>
      <c r="P1094" t="s">
        <v>64</v>
      </c>
      <c r="Q1094" t="s">
        <v>63</v>
      </c>
      <c r="R1094" t="s">
        <v>175</v>
      </c>
      <c r="S1094" t="s">
        <v>4456</v>
      </c>
      <c r="T1094" t="s">
        <v>38</v>
      </c>
      <c r="U1094" t="s">
        <v>177</v>
      </c>
      <c r="V1094" s="1">
        <v>26040</v>
      </c>
      <c r="W1094" s="6">
        <f>DATEDIF(employee_data36[[#This Row],[DOB]],DATE(2023, 1, 1), "Y")</f>
        <v>51</v>
      </c>
      <c r="X1094" s="6" t="str">
        <f>IF(employee_data3[[#This Row],[Age]]&lt;=25, "Remaja", IF(employee_data3[[#This Row],[Age]]&lt;=55, "Dewasa", "Lansia"))</f>
        <v>Dewasa</v>
      </c>
      <c r="Y1094" s="7" t="str">
        <f>CONCATENATE(employee_data36[[#This Row],[First-LastName]]," ",employee_data36[[#This Row],[DOB]])</f>
        <v>Camille-Livingston 26040</v>
      </c>
      <c r="Z1094" t="s">
        <v>40</v>
      </c>
      <c r="AA1094" t="s">
        <v>6</v>
      </c>
      <c r="AB1094" t="s">
        <v>42</v>
      </c>
      <c r="AC1094">
        <v>76669</v>
      </c>
      <c r="AD1094" t="s">
        <v>128</v>
      </c>
      <c r="AE1094" t="s">
        <v>75</v>
      </c>
      <c r="AF1094" t="s">
        <v>45</v>
      </c>
      <c r="AG1094">
        <v>3</v>
      </c>
    </row>
    <row r="1095" spans="1:33" x14ac:dyDescent="0.3">
      <c r="A1095">
        <v>1520</v>
      </c>
      <c r="B1095" t="s">
        <v>2842</v>
      </c>
      <c r="C1095" t="s">
        <v>2702</v>
      </c>
      <c r="D1095" s="6" t="str">
        <f>CONCATENATE(employee_data36[[#This Row],[FirstName]], "-",employee_data36[[#This Row],[LastName]] )</f>
        <v>Lilianna-Colon</v>
      </c>
      <c r="E1095" s="1">
        <v>44067</v>
      </c>
      <c r="F1095" s="1">
        <v>44983</v>
      </c>
      <c r="G1095" s="7" t="str">
        <f>IF(ISBLANK(employee_data36[[#This Row],[ExitDate]]),"Yes","")</f>
        <v/>
      </c>
      <c r="H1095" t="s">
        <v>28</v>
      </c>
      <c r="I1095" t="s">
        <v>4457</v>
      </c>
      <c r="J1095" t="s">
        <v>4458</v>
      </c>
      <c r="K1095" t="s">
        <v>31</v>
      </c>
      <c r="L1095" t="s">
        <v>32</v>
      </c>
      <c r="M1095" s="6" t="str">
        <f>IF(ISBLANK(employee_data36[[#This Row],[ExitDate]]),"1","0")</f>
        <v>0</v>
      </c>
      <c r="N1095" s="6" t="str">
        <f>IF(employee_data36[[#This Row],[EmployeeStatus]]="Active", "Active", "Tidak Active")</f>
        <v>Active</v>
      </c>
      <c r="O1095" t="s">
        <v>63</v>
      </c>
      <c r="P1095" t="s">
        <v>51</v>
      </c>
      <c r="Q1095" t="s">
        <v>63</v>
      </c>
      <c r="R1095" t="s">
        <v>99</v>
      </c>
      <c r="S1095" t="s">
        <v>4459</v>
      </c>
      <c r="T1095" t="s">
        <v>38</v>
      </c>
      <c r="U1095" t="s">
        <v>2015</v>
      </c>
      <c r="V1095" s="1">
        <v>27945</v>
      </c>
      <c r="W1095" s="6">
        <f>DATEDIF(employee_data36[[#This Row],[DOB]],DATE(2023, 1, 1), "Y")</f>
        <v>46</v>
      </c>
      <c r="X1095" s="6" t="str">
        <f>IF(employee_data3[[#This Row],[Age]]&lt;=25, "Remaja", IF(employee_data3[[#This Row],[Age]]&lt;=55, "Dewasa", "Lansia"))</f>
        <v>Dewasa</v>
      </c>
      <c r="Y1095" s="7" t="str">
        <f>CONCATENATE(employee_data36[[#This Row],[First-LastName]]," ",employee_data36[[#This Row],[DOB]])</f>
        <v>Lilianna-Colon 27945</v>
      </c>
      <c r="Z1095" t="s">
        <v>40</v>
      </c>
      <c r="AA1095" t="s">
        <v>708</v>
      </c>
      <c r="AB1095" t="s">
        <v>42</v>
      </c>
      <c r="AC1095">
        <v>34189</v>
      </c>
      <c r="AD1095" t="s">
        <v>43</v>
      </c>
      <c r="AE1095" t="s">
        <v>104</v>
      </c>
      <c r="AF1095" t="s">
        <v>45</v>
      </c>
      <c r="AG1095">
        <v>3</v>
      </c>
    </row>
    <row r="1096" spans="1:33" x14ac:dyDescent="0.3">
      <c r="A1096">
        <v>1521</v>
      </c>
      <c r="B1096" t="s">
        <v>324</v>
      </c>
      <c r="C1096" t="s">
        <v>3209</v>
      </c>
      <c r="D1096" s="6" t="str">
        <f>CONCATENATE(employee_data36[[#This Row],[FirstName]], "-",employee_data36[[#This Row],[LastName]] )</f>
        <v>Chaim-Patrick</v>
      </c>
      <c r="E1096" s="1">
        <v>44173</v>
      </c>
      <c r="F1096" s="1">
        <v>44446</v>
      </c>
      <c r="G1096" s="7" t="str">
        <f>IF(ISBLANK(employee_data36[[#This Row],[ExitDate]]),"Yes","")</f>
        <v/>
      </c>
      <c r="H1096" t="s">
        <v>28</v>
      </c>
      <c r="I1096" t="s">
        <v>4460</v>
      </c>
      <c r="J1096" t="s">
        <v>4461</v>
      </c>
      <c r="K1096" t="s">
        <v>133</v>
      </c>
      <c r="L1096" t="s">
        <v>32</v>
      </c>
      <c r="M1096" s="6" t="str">
        <f>IF(ISBLANK(employee_data36[[#This Row],[ExitDate]]),"1","0")</f>
        <v>0</v>
      </c>
      <c r="N1096" s="6" t="str">
        <f>IF(employee_data36[[#This Row],[EmployeeStatus]]="Active", "Active", "Tidak Active")</f>
        <v>Active</v>
      </c>
      <c r="O1096" t="s">
        <v>33</v>
      </c>
      <c r="P1096" t="s">
        <v>64</v>
      </c>
      <c r="Q1096" t="s">
        <v>35</v>
      </c>
      <c r="R1096" t="s">
        <v>175</v>
      </c>
      <c r="S1096" t="s">
        <v>4462</v>
      </c>
      <c r="T1096" t="s">
        <v>38</v>
      </c>
      <c r="U1096" t="s">
        <v>305</v>
      </c>
      <c r="V1096" s="1">
        <v>32978</v>
      </c>
      <c r="W1096" s="6">
        <f>DATEDIF(employee_data36[[#This Row],[DOB]],DATE(2023, 1, 1), "Y")</f>
        <v>32</v>
      </c>
      <c r="X1096" s="6" t="str">
        <f>IF(employee_data3[[#This Row],[Age]]&lt;=25, "Remaja", IF(employee_data3[[#This Row],[Age]]&lt;=55, "Dewasa", "Lansia"))</f>
        <v>Dewasa</v>
      </c>
      <c r="Y1096" s="7" t="str">
        <f>CONCATENATE(employee_data36[[#This Row],[First-LastName]]," ",employee_data36[[#This Row],[DOB]])</f>
        <v>Chaim-Patrick 32978</v>
      </c>
      <c r="Z1096" t="s">
        <v>40</v>
      </c>
      <c r="AA1096" t="s">
        <v>352</v>
      </c>
      <c r="AB1096" t="s">
        <v>55</v>
      </c>
      <c r="AC1096">
        <v>16162</v>
      </c>
      <c r="AD1096" t="s">
        <v>93</v>
      </c>
      <c r="AE1096" t="s">
        <v>75</v>
      </c>
      <c r="AF1096" t="s">
        <v>236</v>
      </c>
      <c r="AG1096">
        <v>3</v>
      </c>
    </row>
    <row r="1097" spans="1:33" x14ac:dyDescent="0.3">
      <c r="A1097">
        <v>1522</v>
      </c>
      <c r="B1097" t="s">
        <v>4463</v>
      </c>
      <c r="C1097" t="s">
        <v>4464</v>
      </c>
      <c r="D1097" s="6" t="str">
        <f>CONCATENATE(employee_data36[[#This Row],[FirstName]], "-",employee_data36[[#This Row],[LastName]] )</f>
        <v>Amara-Castillo</v>
      </c>
      <c r="E1097" s="1">
        <v>44242</v>
      </c>
      <c r="F1097" s="1"/>
      <c r="G1097" s="7" t="str">
        <f>IF(ISBLANK(employee_data36[[#This Row],[ExitDate]]),"Yes","")</f>
        <v>Yes</v>
      </c>
      <c r="H1097" t="s">
        <v>28</v>
      </c>
      <c r="I1097" t="s">
        <v>4465</v>
      </c>
      <c r="J1097" t="s">
        <v>4466</v>
      </c>
      <c r="K1097" t="s">
        <v>50</v>
      </c>
      <c r="L1097" t="s">
        <v>32</v>
      </c>
      <c r="M1097" s="6" t="str">
        <f>IF(ISBLANK(employee_data36[[#This Row],[ExitDate]]),"1","0")</f>
        <v>1</v>
      </c>
      <c r="N1097" s="6" t="str">
        <f>IF(employee_data36[[#This Row],[EmployeeStatus]]="Active", "Active", "Tidak Active")</f>
        <v>Active</v>
      </c>
      <c r="O1097" t="s">
        <v>63</v>
      </c>
      <c r="P1097" t="s">
        <v>64</v>
      </c>
      <c r="Q1097" t="s">
        <v>63</v>
      </c>
      <c r="R1097" t="s">
        <v>36</v>
      </c>
      <c r="S1097" t="s">
        <v>37</v>
      </c>
      <c r="T1097" t="s">
        <v>38</v>
      </c>
      <c r="U1097" t="s">
        <v>90</v>
      </c>
      <c r="V1097" s="1">
        <v>15942</v>
      </c>
      <c r="W1097" s="6">
        <f>DATEDIF(employee_data36[[#This Row],[DOB]],DATE(2023, 1, 1), "Y")</f>
        <v>79</v>
      </c>
      <c r="X1097" s="6" t="str">
        <f>IF(employee_data3[[#This Row],[Age]]&lt;=25, "Remaja", IF(employee_data3[[#This Row],[Age]]&lt;=55, "Dewasa", "Lansia"))</f>
        <v>Lansia</v>
      </c>
      <c r="Y1097" s="7" t="str">
        <f>CONCATENATE(employee_data36[[#This Row],[First-LastName]]," ",employee_data36[[#This Row],[DOB]])</f>
        <v>Amara-Castillo 15942</v>
      </c>
      <c r="Z1097" t="s">
        <v>40</v>
      </c>
      <c r="AA1097" t="s">
        <v>216</v>
      </c>
      <c r="AB1097" t="s">
        <v>55</v>
      </c>
      <c r="AC1097">
        <v>49777</v>
      </c>
      <c r="AD1097" t="s">
        <v>56</v>
      </c>
      <c r="AE1097" t="s">
        <v>84</v>
      </c>
      <c r="AF1097" t="s">
        <v>45</v>
      </c>
      <c r="AG1097">
        <v>3</v>
      </c>
    </row>
    <row r="1098" spans="1:33" x14ac:dyDescent="0.3">
      <c r="A1098">
        <v>1523</v>
      </c>
      <c r="B1098" t="s">
        <v>437</v>
      </c>
      <c r="C1098" t="s">
        <v>4467</v>
      </c>
      <c r="D1098" s="6" t="str">
        <f>CONCATENATE(employee_data36[[#This Row],[FirstName]], "-",employee_data36[[#This Row],[LastName]] )</f>
        <v>Joel-Eaton</v>
      </c>
      <c r="E1098" s="1">
        <v>44089</v>
      </c>
      <c r="F1098" s="1">
        <v>45101</v>
      </c>
      <c r="G1098" s="7" t="str">
        <f>IF(ISBLANK(employee_data36[[#This Row],[ExitDate]]),"Yes","")</f>
        <v/>
      </c>
      <c r="H1098" t="s">
        <v>28</v>
      </c>
      <c r="I1098" t="s">
        <v>4468</v>
      </c>
      <c r="J1098" t="s">
        <v>4469</v>
      </c>
      <c r="K1098" t="s">
        <v>139</v>
      </c>
      <c r="L1098" t="s">
        <v>32</v>
      </c>
      <c r="M1098" s="6" t="str">
        <f>IF(ISBLANK(employee_data36[[#This Row],[ExitDate]]),"1","0")</f>
        <v>0</v>
      </c>
      <c r="N1098" s="6" t="str">
        <f>IF(employee_data36[[#This Row],[EmployeeStatus]]="Active", "Active", "Tidak Active")</f>
        <v>Active</v>
      </c>
      <c r="O1098" t="s">
        <v>33</v>
      </c>
      <c r="P1098" t="s">
        <v>64</v>
      </c>
      <c r="Q1098" t="s">
        <v>63</v>
      </c>
      <c r="R1098" t="s">
        <v>99</v>
      </c>
      <c r="S1098" t="s">
        <v>4470</v>
      </c>
      <c r="T1098" t="s">
        <v>38</v>
      </c>
      <c r="U1098" t="s">
        <v>696</v>
      </c>
      <c r="V1098" s="1">
        <v>26083</v>
      </c>
      <c r="W1098" s="6">
        <f>DATEDIF(employee_data36[[#This Row],[DOB]],DATE(2023, 1, 1), "Y")</f>
        <v>51</v>
      </c>
      <c r="X1098" s="6" t="str">
        <f>IF(employee_data3[[#This Row],[Age]]&lt;=25, "Remaja", IF(employee_data3[[#This Row],[Age]]&lt;=55, "Dewasa", "Lansia"))</f>
        <v>Dewasa</v>
      </c>
      <c r="Y1098" s="7" t="str">
        <f>CONCATENATE(employee_data36[[#This Row],[First-LastName]]," ",employee_data36[[#This Row],[DOB]])</f>
        <v>Joel-Eaton 26083</v>
      </c>
      <c r="Z1098" t="s">
        <v>40</v>
      </c>
      <c r="AA1098" t="s">
        <v>184</v>
      </c>
      <c r="AB1098" t="s">
        <v>55</v>
      </c>
      <c r="AC1098">
        <v>18628</v>
      </c>
      <c r="AD1098" t="s">
        <v>74</v>
      </c>
      <c r="AE1098" t="s">
        <v>84</v>
      </c>
      <c r="AF1098" t="s">
        <v>45</v>
      </c>
      <c r="AG1098">
        <v>3</v>
      </c>
    </row>
    <row r="1099" spans="1:33" x14ac:dyDescent="0.3">
      <c r="A1099">
        <v>1524</v>
      </c>
      <c r="B1099" t="s">
        <v>4471</v>
      </c>
      <c r="C1099" t="s">
        <v>4472</v>
      </c>
      <c r="D1099" s="6" t="str">
        <f>CONCATENATE(employee_data36[[#This Row],[FirstName]], "-",employee_data36[[#This Row],[LastName]] )</f>
        <v>Priscilla-Walters</v>
      </c>
      <c r="E1099" s="1">
        <v>45001</v>
      </c>
      <c r="F1099" s="1"/>
      <c r="G1099" s="7" t="str">
        <f>IF(ISBLANK(employee_data36[[#This Row],[ExitDate]]),"Yes","")</f>
        <v>Yes</v>
      </c>
      <c r="H1099" t="s">
        <v>28</v>
      </c>
      <c r="I1099" t="s">
        <v>4473</v>
      </c>
      <c r="J1099" t="s">
        <v>4474</v>
      </c>
      <c r="K1099" t="s">
        <v>80</v>
      </c>
      <c r="L1099" t="s">
        <v>32</v>
      </c>
      <c r="M1099" s="6" t="str">
        <f>IF(ISBLANK(employee_data36[[#This Row],[ExitDate]]),"1","0")</f>
        <v>1</v>
      </c>
      <c r="N1099" s="6" t="str">
        <f>IF(employee_data36[[#This Row],[EmployeeStatus]]="Active", "Active", "Tidak Active")</f>
        <v>Active</v>
      </c>
      <c r="O1099" t="s">
        <v>63</v>
      </c>
      <c r="P1099" t="s">
        <v>51</v>
      </c>
      <c r="Q1099" t="s">
        <v>35</v>
      </c>
      <c r="R1099" t="s">
        <v>36</v>
      </c>
      <c r="S1099" t="s">
        <v>37</v>
      </c>
      <c r="T1099" t="s">
        <v>38</v>
      </c>
      <c r="U1099" t="s">
        <v>111</v>
      </c>
      <c r="V1099" s="1">
        <v>27527</v>
      </c>
      <c r="W1099" s="6">
        <f>DATEDIF(employee_data36[[#This Row],[DOB]],DATE(2023, 1, 1), "Y")</f>
        <v>47</v>
      </c>
      <c r="X1099" s="6" t="str">
        <f>IF(employee_data3[[#This Row],[Age]]&lt;=25, "Remaja", IF(employee_data3[[#This Row],[Age]]&lt;=55, "Dewasa", "Lansia"))</f>
        <v>Dewasa</v>
      </c>
      <c r="Y1099" s="7" t="str">
        <f>CONCATENATE(employee_data36[[#This Row],[First-LastName]]," ",employee_data36[[#This Row],[DOB]])</f>
        <v>Priscilla-Walters 27527</v>
      </c>
      <c r="Z1099" t="s">
        <v>40</v>
      </c>
      <c r="AA1099" t="s">
        <v>113</v>
      </c>
      <c r="AB1099" t="s">
        <v>42</v>
      </c>
      <c r="AC1099">
        <v>5112</v>
      </c>
      <c r="AD1099" t="s">
        <v>74</v>
      </c>
      <c r="AE1099" t="s">
        <v>75</v>
      </c>
      <c r="AF1099" t="s">
        <v>45</v>
      </c>
      <c r="AG1099">
        <v>3</v>
      </c>
    </row>
    <row r="1100" spans="1:33" x14ac:dyDescent="0.3">
      <c r="A1100">
        <v>1525</v>
      </c>
      <c r="B1100" t="s">
        <v>1422</v>
      </c>
      <c r="C1100" t="s">
        <v>4475</v>
      </c>
      <c r="D1100" s="6" t="str">
        <f>CONCATENATE(employee_data36[[#This Row],[FirstName]], "-",employee_data36[[#This Row],[LastName]] )</f>
        <v>Nehemiah-Leach</v>
      </c>
      <c r="E1100" s="1">
        <v>44514</v>
      </c>
      <c r="F1100" s="1">
        <v>44841</v>
      </c>
      <c r="G1100" s="7" t="str">
        <f>IF(ISBLANK(employee_data36[[#This Row],[ExitDate]]),"Yes","")</f>
        <v/>
      </c>
      <c r="H1100" t="s">
        <v>28</v>
      </c>
      <c r="I1100" t="s">
        <v>4476</v>
      </c>
      <c r="J1100" t="s">
        <v>4477</v>
      </c>
      <c r="K1100" t="s">
        <v>89</v>
      </c>
      <c r="L1100" t="s">
        <v>32</v>
      </c>
      <c r="M1100" s="6" t="str">
        <f>IF(ISBLANK(employee_data36[[#This Row],[ExitDate]]),"1","0")</f>
        <v>0</v>
      </c>
      <c r="N1100" s="6" t="str">
        <f>IF(employee_data36[[#This Row],[EmployeeStatus]]="Active", "Active", "Tidak Active")</f>
        <v>Active</v>
      </c>
      <c r="O1100" t="s">
        <v>63</v>
      </c>
      <c r="P1100" t="s">
        <v>64</v>
      </c>
      <c r="Q1100" t="s">
        <v>35</v>
      </c>
      <c r="R1100" t="s">
        <v>99</v>
      </c>
      <c r="S1100" t="s">
        <v>4478</v>
      </c>
      <c r="T1100" t="s">
        <v>38</v>
      </c>
      <c r="U1100" t="s">
        <v>81</v>
      </c>
      <c r="V1100" s="1">
        <v>17271</v>
      </c>
      <c r="W1100" s="6">
        <f>DATEDIF(employee_data36[[#This Row],[DOB]],DATE(2023, 1, 1), "Y")</f>
        <v>75</v>
      </c>
      <c r="X1100" s="6" t="str">
        <f>IF(employee_data3[[#This Row],[Age]]&lt;=25, "Remaja", IF(employee_data3[[#This Row],[Age]]&lt;=55, "Dewasa", "Lansia"))</f>
        <v>Lansia</v>
      </c>
      <c r="Y1100" s="7" t="str">
        <f>CONCATENATE(employee_data36[[#This Row],[First-LastName]]," ",employee_data36[[#This Row],[DOB]])</f>
        <v>Nehemiah-Leach 17271</v>
      </c>
      <c r="Z1100" t="s">
        <v>40</v>
      </c>
      <c r="AA1100" t="s">
        <v>83</v>
      </c>
      <c r="AB1100" t="s">
        <v>42</v>
      </c>
      <c r="AC1100">
        <v>42288</v>
      </c>
      <c r="AD1100" t="s">
        <v>128</v>
      </c>
      <c r="AE1100" t="s">
        <v>44</v>
      </c>
      <c r="AF1100" t="s">
        <v>236</v>
      </c>
      <c r="AG1100">
        <v>3</v>
      </c>
    </row>
    <row r="1101" spans="1:33" x14ac:dyDescent="0.3">
      <c r="A1101">
        <v>1526</v>
      </c>
      <c r="B1101" t="s">
        <v>4479</v>
      </c>
      <c r="C1101" t="s">
        <v>830</v>
      </c>
      <c r="D1101" s="6" t="str">
        <f>CONCATENATE(employee_data36[[#This Row],[FirstName]], "-",employee_data36[[#This Row],[LastName]] )</f>
        <v>Ashtyn-Huynh</v>
      </c>
      <c r="E1101" s="1">
        <v>44309</v>
      </c>
      <c r="F1101" s="1"/>
      <c r="G1101" s="7" t="str">
        <f>IF(ISBLANK(employee_data36[[#This Row],[ExitDate]]),"Yes","")</f>
        <v>Yes</v>
      </c>
      <c r="H1101" t="s">
        <v>28</v>
      </c>
      <c r="I1101" t="s">
        <v>4480</v>
      </c>
      <c r="J1101" t="s">
        <v>4481</v>
      </c>
      <c r="K1101" t="s">
        <v>31</v>
      </c>
      <c r="L1101" t="s">
        <v>32</v>
      </c>
      <c r="M1101" s="6" t="str">
        <f>IF(ISBLANK(employee_data36[[#This Row],[ExitDate]]),"1","0")</f>
        <v>1</v>
      </c>
      <c r="N1101" s="6" t="str">
        <f>IF(employee_data36[[#This Row],[EmployeeStatus]]="Active", "Active", "Tidak Active")</f>
        <v>Active</v>
      </c>
      <c r="O1101" t="s">
        <v>33</v>
      </c>
      <c r="P1101" t="s">
        <v>64</v>
      </c>
      <c r="Q1101" t="s">
        <v>63</v>
      </c>
      <c r="R1101" t="s">
        <v>36</v>
      </c>
      <c r="S1101" t="s">
        <v>37</v>
      </c>
      <c r="T1101" t="s">
        <v>38</v>
      </c>
      <c r="U1101" t="s">
        <v>90</v>
      </c>
      <c r="V1101" s="1">
        <v>31871</v>
      </c>
      <c r="W1101" s="6">
        <f>DATEDIF(employee_data36[[#This Row],[DOB]],DATE(2023, 1, 1), "Y")</f>
        <v>35</v>
      </c>
      <c r="X1101" s="6" t="str">
        <f>IF(employee_data3[[#This Row],[Age]]&lt;=25, "Remaja", IF(employee_data3[[#This Row],[Age]]&lt;=55, "Dewasa", "Lansia"))</f>
        <v>Dewasa</v>
      </c>
      <c r="Y1101" s="7" t="str">
        <f>CONCATENATE(employee_data36[[#This Row],[First-LastName]]," ",employee_data36[[#This Row],[DOB]])</f>
        <v>Ashtyn-Huynh 31871</v>
      </c>
      <c r="Z1101" t="s">
        <v>40</v>
      </c>
      <c r="AA1101" t="s">
        <v>226</v>
      </c>
      <c r="AB1101" t="s">
        <v>42</v>
      </c>
      <c r="AC1101">
        <v>13579</v>
      </c>
      <c r="AD1101" t="s">
        <v>74</v>
      </c>
      <c r="AE1101" t="s">
        <v>104</v>
      </c>
      <c r="AF1101" t="s">
        <v>45</v>
      </c>
      <c r="AG1101">
        <v>3</v>
      </c>
    </row>
    <row r="1102" spans="1:33" x14ac:dyDescent="0.3">
      <c r="A1102">
        <v>1527</v>
      </c>
      <c r="B1102" t="s">
        <v>4482</v>
      </c>
      <c r="C1102" t="s">
        <v>2827</v>
      </c>
      <c r="D1102" s="6" t="str">
        <f>CONCATENATE(employee_data36[[#This Row],[FirstName]], "-",employee_data36[[#This Row],[LastName]] )</f>
        <v>Tristen-Reed</v>
      </c>
      <c r="E1102" s="1">
        <v>44717</v>
      </c>
      <c r="F1102" s="1">
        <v>44799</v>
      </c>
      <c r="G1102" s="7" t="str">
        <f>IF(ISBLANK(employee_data36[[#This Row],[ExitDate]]),"Yes","")</f>
        <v/>
      </c>
      <c r="H1102" t="s">
        <v>28</v>
      </c>
      <c r="I1102" t="s">
        <v>4483</v>
      </c>
      <c r="J1102" t="s">
        <v>4484</v>
      </c>
      <c r="K1102" t="s">
        <v>50</v>
      </c>
      <c r="L1102" t="s">
        <v>32</v>
      </c>
      <c r="M1102" s="6" t="str">
        <f>IF(ISBLANK(employee_data36[[#This Row],[ExitDate]]),"1","0")</f>
        <v>0</v>
      </c>
      <c r="N1102" s="6" t="str">
        <f>IF(employee_data36[[#This Row],[EmployeeStatus]]="Active", "Active", "Tidak Active")</f>
        <v>Active</v>
      </c>
      <c r="O1102" t="s">
        <v>52</v>
      </c>
      <c r="P1102" t="s">
        <v>51</v>
      </c>
      <c r="Q1102" t="s">
        <v>63</v>
      </c>
      <c r="R1102" t="s">
        <v>175</v>
      </c>
      <c r="S1102" t="s">
        <v>4485</v>
      </c>
      <c r="T1102" t="s">
        <v>38</v>
      </c>
      <c r="U1102" t="s">
        <v>111</v>
      </c>
      <c r="V1102" s="1">
        <v>29293</v>
      </c>
      <c r="W1102" s="6">
        <f>DATEDIF(employee_data36[[#This Row],[DOB]],DATE(2023, 1, 1), "Y")</f>
        <v>42</v>
      </c>
      <c r="X1102" s="6" t="str">
        <f>IF(employee_data3[[#This Row],[Age]]&lt;=25, "Remaja", IF(employee_data3[[#This Row],[Age]]&lt;=55, "Dewasa", "Lansia"))</f>
        <v>Dewasa</v>
      </c>
      <c r="Y1102" s="7" t="str">
        <f>CONCATENATE(employee_data36[[#This Row],[First-LastName]]," ",employee_data36[[#This Row],[DOB]])</f>
        <v>Tristen-Reed 29293</v>
      </c>
      <c r="Z1102" t="s">
        <v>40</v>
      </c>
      <c r="AA1102" t="s">
        <v>113</v>
      </c>
      <c r="AB1102" t="s">
        <v>42</v>
      </c>
      <c r="AC1102">
        <v>39855</v>
      </c>
      <c r="AD1102" t="s">
        <v>128</v>
      </c>
      <c r="AE1102" t="s">
        <v>44</v>
      </c>
      <c r="AF1102" t="s">
        <v>45</v>
      </c>
      <c r="AG1102">
        <v>3</v>
      </c>
    </row>
    <row r="1103" spans="1:33" x14ac:dyDescent="0.3">
      <c r="A1103">
        <v>1528</v>
      </c>
      <c r="B1103" t="s">
        <v>4486</v>
      </c>
      <c r="C1103" t="s">
        <v>348</v>
      </c>
      <c r="D1103" s="6" t="str">
        <f>CONCATENATE(employee_data36[[#This Row],[FirstName]], "-",employee_data36[[#This Row],[LastName]] )</f>
        <v>Braedon-Chandler</v>
      </c>
      <c r="E1103" s="1">
        <v>44884</v>
      </c>
      <c r="F1103" s="1"/>
      <c r="G1103" s="7" t="str">
        <f>IF(ISBLANK(employee_data36[[#This Row],[ExitDate]]),"Yes","")</f>
        <v>Yes</v>
      </c>
      <c r="H1103" t="s">
        <v>28</v>
      </c>
      <c r="I1103" t="s">
        <v>4487</v>
      </c>
      <c r="J1103" t="s">
        <v>4488</v>
      </c>
      <c r="K1103" t="s">
        <v>139</v>
      </c>
      <c r="L1103" t="s">
        <v>32</v>
      </c>
      <c r="M1103" s="6" t="str">
        <f>IF(ISBLANK(employee_data36[[#This Row],[ExitDate]]),"1","0")</f>
        <v>1</v>
      </c>
      <c r="N1103" s="6" t="str">
        <f>IF(employee_data36[[#This Row],[EmployeeStatus]]="Active", "Active", "Tidak Active")</f>
        <v>Active</v>
      </c>
      <c r="O1103" t="s">
        <v>52</v>
      </c>
      <c r="P1103" t="s">
        <v>51</v>
      </c>
      <c r="Q1103" t="s">
        <v>52</v>
      </c>
      <c r="R1103" t="s">
        <v>36</v>
      </c>
      <c r="S1103" t="s">
        <v>37</v>
      </c>
      <c r="T1103" t="s">
        <v>38</v>
      </c>
      <c r="U1103" t="s">
        <v>90</v>
      </c>
      <c r="V1103" s="1">
        <v>19690</v>
      </c>
      <c r="W1103" s="6">
        <f>DATEDIF(employee_data36[[#This Row],[DOB]],DATE(2023, 1, 1), "Y")</f>
        <v>69</v>
      </c>
      <c r="X1103" s="6" t="str">
        <f>IF(employee_data3[[#This Row],[Age]]&lt;=25, "Remaja", IF(employee_data3[[#This Row],[Age]]&lt;=55, "Dewasa", "Lansia"))</f>
        <v>Lansia</v>
      </c>
      <c r="Y1103" s="7" t="str">
        <f>CONCATENATE(employee_data36[[#This Row],[First-LastName]]," ",employee_data36[[#This Row],[DOB]])</f>
        <v>Braedon-Chandler 19690</v>
      </c>
      <c r="Z1103" t="s">
        <v>40</v>
      </c>
      <c r="AA1103" t="s">
        <v>83</v>
      </c>
      <c r="AB1103" t="s">
        <v>42</v>
      </c>
      <c r="AC1103">
        <v>47571</v>
      </c>
      <c r="AD1103" t="s">
        <v>128</v>
      </c>
      <c r="AE1103" t="s">
        <v>44</v>
      </c>
      <c r="AF1103" t="s">
        <v>45</v>
      </c>
      <c r="AG1103">
        <v>3</v>
      </c>
    </row>
    <row r="1104" spans="1:33" x14ac:dyDescent="0.3">
      <c r="A1104">
        <v>1529</v>
      </c>
      <c r="B1104" t="s">
        <v>4489</v>
      </c>
      <c r="C1104" t="s">
        <v>1423</v>
      </c>
      <c r="D1104" s="6" t="str">
        <f>CONCATENATE(employee_data36[[#This Row],[FirstName]], "-",employee_data36[[#This Row],[LastName]] )</f>
        <v>Nikolas-Hancock</v>
      </c>
      <c r="E1104" s="1">
        <v>45030</v>
      </c>
      <c r="F1104" s="1"/>
      <c r="G1104" s="7" t="str">
        <f>IF(ISBLANK(employee_data36[[#This Row],[ExitDate]]),"Yes","")</f>
        <v>Yes</v>
      </c>
      <c r="H1104" t="s">
        <v>28</v>
      </c>
      <c r="I1104" t="s">
        <v>4490</v>
      </c>
      <c r="J1104" t="s">
        <v>4491</v>
      </c>
      <c r="K1104" t="s">
        <v>118</v>
      </c>
      <c r="L1104" t="s">
        <v>32</v>
      </c>
      <c r="M1104" s="6" t="str">
        <f>IF(ISBLANK(employee_data36[[#This Row],[ExitDate]]),"1","0")</f>
        <v>1</v>
      </c>
      <c r="N1104" s="6" t="str">
        <f>IF(employee_data36[[#This Row],[EmployeeStatus]]="Active", "Active", "Tidak Active")</f>
        <v>Active</v>
      </c>
      <c r="O1104" t="s">
        <v>63</v>
      </c>
      <c r="P1104" t="s">
        <v>34</v>
      </c>
      <c r="Q1104" t="s">
        <v>52</v>
      </c>
      <c r="R1104" t="s">
        <v>36</v>
      </c>
      <c r="S1104" t="s">
        <v>37</v>
      </c>
      <c r="T1104" t="s">
        <v>38</v>
      </c>
      <c r="U1104" t="s">
        <v>90</v>
      </c>
      <c r="V1104" s="1">
        <v>27237</v>
      </c>
      <c r="W1104" s="6">
        <f>DATEDIF(employee_data36[[#This Row],[DOB]],DATE(2023, 1, 1), "Y")</f>
        <v>48</v>
      </c>
      <c r="X1104" s="6" t="str">
        <f>IF(employee_data3[[#This Row],[Age]]&lt;=25, "Remaja", IF(employee_data3[[#This Row],[Age]]&lt;=55, "Dewasa", "Lansia"))</f>
        <v>Dewasa</v>
      </c>
      <c r="Y1104" s="7" t="str">
        <f>CONCATENATE(employee_data36[[#This Row],[First-LastName]]," ",employee_data36[[#This Row],[DOB]])</f>
        <v>Nikolas-Hancock 27237</v>
      </c>
      <c r="Z1104" t="s">
        <v>40</v>
      </c>
      <c r="AA1104" t="s">
        <v>83</v>
      </c>
      <c r="AB1104" t="s">
        <v>42</v>
      </c>
      <c r="AC1104">
        <v>90069</v>
      </c>
      <c r="AD1104" t="s">
        <v>56</v>
      </c>
      <c r="AE1104" t="s">
        <v>84</v>
      </c>
      <c r="AF1104" t="s">
        <v>45</v>
      </c>
      <c r="AG1104">
        <v>3</v>
      </c>
    </row>
    <row r="1105" spans="1:33" x14ac:dyDescent="0.3">
      <c r="A1105">
        <v>1530</v>
      </c>
      <c r="B1105" t="s">
        <v>4492</v>
      </c>
      <c r="C1105" t="s">
        <v>2873</v>
      </c>
      <c r="D1105" s="6" t="str">
        <f>CONCATENATE(employee_data36[[#This Row],[FirstName]], "-",employee_data36[[#This Row],[LastName]] )</f>
        <v>Demetrius-Sanders</v>
      </c>
      <c r="E1105" s="1">
        <v>44908</v>
      </c>
      <c r="F1105" s="1"/>
      <c r="G1105" s="7" t="str">
        <f>IF(ISBLANK(employee_data36[[#This Row],[ExitDate]]),"Yes","")</f>
        <v>Yes</v>
      </c>
      <c r="H1105" t="s">
        <v>28</v>
      </c>
      <c r="I1105" t="s">
        <v>4493</v>
      </c>
      <c r="J1105" t="s">
        <v>4494</v>
      </c>
      <c r="K1105" t="s">
        <v>62</v>
      </c>
      <c r="L1105" t="s">
        <v>32</v>
      </c>
      <c r="M1105" s="6" t="str">
        <f>IF(ISBLANK(employee_data36[[#This Row],[ExitDate]]),"1","0")</f>
        <v>1</v>
      </c>
      <c r="N1105" s="6" t="str">
        <f>IF(employee_data36[[#This Row],[EmployeeStatus]]="Active", "Active", "Tidak Active")</f>
        <v>Active</v>
      </c>
      <c r="O1105" t="s">
        <v>33</v>
      </c>
      <c r="P1105" t="s">
        <v>64</v>
      </c>
      <c r="Q1105" t="s">
        <v>63</v>
      </c>
      <c r="R1105" t="s">
        <v>36</v>
      </c>
      <c r="S1105" t="s">
        <v>37</v>
      </c>
      <c r="T1105" t="s">
        <v>38</v>
      </c>
      <c r="U1105" t="s">
        <v>90</v>
      </c>
      <c r="V1105" s="1">
        <v>36558</v>
      </c>
      <c r="W1105" s="6">
        <f>DATEDIF(employee_data36[[#This Row],[DOB]],DATE(2023, 1, 1), "Y")</f>
        <v>22</v>
      </c>
      <c r="X1105" s="6" t="str">
        <f>IF(employee_data3[[#This Row],[Age]]&lt;=25, "Remaja", IF(employee_data3[[#This Row],[Age]]&lt;=55, "Dewasa", "Lansia"))</f>
        <v>Remaja</v>
      </c>
      <c r="Y1105" s="7" t="str">
        <f>CONCATENATE(employee_data36[[#This Row],[First-LastName]]," ",employee_data36[[#This Row],[DOB]])</f>
        <v>Demetrius-Sanders 36558</v>
      </c>
      <c r="Z1105" t="s">
        <v>40</v>
      </c>
      <c r="AA1105" t="s">
        <v>582</v>
      </c>
      <c r="AB1105" t="s">
        <v>42</v>
      </c>
      <c r="AC1105">
        <v>25072</v>
      </c>
      <c r="AD1105" t="s">
        <v>74</v>
      </c>
      <c r="AE1105" t="s">
        <v>75</v>
      </c>
      <c r="AF1105" t="s">
        <v>45</v>
      </c>
      <c r="AG1105">
        <v>3</v>
      </c>
    </row>
    <row r="1106" spans="1:33" x14ac:dyDescent="0.3">
      <c r="A1106">
        <v>1531</v>
      </c>
      <c r="B1106" t="s">
        <v>4495</v>
      </c>
      <c r="C1106" t="s">
        <v>2959</v>
      </c>
      <c r="D1106" s="6" t="str">
        <f>CONCATENATE(employee_data36[[#This Row],[FirstName]], "-",employee_data36[[#This Row],[LastName]] )</f>
        <v>Tiana-Perry</v>
      </c>
      <c r="E1106" s="1">
        <v>44996</v>
      </c>
      <c r="F1106" s="1">
        <v>45025</v>
      </c>
      <c r="G1106" s="7" t="str">
        <f>IF(ISBLANK(employee_data36[[#This Row],[ExitDate]]),"Yes","")</f>
        <v/>
      </c>
      <c r="H1106" t="s">
        <v>28</v>
      </c>
      <c r="I1106" t="s">
        <v>4496</v>
      </c>
      <c r="J1106" t="s">
        <v>4497</v>
      </c>
      <c r="K1106" t="s">
        <v>168</v>
      </c>
      <c r="L1106" t="s">
        <v>198</v>
      </c>
      <c r="M1106" s="6" t="str">
        <f>IF(ISBLANK(employee_data36[[#This Row],[ExitDate]]),"1","0")</f>
        <v>0</v>
      </c>
      <c r="N1106" s="6" t="str">
        <f>IF(employee_data36[[#This Row],[EmployeeStatus]]="Active", "Active", "Tidak Active")</f>
        <v>Tidak Active</v>
      </c>
      <c r="O1106" t="s">
        <v>52</v>
      </c>
      <c r="P1106" t="s">
        <v>51</v>
      </c>
      <c r="Q1106" t="s">
        <v>63</v>
      </c>
      <c r="R1106" t="s">
        <v>175</v>
      </c>
      <c r="S1106" t="s">
        <v>4498</v>
      </c>
      <c r="T1106" t="s">
        <v>38</v>
      </c>
      <c r="U1106" t="s">
        <v>53</v>
      </c>
      <c r="V1106" s="1">
        <v>31295</v>
      </c>
      <c r="W1106" s="6">
        <f>DATEDIF(employee_data36[[#This Row],[DOB]],DATE(2023, 1, 1), "Y")</f>
        <v>37</v>
      </c>
      <c r="X1106" s="6" t="str">
        <f>IF(employee_data3[[#This Row],[Age]]&lt;=25, "Remaja", IF(employee_data3[[#This Row],[Age]]&lt;=55, "Dewasa", "Lansia"))</f>
        <v>Dewasa</v>
      </c>
      <c r="Y1106" s="7" t="str">
        <f>CONCATENATE(employee_data36[[#This Row],[First-LastName]]," ",employee_data36[[#This Row],[DOB]])</f>
        <v>Tiana-Perry 31295</v>
      </c>
      <c r="Z1106" t="s">
        <v>40</v>
      </c>
      <c r="AA1106" t="s">
        <v>163</v>
      </c>
      <c r="AB1106" t="s">
        <v>42</v>
      </c>
      <c r="AC1106">
        <v>2315</v>
      </c>
      <c r="AD1106" t="s">
        <v>128</v>
      </c>
      <c r="AE1106" t="s">
        <v>44</v>
      </c>
      <c r="AF1106" t="s">
        <v>45</v>
      </c>
      <c r="AG1106">
        <v>3</v>
      </c>
    </row>
    <row r="1107" spans="1:33" x14ac:dyDescent="0.3">
      <c r="A1107">
        <v>1532</v>
      </c>
      <c r="B1107" t="s">
        <v>1249</v>
      </c>
      <c r="C1107" t="s">
        <v>2156</v>
      </c>
      <c r="D1107" s="6" t="str">
        <f>CONCATENATE(employee_data36[[#This Row],[FirstName]], "-",employee_data36[[#This Row],[LastName]] )</f>
        <v>Rene-Pena</v>
      </c>
      <c r="E1107" s="1">
        <v>43791</v>
      </c>
      <c r="F1107" s="1">
        <v>43879</v>
      </c>
      <c r="G1107" s="7" t="str">
        <f>IF(ISBLANK(employee_data36[[#This Row],[ExitDate]]),"Yes","")</f>
        <v/>
      </c>
      <c r="H1107" t="s">
        <v>28</v>
      </c>
      <c r="I1107" t="s">
        <v>4499</v>
      </c>
      <c r="J1107" t="s">
        <v>4500</v>
      </c>
      <c r="K1107" t="s">
        <v>133</v>
      </c>
      <c r="L1107" t="s">
        <v>1805</v>
      </c>
      <c r="M1107" s="6" t="str">
        <f>IF(ISBLANK(employee_data36[[#This Row],[ExitDate]]),"1","0")</f>
        <v>0</v>
      </c>
      <c r="N1107" s="6" t="str">
        <f>IF(employee_data36[[#This Row],[EmployeeStatus]]="Active", "Active", "Tidak Active")</f>
        <v>Tidak Active</v>
      </c>
      <c r="O1107" t="s">
        <v>52</v>
      </c>
      <c r="P1107" t="s">
        <v>64</v>
      </c>
      <c r="Q1107" t="s">
        <v>63</v>
      </c>
      <c r="R1107" t="s">
        <v>140</v>
      </c>
      <c r="S1107" t="s">
        <v>4501</v>
      </c>
      <c r="T1107" t="s">
        <v>38</v>
      </c>
      <c r="U1107" t="s">
        <v>81</v>
      </c>
      <c r="V1107" s="1">
        <v>16141</v>
      </c>
      <c r="W1107" s="6">
        <f>DATEDIF(employee_data36[[#This Row],[DOB]],DATE(2023, 1, 1), "Y")</f>
        <v>78</v>
      </c>
      <c r="X1107" s="6" t="str">
        <f>IF(employee_data3[[#This Row],[Age]]&lt;=25, "Remaja", IF(employee_data3[[#This Row],[Age]]&lt;=55, "Dewasa", "Lansia"))</f>
        <v>Lansia</v>
      </c>
      <c r="Y1107" s="7" t="str">
        <f>CONCATENATE(employee_data36[[#This Row],[First-LastName]]," ",employee_data36[[#This Row],[DOB]])</f>
        <v>Rene-Pena 16141</v>
      </c>
      <c r="Z1107" t="s">
        <v>40</v>
      </c>
      <c r="AA1107" t="s">
        <v>103</v>
      </c>
      <c r="AB1107" t="s">
        <v>42</v>
      </c>
      <c r="AC1107">
        <v>74746</v>
      </c>
      <c r="AD1107" t="s">
        <v>128</v>
      </c>
      <c r="AE1107" t="s">
        <v>104</v>
      </c>
      <c r="AF1107" t="s">
        <v>45</v>
      </c>
      <c r="AG1107">
        <v>3</v>
      </c>
    </row>
    <row r="1108" spans="1:33" x14ac:dyDescent="0.3">
      <c r="A1108">
        <v>1533</v>
      </c>
      <c r="B1108" t="s">
        <v>4502</v>
      </c>
      <c r="C1108" t="s">
        <v>2480</v>
      </c>
      <c r="D1108" s="6" t="str">
        <f>CONCATENATE(employee_data36[[#This Row],[FirstName]], "-",employee_data36[[#This Row],[LastName]] )</f>
        <v>Angelo-Fox</v>
      </c>
      <c r="E1108" s="1">
        <v>44268</v>
      </c>
      <c r="F1108" s="1">
        <v>44519</v>
      </c>
      <c r="G1108" s="7" t="str">
        <f>IF(ISBLANK(employee_data36[[#This Row],[ExitDate]]),"Yes","")</f>
        <v/>
      </c>
      <c r="H1108" t="s">
        <v>28</v>
      </c>
      <c r="I1108" t="s">
        <v>4503</v>
      </c>
      <c r="J1108" t="s">
        <v>4504</v>
      </c>
      <c r="K1108" t="s">
        <v>80</v>
      </c>
      <c r="L1108" t="s">
        <v>1805</v>
      </c>
      <c r="M1108" s="6" t="str">
        <f>IF(ISBLANK(employee_data36[[#This Row],[ExitDate]]),"1","0")</f>
        <v>0</v>
      </c>
      <c r="N1108" s="6" t="str">
        <f>IF(employee_data36[[#This Row],[EmployeeStatus]]="Active", "Active", "Tidak Active")</f>
        <v>Tidak Active</v>
      </c>
      <c r="O1108" t="s">
        <v>33</v>
      </c>
      <c r="P1108" t="s">
        <v>34</v>
      </c>
      <c r="Q1108" t="s">
        <v>63</v>
      </c>
      <c r="R1108" t="s">
        <v>126</v>
      </c>
      <c r="S1108" t="s">
        <v>4505</v>
      </c>
      <c r="T1108" t="s">
        <v>38</v>
      </c>
      <c r="U1108" t="s">
        <v>53</v>
      </c>
      <c r="V1108" s="1">
        <v>33106</v>
      </c>
      <c r="W1108" s="6">
        <f>DATEDIF(employee_data36[[#This Row],[DOB]],DATE(2023, 1, 1), "Y")</f>
        <v>32</v>
      </c>
      <c r="X1108" s="6" t="str">
        <f>IF(employee_data3[[#This Row],[Age]]&lt;=25, "Remaja", IF(employee_data3[[#This Row],[Age]]&lt;=55, "Dewasa", "Lansia"))</f>
        <v>Dewasa</v>
      </c>
      <c r="Y1108" s="7" t="str">
        <f>CONCATENATE(employee_data36[[#This Row],[First-LastName]]," ",employee_data36[[#This Row],[DOB]])</f>
        <v>Angelo-Fox 33106</v>
      </c>
      <c r="Z1108" t="s">
        <v>40</v>
      </c>
      <c r="AA1108" t="s">
        <v>103</v>
      </c>
      <c r="AB1108" t="s">
        <v>42</v>
      </c>
      <c r="AC1108">
        <v>20157</v>
      </c>
      <c r="AD1108" t="s">
        <v>93</v>
      </c>
      <c r="AE1108" t="s">
        <v>44</v>
      </c>
      <c r="AF1108" t="s">
        <v>45</v>
      </c>
      <c r="AG1108">
        <v>3</v>
      </c>
    </row>
    <row r="1109" spans="1:33" x14ac:dyDescent="0.3">
      <c r="A1109">
        <v>1534</v>
      </c>
      <c r="B1109" t="s">
        <v>4506</v>
      </c>
      <c r="C1109" t="s">
        <v>4507</v>
      </c>
      <c r="D1109" s="6" t="str">
        <f>CONCATENATE(employee_data36[[#This Row],[FirstName]], "-",employee_data36[[#This Row],[LastName]] )</f>
        <v>Ernesto-Madden</v>
      </c>
      <c r="E1109" s="1">
        <v>44619</v>
      </c>
      <c r="F1109" s="1"/>
      <c r="G1109" s="7" t="str">
        <f>IF(ISBLANK(employee_data36[[#This Row],[ExitDate]]),"Yes","")</f>
        <v>Yes</v>
      </c>
      <c r="H1109" t="s">
        <v>728</v>
      </c>
      <c r="I1109" t="s">
        <v>4508</v>
      </c>
      <c r="J1109" t="s">
        <v>4509</v>
      </c>
      <c r="K1109" t="s">
        <v>31</v>
      </c>
      <c r="L1109" t="s">
        <v>32</v>
      </c>
      <c r="M1109" s="6" t="str">
        <f>IF(ISBLANK(employee_data36[[#This Row],[ExitDate]]),"1","0")</f>
        <v>1</v>
      </c>
      <c r="N1109" s="6" t="str">
        <f>IF(employee_data36[[#This Row],[EmployeeStatus]]="Active", "Active", "Tidak Active")</f>
        <v>Active</v>
      </c>
      <c r="O1109" t="s">
        <v>63</v>
      </c>
      <c r="P1109" t="s">
        <v>64</v>
      </c>
      <c r="Q1109" t="s">
        <v>35</v>
      </c>
      <c r="R1109" t="s">
        <v>36</v>
      </c>
      <c r="S1109" t="s">
        <v>37</v>
      </c>
      <c r="T1109" t="s">
        <v>38</v>
      </c>
      <c r="U1109" t="s">
        <v>90</v>
      </c>
      <c r="V1109" s="1">
        <v>23691</v>
      </c>
      <c r="W1109" s="6">
        <f>DATEDIF(employee_data36[[#This Row],[DOB]],DATE(2023, 1, 1), "Y")</f>
        <v>58</v>
      </c>
      <c r="X1109" s="6" t="str">
        <f>IF(employee_data3[[#This Row],[Age]]&lt;=25, "Remaja", IF(employee_data3[[#This Row],[Age]]&lt;=55, "Dewasa", "Lansia"))</f>
        <v>Lansia</v>
      </c>
      <c r="Y1109" s="7" t="str">
        <f>CONCATENATE(employee_data36[[#This Row],[First-LastName]]," ",employee_data36[[#This Row],[DOB]])</f>
        <v>Ernesto-Madden 23691</v>
      </c>
      <c r="Z1109" t="s">
        <v>40</v>
      </c>
      <c r="AA1109" t="s">
        <v>216</v>
      </c>
      <c r="AB1109" t="s">
        <v>55</v>
      </c>
      <c r="AC1109">
        <v>11719</v>
      </c>
      <c r="AD1109" t="s">
        <v>43</v>
      </c>
      <c r="AE1109" t="s">
        <v>84</v>
      </c>
      <c r="AF1109" t="s">
        <v>45</v>
      </c>
      <c r="AG1109">
        <v>3</v>
      </c>
    </row>
    <row r="1110" spans="1:33" x14ac:dyDescent="0.3">
      <c r="A1110">
        <v>1535</v>
      </c>
      <c r="B1110" t="s">
        <v>4510</v>
      </c>
      <c r="C1110" t="s">
        <v>3151</v>
      </c>
      <c r="D1110" s="6" t="str">
        <f>CONCATENATE(employee_data36[[#This Row],[FirstName]], "-",employee_data36[[#This Row],[LastName]] )</f>
        <v>Amari-Christian</v>
      </c>
      <c r="E1110" s="1">
        <v>44324</v>
      </c>
      <c r="F1110" s="1"/>
      <c r="G1110" s="7" t="str">
        <f>IF(ISBLANK(employee_data36[[#This Row],[ExitDate]]),"Yes","")</f>
        <v>Yes</v>
      </c>
      <c r="H1110" t="s">
        <v>728</v>
      </c>
      <c r="I1110" t="s">
        <v>4511</v>
      </c>
      <c r="J1110" t="s">
        <v>4512</v>
      </c>
      <c r="K1110" t="s">
        <v>133</v>
      </c>
      <c r="L1110" t="s">
        <v>32</v>
      </c>
      <c r="M1110" s="6" t="str">
        <f>IF(ISBLANK(employee_data36[[#This Row],[ExitDate]]),"1","0")</f>
        <v>1</v>
      </c>
      <c r="N1110" s="6" t="str">
        <f>IF(employee_data36[[#This Row],[EmployeeStatus]]="Active", "Active", "Tidak Active")</f>
        <v>Active</v>
      </c>
      <c r="O1110" t="s">
        <v>33</v>
      </c>
      <c r="P1110" t="s">
        <v>64</v>
      </c>
      <c r="Q1110" t="s">
        <v>52</v>
      </c>
      <c r="R1110" t="s">
        <v>36</v>
      </c>
      <c r="S1110" t="s">
        <v>37</v>
      </c>
      <c r="T1110" t="s">
        <v>38</v>
      </c>
      <c r="U1110" t="s">
        <v>81</v>
      </c>
      <c r="V1110" s="1">
        <v>36841</v>
      </c>
      <c r="W1110" s="6">
        <f>DATEDIF(employee_data36[[#This Row],[DOB]],DATE(2023, 1, 1), "Y")</f>
        <v>22</v>
      </c>
      <c r="X1110" s="6" t="str">
        <f>IF(employee_data3[[#This Row],[Age]]&lt;=25, "Remaja", IF(employee_data3[[#This Row],[Age]]&lt;=55, "Dewasa", "Lansia"))</f>
        <v>Remaja</v>
      </c>
      <c r="Y1110" s="7" t="str">
        <f>CONCATENATE(employee_data36[[#This Row],[First-LastName]]," ",employee_data36[[#This Row],[DOB]])</f>
        <v>Amari-Christian 36841</v>
      </c>
      <c r="Z1110" t="s">
        <v>40</v>
      </c>
      <c r="AA1110" t="s">
        <v>226</v>
      </c>
      <c r="AB1110" t="s">
        <v>42</v>
      </c>
      <c r="AC1110">
        <v>30912</v>
      </c>
      <c r="AD1110" t="s">
        <v>93</v>
      </c>
      <c r="AE1110" t="s">
        <v>44</v>
      </c>
      <c r="AF1110" t="s">
        <v>45</v>
      </c>
      <c r="AG1110">
        <v>3</v>
      </c>
    </row>
    <row r="1111" spans="1:33" x14ac:dyDescent="0.3">
      <c r="A1111">
        <v>1536</v>
      </c>
      <c r="B1111" t="s">
        <v>4513</v>
      </c>
      <c r="C1111" t="s">
        <v>4514</v>
      </c>
      <c r="D1111" s="6" t="str">
        <f>CONCATENATE(employee_data36[[#This Row],[FirstName]], "-",employee_data36[[#This Row],[LastName]] )</f>
        <v>Lilly-Turner</v>
      </c>
      <c r="E1111" s="1">
        <v>44922</v>
      </c>
      <c r="F1111" s="1"/>
      <c r="G1111" s="7" t="str">
        <f>IF(ISBLANK(employee_data36[[#This Row],[ExitDate]]),"Yes","")</f>
        <v>Yes</v>
      </c>
      <c r="H1111" t="s">
        <v>728</v>
      </c>
      <c r="I1111" t="s">
        <v>4515</v>
      </c>
      <c r="J1111" t="s">
        <v>4516</v>
      </c>
      <c r="K1111" t="s">
        <v>50</v>
      </c>
      <c r="L1111" t="s">
        <v>32</v>
      </c>
      <c r="M1111" s="6" t="str">
        <f>IF(ISBLANK(employee_data36[[#This Row],[ExitDate]]),"1","0")</f>
        <v>1</v>
      </c>
      <c r="N1111" s="6" t="str">
        <f>IF(employee_data36[[#This Row],[EmployeeStatus]]="Active", "Active", "Tidak Active")</f>
        <v>Active</v>
      </c>
      <c r="O1111" t="s">
        <v>33</v>
      </c>
      <c r="P1111" t="s">
        <v>34</v>
      </c>
      <c r="Q1111" t="s">
        <v>52</v>
      </c>
      <c r="R1111" t="s">
        <v>36</v>
      </c>
      <c r="S1111" t="s">
        <v>37</v>
      </c>
      <c r="T1111" t="s">
        <v>38</v>
      </c>
      <c r="U1111" t="s">
        <v>81</v>
      </c>
      <c r="V1111" s="1">
        <v>20442</v>
      </c>
      <c r="W1111" s="6">
        <f>DATEDIF(employee_data36[[#This Row],[DOB]],DATE(2023, 1, 1), "Y")</f>
        <v>67</v>
      </c>
      <c r="X1111" s="6" t="str">
        <f>IF(employee_data3[[#This Row],[Age]]&lt;=25, "Remaja", IF(employee_data3[[#This Row],[Age]]&lt;=55, "Dewasa", "Lansia"))</f>
        <v>Lansia</v>
      </c>
      <c r="Y1111" s="7" t="str">
        <f>CONCATENATE(employee_data36[[#This Row],[First-LastName]]," ",employee_data36[[#This Row],[DOB]])</f>
        <v>Lilly-Turner 20442</v>
      </c>
      <c r="Z1111" t="s">
        <v>40</v>
      </c>
      <c r="AA1111" t="s">
        <v>654</v>
      </c>
      <c r="AB1111" t="s">
        <v>42</v>
      </c>
      <c r="AC1111">
        <v>35052</v>
      </c>
      <c r="AD1111" t="s">
        <v>128</v>
      </c>
      <c r="AE1111" t="s">
        <v>75</v>
      </c>
      <c r="AF1111" t="s">
        <v>45</v>
      </c>
      <c r="AG1111">
        <v>3</v>
      </c>
    </row>
    <row r="1112" spans="1:33" x14ac:dyDescent="0.3">
      <c r="A1112">
        <v>1537</v>
      </c>
      <c r="B1112" t="s">
        <v>641</v>
      </c>
      <c r="C1112" t="s">
        <v>1916</v>
      </c>
      <c r="D1112" s="6" t="str">
        <f>CONCATENATE(employee_data36[[#This Row],[FirstName]], "-",employee_data36[[#This Row],[LastName]] )</f>
        <v>Rayne-Simpson</v>
      </c>
      <c r="E1112" s="1">
        <v>44059</v>
      </c>
      <c r="F1112" s="1"/>
      <c r="G1112" s="7" t="str">
        <f>IF(ISBLANK(employee_data36[[#This Row],[ExitDate]]),"Yes","")</f>
        <v>Yes</v>
      </c>
      <c r="H1112" t="s">
        <v>728</v>
      </c>
      <c r="I1112" t="s">
        <v>4517</v>
      </c>
      <c r="J1112" t="s">
        <v>4518</v>
      </c>
      <c r="K1112" t="s">
        <v>139</v>
      </c>
      <c r="L1112" t="s">
        <v>32</v>
      </c>
      <c r="M1112" s="6" t="str">
        <f>IF(ISBLANK(employee_data36[[#This Row],[ExitDate]]),"1","0")</f>
        <v>1</v>
      </c>
      <c r="N1112" s="6" t="str">
        <f>IF(employee_data36[[#This Row],[EmployeeStatus]]="Active", "Active", "Tidak Active")</f>
        <v>Active</v>
      </c>
      <c r="O1112" t="s">
        <v>33</v>
      </c>
      <c r="P1112" t="s">
        <v>64</v>
      </c>
      <c r="Q1112" t="s">
        <v>63</v>
      </c>
      <c r="R1112" t="s">
        <v>36</v>
      </c>
      <c r="S1112" t="s">
        <v>37</v>
      </c>
      <c r="T1112" t="s">
        <v>38</v>
      </c>
      <c r="U1112" t="s">
        <v>177</v>
      </c>
      <c r="V1112" s="1">
        <v>18275</v>
      </c>
      <c r="W1112" s="6">
        <f>DATEDIF(employee_data36[[#This Row],[DOB]],DATE(2023, 1, 1), "Y")</f>
        <v>72</v>
      </c>
      <c r="X1112" s="6" t="str">
        <f>IF(employee_data3[[#This Row],[Age]]&lt;=25, "Remaja", IF(employee_data3[[#This Row],[Age]]&lt;=55, "Dewasa", "Lansia"))</f>
        <v>Lansia</v>
      </c>
      <c r="Y1112" s="7" t="str">
        <f>CONCATENATE(employee_data36[[#This Row],[First-LastName]]," ",employee_data36[[#This Row],[DOB]])</f>
        <v>Rayne-Simpson 18275</v>
      </c>
      <c r="Z1112" t="s">
        <v>40</v>
      </c>
      <c r="AA1112" t="s">
        <v>708</v>
      </c>
      <c r="AB1112" t="s">
        <v>55</v>
      </c>
      <c r="AC1112">
        <v>13235</v>
      </c>
      <c r="AD1112" t="s">
        <v>56</v>
      </c>
      <c r="AE1112" t="s">
        <v>104</v>
      </c>
      <c r="AF1112" t="s">
        <v>45</v>
      </c>
      <c r="AG1112">
        <v>3</v>
      </c>
    </row>
    <row r="1113" spans="1:33" x14ac:dyDescent="0.3">
      <c r="A1113">
        <v>1538</v>
      </c>
      <c r="B1113" t="s">
        <v>632</v>
      </c>
      <c r="C1113" t="s">
        <v>4519</v>
      </c>
      <c r="D1113" s="6" t="str">
        <f>CONCATENATE(employee_data36[[#This Row],[FirstName]], "-",employee_data36[[#This Row],[LastName]] )</f>
        <v>Aaron-Tapia</v>
      </c>
      <c r="E1113" s="1">
        <v>44946</v>
      </c>
      <c r="F1113" s="1"/>
      <c r="G1113" s="7" t="str">
        <f>IF(ISBLANK(employee_data36[[#This Row],[ExitDate]]),"Yes","")</f>
        <v>Yes</v>
      </c>
      <c r="H1113" t="s">
        <v>728</v>
      </c>
      <c r="I1113" t="s">
        <v>4520</v>
      </c>
      <c r="J1113" t="s">
        <v>4521</v>
      </c>
      <c r="K1113" t="s">
        <v>80</v>
      </c>
      <c r="L1113" t="s">
        <v>32</v>
      </c>
      <c r="M1113" s="6" t="str">
        <f>IF(ISBLANK(employee_data36[[#This Row],[ExitDate]]),"1","0")</f>
        <v>1</v>
      </c>
      <c r="N1113" s="6" t="str">
        <f>IF(employee_data36[[#This Row],[EmployeeStatus]]="Active", "Active", "Tidak Active")</f>
        <v>Active</v>
      </c>
      <c r="O1113" t="s">
        <v>33</v>
      </c>
      <c r="P1113" t="s">
        <v>64</v>
      </c>
      <c r="Q1113" t="s">
        <v>63</v>
      </c>
      <c r="R1113" t="s">
        <v>36</v>
      </c>
      <c r="S1113" t="s">
        <v>37</v>
      </c>
      <c r="T1113" t="s">
        <v>38</v>
      </c>
      <c r="U1113" t="s">
        <v>148</v>
      </c>
      <c r="V1113" s="1">
        <v>36909</v>
      </c>
      <c r="W1113" s="6">
        <f>DATEDIF(employee_data36[[#This Row],[DOB]],DATE(2023, 1, 1), "Y")</f>
        <v>21</v>
      </c>
      <c r="X1113" s="6" t="str">
        <f>IF(employee_data3[[#This Row],[Age]]&lt;=25, "Remaja", IF(employee_data3[[#This Row],[Age]]&lt;=55, "Dewasa", "Lansia"))</f>
        <v>Remaja</v>
      </c>
      <c r="Y1113" s="7" t="str">
        <f>CONCATENATE(employee_data36[[#This Row],[First-LastName]]," ",employee_data36[[#This Row],[DOB]])</f>
        <v>Aaron-Tapia 36909</v>
      </c>
      <c r="Z1113" t="s">
        <v>40</v>
      </c>
      <c r="AA1113" t="s">
        <v>150</v>
      </c>
      <c r="AB1113" t="s">
        <v>55</v>
      </c>
      <c r="AC1113">
        <v>27010</v>
      </c>
      <c r="AD1113" t="s">
        <v>43</v>
      </c>
      <c r="AE1113" t="s">
        <v>44</v>
      </c>
      <c r="AF1113" t="s">
        <v>45</v>
      </c>
      <c r="AG1113">
        <v>3</v>
      </c>
    </row>
    <row r="1114" spans="1:33" x14ac:dyDescent="0.3">
      <c r="A1114">
        <v>1539</v>
      </c>
      <c r="B1114" t="s">
        <v>3486</v>
      </c>
      <c r="C1114" t="s">
        <v>3277</v>
      </c>
      <c r="D1114" s="6" t="str">
        <f>CONCATENATE(employee_data36[[#This Row],[FirstName]], "-",employee_data36[[#This Row],[LastName]] )</f>
        <v>Aimee-Santana</v>
      </c>
      <c r="E1114" s="1">
        <v>44193</v>
      </c>
      <c r="F1114" s="1">
        <v>44470</v>
      </c>
      <c r="G1114" s="7" t="str">
        <f>IF(ISBLANK(employee_data36[[#This Row],[ExitDate]]),"Yes","")</f>
        <v/>
      </c>
      <c r="H1114" t="s">
        <v>728</v>
      </c>
      <c r="I1114" t="s">
        <v>4522</v>
      </c>
      <c r="J1114" t="s">
        <v>4523</v>
      </c>
      <c r="K1114" t="s">
        <v>168</v>
      </c>
      <c r="L1114" t="s">
        <v>745</v>
      </c>
      <c r="M1114" s="6" t="str">
        <f>IF(ISBLANK(employee_data36[[#This Row],[ExitDate]]),"1","0")</f>
        <v>0</v>
      </c>
      <c r="N1114" s="6" t="str">
        <f>IF(employee_data36[[#This Row],[EmployeeStatus]]="Active", "Active", "Tidak Active")</f>
        <v>Tidak Active</v>
      </c>
      <c r="O1114" t="s">
        <v>52</v>
      </c>
      <c r="P1114" t="s">
        <v>51</v>
      </c>
      <c r="Q1114" t="s">
        <v>63</v>
      </c>
      <c r="R1114" t="s">
        <v>175</v>
      </c>
      <c r="S1114" t="s">
        <v>4524</v>
      </c>
      <c r="T1114" t="s">
        <v>38</v>
      </c>
      <c r="U1114" t="s">
        <v>177</v>
      </c>
      <c r="V1114" s="1">
        <v>22342</v>
      </c>
      <c r="W1114" s="6">
        <f>DATEDIF(employee_data36[[#This Row],[DOB]],DATE(2023, 1, 1), "Y")</f>
        <v>61</v>
      </c>
      <c r="X1114" s="6" t="str">
        <f>IF(employee_data3[[#This Row],[Age]]&lt;=25, "Remaja", IF(employee_data3[[#This Row],[Age]]&lt;=55, "Dewasa", "Lansia"))</f>
        <v>Lansia</v>
      </c>
      <c r="Y1114" s="7" t="str">
        <f>CONCATENATE(employee_data36[[#This Row],[First-LastName]]," ",employee_data36[[#This Row],[DOB]])</f>
        <v>Aimee-Santana 22342</v>
      </c>
      <c r="Z1114" t="s">
        <v>40</v>
      </c>
      <c r="AA1114" t="s">
        <v>83</v>
      </c>
      <c r="AB1114" t="s">
        <v>55</v>
      </c>
      <c r="AC1114">
        <v>79458</v>
      </c>
      <c r="AD1114" t="s">
        <v>56</v>
      </c>
      <c r="AE1114" t="s">
        <v>44</v>
      </c>
      <c r="AF1114" t="s">
        <v>45</v>
      </c>
      <c r="AG1114">
        <v>3</v>
      </c>
    </row>
    <row r="1115" spans="1:33" x14ac:dyDescent="0.3">
      <c r="A1115">
        <v>1540</v>
      </c>
      <c r="B1115" t="s">
        <v>4525</v>
      </c>
      <c r="C1115" t="s">
        <v>4526</v>
      </c>
      <c r="D1115" s="6" t="str">
        <f>CONCATENATE(employee_data36[[#This Row],[FirstName]], "-",employee_data36[[#This Row],[LastName]] )</f>
        <v>Raegan-Stanton</v>
      </c>
      <c r="E1115" s="1">
        <v>44245</v>
      </c>
      <c r="F1115" s="1"/>
      <c r="G1115" s="7" t="str">
        <f>IF(ISBLANK(employee_data36[[#This Row],[ExitDate]]),"Yes","")</f>
        <v>Yes</v>
      </c>
      <c r="H1115" t="s">
        <v>28</v>
      </c>
      <c r="I1115" t="s">
        <v>4527</v>
      </c>
      <c r="J1115" t="s">
        <v>4528</v>
      </c>
      <c r="K1115" t="s">
        <v>89</v>
      </c>
      <c r="L1115" t="s">
        <v>32</v>
      </c>
      <c r="M1115" s="6" t="str">
        <f>IF(ISBLANK(employee_data36[[#This Row],[ExitDate]]),"1","0")</f>
        <v>1</v>
      </c>
      <c r="N1115" s="6" t="str">
        <f>IF(employee_data36[[#This Row],[EmployeeStatus]]="Active", "Active", "Tidak Active")</f>
        <v>Active</v>
      </c>
      <c r="O1115" t="s">
        <v>33</v>
      </c>
      <c r="P1115" t="s">
        <v>34</v>
      </c>
      <c r="Q1115" t="s">
        <v>35</v>
      </c>
      <c r="R1115" t="s">
        <v>36</v>
      </c>
      <c r="S1115" t="s">
        <v>37</v>
      </c>
      <c r="T1115" t="s">
        <v>38</v>
      </c>
      <c r="U1115" t="s">
        <v>1012</v>
      </c>
      <c r="V1115" s="1">
        <v>24522</v>
      </c>
      <c r="W1115" s="6">
        <f>DATEDIF(employee_data36[[#This Row],[DOB]],DATE(2023, 1, 1), "Y")</f>
        <v>55</v>
      </c>
      <c r="X1115" s="6" t="str">
        <f>IF(employee_data3[[#This Row],[Age]]&lt;=25, "Remaja", IF(employee_data3[[#This Row],[Age]]&lt;=55, "Dewasa", "Lansia"))</f>
        <v>Dewasa</v>
      </c>
      <c r="Y1115" s="7" t="str">
        <f>CONCATENATE(employee_data36[[#This Row],[First-LastName]]," ",employee_data36[[#This Row],[DOB]])</f>
        <v>Raegan-Stanton 24522</v>
      </c>
      <c r="Z1115" t="s">
        <v>40</v>
      </c>
      <c r="AA1115" t="s">
        <v>4529</v>
      </c>
      <c r="AB1115" t="s">
        <v>42</v>
      </c>
      <c r="AC1115">
        <v>62937</v>
      </c>
      <c r="AD1115" t="s">
        <v>93</v>
      </c>
      <c r="AE1115" t="s">
        <v>44</v>
      </c>
      <c r="AF1115" t="s">
        <v>45</v>
      </c>
      <c r="AG1115">
        <v>3</v>
      </c>
    </row>
    <row r="1116" spans="1:33" x14ac:dyDescent="0.3">
      <c r="A1116">
        <v>1541</v>
      </c>
      <c r="B1116" t="s">
        <v>3834</v>
      </c>
      <c r="C1116" t="s">
        <v>500</v>
      </c>
      <c r="D1116" s="6" t="str">
        <f>CONCATENATE(employee_data36[[#This Row],[FirstName]], "-",employee_data36[[#This Row],[LastName]] )</f>
        <v>Johan-Sosa</v>
      </c>
      <c r="E1116" s="1">
        <v>44212</v>
      </c>
      <c r="F1116" s="1"/>
      <c r="G1116" s="7" t="str">
        <f>IF(ISBLANK(employee_data36[[#This Row],[ExitDate]]),"Yes","")</f>
        <v>Yes</v>
      </c>
      <c r="H1116" t="s">
        <v>28</v>
      </c>
      <c r="I1116" t="s">
        <v>4530</v>
      </c>
      <c r="J1116" t="s">
        <v>4531</v>
      </c>
      <c r="K1116" t="s">
        <v>31</v>
      </c>
      <c r="L1116" t="s">
        <v>32</v>
      </c>
      <c r="M1116" s="6" t="str">
        <f>IF(ISBLANK(employee_data36[[#This Row],[ExitDate]]),"1","0")</f>
        <v>1</v>
      </c>
      <c r="N1116" s="6" t="str">
        <f>IF(employee_data36[[#This Row],[EmployeeStatus]]="Active", "Active", "Tidak Active")</f>
        <v>Active</v>
      </c>
      <c r="O1116" t="s">
        <v>52</v>
      </c>
      <c r="P1116" t="s">
        <v>34</v>
      </c>
      <c r="Q1116" t="s">
        <v>63</v>
      </c>
      <c r="R1116" t="s">
        <v>36</v>
      </c>
      <c r="S1116" t="s">
        <v>37</v>
      </c>
      <c r="T1116" t="s">
        <v>38</v>
      </c>
      <c r="U1116" t="s">
        <v>66</v>
      </c>
      <c r="V1116" s="1">
        <v>26646</v>
      </c>
      <c r="W1116" s="6">
        <f>DATEDIF(employee_data36[[#This Row],[DOB]],DATE(2023, 1, 1), "Y")</f>
        <v>50</v>
      </c>
      <c r="X1116" s="6" t="str">
        <f>IF(employee_data3[[#This Row],[Age]]&lt;=25, "Remaja", IF(employee_data3[[#This Row],[Age]]&lt;=55, "Dewasa", "Lansia"))</f>
        <v>Dewasa</v>
      </c>
      <c r="Y1116" s="7" t="str">
        <f>CONCATENATE(employee_data36[[#This Row],[First-LastName]]," ",employee_data36[[#This Row],[DOB]])</f>
        <v>Johan-Sosa 26646</v>
      </c>
      <c r="Z1116" t="s">
        <v>40</v>
      </c>
      <c r="AA1116" t="s">
        <v>67</v>
      </c>
      <c r="AB1116" t="s">
        <v>42</v>
      </c>
      <c r="AC1116">
        <v>7598</v>
      </c>
      <c r="AD1116" t="s">
        <v>93</v>
      </c>
      <c r="AE1116" t="s">
        <v>44</v>
      </c>
      <c r="AF1116" t="s">
        <v>45</v>
      </c>
      <c r="AG1116">
        <v>3</v>
      </c>
    </row>
    <row r="1117" spans="1:33" x14ac:dyDescent="0.3">
      <c r="A1117">
        <v>1542</v>
      </c>
      <c r="B1117" t="s">
        <v>4532</v>
      </c>
      <c r="C1117" t="s">
        <v>4533</v>
      </c>
      <c r="D1117" s="6" t="str">
        <f>CONCATENATE(employee_data36[[#This Row],[FirstName]], "-",employee_data36[[#This Row],[LastName]] )</f>
        <v>Stacy-Bonilla</v>
      </c>
      <c r="E1117" s="1">
        <v>44658</v>
      </c>
      <c r="F1117" s="1"/>
      <c r="G1117" s="7" t="str">
        <f>IF(ISBLANK(employee_data36[[#This Row],[ExitDate]]),"Yes","")</f>
        <v>Yes</v>
      </c>
      <c r="H1117" t="s">
        <v>28</v>
      </c>
      <c r="I1117" t="s">
        <v>4534</v>
      </c>
      <c r="J1117" t="s">
        <v>4535</v>
      </c>
      <c r="K1117" t="s">
        <v>133</v>
      </c>
      <c r="L1117" t="s">
        <v>32</v>
      </c>
      <c r="M1117" s="6" t="str">
        <f>IF(ISBLANK(employee_data36[[#This Row],[ExitDate]]),"1","0")</f>
        <v>1</v>
      </c>
      <c r="N1117" s="6" t="str">
        <f>IF(employee_data36[[#This Row],[EmployeeStatus]]="Active", "Active", "Tidak Active")</f>
        <v>Active</v>
      </c>
      <c r="O1117" t="s">
        <v>63</v>
      </c>
      <c r="P1117" t="s">
        <v>51</v>
      </c>
      <c r="Q1117" t="s">
        <v>35</v>
      </c>
      <c r="R1117" t="s">
        <v>36</v>
      </c>
      <c r="S1117" t="s">
        <v>37</v>
      </c>
      <c r="T1117" t="s">
        <v>38</v>
      </c>
      <c r="U1117" t="s">
        <v>148</v>
      </c>
      <c r="V1117" s="1">
        <v>33949</v>
      </c>
      <c r="W1117" s="6">
        <f>DATEDIF(employee_data36[[#This Row],[DOB]],DATE(2023, 1, 1), "Y")</f>
        <v>30</v>
      </c>
      <c r="X1117" s="6" t="str">
        <f>IF(employee_data3[[#This Row],[Age]]&lt;=25, "Remaja", IF(employee_data3[[#This Row],[Age]]&lt;=55, "Dewasa", "Lansia"))</f>
        <v>Dewasa</v>
      </c>
      <c r="Y1117" s="7" t="str">
        <f>CONCATENATE(employee_data36[[#This Row],[First-LastName]]," ",employee_data36[[#This Row],[DOB]])</f>
        <v>Stacy-Bonilla 33949</v>
      </c>
      <c r="Z1117" t="s">
        <v>40</v>
      </c>
      <c r="AA1117" t="s">
        <v>834</v>
      </c>
      <c r="AB1117" t="s">
        <v>55</v>
      </c>
      <c r="AC1117">
        <v>26161</v>
      </c>
      <c r="AD1117" t="s">
        <v>43</v>
      </c>
      <c r="AE1117" t="s">
        <v>84</v>
      </c>
      <c r="AF1117" t="s">
        <v>45</v>
      </c>
      <c r="AG1117">
        <v>3</v>
      </c>
    </row>
    <row r="1118" spans="1:33" x14ac:dyDescent="0.3">
      <c r="A1118">
        <v>1543</v>
      </c>
      <c r="B1118" t="s">
        <v>4536</v>
      </c>
      <c r="C1118" t="s">
        <v>4089</v>
      </c>
      <c r="D1118" s="6" t="str">
        <f>CONCATENATE(employee_data36[[#This Row],[FirstName]], "-",employee_data36[[#This Row],[LastName]] )</f>
        <v>Valery-Holder</v>
      </c>
      <c r="E1118" s="1">
        <v>43657</v>
      </c>
      <c r="F1118" s="1">
        <v>44320</v>
      </c>
      <c r="G1118" s="7" t="str">
        <f>IF(ISBLANK(employee_data36[[#This Row],[ExitDate]]),"Yes","")</f>
        <v/>
      </c>
      <c r="H1118" t="s">
        <v>28</v>
      </c>
      <c r="I1118" t="s">
        <v>4537</v>
      </c>
      <c r="J1118" t="s">
        <v>4538</v>
      </c>
      <c r="K1118" t="s">
        <v>50</v>
      </c>
      <c r="L1118" t="s">
        <v>32</v>
      </c>
      <c r="M1118" s="6" t="str">
        <f>IF(ISBLANK(employee_data36[[#This Row],[ExitDate]]),"1","0")</f>
        <v>0</v>
      </c>
      <c r="N1118" s="6" t="str">
        <f>IF(employee_data36[[#This Row],[EmployeeStatus]]="Active", "Active", "Tidak Active")</f>
        <v>Active</v>
      </c>
      <c r="O1118" t="s">
        <v>52</v>
      </c>
      <c r="P1118" t="s">
        <v>51</v>
      </c>
      <c r="Q1118" t="s">
        <v>52</v>
      </c>
      <c r="R1118" t="s">
        <v>99</v>
      </c>
      <c r="S1118" t="s">
        <v>4539</v>
      </c>
      <c r="T1118" t="s">
        <v>38</v>
      </c>
      <c r="U1118" t="s">
        <v>90</v>
      </c>
      <c r="V1118" s="1">
        <v>22478</v>
      </c>
      <c r="W1118" s="6">
        <f>DATEDIF(employee_data36[[#This Row],[DOB]],DATE(2023, 1, 1), "Y")</f>
        <v>61</v>
      </c>
      <c r="X1118" s="6" t="str">
        <f>IF(employee_data3[[#This Row],[Age]]&lt;=25, "Remaja", IF(employee_data3[[#This Row],[Age]]&lt;=55, "Dewasa", "Lansia"))</f>
        <v>Lansia</v>
      </c>
      <c r="Y1118" s="7" t="str">
        <f>CONCATENATE(employee_data36[[#This Row],[First-LastName]]," ",employee_data36[[#This Row],[DOB]])</f>
        <v>Valery-Holder 22478</v>
      </c>
      <c r="Z1118" t="s">
        <v>40</v>
      </c>
      <c r="AA1118" t="s">
        <v>83</v>
      </c>
      <c r="AB1118" t="s">
        <v>55</v>
      </c>
      <c r="AC1118">
        <v>43421</v>
      </c>
      <c r="AD1118" t="s">
        <v>93</v>
      </c>
      <c r="AE1118" t="s">
        <v>84</v>
      </c>
      <c r="AF1118" t="s">
        <v>45</v>
      </c>
      <c r="AG1118">
        <v>3</v>
      </c>
    </row>
    <row r="1119" spans="1:33" x14ac:dyDescent="0.3">
      <c r="A1119">
        <v>1544</v>
      </c>
      <c r="B1119" t="s">
        <v>4540</v>
      </c>
      <c r="C1119" t="s">
        <v>4541</v>
      </c>
      <c r="D1119" s="6" t="str">
        <f>CONCATENATE(employee_data36[[#This Row],[FirstName]], "-",employee_data36[[#This Row],[LastName]] )</f>
        <v>Skye-Cochran</v>
      </c>
      <c r="E1119" s="1">
        <v>44052</v>
      </c>
      <c r="F1119" s="1">
        <v>44871</v>
      </c>
      <c r="G1119" s="7" t="str">
        <f>IF(ISBLANK(employee_data36[[#This Row],[ExitDate]]),"Yes","")</f>
        <v/>
      </c>
      <c r="H1119" t="s">
        <v>28</v>
      </c>
      <c r="I1119" t="s">
        <v>4542</v>
      </c>
      <c r="J1119" t="s">
        <v>4543</v>
      </c>
      <c r="K1119" t="s">
        <v>139</v>
      </c>
      <c r="L1119" t="s">
        <v>32</v>
      </c>
      <c r="M1119" s="6" t="str">
        <f>IF(ISBLANK(employee_data36[[#This Row],[ExitDate]]),"1","0")</f>
        <v>0</v>
      </c>
      <c r="N1119" s="6" t="str">
        <f>IF(employee_data36[[#This Row],[EmployeeStatus]]="Active", "Active", "Tidak Active")</f>
        <v>Active</v>
      </c>
      <c r="O1119" t="s">
        <v>52</v>
      </c>
      <c r="P1119" t="s">
        <v>34</v>
      </c>
      <c r="Q1119" t="s">
        <v>35</v>
      </c>
      <c r="R1119" t="s">
        <v>140</v>
      </c>
      <c r="S1119" t="s">
        <v>4544</v>
      </c>
      <c r="T1119" t="s">
        <v>38</v>
      </c>
      <c r="U1119" t="s">
        <v>101</v>
      </c>
      <c r="V1119" s="1">
        <v>34472</v>
      </c>
      <c r="W1119" s="6">
        <f>DATEDIF(employee_data36[[#This Row],[DOB]],DATE(2023, 1, 1), "Y")</f>
        <v>28</v>
      </c>
      <c r="X1119" s="6" t="str">
        <f>IF(employee_data3[[#This Row],[Age]]&lt;=25, "Remaja", IF(employee_data3[[#This Row],[Age]]&lt;=55, "Dewasa", "Lansia"))</f>
        <v>Dewasa</v>
      </c>
      <c r="Y1119" s="7" t="str">
        <f>CONCATENATE(employee_data36[[#This Row],[First-LastName]]," ",employee_data36[[#This Row],[DOB]])</f>
        <v>Skye-Cochran 34472</v>
      </c>
      <c r="Z1119" t="s">
        <v>40</v>
      </c>
      <c r="AA1119" t="s">
        <v>103</v>
      </c>
      <c r="AB1119" t="s">
        <v>42</v>
      </c>
      <c r="AC1119">
        <v>53393</v>
      </c>
      <c r="AD1119" t="s">
        <v>74</v>
      </c>
      <c r="AE1119" t="s">
        <v>84</v>
      </c>
      <c r="AF1119" t="s">
        <v>45</v>
      </c>
      <c r="AG1119">
        <v>3</v>
      </c>
    </row>
    <row r="1120" spans="1:33" x14ac:dyDescent="0.3">
      <c r="A1120">
        <v>1545</v>
      </c>
      <c r="B1120" t="s">
        <v>358</v>
      </c>
      <c r="C1120" t="s">
        <v>689</v>
      </c>
      <c r="D1120" s="6" t="str">
        <f>CONCATENATE(employee_data36[[#This Row],[FirstName]], "-",employee_data36[[#This Row],[LastName]] )</f>
        <v>Jerimiah-Mendez</v>
      </c>
      <c r="E1120" s="1">
        <v>43363</v>
      </c>
      <c r="F1120" s="1"/>
      <c r="G1120" s="7" t="str">
        <f>IF(ISBLANK(employee_data36[[#This Row],[ExitDate]]),"Yes","")</f>
        <v>Yes</v>
      </c>
      <c r="H1120" t="s">
        <v>28</v>
      </c>
      <c r="I1120" t="s">
        <v>4545</v>
      </c>
      <c r="J1120" t="s">
        <v>4546</v>
      </c>
      <c r="K1120" t="s">
        <v>80</v>
      </c>
      <c r="L1120" t="s">
        <v>32</v>
      </c>
      <c r="M1120" s="6" t="str">
        <f>IF(ISBLANK(employee_data36[[#This Row],[ExitDate]]),"1","0")</f>
        <v>1</v>
      </c>
      <c r="N1120" s="6" t="str">
        <f>IF(employee_data36[[#This Row],[EmployeeStatus]]="Active", "Active", "Tidak Active")</f>
        <v>Active</v>
      </c>
      <c r="O1120" t="s">
        <v>33</v>
      </c>
      <c r="P1120" t="s">
        <v>51</v>
      </c>
      <c r="Q1120" t="s">
        <v>52</v>
      </c>
      <c r="R1120" t="s">
        <v>36</v>
      </c>
      <c r="S1120" t="s">
        <v>37</v>
      </c>
      <c r="T1120" t="s">
        <v>38</v>
      </c>
      <c r="U1120" t="s">
        <v>90</v>
      </c>
      <c r="V1120" s="1">
        <v>20948</v>
      </c>
      <c r="W1120" s="6">
        <f>DATEDIF(employee_data36[[#This Row],[DOB]],DATE(2023, 1, 1), "Y")</f>
        <v>65</v>
      </c>
      <c r="X1120" s="6" t="str">
        <f>IF(employee_data3[[#This Row],[Age]]&lt;=25, "Remaja", IF(employee_data3[[#This Row],[Age]]&lt;=55, "Dewasa", "Lansia"))</f>
        <v>Lansia</v>
      </c>
      <c r="Y1120" s="7" t="str">
        <f>CONCATENATE(employee_data36[[#This Row],[First-LastName]]," ",employee_data36[[#This Row],[DOB]])</f>
        <v>Jerimiah-Mendez 20948</v>
      </c>
      <c r="Z1120" t="s">
        <v>40</v>
      </c>
      <c r="AA1120" t="s">
        <v>83</v>
      </c>
      <c r="AB1120" t="s">
        <v>42</v>
      </c>
      <c r="AC1120">
        <v>33362</v>
      </c>
      <c r="AD1120" t="s">
        <v>56</v>
      </c>
      <c r="AE1120" t="s">
        <v>84</v>
      </c>
      <c r="AF1120" t="s">
        <v>45</v>
      </c>
      <c r="AG1120">
        <v>3</v>
      </c>
    </row>
    <row r="1121" spans="1:33" x14ac:dyDescent="0.3">
      <c r="A1121">
        <v>1546</v>
      </c>
      <c r="B1121" t="s">
        <v>4507</v>
      </c>
      <c r="C1121" t="s">
        <v>4547</v>
      </c>
      <c r="D1121" s="6" t="str">
        <f>CONCATENATE(employee_data36[[#This Row],[FirstName]], "-",employee_data36[[#This Row],[LastName]] )</f>
        <v>Madden-Lam</v>
      </c>
      <c r="E1121" s="1">
        <v>43851</v>
      </c>
      <c r="F1121" s="1">
        <v>44335</v>
      </c>
      <c r="G1121" s="7" t="str">
        <f>IF(ISBLANK(employee_data36[[#This Row],[ExitDate]]),"Yes","")</f>
        <v/>
      </c>
      <c r="H1121" t="s">
        <v>28</v>
      </c>
      <c r="I1121" t="s">
        <v>1388</v>
      </c>
      <c r="J1121" t="s">
        <v>4548</v>
      </c>
      <c r="K1121" t="s">
        <v>168</v>
      </c>
      <c r="L1121" t="s">
        <v>32</v>
      </c>
      <c r="M1121" s="6" t="str">
        <f>IF(ISBLANK(employee_data36[[#This Row],[ExitDate]]),"1","0")</f>
        <v>0</v>
      </c>
      <c r="N1121" s="6" t="str">
        <f>IF(employee_data36[[#This Row],[EmployeeStatus]]="Active", "Active", "Tidak Active")</f>
        <v>Active</v>
      </c>
      <c r="O1121" t="s">
        <v>52</v>
      </c>
      <c r="P1121" t="s">
        <v>64</v>
      </c>
      <c r="Q1121" t="s">
        <v>52</v>
      </c>
      <c r="R1121" t="s">
        <v>175</v>
      </c>
      <c r="S1121" t="s">
        <v>4549</v>
      </c>
      <c r="T1121" t="s">
        <v>38</v>
      </c>
      <c r="U1121" t="s">
        <v>148</v>
      </c>
      <c r="V1121" s="1">
        <v>19219</v>
      </c>
      <c r="W1121" s="6">
        <f>DATEDIF(employee_data36[[#This Row],[DOB]],DATE(2023, 1, 1), "Y")</f>
        <v>70</v>
      </c>
      <c r="X1121" s="6" t="str">
        <f>IF(employee_data3[[#This Row],[Age]]&lt;=25, "Remaja", IF(employee_data3[[#This Row],[Age]]&lt;=55, "Dewasa", "Lansia"))</f>
        <v>Lansia</v>
      </c>
      <c r="Y1121" s="7" t="str">
        <f>CONCATENATE(employee_data36[[#This Row],[First-LastName]]," ",employee_data36[[#This Row],[DOB]])</f>
        <v>Madden-Lam 19219</v>
      </c>
      <c r="Z1121" t="s">
        <v>40</v>
      </c>
      <c r="AA1121" t="s">
        <v>834</v>
      </c>
      <c r="AB1121" t="s">
        <v>42</v>
      </c>
      <c r="AC1121">
        <v>61239</v>
      </c>
      <c r="AD1121" t="s">
        <v>56</v>
      </c>
      <c r="AE1121" t="s">
        <v>44</v>
      </c>
      <c r="AF1121" t="s">
        <v>45</v>
      </c>
      <c r="AG1121">
        <v>3</v>
      </c>
    </row>
    <row r="1122" spans="1:33" x14ac:dyDescent="0.3">
      <c r="A1122">
        <v>1547</v>
      </c>
      <c r="B1122" t="s">
        <v>4550</v>
      </c>
      <c r="C1122" t="s">
        <v>354</v>
      </c>
      <c r="D1122" s="6" t="str">
        <f>CONCATENATE(employee_data36[[#This Row],[FirstName]], "-",employee_data36[[#This Row],[LastName]] )</f>
        <v>Nicole-Stone</v>
      </c>
      <c r="E1122" s="1">
        <v>44609</v>
      </c>
      <c r="F1122" s="1">
        <v>44971</v>
      </c>
      <c r="G1122" s="7" t="str">
        <f>IF(ISBLANK(employee_data36[[#This Row],[ExitDate]]),"Yes","")</f>
        <v/>
      </c>
      <c r="H1122" t="s">
        <v>28</v>
      </c>
      <c r="I1122" t="s">
        <v>4551</v>
      </c>
      <c r="J1122" t="s">
        <v>4552</v>
      </c>
      <c r="K1122" t="s">
        <v>98</v>
      </c>
      <c r="L1122" t="s">
        <v>32</v>
      </c>
      <c r="M1122" s="6" t="str">
        <f>IF(ISBLANK(employee_data36[[#This Row],[ExitDate]]),"1","0")</f>
        <v>0</v>
      </c>
      <c r="N1122" s="6" t="str">
        <f>IF(employee_data36[[#This Row],[EmployeeStatus]]="Active", "Active", "Tidak Active")</f>
        <v>Active</v>
      </c>
      <c r="O1122" t="s">
        <v>33</v>
      </c>
      <c r="P1122" t="s">
        <v>64</v>
      </c>
      <c r="Q1122" t="s">
        <v>35</v>
      </c>
      <c r="R1122" t="s">
        <v>140</v>
      </c>
      <c r="S1122" t="s">
        <v>4553</v>
      </c>
      <c r="T1122" t="s">
        <v>38</v>
      </c>
      <c r="U1122" t="s">
        <v>1012</v>
      </c>
      <c r="V1122" s="1">
        <v>34328</v>
      </c>
      <c r="W1122" s="6">
        <f>DATEDIF(employee_data36[[#This Row],[DOB]],DATE(2023, 1, 1), "Y")</f>
        <v>29</v>
      </c>
      <c r="X1122" s="6" t="str">
        <f>IF(employee_data3[[#This Row],[Age]]&lt;=25, "Remaja", IF(employee_data3[[#This Row],[Age]]&lt;=55, "Dewasa", "Lansia"))</f>
        <v>Dewasa</v>
      </c>
      <c r="Y1122" s="7" t="str">
        <f>CONCATENATE(employee_data36[[#This Row],[First-LastName]]," ",employee_data36[[#This Row],[DOB]])</f>
        <v>Nicole-Stone 34328</v>
      </c>
      <c r="Z1122" t="s">
        <v>40</v>
      </c>
      <c r="AA1122" t="s">
        <v>1506</v>
      </c>
      <c r="AB1122" t="s">
        <v>42</v>
      </c>
      <c r="AC1122">
        <v>31989</v>
      </c>
      <c r="AD1122" t="s">
        <v>56</v>
      </c>
      <c r="AE1122" t="s">
        <v>44</v>
      </c>
      <c r="AF1122" t="s">
        <v>45</v>
      </c>
      <c r="AG1122">
        <v>3</v>
      </c>
    </row>
    <row r="1123" spans="1:33" x14ac:dyDescent="0.3">
      <c r="A1123">
        <v>1548</v>
      </c>
      <c r="B1123" t="s">
        <v>4554</v>
      </c>
      <c r="C1123" t="s">
        <v>3151</v>
      </c>
      <c r="D1123" s="6" t="str">
        <f>CONCATENATE(employee_data36[[#This Row],[FirstName]], "-",employee_data36[[#This Row],[LastName]] )</f>
        <v>Brice-Christian</v>
      </c>
      <c r="E1123" s="1">
        <v>43627</v>
      </c>
      <c r="F1123" s="1"/>
      <c r="G1123" s="7" t="str">
        <f>IF(ISBLANK(employee_data36[[#This Row],[ExitDate]]),"Yes","")</f>
        <v>Yes</v>
      </c>
      <c r="H1123" t="s">
        <v>28</v>
      </c>
      <c r="I1123" t="s">
        <v>4555</v>
      </c>
      <c r="J1123" t="s">
        <v>4556</v>
      </c>
      <c r="K1123" t="s">
        <v>118</v>
      </c>
      <c r="L1123" t="s">
        <v>32</v>
      </c>
      <c r="M1123" s="6" t="str">
        <f>IF(ISBLANK(employee_data36[[#This Row],[ExitDate]]),"1","0")</f>
        <v>1</v>
      </c>
      <c r="N1123" s="6" t="str">
        <f>IF(employee_data36[[#This Row],[EmployeeStatus]]="Active", "Active", "Tidak Active")</f>
        <v>Active</v>
      </c>
      <c r="O1123" t="s">
        <v>52</v>
      </c>
      <c r="P1123" t="s">
        <v>51</v>
      </c>
      <c r="Q1123" t="s">
        <v>63</v>
      </c>
      <c r="R1123" t="s">
        <v>36</v>
      </c>
      <c r="S1123" t="s">
        <v>37</v>
      </c>
      <c r="T1123" t="s">
        <v>38</v>
      </c>
      <c r="U1123" t="s">
        <v>111</v>
      </c>
      <c r="V1123" s="1">
        <v>23590</v>
      </c>
      <c r="W1123" s="6">
        <f>DATEDIF(employee_data36[[#This Row],[DOB]],DATE(2023, 1, 1), "Y")</f>
        <v>58</v>
      </c>
      <c r="X1123" s="6" t="str">
        <f>IF(employee_data3[[#This Row],[Age]]&lt;=25, "Remaja", IF(employee_data3[[#This Row],[Age]]&lt;=55, "Dewasa", "Lansia"))</f>
        <v>Lansia</v>
      </c>
      <c r="Y1123" s="7" t="str">
        <f>CONCATENATE(employee_data36[[#This Row],[First-LastName]]," ",employee_data36[[#This Row],[DOB]])</f>
        <v>Brice-Christian 23590</v>
      </c>
      <c r="Z1123" t="s">
        <v>40</v>
      </c>
      <c r="AA1123" t="s">
        <v>113</v>
      </c>
      <c r="AB1123" t="s">
        <v>55</v>
      </c>
      <c r="AC1123">
        <v>75761</v>
      </c>
      <c r="AD1123" t="s">
        <v>128</v>
      </c>
      <c r="AE1123" t="s">
        <v>44</v>
      </c>
      <c r="AF1123" t="s">
        <v>236</v>
      </c>
      <c r="AG1123">
        <v>3</v>
      </c>
    </row>
    <row r="1124" spans="1:33" x14ac:dyDescent="0.3">
      <c r="A1124">
        <v>1549</v>
      </c>
      <c r="B1124" t="s">
        <v>4557</v>
      </c>
      <c r="C1124" t="s">
        <v>3459</v>
      </c>
      <c r="D1124" s="6" t="str">
        <f>CONCATENATE(employee_data36[[#This Row],[FirstName]], "-",employee_data36[[#This Row],[LastName]] )</f>
        <v>Sage-Potter</v>
      </c>
      <c r="E1124" s="1">
        <v>44686</v>
      </c>
      <c r="F1124" s="1"/>
      <c r="G1124" s="7" t="str">
        <f>IF(ISBLANK(employee_data36[[#This Row],[ExitDate]]),"Yes","")</f>
        <v>Yes</v>
      </c>
      <c r="H1124" t="s">
        <v>28</v>
      </c>
      <c r="I1124" t="s">
        <v>4558</v>
      </c>
      <c r="J1124" t="s">
        <v>4559</v>
      </c>
      <c r="K1124" t="s">
        <v>62</v>
      </c>
      <c r="L1124" t="s">
        <v>32</v>
      </c>
      <c r="M1124" s="6" t="str">
        <f>IF(ISBLANK(employee_data36[[#This Row],[ExitDate]]),"1","0")</f>
        <v>1</v>
      </c>
      <c r="N1124" s="6" t="str">
        <f>IF(employee_data36[[#This Row],[EmployeeStatus]]="Active", "Active", "Tidak Active")</f>
        <v>Active</v>
      </c>
      <c r="O1124" t="s">
        <v>52</v>
      </c>
      <c r="P1124" t="s">
        <v>34</v>
      </c>
      <c r="Q1124" t="s">
        <v>63</v>
      </c>
      <c r="R1124" t="s">
        <v>36</v>
      </c>
      <c r="S1124" t="s">
        <v>37</v>
      </c>
      <c r="T1124" t="s">
        <v>38</v>
      </c>
      <c r="U1124" t="s">
        <v>119</v>
      </c>
      <c r="V1124" s="1">
        <v>33985</v>
      </c>
      <c r="W1124" s="6">
        <f>DATEDIF(employee_data36[[#This Row],[DOB]],DATE(2023, 1, 1), "Y")</f>
        <v>29</v>
      </c>
      <c r="X1124" s="6" t="str">
        <f>IF(employee_data3[[#This Row],[Age]]&lt;=25, "Remaja", IF(employee_data3[[#This Row],[Age]]&lt;=55, "Dewasa", "Lansia"))</f>
        <v>Dewasa</v>
      </c>
      <c r="Y1124" s="7" t="str">
        <f>CONCATENATE(employee_data36[[#This Row],[First-LastName]]," ",employee_data36[[#This Row],[DOB]])</f>
        <v>Sage-Potter 33985</v>
      </c>
      <c r="Z1124" t="s">
        <v>40</v>
      </c>
      <c r="AA1124" t="s">
        <v>119</v>
      </c>
      <c r="AB1124" t="s">
        <v>42</v>
      </c>
      <c r="AC1124">
        <v>25854</v>
      </c>
      <c r="AD1124" t="s">
        <v>74</v>
      </c>
      <c r="AE1124" t="s">
        <v>84</v>
      </c>
      <c r="AF1124" t="s">
        <v>45</v>
      </c>
      <c r="AG1124">
        <v>3</v>
      </c>
    </row>
    <row r="1125" spans="1:33" x14ac:dyDescent="0.3">
      <c r="A1125">
        <v>1550</v>
      </c>
      <c r="B1125" t="s">
        <v>3531</v>
      </c>
      <c r="C1125" t="s">
        <v>4560</v>
      </c>
      <c r="D1125" s="6" t="str">
        <f>CONCATENATE(employee_data36[[#This Row],[FirstName]], "-",employee_data36[[#This Row],[LastName]] )</f>
        <v>Kyle-Peck</v>
      </c>
      <c r="E1125" s="1">
        <v>43362</v>
      </c>
      <c r="F1125" s="1">
        <v>44055</v>
      </c>
      <c r="G1125" s="7" t="str">
        <f>IF(ISBLANK(employee_data36[[#This Row],[ExitDate]]),"Yes","")</f>
        <v/>
      </c>
      <c r="H1125" t="s">
        <v>28</v>
      </c>
      <c r="I1125" t="s">
        <v>4561</v>
      </c>
      <c r="J1125" t="s">
        <v>4562</v>
      </c>
      <c r="K1125" t="s">
        <v>89</v>
      </c>
      <c r="L1125" t="s">
        <v>32</v>
      </c>
      <c r="M1125" s="6" t="str">
        <f>IF(ISBLANK(employee_data36[[#This Row],[ExitDate]]),"1","0")</f>
        <v>0</v>
      </c>
      <c r="N1125" s="6" t="str">
        <f>IF(employee_data36[[#This Row],[EmployeeStatus]]="Active", "Active", "Tidak Active")</f>
        <v>Active</v>
      </c>
      <c r="O1125" t="s">
        <v>63</v>
      </c>
      <c r="P1125" t="s">
        <v>51</v>
      </c>
      <c r="Q1125" t="s">
        <v>35</v>
      </c>
      <c r="R1125" t="s">
        <v>140</v>
      </c>
      <c r="S1125" t="s">
        <v>4563</v>
      </c>
      <c r="T1125" t="s">
        <v>38</v>
      </c>
      <c r="U1125" t="s">
        <v>90</v>
      </c>
      <c r="V1125" s="1">
        <v>22508</v>
      </c>
      <c r="W1125" s="6">
        <f>DATEDIF(employee_data36[[#This Row],[DOB]],DATE(2023, 1, 1), "Y")</f>
        <v>61</v>
      </c>
      <c r="X1125" s="6" t="str">
        <f>IF(employee_data3[[#This Row],[Age]]&lt;=25, "Remaja", IF(employee_data3[[#This Row],[Age]]&lt;=55, "Dewasa", "Lansia"))</f>
        <v>Lansia</v>
      </c>
      <c r="Y1125" s="7" t="str">
        <f>CONCATENATE(employee_data36[[#This Row],[First-LastName]]," ",employee_data36[[#This Row],[DOB]])</f>
        <v>Kyle-Peck 22508</v>
      </c>
      <c r="Z1125" t="s">
        <v>40</v>
      </c>
      <c r="AA1125" t="s">
        <v>103</v>
      </c>
      <c r="AB1125" t="s">
        <v>42</v>
      </c>
      <c r="AC1125">
        <v>92807</v>
      </c>
      <c r="AD1125" t="s">
        <v>93</v>
      </c>
      <c r="AE1125" t="s">
        <v>44</v>
      </c>
      <c r="AF1125" t="s">
        <v>45</v>
      </c>
      <c r="AG1125">
        <v>3</v>
      </c>
    </row>
    <row r="1126" spans="1:33" x14ac:dyDescent="0.3">
      <c r="A1126">
        <v>1551</v>
      </c>
      <c r="B1126" t="s">
        <v>4564</v>
      </c>
      <c r="C1126" t="s">
        <v>4565</v>
      </c>
      <c r="D1126" s="6" t="str">
        <f>CONCATENATE(employee_data36[[#This Row],[FirstName]], "-",employee_data36[[#This Row],[LastName]] )</f>
        <v>Zaniyah-Roman</v>
      </c>
      <c r="E1126" s="1">
        <v>44348</v>
      </c>
      <c r="F1126" s="1">
        <v>45096</v>
      </c>
      <c r="G1126" s="7" t="str">
        <f>IF(ISBLANK(employee_data36[[#This Row],[ExitDate]]),"Yes","")</f>
        <v/>
      </c>
      <c r="H1126" t="s">
        <v>28</v>
      </c>
      <c r="I1126" t="s">
        <v>4566</v>
      </c>
      <c r="J1126" t="s">
        <v>4567</v>
      </c>
      <c r="K1126" t="s">
        <v>31</v>
      </c>
      <c r="L1126" t="s">
        <v>198</v>
      </c>
      <c r="M1126" s="6" t="str">
        <f>IF(ISBLANK(employee_data36[[#This Row],[ExitDate]]),"1","0")</f>
        <v>0</v>
      </c>
      <c r="N1126" s="6" t="str">
        <f>IF(employee_data36[[#This Row],[EmployeeStatus]]="Active", "Active", "Tidak Active")</f>
        <v>Tidak Active</v>
      </c>
      <c r="O1126" t="s">
        <v>33</v>
      </c>
      <c r="P1126" t="s">
        <v>64</v>
      </c>
      <c r="Q1126" t="s">
        <v>63</v>
      </c>
      <c r="R1126" t="s">
        <v>126</v>
      </c>
      <c r="S1126" t="s">
        <v>4568</v>
      </c>
      <c r="T1126" t="s">
        <v>38</v>
      </c>
      <c r="U1126" t="s">
        <v>111</v>
      </c>
      <c r="V1126" s="1">
        <v>28019</v>
      </c>
      <c r="W1126" s="6">
        <f>DATEDIF(employee_data36[[#This Row],[DOB]],DATE(2023, 1, 1), "Y")</f>
        <v>46</v>
      </c>
      <c r="X1126" s="6" t="str">
        <f>IF(employee_data3[[#This Row],[Age]]&lt;=25, "Remaja", IF(employee_data3[[#This Row],[Age]]&lt;=55, "Dewasa", "Lansia"))</f>
        <v>Dewasa</v>
      </c>
      <c r="Y1126" s="7" t="str">
        <f>CONCATENATE(employee_data36[[#This Row],[First-LastName]]," ",employee_data36[[#This Row],[DOB]])</f>
        <v>Zaniyah-Roman 28019</v>
      </c>
      <c r="Z1126" t="s">
        <v>40</v>
      </c>
      <c r="AA1126" t="s">
        <v>419</v>
      </c>
      <c r="AB1126" t="s">
        <v>42</v>
      </c>
      <c r="AC1126">
        <v>5288</v>
      </c>
      <c r="AD1126" t="s">
        <v>93</v>
      </c>
      <c r="AE1126" t="s">
        <v>104</v>
      </c>
      <c r="AF1126" t="s">
        <v>45</v>
      </c>
      <c r="AG1126">
        <v>3</v>
      </c>
    </row>
    <row r="1127" spans="1:33" x14ac:dyDescent="0.3">
      <c r="A1127">
        <v>1552</v>
      </c>
      <c r="B1127" t="s">
        <v>4569</v>
      </c>
      <c r="C1127" t="s">
        <v>4570</v>
      </c>
      <c r="D1127" s="6" t="str">
        <f>CONCATENATE(employee_data36[[#This Row],[FirstName]], "-",employee_data36[[#This Row],[LastName]] )</f>
        <v>Katie-Gutierrez</v>
      </c>
      <c r="E1127" s="1">
        <v>45112</v>
      </c>
      <c r="F1127" s="1">
        <v>45118</v>
      </c>
      <c r="G1127" s="7" t="str">
        <f>IF(ISBLANK(employee_data36[[#This Row],[ExitDate]]),"Yes","")</f>
        <v/>
      </c>
      <c r="H1127" t="s">
        <v>28</v>
      </c>
      <c r="I1127" t="s">
        <v>4571</v>
      </c>
      <c r="J1127" t="s">
        <v>4572</v>
      </c>
      <c r="K1127" t="s">
        <v>133</v>
      </c>
      <c r="L1127" t="s">
        <v>198</v>
      </c>
      <c r="M1127" s="6" t="str">
        <f>IF(ISBLANK(employee_data36[[#This Row],[ExitDate]]),"1","0")</f>
        <v>0</v>
      </c>
      <c r="N1127" s="6" t="str">
        <f>IF(employee_data36[[#This Row],[EmployeeStatus]]="Active", "Active", "Tidak Active")</f>
        <v>Tidak Active</v>
      </c>
      <c r="O1127" t="s">
        <v>52</v>
      </c>
      <c r="P1127" t="s">
        <v>34</v>
      </c>
      <c r="Q1127" t="s">
        <v>52</v>
      </c>
      <c r="R1127" t="s">
        <v>175</v>
      </c>
      <c r="S1127" t="s">
        <v>4573</v>
      </c>
      <c r="T1127" t="s">
        <v>38</v>
      </c>
      <c r="U1127" t="s">
        <v>305</v>
      </c>
      <c r="V1127" s="1">
        <v>19452</v>
      </c>
      <c r="W1127" s="6">
        <f>DATEDIF(employee_data36[[#This Row],[DOB]],DATE(2023, 1, 1), "Y")</f>
        <v>69</v>
      </c>
      <c r="X1127" s="6" t="str">
        <f>IF(employee_data3[[#This Row],[Age]]&lt;=25, "Remaja", IF(employee_data3[[#This Row],[Age]]&lt;=55, "Dewasa", "Lansia"))</f>
        <v>Lansia</v>
      </c>
      <c r="Y1127" s="7" t="str">
        <f>CONCATENATE(employee_data36[[#This Row],[First-LastName]]," ",employee_data36[[#This Row],[DOB]])</f>
        <v>Katie-Gutierrez 19452</v>
      </c>
      <c r="Z1127" t="s">
        <v>40</v>
      </c>
      <c r="AA1127" t="s">
        <v>83</v>
      </c>
      <c r="AB1127" t="s">
        <v>42</v>
      </c>
      <c r="AC1127">
        <v>66412</v>
      </c>
      <c r="AD1127" t="s">
        <v>128</v>
      </c>
      <c r="AE1127" t="s">
        <v>44</v>
      </c>
      <c r="AF1127" t="s">
        <v>45</v>
      </c>
      <c r="AG1127">
        <v>3</v>
      </c>
    </row>
    <row r="1128" spans="1:33" x14ac:dyDescent="0.3">
      <c r="A1128">
        <v>1553</v>
      </c>
      <c r="B1128" t="s">
        <v>294</v>
      </c>
      <c r="C1128" t="s">
        <v>4212</v>
      </c>
      <c r="D1128" s="6" t="str">
        <f>CONCATENATE(employee_data36[[#This Row],[FirstName]], "-",employee_data36[[#This Row],[LastName]] )</f>
        <v>Walker-Baird</v>
      </c>
      <c r="E1128" s="1">
        <v>44912</v>
      </c>
      <c r="F1128" s="1"/>
      <c r="G1128" s="7" t="str">
        <f>IF(ISBLANK(employee_data36[[#This Row],[ExitDate]]),"Yes","")</f>
        <v>Yes</v>
      </c>
      <c r="H1128" t="s">
        <v>28</v>
      </c>
      <c r="I1128" t="s">
        <v>4574</v>
      </c>
      <c r="J1128" t="s">
        <v>4575</v>
      </c>
      <c r="K1128" t="s">
        <v>50</v>
      </c>
      <c r="L1128" t="s">
        <v>32</v>
      </c>
      <c r="M1128" s="6" t="str">
        <f>IF(ISBLANK(employee_data36[[#This Row],[ExitDate]]),"1","0")</f>
        <v>1</v>
      </c>
      <c r="N1128" s="6" t="str">
        <f>IF(employee_data36[[#This Row],[EmployeeStatus]]="Active", "Active", "Tidak Active")</f>
        <v>Active</v>
      </c>
      <c r="O1128" t="s">
        <v>52</v>
      </c>
      <c r="P1128" t="s">
        <v>34</v>
      </c>
      <c r="Q1128" t="s">
        <v>52</v>
      </c>
      <c r="R1128" t="s">
        <v>36</v>
      </c>
      <c r="S1128" t="s">
        <v>37</v>
      </c>
      <c r="T1128" t="s">
        <v>38</v>
      </c>
      <c r="U1128" t="s">
        <v>90</v>
      </c>
      <c r="V1128" s="1">
        <v>22193</v>
      </c>
      <c r="W1128" s="6">
        <f>DATEDIF(employee_data36[[#This Row],[DOB]],DATE(2023, 1, 1), "Y")</f>
        <v>62</v>
      </c>
      <c r="X1128" s="6" t="str">
        <f>IF(employee_data3[[#This Row],[Age]]&lt;=25, "Remaja", IF(employee_data3[[#This Row],[Age]]&lt;=55, "Dewasa", "Lansia"))</f>
        <v>Lansia</v>
      </c>
      <c r="Y1128" s="7" t="str">
        <f>CONCATENATE(employee_data36[[#This Row],[First-LastName]]," ",employee_data36[[#This Row],[DOB]])</f>
        <v>Walker-Baird 22193</v>
      </c>
      <c r="Z1128" t="s">
        <v>40</v>
      </c>
      <c r="AA1128" t="s">
        <v>103</v>
      </c>
      <c r="AB1128" t="s">
        <v>42</v>
      </c>
      <c r="AC1128">
        <v>20484</v>
      </c>
      <c r="AD1128" t="s">
        <v>74</v>
      </c>
      <c r="AE1128" t="s">
        <v>75</v>
      </c>
      <c r="AF1128" t="s">
        <v>45</v>
      </c>
      <c r="AG1128">
        <v>3</v>
      </c>
    </row>
    <row r="1129" spans="1:33" x14ac:dyDescent="0.3">
      <c r="A1129">
        <v>1554</v>
      </c>
      <c r="B1129" t="s">
        <v>4576</v>
      </c>
      <c r="C1129" t="s">
        <v>4577</v>
      </c>
      <c r="D1129" s="6" t="str">
        <f>CONCATENATE(employee_data36[[#This Row],[FirstName]], "-",employee_data36[[#This Row],[LastName]] )</f>
        <v>Zackery-Sutton</v>
      </c>
      <c r="E1129" s="1">
        <v>44383</v>
      </c>
      <c r="F1129" s="1">
        <v>44819</v>
      </c>
      <c r="G1129" s="7" t="str">
        <f>IF(ISBLANK(employee_data36[[#This Row],[ExitDate]]),"Yes","")</f>
        <v/>
      </c>
      <c r="H1129" t="s">
        <v>28</v>
      </c>
      <c r="I1129" t="s">
        <v>4578</v>
      </c>
      <c r="J1129" t="s">
        <v>4579</v>
      </c>
      <c r="K1129" t="s">
        <v>139</v>
      </c>
      <c r="L1129" t="s">
        <v>1805</v>
      </c>
      <c r="M1129" s="6" t="str">
        <f>IF(ISBLANK(employee_data36[[#This Row],[ExitDate]]),"1","0")</f>
        <v>0</v>
      </c>
      <c r="N1129" s="6" t="str">
        <f>IF(employee_data36[[#This Row],[EmployeeStatus]]="Active", "Active", "Tidak Active")</f>
        <v>Tidak Active</v>
      </c>
      <c r="O1129" t="s">
        <v>63</v>
      </c>
      <c r="P1129" t="s">
        <v>64</v>
      </c>
      <c r="Q1129" t="s">
        <v>52</v>
      </c>
      <c r="R1129" t="s">
        <v>175</v>
      </c>
      <c r="S1129" t="s">
        <v>4580</v>
      </c>
      <c r="T1129" t="s">
        <v>38</v>
      </c>
      <c r="U1129" t="s">
        <v>1012</v>
      </c>
      <c r="V1129" s="1">
        <v>18822</v>
      </c>
      <c r="W1129" s="6">
        <f>DATEDIF(employee_data36[[#This Row],[DOB]],DATE(2023, 1, 1), "Y")</f>
        <v>71</v>
      </c>
      <c r="X1129" s="6" t="str">
        <f>IF(employee_data3[[#This Row],[Age]]&lt;=25, "Remaja", IF(employee_data3[[#This Row],[Age]]&lt;=55, "Dewasa", "Lansia"))</f>
        <v>Lansia</v>
      </c>
      <c r="Y1129" s="7" t="str">
        <f>CONCATENATE(employee_data36[[#This Row],[First-LastName]]," ",employee_data36[[#This Row],[DOB]])</f>
        <v>Zackery-Sutton 18822</v>
      </c>
      <c r="Z1129" t="s">
        <v>40</v>
      </c>
      <c r="AA1129" t="s">
        <v>419</v>
      </c>
      <c r="AB1129" t="s">
        <v>55</v>
      </c>
      <c r="AC1129">
        <v>73854</v>
      </c>
      <c r="AD1129" t="s">
        <v>43</v>
      </c>
      <c r="AE1129" t="s">
        <v>44</v>
      </c>
      <c r="AF1129" t="s">
        <v>45</v>
      </c>
      <c r="AG1129">
        <v>3</v>
      </c>
    </row>
    <row r="1130" spans="1:33" x14ac:dyDescent="0.3">
      <c r="A1130">
        <v>1555</v>
      </c>
      <c r="B1130" t="s">
        <v>1585</v>
      </c>
      <c r="C1130" t="s">
        <v>4581</v>
      </c>
      <c r="D1130" s="6" t="str">
        <f>CONCATENATE(employee_data36[[#This Row],[FirstName]], "-",employee_data36[[#This Row],[LastName]] )</f>
        <v>Hazel-Ponce</v>
      </c>
      <c r="E1130" s="1">
        <v>43551</v>
      </c>
      <c r="F1130" s="1"/>
      <c r="G1130" s="7" t="str">
        <f>IF(ISBLANK(employee_data36[[#This Row],[ExitDate]]),"Yes","")</f>
        <v>Yes</v>
      </c>
      <c r="H1130" t="s">
        <v>728</v>
      </c>
      <c r="I1130" t="s">
        <v>4582</v>
      </c>
      <c r="J1130" t="s">
        <v>4583</v>
      </c>
      <c r="K1130" t="s">
        <v>62</v>
      </c>
      <c r="L1130" t="s">
        <v>32</v>
      </c>
      <c r="M1130" s="6" t="str">
        <f>IF(ISBLANK(employee_data36[[#This Row],[ExitDate]]),"1","0")</f>
        <v>1</v>
      </c>
      <c r="N1130" s="6" t="str">
        <f>IF(employee_data36[[#This Row],[EmployeeStatus]]="Active", "Active", "Tidak Active")</f>
        <v>Active</v>
      </c>
      <c r="O1130" t="s">
        <v>52</v>
      </c>
      <c r="P1130" t="s">
        <v>51</v>
      </c>
      <c r="Q1130" t="s">
        <v>52</v>
      </c>
      <c r="R1130" t="s">
        <v>36</v>
      </c>
      <c r="S1130" t="s">
        <v>37</v>
      </c>
      <c r="T1130" t="s">
        <v>38</v>
      </c>
      <c r="U1130" t="s">
        <v>90</v>
      </c>
      <c r="V1130" s="1">
        <v>24223</v>
      </c>
      <c r="W1130" s="6">
        <f>DATEDIF(employee_data36[[#This Row],[DOB]],DATE(2023, 1, 1), "Y")</f>
        <v>56</v>
      </c>
      <c r="X1130" s="6" t="str">
        <f>IF(employee_data3[[#This Row],[Age]]&lt;=25, "Remaja", IF(employee_data3[[#This Row],[Age]]&lt;=55, "Dewasa", "Lansia"))</f>
        <v>Lansia</v>
      </c>
      <c r="Y1130" s="7" t="str">
        <f>CONCATENATE(employee_data36[[#This Row],[First-LastName]]," ",employee_data36[[#This Row],[DOB]])</f>
        <v>Hazel-Ponce 24223</v>
      </c>
      <c r="Z1130" t="s">
        <v>40</v>
      </c>
      <c r="AA1130" t="s">
        <v>103</v>
      </c>
      <c r="AB1130" t="s">
        <v>42</v>
      </c>
      <c r="AC1130">
        <v>86977</v>
      </c>
      <c r="AD1130" t="s">
        <v>56</v>
      </c>
      <c r="AE1130" t="s">
        <v>104</v>
      </c>
      <c r="AF1130" t="s">
        <v>45</v>
      </c>
      <c r="AG1130">
        <v>3</v>
      </c>
    </row>
    <row r="1131" spans="1:33" x14ac:dyDescent="0.3">
      <c r="A1131">
        <v>1556</v>
      </c>
      <c r="B1131" t="s">
        <v>4584</v>
      </c>
      <c r="C1131" t="s">
        <v>3838</v>
      </c>
      <c r="D1131" s="6" t="str">
        <f>CONCATENATE(employee_data36[[#This Row],[FirstName]], "-",employee_data36[[#This Row],[LastName]] )</f>
        <v>Joey-Alvarez</v>
      </c>
      <c r="E1131" s="1">
        <v>45054</v>
      </c>
      <c r="F1131" s="1"/>
      <c r="G1131" s="7" t="str">
        <f>IF(ISBLANK(employee_data36[[#This Row],[ExitDate]]),"Yes","")</f>
        <v>Yes</v>
      </c>
      <c r="H1131" t="s">
        <v>728</v>
      </c>
      <c r="I1131" t="s">
        <v>4585</v>
      </c>
      <c r="J1131" t="s">
        <v>4586</v>
      </c>
      <c r="K1131" t="s">
        <v>168</v>
      </c>
      <c r="L1131" t="s">
        <v>32</v>
      </c>
      <c r="M1131" s="6" t="str">
        <f>IF(ISBLANK(employee_data36[[#This Row],[ExitDate]]),"1","0")</f>
        <v>1</v>
      </c>
      <c r="N1131" s="6" t="str">
        <f>IF(employee_data36[[#This Row],[EmployeeStatus]]="Active", "Active", "Tidak Active")</f>
        <v>Active</v>
      </c>
      <c r="O1131" t="s">
        <v>63</v>
      </c>
      <c r="P1131" t="s">
        <v>64</v>
      </c>
      <c r="Q1131" t="s">
        <v>35</v>
      </c>
      <c r="R1131" t="s">
        <v>36</v>
      </c>
      <c r="S1131" t="s">
        <v>37</v>
      </c>
      <c r="T1131" t="s">
        <v>38</v>
      </c>
      <c r="U1131" t="s">
        <v>177</v>
      </c>
      <c r="V1131" s="1">
        <v>34011</v>
      </c>
      <c r="W1131" s="6">
        <f>DATEDIF(employee_data36[[#This Row],[DOB]],DATE(2023, 1, 1), "Y")</f>
        <v>29</v>
      </c>
      <c r="X1131" s="6" t="str">
        <f>IF(employee_data3[[#This Row],[Age]]&lt;=25, "Remaja", IF(employee_data3[[#This Row],[Age]]&lt;=55, "Dewasa", "Lansia"))</f>
        <v>Dewasa</v>
      </c>
      <c r="Y1131" s="7" t="str">
        <f>CONCATENATE(employee_data36[[#This Row],[First-LastName]]," ",employee_data36[[#This Row],[DOB]])</f>
        <v>Joey-Alvarez 34011</v>
      </c>
      <c r="Z1131" t="s">
        <v>40</v>
      </c>
      <c r="AA1131" t="s">
        <v>243</v>
      </c>
      <c r="AB1131" t="s">
        <v>42</v>
      </c>
      <c r="AC1131">
        <v>40039</v>
      </c>
      <c r="AD1131" t="s">
        <v>128</v>
      </c>
      <c r="AE1131" t="s">
        <v>44</v>
      </c>
      <c r="AF1131" t="s">
        <v>45</v>
      </c>
      <c r="AG1131">
        <v>3</v>
      </c>
    </row>
    <row r="1132" spans="1:33" x14ac:dyDescent="0.3">
      <c r="A1132">
        <v>1557</v>
      </c>
      <c r="B1132" t="s">
        <v>4587</v>
      </c>
      <c r="C1132" t="s">
        <v>4588</v>
      </c>
      <c r="D1132" s="6" t="str">
        <f>CONCATENATE(employee_data36[[#This Row],[FirstName]], "-",employee_data36[[#This Row],[LastName]] )</f>
        <v>Titus-Day</v>
      </c>
      <c r="E1132" s="1">
        <v>43446</v>
      </c>
      <c r="F1132" s="1">
        <v>44189</v>
      </c>
      <c r="G1132" s="7" t="str">
        <f>IF(ISBLANK(employee_data36[[#This Row],[ExitDate]]),"Yes","")</f>
        <v/>
      </c>
      <c r="H1132" t="s">
        <v>728</v>
      </c>
      <c r="I1132" t="s">
        <v>4589</v>
      </c>
      <c r="J1132" t="s">
        <v>4590</v>
      </c>
      <c r="K1132" t="s">
        <v>133</v>
      </c>
      <c r="L1132" t="s">
        <v>745</v>
      </c>
      <c r="M1132" s="6" t="str">
        <f>IF(ISBLANK(employee_data36[[#This Row],[ExitDate]]),"1","0")</f>
        <v>0</v>
      </c>
      <c r="N1132" s="6" t="str">
        <f>IF(employee_data36[[#This Row],[EmployeeStatus]]="Active", "Active", "Tidak Active")</f>
        <v>Tidak Active</v>
      </c>
      <c r="O1132" t="s">
        <v>52</v>
      </c>
      <c r="P1132" t="s">
        <v>64</v>
      </c>
      <c r="Q1132" t="s">
        <v>35</v>
      </c>
      <c r="R1132" t="s">
        <v>175</v>
      </c>
      <c r="S1132" t="s">
        <v>4591</v>
      </c>
      <c r="T1132" t="s">
        <v>38</v>
      </c>
      <c r="U1132" t="s">
        <v>177</v>
      </c>
      <c r="V1132" s="1">
        <v>33405</v>
      </c>
      <c r="W1132" s="6">
        <f>DATEDIF(employee_data36[[#This Row],[DOB]],DATE(2023, 1, 1), "Y")</f>
        <v>31</v>
      </c>
      <c r="X1132" s="6" t="str">
        <f>IF(employee_data3[[#This Row],[Age]]&lt;=25, "Remaja", IF(employee_data3[[#This Row],[Age]]&lt;=55, "Dewasa", "Lansia"))</f>
        <v>Dewasa</v>
      </c>
      <c r="Y1132" s="7" t="str">
        <f>CONCATENATE(employee_data36[[#This Row],[First-LastName]]," ",employee_data36[[#This Row],[DOB]])</f>
        <v>Titus-Day 33405</v>
      </c>
      <c r="Z1132" t="s">
        <v>40</v>
      </c>
      <c r="AA1132" t="s">
        <v>419</v>
      </c>
      <c r="AB1132" t="s">
        <v>55</v>
      </c>
      <c r="AC1132">
        <v>25683</v>
      </c>
      <c r="AD1132" t="s">
        <v>56</v>
      </c>
      <c r="AE1132" t="s">
        <v>104</v>
      </c>
      <c r="AF1132" t="s">
        <v>45</v>
      </c>
      <c r="AG1132">
        <v>3</v>
      </c>
    </row>
    <row r="1133" spans="1:33" x14ac:dyDescent="0.3">
      <c r="A1133">
        <v>1558</v>
      </c>
      <c r="B1133" t="s">
        <v>4592</v>
      </c>
      <c r="C1133" t="s">
        <v>4593</v>
      </c>
      <c r="D1133" s="6" t="str">
        <f>CONCATENATE(employee_data36[[#This Row],[FirstName]], "-",employee_data36[[#This Row],[LastName]] )</f>
        <v>Bella-Norris</v>
      </c>
      <c r="E1133" s="1">
        <v>44068</v>
      </c>
      <c r="F1133" s="1"/>
      <c r="G1133" s="7" t="str">
        <f>IF(ISBLANK(employee_data36[[#This Row],[ExitDate]]),"Yes","")</f>
        <v>Yes</v>
      </c>
      <c r="H1133" t="s">
        <v>728</v>
      </c>
      <c r="I1133" t="s">
        <v>4594</v>
      </c>
      <c r="J1133" t="s">
        <v>4595</v>
      </c>
      <c r="K1133" t="s">
        <v>80</v>
      </c>
      <c r="L1133" t="s">
        <v>32</v>
      </c>
      <c r="M1133" s="6" t="str">
        <f>IF(ISBLANK(employee_data36[[#This Row],[ExitDate]]),"1","0")</f>
        <v>1</v>
      </c>
      <c r="N1133" s="6" t="str">
        <f>IF(employee_data36[[#This Row],[EmployeeStatus]]="Active", "Active", "Tidak Active")</f>
        <v>Active</v>
      </c>
      <c r="O1133" t="s">
        <v>52</v>
      </c>
      <c r="P1133" t="s">
        <v>51</v>
      </c>
      <c r="Q1133" t="s">
        <v>35</v>
      </c>
      <c r="R1133" t="s">
        <v>36</v>
      </c>
      <c r="S1133" t="s">
        <v>37</v>
      </c>
      <c r="T1133" t="s">
        <v>38</v>
      </c>
      <c r="U1133" t="s">
        <v>90</v>
      </c>
      <c r="V1133" s="1">
        <v>29641</v>
      </c>
      <c r="W1133" s="6">
        <f>DATEDIF(employee_data36[[#This Row],[DOB]],DATE(2023, 1, 1), "Y")</f>
        <v>41</v>
      </c>
      <c r="X1133" s="6" t="str">
        <f>IF(employee_data3[[#This Row],[Age]]&lt;=25, "Remaja", IF(employee_data3[[#This Row],[Age]]&lt;=55, "Dewasa", "Lansia"))</f>
        <v>Dewasa</v>
      </c>
      <c r="Y1133" s="7" t="str">
        <f>CONCATENATE(employee_data36[[#This Row],[First-LastName]]," ",employee_data36[[#This Row],[DOB]])</f>
        <v>Bella-Norris 29641</v>
      </c>
      <c r="Z1133" t="s">
        <v>40</v>
      </c>
      <c r="AA1133" t="s">
        <v>419</v>
      </c>
      <c r="AB1133" t="s">
        <v>55</v>
      </c>
      <c r="AC1133">
        <v>3170</v>
      </c>
      <c r="AD1133" t="s">
        <v>93</v>
      </c>
      <c r="AE1133" t="s">
        <v>84</v>
      </c>
      <c r="AF1133" t="s">
        <v>45</v>
      </c>
      <c r="AG1133">
        <v>3</v>
      </c>
    </row>
    <row r="1134" spans="1:33" x14ac:dyDescent="0.3">
      <c r="A1134">
        <v>1559</v>
      </c>
      <c r="B1134" t="s">
        <v>4596</v>
      </c>
      <c r="C1134" t="s">
        <v>3627</v>
      </c>
      <c r="D1134" s="6" t="str">
        <f>CONCATENATE(employee_data36[[#This Row],[FirstName]], "-",employee_data36[[#This Row],[LastName]] )</f>
        <v>Braden-Ballard</v>
      </c>
      <c r="E1134" s="1">
        <v>44673</v>
      </c>
      <c r="F1134" s="1">
        <v>44802</v>
      </c>
      <c r="G1134" s="7" t="str">
        <f>IF(ISBLANK(employee_data36[[#This Row],[ExitDate]]),"Yes","")</f>
        <v/>
      </c>
      <c r="H1134" t="s">
        <v>728</v>
      </c>
      <c r="I1134" t="s">
        <v>4597</v>
      </c>
      <c r="J1134" t="s">
        <v>4598</v>
      </c>
      <c r="K1134" t="s">
        <v>98</v>
      </c>
      <c r="L1134" t="s">
        <v>745</v>
      </c>
      <c r="M1134" s="6" t="str">
        <f>IF(ISBLANK(employee_data36[[#This Row],[ExitDate]]),"1","0")</f>
        <v>0</v>
      </c>
      <c r="N1134" s="6" t="str">
        <f>IF(employee_data36[[#This Row],[EmployeeStatus]]="Active", "Active", "Tidak Active")</f>
        <v>Tidak Active</v>
      </c>
      <c r="O1134" t="s">
        <v>63</v>
      </c>
      <c r="P1134" t="s">
        <v>64</v>
      </c>
      <c r="Q1134" t="s">
        <v>63</v>
      </c>
      <c r="R1134" t="s">
        <v>99</v>
      </c>
      <c r="S1134" t="s">
        <v>4599</v>
      </c>
      <c r="T1134" t="s">
        <v>38</v>
      </c>
      <c r="U1134" t="s">
        <v>177</v>
      </c>
      <c r="V1134" s="1">
        <v>24078</v>
      </c>
      <c r="W1134" s="6">
        <f>DATEDIF(employee_data36[[#This Row],[DOB]],DATE(2023, 1, 1), "Y")</f>
        <v>57</v>
      </c>
      <c r="X1134" s="6" t="str">
        <f>IF(employee_data3[[#This Row],[Age]]&lt;=25, "Remaja", IF(employee_data3[[#This Row],[Age]]&lt;=55, "Dewasa", "Lansia"))</f>
        <v>Lansia</v>
      </c>
      <c r="Y1134" s="7" t="str">
        <f>CONCATENATE(employee_data36[[#This Row],[First-LastName]]," ",employee_data36[[#This Row],[DOB]])</f>
        <v>Braden-Ballard 24078</v>
      </c>
      <c r="Z1134" t="s">
        <v>40</v>
      </c>
      <c r="AA1134" t="s">
        <v>178</v>
      </c>
      <c r="AB1134" t="s">
        <v>55</v>
      </c>
      <c r="AC1134">
        <v>32042</v>
      </c>
      <c r="AD1134" t="s">
        <v>74</v>
      </c>
      <c r="AE1134" t="s">
        <v>104</v>
      </c>
      <c r="AF1134" t="s">
        <v>45</v>
      </c>
      <c r="AG1134">
        <v>3</v>
      </c>
    </row>
    <row r="1135" spans="1:33" x14ac:dyDescent="0.3">
      <c r="A1135">
        <v>1560</v>
      </c>
      <c r="B1135" t="s">
        <v>1156</v>
      </c>
      <c r="C1135" t="s">
        <v>433</v>
      </c>
      <c r="D1135" s="6" t="str">
        <f>CONCATENATE(employee_data36[[#This Row],[FirstName]], "-",employee_data36[[#This Row],[LastName]] )</f>
        <v>Aron-Graham</v>
      </c>
      <c r="E1135" s="1">
        <v>44550</v>
      </c>
      <c r="F1135" s="1">
        <v>44897</v>
      </c>
      <c r="G1135" s="7" t="str">
        <f>IF(ISBLANK(employee_data36[[#This Row],[ExitDate]]),"Yes","")</f>
        <v/>
      </c>
      <c r="H1135" t="s">
        <v>728</v>
      </c>
      <c r="I1135" t="s">
        <v>4600</v>
      </c>
      <c r="J1135" t="s">
        <v>4601</v>
      </c>
      <c r="K1135" t="s">
        <v>168</v>
      </c>
      <c r="L1135" t="s">
        <v>745</v>
      </c>
      <c r="M1135" s="6" t="str">
        <f>IF(ISBLANK(employee_data36[[#This Row],[ExitDate]]),"1","0")</f>
        <v>0</v>
      </c>
      <c r="N1135" s="6" t="str">
        <f>IF(employee_data36[[#This Row],[EmployeeStatus]]="Active", "Active", "Tidak Active")</f>
        <v>Tidak Active</v>
      </c>
      <c r="O1135" t="s">
        <v>63</v>
      </c>
      <c r="P1135" t="s">
        <v>51</v>
      </c>
      <c r="Q1135" t="s">
        <v>63</v>
      </c>
      <c r="R1135" t="s">
        <v>140</v>
      </c>
      <c r="S1135" t="s">
        <v>4602</v>
      </c>
      <c r="T1135" t="s">
        <v>38</v>
      </c>
      <c r="U1135" t="s">
        <v>81</v>
      </c>
      <c r="V1135" s="1">
        <v>17418</v>
      </c>
      <c r="W1135" s="6">
        <f>DATEDIF(employee_data36[[#This Row],[DOB]],DATE(2023, 1, 1), "Y")</f>
        <v>75</v>
      </c>
      <c r="X1135" s="6" t="str">
        <f>IF(employee_data3[[#This Row],[Age]]&lt;=25, "Remaja", IF(employee_data3[[#This Row],[Age]]&lt;=55, "Dewasa", "Lansia"))</f>
        <v>Lansia</v>
      </c>
      <c r="Y1135" s="7" t="str">
        <f>CONCATENATE(employee_data36[[#This Row],[First-LastName]]," ",employee_data36[[#This Row],[DOB]])</f>
        <v>Aron-Graham 17418</v>
      </c>
      <c r="Z1135" t="s">
        <v>40</v>
      </c>
      <c r="AA1135" t="s">
        <v>381</v>
      </c>
      <c r="AB1135" t="s">
        <v>55</v>
      </c>
      <c r="AC1135">
        <v>52047</v>
      </c>
      <c r="AD1135" t="s">
        <v>74</v>
      </c>
      <c r="AE1135" t="s">
        <v>104</v>
      </c>
      <c r="AF1135" t="s">
        <v>45</v>
      </c>
      <c r="AG1135">
        <v>3</v>
      </c>
    </row>
    <row r="1136" spans="1:33" x14ac:dyDescent="0.3">
      <c r="A1136">
        <v>1561</v>
      </c>
      <c r="B1136" t="s">
        <v>1069</v>
      </c>
      <c r="C1136" t="s">
        <v>1595</v>
      </c>
      <c r="D1136" s="6" t="str">
        <f>CONCATENATE(employee_data36[[#This Row],[FirstName]], "-",employee_data36[[#This Row],[LastName]] )</f>
        <v>Shamar-Cross</v>
      </c>
      <c r="E1136" s="1">
        <v>44239</v>
      </c>
      <c r="F1136" s="1"/>
      <c r="G1136" s="7" t="str">
        <f>IF(ISBLANK(employee_data36[[#This Row],[ExitDate]]),"Yes","")</f>
        <v>Yes</v>
      </c>
      <c r="H1136" t="s">
        <v>28</v>
      </c>
      <c r="I1136" t="s">
        <v>4603</v>
      </c>
      <c r="J1136" t="s">
        <v>4604</v>
      </c>
      <c r="K1136" t="s">
        <v>62</v>
      </c>
      <c r="L1136" t="s">
        <v>32</v>
      </c>
      <c r="M1136" s="6" t="str">
        <f>IF(ISBLANK(employee_data36[[#This Row],[ExitDate]]),"1","0")</f>
        <v>1</v>
      </c>
      <c r="N1136" s="6" t="str">
        <f>IF(employee_data36[[#This Row],[EmployeeStatus]]="Active", "Active", "Tidak Active")</f>
        <v>Active</v>
      </c>
      <c r="O1136" t="s">
        <v>33</v>
      </c>
      <c r="P1136" t="s">
        <v>34</v>
      </c>
      <c r="Q1136" t="s">
        <v>63</v>
      </c>
      <c r="R1136" t="s">
        <v>36</v>
      </c>
      <c r="S1136" t="s">
        <v>37</v>
      </c>
      <c r="T1136" t="s">
        <v>38</v>
      </c>
      <c r="U1136" t="s">
        <v>81</v>
      </c>
      <c r="V1136" s="1">
        <v>20604</v>
      </c>
      <c r="W1136" s="6">
        <f>DATEDIF(employee_data36[[#This Row],[DOB]],DATE(2023, 1, 1), "Y")</f>
        <v>66</v>
      </c>
      <c r="X1136" s="6" t="str">
        <f>IF(employee_data3[[#This Row],[Age]]&lt;=25, "Remaja", IF(employee_data3[[#This Row],[Age]]&lt;=55, "Dewasa", "Lansia"))</f>
        <v>Lansia</v>
      </c>
      <c r="Y1136" s="7" t="str">
        <f>CONCATENATE(employee_data36[[#This Row],[First-LastName]]," ",employee_data36[[#This Row],[DOB]])</f>
        <v>Shamar-Cross 20604</v>
      </c>
      <c r="Z1136" t="s">
        <v>40</v>
      </c>
      <c r="AA1136" t="s">
        <v>73</v>
      </c>
      <c r="AB1136" t="s">
        <v>42</v>
      </c>
      <c r="AC1136">
        <v>88833</v>
      </c>
      <c r="AD1136" t="s">
        <v>56</v>
      </c>
      <c r="AE1136" t="s">
        <v>75</v>
      </c>
      <c r="AF1136" t="s">
        <v>45</v>
      </c>
      <c r="AG1136">
        <v>3</v>
      </c>
    </row>
    <row r="1137" spans="1:33" x14ac:dyDescent="0.3">
      <c r="A1137">
        <v>1562</v>
      </c>
      <c r="B1137" t="s">
        <v>4605</v>
      </c>
      <c r="C1137" t="s">
        <v>359</v>
      </c>
      <c r="D1137" s="6" t="str">
        <f>CONCATENATE(employee_data36[[#This Row],[FirstName]], "-",employee_data36[[#This Row],[LastName]] )</f>
        <v>Kailee-Harmon</v>
      </c>
      <c r="E1137" s="1">
        <v>44103</v>
      </c>
      <c r="F1137" s="1">
        <v>44488</v>
      </c>
      <c r="G1137" s="7" t="str">
        <f>IF(ISBLANK(employee_data36[[#This Row],[ExitDate]]),"Yes","")</f>
        <v/>
      </c>
      <c r="H1137" t="s">
        <v>28</v>
      </c>
      <c r="I1137" t="s">
        <v>4606</v>
      </c>
      <c r="J1137" t="s">
        <v>4607</v>
      </c>
      <c r="K1137" t="s">
        <v>89</v>
      </c>
      <c r="L1137" t="s">
        <v>32</v>
      </c>
      <c r="M1137" s="6" t="str">
        <f>IF(ISBLANK(employee_data36[[#This Row],[ExitDate]]),"1","0")</f>
        <v>0</v>
      </c>
      <c r="N1137" s="6" t="str">
        <f>IF(employee_data36[[#This Row],[EmployeeStatus]]="Active", "Active", "Tidak Active")</f>
        <v>Active</v>
      </c>
      <c r="O1137" t="s">
        <v>63</v>
      </c>
      <c r="P1137" t="s">
        <v>64</v>
      </c>
      <c r="Q1137" t="s">
        <v>35</v>
      </c>
      <c r="R1137" t="s">
        <v>99</v>
      </c>
      <c r="S1137" t="s">
        <v>4608</v>
      </c>
      <c r="T1137" t="s">
        <v>38</v>
      </c>
      <c r="U1137" t="s">
        <v>66</v>
      </c>
      <c r="V1137" s="1">
        <v>16140</v>
      </c>
      <c r="W1137" s="6">
        <f>DATEDIF(employee_data36[[#This Row],[DOB]],DATE(2023, 1, 1), "Y")</f>
        <v>78</v>
      </c>
      <c r="X1137" s="6" t="str">
        <f>IF(employee_data3[[#This Row],[Age]]&lt;=25, "Remaja", IF(employee_data3[[#This Row],[Age]]&lt;=55, "Dewasa", "Lansia"))</f>
        <v>Lansia</v>
      </c>
      <c r="Y1137" s="7" t="str">
        <f>CONCATENATE(employee_data36[[#This Row],[First-LastName]]," ",employee_data36[[#This Row],[DOB]])</f>
        <v>Kailee-Harmon 16140</v>
      </c>
      <c r="Z1137" t="s">
        <v>40</v>
      </c>
      <c r="AA1137" t="s">
        <v>395</v>
      </c>
      <c r="AB1137" t="s">
        <v>42</v>
      </c>
      <c r="AC1137">
        <v>3211</v>
      </c>
      <c r="AD1137" t="s">
        <v>93</v>
      </c>
      <c r="AE1137" t="s">
        <v>75</v>
      </c>
      <c r="AF1137" t="s">
        <v>45</v>
      </c>
      <c r="AG1137">
        <v>3</v>
      </c>
    </row>
    <row r="1138" spans="1:33" x14ac:dyDescent="0.3">
      <c r="A1138">
        <v>1563</v>
      </c>
      <c r="B1138" t="s">
        <v>4423</v>
      </c>
      <c r="C1138" t="s">
        <v>4609</v>
      </c>
      <c r="D1138" s="6" t="str">
        <f>CONCATENATE(employee_data36[[#This Row],[FirstName]], "-",employee_data36[[#This Row],[LastName]] )</f>
        <v>Alice-Kaufman</v>
      </c>
      <c r="E1138" s="1">
        <v>44814</v>
      </c>
      <c r="F1138" s="1">
        <v>44966</v>
      </c>
      <c r="G1138" s="7" t="str">
        <f>IF(ISBLANK(employee_data36[[#This Row],[ExitDate]]),"Yes","")</f>
        <v/>
      </c>
      <c r="H1138" t="s">
        <v>28</v>
      </c>
      <c r="I1138" t="s">
        <v>4610</v>
      </c>
      <c r="J1138" t="s">
        <v>4611</v>
      </c>
      <c r="K1138" t="s">
        <v>31</v>
      </c>
      <c r="L1138" t="s">
        <v>32</v>
      </c>
      <c r="M1138" s="6" t="str">
        <f>IF(ISBLANK(employee_data36[[#This Row],[ExitDate]]),"1","0")</f>
        <v>0</v>
      </c>
      <c r="N1138" s="6" t="str">
        <f>IF(employee_data36[[#This Row],[EmployeeStatus]]="Active", "Active", "Tidak Active")</f>
        <v>Active</v>
      </c>
      <c r="O1138" t="s">
        <v>33</v>
      </c>
      <c r="P1138" t="s">
        <v>34</v>
      </c>
      <c r="Q1138" t="s">
        <v>35</v>
      </c>
      <c r="R1138" t="s">
        <v>126</v>
      </c>
      <c r="S1138" t="s">
        <v>4612</v>
      </c>
      <c r="T1138" t="s">
        <v>38</v>
      </c>
      <c r="U1138" t="s">
        <v>90</v>
      </c>
      <c r="V1138" s="1">
        <v>22246</v>
      </c>
      <c r="W1138" s="6">
        <f>DATEDIF(employee_data36[[#This Row],[DOB]],DATE(2023, 1, 1), "Y")</f>
        <v>62</v>
      </c>
      <c r="X1138" s="6" t="str">
        <f>IF(employee_data3[[#This Row],[Age]]&lt;=25, "Remaja", IF(employee_data3[[#This Row],[Age]]&lt;=55, "Dewasa", "Lansia"))</f>
        <v>Lansia</v>
      </c>
      <c r="Y1138" s="7" t="str">
        <f>CONCATENATE(employee_data36[[#This Row],[First-LastName]]," ",employee_data36[[#This Row],[DOB]])</f>
        <v>Alice-Kaufman 22246</v>
      </c>
      <c r="Z1138" t="s">
        <v>40</v>
      </c>
      <c r="AA1138" t="s">
        <v>113</v>
      </c>
      <c r="AB1138" t="s">
        <v>42</v>
      </c>
      <c r="AC1138">
        <v>5789</v>
      </c>
      <c r="AD1138" t="s">
        <v>93</v>
      </c>
      <c r="AE1138" t="s">
        <v>44</v>
      </c>
      <c r="AF1138" t="s">
        <v>45</v>
      </c>
      <c r="AG1138">
        <v>3</v>
      </c>
    </row>
    <row r="1139" spans="1:33" x14ac:dyDescent="0.3">
      <c r="A1139">
        <v>1564</v>
      </c>
      <c r="B1139" t="s">
        <v>1008</v>
      </c>
      <c r="C1139" t="s">
        <v>1079</v>
      </c>
      <c r="D1139" s="6" t="str">
        <f>CONCATENATE(employee_data36[[#This Row],[FirstName]], "-",employee_data36[[#This Row],[LastName]] )</f>
        <v>Cesar-House</v>
      </c>
      <c r="E1139" s="1">
        <v>44996</v>
      </c>
      <c r="F1139" s="1">
        <v>45080</v>
      </c>
      <c r="G1139" s="7" t="str">
        <f>IF(ISBLANK(employee_data36[[#This Row],[ExitDate]]),"Yes","")</f>
        <v/>
      </c>
      <c r="H1139" t="s">
        <v>28</v>
      </c>
      <c r="I1139" t="s">
        <v>4613</v>
      </c>
      <c r="J1139" t="s">
        <v>4614</v>
      </c>
      <c r="K1139" t="s">
        <v>133</v>
      </c>
      <c r="L1139" t="s">
        <v>32</v>
      </c>
      <c r="M1139" s="6" t="str">
        <f>IF(ISBLANK(employee_data36[[#This Row],[ExitDate]]),"1","0")</f>
        <v>0</v>
      </c>
      <c r="N1139" s="6" t="str">
        <f>IF(employee_data36[[#This Row],[EmployeeStatus]]="Active", "Active", "Tidak Active")</f>
        <v>Active</v>
      </c>
      <c r="O1139" t="s">
        <v>33</v>
      </c>
      <c r="P1139" t="s">
        <v>51</v>
      </c>
      <c r="Q1139" t="s">
        <v>63</v>
      </c>
      <c r="R1139" t="s">
        <v>126</v>
      </c>
      <c r="S1139" t="s">
        <v>4615</v>
      </c>
      <c r="T1139" t="s">
        <v>38</v>
      </c>
      <c r="U1139" t="s">
        <v>81</v>
      </c>
      <c r="V1139" s="1">
        <v>33301</v>
      </c>
      <c r="W1139" s="6">
        <f>DATEDIF(employee_data36[[#This Row],[DOB]],DATE(2023, 1, 1), "Y")</f>
        <v>31</v>
      </c>
      <c r="X1139" s="6" t="str">
        <f>IF(employee_data3[[#This Row],[Age]]&lt;=25, "Remaja", IF(employee_data3[[#This Row],[Age]]&lt;=55, "Dewasa", "Lansia"))</f>
        <v>Dewasa</v>
      </c>
      <c r="Y1139" s="7" t="str">
        <f>CONCATENATE(employee_data36[[#This Row],[First-LastName]]," ",employee_data36[[#This Row],[DOB]])</f>
        <v>Cesar-House 33301</v>
      </c>
      <c r="Z1139" t="s">
        <v>40</v>
      </c>
      <c r="AA1139" t="s">
        <v>103</v>
      </c>
      <c r="AB1139" t="s">
        <v>55</v>
      </c>
      <c r="AC1139">
        <v>14685</v>
      </c>
      <c r="AD1139" t="s">
        <v>74</v>
      </c>
      <c r="AE1139" t="s">
        <v>44</v>
      </c>
      <c r="AF1139" t="s">
        <v>105</v>
      </c>
      <c r="AG1139">
        <v>3</v>
      </c>
    </row>
    <row r="1140" spans="1:33" x14ac:dyDescent="0.3">
      <c r="A1140">
        <v>1565</v>
      </c>
      <c r="B1140" t="s">
        <v>4404</v>
      </c>
      <c r="C1140" t="s">
        <v>4616</v>
      </c>
      <c r="D1140" s="6" t="str">
        <f>CONCATENATE(employee_data36[[#This Row],[FirstName]], "-",employee_data36[[#This Row],[LastName]] )</f>
        <v>Guillermo-Lynn</v>
      </c>
      <c r="E1140" s="1">
        <v>44679</v>
      </c>
      <c r="F1140" s="1">
        <v>44997</v>
      </c>
      <c r="G1140" s="7" t="str">
        <f>IF(ISBLANK(employee_data36[[#This Row],[ExitDate]]),"Yes","")</f>
        <v/>
      </c>
      <c r="H1140" t="s">
        <v>28</v>
      </c>
      <c r="I1140" t="s">
        <v>4617</v>
      </c>
      <c r="J1140" t="s">
        <v>4618</v>
      </c>
      <c r="K1140" t="s">
        <v>50</v>
      </c>
      <c r="L1140" t="s">
        <v>32</v>
      </c>
      <c r="M1140" s="6" t="str">
        <f>IF(ISBLANK(employee_data36[[#This Row],[ExitDate]]),"1","0")</f>
        <v>0</v>
      </c>
      <c r="N1140" s="6" t="str">
        <f>IF(employee_data36[[#This Row],[EmployeeStatus]]="Active", "Active", "Tidak Active")</f>
        <v>Active</v>
      </c>
      <c r="O1140" t="s">
        <v>63</v>
      </c>
      <c r="P1140" t="s">
        <v>34</v>
      </c>
      <c r="Q1140" t="s">
        <v>63</v>
      </c>
      <c r="R1140" t="s">
        <v>175</v>
      </c>
      <c r="S1140" t="s">
        <v>4619</v>
      </c>
      <c r="T1140" t="s">
        <v>38</v>
      </c>
      <c r="U1140" t="s">
        <v>90</v>
      </c>
      <c r="V1140" s="1">
        <v>22182</v>
      </c>
      <c r="W1140" s="6">
        <f>DATEDIF(employee_data36[[#This Row],[DOB]],DATE(2023, 1, 1), "Y")</f>
        <v>62</v>
      </c>
      <c r="X1140" s="6" t="str">
        <f>IF(employee_data3[[#This Row],[Age]]&lt;=25, "Remaja", IF(employee_data3[[#This Row],[Age]]&lt;=55, "Dewasa", "Lansia"))</f>
        <v>Lansia</v>
      </c>
      <c r="Y1140" s="7" t="str">
        <f>CONCATENATE(employee_data36[[#This Row],[First-LastName]]," ",employee_data36[[#This Row],[DOB]])</f>
        <v>Guillermo-Lynn 22182</v>
      </c>
      <c r="Z1140" t="s">
        <v>40</v>
      </c>
      <c r="AA1140" t="s">
        <v>226</v>
      </c>
      <c r="AB1140" t="s">
        <v>55</v>
      </c>
      <c r="AC1140">
        <v>6954</v>
      </c>
      <c r="AD1140" t="s">
        <v>128</v>
      </c>
      <c r="AE1140" t="s">
        <v>44</v>
      </c>
      <c r="AF1140" t="s">
        <v>45</v>
      </c>
      <c r="AG1140">
        <v>3</v>
      </c>
    </row>
    <row r="1141" spans="1:33" x14ac:dyDescent="0.3">
      <c r="A1141">
        <v>1566</v>
      </c>
      <c r="B1141" t="s">
        <v>4620</v>
      </c>
      <c r="C1141" t="s">
        <v>3041</v>
      </c>
      <c r="D1141" s="6" t="str">
        <f>CONCATENATE(employee_data36[[#This Row],[FirstName]], "-",employee_data36[[#This Row],[LastName]] )</f>
        <v>Myles-Hart</v>
      </c>
      <c r="E1141" s="1">
        <v>44640</v>
      </c>
      <c r="F1141" s="1">
        <v>45095</v>
      </c>
      <c r="G1141" s="7" t="str">
        <f>IF(ISBLANK(employee_data36[[#This Row],[ExitDate]]),"Yes","")</f>
        <v/>
      </c>
      <c r="H1141" t="s">
        <v>28</v>
      </c>
      <c r="I1141" t="s">
        <v>4621</v>
      </c>
      <c r="J1141" t="s">
        <v>4622</v>
      </c>
      <c r="K1141" t="s">
        <v>139</v>
      </c>
      <c r="L1141" t="s">
        <v>32</v>
      </c>
      <c r="M1141" s="6" t="str">
        <f>IF(ISBLANK(employee_data36[[#This Row],[ExitDate]]),"1","0")</f>
        <v>0</v>
      </c>
      <c r="N1141" s="6" t="str">
        <f>IF(employee_data36[[#This Row],[EmployeeStatus]]="Active", "Active", "Tidak Active")</f>
        <v>Active</v>
      </c>
      <c r="O1141" t="s">
        <v>63</v>
      </c>
      <c r="P1141" t="s">
        <v>64</v>
      </c>
      <c r="Q1141" t="s">
        <v>35</v>
      </c>
      <c r="R1141" t="s">
        <v>140</v>
      </c>
      <c r="S1141" t="s">
        <v>4623</v>
      </c>
      <c r="T1141" t="s">
        <v>38</v>
      </c>
      <c r="U1141" t="s">
        <v>504</v>
      </c>
      <c r="V1141" s="1">
        <v>23004</v>
      </c>
      <c r="W1141" s="6">
        <f>DATEDIF(employee_data36[[#This Row],[DOB]],DATE(2023, 1, 1), "Y")</f>
        <v>60</v>
      </c>
      <c r="X1141" s="6" t="str">
        <f>IF(employee_data3[[#This Row],[Age]]&lt;=25, "Remaja", IF(employee_data3[[#This Row],[Age]]&lt;=55, "Dewasa", "Lansia"))</f>
        <v>Lansia</v>
      </c>
      <c r="Y1141" s="7" t="str">
        <f>CONCATENATE(employee_data36[[#This Row],[First-LastName]]," ",employee_data36[[#This Row],[DOB]])</f>
        <v>Myles-Hart 23004</v>
      </c>
      <c r="Z1141" t="s">
        <v>40</v>
      </c>
      <c r="AA1141" t="s">
        <v>103</v>
      </c>
      <c r="AB1141" t="s">
        <v>42</v>
      </c>
      <c r="AC1141">
        <v>69989</v>
      </c>
      <c r="AD1141" t="s">
        <v>56</v>
      </c>
      <c r="AE1141" t="s">
        <v>104</v>
      </c>
      <c r="AF1141" t="s">
        <v>105</v>
      </c>
      <c r="AG1141">
        <v>3</v>
      </c>
    </row>
    <row r="1142" spans="1:33" x14ac:dyDescent="0.3">
      <c r="A1142">
        <v>1567</v>
      </c>
      <c r="B1142" t="s">
        <v>519</v>
      </c>
      <c r="C1142" t="s">
        <v>1005</v>
      </c>
      <c r="D1142" s="6" t="str">
        <f>CONCATENATE(employee_data36[[#This Row],[FirstName]], "-",employee_data36[[#This Row],[LastName]] )</f>
        <v>Deborah-Kline</v>
      </c>
      <c r="E1142" s="1">
        <v>44624</v>
      </c>
      <c r="F1142" s="1">
        <v>44771</v>
      </c>
      <c r="G1142" s="7" t="str">
        <f>IF(ISBLANK(employee_data36[[#This Row],[ExitDate]]),"Yes","")</f>
        <v/>
      </c>
      <c r="H1142" t="s">
        <v>28</v>
      </c>
      <c r="I1142" t="s">
        <v>4624</v>
      </c>
      <c r="J1142" t="s">
        <v>4625</v>
      </c>
      <c r="K1142" t="s">
        <v>80</v>
      </c>
      <c r="L1142" t="s">
        <v>32</v>
      </c>
      <c r="M1142" s="6" t="str">
        <f>IF(ISBLANK(employee_data36[[#This Row],[ExitDate]]),"1","0")</f>
        <v>0</v>
      </c>
      <c r="N1142" s="6" t="str">
        <f>IF(employee_data36[[#This Row],[EmployeeStatus]]="Active", "Active", "Tidak Active")</f>
        <v>Active</v>
      </c>
      <c r="O1142" t="s">
        <v>33</v>
      </c>
      <c r="P1142" t="s">
        <v>34</v>
      </c>
      <c r="Q1142" t="s">
        <v>52</v>
      </c>
      <c r="R1142" t="s">
        <v>99</v>
      </c>
      <c r="S1142" t="s">
        <v>4626</v>
      </c>
      <c r="T1142" t="s">
        <v>38</v>
      </c>
      <c r="U1142" t="s">
        <v>90</v>
      </c>
      <c r="V1142" s="1">
        <v>28823</v>
      </c>
      <c r="W1142" s="6">
        <f>DATEDIF(employee_data36[[#This Row],[DOB]],DATE(2023, 1, 1), "Y")</f>
        <v>44</v>
      </c>
      <c r="X1142" s="6" t="str">
        <f>IF(employee_data3[[#This Row],[Age]]&lt;=25, "Remaja", IF(employee_data3[[#This Row],[Age]]&lt;=55, "Dewasa", "Lansia"))</f>
        <v>Dewasa</v>
      </c>
      <c r="Y1142" s="7" t="str">
        <f>CONCATENATE(employee_data36[[#This Row],[First-LastName]]," ",employee_data36[[#This Row],[DOB]])</f>
        <v>Deborah-Kline 28823</v>
      </c>
      <c r="Z1142" t="s">
        <v>40</v>
      </c>
      <c r="AA1142" t="s">
        <v>243</v>
      </c>
      <c r="AB1142" t="s">
        <v>42</v>
      </c>
      <c r="AC1142">
        <v>19999</v>
      </c>
      <c r="AD1142" t="s">
        <v>128</v>
      </c>
      <c r="AE1142" t="s">
        <v>75</v>
      </c>
      <c r="AF1142" t="s">
        <v>45</v>
      </c>
      <c r="AG1142">
        <v>3</v>
      </c>
    </row>
    <row r="1143" spans="1:33" x14ac:dyDescent="0.3">
      <c r="A1143">
        <v>1568</v>
      </c>
      <c r="B1143" t="s">
        <v>4627</v>
      </c>
      <c r="C1143" t="s">
        <v>1066</v>
      </c>
      <c r="D1143" s="6" t="str">
        <f>CONCATENATE(employee_data36[[#This Row],[FirstName]], "-",employee_data36[[#This Row],[LastName]] )</f>
        <v>Patricia-Pruitt</v>
      </c>
      <c r="E1143" s="1">
        <v>44958</v>
      </c>
      <c r="F1143" s="1"/>
      <c r="G1143" s="7" t="str">
        <f>IF(ISBLANK(employee_data36[[#This Row],[ExitDate]]),"Yes","")</f>
        <v>Yes</v>
      </c>
      <c r="H1143" t="s">
        <v>28</v>
      </c>
      <c r="I1143" t="s">
        <v>4628</v>
      </c>
      <c r="J1143" t="s">
        <v>4629</v>
      </c>
      <c r="K1143" t="s">
        <v>168</v>
      </c>
      <c r="L1143" t="s">
        <v>32</v>
      </c>
      <c r="M1143" s="6" t="str">
        <f>IF(ISBLANK(employee_data36[[#This Row],[ExitDate]]),"1","0")</f>
        <v>1</v>
      </c>
      <c r="N1143" s="6" t="str">
        <f>IF(employee_data36[[#This Row],[EmployeeStatus]]="Active", "Active", "Tidak Active")</f>
        <v>Active</v>
      </c>
      <c r="O1143" t="s">
        <v>52</v>
      </c>
      <c r="P1143" t="s">
        <v>64</v>
      </c>
      <c r="Q1143" t="s">
        <v>63</v>
      </c>
      <c r="R1143" t="s">
        <v>36</v>
      </c>
      <c r="S1143" t="s">
        <v>37</v>
      </c>
      <c r="T1143" t="s">
        <v>38</v>
      </c>
      <c r="U1143" t="s">
        <v>504</v>
      </c>
      <c r="V1143" s="1">
        <v>34773</v>
      </c>
      <c r="W1143" s="6">
        <f>DATEDIF(employee_data36[[#This Row],[DOB]],DATE(2023, 1, 1), "Y")</f>
        <v>27</v>
      </c>
      <c r="X1143" s="6" t="str">
        <f>IF(employee_data3[[#This Row],[Age]]&lt;=25, "Remaja", IF(employee_data3[[#This Row],[Age]]&lt;=55, "Dewasa", "Lansia"))</f>
        <v>Dewasa</v>
      </c>
      <c r="Y1143" s="7" t="str">
        <f>CONCATENATE(employee_data36[[#This Row],[First-LastName]]," ",employee_data36[[#This Row],[DOB]])</f>
        <v>Patricia-Pruitt 34773</v>
      </c>
      <c r="Z1143" t="s">
        <v>40</v>
      </c>
      <c r="AA1143" t="s">
        <v>178</v>
      </c>
      <c r="AB1143" t="s">
        <v>42</v>
      </c>
      <c r="AC1143">
        <v>15282</v>
      </c>
      <c r="AD1143" t="s">
        <v>128</v>
      </c>
      <c r="AE1143" t="s">
        <v>104</v>
      </c>
      <c r="AF1143" t="s">
        <v>45</v>
      </c>
      <c r="AG1143">
        <v>3</v>
      </c>
    </row>
    <row r="1144" spans="1:33" x14ac:dyDescent="0.3">
      <c r="A1144">
        <v>1569</v>
      </c>
      <c r="B1144" t="s">
        <v>4423</v>
      </c>
      <c r="C1144" t="s">
        <v>3047</v>
      </c>
      <c r="D1144" s="6" t="str">
        <f>CONCATENATE(employee_data36[[#This Row],[FirstName]], "-",employee_data36[[#This Row],[LastName]] )</f>
        <v>Alice-Craig</v>
      </c>
      <c r="E1144" s="1">
        <v>44232</v>
      </c>
      <c r="F1144" s="1"/>
      <c r="G1144" s="7" t="str">
        <f>IF(ISBLANK(employee_data36[[#This Row],[ExitDate]]),"Yes","")</f>
        <v>Yes</v>
      </c>
      <c r="H1144" t="s">
        <v>28</v>
      </c>
      <c r="I1144" t="s">
        <v>4630</v>
      </c>
      <c r="J1144" t="s">
        <v>4631</v>
      </c>
      <c r="K1144" t="s">
        <v>98</v>
      </c>
      <c r="L1144" t="s">
        <v>32</v>
      </c>
      <c r="M1144" s="6" t="str">
        <f>IF(ISBLANK(employee_data36[[#This Row],[ExitDate]]),"1","0")</f>
        <v>1</v>
      </c>
      <c r="N1144" s="6" t="str">
        <f>IF(employee_data36[[#This Row],[EmployeeStatus]]="Active", "Active", "Tidak Active")</f>
        <v>Active</v>
      </c>
      <c r="O1144" t="s">
        <v>52</v>
      </c>
      <c r="P1144" t="s">
        <v>34</v>
      </c>
      <c r="Q1144" t="s">
        <v>63</v>
      </c>
      <c r="R1144" t="s">
        <v>36</v>
      </c>
      <c r="S1144" t="s">
        <v>37</v>
      </c>
      <c r="T1144" t="s">
        <v>38</v>
      </c>
      <c r="U1144" t="s">
        <v>111</v>
      </c>
      <c r="V1144" s="1">
        <v>27449</v>
      </c>
      <c r="W1144" s="6">
        <f>DATEDIF(employee_data36[[#This Row],[DOB]],DATE(2023, 1, 1), "Y")</f>
        <v>47</v>
      </c>
      <c r="X1144" s="6" t="str">
        <f>IF(employee_data3[[#This Row],[Age]]&lt;=25, "Remaja", IF(employee_data3[[#This Row],[Age]]&lt;=55, "Dewasa", "Lansia"))</f>
        <v>Dewasa</v>
      </c>
      <c r="Y1144" s="7" t="str">
        <f>CONCATENATE(employee_data36[[#This Row],[First-LastName]]," ",employee_data36[[#This Row],[DOB]])</f>
        <v>Alice-Craig 27449</v>
      </c>
      <c r="Z1144" t="s">
        <v>40</v>
      </c>
      <c r="AA1144" t="s">
        <v>113</v>
      </c>
      <c r="AB1144" t="s">
        <v>55</v>
      </c>
      <c r="AC1144">
        <v>65852</v>
      </c>
      <c r="AD1144" t="s">
        <v>93</v>
      </c>
      <c r="AE1144" t="s">
        <v>44</v>
      </c>
      <c r="AF1144" t="s">
        <v>45</v>
      </c>
      <c r="AG1144">
        <v>3</v>
      </c>
    </row>
    <row r="1145" spans="1:33" x14ac:dyDescent="0.3">
      <c r="A1145">
        <v>1570</v>
      </c>
      <c r="B1145" t="s">
        <v>1870</v>
      </c>
      <c r="C1145" t="s">
        <v>2207</v>
      </c>
      <c r="D1145" s="6" t="str">
        <f>CONCATENATE(employee_data36[[#This Row],[FirstName]], "-",employee_data36[[#This Row],[LastName]] )</f>
        <v>Mariana-Copeland</v>
      </c>
      <c r="E1145" s="1">
        <v>44888</v>
      </c>
      <c r="F1145" s="1">
        <v>45072</v>
      </c>
      <c r="G1145" s="7" t="str">
        <f>IF(ISBLANK(employee_data36[[#This Row],[ExitDate]]),"Yes","")</f>
        <v/>
      </c>
      <c r="H1145" t="s">
        <v>28</v>
      </c>
      <c r="I1145" t="s">
        <v>4632</v>
      </c>
      <c r="J1145" t="s">
        <v>4633</v>
      </c>
      <c r="K1145" t="s">
        <v>118</v>
      </c>
      <c r="L1145" t="s">
        <v>32</v>
      </c>
      <c r="M1145" s="6" t="str">
        <f>IF(ISBLANK(employee_data36[[#This Row],[ExitDate]]),"1","0")</f>
        <v>0</v>
      </c>
      <c r="N1145" s="6" t="str">
        <f>IF(employee_data36[[#This Row],[EmployeeStatus]]="Active", "Active", "Tidak Active")</f>
        <v>Active</v>
      </c>
      <c r="O1145" t="s">
        <v>33</v>
      </c>
      <c r="P1145" t="s">
        <v>34</v>
      </c>
      <c r="Q1145" t="s">
        <v>52</v>
      </c>
      <c r="R1145" t="s">
        <v>140</v>
      </c>
      <c r="S1145" t="s">
        <v>4634</v>
      </c>
      <c r="T1145" t="s">
        <v>38</v>
      </c>
      <c r="U1145" t="s">
        <v>81</v>
      </c>
      <c r="V1145" s="1">
        <v>33604</v>
      </c>
      <c r="W1145" s="6">
        <f>DATEDIF(employee_data36[[#This Row],[DOB]],DATE(2023, 1, 1), "Y")</f>
        <v>31</v>
      </c>
      <c r="X1145" s="6" t="str">
        <f>IF(employee_data3[[#This Row],[Age]]&lt;=25, "Remaja", IF(employee_data3[[#This Row],[Age]]&lt;=55, "Dewasa", "Lansia"))</f>
        <v>Dewasa</v>
      </c>
      <c r="Y1145" s="7" t="str">
        <f>CONCATENATE(employee_data36[[#This Row],[First-LastName]]," ",employee_data36[[#This Row],[DOB]])</f>
        <v>Mariana-Copeland 33604</v>
      </c>
      <c r="Z1145" t="s">
        <v>40</v>
      </c>
      <c r="AA1145" t="s">
        <v>83</v>
      </c>
      <c r="AB1145" t="s">
        <v>55</v>
      </c>
      <c r="AC1145">
        <v>79576</v>
      </c>
      <c r="AD1145" t="s">
        <v>128</v>
      </c>
      <c r="AE1145" t="s">
        <v>75</v>
      </c>
      <c r="AF1145" t="s">
        <v>45</v>
      </c>
      <c r="AG1145">
        <v>3</v>
      </c>
    </row>
    <row r="1146" spans="1:33" x14ac:dyDescent="0.3">
      <c r="A1146">
        <v>1571</v>
      </c>
      <c r="B1146" t="s">
        <v>4635</v>
      </c>
      <c r="C1146" t="s">
        <v>412</v>
      </c>
      <c r="D1146" s="6" t="str">
        <f>CONCATENATE(employee_data36[[#This Row],[FirstName]], "-",employee_data36[[#This Row],[LastName]] )</f>
        <v>Nick-Merritt</v>
      </c>
      <c r="E1146" s="1">
        <v>44340</v>
      </c>
      <c r="F1146" s="1"/>
      <c r="G1146" s="7" t="str">
        <f>IF(ISBLANK(employee_data36[[#This Row],[ExitDate]]),"Yes","")</f>
        <v>Yes</v>
      </c>
      <c r="H1146" t="s">
        <v>28</v>
      </c>
      <c r="I1146" t="s">
        <v>4636</v>
      </c>
      <c r="J1146" t="s">
        <v>4637</v>
      </c>
      <c r="K1146" t="s">
        <v>62</v>
      </c>
      <c r="L1146" t="s">
        <v>32</v>
      </c>
      <c r="M1146" s="6" t="str">
        <f>IF(ISBLANK(employee_data36[[#This Row],[ExitDate]]),"1","0")</f>
        <v>1</v>
      </c>
      <c r="N1146" s="6" t="str">
        <f>IF(employee_data36[[#This Row],[EmployeeStatus]]="Active", "Active", "Tidak Active")</f>
        <v>Active</v>
      </c>
      <c r="O1146" t="s">
        <v>52</v>
      </c>
      <c r="P1146" t="s">
        <v>51</v>
      </c>
      <c r="Q1146" t="s">
        <v>63</v>
      </c>
      <c r="R1146" t="s">
        <v>36</v>
      </c>
      <c r="S1146" t="s">
        <v>37</v>
      </c>
      <c r="T1146" t="s">
        <v>38</v>
      </c>
      <c r="U1146" t="s">
        <v>504</v>
      </c>
      <c r="V1146" s="1">
        <v>31667</v>
      </c>
      <c r="W1146" s="6">
        <f>DATEDIF(employee_data36[[#This Row],[DOB]],DATE(2023, 1, 1), "Y")</f>
        <v>36</v>
      </c>
      <c r="X1146" s="6" t="str">
        <f>IF(employee_data3[[#This Row],[Age]]&lt;=25, "Remaja", IF(employee_data3[[#This Row],[Age]]&lt;=55, "Dewasa", "Lansia"))</f>
        <v>Dewasa</v>
      </c>
      <c r="Y1146" s="7" t="str">
        <f>CONCATENATE(employee_data36[[#This Row],[First-LastName]]," ",employee_data36[[#This Row],[DOB]])</f>
        <v>Nick-Merritt 31667</v>
      </c>
      <c r="Z1146" t="s">
        <v>40</v>
      </c>
      <c r="AA1146" t="s">
        <v>205</v>
      </c>
      <c r="AB1146" t="s">
        <v>42</v>
      </c>
      <c r="AC1146">
        <v>47974</v>
      </c>
      <c r="AD1146" t="s">
        <v>56</v>
      </c>
      <c r="AE1146" t="s">
        <v>104</v>
      </c>
      <c r="AF1146" t="s">
        <v>105</v>
      </c>
      <c r="AG1146">
        <v>3</v>
      </c>
    </row>
    <row r="1147" spans="1:33" x14ac:dyDescent="0.3">
      <c r="A1147">
        <v>1572</v>
      </c>
      <c r="B1147" t="s">
        <v>4638</v>
      </c>
      <c r="C1147" t="s">
        <v>1579</v>
      </c>
      <c r="D1147" s="6" t="str">
        <f>CONCATENATE(employee_data36[[#This Row],[FirstName]], "-",employee_data36[[#This Row],[LastName]] )</f>
        <v>Chance-Warner</v>
      </c>
      <c r="E1147" s="1">
        <v>44467</v>
      </c>
      <c r="F1147" s="1">
        <v>44843</v>
      </c>
      <c r="G1147" s="7" t="str">
        <f>IF(ISBLANK(employee_data36[[#This Row],[ExitDate]]),"Yes","")</f>
        <v/>
      </c>
      <c r="H1147" t="s">
        <v>28</v>
      </c>
      <c r="I1147" t="s">
        <v>4639</v>
      </c>
      <c r="J1147" t="s">
        <v>4640</v>
      </c>
      <c r="K1147" t="s">
        <v>89</v>
      </c>
      <c r="L1147" t="s">
        <v>32</v>
      </c>
      <c r="M1147" s="6" t="str">
        <f>IF(ISBLANK(employee_data36[[#This Row],[ExitDate]]),"1","0")</f>
        <v>0</v>
      </c>
      <c r="N1147" s="6" t="str">
        <f>IF(employee_data36[[#This Row],[EmployeeStatus]]="Active", "Active", "Tidak Active")</f>
        <v>Active</v>
      </c>
      <c r="O1147" t="s">
        <v>52</v>
      </c>
      <c r="P1147" t="s">
        <v>34</v>
      </c>
      <c r="Q1147" t="s">
        <v>52</v>
      </c>
      <c r="R1147" t="s">
        <v>126</v>
      </c>
      <c r="S1147" t="s">
        <v>4641</v>
      </c>
      <c r="T1147" t="s">
        <v>38</v>
      </c>
      <c r="U1147" t="s">
        <v>231</v>
      </c>
      <c r="V1147" s="1">
        <v>18726</v>
      </c>
      <c r="W1147" s="6">
        <f>DATEDIF(employee_data36[[#This Row],[DOB]],DATE(2023, 1, 1), "Y")</f>
        <v>71</v>
      </c>
      <c r="X1147" s="6" t="str">
        <f>IF(employee_data3[[#This Row],[Age]]&lt;=25, "Remaja", IF(employee_data3[[#This Row],[Age]]&lt;=55, "Dewasa", "Lansia"))</f>
        <v>Lansia</v>
      </c>
      <c r="Y1147" s="7" t="str">
        <f>CONCATENATE(employee_data36[[#This Row],[First-LastName]]," ",employee_data36[[#This Row],[DOB]])</f>
        <v>Chance-Warner 18726</v>
      </c>
      <c r="Z1147" t="s">
        <v>40</v>
      </c>
      <c r="AA1147" t="s">
        <v>113</v>
      </c>
      <c r="AB1147" t="s">
        <v>42</v>
      </c>
      <c r="AC1147">
        <v>18550</v>
      </c>
      <c r="AD1147" t="s">
        <v>93</v>
      </c>
      <c r="AE1147" t="s">
        <v>84</v>
      </c>
      <c r="AF1147" t="s">
        <v>45</v>
      </c>
      <c r="AG1147">
        <v>3</v>
      </c>
    </row>
    <row r="1148" spans="1:33" x14ac:dyDescent="0.3">
      <c r="A1148">
        <v>1573</v>
      </c>
      <c r="B1148" t="s">
        <v>650</v>
      </c>
      <c r="C1148" t="s">
        <v>4519</v>
      </c>
      <c r="D1148" s="6" t="str">
        <f>CONCATENATE(employee_data36[[#This Row],[FirstName]], "-",employee_data36[[#This Row],[LastName]] )</f>
        <v>Ryann-Tapia</v>
      </c>
      <c r="E1148" s="1">
        <v>44272</v>
      </c>
      <c r="F1148" s="1"/>
      <c r="G1148" s="7" t="str">
        <f>IF(ISBLANK(employee_data36[[#This Row],[ExitDate]]),"Yes","")</f>
        <v>Yes</v>
      </c>
      <c r="H1148" t="s">
        <v>28</v>
      </c>
      <c r="I1148" t="s">
        <v>4642</v>
      </c>
      <c r="J1148" t="s">
        <v>4643</v>
      </c>
      <c r="K1148" t="s">
        <v>31</v>
      </c>
      <c r="L1148" t="s">
        <v>32</v>
      </c>
      <c r="M1148" s="6" t="str">
        <f>IF(ISBLANK(employee_data36[[#This Row],[ExitDate]]),"1","0")</f>
        <v>1</v>
      </c>
      <c r="N1148" s="6" t="str">
        <f>IF(employee_data36[[#This Row],[EmployeeStatus]]="Active", "Active", "Tidak Active")</f>
        <v>Active</v>
      </c>
      <c r="O1148" t="s">
        <v>33</v>
      </c>
      <c r="P1148" t="s">
        <v>51</v>
      </c>
      <c r="Q1148" t="s">
        <v>52</v>
      </c>
      <c r="R1148" t="s">
        <v>36</v>
      </c>
      <c r="S1148" t="s">
        <v>37</v>
      </c>
      <c r="T1148" t="s">
        <v>38</v>
      </c>
      <c r="U1148" t="s">
        <v>286</v>
      </c>
      <c r="V1148" s="1">
        <v>31066</v>
      </c>
      <c r="W1148" s="6">
        <f>DATEDIF(employee_data36[[#This Row],[DOB]],DATE(2023, 1, 1), "Y")</f>
        <v>37</v>
      </c>
      <c r="X1148" s="6" t="str">
        <f>IF(employee_data3[[#This Row],[Age]]&lt;=25, "Remaja", IF(employee_data3[[#This Row],[Age]]&lt;=55, "Dewasa", "Lansia"))</f>
        <v>Dewasa</v>
      </c>
      <c r="Y1148" s="7" t="str">
        <f>CONCATENATE(employee_data36[[#This Row],[First-LastName]]," ",employee_data36[[#This Row],[DOB]])</f>
        <v>Ryann-Tapia 31066</v>
      </c>
      <c r="Z1148" t="s">
        <v>40</v>
      </c>
      <c r="AA1148" t="s">
        <v>243</v>
      </c>
      <c r="AB1148" t="s">
        <v>42</v>
      </c>
      <c r="AC1148">
        <v>21985</v>
      </c>
      <c r="AD1148" t="s">
        <v>74</v>
      </c>
      <c r="AE1148" t="s">
        <v>44</v>
      </c>
      <c r="AF1148" t="s">
        <v>45</v>
      </c>
      <c r="AG1148">
        <v>3</v>
      </c>
    </row>
    <row r="1149" spans="1:33" x14ac:dyDescent="0.3">
      <c r="A1149">
        <v>1574</v>
      </c>
      <c r="B1149" t="s">
        <v>4644</v>
      </c>
      <c r="C1149" t="s">
        <v>4645</v>
      </c>
      <c r="D1149" s="6" t="str">
        <f>CONCATENATE(employee_data36[[#This Row],[FirstName]], "-",employee_data36[[#This Row],[LastName]] )</f>
        <v>Diego-Hays</v>
      </c>
      <c r="E1149" s="1">
        <v>45110</v>
      </c>
      <c r="F1149" s="1">
        <v>45126</v>
      </c>
      <c r="G1149" s="7" t="str">
        <f>IF(ISBLANK(employee_data36[[#This Row],[ExitDate]]),"Yes","")</f>
        <v/>
      </c>
      <c r="H1149" t="s">
        <v>28</v>
      </c>
      <c r="I1149" t="s">
        <v>4646</v>
      </c>
      <c r="J1149" t="s">
        <v>4647</v>
      </c>
      <c r="K1149" t="s">
        <v>133</v>
      </c>
      <c r="L1149" t="s">
        <v>198</v>
      </c>
      <c r="M1149" s="6" t="str">
        <f>IF(ISBLANK(employee_data36[[#This Row],[ExitDate]]),"1","0")</f>
        <v>0</v>
      </c>
      <c r="N1149" s="6" t="str">
        <f>IF(employee_data36[[#This Row],[EmployeeStatus]]="Active", "Active", "Tidak Active")</f>
        <v>Tidak Active</v>
      </c>
      <c r="O1149" t="s">
        <v>63</v>
      </c>
      <c r="P1149" t="s">
        <v>34</v>
      </c>
      <c r="Q1149" t="s">
        <v>35</v>
      </c>
      <c r="R1149" t="s">
        <v>175</v>
      </c>
      <c r="S1149" t="s">
        <v>4648</v>
      </c>
      <c r="T1149" t="s">
        <v>38</v>
      </c>
      <c r="U1149" t="s">
        <v>81</v>
      </c>
      <c r="V1149" s="1">
        <v>32835</v>
      </c>
      <c r="W1149" s="6">
        <f>DATEDIF(employee_data36[[#This Row],[DOB]],DATE(2023, 1, 1), "Y")</f>
        <v>33</v>
      </c>
      <c r="X1149" s="6" t="str">
        <f>IF(employee_data3[[#This Row],[Age]]&lt;=25, "Remaja", IF(employee_data3[[#This Row],[Age]]&lt;=55, "Dewasa", "Lansia"))</f>
        <v>Dewasa</v>
      </c>
      <c r="Y1149" s="7" t="str">
        <f>CONCATENATE(employee_data36[[#This Row],[First-LastName]]," ",employee_data36[[#This Row],[DOB]])</f>
        <v>Diego-Hays 32835</v>
      </c>
      <c r="Z1149" t="s">
        <v>40</v>
      </c>
      <c r="AA1149" t="s">
        <v>226</v>
      </c>
      <c r="AB1149" t="s">
        <v>42</v>
      </c>
      <c r="AC1149">
        <v>17356</v>
      </c>
      <c r="AD1149" t="s">
        <v>56</v>
      </c>
      <c r="AE1149" t="s">
        <v>44</v>
      </c>
      <c r="AF1149" t="s">
        <v>45</v>
      </c>
      <c r="AG1149">
        <v>3</v>
      </c>
    </row>
    <row r="1150" spans="1:33" x14ac:dyDescent="0.3">
      <c r="A1150">
        <v>1575</v>
      </c>
      <c r="B1150" t="s">
        <v>1013</v>
      </c>
      <c r="C1150" t="s">
        <v>4649</v>
      </c>
      <c r="D1150" s="6" t="str">
        <f>CONCATENATE(employee_data36[[#This Row],[FirstName]], "-",employee_data36[[#This Row],[LastName]] )</f>
        <v>Gabriel-Adams</v>
      </c>
      <c r="E1150" s="1">
        <v>43688</v>
      </c>
      <c r="F1150" s="1">
        <v>44387</v>
      </c>
      <c r="G1150" s="7" t="str">
        <f>IF(ISBLANK(employee_data36[[#This Row],[ExitDate]]),"Yes","")</f>
        <v/>
      </c>
      <c r="H1150" t="s">
        <v>28</v>
      </c>
      <c r="I1150" t="s">
        <v>4650</v>
      </c>
      <c r="J1150" t="s">
        <v>4651</v>
      </c>
      <c r="K1150" t="s">
        <v>50</v>
      </c>
      <c r="L1150" t="s">
        <v>1805</v>
      </c>
      <c r="M1150" s="6" t="str">
        <f>IF(ISBLANK(employee_data36[[#This Row],[ExitDate]]),"1","0")</f>
        <v>0</v>
      </c>
      <c r="N1150" s="6" t="str">
        <f>IF(employee_data36[[#This Row],[EmployeeStatus]]="Active", "Active", "Tidak Active")</f>
        <v>Tidak Active</v>
      </c>
      <c r="O1150" t="s">
        <v>33</v>
      </c>
      <c r="P1150" t="s">
        <v>51</v>
      </c>
      <c r="Q1150" t="s">
        <v>35</v>
      </c>
      <c r="R1150" t="s">
        <v>99</v>
      </c>
      <c r="S1150" t="s">
        <v>4652</v>
      </c>
      <c r="T1150" t="s">
        <v>38</v>
      </c>
      <c r="U1150" t="s">
        <v>90</v>
      </c>
      <c r="V1150" s="1">
        <v>15541</v>
      </c>
      <c r="W1150" s="6">
        <f>DATEDIF(employee_data36[[#This Row],[DOB]],DATE(2023, 1, 1), "Y")</f>
        <v>80</v>
      </c>
      <c r="X1150" s="6" t="str">
        <f>IF(employee_data3[[#This Row],[Age]]&lt;=25, "Remaja", IF(employee_data3[[#This Row],[Age]]&lt;=55, "Dewasa", "Lansia"))</f>
        <v>Lansia</v>
      </c>
      <c r="Y1150" s="7" t="str">
        <f>CONCATENATE(employee_data36[[#This Row],[First-LastName]]," ",employee_data36[[#This Row],[DOB]])</f>
        <v>Gabriel-Adams 15541</v>
      </c>
      <c r="Z1150" t="s">
        <v>40</v>
      </c>
      <c r="AA1150" t="s">
        <v>83</v>
      </c>
      <c r="AB1150" t="s">
        <v>42</v>
      </c>
      <c r="AC1150">
        <v>82586</v>
      </c>
      <c r="AD1150" t="s">
        <v>128</v>
      </c>
      <c r="AE1150" t="s">
        <v>75</v>
      </c>
      <c r="AF1150" t="s">
        <v>45</v>
      </c>
      <c r="AG1150">
        <v>3</v>
      </c>
    </row>
    <row r="1151" spans="1:33" x14ac:dyDescent="0.3">
      <c r="A1151">
        <v>1576</v>
      </c>
      <c r="B1151" t="s">
        <v>550</v>
      </c>
      <c r="C1151" t="s">
        <v>4653</v>
      </c>
      <c r="D1151" s="6" t="str">
        <f>CONCATENATE(employee_data36[[#This Row],[FirstName]], "-",employee_data36[[#This Row],[LastName]] )</f>
        <v>Rohan-Mcdowell</v>
      </c>
      <c r="E1151" s="1">
        <v>43780</v>
      </c>
      <c r="F1151" s="1">
        <v>44103</v>
      </c>
      <c r="G1151" s="7" t="str">
        <f>IF(ISBLANK(employee_data36[[#This Row],[ExitDate]]),"Yes","")</f>
        <v/>
      </c>
      <c r="H1151" t="s">
        <v>28</v>
      </c>
      <c r="I1151" t="s">
        <v>4654</v>
      </c>
      <c r="J1151" t="s">
        <v>4655</v>
      </c>
      <c r="K1151" t="s">
        <v>139</v>
      </c>
      <c r="L1151" t="s">
        <v>745</v>
      </c>
      <c r="M1151" s="6" t="str">
        <f>IF(ISBLANK(employee_data36[[#This Row],[ExitDate]]),"1","0")</f>
        <v>0</v>
      </c>
      <c r="N1151" s="6" t="str">
        <f>IF(employee_data36[[#This Row],[EmployeeStatus]]="Active", "Active", "Tidak Active")</f>
        <v>Tidak Active</v>
      </c>
      <c r="O1151" t="s">
        <v>63</v>
      </c>
      <c r="P1151" t="s">
        <v>34</v>
      </c>
      <c r="Q1151" t="s">
        <v>63</v>
      </c>
      <c r="R1151" t="s">
        <v>126</v>
      </c>
      <c r="S1151" t="s">
        <v>4656</v>
      </c>
      <c r="T1151" t="s">
        <v>38</v>
      </c>
      <c r="U1151" t="s">
        <v>53</v>
      </c>
      <c r="V1151" s="1">
        <v>16700</v>
      </c>
      <c r="W1151" s="6">
        <f>DATEDIF(employee_data36[[#This Row],[DOB]],DATE(2023, 1, 1), "Y")</f>
        <v>77</v>
      </c>
      <c r="X1151" s="6" t="str">
        <f>IF(employee_data3[[#This Row],[Age]]&lt;=25, "Remaja", IF(employee_data3[[#This Row],[Age]]&lt;=55, "Dewasa", "Lansia"))</f>
        <v>Lansia</v>
      </c>
      <c r="Y1151" s="7" t="str">
        <f>CONCATENATE(employee_data36[[#This Row],[First-LastName]]," ",employee_data36[[#This Row],[DOB]])</f>
        <v>Rohan-Mcdowell 16700</v>
      </c>
      <c r="Z1151" t="s">
        <v>40</v>
      </c>
      <c r="AA1151" t="s">
        <v>163</v>
      </c>
      <c r="AB1151" t="s">
        <v>55</v>
      </c>
      <c r="AC1151">
        <v>74406</v>
      </c>
      <c r="AD1151" t="s">
        <v>93</v>
      </c>
      <c r="AE1151" t="s">
        <v>84</v>
      </c>
      <c r="AF1151" t="s">
        <v>236</v>
      </c>
      <c r="AG1151">
        <v>3</v>
      </c>
    </row>
    <row r="1152" spans="1:33" x14ac:dyDescent="0.3">
      <c r="A1152">
        <v>1577</v>
      </c>
      <c r="B1152" t="s">
        <v>780</v>
      </c>
      <c r="C1152" t="s">
        <v>1091</v>
      </c>
      <c r="D1152" s="6" t="str">
        <f>CONCATENATE(employee_data36[[#This Row],[FirstName]], "-",employee_data36[[#This Row],[LastName]] )</f>
        <v>Sullivan-Whitehead</v>
      </c>
      <c r="E1152" s="1">
        <v>44180</v>
      </c>
      <c r="F1152" s="1"/>
      <c r="G1152" s="7" t="str">
        <f>IF(ISBLANK(employee_data36[[#This Row],[ExitDate]]),"Yes","")</f>
        <v>Yes</v>
      </c>
      <c r="H1152" t="s">
        <v>728</v>
      </c>
      <c r="I1152" t="s">
        <v>4657</v>
      </c>
      <c r="J1152" t="s">
        <v>4658</v>
      </c>
      <c r="K1152" t="s">
        <v>62</v>
      </c>
      <c r="L1152" t="s">
        <v>32</v>
      </c>
      <c r="M1152" s="6" t="str">
        <f>IF(ISBLANK(employee_data36[[#This Row],[ExitDate]]),"1","0")</f>
        <v>1</v>
      </c>
      <c r="N1152" s="6" t="str">
        <f>IF(employee_data36[[#This Row],[EmployeeStatus]]="Active", "Active", "Tidak Active")</f>
        <v>Active</v>
      </c>
      <c r="O1152" t="s">
        <v>63</v>
      </c>
      <c r="P1152" t="s">
        <v>64</v>
      </c>
      <c r="Q1152" t="s">
        <v>35</v>
      </c>
      <c r="R1152" t="s">
        <v>36</v>
      </c>
      <c r="S1152" t="s">
        <v>37</v>
      </c>
      <c r="T1152" t="s">
        <v>38</v>
      </c>
      <c r="U1152" t="s">
        <v>39</v>
      </c>
      <c r="V1152" s="1">
        <v>23114</v>
      </c>
      <c r="W1152" s="6">
        <f>DATEDIF(employee_data36[[#This Row],[DOB]],DATE(2023, 1, 1), "Y")</f>
        <v>59</v>
      </c>
      <c r="X1152" s="6" t="str">
        <f>IF(employee_data3[[#This Row],[Age]]&lt;=25, "Remaja", IF(employee_data3[[#This Row],[Age]]&lt;=55, "Dewasa", "Lansia"))</f>
        <v>Lansia</v>
      </c>
      <c r="Y1152" s="7" t="str">
        <f>CONCATENATE(employee_data36[[#This Row],[First-LastName]]," ",employee_data36[[#This Row],[DOB]])</f>
        <v>Sullivan-Whitehead 23114</v>
      </c>
      <c r="Z1152" t="s">
        <v>40</v>
      </c>
      <c r="AA1152" t="s">
        <v>4659</v>
      </c>
      <c r="AB1152" t="s">
        <v>42</v>
      </c>
      <c r="AC1152">
        <v>11134</v>
      </c>
      <c r="AD1152" t="s">
        <v>93</v>
      </c>
      <c r="AE1152" t="s">
        <v>44</v>
      </c>
      <c r="AF1152" t="s">
        <v>45</v>
      </c>
      <c r="AG1152">
        <v>3</v>
      </c>
    </row>
    <row r="1153" spans="1:33" x14ac:dyDescent="0.3">
      <c r="A1153">
        <v>1578</v>
      </c>
      <c r="B1153" t="s">
        <v>4660</v>
      </c>
      <c r="C1153" t="s">
        <v>4661</v>
      </c>
      <c r="D1153" s="6" t="str">
        <f>CONCATENATE(employee_data36[[#This Row],[FirstName]], "-",employee_data36[[#This Row],[LastName]] )</f>
        <v>Lilliana-Randolph</v>
      </c>
      <c r="E1153" s="1">
        <v>44322</v>
      </c>
      <c r="F1153" s="1">
        <v>45024</v>
      </c>
      <c r="G1153" s="7" t="str">
        <f>IF(ISBLANK(employee_data36[[#This Row],[ExitDate]]),"Yes","")</f>
        <v/>
      </c>
      <c r="H1153" t="s">
        <v>728</v>
      </c>
      <c r="I1153" t="s">
        <v>4662</v>
      </c>
      <c r="J1153" t="s">
        <v>4663</v>
      </c>
      <c r="K1153" t="s">
        <v>168</v>
      </c>
      <c r="L1153" t="s">
        <v>745</v>
      </c>
      <c r="M1153" s="6" t="str">
        <f>IF(ISBLANK(employee_data36[[#This Row],[ExitDate]]),"1","0")</f>
        <v>0</v>
      </c>
      <c r="N1153" s="6" t="str">
        <f>IF(employee_data36[[#This Row],[EmployeeStatus]]="Active", "Active", "Tidak Active")</f>
        <v>Tidak Active</v>
      </c>
      <c r="O1153" t="s">
        <v>52</v>
      </c>
      <c r="P1153" t="s">
        <v>64</v>
      </c>
      <c r="Q1153" t="s">
        <v>52</v>
      </c>
      <c r="R1153" t="s">
        <v>140</v>
      </c>
      <c r="S1153" t="s">
        <v>4664</v>
      </c>
      <c r="T1153" t="s">
        <v>38</v>
      </c>
      <c r="U1153" t="s">
        <v>90</v>
      </c>
      <c r="V1153" s="1">
        <v>29453</v>
      </c>
      <c r="W1153" s="6">
        <f>DATEDIF(employee_data36[[#This Row],[DOB]],DATE(2023, 1, 1), "Y")</f>
        <v>42</v>
      </c>
      <c r="X1153" s="6" t="str">
        <f>IF(employee_data3[[#This Row],[Age]]&lt;=25, "Remaja", IF(employee_data3[[#This Row],[Age]]&lt;=55, "Dewasa", "Lansia"))</f>
        <v>Dewasa</v>
      </c>
      <c r="Y1153" s="7" t="str">
        <f>CONCATENATE(employee_data36[[#This Row],[First-LastName]]," ",employee_data36[[#This Row],[DOB]])</f>
        <v>Lilliana-Randolph 29453</v>
      </c>
      <c r="Z1153" t="s">
        <v>40</v>
      </c>
      <c r="AA1153" t="s">
        <v>281</v>
      </c>
      <c r="AB1153" t="s">
        <v>55</v>
      </c>
      <c r="AC1153">
        <v>71705</v>
      </c>
      <c r="AD1153" t="s">
        <v>56</v>
      </c>
      <c r="AE1153" t="s">
        <v>84</v>
      </c>
      <c r="AF1153" t="s">
        <v>236</v>
      </c>
      <c r="AG1153">
        <v>3</v>
      </c>
    </row>
    <row r="1154" spans="1:33" x14ac:dyDescent="0.3">
      <c r="A1154">
        <v>1579</v>
      </c>
      <c r="B1154" t="s">
        <v>4665</v>
      </c>
      <c r="C1154" t="s">
        <v>2770</v>
      </c>
      <c r="D1154" s="6" t="str">
        <f>CONCATENATE(employee_data36[[#This Row],[FirstName]], "-",employee_data36[[#This Row],[LastName]] )</f>
        <v>Presley-Salazar</v>
      </c>
      <c r="E1154" s="1">
        <v>44385</v>
      </c>
      <c r="F1154" s="1"/>
      <c r="G1154" s="7" t="str">
        <f>IF(ISBLANK(employee_data36[[#This Row],[ExitDate]]),"Yes","")</f>
        <v>Yes</v>
      </c>
      <c r="H1154" t="s">
        <v>728</v>
      </c>
      <c r="I1154" t="s">
        <v>4666</v>
      </c>
      <c r="J1154" t="s">
        <v>4667</v>
      </c>
      <c r="K1154" t="s">
        <v>133</v>
      </c>
      <c r="L1154" t="s">
        <v>32</v>
      </c>
      <c r="M1154" s="6" t="str">
        <f>IF(ISBLANK(employee_data36[[#This Row],[ExitDate]]),"1","0")</f>
        <v>1</v>
      </c>
      <c r="N1154" s="6" t="str">
        <f>IF(employee_data36[[#This Row],[EmployeeStatus]]="Active", "Active", "Tidak Active")</f>
        <v>Active</v>
      </c>
      <c r="O1154" t="s">
        <v>52</v>
      </c>
      <c r="P1154" t="s">
        <v>51</v>
      </c>
      <c r="Q1154" t="s">
        <v>63</v>
      </c>
      <c r="R1154" t="s">
        <v>36</v>
      </c>
      <c r="S1154" t="s">
        <v>37</v>
      </c>
      <c r="T1154" t="s">
        <v>38</v>
      </c>
      <c r="U1154" t="s">
        <v>81</v>
      </c>
      <c r="V1154" s="1">
        <v>34607</v>
      </c>
      <c r="W1154" s="6">
        <f>DATEDIF(employee_data36[[#This Row],[DOB]],DATE(2023, 1, 1), "Y")</f>
        <v>28</v>
      </c>
      <c r="X1154" s="6" t="str">
        <f>IF(employee_data3[[#This Row],[Age]]&lt;=25, "Remaja", IF(employee_data3[[#This Row],[Age]]&lt;=55, "Dewasa", "Lansia"))</f>
        <v>Dewasa</v>
      </c>
      <c r="Y1154" s="7" t="str">
        <f>CONCATENATE(employee_data36[[#This Row],[First-LastName]]," ",employee_data36[[#This Row],[DOB]])</f>
        <v>Presley-Salazar 34607</v>
      </c>
      <c r="Z1154" t="s">
        <v>40</v>
      </c>
      <c r="AA1154" t="s">
        <v>226</v>
      </c>
      <c r="AB1154" t="s">
        <v>55</v>
      </c>
      <c r="AC1154">
        <v>48643</v>
      </c>
      <c r="AD1154" t="s">
        <v>43</v>
      </c>
      <c r="AE1154" t="s">
        <v>104</v>
      </c>
      <c r="AF1154" t="s">
        <v>45</v>
      </c>
      <c r="AG1154">
        <v>3</v>
      </c>
    </row>
    <row r="1155" spans="1:33" x14ac:dyDescent="0.3">
      <c r="A1155">
        <v>1580</v>
      </c>
      <c r="B1155" t="s">
        <v>2842</v>
      </c>
      <c r="C1155" t="s">
        <v>4616</v>
      </c>
      <c r="D1155" s="6" t="str">
        <f>CONCATENATE(employee_data36[[#This Row],[FirstName]], "-",employee_data36[[#This Row],[LastName]] )</f>
        <v>Lilianna-Lynn</v>
      </c>
      <c r="E1155" s="1">
        <v>45020</v>
      </c>
      <c r="F1155" s="1"/>
      <c r="G1155" s="7" t="str">
        <f>IF(ISBLANK(employee_data36[[#This Row],[ExitDate]]),"Yes","")</f>
        <v>Yes</v>
      </c>
      <c r="H1155" t="s">
        <v>728</v>
      </c>
      <c r="I1155" t="s">
        <v>4668</v>
      </c>
      <c r="J1155" t="s">
        <v>4669</v>
      </c>
      <c r="K1155" t="s">
        <v>80</v>
      </c>
      <c r="L1155" t="s">
        <v>32</v>
      </c>
      <c r="M1155" s="6" t="str">
        <f>IF(ISBLANK(employee_data36[[#This Row],[ExitDate]]),"1","0")</f>
        <v>1</v>
      </c>
      <c r="N1155" s="6" t="str">
        <f>IF(employee_data36[[#This Row],[EmployeeStatus]]="Active", "Active", "Tidak Active")</f>
        <v>Active</v>
      </c>
      <c r="O1155" t="s">
        <v>52</v>
      </c>
      <c r="P1155" t="s">
        <v>51</v>
      </c>
      <c r="Q1155" t="s">
        <v>63</v>
      </c>
      <c r="R1155" t="s">
        <v>36</v>
      </c>
      <c r="S1155" t="s">
        <v>37</v>
      </c>
      <c r="T1155" t="s">
        <v>38</v>
      </c>
      <c r="U1155" t="s">
        <v>39</v>
      </c>
      <c r="V1155" s="1">
        <v>26399</v>
      </c>
      <c r="W1155" s="6">
        <f>DATEDIF(employee_data36[[#This Row],[DOB]],DATE(2023, 1, 1), "Y")</f>
        <v>50</v>
      </c>
      <c r="X1155" s="6" t="str">
        <f>IF(employee_data3[[#This Row],[Age]]&lt;=25, "Remaja", IF(employee_data3[[#This Row],[Age]]&lt;=55, "Dewasa", "Lansia"))</f>
        <v>Dewasa</v>
      </c>
      <c r="Y1155" s="7" t="str">
        <f>CONCATENATE(employee_data36[[#This Row],[First-LastName]]," ",employee_data36[[#This Row],[DOB]])</f>
        <v>Lilianna-Lynn 26399</v>
      </c>
      <c r="Z1155" t="s">
        <v>40</v>
      </c>
      <c r="AA1155" t="s">
        <v>1258</v>
      </c>
      <c r="AB1155" t="s">
        <v>55</v>
      </c>
      <c r="AC1155">
        <v>66491</v>
      </c>
      <c r="AD1155" t="s">
        <v>128</v>
      </c>
      <c r="AE1155" t="s">
        <v>75</v>
      </c>
      <c r="AF1155" t="s">
        <v>236</v>
      </c>
      <c r="AG1155">
        <v>3</v>
      </c>
    </row>
    <row r="1156" spans="1:33" x14ac:dyDescent="0.3">
      <c r="A1156">
        <v>1581</v>
      </c>
      <c r="B1156" t="s">
        <v>4670</v>
      </c>
      <c r="C1156" t="s">
        <v>4671</v>
      </c>
      <c r="D1156" s="6" t="str">
        <f>CONCATENATE(employee_data36[[#This Row],[FirstName]], "-",employee_data36[[#This Row],[LastName]] )</f>
        <v>Gerardo-Sampson</v>
      </c>
      <c r="E1156" s="1">
        <v>44778</v>
      </c>
      <c r="F1156" s="1">
        <v>44956</v>
      </c>
      <c r="G1156" s="7" t="str">
        <f>IF(ISBLANK(employee_data36[[#This Row],[ExitDate]]),"Yes","")</f>
        <v/>
      </c>
      <c r="H1156" t="s">
        <v>728</v>
      </c>
      <c r="I1156" t="s">
        <v>4672</v>
      </c>
      <c r="J1156" t="s">
        <v>4673</v>
      </c>
      <c r="K1156" t="s">
        <v>98</v>
      </c>
      <c r="L1156" t="s">
        <v>745</v>
      </c>
      <c r="M1156" s="6" t="str">
        <f>IF(ISBLANK(employee_data36[[#This Row],[ExitDate]]),"1","0")</f>
        <v>0</v>
      </c>
      <c r="N1156" s="6" t="str">
        <f>IF(employee_data36[[#This Row],[EmployeeStatus]]="Active", "Active", "Tidak Active")</f>
        <v>Tidak Active</v>
      </c>
      <c r="O1156" t="s">
        <v>63</v>
      </c>
      <c r="P1156" t="s">
        <v>34</v>
      </c>
      <c r="Q1156" t="s">
        <v>52</v>
      </c>
      <c r="R1156" t="s">
        <v>175</v>
      </c>
      <c r="S1156" t="s">
        <v>4674</v>
      </c>
      <c r="T1156" t="s">
        <v>38</v>
      </c>
      <c r="U1156" t="s">
        <v>81</v>
      </c>
      <c r="V1156" s="1">
        <v>18468</v>
      </c>
      <c r="W1156" s="6">
        <f>DATEDIF(employee_data36[[#This Row],[DOB]],DATE(2023, 1, 1), "Y")</f>
        <v>72</v>
      </c>
      <c r="X1156" s="6" t="str">
        <f>IF(employee_data3[[#This Row],[Age]]&lt;=25, "Remaja", IF(employee_data3[[#This Row],[Age]]&lt;=55, "Dewasa", "Lansia"))</f>
        <v>Lansia</v>
      </c>
      <c r="Y1156" s="7" t="str">
        <f>CONCATENATE(employee_data36[[#This Row],[First-LastName]]," ",employee_data36[[#This Row],[DOB]])</f>
        <v>Gerardo-Sampson 18468</v>
      </c>
      <c r="Z1156" t="s">
        <v>40</v>
      </c>
      <c r="AA1156" t="s">
        <v>226</v>
      </c>
      <c r="AB1156" t="s">
        <v>55</v>
      </c>
      <c r="AC1156">
        <v>40823</v>
      </c>
      <c r="AD1156" t="s">
        <v>128</v>
      </c>
      <c r="AE1156" t="s">
        <v>75</v>
      </c>
      <c r="AF1156" t="s">
        <v>45</v>
      </c>
      <c r="AG1156">
        <v>3</v>
      </c>
    </row>
    <row r="1157" spans="1:33" x14ac:dyDescent="0.3">
      <c r="A1157">
        <v>1582</v>
      </c>
      <c r="B1157" t="s">
        <v>803</v>
      </c>
      <c r="C1157" t="s">
        <v>4094</v>
      </c>
      <c r="D1157" s="6" t="str">
        <f>CONCATENATE(employee_data36[[#This Row],[FirstName]], "-",employee_data36[[#This Row],[LastName]] )</f>
        <v>Miguel-Kim</v>
      </c>
      <c r="E1157" s="1">
        <v>43927</v>
      </c>
      <c r="F1157" s="1">
        <v>44538</v>
      </c>
      <c r="G1157" s="7" t="str">
        <f>IF(ISBLANK(employee_data36[[#This Row],[ExitDate]]),"Yes","")</f>
        <v/>
      </c>
      <c r="H1157" t="s">
        <v>728</v>
      </c>
      <c r="I1157" t="s">
        <v>4675</v>
      </c>
      <c r="J1157" t="s">
        <v>4676</v>
      </c>
      <c r="K1157" t="s">
        <v>89</v>
      </c>
      <c r="L1157" t="s">
        <v>745</v>
      </c>
      <c r="M1157" s="6" t="str">
        <f>IF(ISBLANK(employee_data36[[#This Row],[ExitDate]]),"1","0")</f>
        <v>0</v>
      </c>
      <c r="N1157" s="6" t="str">
        <f>IF(employee_data36[[#This Row],[EmployeeStatus]]="Active", "Active", "Tidak Active")</f>
        <v>Tidak Active</v>
      </c>
      <c r="O1157" t="s">
        <v>52</v>
      </c>
      <c r="P1157" t="s">
        <v>34</v>
      </c>
      <c r="Q1157" t="s">
        <v>35</v>
      </c>
      <c r="R1157" t="s">
        <v>126</v>
      </c>
      <c r="S1157" t="s">
        <v>4677</v>
      </c>
      <c r="T1157" t="s">
        <v>38</v>
      </c>
      <c r="U1157" t="s">
        <v>90</v>
      </c>
      <c r="V1157" s="1">
        <v>34790</v>
      </c>
      <c r="W1157" s="6">
        <f>DATEDIF(employee_data36[[#This Row],[DOB]],DATE(2023, 1, 1), "Y")</f>
        <v>27</v>
      </c>
      <c r="X1157" s="6" t="str">
        <f>IF(employee_data3[[#This Row],[Age]]&lt;=25, "Remaja", IF(employee_data3[[#This Row],[Age]]&lt;=55, "Dewasa", "Lansia"))</f>
        <v>Dewasa</v>
      </c>
      <c r="Y1157" s="7" t="str">
        <f>CONCATENATE(employee_data36[[#This Row],[First-LastName]]," ",employee_data36[[#This Row],[DOB]])</f>
        <v>Miguel-Kim 34790</v>
      </c>
      <c r="Z1157" t="s">
        <v>40</v>
      </c>
      <c r="AA1157" t="s">
        <v>113</v>
      </c>
      <c r="AB1157" t="s">
        <v>42</v>
      </c>
      <c r="AC1157">
        <v>95601</v>
      </c>
      <c r="AD1157" t="s">
        <v>74</v>
      </c>
      <c r="AE1157" t="s">
        <v>75</v>
      </c>
      <c r="AF1157" t="s">
        <v>236</v>
      </c>
      <c r="AG1157">
        <v>3</v>
      </c>
    </row>
    <row r="1158" spans="1:33" x14ac:dyDescent="0.3">
      <c r="A1158">
        <v>1583</v>
      </c>
      <c r="B1158" t="s">
        <v>4678</v>
      </c>
      <c r="C1158" t="s">
        <v>1275</v>
      </c>
      <c r="D1158" s="6" t="str">
        <f>CONCATENATE(employee_data36[[#This Row],[FirstName]], "-",employee_data36[[#This Row],[LastName]] )</f>
        <v>Muhammad-Mcpherson</v>
      </c>
      <c r="E1158" s="1">
        <v>44987</v>
      </c>
      <c r="F1158" s="1">
        <v>44997</v>
      </c>
      <c r="G1158" s="7" t="str">
        <f>IF(ISBLANK(employee_data36[[#This Row],[ExitDate]]),"Yes","")</f>
        <v/>
      </c>
      <c r="H1158" t="s">
        <v>28</v>
      </c>
      <c r="I1158" t="s">
        <v>4679</v>
      </c>
      <c r="J1158" t="s">
        <v>4680</v>
      </c>
      <c r="K1158" t="s">
        <v>118</v>
      </c>
      <c r="L1158" t="s">
        <v>745</v>
      </c>
      <c r="M1158" s="6" t="str">
        <f>IF(ISBLANK(employee_data36[[#This Row],[ExitDate]]),"1","0")</f>
        <v>0</v>
      </c>
      <c r="N1158" s="6" t="str">
        <f>IF(employee_data36[[#This Row],[EmployeeStatus]]="Active", "Active", "Tidak Active")</f>
        <v>Tidak Active</v>
      </c>
      <c r="O1158" t="s">
        <v>63</v>
      </c>
      <c r="P1158" t="s">
        <v>64</v>
      </c>
      <c r="Q1158" t="s">
        <v>52</v>
      </c>
      <c r="R1158" t="s">
        <v>99</v>
      </c>
      <c r="S1158" t="s">
        <v>4681</v>
      </c>
      <c r="T1158" t="s">
        <v>38</v>
      </c>
      <c r="U1158" t="s">
        <v>177</v>
      </c>
      <c r="V1158" s="1">
        <v>26846</v>
      </c>
      <c r="W1158" s="6">
        <f>DATEDIF(employee_data36[[#This Row],[DOB]],DATE(2023, 1, 1), "Y")</f>
        <v>49</v>
      </c>
      <c r="X1158" s="6" t="str">
        <f>IF(employee_data3[[#This Row],[Age]]&lt;=25, "Remaja", IF(employee_data3[[#This Row],[Age]]&lt;=55, "Dewasa", "Lansia"))</f>
        <v>Dewasa</v>
      </c>
      <c r="Y1158" s="7" t="str">
        <f>CONCATENATE(employee_data36[[#This Row],[First-LastName]]," ",employee_data36[[#This Row],[DOB]])</f>
        <v>Muhammad-Mcpherson 26846</v>
      </c>
      <c r="Z1158" t="s">
        <v>40</v>
      </c>
      <c r="AA1158" t="s">
        <v>178</v>
      </c>
      <c r="AB1158" t="s">
        <v>42</v>
      </c>
      <c r="AC1158">
        <v>60634</v>
      </c>
      <c r="AD1158" t="s">
        <v>74</v>
      </c>
      <c r="AE1158" t="s">
        <v>44</v>
      </c>
      <c r="AF1158" t="s">
        <v>45</v>
      </c>
      <c r="AG1158">
        <v>3</v>
      </c>
    </row>
    <row r="1159" spans="1:33" x14ac:dyDescent="0.3">
      <c r="A1159">
        <v>1584</v>
      </c>
      <c r="B1159" t="s">
        <v>4620</v>
      </c>
      <c r="C1159" t="s">
        <v>4682</v>
      </c>
      <c r="D1159" s="6" t="str">
        <f>CONCATENATE(employee_data36[[#This Row],[FirstName]], "-",employee_data36[[#This Row],[LastName]] )</f>
        <v>Myles-Jensen</v>
      </c>
      <c r="E1159" s="1">
        <v>43930</v>
      </c>
      <c r="F1159" s="1"/>
      <c r="G1159" s="7" t="str">
        <f>IF(ISBLANK(employee_data36[[#This Row],[ExitDate]]),"Yes","")</f>
        <v>Yes</v>
      </c>
      <c r="H1159" t="s">
        <v>28</v>
      </c>
      <c r="I1159" t="s">
        <v>4683</v>
      </c>
      <c r="J1159" t="s">
        <v>4684</v>
      </c>
      <c r="K1159" t="s">
        <v>62</v>
      </c>
      <c r="L1159" t="s">
        <v>32</v>
      </c>
      <c r="M1159" s="6" t="str">
        <f>IF(ISBLANK(employee_data36[[#This Row],[ExitDate]]),"1","0")</f>
        <v>1</v>
      </c>
      <c r="N1159" s="6" t="str">
        <f>IF(employee_data36[[#This Row],[EmployeeStatus]]="Active", "Active", "Tidak Active")</f>
        <v>Active</v>
      </c>
      <c r="O1159" t="s">
        <v>33</v>
      </c>
      <c r="P1159" t="s">
        <v>64</v>
      </c>
      <c r="Q1159" t="s">
        <v>52</v>
      </c>
      <c r="R1159" t="s">
        <v>36</v>
      </c>
      <c r="S1159" t="s">
        <v>37</v>
      </c>
      <c r="T1159" t="s">
        <v>38</v>
      </c>
      <c r="U1159" t="s">
        <v>231</v>
      </c>
      <c r="V1159" s="1">
        <v>15997</v>
      </c>
      <c r="W1159" s="6">
        <f>DATEDIF(employee_data36[[#This Row],[DOB]],DATE(2023, 1, 1), "Y")</f>
        <v>79</v>
      </c>
      <c r="X1159" s="6" t="str">
        <f>IF(employee_data3[[#This Row],[Age]]&lt;=25, "Remaja", IF(employee_data3[[#This Row],[Age]]&lt;=55, "Dewasa", "Lansia"))</f>
        <v>Lansia</v>
      </c>
      <c r="Y1159" s="7" t="str">
        <f>CONCATENATE(employee_data36[[#This Row],[First-LastName]]," ",employee_data36[[#This Row],[DOB]])</f>
        <v>Myles-Jensen 15997</v>
      </c>
      <c r="Z1159" t="s">
        <v>40</v>
      </c>
      <c r="AA1159" t="s">
        <v>113</v>
      </c>
      <c r="AB1159" t="s">
        <v>42</v>
      </c>
      <c r="AC1159">
        <v>2053</v>
      </c>
      <c r="AD1159" t="s">
        <v>43</v>
      </c>
      <c r="AE1159" t="s">
        <v>84</v>
      </c>
      <c r="AF1159" t="s">
        <v>45</v>
      </c>
      <c r="AG1159">
        <v>3</v>
      </c>
    </row>
    <row r="1160" spans="1:33" x14ac:dyDescent="0.3">
      <c r="A1160">
        <v>1585</v>
      </c>
      <c r="B1160" t="s">
        <v>4685</v>
      </c>
      <c r="C1160" t="s">
        <v>4686</v>
      </c>
      <c r="D1160" s="6" t="str">
        <f>CONCATENATE(employee_data36[[#This Row],[FirstName]], "-",employee_data36[[#This Row],[LastName]] )</f>
        <v>Alessandro-Harris</v>
      </c>
      <c r="E1160" s="1">
        <v>44821</v>
      </c>
      <c r="F1160" s="1">
        <v>45117</v>
      </c>
      <c r="G1160" s="7" t="str">
        <f>IF(ISBLANK(employee_data36[[#This Row],[ExitDate]]),"Yes","")</f>
        <v/>
      </c>
      <c r="H1160" t="s">
        <v>28</v>
      </c>
      <c r="I1160" t="s">
        <v>4687</v>
      </c>
      <c r="J1160" t="s">
        <v>4688</v>
      </c>
      <c r="K1160" t="s">
        <v>89</v>
      </c>
      <c r="L1160" t="s">
        <v>32</v>
      </c>
      <c r="M1160" s="6" t="str">
        <f>IF(ISBLANK(employee_data36[[#This Row],[ExitDate]]),"1","0")</f>
        <v>0</v>
      </c>
      <c r="N1160" s="6" t="str">
        <f>IF(employee_data36[[#This Row],[EmployeeStatus]]="Active", "Active", "Tidak Active")</f>
        <v>Active</v>
      </c>
      <c r="O1160" t="s">
        <v>52</v>
      </c>
      <c r="P1160" t="s">
        <v>51</v>
      </c>
      <c r="Q1160" t="s">
        <v>35</v>
      </c>
      <c r="R1160" t="s">
        <v>140</v>
      </c>
      <c r="S1160" t="s">
        <v>4689</v>
      </c>
      <c r="T1160" t="s">
        <v>38</v>
      </c>
      <c r="U1160" t="s">
        <v>148</v>
      </c>
      <c r="V1160" s="1">
        <v>20579</v>
      </c>
      <c r="W1160" s="6">
        <f>DATEDIF(employee_data36[[#This Row],[DOB]],DATE(2023, 1, 1), "Y")</f>
        <v>66</v>
      </c>
      <c r="X1160" s="6" t="str">
        <f>IF(employee_data3[[#This Row],[Age]]&lt;=25, "Remaja", IF(employee_data3[[#This Row],[Age]]&lt;=55, "Dewasa", "Lansia"))</f>
        <v>Lansia</v>
      </c>
      <c r="Y1160" s="7" t="str">
        <f>CONCATENATE(employee_data36[[#This Row],[First-LastName]]," ",employee_data36[[#This Row],[DOB]])</f>
        <v>Alessandro-Harris 20579</v>
      </c>
      <c r="Z1160" t="s">
        <v>40</v>
      </c>
      <c r="AA1160" t="s">
        <v>2143</v>
      </c>
      <c r="AB1160" t="s">
        <v>42</v>
      </c>
      <c r="AC1160">
        <v>77910</v>
      </c>
      <c r="AD1160" t="s">
        <v>93</v>
      </c>
      <c r="AE1160" t="s">
        <v>75</v>
      </c>
      <c r="AF1160" t="s">
        <v>45</v>
      </c>
      <c r="AG1160">
        <v>3</v>
      </c>
    </row>
    <row r="1161" spans="1:33" x14ac:dyDescent="0.3">
      <c r="A1161">
        <v>1586</v>
      </c>
      <c r="B1161" t="s">
        <v>456</v>
      </c>
      <c r="C1161" t="s">
        <v>1370</v>
      </c>
      <c r="D1161" s="6" t="str">
        <f>CONCATENATE(employee_data36[[#This Row],[FirstName]], "-",employee_data36[[#This Row],[LastName]] )</f>
        <v>Eugene-Reyes</v>
      </c>
      <c r="E1161" s="1">
        <v>44576</v>
      </c>
      <c r="F1161" s="1"/>
      <c r="G1161" s="7" t="str">
        <f>IF(ISBLANK(employee_data36[[#This Row],[ExitDate]]),"Yes","")</f>
        <v>Yes</v>
      </c>
      <c r="H1161" t="s">
        <v>28</v>
      </c>
      <c r="I1161" t="s">
        <v>4690</v>
      </c>
      <c r="J1161" t="s">
        <v>4691</v>
      </c>
      <c r="K1161" t="s">
        <v>31</v>
      </c>
      <c r="L1161" t="s">
        <v>32</v>
      </c>
      <c r="M1161" s="6" t="str">
        <f>IF(ISBLANK(employee_data36[[#This Row],[ExitDate]]),"1","0")</f>
        <v>1</v>
      </c>
      <c r="N1161" s="6" t="str">
        <f>IF(employee_data36[[#This Row],[EmployeeStatus]]="Active", "Active", "Tidak Active")</f>
        <v>Active</v>
      </c>
      <c r="O1161" t="s">
        <v>63</v>
      </c>
      <c r="P1161" t="s">
        <v>34</v>
      </c>
      <c r="Q1161" t="s">
        <v>63</v>
      </c>
      <c r="R1161" t="s">
        <v>36</v>
      </c>
      <c r="S1161" t="s">
        <v>37</v>
      </c>
      <c r="T1161" t="s">
        <v>38</v>
      </c>
      <c r="U1161" t="s">
        <v>81</v>
      </c>
      <c r="V1161" s="1">
        <v>26669</v>
      </c>
      <c r="W1161" s="6">
        <f>DATEDIF(employee_data36[[#This Row],[DOB]],DATE(2023, 1, 1), "Y")</f>
        <v>49</v>
      </c>
      <c r="X1161" s="6" t="str">
        <f>IF(employee_data3[[#This Row],[Age]]&lt;=25, "Remaja", IF(employee_data3[[#This Row],[Age]]&lt;=55, "Dewasa", "Lansia"))</f>
        <v>Dewasa</v>
      </c>
      <c r="Y1161" s="7" t="str">
        <f>CONCATENATE(employee_data36[[#This Row],[First-LastName]]," ",employee_data36[[#This Row],[DOB]])</f>
        <v>Eugene-Reyes 26669</v>
      </c>
      <c r="Z1161" t="s">
        <v>40</v>
      </c>
      <c r="AA1161" t="s">
        <v>103</v>
      </c>
      <c r="AB1161" t="s">
        <v>42</v>
      </c>
      <c r="AC1161">
        <v>16737</v>
      </c>
      <c r="AD1161" t="s">
        <v>56</v>
      </c>
      <c r="AE1161" t="s">
        <v>44</v>
      </c>
      <c r="AF1161" t="s">
        <v>45</v>
      </c>
      <c r="AG1161">
        <v>3</v>
      </c>
    </row>
    <row r="1162" spans="1:33" x14ac:dyDescent="0.3">
      <c r="A1162">
        <v>1587</v>
      </c>
      <c r="B1162" t="s">
        <v>1069</v>
      </c>
      <c r="C1162" t="s">
        <v>870</v>
      </c>
      <c r="D1162" s="6" t="str">
        <f>CONCATENATE(employee_data36[[#This Row],[FirstName]], "-",employee_data36[[#This Row],[LastName]] )</f>
        <v>Shamar-Guzman</v>
      </c>
      <c r="E1162" s="1">
        <v>44704</v>
      </c>
      <c r="F1162" s="1"/>
      <c r="G1162" s="7" t="str">
        <f>IF(ISBLANK(employee_data36[[#This Row],[ExitDate]]),"Yes","")</f>
        <v>Yes</v>
      </c>
      <c r="H1162" t="s">
        <v>28</v>
      </c>
      <c r="I1162" t="s">
        <v>4692</v>
      </c>
      <c r="J1162" t="s">
        <v>4693</v>
      </c>
      <c r="K1162" t="s">
        <v>133</v>
      </c>
      <c r="L1162" t="s">
        <v>32</v>
      </c>
      <c r="M1162" s="6" t="str">
        <f>IF(ISBLANK(employee_data36[[#This Row],[ExitDate]]),"1","0")</f>
        <v>1</v>
      </c>
      <c r="N1162" s="6" t="str">
        <f>IF(employee_data36[[#This Row],[EmployeeStatus]]="Active", "Active", "Tidak Active")</f>
        <v>Active</v>
      </c>
      <c r="O1162" t="s">
        <v>52</v>
      </c>
      <c r="P1162" t="s">
        <v>34</v>
      </c>
      <c r="Q1162" t="s">
        <v>52</v>
      </c>
      <c r="R1162" t="s">
        <v>36</v>
      </c>
      <c r="S1162" t="s">
        <v>37</v>
      </c>
      <c r="T1162" t="s">
        <v>38</v>
      </c>
      <c r="U1162" t="s">
        <v>148</v>
      </c>
      <c r="V1162" s="1">
        <v>31028</v>
      </c>
      <c r="W1162" s="6">
        <f>DATEDIF(employee_data36[[#This Row],[DOB]],DATE(2023, 1, 1), "Y")</f>
        <v>38</v>
      </c>
      <c r="X1162" s="6" t="str">
        <f>IF(employee_data3[[#This Row],[Age]]&lt;=25, "Remaja", IF(employee_data3[[#This Row],[Age]]&lt;=55, "Dewasa", "Lansia"))</f>
        <v>Dewasa</v>
      </c>
      <c r="Y1162" s="7" t="str">
        <f>CONCATENATE(employee_data36[[#This Row],[First-LastName]]," ",employee_data36[[#This Row],[DOB]])</f>
        <v>Shamar-Guzman 31028</v>
      </c>
      <c r="Z1162" t="s">
        <v>40</v>
      </c>
      <c r="AA1162" t="s">
        <v>150</v>
      </c>
      <c r="AB1162" t="s">
        <v>55</v>
      </c>
      <c r="AC1162">
        <v>12898</v>
      </c>
      <c r="AD1162" t="s">
        <v>74</v>
      </c>
      <c r="AE1162" t="s">
        <v>104</v>
      </c>
      <c r="AF1162" t="s">
        <v>45</v>
      </c>
      <c r="AG1162">
        <v>3</v>
      </c>
    </row>
    <row r="1163" spans="1:33" x14ac:dyDescent="0.3">
      <c r="A1163">
        <v>1588</v>
      </c>
      <c r="B1163" t="s">
        <v>2385</v>
      </c>
      <c r="C1163" t="s">
        <v>4694</v>
      </c>
      <c r="D1163" s="6" t="str">
        <f>CONCATENATE(employee_data36[[#This Row],[FirstName]], "-",employee_data36[[#This Row],[LastName]] )</f>
        <v>Mohammed-Mcintyre</v>
      </c>
      <c r="E1163" s="1">
        <v>44392</v>
      </c>
      <c r="F1163" s="1"/>
      <c r="G1163" s="7" t="str">
        <f>IF(ISBLANK(employee_data36[[#This Row],[ExitDate]]),"Yes","")</f>
        <v>Yes</v>
      </c>
      <c r="H1163" t="s">
        <v>28</v>
      </c>
      <c r="I1163" t="s">
        <v>4695</v>
      </c>
      <c r="J1163" t="s">
        <v>4696</v>
      </c>
      <c r="K1163" t="s">
        <v>50</v>
      </c>
      <c r="L1163" t="s">
        <v>32</v>
      </c>
      <c r="M1163" s="6" t="str">
        <f>IF(ISBLANK(employee_data36[[#This Row],[ExitDate]]),"1","0")</f>
        <v>1</v>
      </c>
      <c r="N1163" s="6" t="str">
        <f>IF(employee_data36[[#This Row],[EmployeeStatus]]="Active", "Active", "Tidak Active")</f>
        <v>Active</v>
      </c>
      <c r="O1163" t="s">
        <v>63</v>
      </c>
      <c r="P1163" t="s">
        <v>51</v>
      </c>
      <c r="Q1163" t="s">
        <v>35</v>
      </c>
      <c r="R1163" t="s">
        <v>36</v>
      </c>
      <c r="S1163" t="s">
        <v>37</v>
      </c>
      <c r="T1163" t="s">
        <v>38</v>
      </c>
      <c r="U1163" t="s">
        <v>148</v>
      </c>
      <c r="V1163" s="1">
        <v>16851</v>
      </c>
      <c r="W1163" s="6">
        <f>DATEDIF(employee_data36[[#This Row],[DOB]],DATE(2023, 1, 1), "Y")</f>
        <v>76</v>
      </c>
      <c r="X1163" s="6" t="str">
        <f>IF(employee_data3[[#This Row],[Age]]&lt;=25, "Remaja", IF(employee_data3[[#This Row],[Age]]&lt;=55, "Dewasa", "Lansia"))</f>
        <v>Lansia</v>
      </c>
      <c r="Y1163" s="7" t="str">
        <f>CONCATENATE(employee_data36[[#This Row],[First-LastName]]," ",employee_data36[[#This Row],[DOB]])</f>
        <v>Mohammed-Mcintyre 16851</v>
      </c>
      <c r="Z1163" t="s">
        <v>40</v>
      </c>
      <c r="AA1163" t="s">
        <v>103</v>
      </c>
      <c r="AB1163" t="s">
        <v>55</v>
      </c>
      <c r="AC1163">
        <v>51245</v>
      </c>
      <c r="AD1163" t="s">
        <v>56</v>
      </c>
      <c r="AE1163" t="s">
        <v>44</v>
      </c>
      <c r="AF1163" t="s">
        <v>45</v>
      </c>
      <c r="AG1163">
        <v>3</v>
      </c>
    </row>
    <row r="1164" spans="1:33" x14ac:dyDescent="0.3">
      <c r="A1164">
        <v>1589</v>
      </c>
      <c r="B1164" t="s">
        <v>2795</v>
      </c>
      <c r="C1164" t="s">
        <v>1615</v>
      </c>
      <c r="D1164" s="6" t="str">
        <f>CONCATENATE(employee_data36[[#This Row],[FirstName]], "-",employee_data36[[#This Row],[LastName]] )</f>
        <v>Travis-Morgan</v>
      </c>
      <c r="E1164" s="1">
        <v>44071</v>
      </c>
      <c r="F1164" s="1">
        <v>44798</v>
      </c>
      <c r="G1164" s="7" t="str">
        <f>IF(ISBLANK(employee_data36[[#This Row],[ExitDate]]),"Yes","")</f>
        <v/>
      </c>
      <c r="H1164" t="s">
        <v>28</v>
      </c>
      <c r="I1164" t="s">
        <v>4697</v>
      </c>
      <c r="J1164" t="s">
        <v>4698</v>
      </c>
      <c r="K1164" t="s">
        <v>139</v>
      </c>
      <c r="L1164" t="s">
        <v>32</v>
      </c>
      <c r="M1164" s="6" t="str">
        <f>IF(ISBLANK(employee_data36[[#This Row],[ExitDate]]),"1","0")</f>
        <v>0</v>
      </c>
      <c r="N1164" s="6" t="str">
        <f>IF(employee_data36[[#This Row],[EmployeeStatus]]="Active", "Active", "Tidak Active")</f>
        <v>Active</v>
      </c>
      <c r="O1164" t="s">
        <v>33</v>
      </c>
      <c r="P1164" t="s">
        <v>51</v>
      </c>
      <c r="Q1164" t="s">
        <v>52</v>
      </c>
      <c r="R1164" t="s">
        <v>99</v>
      </c>
      <c r="S1164" t="s">
        <v>4699</v>
      </c>
      <c r="T1164" t="s">
        <v>38</v>
      </c>
      <c r="U1164" t="s">
        <v>90</v>
      </c>
      <c r="V1164" s="1">
        <v>35248</v>
      </c>
      <c r="W1164" s="6">
        <f>DATEDIF(employee_data36[[#This Row],[DOB]],DATE(2023, 1, 1), "Y")</f>
        <v>26</v>
      </c>
      <c r="X1164" s="6" t="str">
        <f>IF(employee_data3[[#This Row],[Age]]&lt;=25, "Remaja", IF(employee_data3[[#This Row],[Age]]&lt;=55, "Dewasa", "Lansia"))</f>
        <v>Dewasa</v>
      </c>
      <c r="Y1164" s="7" t="str">
        <f>CONCATENATE(employee_data36[[#This Row],[First-LastName]]," ",employee_data36[[#This Row],[DOB]])</f>
        <v>Travis-Morgan 35248</v>
      </c>
      <c r="Z1164" t="s">
        <v>40</v>
      </c>
      <c r="AA1164" t="s">
        <v>103</v>
      </c>
      <c r="AB1164" t="s">
        <v>42</v>
      </c>
      <c r="AC1164">
        <v>22497</v>
      </c>
      <c r="AD1164" t="s">
        <v>43</v>
      </c>
      <c r="AE1164" t="s">
        <v>84</v>
      </c>
      <c r="AF1164" t="s">
        <v>45</v>
      </c>
      <c r="AG1164">
        <v>3</v>
      </c>
    </row>
    <row r="1165" spans="1:33" x14ac:dyDescent="0.3">
      <c r="A1165">
        <v>1590</v>
      </c>
      <c r="B1165" t="s">
        <v>4685</v>
      </c>
      <c r="C1165" t="s">
        <v>4700</v>
      </c>
      <c r="D1165" s="6" t="str">
        <f>CONCATENATE(employee_data36[[#This Row],[FirstName]], "-",employee_data36[[#This Row],[LastName]] )</f>
        <v>Alessandro-Fuller</v>
      </c>
      <c r="E1165" s="1">
        <v>44448</v>
      </c>
      <c r="F1165" s="1"/>
      <c r="G1165" s="7" t="str">
        <f>IF(ISBLANK(employee_data36[[#This Row],[ExitDate]]),"Yes","")</f>
        <v>Yes</v>
      </c>
      <c r="H1165" t="s">
        <v>28</v>
      </c>
      <c r="I1165" t="s">
        <v>4701</v>
      </c>
      <c r="J1165" t="s">
        <v>4702</v>
      </c>
      <c r="K1165" t="s">
        <v>80</v>
      </c>
      <c r="L1165" t="s">
        <v>32</v>
      </c>
      <c r="M1165" s="6" t="str">
        <f>IF(ISBLANK(employee_data36[[#This Row],[ExitDate]]),"1","0")</f>
        <v>1</v>
      </c>
      <c r="N1165" s="6" t="str">
        <f>IF(employee_data36[[#This Row],[EmployeeStatus]]="Active", "Active", "Tidak Active")</f>
        <v>Active</v>
      </c>
      <c r="O1165" t="s">
        <v>52</v>
      </c>
      <c r="P1165" t="s">
        <v>51</v>
      </c>
      <c r="Q1165" t="s">
        <v>63</v>
      </c>
      <c r="R1165" t="s">
        <v>36</v>
      </c>
      <c r="S1165" t="s">
        <v>37</v>
      </c>
      <c r="T1165" t="s">
        <v>38</v>
      </c>
      <c r="U1165" t="s">
        <v>305</v>
      </c>
      <c r="V1165" s="1">
        <v>30568</v>
      </c>
      <c r="W1165" s="6">
        <f>DATEDIF(employee_data36[[#This Row],[DOB]],DATE(2023, 1, 1), "Y")</f>
        <v>39</v>
      </c>
      <c r="X1165" s="6" t="str">
        <f>IF(employee_data3[[#This Row],[Age]]&lt;=25, "Remaja", IF(employee_data3[[#This Row],[Age]]&lt;=55, "Dewasa", "Lansia"))</f>
        <v>Dewasa</v>
      </c>
      <c r="Y1165" s="7" t="str">
        <f>CONCATENATE(employee_data36[[#This Row],[First-LastName]]," ",employee_data36[[#This Row],[DOB]])</f>
        <v>Alessandro-Fuller 30568</v>
      </c>
      <c r="Z1165" t="s">
        <v>40</v>
      </c>
      <c r="AA1165" t="s">
        <v>226</v>
      </c>
      <c r="AB1165" t="s">
        <v>55</v>
      </c>
      <c r="AC1165">
        <v>30814</v>
      </c>
      <c r="AD1165" t="s">
        <v>93</v>
      </c>
      <c r="AE1165" t="s">
        <v>75</v>
      </c>
      <c r="AF1165" t="s">
        <v>45</v>
      </c>
      <c r="AG1165">
        <v>3</v>
      </c>
    </row>
    <row r="1166" spans="1:33" x14ac:dyDescent="0.3">
      <c r="A1166">
        <v>1591</v>
      </c>
      <c r="B1166" t="s">
        <v>4703</v>
      </c>
      <c r="C1166" t="s">
        <v>1468</v>
      </c>
      <c r="D1166" s="6" t="str">
        <f>CONCATENATE(employee_data36[[#This Row],[FirstName]], "-",employee_data36[[#This Row],[LastName]] )</f>
        <v>Kamden-Ochoa</v>
      </c>
      <c r="E1166" s="1">
        <v>44967</v>
      </c>
      <c r="F1166" s="1">
        <v>45069</v>
      </c>
      <c r="G1166" s="7" t="str">
        <f>IF(ISBLANK(employee_data36[[#This Row],[ExitDate]]),"Yes","")</f>
        <v/>
      </c>
      <c r="H1166" t="s">
        <v>28</v>
      </c>
      <c r="I1166" t="s">
        <v>4704</v>
      </c>
      <c r="J1166" t="s">
        <v>4705</v>
      </c>
      <c r="K1166" t="s">
        <v>168</v>
      </c>
      <c r="L1166" t="s">
        <v>32</v>
      </c>
      <c r="M1166" s="6" t="str">
        <f>IF(ISBLANK(employee_data36[[#This Row],[ExitDate]]),"1","0")</f>
        <v>0</v>
      </c>
      <c r="N1166" s="6" t="str">
        <f>IF(employee_data36[[#This Row],[EmployeeStatus]]="Active", "Active", "Tidak Active")</f>
        <v>Active</v>
      </c>
      <c r="O1166" t="s">
        <v>33</v>
      </c>
      <c r="P1166" t="s">
        <v>51</v>
      </c>
      <c r="Q1166" t="s">
        <v>52</v>
      </c>
      <c r="R1166" t="s">
        <v>175</v>
      </c>
      <c r="S1166" t="s">
        <v>4706</v>
      </c>
      <c r="T1166" t="s">
        <v>38</v>
      </c>
      <c r="U1166" t="s">
        <v>81</v>
      </c>
      <c r="V1166" s="1">
        <v>21113</v>
      </c>
      <c r="W1166" s="6">
        <f>DATEDIF(employee_data36[[#This Row],[DOB]],DATE(2023, 1, 1), "Y")</f>
        <v>65</v>
      </c>
      <c r="X1166" s="6" t="str">
        <f>IF(employee_data3[[#This Row],[Age]]&lt;=25, "Remaja", IF(employee_data3[[#This Row],[Age]]&lt;=55, "Dewasa", "Lansia"))</f>
        <v>Lansia</v>
      </c>
      <c r="Y1166" s="7" t="str">
        <f>CONCATENATE(employee_data36[[#This Row],[First-LastName]]," ",employee_data36[[#This Row],[DOB]])</f>
        <v>Kamden-Ochoa 21113</v>
      </c>
      <c r="Z1166" t="s">
        <v>40</v>
      </c>
      <c r="AA1166" t="s">
        <v>103</v>
      </c>
      <c r="AB1166" t="s">
        <v>42</v>
      </c>
      <c r="AC1166">
        <v>69254</v>
      </c>
      <c r="AD1166" t="s">
        <v>128</v>
      </c>
      <c r="AE1166" t="s">
        <v>104</v>
      </c>
      <c r="AF1166" t="s">
        <v>45</v>
      </c>
      <c r="AG1166">
        <v>3</v>
      </c>
    </row>
    <row r="1167" spans="1:33" x14ac:dyDescent="0.3">
      <c r="A1167">
        <v>1592</v>
      </c>
      <c r="B1167" t="s">
        <v>982</v>
      </c>
      <c r="C1167" t="s">
        <v>661</v>
      </c>
      <c r="D1167" s="6" t="str">
        <f>CONCATENATE(employee_data36[[#This Row],[FirstName]], "-",employee_data36[[#This Row],[LastName]] )</f>
        <v>Charlee-Wiggins</v>
      </c>
      <c r="E1167" s="1">
        <v>43996</v>
      </c>
      <c r="F1167" s="1">
        <v>45125</v>
      </c>
      <c r="G1167" s="7" t="str">
        <f>IF(ISBLANK(employee_data36[[#This Row],[ExitDate]]),"Yes","")</f>
        <v/>
      </c>
      <c r="H1167" t="s">
        <v>28</v>
      </c>
      <c r="I1167" t="s">
        <v>4707</v>
      </c>
      <c r="J1167" t="s">
        <v>4708</v>
      </c>
      <c r="K1167" t="s">
        <v>98</v>
      </c>
      <c r="L1167" t="s">
        <v>32</v>
      </c>
      <c r="M1167" s="6" t="str">
        <f>IF(ISBLANK(employee_data36[[#This Row],[ExitDate]]),"1","0")</f>
        <v>0</v>
      </c>
      <c r="N1167" s="6" t="str">
        <f>IF(employee_data36[[#This Row],[EmployeeStatus]]="Active", "Active", "Tidak Active")</f>
        <v>Active</v>
      </c>
      <c r="O1167" t="s">
        <v>63</v>
      </c>
      <c r="P1167" t="s">
        <v>51</v>
      </c>
      <c r="Q1167" t="s">
        <v>63</v>
      </c>
      <c r="R1167" t="s">
        <v>140</v>
      </c>
      <c r="S1167" t="s">
        <v>4709</v>
      </c>
      <c r="T1167" t="s">
        <v>38</v>
      </c>
      <c r="U1167" t="s">
        <v>111</v>
      </c>
      <c r="V1167" s="1">
        <v>29813</v>
      </c>
      <c r="W1167" s="6">
        <f>DATEDIF(employee_data36[[#This Row],[DOB]],DATE(2023, 1, 1), "Y")</f>
        <v>41</v>
      </c>
      <c r="X1167" s="6" t="str">
        <f>IF(employee_data3[[#This Row],[Age]]&lt;=25, "Remaja", IF(employee_data3[[#This Row],[Age]]&lt;=55, "Dewasa", "Lansia"))</f>
        <v>Dewasa</v>
      </c>
      <c r="Y1167" s="7" t="str">
        <f>CONCATENATE(employee_data36[[#This Row],[First-LastName]]," ",employee_data36[[#This Row],[DOB]])</f>
        <v>Charlee-Wiggins 29813</v>
      </c>
      <c r="Z1167" t="s">
        <v>40</v>
      </c>
      <c r="AA1167" t="s">
        <v>113</v>
      </c>
      <c r="AB1167" t="s">
        <v>55</v>
      </c>
      <c r="AC1167">
        <v>20973</v>
      </c>
      <c r="AD1167" t="s">
        <v>74</v>
      </c>
      <c r="AE1167" t="s">
        <v>75</v>
      </c>
      <c r="AF1167" t="s">
        <v>105</v>
      </c>
      <c r="AG1167">
        <v>3</v>
      </c>
    </row>
    <row r="1168" spans="1:33" x14ac:dyDescent="0.3">
      <c r="A1168">
        <v>1593</v>
      </c>
      <c r="B1168" t="s">
        <v>4710</v>
      </c>
      <c r="C1168" t="s">
        <v>2677</v>
      </c>
      <c r="D1168" s="6" t="str">
        <f>CONCATENATE(employee_data36[[#This Row],[FirstName]], "-",employee_data36[[#This Row],[LastName]] )</f>
        <v>Natalia-Hamilton</v>
      </c>
      <c r="E1168" s="1">
        <v>44170</v>
      </c>
      <c r="F1168" s="1"/>
      <c r="G1168" s="7" t="str">
        <f>IF(ISBLANK(employee_data36[[#This Row],[ExitDate]]),"Yes","")</f>
        <v>Yes</v>
      </c>
      <c r="H1168" t="s">
        <v>28</v>
      </c>
      <c r="I1168" t="s">
        <v>4711</v>
      </c>
      <c r="J1168" t="s">
        <v>4712</v>
      </c>
      <c r="K1168" t="s">
        <v>118</v>
      </c>
      <c r="L1168" t="s">
        <v>32</v>
      </c>
      <c r="M1168" s="6" t="str">
        <f>IF(ISBLANK(employee_data36[[#This Row],[ExitDate]]),"1","0")</f>
        <v>1</v>
      </c>
      <c r="N1168" s="6" t="str">
        <f>IF(employee_data36[[#This Row],[EmployeeStatus]]="Active", "Active", "Tidak Active")</f>
        <v>Active</v>
      </c>
      <c r="O1168" t="s">
        <v>52</v>
      </c>
      <c r="P1168" t="s">
        <v>64</v>
      </c>
      <c r="Q1168" t="s">
        <v>63</v>
      </c>
      <c r="R1168" t="s">
        <v>36</v>
      </c>
      <c r="S1168" t="s">
        <v>37</v>
      </c>
      <c r="T1168" t="s">
        <v>38</v>
      </c>
      <c r="U1168" t="s">
        <v>332</v>
      </c>
      <c r="V1168" s="1">
        <v>31004</v>
      </c>
      <c r="W1168" s="6">
        <f>DATEDIF(employee_data36[[#This Row],[DOB]],DATE(2023, 1, 1), "Y")</f>
        <v>38</v>
      </c>
      <c r="X1168" s="6" t="str">
        <f>IF(employee_data3[[#This Row],[Age]]&lt;=25, "Remaja", IF(employee_data3[[#This Row],[Age]]&lt;=55, "Dewasa", "Lansia"))</f>
        <v>Dewasa</v>
      </c>
      <c r="Y1168" s="7" t="str">
        <f>CONCATENATE(employee_data36[[#This Row],[First-LastName]]," ",employee_data36[[#This Row],[DOB]])</f>
        <v>Natalia-Hamilton 31004</v>
      </c>
      <c r="Z1168" t="s">
        <v>40</v>
      </c>
      <c r="AA1168" t="s">
        <v>83</v>
      </c>
      <c r="AB1168" t="s">
        <v>55</v>
      </c>
      <c r="AC1168">
        <v>43757</v>
      </c>
      <c r="AD1168" t="s">
        <v>128</v>
      </c>
      <c r="AE1168" t="s">
        <v>44</v>
      </c>
      <c r="AF1168" t="s">
        <v>105</v>
      </c>
      <c r="AG1168">
        <v>3</v>
      </c>
    </row>
    <row r="1169" spans="1:33" x14ac:dyDescent="0.3">
      <c r="A1169">
        <v>1594</v>
      </c>
      <c r="B1169" t="s">
        <v>4713</v>
      </c>
      <c r="C1169" t="s">
        <v>3183</v>
      </c>
      <c r="D1169" s="6" t="str">
        <f>CONCATENATE(employee_data36[[#This Row],[FirstName]], "-",employee_data36[[#This Row],[LastName]] )</f>
        <v>Kierra-Boone</v>
      </c>
      <c r="E1169" s="1">
        <v>44758</v>
      </c>
      <c r="F1169" s="1"/>
      <c r="G1169" s="7" t="str">
        <f>IF(ISBLANK(employee_data36[[#This Row],[ExitDate]]),"Yes","")</f>
        <v>Yes</v>
      </c>
      <c r="H1169" t="s">
        <v>28</v>
      </c>
      <c r="I1169" t="s">
        <v>1893</v>
      </c>
      <c r="J1169" t="s">
        <v>4714</v>
      </c>
      <c r="K1169" t="s">
        <v>62</v>
      </c>
      <c r="L1169" t="s">
        <v>32</v>
      </c>
      <c r="M1169" s="6" t="str">
        <f>IF(ISBLANK(employee_data36[[#This Row],[ExitDate]]),"1","0")</f>
        <v>1</v>
      </c>
      <c r="N1169" s="6" t="str">
        <f>IF(employee_data36[[#This Row],[EmployeeStatus]]="Active", "Active", "Tidak Active")</f>
        <v>Active</v>
      </c>
      <c r="O1169" t="s">
        <v>52</v>
      </c>
      <c r="P1169" t="s">
        <v>64</v>
      </c>
      <c r="Q1169" t="s">
        <v>63</v>
      </c>
      <c r="R1169" t="s">
        <v>36</v>
      </c>
      <c r="S1169" t="s">
        <v>37</v>
      </c>
      <c r="T1169" t="s">
        <v>38</v>
      </c>
      <c r="U1169" t="s">
        <v>53</v>
      </c>
      <c r="V1169" s="1">
        <v>24958</v>
      </c>
      <c r="W1169" s="6">
        <f>DATEDIF(employee_data36[[#This Row],[DOB]],DATE(2023, 1, 1), "Y")</f>
        <v>54</v>
      </c>
      <c r="X1169" s="6" t="str">
        <f>IF(employee_data3[[#This Row],[Age]]&lt;=25, "Remaja", IF(employee_data3[[#This Row],[Age]]&lt;=55, "Dewasa", "Lansia"))</f>
        <v>Dewasa</v>
      </c>
      <c r="Y1169" s="7" t="str">
        <f>CONCATENATE(employee_data36[[#This Row],[First-LastName]]," ",employee_data36[[#This Row],[DOB]])</f>
        <v>Kierra-Boone 24958</v>
      </c>
      <c r="Z1169" t="s">
        <v>40</v>
      </c>
      <c r="AA1169" t="s">
        <v>163</v>
      </c>
      <c r="AB1169" t="s">
        <v>42</v>
      </c>
      <c r="AC1169">
        <v>32811</v>
      </c>
      <c r="AD1169" t="s">
        <v>93</v>
      </c>
      <c r="AE1169" t="s">
        <v>75</v>
      </c>
      <c r="AF1169" t="s">
        <v>105</v>
      </c>
      <c r="AG1169">
        <v>3</v>
      </c>
    </row>
    <row r="1170" spans="1:33" x14ac:dyDescent="0.3">
      <c r="A1170">
        <v>1595</v>
      </c>
      <c r="B1170" t="s">
        <v>338</v>
      </c>
      <c r="C1170" t="s">
        <v>992</v>
      </c>
      <c r="D1170" s="6" t="str">
        <f>CONCATENATE(employee_data36[[#This Row],[FirstName]], "-",employee_data36[[#This Row],[LastName]] )</f>
        <v>Charlie-Ramirez</v>
      </c>
      <c r="E1170" s="1">
        <v>45086</v>
      </c>
      <c r="F1170" s="1"/>
      <c r="G1170" s="7" t="str">
        <f>IF(ISBLANK(employee_data36[[#This Row],[ExitDate]]),"Yes","")</f>
        <v>Yes</v>
      </c>
      <c r="H1170" t="s">
        <v>28</v>
      </c>
      <c r="I1170" t="s">
        <v>4715</v>
      </c>
      <c r="J1170" t="s">
        <v>4716</v>
      </c>
      <c r="K1170" t="s">
        <v>89</v>
      </c>
      <c r="L1170" t="s">
        <v>32</v>
      </c>
      <c r="M1170" s="6" t="str">
        <f>IF(ISBLANK(employee_data36[[#This Row],[ExitDate]]),"1","0")</f>
        <v>1</v>
      </c>
      <c r="N1170" s="6" t="str">
        <f>IF(employee_data36[[#This Row],[EmployeeStatus]]="Active", "Active", "Tidak Active")</f>
        <v>Active</v>
      </c>
      <c r="O1170" t="s">
        <v>52</v>
      </c>
      <c r="P1170" t="s">
        <v>51</v>
      </c>
      <c r="Q1170" t="s">
        <v>63</v>
      </c>
      <c r="R1170" t="s">
        <v>36</v>
      </c>
      <c r="S1170" t="s">
        <v>37</v>
      </c>
      <c r="T1170" t="s">
        <v>38</v>
      </c>
      <c r="U1170" t="s">
        <v>101</v>
      </c>
      <c r="V1170" s="1">
        <v>25457</v>
      </c>
      <c r="W1170" s="6">
        <f>DATEDIF(employee_data36[[#This Row],[DOB]],DATE(2023, 1, 1), "Y")</f>
        <v>53</v>
      </c>
      <c r="X1170" s="6" t="str">
        <f>IF(employee_data3[[#This Row],[Age]]&lt;=25, "Remaja", IF(employee_data3[[#This Row],[Age]]&lt;=55, "Dewasa", "Lansia"))</f>
        <v>Dewasa</v>
      </c>
      <c r="Y1170" s="7" t="str">
        <f>CONCATENATE(employee_data36[[#This Row],[First-LastName]]," ",employee_data36[[#This Row],[DOB]])</f>
        <v>Charlie-Ramirez 25457</v>
      </c>
      <c r="Z1170" t="s">
        <v>40</v>
      </c>
      <c r="AA1170" t="s">
        <v>613</v>
      </c>
      <c r="AB1170" t="s">
        <v>42</v>
      </c>
      <c r="AC1170">
        <v>75995</v>
      </c>
      <c r="AD1170" t="s">
        <v>93</v>
      </c>
      <c r="AE1170" t="s">
        <v>84</v>
      </c>
      <c r="AF1170" t="s">
        <v>105</v>
      </c>
      <c r="AG1170">
        <v>3</v>
      </c>
    </row>
    <row r="1171" spans="1:33" x14ac:dyDescent="0.3">
      <c r="A1171">
        <v>1596</v>
      </c>
      <c r="B1171" t="s">
        <v>2227</v>
      </c>
      <c r="C1171" t="s">
        <v>383</v>
      </c>
      <c r="D1171" s="6" t="str">
        <f>CONCATENATE(employee_data36[[#This Row],[FirstName]], "-",employee_data36[[#This Row],[LastName]] )</f>
        <v>Chris-Johnson</v>
      </c>
      <c r="E1171" s="1">
        <v>43892</v>
      </c>
      <c r="F1171" s="1">
        <v>43976</v>
      </c>
      <c r="G1171" s="7" t="str">
        <f>IF(ISBLANK(employee_data36[[#This Row],[ExitDate]]),"Yes","")</f>
        <v/>
      </c>
      <c r="H1171" t="s">
        <v>28</v>
      </c>
      <c r="I1171" t="s">
        <v>4717</v>
      </c>
      <c r="J1171" t="s">
        <v>4718</v>
      </c>
      <c r="K1171" t="s">
        <v>31</v>
      </c>
      <c r="L1171" t="s">
        <v>198</v>
      </c>
      <c r="M1171" s="6" t="str">
        <f>IF(ISBLANK(employee_data36[[#This Row],[ExitDate]]),"1","0")</f>
        <v>0</v>
      </c>
      <c r="N1171" s="6" t="str">
        <f>IF(employee_data36[[#This Row],[EmployeeStatus]]="Active", "Active", "Tidak Active")</f>
        <v>Tidak Active</v>
      </c>
      <c r="O1171" t="s">
        <v>33</v>
      </c>
      <c r="P1171" t="s">
        <v>34</v>
      </c>
      <c r="Q1171" t="s">
        <v>35</v>
      </c>
      <c r="R1171" t="s">
        <v>175</v>
      </c>
      <c r="S1171" t="s">
        <v>4719</v>
      </c>
      <c r="T1171" t="s">
        <v>38</v>
      </c>
      <c r="U1171" t="s">
        <v>66</v>
      </c>
      <c r="V1171" s="1">
        <v>21412</v>
      </c>
      <c r="W1171" s="6">
        <f>DATEDIF(employee_data36[[#This Row],[DOB]],DATE(2023, 1, 1), "Y")</f>
        <v>64</v>
      </c>
      <c r="X1171" s="6" t="str">
        <f>IF(employee_data3[[#This Row],[Age]]&lt;=25, "Remaja", IF(employee_data3[[#This Row],[Age]]&lt;=55, "Dewasa", "Lansia"))</f>
        <v>Lansia</v>
      </c>
      <c r="Y1171" s="7" t="str">
        <f>CONCATENATE(employee_data36[[#This Row],[First-LastName]]," ",employee_data36[[#This Row],[DOB]])</f>
        <v>Chris-Johnson 21412</v>
      </c>
      <c r="Z1171" t="s">
        <v>40</v>
      </c>
      <c r="AA1171" t="s">
        <v>395</v>
      </c>
      <c r="AB1171" t="s">
        <v>42</v>
      </c>
      <c r="AC1171">
        <v>2999</v>
      </c>
      <c r="AD1171" t="s">
        <v>74</v>
      </c>
      <c r="AE1171" t="s">
        <v>84</v>
      </c>
      <c r="AF1171" t="s">
        <v>105</v>
      </c>
      <c r="AG1171">
        <v>3</v>
      </c>
    </row>
    <row r="1172" spans="1:33" x14ac:dyDescent="0.3">
      <c r="A1172">
        <v>1597</v>
      </c>
      <c r="B1172" t="s">
        <v>4021</v>
      </c>
      <c r="C1172" t="s">
        <v>430</v>
      </c>
      <c r="D1172" s="6" t="str">
        <f>CONCATENATE(employee_data36[[#This Row],[FirstName]], "-",employee_data36[[#This Row],[LastName]] )</f>
        <v>John-Bentley</v>
      </c>
      <c r="E1172" s="1">
        <v>43427</v>
      </c>
      <c r="F1172" s="1">
        <v>44466</v>
      </c>
      <c r="G1172" s="7" t="str">
        <f>IF(ISBLANK(employee_data36[[#This Row],[ExitDate]]),"Yes","")</f>
        <v/>
      </c>
      <c r="H1172" t="s">
        <v>28</v>
      </c>
      <c r="I1172" t="s">
        <v>4720</v>
      </c>
      <c r="J1172" t="s">
        <v>4721</v>
      </c>
      <c r="K1172" t="s">
        <v>133</v>
      </c>
      <c r="L1172" t="s">
        <v>198</v>
      </c>
      <c r="M1172" s="6" t="str">
        <f>IF(ISBLANK(employee_data36[[#This Row],[ExitDate]]),"1","0")</f>
        <v>0</v>
      </c>
      <c r="N1172" s="6" t="str">
        <f>IF(employee_data36[[#This Row],[EmployeeStatus]]="Active", "Active", "Tidak Active")</f>
        <v>Tidak Active</v>
      </c>
      <c r="O1172" t="s">
        <v>52</v>
      </c>
      <c r="P1172" t="s">
        <v>34</v>
      </c>
      <c r="Q1172" t="s">
        <v>35</v>
      </c>
      <c r="R1172" t="s">
        <v>175</v>
      </c>
      <c r="S1172" t="s">
        <v>4722</v>
      </c>
      <c r="T1172" t="s">
        <v>38</v>
      </c>
      <c r="U1172" t="s">
        <v>177</v>
      </c>
      <c r="V1172" s="1">
        <v>35849</v>
      </c>
      <c r="W1172" s="6">
        <f>DATEDIF(employee_data36[[#This Row],[DOB]],DATE(2023, 1, 1), "Y")</f>
        <v>24</v>
      </c>
      <c r="X1172" s="6" t="str">
        <f>IF(employee_data3[[#This Row],[Age]]&lt;=25, "Remaja", IF(employee_data3[[#This Row],[Age]]&lt;=55, "Dewasa", "Lansia"))</f>
        <v>Remaja</v>
      </c>
      <c r="Y1172" s="7" t="str">
        <f>CONCATENATE(employee_data36[[#This Row],[First-LastName]]," ",employee_data36[[#This Row],[DOB]])</f>
        <v>John-Bentley 35849</v>
      </c>
      <c r="Z1172" t="s">
        <v>40</v>
      </c>
      <c r="AA1172" t="s">
        <v>178</v>
      </c>
      <c r="AB1172" t="s">
        <v>42</v>
      </c>
      <c r="AC1172">
        <v>75959</v>
      </c>
      <c r="AD1172" t="s">
        <v>43</v>
      </c>
      <c r="AE1172" t="s">
        <v>84</v>
      </c>
      <c r="AF1172" t="s">
        <v>105</v>
      </c>
      <c r="AG1172">
        <v>3</v>
      </c>
    </row>
    <row r="1173" spans="1:33" x14ac:dyDescent="0.3">
      <c r="A1173">
        <v>1598</v>
      </c>
      <c r="B1173" t="s">
        <v>2114</v>
      </c>
      <c r="C1173" t="s">
        <v>4694</v>
      </c>
      <c r="D1173" s="6" t="str">
        <f>CONCATENATE(employee_data36[[#This Row],[FirstName]], "-",employee_data36[[#This Row],[LastName]] )</f>
        <v>Myla-Mcintyre</v>
      </c>
      <c r="E1173" s="1">
        <v>43612</v>
      </c>
      <c r="F1173" s="1">
        <v>45096</v>
      </c>
      <c r="G1173" s="7" t="str">
        <f>IF(ISBLANK(employee_data36[[#This Row],[ExitDate]]),"Yes","")</f>
        <v/>
      </c>
      <c r="H1173" t="s">
        <v>28</v>
      </c>
      <c r="I1173" t="s">
        <v>4723</v>
      </c>
      <c r="J1173" t="s">
        <v>4724</v>
      </c>
      <c r="K1173" t="s">
        <v>50</v>
      </c>
      <c r="L1173" t="s">
        <v>1805</v>
      </c>
      <c r="M1173" s="6" t="str">
        <f>IF(ISBLANK(employee_data36[[#This Row],[ExitDate]]),"1","0")</f>
        <v>0</v>
      </c>
      <c r="N1173" s="6" t="str">
        <f>IF(employee_data36[[#This Row],[EmployeeStatus]]="Active", "Active", "Tidak Active")</f>
        <v>Tidak Active</v>
      </c>
      <c r="O1173" t="s">
        <v>33</v>
      </c>
      <c r="P1173" t="s">
        <v>51</v>
      </c>
      <c r="Q1173" t="s">
        <v>52</v>
      </c>
      <c r="R1173" t="s">
        <v>126</v>
      </c>
      <c r="S1173" t="s">
        <v>4725</v>
      </c>
      <c r="T1173" t="s">
        <v>38</v>
      </c>
      <c r="U1173" t="s">
        <v>81</v>
      </c>
      <c r="V1173" s="1">
        <v>28554</v>
      </c>
      <c r="W1173" s="6">
        <f>DATEDIF(employee_data36[[#This Row],[DOB]],DATE(2023, 1, 1), "Y")</f>
        <v>44</v>
      </c>
      <c r="X1173" s="6" t="str">
        <f>IF(employee_data3[[#This Row],[Age]]&lt;=25, "Remaja", IF(employee_data3[[#This Row],[Age]]&lt;=55, "Dewasa", "Lansia"))</f>
        <v>Dewasa</v>
      </c>
      <c r="Y1173" s="7" t="str">
        <f>CONCATENATE(employee_data36[[#This Row],[First-LastName]]," ",employee_data36[[#This Row],[DOB]])</f>
        <v>Myla-Mcintyre 28554</v>
      </c>
      <c r="Z1173" t="s">
        <v>40</v>
      </c>
      <c r="AA1173" t="s">
        <v>352</v>
      </c>
      <c r="AB1173" t="s">
        <v>42</v>
      </c>
      <c r="AC1173">
        <v>8372</v>
      </c>
      <c r="AD1173" t="s">
        <v>93</v>
      </c>
      <c r="AE1173" t="s">
        <v>104</v>
      </c>
      <c r="AF1173" t="s">
        <v>236</v>
      </c>
      <c r="AG1173">
        <v>3</v>
      </c>
    </row>
    <row r="1174" spans="1:33" x14ac:dyDescent="0.3">
      <c r="A1174">
        <v>1599</v>
      </c>
      <c r="B1174" t="s">
        <v>4726</v>
      </c>
      <c r="C1174" t="s">
        <v>1050</v>
      </c>
      <c r="D1174" s="6" t="str">
        <f>CONCATENATE(employee_data36[[#This Row],[FirstName]], "-",employee_data36[[#This Row],[LastName]] )</f>
        <v>Demarcus-Ware</v>
      </c>
      <c r="E1174" s="1">
        <v>44699</v>
      </c>
      <c r="F1174" s="1">
        <v>45026</v>
      </c>
      <c r="G1174" s="7" t="str">
        <f>IF(ISBLANK(employee_data36[[#This Row],[ExitDate]]),"Yes","")</f>
        <v/>
      </c>
      <c r="H1174" t="s">
        <v>728</v>
      </c>
      <c r="I1174" t="s">
        <v>4727</v>
      </c>
      <c r="J1174" t="s">
        <v>4728</v>
      </c>
      <c r="K1174" t="s">
        <v>89</v>
      </c>
      <c r="L1174" t="s">
        <v>745</v>
      </c>
      <c r="M1174" s="6" t="str">
        <f>IF(ISBLANK(employee_data36[[#This Row],[ExitDate]]),"1","0")</f>
        <v>0</v>
      </c>
      <c r="N1174" s="6" t="str">
        <f>IF(employee_data36[[#This Row],[EmployeeStatus]]="Active", "Active", "Tidak Active")</f>
        <v>Tidak Active</v>
      </c>
      <c r="O1174" t="s">
        <v>63</v>
      </c>
      <c r="P1174" t="s">
        <v>34</v>
      </c>
      <c r="Q1174" t="s">
        <v>63</v>
      </c>
      <c r="R1174" t="s">
        <v>126</v>
      </c>
      <c r="S1174" t="s">
        <v>4729</v>
      </c>
      <c r="T1174" t="s">
        <v>38</v>
      </c>
      <c r="U1174" t="s">
        <v>90</v>
      </c>
      <c r="V1174" s="1">
        <v>27711</v>
      </c>
      <c r="W1174" s="6">
        <f>DATEDIF(employee_data36[[#This Row],[DOB]],DATE(2023, 1, 1), "Y")</f>
        <v>47</v>
      </c>
      <c r="X1174" s="6" t="str">
        <f>IF(employee_data3[[#This Row],[Age]]&lt;=25, "Remaja", IF(employee_data3[[#This Row],[Age]]&lt;=55, "Dewasa", "Lansia"))</f>
        <v>Dewasa</v>
      </c>
      <c r="Y1174" s="7" t="str">
        <f>CONCATENATE(employee_data36[[#This Row],[First-LastName]]," ",employee_data36[[#This Row],[DOB]])</f>
        <v>Demarcus-Ware 27711</v>
      </c>
      <c r="Z1174" t="s">
        <v>40</v>
      </c>
      <c r="AA1174" t="s">
        <v>83</v>
      </c>
      <c r="AB1174" t="s">
        <v>55</v>
      </c>
      <c r="AC1174">
        <v>82257</v>
      </c>
      <c r="AD1174" t="s">
        <v>43</v>
      </c>
      <c r="AE1174" t="s">
        <v>104</v>
      </c>
      <c r="AF1174" t="s">
        <v>105</v>
      </c>
      <c r="AG1174">
        <v>3</v>
      </c>
    </row>
    <row r="1175" spans="1:33" x14ac:dyDescent="0.3">
      <c r="A1175">
        <v>1600</v>
      </c>
      <c r="B1175" t="s">
        <v>2756</v>
      </c>
      <c r="C1175" t="s">
        <v>4730</v>
      </c>
      <c r="D1175" s="6" t="str">
        <f>CONCATENATE(employee_data36[[#This Row],[FirstName]], "-",employee_data36[[#This Row],[LastName]] )</f>
        <v>Devon-Daniels</v>
      </c>
      <c r="E1175" s="1">
        <v>43410</v>
      </c>
      <c r="F1175" s="1"/>
      <c r="G1175" s="7" t="str">
        <f>IF(ISBLANK(employee_data36[[#This Row],[ExitDate]]),"Yes","")</f>
        <v>Yes</v>
      </c>
      <c r="H1175" t="s">
        <v>728</v>
      </c>
      <c r="I1175" t="s">
        <v>4731</v>
      </c>
      <c r="J1175" t="s">
        <v>4732</v>
      </c>
      <c r="K1175" t="s">
        <v>31</v>
      </c>
      <c r="L1175" t="s">
        <v>32</v>
      </c>
      <c r="M1175" s="6" t="str">
        <f>IF(ISBLANK(employee_data36[[#This Row],[ExitDate]]),"1","0")</f>
        <v>1</v>
      </c>
      <c r="N1175" s="6" t="str">
        <f>IF(employee_data36[[#This Row],[EmployeeStatus]]="Active", "Active", "Tidak Active")</f>
        <v>Active</v>
      </c>
      <c r="O1175" t="s">
        <v>33</v>
      </c>
      <c r="P1175" t="s">
        <v>51</v>
      </c>
      <c r="Q1175" t="s">
        <v>63</v>
      </c>
      <c r="R1175" t="s">
        <v>36</v>
      </c>
      <c r="S1175" t="s">
        <v>37</v>
      </c>
      <c r="T1175" t="s">
        <v>38</v>
      </c>
      <c r="U1175" t="s">
        <v>81</v>
      </c>
      <c r="V1175" s="1">
        <v>34108</v>
      </c>
      <c r="W1175" s="6">
        <f>DATEDIF(employee_data36[[#This Row],[DOB]],DATE(2023, 1, 1), "Y")</f>
        <v>29</v>
      </c>
      <c r="X1175" s="6" t="str">
        <f>IF(employee_data3[[#This Row],[Age]]&lt;=25, "Remaja", IF(employee_data3[[#This Row],[Age]]&lt;=55, "Dewasa", "Lansia"))</f>
        <v>Dewasa</v>
      </c>
      <c r="Y1175" s="7" t="str">
        <f>CONCATENATE(employee_data36[[#This Row],[First-LastName]]," ",employee_data36[[#This Row],[DOB]])</f>
        <v>Devon-Daniels 34108</v>
      </c>
      <c r="Z1175" t="s">
        <v>40</v>
      </c>
      <c r="AA1175" t="s">
        <v>103</v>
      </c>
      <c r="AB1175" t="s">
        <v>42</v>
      </c>
      <c r="AC1175">
        <v>23314</v>
      </c>
      <c r="AD1175" t="s">
        <v>56</v>
      </c>
      <c r="AE1175" t="s">
        <v>84</v>
      </c>
      <c r="AF1175" t="s">
        <v>105</v>
      </c>
      <c r="AG1175">
        <v>3</v>
      </c>
    </row>
    <row r="1176" spans="1:33" x14ac:dyDescent="0.3">
      <c r="A1176">
        <v>1601</v>
      </c>
      <c r="B1176" t="s">
        <v>4733</v>
      </c>
      <c r="C1176" t="s">
        <v>1573</v>
      </c>
      <c r="D1176" s="6" t="str">
        <f>CONCATENATE(employee_data36[[#This Row],[FirstName]], "-",employee_data36[[#This Row],[LastName]] )</f>
        <v>Odin-Heath</v>
      </c>
      <c r="E1176" s="1">
        <v>44649</v>
      </c>
      <c r="F1176" s="1">
        <v>45131</v>
      </c>
      <c r="G1176" s="7" t="str">
        <f>IF(ISBLANK(employee_data36[[#This Row],[ExitDate]]),"Yes","")</f>
        <v/>
      </c>
      <c r="H1176" t="s">
        <v>728</v>
      </c>
      <c r="I1176" t="s">
        <v>4734</v>
      </c>
      <c r="J1176" t="s">
        <v>4735</v>
      </c>
      <c r="K1176" t="s">
        <v>133</v>
      </c>
      <c r="L1176" t="s">
        <v>32</v>
      </c>
      <c r="M1176" s="6" t="str">
        <f>IF(ISBLANK(employee_data36[[#This Row],[ExitDate]]),"1","0")</f>
        <v>0</v>
      </c>
      <c r="N1176" s="6" t="str">
        <f>IF(employee_data36[[#This Row],[EmployeeStatus]]="Active", "Active", "Tidak Active")</f>
        <v>Active</v>
      </c>
      <c r="O1176" t="s">
        <v>52</v>
      </c>
      <c r="P1176" t="s">
        <v>34</v>
      </c>
      <c r="Q1176" t="s">
        <v>35</v>
      </c>
      <c r="R1176" t="s">
        <v>126</v>
      </c>
      <c r="S1176" t="s">
        <v>4736</v>
      </c>
      <c r="T1176" t="s">
        <v>38</v>
      </c>
      <c r="U1176" t="s">
        <v>111</v>
      </c>
      <c r="V1176" s="1">
        <v>33154</v>
      </c>
      <c r="W1176" s="6">
        <f>DATEDIF(employee_data36[[#This Row],[DOB]],DATE(2023, 1, 1), "Y")</f>
        <v>32</v>
      </c>
      <c r="X1176" s="6" t="str">
        <f>IF(employee_data3[[#This Row],[Age]]&lt;=25, "Remaja", IF(employee_data3[[#This Row],[Age]]&lt;=55, "Dewasa", "Lansia"))</f>
        <v>Dewasa</v>
      </c>
      <c r="Y1176" s="7" t="str">
        <f>CONCATENATE(employee_data36[[#This Row],[First-LastName]]," ",employee_data36[[#This Row],[DOB]])</f>
        <v>Odin-Heath 33154</v>
      </c>
      <c r="Z1176" t="s">
        <v>40</v>
      </c>
      <c r="AA1176" t="s">
        <v>113</v>
      </c>
      <c r="AB1176" t="s">
        <v>55</v>
      </c>
      <c r="AC1176">
        <v>45740</v>
      </c>
      <c r="AD1176" t="s">
        <v>128</v>
      </c>
      <c r="AE1176" t="s">
        <v>75</v>
      </c>
      <c r="AF1176" t="s">
        <v>105</v>
      </c>
      <c r="AG1176">
        <v>3</v>
      </c>
    </row>
    <row r="1177" spans="1:33" x14ac:dyDescent="0.3">
      <c r="A1177">
        <v>1602</v>
      </c>
      <c r="B1177" t="s">
        <v>1735</v>
      </c>
      <c r="C1177" t="s">
        <v>4338</v>
      </c>
      <c r="D1177" s="6" t="str">
        <f>CONCATENATE(employee_data36[[#This Row],[FirstName]], "-",employee_data36[[#This Row],[LastName]] )</f>
        <v>Bryanna-Mahoney</v>
      </c>
      <c r="E1177" s="1">
        <v>44504</v>
      </c>
      <c r="F1177" s="1">
        <v>44691</v>
      </c>
      <c r="G1177" s="7" t="str">
        <f>IF(ISBLANK(employee_data36[[#This Row],[ExitDate]]),"Yes","")</f>
        <v/>
      </c>
      <c r="H1177" t="s">
        <v>728</v>
      </c>
      <c r="I1177" t="s">
        <v>4737</v>
      </c>
      <c r="J1177" t="s">
        <v>4738</v>
      </c>
      <c r="K1177" t="s">
        <v>50</v>
      </c>
      <c r="L1177" t="s">
        <v>32</v>
      </c>
      <c r="M1177" s="6" t="str">
        <f>IF(ISBLANK(employee_data36[[#This Row],[ExitDate]]),"1","0")</f>
        <v>0</v>
      </c>
      <c r="N1177" s="6" t="str">
        <f>IF(employee_data36[[#This Row],[EmployeeStatus]]="Active", "Active", "Tidak Active")</f>
        <v>Active</v>
      </c>
      <c r="O1177" t="s">
        <v>63</v>
      </c>
      <c r="P1177" t="s">
        <v>51</v>
      </c>
      <c r="Q1177" t="s">
        <v>52</v>
      </c>
      <c r="R1177" t="s">
        <v>175</v>
      </c>
      <c r="S1177" t="s">
        <v>4739</v>
      </c>
      <c r="T1177" t="s">
        <v>38</v>
      </c>
      <c r="U1177" t="s">
        <v>81</v>
      </c>
      <c r="V1177" s="1">
        <v>36809</v>
      </c>
      <c r="W1177" s="6">
        <f>DATEDIF(employee_data36[[#This Row],[DOB]],DATE(2023, 1, 1), "Y")</f>
        <v>22</v>
      </c>
      <c r="X1177" s="6" t="str">
        <f>IF(employee_data3[[#This Row],[Age]]&lt;=25, "Remaja", IF(employee_data3[[#This Row],[Age]]&lt;=55, "Dewasa", "Lansia"))</f>
        <v>Remaja</v>
      </c>
      <c r="Y1177" s="7" t="str">
        <f>CONCATENATE(employee_data36[[#This Row],[First-LastName]]," ",employee_data36[[#This Row],[DOB]])</f>
        <v>Bryanna-Mahoney 36809</v>
      </c>
      <c r="Z1177" t="s">
        <v>40</v>
      </c>
      <c r="AA1177" t="s">
        <v>103</v>
      </c>
      <c r="AB1177" t="s">
        <v>42</v>
      </c>
      <c r="AC1177">
        <v>60262</v>
      </c>
      <c r="AD1177" t="s">
        <v>128</v>
      </c>
      <c r="AE1177" t="s">
        <v>84</v>
      </c>
      <c r="AF1177" t="s">
        <v>105</v>
      </c>
      <c r="AG1177">
        <v>3</v>
      </c>
    </row>
    <row r="1178" spans="1:33" x14ac:dyDescent="0.3">
      <c r="A1178">
        <v>1603</v>
      </c>
      <c r="B1178" t="s">
        <v>4326</v>
      </c>
      <c r="C1178" t="s">
        <v>2171</v>
      </c>
      <c r="D1178" s="6" t="str">
        <f>CONCATENATE(employee_data36[[#This Row],[FirstName]], "-",employee_data36[[#This Row],[LastName]] )</f>
        <v>Ashlynn-Thompson</v>
      </c>
      <c r="E1178" s="1">
        <v>45043</v>
      </c>
      <c r="F1178" s="1"/>
      <c r="G1178" s="7" t="str">
        <f>IF(ISBLANK(employee_data36[[#This Row],[ExitDate]]),"Yes","")</f>
        <v>Yes</v>
      </c>
      <c r="H1178" t="s">
        <v>728</v>
      </c>
      <c r="I1178" t="s">
        <v>4740</v>
      </c>
      <c r="J1178" t="s">
        <v>4741</v>
      </c>
      <c r="K1178" t="s">
        <v>139</v>
      </c>
      <c r="L1178" t="s">
        <v>32</v>
      </c>
      <c r="M1178" s="6" t="str">
        <f>IF(ISBLANK(employee_data36[[#This Row],[ExitDate]]),"1","0")</f>
        <v>1</v>
      </c>
      <c r="N1178" s="6" t="str">
        <f>IF(employee_data36[[#This Row],[EmployeeStatus]]="Active", "Active", "Tidak Active")</f>
        <v>Active</v>
      </c>
      <c r="O1178" t="s">
        <v>52</v>
      </c>
      <c r="P1178" t="s">
        <v>64</v>
      </c>
      <c r="Q1178" t="s">
        <v>52</v>
      </c>
      <c r="R1178" t="s">
        <v>36</v>
      </c>
      <c r="S1178" t="s">
        <v>37</v>
      </c>
      <c r="T1178" t="s">
        <v>38</v>
      </c>
      <c r="U1178" t="s">
        <v>81</v>
      </c>
      <c r="V1178" s="1">
        <v>25197</v>
      </c>
      <c r="W1178" s="6">
        <f>DATEDIF(employee_data36[[#This Row],[DOB]],DATE(2023, 1, 1), "Y")</f>
        <v>54</v>
      </c>
      <c r="X1178" s="6" t="str">
        <f>IF(employee_data3[[#This Row],[Age]]&lt;=25, "Remaja", IF(employee_data3[[#This Row],[Age]]&lt;=55, "Dewasa", "Lansia"))</f>
        <v>Dewasa</v>
      </c>
      <c r="Y1178" s="7" t="str">
        <f>CONCATENATE(employee_data36[[#This Row],[First-LastName]]," ",employee_data36[[#This Row],[DOB]])</f>
        <v>Ashlynn-Thompson 25197</v>
      </c>
      <c r="Z1178" t="s">
        <v>40</v>
      </c>
      <c r="AA1178" t="s">
        <v>654</v>
      </c>
      <c r="AB1178" t="s">
        <v>55</v>
      </c>
      <c r="AC1178">
        <v>29223</v>
      </c>
      <c r="AD1178" t="s">
        <v>43</v>
      </c>
      <c r="AE1178" t="s">
        <v>75</v>
      </c>
      <c r="AF1178" t="s">
        <v>105</v>
      </c>
      <c r="AG1178">
        <v>3</v>
      </c>
    </row>
    <row r="1179" spans="1:33" x14ac:dyDescent="0.3">
      <c r="A1179">
        <v>1604</v>
      </c>
      <c r="B1179" t="s">
        <v>2613</v>
      </c>
      <c r="C1179" t="s">
        <v>282</v>
      </c>
      <c r="D1179" s="6" t="str">
        <f>CONCATENATE(employee_data36[[#This Row],[FirstName]], "-",employee_data36[[#This Row],[LastName]] )</f>
        <v>Ansley-Duke</v>
      </c>
      <c r="E1179" s="1">
        <v>43898</v>
      </c>
      <c r="F1179" s="1"/>
      <c r="G1179" s="7" t="str">
        <f>IF(ISBLANK(employee_data36[[#This Row],[ExitDate]]),"Yes","")</f>
        <v>Yes</v>
      </c>
      <c r="H1179" t="s">
        <v>728</v>
      </c>
      <c r="I1179" t="s">
        <v>4742</v>
      </c>
      <c r="J1179" t="s">
        <v>4743</v>
      </c>
      <c r="K1179" t="s">
        <v>80</v>
      </c>
      <c r="L1179" t="s">
        <v>32</v>
      </c>
      <c r="M1179" s="6" t="str">
        <f>IF(ISBLANK(employee_data36[[#This Row],[ExitDate]]),"1","0")</f>
        <v>1</v>
      </c>
      <c r="N1179" s="6" t="str">
        <f>IF(employee_data36[[#This Row],[EmployeeStatus]]="Active", "Active", "Tidak Active")</f>
        <v>Active</v>
      </c>
      <c r="O1179" t="s">
        <v>63</v>
      </c>
      <c r="P1179" t="s">
        <v>64</v>
      </c>
      <c r="Q1179" t="s">
        <v>63</v>
      </c>
      <c r="R1179" t="s">
        <v>36</v>
      </c>
      <c r="S1179" t="s">
        <v>37</v>
      </c>
      <c r="T1179" t="s">
        <v>38</v>
      </c>
      <c r="U1179" t="s">
        <v>81</v>
      </c>
      <c r="V1179" s="1">
        <v>28052</v>
      </c>
      <c r="W1179" s="6">
        <f>DATEDIF(employee_data36[[#This Row],[DOB]],DATE(2023, 1, 1), "Y")</f>
        <v>46</v>
      </c>
      <c r="X1179" s="6" t="str">
        <f>IF(employee_data3[[#This Row],[Age]]&lt;=25, "Remaja", IF(employee_data3[[#This Row],[Age]]&lt;=55, "Dewasa", "Lansia"))</f>
        <v>Dewasa</v>
      </c>
      <c r="Y1179" s="7" t="str">
        <f>CONCATENATE(employee_data36[[#This Row],[First-LastName]]," ",employee_data36[[#This Row],[DOB]])</f>
        <v>Ansley-Duke 28052</v>
      </c>
      <c r="Z1179" t="s">
        <v>40</v>
      </c>
      <c r="AA1179" t="s">
        <v>216</v>
      </c>
      <c r="AB1179" t="s">
        <v>55</v>
      </c>
      <c r="AC1179">
        <v>80948</v>
      </c>
      <c r="AD1179" t="s">
        <v>128</v>
      </c>
      <c r="AE1179" t="s">
        <v>84</v>
      </c>
      <c r="AF1179" t="s">
        <v>105</v>
      </c>
      <c r="AG1179">
        <v>3</v>
      </c>
    </row>
    <row r="1180" spans="1:33" x14ac:dyDescent="0.3">
      <c r="A1180">
        <v>1605</v>
      </c>
      <c r="B1180" t="s">
        <v>4744</v>
      </c>
      <c r="C1180" t="s">
        <v>759</v>
      </c>
      <c r="D1180" s="6" t="str">
        <f>CONCATENATE(employee_data36[[#This Row],[FirstName]], "-",employee_data36[[#This Row],[LastName]] )</f>
        <v>Izaiah-Quinn</v>
      </c>
      <c r="E1180" s="1">
        <v>43582</v>
      </c>
      <c r="F1180" s="1">
        <v>44112</v>
      </c>
      <c r="G1180" s="7" t="str">
        <f>IF(ISBLANK(employee_data36[[#This Row],[ExitDate]]),"Yes","")</f>
        <v/>
      </c>
      <c r="H1180" t="s">
        <v>28</v>
      </c>
      <c r="I1180" t="s">
        <v>4745</v>
      </c>
      <c r="J1180" t="s">
        <v>4746</v>
      </c>
      <c r="K1180" t="s">
        <v>118</v>
      </c>
      <c r="L1180" t="s">
        <v>745</v>
      </c>
      <c r="M1180" s="6" t="str">
        <f>IF(ISBLANK(employee_data36[[#This Row],[ExitDate]]),"1","0")</f>
        <v>0</v>
      </c>
      <c r="N1180" s="6" t="str">
        <f>IF(employee_data36[[#This Row],[EmployeeStatus]]="Active", "Active", "Tidak Active")</f>
        <v>Tidak Active</v>
      </c>
      <c r="O1180" t="s">
        <v>63</v>
      </c>
      <c r="P1180" t="s">
        <v>64</v>
      </c>
      <c r="Q1180" t="s">
        <v>63</v>
      </c>
      <c r="R1180" t="s">
        <v>126</v>
      </c>
      <c r="S1180" t="s">
        <v>4747</v>
      </c>
      <c r="T1180" t="s">
        <v>38</v>
      </c>
      <c r="U1180" t="s">
        <v>90</v>
      </c>
      <c r="V1180" s="1">
        <v>20748</v>
      </c>
      <c r="W1180" s="6">
        <f>DATEDIF(employee_data36[[#This Row],[DOB]],DATE(2023, 1, 1), "Y")</f>
        <v>66</v>
      </c>
      <c r="X1180" s="6" t="str">
        <f>IF(employee_data3[[#This Row],[Age]]&lt;=25, "Remaja", IF(employee_data3[[#This Row],[Age]]&lt;=55, "Dewasa", "Lansia"))</f>
        <v>Lansia</v>
      </c>
      <c r="Y1180" s="7" t="str">
        <f>CONCATENATE(employee_data36[[#This Row],[First-LastName]]," ",employee_data36[[#This Row],[DOB]])</f>
        <v>Izaiah-Quinn 20748</v>
      </c>
      <c r="Z1180" t="s">
        <v>40</v>
      </c>
      <c r="AA1180" t="s">
        <v>83</v>
      </c>
      <c r="AB1180" t="s">
        <v>42</v>
      </c>
      <c r="AC1180">
        <v>95266</v>
      </c>
      <c r="AD1180" t="s">
        <v>93</v>
      </c>
      <c r="AE1180" t="s">
        <v>75</v>
      </c>
      <c r="AF1180" t="s">
        <v>105</v>
      </c>
      <c r="AG1180">
        <v>3</v>
      </c>
    </row>
    <row r="1181" spans="1:33" x14ac:dyDescent="0.3">
      <c r="A1181">
        <v>1606</v>
      </c>
      <c r="B1181" t="s">
        <v>4748</v>
      </c>
      <c r="C1181" t="s">
        <v>4749</v>
      </c>
      <c r="D1181" s="6" t="str">
        <f>CONCATENATE(employee_data36[[#This Row],[FirstName]], "-",employee_data36[[#This Row],[LastName]] )</f>
        <v>Hillary-Clements</v>
      </c>
      <c r="E1181" s="1">
        <v>43596</v>
      </c>
      <c r="F1181" s="1"/>
      <c r="G1181" s="7" t="str">
        <f>IF(ISBLANK(employee_data36[[#This Row],[ExitDate]]),"Yes","")</f>
        <v>Yes</v>
      </c>
      <c r="H1181" t="s">
        <v>28</v>
      </c>
      <c r="I1181" t="s">
        <v>4750</v>
      </c>
      <c r="J1181" t="s">
        <v>4751</v>
      </c>
      <c r="K1181" t="s">
        <v>62</v>
      </c>
      <c r="L1181" t="s">
        <v>32</v>
      </c>
      <c r="M1181" s="6" t="str">
        <f>IF(ISBLANK(employee_data36[[#This Row],[ExitDate]]),"1","0")</f>
        <v>1</v>
      </c>
      <c r="N1181" s="6" t="str">
        <f>IF(employee_data36[[#This Row],[EmployeeStatus]]="Active", "Active", "Tidak Active")</f>
        <v>Active</v>
      </c>
      <c r="O1181" t="s">
        <v>63</v>
      </c>
      <c r="P1181" t="s">
        <v>34</v>
      </c>
      <c r="Q1181" t="s">
        <v>63</v>
      </c>
      <c r="R1181" t="s">
        <v>36</v>
      </c>
      <c r="S1181" t="s">
        <v>37</v>
      </c>
      <c r="T1181" t="s">
        <v>38</v>
      </c>
      <c r="U1181" t="s">
        <v>90</v>
      </c>
      <c r="V1181" s="1">
        <v>16137</v>
      </c>
      <c r="W1181" s="6">
        <f>DATEDIF(employee_data36[[#This Row],[DOB]],DATE(2023, 1, 1), "Y")</f>
        <v>78</v>
      </c>
      <c r="X1181" s="6" t="str">
        <f>IF(employee_data3[[#This Row],[Age]]&lt;=25, "Remaja", IF(employee_data3[[#This Row],[Age]]&lt;=55, "Dewasa", "Lansia"))</f>
        <v>Lansia</v>
      </c>
      <c r="Y1181" s="7" t="str">
        <f>CONCATENATE(employee_data36[[#This Row],[First-LastName]]," ",employee_data36[[#This Row],[DOB]])</f>
        <v>Hillary-Clements 16137</v>
      </c>
      <c r="Z1181" t="s">
        <v>40</v>
      </c>
      <c r="AA1181" t="s">
        <v>83</v>
      </c>
      <c r="AB1181" t="s">
        <v>42</v>
      </c>
      <c r="AC1181">
        <v>33304</v>
      </c>
      <c r="AD1181" t="s">
        <v>43</v>
      </c>
      <c r="AE1181" t="s">
        <v>104</v>
      </c>
      <c r="AF1181" t="s">
        <v>105</v>
      </c>
      <c r="AG1181">
        <v>3</v>
      </c>
    </row>
    <row r="1182" spans="1:33" x14ac:dyDescent="0.3">
      <c r="A1182">
        <v>1607</v>
      </c>
      <c r="B1182" t="s">
        <v>1174</v>
      </c>
      <c r="C1182" t="s">
        <v>3427</v>
      </c>
      <c r="D1182" s="6" t="str">
        <f>CONCATENATE(employee_data36[[#This Row],[FirstName]], "-",employee_data36[[#This Row],[LastName]] )</f>
        <v>Diana-Cameron</v>
      </c>
      <c r="E1182" s="1">
        <v>44264</v>
      </c>
      <c r="F1182" s="1"/>
      <c r="G1182" s="7" t="str">
        <f>IF(ISBLANK(employee_data36[[#This Row],[ExitDate]]),"Yes","")</f>
        <v>Yes</v>
      </c>
      <c r="H1182" t="s">
        <v>28</v>
      </c>
      <c r="I1182" t="s">
        <v>4752</v>
      </c>
      <c r="J1182" t="s">
        <v>4753</v>
      </c>
      <c r="K1182" t="s">
        <v>89</v>
      </c>
      <c r="L1182" t="s">
        <v>32</v>
      </c>
      <c r="M1182" s="6" t="str">
        <f>IF(ISBLANK(employee_data36[[#This Row],[ExitDate]]),"1","0")</f>
        <v>1</v>
      </c>
      <c r="N1182" s="6" t="str">
        <f>IF(employee_data36[[#This Row],[EmployeeStatus]]="Active", "Active", "Tidak Active")</f>
        <v>Active</v>
      </c>
      <c r="O1182" t="s">
        <v>33</v>
      </c>
      <c r="P1182" t="s">
        <v>34</v>
      </c>
      <c r="Q1182" t="s">
        <v>35</v>
      </c>
      <c r="R1182" t="s">
        <v>36</v>
      </c>
      <c r="S1182" t="s">
        <v>37</v>
      </c>
      <c r="T1182" t="s">
        <v>38</v>
      </c>
      <c r="U1182" t="s">
        <v>286</v>
      </c>
      <c r="V1182" s="1">
        <v>32121</v>
      </c>
      <c r="W1182" s="6">
        <f>DATEDIF(employee_data36[[#This Row],[DOB]],DATE(2023, 1, 1), "Y")</f>
        <v>35</v>
      </c>
      <c r="X1182" s="6" t="str">
        <f>IF(employee_data3[[#This Row],[Age]]&lt;=25, "Remaja", IF(employee_data3[[#This Row],[Age]]&lt;=55, "Dewasa", "Lansia"))</f>
        <v>Dewasa</v>
      </c>
      <c r="Y1182" s="7" t="str">
        <f>CONCATENATE(employee_data36[[#This Row],[First-LastName]]," ",employee_data36[[#This Row],[DOB]])</f>
        <v>Diana-Cameron 32121</v>
      </c>
      <c r="Z1182" t="s">
        <v>40</v>
      </c>
      <c r="AA1182" t="s">
        <v>3108</v>
      </c>
      <c r="AB1182" t="s">
        <v>42</v>
      </c>
      <c r="AC1182">
        <v>36632</v>
      </c>
      <c r="AD1182" t="s">
        <v>56</v>
      </c>
      <c r="AE1182" t="s">
        <v>84</v>
      </c>
      <c r="AF1182" t="s">
        <v>236</v>
      </c>
      <c r="AG1182">
        <v>3</v>
      </c>
    </row>
    <row r="1183" spans="1:33" x14ac:dyDescent="0.3">
      <c r="A1183">
        <v>1608</v>
      </c>
      <c r="B1183" t="s">
        <v>4754</v>
      </c>
      <c r="C1183" t="s">
        <v>4755</v>
      </c>
      <c r="D1183" s="6" t="str">
        <f>CONCATENATE(employee_data36[[#This Row],[FirstName]], "-",employee_data36[[#This Row],[LastName]] )</f>
        <v>Rhianna-Allison</v>
      </c>
      <c r="E1183" s="1">
        <v>44140</v>
      </c>
      <c r="F1183" s="1"/>
      <c r="G1183" s="7" t="str">
        <f>IF(ISBLANK(employee_data36[[#This Row],[ExitDate]]),"Yes","")</f>
        <v>Yes</v>
      </c>
      <c r="H1183" t="s">
        <v>28</v>
      </c>
      <c r="I1183" t="s">
        <v>4756</v>
      </c>
      <c r="J1183" t="s">
        <v>4757</v>
      </c>
      <c r="K1183" t="s">
        <v>31</v>
      </c>
      <c r="L1183" t="s">
        <v>32</v>
      </c>
      <c r="M1183" s="6" t="str">
        <f>IF(ISBLANK(employee_data36[[#This Row],[ExitDate]]),"1","0")</f>
        <v>1</v>
      </c>
      <c r="N1183" s="6" t="str">
        <f>IF(employee_data36[[#This Row],[EmployeeStatus]]="Active", "Active", "Tidak Active")</f>
        <v>Active</v>
      </c>
      <c r="O1183" t="s">
        <v>52</v>
      </c>
      <c r="P1183" t="s">
        <v>51</v>
      </c>
      <c r="Q1183" t="s">
        <v>35</v>
      </c>
      <c r="R1183" t="s">
        <v>36</v>
      </c>
      <c r="S1183" t="s">
        <v>37</v>
      </c>
      <c r="T1183" t="s">
        <v>38</v>
      </c>
      <c r="U1183" t="s">
        <v>90</v>
      </c>
      <c r="V1183" s="1">
        <v>35485</v>
      </c>
      <c r="W1183" s="6">
        <f>DATEDIF(employee_data36[[#This Row],[DOB]],DATE(2023, 1, 1), "Y")</f>
        <v>25</v>
      </c>
      <c r="X1183" s="6" t="str">
        <f>IF(employee_data3[[#This Row],[Age]]&lt;=25, "Remaja", IF(employee_data3[[#This Row],[Age]]&lt;=55, "Dewasa", "Lansia"))</f>
        <v>Remaja</v>
      </c>
      <c r="Y1183" s="7" t="str">
        <f>CONCATENATE(employee_data36[[#This Row],[First-LastName]]," ",employee_data36[[#This Row],[DOB]])</f>
        <v>Rhianna-Allison 35485</v>
      </c>
      <c r="Z1183" t="s">
        <v>40</v>
      </c>
      <c r="AA1183" t="s">
        <v>103</v>
      </c>
      <c r="AB1183" t="s">
        <v>42</v>
      </c>
      <c r="AC1183">
        <v>20625</v>
      </c>
      <c r="AD1183" t="s">
        <v>43</v>
      </c>
      <c r="AE1183" t="s">
        <v>44</v>
      </c>
      <c r="AF1183" t="s">
        <v>740</v>
      </c>
      <c r="AG1183">
        <v>3</v>
      </c>
    </row>
    <row r="1184" spans="1:33" x14ac:dyDescent="0.3">
      <c r="A1184">
        <v>1609</v>
      </c>
      <c r="B1184" t="s">
        <v>1236</v>
      </c>
      <c r="C1184" t="s">
        <v>2191</v>
      </c>
      <c r="D1184" s="6" t="str">
        <f>CONCATENATE(employee_data36[[#This Row],[FirstName]], "-",employee_data36[[#This Row],[LastName]] )</f>
        <v>Ramon-Watson</v>
      </c>
      <c r="E1184" s="1">
        <v>43355</v>
      </c>
      <c r="F1184" s="1">
        <v>44982</v>
      </c>
      <c r="G1184" s="7" t="str">
        <f>IF(ISBLANK(employee_data36[[#This Row],[ExitDate]]),"Yes","")</f>
        <v/>
      </c>
      <c r="H1184" t="s">
        <v>28</v>
      </c>
      <c r="I1184" t="s">
        <v>4758</v>
      </c>
      <c r="J1184" t="s">
        <v>4759</v>
      </c>
      <c r="K1184" t="s">
        <v>133</v>
      </c>
      <c r="L1184" t="s">
        <v>32</v>
      </c>
      <c r="M1184" s="6" t="str">
        <f>IF(ISBLANK(employee_data36[[#This Row],[ExitDate]]),"1","0")</f>
        <v>0</v>
      </c>
      <c r="N1184" s="6" t="str">
        <f>IF(employee_data36[[#This Row],[EmployeeStatus]]="Active", "Active", "Tidak Active")</f>
        <v>Active</v>
      </c>
      <c r="O1184" t="s">
        <v>33</v>
      </c>
      <c r="P1184" t="s">
        <v>51</v>
      </c>
      <c r="Q1184" t="s">
        <v>63</v>
      </c>
      <c r="R1184" t="s">
        <v>140</v>
      </c>
      <c r="S1184" t="s">
        <v>4760</v>
      </c>
      <c r="T1184" t="s">
        <v>38</v>
      </c>
      <c r="U1184" t="s">
        <v>101</v>
      </c>
      <c r="V1184" s="1">
        <v>19689</v>
      </c>
      <c r="W1184" s="6">
        <f>DATEDIF(employee_data36[[#This Row],[DOB]],DATE(2023, 1, 1), "Y")</f>
        <v>69</v>
      </c>
      <c r="X1184" s="6" t="str">
        <f>IF(employee_data3[[#This Row],[Age]]&lt;=25, "Remaja", IF(employee_data3[[#This Row],[Age]]&lt;=55, "Dewasa", "Lansia"))</f>
        <v>Lansia</v>
      </c>
      <c r="Y1184" s="7" t="str">
        <f>CONCATENATE(employee_data36[[#This Row],[First-LastName]]," ",employee_data36[[#This Row],[DOB]])</f>
        <v>Ramon-Watson 19689</v>
      </c>
      <c r="Z1184" t="s">
        <v>40</v>
      </c>
      <c r="AA1184" t="s">
        <v>113</v>
      </c>
      <c r="AB1184" t="s">
        <v>55</v>
      </c>
      <c r="AC1184">
        <v>26283</v>
      </c>
      <c r="AD1184" t="s">
        <v>93</v>
      </c>
      <c r="AE1184" t="s">
        <v>84</v>
      </c>
      <c r="AF1184" t="s">
        <v>740</v>
      </c>
      <c r="AG1184">
        <v>3</v>
      </c>
    </row>
    <row r="1185" spans="1:33" x14ac:dyDescent="0.3">
      <c r="A1185">
        <v>1610</v>
      </c>
      <c r="B1185" t="s">
        <v>4525</v>
      </c>
      <c r="C1185" t="s">
        <v>3160</v>
      </c>
      <c r="D1185" s="6" t="str">
        <f>CONCATENATE(employee_data36[[#This Row],[FirstName]], "-",employee_data36[[#This Row],[LastName]] )</f>
        <v>Raegan-Spence</v>
      </c>
      <c r="E1185" s="1">
        <v>43778</v>
      </c>
      <c r="F1185" s="1">
        <v>43787</v>
      </c>
      <c r="G1185" s="7" t="str">
        <f>IF(ISBLANK(employee_data36[[#This Row],[ExitDate]]),"Yes","")</f>
        <v/>
      </c>
      <c r="H1185" t="s">
        <v>28</v>
      </c>
      <c r="I1185" t="s">
        <v>4761</v>
      </c>
      <c r="J1185" t="s">
        <v>4762</v>
      </c>
      <c r="K1185" t="s">
        <v>50</v>
      </c>
      <c r="L1185" t="s">
        <v>32</v>
      </c>
      <c r="M1185" s="6" t="str">
        <f>IF(ISBLANK(employee_data36[[#This Row],[ExitDate]]),"1","0")</f>
        <v>0</v>
      </c>
      <c r="N1185" s="6" t="str">
        <f>IF(employee_data36[[#This Row],[EmployeeStatus]]="Active", "Active", "Tidak Active")</f>
        <v>Active</v>
      </c>
      <c r="O1185" t="s">
        <v>52</v>
      </c>
      <c r="P1185" t="s">
        <v>64</v>
      </c>
      <c r="Q1185" t="s">
        <v>63</v>
      </c>
      <c r="R1185" t="s">
        <v>99</v>
      </c>
      <c r="S1185" t="s">
        <v>4763</v>
      </c>
      <c r="T1185" t="s">
        <v>38</v>
      </c>
      <c r="U1185" t="s">
        <v>81</v>
      </c>
      <c r="V1185" s="1">
        <v>31440</v>
      </c>
      <c r="W1185" s="6">
        <f>DATEDIF(employee_data36[[#This Row],[DOB]],DATE(2023, 1, 1), "Y")</f>
        <v>36</v>
      </c>
      <c r="X1185" s="6" t="str">
        <f>IF(employee_data3[[#This Row],[Age]]&lt;=25, "Remaja", IF(employee_data3[[#This Row],[Age]]&lt;=55, "Dewasa", "Lansia"))</f>
        <v>Dewasa</v>
      </c>
      <c r="Y1185" s="7" t="str">
        <f>CONCATENATE(employee_data36[[#This Row],[First-LastName]]," ",employee_data36[[#This Row],[DOB]])</f>
        <v>Raegan-Spence 31440</v>
      </c>
      <c r="Z1185" t="s">
        <v>40</v>
      </c>
      <c r="AA1185" t="s">
        <v>292</v>
      </c>
      <c r="AB1185" t="s">
        <v>42</v>
      </c>
      <c r="AC1185">
        <v>67750</v>
      </c>
      <c r="AD1185" t="s">
        <v>43</v>
      </c>
      <c r="AE1185" t="s">
        <v>75</v>
      </c>
      <c r="AF1185" t="s">
        <v>236</v>
      </c>
      <c r="AG1185">
        <v>3</v>
      </c>
    </row>
    <row r="1186" spans="1:33" x14ac:dyDescent="0.3">
      <c r="A1186">
        <v>1611</v>
      </c>
      <c r="B1186" t="s">
        <v>4764</v>
      </c>
      <c r="C1186" t="s">
        <v>3587</v>
      </c>
      <c r="D1186" s="6" t="str">
        <f>CONCATENATE(employee_data36[[#This Row],[FirstName]], "-",employee_data36[[#This Row],[LastName]] )</f>
        <v>Jacoby-Singleton</v>
      </c>
      <c r="E1186" s="1">
        <v>43433</v>
      </c>
      <c r="F1186" s="1">
        <v>44751</v>
      </c>
      <c r="G1186" s="7" t="str">
        <f>IF(ISBLANK(employee_data36[[#This Row],[ExitDate]]),"Yes","")</f>
        <v/>
      </c>
      <c r="H1186" t="s">
        <v>28</v>
      </c>
      <c r="I1186" t="s">
        <v>4765</v>
      </c>
      <c r="J1186" t="s">
        <v>4766</v>
      </c>
      <c r="K1186" t="s">
        <v>139</v>
      </c>
      <c r="L1186" t="s">
        <v>32</v>
      </c>
      <c r="M1186" s="6" t="str">
        <f>IF(ISBLANK(employee_data36[[#This Row],[ExitDate]]),"1","0")</f>
        <v>0</v>
      </c>
      <c r="N1186" s="6" t="str">
        <f>IF(employee_data36[[#This Row],[EmployeeStatus]]="Active", "Active", "Tidak Active")</f>
        <v>Active</v>
      </c>
      <c r="O1186" t="s">
        <v>63</v>
      </c>
      <c r="P1186" t="s">
        <v>34</v>
      </c>
      <c r="Q1186" t="s">
        <v>52</v>
      </c>
      <c r="R1186" t="s">
        <v>175</v>
      </c>
      <c r="S1186" t="s">
        <v>4767</v>
      </c>
      <c r="T1186" t="s">
        <v>38</v>
      </c>
      <c r="U1186" t="s">
        <v>177</v>
      </c>
      <c r="V1186" s="1">
        <v>22671</v>
      </c>
      <c r="W1186" s="6">
        <f>DATEDIF(employee_data36[[#This Row],[DOB]],DATE(2023, 1, 1), "Y")</f>
        <v>60</v>
      </c>
      <c r="X1186" s="6" t="str">
        <f>IF(employee_data3[[#This Row],[Age]]&lt;=25, "Remaja", IF(employee_data3[[#This Row],[Age]]&lt;=55, "Dewasa", "Lansia"))</f>
        <v>Lansia</v>
      </c>
      <c r="Y1186" s="7" t="str">
        <f>CONCATENATE(employee_data36[[#This Row],[First-LastName]]," ",employee_data36[[#This Row],[DOB]])</f>
        <v>Jacoby-Singleton 22671</v>
      </c>
      <c r="Z1186" t="s">
        <v>40</v>
      </c>
      <c r="AA1186" t="s">
        <v>178</v>
      </c>
      <c r="AB1186" t="s">
        <v>42</v>
      </c>
      <c r="AC1186">
        <v>53913</v>
      </c>
      <c r="AD1186" t="s">
        <v>56</v>
      </c>
      <c r="AE1186" t="s">
        <v>44</v>
      </c>
      <c r="AF1186" t="s">
        <v>236</v>
      </c>
      <c r="AG1186">
        <v>3</v>
      </c>
    </row>
    <row r="1187" spans="1:33" x14ac:dyDescent="0.3">
      <c r="A1187">
        <v>1612</v>
      </c>
      <c r="B1187" t="s">
        <v>2912</v>
      </c>
      <c r="C1187" t="s">
        <v>4768</v>
      </c>
      <c r="D1187" s="6" t="str">
        <f>CONCATENATE(employee_data36[[#This Row],[FirstName]], "-",employee_data36[[#This Row],[LastName]] )</f>
        <v>Kara-Yates</v>
      </c>
      <c r="E1187" s="1">
        <v>44745</v>
      </c>
      <c r="F1187" s="1">
        <v>44979</v>
      </c>
      <c r="G1187" s="7" t="str">
        <f>IF(ISBLANK(employee_data36[[#This Row],[ExitDate]]),"Yes","")</f>
        <v/>
      </c>
      <c r="H1187" t="s">
        <v>28</v>
      </c>
      <c r="I1187" t="s">
        <v>4769</v>
      </c>
      <c r="J1187" t="s">
        <v>4770</v>
      </c>
      <c r="K1187" t="s">
        <v>80</v>
      </c>
      <c r="L1187" t="s">
        <v>32</v>
      </c>
      <c r="M1187" s="6" t="str">
        <f>IF(ISBLANK(employee_data36[[#This Row],[ExitDate]]),"1","0")</f>
        <v>0</v>
      </c>
      <c r="N1187" s="6" t="str">
        <f>IF(employee_data36[[#This Row],[EmployeeStatus]]="Active", "Active", "Tidak Active")</f>
        <v>Active</v>
      </c>
      <c r="O1187" t="s">
        <v>52</v>
      </c>
      <c r="P1187" t="s">
        <v>64</v>
      </c>
      <c r="Q1187" t="s">
        <v>35</v>
      </c>
      <c r="R1187" t="s">
        <v>140</v>
      </c>
      <c r="S1187" t="s">
        <v>4771</v>
      </c>
      <c r="T1187" t="s">
        <v>38</v>
      </c>
      <c r="U1187" t="s">
        <v>66</v>
      </c>
      <c r="V1187" s="1">
        <v>34117</v>
      </c>
      <c r="W1187" s="6">
        <f>DATEDIF(employee_data36[[#This Row],[DOB]],DATE(2023, 1, 1), "Y")</f>
        <v>29</v>
      </c>
      <c r="X1187" s="6" t="str">
        <f>IF(employee_data3[[#This Row],[Age]]&lt;=25, "Remaja", IF(employee_data3[[#This Row],[Age]]&lt;=55, "Dewasa", "Lansia"))</f>
        <v>Dewasa</v>
      </c>
      <c r="Y1187" s="7" t="str">
        <f>CONCATENATE(employee_data36[[#This Row],[First-LastName]]," ",employee_data36[[#This Row],[DOB]])</f>
        <v>Kara-Yates 34117</v>
      </c>
      <c r="Z1187" t="s">
        <v>40</v>
      </c>
      <c r="AA1187" t="s">
        <v>163</v>
      </c>
      <c r="AB1187" t="s">
        <v>55</v>
      </c>
      <c r="AC1187">
        <v>76052</v>
      </c>
      <c r="AD1187" t="s">
        <v>43</v>
      </c>
      <c r="AE1187" t="s">
        <v>75</v>
      </c>
      <c r="AF1187" t="s">
        <v>236</v>
      </c>
      <c r="AG1187">
        <v>3</v>
      </c>
    </row>
    <row r="1188" spans="1:33" x14ac:dyDescent="0.3">
      <c r="A1188">
        <v>1613</v>
      </c>
      <c r="B1188" t="s">
        <v>4772</v>
      </c>
      <c r="C1188" t="s">
        <v>4377</v>
      </c>
      <c r="D1188" s="6" t="str">
        <f>CONCATENATE(employee_data36[[#This Row],[FirstName]], "-",employee_data36[[#This Row],[LastName]] )</f>
        <v>Beau-Barron</v>
      </c>
      <c r="E1188" s="1">
        <v>43734</v>
      </c>
      <c r="F1188" s="1">
        <v>44044</v>
      </c>
      <c r="G1188" s="7" t="str">
        <f>IF(ISBLANK(employee_data36[[#This Row],[ExitDate]]),"Yes","")</f>
        <v/>
      </c>
      <c r="H1188" t="s">
        <v>28</v>
      </c>
      <c r="I1188" t="s">
        <v>4773</v>
      </c>
      <c r="J1188" t="s">
        <v>4774</v>
      </c>
      <c r="K1188" t="s">
        <v>168</v>
      </c>
      <c r="L1188" t="s">
        <v>32</v>
      </c>
      <c r="M1188" s="6" t="str">
        <f>IF(ISBLANK(employee_data36[[#This Row],[ExitDate]]),"1","0")</f>
        <v>0</v>
      </c>
      <c r="N1188" s="6" t="str">
        <f>IF(employee_data36[[#This Row],[EmployeeStatus]]="Active", "Active", "Tidak Active")</f>
        <v>Active</v>
      </c>
      <c r="O1188" t="s">
        <v>33</v>
      </c>
      <c r="P1188" t="s">
        <v>34</v>
      </c>
      <c r="Q1188" t="s">
        <v>63</v>
      </c>
      <c r="R1188" t="s">
        <v>175</v>
      </c>
      <c r="S1188" t="s">
        <v>4775</v>
      </c>
      <c r="T1188" t="s">
        <v>38</v>
      </c>
      <c r="U1188" t="s">
        <v>90</v>
      </c>
      <c r="V1188" s="1">
        <v>34883</v>
      </c>
      <c r="W1188" s="6">
        <f>DATEDIF(employee_data36[[#This Row],[DOB]],DATE(2023, 1, 1), "Y")</f>
        <v>27</v>
      </c>
      <c r="X1188" s="6" t="str">
        <f>IF(employee_data3[[#This Row],[Age]]&lt;=25, "Remaja", IF(employee_data3[[#This Row],[Age]]&lt;=55, "Dewasa", "Lansia"))</f>
        <v>Dewasa</v>
      </c>
      <c r="Y1188" s="7" t="str">
        <f>CONCATENATE(employee_data36[[#This Row],[First-LastName]]," ",employee_data36[[#This Row],[DOB]])</f>
        <v>Beau-Barron 34883</v>
      </c>
      <c r="Z1188" t="s">
        <v>40</v>
      </c>
      <c r="AA1188" t="s">
        <v>83</v>
      </c>
      <c r="AB1188" t="s">
        <v>42</v>
      </c>
      <c r="AC1188">
        <v>61768</v>
      </c>
      <c r="AD1188" t="s">
        <v>74</v>
      </c>
      <c r="AE1188" t="s">
        <v>75</v>
      </c>
      <c r="AF1188" t="s">
        <v>105</v>
      </c>
      <c r="AG1188">
        <v>3</v>
      </c>
    </row>
    <row r="1189" spans="1:33" x14ac:dyDescent="0.3">
      <c r="A1189">
        <v>1614</v>
      </c>
      <c r="B1189" t="s">
        <v>4776</v>
      </c>
      <c r="C1189" t="s">
        <v>3501</v>
      </c>
      <c r="D1189" s="6" t="str">
        <f>CONCATENATE(employee_data36[[#This Row],[FirstName]], "-",employee_data36[[#This Row],[LastName]] )</f>
        <v>Giovanna-Morton</v>
      </c>
      <c r="E1189" s="1">
        <v>44918</v>
      </c>
      <c r="F1189" s="1"/>
      <c r="G1189" s="7" t="str">
        <f>IF(ISBLANK(employee_data36[[#This Row],[ExitDate]]),"Yes","")</f>
        <v>Yes</v>
      </c>
      <c r="H1189" t="s">
        <v>28</v>
      </c>
      <c r="I1189" t="s">
        <v>4777</v>
      </c>
      <c r="J1189" t="s">
        <v>4778</v>
      </c>
      <c r="K1189" t="s">
        <v>98</v>
      </c>
      <c r="L1189" t="s">
        <v>32</v>
      </c>
      <c r="M1189" s="6" t="str">
        <f>IF(ISBLANK(employee_data36[[#This Row],[ExitDate]]),"1","0")</f>
        <v>1</v>
      </c>
      <c r="N1189" s="6" t="str">
        <f>IF(employee_data36[[#This Row],[EmployeeStatus]]="Active", "Active", "Tidak Active")</f>
        <v>Active</v>
      </c>
      <c r="O1189" t="s">
        <v>52</v>
      </c>
      <c r="P1189" t="s">
        <v>64</v>
      </c>
      <c r="Q1189" t="s">
        <v>52</v>
      </c>
      <c r="R1189" t="s">
        <v>36</v>
      </c>
      <c r="S1189" t="s">
        <v>37</v>
      </c>
      <c r="T1189" t="s">
        <v>38</v>
      </c>
      <c r="U1189" t="s">
        <v>90</v>
      </c>
      <c r="V1189" s="1">
        <v>18706</v>
      </c>
      <c r="W1189" s="6">
        <f>DATEDIF(employee_data36[[#This Row],[DOB]],DATE(2023, 1, 1), "Y")</f>
        <v>71</v>
      </c>
      <c r="X1189" s="6" t="str">
        <f>IF(employee_data3[[#This Row],[Age]]&lt;=25, "Remaja", IF(employee_data3[[#This Row],[Age]]&lt;=55, "Dewasa", "Lansia"))</f>
        <v>Lansia</v>
      </c>
      <c r="Y1189" s="7" t="str">
        <f>CONCATENATE(employee_data36[[#This Row],[First-LastName]]," ",employee_data36[[#This Row],[DOB]])</f>
        <v>Giovanna-Morton 18706</v>
      </c>
      <c r="Z1189" t="s">
        <v>40</v>
      </c>
      <c r="AA1189" t="s">
        <v>184</v>
      </c>
      <c r="AB1189" t="s">
        <v>55</v>
      </c>
      <c r="AC1189">
        <v>33335</v>
      </c>
      <c r="AD1189" t="s">
        <v>128</v>
      </c>
      <c r="AE1189" t="s">
        <v>104</v>
      </c>
      <c r="AF1189" t="s">
        <v>236</v>
      </c>
      <c r="AG1189">
        <v>3</v>
      </c>
    </row>
    <row r="1190" spans="1:33" x14ac:dyDescent="0.3">
      <c r="A1190">
        <v>1615</v>
      </c>
      <c r="B1190" t="s">
        <v>4779</v>
      </c>
      <c r="C1190" t="s">
        <v>4166</v>
      </c>
      <c r="D1190" s="6" t="str">
        <f>CONCATENATE(employee_data36[[#This Row],[FirstName]], "-",employee_data36[[#This Row],[LastName]] )</f>
        <v>Braelyn-Dominguez</v>
      </c>
      <c r="E1190" s="1">
        <v>44945</v>
      </c>
      <c r="F1190" s="1"/>
      <c r="G1190" s="7" t="str">
        <f>IF(ISBLANK(employee_data36[[#This Row],[ExitDate]]),"Yes","")</f>
        <v>Yes</v>
      </c>
      <c r="H1190" t="s">
        <v>28</v>
      </c>
      <c r="I1190" t="s">
        <v>4780</v>
      </c>
      <c r="J1190" t="s">
        <v>4781</v>
      </c>
      <c r="K1190" t="s">
        <v>118</v>
      </c>
      <c r="L1190" t="s">
        <v>32</v>
      </c>
      <c r="M1190" s="6" t="str">
        <f>IF(ISBLANK(employee_data36[[#This Row],[ExitDate]]),"1","0")</f>
        <v>1</v>
      </c>
      <c r="N1190" s="6" t="str">
        <f>IF(employee_data36[[#This Row],[EmployeeStatus]]="Active", "Active", "Tidak Active")</f>
        <v>Active</v>
      </c>
      <c r="O1190" t="s">
        <v>52</v>
      </c>
      <c r="P1190" t="s">
        <v>34</v>
      </c>
      <c r="Q1190" t="s">
        <v>52</v>
      </c>
      <c r="R1190" t="s">
        <v>36</v>
      </c>
      <c r="S1190" t="s">
        <v>37</v>
      </c>
      <c r="T1190" t="s">
        <v>38</v>
      </c>
      <c r="U1190" t="s">
        <v>81</v>
      </c>
      <c r="V1190" s="1">
        <v>21931</v>
      </c>
      <c r="W1190" s="6">
        <f>DATEDIF(employee_data36[[#This Row],[DOB]],DATE(2023, 1, 1), "Y")</f>
        <v>62</v>
      </c>
      <c r="X1190" s="6" t="str">
        <f>IF(employee_data3[[#This Row],[Age]]&lt;=25, "Remaja", IF(employee_data3[[#This Row],[Age]]&lt;=55, "Dewasa", "Lansia"))</f>
        <v>Lansia</v>
      </c>
      <c r="Y1190" s="7" t="str">
        <f>CONCATENATE(employee_data36[[#This Row],[First-LastName]]," ",employee_data36[[#This Row],[DOB]])</f>
        <v>Braelyn-Dominguez 21931</v>
      </c>
      <c r="Z1190" t="s">
        <v>40</v>
      </c>
      <c r="AA1190" t="s">
        <v>226</v>
      </c>
      <c r="AB1190" t="s">
        <v>55</v>
      </c>
      <c r="AC1190">
        <v>69290</v>
      </c>
      <c r="AD1190" t="s">
        <v>43</v>
      </c>
      <c r="AE1190" t="s">
        <v>84</v>
      </c>
      <c r="AF1190" t="s">
        <v>105</v>
      </c>
      <c r="AG1190">
        <v>3</v>
      </c>
    </row>
    <row r="1191" spans="1:33" x14ac:dyDescent="0.3">
      <c r="A1191">
        <v>1616</v>
      </c>
      <c r="B1191" t="s">
        <v>1210</v>
      </c>
      <c r="C1191" t="s">
        <v>1095</v>
      </c>
      <c r="D1191" s="6" t="str">
        <f>CONCATENATE(employee_data36[[#This Row],[FirstName]], "-",employee_data36[[#This Row],[LastName]] )</f>
        <v>Rhett-Andrews</v>
      </c>
      <c r="E1191" s="1">
        <v>43374</v>
      </c>
      <c r="F1191" s="1"/>
      <c r="G1191" s="7" t="str">
        <f>IF(ISBLANK(employee_data36[[#This Row],[ExitDate]]),"Yes","")</f>
        <v>Yes</v>
      </c>
      <c r="H1191" t="s">
        <v>28</v>
      </c>
      <c r="I1191" t="s">
        <v>4782</v>
      </c>
      <c r="J1191" t="s">
        <v>4783</v>
      </c>
      <c r="K1191" t="s">
        <v>62</v>
      </c>
      <c r="L1191" t="s">
        <v>32</v>
      </c>
      <c r="M1191" s="6" t="str">
        <f>IF(ISBLANK(employee_data36[[#This Row],[ExitDate]]),"1","0")</f>
        <v>1</v>
      </c>
      <c r="N1191" s="6" t="str">
        <f>IF(employee_data36[[#This Row],[EmployeeStatus]]="Active", "Active", "Tidak Active")</f>
        <v>Active</v>
      </c>
      <c r="O1191" t="s">
        <v>63</v>
      </c>
      <c r="P1191" t="s">
        <v>51</v>
      </c>
      <c r="Q1191" t="s">
        <v>52</v>
      </c>
      <c r="R1191" t="s">
        <v>36</v>
      </c>
      <c r="S1191" t="s">
        <v>37</v>
      </c>
      <c r="T1191" t="s">
        <v>38</v>
      </c>
      <c r="U1191" t="s">
        <v>90</v>
      </c>
      <c r="V1191" s="1">
        <v>33392</v>
      </c>
      <c r="W1191" s="6">
        <f>DATEDIF(employee_data36[[#This Row],[DOB]],DATE(2023, 1, 1), "Y")</f>
        <v>31</v>
      </c>
      <c r="X1191" s="6" t="str">
        <f>IF(employee_data3[[#This Row],[Age]]&lt;=25, "Remaja", IF(employee_data3[[#This Row],[Age]]&lt;=55, "Dewasa", "Lansia"))</f>
        <v>Dewasa</v>
      </c>
      <c r="Y1191" s="7" t="str">
        <f>CONCATENATE(employee_data36[[#This Row],[First-LastName]]," ",employee_data36[[#This Row],[DOB]])</f>
        <v>Rhett-Andrews 33392</v>
      </c>
      <c r="Z1191" t="s">
        <v>40</v>
      </c>
      <c r="AA1191" t="s">
        <v>83</v>
      </c>
      <c r="AB1191" t="s">
        <v>42</v>
      </c>
      <c r="AC1191">
        <v>65106</v>
      </c>
      <c r="AD1191" t="s">
        <v>93</v>
      </c>
      <c r="AE1191" t="s">
        <v>104</v>
      </c>
      <c r="AF1191" t="s">
        <v>236</v>
      </c>
      <c r="AG1191">
        <v>3</v>
      </c>
    </row>
    <row r="1192" spans="1:33" x14ac:dyDescent="0.3">
      <c r="A1192">
        <v>1617</v>
      </c>
      <c r="B1192" t="s">
        <v>842</v>
      </c>
      <c r="C1192" t="s">
        <v>3365</v>
      </c>
      <c r="D1192" s="6" t="str">
        <f>CONCATENATE(employee_data36[[#This Row],[FirstName]], "-",employee_data36[[#This Row],[LastName]] )</f>
        <v>Terrell-Crosby</v>
      </c>
      <c r="E1192" s="1">
        <v>44610</v>
      </c>
      <c r="F1192" s="1"/>
      <c r="G1192" s="7" t="str">
        <f>IF(ISBLANK(employee_data36[[#This Row],[ExitDate]]),"Yes","")</f>
        <v>Yes</v>
      </c>
      <c r="H1192" t="s">
        <v>28</v>
      </c>
      <c r="I1192" t="s">
        <v>4784</v>
      </c>
      <c r="J1192" t="s">
        <v>4785</v>
      </c>
      <c r="K1192" t="s">
        <v>89</v>
      </c>
      <c r="L1192" t="s">
        <v>32</v>
      </c>
      <c r="M1192" s="6" t="str">
        <f>IF(ISBLANK(employee_data36[[#This Row],[ExitDate]]),"1","0")</f>
        <v>1</v>
      </c>
      <c r="N1192" s="6" t="str">
        <f>IF(employee_data36[[#This Row],[EmployeeStatus]]="Active", "Active", "Tidak Active")</f>
        <v>Active</v>
      </c>
      <c r="O1192" t="s">
        <v>63</v>
      </c>
      <c r="P1192" t="s">
        <v>64</v>
      </c>
      <c r="Q1192" t="s">
        <v>63</v>
      </c>
      <c r="R1192" t="s">
        <v>36</v>
      </c>
      <c r="S1192" t="s">
        <v>37</v>
      </c>
      <c r="T1192" t="s">
        <v>38</v>
      </c>
      <c r="U1192" t="s">
        <v>53</v>
      </c>
      <c r="V1192" s="1">
        <v>33599</v>
      </c>
      <c r="W1192" s="6">
        <f>DATEDIF(employee_data36[[#This Row],[DOB]],DATE(2023, 1, 1), "Y")</f>
        <v>31</v>
      </c>
      <c r="X1192" s="6" t="str">
        <f>IF(employee_data3[[#This Row],[Age]]&lt;=25, "Remaja", IF(employee_data3[[#This Row],[Age]]&lt;=55, "Dewasa", "Lansia"))</f>
        <v>Dewasa</v>
      </c>
      <c r="Y1192" s="7" t="str">
        <f>CONCATENATE(employee_data36[[#This Row],[First-LastName]]," ",employee_data36[[#This Row],[DOB]])</f>
        <v>Terrell-Crosby 33599</v>
      </c>
      <c r="Z1192" t="s">
        <v>40</v>
      </c>
      <c r="AA1192" t="s">
        <v>163</v>
      </c>
      <c r="AB1192" t="s">
        <v>42</v>
      </c>
      <c r="AC1192">
        <v>12740</v>
      </c>
      <c r="AD1192" t="s">
        <v>93</v>
      </c>
      <c r="AE1192" t="s">
        <v>104</v>
      </c>
      <c r="AF1192" t="s">
        <v>236</v>
      </c>
      <c r="AG1192">
        <v>3</v>
      </c>
    </row>
    <row r="1193" spans="1:33" x14ac:dyDescent="0.3">
      <c r="A1193">
        <v>1618</v>
      </c>
      <c r="B1193" t="s">
        <v>4786</v>
      </c>
      <c r="C1193" t="s">
        <v>4787</v>
      </c>
      <c r="D1193" s="6" t="str">
        <f>CONCATENATE(employee_data36[[#This Row],[FirstName]], "-",employee_data36[[#This Row],[LastName]] )</f>
        <v>Corbin-Roberson</v>
      </c>
      <c r="E1193" s="1">
        <v>44539</v>
      </c>
      <c r="F1193" s="1"/>
      <c r="G1193" s="7" t="str">
        <f>IF(ISBLANK(employee_data36[[#This Row],[ExitDate]]),"Yes","")</f>
        <v>Yes</v>
      </c>
      <c r="H1193" t="s">
        <v>28</v>
      </c>
      <c r="I1193" t="s">
        <v>4788</v>
      </c>
      <c r="J1193" t="s">
        <v>4789</v>
      </c>
      <c r="K1193" t="s">
        <v>31</v>
      </c>
      <c r="L1193" t="s">
        <v>32</v>
      </c>
      <c r="M1193" s="6" t="str">
        <f>IF(ISBLANK(employee_data36[[#This Row],[ExitDate]]),"1","0")</f>
        <v>1</v>
      </c>
      <c r="N1193" s="6" t="str">
        <f>IF(employee_data36[[#This Row],[EmployeeStatus]]="Active", "Active", "Tidak Active")</f>
        <v>Active</v>
      </c>
      <c r="O1193" t="s">
        <v>63</v>
      </c>
      <c r="P1193" t="s">
        <v>64</v>
      </c>
      <c r="Q1193" t="s">
        <v>35</v>
      </c>
      <c r="R1193" t="s">
        <v>36</v>
      </c>
      <c r="S1193" t="s">
        <v>37</v>
      </c>
      <c r="T1193" t="s">
        <v>38</v>
      </c>
      <c r="U1193" t="s">
        <v>90</v>
      </c>
      <c r="V1193" s="1">
        <v>28292</v>
      </c>
      <c r="W1193" s="6">
        <f>DATEDIF(employee_data36[[#This Row],[DOB]],DATE(2023, 1, 1), "Y")</f>
        <v>45</v>
      </c>
      <c r="X1193" s="6" t="str">
        <f>IF(employee_data3[[#This Row],[Age]]&lt;=25, "Remaja", IF(employee_data3[[#This Row],[Age]]&lt;=55, "Dewasa", "Lansia"))</f>
        <v>Dewasa</v>
      </c>
      <c r="Y1193" s="7" t="str">
        <f>CONCATENATE(employee_data36[[#This Row],[First-LastName]]," ",employee_data36[[#This Row],[DOB]])</f>
        <v>Corbin-Roberson 28292</v>
      </c>
      <c r="Z1193" t="s">
        <v>40</v>
      </c>
      <c r="AA1193" t="s">
        <v>83</v>
      </c>
      <c r="AB1193" t="s">
        <v>55</v>
      </c>
      <c r="AC1193">
        <v>58121</v>
      </c>
      <c r="AD1193" t="s">
        <v>43</v>
      </c>
      <c r="AE1193" t="s">
        <v>44</v>
      </c>
      <c r="AF1193" t="s">
        <v>236</v>
      </c>
      <c r="AG1193">
        <v>3</v>
      </c>
    </row>
    <row r="1194" spans="1:33" x14ac:dyDescent="0.3">
      <c r="A1194">
        <v>1619</v>
      </c>
      <c r="B1194" t="s">
        <v>4790</v>
      </c>
      <c r="C1194" t="s">
        <v>825</v>
      </c>
      <c r="D1194" s="6" t="str">
        <f>CONCATENATE(employee_data36[[#This Row],[FirstName]], "-",employee_data36[[#This Row],[LastName]] )</f>
        <v>Micheal-Drake</v>
      </c>
      <c r="E1194" s="1">
        <v>43466</v>
      </c>
      <c r="F1194" s="1">
        <v>44462</v>
      </c>
      <c r="G1194" s="7" t="str">
        <f>IF(ISBLANK(employee_data36[[#This Row],[ExitDate]]),"Yes","")</f>
        <v/>
      </c>
      <c r="H1194" t="s">
        <v>28</v>
      </c>
      <c r="I1194" t="s">
        <v>4791</v>
      </c>
      <c r="J1194" t="s">
        <v>4792</v>
      </c>
      <c r="K1194" t="s">
        <v>133</v>
      </c>
      <c r="L1194" t="s">
        <v>1805</v>
      </c>
      <c r="M1194" s="6" t="str">
        <f>IF(ISBLANK(employee_data36[[#This Row],[ExitDate]]),"1","0")</f>
        <v>0</v>
      </c>
      <c r="N1194" s="6" t="str">
        <f>IF(employee_data36[[#This Row],[EmployeeStatus]]="Active", "Active", "Tidak Active")</f>
        <v>Tidak Active</v>
      </c>
      <c r="O1194" t="s">
        <v>52</v>
      </c>
      <c r="P1194" t="s">
        <v>64</v>
      </c>
      <c r="Q1194" t="s">
        <v>63</v>
      </c>
      <c r="R1194" t="s">
        <v>140</v>
      </c>
      <c r="S1194" t="s">
        <v>4793</v>
      </c>
      <c r="T1194" t="s">
        <v>38</v>
      </c>
      <c r="U1194" t="s">
        <v>81</v>
      </c>
      <c r="V1194" s="1">
        <v>23597</v>
      </c>
      <c r="W1194" s="6">
        <f>DATEDIF(employee_data36[[#This Row],[DOB]],DATE(2023, 1, 1), "Y")</f>
        <v>58</v>
      </c>
      <c r="X1194" s="6" t="str">
        <f>IF(employee_data3[[#This Row],[Age]]&lt;=25, "Remaja", IF(employee_data3[[#This Row],[Age]]&lt;=55, "Dewasa", "Lansia"))</f>
        <v>Lansia</v>
      </c>
      <c r="Y1194" s="7" t="str">
        <f>CONCATENATE(employee_data36[[#This Row],[First-LastName]]," ",employee_data36[[#This Row],[DOB]])</f>
        <v>Micheal-Drake 23597</v>
      </c>
      <c r="Z1194" t="s">
        <v>40</v>
      </c>
      <c r="AA1194" t="s">
        <v>226</v>
      </c>
      <c r="AB1194" t="s">
        <v>42</v>
      </c>
      <c r="AC1194">
        <v>95591</v>
      </c>
      <c r="AD1194" t="s">
        <v>93</v>
      </c>
      <c r="AE1194" t="s">
        <v>44</v>
      </c>
      <c r="AF1194" t="s">
        <v>236</v>
      </c>
      <c r="AG1194">
        <v>3</v>
      </c>
    </row>
    <row r="1195" spans="1:33" x14ac:dyDescent="0.3">
      <c r="A1195">
        <v>1620</v>
      </c>
      <c r="B1195" t="s">
        <v>3214</v>
      </c>
      <c r="C1195" t="s">
        <v>3434</v>
      </c>
      <c r="D1195" s="6" t="str">
        <f>CONCATENATE(employee_data36[[#This Row],[FirstName]], "-",employee_data36[[#This Row],[LastName]] )</f>
        <v>Evie-Mclaughlin</v>
      </c>
      <c r="E1195" s="1">
        <v>43978</v>
      </c>
      <c r="F1195" s="1"/>
      <c r="G1195" s="7" t="str">
        <f>IF(ISBLANK(employee_data36[[#This Row],[ExitDate]]),"Yes","")</f>
        <v>Yes</v>
      </c>
      <c r="H1195" t="s">
        <v>28</v>
      </c>
      <c r="I1195" t="s">
        <v>4794</v>
      </c>
      <c r="J1195" t="s">
        <v>4795</v>
      </c>
      <c r="K1195" t="s">
        <v>50</v>
      </c>
      <c r="L1195" t="s">
        <v>32</v>
      </c>
      <c r="M1195" s="6" t="str">
        <f>IF(ISBLANK(employee_data36[[#This Row],[ExitDate]]),"1","0")</f>
        <v>1</v>
      </c>
      <c r="N1195" s="6" t="str">
        <f>IF(employee_data36[[#This Row],[EmployeeStatus]]="Active", "Active", "Tidak Active")</f>
        <v>Active</v>
      </c>
      <c r="O1195" t="s">
        <v>33</v>
      </c>
      <c r="P1195" t="s">
        <v>51</v>
      </c>
      <c r="Q1195" t="s">
        <v>63</v>
      </c>
      <c r="R1195" t="s">
        <v>36</v>
      </c>
      <c r="S1195" t="s">
        <v>37</v>
      </c>
      <c r="T1195" t="s">
        <v>38</v>
      </c>
      <c r="U1195" t="s">
        <v>119</v>
      </c>
      <c r="V1195" s="1">
        <v>24535</v>
      </c>
      <c r="W1195" s="6">
        <f>DATEDIF(employee_data36[[#This Row],[DOB]],DATE(2023, 1, 1), "Y")</f>
        <v>55</v>
      </c>
      <c r="X1195" s="6" t="str">
        <f>IF(employee_data3[[#This Row],[Age]]&lt;=25, "Remaja", IF(employee_data3[[#This Row],[Age]]&lt;=55, "Dewasa", "Lansia"))</f>
        <v>Dewasa</v>
      </c>
      <c r="Y1195" s="7" t="str">
        <f>CONCATENATE(employee_data36[[#This Row],[First-LastName]]," ",employee_data36[[#This Row],[DOB]])</f>
        <v>Evie-Mclaughlin 24535</v>
      </c>
      <c r="Z1195" t="s">
        <v>40</v>
      </c>
      <c r="AA1195" t="s">
        <v>121</v>
      </c>
      <c r="AB1195" t="s">
        <v>55</v>
      </c>
      <c r="AC1195">
        <v>70072</v>
      </c>
      <c r="AD1195" t="s">
        <v>128</v>
      </c>
      <c r="AE1195" t="s">
        <v>75</v>
      </c>
      <c r="AF1195" t="s">
        <v>236</v>
      </c>
      <c r="AG1195">
        <v>3</v>
      </c>
    </row>
    <row r="1196" spans="1:33" x14ac:dyDescent="0.3">
      <c r="A1196">
        <v>1621</v>
      </c>
      <c r="B1196" t="s">
        <v>4796</v>
      </c>
      <c r="C1196" t="s">
        <v>4797</v>
      </c>
      <c r="D1196" s="6" t="str">
        <f>CONCATENATE(employee_data36[[#This Row],[FirstName]], "-",employee_data36[[#This Row],[LastName]] )</f>
        <v>Robert-Hubert</v>
      </c>
      <c r="E1196" s="1">
        <v>44460</v>
      </c>
      <c r="F1196" s="1">
        <v>44954</v>
      </c>
      <c r="G1196" s="7" t="str">
        <f>IF(ISBLANK(employee_data36[[#This Row],[ExitDate]]),"Yes","")</f>
        <v/>
      </c>
      <c r="H1196" t="s">
        <v>4798</v>
      </c>
      <c r="I1196" t="s">
        <v>4799</v>
      </c>
      <c r="J1196" t="s">
        <v>4800</v>
      </c>
      <c r="K1196" t="s">
        <v>139</v>
      </c>
      <c r="L1196" t="s">
        <v>32</v>
      </c>
      <c r="M1196" s="6" t="str">
        <f>IF(ISBLANK(employee_data36[[#This Row],[ExitDate]]),"1","0")</f>
        <v>0</v>
      </c>
      <c r="N1196" s="6" t="str">
        <f>IF(employee_data36[[#This Row],[EmployeeStatus]]="Active", "Active", "Tidak Active")</f>
        <v>Active</v>
      </c>
      <c r="O1196" t="s">
        <v>63</v>
      </c>
      <c r="P1196" t="s">
        <v>64</v>
      </c>
      <c r="Q1196" t="s">
        <v>35</v>
      </c>
      <c r="R1196" t="s">
        <v>99</v>
      </c>
      <c r="S1196" t="s">
        <v>4801</v>
      </c>
      <c r="T1196" t="s">
        <v>170</v>
      </c>
      <c r="U1196" t="s">
        <v>90</v>
      </c>
      <c r="V1196" s="1">
        <v>27737</v>
      </c>
      <c r="W1196" s="6">
        <f>DATEDIF(employee_data36[[#This Row],[DOB]],DATE(2023, 1, 1), "Y")</f>
        <v>47</v>
      </c>
      <c r="X1196" s="6" t="str">
        <f>IF(employee_data3[[#This Row],[Age]]&lt;=25, "Remaja", IF(employee_data3[[#This Row],[Age]]&lt;=55, "Dewasa", "Lansia"))</f>
        <v>Dewasa</v>
      </c>
      <c r="Y1196" s="7" t="str">
        <f>CONCATENATE(employee_data36[[#This Row],[First-LastName]]," ",employee_data36[[#This Row],[DOB]])</f>
        <v>Robert-Hubert 27737</v>
      </c>
      <c r="Z1196" t="s">
        <v>40</v>
      </c>
      <c r="AA1196" t="s">
        <v>6</v>
      </c>
      <c r="AB1196" t="s">
        <v>55</v>
      </c>
      <c r="AC1196">
        <v>2134</v>
      </c>
      <c r="AD1196" t="s">
        <v>74</v>
      </c>
      <c r="AE1196" t="s">
        <v>104</v>
      </c>
      <c r="AF1196" t="s">
        <v>236</v>
      </c>
      <c r="AG1196">
        <v>3</v>
      </c>
    </row>
    <row r="1197" spans="1:33" x14ac:dyDescent="0.3">
      <c r="A1197">
        <v>1622</v>
      </c>
      <c r="B1197" t="s">
        <v>4802</v>
      </c>
      <c r="C1197" t="s">
        <v>4803</v>
      </c>
      <c r="D1197" s="6" t="str">
        <f>CONCATENATE(employee_data36[[#This Row],[FirstName]], "-",employee_data36[[#This Row],[LastName]] )</f>
        <v>Matthew-Westinghouse</v>
      </c>
      <c r="E1197" s="1">
        <v>44438</v>
      </c>
      <c r="F1197" s="1">
        <v>44642</v>
      </c>
      <c r="G1197" s="7" t="str">
        <f>IF(ISBLANK(employee_data36[[#This Row],[ExitDate]]),"Yes","")</f>
        <v/>
      </c>
      <c r="H1197" t="s">
        <v>4798</v>
      </c>
      <c r="I1197" t="s">
        <v>4804</v>
      </c>
      <c r="J1197" t="s">
        <v>4805</v>
      </c>
      <c r="K1197" t="s">
        <v>80</v>
      </c>
      <c r="L1197" t="s">
        <v>32</v>
      </c>
      <c r="M1197" s="6" t="str">
        <f>IF(ISBLANK(employee_data36[[#This Row],[ExitDate]]),"1","0")</f>
        <v>0</v>
      </c>
      <c r="N1197" s="6" t="str">
        <f>IF(employee_data36[[#This Row],[EmployeeStatus]]="Active", "Active", "Tidak Active")</f>
        <v>Active</v>
      </c>
      <c r="O1197" t="s">
        <v>33</v>
      </c>
      <c r="P1197" t="s">
        <v>51</v>
      </c>
      <c r="Q1197" t="s">
        <v>52</v>
      </c>
      <c r="R1197" t="s">
        <v>140</v>
      </c>
      <c r="S1197" t="s">
        <v>4806</v>
      </c>
      <c r="T1197" t="s">
        <v>170</v>
      </c>
      <c r="U1197" t="s">
        <v>53</v>
      </c>
      <c r="V1197" s="1">
        <v>15362</v>
      </c>
      <c r="W1197" s="6">
        <f>DATEDIF(employee_data36[[#This Row],[DOB]],DATE(2023, 1, 1), "Y")</f>
        <v>80</v>
      </c>
      <c r="X1197" s="6" t="str">
        <f>IF(employee_data3[[#This Row],[Age]]&lt;=25, "Remaja", IF(employee_data3[[#This Row],[Age]]&lt;=55, "Dewasa", "Lansia"))</f>
        <v>Lansia</v>
      </c>
      <c r="Y1197" s="7" t="str">
        <f>CONCATENATE(employee_data36[[#This Row],[First-LastName]]," ",employee_data36[[#This Row],[DOB]])</f>
        <v>Matthew-Westinghouse 15362</v>
      </c>
      <c r="Z1197" t="s">
        <v>40</v>
      </c>
      <c r="AA1197" t="s">
        <v>184</v>
      </c>
      <c r="AB1197" t="s">
        <v>55</v>
      </c>
      <c r="AC1197">
        <v>2134</v>
      </c>
      <c r="AD1197" t="s">
        <v>128</v>
      </c>
      <c r="AE1197" t="s">
        <v>75</v>
      </c>
      <c r="AF1197" t="s">
        <v>236</v>
      </c>
      <c r="AG1197">
        <v>3</v>
      </c>
    </row>
    <row r="1198" spans="1:33" x14ac:dyDescent="0.3">
      <c r="A1198">
        <v>1623</v>
      </c>
      <c r="B1198" t="s">
        <v>2327</v>
      </c>
      <c r="C1198" t="s">
        <v>1627</v>
      </c>
      <c r="D1198" s="6" t="str">
        <f>CONCATENATE(employee_data36[[#This Row],[FirstName]], "-",employee_data36[[#This Row],[LastName]] )</f>
        <v>Jason-Smith</v>
      </c>
      <c r="E1198" s="1">
        <v>45096</v>
      </c>
      <c r="F1198" s="1">
        <v>45138</v>
      </c>
      <c r="G1198" s="7" t="str">
        <f>IF(ISBLANK(employee_data36[[#This Row],[ExitDate]]),"Yes","")</f>
        <v/>
      </c>
      <c r="H1198" t="s">
        <v>4798</v>
      </c>
      <c r="I1198" t="s">
        <v>4807</v>
      </c>
      <c r="J1198" t="s">
        <v>4808</v>
      </c>
      <c r="K1198" t="s">
        <v>168</v>
      </c>
      <c r="L1198" t="s">
        <v>32</v>
      </c>
      <c r="M1198" s="6" t="str">
        <f>IF(ISBLANK(employee_data36[[#This Row],[ExitDate]]),"1","0")</f>
        <v>0</v>
      </c>
      <c r="N1198" s="6" t="str">
        <f>IF(employee_data36[[#This Row],[EmployeeStatus]]="Active", "Active", "Tidak Active")</f>
        <v>Active</v>
      </c>
      <c r="O1198" t="s">
        <v>63</v>
      </c>
      <c r="P1198" t="s">
        <v>34</v>
      </c>
      <c r="Q1198" t="s">
        <v>35</v>
      </c>
      <c r="R1198" t="s">
        <v>175</v>
      </c>
      <c r="S1198" t="s">
        <v>4809</v>
      </c>
      <c r="T1198" t="s">
        <v>170</v>
      </c>
      <c r="U1198" t="s">
        <v>39</v>
      </c>
      <c r="V1198" s="1">
        <v>37059</v>
      </c>
      <c r="W1198" s="6">
        <f>DATEDIF(employee_data36[[#This Row],[DOB]],DATE(2023, 1, 1), "Y")</f>
        <v>21</v>
      </c>
      <c r="X1198" s="6" t="str">
        <f>IF(employee_data3[[#This Row],[Age]]&lt;=25, "Remaja", IF(employee_data3[[#This Row],[Age]]&lt;=55, "Dewasa", "Lansia"))</f>
        <v>Remaja</v>
      </c>
      <c r="Y1198" s="7" t="str">
        <f>CONCATENATE(employee_data36[[#This Row],[First-LastName]]," ",employee_data36[[#This Row],[DOB]])</f>
        <v>Jason-Smith 37059</v>
      </c>
      <c r="Z1198" t="s">
        <v>40</v>
      </c>
      <c r="AA1198" t="s">
        <v>1506</v>
      </c>
      <c r="AB1198" t="s">
        <v>55</v>
      </c>
      <c r="AC1198">
        <v>2045</v>
      </c>
      <c r="AD1198" t="s">
        <v>74</v>
      </c>
      <c r="AE1198" t="s">
        <v>104</v>
      </c>
      <c r="AF1198" t="s">
        <v>236</v>
      </c>
      <c r="AG1198">
        <v>3</v>
      </c>
    </row>
    <row r="1199" spans="1:33" x14ac:dyDescent="0.3">
      <c r="A1199">
        <v>1624</v>
      </c>
      <c r="B1199" t="s">
        <v>338</v>
      </c>
      <c r="C1199" t="s">
        <v>4810</v>
      </c>
      <c r="D1199" s="6" t="str">
        <f>CONCATENATE(employee_data36[[#This Row],[FirstName]], "-",employee_data36[[#This Row],[LastName]] )</f>
        <v>Charlie-Wang</v>
      </c>
      <c r="E1199" s="1">
        <v>45058</v>
      </c>
      <c r="F1199" s="1">
        <v>45062</v>
      </c>
      <c r="G1199" s="7" t="str">
        <f>IF(ISBLANK(employee_data36[[#This Row],[ExitDate]]),"Yes","")</f>
        <v/>
      </c>
      <c r="H1199" t="s">
        <v>2619</v>
      </c>
      <c r="I1199" t="s">
        <v>4811</v>
      </c>
      <c r="J1199" t="s">
        <v>4812</v>
      </c>
      <c r="K1199" t="s">
        <v>98</v>
      </c>
      <c r="L1199" t="s">
        <v>32</v>
      </c>
      <c r="M1199" s="6" t="str">
        <f>IF(ISBLANK(employee_data36[[#This Row],[ExitDate]]),"1","0")</f>
        <v>0</v>
      </c>
      <c r="N1199" s="6" t="str">
        <f>IF(employee_data36[[#This Row],[EmployeeStatus]]="Active", "Active", "Tidak Active")</f>
        <v>Active</v>
      </c>
      <c r="O1199" t="s">
        <v>63</v>
      </c>
      <c r="P1199" t="s">
        <v>51</v>
      </c>
      <c r="Q1199" t="s">
        <v>35</v>
      </c>
      <c r="R1199" t="s">
        <v>126</v>
      </c>
      <c r="S1199" t="s">
        <v>4813</v>
      </c>
      <c r="T1199" t="s">
        <v>170</v>
      </c>
      <c r="U1199" t="s">
        <v>90</v>
      </c>
      <c r="V1199" s="1">
        <v>35360</v>
      </c>
      <c r="W1199" s="6">
        <f>DATEDIF(employee_data36[[#This Row],[DOB]],DATE(2023, 1, 1), "Y")</f>
        <v>26</v>
      </c>
      <c r="X1199" s="6" t="str">
        <f>IF(employee_data3[[#This Row],[Age]]&lt;=25, "Remaja", IF(employee_data3[[#This Row],[Age]]&lt;=55, "Dewasa", "Lansia"))</f>
        <v>Dewasa</v>
      </c>
      <c r="Y1199" s="7" t="str">
        <f>CONCATENATE(employee_data36[[#This Row],[First-LastName]]," ",employee_data36[[#This Row],[DOB]])</f>
        <v>Charlie-Wang 35360</v>
      </c>
      <c r="Z1199" t="s">
        <v>40</v>
      </c>
      <c r="AA1199" t="s">
        <v>582</v>
      </c>
      <c r="AB1199" t="s">
        <v>55</v>
      </c>
      <c r="AC1199">
        <v>1887</v>
      </c>
      <c r="AD1199" t="s">
        <v>43</v>
      </c>
      <c r="AE1199" t="s">
        <v>44</v>
      </c>
      <c r="AF1199" t="s">
        <v>236</v>
      </c>
      <c r="AG1199">
        <v>3</v>
      </c>
    </row>
    <row r="1200" spans="1:33" x14ac:dyDescent="0.3">
      <c r="A1200">
        <v>1625</v>
      </c>
      <c r="B1200" t="s">
        <v>4814</v>
      </c>
      <c r="C1200" t="s">
        <v>4815</v>
      </c>
      <c r="D1200" s="6" t="str">
        <f>CONCATENATE(employee_data36[[#This Row],[FirstName]], "-",employee_data36[[#This Row],[LastName]] )</f>
        <v>Kurt-Navathe</v>
      </c>
      <c r="E1200" s="1">
        <v>44717</v>
      </c>
      <c r="F1200" s="1"/>
      <c r="G1200" s="7" t="str">
        <f>IF(ISBLANK(employee_data36[[#This Row],[ExitDate]]),"Yes","")</f>
        <v>Yes</v>
      </c>
      <c r="H1200" t="s">
        <v>2619</v>
      </c>
      <c r="I1200" t="s">
        <v>4816</v>
      </c>
      <c r="J1200" t="s">
        <v>4817</v>
      </c>
      <c r="K1200" t="s">
        <v>118</v>
      </c>
      <c r="L1200" t="s">
        <v>32</v>
      </c>
      <c r="M1200" s="6" t="str">
        <f>IF(ISBLANK(employee_data36[[#This Row],[ExitDate]]),"1","0")</f>
        <v>1</v>
      </c>
      <c r="N1200" s="6" t="str">
        <f>IF(employee_data36[[#This Row],[EmployeeStatus]]="Active", "Active", "Tidak Active")</f>
        <v>Active</v>
      </c>
      <c r="O1200" t="s">
        <v>52</v>
      </c>
      <c r="P1200" t="s">
        <v>64</v>
      </c>
      <c r="Q1200" t="s">
        <v>52</v>
      </c>
      <c r="R1200" t="s">
        <v>36</v>
      </c>
      <c r="S1200" t="s">
        <v>37</v>
      </c>
      <c r="T1200" t="s">
        <v>170</v>
      </c>
      <c r="U1200" t="s">
        <v>286</v>
      </c>
      <c r="V1200" s="1">
        <v>28384</v>
      </c>
      <c r="W1200" s="6">
        <f>DATEDIF(employee_data36[[#This Row],[DOB]],DATE(2023, 1, 1), "Y")</f>
        <v>45</v>
      </c>
      <c r="X1200" s="6" t="str">
        <f>IF(employee_data3[[#This Row],[Age]]&lt;=25, "Remaja", IF(employee_data3[[#This Row],[Age]]&lt;=55, "Dewasa", "Lansia"))</f>
        <v>Dewasa</v>
      </c>
      <c r="Y1200" s="7" t="str">
        <f>CONCATENATE(employee_data36[[#This Row],[First-LastName]]," ",employee_data36[[#This Row],[DOB]])</f>
        <v>Kurt-Navathe 28384</v>
      </c>
      <c r="Z1200" t="s">
        <v>40</v>
      </c>
      <c r="AA1200" t="s">
        <v>243</v>
      </c>
      <c r="AB1200" t="s">
        <v>55</v>
      </c>
      <c r="AC1200">
        <v>2056</v>
      </c>
      <c r="AD1200" t="s">
        <v>74</v>
      </c>
      <c r="AE1200" t="s">
        <v>75</v>
      </c>
      <c r="AF1200" t="s">
        <v>105</v>
      </c>
      <c r="AG1200">
        <v>3</v>
      </c>
    </row>
    <row r="1201" spans="1:33" x14ac:dyDescent="0.3">
      <c r="A1201">
        <v>1626</v>
      </c>
      <c r="B1201" t="s">
        <v>4569</v>
      </c>
      <c r="C1201" t="s">
        <v>4818</v>
      </c>
      <c r="D1201" s="6" t="str">
        <f>CONCATENATE(employee_data36[[#This Row],[FirstName]], "-",employee_data36[[#This Row],[LastName]] )</f>
        <v>Katie-Roper</v>
      </c>
      <c r="E1201" s="1">
        <v>44091</v>
      </c>
      <c r="F1201" s="1">
        <v>44355</v>
      </c>
      <c r="G1201" s="7" t="str">
        <f>IF(ISBLANK(employee_data36[[#This Row],[ExitDate]]),"Yes","")</f>
        <v/>
      </c>
      <c r="H1201" t="s">
        <v>2391</v>
      </c>
      <c r="I1201" t="s">
        <v>4819</v>
      </c>
      <c r="J1201" t="s">
        <v>4820</v>
      </c>
      <c r="K1201" t="s">
        <v>62</v>
      </c>
      <c r="L1201" t="s">
        <v>32</v>
      </c>
      <c r="M1201" s="6" t="str">
        <f>IF(ISBLANK(employee_data36[[#This Row],[ExitDate]]),"1","0")</f>
        <v>0</v>
      </c>
      <c r="N1201" s="6" t="str">
        <f>IF(employee_data36[[#This Row],[EmployeeStatus]]="Active", "Active", "Tidak Active")</f>
        <v>Active</v>
      </c>
      <c r="O1201" t="s">
        <v>63</v>
      </c>
      <c r="P1201" t="s">
        <v>64</v>
      </c>
      <c r="Q1201" t="s">
        <v>35</v>
      </c>
      <c r="R1201" t="s">
        <v>126</v>
      </c>
      <c r="S1201" t="s">
        <v>4821</v>
      </c>
      <c r="T1201" t="s">
        <v>170</v>
      </c>
      <c r="U1201" t="s">
        <v>81</v>
      </c>
      <c r="V1201" s="1">
        <v>17299</v>
      </c>
      <c r="W1201" s="6">
        <f>DATEDIF(employee_data36[[#This Row],[DOB]],DATE(2023, 1, 1), "Y")</f>
        <v>75</v>
      </c>
      <c r="X1201" s="6" t="str">
        <f>IF(employee_data3[[#This Row],[Age]]&lt;=25, "Remaja", IF(employee_data3[[#This Row],[Age]]&lt;=55, "Dewasa", "Lansia"))</f>
        <v>Lansia</v>
      </c>
      <c r="Y1201" s="7" t="str">
        <f>CONCATENATE(employee_data36[[#This Row],[First-LastName]]," ",employee_data36[[#This Row],[DOB]])</f>
        <v>Katie-Roper 17299</v>
      </c>
      <c r="Z1201" t="s">
        <v>40</v>
      </c>
      <c r="AA1201" t="s">
        <v>103</v>
      </c>
      <c r="AB1201" t="s">
        <v>42</v>
      </c>
      <c r="AC1201">
        <v>2056</v>
      </c>
      <c r="AD1201" t="s">
        <v>74</v>
      </c>
      <c r="AE1201" t="s">
        <v>84</v>
      </c>
      <c r="AF1201" t="s">
        <v>236</v>
      </c>
      <c r="AG1201">
        <v>3</v>
      </c>
    </row>
    <row r="1202" spans="1:33" x14ac:dyDescent="0.3">
      <c r="A1202">
        <v>1627</v>
      </c>
      <c r="B1202" t="s">
        <v>4822</v>
      </c>
      <c r="C1202" t="s">
        <v>3254</v>
      </c>
      <c r="D1202" s="6" t="str">
        <f>CONCATENATE(employee_data36[[#This Row],[FirstName]], "-",employee_data36[[#This Row],[LastName]] )</f>
        <v>Maggie-Rachael</v>
      </c>
      <c r="E1202" s="1">
        <v>45061</v>
      </c>
      <c r="F1202" s="1"/>
      <c r="G1202" s="7" t="str">
        <f>IF(ISBLANK(employee_data36[[#This Row],[ExitDate]]),"Yes","")</f>
        <v>Yes</v>
      </c>
      <c r="H1202" t="s">
        <v>4798</v>
      </c>
      <c r="I1202" t="s">
        <v>4823</v>
      </c>
      <c r="J1202" t="s">
        <v>4824</v>
      </c>
      <c r="K1202" t="s">
        <v>89</v>
      </c>
      <c r="L1202" t="s">
        <v>32</v>
      </c>
      <c r="M1202" s="6" t="str">
        <f>IF(ISBLANK(employee_data36[[#This Row],[ExitDate]]),"1","0")</f>
        <v>1</v>
      </c>
      <c r="N1202" s="6" t="str">
        <f>IF(employee_data36[[#This Row],[EmployeeStatus]]="Active", "Active", "Tidak Active")</f>
        <v>Active</v>
      </c>
      <c r="O1202" t="s">
        <v>63</v>
      </c>
      <c r="P1202" t="s">
        <v>34</v>
      </c>
      <c r="Q1202" t="s">
        <v>63</v>
      </c>
      <c r="R1202" t="s">
        <v>36</v>
      </c>
      <c r="S1202" t="s">
        <v>37</v>
      </c>
      <c r="T1202" t="s">
        <v>170</v>
      </c>
      <c r="U1202" t="s">
        <v>90</v>
      </c>
      <c r="V1202" s="1">
        <v>24121</v>
      </c>
      <c r="W1202" s="6">
        <f>DATEDIF(employee_data36[[#This Row],[DOB]],DATE(2023, 1, 1), "Y")</f>
        <v>56</v>
      </c>
      <c r="X1202" s="6" t="str">
        <f>IF(employee_data3[[#This Row],[Age]]&lt;=25, "Remaja", IF(employee_data3[[#This Row],[Age]]&lt;=55, "Dewasa", "Lansia"))</f>
        <v>Lansia</v>
      </c>
      <c r="Y1202" s="7" t="str">
        <f>CONCATENATE(employee_data36[[#This Row],[First-LastName]]," ",employee_data36[[#This Row],[DOB]])</f>
        <v>Maggie-Rachael 24121</v>
      </c>
      <c r="Z1202" t="s">
        <v>40</v>
      </c>
      <c r="AA1202" t="s">
        <v>103</v>
      </c>
      <c r="AB1202" t="s">
        <v>42</v>
      </c>
      <c r="AC1202">
        <v>2110</v>
      </c>
      <c r="AD1202" t="s">
        <v>74</v>
      </c>
      <c r="AE1202" t="s">
        <v>104</v>
      </c>
      <c r="AF1202" t="s">
        <v>105</v>
      </c>
      <c r="AG1202">
        <v>3</v>
      </c>
    </row>
    <row r="1203" spans="1:33" x14ac:dyDescent="0.3">
      <c r="A1203">
        <v>1628</v>
      </c>
      <c r="B1203" t="s">
        <v>4825</v>
      </c>
      <c r="C1203" t="s">
        <v>1402</v>
      </c>
      <c r="D1203" s="6" t="str">
        <f>CONCATENATE(employee_data36[[#This Row],[FirstName]], "-",employee_data36[[#This Row],[LastName]] )</f>
        <v>Binh-Le</v>
      </c>
      <c r="E1203" s="1">
        <v>43449</v>
      </c>
      <c r="F1203" s="1">
        <v>43783</v>
      </c>
      <c r="G1203" s="7" t="str">
        <f>IF(ISBLANK(employee_data36[[#This Row],[ExitDate]]),"Yes","")</f>
        <v/>
      </c>
      <c r="H1203" t="s">
        <v>2619</v>
      </c>
      <c r="I1203" t="s">
        <v>4826</v>
      </c>
      <c r="J1203" t="s">
        <v>4827</v>
      </c>
      <c r="K1203" t="s">
        <v>31</v>
      </c>
      <c r="L1203" t="s">
        <v>32</v>
      </c>
      <c r="M1203" s="6" t="str">
        <f>IF(ISBLANK(employee_data36[[#This Row],[ExitDate]]),"1","0")</f>
        <v>0</v>
      </c>
      <c r="N1203" s="6" t="str">
        <f>IF(employee_data36[[#This Row],[EmployeeStatus]]="Active", "Active", "Tidak Active")</f>
        <v>Active</v>
      </c>
      <c r="O1203" t="s">
        <v>52</v>
      </c>
      <c r="P1203" t="s">
        <v>51</v>
      </c>
      <c r="Q1203" t="s">
        <v>35</v>
      </c>
      <c r="R1203" t="s">
        <v>140</v>
      </c>
      <c r="S1203" t="s">
        <v>4828</v>
      </c>
      <c r="T1203" t="s">
        <v>170</v>
      </c>
      <c r="U1203" t="s">
        <v>332</v>
      </c>
      <c r="V1203" s="1">
        <v>27131</v>
      </c>
      <c r="W1203" s="6">
        <f>DATEDIF(employee_data36[[#This Row],[DOB]],DATE(2023, 1, 1), "Y")</f>
        <v>48</v>
      </c>
      <c r="X1203" s="6" t="str">
        <f>IF(employee_data3[[#This Row],[Age]]&lt;=25, "Remaja", IF(employee_data3[[#This Row],[Age]]&lt;=55, "Dewasa", "Lansia"))</f>
        <v>Dewasa</v>
      </c>
      <c r="Y1203" s="7" t="str">
        <f>CONCATENATE(employee_data36[[#This Row],[First-LastName]]," ",employee_data36[[#This Row],[DOB]])</f>
        <v>Binh-Le 27131</v>
      </c>
      <c r="Z1203" t="s">
        <v>40</v>
      </c>
      <c r="AA1203" t="s">
        <v>226</v>
      </c>
      <c r="AB1203" t="s">
        <v>42</v>
      </c>
      <c r="AC1203">
        <v>1886</v>
      </c>
      <c r="AD1203" t="s">
        <v>128</v>
      </c>
      <c r="AE1203" t="s">
        <v>75</v>
      </c>
      <c r="AF1203" t="s">
        <v>236</v>
      </c>
      <c r="AG1203">
        <v>3</v>
      </c>
    </row>
    <row r="1204" spans="1:33" x14ac:dyDescent="0.3">
      <c r="A1204">
        <v>1629</v>
      </c>
      <c r="B1204" t="s">
        <v>3194</v>
      </c>
      <c r="C1204" t="s">
        <v>3128</v>
      </c>
      <c r="D1204" s="6" t="str">
        <f>CONCATENATE(employee_data36[[#This Row],[FirstName]], "-",employee_data36[[#This Row],[LastName]] )</f>
        <v>Lucia-Peterson</v>
      </c>
      <c r="E1204" s="1">
        <v>43775</v>
      </c>
      <c r="F1204" s="1">
        <v>45007</v>
      </c>
      <c r="G1204" s="7" t="str">
        <f>IF(ISBLANK(employee_data36[[#This Row],[ExitDate]]),"Yes","")</f>
        <v/>
      </c>
      <c r="H1204" t="s">
        <v>4798</v>
      </c>
      <c r="I1204" t="s">
        <v>4829</v>
      </c>
      <c r="J1204" t="s">
        <v>4830</v>
      </c>
      <c r="K1204" t="s">
        <v>62</v>
      </c>
      <c r="L1204" t="s">
        <v>2300</v>
      </c>
      <c r="M1204" s="6" t="str">
        <f>IF(ISBLANK(employee_data36[[#This Row],[ExitDate]]),"1","0")</f>
        <v>0</v>
      </c>
      <c r="N1204" s="6" t="str">
        <f>IF(employee_data36[[#This Row],[EmployeeStatus]]="Active", "Active", "Tidak Active")</f>
        <v>Tidak Active</v>
      </c>
      <c r="O1204" t="s">
        <v>52</v>
      </c>
      <c r="P1204" t="s">
        <v>64</v>
      </c>
      <c r="Q1204" t="s">
        <v>63</v>
      </c>
      <c r="R1204" t="s">
        <v>175</v>
      </c>
      <c r="S1204" t="s">
        <v>4831</v>
      </c>
      <c r="T1204" t="s">
        <v>170</v>
      </c>
      <c r="U1204" t="s">
        <v>90</v>
      </c>
      <c r="V1204" s="1">
        <v>16806</v>
      </c>
      <c r="W1204" s="6">
        <f>DATEDIF(employee_data36[[#This Row],[DOB]],DATE(2023, 1, 1), "Y")</f>
        <v>76</v>
      </c>
      <c r="X1204" s="6" t="str">
        <f>IF(employee_data3[[#This Row],[Age]]&lt;=25, "Remaja", IF(employee_data3[[#This Row],[Age]]&lt;=55, "Dewasa", "Lansia"))</f>
        <v>Lansia</v>
      </c>
      <c r="Y1204" s="7" t="str">
        <f>CONCATENATE(employee_data36[[#This Row],[First-LastName]]," ",employee_data36[[#This Row],[DOB]])</f>
        <v>Lucia-Peterson 16806</v>
      </c>
      <c r="Z1204" t="s">
        <v>40</v>
      </c>
      <c r="AA1204" t="s">
        <v>113</v>
      </c>
      <c r="AB1204" t="s">
        <v>42</v>
      </c>
      <c r="AC1204">
        <v>2970</v>
      </c>
      <c r="AD1204" t="s">
        <v>56</v>
      </c>
      <c r="AE1204" t="s">
        <v>84</v>
      </c>
      <c r="AF1204" t="s">
        <v>45</v>
      </c>
      <c r="AG1204">
        <v>3</v>
      </c>
    </row>
    <row r="1205" spans="1:33" x14ac:dyDescent="0.3">
      <c r="A1205">
        <v>1630</v>
      </c>
      <c r="B1205" t="s">
        <v>4832</v>
      </c>
      <c r="C1205" t="s">
        <v>1769</v>
      </c>
      <c r="D1205" s="6" t="str">
        <f>CONCATENATE(employee_data36[[#This Row],[FirstName]], "-",employee_data36[[#This Row],[LastName]] )</f>
        <v>Nola-Moss</v>
      </c>
      <c r="E1205" s="1">
        <v>44311</v>
      </c>
      <c r="F1205" s="1">
        <v>44859</v>
      </c>
      <c r="G1205" s="7" t="str">
        <f>IF(ISBLANK(employee_data36[[#This Row],[ExitDate]]),"Yes","")</f>
        <v/>
      </c>
      <c r="H1205" t="s">
        <v>4798</v>
      </c>
      <c r="I1205" t="s">
        <v>4833</v>
      </c>
      <c r="J1205" t="s">
        <v>4834</v>
      </c>
      <c r="K1205" t="s">
        <v>89</v>
      </c>
      <c r="L1205" t="s">
        <v>2300</v>
      </c>
      <c r="M1205" s="6" t="str">
        <f>IF(ISBLANK(employee_data36[[#This Row],[ExitDate]]),"1","0")</f>
        <v>0</v>
      </c>
      <c r="N1205" s="6" t="str">
        <f>IF(employee_data36[[#This Row],[EmployeeStatus]]="Active", "Active", "Tidak Active")</f>
        <v>Tidak Active</v>
      </c>
      <c r="O1205" t="s">
        <v>33</v>
      </c>
      <c r="P1205" t="s">
        <v>34</v>
      </c>
      <c r="Q1205" t="s">
        <v>35</v>
      </c>
      <c r="R1205" t="s">
        <v>99</v>
      </c>
      <c r="S1205" t="s">
        <v>4835</v>
      </c>
      <c r="T1205" t="s">
        <v>170</v>
      </c>
      <c r="U1205" t="s">
        <v>81</v>
      </c>
      <c r="V1205" s="1">
        <v>16107</v>
      </c>
      <c r="W1205" s="6">
        <f>DATEDIF(employee_data36[[#This Row],[DOB]],DATE(2023, 1, 1), "Y")</f>
        <v>78</v>
      </c>
      <c r="X1205" s="6" t="str">
        <f>IF(employee_data3[[#This Row],[Age]]&lt;=25, "Remaja", IF(employee_data3[[#This Row],[Age]]&lt;=55, "Dewasa", "Lansia"))</f>
        <v>Lansia</v>
      </c>
      <c r="Y1205" s="7" t="str">
        <f>CONCATENATE(employee_data36[[#This Row],[First-LastName]]," ",employee_data36[[#This Row],[DOB]])</f>
        <v>Nola-Moss 16107</v>
      </c>
      <c r="Z1205" t="s">
        <v>40</v>
      </c>
      <c r="AA1205" t="s">
        <v>226</v>
      </c>
      <c r="AB1205" t="s">
        <v>42</v>
      </c>
      <c r="AC1205">
        <v>13058</v>
      </c>
      <c r="AD1205" t="s">
        <v>74</v>
      </c>
      <c r="AE1205" t="s">
        <v>75</v>
      </c>
      <c r="AF1205" t="s">
        <v>45</v>
      </c>
      <c r="AG1205">
        <v>3</v>
      </c>
    </row>
    <row r="1206" spans="1:33" x14ac:dyDescent="0.3">
      <c r="A1206">
        <v>1631</v>
      </c>
      <c r="B1206" t="s">
        <v>4638</v>
      </c>
      <c r="C1206" t="s">
        <v>2463</v>
      </c>
      <c r="D1206" s="6" t="str">
        <f>CONCATENATE(employee_data36[[#This Row],[FirstName]], "-",employee_data36[[#This Row],[LastName]] )</f>
        <v>Chance-Braun</v>
      </c>
      <c r="E1206" s="1">
        <v>45094</v>
      </c>
      <c r="F1206" s="1">
        <v>45126</v>
      </c>
      <c r="G1206" s="7" t="str">
        <f>IF(ISBLANK(employee_data36[[#This Row],[ExitDate]]),"Yes","")</f>
        <v/>
      </c>
      <c r="H1206" t="s">
        <v>4798</v>
      </c>
      <c r="I1206" t="s">
        <v>278</v>
      </c>
      <c r="J1206" t="s">
        <v>4836</v>
      </c>
      <c r="K1206" t="s">
        <v>31</v>
      </c>
      <c r="L1206" t="s">
        <v>2300</v>
      </c>
      <c r="M1206" s="6" t="str">
        <f>IF(ISBLANK(employee_data36[[#This Row],[ExitDate]]),"1","0")</f>
        <v>0</v>
      </c>
      <c r="N1206" s="6" t="str">
        <f>IF(employee_data36[[#This Row],[EmployeeStatus]]="Active", "Active", "Tidak Active")</f>
        <v>Tidak Active</v>
      </c>
      <c r="O1206" t="s">
        <v>63</v>
      </c>
      <c r="P1206" t="s">
        <v>34</v>
      </c>
      <c r="Q1206" t="s">
        <v>63</v>
      </c>
      <c r="R1206" t="s">
        <v>175</v>
      </c>
      <c r="S1206" t="s">
        <v>4837</v>
      </c>
      <c r="T1206" t="s">
        <v>170</v>
      </c>
      <c r="U1206" t="s">
        <v>119</v>
      </c>
      <c r="V1206" s="1">
        <v>31709</v>
      </c>
      <c r="W1206" s="6">
        <f>DATEDIF(employee_data36[[#This Row],[DOB]],DATE(2023, 1, 1), "Y")</f>
        <v>36</v>
      </c>
      <c r="X1206" s="6" t="str">
        <f>IF(employee_data3[[#This Row],[Age]]&lt;=25, "Remaja", IF(employee_data3[[#This Row],[Age]]&lt;=55, "Dewasa", "Lansia"))</f>
        <v>Dewasa</v>
      </c>
      <c r="Y1206" s="7" t="str">
        <f>CONCATENATE(employee_data36[[#This Row],[First-LastName]]," ",employee_data36[[#This Row],[DOB]])</f>
        <v>Chance-Braun 31709</v>
      </c>
      <c r="Z1206" t="s">
        <v>40</v>
      </c>
      <c r="AA1206" t="s">
        <v>121</v>
      </c>
      <c r="AB1206" t="s">
        <v>42</v>
      </c>
      <c r="AC1206">
        <v>20602</v>
      </c>
      <c r="AD1206" t="s">
        <v>43</v>
      </c>
      <c r="AE1206" t="s">
        <v>44</v>
      </c>
      <c r="AF1206" t="s">
        <v>45</v>
      </c>
      <c r="AG1206">
        <v>3</v>
      </c>
    </row>
    <row r="1207" spans="1:33" x14ac:dyDescent="0.3">
      <c r="A1207">
        <v>1632</v>
      </c>
      <c r="B1207" t="s">
        <v>4838</v>
      </c>
      <c r="C1207" t="s">
        <v>3674</v>
      </c>
      <c r="D1207" s="6" t="str">
        <f>CONCATENATE(employee_data36[[#This Row],[FirstName]], "-",employee_data36[[#This Row],[LastName]] )</f>
        <v>Alma-Pennington</v>
      </c>
      <c r="E1207" s="1">
        <v>44575</v>
      </c>
      <c r="F1207" s="1"/>
      <c r="G1207" s="7" t="str">
        <f>IF(ISBLANK(employee_data36[[#This Row],[ExitDate]]),"Yes","")</f>
        <v>Yes</v>
      </c>
      <c r="H1207" t="s">
        <v>4798</v>
      </c>
      <c r="I1207" t="s">
        <v>4839</v>
      </c>
      <c r="J1207" t="s">
        <v>4840</v>
      </c>
      <c r="K1207" t="s">
        <v>133</v>
      </c>
      <c r="L1207" t="s">
        <v>32</v>
      </c>
      <c r="M1207" s="6" t="str">
        <f>IF(ISBLANK(employee_data36[[#This Row],[ExitDate]]),"1","0")</f>
        <v>1</v>
      </c>
      <c r="N1207" s="6" t="str">
        <f>IF(employee_data36[[#This Row],[EmployeeStatus]]="Active", "Active", "Tidak Active")</f>
        <v>Active</v>
      </c>
      <c r="O1207" t="s">
        <v>63</v>
      </c>
      <c r="P1207" t="s">
        <v>34</v>
      </c>
      <c r="Q1207" t="s">
        <v>63</v>
      </c>
      <c r="R1207" t="s">
        <v>36</v>
      </c>
      <c r="S1207" t="s">
        <v>37</v>
      </c>
      <c r="T1207" t="s">
        <v>170</v>
      </c>
      <c r="U1207" t="s">
        <v>90</v>
      </c>
      <c r="V1207" s="1">
        <v>25786</v>
      </c>
      <c r="W1207" s="6">
        <f>DATEDIF(employee_data36[[#This Row],[DOB]],DATE(2023, 1, 1), "Y")</f>
        <v>52</v>
      </c>
      <c r="X1207" s="6" t="str">
        <f>IF(employee_data3[[#This Row],[Age]]&lt;=25, "Remaja", IF(employee_data3[[#This Row],[Age]]&lt;=55, "Dewasa", "Lansia"))</f>
        <v>Dewasa</v>
      </c>
      <c r="Y1207" s="7" t="str">
        <f>CONCATENATE(employee_data36[[#This Row],[First-LastName]]," ",employee_data36[[#This Row],[DOB]])</f>
        <v>Alma-Pennington 25786</v>
      </c>
      <c r="Z1207" t="s">
        <v>40</v>
      </c>
      <c r="AA1207" t="s">
        <v>193</v>
      </c>
      <c r="AB1207" t="s">
        <v>42</v>
      </c>
      <c r="AC1207">
        <v>40731</v>
      </c>
      <c r="AD1207" t="s">
        <v>93</v>
      </c>
      <c r="AE1207" t="s">
        <v>44</v>
      </c>
      <c r="AF1207" t="s">
        <v>45</v>
      </c>
      <c r="AG1207">
        <v>3</v>
      </c>
    </row>
    <row r="1208" spans="1:33" x14ac:dyDescent="0.3">
      <c r="A1208">
        <v>1633</v>
      </c>
      <c r="B1208" t="s">
        <v>4841</v>
      </c>
      <c r="C1208" t="s">
        <v>218</v>
      </c>
      <c r="D1208" s="6" t="str">
        <f>CONCATENATE(employee_data36[[#This Row],[FirstName]], "-",employee_data36[[#This Row],[LastName]] )</f>
        <v>Miley-French</v>
      </c>
      <c r="E1208" s="1">
        <v>43395</v>
      </c>
      <c r="F1208" s="1">
        <v>43537</v>
      </c>
      <c r="G1208" s="7" t="str">
        <f>IF(ISBLANK(employee_data36[[#This Row],[ExitDate]]),"Yes","")</f>
        <v/>
      </c>
      <c r="H1208" t="s">
        <v>59</v>
      </c>
      <c r="I1208" t="s">
        <v>4842</v>
      </c>
      <c r="J1208" t="s">
        <v>4843</v>
      </c>
      <c r="K1208" t="s">
        <v>50</v>
      </c>
      <c r="L1208" t="s">
        <v>32</v>
      </c>
      <c r="M1208" s="6" t="str">
        <f>IF(ISBLANK(employee_data36[[#This Row],[ExitDate]]),"1","0")</f>
        <v>0</v>
      </c>
      <c r="N1208" s="6" t="str">
        <f>IF(employee_data36[[#This Row],[EmployeeStatus]]="Active", "Active", "Tidak Active")</f>
        <v>Active</v>
      </c>
      <c r="O1208" t="s">
        <v>33</v>
      </c>
      <c r="P1208" t="s">
        <v>64</v>
      </c>
      <c r="Q1208" t="s">
        <v>35</v>
      </c>
      <c r="R1208" t="s">
        <v>99</v>
      </c>
      <c r="S1208" t="s">
        <v>4844</v>
      </c>
      <c r="T1208" t="s">
        <v>170</v>
      </c>
      <c r="U1208" t="s">
        <v>90</v>
      </c>
      <c r="V1208" s="1">
        <v>34459</v>
      </c>
      <c r="W1208" s="6">
        <f>DATEDIF(employee_data36[[#This Row],[DOB]],DATE(2023, 1, 1), "Y")</f>
        <v>28</v>
      </c>
      <c r="X1208" s="6" t="str">
        <f>IF(employee_data3[[#This Row],[Age]]&lt;=25, "Remaja", IF(employee_data3[[#This Row],[Age]]&lt;=55, "Dewasa", "Lansia"))</f>
        <v>Dewasa</v>
      </c>
      <c r="Y1208" s="7" t="str">
        <f>CONCATENATE(employee_data36[[#This Row],[First-LastName]]," ",employee_data36[[#This Row],[DOB]])</f>
        <v>Miley-French 34459</v>
      </c>
      <c r="Z1208" t="s">
        <v>40</v>
      </c>
      <c r="AA1208" t="s">
        <v>83</v>
      </c>
      <c r="AB1208" t="s">
        <v>42</v>
      </c>
      <c r="AC1208">
        <v>94379</v>
      </c>
      <c r="AD1208" t="s">
        <v>93</v>
      </c>
      <c r="AE1208" t="s">
        <v>44</v>
      </c>
      <c r="AF1208" t="s">
        <v>45</v>
      </c>
      <c r="AG1208">
        <v>3</v>
      </c>
    </row>
    <row r="1209" spans="1:33" x14ac:dyDescent="0.3">
      <c r="A1209">
        <v>1634</v>
      </c>
      <c r="B1209" t="s">
        <v>2608</v>
      </c>
      <c r="C1209" t="s">
        <v>4845</v>
      </c>
      <c r="D1209" s="6" t="str">
        <f>CONCATENATE(employee_data36[[#This Row],[FirstName]], "-",employee_data36[[#This Row],[LastName]] )</f>
        <v>Kole-Levine</v>
      </c>
      <c r="E1209" s="1">
        <v>44486</v>
      </c>
      <c r="F1209" s="1">
        <v>44878</v>
      </c>
      <c r="G1209" s="7" t="str">
        <f>IF(ISBLANK(employee_data36[[#This Row],[ExitDate]]),"Yes","")</f>
        <v/>
      </c>
      <c r="H1209" t="s">
        <v>59</v>
      </c>
      <c r="I1209" t="s">
        <v>4846</v>
      </c>
      <c r="J1209" t="s">
        <v>4847</v>
      </c>
      <c r="K1209" t="s">
        <v>139</v>
      </c>
      <c r="L1209" t="s">
        <v>32</v>
      </c>
      <c r="M1209" s="6" t="str">
        <f>IF(ISBLANK(employee_data36[[#This Row],[ExitDate]]),"1","0")</f>
        <v>0</v>
      </c>
      <c r="N1209" s="6" t="str">
        <f>IF(employee_data36[[#This Row],[EmployeeStatus]]="Active", "Active", "Tidak Active")</f>
        <v>Active</v>
      </c>
      <c r="O1209" t="s">
        <v>33</v>
      </c>
      <c r="P1209" t="s">
        <v>34</v>
      </c>
      <c r="Q1209" t="s">
        <v>52</v>
      </c>
      <c r="R1209" t="s">
        <v>175</v>
      </c>
      <c r="S1209" t="s">
        <v>4848</v>
      </c>
      <c r="T1209" t="s">
        <v>170</v>
      </c>
      <c r="U1209" t="s">
        <v>39</v>
      </c>
      <c r="V1209" s="1">
        <v>27232</v>
      </c>
      <c r="W1209" s="6">
        <f>DATEDIF(employee_data36[[#This Row],[DOB]],DATE(2023, 1, 1), "Y")</f>
        <v>48</v>
      </c>
      <c r="X1209" s="6" t="str">
        <f>IF(employee_data3[[#This Row],[Age]]&lt;=25, "Remaja", IF(employee_data3[[#This Row],[Age]]&lt;=55, "Dewasa", "Lansia"))</f>
        <v>Dewasa</v>
      </c>
      <c r="Y1209" s="7" t="str">
        <f>CONCATENATE(employee_data36[[#This Row],[First-LastName]]," ",employee_data36[[#This Row],[DOB]])</f>
        <v>Kole-Levine 27232</v>
      </c>
      <c r="Z1209" t="s">
        <v>40</v>
      </c>
      <c r="AA1209" t="s">
        <v>1258</v>
      </c>
      <c r="AB1209" t="s">
        <v>55</v>
      </c>
      <c r="AC1209">
        <v>62674</v>
      </c>
      <c r="AD1209" t="s">
        <v>93</v>
      </c>
      <c r="AE1209" t="s">
        <v>104</v>
      </c>
      <c r="AF1209" t="s">
        <v>45</v>
      </c>
      <c r="AG1209">
        <v>3</v>
      </c>
    </row>
    <row r="1210" spans="1:33" x14ac:dyDescent="0.3">
      <c r="A1210">
        <v>1635</v>
      </c>
      <c r="B1210" t="s">
        <v>4849</v>
      </c>
      <c r="C1210" t="s">
        <v>3892</v>
      </c>
      <c r="D1210" s="6" t="str">
        <f>CONCATENATE(employee_data36[[#This Row],[FirstName]], "-",employee_data36[[#This Row],[LastName]] )</f>
        <v>Azul-Watkins</v>
      </c>
      <c r="E1210" s="1">
        <v>44488</v>
      </c>
      <c r="F1210" s="1">
        <v>45026</v>
      </c>
      <c r="G1210" s="7" t="str">
        <f>IF(ISBLANK(employee_data36[[#This Row],[ExitDate]]),"Yes","")</f>
        <v/>
      </c>
      <c r="H1210" t="s">
        <v>59</v>
      </c>
      <c r="I1210" t="s">
        <v>4850</v>
      </c>
      <c r="J1210" t="s">
        <v>4851</v>
      </c>
      <c r="K1210" t="s">
        <v>80</v>
      </c>
      <c r="L1210" t="s">
        <v>32</v>
      </c>
      <c r="M1210" s="6" t="str">
        <f>IF(ISBLANK(employee_data36[[#This Row],[ExitDate]]),"1","0")</f>
        <v>0</v>
      </c>
      <c r="N1210" s="6" t="str">
        <f>IF(employee_data36[[#This Row],[EmployeeStatus]]="Active", "Active", "Tidak Active")</f>
        <v>Active</v>
      </c>
      <c r="O1210" t="s">
        <v>63</v>
      </c>
      <c r="P1210" t="s">
        <v>34</v>
      </c>
      <c r="Q1210" t="s">
        <v>52</v>
      </c>
      <c r="R1210" t="s">
        <v>140</v>
      </c>
      <c r="S1210" t="s">
        <v>4852</v>
      </c>
      <c r="T1210" t="s">
        <v>170</v>
      </c>
      <c r="U1210" t="s">
        <v>2517</v>
      </c>
      <c r="V1210" s="1">
        <v>32412</v>
      </c>
      <c r="W1210" s="6">
        <f>DATEDIF(employee_data36[[#This Row],[DOB]],DATE(2023, 1, 1), "Y")</f>
        <v>34</v>
      </c>
      <c r="X1210" s="6" t="str">
        <f>IF(employee_data3[[#This Row],[Age]]&lt;=25, "Remaja", IF(employee_data3[[#This Row],[Age]]&lt;=55, "Dewasa", "Lansia"))</f>
        <v>Dewasa</v>
      </c>
      <c r="Y1210" s="7" t="str">
        <f>CONCATENATE(employee_data36[[#This Row],[First-LastName]]," ",employee_data36[[#This Row],[DOB]])</f>
        <v>Azul-Watkins 32412</v>
      </c>
      <c r="Z1210" t="s">
        <v>40</v>
      </c>
      <c r="AA1210" t="s">
        <v>2517</v>
      </c>
      <c r="AB1210" t="s">
        <v>55</v>
      </c>
      <c r="AC1210">
        <v>18618</v>
      </c>
      <c r="AD1210" t="s">
        <v>56</v>
      </c>
      <c r="AE1210" t="s">
        <v>75</v>
      </c>
      <c r="AF1210" t="s">
        <v>45</v>
      </c>
      <c r="AG1210">
        <v>3</v>
      </c>
    </row>
    <row r="1211" spans="1:33" x14ac:dyDescent="0.3">
      <c r="A1211">
        <v>1636</v>
      </c>
      <c r="B1211" t="s">
        <v>4853</v>
      </c>
      <c r="C1211" t="s">
        <v>1508</v>
      </c>
      <c r="D1211" s="6" t="str">
        <f>CONCATENATE(employee_data36[[#This Row],[FirstName]], "-",employee_data36[[#This Row],[LastName]] )</f>
        <v>Landen-Blanchard</v>
      </c>
      <c r="E1211" s="1">
        <v>43389</v>
      </c>
      <c r="F1211" s="1">
        <v>43451</v>
      </c>
      <c r="G1211" s="7" t="str">
        <f>IF(ISBLANK(employee_data36[[#This Row],[ExitDate]]),"Yes","")</f>
        <v/>
      </c>
      <c r="H1211" t="s">
        <v>4854</v>
      </c>
      <c r="I1211" t="s">
        <v>4855</v>
      </c>
      <c r="J1211" t="s">
        <v>4856</v>
      </c>
      <c r="K1211" t="s">
        <v>133</v>
      </c>
      <c r="L1211" t="s">
        <v>32</v>
      </c>
      <c r="M1211" s="6" t="str">
        <f>IF(ISBLANK(employee_data36[[#This Row],[ExitDate]]),"1","0")</f>
        <v>0</v>
      </c>
      <c r="N1211" s="6" t="str">
        <f>IF(employee_data36[[#This Row],[EmployeeStatus]]="Active", "Active", "Tidak Active")</f>
        <v>Active</v>
      </c>
      <c r="O1211" t="s">
        <v>33</v>
      </c>
      <c r="P1211" t="s">
        <v>64</v>
      </c>
      <c r="Q1211" t="s">
        <v>52</v>
      </c>
      <c r="R1211" t="s">
        <v>99</v>
      </c>
      <c r="S1211" t="s">
        <v>4857</v>
      </c>
      <c r="T1211" t="s">
        <v>2623</v>
      </c>
      <c r="U1211" t="s">
        <v>53</v>
      </c>
      <c r="V1211" s="1">
        <v>36106</v>
      </c>
      <c r="W1211" s="6">
        <f>DATEDIF(employee_data36[[#This Row],[DOB]],DATE(2023, 1, 1), "Y")</f>
        <v>24</v>
      </c>
      <c r="X1211" s="6" t="str">
        <f>IF(employee_data3[[#This Row],[Age]]&lt;=25, "Remaja", IF(employee_data3[[#This Row],[Age]]&lt;=55, "Dewasa", "Lansia"))</f>
        <v>Remaja</v>
      </c>
      <c r="Y1211" s="7" t="str">
        <f>CONCATENATE(employee_data36[[#This Row],[First-LastName]]," ",employee_data36[[#This Row],[DOB]])</f>
        <v>Landen-Blanchard 36106</v>
      </c>
      <c r="Z1211" t="s">
        <v>40</v>
      </c>
      <c r="AA1211" t="s">
        <v>163</v>
      </c>
      <c r="AB1211" t="s">
        <v>55</v>
      </c>
      <c r="AC1211">
        <v>6067</v>
      </c>
      <c r="AD1211" t="s">
        <v>43</v>
      </c>
      <c r="AE1211" t="s">
        <v>75</v>
      </c>
      <c r="AF1211" t="s">
        <v>45</v>
      </c>
      <c r="AG1211">
        <v>3</v>
      </c>
    </row>
    <row r="1212" spans="1:33" x14ac:dyDescent="0.3">
      <c r="A1212">
        <v>1637</v>
      </c>
      <c r="B1212" t="s">
        <v>4858</v>
      </c>
      <c r="C1212" t="s">
        <v>4859</v>
      </c>
      <c r="D1212" s="6" t="str">
        <f>CONCATENATE(employee_data36[[#This Row],[FirstName]], "-",employee_data36[[#This Row],[LastName]] )</f>
        <v>Leroy-Norman</v>
      </c>
      <c r="E1212" s="1">
        <v>43947</v>
      </c>
      <c r="F1212" s="1">
        <v>44033</v>
      </c>
      <c r="G1212" s="7" t="str">
        <f>IF(ISBLANK(employee_data36[[#This Row],[ExitDate]]),"Yes","")</f>
        <v/>
      </c>
      <c r="H1212" t="s">
        <v>4854</v>
      </c>
      <c r="I1212" t="s">
        <v>4860</v>
      </c>
      <c r="J1212" t="s">
        <v>4861</v>
      </c>
      <c r="K1212" t="s">
        <v>50</v>
      </c>
      <c r="L1212" t="s">
        <v>32</v>
      </c>
      <c r="M1212" s="6" t="str">
        <f>IF(ISBLANK(employee_data36[[#This Row],[ExitDate]]),"1","0")</f>
        <v>0</v>
      </c>
      <c r="N1212" s="6" t="str">
        <f>IF(employee_data36[[#This Row],[EmployeeStatus]]="Active", "Active", "Tidak Active")</f>
        <v>Active</v>
      </c>
      <c r="O1212" t="s">
        <v>63</v>
      </c>
      <c r="P1212" t="s">
        <v>34</v>
      </c>
      <c r="Q1212" t="s">
        <v>52</v>
      </c>
      <c r="R1212" t="s">
        <v>126</v>
      </c>
      <c r="S1212" t="s">
        <v>4862</v>
      </c>
      <c r="T1212" t="s">
        <v>2623</v>
      </c>
      <c r="U1212" t="s">
        <v>81</v>
      </c>
      <c r="V1212" s="1">
        <v>31430</v>
      </c>
      <c r="W1212" s="6">
        <f>DATEDIF(employee_data36[[#This Row],[DOB]],DATE(2023, 1, 1), "Y")</f>
        <v>36</v>
      </c>
      <c r="X1212" s="6" t="str">
        <f>IF(employee_data3[[#This Row],[Age]]&lt;=25, "Remaja", IF(employee_data3[[#This Row],[Age]]&lt;=55, "Dewasa", "Lansia"))</f>
        <v>Dewasa</v>
      </c>
      <c r="Y1212" s="7" t="str">
        <f>CONCATENATE(employee_data36[[#This Row],[First-LastName]]," ",employee_data36[[#This Row],[DOB]])</f>
        <v>Leroy-Norman 31430</v>
      </c>
      <c r="Z1212" t="s">
        <v>40</v>
      </c>
      <c r="AA1212" t="s">
        <v>226</v>
      </c>
      <c r="AB1212" t="s">
        <v>55</v>
      </c>
      <c r="AC1212">
        <v>78952</v>
      </c>
      <c r="AD1212" t="s">
        <v>93</v>
      </c>
      <c r="AE1212" t="s">
        <v>104</v>
      </c>
      <c r="AF1212" t="s">
        <v>45</v>
      </c>
      <c r="AG1212">
        <v>3</v>
      </c>
    </row>
    <row r="1213" spans="1:33" x14ac:dyDescent="0.3">
      <c r="A1213">
        <v>1638</v>
      </c>
      <c r="B1213" t="s">
        <v>4863</v>
      </c>
      <c r="C1213" t="s">
        <v>3175</v>
      </c>
      <c r="D1213" s="6" t="str">
        <f>CONCATENATE(employee_data36[[#This Row],[FirstName]], "-",employee_data36[[#This Row],[LastName]] )</f>
        <v>Nikhil-Pineda</v>
      </c>
      <c r="E1213" s="1">
        <v>43852</v>
      </c>
      <c r="F1213" s="1">
        <v>44860</v>
      </c>
      <c r="G1213" s="7" t="str">
        <f>IF(ISBLANK(employee_data36[[#This Row],[ExitDate]]),"Yes","")</f>
        <v/>
      </c>
      <c r="H1213" t="s">
        <v>4854</v>
      </c>
      <c r="I1213" t="s">
        <v>4864</v>
      </c>
      <c r="J1213" t="s">
        <v>4865</v>
      </c>
      <c r="K1213" t="s">
        <v>139</v>
      </c>
      <c r="L1213" t="s">
        <v>32</v>
      </c>
      <c r="M1213" s="6" t="str">
        <f>IF(ISBLANK(employee_data36[[#This Row],[ExitDate]]),"1","0")</f>
        <v>0</v>
      </c>
      <c r="N1213" s="6" t="str">
        <f>IF(employee_data36[[#This Row],[EmployeeStatus]]="Active", "Active", "Tidak Active")</f>
        <v>Active</v>
      </c>
      <c r="O1213" t="s">
        <v>63</v>
      </c>
      <c r="P1213" t="s">
        <v>64</v>
      </c>
      <c r="Q1213" t="s">
        <v>63</v>
      </c>
      <c r="R1213" t="s">
        <v>99</v>
      </c>
      <c r="S1213" t="s">
        <v>4866</v>
      </c>
      <c r="T1213" t="s">
        <v>65</v>
      </c>
      <c r="U1213" t="s">
        <v>39</v>
      </c>
      <c r="V1213" s="1">
        <v>34535</v>
      </c>
      <c r="W1213" s="6">
        <f>DATEDIF(employee_data36[[#This Row],[DOB]],DATE(2023, 1, 1), "Y")</f>
        <v>28</v>
      </c>
      <c r="X1213" s="6" t="str">
        <f>IF(employee_data3[[#This Row],[Age]]&lt;=25, "Remaja", IF(employee_data3[[#This Row],[Age]]&lt;=55, "Dewasa", "Lansia"))</f>
        <v>Dewasa</v>
      </c>
      <c r="Y1213" s="7" t="str">
        <f>CONCATENATE(employee_data36[[#This Row],[First-LastName]]," ",employee_data36[[#This Row],[DOB]])</f>
        <v>Nikhil-Pineda 34535</v>
      </c>
      <c r="Z1213" t="s">
        <v>40</v>
      </c>
      <c r="AA1213" t="s">
        <v>41</v>
      </c>
      <c r="AB1213" t="s">
        <v>55</v>
      </c>
      <c r="AC1213">
        <v>82541</v>
      </c>
      <c r="AD1213" t="s">
        <v>128</v>
      </c>
      <c r="AE1213" t="s">
        <v>104</v>
      </c>
      <c r="AF1213" t="s">
        <v>45</v>
      </c>
      <c r="AG1213">
        <v>3</v>
      </c>
    </row>
    <row r="1214" spans="1:33" x14ac:dyDescent="0.3">
      <c r="A1214">
        <v>1639</v>
      </c>
      <c r="B1214" t="s">
        <v>3816</v>
      </c>
      <c r="C1214" t="s">
        <v>3146</v>
      </c>
      <c r="D1214" s="6" t="str">
        <f>CONCATENATE(employee_data36[[#This Row],[FirstName]], "-",employee_data36[[#This Row],[LastName]] )</f>
        <v>Kadence-Simon</v>
      </c>
      <c r="E1214" s="1">
        <v>44650</v>
      </c>
      <c r="F1214" s="1">
        <v>44763</v>
      </c>
      <c r="G1214" s="7" t="str">
        <f>IF(ISBLANK(employee_data36[[#This Row],[ExitDate]]),"Yes","")</f>
        <v/>
      </c>
      <c r="H1214" t="s">
        <v>2402</v>
      </c>
      <c r="I1214" t="s">
        <v>4867</v>
      </c>
      <c r="J1214" t="s">
        <v>4868</v>
      </c>
      <c r="K1214" t="s">
        <v>50</v>
      </c>
      <c r="L1214" t="s">
        <v>2300</v>
      </c>
      <c r="M1214" s="6" t="str">
        <f>IF(ISBLANK(employee_data36[[#This Row],[ExitDate]]),"1","0")</f>
        <v>0</v>
      </c>
      <c r="N1214" s="6" t="str">
        <f>IF(employee_data36[[#This Row],[EmployeeStatus]]="Active", "Active", "Tidak Active")</f>
        <v>Tidak Active</v>
      </c>
      <c r="O1214" t="s">
        <v>63</v>
      </c>
      <c r="P1214" t="s">
        <v>51</v>
      </c>
      <c r="Q1214" t="s">
        <v>63</v>
      </c>
      <c r="R1214" t="s">
        <v>126</v>
      </c>
      <c r="S1214" t="s">
        <v>4869</v>
      </c>
      <c r="T1214" t="s">
        <v>170</v>
      </c>
      <c r="U1214" t="s">
        <v>90</v>
      </c>
      <c r="V1214" s="1">
        <v>21195</v>
      </c>
      <c r="W1214" s="6">
        <f>DATEDIF(employee_data36[[#This Row],[DOB]],DATE(2023, 1, 1), "Y")</f>
        <v>64</v>
      </c>
      <c r="X1214" s="6" t="str">
        <f>IF(employee_data3[[#This Row],[Age]]&lt;=25, "Remaja", IF(employee_data3[[#This Row],[Age]]&lt;=55, "Dewasa", "Lansia"))</f>
        <v>Lansia</v>
      </c>
      <c r="Y1214" s="7" t="str">
        <f>CONCATENATE(employee_data36[[#This Row],[First-LastName]]," ",employee_data36[[#This Row],[DOB]])</f>
        <v>Kadence-Simon 21195</v>
      </c>
      <c r="Z1214" t="s">
        <v>40</v>
      </c>
      <c r="AA1214" t="s">
        <v>103</v>
      </c>
      <c r="AB1214" t="s">
        <v>55</v>
      </c>
      <c r="AC1214">
        <v>87307</v>
      </c>
      <c r="AD1214" t="s">
        <v>93</v>
      </c>
      <c r="AE1214" t="s">
        <v>84</v>
      </c>
      <c r="AF1214" t="s">
        <v>45</v>
      </c>
      <c r="AG1214">
        <v>3</v>
      </c>
    </row>
    <row r="1215" spans="1:33" x14ac:dyDescent="0.3">
      <c r="A1215">
        <v>1640</v>
      </c>
      <c r="B1215" t="s">
        <v>4870</v>
      </c>
      <c r="C1215" t="s">
        <v>4871</v>
      </c>
      <c r="D1215" s="6" t="str">
        <f>CONCATENATE(employee_data36[[#This Row],[FirstName]], "-",employee_data36[[#This Row],[LastName]] )</f>
        <v>Elliot-Phillips</v>
      </c>
      <c r="E1215" s="1">
        <v>44345</v>
      </c>
      <c r="F1215" s="1">
        <v>44807</v>
      </c>
      <c r="G1215" s="7" t="str">
        <f>IF(ISBLANK(employee_data36[[#This Row],[ExitDate]]),"Yes","")</f>
        <v/>
      </c>
      <c r="H1215" t="s">
        <v>4798</v>
      </c>
      <c r="I1215" t="s">
        <v>4872</v>
      </c>
      <c r="J1215" t="s">
        <v>4873</v>
      </c>
      <c r="K1215" t="s">
        <v>139</v>
      </c>
      <c r="L1215" t="s">
        <v>2300</v>
      </c>
      <c r="M1215" s="6" t="str">
        <f>IF(ISBLANK(employee_data36[[#This Row],[ExitDate]]),"1","0")</f>
        <v>0</v>
      </c>
      <c r="N1215" s="6" t="str">
        <f>IF(employee_data36[[#This Row],[EmployeeStatus]]="Active", "Active", "Tidak Active")</f>
        <v>Tidak Active</v>
      </c>
      <c r="O1215" t="s">
        <v>33</v>
      </c>
      <c r="P1215" t="s">
        <v>51</v>
      </c>
      <c r="Q1215" t="s">
        <v>63</v>
      </c>
      <c r="R1215" t="s">
        <v>175</v>
      </c>
      <c r="S1215" t="s">
        <v>4874</v>
      </c>
      <c r="T1215" t="s">
        <v>170</v>
      </c>
      <c r="U1215" t="s">
        <v>111</v>
      </c>
      <c r="V1215" s="1">
        <v>22523</v>
      </c>
      <c r="W1215" s="6">
        <f>DATEDIF(employee_data36[[#This Row],[DOB]],DATE(2023, 1, 1), "Y")</f>
        <v>61</v>
      </c>
      <c r="X1215" s="6" t="str">
        <f>IF(employee_data3[[#This Row],[Age]]&lt;=25, "Remaja", IF(employee_data3[[#This Row],[Age]]&lt;=55, "Dewasa", "Lansia"))</f>
        <v>Lansia</v>
      </c>
      <c r="Y1215" s="7" t="str">
        <f>CONCATENATE(employee_data36[[#This Row],[First-LastName]]," ",employee_data36[[#This Row],[DOB]])</f>
        <v>Elliot-Phillips 22523</v>
      </c>
      <c r="Z1215" t="s">
        <v>40</v>
      </c>
      <c r="AA1215" t="s">
        <v>969</v>
      </c>
      <c r="AB1215" t="s">
        <v>42</v>
      </c>
      <c r="AC1215">
        <v>59443</v>
      </c>
      <c r="AD1215" t="s">
        <v>56</v>
      </c>
      <c r="AE1215" t="s">
        <v>104</v>
      </c>
      <c r="AF1215" t="s">
        <v>45</v>
      </c>
      <c r="AG1215">
        <v>3</v>
      </c>
    </row>
    <row r="1216" spans="1:33" x14ac:dyDescent="0.3">
      <c r="A1216">
        <v>1641</v>
      </c>
      <c r="B1216" t="s">
        <v>1246</v>
      </c>
      <c r="C1216" t="s">
        <v>4730</v>
      </c>
      <c r="D1216" s="6" t="str">
        <f>CONCATENATE(employee_data36[[#This Row],[FirstName]], "-",employee_data36[[#This Row],[LastName]] )</f>
        <v>Taniya-Daniels</v>
      </c>
      <c r="E1216" s="1">
        <v>44994</v>
      </c>
      <c r="F1216" s="1">
        <v>45076</v>
      </c>
      <c r="G1216" s="7" t="str">
        <f>IF(ISBLANK(employee_data36[[#This Row],[ExitDate]]),"Yes","")</f>
        <v/>
      </c>
      <c r="H1216" t="s">
        <v>4798</v>
      </c>
      <c r="I1216" t="s">
        <v>4875</v>
      </c>
      <c r="J1216" t="s">
        <v>4876</v>
      </c>
      <c r="K1216" t="s">
        <v>118</v>
      </c>
      <c r="L1216" t="s">
        <v>2300</v>
      </c>
      <c r="M1216" s="6" t="str">
        <f>IF(ISBLANK(employee_data36[[#This Row],[ExitDate]]),"1","0")</f>
        <v>0</v>
      </c>
      <c r="N1216" s="6" t="str">
        <f>IF(employee_data36[[#This Row],[EmployeeStatus]]="Active", "Active", "Tidak Active")</f>
        <v>Tidak Active</v>
      </c>
      <c r="O1216" t="s">
        <v>52</v>
      </c>
      <c r="P1216" t="s">
        <v>34</v>
      </c>
      <c r="Q1216" t="s">
        <v>35</v>
      </c>
      <c r="R1216" t="s">
        <v>175</v>
      </c>
      <c r="S1216" t="s">
        <v>4877</v>
      </c>
      <c r="T1216" t="s">
        <v>170</v>
      </c>
      <c r="U1216" t="s">
        <v>90</v>
      </c>
      <c r="V1216" s="1">
        <v>32787</v>
      </c>
      <c r="W1216" s="6">
        <f>DATEDIF(employee_data36[[#This Row],[DOB]],DATE(2023, 1, 1), "Y")</f>
        <v>33</v>
      </c>
      <c r="X1216" s="6" t="str">
        <f>IF(employee_data3[[#This Row],[Age]]&lt;=25, "Remaja", IF(employee_data3[[#This Row],[Age]]&lt;=55, "Dewasa", "Lansia"))</f>
        <v>Dewasa</v>
      </c>
      <c r="Y1216" s="7" t="str">
        <f>CONCATENATE(employee_data36[[#This Row],[First-LastName]]," ",employee_data36[[#This Row],[DOB]])</f>
        <v>Taniya-Daniels 32787</v>
      </c>
      <c r="Z1216" t="s">
        <v>40</v>
      </c>
      <c r="AA1216" t="s">
        <v>83</v>
      </c>
      <c r="AB1216" t="s">
        <v>42</v>
      </c>
      <c r="AC1216">
        <v>40835</v>
      </c>
      <c r="AD1216" t="s">
        <v>74</v>
      </c>
      <c r="AE1216" t="s">
        <v>84</v>
      </c>
      <c r="AF1216" t="s">
        <v>45</v>
      </c>
      <c r="AG1216">
        <v>3</v>
      </c>
    </row>
    <row r="1217" spans="1:33" x14ac:dyDescent="0.3">
      <c r="A1217">
        <v>1642</v>
      </c>
      <c r="B1217" t="s">
        <v>2333</v>
      </c>
      <c r="C1217" t="s">
        <v>1265</v>
      </c>
      <c r="D1217" s="6" t="str">
        <f>CONCATENATE(employee_data36[[#This Row],[FirstName]], "-",employee_data36[[#This Row],[LastName]] )</f>
        <v>Julia-Jimenez</v>
      </c>
      <c r="E1217" s="1">
        <v>43791</v>
      </c>
      <c r="F1217" s="1">
        <v>43827</v>
      </c>
      <c r="G1217" s="7" t="str">
        <f>IF(ISBLANK(employee_data36[[#This Row],[ExitDate]]),"Yes","")</f>
        <v/>
      </c>
      <c r="H1217" t="s">
        <v>4798</v>
      </c>
      <c r="I1217" t="s">
        <v>4878</v>
      </c>
      <c r="J1217" t="s">
        <v>4879</v>
      </c>
      <c r="K1217" t="s">
        <v>62</v>
      </c>
      <c r="L1217" t="s">
        <v>2300</v>
      </c>
      <c r="M1217" s="6" t="str">
        <f>IF(ISBLANK(employee_data36[[#This Row],[ExitDate]]),"1","0")</f>
        <v>0</v>
      </c>
      <c r="N1217" s="6" t="str">
        <f>IF(employee_data36[[#This Row],[EmployeeStatus]]="Active", "Active", "Tidak Active")</f>
        <v>Tidak Active</v>
      </c>
      <c r="O1217" t="s">
        <v>33</v>
      </c>
      <c r="P1217" t="s">
        <v>51</v>
      </c>
      <c r="Q1217" t="s">
        <v>52</v>
      </c>
      <c r="R1217" t="s">
        <v>140</v>
      </c>
      <c r="S1217" t="s">
        <v>4880</v>
      </c>
      <c r="T1217" t="s">
        <v>170</v>
      </c>
      <c r="U1217" t="s">
        <v>305</v>
      </c>
      <c r="V1217" s="1">
        <v>17068</v>
      </c>
      <c r="W1217" s="6">
        <f>DATEDIF(employee_data36[[#This Row],[DOB]],DATE(2023, 1, 1), "Y")</f>
        <v>76</v>
      </c>
      <c r="X1217" s="6" t="str">
        <f>IF(employee_data3[[#This Row],[Age]]&lt;=25, "Remaja", IF(employee_data3[[#This Row],[Age]]&lt;=55, "Dewasa", "Lansia"))</f>
        <v>Lansia</v>
      </c>
      <c r="Y1217" s="7" t="str">
        <f>CONCATENATE(employee_data36[[#This Row],[First-LastName]]," ",employee_data36[[#This Row],[DOB]])</f>
        <v>Julia-Jimenez 17068</v>
      </c>
      <c r="Z1217" t="s">
        <v>40</v>
      </c>
      <c r="AA1217" t="s">
        <v>419</v>
      </c>
      <c r="AB1217" t="s">
        <v>42</v>
      </c>
      <c r="AC1217">
        <v>9049</v>
      </c>
      <c r="AD1217" t="s">
        <v>93</v>
      </c>
      <c r="AE1217" t="s">
        <v>75</v>
      </c>
      <c r="AF1217" t="s">
        <v>45</v>
      </c>
      <c r="AG1217">
        <v>3</v>
      </c>
    </row>
    <row r="1218" spans="1:33" x14ac:dyDescent="0.3">
      <c r="A1218">
        <v>1643</v>
      </c>
      <c r="B1218" t="s">
        <v>4703</v>
      </c>
      <c r="C1218" t="s">
        <v>3960</v>
      </c>
      <c r="D1218" s="6" t="str">
        <f>CONCATENATE(employee_data36[[#This Row],[FirstName]], "-",employee_data36[[#This Row],[LastName]] )</f>
        <v>Kamden-Paul</v>
      </c>
      <c r="E1218" s="1">
        <v>43562</v>
      </c>
      <c r="F1218" s="1">
        <v>44187</v>
      </c>
      <c r="G1218" s="7" t="str">
        <f>IF(ISBLANK(employee_data36[[#This Row],[ExitDate]]),"Yes","")</f>
        <v/>
      </c>
      <c r="H1218" t="s">
        <v>59</v>
      </c>
      <c r="I1218" t="s">
        <v>4881</v>
      </c>
      <c r="J1218" t="s">
        <v>4882</v>
      </c>
      <c r="K1218" t="s">
        <v>133</v>
      </c>
      <c r="L1218" t="s">
        <v>32</v>
      </c>
      <c r="M1218" s="6" t="str">
        <f>IF(ISBLANK(employee_data36[[#This Row],[ExitDate]]),"1","0")</f>
        <v>0</v>
      </c>
      <c r="N1218" s="6" t="str">
        <f>IF(employee_data36[[#This Row],[EmployeeStatus]]="Active", "Active", "Tidak Active")</f>
        <v>Active</v>
      </c>
      <c r="O1218" t="s">
        <v>63</v>
      </c>
      <c r="P1218" t="s">
        <v>51</v>
      </c>
      <c r="Q1218" t="s">
        <v>63</v>
      </c>
      <c r="R1218" t="s">
        <v>99</v>
      </c>
      <c r="S1218" t="s">
        <v>4883</v>
      </c>
      <c r="T1218" t="s">
        <v>170</v>
      </c>
      <c r="U1218" t="s">
        <v>53</v>
      </c>
      <c r="V1218" s="1">
        <v>29725</v>
      </c>
      <c r="W1218" s="6">
        <f>DATEDIF(employee_data36[[#This Row],[DOB]],DATE(2023, 1, 1), "Y")</f>
        <v>41</v>
      </c>
      <c r="X1218" s="6" t="str">
        <f>IF(employee_data3[[#This Row],[Age]]&lt;=25, "Remaja", IF(employee_data3[[#This Row],[Age]]&lt;=55, "Dewasa", "Lansia"))</f>
        <v>Dewasa</v>
      </c>
      <c r="Y1218" s="7" t="str">
        <f>CONCATENATE(employee_data36[[#This Row],[First-LastName]]," ",employee_data36[[#This Row],[DOB]])</f>
        <v>Kamden-Paul 29725</v>
      </c>
      <c r="Z1218" t="s">
        <v>40</v>
      </c>
      <c r="AA1218" t="s">
        <v>6</v>
      </c>
      <c r="AB1218" t="s">
        <v>55</v>
      </c>
      <c r="AC1218">
        <v>12567</v>
      </c>
      <c r="AD1218" t="s">
        <v>74</v>
      </c>
      <c r="AE1218" t="s">
        <v>44</v>
      </c>
      <c r="AF1218" t="s">
        <v>45</v>
      </c>
      <c r="AG1218">
        <v>3</v>
      </c>
    </row>
    <row r="1219" spans="1:33" x14ac:dyDescent="0.3">
      <c r="A1219">
        <v>1644</v>
      </c>
      <c r="B1219" t="s">
        <v>4884</v>
      </c>
      <c r="C1219" t="s">
        <v>470</v>
      </c>
      <c r="D1219" s="6" t="str">
        <f>CONCATENATE(employee_data36[[#This Row],[FirstName]], "-",employee_data36[[#This Row],[LastName]] )</f>
        <v>Octavio-Hicks</v>
      </c>
      <c r="E1219" s="1">
        <v>45008</v>
      </c>
      <c r="F1219" s="1">
        <v>45013</v>
      </c>
      <c r="G1219" s="7" t="str">
        <f>IF(ISBLANK(employee_data36[[#This Row],[ExitDate]]),"Yes","")</f>
        <v/>
      </c>
      <c r="H1219" t="s">
        <v>59</v>
      </c>
      <c r="I1219" t="s">
        <v>4885</v>
      </c>
      <c r="J1219" t="s">
        <v>4886</v>
      </c>
      <c r="K1219" t="s">
        <v>80</v>
      </c>
      <c r="L1219" t="s">
        <v>32</v>
      </c>
      <c r="M1219" s="6" t="str">
        <f>IF(ISBLANK(employee_data36[[#This Row],[ExitDate]]),"1","0")</f>
        <v>0</v>
      </c>
      <c r="N1219" s="6" t="str">
        <f>IF(employee_data36[[#This Row],[EmployeeStatus]]="Active", "Active", "Tidak Active")</f>
        <v>Active</v>
      </c>
      <c r="O1219" t="s">
        <v>33</v>
      </c>
      <c r="P1219" t="s">
        <v>34</v>
      </c>
      <c r="Q1219" t="s">
        <v>35</v>
      </c>
      <c r="R1219" t="s">
        <v>175</v>
      </c>
      <c r="S1219" t="s">
        <v>4887</v>
      </c>
      <c r="T1219" t="s">
        <v>170</v>
      </c>
      <c r="U1219" t="s">
        <v>53</v>
      </c>
      <c r="V1219" s="1">
        <v>36804</v>
      </c>
      <c r="W1219" s="6">
        <f>DATEDIF(employee_data36[[#This Row],[DOB]],DATE(2023, 1, 1), "Y")</f>
        <v>22</v>
      </c>
      <c r="X1219" s="6" t="str">
        <f>IF(employee_data3[[#This Row],[Age]]&lt;=25, "Remaja", IF(employee_data3[[#This Row],[Age]]&lt;=55, "Dewasa", "Lansia"))</f>
        <v>Remaja</v>
      </c>
      <c r="Y1219" s="7" t="str">
        <f>CONCATENATE(employee_data36[[#This Row],[First-LastName]]," ",employee_data36[[#This Row],[DOB]])</f>
        <v>Octavio-Hicks 36804</v>
      </c>
      <c r="Z1219" t="s">
        <v>40</v>
      </c>
      <c r="AA1219" t="s">
        <v>226</v>
      </c>
      <c r="AB1219" t="s">
        <v>55</v>
      </c>
      <c r="AC1219">
        <v>94154</v>
      </c>
      <c r="AD1219" t="s">
        <v>74</v>
      </c>
      <c r="AE1219" t="s">
        <v>44</v>
      </c>
      <c r="AF1219" t="s">
        <v>45</v>
      </c>
      <c r="AG1219">
        <v>3</v>
      </c>
    </row>
    <row r="1220" spans="1:33" x14ac:dyDescent="0.3">
      <c r="A1220">
        <v>1645</v>
      </c>
      <c r="B1220" t="s">
        <v>4888</v>
      </c>
      <c r="C1220" t="s">
        <v>875</v>
      </c>
      <c r="D1220" s="6" t="str">
        <f>CONCATENATE(employee_data36[[#This Row],[FirstName]], "-",employee_data36[[#This Row],[LastName]] )</f>
        <v>Jaidyn-Malone</v>
      </c>
      <c r="E1220" s="1">
        <v>44245</v>
      </c>
      <c r="F1220" s="1">
        <v>44862</v>
      </c>
      <c r="G1220" s="7" t="str">
        <f>IF(ISBLANK(employee_data36[[#This Row],[ExitDate]]),"Yes","")</f>
        <v/>
      </c>
      <c r="H1220" t="s">
        <v>59</v>
      </c>
      <c r="I1220" t="s">
        <v>4889</v>
      </c>
      <c r="J1220" t="s">
        <v>4890</v>
      </c>
      <c r="K1220" t="s">
        <v>98</v>
      </c>
      <c r="L1220" t="s">
        <v>32</v>
      </c>
      <c r="M1220" s="6" t="str">
        <f>IF(ISBLANK(employee_data36[[#This Row],[ExitDate]]),"1","0")</f>
        <v>0</v>
      </c>
      <c r="N1220" s="6" t="str">
        <f>IF(employee_data36[[#This Row],[EmployeeStatus]]="Active", "Active", "Tidak Active")</f>
        <v>Active</v>
      </c>
      <c r="O1220" t="s">
        <v>52</v>
      </c>
      <c r="P1220" t="s">
        <v>51</v>
      </c>
      <c r="Q1220" t="s">
        <v>35</v>
      </c>
      <c r="R1220" t="s">
        <v>126</v>
      </c>
      <c r="S1220" t="s">
        <v>4891</v>
      </c>
      <c r="T1220" t="s">
        <v>170</v>
      </c>
      <c r="U1220" t="s">
        <v>231</v>
      </c>
      <c r="V1220" s="1">
        <v>27747</v>
      </c>
      <c r="W1220" s="6">
        <f>DATEDIF(employee_data36[[#This Row],[DOB]],DATE(2023, 1, 1), "Y")</f>
        <v>47</v>
      </c>
      <c r="X1220" s="6" t="str">
        <f>IF(employee_data3[[#This Row],[Age]]&lt;=25, "Remaja", IF(employee_data3[[#This Row],[Age]]&lt;=55, "Dewasa", "Lansia"))</f>
        <v>Dewasa</v>
      </c>
      <c r="Y1220" s="7" t="str">
        <f>CONCATENATE(employee_data36[[#This Row],[First-LastName]]," ",employee_data36[[#This Row],[DOB]])</f>
        <v>Jaidyn-Malone 27747</v>
      </c>
      <c r="Z1220" t="s">
        <v>40</v>
      </c>
      <c r="AA1220" t="s">
        <v>113</v>
      </c>
      <c r="AB1220" t="s">
        <v>55</v>
      </c>
      <c r="AC1220">
        <v>42258</v>
      </c>
      <c r="AD1220" t="s">
        <v>56</v>
      </c>
      <c r="AE1220" t="s">
        <v>44</v>
      </c>
      <c r="AF1220" t="s">
        <v>45</v>
      </c>
      <c r="AG1220">
        <v>3</v>
      </c>
    </row>
    <row r="1221" spans="1:33" x14ac:dyDescent="0.3">
      <c r="A1221">
        <v>1646</v>
      </c>
      <c r="B1221" t="s">
        <v>4892</v>
      </c>
      <c r="C1221" t="s">
        <v>2401</v>
      </c>
      <c r="D1221" s="6" t="str">
        <f>CONCATENATE(employee_data36[[#This Row],[FirstName]], "-",employee_data36[[#This Row],[LastName]] )</f>
        <v>Cora-Perez</v>
      </c>
      <c r="E1221" s="1">
        <v>43560</v>
      </c>
      <c r="F1221" s="1">
        <v>44323</v>
      </c>
      <c r="G1221" s="7" t="str">
        <f>IF(ISBLANK(employee_data36[[#This Row],[ExitDate]]),"Yes","")</f>
        <v/>
      </c>
      <c r="H1221" t="s">
        <v>4854</v>
      </c>
      <c r="I1221" t="s">
        <v>4893</v>
      </c>
      <c r="J1221" t="s">
        <v>4894</v>
      </c>
      <c r="K1221" t="s">
        <v>133</v>
      </c>
      <c r="L1221" t="s">
        <v>32</v>
      </c>
      <c r="M1221" s="6" t="str">
        <f>IF(ISBLANK(employee_data36[[#This Row],[ExitDate]]),"1","0")</f>
        <v>0</v>
      </c>
      <c r="N1221" s="6" t="str">
        <f>IF(employee_data36[[#This Row],[EmployeeStatus]]="Active", "Active", "Tidak Active")</f>
        <v>Active</v>
      </c>
      <c r="O1221" t="s">
        <v>33</v>
      </c>
      <c r="P1221" t="s">
        <v>34</v>
      </c>
      <c r="Q1221" t="s">
        <v>63</v>
      </c>
      <c r="R1221" t="s">
        <v>175</v>
      </c>
      <c r="S1221" t="s">
        <v>4895</v>
      </c>
      <c r="T1221" t="s">
        <v>2623</v>
      </c>
      <c r="U1221" t="s">
        <v>66</v>
      </c>
      <c r="V1221" s="1">
        <v>31945</v>
      </c>
      <c r="W1221" s="6">
        <f>DATEDIF(employee_data36[[#This Row],[DOB]],DATE(2023, 1, 1), "Y")</f>
        <v>35</v>
      </c>
      <c r="X1221" s="6" t="str">
        <f>IF(employee_data3[[#This Row],[Age]]&lt;=25, "Remaja", IF(employee_data3[[#This Row],[Age]]&lt;=55, "Dewasa", "Lansia"))</f>
        <v>Dewasa</v>
      </c>
      <c r="Y1221" s="7" t="str">
        <f>CONCATENATE(employee_data36[[#This Row],[First-LastName]]," ",employee_data36[[#This Row],[DOB]])</f>
        <v>Cora-Perez 31945</v>
      </c>
      <c r="Z1221" t="s">
        <v>40</v>
      </c>
      <c r="AA1221" t="s">
        <v>113</v>
      </c>
      <c r="AB1221" t="s">
        <v>55</v>
      </c>
      <c r="AC1221">
        <v>74220</v>
      </c>
      <c r="AD1221" t="s">
        <v>93</v>
      </c>
      <c r="AE1221" t="s">
        <v>104</v>
      </c>
      <c r="AF1221" t="s">
        <v>45</v>
      </c>
      <c r="AG1221">
        <v>3</v>
      </c>
    </row>
    <row r="1222" spans="1:33" x14ac:dyDescent="0.3">
      <c r="A1222">
        <v>1647</v>
      </c>
      <c r="B1222" t="s">
        <v>4896</v>
      </c>
      <c r="C1222" t="s">
        <v>3849</v>
      </c>
      <c r="D1222" s="6" t="str">
        <f>CONCATENATE(employee_data36[[#This Row],[FirstName]], "-",employee_data36[[#This Row],[LastName]] )</f>
        <v>Isis-Ayala</v>
      </c>
      <c r="E1222" s="1">
        <v>43761</v>
      </c>
      <c r="F1222" s="1">
        <v>44751</v>
      </c>
      <c r="G1222" s="7" t="str">
        <f>IF(ISBLANK(employee_data36[[#This Row],[ExitDate]]),"Yes","")</f>
        <v/>
      </c>
      <c r="H1222" t="s">
        <v>4854</v>
      </c>
      <c r="I1222" t="s">
        <v>4897</v>
      </c>
      <c r="J1222" t="s">
        <v>4898</v>
      </c>
      <c r="K1222" t="s">
        <v>50</v>
      </c>
      <c r="L1222" t="s">
        <v>32</v>
      </c>
      <c r="M1222" s="6" t="str">
        <f>IF(ISBLANK(employee_data36[[#This Row],[ExitDate]]),"1","0")</f>
        <v>0</v>
      </c>
      <c r="N1222" s="6" t="str">
        <f>IF(employee_data36[[#This Row],[EmployeeStatus]]="Active", "Active", "Tidak Active")</f>
        <v>Active</v>
      </c>
      <c r="O1222" t="s">
        <v>33</v>
      </c>
      <c r="P1222" t="s">
        <v>64</v>
      </c>
      <c r="Q1222" t="s">
        <v>52</v>
      </c>
      <c r="R1222" t="s">
        <v>99</v>
      </c>
      <c r="S1222" t="s">
        <v>4899</v>
      </c>
      <c r="T1222" t="s">
        <v>170</v>
      </c>
      <c r="U1222" t="s">
        <v>332</v>
      </c>
      <c r="V1222" s="1">
        <v>31446</v>
      </c>
      <c r="W1222" s="6">
        <f>DATEDIF(employee_data36[[#This Row],[DOB]],DATE(2023, 1, 1), "Y")</f>
        <v>36</v>
      </c>
      <c r="X1222" s="6" t="str">
        <f>IF(employee_data3[[#This Row],[Age]]&lt;=25, "Remaja", IF(employee_data3[[#This Row],[Age]]&lt;=55, "Dewasa", "Lansia"))</f>
        <v>Dewasa</v>
      </c>
      <c r="Y1222" s="7" t="str">
        <f>CONCATENATE(employee_data36[[#This Row],[First-LastName]]," ",employee_data36[[#This Row],[DOB]])</f>
        <v>Isis-Ayala 31446</v>
      </c>
      <c r="Z1222" t="s">
        <v>40</v>
      </c>
      <c r="AA1222" t="s">
        <v>226</v>
      </c>
      <c r="AB1222" t="s">
        <v>55</v>
      </c>
      <c r="AC1222">
        <v>47015</v>
      </c>
      <c r="AD1222" t="s">
        <v>93</v>
      </c>
      <c r="AE1222" t="s">
        <v>44</v>
      </c>
      <c r="AF1222" t="s">
        <v>45</v>
      </c>
      <c r="AG1222">
        <v>3</v>
      </c>
    </row>
    <row r="1223" spans="1:33" x14ac:dyDescent="0.3">
      <c r="A1223">
        <v>1648</v>
      </c>
      <c r="B1223" t="s">
        <v>982</v>
      </c>
      <c r="C1223" t="s">
        <v>4449</v>
      </c>
      <c r="D1223" s="6" t="str">
        <f>CONCATENATE(employee_data36[[#This Row],[FirstName]], "-",employee_data36[[#This Row],[LastName]] )</f>
        <v>Charlee-Calhoun</v>
      </c>
      <c r="E1223" s="1">
        <v>44330</v>
      </c>
      <c r="F1223" s="1"/>
      <c r="G1223" s="7" t="str">
        <f>IF(ISBLANK(employee_data36[[#This Row],[ExitDate]]),"Yes","")</f>
        <v>Yes</v>
      </c>
      <c r="H1223" t="s">
        <v>4854</v>
      </c>
      <c r="I1223" t="s">
        <v>4900</v>
      </c>
      <c r="J1223" t="s">
        <v>4901</v>
      </c>
      <c r="K1223" t="s">
        <v>139</v>
      </c>
      <c r="L1223" t="s">
        <v>32</v>
      </c>
      <c r="M1223" s="6" t="str">
        <f>IF(ISBLANK(employee_data36[[#This Row],[ExitDate]]),"1","0")</f>
        <v>1</v>
      </c>
      <c r="N1223" s="6" t="str">
        <f>IF(employee_data36[[#This Row],[EmployeeStatus]]="Active", "Active", "Tidak Active")</f>
        <v>Active</v>
      </c>
      <c r="O1223" t="s">
        <v>52</v>
      </c>
      <c r="P1223" t="s">
        <v>34</v>
      </c>
      <c r="Q1223" t="s">
        <v>52</v>
      </c>
      <c r="R1223" t="s">
        <v>36</v>
      </c>
      <c r="S1223" t="s">
        <v>37</v>
      </c>
      <c r="T1223" t="s">
        <v>65</v>
      </c>
      <c r="U1223" t="s">
        <v>53</v>
      </c>
      <c r="V1223" s="1">
        <v>28356</v>
      </c>
      <c r="W1223" s="6">
        <f>DATEDIF(employee_data36[[#This Row],[DOB]],DATE(2023, 1, 1), "Y")</f>
        <v>45</v>
      </c>
      <c r="X1223" s="6" t="str">
        <f>IF(employee_data3[[#This Row],[Age]]&lt;=25, "Remaja", IF(employee_data3[[#This Row],[Age]]&lt;=55, "Dewasa", "Lansia"))</f>
        <v>Dewasa</v>
      </c>
      <c r="Y1223" s="7" t="str">
        <f>CONCATENATE(employee_data36[[#This Row],[First-LastName]]," ",employee_data36[[#This Row],[DOB]])</f>
        <v>Charlee-Calhoun 28356</v>
      </c>
      <c r="Z1223" t="s">
        <v>40</v>
      </c>
      <c r="AA1223" t="s">
        <v>92</v>
      </c>
      <c r="AB1223" t="s">
        <v>55</v>
      </c>
      <c r="AC1223">
        <v>96848</v>
      </c>
      <c r="AD1223" t="s">
        <v>43</v>
      </c>
      <c r="AE1223" t="s">
        <v>75</v>
      </c>
      <c r="AF1223" t="s">
        <v>45</v>
      </c>
      <c r="AG1223">
        <v>3</v>
      </c>
    </row>
    <row r="1224" spans="1:33" x14ac:dyDescent="0.3">
      <c r="A1224">
        <v>1649</v>
      </c>
      <c r="B1224" t="s">
        <v>2253</v>
      </c>
      <c r="C1224" t="s">
        <v>1066</v>
      </c>
      <c r="D1224" s="6" t="str">
        <f>CONCATENATE(employee_data36[[#This Row],[FirstName]], "-",employee_data36[[#This Row],[LastName]] )</f>
        <v>Walter-Pruitt</v>
      </c>
      <c r="E1224" s="1">
        <v>43543</v>
      </c>
      <c r="F1224" s="1"/>
      <c r="G1224" s="7" t="str">
        <f>IF(ISBLANK(employee_data36[[#This Row],[ExitDate]]),"Yes","")</f>
        <v>Yes</v>
      </c>
      <c r="H1224" t="s">
        <v>2397</v>
      </c>
      <c r="I1224" t="s">
        <v>4902</v>
      </c>
      <c r="J1224" t="s">
        <v>4903</v>
      </c>
      <c r="K1224" t="s">
        <v>98</v>
      </c>
      <c r="L1224" t="s">
        <v>32</v>
      </c>
      <c r="M1224" s="6" t="str">
        <f>IF(ISBLANK(employee_data36[[#This Row],[ExitDate]]),"1","0")</f>
        <v>1</v>
      </c>
      <c r="N1224" s="6" t="str">
        <f>IF(employee_data36[[#This Row],[EmployeeStatus]]="Active", "Active", "Tidak Active")</f>
        <v>Active</v>
      </c>
      <c r="O1224" t="s">
        <v>63</v>
      </c>
      <c r="P1224" t="s">
        <v>51</v>
      </c>
      <c r="Q1224" t="s">
        <v>52</v>
      </c>
      <c r="R1224" t="s">
        <v>36</v>
      </c>
      <c r="S1224" t="s">
        <v>37</v>
      </c>
      <c r="T1224" t="s">
        <v>170</v>
      </c>
      <c r="U1224" t="s">
        <v>305</v>
      </c>
      <c r="V1224" s="1">
        <v>23446</v>
      </c>
      <c r="W1224" s="6">
        <f>DATEDIF(employee_data36[[#This Row],[DOB]],DATE(2023, 1, 1), "Y")</f>
        <v>58</v>
      </c>
      <c r="X1224" s="6" t="str">
        <f>IF(employee_data3[[#This Row],[Age]]&lt;=25, "Remaja", IF(employee_data3[[#This Row],[Age]]&lt;=55, "Dewasa", "Lansia"))</f>
        <v>Lansia</v>
      </c>
      <c r="Y1224" s="7" t="str">
        <f>CONCATENATE(employee_data36[[#This Row],[First-LastName]]," ",employee_data36[[#This Row],[DOB]])</f>
        <v>Walter-Pruitt 23446</v>
      </c>
      <c r="Z1224" t="s">
        <v>120</v>
      </c>
      <c r="AA1224" t="s">
        <v>352</v>
      </c>
      <c r="AB1224" t="s">
        <v>55</v>
      </c>
      <c r="AC1224">
        <v>87451</v>
      </c>
      <c r="AD1224" t="s">
        <v>43</v>
      </c>
      <c r="AE1224" t="s">
        <v>75</v>
      </c>
      <c r="AF1224" t="s">
        <v>45</v>
      </c>
      <c r="AG1224">
        <v>3</v>
      </c>
    </row>
    <row r="1225" spans="1:33" x14ac:dyDescent="0.3">
      <c r="A1225">
        <v>1650</v>
      </c>
      <c r="B1225" t="s">
        <v>4904</v>
      </c>
      <c r="C1225" t="s">
        <v>4905</v>
      </c>
      <c r="D1225" s="6" t="str">
        <f>CONCATENATE(employee_data36[[#This Row],[FirstName]], "-",employee_data36[[#This Row],[LastName]] )</f>
        <v>Julie-Harrington</v>
      </c>
      <c r="E1225" s="1">
        <v>43593</v>
      </c>
      <c r="F1225" s="1">
        <v>44105</v>
      </c>
      <c r="G1225" s="7" t="str">
        <f>IF(ISBLANK(employee_data36[[#This Row],[ExitDate]]),"Yes","")</f>
        <v/>
      </c>
      <c r="H1225" t="s">
        <v>2402</v>
      </c>
      <c r="I1225" t="s">
        <v>4906</v>
      </c>
      <c r="J1225" t="s">
        <v>4907</v>
      </c>
      <c r="K1225" t="s">
        <v>118</v>
      </c>
      <c r="L1225" t="s">
        <v>2300</v>
      </c>
      <c r="M1225" s="6" t="str">
        <f>IF(ISBLANK(employee_data36[[#This Row],[ExitDate]]),"1","0")</f>
        <v>0</v>
      </c>
      <c r="N1225" s="6" t="str">
        <f>IF(employee_data36[[#This Row],[EmployeeStatus]]="Active", "Active", "Tidak Active")</f>
        <v>Tidak Active</v>
      </c>
      <c r="O1225" t="s">
        <v>52</v>
      </c>
      <c r="P1225" t="s">
        <v>34</v>
      </c>
      <c r="Q1225" t="s">
        <v>35</v>
      </c>
      <c r="R1225" t="s">
        <v>126</v>
      </c>
      <c r="S1225" t="s">
        <v>4908</v>
      </c>
      <c r="T1225" t="s">
        <v>170</v>
      </c>
      <c r="U1225" t="s">
        <v>111</v>
      </c>
      <c r="V1225" s="1">
        <v>16860</v>
      </c>
      <c r="W1225" s="6">
        <f>DATEDIF(employee_data36[[#This Row],[DOB]],DATE(2023, 1, 1), "Y")</f>
        <v>76</v>
      </c>
      <c r="X1225" s="6" t="str">
        <f>IF(employee_data3[[#This Row],[Age]]&lt;=25, "Remaja", IF(employee_data3[[#This Row],[Age]]&lt;=55, "Dewasa", "Lansia"))</f>
        <v>Lansia</v>
      </c>
      <c r="Y1225" s="7" t="str">
        <f>CONCATENATE(employee_data36[[#This Row],[First-LastName]]," ",employee_data36[[#This Row],[DOB]])</f>
        <v>Julie-Harrington 16860</v>
      </c>
      <c r="Z1225" t="s">
        <v>40</v>
      </c>
      <c r="AA1225" t="s">
        <v>103</v>
      </c>
      <c r="AB1225" t="s">
        <v>55</v>
      </c>
      <c r="AC1225">
        <v>29739</v>
      </c>
      <c r="AD1225" t="s">
        <v>128</v>
      </c>
      <c r="AE1225" t="s">
        <v>44</v>
      </c>
      <c r="AF1225" t="s">
        <v>45</v>
      </c>
      <c r="AG1225">
        <v>3</v>
      </c>
    </row>
    <row r="1226" spans="1:33" x14ac:dyDescent="0.3">
      <c r="A1226">
        <v>1651</v>
      </c>
      <c r="B1226" t="s">
        <v>4463</v>
      </c>
      <c r="C1226" t="s">
        <v>4909</v>
      </c>
      <c r="D1226" s="6" t="str">
        <f>CONCATENATE(employee_data36[[#This Row],[FirstName]], "-",employee_data36[[#This Row],[LastName]] )</f>
        <v>Amara-Wood</v>
      </c>
      <c r="E1226" s="1">
        <v>43743</v>
      </c>
      <c r="F1226" s="1">
        <v>45067</v>
      </c>
      <c r="G1226" s="7" t="str">
        <f>IF(ISBLANK(employee_data36[[#This Row],[ExitDate]]),"Yes","")</f>
        <v/>
      </c>
      <c r="H1226" t="s">
        <v>4798</v>
      </c>
      <c r="I1226" t="s">
        <v>4910</v>
      </c>
      <c r="J1226" t="s">
        <v>4911</v>
      </c>
      <c r="K1226" t="s">
        <v>62</v>
      </c>
      <c r="L1226" t="s">
        <v>2300</v>
      </c>
      <c r="M1226" s="6" t="str">
        <f>IF(ISBLANK(employee_data36[[#This Row],[ExitDate]]),"1","0")</f>
        <v>0</v>
      </c>
      <c r="N1226" s="6" t="str">
        <f>IF(employee_data36[[#This Row],[EmployeeStatus]]="Active", "Active", "Tidak Active")</f>
        <v>Tidak Active</v>
      </c>
      <c r="O1226" t="s">
        <v>52</v>
      </c>
      <c r="P1226" t="s">
        <v>51</v>
      </c>
      <c r="Q1226" t="s">
        <v>35</v>
      </c>
      <c r="R1226" t="s">
        <v>99</v>
      </c>
      <c r="S1226" t="s">
        <v>4912</v>
      </c>
      <c r="T1226" t="s">
        <v>170</v>
      </c>
      <c r="U1226" t="s">
        <v>53</v>
      </c>
      <c r="V1226" s="1">
        <v>33992</v>
      </c>
      <c r="W1226" s="6">
        <f>DATEDIF(employee_data36[[#This Row],[DOB]],DATE(2023, 1, 1), "Y")</f>
        <v>29</v>
      </c>
      <c r="X1226" s="6" t="str">
        <f>IF(employee_data3[[#This Row],[Age]]&lt;=25, "Remaja", IF(employee_data3[[#This Row],[Age]]&lt;=55, "Dewasa", "Lansia"))</f>
        <v>Dewasa</v>
      </c>
      <c r="Y1226" s="7" t="str">
        <f>CONCATENATE(employee_data36[[#This Row],[First-LastName]]," ",employee_data36[[#This Row],[DOB]])</f>
        <v>Amara-Wood 33992</v>
      </c>
      <c r="Z1226" t="s">
        <v>40</v>
      </c>
      <c r="AA1226" t="s">
        <v>83</v>
      </c>
      <c r="AB1226" t="s">
        <v>42</v>
      </c>
      <c r="AC1226">
        <v>13117</v>
      </c>
      <c r="AD1226" t="s">
        <v>93</v>
      </c>
      <c r="AE1226" t="s">
        <v>44</v>
      </c>
      <c r="AF1226" t="s">
        <v>45</v>
      </c>
      <c r="AG1226">
        <v>3</v>
      </c>
    </row>
    <row r="1227" spans="1:33" x14ac:dyDescent="0.3">
      <c r="A1227">
        <v>1652</v>
      </c>
      <c r="B1227" t="s">
        <v>320</v>
      </c>
      <c r="C1227" t="s">
        <v>4581</v>
      </c>
      <c r="D1227" s="6" t="str">
        <f>CONCATENATE(employee_data36[[#This Row],[FirstName]], "-",employee_data36[[#This Row],[LastName]] )</f>
        <v>Nevaeh-Ponce</v>
      </c>
      <c r="E1227" s="1">
        <v>44529</v>
      </c>
      <c r="F1227" s="1">
        <v>44712</v>
      </c>
      <c r="G1227" s="7" t="str">
        <f>IF(ISBLANK(employee_data36[[#This Row],[ExitDate]]),"Yes","")</f>
        <v/>
      </c>
      <c r="H1227" t="s">
        <v>4798</v>
      </c>
      <c r="I1227" t="s">
        <v>4913</v>
      </c>
      <c r="J1227" t="s">
        <v>4914</v>
      </c>
      <c r="K1227" t="s">
        <v>89</v>
      </c>
      <c r="L1227" t="s">
        <v>2300</v>
      </c>
      <c r="M1227" s="6" t="str">
        <f>IF(ISBLANK(employee_data36[[#This Row],[ExitDate]]),"1","0")</f>
        <v>0</v>
      </c>
      <c r="N1227" s="6" t="str">
        <f>IF(employee_data36[[#This Row],[EmployeeStatus]]="Active", "Active", "Tidak Active")</f>
        <v>Tidak Active</v>
      </c>
      <c r="O1227" t="s">
        <v>63</v>
      </c>
      <c r="P1227" t="s">
        <v>34</v>
      </c>
      <c r="Q1227" t="s">
        <v>63</v>
      </c>
      <c r="R1227" t="s">
        <v>126</v>
      </c>
      <c r="S1227" t="s">
        <v>4915</v>
      </c>
      <c r="T1227" t="s">
        <v>170</v>
      </c>
      <c r="U1227" t="s">
        <v>90</v>
      </c>
      <c r="V1227" s="1">
        <v>31199</v>
      </c>
      <c r="W1227" s="6">
        <f>DATEDIF(employee_data36[[#This Row],[DOB]],DATE(2023, 1, 1), "Y")</f>
        <v>37</v>
      </c>
      <c r="X1227" s="6" t="str">
        <f>IF(employee_data3[[#This Row],[Age]]&lt;=25, "Remaja", IF(employee_data3[[#This Row],[Age]]&lt;=55, "Dewasa", "Lansia"))</f>
        <v>Dewasa</v>
      </c>
      <c r="Y1227" s="7" t="str">
        <f>CONCATENATE(employee_data36[[#This Row],[First-LastName]]," ",employee_data36[[#This Row],[DOB]])</f>
        <v>Nevaeh-Ponce 31199</v>
      </c>
      <c r="Z1227" t="s">
        <v>40</v>
      </c>
      <c r="AA1227" t="s">
        <v>92</v>
      </c>
      <c r="AB1227" t="s">
        <v>42</v>
      </c>
      <c r="AC1227">
        <v>2581</v>
      </c>
      <c r="AD1227" t="s">
        <v>43</v>
      </c>
      <c r="AE1227" t="s">
        <v>75</v>
      </c>
      <c r="AF1227" t="s">
        <v>45</v>
      </c>
      <c r="AG1227">
        <v>3</v>
      </c>
    </row>
    <row r="1228" spans="1:33" x14ac:dyDescent="0.3">
      <c r="A1228">
        <v>1653</v>
      </c>
      <c r="B1228" t="s">
        <v>4916</v>
      </c>
      <c r="C1228" t="s">
        <v>1463</v>
      </c>
      <c r="D1228" s="6" t="str">
        <f>CONCATENATE(employee_data36[[#This Row],[FirstName]], "-",employee_data36[[#This Row],[LastName]] )</f>
        <v>Greta-Fields</v>
      </c>
      <c r="E1228" s="1">
        <v>43410</v>
      </c>
      <c r="F1228" s="1">
        <v>43825</v>
      </c>
      <c r="G1228" s="7" t="str">
        <f>IF(ISBLANK(employee_data36[[#This Row],[ExitDate]]),"Yes","")</f>
        <v/>
      </c>
      <c r="H1228" t="s">
        <v>59</v>
      </c>
      <c r="I1228" t="s">
        <v>4917</v>
      </c>
      <c r="J1228" t="s">
        <v>4918</v>
      </c>
      <c r="K1228" t="s">
        <v>50</v>
      </c>
      <c r="L1228" t="s">
        <v>32</v>
      </c>
      <c r="M1228" s="6" t="str">
        <f>IF(ISBLANK(employee_data36[[#This Row],[ExitDate]]),"1","0")</f>
        <v>0</v>
      </c>
      <c r="N1228" s="6" t="str">
        <f>IF(employee_data36[[#This Row],[EmployeeStatus]]="Active", "Active", "Tidak Active")</f>
        <v>Active</v>
      </c>
      <c r="O1228" t="s">
        <v>52</v>
      </c>
      <c r="P1228" t="s">
        <v>64</v>
      </c>
      <c r="Q1228" t="s">
        <v>35</v>
      </c>
      <c r="R1228" t="s">
        <v>99</v>
      </c>
      <c r="S1228" t="s">
        <v>4919</v>
      </c>
      <c r="T1228" t="s">
        <v>170</v>
      </c>
      <c r="U1228" t="s">
        <v>90</v>
      </c>
      <c r="V1228" s="1">
        <v>20827</v>
      </c>
      <c r="W1228" s="6">
        <f>DATEDIF(employee_data36[[#This Row],[DOB]],DATE(2023, 1, 1), "Y")</f>
        <v>65</v>
      </c>
      <c r="X1228" s="6" t="str">
        <f>IF(employee_data3[[#This Row],[Age]]&lt;=25, "Remaja", IF(employee_data3[[#This Row],[Age]]&lt;=55, "Dewasa", "Lansia"))</f>
        <v>Lansia</v>
      </c>
      <c r="Y1228" s="7" t="str">
        <f>CONCATENATE(employee_data36[[#This Row],[First-LastName]]," ",employee_data36[[#This Row],[DOB]])</f>
        <v>Greta-Fields 20827</v>
      </c>
      <c r="Z1228" t="s">
        <v>40</v>
      </c>
      <c r="AA1228" t="s">
        <v>226</v>
      </c>
      <c r="AB1228" t="s">
        <v>55</v>
      </c>
      <c r="AC1228">
        <v>63435</v>
      </c>
      <c r="AD1228" t="s">
        <v>56</v>
      </c>
      <c r="AE1228" t="s">
        <v>84</v>
      </c>
      <c r="AF1228" t="s">
        <v>45</v>
      </c>
      <c r="AG1228">
        <v>3</v>
      </c>
    </row>
    <row r="1229" spans="1:33" x14ac:dyDescent="0.3">
      <c r="A1229">
        <v>1654</v>
      </c>
      <c r="B1229" t="s">
        <v>4576</v>
      </c>
      <c r="C1229" t="s">
        <v>2178</v>
      </c>
      <c r="D1229" s="6" t="str">
        <f>CONCATENATE(employee_data36[[#This Row],[FirstName]], "-",employee_data36[[#This Row],[LastName]] )</f>
        <v>Zackery-Hess</v>
      </c>
      <c r="E1229" s="1">
        <v>44404</v>
      </c>
      <c r="F1229" s="1">
        <v>44523</v>
      </c>
      <c r="G1229" s="7" t="str">
        <f>IF(ISBLANK(employee_data36[[#This Row],[ExitDate]]),"Yes","")</f>
        <v/>
      </c>
      <c r="H1229" t="s">
        <v>59</v>
      </c>
      <c r="I1229" t="s">
        <v>4920</v>
      </c>
      <c r="J1229" t="s">
        <v>4921</v>
      </c>
      <c r="K1229" t="s">
        <v>139</v>
      </c>
      <c r="L1229" t="s">
        <v>32</v>
      </c>
      <c r="M1229" s="6" t="str">
        <f>IF(ISBLANK(employee_data36[[#This Row],[ExitDate]]),"1","0")</f>
        <v>0</v>
      </c>
      <c r="N1229" s="6" t="str">
        <f>IF(employee_data36[[#This Row],[EmployeeStatus]]="Active", "Active", "Tidak Active")</f>
        <v>Active</v>
      </c>
      <c r="O1229" t="s">
        <v>63</v>
      </c>
      <c r="P1229" t="s">
        <v>64</v>
      </c>
      <c r="Q1229" t="s">
        <v>35</v>
      </c>
      <c r="R1229" t="s">
        <v>126</v>
      </c>
      <c r="S1229" t="s">
        <v>4922</v>
      </c>
      <c r="T1229" t="s">
        <v>170</v>
      </c>
      <c r="U1229" t="s">
        <v>111</v>
      </c>
      <c r="V1229" s="1">
        <v>36513</v>
      </c>
      <c r="W1229" s="6">
        <f>DATEDIF(employee_data36[[#This Row],[DOB]],DATE(2023, 1, 1), "Y")</f>
        <v>23</v>
      </c>
      <c r="X1229" s="6" t="str">
        <f>IF(employee_data3[[#This Row],[Age]]&lt;=25, "Remaja", IF(employee_data3[[#This Row],[Age]]&lt;=55, "Dewasa", "Lansia"))</f>
        <v>Remaja</v>
      </c>
      <c r="Y1229" s="7" t="str">
        <f>CONCATENATE(employee_data36[[#This Row],[First-LastName]]," ",employee_data36[[#This Row],[DOB]])</f>
        <v>Zackery-Hess 36513</v>
      </c>
      <c r="Z1229" t="s">
        <v>40</v>
      </c>
      <c r="AA1229" t="s">
        <v>613</v>
      </c>
      <c r="AB1229" t="s">
        <v>55</v>
      </c>
      <c r="AC1229">
        <v>87224</v>
      </c>
      <c r="AD1229" t="s">
        <v>93</v>
      </c>
      <c r="AE1229" t="s">
        <v>104</v>
      </c>
      <c r="AF1229" t="s">
        <v>45</v>
      </c>
      <c r="AG1229">
        <v>3</v>
      </c>
    </row>
    <row r="1230" spans="1:33" x14ac:dyDescent="0.3">
      <c r="A1230">
        <v>1655</v>
      </c>
      <c r="B1230" t="s">
        <v>4923</v>
      </c>
      <c r="C1230" t="s">
        <v>4178</v>
      </c>
      <c r="D1230" s="6" t="str">
        <f>CONCATENATE(employee_data36[[#This Row],[FirstName]], "-",employee_data36[[#This Row],[LastName]] )</f>
        <v>Chloe-Gould</v>
      </c>
      <c r="E1230" s="1">
        <v>45125</v>
      </c>
      <c r="F1230" s="1"/>
      <c r="G1230" s="7" t="str">
        <f>IF(ISBLANK(employee_data36[[#This Row],[ExitDate]]),"Yes","")</f>
        <v>Yes</v>
      </c>
      <c r="H1230" t="s">
        <v>59</v>
      </c>
      <c r="I1230" t="s">
        <v>4924</v>
      </c>
      <c r="J1230" t="s">
        <v>4925</v>
      </c>
      <c r="K1230" t="s">
        <v>80</v>
      </c>
      <c r="L1230" t="s">
        <v>32</v>
      </c>
      <c r="M1230" s="6" t="str">
        <f>IF(ISBLANK(employee_data36[[#This Row],[ExitDate]]),"1","0")</f>
        <v>1</v>
      </c>
      <c r="N1230" s="6" t="str">
        <f>IF(employee_data36[[#This Row],[EmployeeStatus]]="Active", "Active", "Tidak Active")</f>
        <v>Active</v>
      </c>
      <c r="O1230" t="s">
        <v>52</v>
      </c>
      <c r="P1230" t="s">
        <v>51</v>
      </c>
      <c r="Q1230" t="s">
        <v>35</v>
      </c>
      <c r="R1230" t="s">
        <v>36</v>
      </c>
      <c r="S1230" t="s">
        <v>37</v>
      </c>
      <c r="T1230" t="s">
        <v>170</v>
      </c>
      <c r="U1230" t="s">
        <v>305</v>
      </c>
      <c r="V1230" s="1">
        <v>15585</v>
      </c>
      <c r="W1230" s="6">
        <f>DATEDIF(employee_data36[[#This Row],[DOB]],DATE(2023, 1, 1), "Y")</f>
        <v>80</v>
      </c>
      <c r="X1230" s="6" t="str">
        <f>IF(employee_data3[[#This Row],[Age]]&lt;=25, "Remaja", IF(employee_data3[[#This Row],[Age]]&lt;=55, "Dewasa", "Lansia"))</f>
        <v>Lansia</v>
      </c>
      <c r="Y1230" s="7" t="str">
        <f>CONCATENATE(employee_data36[[#This Row],[First-LastName]]," ",employee_data36[[#This Row],[DOB]])</f>
        <v>Chloe-Gould 15585</v>
      </c>
      <c r="Z1230" t="s">
        <v>40</v>
      </c>
      <c r="AA1230" t="s">
        <v>419</v>
      </c>
      <c r="AB1230" t="s">
        <v>55</v>
      </c>
      <c r="AC1230">
        <v>3563</v>
      </c>
      <c r="AD1230" t="s">
        <v>93</v>
      </c>
      <c r="AE1230" t="s">
        <v>84</v>
      </c>
      <c r="AF1230" t="s">
        <v>45</v>
      </c>
      <c r="AG1230">
        <v>3</v>
      </c>
    </row>
    <row r="1231" spans="1:33" x14ac:dyDescent="0.3">
      <c r="A1231">
        <v>1656</v>
      </c>
      <c r="B1231" t="s">
        <v>3527</v>
      </c>
      <c r="C1231" t="s">
        <v>348</v>
      </c>
      <c r="D1231" s="6" t="str">
        <f>CONCATENATE(employee_data36[[#This Row],[FirstName]], "-",employee_data36[[#This Row],[LastName]] )</f>
        <v>Elyse-Chandler</v>
      </c>
      <c r="E1231" s="1">
        <v>44808</v>
      </c>
      <c r="F1231" s="1"/>
      <c r="G1231" s="7" t="str">
        <f>IF(ISBLANK(employee_data36[[#This Row],[ExitDate]]),"Yes","")</f>
        <v>Yes</v>
      </c>
      <c r="H1231" t="s">
        <v>2619</v>
      </c>
      <c r="I1231" t="s">
        <v>4926</v>
      </c>
      <c r="J1231" t="s">
        <v>4927</v>
      </c>
      <c r="K1231" t="s">
        <v>31</v>
      </c>
      <c r="L1231" t="s">
        <v>32</v>
      </c>
      <c r="M1231" s="6" t="str">
        <f>IF(ISBLANK(employee_data36[[#This Row],[ExitDate]]),"1","0")</f>
        <v>1</v>
      </c>
      <c r="N1231" s="6" t="str">
        <f>IF(employee_data36[[#This Row],[EmployeeStatus]]="Active", "Active", "Tidak Active")</f>
        <v>Active</v>
      </c>
      <c r="O1231" t="s">
        <v>52</v>
      </c>
      <c r="P1231" t="s">
        <v>34</v>
      </c>
      <c r="Q1231" t="s">
        <v>35</v>
      </c>
      <c r="R1231" t="s">
        <v>36</v>
      </c>
      <c r="S1231" t="s">
        <v>37</v>
      </c>
      <c r="T1231" t="s">
        <v>2623</v>
      </c>
      <c r="U1231" t="s">
        <v>90</v>
      </c>
      <c r="V1231" s="1">
        <v>31187</v>
      </c>
      <c r="W1231" s="6">
        <f>DATEDIF(employee_data36[[#This Row],[DOB]],DATE(2023, 1, 1), "Y")</f>
        <v>37</v>
      </c>
      <c r="X1231" s="6" t="str">
        <f>IF(employee_data3[[#This Row],[Age]]&lt;=25, "Remaja", IF(employee_data3[[#This Row],[Age]]&lt;=55, "Dewasa", "Lansia"))</f>
        <v>Dewasa</v>
      </c>
      <c r="Y1231" s="7" t="str">
        <f>CONCATENATE(employee_data36[[#This Row],[First-LastName]]," ",employee_data36[[#This Row],[DOB]])</f>
        <v>Elyse-Chandler 31187</v>
      </c>
      <c r="Z1231" t="s">
        <v>40</v>
      </c>
      <c r="AA1231" t="s">
        <v>281</v>
      </c>
      <c r="AB1231" t="s">
        <v>55</v>
      </c>
      <c r="AC1231">
        <v>10497</v>
      </c>
      <c r="AD1231" t="s">
        <v>93</v>
      </c>
      <c r="AE1231" t="s">
        <v>75</v>
      </c>
      <c r="AF1231" t="s">
        <v>45</v>
      </c>
      <c r="AG1231">
        <v>3</v>
      </c>
    </row>
    <row r="1232" spans="1:33" x14ac:dyDescent="0.3">
      <c r="A1232">
        <v>1657</v>
      </c>
      <c r="B1232" t="s">
        <v>4928</v>
      </c>
      <c r="C1232" t="s">
        <v>1036</v>
      </c>
      <c r="D1232" s="6" t="str">
        <f>CONCATENATE(employee_data36[[#This Row],[FirstName]], "-",employee_data36[[#This Row],[LastName]] )</f>
        <v>Isaias-Briggs</v>
      </c>
      <c r="E1232" s="1">
        <v>43609</v>
      </c>
      <c r="F1232" s="1"/>
      <c r="G1232" s="7" t="str">
        <f>IF(ISBLANK(employee_data36[[#This Row],[ExitDate]]),"Yes","")</f>
        <v>Yes</v>
      </c>
      <c r="H1232" t="s">
        <v>4854</v>
      </c>
      <c r="I1232" t="s">
        <v>4929</v>
      </c>
      <c r="J1232" t="s">
        <v>4930</v>
      </c>
      <c r="K1232" t="s">
        <v>133</v>
      </c>
      <c r="L1232" t="s">
        <v>32</v>
      </c>
      <c r="M1232" s="6" t="str">
        <f>IF(ISBLANK(employee_data36[[#This Row],[ExitDate]]),"1","0")</f>
        <v>1</v>
      </c>
      <c r="N1232" s="6" t="str">
        <f>IF(employee_data36[[#This Row],[EmployeeStatus]]="Active", "Active", "Tidak Active")</f>
        <v>Active</v>
      </c>
      <c r="O1232" t="s">
        <v>33</v>
      </c>
      <c r="P1232" t="s">
        <v>64</v>
      </c>
      <c r="Q1232" t="s">
        <v>52</v>
      </c>
      <c r="R1232" t="s">
        <v>36</v>
      </c>
      <c r="S1232" t="s">
        <v>37</v>
      </c>
      <c r="T1232" t="s">
        <v>170</v>
      </c>
      <c r="U1232" t="s">
        <v>111</v>
      </c>
      <c r="V1232" s="1">
        <v>25445</v>
      </c>
      <c r="W1232" s="6">
        <f>DATEDIF(employee_data36[[#This Row],[DOB]],DATE(2023, 1, 1), "Y")</f>
        <v>53</v>
      </c>
      <c r="X1232" s="6" t="str">
        <f>IF(employee_data3[[#This Row],[Age]]&lt;=25, "Remaja", IF(employee_data3[[#This Row],[Age]]&lt;=55, "Dewasa", "Lansia"))</f>
        <v>Dewasa</v>
      </c>
      <c r="Y1232" s="7" t="str">
        <f>CONCATENATE(employee_data36[[#This Row],[First-LastName]]," ",employee_data36[[#This Row],[DOB]])</f>
        <v>Isaias-Briggs 25445</v>
      </c>
      <c r="Z1232" t="s">
        <v>40</v>
      </c>
      <c r="AA1232" t="s">
        <v>113</v>
      </c>
      <c r="AB1232" t="s">
        <v>55</v>
      </c>
      <c r="AC1232">
        <v>38675</v>
      </c>
      <c r="AD1232" t="s">
        <v>74</v>
      </c>
      <c r="AE1232" t="s">
        <v>84</v>
      </c>
      <c r="AF1232" t="s">
        <v>45</v>
      </c>
      <c r="AG1232">
        <v>3</v>
      </c>
    </row>
    <row r="1233" spans="1:33" x14ac:dyDescent="0.3">
      <c r="A1233">
        <v>1658</v>
      </c>
      <c r="B1233" t="s">
        <v>4755</v>
      </c>
      <c r="C1233" t="s">
        <v>4931</v>
      </c>
      <c r="D1233" s="6" t="str">
        <f>CONCATENATE(employee_data36[[#This Row],[FirstName]], "-",employee_data36[[#This Row],[LastName]] )</f>
        <v>Allison-Frank</v>
      </c>
      <c r="E1233" s="1">
        <v>43772</v>
      </c>
      <c r="F1233" s="1"/>
      <c r="G1233" s="7" t="str">
        <f>IF(ISBLANK(employee_data36[[#This Row],[ExitDate]]),"Yes","")</f>
        <v>Yes</v>
      </c>
      <c r="H1233" t="s">
        <v>4854</v>
      </c>
      <c r="I1233" t="s">
        <v>4932</v>
      </c>
      <c r="J1233" t="s">
        <v>4933</v>
      </c>
      <c r="K1233" t="s">
        <v>50</v>
      </c>
      <c r="L1233" t="s">
        <v>32</v>
      </c>
      <c r="M1233" s="6" t="str">
        <f>IF(ISBLANK(employee_data36[[#This Row],[ExitDate]]),"1","0")</f>
        <v>1</v>
      </c>
      <c r="N1233" s="6" t="str">
        <f>IF(employee_data36[[#This Row],[EmployeeStatus]]="Active", "Active", "Tidak Active")</f>
        <v>Active</v>
      </c>
      <c r="O1233" t="s">
        <v>33</v>
      </c>
      <c r="P1233" t="s">
        <v>64</v>
      </c>
      <c r="Q1233" t="s">
        <v>52</v>
      </c>
      <c r="R1233" t="s">
        <v>36</v>
      </c>
      <c r="S1233" t="s">
        <v>37</v>
      </c>
      <c r="T1233" t="s">
        <v>170</v>
      </c>
      <c r="U1233" t="s">
        <v>90</v>
      </c>
      <c r="V1233" s="1">
        <v>27757</v>
      </c>
      <c r="W1233" s="6">
        <f>DATEDIF(employee_data36[[#This Row],[DOB]],DATE(2023, 1, 1), "Y")</f>
        <v>47</v>
      </c>
      <c r="X1233" s="6" t="str">
        <f>IF(employee_data3[[#This Row],[Age]]&lt;=25, "Remaja", IF(employee_data3[[#This Row],[Age]]&lt;=55, "Dewasa", "Lansia"))</f>
        <v>Dewasa</v>
      </c>
      <c r="Y1233" s="7" t="str">
        <f>CONCATENATE(employee_data36[[#This Row],[First-LastName]]," ",employee_data36[[#This Row],[DOB]])</f>
        <v>Allison-Frank 27757</v>
      </c>
      <c r="Z1233" t="s">
        <v>40</v>
      </c>
      <c r="AA1233" t="s">
        <v>83</v>
      </c>
      <c r="AB1233" t="s">
        <v>55</v>
      </c>
      <c r="AC1233">
        <v>72313</v>
      </c>
      <c r="AD1233" t="s">
        <v>74</v>
      </c>
      <c r="AE1233" t="s">
        <v>44</v>
      </c>
      <c r="AF1233" t="s">
        <v>45</v>
      </c>
      <c r="AG1233">
        <v>3</v>
      </c>
    </row>
    <row r="1234" spans="1:33" x14ac:dyDescent="0.3">
      <c r="A1234">
        <v>1659</v>
      </c>
      <c r="B1234" t="s">
        <v>4934</v>
      </c>
      <c r="C1234" t="s">
        <v>4935</v>
      </c>
      <c r="D1234" s="6" t="str">
        <f>CONCATENATE(employee_data36[[#This Row],[FirstName]], "-",employee_data36[[#This Row],[LastName]] )</f>
        <v>Joaquin-Hahn</v>
      </c>
      <c r="E1234" s="1">
        <v>43795</v>
      </c>
      <c r="F1234" s="1">
        <v>44274</v>
      </c>
      <c r="G1234" s="7" t="str">
        <f>IF(ISBLANK(employee_data36[[#This Row],[ExitDate]]),"Yes","")</f>
        <v/>
      </c>
      <c r="H1234" t="s">
        <v>4854</v>
      </c>
      <c r="I1234" t="s">
        <v>4936</v>
      </c>
      <c r="J1234" t="s">
        <v>4937</v>
      </c>
      <c r="K1234" t="s">
        <v>139</v>
      </c>
      <c r="L1234" t="s">
        <v>32</v>
      </c>
      <c r="M1234" s="6" t="str">
        <f>IF(ISBLANK(employee_data36[[#This Row],[ExitDate]]),"1","0")</f>
        <v>0</v>
      </c>
      <c r="N1234" s="6" t="str">
        <f>IF(employee_data36[[#This Row],[EmployeeStatus]]="Active", "Active", "Tidak Active")</f>
        <v>Active</v>
      </c>
      <c r="O1234" t="s">
        <v>63</v>
      </c>
      <c r="P1234" t="s">
        <v>34</v>
      </c>
      <c r="Q1234" t="s">
        <v>52</v>
      </c>
      <c r="R1234" t="s">
        <v>99</v>
      </c>
      <c r="S1234" t="s">
        <v>4938</v>
      </c>
      <c r="T1234" t="s">
        <v>65</v>
      </c>
      <c r="U1234" t="s">
        <v>90</v>
      </c>
      <c r="V1234" s="1">
        <v>28306</v>
      </c>
      <c r="W1234" s="6">
        <f>DATEDIF(employee_data36[[#This Row],[DOB]],DATE(2023, 1, 1), "Y")</f>
        <v>45</v>
      </c>
      <c r="X1234" s="6" t="str">
        <f>IF(employee_data3[[#This Row],[Age]]&lt;=25, "Remaja", IF(employee_data3[[#This Row],[Age]]&lt;=55, "Dewasa", "Lansia"))</f>
        <v>Dewasa</v>
      </c>
      <c r="Y1234" s="7" t="str">
        <f>CONCATENATE(employee_data36[[#This Row],[First-LastName]]," ",employee_data36[[#This Row],[DOB]])</f>
        <v>Joaquin-Hahn 28306</v>
      </c>
      <c r="Z1234" t="s">
        <v>40</v>
      </c>
      <c r="AA1234" t="s">
        <v>83</v>
      </c>
      <c r="AB1234" t="s">
        <v>42</v>
      </c>
      <c r="AC1234">
        <v>39930</v>
      </c>
      <c r="AD1234" t="s">
        <v>43</v>
      </c>
      <c r="AE1234" t="s">
        <v>75</v>
      </c>
      <c r="AF1234" t="s">
        <v>45</v>
      </c>
      <c r="AG1234">
        <v>3</v>
      </c>
    </row>
    <row r="1235" spans="1:33" x14ac:dyDescent="0.3">
      <c r="A1235">
        <v>1660</v>
      </c>
      <c r="B1235" t="s">
        <v>825</v>
      </c>
      <c r="C1235" t="s">
        <v>3666</v>
      </c>
      <c r="D1235" s="6" t="str">
        <f>CONCATENATE(employee_data36[[#This Row],[FirstName]], "-",employee_data36[[#This Row],[LastName]] )</f>
        <v>Drake-Nicholson</v>
      </c>
      <c r="E1235" s="1">
        <v>44782</v>
      </c>
      <c r="F1235" s="1">
        <v>44805</v>
      </c>
      <c r="G1235" s="7" t="str">
        <f>IF(ISBLANK(employee_data36[[#This Row],[ExitDate]]),"Yes","")</f>
        <v/>
      </c>
      <c r="H1235" t="s">
        <v>2397</v>
      </c>
      <c r="I1235" t="s">
        <v>4939</v>
      </c>
      <c r="J1235" t="s">
        <v>4940</v>
      </c>
      <c r="K1235" t="s">
        <v>98</v>
      </c>
      <c r="L1235" t="s">
        <v>2300</v>
      </c>
      <c r="M1235" s="6" t="str">
        <f>IF(ISBLANK(employee_data36[[#This Row],[ExitDate]]),"1","0")</f>
        <v>0</v>
      </c>
      <c r="N1235" s="6" t="str">
        <f>IF(employee_data36[[#This Row],[EmployeeStatus]]="Active", "Active", "Tidak Active")</f>
        <v>Tidak Active</v>
      </c>
      <c r="O1235" t="s">
        <v>33</v>
      </c>
      <c r="P1235" t="s">
        <v>64</v>
      </c>
      <c r="Q1235" t="s">
        <v>63</v>
      </c>
      <c r="R1235" t="s">
        <v>140</v>
      </c>
      <c r="S1235" t="s">
        <v>4941</v>
      </c>
      <c r="T1235" t="s">
        <v>170</v>
      </c>
      <c r="U1235" t="s">
        <v>81</v>
      </c>
      <c r="V1235" s="1">
        <v>26116</v>
      </c>
      <c r="W1235" s="6">
        <f>DATEDIF(employee_data36[[#This Row],[DOB]],DATE(2023, 1, 1), "Y")</f>
        <v>51</v>
      </c>
      <c r="X1235" s="6" t="str">
        <f>IF(employee_data3[[#This Row],[Age]]&lt;=25, "Remaja", IF(employee_data3[[#This Row],[Age]]&lt;=55, "Dewasa", "Lansia"))</f>
        <v>Dewasa</v>
      </c>
      <c r="Y1235" s="7" t="str">
        <f>CONCATENATE(employee_data36[[#This Row],[First-LastName]]," ",employee_data36[[#This Row],[DOB]])</f>
        <v>Drake-Nicholson 26116</v>
      </c>
      <c r="Z1235" t="s">
        <v>40</v>
      </c>
      <c r="AA1235" t="s">
        <v>103</v>
      </c>
      <c r="AB1235" t="s">
        <v>55</v>
      </c>
      <c r="AC1235">
        <v>47536</v>
      </c>
      <c r="AD1235" t="s">
        <v>74</v>
      </c>
      <c r="AE1235" t="s">
        <v>44</v>
      </c>
      <c r="AF1235" t="s">
        <v>45</v>
      </c>
      <c r="AG1235">
        <v>3</v>
      </c>
    </row>
    <row r="1236" spans="1:33" x14ac:dyDescent="0.3">
      <c r="A1236">
        <v>1661</v>
      </c>
      <c r="B1236" t="s">
        <v>4942</v>
      </c>
      <c r="C1236" t="s">
        <v>2869</v>
      </c>
      <c r="D1236" s="6" t="str">
        <f>CONCATENATE(employee_data36[[#This Row],[FirstName]], "-",employee_data36[[#This Row],[LastName]] )</f>
        <v>Kenna-Porter</v>
      </c>
      <c r="E1236" s="1">
        <v>43543</v>
      </c>
      <c r="F1236" s="1"/>
      <c r="G1236" s="7" t="str">
        <f>IF(ISBLANK(employee_data36[[#This Row],[ExitDate]]),"Yes","")</f>
        <v>Yes</v>
      </c>
      <c r="H1236" t="s">
        <v>2402</v>
      </c>
      <c r="I1236" t="s">
        <v>4943</v>
      </c>
      <c r="J1236" t="s">
        <v>4944</v>
      </c>
      <c r="K1236" t="s">
        <v>118</v>
      </c>
      <c r="L1236" t="s">
        <v>32</v>
      </c>
      <c r="M1236" s="6" t="str">
        <f>IF(ISBLANK(employee_data36[[#This Row],[ExitDate]]),"1","0")</f>
        <v>1</v>
      </c>
      <c r="N1236" s="6" t="str">
        <f>IF(employee_data36[[#This Row],[EmployeeStatus]]="Active", "Active", "Tidak Active")</f>
        <v>Active</v>
      </c>
      <c r="O1236" t="s">
        <v>33</v>
      </c>
      <c r="P1236" t="s">
        <v>34</v>
      </c>
      <c r="Q1236" t="s">
        <v>63</v>
      </c>
      <c r="R1236" t="s">
        <v>36</v>
      </c>
      <c r="S1236" t="s">
        <v>37</v>
      </c>
      <c r="T1236" t="s">
        <v>170</v>
      </c>
      <c r="U1236" t="s">
        <v>39</v>
      </c>
      <c r="V1236" s="1">
        <v>30087</v>
      </c>
      <c r="W1236" s="6">
        <f>DATEDIF(employee_data36[[#This Row],[DOB]],DATE(2023, 1, 1), "Y")</f>
        <v>40</v>
      </c>
      <c r="X1236" s="6" t="str">
        <f>IF(employee_data3[[#This Row],[Age]]&lt;=25, "Remaja", IF(employee_data3[[#This Row],[Age]]&lt;=55, "Dewasa", "Lansia"))</f>
        <v>Dewasa</v>
      </c>
      <c r="Y1236" s="7" t="str">
        <f>CONCATENATE(employee_data36[[#This Row],[First-LastName]]," ",employee_data36[[#This Row],[DOB]])</f>
        <v>Kenna-Porter 30087</v>
      </c>
      <c r="Z1236" t="s">
        <v>40</v>
      </c>
      <c r="AA1236" t="s">
        <v>73</v>
      </c>
      <c r="AB1236" t="s">
        <v>55</v>
      </c>
      <c r="AC1236">
        <v>91255</v>
      </c>
      <c r="AD1236" t="s">
        <v>56</v>
      </c>
      <c r="AE1236" t="s">
        <v>104</v>
      </c>
      <c r="AF1236" t="s">
        <v>45</v>
      </c>
      <c r="AG1236">
        <v>3</v>
      </c>
    </row>
    <row r="1237" spans="1:33" x14ac:dyDescent="0.3">
      <c r="A1237">
        <v>1662</v>
      </c>
      <c r="B1237" t="s">
        <v>3763</v>
      </c>
      <c r="C1237" t="s">
        <v>4945</v>
      </c>
      <c r="D1237" s="6" t="str">
        <f>CONCATENATE(employee_data36[[#This Row],[FirstName]], "-",employee_data36[[#This Row],[LastName]] )</f>
        <v>Peter-Wong</v>
      </c>
      <c r="E1237" s="1">
        <v>43429</v>
      </c>
      <c r="F1237" s="1"/>
      <c r="G1237" s="7" t="str">
        <f>IF(ISBLANK(employee_data36[[#This Row],[ExitDate]]),"Yes","")</f>
        <v>Yes</v>
      </c>
      <c r="H1237" t="s">
        <v>4798</v>
      </c>
      <c r="I1237" t="s">
        <v>4946</v>
      </c>
      <c r="J1237" t="s">
        <v>4947</v>
      </c>
      <c r="K1237" t="s">
        <v>62</v>
      </c>
      <c r="L1237" t="s">
        <v>32</v>
      </c>
      <c r="M1237" s="6" t="str">
        <f>IF(ISBLANK(employee_data36[[#This Row],[ExitDate]]),"1","0")</f>
        <v>1</v>
      </c>
      <c r="N1237" s="6" t="str">
        <f>IF(employee_data36[[#This Row],[EmployeeStatus]]="Active", "Active", "Tidak Active")</f>
        <v>Active</v>
      </c>
      <c r="O1237" t="s">
        <v>33</v>
      </c>
      <c r="P1237" t="s">
        <v>34</v>
      </c>
      <c r="Q1237" t="s">
        <v>63</v>
      </c>
      <c r="R1237" t="s">
        <v>36</v>
      </c>
      <c r="S1237" t="s">
        <v>37</v>
      </c>
      <c r="T1237" t="s">
        <v>170</v>
      </c>
      <c r="U1237" t="s">
        <v>111</v>
      </c>
      <c r="V1237" s="1">
        <v>23319</v>
      </c>
      <c r="W1237" s="6">
        <f>DATEDIF(employee_data36[[#This Row],[DOB]],DATE(2023, 1, 1), "Y")</f>
        <v>59</v>
      </c>
      <c r="X1237" s="6" t="str">
        <f>IF(employee_data3[[#This Row],[Age]]&lt;=25, "Remaja", IF(employee_data3[[#This Row],[Age]]&lt;=55, "Dewasa", "Lansia"))</f>
        <v>Lansia</v>
      </c>
      <c r="Y1237" s="7" t="str">
        <f>CONCATENATE(employee_data36[[#This Row],[First-LastName]]," ",employee_data36[[#This Row],[DOB]])</f>
        <v>Peter-Wong 23319</v>
      </c>
      <c r="Z1237" t="s">
        <v>40</v>
      </c>
      <c r="AA1237" t="s">
        <v>113</v>
      </c>
      <c r="AB1237" t="s">
        <v>42</v>
      </c>
      <c r="AC1237">
        <v>19115</v>
      </c>
      <c r="AD1237" t="s">
        <v>56</v>
      </c>
      <c r="AE1237" t="s">
        <v>84</v>
      </c>
      <c r="AF1237" t="s">
        <v>45</v>
      </c>
      <c r="AG1237">
        <v>3</v>
      </c>
    </row>
    <row r="1238" spans="1:33" x14ac:dyDescent="0.3">
      <c r="A1238">
        <v>1663</v>
      </c>
      <c r="B1238" t="s">
        <v>4948</v>
      </c>
      <c r="C1238" t="s">
        <v>3674</v>
      </c>
      <c r="D1238" s="6" t="str">
        <f>CONCATENATE(employee_data36[[#This Row],[FirstName]], "-",employee_data36[[#This Row],[LastName]] )</f>
        <v>Fatima-Pennington</v>
      </c>
      <c r="E1238" s="1">
        <v>44661</v>
      </c>
      <c r="F1238" s="1">
        <v>45019</v>
      </c>
      <c r="G1238" s="7" t="str">
        <f>IF(ISBLANK(employee_data36[[#This Row],[ExitDate]]),"Yes","")</f>
        <v/>
      </c>
      <c r="H1238" t="s">
        <v>4798</v>
      </c>
      <c r="I1238" t="s">
        <v>4949</v>
      </c>
      <c r="J1238" t="s">
        <v>4950</v>
      </c>
      <c r="K1238" t="s">
        <v>89</v>
      </c>
      <c r="L1238" t="s">
        <v>2300</v>
      </c>
      <c r="M1238" s="6" t="str">
        <f>IF(ISBLANK(employee_data36[[#This Row],[ExitDate]]),"1","0")</f>
        <v>0</v>
      </c>
      <c r="N1238" s="6" t="str">
        <f>IF(employee_data36[[#This Row],[EmployeeStatus]]="Active", "Active", "Tidak Active")</f>
        <v>Tidak Active</v>
      </c>
      <c r="O1238" t="s">
        <v>63</v>
      </c>
      <c r="P1238" t="s">
        <v>34</v>
      </c>
      <c r="Q1238" t="s">
        <v>63</v>
      </c>
      <c r="R1238" t="s">
        <v>140</v>
      </c>
      <c r="S1238" t="s">
        <v>4951</v>
      </c>
      <c r="T1238" t="s">
        <v>170</v>
      </c>
      <c r="U1238" t="s">
        <v>53</v>
      </c>
      <c r="V1238" s="1">
        <v>22311</v>
      </c>
      <c r="W1238" s="6">
        <f>DATEDIF(employee_data36[[#This Row],[DOB]],DATE(2023, 1, 1), "Y")</f>
        <v>61</v>
      </c>
      <c r="X1238" s="6" t="str">
        <f>IF(employee_data3[[#This Row],[Age]]&lt;=25, "Remaja", IF(employee_data3[[#This Row],[Age]]&lt;=55, "Dewasa", "Lansia"))</f>
        <v>Lansia</v>
      </c>
      <c r="Y1238" s="7" t="str">
        <f>CONCATENATE(employee_data36[[#This Row],[First-LastName]]," ",employee_data36[[#This Row],[DOB]])</f>
        <v>Fatima-Pennington 22311</v>
      </c>
      <c r="Z1238" t="s">
        <v>40</v>
      </c>
      <c r="AA1238" t="s">
        <v>163</v>
      </c>
      <c r="AB1238" t="s">
        <v>42</v>
      </c>
      <c r="AC1238">
        <v>32063</v>
      </c>
      <c r="AD1238" t="s">
        <v>128</v>
      </c>
      <c r="AE1238" t="s">
        <v>44</v>
      </c>
      <c r="AF1238" t="s">
        <v>45</v>
      </c>
      <c r="AG1238">
        <v>3</v>
      </c>
    </row>
    <row r="1239" spans="1:33" x14ac:dyDescent="0.3">
      <c r="A1239">
        <v>1664</v>
      </c>
      <c r="B1239" t="s">
        <v>4952</v>
      </c>
      <c r="C1239" t="s">
        <v>3058</v>
      </c>
      <c r="D1239" s="6" t="str">
        <f>CONCATENATE(employee_data36[[#This Row],[FirstName]], "-",employee_data36[[#This Row],[LastName]] )</f>
        <v>Lainey-Ayers</v>
      </c>
      <c r="E1239" s="1">
        <v>44288</v>
      </c>
      <c r="F1239" s="1"/>
      <c r="G1239" s="7" t="str">
        <f>IF(ISBLANK(employee_data36[[#This Row],[ExitDate]]),"Yes","")</f>
        <v>Yes</v>
      </c>
      <c r="H1239" t="s">
        <v>59</v>
      </c>
      <c r="I1239" t="s">
        <v>4953</v>
      </c>
      <c r="J1239" t="s">
        <v>4954</v>
      </c>
      <c r="K1239" t="s">
        <v>50</v>
      </c>
      <c r="L1239" t="s">
        <v>32</v>
      </c>
      <c r="M1239" s="6" t="str">
        <f>IF(ISBLANK(employee_data36[[#This Row],[ExitDate]]),"1","0")</f>
        <v>1</v>
      </c>
      <c r="N1239" s="6" t="str">
        <f>IF(employee_data36[[#This Row],[EmployeeStatus]]="Active", "Active", "Tidak Active")</f>
        <v>Active</v>
      </c>
      <c r="O1239" t="s">
        <v>63</v>
      </c>
      <c r="P1239" t="s">
        <v>34</v>
      </c>
      <c r="Q1239" t="s">
        <v>63</v>
      </c>
      <c r="R1239" t="s">
        <v>36</v>
      </c>
      <c r="S1239" t="s">
        <v>37</v>
      </c>
      <c r="T1239" t="s">
        <v>170</v>
      </c>
      <c r="U1239" t="s">
        <v>148</v>
      </c>
      <c r="V1239" s="1">
        <v>33491</v>
      </c>
      <c r="W1239" s="6">
        <f>DATEDIF(employee_data36[[#This Row],[DOB]],DATE(2023, 1, 1), "Y")</f>
        <v>31</v>
      </c>
      <c r="X1239" s="6" t="str">
        <f>IF(employee_data3[[#This Row],[Age]]&lt;=25, "Remaja", IF(employee_data3[[#This Row],[Age]]&lt;=55, "Dewasa", "Lansia"))</f>
        <v>Dewasa</v>
      </c>
      <c r="Y1239" s="7" t="str">
        <f>CONCATENATE(employee_data36[[#This Row],[First-LastName]]," ",employee_data36[[#This Row],[DOB]])</f>
        <v>Lainey-Ayers 33491</v>
      </c>
      <c r="Z1239" t="s">
        <v>40</v>
      </c>
      <c r="AA1239" t="s">
        <v>83</v>
      </c>
      <c r="AB1239" t="s">
        <v>55</v>
      </c>
      <c r="AC1239">
        <v>2597</v>
      </c>
      <c r="AD1239" t="s">
        <v>43</v>
      </c>
      <c r="AE1239" t="s">
        <v>75</v>
      </c>
      <c r="AF1239" t="s">
        <v>45</v>
      </c>
      <c r="AG1239">
        <v>3</v>
      </c>
    </row>
    <row r="1240" spans="1:33" x14ac:dyDescent="0.3">
      <c r="A1240">
        <v>1665</v>
      </c>
      <c r="B1240" t="s">
        <v>4955</v>
      </c>
      <c r="C1240" t="s">
        <v>2485</v>
      </c>
      <c r="D1240" s="6" t="str">
        <f>CONCATENATE(employee_data36[[#This Row],[FirstName]], "-",employee_data36[[#This Row],[LastName]] )</f>
        <v>Tania-Jennings</v>
      </c>
      <c r="E1240" s="1">
        <v>43821</v>
      </c>
      <c r="F1240" s="1"/>
      <c r="G1240" s="7" t="str">
        <f>IF(ISBLANK(employee_data36[[#This Row],[ExitDate]]),"Yes","")</f>
        <v>Yes</v>
      </c>
      <c r="H1240" t="s">
        <v>59</v>
      </c>
      <c r="I1240" t="s">
        <v>4956</v>
      </c>
      <c r="J1240" t="s">
        <v>4957</v>
      </c>
      <c r="K1240" t="s">
        <v>139</v>
      </c>
      <c r="L1240" t="s">
        <v>32</v>
      </c>
      <c r="M1240" s="6" t="str">
        <f>IF(ISBLANK(employee_data36[[#This Row],[ExitDate]]),"1","0")</f>
        <v>1</v>
      </c>
      <c r="N1240" s="6" t="str">
        <f>IF(employee_data36[[#This Row],[EmployeeStatus]]="Active", "Active", "Tidak Active")</f>
        <v>Active</v>
      </c>
      <c r="O1240" t="s">
        <v>33</v>
      </c>
      <c r="P1240" t="s">
        <v>51</v>
      </c>
      <c r="Q1240" t="s">
        <v>52</v>
      </c>
      <c r="R1240" t="s">
        <v>36</v>
      </c>
      <c r="S1240" t="s">
        <v>37</v>
      </c>
      <c r="T1240" t="s">
        <v>170</v>
      </c>
      <c r="U1240" t="s">
        <v>177</v>
      </c>
      <c r="V1240" s="1">
        <v>23202</v>
      </c>
      <c r="W1240" s="6">
        <f>DATEDIF(employee_data36[[#This Row],[DOB]],DATE(2023, 1, 1), "Y")</f>
        <v>59</v>
      </c>
      <c r="X1240" s="6" t="str">
        <f>IF(employee_data3[[#This Row],[Age]]&lt;=25, "Remaja", IF(employee_data3[[#This Row],[Age]]&lt;=55, "Dewasa", "Lansia"))</f>
        <v>Lansia</v>
      </c>
      <c r="Y1240" s="7" t="str">
        <f>CONCATENATE(employee_data36[[#This Row],[First-LastName]]," ",employee_data36[[#This Row],[DOB]])</f>
        <v>Tania-Jennings 23202</v>
      </c>
      <c r="Z1240" t="s">
        <v>40</v>
      </c>
      <c r="AA1240" t="s">
        <v>178</v>
      </c>
      <c r="AB1240" t="s">
        <v>55</v>
      </c>
      <c r="AC1240">
        <v>30018</v>
      </c>
      <c r="AD1240" t="s">
        <v>93</v>
      </c>
      <c r="AE1240" t="s">
        <v>44</v>
      </c>
      <c r="AF1240" t="s">
        <v>45</v>
      </c>
      <c r="AG1240">
        <v>3</v>
      </c>
    </row>
    <row r="1241" spans="1:33" x14ac:dyDescent="0.3">
      <c r="A1241">
        <v>1666</v>
      </c>
      <c r="B1241" t="s">
        <v>2912</v>
      </c>
      <c r="C1241" t="s">
        <v>4958</v>
      </c>
      <c r="D1241" s="6" t="str">
        <f>CONCATENATE(employee_data36[[#This Row],[FirstName]], "-",employee_data36[[#This Row],[LastName]] )</f>
        <v>Kara-Ferrell</v>
      </c>
      <c r="E1241" s="1">
        <v>44422</v>
      </c>
      <c r="F1241" s="1"/>
      <c r="G1241" s="7" t="str">
        <f>IF(ISBLANK(employee_data36[[#This Row],[ExitDate]]),"Yes","")</f>
        <v>Yes</v>
      </c>
      <c r="H1241" t="s">
        <v>59</v>
      </c>
      <c r="I1241" t="s">
        <v>4959</v>
      </c>
      <c r="J1241" t="s">
        <v>4960</v>
      </c>
      <c r="K1241" t="s">
        <v>80</v>
      </c>
      <c r="L1241" t="s">
        <v>32</v>
      </c>
      <c r="M1241" s="6" t="str">
        <f>IF(ISBLANK(employee_data36[[#This Row],[ExitDate]]),"1","0")</f>
        <v>1</v>
      </c>
      <c r="N1241" s="6" t="str">
        <f>IF(employee_data36[[#This Row],[EmployeeStatus]]="Active", "Active", "Tidak Active")</f>
        <v>Active</v>
      </c>
      <c r="O1241" t="s">
        <v>63</v>
      </c>
      <c r="P1241" t="s">
        <v>51</v>
      </c>
      <c r="Q1241" t="s">
        <v>52</v>
      </c>
      <c r="R1241" t="s">
        <v>36</v>
      </c>
      <c r="S1241" t="s">
        <v>37</v>
      </c>
      <c r="T1241" t="s">
        <v>170</v>
      </c>
      <c r="U1241" t="s">
        <v>81</v>
      </c>
      <c r="V1241" s="1">
        <v>28693</v>
      </c>
      <c r="W1241" s="6">
        <f>DATEDIF(employee_data36[[#This Row],[DOB]],DATE(2023, 1, 1), "Y")</f>
        <v>44</v>
      </c>
      <c r="X1241" s="6" t="str">
        <f>IF(employee_data3[[#This Row],[Age]]&lt;=25, "Remaja", IF(employee_data3[[#This Row],[Age]]&lt;=55, "Dewasa", "Lansia"))</f>
        <v>Dewasa</v>
      </c>
      <c r="Y1241" s="7" t="str">
        <f>CONCATENATE(employee_data36[[#This Row],[First-LastName]]," ",employee_data36[[#This Row],[DOB]])</f>
        <v>Kara-Ferrell 28693</v>
      </c>
      <c r="Z1241" t="s">
        <v>112</v>
      </c>
      <c r="AA1241" t="s">
        <v>654</v>
      </c>
      <c r="AB1241" t="s">
        <v>55</v>
      </c>
      <c r="AC1241">
        <v>38619</v>
      </c>
      <c r="AD1241" t="s">
        <v>93</v>
      </c>
      <c r="AE1241" t="s">
        <v>104</v>
      </c>
      <c r="AF1241" t="s">
        <v>45</v>
      </c>
      <c r="AG1241">
        <v>3</v>
      </c>
    </row>
    <row r="1242" spans="1:33" x14ac:dyDescent="0.3">
      <c r="A1242">
        <v>1667</v>
      </c>
      <c r="B1242" t="s">
        <v>795</v>
      </c>
      <c r="C1242" t="s">
        <v>3596</v>
      </c>
      <c r="D1242" s="6" t="str">
        <f>CONCATENATE(employee_data36[[#This Row],[FirstName]], "-",employee_data36[[#This Row],[LastName]] )</f>
        <v>George-Sheppard</v>
      </c>
      <c r="E1242" s="1">
        <v>43340</v>
      </c>
      <c r="F1242" s="1"/>
      <c r="G1242" s="7" t="str">
        <f>IF(ISBLANK(employee_data36[[#This Row],[ExitDate]]),"Yes","")</f>
        <v>Yes</v>
      </c>
      <c r="H1242" t="s">
        <v>2619</v>
      </c>
      <c r="I1242" t="s">
        <v>4961</v>
      </c>
      <c r="J1242" t="s">
        <v>4962</v>
      </c>
      <c r="K1242" t="s">
        <v>89</v>
      </c>
      <c r="L1242" t="s">
        <v>32</v>
      </c>
      <c r="M1242" s="6" t="str">
        <f>IF(ISBLANK(employee_data36[[#This Row],[ExitDate]]),"1","0")</f>
        <v>1</v>
      </c>
      <c r="N1242" s="6" t="str">
        <f>IF(employee_data36[[#This Row],[EmployeeStatus]]="Active", "Active", "Tidak Active")</f>
        <v>Active</v>
      </c>
      <c r="O1242" t="s">
        <v>63</v>
      </c>
      <c r="P1242" t="s">
        <v>51</v>
      </c>
      <c r="Q1242" t="s">
        <v>63</v>
      </c>
      <c r="R1242" t="s">
        <v>36</v>
      </c>
      <c r="S1242" t="s">
        <v>37</v>
      </c>
      <c r="T1242" t="s">
        <v>2623</v>
      </c>
      <c r="U1242" t="s">
        <v>148</v>
      </c>
      <c r="V1242" s="1">
        <v>26377</v>
      </c>
      <c r="W1242" s="6">
        <f>DATEDIF(employee_data36[[#This Row],[DOB]],DATE(2023, 1, 1), "Y")</f>
        <v>50</v>
      </c>
      <c r="X1242" s="6" t="str">
        <f>IF(employee_data3[[#This Row],[Age]]&lt;=25, "Remaja", IF(employee_data3[[#This Row],[Age]]&lt;=55, "Dewasa", "Lansia"))</f>
        <v>Dewasa</v>
      </c>
      <c r="Y1242" s="7" t="str">
        <f>CONCATENATE(employee_data36[[#This Row],[First-LastName]]," ",employee_data36[[#This Row],[DOB]])</f>
        <v>George-Sheppard 26377</v>
      </c>
      <c r="Z1242" t="s">
        <v>40</v>
      </c>
      <c r="AA1242" t="s">
        <v>150</v>
      </c>
      <c r="AB1242" t="s">
        <v>55</v>
      </c>
      <c r="AC1242">
        <v>62112</v>
      </c>
      <c r="AD1242" t="s">
        <v>93</v>
      </c>
      <c r="AE1242" t="s">
        <v>44</v>
      </c>
      <c r="AF1242" t="s">
        <v>45</v>
      </c>
      <c r="AG1242">
        <v>3</v>
      </c>
    </row>
    <row r="1243" spans="1:33" x14ac:dyDescent="0.3">
      <c r="A1243">
        <v>1668</v>
      </c>
      <c r="B1243" t="s">
        <v>4963</v>
      </c>
      <c r="C1243" t="s">
        <v>438</v>
      </c>
      <c r="D1243" s="6" t="str">
        <f>CONCATENATE(employee_data36[[#This Row],[FirstName]], "-",employee_data36[[#This Row],[LastName]] )</f>
        <v>Taniyah-Mcmillan</v>
      </c>
      <c r="E1243" s="1">
        <v>45117</v>
      </c>
      <c r="F1243" s="1"/>
      <c r="G1243" s="7" t="str">
        <f>IF(ISBLANK(employee_data36[[#This Row],[ExitDate]]),"Yes","")</f>
        <v>Yes</v>
      </c>
      <c r="H1243" t="s">
        <v>2619</v>
      </c>
      <c r="I1243" t="s">
        <v>4964</v>
      </c>
      <c r="J1243" t="s">
        <v>4965</v>
      </c>
      <c r="K1243" t="s">
        <v>31</v>
      </c>
      <c r="L1243" t="s">
        <v>32</v>
      </c>
      <c r="M1243" s="6" t="str">
        <f>IF(ISBLANK(employee_data36[[#This Row],[ExitDate]]),"1","0")</f>
        <v>1</v>
      </c>
      <c r="N1243" s="6" t="str">
        <f>IF(employee_data36[[#This Row],[EmployeeStatus]]="Active", "Active", "Tidak Active")</f>
        <v>Active</v>
      </c>
      <c r="O1243" t="s">
        <v>52</v>
      </c>
      <c r="P1243" t="s">
        <v>34</v>
      </c>
      <c r="Q1243" t="s">
        <v>52</v>
      </c>
      <c r="R1243" t="s">
        <v>36</v>
      </c>
      <c r="S1243" t="s">
        <v>37</v>
      </c>
      <c r="T1243" t="s">
        <v>2623</v>
      </c>
      <c r="U1243" t="s">
        <v>53</v>
      </c>
      <c r="V1243" s="1">
        <v>17417</v>
      </c>
      <c r="W1243" s="6">
        <f>DATEDIF(employee_data36[[#This Row],[DOB]],DATE(2023, 1, 1), "Y")</f>
        <v>75</v>
      </c>
      <c r="X1243" s="6" t="str">
        <f>IF(employee_data3[[#This Row],[Age]]&lt;=25, "Remaja", IF(employee_data3[[#This Row],[Age]]&lt;=55, "Dewasa", "Lansia"))</f>
        <v>Lansia</v>
      </c>
      <c r="Y1243" s="7" t="str">
        <f>CONCATENATE(employee_data36[[#This Row],[First-LastName]]," ",employee_data36[[#This Row],[DOB]])</f>
        <v>Taniyah-Mcmillan 17417</v>
      </c>
      <c r="Z1243" t="s">
        <v>40</v>
      </c>
      <c r="AA1243" t="s">
        <v>83</v>
      </c>
      <c r="AB1243" t="s">
        <v>55</v>
      </c>
      <c r="AC1243">
        <v>35842</v>
      </c>
      <c r="AD1243" t="s">
        <v>93</v>
      </c>
      <c r="AE1243" t="s">
        <v>75</v>
      </c>
      <c r="AF1243" t="s">
        <v>45</v>
      </c>
      <c r="AG1243">
        <v>3</v>
      </c>
    </row>
    <row r="1244" spans="1:33" x14ac:dyDescent="0.3">
      <c r="A1244">
        <v>1669</v>
      </c>
      <c r="B1244" t="s">
        <v>2608</v>
      </c>
      <c r="C1244" t="s">
        <v>4966</v>
      </c>
      <c r="D1244" s="6" t="str">
        <f>CONCATENATE(employee_data36[[#This Row],[FirstName]], "-",employee_data36[[#This Row],[LastName]] )</f>
        <v>Kole-Avila</v>
      </c>
      <c r="E1244" s="1">
        <v>44092</v>
      </c>
      <c r="F1244" s="1"/>
      <c r="G1244" s="7" t="str">
        <f>IF(ISBLANK(employee_data36[[#This Row],[ExitDate]]),"Yes","")</f>
        <v>Yes</v>
      </c>
      <c r="H1244" t="s">
        <v>4854</v>
      </c>
      <c r="I1244" t="s">
        <v>4967</v>
      </c>
      <c r="J1244" t="s">
        <v>4968</v>
      </c>
      <c r="K1244" t="s">
        <v>133</v>
      </c>
      <c r="L1244" t="s">
        <v>32</v>
      </c>
      <c r="M1244" s="6" t="str">
        <f>IF(ISBLANK(employee_data36[[#This Row],[ExitDate]]),"1","0")</f>
        <v>1</v>
      </c>
      <c r="N1244" s="6" t="str">
        <f>IF(employee_data36[[#This Row],[EmployeeStatus]]="Active", "Active", "Tidak Active")</f>
        <v>Active</v>
      </c>
      <c r="O1244" t="s">
        <v>52</v>
      </c>
      <c r="P1244" t="s">
        <v>51</v>
      </c>
      <c r="Q1244" t="s">
        <v>35</v>
      </c>
      <c r="R1244" t="s">
        <v>36</v>
      </c>
      <c r="S1244" t="s">
        <v>37</v>
      </c>
      <c r="T1244" t="s">
        <v>170</v>
      </c>
      <c r="U1244" t="s">
        <v>90</v>
      </c>
      <c r="V1244" s="1">
        <v>22538</v>
      </c>
      <c r="W1244" s="6">
        <f>DATEDIF(employee_data36[[#This Row],[DOB]],DATE(2023, 1, 1), "Y")</f>
        <v>61</v>
      </c>
      <c r="X1244" s="6" t="str">
        <f>IF(employee_data3[[#This Row],[Age]]&lt;=25, "Remaja", IF(employee_data3[[#This Row],[Age]]&lt;=55, "Dewasa", "Lansia"))</f>
        <v>Lansia</v>
      </c>
      <c r="Y1244" s="7" t="str">
        <f>CONCATENATE(employee_data36[[#This Row],[First-LastName]]," ",employee_data36[[#This Row],[DOB]])</f>
        <v>Kole-Avila 22538</v>
      </c>
      <c r="Z1244" t="s">
        <v>40</v>
      </c>
      <c r="AA1244" t="s">
        <v>121</v>
      </c>
      <c r="AB1244" t="s">
        <v>55</v>
      </c>
      <c r="AC1244">
        <v>78813</v>
      </c>
      <c r="AD1244" t="s">
        <v>128</v>
      </c>
      <c r="AE1244" t="s">
        <v>104</v>
      </c>
      <c r="AF1244" t="s">
        <v>45</v>
      </c>
      <c r="AG1244">
        <v>3</v>
      </c>
    </row>
    <row r="1245" spans="1:33" x14ac:dyDescent="0.3">
      <c r="A1245">
        <v>1670</v>
      </c>
      <c r="B1245" t="s">
        <v>3113</v>
      </c>
      <c r="C1245" t="s">
        <v>538</v>
      </c>
      <c r="D1245" s="6" t="str">
        <f>CONCATENATE(employee_data36[[#This Row],[FirstName]], "-",employee_data36[[#This Row],[LastName]] )</f>
        <v>Ernest-Munoz</v>
      </c>
      <c r="E1245" s="1">
        <v>43664</v>
      </c>
      <c r="F1245" s="1"/>
      <c r="G1245" s="7" t="str">
        <f>IF(ISBLANK(employee_data36[[#This Row],[ExitDate]]),"Yes","")</f>
        <v>Yes</v>
      </c>
      <c r="H1245" t="s">
        <v>4854</v>
      </c>
      <c r="I1245" t="s">
        <v>4969</v>
      </c>
      <c r="J1245" t="s">
        <v>4970</v>
      </c>
      <c r="K1245" t="s">
        <v>50</v>
      </c>
      <c r="L1245" t="s">
        <v>32</v>
      </c>
      <c r="M1245" s="6" t="str">
        <f>IF(ISBLANK(employee_data36[[#This Row],[ExitDate]]),"1","0")</f>
        <v>1</v>
      </c>
      <c r="N1245" s="6" t="str">
        <f>IF(employee_data36[[#This Row],[EmployeeStatus]]="Active", "Active", "Tidak Active")</f>
        <v>Active</v>
      </c>
      <c r="O1245" t="s">
        <v>33</v>
      </c>
      <c r="P1245" t="s">
        <v>51</v>
      </c>
      <c r="Q1245" t="s">
        <v>63</v>
      </c>
      <c r="R1245" t="s">
        <v>36</v>
      </c>
      <c r="S1245" t="s">
        <v>37</v>
      </c>
      <c r="T1245" t="s">
        <v>170</v>
      </c>
      <c r="U1245" t="s">
        <v>148</v>
      </c>
      <c r="V1245" s="1">
        <v>22226</v>
      </c>
      <c r="W1245" s="6">
        <f>DATEDIF(employee_data36[[#This Row],[DOB]],DATE(2023, 1, 1), "Y")</f>
        <v>62</v>
      </c>
      <c r="X1245" s="6" t="str">
        <f>IF(employee_data3[[#This Row],[Age]]&lt;=25, "Remaja", IF(employee_data3[[#This Row],[Age]]&lt;=55, "Dewasa", "Lansia"))</f>
        <v>Lansia</v>
      </c>
      <c r="Y1245" s="7" t="str">
        <f>CONCATENATE(employee_data36[[#This Row],[First-LastName]]," ",employee_data36[[#This Row],[DOB]])</f>
        <v>Ernest-Munoz 22226</v>
      </c>
      <c r="Z1245" t="s">
        <v>40</v>
      </c>
      <c r="AA1245" t="s">
        <v>83</v>
      </c>
      <c r="AB1245" t="s">
        <v>42</v>
      </c>
      <c r="AC1245">
        <v>4772</v>
      </c>
      <c r="AD1245" t="s">
        <v>74</v>
      </c>
      <c r="AE1245" t="s">
        <v>44</v>
      </c>
      <c r="AF1245" t="s">
        <v>45</v>
      </c>
      <c r="AG1245">
        <v>3</v>
      </c>
    </row>
    <row r="1246" spans="1:33" x14ac:dyDescent="0.3">
      <c r="A1246">
        <v>1671</v>
      </c>
      <c r="B1246" t="s">
        <v>4003</v>
      </c>
      <c r="C1246" t="s">
        <v>1524</v>
      </c>
      <c r="D1246" s="6" t="str">
        <f>CONCATENATE(employee_data36[[#This Row],[FirstName]], "-",employee_data36[[#This Row],[LastName]] )</f>
        <v>Rose-Jordan</v>
      </c>
      <c r="E1246" s="1">
        <v>44521</v>
      </c>
      <c r="F1246" s="1">
        <v>44542</v>
      </c>
      <c r="G1246" s="7" t="str">
        <f>IF(ISBLANK(employee_data36[[#This Row],[ExitDate]]),"Yes","")</f>
        <v/>
      </c>
      <c r="H1246" t="s">
        <v>4854</v>
      </c>
      <c r="I1246" t="s">
        <v>4971</v>
      </c>
      <c r="J1246" t="s">
        <v>4972</v>
      </c>
      <c r="K1246" t="s">
        <v>139</v>
      </c>
      <c r="L1246" t="s">
        <v>32</v>
      </c>
      <c r="M1246" s="6" t="str">
        <f>IF(ISBLANK(employee_data36[[#This Row],[ExitDate]]),"1","0")</f>
        <v>0</v>
      </c>
      <c r="N1246" s="6" t="str">
        <f>IF(employee_data36[[#This Row],[EmployeeStatus]]="Active", "Active", "Tidak Active")</f>
        <v>Active</v>
      </c>
      <c r="O1246" t="s">
        <v>33</v>
      </c>
      <c r="P1246" t="s">
        <v>51</v>
      </c>
      <c r="Q1246" t="s">
        <v>63</v>
      </c>
      <c r="R1246" t="s">
        <v>99</v>
      </c>
      <c r="S1246" t="s">
        <v>4973</v>
      </c>
      <c r="T1246" t="s">
        <v>65</v>
      </c>
      <c r="U1246" t="s">
        <v>177</v>
      </c>
      <c r="V1246" s="1">
        <v>23660</v>
      </c>
      <c r="W1246" s="6">
        <f>DATEDIF(employee_data36[[#This Row],[DOB]],DATE(2023, 1, 1), "Y")</f>
        <v>58</v>
      </c>
      <c r="X1246" s="6" t="str">
        <f>IF(employee_data3[[#This Row],[Age]]&lt;=25, "Remaja", IF(employee_data3[[#This Row],[Age]]&lt;=55, "Dewasa", "Lansia"))</f>
        <v>Lansia</v>
      </c>
      <c r="Y1246" s="7" t="str">
        <f>CONCATENATE(employee_data36[[#This Row],[First-LastName]]," ",employee_data36[[#This Row],[DOB]])</f>
        <v>Rose-Jordan 23660</v>
      </c>
      <c r="Z1246" t="s">
        <v>40</v>
      </c>
      <c r="AA1246" t="s">
        <v>178</v>
      </c>
      <c r="AB1246" t="s">
        <v>42</v>
      </c>
      <c r="AC1246">
        <v>83162</v>
      </c>
      <c r="AD1246" t="s">
        <v>43</v>
      </c>
      <c r="AE1246" t="s">
        <v>84</v>
      </c>
      <c r="AF1246" t="s">
        <v>45</v>
      </c>
      <c r="AG1246">
        <v>3</v>
      </c>
    </row>
    <row r="1247" spans="1:33" x14ac:dyDescent="0.3">
      <c r="A1247">
        <v>1672</v>
      </c>
      <c r="B1247" t="s">
        <v>2182</v>
      </c>
      <c r="C1247" t="s">
        <v>2396</v>
      </c>
      <c r="D1247" s="6" t="str">
        <f>CONCATENATE(employee_data36[[#This Row],[FirstName]], "-",employee_data36[[#This Row],[LastName]] )</f>
        <v>Amaris-Torres</v>
      </c>
      <c r="E1247" s="1">
        <v>44263</v>
      </c>
      <c r="F1247" s="1"/>
      <c r="G1247" s="7" t="str">
        <f>IF(ISBLANK(employee_data36[[#This Row],[ExitDate]]),"Yes","")</f>
        <v>Yes</v>
      </c>
      <c r="H1247" t="s">
        <v>2397</v>
      </c>
      <c r="I1247" t="s">
        <v>4974</v>
      </c>
      <c r="J1247" t="s">
        <v>4975</v>
      </c>
      <c r="K1247" t="s">
        <v>31</v>
      </c>
      <c r="L1247" t="s">
        <v>32</v>
      </c>
      <c r="M1247" s="6" t="str">
        <f>IF(ISBLANK(employee_data36[[#This Row],[ExitDate]]),"1","0")</f>
        <v>1</v>
      </c>
      <c r="N1247" s="6" t="str">
        <f>IF(employee_data36[[#This Row],[EmployeeStatus]]="Active", "Active", "Tidak Active")</f>
        <v>Active</v>
      </c>
      <c r="O1247" t="s">
        <v>63</v>
      </c>
      <c r="P1247" t="s">
        <v>64</v>
      </c>
      <c r="Q1247" t="s">
        <v>52</v>
      </c>
      <c r="R1247" t="s">
        <v>36</v>
      </c>
      <c r="S1247" t="s">
        <v>37</v>
      </c>
      <c r="T1247" t="s">
        <v>170</v>
      </c>
      <c r="U1247" t="s">
        <v>90</v>
      </c>
      <c r="V1247" s="1">
        <v>17313</v>
      </c>
      <c r="W1247" s="6">
        <f>DATEDIF(employee_data36[[#This Row],[DOB]],DATE(2023, 1, 1), "Y")</f>
        <v>75</v>
      </c>
      <c r="X1247" s="6" t="str">
        <f>IF(employee_data3[[#This Row],[Age]]&lt;=25, "Remaja", IF(employee_data3[[#This Row],[Age]]&lt;=55, "Dewasa", "Lansia"))</f>
        <v>Lansia</v>
      </c>
      <c r="Y1247" s="7" t="str">
        <f>CONCATENATE(employee_data36[[#This Row],[First-LastName]]," ",employee_data36[[#This Row],[DOB]])</f>
        <v>Amaris-Torres 17313</v>
      </c>
      <c r="Z1247" t="s">
        <v>40</v>
      </c>
      <c r="AA1247" t="s">
        <v>2143</v>
      </c>
      <c r="AB1247" t="s">
        <v>55</v>
      </c>
      <c r="AC1247">
        <v>21426</v>
      </c>
      <c r="AD1247" t="s">
        <v>128</v>
      </c>
      <c r="AE1247" t="s">
        <v>84</v>
      </c>
      <c r="AF1247" t="s">
        <v>45</v>
      </c>
      <c r="AG1247">
        <v>3</v>
      </c>
    </row>
    <row r="1248" spans="1:33" x14ac:dyDescent="0.3">
      <c r="A1248">
        <v>1673</v>
      </c>
      <c r="B1248" t="s">
        <v>4587</v>
      </c>
      <c r="C1248" t="s">
        <v>4976</v>
      </c>
      <c r="D1248" s="6" t="str">
        <f>CONCATENATE(employee_data36[[#This Row],[FirstName]], "-",employee_data36[[#This Row],[LastName]] )</f>
        <v>Titus-Lowe</v>
      </c>
      <c r="E1248" s="1">
        <v>43698</v>
      </c>
      <c r="F1248" s="1"/>
      <c r="G1248" s="7" t="str">
        <f>IF(ISBLANK(employee_data36[[#This Row],[ExitDate]]),"Yes","")</f>
        <v>Yes</v>
      </c>
      <c r="H1248" t="s">
        <v>2402</v>
      </c>
      <c r="I1248" t="s">
        <v>4977</v>
      </c>
      <c r="J1248" t="s">
        <v>4978</v>
      </c>
      <c r="K1248" t="s">
        <v>50</v>
      </c>
      <c r="L1248" t="s">
        <v>32</v>
      </c>
      <c r="M1248" s="6" t="str">
        <f>IF(ISBLANK(employee_data36[[#This Row],[ExitDate]]),"1","0")</f>
        <v>1</v>
      </c>
      <c r="N1248" s="6" t="str">
        <f>IF(employee_data36[[#This Row],[EmployeeStatus]]="Active", "Active", "Tidak Active")</f>
        <v>Active</v>
      </c>
      <c r="O1248" t="s">
        <v>52</v>
      </c>
      <c r="P1248" t="s">
        <v>34</v>
      </c>
      <c r="Q1248" t="s">
        <v>63</v>
      </c>
      <c r="R1248" t="s">
        <v>36</v>
      </c>
      <c r="S1248" t="s">
        <v>37</v>
      </c>
      <c r="T1248" t="s">
        <v>170</v>
      </c>
      <c r="U1248" t="s">
        <v>81</v>
      </c>
      <c r="V1248" s="1">
        <v>18574</v>
      </c>
      <c r="W1248" s="6">
        <f>DATEDIF(employee_data36[[#This Row],[DOB]],DATE(2023, 1, 1), "Y")</f>
        <v>72</v>
      </c>
      <c r="X1248" s="6" t="str">
        <f>IF(employee_data3[[#This Row],[Age]]&lt;=25, "Remaja", IF(employee_data3[[#This Row],[Age]]&lt;=55, "Dewasa", "Lansia"))</f>
        <v>Lansia</v>
      </c>
      <c r="Y1248" s="7" t="str">
        <f>CONCATENATE(employee_data36[[#This Row],[First-LastName]]," ",employee_data36[[#This Row],[DOB]])</f>
        <v>Titus-Lowe 18574</v>
      </c>
      <c r="Z1248" t="s">
        <v>40</v>
      </c>
      <c r="AA1248" t="s">
        <v>83</v>
      </c>
      <c r="AB1248" t="s">
        <v>42</v>
      </c>
      <c r="AC1248">
        <v>74874</v>
      </c>
      <c r="AD1248" t="s">
        <v>74</v>
      </c>
      <c r="AE1248" t="s">
        <v>44</v>
      </c>
      <c r="AF1248" t="s">
        <v>45</v>
      </c>
      <c r="AG1248">
        <v>3</v>
      </c>
    </row>
    <row r="1249" spans="1:33" x14ac:dyDescent="0.3">
      <c r="A1249">
        <v>1674</v>
      </c>
      <c r="B1249" t="s">
        <v>4979</v>
      </c>
      <c r="C1249" t="s">
        <v>4980</v>
      </c>
      <c r="D1249" s="6" t="str">
        <f>CONCATENATE(employee_data36[[#This Row],[FirstName]], "-",employee_data36[[#This Row],[LastName]] )</f>
        <v>Savanah-Prince</v>
      </c>
      <c r="E1249" s="1">
        <v>44681</v>
      </c>
      <c r="F1249" s="1">
        <v>45086</v>
      </c>
      <c r="G1249" s="7" t="str">
        <f>IF(ISBLANK(employee_data36[[#This Row],[ExitDate]]),"Yes","")</f>
        <v/>
      </c>
      <c r="H1249" t="s">
        <v>4798</v>
      </c>
      <c r="I1249" t="s">
        <v>4981</v>
      </c>
      <c r="J1249" t="s">
        <v>4982</v>
      </c>
      <c r="K1249" t="s">
        <v>139</v>
      </c>
      <c r="L1249" t="s">
        <v>2300</v>
      </c>
      <c r="M1249" s="6" t="str">
        <f>IF(ISBLANK(employee_data36[[#This Row],[ExitDate]]),"1","0")</f>
        <v>0</v>
      </c>
      <c r="N1249" s="6" t="str">
        <f>IF(employee_data36[[#This Row],[EmployeeStatus]]="Active", "Active", "Tidak Active")</f>
        <v>Tidak Active</v>
      </c>
      <c r="O1249" t="s">
        <v>52</v>
      </c>
      <c r="P1249" t="s">
        <v>64</v>
      </c>
      <c r="Q1249" t="s">
        <v>63</v>
      </c>
      <c r="R1249" t="s">
        <v>99</v>
      </c>
      <c r="S1249" t="s">
        <v>4983</v>
      </c>
      <c r="T1249" t="s">
        <v>170</v>
      </c>
      <c r="U1249" t="s">
        <v>305</v>
      </c>
      <c r="V1249" s="1">
        <v>16970</v>
      </c>
      <c r="W1249" s="6">
        <f>DATEDIF(employee_data36[[#This Row],[DOB]],DATE(2023, 1, 1), "Y")</f>
        <v>76</v>
      </c>
      <c r="X1249" s="6" t="str">
        <f>IF(employee_data3[[#This Row],[Age]]&lt;=25, "Remaja", IF(employee_data3[[#This Row],[Age]]&lt;=55, "Dewasa", "Lansia"))</f>
        <v>Lansia</v>
      </c>
      <c r="Y1249" s="7" t="str">
        <f>CONCATENATE(employee_data36[[#This Row],[First-LastName]]," ",employee_data36[[#This Row],[DOB]])</f>
        <v>Savanah-Prince 16970</v>
      </c>
      <c r="Z1249" t="s">
        <v>40</v>
      </c>
      <c r="AA1249" t="s">
        <v>83</v>
      </c>
      <c r="AB1249" t="s">
        <v>42</v>
      </c>
      <c r="AC1249">
        <v>56043</v>
      </c>
      <c r="AD1249" t="s">
        <v>74</v>
      </c>
      <c r="AE1249" t="s">
        <v>84</v>
      </c>
      <c r="AF1249" t="s">
        <v>45</v>
      </c>
      <c r="AG1249">
        <v>3</v>
      </c>
    </row>
    <row r="1250" spans="1:33" x14ac:dyDescent="0.3">
      <c r="A1250">
        <v>1675</v>
      </c>
      <c r="B1250" t="s">
        <v>3540</v>
      </c>
      <c r="C1250" t="s">
        <v>4984</v>
      </c>
      <c r="D1250" s="6" t="str">
        <f>CONCATENATE(employee_data36[[#This Row],[FirstName]], "-",employee_data36[[#This Row],[LastName]] )</f>
        <v>Dawson-Pollard</v>
      </c>
      <c r="E1250" s="1">
        <v>44960</v>
      </c>
      <c r="F1250" s="1">
        <v>45032</v>
      </c>
      <c r="G1250" s="7" t="str">
        <f>IF(ISBLANK(employee_data36[[#This Row],[ExitDate]]),"Yes","")</f>
        <v/>
      </c>
      <c r="H1250" t="s">
        <v>59</v>
      </c>
      <c r="I1250" t="s">
        <v>4985</v>
      </c>
      <c r="J1250" t="s">
        <v>4986</v>
      </c>
      <c r="K1250" t="s">
        <v>133</v>
      </c>
      <c r="L1250" t="s">
        <v>32</v>
      </c>
      <c r="M1250" s="6" t="str">
        <f>IF(ISBLANK(employee_data36[[#This Row],[ExitDate]]),"1","0")</f>
        <v>0</v>
      </c>
      <c r="N1250" s="6" t="str">
        <f>IF(employee_data36[[#This Row],[EmployeeStatus]]="Active", "Active", "Tidak Active")</f>
        <v>Active</v>
      </c>
      <c r="O1250" t="s">
        <v>63</v>
      </c>
      <c r="P1250" t="s">
        <v>51</v>
      </c>
      <c r="Q1250" t="s">
        <v>52</v>
      </c>
      <c r="R1250" t="s">
        <v>126</v>
      </c>
      <c r="S1250" t="s">
        <v>4987</v>
      </c>
      <c r="T1250" t="s">
        <v>170</v>
      </c>
      <c r="U1250" t="s">
        <v>90</v>
      </c>
      <c r="V1250" s="1">
        <v>21856</v>
      </c>
      <c r="W1250" s="6">
        <f>DATEDIF(employee_data36[[#This Row],[DOB]],DATE(2023, 1, 1), "Y")</f>
        <v>63</v>
      </c>
      <c r="X1250" s="6" t="str">
        <f>IF(employee_data3[[#This Row],[Age]]&lt;=25, "Remaja", IF(employee_data3[[#This Row],[Age]]&lt;=55, "Dewasa", "Lansia"))</f>
        <v>Lansia</v>
      </c>
      <c r="Y1250" s="7" t="str">
        <f>CONCATENATE(employee_data36[[#This Row],[First-LastName]]," ",employee_data36[[#This Row],[DOB]])</f>
        <v>Dawson-Pollard 21856</v>
      </c>
      <c r="Z1250" t="s">
        <v>40</v>
      </c>
      <c r="AA1250" t="s">
        <v>103</v>
      </c>
      <c r="AB1250" t="s">
        <v>55</v>
      </c>
      <c r="AC1250">
        <v>59192</v>
      </c>
      <c r="AD1250" t="s">
        <v>56</v>
      </c>
      <c r="AE1250" t="s">
        <v>44</v>
      </c>
      <c r="AF1250" t="s">
        <v>45</v>
      </c>
      <c r="AG1250">
        <v>3</v>
      </c>
    </row>
    <row r="1251" spans="1:33" x14ac:dyDescent="0.3">
      <c r="A1251">
        <v>1676</v>
      </c>
      <c r="B1251" t="s">
        <v>4408</v>
      </c>
      <c r="C1251" t="s">
        <v>4588</v>
      </c>
      <c r="D1251" s="6" t="str">
        <f>CONCATENATE(employee_data36[[#This Row],[FirstName]], "-",employee_data36[[#This Row],[LastName]] )</f>
        <v>Moises-Day</v>
      </c>
      <c r="E1251" s="1">
        <v>45054</v>
      </c>
      <c r="F1251" s="1"/>
      <c r="G1251" s="7" t="str">
        <f>IF(ISBLANK(employee_data36[[#This Row],[ExitDate]]),"Yes","")</f>
        <v>Yes</v>
      </c>
      <c r="H1251" t="s">
        <v>59</v>
      </c>
      <c r="I1251" t="s">
        <v>4988</v>
      </c>
      <c r="J1251" t="s">
        <v>4989</v>
      </c>
      <c r="K1251" t="s">
        <v>80</v>
      </c>
      <c r="L1251" t="s">
        <v>32</v>
      </c>
      <c r="M1251" s="6" t="str">
        <f>IF(ISBLANK(employee_data36[[#This Row],[ExitDate]]),"1","0")</f>
        <v>1</v>
      </c>
      <c r="N1251" s="6" t="str">
        <f>IF(employee_data36[[#This Row],[EmployeeStatus]]="Active", "Active", "Tidak Active")</f>
        <v>Active</v>
      </c>
      <c r="O1251" t="s">
        <v>52</v>
      </c>
      <c r="P1251" t="s">
        <v>64</v>
      </c>
      <c r="Q1251" t="s">
        <v>63</v>
      </c>
      <c r="R1251" t="s">
        <v>36</v>
      </c>
      <c r="S1251" t="s">
        <v>37</v>
      </c>
      <c r="T1251" t="s">
        <v>170</v>
      </c>
      <c r="U1251" t="s">
        <v>332</v>
      </c>
      <c r="V1251" s="1">
        <v>23235</v>
      </c>
      <c r="W1251" s="6">
        <f>DATEDIF(employee_data36[[#This Row],[DOB]],DATE(2023, 1, 1), "Y")</f>
        <v>59</v>
      </c>
      <c r="X1251" s="6" t="str">
        <f>IF(employee_data3[[#This Row],[Age]]&lt;=25, "Remaja", IF(employee_data3[[#This Row],[Age]]&lt;=55, "Dewasa", "Lansia"))</f>
        <v>Lansia</v>
      </c>
      <c r="Y1251" s="7" t="str">
        <f>CONCATENATE(employee_data36[[#This Row],[First-LastName]]," ",employee_data36[[#This Row],[DOB]])</f>
        <v>Moises-Day 23235</v>
      </c>
      <c r="Z1251" t="s">
        <v>40</v>
      </c>
      <c r="AA1251" t="s">
        <v>226</v>
      </c>
      <c r="AB1251" t="s">
        <v>55</v>
      </c>
      <c r="AC1251">
        <v>82767</v>
      </c>
      <c r="AD1251" t="s">
        <v>74</v>
      </c>
      <c r="AE1251" t="s">
        <v>44</v>
      </c>
      <c r="AF1251" t="s">
        <v>45</v>
      </c>
      <c r="AG1251">
        <v>3</v>
      </c>
    </row>
    <row r="1252" spans="1:33" x14ac:dyDescent="0.3">
      <c r="A1252">
        <v>1677</v>
      </c>
      <c r="B1252" t="s">
        <v>4990</v>
      </c>
      <c r="C1252" t="s">
        <v>3596</v>
      </c>
      <c r="D1252" s="6" t="str">
        <f>CONCATENATE(employee_data36[[#This Row],[FirstName]], "-",employee_data36[[#This Row],[LastName]] )</f>
        <v>Sadie-Sheppard</v>
      </c>
      <c r="E1252" s="1">
        <v>44771</v>
      </c>
      <c r="F1252" s="1"/>
      <c r="G1252" s="7" t="str">
        <f>IF(ISBLANK(employee_data36[[#This Row],[ExitDate]]),"Yes","")</f>
        <v>Yes</v>
      </c>
      <c r="H1252" t="s">
        <v>59</v>
      </c>
      <c r="I1252" t="s">
        <v>4991</v>
      </c>
      <c r="J1252" t="s">
        <v>4992</v>
      </c>
      <c r="K1252" t="s">
        <v>98</v>
      </c>
      <c r="L1252" t="s">
        <v>32</v>
      </c>
      <c r="M1252" s="6" t="str">
        <f>IF(ISBLANK(employee_data36[[#This Row],[ExitDate]]),"1","0")</f>
        <v>1</v>
      </c>
      <c r="N1252" s="6" t="str">
        <f>IF(employee_data36[[#This Row],[EmployeeStatus]]="Active", "Active", "Tidak Active")</f>
        <v>Active</v>
      </c>
      <c r="O1252" t="s">
        <v>52</v>
      </c>
      <c r="P1252" t="s">
        <v>64</v>
      </c>
      <c r="Q1252" t="s">
        <v>52</v>
      </c>
      <c r="R1252" t="s">
        <v>36</v>
      </c>
      <c r="S1252" t="s">
        <v>37</v>
      </c>
      <c r="T1252" t="s">
        <v>170</v>
      </c>
      <c r="U1252" t="s">
        <v>81</v>
      </c>
      <c r="V1252" s="1">
        <v>24068</v>
      </c>
      <c r="W1252" s="6">
        <f>DATEDIF(employee_data36[[#This Row],[DOB]],DATE(2023, 1, 1), "Y")</f>
        <v>57</v>
      </c>
      <c r="X1252" s="6" t="str">
        <f>IF(employee_data3[[#This Row],[Age]]&lt;=25, "Remaja", IF(employee_data3[[#This Row],[Age]]&lt;=55, "Dewasa", "Lansia"))</f>
        <v>Lansia</v>
      </c>
      <c r="Y1252" s="7" t="str">
        <f>CONCATENATE(employee_data36[[#This Row],[First-LastName]]," ",employee_data36[[#This Row],[DOB]])</f>
        <v>Sadie-Sheppard 24068</v>
      </c>
      <c r="Z1252" t="s">
        <v>112</v>
      </c>
      <c r="AA1252" t="s">
        <v>226</v>
      </c>
      <c r="AB1252" t="s">
        <v>42</v>
      </c>
      <c r="AC1252">
        <v>44156</v>
      </c>
      <c r="AD1252" t="s">
        <v>74</v>
      </c>
      <c r="AE1252" t="s">
        <v>44</v>
      </c>
      <c r="AF1252" t="s">
        <v>45</v>
      </c>
      <c r="AG1252">
        <v>3</v>
      </c>
    </row>
    <row r="1253" spans="1:33" x14ac:dyDescent="0.3">
      <c r="A1253">
        <v>1678</v>
      </c>
      <c r="B1253" t="s">
        <v>4344</v>
      </c>
      <c r="C1253" t="s">
        <v>1336</v>
      </c>
      <c r="D1253" s="6" t="str">
        <f>CONCATENATE(employee_data36[[#This Row],[FirstName]], "-",employee_data36[[#This Row],[LastName]] )</f>
        <v>Soren-Coleman</v>
      </c>
      <c r="E1253" s="1">
        <v>44153</v>
      </c>
      <c r="F1253" s="1">
        <v>44338</v>
      </c>
      <c r="G1253" s="7" t="str">
        <f>IF(ISBLANK(employee_data36[[#This Row],[ExitDate]]),"Yes","")</f>
        <v/>
      </c>
      <c r="H1253" t="s">
        <v>2619</v>
      </c>
      <c r="I1253" t="s">
        <v>4993</v>
      </c>
      <c r="J1253" t="s">
        <v>4994</v>
      </c>
      <c r="K1253" t="s">
        <v>62</v>
      </c>
      <c r="L1253" t="s">
        <v>32</v>
      </c>
      <c r="M1253" s="6" t="str">
        <f>IF(ISBLANK(employee_data36[[#This Row],[ExitDate]]),"1","0")</f>
        <v>0</v>
      </c>
      <c r="N1253" s="6" t="str">
        <f>IF(employee_data36[[#This Row],[EmployeeStatus]]="Active", "Active", "Tidak Active")</f>
        <v>Active</v>
      </c>
      <c r="O1253" t="s">
        <v>52</v>
      </c>
      <c r="P1253" t="s">
        <v>51</v>
      </c>
      <c r="Q1253" t="s">
        <v>52</v>
      </c>
      <c r="R1253" t="s">
        <v>126</v>
      </c>
      <c r="S1253" t="s">
        <v>4995</v>
      </c>
      <c r="T1253" t="s">
        <v>2623</v>
      </c>
      <c r="U1253" t="s">
        <v>90</v>
      </c>
      <c r="V1253" s="1">
        <v>16889</v>
      </c>
      <c r="W1253" s="6">
        <f>DATEDIF(employee_data36[[#This Row],[DOB]],DATE(2023, 1, 1), "Y")</f>
        <v>76</v>
      </c>
      <c r="X1253" s="6" t="str">
        <f>IF(employee_data3[[#This Row],[Age]]&lt;=25, "Remaja", IF(employee_data3[[#This Row],[Age]]&lt;=55, "Dewasa", "Lansia"))</f>
        <v>Lansia</v>
      </c>
      <c r="Y1253" s="7" t="str">
        <f>CONCATENATE(employee_data36[[#This Row],[First-LastName]]," ",employee_data36[[#This Row],[DOB]])</f>
        <v>Soren-Coleman 16889</v>
      </c>
      <c r="Z1253" t="s">
        <v>40</v>
      </c>
      <c r="AA1253" t="s">
        <v>103</v>
      </c>
      <c r="AB1253" t="s">
        <v>42</v>
      </c>
      <c r="AC1253">
        <v>59433</v>
      </c>
      <c r="AD1253" t="s">
        <v>93</v>
      </c>
      <c r="AE1253" t="s">
        <v>44</v>
      </c>
      <c r="AF1253" t="s">
        <v>45</v>
      </c>
      <c r="AG1253">
        <v>3</v>
      </c>
    </row>
    <row r="1254" spans="1:33" x14ac:dyDescent="0.3">
      <c r="A1254">
        <v>1679</v>
      </c>
      <c r="B1254" t="s">
        <v>4557</v>
      </c>
      <c r="C1254" t="s">
        <v>4996</v>
      </c>
      <c r="D1254" s="6" t="str">
        <f>CONCATENATE(employee_data36[[#This Row],[FirstName]], "-",employee_data36[[#This Row],[LastName]] )</f>
        <v>Sage-Morris</v>
      </c>
      <c r="E1254" s="1">
        <v>44332</v>
      </c>
      <c r="F1254" s="1">
        <v>44665</v>
      </c>
      <c r="G1254" s="7" t="str">
        <f>IF(ISBLANK(employee_data36[[#This Row],[ExitDate]]),"Yes","")</f>
        <v/>
      </c>
      <c r="H1254" t="s">
        <v>2619</v>
      </c>
      <c r="I1254" t="s">
        <v>4997</v>
      </c>
      <c r="J1254" t="s">
        <v>4998</v>
      </c>
      <c r="K1254" t="s">
        <v>89</v>
      </c>
      <c r="L1254" t="s">
        <v>32</v>
      </c>
      <c r="M1254" s="6" t="str">
        <f>IF(ISBLANK(employee_data36[[#This Row],[ExitDate]]),"1","0")</f>
        <v>0</v>
      </c>
      <c r="N1254" s="6" t="str">
        <f>IF(employee_data36[[#This Row],[EmployeeStatus]]="Active", "Active", "Tidak Active")</f>
        <v>Active</v>
      </c>
      <c r="O1254" t="s">
        <v>52</v>
      </c>
      <c r="P1254" t="s">
        <v>34</v>
      </c>
      <c r="Q1254" t="s">
        <v>52</v>
      </c>
      <c r="R1254" t="s">
        <v>175</v>
      </c>
      <c r="S1254" t="s">
        <v>4999</v>
      </c>
      <c r="T1254" t="s">
        <v>2623</v>
      </c>
      <c r="U1254" t="s">
        <v>111</v>
      </c>
      <c r="V1254" s="1">
        <v>16420</v>
      </c>
      <c r="W1254" s="6">
        <f>DATEDIF(employee_data36[[#This Row],[DOB]],DATE(2023, 1, 1), "Y")</f>
        <v>78</v>
      </c>
      <c r="X1254" s="6" t="str">
        <f>IF(employee_data3[[#This Row],[Age]]&lt;=25, "Remaja", IF(employee_data3[[#This Row],[Age]]&lt;=55, "Dewasa", "Lansia"))</f>
        <v>Lansia</v>
      </c>
      <c r="Y1254" s="7" t="str">
        <f>CONCATENATE(employee_data36[[#This Row],[First-LastName]]," ",employee_data36[[#This Row],[DOB]])</f>
        <v>Sage-Morris 16420</v>
      </c>
      <c r="Z1254" t="s">
        <v>40</v>
      </c>
      <c r="AA1254" t="s">
        <v>419</v>
      </c>
      <c r="AB1254" t="s">
        <v>55</v>
      </c>
      <c r="AC1254">
        <v>42691</v>
      </c>
      <c r="AD1254" t="s">
        <v>93</v>
      </c>
      <c r="AE1254" t="s">
        <v>44</v>
      </c>
      <c r="AF1254" t="s">
        <v>45</v>
      </c>
      <c r="AG1254">
        <v>3</v>
      </c>
    </row>
    <row r="1255" spans="1:33" x14ac:dyDescent="0.3">
      <c r="A1255">
        <v>1680</v>
      </c>
      <c r="B1255" t="s">
        <v>5000</v>
      </c>
      <c r="C1255" t="s">
        <v>5001</v>
      </c>
      <c r="D1255" s="6" t="str">
        <f>CONCATENATE(employee_data36[[#This Row],[FirstName]], "-",employee_data36[[#This Row],[LastName]] )</f>
        <v>Lillian-Steele</v>
      </c>
      <c r="E1255" s="1">
        <v>43763</v>
      </c>
      <c r="F1255" s="1">
        <v>44120</v>
      </c>
      <c r="G1255" s="7" t="str">
        <f>IF(ISBLANK(employee_data36[[#This Row],[ExitDate]]),"Yes","")</f>
        <v/>
      </c>
      <c r="H1255" t="s">
        <v>2619</v>
      </c>
      <c r="I1255" t="s">
        <v>5002</v>
      </c>
      <c r="J1255" t="s">
        <v>5003</v>
      </c>
      <c r="K1255" t="s">
        <v>31</v>
      </c>
      <c r="L1255" t="s">
        <v>32</v>
      </c>
      <c r="M1255" s="6" t="str">
        <f>IF(ISBLANK(employee_data36[[#This Row],[ExitDate]]),"1","0")</f>
        <v>0</v>
      </c>
      <c r="N1255" s="6" t="str">
        <f>IF(employee_data36[[#This Row],[EmployeeStatus]]="Active", "Active", "Tidak Active")</f>
        <v>Active</v>
      </c>
      <c r="O1255" t="s">
        <v>63</v>
      </c>
      <c r="P1255" t="s">
        <v>34</v>
      </c>
      <c r="Q1255" t="s">
        <v>35</v>
      </c>
      <c r="R1255" t="s">
        <v>99</v>
      </c>
      <c r="S1255" t="s">
        <v>5004</v>
      </c>
      <c r="T1255" t="s">
        <v>170</v>
      </c>
      <c r="U1255" t="s">
        <v>81</v>
      </c>
      <c r="V1255" s="1">
        <v>28004</v>
      </c>
      <c r="W1255" s="6">
        <f>DATEDIF(employee_data36[[#This Row],[DOB]],DATE(2023, 1, 1), "Y")</f>
        <v>46</v>
      </c>
      <c r="X1255" s="6" t="str">
        <f>IF(employee_data3[[#This Row],[Age]]&lt;=25, "Remaja", IF(employee_data3[[#This Row],[Age]]&lt;=55, "Dewasa", "Lansia"))</f>
        <v>Dewasa</v>
      </c>
      <c r="Y1255" s="7" t="str">
        <f>CONCATENATE(employee_data36[[#This Row],[First-LastName]]," ",employee_data36[[#This Row],[DOB]])</f>
        <v>Lillian-Steele 28004</v>
      </c>
      <c r="Z1255" t="s">
        <v>40</v>
      </c>
      <c r="AA1255" t="s">
        <v>83</v>
      </c>
      <c r="AB1255" t="s">
        <v>55</v>
      </c>
      <c r="AC1255">
        <v>33673</v>
      </c>
      <c r="AD1255" t="s">
        <v>74</v>
      </c>
      <c r="AE1255" t="s">
        <v>104</v>
      </c>
      <c r="AF1255" t="s">
        <v>45</v>
      </c>
      <c r="AG1255">
        <v>3</v>
      </c>
    </row>
    <row r="1256" spans="1:33" x14ac:dyDescent="0.3">
      <c r="A1256">
        <v>1681</v>
      </c>
      <c r="B1256" t="s">
        <v>1701</v>
      </c>
      <c r="C1256" t="s">
        <v>5005</v>
      </c>
      <c r="D1256" s="6" t="str">
        <f>CONCATENATE(employee_data36[[#This Row],[FirstName]], "-",employee_data36[[#This Row],[LastName]] )</f>
        <v>Deanna-Meza</v>
      </c>
      <c r="E1256" s="1">
        <v>44990</v>
      </c>
      <c r="F1256" s="1">
        <v>45050</v>
      </c>
      <c r="G1256" s="7" t="str">
        <f>IF(ISBLANK(employee_data36[[#This Row],[ExitDate]]),"Yes","")</f>
        <v/>
      </c>
      <c r="H1256" t="s">
        <v>4854</v>
      </c>
      <c r="I1256" t="s">
        <v>5006</v>
      </c>
      <c r="J1256" t="s">
        <v>5007</v>
      </c>
      <c r="K1256" t="s">
        <v>133</v>
      </c>
      <c r="L1256" t="s">
        <v>32</v>
      </c>
      <c r="M1256" s="6" t="str">
        <f>IF(ISBLANK(employee_data36[[#This Row],[ExitDate]]),"1","0")</f>
        <v>0</v>
      </c>
      <c r="N1256" s="6" t="str">
        <f>IF(employee_data36[[#This Row],[EmployeeStatus]]="Active", "Active", "Tidak Active")</f>
        <v>Active</v>
      </c>
      <c r="O1256" t="s">
        <v>33</v>
      </c>
      <c r="P1256" t="s">
        <v>64</v>
      </c>
      <c r="Q1256" t="s">
        <v>35</v>
      </c>
      <c r="R1256" t="s">
        <v>140</v>
      </c>
      <c r="S1256" t="s">
        <v>5008</v>
      </c>
      <c r="T1256" t="s">
        <v>170</v>
      </c>
      <c r="U1256" t="s">
        <v>111</v>
      </c>
      <c r="V1256" s="1">
        <v>27312</v>
      </c>
      <c r="W1256" s="6">
        <f>DATEDIF(employee_data36[[#This Row],[DOB]],DATE(2023, 1, 1), "Y")</f>
        <v>48</v>
      </c>
      <c r="X1256" s="6" t="str">
        <f>IF(employee_data3[[#This Row],[Age]]&lt;=25, "Remaja", IF(employee_data3[[#This Row],[Age]]&lt;=55, "Dewasa", "Lansia"))</f>
        <v>Dewasa</v>
      </c>
      <c r="Y1256" s="7" t="str">
        <f>CONCATENATE(employee_data36[[#This Row],[First-LastName]]," ",employee_data36[[#This Row],[DOB]])</f>
        <v>Deanna-Meza 27312</v>
      </c>
      <c r="Z1256" t="s">
        <v>40</v>
      </c>
      <c r="AA1256" t="s">
        <v>113</v>
      </c>
      <c r="AB1256" t="s">
        <v>42</v>
      </c>
      <c r="AC1256">
        <v>34659</v>
      </c>
      <c r="AD1256" t="s">
        <v>43</v>
      </c>
      <c r="AE1256" t="s">
        <v>104</v>
      </c>
      <c r="AF1256" t="s">
        <v>45</v>
      </c>
      <c r="AG1256">
        <v>3</v>
      </c>
    </row>
    <row r="1257" spans="1:33" x14ac:dyDescent="0.3">
      <c r="A1257">
        <v>1682</v>
      </c>
      <c r="B1257" t="s">
        <v>5009</v>
      </c>
      <c r="C1257" t="s">
        <v>2737</v>
      </c>
      <c r="D1257" s="6" t="str">
        <f>CONCATENATE(employee_data36[[#This Row],[FirstName]], "-",employee_data36[[#This Row],[LastName]] )</f>
        <v>Troy-Todd</v>
      </c>
      <c r="E1257" s="1">
        <v>44348</v>
      </c>
      <c r="F1257" s="1"/>
      <c r="G1257" s="7" t="str">
        <f>IF(ISBLANK(employee_data36[[#This Row],[ExitDate]]),"Yes","")</f>
        <v>Yes</v>
      </c>
      <c r="H1257" t="s">
        <v>4854</v>
      </c>
      <c r="I1257" t="s">
        <v>5010</v>
      </c>
      <c r="J1257" t="s">
        <v>5011</v>
      </c>
      <c r="K1257" t="s">
        <v>50</v>
      </c>
      <c r="L1257" t="s">
        <v>32</v>
      </c>
      <c r="M1257" s="6" t="str">
        <f>IF(ISBLANK(employee_data36[[#This Row],[ExitDate]]),"1","0")</f>
        <v>1</v>
      </c>
      <c r="N1257" s="6" t="str">
        <f>IF(employee_data36[[#This Row],[EmployeeStatus]]="Active", "Active", "Tidak Active")</f>
        <v>Active</v>
      </c>
      <c r="O1257" t="s">
        <v>52</v>
      </c>
      <c r="P1257" t="s">
        <v>64</v>
      </c>
      <c r="Q1257" t="s">
        <v>52</v>
      </c>
      <c r="R1257" t="s">
        <v>36</v>
      </c>
      <c r="S1257" t="s">
        <v>37</v>
      </c>
      <c r="T1257" t="s">
        <v>170</v>
      </c>
      <c r="U1257" t="s">
        <v>53</v>
      </c>
      <c r="V1257" s="1">
        <v>25931</v>
      </c>
      <c r="W1257" s="6">
        <f>DATEDIF(employee_data36[[#This Row],[DOB]],DATE(2023, 1, 1), "Y")</f>
        <v>52</v>
      </c>
      <c r="X1257" s="6" t="str">
        <f>IF(employee_data3[[#This Row],[Age]]&lt;=25, "Remaja", IF(employee_data3[[#This Row],[Age]]&lt;=55, "Dewasa", "Lansia"))</f>
        <v>Dewasa</v>
      </c>
      <c r="Y1257" s="7" t="str">
        <f>CONCATENATE(employee_data36[[#This Row],[First-LastName]]," ",employee_data36[[#This Row],[DOB]])</f>
        <v>Troy-Todd 25931</v>
      </c>
      <c r="Z1257" t="s">
        <v>40</v>
      </c>
      <c r="AA1257" t="s">
        <v>226</v>
      </c>
      <c r="AB1257" t="s">
        <v>42</v>
      </c>
      <c r="AC1257">
        <v>65125</v>
      </c>
      <c r="AD1257" t="s">
        <v>93</v>
      </c>
      <c r="AE1257" t="s">
        <v>84</v>
      </c>
      <c r="AF1257" t="s">
        <v>45</v>
      </c>
      <c r="AG1257">
        <v>3</v>
      </c>
    </row>
    <row r="1258" spans="1:33" x14ac:dyDescent="0.3">
      <c r="A1258">
        <v>1683</v>
      </c>
      <c r="B1258" t="s">
        <v>5012</v>
      </c>
      <c r="C1258" t="s">
        <v>3325</v>
      </c>
      <c r="D1258" s="6" t="str">
        <f>CONCATENATE(employee_data36[[#This Row],[FirstName]], "-",employee_data36[[#This Row],[LastName]] )</f>
        <v>Beckett-Shea</v>
      </c>
      <c r="E1258" s="1">
        <v>44583</v>
      </c>
      <c r="F1258" s="1">
        <v>44767</v>
      </c>
      <c r="G1258" s="7" t="str">
        <f>IF(ISBLANK(employee_data36[[#This Row],[ExitDate]]),"Yes","")</f>
        <v/>
      </c>
      <c r="H1258" t="s">
        <v>4854</v>
      </c>
      <c r="I1258" t="s">
        <v>5013</v>
      </c>
      <c r="J1258" t="s">
        <v>5014</v>
      </c>
      <c r="K1258" t="s">
        <v>139</v>
      </c>
      <c r="L1258" t="s">
        <v>745</v>
      </c>
      <c r="M1258" s="6" t="str">
        <f>IF(ISBLANK(employee_data36[[#This Row],[ExitDate]]),"1","0")</f>
        <v>0</v>
      </c>
      <c r="N1258" s="6" t="str">
        <f>IF(employee_data36[[#This Row],[EmployeeStatus]]="Active", "Active", "Tidak Active")</f>
        <v>Tidak Active</v>
      </c>
      <c r="O1258" t="s">
        <v>63</v>
      </c>
      <c r="P1258" t="s">
        <v>64</v>
      </c>
      <c r="Q1258" t="s">
        <v>52</v>
      </c>
      <c r="R1258" t="s">
        <v>175</v>
      </c>
      <c r="S1258" t="s">
        <v>5015</v>
      </c>
      <c r="T1258" t="s">
        <v>65</v>
      </c>
      <c r="U1258" t="s">
        <v>53</v>
      </c>
      <c r="V1258" s="1">
        <v>32187</v>
      </c>
      <c r="W1258" s="6">
        <f>DATEDIF(employee_data36[[#This Row],[DOB]],DATE(2023, 1, 1), "Y")</f>
        <v>34</v>
      </c>
      <c r="X1258" s="6" t="str">
        <f>IF(employee_data3[[#This Row],[Age]]&lt;=25, "Remaja", IF(employee_data3[[#This Row],[Age]]&lt;=55, "Dewasa", "Lansia"))</f>
        <v>Dewasa</v>
      </c>
      <c r="Y1258" s="7" t="str">
        <f>CONCATENATE(employee_data36[[#This Row],[First-LastName]]," ",employee_data36[[#This Row],[DOB]])</f>
        <v>Beckett-Shea 32187</v>
      </c>
      <c r="Z1258" t="s">
        <v>40</v>
      </c>
      <c r="AA1258" t="s">
        <v>163</v>
      </c>
      <c r="AB1258" t="s">
        <v>42</v>
      </c>
      <c r="AC1258">
        <v>97969</v>
      </c>
      <c r="AD1258" t="s">
        <v>74</v>
      </c>
      <c r="AE1258" t="s">
        <v>84</v>
      </c>
      <c r="AF1258" t="s">
        <v>45</v>
      </c>
      <c r="AG1258">
        <v>3</v>
      </c>
    </row>
    <row r="1259" spans="1:33" x14ac:dyDescent="0.3">
      <c r="A1259">
        <v>1684</v>
      </c>
      <c r="B1259" t="s">
        <v>5016</v>
      </c>
      <c r="C1259" t="s">
        <v>495</v>
      </c>
      <c r="D1259" s="6" t="str">
        <f>CONCATENATE(employee_data36[[#This Row],[FirstName]], "-",employee_data36[[#This Row],[LastName]] )</f>
        <v>Eve-Barker</v>
      </c>
      <c r="E1259" s="1">
        <v>45116</v>
      </c>
      <c r="F1259" s="1">
        <v>45138</v>
      </c>
      <c r="G1259" s="7" t="str">
        <f>IF(ISBLANK(employee_data36[[#This Row],[ExitDate]]),"Yes","")</f>
        <v/>
      </c>
      <c r="H1259" t="s">
        <v>2397</v>
      </c>
      <c r="I1259" t="s">
        <v>5017</v>
      </c>
      <c r="J1259" t="s">
        <v>5018</v>
      </c>
      <c r="K1259" t="s">
        <v>98</v>
      </c>
      <c r="L1259" t="s">
        <v>2300</v>
      </c>
      <c r="M1259" s="6" t="str">
        <f>IF(ISBLANK(employee_data36[[#This Row],[ExitDate]]),"1","0")</f>
        <v>0</v>
      </c>
      <c r="N1259" s="6" t="str">
        <f>IF(employee_data36[[#This Row],[EmployeeStatus]]="Active", "Active", "Tidak Active")</f>
        <v>Tidak Active</v>
      </c>
      <c r="O1259" t="s">
        <v>33</v>
      </c>
      <c r="P1259" t="s">
        <v>51</v>
      </c>
      <c r="Q1259" t="s">
        <v>52</v>
      </c>
      <c r="R1259" t="s">
        <v>99</v>
      </c>
      <c r="S1259" t="s">
        <v>5019</v>
      </c>
      <c r="T1259" t="s">
        <v>170</v>
      </c>
      <c r="U1259" t="s">
        <v>111</v>
      </c>
      <c r="V1259" s="1">
        <v>23077</v>
      </c>
      <c r="W1259" s="6">
        <f>DATEDIF(employee_data36[[#This Row],[DOB]],DATE(2023, 1, 1), "Y")</f>
        <v>59</v>
      </c>
      <c r="X1259" s="6" t="str">
        <f>IF(employee_data3[[#This Row],[Age]]&lt;=25, "Remaja", IF(employee_data3[[#This Row],[Age]]&lt;=55, "Dewasa", "Lansia"))</f>
        <v>Lansia</v>
      </c>
      <c r="Y1259" s="7" t="str">
        <f>CONCATENATE(employee_data36[[#This Row],[First-LastName]]," ",employee_data36[[#This Row],[DOB]])</f>
        <v>Eve-Barker 23077</v>
      </c>
      <c r="Z1259" t="s">
        <v>40</v>
      </c>
      <c r="AA1259" t="s">
        <v>113</v>
      </c>
      <c r="AB1259" t="s">
        <v>55</v>
      </c>
      <c r="AC1259">
        <v>18894</v>
      </c>
      <c r="AD1259" t="s">
        <v>56</v>
      </c>
      <c r="AE1259" t="s">
        <v>44</v>
      </c>
      <c r="AF1259" t="s">
        <v>45</v>
      </c>
      <c r="AG1259">
        <v>3</v>
      </c>
    </row>
    <row r="1260" spans="1:33" x14ac:dyDescent="0.3">
      <c r="A1260">
        <v>1685</v>
      </c>
      <c r="B1260" t="s">
        <v>3572</v>
      </c>
      <c r="C1260" t="s">
        <v>3204</v>
      </c>
      <c r="D1260" s="6" t="str">
        <f>CONCATENATE(employee_data36[[#This Row],[FirstName]], "-",employee_data36[[#This Row],[LastName]] )</f>
        <v>Lillie-Wilkerson</v>
      </c>
      <c r="E1260" s="1">
        <v>43415</v>
      </c>
      <c r="F1260" s="1">
        <v>43612</v>
      </c>
      <c r="G1260" s="7" t="str">
        <f>IF(ISBLANK(employee_data36[[#This Row],[ExitDate]]),"Yes","")</f>
        <v/>
      </c>
      <c r="H1260" t="s">
        <v>2402</v>
      </c>
      <c r="I1260" t="s">
        <v>5020</v>
      </c>
      <c r="J1260" t="s">
        <v>5021</v>
      </c>
      <c r="K1260" t="s">
        <v>118</v>
      </c>
      <c r="L1260" t="s">
        <v>2300</v>
      </c>
      <c r="M1260" s="6" t="str">
        <f>IF(ISBLANK(employee_data36[[#This Row],[ExitDate]]),"1","0")</f>
        <v>0</v>
      </c>
      <c r="N1260" s="6" t="str">
        <f>IF(employee_data36[[#This Row],[EmployeeStatus]]="Active", "Active", "Tidak Active")</f>
        <v>Tidak Active</v>
      </c>
      <c r="O1260" t="s">
        <v>63</v>
      </c>
      <c r="P1260" t="s">
        <v>51</v>
      </c>
      <c r="Q1260" t="s">
        <v>63</v>
      </c>
      <c r="R1260" t="s">
        <v>140</v>
      </c>
      <c r="S1260" t="s">
        <v>5022</v>
      </c>
      <c r="T1260" t="s">
        <v>170</v>
      </c>
      <c r="U1260" t="s">
        <v>53</v>
      </c>
      <c r="V1260" s="1">
        <v>25015</v>
      </c>
      <c r="W1260" s="6">
        <f>DATEDIF(employee_data36[[#This Row],[DOB]],DATE(2023, 1, 1), "Y")</f>
        <v>54</v>
      </c>
      <c r="X1260" s="6" t="str">
        <f>IF(employee_data3[[#This Row],[Age]]&lt;=25, "Remaja", IF(employee_data3[[#This Row],[Age]]&lt;=55, "Dewasa", "Lansia"))</f>
        <v>Dewasa</v>
      </c>
      <c r="Y1260" s="7" t="str">
        <f>CONCATENATE(employee_data36[[#This Row],[First-LastName]]," ",employee_data36[[#This Row],[DOB]])</f>
        <v>Lillie-Wilkerson 25015</v>
      </c>
      <c r="Z1260" t="s">
        <v>40</v>
      </c>
      <c r="AA1260" t="s">
        <v>226</v>
      </c>
      <c r="AB1260" t="s">
        <v>42</v>
      </c>
      <c r="AC1260">
        <v>16287</v>
      </c>
      <c r="AD1260" t="s">
        <v>93</v>
      </c>
      <c r="AE1260" t="s">
        <v>104</v>
      </c>
      <c r="AF1260" t="s">
        <v>45</v>
      </c>
      <c r="AG1260">
        <v>3</v>
      </c>
    </row>
    <row r="1261" spans="1:33" x14ac:dyDescent="0.3">
      <c r="A1261">
        <v>1686</v>
      </c>
      <c r="B1261" t="s">
        <v>2659</v>
      </c>
      <c r="C1261" t="s">
        <v>1022</v>
      </c>
      <c r="D1261" s="6" t="str">
        <f>CONCATENATE(employee_data36[[#This Row],[FirstName]], "-",employee_data36[[#This Row],[LastName]] )</f>
        <v>Alexis-Harrell</v>
      </c>
      <c r="E1261" s="1">
        <v>44201</v>
      </c>
      <c r="F1261" s="1">
        <v>44365</v>
      </c>
      <c r="G1261" s="7" t="str">
        <f>IF(ISBLANK(employee_data36[[#This Row],[ExitDate]]),"Yes","")</f>
        <v/>
      </c>
      <c r="H1261" t="s">
        <v>4798</v>
      </c>
      <c r="I1261" t="s">
        <v>2730</v>
      </c>
      <c r="J1261" t="s">
        <v>5023</v>
      </c>
      <c r="K1261" t="s">
        <v>133</v>
      </c>
      <c r="L1261" t="s">
        <v>32</v>
      </c>
      <c r="M1261" s="6" t="str">
        <f>IF(ISBLANK(employee_data36[[#This Row],[ExitDate]]),"1","0")</f>
        <v>0</v>
      </c>
      <c r="N1261" s="6" t="str">
        <f>IF(employee_data36[[#This Row],[EmployeeStatus]]="Active", "Active", "Tidak Active")</f>
        <v>Active</v>
      </c>
      <c r="O1261" t="s">
        <v>33</v>
      </c>
      <c r="P1261" t="s">
        <v>34</v>
      </c>
      <c r="Q1261" t="s">
        <v>63</v>
      </c>
      <c r="R1261" t="s">
        <v>140</v>
      </c>
      <c r="S1261" t="s">
        <v>5024</v>
      </c>
      <c r="T1261" t="s">
        <v>170</v>
      </c>
      <c r="U1261" t="s">
        <v>39</v>
      </c>
      <c r="V1261" s="1">
        <v>19789</v>
      </c>
      <c r="W1261" s="6">
        <f>DATEDIF(employee_data36[[#This Row],[DOB]],DATE(2023, 1, 1), "Y")</f>
        <v>68</v>
      </c>
      <c r="X1261" s="6" t="str">
        <f>IF(employee_data3[[#This Row],[Age]]&lt;=25, "Remaja", IF(employee_data3[[#This Row],[Age]]&lt;=55, "Dewasa", "Lansia"))</f>
        <v>Lansia</v>
      </c>
      <c r="Y1261" s="7" t="str">
        <f>CONCATENATE(employee_data36[[#This Row],[First-LastName]]," ",employee_data36[[#This Row],[DOB]])</f>
        <v>Alexis-Harrell 19789</v>
      </c>
      <c r="Z1261" t="s">
        <v>40</v>
      </c>
      <c r="AA1261" t="s">
        <v>1506</v>
      </c>
      <c r="AB1261" t="s">
        <v>55</v>
      </c>
      <c r="AC1261">
        <v>63472</v>
      </c>
      <c r="AD1261" t="s">
        <v>93</v>
      </c>
      <c r="AE1261" t="s">
        <v>44</v>
      </c>
      <c r="AF1261" t="s">
        <v>45</v>
      </c>
      <c r="AG1261">
        <v>3</v>
      </c>
    </row>
    <row r="1262" spans="1:33" x14ac:dyDescent="0.3">
      <c r="A1262">
        <v>1687</v>
      </c>
      <c r="B1262" t="s">
        <v>5025</v>
      </c>
      <c r="C1262" t="s">
        <v>2522</v>
      </c>
      <c r="D1262" s="6" t="str">
        <f>CONCATENATE(employee_data36[[#This Row],[FirstName]], "-",employee_data36[[#This Row],[LastName]] )</f>
        <v>Mylee-Snow</v>
      </c>
      <c r="E1262" s="1">
        <v>44890</v>
      </c>
      <c r="F1262" s="1"/>
      <c r="G1262" s="7" t="str">
        <f>IF(ISBLANK(employee_data36[[#This Row],[ExitDate]]),"Yes","")</f>
        <v>Yes</v>
      </c>
      <c r="H1262" t="s">
        <v>59</v>
      </c>
      <c r="I1262" t="s">
        <v>5026</v>
      </c>
      <c r="J1262" t="s">
        <v>5027</v>
      </c>
      <c r="K1262" t="s">
        <v>50</v>
      </c>
      <c r="L1262" t="s">
        <v>32</v>
      </c>
      <c r="M1262" s="6" t="str">
        <f>IF(ISBLANK(employee_data36[[#This Row],[ExitDate]]),"1","0")</f>
        <v>1</v>
      </c>
      <c r="N1262" s="6" t="str">
        <f>IF(employee_data36[[#This Row],[EmployeeStatus]]="Active", "Active", "Tidak Active")</f>
        <v>Active</v>
      </c>
      <c r="O1262" t="s">
        <v>52</v>
      </c>
      <c r="P1262" t="s">
        <v>34</v>
      </c>
      <c r="Q1262" t="s">
        <v>63</v>
      </c>
      <c r="R1262" t="s">
        <v>36</v>
      </c>
      <c r="S1262" t="s">
        <v>37</v>
      </c>
      <c r="T1262" t="s">
        <v>170</v>
      </c>
      <c r="U1262" t="s">
        <v>111</v>
      </c>
      <c r="V1262" s="1">
        <v>24587</v>
      </c>
      <c r="W1262" s="6">
        <f>DATEDIF(employee_data36[[#This Row],[DOB]],DATE(2023, 1, 1), "Y")</f>
        <v>55</v>
      </c>
      <c r="X1262" s="6" t="str">
        <f>IF(employee_data3[[#This Row],[Age]]&lt;=25, "Remaja", IF(employee_data3[[#This Row],[Age]]&lt;=55, "Dewasa", "Lansia"))</f>
        <v>Dewasa</v>
      </c>
      <c r="Y1262" s="7" t="str">
        <f>CONCATENATE(employee_data36[[#This Row],[First-LastName]]," ",employee_data36[[#This Row],[DOB]])</f>
        <v>Mylee-Snow 24587</v>
      </c>
      <c r="Z1262" t="s">
        <v>40</v>
      </c>
      <c r="AA1262" t="s">
        <v>703</v>
      </c>
      <c r="AB1262" t="s">
        <v>55</v>
      </c>
      <c r="AC1262">
        <v>19801</v>
      </c>
      <c r="AD1262" t="s">
        <v>43</v>
      </c>
      <c r="AE1262" t="s">
        <v>44</v>
      </c>
      <c r="AF1262" t="s">
        <v>45</v>
      </c>
      <c r="AG1262">
        <v>3</v>
      </c>
    </row>
    <row r="1263" spans="1:33" x14ac:dyDescent="0.3">
      <c r="A1263">
        <v>1688</v>
      </c>
      <c r="B1263" t="s">
        <v>5028</v>
      </c>
      <c r="C1263" t="s">
        <v>5029</v>
      </c>
      <c r="D1263" s="6" t="str">
        <f>CONCATENATE(employee_data36[[#This Row],[FirstName]], "-",employee_data36[[#This Row],[LastName]] )</f>
        <v>Elsa-Mckenzie</v>
      </c>
      <c r="E1263" s="1">
        <v>43920</v>
      </c>
      <c r="F1263" s="1">
        <v>45128</v>
      </c>
      <c r="G1263" s="7" t="str">
        <f>IF(ISBLANK(employee_data36[[#This Row],[ExitDate]]),"Yes","")</f>
        <v/>
      </c>
      <c r="H1263" t="s">
        <v>59</v>
      </c>
      <c r="I1263" t="s">
        <v>5030</v>
      </c>
      <c r="J1263" t="s">
        <v>5031</v>
      </c>
      <c r="K1263" t="s">
        <v>139</v>
      </c>
      <c r="L1263" t="s">
        <v>32</v>
      </c>
      <c r="M1263" s="6" t="str">
        <f>IF(ISBLANK(employee_data36[[#This Row],[ExitDate]]),"1","0")</f>
        <v>0</v>
      </c>
      <c r="N1263" s="6" t="str">
        <f>IF(employee_data36[[#This Row],[EmployeeStatus]]="Active", "Active", "Tidak Active")</f>
        <v>Active</v>
      </c>
      <c r="O1263" t="s">
        <v>63</v>
      </c>
      <c r="P1263" t="s">
        <v>51</v>
      </c>
      <c r="Q1263" t="s">
        <v>63</v>
      </c>
      <c r="R1263" t="s">
        <v>175</v>
      </c>
      <c r="S1263" t="s">
        <v>5032</v>
      </c>
      <c r="T1263" t="s">
        <v>170</v>
      </c>
      <c r="U1263" t="s">
        <v>286</v>
      </c>
      <c r="V1263" s="1">
        <v>20659</v>
      </c>
      <c r="W1263" s="6">
        <f>DATEDIF(employee_data36[[#This Row],[DOB]],DATE(2023, 1, 1), "Y")</f>
        <v>66</v>
      </c>
      <c r="X1263" s="6" t="str">
        <f>IF(employee_data3[[#This Row],[Age]]&lt;=25, "Remaja", IF(employee_data3[[#This Row],[Age]]&lt;=55, "Dewasa", "Lansia"))</f>
        <v>Lansia</v>
      </c>
      <c r="Y1263" s="7" t="str">
        <f>CONCATENATE(employee_data36[[#This Row],[First-LastName]]," ",employee_data36[[#This Row],[DOB]])</f>
        <v>Elsa-Mckenzie 20659</v>
      </c>
      <c r="Z1263" t="s">
        <v>112</v>
      </c>
      <c r="AA1263" t="s">
        <v>287</v>
      </c>
      <c r="AB1263" t="s">
        <v>55</v>
      </c>
      <c r="AC1263">
        <v>34107</v>
      </c>
      <c r="AD1263" t="s">
        <v>74</v>
      </c>
      <c r="AE1263" t="s">
        <v>104</v>
      </c>
      <c r="AF1263" t="s">
        <v>45</v>
      </c>
      <c r="AG1263">
        <v>3</v>
      </c>
    </row>
    <row r="1264" spans="1:33" x14ac:dyDescent="0.3">
      <c r="A1264">
        <v>1689</v>
      </c>
      <c r="B1264" t="s">
        <v>5033</v>
      </c>
      <c r="C1264" t="s">
        <v>2827</v>
      </c>
      <c r="D1264" s="6" t="str">
        <f>CONCATENATE(employee_data36[[#This Row],[FirstName]], "-",employee_data36[[#This Row],[LastName]] )</f>
        <v>Kolby-Reed</v>
      </c>
      <c r="E1264" s="1">
        <v>44198</v>
      </c>
      <c r="F1264" s="1">
        <v>44826</v>
      </c>
      <c r="G1264" s="7" t="str">
        <f>IF(ISBLANK(employee_data36[[#This Row],[ExitDate]]),"Yes","")</f>
        <v/>
      </c>
      <c r="H1264" t="s">
        <v>2619</v>
      </c>
      <c r="I1264" t="s">
        <v>5034</v>
      </c>
      <c r="J1264" t="s">
        <v>5035</v>
      </c>
      <c r="K1264" t="s">
        <v>139</v>
      </c>
      <c r="L1264" t="s">
        <v>32</v>
      </c>
      <c r="M1264" s="6" t="str">
        <f>IF(ISBLANK(employee_data36[[#This Row],[ExitDate]]),"1","0")</f>
        <v>0</v>
      </c>
      <c r="N1264" s="6" t="str">
        <f>IF(employee_data36[[#This Row],[EmployeeStatus]]="Active", "Active", "Tidak Active")</f>
        <v>Active</v>
      </c>
      <c r="O1264" t="s">
        <v>52</v>
      </c>
      <c r="P1264" t="s">
        <v>34</v>
      </c>
      <c r="Q1264" t="s">
        <v>35</v>
      </c>
      <c r="R1264" t="s">
        <v>140</v>
      </c>
      <c r="S1264" t="s">
        <v>5036</v>
      </c>
      <c r="T1264" t="s">
        <v>2623</v>
      </c>
      <c r="U1264" t="s">
        <v>90</v>
      </c>
      <c r="V1264" s="1">
        <v>31385</v>
      </c>
      <c r="W1264" s="6">
        <f>DATEDIF(employee_data36[[#This Row],[DOB]],DATE(2023, 1, 1), "Y")</f>
        <v>37</v>
      </c>
      <c r="X1264" s="6" t="str">
        <f>IF(employee_data3[[#This Row],[Age]]&lt;=25, "Remaja", IF(employee_data3[[#This Row],[Age]]&lt;=55, "Dewasa", "Lansia"))</f>
        <v>Dewasa</v>
      </c>
      <c r="Y1264" s="7" t="str">
        <f>CONCATENATE(employee_data36[[#This Row],[First-LastName]]," ",employee_data36[[#This Row],[DOB]])</f>
        <v>Kolby-Reed 31385</v>
      </c>
      <c r="Z1264" t="s">
        <v>40</v>
      </c>
      <c r="AA1264" t="s">
        <v>103</v>
      </c>
      <c r="AB1264" t="s">
        <v>55</v>
      </c>
      <c r="AC1264">
        <v>35372</v>
      </c>
      <c r="AD1264" t="s">
        <v>74</v>
      </c>
      <c r="AE1264" t="s">
        <v>84</v>
      </c>
      <c r="AF1264" t="s">
        <v>45</v>
      </c>
      <c r="AG1264">
        <v>3</v>
      </c>
    </row>
    <row r="1265" spans="1:33" x14ac:dyDescent="0.3">
      <c r="A1265">
        <v>1690</v>
      </c>
      <c r="B1265" t="s">
        <v>5037</v>
      </c>
      <c r="C1265" t="s">
        <v>5038</v>
      </c>
      <c r="D1265" s="6" t="str">
        <f>CONCATENATE(employee_data36[[#This Row],[FirstName]], "-",employee_data36[[#This Row],[LastName]] )</f>
        <v>Kyler-Morales</v>
      </c>
      <c r="E1265" s="1">
        <v>43522</v>
      </c>
      <c r="F1265" s="1">
        <v>43672</v>
      </c>
      <c r="G1265" s="7" t="str">
        <f>IF(ISBLANK(employee_data36[[#This Row],[ExitDate]]),"Yes","")</f>
        <v/>
      </c>
      <c r="H1265" t="s">
        <v>2619</v>
      </c>
      <c r="I1265" t="s">
        <v>5039</v>
      </c>
      <c r="J1265" t="s">
        <v>5040</v>
      </c>
      <c r="K1265" t="s">
        <v>118</v>
      </c>
      <c r="L1265" t="s">
        <v>32</v>
      </c>
      <c r="M1265" s="6" t="str">
        <f>IF(ISBLANK(employee_data36[[#This Row],[ExitDate]]),"1","0")</f>
        <v>0</v>
      </c>
      <c r="N1265" s="6" t="str">
        <f>IF(employee_data36[[#This Row],[EmployeeStatus]]="Active", "Active", "Tidak Active")</f>
        <v>Active</v>
      </c>
      <c r="O1265" t="s">
        <v>33</v>
      </c>
      <c r="P1265" t="s">
        <v>51</v>
      </c>
      <c r="Q1265" t="s">
        <v>35</v>
      </c>
      <c r="R1265" t="s">
        <v>175</v>
      </c>
      <c r="S1265" t="s">
        <v>5041</v>
      </c>
      <c r="T1265" t="s">
        <v>2623</v>
      </c>
      <c r="U1265" t="s">
        <v>504</v>
      </c>
      <c r="V1265" s="1">
        <v>15361</v>
      </c>
      <c r="W1265" s="6">
        <f>DATEDIF(employee_data36[[#This Row],[DOB]],DATE(2023, 1, 1), "Y")</f>
        <v>80</v>
      </c>
      <c r="X1265" s="6" t="str">
        <f>IF(employee_data3[[#This Row],[Age]]&lt;=25, "Remaja", IF(employee_data3[[#This Row],[Age]]&lt;=55, "Dewasa", "Lansia"))</f>
        <v>Lansia</v>
      </c>
      <c r="Y1265" s="7" t="str">
        <f>CONCATENATE(employee_data36[[#This Row],[First-LastName]]," ",employee_data36[[#This Row],[DOB]])</f>
        <v>Kyler-Morales 15361</v>
      </c>
      <c r="Z1265" t="s">
        <v>40</v>
      </c>
      <c r="AA1265" t="s">
        <v>613</v>
      </c>
      <c r="AB1265" t="s">
        <v>55</v>
      </c>
      <c r="AC1265">
        <v>56249</v>
      </c>
      <c r="AD1265" t="s">
        <v>93</v>
      </c>
      <c r="AE1265" t="s">
        <v>44</v>
      </c>
      <c r="AF1265" t="s">
        <v>45</v>
      </c>
      <c r="AG1265">
        <v>3</v>
      </c>
    </row>
    <row r="1266" spans="1:33" x14ac:dyDescent="0.3">
      <c r="A1266">
        <v>1691</v>
      </c>
      <c r="B1266" t="s">
        <v>5042</v>
      </c>
      <c r="C1266" t="s">
        <v>5043</v>
      </c>
      <c r="D1266" s="6" t="str">
        <f>CONCATENATE(employee_data36[[#This Row],[FirstName]], "-",employee_data36[[#This Row],[LastName]] )</f>
        <v>Jasiah-Walton</v>
      </c>
      <c r="E1266" s="1">
        <v>43744</v>
      </c>
      <c r="F1266" s="1"/>
      <c r="G1266" s="7" t="str">
        <f>IF(ISBLANK(employee_data36[[#This Row],[ExitDate]]),"Yes","")</f>
        <v>Yes</v>
      </c>
      <c r="H1266" t="s">
        <v>2619</v>
      </c>
      <c r="I1266" t="s">
        <v>5044</v>
      </c>
      <c r="J1266" t="s">
        <v>5045</v>
      </c>
      <c r="K1266" t="s">
        <v>62</v>
      </c>
      <c r="L1266" t="s">
        <v>32</v>
      </c>
      <c r="M1266" s="6" t="str">
        <f>IF(ISBLANK(employee_data36[[#This Row],[ExitDate]]),"1","0")</f>
        <v>1</v>
      </c>
      <c r="N1266" s="6" t="str">
        <f>IF(employee_data36[[#This Row],[EmployeeStatus]]="Active", "Active", "Tidak Active")</f>
        <v>Active</v>
      </c>
      <c r="O1266" t="s">
        <v>33</v>
      </c>
      <c r="P1266" t="s">
        <v>51</v>
      </c>
      <c r="Q1266" t="s">
        <v>52</v>
      </c>
      <c r="R1266" t="s">
        <v>36</v>
      </c>
      <c r="S1266" t="s">
        <v>37</v>
      </c>
      <c r="T1266" t="s">
        <v>170</v>
      </c>
      <c r="U1266" t="s">
        <v>177</v>
      </c>
      <c r="V1266" s="1">
        <v>16823</v>
      </c>
      <c r="W1266" s="6">
        <f>DATEDIF(employee_data36[[#This Row],[DOB]],DATE(2023, 1, 1), "Y")</f>
        <v>76</v>
      </c>
      <c r="X1266" s="6" t="str">
        <f>IF(employee_data3[[#This Row],[Age]]&lt;=25, "Remaja", IF(employee_data3[[#This Row],[Age]]&lt;=55, "Dewasa", "Lansia"))</f>
        <v>Lansia</v>
      </c>
      <c r="Y1266" s="7" t="str">
        <f>CONCATENATE(employee_data36[[#This Row],[First-LastName]]," ",employee_data36[[#This Row],[DOB]])</f>
        <v>Jasiah-Walton 16823</v>
      </c>
      <c r="Z1266" t="s">
        <v>40</v>
      </c>
      <c r="AA1266" t="s">
        <v>103</v>
      </c>
      <c r="AB1266" t="s">
        <v>55</v>
      </c>
      <c r="AC1266">
        <v>77562</v>
      </c>
      <c r="AD1266" t="s">
        <v>93</v>
      </c>
      <c r="AE1266" t="s">
        <v>44</v>
      </c>
      <c r="AF1266" t="s">
        <v>45</v>
      </c>
      <c r="AG1266">
        <v>3</v>
      </c>
    </row>
    <row r="1267" spans="1:33" x14ac:dyDescent="0.3">
      <c r="A1267">
        <v>1692</v>
      </c>
      <c r="B1267" t="s">
        <v>5046</v>
      </c>
      <c r="C1267" t="s">
        <v>1413</v>
      </c>
      <c r="D1267" s="6" t="str">
        <f>CONCATENATE(employee_data36[[#This Row],[FirstName]], "-",employee_data36[[#This Row],[LastName]] )</f>
        <v>Urijah-Brandt</v>
      </c>
      <c r="E1267" s="1">
        <v>43940</v>
      </c>
      <c r="F1267" s="1">
        <v>44772</v>
      </c>
      <c r="G1267" s="7" t="str">
        <f>IF(ISBLANK(employee_data36[[#This Row],[ExitDate]]),"Yes","")</f>
        <v/>
      </c>
      <c r="H1267" t="s">
        <v>4854</v>
      </c>
      <c r="I1267" t="s">
        <v>5047</v>
      </c>
      <c r="J1267" t="s">
        <v>5048</v>
      </c>
      <c r="K1267" t="s">
        <v>168</v>
      </c>
      <c r="L1267" t="s">
        <v>32</v>
      </c>
      <c r="M1267" s="6" t="str">
        <f>IF(ISBLANK(employee_data36[[#This Row],[ExitDate]]),"1","0")</f>
        <v>0</v>
      </c>
      <c r="N1267" s="6" t="str">
        <f>IF(employee_data36[[#This Row],[EmployeeStatus]]="Active", "Active", "Tidak Active")</f>
        <v>Active</v>
      </c>
      <c r="O1267" t="s">
        <v>52</v>
      </c>
      <c r="P1267" t="s">
        <v>34</v>
      </c>
      <c r="Q1267" t="s">
        <v>52</v>
      </c>
      <c r="R1267" t="s">
        <v>175</v>
      </c>
      <c r="S1267" t="s">
        <v>5049</v>
      </c>
      <c r="T1267" t="s">
        <v>170</v>
      </c>
      <c r="U1267" t="s">
        <v>111</v>
      </c>
      <c r="V1267" s="1">
        <v>15972</v>
      </c>
      <c r="W1267" s="6">
        <f>DATEDIF(employee_data36[[#This Row],[DOB]],DATE(2023, 1, 1), "Y")</f>
        <v>79</v>
      </c>
      <c r="X1267" s="6" t="str">
        <f>IF(employee_data3[[#This Row],[Age]]&lt;=25, "Remaja", IF(employee_data3[[#This Row],[Age]]&lt;=55, "Dewasa", "Lansia"))</f>
        <v>Lansia</v>
      </c>
      <c r="Y1267" s="7" t="str">
        <f>CONCATENATE(employee_data36[[#This Row],[First-LastName]]," ",employee_data36[[#This Row],[DOB]])</f>
        <v>Urijah-Brandt 15972</v>
      </c>
      <c r="Z1267" t="s">
        <v>40</v>
      </c>
      <c r="AA1267" t="s">
        <v>113</v>
      </c>
      <c r="AB1267" t="s">
        <v>42</v>
      </c>
      <c r="AC1267">
        <v>23764</v>
      </c>
      <c r="AD1267" t="s">
        <v>74</v>
      </c>
      <c r="AE1267" t="s">
        <v>44</v>
      </c>
      <c r="AF1267" t="s">
        <v>45</v>
      </c>
      <c r="AG1267">
        <v>3</v>
      </c>
    </row>
    <row r="1268" spans="1:33" x14ac:dyDescent="0.3">
      <c r="A1268">
        <v>1693</v>
      </c>
      <c r="B1268" t="s">
        <v>4115</v>
      </c>
      <c r="C1268" t="s">
        <v>1845</v>
      </c>
      <c r="D1268" s="6" t="str">
        <f>CONCATENATE(employee_data36[[#This Row],[FirstName]], "-",employee_data36[[#This Row],[LastName]] )</f>
        <v>Gianna-Pope</v>
      </c>
      <c r="E1268" s="1">
        <v>44919</v>
      </c>
      <c r="F1268" s="1"/>
      <c r="G1268" s="7" t="str">
        <f>IF(ISBLANK(employee_data36[[#This Row],[ExitDate]]),"Yes","")</f>
        <v>Yes</v>
      </c>
      <c r="H1268" t="s">
        <v>4854</v>
      </c>
      <c r="I1268" t="s">
        <v>5050</v>
      </c>
      <c r="J1268" t="s">
        <v>5051</v>
      </c>
      <c r="K1268" t="s">
        <v>133</v>
      </c>
      <c r="L1268" t="s">
        <v>32</v>
      </c>
      <c r="M1268" s="6" t="str">
        <f>IF(ISBLANK(employee_data36[[#This Row],[ExitDate]]),"1","0")</f>
        <v>1</v>
      </c>
      <c r="N1268" s="6" t="str">
        <f>IF(employee_data36[[#This Row],[EmployeeStatus]]="Active", "Active", "Tidak Active")</f>
        <v>Active</v>
      </c>
      <c r="O1268" t="s">
        <v>33</v>
      </c>
      <c r="P1268" t="s">
        <v>34</v>
      </c>
      <c r="Q1268" t="s">
        <v>52</v>
      </c>
      <c r="R1268" t="s">
        <v>36</v>
      </c>
      <c r="S1268" t="s">
        <v>37</v>
      </c>
      <c r="T1268" t="s">
        <v>170</v>
      </c>
      <c r="U1268" t="s">
        <v>90</v>
      </c>
      <c r="V1268" s="1">
        <v>31272</v>
      </c>
      <c r="W1268" s="6">
        <f>DATEDIF(employee_data36[[#This Row],[DOB]],DATE(2023, 1, 1), "Y")</f>
        <v>37</v>
      </c>
      <c r="X1268" s="6" t="str">
        <f>IF(employee_data3[[#This Row],[Age]]&lt;=25, "Remaja", IF(employee_data3[[#This Row],[Age]]&lt;=55, "Dewasa", "Lansia"))</f>
        <v>Dewasa</v>
      </c>
      <c r="Y1268" s="7" t="str">
        <f>CONCATENATE(employee_data36[[#This Row],[First-LastName]]," ",employee_data36[[#This Row],[DOB]])</f>
        <v>Gianna-Pope 31272</v>
      </c>
      <c r="Z1268" t="s">
        <v>40</v>
      </c>
      <c r="AA1268" t="s">
        <v>281</v>
      </c>
      <c r="AB1268" t="s">
        <v>42</v>
      </c>
      <c r="AC1268">
        <v>2558</v>
      </c>
      <c r="AD1268" t="s">
        <v>74</v>
      </c>
      <c r="AE1268" t="s">
        <v>75</v>
      </c>
      <c r="AF1268" t="s">
        <v>45</v>
      </c>
      <c r="AG1268">
        <v>3</v>
      </c>
    </row>
    <row r="1269" spans="1:33" x14ac:dyDescent="0.3">
      <c r="A1269">
        <v>1694</v>
      </c>
      <c r="B1269" t="s">
        <v>5052</v>
      </c>
      <c r="C1269" t="s">
        <v>3701</v>
      </c>
      <c r="D1269" s="6" t="str">
        <f>CONCATENATE(employee_data36[[#This Row],[FirstName]], "-",employee_data36[[#This Row],[LastName]] )</f>
        <v>Malia-Reynolds</v>
      </c>
      <c r="E1269" s="1">
        <v>44295</v>
      </c>
      <c r="F1269" s="1">
        <v>44345</v>
      </c>
      <c r="G1269" s="7" t="str">
        <f>IF(ISBLANK(employee_data36[[#This Row],[ExitDate]]),"Yes","")</f>
        <v/>
      </c>
      <c r="H1269" t="s">
        <v>2397</v>
      </c>
      <c r="I1269" t="s">
        <v>5053</v>
      </c>
      <c r="J1269" t="s">
        <v>5054</v>
      </c>
      <c r="K1269" t="s">
        <v>80</v>
      </c>
      <c r="L1269" t="s">
        <v>2300</v>
      </c>
      <c r="M1269" s="6" t="str">
        <f>IF(ISBLANK(employee_data36[[#This Row],[ExitDate]]),"1","0")</f>
        <v>0</v>
      </c>
      <c r="N1269" s="6" t="str">
        <f>IF(employee_data36[[#This Row],[EmployeeStatus]]="Active", "Active", "Tidak Active")</f>
        <v>Tidak Active</v>
      </c>
      <c r="O1269" t="s">
        <v>52</v>
      </c>
      <c r="P1269" t="s">
        <v>51</v>
      </c>
      <c r="Q1269" t="s">
        <v>35</v>
      </c>
      <c r="R1269" t="s">
        <v>126</v>
      </c>
      <c r="S1269" t="s">
        <v>5055</v>
      </c>
      <c r="T1269" t="s">
        <v>170</v>
      </c>
      <c r="U1269" t="s">
        <v>53</v>
      </c>
      <c r="V1269" s="1">
        <v>22558</v>
      </c>
      <c r="W1269" s="6">
        <f>DATEDIF(employee_data36[[#This Row],[DOB]],DATE(2023, 1, 1), "Y")</f>
        <v>61</v>
      </c>
      <c r="X1269" s="6" t="str">
        <f>IF(employee_data3[[#This Row],[Age]]&lt;=25, "Remaja", IF(employee_data3[[#This Row],[Age]]&lt;=55, "Dewasa", "Lansia"))</f>
        <v>Lansia</v>
      </c>
      <c r="Y1269" s="7" t="str">
        <f>CONCATENATE(employee_data36[[#This Row],[First-LastName]]," ",employee_data36[[#This Row],[DOB]])</f>
        <v>Malia-Reynolds 22558</v>
      </c>
      <c r="Z1269" t="s">
        <v>40</v>
      </c>
      <c r="AA1269" t="s">
        <v>226</v>
      </c>
      <c r="AB1269" t="s">
        <v>55</v>
      </c>
      <c r="AC1269">
        <v>82773</v>
      </c>
      <c r="AD1269" t="s">
        <v>128</v>
      </c>
      <c r="AE1269" t="s">
        <v>84</v>
      </c>
      <c r="AF1269" t="s">
        <v>45</v>
      </c>
      <c r="AG1269">
        <v>3</v>
      </c>
    </row>
    <row r="1270" spans="1:33" x14ac:dyDescent="0.3">
      <c r="A1270">
        <v>1695</v>
      </c>
      <c r="B1270" t="s">
        <v>5056</v>
      </c>
      <c r="C1270" t="s">
        <v>2466</v>
      </c>
      <c r="D1270" s="6" t="str">
        <f>CONCATENATE(employee_data36[[#This Row],[FirstName]], "-",employee_data36[[#This Row],[LastName]] )</f>
        <v>Claire-Gordon</v>
      </c>
      <c r="E1270" s="1">
        <v>43347</v>
      </c>
      <c r="F1270" s="1">
        <v>44911</v>
      </c>
      <c r="G1270" s="7" t="str">
        <f>IF(ISBLANK(employee_data36[[#This Row],[ExitDate]]),"Yes","")</f>
        <v/>
      </c>
      <c r="H1270" t="s">
        <v>2402</v>
      </c>
      <c r="I1270" t="s">
        <v>5057</v>
      </c>
      <c r="J1270" t="s">
        <v>5058</v>
      </c>
      <c r="K1270" t="s">
        <v>133</v>
      </c>
      <c r="L1270" t="s">
        <v>2300</v>
      </c>
      <c r="M1270" s="6" t="str">
        <f>IF(ISBLANK(employee_data36[[#This Row],[ExitDate]]),"1","0")</f>
        <v>0</v>
      </c>
      <c r="N1270" s="6" t="str">
        <f>IF(employee_data36[[#This Row],[EmployeeStatus]]="Active", "Active", "Tidak Active")</f>
        <v>Tidak Active</v>
      </c>
      <c r="O1270" t="s">
        <v>33</v>
      </c>
      <c r="P1270" t="s">
        <v>34</v>
      </c>
      <c r="Q1270" t="s">
        <v>63</v>
      </c>
      <c r="R1270" t="s">
        <v>175</v>
      </c>
      <c r="S1270" t="s">
        <v>5059</v>
      </c>
      <c r="T1270" t="s">
        <v>170</v>
      </c>
      <c r="U1270" t="s">
        <v>3213</v>
      </c>
      <c r="V1270" s="1">
        <v>29903</v>
      </c>
      <c r="W1270" s="6">
        <f>DATEDIF(employee_data36[[#This Row],[DOB]],DATE(2023, 1, 1), "Y")</f>
        <v>41</v>
      </c>
      <c r="X1270" s="6" t="str">
        <f>IF(employee_data3[[#This Row],[Age]]&lt;=25, "Remaja", IF(employee_data3[[#This Row],[Age]]&lt;=55, "Dewasa", "Lansia"))</f>
        <v>Dewasa</v>
      </c>
      <c r="Y1270" s="7" t="str">
        <f>CONCATENATE(employee_data36[[#This Row],[First-LastName]]," ",employee_data36[[#This Row],[DOB]])</f>
        <v>Claire-Gordon 29903</v>
      </c>
      <c r="Z1270" t="s">
        <v>40</v>
      </c>
      <c r="AA1270" t="s">
        <v>205</v>
      </c>
      <c r="AB1270" t="s">
        <v>42</v>
      </c>
      <c r="AC1270">
        <v>20654</v>
      </c>
      <c r="AD1270" t="s">
        <v>74</v>
      </c>
      <c r="AE1270" t="s">
        <v>44</v>
      </c>
      <c r="AF1270" t="s">
        <v>45</v>
      </c>
      <c r="AG1270">
        <v>3</v>
      </c>
    </row>
    <row r="1271" spans="1:33" x14ac:dyDescent="0.3">
      <c r="A1271">
        <v>1696</v>
      </c>
      <c r="B1271" t="s">
        <v>1361</v>
      </c>
      <c r="C1271" t="s">
        <v>4440</v>
      </c>
      <c r="D1271" s="6" t="str">
        <f>CONCATENATE(employee_data36[[#This Row],[FirstName]], "-",employee_data36[[#This Row],[LastName]] )</f>
        <v>Joshua-Hall</v>
      </c>
      <c r="E1271" s="1">
        <v>44507</v>
      </c>
      <c r="F1271" s="1"/>
      <c r="G1271" s="7" t="str">
        <f>IF(ISBLANK(employee_data36[[#This Row],[ExitDate]]),"Yes","")</f>
        <v>Yes</v>
      </c>
      <c r="H1271" t="s">
        <v>4798</v>
      </c>
      <c r="I1271" t="s">
        <v>5060</v>
      </c>
      <c r="J1271" t="s">
        <v>5061</v>
      </c>
      <c r="K1271" t="s">
        <v>118</v>
      </c>
      <c r="L1271" t="s">
        <v>32</v>
      </c>
      <c r="M1271" s="6" t="str">
        <f>IF(ISBLANK(employee_data36[[#This Row],[ExitDate]]),"1","0")</f>
        <v>1</v>
      </c>
      <c r="N1271" s="6" t="str">
        <f>IF(employee_data36[[#This Row],[EmployeeStatus]]="Active", "Active", "Tidak Active")</f>
        <v>Active</v>
      </c>
      <c r="O1271" t="s">
        <v>63</v>
      </c>
      <c r="P1271" t="s">
        <v>34</v>
      </c>
      <c r="Q1271" t="s">
        <v>35</v>
      </c>
      <c r="R1271" t="s">
        <v>36</v>
      </c>
      <c r="S1271" t="s">
        <v>37</v>
      </c>
      <c r="T1271" t="s">
        <v>170</v>
      </c>
      <c r="U1271" t="s">
        <v>101</v>
      </c>
      <c r="V1271" s="1">
        <v>22905</v>
      </c>
      <c r="W1271" s="6">
        <f>DATEDIF(employee_data36[[#This Row],[DOB]],DATE(2023, 1, 1), "Y")</f>
        <v>60</v>
      </c>
      <c r="X1271" s="6" t="str">
        <f>IF(employee_data3[[#This Row],[Age]]&lt;=25, "Remaja", IF(employee_data3[[#This Row],[Age]]&lt;=55, "Dewasa", "Lansia"))</f>
        <v>Lansia</v>
      </c>
      <c r="Y1271" s="7" t="str">
        <f>CONCATENATE(employee_data36[[#This Row],[First-LastName]]," ",employee_data36[[#This Row],[DOB]])</f>
        <v>Joshua-Hall 22905</v>
      </c>
      <c r="Z1271" t="s">
        <v>40</v>
      </c>
      <c r="AA1271" t="s">
        <v>178</v>
      </c>
      <c r="AB1271" t="s">
        <v>55</v>
      </c>
      <c r="AC1271">
        <v>74846</v>
      </c>
      <c r="AD1271" t="s">
        <v>56</v>
      </c>
      <c r="AE1271" t="s">
        <v>84</v>
      </c>
      <c r="AF1271" t="s">
        <v>45</v>
      </c>
      <c r="AG1271">
        <v>3</v>
      </c>
    </row>
    <row r="1272" spans="1:33" x14ac:dyDescent="0.3">
      <c r="A1272">
        <v>1697</v>
      </c>
      <c r="B1272" t="s">
        <v>5062</v>
      </c>
      <c r="C1272" t="s">
        <v>1184</v>
      </c>
      <c r="D1272" s="6" t="str">
        <f>CONCATENATE(employee_data36[[#This Row],[FirstName]], "-",employee_data36[[#This Row],[LastName]] )</f>
        <v>Mattie-Peters</v>
      </c>
      <c r="E1272" s="1">
        <v>45070</v>
      </c>
      <c r="F1272" s="1">
        <v>45128</v>
      </c>
      <c r="G1272" s="7" t="str">
        <f>IF(ISBLANK(employee_data36[[#This Row],[ExitDate]]),"Yes","")</f>
        <v/>
      </c>
      <c r="H1272" t="s">
        <v>4798</v>
      </c>
      <c r="I1272" t="s">
        <v>5063</v>
      </c>
      <c r="J1272" t="s">
        <v>5064</v>
      </c>
      <c r="K1272" t="s">
        <v>139</v>
      </c>
      <c r="L1272" t="s">
        <v>32</v>
      </c>
      <c r="M1272" s="6" t="str">
        <f>IF(ISBLANK(employee_data36[[#This Row],[ExitDate]]),"1","0")</f>
        <v>0</v>
      </c>
      <c r="N1272" s="6" t="str">
        <f>IF(employee_data36[[#This Row],[EmployeeStatus]]="Active", "Active", "Tidak Active")</f>
        <v>Active</v>
      </c>
      <c r="O1272" t="s">
        <v>63</v>
      </c>
      <c r="P1272" t="s">
        <v>64</v>
      </c>
      <c r="Q1272" t="s">
        <v>52</v>
      </c>
      <c r="R1272" t="s">
        <v>140</v>
      </c>
      <c r="S1272" t="s">
        <v>5065</v>
      </c>
      <c r="T1272" t="s">
        <v>170</v>
      </c>
      <c r="U1272" t="s">
        <v>81</v>
      </c>
      <c r="V1272" s="1">
        <v>31943</v>
      </c>
      <c r="W1272" s="6">
        <f>DATEDIF(employee_data36[[#This Row],[DOB]],DATE(2023, 1, 1), "Y")</f>
        <v>35</v>
      </c>
      <c r="X1272" s="6" t="str">
        <f>IF(employee_data3[[#This Row],[Age]]&lt;=25, "Remaja", IF(employee_data3[[#This Row],[Age]]&lt;=55, "Dewasa", "Lansia"))</f>
        <v>Dewasa</v>
      </c>
      <c r="Y1272" s="7" t="str">
        <f>CONCATENATE(employee_data36[[#This Row],[First-LastName]]," ",employee_data36[[#This Row],[DOB]])</f>
        <v>Mattie-Peters 31943</v>
      </c>
      <c r="Z1272" t="s">
        <v>40</v>
      </c>
      <c r="AA1272" t="s">
        <v>226</v>
      </c>
      <c r="AB1272" t="s">
        <v>55</v>
      </c>
      <c r="AC1272">
        <v>3758</v>
      </c>
      <c r="AD1272" t="s">
        <v>128</v>
      </c>
      <c r="AE1272" t="s">
        <v>44</v>
      </c>
      <c r="AF1272" t="s">
        <v>45</v>
      </c>
      <c r="AG1272">
        <v>3</v>
      </c>
    </row>
    <row r="1273" spans="1:33" x14ac:dyDescent="0.3">
      <c r="A1273">
        <v>1698</v>
      </c>
      <c r="B1273" t="s">
        <v>5066</v>
      </c>
      <c r="C1273" t="s">
        <v>272</v>
      </c>
      <c r="D1273" s="6" t="str">
        <f>CONCATENATE(employee_data36[[#This Row],[FirstName]], "-",employee_data36[[#This Row],[LastName]] )</f>
        <v>Makai-Nolan</v>
      </c>
      <c r="E1273" s="1">
        <v>44242</v>
      </c>
      <c r="F1273" s="1">
        <v>44352</v>
      </c>
      <c r="G1273" s="7" t="str">
        <f>IF(ISBLANK(employee_data36[[#This Row],[ExitDate]]),"Yes","")</f>
        <v/>
      </c>
      <c r="H1273" t="s">
        <v>59</v>
      </c>
      <c r="I1273" t="s">
        <v>5067</v>
      </c>
      <c r="J1273" t="s">
        <v>5068</v>
      </c>
      <c r="K1273" t="s">
        <v>50</v>
      </c>
      <c r="L1273" t="s">
        <v>32</v>
      </c>
      <c r="M1273" s="6" t="str">
        <f>IF(ISBLANK(employee_data36[[#This Row],[ExitDate]]),"1","0")</f>
        <v>0</v>
      </c>
      <c r="N1273" s="6" t="str">
        <f>IF(employee_data36[[#This Row],[EmployeeStatus]]="Active", "Active", "Tidak Active")</f>
        <v>Active</v>
      </c>
      <c r="O1273" t="s">
        <v>63</v>
      </c>
      <c r="P1273" t="s">
        <v>51</v>
      </c>
      <c r="Q1273" t="s">
        <v>52</v>
      </c>
      <c r="R1273" t="s">
        <v>126</v>
      </c>
      <c r="S1273" t="s">
        <v>5069</v>
      </c>
      <c r="T1273" t="s">
        <v>170</v>
      </c>
      <c r="U1273" t="s">
        <v>936</v>
      </c>
      <c r="V1273" s="1">
        <v>34652</v>
      </c>
      <c r="W1273" s="6">
        <f>DATEDIF(employee_data36[[#This Row],[DOB]],DATE(2023, 1, 1), "Y")</f>
        <v>28</v>
      </c>
      <c r="X1273" s="6" t="str">
        <f>IF(employee_data3[[#This Row],[Age]]&lt;=25, "Remaja", IF(employee_data3[[#This Row],[Age]]&lt;=55, "Dewasa", "Lansia"))</f>
        <v>Dewasa</v>
      </c>
      <c r="Y1273" s="7" t="str">
        <f>CONCATENATE(employee_data36[[#This Row],[First-LastName]]," ",employee_data36[[#This Row],[DOB]])</f>
        <v>Makai-Nolan 34652</v>
      </c>
      <c r="Z1273" t="s">
        <v>40</v>
      </c>
      <c r="AA1273" t="s">
        <v>113</v>
      </c>
      <c r="AB1273" t="s">
        <v>55</v>
      </c>
      <c r="AC1273">
        <v>5156</v>
      </c>
      <c r="AD1273" t="s">
        <v>43</v>
      </c>
      <c r="AE1273" t="s">
        <v>84</v>
      </c>
      <c r="AF1273" t="s">
        <v>45</v>
      </c>
      <c r="AG1273">
        <v>3</v>
      </c>
    </row>
    <row r="1274" spans="1:33" x14ac:dyDescent="0.3">
      <c r="A1274">
        <v>1699</v>
      </c>
      <c r="B1274" t="s">
        <v>5070</v>
      </c>
      <c r="C1274" t="s">
        <v>1036</v>
      </c>
      <c r="D1274" s="6" t="str">
        <f>CONCATENATE(employee_data36[[#This Row],[FirstName]], "-",employee_data36[[#This Row],[LastName]] )</f>
        <v>Trevon-Briggs</v>
      </c>
      <c r="E1274" s="1">
        <v>44503</v>
      </c>
      <c r="F1274" s="1">
        <v>44792</v>
      </c>
      <c r="G1274" s="7" t="str">
        <f>IF(ISBLANK(employee_data36[[#This Row],[ExitDate]]),"Yes","")</f>
        <v/>
      </c>
      <c r="H1274" t="s">
        <v>2619</v>
      </c>
      <c r="I1274" t="s">
        <v>5071</v>
      </c>
      <c r="J1274" t="s">
        <v>5072</v>
      </c>
      <c r="K1274" t="s">
        <v>62</v>
      </c>
      <c r="L1274" t="s">
        <v>32</v>
      </c>
      <c r="M1274" s="6" t="str">
        <f>IF(ISBLANK(employee_data36[[#This Row],[ExitDate]]),"1","0")</f>
        <v>0</v>
      </c>
      <c r="N1274" s="6" t="str">
        <f>IF(employee_data36[[#This Row],[EmployeeStatus]]="Active", "Active", "Tidak Active")</f>
        <v>Active</v>
      </c>
      <c r="O1274" t="s">
        <v>33</v>
      </c>
      <c r="P1274" t="s">
        <v>34</v>
      </c>
      <c r="Q1274" t="s">
        <v>52</v>
      </c>
      <c r="R1274" t="s">
        <v>175</v>
      </c>
      <c r="S1274" t="s">
        <v>5073</v>
      </c>
      <c r="T1274" t="s">
        <v>2623</v>
      </c>
      <c r="U1274" t="s">
        <v>119</v>
      </c>
      <c r="V1274" s="1">
        <v>34137</v>
      </c>
      <c r="W1274" s="6">
        <f>DATEDIF(employee_data36[[#This Row],[DOB]],DATE(2023, 1, 1), "Y")</f>
        <v>29</v>
      </c>
      <c r="X1274" s="6" t="str">
        <f>IF(employee_data3[[#This Row],[Age]]&lt;=25, "Remaja", IF(employee_data3[[#This Row],[Age]]&lt;=55, "Dewasa", "Lansia"))</f>
        <v>Dewasa</v>
      </c>
      <c r="Y1274" s="7" t="str">
        <f>CONCATENATE(employee_data36[[#This Row],[First-LastName]]," ",employee_data36[[#This Row],[DOB]])</f>
        <v>Trevon-Briggs 34137</v>
      </c>
      <c r="Z1274" t="s">
        <v>40</v>
      </c>
      <c r="AA1274" t="s">
        <v>243</v>
      </c>
      <c r="AB1274" t="s">
        <v>55</v>
      </c>
      <c r="AC1274">
        <v>64233</v>
      </c>
      <c r="AD1274" t="s">
        <v>56</v>
      </c>
      <c r="AE1274" t="s">
        <v>84</v>
      </c>
      <c r="AF1274" t="s">
        <v>45</v>
      </c>
      <c r="AG1274">
        <v>3</v>
      </c>
    </row>
    <row r="1275" spans="1:33" x14ac:dyDescent="0.3">
      <c r="A1275">
        <v>1700</v>
      </c>
      <c r="B1275" t="s">
        <v>3036</v>
      </c>
      <c r="C1275" t="s">
        <v>901</v>
      </c>
      <c r="D1275" s="6" t="str">
        <f>CONCATENATE(employee_data36[[#This Row],[FirstName]], "-",employee_data36[[#This Row],[LastName]] )</f>
        <v>Gretchen-Weeks</v>
      </c>
      <c r="E1275" s="1">
        <v>43363</v>
      </c>
      <c r="F1275" s="1"/>
      <c r="G1275" s="7" t="str">
        <f>IF(ISBLANK(employee_data36[[#This Row],[ExitDate]]),"Yes","")</f>
        <v>Yes</v>
      </c>
      <c r="H1275" t="s">
        <v>2619</v>
      </c>
      <c r="I1275" t="s">
        <v>5074</v>
      </c>
      <c r="J1275" t="s">
        <v>5075</v>
      </c>
      <c r="K1275" t="s">
        <v>89</v>
      </c>
      <c r="L1275" t="s">
        <v>32</v>
      </c>
      <c r="M1275" s="6" t="str">
        <f>IF(ISBLANK(employee_data36[[#This Row],[ExitDate]]),"1","0")</f>
        <v>1</v>
      </c>
      <c r="N1275" s="6" t="str">
        <f>IF(employee_data36[[#This Row],[EmployeeStatus]]="Active", "Active", "Tidak Active")</f>
        <v>Active</v>
      </c>
      <c r="O1275" t="s">
        <v>33</v>
      </c>
      <c r="P1275" t="s">
        <v>34</v>
      </c>
      <c r="Q1275" t="s">
        <v>35</v>
      </c>
      <c r="R1275" t="s">
        <v>36</v>
      </c>
      <c r="S1275" t="s">
        <v>37</v>
      </c>
      <c r="T1275" t="s">
        <v>170</v>
      </c>
      <c r="U1275" t="s">
        <v>111</v>
      </c>
      <c r="V1275" s="1">
        <v>21283</v>
      </c>
      <c r="W1275" s="6">
        <f>DATEDIF(employee_data36[[#This Row],[DOB]],DATE(2023, 1, 1), "Y")</f>
        <v>64</v>
      </c>
      <c r="X1275" s="6" t="str">
        <f>IF(employee_data3[[#This Row],[Age]]&lt;=25, "Remaja", IF(employee_data3[[#This Row],[Age]]&lt;=55, "Dewasa", "Lansia"))</f>
        <v>Lansia</v>
      </c>
      <c r="Y1275" s="7" t="str">
        <f>CONCATENATE(employee_data36[[#This Row],[First-LastName]]," ",employee_data36[[#This Row],[DOB]])</f>
        <v>Gretchen-Weeks 21283</v>
      </c>
      <c r="Z1275" t="s">
        <v>40</v>
      </c>
      <c r="AA1275" t="s">
        <v>113</v>
      </c>
      <c r="AB1275" t="s">
        <v>55</v>
      </c>
      <c r="AC1275">
        <v>61270</v>
      </c>
      <c r="AD1275" t="s">
        <v>128</v>
      </c>
      <c r="AE1275" t="s">
        <v>44</v>
      </c>
      <c r="AF1275" t="s">
        <v>45</v>
      </c>
      <c r="AG1275">
        <v>3</v>
      </c>
    </row>
    <row r="1276" spans="1:33" x14ac:dyDescent="0.3">
      <c r="A1276">
        <v>1701</v>
      </c>
      <c r="B1276" t="s">
        <v>5076</v>
      </c>
      <c r="C1276" t="s">
        <v>5077</v>
      </c>
      <c r="D1276" s="6" t="str">
        <f>CONCATENATE(employee_data36[[#This Row],[FirstName]], "-",employee_data36[[#This Row],[LastName]] )</f>
        <v>Corey-Hurst</v>
      </c>
      <c r="E1276" s="1">
        <v>43669</v>
      </c>
      <c r="F1276" s="1">
        <v>44933</v>
      </c>
      <c r="G1276" s="7" t="str">
        <f>IF(ISBLANK(employee_data36[[#This Row],[ExitDate]]),"Yes","")</f>
        <v/>
      </c>
      <c r="H1276" t="s">
        <v>2619</v>
      </c>
      <c r="I1276" t="s">
        <v>5078</v>
      </c>
      <c r="J1276" t="s">
        <v>5079</v>
      </c>
      <c r="K1276" t="s">
        <v>31</v>
      </c>
      <c r="L1276" t="s">
        <v>32</v>
      </c>
      <c r="M1276" s="6" t="str">
        <f>IF(ISBLANK(employee_data36[[#This Row],[ExitDate]]),"1","0")</f>
        <v>0</v>
      </c>
      <c r="N1276" s="6" t="str">
        <f>IF(employee_data36[[#This Row],[EmployeeStatus]]="Active", "Active", "Tidak Active")</f>
        <v>Active</v>
      </c>
      <c r="O1276" t="s">
        <v>33</v>
      </c>
      <c r="P1276" t="s">
        <v>51</v>
      </c>
      <c r="Q1276" t="s">
        <v>63</v>
      </c>
      <c r="R1276" t="s">
        <v>99</v>
      </c>
      <c r="S1276" t="s">
        <v>5080</v>
      </c>
      <c r="T1276" t="s">
        <v>170</v>
      </c>
      <c r="U1276" t="s">
        <v>177</v>
      </c>
      <c r="V1276" s="1">
        <v>20034</v>
      </c>
      <c r="W1276" s="6">
        <f>DATEDIF(employee_data36[[#This Row],[DOB]],DATE(2023, 1, 1), "Y")</f>
        <v>68</v>
      </c>
      <c r="X1276" s="6" t="str">
        <f>IF(employee_data3[[#This Row],[Age]]&lt;=25, "Remaja", IF(employee_data3[[#This Row],[Age]]&lt;=55, "Dewasa", "Lansia"))</f>
        <v>Lansia</v>
      </c>
      <c r="Y1276" s="7" t="str">
        <f>CONCATENATE(employee_data36[[#This Row],[First-LastName]]," ",employee_data36[[#This Row],[DOB]])</f>
        <v>Corey-Hurst 20034</v>
      </c>
      <c r="Z1276" t="s">
        <v>40</v>
      </c>
      <c r="AA1276" t="s">
        <v>292</v>
      </c>
      <c r="AB1276" t="s">
        <v>55</v>
      </c>
      <c r="AC1276">
        <v>36731</v>
      </c>
      <c r="AD1276" t="s">
        <v>74</v>
      </c>
      <c r="AE1276" t="s">
        <v>75</v>
      </c>
      <c r="AF1276" t="s">
        <v>45</v>
      </c>
      <c r="AG1276">
        <v>3</v>
      </c>
    </row>
    <row r="1277" spans="1:33" x14ac:dyDescent="0.3">
      <c r="A1277">
        <v>1702</v>
      </c>
      <c r="B1277" t="s">
        <v>5081</v>
      </c>
      <c r="C1277" t="s">
        <v>462</v>
      </c>
      <c r="D1277" s="6" t="str">
        <f>CONCATENATE(employee_data36[[#This Row],[FirstName]], "-",employee_data36[[#This Row],[LastName]] )</f>
        <v>Alison-Pugh</v>
      </c>
      <c r="E1277" s="1">
        <v>44693</v>
      </c>
      <c r="F1277" s="1"/>
      <c r="G1277" s="7" t="str">
        <f>IF(ISBLANK(employee_data36[[#This Row],[ExitDate]]),"Yes","")</f>
        <v>Yes</v>
      </c>
      <c r="H1277" t="s">
        <v>4854</v>
      </c>
      <c r="I1277" t="s">
        <v>5082</v>
      </c>
      <c r="J1277" t="s">
        <v>5083</v>
      </c>
      <c r="K1277" t="s">
        <v>133</v>
      </c>
      <c r="L1277" t="s">
        <v>32</v>
      </c>
      <c r="M1277" s="6" t="str">
        <f>IF(ISBLANK(employee_data36[[#This Row],[ExitDate]]),"1","0")</f>
        <v>1</v>
      </c>
      <c r="N1277" s="6" t="str">
        <f>IF(employee_data36[[#This Row],[EmployeeStatus]]="Active", "Active", "Tidak Active")</f>
        <v>Active</v>
      </c>
      <c r="O1277" t="s">
        <v>33</v>
      </c>
      <c r="P1277" t="s">
        <v>51</v>
      </c>
      <c r="Q1277" t="s">
        <v>52</v>
      </c>
      <c r="R1277" t="s">
        <v>36</v>
      </c>
      <c r="S1277" t="s">
        <v>37</v>
      </c>
      <c r="T1277" t="s">
        <v>170</v>
      </c>
      <c r="U1277" t="s">
        <v>177</v>
      </c>
      <c r="V1277" s="1">
        <v>32759</v>
      </c>
      <c r="W1277" s="6">
        <f>DATEDIF(employee_data36[[#This Row],[DOB]],DATE(2023, 1, 1), "Y")</f>
        <v>33</v>
      </c>
      <c r="X1277" s="6" t="str">
        <f>IF(employee_data3[[#This Row],[Age]]&lt;=25, "Remaja", IF(employee_data3[[#This Row],[Age]]&lt;=55, "Dewasa", "Lansia"))</f>
        <v>Dewasa</v>
      </c>
      <c r="Y1277" s="7" t="str">
        <f>CONCATENATE(employee_data36[[#This Row],[First-LastName]]," ",employee_data36[[#This Row],[DOB]])</f>
        <v>Alison-Pugh 32759</v>
      </c>
      <c r="Z1277" t="s">
        <v>40</v>
      </c>
      <c r="AA1277" t="s">
        <v>5084</v>
      </c>
      <c r="AB1277" t="s">
        <v>42</v>
      </c>
      <c r="AC1277">
        <v>49479</v>
      </c>
      <c r="AD1277" t="s">
        <v>74</v>
      </c>
      <c r="AE1277" t="s">
        <v>75</v>
      </c>
      <c r="AF1277" t="s">
        <v>45</v>
      </c>
      <c r="AG1277">
        <v>3</v>
      </c>
    </row>
    <row r="1278" spans="1:33" x14ac:dyDescent="0.3">
      <c r="A1278">
        <v>1703</v>
      </c>
      <c r="B1278" t="s">
        <v>3816</v>
      </c>
      <c r="C1278" t="s">
        <v>1018</v>
      </c>
      <c r="D1278" s="6" t="str">
        <f>CONCATENATE(employee_data36[[#This Row],[FirstName]], "-",employee_data36[[#This Row],[LastName]] )</f>
        <v>Kadence-Sandoval</v>
      </c>
      <c r="E1278" s="1">
        <v>43376</v>
      </c>
      <c r="F1278" s="1"/>
      <c r="G1278" s="7" t="str">
        <f>IF(ISBLANK(employee_data36[[#This Row],[ExitDate]]),"Yes","")</f>
        <v>Yes</v>
      </c>
      <c r="H1278" t="s">
        <v>4854</v>
      </c>
      <c r="I1278" t="s">
        <v>5085</v>
      </c>
      <c r="J1278" t="s">
        <v>5086</v>
      </c>
      <c r="K1278" t="s">
        <v>50</v>
      </c>
      <c r="L1278" t="s">
        <v>32</v>
      </c>
      <c r="M1278" s="6" t="str">
        <f>IF(ISBLANK(employee_data36[[#This Row],[ExitDate]]),"1","0")</f>
        <v>1</v>
      </c>
      <c r="N1278" s="6" t="str">
        <f>IF(employee_data36[[#This Row],[EmployeeStatus]]="Active", "Active", "Tidak Active")</f>
        <v>Active</v>
      </c>
      <c r="O1278" t="s">
        <v>63</v>
      </c>
      <c r="P1278" t="s">
        <v>64</v>
      </c>
      <c r="Q1278" t="s">
        <v>52</v>
      </c>
      <c r="R1278" t="s">
        <v>36</v>
      </c>
      <c r="S1278" t="s">
        <v>37</v>
      </c>
      <c r="T1278" t="s">
        <v>65</v>
      </c>
      <c r="U1278" t="s">
        <v>53</v>
      </c>
      <c r="V1278" s="1">
        <v>28544</v>
      </c>
      <c r="W1278" s="6">
        <f>DATEDIF(employee_data36[[#This Row],[DOB]],DATE(2023, 1, 1), "Y")</f>
        <v>44</v>
      </c>
      <c r="X1278" s="6" t="str">
        <f>IF(employee_data3[[#This Row],[Age]]&lt;=25, "Remaja", IF(employee_data3[[#This Row],[Age]]&lt;=55, "Dewasa", "Lansia"))</f>
        <v>Dewasa</v>
      </c>
      <c r="Y1278" s="7" t="str">
        <f>CONCATENATE(employee_data36[[#This Row],[First-LastName]]," ",employee_data36[[#This Row],[DOB]])</f>
        <v>Kadence-Sandoval 28544</v>
      </c>
      <c r="Z1278" t="s">
        <v>40</v>
      </c>
      <c r="AA1278" t="s">
        <v>163</v>
      </c>
      <c r="AB1278" t="s">
        <v>42</v>
      </c>
      <c r="AC1278">
        <v>26140</v>
      </c>
      <c r="AD1278" t="s">
        <v>74</v>
      </c>
      <c r="AE1278" t="s">
        <v>75</v>
      </c>
      <c r="AF1278" t="s">
        <v>45</v>
      </c>
      <c r="AG1278">
        <v>3</v>
      </c>
    </row>
    <row r="1279" spans="1:33" x14ac:dyDescent="0.3">
      <c r="A1279">
        <v>1704</v>
      </c>
      <c r="B1279" t="s">
        <v>5029</v>
      </c>
      <c r="C1279" t="s">
        <v>4094</v>
      </c>
      <c r="D1279" s="6" t="str">
        <f>CONCATENATE(employee_data36[[#This Row],[FirstName]], "-",employee_data36[[#This Row],[LastName]] )</f>
        <v>Mckenzie-Kim</v>
      </c>
      <c r="E1279" s="1">
        <v>44161</v>
      </c>
      <c r="F1279" s="1"/>
      <c r="G1279" s="7" t="str">
        <f>IF(ISBLANK(employee_data36[[#This Row],[ExitDate]]),"Yes","")</f>
        <v>Yes</v>
      </c>
      <c r="H1279" t="s">
        <v>2397</v>
      </c>
      <c r="I1279" t="s">
        <v>5087</v>
      </c>
      <c r="J1279" t="s">
        <v>5088</v>
      </c>
      <c r="K1279" t="s">
        <v>31</v>
      </c>
      <c r="L1279" t="s">
        <v>32</v>
      </c>
      <c r="M1279" s="6" t="str">
        <f>IF(ISBLANK(employee_data36[[#This Row],[ExitDate]]),"1","0")</f>
        <v>1</v>
      </c>
      <c r="N1279" s="6" t="str">
        <f>IF(employee_data36[[#This Row],[EmployeeStatus]]="Active", "Active", "Tidak Active")</f>
        <v>Active</v>
      </c>
      <c r="O1279" t="s">
        <v>52</v>
      </c>
      <c r="P1279" t="s">
        <v>34</v>
      </c>
      <c r="Q1279" t="s">
        <v>52</v>
      </c>
      <c r="R1279" t="s">
        <v>36</v>
      </c>
      <c r="S1279" t="s">
        <v>37</v>
      </c>
      <c r="T1279" t="s">
        <v>170</v>
      </c>
      <c r="U1279" t="s">
        <v>177</v>
      </c>
      <c r="V1279" s="1">
        <v>34506</v>
      </c>
      <c r="W1279" s="6">
        <f>DATEDIF(employee_data36[[#This Row],[DOB]],DATE(2023, 1, 1), "Y")</f>
        <v>28</v>
      </c>
      <c r="X1279" s="6" t="str">
        <f>IF(employee_data3[[#This Row],[Age]]&lt;=25, "Remaja", IF(employee_data3[[#This Row],[Age]]&lt;=55, "Dewasa", "Lansia"))</f>
        <v>Dewasa</v>
      </c>
      <c r="Y1279" s="7" t="str">
        <f>CONCATENATE(employee_data36[[#This Row],[First-LastName]]," ",employee_data36[[#This Row],[DOB]])</f>
        <v>Mckenzie-Kim 34506</v>
      </c>
      <c r="Z1279" t="s">
        <v>40</v>
      </c>
      <c r="AA1279" t="s">
        <v>419</v>
      </c>
      <c r="AB1279" t="s">
        <v>42</v>
      </c>
      <c r="AC1279">
        <v>59091</v>
      </c>
      <c r="AD1279" t="s">
        <v>56</v>
      </c>
      <c r="AE1279" t="s">
        <v>44</v>
      </c>
      <c r="AF1279" t="s">
        <v>45</v>
      </c>
      <c r="AG1279">
        <v>3</v>
      </c>
    </row>
    <row r="1280" spans="1:33" x14ac:dyDescent="0.3">
      <c r="A1280">
        <v>1705</v>
      </c>
      <c r="B1280" t="s">
        <v>699</v>
      </c>
      <c r="C1280" t="s">
        <v>2183</v>
      </c>
      <c r="D1280" s="6" t="str">
        <f>CONCATENATE(employee_data36[[#This Row],[FirstName]], "-",employee_data36[[#This Row],[LastName]] )</f>
        <v>Randall-Miller</v>
      </c>
      <c r="E1280" s="1">
        <v>43377</v>
      </c>
      <c r="F1280" s="1"/>
      <c r="G1280" s="7" t="str">
        <f>IF(ISBLANK(employee_data36[[#This Row],[ExitDate]]),"Yes","")</f>
        <v>Yes</v>
      </c>
      <c r="H1280" t="s">
        <v>2402</v>
      </c>
      <c r="I1280" t="s">
        <v>5089</v>
      </c>
      <c r="J1280" t="s">
        <v>5090</v>
      </c>
      <c r="K1280" t="s">
        <v>50</v>
      </c>
      <c r="L1280" t="s">
        <v>32</v>
      </c>
      <c r="M1280" s="6" t="str">
        <f>IF(ISBLANK(employee_data36[[#This Row],[ExitDate]]),"1","0")</f>
        <v>1</v>
      </c>
      <c r="N1280" s="6" t="str">
        <f>IF(employee_data36[[#This Row],[EmployeeStatus]]="Active", "Active", "Tidak Active")</f>
        <v>Active</v>
      </c>
      <c r="O1280" t="s">
        <v>52</v>
      </c>
      <c r="P1280" t="s">
        <v>64</v>
      </c>
      <c r="Q1280" t="s">
        <v>63</v>
      </c>
      <c r="R1280" t="s">
        <v>36</v>
      </c>
      <c r="S1280" t="s">
        <v>37</v>
      </c>
      <c r="T1280" t="s">
        <v>170</v>
      </c>
      <c r="U1280" t="s">
        <v>177</v>
      </c>
      <c r="V1280" s="1">
        <v>21321</v>
      </c>
      <c r="W1280" s="6">
        <f>DATEDIF(employee_data36[[#This Row],[DOB]],DATE(2023, 1, 1), "Y")</f>
        <v>64</v>
      </c>
      <c r="X1280" s="6" t="str">
        <f>IF(employee_data3[[#This Row],[Age]]&lt;=25, "Remaja", IF(employee_data3[[#This Row],[Age]]&lt;=55, "Dewasa", "Lansia"))</f>
        <v>Lansia</v>
      </c>
      <c r="Y1280" s="7" t="str">
        <f>CONCATENATE(employee_data36[[#This Row],[First-LastName]]," ",employee_data36[[#This Row],[DOB]])</f>
        <v>Randall-Miller 21321</v>
      </c>
      <c r="Z1280" t="s">
        <v>40</v>
      </c>
      <c r="AA1280" t="s">
        <v>1506</v>
      </c>
      <c r="AB1280" t="s">
        <v>42</v>
      </c>
      <c r="AC1280">
        <v>50425</v>
      </c>
      <c r="AD1280" t="s">
        <v>56</v>
      </c>
      <c r="AE1280" t="s">
        <v>75</v>
      </c>
      <c r="AF1280" t="s">
        <v>45</v>
      </c>
      <c r="AG1280">
        <v>3</v>
      </c>
    </row>
    <row r="1281" spans="1:33" x14ac:dyDescent="0.3">
      <c r="A1281">
        <v>1706</v>
      </c>
      <c r="B1281" t="s">
        <v>5091</v>
      </c>
      <c r="C1281" t="s">
        <v>4301</v>
      </c>
      <c r="D1281" s="6" t="str">
        <f>CONCATENATE(employee_data36[[#This Row],[FirstName]], "-",employee_data36[[#This Row],[LastName]] )</f>
        <v>Lailah-Hughes</v>
      </c>
      <c r="E1281" s="1">
        <v>44167</v>
      </c>
      <c r="F1281" s="1">
        <v>44982</v>
      </c>
      <c r="G1281" s="7" t="str">
        <f>IF(ISBLANK(employee_data36[[#This Row],[ExitDate]]),"Yes","")</f>
        <v/>
      </c>
      <c r="H1281" t="s">
        <v>4798</v>
      </c>
      <c r="I1281" t="s">
        <v>5092</v>
      </c>
      <c r="J1281" t="s">
        <v>5093</v>
      </c>
      <c r="K1281" t="s">
        <v>118</v>
      </c>
      <c r="L1281" t="s">
        <v>32</v>
      </c>
      <c r="M1281" s="6" t="str">
        <f>IF(ISBLANK(employee_data36[[#This Row],[ExitDate]]),"1","0")</f>
        <v>0</v>
      </c>
      <c r="N1281" s="6" t="str">
        <f>IF(employee_data36[[#This Row],[EmployeeStatus]]="Active", "Active", "Tidak Active")</f>
        <v>Active</v>
      </c>
      <c r="O1281" t="s">
        <v>33</v>
      </c>
      <c r="P1281" t="s">
        <v>51</v>
      </c>
      <c r="Q1281" t="s">
        <v>63</v>
      </c>
      <c r="R1281" t="s">
        <v>99</v>
      </c>
      <c r="S1281" t="s">
        <v>5094</v>
      </c>
      <c r="T1281" t="s">
        <v>170</v>
      </c>
      <c r="U1281" t="s">
        <v>53</v>
      </c>
      <c r="V1281" s="1">
        <v>32966</v>
      </c>
      <c r="W1281" s="6">
        <f>DATEDIF(employee_data36[[#This Row],[DOB]],DATE(2023, 1, 1), "Y")</f>
        <v>32</v>
      </c>
      <c r="X1281" s="6" t="str">
        <f>IF(employee_data3[[#This Row],[Age]]&lt;=25, "Remaja", IF(employee_data3[[#This Row],[Age]]&lt;=55, "Dewasa", "Lansia"))</f>
        <v>Dewasa</v>
      </c>
      <c r="Y1281" s="7" t="str">
        <f>CONCATENATE(employee_data36[[#This Row],[First-LastName]]," ",employee_data36[[#This Row],[DOB]])</f>
        <v>Lailah-Hughes 32966</v>
      </c>
      <c r="Z1281" t="s">
        <v>40</v>
      </c>
      <c r="AA1281" t="s">
        <v>6</v>
      </c>
      <c r="AB1281" t="s">
        <v>42</v>
      </c>
      <c r="AC1281">
        <v>81407</v>
      </c>
      <c r="AD1281" t="s">
        <v>56</v>
      </c>
      <c r="AE1281" t="s">
        <v>84</v>
      </c>
      <c r="AF1281" t="s">
        <v>45</v>
      </c>
      <c r="AG1281">
        <v>3</v>
      </c>
    </row>
    <row r="1282" spans="1:33" x14ac:dyDescent="0.3">
      <c r="A1282">
        <v>1707</v>
      </c>
      <c r="B1282" t="s">
        <v>5095</v>
      </c>
      <c r="C1282" t="s">
        <v>5096</v>
      </c>
      <c r="D1282" s="6" t="str">
        <f>CONCATENATE(employee_data36[[#This Row],[FirstName]], "-",employee_data36[[#This Row],[LastName]] )</f>
        <v>Quentin-Calderon</v>
      </c>
      <c r="E1282" s="1">
        <v>44463</v>
      </c>
      <c r="F1282" s="1">
        <v>45127</v>
      </c>
      <c r="G1282" s="7" t="str">
        <f>IF(ISBLANK(employee_data36[[#This Row],[ExitDate]]),"Yes","")</f>
        <v/>
      </c>
      <c r="H1282" t="s">
        <v>4798</v>
      </c>
      <c r="I1282" t="s">
        <v>5097</v>
      </c>
      <c r="J1282" t="s">
        <v>5098</v>
      </c>
      <c r="K1282" t="s">
        <v>62</v>
      </c>
      <c r="L1282" t="s">
        <v>32</v>
      </c>
      <c r="M1282" s="6" t="str">
        <f>IF(ISBLANK(employee_data36[[#This Row],[ExitDate]]),"1","0")</f>
        <v>0</v>
      </c>
      <c r="N1282" s="6" t="str">
        <f>IF(employee_data36[[#This Row],[EmployeeStatus]]="Active", "Active", "Tidak Active")</f>
        <v>Active</v>
      </c>
      <c r="O1282" t="s">
        <v>52</v>
      </c>
      <c r="P1282" t="s">
        <v>34</v>
      </c>
      <c r="Q1282" t="s">
        <v>63</v>
      </c>
      <c r="R1282" t="s">
        <v>175</v>
      </c>
      <c r="S1282" t="s">
        <v>5099</v>
      </c>
      <c r="T1282" t="s">
        <v>170</v>
      </c>
      <c r="U1282" t="s">
        <v>305</v>
      </c>
      <c r="V1282" s="1">
        <v>34413</v>
      </c>
      <c r="W1282" s="6">
        <f>DATEDIF(employee_data36[[#This Row],[DOB]],DATE(2023, 1, 1), "Y")</f>
        <v>28</v>
      </c>
      <c r="X1282" s="6" t="str">
        <f>IF(employee_data3[[#This Row],[Age]]&lt;=25, "Remaja", IF(employee_data3[[#This Row],[Age]]&lt;=55, "Dewasa", "Lansia"))</f>
        <v>Dewasa</v>
      </c>
      <c r="Y1282" s="7" t="str">
        <f>CONCATENATE(employee_data36[[#This Row],[First-LastName]]," ",employee_data36[[#This Row],[DOB]])</f>
        <v>Quentin-Calderon 34413</v>
      </c>
      <c r="Z1282" t="s">
        <v>40</v>
      </c>
      <c r="AA1282" t="s">
        <v>73</v>
      </c>
      <c r="AB1282" t="s">
        <v>55</v>
      </c>
      <c r="AC1282">
        <v>93935</v>
      </c>
      <c r="AD1282" t="s">
        <v>128</v>
      </c>
      <c r="AE1282" t="s">
        <v>84</v>
      </c>
      <c r="AF1282" t="s">
        <v>45</v>
      </c>
      <c r="AG1282">
        <v>3</v>
      </c>
    </row>
    <row r="1283" spans="1:33" x14ac:dyDescent="0.3">
      <c r="A1283">
        <v>1708</v>
      </c>
      <c r="B1283" t="s">
        <v>5100</v>
      </c>
      <c r="C1283" t="s">
        <v>1611</v>
      </c>
      <c r="D1283" s="6" t="str">
        <f>CONCATENATE(employee_data36[[#This Row],[FirstName]], "-",employee_data36[[#This Row],[LastName]] )</f>
        <v>Molly-Fischer</v>
      </c>
      <c r="E1283" s="1">
        <v>44084</v>
      </c>
      <c r="F1283" s="1">
        <v>44338</v>
      </c>
      <c r="G1283" s="7" t="str">
        <f>IF(ISBLANK(employee_data36[[#This Row],[ExitDate]]),"Yes","")</f>
        <v/>
      </c>
      <c r="H1283" t="s">
        <v>4798</v>
      </c>
      <c r="I1283" t="s">
        <v>5101</v>
      </c>
      <c r="J1283" t="s">
        <v>5102</v>
      </c>
      <c r="K1283" t="s">
        <v>168</v>
      </c>
      <c r="L1283" t="s">
        <v>32</v>
      </c>
      <c r="M1283" s="6" t="str">
        <f>IF(ISBLANK(employee_data36[[#This Row],[ExitDate]]),"1","0")</f>
        <v>0</v>
      </c>
      <c r="N1283" s="6" t="str">
        <f>IF(employee_data36[[#This Row],[EmployeeStatus]]="Active", "Active", "Tidak Active")</f>
        <v>Active</v>
      </c>
      <c r="O1283" t="s">
        <v>63</v>
      </c>
      <c r="P1283" t="s">
        <v>51</v>
      </c>
      <c r="Q1283" t="s">
        <v>35</v>
      </c>
      <c r="R1283" t="s">
        <v>99</v>
      </c>
      <c r="S1283" t="s">
        <v>5103</v>
      </c>
      <c r="T1283" t="s">
        <v>170</v>
      </c>
      <c r="U1283" t="s">
        <v>148</v>
      </c>
      <c r="V1283" s="1">
        <v>33005</v>
      </c>
      <c r="W1283" s="6">
        <f>DATEDIF(employee_data36[[#This Row],[DOB]],DATE(2023, 1, 1), "Y")</f>
        <v>32</v>
      </c>
      <c r="X1283" s="6" t="str">
        <f>IF(employee_data3[[#This Row],[Age]]&lt;=25, "Remaja", IF(employee_data3[[#This Row],[Age]]&lt;=55, "Dewasa", "Lansia"))</f>
        <v>Dewasa</v>
      </c>
      <c r="Y1283" s="7" t="str">
        <f>CONCATENATE(employee_data36[[#This Row],[First-LastName]]," ",employee_data36[[#This Row],[DOB]])</f>
        <v>Molly-Fischer 33005</v>
      </c>
      <c r="Z1283" t="s">
        <v>40</v>
      </c>
      <c r="AA1283" t="s">
        <v>1232</v>
      </c>
      <c r="AB1283" t="s">
        <v>55</v>
      </c>
      <c r="AC1283">
        <v>65055</v>
      </c>
      <c r="AD1283" t="s">
        <v>128</v>
      </c>
      <c r="AE1283" t="s">
        <v>44</v>
      </c>
      <c r="AF1283" t="s">
        <v>45</v>
      </c>
      <c r="AG1283">
        <v>3</v>
      </c>
    </row>
    <row r="1284" spans="1:33" x14ac:dyDescent="0.3">
      <c r="A1284">
        <v>1709</v>
      </c>
      <c r="B1284" t="s">
        <v>2152</v>
      </c>
      <c r="C1284" t="s">
        <v>4526</v>
      </c>
      <c r="D1284" s="6" t="str">
        <f>CONCATENATE(employee_data36[[#This Row],[FirstName]], "-",employee_data36[[#This Row],[LastName]] )</f>
        <v>Anaya-Stanton</v>
      </c>
      <c r="E1284" s="1">
        <v>44706</v>
      </c>
      <c r="F1284" s="1">
        <v>44882</v>
      </c>
      <c r="G1284" s="7" t="str">
        <f>IF(ISBLANK(employee_data36[[#This Row],[ExitDate]]),"Yes","")</f>
        <v/>
      </c>
      <c r="H1284" t="s">
        <v>59</v>
      </c>
      <c r="I1284" t="s">
        <v>5104</v>
      </c>
      <c r="J1284" t="s">
        <v>5105</v>
      </c>
      <c r="K1284" t="s">
        <v>133</v>
      </c>
      <c r="L1284" t="s">
        <v>32</v>
      </c>
      <c r="M1284" s="6" t="str">
        <f>IF(ISBLANK(employee_data36[[#This Row],[ExitDate]]),"1","0")</f>
        <v>0</v>
      </c>
      <c r="N1284" s="6" t="str">
        <f>IF(employee_data36[[#This Row],[EmployeeStatus]]="Active", "Active", "Tidak Active")</f>
        <v>Active</v>
      </c>
      <c r="O1284" t="s">
        <v>63</v>
      </c>
      <c r="P1284" t="s">
        <v>34</v>
      </c>
      <c r="Q1284" t="s">
        <v>35</v>
      </c>
      <c r="R1284" t="s">
        <v>99</v>
      </c>
      <c r="S1284" t="s">
        <v>5106</v>
      </c>
      <c r="T1284" t="s">
        <v>170</v>
      </c>
      <c r="U1284" t="s">
        <v>66</v>
      </c>
      <c r="V1284" s="1">
        <v>22727</v>
      </c>
      <c r="W1284" s="6">
        <f>DATEDIF(employee_data36[[#This Row],[DOB]],DATE(2023, 1, 1), "Y")</f>
        <v>60</v>
      </c>
      <c r="X1284" s="6" t="str">
        <f>IF(employee_data3[[#This Row],[Age]]&lt;=25, "Remaja", IF(employee_data3[[#This Row],[Age]]&lt;=55, "Dewasa", "Lansia"))</f>
        <v>Lansia</v>
      </c>
      <c r="Y1284" s="7" t="str">
        <f>CONCATENATE(employee_data36[[#This Row],[First-LastName]]," ",employee_data36[[#This Row],[DOB]])</f>
        <v>Anaya-Stanton 22727</v>
      </c>
      <c r="Z1284" t="s">
        <v>112</v>
      </c>
      <c r="AA1284" t="s">
        <v>243</v>
      </c>
      <c r="AB1284" t="s">
        <v>55</v>
      </c>
      <c r="AC1284">
        <v>55354</v>
      </c>
      <c r="AD1284" t="s">
        <v>93</v>
      </c>
      <c r="AE1284" t="s">
        <v>84</v>
      </c>
      <c r="AF1284" t="s">
        <v>45</v>
      </c>
      <c r="AG1284">
        <v>3</v>
      </c>
    </row>
    <row r="1285" spans="1:33" x14ac:dyDescent="0.3">
      <c r="A1285">
        <v>1710</v>
      </c>
      <c r="B1285" t="s">
        <v>5107</v>
      </c>
      <c r="C1285" t="s">
        <v>917</v>
      </c>
      <c r="D1285" s="6" t="str">
        <f>CONCATENATE(employee_data36[[#This Row],[FirstName]], "-",employee_data36[[#This Row],[LastName]] )</f>
        <v>Jaden-Houston</v>
      </c>
      <c r="E1285" s="1">
        <v>43511</v>
      </c>
      <c r="F1285" s="1">
        <v>43808</v>
      </c>
      <c r="G1285" s="7" t="str">
        <f>IF(ISBLANK(employee_data36[[#This Row],[ExitDate]]),"Yes","")</f>
        <v/>
      </c>
      <c r="H1285" t="s">
        <v>2619</v>
      </c>
      <c r="I1285" t="s">
        <v>5108</v>
      </c>
      <c r="J1285" t="s">
        <v>5109</v>
      </c>
      <c r="K1285" t="s">
        <v>62</v>
      </c>
      <c r="L1285" t="s">
        <v>32</v>
      </c>
      <c r="M1285" s="6" t="str">
        <f>IF(ISBLANK(employee_data36[[#This Row],[ExitDate]]),"1","0")</f>
        <v>0</v>
      </c>
      <c r="N1285" s="6" t="str">
        <f>IF(employee_data36[[#This Row],[EmployeeStatus]]="Active", "Active", "Tidak Active")</f>
        <v>Active</v>
      </c>
      <c r="O1285" t="s">
        <v>52</v>
      </c>
      <c r="P1285" t="s">
        <v>51</v>
      </c>
      <c r="Q1285" t="s">
        <v>52</v>
      </c>
      <c r="R1285" t="s">
        <v>126</v>
      </c>
      <c r="S1285" t="s">
        <v>5110</v>
      </c>
      <c r="T1285" t="s">
        <v>2623</v>
      </c>
      <c r="U1285" t="s">
        <v>90</v>
      </c>
      <c r="V1285" s="1">
        <v>26077</v>
      </c>
      <c r="W1285" s="6">
        <f>DATEDIF(employee_data36[[#This Row],[DOB]],DATE(2023, 1, 1), "Y")</f>
        <v>51</v>
      </c>
      <c r="X1285" s="6" t="str">
        <f>IF(employee_data3[[#This Row],[Age]]&lt;=25, "Remaja", IF(employee_data3[[#This Row],[Age]]&lt;=55, "Dewasa", "Lansia"))</f>
        <v>Dewasa</v>
      </c>
      <c r="Y1285" s="7" t="str">
        <f>CONCATENATE(employee_data36[[#This Row],[First-LastName]]," ",employee_data36[[#This Row],[DOB]])</f>
        <v>Jaden-Houston 26077</v>
      </c>
      <c r="Z1285" t="s">
        <v>40</v>
      </c>
      <c r="AA1285" t="s">
        <v>103</v>
      </c>
      <c r="AB1285" t="s">
        <v>55</v>
      </c>
      <c r="AC1285">
        <v>46239</v>
      </c>
      <c r="AD1285" t="s">
        <v>93</v>
      </c>
      <c r="AE1285" t="s">
        <v>104</v>
      </c>
      <c r="AF1285" t="s">
        <v>45</v>
      </c>
      <c r="AG1285">
        <v>3</v>
      </c>
    </row>
    <row r="1286" spans="1:33" x14ac:dyDescent="0.3">
      <c r="A1286">
        <v>1711</v>
      </c>
      <c r="B1286" t="s">
        <v>5111</v>
      </c>
      <c r="C1286" t="s">
        <v>978</v>
      </c>
      <c r="D1286" s="6" t="str">
        <f>CONCATENATE(employee_data36[[#This Row],[FirstName]], "-",employee_data36[[#This Row],[LastName]] )</f>
        <v>Lance-Bailey</v>
      </c>
      <c r="E1286" s="1">
        <v>43371</v>
      </c>
      <c r="F1286" s="1">
        <v>44958</v>
      </c>
      <c r="G1286" s="7" t="str">
        <f>IF(ISBLANK(employee_data36[[#This Row],[ExitDate]]),"Yes","")</f>
        <v/>
      </c>
      <c r="H1286" t="s">
        <v>2619</v>
      </c>
      <c r="I1286" t="s">
        <v>5112</v>
      </c>
      <c r="J1286" t="s">
        <v>5113</v>
      </c>
      <c r="K1286" t="s">
        <v>89</v>
      </c>
      <c r="L1286" t="s">
        <v>32</v>
      </c>
      <c r="M1286" s="6" t="str">
        <f>IF(ISBLANK(employee_data36[[#This Row],[ExitDate]]),"1","0")</f>
        <v>0</v>
      </c>
      <c r="N1286" s="6" t="str">
        <f>IF(employee_data36[[#This Row],[EmployeeStatus]]="Active", "Active", "Tidak Active")</f>
        <v>Active</v>
      </c>
      <c r="O1286" t="s">
        <v>63</v>
      </c>
      <c r="P1286" t="s">
        <v>51</v>
      </c>
      <c r="Q1286" t="s">
        <v>35</v>
      </c>
      <c r="R1286" t="s">
        <v>175</v>
      </c>
      <c r="S1286" t="s">
        <v>5114</v>
      </c>
      <c r="T1286" t="s">
        <v>170</v>
      </c>
      <c r="U1286" t="s">
        <v>81</v>
      </c>
      <c r="V1286" s="1">
        <v>31158</v>
      </c>
      <c r="W1286" s="6">
        <f>DATEDIF(employee_data36[[#This Row],[DOB]],DATE(2023, 1, 1), "Y")</f>
        <v>37</v>
      </c>
      <c r="X1286" s="6" t="str">
        <f>IF(employee_data3[[#This Row],[Age]]&lt;=25, "Remaja", IF(employee_data3[[#This Row],[Age]]&lt;=55, "Dewasa", "Lansia"))</f>
        <v>Dewasa</v>
      </c>
      <c r="Y1286" s="7" t="str">
        <f>CONCATENATE(employee_data36[[#This Row],[First-LastName]]," ",employee_data36[[#This Row],[DOB]])</f>
        <v>Lance-Bailey 31158</v>
      </c>
      <c r="Z1286" t="s">
        <v>40</v>
      </c>
      <c r="AA1286" t="s">
        <v>83</v>
      </c>
      <c r="AB1286" t="s">
        <v>55</v>
      </c>
      <c r="AC1286">
        <v>43594</v>
      </c>
      <c r="AD1286" t="s">
        <v>74</v>
      </c>
      <c r="AE1286" t="s">
        <v>44</v>
      </c>
      <c r="AF1286" t="s">
        <v>45</v>
      </c>
      <c r="AG1286">
        <v>3</v>
      </c>
    </row>
    <row r="1287" spans="1:33" x14ac:dyDescent="0.3">
      <c r="A1287">
        <v>1712</v>
      </c>
      <c r="B1287" t="s">
        <v>1862</v>
      </c>
      <c r="C1287" t="s">
        <v>470</v>
      </c>
      <c r="D1287" s="6" t="str">
        <f>CONCATENATE(employee_data36[[#This Row],[FirstName]], "-",employee_data36[[#This Row],[LastName]] )</f>
        <v>Quintin-Hicks</v>
      </c>
      <c r="E1287" s="1">
        <v>43446</v>
      </c>
      <c r="F1287" s="1"/>
      <c r="G1287" s="7" t="str">
        <f>IF(ISBLANK(employee_data36[[#This Row],[ExitDate]]),"Yes","")</f>
        <v>Yes</v>
      </c>
      <c r="H1287" t="s">
        <v>2619</v>
      </c>
      <c r="I1287" t="s">
        <v>5115</v>
      </c>
      <c r="J1287" t="s">
        <v>5116</v>
      </c>
      <c r="K1287" t="s">
        <v>31</v>
      </c>
      <c r="L1287" t="s">
        <v>32</v>
      </c>
      <c r="M1287" s="6" t="str">
        <f>IF(ISBLANK(employee_data36[[#This Row],[ExitDate]]),"1","0")</f>
        <v>1</v>
      </c>
      <c r="N1287" s="6" t="str">
        <f>IF(employee_data36[[#This Row],[EmployeeStatus]]="Active", "Active", "Tidak Active")</f>
        <v>Active</v>
      </c>
      <c r="O1287" t="s">
        <v>63</v>
      </c>
      <c r="P1287" t="s">
        <v>51</v>
      </c>
      <c r="Q1287" t="s">
        <v>35</v>
      </c>
      <c r="R1287" t="s">
        <v>36</v>
      </c>
      <c r="S1287" t="s">
        <v>37</v>
      </c>
      <c r="T1287" t="s">
        <v>170</v>
      </c>
      <c r="U1287" t="s">
        <v>111</v>
      </c>
      <c r="V1287" s="1">
        <v>26358</v>
      </c>
      <c r="W1287" s="6">
        <f>DATEDIF(employee_data36[[#This Row],[DOB]],DATE(2023, 1, 1), "Y")</f>
        <v>50</v>
      </c>
      <c r="X1287" s="6" t="str">
        <f>IF(employee_data3[[#This Row],[Age]]&lt;=25, "Remaja", IF(employee_data3[[#This Row],[Age]]&lt;=55, "Dewasa", "Lansia"))</f>
        <v>Dewasa</v>
      </c>
      <c r="Y1287" s="7" t="str">
        <f>CONCATENATE(employee_data36[[#This Row],[First-LastName]]," ",employee_data36[[#This Row],[DOB]])</f>
        <v>Quintin-Hicks 26358</v>
      </c>
      <c r="Z1287" t="s">
        <v>40</v>
      </c>
      <c r="AA1287" t="s">
        <v>113</v>
      </c>
      <c r="AB1287" t="s">
        <v>42</v>
      </c>
      <c r="AC1287">
        <v>72035</v>
      </c>
      <c r="AD1287" t="s">
        <v>93</v>
      </c>
      <c r="AE1287" t="s">
        <v>75</v>
      </c>
      <c r="AF1287" t="s">
        <v>45</v>
      </c>
      <c r="AG1287">
        <v>3</v>
      </c>
    </row>
    <row r="1288" spans="1:33" x14ac:dyDescent="0.3">
      <c r="A1288">
        <v>1713</v>
      </c>
      <c r="B1288" t="s">
        <v>5117</v>
      </c>
      <c r="C1288" t="s">
        <v>5118</v>
      </c>
      <c r="D1288" s="6" t="str">
        <f>CONCATENATE(employee_data36[[#This Row],[FirstName]], "-",employee_data36[[#This Row],[LastName]] )</f>
        <v>Mauricio-Meyers</v>
      </c>
      <c r="E1288" s="1">
        <v>44531</v>
      </c>
      <c r="F1288" s="1"/>
      <c r="G1288" s="7" t="str">
        <f>IF(ISBLANK(employee_data36[[#This Row],[ExitDate]]),"Yes","")</f>
        <v>Yes</v>
      </c>
      <c r="H1288" t="s">
        <v>4854</v>
      </c>
      <c r="I1288" t="s">
        <v>5119</v>
      </c>
      <c r="J1288" t="s">
        <v>5120</v>
      </c>
      <c r="K1288" t="s">
        <v>133</v>
      </c>
      <c r="L1288" t="s">
        <v>32</v>
      </c>
      <c r="M1288" s="6" t="str">
        <f>IF(ISBLANK(employee_data36[[#This Row],[ExitDate]]),"1","0")</f>
        <v>1</v>
      </c>
      <c r="N1288" s="6" t="str">
        <f>IF(employee_data36[[#This Row],[EmployeeStatus]]="Active", "Active", "Tidak Active")</f>
        <v>Active</v>
      </c>
      <c r="O1288" t="s">
        <v>33</v>
      </c>
      <c r="P1288" t="s">
        <v>64</v>
      </c>
      <c r="Q1288" t="s">
        <v>63</v>
      </c>
      <c r="R1288" t="s">
        <v>36</v>
      </c>
      <c r="S1288" t="s">
        <v>37</v>
      </c>
      <c r="T1288" t="s">
        <v>170</v>
      </c>
      <c r="U1288" t="s">
        <v>81</v>
      </c>
      <c r="V1288" s="1">
        <v>33114</v>
      </c>
      <c r="W1288" s="6">
        <f>DATEDIF(employee_data36[[#This Row],[DOB]],DATE(2023, 1, 1), "Y")</f>
        <v>32</v>
      </c>
      <c r="X1288" s="6" t="str">
        <f>IF(employee_data3[[#This Row],[Age]]&lt;=25, "Remaja", IF(employee_data3[[#This Row],[Age]]&lt;=55, "Dewasa", "Lansia"))</f>
        <v>Dewasa</v>
      </c>
      <c r="Y1288" s="7" t="str">
        <f>CONCATENATE(employee_data36[[#This Row],[First-LastName]]," ",employee_data36[[#This Row],[DOB]])</f>
        <v>Mauricio-Meyers 33114</v>
      </c>
      <c r="Z1288" t="s">
        <v>40</v>
      </c>
      <c r="AA1288" t="s">
        <v>292</v>
      </c>
      <c r="AB1288" t="s">
        <v>42</v>
      </c>
      <c r="AC1288">
        <v>1218</v>
      </c>
      <c r="AD1288" t="s">
        <v>128</v>
      </c>
      <c r="AE1288" t="s">
        <v>84</v>
      </c>
      <c r="AF1288" t="s">
        <v>45</v>
      </c>
      <c r="AG1288">
        <v>3</v>
      </c>
    </row>
    <row r="1289" spans="1:33" x14ac:dyDescent="0.3">
      <c r="A1289">
        <v>1714</v>
      </c>
      <c r="B1289" t="s">
        <v>5121</v>
      </c>
      <c r="C1289" t="s">
        <v>211</v>
      </c>
      <c r="D1289" s="6" t="str">
        <f>CONCATENATE(employee_data36[[#This Row],[FirstName]], "-",employee_data36[[#This Row],[LastName]] )</f>
        <v>Tess-Reilly</v>
      </c>
      <c r="E1289" s="1">
        <v>44573</v>
      </c>
      <c r="F1289" s="1"/>
      <c r="G1289" s="7" t="str">
        <f>IF(ISBLANK(employee_data36[[#This Row],[ExitDate]]),"Yes","")</f>
        <v>Yes</v>
      </c>
      <c r="H1289" t="s">
        <v>4854</v>
      </c>
      <c r="I1289" t="s">
        <v>5122</v>
      </c>
      <c r="J1289" t="s">
        <v>5123</v>
      </c>
      <c r="K1289" t="s">
        <v>50</v>
      </c>
      <c r="L1289" t="s">
        <v>32</v>
      </c>
      <c r="M1289" s="6" t="str">
        <f>IF(ISBLANK(employee_data36[[#This Row],[ExitDate]]),"1","0")</f>
        <v>1</v>
      </c>
      <c r="N1289" s="6" t="str">
        <f>IF(employee_data36[[#This Row],[EmployeeStatus]]="Active", "Active", "Tidak Active")</f>
        <v>Active</v>
      </c>
      <c r="O1289" t="s">
        <v>63</v>
      </c>
      <c r="P1289" t="s">
        <v>64</v>
      </c>
      <c r="Q1289" t="s">
        <v>35</v>
      </c>
      <c r="R1289" t="s">
        <v>36</v>
      </c>
      <c r="S1289" t="s">
        <v>37</v>
      </c>
      <c r="T1289" t="s">
        <v>65</v>
      </c>
      <c r="U1289" t="s">
        <v>90</v>
      </c>
      <c r="V1289" s="1">
        <v>36636</v>
      </c>
      <c r="W1289" s="6">
        <f>DATEDIF(employee_data36[[#This Row],[DOB]],DATE(2023, 1, 1), "Y")</f>
        <v>22</v>
      </c>
      <c r="X1289" s="6" t="str">
        <f>IF(employee_data3[[#This Row],[Age]]&lt;=25, "Remaja", IF(employee_data3[[#This Row],[Age]]&lt;=55, "Dewasa", "Lansia"))</f>
        <v>Remaja</v>
      </c>
      <c r="Y1289" s="7" t="str">
        <f>CONCATENATE(employee_data36[[#This Row],[First-LastName]]," ",employee_data36[[#This Row],[DOB]])</f>
        <v>Tess-Reilly 36636</v>
      </c>
      <c r="Z1289" t="s">
        <v>40</v>
      </c>
      <c r="AA1289" t="s">
        <v>83</v>
      </c>
      <c r="AB1289" t="s">
        <v>42</v>
      </c>
      <c r="AC1289">
        <v>5062</v>
      </c>
      <c r="AD1289" t="s">
        <v>43</v>
      </c>
      <c r="AE1289" t="s">
        <v>84</v>
      </c>
      <c r="AF1289" t="s">
        <v>45</v>
      </c>
      <c r="AG1289">
        <v>3</v>
      </c>
    </row>
    <row r="1290" spans="1:33" x14ac:dyDescent="0.3">
      <c r="A1290">
        <v>1715</v>
      </c>
      <c r="B1290" t="s">
        <v>5124</v>
      </c>
      <c r="C1290" t="s">
        <v>5125</v>
      </c>
      <c r="D1290" s="6" t="str">
        <f>CONCATENATE(employee_data36[[#This Row],[FirstName]], "-",employee_data36[[#This Row],[LastName]] )</f>
        <v>Reece-Callahan</v>
      </c>
      <c r="E1290" s="1">
        <v>44131</v>
      </c>
      <c r="F1290" s="1">
        <v>44832</v>
      </c>
      <c r="G1290" s="7" t="str">
        <f>IF(ISBLANK(employee_data36[[#This Row],[ExitDate]]),"Yes","")</f>
        <v/>
      </c>
      <c r="H1290" t="s">
        <v>2397</v>
      </c>
      <c r="I1290" t="s">
        <v>5126</v>
      </c>
      <c r="J1290" t="s">
        <v>5127</v>
      </c>
      <c r="K1290" t="s">
        <v>98</v>
      </c>
      <c r="L1290" t="s">
        <v>32</v>
      </c>
      <c r="M1290" s="6" t="str">
        <f>IF(ISBLANK(employee_data36[[#This Row],[ExitDate]]),"1","0")</f>
        <v>0</v>
      </c>
      <c r="N1290" s="6" t="str">
        <f>IF(employee_data36[[#This Row],[EmployeeStatus]]="Active", "Active", "Tidak Active")</f>
        <v>Active</v>
      </c>
      <c r="O1290" t="s">
        <v>63</v>
      </c>
      <c r="P1290" t="s">
        <v>64</v>
      </c>
      <c r="Q1290" t="s">
        <v>52</v>
      </c>
      <c r="R1290" t="s">
        <v>99</v>
      </c>
      <c r="S1290" t="s">
        <v>5128</v>
      </c>
      <c r="T1290" t="s">
        <v>170</v>
      </c>
      <c r="U1290" t="s">
        <v>53</v>
      </c>
      <c r="V1290" s="1">
        <v>24117</v>
      </c>
      <c r="W1290" s="6">
        <f>DATEDIF(employee_data36[[#This Row],[DOB]],DATE(2023, 1, 1), "Y")</f>
        <v>56</v>
      </c>
      <c r="X1290" s="6" t="str">
        <f>IF(employee_data3[[#This Row],[Age]]&lt;=25, "Remaja", IF(employee_data3[[#This Row],[Age]]&lt;=55, "Dewasa", "Lansia"))</f>
        <v>Lansia</v>
      </c>
      <c r="Y1290" s="7" t="str">
        <f>CONCATENATE(employee_data36[[#This Row],[First-LastName]]," ",employee_data36[[#This Row],[DOB]])</f>
        <v>Reece-Callahan 24117</v>
      </c>
      <c r="Z1290" t="s">
        <v>40</v>
      </c>
      <c r="AA1290" t="s">
        <v>226</v>
      </c>
      <c r="AB1290" t="s">
        <v>42</v>
      </c>
      <c r="AC1290">
        <v>86362</v>
      </c>
      <c r="AD1290" t="s">
        <v>43</v>
      </c>
      <c r="AE1290" t="s">
        <v>104</v>
      </c>
      <c r="AF1290" t="s">
        <v>45</v>
      </c>
      <c r="AG1290">
        <v>3</v>
      </c>
    </row>
    <row r="1291" spans="1:33" x14ac:dyDescent="0.3">
      <c r="A1291">
        <v>1716</v>
      </c>
      <c r="B1291" t="s">
        <v>5129</v>
      </c>
      <c r="C1291" t="s">
        <v>5130</v>
      </c>
      <c r="D1291" s="6" t="str">
        <f>CONCATENATE(employee_data36[[#This Row],[FirstName]], "-",employee_data36[[#This Row],[LastName]] )</f>
        <v>Tyrell-Fuentes</v>
      </c>
      <c r="E1291" s="1">
        <v>44137</v>
      </c>
      <c r="F1291" s="1">
        <v>44733</v>
      </c>
      <c r="G1291" s="7" t="str">
        <f>IF(ISBLANK(employee_data36[[#This Row],[ExitDate]]),"Yes","")</f>
        <v/>
      </c>
      <c r="H1291" t="s">
        <v>2402</v>
      </c>
      <c r="I1291" t="s">
        <v>5131</v>
      </c>
      <c r="J1291" t="s">
        <v>5132</v>
      </c>
      <c r="K1291" t="s">
        <v>118</v>
      </c>
      <c r="L1291" t="s">
        <v>32</v>
      </c>
      <c r="M1291" s="6" t="str">
        <f>IF(ISBLANK(employee_data36[[#This Row],[ExitDate]]),"1","0")</f>
        <v>0</v>
      </c>
      <c r="N1291" s="6" t="str">
        <f>IF(employee_data36[[#This Row],[EmployeeStatus]]="Active", "Active", "Tidak Active")</f>
        <v>Active</v>
      </c>
      <c r="O1291" t="s">
        <v>33</v>
      </c>
      <c r="P1291" t="s">
        <v>34</v>
      </c>
      <c r="Q1291" t="s">
        <v>52</v>
      </c>
      <c r="R1291" t="s">
        <v>99</v>
      </c>
      <c r="S1291" t="s">
        <v>5133</v>
      </c>
      <c r="T1291" t="s">
        <v>170</v>
      </c>
      <c r="U1291" t="s">
        <v>81</v>
      </c>
      <c r="V1291" s="1">
        <v>22359</v>
      </c>
      <c r="W1291" s="6">
        <f>DATEDIF(employee_data36[[#This Row],[DOB]],DATE(2023, 1, 1), "Y")</f>
        <v>61</v>
      </c>
      <c r="X1291" s="6" t="str">
        <f>IF(employee_data3[[#This Row],[Age]]&lt;=25, "Remaja", IF(employee_data3[[#This Row],[Age]]&lt;=55, "Dewasa", "Lansia"))</f>
        <v>Lansia</v>
      </c>
      <c r="Y1291" s="7" t="str">
        <f>CONCATENATE(employee_data36[[#This Row],[First-LastName]]," ",employee_data36[[#This Row],[DOB]])</f>
        <v>Tyrell-Fuentes 22359</v>
      </c>
      <c r="Z1291" t="s">
        <v>40</v>
      </c>
      <c r="AA1291" t="s">
        <v>292</v>
      </c>
      <c r="AB1291" t="s">
        <v>42</v>
      </c>
      <c r="AC1291">
        <v>21457</v>
      </c>
      <c r="AD1291" t="s">
        <v>128</v>
      </c>
      <c r="AE1291" t="s">
        <v>44</v>
      </c>
      <c r="AF1291" t="s">
        <v>45</v>
      </c>
      <c r="AG1291">
        <v>3</v>
      </c>
    </row>
    <row r="1292" spans="1:33" x14ac:dyDescent="0.3">
      <c r="A1292">
        <v>1717</v>
      </c>
      <c r="B1292" t="s">
        <v>574</v>
      </c>
      <c r="C1292" t="s">
        <v>4609</v>
      </c>
      <c r="D1292" s="6" t="str">
        <f>CONCATENATE(employee_data36[[#This Row],[FirstName]], "-",employee_data36[[#This Row],[LastName]] )</f>
        <v>Benjamin-Kaufman</v>
      </c>
      <c r="E1292" s="1">
        <v>44310</v>
      </c>
      <c r="F1292" s="1">
        <v>44985</v>
      </c>
      <c r="G1292" s="7" t="str">
        <f>IF(ISBLANK(employee_data36[[#This Row],[ExitDate]]),"Yes","")</f>
        <v/>
      </c>
      <c r="H1292" t="s">
        <v>4798</v>
      </c>
      <c r="I1292" t="s">
        <v>5134</v>
      </c>
      <c r="J1292" t="s">
        <v>5135</v>
      </c>
      <c r="K1292" t="s">
        <v>89</v>
      </c>
      <c r="L1292" t="s">
        <v>32</v>
      </c>
      <c r="M1292" s="6" t="str">
        <f>IF(ISBLANK(employee_data36[[#This Row],[ExitDate]]),"1","0")</f>
        <v>0</v>
      </c>
      <c r="N1292" s="6" t="str">
        <f>IF(employee_data36[[#This Row],[EmployeeStatus]]="Active", "Active", "Tidak Active")</f>
        <v>Active</v>
      </c>
      <c r="O1292" t="s">
        <v>52</v>
      </c>
      <c r="P1292" t="s">
        <v>64</v>
      </c>
      <c r="Q1292" t="s">
        <v>52</v>
      </c>
      <c r="R1292" t="s">
        <v>140</v>
      </c>
      <c r="S1292" t="s">
        <v>5136</v>
      </c>
      <c r="T1292" t="s">
        <v>170</v>
      </c>
      <c r="U1292" t="s">
        <v>81</v>
      </c>
      <c r="V1292" s="1">
        <v>21880</v>
      </c>
      <c r="W1292" s="6">
        <f>DATEDIF(employee_data36[[#This Row],[DOB]],DATE(2023, 1, 1), "Y")</f>
        <v>63</v>
      </c>
      <c r="X1292" s="6" t="str">
        <f>IF(employee_data3[[#This Row],[Age]]&lt;=25, "Remaja", IF(employee_data3[[#This Row],[Age]]&lt;=55, "Dewasa", "Lansia"))</f>
        <v>Lansia</v>
      </c>
      <c r="Y1292" s="7" t="str">
        <f>CONCATENATE(employee_data36[[#This Row],[First-LastName]]," ",employee_data36[[#This Row],[DOB]])</f>
        <v>Benjamin-Kaufman 21880</v>
      </c>
      <c r="Z1292" t="s">
        <v>40</v>
      </c>
      <c r="AA1292" t="s">
        <v>381</v>
      </c>
      <c r="AB1292" t="s">
        <v>55</v>
      </c>
      <c r="AC1292">
        <v>49370</v>
      </c>
      <c r="AD1292" t="s">
        <v>128</v>
      </c>
      <c r="AE1292" t="s">
        <v>44</v>
      </c>
      <c r="AF1292" t="s">
        <v>45</v>
      </c>
      <c r="AG1292">
        <v>3</v>
      </c>
    </row>
    <row r="1293" spans="1:33" x14ac:dyDescent="0.3">
      <c r="A1293">
        <v>1718</v>
      </c>
      <c r="B1293" t="s">
        <v>4158</v>
      </c>
      <c r="C1293" t="s">
        <v>2039</v>
      </c>
      <c r="D1293" s="6" t="str">
        <f>CONCATENATE(employee_data36[[#This Row],[FirstName]], "-",employee_data36[[#This Row],[LastName]] )</f>
        <v>Ayla-Mcgrath</v>
      </c>
      <c r="E1293" s="1">
        <v>44011</v>
      </c>
      <c r="F1293" s="1">
        <v>45141</v>
      </c>
      <c r="G1293" s="7" t="str">
        <f>IF(ISBLANK(employee_data36[[#This Row],[ExitDate]]),"Yes","")</f>
        <v/>
      </c>
      <c r="H1293" t="s">
        <v>4798</v>
      </c>
      <c r="I1293" t="s">
        <v>5137</v>
      </c>
      <c r="J1293" t="s">
        <v>5138</v>
      </c>
      <c r="K1293" t="s">
        <v>31</v>
      </c>
      <c r="L1293" t="s">
        <v>32</v>
      </c>
      <c r="M1293" s="6" t="str">
        <f>IF(ISBLANK(employee_data36[[#This Row],[ExitDate]]),"1","0")</f>
        <v>0</v>
      </c>
      <c r="N1293" s="6" t="str">
        <f>IF(employee_data36[[#This Row],[EmployeeStatus]]="Active", "Active", "Tidak Active")</f>
        <v>Active</v>
      </c>
      <c r="O1293" t="s">
        <v>63</v>
      </c>
      <c r="P1293" t="s">
        <v>64</v>
      </c>
      <c r="Q1293" t="s">
        <v>35</v>
      </c>
      <c r="R1293" t="s">
        <v>99</v>
      </c>
      <c r="S1293" t="s">
        <v>5139</v>
      </c>
      <c r="T1293" t="s">
        <v>170</v>
      </c>
      <c r="U1293" t="s">
        <v>90</v>
      </c>
      <c r="V1293" s="1">
        <v>36895</v>
      </c>
      <c r="W1293" s="6">
        <f>DATEDIF(employee_data36[[#This Row],[DOB]],DATE(2023, 1, 1), "Y")</f>
        <v>21</v>
      </c>
      <c r="X1293" s="6" t="str">
        <f>IF(employee_data3[[#This Row],[Age]]&lt;=25, "Remaja", IF(employee_data3[[#This Row],[Age]]&lt;=55, "Dewasa", "Lansia"))</f>
        <v>Remaja</v>
      </c>
      <c r="Y1293" s="7" t="str">
        <f>CONCATENATE(employee_data36[[#This Row],[First-LastName]]," ",employee_data36[[#This Row],[DOB]])</f>
        <v>Ayla-Mcgrath 36895</v>
      </c>
      <c r="Z1293" t="s">
        <v>40</v>
      </c>
      <c r="AA1293" t="s">
        <v>193</v>
      </c>
      <c r="AB1293" t="s">
        <v>55</v>
      </c>
      <c r="AC1293">
        <v>17318</v>
      </c>
      <c r="AD1293" t="s">
        <v>74</v>
      </c>
      <c r="AE1293" t="s">
        <v>104</v>
      </c>
      <c r="AF1293" t="s">
        <v>45</v>
      </c>
      <c r="AG1293">
        <v>3</v>
      </c>
    </row>
    <row r="1294" spans="1:33" x14ac:dyDescent="0.3">
      <c r="A1294">
        <v>1719</v>
      </c>
      <c r="B1294" t="s">
        <v>5140</v>
      </c>
      <c r="C1294" t="s">
        <v>2415</v>
      </c>
      <c r="D1294" s="6" t="str">
        <f>CONCATENATE(employee_data36[[#This Row],[FirstName]], "-",employee_data36[[#This Row],[LastName]] )</f>
        <v>Katelyn-Stevens</v>
      </c>
      <c r="E1294" s="1">
        <v>44392</v>
      </c>
      <c r="F1294" s="1"/>
      <c r="G1294" s="7" t="str">
        <f>IF(ISBLANK(employee_data36[[#This Row],[ExitDate]]),"Yes","")</f>
        <v>Yes</v>
      </c>
      <c r="H1294" t="s">
        <v>4798</v>
      </c>
      <c r="I1294" t="s">
        <v>5141</v>
      </c>
      <c r="J1294" t="s">
        <v>5142</v>
      </c>
      <c r="K1294" t="s">
        <v>133</v>
      </c>
      <c r="L1294" t="s">
        <v>32</v>
      </c>
      <c r="M1294" s="6" t="str">
        <f>IF(ISBLANK(employee_data36[[#This Row],[ExitDate]]),"1","0")</f>
        <v>1</v>
      </c>
      <c r="N1294" s="6" t="str">
        <f>IF(employee_data36[[#This Row],[EmployeeStatus]]="Active", "Active", "Tidak Active")</f>
        <v>Active</v>
      </c>
      <c r="O1294" t="s">
        <v>33</v>
      </c>
      <c r="P1294" t="s">
        <v>64</v>
      </c>
      <c r="Q1294" t="s">
        <v>35</v>
      </c>
      <c r="R1294" t="s">
        <v>36</v>
      </c>
      <c r="S1294" t="s">
        <v>37</v>
      </c>
      <c r="T1294" t="s">
        <v>170</v>
      </c>
      <c r="U1294" t="s">
        <v>90</v>
      </c>
      <c r="V1294" s="1">
        <v>34099</v>
      </c>
      <c r="W1294" s="6">
        <f>DATEDIF(employee_data36[[#This Row],[DOB]],DATE(2023, 1, 1), "Y")</f>
        <v>29</v>
      </c>
      <c r="X1294" s="6" t="str">
        <f>IF(employee_data3[[#This Row],[Age]]&lt;=25, "Remaja", IF(employee_data3[[#This Row],[Age]]&lt;=55, "Dewasa", "Lansia"))</f>
        <v>Dewasa</v>
      </c>
      <c r="Y1294" s="7" t="str">
        <f>CONCATENATE(employee_data36[[#This Row],[First-LastName]]," ",employee_data36[[#This Row],[DOB]])</f>
        <v>Katelyn-Stevens 34099</v>
      </c>
      <c r="Z1294" t="s">
        <v>40</v>
      </c>
      <c r="AA1294" t="s">
        <v>83</v>
      </c>
      <c r="AB1294" t="s">
        <v>55</v>
      </c>
      <c r="AC1294">
        <v>93155</v>
      </c>
      <c r="AD1294" t="s">
        <v>56</v>
      </c>
      <c r="AE1294" t="s">
        <v>44</v>
      </c>
      <c r="AF1294" t="s">
        <v>45</v>
      </c>
      <c r="AG1294">
        <v>3</v>
      </c>
    </row>
    <row r="1295" spans="1:33" x14ac:dyDescent="0.3">
      <c r="A1295">
        <v>1720</v>
      </c>
      <c r="B1295" t="s">
        <v>382</v>
      </c>
      <c r="C1295" t="s">
        <v>3151</v>
      </c>
      <c r="D1295" s="6" t="str">
        <f>CONCATENATE(employee_data36[[#This Row],[FirstName]], "-",employee_data36[[#This Row],[LastName]] )</f>
        <v>Jaiden-Christian</v>
      </c>
      <c r="E1295" s="1">
        <v>45097</v>
      </c>
      <c r="F1295" s="1"/>
      <c r="G1295" s="7" t="str">
        <f>IF(ISBLANK(employee_data36[[#This Row],[ExitDate]]),"Yes","")</f>
        <v>Yes</v>
      </c>
      <c r="H1295" t="s">
        <v>2619</v>
      </c>
      <c r="I1295" t="s">
        <v>5143</v>
      </c>
      <c r="J1295" t="s">
        <v>5144</v>
      </c>
      <c r="K1295" t="s">
        <v>139</v>
      </c>
      <c r="L1295" t="s">
        <v>32</v>
      </c>
      <c r="M1295" s="6" t="str">
        <f>IF(ISBLANK(employee_data36[[#This Row],[ExitDate]]),"1","0")</f>
        <v>1</v>
      </c>
      <c r="N1295" s="6" t="str">
        <f>IF(employee_data36[[#This Row],[EmployeeStatus]]="Active", "Active", "Tidak Active")</f>
        <v>Active</v>
      </c>
      <c r="O1295" t="s">
        <v>52</v>
      </c>
      <c r="P1295" t="s">
        <v>34</v>
      </c>
      <c r="Q1295" t="s">
        <v>52</v>
      </c>
      <c r="R1295" t="s">
        <v>36</v>
      </c>
      <c r="S1295" t="s">
        <v>37</v>
      </c>
      <c r="T1295" t="s">
        <v>170</v>
      </c>
      <c r="U1295" t="s">
        <v>90</v>
      </c>
      <c r="V1295" s="1">
        <v>23809</v>
      </c>
      <c r="W1295" s="6">
        <f>DATEDIF(employee_data36[[#This Row],[DOB]],DATE(2023, 1, 1), "Y")</f>
        <v>57</v>
      </c>
      <c r="X1295" s="6" t="str">
        <f>IF(employee_data3[[#This Row],[Age]]&lt;=25, "Remaja", IF(employee_data3[[#This Row],[Age]]&lt;=55, "Dewasa", "Lansia"))</f>
        <v>Lansia</v>
      </c>
      <c r="Y1295" s="7" t="str">
        <f>CONCATENATE(employee_data36[[#This Row],[First-LastName]]," ",employee_data36[[#This Row],[DOB]])</f>
        <v>Jaiden-Christian 23809</v>
      </c>
      <c r="Z1295" t="s">
        <v>40</v>
      </c>
      <c r="AA1295" t="s">
        <v>83</v>
      </c>
      <c r="AB1295" t="s">
        <v>55</v>
      </c>
      <c r="AC1295">
        <v>32840</v>
      </c>
      <c r="AD1295" t="s">
        <v>74</v>
      </c>
      <c r="AE1295" t="s">
        <v>75</v>
      </c>
      <c r="AF1295" t="s">
        <v>45</v>
      </c>
      <c r="AG1295">
        <v>3</v>
      </c>
    </row>
    <row r="1296" spans="1:33" x14ac:dyDescent="0.3">
      <c r="A1296">
        <v>1721</v>
      </c>
      <c r="B1296" t="s">
        <v>2732</v>
      </c>
      <c r="C1296" t="s">
        <v>3261</v>
      </c>
      <c r="D1296" s="6" t="str">
        <f>CONCATENATE(employee_data36[[#This Row],[FirstName]], "-",employee_data36[[#This Row],[LastName]] )</f>
        <v>Elliott-Odonnell</v>
      </c>
      <c r="E1296" s="1">
        <v>43730</v>
      </c>
      <c r="F1296" s="1">
        <v>44875</v>
      </c>
      <c r="G1296" s="7" t="str">
        <f>IF(ISBLANK(employee_data36[[#This Row],[ExitDate]]),"Yes","")</f>
        <v/>
      </c>
      <c r="H1296" t="s">
        <v>2619</v>
      </c>
      <c r="I1296" t="s">
        <v>5145</v>
      </c>
      <c r="J1296" t="s">
        <v>5146</v>
      </c>
      <c r="K1296" t="s">
        <v>118</v>
      </c>
      <c r="L1296" t="s">
        <v>32</v>
      </c>
      <c r="M1296" s="6" t="str">
        <f>IF(ISBLANK(employee_data36[[#This Row],[ExitDate]]),"1","0")</f>
        <v>0</v>
      </c>
      <c r="N1296" s="6" t="str">
        <f>IF(employee_data36[[#This Row],[EmployeeStatus]]="Active", "Active", "Tidak Active")</f>
        <v>Active</v>
      </c>
      <c r="O1296" t="s">
        <v>63</v>
      </c>
      <c r="P1296" t="s">
        <v>64</v>
      </c>
      <c r="Q1296" t="s">
        <v>63</v>
      </c>
      <c r="R1296" t="s">
        <v>140</v>
      </c>
      <c r="S1296" t="s">
        <v>5147</v>
      </c>
      <c r="T1296" t="s">
        <v>170</v>
      </c>
      <c r="U1296" t="s">
        <v>39</v>
      </c>
      <c r="V1296" s="1">
        <v>36124</v>
      </c>
      <c r="W1296" s="6">
        <f>DATEDIF(employee_data36[[#This Row],[DOB]],DATE(2023, 1, 1), "Y")</f>
        <v>24</v>
      </c>
      <c r="X1296" s="6" t="str">
        <f>IF(employee_data3[[#This Row],[Age]]&lt;=25, "Remaja", IF(employee_data3[[#This Row],[Age]]&lt;=55, "Dewasa", "Lansia"))</f>
        <v>Remaja</v>
      </c>
      <c r="Y1296" s="7" t="str">
        <f>CONCATENATE(employee_data36[[#This Row],[First-LastName]]," ",employee_data36[[#This Row],[DOB]])</f>
        <v>Elliott-Odonnell 36124</v>
      </c>
      <c r="Z1296" t="s">
        <v>40</v>
      </c>
      <c r="AA1296" t="s">
        <v>67</v>
      </c>
      <c r="AB1296" t="s">
        <v>55</v>
      </c>
      <c r="AC1296">
        <v>46552</v>
      </c>
      <c r="AD1296" t="s">
        <v>43</v>
      </c>
      <c r="AE1296" t="s">
        <v>104</v>
      </c>
      <c r="AF1296" t="s">
        <v>45</v>
      </c>
      <c r="AG1296">
        <v>3</v>
      </c>
    </row>
    <row r="1297" spans="1:33" x14ac:dyDescent="0.3">
      <c r="A1297">
        <v>1722</v>
      </c>
      <c r="B1297" t="s">
        <v>586</v>
      </c>
      <c r="C1297" t="s">
        <v>1123</v>
      </c>
      <c r="D1297" s="6" t="str">
        <f>CONCATENATE(employee_data36[[#This Row],[FirstName]], "-",employee_data36[[#This Row],[LastName]] )</f>
        <v>Ronnie-Dillon</v>
      </c>
      <c r="E1297" s="1">
        <v>44614</v>
      </c>
      <c r="F1297" s="1"/>
      <c r="G1297" s="7" t="str">
        <f>IF(ISBLANK(employee_data36[[#This Row],[ExitDate]]),"Yes","")</f>
        <v>Yes</v>
      </c>
      <c r="H1297" t="s">
        <v>2619</v>
      </c>
      <c r="I1297" t="s">
        <v>2994</v>
      </c>
      <c r="J1297" t="s">
        <v>5148</v>
      </c>
      <c r="K1297" t="s">
        <v>62</v>
      </c>
      <c r="L1297" t="s">
        <v>32</v>
      </c>
      <c r="M1297" s="6" t="str">
        <f>IF(ISBLANK(employee_data36[[#This Row],[ExitDate]]),"1","0")</f>
        <v>1</v>
      </c>
      <c r="N1297" s="6" t="str">
        <f>IF(employee_data36[[#This Row],[EmployeeStatus]]="Active", "Active", "Tidak Active")</f>
        <v>Active</v>
      </c>
      <c r="O1297" t="s">
        <v>63</v>
      </c>
      <c r="P1297" t="s">
        <v>64</v>
      </c>
      <c r="Q1297" t="s">
        <v>63</v>
      </c>
      <c r="R1297" t="s">
        <v>36</v>
      </c>
      <c r="S1297" t="s">
        <v>37</v>
      </c>
      <c r="T1297" t="s">
        <v>170</v>
      </c>
      <c r="U1297" t="s">
        <v>594</v>
      </c>
      <c r="V1297" s="1">
        <v>24867</v>
      </c>
      <c r="W1297" s="6">
        <f>DATEDIF(employee_data36[[#This Row],[DOB]],DATE(2023, 1, 1), "Y")</f>
        <v>54</v>
      </c>
      <c r="X1297" s="6" t="str">
        <f>IF(employee_data3[[#This Row],[Age]]&lt;=25, "Remaja", IF(employee_data3[[#This Row],[Age]]&lt;=55, "Dewasa", "Lansia"))</f>
        <v>Dewasa</v>
      </c>
      <c r="Y1297" s="7" t="str">
        <f>CONCATENATE(employee_data36[[#This Row],[First-LastName]]," ",employee_data36[[#This Row],[DOB]])</f>
        <v>Ronnie-Dillon 24867</v>
      </c>
      <c r="Z1297" t="s">
        <v>40</v>
      </c>
      <c r="AA1297" t="s">
        <v>352</v>
      </c>
      <c r="AB1297" t="s">
        <v>42</v>
      </c>
      <c r="AC1297">
        <v>26893</v>
      </c>
      <c r="AD1297" t="s">
        <v>56</v>
      </c>
      <c r="AE1297" t="s">
        <v>104</v>
      </c>
      <c r="AF1297" t="s">
        <v>45</v>
      </c>
      <c r="AG1297">
        <v>3</v>
      </c>
    </row>
    <row r="1298" spans="1:33" x14ac:dyDescent="0.3">
      <c r="A1298">
        <v>1723</v>
      </c>
      <c r="B1298" t="s">
        <v>5149</v>
      </c>
      <c r="C1298" t="s">
        <v>3444</v>
      </c>
      <c r="D1298" s="6" t="str">
        <f>CONCATENATE(employee_data36[[#This Row],[FirstName]], "-",employee_data36[[#This Row],[LastName]] )</f>
        <v>Gideon-Saunders</v>
      </c>
      <c r="E1298" s="1">
        <v>44013</v>
      </c>
      <c r="F1298" s="1">
        <v>44738</v>
      </c>
      <c r="G1298" s="7" t="str">
        <f>IF(ISBLANK(employee_data36[[#This Row],[ExitDate]]),"Yes","")</f>
        <v/>
      </c>
      <c r="H1298" t="s">
        <v>4854</v>
      </c>
      <c r="I1298" t="s">
        <v>5150</v>
      </c>
      <c r="J1298" t="s">
        <v>5151</v>
      </c>
      <c r="K1298" t="s">
        <v>168</v>
      </c>
      <c r="L1298" t="s">
        <v>32</v>
      </c>
      <c r="M1298" s="6" t="str">
        <f>IF(ISBLANK(employee_data36[[#This Row],[ExitDate]]),"1","0")</f>
        <v>0</v>
      </c>
      <c r="N1298" s="6" t="str">
        <f>IF(employee_data36[[#This Row],[EmployeeStatus]]="Active", "Active", "Tidak Active")</f>
        <v>Active</v>
      </c>
      <c r="O1298" t="s">
        <v>63</v>
      </c>
      <c r="P1298" t="s">
        <v>64</v>
      </c>
      <c r="Q1298" t="s">
        <v>63</v>
      </c>
      <c r="R1298" t="s">
        <v>140</v>
      </c>
      <c r="S1298" t="s">
        <v>5152</v>
      </c>
      <c r="T1298" t="s">
        <v>65</v>
      </c>
      <c r="U1298" t="s">
        <v>101</v>
      </c>
      <c r="V1298" s="1">
        <v>25300</v>
      </c>
      <c r="W1298" s="6">
        <f>DATEDIF(employee_data36[[#This Row],[DOB]],DATE(2023, 1, 1), "Y")</f>
        <v>53</v>
      </c>
      <c r="X1298" s="6" t="str">
        <f>IF(employee_data3[[#This Row],[Age]]&lt;=25, "Remaja", IF(employee_data3[[#This Row],[Age]]&lt;=55, "Dewasa", "Lansia"))</f>
        <v>Dewasa</v>
      </c>
      <c r="Y1298" s="7" t="str">
        <f>CONCATENATE(employee_data36[[#This Row],[First-LastName]]," ",employee_data36[[#This Row],[DOB]])</f>
        <v>Gideon-Saunders 25300</v>
      </c>
      <c r="Z1298" t="s">
        <v>40</v>
      </c>
      <c r="AA1298" t="s">
        <v>178</v>
      </c>
      <c r="AB1298" t="s">
        <v>42</v>
      </c>
      <c r="AC1298">
        <v>34649</v>
      </c>
      <c r="AD1298" t="s">
        <v>93</v>
      </c>
      <c r="AE1298" t="s">
        <v>44</v>
      </c>
      <c r="AF1298" t="s">
        <v>45</v>
      </c>
      <c r="AG1298">
        <v>3</v>
      </c>
    </row>
    <row r="1299" spans="1:33" x14ac:dyDescent="0.3">
      <c r="A1299">
        <v>1724</v>
      </c>
      <c r="B1299" t="s">
        <v>5153</v>
      </c>
      <c r="C1299" t="s">
        <v>1525</v>
      </c>
      <c r="D1299" s="6" t="str">
        <f>CONCATENATE(employee_data36[[#This Row],[FirstName]], "-",employee_data36[[#This Row],[LastName]] )</f>
        <v>Valerie-Davis</v>
      </c>
      <c r="E1299" s="1">
        <v>44329</v>
      </c>
      <c r="F1299" s="1">
        <v>44541</v>
      </c>
      <c r="G1299" s="7" t="str">
        <f>IF(ISBLANK(employee_data36[[#This Row],[ExitDate]]),"Yes","")</f>
        <v/>
      </c>
      <c r="H1299" t="s">
        <v>2397</v>
      </c>
      <c r="I1299" t="s">
        <v>5154</v>
      </c>
      <c r="J1299" t="s">
        <v>5155</v>
      </c>
      <c r="K1299" t="s">
        <v>80</v>
      </c>
      <c r="L1299" t="s">
        <v>32</v>
      </c>
      <c r="M1299" s="6" t="str">
        <f>IF(ISBLANK(employee_data36[[#This Row],[ExitDate]]),"1","0")</f>
        <v>0</v>
      </c>
      <c r="N1299" s="6" t="str">
        <f>IF(employee_data36[[#This Row],[EmployeeStatus]]="Active", "Active", "Tidak Active")</f>
        <v>Active</v>
      </c>
      <c r="O1299" t="s">
        <v>52</v>
      </c>
      <c r="P1299" t="s">
        <v>34</v>
      </c>
      <c r="Q1299" t="s">
        <v>52</v>
      </c>
      <c r="R1299" t="s">
        <v>140</v>
      </c>
      <c r="S1299" t="s">
        <v>5156</v>
      </c>
      <c r="T1299" t="s">
        <v>170</v>
      </c>
      <c r="U1299" t="s">
        <v>504</v>
      </c>
      <c r="V1299" s="1">
        <v>21113</v>
      </c>
      <c r="W1299" s="6">
        <f>DATEDIF(employee_data36[[#This Row],[DOB]],DATE(2023, 1, 1), "Y")</f>
        <v>65</v>
      </c>
      <c r="X1299" s="6" t="str">
        <f>IF(employee_data3[[#This Row],[Age]]&lt;=25, "Remaja", IF(employee_data3[[#This Row],[Age]]&lt;=55, "Dewasa", "Lansia"))</f>
        <v>Lansia</v>
      </c>
      <c r="Y1299" s="7" t="str">
        <f>CONCATENATE(employee_data36[[#This Row],[First-LastName]]," ",employee_data36[[#This Row],[DOB]])</f>
        <v>Valerie-Davis 21113</v>
      </c>
      <c r="Z1299" t="s">
        <v>40</v>
      </c>
      <c r="AA1299" t="s">
        <v>178</v>
      </c>
      <c r="AB1299" t="s">
        <v>42</v>
      </c>
      <c r="AC1299">
        <v>46050</v>
      </c>
      <c r="AD1299" t="s">
        <v>74</v>
      </c>
      <c r="AE1299" t="s">
        <v>104</v>
      </c>
      <c r="AF1299" t="s">
        <v>45</v>
      </c>
      <c r="AG1299">
        <v>3</v>
      </c>
    </row>
    <row r="1300" spans="1:33" x14ac:dyDescent="0.3">
      <c r="A1300">
        <v>1725</v>
      </c>
      <c r="B1300" t="s">
        <v>5157</v>
      </c>
      <c r="C1300" t="s">
        <v>347</v>
      </c>
      <c r="D1300" s="6" t="str">
        <f>CONCATENATE(employee_data36[[#This Row],[FirstName]], "-",employee_data36[[#This Row],[LastName]] )</f>
        <v>Jamarcus-Thomas</v>
      </c>
      <c r="E1300" s="1">
        <v>44346</v>
      </c>
      <c r="F1300" s="1"/>
      <c r="G1300" s="7" t="str">
        <f>IF(ISBLANK(employee_data36[[#This Row],[ExitDate]]),"Yes","")</f>
        <v>Yes</v>
      </c>
      <c r="H1300" t="s">
        <v>4798</v>
      </c>
      <c r="I1300" t="s">
        <v>5158</v>
      </c>
      <c r="J1300" t="s">
        <v>5159</v>
      </c>
      <c r="K1300" t="s">
        <v>62</v>
      </c>
      <c r="L1300" t="s">
        <v>32</v>
      </c>
      <c r="M1300" s="6" t="str">
        <f>IF(ISBLANK(employee_data36[[#This Row],[ExitDate]]),"1","0")</f>
        <v>1</v>
      </c>
      <c r="N1300" s="6" t="str">
        <f>IF(employee_data36[[#This Row],[EmployeeStatus]]="Active", "Active", "Tidak Active")</f>
        <v>Active</v>
      </c>
      <c r="O1300" t="s">
        <v>33</v>
      </c>
      <c r="P1300" t="s">
        <v>51</v>
      </c>
      <c r="Q1300" t="s">
        <v>52</v>
      </c>
      <c r="R1300" t="s">
        <v>36</v>
      </c>
      <c r="S1300" t="s">
        <v>37</v>
      </c>
      <c r="T1300" t="s">
        <v>170</v>
      </c>
      <c r="U1300" t="s">
        <v>90</v>
      </c>
      <c r="V1300" s="1">
        <v>17439</v>
      </c>
      <c r="W1300" s="6">
        <f>DATEDIF(employee_data36[[#This Row],[DOB]],DATE(2023, 1, 1), "Y")</f>
        <v>75</v>
      </c>
      <c r="X1300" s="6" t="str">
        <f>IF(employee_data3[[#This Row],[Age]]&lt;=25, "Remaja", IF(employee_data3[[#This Row],[Age]]&lt;=55, "Dewasa", "Lansia"))</f>
        <v>Lansia</v>
      </c>
      <c r="Y1300" s="7" t="str">
        <f>CONCATENATE(employee_data36[[#This Row],[First-LastName]]," ",employee_data36[[#This Row],[DOB]])</f>
        <v>Jamarcus-Thomas 17439</v>
      </c>
      <c r="Z1300" t="s">
        <v>40</v>
      </c>
      <c r="AA1300" t="s">
        <v>103</v>
      </c>
      <c r="AB1300" t="s">
        <v>55</v>
      </c>
      <c r="AC1300">
        <v>55738</v>
      </c>
      <c r="AD1300" t="s">
        <v>93</v>
      </c>
      <c r="AE1300" t="s">
        <v>104</v>
      </c>
      <c r="AF1300" t="s">
        <v>45</v>
      </c>
      <c r="AG1300">
        <v>3</v>
      </c>
    </row>
    <row r="1301" spans="1:33" x14ac:dyDescent="0.3">
      <c r="A1301">
        <v>1726</v>
      </c>
      <c r="B1301" t="s">
        <v>5160</v>
      </c>
      <c r="C1301" t="s">
        <v>401</v>
      </c>
      <c r="D1301" s="6" t="str">
        <f>CONCATENATE(employee_data36[[#This Row],[FirstName]], "-",employee_data36[[#This Row],[LastName]] )</f>
        <v>Alden-Powers</v>
      </c>
      <c r="E1301" s="1">
        <v>43650</v>
      </c>
      <c r="F1301" s="1"/>
      <c r="G1301" s="7" t="str">
        <f>IF(ISBLANK(employee_data36[[#This Row],[ExitDate]]),"Yes","")</f>
        <v>Yes</v>
      </c>
      <c r="H1301" t="s">
        <v>4798</v>
      </c>
      <c r="I1301" t="s">
        <v>5161</v>
      </c>
      <c r="J1301" t="s">
        <v>5162</v>
      </c>
      <c r="K1301" t="s">
        <v>118</v>
      </c>
      <c r="L1301" t="s">
        <v>32</v>
      </c>
      <c r="M1301" s="6" t="str">
        <f>IF(ISBLANK(employee_data36[[#This Row],[ExitDate]]),"1","0")</f>
        <v>1</v>
      </c>
      <c r="N1301" s="6" t="str">
        <f>IF(employee_data36[[#This Row],[EmployeeStatus]]="Active", "Active", "Tidak Active")</f>
        <v>Active</v>
      </c>
      <c r="O1301" t="s">
        <v>33</v>
      </c>
      <c r="P1301" t="s">
        <v>64</v>
      </c>
      <c r="Q1301" t="s">
        <v>63</v>
      </c>
      <c r="R1301" t="s">
        <v>36</v>
      </c>
      <c r="S1301" t="s">
        <v>37</v>
      </c>
      <c r="T1301" t="s">
        <v>170</v>
      </c>
      <c r="U1301" t="s">
        <v>305</v>
      </c>
      <c r="V1301" s="1">
        <v>29607</v>
      </c>
      <c r="W1301" s="6">
        <f>DATEDIF(employee_data36[[#This Row],[DOB]],DATE(2023, 1, 1), "Y")</f>
        <v>41</v>
      </c>
      <c r="X1301" s="6" t="str">
        <f>IF(employee_data3[[#This Row],[Age]]&lt;=25, "Remaja", IF(employee_data3[[#This Row],[Age]]&lt;=55, "Dewasa", "Lansia"))</f>
        <v>Dewasa</v>
      </c>
      <c r="Y1301" s="7" t="str">
        <f>CONCATENATE(employee_data36[[#This Row],[First-LastName]]," ",employee_data36[[#This Row],[DOB]])</f>
        <v>Alden-Powers 29607</v>
      </c>
      <c r="Z1301" t="s">
        <v>40</v>
      </c>
      <c r="AA1301" t="s">
        <v>73</v>
      </c>
      <c r="AB1301" t="s">
        <v>55</v>
      </c>
      <c r="AC1301">
        <v>71994</v>
      </c>
      <c r="AD1301" t="s">
        <v>128</v>
      </c>
      <c r="AE1301" t="s">
        <v>75</v>
      </c>
      <c r="AF1301" t="s">
        <v>45</v>
      </c>
      <c r="AG1301">
        <v>3</v>
      </c>
    </row>
    <row r="1302" spans="1:33" x14ac:dyDescent="0.3">
      <c r="A1302">
        <v>1727</v>
      </c>
      <c r="B1302" t="s">
        <v>5163</v>
      </c>
      <c r="C1302" t="s">
        <v>5164</v>
      </c>
      <c r="D1302" s="6" t="str">
        <f>CONCATENATE(employee_data36[[#This Row],[FirstName]], "-",employee_data36[[#This Row],[LastName]] )</f>
        <v>Haylie-Arnold</v>
      </c>
      <c r="E1302" s="1">
        <v>43616</v>
      </c>
      <c r="F1302" s="1">
        <v>44712</v>
      </c>
      <c r="G1302" s="7" t="str">
        <f>IF(ISBLANK(employee_data36[[#This Row],[ExitDate]]),"Yes","")</f>
        <v/>
      </c>
      <c r="H1302" t="s">
        <v>4798</v>
      </c>
      <c r="I1302" t="s">
        <v>5165</v>
      </c>
      <c r="J1302" t="s">
        <v>5166</v>
      </c>
      <c r="K1302" t="s">
        <v>139</v>
      </c>
      <c r="L1302" t="s">
        <v>32</v>
      </c>
      <c r="M1302" s="6" t="str">
        <f>IF(ISBLANK(employee_data36[[#This Row],[ExitDate]]),"1","0")</f>
        <v>0</v>
      </c>
      <c r="N1302" s="6" t="str">
        <f>IF(employee_data36[[#This Row],[EmployeeStatus]]="Active", "Active", "Tidak Active")</f>
        <v>Active</v>
      </c>
      <c r="O1302" t="s">
        <v>63</v>
      </c>
      <c r="P1302" t="s">
        <v>64</v>
      </c>
      <c r="Q1302" t="s">
        <v>63</v>
      </c>
      <c r="R1302" t="s">
        <v>99</v>
      </c>
      <c r="S1302" t="s">
        <v>5167</v>
      </c>
      <c r="T1302" t="s">
        <v>170</v>
      </c>
      <c r="U1302" t="s">
        <v>81</v>
      </c>
      <c r="V1302" s="1">
        <v>35111</v>
      </c>
      <c r="W1302" s="6">
        <f>DATEDIF(employee_data36[[#This Row],[DOB]],DATE(2023, 1, 1), "Y")</f>
        <v>26</v>
      </c>
      <c r="X1302" s="6" t="str">
        <f>IF(employee_data3[[#This Row],[Age]]&lt;=25, "Remaja", IF(employee_data3[[#This Row],[Age]]&lt;=55, "Dewasa", "Lansia"))</f>
        <v>Dewasa</v>
      </c>
      <c r="Y1302" s="7" t="str">
        <f>CONCATENATE(employee_data36[[#This Row],[First-LastName]]," ",employee_data36[[#This Row],[DOB]])</f>
        <v>Haylie-Arnold 35111</v>
      </c>
      <c r="Z1302" t="s">
        <v>40</v>
      </c>
      <c r="AA1302" t="s">
        <v>226</v>
      </c>
      <c r="AB1302" t="s">
        <v>55</v>
      </c>
      <c r="AC1302">
        <v>50024</v>
      </c>
      <c r="AD1302" t="s">
        <v>56</v>
      </c>
      <c r="AE1302" t="s">
        <v>44</v>
      </c>
      <c r="AF1302" t="s">
        <v>45</v>
      </c>
      <c r="AG1302">
        <v>3</v>
      </c>
    </row>
    <row r="1303" spans="1:33" x14ac:dyDescent="0.3">
      <c r="A1303">
        <v>1728</v>
      </c>
      <c r="B1303" t="s">
        <v>263</v>
      </c>
      <c r="C1303" t="s">
        <v>5168</v>
      </c>
      <c r="D1303" s="6" t="str">
        <f>CONCATENATE(employee_data36[[#This Row],[FirstName]], "-",employee_data36[[#This Row],[LastName]] )</f>
        <v>James-Cockel</v>
      </c>
      <c r="E1303" s="1">
        <v>43903</v>
      </c>
      <c r="F1303" s="1"/>
      <c r="G1303" s="7" t="str">
        <f>IF(ISBLANK(employee_data36[[#This Row],[ExitDate]]),"Yes","")</f>
        <v>Yes</v>
      </c>
      <c r="H1303" t="s">
        <v>28</v>
      </c>
      <c r="I1303" t="s">
        <v>5169</v>
      </c>
      <c r="J1303" t="s">
        <v>5170</v>
      </c>
      <c r="K1303" t="s">
        <v>98</v>
      </c>
      <c r="L1303" t="s">
        <v>32</v>
      </c>
      <c r="M1303" s="6" t="str">
        <f>IF(ISBLANK(employee_data36[[#This Row],[ExitDate]]),"1","0")</f>
        <v>1</v>
      </c>
      <c r="N1303" s="6" t="str">
        <f>IF(employee_data36[[#This Row],[EmployeeStatus]]="Active", "Active", "Tidak Active")</f>
        <v>Active</v>
      </c>
      <c r="O1303" t="s">
        <v>63</v>
      </c>
      <c r="P1303" t="s">
        <v>34</v>
      </c>
      <c r="Q1303" t="s">
        <v>35</v>
      </c>
      <c r="R1303" t="s">
        <v>36</v>
      </c>
      <c r="S1303" t="s">
        <v>37</v>
      </c>
      <c r="T1303" t="s">
        <v>38</v>
      </c>
      <c r="U1303" t="s">
        <v>81</v>
      </c>
      <c r="V1303" s="1">
        <v>26309</v>
      </c>
      <c r="W1303" s="6">
        <f>DATEDIF(employee_data36[[#This Row],[DOB]],DATE(2023, 1, 1), "Y")</f>
        <v>50</v>
      </c>
      <c r="X1303" s="6" t="str">
        <f>IF(employee_data3[[#This Row],[Age]]&lt;=25, "Remaja", IF(employee_data3[[#This Row],[Age]]&lt;=55, "Dewasa", "Lansia"))</f>
        <v>Dewasa</v>
      </c>
      <c r="Y1303" s="7" t="str">
        <f>CONCATENATE(employee_data36[[#This Row],[First-LastName]]," ",employee_data36[[#This Row],[DOB]])</f>
        <v>James-Cockel 26309</v>
      </c>
      <c r="Z1303" t="s">
        <v>40</v>
      </c>
      <c r="AA1303" t="s">
        <v>226</v>
      </c>
      <c r="AB1303" t="s">
        <v>55</v>
      </c>
      <c r="AC1303">
        <v>2452</v>
      </c>
      <c r="AD1303" t="s">
        <v>43</v>
      </c>
      <c r="AE1303" t="s">
        <v>104</v>
      </c>
      <c r="AF1303" t="s">
        <v>45</v>
      </c>
      <c r="AG1303">
        <v>3</v>
      </c>
    </row>
    <row r="1304" spans="1:33" x14ac:dyDescent="0.3">
      <c r="A1304">
        <v>1729</v>
      </c>
      <c r="B1304" t="s">
        <v>5171</v>
      </c>
      <c r="C1304" t="s">
        <v>5172</v>
      </c>
      <c r="D1304" s="6" t="str">
        <f>CONCATENATE(employee_data36[[#This Row],[FirstName]], "-",employee_data36[[#This Row],[LastName]] )</f>
        <v>Donna-Brill</v>
      </c>
      <c r="E1304" s="1">
        <v>43836</v>
      </c>
      <c r="F1304" s="1">
        <v>44189</v>
      </c>
      <c r="G1304" s="7" t="str">
        <f>IF(ISBLANK(employee_data36[[#This Row],[ExitDate]]),"Yes","")</f>
        <v/>
      </c>
      <c r="H1304" t="s">
        <v>28</v>
      </c>
      <c r="I1304" t="s">
        <v>5173</v>
      </c>
      <c r="J1304" t="s">
        <v>5174</v>
      </c>
      <c r="K1304" t="s">
        <v>50</v>
      </c>
      <c r="L1304" t="s">
        <v>745</v>
      </c>
      <c r="M1304" s="6" t="str">
        <f>IF(ISBLANK(employee_data36[[#This Row],[ExitDate]]),"1","0")</f>
        <v>0</v>
      </c>
      <c r="N1304" s="6" t="str">
        <f>IF(employee_data36[[#This Row],[EmployeeStatus]]="Active", "Active", "Tidak Active")</f>
        <v>Tidak Active</v>
      </c>
      <c r="O1304" t="s">
        <v>33</v>
      </c>
      <c r="P1304" t="s">
        <v>51</v>
      </c>
      <c r="Q1304" t="s">
        <v>52</v>
      </c>
      <c r="R1304" t="s">
        <v>175</v>
      </c>
      <c r="S1304" t="s">
        <v>5175</v>
      </c>
      <c r="T1304" t="s">
        <v>38</v>
      </c>
      <c r="U1304" t="s">
        <v>81</v>
      </c>
      <c r="V1304" s="1">
        <v>17166</v>
      </c>
      <c r="W1304" s="6">
        <f>DATEDIF(employee_data36[[#This Row],[DOB]],DATE(2023, 1, 1), "Y")</f>
        <v>76</v>
      </c>
      <c r="X1304" s="6" t="str">
        <f>IF(employee_data3[[#This Row],[Age]]&lt;=25, "Remaja", IF(employee_data3[[#This Row],[Age]]&lt;=55, "Dewasa", "Lansia"))</f>
        <v>Lansia</v>
      </c>
      <c r="Y1304" s="7" t="str">
        <f>CONCATENATE(employee_data36[[#This Row],[First-LastName]]," ",employee_data36[[#This Row],[DOB]])</f>
        <v>Donna-Brill 17166</v>
      </c>
      <c r="Z1304" t="s">
        <v>40</v>
      </c>
      <c r="AA1304" t="s">
        <v>226</v>
      </c>
      <c r="AB1304" t="s">
        <v>42</v>
      </c>
      <c r="AC1304">
        <v>1701</v>
      </c>
      <c r="AD1304" t="s">
        <v>74</v>
      </c>
      <c r="AE1304" t="s">
        <v>104</v>
      </c>
      <c r="AF1304" t="s">
        <v>45</v>
      </c>
      <c r="AG1304">
        <v>3</v>
      </c>
    </row>
    <row r="1305" spans="1:33" x14ac:dyDescent="0.3">
      <c r="A1305">
        <v>1730</v>
      </c>
      <c r="B1305" t="s">
        <v>171</v>
      </c>
      <c r="C1305" t="s">
        <v>5176</v>
      </c>
      <c r="D1305" s="6" t="str">
        <f>CONCATENATE(employee_data36[[#This Row],[FirstName]], "-",employee_data36[[#This Row],[LastName]] )</f>
        <v>Kristen-Squatrito</v>
      </c>
      <c r="E1305" s="1">
        <v>45046</v>
      </c>
      <c r="F1305" s="1"/>
      <c r="G1305" s="7" t="str">
        <f>IF(ISBLANK(employee_data36[[#This Row],[ExitDate]]),"Yes","")</f>
        <v>Yes</v>
      </c>
      <c r="H1305" t="s">
        <v>28</v>
      </c>
      <c r="I1305" t="s">
        <v>5177</v>
      </c>
      <c r="J1305" t="s">
        <v>5178</v>
      </c>
      <c r="K1305" t="s">
        <v>50</v>
      </c>
      <c r="L1305" t="s">
        <v>32</v>
      </c>
      <c r="M1305" s="6" t="str">
        <f>IF(ISBLANK(employee_data36[[#This Row],[ExitDate]]),"1","0")</f>
        <v>1</v>
      </c>
      <c r="N1305" s="6" t="str">
        <f>IF(employee_data36[[#This Row],[EmployeeStatus]]="Active", "Active", "Tidak Active")</f>
        <v>Active</v>
      </c>
      <c r="O1305" t="s">
        <v>63</v>
      </c>
      <c r="P1305" t="s">
        <v>64</v>
      </c>
      <c r="Q1305" t="s">
        <v>52</v>
      </c>
      <c r="R1305" t="s">
        <v>36</v>
      </c>
      <c r="S1305" t="s">
        <v>37</v>
      </c>
      <c r="T1305" t="s">
        <v>38</v>
      </c>
      <c r="U1305" t="s">
        <v>101</v>
      </c>
      <c r="V1305" s="1">
        <v>27921</v>
      </c>
      <c r="W1305" s="6">
        <f>DATEDIF(employee_data36[[#This Row],[DOB]],DATE(2023, 1, 1), "Y")</f>
        <v>46</v>
      </c>
      <c r="X1305" s="6" t="str">
        <f>IF(employee_data3[[#This Row],[Age]]&lt;=25, "Remaja", IF(employee_data3[[#This Row],[Age]]&lt;=55, "Dewasa", "Lansia"))</f>
        <v>Dewasa</v>
      </c>
      <c r="Y1305" s="7" t="str">
        <f>CONCATENATE(employee_data36[[#This Row],[First-LastName]]," ",employee_data36[[#This Row],[DOB]])</f>
        <v>Kristen-Squatrito 27921</v>
      </c>
      <c r="Z1305" t="s">
        <v>40</v>
      </c>
      <c r="AA1305" t="s">
        <v>103</v>
      </c>
      <c r="AB1305" t="s">
        <v>42</v>
      </c>
      <c r="AC1305">
        <v>2359</v>
      </c>
      <c r="AD1305" t="s">
        <v>43</v>
      </c>
      <c r="AE1305" t="s">
        <v>104</v>
      </c>
      <c r="AF1305" t="s">
        <v>45</v>
      </c>
      <c r="AG1305">
        <v>3</v>
      </c>
    </row>
    <row r="1306" spans="1:33" x14ac:dyDescent="0.3">
      <c r="A1306">
        <v>1731</v>
      </c>
      <c r="B1306" t="s">
        <v>5179</v>
      </c>
      <c r="C1306" t="s">
        <v>5180</v>
      </c>
      <c r="D1306" s="6" t="str">
        <f>CONCATENATE(employee_data36[[#This Row],[FirstName]], "-",employee_data36[[#This Row],[LastName]] )</f>
        <v>Erasumus-Monkfish</v>
      </c>
      <c r="E1306" s="1">
        <v>44388</v>
      </c>
      <c r="F1306" s="1">
        <v>44600</v>
      </c>
      <c r="G1306" s="7" t="str">
        <f>IF(ISBLANK(employee_data36[[#This Row],[ExitDate]]),"Yes","")</f>
        <v/>
      </c>
      <c r="H1306" t="s">
        <v>728</v>
      </c>
      <c r="I1306" t="s">
        <v>5181</v>
      </c>
      <c r="J1306" t="s">
        <v>5182</v>
      </c>
      <c r="K1306" t="s">
        <v>98</v>
      </c>
      <c r="L1306" t="s">
        <v>32</v>
      </c>
      <c r="M1306" s="6" t="str">
        <f>IF(ISBLANK(employee_data36[[#This Row],[ExitDate]]),"1","0")</f>
        <v>0</v>
      </c>
      <c r="N1306" s="6" t="str">
        <f>IF(employee_data36[[#This Row],[EmployeeStatus]]="Active", "Active", "Tidak Active")</f>
        <v>Active</v>
      </c>
      <c r="O1306" t="s">
        <v>33</v>
      </c>
      <c r="P1306" t="s">
        <v>64</v>
      </c>
      <c r="Q1306" t="s">
        <v>35</v>
      </c>
      <c r="R1306" t="s">
        <v>140</v>
      </c>
      <c r="S1306" t="s">
        <v>5183</v>
      </c>
      <c r="T1306" t="s">
        <v>38</v>
      </c>
      <c r="U1306" t="s">
        <v>111</v>
      </c>
      <c r="V1306" s="1">
        <v>17248</v>
      </c>
      <c r="W1306" s="6">
        <f>DATEDIF(employee_data36[[#This Row],[DOB]],DATE(2023, 1, 1), "Y")</f>
        <v>75</v>
      </c>
      <c r="X1306" s="6" t="str">
        <f>IF(employee_data3[[#This Row],[Age]]&lt;=25, "Remaja", IF(employee_data3[[#This Row],[Age]]&lt;=55, "Dewasa", "Lansia"))</f>
        <v>Lansia</v>
      </c>
      <c r="Y1306" s="7" t="str">
        <f>CONCATENATE(employee_data36[[#This Row],[First-LastName]]," ",employee_data36[[#This Row],[DOB]])</f>
        <v>Erasumus-Monkfish 17248</v>
      </c>
      <c r="Z1306" t="s">
        <v>40</v>
      </c>
      <c r="AA1306" t="s">
        <v>113</v>
      </c>
      <c r="AB1306" t="s">
        <v>55</v>
      </c>
      <c r="AC1306">
        <v>1450</v>
      </c>
      <c r="AD1306" t="s">
        <v>93</v>
      </c>
      <c r="AE1306" t="s">
        <v>104</v>
      </c>
      <c r="AF1306" t="s">
        <v>45</v>
      </c>
      <c r="AG1306">
        <v>3</v>
      </c>
    </row>
    <row r="1307" spans="1:33" x14ac:dyDescent="0.3">
      <c r="A1307">
        <v>1732</v>
      </c>
      <c r="B1307" t="s">
        <v>5184</v>
      </c>
      <c r="C1307" t="s">
        <v>4787</v>
      </c>
      <c r="D1307" s="6" t="str">
        <f>CONCATENATE(employee_data36[[#This Row],[FirstName]], "-",employee_data36[[#This Row],[LastName]] )</f>
        <v>May-Roberson</v>
      </c>
      <c r="E1307" s="1">
        <v>44379</v>
      </c>
      <c r="F1307" s="1">
        <v>44543</v>
      </c>
      <c r="G1307" s="7" t="str">
        <f>IF(ISBLANK(employee_data36[[#This Row],[ExitDate]]),"Yes","")</f>
        <v/>
      </c>
      <c r="H1307" t="s">
        <v>728</v>
      </c>
      <c r="I1307" t="s">
        <v>5185</v>
      </c>
      <c r="J1307" t="s">
        <v>5186</v>
      </c>
      <c r="K1307" t="s">
        <v>98</v>
      </c>
      <c r="L1307" t="s">
        <v>745</v>
      </c>
      <c r="M1307" s="6" t="str">
        <f>IF(ISBLANK(employee_data36[[#This Row],[ExitDate]]),"1","0")</f>
        <v>0</v>
      </c>
      <c r="N1307" s="6" t="str">
        <f>IF(employee_data36[[#This Row],[EmployeeStatus]]="Active", "Active", "Tidak Active")</f>
        <v>Tidak Active</v>
      </c>
      <c r="O1307" t="s">
        <v>33</v>
      </c>
      <c r="P1307" t="s">
        <v>64</v>
      </c>
      <c r="Q1307" t="s">
        <v>35</v>
      </c>
      <c r="R1307" t="s">
        <v>175</v>
      </c>
      <c r="S1307" t="s">
        <v>5187</v>
      </c>
      <c r="T1307" t="s">
        <v>38</v>
      </c>
      <c r="U1307" t="s">
        <v>231</v>
      </c>
      <c r="V1307" s="1">
        <v>22384</v>
      </c>
      <c r="W1307" s="6">
        <f>DATEDIF(employee_data36[[#This Row],[DOB]],DATE(2023, 1, 1), "Y")</f>
        <v>61</v>
      </c>
      <c r="X1307" s="6" t="str">
        <f>IF(employee_data3[[#This Row],[Age]]&lt;=25, "Remaja", IF(employee_data3[[#This Row],[Age]]&lt;=55, "Dewasa", "Lansia"))</f>
        <v>Lansia</v>
      </c>
      <c r="Y1307" s="7" t="str">
        <f>CONCATENATE(employee_data36[[#This Row],[First-LastName]]," ",employee_data36[[#This Row],[DOB]])</f>
        <v>May-Roberson 22384</v>
      </c>
      <c r="Z1307" t="s">
        <v>40</v>
      </c>
      <c r="AA1307" t="s">
        <v>113</v>
      </c>
      <c r="AB1307" t="s">
        <v>42</v>
      </c>
      <c r="AC1307">
        <v>1902</v>
      </c>
      <c r="AD1307" t="s">
        <v>56</v>
      </c>
      <c r="AE1307" t="s">
        <v>44</v>
      </c>
      <c r="AF1307" t="s">
        <v>45</v>
      </c>
      <c r="AG1307">
        <v>3</v>
      </c>
    </row>
    <row r="1308" spans="1:33" x14ac:dyDescent="0.3">
      <c r="A1308">
        <v>1733</v>
      </c>
      <c r="B1308" t="s">
        <v>4053</v>
      </c>
      <c r="C1308" t="s">
        <v>5188</v>
      </c>
      <c r="D1308" s="6" t="str">
        <f>CONCATENATE(employee_data36[[#This Row],[FirstName]], "-",employee_data36[[#This Row],[LastName]] )</f>
        <v>Shana-Maurice</v>
      </c>
      <c r="E1308" s="1">
        <v>43761</v>
      </c>
      <c r="F1308" s="1">
        <v>44168</v>
      </c>
      <c r="G1308" s="7" t="str">
        <f>IF(ISBLANK(employee_data36[[#This Row],[ExitDate]]),"Yes","")</f>
        <v/>
      </c>
      <c r="H1308" t="s">
        <v>28</v>
      </c>
      <c r="I1308" t="s">
        <v>5189</v>
      </c>
      <c r="J1308" t="s">
        <v>5190</v>
      </c>
      <c r="K1308" t="s">
        <v>50</v>
      </c>
      <c r="L1308" t="s">
        <v>32</v>
      </c>
      <c r="M1308" s="6" t="str">
        <f>IF(ISBLANK(employee_data36[[#This Row],[ExitDate]]),"1","0")</f>
        <v>0</v>
      </c>
      <c r="N1308" s="6" t="str">
        <f>IF(employee_data36[[#This Row],[EmployeeStatus]]="Active", "Active", "Tidak Active")</f>
        <v>Active</v>
      </c>
      <c r="O1308" t="s">
        <v>63</v>
      </c>
      <c r="P1308" t="s">
        <v>51</v>
      </c>
      <c r="Q1308" t="s">
        <v>35</v>
      </c>
      <c r="R1308" t="s">
        <v>126</v>
      </c>
      <c r="S1308" t="s">
        <v>5191</v>
      </c>
      <c r="T1308" t="s">
        <v>38</v>
      </c>
      <c r="U1308" t="s">
        <v>90</v>
      </c>
      <c r="V1308" s="1">
        <v>18309</v>
      </c>
      <c r="W1308" s="6">
        <f>DATEDIF(employee_data36[[#This Row],[DOB]],DATE(2023, 1, 1), "Y")</f>
        <v>72</v>
      </c>
      <c r="X1308" s="6" t="str">
        <f>IF(employee_data3[[#This Row],[Age]]&lt;=25, "Remaja", IF(employee_data3[[#This Row],[Age]]&lt;=55, "Dewasa", "Lansia"))</f>
        <v>Lansia</v>
      </c>
      <c r="Y1308" s="7" t="str">
        <f>CONCATENATE(employee_data36[[#This Row],[First-LastName]]," ",employee_data36[[#This Row],[DOB]])</f>
        <v>Shana-Maurice 18309</v>
      </c>
      <c r="Z1308" t="s">
        <v>40</v>
      </c>
      <c r="AA1308" t="s">
        <v>83</v>
      </c>
      <c r="AB1308" t="s">
        <v>42</v>
      </c>
      <c r="AC1308">
        <v>2330</v>
      </c>
      <c r="AD1308" t="s">
        <v>93</v>
      </c>
      <c r="AE1308" t="s">
        <v>84</v>
      </c>
      <c r="AF1308" t="s">
        <v>45</v>
      </c>
      <c r="AG1308">
        <v>3</v>
      </c>
    </row>
    <row r="1309" spans="1:33" x14ac:dyDescent="0.3">
      <c r="A1309">
        <v>1734</v>
      </c>
      <c r="B1309" t="s">
        <v>5192</v>
      </c>
      <c r="C1309" t="s">
        <v>5193</v>
      </c>
      <c r="D1309" s="6" t="str">
        <f>CONCATENATE(employee_data36[[#This Row],[FirstName]], "-",employee_data36[[#This Row],[LastName]] )</f>
        <v>Raul-Garcia</v>
      </c>
      <c r="E1309" s="1">
        <v>43484</v>
      </c>
      <c r="F1309" s="1"/>
      <c r="G1309" s="7" t="str">
        <f>IF(ISBLANK(employee_data36[[#This Row],[ExitDate]]),"Yes","")</f>
        <v>Yes</v>
      </c>
      <c r="H1309" t="s">
        <v>28</v>
      </c>
      <c r="I1309" t="s">
        <v>5194</v>
      </c>
      <c r="J1309" t="s">
        <v>5195</v>
      </c>
      <c r="K1309" t="s">
        <v>118</v>
      </c>
      <c r="L1309" t="s">
        <v>32</v>
      </c>
      <c r="M1309" s="6" t="str">
        <f>IF(ISBLANK(employee_data36[[#This Row],[ExitDate]]),"1","0")</f>
        <v>1</v>
      </c>
      <c r="N1309" s="6" t="str">
        <f>IF(employee_data36[[#This Row],[EmployeeStatus]]="Active", "Active", "Tidak Active")</f>
        <v>Active</v>
      </c>
      <c r="O1309" t="s">
        <v>33</v>
      </c>
      <c r="P1309" t="s">
        <v>34</v>
      </c>
      <c r="Q1309" t="s">
        <v>63</v>
      </c>
      <c r="R1309" t="s">
        <v>36</v>
      </c>
      <c r="S1309" t="s">
        <v>37</v>
      </c>
      <c r="T1309" t="s">
        <v>38</v>
      </c>
      <c r="U1309" t="s">
        <v>90</v>
      </c>
      <c r="V1309" s="1">
        <v>15514</v>
      </c>
      <c r="W1309" s="6">
        <f>DATEDIF(employee_data36[[#This Row],[DOB]],DATE(2023, 1, 1), "Y")</f>
        <v>80</v>
      </c>
      <c r="X1309" s="6" t="str">
        <f>IF(employee_data3[[#This Row],[Age]]&lt;=25, "Remaja", IF(employee_data3[[#This Row],[Age]]&lt;=55, "Dewasa", "Lansia"))</f>
        <v>Lansia</v>
      </c>
      <c r="Y1309" s="7" t="str">
        <f>CONCATENATE(employee_data36[[#This Row],[First-LastName]]," ",employee_data36[[#This Row],[DOB]])</f>
        <v>Raul-Garcia 15514</v>
      </c>
      <c r="Z1309" t="s">
        <v>40</v>
      </c>
      <c r="AA1309" t="s">
        <v>92</v>
      </c>
      <c r="AB1309" t="s">
        <v>55</v>
      </c>
      <c r="AC1309">
        <v>1905</v>
      </c>
      <c r="AD1309" t="s">
        <v>43</v>
      </c>
      <c r="AE1309" t="s">
        <v>44</v>
      </c>
      <c r="AF1309" t="s">
        <v>45</v>
      </c>
      <c r="AG1309">
        <v>3</v>
      </c>
    </row>
    <row r="1310" spans="1:33" x14ac:dyDescent="0.3">
      <c r="A1310">
        <v>1735</v>
      </c>
      <c r="B1310" t="s">
        <v>3254</v>
      </c>
      <c r="C1310" t="s">
        <v>5196</v>
      </c>
      <c r="D1310" s="6" t="str">
        <f>CONCATENATE(employee_data36[[#This Row],[FirstName]], "-",employee_data36[[#This Row],[LastName]] )</f>
        <v>Rachael-Baczenski</v>
      </c>
      <c r="E1310" s="1">
        <v>44204</v>
      </c>
      <c r="F1310" s="1">
        <v>44940</v>
      </c>
      <c r="G1310" s="7" t="str">
        <f>IF(ISBLANK(employee_data36[[#This Row],[ExitDate]]),"Yes","")</f>
        <v/>
      </c>
      <c r="H1310" t="s">
        <v>28</v>
      </c>
      <c r="I1310" t="s">
        <v>5197</v>
      </c>
      <c r="J1310" t="s">
        <v>5198</v>
      </c>
      <c r="K1310" t="s">
        <v>118</v>
      </c>
      <c r="L1310" t="s">
        <v>745</v>
      </c>
      <c r="M1310" s="6" t="str">
        <f>IF(ISBLANK(employee_data36[[#This Row],[ExitDate]]),"1","0")</f>
        <v>0</v>
      </c>
      <c r="N1310" s="6" t="str">
        <f>IF(employee_data36[[#This Row],[EmployeeStatus]]="Active", "Active", "Tidak Active")</f>
        <v>Tidak Active</v>
      </c>
      <c r="O1310" t="s">
        <v>63</v>
      </c>
      <c r="P1310" t="s">
        <v>51</v>
      </c>
      <c r="Q1310" t="s">
        <v>63</v>
      </c>
      <c r="R1310" t="s">
        <v>126</v>
      </c>
      <c r="S1310" t="s">
        <v>5199</v>
      </c>
      <c r="T1310" t="s">
        <v>38</v>
      </c>
      <c r="U1310" t="s">
        <v>286</v>
      </c>
      <c r="V1310" s="1">
        <v>15439</v>
      </c>
      <c r="W1310" s="6">
        <f>DATEDIF(employee_data36[[#This Row],[DOB]],DATE(2023, 1, 1), "Y")</f>
        <v>80</v>
      </c>
      <c r="X1310" s="6" t="str">
        <f>IF(employee_data3[[#This Row],[Age]]&lt;=25, "Remaja", IF(employee_data3[[#This Row],[Age]]&lt;=55, "Dewasa", "Lansia"))</f>
        <v>Lansia</v>
      </c>
      <c r="Y1310" s="7" t="str">
        <f>CONCATENATE(employee_data36[[#This Row],[First-LastName]]," ",employee_data36[[#This Row],[DOB]])</f>
        <v>Rachael-Baczenski 15439</v>
      </c>
      <c r="Z1310" t="s">
        <v>40</v>
      </c>
      <c r="AA1310" t="s">
        <v>287</v>
      </c>
      <c r="AB1310" t="s">
        <v>42</v>
      </c>
      <c r="AC1310">
        <v>1902</v>
      </c>
      <c r="AD1310" t="s">
        <v>43</v>
      </c>
      <c r="AE1310" t="s">
        <v>104</v>
      </c>
      <c r="AF1310" t="s">
        <v>45</v>
      </c>
      <c r="AG1310">
        <v>3</v>
      </c>
    </row>
    <row r="1311" spans="1:33" x14ac:dyDescent="0.3">
      <c r="A1311">
        <v>1736</v>
      </c>
      <c r="B1311" t="s">
        <v>5200</v>
      </c>
      <c r="C1311" t="s">
        <v>5201</v>
      </c>
      <c r="D1311" s="6" t="str">
        <f>CONCATENATE(employee_data36[[#This Row],[FirstName]], "-",employee_data36[[#This Row],[LastName]] )</f>
        <v>Enrico-Langton</v>
      </c>
      <c r="E1311" s="1">
        <v>43494</v>
      </c>
      <c r="F1311" s="1">
        <v>44750</v>
      </c>
      <c r="G1311" s="7" t="str">
        <f>IF(ISBLANK(employee_data36[[#This Row],[ExitDate]]),"Yes","")</f>
        <v/>
      </c>
      <c r="H1311" t="s">
        <v>28</v>
      </c>
      <c r="I1311" t="s">
        <v>5202</v>
      </c>
      <c r="J1311" t="s">
        <v>5203</v>
      </c>
      <c r="K1311" t="s">
        <v>80</v>
      </c>
      <c r="L1311" t="s">
        <v>32</v>
      </c>
      <c r="M1311" s="6" t="str">
        <f>IF(ISBLANK(employee_data36[[#This Row],[ExitDate]]),"1","0")</f>
        <v>0</v>
      </c>
      <c r="N1311" s="6" t="str">
        <f>IF(employee_data36[[#This Row],[EmployeeStatus]]="Active", "Active", "Tidak Active")</f>
        <v>Active</v>
      </c>
      <c r="O1311" t="s">
        <v>33</v>
      </c>
      <c r="P1311" t="s">
        <v>51</v>
      </c>
      <c r="Q1311" t="s">
        <v>52</v>
      </c>
      <c r="R1311" t="s">
        <v>99</v>
      </c>
      <c r="S1311" t="s">
        <v>5204</v>
      </c>
      <c r="T1311" t="s">
        <v>38</v>
      </c>
      <c r="U1311" t="s">
        <v>90</v>
      </c>
      <c r="V1311" s="1">
        <v>20326</v>
      </c>
      <c r="W1311" s="6">
        <f>DATEDIF(employee_data36[[#This Row],[DOB]],DATE(2023, 1, 1), "Y")</f>
        <v>67</v>
      </c>
      <c r="X1311" s="6" t="str">
        <f>IF(employee_data3[[#This Row],[Age]]&lt;=25, "Remaja", IF(employee_data3[[#This Row],[Age]]&lt;=55, "Dewasa", "Lansia"))</f>
        <v>Lansia</v>
      </c>
      <c r="Y1311" s="7" t="str">
        <f>CONCATENATE(employee_data36[[#This Row],[First-LastName]]," ",employee_data36[[#This Row],[DOB]])</f>
        <v>Enrico-Langton 20326</v>
      </c>
      <c r="Z1311" t="s">
        <v>40</v>
      </c>
      <c r="AA1311" t="s">
        <v>103</v>
      </c>
      <c r="AB1311" t="s">
        <v>55</v>
      </c>
      <c r="AC1311">
        <v>2048</v>
      </c>
      <c r="AD1311" t="s">
        <v>74</v>
      </c>
      <c r="AE1311" t="s">
        <v>84</v>
      </c>
      <c r="AF1311" t="s">
        <v>45</v>
      </c>
      <c r="AG1311">
        <v>3</v>
      </c>
    </row>
    <row r="1312" spans="1:33" x14ac:dyDescent="0.3">
      <c r="A1312">
        <v>1737</v>
      </c>
      <c r="B1312" t="s">
        <v>5205</v>
      </c>
      <c r="C1312" t="s">
        <v>5206</v>
      </c>
      <c r="D1312" s="6" t="str">
        <f>CONCATENATE(employee_data36[[#This Row],[FirstName]], "-",employee_data36[[#This Row],[LastName]] )</f>
        <v>Colleen-Zima</v>
      </c>
      <c r="E1312" s="1">
        <v>43400</v>
      </c>
      <c r="F1312" s="1"/>
      <c r="G1312" s="7" t="str">
        <f>IF(ISBLANK(employee_data36[[#This Row],[ExitDate]]),"Yes","")</f>
        <v>Yes</v>
      </c>
      <c r="H1312" t="s">
        <v>28</v>
      </c>
      <c r="I1312" t="s">
        <v>5207</v>
      </c>
      <c r="J1312" t="s">
        <v>5208</v>
      </c>
      <c r="K1312" t="s">
        <v>80</v>
      </c>
      <c r="L1312" t="s">
        <v>32</v>
      </c>
      <c r="M1312" s="6" t="str">
        <f>IF(ISBLANK(employee_data36[[#This Row],[ExitDate]]),"1","0")</f>
        <v>1</v>
      </c>
      <c r="N1312" s="6" t="str">
        <f>IF(employee_data36[[#This Row],[EmployeeStatus]]="Active", "Active", "Tidak Active")</f>
        <v>Active</v>
      </c>
      <c r="O1312" t="s">
        <v>33</v>
      </c>
      <c r="P1312" t="s">
        <v>34</v>
      </c>
      <c r="Q1312" t="s">
        <v>63</v>
      </c>
      <c r="R1312" t="s">
        <v>36</v>
      </c>
      <c r="S1312" t="s">
        <v>37</v>
      </c>
      <c r="T1312" t="s">
        <v>38</v>
      </c>
      <c r="U1312" t="s">
        <v>101</v>
      </c>
      <c r="V1312" s="1">
        <v>30373</v>
      </c>
      <c r="W1312" s="6">
        <f>DATEDIF(employee_data36[[#This Row],[DOB]],DATE(2023, 1, 1), "Y")</f>
        <v>39</v>
      </c>
      <c r="X1312" s="6" t="str">
        <f>IF(employee_data3[[#This Row],[Age]]&lt;=25, "Remaja", IF(employee_data3[[#This Row],[Age]]&lt;=55, "Dewasa", "Lansia"))</f>
        <v>Dewasa</v>
      </c>
      <c r="Y1312" s="7" t="str">
        <f>CONCATENATE(employee_data36[[#This Row],[First-LastName]]," ",employee_data36[[#This Row],[DOB]])</f>
        <v>Colleen-Zima 30373</v>
      </c>
      <c r="Z1312" t="s">
        <v>40</v>
      </c>
      <c r="AA1312" t="s">
        <v>113</v>
      </c>
      <c r="AB1312" t="s">
        <v>42</v>
      </c>
      <c r="AC1312">
        <v>1730</v>
      </c>
      <c r="AD1312" t="s">
        <v>56</v>
      </c>
      <c r="AE1312" t="s">
        <v>44</v>
      </c>
      <c r="AF1312" t="s">
        <v>45</v>
      </c>
      <c r="AG1312">
        <v>3</v>
      </c>
    </row>
    <row r="1313" spans="1:33" x14ac:dyDescent="0.3">
      <c r="A1313">
        <v>1738</v>
      </c>
      <c r="B1313" t="s">
        <v>5209</v>
      </c>
      <c r="C1313" t="s">
        <v>5210</v>
      </c>
      <c r="D1313" s="6" t="str">
        <f>CONCATENATE(employee_data36[[#This Row],[FirstName]], "-",employee_data36[[#This Row],[LastName]] )</f>
        <v>Phil-Close</v>
      </c>
      <c r="E1313" s="1">
        <v>45076</v>
      </c>
      <c r="F1313" s="1">
        <v>45112</v>
      </c>
      <c r="G1313" s="7" t="str">
        <f>IF(ISBLANK(employee_data36[[#This Row],[ExitDate]]),"Yes","")</f>
        <v/>
      </c>
      <c r="H1313" t="s">
        <v>728</v>
      </c>
      <c r="I1313" t="s">
        <v>5211</v>
      </c>
      <c r="J1313" t="s">
        <v>5212</v>
      </c>
      <c r="K1313" t="s">
        <v>31</v>
      </c>
      <c r="L1313" t="s">
        <v>745</v>
      </c>
      <c r="M1313" s="6" t="str">
        <f>IF(ISBLANK(employee_data36[[#This Row],[ExitDate]]),"1","0")</f>
        <v>0</v>
      </c>
      <c r="N1313" s="6" t="str">
        <f>IF(employee_data36[[#This Row],[EmployeeStatus]]="Active", "Active", "Tidak Active")</f>
        <v>Tidak Active</v>
      </c>
      <c r="O1313" t="s">
        <v>33</v>
      </c>
      <c r="P1313" t="s">
        <v>51</v>
      </c>
      <c r="Q1313" t="s">
        <v>52</v>
      </c>
      <c r="R1313" t="s">
        <v>99</v>
      </c>
      <c r="S1313" t="s">
        <v>5213</v>
      </c>
      <c r="T1313" t="s">
        <v>38</v>
      </c>
      <c r="U1313" t="s">
        <v>101</v>
      </c>
      <c r="V1313" s="1">
        <v>30637</v>
      </c>
      <c r="W1313" s="6">
        <f>DATEDIF(employee_data36[[#This Row],[DOB]],DATE(2023, 1, 1), "Y")</f>
        <v>39</v>
      </c>
      <c r="X1313" s="6" t="str">
        <f>IF(employee_data3[[#This Row],[Age]]&lt;=25, "Remaja", IF(employee_data3[[#This Row],[Age]]&lt;=55, "Dewasa", "Lansia"))</f>
        <v>Dewasa</v>
      </c>
      <c r="Y1313" s="7" t="str">
        <f>CONCATENATE(employee_data36[[#This Row],[First-LastName]]," ",employee_data36[[#This Row],[DOB]])</f>
        <v>Phil-Close 30637</v>
      </c>
      <c r="Z1313" t="s">
        <v>40</v>
      </c>
      <c r="AA1313" t="s">
        <v>178</v>
      </c>
      <c r="AB1313" t="s">
        <v>55</v>
      </c>
      <c r="AC1313">
        <v>2169</v>
      </c>
      <c r="AD1313" t="s">
        <v>43</v>
      </c>
      <c r="AE1313" t="s">
        <v>75</v>
      </c>
      <c r="AF1313" t="s">
        <v>45</v>
      </c>
      <c r="AG1313">
        <v>3</v>
      </c>
    </row>
    <row r="1314" spans="1:33" x14ac:dyDescent="0.3">
      <c r="A1314">
        <v>1739</v>
      </c>
      <c r="B1314" t="s">
        <v>5214</v>
      </c>
      <c r="C1314" t="s">
        <v>5215</v>
      </c>
      <c r="D1314" s="6" t="str">
        <f>CONCATENATE(employee_data36[[#This Row],[FirstName]], "-",employee_data36[[#This Row],[LastName]] )</f>
        <v>Hang T-Wolk</v>
      </c>
      <c r="E1314" s="1">
        <v>43661</v>
      </c>
      <c r="F1314" s="1">
        <v>45047</v>
      </c>
      <c r="G1314" s="7" t="str">
        <f>IF(ISBLANK(employee_data36[[#This Row],[ExitDate]]),"Yes","")</f>
        <v/>
      </c>
      <c r="H1314" t="s">
        <v>728</v>
      </c>
      <c r="I1314" t="s">
        <v>5216</v>
      </c>
      <c r="J1314" t="s">
        <v>5217</v>
      </c>
      <c r="K1314" t="s">
        <v>31</v>
      </c>
      <c r="L1314" t="s">
        <v>32</v>
      </c>
      <c r="M1314" s="6" t="str">
        <f>IF(ISBLANK(employee_data36[[#This Row],[ExitDate]]),"1","0")</f>
        <v>0</v>
      </c>
      <c r="N1314" s="6" t="str">
        <f>IF(employee_data36[[#This Row],[EmployeeStatus]]="Active", "Active", "Tidak Active")</f>
        <v>Active</v>
      </c>
      <c r="O1314" t="s">
        <v>33</v>
      </c>
      <c r="P1314" t="s">
        <v>64</v>
      </c>
      <c r="Q1314" t="s">
        <v>63</v>
      </c>
      <c r="R1314" t="s">
        <v>99</v>
      </c>
      <c r="S1314" t="s">
        <v>5218</v>
      </c>
      <c r="T1314" t="s">
        <v>38</v>
      </c>
      <c r="U1314" t="s">
        <v>53</v>
      </c>
      <c r="V1314" s="1">
        <v>29962</v>
      </c>
      <c r="W1314" s="6">
        <f>DATEDIF(employee_data36[[#This Row],[DOB]],DATE(2023, 1, 1), "Y")</f>
        <v>40</v>
      </c>
      <c r="X1314" s="6" t="str">
        <f>IF(employee_data3[[#This Row],[Age]]&lt;=25, "Remaja", IF(employee_data3[[#This Row],[Age]]&lt;=55, "Dewasa", "Lansia"))</f>
        <v>Dewasa</v>
      </c>
      <c r="Y1314" s="7" t="str">
        <f>CONCATENATE(employee_data36[[#This Row],[First-LastName]]," ",employee_data36[[#This Row],[DOB]])</f>
        <v>Hang T-Wolk 29962</v>
      </c>
      <c r="Z1314" t="s">
        <v>40</v>
      </c>
      <c r="AA1314" t="s">
        <v>83</v>
      </c>
      <c r="AB1314" t="s">
        <v>42</v>
      </c>
      <c r="AC1314">
        <v>2302</v>
      </c>
      <c r="AD1314" t="s">
        <v>56</v>
      </c>
      <c r="AE1314" t="s">
        <v>84</v>
      </c>
      <c r="AF1314" t="s">
        <v>45</v>
      </c>
      <c r="AG1314">
        <v>3</v>
      </c>
    </row>
    <row r="1315" spans="1:33" x14ac:dyDescent="0.3">
      <c r="A1315">
        <v>1740</v>
      </c>
      <c r="B1315" t="s">
        <v>5219</v>
      </c>
      <c r="C1315" t="s">
        <v>136</v>
      </c>
      <c r="D1315" s="6" t="str">
        <f>CONCATENATE(employee_data36[[#This Row],[FirstName]], "-",employee_data36[[#This Row],[LastName]] )</f>
        <v>Lei-Ming-Nguyen</v>
      </c>
      <c r="E1315" s="1">
        <v>43907</v>
      </c>
      <c r="F1315" s="1">
        <v>44410</v>
      </c>
      <c r="G1315" s="7" t="str">
        <f>IF(ISBLANK(employee_data36[[#This Row],[ExitDate]]),"Yes","")</f>
        <v/>
      </c>
      <c r="H1315" t="s">
        <v>28</v>
      </c>
      <c r="I1315" t="s">
        <v>5220</v>
      </c>
      <c r="J1315" t="s">
        <v>5221</v>
      </c>
      <c r="K1315" t="s">
        <v>118</v>
      </c>
      <c r="L1315" t="s">
        <v>32</v>
      </c>
      <c r="M1315" s="6" t="str">
        <f>IF(ISBLANK(employee_data36[[#This Row],[ExitDate]]),"1","0")</f>
        <v>0</v>
      </c>
      <c r="N1315" s="6" t="str">
        <f>IF(employee_data36[[#This Row],[EmployeeStatus]]="Active", "Active", "Tidak Active")</f>
        <v>Active</v>
      </c>
      <c r="O1315" t="s">
        <v>33</v>
      </c>
      <c r="P1315" t="s">
        <v>64</v>
      </c>
      <c r="Q1315" t="s">
        <v>52</v>
      </c>
      <c r="R1315" t="s">
        <v>175</v>
      </c>
      <c r="S1315" t="s">
        <v>5222</v>
      </c>
      <c r="T1315" t="s">
        <v>38</v>
      </c>
      <c r="U1315" t="s">
        <v>81</v>
      </c>
      <c r="V1315" s="1">
        <v>23104</v>
      </c>
      <c r="W1315" s="6">
        <f>DATEDIF(employee_data36[[#This Row],[DOB]],DATE(2023, 1, 1), "Y")</f>
        <v>59</v>
      </c>
      <c r="X1315" s="6" t="str">
        <f>IF(employee_data3[[#This Row],[Age]]&lt;=25, "Remaja", IF(employee_data3[[#This Row],[Age]]&lt;=55, "Dewasa", "Lansia"))</f>
        <v>Lansia</v>
      </c>
      <c r="Y1315" s="7" t="str">
        <f>CONCATENATE(employee_data36[[#This Row],[First-LastName]]," ",employee_data36[[#This Row],[DOB]])</f>
        <v>Lei-Ming-Nguyen 23104</v>
      </c>
      <c r="Z1315" t="s">
        <v>40</v>
      </c>
      <c r="AA1315" t="s">
        <v>83</v>
      </c>
      <c r="AB1315" t="s">
        <v>42</v>
      </c>
      <c r="AC1315">
        <v>2132</v>
      </c>
      <c r="AD1315" t="s">
        <v>74</v>
      </c>
      <c r="AE1315" t="s">
        <v>84</v>
      </c>
      <c r="AF1315" t="s">
        <v>45</v>
      </c>
      <c r="AG1315">
        <v>3</v>
      </c>
    </row>
    <row r="1316" spans="1:33" x14ac:dyDescent="0.3">
      <c r="A1316">
        <v>1741</v>
      </c>
      <c r="B1316" t="s">
        <v>5223</v>
      </c>
      <c r="C1316" t="s">
        <v>5224</v>
      </c>
      <c r="D1316" s="6" t="str">
        <f>CONCATENATE(employee_data36[[#This Row],[FirstName]], "-",employee_data36[[#This Row],[LastName]] )</f>
        <v>Denisa S-Dobrin</v>
      </c>
      <c r="E1316" s="1">
        <v>44820</v>
      </c>
      <c r="F1316" s="1"/>
      <c r="G1316" s="7" t="str">
        <f>IF(ISBLANK(employee_data36[[#This Row],[ExitDate]]),"Yes","")</f>
        <v>Yes</v>
      </c>
      <c r="H1316" t="s">
        <v>28</v>
      </c>
      <c r="I1316" t="s">
        <v>5225</v>
      </c>
      <c r="J1316" t="s">
        <v>5226</v>
      </c>
      <c r="K1316" t="s">
        <v>139</v>
      </c>
      <c r="L1316" t="s">
        <v>32</v>
      </c>
      <c r="M1316" s="6" t="str">
        <f>IF(ISBLANK(employee_data36[[#This Row],[ExitDate]]),"1","0")</f>
        <v>1</v>
      </c>
      <c r="N1316" s="6" t="str">
        <f>IF(employee_data36[[#This Row],[EmployeeStatus]]="Active", "Active", "Tidak Active")</f>
        <v>Active</v>
      </c>
      <c r="O1316" t="s">
        <v>33</v>
      </c>
      <c r="P1316" t="s">
        <v>51</v>
      </c>
      <c r="Q1316" t="s">
        <v>35</v>
      </c>
      <c r="R1316" t="s">
        <v>36</v>
      </c>
      <c r="S1316" t="s">
        <v>37</v>
      </c>
      <c r="T1316" t="s">
        <v>38</v>
      </c>
      <c r="U1316" t="s">
        <v>101</v>
      </c>
      <c r="V1316" s="1">
        <v>29597</v>
      </c>
      <c r="W1316" s="6">
        <f>DATEDIF(employee_data36[[#This Row],[DOB]],DATE(2023, 1, 1), "Y")</f>
        <v>41</v>
      </c>
      <c r="X1316" s="6" t="str">
        <f>IF(employee_data3[[#This Row],[Age]]&lt;=25, "Remaja", IF(employee_data3[[#This Row],[Age]]&lt;=55, "Dewasa", "Lansia"))</f>
        <v>Dewasa</v>
      </c>
      <c r="Y1316" s="7" t="str">
        <f>CONCATENATE(employee_data36[[#This Row],[First-LastName]]," ",employee_data36[[#This Row],[DOB]])</f>
        <v>Denisa S-Dobrin 29597</v>
      </c>
      <c r="Z1316" t="s">
        <v>40</v>
      </c>
      <c r="AA1316" t="s">
        <v>703</v>
      </c>
      <c r="AB1316" t="s">
        <v>42</v>
      </c>
      <c r="AC1316">
        <v>2125</v>
      </c>
      <c r="AD1316" t="s">
        <v>128</v>
      </c>
      <c r="AE1316" t="s">
        <v>75</v>
      </c>
      <c r="AF1316" t="s">
        <v>45</v>
      </c>
      <c r="AG1316">
        <v>3</v>
      </c>
    </row>
    <row r="1317" spans="1:33" x14ac:dyDescent="0.3">
      <c r="A1317">
        <v>1742</v>
      </c>
      <c r="B1317" t="s">
        <v>5227</v>
      </c>
      <c r="C1317" t="s">
        <v>2614</v>
      </c>
      <c r="D1317" s="6" t="str">
        <f>CONCATENATE(employee_data36[[#This Row],[FirstName]], "-",employee_data36[[#This Row],[LastName]] )</f>
        <v>Maryellen-Jackson</v>
      </c>
      <c r="E1317" s="1">
        <v>44200</v>
      </c>
      <c r="F1317" s="1"/>
      <c r="G1317" s="7" t="str">
        <f>IF(ISBLANK(employee_data36[[#This Row],[ExitDate]]),"Yes","")</f>
        <v>Yes</v>
      </c>
      <c r="H1317" t="s">
        <v>28</v>
      </c>
      <c r="I1317" t="s">
        <v>5228</v>
      </c>
      <c r="J1317" t="s">
        <v>5229</v>
      </c>
      <c r="K1317" t="s">
        <v>80</v>
      </c>
      <c r="L1317" t="s">
        <v>32</v>
      </c>
      <c r="M1317" s="6" t="str">
        <f>IF(ISBLANK(employee_data36[[#This Row],[ExitDate]]),"1","0")</f>
        <v>1</v>
      </c>
      <c r="N1317" s="6" t="str">
        <f>IF(employee_data36[[#This Row],[EmployeeStatus]]="Active", "Active", "Tidak Active")</f>
        <v>Active</v>
      </c>
      <c r="O1317" t="s">
        <v>52</v>
      </c>
      <c r="P1317" t="s">
        <v>64</v>
      </c>
      <c r="Q1317" t="s">
        <v>52</v>
      </c>
      <c r="R1317" t="s">
        <v>36</v>
      </c>
      <c r="S1317" t="s">
        <v>37</v>
      </c>
      <c r="T1317" t="s">
        <v>38</v>
      </c>
      <c r="U1317" t="s">
        <v>305</v>
      </c>
      <c r="V1317" s="1">
        <v>25994</v>
      </c>
      <c r="W1317" s="6">
        <f>DATEDIF(employee_data36[[#This Row],[DOB]],DATE(2023, 1, 1), "Y")</f>
        <v>51</v>
      </c>
      <c r="X1317" s="6" t="str">
        <f>IF(employee_data3[[#This Row],[Age]]&lt;=25, "Remaja", IF(employee_data3[[#This Row],[Age]]&lt;=55, "Dewasa", "Lansia"))</f>
        <v>Dewasa</v>
      </c>
      <c r="Y1317" s="7" t="str">
        <f>CONCATENATE(employee_data36[[#This Row],[First-LastName]]," ",employee_data36[[#This Row],[DOB]])</f>
        <v>Maryellen-Jackson 25994</v>
      </c>
      <c r="Z1317" t="s">
        <v>40</v>
      </c>
      <c r="AA1317" t="s">
        <v>83</v>
      </c>
      <c r="AB1317" t="s">
        <v>42</v>
      </c>
      <c r="AC1317">
        <v>2081</v>
      </c>
      <c r="AD1317" t="s">
        <v>128</v>
      </c>
      <c r="AE1317" t="s">
        <v>104</v>
      </c>
      <c r="AF1317" t="s">
        <v>45</v>
      </c>
      <c r="AG1317">
        <v>3</v>
      </c>
    </row>
    <row r="1318" spans="1:33" x14ac:dyDescent="0.3">
      <c r="A1318">
        <v>1743</v>
      </c>
      <c r="B1318" t="s">
        <v>3414</v>
      </c>
      <c r="C1318" t="s">
        <v>2466</v>
      </c>
      <c r="D1318" s="6" t="str">
        <f>CONCATENATE(employee_data36[[#This Row],[FirstName]], "-",employee_data36[[#This Row],[LastName]] )</f>
        <v>David-Gordon</v>
      </c>
      <c r="E1318" s="1">
        <v>43434</v>
      </c>
      <c r="F1318" s="1"/>
      <c r="G1318" s="7" t="str">
        <f>IF(ISBLANK(employee_data36[[#This Row],[ExitDate]]),"Yes","")</f>
        <v>Yes</v>
      </c>
      <c r="H1318" t="s">
        <v>28</v>
      </c>
      <c r="I1318" t="s">
        <v>5230</v>
      </c>
      <c r="J1318" t="s">
        <v>5231</v>
      </c>
      <c r="K1318" t="s">
        <v>133</v>
      </c>
      <c r="L1318" t="s">
        <v>32</v>
      </c>
      <c r="M1318" s="6" t="str">
        <f>IF(ISBLANK(employee_data36[[#This Row],[ExitDate]]),"1","0")</f>
        <v>1</v>
      </c>
      <c r="N1318" s="6" t="str">
        <f>IF(employee_data36[[#This Row],[EmployeeStatus]]="Active", "Active", "Tidak Active")</f>
        <v>Active</v>
      </c>
      <c r="O1318" t="s">
        <v>63</v>
      </c>
      <c r="P1318" t="s">
        <v>34</v>
      </c>
      <c r="Q1318" t="s">
        <v>35</v>
      </c>
      <c r="R1318" t="s">
        <v>36</v>
      </c>
      <c r="S1318" t="s">
        <v>37</v>
      </c>
      <c r="T1318" t="s">
        <v>38</v>
      </c>
      <c r="U1318" t="s">
        <v>148</v>
      </c>
      <c r="V1318" s="1">
        <v>37045</v>
      </c>
      <c r="W1318" s="6">
        <f>DATEDIF(employee_data36[[#This Row],[DOB]],DATE(2023, 1, 1), "Y")</f>
        <v>21</v>
      </c>
      <c r="X1318" s="6" t="str">
        <f>IF(employee_data3[[#This Row],[Age]]&lt;=25, "Remaja", IF(employee_data3[[#This Row],[Age]]&lt;=55, "Dewasa", "Lansia"))</f>
        <v>Remaja</v>
      </c>
      <c r="Y1318" s="7" t="str">
        <f>CONCATENATE(employee_data36[[#This Row],[First-LastName]]," ",employee_data36[[#This Row],[DOB]])</f>
        <v>David-Gordon 37045</v>
      </c>
      <c r="Z1318" t="s">
        <v>40</v>
      </c>
      <c r="AA1318" t="s">
        <v>6</v>
      </c>
      <c r="AB1318" t="s">
        <v>55</v>
      </c>
      <c r="AC1318">
        <v>2169</v>
      </c>
      <c r="AD1318" t="s">
        <v>93</v>
      </c>
      <c r="AE1318" t="s">
        <v>75</v>
      </c>
      <c r="AF1318" t="s">
        <v>45</v>
      </c>
      <c r="AG1318">
        <v>3</v>
      </c>
    </row>
    <row r="1319" spans="1:33" x14ac:dyDescent="0.3">
      <c r="A1319">
        <v>1744</v>
      </c>
      <c r="B1319" t="s">
        <v>5232</v>
      </c>
      <c r="C1319" t="s">
        <v>5233</v>
      </c>
      <c r="D1319" s="6" t="str">
        <f>CONCATENATE(employee_data36[[#This Row],[FirstName]], "-",employee_data36[[#This Row],[LastName]] )</f>
        <v>Mei-Trang</v>
      </c>
      <c r="E1319" s="1">
        <v>44766</v>
      </c>
      <c r="F1319" s="1"/>
      <c r="G1319" s="7" t="str">
        <f>IF(ISBLANK(employee_data36[[#This Row],[ExitDate]]),"Yes","")</f>
        <v>Yes</v>
      </c>
      <c r="H1319" t="s">
        <v>28</v>
      </c>
      <c r="I1319" t="s">
        <v>5234</v>
      </c>
      <c r="J1319" t="s">
        <v>5235</v>
      </c>
      <c r="K1319" t="s">
        <v>62</v>
      </c>
      <c r="L1319" t="s">
        <v>32</v>
      </c>
      <c r="M1319" s="6" t="str">
        <f>IF(ISBLANK(employee_data36[[#This Row],[ExitDate]]),"1","0")</f>
        <v>1</v>
      </c>
      <c r="N1319" s="6" t="str">
        <f>IF(employee_data36[[#This Row],[EmployeeStatus]]="Active", "Active", "Tidak Active")</f>
        <v>Active</v>
      </c>
      <c r="O1319" t="s">
        <v>63</v>
      </c>
      <c r="P1319" t="s">
        <v>34</v>
      </c>
      <c r="Q1319" t="s">
        <v>63</v>
      </c>
      <c r="R1319" t="s">
        <v>36</v>
      </c>
      <c r="S1319" t="s">
        <v>37</v>
      </c>
      <c r="T1319" t="s">
        <v>38</v>
      </c>
      <c r="U1319" t="s">
        <v>90</v>
      </c>
      <c r="V1319" s="1">
        <v>17292</v>
      </c>
      <c r="W1319" s="6">
        <f>DATEDIF(employee_data36[[#This Row],[DOB]],DATE(2023, 1, 1), "Y")</f>
        <v>75</v>
      </c>
      <c r="X1319" s="6" t="str">
        <f>IF(employee_data3[[#This Row],[Age]]&lt;=25, "Remaja", IF(employee_data3[[#This Row],[Age]]&lt;=55, "Dewasa", "Lansia"))</f>
        <v>Lansia</v>
      </c>
      <c r="Y1319" s="7" t="str">
        <f>CONCATENATE(employee_data36[[#This Row],[First-LastName]]," ",employee_data36[[#This Row],[DOB]])</f>
        <v>Mei-Trang 17292</v>
      </c>
      <c r="Z1319" t="s">
        <v>40</v>
      </c>
      <c r="AA1319" t="s">
        <v>193</v>
      </c>
      <c r="AB1319" t="s">
        <v>42</v>
      </c>
      <c r="AC1319">
        <v>2021</v>
      </c>
      <c r="AD1319" t="s">
        <v>56</v>
      </c>
      <c r="AE1319" t="s">
        <v>84</v>
      </c>
      <c r="AF1319" t="s">
        <v>45</v>
      </c>
      <c r="AG1319">
        <v>3</v>
      </c>
    </row>
    <row r="1320" spans="1:33" x14ac:dyDescent="0.3">
      <c r="A1320">
        <v>1745</v>
      </c>
      <c r="B1320" t="s">
        <v>1476</v>
      </c>
      <c r="C1320" t="s">
        <v>5236</v>
      </c>
      <c r="D1320" s="6" t="str">
        <f>CONCATENATE(employee_data36[[#This Row],[FirstName]], "-",employee_data36[[#This Row],[LastName]] )</f>
        <v>Lindsey-Langford</v>
      </c>
      <c r="E1320" s="1">
        <v>44597</v>
      </c>
      <c r="F1320" s="1"/>
      <c r="G1320" s="7" t="str">
        <f>IF(ISBLANK(employee_data36[[#This Row],[ExitDate]]),"Yes","")</f>
        <v>Yes</v>
      </c>
      <c r="H1320" t="s">
        <v>728</v>
      </c>
      <c r="I1320" t="s">
        <v>5237</v>
      </c>
      <c r="J1320" t="s">
        <v>5238</v>
      </c>
      <c r="K1320" t="s">
        <v>50</v>
      </c>
      <c r="L1320" t="s">
        <v>32</v>
      </c>
      <c r="M1320" s="6" t="str">
        <f>IF(ISBLANK(employee_data36[[#This Row],[ExitDate]]),"1","0")</f>
        <v>1</v>
      </c>
      <c r="N1320" s="6" t="str">
        <f>IF(employee_data36[[#This Row],[EmployeeStatus]]="Active", "Active", "Tidak Active")</f>
        <v>Active</v>
      </c>
      <c r="O1320" t="s">
        <v>33</v>
      </c>
      <c r="P1320" t="s">
        <v>34</v>
      </c>
      <c r="Q1320" t="s">
        <v>52</v>
      </c>
      <c r="R1320" t="s">
        <v>36</v>
      </c>
      <c r="S1320" t="s">
        <v>37</v>
      </c>
      <c r="T1320" t="s">
        <v>38</v>
      </c>
      <c r="U1320" t="s">
        <v>53</v>
      </c>
      <c r="V1320" s="1">
        <v>32777</v>
      </c>
      <c r="W1320" s="6">
        <f>DATEDIF(employee_data36[[#This Row],[DOB]],DATE(2023, 1, 1), "Y")</f>
        <v>33</v>
      </c>
      <c r="X1320" s="6" t="str">
        <f>IF(employee_data3[[#This Row],[Age]]&lt;=25, "Remaja", IF(employee_data3[[#This Row],[Age]]&lt;=55, "Dewasa", "Lansia"))</f>
        <v>Dewasa</v>
      </c>
      <c r="Y1320" s="7" t="str">
        <f>CONCATENATE(employee_data36[[#This Row],[First-LastName]]," ",employee_data36[[#This Row],[DOB]])</f>
        <v>Lindsey-Langford 32777</v>
      </c>
      <c r="Z1320" t="s">
        <v>40</v>
      </c>
      <c r="AA1320" t="s">
        <v>226</v>
      </c>
      <c r="AB1320" t="s">
        <v>42</v>
      </c>
      <c r="AC1320">
        <v>2090</v>
      </c>
      <c r="AD1320" t="s">
        <v>74</v>
      </c>
      <c r="AE1320" t="s">
        <v>44</v>
      </c>
      <c r="AF1320" t="s">
        <v>45</v>
      </c>
      <c r="AG1320">
        <v>3</v>
      </c>
    </row>
    <row r="1321" spans="1:33" x14ac:dyDescent="0.3">
      <c r="A1321">
        <v>1746</v>
      </c>
      <c r="B1321" t="s">
        <v>5239</v>
      </c>
      <c r="C1321" t="s">
        <v>5240</v>
      </c>
      <c r="D1321" s="6" t="str">
        <f>CONCATENATE(employee_data36[[#This Row],[FirstName]], "-",employee_data36[[#This Row],[LastName]] )</f>
        <v>Brad-Pitt</v>
      </c>
      <c r="E1321" s="1">
        <v>43944</v>
      </c>
      <c r="F1321" s="1">
        <v>44568</v>
      </c>
      <c r="G1321" s="7" t="str">
        <f>IF(ISBLANK(employee_data36[[#This Row],[ExitDate]]),"Yes","")</f>
        <v/>
      </c>
      <c r="H1321" t="s">
        <v>28</v>
      </c>
      <c r="I1321" t="s">
        <v>2624</v>
      </c>
      <c r="J1321" t="s">
        <v>5241</v>
      </c>
      <c r="K1321" t="s">
        <v>98</v>
      </c>
      <c r="L1321" t="s">
        <v>32</v>
      </c>
      <c r="M1321" s="6" t="str">
        <f>IF(ISBLANK(employee_data36[[#This Row],[ExitDate]]),"1","0")</f>
        <v>0</v>
      </c>
      <c r="N1321" s="6" t="str">
        <f>IF(employee_data36[[#This Row],[EmployeeStatus]]="Active", "Active", "Tidak Active")</f>
        <v>Active</v>
      </c>
      <c r="O1321" t="s">
        <v>63</v>
      </c>
      <c r="P1321" t="s">
        <v>51</v>
      </c>
      <c r="Q1321" t="s">
        <v>63</v>
      </c>
      <c r="R1321" t="s">
        <v>175</v>
      </c>
      <c r="S1321" t="s">
        <v>5242</v>
      </c>
      <c r="T1321" t="s">
        <v>38</v>
      </c>
      <c r="U1321" t="s">
        <v>66</v>
      </c>
      <c r="V1321" s="1">
        <v>22742</v>
      </c>
      <c r="W1321" s="6">
        <f>DATEDIF(employee_data36[[#This Row],[DOB]],DATE(2023, 1, 1), "Y")</f>
        <v>60</v>
      </c>
      <c r="X1321" s="6" t="str">
        <f>IF(employee_data3[[#This Row],[Age]]&lt;=25, "Remaja", IF(employee_data3[[#This Row],[Age]]&lt;=55, "Dewasa", "Lansia"))</f>
        <v>Lansia</v>
      </c>
      <c r="Y1321" s="7" t="str">
        <f>CONCATENATE(employee_data36[[#This Row],[First-LastName]]," ",employee_data36[[#This Row],[DOB]])</f>
        <v>Brad-Pitt 22742</v>
      </c>
      <c r="Z1321" t="s">
        <v>40</v>
      </c>
      <c r="AA1321" t="s">
        <v>708</v>
      </c>
      <c r="AB1321" t="s">
        <v>55</v>
      </c>
      <c r="AC1321">
        <v>2451</v>
      </c>
      <c r="AD1321" t="s">
        <v>56</v>
      </c>
      <c r="AE1321" t="s">
        <v>44</v>
      </c>
      <c r="AF1321" t="s">
        <v>45</v>
      </c>
      <c r="AG1321">
        <v>3</v>
      </c>
    </row>
    <row r="1322" spans="1:33" x14ac:dyDescent="0.3">
      <c r="A1322">
        <v>1747</v>
      </c>
      <c r="B1322" t="s">
        <v>741</v>
      </c>
      <c r="C1322" t="s">
        <v>3579</v>
      </c>
      <c r="D1322" s="6" t="str">
        <f>CONCATENATE(employee_data36[[#This Row],[FirstName]], "-",employee_data36[[#This Row],[LastName]] )</f>
        <v>Susan-Good</v>
      </c>
      <c r="E1322" s="1">
        <v>45100</v>
      </c>
      <c r="F1322" s="1">
        <v>45117</v>
      </c>
      <c r="G1322" s="7" t="str">
        <f>IF(ISBLANK(employee_data36[[#This Row],[ExitDate]]),"Yes","")</f>
        <v/>
      </c>
      <c r="H1322" t="s">
        <v>728</v>
      </c>
      <c r="I1322" t="s">
        <v>5243</v>
      </c>
      <c r="J1322" t="s">
        <v>5244</v>
      </c>
      <c r="K1322" t="s">
        <v>62</v>
      </c>
      <c r="L1322" t="s">
        <v>1805</v>
      </c>
      <c r="M1322" s="6" t="str">
        <f>IF(ISBLANK(employee_data36[[#This Row],[ExitDate]]),"1","0")</f>
        <v>0</v>
      </c>
      <c r="N1322" s="6" t="str">
        <f>IF(employee_data36[[#This Row],[EmployeeStatus]]="Active", "Active", "Tidak Active")</f>
        <v>Tidak Active</v>
      </c>
      <c r="O1322" t="s">
        <v>63</v>
      </c>
      <c r="P1322" t="s">
        <v>51</v>
      </c>
      <c r="Q1322" t="s">
        <v>35</v>
      </c>
      <c r="R1322" t="s">
        <v>126</v>
      </c>
      <c r="S1322" t="s">
        <v>5245</v>
      </c>
      <c r="T1322" t="s">
        <v>38</v>
      </c>
      <c r="U1322" t="s">
        <v>90</v>
      </c>
      <c r="V1322" s="1">
        <v>33818</v>
      </c>
      <c r="W1322" s="6">
        <f>DATEDIF(employee_data36[[#This Row],[DOB]],DATE(2023, 1, 1), "Y")</f>
        <v>30</v>
      </c>
      <c r="X1322" s="6" t="str">
        <f>IF(employee_data3[[#This Row],[Age]]&lt;=25, "Remaja", IF(employee_data3[[#This Row],[Age]]&lt;=55, "Dewasa", "Lansia"))</f>
        <v>Dewasa</v>
      </c>
      <c r="Y1322" s="7" t="str">
        <f>CONCATENATE(employee_data36[[#This Row],[First-LastName]]," ",employee_data36[[#This Row],[DOB]])</f>
        <v>Susan-Good 33818</v>
      </c>
      <c r="Z1322" t="s">
        <v>40</v>
      </c>
      <c r="AA1322" t="s">
        <v>150</v>
      </c>
      <c r="AB1322" t="s">
        <v>42</v>
      </c>
      <c r="AC1322">
        <v>1886</v>
      </c>
      <c r="AD1322" t="s">
        <v>43</v>
      </c>
      <c r="AE1322" t="s">
        <v>104</v>
      </c>
      <c r="AF1322" t="s">
        <v>45</v>
      </c>
      <c r="AG1322">
        <v>3</v>
      </c>
    </row>
    <row r="1323" spans="1:33" x14ac:dyDescent="0.3">
      <c r="A1323">
        <v>1748</v>
      </c>
      <c r="B1323" t="s">
        <v>2733</v>
      </c>
      <c r="C1323" t="s">
        <v>4003</v>
      </c>
      <c r="D1323" s="6" t="str">
        <f>CONCATENATE(employee_data36[[#This Row],[FirstName]], "-",employee_data36[[#This Row],[LastName]] )</f>
        <v>Ashley-Rose</v>
      </c>
      <c r="E1323" s="1">
        <v>44574</v>
      </c>
      <c r="F1323" s="1">
        <v>44747</v>
      </c>
      <c r="G1323" s="7" t="str">
        <f>IF(ISBLANK(employee_data36[[#This Row],[ExitDate]]),"Yes","")</f>
        <v/>
      </c>
      <c r="H1323" t="s">
        <v>28</v>
      </c>
      <c r="I1323" t="s">
        <v>5246</v>
      </c>
      <c r="J1323" t="s">
        <v>5247</v>
      </c>
      <c r="K1323" t="s">
        <v>168</v>
      </c>
      <c r="L1323" t="s">
        <v>32</v>
      </c>
      <c r="M1323" s="6" t="str">
        <f>IF(ISBLANK(employee_data36[[#This Row],[ExitDate]]),"1","0")</f>
        <v>0</v>
      </c>
      <c r="N1323" s="6" t="str">
        <f>IF(employee_data36[[#This Row],[EmployeeStatus]]="Active", "Active", "Tidak Active")</f>
        <v>Active</v>
      </c>
      <c r="O1323" t="s">
        <v>52</v>
      </c>
      <c r="P1323" t="s">
        <v>51</v>
      </c>
      <c r="Q1323" t="s">
        <v>35</v>
      </c>
      <c r="R1323" t="s">
        <v>140</v>
      </c>
      <c r="S1323" t="s">
        <v>5248</v>
      </c>
      <c r="T1323" t="s">
        <v>38</v>
      </c>
      <c r="U1323" t="s">
        <v>794</v>
      </c>
      <c r="V1323" s="1">
        <v>26673</v>
      </c>
      <c r="W1323" s="6">
        <f>DATEDIF(employee_data36[[#This Row],[DOB]],DATE(2023, 1, 1), "Y")</f>
        <v>49</v>
      </c>
      <c r="X1323" s="6" t="str">
        <f>IF(employee_data3[[#This Row],[Age]]&lt;=25, "Remaja", IF(employee_data3[[#This Row],[Age]]&lt;=55, "Dewasa", "Lansia"))</f>
        <v>Dewasa</v>
      </c>
      <c r="Y1323" s="7" t="str">
        <f>CONCATENATE(employee_data36[[#This Row],[First-LastName]]," ",employee_data36[[#This Row],[DOB]])</f>
        <v>Ashley-Rose 26673</v>
      </c>
      <c r="Z1323" t="s">
        <v>40</v>
      </c>
      <c r="AA1323" t="s">
        <v>83</v>
      </c>
      <c r="AB1323" t="s">
        <v>42</v>
      </c>
      <c r="AC1323">
        <v>1886</v>
      </c>
      <c r="AD1323" t="s">
        <v>43</v>
      </c>
      <c r="AE1323" t="s">
        <v>44</v>
      </c>
      <c r="AF1323" t="s">
        <v>45</v>
      </c>
      <c r="AG1323">
        <v>3</v>
      </c>
    </row>
    <row r="1324" spans="1:33" x14ac:dyDescent="0.3">
      <c r="A1324">
        <v>1749</v>
      </c>
      <c r="B1324" t="s">
        <v>2016</v>
      </c>
      <c r="C1324" t="s">
        <v>5249</v>
      </c>
      <c r="D1324" s="6" t="str">
        <f>CONCATENATE(employee_data36[[#This Row],[FirstName]], "-",employee_data36[[#This Row],[LastName]] )</f>
        <v>Kaeden-Gonzales</v>
      </c>
      <c r="E1324" s="1">
        <v>44161</v>
      </c>
      <c r="F1324" s="1"/>
      <c r="G1324" s="7" t="str">
        <f>IF(ISBLANK(employee_data36[[#This Row],[ExitDate]]),"Yes","")</f>
        <v>Yes</v>
      </c>
      <c r="H1324" t="s">
        <v>28</v>
      </c>
      <c r="I1324" t="s">
        <v>5250</v>
      </c>
      <c r="J1324" t="s">
        <v>5251</v>
      </c>
      <c r="K1324" t="s">
        <v>168</v>
      </c>
      <c r="L1324" t="s">
        <v>32</v>
      </c>
      <c r="M1324" s="6" t="str">
        <f>IF(ISBLANK(employee_data36[[#This Row],[ExitDate]]),"1","0")</f>
        <v>1</v>
      </c>
      <c r="N1324" s="6" t="str">
        <f>IF(employee_data36[[#This Row],[EmployeeStatus]]="Active", "Active", "Tidak Active")</f>
        <v>Active</v>
      </c>
      <c r="O1324" t="s">
        <v>33</v>
      </c>
      <c r="P1324" t="s">
        <v>64</v>
      </c>
      <c r="Q1324" t="s">
        <v>35</v>
      </c>
      <c r="R1324" t="s">
        <v>36</v>
      </c>
      <c r="S1324" t="s">
        <v>37</v>
      </c>
      <c r="T1324" t="s">
        <v>38</v>
      </c>
      <c r="U1324" t="s">
        <v>90</v>
      </c>
      <c r="V1324" s="1">
        <v>23410</v>
      </c>
      <c r="W1324" s="6">
        <f>DATEDIF(employee_data36[[#This Row],[DOB]],DATE(2023, 1, 1), "Y")</f>
        <v>58</v>
      </c>
      <c r="X1324" s="6" t="str">
        <f>IF(employee_data3[[#This Row],[Age]]&lt;=25, "Remaja", IF(employee_data3[[#This Row],[Age]]&lt;=55, "Dewasa", "Lansia"))</f>
        <v>Lansia</v>
      </c>
      <c r="Y1324" s="7" t="str">
        <f>CONCATENATE(employee_data36[[#This Row],[First-LastName]]," ",employee_data36[[#This Row],[DOB]])</f>
        <v>Kaeden-Gonzales 23410</v>
      </c>
      <c r="Z1324" t="s">
        <v>40</v>
      </c>
      <c r="AA1324" t="s">
        <v>419</v>
      </c>
      <c r="AB1324" t="s">
        <v>42</v>
      </c>
      <c r="AC1324">
        <v>70227</v>
      </c>
      <c r="AD1324" t="s">
        <v>56</v>
      </c>
      <c r="AE1324" t="s">
        <v>104</v>
      </c>
      <c r="AF1324" t="s">
        <v>45</v>
      </c>
      <c r="AG1324">
        <v>3</v>
      </c>
    </row>
    <row r="1325" spans="1:33" x14ac:dyDescent="0.3">
      <c r="A1325">
        <v>1750</v>
      </c>
      <c r="B1325" t="s">
        <v>5252</v>
      </c>
      <c r="C1325" t="s">
        <v>5253</v>
      </c>
      <c r="D1325" s="6" t="str">
        <f>CONCATENATE(employee_data36[[#This Row],[FirstName]], "-",employee_data36[[#This Row],[LastName]] )</f>
        <v>Alissa-Frey</v>
      </c>
      <c r="E1325" s="1">
        <v>43441</v>
      </c>
      <c r="F1325" s="1"/>
      <c r="G1325" s="7" t="str">
        <f>IF(ISBLANK(employee_data36[[#This Row],[ExitDate]]),"Yes","")</f>
        <v>Yes</v>
      </c>
      <c r="H1325" t="s">
        <v>28</v>
      </c>
      <c r="I1325" t="s">
        <v>5254</v>
      </c>
      <c r="J1325" t="s">
        <v>5255</v>
      </c>
      <c r="K1325" t="s">
        <v>98</v>
      </c>
      <c r="L1325" t="s">
        <v>32</v>
      </c>
      <c r="M1325" s="6" t="str">
        <f>IF(ISBLANK(employee_data36[[#This Row],[ExitDate]]),"1","0")</f>
        <v>1</v>
      </c>
      <c r="N1325" s="6" t="str">
        <f>IF(employee_data36[[#This Row],[EmployeeStatus]]="Active", "Active", "Tidak Active")</f>
        <v>Active</v>
      </c>
      <c r="O1325" t="s">
        <v>63</v>
      </c>
      <c r="P1325" t="s">
        <v>34</v>
      </c>
      <c r="Q1325" t="s">
        <v>63</v>
      </c>
      <c r="R1325" t="s">
        <v>36</v>
      </c>
      <c r="S1325" t="s">
        <v>37</v>
      </c>
      <c r="T1325" t="s">
        <v>38</v>
      </c>
      <c r="U1325" t="s">
        <v>90</v>
      </c>
      <c r="V1325" s="1">
        <v>28226</v>
      </c>
      <c r="W1325" s="6">
        <f>DATEDIF(employee_data36[[#This Row],[DOB]],DATE(2023, 1, 1), "Y")</f>
        <v>45</v>
      </c>
      <c r="X1325" s="6" t="str">
        <f>IF(employee_data3[[#This Row],[Age]]&lt;=25, "Remaja", IF(employee_data3[[#This Row],[Age]]&lt;=55, "Dewasa", "Lansia"))</f>
        <v>Dewasa</v>
      </c>
      <c r="Y1325" s="7" t="str">
        <f>CONCATENATE(employee_data36[[#This Row],[First-LastName]]," ",employee_data36[[#This Row],[DOB]])</f>
        <v>Alissa-Frey 28226</v>
      </c>
      <c r="Z1325" t="s">
        <v>40</v>
      </c>
      <c r="AA1325" t="s">
        <v>281</v>
      </c>
      <c r="AB1325" t="s">
        <v>42</v>
      </c>
      <c r="AC1325">
        <v>3204</v>
      </c>
      <c r="AD1325" t="s">
        <v>74</v>
      </c>
      <c r="AE1325" t="s">
        <v>44</v>
      </c>
      <c r="AF1325" t="s">
        <v>45</v>
      </c>
      <c r="AG1325">
        <v>3</v>
      </c>
    </row>
    <row r="1326" spans="1:33" x14ac:dyDescent="0.3">
      <c r="A1326">
        <v>1751</v>
      </c>
      <c r="B1326" t="s">
        <v>4665</v>
      </c>
      <c r="C1326" t="s">
        <v>5001</v>
      </c>
      <c r="D1326" s="6" t="str">
        <f>CONCATENATE(employee_data36[[#This Row],[FirstName]], "-",employee_data36[[#This Row],[LastName]] )</f>
        <v>Presley-Steele</v>
      </c>
      <c r="E1326" s="1">
        <v>45035</v>
      </c>
      <c r="F1326" s="1"/>
      <c r="G1326" s="7" t="str">
        <f>IF(ISBLANK(employee_data36[[#This Row],[ExitDate]]),"Yes","")</f>
        <v>Yes</v>
      </c>
      <c r="H1326" t="s">
        <v>28</v>
      </c>
      <c r="I1326" t="s">
        <v>5256</v>
      </c>
      <c r="J1326" t="s">
        <v>5257</v>
      </c>
      <c r="K1326" t="s">
        <v>118</v>
      </c>
      <c r="L1326" t="s">
        <v>32</v>
      </c>
      <c r="M1326" s="6" t="str">
        <f>IF(ISBLANK(employee_data36[[#This Row],[ExitDate]]),"1","0")</f>
        <v>1</v>
      </c>
      <c r="N1326" s="6" t="str">
        <f>IF(employee_data36[[#This Row],[EmployeeStatus]]="Active", "Active", "Tidak Active")</f>
        <v>Active</v>
      </c>
      <c r="O1326" t="s">
        <v>33</v>
      </c>
      <c r="P1326" t="s">
        <v>34</v>
      </c>
      <c r="Q1326" t="s">
        <v>35</v>
      </c>
      <c r="R1326" t="s">
        <v>36</v>
      </c>
      <c r="S1326" t="s">
        <v>37</v>
      </c>
      <c r="T1326" t="s">
        <v>38</v>
      </c>
      <c r="U1326" t="s">
        <v>81</v>
      </c>
      <c r="V1326" s="1">
        <v>37040</v>
      </c>
      <c r="W1326" s="6">
        <f>DATEDIF(employee_data36[[#This Row],[DOB]],DATE(2023, 1, 1), "Y")</f>
        <v>21</v>
      </c>
      <c r="X1326" s="6" t="str">
        <f>IF(employee_data3[[#This Row],[Age]]&lt;=25, "Remaja", IF(employee_data3[[#This Row],[Age]]&lt;=55, "Dewasa", "Lansia"))</f>
        <v>Remaja</v>
      </c>
      <c r="Y1326" s="7" t="str">
        <f>CONCATENATE(employee_data36[[#This Row],[First-LastName]]," ",employee_data36[[#This Row],[DOB]])</f>
        <v>Presley-Steele 37040</v>
      </c>
      <c r="Z1326" t="s">
        <v>40</v>
      </c>
      <c r="AA1326" t="s">
        <v>163</v>
      </c>
      <c r="AB1326" t="s">
        <v>42</v>
      </c>
      <c r="AC1326">
        <v>81228</v>
      </c>
      <c r="AD1326" t="s">
        <v>56</v>
      </c>
      <c r="AE1326" t="s">
        <v>44</v>
      </c>
      <c r="AF1326" t="s">
        <v>45</v>
      </c>
      <c r="AG1326">
        <v>3</v>
      </c>
    </row>
    <row r="1327" spans="1:33" x14ac:dyDescent="0.3">
      <c r="A1327">
        <v>1752</v>
      </c>
      <c r="B1327" t="s">
        <v>5258</v>
      </c>
      <c r="C1327" t="s">
        <v>4966</v>
      </c>
      <c r="D1327" s="6" t="str">
        <f>CONCATENATE(employee_data36[[#This Row],[FirstName]], "-",employee_data36[[#This Row],[LastName]] )</f>
        <v>Boston-Avila</v>
      </c>
      <c r="E1327" s="1">
        <v>44625</v>
      </c>
      <c r="F1327" s="1">
        <v>44659</v>
      </c>
      <c r="G1327" s="7" t="str">
        <f>IF(ISBLANK(employee_data36[[#This Row],[ExitDate]]),"Yes","")</f>
        <v/>
      </c>
      <c r="H1327" t="s">
        <v>28</v>
      </c>
      <c r="I1327" t="s">
        <v>5259</v>
      </c>
      <c r="J1327" t="s">
        <v>5260</v>
      </c>
      <c r="K1327" t="s">
        <v>62</v>
      </c>
      <c r="L1327" t="s">
        <v>32</v>
      </c>
      <c r="M1327" s="6" t="str">
        <f>IF(ISBLANK(employee_data36[[#This Row],[ExitDate]]),"1","0")</f>
        <v>0</v>
      </c>
      <c r="N1327" s="6" t="str">
        <f>IF(employee_data36[[#This Row],[EmployeeStatus]]="Active", "Active", "Tidak Active")</f>
        <v>Active</v>
      </c>
      <c r="O1327" t="s">
        <v>52</v>
      </c>
      <c r="P1327" t="s">
        <v>64</v>
      </c>
      <c r="Q1327" t="s">
        <v>35</v>
      </c>
      <c r="R1327" t="s">
        <v>126</v>
      </c>
      <c r="S1327" t="s">
        <v>5261</v>
      </c>
      <c r="T1327" t="s">
        <v>38</v>
      </c>
      <c r="U1327" t="s">
        <v>81</v>
      </c>
      <c r="V1327" s="1">
        <v>30259</v>
      </c>
      <c r="W1327" s="6">
        <f>DATEDIF(employee_data36[[#This Row],[DOB]],DATE(2023, 1, 1), "Y")</f>
        <v>40</v>
      </c>
      <c r="X1327" s="6" t="str">
        <f>IF(employee_data3[[#This Row],[Age]]&lt;=25, "Remaja", IF(employee_data3[[#This Row],[Age]]&lt;=55, "Dewasa", "Lansia"))</f>
        <v>Dewasa</v>
      </c>
      <c r="Y1327" s="7" t="str">
        <f>CONCATENATE(employee_data36[[#This Row],[First-LastName]]," ",employee_data36[[#This Row],[DOB]])</f>
        <v>Boston-Avila 30259</v>
      </c>
      <c r="Z1327" t="s">
        <v>40</v>
      </c>
      <c r="AA1327" t="s">
        <v>287</v>
      </c>
      <c r="AB1327" t="s">
        <v>55</v>
      </c>
      <c r="AC1327">
        <v>56894</v>
      </c>
      <c r="AD1327" t="s">
        <v>43</v>
      </c>
      <c r="AE1327" t="s">
        <v>75</v>
      </c>
      <c r="AF1327" t="s">
        <v>45</v>
      </c>
      <c r="AG1327">
        <v>3</v>
      </c>
    </row>
    <row r="1328" spans="1:33" x14ac:dyDescent="0.3">
      <c r="A1328">
        <v>1753</v>
      </c>
      <c r="B1328" t="s">
        <v>5262</v>
      </c>
      <c r="C1328" t="s">
        <v>68</v>
      </c>
      <c r="D1328" s="6" t="str">
        <f>CONCATENATE(employee_data36[[#This Row],[FirstName]], "-",employee_data36[[#This Row],[LastName]] )</f>
        <v>Rodolfo-Michael</v>
      </c>
      <c r="E1328" s="1">
        <v>43636</v>
      </c>
      <c r="F1328" s="1">
        <v>43752</v>
      </c>
      <c r="G1328" s="7" t="str">
        <f>IF(ISBLANK(employee_data36[[#This Row],[ExitDate]]),"Yes","")</f>
        <v/>
      </c>
      <c r="H1328" t="s">
        <v>28</v>
      </c>
      <c r="I1328" t="s">
        <v>5263</v>
      </c>
      <c r="J1328" t="s">
        <v>5264</v>
      </c>
      <c r="K1328" t="s">
        <v>89</v>
      </c>
      <c r="L1328" t="s">
        <v>32</v>
      </c>
      <c r="M1328" s="6" t="str">
        <f>IF(ISBLANK(employee_data36[[#This Row],[ExitDate]]),"1","0")</f>
        <v>0</v>
      </c>
      <c r="N1328" s="6" t="str">
        <f>IF(employee_data36[[#This Row],[EmployeeStatus]]="Active", "Active", "Tidak Active")</f>
        <v>Active</v>
      </c>
      <c r="O1328" t="s">
        <v>33</v>
      </c>
      <c r="P1328" t="s">
        <v>34</v>
      </c>
      <c r="Q1328" t="s">
        <v>63</v>
      </c>
      <c r="R1328" t="s">
        <v>126</v>
      </c>
      <c r="S1328" t="s">
        <v>5265</v>
      </c>
      <c r="T1328" t="s">
        <v>38</v>
      </c>
      <c r="U1328" t="s">
        <v>90</v>
      </c>
      <c r="V1328" s="1">
        <v>15772</v>
      </c>
      <c r="W1328" s="6">
        <f>DATEDIF(employee_data36[[#This Row],[DOB]],DATE(2023, 1, 1), "Y")</f>
        <v>79</v>
      </c>
      <c r="X1328" s="6" t="str">
        <f>IF(employee_data3[[#This Row],[Age]]&lt;=25, "Remaja", IF(employee_data3[[#This Row],[Age]]&lt;=55, "Dewasa", "Lansia"))</f>
        <v>Lansia</v>
      </c>
      <c r="Y1328" s="7" t="str">
        <f>CONCATENATE(employee_data36[[#This Row],[First-LastName]]," ",employee_data36[[#This Row],[DOB]])</f>
        <v>Rodolfo-Michael 15772</v>
      </c>
      <c r="Z1328" t="s">
        <v>40</v>
      </c>
      <c r="AA1328" t="s">
        <v>67</v>
      </c>
      <c r="AB1328" t="s">
        <v>55</v>
      </c>
      <c r="AC1328">
        <v>42759</v>
      </c>
      <c r="AD1328" t="s">
        <v>93</v>
      </c>
      <c r="AE1328" t="s">
        <v>104</v>
      </c>
      <c r="AF1328" t="s">
        <v>45</v>
      </c>
      <c r="AG1328">
        <v>3</v>
      </c>
    </row>
    <row r="1329" spans="1:33" x14ac:dyDescent="0.3">
      <c r="A1329">
        <v>1754</v>
      </c>
      <c r="B1329" t="s">
        <v>5266</v>
      </c>
      <c r="C1329" t="s">
        <v>5267</v>
      </c>
      <c r="D1329" s="6" t="str">
        <f>CONCATENATE(employee_data36[[#This Row],[FirstName]], "-",employee_data36[[#This Row],[LastName]] )</f>
        <v>Felix-Fritz</v>
      </c>
      <c r="E1329" s="1">
        <v>44817</v>
      </c>
      <c r="F1329" s="1"/>
      <c r="G1329" s="7" t="str">
        <f>IF(ISBLANK(employee_data36[[#This Row],[ExitDate]]),"Yes","")</f>
        <v>Yes</v>
      </c>
      <c r="H1329" t="s">
        <v>28</v>
      </c>
      <c r="I1329" t="s">
        <v>5268</v>
      </c>
      <c r="J1329" t="s">
        <v>5269</v>
      </c>
      <c r="K1329" t="s">
        <v>31</v>
      </c>
      <c r="L1329" t="s">
        <v>32</v>
      </c>
      <c r="M1329" s="6" t="str">
        <f>IF(ISBLANK(employee_data36[[#This Row],[ExitDate]]),"1","0")</f>
        <v>1</v>
      </c>
      <c r="N1329" s="6" t="str">
        <f>IF(employee_data36[[#This Row],[EmployeeStatus]]="Active", "Active", "Tidak Active")</f>
        <v>Active</v>
      </c>
      <c r="O1329" t="s">
        <v>52</v>
      </c>
      <c r="P1329" t="s">
        <v>34</v>
      </c>
      <c r="Q1329" t="s">
        <v>35</v>
      </c>
      <c r="R1329" t="s">
        <v>36</v>
      </c>
      <c r="S1329" t="s">
        <v>37</v>
      </c>
      <c r="T1329" t="s">
        <v>38</v>
      </c>
      <c r="U1329" t="s">
        <v>177</v>
      </c>
      <c r="V1329" s="1">
        <v>33560</v>
      </c>
      <c r="W1329" s="6">
        <f>DATEDIF(employee_data36[[#This Row],[DOB]],DATE(2023, 1, 1), "Y")</f>
        <v>31</v>
      </c>
      <c r="X1329" s="6" t="str">
        <f>IF(employee_data3[[#This Row],[Age]]&lt;=25, "Remaja", IF(employee_data3[[#This Row],[Age]]&lt;=55, "Dewasa", "Lansia"))</f>
        <v>Dewasa</v>
      </c>
      <c r="Y1329" s="7" t="str">
        <f>CONCATENATE(employee_data36[[#This Row],[First-LastName]]," ",employee_data36[[#This Row],[DOB]])</f>
        <v>Felix-Fritz 33560</v>
      </c>
      <c r="Z1329" t="s">
        <v>40</v>
      </c>
      <c r="AA1329" t="s">
        <v>243</v>
      </c>
      <c r="AB1329" t="s">
        <v>55</v>
      </c>
      <c r="AC1329">
        <v>61961</v>
      </c>
      <c r="AD1329" t="s">
        <v>128</v>
      </c>
      <c r="AE1329" t="s">
        <v>75</v>
      </c>
      <c r="AF1329" t="s">
        <v>45</v>
      </c>
      <c r="AG1329">
        <v>3</v>
      </c>
    </row>
    <row r="1330" spans="1:33" x14ac:dyDescent="0.3">
      <c r="A1330">
        <v>1755</v>
      </c>
      <c r="B1330" t="s">
        <v>5270</v>
      </c>
      <c r="C1330" t="s">
        <v>438</v>
      </c>
      <c r="D1330" s="6" t="str">
        <f>CONCATENATE(employee_data36[[#This Row],[FirstName]], "-",employee_data36[[#This Row],[LastName]] )</f>
        <v>Amira-Mcmillan</v>
      </c>
      <c r="E1330" s="1">
        <v>43467</v>
      </c>
      <c r="F1330" s="1"/>
      <c r="G1330" s="7" t="str">
        <f>IF(ISBLANK(employee_data36[[#This Row],[ExitDate]]),"Yes","")</f>
        <v>Yes</v>
      </c>
      <c r="H1330" t="s">
        <v>28</v>
      </c>
      <c r="I1330" t="s">
        <v>5271</v>
      </c>
      <c r="J1330" t="s">
        <v>5272</v>
      </c>
      <c r="K1330" t="s">
        <v>133</v>
      </c>
      <c r="L1330" t="s">
        <v>32</v>
      </c>
      <c r="M1330" s="6" t="str">
        <f>IF(ISBLANK(employee_data36[[#This Row],[ExitDate]]),"1","0")</f>
        <v>1</v>
      </c>
      <c r="N1330" s="6" t="str">
        <f>IF(employee_data36[[#This Row],[EmployeeStatus]]="Active", "Active", "Tidak Active")</f>
        <v>Active</v>
      </c>
      <c r="O1330" t="s">
        <v>52</v>
      </c>
      <c r="P1330" t="s">
        <v>64</v>
      </c>
      <c r="Q1330" t="s">
        <v>63</v>
      </c>
      <c r="R1330" t="s">
        <v>36</v>
      </c>
      <c r="S1330" t="s">
        <v>37</v>
      </c>
      <c r="T1330" t="s">
        <v>38</v>
      </c>
      <c r="U1330" t="s">
        <v>81</v>
      </c>
      <c r="V1330" s="1">
        <v>34612</v>
      </c>
      <c r="W1330" s="6">
        <f>DATEDIF(employee_data36[[#This Row],[DOB]],DATE(2023, 1, 1), "Y")</f>
        <v>28</v>
      </c>
      <c r="X1330" s="6" t="str">
        <f>IF(employee_data3[[#This Row],[Age]]&lt;=25, "Remaja", IF(employee_data3[[#This Row],[Age]]&lt;=55, "Dewasa", "Lansia"))</f>
        <v>Dewasa</v>
      </c>
      <c r="Y1330" s="7" t="str">
        <f>CONCATENATE(employee_data36[[#This Row],[First-LastName]]," ",employee_data36[[#This Row],[DOB]])</f>
        <v>Amira-Mcmillan 34612</v>
      </c>
      <c r="Z1330" t="s">
        <v>40</v>
      </c>
      <c r="AA1330" t="s">
        <v>226</v>
      </c>
      <c r="AB1330" t="s">
        <v>55</v>
      </c>
      <c r="AC1330">
        <v>45449</v>
      </c>
      <c r="AD1330" t="s">
        <v>74</v>
      </c>
      <c r="AE1330" t="s">
        <v>44</v>
      </c>
      <c r="AF1330" t="s">
        <v>45</v>
      </c>
      <c r="AG1330">
        <v>3</v>
      </c>
    </row>
    <row r="1331" spans="1:33" x14ac:dyDescent="0.3">
      <c r="A1331">
        <v>1756</v>
      </c>
      <c r="B1331" t="s">
        <v>5273</v>
      </c>
      <c r="C1331" t="s">
        <v>433</v>
      </c>
      <c r="D1331" s="6" t="str">
        <f>CONCATENATE(employee_data36[[#This Row],[FirstName]], "-",employee_data36[[#This Row],[LastName]] )</f>
        <v>Annabelle-Graham</v>
      </c>
      <c r="E1331" s="1">
        <v>44718</v>
      </c>
      <c r="F1331" s="1"/>
      <c r="G1331" s="7" t="str">
        <f>IF(ISBLANK(employee_data36[[#This Row],[ExitDate]]),"Yes","")</f>
        <v>Yes</v>
      </c>
      <c r="H1331" t="s">
        <v>28</v>
      </c>
      <c r="I1331" t="s">
        <v>5274</v>
      </c>
      <c r="J1331" t="s">
        <v>5275</v>
      </c>
      <c r="K1331" t="s">
        <v>50</v>
      </c>
      <c r="L1331" t="s">
        <v>32</v>
      </c>
      <c r="M1331" s="6" t="str">
        <f>IF(ISBLANK(employee_data36[[#This Row],[ExitDate]]),"1","0")</f>
        <v>1</v>
      </c>
      <c r="N1331" s="6" t="str">
        <f>IF(employee_data36[[#This Row],[EmployeeStatus]]="Active", "Active", "Tidak Active")</f>
        <v>Active</v>
      </c>
      <c r="O1331" t="s">
        <v>52</v>
      </c>
      <c r="P1331" t="s">
        <v>51</v>
      </c>
      <c r="Q1331" t="s">
        <v>52</v>
      </c>
      <c r="R1331" t="s">
        <v>36</v>
      </c>
      <c r="S1331" t="s">
        <v>37</v>
      </c>
      <c r="T1331" t="s">
        <v>38</v>
      </c>
      <c r="U1331" t="s">
        <v>148</v>
      </c>
      <c r="V1331" s="1">
        <v>22365</v>
      </c>
      <c r="W1331" s="6">
        <f>DATEDIF(employee_data36[[#This Row],[DOB]],DATE(2023, 1, 1), "Y")</f>
        <v>61</v>
      </c>
      <c r="X1331" s="6" t="str">
        <f>IF(employee_data3[[#This Row],[Age]]&lt;=25, "Remaja", IF(employee_data3[[#This Row],[Age]]&lt;=55, "Dewasa", "Lansia"))</f>
        <v>Lansia</v>
      </c>
      <c r="Y1331" s="7" t="str">
        <f>CONCATENATE(employee_data36[[#This Row],[First-LastName]]," ",employee_data36[[#This Row],[DOB]])</f>
        <v>Annabelle-Graham 22365</v>
      </c>
      <c r="Z1331" t="s">
        <v>40</v>
      </c>
      <c r="AA1331" t="s">
        <v>216</v>
      </c>
      <c r="AB1331" t="s">
        <v>55</v>
      </c>
      <c r="AC1331">
        <v>32636</v>
      </c>
      <c r="AD1331" t="s">
        <v>93</v>
      </c>
      <c r="AE1331" t="s">
        <v>44</v>
      </c>
      <c r="AF1331" t="s">
        <v>45</v>
      </c>
      <c r="AG1331">
        <v>3</v>
      </c>
    </row>
    <row r="1332" spans="1:33" x14ac:dyDescent="0.3">
      <c r="A1332">
        <v>1757</v>
      </c>
      <c r="B1332" t="s">
        <v>5276</v>
      </c>
      <c r="C1332" t="s">
        <v>628</v>
      </c>
      <c r="D1332" s="6" t="str">
        <f>CONCATENATE(employee_data36[[#This Row],[FirstName]], "-",employee_data36[[#This Row],[LastName]] )</f>
        <v>Leia-Mccann</v>
      </c>
      <c r="E1332" s="1">
        <v>43839</v>
      </c>
      <c r="F1332" s="1"/>
      <c r="G1332" s="7" t="str">
        <f>IF(ISBLANK(employee_data36[[#This Row],[ExitDate]]),"Yes","")</f>
        <v>Yes</v>
      </c>
      <c r="H1332" t="s">
        <v>28</v>
      </c>
      <c r="I1332" t="s">
        <v>5277</v>
      </c>
      <c r="J1332" t="s">
        <v>5278</v>
      </c>
      <c r="K1332" t="s">
        <v>139</v>
      </c>
      <c r="L1332" t="s">
        <v>32</v>
      </c>
      <c r="M1332" s="6" t="str">
        <f>IF(ISBLANK(employee_data36[[#This Row],[ExitDate]]),"1","0")</f>
        <v>1</v>
      </c>
      <c r="N1332" s="6" t="str">
        <f>IF(employee_data36[[#This Row],[EmployeeStatus]]="Active", "Active", "Tidak Active")</f>
        <v>Active</v>
      </c>
      <c r="O1332" t="s">
        <v>63</v>
      </c>
      <c r="P1332" t="s">
        <v>51</v>
      </c>
      <c r="Q1332" t="s">
        <v>35</v>
      </c>
      <c r="R1332" t="s">
        <v>36</v>
      </c>
      <c r="S1332" t="s">
        <v>37</v>
      </c>
      <c r="T1332" t="s">
        <v>38</v>
      </c>
      <c r="U1332" t="s">
        <v>39</v>
      </c>
      <c r="V1332" s="1">
        <v>31079</v>
      </c>
      <c r="W1332" s="6">
        <f>DATEDIF(employee_data36[[#This Row],[DOB]],DATE(2023, 1, 1), "Y")</f>
        <v>37</v>
      </c>
      <c r="X1332" s="6" t="str">
        <f>IF(employee_data3[[#This Row],[Age]]&lt;=25, "Remaja", IF(employee_data3[[#This Row],[Age]]&lt;=55, "Dewasa", "Lansia"))</f>
        <v>Dewasa</v>
      </c>
      <c r="Y1332" s="7" t="str">
        <f>CONCATENATE(employee_data36[[#This Row],[First-LastName]]," ",employee_data36[[#This Row],[DOB]])</f>
        <v>Leia-Mccann 31079</v>
      </c>
      <c r="Z1332" t="s">
        <v>40</v>
      </c>
      <c r="AA1332" t="s">
        <v>184</v>
      </c>
      <c r="AB1332" t="s">
        <v>42</v>
      </c>
      <c r="AC1332">
        <v>74346</v>
      </c>
      <c r="AD1332" t="s">
        <v>43</v>
      </c>
      <c r="AE1332" t="s">
        <v>44</v>
      </c>
      <c r="AF1332" t="s">
        <v>45</v>
      </c>
      <c r="AG1332">
        <v>3</v>
      </c>
    </row>
    <row r="1333" spans="1:33" x14ac:dyDescent="0.3">
      <c r="A1333">
        <v>1758</v>
      </c>
      <c r="B1333" t="s">
        <v>1607</v>
      </c>
      <c r="C1333" t="s">
        <v>1479</v>
      </c>
      <c r="D1333" s="6" t="str">
        <f>CONCATENATE(employee_data36[[#This Row],[FirstName]], "-",employee_data36[[#This Row],[LastName]] )</f>
        <v>Henry-Gray</v>
      </c>
      <c r="E1333" s="1">
        <v>43468</v>
      </c>
      <c r="F1333" s="1"/>
      <c r="G1333" s="7" t="str">
        <f>IF(ISBLANK(employee_data36[[#This Row],[ExitDate]]),"Yes","")</f>
        <v>Yes</v>
      </c>
      <c r="H1333" t="s">
        <v>28</v>
      </c>
      <c r="I1333" t="s">
        <v>5279</v>
      </c>
      <c r="J1333" t="s">
        <v>5280</v>
      </c>
      <c r="K1333" t="s">
        <v>80</v>
      </c>
      <c r="L1333" t="s">
        <v>32</v>
      </c>
      <c r="M1333" s="6" t="str">
        <f>IF(ISBLANK(employee_data36[[#This Row],[ExitDate]]),"1","0")</f>
        <v>1</v>
      </c>
      <c r="N1333" s="6" t="str">
        <f>IF(employee_data36[[#This Row],[EmployeeStatus]]="Active", "Active", "Tidak Active")</f>
        <v>Active</v>
      </c>
      <c r="O1333" t="s">
        <v>52</v>
      </c>
      <c r="P1333" t="s">
        <v>64</v>
      </c>
      <c r="Q1333" t="s">
        <v>52</v>
      </c>
      <c r="R1333" t="s">
        <v>36</v>
      </c>
      <c r="S1333" t="s">
        <v>37</v>
      </c>
      <c r="T1333" t="s">
        <v>38</v>
      </c>
      <c r="U1333" t="s">
        <v>148</v>
      </c>
      <c r="V1333" s="1">
        <v>21327</v>
      </c>
      <c r="W1333" s="6">
        <f>DATEDIF(employee_data36[[#This Row],[DOB]],DATE(2023, 1, 1), "Y")</f>
        <v>64</v>
      </c>
      <c r="X1333" s="6" t="str">
        <f>IF(employee_data3[[#This Row],[Age]]&lt;=25, "Remaja", IF(employee_data3[[#This Row],[Age]]&lt;=55, "Dewasa", "Lansia"))</f>
        <v>Lansia</v>
      </c>
      <c r="Y1333" s="7" t="str">
        <f>CONCATENATE(employee_data36[[#This Row],[First-LastName]]," ",employee_data36[[#This Row],[DOB]])</f>
        <v>Henry-Gray 21327</v>
      </c>
      <c r="Z1333" t="s">
        <v>40</v>
      </c>
      <c r="AA1333" t="s">
        <v>395</v>
      </c>
      <c r="AB1333" t="s">
        <v>55</v>
      </c>
      <c r="AC1333">
        <v>61791</v>
      </c>
      <c r="AD1333" t="s">
        <v>43</v>
      </c>
      <c r="AE1333" t="s">
        <v>75</v>
      </c>
      <c r="AF1333" t="s">
        <v>45</v>
      </c>
      <c r="AG1333">
        <v>3</v>
      </c>
    </row>
    <row r="1334" spans="1:33" x14ac:dyDescent="0.3">
      <c r="A1334">
        <v>1759</v>
      </c>
      <c r="B1334" t="s">
        <v>5281</v>
      </c>
      <c r="C1334" t="s">
        <v>917</v>
      </c>
      <c r="D1334" s="6" t="str">
        <f>CONCATENATE(employee_data36[[#This Row],[FirstName]], "-",employee_data36[[#This Row],[LastName]] )</f>
        <v>Jose-Houston</v>
      </c>
      <c r="E1334" s="1">
        <v>44219</v>
      </c>
      <c r="F1334" s="1">
        <v>44857</v>
      </c>
      <c r="G1334" s="7" t="str">
        <f>IF(ISBLANK(employee_data36[[#This Row],[ExitDate]]),"Yes","")</f>
        <v/>
      </c>
      <c r="H1334" t="s">
        <v>28</v>
      </c>
      <c r="I1334" t="s">
        <v>5282</v>
      </c>
      <c r="J1334" t="s">
        <v>5283</v>
      </c>
      <c r="K1334" t="s">
        <v>168</v>
      </c>
      <c r="L1334" t="s">
        <v>32</v>
      </c>
      <c r="M1334" s="6" t="str">
        <f>IF(ISBLANK(employee_data36[[#This Row],[ExitDate]]),"1","0")</f>
        <v>0</v>
      </c>
      <c r="N1334" s="6" t="str">
        <f>IF(employee_data36[[#This Row],[EmployeeStatus]]="Active", "Active", "Tidak Active")</f>
        <v>Active</v>
      </c>
      <c r="O1334" t="s">
        <v>33</v>
      </c>
      <c r="P1334" t="s">
        <v>64</v>
      </c>
      <c r="Q1334" t="s">
        <v>52</v>
      </c>
      <c r="R1334" t="s">
        <v>140</v>
      </c>
      <c r="S1334" t="s">
        <v>5284</v>
      </c>
      <c r="T1334" t="s">
        <v>38</v>
      </c>
      <c r="U1334" t="s">
        <v>81</v>
      </c>
      <c r="V1334" s="1">
        <v>17512</v>
      </c>
      <c r="W1334" s="6">
        <f>DATEDIF(employee_data36[[#This Row],[DOB]],DATE(2023, 1, 1), "Y")</f>
        <v>75</v>
      </c>
      <c r="X1334" s="6" t="str">
        <f>IF(employee_data3[[#This Row],[Age]]&lt;=25, "Remaja", IF(employee_data3[[#This Row],[Age]]&lt;=55, "Dewasa", "Lansia"))</f>
        <v>Lansia</v>
      </c>
      <c r="Y1334" s="7" t="str">
        <f>CONCATENATE(employee_data36[[#This Row],[First-LastName]]," ",employee_data36[[#This Row],[DOB]])</f>
        <v>Jose-Houston 17512</v>
      </c>
      <c r="Z1334" t="s">
        <v>40</v>
      </c>
      <c r="AA1334" t="s">
        <v>178</v>
      </c>
      <c r="AB1334" t="s">
        <v>55</v>
      </c>
      <c r="AC1334">
        <v>40003</v>
      </c>
      <c r="AD1334" t="s">
        <v>43</v>
      </c>
      <c r="AE1334" t="s">
        <v>84</v>
      </c>
      <c r="AF1334" t="s">
        <v>45</v>
      </c>
      <c r="AG1334">
        <v>3</v>
      </c>
    </row>
    <row r="1335" spans="1:33" x14ac:dyDescent="0.3">
      <c r="A1335">
        <v>1760</v>
      </c>
      <c r="B1335" t="s">
        <v>5285</v>
      </c>
      <c r="C1335" t="s">
        <v>387</v>
      </c>
      <c r="D1335" s="6" t="str">
        <f>CONCATENATE(employee_data36[[#This Row],[FirstName]], "-",employee_data36[[#This Row],[LastName]] )</f>
        <v>Janessa-Mcconnell</v>
      </c>
      <c r="E1335" s="1">
        <v>43869</v>
      </c>
      <c r="F1335" s="1">
        <v>43955</v>
      </c>
      <c r="G1335" s="7" t="str">
        <f>IF(ISBLANK(employee_data36[[#This Row],[ExitDate]]),"Yes","")</f>
        <v/>
      </c>
      <c r="H1335" t="s">
        <v>28</v>
      </c>
      <c r="I1335" t="s">
        <v>5286</v>
      </c>
      <c r="J1335" t="s">
        <v>5287</v>
      </c>
      <c r="K1335" t="s">
        <v>98</v>
      </c>
      <c r="L1335" t="s">
        <v>32</v>
      </c>
      <c r="M1335" s="6" t="str">
        <f>IF(ISBLANK(employee_data36[[#This Row],[ExitDate]]),"1","0")</f>
        <v>0</v>
      </c>
      <c r="N1335" s="6" t="str">
        <f>IF(employee_data36[[#This Row],[EmployeeStatus]]="Active", "Active", "Tidak Active")</f>
        <v>Active</v>
      </c>
      <c r="O1335" t="s">
        <v>52</v>
      </c>
      <c r="P1335" t="s">
        <v>34</v>
      </c>
      <c r="Q1335" t="s">
        <v>52</v>
      </c>
      <c r="R1335" t="s">
        <v>175</v>
      </c>
      <c r="S1335" t="s">
        <v>5288</v>
      </c>
      <c r="T1335" t="s">
        <v>38</v>
      </c>
      <c r="U1335" t="s">
        <v>81</v>
      </c>
      <c r="V1335" s="1">
        <v>34201</v>
      </c>
      <c r="W1335" s="6">
        <f>DATEDIF(employee_data36[[#This Row],[DOB]],DATE(2023, 1, 1), "Y")</f>
        <v>29</v>
      </c>
      <c r="X1335" s="6" t="str">
        <f>IF(employee_data3[[#This Row],[Age]]&lt;=25, "Remaja", IF(employee_data3[[#This Row],[Age]]&lt;=55, "Dewasa", "Lansia"))</f>
        <v>Dewasa</v>
      </c>
      <c r="Y1335" s="7" t="str">
        <f>CONCATENATE(employee_data36[[#This Row],[First-LastName]]," ",employee_data36[[#This Row],[DOB]])</f>
        <v>Janessa-Mcconnell 34201</v>
      </c>
      <c r="Z1335" t="s">
        <v>40</v>
      </c>
      <c r="AA1335" t="s">
        <v>226</v>
      </c>
      <c r="AB1335" t="s">
        <v>55</v>
      </c>
      <c r="AC1335">
        <v>93320</v>
      </c>
      <c r="AD1335" t="s">
        <v>56</v>
      </c>
      <c r="AE1335" t="s">
        <v>75</v>
      </c>
      <c r="AF1335" t="s">
        <v>45</v>
      </c>
      <c r="AG1335">
        <v>3</v>
      </c>
    </row>
    <row r="1336" spans="1:33" x14ac:dyDescent="0.3">
      <c r="A1336">
        <v>1761</v>
      </c>
      <c r="B1336" t="s">
        <v>5289</v>
      </c>
      <c r="C1336" t="s">
        <v>425</v>
      </c>
      <c r="D1336" s="6" t="str">
        <f>CONCATENATE(employee_data36[[#This Row],[FirstName]], "-",employee_data36[[#This Row],[LastName]] )</f>
        <v>Samson-Ellis</v>
      </c>
      <c r="E1336" s="1">
        <v>44498</v>
      </c>
      <c r="F1336" s="1">
        <v>44775</v>
      </c>
      <c r="G1336" s="7" t="str">
        <f>IF(ISBLANK(employee_data36[[#This Row],[ExitDate]]),"Yes","")</f>
        <v/>
      </c>
      <c r="H1336" t="s">
        <v>28</v>
      </c>
      <c r="I1336" t="s">
        <v>5290</v>
      </c>
      <c r="J1336" t="s">
        <v>5291</v>
      </c>
      <c r="K1336" t="s">
        <v>118</v>
      </c>
      <c r="L1336" t="s">
        <v>745</v>
      </c>
      <c r="M1336" s="6" t="str">
        <f>IF(ISBLANK(employee_data36[[#This Row],[ExitDate]]),"1","0")</f>
        <v>0</v>
      </c>
      <c r="N1336" s="6" t="str">
        <f>IF(employee_data36[[#This Row],[EmployeeStatus]]="Active", "Active", "Tidak Active")</f>
        <v>Tidak Active</v>
      </c>
      <c r="O1336" t="s">
        <v>33</v>
      </c>
      <c r="P1336" t="s">
        <v>34</v>
      </c>
      <c r="Q1336" t="s">
        <v>35</v>
      </c>
      <c r="R1336" t="s">
        <v>175</v>
      </c>
      <c r="S1336" t="s">
        <v>5292</v>
      </c>
      <c r="T1336" t="s">
        <v>38</v>
      </c>
      <c r="U1336" t="s">
        <v>90</v>
      </c>
      <c r="V1336" s="1">
        <v>22417</v>
      </c>
      <c r="W1336" s="6">
        <f>DATEDIF(employee_data36[[#This Row],[DOB]],DATE(2023, 1, 1), "Y")</f>
        <v>61</v>
      </c>
      <c r="X1336" s="6" t="str">
        <f>IF(employee_data3[[#This Row],[Age]]&lt;=25, "Remaja", IF(employee_data3[[#This Row],[Age]]&lt;=55, "Dewasa", "Lansia"))</f>
        <v>Lansia</v>
      </c>
      <c r="Y1336" s="7" t="str">
        <f>CONCATENATE(employee_data36[[#This Row],[First-LastName]]," ",employee_data36[[#This Row],[DOB]])</f>
        <v>Samson-Ellis 22417</v>
      </c>
      <c r="Z1336" t="s">
        <v>40</v>
      </c>
      <c r="AA1336" t="s">
        <v>103</v>
      </c>
      <c r="AB1336" t="s">
        <v>42</v>
      </c>
      <c r="AC1336">
        <v>97689</v>
      </c>
      <c r="AD1336" t="s">
        <v>74</v>
      </c>
      <c r="AE1336" t="s">
        <v>84</v>
      </c>
      <c r="AF1336" t="s">
        <v>45</v>
      </c>
      <c r="AG1336">
        <v>3</v>
      </c>
    </row>
    <row r="1337" spans="1:33" x14ac:dyDescent="0.3">
      <c r="A1337">
        <v>1762</v>
      </c>
      <c r="B1337" t="s">
        <v>5293</v>
      </c>
      <c r="C1337" t="s">
        <v>5294</v>
      </c>
      <c r="D1337" s="6" t="str">
        <f>CONCATENATE(employee_data36[[#This Row],[FirstName]], "-",employee_data36[[#This Row],[LastName]] )</f>
        <v>Lauren-Kent</v>
      </c>
      <c r="E1337" s="1">
        <v>45111</v>
      </c>
      <c r="F1337" s="1">
        <v>45119</v>
      </c>
      <c r="G1337" s="7" t="str">
        <f>IF(ISBLANK(employee_data36[[#This Row],[ExitDate]]),"Yes","")</f>
        <v/>
      </c>
      <c r="H1337" t="s">
        <v>28</v>
      </c>
      <c r="I1337" t="s">
        <v>5295</v>
      </c>
      <c r="J1337" t="s">
        <v>5296</v>
      </c>
      <c r="K1337" t="s">
        <v>62</v>
      </c>
      <c r="L1337" t="s">
        <v>745</v>
      </c>
      <c r="M1337" s="6" t="str">
        <f>IF(ISBLANK(employee_data36[[#This Row],[ExitDate]]),"1","0")</f>
        <v>0</v>
      </c>
      <c r="N1337" s="6" t="str">
        <f>IF(employee_data36[[#This Row],[EmployeeStatus]]="Active", "Active", "Tidak Active")</f>
        <v>Tidak Active</v>
      </c>
      <c r="O1337" t="s">
        <v>33</v>
      </c>
      <c r="P1337" t="s">
        <v>64</v>
      </c>
      <c r="Q1337" t="s">
        <v>52</v>
      </c>
      <c r="R1337" t="s">
        <v>175</v>
      </c>
      <c r="S1337" t="s">
        <v>5297</v>
      </c>
      <c r="T1337" t="s">
        <v>38</v>
      </c>
      <c r="U1337" t="s">
        <v>594</v>
      </c>
      <c r="V1337" s="1">
        <v>36941</v>
      </c>
      <c r="W1337" s="6">
        <f>DATEDIF(employee_data36[[#This Row],[DOB]],DATE(2023, 1, 1), "Y")</f>
        <v>21</v>
      </c>
      <c r="X1337" s="6" t="str">
        <f>IF(employee_data3[[#This Row],[Age]]&lt;=25, "Remaja", IF(employee_data3[[#This Row],[Age]]&lt;=55, "Dewasa", "Lansia"))</f>
        <v>Remaja</v>
      </c>
      <c r="Y1337" s="7" t="str">
        <f>CONCATENATE(employee_data36[[#This Row],[First-LastName]]," ",employee_data36[[#This Row],[DOB]])</f>
        <v>Lauren-Kent 36941</v>
      </c>
      <c r="Z1337" t="s">
        <v>40</v>
      </c>
      <c r="AA1337" t="s">
        <v>226</v>
      </c>
      <c r="AB1337" t="s">
        <v>42</v>
      </c>
      <c r="AC1337">
        <v>37569</v>
      </c>
      <c r="AD1337" t="s">
        <v>43</v>
      </c>
      <c r="AE1337" t="s">
        <v>104</v>
      </c>
      <c r="AF1337" t="s">
        <v>45</v>
      </c>
      <c r="AG1337">
        <v>3</v>
      </c>
    </row>
    <row r="1338" spans="1:33" x14ac:dyDescent="0.3">
      <c r="A1338">
        <v>1763</v>
      </c>
      <c r="B1338" t="s">
        <v>5029</v>
      </c>
      <c r="C1338" t="s">
        <v>3392</v>
      </c>
      <c r="D1338" s="6" t="str">
        <f>CONCATENATE(employee_data36[[#This Row],[FirstName]], "-",employee_data36[[#This Row],[LastName]] )</f>
        <v>Mckenzie-Mack</v>
      </c>
      <c r="E1338" s="1">
        <v>45022</v>
      </c>
      <c r="F1338" s="1"/>
      <c r="G1338" s="7" t="str">
        <f>IF(ISBLANK(employee_data36[[#This Row],[ExitDate]]),"Yes","")</f>
        <v>Yes</v>
      </c>
      <c r="H1338" t="s">
        <v>28</v>
      </c>
      <c r="I1338" t="s">
        <v>5298</v>
      </c>
      <c r="J1338" t="s">
        <v>5299</v>
      </c>
      <c r="K1338" t="s">
        <v>89</v>
      </c>
      <c r="L1338" t="s">
        <v>32</v>
      </c>
      <c r="M1338" s="6" t="str">
        <f>IF(ISBLANK(employee_data36[[#This Row],[ExitDate]]),"1","0")</f>
        <v>1</v>
      </c>
      <c r="N1338" s="6" t="str">
        <f>IF(employee_data36[[#This Row],[EmployeeStatus]]="Active", "Active", "Tidak Active")</f>
        <v>Active</v>
      </c>
      <c r="O1338" t="s">
        <v>52</v>
      </c>
      <c r="P1338" t="s">
        <v>64</v>
      </c>
      <c r="Q1338" t="s">
        <v>63</v>
      </c>
      <c r="R1338" t="s">
        <v>36</v>
      </c>
      <c r="S1338" t="s">
        <v>37</v>
      </c>
      <c r="T1338" t="s">
        <v>38</v>
      </c>
      <c r="U1338" t="s">
        <v>111</v>
      </c>
      <c r="V1338" s="1">
        <v>18276</v>
      </c>
      <c r="W1338" s="6">
        <f>DATEDIF(employee_data36[[#This Row],[DOB]],DATE(2023, 1, 1), "Y")</f>
        <v>72</v>
      </c>
      <c r="X1338" s="6" t="str">
        <f>IF(employee_data3[[#This Row],[Age]]&lt;=25, "Remaja", IF(employee_data3[[#This Row],[Age]]&lt;=55, "Dewasa", "Lansia"))</f>
        <v>Lansia</v>
      </c>
      <c r="Y1338" s="7" t="str">
        <f>CONCATENATE(employee_data36[[#This Row],[First-LastName]]," ",employee_data36[[#This Row],[DOB]])</f>
        <v>Mckenzie-Mack 18276</v>
      </c>
      <c r="Z1338" t="s">
        <v>40</v>
      </c>
      <c r="AA1338" t="s">
        <v>381</v>
      </c>
      <c r="AB1338" t="s">
        <v>42</v>
      </c>
      <c r="AC1338">
        <v>11574</v>
      </c>
      <c r="AD1338" t="s">
        <v>128</v>
      </c>
      <c r="AE1338" t="s">
        <v>44</v>
      </c>
      <c r="AF1338" t="s">
        <v>45</v>
      </c>
      <c r="AG1338">
        <v>3</v>
      </c>
    </row>
    <row r="1339" spans="1:33" x14ac:dyDescent="0.3">
      <c r="A1339">
        <v>1764</v>
      </c>
      <c r="B1339" t="s">
        <v>5300</v>
      </c>
      <c r="C1339" t="s">
        <v>4186</v>
      </c>
      <c r="D1339" s="6" t="str">
        <f>CONCATENATE(employee_data36[[#This Row],[FirstName]], "-",employee_data36[[#This Row],[LastName]] )</f>
        <v>Donavan-Chavez</v>
      </c>
      <c r="E1339" s="1">
        <v>44943</v>
      </c>
      <c r="F1339" s="1"/>
      <c r="G1339" s="7" t="str">
        <f>IF(ISBLANK(employee_data36[[#This Row],[ExitDate]]),"Yes","")</f>
        <v>Yes</v>
      </c>
      <c r="H1339" t="s">
        <v>28</v>
      </c>
      <c r="I1339" t="s">
        <v>5301</v>
      </c>
      <c r="J1339" t="s">
        <v>5302</v>
      </c>
      <c r="K1339" t="s">
        <v>31</v>
      </c>
      <c r="L1339" t="s">
        <v>32</v>
      </c>
      <c r="M1339" s="6" t="str">
        <f>IF(ISBLANK(employee_data36[[#This Row],[ExitDate]]),"1","0")</f>
        <v>1</v>
      </c>
      <c r="N1339" s="6" t="str">
        <f>IF(employee_data36[[#This Row],[EmployeeStatus]]="Active", "Active", "Tidak Active")</f>
        <v>Active</v>
      </c>
      <c r="O1339" t="s">
        <v>63</v>
      </c>
      <c r="P1339" t="s">
        <v>51</v>
      </c>
      <c r="Q1339" t="s">
        <v>35</v>
      </c>
      <c r="R1339" t="s">
        <v>36</v>
      </c>
      <c r="S1339" t="s">
        <v>37</v>
      </c>
      <c r="T1339" t="s">
        <v>38</v>
      </c>
      <c r="U1339" t="s">
        <v>111</v>
      </c>
      <c r="V1339" s="1">
        <v>17900</v>
      </c>
      <c r="W1339" s="6">
        <f>DATEDIF(employee_data36[[#This Row],[DOB]],DATE(2023, 1, 1), "Y")</f>
        <v>73</v>
      </c>
      <c r="X1339" s="6" t="str">
        <f>IF(employee_data3[[#This Row],[Age]]&lt;=25, "Remaja", IF(employee_data3[[#This Row],[Age]]&lt;=55, "Dewasa", "Lansia"))</f>
        <v>Lansia</v>
      </c>
      <c r="Y1339" s="7" t="str">
        <f>CONCATENATE(employee_data36[[#This Row],[First-LastName]]," ",employee_data36[[#This Row],[DOB]])</f>
        <v>Donavan-Chavez 17900</v>
      </c>
      <c r="Z1339" t="s">
        <v>40</v>
      </c>
      <c r="AA1339" t="s">
        <v>113</v>
      </c>
      <c r="AB1339" t="s">
        <v>42</v>
      </c>
      <c r="AC1339">
        <v>18917</v>
      </c>
      <c r="AD1339" t="s">
        <v>93</v>
      </c>
      <c r="AE1339" t="s">
        <v>84</v>
      </c>
      <c r="AF1339" t="s">
        <v>45</v>
      </c>
      <c r="AG1339">
        <v>3</v>
      </c>
    </row>
    <row r="1340" spans="1:33" x14ac:dyDescent="0.3">
      <c r="A1340">
        <v>1765</v>
      </c>
      <c r="B1340" t="s">
        <v>5303</v>
      </c>
      <c r="C1340" t="s">
        <v>5304</v>
      </c>
      <c r="D1340" s="6" t="str">
        <f>CONCATENATE(employee_data36[[#This Row],[FirstName]], "-",employee_data36[[#This Row],[LastName]] )</f>
        <v>Haiden-Coffey</v>
      </c>
      <c r="E1340" s="1">
        <v>43755</v>
      </c>
      <c r="F1340" s="1"/>
      <c r="G1340" s="7" t="str">
        <f>IF(ISBLANK(employee_data36[[#This Row],[ExitDate]]),"Yes","")</f>
        <v>Yes</v>
      </c>
      <c r="H1340" t="s">
        <v>728</v>
      </c>
      <c r="I1340" t="s">
        <v>5305</v>
      </c>
      <c r="J1340" t="s">
        <v>5306</v>
      </c>
      <c r="K1340" t="s">
        <v>89</v>
      </c>
      <c r="L1340" t="s">
        <v>32</v>
      </c>
      <c r="M1340" s="6" t="str">
        <f>IF(ISBLANK(employee_data36[[#This Row],[ExitDate]]),"1","0")</f>
        <v>1</v>
      </c>
      <c r="N1340" s="6" t="str">
        <f>IF(employee_data36[[#This Row],[EmployeeStatus]]="Active", "Active", "Tidak Active")</f>
        <v>Active</v>
      </c>
      <c r="O1340" t="s">
        <v>33</v>
      </c>
      <c r="P1340" t="s">
        <v>34</v>
      </c>
      <c r="Q1340" t="s">
        <v>52</v>
      </c>
      <c r="R1340" t="s">
        <v>36</v>
      </c>
      <c r="S1340" t="s">
        <v>37</v>
      </c>
      <c r="T1340" t="s">
        <v>38</v>
      </c>
      <c r="U1340" t="s">
        <v>177</v>
      </c>
      <c r="V1340" s="1">
        <v>33488</v>
      </c>
      <c r="W1340" s="6">
        <f>DATEDIF(employee_data36[[#This Row],[DOB]],DATE(2023, 1, 1), "Y")</f>
        <v>31</v>
      </c>
      <c r="X1340" s="6" t="str">
        <f>IF(employee_data3[[#This Row],[Age]]&lt;=25, "Remaja", IF(employee_data3[[#This Row],[Age]]&lt;=55, "Dewasa", "Lansia"))</f>
        <v>Dewasa</v>
      </c>
      <c r="Y1340" s="7" t="str">
        <f>CONCATENATE(employee_data36[[#This Row],[First-LastName]]," ",employee_data36[[#This Row],[DOB]])</f>
        <v>Haiden-Coffey 33488</v>
      </c>
      <c r="Z1340" t="s">
        <v>40</v>
      </c>
      <c r="AA1340" t="s">
        <v>969</v>
      </c>
      <c r="AB1340" t="s">
        <v>42</v>
      </c>
      <c r="AC1340">
        <v>5819</v>
      </c>
      <c r="AD1340" t="s">
        <v>128</v>
      </c>
      <c r="AE1340" t="s">
        <v>104</v>
      </c>
      <c r="AF1340" t="s">
        <v>45</v>
      </c>
      <c r="AG1340">
        <v>3</v>
      </c>
    </row>
    <row r="1341" spans="1:33" x14ac:dyDescent="0.3">
      <c r="A1341">
        <v>1766</v>
      </c>
      <c r="B1341" t="s">
        <v>2650</v>
      </c>
      <c r="C1341" t="s">
        <v>5307</v>
      </c>
      <c r="D1341" s="6" t="str">
        <f>CONCATENATE(employee_data36[[#This Row],[FirstName]], "-",employee_data36[[#This Row],[LastName]] )</f>
        <v>Kasey-Alexander</v>
      </c>
      <c r="E1341" s="1">
        <v>43638</v>
      </c>
      <c r="F1341" s="1">
        <v>44317</v>
      </c>
      <c r="G1341" s="7" t="str">
        <f>IF(ISBLANK(employee_data36[[#This Row],[ExitDate]]),"Yes","")</f>
        <v/>
      </c>
      <c r="H1341" t="s">
        <v>28</v>
      </c>
      <c r="I1341" t="s">
        <v>5308</v>
      </c>
      <c r="J1341" t="s">
        <v>5309</v>
      </c>
      <c r="K1341" t="s">
        <v>168</v>
      </c>
      <c r="L1341" t="s">
        <v>32</v>
      </c>
      <c r="M1341" s="6" t="str">
        <f>IF(ISBLANK(employee_data36[[#This Row],[ExitDate]]),"1","0")</f>
        <v>0</v>
      </c>
      <c r="N1341" s="6" t="str">
        <f>IF(employee_data36[[#This Row],[EmployeeStatus]]="Active", "Active", "Tidak Active")</f>
        <v>Active</v>
      </c>
      <c r="O1341" t="s">
        <v>33</v>
      </c>
      <c r="P1341" t="s">
        <v>64</v>
      </c>
      <c r="Q1341" t="s">
        <v>35</v>
      </c>
      <c r="R1341" t="s">
        <v>126</v>
      </c>
      <c r="S1341" t="s">
        <v>5310</v>
      </c>
      <c r="T1341" t="s">
        <v>38</v>
      </c>
      <c r="U1341" t="s">
        <v>90</v>
      </c>
      <c r="V1341" s="1">
        <v>21016</v>
      </c>
      <c r="W1341" s="6">
        <f>DATEDIF(employee_data36[[#This Row],[DOB]],DATE(2023, 1, 1), "Y")</f>
        <v>65</v>
      </c>
      <c r="X1341" s="6" t="str">
        <f>IF(employee_data3[[#This Row],[Age]]&lt;=25, "Remaja", IF(employee_data3[[#This Row],[Age]]&lt;=55, "Dewasa", "Lansia"))</f>
        <v>Lansia</v>
      </c>
      <c r="Y1341" s="7" t="str">
        <f>CONCATENATE(employee_data36[[#This Row],[First-LastName]]," ",employee_data36[[#This Row],[DOB]])</f>
        <v>Kasey-Alexander 21016</v>
      </c>
      <c r="Z1341" t="s">
        <v>40</v>
      </c>
      <c r="AA1341" t="s">
        <v>83</v>
      </c>
      <c r="AB1341" t="s">
        <v>42</v>
      </c>
      <c r="AC1341">
        <v>75004</v>
      </c>
      <c r="AD1341" t="s">
        <v>128</v>
      </c>
      <c r="AE1341" t="s">
        <v>84</v>
      </c>
      <c r="AF1341" t="s">
        <v>45</v>
      </c>
      <c r="AG1341">
        <v>3</v>
      </c>
    </row>
    <row r="1342" spans="1:33" x14ac:dyDescent="0.3">
      <c r="A1342">
        <v>1767</v>
      </c>
      <c r="B1342" t="s">
        <v>5311</v>
      </c>
      <c r="C1342" t="s">
        <v>1184</v>
      </c>
      <c r="D1342" s="6" t="str">
        <f>CONCATENATE(employee_data36[[#This Row],[FirstName]], "-",employee_data36[[#This Row],[LastName]] )</f>
        <v>Kenneth-Peters</v>
      </c>
      <c r="E1342" s="1">
        <v>44967</v>
      </c>
      <c r="F1342" s="1">
        <v>45047</v>
      </c>
      <c r="G1342" s="7" t="str">
        <f>IF(ISBLANK(employee_data36[[#This Row],[ExitDate]]),"Yes","")</f>
        <v/>
      </c>
      <c r="H1342" t="s">
        <v>28</v>
      </c>
      <c r="I1342" t="s">
        <v>5312</v>
      </c>
      <c r="J1342" t="s">
        <v>5313</v>
      </c>
      <c r="K1342" t="s">
        <v>98</v>
      </c>
      <c r="L1342" t="s">
        <v>32</v>
      </c>
      <c r="M1342" s="6" t="str">
        <f>IF(ISBLANK(employee_data36[[#This Row],[ExitDate]]),"1","0")</f>
        <v>0</v>
      </c>
      <c r="N1342" s="6" t="str">
        <f>IF(employee_data36[[#This Row],[EmployeeStatus]]="Active", "Active", "Tidak Active")</f>
        <v>Active</v>
      </c>
      <c r="O1342" t="s">
        <v>33</v>
      </c>
      <c r="P1342" t="s">
        <v>51</v>
      </c>
      <c r="Q1342" t="s">
        <v>63</v>
      </c>
      <c r="R1342" t="s">
        <v>140</v>
      </c>
      <c r="S1342" t="s">
        <v>5314</v>
      </c>
      <c r="T1342" t="s">
        <v>38</v>
      </c>
      <c r="U1342" t="s">
        <v>81</v>
      </c>
      <c r="V1342" s="1">
        <v>35064</v>
      </c>
      <c r="W1342" s="6">
        <f>DATEDIF(employee_data36[[#This Row],[DOB]],DATE(2023, 1, 1), "Y")</f>
        <v>27</v>
      </c>
      <c r="X1342" s="6" t="str">
        <f>IF(employee_data3[[#This Row],[Age]]&lt;=25, "Remaja", IF(employee_data3[[#This Row],[Age]]&lt;=55, "Dewasa", "Lansia"))</f>
        <v>Dewasa</v>
      </c>
      <c r="Y1342" s="7" t="str">
        <f>CONCATENATE(employee_data36[[#This Row],[First-LastName]]," ",employee_data36[[#This Row],[DOB]])</f>
        <v>Kenneth-Peters 35064</v>
      </c>
      <c r="Z1342" t="s">
        <v>40</v>
      </c>
      <c r="AA1342" t="s">
        <v>6</v>
      </c>
      <c r="AB1342" t="s">
        <v>42</v>
      </c>
      <c r="AC1342">
        <v>39000</v>
      </c>
      <c r="AD1342" t="s">
        <v>43</v>
      </c>
      <c r="AE1342" t="s">
        <v>104</v>
      </c>
      <c r="AF1342" t="s">
        <v>45</v>
      </c>
      <c r="AG1342">
        <v>3</v>
      </c>
    </row>
    <row r="1343" spans="1:33" x14ac:dyDescent="0.3">
      <c r="A1343">
        <v>1768</v>
      </c>
      <c r="B1343" t="s">
        <v>3194</v>
      </c>
      <c r="C1343" t="s">
        <v>1243</v>
      </c>
      <c r="D1343" s="6" t="str">
        <f>CONCATENATE(employee_data36[[#This Row],[FirstName]], "-",employee_data36[[#This Row],[LastName]] )</f>
        <v>Lucia-Hudson</v>
      </c>
      <c r="E1343" s="1">
        <v>44847</v>
      </c>
      <c r="F1343" s="1">
        <v>45048</v>
      </c>
      <c r="G1343" s="7" t="str">
        <f>IF(ISBLANK(employee_data36[[#This Row],[ExitDate]]),"Yes","")</f>
        <v/>
      </c>
      <c r="H1343" t="s">
        <v>28</v>
      </c>
      <c r="I1343" t="s">
        <v>5315</v>
      </c>
      <c r="J1343" t="s">
        <v>5316</v>
      </c>
      <c r="K1343" t="s">
        <v>118</v>
      </c>
      <c r="L1343" t="s">
        <v>32</v>
      </c>
      <c r="M1343" s="6" t="str">
        <f>IF(ISBLANK(employee_data36[[#This Row],[ExitDate]]),"1","0")</f>
        <v>0</v>
      </c>
      <c r="N1343" s="6" t="str">
        <f>IF(employee_data36[[#This Row],[EmployeeStatus]]="Active", "Active", "Tidak Active")</f>
        <v>Active</v>
      </c>
      <c r="O1343" t="s">
        <v>33</v>
      </c>
      <c r="P1343" t="s">
        <v>34</v>
      </c>
      <c r="Q1343" t="s">
        <v>35</v>
      </c>
      <c r="R1343" t="s">
        <v>175</v>
      </c>
      <c r="S1343" t="s">
        <v>5317</v>
      </c>
      <c r="T1343" t="s">
        <v>38</v>
      </c>
      <c r="U1343" t="s">
        <v>53</v>
      </c>
      <c r="V1343" s="1">
        <v>28182</v>
      </c>
      <c r="W1343" s="6">
        <f>DATEDIF(employee_data36[[#This Row],[DOB]],DATE(2023, 1, 1), "Y")</f>
        <v>45</v>
      </c>
      <c r="X1343" s="6" t="str">
        <f>IF(employee_data3[[#This Row],[Age]]&lt;=25, "Remaja", IF(employee_data3[[#This Row],[Age]]&lt;=55, "Dewasa", "Lansia"))</f>
        <v>Dewasa</v>
      </c>
      <c r="Y1343" s="7" t="str">
        <f>CONCATENATE(employee_data36[[#This Row],[First-LastName]]," ",employee_data36[[#This Row],[DOB]])</f>
        <v>Lucia-Hudson 28182</v>
      </c>
      <c r="Z1343" t="s">
        <v>40</v>
      </c>
      <c r="AA1343" t="s">
        <v>163</v>
      </c>
      <c r="AB1343" t="s">
        <v>42</v>
      </c>
      <c r="AC1343">
        <v>73245</v>
      </c>
      <c r="AD1343" t="s">
        <v>93</v>
      </c>
      <c r="AE1343" t="s">
        <v>84</v>
      </c>
      <c r="AF1343" t="s">
        <v>45</v>
      </c>
      <c r="AG1343">
        <v>3</v>
      </c>
    </row>
    <row r="1344" spans="1:33" x14ac:dyDescent="0.3">
      <c r="A1344">
        <v>1769</v>
      </c>
      <c r="B1344" t="s">
        <v>1282</v>
      </c>
      <c r="C1344" t="s">
        <v>699</v>
      </c>
      <c r="D1344" s="6" t="str">
        <f>CONCATENATE(employee_data36[[#This Row],[FirstName]], "-",employee_data36[[#This Row],[LastName]] )</f>
        <v>Rashad-Randall</v>
      </c>
      <c r="E1344" s="1">
        <v>44992</v>
      </c>
      <c r="F1344" s="1">
        <v>45043</v>
      </c>
      <c r="G1344" s="7" t="str">
        <f>IF(ISBLANK(employee_data36[[#This Row],[ExitDate]]),"Yes","")</f>
        <v/>
      </c>
      <c r="H1344" t="s">
        <v>28</v>
      </c>
      <c r="I1344" t="s">
        <v>5318</v>
      </c>
      <c r="J1344" t="s">
        <v>5319</v>
      </c>
      <c r="K1344" t="s">
        <v>62</v>
      </c>
      <c r="L1344" t="s">
        <v>32</v>
      </c>
      <c r="M1344" s="6" t="str">
        <f>IF(ISBLANK(employee_data36[[#This Row],[ExitDate]]),"1","0")</f>
        <v>0</v>
      </c>
      <c r="N1344" s="6" t="str">
        <f>IF(employee_data36[[#This Row],[EmployeeStatus]]="Active", "Active", "Tidak Active")</f>
        <v>Active</v>
      </c>
      <c r="O1344" t="s">
        <v>33</v>
      </c>
      <c r="P1344" t="s">
        <v>64</v>
      </c>
      <c r="Q1344" t="s">
        <v>35</v>
      </c>
      <c r="R1344" t="s">
        <v>126</v>
      </c>
      <c r="S1344" t="s">
        <v>5320</v>
      </c>
      <c r="T1344" t="s">
        <v>38</v>
      </c>
      <c r="U1344" t="s">
        <v>111</v>
      </c>
      <c r="V1344" s="1">
        <v>27148</v>
      </c>
      <c r="W1344" s="6">
        <f>DATEDIF(employee_data36[[#This Row],[DOB]],DATE(2023, 1, 1), "Y")</f>
        <v>48</v>
      </c>
      <c r="X1344" s="6" t="str">
        <f>IF(employee_data3[[#This Row],[Age]]&lt;=25, "Remaja", IF(employee_data3[[#This Row],[Age]]&lt;=55, "Dewasa", "Lansia"))</f>
        <v>Dewasa</v>
      </c>
      <c r="Y1344" s="7" t="str">
        <f>CONCATENATE(employee_data36[[#This Row],[First-LastName]]," ",employee_data36[[#This Row],[DOB]])</f>
        <v>Rashad-Randall 27148</v>
      </c>
      <c r="Z1344" t="s">
        <v>40</v>
      </c>
      <c r="AA1344" t="s">
        <v>103</v>
      </c>
      <c r="AB1344" t="s">
        <v>55</v>
      </c>
      <c r="AC1344">
        <v>83360</v>
      </c>
      <c r="AD1344" t="s">
        <v>56</v>
      </c>
      <c r="AE1344" t="s">
        <v>44</v>
      </c>
      <c r="AF1344" t="s">
        <v>45</v>
      </c>
      <c r="AG1344">
        <v>3</v>
      </c>
    </row>
    <row r="1345" spans="1:33" x14ac:dyDescent="0.3">
      <c r="A1345">
        <v>1770</v>
      </c>
      <c r="B1345" t="s">
        <v>5321</v>
      </c>
      <c r="C1345" t="s">
        <v>5322</v>
      </c>
      <c r="D1345" s="6" t="str">
        <f>CONCATENATE(employee_data36[[#This Row],[FirstName]], "-",employee_data36[[#This Row],[LastName]] )</f>
        <v>Hayley-York</v>
      </c>
      <c r="E1345" s="1">
        <v>43355</v>
      </c>
      <c r="F1345" s="1"/>
      <c r="G1345" s="7" t="str">
        <f>IF(ISBLANK(employee_data36[[#This Row],[ExitDate]]),"Yes","")</f>
        <v>Yes</v>
      </c>
      <c r="H1345" t="s">
        <v>28</v>
      </c>
      <c r="I1345" t="s">
        <v>5323</v>
      </c>
      <c r="J1345" t="s">
        <v>5324</v>
      </c>
      <c r="K1345" t="s">
        <v>89</v>
      </c>
      <c r="L1345" t="s">
        <v>32</v>
      </c>
      <c r="M1345" s="6" t="str">
        <f>IF(ISBLANK(employee_data36[[#This Row],[ExitDate]]),"1","0")</f>
        <v>1</v>
      </c>
      <c r="N1345" s="6" t="str">
        <f>IF(employee_data36[[#This Row],[EmployeeStatus]]="Active", "Active", "Tidak Active")</f>
        <v>Active</v>
      </c>
      <c r="O1345" t="s">
        <v>52</v>
      </c>
      <c r="P1345" t="s">
        <v>51</v>
      </c>
      <c r="Q1345" t="s">
        <v>63</v>
      </c>
      <c r="R1345" t="s">
        <v>36</v>
      </c>
      <c r="S1345" t="s">
        <v>37</v>
      </c>
      <c r="T1345" t="s">
        <v>38</v>
      </c>
      <c r="U1345" t="s">
        <v>66</v>
      </c>
      <c r="V1345" s="1">
        <v>25997</v>
      </c>
      <c r="W1345" s="6">
        <f>DATEDIF(employee_data36[[#This Row],[DOB]],DATE(2023, 1, 1), "Y")</f>
        <v>51</v>
      </c>
      <c r="X1345" s="6" t="str">
        <f>IF(employee_data3[[#This Row],[Age]]&lt;=25, "Remaja", IF(employee_data3[[#This Row],[Age]]&lt;=55, "Dewasa", "Lansia"))</f>
        <v>Dewasa</v>
      </c>
      <c r="Y1345" s="7" t="str">
        <f>CONCATENATE(employee_data36[[#This Row],[First-LastName]]," ",employee_data36[[#This Row],[DOB]])</f>
        <v>Hayley-York 25997</v>
      </c>
      <c r="Z1345" t="s">
        <v>40</v>
      </c>
      <c r="AA1345" t="s">
        <v>184</v>
      </c>
      <c r="AB1345" t="s">
        <v>55</v>
      </c>
      <c r="AC1345">
        <v>2072</v>
      </c>
      <c r="AD1345" t="s">
        <v>56</v>
      </c>
      <c r="AE1345" t="s">
        <v>75</v>
      </c>
      <c r="AF1345" t="s">
        <v>45</v>
      </c>
      <c r="AG1345">
        <v>3</v>
      </c>
    </row>
    <row r="1346" spans="1:33" x14ac:dyDescent="0.3">
      <c r="A1346">
        <v>1771</v>
      </c>
      <c r="B1346" t="s">
        <v>5325</v>
      </c>
      <c r="C1346" t="s">
        <v>1830</v>
      </c>
      <c r="D1346" s="6" t="str">
        <f>CONCATENATE(employee_data36[[#This Row],[FirstName]], "-",employee_data36[[#This Row],[LastName]] )</f>
        <v>Salma-Shepard</v>
      </c>
      <c r="E1346" s="1">
        <v>44009</v>
      </c>
      <c r="F1346" s="1"/>
      <c r="G1346" s="7" t="str">
        <f>IF(ISBLANK(employee_data36[[#This Row],[ExitDate]]),"Yes","")</f>
        <v>Yes</v>
      </c>
      <c r="H1346" t="s">
        <v>28</v>
      </c>
      <c r="I1346" t="s">
        <v>5326</v>
      </c>
      <c r="J1346" t="s">
        <v>5327</v>
      </c>
      <c r="K1346" t="s">
        <v>31</v>
      </c>
      <c r="L1346" t="s">
        <v>32</v>
      </c>
      <c r="M1346" s="6" t="str">
        <f>IF(ISBLANK(employee_data36[[#This Row],[ExitDate]]),"1","0")</f>
        <v>1</v>
      </c>
      <c r="N1346" s="6" t="str">
        <f>IF(employee_data36[[#This Row],[EmployeeStatus]]="Active", "Active", "Tidak Active")</f>
        <v>Active</v>
      </c>
      <c r="O1346" t="s">
        <v>52</v>
      </c>
      <c r="P1346" t="s">
        <v>34</v>
      </c>
      <c r="Q1346" t="s">
        <v>52</v>
      </c>
      <c r="R1346" t="s">
        <v>36</v>
      </c>
      <c r="S1346" t="s">
        <v>37</v>
      </c>
      <c r="T1346" t="s">
        <v>38</v>
      </c>
      <c r="U1346" t="s">
        <v>286</v>
      </c>
      <c r="V1346" s="1">
        <v>18502</v>
      </c>
      <c r="W1346" s="6">
        <f>DATEDIF(employee_data36[[#This Row],[DOB]],DATE(2023, 1, 1), "Y")</f>
        <v>72</v>
      </c>
      <c r="X1346" s="6" t="str">
        <f>IF(employee_data3[[#This Row],[Age]]&lt;=25, "Remaja", IF(employee_data3[[#This Row],[Age]]&lt;=55, "Dewasa", "Lansia"))</f>
        <v>Lansia</v>
      </c>
      <c r="Y1346" s="7" t="str">
        <f>CONCATENATE(employee_data36[[#This Row],[First-LastName]]," ",employee_data36[[#This Row],[DOB]])</f>
        <v>Salma-Shepard 18502</v>
      </c>
      <c r="Z1346" t="s">
        <v>40</v>
      </c>
      <c r="AA1346" t="s">
        <v>287</v>
      </c>
      <c r="AB1346" t="s">
        <v>55</v>
      </c>
      <c r="AC1346">
        <v>16902</v>
      </c>
      <c r="AD1346" t="s">
        <v>56</v>
      </c>
      <c r="AE1346" t="s">
        <v>44</v>
      </c>
      <c r="AF1346" t="s">
        <v>45</v>
      </c>
      <c r="AG1346">
        <v>3</v>
      </c>
    </row>
    <row r="1347" spans="1:33" x14ac:dyDescent="0.3">
      <c r="A1347">
        <v>1772</v>
      </c>
      <c r="B1347" t="s">
        <v>3659</v>
      </c>
      <c r="C1347" t="s">
        <v>3073</v>
      </c>
      <c r="D1347" s="6" t="str">
        <f>CONCATENATE(employee_data36[[#This Row],[FirstName]], "-",employee_data36[[#This Row],[LastName]] )</f>
        <v>Hallie-Thornton</v>
      </c>
      <c r="E1347" s="1">
        <v>43462</v>
      </c>
      <c r="F1347" s="1">
        <v>44589</v>
      </c>
      <c r="G1347" s="7" t="str">
        <f>IF(ISBLANK(employee_data36[[#This Row],[ExitDate]]),"Yes","")</f>
        <v/>
      </c>
      <c r="H1347" t="s">
        <v>28</v>
      </c>
      <c r="I1347" t="s">
        <v>5328</v>
      </c>
      <c r="J1347" t="s">
        <v>5329</v>
      </c>
      <c r="K1347" t="s">
        <v>133</v>
      </c>
      <c r="L1347" t="s">
        <v>32</v>
      </c>
      <c r="M1347" s="6" t="str">
        <f>IF(ISBLANK(employee_data36[[#This Row],[ExitDate]]),"1","0")</f>
        <v>0</v>
      </c>
      <c r="N1347" s="6" t="str">
        <f>IF(employee_data36[[#This Row],[EmployeeStatus]]="Active", "Active", "Tidak Active")</f>
        <v>Active</v>
      </c>
      <c r="O1347" t="s">
        <v>33</v>
      </c>
      <c r="P1347" t="s">
        <v>51</v>
      </c>
      <c r="Q1347" t="s">
        <v>52</v>
      </c>
      <c r="R1347" t="s">
        <v>126</v>
      </c>
      <c r="S1347" t="s">
        <v>5330</v>
      </c>
      <c r="T1347" t="s">
        <v>38</v>
      </c>
      <c r="U1347" t="s">
        <v>81</v>
      </c>
      <c r="V1347" s="1">
        <v>19903</v>
      </c>
      <c r="W1347" s="6">
        <f>DATEDIF(employee_data36[[#This Row],[DOB]],DATE(2023, 1, 1), "Y")</f>
        <v>68</v>
      </c>
      <c r="X1347" s="6" t="str">
        <f>IF(employee_data3[[#This Row],[Age]]&lt;=25, "Remaja", IF(employee_data3[[#This Row],[Age]]&lt;=55, "Dewasa", "Lansia"))</f>
        <v>Lansia</v>
      </c>
      <c r="Y1347" s="7" t="str">
        <f>CONCATENATE(employee_data36[[#This Row],[First-LastName]]," ",employee_data36[[#This Row],[DOB]])</f>
        <v>Hallie-Thornton 19903</v>
      </c>
      <c r="Z1347" t="s">
        <v>40</v>
      </c>
      <c r="AA1347" t="s">
        <v>83</v>
      </c>
      <c r="AB1347" t="s">
        <v>55</v>
      </c>
      <c r="AC1347">
        <v>70792</v>
      </c>
      <c r="AD1347" t="s">
        <v>128</v>
      </c>
      <c r="AE1347" t="s">
        <v>44</v>
      </c>
      <c r="AF1347" t="s">
        <v>45</v>
      </c>
      <c r="AG1347">
        <v>3</v>
      </c>
    </row>
    <row r="1348" spans="1:33" x14ac:dyDescent="0.3">
      <c r="A1348">
        <v>1773</v>
      </c>
      <c r="B1348" t="s">
        <v>4495</v>
      </c>
      <c r="C1348" t="s">
        <v>5331</v>
      </c>
      <c r="D1348" s="6" t="str">
        <f>CONCATENATE(employee_data36[[#This Row],[FirstName]], "-",employee_data36[[#This Row],[LastName]] )</f>
        <v>Tiana-Bishop</v>
      </c>
      <c r="E1348" s="1">
        <v>44216</v>
      </c>
      <c r="F1348" s="1">
        <v>44993</v>
      </c>
      <c r="G1348" s="7" t="str">
        <f>IF(ISBLANK(employee_data36[[#This Row],[ExitDate]]),"Yes","")</f>
        <v/>
      </c>
      <c r="H1348" t="s">
        <v>28</v>
      </c>
      <c r="I1348" t="s">
        <v>5332</v>
      </c>
      <c r="J1348" t="s">
        <v>5333</v>
      </c>
      <c r="K1348" t="s">
        <v>50</v>
      </c>
      <c r="L1348" t="s">
        <v>32</v>
      </c>
      <c r="M1348" s="6" t="str">
        <f>IF(ISBLANK(employee_data36[[#This Row],[ExitDate]]),"1","0")</f>
        <v>0</v>
      </c>
      <c r="N1348" s="6" t="str">
        <f>IF(employee_data36[[#This Row],[EmployeeStatus]]="Active", "Active", "Tidak Active")</f>
        <v>Active</v>
      </c>
      <c r="O1348" t="s">
        <v>52</v>
      </c>
      <c r="P1348" t="s">
        <v>64</v>
      </c>
      <c r="Q1348" t="s">
        <v>35</v>
      </c>
      <c r="R1348" t="s">
        <v>140</v>
      </c>
      <c r="S1348" t="s">
        <v>5334</v>
      </c>
      <c r="T1348" t="s">
        <v>38</v>
      </c>
      <c r="U1348" t="s">
        <v>101</v>
      </c>
      <c r="V1348" s="1">
        <v>15422</v>
      </c>
      <c r="W1348" s="6">
        <f>DATEDIF(employee_data36[[#This Row],[DOB]],DATE(2023, 1, 1), "Y")</f>
        <v>80</v>
      </c>
      <c r="X1348" s="6" t="str">
        <f>IF(employee_data3[[#This Row],[Age]]&lt;=25, "Remaja", IF(employee_data3[[#This Row],[Age]]&lt;=55, "Dewasa", "Lansia"))</f>
        <v>Lansia</v>
      </c>
      <c r="Y1348" s="7" t="str">
        <f>CONCATENATE(employee_data36[[#This Row],[First-LastName]]," ",employee_data36[[#This Row],[DOB]])</f>
        <v>Tiana-Bishop 15422</v>
      </c>
      <c r="Z1348" t="s">
        <v>40</v>
      </c>
      <c r="AA1348" t="s">
        <v>613</v>
      </c>
      <c r="AB1348" t="s">
        <v>55</v>
      </c>
      <c r="AC1348">
        <v>25699</v>
      </c>
      <c r="AD1348" t="s">
        <v>93</v>
      </c>
      <c r="AE1348" t="s">
        <v>84</v>
      </c>
      <c r="AF1348" t="s">
        <v>45</v>
      </c>
      <c r="AG1348">
        <v>3</v>
      </c>
    </row>
    <row r="1349" spans="1:33" x14ac:dyDescent="0.3">
      <c r="A1349">
        <v>1774</v>
      </c>
      <c r="B1349" t="s">
        <v>5335</v>
      </c>
      <c r="C1349" t="s">
        <v>5193</v>
      </c>
      <c r="D1349" s="6" t="str">
        <f>CONCATENATE(employee_data36[[#This Row],[FirstName]], "-",employee_data36[[#This Row],[LastName]] )</f>
        <v>Regina-Garcia</v>
      </c>
      <c r="E1349" s="1">
        <v>43722</v>
      </c>
      <c r="F1349" s="1">
        <v>44963</v>
      </c>
      <c r="G1349" s="7" t="str">
        <f>IF(ISBLANK(employee_data36[[#This Row],[ExitDate]]),"Yes","")</f>
        <v/>
      </c>
      <c r="H1349" t="s">
        <v>28</v>
      </c>
      <c r="I1349" t="s">
        <v>5336</v>
      </c>
      <c r="J1349" t="s">
        <v>5337</v>
      </c>
      <c r="K1349" t="s">
        <v>139</v>
      </c>
      <c r="L1349" t="s">
        <v>32</v>
      </c>
      <c r="M1349" s="6" t="str">
        <f>IF(ISBLANK(employee_data36[[#This Row],[ExitDate]]),"1","0")</f>
        <v>0</v>
      </c>
      <c r="N1349" s="6" t="str">
        <f>IF(employee_data36[[#This Row],[EmployeeStatus]]="Active", "Active", "Tidak Active")</f>
        <v>Active</v>
      </c>
      <c r="O1349" t="s">
        <v>63</v>
      </c>
      <c r="P1349" t="s">
        <v>64</v>
      </c>
      <c r="Q1349" t="s">
        <v>52</v>
      </c>
      <c r="R1349" t="s">
        <v>99</v>
      </c>
      <c r="S1349" t="s">
        <v>5338</v>
      </c>
      <c r="T1349" t="s">
        <v>38</v>
      </c>
      <c r="U1349" t="s">
        <v>90</v>
      </c>
      <c r="V1349" s="1">
        <v>32775</v>
      </c>
      <c r="W1349" s="6">
        <f>DATEDIF(employee_data36[[#This Row],[DOB]],DATE(2023, 1, 1), "Y")</f>
        <v>33</v>
      </c>
      <c r="X1349" s="6" t="str">
        <f>IF(employee_data3[[#This Row],[Age]]&lt;=25, "Remaja", IF(employee_data3[[#This Row],[Age]]&lt;=55, "Dewasa", "Lansia"))</f>
        <v>Dewasa</v>
      </c>
      <c r="Y1349" s="7" t="str">
        <f>CONCATENATE(employee_data36[[#This Row],[First-LastName]]," ",employee_data36[[#This Row],[DOB]])</f>
        <v>Regina-Garcia 32775</v>
      </c>
      <c r="Z1349" t="s">
        <v>40</v>
      </c>
      <c r="AA1349" t="s">
        <v>103</v>
      </c>
      <c r="AB1349" t="s">
        <v>42</v>
      </c>
      <c r="AC1349">
        <v>96290</v>
      </c>
      <c r="AD1349" t="s">
        <v>128</v>
      </c>
      <c r="AE1349" t="s">
        <v>44</v>
      </c>
      <c r="AF1349" t="s">
        <v>45</v>
      </c>
      <c r="AG1349">
        <v>3</v>
      </c>
    </row>
    <row r="1350" spans="1:33" x14ac:dyDescent="0.3">
      <c r="A1350">
        <v>1775</v>
      </c>
      <c r="B1350" t="s">
        <v>4904</v>
      </c>
      <c r="C1350" t="s">
        <v>4541</v>
      </c>
      <c r="D1350" s="6" t="str">
        <f>CONCATENATE(employee_data36[[#This Row],[FirstName]], "-",employee_data36[[#This Row],[LastName]] )</f>
        <v>Julie-Cochran</v>
      </c>
      <c r="E1350" s="1">
        <v>43379</v>
      </c>
      <c r="F1350" s="1">
        <v>43811</v>
      </c>
      <c r="G1350" s="7" t="str">
        <f>IF(ISBLANK(employee_data36[[#This Row],[ExitDate]]),"Yes","")</f>
        <v/>
      </c>
      <c r="H1350" t="s">
        <v>28</v>
      </c>
      <c r="I1350" t="s">
        <v>5339</v>
      </c>
      <c r="J1350" t="s">
        <v>5340</v>
      </c>
      <c r="K1350" t="s">
        <v>80</v>
      </c>
      <c r="L1350" t="s">
        <v>32</v>
      </c>
      <c r="M1350" s="6" t="str">
        <f>IF(ISBLANK(employee_data36[[#This Row],[ExitDate]]),"1","0")</f>
        <v>0</v>
      </c>
      <c r="N1350" s="6" t="str">
        <f>IF(employee_data36[[#This Row],[EmployeeStatus]]="Active", "Active", "Tidak Active")</f>
        <v>Active</v>
      </c>
      <c r="O1350" t="s">
        <v>33</v>
      </c>
      <c r="P1350" t="s">
        <v>51</v>
      </c>
      <c r="Q1350" t="s">
        <v>63</v>
      </c>
      <c r="R1350" t="s">
        <v>99</v>
      </c>
      <c r="S1350" t="s">
        <v>5341</v>
      </c>
      <c r="T1350" t="s">
        <v>38</v>
      </c>
      <c r="U1350" t="s">
        <v>111</v>
      </c>
      <c r="V1350" s="1">
        <v>35561</v>
      </c>
      <c r="W1350" s="6">
        <f>DATEDIF(employee_data36[[#This Row],[DOB]],DATE(2023, 1, 1), "Y")</f>
        <v>25</v>
      </c>
      <c r="X1350" s="6" t="str">
        <f>IF(employee_data3[[#This Row],[Age]]&lt;=25, "Remaja", IF(employee_data3[[#This Row],[Age]]&lt;=55, "Dewasa", "Lansia"))</f>
        <v>Remaja</v>
      </c>
      <c r="Y1350" s="7" t="str">
        <f>CONCATENATE(employee_data36[[#This Row],[First-LastName]]," ",employee_data36[[#This Row],[DOB]])</f>
        <v>Julie-Cochran 35561</v>
      </c>
      <c r="Z1350" t="s">
        <v>40</v>
      </c>
      <c r="AA1350" t="s">
        <v>113</v>
      </c>
      <c r="AB1350" t="s">
        <v>55</v>
      </c>
      <c r="AC1350">
        <v>23434</v>
      </c>
      <c r="AD1350" t="s">
        <v>93</v>
      </c>
      <c r="AE1350" t="s">
        <v>75</v>
      </c>
      <c r="AF1350" t="s">
        <v>45</v>
      </c>
      <c r="AG1350">
        <v>3</v>
      </c>
    </row>
    <row r="1351" spans="1:33" x14ac:dyDescent="0.3">
      <c r="A1351">
        <v>1776</v>
      </c>
      <c r="B1351" t="s">
        <v>3698</v>
      </c>
      <c r="C1351" t="s">
        <v>1889</v>
      </c>
      <c r="D1351" s="6" t="str">
        <f>CONCATENATE(employee_data36[[#This Row],[FirstName]], "-",employee_data36[[#This Row],[LastName]] )</f>
        <v>Yamilet-Pierce</v>
      </c>
      <c r="E1351" s="1">
        <v>44411</v>
      </c>
      <c r="F1351" s="1">
        <v>44866</v>
      </c>
      <c r="G1351" s="7" t="str">
        <f>IF(ISBLANK(employee_data36[[#This Row],[ExitDate]]),"Yes","")</f>
        <v/>
      </c>
      <c r="H1351" t="s">
        <v>28</v>
      </c>
      <c r="I1351" t="s">
        <v>5342</v>
      </c>
      <c r="J1351" t="s">
        <v>5343</v>
      </c>
      <c r="K1351" t="s">
        <v>168</v>
      </c>
      <c r="L1351" t="s">
        <v>32</v>
      </c>
      <c r="M1351" s="6" t="str">
        <f>IF(ISBLANK(employee_data36[[#This Row],[ExitDate]]),"1","0")</f>
        <v>0</v>
      </c>
      <c r="N1351" s="6" t="str">
        <f>IF(employee_data36[[#This Row],[EmployeeStatus]]="Active", "Active", "Tidak Active")</f>
        <v>Active</v>
      </c>
      <c r="O1351" t="s">
        <v>63</v>
      </c>
      <c r="P1351" t="s">
        <v>34</v>
      </c>
      <c r="Q1351" t="s">
        <v>35</v>
      </c>
      <c r="R1351" t="s">
        <v>140</v>
      </c>
      <c r="S1351" t="s">
        <v>5344</v>
      </c>
      <c r="T1351" t="s">
        <v>38</v>
      </c>
      <c r="U1351" t="s">
        <v>177</v>
      </c>
      <c r="V1351" s="1">
        <v>20159</v>
      </c>
      <c r="W1351" s="6">
        <f>DATEDIF(employee_data36[[#This Row],[DOB]],DATE(2023, 1, 1), "Y")</f>
        <v>67</v>
      </c>
      <c r="X1351" s="6" t="str">
        <f>IF(employee_data3[[#This Row],[Age]]&lt;=25, "Remaja", IF(employee_data3[[#This Row],[Age]]&lt;=55, "Dewasa", "Lansia"))</f>
        <v>Lansia</v>
      </c>
      <c r="Y1351" s="7" t="str">
        <f>CONCATENATE(employee_data36[[#This Row],[First-LastName]]," ",employee_data36[[#This Row],[DOB]])</f>
        <v>Yamilet-Pierce 20159</v>
      </c>
      <c r="Z1351" t="s">
        <v>40</v>
      </c>
      <c r="AA1351" t="s">
        <v>113</v>
      </c>
      <c r="AB1351" t="s">
        <v>55</v>
      </c>
      <c r="AC1351">
        <v>49243</v>
      </c>
      <c r="AD1351" t="s">
        <v>128</v>
      </c>
      <c r="AE1351" t="s">
        <v>104</v>
      </c>
      <c r="AF1351" t="s">
        <v>45</v>
      </c>
      <c r="AG1351">
        <v>3</v>
      </c>
    </row>
    <row r="1352" spans="1:33" x14ac:dyDescent="0.3">
      <c r="A1352">
        <v>1777</v>
      </c>
      <c r="B1352" t="s">
        <v>5345</v>
      </c>
      <c r="C1352" t="s">
        <v>5346</v>
      </c>
      <c r="D1352" s="6" t="str">
        <f>CONCATENATE(employee_data36[[#This Row],[FirstName]], "-",employee_data36[[#This Row],[LastName]] )</f>
        <v>Amare-Hartman</v>
      </c>
      <c r="E1352" s="1">
        <v>43651</v>
      </c>
      <c r="F1352" s="1">
        <v>44342</v>
      </c>
      <c r="G1352" s="7" t="str">
        <f>IF(ISBLANK(employee_data36[[#This Row],[ExitDate]]),"Yes","")</f>
        <v/>
      </c>
      <c r="H1352" t="s">
        <v>28</v>
      </c>
      <c r="I1352" t="s">
        <v>5347</v>
      </c>
      <c r="J1352" t="s">
        <v>5348</v>
      </c>
      <c r="K1352" t="s">
        <v>98</v>
      </c>
      <c r="L1352" t="s">
        <v>32</v>
      </c>
      <c r="M1352" s="6" t="str">
        <f>IF(ISBLANK(employee_data36[[#This Row],[ExitDate]]),"1","0")</f>
        <v>0</v>
      </c>
      <c r="N1352" s="6" t="str">
        <f>IF(employee_data36[[#This Row],[EmployeeStatus]]="Active", "Active", "Tidak Active")</f>
        <v>Active</v>
      </c>
      <c r="O1352" t="s">
        <v>63</v>
      </c>
      <c r="P1352" t="s">
        <v>64</v>
      </c>
      <c r="Q1352" t="s">
        <v>35</v>
      </c>
      <c r="R1352" t="s">
        <v>99</v>
      </c>
      <c r="S1352" t="s">
        <v>5349</v>
      </c>
      <c r="T1352" t="s">
        <v>38</v>
      </c>
      <c r="U1352" t="s">
        <v>148</v>
      </c>
      <c r="V1352" s="1">
        <v>22761</v>
      </c>
      <c r="W1352" s="6">
        <f>DATEDIF(employee_data36[[#This Row],[DOB]],DATE(2023, 1, 1), "Y")</f>
        <v>60</v>
      </c>
      <c r="X1352" s="6" t="str">
        <f>IF(employee_data3[[#This Row],[Age]]&lt;=25, "Remaja", IF(employee_data3[[#This Row],[Age]]&lt;=55, "Dewasa", "Lansia"))</f>
        <v>Lansia</v>
      </c>
      <c r="Y1352" s="7" t="str">
        <f>CONCATENATE(employee_data36[[#This Row],[First-LastName]]," ",employee_data36[[#This Row],[DOB]])</f>
        <v>Amare-Hartman 22761</v>
      </c>
      <c r="Z1352" t="s">
        <v>40</v>
      </c>
      <c r="AA1352" t="s">
        <v>150</v>
      </c>
      <c r="AB1352" t="s">
        <v>42</v>
      </c>
      <c r="AC1352">
        <v>64893</v>
      </c>
      <c r="AD1352" t="s">
        <v>56</v>
      </c>
      <c r="AE1352" t="s">
        <v>75</v>
      </c>
      <c r="AF1352" t="s">
        <v>45</v>
      </c>
      <c r="AG1352">
        <v>3</v>
      </c>
    </row>
    <row r="1353" spans="1:33" x14ac:dyDescent="0.3">
      <c r="A1353">
        <v>1778</v>
      </c>
      <c r="B1353" t="s">
        <v>1409</v>
      </c>
      <c r="C1353" t="s">
        <v>600</v>
      </c>
      <c r="D1353" s="6" t="str">
        <f>CONCATENATE(employee_data36[[#This Row],[FirstName]], "-",employee_data36[[#This Row],[LastName]] )</f>
        <v>Cannon-Lee</v>
      </c>
      <c r="E1353" s="1">
        <v>43580</v>
      </c>
      <c r="F1353" s="1"/>
      <c r="G1353" s="7" t="str">
        <f>IF(ISBLANK(employee_data36[[#This Row],[ExitDate]]),"Yes","")</f>
        <v>Yes</v>
      </c>
      <c r="H1353" t="s">
        <v>28</v>
      </c>
      <c r="I1353" t="s">
        <v>5350</v>
      </c>
      <c r="J1353" t="s">
        <v>5351</v>
      </c>
      <c r="K1353" t="s">
        <v>118</v>
      </c>
      <c r="L1353" t="s">
        <v>32</v>
      </c>
      <c r="M1353" s="6" t="str">
        <f>IF(ISBLANK(employee_data36[[#This Row],[ExitDate]]),"1","0")</f>
        <v>1</v>
      </c>
      <c r="N1353" s="6" t="str">
        <f>IF(employee_data36[[#This Row],[EmployeeStatus]]="Active", "Active", "Tidak Active")</f>
        <v>Active</v>
      </c>
      <c r="O1353" t="s">
        <v>63</v>
      </c>
      <c r="P1353" t="s">
        <v>64</v>
      </c>
      <c r="Q1353" t="s">
        <v>63</v>
      </c>
      <c r="R1353" t="s">
        <v>36</v>
      </c>
      <c r="S1353" t="s">
        <v>37</v>
      </c>
      <c r="T1353" t="s">
        <v>38</v>
      </c>
      <c r="U1353" t="s">
        <v>81</v>
      </c>
      <c r="V1353" s="1">
        <v>18036</v>
      </c>
      <c r="W1353" s="6">
        <f>DATEDIF(employee_data36[[#This Row],[DOB]],DATE(2023, 1, 1), "Y")</f>
        <v>73</v>
      </c>
      <c r="X1353" s="6" t="str">
        <f>IF(employee_data3[[#This Row],[Age]]&lt;=25, "Remaja", IF(employee_data3[[#This Row],[Age]]&lt;=55, "Dewasa", "Lansia"))</f>
        <v>Lansia</v>
      </c>
      <c r="Y1353" s="7" t="str">
        <f>CONCATENATE(employee_data36[[#This Row],[First-LastName]]," ",employee_data36[[#This Row],[DOB]])</f>
        <v>Cannon-Lee 18036</v>
      </c>
      <c r="Z1353" t="s">
        <v>40</v>
      </c>
      <c r="AA1353" t="s">
        <v>226</v>
      </c>
      <c r="AB1353" t="s">
        <v>42</v>
      </c>
      <c r="AC1353">
        <v>91836</v>
      </c>
      <c r="AD1353" t="s">
        <v>74</v>
      </c>
      <c r="AE1353" t="s">
        <v>44</v>
      </c>
      <c r="AF1353" t="s">
        <v>45</v>
      </c>
      <c r="AG1353">
        <v>3</v>
      </c>
    </row>
    <row r="1354" spans="1:33" x14ac:dyDescent="0.3">
      <c r="A1354">
        <v>1779</v>
      </c>
      <c r="B1354" t="s">
        <v>5352</v>
      </c>
      <c r="C1354" t="s">
        <v>5353</v>
      </c>
      <c r="D1354" s="6" t="str">
        <f>CONCATENATE(employee_data36[[#This Row],[FirstName]], "-",employee_data36[[#This Row],[LastName]] )</f>
        <v>Yael-Hodge</v>
      </c>
      <c r="E1354" s="1">
        <v>45122</v>
      </c>
      <c r="F1354" s="1"/>
      <c r="G1354" s="7" t="str">
        <f>IF(ISBLANK(employee_data36[[#This Row],[ExitDate]]),"Yes","")</f>
        <v>Yes</v>
      </c>
      <c r="H1354" t="s">
        <v>28</v>
      </c>
      <c r="I1354" t="s">
        <v>5354</v>
      </c>
      <c r="J1354" t="s">
        <v>5355</v>
      </c>
      <c r="K1354" t="s">
        <v>62</v>
      </c>
      <c r="L1354" t="s">
        <v>32</v>
      </c>
      <c r="M1354" s="6" t="str">
        <f>IF(ISBLANK(employee_data36[[#This Row],[ExitDate]]),"1","0")</f>
        <v>1</v>
      </c>
      <c r="N1354" s="6" t="str">
        <f>IF(employee_data36[[#This Row],[EmployeeStatus]]="Active", "Active", "Tidak Active")</f>
        <v>Active</v>
      </c>
      <c r="O1354" t="s">
        <v>63</v>
      </c>
      <c r="P1354" t="s">
        <v>51</v>
      </c>
      <c r="Q1354" t="s">
        <v>35</v>
      </c>
      <c r="R1354" t="s">
        <v>36</v>
      </c>
      <c r="S1354" t="s">
        <v>37</v>
      </c>
      <c r="T1354" t="s">
        <v>38</v>
      </c>
      <c r="U1354" t="s">
        <v>177</v>
      </c>
      <c r="V1354" s="1">
        <v>22405</v>
      </c>
      <c r="W1354" s="6">
        <f>DATEDIF(employee_data36[[#This Row],[DOB]],DATE(2023, 1, 1), "Y")</f>
        <v>61</v>
      </c>
      <c r="X1354" s="6" t="str">
        <f>IF(employee_data3[[#This Row],[Age]]&lt;=25, "Remaja", IF(employee_data3[[#This Row],[Age]]&lt;=55, "Dewasa", "Lansia"))</f>
        <v>Lansia</v>
      </c>
      <c r="Y1354" s="7" t="str">
        <f>CONCATENATE(employee_data36[[#This Row],[First-LastName]]," ",employee_data36[[#This Row],[DOB]])</f>
        <v>Yael-Hodge 22405</v>
      </c>
      <c r="Z1354" t="s">
        <v>40</v>
      </c>
      <c r="AA1354" t="s">
        <v>184</v>
      </c>
      <c r="AB1354" t="s">
        <v>42</v>
      </c>
      <c r="AC1354">
        <v>85791</v>
      </c>
      <c r="AD1354" t="s">
        <v>74</v>
      </c>
      <c r="AE1354" t="s">
        <v>84</v>
      </c>
      <c r="AF1354" t="s">
        <v>45</v>
      </c>
      <c r="AG1354">
        <v>3</v>
      </c>
    </row>
    <row r="1355" spans="1:33" x14ac:dyDescent="0.3">
      <c r="A1355">
        <v>1780</v>
      </c>
      <c r="B1355" t="s">
        <v>5356</v>
      </c>
      <c r="C1355" t="s">
        <v>5357</v>
      </c>
      <c r="D1355" s="6" t="str">
        <f>CONCATENATE(employee_data36[[#This Row],[FirstName]], "-",employee_data36[[#This Row],[LastName]] )</f>
        <v>Colton-Booker</v>
      </c>
      <c r="E1355" s="1">
        <v>44905</v>
      </c>
      <c r="F1355" s="1">
        <v>44968</v>
      </c>
      <c r="G1355" s="7" t="str">
        <f>IF(ISBLANK(employee_data36[[#This Row],[ExitDate]]),"Yes","")</f>
        <v/>
      </c>
      <c r="H1355" t="s">
        <v>28</v>
      </c>
      <c r="I1355" t="s">
        <v>5358</v>
      </c>
      <c r="J1355" t="s">
        <v>5359</v>
      </c>
      <c r="K1355" t="s">
        <v>89</v>
      </c>
      <c r="L1355" t="s">
        <v>32</v>
      </c>
      <c r="M1355" s="6" t="str">
        <f>IF(ISBLANK(employee_data36[[#This Row],[ExitDate]]),"1","0")</f>
        <v>0</v>
      </c>
      <c r="N1355" s="6" t="str">
        <f>IF(employee_data36[[#This Row],[EmployeeStatus]]="Active", "Active", "Tidak Active")</f>
        <v>Active</v>
      </c>
      <c r="O1355" t="s">
        <v>33</v>
      </c>
      <c r="P1355" t="s">
        <v>34</v>
      </c>
      <c r="Q1355" t="s">
        <v>35</v>
      </c>
      <c r="R1355" t="s">
        <v>140</v>
      </c>
      <c r="S1355" t="s">
        <v>5360</v>
      </c>
      <c r="T1355" t="s">
        <v>38</v>
      </c>
      <c r="U1355" t="s">
        <v>90</v>
      </c>
      <c r="V1355" s="1">
        <v>34161</v>
      </c>
      <c r="W1355" s="6">
        <f>DATEDIF(employee_data36[[#This Row],[DOB]],DATE(2023, 1, 1), "Y")</f>
        <v>29</v>
      </c>
      <c r="X1355" s="6" t="str">
        <f>IF(employee_data3[[#This Row],[Age]]&lt;=25, "Remaja", IF(employee_data3[[#This Row],[Age]]&lt;=55, "Dewasa", "Lansia"))</f>
        <v>Dewasa</v>
      </c>
      <c r="Y1355" s="7" t="str">
        <f>CONCATENATE(employee_data36[[#This Row],[First-LastName]]," ",employee_data36[[#This Row],[DOB]])</f>
        <v>Colton-Booker 34161</v>
      </c>
      <c r="Z1355" t="s">
        <v>40</v>
      </c>
      <c r="AA1355" t="s">
        <v>113</v>
      </c>
      <c r="AB1355" t="s">
        <v>42</v>
      </c>
      <c r="AC1355">
        <v>17208</v>
      </c>
      <c r="AD1355" t="s">
        <v>56</v>
      </c>
      <c r="AE1355" t="s">
        <v>44</v>
      </c>
      <c r="AF1355" t="s">
        <v>45</v>
      </c>
      <c r="AG1355">
        <v>3</v>
      </c>
    </row>
    <row r="1356" spans="1:33" x14ac:dyDescent="0.3">
      <c r="A1356">
        <v>1781</v>
      </c>
      <c r="B1356" t="s">
        <v>5361</v>
      </c>
      <c r="C1356" t="s">
        <v>5362</v>
      </c>
      <c r="D1356" s="6" t="str">
        <f>CONCATENATE(employee_data36[[#This Row],[FirstName]], "-",employee_data36[[#This Row],[LastName]] )</f>
        <v>Abril-Cunningham</v>
      </c>
      <c r="E1356" s="1">
        <v>43587</v>
      </c>
      <c r="F1356" s="1"/>
      <c r="G1356" s="7" t="str">
        <f>IF(ISBLANK(employee_data36[[#This Row],[ExitDate]]),"Yes","")</f>
        <v>Yes</v>
      </c>
      <c r="H1356" t="s">
        <v>28</v>
      </c>
      <c r="I1356" t="s">
        <v>5363</v>
      </c>
      <c r="J1356" t="s">
        <v>5364</v>
      </c>
      <c r="K1356" t="s">
        <v>31</v>
      </c>
      <c r="L1356" t="s">
        <v>32</v>
      </c>
      <c r="M1356" s="6" t="str">
        <f>IF(ISBLANK(employee_data36[[#This Row],[ExitDate]]),"1","0")</f>
        <v>1</v>
      </c>
      <c r="N1356" s="6" t="str">
        <f>IF(employee_data36[[#This Row],[EmployeeStatus]]="Active", "Active", "Tidak Active")</f>
        <v>Active</v>
      </c>
      <c r="O1356" t="s">
        <v>33</v>
      </c>
      <c r="P1356" t="s">
        <v>51</v>
      </c>
      <c r="Q1356" t="s">
        <v>52</v>
      </c>
      <c r="R1356" t="s">
        <v>36</v>
      </c>
      <c r="S1356" t="s">
        <v>37</v>
      </c>
      <c r="T1356" t="s">
        <v>38</v>
      </c>
      <c r="U1356" t="s">
        <v>66</v>
      </c>
      <c r="V1356" s="1">
        <v>30661</v>
      </c>
      <c r="W1356" s="6">
        <f>DATEDIF(employee_data36[[#This Row],[DOB]],DATE(2023, 1, 1), "Y")</f>
        <v>39</v>
      </c>
      <c r="X1356" s="6" t="str">
        <f>IF(employee_data3[[#This Row],[Age]]&lt;=25, "Remaja", IF(employee_data3[[#This Row],[Age]]&lt;=55, "Dewasa", "Lansia"))</f>
        <v>Dewasa</v>
      </c>
      <c r="Y1356" s="7" t="str">
        <f>CONCATENATE(employee_data36[[#This Row],[First-LastName]]," ",employee_data36[[#This Row],[DOB]])</f>
        <v>Abril-Cunningham 30661</v>
      </c>
      <c r="Z1356" t="s">
        <v>40</v>
      </c>
      <c r="AA1356" t="s">
        <v>6</v>
      </c>
      <c r="AB1356" t="s">
        <v>42</v>
      </c>
      <c r="AC1356">
        <v>88454</v>
      </c>
      <c r="AD1356" t="s">
        <v>43</v>
      </c>
      <c r="AE1356" t="s">
        <v>104</v>
      </c>
      <c r="AF1356" t="s">
        <v>45</v>
      </c>
      <c r="AG1356">
        <v>3</v>
      </c>
    </row>
    <row r="1357" spans="1:33" x14ac:dyDescent="0.3">
      <c r="A1357">
        <v>1782</v>
      </c>
      <c r="B1357" t="s">
        <v>5365</v>
      </c>
      <c r="C1357" t="s">
        <v>1079</v>
      </c>
      <c r="D1357" s="6" t="str">
        <f>CONCATENATE(employee_data36[[#This Row],[FirstName]], "-",employee_data36[[#This Row],[LastName]] )</f>
        <v>Braxton-House</v>
      </c>
      <c r="E1357" s="1">
        <v>43478</v>
      </c>
      <c r="F1357" s="1">
        <v>45109</v>
      </c>
      <c r="G1357" s="7" t="str">
        <f>IF(ISBLANK(employee_data36[[#This Row],[ExitDate]]),"Yes","")</f>
        <v/>
      </c>
      <c r="H1357" t="s">
        <v>728</v>
      </c>
      <c r="I1357" t="s">
        <v>5366</v>
      </c>
      <c r="J1357" t="s">
        <v>5367</v>
      </c>
      <c r="K1357" t="s">
        <v>118</v>
      </c>
      <c r="L1357" t="s">
        <v>745</v>
      </c>
      <c r="M1357" s="6" t="str">
        <f>IF(ISBLANK(employee_data36[[#This Row],[ExitDate]]),"1","0")</f>
        <v>0</v>
      </c>
      <c r="N1357" s="6" t="str">
        <f>IF(employee_data36[[#This Row],[EmployeeStatus]]="Active", "Active", "Tidak Active")</f>
        <v>Tidak Active</v>
      </c>
      <c r="O1357" t="s">
        <v>33</v>
      </c>
      <c r="P1357" t="s">
        <v>51</v>
      </c>
      <c r="Q1357" t="s">
        <v>35</v>
      </c>
      <c r="R1357" t="s">
        <v>140</v>
      </c>
      <c r="S1357" t="s">
        <v>5368</v>
      </c>
      <c r="T1357" t="s">
        <v>38</v>
      </c>
      <c r="U1357" t="s">
        <v>90</v>
      </c>
      <c r="V1357" s="1">
        <v>18544</v>
      </c>
      <c r="W1357" s="6">
        <f>DATEDIF(employee_data36[[#This Row],[DOB]],DATE(2023, 1, 1), "Y")</f>
        <v>72</v>
      </c>
      <c r="X1357" s="6" t="str">
        <f>IF(employee_data3[[#This Row],[Age]]&lt;=25, "Remaja", IF(employee_data3[[#This Row],[Age]]&lt;=55, "Dewasa", "Lansia"))</f>
        <v>Lansia</v>
      </c>
      <c r="Y1357" s="7" t="str">
        <f>CONCATENATE(employee_data36[[#This Row],[First-LastName]]," ",employee_data36[[#This Row],[DOB]])</f>
        <v>Braxton-House 18544</v>
      </c>
      <c r="Z1357" t="s">
        <v>40</v>
      </c>
      <c r="AA1357" t="s">
        <v>352</v>
      </c>
      <c r="AB1357" t="s">
        <v>42</v>
      </c>
      <c r="AC1357">
        <v>69805</v>
      </c>
      <c r="AD1357" t="s">
        <v>74</v>
      </c>
      <c r="AE1357" t="s">
        <v>84</v>
      </c>
      <c r="AF1357" t="s">
        <v>45</v>
      </c>
      <c r="AG1357">
        <v>3</v>
      </c>
    </row>
    <row r="1358" spans="1:33" x14ac:dyDescent="0.3">
      <c r="A1358">
        <v>1783</v>
      </c>
      <c r="B1358" t="s">
        <v>5369</v>
      </c>
      <c r="C1358" t="s">
        <v>1512</v>
      </c>
      <c r="D1358" s="6" t="str">
        <f>CONCATENATE(employee_data36[[#This Row],[FirstName]], "-",employee_data36[[#This Row],[LastName]] )</f>
        <v>Destiney-Pearson</v>
      </c>
      <c r="E1358" s="1">
        <v>44356</v>
      </c>
      <c r="F1358" s="1"/>
      <c r="G1358" s="7" t="str">
        <f>IF(ISBLANK(employee_data36[[#This Row],[ExitDate]]),"Yes","")</f>
        <v>Yes</v>
      </c>
      <c r="H1358" t="s">
        <v>28</v>
      </c>
      <c r="I1358" t="s">
        <v>5370</v>
      </c>
      <c r="J1358" t="s">
        <v>5371</v>
      </c>
      <c r="K1358" t="s">
        <v>168</v>
      </c>
      <c r="L1358" t="s">
        <v>32</v>
      </c>
      <c r="M1358" s="6" t="str">
        <f>IF(ISBLANK(employee_data36[[#This Row],[ExitDate]]),"1","0")</f>
        <v>1</v>
      </c>
      <c r="N1358" s="6" t="str">
        <f>IF(employee_data36[[#This Row],[EmployeeStatus]]="Active", "Active", "Tidak Active")</f>
        <v>Active</v>
      </c>
      <c r="O1358" t="s">
        <v>52</v>
      </c>
      <c r="P1358" t="s">
        <v>34</v>
      </c>
      <c r="Q1358" t="s">
        <v>52</v>
      </c>
      <c r="R1358" t="s">
        <v>36</v>
      </c>
      <c r="S1358" t="s">
        <v>37</v>
      </c>
      <c r="T1358" t="s">
        <v>38</v>
      </c>
      <c r="U1358" t="s">
        <v>81</v>
      </c>
      <c r="V1358" s="1">
        <v>29927</v>
      </c>
      <c r="W1358" s="6">
        <f>DATEDIF(employee_data36[[#This Row],[DOB]],DATE(2023, 1, 1), "Y")</f>
        <v>41</v>
      </c>
      <c r="X1358" s="6" t="str">
        <f>IF(employee_data3[[#This Row],[Age]]&lt;=25, "Remaja", IF(employee_data3[[#This Row],[Age]]&lt;=55, "Dewasa", "Lansia"))</f>
        <v>Dewasa</v>
      </c>
      <c r="Y1358" s="7" t="str">
        <f>CONCATENATE(employee_data36[[#This Row],[First-LastName]]," ",employee_data36[[#This Row],[DOB]])</f>
        <v>Destiney-Pearson 29927</v>
      </c>
      <c r="Z1358" t="s">
        <v>40</v>
      </c>
      <c r="AA1358" t="s">
        <v>83</v>
      </c>
      <c r="AB1358" t="s">
        <v>42</v>
      </c>
      <c r="AC1358">
        <v>27170</v>
      </c>
      <c r="AD1358" t="s">
        <v>43</v>
      </c>
      <c r="AE1358" t="s">
        <v>44</v>
      </c>
      <c r="AF1358" t="s">
        <v>45</v>
      </c>
      <c r="AG1358">
        <v>3</v>
      </c>
    </row>
    <row r="1359" spans="1:33" x14ac:dyDescent="0.3">
      <c r="A1359">
        <v>1784</v>
      </c>
      <c r="B1359" t="s">
        <v>5372</v>
      </c>
      <c r="C1359" t="s">
        <v>684</v>
      </c>
      <c r="D1359" s="6" t="str">
        <f>CONCATENATE(employee_data36[[#This Row],[FirstName]], "-",employee_data36[[#This Row],[LastName]] )</f>
        <v>Trystan-Ramos</v>
      </c>
      <c r="E1359" s="1">
        <v>45140</v>
      </c>
      <c r="F1359" s="1">
        <v>45140</v>
      </c>
      <c r="G1359" s="7" t="str">
        <f>IF(ISBLANK(employee_data36[[#This Row],[ExitDate]]),"Yes","")</f>
        <v/>
      </c>
      <c r="H1359" t="s">
        <v>28</v>
      </c>
      <c r="I1359" t="s">
        <v>5373</v>
      </c>
      <c r="J1359" t="s">
        <v>5374</v>
      </c>
      <c r="K1359" t="s">
        <v>98</v>
      </c>
      <c r="L1359" t="s">
        <v>32</v>
      </c>
      <c r="M1359" s="6" t="str">
        <f>IF(ISBLANK(employee_data36[[#This Row],[ExitDate]]),"1","0")</f>
        <v>0</v>
      </c>
      <c r="N1359" s="6" t="str">
        <f>IF(employee_data36[[#This Row],[EmployeeStatus]]="Active", "Active", "Tidak Active")</f>
        <v>Active</v>
      </c>
      <c r="O1359" t="s">
        <v>52</v>
      </c>
      <c r="P1359" t="s">
        <v>51</v>
      </c>
      <c r="Q1359" t="s">
        <v>35</v>
      </c>
      <c r="R1359" t="s">
        <v>140</v>
      </c>
      <c r="S1359" t="s">
        <v>5375</v>
      </c>
      <c r="T1359" t="s">
        <v>38</v>
      </c>
      <c r="U1359" t="s">
        <v>81</v>
      </c>
      <c r="V1359" s="1">
        <v>26022</v>
      </c>
      <c r="W1359" s="6">
        <f>DATEDIF(employee_data36[[#This Row],[DOB]],DATE(2023, 1, 1), "Y")</f>
        <v>51</v>
      </c>
      <c r="X1359" s="6" t="str">
        <f>IF(employee_data3[[#This Row],[Age]]&lt;=25, "Remaja", IF(employee_data3[[#This Row],[Age]]&lt;=55, "Dewasa", "Lansia"))</f>
        <v>Dewasa</v>
      </c>
      <c r="Y1359" s="7" t="str">
        <f>CONCATENATE(employee_data36[[#This Row],[First-LastName]]," ",employee_data36[[#This Row],[DOB]])</f>
        <v>Trystan-Ramos 26022</v>
      </c>
      <c r="Z1359" t="s">
        <v>40</v>
      </c>
      <c r="AA1359" t="s">
        <v>103</v>
      </c>
      <c r="AB1359" t="s">
        <v>42</v>
      </c>
      <c r="AC1359">
        <v>14325</v>
      </c>
      <c r="AD1359" t="s">
        <v>74</v>
      </c>
      <c r="AE1359" t="s">
        <v>104</v>
      </c>
      <c r="AF1359" t="s">
        <v>45</v>
      </c>
      <c r="AG1359">
        <v>3</v>
      </c>
    </row>
    <row r="1360" spans="1:33" x14ac:dyDescent="0.3">
      <c r="A1360">
        <v>1785</v>
      </c>
      <c r="B1360" t="s">
        <v>4841</v>
      </c>
      <c r="C1360" t="s">
        <v>4570</v>
      </c>
      <c r="D1360" s="6" t="str">
        <f>CONCATENATE(employee_data36[[#This Row],[FirstName]], "-",employee_data36[[#This Row],[LastName]] )</f>
        <v>Miley-Gutierrez</v>
      </c>
      <c r="E1360" s="1">
        <v>45094</v>
      </c>
      <c r="F1360" s="1"/>
      <c r="G1360" s="7" t="str">
        <f>IF(ISBLANK(employee_data36[[#This Row],[ExitDate]]),"Yes","")</f>
        <v>Yes</v>
      </c>
      <c r="H1360" t="s">
        <v>28</v>
      </c>
      <c r="I1360" t="s">
        <v>5376</v>
      </c>
      <c r="J1360" t="s">
        <v>5377</v>
      </c>
      <c r="K1360" t="s">
        <v>118</v>
      </c>
      <c r="L1360" t="s">
        <v>32</v>
      </c>
      <c r="M1360" s="6" t="str">
        <f>IF(ISBLANK(employee_data36[[#This Row],[ExitDate]]),"1","0")</f>
        <v>1</v>
      </c>
      <c r="N1360" s="6" t="str">
        <f>IF(employee_data36[[#This Row],[EmployeeStatus]]="Active", "Active", "Tidak Active")</f>
        <v>Active</v>
      </c>
      <c r="O1360" t="s">
        <v>63</v>
      </c>
      <c r="P1360" t="s">
        <v>34</v>
      </c>
      <c r="Q1360" t="s">
        <v>63</v>
      </c>
      <c r="R1360" t="s">
        <v>36</v>
      </c>
      <c r="S1360" t="s">
        <v>37</v>
      </c>
      <c r="T1360" t="s">
        <v>38</v>
      </c>
      <c r="U1360" t="s">
        <v>1012</v>
      </c>
      <c r="V1360" s="1">
        <v>18280</v>
      </c>
      <c r="W1360" s="6">
        <f>DATEDIF(employee_data36[[#This Row],[DOB]],DATE(2023, 1, 1), "Y")</f>
        <v>72</v>
      </c>
      <c r="X1360" s="6" t="str">
        <f>IF(employee_data3[[#This Row],[Age]]&lt;=25, "Remaja", IF(employee_data3[[#This Row],[Age]]&lt;=55, "Dewasa", "Lansia"))</f>
        <v>Lansia</v>
      </c>
      <c r="Y1360" s="7" t="str">
        <f>CONCATENATE(employee_data36[[#This Row],[First-LastName]]," ",employee_data36[[#This Row],[DOB]])</f>
        <v>Miley-Gutierrez 18280</v>
      </c>
      <c r="Z1360" t="s">
        <v>40</v>
      </c>
      <c r="AA1360" t="s">
        <v>184</v>
      </c>
      <c r="AB1360" t="s">
        <v>42</v>
      </c>
      <c r="AC1360">
        <v>39152</v>
      </c>
      <c r="AD1360" t="s">
        <v>43</v>
      </c>
      <c r="AE1360" t="s">
        <v>44</v>
      </c>
      <c r="AF1360" t="s">
        <v>45</v>
      </c>
      <c r="AG1360">
        <v>3</v>
      </c>
    </row>
    <row r="1361" spans="1:33" x14ac:dyDescent="0.3">
      <c r="A1361">
        <v>1786</v>
      </c>
      <c r="B1361" t="s">
        <v>4215</v>
      </c>
      <c r="C1361" t="s">
        <v>5378</v>
      </c>
      <c r="D1361" s="6" t="str">
        <f>CONCATENATE(employee_data36[[#This Row],[FirstName]], "-",employee_data36[[#This Row],[LastName]] )</f>
        <v>Tara-Hoover</v>
      </c>
      <c r="E1361" s="1">
        <v>44651</v>
      </c>
      <c r="F1361" s="1">
        <v>44726</v>
      </c>
      <c r="G1361" s="7" t="str">
        <f>IF(ISBLANK(employee_data36[[#This Row],[ExitDate]]),"Yes","")</f>
        <v/>
      </c>
      <c r="H1361" t="s">
        <v>28</v>
      </c>
      <c r="I1361" t="s">
        <v>5379</v>
      </c>
      <c r="J1361" t="s">
        <v>5380</v>
      </c>
      <c r="K1361" t="s">
        <v>62</v>
      </c>
      <c r="L1361" t="s">
        <v>32</v>
      </c>
      <c r="M1361" s="6" t="str">
        <f>IF(ISBLANK(employee_data36[[#This Row],[ExitDate]]),"1","0")</f>
        <v>0</v>
      </c>
      <c r="N1361" s="6" t="str">
        <f>IF(employee_data36[[#This Row],[EmployeeStatus]]="Active", "Active", "Tidak Active")</f>
        <v>Active</v>
      </c>
      <c r="O1361" t="s">
        <v>63</v>
      </c>
      <c r="P1361" t="s">
        <v>51</v>
      </c>
      <c r="Q1361" t="s">
        <v>35</v>
      </c>
      <c r="R1361" t="s">
        <v>126</v>
      </c>
      <c r="S1361" t="s">
        <v>5381</v>
      </c>
      <c r="T1361" t="s">
        <v>38</v>
      </c>
      <c r="U1361" t="s">
        <v>90</v>
      </c>
      <c r="V1361" s="1">
        <v>29169</v>
      </c>
      <c r="W1361" s="6">
        <f>DATEDIF(employee_data36[[#This Row],[DOB]],DATE(2023, 1, 1), "Y")</f>
        <v>43</v>
      </c>
      <c r="X1361" s="6" t="str">
        <f>IF(employee_data3[[#This Row],[Age]]&lt;=25, "Remaja", IF(employee_data3[[#This Row],[Age]]&lt;=55, "Dewasa", "Lansia"))</f>
        <v>Dewasa</v>
      </c>
      <c r="Y1361" s="7" t="str">
        <f>CONCATENATE(employee_data36[[#This Row],[First-LastName]]," ",employee_data36[[#This Row],[DOB]])</f>
        <v>Tara-Hoover 29169</v>
      </c>
      <c r="Z1361" t="s">
        <v>40</v>
      </c>
      <c r="AA1361" t="s">
        <v>83</v>
      </c>
      <c r="AB1361" t="s">
        <v>55</v>
      </c>
      <c r="AC1361">
        <v>67173</v>
      </c>
      <c r="AD1361" t="s">
        <v>56</v>
      </c>
      <c r="AE1361" t="s">
        <v>44</v>
      </c>
      <c r="AF1361" t="s">
        <v>45</v>
      </c>
      <c r="AG1361">
        <v>3</v>
      </c>
    </row>
    <row r="1362" spans="1:33" x14ac:dyDescent="0.3">
      <c r="A1362">
        <v>1787</v>
      </c>
      <c r="B1362" t="s">
        <v>5382</v>
      </c>
      <c r="C1362" t="s">
        <v>4570</v>
      </c>
      <c r="D1362" s="6" t="str">
        <f>CONCATENATE(employee_data36[[#This Row],[FirstName]], "-",employee_data36[[#This Row],[LastName]] )</f>
        <v>Layla-Gutierrez</v>
      </c>
      <c r="E1362" s="1">
        <v>43561</v>
      </c>
      <c r="F1362" s="1">
        <v>44058</v>
      </c>
      <c r="G1362" s="7" t="str">
        <f>IF(ISBLANK(employee_data36[[#This Row],[ExitDate]]),"Yes","")</f>
        <v/>
      </c>
      <c r="H1362" t="s">
        <v>28</v>
      </c>
      <c r="I1362" t="s">
        <v>5383</v>
      </c>
      <c r="J1362" t="s">
        <v>5384</v>
      </c>
      <c r="K1362" t="s">
        <v>89</v>
      </c>
      <c r="L1362" t="s">
        <v>32</v>
      </c>
      <c r="M1362" s="6" t="str">
        <f>IF(ISBLANK(employee_data36[[#This Row],[ExitDate]]),"1","0")</f>
        <v>0</v>
      </c>
      <c r="N1362" s="6" t="str">
        <f>IF(employee_data36[[#This Row],[EmployeeStatus]]="Active", "Active", "Tidak Active")</f>
        <v>Active</v>
      </c>
      <c r="O1362" t="s">
        <v>33</v>
      </c>
      <c r="P1362" t="s">
        <v>64</v>
      </c>
      <c r="Q1362" t="s">
        <v>35</v>
      </c>
      <c r="R1362" t="s">
        <v>175</v>
      </c>
      <c r="S1362" t="s">
        <v>5385</v>
      </c>
      <c r="T1362" t="s">
        <v>38</v>
      </c>
      <c r="U1362" t="s">
        <v>111</v>
      </c>
      <c r="V1362" s="1">
        <v>20646</v>
      </c>
      <c r="W1362" s="6">
        <f>DATEDIF(employee_data36[[#This Row],[DOB]],DATE(2023, 1, 1), "Y")</f>
        <v>66</v>
      </c>
      <c r="X1362" s="6" t="str">
        <f>IF(employee_data3[[#This Row],[Age]]&lt;=25, "Remaja", IF(employee_data3[[#This Row],[Age]]&lt;=55, "Dewasa", "Lansia"))</f>
        <v>Lansia</v>
      </c>
      <c r="Y1362" s="7" t="str">
        <f>CONCATENATE(employee_data36[[#This Row],[First-LastName]]," ",employee_data36[[#This Row],[DOB]])</f>
        <v>Layla-Gutierrez 20646</v>
      </c>
      <c r="Z1362" t="s">
        <v>40</v>
      </c>
      <c r="AA1362" t="s">
        <v>113</v>
      </c>
      <c r="AB1362" t="s">
        <v>55</v>
      </c>
      <c r="AC1362">
        <v>76007</v>
      </c>
      <c r="AD1362" t="s">
        <v>56</v>
      </c>
      <c r="AE1362" t="s">
        <v>104</v>
      </c>
      <c r="AF1362" t="s">
        <v>45</v>
      </c>
      <c r="AG1362">
        <v>3</v>
      </c>
    </row>
    <row r="1363" spans="1:33" x14ac:dyDescent="0.3">
      <c r="A1363">
        <v>1788</v>
      </c>
      <c r="B1363" t="s">
        <v>5386</v>
      </c>
      <c r="C1363" t="s">
        <v>4440</v>
      </c>
      <c r="D1363" s="6" t="str">
        <f>CONCATENATE(employee_data36[[#This Row],[FirstName]], "-",employee_data36[[#This Row],[LastName]] )</f>
        <v>Jakayla-Hall</v>
      </c>
      <c r="E1363" s="1">
        <v>44023</v>
      </c>
      <c r="F1363" s="1"/>
      <c r="G1363" s="7" t="str">
        <f>IF(ISBLANK(employee_data36[[#This Row],[ExitDate]]),"Yes","")</f>
        <v>Yes</v>
      </c>
      <c r="H1363" t="s">
        <v>28</v>
      </c>
      <c r="I1363" t="s">
        <v>5387</v>
      </c>
      <c r="J1363" t="s">
        <v>5388</v>
      </c>
      <c r="K1363" t="s">
        <v>31</v>
      </c>
      <c r="L1363" t="s">
        <v>32</v>
      </c>
      <c r="M1363" s="6" t="str">
        <f>IF(ISBLANK(employee_data36[[#This Row],[ExitDate]]),"1","0")</f>
        <v>1</v>
      </c>
      <c r="N1363" s="6" t="str">
        <f>IF(employee_data36[[#This Row],[EmployeeStatus]]="Active", "Active", "Tidak Active")</f>
        <v>Active</v>
      </c>
      <c r="O1363" t="s">
        <v>33</v>
      </c>
      <c r="P1363" t="s">
        <v>34</v>
      </c>
      <c r="Q1363" t="s">
        <v>63</v>
      </c>
      <c r="R1363" t="s">
        <v>36</v>
      </c>
      <c r="S1363" t="s">
        <v>37</v>
      </c>
      <c r="T1363" t="s">
        <v>38</v>
      </c>
      <c r="U1363" t="s">
        <v>90</v>
      </c>
      <c r="V1363" s="1">
        <v>27798</v>
      </c>
      <c r="W1363" s="6">
        <f>DATEDIF(employee_data36[[#This Row],[DOB]],DATE(2023, 1, 1), "Y")</f>
        <v>46</v>
      </c>
      <c r="X1363" s="6" t="str">
        <f>IF(employee_data3[[#This Row],[Age]]&lt;=25, "Remaja", IF(employee_data3[[#This Row],[Age]]&lt;=55, "Dewasa", "Lansia"))</f>
        <v>Dewasa</v>
      </c>
      <c r="Y1363" s="7" t="str">
        <f>CONCATENATE(employee_data36[[#This Row],[First-LastName]]," ",employee_data36[[#This Row],[DOB]])</f>
        <v>Jakayla-Hall 27798</v>
      </c>
      <c r="Z1363" t="s">
        <v>40</v>
      </c>
      <c r="AA1363" t="s">
        <v>113</v>
      </c>
      <c r="AB1363" t="s">
        <v>55</v>
      </c>
      <c r="AC1363">
        <v>50833</v>
      </c>
      <c r="AD1363" t="s">
        <v>74</v>
      </c>
      <c r="AE1363" t="s">
        <v>104</v>
      </c>
      <c r="AF1363" t="s">
        <v>45</v>
      </c>
      <c r="AG1363">
        <v>3</v>
      </c>
    </row>
    <row r="1364" spans="1:33" x14ac:dyDescent="0.3">
      <c r="A1364">
        <v>1789</v>
      </c>
      <c r="B1364" t="s">
        <v>3199</v>
      </c>
      <c r="C1364" t="s">
        <v>5389</v>
      </c>
      <c r="D1364" s="6" t="str">
        <f>CONCATENATE(employee_data36[[#This Row],[FirstName]], "-",employee_data36[[#This Row],[LastName]] )</f>
        <v>Jayson-Ferguson</v>
      </c>
      <c r="E1364" s="1">
        <v>45038</v>
      </c>
      <c r="F1364" s="1"/>
      <c r="G1364" s="7" t="str">
        <f>IF(ISBLANK(employee_data36[[#This Row],[ExitDate]]),"Yes","")</f>
        <v>Yes</v>
      </c>
      <c r="H1364" t="s">
        <v>28</v>
      </c>
      <c r="I1364" t="s">
        <v>5390</v>
      </c>
      <c r="J1364" t="s">
        <v>5391</v>
      </c>
      <c r="K1364" t="s">
        <v>133</v>
      </c>
      <c r="L1364" t="s">
        <v>32</v>
      </c>
      <c r="M1364" s="6" t="str">
        <f>IF(ISBLANK(employee_data36[[#This Row],[ExitDate]]),"1","0")</f>
        <v>1</v>
      </c>
      <c r="N1364" s="6" t="str">
        <f>IF(employee_data36[[#This Row],[EmployeeStatus]]="Active", "Active", "Tidak Active")</f>
        <v>Active</v>
      </c>
      <c r="O1364" t="s">
        <v>33</v>
      </c>
      <c r="P1364" t="s">
        <v>34</v>
      </c>
      <c r="Q1364" t="s">
        <v>52</v>
      </c>
      <c r="R1364" t="s">
        <v>36</v>
      </c>
      <c r="S1364" t="s">
        <v>37</v>
      </c>
      <c r="T1364" t="s">
        <v>38</v>
      </c>
      <c r="U1364" t="s">
        <v>111</v>
      </c>
      <c r="V1364" s="1">
        <v>23059</v>
      </c>
      <c r="W1364" s="6">
        <f>DATEDIF(employee_data36[[#This Row],[DOB]],DATE(2023, 1, 1), "Y")</f>
        <v>59</v>
      </c>
      <c r="X1364" s="6" t="str">
        <f>IF(employee_data3[[#This Row],[Age]]&lt;=25, "Remaja", IF(employee_data3[[#This Row],[Age]]&lt;=55, "Dewasa", "Lansia"))</f>
        <v>Lansia</v>
      </c>
      <c r="Y1364" s="7" t="str">
        <f>CONCATENATE(employee_data36[[#This Row],[First-LastName]]," ",employee_data36[[#This Row],[DOB]])</f>
        <v>Jayson-Ferguson 23059</v>
      </c>
      <c r="Z1364" t="s">
        <v>40</v>
      </c>
      <c r="AA1364" t="s">
        <v>113</v>
      </c>
      <c r="AB1364" t="s">
        <v>55</v>
      </c>
      <c r="AC1364">
        <v>54218</v>
      </c>
      <c r="AD1364" t="s">
        <v>74</v>
      </c>
      <c r="AE1364" t="s">
        <v>44</v>
      </c>
      <c r="AF1364" t="s">
        <v>45</v>
      </c>
      <c r="AG1364">
        <v>3</v>
      </c>
    </row>
    <row r="1365" spans="1:33" x14ac:dyDescent="0.3">
      <c r="A1365">
        <v>1790</v>
      </c>
      <c r="B1365" t="s">
        <v>4635</v>
      </c>
      <c r="C1365" t="s">
        <v>4730</v>
      </c>
      <c r="D1365" s="6" t="str">
        <f>CONCATENATE(employee_data36[[#This Row],[FirstName]], "-",employee_data36[[#This Row],[LastName]] )</f>
        <v>Nick-Daniels</v>
      </c>
      <c r="E1365" s="1">
        <v>44897</v>
      </c>
      <c r="F1365" s="1">
        <v>45024</v>
      </c>
      <c r="G1365" s="7" t="str">
        <f>IF(ISBLANK(employee_data36[[#This Row],[ExitDate]]),"Yes","")</f>
        <v/>
      </c>
      <c r="H1365" t="s">
        <v>28</v>
      </c>
      <c r="I1365" t="s">
        <v>5392</v>
      </c>
      <c r="J1365" t="s">
        <v>5393</v>
      </c>
      <c r="K1365" t="s">
        <v>50</v>
      </c>
      <c r="L1365" t="s">
        <v>32</v>
      </c>
      <c r="M1365" s="6" t="str">
        <f>IF(ISBLANK(employee_data36[[#This Row],[ExitDate]]),"1","0")</f>
        <v>0</v>
      </c>
      <c r="N1365" s="6" t="str">
        <f>IF(employee_data36[[#This Row],[EmployeeStatus]]="Active", "Active", "Tidak Active")</f>
        <v>Active</v>
      </c>
      <c r="O1365" t="s">
        <v>52</v>
      </c>
      <c r="P1365" t="s">
        <v>64</v>
      </c>
      <c r="Q1365" t="s">
        <v>52</v>
      </c>
      <c r="R1365" t="s">
        <v>126</v>
      </c>
      <c r="S1365" t="s">
        <v>5394</v>
      </c>
      <c r="T1365" t="s">
        <v>38</v>
      </c>
      <c r="U1365" t="s">
        <v>53</v>
      </c>
      <c r="V1365" s="1">
        <v>20523</v>
      </c>
      <c r="W1365" s="6">
        <f>DATEDIF(employee_data36[[#This Row],[DOB]],DATE(2023, 1, 1), "Y")</f>
        <v>66</v>
      </c>
      <c r="X1365" s="6" t="str">
        <f>IF(employee_data3[[#This Row],[Age]]&lt;=25, "Remaja", IF(employee_data3[[#This Row],[Age]]&lt;=55, "Dewasa", "Lansia"))</f>
        <v>Lansia</v>
      </c>
      <c r="Y1365" s="7" t="str">
        <f>CONCATENATE(employee_data36[[#This Row],[First-LastName]]," ",employee_data36[[#This Row],[DOB]])</f>
        <v>Nick-Daniels 20523</v>
      </c>
      <c r="Z1365" t="s">
        <v>40</v>
      </c>
      <c r="AA1365" t="s">
        <v>163</v>
      </c>
      <c r="AB1365" t="s">
        <v>42</v>
      </c>
      <c r="AC1365">
        <v>54589</v>
      </c>
      <c r="AD1365" t="s">
        <v>128</v>
      </c>
      <c r="AE1365" t="s">
        <v>104</v>
      </c>
      <c r="AF1365" t="s">
        <v>45</v>
      </c>
      <c r="AG1365">
        <v>3</v>
      </c>
    </row>
    <row r="1366" spans="1:33" x14ac:dyDescent="0.3">
      <c r="A1366">
        <v>1791</v>
      </c>
      <c r="B1366" t="s">
        <v>5395</v>
      </c>
      <c r="C1366" t="s">
        <v>3562</v>
      </c>
      <c r="D1366" s="6" t="str">
        <f>CONCATENATE(employee_data36[[#This Row],[FirstName]], "-",employee_data36[[#This Row],[LastName]] )</f>
        <v>Marvin-Abbott</v>
      </c>
      <c r="E1366" s="1">
        <v>44261</v>
      </c>
      <c r="F1366" s="1">
        <v>45042</v>
      </c>
      <c r="G1366" s="7" t="str">
        <f>IF(ISBLANK(employee_data36[[#This Row],[ExitDate]]),"Yes","")</f>
        <v/>
      </c>
      <c r="H1366" t="s">
        <v>28</v>
      </c>
      <c r="I1366" t="s">
        <v>5396</v>
      </c>
      <c r="J1366" t="s">
        <v>5397</v>
      </c>
      <c r="K1366" t="s">
        <v>139</v>
      </c>
      <c r="L1366" t="s">
        <v>32</v>
      </c>
      <c r="M1366" s="6" t="str">
        <f>IF(ISBLANK(employee_data36[[#This Row],[ExitDate]]),"1","0")</f>
        <v>0</v>
      </c>
      <c r="N1366" s="6" t="str">
        <f>IF(employee_data36[[#This Row],[EmployeeStatus]]="Active", "Active", "Tidak Active")</f>
        <v>Active</v>
      </c>
      <c r="O1366" t="s">
        <v>33</v>
      </c>
      <c r="P1366" t="s">
        <v>51</v>
      </c>
      <c r="Q1366" t="s">
        <v>35</v>
      </c>
      <c r="R1366" t="s">
        <v>126</v>
      </c>
      <c r="S1366" t="s">
        <v>5398</v>
      </c>
      <c r="T1366" t="s">
        <v>38</v>
      </c>
      <c r="U1366" t="s">
        <v>305</v>
      </c>
      <c r="V1366" s="1">
        <v>29800</v>
      </c>
      <c r="W1366" s="6">
        <f>DATEDIF(employee_data36[[#This Row],[DOB]],DATE(2023, 1, 1), "Y")</f>
        <v>41</v>
      </c>
      <c r="X1366" s="6" t="str">
        <f>IF(employee_data3[[#This Row],[Age]]&lt;=25, "Remaja", IF(employee_data3[[#This Row],[Age]]&lt;=55, "Dewasa", "Lansia"))</f>
        <v>Dewasa</v>
      </c>
      <c r="Y1366" s="7" t="str">
        <f>CONCATENATE(employee_data36[[#This Row],[First-LastName]]," ",employee_data36[[#This Row],[DOB]])</f>
        <v>Marvin-Abbott 29800</v>
      </c>
      <c r="Z1366" t="s">
        <v>40</v>
      </c>
      <c r="AA1366" t="s">
        <v>73</v>
      </c>
      <c r="AB1366" t="s">
        <v>42</v>
      </c>
      <c r="AC1366">
        <v>9310</v>
      </c>
      <c r="AD1366" t="s">
        <v>56</v>
      </c>
      <c r="AE1366" t="s">
        <v>104</v>
      </c>
      <c r="AF1366" t="s">
        <v>45</v>
      </c>
      <c r="AG1366">
        <v>3</v>
      </c>
    </row>
    <row r="1367" spans="1:33" x14ac:dyDescent="0.3">
      <c r="A1367">
        <v>1792</v>
      </c>
      <c r="B1367" t="s">
        <v>5399</v>
      </c>
      <c r="C1367" t="s">
        <v>5400</v>
      </c>
      <c r="D1367" s="6" t="str">
        <f>CONCATENATE(employee_data36[[#This Row],[FirstName]], "-",employee_data36[[#This Row],[LastName]] )</f>
        <v>Sawyer-Oliver</v>
      </c>
      <c r="E1367" s="1">
        <v>43606</v>
      </c>
      <c r="F1367" s="1"/>
      <c r="G1367" s="7" t="str">
        <f>IF(ISBLANK(employee_data36[[#This Row],[ExitDate]]),"Yes","")</f>
        <v>Yes</v>
      </c>
      <c r="H1367" t="s">
        <v>28</v>
      </c>
      <c r="I1367" t="s">
        <v>5401</v>
      </c>
      <c r="J1367" t="s">
        <v>5402</v>
      </c>
      <c r="K1367" t="s">
        <v>80</v>
      </c>
      <c r="L1367" t="s">
        <v>32</v>
      </c>
      <c r="M1367" s="6" t="str">
        <f>IF(ISBLANK(employee_data36[[#This Row],[ExitDate]]),"1","0")</f>
        <v>1</v>
      </c>
      <c r="N1367" s="6" t="str">
        <f>IF(employee_data36[[#This Row],[EmployeeStatus]]="Active", "Active", "Tidak Active")</f>
        <v>Active</v>
      </c>
      <c r="O1367" t="s">
        <v>63</v>
      </c>
      <c r="P1367" t="s">
        <v>34</v>
      </c>
      <c r="Q1367" t="s">
        <v>35</v>
      </c>
      <c r="R1367" t="s">
        <v>36</v>
      </c>
      <c r="S1367" t="s">
        <v>37</v>
      </c>
      <c r="T1367" t="s">
        <v>38</v>
      </c>
      <c r="U1367" t="s">
        <v>242</v>
      </c>
      <c r="V1367" s="1">
        <v>18355</v>
      </c>
      <c r="W1367" s="6">
        <f>DATEDIF(employee_data36[[#This Row],[DOB]],DATE(2023, 1, 1), "Y")</f>
        <v>72</v>
      </c>
      <c r="X1367" s="6" t="str">
        <f>IF(employee_data3[[#This Row],[Age]]&lt;=25, "Remaja", IF(employee_data3[[#This Row],[Age]]&lt;=55, "Dewasa", "Lansia"))</f>
        <v>Lansia</v>
      </c>
      <c r="Y1367" s="7" t="str">
        <f>CONCATENATE(employee_data36[[#This Row],[First-LastName]]," ",employee_data36[[#This Row],[DOB]])</f>
        <v>Sawyer-Oliver 18355</v>
      </c>
      <c r="Z1367" t="s">
        <v>40</v>
      </c>
      <c r="AA1367" t="s">
        <v>1541</v>
      </c>
      <c r="AB1367" t="s">
        <v>55</v>
      </c>
      <c r="AC1367">
        <v>6449</v>
      </c>
      <c r="AD1367" t="s">
        <v>93</v>
      </c>
      <c r="AE1367" t="s">
        <v>104</v>
      </c>
      <c r="AF1367" t="s">
        <v>45</v>
      </c>
      <c r="AG1367">
        <v>3</v>
      </c>
    </row>
    <row r="1368" spans="1:33" x14ac:dyDescent="0.3">
      <c r="A1368">
        <v>1793</v>
      </c>
      <c r="B1368" t="s">
        <v>1815</v>
      </c>
      <c r="C1368" t="s">
        <v>5403</v>
      </c>
      <c r="D1368" s="6" t="str">
        <f>CONCATENATE(employee_data36[[#This Row],[FirstName]], "-",employee_data36[[#This Row],[LastName]] )</f>
        <v>Linda-Barajas</v>
      </c>
      <c r="E1368" s="1">
        <v>43396</v>
      </c>
      <c r="F1368" s="1">
        <v>44897</v>
      </c>
      <c r="G1368" s="7" t="str">
        <f>IF(ISBLANK(employee_data36[[#This Row],[ExitDate]]),"Yes","")</f>
        <v/>
      </c>
      <c r="H1368" t="s">
        <v>28</v>
      </c>
      <c r="I1368" t="s">
        <v>5404</v>
      </c>
      <c r="J1368" t="s">
        <v>5405</v>
      </c>
      <c r="K1368" t="s">
        <v>89</v>
      </c>
      <c r="L1368" t="s">
        <v>32</v>
      </c>
      <c r="M1368" s="6" t="str">
        <f>IF(ISBLANK(employee_data36[[#This Row],[ExitDate]]),"1","0")</f>
        <v>0</v>
      </c>
      <c r="N1368" s="6" t="str">
        <f>IF(employee_data36[[#This Row],[EmployeeStatus]]="Active", "Active", "Tidak Active")</f>
        <v>Active</v>
      </c>
      <c r="O1368" t="s">
        <v>63</v>
      </c>
      <c r="P1368" t="s">
        <v>64</v>
      </c>
      <c r="Q1368" t="s">
        <v>35</v>
      </c>
      <c r="R1368" t="s">
        <v>126</v>
      </c>
      <c r="S1368" t="s">
        <v>5406</v>
      </c>
      <c r="T1368" t="s">
        <v>38</v>
      </c>
      <c r="U1368" t="s">
        <v>119</v>
      </c>
      <c r="V1368" s="1">
        <v>16579</v>
      </c>
      <c r="W1368" s="6">
        <f>DATEDIF(employee_data36[[#This Row],[DOB]],DATE(2023, 1, 1), "Y")</f>
        <v>77</v>
      </c>
      <c r="X1368" s="6" t="str">
        <f>IF(employee_data3[[#This Row],[Age]]&lt;=25, "Remaja", IF(employee_data3[[#This Row],[Age]]&lt;=55, "Dewasa", "Lansia"))</f>
        <v>Lansia</v>
      </c>
      <c r="Y1368" s="7" t="str">
        <f>CONCATENATE(employee_data36[[#This Row],[First-LastName]]," ",employee_data36[[#This Row],[DOB]])</f>
        <v>Linda-Barajas 16579</v>
      </c>
      <c r="Z1368" t="s">
        <v>40</v>
      </c>
      <c r="AA1368" t="s">
        <v>184</v>
      </c>
      <c r="AB1368" t="s">
        <v>42</v>
      </c>
      <c r="AC1368">
        <v>77756</v>
      </c>
      <c r="AD1368" t="s">
        <v>56</v>
      </c>
      <c r="AE1368" t="s">
        <v>75</v>
      </c>
      <c r="AF1368" t="s">
        <v>45</v>
      </c>
      <c r="AG1368">
        <v>3</v>
      </c>
    </row>
    <row r="1369" spans="1:33" x14ac:dyDescent="0.3">
      <c r="A1369">
        <v>1794</v>
      </c>
      <c r="B1369" t="s">
        <v>4638</v>
      </c>
      <c r="C1369" t="s">
        <v>1616</v>
      </c>
      <c r="D1369" s="6" t="str">
        <f>CONCATENATE(employee_data36[[#This Row],[FirstName]], "-",employee_data36[[#This Row],[LastName]] )</f>
        <v>Chance-Blackwell</v>
      </c>
      <c r="E1369" s="1">
        <v>44342</v>
      </c>
      <c r="F1369" s="1"/>
      <c r="G1369" s="7" t="str">
        <f>IF(ISBLANK(employee_data36[[#This Row],[ExitDate]]),"Yes","")</f>
        <v>Yes</v>
      </c>
      <c r="H1369" t="s">
        <v>28</v>
      </c>
      <c r="I1369" t="s">
        <v>5407</v>
      </c>
      <c r="J1369" t="s">
        <v>5408</v>
      </c>
      <c r="K1369" t="s">
        <v>31</v>
      </c>
      <c r="L1369" t="s">
        <v>32</v>
      </c>
      <c r="M1369" s="6" t="str">
        <f>IF(ISBLANK(employee_data36[[#This Row],[ExitDate]]),"1","0")</f>
        <v>1</v>
      </c>
      <c r="N1369" s="6" t="str">
        <f>IF(employee_data36[[#This Row],[EmployeeStatus]]="Active", "Active", "Tidak Active")</f>
        <v>Active</v>
      </c>
      <c r="O1369" t="s">
        <v>33</v>
      </c>
      <c r="P1369" t="s">
        <v>51</v>
      </c>
      <c r="Q1369" t="s">
        <v>35</v>
      </c>
      <c r="R1369" t="s">
        <v>36</v>
      </c>
      <c r="S1369" t="s">
        <v>37</v>
      </c>
      <c r="T1369" t="s">
        <v>38</v>
      </c>
      <c r="U1369" t="s">
        <v>66</v>
      </c>
      <c r="V1369" s="1">
        <v>23236</v>
      </c>
      <c r="W1369" s="6">
        <f>DATEDIF(employee_data36[[#This Row],[DOB]],DATE(2023, 1, 1), "Y")</f>
        <v>59</v>
      </c>
      <c r="X1369" s="6" t="str">
        <f>IF(employee_data3[[#This Row],[Age]]&lt;=25, "Remaja", IF(employee_data3[[#This Row],[Age]]&lt;=55, "Dewasa", "Lansia"))</f>
        <v>Lansia</v>
      </c>
      <c r="Y1369" s="7" t="str">
        <f>CONCATENATE(employee_data36[[#This Row],[First-LastName]]," ",employee_data36[[#This Row],[DOB]])</f>
        <v>Chance-Blackwell 23236</v>
      </c>
      <c r="Z1369" t="s">
        <v>40</v>
      </c>
      <c r="AA1369" t="s">
        <v>395</v>
      </c>
      <c r="AB1369" t="s">
        <v>42</v>
      </c>
      <c r="AC1369">
        <v>95802</v>
      </c>
      <c r="AD1369" t="s">
        <v>43</v>
      </c>
      <c r="AE1369" t="s">
        <v>44</v>
      </c>
      <c r="AF1369" t="s">
        <v>45</v>
      </c>
      <c r="AG1369">
        <v>3</v>
      </c>
    </row>
    <row r="1370" spans="1:33" x14ac:dyDescent="0.3">
      <c r="A1370">
        <v>1795</v>
      </c>
      <c r="B1370" t="s">
        <v>5409</v>
      </c>
      <c r="C1370" t="s">
        <v>5410</v>
      </c>
      <c r="D1370" s="6" t="str">
        <f>CONCATENATE(employee_data36[[#This Row],[FirstName]], "-",employee_data36[[#This Row],[LastName]] )</f>
        <v>Antonio-Mccoy</v>
      </c>
      <c r="E1370" s="1">
        <v>43800</v>
      </c>
      <c r="F1370" s="1">
        <v>43990</v>
      </c>
      <c r="G1370" s="7" t="str">
        <f>IF(ISBLANK(employee_data36[[#This Row],[ExitDate]]),"Yes","")</f>
        <v/>
      </c>
      <c r="H1370" t="s">
        <v>28</v>
      </c>
      <c r="I1370" t="s">
        <v>5411</v>
      </c>
      <c r="J1370" t="s">
        <v>5412</v>
      </c>
      <c r="K1370" t="s">
        <v>50</v>
      </c>
      <c r="L1370" t="s">
        <v>745</v>
      </c>
      <c r="M1370" s="6" t="str">
        <f>IF(ISBLANK(employee_data36[[#This Row],[ExitDate]]),"1","0")</f>
        <v>0</v>
      </c>
      <c r="N1370" s="6" t="str">
        <f>IF(employee_data36[[#This Row],[EmployeeStatus]]="Active", "Active", "Tidak Active")</f>
        <v>Tidak Active</v>
      </c>
      <c r="O1370" t="s">
        <v>63</v>
      </c>
      <c r="P1370" t="s">
        <v>64</v>
      </c>
      <c r="Q1370" t="s">
        <v>52</v>
      </c>
      <c r="R1370" t="s">
        <v>99</v>
      </c>
      <c r="S1370" t="s">
        <v>5413</v>
      </c>
      <c r="T1370" t="s">
        <v>38</v>
      </c>
      <c r="U1370" t="s">
        <v>504</v>
      </c>
      <c r="V1370" s="1">
        <v>22010</v>
      </c>
      <c r="W1370" s="6">
        <f>DATEDIF(employee_data36[[#This Row],[DOB]],DATE(2023, 1, 1), "Y")</f>
        <v>62</v>
      </c>
      <c r="X1370" s="6" t="str">
        <f>IF(employee_data3[[#This Row],[Age]]&lt;=25, "Remaja", IF(employee_data3[[#This Row],[Age]]&lt;=55, "Dewasa", "Lansia"))</f>
        <v>Lansia</v>
      </c>
      <c r="Y1370" s="7" t="str">
        <f>CONCATENATE(employee_data36[[#This Row],[First-LastName]]," ",employee_data36[[#This Row],[DOB]])</f>
        <v>Antonio-Mccoy 22010</v>
      </c>
      <c r="Z1370" t="s">
        <v>40</v>
      </c>
      <c r="AA1370" t="s">
        <v>243</v>
      </c>
      <c r="AB1370" t="s">
        <v>42</v>
      </c>
      <c r="AC1370">
        <v>71561</v>
      </c>
      <c r="AD1370" t="s">
        <v>128</v>
      </c>
      <c r="AE1370" t="s">
        <v>44</v>
      </c>
      <c r="AF1370" t="s">
        <v>45</v>
      </c>
      <c r="AG1370">
        <v>3</v>
      </c>
    </row>
    <row r="1371" spans="1:33" x14ac:dyDescent="0.3">
      <c r="A1371">
        <v>1796</v>
      </c>
      <c r="B1371" t="s">
        <v>5414</v>
      </c>
      <c r="C1371" t="s">
        <v>4354</v>
      </c>
      <c r="D1371" s="6" t="str">
        <f>CONCATENATE(employee_data36[[#This Row],[FirstName]], "-",employee_data36[[#This Row],[LastName]] )</f>
        <v>Emmett-Mercado</v>
      </c>
      <c r="E1371" s="1">
        <v>44354</v>
      </c>
      <c r="F1371" s="1">
        <v>44908</v>
      </c>
      <c r="G1371" s="7" t="str">
        <f>IF(ISBLANK(employee_data36[[#This Row],[ExitDate]]),"Yes","")</f>
        <v/>
      </c>
      <c r="H1371" t="s">
        <v>28</v>
      </c>
      <c r="I1371" t="s">
        <v>5415</v>
      </c>
      <c r="J1371" t="s">
        <v>5416</v>
      </c>
      <c r="K1371" t="s">
        <v>139</v>
      </c>
      <c r="L1371" t="s">
        <v>745</v>
      </c>
      <c r="M1371" s="6" t="str">
        <f>IF(ISBLANK(employee_data36[[#This Row],[ExitDate]]),"1","0")</f>
        <v>0</v>
      </c>
      <c r="N1371" s="6" t="str">
        <f>IF(employee_data36[[#This Row],[EmployeeStatus]]="Active", "Active", "Tidak Active")</f>
        <v>Tidak Active</v>
      </c>
      <c r="O1371" t="s">
        <v>33</v>
      </c>
      <c r="P1371" t="s">
        <v>51</v>
      </c>
      <c r="Q1371" t="s">
        <v>63</v>
      </c>
      <c r="R1371" t="s">
        <v>99</v>
      </c>
      <c r="S1371" t="s">
        <v>5417</v>
      </c>
      <c r="T1371" t="s">
        <v>38</v>
      </c>
      <c r="U1371" t="s">
        <v>594</v>
      </c>
      <c r="V1371" s="1">
        <v>27937</v>
      </c>
      <c r="W1371" s="6">
        <f>DATEDIF(employee_data36[[#This Row],[DOB]],DATE(2023, 1, 1), "Y")</f>
        <v>46</v>
      </c>
      <c r="X1371" s="6" t="str">
        <f>IF(employee_data3[[#This Row],[Age]]&lt;=25, "Remaja", IF(employee_data3[[#This Row],[Age]]&lt;=55, "Dewasa", "Lansia"))</f>
        <v>Dewasa</v>
      </c>
      <c r="Y1371" s="7" t="str">
        <f>CONCATENATE(employee_data36[[#This Row],[First-LastName]]," ",employee_data36[[#This Row],[DOB]])</f>
        <v>Emmett-Mercado 27937</v>
      </c>
      <c r="Z1371" t="s">
        <v>40</v>
      </c>
      <c r="AA1371" t="s">
        <v>92</v>
      </c>
      <c r="AB1371" t="s">
        <v>42</v>
      </c>
      <c r="AC1371">
        <v>9967</v>
      </c>
      <c r="AD1371" t="s">
        <v>56</v>
      </c>
      <c r="AE1371" t="s">
        <v>104</v>
      </c>
      <c r="AF1371" t="s">
        <v>45</v>
      </c>
      <c r="AG1371">
        <v>3</v>
      </c>
    </row>
    <row r="1372" spans="1:33" x14ac:dyDescent="0.3">
      <c r="A1372">
        <v>1797</v>
      </c>
      <c r="B1372" t="s">
        <v>5418</v>
      </c>
      <c r="C1372" t="s">
        <v>1483</v>
      </c>
      <c r="D1372" s="6" t="str">
        <f>CONCATENATE(employee_data36[[#This Row],[FirstName]], "-",employee_data36[[#This Row],[LastName]] )</f>
        <v>Clara-Wheeler</v>
      </c>
      <c r="E1372" s="1">
        <v>44117</v>
      </c>
      <c r="F1372" s="1">
        <v>44874</v>
      </c>
      <c r="G1372" s="7" t="str">
        <f>IF(ISBLANK(employee_data36[[#This Row],[ExitDate]]),"Yes","")</f>
        <v/>
      </c>
      <c r="H1372" t="s">
        <v>28</v>
      </c>
      <c r="I1372" t="s">
        <v>5419</v>
      </c>
      <c r="J1372" t="s">
        <v>5420</v>
      </c>
      <c r="K1372" t="s">
        <v>118</v>
      </c>
      <c r="L1372" t="s">
        <v>32</v>
      </c>
      <c r="M1372" s="6" t="str">
        <f>IF(ISBLANK(employee_data36[[#This Row],[ExitDate]]),"1","0")</f>
        <v>0</v>
      </c>
      <c r="N1372" s="6" t="str">
        <f>IF(employee_data36[[#This Row],[EmployeeStatus]]="Active", "Active", "Tidak Active")</f>
        <v>Active</v>
      </c>
      <c r="O1372" t="s">
        <v>63</v>
      </c>
      <c r="P1372" t="s">
        <v>51</v>
      </c>
      <c r="Q1372" t="s">
        <v>63</v>
      </c>
      <c r="R1372" t="s">
        <v>175</v>
      </c>
      <c r="S1372" t="s">
        <v>5421</v>
      </c>
      <c r="T1372" t="s">
        <v>38</v>
      </c>
      <c r="U1372" t="s">
        <v>81</v>
      </c>
      <c r="V1372" s="1">
        <v>32038</v>
      </c>
      <c r="W1372" s="6">
        <f>DATEDIF(employee_data36[[#This Row],[DOB]],DATE(2023, 1, 1), "Y")</f>
        <v>35</v>
      </c>
      <c r="X1372" s="6" t="str">
        <f>IF(employee_data3[[#This Row],[Age]]&lt;=25, "Remaja", IF(employee_data3[[#This Row],[Age]]&lt;=55, "Dewasa", "Lansia"))</f>
        <v>Dewasa</v>
      </c>
      <c r="Y1372" s="7" t="str">
        <f>CONCATENATE(employee_data36[[#This Row],[First-LastName]]," ",employee_data36[[#This Row],[DOB]])</f>
        <v>Clara-Wheeler 32038</v>
      </c>
      <c r="Z1372" t="s">
        <v>40</v>
      </c>
      <c r="AA1372" t="s">
        <v>83</v>
      </c>
      <c r="AB1372" t="s">
        <v>42</v>
      </c>
      <c r="AC1372">
        <v>63255</v>
      </c>
      <c r="AD1372" t="s">
        <v>56</v>
      </c>
      <c r="AE1372" t="s">
        <v>44</v>
      </c>
      <c r="AF1372" t="s">
        <v>45</v>
      </c>
      <c r="AG1372">
        <v>3</v>
      </c>
    </row>
    <row r="1373" spans="1:33" x14ac:dyDescent="0.3">
      <c r="A1373">
        <v>1798</v>
      </c>
      <c r="B1373" t="s">
        <v>5422</v>
      </c>
      <c r="C1373" t="s">
        <v>1550</v>
      </c>
      <c r="D1373" s="6" t="str">
        <f>CONCATENATE(employee_data36[[#This Row],[FirstName]], "-",employee_data36[[#This Row],[LastName]] )</f>
        <v>Kieran-Morse</v>
      </c>
      <c r="E1373" s="1">
        <v>44864</v>
      </c>
      <c r="F1373" s="1"/>
      <c r="G1373" s="7" t="str">
        <f>IF(ISBLANK(employee_data36[[#This Row],[ExitDate]]),"Yes","")</f>
        <v>Yes</v>
      </c>
      <c r="H1373" t="s">
        <v>728</v>
      </c>
      <c r="I1373" t="s">
        <v>5423</v>
      </c>
      <c r="J1373" t="s">
        <v>5424</v>
      </c>
      <c r="K1373" t="s">
        <v>62</v>
      </c>
      <c r="L1373" t="s">
        <v>32</v>
      </c>
      <c r="M1373" s="6" t="str">
        <f>IF(ISBLANK(employee_data36[[#This Row],[ExitDate]]),"1","0")</f>
        <v>1</v>
      </c>
      <c r="N1373" s="6" t="str">
        <f>IF(employee_data36[[#This Row],[EmployeeStatus]]="Active", "Active", "Tidak Active")</f>
        <v>Active</v>
      </c>
      <c r="O1373" t="s">
        <v>52</v>
      </c>
      <c r="P1373" t="s">
        <v>51</v>
      </c>
      <c r="Q1373" t="s">
        <v>63</v>
      </c>
      <c r="R1373" t="s">
        <v>36</v>
      </c>
      <c r="S1373" t="s">
        <v>37</v>
      </c>
      <c r="T1373" t="s">
        <v>38</v>
      </c>
      <c r="U1373" t="s">
        <v>148</v>
      </c>
      <c r="V1373" s="1">
        <v>31388</v>
      </c>
      <c r="W1373" s="6">
        <f>DATEDIF(employee_data36[[#This Row],[DOB]],DATE(2023, 1, 1), "Y")</f>
        <v>37</v>
      </c>
      <c r="X1373" s="6" t="str">
        <f>IF(employee_data3[[#This Row],[Age]]&lt;=25, "Remaja", IF(employee_data3[[#This Row],[Age]]&lt;=55, "Dewasa", "Lansia"))</f>
        <v>Dewasa</v>
      </c>
      <c r="Y1373" s="7" t="str">
        <f>CONCATENATE(employee_data36[[#This Row],[First-LastName]]," ",employee_data36[[#This Row],[DOB]])</f>
        <v>Kieran-Morse 31388</v>
      </c>
      <c r="Z1373" t="s">
        <v>40</v>
      </c>
      <c r="AA1373" t="s">
        <v>150</v>
      </c>
      <c r="AB1373" t="s">
        <v>42</v>
      </c>
      <c r="AC1373">
        <v>34441</v>
      </c>
      <c r="AD1373" t="s">
        <v>93</v>
      </c>
      <c r="AE1373" t="s">
        <v>44</v>
      </c>
      <c r="AF1373" t="s">
        <v>45</v>
      </c>
      <c r="AG1373">
        <v>3</v>
      </c>
    </row>
    <row r="1374" spans="1:33" x14ac:dyDescent="0.3">
      <c r="A1374">
        <v>1799</v>
      </c>
      <c r="B1374" t="s">
        <v>5425</v>
      </c>
      <c r="C1374" t="s">
        <v>3098</v>
      </c>
      <c r="D1374" s="6" t="str">
        <f>CONCATENATE(employee_data36[[#This Row],[FirstName]], "-",employee_data36[[#This Row],[LastName]] )</f>
        <v>Aliyah-Schmitt</v>
      </c>
      <c r="E1374" s="1">
        <v>44808</v>
      </c>
      <c r="F1374" s="1">
        <v>45076</v>
      </c>
      <c r="G1374" s="7" t="str">
        <f>IF(ISBLANK(employee_data36[[#This Row],[ExitDate]]),"Yes","")</f>
        <v/>
      </c>
      <c r="H1374" t="s">
        <v>728</v>
      </c>
      <c r="I1374" t="s">
        <v>5426</v>
      </c>
      <c r="J1374" t="s">
        <v>5427</v>
      </c>
      <c r="K1374" t="s">
        <v>89</v>
      </c>
      <c r="L1374" t="s">
        <v>745</v>
      </c>
      <c r="M1374" s="6" t="str">
        <f>IF(ISBLANK(employee_data36[[#This Row],[ExitDate]]),"1","0")</f>
        <v>0</v>
      </c>
      <c r="N1374" s="6" t="str">
        <f>IF(employee_data36[[#This Row],[EmployeeStatus]]="Active", "Active", "Tidak Active")</f>
        <v>Tidak Active</v>
      </c>
      <c r="O1374" t="s">
        <v>52</v>
      </c>
      <c r="P1374" t="s">
        <v>34</v>
      </c>
      <c r="Q1374" t="s">
        <v>35</v>
      </c>
      <c r="R1374" t="s">
        <v>99</v>
      </c>
      <c r="S1374" t="s">
        <v>5428</v>
      </c>
      <c r="T1374" t="s">
        <v>38</v>
      </c>
      <c r="U1374" t="s">
        <v>90</v>
      </c>
      <c r="V1374" s="1">
        <v>32558</v>
      </c>
      <c r="W1374" s="6">
        <f>DATEDIF(employee_data36[[#This Row],[DOB]],DATE(2023, 1, 1), "Y")</f>
        <v>33</v>
      </c>
      <c r="X1374" s="6" t="str">
        <f>IF(employee_data3[[#This Row],[Age]]&lt;=25, "Remaja", IF(employee_data3[[#This Row],[Age]]&lt;=55, "Dewasa", "Lansia"))</f>
        <v>Dewasa</v>
      </c>
      <c r="Y1374" s="7" t="str">
        <f>CONCATENATE(employee_data36[[#This Row],[First-LastName]]," ",employee_data36[[#This Row],[DOB]])</f>
        <v>Aliyah-Schmitt 32558</v>
      </c>
      <c r="Z1374" t="s">
        <v>40</v>
      </c>
      <c r="AA1374" t="s">
        <v>103</v>
      </c>
      <c r="AB1374" t="s">
        <v>55</v>
      </c>
      <c r="AC1374">
        <v>12152</v>
      </c>
      <c r="AD1374" t="s">
        <v>93</v>
      </c>
      <c r="AE1374" t="s">
        <v>84</v>
      </c>
      <c r="AF1374" t="s">
        <v>45</v>
      </c>
      <c r="AG1374">
        <v>3</v>
      </c>
    </row>
    <row r="1375" spans="1:33" x14ac:dyDescent="0.3">
      <c r="A1375">
        <v>1800</v>
      </c>
      <c r="B1375" t="s">
        <v>5429</v>
      </c>
      <c r="C1375" t="s">
        <v>879</v>
      </c>
      <c r="D1375" s="6" t="str">
        <f>CONCATENATE(employee_data36[[#This Row],[FirstName]], "-",employee_data36[[#This Row],[LastName]] )</f>
        <v>Kyan-Morrison</v>
      </c>
      <c r="E1375" s="1">
        <v>43756</v>
      </c>
      <c r="F1375" s="1">
        <v>44305</v>
      </c>
      <c r="G1375" s="7" t="str">
        <f>IF(ISBLANK(employee_data36[[#This Row],[ExitDate]]),"Yes","")</f>
        <v/>
      </c>
      <c r="H1375" t="s">
        <v>28</v>
      </c>
      <c r="I1375" t="s">
        <v>5430</v>
      </c>
      <c r="J1375" t="s">
        <v>5431</v>
      </c>
      <c r="K1375" t="s">
        <v>80</v>
      </c>
      <c r="L1375" t="s">
        <v>32</v>
      </c>
      <c r="M1375" s="6" t="str">
        <f>IF(ISBLANK(employee_data36[[#This Row],[ExitDate]]),"1","0")</f>
        <v>0</v>
      </c>
      <c r="N1375" s="6" t="str">
        <f>IF(employee_data36[[#This Row],[EmployeeStatus]]="Active", "Active", "Tidak Active")</f>
        <v>Active</v>
      </c>
      <c r="O1375" t="s">
        <v>52</v>
      </c>
      <c r="P1375" t="s">
        <v>34</v>
      </c>
      <c r="Q1375" t="s">
        <v>63</v>
      </c>
      <c r="R1375" t="s">
        <v>126</v>
      </c>
      <c r="S1375" t="s">
        <v>5432</v>
      </c>
      <c r="T1375" t="s">
        <v>38</v>
      </c>
      <c r="U1375" t="s">
        <v>305</v>
      </c>
      <c r="V1375" s="1">
        <v>27855</v>
      </c>
      <c r="W1375" s="6">
        <f>DATEDIF(employee_data36[[#This Row],[DOB]],DATE(2023, 1, 1), "Y")</f>
        <v>46</v>
      </c>
      <c r="X1375" s="6" t="str">
        <f>IF(employee_data3[[#This Row],[Age]]&lt;=25, "Remaja", IF(employee_data3[[#This Row],[Age]]&lt;=55, "Dewasa", "Lansia"))</f>
        <v>Dewasa</v>
      </c>
      <c r="Y1375" s="7" t="str">
        <f>CONCATENATE(employee_data36[[#This Row],[First-LastName]]," ",employee_data36[[#This Row],[DOB]])</f>
        <v>Kyan-Morrison 27855</v>
      </c>
      <c r="Z1375" t="s">
        <v>40</v>
      </c>
      <c r="AA1375" t="s">
        <v>163</v>
      </c>
      <c r="AB1375" t="s">
        <v>42</v>
      </c>
      <c r="AC1375">
        <v>57065</v>
      </c>
      <c r="AD1375" t="s">
        <v>93</v>
      </c>
      <c r="AE1375" t="s">
        <v>104</v>
      </c>
      <c r="AF1375" t="s">
        <v>45</v>
      </c>
      <c r="AG1375">
        <v>3</v>
      </c>
    </row>
    <row r="1376" spans="1:33" x14ac:dyDescent="0.3">
      <c r="A1376">
        <v>1801</v>
      </c>
      <c r="B1376" t="s">
        <v>5433</v>
      </c>
      <c r="C1376" t="s">
        <v>5434</v>
      </c>
      <c r="D1376" s="6" t="str">
        <f>CONCATENATE(employee_data36[[#This Row],[FirstName]], "-",employee_data36[[#This Row],[LastName]] )</f>
        <v>Rayan-Stephenson</v>
      </c>
      <c r="E1376" s="1">
        <v>44402</v>
      </c>
      <c r="F1376" s="1">
        <v>44949</v>
      </c>
      <c r="G1376" s="7" t="str">
        <f>IF(ISBLANK(employee_data36[[#This Row],[ExitDate]]),"Yes","")</f>
        <v/>
      </c>
      <c r="H1376" t="s">
        <v>28</v>
      </c>
      <c r="I1376" t="s">
        <v>5435</v>
      </c>
      <c r="J1376" t="s">
        <v>5436</v>
      </c>
      <c r="K1376" t="s">
        <v>168</v>
      </c>
      <c r="L1376" t="s">
        <v>32</v>
      </c>
      <c r="M1376" s="6" t="str">
        <f>IF(ISBLANK(employee_data36[[#This Row],[ExitDate]]),"1","0")</f>
        <v>0</v>
      </c>
      <c r="N1376" s="6" t="str">
        <f>IF(employee_data36[[#This Row],[EmployeeStatus]]="Active", "Active", "Tidak Active")</f>
        <v>Active</v>
      </c>
      <c r="O1376" t="s">
        <v>63</v>
      </c>
      <c r="P1376" t="s">
        <v>34</v>
      </c>
      <c r="Q1376" t="s">
        <v>35</v>
      </c>
      <c r="R1376" t="s">
        <v>99</v>
      </c>
      <c r="S1376" t="s">
        <v>5437</v>
      </c>
      <c r="T1376" t="s">
        <v>38</v>
      </c>
      <c r="U1376" t="s">
        <v>81</v>
      </c>
      <c r="V1376" s="1">
        <v>32726</v>
      </c>
      <c r="W1376" s="6">
        <f>DATEDIF(employee_data36[[#This Row],[DOB]],DATE(2023, 1, 1), "Y")</f>
        <v>33</v>
      </c>
      <c r="X1376" s="6" t="str">
        <f>IF(employee_data3[[#This Row],[Age]]&lt;=25, "Remaja", IF(employee_data3[[#This Row],[Age]]&lt;=55, "Dewasa", "Lansia"))</f>
        <v>Dewasa</v>
      </c>
      <c r="Y1376" s="7" t="str">
        <f>CONCATENATE(employee_data36[[#This Row],[First-LastName]]," ",employee_data36[[#This Row],[DOB]])</f>
        <v>Rayan-Stephenson 32726</v>
      </c>
      <c r="Z1376" t="s">
        <v>40</v>
      </c>
      <c r="AA1376" t="s">
        <v>103</v>
      </c>
      <c r="AB1376" t="s">
        <v>42</v>
      </c>
      <c r="AC1376">
        <v>17441</v>
      </c>
      <c r="AD1376" t="s">
        <v>56</v>
      </c>
      <c r="AE1376" t="s">
        <v>84</v>
      </c>
      <c r="AF1376" t="s">
        <v>45</v>
      </c>
      <c r="AG1376">
        <v>3</v>
      </c>
    </row>
    <row r="1377" spans="1:33" x14ac:dyDescent="0.3">
      <c r="A1377">
        <v>1802</v>
      </c>
      <c r="B1377" t="s">
        <v>5438</v>
      </c>
      <c r="C1377" t="s">
        <v>5439</v>
      </c>
      <c r="D1377" s="6" t="str">
        <f>CONCATENATE(employee_data36[[#This Row],[FirstName]], "-",employee_data36[[#This Row],[LastName]] )</f>
        <v>Gael-Jacobs</v>
      </c>
      <c r="E1377" s="1">
        <v>43921</v>
      </c>
      <c r="F1377" s="1"/>
      <c r="G1377" s="7" t="str">
        <f>IF(ISBLANK(employee_data36[[#This Row],[ExitDate]]),"Yes","")</f>
        <v>Yes</v>
      </c>
      <c r="H1377" t="s">
        <v>28</v>
      </c>
      <c r="I1377" t="s">
        <v>5440</v>
      </c>
      <c r="J1377" t="s">
        <v>5441</v>
      </c>
      <c r="K1377" t="s">
        <v>98</v>
      </c>
      <c r="L1377" t="s">
        <v>32</v>
      </c>
      <c r="M1377" s="6" t="str">
        <f>IF(ISBLANK(employee_data36[[#This Row],[ExitDate]]),"1","0")</f>
        <v>1</v>
      </c>
      <c r="N1377" s="6" t="str">
        <f>IF(employee_data36[[#This Row],[EmployeeStatus]]="Active", "Active", "Tidak Active")</f>
        <v>Active</v>
      </c>
      <c r="O1377" t="s">
        <v>52</v>
      </c>
      <c r="P1377" t="s">
        <v>64</v>
      </c>
      <c r="Q1377" t="s">
        <v>35</v>
      </c>
      <c r="R1377" t="s">
        <v>36</v>
      </c>
      <c r="S1377" t="s">
        <v>37</v>
      </c>
      <c r="T1377" t="s">
        <v>38</v>
      </c>
      <c r="U1377" t="s">
        <v>90</v>
      </c>
      <c r="V1377" s="1">
        <v>30176</v>
      </c>
      <c r="W1377" s="6">
        <f>DATEDIF(employee_data36[[#This Row],[DOB]],DATE(2023, 1, 1), "Y")</f>
        <v>40</v>
      </c>
      <c r="X1377" s="6" t="str">
        <f>IF(employee_data3[[#This Row],[Age]]&lt;=25, "Remaja", IF(employee_data3[[#This Row],[Age]]&lt;=55, "Dewasa", "Lansia"))</f>
        <v>Dewasa</v>
      </c>
      <c r="Y1377" s="7" t="str">
        <f>CONCATENATE(employee_data36[[#This Row],[First-LastName]]," ",employee_data36[[#This Row],[DOB]])</f>
        <v>Gael-Jacobs 30176</v>
      </c>
      <c r="Z1377" t="s">
        <v>40</v>
      </c>
      <c r="AA1377" t="s">
        <v>193</v>
      </c>
      <c r="AB1377" t="s">
        <v>42</v>
      </c>
      <c r="AC1377">
        <v>1741</v>
      </c>
      <c r="AD1377" t="s">
        <v>74</v>
      </c>
      <c r="AE1377" t="s">
        <v>104</v>
      </c>
      <c r="AF1377" t="s">
        <v>45</v>
      </c>
      <c r="AG1377">
        <v>3</v>
      </c>
    </row>
    <row r="1378" spans="1:33" x14ac:dyDescent="0.3">
      <c r="A1378">
        <v>1803</v>
      </c>
      <c r="B1378" t="s">
        <v>5442</v>
      </c>
      <c r="C1378" t="s">
        <v>1308</v>
      </c>
      <c r="D1378" s="6" t="str">
        <f>CONCATENATE(employee_data36[[#This Row],[FirstName]], "-",employee_data36[[#This Row],[LastName]] )</f>
        <v>Stephany-Neal</v>
      </c>
      <c r="E1378" s="1">
        <v>43780</v>
      </c>
      <c r="F1378" s="1">
        <v>45140</v>
      </c>
      <c r="G1378" s="7" t="str">
        <f>IF(ISBLANK(employee_data36[[#This Row],[ExitDate]]),"Yes","")</f>
        <v/>
      </c>
      <c r="H1378" t="s">
        <v>28</v>
      </c>
      <c r="I1378" t="s">
        <v>5443</v>
      </c>
      <c r="J1378" t="s">
        <v>5444</v>
      </c>
      <c r="K1378" t="s">
        <v>118</v>
      </c>
      <c r="L1378" t="s">
        <v>32</v>
      </c>
      <c r="M1378" s="6" t="str">
        <f>IF(ISBLANK(employee_data36[[#This Row],[ExitDate]]),"1","0")</f>
        <v>0</v>
      </c>
      <c r="N1378" s="6" t="str">
        <f>IF(employee_data36[[#This Row],[EmployeeStatus]]="Active", "Active", "Tidak Active")</f>
        <v>Active</v>
      </c>
      <c r="O1378" t="s">
        <v>63</v>
      </c>
      <c r="P1378" t="s">
        <v>34</v>
      </c>
      <c r="Q1378" t="s">
        <v>63</v>
      </c>
      <c r="R1378" t="s">
        <v>126</v>
      </c>
      <c r="S1378" t="s">
        <v>5445</v>
      </c>
      <c r="T1378" t="s">
        <v>38</v>
      </c>
      <c r="U1378" t="s">
        <v>101</v>
      </c>
      <c r="V1378" s="1">
        <v>30082</v>
      </c>
      <c r="W1378" s="6">
        <f>DATEDIF(employee_data36[[#This Row],[DOB]],DATE(2023, 1, 1), "Y")</f>
        <v>40</v>
      </c>
      <c r="X1378" s="6" t="str">
        <f>IF(employee_data3[[#This Row],[Age]]&lt;=25, "Remaja", IF(employee_data3[[#This Row],[Age]]&lt;=55, "Dewasa", "Lansia"))</f>
        <v>Dewasa</v>
      </c>
      <c r="Y1378" s="7" t="str">
        <f>CONCATENATE(employee_data36[[#This Row],[First-LastName]]," ",employee_data36[[#This Row],[DOB]])</f>
        <v>Stephany-Neal 30082</v>
      </c>
      <c r="Z1378" t="s">
        <v>40</v>
      </c>
      <c r="AA1378" t="s">
        <v>678</v>
      </c>
      <c r="AB1378" t="s">
        <v>42</v>
      </c>
      <c r="AC1378">
        <v>69859</v>
      </c>
      <c r="AD1378" t="s">
        <v>74</v>
      </c>
      <c r="AE1378" t="s">
        <v>104</v>
      </c>
      <c r="AF1378" t="s">
        <v>45</v>
      </c>
      <c r="AG1378">
        <v>3</v>
      </c>
    </row>
    <row r="1379" spans="1:33" x14ac:dyDescent="0.3">
      <c r="A1379">
        <v>1804</v>
      </c>
      <c r="B1379" t="s">
        <v>5070</v>
      </c>
      <c r="C1379" t="s">
        <v>965</v>
      </c>
      <c r="D1379" s="6" t="str">
        <f>CONCATENATE(employee_data36[[#This Row],[FirstName]], "-",employee_data36[[#This Row],[LastName]] )</f>
        <v>Trevon-Deleon</v>
      </c>
      <c r="E1379" s="1">
        <v>44535</v>
      </c>
      <c r="F1379" s="1">
        <v>44622</v>
      </c>
      <c r="G1379" s="7" t="str">
        <f>IF(ISBLANK(employee_data36[[#This Row],[ExitDate]]),"Yes","")</f>
        <v/>
      </c>
      <c r="H1379" t="s">
        <v>28</v>
      </c>
      <c r="I1379" t="s">
        <v>5446</v>
      </c>
      <c r="J1379" t="s">
        <v>5447</v>
      </c>
      <c r="K1379" t="s">
        <v>62</v>
      </c>
      <c r="L1379" t="s">
        <v>32</v>
      </c>
      <c r="M1379" s="6" t="str">
        <f>IF(ISBLANK(employee_data36[[#This Row],[ExitDate]]),"1","0")</f>
        <v>0</v>
      </c>
      <c r="N1379" s="6" t="str">
        <f>IF(employee_data36[[#This Row],[EmployeeStatus]]="Active", "Active", "Tidak Active")</f>
        <v>Active</v>
      </c>
      <c r="O1379" t="s">
        <v>52</v>
      </c>
      <c r="P1379" t="s">
        <v>51</v>
      </c>
      <c r="Q1379" t="s">
        <v>35</v>
      </c>
      <c r="R1379" t="s">
        <v>175</v>
      </c>
      <c r="S1379" t="s">
        <v>5448</v>
      </c>
      <c r="T1379" t="s">
        <v>38</v>
      </c>
      <c r="U1379" t="s">
        <v>90</v>
      </c>
      <c r="V1379" s="1">
        <v>21021</v>
      </c>
      <c r="W1379" s="6">
        <f>DATEDIF(employee_data36[[#This Row],[DOB]],DATE(2023, 1, 1), "Y")</f>
        <v>65</v>
      </c>
      <c r="X1379" s="6" t="str">
        <f>IF(employee_data3[[#This Row],[Age]]&lt;=25, "Remaja", IF(employee_data3[[#This Row],[Age]]&lt;=55, "Dewasa", "Lansia"))</f>
        <v>Lansia</v>
      </c>
      <c r="Y1379" s="7" t="str">
        <f>CONCATENATE(employee_data36[[#This Row],[First-LastName]]," ",employee_data36[[#This Row],[DOB]])</f>
        <v>Trevon-Deleon 21021</v>
      </c>
      <c r="Z1379" t="s">
        <v>40</v>
      </c>
      <c r="AA1379" t="s">
        <v>83</v>
      </c>
      <c r="AB1379" t="s">
        <v>55</v>
      </c>
      <c r="AC1379">
        <v>94462</v>
      </c>
      <c r="AD1379" t="s">
        <v>56</v>
      </c>
      <c r="AE1379" t="s">
        <v>44</v>
      </c>
      <c r="AF1379" t="s">
        <v>45</v>
      </c>
      <c r="AG1379">
        <v>3</v>
      </c>
    </row>
    <row r="1380" spans="1:33" x14ac:dyDescent="0.3">
      <c r="A1380">
        <v>1805</v>
      </c>
      <c r="B1380" t="s">
        <v>5449</v>
      </c>
      <c r="C1380" t="s">
        <v>928</v>
      </c>
      <c r="D1380" s="6" t="str">
        <f>CONCATENATE(employee_data36[[#This Row],[FirstName]], "-",employee_data36[[#This Row],[LastName]] )</f>
        <v>Phoenix-Pitts</v>
      </c>
      <c r="E1380" s="1">
        <v>43451</v>
      </c>
      <c r="F1380" s="1">
        <v>44807</v>
      </c>
      <c r="G1380" s="7" t="str">
        <f>IF(ISBLANK(employee_data36[[#This Row],[ExitDate]]),"Yes","")</f>
        <v/>
      </c>
      <c r="H1380" t="s">
        <v>28</v>
      </c>
      <c r="I1380" t="s">
        <v>5450</v>
      </c>
      <c r="J1380" t="s">
        <v>5451</v>
      </c>
      <c r="K1380" t="s">
        <v>89</v>
      </c>
      <c r="L1380" t="s">
        <v>32</v>
      </c>
      <c r="M1380" s="6" t="str">
        <f>IF(ISBLANK(employee_data36[[#This Row],[ExitDate]]),"1","0")</f>
        <v>0</v>
      </c>
      <c r="N1380" s="6" t="str">
        <f>IF(employee_data36[[#This Row],[EmployeeStatus]]="Active", "Active", "Tidak Active")</f>
        <v>Active</v>
      </c>
      <c r="O1380" t="s">
        <v>33</v>
      </c>
      <c r="P1380" t="s">
        <v>51</v>
      </c>
      <c r="Q1380" t="s">
        <v>35</v>
      </c>
      <c r="R1380" t="s">
        <v>175</v>
      </c>
      <c r="S1380" t="s">
        <v>5452</v>
      </c>
      <c r="T1380" t="s">
        <v>38</v>
      </c>
      <c r="U1380" t="s">
        <v>53</v>
      </c>
      <c r="V1380" s="1">
        <v>25237</v>
      </c>
      <c r="W1380" s="6">
        <f>DATEDIF(employee_data36[[#This Row],[DOB]],DATE(2023, 1, 1), "Y")</f>
        <v>53</v>
      </c>
      <c r="X1380" s="6" t="str">
        <f>IF(employee_data3[[#This Row],[Age]]&lt;=25, "Remaja", IF(employee_data3[[#This Row],[Age]]&lt;=55, "Dewasa", "Lansia"))</f>
        <v>Dewasa</v>
      </c>
      <c r="Y1380" s="7" t="str">
        <f>CONCATENATE(employee_data36[[#This Row],[First-LastName]]," ",employee_data36[[#This Row],[DOB]])</f>
        <v>Phoenix-Pitts 25237</v>
      </c>
      <c r="Z1380" t="s">
        <v>40</v>
      </c>
      <c r="AA1380" t="s">
        <v>83</v>
      </c>
      <c r="AB1380" t="s">
        <v>55</v>
      </c>
      <c r="AC1380">
        <v>50864</v>
      </c>
      <c r="AD1380" t="s">
        <v>93</v>
      </c>
      <c r="AE1380" t="s">
        <v>104</v>
      </c>
      <c r="AF1380" t="s">
        <v>45</v>
      </c>
      <c r="AG1380">
        <v>3</v>
      </c>
    </row>
    <row r="1381" spans="1:33" x14ac:dyDescent="0.3">
      <c r="A1381">
        <v>1806</v>
      </c>
      <c r="B1381" t="s">
        <v>4832</v>
      </c>
      <c r="C1381" t="s">
        <v>1147</v>
      </c>
      <c r="D1381" s="6" t="str">
        <f>CONCATENATE(employee_data36[[#This Row],[FirstName]], "-",employee_data36[[#This Row],[LastName]] )</f>
        <v>Nola-Gillespie</v>
      </c>
      <c r="E1381" s="1">
        <v>44626</v>
      </c>
      <c r="F1381" s="1"/>
      <c r="G1381" s="7" t="str">
        <f>IF(ISBLANK(employee_data36[[#This Row],[ExitDate]]),"Yes","")</f>
        <v>Yes</v>
      </c>
      <c r="H1381" t="s">
        <v>28</v>
      </c>
      <c r="I1381" t="s">
        <v>5453</v>
      </c>
      <c r="J1381" t="s">
        <v>5454</v>
      </c>
      <c r="K1381" t="s">
        <v>31</v>
      </c>
      <c r="L1381" t="s">
        <v>32</v>
      </c>
      <c r="M1381" s="6" t="str">
        <f>IF(ISBLANK(employee_data36[[#This Row],[ExitDate]]),"1","0")</f>
        <v>1</v>
      </c>
      <c r="N1381" s="6" t="str">
        <f>IF(employee_data36[[#This Row],[EmployeeStatus]]="Active", "Active", "Tidak Active")</f>
        <v>Active</v>
      </c>
      <c r="O1381" t="s">
        <v>52</v>
      </c>
      <c r="P1381" t="s">
        <v>51</v>
      </c>
      <c r="Q1381" t="s">
        <v>63</v>
      </c>
      <c r="R1381" t="s">
        <v>36</v>
      </c>
      <c r="S1381" t="s">
        <v>37</v>
      </c>
      <c r="T1381" t="s">
        <v>38</v>
      </c>
      <c r="U1381" t="s">
        <v>81</v>
      </c>
      <c r="V1381" s="1">
        <v>18804</v>
      </c>
      <c r="W1381" s="6">
        <f>DATEDIF(employee_data36[[#This Row],[DOB]],DATE(2023, 1, 1), "Y")</f>
        <v>71</v>
      </c>
      <c r="X1381" s="6" t="str">
        <f>IF(employee_data3[[#This Row],[Age]]&lt;=25, "Remaja", IF(employee_data3[[#This Row],[Age]]&lt;=55, "Dewasa", "Lansia"))</f>
        <v>Lansia</v>
      </c>
      <c r="Y1381" s="7" t="str">
        <f>CONCATENATE(employee_data36[[#This Row],[First-LastName]]," ",employee_data36[[#This Row],[DOB]])</f>
        <v>Nola-Gillespie 18804</v>
      </c>
      <c r="Z1381" t="s">
        <v>40</v>
      </c>
      <c r="AA1381" t="s">
        <v>83</v>
      </c>
      <c r="AB1381" t="s">
        <v>55</v>
      </c>
      <c r="AC1381">
        <v>8972</v>
      </c>
      <c r="AD1381" t="s">
        <v>128</v>
      </c>
      <c r="AE1381" t="s">
        <v>75</v>
      </c>
      <c r="AF1381" t="s">
        <v>45</v>
      </c>
      <c r="AG1381">
        <v>3</v>
      </c>
    </row>
    <row r="1382" spans="1:33" x14ac:dyDescent="0.3">
      <c r="A1382">
        <v>1807</v>
      </c>
      <c r="B1382" t="s">
        <v>2271</v>
      </c>
      <c r="C1382" t="s">
        <v>1433</v>
      </c>
      <c r="D1382" s="6" t="str">
        <f>CONCATENATE(employee_data36[[#This Row],[FirstName]], "-",employee_data36[[#This Row],[LastName]] )</f>
        <v>Jeramiah-Schwartz</v>
      </c>
      <c r="E1382" s="1">
        <v>43712</v>
      </c>
      <c r="F1382" s="1"/>
      <c r="G1382" s="7" t="str">
        <f>IF(ISBLANK(employee_data36[[#This Row],[ExitDate]]),"Yes","")</f>
        <v>Yes</v>
      </c>
      <c r="H1382" t="s">
        <v>28</v>
      </c>
      <c r="I1382" t="s">
        <v>5455</v>
      </c>
      <c r="J1382" t="s">
        <v>5456</v>
      </c>
      <c r="K1382" t="s">
        <v>133</v>
      </c>
      <c r="L1382" t="s">
        <v>32</v>
      </c>
      <c r="M1382" s="6" t="str">
        <f>IF(ISBLANK(employee_data36[[#This Row],[ExitDate]]),"1","0")</f>
        <v>1</v>
      </c>
      <c r="N1382" s="6" t="str">
        <f>IF(employee_data36[[#This Row],[EmployeeStatus]]="Active", "Active", "Tidak Active")</f>
        <v>Active</v>
      </c>
      <c r="O1382" t="s">
        <v>33</v>
      </c>
      <c r="P1382" t="s">
        <v>34</v>
      </c>
      <c r="Q1382" t="s">
        <v>63</v>
      </c>
      <c r="R1382" t="s">
        <v>36</v>
      </c>
      <c r="S1382" t="s">
        <v>37</v>
      </c>
      <c r="T1382" t="s">
        <v>38</v>
      </c>
      <c r="U1382" t="s">
        <v>504</v>
      </c>
      <c r="V1382" s="1">
        <v>29172</v>
      </c>
      <c r="W1382" s="6">
        <f>DATEDIF(employee_data36[[#This Row],[DOB]],DATE(2023, 1, 1), "Y")</f>
        <v>43</v>
      </c>
      <c r="X1382" s="6" t="str">
        <f>IF(employee_data3[[#This Row],[Age]]&lt;=25, "Remaja", IF(employee_data3[[#This Row],[Age]]&lt;=55, "Dewasa", "Lansia"))</f>
        <v>Dewasa</v>
      </c>
      <c r="Y1382" s="7" t="str">
        <f>CONCATENATE(employee_data36[[#This Row],[First-LastName]]," ",employee_data36[[#This Row],[DOB]])</f>
        <v>Jeramiah-Schwartz 29172</v>
      </c>
      <c r="Z1382" t="s">
        <v>40</v>
      </c>
      <c r="AA1382" t="s">
        <v>163</v>
      </c>
      <c r="AB1382" t="s">
        <v>42</v>
      </c>
      <c r="AC1382">
        <v>94163</v>
      </c>
      <c r="AD1382" t="s">
        <v>43</v>
      </c>
      <c r="AE1382" t="s">
        <v>44</v>
      </c>
      <c r="AF1382" t="s">
        <v>45</v>
      </c>
      <c r="AG1382">
        <v>3</v>
      </c>
    </row>
    <row r="1383" spans="1:33" x14ac:dyDescent="0.3">
      <c r="A1383">
        <v>1808</v>
      </c>
      <c r="B1383" t="s">
        <v>5457</v>
      </c>
      <c r="C1383" t="s">
        <v>1391</v>
      </c>
      <c r="D1383" s="6" t="str">
        <f>CONCATENATE(employee_data36[[#This Row],[FirstName]], "-",employee_data36[[#This Row],[LastName]] )</f>
        <v>Aaden-Mercer</v>
      </c>
      <c r="E1383" s="1">
        <v>45133</v>
      </c>
      <c r="F1383" s="1"/>
      <c r="G1383" s="7" t="str">
        <f>IF(ISBLANK(employee_data36[[#This Row],[ExitDate]]),"Yes","")</f>
        <v>Yes</v>
      </c>
      <c r="H1383" t="s">
        <v>28</v>
      </c>
      <c r="I1383" t="s">
        <v>5458</v>
      </c>
      <c r="J1383" t="s">
        <v>5459</v>
      </c>
      <c r="K1383" t="s">
        <v>50</v>
      </c>
      <c r="L1383" t="s">
        <v>32</v>
      </c>
      <c r="M1383" s="6" t="str">
        <f>IF(ISBLANK(employee_data36[[#This Row],[ExitDate]]),"1","0")</f>
        <v>1</v>
      </c>
      <c r="N1383" s="6" t="str">
        <f>IF(employee_data36[[#This Row],[EmployeeStatus]]="Active", "Active", "Tidak Active")</f>
        <v>Active</v>
      </c>
      <c r="O1383" t="s">
        <v>52</v>
      </c>
      <c r="P1383" t="s">
        <v>51</v>
      </c>
      <c r="Q1383" t="s">
        <v>52</v>
      </c>
      <c r="R1383" t="s">
        <v>36</v>
      </c>
      <c r="S1383" t="s">
        <v>37</v>
      </c>
      <c r="T1383" t="s">
        <v>38</v>
      </c>
      <c r="U1383" t="s">
        <v>148</v>
      </c>
      <c r="V1383" s="1">
        <v>30584</v>
      </c>
      <c r="W1383" s="6">
        <f>DATEDIF(employee_data36[[#This Row],[DOB]],DATE(2023, 1, 1), "Y")</f>
        <v>39</v>
      </c>
      <c r="X1383" s="6" t="str">
        <f>IF(employee_data3[[#This Row],[Age]]&lt;=25, "Remaja", IF(employee_data3[[#This Row],[Age]]&lt;=55, "Dewasa", "Lansia"))</f>
        <v>Dewasa</v>
      </c>
      <c r="Y1383" s="7" t="str">
        <f>CONCATENATE(employee_data36[[#This Row],[First-LastName]]," ",employee_data36[[#This Row],[DOB]])</f>
        <v>Aaden-Mercer 30584</v>
      </c>
      <c r="Z1383" t="s">
        <v>40</v>
      </c>
      <c r="AA1383" t="s">
        <v>178</v>
      </c>
      <c r="AB1383" t="s">
        <v>42</v>
      </c>
      <c r="AC1383">
        <v>37289</v>
      </c>
      <c r="AD1383" t="s">
        <v>93</v>
      </c>
      <c r="AE1383" t="s">
        <v>84</v>
      </c>
      <c r="AF1383" t="s">
        <v>45</v>
      </c>
      <c r="AG1383">
        <v>3</v>
      </c>
    </row>
    <row r="1384" spans="1:33" x14ac:dyDescent="0.3">
      <c r="A1384">
        <v>1809</v>
      </c>
      <c r="B1384" t="s">
        <v>2990</v>
      </c>
      <c r="C1384" t="s">
        <v>3579</v>
      </c>
      <c r="D1384" s="6" t="str">
        <f>CONCATENATE(employee_data36[[#This Row],[FirstName]], "-",employee_data36[[#This Row],[LastName]] )</f>
        <v>Nathalia-Good</v>
      </c>
      <c r="E1384" s="1">
        <v>44914</v>
      </c>
      <c r="F1384" s="1">
        <v>45065</v>
      </c>
      <c r="G1384" s="7" t="str">
        <f>IF(ISBLANK(employee_data36[[#This Row],[ExitDate]]),"Yes","")</f>
        <v/>
      </c>
      <c r="H1384" t="s">
        <v>28</v>
      </c>
      <c r="I1384" t="s">
        <v>5460</v>
      </c>
      <c r="J1384" t="s">
        <v>5461</v>
      </c>
      <c r="K1384" t="s">
        <v>139</v>
      </c>
      <c r="L1384" t="s">
        <v>32</v>
      </c>
      <c r="M1384" s="6" t="str">
        <f>IF(ISBLANK(employee_data36[[#This Row],[ExitDate]]),"1","0")</f>
        <v>0</v>
      </c>
      <c r="N1384" s="6" t="str">
        <f>IF(employee_data36[[#This Row],[EmployeeStatus]]="Active", "Active", "Tidak Active")</f>
        <v>Active</v>
      </c>
      <c r="O1384" t="s">
        <v>33</v>
      </c>
      <c r="P1384" t="s">
        <v>34</v>
      </c>
      <c r="Q1384" t="s">
        <v>52</v>
      </c>
      <c r="R1384" t="s">
        <v>99</v>
      </c>
      <c r="S1384" t="s">
        <v>5462</v>
      </c>
      <c r="T1384" t="s">
        <v>38</v>
      </c>
      <c r="U1384" t="s">
        <v>504</v>
      </c>
      <c r="V1384" s="1">
        <v>24435</v>
      </c>
      <c r="W1384" s="6">
        <f>DATEDIF(employee_data36[[#This Row],[DOB]],DATE(2023, 1, 1), "Y")</f>
        <v>56</v>
      </c>
      <c r="X1384" s="6" t="str">
        <f>IF(employee_data3[[#This Row],[Age]]&lt;=25, "Remaja", IF(employee_data3[[#This Row],[Age]]&lt;=55, "Dewasa", "Lansia"))</f>
        <v>Lansia</v>
      </c>
      <c r="Y1384" s="7" t="str">
        <f>CONCATENATE(employee_data36[[#This Row],[First-LastName]]," ",employee_data36[[#This Row],[DOB]])</f>
        <v>Nathalia-Good 24435</v>
      </c>
      <c r="Z1384" t="s">
        <v>40</v>
      </c>
      <c r="AA1384" t="s">
        <v>6</v>
      </c>
      <c r="AB1384" t="s">
        <v>42</v>
      </c>
      <c r="AC1384">
        <v>21417</v>
      </c>
      <c r="AD1384" t="s">
        <v>74</v>
      </c>
      <c r="AE1384" t="s">
        <v>104</v>
      </c>
      <c r="AF1384" t="s">
        <v>45</v>
      </c>
      <c r="AG1384">
        <v>3</v>
      </c>
    </row>
    <row r="1385" spans="1:33" x14ac:dyDescent="0.3">
      <c r="A1385">
        <v>1810</v>
      </c>
      <c r="B1385" t="s">
        <v>5463</v>
      </c>
      <c r="C1385" t="s">
        <v>5464</v>
      </c>
      <c r="D1385" s="6" t="str">
        <f>CONCATENATE(employee_data36[[#This Row],[FirstName]], "-",employee_data36[[#This Row],[LastName]] )</f>
        <v>Zaria-Benton</v>
      </c>
      <c r="E1385" s="1">
        <v>44425</v>
      </c>
      <c r="F1385" s="1"/>
      <c r="G1385" s="7" t="str">
        <f>IF(ISBLANK(employee_data36[[#This Row],[ExitDate]]),"Yes","")</f>
        <v>Yes</v>
      </c>
      <c r="H1385" t="s">
        <v>28</v>
      </c>
      <c r="I1385" t="s">
        <v>5465</v>
      </c>
      <c r="J1385" t="s">
        <v>5466</v>
      </c>
      <c r="K1385" t="s">
        <v>80</v>
      </c>
      <c r="L1385" t="s">
        <v>32</v>
      </c>
      <c r="M1385" s="6" t="str">
        <f>IF(ISBLANK(employee_data36[[#This Row],[ExitDate]]),"1","0")</f>
        <v>1</v>
      </c>
      <c r="N1385" s="6" t="str">
        <f>IF(employee_data36[[#This Row],[EmployeeStatus]]="Active", "Active", "Tidak Active")</f>
        <v>Active</v>
      </c>
      <c r="O1385" t="s">
        <v>63</v>
      </c>
      <c r="P1385" t="s">
        <v>51</v>
      </c>
      <c r="Q1385" t="s">
        <v>52</v>
      </c>
      <c r="R1385" t="s">
        <v>36</v>
      </c>
      <c r="S1385" t="s">
        <v>37</v>
      </c>
      <c r="T1385" t="s">
        <v>38</v>
      </c>
      <c r="U1385" t="s">
        <v>81</v>
      </c>
      <c r="V1385" s="1">
        <v>34668</v>
      </c>
      <c r="W1385" s="6">
        <f>DATEDIF(employee_data36[[#This Row],[DOB]],DATE(2023, 1, 1), "Y")</f>
        <v>28</v>
      </c>
      <c r="X1385" s="6" t="str">
        <f>IF(employee_data3[[#This Row],[Age]]&lt;=25, "Remaja", IF(employee_data3[[#This Row],[Age]]&lt;=55, "Dewasa", "Lansia"))</f>
        <v>Dewasa</v>
      </c>
      <c r="Y1385" s="7" t="str">
        <f>CONCATENATE(employee_data36[[#This Row],[First-LastName]]," ",employee_data36[[#This Row],[DOB]])</f>
        <v>Zaria-Benton 34668</v>
      </c>
      <c r="Z1385" t="s">
        <v>40</v>
      </c>
      <c r="AA1385" t="s">
        <v>113</v>
      </c>
      <c r="AB1385" t="s">
        <v>55</v>
      </c>
      <c r="AC1385">
        <v>22860</v>
      </c>
      <c r="AD1385" t="s">
        <v>93</v>
      </c>
      <c r="AE1385" t="s">
        <v>104</v>
      </c>
      <c r="AF1385" t="s">
        <v>45</v>
      </c>
      <c r="AG1385">
        <v>3</v>
      </c>
    </row>
    <row r="1386" spans="1:33" x14ac:dyDescent="0.3">
      <c r="A1386">
        <v>1811</v>
      </c>
      <c r="B1386" t="s">
        <v>4841</v>
      </c>
      <c r="C1386" t="s">
        <v>5467</v>
      </c>
      <c r="D1386" s="6" t="str">
        <f>CONCATENATE(employee_data36[[#This Row],[FirstName]], "-",employee_data36[[#This Row],[LastName]] )</f>
        <v>Miley-Ortega</v>
      </c>
      <c r="E1386" s="1">
        <v>44723</v>
      </c>
      <c r="F1386" s="1"/>
      <c r="G1386" s="7" t="str">
        <f>IF(ISBLANK(employee_data36[[#This Row],[ExitDate]]),"Yes","")</f>
        <v>Yes</v>
      </c>
      <c r="H1386" t="s">
        <v>28</v>
      </c>
      <c r="I1386" t="s">
        <v>5468</v>
      </c>
      <c r="J1386" t="s">
        <v>5469</v>
      </c>
      <c r="K1386" t="s">
        <v>168</v>
      </c>
      <c r="L1386" t="s">
        <v>32</v>
      </c>
      <c r="M1386" s="6" t="str">
        <f>IF(ISBLANK(employee_data36[[#This Row],[ExitDate]]),"1","0")</f>
        <v>1</v>
      </c>
      <c r="N1386" s="6" t="str">
        <f>IF(employee_data36[[#This Row],[EmployeeStatus]]="Active", "Active", "Tidak Active")</f>
        <v>Active</v>
      </c>
      <c r="O1386" t="s">
        <v>33</v>
      </c>
      <c r="P1386" t="s">
        <v>51</v>
      </c>
      <c r="Q1386" t="s">
        <v>63</v>
      </c>
      <c r="R1386" t="s">
        <v>36</v>
      </c>
      <c r="S1386" t="s">
        <v>37</v>
      </c>
      <c r="T1386" t="s">
        <v>38</v>
      </c>
      <c r="U1386" t="s">
        <v>1012</v>
      </c>
      <c r="V1386" s="1">
        <v>28470</v>
      </c>
      <c r="W1386" s="6">
        <f>DATEDIF(employee_data36[[#This Row],[DOB]],DATE(2023, 1, 1), "Y")</f>
        <v>45</v>
      </c>
      <c r="X1386" s="6" t="str">
        <f>IF(employee_data3[[#This Row],[Age]]&lt;=25, "Remaja", IF(employee_data3[[#This Row],[Age]]&lt;=55, "Dewasa", "Lansia"))</f>
        <v>Dewasa</v>
      </c>
      <c r="Y1386" s="7" t="str">
        <f>CONCATENATE(employee_data36[[#This Row],[First-LastName]]," ",employee_data36[[#This Row],[DOB]])</f>
        <v>Miley-Ortega 28470</v>
      </c>
      <c r="Z1386" t="s">
        <v>40</v>
      </c>
      <c r="AA1386" t="s">
        <v>419</v>
      </c>
      <c r="AB1386" t="s">
        <v>42</v>
      </c>
      <c r="AC1386">
        <v>50910</v>
      </c>
      <c r="AD1386" t="s">
        <v>93</v>
      </c>
      <c r="AE1386" t="s">
        <v>104</v>
      </c>
      <c r="AF1386" t="s">
        <v>45</v>
      </c>
      <c r="AG1386">
        <v>3</v>
      </c>
    </row>
    <row r="1387" spans="1:33" x14ac:dyDescent="0.3">
      <c r="A1387">
        <v>1812</v>
      </c>
      <c r="B1387" t="s">
        <v>2333</v>
      </c>
      <c r="C1387" t="s">
        <v>3027</v>
      </c>
      <c r="D1387" s="6" t="str">
        <f>CONCATENATE(employee_data36[[#This Row],[FirstName]], "-",employee_data36[[#This Row],[LastName]] )</f>
        <v>Julia-Farmer</v>
      </c>
      <c r="E1387" s="1">
        <v>44470</v>
      </c>
      <c r="F1387" s="1">
        <v>45095</v>
      </c>
      <c r="G1387" s="7" t="str">
        <f>IF(ISBLANK(employee_data36[[#This Row],[ExitDate]]),"Yes","")</f>
        <v/>
      </c>
      <c r="H1387" t="s">
        <v>28</v>
      </c>
      <c r="I1387" t="s">
        <v>5470</v>
      </c>
      <c r="J1387" t="s">
        <v>5471</v>
      </c>
      <c r="K1387" t="s">
        <v>98</v>
      </c>
      <c r="L1387" t="s">
        <v>745</v>
      </c>
      <c r="M1387" s="6" t="str">
        <f>IF(ISBLANK(employee_data36[[#This Row],[ExitDate]]),"1","0")</f>
        <v>0</v>
      </c>
      <c r="N1387" s="6" t="str">
        <f>IF(employee_data36[[#This Row],[EmployeeStatus]]="Active", "Active", "Tidak Active")</f>
        <v>Tidak Active</v>
      </c>
      <c r="O1387" t="s">
        <v>33</v>
      </c>
      <c r="P1387" t="s">
        <v>51</v>
      </c>
      <c r="Q1387" t="s">
        <v>63</v>
      </c>
      <c r="R1387" t="s">
        <v>99</v>
      </c>
      <c r="S1387" t="s">
        <v>5472</v>
      </c>
      <c r="T1387" t="s">
        <v>38</v>
      </c>
      <c r="U1387" t="s">
        <v>81</v>
      </c>
      <c r="V1387" s="1">
        <v>28609</v>
      </c>
      <c r="W1387" s="6">
        <f>DATEDIF(employee_data36[[#This Row],[DOB]],DATE(2023, 1, 1), "Y")</f>
        <v>44</v>
      </c>
      <c r="X1387" s="6" t="str">
        <f>IF(employee_data3[[#This Row],[Age]]&lt;=25, "Remaja", IF(employee_data3[[#This Row],[Age]]&lt;=55, "Dewasa", "Lansia"))</f>
        <v>Dewasa</v>
      </c>
      <c r="Y1387" s="7" t="str">
        <f>CONCATENATE(employee_data36[[#This Row],[First-LastName]]," ",employee_data36[[#This Row],[DOB]])</f>
        <v>Julia-Farmer 28609</v>
      </c>
      <c r="Z1387" t="s">
        <v>40</v>
      </c>
      <c r="AA1387" t="s">
        <v>243</v>
      </c>
      <c r="AB1387" t="s">
        <v>42</v>
      </c>
      <c r="AC1387">
        <v>78363</v>
      </c>
      <c r="AD1387" t="s">
        <v>93</v>
      </c>
      <c r="AE1387" t="s">
        <v>44</v>
      </c>
      <c r="AF1387" t="s">
        <v>45</v>
      </c>
      <c r="AG1387">
        <v>3</v>
      </c>
    </row>
    <row r="1388" spans="1:33" x14ac:dyDescent="0.3">
      <c r="A1388">
        <v>1813</v>
      </c>
      <c r="B1388" t="s">
        <v>302</v>
      </c>
      <c r="C1388" t="s">
        <v>4547</v>
      </c>
      <c r="D1388" s="6" t="str">
        <f>CONCATENATE(employee_data36[[#This Row],[FirstName]], "-",employee_data36[[#This Row],[LastName]] )</f>
        <v>Valentin-Lam</v>
      </c>
      <c r="E1388" s="1">
        <v>44047</v>
      </c>
      <c r="F1388" s="1"/>
      <c r="G1388" s="7" t="str">
        <f>IF(ISBLANK(employee_data36[[#This Row],[ExitDate]]),"Yes","")</f>
        <v>Yes</v>
      </c>
      <c r="H1388" t="s">
        <v>28</v>
      </c>
      <c r="I1388" t="s">
        <v>5473</v>
      </c>
      <c r="J1388" t="s">
        <v>5474</v>
      </c>
      <c r="K1388" t="s">
        <v>118</v>
      </c>
      <c r="L1388" t="s">
        <v>32</v>
      </c>
      <c r="M1388" s="6" t="str">
        <f>IF(ISBLANK(employee_data36[[#This Row],[ExitDate]]),"1","0")</f>
        <v>1</v>
      </c>
      <c r="N1388" s="6" t="str">
        <f>IF(employee_data36[[#This Row],[EmployeeStatus]]="Active", "Active", "Tidak Active")</f>
        <v>Active</v>
      </c>
      <c r="O1388" t="s">
        <v>33</v>
      </c>
      <c r="P1388" t="s">
        <v>34</v>
      </c>
      <c r="Q1388" t="s">
        <v>35</v>
      </c>
      <c r="R1388" t="s">
        <v>36</v>
      </c>
      <c r="S1388" t="s">
        <v>37</v>
      </c>
      <c r="T1388" t="s">
        <v>38</v>
      </c>
      <c r="U1388" t="s">
        <v>53</v>
      </c>
      <c r="V1388" s="1">
        <v>29232</v>
      </c>
      <c r="W1388" s="6">
        <f>DATEDIF(employee_data36[[#This Row],[DOB]],DATE(2023, 1, 1), "Y")</f>
        <v>42</v>
      </c>
      <c r="X1388" s="6" t="str">
        <f>IF(employee_data3[[#This Row],[Age]]&lt;=25, "Remaja", IF(employee_data3[[#This Row],[Age]]&lt;=55, "Dewasa", "Lansia"))</f>
        <v>Dewasa</v>
      </c>
      <c r="Y1388" s="7" t="str">
        <f>CONCATENATE(employee_data36[[#This Row],[First-LastName]]," ",employee_data36[[#This Row],[DOB]])</f>
        <v>Valentin-Lam 29232</v>
      </c>
      <c r="Z1388" t="s">
        <v>40</v>
      </c>
      <c r="AA1388" t="s">
        <v>163</v>
      </c>
      <c r="AB1388" t="s">
        <v>42</v>
      </c>
      <c r="AC1388">
        <v>61521</v>
      </c>
      <c r="AD1388" t="s">
        <v>74</v>
      </c>
      <c r="AE1388" t="s">
        <v>104</v>
      </c>
      <c r="AF1388" t="s">
        <v>45</v>
      </c>
      <c r="AG1388">
        <v>3</v>
      </c>
    </row>
    <row r="1389" spans="1:33" x14ac:dyDescent="0.3">
      <c r="A1389">
        <v>1814</v>
      </c>
      <c r="B1389" t="s">
        <v>5475</v>
      </c>
      <c r="C1389" t="s">
        <v>5476</v>
      </c>
      <c r="D1389" s="6" t="str">
        <f>CONCATENATE(employee_data36[[#This Row],[FirstName]], "-",employee_data36[[#This Row],[LastName]] )</f>
        <v>Darnell-Ritter</v>
      </c>
      <c r="E1389" s="1">
        <v>44603</v>
      </c>
      <c r="F1389" s="1"/>
      <c r="G1389" s="7" t="str">
        <f>IF(ISBLANK(employee_data36[[#This Row],[ExitDate]]),"Yes","")</f>
        <v>Yes</v>
      </c>
      <c r="H1389" t="s">
        <v>28</v>
      </c>
      <c r="I1389" t="s">
        <v>5477</v>
      </c>
      <c r="J1389" t="s">
        <v>5478</v>
      </c>
      <c r="K1389" t="s">
        <v>62</v>
      </c>
      <c r="L1389" t="s">
        <v>32</v>
      </c>
      <c r="M1389" s="6" t="str">
        <f>IF(ISBLANK(employee_data36[[#This Row],[ExitDate]]),"1","0")</f>
        <v>1</v>
      </c>
      <c r="N1389" s="6" t="str">
        <f>IF(employee_data36[[#This Row],[EmployeeStatus]]="Active", "Active", "Tidak Active")</f>
        <v>Active</v>
      </c>
      <c r="O1389" t="s">
        <v>63</v>
      </c>
      <c r="P1389" t="s">
        <v>51</v>
      </c>
      <c r="Q1389" t="s">
        <v>52</v>
      </c>
      <c r="R1389" t="s">
        <v>36</v>
      </c>
      <c r="S1389" t="s">
        <v>37</v>
      </c>
      <c r="T1389" t="s">
        <v>38</v>
      </c>
      <c r="U1389" t="s">
        <v>305</v>
      </c>
      <c r="V1389" s="1">
        <v>29288</v>
      </c>
      <c r="W1389" s="6">
        <f>DATEDIF(employee_data36[[#This Row],[DOB]],DATE(2023, 1, 1), "Y")</f>
        <v>42</v>
      </c>
      <c r="X1389" s="6" t="str">
        <f>IF(employee_data3[[#This Row],[Age]]&lt;=25, "Remaja", IF(employee_data3[[#This Row],[Age]]&lt;=55, "Dewasa", "Lansia"))</f>
        <v>Dewasa</v>
      </c>
      <c r="Y1389" s="7" t="str">
        <f>CONCATENATE(employee_data36[[#This Row],[First-LastName]]," ",employee_data36[[#This Row],[DOB]])</f>
        <v>Darnell-Ritter 29288</v>
      </c>
      <c r="Z1389" t="s">
        <v>40</v>
      </c>
      <c r="AA1389" t="s">
        <v>83</v>
      </c>
      <c r="AB1389" t="s">
        <v>42</v>
      </c>
      <c r="AC1389">
        <v>43420</v>
      </c>
      <c r="AD1389" t="s">
        <v>93</v>
      </c>
      <c r="AE1389" t="s">
        <v>44</v>
      </c>
      <c r="AF1389" t="s">
        <v>45</v>
      </c>
      <c r="AG1389">
        <v>3</v>
      </c>
    </row>
    <row r="1390" spans="1:33" x14ac:dyDescent="0.3">
      <c r="A1390">
        <v>1815</v>
      </c>
      <c r="B1390" t="s">
        <v>4713</v>
      </c>
      <c r="C1390" t="s">
        <v>3514</v>
      </c>
      <c r="D1390" s="6" t="str">
        <f>CONCATENATE(employee_data36[[#This Row],[FirstName]], "-",employee_data36[[#This Row],[LastName]] )</f>
        <v>Kierra-Lozano</v>
      </c>
      <c r="E1390" s="1">
        <v>44004</v>
      </c>
      <c r="F1390" s="1"/>
      <c r="G1390" s="7" t="str">
        <f>IF(ISBLANK(employee_data36[[#This Row],[ExitDate]]),"Yes","")</f>
        <v>Yes</v>
      </c>
      <c r="H1390" t="s">
        <v>28</v>
      </c>
      <c r="I1390" t="s">
        <v>5479</v>
      </c>
      <c r="J1390" t="s">
        <v>5480</v>
      </c>
      <c r="K1390" t="s">
        <v>89</v>
      </c>
      <c r="L1390" t="s">
        <v>32</v>
      </c>
      <c r="M1390" s="6" t="str">
        <f>IF(ISBLANK(employee_data36[[#This Row],[ExitDate]]),"1","0")</f>
        <v>1</v>
      </c>
      <c r="N1390" s="6" t="str">
        <f>IF(employee_data36[[#This Row],[EmployeeStatus]]="Active", "Active", "Tidak Active")</f>
        <v>Active</v>
      </c>
      <c r="O1390" t="s">
        <v>33</v>
      </c>
      <c r="P1390" t="s">
        <v>51</v>
      </c>
      <c r="Q1390" t="s">
        <v>52</v>
      </c>
      <c r="R1390" t="s">
        <v>36</v>
      </c>
      <c r="S1390" t="s">
        <v>37</v>
      </c>
      <c r="T1390" t="s">
        <v>38</v>
      </c>
      <c r="U1390" t="s">
        <v>177</v>
      </c>
      <c r="V1390" s="1">
        <v>22414</v>
      </c>
      <c r="W1390" s="6">
        <f>DATEDIF(employee_data36[[#This Row],[DOB]],DATE(2023, 1, 1), "Y")</f>
        <v>61</v>
      </c>
      <c r="X1390" s="6" t="str">
        <f>IF(employee_data3[[#This Row],[Age]]&lt;=25, "Remaja", IF(employee_data3[[#This Row],[Age]]&lt;=55, "Dewasa", "Lansia"))</f>
        <v>Lansia</v>
      </c>
      <c r="Y1390" s="7" t="str">
        <f>CONCATENATE(employee_data36[[#This Row],[First-LastName]]," ",employee_data36[[#This Row],[DOB]])</f>
        <v>Kierra-Lozano 22414</v>
      </c>
      <c r="Z1390" t="s">
        <v>40</v>
      </c>
      <c r="AA1390" t="s">
        <v>243</v>
      </c>
      <c r="AB1390" t="s">
        <v>42</v>
      </c>
      <c r="AC1390">
        <v>44224</v>
      </c>
      <c r="AD1390" t="s">
        <v>128</v>
      </c>
      <c r="AE1390" t="s">
        <v>84</v>
      </c>
      <c r="AF1390" t="s">
        <v>45</v>
      </c>
      <c r="AG1390">
        <v>3</v>
      </c>
    </row>
    <row r="1391" spans="1:33" x14ac:dyDescent="0.3">
      <c r="A1391">
        <v>1816</v>
      </c>
      <c r="B1391" t="s">
        <v>5481</v>
      </c>
      <c r="C1391" t="s">
        <v>3342</v>
      </c>
      <c r="D1391" s="6" t="str">
        <f>CONCATENATE(employee_data36[[#This Row],[FirstName]], "-",employee_data36[[#This Row],[LastName]] )</f>
        <v>Jamari-Dunn</v>
      </c>
      <c r="E1391" s="1">
        <v>44071</v>
      </c>
      <c r="F1391" s="1"/>
      <c r="G1391" s="7" t="str">
        <f>IF(ISBLANK(employee_data36[[#This Row],[ExitDate]]),"Yes","")</f>
        <v>Yes</v>
      </c>
      <c r="H1391" t="s">
        <v>728</v>
      </c>
      <c r="I1391" t="s">
        <v>5482</v>
      </c>
      <c r="J1391" t="s">
        <v>5483</v>
      </c>
      <c r="K1391" t="s">
        <v>118</v>
      </c>
      <c r="L1391" t="s">
        <v>32</v>
      </c>
      <c r="M1391" s="6" t="str">
        <f>IF(ISBLANK(employee_data36[[#This Row],[ExitDate]]),"1","0")</f>
        <v>1</v>
      </c>
      <c r="N1391" s="6" t="str">
        <f>IF(employee_data36[[#This Row],[EmployeeStatus]]="Active", "Active", "Tidak Active")</f>
        <v>Active</v>
      </c>
      <c r="O1391" t="s">
        <v>33</v>
      </c>
      <c r="P1391" t="s">
        <v>51</v>
      </c>
      <c r="Q1391" t="s">
        <v>35</v>
      </c>
      <c r="R1391" t="s">
        <v>36</v>
      </c>
      <c r="S1391" t="s">
        <v>37</v>
      </c>
      <c r="T1391" t="s">
        <v>38</v>
      </c>
      <c r="U1391" t="s">
        <v>81</v>
      </c>
      <c r="V1391" s="1">
        <v>18758</v>
      </c>
      <c r="W1391" s="6">
        <f>DATEDIF(employee_data36[[#This Row],[DOB]],DATE(2023, 1, 1), "Y")</f>
        <v>71</v>
      </c>
      <c r="X1391" s="6" t="str">
        <f>IF(employee_data3[[#This Row],[Age]]&lt;=25, "Remaja", IF(employee_data3[[#This Row],[Age]]&lt;=55, "Dewasa", "Lansia"))</f>
        <v>Lansia</v>
      </c>
      <c r="Y1391" s="7" t="str">
        <f>CONCATENATE(employee_data36[[#This Row],[First-LastName]]," ",employee_data36[[#This Row],[DOB]])</f>
        <v>Jamari-Dunn 18758</v>
      </c>
      <c r="Z1391" t="s">
        <v>40</v>
      </c>
      <c r="AA1391" t="s">
        <v>6</v>
      </c>
      <c r="AB1391" t="s">
        <v>42</v>
      </c>
      <c r="AC1391">
        <v>83618</v>
      </c>
      <c r="AD1391" t="s">
        <v>74</v>
      </c>
      <c r="AE1391" t="s">
        <v>75</v>
      </c>
      <c r="AF1391" t="s">
        <v>45</v>
      </c>
      <c r="AG1391">
        <v>3</v>
      </c>
    </row>
    <row r="1392" spans="1:33" x14ac:dyDescent="0.3">
      <c r="A1392">
        <v>1817</v>
      </c>
      <c r="B1392" t="s">
        <v>4362</v>
      </c>
      <c r="C1392" t="s">
        <v>1909</v>
      </c>
      <c r="D1392" s="6" t="str">
        <f>CONCATENATE(employee_data36[[#This Row],[FirstName]], "-",employee_data36[[#This Row],[LastName]] )</f>
        <v>Zoey-Page</v>
      </c>
      <c r="E1392" s="1">
        <v>43591</v>
      </c>
      <c r="F1392" s="1">
        <v>44660</v>
      </c>
      <c r="G1392" s="7" t="str">
        <f>IF(ISBLANK(employee_data36[[#This Row],[ExitDate]]),"Yes","")</f>
        <v/>
      </c>
      <c r="H1392" t="s">
        <v>728</v>
      </c>
      <c r="I1392" t="s">
        <v>5484</v>
      </c>
      <c r="J1392" t="s">
        <v>5485</v>
      </c>
      <c r="K1392" t="s">
        <v>62</v>
      </c>
      <c r="L1392" t="s">
        <v>32</v>
      </c>
      <c r="M1392" s="6" t="str">
        <f>IF(ISBLANK(employee_data36[[#This Row],[ExitDate]]),"1","0")</f>
        <v>0</v>
      </c>
      <c r="N1392" s="6" t="str">
        <f>IF(employee_data36[[#This Row],[EmployeeStatus]]="Active", "Active", "Tidak Active")</f>
        <v>Active</v>
      </c>
      <c r="O1392" t="s">
        <v>33</v>
      </c>
      <c r="P1392" t="s">
        <v>51</v>
      </c>
      <c r="Q1392" t="s">
        <v>35</v>
      </c>
      <c r="R1392" t="s">
        <v>126</v>
      </c>
      <c r="S1392" t="s">
        <v>5486</v>
      </c>
      <c r="T1392" t="s">
        <v>38</v>
      </c>
      <c r="U1392" t="s">
        <v>53</v>
      </c>
      <c r="V1392" s="1">
        <v>31784</v>
      </c>
      <c r="W1392" s="6">
        <f>DATEDIF(employee_data36[[#This Row],[DOB]],DATE(2023, 1, 1), "Y")</f>
        <v>35</v>
      </c>
      <c r="X1392" s="6" t="str">
        <f>IF(employee_data3[[#This Row],[Age]]&lt;=25, "Remaja", IF(employee_data3[[#This Row],[Age]]&lt;=55, "Dewasa", "Lansia"))</f>
        <v>Dewasa</v>
      </c>
      <c r="Y1392" s="7" t="str">
        <f>CONCATENATE(employee_data36[[#This Row],[First-LastName]]," ",employee_data36[[#This Row],[DOB]])</f>
        <v>Zoey-Page 31784</v>
      </c>
      <c r="Z1392" t="s">
        <v>40</v>
      </c>
      <c r="AA1392" t="s">
        <v>163</v>
      </c>
      <c r="AB1392" t="s">
        <v>42</v>
      </c>
      <c r="AC1392">
        <v>41874</v>
      </c>
      <c r="AD1392" t="s">
        <v>74</v>
      </c>
      <c r="AE1392" t="s">
        <v>104</v>
      </c>
      <c r="AF1392" t="s">
        <v>45</v>
      </c>
      <c r="AG1392">
        <v>3</v>
      </c>
    </row>
    <row r="1393" spans="1:33" x14ac:dyDescent="0.3">
      <c r="A1393">
        <v>1818</v>
      </c>
      <c r="B1393" t="s">
        <v>5487</v>
      </c>
      <c r="C1393" t="s">
        <v>3415</v>
      </c>
      <c r="D1393" s="6" t="str">
        <f>CONCATENATE(employee_data36[[#This Row],[FirstName]], "-",employee_data36[[#This Row],[LastName]] )</f>
        <v>Kendra-Velez</v>
      </c>
      <c r="E1393" s="1">
        <v>44385</v>
      </c>
      <c r="F1393" s="1"/>
      <c r="G1393" s="7" t="str">
        <f>IF(ISBLANK(employee_data36[[#This Row],[ExitDate]]),"Yes","")</f>
        <v>Yes</v>
      </c>
      <c r="H1393" t="s">
        <v>728</v>
      </c>
      <c r="I1393" t="s">
        <v>5488</v>
      </c>
      <c r="J1393" t="s">
        <v>5489</v>
      </c>
      <c r="K1393" t="s">
        <v>89</v>
      </c>
      <c r="L1393" t="s">
        <v>32</v>
      </c>
      <c r="M1393" s="6" t="str">
        <f>IF(ISBLANK(employee_data36[[#This Row],[ExitDate]]),"1","0")</f>
        <v>1</v>
      </c>
      <c r="N1393" s="6" t="str">
        <f>IF(employee_data36[[#This Row],[EmployeeStatus]]="Active", "Active", "Tidak Active")</f>
        <v>Active</v>
      </c>
      <c r="O1393" t="s">
        <v>33</v>
      </c>
      <c r="P1393" t="s">
        <v>34</v>
      </c>
      <c r="Q1393" t="s">
        <v>52</v>
      </c>
      <c r="R1393" t="s">
        <v>36</v>
      </c>
      <c r="S1393" t="s">
        <v>37</v>
      </c>
      <c r="T1393" t="s">
        <v>38</v>
      </c>
      <c r="U1393" t="s">
        <v>504</v>
      </c>
      <c r="V1393" s="1">
        <v>20461</v>
      </c>
      <c r="W1393" s="6">
        <f>DATEDIF(employee_data36[[#This Row],[DOB]],DATE(2023, 1, 1), "Y")</f>
        <v>66</v>
      </c>
      <c r="X1393" s="6" t="str">
        <f>IF(employee_data3[[#This Row],[Age]]&lt;=25, "Remaja", IF(employee_data3[[#This Row],[Age]]&lt;=55, "Dewasa", "Lansia"))</f>
        <v>Lansia</v>
      </c>
      <c r="Y1393" s="7" t="str">
        <f>CONCATENATE(employee_data36[[#This Row],[First-LastName]]," ",employee_data36[[#This Row],[DOB]])</f>
        <v>Kendra-Velez 20461</v>
      </c>
      <c r="Z1393" t="s">
        <v>40</v>
      </c>
      <c r="AA1393" t="s">
        <v>83</v>
      </c>
      <c r="AB1393" t="s">
        <v>55</v>
      </c>
      <c r="AC1393">
        <v>32718</v>
      </c>
      <c r="AD1393" t="s">
        <v>56</v>
      </c>
      <c r="AE1393" t="s">
        <v>44</v>
      </c>
      <c r="AF1393" t="s">
        <v>45</v>
      </c>
      <c r="AG1393">
        <v>3</v>
      </c>
    </row>
    <row r="1394" spans="1:33" x14ac:dyDescent="0.3">
      <c r="A1394">
        <v>1819</v>
      </c>
      <c r="B1394" t="s">
        <v>5081</v>
      </c>
      <c r="C1394" t="s">
        <v>4700</v>
      </c>
      <c r="D1394" s="6" t="str">
        <f>CONCATENATE(employee_data36[[#This Row],[FirstName]], "-",employee_data36[[#This Row],[LastName]] )</f>
        <v>Alison-Fuller</v>
      </c>
      <c r="E1394" s="1">
        <v>44744</v>
      </c>
      <c r="F1394" s="1"/>
      <c r="G1394" s="7" t="str">
        <f>IF(ISBLANK(employee_data36[[#This Row],[ExitDate]]),"Yes","")</f>
        <v>Yes</v>
      </c>
      <c r="H1394" t="s">
        <v>28</v>
      </c>
      <c r="I1394" t="s">
        <v>5490</v>
      </c>
      <c r="J1394" t="s">
        <v>5491</v>
      </c>
      <c r="K1394" t="s">
        <v>98</v>
      </c>
      <c r="L1394" t="s">
        <v>32</v>
      </c>
      <c r="M1394" s="6" t="str">
        <f>IF(ISBLANK(employee_data36[[#This Row],[ExitDate]]),"1","0")</f>
        <v>1</v>
      </c>
      <c r="N1394" s="6" t="str">
        <f>IF(employee_data36[[#This Row],[EmployeeStatus]]="Active", "Active", "Tidak Active")</f>
        <v>Active</v>
      </c>
      <c r="O1394" t="s">
        <v>63</v>
      </c>
      <c r="P1394" t="s">
        <v>64</v>
      </c>
      <c r="Q1394" t="s">
        <v>35</v>
      </c>
      <c r="R1394" t="s">
        <v>36</v>
      </c>
      <c r="S1394" t="s">
        <v>37</v>
      </c>
      <c r="T1394" t="s">
        <v>38</v>
      </c>
      <c r="U1394" t="s">
        <v>81</v>
      </c>
      <c r="V1394" s="1">
        <v>17830</v>
      </c>
      <c r="W1394" s="6">
        <f>DATEDIF(employee_data36[[#This Row],[DOB]],DATE(2023, 1, 1), "Y")</f>
        <v>74</v>
      </c>
      <c r="X1394" s="6" t="str">
        <f>IF(employee_data3[[#This Row],[Age]]&lt;=25, "Remaja", IF(employee_data3[[#This Row],[Age]]&lt;=55, "Dewasa", "Lansia"))</f>
        <v>Lansia</v>
      </c>
      <c r="Y1394" s="7" t="str">
        <f>CONCATENATE(employee_data36[[#This Row],[First-LastName]]," ",employee_data36[[#This Row],[DOB]])</f>
        <v>Alison-Fuller 17830</v>
      </c>
      <c r="Z1394" t="s">
        <v>40</v>
      </c>
      <c r="AA1394" t="s">
        <v>103</v>
      </c>
      <c r="AB1394" t="s">
        <v>42</v>
      </c>
      <c r="AC1394">
        <v>24932</v>
      </c>
      <c r="AD1394" t="s">
        <v>93</v>
      </c>
      <c r="AE1394" t="s">
        <v>75</v>
      </c>
      <c r="AF1394" t="s">
        <v>45</v>
      </c>
      <c r="AG1394">
        <v>3</v>
      </c>
    </row>
    <row r="1395" spans="1:33" x14ac:dyDescent="0.3">
      <c r="A1395">
        <v>1820</v>
      </c>
      <c r="B1395" t="s">
        <v>5492</v>
      </c>
      <c r="C1395" t="s">
        <v>5493</v>
      </c>
      <c r="D1395" s="6" t="str">
        <f>CONCATENATE(employee_data36[[#This Row],[FirstName]], "-",employee_data36[[#This Row],[LastName]] )</f>
        <v>Toby-Cooley</v>
      </c>
      <c r="E1395" s="1">
        <v>45050</v>
      </c>
      <c r="F1395" s="1"/>
      <c r="G1395" s="7" t="str">
        <f>IF(ISBLANK(employee_data36[[#This Row],[ExitDate]]),"Yes","")</f>
        <v>Yes</v>
      </c>
      <c r="H1395" t="s">
        <v>28</v>
      </c>
      <c r="I1395" t="s">
        <v>5494</v>
      </c>
      <c r="J1395" t="s">
        <v>5495</v>
      </c>
      <c r="K1395" t="s">
        <v>168</v>
      </c>
      <c r="L1395" t="s">
        <v>32</v>
      </c>
      <c r="M1395" s="6" t="str">
        <f>IF(ISBLANK(employee_data36[[#This Row],[ExitDate]]),"1","0")</f>
        <v>1</v>
      </c>
      <c r="N1395" s="6" t="str">
        <f>IF(employee_data36[[#This Row],[EmployeeStatus]]="Active", "Active", "Tidak Active")</f>
        <v>Active</v>
      </c>
      <c r="O1395" t="s">
        <v>63</v>
      </c>
      <c r="P1395" t="s">
        <v>34</v>
      </c>
      <c r="Q1395" t="s">
        <v>52</v>
      </c>
      <c r="R1395" t="s">
        <v>36</v>
      </c>
      <c r="S1395" t="s">
        <v>37</v>
      </c>
      <c r="T1395" t="s">
        <v>38</v>
      </c>
      <c r="U1395" t="s">
        <v>286</v>
      </c>
      <c r="V1395" s="1">
        <v>29252</v>
      </c>
      <c r="W1395" s="6">
        <f>DATEDIF(employee_data36[[#This Row],[DOB]],DATE(2023, 1, 1), "Y")</f>
        <v>42</v>
      </c>
      <c r="X1395" s="6" t="str">
        <f>IF(employee_data3[[#This Row],[Age]]&lt;=25, "Remaja", IF(employee_data3[[#This Row],[Age]]&lt;=55, "Dewasa", "Lansia"))</f>
        <v>Dewasa</v>
      </c>
      <c r="Y1395" s="7" t="str">
        <f>CONCATENATE(employee_data36[[#This Row],[First-LastName]]," ",employee_data36[[#This Row],[DOB]])</f>
        <v>Toby-Cooley 29252</v>
      </c>
      <c r="Z1395" t="s">
        <v>40</v>
      </c>
      <c r="AA1395" t="s">
        <v>3108</v>
      </c>
      <c r="AB1395" t="s">
        <v>42</v>
      </c>
      <c r="AC1395">
        <v>74525</v>
      </c>
      <c r="AD1395" t="s">
        <v>93</v>
      </c>
      <c r="AE1395" t="s">
        <v>104</v>
      </c>
      <c r="AF1395" t="s">
        <v>45</v>
      </c>
      <c r="AG1395">
        <v>3</v>
      </c>
    </row>
    <row r="1396" spans="1:33" x14ac:dyDescent="0.3">
      <c r="A1396">
        <v>1821</v>
      </c>
      <c r="B1396" t="s">
        <v>5496</v>
      </c>
      <c r="C1396" t="s">
        <v>1623</v>
      </c>
      <c r="D1396" s="6" t="str">
        <f>CONCATENATE(employee_data36[[#This Row],[FirstName]], "-",employee_data36[[#This Row],[LastName]] )</f>
        <v>Emilie-Hood</v>
      </c>
      <c r="E1396" s="1">
        <v>44914</v>
      </c>
      <c r="F1396" s="1"/>
      <c r="G1396" s="7" t="str">
        <f>IF(ISBLANK(employee_data36[[#This Row],[ExitDate]]),"Yes","")</f>
        <v>Yes</v>
      </c>
      <c r="H1396" t="s">
        <v>28</v>
      </c>
      <c r="I1396" t="s">
        <v>5497</v>
      </c>
      <c r="J1396" t="s">
        <v>5498</v>
      </c>
      <c r="K1396" t="s">
        <v>98</v>
      </c>
      <c r="L1396" t="s">
        <v>32</v>
      </c>
      <c r="M1396" s="6" t="str">
        <f>IF(ISBLANK(employee_data36[[#This Row],[ExitDate]]),"1","0")</f>
        <v>1</v>
      </c>
      <c r="N1396" s="6" t="str">
        <f>IF(employee_data36[[#This Row],[EmployeeStatus]]="Active", "Active", "Tidak Active")</f>
        <v>Active</v>
      </c>
      <c r="O1396" t="s">
        <v>63</v>
      </c>
      <c r="P1396" t="s">
        <v>64</v>
      </c>
      <c r="Q1396" t="s">
        <v>63</v>
      </c>
      <c r="R1396" t="s">
        <v>36</v>
      </c>
      <c r="S1396" t="s">
        <v>37</v>
      </c>
      <c r="T1396" t="s">
        <v>38</v>
      </c>
      <c r="U1396" t="s">
        <v>66</v>
      </c>
      <c r="V1396" s="1">
        <v>29421</v>
      </c>
      <c r="W1396" s="6">
        <f>DATEDIF(employee_data36[[#This Row],[DOB]],DATE(2023, 1, 1), "Y")</f>
        <v>42</v>
      </c>
      <c r="X1396" s="6" t="str">
        <f>IF(employee_data3[[#This Row],[Age]]&lt;=25, "Remaja", IF(employee_data3[[#This Row],[Age]]&lt;=55, "Dewasa", "Lansia"))</f>
        <v>Dewasa</v>
      </c>
      <c r="Y1396" s="7" t="str">
        <f>CONCATENATE(employee_data36[[#This Row],[First-LastName]]," ",employee_data36[[#This Row],[DOB]])</f>
        <v>Emilie-Hood 29421</v>
      </c>
      <c r="Z1396" t="s">
        <v>40</v>
      </c>
      <c r="AA1396" t="s">
        <v>1974</v>
      </c>
      <c r="AB1396" t="s">
        <v>42</v>
      </c>
      <c r="AC1396">
        <v>43930</v>
      </c>
      <c r="AD1396" t="s">
        <v>56</v>
      </c>
      <c r="AE1396" t="s">
        <v>44</v>
      </c>
      <c r="AF1396" t="s">
        <v>45</v>
      </c>
      <c r="AG1396">
        <v>3</v>
      </c>
    </row>
    <row r="1397" spans="1:33" x14ac:dyDescent="0.3">
      <c r="A1397">
        <v>1822</v>
      </c>
      <c r="B1397" t="s">
        <v>2532</v>
      </c>
      <c r="C1397" t="s">
        <v>2156</v>
      </c>
      <c r="D1397" s="6" t="str">
        <f>CONCATENATE(employee_data36[[#This Row],[FirstName]], "-",employee_data36[[#This Row],[LastName]] )</f>
        <v>Cortez-Pena</v>
      </c>
      <c r="E1397" s="1">
        <v>44646</v>
      </c>
      <c r="F1397" s="1"/>
      <c r="G1397" s="7" t="str">
        <f>IF(ISBLANK(employee_data36[[#This Row],[ExitDate]]),"Yes","")</f>
        <v>Yes</v>
      </c>
      <c r="H1397" t="s">
        <v>28</v>
      </c>
      <c r="I1397" t="s">
        <v>5499</v>
      </c>
      <c r="J1397" t="s">
        <v>5500</v>
      </c>
      <c r="K1397" t="s">
        <v>118</v>
      </c>
      <c r="L1397" t="s">
        <v>32</v>
      </c>
      <c r="M1397" s="6" t="str">
        <f>IF(ISBLANK(employee_data36[[#This Row],[ExitDate]]),"1","0")</f>
        <v>1</v>
      </c>
      <c r="N1397" s="6" t="str">
        <f>IF(employee_data36[[#This Row],[EmployeeStatus]]="Active", "Active", "Tidak Active")</f>
        <v>Active</v>
      </c>
      <c r="O1397" t="s">
        <v>33</v>
      </c>
      <c r="P1397" t="s">
        <v>34</v>
      </c>
      <c r="Q1397" t="s">
        <v>52</v>
      </c>
      <c r="R1397" t="s">
        <v>36</v>
      </c>
      <c r="S1397" t="s">
        <v>37</v>
      </c>
      <c r="T1397" t="s">
        <v>38</v>
      </c>
      <c r="U1397" t="s">
        <v>305</v>
      </c>
      <c r="V1397" s="1">
        <v>18621</v>
      </c>
      <c r="W1397" s="6">
        <f>DATEDIF(employee_data36[[#This Row],[DOB]],DATE(2023, 1, 1), "Y")</f>
        <v>72</v>
      </c>
      <c r="X1397" s="6" t="str">
        <f>IF(employee_data3[[#This Row],[Age]]&lt;=25, "Remaja", IF(employee_data3[[#This Row],[Age]]&lt;=55, "Dewasa", "Lansia"))</f>
        <v>Lansia</v>
      </c>
      <c r="Y1397" s="7" t="str">
        <f>CONCATENATE(employee_data36[[#This Row],[First-LastName]]," ",employee_data36[[#This Row],[DOB]])</f>
        <v>Cortez-Pena 18621</v>
      </c>
      <c r="Z1397" t="s">
        <v>40</v>
      </c>
      <c r="AA1397" t="s">
        <v>352</v>
      </c>
      <c r="AB1397" t="s">
        <v>42</v>
      </c>
      <c r="AC1397">
        <v>5184</v>
      </c>
      <c r="AD1397" t="s">
        <v>93</v>
      </c>
      <c r="AE1397" t="s">
        <v>44</v>
      </c>
      <c r="AF1397" t="s">
        <v>45</v>
      </c>
      <c r="AG1397">
        <v>3</v>
      </c>
    </row>
    <row r="1398" spans="1:33" x14ac:dyDescent="0.3">
      <c r="A1398">
        <v>1823</v>
      </c>
      <c r="B1398" t="s">
        <v>3426</v>
      </c>
      <c r="C1398" t="s">
        <v>1508</v>
      </c>
      <c r="D1398" s="6" t="str">
        <f>CONCATENATE(employee_data36[[#This Row],[FirstName]], "-",employee_data36[[#This Row],[LastName]] )</f>
        <v>Abbigail-Blanchard</v>
      </c>
      <c r="E1398" s="1">
        <v>44325</v>
      </c>
      <c r="F1398" s="1">
        <v>44877</v>
      </c>
      <c r="G1398" s="7" t="str">
        <f>IF(ISBLANK(employee_data36[[#This Row],[ExitDate]]),"Yes","")</f>
        <v/>
      </c>
      <c r="H1398" t="s">
        <v>28</v>
      </c>
      <c r="I1398" t="s">
        <v>5501</v>
      </c>
      <c r="J1398" t="s">
        <v>5502</v>
      </c>
      <c r="K1398" t="s">
        <v>62</v>
      </c>
      <c r="L1398" t="s">
        <v>32</v>
      </c>
      <c r="M1398" s="6" t="str">
        <f>IF(ISBLANK(employee_data36[[#This Row],[ExitDate]]),"1","0")</f>
        <v>0</v>
      </c>
      <c r="N1398" s="6" t="str">
        <f>IF(employee_data36[[#This Row],[EmployeeStatus]]="Active", "Active", "Tidak Active")</f>
        <v>Active</v>
      </c>
      <c r="O1398" t="s">
        <v>33</v>
      </c>
      <c r="P1398" t="s">
        <v>51</v>
      </c>
      <c r="Q1398" t="s">
        <v>63</v>
      </c>
      <c r="R1398" t="s">
        <v>175</v>
      </c>
      <c r="S1398" t="s">
        <v>5503</v>
      </c>
      <c r="T1398" t="s">
        <v>38</v>
      </c>
      <c r="U1398" t="s">
        <v>39</v>
      </c>
      <c r="V1398" s="1">
        <v>22245</v>
      </c>
      <c r="W1398" s="6">
        <f>DATEDIF(employee_data36[[#This Row],[DOB]],DATE(2023, 1, 1), "Y")</f>
        <v>62</v>
      </c>
      <c r="X1398" s="6" t="str">
        <f>IF(employee_data3[[#This Row],[Age]]&lt;=25, "Remaja", IF(employee_data3[[#This Row],[Age]]&lt;=55, "Dewasa", "Lansia"))</f>
        <v>Lansia</v>
      </c>
      <c r="Y1398" s="7" t="str">
        <f>CONCATENATE(employee_data36[[#This Row],[First-LastName]]," ",employee_data36[[#This Row],[DOB]])</f>
        <v>Abbigail-Blanchard 22245</v>
      </c>
      <c r="Z1398" t="s">
        <v>40</v>
      </c>
      <c r="AA1398" t="s">
        <v>67</v>
      </c>
      <c r="AB1398" t="s">
        <v>55</v>
      </c>
      <c r="AC1398">
        <v>68971</v>
      </c>
      <c r="AD1398" t="s">
        <v>93</v>
      </c>
      <c r="AE1398" t="s">
        <v>44</v>
      </c>
      <c r="AF1398" t="s">
        <v>45</v>
      </c>
      <c r="AG1398">
        <v>3</v>
      </c>
    </row>
    <row r="1399" spans="1:33" x14ac:dyDescent="0.3">
      <c r="A1399">
        <v>1824</v>
      </c>
      <c r="B1399" t="s">
        <v>2081</v>
      </c>
      <c r="C1399" t="s">
        <v>299</v>
      </c>
      <c r="D1399" s="6" t="str">
        <f>CONCATENATE(employee_data36[[#This Row],[FirstName]], "-",employee_data36[[#This Row],[LastName]] )</f>
        <v>Abby-Curtis</v>
      </c>
      <c r="E1399" s="1">
        <v>43839</v>
      </c>
      <c r="F1399" s="1">
        <v>44630</v>
      </c>
      <c r="G1399" s="7" t="str">
        <f>IF(ISBLANK(employee_data36[[#This Row],[ExitDate]]),"Yes","")</f>
        <v/>
      </c>
      <c r="H1399" t="s">
        <v>28</v>
      </c>
      <c r="I1399" t="s">
        <v>5504</v>
      </c>
      <c r="J1399" t="s">
        <v>5505</v>
      </c>
      <c r="K1399" t="s">
        <v>89</v>
      </c>
      <c r="L1399" t="s">
        <v>32</v>
      </c>
      <c r="M1399" s="6" t="str">
        <f>IF(ISBLANK(employee_data36[[#This Row],[ExitDate]]),"1","0")</f>
        <v>0</v>
      </c>
      <c r="N1399" s="6" t="str">
        <f>IF(employee_data36[[#This Row],[EmployeeStatus]]="Active", "Active", "Tidak Active")</f>
        <v>Active</v>
      </c>
      <c r="O1399" t="s">
        <v>33</v>
      </c>
      <c r="P1399" t="s">
        <v>64</v>
      </c>
      <c r="Q1399" t="s">
        <v>35</v>
      </c>
      <c r="R1399" t="s">
        <v>175</v>
      </c>
      <c r="S1399" t="s">
        <v>5506</v>
      </c>
      <c r="T1399" t="s">
        <v>38</v>
      </c>
      <c r="U1399" t="s">
        <v>504</v>
      </c>
      <c r="V1399" s="1">
        <v>21977</v>
      </c>
      <c r="W1399" s="6">
        <f>DATEDIF(employee_data36[[#This Row],[DOB]],DATE(2023, 1, 1), "Y")</f>
        <v>62</v>
      </c>
      <c r="X1399" s="6" t="str">
        <f>IF(employee_data3[[#This Row],[Age]]&lt;=25, "Remaja", IF(employee_data3[[#This Row],[Age]]&lt;=55, "Dewasa", "Lansia"))</f>
        <v>Lansia</v>
      </c>
      <c r="Y1399" s="7" t="str">
        <f>CONCATENATE(employee_data36[[#This Row],[First-LastName]]," ",employee_data36[[#This Row],[DOB]])</f>
        <v>Abby-Curtis 21977</v>
      </c>
      <c r="Z1399" t="s">
        <v>40</v>
      </c>
      <c r="AA1399" t="s">
        <v>708</v>
      </c>
      <c r="AB1399" t="s">
        <v>55</v>
      </c>
      <c r="AC1399">
        <v>69340</v>
      </c>
      <c r="AD1399" t="s">
        <v>74</v>
      </c>
      <c r="AE1399" t="s">
        <v>84</v>
      </c>
      <c r="AF1399" t="s">
        <v>45</v>
      </c>
      <c r="AG1399">
        <v>3</v>
      </c>
    </row>
    <row r="1400" spans="1:33" x14ac:dyDescent="0.3">
      <c r="A1400">
        <v>1825</v>
      </c>
      <c r="B1400" t="s">
        <v>5507</v>
      </c>
      <c r="C1400" t="s">
        <v>3970</v>
      </c>
      <c r="D1400" s="6" t="str">
        <f>CONCATENATE(employee_data36[[#This Row],[FirstName]], "-",employee_data36[[#This Row],[LastName]] )</f>
        <v>Giana-Moore</v>
      </c>
      <c r="E1400" s="1">
        <v>44332</v>
      </c>
      <c r="F1400" s="1">
        <v>45060</v>
      </c>
      <c r="G1400" s="7" t="str">
        <f>IF(ISBLANK(employee_data36[[#This Row],[ExitDate]]),"Yes","")</f>
        <v/>
      </c>
      <c r="H1400" t="s">
        <v>28</v>
      </c>
      <c r="I1400" t="s">
        <v>5508</v>
      </c>
      <c r="J1400" t="s">
        <v>5509</v>
      </c>
      <c r="K1400" t="s">
        <v>31</v>
      </c>
      <c r="L1400" t="s">
        <v>32</v>
      </c>
      <c r="M1400" s="6" t="str">
        <f>IF(ISBLANK(employee_data36[[#This Row],[ExitDate]]),"1","0")</f>
        <v>0</v>
      </c>
      <c r="N1400" s="6" t="str">
        <f>IF(employee_data36[[#This Row],[EmployeeStatus]]="Active", "Active", "Tidak Active")</f>
        <v>Active</v>
      </c>
      <c r="O1400" t="s">
        <v>33</v>
      </c>
      <c r="P1400" t="s">
        <v>51</v>
      </c>
      <c r="Q1400" t="s">
        <v>52</v>
      </c>
      <c r="R1400" t="s">
        <v>175</v>
      </c>
      <c r="S1400" t="s">
        <v>5510</v>
      </c>
      <c r="T1400" t="s">
        <v>38</v>
      </c>
      <c r="U1400" t="s">
        <v>148</v>
      </c>
      <c r="V1400" s="1">
        <v>35404</v>
      </c>
      <c r="W1400" s="6">
        <f>DATEDIF(employee_data36[[#This Row],[DOB]],DATE(2023, 1, 1), "Y")</f>
        <v>26</v>
      </c>
      <c r="X1400" s="6" t="str">
        <f>IF(employee_data3[[#This Row],[Age]]&lt;=25, "Remaja", IF(employee_data3[[#This Row],[Age]]&lt;=55, "Dewasa", "Lansia"))</f>
        <v>Dewasa</v>
      </c>
      <c r="Y1400" s="7" t="str">
        <f>CONCATENATE(employee_data36[[#This Row],[First-LastName]]," ",employee_data36[[#This Row],[DOB]])</f>
        <v>Giana-Moore 35404</v>
      </c>
      <c r="Z1400" t="s">
        <v>40</v>
      </c>
      <c r="AA1400" t="s">
        <v>83</v>
      </c>
      <c r="AB1400" t="s">
        <v>55</v>
      </c>
      <c r="AC1400">
        <v>45326</v>
      </c>
      <c r="AD1400" t="s">
        <v>43</v>
      </c>
      <c r="AE1400" t="s">
        <v>84</v>
      </c>
      <c r="AF1400" t="s">
        <v>45</v>
      </c>
      <c r="AG1400">
        <v>3</v>
      </c>
    </row>
    <row r="1401" spans="1:33" x14ac:dyDescent="0.3">
      <c r="A1401">
        <v>1826</v>
      </c>
      <c r="B1401" t="s">
        <v>3182</v>
      </c>
      <c r="C1401" t="s">
        <v>5511</v>
      </c>
      <c r="D1401" s="6" t="str">
        <f>CONCATENATE(employee_data36[[#This Row],[FirstName]], "-",employee_data36[[#This Row],[LastName]] )</f>
        <v>Giada-Santos</v>
      </c>
      <c r="E1401" s="1">
        <v>44227</v>
      </c>
      <c r="F1401" s="1">
        <v>44715</v>
      </c>
      <c r="G1401" s="7" t="str">
        <f>IF(ISBLANK(employee_data36[[#This Row],[ExitDate]]),"Yes","")</f>
        <v/>
      </c>
      <c r="H1401" t="s">
        <v>28</v>
      </c>
      <c r="I1401" t="s">
        <v>5512</v>
      </c>
      <c r="J1401" t="s">
        <v>5513</v>
      </c>
      <c r="K1401" t="s">
        <v>133</v>
      </c>
      <c r="L1401" t="s">
        <v>32</v>
      </c>
      <c r="M1401" s="6" t="str">
        <f>IF(ISBLANK(employee_data36[[#This Row],[ExitDate]]),"1","0")</f>
        <v>0</v>
      </c>
      <c r="N1401" s="6" t="str">
        <f>IF(employee_data36[[#This Row],[EmployeeStatus]]="Active", "Active", "Tidak Active")</f>
        <v>Active</v>
      </c>
      <c r="O1401" t="s">
        <v>52</v>
      </c>
      <c r="P1401" t="s">
        <v>64</v>
      </c>
      <c r="Q1401" t="s">
        <v>35</v>
      </c>
      <c r="R1401" t="s">
        <v>126</v>
      </c>
      <c r="S1401" t="s">
        <v>5514</v>
      </c>
      <c r="T1401" t="s">
        <v>38</v>
      </c>
      <c r="U1401" t="s">
        <v>53</v>
      </c>
      <c r="V1401" s="1">
        <v>15297</v>
      </c>
      <c r="W1401" s="6">
        <f>DATEDIF(employee_data36[[#This Row],[DOB]],DATE(2023, 1, 1), "Y")</f>
        <v>81</v>
      </c>
      <c r="X1401" s="6" t="str">
        <f>IF(employee_data3[[#This Row],[Age]]&lt;=25, "Remaja", IF(employee_data3[[#This Row],[Age]]&lt;=55, "Dewasa", "Lansia"))</f>
        <v>Lansia</v>
      </c>
      <c r="Y1401" s="7" t="str">
        <f>CONCATENATE(employee_data36[[#This Row],[First-LastName]]," ",employee_data36[[#This Row],[DOB]])</f>
        <v>Giada-Santos 15297</v>
      </c>
      <c r="Z1401" t="s">
        <v>40</v>
      </c>
      <c r="AA1401" t="s">
        <v>226</v>
      </c>
      <c r="AB1401" t="s">
        <v>42</v>
      </c>
      <c r="AC1401">
        <v>57901</v>
      </c>
      <c r="AD1401" t="s">
        <v>74</v>
      </c>
      <c r="AE1401" t="s">
        <v>44</v>
      </c>
      <c r="AF1401" t="s">
        <v>105</v>
      </c>
      <c r="AG1401">
        <v>3</v>
      </c>
    </row>
    <row r="1402" spans="1:33" x14ac:dyDescent="0.3">
      <c r="A1402">
        <v>1827</v>
      </c>
      <c r="B1402" t="s">
        <v>1665</v>
      </c>
      <c r="C1402" t="s">
        <v>1290</v>
      </c>
      <c r="D1402" s="6" t="str">
        <f>CONCATENATE(employee_data36[[#This Row],[FirstName]], "-",employee_data36[[#This Row],[LastName]] )</f>
        <v>Jessie-Church</v>
      </c>
      <c r="E1402" s="1">
        <v>44458</v>
      </c>
      <c r="F1402" s="1">
        <v>44818</v>
      </c>
      <c r="G1402" s="7" t="str">
        <f>IF(ISBLANK(employee_data36[[#This Row],[ExitDate]]),"Yes","")</f>
        <v/>
      </c>
      <c r="H1402" t="s">
        <v>28</v>
      </c>
      <c r="I1402" t="s">
        <v>5515</v>
      </c>
      <c r="J1402" t="s">
        <v>5516</v>
      </c>
      <c r="K1402" t="s">
        <v>50</v>
      </c>
      <c r="L1402" t="s">
        <v>32</v>
      </c>
      <c r="M1402" s="6" t="str">
        <f>IF(ISBLANK(employee_data36[[#This Row],[ExitDate]]),"1","0")</f>
        <v>0</v>
      </c>
      <c r="N1402" s="6" t="str">
        <f>IF(employee_data36[[#This Row],[EmployeeStatus]]="Active", "Active", "Tidak Active")</f>
        <v>Active</v>
      </c>
      <c r="O1402" t="s">
        <v>33</v>
      </c>
      <c r="P1402" t="s">
        <v>34</v>
      </c>
      <c r="Q1402" t="s">
        <v>63</v>
      </c>
      <c r="R1402" t="s">
        <v>99</v>
      </c>
      <c r="S1402" t="s">
        <v>5517</v>
      </c>
      <c r="T1402" t="s">
        <v>38</v>
      </c>
      <c r="U1402" t="s">
        <v>90</v>
      </c>
      <c r="V1402" s="1">
        <v>30092</v>
      </c>
      <c r="W1402" s="6">
        <f>DATEDIF(employee_data36[[#This Row],[DOB]],DATE(2023, 1, 1), "Y")</f>
        <v>40</v>
      </c>
      <c r="X1402" s="6" t="str">
        <f>IF(employee_data3[[#This Row],[Age]]&lt;=25, "Remaja", IF(employee_data3[[#This Row],[Age]]&lt;=55, "Dewasa", "Lansia"))</f>
        <v>Dewasa</v>
      </c>
      <c r="Y1402" s="7" t="str">
        <f>CONCATENATE(employee_data36[[#This Row],[First-LastName]]," ",employee_data36[[#This Row],[DOB]])</f>
        <v>Jessie-Church 30092</v>
      </c>
      <c r="Z1402" t="s">
        <v>40</v>
      </c>
      <c r="AA1402" t="s">
        <v>216</v>
      </c>
      <c r="AB1402" t="s">
        <v>42</v>
      </c>
      <c r="AC1402">
        <v>18674</v>
      </c>
      <c r="AD1402" t="s">
        <v>74</v>
      </c>
      <c r="AE1402" t="s">
        <v>44</v>
      </c>
      <c r="AF1402" t="s">
        <v>236</v>
      </c>
      <c r="AG1402">
        <v>3</v>
      </c>
    </row>
    <row r="1403" spans="1:33" x14ac:dyDescent="0.3">
      <c r="A1403">
        <v>1828</v>
      </c>
      <c r="B1403" t="s">
        <v>164</v>
      </c>
      <c r="C1403" t="s">
        <v>684</v>
      </c>
      <c r="D1403" s="6" t="str">
        <f>CONCATENATE(employee_data36[[#This Row],[FirstName]], "-",employee_data36[[#This Row],[LastName]] )</f>
        <v>Kaylah-Ramos</v>
      </c>
      <c r="E1403" s="1">
        <v>43891</v>
      </c>
      <c r="F1403" s="1">
        <v>44646</v>
      </c>
      <c r="G1403" s="7" t="str">
        <f>IF(ISBLANK(employee_data36[[#This Row],[ExitDate]]),"Yes","")</f>
        <v/>
      </c>
      <c r="H1403" t="s">
        <v>28</v>
      </c>
      <c r="I1403" t="s">
        <v>5518</v>
      </c>
      <c r="J1403" t="s">
        <v>5519</v>
      </c>
      <c r="K1403" t="s">
        <v>139</v>
      </c>
      <c r="L1403" t="s">
        <v>32</v>
      </c>
      <c r="M1403" s="6" t="str">
        <f>IF(ISBLANK(employee_data36[[#This Row],[ExitDate]]),"1","0")</f>
        <v>0</v>
      </c>
      <c r="N1403" s="6" t="str">
        <f>IF(employee_data36[[#This Row],[EmployeeStatus]]="Active", "Active", "Tidak Active")</f>
        <v>Active</v>
      </c>
      <c r="O1403" t="s">
        <v>52</v>
      </c>
      <c r="P1403" t="s">
        <v>64</v>
      </c>
      <c r="Q1403" t="s">
        <v>35</v>
      </c>
      <c r="R1403" t="s">
        <v>126</v>
      </c>
      <c r="S1403" t="s">
        <v>5520</v>
      </c>
      <c r="T1403" t="s">
        <v>38</v>
      </c>
      <c r="U1403" t="s">
        <v>305</v>
      </c>
      <c r="V1403" s="1">
        <v>30415</v>
      </c>
      <c r="W1403" s="6">
        <f>DATEDIF(employee_data36[[#This Row],[DOB]],DATE(2023, 1, 1), "Y")</f>
        <v>39</v>
      </c>
      <c r="X1403" s="6" t="str">
        <f>IF(employee_data3[[#This Row],[Age]]&lt;=25, "Remaja", IF(employee_data3[[#This Row],[Age]]&lt;=55, "Dewasa", "Lansia"))</f>
        <v>Dewasa</v>
      </c>
      <c r="Y1403" s="7" t="str">
        <f>CONCATENATE(employee_data36[[#This Row],[First-LastName]]," ",employee_data36[[#This Row],[DOB]])</f>
        <v>Kaylah-Ramos 30415</v>
      </c>
      <c r="Z1403" t="s">
        <v>40</v>
      </c>
      <c r="AA1403" t="s">
        <v>226</v>
      </c>
      <c r="AB1403" t="s">
        <v>55</v>
      </c>
      <c r="AC1403">
        <v>64947</v>
      </c>
      <c r="AD1403" t="s">
        <v>93</v>
      </c>
      <c r="AE1403" t="s">
        <v>104</v>
      </c>
      <c r="AF1403" t="s">
        <v>105</v>
      </c>
      <c r="AG1403">
        <v>3</v>
      </c>
    </row>
    <row r="1404" spans="1:33" x14ac:dyDescent="0.3">
      <c r="A1404">
        <v>1829</v>
      </c>
      <c r="B1404" t="s">
        <v>4453</v>
      </c>
      <c r="C1404" t="s">
        <v>5267</v>
      </c>
      <c r="D1404" s="6" t="str">
        <f>CONCATENATE(employee_data36[[#This Row],[FirstName]], "-",employee_data36[[#This Row],[LastName]] )</f>
        <v>Camille-Fritz</v>
      </c>
      <c r="E1404" s="1">
        <v>43890</v>
      </c>
      <c r="F1404" s="1"/>
      <c r="G1404" s="7" t="str">
        <f>IF(ISBLANK(employee_data36[[#This Row],[ExitDate]]),"Yes","")</f>
        <v>Yes</v>
      </c>
      <c r="H1404" t="s">
        <v>28</v>
      </c>
      <c r="I1404" t="s">
        <v>5521</v>
      </c>
      <c r="J1404" t="s">
        <v>5522</v>
      </c>
      <c r="K1404" t="s">
        <v>80</v>
      </c>
      <c r="L1404" t="s">
        <v>32</v>
      </c>
      <c r="M1404" s="6" t="str">
        <f>IF(ISBLANK(employee_data36[[#This Row],[ExitDate]]),"1","0")</f>
        <v>1</v>
      </c>
      <c r="N1404" s="6" t="str">
        <f>IF(employee_data36[[#This Row],[EmployeeStatus]]="Active", "Active", "Tidak Active")</f>
        <v>Active</v>
      </c>
      <c r="O1404" t="s">
        <v>52</v>
      </c>
      <c r="P1404" t="s">
        <v>64</v>
      </c>
      <c r="Q1404" t="s">
        <v>35</v>
      </c>
      <c r="R1404" t="s">
        <v>36</v>
      </c>
      <c r="S1404" t="s">
        <v>37</v>
      </c>
      <c r="T1404" t="s">
        <v>38</v>
      </c>
      <c r="U1404" t="s">
        <v>111</v>
      </c>
      <c r="V1404" s="1">
        <v>32002</v>
      </c>
      <c r="W1404" s="6">
        <f>DATEDIF(employee_data36[[#This Row],[DOB]],DATE(2023, 1, 1), "Y")</f>
        <v>35</v>
      </c>
      <c r="X1404" s="6" t="str">
        <f>IF(employee_data3[[#This Row],[Age]]&lt;=25, "Remaja", IF(employee_data3[[#This Row],[Age]]&lt;=55, "Dewasa", "Lansia"))</f>
        <v>Dewasa</v>
      </c>
      <c r="Y1404" s="7" t="str">
        <f>CONCATENATE(employee_data36[[#This Row],[First-LastName]]," ",employee_data36[[#This Row],[DOB]])</f>
        <v>Camille-Fritz 32002</v>
      </c>
      <c r="Z1404" t="s">
        <v>40</v>
      </c>
      <c r="AA1404" t="s">
        <v>419</v>
      </c>
      <c r="AB1404" t="s">
        <v>55</v>
      </c>
      <c r="AC1404">
        <v>37531</v>
      </c>
      <c r="AD1404" t="s">
        <v>43</v>
      </c>
      <c r="AE1404" t="s">
        <v>84</v>
      </c>
      <c r="AF1404" t="s">
        <v>105</v>
      </c>
      <c r="AG1404">
        <v>3</v>
      </c>
    </row>
    <row r="1405" spans="1:33" x14ac:dyDescent="0.3">
      <c r="A1405">
        <v>1830</v>
      </c>
      <c r="B1405" t="s">
        <v>5523</v>
      </c>
      <c r="C1405" t="s">
        <v>2533</v>
      </c>
      <c r="D1405" s="6" t="str">
        <f>CONCATENATE(employee_data36[[#This Row],[FirstName]], "-",employee_data36[[#This Row],[LastName]] )</f>
        <v>Deangelo-Murillo</v>
      </c>
      <c r="E1405" s="1">
        <v>43442</v>
      </c>
      <c r="F1405" s="1"/>
      <c r="G1405" s="7" t="str">
        <f>IF(ISBLANK(employee_data36[[#This Row],[ExitDate]]),"Yes","")</f>
        <v>Yes</v>
      </c>
      <c r="H1405" t="s">
        <v>28</v>
      </c>
      <c r="I1405" t="s">
        <v>5524</v>
      </c>
      <c r="J1405" t="s">
        <v>5525</v>
      </c>
      <c r="K1405" t="s">
        <v>168</v>
      </c>
      <c r="L1405" t="s">
        <v>32</v>
      </c>
      <c r="M1405" s="6" t="str">
        <f>IF(ISBLANK(employee_data36[[#This Row],[ExitDate]]),"1","0")</f>
        <v>1</v>
      </c>
      <c r="N1405" s="6" t="str">
        <f>IF(employee_data36[[#This Row],[EmployeeStatus]]="Active", "Active", "Tidak Active")</f>
        <v>Active</v>
      </c>
      <c r="O1405" t="s">
        <v>63</v>
      </c>
      <c r="P1405" t="s">
        <v>51</v>
      </c>
      <c r="Q1405" t="s">
        <v>35</v>
      </c>
      <c r="R1405" t="s">
        <v>36</v>
      </c>
      <c r="S1405" t="s">
        <v>37</v>
      </c>
      <c r="T1405" t="s">
        <v>38</v>
      </c>
      <c r="U1405" t="s">
        <v>39</v>
      </c>
      <c r="V1405" s="1">
        <v>22246</v>
      </c>
      <c r="W1405" s="6">
        <f>DATEDIF(employee_data36[[#This Row],[DOB]],DATE(2023, 1, 1), "Y")</f>
        <v>62</v>
      </c>
      <c r="X1405" s="6" t="str">
        <f>IF(employee_data3[[#This Row],[Age]]&lt;=25, "Remaja", IF(employee_data3[[#This Row],[Age]]&lt;=55, "Dewasa", "Lansia"))</f>
        <v>Lansia</v>
      </c>
      <c r="Y1405" s="7" t="str">
        <f>CONCATENATE(employee_data36[[#This Row],[First-LastName]]," ",employee_data36[[#This Row],[DOB]])</f>
        <v>Deangelo-Murillo 22246</v>
      </c>
      <c r="Z1405" t="s">
        <v>40</v>
      </c>
      <c r="AA1405" t="s">
        <v>613</v>
      </c>
      <c r="AB1405" t="s">
        <v>42</v>
      </c>
      <c r="AC1405">
        <v>78846</v>
      </c>
      <c r="AD1405" t="s">
        <v>93</v>
      </c>
      <c r="AE1405" t="s">
        <v>84</v>
      </c>
      <c r="AF1405" t="s">
        <v>236</v>
      </c>
      <c r="AG1405">
        <v>3</v>
      </c>
    </row>
    <row r="1406" spans="1:33" x14ac:dyDescent="0.3">
      <c r="A1406">
        <v>1831</v>
      </c>
      <c r="B1406" t="s">
        <v>927</v>
      </c>
      <c r="C1406" t="s">
        <v>1353</v>
      </c>
      <c r="D1406" s="6" t="str">
        <f>CONCATENATE(employee_data36[[#This Row],[FirstName]], "-",employee_data36[[#This Row],[LastName]] )</f>
        <v>Emerson-Gallagher</v>
      </c>
      <c r="E1406" s="1">
        <v>44738</v>
      </c>
      <c r="F1406" s="1">
        <v>45092</v>
      </c>
      <c r="G1406" s="7" t="str">
        <f>IF(ISBLANK(employee_data36[[#This Row],[ExitDate]]),"Yes","")</f>
        <v/>
      </c>
      <c r="H1406" t="s">
        <v>28</v>
      </c>
      <c r="I1406" t="s">
        <v>5526</v>
      </c>
      <c r="J1406" t="s">
        <v>5527</v>
      </c>
      <c r="K1406" t="s">
        <v>98</v>
      </c>
      <c r="L1406" t="s">
        <v>745</v>
      </c>
      <c r="M1406" s="6" t="str">
        <f>IF(ISBLANK(employee_data36[[#This Row],[ExitDate]]),"1","0")</f>
        <v>0</v>
      </c>
      <c r="N1406" s="6" t="str">
        <f>IF(employee_data36[[#This Row],[EmployeeStatus]]="Active", "Active", "Tidak Active")</f>
        <v>Tidak Active</v>
      </c>
      <c r="O1406" t="s">
        <v>52</v>
      </c>
      <c r="P1406" t="s">
        <v>64</v>
      </c>
      <c r="Q1406" t="s">
        <v>35</v>
      </c>
      <c r="R1406" t="s">
        <v>140</v>
      </c>
      <c r="S1406" t="s">
        <v>5528</v>
      </c>
      <c r="T1406" t="s">
        <v>38</v>
      </c>
      <c r="U1406" t="s">
        <v>3213</v>
      </c>
      <c r="V1406" s="1">
        <v>25855</v>
      </c>
      <c r="W1406" s="6">
        <f>DATEDIF(employee_data36[[#This Row],[DOB]],DATE(2023, 1, 1), "Y")</f>
        <v>52</v>
      </c>
      <c r="X1406" s="6" t="str">
        <f>IF(employee_data3[[#This Row],[Age]]&lt;=25, "Remaja", IF(employee_data3[[#This Row],[Age]]&lt;=55, "Dewasa", "Lansia"))</f>
        <v>Dewasa</v>
      </c>
      <c r="Y1406" s="7" t="str">
        <f>CONCATENATE(employee_data36[[#This Row],[First-LastName]]," ",employee_data36[[#This Row],[DOB]])</f>
        <v>Emerson-Gallagher 25855</v>
      </c>
      <c r="Z1406" t="s">
        <v>40</v>
      </c>
      <c r="AA1406" t="s">
        <v>103</v>
      </c>
      <c r="AB1406" t="s">
        <v>42</v>
      </c>
      <c r="AC1406">
        <v>40762</v>
      </c>
      <c r="AD1406" t="s">
        <v>128</v>
      </c>
      <c r="AE1406" t="s">
        <v>44</v>
      </c>
      <c r="AF1406" t="s">
        <v>236</v>
      </c>
      <c r="AG1406">
        <v>3</v>
      </c>
    </row>
    <row r="1407" spans="1:33" x14ac:dyDescent="0.3">
      <c r="A1407">
        <v>1832</v>
      </c>
      <c r="B1407" t="s">
        <v>5529</v>
      </c>
      <c r="C1407" t="s">
        <v>430</v>
      </c>
      <c r="D1407" s="6" t="str">
        <f>CONCATENATE(employee_data36[[#This Row],[FirstName]], "-",employee_data36[[#This Row],[LastName]] )</f>
        <v>April-Bentley</v>
      </c>
      <c r="E1407" s="1">
        <v>43772</v>
      </c>
      <c r="F1407" s="1"/>
      <c r="G1407" s="7" t="str">
        <f>IF(ISBLANK(employee_data36[[#This Row],[ExitDate]]),"Yes","")</f>
        <v>Yes</v>
      </c>
      <c r="H1407" t="s">
        <v>28</v>
      </c>
      <c r="I1407" t="s">
        <v>5530</v>
      </c>
      <c r="J1407" t="s">
        <v>5531</v>
      </c>
      <c r="K1407" t="s">
        <v>118</v>
      </c>
      <c r="L1407" t="s">
        <v>32</v>
      </c>
      <c r="M1407" s="6" t="str">
        <f>IF(ISBLANK(employee_data36[[#This Row],[ExitDate]]),"1","0")</f>
        <v>1</v>
      </c>
      <c r="N1407" s="6" t="str">
        <f>IF(employee_data36[[#This Row],[EmployeeStatus]]="Active", "Active", "Tidak Active")</f>
        <v>Active</v>
      </c>
      <c r="O1407" t="s">
        <v>33</v>
      </c>
      <c r="P1407" t="s">
        <v>51</v>
      </c>
      <c r="Q1407" t="s">
        <v>52</v>
      </c>
      <c r="R1407" t="s">
        <v>36</v>
      </c>
      <c r="S1407" t="s">
        <v>37</v>
      </c>
      <c r="T1407" t="s">
        <v>38</v>
      </c>
      <c r="U1407" t="s">
        <v>111</v>
      </c>
      <c r="V1407" s="1">
        <v>20607</v>
      </c>
      <c r="W1407" s="6">
        <f>DATEDIF(employee_data36[[#This Row],[DOB]],DATE(2023, 1, 1), "Y")</f>
        <v>66</v>
      </c>
      <c r="X1407" s="6" t="str">
        <f>IF(employee_data3[[#This Row],[Age]]&lt;=25, "Remaja", IF(employee_data3[[#This Row],[Age]]&lt;=55, "Dewasa", "Lansia"))</f>
        <v>Lansia</v>
      </c>
      <c r="Y1407" s="7" t="str">
        <f>CONCATENATE(employee_data36[[#This Row],[First-LastName]]," ",employee_data36[[#This Row],[DOB]])</f>
        <v>April-Bentley 20607</v>
      </c>
      <c r="Z1407" t="s">
        <v>40</v>
      </c>
      <c r="AA1407" t="s">
        <v>113</v>
      </c>
      <c r="AB1407" t="s">
        <v>42</v>
      </c>
      <c r="AC1407">
        <v>70743</v>
      </c>
      <c r="AD1407" t="s">
        <v>43</v>
      </c>
      <c r="AE1407" t="s">
        <v>84</v>
      </c>
      <c r="AF1407" t="s">
        <v>236</v>
      </c>
      <c r="AG1407">
        <v>3</v>
      </c>
    </row>
    <row r="1408" spans="1:33" x14ac:dyDescent="0.3">
      <c r="A1408">
        <v>1833</v>
      </c>
      <c r="B1408" t="s">
        <v>5532</v>
      </c>
      <c r="C1408" t="s">
        <v>2216</v>
      </c>
      <c r="D1408" s="6" t="str">
        <f>CONCATENATE(employee_data36[[#This Row],[FirstName]], "-",employee_data36[[#This Row],[LastName]] )</f>
        <v>Ainsley-Booth</v>
      </c>
      <c r="E1408" s="1">
        <v>44927</v>
      </c>
      <c r="F1408" s="1"/>
      <c r="G1408" s="7" t="str">
        <f>IF(ISBLANK(employee_data36[[#This Row],[ExitDate]]),"Yes","")</f>
        <v>Yes</v>
      </c>
      <c r="H1408" t="s">
        <v>28</v>
      </c>
      <c r="I1408" t="s">
        <v>5533</v>
      </c>
      <c r="J1408" t="s">
        <v>5534</v>
      </c>
      <c r="K1408" t="s">
        <v>62</v>
      </c>
      <c r="L1408" t="s">
        <v>32</v>
      </c>
      <c r="M1408" s="6" t="str">
        <f>IF(ISBLANK(employee_data36[[#This Row],[ExitDate]]),"1","0")</f>
        <v>1</v>
      </c>
      <c r="N1408" s="6" t="str">
        <f>IF(employee_data36[[#This Row],[EmployeeStatus]]="Active", "Active", "Tidak Active")</f>
        <v>Active</v>
      </c>
      <c r="O1408" t="s">
        <v>52</v>
      </c>
      <c r="P1408" t="s">
        <v>64</v>
      </c>
      <c r="Q1408" t="s">
        <v>63</v>
      </c>
      <c r="R1408" t="s">
        <v>36</v>
      </c>
      <c r="S1408" t="s">
        <v>37</v>
      </c>
      <c r="T1408" t="s">
        <v>38</v>
      </c>
      <c r="U1408" t="s">
        <v>90</v>
      </c>
      <c r="V1408" s="1">
        <v>30681</v>
      </c>
      <c r="W1408" s="6">
        <f>DATEDIF(employee_data36[[#This Row],[DOB]],DATE(2023, 1, 1), "Y")</f>
        <v>39</v>
      </c>
      <c r="X1408" s="6" t="str">
        <f>IF(employee_data3[[#This Row],[Age]]&lt;=25, "Remaja", IF(employee_data3[[#This Row],[Age]]&lt;=55, "Dewasa", "Lansia"))</f>
        <v>Dewasa</v>
      </c>
      <c r="Y1408" s="7" t="str">
        <f>CONCATENATE(employee_data36[[#This Row],[First-LastName]]," ",employee_data36[[#This Row],[DOB]])</f>
        <v>Ainsley-Booth 30681</v>
      </c>
      <c r="Z1408" t="s">
        <v>40</v>
      </c>
      <c r="AA1408" t="s">
        <v>103</v>
      </c>
      <c r="AB1408" t="s">
        <v>42</v>
      </c>
      <c r="AC1408">
        <v>3284</v>
      </c>
      <c r="AD1408" t="s">
        <v>43</v>
      </c>
      <c r="AE1408" t="s">
        <v>84</v>
      </c>
      <c r="AF1408" t="s">
        <v>236</v>
      </c>
      <c r="AG1408">
        <v>3</v>
      </c>
    </row>
    <row r="1409" spans="1:33" x14ac:dyDescent="0.3">
      <c r="A1409">
        <v>1834</v>
      </c>
      <c r="B1409" t="s">
        <v>1908</v>
      </c>
      <c r="C1409" t="s">
        <v>1942</v>
      </c>
      <c r="D1409" s="6" t="str">
        <f>CONCATENATE(employee_data36[[#This Row],[FirstName]], "-",employee_data36[[#This Row],[LastName]] )</f>
        <v>Dereon-Huffman</v>
      </c>
      <c r="E1409" s="1">
        <v>44043</v>
      </c>
      <c r="F1409" s="1">
        <v>44291</v>
      </c>
      <c r="G1409" s="7" t="str">
        <f>IF(ISBLANK(employee_data36[[#This Row],[ExitDate]]),"Yes","")</f>
        <v/>
      </c>
      <c r="H1409" t="s">
        <v>728</v>
      </c>
      <c r="I1409" t="s">
        <v>5535</v>
      </c>
      <c r="J1409" t="s">
        <v>5536</v>
      </c>
      <c r="K1409" t="s">
        <v>31</v>
      </c>
      <c r="L1409" t="s">
        <v>32</v>
      </c>
      <c r="M1409" s="6" t="str">
        <f>IF(ISBLANK(employee_data36[[#This Row],[ExitDate]]),"1","0")</f>
        <v>0</v>
      </c>
      <c r="N1409" s="6" t="str">
        <f>IF(employee_data36[[#This Row],[EmployeeStatus]]="Active", "Active", "Tidak Active")</f>
        <v>Active</v>
      </c>
      <c r="O1409" t="s">
        <v>33</v>
      </c>
      <c r="P1409" t="s">
        <v>34</v>
      </c>
      <c r="Q1409" t="s">
        <v>63</v>
      </c>
      <c r="R1409" t="s">
        <v>126</v>
      </c>
      <c r="S1409" t="s">
        <v>5537</v>
      </c>
      <c r="T1409" t="s">
        <v>38</v>
      </c>
      <c r="U1409" t="s">
        <v>177</v>
      </c>
      <c r="V1409" s="1">
        <v>28746</v>
      </c>
      <c r="W1409" s="6">
        <f>DATEDIF(employee_data36[[#This Row],[DOB]],DATE(2023, 1, 1), "Y")</f>
        <v>44</v>
      </c>
      <c r="X1409" s="6" t="str">
        <f>IF(employee_data3[[#This Row],[Age]]&lt;=25, "Remaja", IF(employee_data3[[#This Row],[Age]]&lt;=55, "Dewasa", "Lansia"))</f>
        <v>Dewasa</v>
      </c>
      <c r="Y1409" s="7" t="str">
        <f>CONCATENATE(employee_data36[[#This Row],[First-LastName]]," ",employee_data36[[#This Row],[DOB]])</f>
        <v>Dereon-Huffman 28746</v>
      </c>
      <c r="Z1409" t="s">
        <v>40</v>
      </c>
      <c r="AA1409" t="s">
        <v>178</v>
      </c>
      <c r="AB1409" t="s">
        <v>42</v>
      </c>
      <c r="AC1409">
        <v>80929</v>
      </c>
      <c r="AD1409" t="s">
        <v>43</v>
      </c>
      <c r="AE1409" t="s">
        <v>104</v>
      </c>
      <c r="AF1409" t="s">
        <v>236</v>
      </c>
      <c r="AG1409">
        <v>3</v>
      </c>
    </row>
    <row r="1410" spans="1:33" x14ac:dyDescent="0.3">
      <c r="A1410">
        <v>1835</v>
      </c>
      <c r="B1410" t="s">
        <v>5538</v>
      </c>
      <c r="C1410" t="s">
        <v>5539</v>
      </c>
      <c r="D1410" s="6" t="str">
        <f>CONCATENATE(employee_data36[[#This Row],[FirstName]], "-",employee_data36[[#This Row],[LastName]] )</f>
        <v>Colin-Cherry</v>
      </c>
      <c r="E1410" s="1">
        <v>44449</v>
      </c>
      <c r="F1410" s="1">
        <v>44761</v>
      </c>
      <c r="G1410" s="7" t="str">
        <f>IF(ISBLANK(employee_data36[[#This Row],[ExitDate]]),"Yes","")</f>
        <v/>
      </c>
      <c r="H1410" t="s">
        <v>728</v>
      </c>
      <c r="I1410" t="s">
        <v>5540</v>
      </c>
      <c r="J1410" t="s">
        <v>5541</v>
      </c>
      <c r="K1410" t="s">
        <v>50</v>
      </c>
      <c r="L1410" t="s">
        <v>32</v>
      </c>
      <c r="M1410" s="6" t="str">
        <f>IF(ISBLANK(employee_data36[[#This Row],[ExitDate]]),"1","0")</f>
        <v>0</v>
      </c>
      <c r="N1410" s="6" t="str">
        <f>IF(employee_data36[[#This Row],[EmployeeStatus]]="Active", "Active", "Tidak Active")</f>
        <v>Active</v>
      </c>
      <c r="O1410" t="s">
        <v>52</v>
      </c>
      <c r="P1410" t="s">
        <v>64</v>
      </c>
      <c r="Q1410" t="s">
        <v>35</v>
      </c>
      <c r="R1410" t="s">
        <v>126</v>
      </c>
      <c r="S1410" t="s">
        <v>5542</v>
      </c>
      <c r="T1410" t="s">
        <v>38</v>
      </c>
      <c r="U1410" t="s">
        <v>90</v>
      </c>
      <c r="V1410" s="1">
        <v>30280</v>
      </c>
      <c r="W1410" s="6">
        <f>DATEDIF(employee_data36[[#This Row],[DOB]],DATE(2023, 1, 1), "Y")</f>
        <v>40</v>
      </c>
      <c r="X1410" s="6" t="str">
        <f>IF(employee_data3[[#This Row],[Age]]&lt;=25, "Remaja", IF(employee_data3[[#This Row],[Age]]&lt;=55, "Dewasa", "Lansia"))</f>
        <v>Dewasa</v>
      </c>
      <c r="Y1410" s="7" t="str">
        <f>CONCATENATE(employee_data36[[#This Row],[First-LastName]]," ",employee_data36[[#This Row],[DOB]])</f>
        <v>Colin-Cherry 30280</v>
      </c>
      <c r="Z1410" t="s">
        <v>40</v>
      </c>
      <c r="AA1410" t="s">
        <v>83</v>
      </c>
      <c r="AB1410" t="s">
        <v>42</v>
      </c>
      <c r="AC1410">
        <v>5480</v>
      </c>
      <c r="AD1410" t="s">
        <v>128</v>
      </c>
      <c r="AE1410" t="s">
        <v>75</v>
      </c>
      <c r="AF1410" t="s">
        <v>236</v>
      </c>
      <c r="AG1410">
        <v>3</v>
      </c>
    </row>
    <row r="1411" spans="1:33" x14ac:dyDescent="0.3">
      <c r="A1411">
        <v>1836</v>
      </c>
      <c r="B1411" t="s">
        <v>2826</v>
      </c>
      <c r="C1411" t="s">
        <v>1197</v>
      </c>
      <c r="D1411" s="6" t="str">
        <f>CONCATENATE(employee_data36[[#This Row],[FirstName]], "-",employee_data36[[#This Row],[LastName]] )</f>
        <v>Karla-Hines</v>
      </c>
      <c r="E1411" s="1">
        <v>43635</v>
      </c>
      <c r="F1411" s="1"/>
      <c r="G1411" s="7" t="str">
        <f>IF(ISBLANK(employee_data36[[#This Row],[ExitDate]]),"Yes","")</f>
        <v>Yes</v>
      </c>
      <c r="H1411" t="s">
        <v>728</v>
      </c>
      <c r="I1411" t="s">
        <v>5543</v>
      </c>
      <c r="J1411" t="s">
        <v>5544</v>
      </c>
      <c r="K1411" t="s">
        <v>139</v>
      </c>
      <c r="L1411" t="s">
        <v>32</v>
      </c>
      <c r="M1411" s="6" t="str">
        <f>IF(ISBLANK(employee_data36[[#This Row],[ExitDate]]),"1","0")</f>
        <v>1</v>
      </c>
      <c r="N1411" s="6" t="str">
        <f>IF(employee_data36[[#This Row],[EmployeeStatus]]="Active", "Active", "Tidak Active")</f>
        <v>Active</v>
      </c>
      <c r="O1411" t="s">
        <v>52</v>
      </c>
      <c r="P1411" t="s">
        <v>64</v>
      </c>
      <c r="Q1411" t="s">
        <v>35</v>
      </c>
      <c r="R1411" t="s">
        <v>36</v>
      </c>
      <c r="S1411" t="s">
        <v>37</v>
      </c>
      <c r="T1411" t="s">
        <v>38</v>
      </c>
      <c r="U1411" t="s">
        <v>90</v>
      </c>
      <c r="V1411" s="1">
        <v>25947</v>
      </c>
      <c r="W1411" s="6">
        <f>DATEDIF(employee_data36[[#This Row],[DOB]],DATE(2023, 1, 1), "Y")</f>
        <v>51</v>
      </c>
      <c r="X1411" s="6" t="str">
        <f>IF(employee_data3[[#This Row],[Age]]&lt;=25, "Remaja", IF(employee_data3[[#This Row],[Age]]&lt;=55, "Dewasa", "Lansia"))</f>
        <v>Dewasa</v>
      </c>
      <c r="Y1411" s="7" t="str">
        <f>CONCATENATE(employee_data36[[#This Row],[First-LastName]]," ",employee_data36[[#This Row],[DOB]])</f>
        <v>Karla-Hines 25947</v>
      </c>
      <c r="Z1411" t="s">
        <v>40</v>
      </c>
      <c r="AA1411" t="s">
        <v>83</v>
      </c>
      <c r="AB1411" t="s">
        <v>55</v>
      </c>
      <c r="AC1411">
        <v>35394</v>
      </c>
      <c r="AD1411" t="s">
        <v>56</v>
      </c>
      <c r="AE1411" t="s">
        <v>104</v>
      </c>
      <c r="AF1411" t="s">
        <v>236</v>
      </c>
      <c r="AG1411">
        <v>3</v>
      </c>
    </row>
    <row r="1412" spans="1:33" x14ac:dyDescent="0.3">
      <c r="A1412">
        <v>1837</v>
      </c>
      <c r="B1412" t="s">
        <v>5356</v>
      </c>
      <c r="C1412" t="s">
        <v>2778</v>
      </c>
      <c r="D1412" s="6" t="str">
        <f>CONCATENATE(employee_data36[[#This Row],[FirstName]], "-",employee_data36[[#This Row],[LastName]] )</f>
        <v>Colton-Decker</v>
      </c>
      <c r="E1412" s="1">
        <v>44424</v>
      </c>
      <c r="F1412" s="1"/>
      <c r="G1412" s="7" t="str">
        <f>IF(ISBLANK(employee_data36[[#This Row],[ExitDate]]),"Yes","")</f>
        <v>Yes</v>
      </c>
      <c r="H1412" t="s">
        <v>728</v>
      </c>
      <c r="I1412" t="s">
        <v>5545</v>
      </c>
      <c r="J1412" t="s">
        <v>5546</v>
      </c>
      <c r="K1412" t="s">
        <v>118</v>
      </c>
      <c r="L1412" t="s">
        <v>32</v>
      </c>
      <c r="M1412" s="6" t="str">
        <f>IF(ISBLANK(employee_data36[[#This Row],[ExitDate]]),"1","0")</f>
        <v>1</v>
      </c>
      <c r="N1412" s="6" t="str">
        <f>IF(employee_data36[[#This Row],[EmployeeStatus]]="Active", "Active", "Tidak Active")</f>
        <v>Active</v>
      </c>
      <c r="O1412" t="s">
        <v>52</v>
      </c>
      <c r="P1412" t="s">
        <v>64</v>
      </c>
      <c r="Q1412" t="s">
        <v>63</v>
      </c>
      <c r="R1412" t="s">
        <v>36</v>
      </c>
      <c r="S1412" t="s">
        <v>37</v>
      </c>
      <c r="T1412" t="s">
        <v>38</v>
      </c>
      <c r="U1412" t="s">
        <v>177</v>
      </c>
      <c r="V1412" s="1">
        <v>27562</v>
      </c>
      <c r="W1412" s="6">
        <f>DATEDIF(employee_data36[[#This Row],[DOB]],DATE(2023, 1, 1), "Y")</f>
        <v>47</v>
      </c>
      <c r="X1412" s="6" t="str">
        <f>IF(employee_data3[[#This Row],[Age]]&lt;=25, "Remaja", IF(employee_data3[[#This Row],[Age]]&lt;=55, "Dewasa", "Lansia"))</f>
        <v>Dewasa</v>
      </c>
      <c r="Y1412" s="7" t="str">
        <f>CONCATENATE(employee_data36[[#This Row],[First-LastName]]," ",employee_data36[[#This Row],[DOB]])</f>
        <v>Colton-Decker 27562</v>
      </c>
      <c r="Z1412" t="s">
        <v>40</v>
      </c>
      <c r="AA1412" t="s">
        <v>103</v>
      </c>
      <c r="AB1412" t="s">
        <v>42</v>
      </c>
      <c r="AC1412">
        <v>5981</v>
      </c>
      <c r="AD1412" t="s">
        <v>128</v>
      </c>
      <c r="AE1412" t="s">
        <v>104</v>
      </c>
      <c r="AF1412" t="s">
        <v>236</v>
      </c>
      <c r="AG1412">
        <v>3</v>
      </c>
    </row>
    <row r="1413" spans="1:33" x14ac:dyDescent="0.3">
      <c r="A1413">
        <v>1838</v>
      </c>
      <c r="B1413" t="s">
        <v>3167</v>
      </c>
      <c r="C1413" t="s">
        <v>5547</v>
      </c>
      <c r="D1413" s="6" t="str">
        <f>CONCATENATE(employee_data36[[#This Row],[FirstName]], "-",employee_data36[[#This Row],[LastName]] )</f>
        <v>Jayleen-Tran</v>
      </c>
      <c r="E1413" s="1">
        <v>43654</v>
      </c>
      <c r="F1413" s="1"/>
      <c r="G1413" s="7" t="str">
        <f>IF(ISBLANK(employee_data36[[#This Row],[ExitDate]]),"Yes","")</f>
        <v>Yes</v>
      </c>
      <c r="H1413" t="s">
        <v>28</v>
      </c>
      <c r="I1413" t="s">
        <v>5548</v>
      </c>
      <c r="J1413" t="s">
        <v>5549</v>
      </c>
      <c r="K1413" t="s">
        <v>80</v>
      </c>
      <c r="L1413" t="s">
        <v>32</v>
      </c>
      <c r="M1413" s="6" t="str">
        <f>IF(ISBLANK(employee_data36[[#This Row],[ExitDate]]),"1","0")</f>
        <v>1</v>
      </c>
      <c r="N1413" s="6" t="str">
        <f>IF(employee_data36[[#This Row],[EmployeeStatus]]="Active", "Active", "Tidak Active")</f>
        <v>Active</v>
      </c>
      <c r="O1413" t="s">
        <v>52</v>
      </c>
      <c r="P1413" t="s">
        <v>51</v>
      </c>
      <c r="Q1413" t="s">
        <v>35</v>
      </c>
      <c r="R1413" t="s">
        <v>36</v>
      </c>
      <c r="S1413" t="s">
        <v>37</v>
      </c>
      <c r="T1413" t="s">
        <v>38</v>
      </c>
      <c r="U1413" t="s">
        <v>53</v>
      </c>
      <c r="V1413" s="1">
        <v>21444</v>
      </c>
      <c r="W1413" s="6">
        <f>DATEDIF(employee_data36[[#This Row],[DOB]],DATE(2023, 1, 1), "Y")</f>
        <v>64</v>
      </c>
      <c r="X1413" s="6" t="str">
        <f>IF(employee_data3[[#This Row],[Age]]&lt;=25, "Remaja", IF(employee_data3[[#This Row],[Age]]&lt;=55, "Dewasa", "Lansia"))</f>
        <v>Lansia</v>
      </c>
      <c r="Y1413" s="7" t="str">
        <f>CONCATENATE(employee_data36[[#This Row],[First-LastName]]," ",employee_data36[[#This Row],[DOB]])</f>
        <v>Jayleen-Tran 21444</v>
      </c>
      <c r="Z1413" t="s">
        <v>40</v>
      </c>
      <c r="AA1413" t="s">
        <v>83</v>
      </c>
      <c r="AB1413" t="s">
        <v>42</v>
      </c>
      <c r="AC1413">
        <v>4188</v>
      </c>
      <c r="AD1413" t="s">
        <v>43</v>
      </c>
      <c r="AE1413" t="s">
        <v>44</v>
      </c>
      <c r="AF1413" t="s">
        <v>105</v>
      </c>
      <c r="AG1413">
        <v>3</v>
      </c>
    </row>
    <row r="1414" spans="1:33" x14ac:dyDescent="0.3">
      <c r="A1414">
        <v>1839</v>
      </c>
      <c r="B1414" t="s">
        <v>3244</v>
      </c>
      <c r="C1414" t="s">
        <v>2959</v>
      </c>
      <c r="D1414" s="6" t="str">
        <f>CONCATENATE(employee_data36[[#This Row],[FirstName]], "-",employee_data36[[#This Row],[LastName]] )</f>
        <v>Aydin-Perry</v>
      </c>
      <c r="E1414" s="1">
        <v>44425</v>
      </c>
      <c r="F1414" s="1">
        <v>44804</v>
      </c>
      <c r="G1414" s="7" t="str">
        <f>IF(ISBLANK(employee_data36[[#This Row],[ExitDate]]),"Yes","")</f>
        <v/>
      </c>
      <c r="H1414" t="s">
        <v>28</v>
      </c>
      <c r="I1414" t="s">
        <v>5550</v>
      </c>
      <c r="J1414" t="s">
        <v>5551</v>
      </c>
      <c r="K1414" t="s">
        <v>168</v>
      </c>
      <c r="L1414" t="s">
        <v>32</v>
      </c>
      <c r="M1414" s="6" t="str">
        <f>IF(ISBLANK(employee_data36[[#This Row],[ExitDate]]),"1","0")</f>
        <v>0</v>
      </c>
      <c r="N1414" s="6" t="str">
        <f>IF(employee_data36[[#This Row],[EmployeeStatus]]="Active", "Active", "Tidak Active")</f>
        <v>Active</v>
      </c>
      <c r="O1414" t="s">
        <v>63</v>
      </c>
      <c r="P1414" t="s">
        <v>51</v>
      </c>
      <c r="Q1414" t="s">
        <v>52</v>
      </c>
      <c r="R1414" t="s">
        <v>175</v>
      </c>
      <c r="S1414" t="s">
        <v>5552</v>
      </c>
      <c r="T1414" t="s">
        <v>38</v>
      </c>
      <c r="U1414" t="s">
        <v>696</v>
      </c>
      <c r="V1414" s="1">
        <v>24926</v>
      </c>
      <c r="W1414" s="6">
        <f>DATEDIF(employee_data36[[#This Row],[DOB]],DATE(2023, 1, 1), "Y")</f>
        <v>54</v>
      </c>
      <c r="X1414" s="6" t="str">
        <f>IF(employee_data3[[#This Row],[Age]]&lt;=25, "Remaja", IF(employee_data3[[#This Row],[Age]]&lt;=55, "Dewasa", "Lansia"))</f>
        <v>Dewasa</v>
      </c>
      <c r="Y1414" s="7" t="str">
        <f>CONCATENATE(employee_data36[[#This Row],[First-LastName]]," ",employee_data36[[#This Row],[DOB]])</f>
        <v>Aydin-Perry 24926</v>
      </c>
      <c r="Z1414" t="s">
        <v>40</v>
      </c>
      <c r="AA1414" t="s">
        <v>67</v>
      </c>
      <c r="AB1414" t="s">
        <v>42</v>
      </c>
      <c r="AC1414">
        <v>74361</v>
      </c>
      <c r="AD1414" t="s">
        <v>74</v>
      </c>
      <c r="AE1414" t="s">
        <v>75</v>
      </c>
      <c r="AF1414" t="s">
        <v>105</v>
      </c>
      <c r="AG1414">
        <v>3</v>
      </c>
    </row>
    <row r="1415" spans="1:33" x14ac:dyDescent="0.3">
      <c r="A1415">
        <v>1840</v>
      </c>
      <c r="B1415" t="s">
        <v>2148</v>
      </c>
      <c r="C1415" t="s">
        <v>5553</v>
      </c>
      <c r="D1415" s="6" t="str">
        <f>CONCATENATE(employee_data36[[#This Row],[FirstName]], "-",employee_data36[[#This Row],[LastName]] )</f>
        <v>Jenna-Casey</v>
      </c>
      <c r="E1415" s="1">
        <v>44204</v>
      </c>
      <c r="F1415" s="1"/>
      <c r="G1415" s="7" t="str">
        <f>IF(ISBLANK(employee_data36[[#This Row],[ExitDate]]),"Yes","")</f>
        <v>Yes</v>
      </c>
      <c r="H1415" t="s">
        <v>28</v>
      </c>
      <c r="I1415" t="s">
        <v>5554</v>
      </c>
      <c r="J1415" t="s">
        <v>5555</v>
      </c>
      <c r="K1415" t="s">
        <v>98</v>
      </c>
      <c r="L1415" t="s">
        <v>32</v>
      </c>
      <c r="M1415" s="6" t="str">
        <f>IF(ISBLANK(employee_data36[[#This Row],[ExitDate]]),"1","0")</f>
        <v>1</v>
      </c>
      <c r="N1415" s="6" t="str">
        <f>IF(employee_data36[[#This Row],[EmployeeStatus]]="Active", "Active", "Tidak Active")</f>
        <v>Active</v>
      </c>
      <c r="O1415" t="s">
        <v>63</v>
      </c>
      <c r="P1415" t="s">
        <v>64</v>
      </c>
      <c r="Q1415" t="s">
        <v>52</v>
      </c>
      <c r="R1415" t="s">
        <v>36</v>
      </c>
      <c r="S1415" t="s">
        <v>37</v>
      </c>
      <c r="T1415" t="s">
        <v>38</v>
      </c>
      <c r="U1415" t="s">
        <v>101</v>
      </c>
      <c r="V1415" s="1">
        <v>25422</v>
      </c>
      <c r="W1415" s="6">
        <f>DATEDIF(employee_data36[[#This Row],[DOB]],DATE(2023, 1, 1), "Y")</f>
        <v>53</v>
      </c>
      <c r="X1415" s="6" t="str">
        <f>IF(employee_data3[[#This Row],[Age]]&lt;=25, "Remaja", IF(employee_data3[[#This Row],[Age]]&lt;=55, "Dewasa", "Lansia"))</f>
        <v>Dewasa</v>
      </c>
      <c r="Y1415" s="7" t="str">
        <f>CONCATENATE(employee_data36[[#This Row],[First-LastName]]," ",employee_data36[[#This Row],[DOB]])</f>
        <v>Jenna-Casey 25422</v>
      </c>
      <c r="Z1415" t="s">
        <v>40</v>
      </c>
      <c r="AA1415" t="s">
        <v>703</v>
      </c>
      <c r="AB1415" t="s">
        <v>42</v>
      </c>
      <c r="AC1415">
        <v>56925</v>
      </c>
      <c r="AD1415" t="s">
        <v>56</v>
      </c>
      <c r="AE1415" t="s">
        <v>75</v>
      </c>
      <c r="AF1415" t="s">
        <v>105</v>
      </c>
      <c r="AG1415">
        <v>3</v>
      </c>
    </row>
    <row r="1416" spans="1:33" x14ac:dyDescent="0.3">
      <c r="A1416">
        <v>1841</v>
      </c>
      <c r="B1416" t="s">
        <v>5556</v>
      </c>
      <c r="C1416" t="s">
        <v>2893</v>
      </c>
      <c r="D1416" s="6" t="str">
        <f>CONCATENATE(employee_data36[[#This Row],[FirstName]], "-",employee_data36[[#This Row],[LastName]] )</f>
        <v>Remington-Bullock</v>
      </c>
      <c r="E1416" s="1">
        <v>43326</v>
      </c>
      <c r="F1416" s="1"/>
      <c r="G1416" s="7" t="str">
        <f>IF(ISBLANK(employee_data36[[#This Row],[ExitDate]]),"Yes","")</f>
        <v>Yes</v>
      </c>
      <c r="H1416" t="s">
        <v>28</v>
      </c>
      <c r="I1416" t="s">
        <v>5557</v>
      </c>
      <c r="J1416" t="s">
        <v>5558</v>
      </c>
      <c r="K1416" t="s">
        <v>118</v>
      </c>
      <c r="L1416" t="s">
        <v>32</v>
      </c>
      <c r="M1416" s="6" t="str">
        <f>IF(ISBLANK(employee_data36[[#This Row],[ExitDate]]),"1","0")</f>
        <v>1</v>
      </c>
      <c r="N1416" s="6" t="str">
        <f>IF(employee_data36[[#This Row],[EmployeeStatus]]="Active", "Active", "Tidak Active")</f>
        <v>Active</v>
      </c>
      <c r="O1416" t="s">
        <v>33</v>
      </c>
      <c r="P1416" t="s">
        <v>64</v>
      </c>
      <c r="Q1416" t="s">
        <v>52</v>
      </c>
      <c r="R1416" t="s">
        <v>36</v>
      </c>
      <c r="S1416" t="s">
        <v>37</v>
      </c>
      <c r="T1416" t="s">
        <v>38</v>
      </c>
      <c r="U1416" t="s">
        <v>90</v>
      </c>
      <c r="V1416" s="1">
        <v>21477</v>
      </c>
      <c r="W1416" s="6">
        <f>DATEDIF(employee_data36[[#This Row],[DOB]],DATE(2023, 1, 1), "Y")</f>
        <v>64</v>
      </c>
      <c r="X1416" s="6" t="str">
        <f>IF(employee_data3[[#This Row],[Age]]&lt;=25, "Remaja", IF(employee_data3[[#This Row],[Age]]&lt;=55, "Dewasa", "Lansia"))</f>
        <v>Lansia</v>
      </c>
      <c r="Y1416" s="7" t="str">
        <f>CONCATENATE(employee_data36[[#This Row],[First-LastName]]," ",employee_data36[[#This Row],[DOB]])</f>
        <v>Remington-Bullock 21477</v>
      </c>
      <c r="Z1416" t="s">
        <v>40</v>
      </c>
      <c r="AA1416" t="s">
        <v>216</v>
      </c>
      <c r="AB1416" t="s">
        <v>42</v>
      </c>
      <c r="AC1416">
        <v>62148</v>
      </c>
      <c r="AD1416" t="s">
        <v>56</v>
      </c>
      <c r="AE1416" t="s">
        <v>44</v>
      </c>
      <c r="AF1416" t="s">
        <v>105</v>
      </c>
      <c r="AG1416">
        <v>3</v>
      </c>
    </row>
    <row r="1417" spans="1:33" x14ac:dyDescent="0.3">
      <c r="A1417">
        <v>1842</v>
      </c>
      <c r="B1417" t="s">
        <v>2889</v>
      </c>
      <c r="C1417" t="s">
        <v>5559</v>
      </c>
      <c r="D1417" s="6" t="str">
        <f>CONCATENATE(employee_data36[[#This Row],[FirstName]], "-",employee_data36[[#This Row],[LastName]] )</f>
        <v>Delaney-Stewart</v>
      </c>
      <c r="E1417" s="1">
        <v>44407</v>
      </c>
      <c r="F1417" s="1"/>
      <c r="G1417" s="7" t="str">
        <f>IF(ISBLANK(employee_data36[[#This Row],[ExitDate]]),"Yes","")</f>
        <v>Yes</v>
      </c>
      <c r="H1417" t="s">
        <v>28</v>
      </c>
      <c r="I1417" t="s">
        <v>5560</v>
      </c>
      <c r="J1417" t="s">
        <v>5561</v>
      </c>
      <c r="K1417" t="s">
        <v>62</v>
      </c>
      <c r="L1417" t="s">
        <v>32</v>
      </c>
      <c r="M1417" s="6" t="str">
        <f>IF(ISBLANK(employee_data36[[#This Row],[ExitDate]]),"1","0")</f>
        <v>1</v>
      </c>
      <c r="N1417" s="6" t="str">
        <f>IF(employee_data36[[#This Row],[EmployeeStatus]]="Active", "Active", "Tidak Active")</f>
        <v>Active</v>
      </c>
      <c r="O1417" t="s">
        <v>52</v>
      </c>
      <c r="P1417" t="s">
        <v>64</v>
      </c>
      <c r="Q1417" t="s">
        <v>35</v>
      </c>
      <c r="R1417" t="s">
        <v>36</v>
      </c>
      <c r="S1417" t="s">
        <v>37</v>
      </c>
      <c r="T1417" t="s">
        <v>38</v>
      </c>
      <c r="U1417" t="s">
        <v>81</v>
      </c>
      <c r="V1417" s="1">
        <v>35925</v>
      </c>
      <c r="W1417" s="6">
        <f>DATEDIF(employee_data36[[#This Row],[DOB]],DATE(2023, 1, 1), "Y")</f>
        <v>24</v>
      </c>
      <c r="X1417" s="6" t="str">
        <f>IF(employee_data3[[#This Row],[Age]]&lt;=25, "Remaja", IF(employee_data3[[#This Row],[Age]]&lt;=55, "Dewasa", "Lansia"))</f>
        <v>Remaja</v>
      </c>
      <c r="Y1417" s="7" t="str">
        <f>CONCATENATE(employee_data36[[#This Row],[First-LastName]]," ",employee_data36[[#This Row],[DOB]])</f>
        <v>Delaney-Stewart 35925</v>
      </c>
      <c r="Z1417" t="s">
        <v>40</v>
      </c>
      <c r="AA1417" t="s">
        <v>178</v>
      </c>
      <c r="AB1417" t="s">
        <v>55</v>
      </c>
      <c r="AC1417">
        <v>20467</v>
      </c>
      <c r="AD1417" t="s">
        <v>128</v>
      </c>
      <c r="AE1417" t="s">
        <v>104</v>
      </c>
      <c r="AF1417" t="s">
        <v>105</v>
      </c>
      <c r="AG1417">
        <v>3</v>
      </c>
    </row>
    <row r="1418" spans="1:33" x14ac:dyDescent="0.3">
      <c r="A1418">
        <v>1843</v>
      </c>
      <c r="B1418" t="s">
        <v>5562</v>
      </c>
      <c r="C1418" t="s">
        <v>5563</v>
      </c>
      <c r="D1418" s="6" t="str">
        <f>CONCATENATE(employee_data36[[#This Row],[FirstName]], "-",employee_data36[[#This Row],[LastName]] )</f>
        <v>Saige-Jones</v>
      </c>
      <c r="E1418" s="1">
        <v>45024</v>
      </c>
      <c r="F1418" s="1"/>
      <c r="G1418" s="7" t="str">
        <f>IF(ISBLANK(employee_data36[[#This Row],[ExitDate]]),"Yes","")</f>
        <v>Yes</v>
      </c>
      <c r="H1418" t="s">
        <v>28</v>
      </c>
      <c r="I1418" t="s">
        <v>5564</v>
      </c>
      <c r="J1418" t="s">
        <v>5565</v>
      </c>
      <c r="K1418" t="s">
        <v>89</v>
      </c>
      <c r="L1418" t="s">
        <v>32</v>
      </c>
      <c r="M1418" s="6" t="str">
        <f>IF(ISBLANK(employee_data36[[#This Row],[ExitDate]]),"1","0")</f>
        <v>1</v>
      </c>
      <c r="N1418" s="6" t="str">
        <f>IF(employee_data36[[#This Row],[EmployeeStatus]]="Active", "Active", "Tidak Active")</f>
        <v>Active</v>
      </c>
      <c r="O1418" t="s">
        <v>63</v>
      </c>
      <c r="P1418" t="s">
        <v>34</v>
      </c>
      <c r="Q1418" t="s">
        <v>35</v>
      </c>
      <c r="R1418" t="s">
        <v>36</v>
      </c>
      <c r="S1418" t="s">
        <v>37</v>
      </c>
      <c r="T1418" t="s">
        <v>38</v>
      </c>
      <c r="U1418" t="s">
        <v>111</v>
      </c>
      <c r="V1418" s="1">
        <v>23023</v>
      </c>
      <c r="W1418" s="6">
        <f>DATEDIF(employee_data36[[#This Row],[DOB]],DATE(2023, 1, 1), "Y")</f>
        <v>59</v>
      </c>
      <c r="X1418" s="6" t="str">
        <f>IF(employee_data3[[#This Row],[Age]]&lt;=25, "Remaja", IF(employee_data3[[#This Row],[Age]]&lt;=55, "Dewasa", "Lansia"))</f>
        <v>Lansia</v>
      </c>
      <c r="Y1418" s="7" t="str">
        <f>CONCATENATE(employee_data36[[#This Row],[First-LastName]]," ",employee_data36[[#This Row],[DOB]])</f>
        <v>Saige-Jones 23023</v>
      </c>
      <c r="Z1418" t="s">
        <v>40</v>
      </c>
      <c r="AA1418" t="s">
        <v>113</v>
      </c>
      <c r="AB1418" t="s">
        <v>55</v>
      </c>
      <c r="AC1418">
        <v>43130</v>
      </c>
      <c r="AD1418" t="s">
        <v>56</v>
      </c>
      <c r="AE1418" t="s">
        <v>84</v>
      </c>
      <c r="AF1418" t="s">
        <v>236</v>
      </c>
      <c r="AG1418">
        <v>3</v>
      </c>
    </row>
    <row r="1419" spans="1:33" x14ac:dyDescent="0.3">
      <c r="A1419">
        <v>1844</v>
      </c>
      <c r="B1419" t="s">
        <v>3186</v>
      </c>
      <c r="C1419" t="s">
        <v>5267</v>
      </c>
      <c r="D1419" s="6" t="str">
        <f>CONCATENATE(employee_data36[[#This Row],[FirstName]], "-",employee_data36[[#This Row],[LastName]] )</f>
        <v>Camryn-Fritz</v>
      </c>
      <c r="E1419" s="1">
        <v>43719</v>
      </c>
      <c r="F1419" s="1"/>
      <c r="G1419" s="7" t="str">
        <f>IF(ISBLANK(employee_data36[[#This Row],[ExitDate]]),"Yes","")</f>
        <v>Yes</v>
      </c>
      <c r="H1419" t="s">
        <v>28</v>
      </c>
      <c r="I1419" t="s">
        <v>5566</v>
      </c>
      <c r="J1419" t="s">
        <v>5567</v>
      </c>
      <c r="K1419" t="s">
        <v>31</v>
      </c>
      <c r="L1419" t="s">
        <v>32</v>
      </c>
      <c r="M1419" s="6" t="str">
        <f>IF(ISBLANK(employee_data36[[#This Row],[ExitDate]]),"1","0")</f>
        <v>1</v>
      </c>
      <c r="N1419" s="6" t="str">
        <f>IF(employee_data36[[#This Row],[EmployeeStatus]]="Active", "Active", "Tidak Active")</f>
        <v>Active</v>
      </c>
      <c r="O1419" t="s">
        <v>52</v>
      </c>
      <c r="P1419" t="s">
        <v>51</v>
      </c>
      <c r="Q1419" t="s">
        <v>52</v>
      </c>
      <c r="R1419" t="s">
        <v>36</v>
      </c>
      <c r="S1419" t="s">
        <v>37</v>
      </c>
      <c r="T1419" t="s">
        <v>38</v>
      </c>
      <c r="U1419" t="s">
        <v>81</v>
      </c>
      <c r="V1419" s="1">
        <v>23704</v>
      </c>
      <c r="W1419" s="6">
        <f>DATEDIF(employee_data36[[#This Row],[DOB]],DATE(2023, 1, 1), "Y")</f>
        <v>58</v>
      </c>
      <c r="X1419" s="6" t="str">
        <f>IF(employee_data3[[#This Row],[Age]]&lt;=25, "Remaja", IF(employee_data3[[#This Row],[Age]]&lt;=55, "Dewasa", "Lansia"))</f>
        <v>Lansia</v>
      </c>
      <c r="Y1419" s="7" t="str">
        <f>CONCATENATE(employee_data36[[#This Row],[First-LastName]]," ",employee_data36[[#This Row],[DOB]])</f>
        <v>Camryn-Fritz 23704</v>
      </c>
      <c r="Z1419" t="s">
        <v>40</v>
      </c>
      <c r="AA1419" t="s">
        <v>381</v>
      </c>
      <c r="AB1419" t="s">
        <v>42</v>
      </c>
      <c r="AC1419">
        <v>52114</v>
      </c>
      <c r="AD1419" t="s">
        <v>74</v>
      </c>
      <c r="AE1419" t="s">
        <v>75</v>
      </c>
      <c r="AF1419" t="s">
        <v>105</v>
      </c>
      <c r="AG1419">
        <v>3</v>
      </c>
    </row>
    <row r="1420" spans="1:33" x14ac:dyDescent="0.3">
      <c r="A1420">
        <v>1845</v>
      </c>
      <c r="B1420" t="s">
        <v>5568</v>
      </c>
      <c r="C1420" t="s">
        <v>1839</v>
      </c>
      <c r="D1420" s="6" t="str">
        <f>CONCATENATE(employee_data36[[#This Row],[FirstName]], "-",employee_data36[[#This Row],[LastName]] )</f>
        <v>Amanda-Lambert</v>
      </c>
      <c r="E1420" s="1">
        <v>43895</v>
      </c>
      <c r="F1420" s="1">
        <v>44430</v>
      </c>
      <c r="G1420" s="7" t="str">
        <f>IF(ISBLANK(employee_data36[[#This Row],[ExitDate]]),"Yes","")</f>
        <v/>
      </c>
      <c r="H1420" t="s">
        <v>28</v>
      </c>
      <c r="I1420" t="s">
        <v>5569</v>
      </c>
      <c r="J1420" t="s">
        <v>5570</v>
      </c>
      <c r="K1420" t="s">
        <v>133</v>
      </c>
      <c r="L1420" t="s">
        <v>32</v>
      </c>
      <c r="M1420" s="6" t="str">
        <f>IF(ISBLANK(employee_data36[[#This Row],[ExitDate]]),"1","0")</f>
        <v>0</v>
      </c>
      <c r="N1420" s="6" t="str">
        <f>IF(employee_data36[[#This Row],[EmployeeStatus]]="Active", "Active", "Tidak Active")</f>
        <v>Active</v>
      </c>
      <c r="O1420" t="s">
        <v>52</v>
      </c>
      <c r="P1420" t="s">
        <v>51</v>
      </c>
      <c r="Q1420" t="s">
        <v>35</v>
      </c>
      <c r="R1420" t="s">
        <v>175</v>
      </c>
      <c r="S1420" t="s">
        <v>5571</v>
      </c>
      <c r="T1420" t="s">
        <v>38</v>
      </c>
      <c r="U1420" t="s">
        <v>53</v>
      </c>
      <c r="V1420" s="1">
        <v>15333</v>
      </c>
      <c r="W1420" s="6">
        <f>DATEDIF(employee_data36[[#This Row],[DOB]],DATE(2023, 1, 1), "Y")</f>
        <v>81</v>
      </c>
      <c r="X1420" s="6" t="str">
        <f>IF(employee_data3[[#This Row],[Age]]&lt;=25, "Remaja", IF(employee_data3[[#This Row],[Age]]&lt;=55, "Dewasa", "Lansia"))</f>
        <v>Lansia</v>
      </c>
      <c r="Y1420" s="7" t="str">
        <f>CONCATENATE(employee_data36[[#This Row],[First-LastName]]," ",employee_data36[[#This Row],[DOB]])</f>
        <v>Amanda-Lambert 15333</v>
      </c>
      <c r="Z1420" t="s">
        <v>40</v>
      </c>
      <c r="AA1420" t="s">
        <v>83</v>
      </c>
      <c r="AB1420" t="s">
        <v>42</v>
      </c>
      <c r="AC1420">
        <v>78947</v>
      </c>
      <c r="AD1420" t="s">
        <v>93</v>
      </c>
      <c r="AE1420" t="s">
        <v>75</v>
      </c>
      <c r="AF1420" t="s">
        <v>236</v>
      </c>
      <c r="AG1420">
        <v>3</v>
      </c>
    </row>
    <row r="1421" spans="1:33" x14ac:dyDescent="0.3">
      <c r="A1421">
        <v>1846</v>
      </c>
      <c r="B1421" t="s">
        <v>5572</v>
      </c>
      <c r="C1421" t="s">
        <v>5125</v>
      </c>
      <c r="D1421" s="6" t="str">
        <f>CONCATENATE(employee_data36[[#This Row],[FirstName]], "-",employee_data36[[#This Row],[LastName]] )</f>
        <v>Winston-Callahan</v>
      </c>
      <c r="E1421" s="1">
        <v>43801</v>
      </c>
      <c r="F1421" s="1"/>
      <c r="G1421" s="7" t="str">
        <f>IF(ISBLANK(employee_data36[[#This Row],[ExitDate]]),"Yes","")</f>
        <v>Yes</v>
      </c>
      <c r="H1421" t="s">
        <v>28</v>
      </c>
      <c r="I1421" t="s">
        <v>5573</v>
      </c>
      <c r="J1421" t="s">
        <v>5574</v>
      </c>
      <c r="K1421" t="s">
        <v>50</v>
      </c>
      <c r="L1421" t="s">
        <v>32</v>
      </c>
      <c r="M1421" s="6" t="str">
        <f>IF(ISBLANK(employee_data36[[#This Row],[ExitDate]]),"1","0")</f>
        <v>1</v>
      </c>
      <c r="N1421" s="6" t="str">
        <f>IF(employee_data36[[#This Row],[EmployeeStatus]]="Active", "Active", "Tidak Active")</f>
        <v>Active</v>
      </c>
      <c r="O1421" t="s">
        <v>63</v>
      </c>
      <c r="P1421" t="s">
        <v>34</v>
      </c>
      <c r="Q1421" t="s">
        <v>35</v>
      </c>
      <c r="R1421" t="s">
        <v>36</v>
      </c>
      <c r="S1421" t="s">
        <v>37</v>
      </c>
      <c r="T1421" t="s">
        <v>38</v>
      </c>
      <c r="U1421" t="s">
        <v>53</v>
      </c>
      <c r="V1421" s="1">
        <v>17130</v>
      </c>
      <c r="W1421" s="6">
        <f>DATEDIF(employee_data36[[#This Row],[DOB]],DATE(2023, 1, 1), "Y")</f>
        <v>76</v>
      </c>
      <c r="X1421" s="6" t="str">
        <f>IF(employee_data3[[#This Row],[Age]]&lt;=25, "Remaja", IF(employee_data3[[#This Row],[Age]]&lt;=55, "Dewasa", "Lansia"))</f>
        <v>Lansia</v>
      </c>
      <c r="Y1421" s="7" t="str">
        <f>CONCATENATE(employee_data36[[#This Row],[First-LastName]]," ",employee_data36[[#This Row],[DOB]])</f>
        <v>Winston-Callahan 17130</v>
      </c>
      <c r="Z1421" t="s">
        <v>40</v>
      </c>
      <c r="AA1421" t="s">
        <v>226</v>
      </c>
      <c r="AB1421" t="s">
        <v>55</v>
      </c>
      <c r="AC1421">
        <v>85558</v>
      </c>
      <c r="AD1421" t="s">
        <v>93</v>
      </c>
      <c r="AE1421" t="s">
        <v>75</v>
      </c>
      <c r="AF1421" t="s">
        <v>236</v>
      </c>
      <c r="AG1421">
        <v>3</v>
      </c>
    </row>
    <row r="1422" spans="1:33" x14ac:dyDescent="0.3">
      <c r="A1422">
        <v>1847</v>
      </c>
      <c r="B1422" t="s">
        <v>5575</v>
      </c>
      <c r="C1422" t="s">
        <v>2724</v>
      </c>
      <c r="D1422" s="6" t="str">
        <f>CONCATENATE(employee_data36[[#This Row],[FirstName]], "-",employee_data36[[#This Row],[LastName]] )</f>
        <v>Maverick-Lang</v>
      </c>
      <c r="E1422" s="1">
        <v>44898</v>
      </c>
      <c r="F1422" s="1">
        <v>44919</v>
      </c>
      <c r="G1422" s="7" t="str">
        <f>IF(ISBLANK(employee_data36[[#This Row],[ExitDate]]),"Yes","")</f>
        <v/>
      </c>
      <c r="H1422" t="s">
        <v>28</v>
      </c>
      <c r="I1422" t="s">
        <v>5576</v>
      </c>
      <c r="J1422" t="s">
        <v>5577</v>
      </c>
      <c r="K1422" t="s">
        <v>139</v>
      </c>
      <c r="L1422" t="s">
        <v>32</v>
      </c>
      <c r="M1422" s="6" t="str">
        <f>IF(ISBLANK(employee_data36[[#This Row],[ExitDate]]),"1","0")</f>
        <v>0</v>
      </c>
      <c r="N1422" s="6" t="str">
        <f>IF(employee_data36[[#This Row],[EmployeeStatus]]="Active", "Active", "Tidak Active")</f>
        <v>Active</v>
      </c>
      <c r="O1422" t="s">
        <v>63</v>
      </c>
      <c r="P1422" t="s">
        <v>34</v>
      </c>
      <c r="Q1422" t="s">
        <v>52</v>
      </c>
      <c r="R1422" t="s">
        <v>126</v>
      </c>
      <c r="S1422" t="s">
        <v>5578</v>
      </c>
      <c r="T1422" t="s">
        <v>38</v>
      </c>
      <c r="U1422" t="s">
        <v>177</v>
      </c>
      <c r="V1422" s="1">
        <v>36815</v>
      </c>
      <c r="W1422" s="6">
        <f>DATEDIF(employee_data36[[#This Row],[DOB]],DATE(2023, 1, 1), "Y")</f>
        <v>22</v>
      </c>
      <c r="X1422" s="6" t="str">
        <f>IF(employee_data3[[#This Row],[Age]]&lt;=25, "Remaja", IF(employee_data3[[#This Row],[Age]]&lt;=55, "Dewasa", "Lansia"))</f>
        <v>Remaja</v>
      </c>
      <c r="Y1422" s="7" t="str">
        <f>CONCATENATE(employee_data36[[#This Row],[First-LastName]]," ",employee_data36[[#This Row],[DOB]])</f>
        <v>Maverick-Lang 36815</v>
      </c>
      <c r="Z1422" t="s">
        <v>40</v>
      </c>
      <c r="AA1422" t="s">
        <v>419</v>
      </c>
      <c r="AB1422" t="s">
        <v>55</v>
      </c>
      <c r="AC1422">
        <v>16653</v>
      </c>
      <c r="AD1422" t="s">
        <v>74</v>
      </c>
      <c r="AE1422" t="s">
        <v>104</v>
      </c>
      <c r="AF1422" t="s">
        <v>236</v>
      </c>
      <c r="AG1422">
        <v>3</v>
      </c>
    </row>
    <row r="1423" spans="1:33" x14ac:dyDescent="0.3">
      <c r="A1423">
        <v>1848</v>
      </c>
      <c r="B1423" t="s">
        <v>5579</v>
      </c>
      <c r="C1423" t="s">
        <v>185</v>
      </c>
      <c r="D1423" s="6" t="str">
        <f>CONCATENATE(employee_data36[[#This Row],[FirstName]], "-",employee_data36[[#This Row],[LastName]] )</f>
        <v>Harold-Reid</v>
      </c>
      <c r="E1423" s="1">
        <v>44553</v>
      </c>
      <c r="F1423" s="1"/>
      <c r="G1423" s="7" t="str">
        <f>IF(ISBLANK(employee_data36[[#This Row],[ExitDate]]),"Yes","")</f>
        <v>Yes</v>
      </c>
      <c r="H1423" t="s">
        <v>28</v>
      </c>
      <c r="I1423" t="s">
        <v>5580</v>
      </c>
      <c r="J1423" t="s">
        <v>5581</v>
      </c>
      <c r="K1423" t="s">
        <v>80</v>
      </c>
      <c r="L1423" t="s">
        <v>32</v>
      </c>
      <c r="M1423" s="6" t="str">
        <f>IF(ISBLANK(employee_data36[[#This Row],[ExitDate]]),"1","0")</f>
        <v>1</v>
      </c>
      <c r="N1423" s="6" t="str">
        <f>IF(employee_data36[[#This Row],[EmployeeStatus]]="Active", "Active", "Tidak Active")</f>
        <v>Active</v>
      </c>
      <c r="O1423" t="s">
        <v>33</v>
      </c>
      <c r="P1423" t="s">
        <v>34</v>
      </c>
      <c r="Q1423" t="s">
        <v>52</v>
      </c>
      <c r="R1423" t="s">
        <v>36</v>
      </c>
      <c r="S1423" t="s">
        <v>37</v>
      </c>
      <c r="T1423" t="s">
        <v>38</v>
      </c>
      <c r="U1423" t="s">
        <v>111</v>
      </c>
      <c r="V1423" s="1">
        <v>36816</v>
      </c>
      <c r="W1423" s="6">
        <f>DATEDIF(employee_data36[[#This Row],[DOB]],DATE(2023, 1, 1), "Y")</f>
        <v>22</v>
      </c>
      <c r="X1423" s="6" t="str">
        <f>IF(employee_data3[[#This Row],[Age]]&lt;=25, "Remaja", IF(employee_data3[[#This Row],[Age]]&lt;=55, "Dewasa", "Lansia"))</f>
        <v>Remaja</v>
      </c>
      <c r="Y1423" s="7" t="str">
        <f>CONCATENATE(employee_data36[[#This Row],[First-LastName]]," ",employee_data36[[#This Row],[DOB]])</f>
        <v>Harold-Reid 36816</v>
      </c>
      <c r="Z1423" t="s">
        <v>40</v>
      </c>
      <c r="AA1423" t="s">
        <v>113</v>
      </c>
      <c r="AB1423" t="s">
        <v>55</v>
      </c>
      <c r="AC1423">
        <v>40621</v>
      </c>
      <c r="AD1423" t="s">
        <v>93</v>
      </c>
      <c r="AE1423" t="s">
        <v>104</v>
      </c>
      <c r="AF1423" t="s">
        <v>740</v>
      </c>
      <c r="AG1423">
        <v>3</v>
      </c>
    </row>
    <row r="1424" spans="1:33" x14ac:dyDescent="0.3">
      <c r="A1424">
        <v>1849</v>
      </c>
      <c r="B1424" t="s">
        <v>5582</v>
      </c>
      <c r="C1424" t="s">
        <v>5322</v>
      </c>
      <c r="D1424" s="6" t="str">
        <f>CONCATENATE(employee_data36[[#This Row],[FirstName]], "-",employee_data36[[#This Row],[LastName]] )</f>
        <v>Cindy-York</v>
      </c>
      <c r="E1424" s="1">
        <v>44589</v>
      </c>
      <c r="F1424" s="1"/>
      <c r="G1424" s="7" t="str">
        <f>IF(ISBLANK(employee_data36[[#This Row],[ExitDate]]),"Yes","")</f>
        <v>Yes</v>
      </c>
      <c r="H1424" t="s">
        <v>28</v>
      </c>
      <c r="I1424" t="s">
        <v>5583</v>
      </c>
      <c r="J1424" t="s">
        <v>5584</v>
      </c>
      <c r="K1424" t="s">
        <v>168</v>
      </c>
      <c r="L1424" t="s">
        <v>32</v>
      </c>
      <c r="M1424" s="6" t="str">
        <f>IF(ISBLANK(employee_data36[[#This Row],[ExitDate]]),"1","0")</f>
        <v>1</v>
      </c>
      <c r="N1424" s="6" t="str">
        <f>IF(employee_data36[[#This Row],[EmployeeStatus]]="Active", "Active", "Tidak Active")</f>
        <v>Active</v>
      </c>
      <c r="O1424" t="s">
        <v>52</v>
      </c>
      <c r="P1424" t="s">
        <v>64</v>
      </c>
      <c r="Q1424" t="s">
        <v>63</v>
      </c>
      <c r="R1424" t="s">
        <v>36</v>
      </c>
      <c r="S1424" t="s">
        <v>37</v>
      </c>
      <c r="T1424" t="s">
        <v>38</v>
      </c>
      <c r="U1424" t="s">
        <v>177</v>
      </c>
      <c r="V1424" s="1">
        <v>22064</v>
      </c>
      <c r="W1424" s="6">
        <f>DATEDIF(employee_data36[[#This Row],[DOB]],DATE(2023, 1, 1), "Y")</f>
        <v>62</v>
      </c>
      <c r="X1424" s="6" t="str">
        <f>IF(employee_data3[[#This Row],[Age]]&lt;=25, "Remaja", IF(employee_data3[[#This Row],[Age]]&lt;=55, "Dewasa", "Lansia"))</f>
        <v>Lansia</v>
      </c>
      <c r="Y1424" s="7" t="str">
        <f>CONCATENATE(employee_data36[[#This Row],[First-LastName]]," ",employee_data36[[#This Row],[DOB]])</f>
        <v>Cindy-York 22064</v>
      </c>
      <c r="Z1424" t="s">
        <v>40</v>
      </c>
      <c r="AA1424" t="s">
        <v>419</v>
      </c>
      <c r="AB1424" t="s">
        <v>42</v>
      </c>
      <c r="AC1424">
        <v>31815</v>
      </c>
      <c r="AD1424" t="s">
        <v>56</v>
      </c>
      <c r="AE1424" t="s">
        <v>104</v>
      </c>
      <c r="AF1424" t="s">
        <v>740</v>
      </c>
      <c r="AG1424">
        <v>3</v>
      </c>
    </row>
    <row r="1425" spans="1:33" x14ac:dyDescent="0.3">
      <c r="A1425">
        <v>1850</v>
      </c>
      <c r="B1425" t="s">
        <v>5585</v>
      </c>
      <c r="C1425" t="s">
        <v>5586</v>
      </c>
      <c r="D1425" s="6" t="str">
        <f>CONCATENATE(employee_data36[[#This Row],[FirstName]], "-",employee_data36[[#This Row],[LastName]] )</f>
        <v>Breanna-Cardenas</v>
      </c>
      <c r="E1425" s="1">
        <v>43814</v>
      </c>
      <c r="F1425" s="1">
        <v>44372</v>
      </c>
      <c r="G1425" s="7" t="str">
        <f>IF(ISBLANK(employee_data36[[#This Row],[ExitDate]]),"Yes","")</f>
        <v/>
      </c>
      <c r="H1425" t="s">
        <v>28</v>
      </c>
      <c r="I1425" t="s">
        <v>5587</v>
      </c>
      <c r="J1425" t="s">
        <v>5588</v>
      </c>
      <c r="K1425" t="s">
        <v>98</v>
      </c>
      <c r="L1425" t="s">
        <v>745</v>
      </c>
      <c r="M1425" s="6" t="str">
        <f>IF(ISBLANK(employee_data36[[#This Row],[ExitDate]]),"1","0")</f>
        <v>0</v>
      </c>
      <c r="N1425" s="6" t="str">
        <f>IF(employee_data36[[#This Row],[EmployeeStatus]]="Active", "Active", "Tidak Active")</f>
        <v>Tidak Active</v>
      </c>
      <c r="O1425" t="s">
        <v>33</v>
      </c>
      <c r="P1425" t="s">
        <v>51</v>
      </c>
      <c r="Q1425" t="s">
        <v>63</v>
      </c>
      <c r="R1425" t="s">
        <v>175</v>
      </c>
      <c r="S1425" t="s">
        <v>5589</v>
      </c>
      <c r="T1425" t="s">
        <v>38</v>
      </c>
      <c r="U1425" t="s">
        <v>53</v>
      </c>
      <c r="V1425" s="1">
        <v>35361</v>
      </c>
      <c r="W1425" s="6">
        <f>DATEDIF(employee_data36[[#This Row],[DOB]],DATE(2023, 1, 1), "Y")</f>
        <v>26</v>
      </c>
      <c r="X1425" s="6" t="str">
        <f>IF(employee_data3[[#This Row],[Age]]&lt;=25, "Remaja", IF(employee_data3[[#This Row],[Age]]&lt;=55, "Dewasa", "Lansia"))</f>
        <v>Dewasa</v>
      </c>
      <c r="Y1425" s="7" t="str">
        <f>CONCATENATE(employee_data36[[#This Row],[First-LastName]]," ",employee_data36[[#This Row],[DOB]])</f>
        <v>Breanna-Cardenas 35361</v>
      </c>
      <c r="Z1425" t="s">
        <v>40</v>
      </c>
      <c r="AA1425" t="s">
        <v>163</v>
      </c>
      <c r="AB1425" t="s">
        <v>42</v>
      </c>
      <c r="AC1425">
        <v>78073</v>
      </c>
      <c r="AD1425" t="s">
        <v>43</v>
      </c>
      <c r="AE1425" t="s">
        <v>84</v>
      </c>
      <c r="AF1425" t="s">
        <v>740</v>
      </c>
      <c r="AG1425">
        <v>3</v>
      </c>
    </row>
    <row r="1426" spans="1:33" x14ac:dyDescent="0.3">
      <c r="A1426">
        <v>1851</v>
      </c>
      <c r="B1426" t="s">
        <v>5590</v>
      </c>
      <c r="C1426" t="s">
        <v>5591</v>
      </c>
      <c r="D1426" s="6" t="str">
        <f>CONCATENATE(employee_data36[[#This Row],[FirstName]], "-",employee_data36[[#This Row],[LastName]] )</f>
        <v>Tripp-Blake</v>
      </c>
      <c r="E1426" s="1">
        <v>44511</v>
      </c>
      <c r="F1426" s="1">
        <v>44774</v>
      </c>
      <c r="G1426" s="7" t="str">
        <f>IF(ISBLANK(employee_data36[[#This Row],[ExitDate]]),"Yes","")</f>
        <v/>
      </c>
      <c r="H1426" t="s">
        <v>28</v>
      </c>
      <c r="I1426" t="s">
        <v>5592</v>
      </c>
      <c r="J1426" t="s">
        <v>5593</v>
      </c>
      <c r="K1426" t="s">
        <v>118</v>
      </c>
      <c r="L1426" t="s">
        <v>745</v>
      </c>
      <c r="M1426" s="6" t="str">
        <f>IF(ISBLANK(employee_data36[[#This Row],[ExitDate]]),"1","0")</f>
        <v>0</v>
      </c>
      <c r="N1426" s="6" t="str">
        <f>IF(employee_data36[[#This Row],[EmployeeStatus]]="Active", "Active", "Tidak Active")</f>
        <v>Tidak Active</v>
      </c>
      <c r="O1426" t="s">
        <v>63</v>
      </c>
      <c r="P1426" t="s">
        <v>64</v>
      </c>
      <c r="Q1426" t="s">
        <v>35</v>
      </c>
      <c r="R1426" t="s">
        <v>140</v>
      </c>
      <c r="S1426" t="s">
        <v>5594</v>
      </c>
      <c r="T1426" t="s">
        <v>38</v>
      </c>
      <c r="U1426" t="s">
        <v>81</v>
      </c>
      <c r="V1426" s="1">
        <v>24774</v>
      </c>
      <c r="W1426" s="6">
        <f>DATEDIF(employee_data36[[#This Row],[DOB]],DATE(2023, 1, 1), "Y")</f>
        <v>55</v>
      </c>
      <c r="X1426" s="6" t="str">
        <f>IF(employee_data3[[#This Row],[Age]]&lt;=25, "Remaja", IF(employee_data3[[#This Row],[Age]]&lt;=55, "Dewasa", "Lansia"))</f>
        <v>Dewasa</v>
      </c>
      <c r="Y1426" s="7" t="str">
        <f>CONCATENATE(employee_data36[[#This Row],[First-LastName]]," ",employee_data36[[#This Row],[DOB]])</f>
        <v>Tripp-Blake 24774</v>
      </c>
      <c r="Z1426" t="s">
        <v>40</v>
      </c>
      <c r="AA1426" t="s">
        <v>83</v>
      </c>
      <c r="AB1426" t="s">
        <v>42</v>
      </c>
      <c r="AC1426">
        <v>57276</v>
      </c>
      <c r="AD1426" t="s">
        <v>56</v>
      </c>
      <c r="AE1426" t="s">
        <v>75</v>
      </c>
      <c r="AF1426" t="s">
        <v>740</v>
      </c>
      <c r="AG1426">
        <v>3</v>
      </c>
    </row>
    <row r="1427" spans="1:33" x14ac:dyDescent="0.3">
      <c r="A1427">
        <v>1852</v>
      </c>
      <c r="B1427" t="s">
        <v>532</v>
      </c>
      <c r="C1427" t="s">
        <v>165</v>
      </c>
      <c r="D1427" s="6" t="str">
        <f>CONCATENATE(employee_data36[[#This Row],[FirstName]], "-",employee_data36[[#This Row],[LastName]] )</f>
        <v>Elaine-Moon</v>
      </c>
      <c r="E1427" s="1">
        <v>43511</v>
      </c>
      <c r="F1427" s="1">
        <v>45135</v>
      </c>
      <c r="G1427" s="7" t="str">
        <f>IF(ISBLANK(employee_data36[[#This Row],[ExitDate]]),"Yes","")</f>
        <v/>
      </c>
      <c r="H1427" t="s">
        <v>28</v>
      </c>
      <c r="I1427" t="s">
        <v>5595</v>
      </c>
      <c r="J1427" t="s">
        <v>5596</v>
      </c>
      <c r="K1427" t="s">
        <v>62</v>
      </c>
      <c r="L1427" t="s">
        <v>745</v>
      </c>
      <c r="M1427" s="6" t="str">
        <f>IF(ISBLANK(employee_data36[[#This Row],[ExitDate]]),"1","0")</f>
        <v>0</v>
      </c>
      <c r="N1427" s="6" t="str">
        <f>IF(employee_data36[[#This Row],[EmployeeStatus]]="Active", "Active", "Tidak Active")</f>
        <v>Tidak Active</v>
      </c>
      <c r="O1427" t="s">
        <v>63</v>
      </c>
      <c r="P1427" t="s">
        <v>51</v>
      </c>
      <c r="Q1427" t="s">
        <v>52</v>
      </c>
      <c r="R1427" t="s">
        <v>175</v>
      </c>
      <c r="S1427" t="s">
        <v>5597</v>
      </c>
      <c r="T1427" t="s">
        <v>38</v>
      </c>
      <c r="U1427" t="s">
        <v>81</v>
      </c>
      <c r="V1427" s="1">
        <v>29877</v>
      </c>
      <c r="W1427" s="6">
        <f>DATEDIF(employee_data36[[#This Row],[DOB]],DATE(2023, 1, 1), "Y")</f>
        <v>41</v>
      </c>
      <c r="X1427" s="6" t="str">
        <f>IF(employee_data3[[#This Row],[Age]]&lt;=25, "Remaja", IF(employee_data3[[#This Row],[Age]]&lt;=55, "Dewasa", "Lansia"))</f>
        <v>Dewasa</v>
      </c>
      <c r="Y1427" s="7" t="str">
        <f>CONCATENATE(employee_data36[[#This Row],[First-LastName]]," ",employee_data36[[#This Row],[DOB]])</f>
        <v>Elaine-Moon 29877</v>
      </c>
      <c r="Z1427" t="s">
        <v>40</v>
      </c>
      <c r="AA1427" t="s">
        <v>103</v>
      </c>
      <c r="AB1427" t="s">
        <v>42</v>
      </c>
      <c r="AC1427">
        <v>47682</v>
      </c>
      <c r="AD1427" t="s">
        <v>93</v>
      </c>
      <c r="AE1427" t="s">
        <v>75</v>
      </c>
      <c r="AF1427" t="s">
        <v>740</v>
      </c>
      <c r="AG1427">
        <v>3</v>
      </c>
    </row>
    <row r="1428" spans="1:33" x14ac:dyDescent="0.3">
      <c r="A1428">
        <v>1853</v>
      </c>
      <c r="B1428" t="s">
        <v>5598</v>
      </c>
      <c r="C1428" t="s">
        <v>2749</v>
      </c>
      <c r="D1428" s="6" t="str">
        <f>CONCATENATE(employee_data36[[#This Row],[FirstName]], "-",employee_data36[[#This Row],[LastName]] )</f>
        <v>Jaime-Morrow</v>
      </c>
      <c r="E1428" s="1">
        <v>44651</v>
      </c>
      <c r="F1428" s="1"/>
      <c r="G1428" s="7" t="str">
        <f>IF(ISBLANK(employee_data36[[#This Row],[ExitDate]]),"Yes","")</f>
        <v>Yes</v>
      </c>
      <c r="H1428" t="s">
        <v>728</v>
      </c>
      <c r="I1428" t="s">
        <v>5599</v>
      </c>
      <c r="J1428" t="s">
        <v>5600</v>
      </c>
      <c r="K1428" t="s">
        <v>168</v>
      </c>
      <c r="L1428" t="s">
        <v>32</v>
      </c>
      <c r="M1428" s="6" t="str">
        <f>IF(ISBLANK(employee_data36[[#This Row],[ExitDate]]),"1","0")</f>
        <v>1</v>
      </c>
      <c r="N1428" s="6" t="str">
        <f>IF(employee_data36[[#This Row],[EmployeeStatus]]="Active", "Active", "Tidak Active")</f>
        <v>Active</v>
      </c>
      <c r="O1428" t="s">
        <v>33</v>
      </c>
      <c r="P1428" t="s">
        <v>64</v>
      </c>
      <c r="Q1428" t="s">
        <v>35</v>
      </c>
      <c r="R1428" t="s">
        <v>36</v>
      </c>
      <c r="S1428" t="s">
        <v>37</v>
      </c>
      <c r="T1428" t="s">
        <v>38</v>
      </c>
      <c r="U1428" t="s">
        <v>305</v>
      </c>
      <c r="V1428" s="1">
        <v>21178</v>
      </c>
      <c r="W1428" s="6">
        <f>DATEDIF(employee_data36[[#This Row],[DOB]],DATE(2023, 1, 1), "Y")</f>
        <v>65</v>
      </c>
      <c r="X1428" s="6" t="str">
        <f>IF(employee_data3[[#This Row],[Age]]&lt;=25, "Remaja", IF(employee_data3[[#This Row],[Age]]&lt;=55, "Dewasa", "Lansia"))</f>
        <v>Lansia</v>
      </c>
      <c r="Y1428" s="7" t="str">
        <f>CONCATENATE(employee_data36[[#This Row],[First-LastName]]," ",employee_data36[[#This Row],[DOB]])</f>
        <v>Jaime-Morrow 21178</v>
      </c>
      <c r="Z1428" t="s">
        <v>40</v>
      </c>
      <c r="AA1428" t="s">
        <v>163</v>
      </c>
      <c r="AB1428" t="s">
        <v>42</v>
      </c>
      <c r="AC1428">
        <v>26452</v>
      </c>
      <c r="AD1428" t="s">
        <v>74</v>
      </c>
      <c r="AE1428" t="s">
        <v>104</v>
      </c>
      <c r="AF1428" t="s">
        <v>740</v>
      </c>
      <c r="AG1428">
        <v>3</v>
      </c>
    </row>
    <row r="1429" spans="1:33" x14ac:dyDescent="0.3">
      <c r="A1429">
        <v>1854</v>
      </c>
      <c r="B1429" t="s">
        <v>5601</v>
      </c>
      <c r="C1429" t="s">
        <v>152</v>
      </c>
      <c r="D1429" s="6" t="str">
        <f>CONCATENATE(employee_data36[[#This Row],[FirstName]], "-",employee_data36[[#This Row],[LastName]] )</f>
        <v>Leslie-Potts</v>
      </c>
      <c r="E1429" s="1">
        <v>44129</v>
      </c>
      <c r="F1429" s="1">
        <v>44669</v>
      </c>
      <c r="G1429" s="7" t="str">
        <f>IF(ISBLANK(employee_data36[[#This Row],[ExitDate]]),"Yes","")</f>
        <v/>
      </c>
      <c r="H1429" t="s">
        <v>728</v>
      </c>
      <c r="I1429" t="s">
        <v>5602</v>
      </c>
      <c r="J1429" t="s">
        <v>5603</v>
      </c>
      <c r="K1429" t="s">
        <v>98</v>
      </c>
      <c r="L1429" t="s">
        <v>32</v>
      </c>
      <c r="M1429" s="6" t="str">
        <f>IF(ISBLANK(employee_data36[[#This Row],[ExitDate]]),"1","0")</f>
        <v>0</v>
      </c>
      <c r="N1429" s="6" t="str">
        <f>IF(employee_data36[[#This Row],[EmployeeStatus]]="Active", "Active", "Tidak Active")</f>
        <v>Active</v>
      </c>
      <c r="O1429" t="s">
        <v>33</v>
      </c>
      <c r="P1429" t="s">
        <v>51</v>
      </c>
      <c r="Q1429" t="s">
        <v>63</v>
      </c>
      <c r="R1429" t="s">
        <v>99</v>
      </c>
      <c r="S1429" t="s">
        <v>5604</v>
      </c>
      <c r="T1429" t="s">
        <v>38</v>
      </c>
      <c r="U1429" t="s">
        <v>286</v>
      </c>
      <c r="V1429" s="1">
        <v>22887</v>
      </c>
      <c r="W1429" s="6">
        <f>DATEDIF(employee_data36[[#This Row],[DOB]],DATE(2023, 1, 1), "Y")</f>
        <v>60</v>
      </c>
      <c r="X1429" s="6" t="str">
        <f>IF(employee_data3[[#This Row],[Age]]&lt;=25, "Remaja", IF(employee_data3[[#This Row],[Age]]&lt;=55, "Dewasa", "Lansia"))</f>
        <v>Lansia</v>
      </c>
      <c r="Y1429" s="7" t="str">
        <f>CONCATENATE(employee_data36[[#This Row],[First-LastName]]," ",employee_data36[[#This Row],[DOB]])</f>
        <v>Leslie-Potts 22887</v>
      </c>
      <c r="Z1429" t="s">
        <v>40</v>
      </c>
      <c r="AA1429" t="s">
        <v>287</v>
      </c>
      <c r="AB1429" t="s">
        <v>42</v>
      </c>
      <c r="AC1429">
        <v>68252</v>
      </c>
      <c r="AD1429" t="s">
        <v>128</v>
      </c>
      <c r="AE1429" t="s">
        <v>84</v>
      </c>
      <c r="AF1429" t="s">
        <v>740</v>
      </c>
      <c r="AG1429">
        <v>3</v>
      </c>
    </row>
    <row r="1430" spans="1:33" x14ac:dyDescent="0.3">
      <c r="A1430">
        <v>1855</v>
      </c>
      <c r="B1430" t="s">
        <v>618</v>
      </c>
      <c r="C1430" t="s">
        <v>2106</v>
      </c>
      <c r="D1430" s="6" t="str">
        <f>CONCATENATE(employee_data36[[#This Row],[FirstName]], "-",employee_data36[[#This Row],[LastName]] )</f>
        <v>Keith-Haas</v>
      </c>
      <c r="E1430" s="1">
        <v>44767</v>
      </c>
      <c r="F1430" s="1">
        <v>45042</v>
      </c>
      <c r="G1430" s="7" t="str">
        <f>IF(ISBLANK(employee_data36[[#This Row],[ExitDate]]),"Yes","")</f>
        <v/>
      </c>
      <c r="H1430" t="s">
        <v>728</v>
      </c>
      <c r="I1430" t="s">
        <v>5499</v>
      </c>
      <c r="J1430" t="s">
        <v>5605</v>
      </c>
      <c r="K1430" t="s">
        <v>118</v>
      </c>
      <c r="L1430" t="s">
        <v>745</v>
      </c>
      <c r="M1430" s="6" t="str">
        <f>IF(ISBLANK(employee_data36[[#This Row],[ExitDate]]),"1","0")</f>
        <v>0</v>
      </c>
      <c r="N1430" s="6" t="str">
        <f>IF(employee_data36[[#This Row],[EmployeeStatus]]="Active", "Active", "Tidak Active")</f>
        <v>Tidak Active</v>
      </c>
      <c r="O1430" t="s">
        <v>52</v>
      </c>
      <c r="P1430" t="s">
        <v>64</v>
      </c>
      <c r="Q1430" t="s">
        <v>52</v>
      </c>
      <c r="R1430" t="s">
        <v>140</v>
      </c>
      <c r="S1430" t="s">
        <v>5606</v>
      </c>
      <c r="T1430" t="s">
        <v>38</v>
      </c>
      <c r="U1430" t="s">
        <v>81</v>
      </c>
      <c r="V1430" s="1">
        <v>17306</v>
      </c>
      <c r="W1430" s="6">
        <f>DATEDIF(employee_data36[[#This Row],[DOB]],DATE(2023, 1, 1), "Y")</f>
        <v>75</v>
      </c>
      <c r="X1430" s="6" t="str">
        <f>IF(employee_data3[[#This Row],[Age]]&lt;=25, "Remaja", IF(employee_data3[[#This Row],[Age]]&lt;=55, "Dewasa", "Lansia"))</f>
        <v>Lansia</v>
      </c>
      <c r="Y1430" s="7" t="str">
        <f>CONCATENATE(employee_data36[[#This Row],[First-LastName]]," ",employee_data36[[#This Row],[DOB]])</f>
        <v>Keith-Haas 17306</v>
      </c>
      <c r="Z1430" t="s">
        <v>40</v>
      </c>
      <c r="AA1430" t="s">
        <v>654</v>
      </c>
      <c r="AB1430" t="s">
        <v>55</v>
      </c>
      <c r="AC1430">
        <v>42024</v>
      </c>
      <c r="AD1430" t="s">
        <v>74</v>
      </c>
      <c r="AE1430" t="s">
        <v>84</v>
      </c>
      <c r="AF1430" t="s">
        <v>105</v>
      </c>
      <c r="AG1430">
        <v>3</v>
      </c>
    </row>
    <row r="1431" spans="1:33" x14ac:dyDescent="0.3">
      <c r="A1431">
        <v>1856</v>
      </c>
      <c r="B1431" t="s">
        <v>5607</v>
      </c>
      <c r="C1431" t="s">
        <v>5608</v>
      </c>
      <c r="D1431" s="6" t="str">
        <f>CONCATENATE(employee_data36[[#This Row],[FirstName]], "-",employee_data36[[#This Row],[LastName]] )</f>
        <v>Matteo-Oneal</v>
      </c>
      <c r="E1431" s="1">
        <v>44410</v>
      </c>
      <c r="F1431" s="1"/>
      <c r="G1431" s="7" t="str">
        <f>IF(ISBLANK(employee_data36[[#This Row],[ExitDate]]),"Yes","")</f>
        <v>Yes</v>
      </c>
      <c r="H1431" t="s">
        <v>728</v>
      </c>
      <c r="I1431" t="s">
        <v>5609</v>
      </c>
      <c r="J1431" t="s">
        <v>5610</v>
      </c>
      <c r="K1431" t="s">
        <v>62</v>
      </c>
      <c r="L1431" t="s">
        <v>32</v>
      </c>
      <c r="M1431" s="6" t="str">
        <f>IF(ISBLANK(employee_data36[[#This Row],[ExitDate]]),"1","0")</f>
        <v>1</v>
      </c>
      <c r="N1431" s="6" t="str">
        <f>IF(employee_data36[[#This Row],[EmployeeStatus]]="Active", "Active", "Tidak Active")</f>
        <v>Active</v>
      </c>
      <c r="O1431" t="s">
        <v>63</v>
      </c>
      <c r="P1431" t="s">
        <v>51</v>
      </c>
      <c r="Q1431" t="s">
        <v>63</v>
      </c>
      <c r="R1431" t="s">
        <v>36</v>
      </c>
      <c r="S1431" t="s">
        <v>37</v>
      </c>
      <c r="T1431" t="s">
        <v>38</v>
      </c>
      <c r="U1431" t="s">
        <v>90</v>
      </c>
      <c r="V1431" s="1">
        <v>26561</v>
      </c>
      <c r="W1431" s="6">
        <f>DATEDIF(employee_data36[[#This Row],[DOB]],DATE(2023, 1, 1), "Y")</f>
        <v>50</v>
      </c>
      <c r="X1431" s="6" t="str">
        <f>IF(employee_data3[[#This Row],[Age]]&lt;=25, "Remaja", IF(employee_data3[[#This Row],[Age]]&lt;=55, "Dewasa", "Lansia"))</f>
        <v>Dewasa</v>
      </c>
      <c r="Y1431" s="7" t="str">
        <f>CONCATENATE(employee_data36[[#This Row],[First-LastName]]," ",employee_data36[[#This Row],[DOB]])</f>
        <v>Matteo-Oneal 26561</v>
      </c>
      <c r="Z1431" t="s">
        <v>40</v>
      </c>
      <c r="AA1431" t="s">
        <v>103</v>
      </c>
      <c r="AB1431" t="s">
        <v>42</v>
      </c>
      <c r="AC1431">
        <v>45723</v>
      </c>
      <c r="AD1431" t="s">
        <v>93</v>
      </c>
      <c r="AE1431" t="s">
        <v>44</v>
      </c>
      <c r="AF1431" t="s">
        <v>105</v>
      </c>
      <c r="AG1431">
        <v>3</v>
      </c>
    </row>
    <row r="1432" spans="1:33" x14ac:dyDescent="0.3">
      <c r="A1432">
        <v>1857</v>
      </c>
      <c r="B1432" t="s">
        <v>3051</v>
      </c>
      <c r="C1432" t="s">
        <v>433</v>
      </c>
      <c r="D1432" s="6" t="str">
        <f>CONCATENATE(employee_data36[[#This Row],[FirstName]], "-",employee_data36[[#This Row],[LastName]] )</f>
        <v>Erik-Graham</v>
      </c>
      <c r="E1432" s="1">
        <v>44513</v>
      </c>
      <c r="F1432" s="1">
        <v>45002</v>
      </c>
      <c r="G1432" s="7" t="str">
        <f>IF(ISBLANK(employee_data36[[#This Row],[ExitDate]]),"Yes","")</f>
        <v/>
      </c>
      <c r="H1432" t="s">
        <v>728</v>
      </c>
      <c r="I1432" t="s">
        <v>1617</v>
      </c>
      <c r="J1432" t="s">
        <v>5611</v>
      </c>
      <c r="K1432" t="s">
        <v>89</v>
      </c>
      <c r="L1432" t="s">
        <v>745</v>
      </c>
      <c r="M1432" s="6" t="str">
        <f>IF(ISBLANK(employee_data36[[#This Row],[ExitDate]]),"1","0")</f>
        <v>0</v>
      </c>
      <c r="N1432" s="6" t="str">
        <f>IF(employee_data36[[#This Row],[EmployeeStatus]]="Active", "Active", "Tidak Active")</f>
        <v>Tidak Active</v>
      </c>
      <c r="O1432" t="s">
        <v>33</v>
      </c>
      <c r="P1432" t="s">
        <v>34</v>
      </c>
      <c r="Q1432" t="s">
        <v>35</v>
      </c>
      <c r="R1432" t="s">
        <v>99</v>
      </c>
      <c r="S1432" t="s">
        <v>5612</v>
      </c>
      <c r="T1432" t="s">
        <v>38</v>
      </c>
      <c r="U1432" t="s">
        <v>936</v>
      </c>
      <c r="V1432" s="1">
        <v>20610</v>
      </c>
      <c r="W1432" s="6">
        <f>DATEDIF(employee_data36[[#This Row],[DOB]],DATE(2023, 1, 1), "Y")</f>
        <v>66</v>
      </c>
      <c r="X1432" s="6" t="str">
        <f>IF(employee_data3[[#This Row],[Age]]&lt;=25, "Remaja", IF(employee_data3[[#This Row],[Age]]&lt;=55, "Dewasa", "Lansia"))</f>
        <v>Lansia</v>
      </c>
      <c r="Y1432" s="7" t="str">
        <f>CONCATENATE(employee_data36[[#This Row],[First-LastName]]," ",employee_data36[[#This Row],[DOB]])</f>
        <v>Erik-Graham 20610</v>
      </c>
      <c r="Z1432" t="s">
        <v>40</v>
      </c>
      <c r="AA1432" t="s">
        <v>113</v>
      </c>
      <c r="AB1432" t="s">
        <v>55</v>
      </c>
      <c r="AC1432">
        <v>93336</v>
      </c>
      <c r="AD1432" t="s">
        <v>74</v>
      </c>
      <c r="AE1432" t="s">
        <v>104</v>
      </c>
      <c r="AF1432" t="s">
        <v>105</v>
      </c>
      <c r="AG1432">
        <v>3</v>
      </c>
    </row>
    <row r="1433" spans="1:33" x14ac:dyDescent="0.3">
      <c r="A1433">
        <v>1858</v>
      </c>
      <c r="B1433" t="s">
        <v>5091</v>
      </c>
      <c r="C1433" t="s">
        <v>5613</v>
      </c>
      <c r="D1433" s="6" t="str">
        <f>CONCATENATE(employee_data36[[#This Row],[FirstName]], "-",employee_data36[[#This Row],[LastName]] )</f>
        <v>Lailah-Haney</v>
      </c>
      <c r="E1433" s="1">
        <v>43592</v>
      </c>
      <c r="F1433" s="1">
        <v>43796</v>
      </c>
      <c r="G1433" s="7" t="str">
        <f>IF(ISBLANK(employee_data36[[#This Row],[ExitDate]]),"Yes","")</f>
        <v/>
      </c>
      <c r="H1433" t="s">
        <v>28</v>
      </c>
      <c r="I1433" t="s">
        <v>5614</v>
      </c>
      <c r="J1433" t="s">
        <v>5615</v>
      </c>
      <c r="K1433" t="s">
        <v>80</v>
      </c>
      <c r="L1433" t="s">
        <v>32</v>
      </c>
      <c r="M1433" s="6" t="str">
        <f>IF(ISBLANK(employee_data36[[#This Row],[ExitDate]]),"1","0")</f>
        <v>0</v>
      </c>
      <c r="N1433" s="6" t="str">
        <f>IF(employee_data36[[#This Row],[EmployeeStatus]]="Active", "Active", "Tidak Active")</f>
        <v>Active</v>
      </c>
      <c r="O1433" t="s">
        <v>33</v>
      </c>
      <c r="P1433" t="s">
        <v>51</v>
      </c>
      <c r="Q1433" t="s">
        <v>63</v>
      </c>
      <c r="R1433" t="s">
        <v>126</v>
      </c>
      <c r="S1433" t="s">
        <v>5616</v>
      </c>
      <c r="T1433" t="s">
        <v>38</v>
      </c>
      <c r="U1433" t="s">
        <v>305</v>
      </c>
      <c r="V1433" s="1">
        <v>32193</v>
      </c>
      <c r="W1433" s="6">
        <f>DATEDIF(employee_data36[[#This Row],[DOB]],DATE(2023, 1, 1), "Y")</f>
        <v>34</v>
      </c>
      <c r="X1433" s="6" t="str">
        <f>IF(employee_data3[[#This Row],[Age]]&lt;=25, "Remaja", IF(employee_data3[[#This Row],[Age]]&lt;=55, "Dewasa", "Lansia"))</f>
        <v>Dewasa</v>
      </c>
      <c r="Y1433" s="7" t="str">
        <f>CONCATENATE(employee_data36[[#This Row],[First-LastName]]," ",employee_data36[[#This Row],[DOB]])</f>
        <v>Lailah-Haney 32193</v>
      </c>
      <c r="Z1433" t="s">
        <v>40</v>
      </c>
      <c r="AA1433" t="s">
        <v>163</v>
      </c>
      <c r="AB1433" t="s">
        <v>42</v>
      </c>
      <c r="AC1433">
        <v>16981</v>
      </c>
      <c r="AD1433" t="s">
        <v>128</v>
      </c>
      <c r="AE1433" t="s">
        <v>44</v>
      </c>
      <c r="AF1433" t="s">
        <v>105</v>
      </c>
      <c r="AG1433">
        <v>3</v>
      </c>
    </row>
    <row r="1434" spans="1:33" x14ac:dyDescent="0.3">
      <c r="A1434">
        <v>1859</v>
      </c>
      <c r="B1434" t="s">
        <v>5617</v>
      </c>
      <c r="C1434" t="s">
        <v>3508</v>
      </c>
      <c r="D1434" s="6" t="str">
        <f>CONCATENATE(employee_data36[[#This Row],[FirstName]], "-",employee_data36[[#This Row],[LastName]] )</f>
        <v>Mohamed-Gay</v>
      </c>
      <c r="E1434" s="1">
        <v>44196</v>
      </c>
      <c r="F1434" s="1">
        <v>44259</v>
      </c>
      <c r="G1434" s="7" t="str">
        <f>IF(ISBLANK(employee_data36[[#This Row],[ExitDate]]),"Yes","")</f>
        <v/>
      </c>
      <c r="H1434" t="s">
        <v>28</v>
      </c>
      <c r="I1434" t="s">
        <v>5618</v>
      </c>
      <c r="J1434" t="s">
        <v>5619</v>
      </c>
      <c r="K1434" t="s">
        <v>168</v>
      </c>
      <c r="L1434" t="s">
        <v>32</v>
      </c>
      <c r="M1434" s="6" t="str">
        <f>IF(ISBLANK(employee_data36[[#This Row],[ExitDate]]),"1","0")</f>
        <v>0</v>
      </c>
      <c r="N1434" s="6" t="str">
        <f>IF(employee_data36[[#This Row],[EmployeeStatus]]="Active", "Active", "Tidak Active")</f>
        <v>Active</v>
      </c>
      <c r="O1434" t="s">
        <v>33</v>
      </c>
      <c r="P1434" t="s">
        <v>51</v>
      </c>
      <c r="Q1434" t="s">
        <v>52</v>
      </c>
      <c r="R1434" t="s">
        <v>175</v>
      </c>
      <c r="S1434" t="s">
        <v>5620</v>
      </c>
      <c r="T1434" t="s">
        <v>38</v>
      </c>
      <c r="U1434" t="s">
        <v>90</v>
      </c>
      <c r="V1434" s="1">
        <v>30299</v>
      </c>
      <c r="W1434" s="6">
        <f>DATEDIF(employee_data36[[#This Row],[DOB]],DATE(2023, 1, 1), "Y")</f>
        <v>40</v>
      </c>
      <c r="X1434" s="6" t="str">
        <f>IF(employee_data3[[#This Row],[Age]]&lt;=25, "Remaja", IF(employee_data3[[#This Row],[Age]]&lt;=55, "Dewasa", "Lansia"))</f>
        <v>Dewasa</v>
      </c>
      <c r="Y1434" s="7" t="str">
        <f>CONCATENATE(employee_data36[[#This Row],[First-LastName]]," ",employee_data36[[#This Row],[DOB]])</f>
        <v>Mohamed-Gay 30299</v>
      </c>
      <c r="Z1434" t="s">
        <v>40</v>
      </c>
      <c r="AA1434" t="s">
        <v>1182</v>
      </c>
      <c r="AB1434" t="s">
        <v>42</v>
      </c>
      <c r="AC1434">
        <v>66623</v>
      </c>
      <c r="AD1434" t="s">
        <v>56</v>
      </c>
      <c r="AE1434" t="s">
        <v>84</v>
      </c>
      <c r="AF1434" t="s">
        <v>105</v>
      </c>
      <c r="AG1434">
        <v>3</v>
      </c>
    </row>
    <row r="1435" spans="1:33" x14ac:dyDescent="0.3">
      <c r="A1435">
        <v>1860</v>
      </c>
      <c r="B1435" t="s">
        <v>937</v>
      </c>
      <c r="C1435" t="s">
        <v>1322</v>
      </c>
      <c r="D1435" s="6" t="str">
        <f>CONCATENATE(employee_data36[[#This Row],[FirstName]], "-",employee_data36[[#This Row],[LastName]] )</f>
        <v>Frankie-Banks</v>
      </c>
      <c r="E1435" s="1">
        <v>43809</v>
      </c>
      <c r="F1435" s="1">
        <v>43897</v>
      </c>
      <c r="G1435" s="7" t="str">
        <f>IF(ISBLANK(employee_data36[[#This Row],[ExitDate]]),"Yes","")</f>
        <v/>
      </c>
      <c r="H1435" t="s">
        <v>28</v>
      </c>
      <c r="I1435" t="s">
        <v>5621</v>
      </c>
      <c r="J1435" t="s">
        <v>5622</v>
      </c>
      <c r="K1435" t="s">
        <v>98</v>
      </c>
      <c r="L1435" t="s">
        <v>745</v>
      </c>
      <c r="M1435" s="6" t="str">
        <f>IF(ISBLANK(employee_data36[[#This Row],[ExitDate]]),"1","0")</f>
        <v>0</v>
      </c>
      <c r="N1435" s="6" t="str">
        <f>IF(employee_data36[[#This Row],[EmployeeStatus]]="Active", "Active", "Tidak Active")</f>
        <v>Tidak Active</v>
      </c>
      <c r="O1435" t="s">
        <v>52</v>
      </c>
      <c r="P1435" t="s">
        <v>64</v>
      </c>
      <c r="Q1435" t="s">
        <v>63</v>
      </c>
      <c r="R1435" t="s">
        <v>99</v>
      </c>
      <c r="S1435" t="s">
        <v>5623</v>
      </c>
      <c r="T1435" t="s">
        <v>38</v>
      </c>
      <c r="U1435" t="s">
        <v>177</v>
      </c>
      <c r="V1435" s="1">
        <v>36686</v>
      </c>
      <c r="W1435" s="6">
        <f>DATEDIF(employee_data36[[#This Row],[DOB]],DATE(2023, 1, 1), "Y")</f>
        <v>22</v>
      </c>
      <c r="X1435" s="6" t="str">
        <f>IF(employee_data3[[#This Row],[Age]]&lt;=25, "Remaja", IF(employee_data3[[#This Row],[Age]]&lt;=55, "Dewasa", "Lansia"))</f>
        <v>Remaja</v>
      </c>
      <c r="Y1435" s="7" t="str">
        <f>CONCATENATE(employee_data36[[#This Row],[First-LastName]]," ",employee_data36[[#This Row],[DOB]])</f>
        <v>Frankie-Banks 36686</v>
      </c>
      <c r="Z1435" t="s">
        <v>40</v>
      </c>
      <c r="AA1435" t="s">
        <v>178</v>
      </c>
      <c r="AB1435" t="s">
        <v>42</v>
      </c>
      <c r="AC1435">
        <v>34484</v>
      </c>
      <c r="AD1435" t="s">
        <v>128</v>
      </c>
      <c r="AE1435" t="s">
        <v>104</v>
      </c>
      <c r="AF1435" t="s">
        <v>105</v>
      </c>
      <c r="AG1435">
        <v>3</v>
      </c>
    </row>
    <row r="1436" spans="1:33" x14ac:dyDescent="0.3">
      <c r="A1436">
        <v>1861</v>
      </c>
      <c r="B1436" t="s">
        <v>1143</v>
      </c>
      <c r="C1436" t="s">
        <v>665</v>
      </c>
      <c r="D1436" s="6" t="str">
        <f>CONCATENATE(employee_data36[[#This Row],[FirstName]], "-",employee_data36[[#This Row],[LastName]] )</f>
        <v>Lorelei-Glass</v>
      </c>
      <c r="E1436" s="1">
        <v>43993</v>
      </c>
      <c r="F1436" s="1"/>
      <c r="G1436" s="7" t="str">
        <f>IF(ISBLANK(employee_data36[[#This Row],[ExitDate]]),"Yes","")</f>
        <v>Yes</v>
      </c>
      <c r="H1436" t="s">
        <v>28</v>
      </c>
      <c r="I1436" t="s">
        <v>5624</v>
      </c>
      <c r="J1436" t="s">
        <v>5625</v>
      </c>
      <c r="K1436" t="s">
        <v>118</v>
      </c>
      <c r="L1436" t="s">
        <v>32</v>
      </c>
      <c r="M1436" s="6" t="str">
        <f>IF(ISBLANK(employee_data36[[#This Row],[ExitDate]]),"1","0")</f>
        <v>1</v>
      </c>
      <c r="N1436" s="6" t="str">
        <f>IF(employee_data36[[#This Row],[EmployeeStatus]]="Active", "Active", "Tidak Active")</f>
        <v>Active</v>
      </c>
      <c r="O1436" t="s">
        <v>33</v>
      </c>
      <c r="P1436" t="s">
        <v>51</v>
      </c>
      <c r="Q1436" t="s">
        <v>63</v>
      </c>
      <c r="R1436" t="s">
        <v>36</v>
      </c>
      <c r="S1436" t="s">
        <v>37</v>
      </c>
      <c r="T1436" t="s">
        <v>38</v>
      </c>
      <c r="U1436" t="s">
        <v>305</v>
      </c>
      <c r="V1436" s="1">
        <v>18943</v>
      </c>
      <c r="W1436" s="6">
        <f>DATEDIF(employee_data36[[#This Row],[DOB]],DATE(2023, 1, 1), "Y")</f>
        <v>71</v>
      </c>
      <c r="X1436" s="6" t="str">
        <f>IF(employee_data3[[#This Row],[Age]]&lt;=25, "Remaja", IF(employee_data3[[#This Row],[Age]]&lt;=55, "Dewasa", "Lansia"))</f>
        <v>Lansia</v>
      </c>
      <c r="Y1436" s="7" t="str">
        <f>CONCATENATE(employee_data36[[#This Row],[First-LastName]]," ",employee_data36[[#This Row],[DOB]])</f>
        <v>Lorelei-Glass 18943</v>
      </c>
      <c r="Z1436" t="s">
        <v>40</v>
      </c>
      <c r="AA1436" t="s">
        <v>1044</v>
      </c>
      <c r="AB1436" t="s">
        <v>55</v>
      </c>
      <c r="AC1436">
        <v>97856</v>
      </c>
      <c r="AD1436" t="s">
        <v>93</v>
      </c>
      <c r="AE1436" t="s">
        <v>44</v>
      </c>
      <c r="AF1436" t="s">
        <v>105</v>
      </c>
      <c r="AG1436">
        <v>3</v>
      </c>
    </row>
    <row r="1437" spans="1:33" x14ac:dyDescent="0.3">
      <c r="A1437">
        <v>1862</v>
      </c>
      <c r="B1437" t="s">
        <v>5626</v>
      </c>
      <c r="C1437" t="s">
        <v>212</v>
      </c>
      <c r="D1437" s="6" t="str">
        <f>CONCATENATE(employee_data36[[#This Row],[FirstName]], "-",employee_data36[[#This Row],[LastName]] )</f>
        <v>Marie-Moyer</v>
      </c>
      <c r="E1437" s="1">
        <v>44438</v>
      </c>
      <c r="F1437" s="1"/>
      <c r="G1437" s="7" t="str">
        <f>IF(ISBLANK(employee_data36[[#This Row],[ExitDate]]),"Yes","")</f>
        <v>Yes</v>
      </c>
      <c r="H1437" t="s">
        <v>28</v>
      </c>
      <c r="I1437" t="s">
        <v>5627</v>
      </c>
      <c r="J1437" t="s">
        <v>5628</v>
      </c>
      <c r="K1437" t="s">
        <v>62</v>
      </c>
      <c r="L1437" t="s">
        <v>32</v>
      </c>
      <c r="M1437" s="6" t="str">
        <f>IF(ISBLANK(employee_data36[[#This Row],[ExitDate]]),"1","0")</f>
        <v>1</v>
      </c>
      <c r="N1437" s="6" t="str">
        <f>IF(employee_data36[[#This Row],[EmployeeStatus]]="Active", "Active", "Tidak Active")</f>
        <v>Active</v>
      </c>
      <c r="O1437" t="s">
        <v>63</v>
      </c>
      <c r="P1437" t="s">
        <v>34</v>
      </c>
      <c r="Q1437" t="s">
        <v>35</v>
      </c>
      <c r="R1437" t="s">
        <v>36</v>
      </c>
      <c r="S1437" t="s">
        <v>37</v>
      </c>
      <c r="T1437" t="s">
        <v>38</v>
      </c>
      <c r="U1437" t="s">
        <v>53</v>
      </c>
      <c r="V1437" s="1">
        <v>31131</v>
      </c>
      <c r="W1437" s="6">
        <f>DATEDIF(employee_data36[[#This Row],[DOB]],DATE(2023, 1, 1), "Y")</f>
        <v>37</v>
      </c>
      <c r="X1437" s="6" t="str">
        <f>IF(employee_data3[[#This Row],[Age]]&lt;=25, "Remaja", IF(employee_data3[[#This Row],[Age]]&lt;=55, "Dewasa", "Lansia"))</f>
        <v>Dewasa</v>
      </c>
      <c r="Y1437" s="7" t="str">
        <f>CONCATENATE(employee_data36[[#This Row],[First-LastName]]," ",employee_data36[[#This Row],[DOB]])</f>
        <v>Marie-Moyer 31131</v>
      </c>
      <c r="Z1437" t="s">
        <v>40</v>
      </c>
      <c r="AA1437" t="s">
        <v>83</v>
      </c>
      <c r="AB1437" t="s">
        <v>55</v>
      </c>
      <c r="AC1437">
        <v>25103</v>
      </c>
      <c r="AD1437" t="s">
        <v>74</v>
      </c>
      <c r="AE1437" t="s">
        <v>75</v>
      </c>
      <c r="AF1437" t="s">
        <v>105</v>
      </c>
      <c r="AG1437">
        <v>3</v>
      </c>
    </row>
    <row r="1438" spans="1:33" x14ac:dyDescent="0.3">
      <c r="A1438">
        <v>1863</v>
      </c>
      <c r="B1438" t="s">
        <v>4510</v>
      </c>
      <c r="C1438" t="s">
        <v>1179</v>
      </c>
      <c r="D1438" s="6" t="str">
        <f>CONCATENATE(employee_data36[[#This Row],[FirstName]], "-",employee_data36[[#This Row],[LastName]] )</f>
        <v>Amari-Bowen</v>
      </c>
      <c r="E1438" s="1">
        <v>43773</v>
      </c>
      <c r="F1438" s="1">
        <v>44559</v>
      </c>
      <c r="G1438" s="7" t="str">
        <f>IF(ISBLANK(employee_data36[[#This Row],[ExitDate]]),"Yes","")</f>
        <v/>
      </c>
      <c r="H1438" t="s">
        <v>28</v>
      </c>
      <c r="I1438" t="s">
        <v>5629</v>
      </c>
      <c r="J1438" t="s">
        <v>5630</v>
      </c>
      <c r="K1438" t="s">
        <v>89</v>
      </c>
      <c r="L1438" t="s">
        <v>32</v>
      </c>
      <c r="M1438" s="6" t="str">
        <f>IF(ISBLANK(employee_data36[[#This Row],[ExitDate]]),"1","0")</f>
        <v>0</v>
      </c>
      <c r="N1438" s="6" t="str">
        <f>IF(employee_data36[[#This Row],[EmployeeStatus]]="Active", "Active", "Tidak Active")</f>
        <v>Active</v>
      </c>
      <c r="O1438" t="s">
        <v>52</v>
      </c>
      <c r="P1438" t="s">
        <v>34</v>
      </c>
      <c r="Q1438" t="s">
        <v>63</v>
      </c>
      <c r="R1438" t="s">
        <v>99</v>
      </c>
      <c r="S1438" t="s">
        <v>5631</v>
      </c>
      <c r="T1438" t="s">
        <v>38</v>
      </c>
      <c r="U1438" t="s">
        <v>111</v>
      </c>
      <c r="V1438" s="1">
        <v>32038</v>
      </c>
      <c r="W1438" s="6">
        <f>DATEDIF(employee_data36[[#This Row],[DOB]],DATE(2023, 1, 1), "Y")</f>
        <v>35</v>
      </c>
      <c r="X1438" s="6" t="str">
        <f>IF(employee_data3[[#This Row],[Age]]&lt;=25, "Remaja", IF(employee_data3[[#This Row],[Age]]&lt;=55, "Dewasa", "Lansia"))</f>
        <v>Dewasa</v>
      </c>
      <c r="Y1438" s="7" t="str">
        <f>CONCATENATE(employee_data36[[#This Row],[First-LastName]]," ",employee_data36[[#This Row],[DOB]])</f>
        <v>Amari-Bowen 32038</v>
      </c>
      <c r="Z1438" t="s">
        <v>40</v>
      </c>
      <c r="AA1438" t="s">
        <v>113</v>
      </c>
      <c r="AB1438" t="s">
        <v>42</v>
      </c>
      <c r="AC1438">
        <v>87036</v>
      </c>
      <c r="AD1438" t="s">
        <v>74</v>
      </c>
      <c r="AE1438" t="s">
        <v>75</v>
      </c>
      <c r="AF1438" t="s">
        <v>105</v>
      </c>
      <c r="AG1438">
        <v>3</v>
      </c>
    </row>
    <row r="1439" spans="1:33" x14ac:dyDescent="0.3">
      <c r="A1439">
        <v>1864</v>
      </c>
      <c r="B1439" t="s">
        <v>4980</v>
      </c>
      <c r="C1439" t="s">
        <v>5632</v>
      </c>
      <c r="D1439" s="6" t="str">
        <f>CONCATENATE(employee_data36[[#This Row],[FirstName]], "-",employee_data36[[#This Row],[LastName]] )</f>
        <v>Prince-Dickerson</v>
      </c>
      <c r="E1439" s="1">
        <v>45080</v>
      </c>
      <c r="F1439" s="1">
        <v>45125</v>
      </c>
      <c r="G1439" s="7" t="str">
        <f>IF(ISBLANK(employee_data36[[#This Row],[ExitDate]]),"Yes","")</f>
        <v/>
      </c>
      <c r="H1439" t="s">
        <v>28</v>
      </c>
      <c r="I1439" t="s">
        <v>5633</v>
      </c>
      <c r="J1439" t="s">
        <v>5634</v>
      </c>
      <c r="K1439" t="s">
        <v>31</v>
      </c>
      <c r="L1439" t="s">
        <v>32</v>
      </c>
      <c r="M1439" s="6" t="str">
        <f>IF(ISBLANK(employee_data36[[#This Row],[ExitDate]]),"1","0")</f>
        <v>0</v>
      </c>
      <c r="N1439" s="6" t="str">
        <f>IF(employee_data36[[#This Row],[EmployeeStatus]]="Active", "Active", "Tidak Active")</f>
        <v>Active</v>
      </c>
      <c r="O1439" t="s">
        <v>63</v>
      </c>
      <c r="P1439" t="s">
        <v>51</v>
      </c>
      <c r="Q1439" t="s">
        <v>35</v>
      </c>
      <c r="R1439" t="s">
        <v>126</v>
      </c>
      <c r="S1439" t="s">
        <v>5635</v>
      </c>
      <c r="T1439" t="s">
        <v>38</v>
      </c>
      <c r="U1439" t="s">
        <v>90</v>
      </c>
      <c r="V1439" s="1">
        <v>26445</v>
      </c>
      <c r="W1439" s="6">
        <f>DATEDIF(employee_data36[[#This Row],[DOB]],DATE(2023, 1, 1), "Y")</f>
        <v>50</v>
      </c>
      <c r="X1439" s="6" t="str">
        <f>IF(employee_data3[[#This Row],[Age]]&lt;=25, "Remaja", IF(employee_data3[[#This Row],[Age]]&lt;=55, "Dewasa", "Lansia"))</f>
        <v>Dewasa</v>
      </c>
      <c r="Y1439" s="7" t="str">
        <f>CONCATENATE(employee_data36[[#This Row],[First-LastName]]," ",employee_data36[[#This Row],[DOB]])</f>
        <v>Prince-Dickerson 26445</v>
      </c>
      <c r="Z1439" t="s">
        <v>40</v>
      </c>
      <c r="AA1439" t="s">
        <v>150</v>
      </c>
      <c r="AB1439" t="s">
        <v>42</v>
      </c>
      <c r="AC1439">
        <v>51953</v>
      </c>
      <c r="AD1439" t="s">
        <v>56</v>
      </c>
      <c r="AE1439" t="s">
        <v>84</v>
      </c>
      <c r="AF1439" t="s">
        <v>105</v>
      </c>
      <c r="AG1439">
        <v>3</v>
      </c>
    </row>
    <row r="1440" spans="1:33" x14ac:dyDescent="0.3">
      <c r="A1440">
        <v>1865</v>
      </c>
      <c r="B1440" t="s">
        <v>1214</v>
      </c>
      <c r="C1440" t="s">
        <v>1290</v>
      </c>
      <c r="D1440" s="6" t="str">
        <f>CONCATENATE(employee_data36[[#This Row],[FirstName]], "-",employee_data36[[#This Row],[LastName]] )</f>
        <v>Lane-Church</v>
      </c>
      <c r="E1440" s="1">
        <v>44241</v>
      </c>
      <c r="F1440" s="1"/>
      <c r="G1440" s="7" t="str">
        <f>IF(ISBLANK(employee_data36[[#This Row],[ExitDate]]),"Yes","")</f>
        <v>Yes</v>
      </c>
      <c r="H1440" t="s">
        <v>28</v>
      </c>
      <c r="I1440" t="s">
        <v>5636</v>
      </c>
      <c r="J1440" t="s">
        <v>5637</v>
      </c>
      <c r="K1440" t="s">
        <v>133</v>
      </c>
      <c r="L1440" t="s">
        <v>32</v>
      </c>
      <c r="M1440" s="6" t="str">
        <f>IF(ISBLANK(employee_data36[[#This Row],[ExitDate]]),"1","0")</f>
        <v>1</v>
      </c>
      <c r="N1440" s="6" t="str">
        <f>IF(employee_data36[[#This Row],[EmployeeStatus]]="Active", "Active", "Tidak Active")</f>
        <v>Active</v>
      </c>
      <c r="O1440" t="s">
        <v>52</v>
      </c>
      <c r="P1440" t="s">
        <v>34</v>
      </c>
      <c r="Q1440" t="s">
        <v>52</v>
      </c>
      <c r="R1440" t="s">
        <v>36</v>
      </c>
      <c r="S1440" t="s">
        <v>37</v>
      </c>
      <c r="T1440" t="s">
        <v>38</v>
      </c>
      <c r="U1440" t="s">
        <v>90</v>
      </c>
      <c r="V1440" s="1">
        <v>25347</v>
      </c>
      <c r="W1440" s="6">
        <f>DATEDIF(employee_data36[[#This Row],[DOB]],DATE(2023, 1, 1), "Y")</f>
        <v>53</v>
      </c>
      <c r="X1440" s="6" t="str">
        <f>IF(employee_data3[[#This Row],[Age]]&lt;=25, "Remaja", IF(employee_data3[[#This Row],[Age]]&lt;=55, "Dewasa", "Lansia"))</f>
        <v>Dewasa</v>
      </c>
      <c r="Y1440" s="7" t="str">
        <f>CONCATENATE(employee_data36[[#This Row],[First-LastName]]," ",employee_data36[[#This Row],[DOB]])</f>
        <v>Lane-Church 25347</v>
      </c>
      <c r="Z1440" t="s">
        <v>40</v>
      </c>
      <c r="AA1440" t="s">
        <v>163</v>
      </c>
      <c r="AB1440" t="s">
        <v>42</v>
      </c>
      <c r="AC1440">
        <v>67354</v>
      </c>
      <c r="AD1440" t="s">
        <v>128</v>
      </c>
      <c r="AE1440" t="s">
        <v>75</v>
      </c>
      <c r="AF1440" t="s">
        <v>105</v>
      </c>
      <c r="AG1440">
        <v>3</v>
      </c>
    </row>
    <row r="1441" spans="1:33" x14ac:dyDescent="0.3">
      <c r="A1441">
        <v>1866</v>
      </c>
      <c r="B1441" t="s">
        <v>5638</v>
      </c>
      <c r="C1441" t="s">
        <v>272</v>
      </c>
      <c r="D1441" s="6" t="str">
        <f>CONCATENATE(employee_data36[[#This Row],[FirstName]], "-",employee_data36[[#This Row],[LastName]] )</f>
        <v>Cassie-Nolan</v>
      </c>
      <c r="E1441" s="1">
        <v>44985</v>
      </c>
      <c r="F1441" s="1"/>
      <c r="G1441" s="7" t="str">
        <f>IF(ISBLANK(employee_data36[[#This Row],[ExitDate]]),"Yes","")</f>
        <v>Yes</v>
      </c>
      <c r="H1441" t="s">
        <v>28</v>
      </c>
      <c r="I1441" t="s">
        <v>5639</v>
      </c>
      <c r="J1441" t="s">
        <v>5640</v>
      </c>
      <c r="K1441" t="s">
        <v>50</v>
      </c>
      <c r="L1441" t="s">
        <v>32</v>
      </c>
      <c r="M1441" s="6" t="str">
        <f>IF(ISBLANK(employee_data36[[#This Row],[ExitDate]]),"1","0")</f>
        <v>1</v>
      </c>
      <c r="N1441" s="6" t="str">
        <f>IF(employee_data36[[#This Row],[EmployeeStatus]]="Active", "Active", "Tidak Active")</f>
        <v>Active</v>
      </c>
      <c r="O1441" t="s">
        <v>33</v>
      </c>
      <c r="P1441" t="s">
        <v>51</v>
      </c>
      <c r="Q1441" t="s">
        <v>35</v>
      </c>
      <c r="R1441" t="s">
        <v>36</v>
      </c>
      <c r="S1441" t="s">
        <v>37</v>
      </c>
      <c r="T1441" t="s">
        <v>38</v>
      </c>
      <c r="U1441" t="s">
        <v>90</v>
      </c>
      <c r="V1441" s="1">
        <v>29363</v>
      </c>
      <c r="W1441" s="6">
        <f>DATEDIF(employee_data36[[#This Row],[DOB]],DATE(2023, 1, 1), "Y")</f>
        <v>42</v>
      </c>
      <c r="X1441" s="6" t="str">
        <f>IF(employee_data3[[#This Row],[Age]]&lt;=25, "Remaja", IF(employee_data3[[#This Row],[Age]]&lt;=55, "Dewasa", "Lansia"))</f>
        <v>Dewasa</v>
      </c>
      <c r="Y1441" s="7" t="str">
        <f>CONCATENATE(employee_data36[[#This Row],[First-LastName]]," ",employee_data36[[#This Row],[DOB]])</f>
        <v>Cassie-Nolan 29363</v>
      </c>
      <c r="Z1441" t="s">
        <v>40</v>
      </c>
      <c r="AA1441" t="s">
        <v>216</v>
      </c>
      <c r="AB1441" t="s">
        <v>55</v>
      </c>
      <c r="AC1441">
        <v>81653</v>
      </c>
      <c r="AD1441" t="s">
        <v>128</v>
      </c>
      <c r="AE1441" t="s">
        <v>104</v>
      </c>
      <c r="AF1441" t="s">
        <v>105</v>
      </c>
      <c r="AG1441">
        <v>3</v>
      </c>
    </row>
    <row r="1442" spans="1:33" x14ac:dyDescent="0.3">
      <c r="A1442">
        <v>1867</v>
      </c>
      <c r="B1442" t="s">
        <v>5117</v>
      </c>
      <c r="C1442" t="s">
        <v>408</v>
      </c>
      <c r="D1442" s="6" t="str">
        <f>CONCATENATE(employee_data36[[#This Row],[FirstName]], "-",employee_data36[[#This Row],[LastName]] )</f>
        <v>Mauricio-Buchanan</v>
      </c>
      <c r="E1442" s="1">
        <v>44205</v>
      </c>
      <c r="F1442" s="1">
        <v>44425</v>
      </c>
      <c r="G1442" s="7" t="str">
        <f>IF(ISBLANK(employee_data36[[#This Row],[ExitDate]]),"Yes","")</f>
        <v/>
      </c>
      <c r="H1442" t="s">
        <v>28</v>
      </c>
      <c r="I1442" t="s">
        <v>5641</v>
      </c>
      <c r="J1442" t="s">
        <v>5642</v>
      </c>
      <c r="K1442" t="s">
        <v>139</v>
      </c>
      <c r="L1442" t="s">
        <v>32</v>
      </c>
      <c r="M1442" s="6" t="str">
        <f>IF(ISBLANK(employee_data36[[#This Row],[ExitDate]]),"1","0")</f>
        <v>0</v>
      </c>
      <c r="N1442" s="6" t="str">
        <f>IF(employee_data36[[#This Row],[EmployeeStatus]]="Active", "Active", "Tidak Active")</f>
        <v>Active</v>
      </c>
      <c r="O1442" t="s">
        <v>63</v>
      </c>
      <c r="P1442" t="s">
        <v>64</v>
      </c>
      <c r="Q1442" t="s">
        <v>35</v>
      </c>
      <c r="R1442" t="s">
        <v>99</v>
      </c>
      <c r="S1442" t="s">
        <v>5643</v>
      </c>
      <c r="T1442" t="s">
        <v>38</v>
      </c>
      <c r="U1442" t="s">
        <v>111</v>
      </c>
      <c r="V1442" s="1">
        <v>15646</v>
      </c>
      <c r="W1442" s="6">
        <f>DATEDIF(employee_data36[[#This Row],[DOB]],DATE(2023, 1, 1), "Y")</f>
        <v>80</v>
      </c>
      <c r="X1442" s="6" t="str">
        <f>IF(employee_data3[[#This Row],[Age]]&lt;=25, "Remaja", IF(employee_data3[[#This Row],[Age]]&lt;=55, "Dewasa", "Lansia"))</f>
        <v>Lansia</v>
      </c>
      <c r="Y1442" s="7" t="str">
        <f>CONCATENATE(employee_data36[[#This Row],[First-LastName]]," ",employee_data36[[#This Row],[DOB]])</f>
        <v>Mauricio-Buchanan 15646</v>
      </c>
      <c r="Z1442" t="s">
        <v>40</v>
      </c>
      <c r="AA1442" t="s">
        <v>103</v>
      </c>
      <c r="AB1442" t="s">
        <v>55</v>
      </c>
      <c r="AC1442">
        <v>25698</v>
      </c>
      <c r="AD1442" t="s">
        <v>128</v>
      </c>
      <c r="AE1442" t="s">
        <v>104</v>
      </c>
      <c r="AF1442" t="s">
        <v>236</v>
      </c>
      <c r="AG1442">
        <v>3</v>
      </c>
    </row>
    <row r="1443" spans="1:33" x14ac:dyDescent="0.3">
      <c r="A1443">
        <v>1868</v>
      </c>
      <c r="B1443" t="s">
        <v>5644</v>
      </c>
      <c r="C1443" t="s">
        <v>4810</v>
      </c>
      <c r="D1443" s="6" t="str">
        <f>CONCATENATE(employee_data36[[#This Row],[FirstName]], "-",employee_data36[[#This Row],[LastName]] )</f>
        <v>Briana-Wang</v>
      </c>
      <c r="E1443" s="1">
        <v>44642</v>
      </c>
      <c r="F1443" s="1">
        <v>45061</v>
      </c>
      <c r="G1443" s="7" t="str">
        <f>IF(ISBLANK(employee_data36[[#This Row],[ExitDate]]),"Yes","")</f>
        <v/>
      </c>
      <c r="H1443" t="s">
        <v>28</v>
      </c>
      <c r="I1443" t="s">
        <v>5645</v>
      </c>
      <c r="J1443" t="s">
        <v>5646</v>
      </c>
      <c r="K1443" t="s">
        <v>80</v>
      </c>
      <c r="L1443" t="s">
        <v>32</v>
      </c>
      <c r="M1443" s="6" t="str">
        <f>IF(ISBLANK(employee_data36[[#This Row],[ExitDate]]),"1","0")</f>
        <v>0</v>
      </c>
      <c r="N1443" s="6" t="str">
        <f>IF(employee_data36[[#This Row],[EmployeeStatus]]="Active", "Active", "Tidak Active")</f>
        <v>Active</v>
      </c>
      <c r="O1443" t="s">
        <v>52</v>
      </c>
      <c r="P1443" t="s">
        <v>51</v>
      </c>
      <c r="Q1443" t="s">
        <v>63</v>
      </c>
      <c r="R1443" t="s">
        <v>126</v>
      </c>
      <c r="S1443" t="s">
        <v>5647</v>
      </c>
      <c r="T1443" t="s">
        <v>38</v>
      </c>
      <c r="U1443" t="s">
        <v>90</v>
      </c>
      <c r="V1443" s="1">
        <v>36858</v>
      </c>
      <c r="W1443" s="6">
        <f>DATEDIF(employee_data36[[#This Row],[DOB]],DATE(2023, 1, 1), "Y")</f>
        <v>22</v>
      </c>
      <c r="X1443" s="6" t="str">
        <f>IF(employee_data3[[#This Row],[Age]]&lt;=25, "Remaja", IF(employee_data3[[#This Row],[Age]]&lt;=55, "Dewasa", "Lansia"))</f>
        <v>Remaja</v>
      </c>
      <c r="Y1443" s="7" t="str">
        <f>CONCATENATE(employee_data36[[#This Row],[First-LastName]]," ",employee_data36[[#This Row],[DOB]])</f>
        <v>Briana-Wang 36858</v>
      </c>
      <c r="Z1443" t="s">
        <v>40</v>
      </c>
      <c r="AA1443" t="s">
        <v>83</v>
      </c>
      <c r="AB1443" t="s">
        <v>55</v>
      </c>
      <c r="AC1443">
        <v>6756</v>
      </c>
      <c r="AD1443" t="s">
        <v>93</v>
      </c>
      <c r="AE1443" t="s">
        <v>75</v>
      </c>
      <c r="AF1443" t="s">
        <v>236</v>
      </c>
      <c r="AG1443">
        <v>3</v>
      </c>
    </row>
    <row r="1444" spans="1:33" x14ac:dyDescent="0.3">
      <c r="A1444">
        <v>1869</v>
      </c>
      <c r="B1444" t="s">
        <v>5325</v>
      </c>
      <c r="C1444" t="s">
        <v>1616</v>
      </c>
      <c r="D1444" s="6" t="str">
        <f>CONCATENATE(employee_data36[[#This Row],[FirstName]], "-",employee_data36[[#This Row],[LastName]] )</f>
        <v>Salma-Blackwell</v>
      </c>
      <c r="E1444" s="1">
        <v>43780</v>
      </c>
      <c r="F1444" s="1"/>
      <c r="G1444" s="7" t="str">
        <f>IF(ISBLANK(employee_data36[[#This Row],[ExitDate]]),"Yes","")</f>
        <v>Yes</v>
      </c>
      <c r="H1444" t="s">
        <v>28</v>
      </c>
      <c r="I1444" t="s">
        <v>5648</v>
      </c>
      <c r="J1444" t="s">
        <v>5649</v>
      </c>
      <c r="K1444" t="s">
        <v>168</v>
      </c>
      <c r="L1444" t="s">
        <v>32</v>
      </c>
      <c r="M1444" s="6" t="str">
        <f>IF(ISBLANK(employee_data36[[#This Row],[ExitDate]]),"1","0")</f>
        <v>1</v>
      </c>
      <c r="N1444" s="6" t="str">
        <f>IF(employee_data36[[#This Row],[EmployeeStatus]]="Active", "Active", "Tidak Active")</f>
        <v>Active</v>
      </c>
      <c r="O1444" t="s">
        <v>52</v>
      </c>
      <c r="P1444" t="s">
        <v>34</v>
      </c>
      <c r="Q1444" t="s">
        <v>35</v>
      </c>
      <c r="R1444" t="s">
        <v>36</v>
      </c>
      <c r="S1444" t="s">
        <v>37</v>
      </c>
      <c r="T1444" t="s">
        <v>38</v>
      </c>
      <c r="U1444" t="s">
        <v>332</v>
      </c>
      <c r="V1444" s="1">
        <v>29976</v>
      </c>
      <c r="W1444" s="6">
        <f>DATEDIF(employee_data36[[#This Row],[DOB]],DATE(2023, 1, 1), "Y")</f>
        <v>40</v>
      </c>
      <c r="X1444" s="6" t="str">
        <f>IF(employee_data3[[#This Row],[Age]]&lt;=25, "Remaja", IF(employee_data3[[#This Row],[Age]]&lt;=55, "Dewasa", "Lansia"))</f>
        <v>Dewasa</v>
      </c>
      <c r="Y1444" s="7" t="str">
        <f>CONCATENATE(employee_data36[[#This Row],[First-LastName]]," ",employee_data36[[#This Row],[DOB]])</f>
        <v>Salma-Blackwell 29976</v>
      </c>
      <c r="Z1444" t="s">
        <v>40</v>
      </c>
      <c r="AA1444" t="s">
        <v>226</v>
      </c>
      <c r="AB1444" t="s">
        <v>42</v>
      </c>
      <c r="AC1444">
        <v>70511</v>
      </c>
      <c r="AD1444" t="s">
        <v>128</v>
      </c>
      <c r="AE1444" t="s">
        <v>84</v>
      </c>
      <c r="AF1444" t="s">
        <v>105</v>
      </c>
      <c r="AG1444">
        <v>3</v>
      </c>
    </row>
    <row r="1445" spans="1:33" x14ac:dyDescent="0.3">
      <c r="A1445">
        <v>1870</v>
      </c>
      <c r="B1445" t="s">
        <v>5650</v>
      </c>
      <c r="C1445" t="s">
        <v>1405</v>
      </c>
      <c r="D1445" s="6" t="str">
        <f>CONCATENATE(employee_data36[[#This Row],[FirstName]], "-",employee_data36[[#This Row],[LastName]] )</f>
        <v>Shelby-Frazier</v>
      </c>
      <c r="E1445" s="1">
        <v>44838</v>
      </c>
      <c r="F1445" s="1"/>
      <c r="G1445" s="7" t="str">
        <f>IF(ISBLANK(employee_data36[[#This Row],[ExitDate]]),"Yes","")</f>
        <v>Yes</v>
      </c>
      <c r="H1445" t="s">
        <v>28</v>
      </c>
      <c r="I1445" t="s">
        <v>5651</v>
      </c>
      <c r="J1445" t="s">
        <v>5652</v>
      </c>
      <c r="K1445" t="s">
        <v>98</v>
      </c>
      <c r="L1445" t="s">
        <v>32</v>
      </c>
      <c r="M1445" s="6" t="str">
        <f>IF(ISBLANK(employee_data36[[#This Row],[ExitDate]]),"1","0")</f>
        <v>1</v>
      </c>
      <c r="N1445" s="6" t="str">
        <f>IF(employee_data36[[#This Row],[EmployeeStatus]]="Active", "Active", "Tidak Active")</f>
        <v>Active</v>
      </c>
      <c r="O1445" t="s">
        <v>33</v>
      </c>
      <c r="P1445" t="s">
        <v>64</v>
      </c>
      <c r="Q1445" t="s">
        <v>63</v>
      </c>
      <c r="R1445" t="s">
        <v>36</v>
      </c>
      <c r="S1445" t="s">
        <v>37</v>
      </c>
      <c r="T1445" t="s">
        <v>38</v>
      </c>
      <c r="U1445" t="s">
        <v>111</v>
      </c>
      <c r="V1445" s="1">
        <v>33694</v>
      </c>
      <c r="W1445" s="6">
        <f>DATEDIF(employee_data36[[#This Row],[DOB]],DATE(2023, 1, 1), "Y")</f>
        <v>30</v>
      </c>
      <c r="X1445" s="6" t="str">
        <f>IF(employee_data3[[#This Row],[Age]]&lt;=25, "Remaja", IF(employee_data3[[#This Row],[Age]]&lt;=55, "Dewasa", "Lansia"))</f>
        <v>Dewasa</v>
      </c>
      <c r="Y1445" s="7" t="str">
        <f>CONCATENATE(employee_data36[[#This Row],[First-LastName]]," ",employee_data36[[#This Row],[DOB]])</f>
        <v>Shelby-Frazier 33694</v>
      </c>
      <c r="Z1445" t="s">
        <v>40</v>
      </c>
      <c r="AA1445" t="s">
        <v>113</v>
      </c>
      <c r="AB1445" t="s">
        <v>42</v>
      </c>
      <c r="AC1445">
        <v>73361</v>
      </c>
      <c r="AD1445" t="s">
        <v>56</v>
      </c>
      <c r="AE1445" t="s">
        <v>84</v>
      </c>
      <c r="AF1445" t="s">
        <v>45</v>
      </c>
      <c r="AG1445">
        <v>3</v>
      </c>
    </row>
    <row r="1446" spans="1:33" x14ac:dyDescent="0.3">
      <c r="A1446">
        <v>1871</v>
      </c>
      <c r="B1446" t="s">
        <v>5653</v>
      </c>
      <c r="C1446" t="s">
        <v>1040</v>
      </c>
      <c r="D1446" s="6" t="str">
        <f>CONCATENATE(employee_data36[[#This Row],[FirstName]], "-",employee_data36[[#This Row],[LastName]] )</f>
        <v>Lindsay-Becker</v>
      </c>
      <c r="E1446" s="1">
        <v>44431</v>
      </c>
      <c r="F1446" s="1"/>
      <c r="G1446" s="7" t="str">
        <f>IF(ISBLANK(employee_data36[[#This Row],[ExitDate]]),"Yes","")</f>
        <v>Yes</v>
      </c>
      <c r="H1446" t="s">
        <v>28</v>
      </c>
      <c r="I1446" t="s">
        <v>5654</v>
      </c>
      <c r="J1446" t="s">
        <v>5655</v>
      </c>
      <c r="K1446" t="s">
        <v>118</v>
      </c>
      <c r="L1446" t="s">
        <v>32</v>
      </c>
      <c r="M1446" s="6" t="str">
        <f>IF(ISBLANK(employee_data36[[#This Row],[ExitDate]]),"1","0")</f>
        <v>1</v>
      </c>
      <c r="N1446" s="6" t="str">
        <f>IF(employee_data36[[#This Row],[EmployeeStatus]]="Active", "Active", "Tidak Active")</f>
        <v>Active</v>
      </c>
      <c r="O1446" t="s">
        <v>33</v>
      </c>
      <c r="P1446" t="s">
        <v>34</v>
      </c>
      <c r="Q1446" t="s">
        <v>63</v>
      </c>
      <c r="R1446" t="s">
        <v>36</v>
      </c>
      <c r="S1446" t="s">
        <v>37</v>
      </c>
      <c r="T1446" t="s">
        <v>38</v>
      </c>
      <c r="U1446" t="s">
        <v>305</v>
      </c>
      <c r="V1446" s="1">
        <v>35286</v>
      </c>
      <c r="W1446" s="6">
        <f>DATEDIF(employee_data36[[#This Row],[DOB]],DATE(2023, 1, 1), "Y")</f>
        <v>26</v>
      </c>
      <c r="X1446" s="6" t="str">
        <f>IF(employee_data3[[#This Row],[Age]]&lt;=25, "Remaja", IF(employee_data3[[#This Row],[Age]]&lt;=55, "Dewasa", "Lansia"))</f>
        <v>Dewasa</v>
      </c>
      <c r="Y1446" s="7" t="str">
        <f>CONCATENATE(employee_data36[[#This Row],[First-LastName]]," ",employee_data36[[#This Row],[DOB]])</f>
        <v>Lindsay-Becker 35286</v>
      </c>
      <c r="Z1446" t="s">
        <v>40</v>
      </c>
      <c r="AA1446" t="s">
        <v>83</v>
      </c>
      <c r="AB1446" t="s">
        <v>42</v>
      </c>
      <c r="AC1446">
        <v>51310</v>
      </c>
      <c r="AD1446" t="s">
        <v>43</v>
      </c>
      <c r="AE1446" t="s">
        <v>44</v>
      </c>
      <c r="AF1446" t="s">
        <v>45</v>
      </c>
      <c r="AG1446">
        <v>3</v>
      </c>
    </row>
    <row r="1447" spans="1:33" x14ac:dyDescent="0.3">
      <c r="A1447">
        <v>1872</v>
      </c>
      <c r="B1447" t="s">
        <v>5656</v>
      </c>
      <c r="C1447" t="s">
        <v>3579</v>
      </c>
      <c r="D1447" s="6" t="str">
        <f>CONCATENATE(employee_data36[[#This Row],[FirstName]], "-",employee_data36[[#This Row],[LastName]] )</f>
        <v>Reyna-Good</v>
      </c>
      <c r="E1447" s="1">
        <v>44900</v>
      </c>
      <c r="F1447" s="1">
        <v>45095</v>
      </c>
      <c r="G1447" s="7" t="str">
        <f>IF(ISBLANK(employee_data36[[#This Row],[ExitDate]]),"Yes","")</f>
        <v/>
      </c>
      <c r="H1447" t="s">
        <v>28</v>
      </c>
      <c r="I1447" t="s">
        <v>5657</v>
      </c>
      <c r="J1447" t="s">
        <v>5658</v>
      </c>
      <c r="K1447" t="s">
        <v>62</v>
      </c>
      <c r="L1447" t="s">
        <v>32</v>
      </c>
      <c r="M1447" s="6" t="str">
        <f>IF(ISBLANK(employee_data36[[#This Row],[ExitDate]]),"1","0")</f>
        <v>0</v>
      </c>
      <c r="N1447" s="6" t="str">
        <f>IF(employee_data36[[#This Row],[EmployeeStatus]]="Active", "Active", "Tidak Active")</f>
        <v>Active</v>
      </c>
      <c r="O1447" t="s">
        <v>63</v>
      </c>
      <c r="P1447" t="s">
        <v>64</v>
      </c>
      <c r="Q1447" t="s">
        <v>35</v>
      </c>
      <c r="R1447" t="s">
        <v>140</v>
      </c>
      <c r="S1447" t="s">
        <v>5659</v>
      </c>
      <c r="T1447" t="s">
        <v>38</v>
      </c>
      <c r="U1447" t="s">
        <v>90</v>
      </c>
      <c r="V1447" s="1">
        <v>26654</v>
      </c>
      <c r="W1447" s="6">
        <f>DATEDIF(employee_data36[[#This Row],[DOB]],DATE(2023, 1, 1), "Y")</f>
        <v>50</v>
      </c>
      <c r="X1447" s="6" t="str">
        <f>IF(employee_data3[[#This Row],[Age]]&lt;=25, "Remaja", IF(employee_data3[[#This Row],[Age]]&lt;=55, "Dewasa", "Lansia"))</f>
        <v>Dewasa</v>
      </c>
      <c r="Y1447" s="7" t="str">
        <f>CONCATENATE(employee_data36[[#This Row],[First-LastName]]," ",employee_data36[[#This Row],[DOB]])</f>
        <v>Reyna-Good 26654</v>
      </c>
      <c r="Z1447" t="s">
        <v>40</v>
      </c>
      <c r="AA1447" t="s">
        <v>83</v>
      </c>
      <c r="AB1447" t="s">
        <v>42</v>
      </c>
      <c r="AC1447">
        <v>64371</v>
      </c>
      <c r="AD1447" t="s">
        <v>56</v>
      </c>
      <c r="AE1447" t="s">
        <v>84</v>
      </c>
      <c r="AF1447" t="s">
        <v>45</v>
      </c>
      <c r="AG1447">
        <v>3</v>
      </c>
    </row>
    <row r="1448" spans="1:33" x14ac:dyDescent="0.3">
      <c r="A1448">
        <v>1873</v>
      </c>
      <c r="B1448" t="s">
        <v>5660</v>
      </c>
      <c r="C1448" t="s">
        <v>3576</v>
      </c>
      <c r="D1448" s="6" t="str">
        <f>CONCATENATE(employee_data36[[#This Row],[FirstName]], "-",employee_data36[[#This Row],[LastName]] )</f>
        <v>Nathalie-Rivera</v>
      </c>
      <c r="E1448" s="1">
        <v>43666</v>
      </c>
      <c r="F1448" s="1">
        <v>43705</v>
      </c>
      <c r="G1448" s="7" t="str">
        <f>IF(ISBLANK(employee_data36[[#This Row],[ExitDate]]),"Yes","")</f>
        <v/>
      </c>
      <c r="H1448" t="s">
        <v>728</v>
      </c>
      <c r="I1448" t="s">
        <v>5661</v>
      </c>
      <c r="J1448" t="s">
        <v>5662</v>
      </c>
      <c r="K1448" t="s">
        <v>89</v>
      </c>
      <c r="L1448" t="s">
        <v>32</v>
      </c>
      <c r="M1448" s="6" t="str">
        <f>IF(ISBLANK(employee_data36[[#This Row],[ExitDate]]),"1","0")</f>
        <v>0</v>
      </c>
      <c r="N1448" s="6" t="str">
        <f>IF(employee_data36[[#This Row],[EmployeeStatus]]="Active", "Active", "Tidak Active")</f>
        <v>Active</v>
      </c>
      <c r="O1448" t="s">
        <v>33</v>
      </c>
      <c r="P1448" t="s">
        <v>34</v>
      </c>
      <c r="Q1448" t="s">
        <v>35</v>
      </c>
      <c r="R1448" t="s">
        <v>99</v>
      </c>
      <c r="S1448" t="s">
        <v>5663</v>
      </c>
      <c r="T1448" t="s">
        <v>38</v>
      </c>
      <c r="U1448" t="s">
        <v>111</v>
      </c>
      <c r="V1448" s="1">
        <v>21938</v>
      </c>
      <c r="W1448" s="6">
        <f>DATEDIF(employee_data36[[#This Row],[DOB]],DATE(2023, 1, 1), "Y")</f>
        <v>62</v>
      </c>
      <c r="X1448" s="6" t="str">
        <f>IF(employee_data3[[#This Row],[Age]]&lt;=25, "Remaja", IF(employee_data3[[#This Row],[Age]]&lt;=55, "Dewasa", "Lansia"))</f>
        <v>Lansia</v>
      </c>
      <c r="Y1448" s="7" t="str">
        <f>CONCATENATE(employee_data36[[#This Row],[First-LastName]]," ",employee_data36[[#This Row],[DOB]])</f>
        <v>Nathalie-Rivera 21938</v>
      </c>
      <c r="Z1448" t="s">
        <v>40</v>
      </c>
      <c r="AA1448" t="s">
        <v>103</v>
      </c>
      <c r="AB1448" t="s">
        <v>42</v>
      </c>
      <c r="AC1448">
        <v>76588</v>
      </c>
      <c r="AD1448" t="s">
        <v>93</v>
      </c>
      <c r="AE1448" t="s">
        <v>84</v>
      </c>
      <c r="AF1448" t="s">
        <v>45</v>
      </c>
      <c r="AG1448">
        <v>3</v>
      </c>
    </row>
    <row r="1449" spans="1:33" x14ac:dyDescent="0.3">
      <c r="A1449">
        <v>1874</v>
      </c>
      <c r="B1449" t="s">
        <v>5664</v>
      </c>
      <c r="C1449" t="s">
        <v>4369</v>
      </c>
      <c r="D1449" s="6" t="str">
        <f>CONCATENATE(employee_data36[[#This Row],[FirstName]], "-",employee_data36[[#This Row],[LastName]] )</f>
        <v>Saniyah-Schroeder</v>
      </c>
      <c r="E1449" s="1">
        <v>44505</v>
      </c>
      <c r="F1449" s="1"/>
      <c r="G1449" s="7" t="str">
        <f>IF(ISBLANK(employee_data36[[#This Row],[ExitDate]]),"Yes","")</f>
        <v>Yes</v>
      </c>
      <c r="H1449" t="s">
        <v>728</v>
      </c>
      <c r="I1449" t="s">
        <v>5665</v>
      </c>
      <c r="J1449" t="s">
        <v>5666</v>
      </c>
      <c r="K1449" t="s">
        <v>31</v>
      </c>
      <c r="L1449" t="s">
        <v>32</v>
      </c>
      <c r="M1449" s="6" t="str">
        <f>IF(ISBLANK(employee_data36[[#This Row],[ExitDate]]),"1","0")</f>
        <v>1</v>
      </c>
      <c r="N1449" s="6" t="str">
        <f>IF(employee_data36[[#This Row],[EmployeeStatus]]="Active", "Active", "Tidak Active")</f>
        <v>Active</v>
      </c>
      <c r="O1449" t="s">
        <v>63</v>
      </c>
      <c r="P1449" t="s">
        <v>64</v>
      </c>
      <c r="Q1449" t="s">
        <v>52</v>
      </c>
      <c r="R1449" t="s">
        <v>36</v>
      </c>
      <c r="S1449" t="s">
        <v>37</v>
      </c>
      <c r="T1449" t="s">
        <v>38</v>
      </c>
      <c r="U1449" t="s">
        <v>1012</v>
      </c>
      <c r="V1449" s="1">
        <v>22258</v>
      </c>
      <c r="W1449" s="6">
        <f>DATEDIF(employee_data36[[#This Row],[DOB]],DATE(2023, 1, 1), "Y")</f>
        <v>62</v>
      </c>
      <c r="X1449" s="6" t="str">
        <f>IF(employee_data3[[#This Row],[Age]]&lt;=25, "Remaja", IF(employee_data3[[#This Row],[Age]]&lt;=55, "Dewasa", "Lansia"))</f>
        <v>Lansia</v>
      </c>
      <c r="Y1449" s="7" t="str">
        <f>CONCATENATE(employee_data36[[#This Row],[First-LastName]]," ",employee_data36[[#This Row],[DOB]])</f>
        <v>Saniyah-Schroeder 22258</v>
      </c>
      <c r="Z1449" t="s">
        <v>40</v>
      </c>
      <c r="AA1449" t="s">
        <v>103</v>
      </c>
      <c r="AB1449" t="s">
        <v>55</v>
      </c>
      <c r="AC1449">
        <v>35018</v>
      </c>
      <c r="AD1449" t="s">
        <v>128</v>
      </c>
      <c r="AE1449" t="s">
        <v>44</v>
      </c>
      <c r="AF1449" t="s">
        <v>45</v>
      </c>
      <c r="AG1449">
        <v>3</v>
      </c>
    </row>
    <row r="1450" spans="1:33" x14ac:dyDescent="0.3">
      <c r="A1450">
        <v>1875</v>
      </c>
      <c r="B1450" t="s">
        <v>2529</v>
      </c>
      <c r="C1450" t="s">
        <v>958</v>
      </c>
      <c r="D1450" s="6" t="str">
        <f>CONCATENATE(employee_data36[[#This Row],[FirstName]], "-",employee_data36[[#This Row],[LastName]] )</f>
        <v>Taylor-Mann</v>
      </c>
      <c r="E1450" s="1">
        <v>44200</v>
      </c>
      <c r="F1450" s="1">
        <v>44989</v>
      </c>
      <c r="G1450" s="7" t="str">
        <f>IF(ISBLANK(employee_data36[[#This Row],[ExitDate]]),"Yes","")</f>
        <v/>
      </c>
      <c r="H1450" t="s">
        <v>728</v>
      </c>
      <c r="I1450" t="s">
        <v>5667</v>
      </c>
      <c r="J1450" t="s">
        <v>5668</v>
      </c>
      <c r="K1450" t="s">
        <v>50</v>
      </c>
      <c r="L1450" t="s">
        <v>745</v>
      </c>
      <c r="M1450" s="6" t="str">
        <f>IF(ISBLANK(employee_data36[[#This Row],[ExitDate]]),"1","0")</f>
        <v>0</v>
      </c>
      <c r="N1450" s="6" t="str">
        <f>IF(employee_data36[[#This Row],[EmployeeStatus]]="Active", "Active", "Tidak Active")</f>
        <v>Tidak Active</v>
      </c>
      <c r="O1450" t="s">
        <v>63</v>
      </c>
      <c r="P1450" t="s">
        <v>34</v>
      </c>
      <c r="Q1450" t="s">
        <v>63</v>
      </c>
      <c r="R1450" t="s">
        <v>99</v>
      </c>
      <c r="S1450" t="s">
        <v>5669</v>
      </c>
      <c r="T1450" t="s">
        <v>38</v>
      </c>
      <c r="U1450" t="s">
        <v>81</v>
      </c>
      <c r="V1450" s="1">
        <v>19572</v>
      </c>
      <c r="W1450" s="6">
        <f>DATEDIF(employee_data36[[#This Row],[DOB]],DATE(2023, 1, 1), "Y")</f>
        <v>69</v>
      </c>
      <c r="X1450" s="6" t="str">
        <f>IF(employee_data3[[#This Row],[Age]]&lt;=25, "Remaja", IF(employee_data3[[#This Row],[Age]]&lt;=55, "Dewasa", "Lansia"))</f>
        <v>Lansia</v>
      </c>
      <c r="Y1450" s="7" t="str">
        <f>CONCATENATE(employee_data36[[#This Row],[First-LastName]]," ",employee_data36[[#This Row],[DOB]])</f>
        <v>Taylor-Mann 19572</v>
      </c>
      <c r="Z1450" t="s">
        <v>40</v>
      </c>
      <c r="AA1450" t="s">
        <v>226</v>
      </c>
      <c r="AB1450" t="s">
        <v>55</v>
      </c>
      <c r="AC1450">
        <v>24806</v>
      </c>
      <c r="AD1450" t="s">
        <v>74</v>
      </c>
      <c r="AE1450" t="s">
        <v>75</v>
      </c>
      <c r="AF1450" t="s">
        <v>45</v>
      </c>
      <c r="AG1450">
        <v>3</v>
      </c>
    </row>
    <row r="1451" spans="1:33" x14ac:dyDescent="0.3">
      <c r="A1451">
        <v>1876</v>
      </c>
      <c r="B1451" t="s">
        <v>5670</v>
      </c>
      <c r="C1451" t="s">
        <v>1443</v>
      </c>
      <c r="D1451" s="6" t="str">
        <f>CONCATENATE(employee_data36[[#This Row],[FirstName]], "-",employee_data36[[#This Row],[LastName]] )</f>
        <v>Rylee-Stevenson</v>
      </c>
      <c r="E1451" s="1">
        <v>44848</v>
      </c>
      <c r="F1451" s="1">
        <v>44987</v>
      </c>
      <c r="G1451" s="7" t="str">
        <f>IF(ISBLANK(employee_data36[[#This Row],[ExitDate]]),"Yes","")</f>
        <v/>
      </c>
      <c r="H1451" t="s">
        <v>728</v>
      </c>
      <c r="I1451" t="s">
        <v>5671</v>
      </c>
      <c r="J1451" t="s">
        <v>5672</v>
      </c>
      <c r="K1451" t="s">
        <v>139</v>
      </c>
      <c r="L1451" t="s">
        <v>1805</v>
      </c>
      <c r="M1451" s="6" t="str">
        <f>IF(ISBLANK(employee_data36[[#This Row],[ExitDate]]),"1","0")</f>
        <v>0</v>
      </c>
      <c r="N1451" s="6" t="str">
        <f>IF(employee_data36[[#This Row],[EmployeeStatus]]="Active", "Active", "Tidak Active")</f>
        <v>Tidak Active</v>
      </c>
      <c r="O1451" t="s">
        <v>63</v>
      </c>
      <c r="P1451" t="s">
        <v>51</v>
      </c>
      <c r="Q1451" t="s">
        <v>52</v>
      </c>
      <c r="R1451" t="s">
        <v>126</v>
      </c>
      <c r="S1451" t="s">
        <v>5673</v>
      </c>
      <c r="T1451" t="s">
        <v>38</v>
      </c>
      <c r="U1451" t="s">
        <v>90</v>
      </c>
      <c r="V1451" s="1">
        <v>16000</v>
      </c>
      <c r="W1451" s="6">
        <f>DATEDIF(employee_data36[[#This Row],[DOB]],DATE(2023, 1, 1), "Y")</f>
        <v>79</v>
      </c>
      <c r="X1451" s="6" t="str">
        <f>IF(employee_data3[[#This Row],[Age]]&lt;=25, "Remaja", IF(employee_data3[[#This Row],[Age]]&lt;=55, "Dewasa", "Lansia"))</f>
        <v>Lansia</v>
      </c>
      <c r="Y1451" s="7" t="str">
        <f>CONCATENATE(employee_data36[[#This Row],[First-LastName]]," ",employee_data36[[#This Row],[DOB]])</f>
        <v>Rylee-Stevenson 16000</v>
      </c>
      <c r="Z1451" t="s">
        <v>40</v>
      </c>
      <c r="AA1451" t="s">
        <v>216</v>
      </c>
      <c r="AB1451" t="s">
        <v>42</v>
      </c>
      <c r="AC1451">
        <v>40691</v>
      </c>
      <c r="AD1451" t="s">
        <v>56</v>
      </c>
      <c r="AE1451" t="s">
        <v>75</v>
      </c>
      <c r="AF1451" t="s">
        <v>45</v>
      </c>
      <c r="AG1451">
        <v>3</v>
      </c>
    </row>
    <row r="1452" spans="1:33" x14ac:dyDescent="0.3">
      <c r="A1452">
        <v>1877</v>
      </c>
      <c r="B1452" t="s">
        <v>5674</v>
      </c>
      <c r="C1452" t="s">
        <v>3674</v>
      </c>
      <c r="D1452" s="6" t="str">
        <f>CONCATENATE(employee_data36[[#This Row],[FirstName]], "-",employee_data36[[#This Row],[LastName]] )</f>
        <v>Waylon-Pennington</v>
      </c>
      <c r="E1452" s="1">
        <v>44499</v>
      </c>
      <c r="F1452" s="1"/>
      <c r="G1452" s="7" t="str">
        <f>IF(ISBLANK(employee_data36[[#This Row],[ExitDate]]),"Yes","")</f>
        <v>Yes</v>
      </c>
      <c r="H1452" t="s">
        <v>728</v>
      </c>
      <c r="I1452" t="s">
        <v>5675</v>
      </c>
      <c r="J1452" t="s">
        <v>5676</v>
      </c>
      <c r="K1452" t="s">
        <v>118</v>
      </c>
      <c r="L1452" t="s">
        <v>32</v>
      </c>
      <c r="M1452" s="6" t="str">
        <f>IF(ISBLANK(employee_data36[[#This Row],[ExitDate]]),"1","0")</f>
        <v>1</v>
      </c>
      <c r="N1452" s="6" t="str">
        <f>IF(employee_data36[[#This Row],[EmployeeStatus]]="Active", "Active", "Tidak Active")</f>
        <v>Active</v>
      </c>
      <c r="O1452" t="s">
        <v>52</v>
      </c>
      <c r="P1452" t="s">
        <v>51</v>
      </c>
      <c r="Q1452" t="s">
        <v>63</v>
      </c>
      <c r="R1452" t="s">
        <v>36</v>
      </c>
      <c r="S1452" t="s">
        <v>37</v>
      </c>
      <c r="T1452" t="s">
        <v>38</v>
      </c>
      <c r="U1452" t="s">
        <v>81</v>
      </c>
      <c r="V1452" s="1">
        <v>22418</v>
      </c>
      <c r="W1452" s="6">
        <f>DATEDIF(employee_data36[[#This Row],[DOB]],DATE(2023, 1, 1), "Y")</f>
        <v>61</v>
      </c>
      <c r="X1452" s="6" t="str">
        <f>IF(employee_data3[[#This Row],[Age]]&lt;=25, "Remaja", IF(employee_data3[[#This Row],[Age]]&lt;=55, "Dewasa", "Lansia"))</f>
        <v>Lansia</v>
      </c>
      <c r="Y1452" s="7" t="str">
        <f>CONCATENATE(employee_data36[[#This Row],[First-LastName]]," ",employee_data36[[#This Row],[DOB]])</f>
        <v>Waylon-Pennington 22418</v>
      </c>
      <c r="Z1452" t="s">
        <v>40</v>
      </c>
      <c r="AA1452" t="s">
        <v>226</v>
      </c>
      <c r="AB1452" t="s">
        <v>55</v>
      </c>
      <c r="AC1452">
        <v>5750</v>
      </c>
      <c r="AD1452" t="s">
        <v>128</v>
      </c>
      <c r="AE1452" t="s">
        <v>84</v>
      </c>
      <c r="AF1452" t="s">
        <v>45</v>
      </c>
      <c r="AG1452">
        <v>3</v>
      </c>
    </row>
    <row r="1453" spans="1:33" x14ac:dyDescent="0.3">
      <c r="A1453">
        <v>1878</v>
      </c>
      <c r="B1453" t="s">
        <v>5677</v>
      </c>
      <c r="C1453" t="s">
        <v>3365</v>
      </c>
      <c r="D1453" s="6" t="str">
        <f>CONCATENATE(employee_data36[[#This Row],[FirstName]], "-",employee_data36[[#This Row],[LastName]] )</f>
        <v>Kobe-Crosby</v>
      </c>
      <c r="E1453" s="1">
        <v>44836</v>
      </c>
      <c r="F1453" s="1">
        <v>45105</v>
      </c>
      <c r="G1453" s="7" t="str">
        <f>IF(ISBLANK(employee_data36[[#This Row],[ExitDate]]),"Yes","")</f>
        <v/>
      </c>
      <c r="H1453" t="s">
        <v>28</v>
      </c>
      <c r="I1453" t="s">
        <v>5678</v>
      </c>
      <c r="J1453" t="s">
        <v>5679</v>
      </c>
      <c r="K1453" t="s">
        <v>98</v>
      </c>
      <c r="L1453" t="s">
        <v>32</v>
      </c>
      <c r="M1453" s="6" t="str">
        <f>IF(ISBLANK(employee_data36[[#This Row],[ExitDate]]),"1","0")</f>
        <v>0</v>
      </c>
      <c r="N1453" s="6" t="str">
        <f>IF(employee_data36[[#This Row],[EmployeeStatus]]="Active", "Active", "Tidak Active")</f>
        <v>Active</v>
      </c>
      <c r="O1453" t="s">
        <v>52</v>
      </c>
      <c r="P1453" t="s">
        <v>64</v>
      </c>
      <c r="Q1453" t="s">
        <v>52</v>
      </c>
      <c r="R1453" t="s">
        <v>175</v>
      </c>
      <c r="S1453" t="s">
        <v>5680</v>
      </c>
      <c r="T1453" t="s">
        <v>38</v>
      </c>
      <c r="U1453" t="s">
        <v>148</v>
      </c>
      <c r="V1453" s="1">
        <v>37059</v>
      </c>
      <c r="W1453" s="6">
        <f>DATEDIF(employee_data36[[#This Row],[DOB]],DATE(2023, 1, 1), "Y")</f>
        <v>21</v>
      </c>
      <c r="X1453" s="6" t="str">
        <f>IF(employee_data3[[#This Row],[Age]]&lt;=25, "Remaja", IF(employee_data3[[#This Row],[Age]]&lt;=55, "Dewasa", "Lansia"))</f>
        <v>Remaja</v>
      </c>
      <c r="Y1453" s="7" t="str">
        <f>CONCATENATE(employee_data36[[#This Row],[First-LastName]]," ",employee_data36[[#This Row],[DOB]])</f>
        <v>Kobe-Crosby 37059</v>
      </c>
      <c r="Z1453" t="s">
        <v>40</v>
      </c>
      <c r="AA1453" t="s">
        <v>243</v>
      </c>
      <c r="AB1453" t="s">
        <v>42</v>
      </c>
      <c r="AC1453">
        <v>78562</v>
      </c>
      <c r="AD1453" t="s">
        <v>43</v>
      </c>
      <c r="AE1453" t="s">
        <v>75</v>
      </c>
      <c r="AF1453" t="s">
        <v>45</v>
      </c>
      <c r="AG1453">
        <v>3</v>
      </c>
    </row>
    <row r="1454" spans="1:33" x14ac:dyDescent="0.3">
      <c r="A1454">
        <v>1879</v>
      </c>
      <c r="B1454" t="s">
        <v>2476</v>
      </c>
      <c r="C1454" t="s">
        <v>5681</v>
      </c>
      <c r="D1454" s="6" t="str">
        <f>CONCATENATE(employee_data36[[#This Row],[FirstName]], "-",employee_data36[[#This Row],[LastName]] )</f>
        <v>Carmen-Davidson</v>
      </c>
      <c r="E1454" s="1">
        <v>43429</v>
      </c>
      <c r="F1454" s="1">
        <v>43996</v>
      </c>
      <c r="G1454" s="7" t="str">
        <f>IF(ISBLANK(employee_data36[[#This Row],[ExitDate]]),"Yes","")</f>
        <v/>
      </c>
      <c r="H1454" t="s">
        <v>28</v>
      </c>
      <c r="I1454" t="s">
        <v>5682</v>
      </c>
      <c r="J1454" t="s">
        <v>5683</v>
      </c>
      <c r="K1454" t="s">
        <v>89</v>
      </c>
      <c r="L1454" t="s">
        <v>745</v>
      </c>
      <c r="M1454" s="6" t="str">
        <f>IF(ISBLANK(employee_data36[[#This Row],[ExitDate]]),"1","0")</f>
        <v>0</v>
      </c>
      <c r="N1454" s="6" t="str">
        <f>IF(employee_data36[[#This Row],[EmployeeStatus]]="Active", "Active", "Tidak Active")</f>
        <v>Tidak Active</v>
      </c>
      <c r="O1454" t="s">
        <v>52</v>
      </c>
      <c r="P1454" t="s">
        <v>64</v>
      </c>
      <c r="Q1454" t="s">
        <v>35</v>
      </c>
      <c r="R1454" t="s">
        <v>99</v>
      </c>
      <c r="S1454" t="s">
        <v>5684</v>
      </c>
      <c r="T1454" t="s">
        <v>38</v>
      </c>
      <c r="U1454" t="s">
        <v>111</v>
      </c>
      <c r="V1454" s="1">
        <v>24045</v>
      </c>
      <c r="W1454" s="6">
        <f>DATEDIF(employee_data36[[#This Row],[DOB]],DATE(2023, 1, 1), "Y")</f>
        <v>57</v>
      </c>
      <c r="X1454" s="6" t="str">
        <f>IF(employee_data3[[#This Row],[Age]]&lt;=25, "Remaja", IF(employee_data3[[#This Row],[Age]]&lt;=55, "Dewasa", "Lansia"))</f>
        <v>Lansia</v>
      </c>
      <c r="Y1454" s="7" t="str">
        <f>CONCATENATE(employee_data36[[#This Row],[First-LastName]]," ",employee_data36[[#This Row],[DOB]])</f>
        <v>Carmen-Davidson 24045</v>
      </c>
      <c r="Z1454" t="s">
        <v>40</v>
      </c>
      <c r="AA1454" t="s">
        <v>113</v>
      </c>
      <c r="AB1454" t="s">
        <v>42</v>
      </c>
      <c r="AC1454">
        <v>56517</v>
      </c>
      <c r="AD1454" t="s">
        <v>93</v>
      </c>
      <c r="AE1454" t="s">
        <v>75</v>
      </c>
      <c r="AF1454" t="s">
        <v>45</v>
      </c>
      <c r="AG1454">
        <v>3</v>
      </c>
    </row>
    <row r="1455" spans="1:33" x14ac:dyDescent="0.3">
      <c r="A1455">
        <v>1880</v>
      </c>
      <c r="B1455" t="s">
        <v>5685</v>
      </c>
      <c r="C1455" t="s">
        <v>2167</v>
      </c>
      <c r="D1455" s="6" t="str">
        <f>CONCATENATE(employee_data36[[#This Row],[FirstName]], "-",employee_data36[[#This Row],[LastName]] )</f>
        <v>Sidney-Moran</v>
      </c>
      <c r="E1455" s="1">
        <v>44386</v>
      </c>
      <c r="F1455" s="1">
        <v>44954</v>
      </c>
      <c r="G1455" s="7" t="str">
        <f>IF(ISBLANK(employee_data36[[#This Row],[ExitDate]]),"Yes","")</f>
        <v/>
      </c>
      <c r="H1455" t="s">
        <v>28</v>
      </c>
      <c r="I1455" t="s">
        <v>5686</v>
      </c>
      <c r="J1455" t="s">
        <v>5687</v>
      </c>
      <c r="K1455" t="s">
        <v>31</v>
      </c>
      <c r="L1455" t="s">
        <v>745</v>
      </c>
      <c r="M1455" s="6" t="str">
        <f>IF(ISBLANK(employee_data36[[#This Row],[ExitDate]]),"1","0")</f>
        <v>0</v>
      </c>
      <c r="N1455" s="6" t="str">
        <f>IF(employee_data36[[#This Row],[EmployeeStatus]]="Active", "Active", "Tidak Active")</f>
        <v>Tidak Active</v>
      </c>
      <c r="O1455" t="s">
        <v>63</v>
      </c>
      <c r="P1455" t="s">
        <v>51</v>
      </c>
      <c r="Q1455" t="s">
        <v>63</v>
      </c>
      <c r="R1455" t="s">
        <v>175</v>
      </c>
      <c r="S1455" t="s">
        <v>5688</v>
      </c>
      <c r="T1455" t="s">
        <v>38</v>
      </c>
      <c r="U1455" t="s">
        <v>177</v>
      </c>
      <c r="V1455" s="1">
        <v>24114</v>
      </c>
      <c r="W1455" s="6">
        <f>DATEDIF(employee_data36[[#This Row],[DOB]],DATE(2023, 1, 1), "Y")</f>
        <v>56</v>
      </c>
      <c r="X1455" s="6" t="str">
        <f>IF(employee_data3[[#This Row],[Age]]&lt;=25, "Remaja", IF(employee_data3[[#This Row],[Age]]&lt;=55, "Dewasa", "Lansia"))</f>
        <v>Lansia</v>
      </c>
      <c r="Y1455" s="7" t="str">
        <f>CONCATENATE(employee_data36[[#This Row],[First-LastName]]," ",employee_data36[[#This Row],[DOB]])</f>
        <v>Sidney-Moran 24114</v>
      </c>
      <c r="Z1455" t="s">
        <v>40</v>
      </c>
      <c r="AA1455" t="s">
        <v>226</v>
      </c>
      <c r="AB1455" t="s">
        <v>42</v>
      </c>
      <c r="AC1455">
        <v>10781</v>
      </c>
      <c r="AD1455" t="s">
        <v>93</v>
      </c>
      <c r="AE1455" t="s">
        <v>44</v>
      </c>
      <c r="AF1455" t="s">
        <v>45</v>
      </c>
      <c r="AG1455">
        <v>3</v>
      </c>
    </row>
    <row r="1456" spans="1:33" x14ac:dyDescent="0.3">
      <c r="A1456">
        <v>1881</v>
      </c>
      <c r="B1456" t="s">
        <v>5689</v>
      </c>
      <c r="C1456" t="s">
        <v>4533</v>
      </c>
      <c r="D1456" s="6" t="str">
        <f>CONCATENATE(employee_data36[[#This Row],[FirstName]], "-",employee_data36[[#This Row],[LastName]] )</f>
        <v>Alena-Bonilla</v>
      </c>
      <c r="E1456" s="1">
        <v>43586</v>
      </c>
      <c r="F1456" s="1"/>
      <c r="G1456" s="7" t="str">
        <f>IF(ISBLANK(employee_data36[[#This Row],[ExitDate]]),"Yes","")</f>
        <v>Yes</v>
      </c>
      <c r="H1456" t="s">
        <v>28</v>
      </c>
      <c r="I1456" t="s">
        <v>5690</v>
      </c>
      <c r="J1456" t="s">
        <v>5691</v>
      </c>
      <c r="K1456" t="s">
        <v>50</v>
      </c>
      <c r="L1456" t="s">
        <v>32</v>
      </c>
      <c r="M1456" s="6" t="str">
        <f>IF(ISBLANK(employee_data36[[#This Row],[ExitDate]]),"1","0")</f>
        <v>1</v>
      </c>
      <c r="N1456" s="6" t="str">
        <f>IF(employee_data36[[#This Row],[EmployeeStatus]]="Active", "Active", "Tidak Active")</f>
        <v>Active</v>
      </c>
      <c r="O1456" t="s">
        <v>63</v>
      </c>
      <c r="P1456" t="s">
        <v>64</v>
      </c>
      <c r="Q1456" t="s">
        <v>52</v>
      </c>
      <c r="R1456" t="s">
        <v>36</v>
      </c>
      <c r="S1456" t="s">
        <v>37</v>
      </c>
      <c r="T1456" t="s">
        <v>38</v>
      </c>
      <c r="U1456" t="s">
        <v>90</v>
      </c>
      <c r="V1456" s="1">
        <v>36813</v>
      </c>
      <c r="W1456" s="6">
        <f>DATEDIF(employee_data36[[#This Row],[DOB]],DATE(2023, 1, 1), "Y")</f>
        <v>22</v>
      </c>
      <c r="X1456" s="6" t="str">
        <f>IF(employee_data3[[#This Row],[Age]]&lt;=25, "Remaja", IF(employee_data3[[#This Row],[Age]]&lt;=55, "Dewasa", "Lansia"))</f>
        <v>Remaja</v>
      </c>
      <c r="Y1456" s="7" t="str">
        <f>CONCATENATE(employee_data36[[#This Row],[First-LastName]]," ",employee_data36[[#This Row],[DOB]])</f>
        <v>Alena-Bonilla 36813</v>
      </c>
      <c r="Z1456" t="s">
        <v>40</v>
      </c>
      <c r="AA1456" t="s">
        <v>103</v>
      </c>
      <c r="AB1456" t="s">
        <v>55</v>
      </c>
      <c r="AC1456">
        <v>54917</v>
      </c>
      <c r="AD1456" t="s">
        <v>128</v>
      </c>
      <c r="AE1456" t="s">
        <v>75</v>
      </c>
      <c r="AF1456" t="s">
        <v>45</v>
      </c>
      <c r="AG1456">
        <v>3</v>
      </c>
    </row>
    <row r="1457" spans="1:33" x14ac:dyDescent="0.3">
      <c r="A1457">
        <v>1882</v>
      </c>
      <c r="B1457" t="s">
        <v>5692</v>
      </c>
      <c r="C1457" t="s">
        <v>5693</v>
      </c>
      <c r="D1457" s="6" t="str">
        <f>CONCATENATE(employee_data36[[#This Row],[FirstName]], "-",employee_data36[[#This Row],[LastName]] )</f>
        <v>Baron-Luna</v>
      </c>
      <c r="E1457" s="1">
        <v>44509</v>
      </c>
      <c r="F1457" s="1">
        <v>44939</v>
      </c>
      <c r="G1457" s="7" t="str">
        <f>IF(ISBLANK(employee_data36[[#This Row],[ExitDate]]),"Yes","")</f>
        <v/>
      </c>
      <c r="H1457" t="s">
        <v>28</v>
      </c>
      <c r="I1457" t="s">
        <v>5694</v>
      </c>
      <c r="J1457" t="s">
        <v>5695</v>
      </c>
      <c r="K1457" t="s">
        <v>139</v>
      </c>
      <c r="L1457" t="s">
        <v>32</v>
      </c>
      <c r="M1457" s="6" t="str">
        <f>IF(ISBLANK(employee_data36[[#This Row],[ExitDate]]),"1","0")</f>
        <v>0</v>
      </c>
      <c r="N1457" s="6" t="str">
        <f>IF(employee_data36[[#This Row],[EmployeeStatus]]="Active", "Active", "Tidak Active")</f>
        <v>Active</v>
      </c>
      <c r="O1457" t="s">
        <v>63</v>
      </c>
      <c r="P1457" t="s">
        <v>51</v>
      </c>
      <c r="Q1457" t="s">
        <v>52</v>
      </c>
      <c r="R1457" t="s">
        <v>140</v>
      </c>
      <c r="S1457" t="s">
        <v>5696</v>
      </c>
      <c r="T1457" t="s">
        <v>38</v>
      </c>
      <c r="U1457" t="s">
        <v>231</v>
      </c>
      <c r="V1457" s="1">
        <v>16474</v>
      </c>
      <c r="W1457" s="6">
        <f>DATEDIF(employee_data36[[#This Row],[DOB]],DATE(2023, 1, 1), "Y")</f>
        <v>77</v>
      </c>
      <c r="X1457" s="6" t="str">
        <f>IF(employee_data3[[#This Row],[Age]]&lt;=25, "Remaja", IF(employee_data3[[#This Row],[Age]]&lt;=55, "Dewasa", "Lansia"))</f>
        <v>Lansia</v>
      </c>
      <c r="Y1457" s="7" t="str">
        <f>CONCATENATE(employee_data36[[#This Row],[First-LastName]]," ",employee_data36[[#This Row],[DOB]])</f>
        <v>Baron-Luna 16474</v>
      </c>
      <c r="Z1457" t="s">
        <v>40</v>
      </c>
      <c r="AA1457" t="s">
        <v>113</v>
      </c>
      <c r="AB1457" t="s">
        <v>42</v>
      </c>
      <c r="AC1457">
        <v>91039</v>
      </c>
      <c r="AD1457" t="s">
        <v>128</v>
      </c>
      <c r="AE1457" t="s">
        <v>104</v>
      </c>
      <c r="AF1457" t="s">
        <v>45</v>
      </c>
      <c r="AG1457">
        <v>3</v>
      </c>
    </row>
    <row r="1458" spans="1:33" x14ac:dyDescent="0.3">
      <c r="A1458">
        <v>1883</v>
      </c>
      <c r="B1458" t="s">
        <v>5697</v>
      </c>
      <c r="C1458" t="s">
        <v>3235</v>
      </c>
      <c r="D1458" s="6" t="str">
        <f>CONCATENATE(employee_data36[[#This Row],[FirstName]], "-",employee_data36[[#This Row],[LastName]] )</f>
        <v>Giselle-Butler</v>
      </c>
      <c r="E1458" s="1">
        <v>43339</v>
      </c>
      <c r="F1458" s="1">
        <v>43547</v>
      </c>
      <c r="G1458" s="7" t="str">
        <f>IF(ISBLANK(employee_data36[[#This Row],[ExitDate]]),"Yes","")</f>
        <v/>
      </c>
      <c r="H1458" t="s">
        <v>28</v>
      </c>
      <c r="I1458" t="s">
        <v>5698</v>
      </c>
      <c r="J1458" t="s">
        <v>5699</v>
      </c>
      <c r="K1458" t="s">
        <v>118</v>
      </c>
      <c r="L1458" t="s">
        <v>32</v>
      </c>
      <c r="M1458" s="6" t="str">
        <f>IF(ISBLANK(employee_data36[[#This Row],[ExitDate]]),"1","0")</f>
        <v>0</v>
      </c>
      <c r="N1458" s="6" t="str">
        <f>IF(employee_data36[[#This Row],[EmployeeStatus]]="Active", "Active", "Tidak Active")</f>
        <v>Active</v>
      </c>
      <c r="O1458" t="s">
        <v>63</v>
      </c>
      <c r="P1458" t="s">
        <v>64</v>
      </c>
      <c r="Q1458" t="s">
        <v>35</v>
      </c>
      <c r="R1458" t="s">
        <v>175</v>
      </c>
      <c r="S1458" t="s">
        <v>5700</v>
      </c>
      <c r="T1458" t="s">
        <v>38</v>
      </c>
      <c r="U1458" t="s">
        <v>177</v>
      </c>
      <c r="V1458" s="1">
        <v>24656</v>
      </c>
      <c r="W1458" s="6">
        <f>DATEDIF(employee_data36[[#This Row],[DOB]],DATE(2023, 1, 1), "Y")</f>
        <v>55</v>
      </c>
      <c r="X1458" s="6" t="str">
        <f>IF(employee_data3[[#This Row],[Age]]&lt;=25, "Remaja", IF(employee_data3[[#This Row],[Age]]&lt;=55, "Dewasa", "Lansia"))</f>
        <v>Dewasa</v>
      </c>
      <c r="Y1458" s="7" t="str">
        <f>CONCATENATE(employee_data36[[#This Row],[First-LastName]]," ",employee_data36[[#This Row],[DOB]])</f>
        <v>Giselle-Butler 24656</v>
      </c>
      <c r="Z1458" t="s">
        <v>40</v>
      </c>
      <c r="AA1458" t="s">
        <v>419</v>
      </c>
      <c r="AB1458" t="s">
        <v>42</v>
      </c>
      <c r="AC1458">
        <v>26876</v>
      </c>
      <c r="AD1458" t="s">
        <v>93</v>
      </c>
      <c r="AE1458" t="s">
        <v>75</v>
      </c>
      <c r="AF1458" t="s">
        <v>45</v>
      </c>
      <c r="AG1458">
        <v>3</v>
      </c>
    </row>
    <row r="1459" spans="1:33" x14ac:dyDescent="0.3">
      <c r="A1459">
        <v>1884</v>
      </c>
      <c r="B1459" t="s">
        <v>1740</v>
      </c>
      <c r="C1459" t="s">
        <v>344</v>
      </c>
      <c r="D1459" s="6" t="str">
        <f>CONCATENATE(employee_data36[[#This Row],[FirstName]], "-",employee_data36[[#This Row],[LastName]] )</f>
        <v>Sophie-Horne</v>
      </c>
      <c r="E1459" s="1">
        <v>43540</v>
      </c>
      <c r="F1459" s="1"/>
      <c r="G1459" s="7" t="str">
        <f>IF(ISBLANK(employee_data36[[#This Row],[ExitDate]]),"Yes","")</f>
        <v>Yes</v>
      </c>
      <c r="H1459" t="s">
        <v>28</v>
      </c>
      <c r="I1459" t="s">
        <v>5701</v>
      </c>
      <c r="J1459" t="s">
        <v>5702</v>
      </c>
      <c r="K1459" t="s">
        <v>62</v>
      </c>
      <c r="L1459" t="s">
        <v>32</v>
      </c>
      <c r="M1459" s="6" t="str">
        <f>IF(ISBLANK(employee_data36[[#This Row],[ExitDate]]),"1","0")</f>
        <v>1</v>
      </c>
      <c r="N1459" s="6" t="str">
        <f>IF(employee_data36[[#This Row],[EmployeeStatus]]="Active", "Active", "Tidak Active")</f>
        <v>Active</v>
      </c>
      <c r="O1459" t="s">
        <v>52</v>
      </c>
      <c r="P1459" t="s">
        <v>34</v>
      </c>
      <c r="Q1459" t="s">
        <v>52</v>
      </c>
      <c r="R1459" t="s">
        <v>36</v>
      </c>
      <c r="S1459" t="s">
        <v>37</v>
      </c>
      <c r="T1459" t="s">
        <v>38</v>
      </c>
      <c r="U1459" t="s">
        <v>101</v>
      </c>
      <c r="V1459" s="1">
        <v>36731</v>
      </c>
      <c r="W1459" s="6">
        <f>DATEDIF(employee_data36[[#This Row],[DOB]],DATE(2023, 1, 1), "Y")</f>
        <v>22</v>
      </c>
      <c r="X1459" s="6" t="str">
        <f>IF(employee_data3[[#This Row],[Age]]&lt;=25, "Remaja", IF(employee_data3[[#This Row],[Age]]&lt;=55, "Dewasa", "Lansia"))</f>
        <v>Remaja</v>
      </c>
      <c r="Y1459" s="7" t="str">
        <f>CONCATENATE(employee_data36[[#This Row],[First-LastName]]," ",employee_data36[[#This Row],[DOB]])</f>
        <v>Sophie-Horne 36731</v>
      </c>
      <c r="Z1459" t="s">
        <v>40</v>
      </c>
      <c r="AA1459" t="s">
        <v>113</v>
      </c>
      <c r="AB1459" t="s">
        <v>42</v>
      </c>
      <c r="AC1459">
        <v>57831</v>
      </c>
      <c r="AD1459" t="s">
        <v>74</v>
      </c>
      <c r="AE1459" t="s">
        <v>84</v>
      </c>
      <c r="AF1459" t="s">
        <v>45</v>
      </c>
      <c r="AG1459">
        <v>3</v>
      </c>
    </row>
    <row r="1460" spans="1:33" x14ac:dyDescent="0.3">
      <c r="A1460">
        <v>1885</v>
      </c>
      <c r="B1460" t="s">
        <v>5703</v>
      </c>
      <c r="C1460" t="s">
        <v>1344</v>
      </c>
      <c r="D1460" s="6" t="str">
        <f>CONCATENATE(employee_data36[[#This Row],[FirstName]], "-",employee_data36[[#This Row],[LastName]] )</f>
        <v>Jabari-Guerrero</v>
      </c>
      <c r="E1460" s="1">
        <v>44568</v>
      </c>
      <c r="F1460" s="1"/>
      <c r="G1460" s="7" t="str">
        <f>IF(ISBLANK(employee_data36[[#This Row],[ExitDate]]),"Yes","")</f>
        <v>Yes</v>
      </c>
      <c r="H1460" t="s">
        <v>28</v>
      </c>
      <c r="I1460" t="s">
        <v>5704</v>
      </c>
      <c r="J1460" t="s">
        <v>5705</v>
      </c>
      <c r="K1460" t="s">
        <v>168</v>
      </c>
      <c r="L1460" t="s">
        <v>32</v>
      </c>
      <c r="M1460" s="6" t="str">
        <f>IF(ISBLANK(employee_data36[[#This Row],[ExitDate]]),"1","0")</f>
        <v>1</v>
      </c>
      <c r="N1460" s="6" t="str">
        <f>IF(employee_data36[[#This Row],[EmployeeStatus]]="Active", "Active", "Tidak Active")</f>
        <v>Active</v>
      </c>
      <c r="O1460" t="s">
        <v>33</v>
      </c>
      <c r="P1460" t="s">
        <v>64</v>
      </c>
      <c r="Q1460" t="s">
        <v>63</v>
      </c>
      <c r="R1460" t="s">
        <v>36</v>
      </c>
      <c r="S1460" t="s">
        <v>37</v>
      </c>
      <c r="T1460" t="s">
        <v>38</v>
      </c>
      <c r="U1460" t="s">
        <v>81</v>
      </c>
      <c r="V1460" s="1">
        <v>30825</v>
      </c>
      <c r="W1460" s="6">
        <f>DATEDIF(employee_data36[[#This Row],[DOB]],DATE(2023, 1, 1), "Y")</f>
        <v>38</v>
      </c>
      <c r="X1460" s="6" t="str">
        <f>IF(employee_data3[[#This Row],[Age]]&lt;=25, "Remaja", IF(employee_data3[[#This Row],[Age]]&lt;=55, "Dewasa", "Lansia"))</f>
        <v>Dewasa</v>
      </c>
      <c r="Y1460" s="7" t="str">
        <f>CONCATENATE(employee_data36[[#This Row],[First-LastName]]," ",employee_data36[[#This Row],[DOB]])</f>
        <v>Jabari-Guerrero 30825</v>
      </c>
      <c r="Z1460" t="s">
        <v>40</v>
      </c>
      <c r="AA1460" t="s">
        <v>103</v>
      </c>
      <c r="AB1460" t="s">
        <v>55</v>
      </c>
      <c r="AC1460">
        <v>67723</v>
      </c>
      <c r="AD1460" t="s">
        <v>74</v>
      </c>
      <c r="AE1460" t="s">
        <v>84</v>
      </c>
      <c r="AF1460" t="s">
        <v>45</v>
      </c>
      <c r="AG1460">
        <v>3</v>
      </c>
    </row>
    <row r="1461" spans="1:33" x14ac:dyDescent="0.3">
      <c r="A1461">
        <v>1886</v>
      </c>
      <c r="B1461" t="s">
        <v>568</v>
      </c>
      <c r="C1461" t="s">
        <v>4084</v>
      </c>
      <c r="D1461" s="6" t="str">
        <f>CONCATENATE(employee_data36[[#This Row],[FirstName]], "-",employee_data36[[#This Row],[LastName]] )</f>
        <v>Ahmed-Montgomery</v>
      </c>
      <c r="E1461" s="1">
        <v>44838</v>
      </c>
      <c r="F1461" s="1">
        <v>44990</v>
      </c>
      <c r="G1461" s="7" t="str">
        <f>IF(ISBLANK(employee_data36[[#This Row],[ExitDate]]),"Yes","")</f>
        <v/>
      </c>
      <c r="H1461" t="s">
        <v>28</v>
      </c>
      <c r="I1461" t="s">
        <v>5706</v>
      </c>
      <c r="J1461" t="s">
        <v>5707</v>
      </c>
      <c r="K1461" t="s">
        <v>133</v>
      </c>
      <c r="L1461" t="s">
        <v>32</v>
      </c>
      <c r="M1461" s="6" t="str">
        <f>IF(ISBLANK(employee_data36[[#This Row],[ExitDate]]),"1","0")</f>
        <v>0</v>
      </c>
      <c r="N1461" s="6" t="str">
        <f>IF(employee_data36[[#This Row],[EmployeeStatus]]="Active", "Active", "Tidak Active")</f>
        <v>Active</v>
      </c>
      <c r="O1461" t="s">
        <v>33</v>
      </c>
      <c r="P1461" t="s">
        <v>51</v>
      </c>
      <c r="Q1461" t="s">
        <v>35</v>
      </c>
      <c r="R1461" t="s">
        <v>99</v>
      </c>
      <c r="S1461" t="s">
        <v>5708</v>
      </c>
      <c r="T1461" t="s">
        <v>38</v>
      </c>
      <c r="U1461" t="s">
        <v>119</v>
      </c>
      <c r="V1461" s="1">
        <v>31022</v>
      </c>
      <c r="W1461" s="6">
        <f>DATEDIF(employee_data36[[#This Row],[DOB]],DATE(2023, 1, 1), "Y")</f>
        <v>38</v>
      </c>
      <c r="X1461" s="6" t="str">
        <f>IF(employee_data3[[#This Row],[Age]]&lt;=25, "Remaja", IF(employee_data3[[#This Row],[Age]]&lt;=55, "Dewasa", "Lansia"))</f>
        <v>Dewasa</v>
      </c>
      <c r="Y1461" s="7" t="str">
        <f>CONCATENATE(employee_data36[[#This Row],[First-LastName]]," ",employee_data36[[#This Row],[DOB]])</f>
        <v>Ahmed-Montgomery 31022</v>
      </c>
      <c r="Z1461" t="s">
        <v>40</v>
      </c>
      <c r="AA1461" t="s">
        <v>395</v>
      </c>
      <c r="AB1461" t="s">
        <v>55</v>
      </c>
      <c r="AC1461">
        <v>79888</v>
      </c>
      <c r="AD1461" t="s">
        <v>43</v>
      </c>
      <c r="AE1461" t="s">
        <v>75</v>
      </c>
      <c r="AF1461" t="s">
        <v>45</v>
      </c>
      <c r="AG1461">
        <v>3</v>
      </c>
    </row>
    <row r="1462" spans="1:33" x14ac:dyDescent="0.3">
      <c r="A1462">
        <v>1887</v>
      </c>
      <c r="B1462" t="s">
        <v>5709</v>
      </c>
      <c r="C1462" t="s">
        <v>5710</v>
      </c>
      <c r="D1462" s="6" t="str">
        <f>CONCATENATE(employee_data36[[#This Row],[FirstName]], "-",employee_data36[[#This Row],[LastName]] )</f>
        <v>Esther-Spears</v>
      </c>
      <c r="E1462" s="1">
        <v>44643</v>
      </c>
      <c r="F1462" s="1"/>
      <c r="G1462" s="7" t="str">
        <f>IF(ISBLANK(employee_data36[[#This Row],[ExitDate]]),"Yes","")</f>
        <v>Yes</v>
      </c>
      <c r="H1462" t="s">
        <v>28</v>
      </c>
      <c r="I1462" t="s">
        <v>5711</v>
      </c>
      <c r="J1462" t="s">
        <v>5712</v>
      </c>
      <c r="K1462" t="s">
        <v>80</v>
      </c>
      <c r="L1462" t="s">
        <v>32</v>
      </c>
      <c r="M1462" s="6" t="str">
        <f>IF(ISBLANK(employee_data36[[#This Row],[ExitDate]]),"1","0")</f>
        <v>1</v>
      </c>
      <c r="N1462" s="6" t="str">
        <f>IF(employee_data36[[#This Row],[EmployeeStatus]]="Active", "Active", "Tidak Active")</f>
        <v>Active</v>
      </c>
      <c r="O1462" t="s">
        <v>63</v>
      </c>
      <c r="P1462" t="s">
        <v>34</v>
      </c>
      <c r="Q1462" t="s">
        <v>63</v>
      </c>
      <c r="R1462" t="s">
        <v>36</v>
      </c>
      <c r="S1462" t="s">
        <v>37</v>
      </c>
      <c r="T1462" t="s">
        <v>38</v>
      </c>
      <c r="U1462" t="s">
        <v>90</v>
      </c>
      <c r="V1462" s="1">
        <v>35686</v>
      </c>
      <c r="W1462" s="6">
        <f>DATEDIF(employee_data36[[#This Row],[DOB]],DATE(2023, 1, 1), "Y")</f>
        <v>25</v>
      </c>
      <c r="X1462" s="6" t="str">
        <f>IF(employee_data3[[#This Row],[Age]]&lt;=25, "Remaja", IF(employee_data3[[#This Row],[Age]]&lt;=55, "Dewasa", "Lansia"))</f>
        <v>Remaja</v>
      </c>
      <c r="Y1462" s="7" t="str">
        <f>CONCATENATE(employee_data36[[#This Row],[First-LastName]]," ",employee_data36[[#This Row],[DOB]])</f>
        <v>Esther-Spears 35686</v>
      </c>
      <c r="Z1462" t="s">
        <v>40</v>
      </c>
      <c r="AA1462" t="s">
        <v>281</v>
      </c>
      <c r="AB1462" t="s">
        <v>55</v>
      </c>
      <c r="AC1462">
        <v>78957</v>
      </c>
      <c r="AD1462" t="s">
        <v>43</v>
      </c>
      <c r="AE1462" t="s">
        <v>104</v>
      </c>
      <c r="AF1462" t="s">
        <v>45</v>
      </c>
      <c r="AG1462">
        <v>3</v>
      </c>
    </row>
    <row r="1463" spans="1:33" x14ac:dyDescent="0.3">
      <c r="A1463">
        <v>1888</v>
      </c>
      <c r="B1463" t="s">
        <v>3014</v>
      </c>
      <c r="C1463" t="s">
        <v>249</v>
      </c>
      <c r="D1463" s="6" t="str">
        <f>CONCATENATE(employee_data36[[#This Row],[FirstName]], "-",employee_data36[[#This Row],[LastName]] )</f>
        <v>Darian-Wall</v>
      </c>
      <c r="E1463" s="1">
        <v>43956</v>
      </c>
      <c r="F1463" s="1">
        <v>45132</v>
      </c>
      <c r="G1463" s="7" t="str">
        <f>IF(ISBLANK(employee_data36[[#This Row],[ExitDate]]),"Yes","")</f>
        <v/>
      </c>
      <c r="H1463" t="s">
        <v>28</v>
      </c>
      <c r="I1463" t="s">
        <v>5713</v>
      </c>
      <c r="J1463" t="s">
        <v>5714</v>
      </c>
      <c r="K1463" t="s">
        <v>98</v>
      </c>
      <c r="L1463" t="s">
        <v>32</v>
      </c>
      <c r="M1463" s="6" t="str">
        <f>IF(ISBLANK(employee_data36[[#This Row],[ExitDate]]),"1","0")</f>
        <v>0</v>
      </c>
      <c r="N1463" s="6" t="str">
        <f>IF(employee_data36[[#This Row],[EmployeeStatus]]="Active", "Active", "Tidak Active")</f>
        <v>Active</v>
      </c>
      <c r="O1463" t="s">
        <v>63</v>
      </c>
      <c r="P1463" t="s">
        <v>64</v>
      </c>
      <c r="Q1463" t="s">
        <v>35</v>
      </c>
      <c r="R1463" t="s">
        <v>175</v>
      </c>
      <c r="S1463" t="s">
        <v>5715</v>
      </c>
      <c r="T1463" t="s">
        <v>38</v>
      </c>
      <c r="U1463" t="s">
        <v>111</v>
      </c>
      <c r="V1463" s="1">
        <v>17527</v>
      </c>
      <c r="W1463" s="6">
        <f>DATEDIF(employee_data36[[#This Row],[DOB]],DATE(2023, 1, 1), "Y")</f>
        <v>75</v>
      </c>
      <c r="X1463" s="6" t="str">
        <f>IF(employee_data3[[#This Row],[Age]]&lt;=25, "Remaja", IF(employee_data3[[#This Row],[Age]]&lt;=55, "Dewasa", "Lansia"))</f>
        <v>Lansia</v>
      </c>
      <c r="Y1463" s="7" t="str">
        <f>CONCATENATE(employee_data36[[#This Row],[First-LastName]]," ",employee_data36[[#This Row],[DOB]])</f>
        <v>Darian-Wall 17527</v>
      </c>
      <c r="Z1463" t="s">
        <v>40</v>
      </c>
      <c r="AA1463" t="s">
        <v>113</v>
      </c>
      <c r="AB1463" t="s">
        <v>42</v>
      </c>
      <c r="AC1463">
        <v>36015</v>
      </c>
      <c r="AD1463" t="s">
        <v>43</v>
      </c>
      <c r="AE1463" t="s">
        <v>84</v>
      </c>
      <c r="AF1463" t="s">
        <v>45</v>
      </c>
      <c r="AG1463">
        <v>3</v>
      </c>
    </row>
    <row r="1464" spans="1:33" x14ac:dyDescent="0.3">
      <c r="A1464">
        <v>1889</v>
      </c>
      <c r="B1464" t="s">
        <v>5716</v>
      </c>
      <c r="C1464" t="s">
        <v>3544</v>
      </c>
      <c r="D1464" s="6" t="str">
        <f>CONCATENATE(employee_data36[[#This Row],[FirstName]], "-",employee_data36[[#This Row],[LastName]] )</f>
        <v>Kaleb-Cole</v>
      </c>
      <c r="E1464" s="1">
        <v>44158</v>
      </c>
      <c r="F1464" s="1"/>
      <c r="G1464" s="7" t="str">
        <f>IF(ISBLANK(employee_data36[[#This Row],[ExitDate]]),"Yes","")</f>
        <v>Yes</v>
      </c>
      <c r="H1464" t="s">
        <v>28</v>
      </c>
      <c r="I1464" t="s">
        <v>5717</v>
      </c>
      <c r="J1464" t="s">
        <v>5718</v>
      </c>
      <c r="K1464" t="s">
        <v>168</v>
      </c>
      <c r="L1464" t="s">
        <v>32</v>
      </c>
      <c r="M1464" s="6" t="str">
        <f>IF(ISBLANK(employee_data36[[#This Row],[ExitDate]]),"1","0")</f>
        <v>1</v>
      </c>
      <c r="N1464" s="6" t="str">
        <f>IF(employee_data36[[#This Row],[EmployeeStatus]]="Active", "Active", "Tidak Active")</f>
        <v>Active</v>
      </c>
      <c r="O1464" t="s">
        <v>33</v>
      </c>
      <c r="P1464" t="s">
        <v>64</v>
      </c>
      <c r="Q1464" t="s">
        <v>35</v>
      </c>
      <c r="R1464" t="s">
        <v>36</v>
      </c>
      <c r="S1464" t="s">
        <v>37</v>
      </c>
      <c r="T1464" t="s">
        <v>38</v>
      </c>
      <c r="U1464" t="s">
        <v>81</v>
      </c>
      <c r="V1464" s="1">
        <v>20865</v>
      </c>
      <c r="W1464" s="6">
        <f>DATEDIF(employee_data36[[#This Row],[DOB]],DATE(2023, 1, 1), "Y")</f>
        <v>65</v>
      </c>
      <c r="X1464" s="6" t="str">
        <f>IF(employee_data3[[#This Row],[Age]]&lt;=25, "Remaja", IF(employee_data3[[#This Row],[Age]]&lt;=55, "Dewasa", "Lansia"))</f>
        <v>Lansia</v>
      </c>
      <c r="Y1464" s="7" t="str">
        <f>CONCATENATE(employee_data36[[#This Row],[First-LastName]]," ",employee_data36[[#This Row],[DOB]])</f>
        <v>Kaleb-Cole 20865</v>
      </c>
      <c r="Z1464" t="s">
        <v>40</v>
      </c>
      <c r="AA1464" t="s">
        <v>83</v>
      </c>
      <c r="AB1464" t="s">
        <v>42</v>
      </c>
      <c r="AC1464">
        <v>19032</v>
      </c>
      <c r="AD1464" t="s">
        <v>74</v>
      </c>
      <c r="AE1464" t="s">
        <v>104</v>
      </c>
      <c r="AF1464" t="s">
        <v>45</v>
      </c>
      <c r="AG1464">
        <v>3</v>
      </c>
    </row>
    <row r="1465" spans="1:33" x14ac:dyDescent="0.3">
      <c r="A1465">
        <v>1890</v>
      </c>
      <c r="B1465" t="s">
        <v>1811</v>
      </c>
      <c r="C1465" t="s">
        <v>842</v>
      </c>
      <c r="D1465" s="6" t="str">
        <f>CONCATENATE(employee_data36[[#This Row],[FirstName]], "-",employee_data36[[#This Row],[LastName]] )</f>
        <v>Anthony-Terrell</v>
      </c>
      <c r="E1465" s="1">
        <v>44648</v>
      </c>
      <c r="F1465" s="1"/>
      <c r="G1465" s="7" t="str">
        <f>IF(ISBLANK(employee_data36[[#This Row],[ExitDate]]),"Yes","")</f>
        <v>Yes</v>
      </c>
      <c r="H1465" t="s">
        <v>28</v>
      </c>
      <c r="I1465" t="s">
        <v>5719</v>
      </c>
      <c r="J1465" t="s">
        <v>5720</v>
      </c>
      <c r="K1465" t="s">
        <v>98</v>
      </c>
      <c r="L1465" t="s">
        <v>32</v>
      </c>
      <c r="M1465" s="6" t="str">
        <f>IF(ISBLANK(employee_data36[[#This Row],[ExitDate]]),"1","0")</f>
        <v>1</v>
      </c>
      <c r="N1465" s="6" t="str">
        <f>IF(employee_data36[[#This Row],[EmployeeStatus]]="Active", "Active", "Tidak Active")</f>
        <v>Active</v>
      </c>
      <c r="O1465" t="s">
        <v>33</v>
      </c>
      <c r="P1465" t="s">
        <v>64</v>
      </c>
      <c r="Q1465" t="s">
        <v>63</v>
      </c>
      <c r="R1465" t="s">
        <v>36</v>
      </c>
      <c r="S1465" t="s">
        <v>37</v>
      </c>
      <c r="T1465" t="s">
        <v>38</v>
      </c>
      <c r="U1465" t="s">
        <v>148</v>
      </c>
      <c r="V1465" s="1">
        <v>24982</v>
      </c>
      <c r="W1465" s="6">
        <f>DATEDIF(employee_data36[[#This Row],[DOB]],DATE(2023, 1, 1), "Y")</f>
        <v>54</v>
      </c>
      <c r="X1465" s="6" t="str">
        <f>IF(employee_data3[[#This Row],[Age]]&lt;=25, "Remaja", IF(employee_data3[[#This Row],[Age]]&lt;=55, "Dewasa", "Lansia"))</f>
        <v>Dewasa</v>
      </c>
      <c r="Y1465" s="7" t="str">
        <f>CONCATENATE(employee_data36[[#This Row],[First-LastName]]," ",employee_data36[[#This Row],[DOB]])</f>
        <v>Anthony-Terrell 24982</v>
      </c>
      <c r="Z1465" t="s">
        <v>40</v>
      </c>
      <c r="AA1465" t="s">
        <v>83</v>
      </c>
      <c r="AB1465" t="s">
        <v>42</v>
      </c>
      <c r="AC1465">
        <v>55466</v>
      </c>
      <c r="AD1465" t="s">
        <v>43</v>
      </c>
      <c r="AE1465" t="s">
        <v>44</v>
      </c>
      <c r="AF1465" t="s">
        <v>45</v>
      </c>
      <c r="AG1465">
        <v>3</v>
      </c>
    </row>
    <row r="1466" spans="1:33" x14ac:dyDescent="0.3">
      <c r="A1466">
        <v>1891</v>
      </c>
      <c r="B1466" t="s">
        <v>3751</v>
      </c>
      <c r="C1466" t="s">
        <v>3950</v>
      </c>
      <c r="D1466" s="6" t="str">
        <f>CONCATENATE(employee_data36[[#This Row],[FirstName]], "-",employee_data36[[#This Row],[LastName]] )</f>
        <v>William-Douglas</v>
      </c>
      <c r="E1466" s="1">
        <v>43915</v>
      </c>
      <c r="F1466" s="1"/>
      <c r="G1466" s="7" t="str">
        <f>IF(ISBLANK(employee_data36[[#This Row],[ExitDate]]),"Yes","")</f>
        <v>Yes</v>
      </c>
      <c r="H1466" t="s">
        <v>28</v>
      </c>
      <c r="I1466" t="s">
        <v>5721</v>
      </c>
      <c r="J1466" t="s">
        <v>5722</v>
      </c>
      <c r="K1466" t="s">
        <v>118</v>
      </c>
      <c r="L1466" t="s">
        <v>32</v>
      </c>
      <c r="M1466" s="6" t="str">
        <f>IF(ISBLANK(employee_data36[[#This Row],[ExitDate]]),"1","0")</f>
        <v>1</v>
      </c>
      <c r="N1466" s="6" t="str">
        <f>IF(employee_data36[[#This Row],[EmployeeStatus]]="Active", "Active", "Tidak Active")</f>
        <v>Active</v>
      </c>
      <c r="O1466" t="s">
        <v>63</v>
      </c>
      <c r="P1466" t="s">
        <v>34</v>
      </c>
      <c r="Q1466" t="s">
        <v>63</v>
      </c>
      <c r="R1466" t="s">
        <v>36</v>
      </c>
      <c r="S1466" t="s">
        <v>37</v>
      </c>
      <c r="T1466" t="s">
        <v>38</v>
      </c>
      <c r="U1466" t="s">
        <v>53</v>
      </c>
      <c r="V1466" s="1">
        <v>16977</v>
      </c>
      <c r="W1466" s="6">
        <f>DATEDIF(employee_data36[[#This Row],[DOB]],DATE(2023, 1, 1), "Y")</f>
        <v>76</v>
      </c>
      <c r="X1466" s="6" t="str">
        <f>IF(employee_data3[[#This Row],[Age]]&lt;=25, "Remaja", IF(employee_data3[[#This Row],[Age]]&lt;=55, "Dewasa", "Lansia"))</f>
        <v>Lansia</v>
      </c>
      <c r="Y1466" s="7" t="str">
        <f>CONCATENATE(employee_data36[[#This Row],[First-LastName]]," ",employee_data36[[#This Row],[DOB]])</f>
        <v>William-Douglas 16977</v>
      </c>
      <c r="Z1466" t="s">
        <v>40</v>
      </c>
      <c r="AA1466" t="s">
        <v>54</v>
      </c>
      <c r="AB1466" t="s">
        <v>42</v>
      </c>
      <c r="AC1466">
        <v>6790</v>
      </c>
      <c r="AD1466" t="s">
        <v>56</v>
      </c>
      <c r="AE1466" t="s">
        <v>84</v>
      </c>
      <c r="AF1466" t="s">
        <v>45</v>
      </c>
      <c r="AG1466">
        <v>3</v>
      </c>
    </row>
    <row r="1467" spans="1:33" x14ac:dyDescent="0.3">
      <c r="A1467">
        <v>1892</v>
      </c>
      <c r="B1467" t="s">
        <v>257</v>
      </c>
      <c r="C1467" t="s">
        <v>58</v>
      </c>
      <c r="D1467" s="6" t="str">
        <f>CONCATENATE(employee_data36[[#This Row],[FirstName]], "-",employee_data36[[#This Row],[LastName]] )</f>
        <v>Saniya-Buck</v>
      </c>
      <c r="E1467" s="1">
        <v>43319</v>
      </c>
      <c r="F1467" s="1"/>
      <c r="G1467" s="7" t="str">
        <f>IF(ISBLANK(employee_data36[[#This Row],[ExitDate]]),"Yes","")</f>
        <v>Yes</v>
      </c>
      <c r="H1467" t="s">
        <v>728</v>
      </c>
      <c r="I1467" t="s">
        <v>5723</v>
      </c>
      <c r="J1467" t="s">
        <v>5724</v>
      </c>
      <c r="K1467" t="s">
        <v>80</v>
      </c>
      <c r="L1467" t="s">
        <v>32</v>
      </c>
      <c r="M1467" s="6" t="str">
        <f>IF(ISBLANK(employee_data36[[#This Row],[ExitDate]]),"1","0")</f>
        <v>1</v>
      </c>
      <c r="N1467" s="6" t="str">
        <f>IF(employee_data36[[#This Row],[EmployeeStatus]]="Active", "Active", "Tidak Active")</f>
        <v>Active</v>
      </c>
      <c r="O1467" t="s">
        <v>33</v>
      </c>
      <c r="P1467" t="s">
        <v>51</v>
      </c>
      <c r="Q1467" t="s">
        <v>35</v>
      </c>
      <c r="R1467" t="s">
        <v>36</v>
      </c>
      <c r="S1467" t="s">
        <v>37</v>
      </c>
      <c r="T1467" t="s">
        <v>38</v>
      </c>
      <c r="U1467" t="s">
        <v>53</v>
      </c>
      <c r="V1467" s="1">
        <v>31562</v>
      </c>
      <c r="W1467" s="6">
        <f>DATEDIF(employee_data36[[#This Row],[DOB]],DATE(2023, 1, 1), "Y")</f>
        <v>36</v>
      </c>
      <c r="X1467" s="6" t="str">
        <f>IF(employee_data3[[#This Row],[Age]]&lt;=25, "Remaja", IF(employee_data3[[#This Row],[Age]]&lt;=55, "Dewasa", "Lansia"))</f>
        <v>Dewasa</v>
      </c>
      <c r="Y1467" s="7" t="str">
        <f>CONCATENATE(employee_data36[[#This Row],[First-LastName]]," ",employee_data36[[#This Row],[DOB]])</f>
        <v>Saniya-Buck 31562</v>
      </c>
      <c r="Z1467" t="s">
        <v>40</v>
      </c>
      <c r="AA1467" t="s">
        <v>103</v>
      </c>
      <c r="AB1467" t="s">
        <v>42</v>
      </c>
      <c r="AC1467">
        <v>91219</v>
      </c>
      <c r="AD1467" t="s">
        <v>128</v>
      </c>
      <c r="AE1467" t="s">
        <v>75</v>
      </c>
      <c r="AF1467" t="s">
        <v>45</v>
      </c>
      <c r="AG1467">
        <v>3</v>
      </c>
    </row>
    <row r="1468" spans="1:33" x14ac:dyDescent="0.3">
      <c r="A1468">
        <v>1893</v>
      </c>
      <c r="B1468" t="s">
        <v>5725</v>
      </c>
      <c r="C1468" t="s">
        <v>923</v>
      </c>
      <c r="D1468" s="6" t="str">
        <f>CONCATENATE(employee_data36[[#This Row],[FirstName]], "-",employee_data36[[#This Row],[LastName]] )</f>
        <v>Kristopher-Owen</v>
      </c>
      <c r="E1468" s="1">
        <v>43872</v>
      </c>
      <c r="F1468" s="1"/>
      <c r="G1468" s="7" t="str">
        <f>IF(ISBLANK(employee_data36[[#This Row],[ExitDate]]),"Yes","")</f>
        <v>Yes</v>
      </c>
      <c r="H1468" t="s">
        <v>728</v>
      </c>
      <c r="I1468" t="s">
        <v>5726</v>
      </c>
      <c r="J1468" t="s">
        <v>5727</v>
      </c>
      <c r="K1468" t="s">
        <v>89</v>
      </c>
      <c r="L1468" t="s">
        <v>32</v>
      </c>
      <c r="M1468" s="6" t="str">
        <f>IF(ISBLANK(employee_data36[[#This Row],[ExitDate]]),"1","0")</f>
        <v>1</v>
      </c>
      <c r="N1468" s="6" t="str">
        <f>IF(employee_data36[[#This Row],[EmployeeStatus]]="Active", "Active", "Tidak Active")</f>
        <v>Active</v>
      </c>
      <c r="O1468" t="s">
        <v>33</v>
      </c>
      <c r="P1468" t="s">
        <v>51</v>
      </c>
      <c r="Q1468" t="s">
        <v>63</v>
      </c>
      <c r="R1468" t="s">
        <v>36</v>
      </c>
      <c r="S1468" t="s">
        <v>37</v>
      </c>
      <c r="T1468" t="s">
        <v>38</v>
      </c>
      <c r="U1468" t="s">
        <v>81</v>
      </c>
      <c r="V1468" s="1">
        <v>27787</v>
      </c>
      <c r="W1468" s="6">
        <f>DATEDIF(employee_data36[[#This Row],[DOB]],DATE(2023, 1, 1), "Y")</f>
        <v>46</v>
      </c>
      <c r="X1468" s="6" t="str">
        <f>IF(employee_data3[[#This Row],[Age]]&lt;=25, "Remaja", IF(employee_data3[[#This Row],[Age]]&lt;=55, "Dewasa", "Lansia"))</f>
        <v>Dewasa</v>
      </c>
      <c r="Y1468" s="7" t="str">
        <f>CONCATENATE(employee_data36[[#This Row],[First-LastName]]," ",employee_data36[[#This Row],[DOB]])</f>
        <v>Kristopher-Owen 27787</v>
      </c>
      <c r="Z1468" t="s">
        <v>40</v>
      </c>
      <c r="AA1468" t="s">
        <v>73</v>
      </c>
      <c r="AB1468" t="s">
        <v>55</v>
      </c>
      <c r="AC1468">
        <v>84422</v>
      </c>
      <c r="AD1468" t="s">
        <v>43</v>
      </c>
      <c r="AE1468" t="s">
        <v>104</v>
      </c>
      <c r="AF1468" t="s">
        <v>45</v>
      </c>
      <c r="AG1468">
        <v>3</v>
      </c>
    </row>
    <row r="1469" spans="1:33" x14ac:dyDescent="0.3">
      <c r="A1469">
        <v>1894</v>
      </c>
      <c r="B1469" t="s">
        <v>3905</v>
      </c>
      <c r="C1469" t="s">
        <v>4519</v>
      </c>
      <c r="D1469" s="6" t="str">
        <f>CONCATENATE(employee_data36[[#This Row],[FirstName]], "-",employee_data36[[#This Row],[LastName]] )</f>
        <v>Hadley-Tapia</v>
      </c>
      <c r="E1469" s="1">
        <v>44927</v>
      </c>
      <c r="F1469" s="1"/>
      <c r="G1469" s="7" t="str">
        <f>IF(ISBLANK(employee_data36[[#This Row],[ExitDate]]),"Yes","")</f>
        <v>Yes</v>
      </c>
      <c r="H1469" t="s">
        <v>728</v>
      </c>
      <c r="I1469" t="s">
        <v>5728</v>
      </c>
      <c r="J1469" t="s">
        <v>5729</v>
      </c>
      <c r="K1469" t="s">
        <v>31</v>
      </c>
      <c r="L1469" t="s">
        <v>32</v>
      </c>
      <c r="M1469" s="6" t="str">
        <f>IF(ISBLANK(employee_data36[[#This Row],[ExitDate]]),"1","0")</f>
        <v>1</v>
      </c>
      <c r="N1469" s="6" t="str">
        <f>IF(employee_data36[[#This Row],[EmployeeStatus]]="Active", "Active", "Tidak Active")</f>
        <v>Active</v>
      </c>
      <c r="O1469" t="s">
        <v>63</v>
      </c>
      <c r="P1469" t="s">
        <v>51</v>
      </c>
      <c r="Q1469" t="s">
        <v>63</v>
      </c>
      <c r="R1469" t="s">
        <v>36</v>
      </c>
      <c r="S1469" t="s">
        <v>37</v>
      </c>
      <c r="T1469" t="s">
        <v>38</v>
      </c>
      <c r="U1469" t="s">
        <v>90</v>
      </c>
      <c r="V1469" s="1">
        <v>21693</v>
      </c>
      <c r="W1469" s="6">
        <f>DATEDIF(employee_data36[[#This Row],[DOB]],DATE(2023, 1, 1), "Y")</f>
        <v>63</v>
      </c>
      <c r="X1469" s="6" t="str">
        <f>IF(employee_data3[[#This Row],[Age]]&lt;=25, "Remaja", IF(employee_data3[[#This Row],[Age]]&lt;=55, "Dewasa", "Lansia"))</f>
        <v>Lansia</v>
      </c>
      <c r="Y1469" s="7" t="str">
        <f>CONCATENATE(employee_data36[[#This Row],[First-LastName]]," ",employee_data36[[#This Row],[DOB]])</f>
        <v>Hadley-Tapia 21693</v>
      </c>
      <c r="Z1469" t="s">
        <v>40</v>
      </c>
      <c r="AA1469" t="s">
        <v>83</v>
      </c>
      <c r="AB1469" t="s">
        <v>55</v>
      </c>
      <c r="AC1469">
        <v>12371</v>
      </c>
      <c r="AD1469" t="s">
        <v>74</v>
      </c>
      <c r="AE1469" t="s">
        <v>75</v>
      </c>
      <c r="AF1469" t="s">
        <v>45</v>
      </c>
      <c r="AG1469">
        <v>3</v>
      </c>
    </row>
    <row r="1470" spans="1:33" x14ac:dyDescent="0.3">
      <c r="A1470">
        <v>1895</v>
      </c>
      <c r="B1470" t="s">
        <v>3572</v>
      </c>
      <c r="C1470" t="s">
        <v>5730</v>
      </c>
      <c r="D1470" s="6" t="str">
        <f>CONCATENATE(employee_data36[[#This Row],[FirstName]], "-",employee_data36[[#This Row],[LastName]] )</f>
        <v>Lillie-Bush</v>
      </c>
      <c r="E1470" s="1">
        <v>44902</v>
      </c>
      <c r="F1470" s="1"/>
      <c r="G1470" s="7" t="str">
        <f>IF(ISBLANK(employee_data36[[#This Row],[ExitDate]]),"Yes","")</f>
        <v>Yes</v>
      </c>
      <c r="H1470" t="s">
        <v>728</v>
      </c>
      <c r="I1470" t="s">
        <v>5731</v>
      </c>
      <c r="J1470" t="s">
        <v>5732</v>
      </c>
      <c r="K1470" t="s">
        <v>50</v>
      </c>
      <c r="L1470" t="s">
        <v>32</v>
      </c>
      <c r="M1470" s="6" t="str">
        <f>IF(ISBLANK(employee_data36[[#This Row],[ExitDate]]),"1","0")</f>
        <v>1</v>
      </c>
      <c r="N1470" s="6" t="str">
        <f>IF(employee_data36[[#This Row],[EmployeeStatus]]="Active", "Active", "Tidak Active")</f>
        <v>Active</v>
      </c>
      <c r="O1470" t="s">
        <v>52</v>
      </c>
      <c r="P1470" t="s">
        <v>51</v>
      </c>
      <c r="Q1470" t="s">
        <v>52</v>
      </c>
      <c r="R1470" t="s">
        <v>36</v>
      </c>
      <c r="S1470" t="s">
        <v>37</v>
      </c>
      <c r="T1470" t="s">
        <v>38</v>
      </c>
      <c r="U1470" t="s">
        <v>305</v>
      </c>
      <c r="V1470" s="1">
        <v>32533</v>
      </c>
      <c r="W1470" s="6">
        <f>DATEDIF(employee_data36[[#This Row],[DOB]],DATE(2023, 1, 1), "Y")</f>
        <v>33</v>
      </c>
      <c r="X1470" s="6" t="str">
        <f>IF(employee_data3[[#This Row],[Age]]&lt;=25, "Remaja", IF(employee_data3[[#This Row],[Age]]&lt;=55, "Dewasa", "Lansia"))</f>
        <v>Dewasa</v>
      </c>
      <c r="Y1470" s="7" t="str">
        <f>CONCATENATE(employee_data36[[#This Row],[First-LastName]]," ",employee_data36[[#This Row],[DOB]])</f>
        <v>Lillie-Bush 32533</v>
      </c>
      <c r="Z1470" t="s">
        <v>40</v>
      </c>
      <c r="AA1470" t="s">
        <v>163</v>
      </c>
      <c r="AB1470" t="s">
        <v>42</v>
      </c>
      <c r="AC1470">
        <v>23076</v>
      </c>
      <c r="AD1470" t="s">
        <v>43</v>
      </c>
      <c r="AE1470" t="s">
        <v>84</v>
      </c>
      <c r="AF1470" t="s">
        <v>45</v>
      </c>
      <c r="AG1470">
        <v>3</v>
      </c>
    </row>
    <row r="1471" spans="1:33" x14ac:dyDescent="0.3">
      <c r="A1471">
        <v>1896</v>
      </c>
      <c r="B1471" t="s">
        <v>3033</v>
      </c>
      <c r="C1471" t="s">
        <v>1517</v>
      </c>
      <c r="D1471" s="6" t="str">
        <f>CONCATENATE(employee_data36[[#This Row],[FirstName]], "-",employee_data36[[#This Row],[LastName]] )</f>
        <v>Lamont-Cook</v>
      </c>
      <c r="E1471" s="1">
        <v>44998</v>
      </c>
      <c r="F1471" s="1"/>
      <c r="G1471" s="7" t="str">
        <f>IF(ISBLANK(employee_data36[[#This Row],[ExitDate]]),"Yes","")</f>
        <v>Yes</v>
      </c>
      <c r="H1471" t="s">
        <v>728</v>
      </c>
      <c r="I1471" t="s">
        <v>5733</v>
      </c>
      <c r="J1471" t="s">
        <v>5734</v>
      </c>
      <c r="K1471" t="s">
        <v>139</v>
      </c>
      <c r="L1471" t="s">
        <v>32</v>
      </c>
      <c r="M1471" s="6" t="str">
        <f>IF(ISBLANK(employee_data36[[#This Row],[ExitDate]]),"1","0")</f>
        <v>1</v>
      </c>
      <c r="N1471" s="6" t="str">
        <f>IF(employee_data36[[#This Row],[EmployeeStatus]]="Active", "Active", "Tidak Active")</f>
        <v>Active</v>
      </c>
      <c r="O1471" t="s">
        <v>63</v>
      </c>
      <c r="P1471" t="s">
        <v>51</v>
      </c>
      <c r="Q1471" t="s">
        <v>52</v>
      </c>
      <c r="R1471" t="s">
        <v>36</v>
      </c>
      <c r="S1471" t="s">
        <v>37</v>
      </c>
      <c r="T1471" t="s">
        <v>38</v>
      </c>
      <c r="U1471" t="s">
        <v>111</v>
      </c>
      <c r="V1471" s="1">
        <v>18950</v>
      </c>
      <c r="W1471" s="6">
        <f>DATEDIF(employee_data36[[#This Row],[DOB]],DATE(2023, 1, 1), "Y")</f>
        <v>71</v>
      </c>
      <c r="X1471" s="6" t="str">
        <f>IF(employee_data3[[#This Row],[Age]]&lt;=25, "Remaja", IF(employee_data3[[#This Row],[Age]]&lt;=55, "Dewasa", "Lansia"))</f>
        <v>Lansia</v>
      </c>
      <c r="Y1471" s="7" t="str">
        <f>CONCATENATE(employee_data36[[#This Row],[First-LastName]]," ",employee_data36[[#This Row],[DOB]])</f>
        <v>Lamont-Cook 18950</v>
      </c>
      <c r="Z1471" t="s">
        <v>40</v>
      </c>
      <c r="AA1471" t="s">
        <v>113</v>
      </c>
      <c r="AB1471" t="s">
        <v>42</v>
      </c>
      <c r="AC1471">
        <v>80925</v>
      </c>
      <c r="AD1471" t="s">
        <v>56</v>
      </c>
      <c r="AE1471" t="s">
        <v>84</v>
      </c>
      <c r="AF1471" t="s">
        <v>45</v>
      </c>
      <c r="AG1471">
        <v>3</v>
      </c>
    </row>
    <row r="1472" spans="1:33" x14ac:dyDescent="0.3">
      <c r="A1472">
        <v>1897</v>
      </c>
      <c r="B1472" t="s">
        <v>4108</v>
      </c>
      <c r="C1472" t="s">
        <v>3191</v>
      </c>
      <c r="D1472" s="6" t="str">
        <f>CONCATENATE(employee_data36[[#This Row],[FirstName]], "-",employee_data36[[#This Row],[LastName]] )</f>
        <v>Danna-Rollins</v>
      </c>
      <c r="E1472" s="1">
        <v>44514</v>
      </c>
      <c r="F1472" s="1"/>
      <c r="G1472" s="7" t="str">
        <f>IF(ISBLANK(employee_data36[[#This Row],[ExitDate]]),"Yes","")</f>
        <v>Yes</v>
      </c>
      <c r="H1472" t="s">
        <v>728</v>
      </c>
      <c r="I1472" t="s">
        <v>5735</v>
      </c>
      <c r="J1472" t="s">
        <v>5736</v>
      </c>
      <c r="K1472" t="s">
        <v>118</v>
      </c>
      <c r="L1472" t="s">
        <v>32</v>
      </c>
      <c r="M1472" s="6" t="str">
        <f>IF(ISBLANK(employee_data36[[#This Row],[ExitDate]]),"1","0")</f>
        <v>1</v>
      </c>
      <c r="N1472" s="6" t="str">
        <f>IF(employee_data36[[#This Row],[EmployeeStatus]]="Active", "Active", "Tidak Active")</f>
        <v>Active</v>
      </c>
      <c r="O1472" t="s">
        <v>63</v>
      </c>
      <c r="P1472" t="s">
        <v>34</v>
      </c>
      <c r="Q1472" t="s">
        <v>35</v>
      </c>
      <c r="R1472" t="s">
        <v>36</v>
      </c>
      <c r="S1472" t="s">
        <v>37</v>
      </c>
      <c r="T1472" t="s">
        <v>38</v>
      </c>
      <c r="U1472" t="s">
        <v>90</v>
      </c>
      <c r="V1472" s="1">
        <v>17734</v>
      </c>
      <c r="W1472" s="6">
        <f>DATEDIF(employee_data36[[#This Row],[DOB]],DATE(2023, 1, 1), "Y")</f>
        <v>74</v>
      </c>
      <c r="X1472" s="6" t="str">
        <f>IF(employee_data3[[#This Row],[Age]]&lt;=25, "Remaja", IF(employee_data3[[#This Row],[Age]]&lt;=55, "Dewasa", "Lansia"))</f>
        <v>Lansia</v>
      </c>
      <c r="Y1472" s="7" t="str">
        <f>CONCATENATE(employee_data36[[#This Row],[First-LastName]]," ",employee_data36[[#This Row],[DOB]])</f>
        <v>Danna-Rollins 17734</v>
      </c>
      <c r="Z1472" t="s">
        <v>40</v>
      </c>
      <c r="AA1472" t="s">
        <v>83</v>
      </c>
      <c r="AB1472" t="s">
        <v>55</v>
      </c>
      <c r="AC1472">
        <v>38371</v>
      </c>
      <c r="AD1472" t="s">
        <v>128</v>
      </c>
      <c r="AE1472" t="s">
        <v>104</v>
      </c>
      <c r="AF1472" t="s">
        <v>45</v>
      </c>
      <c r="AG1472">
        <v>3</v>
      </c>
    </row>
    <row r="1473" spans="1:33" x14ac:dyDescent="0.3">
      <c r="A1473">
        <v>1898</v>
      </c>
      <c r="B1473" t="s">
        <v>5737</v>
      </c>
      <c r="C1473" t="s">
        <v>2489</v>
      </c>
      <c r="D1473" s="6" t="str">
        <f>CONCATENATE(employee_data36[[#This Row],[FirstName]], "-",employee_data36[[#This Row],[LastName]] )</f>
        <v>Shaun-Velazquez</v>
      </c>
      <c r="E1473" s="1">
        <v>43621</v>
      </c>
      <c r="F1473" s="1">
        <v>44124</v>
      </c>
      <c r="G1473" s="7" t="str">
        <f>IF(ISBLANK(employee_data36[[#This Row],[ExitDate]]),"Yes","")</f>
        <v/>
      </c>
      <c r="H1473" t="s">
        <v>28</v>
      </c>
      <c r="I1473" t="s">
        <v>5738</v>
      </c>
      <c r="J1473" t="s">
        <v>5739</v>
      </c>
      <c r="K1473" t="s">
        <v>139</v>
      </c>
      <c r="L1473" t="s">
        <v>32</v>
      </c>
      <c r="M1473" s="6" t="str">
        <f>IF(ISBLANK(employee_data36[[#This Row],[ExitDate]]),"1","0")</f>
        <v>0</v>
      </c>
      <c r="N1473" s="6" t="str">
        <f>IF(employee_data36[[#This Row],[EmployeeStatus]]="Active", "Active", "Tidak Active")</f>
        <v>Active</v>
      </c>
      <c r="O1473" t="s">
        <v>63</v>
      </c>
      <c r="P1473" t="s">
        <v>34</v>
      </c>
      <c r="Q1473" t="s">
        <v>35</v>
      </c>
      <c r="R1473" t="s">
        <v>175</v>
      </c>
      <c r="S1473" t="s">
        <v>5740</v>
      </c>
      <c r="T1473" t="s">
        <v>38</v>
      </c>
      <c r="U1473" t="s">
        <v>90</v>
      </c>
      <c r="V1473" s="1">
        <v>35444</v>
      </c>
      <c r="W1473" s="6">
        <f>DATEDIF(employee_data36[[#This Row],[DOB]],DATE(2023, 1, 1), "Y")</f>
        <v>25</v>
      </c>
      <c r="X1473" s="6" t="str">
        <f>IF(employee_data3[[#This Row],[Age]]&lt;=25, "Remaja", IF(employee_data3[[#This Row],[Age]]&lt;=55, "Dewasa", "Lansia"))</f>
        <v>Remaja</v>
      </c>
      <c r="Y1473" s="7" t="str">
        <f>CONCATENATE(employee_data36[[#This Row],[First-LastName]]," ",employee_data36[[#This Row],[DOB]])</f>
        <v>Shaun-Velazquez 35444</v>
      </c>
      <c r="Z1473" t="s">
        <v>40</v>
      </c>
      <c r="AA1473" t="s">
        <v>83</v>
      </c>
      <c r="AB1473" t="s">
        <v>42</v>
      </c>
      <c r="AC1473">
        <v>5154</v>
      </c>
      <c r="AD1473" t="s">
        <v>43</v>
      </c>
      <c r="AE1473" t="s">
        <v>75</v>
      </c>
      <c r="AF1473" t="s">
        <v>45</v>
      </c>
      <c r="AG1473">
        <v>3</v>
      </c>
    </row>
    <row r="1474" spans="1:33" x14ac:dyDescent="0.3">
      <c r="A1474">
        <v>1899</v>
      </c>
      <c r="B1474" t="s">
        <v>3539</v>
      </c>
      <c r="C1474" t="s">
        <v>5741</v>
      </c>
      <c r="D1474" s="6" t="str">
        <f>CONCATENATE(employee_data36[[#This Row],[FirstName]], "-",employee_data36[[#This Row],[LastName]] )</f>
        <v>Kolton-Duarte</v>
      </c>
      <c r="E1474" s="1">
        <v>44177</v>
      </c>
      <c r="F1474" s="1">
        <v>45074</v>
      </c>
      <c r="G1474" s="7" t="str">
        <f>IF(ISBLANK(employee_data36[[#This Row],[ExitDate]]),"Yes","")</f>
        <v/>
      </c>
      <c r="H1474" t="s">
        <v>28</v>
      </c>
      <c r="I1474" t="s">
        <v>5742</v>
      </c>
      <c r="J1474" t="s">
        <v>5743</v>
      </c>
      <c r="K1474" t="s">
        <v>80</v>
      </c>
      <c r="L1474" t="s">
        <v>32</v>
      </c>
      <c r="M1474" s="6" t="str">
        <f>IF(ISBLANK(employee_data36[[#This Row],[ExitDate]]),"1","0")</f>
        <v>0</v>
      </c>
      <c r="N1474" s="6" t="str">
        <f>IF(employee_data36[[#This Row],[EmployeeStatus]]="Active", "Active", "Tidak Active")</f>
        <v>Active</v>
      </c>
      <c r="O1474" t="s">
        <v>33</v>
      </c>
      <c r="P1474" t="s">
        <v>34</v>
      </c>
      <c r="Q1474" t="s">
        <v>63</v>
      </c>
      <c r="R1474" t="s">
        <v>140</v>
      </c>
      <c r="S1474" t="s">
        <v>5744</v>
      </c>
      <c r="T1474" t="s">
        <v>38</v>
      </c>
      <c r="U1474" t="s">
        <v>90</v>
      </c>
      <c r="V1474" s="1">
        <v>30200</v>
      </c>
      <c r="W1474" s="6">
        <f>DATEDIF(employee_data36[[#This Row],[DOB]],DATE(2023, 1, 1), "Y")</f>
        <v>40</v>
      </c>
      <c r="X1474" s="6" t="str">
        <f>IF(employee_data3[[#This Row],[Age]]&lt;=25, "Remaja", IF(employee_data3[[#This Row],[Age]]&lt;=55, "Dewasa", "Lansia"))</f>
        <v>Dewasa</v>
      </c>
      <c r="Y1474" s="7" t="str">
        <f>CONCATENATE(employee_data36[[#This Row],[First-LastName]]," ",employee_data36[[#This Row],[DOB]])</f>
        <v>Kolton-Duarte 30200</v>
      </c>
      <c r="Z1474" t="s">
        <v>40</v>
      </c>
      <c r="AA1474" t="s">
        <v>83</v>
      </c>
      <c r="AB1474" t="s">
        <v>42</v>
      </c>
      <c r="AC1474">
        <v>57914</v>
      </c>
      <c r="AD1474" t="s">
        <v>128</v>
      </c>
      <c r="AE1474" t="s">
        <v>84</v>
      </c>
      <c r="AF1474" t="s">
        <v>45</v>
      </c>
      <c r="AG1474">
        <v>3</v>
      </c>
    </row>
    <row r="1475" spans="1:33" x14ac:dyDescent="0.3">
      <c r="A1475">
        <v>1900</v>
      </c>
      <c r="B1475" t="s">
        <v>2224</v>
      </c>
      <c r="C1475" t="s">
        <v>2463</v>
      </c>
      <c r="D1475" s="6" t="str">
        <f>CONCATENATE(employee_data36[[#This Row],[FirstName]], "-",employee_data36[[#This Row],[LastName]] )</f>
        <v>Jonas-Braun</v>
      </c>
      <c r="E1475" s="1">
        <v>43927</v>
      </c>
      <c r="F1475" s="1"/>
      <c r="G1475" s="7" t="str">
        <f>IF(ISBLANK(employee_data36[[#This Row],[ExitDate]]),"Yes","")</f>
        <v>Yes</v>
      </c>
      <c r="H1475" t="s">
        <v>28</v>
      </c>
      <c r="I1475" t="s">
        <v>5745</v>
      </c>
      <c r="J1475" t="s">
        <v>5746</v>
      </c>
      <c r="K1475" t="s">
        <v>168</v>
      </c>
      <c r="L1475" t="s">
        <v>32</v>
      </c>
      <c r="M1475" s="6" t="str">
        <f>IF(ISBLANK(employee_data36[[#This Row],[ExitDate]]),"1","0")</f>
        <v>1</v>
      </c>
      <c r="N1475" s="6" t="str">
        <f>IF(employee_data36[[#This Row],[EmployeeStatus]]="Active", "Active", "Tidak Active")</f>
        <v>Active</v>
      </c>
      <c r="O1475" t="s">
        <v>63</v>
      </c>
      <c r="P1475" t="s">
        <v>64</v>
      </c>
      <c r="Q1475" t="s">
        <v>63</v>
      </c>
      <c r="R1475" t="s">
        <v>36</v>
      </c>
      <c r="S1475" t="s">
        <v>37</v>
      </c>
      <c r="T1475" t="s">
        <v>38</v>
      </c>
      <c r="U1475" t="s">
        <v>81</v>
      </c>
      <c r="V1475" s="1">
        <v>21997</v>
      </c>
      <c r="W1475" s="6">
        <f>DATEDIF(employee_data36[[#This Row],[DOB]],DATE(2023, 1, 1), "Y")</f>
        <v>62</v>
      </c>
      <c r="X1475" s="6" t="str">
        <f>IF(employee_data3[[#This Row],[Age]]&lt;=25, "Remaja", IF(employee_data3[[#This Row],[Age]]&lt;=55, "Dewasa", "Lansia"))</f>
        <v>Lansia</v>
      </c>
      <c r="Y1475" s="7" t="str">
        <f>CONCATENATE(employee_data36[[#This Row],[First-LastName]]," ",employee_data36[[#This Row],[DOB]])</f>
        <v>Jonas-Braun 21997</v>
      </c>
      <c r="Z1475" t="s">
        <v>40</v>
      </c>
      <c r="AA1475" t="s">
        <v>73</v>
      </c>
      <c r="AB1475" t="s">
        <v>42</v>
      </c>
      <c r="AC1475">
        <v>46828</v>
      </c>
      <c r="AD1475" t="s">
        <v>56</v>
      </c>
      <c r="AE1475" t="s">
        <v>44</v>
      </c>
      <c r="AF1475" t="s">
        <v>45</v>
      </c>
      <c r="AG1475">
        <v>3</v>
      </c>
    </row>
    <row r="1476" spans="1:33" x14ac:dyDescent="0.3">
      <c r="A1476">
        <v>1901</v>
      </c>
      <c r="B1476" t="s">
        <v>1912</v>
      </c>
      <c r="C1476" t="s">
        <v>245</v>
      </c>
      <c r="D1476" s="6" t="str">
        <f>CONCATENATE(employee_data36[[#This Row],[FirstName]], "-",employee_data36[[#This Row],[LastName]] )</f>
        <v>Meadow-Howe</v>
      </c>
      <c r="E1476" s="1">
        <v>44956</v>
      </c>
      <c r="F1476" s="1"/>
      <c r="G1476" s="7" t="str">
        <f>IF(ISBLANK(employee_data36[[#This Row],[ExitDate]]),"Yes","")</f>
        <v>Yes</v>
      </c>
      <c r="H1476" t="s">
        <v>28</v>
      </c>
      <c r="I1476" t="s">
        <v>5747</v>
      </c>
      <c r="J1476" t="s">
        <v>5748</v>
      </c>
      <c r="K1476" t="s">
        <v>98</v>
      </c>
      <c r="L1476" t="s">
        <v>32</v>
      </c>
      <c r="M1476" s="6" t="str">
        <f>IF(ISBLANK(employee_data36[[#This Row],[ExitDate]]),"1","0")</f>
        <v>1</v>
      </c>
      <c r="N1476" s="6" t="str">
        <f>IF(employee_data36[[#This Row],[EmployeeStatus]]="Active", "Active", "Tidak Active")</f>
        <v>Active</v>
      </c>
      <c r="O1476" t="s">
        <v>63</v>
      </c>
      <c r="P1476" t="s">
        <v>64</v>
      </c>
      <c r="Q1476" t="s">
        <v>63</v>
      </c>
      <c r="R1476" t="s">
        <v>36</v>
      </c>
      <c r="S1476" t="s">
        <v>37</v>
      </c>
      <c r="T1476" t="s">
        <v>38</v>
      </c>
      <c r="U1476" t="s">
        <v>111</v>
      </c>
      <c r="V1476" s="1">
        <v>21771</v>
      </c>
      <c r="W1476" s="6">
        <f>DATEDIF(employee_data36[[#This Row],[DOB]],DATE(2023, 1, 1), "Y")</f>
        <v>63</v>
      </c>
      <c r="X1476" s="6" t="str">
        <f>IF(employee_data3[[#This Row],[Age]]&lt;=25, "Remaja", IF(employee_data3[[#This Row],[Age]]&lt;=55, "Dewasa", "Lansia"))</f>
        <v>Lansia</v>
      </c>
      <c r="Y1476" s="7" t="str">
        <f>CONCATENATE(employee_data36[[#This Row],[First-LastName]]," ",employee_data36[[#This Row],[DOB]])</f>
        <v>Meadow-Howe 21771</v>
      </c>
      <c r="Z1476" t="s">
        <v>40</v>
      </c>
      <c r="AA1476" t="s">
        <v>113</v>
      </c>
      <c r="AB1476" t="s">
        <v>42</v>
      </c>
      <c r="AC1476">
        <v>51699</v>
      </c>
      <c r="AD1476" t="s">
        <v>43</v>
      </c>
      <c r="AE1476" t="s">
        <v>104</v>
      </c>
      <c r="AF1476" t="s">
        <v>45</v>
      </c>
      <c r="AG1476">
        <v>3</v>
      </c>
    </row>
    <row r="1477" spans="1:33" x14ac:dyDescent="0.3">
      <c r="A1477">
        <v>1902</v>
      </c>
      <c r="B1477" t="s">
        <v>3308</v>
      </c>
      <c r="C1477" t="s">
        <v>421</v>
      </c>
      <c r="D1477" s="6" t="str">
        <f>CONCATENATE(employee_data36[[#This Row],[FirstName]], "-",employee_data36[[#This Row],[LastName]] )</f>
        <v>Sarahi-Raymond</v>
      </c>
      <c r="E1477" s="1">
        <v>44082</v>
      </c>
      <c r="F1477" s="1">
        <v>44823</v>
      </c>
      <c r="G1477" s="7" t="str">
        <f>IF(ISBLANK(employee_data36[[#This Row],[ExitDate]]),"Yes","")</f>
        <v/>
      </c>
      <c r="H1477" t="s">
        <v>28</v>
      </c>
      <c r="I1477" t="s">
        <v>5749</v>
      </c>
      <c r="J1477" t="s">
        <v>5750</v>
      </c>
      <c r="K1477" t="s">
        <v>118</v>
      </c>
      <c r="L1477" t="s">
        <v>32</v>
      </c>
      <c r="M1477" s="6" t="str">
        <f>IF(ISBLANK(employee_data36[[#This Row],[ExitDate]]),"1","0")</f>
        <v>0</v>
      </c>
      <c r="N1477" s="6" t="str">
        <f>IF(employee_data36[[#This Row],[EmployeeStatus]]="Active", "Active", "Tidak Active")</f>
        <v>Active</v>
      </c>
      <c r="O1477" t="s">
        <v>63</v>
      </c>
      <c r="P1477" t="s">
        <v>51</v>
      </c>
      <c r="Q1477" t="s">
        <v>35</v>
      </c>
      <c r="R1477" t="s">
        <v>140</v>
      </c>
      <c r="S1477" t="s">
        <v>5751</v>
      </c>
      <c r="T1477" t="s">
        <v>38</v>
      </c>
      <c r="U1477" t="s">
        <v>111</v>
      </c>
      <c r="V1477" s="1">
        <v>19035</v>
      </c>
      <c r="W1477" s="6">
        <f>DATEDIF(employee_data36[[#This Row],[DOB]],DATE(2023, 1, 1), "Y")</f>
        <v>70</v>
      </c>
      <c r="X1477" s="6" t="str">
        <f>IF(employee_data3[[#This Row],[Age]]&lt;=25, "Remaja", IF(employee_data3[[#This Row],[Age]]&lt;=55, "Dewasa", "Lansia"))</f>
        <v>Lansia</v>
      </c>
      <c r="Y1477" s="7" t="str">
        <f>CONCATENATE(employee_data36[[#This Row],[First-LastName]]," ",employee_data36[[#This Row],[DOB]])</f>
        <v>Sarahi-Raymond 19035</v>
      </c>
      <c r="Z1477" t="s">
        <v>40</v>
      </c>
      <c r="AA1477" t="s">
        <v>419</v>
      </c>
      <c r="AB1477" t="s">
        <v>55</v>
      </c>
      <c r="AC1477">
        <v>86441</v>
      </c>
      <c r="AD1477" t="s">
        <v>74</v>
      </c>
      <c r="AE1477" t="s">
        <v>104</v>
      </c>
      <c r="AF1477" t="s">
        <v>45</v>
      </c>
      <c r="AG1477">
        <v>3</v>
      </c>
    </row>
    <row r="1478" spans="1:33" x14ac:dyDescent="0.3">
      <c r="A1478">
        <v>1903</v>
      </c>
      <c r="B1478" t="s">
        <v>2529</v>
      </c>
      <c r="C1478" t="s">
        <v>661</v>
      </c>
      <c r="D1478" s="6" t="str">
        <f>CONCATENATE(employee_data36[[#This Row],[FirstName]], "-",employee_data36[[#This Row],[LastName]] )</f>
        <v>Taylor-Wiggins</v>
      </c>
      <c r="E1478" s="1">
        <v>44179</v>
      </c>
      <c r="F1478" s="1">
        <v>44537</v>
      </c>
      <c r="G1478" s="7" t="str">
        <f>IF(ISBLANK(employee_data36[[#This Row],[ExitDate]]),"Yes","")</f>
        <v/>
      </c>
      <c r="H1478" t="s">
        <v>28</v>
      </c>
      <c r="I1478" t="s">
        <v>5752</v>
      </c>
      <c r="J1478" t="s">
        <v>5753</v>
      </c>
      <c r="K1478" t="s">
        <v>62</v>
      </c>
      <c r="L1478" t="s">
        <v>32</v>
      </c>
      <c r="M1478" s="6" t="str">
        <f>IF(ISBLANK(employee_data36[[#This Row],[ExitDate]]),"1","0")</f>
        <v>0</v>
      </c>
      <c r="N1478" s="6" t="str">
        <f>IF(employee_data36[[#This Row],[EmployeeStatus]]="Active", "Active", "Tidak Active")</f>
        <v>Active</v>
      </c>
      <c r="O1478" t="s">
        <v>52</v>
      </c>
      <c r="P1478" t="s">
        <v>34</v>
      </c>
      <c r="Q1478" t="s">
        <v>52</v>
      </c>
      <c r="R1478" t="s">
        <v>126</v>
      </c>
      <c r="S1478" t="s">
        <v>5754</v>
      </c>
      <c r="T1478" t="s">
        <v>38</v>
      </c>
      <c r="U1478" t="s">
        <v>90</v>
      </c>
      <c r="V1478" s="1">
        <v>22017</v>
      </c>
      <c r="W1478" s="6">
        <f>DATEDIF(employee_data36[[#This Row],[DOB]],DATE(2023, 1, 1), "Y")</f>
        <v>62</v>
      </c>
      <c r="X1478" s="6" t="str">
        <f>IF(employee_data3[[#This Row],[Age]]&lt;=25, "Remaja", IF(employee_data3[[#This Row],[Age]]&lt;=55, "Dewasa", "Lansia"))</f>
        <v>Lansia</v>
      </c>
      <c r="Y1478" s="7" t="str">
        <f>CONCATENATE(employee_data36[[#This Row],[First-LastName]]," ",employee_data36[[#This Row],[DOB]])</f>
        <v>Taylor-Wiggins 22017</v>
      </c>
      <c r="Z1478" t="s">
        <v>40</v>
      </c>
      <c r="AA1478" t="s">
        <v>226</v>
      </c>
      <c r="AB1478" t="s">
        <v>42</v>
      </c>
      <c r="AC1478">
        <v>39875</v>
      </c>
      <c r="AD1478" t="s">
        <v>93</v>
      </c>
      <c r="AE1478" t="s">
        <v>104</v>
      </c>
      <c r="AF1478" t="s">
        <v>45</v>
      </c>
      <c r="AG1478">
        <v>3</v>
      </c>
    </row>
    <row r="1479" spans="1:33" x14ac:dyDescent="0.3">
      <c r="A1479">
        <v>1904</v>
      </c>
      <c r="B1479" t="s">
        <v>5755</v>
      </c>
      <c r="C1479" t="s">
        <v>943</v>
      </c>
      <c r="D1479" s="6" t="str">
        <f>CONCATENATE(employee_data36[[#This Row],[FirstName]], "-",employee_data36[[#This Row],[LastName]] )</f>
        <v>Ezra-Zhang</v>
      </c>
      <c r="E1479" s="1">
        <v>44872</v>
      </c>
      <c r="F1479" s="1"/>
      <c r="G1479" s="7" t="str">
        <f>IF(ISBLANK(employee_data36[[#This Row],[ExitDate]]),"Yes","")</f>
        <v>Yes</v>
      </c>
      <c r="H1479" t="s">
        <v>28</v>
      </c>
      <c r="I1479" t="s">
        <v>5756</v>
      </c>
      <c r="J1479" t="s">
        <v>5757</v>
      </c>
      <c r="K1479" t="s">
        <v>89</v>
      </c>
      <c r="L1479" t="s">
        <v>32</v>
      </c>
      <c r="M1479" s="6" t="str">
        <f>IF(ISBLANK(employee_data36[[#This Row],[ExitDate]]),"1","0")</f>
        <v>1</v>
      </c>
      <c r="N1479" s="6" t="str">
        <f>IF(employee_data36[[#This Row],[EmployeeStatus]]="Active", "Active", "Tidak Active")</f>
        <v>Active</v>
      </c>
      <c r="O1479" t="s">
        <v>33</v>
      </c>
      <c r="P1479" t="s">
        <v>34</v>
      </c>
      <c r="Q1479" t="s">
        <v>52</v>
      </c>
      <c r="R1479" t="s">
        <v>36</v>
      </c>
      <c r="S1479" t="s">
        <v>37</v>
      </c>
      <c r="T1479" t="s">
        <v>38</v>
      </c>
      <c r="U1479" t="s">
        <v>81</v>
      </c>
      <c r="V1479" s="1">
        <v>30235</v>
      </c>
      <c r="W1479" s="6">
        <f>DATEDIF(employee_data36[[#This Row],[DOB]],DATE(2023, 1, 1), "Y")</f>
        <v>40</v>
      </c>
      <c r="X1479" s="6" t="str">
        <f>IF(employee_data3[[#This Row],[Age]]&lt;=25, "Remaja", IF(employee_data3[[#This Row],[Age]]&lt;=55, "Dewasa", "Lansia"))</f>
        <v>Dewasa</v>
      </c>
      <c r="Y1479" s="7" t="str">
        <f>CONCATENATE(employee_data36[[#This Row],[First-LastName]]," ",employee_data36[[#This Row],[DOB]])</f>
        <v>Ezra-Zhang 30235</v>
      </c>
      <c r="Z1479" t="s">
        <v>40</v>
      </c>
      <c r="AA1479" t="s">
        <v>83</v>
      </c>
      <c r="AB1479" t="s">
        <v>42</v>
      </c>
      <c r="AC1479">
        <v>73332</v>
      </c>
      <c r="AD1479" t="s">
        <v>128</v>
      </c>
      <c r="AE1479" t="s">
        <v>44</v>
      </c>
      <c r="AF1479" t="s">
        <v>45</v>
      </c>
      <c r="AG1479">
        <v>3</v>
      </c>
    </row>
    <row r="1480" spans="1:33" x14ac:dyDescent="0.3">
      <c r="A1480">
        <v>1905</v>
      </c>
      <c r="B1480" t="s">
        <v>1317</v>
      </c>
      <c r="C1480" t="s">
        <v>1459</v>
      </c>
      <c r="D1480" s="6" t="str">
        <f>CONCATENATE(employee_data36[[#This Row],[FirstName]], "-",employee_data36[[#This Row],[LastName]] )</f>
        <v>Sonia-Chung</v>
      </c>
      <c r="E1480" s="1">
        <v>44657</v>
      </c>
      <c r="F1480" s="1"/>
      <c r="G1480" s="7" t="str">
        <f>IF(ISBLANK(employee_data36[[#This Row],[ExitDate]]),"Yes","")</f>
        <v>Yes</v>
      </c>
      <c r="H1480" t="s">
        <v>28</v>
      </c>
      <c r="I1480" t="s">
        <v>5758</v>
      </c>
      <c r="J1480" t="s">
        <v>5759</v>
      </c>
      <c r="K1480" t="s">
        <v>31</v>
      </c>
      <c r="L1480" t="s">
        <v>32</v>
      </c>
      <c r="M1480" s="6" t="str">
        <f>IF(ISBLANK(employee_data36[[#This Row],[ExitDate]]),"1","0")</f>
        <v>1</v>
      </c>
      <c r="N1480" s="6" t="str">
        <f>IF(employee_data36[[#This Row],[EmployeeStatus]]="Active", "Active", "Tidak Active")</f>
        <v>Active</v>
      </c>
      <c r="O1480" t="s">
        <v>52</v>
      </c>
      <c r="P1480" t="s">
        <v>64</v>
      </c>
      <c r="Q1480" t="s">
        <v>35</v>
      </c>
      <c r="R1480" t="s">
        <v>36</v>
      </c>
      <c r="S1480" t="s">
        <v>37</v>
      </c>
      <c r="T1480" t="s">
        <v>38</v>
      </c>
      <c r="U1480" t="s">
        <v>305</v>
      </c>
      <c r="V1480" s="1">
        <v>26368</v>
      </c>
      <c r="W1480" s="6">
        <f>DATEDIF(employee_data36[[#This Row],[DOB]],DATE(2023, 1, 1), "Y")</f>
        <v>50</v>
      </c>
      <c r="X1480" s="6" t="str">
        <f>IF(employee_data3[[#This Row],[Age]]&lt;=25, "Remaja", IF(employee_data3[[#This Row],[Age]]&lt;=55, "Dewasa", "Lansia"))</f>
        <v>Dewasa</v>
      </c>
      <c r="Y1480" s="7" t="str">
        <f>CONCATENATE(employee_data36[[#This Row],[First-LastName]]," ",employee_data36[[#This Row],[DOB]])</f>
        <v>Sonia-Chung 26368</v>
      </c>
      <c r="Z1480" t="s">
        <v>40</v>
      </c>
      <c r="AA1480" t="s">
        <v>708</v>
      </c>
      <c r="AB1480" t="s">
        <v>42</v>
      </c>
      <c r="AC1480">
        <v>85085</v>
      </c>
      <c r="AD1480" t="s">
        <v>128</v>
      </c>
      <c r="AE1480" t="s">
        <v>84</v>
      </c>
      <c r="AF1480" t="s">
        <v>45</v>
      </c>
      <c r="AG1480">
        <v>3</v>
      </c>
    </row>
    <row r="1481" spans="1:33" x14ac:dyDescent="0.3">
      <c r="A1481">
        <v>1906</v>
      </c>
      <c r="B1481" t="s">
        <v>3919</v>
      </c>
      <c r="C1481" t="s">
        <v>5760</v>
      </c>
      <c r="D1481" s="6" t="str">
        <f>CONCATENATE(employee_data36[[#This Row],[FirstName]], "-",employee_data36[[#This Row],[LastName]] )</f>
        <v>Bryce-Mills</v>
      </c>
      <c r="E1481" s="1">
        <v>44249</v>
      </c>
      <c r="F1481" s="1"/>
      <c r="G1481" s="7" t="str">
        <f>IF(ISBLANK(employee_data36[[#This Row],[ExitDate]]),"Yes","")</f>
        <v>Yes</v>
      </c>
      <c r="H1481" t="s">
        <v>28</v>
      </c>
      <c r="I1481" t="s">
        <v>5761</v>
      </c>
      <c r="J1481" t="s">
        <v>5762</v>
      </c>
      <c r="K1481" t="s">
        <v>133</v>
      </c>
      <c r="L1481" t="s">
        <v>32</v>
      </c>
      <c r="M1481" s="6" t="str">
        <f>IF(ISBLANK(employee_data36[[#This Row],[ExitDate]]),"1","0")</f>
        <v>1</v>
      </c>
      <c r="N1481" s="6" t="str">
        <f>IF(employee_data36[[#This Row],[EmployeeStatus]]="Active", "Active", "Tidak Active")</f>
        <v>Active</v>
      </c>
      <c r="O1481" t="s">
        <v>52</v>
      </c>
      <c r="P1481" t="s">
        <v>64</v>
      </c>
      <c r="Q1481" t="s">
        <v>63</v>
      </c>
      <c r="R1481" t="s">
        <v>36</v>
      </c>
      <c r="S1481" t="s">
        <v>37</v>
      </c>
      <c r="T1481" t="s">
        <v>38</v>
      </c>
      <c r="U1481" t="s">
        <v>90</v>
      </c>
      <c r="V1481" s="1">
        <v>17382</v>
      </c>
      <c r="W1481" s="6">
        <f>DATEDIF(employee_data36[[#This Row],[DOB]],DATE(2023, 1, 1), "Y")</f>
        <v>75</v>
      </c>
      <c r="X1481" s="6" t="str">
        <f>IF(employee_data3[[#This Row],[Age]]&lt;=25, "Remaja", IF(employee_data3[[#This Row],[Age]]&lt;=55, "Dewasa", "Lansia"))</f>
        <v>Lansia</v>
      </c>
      <c r="Y1481" s="7" t="str">
        <f>CONCATENATE(employee_data36[[#This Row],[First-LastName]]," ",employee_data36[[#This Row],[DOB]])</f>
        <v>Bryce-Mills 17382</v>
      </c>
      <c r="Z1481" t="s">
        <v>40</v>
      </c>
      <c r="AA1481" t="s">
        <v>83</v>
      </c>
      <c r="AB1481" t="s">
        <v>55</v>
      </c>
      <c r="AC1481">
        <v>11009</v>
      </c>
      <c r="AD1481" t="s">
        <v>56</v>
      </c>
      <c r="AE1481" t="s">
        <v>44</v>
      </c>
      <c r="AF1481" t="s">
        <v>45</v>
      </c>
      <c r="AG1481">
        <v>3</v>
      </c>
    </row>
    <row r="1482" spans="1:33" x14ac:dyDescent="0.3">
      <c r="A1482">
        <v>1907</v>
      </c>
      <c r="B1482" t="s">
        <v>5763</v>
      </c>
      <c r="C1482" t="s">
        <v>661</v>
      </c>
      <c r="D1482" s="6" t="str">
        <f>CONCATENATE(employee_data36[[#This Row],[FirstName]], "-",employee_data36[[#This Row],[LastName]] )</f>
        <v>Wade-Wiggins</v>
      </c>
      <c r="E1482" s="1">
        <v>44697</v>
      </c>
      <c r="F1482" s="1"/>
      <c r="G1482" s="7" t="str">
        <f>IF(ISBLANK(employee_data36[[#This Row],[ExitDate]]),"Yes","")</f>
        <v>Yes</v>
      </c>
      <c r="H1482" t="s">
        <v>28</v>
      </c>
      <c r="I1482" t="s">
        <v>5764</v>
      </c>
      <c r="J1482" t="s">
        <v>5765</v>
      </c>
      <c r="K1482" t="s">
        <v>50</v>
      </c>
      <c r="L1482" t="s">
        <v>32</v>
      </c>
      <c r="M1482" s="6" t="str">
        <f>IF(ISBLANK(employee_data36[[#This Row],[ExitDate]]),"1","0")</f>
        <v>1</v>
      </c>
      <c r="N1482" s="6" t="str">
        <f>IF(employee_data36[[#This Row],[EmployeeStatus]]="Active", "Active", "Tidak Active")</f>
        <v>Active</v>
      </c>
      <c r="O1482" t="s">
        <v>63</v>
      </c>
      <c r="P1482" t="s">
        <v>34</v>
      </c>
      <c r="Q1482" t="s">
        <v>52</v>
      </c>
      <c r="R1482" t="s">
        <v>36</v>
      </c>
      <c r="S1482" t="s">
        <v>37</v>
      </c>
      <c r="T1482" t="s">
        <v>38</v>
      </c>
      <c r="U1482" t="s">
        <v>90</v>
      </c>
      <c r="V1482" s="1">
        <v>32451</v>
      </c>
      <c r="W1482" s="6">
        <f>DATEDIF(employee_data36[[#This Row],[DOB]],DATE(2023, 1, 1), "Y")</f>
        <v>34</v>
      </c>
      <c r="X1482" s="6" t="str">
        <f>IF(employee_data3[[#This Row],[Age]]&lt;=25, "Remaja", IF(employee_data3[[#This Row],[Age]]&lt;=55, "Dewasa", "Lansia"))</f>
        <v>Dewasa</v>
      </c>
      <c r="Y1482" s="7" t="str">
        <f>CONCATENATE(employee_data36[[#This Row],[First-LastName]]," ",employee_data36[[#This Row],[DOB]])</f>
        <v>Wade-Wiggins 32451</v>
      </c>
      <c r="Z1482" t="s">
        <v>40</v>
      </c>
      <c r="AA1482" t="s">
        <v>216</v>
      </c>
      <c r="AB1482" t="s">
        <v>55</v>
      </c>
      <c r="AC1482">
        <v>89719</v>
      </c>
      <c r="AD1482" t="s">
        <v>128</v>
      </c>
      <c r="AE1482" t="s">
        <v>44</v>
      </c>
      <c r="AF1482" t="s">
        <v>45</v>
      </c>
      <c r="AG1482">
        <v>3</v>
      </c>
    </row>
    <row r="1483" spans="1:33" x14ac:dyDescent="0.3">
      <c r="A1483">
        <v>1908</v>
      </c>
      <c r="B1483" t="s">
        <v>5766</v>
      </c>
      <c r="C1483" t="s">
        <v>378</v>
      </c>
      <c r="D1483" s="6" t="str">
        <f>CONCATENATE(employee_data36[[#This Row],[FirstName]], "-",employee_data36[[#This Row],[LastName]] )</f>
        <v>Selina-Gonzalez</v>
      </c>
      <c r="E1483" s="1">
        <v>43848</v>
      </c>
      <c r="F1483" s="1"/>
      <c r="G1483" s="7" t="str">
        <f>IF(ISBLANK(employee_data36[[#This Row],[ExitDate]]),"Yes","")</f>
        <v>Yes</v>
      </c>
      <c r="H1483" t="s">
        <v>28</v>
      </c>
      <c r="I1483" t="s">
        <v>5767</v>
      </c>
      <c r="J1483" t="s">
        <v>5768</v>
      </c>
      <c r="K1483" t="s">
        <v>139</v>
      </c>
      <c r="L1483" t="s">
        <v>32</v>
      </c>
      <c r="M1483" s="6" t="str">
        <f>IF(ISBLANK(employee_data36[[#This Row],[ExitDate]]),"1","0")</f>
        <v>1</v>
      </c>
      <c r="N1483" s="6" t="str">
        <f>IF(employee_data36[[#This Row],[EmployeeStatus]]="Active", "Active", "Tidak Active")</f>
        <v>Active</v>
      </c>
      <c r="O1483" t="s">
        <v>33</v>
      </c>
      <c r="P1483" t="s">
        <v>64</v>
      </c>
      <c r="Q1483" t="s">
        <v>52</v>
      </c>
      <c r="R1483" t="s">
        <v>36</v>
      </c>
      <c r="S1483" t="s">
        <v>37</v>
      </c>
      <c r="T1483" t="s">
        <v>38</v>
      </c>
      <c r="U1483" t="s">
        <v>90</v>
      </c>
      <c r="V1483" s="1">
        <v>15480</v>
      </c>
      <c r="W1483" s="6">
        <f>DATEDIF(employee_data36[[#This Row],[DOB]],DATE(2023, 1, 1), "Y")</f>
        <v>80</v>
      </c>
      <c r="X1483" s="6" t="str">
        <f>IF(employee_data3[[#This Row],[Age]]&lt;=25, "Remaja", IF(employee_data3[[#This Row],[Age]]&lt;=55, "Dewasa", "Lansia"))</f>
        <v>Lansia</v>
      </c>
      <c r="Y1483" s="7" t="str">
        <f>CONCATENATE(employee_data36[[#This Row],[First-LastName]]," ",employee_data36[[#This Row],[DOB]])</f>
        <v>Selina-Gonzalez 15480</v>
      </c>
      <c r="Z1483" t="s">
        <v>40</v>
      </c>
      <c r="AA1483" t="s">
        <v>103</v>
      </c>
      <c r="AB1483" t="s">
        <v>42</v>
      </c>
      <c r="AC1483">
        <v>71466</v>
      </c>
      <c r="AD1483" t="s">
        <v>43</v>
      </c>
      <c r="AE1483" t="s">
        <v>44</v>
      </c>
      <c r="AF1483" t="s">
        <v>45</v>
      </c>
      <c r="AG1483">
        <v>3</v>
      </c>
    </row>
    <row r="1484" spans="1:33" x14ac:dyDescent="0.3">
      <c r="A1484">
        <v>1909</v>
      </c>
      <c r="B1484" t="s">
        <v>5769</v>
      </c>
      <c r="C1484" t="s">
        <v>392</v>
      </c>
      <c r="D1484" s="6" t="str">
        <f>CONCATENATE(employee_data36[[#This Row],[FirstName]], "-",employee_data36[[#This Row],[LastName]] )</f>
        <v>Tyree-Parsons</v>
      </c>
      <c r="E1484" s="1">
        <v>44490</v>
      </c>
      <c r="F1484" s="1"/>
      <c r="G1484" s="7" t="str">
        <f>IF(ISBLANK(employee_data36[[#This Row],[ExitDate]]),"Yes","")</f>
        <v>Yes</v>
      </c>
      <c r="H1484" t="s">
        <v>28</v>
      </c>
      <c r="I1484" t="s">
        <v>5770</v>
      </c>
      <c r="J1484" t="s">
        <v>5771</v>
      </c>
      <c r="K1484" t="s">
        <v>80</v>
      </c>
      <c r="L1484" t="s">
        <v>32</v>
      </c>
      <c r="M1484" s="6" t="str">
        <f>IF(ISBLANK(employee_data36[[#This Row],[ExitDate]]),"1","0")</f>
        <v>1</v>
      </c>
      <c r="N1484" s="6" t="str">
        <f>IF(employee_data36[[#This Row],[EmployeeStatus]]="Active", "Active", "Tidak Active")</f>
        <v>Active</v>
      </c>
      <c r="O1484" t="s">
        <v>63</v>
      </c>
      <c r="P1484" t="s">
        <v>51</v>
      </c>
      <c r="Q1484" t="s">
        <v>52</v>
      </c>
      <c r="R1484" t="s">
        <v>36</v>
      </c>
      <c r="S1484" t="s">
        <v>37</v>
      </c>
      <c r="T1484" t="s">
        <v>38</v>
      </c>
      <c r="U1484" t="s">
        <v>81</v>
      </c>
      <c r="V1484" s="1">
        <v>22569</v>
      </c>
      <c r="W1484" s="6">
        <f>DATEDIF(employee_data36[[#This Row],[DOB]],DATE(2023, 1, 1), "Y")</f>
        <v>61</v>
      </c>
      <c r="X1484" s="6" t="str">
        <f>IF(employee_data3[[#This Row],[Age]]&lt;=25, "Remaja", IF(employee_data3[[#This Row],[Age]]&lt;=55, "Dewasa", "Lansia"))</f>
        <v>Lansia</v>
      </c>
      <c r="Y1484" s="7" t="str">
        <f>CONCATENATE(employee_data36[[#This Row],[First-LastName]]," ",employee_data36[[#This Row],[DOB]])</f>
        <v>Tyree-Parsons 22569</v>
      </c>
      <c r="Z1484" t="s">
        <v>40</v>
      </c>
      <c r="AA1484" t="s">
        <v>352</v>
      </c>
      <c r="AB1484" t="s">
        <v>42</v>
      </c>
      <c r="AC1484">
        <v>68175</v>
      </c>
      <c r="AD1484" t="s">
        <v>43</v>
      </c>
      <c r="AE1484" t="s">
        <v>44</v>
      </c>
      <c r="AF1484" t="s">
        <v>45</v>
      </c>
      <c r="AG1484">
        <v>3</v>
      </c>
    </row>
    <row r="1485" spans="1:33" x14ac:dyDescent="0.3">
      <c r="A1485">
        <v>1910</v>
      </c>
      <c r="B1485" t="s">
        <v>5772</v>
      </c>
      <c r="C1485" t="s">
        <v>2312</v>
      </c>
      <c r="D1485" s="6" t="str">
        <f>CONCATENATE(employee_data36[[#This Row],[FirstName]], "-",employee_data36[[#This Row],[LastName]] )</f>
        <v>Adrian-Murray</v>
      </c>
      <c r="E1485" s="1">
        <v>43470</v>
      </c>
      <c r="F1485" s="1"/>
      <c r="G1485" s="7" t="str">
        <f>IF(ISBLANK(employee_data36[[#This Row],[ExitDate]]),"Yes","")</f>
        <v>Yes</v>
      </c>
      <c r="H1485" t="s">
        <v>28</v>
      </c>
      <c r="I1485" t="s">
        <v>5773</v>
      </c>
      <c r="J1485" t="s">
        <v>5774</v>
      </c>
      <c r="K1485" t="s">
        <v>168</v>
      </c>
      <c r="L1485" t="s">
        <v>32</v>
      </c>
      <c r="M1485" s="6" t="str">
        <f>IF(ISBLANK(employee_data36[[#This Row],[ExitDate]]),"1","0")</f>
        <v>1</v>
      </c>
      <c r="N1485" s="6" t="str">
        <f>IF(employee_data36[[#This Row],[EmployeeStatus]]="Active", "Active", "Tidak Active")</f>
        <v>Active</v>
      </c>
      <c r="O1485" t="s">
        <v>63</v>
      </c>
      <c r="P1485" t="s">
        <v>34</v>
      </c>
      <c r="Q1485" t="s">
        <v>63</v>
      </c>
      <c r="R1485" t="s">
        <v>36</v>
      </c>
      <c r="S1485" t="s">
        <v>37</v>
      </c>
      <c r="T1485" t="s">
        <v>38</v>
      </c>
      <c r="U1485" t="s">
        <v>101</v>
      </c>
      <c r="V1485" s="1">
        <v>15652</v>
      </c>
      <c r="W1485" s="6">
        <f>DATEDIF(employee_data36[[#This Row],[DOB]],DATE(2023, 1, 1), "Y")</f>
        <v>80</v>
      </c>
      <c r="X1485" s="6" t="str">
        <f>IF(employee_data3[[#This Row],[Age]]&lt;=25, "Remaja", IF(employee_data3[[#This Row],[Age]]&lt;=55, "Dewasa", "Lansia"))</f>
        <v>Lansia</v>
      </c>
      <c r="Y1485" s="7" t="str">
        <f>CONCATENATE(employee_data36[[#This Row],[First-LastName]]," ",employee_data36[[#This Row],[DOB]])</f>
        <v>Adrian-Murray 15652</v>
      </c>
      <c r="Z1485" t="s">
        <v>40</v>
      </c>
      <c r="AA1485" t="s">
        <v>703</v>
      </c>
      <c r="AB1485" t="s">
        <v>42</v>
      </c>
      <c r="AC1485">
        <v>48973</v>
      </c>
      <c r="AD1485" t="s">
        <v>56</v>
      </c>
      <c r="AE1485" t="s">
        <v>104</v>
      </c>
      <c r="AF1485" t="s">
        <v>45</v>
      </c>
      <c r="AG1485">
        <v>3</v>
      </c>
    </row>
    <row r="1486" spans="1:33" x14ac:dyDescent="0.3">
      <c r="A1486">
        <v>1911</v>
      </c>
      <c r="B1486" t="s">
        <v>5775</v>
      </c>
      <c r="C1486" t="s">
        <v>882</v>
      </c>
      <c r="D1486" s="6" t="str">
        <f>CONCATENATE(employee_data36[[#This Row],[FirstName]], "-",employee_data36[[#This Row],[LastName]] )</f>
        <v>Kael-Fisher</v>
      </c>
      <c r="E1486" s="1">
        <v>44220</v>
      </c>
      <c r="F1486" s="1">
        <v>44588</v>
      </c>
      <c r="G1486" s="7" t="str">
        <f>IF(ISBLANK(employee_data36[[#This Row],[ExitDate]]),"Yes","")</f>
        <v/>
      </c>
      <c r="H1486" t="s">
        <v>28</v>
      </c>
      <c r="I1486" t="s">
        <v>5776</v>
      </c>
      <c r="J1486" t="s">
        <v>5777</v>
      </c>
      <c r="K1486" t="s">
        <v>98</v>
      </c>
      <c r="L1486" t="s">
        <v>745</v>
      </c>
      <c r="M1486" s="6" t="str">
        <f>IF(ISBLANK(employee_data36[[#This Row],[ExitDate]]),"1","0")</f>
        <v>0</v>
      </c>
      <c r="N1486" s="6" t="str">
        <f>IF(employee_data36[[#This Row],[EmployeeStatus]]="Active", "Active", "Tidak Active")</f>
        <v>Tidak Active</v>
      </c>
      <c r="O1486" t="s">
        <v>52</v>
      </c>
      <c r="P1486" t="s">
        <v>64</v>
      </c>
      <c r="Q1486" t="s">
        <v>35</v>
      </c>
      <c r="R1486" t="s">
        <v>126</v>
      </c>
      <c r="S1486" t="s">
        <v>5778</v>
      </c>
      <c r="T1486" t="s">
        <v>38</v>
      </c>
      <c r="U1486" t="s">
        <v>305</v>
      </c>
      <c r="V1486" s="1">
        <v>33401</v>
      </c>
      <c r="W1486" s="6">
        <f>DATEDIF(employee_data36[[#This Row],[DOB]],DATE(2023, 1, 1), "Y")</f>
        <v>31</v>
      </c>
      <c r="X1486" s="6" t="str">
        <f>IF(employee_data3[[#This Row],[Age]]&lt;=25, "Remaja", IF(employee_data3[[#This Row],[Age]]&lt;=55, "Dewasa", "Lansia"))</f>
        <v>Dewasa</v>
      </c>
      <c r="Y1486" s="7" t="str">
        <f>CONCATENATE(employee_data36[[#This Row],[First-LastName]]," ",employee_data36[[#This Row],[DOB]])</f>
        <v>Kael-Fisher 33401</v>
      </c>
      <c r="Z1486" t="s">
        <v>40</v>
      </c>
      <c r="AA1486" t="s">
        <v>83</v>
      </c>
      <c r="AB1486" t="s">
        <v>42</v>
      </c>
      <c r="AC1486">
        <v>36064</v>
      </c>
      <c r="AD1486" t="s">
        <v>43</v>
      </c>
      <c r="AE1486" t="s">
        <v>104</v>
      </c>
      <c r="AF1486" t="s">
        <v>45</v>
      </c>
      <c r="AG1486">
        <v>3</v>
      </c>
    </row>
    <row r="1487" spans="1:33" x14ac:dyDescent="0.3">
      <c r="A1487">
        <v>1912</v>
      </c>
      <c r="B1487" t="s">
        <v>5779</v>
      </c>
      <c r="C1487" t="s">
        <v>218</v>
      </c>
      <c r="D1487" s="6" t="str">
        <f>CONCATENATE(employee_data36[[#This Row],[FirstName]], "-",employee_data36[[#This Row],[LastName]] )</f>
        <v>Erica-French</v>
      </c>
      <c r="E1487" s="1">
        <v>43896</v>
      </c>
      <c r="F1487" s="1">
        <v>44261</v>
      </c>
      <c r="G1487" s="7" t="str">
        <f>IF(ISBLANK(employee_data36[[#This Row],[ExitDate]]),"Yes","")</f>
        <v/>
      </c>
      <c r="H1487" t="s">
        <v>728</v>
      </c>
      <c r="I1487" t="s">
        <v>5780</v>
      </c>
      <c r="J1487" t="s">
        <v>5781</v>
      </c>
      <c r="K1487" t="s">
        <v>80</v>
      </c>
      <c r="L1487" t="s">
        <v>32</v>
      </c>
      <c r="M1487" s="6" t="str">
        <f>IF(ISBLANK(employee_data36[[#This Row],[ExitDate]]),"1","0")</f>
        <v>0</v>
      </c>
      <c r="N1487" s="6" t="str">
        <f>IF(employee_data36[[#This Row],[EmployeeStatus]]="Active", "Active", "Tidak Active")</f>
        <v>Active</v>
      </c>
      <c r="O1487" t="s">
        <v>52</v>
      </c>
      <c r="P1487" t="s">
        <v>64</v>
      </c>
      <c r="Q1487" t="s">
        <v>35</v>
      </c>
      <c r="R1487" t="s">
        <v>140</v>
      </c>
      <c r="S1487" t="s">
        <v>5782</v>
      </c>
      <c r="T1487" t="s">
        <v>38</v>
      </c>
      <c r="U1487" t="s">
        <v>111</v>
      </c>
      <c r="V1487" s="1">
        <v>32066</v>
      </c>
      <c r="W1487" s="6">
        <f>DATEDIF(employee_data36[[#This Row],[DOB]],DATE(2023, 1, 1), "Y")</f>
        <v>35</v>
      </c>
      <c r="X1487" s="6" t="str">
        <f>IF(employee_data3[[#This Row],[Age]]&lt;=25, "Remaja", IF(employee_data3[[#This Row],[Age]]&lt;=55, "Dewasa", "Lansia"))</f>
        <v>Dewasa</v>
      </c>
      <c r="Y1487" s="7" t="str">
        <f>CONCATENATE(employee_data36[[#This Row],[First-LastName]]," ",employee_data36[[#This Row],[DOB]])</f>
        <v>Erica-French 32066</v>
      </c>
      <c r="Z1487" t="s">
        <v>40</v>
      </c>
      <c r="AA1487" t="s">
        <v>113</v>
      </c>
      <c r="AB1487" t="s">
        <v>42</v>
      </c>
      <c r="AC1487">
        <v>7544</v>
      </c>
      <c r="AD1487" t="s">
        <v>128</v>
      </c>
      <c r="AE1487" t="s">
        <v>84</v>
      </c>
      <c r="AF1487" t="s">
        <v>45</v>
      </c>
      <c r="AG1487">
        <v>3</v>
      </c>
    </row>
    <row r="1488" spans="1:33" x14ac:dyDescent="0.3">
      <c r="A1488">
        <v>1913</v>
      </c>
      <c r="B1488" t="s">
        <v>505</v>
      </c>
      <c r="C1488" t="s">
        <v>5608</v>
      </c>
      <c r="D1488" s="6" t="str">
        <f>CONCATENATE(employee_data36[[#This Row],[FirstName]], "-",employee_data36[[#This Row],[LastName]] )</f>
        <v>Damaris-Oneal</v>
      </c>
      <c r="E1488" s="1">
        <v>44884</v>
      </c>
      <c r="F1488" s="1">
        <v>44972</v>
      </c>
      <c r="G1488" s="7" t="str">
        <f>IF(ISBLANK(employee_data36[[#This Row],[ExitDate]]),"Yes","")</f>
        <v/>
      </c>
      <c r="H1488" t="s">
        <v>728</v>
      </c>
      <c r="I1488" t="s">
        <v>5783</v>
      </c>
      <c r="J1488" t="s">
        <v>5784</v>
      </c>
      <c r="K1488" t="s">
        <v>168</v>
      </c>
      <c r="L1488" t="s">
        <v>745</v>
      </c>
      <c r="M1488" s="6" t="str">
        <f>IF(ISBLANK(employee_data36[[#This Row],[ExitDate]]),"1","0")</f>
        <v>0</v>
      </c>
      <c r="N1488" s="6" t="str">
        <f>IF(employee_data36[[#This Row],[EmployeeStatus]]="Active", "Active", "Tidak Active")</f>
        <v>Tidak Active</v>
      </c>
      <c r="O1488" t="s">
        <v>63</v>
      </c>
      <c r="P1488" t="s">
        <v>64</v>
      </c>
      <c r="Q1488" t="s">
        <v>63</v>
      </c>
      <c r="R1488" t="s">
        <v>99</v>
      </c>
      <c r="S1488" t="s">
        <v>5785</v>
      </c>
      <c r="T1488" t="s">
        <v>38</v>
      </c>
      <c r="U1488" t="s">
        <v>81</v>
      </c>
      <c r="V1488" s="1">
        <v>26506</v>
      </c>
      <c r="W1488" s="6">
        <f>DATEDIF(employee_data36[[#This Row],[DOB]],DATE(2023, 1, 1), "Y")</f>
        <v>50</v>
      </c>
      <c r="X1488" s="6" t="str">
        <f>IF(employee_data3[[#This Row],[Age]]&lt;=25, "Remaja", IF(employee_data3[[#This Row],[Age]]&lt;=55, "Dewasa", "Lansia"))</f>
        <v>Dewasa</v>
      </c>
      <c r="Y1488" s="7" t="str">
        <f>CONCATENATE(employee_data36[[#This Row],[First-LastName]]," ",employee_data36[[#This Row],[DOB]])</f>
        <v>Damaris-Oneal 26506</v>
      </c>
      <c r="Z1488" t="s">
        <v>40</v>
      </c>
      <c r="AA1488" t="s">
        <v>163</v>
      </c>
      <c r="AB1488" t="s">
        <v>55</v>
      </c>
      <c r="AC1488">
        <v>70057</v>
      </c>
      <c r="AD1488" t="s">
        <v>43</v>
      </c>
      <c r="AE1488" t="s">
        <v>84</v>
      </c>
      <c r="AF1488" t="s">
        <v>45</v>
      </c>
      <c r="AG1488">
        <v>3</v>
      </c>
    </row>
    <row r="1489" spans="1:33" x14ac:dyDescent="0.3">
      <c r="A1489">
        <v>1914</v>
      </c>
      <c r="B1489" t="s">
        <v>2195</v>
      </c>
      <c r="C1489" t="s">
        <v>3047</v>
      </c>
      <c r="D1489" s="6" t="str">
        <f>CONCATENATE(employee_data36[[#This Row],[FirstName]], "-",employee_data36[[#This Row],[LastName]] )</f>
        <v>Rebecca-Craig</v>
      </c>
      <c r="E1489" s="1">
        <v>43539</v>
      </c>
      <c r="F1489" s="1">
        <v>43740</v>
      </c>
      <c r="G1489" s="7" t="str">
        <f>IF(ISBLANK(employee_data36[[#This Row],[ExitDate]]),"Yes","")</f>
        <v/>
      </c>
      <c r="H1489" t="s">
        <v>728</v>
      </c>
      <c r="I1489" t="s">
        <v>5786</v>
      </c>
      <c r="J1489" t="s">
        <v>5787</v>
      </c>
      <c r="K1489" t="s">
        <v>98</v>
      </c>
      <c r="L1489" t="s">
        <v>745</v>
      </c>
      <c r="M1489" s="6" t="str">
        <f>IF(ISBLANK(employee_data36[[#This Row],[ExitDate]]),"1","0")</f>
        <v>0</v>
      </c>
      <c r="N1489" s="6" t="str">
        <f>IF(employee_data36[[#This Row],[EmployeeStatus]]="Active", "Active", "Tidak Active")</f>
        <v>Tidak Active</v>
      </c>
      <c r="O1489" t="s">
        <v>52</v>
      </c>
      <c r="P1489" t="s">
        <v>64</v>
      </c>
      <c r="Q1489" t="s">
        <v>63</v>
      </c>
      <c r="R1489" t="s">
        <v>126</v>
      </c>
      <c r="S1489" t="s">
        <v>5788</v>
      </c>
      <c r="T1489" t="s">
        <v>38</v>
      </c>
      <c r="U1489" t="s">
        <v>111</v>
      </c>
      <c r="V1489" s="1">
        <v>29680</v>
      </c>
      <c r="W1489" s="6">
        <f>DATEDIF(employee_data36[[#This Row],[DOB]],DATE(2023, 1, 1), "Y")</f>
        <v>41</v>
      </c>
      <c r="X1489" s="6" t="str">
        <f>IF(employee_data3[[#This Row],[Age]]&lt;=25, "Remaja", IF(employee_data3[[#This Row],[Age]]&lt;=55, "Dewasa", "Lansia"))</f>
        <v>Dewasa</v>
      </c>
      <c r="Y1489" s="7" t="str">
        <f>CONCATENATE(employee_data36[[#This Row],[First-LastName]]," ",employee_data36[[#This Row],[DOB]])</f>
        <v>Rebecca-Craig 29680</v>
      </c>
      <c r="Z1489" t="s">
        <v>40</v>
      </c>
      <c r="AA1489" t="s">
        <v>419</v>
      </c>
      <c r="AB1489" t="s">
        <v>42</v>
      </c>
      <c r="AC1489">
        <v>34085</v>
      </c>
      <c r="AD1489" t="s">
        <v>74</v>
      </c>
      <c r="AE1489" t="s">
        <v>84</v>
      </c>
      <c r="AF1489" t="s">
        <v>45</v>
      </c>
      <c r="AG1489">
        <v>3</v>
      </c>
    </row>
    <row r="1490" spans="1:33" x14ac:dyDescent="0.3">
      <c r="A1490">
        <v>1915</v>
      </c>
      <c r="B1490" t="s">
        <v>5789</v>
      </c>
      <c r="C1490" t="s">
        <v>5790</v>
      </c>
      <c r="D1490" s="6" t="str">
        <f>CONCATENATE(employee_data36[[#This Row],[FirstName]], "-",employee_data36[[#This Row],[LastName]] )</f>
        <v>Carley-Waters</v>
      </c>
      <c r="E1490" s="1">
        <v>45057</v>
      </c>
      <c r="F1490" s="1">
        <v>45112</v>
      </c>
      <c r="G1490" s="7" t="str">
        <f>IF(ISBLANK(employee_data36[[#This Row],[ExitDate]]),"Yes","")</f>
        <v/>
      </c>
      <c r="H1490" t="s">
        <v>728</v>
      </c>
      <c r="I1490" t="s">
        <v>5791</v>
      </c>
      <c r="J1490" t="s">
        <v>5792</v>
      </c>
      <c r="K1490" t="s">
        <v>118</v>
      </c>
      <c r="L1490" t="s">
        <v>1805</v>
      </c>
      <c r="M1490" s="6" t="str">
        <f>IF(ISBLANK(employee_data36[[#This Row],[ExitDate]]),"1","0")</f>
        <v>0</v>
      </c>
      <c r="N1490" s="6" t="str">
        <f>IF(employee_data36[[#This Row],[EmployeeStatus]]="Active", "Active", "Tidak Active")</f>
        <v>Tidak Active</v>
      </c>
      <c r="O1490" t="s">
        <v>52</v>
      </c>
      <c r="P1490" t="s">
        <v>64</v>
      </c>
      <c r="Q1490" t="s">
        <v>35</v>
      </c>
      <c r="R1490" t="s">
        <v>175</v>
      </c>
      <c r="S1490" t="s">
        <v>5793</v>
      </c>
      <c r="T1490" t="s">
        <v>38</v>
      </c>
      <c r="U1490" t="s">
        <v>81</v>
      </c>
      <c r="V1490" s="1">
        <v>17006</v>
      </c>
      <c r="W1490" s="6">
        <f>DATEDIF(employee_data36[[#This Row],[DOB]],DATE(2023, 1, 1), "Y")</f>
        <v>76</v>
      </c>
      <c r="X1490" s="6" t="str">
        <f>IF(employee_data3[[#This Row],[Age]]&lt;=25, "Remaja", IF(employee_data3[[#This Row],[Age]]&lt;=55, "Dewasa", "Lansia"))</f>
        <v>Lansia</v>
      </c>
      <c r="Y1490" s="7" t="str">
        <f>CONCATENATE(employee_data36[[#This Row],[First-LastName]]," ",employee_data36[[#This Row],[DOB]])</f>
        <v>Carley-Waters 17006</v>
      </c>
      <c r="Z1490" t="s">
        <v>40</v>
      </c>
      <c r="AA1490" t="s">
        <v>83</v>
      </c>
      <c r="AB1490" t="s">
        <v>42</v>
      </c>
      <c r="AC1490">
        <v>25099</v>
      </c>
      <c r="AD1490" t="s">
        <v>128</v>
      </c>
      <c r="AE1490" t="s">
        <v>104</v>
      </c>
      <c r="AF1490" t="s">
        <v>45</v>
      </c>
      <c r="AG1490">
        <v>3</v>
      </c>
    </row>
    <row r="1491" spans="1:33" x14ac:dyDescent="0.3">
      <c r="A1491">
        <v>1916</v>
      </c>
      <c r="B1491" t="s">
        <v>5794</v>
      </c>
      <c r="C1491" t="s">
        <v>1240</v>
      </c>
      <c r="D1491" s="6" t="str">
        <f>CONCATENATE(employee_data36[[#This Row],[FirstName]], "-",employee_data36[[#This Row],[LastName]] )</f>
        <v>Kadyn-Harrison</v>
      </c>
      <c r="E1491" s="1">
        <v>44597</v>
      </c>
      <c r="F1491" s="1">
        <v>44964</v>
      </c>
      <c r="G1491" s="7" t="str">
        <f>IF(ISBLANK(employee_data36[[#This Row],[ExitDate]]),"Yes","")</f>
        <v/>
      </c>
      <c r="H1491" t="s">
        <v>728</v>
      </c>
      <c r="I1491" t="s">
        <v>5795</v>
      </c>
      <c r="J1491" t="s">
        <v>5796</v>
      </c>
      <c r="K1491" t="s">
        <v>62</v>
      </c>
      <c r="L1491" t="s">
        <v>1805</v>
      </c>
      <c r="M1491" s="6" t="str">
        <f>IF(ISBLANK(employee_data36[[#This Row],[ExitDate]]),"1","0")</f>
        <v>0</v>
      </c>
      <c r="N1491" s="6" t="str">
        <f>IF(employee_data36[[#This Row],[EmployeeStatus]]="Active", "Active", "Tidak Active")</f>
        <v>Tidak Active</v>
      </c>
      <c r="O1491" t="s">
        <v>63</v>
      </c>
      <c r="P1491" t="s">
        <v>51</v>
      </c>
      <c r="Q1491" t="s">
        <v>63</v>
      </c>
      <c r="R1491" t="s">
        <v>99</v>
      </c>
      <c r="S1491" t="s">
        <v>5797</v>
      </c>
      <c r="T1491" t="s">
        <v>38</v>
      </c>
      <c r="U1491" t="s">
        <v>81</v>
      </c>
      <c r="V1491" s="1">
        <v>23279</v>
      </c>
      <c r="W1491" s="6">
        <f>DATEDIF(employee_data36[[#This Row],[DOB]],DATE(2023, 1, 1), "Y")</f>
        <v>59</v>
      </c>
      <c r="X1491" s="6" t="str">
        <f>IF(employee_data3[[#This Row],[Age]]&lt;=25, "Remaja", IF(employee_data3[[#This Row],[Age]]&lt;=55, "Dewasa", "Lansia"))</f>
        <v>Lansia</v>
      </c>
      <c r="Y1491" s="7" t="str">
        <f>CONCATENATE(employee_data36[[#This Row],[First-LastName]]," ",employee_data36[[#This Row],[DOB]])</f>
        <v>Kadyn-Harrison 23279</v>
      </c>
      <c r="Z1491" t="s">
        <v>40</v>
      </c>
      <c r="AA1491" t="s">
        <v>103</v>
      </c>
      <c r="AB1491" t="s">
        <v>55</v>
      </c>
      <c r="AC1491">
        <v>86671</v>
      </c>
      <c r="AD1491" t="s">
        <v>74</v>
      </c>
      <c r="AE1491" t="s">
        <v>104</v>
      </c>
      <c r="AF1491" t="s">
        <v>45</v>
      </c>
      <c r="AG1491">
        <v>3</v>
      </c>
    </row>
    <row r="1492" spans="1:33" x14ac:dyDescent="0.3">
      <c r="A1492">
        <v>1917</v>
      </c>
      <c r="B1492" t="s">
        <v>5798</v>
      </c>
      <c r="C1492" t="s">
        <v>5799</v>
      </c>
      <c r="D1492" s="6" t="str">
        <f>CONCATENATE(employee_data36[[#This Row],[FirstName]], "-",employee_data36[[#This Row],[LastName]] )</f>
        <v>Megan-Huang</v>
      </c>
      <c r="E1492" s="1">
        <v>43614</v>
      </c>
      <c r="F1492" s="1"/>
      <c r="G1492" s="7" t="str">
        <f>IF(ISBLANK(employee_data36[[#This Row],[ExitDate]]),"Yes","")</f>
        <v>Yes</v>
      </c>
      <c r="H1492" t="s">
        <v>28</v>
      </c>
      <c r="I1492" t="s">
        <v>5800</v>
      </c>
      <c r="J1492" t="s">
        <v>5801</v>
      </c>
      <c r="K1492" t="s">
        <v>50</v>
      </c>
      <c r="L1492" t="s">
        <v>32</v>
      </c>
      <c r="M1492" s="6" t="str">
        <f>IF(ISBLANK(employee_data36[[#This Row],[ExitDate]]),"1","0")</f>
        <v>1</v>
      </c>
      <c r="N1492" s="6" t="str">
        <f>IF(employee_data36[[#This Row],[EmployeeStatus]]="Active", "Active", "Tidak Active")</f>
        <v>Active</v>
      </c>
      <c r="O1492" t="s">
        <v>33</v>
      </c>
      <c r="P1492" t="s">
        <v>64</v>
      </c>
      <c r="Q1492" t="s">
        <v>63</v>
      </c>
      <c r="R1492" t="s">
        <v>36</v>
      </c>
      <c r="S1492" t="s">
        <v>37</v>
      </c>
      <c r="T1492" t="s">
        <v>38</v>
      </c>
      <c r="U1492" t="s">
        <v>101</v>
      </c>
      <c r="V1492" s="1">
        <v>22223</v>
      </c>
      <c r="W1492" s="6">
        <f>DATEDIF(employee_data36[[#This Row],[DOB]],DATE(2023, 1, 1), "Y")</f>
        <v>62</v>
      </c>
      <c r="X1492" s="6" t="str">
        <f>IF(employee_data3[[#This Row],[Age]]&lt;=25, "Remaja", IF(employee_data3[[#This Row],[Age]]&lt;=55, "Dewasa", "Lansia"))</f>
        <v>Lansia</v>
      </c>
      <c r="Y1492" s="7" t="str">
        <f>CONCATENATE(employee_data36[[#This Row],[First-LastName]]," ",employee_data36[[#This Row],[DOB]])</f>
        <v>Megan-Huang 22223</v>
      </c>
      <c r="Z1492" t="s">
        <v>40</v>
      </c>
      <c r="AA1492" t="s">
        <v>113</v>
      </c>
      <c r="AB1492" t="s">
        <v>42</v>
      </c>
      <c r="AC1492">
        <v>39874</v>
      </c>
      <c r="AD1492" t="s">
        <v>93</v>
      </c>
      <c r="AE1492" t="s">
        <v>75</v>
      </c>
      <c r="AF1492" t="s">
        <v>45</v>
      </c>
      <c r="AG1492">
        <v>3</v>
      </c>
    </row>
    <row r="1493" spans="1:33" x14ac:dyDescent="0.3">
      <c r="A1493">
        <v>1918</v>
      </c>
      <c r="B1493" t="s">
        <v>577</v>
      </c>
      <c r="C1493" t="s">
        <v>1492</v>
      </c>
      <c r="D1493" s="6" t="str">
        <f>CONCATENATE(employee_data36[[#This Row],[FirstName]], "-",employee_data36[[#This Row],[LastName]] )</f>
        <v>Callum-Blair</v>
      </c>
      <c r="E1493" s="1">
        <v>44935</v>
      </c>
      <c r="F1493" s="1">
        <v>44999</v>
      </c>
      <c r="G1493" s="7" t="str">
        <f>IF(ISBLANK(employee_data36[[#This Row],[ExitDate]]),"Yes","")</f>
        <v/>
      </c>
      <c r="H1493" t="s">
        <v>28</v>
      </c>
      <c r="I1493" t="s">
        <v>5802</v>
      </c>
      <c r="J1493" t="s">
        <v>5803</v>
      </c>
      <c r="K1493" t="s">
        <v>139</v>
      </c>
      <c r="L1493" t="s">
        <v>32</v>
      </c>
      <c r="M1493" s="6" t="str">
        <f>IF(ISBLANK(employee_data36[[#This Row],[ExitDate]]),"1","0")</f>
        <v>0</v>
      </c>
      <c r="N1493" s="6" t="str">
        <f>IF(employee_data36[[#This Row],[EmployeeStatus]]="Active", "Active", "Tidak Active")</f>
        <v>Active</v>
      </c>
      <c r="O1493" t="s">
        <v>33</v>
      </c>
      <c r="P1493" t="s">
        <v>64</v>
      </c>
      <c r="Q1493" t="s">
        <v>35</v>
      </c>
      <c r="R1493" t="s">
        <v>99</v>
      </c>
      <c r="S1493" t="s">
        <v>5804</v>
      </c>
      <c r="T1493" t="s">
        <v>38</v>
      </c>
      <c r="U1493" t="s">
        <v>90</v>
      </c>
      <c r="V1493" s="1">
        <v>33128</v>
      </c>
      <c r="W1493" s="6">
        <f>DATEDIF(employee_data36[[#This Row],[DOB]],DATE(2023, 1, 1), "Y")</f>
        <v>32</v>
      </c>
      <c r="X1493" s="6" t="str">
        <f>IF(employee_data3[[#This Row],[Age]]&lt;=25, "Remaja", IF(employee_data3[[#This Row],[Age]]&lt;=55, "Dewasa", "Lansia"))</f>
        <v>Dewasa</v>
      </c>
      <c r="Y1493" s="7" t="str">
        <f>CONCATENATE(employee_data36[[#This Row],[First-LastName]]," ",employee_data36[[#This Row],[DOB]])</f>
        <v>Callum-Blair 33128</v>
      </c>
      <c r="Z1493" t="s">
        <v>40</v>
      </c>
      <c r="AA1493" t="s">
        <v>6</v>
      </c>
      <c r="AB1493" t="s">
        <v>42</v>
      </c>
      <c r="AC1493">
        <v>36065</v>
      </c>
      <c r="AD1493" t="s">
        <v>93</v>
      </c>
      <c r="AE1493" t="s">
        <v>75</v>
      </c>
      <c r="AF1493" t="s">
        <v>45</v>
      </c>
      <c r="AG1493">
        <v>3</v>
      </c>
    </row>
    <row r="1494" spans="1:33" x14ac:dyDescent="0.3">
      <c r="A1494">
        <v>1919</v>
      </c>
      <c r="B1494" t="s">
        <v>5496</v>
      </c>
      <c r="C1494" t="s">
        <v>5805</v>
      </c>
      <c r="D1494" s="6" t="str">
        <f>CONCATENATE(employee_data36[[#This Row],[FirstName]], "-",employee_data36[[#This Row],[LastName]] )</f>
        <v>Emilie-Donaldson</v>
      </c>
      <c r="E1494" s="1">
        <v>44682</v>
      </c>
      <c r="F1494" s="1">
        <v>44886</v>
      </c>
      <c r="G1494" s="7" t="str">
        <f>IF(ISBLANK(employee_data36[[#This Row],[ExitDate]]),"Yes","")</f>
        <v/>
      </c>
      <c r="H1494" t="s">
        <v>28</v>
      </c>
      <c r="I1494" t="s">
        <v>5806</v>
      </c>
      <c r="J1494" t="s">
        <v>5807</v>
      </c>
      <c r="K1494" t="s">
        <v>80</v>
      </c>
      <c r="L1494" t="s">
        <v>745</v>
      </c>
      <c r="M1494" s="6" t="str">
        <f>IF(ISBLANK(employee_data36[[#This Row],[ExitDate]]),"1","0")</f>
        <v>0</v>
      </c>
      <c r="N1494" s="6" t="str">
        <f>IF(employee_data36[[#This Row],[EmployeeStatus]]="Active", "Active", "Tidak Active")</f>
        <v>Tidak Active</v>
      </c>
      <c r="O1494" t="s">
        <v>33</v>
      </c>
      <c r="P1494" t="s">
        <v>51</v>
      </c>
      <c r="Q1494" t="s">
        <v>63</v>
      </c>
      <c r="R1494" t="s">
        <v>99</v>
      </c>
      <c r="S1494" t="s">
        <v>5808</v>
      </c>
      <c r="T1494" t="s">
        <v>38</v>
      </c>
      <c r="U1494" t="s">
        <v>286</v>
      </c>
      <c r="V1494" s="1">
        <v>33100</v>
      </c>
      <c r="W1494" s="6">
        <f>DATEDIF(employee_data36[[#This Row],[DOB]],DATE(2023, 1, 1), "Y")</f>
        <v>32</v>
      </c>
      <c r="X1494" s="6" t="str">
        <f>IF(employee_data3[[#This Row],[Age]]&lt;=25, "Remaja", IF(employee_data3[[#This Row],[Age]]&lt;=55, "Dewasa", "Lansia"))</f>
        <v>Dewasa</v>
      </c>
      <c r="Y1494" s="7" t="str">
        <f>CONCATENATE(employee_data36[[#This Row],[First-LastName]]," ",employee_data36[[#This Row],[DOB]])</f>
        <v>Emilie-Donaldson 33100</v>
      </c>
      <c r="Z1494" t="s">
        <v>40</v>
      </c>
      <c r="AA1494" t="s">
        <v>3108</v>
      </c>
      <c r="AB1494" t="s">
        <v>42</v>
      </c>
      <c r="AC1494">
        <v>7972</v>
      </c>
      <c r="AD1494" t="s">
        <v>74</v>
      </c>
      <c r="AE1494" t="s">
        <v>44</v>
      </c>
      <c r="AF1494" t="s">
        <v>45</v>
      </c>
      <c r="AG1494">
        <v>3</v>
      </c>
    </row>
    <row r="1495" spans="1:33" x14ac:dyDescent="0.3">
      <c r="A1495">
        <v>1920</v>
      </c>
      <c r="B1495" t="s">
        <v>564</v>
      </c>
      <c r="C1495" t="s">
        <v>282</v>
      </c>
      <c r="D1495" s="6" t="str">
        <f>CONCATENATE(employee_data36[[#This Row],[FirstName]], "-",employee_data36[[#This Row],[LastName]] )</f>
        <v>Darius-Duke</v>
      </c>
      <c r="E1495" s="1">
        <v>44222</v>
      </c>
      <c r="F1495" s="1">
        <v>44414</v>
      </c>
      <c r="G1495" s="7" t="str">
        <f>IF(ISBLANK(employee_data36[[#This Row],[ExitDate]]),"Yes","")</f>
        <v/>
      </c>
      <c r="H1495" t="s">
        <v>28</v>
      </c>
      <c r="I1495" t="s">
        <v>5809</v>
      </c>
      <c r="J1495" t="s">
        <v>5810</v>
      </c>
      <c r="K1495" t="s">
        <v>168</v>
      </c>
      <c r="L1495" t="s">
        <v>745</v>
      </c>
      <c r="M1495" s="6" t="str">
        <f>IF(ISBLANK(employee_data36[[#This Row],[ExitDate]]),"1","0")</f>
        <v>0</v>
      </c>
      <c r="N1495" s="6" t="str">
        <f>IF(employee_data36[[#This Row],[EmployeeStatus]]="Active", "Active", "Tidak Active")</f>
        <v>Tidak Active</v>
      </c>
      <c r="O1495" t="s">
        <v>63</v>
      </c>
      <c r="P1495" t="s">
        <v>64</v>
      </c>
      <c r="Q1495" t="s">
        <v>63</v>
      </c>
      <c r="R1495" t="s">
        <v>140</v>
      </c>
      <c r="S1495" t="s">
        <v>5811</v>
      </c>
      <c r="T1495" t="s">
        <v>38</v>
      </c>
      <c r="U1495" t="s">
        <v>90</v>
      </c>
      <c r="V1495" s="1">
        <v>17748</v>
      </c>
      <c r="W1495" s="6">
        <f>DATEDIF(employee_data36[[#This Row],[DOB]],DATE(2023, 1, 1), "Y")</f>
        <v>74</v>
      </c>
      <c r="X1495" s="6" t="str">
        <f>IF(employee_data3[[#This Row],[Age]]&lt;=25, "Remaja", IF(employee_data3[[#This Row],[Age]]&lt;=55, "Dewasa", "Lansia"))</f>
        <v>Lansia</v>
      </c>
      <c r="Y1495" s="7" t="str">
        <f>CONCATENATE(employee_data36[[#This Row],[First-LastName]]," ",employee_data36[[#This Row],[DOB]])</f>
        <v>Darius-Duke 17748</v>
      </c>
      <c r="Z1495" t="s">
        <v>40</v>
      </c>
      <c r="AA1495" t="s">
        <v>281</v>
      </c>
      <c r="AB1495" t="s">
        <v>42</v>
      </c>
      <c r="AC1495">
        <v>81226</v>
      </c>
      <c r="AD1495" t="s">
        <v>56</v>
      </c>
      <c r="AE1495" t="s">
        <v>44</v>
      </c>
      <c r="AF1495" t="s">
        <v>45</v>
      </c>
      <c r="AG1495">
        <v>3</v>
      </c>
    </row>
    <row r="1496" spans="1:33" x14ac:dyDescent="0.3">
      <c r="A1496">
        <v>1921</v>
      </c>
      <c r="B1496" t="s">
        <v>5812</v>
      </c>
      <c r="C1496" t="s">
        <v>2778</v>
      </c>
      <c r="D1496" s="6" t="str">
        <f>CONCATENATE(employee_data36[[#This Row],[FirstName]], "-",employee_data36[[#This Row],[LastName]] )</f>
        <v>Kenya-Decker</v>
      </c>
      <c r="E1496" s="1">
        <v>44445</v>
      </c>
      <c r="F1496" s="1">
        <v>45109</v>
      </c>
      <c r="G1496" s="7" t="str">
        <f>IF(ISBLANK(employee_data36[[#This Row],[ExitDate]]),"Yes","")</f>
        <v/>
      </c>
      <c r="H1496" t="s">
        <v>28</v>
      </c>
      <c r="I1496" t="s">
        <v>5813</v>
      </c>
      <c r="J1496" t="s">
        <v>5814</v>
      </c>
      <c r="K1496" t="s">
        <v>98</v>
      </c>
      <c r="L1496" t="s">
        <v>32</v>
      </c>
      <c r="M1496" s="6" t="str">
        <f>IF(ISBLANK(employee_data36[[#This Row],[ExitDate]]),"1","0")</f>
        <v>0</v>
      </c>
      <c r="N1496" s="6" t="str">
        <f>IF(employee_data36[[#This Row],[EmployeeStatus]]="Active", "Active", "Tidak Active")</f>
        <v>Active</v>
      </c>
      <c r="O1496" t="s">
        <v>33</v>
      </c>
      <c r="P1496" t="s">
        <v>34</v>
      </c>
      <c r="Q1496" t="s">
        <v>63</v>
      </c>
      <c r="R1496" t="s">
        <v>175</v>
      </c>
      <c r="S1496" t="s">
        <v>5815</v>
      </c>
      <c r="T1496" t="s">
        <v>38</v>
      </c>
      <c r="U1496" t="s">
        <v>111</v>
      </c>
      <c r="V1496" s="1">
        <v>34542</v>
      </c>
      <c r="W1496" s="6">
        <f>DATEDIF(employee_data36[[#This Row],[DOB]],DATE(2023, 1, 1), "Y")</f>
        <v>28</v>
      </c>
      <c r="X1496" s="6" t="str">
        <f>IF(employee_data3[[#This Row],[Age]]&lt;=25, "Remaja", IF(employee_data3[[#This Row],[Age]]&lt;=55, "Dewasa", "Lansia"))</f>
        <v>Dewasa</v>
      </c>
      <c r="Y1496" s="7" t="str">
        <f>CONCATENATE(employee_data36[[#This Row],[First-LastName]]," ",employee_data36[[#This Row],[DOB]])</f>
        <v>Kenya-Decker 34542</v>
      </c>
      <c r="Z1496" t="s">
        <v>40</v>
      </c>
      <c r="AA1496" t="s">
        <v>113</v>
      </c>
      <c r="AB1496" t="s">
        <v>55</v>
      </c>
      <c r="AC1496">
        <v>10345</v>
      </c>
      <c r="AD1496" t="s">
        <v>74</v>
      </c>
      <c r="AE1496" t="s">
        <v>84</v>
      </c>
      <c r="AF1496" t="s">
        <v>45</v>
      </c>
      <c r="AG1496">
        <v>3</v>
      </c>
    </row>
    <row r="1497" spans="1:33" x14ac:dyDescent="0.3">
      <c r="A1497">
        <v>1922</v>
      </c>
      <c r="B1497" t="s">
        <v>4224</v>
      </c>
      <c r="C1497" t="s">
        <v>812</v>
      </c>
      <c r="D1497" s="6" t="str">
        <f>CONCATENATE(employee_data36[[#This Row],[FirstName]], "-",employee_data36[[#This Row],[LastName]] )</f>
        <v>Tyrese-Sloan</v>
      </c>
      <c r="E1497" s="1">
        <v>44041</v>
      </c>
      <c r="F1497" s="1"/>
      <c r="G1497" s="7" t="str">
        <f>IF(ISBLANK(employee_data36[[#This Row],[ExitDate]]),"Yes","")</f>
        <v>Yes</v>
      </c>
      <c r="H1497" t="s">
        <v>28</v>
      </c>
      <c r="I1497" t="s">
        <v>5816</v>
      </c>
      <c r="J1497" t="s">
        <v>5817</v>
      </c>
      <c r="K1497" t="s">
        <v>118</v>
      </c>
      <c r="L1497" t="s">
        <v>32</v>
      </c>
      <c r="M1497" s="6" t="str">
        <f>IF(ISBLANK(employee_data36[[#This Row],[ExitDate]]),"1","0")</f>
        <v>1</v>
      </c>
      <c r="N1497" s="6" t="str">
        <f>IF(employee_data36[[#This Row],[EmployeeStatus]]="Active", "Active", "Tidak Active")</f>
        <v>Active</v>
      </c>
      <c r="O1497" t="s">
        <v>63</v>
      </c>
      <c r="P1497" t="s">
        <v>51</v>
      </c>
      <c r="Q1497" t="s">
        <v>52</v>
      </c>
      <c r="R1497" t="s">
        <v>36</v>
      </c>
      <c r="S1497" t="s">
        <v>37</v>
      </c>
      <c r="T1497" t="s">
        <v>38</v>
      </c>
      <c r="U1497" t="s">
        <v>81</v>
      </c>
      <c r="V1497" s="1">
        <v>21227</v>
      </c>
      <c r="W1497" s="6">
        <f>DATEDIF(employee_data36[[#This Row],[DOB]],DATE(2023, 1, 1), "Y")</f>
        <v>64</v>
      </c>
      <c r="X1497" s="6" t="str">
        <f>IF(employee_data3[[#This Row],[Age]]&lt;=25, "Remaja", IF(employee_data3[[#This Row],[Age]]&lt;=55, "Dewasa", "Lansia"))</f>
        <v>Lansia</v>
      </c>
      <c r="Y1497" s="7" t="str">
        <f>CONCATENATE(employee_data36[[#This Row],[First-LastName]]," ",employee_data36[[#This Row],[DOB]])</f>
        <v>Tyrese-Sloan 21227</v>
      </c>
      <c r="Z1497" t="s">
        <v>40</v>
      </c>
      <c r="AA1497" t="s">
        <v>103</v>
      </c>
      <c r="AB1497" t="s">
        <v>55</v>
      </c>
      <c r="AC1497">
        <v>89245</v>
      </c>
      <c r="AD1497" t="s">
        <v>128</v>
      </c>
      <c r="AE1497" t="s">
        <v>104</v>
      </c>
      <c r="AF1497" t="s">
        <v>45</v>
      </c>
      <c r="AG1497">
        <v>3</v>
      </c>
    </row>
    <row r="1498" spans="1:33" x14ac:dyDescent="0.3">
      <c r="A1498">
        <v>1923</v>
      </c>
      <c r="B1498" t="s">
        <v>5507</v>
      </c>
      <c r="C1498" t="s">
        <v>680</v>
      </c>
      <c r="D1498" s="6" t="str">
        <f>CONCATENATE(employee_data36[[#This Row],[FirstName]], "-",employee_data36[[#This Row],[LastName]] )</f>
        <v>Giana-Roach</v>
      </c>
      <c r="E1498" s="1">
        <v>45016</v>
      </c>
      <c r="F1498" s="1">
        <v>45046</v>
      </c>
      <c r="G1498" s="7" t="str">
        <f>IF(ISBLANK(employee_data36[[#This Row],[ExitDate]]),"Yes","")</f>
        <v/>
      </c>
      <c r="H1498" t="s">
        <v>28</v>
      </c>
      <c r="I1498" t="s">
        <v>5818</v>
      </c>
      <c r="J1498" t="s">
        <v>5819</v>
      </c>
      <c r="K1498" t="s">
        <v>62</v>
      </c>
      <c r="L1498" t="s">
        <v>32</v>
      </c>
      <c r="M1498" s="6" t="str">
        <f>IF(ISBLANK(employee_data36[[#This Row],[ExitDate]]),"1","0")</f>
        <v>0</v>
      </c>
      <c r="N1498" s="6" t="str">
        <f>IF(employee_data36[[#This Row],[EmployeeStatus]]="Active", "Active", "Tidak Active")</f>
        <v>Active</v>
      </c>
      <c r="O1498" t="s">
        <v>63</v>
      </c>
      <c r="P1498" t="s">
        <v>64</v>
      </c>
      <c r="Q1498" t="s">
        <v>63</v>
      </c>
      <c r="R1498" t="s">
        <v>99</v>
      </c>
      <c r="S1498" t="s">
        <v>5820</v>
      </c>
      <c r="T1498" t="s">
        <v>38</v>
      </c>
      <c r="U1498" t="s">
        <v>696</v>
      </c>
      <c r="V1498" s="1">
        <v>24416</v>
      </c>
      <c r="W1498" s="6">
        <f>DATEDIF(employee_data36[[#This Row],[DOB]],DATE(2023, 1, 1), "Y")</f>
        <v>56</v>
      </c>
      <c r="X1498" s="6" t="str">
        <f>IF(employee_data3[[#This Row],[Age]]&lt;=25, "Remaja", IF(employee_data3[[#This Row],[Age]]&lt;=55, "Dewasa", "Lansia"))</f>
        <v>Lansia</v>
      </c>
      <c r="Y1498" s="7" t="str">
        <f>CONCATENATE(employee_data36[[#This Row],[First-LastName]]," ",employee_data36[[#This Row],[DOB]])</f>
        <v>Giana-Roach 24416</v>
      </c>
      <c r="Z1498" t="s">
        <v>40</v>
      </c>
      <c r="AA1498" t="s">
        <v>184</v>
      </c>
      <c r="AB1498" t="s">
        <v>42</v>
      </c>
      <c r="AC1498">
        <v>46757</v>
      </c>
      <c r="AD1498" t="s">
        <v>74</v>
      </c>
      <c r="AE1498" t="s">
        <v>44</v>
      </c>
      <c r="AF1498" t="s">
        <v>45</v>
      </c>
      <c r="AG1498">
        <v>3</v>
      </c>
    </row>
    <row r="1499" spans="1:33" x14ac:dyDescent="0.3">
      <c r="A1499">
        <v>1924</v>
      </c>
      <c r="B1499" t="s">
        <v>5821</v>
      </c>
      <c r="C1499" t="s">
        <v>5822</v>
      </c>
      <c r="D1499" s="6" t="str">
        <f>CONCATENATE(employee_data36[[#This Row],[FirstName]], "-",employee_data36[[#This Row],[LastName]] )</f>
        <v>Teagan-Swanson</v>
      </c>
      <c r="E1499" s="1">
        <v>45062</v>
      </c>
      <c r="F1499" s="1">
        <v>45075</v>
      </c>
      <c r="G1499" s="7" t="str">
        <f>IF(ISBLANK(employee_data36[[#This Row],[ExitDate]]),"Yes","")</f>
        <v/>
      </c>
      <c r="H1499" t="s">
        <v>28</v>
      </c>
      <c r="I1499" t="s">
        <v>5823</v>
      </c>
      <c r="J1499" t="s">
        <v>5824</v>
      </c>
      <c r="K1499" t="s">
        <v>89</v>
      </c>
      <c r="L1499" t="s">
        <v>32</v>
      </c>
      <c r="M1499" s="6" t="str">
        <f>IF(ISBLANK(employee_data36[[#This Row],[ExitDate]]),"1","0")</f>
        <v>0</v>
      </c>
      <c r="N1499" s="6" t="str">
        <f>IF(employee_data36[[#This Row],[EmployeeStatus]]="Active", "Active", "Tidak Active")</f>
        <v>Active</v>
      </c>
      <c r="O1499" t="s">
        <v>52</v>
      </c>
      <c r="P1499" t="s">
        <v>64</v>
      </c>
      <c r="Q1499" t="s">
        <v>63</v>
      </c>
      <c r="R1499" t="s">
        <v>175</v>
      </c>
      <c r="S1499" t="s">
        <v>5825</v>
      </c>
      <c r="T1499" t="s">
        <v>38</v>
      </c>
      <c r="U1499" t="s">
        <v>90</v>
      </c>
      <c r="V1499" s="1">
        <v>34667</v>
      </c>
      <c r="W1499" s="6">
        <f>DATEDIF(employee_data36[[#This Row],[DOB]],DATE(2023, 1, 1), "Y")</f>
        <v>28</v>
      </c>
      <c r="X1499" s="6" t="str">
        <f>IF(employee_data3[[#This Row],[Age]]&lt;=25, "Remaja", IF(employee_data3[[#This Row],[Age]]&lt;=55, "Dewasa", "Lansia"))</f>
        <v>Dewasa</v>
      </c>
      <c r="Y1499" s="7" t="str">
        <f>CONCATENATE(employee_data36[[#This Row],[First-LastName]]," ",employee_data36[[#This Row],[DOB]])</f>
        <v>Teagan-Swanson 34667</v>
      </c>
      <c r="Z1499" t="s">
        <v>40</v>
      </c>
      <c r="AA1499" t="s">
        <v>226</v>
      </c>
      <c r="AB1499" t="s">
        <v>42</v>
      </c>
      <c r="AC1499">
        <v>53602</v>
      </c>
      <c r="AD1499" t="s">
        <v>56</v>
      </c>
      <c r="AE1499" t="s">
        <v>84</v>
      </c>
      <c r="AF1499" t="s">
        <v>45</v>
      </c>
      <c r="AG1499">
        <v>3</v>
      </c>
    </row>
    <row r="1500" spans="1:33" x14ac:dyDescent="0.3">
      <c r="A1500">
        <v>1925</v>
      </c>
      <c r="B1500" t="s">
        <v>5826</v>
      </c>
      <c r="C1500" t="s">
        <v>1611</v>
      </c>
      <c r="D1500" s="6" t="str">
        <f>CONCATENATE(employee_data36[[#This Row],[FirstName]], "-",employee_data36[[#This Row],[LastName]] )</f>
        <v>Jerome-Fischer</v>
      </c>
      <c r="E1500" s="1">
        <v>45045</v>
      </c>
      <c r="F1500" s="1">
        <v>45114</v>
      </c>
      <c r="G1500" s="7" t="str">
        <f>IF(ISBLANK(employee_data36[[#This Row],[ExitDate]]),"Yes","")</f>
        <v/>
      </c>
      <c r="H1500" t="s">
        <v>28</v>
      </c>
      <c r="I1500" t="s">
        <v>5827</v>
      </c>
      <c r="J1500" t="s">
        <v>5828</v>
      </c>
      <c r="K1500" t="s">
        <v>31</v>
      </c>
      <c r="L1500" t="s">
        <v>32</v>
      </c>
      <c r="M1500" s="6" t="str">
        <f>IF(ISBLANK(employee_data36[[#This Row],[ExitDate]]),"1","0")</f>
        <v>0</v>
      </c>
      <c r="N1500" s="6" t="str">
        <f>IF(employee_data36[[#This Row],[EmployeeStatus]]="Active", "Active", "Tidak Active")</f>
        <v>Active</v>
      </c>
      <c r="O1500" t="s">
        <v>33</v>
      </c>
      <c r="P1500" t="s">
        <v>64</v>
      </c>
      <c r="Q1500" t="s">
        <v>63</v>
      </c>
      <c r="R1500" t="s">
        <v>175</v>
      </c>
      <c r="S1500" t="s">
        <v>5829</v>
      </c>
      <c r="T1500" t="s">
        <v>38</v>
      </c>
      <c r="U1500" t="s">
        <v>148</v>
      </c>
      <c r="V1500" s="1">
        <v>29264</v>
      </c>
      <c r="W1500" s="6">
        <f>DATEDIF(employee_data36[[#This Row],[DOB]],DATE(2023, 1, 1), "Y")</f>
        <v>42</v>
      </c>
      <c r="X1500" s="6" t="str">
        <f>IF(employee_data3[[#This Row],[Age]]&lt;=25, "Remaja", IF(employee_data3[[#This Row],[Age]]&lt;=55, "Dewasa", "Lansia"))</f>
        <v>Dewasa</v>
      </c>
      <c r="Y1500" s="7" t="str">
        <f>CONCATENATE(employee_data36[[#This Row],[First-LastName]]," ",employee_data36[[#This Row],[DOB]])</f>
        <v>Jerome-Fischer 29264</v>
      </c>
      <c r="Z1500" t="s">
        <v>40</v>
      </c>
      <c r="AA1500" t="s">
        <v>83</v>
      </c>
      <c r="AB1500" t="s">
        <v>55</v>
      </c>
      <c r="AC1500">
        <v>91520</v>
      </c>
      <c r="AD1500" t="s">
        <v>74</v>
      </c>
      <c r="AE1500" t="s">
        <v>104</v>
      </c>
      <c r="AF1500" t="s">
        <v>45</v>
      </c>
      <c r="AG1500">
        <v>3</v>
      </c>
    </row>
    <row r="1501" spans="1:33" x14ac:dyDescent="0.3">
      <c r="A1501">
        <v>1926</v>
      </c>
      <c r="B1501" t="s">
        <v>5830</v>
      </c>
      <c r="C1501" t="s">
        <v>207</v>
      </c>
      <c r="D1501" s="6" t="str">
        <f>CONCATENATE(employee_data36[[#This Row],[FirstName]], "-",employee_data36[[#This Row],[LastName]] )</f>
        <v>Grayson-Preston</v>
      </c>
      <c r="E1501" s="1">
        <v>43796</v>
      </c>
      <c r="F1501" s="1"/>
      <c r="G1501" s="7" t="str">
        <f>IF(ISBLANK(employee_data36[[#This Row],[ExitDate]]),"Yes","")</f>
        <v>Yes</v>
      </c>
      <c r="H1501" t="s">
        <v>28</v>
      </c>
      <c r="I1501" t="s">
        <v>5831</v>
      </c>
      <c r="J1501" t="s">
        <v>5832</v>
      </c>
      <c r="K1501" t="s">
        <v>133</v>
      </c>
      <c r="L1501" t="s">
        <v>32</v>
      </c>
      <c r="M1501" s="6" t="str">
        <f>IF(ISBLANK(employee_data36[[#This Row],[ExitDate]]),"1","0")</f>
        <v>1</v>
      </c>
      <c r="N1501" s="6" t="str">
        <f>IF(employee_data36[[#This Row],[EmployeeStatus]]="Active", "Active", "Tidak Active")</f>
        <v>Active</v>
      </c>
      <c r="O1501" t="s">
        <v>33</v>
      </c>
      <c r="P1501" t="s">
        <v>51</v>
      </c>
      <c r="Q1501" t="s">
        <v>35</v>
      </c>
      <c r="R1501" t="s">
        <v>36</v>
      </c>
      <c r="S1501" t="s">
        <v>37</v>
      </c>
      <c r="T1501" t="s">
        <v>38</v>
      </c>
      <c r="U1501" t="s">
        <v>90</v>
      </c>
      <c r="V1501" s="1">
        <v>36527</v>
      </c>
      <c r="W1501" s="6">
        <f>DATEDIF(employee_data36[[#This Row],[DOB]],DATE(2023, 1, 1), "Y")</f>
        <v>22</v>
      </c>
      <c r="X1501" s="6" t="str">
        <f>IF(employee_data3[[#This Row],[Age]]&lt;=25, "Remaja", IF(employee_data3[[#This Row],[Age]]&lt;=55, "Dewasa", "Lansia"))</f>
        <v>Remaja</v>
      </c>
      <c r="Y1501" s="7" t="str">
        <f>CONCATENATE(employee_data36[[#This Row],[First-LastName]]," ",employee_data36[[#This Row],[DOB]])</f>
        <v>Grayson-Preston 36527</v>
      </c>
      <c r="Z1501" t="s">
        <v>40</v>
      </c>
      <c r="AA1501" t="s">
        <v>184</v>
      </c>
      <c r="AB1501" t="s">
        <v>55</v>
      </c>
      <c r="AC1501">
        <v>95240</v>
      </c>
      <c r="AD1501" t="s">
        <v>93</v>
      </c>
      <c r="AE1501" t="s">
        <v>75</v>
      </c>
      <c r="AF1501" t="s">
        <v>45</v>
      </c>
      <c r="AG1501">
        <v>3</v>
      </c>
    </row>
    <row r="1502" spans="1:33" x14ac:dyDescent="0.3">
      <c r="A1502">
        <v>1927</v>
      </c>
      <c r="B1502" t="s">
        <v>4514</v>
      </c>
      <c r="C1502" t="s">
        <v>4365</v>
      </c>
      <c r="D1502" s="6" t="str">
        <f>CONCATENATE(employee_data36[[#This Row],[FirstName]], "-",employee_data36[[#This Row],[LastName]] )</f>
        <v>Turner-Bradley</v>
      </c>
      <c r="E1502" s="1">
        <v>44868</v>
      </c>
      <c r="F1502" s="1">
        <v>45018</v>
      </c>
      <c r="G1502" s="7" t="str">
        <f>IF(ISBLANK(employee_data36[[#This Row],[ExitDate]]),"Yes","")</f>
        <v/>
      </c>
      <c r="H1502" t="s">
        <v>28</v>
      </c>
      <c r="I1502" t="s">
        <v>5833</v>
      </c>
      <c r="J1502" t="s">
        <v>5834</v>
      </c>
      <c r="K1502" t="s">
        <v>50</v>
      </c>
      <c r="L1502" t="s">
        <v>32</v>
      </c>
      <c r="M1502" s="6" t="str">
        <f>IF(ISBLANK(employee_data36[[#This Row],[ExitDate]]),"1","0")</f>
        <v>0</v>
      </c>
      <c r="N1502" s="6" t="str">
        <f>IF(employee_data36[[#This Row],[EmployeeStatus]]="Active", "Active", "Tidak Active")</f>
        <v>Active</v>
      </c>
      <c r="O1502" t="s">
        <v>63</v>
      </c>
      <c r="P1502" t="s">
        <v>34</v>
      </c>
      <c r="Q1502" t="s">
        <v>63</v>
      </c>
      <c r="R1502" t="s">
        <v>99</v>
      </c>
      <c r="S1502" t="s">
        <v>5835</v>
      </c>
      <c r="T1502" t="s">
        <v>38</v>
      </c>
      <c r="U1502" t="s">
        <v>90</v>
      </c>
      <c r="V1502" s="1">
        <v>27856</v>
      </c>
      <c r="W1502" s="6">
        <f>DATEDIF(employee_data36[[#This Row],[DOB]],DATE(2023, 1, 1), "Y")</f>
        <v>46</v>
      </c>
      <c r="X1502" s="6" t="str">
        <f>IF(employee_data3[[#This Row],[Age]]&lt;=25, "Remaja", IF(employee_data3[[#This Row],[Age]]&lt;=55, "Dewasa", "Lansia"))</f>
        <v>Dewasa</v>
      </c>
      <c r="Y1502" s="7" t="str">
        <f>CONCATENATE(employee_data36[[#This Row],[First-LastName]]," ",employee_data36[[#This Row],[DOB]])</f>
        <v>Turner-Bradley 27856</v>
      </c>
      <c r="Z1502" t="s">
        <v>40</v>
      </c>
      <c r="AA1502" t="s">
        <v>103</v>
      </c>
      <c r="AB1502" t="s">
        <v>55</v>
      </c>
      <c r="AC1502">
        <v>4497</v>
      </c>
      <c r="AD1502" t="s">
        <v>56</v>
      </c>
      <c r="AE1502" t="s">
        <v>84</v>
      </c>
      <c r="AF1502" t="s">
        <v>45</v>
      </c>
      <c r="AG1502">
        <v>3</v>
      </c>
    </row>
    <row r="1503" spans="1:33" x14ac:dyDescent="0.3">
      <c r="A1503">
        <v>1928</v>
      </c>
      <c r="B1503" t="s">
        <v>5836</v>
      </c>
      <c r="C1503" t="s">
        <v>4730</v>
      </c>
      <c r="D1503" s="6" t="str">
        <f>CONCATENATE(employee_data36[[#This Row],[FirstName]], "-",employee_data36[[#This Row],[LastName]] )</f>
        <v>Elvis-Daniels</v>
      </c>
      <c r="E1503" s="1">
        <v>44781</v>
      </c>
      <c r="F1503" s="1"/>
      <c r="G1503" s="7" t="str">
        <f>IF(ISBLANK(employee_data36[[#This Row],[ExitDate]]),"Yes","")</f>
        <v>Yes</v>
      </c>
      <c r="H1503" t="s">
        <v>28</v>
      </c>
      <c r="I1503" t="s">
        <v>5837</v>
      </c>
      <c r="J1503" t="s">
        <v>5838</v>
      </c>
      <c r="K1503" t="s">
        <v>139</v>
      </c>
      <c r="L1503" t="s">
        <v>32</v>
      </c>
      <c r="M1503" s="6" t="str">
        <f>IF(ISBLANK(employee_data36[[#This Row],[ExitDate]]),"1","0")</f>
        <v>1</v>
      </c>
      <c r="N1503" s="6" t="str">
        <f>IF(employee_data36[[#This Row],[EmployeeStatus]]="Active", "Active", "Tidak Active")</f>
        <v>Active</v>
      </c>
      <c r="O1503" t="s">
        <v>63</v>
      </c>
      <c r="P1503" t="s">
        <v>51</v>
      </c>
      <c r="Q1503" t="s">
        <v>52</v>
      </c>
      <c r="R1503" t="s">
        <v>36</v>
      </c>
      <c r="S1503" t="s">
        <v>37</v>
      </c>
      <c r="T1503" t="s">
        <v>38</v>
      </c>
      <c r="U1503" t="s">
        <v>81</v>
      </c>
      <c r="V1503" s="1">
        <v>30392</v>
      </c>
      <c r="W1503" s="6">
        <f>DATEDIF(employee_data36[[#This Row],[DOB]],DATE(2023, 1, 1), "Y")</f>
        <v>39</v>
      </c>
      <c r="X1503" s="6" t="str">
        <f>IF(employee_data3[[#This Row],[Age]]&lt;=25, "Remaja", IF(employee_data3[[#This Row],[Age]]&lt;=55, "Dewasa", "Lansia"))</f>
        <v>Dewasa</v>
      </c>
      <c r="Y1503" s="7" t="str">
        <f>CONCATENATE(employee_data36[[#This Row],[First-LastName]]," ",employee_data36[[#This Row],[DOB]])</f>
        <v>Elvis-Daniels 30392</v>
      </c>
      <c r="Z1503" t="s">
        <v>40</v>
      </c>
      <c r="AA1503" t="s">
        <v>83</v>
      </c>
      <c r="AB1503" t="s">
        <v>42</v>
      </c>
      <c r="AC1503">
        <v>89914</v>
      </c>
      <c r="AD1503" t="s">
        <v>56</v>
      </c>
      <c r="AE1503" t="s">
        <v>44</v>
      </c>
      <c r="AF1503" t="s">
        <v>45</v>
      </c>
      <c r="AG1503">
        <v>3</v>
      </c>
    </row>
    <row r="1504" spans="1:33" x14ac:dyDescent="0.3">
      <c r="A1504">
        <v>1929</v>
      </c>
      <c r="B1504" t="s">
        <v>4003</v>
      </c>
      <c r="C1504" t="s">
        <v>2795</v>
      </c>
      <c r="D1504" s="6" t="str">
        <f>CONCATENATE(employee_data36[[#This Row],[FirstName]], "-",employee_data36[[#This Row],[LastName]] )</f>
        <v>Rose-Travis</v>
      </c>
      <c r="E1504" s="1">
        <v>45134</v>
      </c>
      <c r="F1504" s="1"/>
      <c r="G1504" s="7" t="str">
        <f>IF(ISBLANK(employee_data36[[#This Row],[ExitDate]]),"Yes","")</f>
        <v>Yes</v>
      </c>
      <c r="H1504" t="s">
        <v>28</v>
      </c>
      <c r="I1504" t="s">
        <v>5839</v>
      </c>
      <c r="J1504" t="s">
        <v>5840</v>
      </c>
      <c r="K1504" t="s">
        <v>80</v>
      </c>
      <c r="L1504" t="s">
        <v>32</v>
      </c>
      <c r="M1504" s="6" t="str">
        <f>IF(ISBLANK(employee_data36[[#This Row],[ExitDate]]),"1","0")</f>
        <v>1</v>
      </c>
      <c r="N1504" s="6" t="str">
        <f>IF(employee_data36[[#This Row],[EmployeeStatus]]="Active", "Active", "Tidak Active")</f>
        <v>Active</v>
      </c>
      <c r="O1504" t="s">
        <v>33</v>
      </c>
      <c r="P1504" t="s">
        <v>51</v>
      </c>
      <c r="Q1504" t="s">
        <v>63</v>
      </c>
      <c r="R1504" t="s">
        <v>36</v>
      </c>
      <c r="S1504" t="s">
        <v>37</v>
      </c>
      <c r="T1504" t="s">
        <v>38</v>
      </c>
      <c r="U1504" t="s">
        <v>90</v>
      </c>
      <c r="V1504" s="1">
        <v>32205</v>
      </c>
      <c r="W1504" s="6">
        <f>DATEDIF(employee_data36[[#This Row],[DOB]],DATE(2023, 1, 1), "Y")</f>
        <v>34</v>
      </c>
      <c r="X1504" s="6" t="str">
        <f>IF(employee_data3[[#This Row],[Age]]&lt;=25, "Remaja", IF(employee_data3[[#This Row],[Age]]&lt;=55, "Dewasa", "Lansia"))</f>
        <v>Dewasa</v>
      </c>
      <c r="Y1504" s="7" t="str">
        <f>CONCATENATE(employee_data36[[#This Row],[First-LastName]]," ",employee_data36[[#This Row],[DOB]])</f>
        <v>Rose-Travis 32205</v>
      </c>
      <c r="Z1504" t="s">
        <v>40</v>
      </c>
      <c r="AA1504" t="s">
        <v>178</v>
      </c>
      <c r="AB1504" t="s">
        <v>42</v>
      </c>
      <c r="AC1504">
        <v>97011</v>
      </c>
      <c r="AD1504" t="s">
        <v>128</v>
      </c>
      <c r="AE1504" t="s">
        <v>44</v>
      </c>
      <c r="AF1504" t="s">
        <v>45</v>
      </c>
      <c r="AG1504">
        <v>3</v>
      </c>
    </row>
    <row r="1505" spans="1:33" x14ac:dyDescent="0.3">
      <c r="A1505">
        <v>1930</v>
      </c>
      <c r="B1505" t="s">
        <v>4931</v>
      </c>
      <c r="C1505" t="s">
        <v>4235</v>
      </c>
      <c r="D1505" s="6" t="str">
        <f>CONCATENATE(employee_data36[[#This Row],[FirstName]], "-",employee_data36[[#This Row],[LastName]] )</f>
        <v>Frank-Williams</v>
      </c>
      <c r="E1505" s="1">
        <v>45122</v>
      </c>
      <c r="F1505" s="1"/>
      <c r="G1505" s="7" t="str">
        <f>IF(ISBLANK(employee_data36[[#This Row],[ExitDate]]),"Yes","")</f>
        <v>Yes</v>
      </c>
      <c r="H1505" t="s">
        <v>28</v>
      </c>
      <c r="I1505" t="s">
        <v>5841</v>
      </c>
      <c r="J1505" t="s">
        <v>5842</v>
      </c>
      <c r="K1505" t="s">
        <v>168</v>
      </c>
      <c r="L1505" t="s">
        <v>32</v>
      </c>
      <c r="M1505" s="6" t="str">
        <f>IF(ISBLANK(employee_data36[[#This Row],[ExitDate]]),"1","0")</f>
        <v>1</v>
      </c>
      <c r="N1505" s="6" t="str">
        <f>IF(employee_data36[[#This Row],[EmployeeStatus]]="Active", "Active", "Tidak Active")</f>
        <v>Active</v>
      </c>
      <c r="O1505" t="s">
        <v>63</v>
      </c>
      <c r="P1505" t="s">
        <v>34</v>
      </c>
      <c r="Q1505" t="s">
        <v>35</v>
      </c>
      <c r="R1505" t="s">
        <v>36</v>
      </c>
      <c r="S1505" t="s">
        <v>37</v>
      </c>
      <c r="T1505" t="s">
        <v>38</v>
      </c>
      <c r="U1505" t="s">
        <v>81</v>
      </c>
      <c r="V1505" s="1">
        <v>31650</v>
      </c>
      <c r="W1505" s="6">
        <f>DATEDIF(employee_data36[[#This Row],[DOB]],DATE(2023, 1, 1), "Y")</f>
        <v>36</v>
      </c>
      <c r="X1505" s="6" t="str">
        <f>IF(employee_data3[[#This Row],[Age]]&lt;=25, "Remaja", IF(employee_data3[[#This Row],[Age]]&lt;=55, "Dewasa", "Lansia"))</f>
        <v>Dewasa</v>
      </c>
      <c r="Y1505" s="7" t="str">
        <f>CONCATENATE(employee_data36[[#This Row],[First-LastName]]," ",employee_data36[[#This Row],[DOB]])</f>
        <v>Frank-Williams 31650</v>
      </c>
      <c r="Z1505" t="s">
        <v>40</v>
      </c>
      <c r="AA1505" t="s">
        <v>103</v>
      </c>
      <c r="AB1505" t="s">
        <v>42</v>
      </c>
      <c r="AC1505">
        <v>70906</v>
      </c>
      <c r="AD1505" t="s">
        <v>128</v>
      </c>
      <c r="AE1505" t="s">
        <v>75</v>
      </c>
      <c r="AF1505" t="s">
        <v>45</v>
      </c>
      <c r="AG1505">
        <v>3</v>
      </c>
    </row>
    <row r="1506" spans="1:33" x14ac:dyDescent="0.3">
      <c r="A1506">
        <v>1931</v>
      </c>
      <c r="B1506" t="s">
        <v>5843</v>
      </c>
      <c r="C1506" t="s">
        <v>2805</v>
      </c>
      <c r="D1506" s="6" t="str">
        <f>CONCATENATE(employee_data36[[#This Row],[FirstName]], "-",employee_data36[[#This Row],[LastName]] )</f>
        <v>Yurem-Donovan</v>
      </c>
      <c r="E1506" s="1">
        <v>44874</v>
      </c>
      <c r="F1506" s="1"/>
      <c r="G1506" s="7" t="str">
        <f>IF(ISBLANK(employee_data36[[#This Row],[ExitDate]]),"Yes","")</f>
        <v>Yes</v>
      </c>
      <c r="H1506" t="s">
        <v>28</v>
      </c>
      <c r="I1506" t="s">
        <v>5844</v>
      </c>
      <c r="J1506" t="s">
        <v>5845</v>
      </c>
      <c r="K1506" t="s">
        <v>98</v>
      </c>
      <c r="L1506" t="s">
        <v>32</v>
      </c>
      <c r="M1506" s="6" t="str">
        <f>IF(ISBLANK(employee_data36[[#This Row],[ExitDate]]),"1","0")</f>
        <v>1</v>
      </c>
      <c r="N1506" s="6" t="str">
        <f>IF(employee_data36[[#This Row],[EmployeeStatus]]="Active", "Active", "Tidak Active")</f>
        <v>Active</v>
      </c>
      <c r="O1506" t="s">
        <v>63</v>
      </c>
      <c r="P1506" t="s">
        <v>64</v>
      </c>
      <c r="Q1506" t="s">
        <v>35</v>
      </c>
      <c r="R1506" t="s">
        <v>36</v>
      </c>
      <c r="S1506" t="s">
        <v>37</v>
      </c>
      <c r="T1506" t="s">
        <v>38</v>
      </c>
      <c r="U1506" t="s">
        <v>231</v>
      </c>
      <c r="V1506" s="1">
        <v>36516</v>
      </c>
      <c r="W1506" s="6">
        <f>DATEDIF(employee_data36[[#This Row],[DOB]],DATE(2023, 1, 1), "Y")</f>
        <v>23</v>
      </c>
      <c r="X1506" s="6" t="str">
        <f>IF(employee_data3[[#This Row],[Age]]&lt;=25, "Remaja", IF(employee_data3[[#This Row],[Age]]&lt;=55, "Dewasa", "Lansia"))</f>
        <v>Remaja</v>
      </c>
      <c r="Y1506" s="7" t="str">
        <f>CONCATENATE(employee_data36[[#This Row],[First-LastName]]," ",employee_data36[[#This Row],[DOB]])</f>
        <v>Yurem-Donovan 36516</v>
      </c>
      <c r="Z1506" t="s">
        <v>40</v>
      </c>
      <c r="AA1506" t="s">
        <v>113</v>
      </c>
      <c r="AB1506" t="s">
        <v>42</v>
      </c>
      <c r="AC1506">
        <v>17678</v>
      </c>
      <c r="AD1506" t="s">
        <v>43</v>
      </c>
      <c r="AE1506" t="s">
        <v>75</v>
      </c>
      <c r="AF1506" t="s">
        <v>45</v>
      </c>
      <c r="AG1506">
        <v>3</v>
      </c>
    </row>
    <row r="1507" spans="1:33" x14ac:dyDescent="0.3">
      <c r="A1507">
        <v>1932</v>
      </c>
      <c r="B1507" t="s">
        <v>4021</v>
      </c>
      <c r="C1507" t="s">
        <v>1627</v>
      </c>
      <c r="D1507" s="6" t="str">
        <f>CONCATENATE(employee_data36[[#This Row],[FirstName]], "-",employee_data36[[#This Row],[LastName]] )</f>
        <v>John-Smith</v>
      </c>
      <c r="E1507" s="1">
        <v>43823</v>
      </c>
      <c r="F1507" s="1">
        <v>44724</v>
      </c>
      <c r="G1507" s="7" t="str">
        <f>IF(ISBLANK(employee_data36[[#This Row],[ExitDate]]),"Yes","")</f>
        <v/>
      </c>
      <c r="H1507" t="s">
        <v>4854</v>
      </c>
      <c r="I1507" t="s">
        <v>5846</v>
      </c>
      <c r="J1507" t="s">
        <v>5847</v>
      </c>
      <c r="K1507" t="s">
        <v>89</v>
      </c>
      <c r="L1507" t="s">
        <v>32</v>
      </c>
      <c r="M1507" s="6" t="str">
        <f>IF(ISBLANK(employee_data36[[#This Row],[ExitDate]]),"1","0")</f>
        <v>0</v>
      </c>
      <c r="N1507" s="6" t="str">
        <f>IF(employee_data36[[#This Row],[EmployeeStatus]]="Active", "Active", "Tidak Active")</f>
        <v>Active</v>
      </c>
      <c r="O1507" t="s">
        <v>63</v>
      </c>
      <c r="P1507" t="s">
        <v>51</v>
      </c>
      <c r="Q1507" t="s">
        <v>35</v>
      </c>
      <c r="R1507" t="s">
        <v>175</v>
      </c>
      <c r="S1507" t="s">
        <v>5848</v>
      </c>
      <c r="T1507" t="s">
        <v>65</v>
      </c>
      <c r="U1507" t="s">
        <v>66</v>
      </c>
      <c r="V1507" s="1">
        <v>28353</v>
      </c>
      <c r="W1507" s="6">
        <f>DATEDIF(employee_data36[[#This Row],[DOB]],DATE(2023, 1, 1), "Y")</f>
        <v>45</v>
      </c>
      <c r="X1507" s="6" t="str">
        <f>IF(employee_data3[[#This Row],[Age]]&lt;=25, "Remaja", IF(employee_data3[[#This Row],[Age]]&lt;=55, "Dewasa", "Lansia"))</f>
        <v>Dewasa</v>
      </c>
      <c r="Y1507" s="7" t="str">
        <f>CONCATENATE(employee_data36[[#This Row],[First-LastName]]," ",employee_data36[[#This Row],[DOB]])</f>
        <v>John-Smith 28353</v>
      </c>
      <c r="Z1507" t="s">
        <v>40</v>
      </c>
      <c r="AA1507" t="s">
        <v>419</v>
      </c>
      <c r="AB1507" t="s">
        <v>55</v>
      </c>
      <c r="AC1507">
        <v>1886</v>
      </c>
      <c r="AD1507" t="s">
        <v>74</v>
      </c>
      <c r="AE1507" t="s">
        <v>44</v>
      </c>
      <c r="AF1507" t="s">
        <v>45</v>
      </c>
      <c r="AG1507">
        <v>3</v>
      </c>
    </row>
    <row r="1508" spans="1:33" x14ac:dyDescent="0.3">
      <c r="A1508">
        <v>1933</v>
      </c>
      <c r="B1508" t="s">
        <v>4616</v>
      </c>
      <c r="C1508" t="s">
        <v>5849</v>
      </c>
      <c r="D1508" s="6" t="str">
        <f>CONCATENATE(employee_data36[[#This Row],[FirstName]], "-",employee_data36[[#This Row],[LastName]] )</f>
        <v>Lynn-Daneault</v>
      </c>
      <c r="E1508" s="1">
        <v>43532</v>
      </c>
      <c r="F1508" s="1"/>
      <c r="G1508" s="7" t="str">
        <f>IF(ISBLANK(employee_data36[[#This Row],[ExitDate]]),"Yes","")</f>
        <v>Yes</v>
      </c>
      <c r="H1508" t="s">
        <v>4854</v>
      </c>
      <c r="I1508" t="s">
        <v>5850</v>
      </c>
      <c r="J1508" t="s">
        <v>5851</v>
      </c>
      <c r="K1508" t="s">
        <v>118</v>
      </c>
      <c r="L1508" t="s">
        <v>32</v>
      </c>
      <c r="M1508" s="6" t="str">
        <f>IF(ISBLANK(employee_data36[[#This Row],[ExitDate]]),"1","0")</f>
        <v>1</v>
      </c>
      <c r="N1508" s="6" t="str">
        <f>IF(employee_data36[[#This Row],[EmployeeStatus]]="Active", "Active", "Tidak Active")</f>
        <v>Active</v>
      </c>
      <c r="O1508" t="s">
        <v>33</v>
      </c>
      <c r="P1508" t="s">
        <v>34</v>
      </c>
      <c r="Q1508" t="s">
        <v>52</v>
      </c>
      <c r="R1508" t="s">
        <v>36</v>
      </c>
      <c r="S1508" t="s">
        <v>37</v>
      </c>
      <c r="T1508" t="s">
        <v>65</v>
      </c>
      <c r="U1508" t="s">
        <v>53</v>
      </c>
      <c r="V1508" s="1">
        <v>32813</v>
      </c>
      <c r="W1508" s="6">
        <f>DATEDIF(employee_data36[[#This Row],[DOB]],DATE(2023, 1, 1), "Y")</f>
        <v>33</v>
      </c>
      <c r="X1508" s="6" t="str">
        <f>IF(employee_data3[[#This Row],[Age]]&lt;=25, "Remaja", IF(employee_data3[[#This Row],[Age]]&lt;=55, "Dewasa", "Lansia"))</f>
        <v>Dewasa</v>
      </c>
      <c r="Y1508" s="7" t="str">
        <f>CONCATENATE(employee_data36[[#This Row],[First-LastName]]," ",employee_data36[[#This Row],[DOB]])</f>
        <v>Lynn-Daneault 32813</v>
      </c>
      <c r="Z1508" t="s">
        <v>5852</v>
      </c>
      <c r="AA1508" t="s">
        <v>163</v>
      </c>
      <c r="AB1508" t="s">
        <v>42</v>
      </c>
      <c r="AC1508">
        <v>5473</v>
      </c>
      <c r="AD1508" t="s">
        <v>93</v>
      </c>
      <c r="AE1508" t="s">
        <v>44</v>
      </c>
      <c r="AF1508" t="s">
        <v>45</v>
      </c>
      <c r="AG1508">
        <v>3</v>
      </c>
    </row>
    <row r="1509" spans="1:33" x14ac:dyDescent="0.3">
      <c r="A1509">
        <v>1934</v>
      </c>
      <c r="B1509" t="s">
        <v>5853</v>
      </c>
      <c r="C1509" t="s">
        <v>5854</v>
      </c>
      <c r="D1509" s="6" t="str">
        <f>CONCATENATE(employee_data36[[#This Row],[FirstName]], "-",employee_data36[[#This Row],[LastName]] )</f>
        <v>Donysha-Kampew</v>
      </c>
      <c r="E1509" s="1">
        <v>43641</v>
      </c>
      <c r="F1509" s="1">
        <v>44108</v>
      </c>
      <c r="G1509" s="7" t="str">
        <f>IF(ISBLANK(employee_data36[[#This Row],[ExitDate]]),"Yes","")</f>
        <v/>
      </c>
      <c r="H1509" t="s">
        <v>4854</v>
      </c>
      <c r="I1509" t="s">
        <v>5855</v>
      </c>
      <c r="J1509" t="s">
        <v>5856</v>
      </c>
      <c r="K1509" t="s">
        <v>98</v>
      </c>
      <c r="L1509" t="s">
        <v>745</v>
      </c>
      <c r="M1509" s="6" t="str">
        <f>IF(ISBLANK(employee_data36[[#This Row],[ExitDate]]),"1","0")</f>
        <v>0</v>
      </c>
      <c r="N1509" s="6" t="str">
        <f>IF(employee_data36[[#This Row],[EmployeeStatus]]="Active", "Active", "Tidak Active")</f>
        <v>Tidak Active</v>
      </c>
      <c r="O1509" t="s">
        <v>33</v>
      </c>
      <c r="P1509" t="s">
        <v>64</v>
      </c>
      <c r="Q1509" t="s">
        <v>63</v>
      </c>
      <c r="R1509" t="s">
        <v>175</v>
      </c>
      <c r="S1509" t="s">
        <v>5857</v>
      </c>
      <c r="T1509" t="s">
        <v>65</v>
      </c>
      <c r="U1509" t="s">
        <v>101</v>
      </c>
      <c r="V1509" s="1">
        <v>33510</v>
      </c>
      <c r="W1509" s="6">
        <f>DATEDIF(employee_data36[[#This Row],[DOB]],DATE(2023, 1, 1), "Y")</f>
        <v>31</v>
      </c>
      <c r="X1509" s="6" t="str">
        <f>IF(employee_data3[[#This Row],[Age]]&lt;=25, "Remaja", IF(employee_data3[[#This Row],[Age]]&lt;=55, "Dewasa", "Lansia"))</f>
        <v>Dewasa</v>
      </c>
      <c r="Y1509" s="7" t="str">
        <f>CONCATENATE(employee_data36[[#This Row],[First-LastName]]," ",employee_data36[[#This Row],[DOB]])</f>
        <v>Donysha-Kampew 33510</v>
      </c>
      <c r="Z1509" t="s">
        <v>5858</v>
      </c>
      <c r="AA1509" t="s">
        <v>6</v>
      </c>
      <c r="AB1509" t="s">
        <v>42</v>
      </c>
      <c r="AC1509">
        <v>19444</v>
      </c>
      <c r="AD1509" t="s">
        <v>74</v>
      </c>
      <c r="AE1509" t="s">
        <v>44</v>
      </c>
      <c r="AF1509" t="s">
        <v>45</v>
      </c>
      <c r="AG1509">
        <v>3</v>
      </c>
    </row>
    <row r="1510" spans="1:33" x14ac:dyDescent="0.3">
      <c r="A1510">
        <v>1935</v>
      </c>
      <c r="B1510" t="s">
        <v>5859</v>
      </c>
      <c r="C1510" t="s">
        <v>3514</v>
      </c>
      <c r="D1510" s="6" t="str">
        <f>CONCATENATE(employee_data36[[#This Row],[FirstName]], "-",employee_data36[[#This Row],[LastName]] )</f>
        <v>Jordin-Lozano</v>
      </c>
      <c r="E1510" s="1">
        <v>43468</v>
      </c>
      <c r="F1510" s="1"/>
      <c r="G1510" s="7" t="str">
        <f>IF(ISBLANK(employee_data36[[#This Row],[ExitDate]]),"Yes","")</f>
        <v>Yes</v>
      </c>
      <c r="H1510" t="s">
        <v>728</v>
      </c>
      <c r="I1510" t="s">
        <v>5860</v>
      </c>
      <c r="J1510" t="s">
        <v>5861</v>
      </c>
      <c r="K1510" t="s">
        <v>80</v>
      </c>
      <c r="L1510" t="s">
        <v>32</v>
      </c>
      <c r="M1510" s="6" t="str">
        <f>IF(ISBLANK(employee_data36[[#This Row],[ExitDate]]),"1","0")</f>
        <v>1</v>
      </c>
      <c r="N1510" s="6" t="str">
        <f>IF(employee_data36[[#This Row],[EmployeeStatus]]="Active", "Active", "Tidak Active")</f>
        <v>Active</v>
      </c>
      <c r="O1510" t="s">
        <v>52</v>
      </c>
      <c r="P1510" t="s">
        <v>51</v>
      </c>
      <c r="Q1510" t="s">
        <v>35</v>
      </c>
      <c r="R1510" t="s">
        <v>36</v>
      </c>
      <c r="S1510" t="s">
        <v>37</v>
      </c>
      <c r="T1510" t="s">
        <v>65</v>
      </c>
      <c r="U1510" t="s">
        <v>504</v>
      </c>
      <c r="V1510" s="1">
        <v>27364</v>
      </c>
      <c r="W1510" s="6">
        <f>DATEDIF(employee_data36[[#This Row],[DOB]],DATE(2023, 1, 1), "Y")</f>
        <v>48</v>
      </c>
      <c r="X1510" s="6" t="str">
        <f>IF(employee_data3[[#This Row],[Age]]&lt;=25, "Remaja", IF(employee_data3[[#This Row],[Age]]&lt;=55, "Dewasa", "Lansia"))</f>
        <v>Dewasa</v>
      </c>
      <c r="Y1510" s="7" t="str">
        <f>CONCATENATE(employee_data36[[#This Row],[First-LastName]]," ",employee_data36[[#This Row],[DOB]])</f>
        <v>Jordin-Lozano 27364</v>
      </c>
      <c r="Z1510" t="s">
        <v>40</v>
      </c>
      <c r="AA1510" t="s">
        <v>178</v>
      </c>
      <c r="AB1510" t="s">
        <v>55</v>
      </c>
      <c r="AC1510">
        <v>60994</v>
      </c>
      <c r="AD1510" t="s">
        <v>56</v>
      </c>
      <c r="AE1510" t="s">
        <v>104</v>
      </c>
      <c r="AF1510" t="s">
        <v>45</v>
      </c>
      <c r="AG1510">
        <v>3</v>
      </c>
    </row>
    <row r="1511" spans="1:33" x14ac:dyDescent="0.3">
      <c r="A1511">
        <v>1936</v>
      </c>
      <c r="B1511" t="s">
        <v>5862</v>
      </c>
      <c r="C1511" t="s">
        <v>2034</v>
      </c>
      <c r="D1511" s="6" t="str">
        <f>CONCATENATE(employee_data36[[#This Row],[FirstName]], "-",employee_data36[[#This Row],[LastName]] )</f>
        <v>Ronald-Gross</v>
      </c>
      <c r="E1511" s="1">
        <v>44959</v>
      </c>
      <c r="F1511" s="1"/>
      <c r="G1511" s="7" t="str">
        <f>IF(ISBLANK(employee_data36[[#This Row],[ExitDate]]),"Yes","")</f>
        <v>Yes</v>
      </c>
      <c r="H1511" t="s">
        <v>728</v>
      </c>
      <c r="I1511" t="s">
        <v>5863</v>
      </c>
      <c r="J1511" t="s">
        <v>5864</v>
      </c>
      <c r="K1511" t="s">
        <v>89</v>
      </c>
      <c r="L1511" t="s">
        <v>32</v>
      </c>
      <c r="M1511" s="6" t="str">
        <f>IF(ISBLANK(employee_data36[[#This Row],[ExitDate]]),"1","0")</f>
        <v>1</v>
      </c>
      <c r="N1511" s="6" t="str">
        <f>IF(employee_data36[[#This Row],[EmployeeStatus]]="Active", "Active", "Tidak Active")</f>
        <v>Active</v>
      </c>
      <c r="O1511" t="s">
        <v>63</v>
      </c>
      <c r="P1511" t="s">
        <v>64</v>
      </c>
      <c r="Q1511" t="s">
        <v>52</v>
      </c>
      <c r="R1511" t="s">
        <v>36</v>
      </c>
      <c r="S1511" t="s">
        <v>37</v>
      </c>
      <c r="T1511" t="s">
        <v>65</v>
      </c>
      <c r="U1511" t="s">
        <v>90</v>
      </c>
      <c r="V1511" s="1">
        <v>33384</v>
      </c>
      <c r="W1511" s="6">
        <f>DATEDIF(employee_data36[[#This Row],[DOB]],DATE(2023, 1, 1), "Y")</f>
        <v>31</v>
      </c>
      <c r="X1511" s="6" t="str">
        <f>IF(employee_data3[[#This Row],[Age]]&lt;=25, "Remaja", IF(employee_data3[[#This Row],[Age]]&lt;=55, "Dewasa", "Lansia"))</f>
        <v>Dewasa</v>
      </c>
      <c r="Y1511" s="7" t="str">
        <f>CONCATENATE(employee_data36[[#This Row],[First-LastName]]," ",employee_data36[[#This Row],[DOB]])</f>
        <v>Ronald-Gross 33384</v>
      </c>
      <c r="Z1511" t="s">
        <v>5858</v>
      </c>
      <c r="AA1511" t="s">
        <v>103</v>
      </c>
      <c r="AB1511" t="s">
        <v>42</v>
      </c>
      <c r="AC1511">
        <v>78866</v>
      </c>
      <c r="AD1511" t="s">
        <v>56</v>
      </c>
      <c r="AE1511" t="s">
        <v>44</v>
      </c>
      <c r="AF1511" t="s">
        <v>45</v>
      </c>
      <c r="AG1511">
        <v>3</v>
      </c>
    </row>
    <row r="1512" spans="1:33" x14ac:dyDescent="0.3">
      <c r="A1512">
        <v>1937</v>
      </c>
      <c r="B1512" t="s">
        <v>2469</v>
      </c>
      <c r="C1512" t="s">
        <v>3375</v>
      </c>
      <c r="D1512" s="6" t="str">
        <f>CONCATENATE(employee_data36[[#This Row],[FirstName]], "-",employee_data36[[#This Row],[LastName]] )</f>
        <v>Maryjane-Choi</v>
      </c>
      <c r="E1512" s="1">
        <v>44650</v>
      </c>
      <c r="F1512" s="1">
        <v>44956</v>
      </c>
      <c r="G1512" s="7" t="str">
        <f>IF(ISBLANK(employee_data36[[#This Row],[ExitDate]]),"Yes","")</f>
        <v/>
      </c>
      <c r="H1512" t="s">
        <v>728</v>
      </c>
      <c r="I1512" t="s">
        <v>5865</v>
      </c>
      <c r="J1512" t="s">
        <v>5866</v>
      </c>
      <c r="K1512" t="s">
        <v>31</v>
      </c>
      <c r="L1512" t="s">
        <v>745</v>
      </c>
      <c r="M1512" s="6" t="str">
        <f>IF(ISBLANK(employee_data36[[#This Row],[ExitDate]]),"1","0")</f>
        <v>0</v>
      </c>
      <c r="N1512" s="6" t="str">
        <f>IF(employee_data36[[#This Row],[EmployeeStatus]]="Active", "Active", "Tidak Active")</f>
        <v>Tidak Active</v>
      </c>
      <c r="O1512" t="s">
        <v>63</v>
      </c>
      <c r="P1512" t="s">
        <v>51</v>
      </c>
      <c r="Q1512" t="s">
        <v>35</v>
      </c>
      <c r="R1512" t="s">
        <v>99</v>
      </c>
      <c r="S1512" t="s">
        <v>5867</v>
      </c>
      <c r="T1512" t="s">
        <v>65</v>
      </c>
      <c r="U1512" t="s">
        <v>111</v>
      </c>
      <c r="V1512" s="1">
        <v>20904</v>
      </c>
      <c r="W1512" s="6">
        <f>DATEDIF(employee_data36[[#This Row],[DOB]],DATE(2023, 1, 1), "Y")</f>
        <v>65</v>
      </c>
      <c r="X1512" s="6" t="str">
        <f>IF(employee_data3[[#This Row],[Age]]&lt;=25, "Remaja", IF(employee_data3[[#This Row],[Age]]&lt;=55, "Dewasa", "Lansia"))</f>
        <v>Lansia</v>
      </c>
      <c r="Y1512" s="7" t="str">
        <f>CONCATENATE(employee_data36[[#This Row],[First-LastName]]," ",employee_data36[[#This Row],[DOB]])</f>
        <v>Maryjane-Choi 20904</v>
      </c>
      <c r="Z1512" t="s">
        <v>5858</v>
      </c>
      <c r="AA1512" t="s">
        <v>103</v>
      </c>
      <c r="AB1512" t="s">
        <v>42</v>
      </c>
      <c r="AC1512">
        <v>34825</v>
      </c>
      <c r="AD1512" t="s">
        <v>128</v>
      </c>
      <c r="AE1512" t="s">
        <v>75</v>
      </c>
      <c r="AF1512" t="s">
        <v>45</v>
      </c>
      <c r="AG1512">
        <v>3</v>
      </c>
    </row>
    <row r="1513" spans="1:33" x14ac:dyDescent="0.3">
      <c r="A1513">
        <v>1938</v>
      </c>
      <c r="B1513" t="s">
        <v>5868</v>
      </c>
      <c r="C1513" t="s">
        <v>4768</v>
      </c>
      <c r="D1513" s="6" t="str">
        <f>CONCATENATE(employee_data36[[#This Row],[FirstName]], "-",employee_data36[[#This Row],[LastName]] )</f>
        <v>Madalynn-Yates</v>
      </c>
      <c r="E1513" s="1">
        <v>43913</v>
      </c>
      <c r="F1513" s="1"/>
      <c r="G1513" s="7" t="str">
        <f>IF(ISBLANK(employee_data36[[#This Row],[ExitDate]]),"Yes","")</f>
        <v>Yes</v>
      </c>
      <c r="H1513" t="s">
        <v>728</v>
      </c>
      <c r="I1513" t="s">
        <v>5869</v>
      </c>
      <c r="J1513" t="s">
        <v>5870</v>
      </c>
      <c r="K1513" t="s">
        <v>80</v>
      </c>
      <c r="L1513" t="s">
        <v>32</v>
      </c>
      <c r="M1513" s="6" t="str">
        <f>IF(ISBLANK(employee_data36[[#This Row],[ExitDate]]),"1","0")</f>
        <v>1</v>
      </c>
      <c r="N1513" s="6" t="str">
        <f>IF(employee_data36[[#This Row],[EmployeeStatus]]="Active", "Active", "Tidak Active")</f>
        <v>Active</v>
      </c>
      <c r="O1513" t="s">
        <v>52</v>
      </c>
      <c r="P1513" t="s">
        <v>51</v>
      </c>
      <c r="Q1513" t="s">
        <v>63</v>
      </c>
      <c r="R1513" t="s">
        <v>36</v>
      </c>
      <c r="S1513" t="s">
        <v>37</v>
      </c>
      <c r="T1513" t="s">
        <v>65</v>
      </c>
      <c r="U1513" t="s">
        <v>148</v>
      </c>
      <c r="V1513" s="1">
        <v>20897</v>
      </c>
      <c r="W1513" s="6">
        <f>DATEDIF(employee_data36[[#This Row],[DOB]],DATE(2023, 1, 1), "Y")</f>
        <v>65</v>
      </c>
      <c r="X1513" s="6" t="str">
        <f>IF(employee_data3[[#This Row],[Age]]&lt;=25, "Remaja", IF(employee_data3[[#This Row],[Age]]&lt;=55, "Dewasa", "Lansia"))</f>
        <v>Lansia</v>
      </c>
      <c r="Y1513" s="7" t="str">
        <f>CONCATENATE(employee_data36[[#This Row],[First-LastName]]," ",employee_data36[[#This Row],[DOB]])</f>
        <v>Madalynn-Yates 20897</v>
      </c>
      <c r="Z1513" t="s">
        <v>40</v>
      </c>
      <c r="AA1513" t="s">
        <v>103</v>
      </c>
      <c r="AB1513" t="s">
        <v>42</v>
      </c>
      <c r="AC1513">
        <v>52524</v>
      </c>
      <c r="AD1513" t="s">
        <v>74</v>
      </c>
      <c r="AE1513" t="s">
        <v>75</v>
      </c>
      <c r="AF1513" t="s">
        <v>45</v>
      </c>
      <c r="AG1513">
        <v>3</v>
      </c>
    </row>
    <row r="1514" spans="1:33" x14ac:dyDescent="0.3">
      <c r="A1514">
        <v>1939</v>
      </c>
      <c r="B1514" t="s">
        <v>5871</v>
      </c>
      <c r="C1514" t="s">
        <v>4560</v>
      </c>
      <c r="D1514" s="6" t="str">
        <f>CONCATENATE(employee_data36[[#This Row],[FirstName]], "-",employee_data36[[#This Row],[LastName]] )</f>
        <v>Angelina-Peck</v>
      </c>
      <c r="E1514" s="1">
        <v>43622</v>
      </c>
      <c r="F1514" s="1"/>
      <c r="G1514" s="7" t="str">
        <f>IF(ISBLANK(employee_data36[[#This Row],[ExitDate]]),"Yes","")</f>
        <v>Yes</v>
      </c>
      <c r="H1514" t="s">
        <v>728</v>
      </c>
      <c r="I1514" t="s">
        <v>5872</v>
      </c>
      <c r="J1514" t="s">
        <v>5873</v>
      </c>
      <c r="K1514" t="s">
        <v>168</v>
      </c>
      <c r="L1514" t="s">
        <v>32</v>
      </c>
      <c r="M1514" s="6" t="str">
        <f>IF(ISBLANK(employee_data36[[#This Row],[ExitDate]]),"1","0")</f>
        <v>1</v>
      </c>
      <c r="N1514" s="6" t="str">
        <f>IF(employee_data36[[#This Row],[EmployeeStatus]]="Active", "Active", "Tidak Active")</f>
        <v>Active</v>
      </c>
      <c r="O1514" t="s">
        <v>33</v>
      </c>
      <c r="P1514" t="s">
        <v>34</v>
      </c>
      <c r="Q1514" t="s">
        <v>35</v>
      </c>
      <c r="R1514" t="s">
        <v>36</v>
      </c>
      <c r="S1514" t="s">
        <v>37</v>
      </c>
      <c r="T1514" t="s">
        <v>65</v>
      </c>
      <c r="U1514" t="s">
        <v>90</v>
      </c>
      <c r="V1514" s="1">
        <v>15405</v>
      </c>
      <c r="W1514" s="6">
        <f>DATEDIF(employee_data36[[#This Row],[DOB]],DATE(2023, 1, 1), "Y")</f>
        <v>80</v>
      </c>
      <c r="X1514" s="6" t="str">
        <f>IF(employee_data3[[#This Row],[Age]]&lt;=25, "Remaja", IF(employee_data3[[#This Row],[Age]]&lt;=55, "Dewasa", "Lansia"))</f>
        <v>Lansia</v>
      </c>
      <c r="Y1514" s="7" t="str">
        <f>CONCATENATE(employee_data36[[#This Row],[First-LastName]]," ",employee_data36[[#This Row],[DOB]])</f>
        <v>Angelina-Peck 15405</v>
      </c>
      <c r="Z1514" t="s">
        <v>5858</v>
      </c>
      <c r="AA1514" t="s">
        <v>113</v>
      </c>
      <c r="AB1514" t="s">
        <v>42</v>
      </c>
      <c r="AC1514">
        <v>19068</v>
      </c>
      <c r="AD1514" t="s">
        <v>128</v>
      </c>
      <c r="AE1514" t="s">
        <v>84</v>
      </c>
      <c r="AF1514" t="s">
        <v>45</v>
      </c>
      <c r="AG1514">
        <v>3</v>
      </c>
    </row>
    <row r="1515" spans="1:33" x14ac:dyDescent="0.3">
      <c r="A1515">
        <v>1940</v>
      </c>
      <c r="B1515" t="s">
        <v>5874</v>
      </c>
      <c r="C1515" t="s">
        <v>2377</v>
      </c>
      <c r="D1515" s="6" t="str">
        <f>CONCATENATE(employee_data36[[#This Row],[FirstName]], "-",employee_data36[[#This Row],[LastName]] )</f>
        <v>Dario-Shaw</v>
      </c>
      <c r="E1515" s="1">
        <v>45074</v>
      </c>
      <c r="F1515" s="1"/>
      <c r="G1515" s="7" t="str">
        <f>IF(ISBLANK(employee_data36[[#This Row],[ExitDate]]),"Yes","")</f>
        <v>Yes</v>
      </c>
      <c r="H1515" t="s">
        <v>728</v>
      </c>
      <c r="I1515" t="s">
        <v>5875</v>
      </c>
      <c r="J1515" t="s">
        <v>5876</v>
      </c>
      <c r="K1515" t="s">
        <v>80</v>
      </c>
      <c r="L1515" t="s">
        <v>32</v>
      </c>
      <c r="M1515" s="6" t="str">
        <f>IF(ISBLANK(employee_data36[[#This Row],[ExitDate]]),"1","0")</f>
        <v>1</v>
      </c>
      <c r="N1515" s="6" t="str">
        <f>IF(employee_data36[[#This Row],[EmployeeStatus]]="Active", "Active", "Tidak Active")</f>
        <v>Active</v>
      </c>
      <c r="O1515" t="s">
        <v>33</v>
      </c>
      <c r="P1515" t="s">
        <v>51</v>
      </c>
      <c r="Q1515" t="s">
        <v>35</v>
      </c>
      <c r="R1515" t="s">
        <v>36</v>
      </c>
      <c r="S1515" t="s">
        <v>37</v>
      </c>
      <c r="T1515" t="s">
        <v>65</v>
      </c>
      <c r="U1515" t="s">
        <v>111</v>
      </c>
      <c r="V1515" s="1">
        <v>15560</v>
      </c>
      <c r="W1515" s="6">
        <f>DATEDIF(employee_data36[[#This Row],[DOB]],DATE(2023, 1, 1), "Y")</f>
        <v>80</v>
      </c>
      <c r="X1515" s="6" t="str">
        <f>IF(employee_data3[[#This Row],[Age]]&lt;=25, "Remaja", IF(employee_data3[[#This Row],[Age]]&lt;=55, "Dewasa", "Lansia"))</f>
        <v>Lansia</v>
      </c>
      <c r="Y1515" s="7" t="str">
        <f>CONCATENATE(employee_data36[[#This Row],[First-LastName]]," ",employee_data36[[#This Row],[DOB]])</f>
        <v>Dario-Shaw 15560</v>
      </c>
      <c r="Z1515" t="s">
        <v>40</v>
      </c>
      <c r="AA1515" t="s">
        <v>419</v>
      </c>
      <c r="AB1515" t="s">
        <v>42</v>
      </c>
      <c r="AC1515">
        <v>18285</v>
      </c>
      <c r="AD1515" t="s">
        <v>128</v>
      </c>
      <c r="AE1515" t="s">
        <v>44</v>
      </c>
      <c r="AF1515" t="s">
        <v>45</v>
      </c>
      <c r="AG1515">
        <v>3</v>
      </c>
    </row>
    <row r="1516" spans="1:33" x14ac:dyDescent="0.3">
      <c r="A1516">
        <v>1941</v>
      </c>
      <c r="B1516" t="s">
        <v>1549</v>
      </c>
      <c r="C1516" t="s">
        <v>1405</v>
      </c>
      <c r="D1516" s="6" t="str">
        <f>CONCATENATE(employee_data36[[#This Row],[FirstName]], "-",employee_data36[[#This Row],[LastName]] )</f>
        <v>Deven-Frazier</v>
      </c>
      <c r="E1516" s="1">
        <v>44230</v>
      </c>
      <c r="F1516" s="1"/>
      <c r="G1516" s="7" t="str">
        <f>IF(ISBLANK(employee_data36[[#This Row],[ExitDate]]),"Yes","")</f>
        <v>Yes</v>
      </c>
      <c r="H1516" t="s">
        <v>728</v>
      </c>
      <c r="I1516" t="s">
        <v>5877</v>
      </c>
      <c r="J1516" t="s">
        <v>5878</v>
      </c>
      <c r="K1516" t="s">
        <v>168</v>
      </c>
      <c r="L1516" t="s">
        <v>32</v>
      </c>
      <c r="M1516" s="6" t="str">
        <f>IF(ISBLANK(employee_data36[[#This Row],[ExitDate]]),"1","0")</f>
        <v>1</v>
      </c>
      <c r="N1516" s="6" t="str">
        <f>IF(employee_data36[[#This Row],[EmployeeStatus]]="Active", "Active", "Tidak Active")</f>
        <v>Active</v>
      </c>
      <c r="O1516" t="s">
        <v>33</v>
      </c>
      <c r="P1516" t="s">
        <v>51</v>
      </c>
      <c r="Q1516" t="s">
        <v>52</v>
      </c>
      <c r="R1516" t="s">
        <v>36</v>
      </c>
      <c r="S1516" t="s">
        <v>37</v>
      </c>
      <c r="T1516" t="s">
        <v>65</v>
      </c>
      <c r="U1516" t="s">
        <v>111</v>
      </c>
      <c r="V1516" s="1">
        <v>15255</v>
      </c>
      <c r="W1516" s="6">
        <f>DATEDIF(employee_data36[[#This Row],[DOB]],DATE(2023, 1, 1), "Y")</f>
        <v>81</v>
      </c>
      <c r="X1516" s="6" t="str">
        <f>IF(employee_data3[[#This Row],[Age]]&lt;=25, "Remaja", IF(employee_data3[[#This Row],[Age]]&lt;=55, "Dewasa", "Lansia"))</f>
        <v>Lansia</v>
      </c>
      <c r="Y1516" s="7" t="str">
        <f>CONCATENATE(employee_data36[[#This Row],[First-LastName]]," ",employee_data36[[#This Row],[DOB]])</f>
        <v>Deven-Frazier 15255</v>
      </c>
      <c r="Z1516" t="s">
        <v>5858</v>
      </c>
      <c r="AA1516" t="s">
        <v>113</v>
      </c>
      <c r="AB1516" t="s">
        <v>42</v>
      </c>
      <c r="AC1516">
        <v>13977</v>
      </c>
      <c r="AD1516" t="s">
        <v>56</v>
      </c>
      <c r="AE1516" t="s">
        <v>44</v>
      </c>
      <c r="AF1516" t="s">
        <v>45</v>
      </c>
      <c r="AG1516">
        <v>3</v>
      </c>
    </row>
    <row r="1517" spans="1:33" x14ac:dyDescent="0.3">
      <c r="A1517">
        <v>1942</v>
      </c>
      <c r="B1517" t="s">
        <v>5879</v>
      </c>
      <c r="C1517" t="s">
        <v>5294</v>
      </c>
      <c r="D1517" s="6" t="str">
        <f>CONCATENATE(employee_data36[[#This Row],[FirstName]], "-",employee_data36[[#This Row],[LastName]] )</f>
        <v>Jett-Kent</v>
      </c>
      <c r="E1517" s="1">
        <v>43676</v>
      </c>
      <c r="F1517" s="1">
        <v>44874</v>
      </c>
      <c r="G1517" s="7" t="str">
        <f>IF(ISBLANK(employee_data36[[#This Row],[ExitDate]]),"Yes","")</f>
        <v/>
      </c>
      <c r="H1517" t="s">
        <v>728</v>
      </c>
      <c r="I1517" t="s">
        <v>5880</v>
      </c>
      <c r="J1517" t="s">
        <v>5881</v>
      </c>
      <c r="K1517" t="s">
        <v>80</v>
      </c>
      <c r="L1517" t="s">
        <v>745</v>
      </c>
      <c r="M1517" s="6" t="str">
        <f>IF(ISBLANK(employee_data36[[#This Row],[ExitDate]]),"1","0")</f>
        <v>0</v>
      </c>
      <c r="N1517" s="6" t="str">
        <f>IF(employee_data36[[#This Row],[EmployeeStatus]]="Active", "Active", "Tidak Active")</f>
        <v>Tidak Active</v>
      </c>
      <c r="O1517" t="s">
        <v>52</v>
      </c>
      <c r="P1517" t="s">
        <v>51</v>
      </c>
      <c r="Q1517" t="s">
        <v>52</v>
      </c>
      <c r="R1517" t="s">
        <v>140</v>
      </c>
      <c r="S1517" t="s">
        <v>5882</v>
      </c>
      <c r="T1517" t="s">
        <v>65</v>
      </c>
      <c r="U1517" t="s">
        <v>305</v>
      </c>
      <c r="V1517" s="1">
        <v>23418</v>
      </c>
      <c r="W1517" s="6">
        <f>DATEDIF(employee_data36[[#This Row],[DOB]],DATE(2023, 1, 1), "Y")</f>
        <v>58</v>
      </c>
      <c r="X1517" s="6" t="str">
        <f>IF(employee_data3[[#This Row],[Age]]&lt;=25, "Remaja", IF(employee_data3[[#This Row],[Age]]&lt;=55, "Dewasa", "Lansia"))</f>
        <v>Lansia</v>
      </c>
      <c r="Y1517" s="7" t="str">
        <f>CONCATENATE(employee_data36[[#This Row],[First-LastName]]," ",employee_data36[[#This Row],[DOB]])</f>
        <v>Jett-Kent 23418</v>
      </c>
      <c r="Z1517" t="s">
        <v>40</v>
      </c>
      <c r="AA1517" t="s">
        <v>83</v>
      </c>
      <c r="AB1517" t="s">
        <v>42</v>
      </c>
      <c r="AC1517">
        <v>37830</v>
      </c>
      <c r="AD1517" t="s">
        <v>74</v>
      </c>
      <c r="AE1517" t="s">
        <v>44</v>
      </c>
      <c r="AF1517" t="s">
        <v>45</v>
      </c>
      <c r="AG1517">
        <v>3</v>
      </c>
    </row>
    <row r="1518" spans="1:33" x14ac:dyDescent="0.3">
      <c r="A1518">
        <v>1943</v>
      </c>
      <c r="B1518" t="s">
        <v>2455</v>
      </c>
      <c r="C1518" t="s">
        <v>1348</v>
      </c>
      <c r="D1518" s="6" t="str">
        <f>CONCATENATE(employee_data36[[#This Row],[FirstName]], "-",employee_data36[[#This Row],[LastName]] )</f>
        <v>Zander-Aguilar</v>
      </c>
      <c r="E1518" s="1">
        <v>44689</v>
      </c>
      <c r="F1518" s="1">
        <v>44882</v>
      </c>
      <c r="G1518" s="7" t="str">
        <f>IF(ISBLANK(employee_data36[[#This Row],[ExitDate]]),"Yes","")</f>
        <v/>
      </c>
      <c r="H1518" t="s">
        <v>728</v>
      </c>
      <c r="I1518" t="s">
        <v>5883</v>
      </c>
      <c r="J1518" t="s">
        <v>5884</v>
      </c>
      <c r="K1518" t="s">
        <v>168</v>
      </c>
      <c r="L1518" t="s">
        <v>745</v>
      </c>
      <c r="M1518" s="6" t="str">
        <f>IF(ISBLANK(employee_data36[[#This Row],[ExitDate]]),"1","0")</f>
        <v>0</v>
      </c>
      <c r="N1518" s="6" t="str">
        <f>IF(employee_data36[[#This Row],[EmployeeStatus]]="Active", "Active", "Tidak Active")</f>
        <v>Tidak Active</v>
      </c>
      <c r="O1518" t="s">
        <v>33</v>
      </c>
      <c r="P1518" t="s">
        <v>51</v>
      </c>
      <c r="Q1518" t="s">
        <v>52</v>
      </c>
      <c r="R1518" t="s">
        <v>140</v>
      </c>
      <c r="S1518" t="s">
        <v>5885</v>
      </c>
      <c r="T1518" t="s">
        <v>65</v>
      </c>
      <c r="U1518" t="s">
        <v>286</v>
      </c>
      <c r="V1518" s="1">
        <v>20537</v>
      </c>
      <c r="W1518" s="6">
        <f>DATEDIF(employee_data36[[#This Row],[DOB]],DATE(2023, 1, 1), "Y")</f>
        <v>66</v>
      </c>
      <c r="X1518" s="6" t="str">
        <f>IF(employee_data3[[#This Row],[Age]]&lt;=25, "Remaja", IF(employee_data3[[#This Row],[Age]]&lt;=55, "Dewasa", "Lansia"))</f>
        <v>Lansia</v>
      </c>
      <c r="Y1518" s="7" t="str">
        <f>CONCATENATE(employee_data36[[#This Row],[First-LastName]]," ",employee_data36[[#This Row],[DOB]])</f>
        <v>Zander-Aguilar 20537</v>
      </c>
      <c r="Z1518" t="s">
        <v>5858</v>
      </c>
      <c r="AA1518" t="s">
        <v>287</v>
      </c>
      <c r="AB1518" t="s">
        <v>42</v>
      </c>
      <c r="AC1518">
        <v>34057</v>
      </c>
      <c r="AD1518" t="s">
        <v>43</v>
      </c>
      <c r="AE1518" t="s">
        <v>44</v>
      </c>
      <c r="AF1518" t="s">
        <v>45</v>
      </c>
      <c r="AG1518">
        <v>3</v>
      </c>
    </row>
    <row r="1519" spans="1:33" x14ac:dyDescent="0.3">
      <c r="A1519">
        <v>1944</v>
      </c>
      <c r="B1519" t="s">
        <v>4685</v>
      </c>
      <c r="C1519" t="s">
        <v>4186</v>
      </c>
      <c r="D1519" s="6" t="str">
        <f>CONCATENATE(employee_data36[[#This Row],[FirstName]], "-",employee_data36[[#This Row],[LastName]] )</f>
        <v>Alessandro-Chavez</v>
      </c>
      <c r="E1519" s="1">
        <v>43963</v>
      </c>
      <c r="F1519" s="1"/>
      <c r="G1519" s="7" t="str">
        <f>IF(ISBLANK(employee_data36[[#This Row],[ExitDate]]),"Yes","")</f>
        <v>Yes</v>
      </c>
      <c r="H1519" t="s">
        <v>728</v>
      </c>
      <c r="I1519" t="s">
        <v>5886</v>
      </c>
      <c r="J1519" t="s">
        <v>5887</v>
      </c>
      <c r="K1519" t="s">
        <v>80</v>
      </c>
      <c r="L1519" t="s">
        <v>32</v>
      </c>
      <c r="M1519" s="6" t="str">
        <f>IF(ISBLANK(employee_data36[[#This Row],[ExitDate]]),"1","0")</f>
        <v>1</v>
      </c>
      <c r="N1519" s="6" t="str">
        <f>IF(employee_data36[[#This Row],[EmployeeStatus]]="Active", "Active", "Tidak Active")</f>
        <v>Active</v>
      </c>
      <c r="O1519" t="s">
        <v>52</v>
      </c>
      <c r="P1519" t="s">
        <v>51</v>
      </c>
      <c r="Q1519" t="s">
        <v>63</v>
      </c>
      <c r="R1519" t="s">
        <v>36</v>
      </c>
      <c r="S1519" t="s">
        <v>37</v>
      </c>
      <c r="T1519" t="s">
        <v>65</v>
      </c>
      <c r="U1519" t="s">
        <v>90</v>
      </c>
      <c r="V1519" s="1">
        <v>23243</v>
      </c>
      <c r="W1519" s="6">
        <f>DATEDIF(employee_data36[[#This Row],[DOB]],DATE(2023, 1, 1), "Y")</f>
        <v>59</v>
      </c>
      <c r="X1519" s="6" t="str">
        <f>IF(employee_data3[[#This Row],[Age]]&lt;=25, "Remaja", IF(employee_data3[[#This Row],[Age]]&lt;=55, "Dewasa", "Lansia"))</f>
        <v>Lansia</v>
      </c>
      <c r="Y1519" s="7" t="str">
        <f>CONCATENATE(employee_data36[[#This Row],[First-LastName]]," ",employee_data36[[#This Row],[DOB]])</f>
        <v>Alessandro-Chavez 23243</v>
      </c>
      <c r="Z1519" t="s">
        <v>5858</v>
      </c>
      <c r="AA1519" t="s">
        <v>103</v>
      </c>
      <c r="AB1519" t="s">
        <v>42</v>
      </c>
      <c r="AC1519">
        <v>80132</v>
      </c>
      <c r="AD1519" t="s">
        <v>128</v>
      </c>
      <c r="AE1519" t="s">
        <v>84</v>
      </c>
      <c r="AF1519" t="s">
        <v>45</v>
      </c>
      <c r="AG1519">
        <v>3</v>
      </c>
    </row>
    <row r="1520" spans="1:33" x14ac:dyDescent="0.3">
      <c r="A1520">
        <v>1945</v>
      </c>
      <c r="B1520" t="s">
        <v>5888</v>
      </c>
      <c r="C1520" t="s">
        <v>1969</v>
      </c>
      <c r="D1520" s="6" t="str">
        <f>CONCATENATE(employee_data36[[#This Row],[FirstName]], "-",employee_data36[[#This Row],[LastName]] )</f>
        <v>Jaxson-Brady</v>
      </c>
      <c r="E1520" s="1">
        <v>43552</v>
      </c>
      <c r="F1520" s="1">
        <v>44905</v>
      </c>
      <c r="G1520" s="7" t="str">
        <f>IF(ISBLANK(employee_data36[[#This Row],[ExitDate]]),"Yes","")</f>
        <v/>
      </c>
      <c r="H1520" t="s">
        <v>4854</v>
      </c>
      <c r="I1520" t="s">
        <v>5889</v>
      </c>
      <c r="J1520" t="s">
        <v>5890</v>
      </c>
      <c r="K1520" t="s">
        <v>80</v>
      </c>
      <c r="L1520" t="s">
        <v>745</v>
      </c>
      <c r="M1520" s="6" t="str">
        <f>IF(ISBLANK(employee_data36[[#This Row],[ExitDate]]),"1","0")</f>
        <v>0</v>
      </c>
      <c r="N1520" s="6" t="str">
        <f>IF(employee_data36[[#This Row],[EmployeeStatus]]="Active", "Active", "Tidak Active")</f>
        <v>Tidak Active</v>
      </c>
      <c r="O1520" t="s">
        <v>63</v>
      </c>
      <c r="P1520" t="s">
        <v>51</v>
      </c>
      <c r="Q1520" t="s">
        <v>35</v>
      </c>
      <c r="R1520" t="s">
        <v>126</v>
      </c>
      <c r="S1520" t="s">
        <v>5891</v>
      </c>
      <c r="T1520" t="s">
        <v>65</v>
      </c>
      <c r="U1520" t="s">
        <v>111</v>
      </c>
      <c r="V1520" s="1">
        <v>28173</v>
      </c>
      <c r="W1520" s="6">
        <f>DATEDIF(employee_data36[[#This Row],[DOB]],DATE(2023, 1, 1), "Y")</f>
        <v>45</v>
      </c>
      <c r="X1520" s="6" t="str">
        <f>IF(employee_data3[[#This Row],[Age]]&lt;=25, "Remaja", IF(employee_data3[[#This Row],[Age]]&lt;=55, "Dewasa", "Lansia"))</f>
        <v>Dewasa</v>
      </c>
      <c r="Y1520" s="7" t="str">
        <f>CONCATENATE(employee_data36[[#This Row],[First-LastName]]," ",employee_data36[[#This Row],[DOB]])</f>
        <v>Jaxson-Brady 28173</v>
      </c>
      <c r="Z1520" t="s">
        <v>40</v>
      </c>
      <c r="AA1520" t="s">
        <v>113</v>
      </c>
      <c r="AB1520" t="s">
        <v>42</v>
      </c>
      <c r="AC1520">
        <v>36863</v>
      </c>
      <c r="AD1520" t="s">
        <v>43</v>
      </c>
      <c r="AE1520" t="s">
        <v>84</v>
      </c>
      <c r="AF1520" t="s">
        <v>45</v>
      </c>
      <c r="AG1520">
        <v>3</v>
      </c>
    </row>
    <row r="1521" spans="1:33" x14ac:dyDescent="0.3">
      <c r="A1521">
        <v>1946</v>
      </c>
      <c r="B1521" t="s">
        <v>2654</v>
      </c>
      <c r="C1521" t="s">
        <v>5892</v>
      </c>
      <c r="D1521" s="6" t="str">
        <f>CONCATENATE(employee_data36[[#This Row],[FirstName]], "-",employee_data36[[#This Row],[LastName]] )</f>
        <v>Giovanni-Whitaker</v>
      </c>
      <c r="E1521" s="1">
        <v>43668</v>
      </c>
      <c r="F1521" s="1"/>
      <c r="G1521" s="7" t="str">
        <f>IF(ISBLANK(employee_data36[[#This Row],[ExitDate]]),"Yes","")</f>
        <v>Yes</v>
      </c>
      <c r="H1521" t="s">
        <v>728</v>
      </c>
      <c r="I1521" t="s">
        <v>5893</v>
      </c>
      <c r="J1521" t="s">
        <v>5894</v>
      </c>
      <c r="K1521" t="s">
        <v>98</v>
      </c>
      <c r="L1521" t="s">
        <v>32</v>
      </c>
      <c r="M1521" s="6" t="str">
        <f>IF(ISBLANK(employee_data36[[#This Row],[ExitDate]]),"1","0")</f>
        <v>1</v>
      </c>
      <c r="N1521" s="6" t="str">
        <f>IF(employee_data36[[#This Row],[EmployeeStatus]]="Active", "Active", "Tidak Active")</f>
        <v>Active</v>
      </c>
      <c r="O1521" t="s">
        <v>63</v>
      </c>
      <c r="P1521" t="s">
        <v>51</v>
      </c>
      <c r="Q1521" t="s">
        <v>63</v>
      </c>
      <c r="R1521" t="s">
        <v>36</v>
      </c>
      <c r="S1521" t="s">
        <v>37</v>
      </c>
      <c r="T1521" t="s">
        <v>65</v>
      </c>
      <c r="U1521" t="s">
        <v>53</v>
      </c>
      <c r="V1521" s="1">
        <v>20658</v>
      </c>
      <c r="W1521" s="6">
        <f>DATEDIF(employee_data36[[#This Row],[DOB]],DATE(2023, 1, 1), "Y")</f>
        <v>66</v>
      </c>
      <c r="X1521" s="6" t="str">
        <f>IF(employee_data3[[#This Row],[Age]]&lt;=25, "Remaja", IF(employee_data3[[#This Row],[Age]]&lt;=55, "Dewasa", "Lansia"))</f>
        <v>Lansia</v>
      </c>
      <c r="Y1521" s="7" t="str">
        <f>CONCATENATE(employee_data36[[#This Row],[First-LastName]]," ",employee_data36[[#This Row],[DOB]])</f>
        <v>Giovanni-Whitaker 20658</v>
      </c>
      <c r="Z1521" t="s">
        <v>5858</v>
      </c>
      <c r="AA1521" t="s">
        <v>163</v>
      </c>
      <c r="AB1521" t="s">
        <v>42</v>
      </c>
      <c r="AC1521">
        <v>76522</v>
      </c>
      <c r="AD1521" t="s">
        <v>74</v>
      </c>
      <c r="AE1521" t="s">
        <v>44</v>
      </c>
      <c r="AF1521" t="s">
        <v>45</v>
      </c>
      <c r="AG1521">
        <v>3</v>
      </c>
    </row>
    <row r="1522" spans="1:33" x14ac:dyDescent="0.3">
      <c r="A1522">
        <v>1947</v>
      </c>
      <c r="B1522" t="s">
        <v>2918</v>
      </c>
      <c r="C1522" t="s">
        <v>1418</v>
      </c>
      <c r="D1522" s="6" t="str">
        <f>CONCATENATE(employee_data36[[#This Row],[FirstName]], "-",employee_data36[[#This Row],[LastName]] )</f>
        <v>Karen-Goodman</v>
      </c>
      <c r="E1522" s="1">
        <v>44091</v>
      </c>
      <c r="F1522" s="1"/>
      <c r="G1522" s="7" t="str">
        <f>IF(ISBLANK(employee_data36[[#This Row],[ExitDate]]),"Yes","")</f>
        <v>Yes</v>
      </c>
      <c r="H1522" t="s">
        <v>4854</v>
      </c>
      <c r="I1522" t="s">
        <v>5895</v>
      </c>
      <c r="J1522" t="s">
        <v>5896</v>
      </c>
      <c r="K1522" t="s">
        <v>139</v>
      </c>
      <c r="L1522" t="s">
        <v>32</v>
      </c>
      <c r="M1522" s="6" t="str">
        <f>IF(ISBLANK(employee_data36[[#This Row],[ExitDate]]),"1","0")</f>
        <v>1</v>
      </c>
      <c r="N1522" s="6" t="str">
        <f>IF(employee_data36[[#This Row],[EmployeeStatus]]="Active", "Active", "Tidak Active")</f>
        <v>Active</v>
      </c>
      <c r="O1522" t="s">
        <v>52</v>
      </c>
      <c r="P1522" t="s">
        <v>34</v>
      </c>
      <c r="Q1522" t="s">
        <v>35</v>
      </c>
      <c r="R1522" t="s">
        <v>36</v>
      </c>
      <c r="S1522" t="s">
        <v>37</v>
      </c>
      <c r="T1522" t="s">
        <v>65</v>
      </c>
      <c r="U1522" t="s">
        <v>66</v>
      </c>
      <c r="V1522" s="1">
        <v>30153</v>
      </c>
      <c r="W1522" s="6">
        <f>DATEDIF(employee_data36[[#This Row],[DOB]],DATE(2023, 1, 1), "Y")</f>
        <v>40</v>
      </c>
      <c r="X1522" s="6" t="str">
        <f>IF(employee_data3[[#This Row],[Age]]&lt;=25, "Remaja", IF(employee_data3[[#This Row],[Age]]&lt;=55, "Dewasa", "Lansia"))</f>
        <v>Dewasa</v>
      </c>
      <c r="Y1522" s="7" t="str">
        <f>CONCATENATE(employee_data36[[#This Row],[First-LastName]]," ",employee_data36[[#This Row],[DOB]])</f>
        <v>Karen-Goodman 30153</v>
      </c>
      <c r="Z1522" t="s">
        <v>5858</v>
      </c>
      <c r="AA1522" t="s">
        <v>243</v>
      </c>
      <c r="AB1522" t="s">
        <v>42</v>
      </c>
      <c r="AC1522">
        <v>42775</v>
      </c>
      <c r="AD1522" t="s">
        <v>43</v>
      </c>
      <c r="AE1522" t="s">
        <v>75</v>
      </c>
      <c r="AF1522" t="s">
        <v>45</v>
      </c>
      <c r="AG1522">
        <v>3</v>
      </c>
    </row>
    <row r="1523" spans="1:33" x14ac:dyDescent="0.3">
      <c r="A1523">
        <v>1948</v>
      </c>
      <c r="B1523" t="s">
        <v>5897</v>
      </c>
      <c r="C1523" t="s">
        <v>1839</v>
      </c>
      <c r="D1523" s="6" t="str">
        <f>CONCATENATE(employee_data36[[#This Row],[FirstName]], "-",employee_data36[[#This Row],[LastName]] )</f>
        <v>Skyla-Lambert</v>
      </c>
      <c r="E1523" s="1">
        <v>44744</v>
      </c>
      <c r="F1523" s="1">
        <v>44782</v>
      </c>
      <c r="G1523" s="7" t="str">
        <f>IF(ISBLANK(employee_data36[[#This Row],[ExitDate]]),"Yes","")</f>
        <v/>
      </c>
      <c r="H1523" t="s">
        <v>728</v>
      </c>
      <c r="I1523" t="s">
        <v>5898</v>
      </c>
      <c r="J1523" t="s">
        <v>5899</v>
      </c>
      <c r="K1523" t="s">
        <v>80</v>
      </c>
      <c r="L1523" t="s">
        <v>745</v>
      </c>
      <c r="M1523" s="6" t="str">
        <f>IF(ISBLANK(employee_data36[[#This Row],[ExitDate]]),"1","0")</f>
        <v>0</v>
      </c>
      <c r="N1523" s="6" t="str">
        <f>IF(employee_data36[[#This Row],[EmployeeStatus]]="Active", "Active", "Tidak Active")</f>
        <v>Tidak Active</v>
      </c>
      <c r="O1523" t="s">
        <v>52</v>
      </c>
      <c r="P1523" t="s">
        <v>64</v>
      </c>
      <c r="Q1523" t="s">
        <v>35</v>
      </c>
      <c r="R1523" t="s">
        <v>140</v>
      </c>
      <c r="S1523" t="s">
        <v>5900</v>
      </c>
      <c r="T1523" t="s">
        <v>65</v>
      </c>
      <c r="U1523" t="s">
        <v>148</v>
      </c>
      <c r="V1523" s="1">
        <v>23353</v>
      </c>
      <c r="W1523" s="6">
        <f>DATEDIF(employee_data36[[#This Row],[DOB]],DATE(2023, 1, 1), "Y")</f>
        <v>59</v>
      </c>
      <c r="X1523" s="6" t="str">
        <f>IF(employee_data3[[#This Row],[Age]]&lt;=25, "Remaja", IF(employee_data3[[#This Row],[Age]]&lt;=55, "Dewasa", "Lansia"))</f>
        <v>Lansia</v>
      </c>
      <c r="Y1523" s="7" t="str">
        <f>CONCATENATE(employee_data36[[#This Row],[First-LastName]]," ",employee_data36[[#This Row],[DOB]])</f>
        <v>Skyla-Lambert 23353</v>
      </c>
      <c r="Z1523" t="s">
        <v>5858</v>
      </c>
      <c r="AA1523" t="s">
        <v>150</v>
      </c>
      <c r="AB1523" t="s">
        <v>42</v>
      </c>
      <c r="AC1523">
        <v>46619</v>
      </c>
      <c r="AD1523" t="s">
        <v>93</v>
      </c>
      <c r="AE1523" t="s">
        <v>84</v>
      </c>
      <c r="AF1523" t="s">
        <v>45</v>
      </c>
      <c r="AG1523">
        <v>3</v>
      </c>
    </row>
    <row r="1524" spans="1:33" x14ac:dyDescent="0.3">
      <c r="A1524">
        <v>1949</v>
      </c>
      <c r="B1524" t="s">
        <v>4326</v>
      </c>
      <c r="C1524" t="s">
        <v>3055</v>
      </c>
      <c r="D1524" s="6" t="str">
        <f>CONCATENATE(employee_data36[[#This Row],[FirstName]], "-",employee_data36[[#This Row],[LastName]] )</f>
        <v>Ashlynn-Duffy</v>
      </c>
      <c r="E1524" s="1">
        <v>43799</v>
      </c>
      <c r="F1524" s="1"/>
      <c r="G1524" s="7" t="str">
        <f>IF(ISBLANK(employee_data36[[#This Row],[ExitDate]]),"Yes","")</f>
        <v>Yes</v>
      </c>
      <c r="H1524" t="s">
        <v>4854</v>
      </c>
      <c r="I1524" t="s">
        <v>5901</v>
      </c>
      <c r="J1524" t="s">
        <v>5902</v>
      </c>
      <c r="K1524" t="s">
        <v>139</v>
      </c>
      <c r="L1524" t="s">
        <v>32</v>
      </c>
      <c r="M1524" s="6" t="str">
        <f>IF(ISBLANK(employee_data36[[#This Row],[ExitDate]]),"1","0")</f>
        <v>1</v>
      </c>
      <c r="N1524" s="6" t="str">
        <f>IF(employee_data36[[#This Row],[EmployeeStatus]]="Active", "Active", "Tidak Active")</f>
        <v>Active</v>
      </c>
      <c r="O1524" t="s">
        <v>33</v>
      </c>
      <c r="P1524" t="s">
        <v>51</v>
      </c>
      <c r="Q1524" t="s">
        <v>52</v>
      </c>
      <c r="R1524" t="s">
        <v>36</v>
      </c>
      <c r="S1524" t="s">
        <v>37</v>
      </c>
      <c r="T1524" t="s">
        <v>65</v>
      </c>
      <c r="U1524" t="s">
        <v>90</v>
      </c>
      <c r="V1524" s="1">
        <v>18357</v>
      </c>
      <c r="W1524" s="6">
        <f>DATEDIF(employee_data36[[#This Row],[DOB]],DATE(2023, 1, 1), "Y")</f>
        <v>72</v>
      </c>
      <c r="X1524" s="6" t="str">
        <f>IF(employee_data3[[#This Row],[Age]]&lt;=25, "Remaja", IF(employee_data3[[#This Row],[Age]]&lt;=55, "Dewasa", "Lansia"))</f>
        <v>Lansia</v>
      </c>
      <c r="Y1524" s="7" t="str">
        <f>CONCATENATE(employee_data36[[#This Row],[First-LastName]]," ",employee_data36[[#This Row],[DOB]])</f>
        <v>Ashlynn-Duffy 18357</v>
      </c>
      <c r="Z1524" t="s">
        <v>5858</v>
      </c>
      <c r="AA1524" t="s">
        <v>103</v>
      </c>
      <c r="AB1524" t="s">
        <v>42</v>
      </c>
      <c r="AC1524">
        <v>63764</v>
      </c>
      <c r="AD1524" t="s">
        <v>56</v>
      </c>
      <c r="AE1524" t="s">
        <v>104</v>
      </c>
      <c r="AF1524" t="s">
        <v>45</v>
      </c>
      <c r="AG1524">
        <v>3</v>
      </c>
    </row>
    <row r="1525" spans="1:33" x14ac:dyDescent="0.3">
      <c r="A1525">
        <v>1950</v>
      </c>
      <c r="B1525" t="s">
        <v>4660</v>
      </c>
      <c r="C1525" t="s">
        <v>294</v>
      </c>
      <c r="D1525" s="6" t="str">
        <f>CONCATENATE(employee_data36[[#This Row],[FirstName]], "-",employee_data36[[#This Row],[LastName]] )</f>
        <v>Lilliana-Walker</v>
      </c>
      <c r="E1525" s="1">
        <v>45128</v>
      </c>
      <c r="F1525" s="1">
        <v>45128</v>
      </c>
      <c r="G1525" s="7" t="str">
        <f>IF(ISBLANK(employee_data36[[#This Row],[ExitDate]]),"Yes","")</f>
        <v/>
      </c>
      <c r="H1525" t="s">
        <v>728</v>
      </c>
      <c r="I1525" t="s">
        <v>5903</v>
      </c>
      <c r="J1525" t="s">
        <v>5904</v>
      </c>
      <c r="K1525" t="s">
        <v>80</v>
      </c>
      <c r="L1525" t="s">
        <v>745</v>
      </c>
      <c r="M1525" s="6" t="str">
        <f>IF(ISBLANK(employee_data36[[#This Row],[ExitDate]]),"1","0")</f>
        <v>0</v>
      </c>
      <c r="N1525" s="6" t="str">
        <f>IF(employee_data36[[#This Row],[EmployeeStatus]]="Active", "Active", "Tidak Active")</f>
        <v>Tidak Active</v>
      </c>
      <c r="O1525" t="s">
        <v>33</v>
      </c>
      <c r="P1525" t="s">
        <v>34</v>
      </c>
      <c r="Q1525" t="s">
        <v>35</v>
      </c>
      <c r="R1525" t="s">
        <v>99</v>
      </c>
      <c r="S1525" t="s">
        <v>5905</v>
      </c>
      <c r="T1525" t="s">
        <v>38</v>
      </c>
      <c r="U1525" t="s">
        <v>148</v>
      </c>
      <c r="V1525" s="1">
        <v>21268</v>
      </c>
      <c r="W1525" s="6">
        <f>DATEDIF(employee_data36[[#This Row],[DOB]],DATE(2023, 1, 1), "Y")</f>
        <v>64</v>
      </c>
      <c r="X1525" s="6" t="str">
        <f>IF(employee_data3[[#This Row],[Age]]&lt;=25, "Remaja", IF(employee_data3[[#This Row],[Age]]&lt;=55, "Dewasa", "Lansia"))</f>
        <v>Lansia</v>
      </c>
      <c r="Y1525" s="7" t="str">
        <f>CONCATENATE(employee_data36[[#This Row],[First-LastName]]," ",employee_data36[[#This Row],[DOB]])</f>
        <v>Lilliana-Walker 21268</v>
      </c>
      <c r="Z1525" t="s">
        <v>5858</v>
      </c>
      <c r="AA1525" t="s">
        <v>150</v>
      </c>
      <c r="AB1525" t="s">
        <v>42</v>
      </c>
      <c r="AC1525">
        <v>30495</v>
      </c>
      <c r="AD1525" t="s">
        <v>128</v>
      </c>
      <c r="AE1525" t="s">
        <v>84</v>
      </c>
      <c r="AF1525" t="s">
        <v>45</v>
      </c>
      <c r="AG1525">
        <v>3</v>
      </c>
    </row>
    <row r="1526" spans="1:33" x14ac:dyDescent="0.3">
      <c r="A1526">
        <v>1951</v>
      </c>
      <c r="B1526" t="s">
        <v>5653</v>
      </c>
      <c r="C1526" t="s">
        <v>2207</v>
      </c>
      <c r="D1526" s="6" t="str">
        <f>CONCATENATE(employee_data36[[#This Row],[FirstName]], "-",employee_data36[[#This Row],[LastName]] )</f>
        <v>Lindsay-Copeland</v>
      </c>
      <c r="E1526" s="1">
        <v>44069</v>
      </c>
      <c r="F1526" s="1">
        <v>44346</v>
      </c>
      <c r="G1526" s="7" t="str">
        <f>IF(ISBLANK(employee_data36[[#This Row],[ExitDate]]),"Yes","")</f>
        <v/>
      </c>
      <c r="H1526" t="s">
        <v>4854</v>
      </c>
      <c r="I1526" t="s">
        <v>5906</v>
      </c>
      <c r="J1526" t="s">
        <v>5907</v>
      </c>
      <c r="K1526" t="s">
        <v>133</v>
      </c>
      <c r="L1526" t="s">
        <v>745</v>
      </c>
      <c r="M1526" s="6" t="str">
        <f>IF(ISBLANK(employee_data36[[#This Row],[ExitDate]]),"1","0")</f>
        <v>0</v>
      </c>
      <c r="N1526" s="6" t="str">
        <f>IF(employee_data36[[#This Row],[EmployeeStatus]]="Active", "Active", "Tidak Active")</f>
        <v>Tidak Active</v>
      </c>
      <c r="O1526" t="s">
        <v>63</v>
      </c>
      <c r="P1526" t="s">
        <v>51</v>
      </c>
      <c r="Q1526" t="s">
        <v>35</v>
      </c>
      <c r="R1526" t="s">
        <v>175</v>
      </c>
      <c r="S1526" t="s">
        <v>5908</v>
      </c>
      <c r="T1526" t="s">
        <v>65</v>
      </c>
      <c r="U1526" t="s">
        <v>53</v>
      </c>
      <c r="V1526" s="1">
        <v>22198</v>
      </c>
      <c r="W1526" s="6">
        <f>DATEDIF(employee_data36[[#This Row],[DOB]],DATE(2023, 1, 1), "Y")</f>
        <v>62</v>
      </c>
      <c r="X1526" s="6" t="str">
        <f>IF(employee_data3[[#This Row],[Age]]&lt;=25, "Remaja", IF(employee_data3[[#This Row],[Age]]&lt;=55, "Dewasa", "Lansia"))</f>
        <v>Lansia</v>
      </c>
      <c r="Y1526" s="7" t="str">
        <f>CONCATENATE(employee_data36[[#This Row],[First-LastName]]," ",employee_data36[[#This Row],[DOB]])</f>
        <v>Lindsay-Copeland 22198</v>
      </c>
      <c r="Z1526" t="s">
        <v>40</v>
      </c>
      <c r="AA1526" t="s">
        <v>226</v>
      </c>
      <c r="AB1526" t="s">
        <v>42</v>
      </c>
      <c r="AC1526">
        <v>32929</v>
      </c>
      <c r="AD1526" t="s">
        <v>128</v>
      </c>
      <c r="AE1526" t="s">
        <v>84</v>
      </c>
      <c r="AF1526" t="s">
        <v>45</v>
      </c>
      <c r="AG1526">
        <v>3</v>
      </c>
    </row>
    <row r="1527" spans="1:33" x14ac:dyDescent="0.3">
      <c r="A1527">
        <v>1952</v>
      </c>
      <c r="B1527" t="s">
        <v>5909</v>
      </c>
      <c r="C1527" t="s">
        <v>5910</v>
      </c>
      <c r="D1527" s="6" t="str">
        <f>CONCATENATE(employee_data36[[#This Row],[FirstName]], "-",employee_data36[[#This Row],[LastName]] )</f>
        <v>Kristin-Mccarty</v>
      </c>
      <c r="E1527" s="1">
        <v>43967</v>
      </c>
      <c r="F1527" s="1"/>
      <c r="G1527" s="7" t="str">
        <f>IF(ISBLANK(employee_data36[[#This Row],[ExitDate]]),"Yes","")</f>
        <v>Yes</v>
      </c>
      <c r="H1527" t="s">
        <v>4854</v>
      </c>
      <c r="I1527" t="s">
        <v>5911</v>
      </c>
      <c r="J1527" t="s">
        <v>5912</v>
      </c>
      <c r="K1527" t="s">
        <v>80</v>
      </c>
      <c r="L1527" t="s">
        <v>32</v>
      </c>
      <c r="M1527" s="6" t="str">
        <f>IF(ISBLANK(employee_data36[[#This Row],[ExitDate]]),"1","0")</f>
        <v>1</v>
      </c>
      <c r="N1527" s="6" t="str">
        <f>IF(employee_data36[[#This Row],[EmployeeStatus]]="Active", "Active", "Tidak Active")</f>
        <v>Active</v>
      </c>
      <c r="O1527" t="s">
        <v>63</v>
      </c>
      <c r="P1527" t="s">
        <v>51</v>
      </c>
      <c r="Q1527" t="s">
        <v>63</v>
      </c>
      <c r="R1527" t="s">
        <v>36</v>
      </c>
      <c r="S1527" t="s">
        <v>37</v>
      </c>
      <c r="T1527" t="s">
        <v>65</v>
      </c>
      <c r="U1527" t="s">
        <v>794</v>
      </c>
      <c r="V1527" s="1">
        <v>32720</v>
      </c>
      <c r="W1527" s="6">
        <f>DATEDIF(employee_data36[[#This Row],[DOB]],DATE(2023, 1, 1), "Y")</f>
        <v>33</v>
      </c>
      <c r="X1527" s="6" t="str">
        <f>IF(employee_data3[[#This Row],[Age]]&lt;=25, "Remaja", IF(employee_data3[[#This Row],[Age]]&lt;=55, "Dewasa", "Lansia"))</f>
        <v>Dewasa</v>
      </c>
      <c r="Y1527" s="7" t="str">
        <f>CONCATENATE(employee_data36[[#This Row],[First-LastName]]," ",employee_data36[[#This Row],[DOB]])</f>
        <v>Kristin-Mccarty 32720</v>
      </c>
      <c r="Z1527" t="s">
        <v>5858</v>
      </c>
      <c r="AA1527" t="s">
        <v>83</v>
      </c>
      <c r="AB1527" t="s">
        <v>42</v>
      </c>
      <c r="AC1527">
        <v>57392</v>
      </c>
      <c r="AD1527" t="s">
        <v>74</v>
      </c>
      <c r="AE1527" t="s">
        <v>104</v>
      </c>
      <c r="AF1527" t="s">
        <v>45</v>
      </c>
      <c r="AG1527">
        <v>3</v>
      </c>
    </row>
    <row r="1528" spans="1:33" x14ac:dyDescent="0.3">
      <c r="A1528">
        <v>1953</v>
      </c>
      <c r="B1528" t="s">
        <v>5913</v>
      </c>
      <c r="C1528" t="s">
        <v>5914</v>
      </c>
      <c r="D1528" s="6" t="str">
        <f>CONCATENATE(employee_data36[[#This Row],[FirstName]], "-",employee_data36[[#This Row],[LastName]] )</f>
        <v>Barbara-Sutwell</v>
      </c>
      <c r="E1528" s="1">
        <v>45022</v>
      </c>
      <c r="F1528" s="1">
        <v>45070</v>
      </c>
      <c r="G1528" s="7" t="str">
        <f>IF(ISBLANK(employee_data36[[#This Row],[ExitDate]]),"Yes","")</f>
        <v/>
      </c>
      <c r="H1528" t="s">
        <v>28</v>
      </c>
      <c r="I1528" t="s">
        <v>5915</v>
      </c>
      <c r="J1528" t="s">
        <v>5916</v>
      </c>
      <c r="K1528" t="s">
        <v>62</v>
      </c>
      <c r="L1528" t="s">
        <v>32</v>
      </c>
      <c r="M1528" s="6" t="str">
        <f>IF(ISBLANK(employee_data36[[#This Row],[ExitDate]]),"1","0")</f>
        <v>0</v>
      </c>
      <c r="N1528" s="6" t="str">
        <f>IF(employee_data36[[#This Row],[EmployeeStatus]]="Active", "Active", "Tidak Active")</f>
        <v>Active</v>
      </c>
      <c r="O1528" t="s">
        <v>63</v>
      </c>
      <c r="P1528" t="s">
        <v>64</v>
      </c>
      <c r="Q1528" t="s">
        <v>63</v>
      </c>
      <c r="R1528" t="s">
        <v>140</v>
      </c>
      <c r="S1528" t="s">
        <v>5917</v>
      </c>
      <c r="T1528" t="s">
        <v>38</v>
      </c>
      <c r="U1528" t="s">
        <v>39</v>
      </c>
      <c r="V1528" s="1">
        <v>27810</v>
      </c>
      <c r="W1528" s="6">
        <f>DATEDIF(employee_data36[[#This Row],[DOB]],DATE(2023, 1, 1), "Y")</f>
        <v>46</v>
      </c>
      <c r="X1528" s="6" t="str">
        <f>IF(employee_data3[[#This Row],[Age]]&lt;=25, "Remaja", IF(employee_data3[[#This Row],[Age]]&lt;=55, "Dewasa", "Lansia"))</f>
        <v>Dewasa</v>
      </c>
      <c r="Y1528" s="7" t="str">
        <f>CONCATENATE(employee_data36[[#This Row],[First-LastName]]," ",employee_data36[[#This Row],[DOB]])</f>
        <v>Barbara-Sutwell 27810</v>
      </c>
      <c r="Z1528" t="s">
        <v>40</v>
      </c>
      <c r="AA1528" t="s">
        <v>4659</v>
      </c>
      <c r="AB1528" t="s">
        <v>42</v>
      </c>
      <c r="AC1528">
        <v>2718</v>
      </c>
      <c r="AD1528" t="s">
        <v>128</v>
      </c>
      <c r="AE1528" t="s">
        <v>104</v>
      </c>
      <c r="AF1528" t="s">
        <v>45</v>
      </c>
      <c r="AG1528">
        <v>3</v>
      </c>
    </row>
    <row r="1529" spans="1:33" x14ac:dyDescent="0.3">
      <c r="A1529">
        <v>1954</v>
      </c>
      <c r="B1529" t="s">
        <v>5918</v>
      </c>
      <c r="C1529" t="s">
        <v>5919</v>
      </c>
      <c r="D1529" s="6" t="str">
        <f>CONCATENATE(employee_data36[[#This Row],[FirstName]], "-",employee_data36[[#This Row],[LastName]] )</f>
        <v>Lenora-Tejeda</v>
      </c>
      <c r="E1529" s="1">
        <v>43514</v>
      </c>
      <c r="F1529" s="1">
        <v>44865</v>
      </c>
      <c r="G1529" s="7" t="str">
        <f>IF(ISBLANK(employee_data36[[#This Row],[ExitDate]]),"Yes","")</f>
        <v/>
      </c>
      <c r="H1529" t="s">
        <v>728</v>
      </c>
      <c r="I1529" t="s">
        <v>5920</v>
      </c>
      <c r="J1529" t="s">
        <v>5921</v>
      </c>
      <c r="K1529" t="s">
        <v>133</v>
      </c>
      <c r="L1529" t="s">
        <v>745</v>
      </c>
      <c r="M1529" s="6" t="str">
        <f>IF(ISBLANK(employee_data36[[#This Row],[ExitDate]]),"1","0")</f>
        <v>0</v>
      </c>
      <c r="N1529" s="6" t="str">
        <f>IF(employee_data36[[#This Row],[EmployeeStatus]]="Active", "Active", "Tidak Active")</f>
        <v>Tidak Active</v>
      </c>
      <c r="O1529" t="s">
        <v>52</v>
      </c>
      <c r="P1529" t="s">
        <v>34</v>
      </c>
      <c r="Q1529" t="s">
        <v>35</v>
      </c>
      <c r="R1529" t="s">
        <v>175</v>
      </c>
      <c r="S1529" t="s">
        <v>5922</v>
      </c>
      <c r="T1529" t="s">
        <v>38</v>
      </c>
      <c r="U1529" t="s">
        <v>39</v>
      </c>
      <c r="V1529" s="1">
        <v>25041</v>
      </c>
      <c r="W1529" s="6">
        <f>DATEDIF(employee_data36[[#This Row],[DOB]],DATE(2023, 1, 1), "Y")</f>
        <v>54</v>
      </c>
      <c r="X1529" s="6" t="str">
        <f>IF(employee_data3[[#This Row],[Age]]&lt;=25, "Remaja", IF(employee_data3[[#This Row],[Age]]&lt;=55, "Dewasa", "Lansia"))</f>
        <v>Dewasa</v>
      </c>
      <c r="Y1529" s="7" t="str">
        <f>CONCATENATE(employee_data36[[#This Row],[First-LastName]]," ",employee_data36[[#This Row],[DOB]])</f>
        <v>Lenora-Tejeda 25041</v>
      </c>
      <c r="Z1529" t="s">
        <v>40</v>
      </c>
      <c r="AA1529" t="s">
        <v>1258</v>
      </c>
      <c r="AB1529" t="s">
        <v>42</v>
      </c>
      <c r="AC1529">
        <v>2129</v>
      </c>
      <c r="AD1529" t="s">
        <v>74</v>
      </c>
      <c r="AE1529" t="s">
        <v>104</v>
      </c>
      <c r="AF1529" t="s">
        <v>45</v>
      </c>
      <c r="AG1529">
        <v>3</v>
      </c>
    </row>
    <row r="1530" spans="1:33" x14ac:dyDescent="0.3">
      <c r="A1530">
        <v>1955</v>
      </c>
      <c r="B1530" t="s">
        <v>5923</v>
      </c>
      <c r="C1530" t="s">
        <v>1022</v>
      </c>
      <c r="D1530" s="6" t="str">
        <f>CONCATENATE(employee_data36[[#This Row],[FirstName]], "-",employee_data36[[#This Row],[LastName]] )</f>
        <v>Ludwick-Harrell</v>
      </c>
      <c r="E1530" s="1">
        <v>44114</v>
      </c>
      <c r="F1530" s="1"/>
      <c r="G1530" s="7" t="str">
        <f>IF(ISBLANK(employee_data36[[#This Row],[ExitDate]]),"Yes","")</f>
        <v>Yes</v>
      </c>
      <c r="H1530" t="s">
        <v>28</v>
      </c>
      <c r="I1530" t="s">
        <v>5924</v>
      </c>
      <c r="J1530" t="s">
        <v>5925</v>
      </c>
      <c r="K1530" t="s">
        <v>139</v>
      </c>
      <c r="L1530" t="s">
        <v>32</v>
      </c>
      <c r="M1530" s="6" t="str">
        <f>IF(ISBLANK(employee_data36[[#This Row],[ExitDate]]),"1","0")</f>
        <v>1</v>
      </c>
      <c r="N1530" s="6" t="str">
        <f>IF(employee_data36[[#This Row],[EmployeeStatus]]="Active", "Active", "Tidak Active")</f>
        <v>Active</v>
      </c>
      <c r="O1530" t="s">
        <v>63</v>
      </c>
      <c r="P1530" t="s">
        <v>51</v>
      </c>
      <c r="Q1530" t="s">
        <v>35</v>
      </c>
      <c r="R1530" t="s">
        <v>36</v>
      </c>
      <c r="S1530" t="s">
        <v>37</v>
      </c>
      <c r="T1530" t="s">
        <v>38</v>
      </c>
      <c r="U1530" t="s">
        <v>90</v>
      </c>
      <c r="V1530" s="1">
        <v>35889</v>
      </c>
      <c r="W1530" s="6">
        <f>DATEDIF(employee_data36[[#This Row],[DOB]],DATE(2023, 1, 1), "Y")</f>
        <v>24</v>
      </c>
      <c r="X1530" s="6" t="str">
        <f>IF(employee_data3[[#This Row],[Age]]&lt;=25, "Remaja", IF(employee_data3[[#This Row],[Age]]&lt;=55, "Dewasa", "Lansia"))</f>
        <v>Remaja</v>
      </c>
      <c r="Y1530" s="7" t="str">
        <f>CONCATENATE(employee_data36[[#This Row],[First-LastName]]," ",employee_data36[[#This Row],[DOB]])</f>
        <v>Ludwick-Harrell 35889</v>
      </c>
      <c r="Z1530" t="s">
        <v>40</v>
      </c>
      <c r="AA1530" t="s">
        <v>113</v>
      </c>
      <c r="AB1530" t="s">
        <v>55</v>
      </c>
      <c r="AC1530">
        <v>1776</v>
      </c>
      <c r="AD1530" t="s">
        <v>43</v>
      </c>
      <c r="AE1530" t="s">
        <v>84</v>
      </c>
      <c r="AF1530" t="s">
        <v>45</v>
      </c>
      <c r="AG1530">
        <v>3</v>
      </c>
    </row>
    <row r="1531" spans="1:33" x14ac:dyDescent="0.3">
      <c r="A1531">
        <v>1956</v>
      </c>
      <c r="B1531" t="s">
        <v>2706</v>
      </c>
      <c r="C1531" t="s">
        <v>764</v>
      </c>
      <c r="D1531" s="6" t="str">
        <f>CONCATENATE(employee_data36[[#This Row],[FirstName]], "-",employee_data36[[#This Row],[LastName]] )</f>
        <v>Courtney-Beatrice</v>
      </c>
      <c r="E1531" s="1">
        <v>44331</v>
      </c>
      <c r="F1531" s="1"/>
      <c r="G1531" s="7" t="str">
        <f>IF(ISBLANK(employee_data36[[#This Row],[ExitDate]]),"Yes","")</f>
        <v>Yes</v>
      </c>
      <c r="H1531" t="s">
        <v>28</v>
      </c>
      <c r="I1531" t="s">
        <v>5926</v>
      </c>
      <c r="J1531" t="s">
        <v>5927</v>
      </c>
      <c r="K1531" t="s">
        <v>62</v>
      </c>
      <c r="L1531" t="s">
        <v>32</v>
      </c>
      <c r="M1531" s="6" t="str">
        <f>IF(ISBLANK(employee_data36[[#This Row],[ExitDate]]),"1","0")</f>
        <v>1</v>
      </c>
      <c r="N1531" s="6" t="str">
        <f>IF(employee_data36[[#This Row],[EmployeeStatus]]="Active", "Active", "Tidak Active")</f>
        <v>Active</v>
      </c>
      <c r="O1531" t="s">
        <v>52</v>
      </c>
      <c r="P1531" t="s">
        <v>51</v>
      </c>
      <c r="Q1531" t="s">
        <v>63</v>
      </c>
      <c r="R1531" t="s">
        <v>36</v>
      </c>
      <c r="S1531" t="s">
        <v>37</v>
      </c>
      <c r="T1531" t="s">
        <v>38</v>
      </c>
      <c r="U1531" t="s">
        <v>936</v>
      </c>
      <c r="V1531" s="1">
        <v>21537</v>
      </c>
      <c r="W1531" s="6">
        <f>DATEDIF(employee_data36[[#This Row],[DOB]],DATE(2023, 1, 1), "Y")</f>
        <v>64</v>
      </c>
      <c r="X1531" s="6" t="str">
        <f>IF(employee_data3[[#This Row],[Age]]&lt;=25, "Remaja", IF(employee_data3[[#This Row],[Age]]&lt;=55, "Dewasa", "Lansia"))</f>
        <v>Lansia</v>
      </c>
      <c r="Y1531" s="7" t="str">
        <f>CONCATENATE(employee_data36[[#This Row],[First-LastName]]," ",employee_data36[[#This Row],[DOB]])</f>
        <v>Courtney-Beatrice 21537</v>
      </c>
      <c r="Z1531" t="s">
        <v>40</v>
      </c>
      <c r="AA1531" t="s">
        <v>113</v>
      </c>
      <c r="AB1531" t="s">
        <v>42</v>
      </c>
      <c r="AC1531">
        <v>1915</v>
      </c>
      <c r="AD1531" t="s">
        <v>93</v>
      </c>
      <c r="AE1531" t="s">
        <v>84</v>
      </c>
      <c r="AF1531" t="s">
        <v>45</v>
      </c>
      <c r="AG1531">
        <v>3</v>
      </c>
    </row>
    <row r="1532" spans="1:33" x14ac:dyDescent="0.3">
      <c r="A1532">
        <v>1957</v>
      </c>
      <c r="B1532" t="s">
        <v>5928</v>
      </c>
      <c r="C1532" t="s">
        <v>5929</v>
      </c>
      <c r="D1532" s="6" t="str">
        <f>CONCATENATE(employee_data36[[#This Row],[FirstName]], "-",employee_data36[[#This Row],[LastName]] )</f>
        <v>Melisa-Gerke</v>
      </c>
      <c r="E1532" s="1">
        <v>43598</v>
      </c>
      <c r="F1532" s="1">
        <v>44711</v>
      </c>
      <c r="G1532" s="7" t="str">
        <f>IF(ISBLANK(employee_data36[[#This Row],[ExitDate]]),"Yes","")</f>
        <v/>
      </c>
      <c r="H1532" t="s">
        <v>28</v>
      </c>
      <c r="I1532" t="s">
        <v>5930</v>
      </c>
      <c r="J1532" t="s">
        <v>5931</v>
      </c>
      <c r="K1532" t="s">
        <v>80</v>
      </c>
      <c r="L1532" t="s">
        <v>745</v>
      </c>
      <c r="M1532" s="6" t="str">
        <f>IF(ISBLANK(employee_data36[[#This Row],[ExitDate]]),"1","0")</f>
        <v>0</v>
      </c>
      <c r="N1532" s="6" t="str">
        <f>IF(employee_data36[[#This Row],[EmployeeStatus]]="Active", "Active", "Tidak Active")</f>
        <v>Tidak Active</v>
      </c>
      <c r="O1532" t="s">
        <v>52</v>
      </c>
      <c r="P1532" t="s">
        <v>34</v>
      </c>
      <c r="Q1532" t="s">
        <v>63</v>
      </c>
      <c r="R1532" t="s">
        <v>140</v>
      </c>
      <c r="S1532" t="s">
        <v>5932</v>
      </c>
      <c r="T1532" t="s">
        <v>38</v>
      </c>
      <c r="U1532" t="s">
        <v>90</v>
      </c>
      <c r="V1532" s="1">
        <v>27440</v>
      </c>
      <c r="W1532" s="6">
        <f>DATEDIF(employee_data36[[#This Row],[DOB]],DATE(2023, 1, 1), "Y")</f>
        <v>47</v>
      </c>
      <c r="X1532" s="6" t="str">
        <f>IF(employee_data3[[#This Row],[Age]]&lt;=25, "Remaja", IF(employee_data3[[#This Row],[Age]]&lt;=55, "Dewasa", "Lansia"))</f>
        <v>Dewasa</v>
      </c>
      <c r="Y1532" s="7" t="str">
        <f>CONCATENATE(employee_data36[[#This Row],[First-LastName]]," ",employee_data36[[#This Row],[DOB]])</f>
        <v>Melisa-Gerke 27440</v>
      </c>
      <c r="Z1532" t="s">
        <v>40</v>
      </c>
      <c r="AA1532" t="s">
        <v>243</v>
      </c>
      <c r="AB1532" t="s">
        <v>42</v>
      </c>
      <c r="AC1532">
        <v>2330</v>
      </c>
      <c r="AD1532" t="s">
        <v>128</v>
      </c>
      <c r="AE1532" t="s">
        <v>44</v>
      </c>
      <c r="AF1532" t="s">
        <v>45</v>
      </c>
      <c r="AG1532">
        <v>3</v>
      </c>
    </row>
    <row r="1533" spans="1:33" x14ac:dyDescent="0.3">
      <c r="A1533">
        <v>1958</v>
      </c>
      <c r="B1533" t="s">
        <v>3633</v>
      </c>
      <c r="C1533" t="s">
        <v>5933</v>
      </c>
      <c r="D1533" s="6" t="str">
        <f>CONCATENATE(employee_data36[[#This Row],[FirstName]], "-",employee_data36[[#This Row],[LastName]] )</f>
        <v>Lin-Chan</v>
      </c>
      <c r="E1533" s="1">
        <v>43650</v>
      </c>
      <c r="F1533" s="1"/>
      <c r="G1533" s="7" t="str">
        <f>IF(ISBLANK(employee_data36[[#This Row],[ExitDate]]),"Yes","")</f>
        <v>Yes</v>
      </c>
      <c r="H1533" t="s">
        <v>28</v>
      </c>
      <c r="I1533" t="s">
        <v>5934</v>
      </c>
      <c r="J1533" t="s">
        <v>5935</v>
      </c>
      <c r="K1533" t="s">
        <v>168</v>
      </c>
      <c r="L1533" t="s">
        <v>32</v>
      </c>
      <c r="M1533" s="6" t="str">
        <f>IF(ISBLANK(employee_data36[[#This Row],[ExitDate]]),"1","0")</f>
        <v>1</v>
      </c>
      <c r="N1533" s="6" t="str">
        <f>IF(employee_data36[[#This Row],[EmployeeStatus]]="Active", "Active", "Tidak Active")</f>
        <v>Active</v>
      </c>
      <c r="O1533" t="s">
        <v>33</v>
      </c>
      <c r="P1533" t="s">
        <v>64</v>
      </c>
      <c r="Q1533" t="s">
        <v>63</v>
      </c>
      <c r="R1533" t="s">
        <v>36</v>
      </c>
      <c r="S1533" t="s">
        <v>37</v>
      </c>
      <c r="T1533" t="s">
        <v>38</v>
      </c>
      <c r="U1533" t="s">
        <v>2015</v>
      </c>
      <c r="V1533" s="1">
        <v>33164</v>
      </c>
      <c r="W1533" s="6">
        <f>DATEDIF(employee_data36[[#This Row],[DOB]],DATE(2023, 1, 1), "Y")</f>
        <v>32</v>
      </c>
      <c r="X1533" s="6" t="str">
        <f>IF(employee_data3[[#This Row],[Age]]&lt;=25, "Remaja", IF(employee_data3[[#This Row],[Age]]&lt;=55, "Dewasa", "Lansia"))</f>
        <v>Dewasa</v>
      </c>
      <c r="Y1533" s="7" t="str">
        <f>CONCATENATE(employee_data36[[#This Row],[First-LastName]]," ",employee_data36[[#This Row],[DOB]])</f>
        <v>Lin-Chan 33164</v>
      </c>
      <c r="Z1533" t="s">
        <v>40</v>
      </c>
      <c r="AA1533" t="s">
        <v>67</v>
      </c>
      <c r="AB1533" t="s">
        <v>42</v>
      </c>
      <c r="AC1533">
        <v>2170</v>
      </c>
      <c r="AD1533" t="s">
        <v>74</v>
      </c>
      <c r="AE1533" t="s">
        <v>84</v>
      </c>
      <c r="AF1533" t="s">
        <v>45</v>
      </c>
      <c r="AG1533">
        <v>3</v>
      </c>
    </row>
    <row r="1534" spans="1:33" x14ac:dyDescent="0.3">
      <c r="A1534">
        <v>1959</v>
      </c>
      <c r="B1534" t="s">
        <v>5936</v>
      </c>
      <c r="C1534" t="s">
        <v>5937</v>
      </c>
      <c r="D1534" s="6" t="str">
        <f>CONCATENATE(employee_data36[[#This Row],[FirstName]], "-",employee_data36[[#This Row],[LastName]] )</f>
        <v>Kamrin-Sander</v>
      </c>
      <c r="E1534" s="1">
        <v>44652</v>
      </c>
      <c r="F1534" s="1">
        <v>44679</v>
      </c>
      <c r="G1534" s="7" t="str">
        <f>IF(ISBLANK(employee_data36[[#This Row],[ExitDate]]),"Yes","")</f>
        <v/>
      </c>
      <c r="H1534" t="s">
        <v>28</v>
      </c>
      <c r="I1534" t="s">
        <v>5938</v>
      </c>
      <c r="J1534" t="s">
        <v>5939</v>
      </c>
      <c r="K1534" t="s">
        <v>31</v>
      </c>
      <c r="L1534" t="s">
        <v>32</v>
      </c>
      <c r="M1534" s="6" t="str">
        <f>IF(ISBLANK(employee_data36[[#This Row],[ExitDate]]),"1","0")</f>
        <v>0</v>
      </c>
      <c r="N1534" s="6" t="str">
        <f>IF(employee_data36[[#This Row],[EmployeeStatus]]="Active", "Active", "Tidak Active")</f>
        <v>Active</v>
      </c>
      <c r="O1534" t="s">
        <v>52</v>
      </c>
      <c r="P1534" t="s">
        <v>64</v>
      </c>
      <c r="Q1534" t="s">
        <v>35</v>
      </c>
      <c r="R1534" t="s">
        <v>175</v>
      </c>
      <c r="S1534" t="s">
        <v>5940</v>
      </c>
      <c r="T1534" t="s">
        <v>38</v>
      </c>
      <c r="U1534" t="s">
        <v>177</v>
      </c>
      <c r="V1534" s="1">
        <v>32722</v>
      </c>
      <c r="W1534" s="6">
        <f>DATEDIF(employee_data36[[#This Row],[DOB]],DATE(2023, 1, 1), "Y")</f>
        <v>33</v>
      </c>
      <c r="X1534" s="6" t="str">
        <f>IF(employee_data3[[#This Row],[Age]]&lt;=25, "Remaja", IF(employee_data3[[#This Row],[Age]]&lt;=55, "Dewasa", "Lansia"))</f>
        <v>Dewasa</v>
      </c>
      <c r="Y1534" s="7" t="str">
        <f>CONCATENATE(employee_data36[[#This Row],[First-LastName]]," ",employee_data36[[#This Row],[DOB]])</f>
        <v>Kamrin-Sander 32722</v>
      </c>
      <c r="Z1534" t="s">
        <v>40</v>
      </c>
      <c r="AA1534" t="s">
        <v>178</v>
      </c>
      <c r="AB1534" t="s">
        <v>42</v>
      </c>
      <c r="AC1534">
        <v>2154</v>
      </c>
      <c r="AD1534" t="s">
        <v>128</v>
      </c>
      <c r="AE1534" t="s">
        <v>84</v>
      </c>
      <c r="AF1534" t="s">
        <v>45</v>
      </c>
      <c r="AG1534">
        <v>3</v>
      </c>
    </row>
    <row r="1535" spans="1:33" x14ac:dyDescent="0.3">
      <c r="A1535">
        <v>1960</v>
      </c>
      <c r="B1535" t="s">
        <v>347</v>
      </c>
      <c r="C1535" t="s">
        <v>5941</v>
      </c>
      <c r="D1535" s="6" t="str">
        <f>CONCATENATE(employee_data36[[#This Row],[FirstName]], "-",employee_data36[[#This Row],[LastName]] )</f>
        <v>Thomas-Rhoads</v>
      </c>
      <c r="E1535" s="1">
        <v>43407</v>
      </c>
      <c r="F1535" s="1"/>
      <c r="G1535" s="7" t="str">
        <f>IF(ISBLANK(employee_data36[[#This Row],[ExitDate]]),"Yes","")</f>
        <v>Yes</v>
      </c>
      <c r="H1535" t="s">
        <v>28</v>
      </c>
      <c r="I1535" t="s">
        <v>5942</v>
      </c>
      <c r="J1535" t="s">
        <v>5943</v>
      </c>
      <c r="K1535" t="s">
        <v>168</v>
      </c>
      <c r="L1535" t="s">
        <v>32</v>
      </c>
      <c r="M1535" s="6" t="str">
        <f>IF(ISBLANK(employee_data36[[#This Row],[ExitDate]]),"1","0")</f>
        <v>1</v>
      </c>
      <c r="N1535" s="6" t="str">
        <f>IF(employee_data36[[#This Row],[EmployeeStatus]]="Active", "Active", "Tidak Active")</f>
        <v>Active</v>
      </c>
      <c r="O1535" t="s">
        <v>63</v>
      </c>
      <c r="P1535" t="s">
        <v>51</v>
      </c>
      <c r="Q1535" t="s">
        <v>52</v>
      </c>
      <c r="R1535" t="s">
        <v>36</v>
      </c>
      <c r="S1535" t="s">
        <v>37</v>
      </c>
      <c r="T1535" t="s">
        <v>38</v>
      </c>
      <c r="U1535" t="s">
        <v>53</v>
      </c>
      <c r="V1535" s="1">
        <v>17679</v>
      </c>
      <c r="W1535" s="6">
        <f>DATEDIF(employee_data36[[#This Row],[DOB]],DATE(2023, 1, 1), "Y")</f>
        <v>74</v>
      </c>
      <c r="X1535" s="6" t="str">
        <f>IF(employee_data3[[#This Row],[Age]]&lt;=25, "Remaja", IF(employee_data3[[#This Row],[Age]]&lt;=55, "Dewasa", "Lansia"))</f>
        <v>Lansia</v>
      </c>
      <c r="Y1535" s="7" t="str">
        <f>CONCATENATE(employee_data36[[#This Row],[First-LastName]]," ",employee_data36[[#This Row],[DOB]])</f>
        <v>Thomas-Rhoads 17679</v>
      </c>
      <c r="Z1535" t="s">
        <v>40</v>
      </c>
      <c r="AA1535" t="s">
        <v>395</v>
      </c>
      <c r="AB1535" t="s">
        <v>55</v>
      </c>
      <c r="AC1535">
        <v>2176</v>
      </c>
      <c r="AD1535" t="s">
        <v>43</v>
      </c>
      <c r="AE1535" t="s">
        <v>104</v>
      </c>
      <c r="AF1535" t="s">
        <v>45</v>
      </c>
      <c r="AG1535">
        <v>3</v>
      </c>
    </row>
    <row r="1536" spans="1:33" x14ac:dyDescent="0.3">
      <c r="A1536">
        <v>1961</v>
      </c>
      <c r="B1536" t="s">
        <v>5944</v>
      </c>
      <c r="C1536" t="s">
        <v>5945</v>
      </c>
      <c r="D1536" s="6" t="str">
        <f>CONCATENATE(employee_data36[[#This Row],[FirstName]], "-",employee_data36[[#This Row],[LastName]] )</f>
        <v>Nina-Panjwani</v>
      </c>
      <c r="E1536" s="1">
        <v>43384</v>
      </c>
      <c r="F1536" s="1">
        <v>44685</v>
      </c>
      <c r="G1536" s="7" t="str">
        <f>IF(ISBLANK(employee_data36[[#This Row],[ExitDate]]),"Yes","")</f>
        <v/>
      </c>
      <c r="H1536" t="s">
        <v>28</v>
      </c>
      <c r="I1536" t="s">
        <v>5946</v>
      </c>
      <c r="J1536" t="s">
        <v>5947</v>
      </c>
      <c r="K1536" t="s">
        <v>80</v>
      </c>
      <c r="L1536" t="s">
        <v>745</v>
      </c>
      <c r="M1536" s="6" t="str">
        <f>IF(ISBLANK(employee_data36[[#This Row],[ExitDate]]),"1","0")</f>
        <v>0</v>
      </c>
      <c r="N1536" s="6" t="str">
        <f>IF(employee_data36[[#This Row],[EmployeeStatus]]="Active", "Active", "Tidak Active")</f>
        <v>Tidak Active</v>
      </c>
      <c r="O1536" t="s">
        <v>52</v>
      </c>
      <c r="P1536" t="s">
        <v>51</v>
      </c>
      <c r="Q1536" t="s">
        <v>63</v>
      </c>
      <c r="R1536" t="s">
        <v>175</v>
      </c>
      <c r="S1536" t="s">
        <v>5948</v>
      </c>
      <c r="T1536" t="s">
        <v>38</v>
      </c>
      <c r="U1536" t="s">
        <v>101</v>
      </c>
      <c r="V1536" s="1">
        <v>16635</v>
      </c>
      <c r="W1536" s="6">
        <f>DATEDIF(employee_data36[[#This Row],[DOB]],DATE(2023, 1, 1), "Y")</f>
        <v>77</v>
      </c>
      <c r="X1536" s="6" t="str">
        <f>IF(employee_data3[[#This Row],[Age]]&lt;=25, "Remaja", IF(employee_data3[[#This Row],[Age]]&lt;=55, "Dewasa", "Lansia"))</f>
        <v>Lansia</v>
      </c>
      <c r="Y1536" s="7" t="str">
        <f>CONCATENATE(employee_data36[[#This Row],[First-LastName]]," ",employee_data36[[#This Row],[DOB]])</f>
        <v>Nina-Panjwani 16635</v>
      </c>
      <c r="Z1536" t="s">
        <v>40</v>
      </c>
      <c r="AA1536" t="s">
        <v>703</v>
      </c>
      <c r="AB1536" t="s">
        <v>42</v>
      </c>
      <c r="AC1536">
        <v>2351</v>
      </c>
      <c r="AD1536" t="s">
        <v>93</v>
      </c>
      <c r="AE1536" t="s">
        <v>84</v>
      </c>
      <c r="AF1536" t="s">
        <v>45</v>
      </c>
      <c r="AG1536">
        <v>3</v>
      </c>
    </row>
    <row r="1537" spans="1:33" x14ac:dyDescent="0.3">
      <c r="A1537">
        <v>1962</v>
      </c>
      <c r="B1537" t="s">
        <v>5798</v>
      </c>
      <c r="C1537" t="s">
        <v>5949</v>
      </c>
      <c r="D1537" s="6" t="str">
        <f>CONCATENATE(employee_data36[[#This Row],[FirstName]], "-",employee_data36[[#This Row],[LastName]] )</f>
        <v>Megan-Faller</v>
      </c>
      <c r="E1537" s="1">
        <v>45102</v>
      </c>
      <c r="F1537" s="1">
        <v>45132</v>
      </c>
      <c r="G1537" s="7" t="str">
        <f>IF(ISBLANK(employee_data36[[#This Row],[ExitDate]]),"Yes","")</f>
        <v/>
      </c>
      <c r="H1537" t="s">
        <v>728</v>
      </c>
      <c r="I1537" t="s">
        <v>5950</v>
      </c>
      <c r="J1537" t="s">
        <v>5951</v>
      </c>
      <c r="K1537" t="s">
        <v>31</v>
      </c>
      <c r="L1537" t="s">
        <v>32</v>
      </c>
      <c r="M1537" s="6" t="str">
        <f>IF(ISBLANK(employee_data36[[#This Row],[ExitDate]]),"1","0")</f>
        <v>0</v>
      </c>
      <c r="N1537" s="6" t="str">
        <f>IF(employee_data36[[#This Row],[EmployeeStatus]]="Active", "Active", "Tidak Active")</f>
        <v>Active</v>
      </c>
      <c r="O1537" t="s">
        <v>33</v>
      </c>
      <c r="P1537" t="s">
        <v>34</v>
      </c>
      <c r="Q1537" t="s">
        <v>52</v>
      </c>
      <c r="R1537" t="s">
        <v>99</v>
      </c>
      <c r="S1537" t="s">
        <v>5952</v>
      </c>
      <c r="T1537" t="s">
        <v>38</v>
      </c>
      <c r="U1537" t="s">
        <v>81</v>
      </c>
      <c r="V1537" s="1">
        <v>18677</v>
      </c>
      <c r="W1537" s="6">
        <f>DATEDIF(employee_data36[[#This Row],[DOB]],DATE(2023, 1, 1), "Y")</f>
        <v>71</v>
      </c>
      <c r="X1537" s="6" t="str">
        <f>IF(employee_data3[[#This Row],[Age]]&lt;=25, "Remaja", IF(employee_data3[[#This Row],[Age]]&lt;=55, "Dewasa", "Lansia"))</f>
        <v>Lansia</v>
      </c>
      <c r="Y1537" s="7" t="str">
        <f>CONCATENATE(employee_data36[[#This Row],[First-LastName]]," ",employee_data36[[#This Row],[DOB]])</f>
        <v>Megan-Faller 18677</v>
      </c>
      <c r="Z1537" t="s">
        <v>40</v>
      </c>
      <c r="AA1537" t="s">
        <v>73</v>
      </c>
      <c r="AB1537" t="s">
        <v>42</v>
      </c>
      <c r="AC1537">
        <v>1824</v>
      </c>
      <c r="AD1537" t="s">
        <v>74</v>
      </c>
      <c r="AE1537" t="s">
        <v>104</v>
      </c>
      <c r="AF1537" t="s">
        <v>45</v>
      </c>
      <c r="AG1537">
        <v>3</v>
      </c>
    </row>
    <row r="1538" spans="1:33" x14ac:dyDescent="0.3">
      <c r="A1538">
        <v>1963</v>
      </c>
      <c r="B1538" t="s">
        <v>5953</v>
      </c>
      <c r="C1538" t="s">
        <v>5954</v>
      </c>
      <c r="D1538" s="6" t="str">
        <f>CONCATENATE(employee_data36[[#This Row],[FirstName]], "-",employee_data36[[#This Row],[LastName]] )</f>
        <v>Judy-Jung</v>
      </c>
      <c r="E1538" s="1">
        <v>44088</v>
      </c>
      <c r="F1538" s="1">
        <v>44439</v>
      </c>
      <c r="G1538" s="7" t="str">
        <f>IF(ISBLANK(employee_data36[[#This Row],[ExitDate]]),"Yes","")</f>
        <v/>
      </c>
      <c r="H1538" t="s">
        <v>28</v>
      </c>
      <c r="I1538" t="s">
        <v>5955</v>
      </c>
      <c r="J1538" t="s">
        <v>5956</v>
      </c>
      <c r="K1538" t="s">
        <v>31</v>
      </c>
      <c r="L1538" t="s">
        <v>745</v>
      </c>
      <c r="M1538" s="6" t="str">
        <f>IF(ISBLANK(employee_data36[[#This Row],[ExitDate]]),"1","0")</f>
        <v>0</v>
      </c>
      <c r="N1538" s="6" t="str">
        <f>IF(employee_data36[[#This Row],[EmployeeStatus]]="Active", "Active", "Tidak Active")</f>
        <v>Tidak Active</v>
      </c>
      <c r="O1538" t="s">
        <v>33</v>
      </c>
      <c r="P1538" t="s">
        <v>64</v>
      </c>
      <c r="Q1538" t="s">
        <v>63</v>
      </c>
      <c r="R1538" t="s">
        <v>126</v>
      </c>
      <c r="S1538" t="s">
        <v>5957</v>
      </c>
      <c r="T1538" t="s">
        <v>38</v>
      </c>
      <c r="U1538" t="s">
        <v>81</v>
      </c>
      <c r="V1538" s="1">
        <v>26427</v>
      </c>
      <c r="W1538" s="6">
        <f>DATEDIF(employee_data36[[#This Row],[DOB]],DATE(2023, 1, 1), "Y")</f>
        <v>50</v>
      </c>
      <c r="X1538" s="6" t="str">
        <f>IF(employee_data3[[#This Row],[Age]]&lt;=25, "Remaja", IF(employee_data3[[#This Row],[Age]]&lt;=55, "Dewasa", "Lansia"))</f>
        <v>Dewasa</v>
      </c>
      <c r="Y1538" s="7" t="str">
        <f>CONCATENATE(employee_data36[[#This Row],[First-LastName]]," ",employee_data36[[#This Row],[DOB]])</f>
        <v>Judy-Jung 26427</v>
      </c>
      <c r="Z1538" t="s">
        <v>40</v>
      </c>
      <c r="AA1538" t="s">
        <v>103</v>
      </c>
      <c r="AB1538" t="s">
        <v>42</v>
      </c>
      <c r="AC1538">
        <v>2446</v>
      </c>
      <c r="AD1538" t="s">
        <v>74</v>
      </c>
      <c r="AE1538" t="s">
        <v>84</v>
      </c>
      <c r="AF1538" t="s">
        <v>45</v>
      </c>
      <c r="AG1538">
        <v>3</v>
      </c>
    </row>
    <row r="1539" spans="1:33" x14ac:dyDescent="0.3">
      <c r="A1539">
        <v>1964</v>
      </c>
      <c r="B1539" t="s">
        <v>5529</v>
      </c>
      <c r="C1539" t="s">
        <v>5958</v>
      </c>
      <c r="D1539" s="6" t="str">
        <f>CONCATENATE(employee_data36[[#This Row],[FirstName]], "-",employee_data36[[#This Row],[LastName]] )</f>
        <v>April-Evensen</v>
      </c>
      <c r="E1539" s="1">
        <v>44915</v>
      </c>
      <c r="F1539" s="1">
        <v>44996</v>
      </c>
      <c r="G1539" s="7" t="str">
        <f>IF(ISBLANK(employee_data36[[#This Row],[ExitDate]]),"Yes","")</f>
        <v/>
      </c>
      <c r="H1539" t="s">
        <v>28</v>
      </c>
      <c r="I1539" t="s">
        <v>5959</v>
      </c>
      <c r="J1539" t="s">
        <v>5960</v>
      </c>
      <c r="K1539" t="s">
        <v>50</v>
      </c>
      <c r="L1539" t="s">
        <v>2300</v>
      </c>
      <c r="M1539" s="6" t="str">
        <f>IF(ISBLANK(employee_data36[[#This Row],[ExitDate]]),"1","0")</f>
        <v>0</v>
      </c>
      <c r="N1539" s="6" t="str">
        <f>IF(employee_data36[[#This Row],[EmployeeStatus]]="Active", "Active", "Tidak Active")</f>
        <v>Tidak Active</v>
      </c>
      <c r="O1539" t="s">
        <v>52</v>
      </c>
      <c r="P1539" t="s">
        <v>64</v>
      </c>
      <c r="Q1539" t="s">
        <v>52</v>
      </c>
      <c r="R1539" t="s">
        <v>175</v>
      </c>
      <c r="S1539" t="s">
        <v>5961</v>
      </c>
      <c r="T1539" t="s">
        <v>38</v>
      </c>
      <c r="U1539" t="s">
        <v>119</v>
      </c>
      <c r="V1539" s="1">
        <v>25289</v>
      </c>
      <c r="W1539" s="6">
        <f>DATEDIF(employee_data36[[#This Row],[DOB]],DATE(2023, 1, 1), "Y")</f>
        <v>53</v>
      </c>
      <c r="X1539" s="6" t="str">
        <f>IF(employee_data3[[#This Row],[Age]]&lt;=25, "Remaja", IF(employee_data3[[#This Row],[Age]]&lt;=55, "Dewasa", "Lansia"))</f>
        <v>Dewasa</v>
      </c>
      <c r="Y1539" s="7" t="str">
        <f>CONCATENATE(employee_data36[[#This Row],[First-LastName]]," ",employee_data36[[#This Row],[DOB]])</f>
        <v>April-Evensen 25289</v>
      </c>
      <c r="Z1539" t="s">
        <v>40</v>
      </c>
      <c r="AA1539" t="s">
        <v>243</v>
      </c>
      <c r="AB1539" t="s">
        <v>42</v>
      </c>
      <c r="AC1539">
        <v>2458</v>
      </c>
      <c r="AD1539" t="s">
        <v>74</v>
      </c>
      <c r="AE1539" t="s">
        <v>84</v>
      </c>
      <c r="AF1539" t="s">
        <v>45</v>
      </c>
      <c r="AG1539">
        <v>3</v>
      </c>
    </row>
    <row r="1540" spans="1:33" x14ac:dyDescent="0.3">
      <c r="A1540">
        <v>1965</v>
      </c>
      <c r="B1540" t="s">
        <v>5962</v>
      </c>
      <c r="C1540" t="s">
        <v>5963</v>
      </c>
      <c r="D1540" s="6" t="str">
        <f>CONCATENATE(employee_data36[[#This Row],[FirstName]], "-",employee_data36[[#This Row],[LastName]] )</f>
        <v>Julissa-Hunts</v>
      </c>
      <c r="E1540" s="1">
        <v>44615</v>
      </c>
      <c r="F1540" s="1"/>
      <c r="G1540" s="7" t="str">
        <f>IF(ISBLANK(employee_data36[[#This Row],[ExitDate]]),"Yes","")</f>
        <v>Yes</v>
      </c>
      <c r="H1540" t="s">
        <v>728</v>
      </c>
      <c r="I1540" t="s">
        <v>5964</v>
      </c>
      <c r="J1540" t="s">
        <v>5965</v>
      </c>
      <c r="K1540" t="s">
        <v>31</v>
      </c>
      <c r="L1540" t="s">
        <v>32</v>
      </c>
      <c r="M1540" s="6" t="str">
        <f>IF(ISBLANK(employee_data36[[#This Row],[ExitDate]]),"1","0")</f>
        <v>1</v>
      </c>
      <c r="N1540" s="6" t="str">
        <f>IF(employee_data36[[#This Row],[EmployeeStatus]]="Active", "Active", "Tidak Active")</f>
        <v>Active</v>
      </c>
      <c r="O1540" t="s">
        <v>63</v>
      </c>
      <c r="P1540" t="s">
        <v>51</v>
      </c>
      <c r="Q1540" t="s">
        <v>35</v>
      </c>
      <c r="R1540" t="s">
        <v>36</v>
      </c>
      <c r="S1540" t="s">
        <v>37</v>
      </c>
      <c r="T1540" t="s">
        <v>38</v>
      </c>
      <c r="U1540" t="s">
        <v>81</v>
      </c>
      <c r="V1540" s="1">
        <v>18110</v>
      </c>
      <c r="W1540" s="6">
        <f>DATEDIF(employee_data36[[#This Row],[DOB]],DATE(2023, 1, 1), "Y")</f>
        <v>73</v>
      </c>
      <c r="X1540" s="6" t="str">
        <f>IF(employee_data3[[#This Row],[Age]]&lt;=25, "Remaja", IF(employee_data3[[#This Row],[Age]]&lt;=55, "Dewasa", "Lansia"))</f>
        <v>Lansia</v>
      </c>
      <c r="Y1540" s="7" t="str">
        <f>CONCATENATE(employee_data36[[#This Row],[First-LastName]]," ",employee_data36[[#This Row],[DOB]])</f>
        <v>Julissa-Hunts 18110</v>
      </c>
      <c r="Z1540" t="s">
        <v>40</v>
      </c>
      <c r="AA1540" t="s">
        <v>205</v>
      </c>
      <c r="AB1540" t="s">
        <v>42</v>
      </c>
      <c r="AC1540">
        <v>2021</v>
      </c>
      <c r="AD1540" t="s">
        <v>43</v>
      </c>
      <c r="AE1540" t="s">
        <v>44</v>
      </c>
      <c r="AF1540" t="s">
        <v>45</v>
      </c>
      <c r="AG1540">
        <v>3</v>
      </c>
    </row>
    <row r="1541" spans="1:33" x14ac:dyDescent="0.3">
      <c r="A1541">
        <v>1966</v>
      </c>
      <c r="B1541" t="s">
        <v>5966</v>
      </c>
      <c r="C1541" t="s">
        <v>5967</v>
      </c>
      <c r="D1541" s="6" t="str">
        <f>CONCATENATE(employee_data36[[#This Row],[FirstName]], "-",employee_data36[[#This Row],[LastName]] )</f>
        <v>Kristie-Nowlan</v>
      </c>
      <c r="E1541" s="1">
        <v>43616</v>
      </c>
      <c r="F1541" s="1"/>
      <c r="G1541" s="7" t="str">
        <f>IF(ISBLANK(employee_data36[[#This Row],[ExitDate]]),"Yes","")</f>
        <v>Yes</v>
      </c>
      <c r="H1541" t="s">
        <v>728</v>
      </c>
      <c r="I1541" t="s">
        <v>5968</v>
      </c>
      <c r="J1541" t="s">
        <v>5969</v>
      </c>
      <c r="K1541" t="s">
        <v>80</v>
      </c>
      <c r="L1541" t="s">
        <v>32</v>
      </c>
      <c r="M1541" s="6" t="str">
        <f>IF(ISBLANK(employee_data36[[#This Row],[ExitDate]]),"1","0")</f>
        <v>1</v>
      </c>
      <c r="N1541" s="6" t="str">
        <f>IF(employee_data36[[#This Row],[EmployeeStatus]]="Active", "Active", "Tidak Active")</f>
        <v>Active</v>
      </c>
      <c r="O1541" t="s">
        <v>63</v>
      </c>
      <c r="P1541" t="s">
        <v>34</v>
      </c>
      <c r="Q1541" t="s">
        <v>52</v>
      </c>
      <c r="R1541" t="s">
        <v>36</v>
      </c>
      <c r="S1541" t="s">
        <v>37</v>
      </c>
      <c r="T1541" t="s">
        <v>38</v>
      </c>
      <c r="U1541" t="s">
        <v>81</v>
      </c>
      <c r="V1541" s="1">
        <v>25996</v>
      </c>
      <c r="W1541" s="6">
        <f>DATEDIF(employee_data36[[#This Row],[DOB]],DATE(2023, 1, 1), "Y")</f>
        <v>51</v>
      </c>
      <c r="X1541" s="6" t="str">
        <f>IF(employee_data3[[#This Row],[Age]]&lt;=25, "Remaja", IF(employee_data3[[#This Row],[Age]]&lt;=55, "Dewasa", "Lansia"))</f>
        <v>Dewasa</v>
      </c>
      <c r="Y1541" s="7" t="str">
        <f>CONCATENATE(employee_data36[[#This Row],[First-LastName]]," ",employee_data36[[#This Row],[DOB]])</f>
        <v>Kristie-Nowlan 25996</v>
      </c>
      <c r="Z1541" t="s">
        <v>40</v>
      </c>
      <c r="AA1541" t="s">
        <v>103</v>
      </c>
      <c r="AB1541" t="s">
        <v>42</v>
      </c>
      <c r="AC1541">
        <v>1040</v>
      </c>
      <c r="AD1541" t="s">
        <v>74</v>
      </c>
      <c r="AE1541" t="s">
        <v>44</v>
      </c>
      <c r="AF1541" t="s">
        <v>45</v>
      </c>
      <c r="AG1541">
        <v>3</v>
      </c>
    </row>
    <row r="1542" spans="1:33" x14ac:dyDescent="0.3">
      <c r="A1542">
        <v>1967</v>
      </c>
      <c r="B1542" t="s">
        <v>5970</v>
      </c>
      <c r="C1542" t="s">
        <v>5971</v>
      </c>
      <c r="D1542" s="6" t="str">
        <f>CONCATENATE(employee_data36[[#This Row],[FirstName]], "-",employee_data36[[#This Row],[LastName]] )</f>
        <v>Dawn-Motlagh</v>
      </c>
      <c r="E1542" s="1">
        <v>43494</v>
      </c>
      <c r="F1542" s="1"/>
      <c r="G1542" s="7" t="str">
        <f>IF(ISBLANK(employee_data36[[#This Row],[ExitDate]]),"Yes","")</f>
        <v>Yes</v>
      </c>
      <c r="H1542" t="s">
        <v>28</v>
      </c>
      <c r="I1542" t="s">
        <v>5972</v>
      </c>
      <c r="J1542" t="s">
        <v>5973</v>
      </c>
      <c r="K1542" t="s">
        <v>62</v>
      </c>
      <c r="L1542" t="s">
        <v>32</v>
      </c>
      <c r="M1542" s="6" t="str">
        <f>IF(ISBLANK(employee_data36[[#This Row],[ExitDate]]),"1","0")</f>
        <v>1</v>
      </c>
      <c r="N1542" s="6" t="str">
        <f>IF(employee_data36[[#This Row],[EmployeeStatus]]="Active", "Active", "Tidak Active")</f>
        <v>Active</v>
      </c>
      <c r="O1542" t="s">
        <v>52</v>
      </c>
      <c r="P1542" t="s">
        <v>51</v>
      </c>
      <c r="Q1542" t="s">
        <v>52</v>
      </c>
      <c r="R1542" t="s">
        <v>36</v>
      </c>
      <c r="S1542" t="s">
        <v>37</v>
      </c>
      <c r="T1542" t="s">
        <v>38</v>
      </c>
      <c r="U1542" t="s">
        <v>81</v>
      </c>
      <c r="V1542" s="1">
        <v>34679</v>
      </c>
      <c r="W1542" s="6">
        <f>DATEDIF(employee_data36[[#This Row],[DOB]],DATE(2023, 1, 1), "Y")</f>
        <v>28</v>
      </c>
      <c r="X1542" s="6" t="str">
        <f>IF(employee_data3[[#This Row],[Age]]&lt;=25, "Remaja", IF(employee_data3[[#This Row],[Age]]&lt;=55, "Dewasa", "Lansia"))</f>
        <v>Dewasa</v>
      </c>
      <c r="Y1542" s="7" t="str">
        <f>CONCATENATE(employee_data36[[#This Row],[First-LastName]]," ",employee_data36[[#This Row],[DOB]])</f>
        <v>Dawn-Motlagh 34679</v>
      </c>
      <c r="Z1542" t="s">
        <v>40</v>
      </c>
      <c r="AA1542" t="s">
        <v>292</v>
      </c>
      <c r="AB1542" t="s">
        <v>42</v>
      </c>
      <c r="AC1542">
        <v>2453</v>
      </c>
      <c r="AD1542" t="s">
        <v>74</v>
      </c>
      <c r="AE1542" t="s">
        <v>75</v>
      </c>
      <c r="AF1542" t="s">
        <v>45</v>
      </c>
      <c r="AG1542">
        <v>3</v>
      </c>
    </row>
    <row r="1543" spans="1:33" x14ac:dyDescent="0.3">
      <c r="A1543">
        <v>1968</v>
      </c>
      <c r="B1543" t="s">
        <v>5974</v>
      </c>
      <c r="C1543" t="s">
        <v>1250</v>
      </c>
      <c r="D1543" s="6" t="str">
        <f>CONCATENATE(employee_data36[[#This Row],[FirstName]], "-",employee_data36[[#This Row],[LastName]] )</f>
        <v>Theresa-Wallace</v>
      </c>
      <c r="E1543" s="1">
        <v>43709</v>
      </c>
      <c r="F1543" s="1"/>
      <c r="G1543" s="7" t="str">
        <f>IF(ISBLANK(employee_data36[[#This Row],[ExitDate]]),"Yes","")</f>
        <v>Yes</v>
      </c>
      <c r="H1543" t="s">
        <v>28</v>
      </c>
      <c r="I1543" t="s">
        <v>5975</v>
      </c>
      <c r="J1543" t="s">
        <v>5976</v>
      </c>
      <c r="K1543" t="s">
        <v>118</v>
      </c>
      <c r="L1543" t="s">
        <v>32</v>
      </c>
      <c r="M1543" s="6" t="str">
        <f>IF(ISBLANK(employee_data36[[#This Row],[ExitDate]]),"1","0")</f>
        <v>1</v>
      </c>
      <c r="N1543" s="6" t="str">
        <f>IF(employee_data36[[#This Row],[EmployeeStatus]]="Active", "Active", "Tidak Active")</f>
        <v>Active</v>
      </c>
      <c r="O1543" t="s">
        <v>63</v>
      </c>
      <c r="P1543" t="s">
        <v>64</v>
      </c>
      <c r="Q1543" t="s">
        <v>35</v>
      </c>
      <c r="R1543" t="s">
        <v>36</v>
      </c>
      <c r="S1543" t="s">
        <v>37</v>
      </c>
      <c r="T1543" t="s">
        <v>38</v>
      </c>
      <c r="U1543" t="s">
        <v>81</v>
      </c>
      <c r="V1543" s="1">
        <v>20269</v>
      </c>
      <c r="W1543" s="6">
        <f>DATEDIF(employee_data36[[#This Row],[DOB]],DATE(2023, 1, 1), "Y")</f>
        <v>67</v>
      </c>
      <c r="X1543" s="6" t="str">
        <f>IF(employee_data3[[#This Row],[Age]]&lt;=25, "Remaja", IF(employee_data3[[#This Row],[Age]]&lt;=55, "Dewasa", "Lansia"))</f>
        <v>Lansia</v>
      </c>
      <c r="Y1543" s="7" t="str">
        <f>CONCATENATE(employee_data36[[#This Row],[First-LastName]]," ",employee_data36[[#This Row],[DOB]])</f>
        <v>Theresa-Wallace 20269</v>
      </c>
      <c r="Z1543" t="s">
        <v>40</v>
      </c>
      <c r="AA1543" t="s">
        <v>83</v>
      </c>
      <c r="AB1543" t="s">
        <v>42</v>
      </c>
      <c r="AC1543">
        <v>1887</v>
      </c>
      <c r="AD1543" t="s">
        <v>128</v>
      </c>
      <c r="AE1543" t="s">
        <v>44</v>
      </c>
      <c r="AF1543" t="s">
        <v>45</v>
      </c>
      <c r="AG1543">
        <v>3</v>
      </c>
    </row>
    <row r="1544" spans="1:33" x14ac:dyDescent="0.3">
      <c r="A1544">
        <v>1969</v>
      </c>
      <c r="B1544" t="s">
        <v>4755</v>
      </c>
      <c r="C1544" t="s">
        <v>5977</v>
      </c>
      <c r="D1544" s="6" t="str">
        <f>CONCATENATE(employee_data36[[#This Row],[FirstName]], "-",employee_data36[[#This Row],[LastName]] )</f>
        <v>Allison-Lydon</v>
      </c>
      <c r="E1544" s="1">
        <v>44213</v>
      </c>
      <c r="F1544" s="1">
        <v>44355</v>
      </c>
      <c r="G1544" s="7" t="str">
        <f>IF(ISBLANK(employee_data36[[#This Row],[ExitDate]]),"Yes","")</f>
        <v/>
      </c>
      <c r="H1544" t="s">
        <v>28</v>
      </c>
      <c r="I1544" t="s">
        <v>5978</v>
      </c>
      <c r="J1544" t="s">
        <v>5979</v>
      </c>
      <c r="K1544" t="s">
        <v>139</v>
      </c>
      <c r="L1544" t="s">
        <v>1805</v>
      </c>
      <c r="M1544" s="6" t="str">
        <f>IF(ISBLANK(employee_data36[[#This Row],[ExitDate]]),"1","0")</f>
        <v>0</v>
      </c>
      <c r="N1544" s="6" t="str">
        <f>IF(employee_data36[[#This Row],[EmployeeStatus]]="Active", "Active", "Tidak Active")</f>
        <v>Tidak Active</v>
      </c>
      <c r="O1544" t="s">
        <v>63</v>
      </c>
      <c r="P1544" t="s">
        <v>51</v>
      </c>
      <c r="Q1544" t="s">
        <v>52</v>
      </c>
      <c r="R1544" t="s">
        <v>140</v>
      </c>
      <c r="S1544" t="s">
        <v>5980</v>
      </c>
      <c r="T1544" t="s">
        <v>38</v>
      </c>
      <c r="U1544" t="s">
        <v>81</v>
      </c>
      <c r="V1544" s="1">
        <v>27435</v>
      </c>
      <c r="W1544" s="6">
        <f>DATEDIF(employee_data36[[#This Row],[DOB]],DATE(2023, 1, 1), "Y")</f>
        <v>47</v>
      </c>
      <c r="X1544" s="6" t="str">
        <f>IF(employee_data3[[#This Row],[Age]]&lt;=25, "Remaja", IF(employee_data3[[#This Row],[Age]]&lt;=55, "Dewasa", "Lansia"))</f>
        <v>Dewasa</v>
      </c>
      <c r="Y1544" s="7" t="str">
        <f>CONCATENATE(employee_data36[[#This Row],[First-LastName]]," ",employee_data36[[#This Row],[DOB]])</f>
        <v>Allison-Lydon 27435</v>
      </c>
      <c r="Z1544" t="s">
        <v>40</v>
      </c>
      <c r="AA1544" t="s">
        <v>226</v>
      </c>
      <c r="AB1544" t="s">
        <v>42</v>
      </c>
      <c r="AC1544">
        <v>2122</v>
      </c>
      <c r="AD1544" t="s">
        <v>43</v>
      </c>
      <c r="AE1544" t="s">
        <v>75</v>
      </c>
      <c r="AF1544" t="s">
        <v>45</v>
      </c>
      <c r="AG1544">
        <v>3</v>
      </c>
    </row>
    <row r="1545" spans="1:33" x14ac:dyDescent="0.3">
      <c r="A1545">
        <v>1970</v>
      </c>
      <c r="B1545" t="s">
        <v>5981</v>
      </c>
      <c r="C1545" t="s">
        <v>5982</v>
      </c>
      <c r="D1545" s="6" t="str">
        <f>CONCATENATE(employee_data36[[#This Row],[FirstName]], "-",employee_data36[[#This Row],[LastName]] )</f>
        <v>Trina-Alagbe</v>
      </c>
      <c r="E1545" s="1">
        <v>44672</v>
      </c>
      <c r="F1545" s="1">
        <v>44672</v>
      </c>
      <c r="G1545" s="7" t="str">
        <f>IF(ISBLANK(employee_data36[[#This Row],[ExitDate]]),"Yes","")</f>
        <v/>
      </c>
      <c r="H1545" t="s">
        <v>28</v>
      </c>
      <c r="I1545" t="s">
        <v>5983</v>
      </c>
      <c r="J1545" t="s">
        <v>5984</v>
      </c>
      <c r="K1545" t="s">
        <v>168</v>
      </c>
      <c r="L1545" t="s">
        <v>32</v>
      </c>
      <c r="M1545" s="6" t="str">
        <f>IF(ISBLANK(employee_data36[[#This Row],[ExitDate]]),"1","0")</f>
        <v>0</v>
      </c>
      <c r="N1545" s="6" t="str">
        <f>IF(employee_data36[[#This Row],[EmployeeStatus]]="Active", "Active", "Tidak Active")</f>
        <v>Active</v>
      </c>
      <c r="O1545" t="s">
        <v>52</v>
      </c>
      <c r="P1545" t="s">
        <v>34</v>
      </c>
      <c r="Q1545" t="s">
        <v>35</v>
      </c>
      <c r="R1545" t="s">
        <v>140</v>
      </c>
      <c r="S1545" t="s">
        <v>5985</v>
      </c>
      <c r="T1545" t="s">
        <v>38</v>
      </c>
      <c r="U1545" t="s">
        <v>90</v>
      </c>
      <c r="V1545" s="1">
        <v>19101</v>
      </c>
      <c r="W1545" s="6">
        <f>DATEDIF(employee_data36[[#This Row],[DOB]],DATE(2023, 1, 1), "Y")</f>
        <v>70</v>
      </c>
      <c r="X1545" s="6" t="str">
        <f>IF(employee_data3[[#This Row],[Age]]&lt;=25, "Remaja", IF(employee_data3[[#This Row],[Age]]&lt;=55, "Dewasa", "Lansia"))</f>
        <v>Lansia</v>
      </c>
      <c r="Y1545" s="7" t="str">
        <f>CONCATENATE(employee_data36[[#This Row],[First-LastName]]," ",employee_data36[[#This Row],[DOB]])</f>
        <v>Trina-Alagbe 19101</v>
      </c>
      <c r="Z1545" t="s">
        <v>40</v>
      </c>
      <c r="AA1545" t="s">
        <v>226</v>
      </c>
      <c r="AB1545" t="s">
        <v>42</v>
      </c>
      <c r="AC1545">
        <v>1886</v>
      </c>
      <c r="AD1545" t="s">
        <v>74</v>
      </c>
      <c r="AE1545" t="s">
        <v>75</v>
      </c>
      <c r="AF1545" t="s">
        <v>45</v>
      </c>
      <c r="AG1545">
        <v>3</v>
      </c>
    </row>
    <row r="1546" spans="1:33" x14ac:dyDescent="0.3">
      <c r="A1546">
        <v>1971</v>
      </c>
      <c r="B1546" t="s">
        <v>5986</v>
      </c>
      <c r="C1546" t="s">
        <v>5987</v>
      </c>
      <c r="D1546" s="6" t="str">
        <f>CONCATENATE(employee_data36[[#This Row],[FirstName]], "-",employee_data36[[#This Row],[LastName]] )</f>
        <v>Betsy-Bondwell</v>
      </c>
      <c r="E1546" s="1">
        <v>43358</v>
      </c>
      <c r="F1546" s="1">
        <v>45121</v>
      </c>
      <c r="G1546" s="7" t="str">
        <f>IF(ISBLANK(employee_data36[[#This Row],[ExitDate]]),"Yes","")</f>
        <v/>
      </c>
      <c r="H1546" t="s">
        <v>728</v>
      </c>
      <c r="I1546" t="s">
        <v>5988</v>
      </c>
      <c r="J1546" t="s">
        <v>5989</v>
      </c>
      <c r="K1546" t="s">
        <v>139</v>
      </c>
      <c r="L1546" t="s">
        <v>745</v>
      </c>
      <c r="M1546" s="6" t="str">
        <f>IF(ISBLANK(employee_data36[[#This Row],[ExitDate]]),"1","0")</f>
        <v>0</v>
      </c>
      <c r="N1546" s="6" t="str">
        <f>IF(employee_data36[[#This Row],[EmployeeStatus]]="Active", "Active", "Tidak Active")</f>
        <v>Tidak Active</v>
      </c>
      <c r="O1546" t="s">
        <v>52</v>
      </c>
      <c r="P1546" t="s">
        <v>34</v>
      </c>
      <c r="Q1546" t="s">
        <v>63</v>
      </c>
      <c r="R1546" t="s">
        <v>175</v>
      </c>
      <c r="S1546" t="s">
        <v>5990</v>
      </c>
      <c r="T1546" t="s">
        <v>38</v>
      </c>
      <c r="U1546" t="s">
        <v>81</v>
      </c>
      <c r="V1546" s="1">
        <v>34375</v>
      </c>
      <c r="W1546" s="6">
        <f>DATEDIF(employee_data36[[#This Row],[DOB]],DATE(2023, 1, 1), "Y")</f>
        <v>28</v>
      </c>
      <c r="X1546" s="6" t="str">
        <f>IF(employee_data3[[#This Row],[Age]]&lt;=25, "Remaja", IF(employee_data3[[#This Row],[Age]]&lt;=55, "Dewasa", "Lansia"))</f>
        <v>Dewasa</v>
      </c>
      <c r="Y1546" s="7" t="str">
        <f>CONCATENATE(employee_data36[[#This Row],[First-LastName]]," ",employee_data36[[#This Row],[DOB]])</f>
        <v>Betsy-Bondwell 34375</v>
      </c>
      <c r="Z1546" t="s">
        <v>40</v>
      </c>
      <c r="AA1546" t="s">
        <v>163</v>
      </c>
      <c r="AB1546" t="s">
        <v>42</v>
      </c>
      <c r="AC1546">
        <v>2210</v>
      </c>
      <c r="AD1546" t="s">
        <v>74</v>
      </c>
      <c r="AE1546" t="s">
        <v>104</v>
      </c>
      <c r="AF1546" t="s">
        <v>45</v>
      </c>
      <c r="AG1546">
        <v>3</v>
      </c>
    </row>
    <row r="1547" spans="1:33" x14ac:dyDescent="0.3">
      <c r="A1547">
        <v>1972</v>
      </c>
      <c r="B1547" t="s">
        <v>1787</v>
      </c>
      <c r="C1547" t="s">
        <v>1627</v>
      </c>
      <c r="D1547" s="6" t="str">
        <f>CONCATENATE(employee_data36[[#This Row],[FirstName]], "-",employee_data36[[#This Row],[LastName]] )</f>
        <v>Joe-Smith</v>
      </c>
      <c r="E1547" s="1">
        <v>44534</v>
      </c>
      <c r="F1547" s="1">
        <v>44568</v>
      </c>
      <c r="G1547" s="7" t="str">
        <f>IF(ISBLANK(employee_data36[[#This Row],[ExitDate]]),"Yes","")</f>
        <v/>
      </c>
      <c r="H1547" t="s">
        <v>728</v>
      </c>
      <c r="I1547" t="s">
        <v>5991</v>
      </c>
      <c r="J1547" t="s">
        <v>5992</v>
      </c>
      <c r="K1547" t="s">
        <v>50</v>
      </c>
      <c r="L1547" t="s">
        <v>32</v>
      </c>
      <c r="M1547" s="6" t="str">
        <f>IF(ISBLANK(employee_data36[[#This Row],[ExitDate]]),"1","0")</f>
        <v>0</v>
      </c>
      <c r="N1547" s="6" t="str">
        <f>IF(employee_data36[[#This Row],[EmployeeStatus]]="Active", "Active", "Tidak Active")</f>
        <v>Active</v>
      </c>
      <c r="O1547" t="s">
        <v>33</v>
      </c>
      <c r="P1547" t="s">
        <v>51</v>
      </c>
      <c r="Q1547" t="s">
        <v>35</v>
      </c>
      <c r="R1547" t="s">
        <v>99</v>
      </c>
      <c r="S1547" t="s">
        <v>5993</v>
      </c>
      <c r="T1547" t="s">
        <v>38</v>
      </c>
      <c r="U1547" t="s">
        <v>90</v>
      </c>
      <c r="V1547" s="1">
        <v>35087</v>
      </c>
      <c r="W1547" s="6">
        <f>DATEDIF(employee_data36[[#This Row],[DOB]],DATE(2023, 1, 1), "Y")</f>
        <v>26</v>
      </c>
      <c r="X1547" s="6" t="str">
        <f>IF(employee_data3[[#This Row],[Age]]&lt;=25, "Remaja", IF(employee_data3[[#This Row],[Age]]&lt;=55, "Dewasa", "Lansia"))</f>
        <v>Dewasa</v>
      </c>
      <c r="Y1547" s="7" t="str">
        <f>CONCATENATE(employee_data36[[#This Row],[First-LastName]]," ",employee_data36[[#This Row],[DOB]])</f>
        <v>Joe-Smith 35087</v>
      </c>
      <c r="Z1547" t="s">
        <v>40</v>
      </c>
      <c r="AA1547" t="s">
        <v>83</v>
      </c>
      <c r="AB1547" t="s">
        <v>55</v>
      </c>
      <c r="AC1547">
        <v>2045</v>
      </c>
      <c r="AD1547" t="s">
        <v>128</v>
      </c>
      <c r="AE1547" t="s">
        <v>75</v>
      </c>
      <c r="AF1547" t="s">
        <v>45</v>
      </c>
      <c r="AG1547">
        <v>3</v>
      </c>
    </row>
    <row r="1548" spans="1:33" x14ac:dyDescent="0.3">
      <c r="A1548">
        <v>1973</v>
      </c>
      <c r="B1548" t="s">
        <v>5994</v>
      </c>
      <c r="C1548" t="s">
        <v>5995</v>
      </c>
      <c r="D1548" s="6" t="str">
        <f>CONCATENATE(employee_data36[[#This Row],[FirstName]], "-",employee_data36[[#This Row],[LastName]] )</f>
        <v>Lisa-Lunquist</v>
      </c>
      <c r="E1548" s="1">
        <v>43783</v>
      </c>
      <c r="F1548" s="1"/>
      <c r="G1548" s="7" t="str">
        <f>IF(ISBLANK(employee_data36[[#This Row],[ExitDate]]),"Yes","")</f>
        <v>Yes</v>
      </c>
      <c r="H1548" t="s">
        <v>728</v>
      </c>
      <c r="I1548" t="s">
        <v>5996</v>
      </c>
      <c r="J1548" t="s">
        <v>5997</v>
      </c>
      <c r="K1548" t="s">
        <v>89</v>
      </c>
      <c r="L1548" t="s">
        <v>32</v>
      </c>
      <c r="M1548" s="6" t="str">
        <f>IF(ISBLANK(employee_data36[[#This Row],[ExitDate]]),"1","0")</f>
        <v>1</v>
      </c>
      <c r="N1548" s="6" t="str">
        <f>IF(employee_data36[[#This Row],[EmployeeStatus]]="Active", "Active", "Tidak Active")</f>
        <v>Active</v>
      </c>
      <c r="O1548" t="s">
        <v>63</v>
      </c>
      <c r="P1548" t="s">
        <v>64</v>
      </c>
      <c r="Q1548" t="s">
        <v>63</v>
      </c>
      <c r="R1548" t="s">
        <v>36</v>
      </c>
      <c r="S1548" t="s">
        <v>37</v>
      </c>
      <c r="T1548" t="s">
        <v>38</v>
      </c>
      <c r="U1548" t="s">
        <v>81</v>
      </c>
      <c r="V1548" s="1">
        <v>33521</v>
      </c>
      <c r="W1548" s="6">
        <f>DATEDIF(employee_data36[[#This Row],[DOB]],DATE(2023, 1, 1), "Y")</f>
        <v>31</v>
      </c>
      <c r="X1548" s="6" t="str">
        <f>IF(employee_data3[[#This Row],[Age]]&lt;=25, "Remaja", IF(employee_data3[[#This Row],[Age]]&lt;=55, "Dewasa", "Lansia"))</f>
        <v>Dewasa</v>
      </c>
      <c r="Y1548" s="7" t="str">
        <f>CONCATENATE(employee_data36[[#This Row],[First-LastName]]," ",employee_data36[[#This Row],[DOB]])</f>
        <v>Lisa-Lunquist 33521</v>
      </c>
      <c r="Z1548" t="s">
        <v>40</v>
      </c>
      <c r="AA1548" t="s">
        <v>83</v>
      </c>
      <c r="AB1548" t="s">
        <v>42</v>
      </c>
      <c r="AC1548">
        <v>2324</v>
      </c>
      <c r="AD1548" t="s">
        <v>93</v>
      </c>
      <c r="AE1548" t="s">
        <v>84</v>
      </c>
      <c r="AF1548" t="s">
        <v>45</v>
      </c>
      <c r="AG1548">
        <v>3</v>
      </c>
    </row>
    <row r="1549" spans="1:33" x14ac:dyDescent="0.3">
      <c r="A1549">
        <v>1974</v>
      </c>
      <c r="B1549" t="s">
        <v>5998</v>
      </c>
      <c r="C1549" t="s">
        <v>5999</v>
      </c>
      <c r="D1549" s="6" t="str">
        <f>CONCATENATE(employee_data36[[#This Row],[FirstName]], "-",employee_data36[[#This Row],[LastName]] )</f>
        <v>Jene'ya-Darson</v>
      </c>
      <c r="E1549" s="1">
        <v>44300</v>
      </c>
      <c r="F1549" s="1"/>
      <c r="G1549" s="7" t="str">
        <f>IF(ISBLANK(employee_data36[[#This Row],[ExitDate]]),"Yes","")</f>
        <v>Yes</v>
      </c>
      <c r="H1549" t="s">
        <v>28</v>
      </c>
      <c r="I1549" t="s">
        <v>6000</v>
      </c>
      <c r="J1549" t="s">
        <v>6001</v>
      </c>
      <c r="K1549" t="s">
        <v>118</v>
      </c>
      <c r="L1549" t="s">
        <v>32</v>
      </c>
      <c r="M1549" s="6" t="str">
        <f>IF(ISBLANK(employee_data36[[#This Row],[ExitDate]]),"1","0")</f>
        <v>1</v>
      </c>
      <c r="N1549" s="6" t="str">
        <f>IF(employee_data36[[#This Row],[EmployeeStatus]]="Active", "Active", "Tidak Active")</f>
        <v>Active</v>
      </c>
      <c r="O1549" t="s">
        <v>52</v>
      </c>
      <c r="P1549" t="s">
        <v>51</v>
      </c>
      <c r="Q1549" t="s">
        <v>35</v>
      </c>
      <c r="R1549" t="s">
        <v>36</v>
      </c>
      <c r="S1549" t="s">
        <v>37</v>
      </c>
      <c r="T1549" t="s">
        <v>38</v>
      </c>
      <c r="U1549" t="s">
        <v>53</v>
      </c>
      <c r="V1549" s="1">
        <v>25201</v>
      </c>
      <c r="W1549" s="6">
        <f>DATEDIF(employee_data36[[#This Row],[DOB]],DATE(2023, 1, 1), "Y")</f>
        <v>54</v>
      </c>
      <c r="X1549" s="6" t="str">
        <f>IF(employee_data3[[#This Row],[Age]]&lt;=25, "Remaja", IF(employee_data3[[#This Row],[Age]]&lt;=55, "Dewasa", "Lansia"))</f>
        <v>Dewasa</v>
      </c>
      <c r="Y1549" s="7" t="str">
        <f>CONCATENATE(employee_data36[[#This Row],[First-LastName]]," ",employee_data36[[#This Row],[DOB]])</f>
        <v>Jene'ya-Darson 25201</v>
      </c>
      <c r="Z1549" t="s">
        <v>40</v>
      </c>
      <c r="AA1549" t="s">
        <v>6</v>
      </c>
      <c r="AB1549" t="s">
        <v>42</v>
      </c>
      <c r="AC1549">
        <v>2110</v>
      </c>
      <c r="AD1549" t="s">
        <v>43</v>
      </c>
      <c r="AE1549" t="s">
        <v>44</v>
      </c>
      <c r="AF1549" t="s">
        <v>45</v>
      </c>
      <c r="AG1549">
        <v>3</v>
      </c>
    </row>
    <row r="1550" spans="1:33" x14ac:dyDescent="0.3">
      <c r="A1550">
        <v>1975</v>
      </c>
      <c r="B1550" t="s">
        <v>1294</v>
      </c>
      <c r="C1550" t="s">
        <v>1409</v>
      </c>
      <c r="D1550" s="6" t="str">
        <f>CONCATENATE(employee_data36[[#This Row],[FirstName]], "-",employee_data36[[#This Row],[LastName]] )</f>
        <v>Hunter-Cannon</v>
      </c>
      <c r="E1550" s="1">
        <v>43569</v>
      </c>
      <c r="F1550" s="1"/>
      <c r="G1550" s="7" t="str">
        <f>IF(ISBLANK(employee_data36[[#This Row],[ExitDate]]),"Yes","")</f>
        <v>Yes</v>
      </c>
      <c r="H1550" t="s">
        <v>28</v>
      </c>
      <c r="I1550" t="s">
        <v>6002</v>
      </c>
      <c r="J1550" t="s">
        <v>6003</v>
      </c>
      <c r="K1550" t="s">
        <v>133</v>
      </c>
      <c r="L1550" t="s">
        <v>32</v>
      </c>
      <c r="M1550" s="6" t="str">
        <f>IF(ISBLANK(employee_data36[[#This Row],[ExitDate]]),"1","0")</f>
        <v>1</v>
      </c>
      <c r="N1550" s="6" t="str">
        <f>IF(employee_data36[[#This Row],[EmployeeStatus]]="Active", "Active", "Tidak Active")</f>
        <v>Active</v>
      </c>
      <c r="O1550" t="s">
        <v>33</v>
      </c>
      <c r="P1550" t="s">
        <v>51</v>
      </c>
      <c r="Q1550" t="s">
        <v>35</v>
      </c>
      <c r="R1550" t="s">
        <v>36</v>
      </c>
      <c r="S1550" t="s">
        <v>37</v>
      </c>
      <c r="T1550" t="s">
        <v>38</v>
      </c>
      <c r="U1550" t="s">
        <v>177</v>
      </c>
      <c r="V1550" s="1">
        <v>15280</v>
      </c>
      <c r="W1550" s="6">
        <f>DATEDIF(employee_data36[[#This Row],[DOB]],DATE(2023, 1, 1), "Y")</f>
        <v>81</v>
      </c>
      <c r="X1550" s="6" t="str">
        <f>IF(employee_data3[[#This Row],[Age]]&lt;=25, "Remaja", IF(employee_data3[[#This Row],[Age]]&lt;=55, "Dewasa", "Lansia"))</f>
        <v>Lansia</v>
      </c>
      <c r="Y1550" s="7" t="str">
        <f>CONCATENATE(employee_data36[[#This Row],[First-LastName]]," ",employee_data36[[#This Row],[DOB]])</f>
        <v>Hunter-Cannon 15280</v>
      </c>
      <c r="Z1550" t="s">
        <v>40</v>
      </c>
      <c r="AA1550" t="s">
        <v>243</v>
      </c>
      <c r="AB1550" t="s">
        <v>42</v>
      </c>
      <c r="AC1550">
        <v>10062</v>
      </c>
      <c r="AD1550" t="s">
        <v>74</v>
      </c>
      <c r="AE1550" t="s">
        <v>104</v>
      </c>
      <c r="AF1550" t="s">
        <v>45</v>
      </c>
      <c r="AG1550">
        <v>3</v>
      </c>
    </row>
    <row r="1551" spans="1:33" x14ac:dyDescent="0.3">
      <c r="A1551">
        <v>1976</v>
      </c>
      <c r="B1551" t="s">
        <v>6004</v>
      </c>
      <c r="C1551" t="s">
        <v>4616</v>
      </c>
      <c r="D1551" s="6" t="str">
        <f>CONCATENATE(employee_data36[[#This Row],[FirstName]], "-",employee_data36[[#This Row],[LastName]] )</f>
        <v>Jon-Lynn</v>
      </c>
      <c r="E1551" s="1">
        <v>44205</v>
      </c>
      <c r="F1551" s="1"/>
      <c r="G1551" s="7" t="str">
        <f>IF(ISBLANK(employee_data36[[#This Row],[ExitDate]]),"Yes","")</f>
        <v>Yes</v>
      </c>
      <c r="H1551" t="s">
        <v>28</v>
      </c>
      <c r="I1551" t="s">
        <v>6005</v>
      </c>
      <c r="J1551" t="s">
        <v>6006</v>
      </c>
      <c r="K1551" t="s">
        <v>50</v>
      </c>
      <c r="L1551" t="s">
        <v>32</v>
      </c>
      <c r="M1551" s="6" t="str">
        <f>IF(ISBLANK(employee_data36[[#This Row],[ExitDate]]),"1","0")</f>
        <v>1</v>
      </c>
      <c r="N1551" s="6" t="str">
        <f>IF(employee_data36[[#This Row],[EmployeeStatus]]="Active", "Active", "Tidak Active")</f>
        <v>Active</v>
      </c>
      <c r="O1551" t="s">
        <v>63</v>
      </c>
      <c r="P1551" t="s">
        <v>34</v>
      </c>
      <c r="Q1551" t="s">
        <v>63</v>
      </c>
      <c r="R1551" t="s">
        <v>36</v>
      </c>
      <c r="S1551" t="s">
        <v>37</v>
      </c>
      <c r="T1551" t="s">
        <v>38</v>
      </c>
      <c r="U1551" t="s">
        <v>39</v>
      </c>
      <c r="V1551" s="1">
        <v>16484</v>
      </c>
      <c r="W1551" s="6">
        <f>DATEDIF(employee_data36[[#This Row],[DOB]],DATE(2023, 1, 1), "Y")</f>
        <v>77</v>
      </c>
      <c r="X1551" s="6" t="str">
        <f>IF(employee_data3[[#This Row],[Age]]&lt;=25, "Remaja", IF(employee_data3[[#This Row],[Age]]&lt;=55, "Dewasa", "Lansia"))</f>
        <v>Lansia</v>
      </c>
      <c r="Y1551" s="7" t="str">
        <f>CONCATENATE(employee_data36[[#This Row],[First-LastName]]," ",employee_data36[[#This Row],[DOB]])</f>
        <v>Jon-Lynn 16484</v>
      </c>
      <c r="Z1551" t="s">
        <v>40</v>
      </c>
      <c r="AA1551" t="s">
        <v>1258</v>
      </c>
      <c r="AB1551" t="s">
        <v>42</v>
      </c>
      <c r="AC1551">
        <v>82592</v>
      </c>
      <c r="AD1551" t="s">
        <v>43</v>
      </c>
      <c r="AE1551" t="s">
        <v>75</v>
      </c>
      <c r="AF1551" t="s">
        <v>45</v>
      </c>
      <c r="AG1551">
        <v>3</v>
      </c>
    </row>
    <row r="1552" spans="1:33" x14ac:dyDescent="0.3">
      <c r="A1552">
        <v>1977</v>
      </c>
      <c r="B1552" t="s">
        <v>6007</v>
      </c>
      <c r="C1552" t="s">
        <v>6008</v>
      </c>
      <c r="D1552" s="6" t="str">
        <f>CONCATENATE(employee_data36[[#This Row],[FirstName]], "-",employee_data36[[#This Row],[LastName]] )</f>
        <v>Paxton-Clarke</v>
      </c>
      <c r="E1552" s="1">
        <v>44921</v>
      </c>
      <c r="F1552" s="1">
        <v>45111</v>
      </c>
      <c r="G1552" s="7" t="str">
        <f>IF(ISBLANK(employee_data36[[#This Row],[ExitDate]]),"Yes","")</f>
        <v/>
      </c>
      <c r="H1552" t="s">
        <v>28</v>
      </c>
      <c r="I1552" t="s">
        <v>6009</v>
      </c>
      <c r="J1552" t="s">
        <v>6010</v>
      </c>
      <c r="K1552" t="s">
        <v>139</v>
      </c>
      <c r="L1552" t="s">
        <v>745</v>
      </c>
      <c r="M1552" s="6" t="str">
        <f>IF(ISBLANK(employee_data36[[#This Row],[ExitDate]]),"1","0")</f>
        <v>0</v>
      </c>
      <c r="N1552" s="6" t="str">
        <f>IF(employee_data36[[#This Row],[EmployeeStatus]]="Active", "Active", "Tidak Active")</f>
        <v>Tidak Active</v>
      </c>
      <c r="O1552" t="s">
        <v>33</v>
      </c>
      <c r="P1552" t="s">
        <v>64</v>
      </c>
      <c r="Q1552" t="s">
        <v>63</v>
      </c>
      <c r="R1552" t="s">
        <v>175</v>
      </c>
      <c r="S1552" t="s">
        <v>6011</v>
      </c>
      <c r="T1552" t="s">
        <v>38</v>
      </c>
      <c r="U1552" t="s">
        <v>90</v>
      </c>
      <c r="V1552" s="1">
        <v>19259</v>
      </c>
      <c r="W1552" s="6">
        <f>DATEDIF(employee_data36[[#This Row],[DOB]],DATE(2023, 1, 1), "Y")</f>
        <v>70</v>
      </c>
      <c r="X1552" s="6" t="str">
        <f>IF(employee_data3[[#This Row],[Age]]&lt;=25, "Remaja", IF(employee_data3[[#This Row],[Age]]&lt;=55, "Dewasa", "Lansia"))</f>
        <v>Lansia</v>
      </c>
      <c r="Y1552" s="7" t="str">
        <f>CONCATENATE(employee_data36[[#This Row],[First-LastName]]," ",employee_data36[[#This Row],[DOB]])</f>
        <v>Paxton-Clarke 19259</v>
      </c>
      <c r="Z1552" t="s">
        <v>40</v>
      </c>
      <c r="AA1552" t="s">
        <v>103</v>
      </c>
      <c r="AB1552" t="s">
        <v>42</v>
      </c>
      <c r="AC1552">
        <v>4549</v>
      </c>
      <c r="AD1552" t="s">
        <v>43</v>
      </c>
      <c r="AE1552" t="s">
        <v>75</v>
      </c>
      <c r="AF1552" t="s">
        <v>45</v>
      </c>
      <c r="AG1552">
        <v>3</v>
      </c>
    </row>
    <row r="1553" spans="1:33" x14ac:dyDescent="0.3">
      <c r="A1553">
        <v>1978</v>
      </c>
      <c r="B1553" t="s">
        <v>5000</v>
      </c>
      <c r="C1553" t="s">
        <v>1197</v>
      </c>
      <c r="D1553" s="6" t="str">
        <f>CONCATENATE(employee_data36[[#This Row],[FirstName]], "-",employee_data36[[#This Row],[LastName]] )</f>
        <v>Lillian-Hines</v>
      </c>
      <c r="E1553" s="1">
        <v>44474</v>
      </c>
      <c r="F1553" s="1">
        <v>45109</v>
      </c>
      <c r="G1553" s="7" t="str">
        <f>IF(ISBLANK(employee_data36[[#This Row],[ExitDate]]),"Yes","")</f>
        <v/>
      </c>
      <c r="H1553" t="s">
        <v>28</v>
      </c>
      <c r="I1553" t="s">
        <v>6012</v>
      </c>
      <c r="J1553" t="s">
        <v>6013</v>
      </c>
      <c r="K1553" t="s">
        <v>80</v>
      </c>
      <c r="L1553" t="s">
        <v>745</v>
      </c>
      <c r="M1553" s="6" t="str">
        <f>IF(ISBLANK(employee_data36[[#This Row],[ExitDate]]),"1","0")</f>
        <v>0</v>
      </c>
      <c r="N1553" s="6" t="str">
        <f>IF(employee_data36[[#This Row],[EmployeeStatus]]="Active", "Active", "Tidak Active")</f>
        <v>Tidak Active</v>
      </c>
      <c r="O1553" t="s">
        <v>63</v>
      </c>
      <c r="P1553" t="s">
        <v>64</v>
      </c>
      <c r="Q1553" t="s">
        <v>52</v>
      </c>
      <c r="R1553" t="s">
        <v>175</v>
      </c>
      <c r="S1553" t="s">
        <v>6014</v>
      </c>
      <c r="T1553" t="s">
        <v>38</v>
      </c>
      <c r="U1553" t="s">
        <v>39</v>
      </c>
      <c r="V1553" s="1">
        <v>28116</v>
      </c>
      <c r="W1553" s="6">
        <f>DATEDIF(employee_data36[[#This Row],[DOB]],DATE(2023, 1, 1), "Y")</f>
        <v>46</v>
      </c>
      <c r="X1553" s="6" t="str">
        <f>IF(employee_data3[[#This Row],[Age]]&lt;=25, "Remaja", IF(employee_data3[[#This Row],[Age]]&lt;=55, "Dewasa", "Lansia"))</f>
        <v>Dewasa</v>
      </c>
      <c r="Y1553" s="7" t="str">
        <f>CONCATENATE(employee_data36[[#This Row],[First-LastName]]," ",employee_data36[[#This Row],[DOB]])</f>
        <v>Lillian-Hines 28116</v>
      </c>
      <c r="Z1553" t="s">
        <v>40</v>
      </c>
      <c r="AA1553" t="s">
        <v>1258</v>
      </c>
      <c r="AB1553" t="s">
        <v>42</v>
      </c>
      <c r="AC1553">
        <v>61287</v>
      </c>
      <c r="AD1553" t="s">
        <v>74</v>
      </c>
      <c r="AE1553" t="s">
        <v>104</v>
      </c>
      <c r="AF1553" t="s">
        <v>45</v>
      </c>
      <c r="AG1553">
        <v>3</v>
      </c>
    </row>
    <row r="1554" spans="1:33" x14ac:dyDescent="0.3">
      <c r="A1554">
        <v>1979</v>
      </c>
      <c r="B1554" t="s">
        <v>2071</v>
      </c>
      <c r="C1554" t="s">
        <v>2522</v>
      </c>
      <c r="D1554" s="6" t="str">
        <f>CONCATENATE(employee_data36[[#This Row],[FirstName]], "-",employee_data36[[#This Row],[LastName]] )</f>
        <v>Liam-Snow</v>
      </c>
      <c r="E1554" s="1">
        <v>44829</v>
      </c>
      <c r="F1554" s="1">
        <v>45012</v>
      </c>
      <c r="G1554" s="7" t="str">
        <f>IF(ISBLANK(employee_data36[[#This Row],[ExitDate]]),"Yes","")</f>
        <v/>
      </c>
      <c r="H1554" t="s">
        <v>28</v>
      </c>
      <c r="I1554" t="s">
        <v>6015</v>
      </c>
      <c r="J1554" t="s">
        <v>6016</v>
      </c>
      <c r="K1554" t="s">
        <v>168</v>
      </c>
      <c r="L1554" t="s">
        <v>32</v>
      </c>
      <c r="M1554" s="6" t="str">
        <f>IF(ISBLANK(employee_data36[[#This Row],[ExitDate]]),"1","0")</f>
        <v>0</v>
      </c>
      <c r="N1554" s="6" t="str">
        <f>IF(employee_data36[[#This Row],[EmployeeStatus]]="Active", "Active", "Tidak Active")</f>
        <v>Active</v>
      </c>
      <c r="O1554" t="s">
        <v>52</v>
      </c>
      <c r="P1554" t="s">
        <v>64</v>
      </c>
      <c r="Q1554" t="s">
        <v>35</v>
      </c>
      <c r="R1554" t="s">
        <v>175</v>
      </c>
      <c r="S1554" t="s">
        <v>6017</v>
      </c>
      <c r="T1554" t="s">
        <v>38</v>
      </c>
      <c r="U1554" t="s">
        <v>111</v>
      </c>
      <c r="V1554" s="1">
        <v>26383</v>
      </c>
      <c r="W1554" s="6">
        <f>DATEDIF(employee_data36[[#This Row],[DOB]],DATE(2023, 1, 1), "Y")</f>
        <v>50</v>
      </c>
      <c r="X1554" s="6" t="str">
        <f>IF(employee_data3[[#This Row],[Age]]&lt;=25, "Remaja", IF(employee_data3[[#This Row],[Age]]&lt;=55, "Dewasa", "Lansia"))</f>
        <v>Dewasa</v>
      </c>
      <c r="Y1554" s="7" t="str">
        <f>CONCATENATE(employee_data36[[#This Row],[First-LastName]]," ",employee_data36[[#This Row],[DOB]])</f>
        <v>Liam-Snow 26383</v>
      </c>
      <c r="Z1554" t="s">
        <v>40</v>
      </c>
      <c r="AA1554" t="s">
        <v>113</v>
      </c>
      <c r="AB1554" t="s">
        <v>42</v>
      </c>
      <c r="AC1554">
        <v>61958</v>
      </c>
      <c r="AD1554" t="s">
        <v>128</v>
      </c>
      <c r="AE1554" t="s">
        <v>75</v>
      </c>
      <c r="AF1554" t="s">
        <v>45</v>
      </c>
      <c r="AG1554">
        <v>3</v>
      </c>
    </row>
    <row r="1555" spans="1:33" x14ac:dyDescent="0.3">
      <c r="A1555">
        <v>1980</v>
      </c>
      <c r="B1555" t="s">
        <v>3930</v>
      </c>
      <c r="C1555" t="s">
        <v>2342</v>
      </c>
      <c r="D1555" s="6" t="str">
        <f>CONCATENATE(employee_data36[[#This Row],[FirstName]], "-",employee_data36[[#This Row],[LastName]] )</f>
        <v>Arianna-Horton</v>
      </c>
      <c r="E1555" s="1">
        <v>44510</v>
      </c>
      <c r="F1555" s="1"/>
      <c r="G1555" s="7" t="str">
        <f>IF(ISBLANK(employee_data36[[#This Row],[ExitDate]]),"Yes","")</f>
        <v>Yes</v>
      </c>
      <c r="H1555" t="s">
        <v>28</v>
      </c>
      <c r="I1555" t="s">
        <v>6018</v>
      </c>
      <c r="J1555" t="s">
        <v>6019</v>
      </c>
      <c r="K1555" t="s">
        <v>98</v>
      </c>
      <c r="L1555" t="s">
        <v>32</v>
      </c>
      <c r="M1555" s="6" t="str">
        <f>IF(ISBLANK(employee_data36[[#This Row],[ExitDate]]),"1","0")</f>
        <v>1</v>
      </c>
      <c r="N1555" s="6" t="str">
        <f>IF(employee_data36[[#This Row],[EmployeeStatus]]="Active", "Active", "Tidak Active")</f>
        <v>Active</v>
      </c>
      <c r="O1555" t="s">
        <v>52</v>
      </c>
      <c r="P1555" t="s">
        <v>34</v>
      </c>
      <c r="Q1555" t="s">
        <v>63</v>
      </c>
      <c r="R1555" t="s">
        <v>36</v>
      </c>
      <c r="S1555" t="s">
        <v>37</v>
      </c>
      <c r="T1555" t="s">
        <v>38</v>
      </c>
      <c r="U1555" t="s">
        <v>81</v>
      </c>
      <c r="V1555" s="1">
        <v>33040</v>
      </c>
      <c r="W1555" s="6">
        <f>DATEDIF(employee_data36[[#This Row],[DOB]],DATE(2023, 1, 1), "Y")</f>
        <v>32</v>
      </c>
      <c r="X1555" s="6" t="str">
        <f>IF(employee_data3[[#This Row],[Age]]&lt;=25, "Remaja", IF(employee_data3[[#This Row],[Age]]&lt;=55, "Dewasa", "Lansia"))</f>
        <v>Dewasa</v>
      </c>
      <c r="Y1555" s="7" t="str">
        <f>CONCATENATE(employee_data36[[#This Row],[First-LastName]]," ",employee_data36[[#This Row],[DOB]])</f>
        <v>Arianna-Horton 33040</v>
      </c>
      <c r="Z1555" t="s">
        <v>40</v>
      </c>
      <c r="AA1555" t="s">
        <v>243</v>
      </c>
      <c r="AB1555" t="s">
        <v>42</v>
      </c>
      <c r="AC1555">
        <v>37701</v>
      </c>
      <c r="AD1555" t="s">
        <v>56</v>
      </c>
      <c r="AE1555" t="s">
        <v>84</v>
      </c>
      <c r="AF1555" t="s">
        <v>45</v>
      </c>
      <c r="AG1555">
        <v>3</v>
      </c>
    </row>
    <row r="1556" spans="1:33" x14ac:dyDescent="0.3">
      <c r="A1556">
        <v>1981</v>
      </c>
      <c r="B1556" t="s">
        <v>6020</v>
      </c>
      <c r="C1556" t="s">
        <v>1760</v>
      </c>
      <c r="D1556" s="6" t="str">
        <f>CONCATENATE(employee_data36[[#This Row],[FirstName]], "-",employee_data36[[#This Row],[LastName]] )</f>
        <v>Ayanna-Short</v>
      </c>
      <c r="E1556" s="1">
        <v>44294</v>
      </c>
      <c r="F1556" s="1">
        <v>45123</v>
      </c>
      <c r="G1556" s="7" t="str">
        <f>IF(ISBLANK(employee_data36[[#This Row],[ExitDate]]),"Yes","")</f>
        <v/>
      </c>
      <c r="H1556" t="s">
        <v>28</v>
      </c>
      <c r="I1556" t="s">
        <v>6021</v>
      </c>
      <c r="J1556" t="s">
        <v>6022</v>
      </c>
      <c r="K1556" t="s">
        <v>118</v>
      </c>
      <c r="L1556" t="s">
        <v>32</v>
      </c>
      <c r="M1556" s="6" t="str">
        <f>IF(ISBLANK(employee_data36[[#This Row],[ExitDate]]),"1","0")</f>
        <v>0</v>
      </c>
      <c r="N1556" s="6" t="str">
        <f>IF(employee_data36[[#This Row],[EmployeeStatus]]="Active", "Active", "Tidak Active")</f>
        <v>Active</v>
      </c>
      <c r="O1556" t="s">
        <v>33</v>
      </c>
      <c r="P1556" t="s">
        <v>51</v>
      </c>
      <c r="Q1556" t="s">
        <v>35</v>
      </c>
      <c r="R1556" t="s">
        <v>99</v>
      </c>
      <c r="S1556" t="s">
        <v>6023</v>
      </c>
      <c r="T1556" t="s">
        <v>38</v>
      </c>
      <c r="U1556" t="s">
        <v>81</v>
      </c>
      <c r="V1556" s="1">
        <v>34287</v>
      </c>
      <c r="W1556" s="6">
        <f>DATEDIF(employee_data36[[#This Row],[DOB]],DATE(2023, 1, 1), "Y")</f>
        <v>29</v>
      </c>
      <c r="X1556" s="6" t="str">
        <f>IF(employee_data3[[#This Row],[Age]]&lt;=25, "Remaja", IF(employee_data3[[#This Row],[Age]]&lt;=55, "Dewasa", "Lansia"))</f>
        <v>Dewasa</v>
      </c>
      <c r="Y1556" s="7" t="str">
        <f>CONCATENATE(employee_data36[[#This Row],[First-LastName]]," ",employee_data36[[#This Row],[DOB]])</f>
        <v>Ayanna-Short 34287</v>
      </c>
      <c r="Z1556" t="s">
        <v>40</v>
      </c>
      <c r="AA1556" t="s">
        <v>226</v>
      </c>
      <c r="AB1556" t="s">
        <v>55</v>
      </c>
      <c r="AC1556">
        <v>19755</v>
      </c>
      <c r="AD1556" t="s">
        <v>93</v>
      </c>
      <c r="AE1556" t="s">
        <v>104</v>
      </c>
      <c r="AF1556" t="s">
        <v>45</v>
      </c>
      <c r="AG1556">
        <v>3</v>
      </c>
    </row>
    <row r="1557" spans="1:33" x14ac:dyDescent="0.3">
      <c r="A1557">
        <v>1982</v>
      </c>
      <c r="B1557" t="s">
        <v>6024</v>
      </c>
      <c r="C1557" t="s">
        <v>6025</v>
      </c>
      <c r="D1557" s="6" t="str">
        <f>CONCATENATE(employee_data36[[#This Row],[FirstName]], "-",employee_data36[[#This Row],[LastName]] )</f>
        <v>Steve-Charles</v>
      </c>
      <c r="E1557" s="1">
        <v>43418</v>
      </c>
      <c r="F1557" s="1"/>
      <c r="G1557" s="7" t="str">
        <f>IF(ISBLANK(employee_data36[[#This Row],[ExitDate]]),"Yes","")</f>
        <v>Yes</v>
      </c>
      <c r="H1557" t="s">
        <v>28</v>
      </c>
      <c r="I1557" t="s">
        <v>6026</v>
      </c>
      <c r="J1557" t="s">
        <v>6027</v>
      </c>
      <c r="K1557" t="s">
        <v>62</v>
      </c>
      <c r="L1557" t="s">
        <v>32</v>
      </c>
      <c r="M1557" s="6" t="str">
        <f>IF(ISBLANK(employee_data36[[#This Row],[ExitDate]]),"1","0")</f>
        <v>1</v>
      </c>
      <c r="N1557" s="6" t="str">
        <f>IF(employee_data36[[#This Row],[EmployeeStatus]]="Active", "Active", "Tidak Active")</f>
        <v>Active</v>
      </c>
      <c r="O1557" t="s">
        <v>63</v>
      </c>
      <c r="P1557" t="s">
        <v>34</v>
      </c>
      <c r="Q1557" t="s">
        <v>35</v>
      </c>
      <c r="R1557" t="s">
        <v>36</v>
      </c>
      <c r="S1557" t="s">
        <v>37</v>
      </c>
      <c r="T1557" t="s">
        <v>38</v>
      </c>
      <c r="U1557" t="s">
        <v>66</v>
      </c>
      <c r="V1557" s="1">
        <v>29365</v>
      </c>
      <c r="W1557" s="6">
        <f>DATEDIF(employee_data36[[#This Row],[DOB]],DATE(2023, 1, 1), "Y")</f>
        <v>42</v>
      </c>
      <c r="X1557" s="6" t="str">
        <f>IF(employee_data3[[#This Row],[Age]]&lt;=25, "Remaja", IF(employee_data3[[#This Row],[Age]]&lt;=55, "Dewasa", "Lansia"))</f>
        <v>Dewasa</v>
      </c>
      <c r="Y1557" s="7" t="str">
        <f>CONCATENATE(employee_data36[[#This Row],[First-LastName]]," ",employee_data36[[#This Row],[DOB]])</f>
        <v>Steve-Charles 29365</v>
      </c>
      <c r="Z1557" t="s">
        <v>40</v>
      </c>
      <c r="AA1557" t="s">
        <v>243</v>
      </c>
      <c r="AB1557" t="s">
        <v>42</v>
      </c>
      <c r="AC1557">
        <v>48632</v>
      </c>
      <c r="AD1557" t="s">
        <v>56</v>
      </c>
      <c r="AE1557" t="s">
        <v>84</v>
      </c>
      <c r="AF1557" t="s">
        <v>45</v>
      </c>
      <c r="AG1557">
        <v>3</v>
      </c>
    </row>
    <row r="1558" spans="1:33" x14ac:dyDescent="0.3">
      <c r="A1558">
        <v>1983</v>
      </c>
      <c r="B1558" t="s">
        <v>6028</v>
      </c>
      <c r="C1558" t="s">
        <v>624</v>
      </c>
      <c r="D1558" s="6" t="str">
        <f>CONCATENATE(employee_data36[[#This Row],[FirstName]], "-",employee_data36[[#This Row],[LastName]] )</f>
        <v>Ricardo-Bruce</v>
      </c>
      <c r="E1558" s="1">
        <v>43904</v>
      </c>
      <c r="F1558" s="1">
        <v>44856</v>
      </c>
      <c r="G1558" s="7" t="str">
        <f>IF(ISBLANK(employee_data36[[#This Row],[ExitDate]]),"Yes","")</f>
        <v/>
      </c>
      <c r="H1558" t="s">
        <v>28</v>
      </c>
      <c r="I1558" t="s">
        <v>6029</v>
      </c>
      <c r="J1558" t="s">
        <v>6030</v>
      </c>
      <c r="K1558" t="s">
        <v>89</v>
      </c>
      <c r="L1558" t="s">
        <v>32</v>
      </c>
      <c r="M1558" s="6" t="str">
        <f>IF(ISBLANK(employee_data36[[#This Row],[ExitDate]]),"1","0")</f>
        <v>0</v>
      </c>
      <c r="N1558" s="6" t="str">
        <f>IF(employee_data36[[#This Row],[EmployeeStatus]]="Active", "Active", "Tidak Active")</f>
        <v>Active</v>
      </c>
      <c r="O1558" t="s">
        <v>52</v>
      </c>
      <c r="P1558" t="s">
        <v>34</v>
      </c>
      <c r="Q1558" t="s">
        <v>63</v>
      </c>
      <c r="R1558" t="s">
        <v>126</v>
      </c>
      <c r="S1558" t="s">
        <v>6031</v>
      </c>
      <c r="T1558" t="s">
        <v>38</v>
      </c>
      <c r="U1558" t="s">
        <v>81</v>
      </c>
      <c r="V1558" s="1">
        <v>20785</v>
      </c>
      <c r="W1558" s="6">
        <f>DATEDIF(employee_data36[[#This Row],[DOB]],DATE(2023, 1, 1), "Y")</f>
        <v>66</v>
      </c>
      <c r="X1558" s="6" t="str">
        <f>IF(employee_data3[[#This Row],[Age]]&lt;=25, "Remaja", IF(employee_data3[[#This Row],[Age]]&lt;=55, "Dewasa", "Lansia"))</f>
        <v>Lansia</v>
      </c>
      <c r="Y1558" s="7" t="str">
        <f>CONCATENATE(employee_data36[[#This Row],[First-LastName]]," ",employee_data36[[#This Row],[DOB]])</f>
        <v>Ricardo-Bruce 20785</v>
      </c>
      <c r="Z1558" t="s">
        <v>40</v>
      </c>
      <c r="AA1558" t="s">
        <v>83</v>
      </c>
      <c r="AB1558" t="s">
        <v>42</v>
      </c>
      <c r="AC1558">
        <v>31391</v>
      </c>
      <c r="AD1558" t="s">
        <v>128</v>
      </c>
      <c r="AE1558" t="s">
        <v>44</v>
      </c>
      <c r="AF1558" t="s">
        <v>45</v>
      </c>
      <c r="AG1558">
        <v>3</v>
      </c>
    </row>
    <row r="1559" spans="1:33" x14ac:dyDescent="0.3">
      <c r="A1559">
        <v>1984</v>
      </c>
      <c r="B1559" t="s">
        <v>6032</v>
      </c>
      <c r="C1559" t="s">
        <v>4570</v>
      </c>
      <c r="D1559" s="6" t="str">
        <f>CONCATENATE(employee_data36[[#This Row],[FirstName]], "-",employee_data36[[#This Row],[LastName]] )</f>
        <v>Laura-Gutierrez</v>
      </c>
      <c r="E1559" s="1">
        <v>44006</v>
      </c>
      <c r="F1559" s="1"/>
      <c r="G1559" s="7" t="str">
        <f>IF(ISBLANK(employee_data36[[#This Row],[ExitDate]]),"Yes","")</f>
        <v>Yes</v>
      </c>
      <c r="H1559" t="s">
        <v>28</v>
      </c>
      <c r="I1559" t="s">
        <v>6033</v>
      </c>
      <c r="J1559" t="s">
        <v>6034</v>
      </c>
      <c r="K1559" t="s">
        <v>31</v>
      </c>
      <c r="L1559" t="s">
        <v>32</v>
      </c>
      <c r="M1559" s="6" t="str">
        <f>IF(ISBLANK(employee_data36[[#This Row],[ExitDate]]),"1","0")</f>
        <v>1</v>
      </c>
      <c r="N1559" s="6" t="str">
        <f>IF(employee_data36[[#This Row],[EmployeeStatus]]="Active", "Active", "Tidak Active")</f>
        <v>Active</v>
      </c>
      <c r="O1559" t="s">
        <v>63</v>
      </c>
      <c r="P1559" t="s">
        <v>64</v>
      </c>
      <c r="Q1559" t="s">
        <v>35</v>
      </c>
      <c r="R1559" t="s">
        <v>36</v>
      </c>
      <c r="S1559" t="s">
        <v>37</v>
      </c>
      <c r="T1559" t="s">
        <v>38</v>
      </c>
      <c r="U1559" t="s">
        <v>332</v>
      </c>
      <c r="V1559" s="1">
        <v>17574</v>
      </c>
      <c r="W1559" s="6">
        <f>DATEDIF(employee_data36[[#This Row],[DOB]],DATE(2023, 1, 1), "Y")</f>
        <v>74</v>
      </c>
      <c r="X1559" s="6" t="str">
        <f>IF(employee_data3[[#This Row],[Age]]&lt;=25, "Remaja", IF(employee_data3[[#This Row],[Age]]&lt;=55, "Dewasa", "Lansia"))</f>
        <v>Lansia</v>
      </c>
      <c r="Y1559" s="7" t="str">
        <f>CONCATENATE(employee_data36[[#This Row],[First-LastName]]," ",employee_data36[[#This Row],[DOB]])</f>
        <v>Laura-Gutierrez 17574</v>
      </c>
      <c r="Z1559" t="s">
        <v>40</v>
      </c>
      <c r="AA1559" t="s">
        <v>150</v>
      </c>
      <c r="AB1559" t="s">
        <v>42</v>
      </c>
      <c r="AC1559">
        <v>8522</v>
      </c>
      <c r="AD1559" t="s">
        <v>93</v>
      </c>
      <c r="AE1559" t="s">
        <v>75</v>
      </c>
      <c r="AF1559" t="s">
        <v>45</v>
      </c>
      <c r="AG1559">
        <v>3</v>
      </c>
    </row>
    <row r="1560" spans="1:33" x14ac:dyDescent="0.3">
      <c r="A1560">
        <v>1985</v>
      </c>
      <c r="B1560" t="s">
        <v>5365</v>
      </c>
      <c r="C1560" t="s">
        <v>4077</v>
      </c>
      <c r="D1560" s="6" t="str">
        <f>CONCATENATE(employee_data36[[#This Row],[FirstName]], "-",employee_data36[[#This Row],[LastName]] )</f>
        <v>Braxton-Rojas</v>
      </c>
      <c r="E1560" s="1">
        <v>45004</v>
      </c>
      <c r="F1560" s="1">
        <v>45020</v>
      </c>
      <c r="G1560" s="7" t="str">
        <f>IF(ISBLANK(employee_data36[[#This Row],[ExitDate]]),"Yes","")</f>
        <v/>
      </c>
      <c r="H1560" t="s">
        <v>28</v>
      </c>
      <c r="I1560" t="s">
        <v>6035</v>
      </c>
      <c r="J1560" t="s">
        <v>6036</v>
      </c>
      <c r="K1560" t="s">
        <v>133</v>
      </c>
      <c r="L1560" t="s">
        <v>32</v>
      </c>
      <c r="M1560" s="6" t="str">
        <f>IF(ISBLANK(employee_data36[[#This Row],[ExitDate]]),"1","0")</f>
        <v>0</v>
      </c>
      <c r="N1560" s="6" t="str">
        <f>IF(employee_data36[[#This Row],[EmployeeStatus]]="Active", "Active", "Tidak Active")</f>
        <v>Active</v>
      </c>
      <c r="O1560" t="s">
        <v>33</v>
      </c>
      <c r="P1560" t="s">
        <v>64</v>
      </c>
      <c r="Q1560" t="s">
        <v>35</v>
      </c>
      <c r="R1560" t="s">
        <v>126</v>
      </c>
      <c r="S1560" t="s">
        <v>6037</v>
      </c>
      <c r="T1560" t="s">
        <v>38</v>
      </c>
      <c r="U1560" t="s">
        <v>81</v>
      </c>
      <c r="V1560" s="1">
        <v>23324</v>
      </c>
      <c r="W1560" s="6">
        <f>DATEDIF(employee_data36[[#This Row],[DOB]],DATE(2023, 1, 1), "Y")</f>
        <v>59</v>
      </c>
      <c r="X1560" s="6" t="str">
        <f>IF(employee_data3[[#This Row],[Age]]&lt;=25, "Remaja", IF(employee_data3[[#This Row],[Age]]&lt;=55, "Dewasa", "Lansia"))</f>
        <v>Lansia</v>
      </c>
      <c r="Y1560" s="7" t="str">
        <f>CONCATENATE(employee_data36[[#This Row],[First-LastName]]," ",employee_data36[[#This Row],[DOB]])</f>
        <v>Braxton-Rojas 23324</v>
      </c>
      <c r="Z1560" t="s">
        <v>40</v>
      </c>
      <c r="AA1560" t="s">
        <v>163</v>
      </c>
      <c r="AB1560" t="s">
        <v>42</v>
      </c>
      <c r="AC1560">
        <v>88359</v>
      </c>
      <c r="AD1560" t="s">
        <v>43</v>
      </c>
      <c r="AE1560" t="s">
        <v>44</v>
      </c>
      <c r="AF1560" t="s">
        <v>45</v>
      </c>
      <c r="AG1560">
        <v>3</v>
      </c>
    </row>
    <row r="1561" spans="1:33" x14ac:dyDescent="0.3">
      <c r="A1561">
        <v>1986</v>
      </c>
      <c r="B1561" t="s">
        <v>4557</v>
      </c>
      <c r="C1561" t="s">
        <v>1391</v>
      </c>
      <c r="D1561" s="6" t="str">
        <f>CONCATENATE(employee_data36[[#This Row],[FirstName]], "-",employee_data36[[#This Row],[LastName]] )</f>
        <v>Sage-Mercer</v>
      </c>
      <c r="E1561" s="1">
        <v>44788</v>
      </c>
      <c r="F1561" s="1"/>
      <c r="G1561" s="7" t="str">
        <f>IF(ISBLANK(employee_data36[[#This Row],[ExitDate]]),"Yes","")</f>
        <v>Yes</v>
      </c>
      <c r="H1561" t="s">
        <v>28</v>
      </c>
      <c r="I1561" t="s">
        <v>6038</v>
      </c>
      <c r="J1561" t="s">
        <v>6039</v>
      </c>
      <c r="K1561" t="s">
        <v>50</v>
      </c>
      <c r="L1561" t="s">
        <v>32</v>
      </c>
      <c r="M1561" s="6" t="str">
        <f>IF(ISBLANK(employee_data36[[#This Row],[ExitDate]]),"1","0")</f>
        <v>1</v>
      </c>
      <c r="N1561" s="6" t="str">
        <f>IF(employee_data36[[#This Row],[EmployeeStatus]]="Active", "Active", "Tidak Active")</f>
        <v>Active</v>
      </c>
      <c r="O1561" t="s">
        <v>33</v>
      </c>
      <c r="P1561" t="s">
        <v>34</v>
      </c>
      <c r="Q1561" t="s">
        <v>63</v>
      </c>
      <c r="R1561" t="s">
        <v>36</v>
      </c>
      <c r="S1561" t="s">
        <v>37</v>
      </c>
      <c r="T1561" t="s">
        <v>38</v>
      </c>
      <c r="U1561" t="s">
        <v>119</v>
      </c>
      <c r="V1561" s="1">
        <v>17947</v>
      </c>
      <c r="W1561" s="6">
        <f>DATEDIF(employee_data36[[#This Row],[DOB]],DATE(2023, 1, 1), "Y")</f>
        <v>73</v>
      </c>
      <c r="X1561" s="6" t="str">
        <f>IF(employee_data3[[#This Row],[Age]]&lt;=25, "Remaja", IF(employee_data3[[#This Row],[Age]]&lt;=55, "Dewasa", "Lansia"))</f>
        <v>Lansia</v>
      </c>
      <c r="Y1561" s="7" t="str">
        <f>CONCATENATE(employee_data36[[#This Row],[First-LastName]]," ",employee_data36[[#This Row],[DOB]])</f>
        <v>Sage-Mercer 17947</v>
      </c>
      <c r="Z1561" t="s">
        <v>40</v>
      </c>
      <c r="AA1561" t="s">
        <v>184</v>
      </c>
      <c r="AB1561" t="s">
        <v>42</v>
      </c>
      <c r="AC1561">
        <v>21326</v>
      </c>
      <c r="AD1561" t="s">
        <v>93</v>
      </c>
      <c r="AE1561" t="s">
        <v>104</v>
      </c>
      <c r="AF1561" t="s">
        <v>45</v>
      </c>
      <c r="AG1561">
        <v>3</v>
      </c>
    </row>
    <row r="1562" spans="1:33" x14ac:dyDescent="0.3">
      <c r="A1562">
        <v>1987</v>
      </c>
      <c r="B1562" t="s">
        <v>1397</v>
      </c>
      <c r="C1562" t="s">
        <v>4183</v>
      </c>
      <c r="D1562" s="6" t="str">
        <f>CONCATENATE(employee_data36[[#This Row],[FirstName]], "-",employee_data36[[#This Row],[LastName]] )</f>
        <v>Chase-Horn</v>
      </c>
      <c r="E1562" s="1">
        <v>43413</v>
      </c>
      <c r="F1562" s="1"/>
      <c r="G1562" s="7" t="str">
        <f>IF(ISBLANK(employee_data36[[#This Row],[ExitDate]]),"Yes","")</f>
        <v>Yes</v>
      </c>
      <c r="H1562" t="s">
        <v>28</v>
      </c>
      <c r="I1562" t="s">
        <v>6040</v>
      </c>
      <c r="J1562" t="s">
        <v>6041</v>
      </c>
      <c r="K1562" t="s">
        <v>139</v>
      </c>
      <c r="L1562" t="s">
        <v>32</v>
      </c>
      <c r="M1562" s="6" t="str">
        <f>IF(ISBLANK(employee_data36[[#This Row],[ExitDate]]),"1","0")</f>
        <v>1</v>
      </c>
      <c r="N1562" s="6" t="str">
        <f>IF(employee_data36[[#This Row],[EmployeeStatus]]="Active", "Active", "Tidak Active")</f>
        <v>Active</v>
      </c>
      <c r="O1562" t="s">
        <v>63</v>
      </c>
      <c r="P1562" t="s">
        <v>34</v>
      </c>
      <c r="Q1562" t="s">
        <v>52</v>
      </c>
      <c r="R1562" t="s">
        <v>36</v>
      </c>
      <c r="S1562" t="s">
        <v>37</v>
      </c>
      <c r="T1562" t="s">
        <v>38</v>
      </c>
      <c r="U1562" t="s">
        <v>66</v>
      </c>
      <c r="V1562" s="1">
        <v>24619</v>
      </c>
      <c r="W1562" s="6">
        <f>DATEDIF(employee_data36[[#This Row],[DOB]],DATE(2023, 1, 1), "Y")</f>
        <v>55</v>
      </c>
      <c r="X1562" s="6" t="str">
        <f>IF(employee_data3[[#This Row],[Age]]&lt;=25, "Remaja", IF(employee_data3[[#This Row],[Age]]&lt;=55, "Dewasa", "Lansia"))</f>
        <v>Dewasa</v>
      </c>
      <c r="Y1562" s="7" t="str">
        <f>CONCATENATE(employee_data36[[#This Row],[First-LastName]]," ",employee_data36[[#This Row],[DOB]])</f>
        <v>Chase-Horn 24619</v>
      </c>
      <c r="Z1562" t="s">
        <v>40</v>
      </c>
      <c r="AA1562" t="s">
        <v>395</v>
      </c>
      <c r="AB1562" t="s">
        <v>42</v>
      </c>
      <c r="AC1562">
        <v>75570</v>
      </c>
      <c r="AD1562" t="s">
        <v>43</v>
      </c>
      <c r="AE1562" t="s">
        <v>75</v>
      </c>
      <c r="AF1562" t="s">
        <v>45</v>
      </c>
      <c r="AG1562">
        <v>3</v>
      </c>
    </row>
    <row r="1563" spans="1:33" x14ac:dyDescent="0.3">
      <c r="A1563">
        <v>1988</v>
      </c>
      <c r="B1563" t="s">
        <v>4368</v>
      </c>
      <c r="C1563" t="s">
        <v>1313</v>
      </c>
      <c r="D1563" s="6" t="str">
        <f>CONCATENATE(employee_data36[[#This Row],[FirstName]], "-",employee_data36[[#This Row],[LastName]] )</f>
        <v>Juliana-Dyer</v>
      </c>
      <c r="E1563" s="1">
        <v>43427</v>
      </c>
      <c r="F1563" s="1">
        <v>43696</v>
      </c>
      <c r="G1563" s="7" t="str">
        <f>IF(ISBLANK(employee_data36[[#This Row],[ExitDate]]),"Yes","")</f>
        <v/>
      </c>
      <c r="H1563" t="s">
        <v>28</v>
      </c>
      <c r="I1563" t="s">
        <v>6042</v>
      </c>
      <c r="J1563" t="s">
        <v>6043</v>
      </c>
      <c r="K1563" t="s">
        <v>80</v>
      </c>
      <c r="L1563" t="s">
        <v>32</v>
      </c>
      <c r="M1563" s="6" t="str">
        <f>IF(ISBLANK(employee_data36[[#This Row],[ExitDate]]),"1","0")</f>
        <v>0</v>
      </c>
      <c r="N1563" s="6" t="str">
        <f>IF(employee_data36[[#This Row],[EmployeeStatus]]="Active", "Active", "Tidak Active")</f>
        <v>Active</v>
      </c>
      <c r="O1563" t="s">
        <v>33</v>
      </c>
      <c r="P1563" t="s">
        <v>51</v>
      </c>
      <c r="Q1563" t="s">
        <v>35</v>
      </c>
      <c r="R1563" t="s">
        <v>140</v>
      </c>
      <c r="S1563" t="s">
        <v>6044</v>
      </c>
      <c r="T1563" t="s">
        <v>38</v>
      </c>
      <c r="U1563" t="s">
        <v>90</v>
      </c>
      <c r="V1563" s="1">
        <v>32807</v>
      </c>
      <c r="W1563" s="6">
        <f>DATEDIF(employee_data36[[#This Row],[DOB]],DATE(2023, 1, 1), "Y")</f>
        <v>33</v>
      </c>
      <c r="X1563" s="6" t="str">
        <f>IF(employee_data3[[#This Row],[Age]]&lt;=25, "Remaja", IF(employee_data3[[#This Row],[Age]]&lt;=55, "Dewasa", "Lansia"))</f>
        <v>Dewasa</v>
      </c>
      <c r="Y1563" s="7" t="str">
        <f>CONCATENATE(employee_data36[[#This Row],[First-LastName]]," ",employee_data36[[#This Row],[DOB]])</f>
        <v>Juliana-Dyer 32807</v>
      </c>
      <c r="Z1563" t="s">
        <v>40</v>
      </c>
      <c r="AA1563" t="s">
        <v>83</v>
      </c>
      <c r="AB1563" t="s">
        <v>42</v>
      </c>
      <c r="AC1563">
        <v>97548</v>
      </c>
      <c r="AD1563" t="s">
        <v>93</v>
      </c>
      <c r="AE1563" t="s">
        <v>75</v>
      </c>
      <c r="AF1563" t="s">
        <v>45</v>
      </c>
      <c r="AG1563">
        <v>3</v>
      </c>
    </row>
    <row r="1564" spans="1:33" x14ac:dyDescent="0.3">
      <c r="A1564">
        <v>1989</v>
      </c>
      <c r="B1564" t="s">
        <v>6045</v>
      </c>
      <c r="C1564" t="s">
        <v>6046</v>
      </c>
      <c r="D1564" s="6" t="str">
        <f>CONCATENATE(employee_data36[[#This Row],[FirstName]], "-",employee_data36[[#This Row],[LastName]] )</f>
        <v>Alec-Stephens</v>
      </c>
      <c r="E1564" s="1">
        <v>43886</v>
      </c>
      <c r="F1564" s="1"/>
      <c r="G1564" s="7" t="str">
        <f>IF(ISBLANK(employee_data36[[#This Row],[ExitDate]]),"Yes","")</f>
        <v>Yes</v>
      </c>
      <c r="H1564" t="s">
        <v>728</v>
      </c>
      <c r="I1564" t="s">
        <v>6047</v>
      </c>
      <c r="J1564" t="s">
        <v>6048</v>
      </c>
      <c r="K1564" t="s">
        <v>62</v>
      </c>
      <c r="L1564" t="s">
        <v>32</v>
      </c>
      <c r="M1564" s="6" t="str">
        <f>IF(ISBLANK(employee_data36[[#This Row],[ExitDate]]),"1","0")</f>
        <v>1</v>
      </c>
      <c r="N1564" s="6" t="str">
        <f>IF(employee_data36[[#This Row],[EmployeeStatus]]="Active", "Active", "Tidak Active")</f>
        <v>Active</v>
      </c>
      <c r="O1564" t="s">
        <v>63</v>
      </c>
      <c r="P1564" t="s">
        <v>51</v>
      </c>
      <c r="Q1564" t="s">
        <v>35</v>
      </c>
      <c r="R1564" t="s">
        <v>36</v>
      </c>
      <c r="S1564" t="s">
        <v>37</v>
      </c>
      <c r="T1564" t="s">
        <v>38</v>
      </c>
      <c r="U1564" t="s">
        <v>90</v>
      </c>
      <c r="V1564" s="1">
        <v>36691</v>
      </c>
      <c r="W1564" s="6">
        <f>DATEDIF(employee_data36[[#This Row],[DOB]],DATE(2023, 1, 1), "Y")</f>
        <v>22</v>
      </c>
      <c r="X1564" s="6" t="str">
        <f>IF(employee_data3[[#This Row],[Age]]&lt;=25, "Remaja", IF(employee_data3[[#This Row],[Age]]&lt;=55, "Dewasa", "Lansia"))</f>
        <v>Remaja</v>
      </c>
      <c r="Y1564" s="7" t="str">
        <f>CONCATENATE(employee_data36[[#This Row],[First-LastName]]," ",employee_data36[[#This Row],[DOB]])</f>
        <v>Alec-Stephens 36691</v>
      </c>
      <c r="Z1564" t="s">
        <v>40</v>
      </c>
      <c r="AA1564" t="s">
        <v>352</v>
      </c>
      <c r="AB1564" t="s">
        <v>42</v>
      </c>
      <c r="AC1564">
        <v>51952</v>
      </c>
      <c r="AD1564" t="s">
        <v>74</v>
      </c>
      <c r="AE1564" t="s">
        <v>84</v>
      </c>
      <c r="AF1564" t="s">
        <v>45</v>
      </c>
      <c r="AG1564">
        <v>3</v>
      </c>
    </row>
    <row r="1565" spans="1:33" x14ac:dyDescent="0.3">
      <c r="A1565">
        <v>1990</v>
      </c>
      <c r="B1565" t="s">
        <v>6049</v>
      </c>
      <c r="C1565" t="s">
        <v>633</v>
      </c>
      <c r="D1565" s="6" t="str">
        <f>CONCATENATE(employee_data36[[#This Row],[FirstName]], "-",employee_data36[[#This Row],[LastName]] )</f>
        <v>Adriana-Weber</v>
      </c>
      <c r="E1565" s="1">
        <v>43967</v>
      </c>
      <c r="F1565" s="1">
        <v>44699</v>
      </c>
      <c r="G1565" s="7" t="str">
        <f>IF(ISBLANK(employee_data36[[#This Row],[ExitDate]]),"Yes","")</f>
        <v/>
      </c>
      <c r="H1565" t="s">
        <v>728</v>
      </c>
      <c r="I1565" t="s">
        <v>6050</v>
      </c>
      <c r="J1565" t="s">
        <v>6051</v>
      </c>
      <c r="K1565" t="s">
        <v>89</v>
      </c>
      <c r="L1565" t="s">
        <v>32</v>
      </c>
      <c r="M1565" s="6" t="str">
        <f>IF(ISBLANK(employee_data36[[#This Row],[ExitDate]]),"1","0")</f>
        <v>0</v>
      </c>
      <c r="N1565" s="6" t="str">
        <f>IF(employee_data36[[#This Row],[EmployeeStatus]]="Active", "Active", "Tidak Active")</f>
        <v>Active</v>
      </c>
      <c r="O1565" t="s">
        <v>63</v>
      </c>
      <c r="P1565" t="s">
        <v>34</v>
      </c>
      <c r="Q1565" t="s">
        <v>35</v>
      </c>
      <c r="R1565" t="s">
        <v>126</v>
      </c>
      <c r="S1565" t="s">
        <v>6052</v>
      </c>
      <c r="T1565" t="s">
        <v>38</v>
      </c>
      <c r="U1565" t="s">
        <v>90</v>
      </c>
      <c r="V1565" s="1">
        <v>17428</v>
      </c>
      <c r="W1565" s="6">
        <f>DATEDIF(employee_data36[[#This Row],[DOB]],DATE(2023, 1, 1), "Y")</f>
        <v>75</v>
      </c>
      <c r="X1565" s="6" t="str">
        <f>IF(employee_data3[[#This Row],[Age]]&lt;=25, "Remaja", IF(employee_data3[[#This Row],[Age]]&lt;=55, "Dewasa", "Lansia"))</f>
        <v>Lansia</v>
      </c>
      <c r="Y1565" s="7" t="str">
        <f>CONCATENATE(employee_data36[[#This Row],[First-LastName]]," ",employee_data36[[#This Row],[DOB]])</f>
        <v>Adriana-Weber 17428</v>
      </c>
      <c r="Z1565" t="s">
        <v>40</v>
      </c>
      <c r="AA1565" t="s">
        <v>83</v>
      </c>
      <c r="AB1565" t="s">
        <v>42</v>
      </c>
      <c r="AC1565">
        <v>46806</v>
      </c>
      <c r="AD1565" t="s">
        <v>93</v>
      </c>
      <c r="AE1565" t="s">
        <v>104</v>
      </c>
      <c r="AF1565" t="s">
        <v>45</v>
      </c>
      <c r="AG1565">
        <v>3</v>
      </c>
    </row>
    <row r="1566" spans="1:33" x14ac:dyDescent="0.3">
      <c r="A1566">
        <v>1991</v>
      </c>
      <c r="B1566" t="s">
        <v>6053</v>
      </c>
      <c r="C1566" t="s">
        <v>1109</v>
      </c>
      <c r="D1566" s="6" t="str">
        <f>CONCATENATE(employee_data36[[#This Row],[FirstName]], "-",employee_data36[[#This Row],[LastName]] )</f>
        <v>Lola-Hensley</v>
      </c>
      <c r="E1566" s="1">
        <v>43634</v>
      </c>
      <c r="F1566" s="1">
        <v>45112</v>
      </c>
      <c r="G1566" s="7" t="str">
        <f>IF(ISBLANK(employee_data36[[#This Row],[ExitDate]]),"Yes","")</f>
        <v/>
      </c>
      <c r="H1566" t="s">
        <v>728</v>
      </c>
      <c r="I1566" t="s">
        <v>6054</v>
      </c>
      <c r="J1566" t="s">
        <v>6055</v>
      </c>
      <c r="K1566" t="s">
        <v>31</v>
      </c>
      <c r="L1566" t="s">
        <v>32</v>
      </c>
      <c r="M1566" s="6" t="str">
        <f>IF(ISBLANK(employee_data36[[#This Row],[ExitDate]]),"1","0")</f>
        <v>0</v>
      </c>
      <c r="N1566" s="6" t="str">
        <f>IF(employee_data36[[#This Row],[EmployeeStatus]]="Active", "Active", "Tidak Active")</f>
        <v>Active</v>
      </c>
      <c r="O1566" t="s">
        <v>33</v>
      </c>
      <c r="P1566" t="s">
        <v>64</v>
      </c>
      <c r="Q1566" t="s">
        <v>35</v>
      </c>
      <c r="R1566" t="s">
        <v>99</v>
      </c>
      <c r="S1566" t="s">
        <v>6056</v>
      </c>
      <c r="T1566" t="s">
        <v>38</v>
      </c>
      <c r="U1566" t="s">
        <v>81</v>
      </c>
      <c r="V1566" s="1">
        <v>17899</v>
      </c>
      <c r="W1566" s="6">
        <f>DATEDIF(employee_data36[[#This Row],[DOB]],DATE(2023, 1, 1), "Y")</f>
        <v>74</v>
      </c>
      <c r="X1566" s="6" t="str">
        <f>IF(employee_data3[[#This Row],[Age]]&lt;=25, "Remaja", IF(employee_data3[[#This Row],[Age]]&lt;=55, "Dewasa", "Lansia"))</f>
        <v>Lansia</v>
      </c>
      <c r="Y1566" s="7" t="str">
        <f>CONCATENATE(employee_data36[[#This Row],[First-LastName]]," ",employee_data36[[#This Row],[DOB]])</f>
        <v>Lola-Hensley 17899</v>
      </c>
      <c r="Z1566" t="s">
        <v>40</v>
      </c>
      <c r="AA1566" t="s">
        <v>103</v>
      </c>
      <c r="AB1566" t="s">
        <v>42</v>
      </c>
      <c r="AC1566">
        <v>67662</v>
      </c>
      <c r="AD1566" t="s">
        <v>74</v>
      </c>
      <c r="AE1566" t="s">
        <v>84</v>
      </c>
      <c r="AF1566" t="s">
        <v>45</v>
      </c>
      <c r="AG1566">
        <v>3</v>
      </c>
    </row>
    <row r="1567" spans="1:33" x14ac:dyDescent="0.3">
      <c r="A1567">
        <v>1992</v>
      </c>
      <c r="B1567" t="s">
        <v>1069</v>
      </c>
      <c r="C1567" t="s">
        <v>6057</v>
      </c>
      <c r="D1567" s="6" t="str">
        <f>CONCATENATE(employee_data36[[#This Row],[FirstName]], "-",employee_data36[[#This Row],[LastName]] )</f>
        <v>Shamar-Delgado</v>
      </c>
      <c r="E1567" s="1">
        <v>43605</v>
      </c>
      <c r="F1567" s="1">
        <v>44285</v>
      </c>
      <c r="G1567" s="7" t="str">
        <f>IF(ISBLANK(employee_data36[[#This Row],[ExitDate]]),"Yes","")</f>
        <v/>
      </c>
      <c r="H1567" t="s">
        <v>728</v>
      </c>
      <c r="I1567" t="s">
        <v>6058</v>
      </c>
      <c r="J1567" t="s">
        <v>6059</v>
      </c>
      <c r="K1567" t="s">
        <v>133</v>
      </c>
      <c r="L1567" t="s">
        <v>32</v>
      </c>
      <c r="M1567" s="6" t="str">
        <f>IF(ISBLANK(employee_data36[[#This Row],[ExitDate]]),"1","0")</f>
        <v>0</v>
      </c>
      <c r="N1567" s="6" t="str">
        <f>IF(employee_data36[[#This Row],[EmployeeStatus]]="Active", "Active", "Tidak Active")</f>
        <v>Active</v>
      </c>
      <c r="O1567" t="s">
        <v>33</v>
      </c>
      <c r="P1567" t="s">
        <v>51</v>
      </c>
      <c r="Q1567" t="s">
        <v>52</v>
      </c>
      <c r="R1567" t="s">
        <v>99</v>
      </c>
      <c r="S1567" t="s">
        <v>6060</v>
      </c>
      <c r="T1567" t="s">
        <v>38</v>
      </c>
      <c r="U1567" t="s">
        <v>81</v>
      </c>
      <c r="V1567" s="1">
        <v>18319</v>
      </c>
      <c r="W1567" s="6">
        <f>DATEDIF(employee_data36[[#This Row],[DOB]],DATE(2023, 1, 1), "Y")</f>
        <v>72</v>
      </c>
      <c r="X1567" s="6" t="str">
        <f>IF(employee_data3[[#This Row],[Age]]&lt;=25, "Remaja", IF(employee_data3[[#This Row],[Age]]&lt;=55, "Dewasa", "Lansia"))</f>
        <v>Lansia</v>
      </c>
      <c r="Y1567" s="7" t="str">
        <f>CONCATENATE(employee_data36[[#This Row],[First-LastName]]," ",employee_data36[[#This Row],[DOB]])</f>
        <v>Shamar-Delgado 18319</v>
      </c>
      <c r="Z1567" t="s">
        <v>40</v>
      </c>
      <c r="AA1567" t="s">
        <v>83</v>
      </c>
      <c r="AB1567" t="s">
        <v>42</v>
      </c>
      <c r="AC1567">
        <v>74114</v>
      </c>
      <c r="AD1567" t="s">
        <v>43</v>
      </c>
      <c r="AE1567" t="s">
        <v>104</v>
      </c>
      <c r="AF1567" t="s">
        <v>45</v>
      </c>
      <c r="AG1567">
        <v>3</v>
      </c>
    </row>
    <row r="1568" spans="1:33" x14ac:dyDescent="0.3">
      <c r="A1568">
        <v>1993</v>
      </c>
      <c r="B1568" t="s">
        <v>555</v>
      </c>
      <c r="C1568" t="s">
        <v>5799</v>
      </c>
      <c r="D1568" s="6" t="str">
        <f>CONCATENATE(employee_data36[[#This Row],[FirstName]], "-",employee_data36[[#This Row],[LastName]] )</f>
        <v>Emmanuel-Huang</v>
      </c>
      <c r="E1568" s="1">
        <v>44120</v>
      </c>
      <c r="F1568" s="1">
        <v>44239</v>
      </c>
      <c r="G1568" s="7" t="str">
        <f>IF(ISBLANK(employee_data36[[#This Row],[ExitDate]]),"Yes","")</f>
        <v/>
      </c>
      <c r="H1568" t="s">
        <v>728</v>
      </c>
      <c r="I1568" t="s">
        <v>6061</v>
      </c>
      <c r="J1568" t="s">
        <v>6062</v>
      </c>
      <c r="K1568" t="s">
        <v>50</v>
      </c>
      <c r="L1568" t="s">
        <v>32</v>
      </c>
      <c r="M1568" s="6" t="str">
        <f>IF(ISBLANK(employee_data36[[#This Row],[ExitDate]]),"1","0")</f>
        <v>0</v>
      </c>
      <c r="N1568" s="6" t="str">
        <f>IF(employee_data36[[#This Row],[EmployeeStatus]]="Active", "Active", "Tidak Active")</f>
        <v>Active</v>
      </c>
      <c r="O1568" t="s">
        <v>63</v>
      </c>
      <c r="P1568" t="s">
        <v>51</v>
      </c>
      <c r="Q1568" t="s">
        <v>63</v>
      </c>
      <c r="R1568" t="s">
        <v>175</v>
      </c>
      <c r="S1568" t="s">
        <v>6063</v>
      </c>
      <c r="T1568" t="s">
        <v>38</v>
      </c>
      <c r="U1568" t="s">
        <v>90</v>
      </c>
      <c r="V1568" s="1">
        <v>26501</v>
      </c>
      <c r="W1568" s="6">
        <f>DATEDIF(employee_data36[[#This Row],[DOB]],DATE(2023, 1, 1), "Y")</f>
        <v>50</v>
      </c>
      <c r="X1568" s="6" t="str">
        <f>IF(employee_data3[[#This Row],[Age]]&lt;=25, "Remaja", IF(employee_data3[[#This Row],[Age]]&lt;=55, "Dewasa", "Lansia"))</f>
        <v>Dewasa</v>
      </c>
      <c r="Y1568" s="7" t="str">
        <f>CONCATENATE(employee_data36[[#This Row],[First-LastName]]," ",employee_data36[[#This Row],[DOB]])</f>
        <v>Emmanuel-Huang 26501</v>
      </c>
      <c r="Z1568" t="s">
        <v>40</v>
      </c>
      <c r="AA1568" t="s">
        <v>103</v>
      </c>
      <c r="AB1568" t="s">
        <v>42</v>
      </c>
      <c r="AC1568">
        <v>54589</v>
      </c>
      <c r="AD1568" t="s">
        <v>56</v>
      </c>
      <c r="AE1568" t="s">
        <v>104</v>
      </c>
      <c r="AF1568" t="s">
        <v>45</v>
      </c>
      <c r="AG1568">
        <v>3</v>
      </c>
    </row>
    <row r="1569" spans="1:33" x14ac:dyDescent="0.3">
      <c r="A1569">
        <v>1994</v>
      </c>
      <c r="B1569" t="s">
        <v>6064</v>
      </c>
      <c r="C1569" t="s">
        <v>2778</v>
      </c>
      <c r="D1569" s="6" t="str">
        <f>CONCATENATE(employee_data36[[#This Row],[FirstName]], "-",employee_data36[[#This Row],[LastName]] )</f>
        <v>Brenna-Decker</v>
      </c>
      <c r="E1569" s="1">
        <v>44743</v>
      </c>
      <c r="F1569" s="1">
        <v>44868</v>
      </c>
      <c r="G1569" s="7" t="str">
        <f>IF(ISBLANK(employee_data36[[#This Row],[ExitDate]]),"Yes","")</f>
        <v/>
      </c>
      <c r="H1569" t="s">
        <v>728</v>
      </c>
      <c r="I1569" t="s">
        <v>6065</v>
      </c>
      <c r="J1569" t="s">
        <v>6066</v>
      </c>
      <c r="K1569" t="s">
        <v>139</v>
      </c>
      <c r="L1569" t="s">
        <v>32</v>
      </c>
      <c r="M1569" s="6" t="str">
        <f>IF(ISBLANK(employee_data36[[#This Row],[ExitDate]]),"1","0")</f>
        <v>0</v>
      </c>
      <c r="N1569" s="6" t="str">
        <f>IF(employee_data36[[#This Row],[EmployeeStatus]]="Active", "Active", "Tidak Active")</f>
        <v>Active</v>
      </c>
      <c r="O1569" t="s">
        <v>63</v>
      </c>
      <c r="P1569" t="s">
        <v>51</v>
      </c>
      <c r="Q1569" t="s">
        <v>63</v>
      </c>
      <c r="R1569" t="s">
        <v>175</v>
      </c>
      <c r="S1569" t="s">
        <v>6067</v>
      </c>
      <c r="T1569" t="s">
        <v>38</v>
      </c>
      <c r="U1569" t="s">
        <v>81</v>
      </c>
      <c r="V1569" s="1">
        <v>32506</v>
      </c>
      <c r="W1569" s="6">
        <f>DATEDIF(employee_data36[[#This Row],[DOB]],DATE(2023, 1, 1), "Y")</f>
        <v>34</v>
      </c>
      <c r="X1569" s="6" t="str">
        <f>IF(employee_data3[[#This Row],[Age]]&lt;=25, "Remaja", IF(employee_data3[[#This Row],[Age]]&lt;=55, "Dewasa", "Lansia"))</f>
        <v>Dewasa</v>
      </c>
      <c r="Y1569" s="7" t="str">
        <f>CONCATENATE(employee_data36[[#This Row],[First-LastName]]," ",employee_data36[[#This Row],[DOB]])</f>
        <v>Brenna-Decker 32506</v>
      </c>
      <c r="Z1569" t="s">
        <v>40</v>
      </c>
      <c r="AA1569" t="s">
        <v>163</v>
      </c>
      <c r="AB1569" t="s">
        <v>42</v>
      </c>
      <c r="AC1569">
        <v>43526</v>
      </c>
      <c r="AD1569" t="s">
        <v>74</v>
      </c>
      <c r="AE1569" t="s">
        <v>75</v>
      </c>
      <c r="AF1569" t="s">
        <v>45</v>
      </c>
      <c r="AG1569">
        <v>3</v>
      </c>
    </row>
    <row r="1570" spans="1:33" x14ac:dyDescent="0.3">
      <c r="A1570">
        <v>1995</v>
      </c>
      <c r="B1570" t="s">
        <v>6068</v>
      </c>
      <c r="C1570" t="s">
        <v>3094</v>
      </c>
      <c r="D1570" s="6" t="str">
        <f>CONCATENATE(employee_data36[[#This Row],[FirstName]], "-",employee_data36[[#This Row],[LastName]] )</f>
        <v>Averie-Wolfe</v>
      </c>
      <c r="E1570" s="1">
        <v>44912</v>
      </c>
      <c r="F1570" s="1"/>
      <c r="G1570" s="7" t="str">
        <f>IF(ISBLANK(employee_data36[[#This Row],[ExitDate]]),"Yes","")</f>
        <v>Yes</v>
      </c>
      <c r="H1570" t="s">
        <v>728</v>
      </c>
      <c r="I1570" t="s">
        <v>6069</v>
      </c>
      <c r="J1570" t="s">
        <v>6070</v>
      </c>
      <c r="K1570" t="s">
        <v>80</v>
      </c>
      <c r="L1570" t="s">
        <v>32</v>
      </c>
      <c r="M1570" s="6" t="str">
        <f>IF(ISBLANK(employee_data36[[#This Row],[ExitDate]]),"1","0")</f>
        <v>1</v>
      </c>
      <c r="N1570" s="6" t="str">
        <f>IF(employee_data36[[#This Row],[EmployeeStatus]]="Active", "Active", "Tidak Active")</f>
        <v>Active</v>
      </c>
      <c r="O1570" t="s">
        <v>33</v>
      </c>
      <c r="P1570" t="s">
        <v>51</v>
      </c>
      <c r="Q1570" t="s">
        <v>63</v>
      </c>
      <c r="R1570" t="s">
        <v>36</v>
      </c>
      <c r="S1570" t="s">
        <v>37</v>
      </c>
      <c r="T1570" t="s">
        <v>38</v>
      </c>
      <c r="U1570" t="s">
        <v>90</v>
      </c>
      <c r="V1570" s="1">
        <v>28708</v>
      </c>
      <c r="W1570" s="6">
        <f>DATEDIF(employee_data36[[#This Row],[DOB]],DATE(2023, 1, 1), "Y")</f>
        <v>44</v>
      </c>
      <c r="X1570" s="6" t="str">
        <f>IF(employee_data3[[#This Row],[Age]]&lt;=25, "Remaja", IF(employee_data3[[#This Row],[Age]]&lt;=55, "Dewasa", "Lansia"))</f>
        <v>Dewasa</v>
      </c>
      <c r="Y1570" s="7" t="str">
        <f>CONCATENATE(employee_data36[[#This Row],[First-LastName]]," ",employee_data36[[#This Row],[DOB]])</f>
        <v>Averie-Wolfe 28708</v>
      </c>
      <c r="Z1570" t="s">
        <v>40</v>
      </c>
      <c r="AA1570" t="s">
        <v>193</v>
      </c>
      <c r="AB1570" t="s">
        <v>42</v>
      </c>
      <c r="AC1570">
        <v>22396</v>
      </c>
      <c r="AD1570" t="s">
        <v>74</v>
      </c>
      <c r="AE1570" t="s">
        <v>84</v>
      </c>
      <c r="AF1570" t="s">
        <v>45</v>
      </c>
      <c r="AG1570">
        <v>3</v>
      </c>
    </row>
    <row r="1571" spans="1:33" x14ac:dyDescent="0.3">
      <c r="A1571">
        <v>1996</v>
      </c>
      <c r="B1571" t="s">
        <v>6071</v>
      </c>
      <c r="C1571" t="s">
        <v>2139</v>
      </c>
      <c r="D1571" s="6" t="str">
        <f>CONCATENATE(employee_data36[[#This Row],[FirstName]], "-",employee_data36[[#This Row],[LastName]] )</f>
        <v>Gaige-Marsh</v>
      </c>
      <c r="E1571" s="1">
        <v>44493</v>
      </c>
      <c r="F1571" s="1">
        <v>44521</v>
      </c>
      <c r="G1571" s="7" t="str">
        <f>IF(ISBLANK(employee_data36[[#This Row],[ExitDate]]),"Yes","")</f>
        <v/>
      </c>
      <c r="H1571" t="s">
        <v>728</v>
      </c>
      <c r="I1571" t="s">
        <v>6072</v>
      </c>
      <c r="J1571" t="s">
        <v>6073</v>
      </c>
      <c r="K1571" t="s">
        <v>168</v>
      </c>
      <c r="L1571" t="s">
        <v>32</v>
      </c>
      <c r="M1571" s="6" t="str">
        <f>IF(ISBLANK(employee_data36[[#This Row],[ExitDate]]),"1","0")</f>
        <v>0</v>
      </c>
      <c r="N1571" s="6" t="str">
        <f>IF(employee_data36[[#This Row],[EmployeeStatus]]="Active", "Active", "Tidak Active")</f>
        <v>Active</v>
      </c>
      <c r="O1571" t="s">
        <v>52</v>
      </c>
      <c r="P1571" t="s">
        <v>51</v>
      </c>
      <c r="Q1571" t="s">
        <v>35</v>
      </c>
      <c r="R1571" t="s">
        <v>126</v>
      </c>
      <c r="S1571" t="s">
        <v>6074</v>
      </c>
      <c r="T1571" t="s">
        <v>38</v>
      </c>
      <c r="U1571" t="s">
        <v>53</v>
      </c>
      <c r="V1571" s="1">
        <v>33795</v>
      </c>
      <c r="W1571" s="6">
        <f>DATEDIF(employee_data36[[#This Row],[DOB]],DATE(2023, 1, 1), "Y")</f>
        <v>30</v>
      </c>
      <c r="X1571" s="6" t="str">
        <f>IF(employee_data3[[#This Row],[Age]]&lt;=25, "Remaja", IF(employee_data3[[#This Row],[Age]]&lt;=55, "Dewasa", "Lansia"))</f>
        <v>Dewasa</v>
      </c>
      <c r="Y1571" s="7" t="str">
        <f>CONCATENATE(employee_data36[[#This Row],[First-LastName]]," ",employee_data36[[#This Row],[DOB]])</f>
        <v>Gaige-Marsh 33795</v>
      </c>
      <c r="Z1571" t="s">
        <v>40</v>
      </c>
      <c r="AA1571" t="s">
        <v>163</v>
      </c>
      <c r="AB1571" t="s">
        <v>42</v>
      </c>
      <c r="AC1571">
        <v>92216</v>
      </c>
      <c r="AD1571" t="s">
        <v>43</v>
      </c>
      <c r="AE1571" t="s">
        <v>75</v>
      </c>
      <c r="AF1571" t="s">
        <v>45</v>
      </c>
      <c r="AG1571">
        <v>3</v>
      </c>
    </row>
    <row r="1572" spans="1:33" x14ac:dyDescent="0.3">
      <c r="A1572">
        <v>1997</v>
      </c>
      <c r="B1572" t="s">
        <v>494</v>
      </c>
      <c r="C1572" t="s">
        <v>819</v>
      </c>
      <c r="D1572" s="6" t="str">
        <f>CONCATENATE(employee_data36[[#This Row],[FirstName]], "-",employee_data36[[#This Row],[LastName]] )</f>
        <v>Karli-Ross</v>
      </c>
      <c r="E1572" s="1">
        <v>43524</v>
      </c>
      <c r="F1572" s="1">
        <v>43749</v>
      </c>
      <c r="G1572" s="7" t="str">
        <f>IF(ISBLANK(employee_data36[[#This Row],[ExitDate]]),"Yes","")</f>
        <v/>
      </c>
      <c r="H1572" t="s">
        <v>728</v>
      </c>
      <c r="I1572" t="s">
        <v>6075</v>
      </c>
      <c r="J1572" t="s">
        <v>6076</v>
      </c>
      <c r="K1572" t="s">
        <v>98</v>
      </c>
      <c r="L1572" t="s">
        <v>32</v>
      </c>
      <c r="M1572" s="6" t="str">
        <f>IF(ISBLANK(employee_data36[[#This Row],[ExitDate]]),"1","0")</f>
        <v>0</v>
      </c>
      <c r="N1572" s="6" t="str">
        <f>IF(employee_data36[[#This Row],[EmployeeStatus]]="Active", "Active", "Tidak Active")</f>
        <v>Active</v>
      </c>
      <c r="O1572" t="s">
        <v>52</v>
      </c>
      <c r="P1572" t="s">
        <v>64</v>
      </c>
      <c r="Q1572" t="s">
        <v>63</v>
      </c>
      <c r="R1572" t="s">
        <v>140</v>
      </c>
      <c r="S1572" t="s">
        <v>6077</v>
      </c>
      <c r="T1572" t="s">
        <v>38</v>
      </c>
      <c r="U1572" t="s">
        <v>305</v>
      </c>
      <c r="V1572" s="1">
        <v>33033</v>
      </c>
      <c r="W1572" s="6">
        <f>DATEDIF(employee_data36[[#This Row],[DOB]],DATE(2023, 1, 1), "Y")</f>
        <v>32</v>
      </c>
      <c r="X1572" s="6" t="str">
        <f>IF(employee_data3[[#This Row],[Age]]&lt;=25, "Remaja", IF(employee_data3[[#This Row],[Age]]&lt;=55, "Dewasa", "Lansia"))</f>
        <v>Dewasa</v>
      </c>
      <c r="Y1572" s="7" t="str">
        <f>CONCATENATE(employee_data36[[#This Row],[First-LastName]]," ",employee_data36[[#This Row],[DOB]])</f>
        <v>Karli-Ross 33033</v>
      </c>
      <c r="Z1572" t="s">
        <v>40</v>
      </c>
      <c r="AA1572" t="s">
        <v>419</v>
      </c>
      <c r="AB1572" t="s">
        <v>42</v>
      </c>
      <c r="AC1572">
        <v>64180</v>
      </c>
      <c r="AD1572" t="s">
        <v>128</v>
      </c>
      <c r="AE1572" t="s">
        <v>104</v>
      </c>
      <c r="AF1572" t="s">
        <v>45</v>
      </c>
      <c r="AG1572">
        <v>3</v>
      </c>
    </row>
    <row r="1573" spans="1:33" x14ac:dyDescent="0.3">
      <c r="A1573">
        <v>1998</v>
      </c>
      <c r="B1573" t="s">
        <v>1749</v>
      </c>
      <c r="C1573" t="s">
        <v>4267</v>
      </c>
      <c r="D1573" s="6" t="str">
        <f>CONCATENATE(employee_data36[[#This Row],[FirstName]], "-",employee_data36[[#This Row],[LastName]] )</f>
        <v>Amiyah-Beasley</v>
      </c>
      <c r="E1573" s="1">
        <v>44644</v>
      </c>
      <c r="F1573" s="1"/>
      <c r="G1573" s="7" t="str">
        <f>IF(ISBLANK(employee_data36[[#This Row],[ExitDate]]),"Yes","")</f>
        <v>Yes</v>
      </c>
      <c r="H1573" t="s">
        <v>728</v>
      </c>
      <c r="I1573" t="s">
        <v>6078</v>
      </c>
      <c r="J1573" t="s">
        <v>6079</v>
      </c>
      <c r="K1573" t="s">
        <v>118</v>
      </c>
      <c r="L1573" t="s">
        <v>32</v>
      </c>
      <c r="M1573" s="6" t="str">
        <f>IF(ISBLANK(employee_data36[[#This Row],[ExitDate]]),"1","0")</f>
        <v>1</v>
      </c>
      <c r="N1573" s="6" t="str">
        <f>IF(employee_data36[[#This Row],[EmployeeStatus]]="Active", "Active", "Tidak Active")</f>
        <v>Active</v>
      </c>
      <c r="O1573" t="s">
        <v>63</v>
      </c>
      <c r="P1573" t="s">
        <v>34</v>
      </c>
      <c r="Q1573" t="s">
        <v>52</v>
      </c>
      <c r="R1573" t="s">
        <v>36</v>
      </c>
      <c r="S1573" t="s">
        <v>37</v>
      </c>
      <c r="T1573" t="s">
        <v>38</v>
      </c>
      <c r="U1573" t="s">
        <v>81</v>
      </c>
      <c r="V1573" s="1">
        <v>36212</v>
      </c>
      <c r="W1573" s="6">
        <f>DATEDIF(employee_data36[[#This Row],[DOB]],DATE(2023, 1, 1), "Y")</f>
        <v>23</v>
      </c>
      <c r="X1573" s="6" t="str">
        <f>IF(employee_data3[[#This Row],[Age]]&lt;=25, "Remaja", IF(employee_data3[[#This Row],[Age]]&lt;=55, "Dewasa", "Lansia"))</f>
        <v>Remaja</v>
      </c>
      <c r="Y1573" s="7" t="str">
        <f>CONCATENATE(employee_data36[[#This Row],[First-LastName]]," ",employee_data36[[#This Row],[DOB]])</f>
        <v>Amiyah-Beasley 36212</v>
      </c>
      <c r="Z1573" t="s">
        <v>40</v>
      </c>
      <c r="AA1573" t="s">
        <v>83</v>
      </c>
      <c r="AB1573" t="s">
        <v>42</v>
      </c>
      <c r="AC1573">
        <v>34377</v>
      </c>
      <c r="AD1573" t="s">
        <v>93</v>
      </c>
      <c r="AE1573" t="s">
        <v>44</v>
      </c>
      <c r="AF1573" t="s">
        <v>45</v>
      </c>
      <c r="AG1573">
        <v>3</v>
      </c>
    </row>
    <row r="1574" spans="1:33" x14ac:dyDescent="0.3">
      <c r="A1574">
        <v>1999</v>
      </c>
      <c r="B1574" t="s">
        <v>2897</v>
      </c>
      <c r="C1574" t="s">
        <v>6080</v>
      </c>
      <c r="D1574" s="6" t="str">
        <f>CONCATENATE(employee_data36[[#This Row],[FirstName]], "-",employee_data36[[#This Row],[LastName]] )</f>
        <v>Kayla-Gibbs</v>
      </c>
      <c r="E1574" s="1">
        <v>44486</v>
      </c>
      <c r="F1574" s="1">
        <v>44877</v>
      </c>
      <c r="G1574" s="7" t="str">
        <f>IF(ISBLANK(employee_data36[[#This Row],[ExitDate]]),"Yes","")</f>
        <v/>
      </c>
      <c r="H1574" t="s">
        <v>728</v>
      </c>
      <c r="I1574" t="s">
        <v>6081</v>
      </c>
      <c r="J1574" t="s">
        <v>6082</v>
      </c>
      <c r="K1574" t="s">
        <v>62</v>
      </c>
      <c r="L1574" t="s">
        <v>32</v>
      </c>
      <c r="M1574" s="6" t="str">
        <f>IF(ISBLANK(employee_data36[[#This Row],[ExitDate]]),"1","0")</f>
        <v>0</v>
      </c>
      <c r="N1574" s="6" t="str">
        <f>IF(employee_data36[[#This Row],[EmployeeStatus]]="Active", "Active", "Tidak Active")</f>
        <v>Active</v>
      </c>
      <c r="O1574" t="s">
        <v>33</v>
      </c>
      <c r="P1574" t="s">
        <v>51</v>
      </c>
      <c r="Q1574" t="s">
        <v>35</v>
      </c>
      <c r="R1574" t="s">
        <v>99</v>
      </c>
      <c r="S1574" t="s">
        <v>6083</v>
      </c>
      <c r="T1574" t="s">
        <v>38</v>
      </c>
      <c r="U1574" t="s">
        <v>90</v>
      </c>
      <c r="V1574" s="1">
        <v>15879</v>
      </c>
      <c r="W1574" s="6">
        <f>DATEDIF(employee_data36[[#This Row],[DOB]],DATE(2023, 1, 1), "Y")</f>
        <v>79</v>
      </c>
      <c r="X1574" s="6" t="str">
        <f>IF(employee_data3[[#This Row],[Age]]&lt;=25, "Remaja", IF(employee_data3[[#This Row],[Age]]&lt;=55, "Dewasa", "Lansia"))</f>
        <v>Lansia</v>
      </c>
      <c r="Y1574" s="7" t="str">
        <f>CONCATENATE(employee_data36[[#This Row],[First-LastName]]," ",employee_data36[[#This Row],[DOB]])</f>
        <v>Kayla-Gibbs 15879</v>
      </c>
      <c r="Z1574" t="s">
        <v>40</v>
      </c>
      <c r="AA1574" t="s">
        <v>654</v>
      </c>
      <c r="AB1574" t="s">
        <v>42</v>
      </c>
      <c r="AC1574">
        <v>65306</v>
      </c>
      <c r="AD1574" t="s">
        <v>74</v>
      </c>
      <c r="AE1574" t="s">
        <v>44</v>
      </c>
      <c r="AF1574" t="s">
        <v>45</v>
      </c>
      <c r="AG1574">
        <v>3</v>
      </c>
    </row>
    <row r="1575" spans="1:33" x14ac:dyDescent="0.3">
      <c r="A1575">
        <v>2000</v>
      </c>
      <c r="B1575" t="s">
        <v>542</v>
      </c>
      <c r="C1575" t="s">
        <v>2614</v>
      </c>
      <c r="D1575" s="6" t="str">
        <f>CONCATENATE(employee_data36[[#This Row],[FirstName]], "-",employee_data36[[#This Row],[LastName]] )</f>
        <v>Jocelyn-Jackson</v>
      </c>
      <c r="E1575" s="1">
        <v>44694</v>
      </c>
      <c r="F1575" s="1">
        <v>44816</v>
      </c>
      <c r="G1575" s="7" t="str">
        <f>IF(ISBLANK(employee_data36[[#This Row],[ExitDate]]),"Yes","")</f>
        <v/>
      </c>
      <c r="H1575" t="s">
        <v>28</v>
      </c>
      <c r="I1575" t="s">
        <v>6084</v>
      </c>
      <c r="J1575" t="s">
        <v>6085</v>
      </c>
      <c r="K1575" t="s">
        <v>168</v>
      </c>
      <c r="L1575" t="s">
        <v>32</v>
      </c>
      <c r="M1575" s="6" t="str">
        <f>IF(ISBLANK(employee_data36[[#This Row],[ExitDate]]),"1","0")</f>
        <v>0</v>
      </c>
      <c r="N1575" s="6" t="str">
        <f>IF(employee_data36[[#This Row],[EmployeeStatus]]="Active", "Active", "Tidak Active")</f>
        <v>Active</v>
      </c>
      <c r="O1575" t="s">
        <v>63</v>
      </c>
      <c r="P1575" t="s">
        <v>51</v>
      </c>
      <c r="Q1575" t="s">
        <v>52</v>
      </c>
      <c r="R1575" t="s">
        <v>99</v>
      </c>
      <c r="S1575" t="s">
        <v>6086</v>
      </c>
      <c r="T1575" t="s">
        <v>38</v>
      </c>
      <c r="U1575" t="s">
        <v>81</v>
      </c>
      <c r="V1575" s="1">
        <v>23199</v>
      </c>
      <c r="W1575" s="6">
        <f>DATEDIF(employee_data36[[#This Row],[DOB]],DATE(2023, 1, 1), "Y")</f>
        <v>59</v>
      </c>
      <c r="X1575" s="6" t="str">
        <f>IF(employee_data3[[#This Row],[Age]]&lt;=25, "Remaja", IF(employee_data3[[#This Row],[Age]]&lt;=55, "Dewasa", "Lansia"))</f>
        <v>Lansia</v>
      </c>
      <c r="Y1575" s="7" t="str">
        <f>CONCATENATE(employee_data36[[#This Row],[First-LastName]]," ",employee_data36[[#This Row],[DOB]])</f>
        <v>Jocelyn-Jackson 23199</v>
      </c>
      <c r="Z1575" t="s">
        <v>40</v>
      </c>
      <c r="AA1575" t="s">
        <v>292</v>
      </c>
      <c r="AB1575" t="s">
        <v>42</v>
      </c>
      <c r="AC1575">
        <v>29557</v>
      </c>
      <c r="AD1575" t="s">
        <v>93</v>
      </c>
      <c r="AE1575" t="s">
        <v>44</v>
      </c>
      <c r="AF1575" t="s">
        <v>45</v>
      </c>
      <c r="AG1575">
        <v>3</v>
      </c>
    </row>
    <row r="1576" spans="1:33" x14ac:dyDescent="0.3">
      <c r="A1576">
        <v>2001</v>
      </c>
      <c r="B1576" t="s">
        <v>312</v>
      </c>
      <c r="C1576" t="s">
        <v>6087</v>
      </c>
      <c r="D1576" s="6" t="str">
        <f>CONCATENATE(employee_data36[[#This Row],[FirstName]], "-",employee_data36[[#This Row],[LastName]] )</f>
        <v>Gilbert-Newman</v>
      </c>
      <c r="E1576" s="1">
        <v>43747</v>
      </c>
      <c r="F1576" s="1">
        <v>44932</v>
      </c>
      <c r="G1576" s="7" t="str">
        <f>IF(ISBLANK(employee_data36[[#This Row],[ExitDate]]),"Yes","")</f>
        <v/>
      </c>
      <c r="H1576" t="s">
        <v>28</v>
      </c>
      <c r="I1576" t="s">
        <v>4167</v>
      </c>
      <c r="J1576" t="s">
        <v>6088</v>
      </c>
      <c r="K1576" t="s">
        <v>133</v>
      </c>
      <c r="L1576" t="s">
        <v>745</v>
      </c>
      <c r="M1576" s="6" t="str">
        <f>IF(ISBLANK(employee_data36[[#This Row],[ExitDate]]),"1","0")</f>
        <v>0</v>
      </c>
      <c r="N1576" s="6" t="str">
        <f>IF(employee_data36[[#This Row],[EmployeeStatus]]="Active", "Active", "Tidak Active")</f>
        <v>Tidak Active</v>
      </c>
      <c r="O1576" t="s">
        <v>33</v>
      </c>
      <c r="P1576" t="s">
        <v>64</v>
      </c>
      <c r="Q1576" t="s">
        <v>63</v>
      </c>
      <c r="R1576" t="s">
        <v>126</v>
      </c>
      <c r="S1576" t="s">
        <v>6089</v>
      </c>
      <c r="T1576" t="s">
        <v>38</v>
      </c>
      <c r="U1576" t="s">
        <v>504</v>
      </c>
      <c r="V1576" s="1">
        <v>28354</v>
      </c>
      <c r="W1576" s="6">
        <f>DATEDIF(employee_data36[[#This Row],[DOB]],DATE(2023, 1, 1), "Y")</f>
        <v>45</v>
      </c>
      <c r="X1576" s="6" t="str">
        <f>IF(employee_data3[[#This Row],[Age]]&lt;=25, "Remaja", IF(employee_data3[[#This Row],[Age]]&lt;=55, "Dewasa", "Lansia"))</f>
        <v>Dewasa</v>
      </c>
      <c r="Y1576" s="7" t="str">
        <f>CONCATENATE(employee_data36[[#This Row],[First-LastName]]," ",employee_data36[[#This Row],[DOB]])</f>
        <v>Gilbert-Newman 28354</v>
      </c>
      <c r="Z1576" t="s">
        <v>40</v>
      </c>
      <c r="AA1576" t="s">
        <v>178</v>
      </c>
      <c r="AB1576" t="s">
        <v>42</v>
      </c>
      <c r="AC1576">
        <v>18299</v>
      </c>
      <c r="AD1576" t="s">
        <v>43</v>
      </c>
      <c r="AE1576" t="s">
        <v>44</v>
      </c>
      <c r="AF1576" t="s">
        <v>45</v>
      </c>
      <c r="AG1576">
        <v>3</v>
      </c>
    </row>
    <row r="1577" spans="1:33" x14ac:dyDescent="0.3">
      <c r="A1577">
        <v>2002</v>
      </c>
      <c r="B1577" t="s">
        <v>528</v>
      </c>
      <c r="C1577" t="s">
        <v>4239</v>
      </c>
      <c r="D1577" s="6" t="str">
        <f>CONCATENATE(employee_data36[[#This Row],[FirstName]], "-",employee_data36[[#This Row],[LastName]] )</f>
        <v>Roberto-Rosales</v>
      </c>
      <c r="E1577" s="1">
        <v>43385</v>
      </c>
      <c r="F1577" s="1">
        <v>45128</v>
      </c>
      <c r="G1577" s="7" t="str">
        <f>IF(ISBLANK(employee_data36[[#This Row],[ExitDate]]),"Yes","")</f>
        <v/>
      </c>
      <c r="H1577" t="s">
        <v>28</v>
      </c>
      <c r="I1577" t="s">
        <v>6090</v>
      </c>
      <c r="J1577" t="s">
        <v>6091</v>
      </c>
      <c r="K1577" t="s">
        <v>80</v>
      </c>
      <c r="L1577" t="s">
        <v>745</v>
      </c>
      <c r="M1577" s="6" t="str">
        <f>IF(ISBLANK(employee_data36[[#This Row],[ExitDate]]),"1","0")</f>
        <v>0</v>
      </c>
      <c r="N1577" s="6" t="str">
        <f>IF(employee_data36[[#This Row],[EmployeeStatus]]="Active", "Active", "Tidak Active")</f>
        <v>Tidak Active</v>
      </c>
      <c r="O1577" t="s">
        <v>33</v>
      </c>
      <c r="P1577" t="s">
        <v>64</v>
      </c>
      <c r="Q1577" t="s">
        <v>35</v>
      </c>
      <c r="R1577" t="s">
        <v>99</v>
      </c>
      <c r="S1577" t="s">
        <v>6092</v>
      </c>
      <c r="T1577" t="s">
        <v>38</v>
      </c>
      <c r="U1577" t="s">
        <v>81</v>
      </c>
      <c r="V1577" s="1">
        <v>33018</v>
      </c>
      <c r="W1577" s="6">
        <f>DATEDIF(employee_data36[[#This Row],[DOB]],DATE(2023, 1, 1), "Y")</f>
        <v>32</v>
      </c>
      <c r="X1577" s="6" t="str">
        <f>IF(employee_data3[[#This Row],[Age]]&lt;=25, "Remaja", IF(employee_data3[[#This Row],[Age]]&lt;=55, "Dewasa", "Lansia"))</f>
        <v>Dewasa</v>
      </c>
      <c r="Y1577" s="7" t="str">
        <f>CONCATENATE(employee_data36[[#This Row],[First-LastName]]," ",employee_data36[[#This Row],[DOB]])</f>
        <v>Roberto-Rosales 33018</v>
      </c>
      <c r="Z1577" t="s">
        <v>40</v>
      </c>
      <c r="AA1577" t="s">
        <v>83</v>
      </c>
      <c r="AB1577" t="s">
        <v>42</v>
      </c>
      <c r="AC1577">
        <v>81634</v>
      </c>
      <c r="AD1577" t="s">
        <v>43</v>
      </c>
      <c r="AE1577" t="s">
        <v>84</v>
      </c>
      <c r="AF1577" t="s">
        <v>45</v>
      </c>
      <c r="AG1577">
        <v>3</v>
      </c>
    </row>
    <row r="1578" spans="1:33" x14ac:dyDescent="0.3">
      <c r="A1578">
        <v>2003</v>
      </c>
      <c r="B1578" t="s">
        <v>1339</v>
      </c>
      <c r="C1578" t="s">
        <v>1099</v>
      </c>
      <c r="D1578" s="6" t="str">
        <f>CONCATENATE(employee_data36[[#This Row],[FirstName]], "-",employee_data36[[#This Row],[LastName]] )</f>
        <v>Justice-Rhodes</v>
      </c>
      <c r="E1578" s="1">
        <v>43934</v>
      </c>
      <c r="F1578" s="1">
        <v>44893</v>
      </c>
      <c r="G1578" s="7" t="str">
        <f>IF(ISBLANK(employee_data36[[#This Row],[ExitDate]]),"Yes","")</f>
        <v/>
      </c>
      <c r="H1578" t="s">
        <v>28</v>
      </c>
      <c r="I1578" t="s">
        <v>6093</v>
      </c>
      <c r="J1578" t="s">
        <v>6094</v>
      </c>
      <c r="K1578" t="s">
        <v>98</v>
      </c>
      <c r="L1578" t="s">
        <v>745</v>
      </c>
      <c r="M1578" s="6" t="str">
        <f>IF(ISBLANK(employee_data36[[#This Row],[ExitDate]]),"1","0")</f>
        <v>0</v>
      </c>
      <c r="N1578" s="6" t="str">
        <f>IF(employee_data36[[#This Row],[EmployeeStatus]]="Active", "Active", "Tidak Active")</f>
        <v>Tidak Active</v>
      </c>
      <c r="O1578" t="s">
        <v>33</v>
      </c>
      <c r="P1578" t="s">
        <v>64</v>
      </c>
      <c r="Q1578" t="s">
        <v>52</v>
      </c>
      <c r="R1578" t="s">
        <v>175</v>
      </c>
      <c r="S1578" t="s">
        <v>6095</v>
      </c>
      <c r="T1578" t="s">
        <v>38</v>
      </c>
      <c r="U1578" t="s">
        <v>286</v>
      </c>
      <c r="V1578" s="1">
        <v>31229</v>
      </c>
      <c r="W1578" s="6">
        <f>DATEDIF(employee_data36[[#This Row],[DOB]],DATE(2023, 1, 1), "Y")</f>
        <v>37</v>
      </c>
      <c r="X1578" s="6" t="str">
        <f>IF(employee_data3[[#This Row],[Age]]&lt;=25, "Remaja", IF(employee_data3[[#This Row],[Age]]&lt;=55, "Dewasa", "Lansia"))</f>
        <v>Dewasa</v>
      </c>
      <c r="Y1578" s="7" t="str">
        <f>CONCATENATE(employee_data36[[#This Row],[First-LastName]]," ",employee_data36[[#This Row],[DOB]])</f>
        <v>Justice-Rhodes 31229</v>
      </c>
      <c r="Z1578" t="s">
        <v>40</v>
      </c>
      <c r="AA1578" t="s">
        <v>949</v>
      </c>
      <c r="AB1578" t="s">
        <v>42</v>
      </c>
      <c r="AC1578">
        <v>48650</v>
      </c>
      <c r="AD1578" t="s">
        <v>74</v>
      </c>
      <c r="AE1578" t="s">
        <v>84</v>
      </c>
      <c r="AF1578" t="s">
        <v>45</v>
      </c>
      <c r="AG1578">
        <v>3</v>
      </c>
    </row>
    <row r="1579" spans="1:33" x14ac:dyDescent="0.3">
      <c r="A1579">
        <v>2004</v>
      </c>
      <c r="B1579" t="s">
        <v>6096</v>
      </c>
      <c r="C1579" t="s">
        <v>2086</v>
      </c>
      <c r="D1579" s="6" t="str">
        <f>CONCATENATE(employee_data36[[#This Row],[FirstName]], "-",employee_data36[[#This Row],[LastName]] )</f>
        <v>Adyson-Esparza</v>
      </c>
      <c r="E1579" s="1">
        <v>44311</v>
      </c>
      <c r="F1579" s="1"/>
      <c r="G1579" s="7" t="str">
        <f>IF(ISBLANK(employee_data36[[#This Row],[ExitDate]]),"Yes","")</f>
        <v>Yes</v>
      </c>
      <c r="H1579" t="s">
        <v>28</v>
      </c>
      <c r="I1579" t="s">
        <v>6097</v>
      </c>
      <c r="J1579" t="s">
        <v>6098</v>
      </c>
      <c r="K1579" t="s">
        <v>168</v>
      </c>
      <c r="L1579" t="s">
        <v>32</v>
      </c>
      <c r="M1579" s="6" t="str">
        <f>IF(ISBLANK(employee_data36[[#This Row],[ExitDate]]),"1","0")</f>
        <v>1</v>
      </c>
      <c r="N1579" s="6" t="str">
        <f>IF(employee_data36[[#This Row],[EmployeeStatus]]="Active", "Active", "Tidak Active")</f>
        <v>Active</v>
      </c>
      <c r="O1579" t="s">
        <v>33</v>
      </c>
      <c r="P1579" t="s">
        <v>64</v>
      </c>
      <c r="Q1579" t="s">
        <v>63</v>
      </c>
      <c r="R1579" t="s">
        <v>36</v>
      </c>
      <c r="S1579" t="s">
        <v>37</v>
      </c>
      <c r="T1579" t="s">
        <v>38</v>
      </c>
      <c r="U1579" t="s">
        <v>111</v>
      </c>
      <c r="V1579" s="1">
        <v>36986</v>
      </c>
      <c r="W1579" s="6">
        <f>DATEDIF(employee_data36[[#This Row],[DOB]],DATE(2023, 1, 1), "Y")</f>
        <v>21</v>
      </c>
      <c r="X1579" s="6" t="str">
        <f>IF(employee_data3[[#This Row],[Age]]&lt;=25, "Remaja", IF(employee_data3[[#This Row],[Age]]&lt;=55, "Dewasa", "Lansia"))</f>
        <v>Remaja</v>
      </c>
      <c r="Y1579" s="7" t="str">
        <f>CONCATENATE(employee_data36[[#This Row],[First-LastName]]," ",employee_data36[[#This Row],[DOB]])</f>
        <v>Adyson-Esparza 36986</v>
      </c>
      <c r="Z1579" t="s">
        <v>40</v>
      </c>
      <c r="AA1579" t="s">
        <v>113</v>
      </c>
      <c r="AB1579" t="s">
        <v>42</v>
      </c>
      <c r="AC1579">
        <v>72181</v>
      </c>
      <c r="AD1579" t="s">
        <v>74</v>
      </c>
      <c r="AE1579" t="s">
        <v>104</v>
      </c>
      <c r="AF1579" t="s">
        <v>45</v>
      </c>
      <c r="AG1579">
        <v>3</v>
      </c>
    </row>
    <row r="1580" spans="1:33" x14ac:dyDescent="0.3">
      <c r="A1580">
        <v>2005</v>
      </c>
      <c r="B1580" t="s">
        <v>6099</v>
      </c>
      <c r="C1580" t="s">
        <v>4212</v>
      </c>
      <c r="D1580" s="6" t="str">
        <f>CONCATENATE(employee_data36[[#This Row],[FirstName]], "-",employee_data36[[#This Row],[LastName]] )</f>
        <v>Laci-Baird</v>
      </c>
      <c r="E1580" s="1">
        <v>43455</v>
      </c>
      <c r="F1580" s="1">
        <v>44881</v>
      </c>
      <c r="G1580" s="7" t="str">
        <f>IF(ISBLANK(employee_data36[[#This Row],[ExitDate]]),"Yes","")</f>
        <v/>
      </c>
      <c r="H1580" t="s">
        <v>28</v>
      </c>
      <c r="I1580" t="s">
        <v>6100</v>
      </c>
      <c r="J1580" t="s">
        <v>6101</v>
      </c>
      <c r="K1580" t="s">
        <v>98</v>
      </c>
      <c r="L1580" t="s">
        <v>32</v>
      </c>
      <c r="M1580" s="6" t="str">
        <f>IF(ISBLANK(employee_data36[[#This Row],[ExitDate]]),"1","0")</f>
        <v>0</v>
      </c>
      <c r="N1580" s="6" t="str">
        <f>IF(employee_data36[[#This Row],[EmployeeStatus]]="Active", "Active", "Tidak Active")</f>
        <v>Active</v>
      </c>
      <c r="O1580" t="s">
        <v>52</v>
      </c>
      <c r="P1580" t="s">
        <v>64</v>
      </c>
      <c r="Q1580" t="s">
        <v>52</v>
      </c>
      <c r="R1580" t="s">
        <v>140</v>
      </c>
      <c r="S1580" t="s">
        <v>6102</v>
      </c>
      <c r="T1580" t="s">
        <v>38</v>
      </c>
      <c r="U1580" t="s">
        <v>148</v>
      </c>
      <c r="V1580" s="1">
        <v>17235</v>
      </c>
      <c r="W1580" s="6">
        <f>DATEDIF(employee_data36[[#This Row],[DOB]],DATE(2023, 1, 1), "Y")</f>
        <v>75</v>
      </c>
      <c r="X1580" s="6" t="str">
        <f>IF(employee_data3[[#This Row],[Age]]&lt;=25, "Remaja", IF(employee_data3[[#This Row],[Age]]&lt;=55, "Dewasa", "Lansia"))</f>
        <v>Lansia</v>
      </c>
      <c r="Y1580" s="7" t="str">
        <f>CONCATENATE(employee_data36[[#This Row],[First-LastName]]," ",employee_data36[[#This Row],[DOB]])</f>
        <v>Laci-Baird 17235</v>
      </c>
      <c r="Z1580" t="s">
        <v>40</v>
      </c>
      <c r="AA1580" t="s">
        <v>83</v>
      </c>
      <c r="AB1580" t="s">
        <v>42</v>
      </c>
      <c r="AC1580">
        <v>53844</v>
      </c>
      <c r="AD1580" t="s">
        <v>128</v>
      </c>
      <c r="AE1580" t="s">
        <v>44</v>
      </c>
      <c r="AF1580" t="s">
        <v>45</v>
      </c>
      <c r="AG1580">
        <v>3</v>
      </c>
    </row>
    <row r="1581" spans="1:33" x14ac:dyDescent="0.3">
      <c r="A1581">
        <v>2006</v>
      </c>
      <c r="B1581" t="s">
        <v>5289</v>
      </c>
      <c r="C1581" t="s">
        <v>5005</v>
      </c>
      <c r="D1581" s="6" t="str">
        <f>CONCATENATE(employee_data36[[#This Row],[FirstName]], "-",employee_data36[[#This Row],[LastName]] )</f>
        <v>Samson-Meza</v>
      </c>
      <c r="E1581" s="1">
        <v>44458</v>
      </c>
      <c r="F1581" s="1"/>
      <c r="G1581" s="7" t="str">
        <f>IF(ISBLANK(employee_data36[[#This Row],[ExitDate]]),"Yes","")</f>
        <v>Yes</v>
      </c>
      <c r="H1581" t="s">
        <v>28</v>
      </c>
      <c r="I1581" t="s">
        <v>6103</v>
      </c>
      <c r="J1581" t="s">
        <v>6104</v>
      </c>
      <c r="K1581" t="s">
        <v>118</v>
      </c>
      <c r="L1581" t="s">
        <v>32</v>
      </c>
      <c r="M1581" s="6" t="str">
        <f>IF(ISBLANK(employee_data36[[#This Row],[ExitDate]]),"1","0")</f>
        <v>1</v>
      </c>
      <c r="N1581" s="6" t="str">
        <f>IF(employee_data36[[#This Row],[EmployeeStatus]]="Active", "Active", "Tidak Active")</f>
        <v>Active</v>
      </c>
      <c r="O1581" t="s">
        <v>33</v>
      </c>
      <c r="P1581" t="s">
        <v>34</v>
      </c>
      <c r="Q1581" t="s">
        <v>35</v>
      </c>
      <c r="R1581" t="s">
        <v>36</v>
      </c>
      <c r="S1581" t="s">
        <v>37</v>
      </c>
      <c r="T1581" t="s">
        <v>38</v>
      </c>
      <c r="U1581" t="s">
        <v>119</v>
      </c>
      <c r="V1581" s="1">
        <v>26960</v>
      </c>
      <c r="W1581" s="6">
        <f>DATEDIF(employee_data36[[#This Row],[DOB]],DATE(2023, 1, 1), "Y")</f>
        <v>49</v>
      </c>
      <c r="X1581" s="6" t="str">
        <f>IF(employee_data3[[#This Row],[Age]]&lt;=25, "Remaja", IF(employee_data3[[#This Row],[Age]]&lt;=55, "Dewasa", "Lansia"))</f>
        <v>Dewasa</v>
      </c>
      <c r="Y1581" s="7" t="str">
        <f>CONCATENATE(employee_data36[[#This Row],[First-LastName]]," ",employee_data36[[#This Row],[DOB]])</f>
        <v>Samson-Meza 26960</v>
      </c>
      <c r="Z1581" t="s">
        <v>40</v>
      </c>
      <c r="AA1581" t="s">
        <v>6105</v>
      </c>
      <c r="AB1581" t="s">
        <v>55</v>
      </c>
      <c r="AC1581">
        <v>72825</v>
      </c>
      <c r="AD1581" t="s">
        <v>74</v>
      </c>
      <c r="AE1581" t="s">
        <v>84</v>
      </c>
      <c r="AF1581" t="s">
        <v>45</v>
      </c>
      <c r="AG1581">
        <v>3</v>
      </c>
    </row>
    <row r="1582" spans="1:33" x14ac:dyDescent="0.3">
      <c r="A1582">
        <v>2007</v>
      </c>
      <c r="B1582" t="s">
        <v>6106</v>
      </c>
      <c r="C1582" t="s">
        <v>6107</v>
      </c>
      <c r="D1582" s="6" t="str">
        <f>CONCATENATE(employee_data36[[#This Row],[FirstName]], "-",employee_data36[[#This Row],[LastName]] )</f>
        <v>Deacon-Bass</v>
      </c>
      <c r="E1582" s="1">
        <v>44180</v>
      </c>
      <c r="F1582" s="1"/>
      <c r="G1582" s="7" t="str">
        <f>IF(ISBLANK(employee_data36[[#This Row],[ExitDate]]),"Yes","")</f>
        <v>Yes</v>
      </c>
      <c r="H1582" t="s">
        <v>28</v>
      </c>
      <c r="I1582" t="s">
        <v>6108</v>
      </c>
      <c r="J1582" t="s">
        <v>6109</v>
      </c>
      <c r="K1582" t="s">
        <v>62</v>
      </c>
      <c r="L1582" t="s">
        <v>32</v>
      </c>
      <c r="M1582" s="6" t="str">
        <f>IF(ISBLANK(employee_data36[[#This Row],[ExitDate]]),"1","0")</f>
        <v>1</v>
      </c>
      <c r="N1582" s="6" t="str">
        <f>IF(employee_data36[[#This Row],[EmployeeStatus]]="Active", "Active", "Tidak Active")</f>
        <v>Active</v>
      </c>
      <c r="O1582" t="s">
        <v>63</v>
      </c>
      <c r="P1582" t="s">
        <v>34</v>
      </c>
      <c r="Q1582" t="s">
        <v>35</v>
      </c>
      <c r="R1582" t="s">
        <v>36</v>
      </c>
      <c r="S1582" t="s">
        <v>37</v>
      </c>
      <c r="T1582" t="s">
        <v>38</v>
      </c>
      <c r="U1582" t="s">
        <v>148</v>
      </c>
      <c r="V1582" s="1">
        <v>28980</v>
      </c>
      <c r="W1582" s="6">
        <f>DATEDIF(employee_data36[[#This Row],[DOB]],DATE(2023, 1, 1), "Y")</f>
        <v>43</v>
      </c>
      <c r="X1582" s="6" t="str">
        <f>IF(employee_data3[[#This Row],[Age]]&lt;=25, "Remaja", IF(employee_data3[[#This Row],[Age]]&lt;=55, "Dewasa", "Lansia"))</f>
        <v>Dewasa</v>
      </c>
      <c r="Y1582" s="7" t="str">
        <f>CONCATENATE(employee_data36[[#This Row],[First-LastName]]," ",employee_data36[[#This Row],[DOB]])</f>
        <v>Deacon-Bass 28980</v>
      </c>
      <c r="Z1582" t="s">
        <v>40</v>
      </c>
      <c r="AA1582" t="s">
        <v>150</v>
      </c>
      <c r="AB1582" t="s">
        <v>42</v>
      </c>
      <c r="AC1582">
        <v>10308</v>
      </c>
      <c r="AD1582" t="s">
        <v>93</v>
      </c>
      <c r="AE1582" t="s">
        <v>44</v>
      </c>
      <c r="AF1582" t="s">
        <v>45</v>
      </c>
      <c r="AG1582">
        <v>3</v>
      </c>
    </row>
    <row r="1583" spans="1:33" x14ac:dyDescent="0.3">
      <c r="A1583">
        <v>2008</v>
      </c>
      <c r="B1583" t="s">
        <v>6110</v>
      </c>
      <c r="C1583" t="s">
        <v>4036</v>
      </c>
      <c r="D1583" s="6" t="str">
        <f>CONCATENATE(employee_data36[[#This Row],[FirstName]], "-",employee_data36[[#This Row],[LastName]] )</f>
        <v>Kaila-Johnston</v>
      </c>
      <c r="E1583" s="1">
        <v>43661</v>
      </c>
      <c r="F1583" s="1">
        <v>43843</v>
      </c>
      <c r="G1583" s="7" t="str">
        <f>IF(ISBLANK(employee_data36[[#This Row],[ExitDate]]),"Yes","")</f>
        <v/>
      </c>
      <c r="H1583" t="s">
        <v>28</v>
      </c>
      <c r="I1583" t="s">
        <v>6111</v>
      </c>
      <c r="J1583" t="s">
        <v>6112</v>
      </c>
      <c r="K1583" t="s">
        <v>89</v>
      </c>
      <c r="L1583" t="s">
        <v>32</v>
      </c>
      <c r="M1583" s="6" t="str">
        <f>IF(ISBLANK(employee_data36[[#This Row],[ExitDate]]),"1","0")</f>
        <v>0</v>
      </c>
      <c r="N1583" s="6" t="str">
        <f>IF(employee_data36[[#This Row],[EmployeeStatus]]="Active", "Active", "Tidak Active")</f>
        <v>Active</v>
      </c>
      <c r="O1583" t="s">
        <v>52</v>
      </c>
      <c r="P1583" t="s">
        <v>51</v>
      </c>
      <c r="Q1583" t="s">
        <v>35</v>
      </c>
      <c r="R1583" t="s">
        <v>175</v>
      </c>
      <c r="S1583" t="s">
        <v>6113</v>
      </c>
      <c r="T1583" t="s">
        <v>38</v>
      </c>
      <c r="U1583" t="s">
        <v>90</v>
      </c>
      <c r="V1583" s="1">
        <v>15222</v>
      </c>
      <c r="W1583" s="6">
        <f>DATEDIF(employee_data36[[#This Row],[DOB]],DATE(2023, 1, 1), "Y")</f>
        <v>81</v>
      </c>
      <c r="X1583" s="6" t="str">
        <f>IF(employee_data3[[#This Row],[Age]]&lt;=25, "Remaja", IF(employee_data3[[#This Row],[Age]]&lt;=55, "Dewasa", "Lansia"))</f>
        <v>Lansia</v>
      </c>
      <c r="Y1583" s="7" t="str">
        <f>CONCATENATE(employee_data36[[#This Row],[First-LastName]]," ",employee_data36[[#This Row],[DOB]])</f>
        <v>Kaila-Johnston 15222</v>
      </c>
      <c r="Z1583" t="s">
        <v>40</v>
      </c>
      <c r="AA1583" t="s">
        <v>163</v>
      </c>
      <c r="AB1583" t="s">
        <v>42</v>
      </c>
      <c r="AC1583">
        <v>67443</v>
      </c>
      <c r="AD1583" t="s">
        <v>128</v>
      </c>
      <c r="AE1583" t="s">
        <v>44</v>
      </c>
      <c r="AF1583" t="s">
        <v>45</v>
      </c>
      <c r="AG1583">
        <v>3</v>
      </c>
    </row>
    <row r="1584" spans="1:33" x14ac:dyDescent="0.3">
      <c r="A1584">
        <v>2009</v>
      </c>
      <c r="B1584" t="s">
        <v>6114</v>
      </c>
      <c r="C1584" t="s">
        <v>2802</v>
      </c>
      <c r="D1584" s="6" t="str">
        <f>CONCATENATE(employee_data36[[#This Row],[FirstName]], "-",employee_data36[[#This Row],[LastName]] )</f>
        <v>Cayden-Maynard</v>
      </c>
      <c r="E1584" s="1">
        <v>44517</v>
      </c>
      <c r="F1584" s="1"/>
      <c r="G1584" s="7" t="str">
        <f>IF(ISBLANK(employee_data36[[#This Row],[ExitDate]]),"Yes","")</f>
        <v>Yes</v>
      </c>
      <c r="H1584" t="s">
        <v>28</v>
      </c>
      <c r="I1584" t="s">
        <v>6115</v>
      </c>
      <c r="J1584" t="s">
        <v>6116</v>
      </c>
      <c r="K1584" t="s">
        <v>31</v>
      </c>
      <c r="L1584" t="s">
        <v>32</v>
      </c>
      <c r="M1584" s="6" t="str">
        <f>IF(ISBLANK(employee_data36[[#This Row],[ExitDate]]),"1","0")</f>
        <v>1</v>
      </c>
      <c r="N1584" s="6" t="str">
        <f>IF(employee_data36[[#This Row],[EmployeeStatus]]="Active", "Active", "Tidak Active")</f>
        <v>Active</v>
      </c>
      <c r="O1584" t="s">
        <v>33</v>
      </c>
      <c r="P1584" t="s">
        <v>34</v>
      </c>
      <c r="Q1584" t="s">
        <v>35</v>
      </c>
      <c r="R1584" t="s">
        <v>36</v>
      </c>
      <c r="S1584" t="s">
        <v>37</v>
      </c>
      <c r="T1584" t="s">
        <v>38</v>
      </c>
      <c r="U1584" t="s">
        <v>177</v>
      </c>
      <c r="V1584" s="1">
        <v>35704</v>
      </c>
      <c r="W1584" s="6">
        <f>DATEDIF(employee_data36[[#This Row],[DOB]],DATE(2023, 1, 1), "Y")</f>
        <v>25</v>
      </c>
      <c r="X1584" s="6" t="str">
        <f>IF(employee_data3[[#This Row],[Age]]&lt;=25, "Remaja", IF(employee_data3[[#This Row],[Age]]&lt;=55, "Dewasa", "Lansia"))</f>
        <v>Remaja</v>
      </c>
      <c r="Y1584" s="7" t="str">
        <f>CONCATENATE(employee_data36[[#This Row],[First-LastName]]," ",employee_data36[[#This Row],[DOB]])</f>
        <v>Cayden-Maynard 35704</v>
      </c>
      <c r="Z1584" t="s">
        <v>40</v>
      </c>
      <c r="AA1584" t="s">
        <v>113</v>
      </c>
      <c r="AB1584" t="s">
        <v>42</v>
      </c>
      <c r="AC1584">
        <v>9141</v>
      </c>
      <c r="AD1584" t="s">
        <v>43</v>
      </c>
      <c r="AE1584" t="s">
        <v>44</v>
      </c>
      <c r="AF1584" t="s">
        <v>45</v>
      </c>
      <c r="AG1584">
        <v>3</v>
      </c>
    </row>
    <row r="1585" spans="1:33" x14ac:dyDescent="0.3">
      <c r="A1585">
        <v>2010</v>
      </c>
      <c r="B1585" t="s">
        <v>6117</v>
      </c>
      <c r="C1585" t="s">
        <v>3854</v>
      </c>
      <c r="D1585" s="6" t="str">
        <f>CONCATENATE(employee_data36[[#This Row],[FirstName]], "-",employee_data36[[#This Row],[LastName]] )</f>
        <v>Araceli-Mcguire</v>
      </c>
      <c r="E1585" s="1">
        <v>44961</v>
      </c>
      <c r="F1585" s="1">
        <v>45101</v>
      </c>
      <c r="G1585" s="7" t="str">
        <f>IF(ISBLANK(employee_data36[[#This Row],[ExitDate]]),"Yes","")</f>
        <v/>
      </c>
      <c r="H1585" t="s">
        <v>28</v>
      </c>
      <c r="I1585" t="s">
        <v>6118</v>
      </c>
      <c r="J1585" t="s">
        <v>6119</v>
      </c>
      <c r="K1585" t="s">
        <v>133</v>
      </c>
      <c r="L1585" t="s">
        <v>32</v>
      </c>
      <c r="M1585" s="6" t="str">
        <f>IF(ISBLANK(employee_data36[[#This Row],[ExitDate]]),"1","0")</f>
        <v>0</v>
      </c>
      <c r="N1585" s="6" t="str">
        <f>IF(employee_data36[[#This Row],[EmployeeStatus]]="Active", "Active", "Tidak Active")</f>
        <v>Active</v>
      </c>
      <c r="O1585" t="s">
        <v>52</v>
      </c>
      <c r="P1585" t="s">
        <v>64</v>
      </c>
      <c r="Q1585" t="s">
        <v>52</v>
      </c>
      <c r="R1585" t="s">
        <v>126</v>
      </c>
      <c r="S1585" t="s">
        <v>6120</v>
      </c>
      <c r="T1585" t="s">
        <v>38</v>
      </c>
      <c r="U1585" t="s">
        <v>332</v>
      </c>
      <c r="V1585" s="1">
        <v>17964</v>
      </c>
      <c r="W1585" s="6">
        <f>DATEDIF(employee_data36[[#This Row],[DOB]],DATE(2023, 1, 1), "Y")</f>
        <v>73</v>
      </c>
      <c r="X1585" s="6" t="str">
        <f>IF(employee_data3[[#This Row],[Age]]&lt;=25, "Remaja", IF(employee_data3[[#This Row],[Age]]&lt;=55, "Dewasa", "Lansia"))</f>
        <v>Lansia</v>
      </c>
      <c r="Y1585" s="7" t="str">
        <f>CONCATENATE(employee_data36[[#This Row],[First-LastName]]," ",employee_data36[[#This Row],[DOB]])</f>
        <v>Araceli-Mcguire 17964</v>
      </c>
      <c r="Z1585" t="s">
        <v>40</v>
      </c>
      <c r="AA1585" t="s">
        <v>83</v>
      </c>
      <c r="AB1585" t="s">
        <v>42</v>
      </c>
      <c r="AC1585">
        <v>71663</v>
      </c>
      <c r="AD1585" t="s">
        <v>56</v>
      </c>
      <c r="AE1585" t="s">
        <v>84</v>
      </c>
      <c r="AF1585" t="s">
        <v>45</v>
      </c>
      <c r="AG1585">
        <v>3</v>
      </c>
    </row>
    <row r="1586" spans="1:33" x14ac:dyDescent="0.3">
      <c r="A1586">
        <v>2011</v>
      </c>
      <c r="B1586" t="s">
        <v>6121</v>
      </c>
      <c r="C1586" t="s">
        <v>6122</v>
      </c>
      <c r="D1586" s="6" t="str">
        <f>CONCATENATE(employee_data36[[#This Row],[FirstName]], "-",employee_data36[[#This Row],[LastName]] )</f>
        <v>Naomi-Hardin</v>
      </c>
      <c r="E1586" s="1">
        <v>44745</v>
      </c>
      <c r="F1586" s="1">
        <v>44754</v>
      </c>
      <c r="G1586" s="7" t="str">
        <f>IF(ISBLANK(employee_data36[[#This Row],[ExitDate]]),"Yes","")</f>
        <v/>
      </c>
      <c r="H1586" t="s">
        <v>28</v>
      </c>
      <c r="I1586" t="s">
        <v>6123</v>
      </c>
      <c r="J1586" t="s">
        <v>6124</v>
      </c>
      <c r="K1586" t="s">
        <v>50</v>
      </c>
      <c r="L1586" t="s">
        <v>32</v>
      </c>
      <c r="M1586" s="6" t="str">
        <f>IF(ISBLANK(employee_data36[[#This Row],[ExitDate]]),"1","0")</f>
        <v>0</v>
      </c>
      <c r="N1586" s="6" t="str">
        <f>IF(employee_data36[[#This Row],[EmployeeStatus]]="Active", "Active", "Tidak Active")</f>
        <v>Active</v>
      </c>
      <c r="O1586" t="s">
        <v>33</v>
      </c>
      <c r="P1586" t="s">
        <v>64</v>
      </c>
      <c r="Q1586" t="s">
        <v>35</v>
      </c>
      <c r="R1586" t="s">
        <v>140</v>
      </c>
      <c r="S1586" t="s">
        <v>6125</v>
      </c>
      <c r="T1586" t="s">
        <v>38</v>
      </c>
      <c r="U1586" t="s">
        <v>39</v>
      </c>
      <c r="V1586" s="1">
        <v>34552</v>
      </c>
      <c r="W1586" s="6">
        <f>DATEDIF(employee_data36[[#This Row],[DOB]],DATE(2023, 1, 1), "Y")</f>
        <v>28</v>
      </c>
      <c r="X1586" s="6" t="str">
        <f>IF(employee_data3[[#This Row],[Age]]&lt;=25, "Remaja", IF(employee_data3[[#This Row],[Age]]&lt;=55, "Dewasa", "Lansia"))</f>
        <v>Dewasa</v>
      </c>
      <c r="Y1586" s="7" t="str">
        <f>CONCATENATE(employee_data36[[#This Row],[First-LastName]]," ",employee_data36[[#This Row],[DOB]])</f>
        <v>Naomi-Hardin 34552</v>
      </c>
      <c r="Z1586" t="s">
        <v>40</v>
      </c>
      <c r="AA1586" t="s">
        <v>73</v>
      </c>
      <c r="AB1586" t="s">
        <v>42</v>
      </c>
      <c r="AC1586">
        <v>91439</v>
      </c>
      <c r="AD1586" t="s">
        <v>128</v>
      </c>
      <c r="AE1586" t="s">
        <v>84</v>
      </c>
      <c r="AF1586" t="s">
        <v>45</v>
      </c>
      <c r="AG1586">
        <v>3</v>
      </c>
    </row>
    <row r="1587" spans="1:33" x14ac:dyDescent="0.3">
      <c r="A1587">
        <v>2012</v>
      </c>
      <c r="B1587" t="s">
        <v>5475</v>
      </c>
      <c r="C1587" t="s">
        <v>4467</v>
      </c>
      <c r="D1587" s="6" t="str">
        <f>CONCATENATE(employee_data36[[#This Row],[FirstName]], "-",employee_data36[[#This Row],[LastName]] )</f>
        <v>Darnell-Eaton</v>
      </c>
      <c r="E1587" s="1">
        <v>43854</v>
      </c>
      <c r="F1587" s="1">
        <v>44818</v>
      </c>
      <c r="G1587" s="7" t="str">
        <f>IF(ISBLANK(employee_data36[[#This Row],[ExitDate]]),"Yes","")</f>
        <v/>
      </c>
      <c r="H1587" t="s">
        <v>28</v>
      </c>
      <c r="I1587" t="s">
        <v>6126</v>
      </c>
      <c r="J1587" t="s">
        <v>6127</v>
      </c>
      <c r="K1587" t="s">
        <v>139</v>
      </c>
      <c r="L1587" t="s">
        <v>32</v>
      </c>
      <c r="M1587" s="6" t="str">
        <f>IF(ISBLANK(employee_data36[[#This Row],[ExitDate]]),"1","0")</f>
        <v>0</v>
      </c>
      <c r="N1587" s="6" t="str">
        <f>IF(employee_data36[[#This Row],[EmployeeStatus]]="Active", "Active", "Tidak Active")</f>
        <v>Active</v>
      </c>
      <c r="O1587" t="s">
        <v>33</v>
      </c>
      <c r="P1587" t="s">
        <v>64</v>
      </c>
      <c r="Q1587" t="s">
        <v>63</v>
      </c>
      <c r="R1587" t="s">
        <v>175</v>
      </c>
      <c r="S1587" t="s">
        <v>6128</v>
      </c>
      <c r="T1587" t="s">
        <v>38</v>
      </c>
      <c r="U1587" t="s">
        <v>66</v>
      </c>
      <c r="V1587" s="1">
        <v>30839</v>
      </c>
      <c r="W1587" s="6">
        <f>DATEDIF(employee_data36[[#This Row],[DOB]],DATE(2023, 1, 1), "Y")</f>
        <v>38</v>
      </c>
      <c r="X1587" s="6" t="str">
        <f>IF(employee_data3[[#This Row],[Age]]&lt;=25, "Remaja", IF(employee_data3[[#This Row],[Age]]&lt;=55, "Dewasa", "Lansia"))</f>
        <v>Dewasa</v>
      </c>
      <c r="Y1587" s="7" t="str">
        <f>CONCATENATE(employee_data36[[#This Row],[First-LastName]]," ",employee_data36[[#This Row],[DOB]])</f>
        <v>Darnell-Eaton 30839</v>
      </c>
      <c r="Z1587" t="s">
        <v>40</v>
      </c>
      <c r="AA1587" t="s">
        <v>708</v>
      </c>
      <c r="AB1587" t="s">
        <v>42</v>
      </c>
      <c r="AC1587">
        <v>44651</v>
      </c>
      <c r="AD1587" t="s">
        <v>43</v>
      </c>
      <c r="AE1587" t="s">
        <v>75</v>
      </c>
      <c r="AF1587" t="s">
        <v>45</v>
      </c>
      <c r="AG1587">
        <v>3</v>
      </c>
    </row>
    <row r="1588" spans="1:33" x14ac:dyDescent="0.3">
      <c r="A1588">
        <v>2013</v>
      </c>
      <c r="B1588" t="s">
        <v>583</v>
      </c>
      <c r="C1588" t="s">
        <v>5476</v>
      </c>
      <c r="D1588" s="6" t="str">
        <f>CONCATENATE(employee_data36[[#This Row],[FirstName]], "-",employee_data36[[#This Row],[LastName]] )</f>
        <v>Zariah-Ritter</v>
      </c>
      <c r="E1588" s="1">
        <v>43653</v>
      </c>
      <c r="F1588" s="1">
        <v>44282</v>
      </c>
      <c r="G1588" s="7" t="str">
        <f>IF(ISBLANK(employee_data36[[#This Row],[ExitDate]]),"Yes","")</f>
        <v/>
      </c>
      <c r="H1588" t="s">
        <v>28</v>
      </c>
      <c r="I1588" t="s">
        <v>6129</v>
      </c>
      <c r="J1588" t="s">
        <v>6130</v>
      </c>
      <c r="K1588" t="s">
        <v>80</v>
      </c>
      <c r="L1588" t="s">
        <v>32</v>
      </c>
      <c r="M1588" s="6" t="str">
        <f>IF(ISBLANK(employee_data36[[#This Row],[ExitDate]]),"1","0")</f>
        <v>0</v>
      </c>
      <c r="N1588" s="6" t="str">
        <f>IF(employee_data36[[#This Row],[EmployeeStatus]]="Active", "Active", "Tidak Active")</f>
        <v>Active</v>
      </c>
      <c r="O1588" t="s">
        <v>33</v>
      </c>
      <c r="P1588" t="s">
        <v>51</v>
      </c>
      <c r="Q1588" t="s">
        <v>35</v>
      </c>
      <c r="R1588" t="s">
        <v>175</v>
      </c>
      <c r="S1588" t="s">
        <v>6131</v>
      </c>
      <c r="T1588" t="s">
        <v>38</v>
      </c>
      <c r="U1588" t="s">
        <v>81</v>
      </c>
      <c r="V1588" s="1">
        <v>19092</v>
      </c>
      <c r="W1588" s="6">
        <f>DATEDIF(employee_data36[[#This Row],[DOB]],DATE(2023, 1, 1), "Y")</f>
        <v>70</v>
      </c>
      <c r="X1588" s="6" t="str">
        <f>IF(employee_data3[[#This Row],[Age]]&lt;=25, "Remaja", IF(employee_data3[[#This Row],[Age]]&lt;=55, "Dewasa", "Lansia"))</f>
        <v>Lansia</v>
      </c>
      <c r="Y1588" s="7" t="str">
        <f>CONCATENATE(employee_data36[[#This Row],[First-LastName]]," ",employee_data36[[#This Row],[DOB]])</f>
        <v>Zariah-Ritter 19092</v>
      </c>
      <c r="Z1588" t="s">
        <v>40</v>
      </c>
      <c r="AA1588" t="s">
        <v>226</v>
      </c>
      <c r="AB1588" t="s">
        <v>42</v>
      </c>
      <c r="AC1588">
        <v>61363</v>
      </c>
      <c r="AD1588" t="s">
        <v>93</v>
      </c>
      <c r="AE1588" t="s">
        <v>44</v>
      </c>
      <c r="AF1588" t="s">
        <v>45</v>
      </c>
      <c r="AG1588">
        <v>3</v>
      </c>
    </row>
    <row r="1589" spans="1:33" x14ac:dyDescent="0.3">
      <c r="A1589">
        <v>2014</v>
      </c>
      <c r="B1589" t="s">
        <v>6132</v>
      </c>
      <c r="C1589" t="s">
        <v>6133</v>
      </c>
      <c r="D1589" s="6" t="str">
        <f>CONCATENATE(employee_data36[[#This Row],[FirstName]], "-",employee_data36[[#This Row],[LastName]] )</f>
        <v>Malaki-Richards</v>
      </c>
      <c r="E1589" s="1">
        <v>44633</v>
      </c>
      <c r="F1589" s="1"/>
      <c r="G1589" s="7" t="str">
        <f>IF(ISBLANK(employee_data36[[#This Row],[ExitDate]]),"Yes","")</f>
        <v>Yes</v>
      </c>
      <c r="H1589" t="s">
        <v>728</v>
      </c>
      <c r="I1589" t="s">
        <v>6134</v>
      </c>
      <c r="J1589" t="s">
        <v>6135</v>
      </c>
      <c r="K1589" t="s">
        <v>50</v>
      </c>
      <c r="L1589" t="s">
        <v>32</v>
      </c>
      <c r="M1589" s="6" t="str">
        <f>IF(ISBLANK(employee_data36[[#This Row],[ExitDate]]),"1","0")</f>
        <v>1</v>
      </c>
      <c r="N1589" s="6" t="str">
        <f>IF(employee_data36[[#This Row],[EmployeeStatus]]="Active", "Active", "Tidak Active")</f>
        <v>Active</v>
      </c>
      <c r="O1589" t="s">
        <v>52</v>
      </c>
      <c r="P1589" t="s">
        <v>64</v>
      </c>
      <c r="Q1589" t="s">
        <v>35</v>
      </c>
      <c r="R1589" t="s">
        <v>36</v>
      </c>
      <c r="S1589" t="s">
        <v>37</v>
      </c>
      <c r="T1589" t="s">
        <v>38</v>
      </c>
      <c r="U1589" t="s">
        <v>148</v>
      </c>
      <c r="V1589" s="1">
        <v>30997</v>
      </c>
      <c r="W1589" s="6">
        <f>DATEDIF(employee_data36[[#This Row],[DOB]],DATE(2023, 1, 1), "Y")</f>
        <v>38</v>
      </c>
      <c r="X1589" s="6" t="str">
        <f>IF(employee_data3[[#This Row],[Age]]&lt;=25, "Remaja", IF(employee_data3[[#This Row],[Age]]&lt;=55, "Dewasa", "Lansia"))</f>
        <v>Dewasa</v>
      </c>
      <c r="Y1589" s="7" t="str">
        <f>CONCATENATE(employee_data36[[#This Row],[First-LastName]]," ",employee_data36[[#This Row],[DOB]])</f>
        <v>Malaki-Richards 30997</v>
      </c>
      <c r="Z1589" t="s">
        <v>40</v>
      </c>
      <c r="AA1589" t="s">
        <v>103</v>
      </c>
      <c r="AB1589" t="s">
        <v>42</v>
      </c>
      <c r="AC1589">
        <v>6175</v>
      </c>
      <c r="AD1589" t="s">
        <v>128</v>
      </c>
      <c r="AE1589" t="s">
        <v>104</v>
      </c>
      <c r="AF1589" t="s">
        <v>45</v>
      </c>
      <c r="AG1589">
        <v>3</v>
      </c>
    </row>
    <row r="1590" spans="1:33" x14ac:dyDescent="0.3">
      <c r="A1590">
        <v>2015</v>
      </c>
      <c r="B1590" t="s">
        <v>6136</v>
      </c>
      <c r="C1590" t="s">
        <v>3776</v>
      </c>
      <c r="D1590" s="6" t="str">
        <f>CONCATENATE(employee_data36[[#This Row],[FirstName]], "-",employee_data36[[#This Row],[LastName]] )</f>
        <v>Markus-Robles</v>
      </c>
      <c r="E1590" s="1">
        <v>45079</v>
      </c>
      <c r="F1590" s="1"/>
      <c r="G1590" s="7" t="str">
        <f>IF(ISBLANK(employee_data36[[#This Row],[ExitDate]]),"Yes","")</f>
        <v>Yes</v>
      </c>
      <c r="H1590" t="s">
        <v>728</v>
      </c>
      <c r="I1590" t="s">
        <v>6137</v>
      </c>
      <c r="J1590" t="s">
        <v>6138</v>
      </c>
      <c r="K1590" t="s">
        <v>139</v>
      </c>
      <c r="L1590" t="s">
        <v>32</v>
      </c>
      <c r="M1590" s="6" t="str">
        <f>IF(ISBLANK(employee_data36[[#This Row],[ExitDate]]),"1","0")</f>
        <v>1</v>
      </c>
      <c r="N1590" s="6" t="str">
        <f>IF(employee_data36[[#This Row],[EmployeeStatus]]="Active", "Active", "Tidak Active")</f>
        <v>Active</v>
      </c>
      <c r="O1590" t="s">
        <v>52</v>
      </c>
      <c r="P1590" t="s">
        <v>64</v>
      </c>
      <c r="Q1590" t="s">
        <v>52</v>
      </c>
      <c r="R1590" t="s">
        <v>36</v>
      </c>
      <c r="S1590" t="s">
        <v>37</v>
      </c>
      <c r="T1590" t="s">
        <v>38</v>
      </c>
      <c r="U1590" t="s">
        <v>111</v>
      </c>
      <c r="V1590" s="1">
        <v>33668</v>
      </c>
      <c r="W1590" s="6">
        <f>DATEDIF(employee_data36[[#This Row],[DOB]],DATE(2023, 1, 1), "Y")</f>
        <v>30</v>
      </c>
      <c r="X1590" s="6" t="str">
        <f>IF(employee_data3[[#This Row],[Age]]&lt;=25, "Remaja", IF(employee_data3[[#This Row],[Age]]&lt;=55, "Dewasa", "Lansia"))</f>
        <v>Dewasa</v>
      </c>
      <c r="Y1590" s="7" t="str">
        <f>CONCATENATE(employee_data36[[#This Row],[First-LastName]]," ",employee_data36[[#This Row],[DOB]])</f>
        <v>Markus-Robles 33668</v>
      </c>
      <c r="Z1590" t="s">
        <v>40</v>
      </c>
      <c r="AA1590" t="s">
        <v>113</v>
      </c>
      <c r="AB1590" t="s">
        <v>42</v>
      </c>
      <c r="AC1590">
        <v>23634</v>
      </c>
      <c r="AD1590" t="s">
        <v>43</v>
      </c>
      <c r="AE1590" t="s">
        <v>44</v>
      </c>
      <c r="AF1590" t="s">
        <v>45</v>
      </c>
      <c r="AG1590">
        <v>3</v>
      </c>
    </row>
    <row r="1591" spans="1:33" x14ac:dyDescent="0.3">
      <c r="A1591">
        <v>2016</v>
      </c>
      <c r="B1591" t="s">
        <v>200</v>
      </c>
      <c r="C1591" t="s">
        <v>4609</v>
      </c>
      <c r="D1591" s="6" t="str">
        <f>CONCATENATE(employee_data36[[#This Row],[FirstName]], "-",employee_data36[[#This Row],[LastName]] )</f>
        <v>Angela-Kaufman</v>
      </c>
      <c r="E1591" s="1">
        <v>44294</v>
      </c>
      <c r="F1591" s="1"/>
      <c r="G1591" s="7" t="str">
        <f>IF(ISBLANK(employee_data36[[#This Row],[ExitDate]]),"Yes","")</f>
        <v>Yes</v>
      </c>
      <c r="H1591" t="s">
        <v>728</v>
      </c>
      <c r="I1591" t="s">
        <v>6139</v>
      </c>
      <c r="J1591" t="s">
        <v>6140</v>
      </c>
      <c r="K1591" t="s">
        <v>118</v>
      </c>
      <c r="L1591" t="s">
        <v>32</v>
      </c>
      <c r="M1591" s="6" t="str">
        <f>IF(ISBLANK(employee_data36[[#This Row],[ExitDate]]),"1","0")</f>
        <v>1</v>
      </c>
      <c r="N1591" s="6" t="str">
        <f>IF(employee_data36[[#This Row],[EmployeeStatus]]="Active", "Active", "Tidak Active")</f>
        <v>Active</v>
      </c>
      <c r="O1591" t="s">
        <v>33</v>
      </c>
      <c r="P1591" t="s">
        <v>34</v>
      </c>
      <c r="Q1591" t="s">
        <v>63</v>
      </c>
      <c r="R1591" t="s">
        <v>36</v>
      </c>
      <c r="S1591" t="s">
        <v>37</v>
      </c>
      <c r="T1591" t="s">
        <v>38</v>
      </c>
      <c r="U1591" t="s">
        <v>90</v>
      </c>
      <c r="V1591" s="1">
        <v>21459</v>
      </c>
      <c r="W1591" s="6">
        <f>DATEDIF(employee_data36[[#This Row],[DOB]],DATE(2023, 1, 1), "Y")</f>
        <v>64</v>
      </c>
      <c r="X1591" s="6" t="str">
        <f>IF(employee_data3[[#This Row],[Age]]&lt;=25, "Remaja", IF(employee_data3[[#This Row],[Age]]&lt;=55, "Dewasa", "Lansia"))</f>
        <v>Lansia</v>
      </c>
      <c r="Y1591" s="7" t="str">
        <f>CONCATENATE(employee_data36[[#This Row],[First-LastName]]," ",employee_data36[[#This Row],[DOB]])</f>
        <v>Angela-Kaufman 21459</v>
      </c>
      <c r="Z1591" t="s">
        <v>40</v>
      </c>
      <c r="AA1591" t="s">
        <v>163</v>
      </c>
      <c r="AB1591" t="s">
        <v>42</v>
      </c>
      <c r="AC1591">
        <v>66919</v>
      </c>
      <c r="AD1591" t="s">
        <v>43</v>
      </c>
      <c r="AE1591" t="s">
        <v>44</v>
      </c>
      <c r="AF1591" t="s">
        <v>45</v>
      </c>
      <c r="AG1591">
        <v>3</v>
      </c>
    </row>
    <row r="1592" spans="1:33" x14ac:dyDescent="0.3">
      <c r="A1592">
        <v>2017</v>
      </c>
      <c r="B1592" t="s">
        <v>1039</v>
      </c>
      <c r="C1592" t="s">
        <v>3094</v>
      </c>
      <c r="D1592" s="6" t="str">
        <f>CONCATENATE(employee_data36[[#This Row],[FirstName]], "-",employee_data36[[#This Row],[LastName]] )</f>
        <v>Shaniya-Wolfe</v>
      </c>
      <c r="E1592" s="1">
        <v>43801</v>
      </c>
      <c r="F1592" s="1"/>
      <c r="G1592" s="7" t="str">
        <f>IF(ISBLANK(employee_data36[[#This Row],[ExitDate]]),"Yes","")</f>
        <v>Yes</v>
      </c>
      <c r="H1592" t="s">
        <v>728</v>
      </c>
      <c r="I1592" t="s">
        <v>6141</v>
      </c>
      <c r="J1592" t="s">
        <v>6142</v>
      </c>
      <c r="K1592" t="s">
        <v>62</v>
      </c>
      <c r="L1592" t="s">
        <v>32</v>
      </c>
      <c r="M1592" s="6" t="str">
        <f>IF(ISBLANK(employee_data36[[#This Row],[ExitDate]]),"1","0")</f>
        <v>1</v>
      </c>
      <c r="N1592" s="6" t="str">
        <f>IF(employee_data36[[#This Row],[EmployeeStatus]]="Active", "Active", "Tidak Active")</f>
        <v>Active</v>
      </c>
      <c r="O1592" t="s">
        <v>63</v>
      </c>
      <c r="P1592" t="s">
        <v>64</v>
      </c>
      <c r="Q1592" t="s">
        <v>52</v>
      </c>
      <c r="R1592" t="s">
        <v>36</v>
      </c>
      <c r="S1592" t="s">
        <v>37</v>
      </c>
      <c r="T1592" t="s">
        <v>38</v>
      </c>
      <c r="U1592" t="s">
        <v>53</v>
      </c>
      <c r="V1592" s="1">
        <v>26040</v>
      </c>
      <c r="W1592" s="6">
        <f>DATEDIF(employee_data36[[#This Row],[DOB]],DATE(2023, 1, 1), "Y")</f>
        <v>51</v>
      </c>
      <c r="X1592" s="6" t="str">
        <f>IF(employee_data3[[#This Row],[Age]]&lt;=25, "Remaja", IF(employee_data3[[#This Row],[Age]]&lt;=55, "Dewasa", "Lansia"))</f>
        <v>Dewasa</v>
      </c>
      <c r="Y1592" s="7" t="str">
        <f>CONCATENATE(employee_data36[[#This Row],[First-LastName]]," ",employee_data36[[#This Row],[DOB]])</f>
        <v>Shaniya-Wolfe 26040</v>
      </c>
      <c r="Z1592" t="s">
        <v>40</v>
      </c>
      <c r="AA1592" t="s">
        <v>83</v>
      </c>
      <c r="AB1592" t="s">
        <v>42</v>
      </c>
      <c r="AC1592">
        <v>10719</v>
      </c>
      <c r="AD1592" t="s">
        <v>93</v>
      </c>
      <c r="AE1592" t="s">
        <v>75</v>
      </c>
      <c r="AF1592" t="s">
        <v>45</v>
      </c>
      <c r="AG1592">
        <v>3</v>
      </c>
    </row>
    <row r="1593" spans="1:33" x14ac:dyDescent="0.3">
      <c r="A1593">
        <v>2018</v>
      </c>
      <c r="B1593" t="s">
        <v>6143</v>
      </c>
      <c r="C1593" t="s">
        <v>3501</v>
      </c>
      <c r="D1593" s="6" t="str">
        <f>CONCATENATE(employee_data36[[#This Row],[FirstName]], "-",employee_data36[[#This Row],[LastName]] )</f>
        <v>Anya-Morton</v>
      </c>
      <c r="E1593" s="1">
        <v>44629</v>
      </c>
      <c r="F1593" s="1">
        <v>45064</v>
      </c>
      <c r="G1593" s="7" t="str">
        <f>IF(ISBLANK(employee_data36[[#This Row],[ExitDate]]),"Yes","")</f>
        <v/>
      </c>
      <c r="H1593" t="s">
        <v>728</v>
      </c>
      <c r="I1593" t="s">
        <v>6144</v>
      </c>
      <c r="J1593" t="s">
        <v>6145</v>
      </c>
      <c r="K1593" t="s">
        <v>168</v>
      </c>
      <c r="L1593" t="s">
        <v>32</v>
      </c>
      <c r="M1593" s="6" t="str">
        <f>IF(ISBLANK(employee_data36[[#This Row],[ExitDate]]),"1","0")</f>
        <v>0</v>
      </c>
      <c r="N1593" s="6" t="str">
        <f>IF(employee_data36[[#This Row],[EmployeeStatus]]="Active", "Active", "Tidak Active")</f>
        <v>Active</v>
      </c>
      <c r="O1593" t="s">
        <v>33</v>
      </c>
      <c r="P1593" t="s">
        <v>34</v>
      </c>
      <c r="Q1593" t="s">
        <v>35</v>
      </c>
      <c r="R1593" t="s">
        <v>140</v>
      </c>
      <c r="S1593" t="s">
        <v>6146</v>
      </c>
      <c r="T1593" t="s">
        <v>38</v>
      </c>
      <c r="U1593" t="s">
        <v>504</v>
      </c>
      <c r="V1593" s="1">
        <v>31439</v>
      </c>
      <c r="W1593" s="6">
        <f>DATEDIF(employee_data36[[#This Row],[DOB]],DATE(2023, 1, 1), "Y")</f>
        <v>36</v>
      </c>
      <c r="X1593" s="6" t="str">
        <f>IF(employee_data3[[#This Row],[Age]]&lt;=25, "Remaja", IF(employee_data3[[#This Row],[Age]]&lt;=55, "Dewasa", "Lansia"))</f>
        <v>Dewasa</v>
      </c>
      <c r="Y1593" s="7" t="str">
        <f>CONCATENATE(employee_data36[[#This Row],[First-LastName]]," ",employee_data36[[#This Row],[DOB]])</f>
        <v>Anya-Morton 31439</v>
      </c>
      <c r="Z1593" t="s">
        <v>40</v>
      </c>
      <c r="AA1593" t="s">
        <v>1062</v>
      </c>
      <c r="AB1593" t="s">
        <v>42</v>
      </c>
      <c r="AC1593">
        <v>86107</v>
      </c>
      <c r="AD1593" t="s">
        <v>128</v>
      </c>
      <c r="AE1593" t="s">
        <v>104</v>
      </c>
      <c r="AF1593" t="s">
        <v>45</v>
      </c>
      <c r="AG1593">
        <v>3</v>
      </c>
    </row>
    <row r="1594" spans="1:33" x14ac:dyDescent="0.3">
      <c r="A1594">
        <v>2019</v>
      </c>
      <c r="B1594" t="s">
        <v>679</v>
      </c>
      <c r="C1594" t="s">
        <v>4560</v>
      </c>
      <c r="D1594" s="6" t="str">
        <f>CONCATENATE(employee_data36[[#This Row],[FirstName]], "-",employee_data36[[#This Row],[LastName]] )</f>
        <v>Emery-Peck</v>
      </c>
      <c r="E1594" s="1">
        <v>44646</v>
      </c>
      <c r="F1594" s="1"/>
      <c r="G1594" s="7" t="str">
        <f>IF(ISBLANK(employee_data36[[#This Row],[ExitDate]]),"Yes","")</f>
        <v>Yes</v>
      </c>
      <c r="H1594" t="s">
        <v>728</v>
      </c>
      <c r="I1594" t="s">
        <v>6147</v>
      </c>
      <c r="J1594" t="s">
        <v>6148</v>
      </c>
      <c r="K1594" t="s">
        <v>133</v>
      </c>
      <c r="L1594" t="s">
        <v>32</v>
      </c>
      <c r="M1594" s="6" t="str">
        <f>IF(ISBLANK(employee_data36[[#This Row],[ExitDate]]),"1","0")</f>
        <v>1</v>
      </c>
      <c r="N1594" s="6" t="str">
        <f>IF(employee_data36[[#This Row],[EmployeeStatus]]="Active", "Active", "Tidak Active")</f>
        <v>Active</v>
      </c>
      <c r="O1594" t="s">
        <v>63</v>
      </c>
      <c r="P1594" t="s">
        <v>34</v>
      </c>
      <c r="Q1594" t="s">
        <v>35</v>
      </c>
      <c r="R1594" t="s">
        <v>36</v>
      </c>
      <c r="S1594" t="s">
        <v>37</v>
      </c>
      <c r="T1594" t="s">
        <v>38</v>
      </c>
      <c r="U1594" t="s">
        <v>90</v>
      </c>
      <c r="V1594" s="1">
        <v>28133</v>
      </c>
      <c r="W1594" s="6">
        <f>DATEDIF(employee_data36[[#This Row],[DOB]],DATE(2023, 1, 1), "Y")</f>
        <v>45</v>
      </c>
      <c r="X1594" s="6" t="str">
        <f>IF(employee_data3[[#This Row],[Age]]&lt;=25, "Remaja", IF(employee_data3[[#This Row],[Age]]&lt;=55, "Dewasa", "Lansia"))</f>
        <v>Dewasa</v>
      </c>
      <c r="Y1594" s="7" t="str">
        <f>CONCATENATE(employee_data36[[#This Row],[First-LastName]]," ",employee_data36[[#This Row],[DOB]])</f>
        <v>Emery-Peck 28133</v>
      </c>
      <c r="Z1594" t="s">
        <v>40</v>
      </c>
      <c r="AA1594" t="s">
        <v>83</v>
      </c>
      <c r="AB1594" t="s">
        <v>42</v>
      </c>
      <c r="AC1594">
        <v>65810</v>
      </c>
      <c r="AD1594" t="s">
        <v>43</v>
      </c>
      <c r="AE1594" t="s">
        <v>44</v>
      </c>
      <c r="AF1594" t="s">
        <v>45</v>
      </c>
      <c r="AG1594">
        <v>3</v>
      </c>
    </row>
    <row r="1595" spans="1:33" x14ac:dyDescent="0.3">
      <c r="A1595">
        <v>2020</v>
      </c>
      <c r="B1595" t="s">
        <v>2552</v>
      </c>
      <c r="C1595" t="s">
        <v>4420</v>
      </c>
      <c r="D1595" s="6" t="str">
        <f>CONCATENATE(employee_data36[[#This Row],[FirstName]], "-",employee_data36[[#This Row],[LastName]] )</f>
        <v>Angelique-Mathis</v>
      </c>
      <c r="E1595" s="1">
        <v>44324</v>
      </c>
      <c r="F1595" s="1">
        <v>44778</v>
      </c>
      <c r="G1595" s="7" t="str">
        <f>IF(ISBLANK(employee_data36[[#This Row],[ExitDate]]),"Yes","")</f>
        <v/>
      </c>
      <c r="H1595" t="s">
        <v>728</v>
      </c>
      <c r="I1595" t="s">
        <v>6149</v>
      </c>
      <c r="J1595" t="s">
        <v>6150</v>
      </c>
      <c r="K1595" t="s">
        <v>80</v>
      </c>
      <c r="L1595" t="s">
        <v>32</v>
      </c>
      <c r="M1595" s="6" t="str">
        <f>IF(ISBLANK(employee_data36[[#This Row],[ExitDate]]),"1","0")</f>
        <v>0</v>
      </c>
      <c r="N1595" s="6" t="str">
        <f>IF(employee_data36[[#This Row],[EmployeeStatus]]="Active", "Active", "Tidak Active")</f>
        <v>Active</v>
      </c>
      <c r="O1595" t="s">
        <v>52</v>
      </c>
      <c r="P1595" t="s">
        <v>51</v>
      </c>
      <c r="Q1595" t="s">
        <v>63</v>
      </c>
      <c r="R1595" t="s">
        <v>99</v>
      </c>
      <c r="S1595" t="s">
        <v>6151</v>
      </c>
      <c r="T1595" t="s">
        <v>38</v>
      </c>
      <c r="U1595" t="s">
        <v>305</v>
      </c>
      <c r="V1595" s="1">
        <v>16847</v>
      </c>
      <c r="W1595" s="6">
        <f>DATEDIF(employee_data36[[#This Row],[DOB]],DATE(2023, 1, 1), "Y")</f>
        <v>76</v>
      </c>
      <c r="X1595" s="6" t="str">
        <f>IF(employee_data3[[#This Row],[Age]]&lt;=25, "Remaja", IF(employee_data3[[#This Row],[Age]]&lt;=55, "Dewasa", "Lansia"))</f>
        <v>Lansia</v>
      </c>
      <c r="Y1595" s="7" t="str">
        <f>CONCATENATE(employee_data36[[#This Row],[First-LastName]]," ",employee_data36[[#This Row],[DOB]])</f>
        <v>Angelique-Mathis 16847</v>
      </c>
      <c r="Z1595" t="s">
        <v>40</v>
      </c>
      <c r="AA1595" t="s">
        <v>678</v>
      </c>
      <c r="AB1595" t="s">
        <v>42</v>
      </c>
      <c r="AC1595">
        <v>47869</v>
      </c>
      <c r="AD1595" t="s">
        <v>93</v>
      </c>
      <c r="AE1595" t="s">
        <v>44</v>
      </c>
      <c r="AF1595" t="s">
        <v>45</v>
      </c>
      <c r="AG1595">
        <v>3</v>
      </c>
    </row>
    <row r="1596" spans="1:33" x14ac:dyDescent="0.3">
      <c r="A1596">
        <v>2021</v>
      </c>
      <c r="B1596" t="s">
        <v>2414</v>
      </c>
      <c r="C1596" t="s">
        <v>6152</v>
      </c>
      <c r="D1596" s="6" t="str">
        <f>CONCATENATE(employee_data36[[#This Row],[FirstName]], "-",employee_data36[[#This Row],[LastName]] )</f>
        <v>Marlee-Woods</v>
      </c>
      <c r="E1596" s="1">
        <v>44894</v>
      </c>
      <c r="F1596" s="1"/>
      <c r="G1596" s="7" t="str">
        <f>IF(ISBLANK(employee_data36[[#This Row],[ExitDate]]),"Yes","")</f>
        <v>Yes</v>
      </c>
      <c r="H1596" t="s">
        <v>728</v>
      </c>
      <c r="I1596" t="s">
        <v>6153</v>
      </c>
      <c r="J1596" t="s">
        <v>6154</v>
      </c>
      <c r="K1596" t="s">
        <v>98</v>
      </c>
      <c r="L1596" t="s">
        <v>32</v>
      </c>
      <c r="M1596" s="6" t="str">
        <f>IF(ISBLANK(employee_data36[[#This Row],[ExitDate]]),"1","0")</f>
        <v>1</v>
      </c>
      <c r="N1596" s="6" t="str">
        <f>IF(employee_data36[[#This Row],[EmployeeStatus]]="Active", "Active", "Tidak Active")</f>
        <v>Active</v>
      </c>
      <c r="O1596" t="s">
        <v>52</v>
      </c>
      <c r="P1596" t="s">
        <v>51</v>
      </c>
      <c r="Q1596" t="s">
        <v>35</v>
      </c>
      <c r="R1596" t="s">
        <v>36</v>
      </c>
      <c r="S1596" t="s">
        <v>37</v>
      </c>
      <c r="T1596" t="s">
        <v>38</v>
      </c>
      <c r="U1596" t="s">
        <v>90</v>
      </c>
      <c r="V1596" s="1">
        <v>20434</v>
      </c>
      <c r="W1596" s="6">
        <f>DATEDIF(employee_data36[[#This Row],[DOB]],DATE(2023, 1, 1), "Y")</f>
        <v>67</v>
      </c>
      <c r="X1596" s="6" t="str">
        <f>IF(employee_data3[[#This Row],[Age]]&lt;=25, "Remaja", IF(employee_data3[[#This Row],[Age]]&lt;=55, "Dewasa", "Lansia"))</f>
        <v>Lansia</v>
      </c>
      <c r="Y1596" s="7" t="str">
        <f>CONCATENATE(employee_data36[[#This Row],[First-LastName]]," ",employee_data36[[#This Row],[DOB]])</f>
        <v>Marlee-Woods 20434</v>
      </c>
      <c r="Z1596" t="s">
        <v>40</v>
      </c>
      <c r="AA1596" t="s">
        <v>226</v>
      </c>
      <c r="AB1596" t="s">
        <v>42</v>
      </c>
      <c r="AC1596">
        <v>54120</v>
      </c>
      <c r="AD1596" t="s">
        <v>128</v>
      </c>
      <c r="AE1596" t="s">
        <v>44</v>
      </c>
      <c r="AF1596" t="s">
        <v>45</v>
      </c>
      <c r="AG1596">
        <v>3</v>
      </c>
    </row>
    <row r="1597" spans="1:33" x14ac:dyDescent="0.3">
      <c r="A1597">
        <v>2022</v>
      </c>
      <c r="B1597" t="s">
        <v>542</v>
      </c>
      <c r="C1597" t="s">
        <v>6155</v>
      </c>
      <c r="D1597" s="6" t="str">
        <f>CONCATENATE(employee_data36[[#This Row],[FirstName]], "-",employee_data36[[#This Row],[LastName]] )</f>
        <v>Jocelyn-Valentine</v>
      </c>
      <c r="E1597" s="1">
        <v>43609</v>
      </c>
      <c r="F1597" s="1"/>
      <c r="G1597" s="7" t="str">
        <f>IF(ISBLANK(employee_data36[[#This Row],[ExitDate]]),"Yes","")</f>
        <v>Yes</v>
      </c>
      <c r="H1597" t="s">
        <v>728</v>
      </c>
      <c r="I1597" t="s">
        <v>6156</v>
      </c>
      <c r="J1597" t="s">
        <v>6157</v>
      </c>
      <c r="K1597" t="s">
        <v>89</v>
      </c>
      <c r="L1597" t="s">
        <v>32</v>
      </c>
      <c r="M1597" s="6" t="str">
        <f>IF(ISBLANK(employee_data36[[#This Row],[ExitDate]]),"1","0")</f>
        <v>1</v>
      </c>
      <c r="N1597" s="6" t="str">
        <f>IF(employee_data36[[#This Row],[EmployeeStatus]]="Active", "Active", "Tidak Active")</f>
        <v>Active</v>
      </c>
      <c r="O1597" t="s">
        <v>33</v>
      </c>
      <c r="P1597" t="s">
        <v>64</v>
      </c>
      <c r="Q1597" t="s">
        <v>52</v>
      </c>
      <c r="R1597" t="s">
        <v>36</v>
      </c>
      <c r="S1597" t="s">
        <v>37</v>
      </c>
      <c r="T1597" t="s">
        <v>38</v>
      </c>
      <c r="U1597" t="s">
        <v>594</v>
      </c>
      <c r="V1597" s="1">
        <v>15218</v>
      </c>
      <c r="W1597" s="6">
        <f>DATEDIF(employee_data36[[#This Row],[DOB]],DATE(2023, 1, 1), "Y")</f>
        <v>81</v>
      </c>
      <c r="X1597" s="6" t="str">
        <f>IF(employee_data3[[#This Row],[Age]]&lt;=25, "Remaja", IF(employee_data3[[#This Row],[Age]]&lt;=55, "Dewasa", "Lansia"))</f>
        <v>Lansia</v>
      </c>
      <c r="Y1597" s="7" t="str">
        <f>CONCATENATE(employee_data36[[#This Row],[First-LastName]]," ",employee_data36[[#This Row],[DOB]])</f>
        <v>Jocelyn-Valentine 15218</v>
      </c>
      <c r="Z1597" t="s">
        <v>40</v>
      </c>
      <c r="AA1597" t="s">
        <v>216</v>
      </c>
      <c r="AB1597" t="s">
        <v>42</v>
      </c>
      <c r="AC1597">
        <v>21322</v>
      </c>
      <c r="AD1597" t="s">
        <v>43</v>
      </c>
      <c r="AE1597" t="s">
        <v>104</v>
      </c>
      <c r="AF1597" t="s">
        <v>45</v>
      </c>
      <c r="AG1597">
        <v>3</v>
      </c>
    </row>
    <row r="1598" spans="1:33" x14ac:dyDescent="0.3">
      <c r="A1598">
        <v>2023</v>
      </c>
      <c r="B1598" t="s">
        <v>1740</v>
      </c>
      <c r="C1598" t="s">
        <v>2167</v>
      </c>
      <c r="D1598" s="6" t="str">
        <f>CONCATENATE(employee_data36[[#This Row],[FirstName]], "-",employee_data36[[#This Row],[LastName]] )</f>
        <v>Sophie-Moran</v>
      </c>
      <c r="E1598" s="1">
        <v>44590</v>
      </c>
      <c r="F1598" s="1">
        <v>44674</v>
      </c>
      <c r="G1598" s="7" t="str">
        <f>IF(ISBLANK(employee_data36[[#This Row],[ExitDate]]),"Yes","")</f>
        <v/>
      </c>
      <c r="H1598" t="s">
        <v>728</v>
      </c>
      <c r="I1598" t="s">
        <v>6158</v>
      </c>
      <c r="J1598" t="s">
        <v>6159</v>
      </c>
      <c r="K1598" t="s">
        <v>31</v>
      </c>
      <c r="L1598" t="s">
        <v>32</v>
      </c>
      <c r="M1598" s="6" t="str">
        <f>IF(ISBLANK(employee_data36[[#This Row],[ExitDate]]),"1","0")</f>
        <v>0</v>
      </c>
      <c r="N1598" s="6" t="str">
        <f>IF(employee_data36[[#This Row],[EmployeeStatus]]="Active", "Active", "Tidak Active")</f>
        <v>Active</v>
      </c>
      <c r="O1598" t="s">
        <v>52</v>
      </c>
      <c r="P1598" t="s">
        <v>34</v>
      </c>
      <c r="Q1598" t="s">
        <v>52</v>
      </c>
      <c r="R1598" t="s">
        <v>140</v>
      </c>
      <c r="S1598" t="s">
        <v>6160</v>
      </c>
      <c r="T1598" t="s">
        <v>38</v>
      </c>
      <c r="U1598" t="s">
        <v>81</v>
      </c>
      <c r="V1598" s="1">
        <v>22862</v>
      </c>
      <c r="W1598" s="6">
        <f>DATEDIF(employee_data36[[#This Row],[DOB]],DATE(2023, 1, 1), "Y")</f>
        <v>60</v>
      </c>
      <c r="X1598" s="6" t="str">
        <f>IF(employee_data3[[#This Row],[Age]]&lt;=25, "Remaja", IF(employee_data3[[#This Row],[Age]]&lt;=55, "Dewasa", "Lansia"))</f>
        <v>Lansia</v>
      </c>
      <c r="Y1598" s="7" t="str">
        <f>CONCATENATE(employee_data36[[#This Row],[First-LastName]]," ",employee_data36[[#This Row],[DOB]])</f>
        <v>Sophie-Moran 22862</v>
      </c>
      <c r="Z1598" t="s">
        <v>40</v>
      </c>
      <c r="AA1598" t="s">
        <v>226</v>
      </c>
      <c r="AB1598" t="s">
        <v>42</v>
      </c>
      <c r="AC1598">
        <v>31287</v>
      </c>
      <c r="AD1598" t="s">
        <v>56</v>
      </c>
      <c r="AE1598" t="s">
        <v>104</v>
      </c>
      <c r="AF1598" t="s">
        <v>45</v>
      </c>
      <c r="AG1598">
        <v>3</v>
      </c>
    </row>
    <row r="1599" spans="1:33" x14ac:dyDescent="0.3">
      <c r="A1599">
        <v>2024</v>
      </c>
      <c r="B1599" t="s">
        <v>2484</v>
      </c>
      <c r="C1599" t="s">
        <v>6161</v>
      </c>
      <c r="D1599" s="6" t="str">
        <f>CONCATENATE(employee_data36[[#This Row],[FirstName]], "-",employee_data36[[#This Row],[LastName]] )</f>
        <v>Yair-Snyder</v>
      </c>
      <c r="E1599" s="1">
        <v>44383</v>
      </c>
      <c r="F1599" s="1">
        <v>44634</v>
      </c>
      <c r="G1599" s="7" t="str">
        <f>IF(ISBLANK(employee_data36[[#This Row],[ExitDate]]),"Yes","")</f>
        <v/>
      </c>
      <c r="H1599" t="s">
        <v>728</v>
      </c>
      <c r="I1599" t="s">
        <v>6162</v>
      </c>
      <c r="J1599" t="s">
        <v>6163</v>
      </c>
      <c r="K1599" t="s">
        <v>50</v>
      </c>
      <c r="L1599" t="s">
        <v>32</v>
      </c>
      <c r="M1599" s="6" t="str">
        <f>IF(ISBLANK(employee_data36[[#This Row],[ExitDate]]),"1","0")</f>
        <v>0</v>
      </c>
      <c r="N1599" s="6" t="str">
        <f>IF(employee_data36[[#This Row],[EmployeeStatus]]="Active", "Active", "Tidak Active")</f>
        <v>Active</v>
      </c>
      <c r="O1599" t="s">
        <v>63</v>
      </c>
      <c r="P1599" t="s">
        <v>34</v>
      </c>
      <c r="Q1599" t="s">
        <v>63</v>
      </c>
      <c r="R1599" t="s">
        <v>140</v>
      </c>
      <c r="S1599" t="s">
        <v>6164</v>
      </c>
      <c r="T1599" t="s">
        <v>38</v>
      </c>
      <c r="U1599" t="s">
        <v>90</v>
      </c>
      <c r="V1599" s="1">
        <v>33322</v>
      </c>
      <c r="W1599" s="6">
        <f>DATEDIF(employee_data36[[#This Row],[DOB]],DATE(2023, 1, 1), "Y")</f>
        <v>31</v>
      </c>
      <c r="X1599" s="6" t="str">
        <f>IF(employee_data3[[#This Row],[Age]]&lt;=25, "Remaja", IF(employee_data3[[#This Row],[Age]]&lt;=55, "Dewasa", "Lansia"))</f>
        <v>Dewasa</v>
      </c>
      <c r="Y1599" s="7" t="str">
        <f>CONCATENATE(employee_data36[[#This Row],[First-LastName]]," ",employee_data36[[#This Row],[DOB]])</f>
        <v>Yair-Snyder 33322</v>
      </c>
      <c r="Z1599" t="s">
        <v>40</v>
      </c>
      <c r="AA1599" t="s">
        <v>178</v>
      </c>
      <c r="AB1599" t="s">
        <v>42</v>
      </c>
      <c r="AC1599">
        <v>5063</v>
      </c>
      <c r="AD1599" t="s">
        <v>128</v>
      </c>
      <c r="AE1599" t="s">
        <v>75</v>
      </c>
      <c r="AF1599" t="s">
        <v>45</v>
      </c>
      <c r="AG1599">
        <v>3</v>
      </c>
    </row>
    <row r="1600" spans="1:33" x14ac:dyDescent="0.3">
      <c r="A1600">
        <v>2025</v>
      </c>
      <c r="B1600" t="s">
        <v>1069</v>
      </c>
      <c r="C1600" t="s">
        <v>3273</v>
      </c>
      <c r="D1600" s="6" t="str">
        <f>CONCATENATE(employee_data36[[#This Row],[FirstName]], "-",employee_data36[[#This Row],[LastName]] )</f>
        <v>Shamar-Herman</v>
      </c>
      <c r="E1600" s="1">
        <v>44225</v>
      </c>
      <c r="F1600" s="1">
        <v>44969</v>
      </c>
      <c r="G1600" s="7" t="str">
        <f>IF(ISBLANK(employee_data36[[#This Row],[ExitDate]]),"Yes","")</f>
        <v/>
      </c>
      <c r="H1600" t="s">
        <v>728</v>
      </c>
      <c r="I1600" t="s">
        <v>6165</v>
      </c>
      <c r="J1600" t="s">
        <v>6166</v>
      </c>
      <c r="K1600" t="s">
        <v>139</v>
      </c>
      <c r="L1600" t="s">
        <v>32</v>
      </c>
      <c r="M1600" s="6" t="str">
        <f>IF(ISBLANK(employee_data36[[#This Row],[ExitDate]]),"1","0")</f>
        <v>0</v>
      </c>
      <c r="N1600" s="6" t="str">
        <f>IF(employee_data36[[#This Row],[EmployeeStatus]]="Active", "Active", "Tidak Active")</f>
        <v>Active</v>
      </c>
      <c r="O1600" t="s">
        <v>52</v>
      </c>
      <c r="P1600" t="s">
        <v>34</v>
      </c>
      <c r="Q1600" t="s">
        <v>35</v>
      </c>
      <c r="R1600" t="s">
        <v>126</v>
      </c>
      <c r="S1600" t="s">
        <v>6167</v>
      </c>
      <c r="T1600" t="s">
        <v>38</v>
      </c>
      <c r="U1600" t="s">
        <v>90</v>
      </c>
      <c r="V1600" s="1">
        <v>27495</v>
      </c>
      <c r="W1600" s="6">
        <f>DATEDIF(employee_data36[[#This Row],[DOB]],DATE(2023, 1, 1), "Y")</f>
        <v>47</v>
      </c>
      <c r="X1600" s="6" t="str">
        <f>IF(employee_data3[[#This Row],[Age]]&lt;=25, "Remaja", IF(employee_data3[[#This Row],[Age]]&lt;=55, "Dewasa", "Lansia"))</f>
        <v>Dewasa</v>
      </c>
      <c r="Y1600" s="7" t="str">
        <f>CONCATENATE(employee_data36[[#This Row],[First-LastName]]," ",employee_data36[[#This Row],[DOB]])</f>
        <v>Shamar-Herman 27495</v>
      </c>
      <c r="Z1600" t="s">
        <v>40</v>
      </c>
      <c r="AA1600" t="s">
        <v>83</v>
      </c>
      <c r="AB1600" t="s">
        <v>42</v>
      </c>
      <c r="AC1600">
        <v>90678</v>
      </c>
      <c r="AD1600" t="s">
        <v>128</v>
      </c>
      <c r="AE1600" t="s">
        <v>75</v>
      </c>
      <c r="AF1600" t="s">
        <v>45</v>
      </c>
      <c r="AG1600">
        <v>3</v>
      </c>
    </row>
    <row r="1601" spans="1:33" x14ac:dyDescent="0.3">
      <c r="A1601">
        <v>2026</v>
      </c>
      <c r="B1601" t="s">
        <v>6168</v>
      </c>
      <c r="C1601" t="s">
        <v>4127</v>
      </c>
      <c r="D1601" s="6" t="str">
        <f>CONCATENATE(employee_data36[[#This Row],[FirstName]], "-",employee_data36[[#This Row],[LastName]] )</f>
        <v>Ishaan-Schaefer</v>
      </c>
      <c r="E1601" s="1">
        <v>45059</v>
      </c>
      <c r="F1601" s="1">
        <v>45087</v>
      </c>
      <c r="G1601" s="7" t="str">
        <f>IF(ISBLANK(employee_data36[[#This Row],[ExitDate]]),"Yes","")</f>
        <v/>
      </c>
      <c r="H1601" t="s">
        <v>28</v>
      </c>
      <c r="I1601" t="s">
        <v>6169</v>
      </c>
      <c r="J1601" t="s">
        <v>6170</v>
      </c>
      <c r="K1601" t="s">
        <v>133</v>
      </c>
      <c r="L1601" t="s">
        <v>32</v>
      </c>
      <c r="M1601" s="6" t="str">
        <f>IF(ISBLANK(employee_data36[[#This Row],[ExitDate]]),"1","0")</f>
        <v>0</v>
      </c>
      <c r="N1601" s="6" t="str">
        <f>IF(employee_data36[[#This Row],[EmployeeStatus]]="Active", "Active", "Tidak Active")</f>
        <v>Active</v>
      </c>
      <c r="O1601" t="s">
        <v>33</v>
      </c>
      <c r="P1601" t="s">
        <v>51</v>
      </c>
      <c r="Q1601" t="s">
        <v>63</v>
      </c>
      <c r="R1601" t="s">
        <v>126</v>
      </c>
      <c r="S1601" t="s">
        <v>6171</v>
      </c>
      <c r="T1601" t="s">
        <v>38</v>
      </c>
      <c r="U1601" t="s">
        <v>90</v>
      </c>
      <c r="V1601" s="1">
        <v>25625</v>
      </c>
      <c r="W1601" s="6">
        <f>DATEDIF(employee_data36[[#This Row],[DOB]],DATE(2023, 1, 1), "Y")</f>
        <v>52</v>
      </c>
      <c r="X1601" s="6" t="str">
        <f>IF(employee_data3[[#This Row],[Age]]&lt;=25, "Remaja", IF(employee_data3[[#This Row],[Age]]&lt;=55, "Dewasa", "Lansia"))</f>
        <v>Dewasa</v>
      </c>
      <c r="Y1601" s="7" t="str">
        <f>CONCATENATE(employee_data36[[#This Row],[First-LastName]]," ",employee_data36[[#This Row],[DOB]])</f>
        <v>Ishaan-Schaefer 25625</v>
      </c>
      <c r="Z1601" t="s">
        <v>40</v>
      </c>
      <c r="AA1601" t="s">
        <v>654</v>
      </c>
      <c r="AB1601" t="s">
        <v>42</v>
      </c>
      <c r="AC1601">
        <v>5306</v>
      </c>
      <c r="AD1601" t="s">
        <v>56</v>
      </c>
      <c r="AE1601" t="s">
        <v>84</v>
      </c>
      <c r="AF1601" t="s">
        <v>45</v>
      </c>
      <c r="AG1601">
        <v>3</v>
      </c>
    </row>
    <row r="1602" spans="1:33" x14ac:dyDescent="0.3">
      <c r="A1602">
        <v>2027</v>
      </c>
      <c r="B1602" t="s">
        <v>2071</v>
      </c>
      <c r="C1602" t="s">
        <v>1270</v>
      </c>
      <c r="D1602" s="6" t="str">
        <f>CONCATENATE(employee_data36[[#This Row],[FirstName]], "-",employee_data36[[#This Row],[LastName]] )</f>
        <v>Liam-Figueroa</v>
      </c>
      <c r="E1602" s="1">
        <v>43607</v>
      </c>
      <c r="F1602" s="1"/>
      <c r="G1602" s="7" t="str">
        <f>IF(ISBLANK(employee_data36[[#This Row],[ExitDate]]),"Yes","")</f>
        <v>Yes</v>
      </c>
      <c r="H1602" t="s">
        <v>28</v>
      </c>
      <c r="I1602" t="s">
        <v>6172</v>
      </c>
      <c r="J1602" t="s">
        <v>6173</v>
      </c>
      <c r="K1602" t="s">
        <v>50</v>
      </c>
      <c r="L1602" t="s">
        <v>32</v>
      </c>
      <c r="M1602" s="6" t="str">
        <f>IF(ISBLANK(employee_data36[[#This Row],[ExitDate]]),"1","0")</f>
        <v>1</v>
      </c>
      <c r="N1602" s="6" t="str">
        <f>IF(employee_data36[[#This Row],[EmployeeStatus]]="Active", "Active", "Tidak Active")</f>
        <v>Active</v>
      </c>
      <c r="O1602" t="s">
        <v>52</v>
      </c>
      <c r="P1602" t="s">
        <v>51</v>
      </c>
      <c r="Q1602" t="s">
        <v>63</v>
      </c>
      <c r="R1602" t="s">
        <v>36</v>
      </c>
      <c r="S1602" t="s">
        <v>37</v>
      </c>
      <c r="T1602" t="s">
        <v>38</v>
      </c>
      <c r="U1602" t="s">
        <v>231</v>
      </c>
      <c r="V1602" s="1">
        <v>27245</v>
      </c>
      <c r="W1602" s="6">
        <f>DATEDIF(employee_data36[[#This Row],[DOB]],DATE(2023, 1, 1), "Y")</f>
        <v>48</v>
      </c>
      <c r="X1602" s="6" t="str">
        <f>IF(employee_data3[[#This Row],[Age]]&lt;=25, "Remaja", IF(employee_data3[[#This Row],[Age]]&lt;=55, "Dewasa", "Lansia"))</f>
        <v>Dewasa</v>
      </c>
      <c r="Y1602" s="7" t="str">
        <f>CONCATENATE(employee_data36[[#This Row],[First-LastName]]," ",employee_data36[[#This Row],[DOB]])</f>
        <v>Liam-Figueroa 27245</v>
      </c>
      <c r="Z1602" t="s">
        <v>40</v>
      </c>
      <c r="AA1602" t="s">
        <v>113</v>
      </c>
      <c r="AB1602" t="s">
        <v>42</v>
      </c>
      <c r="AC1602">
        <v>42458</v>
      </c>
      <c r="AD1602" t="s">
        <v>93</v>
      </c>
      <c r="AE1602" t="s">
        <v>75</v>
      </c>
      <c r="AF1602" t="s">
        <v>45</v>
      </c>
      <c r="AG1602">
        <v>3</v>
      </c>
    </row>
    <row r="1603" spans="1:33" x14ac:dyDescent="0.3">
      <c r="A1603">
        <v>2028</v>
      </c>
      <c r="B1603" t="s">
        <v>1815</v>
      </c>
      <c r="C1603" t="s">
        <v>2538</v>
      </c>
      <c r="D1603" s="6" t="str">
        <f>CONCATENATE(employee_data36[[#This Row],[FirstName]], "-",employee_data36[[#This Row],[LastName]] )</f>
        <v>Linda-Combs</v>
      </c>
      <c r="E1603" s="1">
        <v>44469</v>
      </c>
      <c r="F1603" s="1">
        <v>44514</v>
      </c>
      <c r="G1603" s="7" t="str">
        <f>IF(ISBLANK(employee_data36[[#This Row],[ExitDate]]),"Yes","")</f>
        <v/>
      </c>
      <c r="H1603" t="s">
        <v>28</v>
      </c>
      <c r="I1603" t="s">
        <v>6174</v>
      </c>
      <c r="J1603" t="s">
        <v>6175</v>
      </c>
      <c r="K1603" t="s">
        <v>139</v>
      </c>
      <c r="L1603" t="s">
        <v>745</v>
      </c>
      <c r="M1603" s="6" t="str">
        <f>IF(ISBLANK(employee_data36[[#This Row],[ExitDate]]),"1","0")</f>
        <v>0</v>
      </c>
      <c r="N1603" s="6" t="str">
        <f>IF(employee_data36[[#This Row],[EmployeeStatus]]="Active", "Active", "Tidak Active")</f>
        <v>Tidak Active</v>
      </c>
      <c r="O1603" t="s">
        <v>63</v>
      </c>
      <c r="P1603" t="s">
        <v>34</v>
      </c>
      <c r="Q1603" t="s">
        <v>35</v>
      </c>
      <c r="R1603" t="s">
        <v>140</v>
      </c>
      <c r="S1603" t="s">
        <v>6176</v>
      </c>
      <c r="T1603" t="s">
        <v>38</v>
      </c>
      <c r="U1603" t="s">
        <v>90</v>
      </c>
      <c r="V1603" s="1">
        <v>29708</v>
      </c>
      <c r="W1603" s="6">
        <f>DATEDIF(employee_data36[[#This Row],[DOB]],DATE(2023, 1, 1), "Y")</f>
        <v>41</v>
      </c>
      <c r="X1603" s="6" t="str">
        <f>IF(employee_data3[[#This Row],[Age]]&lt;=25, "Remaja", IF(employee_data3[[#This Row],[Age]]&lt;=55, "Dewasa", "Lansia"))</f>
        <v>Dewasa</v>
      </c>
      <c r="Y1603" s="7" t="str">
        <f>CONCATENATE(employee_data36[[#This Row],[First-LastName]]," ",employee_data36[[#This Row],[DOB]])</f>
        <v>Linda-Combs 29708</v>
      </c>
      <c r="Z1603" t="s">
        <v>40</v>
      </c>
      <c r="AA1603" t="s">
        <v>281</v>
      </c>
      <c r="AB1603" t="s">
        <v>42</v>
      </c>
      <c r="AC1603">
        <v>77958</v>
      </c>
      <c r="AD1603" t="s">
        <v>56</v>
      </c>
      <c r="AE1603" t="s">
        <v>44</v>
      </c>
      <c r="AF1603" t="s">
        <v>45</v>
      </c>
      <c r="AG1603">
        <v>3</v>
      </c>
    </row>
    <row r="1604" spans="1:33" x14ac:dyDescent="0.3">
      <c r="A1604">
        <v>2029</v>
      </c>
      <c r="B1604" t="s">
        <v>774</v>
      </c>
      <c r="C1604" t="s">
        <v>1769</v>
      </c>
      <c r="D1604" s="6" t="str">
        <f>CONCATENATE(employee_data36[[#This Row],[FirstName]], "-",employee_data36[[#This Row],[LastName]] )</f>
        <v>Marilyn-Moss</v>
      </c>
      <c r="E1604" s="1">
        <v>43717</v>
      </c>
      <c r="F1604" s="1"/>
      <c r="G1604" s="7" t="str">
        <f>IF(ISBLANK(employee_data36[[#This Row],[ExitDate]]),"Yes","")</f>
        <v>Yes</v>
      </c>
      <c r="H1604" t="s">
        <v>28</v>
      </c>
      <c r="I1604" t="s">
        <v>6177</v>
      </c>
      <c r="J1604" t="s">
        <v>6178</v>
      </c>
      <c r="K1604" t="s">
        <v>80</v>
      </c>
      <c r="L1604" t="s">
        <v>32</v>
      </c>
      <c r="M1604" s="6" t="str">
        <f>IF(ISBLANK(employee_data36[[#This Row],[ExitDate]]),"1","0")</f>
        <v>1</v>
      </c>
      <c r="N1604" s="6" t="str">
        <f>IF(employee_data36[[#This Row],[EmployeeStatus]]="Active", "Active", "Tidak Active")</f>
        <v>Active</v>
      </c>
      <c r="O1604" t="s">
        <v>33</v>
      </c>
      <c r="P1604" t="s">
        <v>34</v>
      </c>
      <c r="Q1604" t="s">
        <v>63</v>
      </c>
      <c r="R1604" t="s">
        <v>36</v>
      </c>
      <c r="S1604" t="s">
        <v>37</v>
      </c>
      <c r="T1604" t="s">
        <v>38</v>
      </c>
      <c r="U1604" t="s">
        <v>101</v>
      </c>
      <c r="V1604" s="1">
        <v>16002</v>
      </c>
      <c r="W1604" s="6">
        <f>DATEDIF(employee_data36[[#This Row],[DOB]],DATE(2023, 1, 1), "Y")</f>
        <v>79</v>
      </c>
      <c r="X1604" s="6" t="str">
        <f>IF(employee_data3[[#This Row],[Age]]&lt;=25, "Remaja", IF(employee_data3[[#This Row],[Age]]&lt;=55, "Dewasa", "Lansia"))</f>
        <v>Lansia</v>
      </c>
      <c r="Y1604" s="7" t="str">
        <f>CONCATENATE(employee_data36[[#This Row],[First-LastName]]," ",employee_data36[[#This Row],[DOB]])</f>
        <v>Marilyn-Moss 16002</v>
      </c>
      <c r="Z1604" t="s">
        <v>40</v>
      </c>
      <c r="AA1604" t="s">
        <v>678</v>
      </c>
      <c r="AB1604" t="s">
        <v>42</v>
      </c>
      <c r="AC1604">
        <v>84191</v>
      </c>
      <c r="AD1604" t="s">
        <v>93</v>
      </c>
      <c r="AE1604" t="s">
        <v>75</v>
      </c>
      <c r="AF1604" t="s">
        <v>45</v>
      </c>
      <c r="AG1604">
        <v>3</v>
      </c>
    </row>
    <row r="1605" spans="1:33" x14ac:dyDescent="0.3">
      <c r="A1605">
        <v>2030</v>
      </c>
      <c r="B1605" t="s">
        <v>6179</v>
      </c>
      <c r="C1605" t="s">
        <v>2279</v>
      </c>
      <c r="D1605" s="6" t="str">
        <f>CONCATENATE(employee_data36[[#This Row],[FirstName]], "-",employee_data36[[#This Row],[LastName]] )</f>
        <v>Yuliana-Nelson</v>
      </c>
      <c r="E1605" s="1">
        <v>43581</v>
      </c>
      <c r="F1605" s="1">
        <v>43598</v>
      </c>
      <c r="G1605" s="7" t="str">
        <f>IF(ISBLANK(employee_data36[[#This Row],[ExitDate]]),"Yes","")</f>
        <v/>
      </c>
      <c r="H1605" t="s">
        <v>28</v>
      </c>
      <c r="I1605" t="s">
        <v>6180</v>
      </c>
      <c r="J1605" t="s">
        <v>6181</v>
      </c>
      <c r="K1605" t="s">
        <v>168</v>
      </c>
      <c r="L1605" t="s">
        <v>32</v>
      </c>
      <c r="M1605" s="6" t="str">
        <f>IF(ISBLANK(employee_data36[[#This Row],[ExitDate]]),"1","0")</f>
        <v>0</v>
      </c>
      <c r="N1605" s="6" t="str">
        <f>IF(employee_data36[[#This Row],[EmployeeStatus]]="Active", "Active", "Tidak Active")</f>
        <v>Active</v>
      </c>
      <c r="O1605" t="s">
        <v>63</v>
      </c>
      <c r="P1605" t="s">
        <v>64</v>
      </c>
      <c r="Q1605" t="s">
        <v>63</v>
      </c>
      <c r="R1605" t="s">
        <v>126</v>
      </c>
      <c r="S1605" t="s">
        <v>6182</v>
      </c>
      <c r="T1605" t="s">
        <v>38</v>
      </c>
      <c r="U1605" t="s">
        <v>305</v>
      </c>
      <c r="V1605" s="1">
        <v>30176</v>
      </c>
      <c r="W1605" s="6">
        <f>DATEDIF(employee_data36[[#This Row],[DOB]],DATE(2023, 1, 1), "Y")</f>
        <v>40</v>
      </c>
      <c r="X1605" s="6" t="str">
        <f>IF(employee_data3[[#This Row],[Age]]&lt;=25, "Remaja", IF(employee_data3[[#This Row],[Age]]&lt;=55, "Dewasa", "Lansia"))</f>
        <v>Dewasa</v>
      </c>
      <c r="Y1605" s="7" t="str">
        <f>CONCATENATE(employee_data36[[#This Row],[First-LastName]]," ",employee_data36[[#This Row],[DOB]])</f>
        <v>Yuliana-Nelson 30176</v>
      </c>
      <c r="Z1605" t="s">
        <v>40</v>
      </c>
      <c r="AA1605" t="s">
        <v>216</v>
      </c>
      <c r="AB1605" t="s">
        <v>42</v>
      </c>
      <c r="AC1605">
        <v>34988</v>
      </c>
      <c r="AD1605" t="s">
        <v>128</v>
      </c>
      <c r="AE1605" t="s">
        <v>84</v>
      </c>
      <c r="AF1605" t="s">
        <v>45</v>
      </c>
      <c r="AG1605">
        <v>3</v>
      </c>
    </row>
    <row r="1606" spans="1:33" x14ac:dyDescent="0.3">
      <c r="A1606">
        <v>2031</v>
      </c>
      <c r="B1606" t="s">
        <v>6183</v>
      </c>
      <c r="C1606" t="s">
        <v>4334</v>
      </c>
      <c r="D1606" s="6" t="str">
        <f>CONCATENATE(employee_data36[[#This Row],[FirstName]], "-",employee_data36[[#This Row],[LastName]] )</f>
        <v>August-Wiley</v>
      </c>
      <c r="E1606" s="1">
        <v>44611</v>
      </c>
      <c r="F1606" s="1">
        <v>45021</v>
      </c>
      <c r="G1606" s="7" t="str">
        <f>IF(ISBLANK(employee_data36[[#This Row],[ExitDate]]),"Yes","")</f>
        <v/>
      </c>
      <c r="H1606" t="s">
        <v>28</v>
      </c>
      <c r="I1606" t="s">
        <v>6184</v>
      </c>
      <c r="J1606" t="s">
        <v>6185</v>
      </c>
      <c r="K1606" t="s">
        <v>98</v>
      </c>
      <c r="L1606" t="s">
        <v>32</v>
      </c>
      <c r="M1606" s="6" t="str">
        <f>IF(ISBLANK(employee_data36[[#This Row],[ExitDate]]),"1","0")</f>
        <v>0</v>
      </c>
      <c r="N1606" s="6" t="str">
        <f>IF(employee_data36[[#This Row],[EmployeeStatus]]="Active", "Active", "Tidak Active")</f>
        <v>Active</v>
      </c>
      <c r="O1606" t="s">
        <v>63</v>
      </c>
      <c r="P1606" t="s">
        <v>34</v>
      </c>
      <c r="Q1606" t="s">
        <v>63</v>
      </c>
      <c r="R1606" t="s">
        <v>99</v>
      </c>
      <c r="S1606" t="s">
        <v>6186</v>
      </c>
      <c r="T1606" t="s">
        <v>38</v>
      </c>
      <c r="U1606" t="s">
        <v>177</v>
      </c>
      <c r="V1606" s="1">
        <v>28292</v>
      </c>
      <c r="W1606" s="6">
        <f>DATEDIF(employee_data36[[#This Row],[DOB]],DATE(2023, 1, 1), "Y")</f>
        <v>45</v>
      </c>
      <c r="X1606" s="6" t="str">
        <f>IF(employee_data3[[#This Row],[Age]]&lt;=25, "Remaja", IF(employee_data3[[#This Row],[Age]]&lt;=55, "Dewasa", "Lansia"))</f>
        <v>Dewasa</v>
      </c>
      <c r="Y1606" s="7" t="str">
        <f>CONCATENATE(employee_data36[[#This Row],[First-LastName]]," ",employee_data36[[#This Row],[DOB]])</f>
        <v>August-Wiley 28292</v>
      </c>
      <c r="Z1606" t="s">
        <v>40</v>
      </c>
      <c r="AA1606" t="s">
        <v>243</v>
      </c>
      <c r="AB1606" t="s">
        <v>55</v>
      </c>
      <c r="AC1606">
        <v>8786</v>
      </c>
      <c r="AD1606" t="s">
        <v>128</v>
      </c>
      <c r="AE1606" t="s">
        <v>84</v>
      </c>
      <c r="AF1606" t="s">
        <v>45</v>
      </c>
      <c r="AG1606">
        <v>3</v>
      </c>
    </row>
    <row r="1607" spans="1:33" x14ac:dyDescent="0.3">
      <c r="A1607">
        <v>2032</v>
      </c>
      <c r="B1607" t="s">
        <v>5653</v>
      </c>
      <c r="C1607" t="s">
        <v>3674</v>
      </c>
      <c r="D1607" s="6" t="str">
        <f>CONCATENATE(employee_data36[[#This Row],[FirstName]], "-",employee_data36[[#This Row],[LastName]] )</f>
        <v>Lindsay-Pennington</v>
      </c>
      <c r="E1607" s="1">
        <v>44667</v>
      </c>
      <c r="F1607" s="1">
        <v>44920</v>
      </c>
      <c r="G1607" s="7" t="str">
        <f>IF(ISBLANK(employee_data36[[#This Row],[ExitDate]]),"Yes","")</f>
        <v/>
      </c>
      <c r="H1607" t="s">
        <v>28</v>
      </c>
      <c r="I1607" t="s">
        <v>6187</v>
      </c>
      <c r="J1607" t="s">
        <v>6188</v>
      </c>
      <c r="K1607" t="s">
        <v>118</v>
      </c>
      <c r="L1607" t="s">
        <v>32</v>
      </c>
      <c r="M1607" s="6" t="str">
        <f>IF(ISBLANK(employee_data36[[#This Row],[ExitDate]]),"1","0")</f>
        <v>0</v>
      </c>
      <c r="N1607" s="6" t="str">
        <f>IF(employee_data36[[#This Row],[EmployeeStatus]]="Active", "Active", "Tidak Active")</f>
        <v>Active</v>
      </c>
      <c r="O1607" t="s">
        <v>33</v>
      </c>
      <c r="P1607" t="s">
        <v>34</v>
      </c>
      <c r="Q1607" t="s">
        <v>52</v>
      </c>
      <c r="R1607" t="s">
        <v>140</v>
      </c>
      <c r="S1607" t="s">
        <v>6189</v>
      </c>
      <c r="T1607" t="s">
        <v>38</v>
      </c>
      <c r="U1607" t="s">
        <v>90</v>
      </c>
      <c r="V1607" s="1">
        <v>35374</v>
      </c>
      <c r="W1607" s="6">
        <f>DATEDIF(employee_data36[[#This Row],[DOB]],DATE(2023, 1, 1), "Y")</f>
        <v>26</v>
      </c>
      <c r="X1607" s="6" t="str">
        <f>IF(employee_data3[[#This Row],[Age]]&lt;=25, "Remaja", IF(employee_data3[[#This Row],[Age]]&lt;=55, "Dewasa", "Lansia"))</f>
        <v>Dewasa</v>
      </c>
      <c r="Y1607" s="7" t="str">
        <f>CONCATENATE(employee_data36[[#This Row],[First-LastName]]," ",employee_data36[[#This Row],[DOB]])</f>
        <v>Lindsay-Pennington 35374</v>
      </c>
      <c r="Z1607" t="s">
        <v>40</v>
      </c>
      <c r="AA1607" t="s">
        <v>103</v>
      </c>
      <c r="AB1607" t="s">
        <v>55</v>
      </c>
      <c r="AC1607">
        <v>19087</v>
      </c>
      <c r="AD1607" t="s">
        <v>128</v>
      </c>
      <c r="AE1607" t="s">
        <v>104</v>
      </c>
      <c r="AF1607" t="s">
        <v>45</v>
      </c>
      <c r="AG1607">
        <v>3</v>
      </c>
    </row>
    <row r="1608" spans="1:33" x14ac:dyDescent="0.3">
      <c r="A1608">
        <v>2033</v>
      </c>
      <c r="B1608" t="s">
        <v>6190</v>
      </c>
      <c r="C1608" t="s">
        <v>3858</v>
      </c>
      <c r="D1608" s="6" t="str">
        <f>CONCATENATE(employee_data36[[#This Row],[FirstName]], "-",employee_data36[[#This Row],[LastName]] )</f>
        <v>Nico-Villarreal</v>
      </c>
      <c r="E1608" s="1">
        <v>44693</v>
      </c>
      <c r="F1608" s="1"/>
      <c r="G1608" s="7" t="str">
        <f>IF(ISBLANK(employee_data36[[#This Row],[ExitDate]]),"Yes","")</f>
        <v>Yes</v>
      </c>
      <c r="H1608" t="s">
        <v>28</v>
      </c>
      <c r="I1608" t="s">
        <v>6191</v>
      </c>
      <c r="J1608" t="s">
        <v>6192</v>
      </c>
      <c r="K1608" t="s">
        <v>62</v>
      </c>
      <c r="L1608" t="s">
        <v>32</v>
      </c>
      <c r="M1608" s="6" t="str">
        <f>IF(ISBLANK(employee_data36[[#This Row],[ExitDate]]),"1","0")</f>
        <v>1</v>
      </c>
      <c r="N1608" s="6" t="str">
        <f>IF(employee_data36[[#This Row],[EmployeeStatus]]="Active", "Active", "Tidak Active")</f>
        <v>Active</v>
      </c>
      <c r="O1608" t="s">
        <v>63</v>
      </c>
      <c r="P1608" t="s">
        <v>51</v>
      </c>
      <c r="Q1608" t="s">
        <v>63</v>
      </c>
      <c r="R1608" t="s">
        <v>36</v>
      </c>
      <c r="S1608" t="s">
        <v>37</v>
      </c>
      <c r="T1608" t="s">
        <v>38</v>
      </c>
      <c r="U1608" t="s">
        <v>81</v>
      </c>
      <c r="V1608" s="1">
        <v>33266</v>
      </c>
      <c r="W1608" s="6">
        <f>DATEDIF(employee_data36[[#This Row],[DOB]],DATE(2023, 1, 1), "Y")</f>
        <v>31</v>
      </c>
      <c r="X1608" s="6" t="str">
        <f>IF(employee_data3[[#This Row],[Age]]&lt;=25, "Remaja", IF(employee_data3[[#This Row],[Age]]&lt;=55, "Dewasa", "Lansia"))</f>
        <v>Dewasa</v>
      </c>
      <c r="Y1608" s="7" t="str">
        <f>CONCATENATE(employee_data36[[#This Row],[First-LastName]]," ",employee_data36[[#This Row],[DOB]])</f>
        <v>Nico-Villarreal 33266</v>
      </c>
      <c r="Z1608" t="s">
        <v>40</v>
      </c>
      <c r="AA1608" t="s">
        <v>83</v>
      </c>
      <c r="AB1608" t="s">
        <v>42</v>
      </c>
      <c r="AC1608">
        <v>47570</v>
      </c>
      <c r="AD1608" t="s">
        <v>43</v>
      </c>
      <c r="AE1608" t="s">
        <v>104</v>
      </c>
      <c r="AF1608" t="s">
        <v>45</v>
      </c>
      <c r="AG1608">
        <v>3</v>
      </c>
    </row>
    <row r="1609" spans="1:33" x14ac:dyDescent="0.3">
      <c r="A1609">
        <v>2034</v>
      </c>
      <c r="B1609" t="s">
        <v>3359</v>
      </c>
      <c r="C1609" t="s">
        <v>6193</v>
      </c>
      <c r="D1609" s="6" t="str">
        <f>CONCATENATE(employee_data36[[#This Row],[FirstName]], "-",employee_data36[[#This Row],[LastName]] )</f>
        <v>Jaliyah-Conway</v>
      </c>
      <c r="E1609" s="1">
        <v>44434</v>
      </c>
      <c r="F1609" s="1">
        <v>45141</v>
      </c>
      <c r="G1609" s="7" t="str">
        <f>IF(ISBLANK(employee_data36[[#This Row],[ExitDate]]),"Yes","")</f>
        <v/>
      </c>
      <c r="H1609" t="s">
        <v>28</v>
      </c>
      <c r="I1609" t="s">
        <v>6194</v>
      </c>
      <c r="J1609" t="s">
        <v>6195</v>
      </c>
      <c r="K1609" t="s">
        <v>89</v>
      </c>
      <c r="L1609" t="s">
        <v>32</v>
      </c>
      <c r="M1609" s="6" t="str">
        <f>IF(ISBLANK(employee_data36[[#This Row],[ExitDate]]),"1","0")</f>
        <v>0</v>
      </c>
      <c r="N1609" s="6" t="str">
        <f>IF(employee_data36[[#This Row],[EmployeeStatus]]="Active", "Active", "Tidak Active")</f>
        <v>Active</v>
      </c>
      <c r="O1609" t="s">
        <v>63</v>
      </c>
      <c r="P1609" t="s">
        <v>34</v>
      </c>
      <c r="Q1609" t="s">
        <v>52</v>
      </c>
      <c r="R1609" t="s">
        <v>175</v>
      </c>
      <c r="S1609" t="s">
        <v>6196</v>
      </c>
      <c r="T1609" t="s">
        <v>38</v>
      </c>
      <c r="U1609" t="s">
        <v>90</v>
      </c>
      <c r="V1609" s="1">
        <v>17186</v>
      </c>
      <c r="W1609" s="6">
        <f>DATEDIF(employee_data36[[#This Row],[DOB]],DATE(2023, 1, 1), "Y")</f>
        <v>75</v>
      </c>
      <c r="X1609" s="6" t="str">
        <f>IF(employee_data3[[#This Row],[Age]]&lt;=25, "Remaja", IF(employee_data3[[#This Row],[Age]]&lt;=55, "Dewasa", "Lansia"))</f>
        <v>Lansia</v>
      </c>
      <c r="Y1609" s="7" t="str">
        <f>CONCATENATE(employee_data36[[#This Row],[First-LastName]]," ",employee_data36[[#This Row],[DOB]])</f>
        <v>Jaliyah-Conway 17186</v>
      </c>
      <c r="Z1609" t="s">
        <v>40</v>
      </c>
      <c r="AA1609" t="s">
        <v>92</v>
      </c>
      <c r="AB1609" t="s">
        <v>42</v>
      </c>
      <c r="AC1609">
        <v>95951</v>
      </c>
      <c r="AD1609" t="s">
        <v>128</v>
      </c>
      <c r="AE1609" t="s">
        <v>84</v>
      </c>
      <c r="AF1609" t="s">
        <v>45</v>
      </c>
      <c r="AG1609">
        <v>3</v>
      </c>
    </row>
    <row r="1610" spans="1:33" x14ac:dyDescent="0.3">
      <c r="A1610">
        <v>2035</v>
      </c>
      <c r="B1610" t="s">
        <v>421</v>
      </c>
      <c r="C1610" t="s">
        <v>1147</v>
      </c>
      <c r="D1610" s="6" t="str">
        <f>CONCATENATE(employee_data36[[#This Row],[FirstName]], "-",employee_data36[[#This Row],[LastName]] )</f>
        <v>Raymond-Gillespie</v>
      </c>
      <c r="E1610" s="1">
        <v>43988</v>
      </c>
      <c r="F1610" s="1">
        <v>44523</v>
      </c>
      <c r="G1610" s="7" t="str">
        <f>IF(ISBLANK(employee_data36[[#This Row],[ExitDate]]),"Yes","")</f>
        <v/>
      </c>
      <c r="H1610" t="s">
        <v>28</v>
      </c>
      <c r="I1610" t="s">
        <v>6197</v>
      </c>
      <c r="J1610" t="s">
        <v>6198</v>
      </c>
      <c r="K1610" t="s">
        <v>31</v>
      </c>
      <c r="L1610" t="s">
        <v>32</v>
      </c>
      <c r="M1610" s="6" t="str">
        <f>IF(ISBLANK(employee_data36[[#This Row],[ExitDate]]),"1","0")</f>
        <v>0</v>
      </c>
      <c r="N1610" s="6" t="str">
        <f>IF(employee_data36[[#This Row],[EmployeeStatus]]="Active", "Active", "Tidak Active")</f>
        <v>Active</v>
      </c>
      <c r="O1610" t="s">
        <v>63</v>
      </c>
      <c r="P1610" t="s">
        <v>34</v>
      </c>
      <c r="Q1610" t="s">
        <v>63</v>
      </c>
      <c r="R1610" t="s">
        <v>140</v>
      </c>
      <c r="S1610" t="s">
        <v>6199</v>
      </c>
      <c r="T1610" t="s">
        <v>38</v>
      </c>
      <c r="U1610" t="s">
        <v>53</v>
      </c>
      <c r="V1610" s="1">
        <v>36964</v>
      </c>
      <c r="W1610" s="6">
        <f>DATEDIF(employee_data36[[#This Row],[DOB]],DATE(2023, 1, 1), "Y")</f>
        <v>21</v>
      </c>
      <c r="X1610" s="6" t="str">
        <f>IF(employee_data3[[#This Row],[Age]]&lt;=25, "Remaja", IF(employee_data3[[#This Row],[Age]]&lt;=55, "Dewasa", "Lansia"))</f>
        <v>Remaja</v>
      </c>
      <c r="Y1610" s="7" t="str">
        <f>CONCATENATE(employee_data36[[#This Row],[First-LastName]]," ",employee_data36[[#This Row],[DOB]])</f>
        <v>Raymond-Gillespie 36964</v>
      </c>
      <c r="Z1610" t="s">
        <v>40</v>
      </c>
      <c r="AA1610" t="s">
        <v>163</v>
      </c>
      <c r="AB1610" t="s">
        <v>42</v>
      </c>
      <c r="AC1610">
        <v>44292</v>
      </c>
      <c r="AD1610" t="s">
        <v>128</v>
      </c>
      <c r="AE1610" t="s">
        <v>84</v>
      </c>
      <c r="AF1610" t="s">
        <v>45</v>
      </c>
      <c r="AG1610">
        <v>3</v>
      </c>
    </row>
    <row r="1611" spans="1:33" x14ac:dyDescent="0.3">
      <c r="A1611">
        <v>2036</v>
      </c>
      <c r="B1611" t="s">
        <v>4584</v>
      </c>
      <c r="C1611" t="s">
        <v>6200</v>
      </c>
      <c r="D1611" s="6" t="str">
        <f>CONCATENATE(employee_data36[[#This Row],[FirstName]], "-",employee_data36[[#This Row],[LastName]] )</f>
        <v>Joey-Montes</v>
      </c>
      <c r="E1611" s="1">
        <v>44738</v>
      </c>
      <c r="F1611" s="1"/>
      <c r="G1611" s="7" t="str">
        <f>IF(ISBLANK(employee_data36[[#This Row],[ExitDate]]),"Yes","")</f>
        <v>Yes</v>
      </c>
      <c r="H1611" t="s">
        <v>28</v>
      </c>
      <c r="I1611" t="s">
        <v>6201</v>
      </c>
      <c r="J1611" t="s">
        <v>6202</v>
      </c>
      <c r="K1611" t="s">
        <v>133</v>
      </c>
      <c r="L1611" t="s">
        <v>32</v>
      </c>
      <c r="M1611" s="6" t="str">
        <f>IF(ISBLANK(employee_data36[[#This Row],[ExitDate]]),"1","0")</f>
        <v>1</v>
      </c>
      <c r="N1611" s="6" t="str">
        <f>IF(employee_data36[[#This Row],[EmployeeStatus]]="Active", "Active", "Tidak Active")</f>
        <v>Active</v>
      </c>
      <c r="O1611" t="s">
        <v>33</v>
      </c>
      <c r="P1611" t="s">
        <v>51</v>
      </c>
      <c r="Q1611" t="s">
        <v>52</v>
      </c>
      <c r="R1611" t="s">
        <v>36</v>
      </c>
      <c r="S1611" t="s">
        <v>37</v>
      </c>
      <c r="T1611" t="s">
        <v>38</v>
      </c>
      <c r="U1611" t="s">
        <v>53</v>
      </c>
      <c r="V1611" s="1">
        <v>15390</v>
      </c>
      <c r="W1611" s="6">
        <f>DATEDIF(employee_data36[[#This Row],[DOB]],DATE(2023, 1, 1), "Y")</f>
        <v>80</v>
      </c>
      <c r="X1611" s="6" t="str">
        <f>IF(employee_data3[[#This Row],[Age]]&lt;=25, "Remaja", IF(employee_data3[[#This Row],[Age]]&lt;=55, "Dewasa", "Lansia"))</f>
        <v>Lansia</v>
      </c>
      <c r="Y1611" s="7" t="str">
        <f>CONCATENATE(employee_data36[[#This Row],[First-LastName]]," ",employee_data36[[#This Row],[DOB]])</f>
        <v>Joey-Montes 15390</v>
      </c>
      <c r="Z1611" t="s">
        <v>40</v>
      </c>
      <c r="AA1611" t="s">
        <v>83</v>
      </c>
      <c r="AB1611" t="s">
        <v>42</v>
      </c>
      <c r="AC1611">
        <v>1372</v>
      </c>
      <c r="AD1611" t="s">
        <v>128</v>
      </c>
      <c r="AE1611" t="s">
        <v>75</v>
      </c>
      <c r="AF1611" t="s">
        <v>45</v>
      </c>
      <c r="AG1611">
        <v>3</v>
      </c>
    </row>
    <row r="1612" spans="1:33" x14ac:dyDescent="0.3">
      <c r="A1612">
        <v>2037</v>
      </c>
      <c r="B1612" t="s">
        <v>6203</v>
      </c>
      <c r="C1612" t="s">
        <v>1157</v>
      </c>
      <c r="D1612" s="6" t="str">
        <f>CONCATENATE(employee_data36[[#This Row],[FirstName]], "-",employee_data36[[#This Row],[LastName]] )</f>
        <v>Ian-Hester</v>
      </c>
      <c r="E1612" s="1">
        <v>44205</v>
      </c>
      <c r="F1612" s="1">
        <v>44695</v>
      </c>
      <c r="G1612" s="7" t="str">
        <f>IF(ISBLANK(employee_data36[[#This Row],[ExitDate]]),"Yes","")</f>
        <v/>
      </c>
      <c r="H1612" t="s">
        <v>28</v>
      </c>
      <c r="I1612" t="s">
        <v>6204</v>
      </c>
      <c r="J1612" t="s">
        <v>6205</v>
      </c>
      <c r="K1612" t="s">
        <v>50</v>
      </c>
      <c r="L1612" t="s">
        <v>32</v>
      </c>
      <c r="M1612" s="6" t="str">
        <f>IF(ISBLANK(employee_data36[[#This Row],[ExitDate]]),"1","0")</f>
        <v>0</v>
      </c>
      <c r="N1612" s="6" t="str">
        <f>IF(employee_data36[[#This Row],[EmployeeStatus]]="Active", "Active", "Tidak Active")</f>
        <v>Active</v>
      </c>
      <c r="O1612" t="s">
        <v>33</v>
      </c>
      <c r="P1612" t="s">
        <v>34</v>
      </c>
      <c r="Q1612" t="s">
        <v>63</v>
      </c>
      <c r="R1612" t="s">
        <v>99</v>
      </c>
      <c r="S1612" t="s">
        <v>6206</v>
      </c>
      <c r="T1612" t="s">
        <v>38</v>
      </c>
      <c r="U1612" t="s">
        <v>81</v>
      </c>
      <c r="V1612" s="1">
        <v>16676</v>
      </c>
      <c r="W1612" s="6">
        <f>DATEDIF(employee_data36[[#This Row],[DOB]],DATE(2023, 1, 1), "Y")</f>
        <v>77</v>
      </c>
      <c r="X1612" s="6" t="str">
        <f>IF(employee_data3[[#This Row],[Age]]&lt;=25, "Remaja", IF(employee_data3[[#This Row],[Age]]&lt;=55, "Dewasa", "Lansia"))</f>
        <v>Lansia</v>
      </c>
      <c r="Y1612" s="7" t="str">
        <f>CONCATENATE(employee_data36[[#This Row],[First-LastName]]," ",employee_data36[[#This Row],[DOB]])</f>
        <v>Ian-Hester 16676</v>
      </c>
      <c r="Z1612" t="s">
        <v>40</v>
      </c>
      <c r="AA1612" t="s">
        <v>73</v>
      </c>
      <c r="AB1612" t="s">
        <v>42</v>
      </c>
      <c r="AC1612">
        <v>14973</v>
      </c>
      <c r="AD1612" t="s">
        <v>43</v>
      </c>
      <c r="AE1612" t="s">
        <v>84</v>
      </c>
      <c r="AF1612" t="s">
        <v>45</v>
      </c>
      <c r="AG1612">
        <v>3</v>
      </c>
    </row>
    <row r="1613" spans="1:33" x14ac:dyDescent="0.3">
      <c r="A1613">
        <v>2038</v>
      </c>
      <c r="B1613" t="s">
        <v>404</v>
      </c>
      <c r="C1613" t="s">
        <v>6207</v>
      </c>
      <c r="D1613" s="6" t="str">
        <f>CONCATENATE(employee_data36[[#This Row],[FirstName]], "-",employee_data36[[#This Row],[LastName]] )</f>
        <v>Weston-Rios</v>
      </c>
      <c r="E1613" s="1">
        <v>43345</v>
      </c>
      <c r="F1613" s="1"/>
      <c r="G1613" s="7" t="str">
        <f>IF(ISBLANK(employee_data36[[#This Row],[ExitDate]]),"Yes","")</f>
        <v>Yes</v>
      </c>
      <c r="H1613" t="s">
        <v>28</v>
      </c>
      <c r="I1613" t="s">
        <v>6208</v>
      </c>
      <c r="J1613" t="s">
        <v>6209</v>
      </c>
      <c r="K1613" t="s">
        <v>139</v>
      </c>
      <c r="L1613" t="s">
        <v>32</v>
      </c>
      <c r="M1613" s="6" t="str">
        <f>IF(ISBLANK(employee_data36[[#This Row],[ExitDate]]),"1","0")</f>
        <v>1</v>
      </c>
      <c r="N1613" s="6" t="str">
        <f>IF(employee_data36[[#This Row],[EmployeeStatus]]="Active", "Active", "Tidak Active")</f>
        <v>Active</v>
      </c>
      <c r="O1613" t="s">
        <v>52</v>
      </c>
      <c r="P1613" t="s">
        <v>51</v>
      </c>
      <c r="Q1613" t="s">
        <v>35</v>
      </c>
      <c r="R1613" t="s">
        <v>36</v>
      </c>
      <c r="S1613" t="s">
        <v>37</v>
      </c>
      <c r="T1613" t="s">
        <v>38</v>
      </c>
      <c r="U1613" t="s">
        <v>148</v>
      </c>
      <c r="V1613" s="1">
        <v>37015</v>
      </c>
      <c r="W1613" s="6">
        <f>DATEDIF(employee_data36[[#This Row],[DOB]],DATE(2023, 1, 1), "Y")</f>
        <v>21</v>
      </c>
      <c r="X1613" s="6" t="str">
        <f>IF(employee_data3[[#This Row],[Age]]&lt;=25, "Remaja", IF(employee_data3[[#This Row],[Age]]&lt;=55, "Dewasa", "Lansia"))</f>
        <v>Remaja</v>
      </c>
      <c r="Y1613" s="7" t="str">
        <f>CONCATENATE(employee_data36[[#This Row],[First-LastName]]," ",employee_data36[[#This Row],[DOB]])</f>
        <v>Weston-Rios 37015</v>
      </c>
      <c r="Z1613" t="s">
        <v>40</v>
      </c>
      <c r="AA1613" t="s">
        <v>226</v>
      </c>
      <c r="AB1613" t="s">
        <v>42</v>
      </c>
      <c r="AC1613">
        <v>81445</v>
      </c>
      <c r="AD1613" t="s">
        <v>93</v>
      </c>
      <c r="AE1613" t="s">
        <v>84</v>
      </c>
      <c r="AF1613" t="s">
        <v>45</v>
      </c>
      <c r="AG1613">
        <v>3</v>
      </c>
    </row>
    <row r="1614" spans="1:33" x14ac:dyDescent="0.3">
      <c r="A1614">
        <v>2039</v>
      </c>
      <c r="B1614" t="s">
        <v>6210</v>
      </c>
      <c r="C1614" t="s">
        <v>3674</v>
      </c>
      <c r="D1614" s="6" t="str">
        <f>CONCATENATE(employee_data36[[#This Row],[FirstName]], "-",employee_data36[[#This Row],[LastName]] )</f>
        <v>Carson-Pennington</v>
      </c>
      <c r="E1614" s="1">
        <v>44673</v>
      </c>
      <c r="F1614" s="1"/>
      <c r="G1614" s="7" t="str">
        <f>IF(ISBLANK(employee_data36[[#This Row],[ExitDate]]),"Yes","")</f>
        <v>Yes</v>
      </c>
      <c r="H1614" t="s">
        <v>28</v>
      </c>
      <c r="I1614" t="s">
        <v>6211</v>
      </c>
      <c r="J1614" t="s">
        <v>6212</v>
      </c>
      <c r="K1614" t="s">
        <v>80</v>
      </c>
      <c r="L1614" t="s">
        <v>32</v>
      </c>
      <c r="M1614" s="6" t="str">
        <f>IF(ISBLANK(employee_data36[[#This Row],[ExitDate]]),"1","0")</f>
        <v>1</v>
      </c>
      <c r="N1614" s="6" t="str">
        <f>IF(employee_data36[[#This Row],[EmployeeStatus]]="Active", "Active", "Tidak Active")</f>
        <v>Active</v>
      </c>
      <c r="O1614" t="s">
        <v>63</v>
      </c>
      <c r="P1614" t="s">
        <v>64</v>
      </c>
      <c r="Q1614" t="s">
        <v>63</v>
      </c>
      <c r="R1614" t="s">
        <v>36</v>
      </c>
      <c r="S1614" t="s">
        <v>37</v>
      </c>
      <c r="T1614" t="s">
        <v>38</v>
      </c>
      <c r="U1614" t="s">
        <v>90</v>
      </c>
      <c r="V1614" s="1">
        <v>21097</v>
      </c>
      <c r="W1614" s="6">
        <f>DATEDIF(employee_data36[[#This Row],[DOB]],DATE(2023, 1, 1), "Y")</f>
        <v>65</v>
      </c>
      <c r="X1614" s="6" t="str">
        <f>IF(employee_data3[[#This Row],[Age]]&lt;=25, "Remaja", IF(employee_data3[[#This Row],[Age]]&lt;=55, "Dewasa", "Lansia"))</f>
        <v>Lansia</v>
      </c>
      <c r="Y1614" s="7" t="str">
        <f>CONCATENATE(employee_data36[[#This Row],[First-LastName]]," ",employee_data36[[#This Row],[DOB]])</f>
        <v>Carson-Pennington 21097</v>
      </c>
      <c r="Z1614" t="s">
        <v>40</v>
      </c>
      <c r="AA1614" t="s">
        <v>216</v>
      </c>
      <c r="AB1614" t="s">
        <v>42</v>
      </c>
      <c r="AC1614">
        <v>29345</v>
      </c>
      <c r="AD1614" t="s">
        <v>43</v>
      </c>
      <c r="AE1614" t="s">
        <v>75</v>
      </c>
      <c r="AF1614" t="s">
        <v>45</v>
      </c>
      <c r="AG1614">
        <v>3</v>
      </c>
    </row>
    <row r="1615" spans="1:33" x14ac:dyDescent="0.3">
      <c r="A1615">
        <v>2040</v>
      </c>
      <c r="B1615" t="s">
        <v>6213</v>
      </c>
      <c r="C1615" t="s">
        <v>4194</v>
      </c>
      <c r="D1615" s="6" t="str">
        <f>CONCATENATE(employee_data36[[#This Row],[FirstName]], "-",employee_data36[[#This Row],[LastName]] )</f>
        <v>Brynlee-Crawford</v>
      </c>
      <c r="E1615" s="1">
        <v>44535</v>
      </c>
      <c r="F1615" s="1">
        <v>45103</v>
      </c>
      <c r="G1615" s="7" t="str">
        <f>IF(ISBLANK(employee_data36[[#This Row],[ExitDate]]),"Yes","")</f>
        <v/>
      </c>
      <c r="H1615" t="s">
        <v>728</v>
      </c>
      <c r="I1615" t="s">
        <v>6214</v>
      </c>
      <c r="J1615" t="s">
        <v>6215</v>
      </c>
      <c r="K1615" t="s">
        <v>118</v>
      </c>
      <c r="L1615" t="s">
        <v>198</v>
      </c>
      <c r="M1615" s="6" t="str">
        <f>IF(ISBLANK(employee_data36[[#This Row],[ExitDate]]),"1","0")</f>
        <v>0</v>
      </c>
      <c r="N1615" s="6" t="str">
        <f>IF(employee_data36[[#This Row],[EmployeeStatus]]="Active", "Active", "Tidak Active")</f>
        <v>Tidak Active</v>
      </c>
      <c r="O1615" t="s">
        <v>33</v>
      </c>
      <c r="P1615" t="s">
        <v>64</v>
      </c>
      <c r="Q1615" t="s">
        <v>35</v>
      </c>
      <c r="R1615" t="s">
        <v>99</v>
      </c>
      <c r="S1615" t="s">
        <v>6216</v>
      </c>
      <c r="T1615" t="s">
        <v>38</v>
      </c>
      <c r="U1615" t="s">
        <v>81</v>
      </c>
      <c r="V1615" s="1">
        <v>18236</v>
      </c>
      <c r="W1615" s="6">
        <f>DATEDIF(employee_data36[[#This Row],[DOB]],DATE(2023, 1, 1), "Y")</f>
        <v>73</v>
      </c>
      <c r="X1615" s="6" t="str">
        <f>IF(employee_data3[[#This Row],[Age]]&lt;=25, "Remaja", IF(employee_data3[[#This Row],[Age]]&lt;=55, "Dewasa", "Lansia"))</f>
        <v>Lansia</v>
      </c>
      <c r="Y1615" s="7" t="str">
        <f>CONCATENATE(employee_data36[[#This Row],[First-LastName]]," ",employee_data36[[#This Row],[DOB]])</f>
        <v>Brynlee-Crawford 18236</v>
      </c>
      <c r="Z1615" t="s">
        <v>40</v>
      </c>
      <c r="AA1615" t="s">
        <v>163</v>
      </c>
      <c r="AB1615" t="s">
        <v>42</v>
      </c>
      <c r="AC1615">
        <v>33621</v>
      </c>
      <c r="AD1615" t="s">
        <v>74</v>
      </c>
      <c r="AE1615" t="s">
        <v>104</v>
      </c>
      <c r="AF1615" t="s">
        <v>45</v>
      </c>
      <c r="AG1615">
        <v>3</v>
      </c>
    </row>
    <row r="1616" spans="1:33" x14ac:dyDescent="0.3">
      <c r="A1616">
        <v>2041</v>
      </c>
      <c r="B1616" t="s">
        <v>6217</v>
      </c>
      <c r="C1616" t="s">
        <v>4003</v>
      </c>
      <c r="D1616" s="6" t="str">
        <f>CONCATENATE(employee_data36[[#This Row],[FirstName]], "-",employee_data36[[#This Row],[LastName]] )</f>
        <v>Sanai-Rose</v>
      </c>
      <c r="E1616" s="1">
        <v>44817</v>
      </c>
      <c r="F1616" s="1"/>
      <c r="G1616" s="7" t="str">
        <f>IF(ISBLANK(employee_data36[[#This Row],[ExitDate]]),"Yes","")</f>
        <v>Yes</v>
      </c>
      <c r="H1616" t="s">
        <v>728</v>
      </c>
      <c r="I1616" t="s">
        <v>6218</v>
      </c>
      <c r="J1616" t="s">
        <v>6219</v>
      </c>
      <c r="K1616" t="s">
        <v>62</v>
      </c>
      <c r="L1616" t="s">
        <v>32</v>
      </c>
      <c r="M1616" s="6" t="str">
        <f>IF(ISBLANK(employee_data36[[#This Row],[ExitDate]]),"1","0")</f>
        <v>1</v>
      </c>
      <c r="N1616" s="6" t="str">
        <f>IF(employee_data36[[#This Row],[EmployeeStatus]]="Active", "Active", "Tidak Active")</f>
        <v>Active</v>
      </c>
      <c r="O1616" t="s">
        <v>52</v>
      </c>
      <c r="P1616" t="s">
        <v>34</v>
      </c>
      <c r="Q1616" t="s">
        <v>52</v>
      </c>
      <c r="R1616" t="s">
        <v>36</v>
      </c>
      <c r="S1616" t="s">
        <v>37</v>
      </c>
      <c r="T1616" t="s">
        <v>38</v>
      </c>
      <c r="U1616" t="s">
        <v>81</v>
      </c>
      <c r="V1616" s="1">
        <v>35538</v>
      </c>
      <c r="W1616" s="6">
        <f>DATEDIF(employee_data36[[#This Row],[DOB]],DATE(2023, 1, 1), "Y")</f>
        <v>25</v>
      </c>
      <c r="X1616" s="6" t="str">
        <f>IF(employee_data3[[#This Row],[Age]]&lt;=25, "Remaja", IF(employee_data3[[#This Row],[Age]]&lt;=55, "Dewasa", "Lansia"))</f>
        <v>Remaja</v>
      </c>
      <c r="Y1616" s="7" t="str">
        <f>CONCATENATE(employee_data36[[#This Row],[First-LastName]]," ",employee_data36[[#This Row],[DOB]])</f>
        <v>Sanai-Rose 35538</v>
      </c>
      <c r="Z1616" t="s">
        <v>40</v>
      </c>
      <c r="AA1616" t="s">
        <v>83</v>
      </c>
      <c r="AB1616" t="s">
        <v>42</v>
      </c>
      <c r="AC1616">
        <v>91981</v>
      </c>
      <c r="AD1616" t="s">
        <v>93</v>
      </c>
      <c r="AE1616" t="s">
        <v>75</v>
      </c>
      <c r="AF1616" t="s">
        <v>45</v>
      </c>
      <c r="AG1616">
        <v>3</v>
      </c>
    </row>
    <row r="1617" spans="1:33" x14ac:dyDescent="0.3">
      <c r="A1617">
        <v>2042</v>
      </c>
      <c r="B1617" t="s">
        <v>5693</v>
      </c>
      <c r="C1617" t="s">
        <v>6220</v>
      </c>
      <c r="D1617" s="6" t="str">
        <f>CONCATENATE(employee_data36[[#This Row],[FirstName]], "-",employee_data36[[#This Row],[LastName]] )</f>
        <v>Luna-Arroyo</v>
      </c>
      <c r="E1617" s="1">
        <v>43793</v>
      </c>
      <c r="F1617" s="1"/>
      <c r="G1617" s="7" t="str">
        <f>IF(ISBLANK(employee_data36[[#This Row],[ExitDate]]),"Yes","")</f>
        <v>Yes</v>
      </c>
      <c r="H1617" t="s">
        <v>728</v>
      </c>
      <c r="I1617" t="s">
        <v>6221</v>
      </c>
      <c r="J1617" t="s">
        <v>6222</v>
      </c>
      <c r="K1617" t="s">
        <v>89</v>
      </c>
      <c r="L1617" t="s">
        <v>32</v>
      </c>
      <c r="M1617" s="6" t="str">
        <f>IF(ISBLANK(employee_data36[[#This Row],[ExitDate]]),"1","0")</f>
        <v>1</v>
      </c>
      <c r="N1617" s="6" t="str">
        <f>IF(employee_data36[[#This Row],[EmployeeStatus]]="Active", "Active", "Tidak Active")</f>
        <v>Active</v>
      </c>
      <c r="O1617" t="s">
        <v>52</v>
      </c>
      <c r="P1617" t="s">
        <v>34</v>
      </c>
      <c r="Q1617" t="s">
        <v>52</v>
      </c>
      <c r="R1617" t="s">
        <v>36</v>
      </c>
      <c r="S1617" t="s">
        <v>37</v>
      </c>
      <c r="T1617" t="s">
        <v>38</v>
      </c>
      <c r="U1617" t="s">
        <v>81</v>
      </c>
      <c r="V1617" s="1">
        <v>33663</v>
      </c>
      <c r="W1617" s="6">
        <f>DATEDIF(employee_data36[[#This Row],[DOB]],DATE(2023, 1, 1), "Y")</f>
        <v>30</v>
      </c>
      <c r="X1617" s="6" t="str">
        <f>IF(employee_data3[[#This Row],[Age]]&lt;=25, "Remaja", IF(employee_data3[[#This Row],[Age]]&lt;=55, "Dewasa", "Lansia"))</f>
        <v>Dewasa</v>
      </c>
      <c r="Y1617" s="7" t="str">
        <f>CONCATENATE(employee_data36[[#This Row],[First-LastName]]," ",employee_data36[[#This Row],[DOB]])</f>
        <v>Luna-Arroyo 33663</v>
      </c>
      <c r="Z1617" t="s">
        <v>40</v>
      </c>
      <c r="AA1617" t="s">
        <v>103</v>
      </c>
      <c r="AB1617" t="s">
        <v>42</v>
      </c>
      <c r="AC1617">
        <v>79529</v>
      </c>
      <c r="AD1617" t="s">
        <v>43</v>
      </c>
      <c r="AE1617" t="s">
        <v>84</v>
      </c>
      <c r="AF1617" t="s">
        <v>45</v>
      </c>
      <c r="AG1617">
        <v>3</v>
      </c>
    </row>
    <row r="1618" spans="1:33" x14ac:dyDescent="0.3">
      <c r="A1618">
        <v>2043</v>
      </c>
      <c r="B1618" t="s">
        <v>6223</v>
      </c>
      <c r="C1618" t="s">
        <v>6224</v>
      </c>
      <c r="D1618" s="6" t="str">
        <f>CONCATENATE(employee_data36[[#This Row],[FirstName]], "-",employee_data36[[#This Row],[LastName]] )</f>
        <v>Lorelai-Hale</v>
      </c>
      <c r="E1618" s="1">
        <v>43909</v>
      </c>
      <c r="F1618" s="1"/>
      <c r="G1618" s="7" t="str">
        <f>IF(ISBLANK(employee_data36[[#This Row],[ExitDate]]),"Yes","")</f>
        <v>Yes</v>
      </c>
      <c r="H1618" t="s">
        <v>728</v>
      </c>
      <c r="I1618" t="s">
        <v>6225</v>
      </c>
      <c r="J1618" t="s">
        <v>6226</v>
      </c>
      <c r="K1618" t="s">
        <v>31</v>
      </c>
      <c r="L1618" t="s">
        <v>32</v>
      </c>
      <c r="M1618" s="6" t="str">
        <f>IF(ISBLANK(employee_data36[[#This Row],[ExitDate]]),"1","0")</f>
        <v>1</v>
      </c>
      <c r="N1618" s="6" t="str">
        <f>IF(employee_data36[[#This Row],[EmployeeStatus]]="Active", "Active", "Tidak Active")</f>
        <v>Active</v>
      </c>
      <c r="O1618" t="s">
        <v>33</v>
      </c>
      <c r="P1618" t="s">
        <v>34</v>
      </c>
      <c r="Q1618" t="s">
        <v>52</v>
      </c>
      <c r="R1618" t="s">
        <v>36</v>
      </c>
      <c r="S1618" t="s">
        <v>37</v>
      </c>
      <c r="T1618" t="s">
        <v>38</v>
      </c>
      <c r="U1618" t="s">
        <v>3213</v>
      </c>
      <c r="V1618" s="1">
        <v>24736</v>
      </c>
      <c r="W1618" s="6">
        <f>DATEDIF(employee_data36[[#This Row],[DOB]],DATE(2023, 1, 1), "Y")</f>
        <v>55</v>
      </c>
      <c r="X1618" s="6" t="str">
        <f>IF(employee_data3[[#This Row],[Age]]&lt;=25, "Remaja", IF(employee_data3[[#This Row],[Age]]&lt;=55, "Dewasa", "Lansia"))</f>
        <v>Dewasa</v>
      </c>
      <c r="Y1618" s="7" t="str">
        <f>CONCATENATE(employee_data36[[#This Row],[First-LastName]]," ",employee_data36[[#This Row],[DOB]])</f>
        <v>Lorelai-Hale 24736</v>
      </c>
      <c r="Z1618" t="s">
        <v>40</v>
      </c>
      <c r="AA1618" t="s">
        <v>103</v>
      </c>
      <c r="AB1618" t="s">
        <v>42</v>
      </c>
      <c r="AC1618">
        <v>7492</v>
      </c>
      <c r="AD1618" t="s">
        <v>43</v>
      </c>
      <c r="AE1618" t="s">
        <v>84</v>
      </c>
      <c r="AF1618" t="s">
        <v>45</v>
      </c>
      <c r="AG1618">
        <v>3</v>
      </c>
    </row>
    <row r="1619" spans="1:33" x14ac:dyDescent="0.3">
      <c r="A1619">
        <v>2044</v>
      </c>
      <c r="B1619" t="s">
        <v>3395</v>
      </c>
      <c r="C1619" t="s">
        <v>344</v>
      </c>
      <c r="D1619" s="6" t="str">
        <f>CONCATENATE(employee_data36[[#This Row],[FirstName]], "-",employee_data36[[#This Row],[LastName]] )</f>
        <v>Darrell-Horne</v>
      </c>
      <c r="E1619" s="1">
        <v>44818</v>
      </c>
      <c r="F1619" s="1"/>
      <c r="G1619" s="7" t="str">
        <f>IF(ISBLANK(employee_data36[[#This Row],[ExitDate]]),"Yes","")</f>
        <v>Yes</v>
      </c>
      <c r="H1619" t="s">
        <v>728</v>
      </c>
      <c r="I1619" t="s">
        <v>6227</v>
      </c>
      <c r="J1619" t="s">
        <v>6228</v>
      </c>
      <c r="K1619" t="s">
        <v>133</v>
      </c>
      <c r="L1619" t="s">
        <v>32</v>
      </c>
      <c r="M1619" s="6" t="str">
        <f>IF(ISBLANK(employee_data36[[#This Row],[ExitDate]]),"1","0")</f>
        <v>1</v>
      </c>
      <c r="N1619" s="6" t="str">
        <f>IF(employee_data36[[#This Row],[EmployeeStatus]]="Active", "Active", "Tidak Active")</f>
        <v>Active</v>
      </c>
      <c r="O1619" t="s">
        <v>33</v>
      </c>
      <c r="P1619" t="s">
        <v>34</v>
      </c>
      <c r="Q1619" t="s">
        <v>63</v>
      </c>
      <c r="R1619" t="s">
        <v>36</v>
      </c>
      <c r="S1619" t="s">
        <v>37</v>
      </c>
      <c r="T1619" t="s">
        <v>38</v>
      </c>
      <c r="U1619" t="s">
        <v>305</v>
      </c>
      <c r="V1619" s="1">
        <v>33654</v>
      </c>
      <c r="W1619" s="6">
        <f>DATEDIF(employee_data36[[#This Row],[DOB]],DATE(2023, 1, 1), "Y")</f>
        <v>30</v>
      </c>
      <c r="X1619" s="6" t="str">
        <f>IF(employee_data3[[#This Row],[Age]]&lt;=25, "Remaja", IF(employee_data3[[#This Row],[Age]]&lt;=55, "Dewasa", "Lansia"))</f>
        <v>Dewasa</v>
      </c>
      <c r="Y1619" s="7" t="str">
        <f>CONCATENATE(employee_data36[[#This Row],[First-LastName]]," ",employee_data36[[#This Row],[DOB]])</f>
        <v>Darrell-Horne 33654</v>
      </c>
      <c r="Z1619" t="s">
        <v>40</v>
      </c>
      <c r="AA1619" t="s">
        <v>216</v>
      </c>
      <c r="AB1619" t="s">
        <v>42</v>
      </c>
      <c r="AC1619">
        <v>16589</v>
      </c>
      <c r="AD1619" t="s">
        <v>93</v>
      </c>
      <c r="AE1619" t="s">
        <v>84</v>
      </c>
      <c r="AF1619" t="s">
        <v>45</v>
      </c>
      <c r="AG1619">
        <v>3</v>
      </c>
    </row>
    <row r="1620" spans="1:33" x14ac:dyDescent="0.3">
      <c r="A1620">
        <v>2045</v>
      </c>
      <c r="B1620" t="s">
        <v>6229</v>
      </c>
      <c r="C1620" t="s">
        <v>3351</v>
      </c>
      <c r="D1620" s="6" t="str">
        <f>CONCATENATE(employee_data36[[#This Row],[FirstName]], "-",employee_data36[[#This Row],[LastName]] )</f>
        <v>Itzel-Nunez</v>
      </c>
      <c r="E1620" s="1">
        <v>44460</v>
      </c>
      <c r="F1620" s="1"/>
      <c r="G1620" s="7" t="str">
        <f>IF(ISBLANK(employee_data36[[#This Row],[ExitDate]]),"Yes","")</f>
        <v>Yes</v>
      </c>
      <c r="H1620" t="s">
        <v>728</v>
      </c>
      <c r="I1620" t="s">
        <v>6230</v>
      </c>
      <c r="J1620" t="s">
        <v>6231</v>
      </c>
      <c r="K1620" t="s">
        <v>50</v>
      </c>
      <c r="L1620" t="s">
        <v>32</v>
      </c>
      <c r="M1620" s="6" t="str">
        <f>IF(ISBLANK(employee_data36[[#This Row],[ExitDate]]),"1","0")</f>
        <v>1</v>
      </c>
      <c r="N1620" s="6" t="str">
        <f>IF(employee_data36[[#This Row],[EmployeeStatus]]="Active", "Active", "Tidak Active")</f>
        <v>Active</v>
      </c>
      <c r="O1620" t="s">
        <v>52</v>
      </c>
      <c r="P1620" t="s">
        <v>51</v>
      </c>
      <c r="Q1620" t="s">
        <v>52</v>
      </c>
      <c r="R1620" t="s">
        <v>36</v>
      </c>
      <c r="S1620" t="s">
        <v>37</v>
      </c>
      <c r="T1620" t="s">
        <v>38</v>
      </c>
      <c r="U1620" t="s">
        <v>231</v>
      </c>
      <c r="V1620" s="1">
        <v>28083</v>
      </c>
      <c r="W1620" s="6">
        <f>DATEDIF(employee_data36[[#This Row],[DOB]],DATE(2023, 1, 1), "Y")</f>
        <v>46</v>
      </c>
      <c r="X1620" s="6" t="str">
        <f>IF(employee_data3[[#This Row],[Age]]&lt;=25, "Remaja", IF(employee_data3[[#This Row],[Age]]&lt;=55, "Dewasa", "Lansia"))</f>
        <v>Dewasa</v>
      </c>
      <c r="Y1620" s="7" t="str">
        <f>CONCATENATE(employee_data36[[#This Row],[First-LastName]]," ",employee_data36[[#This Row],[DOB]])</f>
        <v>Itzel-Nunez 28083</v>
      </c>
      <c r="Z1620" t="s">
        <v>40</v>
      </c>
      <c r="AA1620" t="s">
        <v>113</v>
      </c>
      <c r="AB1620" t="s">
        <v>42</v>
      </c>
      <c r="AC1620">
        <v>39813</v>
      </c>
      <c r="AD1620" t="s">
        <v>74</v>
      </c>
      <c r="AE1620" t="s">
        <v>104</v>
      </c>
      <c r="AF1620" t="s">
        <v>45</v>
      </c>
      <c r="AG1620">
        <v>3</v>
      </c>
    </row>
    <row r="1621" spans="1:33" x14ac:dyDescent="0.3">
      <c r="A1621">
        <v>2046</v>
      </c>
      <c r="B1621" t="s">
        <v>6232</v>
      </c>
      <c r="C1621" t="s">
        <v>6233</v>
      </c>
      <c r="D1621" s="6" t="str">
        <f>CONCATENATE(employee_data36[[#This Row],[FirstName]], "-",employee_data36[[#This Row],[LastName]] )</f>
        <v>Serena-Lutz</v>
      </c>
      <c r="E1621" s="1">
        <v>43973</v>
      </c>
      <c r="F1621" s="1"/>
      <c r="G1621" s="7" t="str">
        <f>IF(ISBLANK(employee_data36[[#This Row],[ExitDate]]),"Yes","")</f>
        <v>Yes</v>
      </c>
      <c r="H1621" t="s">
        <v>728</v>
      </c>
      <c r="I1621" t="s">
        <v>6234</v>
      </c>
      <c r="J1621" t="s">
        <v>6235</v>
      </c>
      <c r="K1621" t="s">
        <v>139</v>
      </c>
      <c r="L1621" t="s">
        <v>32</v>
      </c>
      <c r="M1621" s="6" t="str">
        <f>IF(ISBLANK(employee_data36[[#This Row],[ExitDate]]),"1","0")</f>
        <v>1</v>
      </c>
      <c r="N1621" s="6" t="str">
        <f>IF(employee_data36[[#This Row],[EmployeeStatus]]="Active", "Active", "Tidak Active")</f>
        <v>Active</v>
      </c>
      <c r="O1621" t="s">
        <v>52</v>
      </c>
      <c r="P1621" t="s">
        <v>34</v>
      </c>
      <c r="Q1621" t="s">
        <v>52</v>
      </c>
      <c r="R1621" t="s">
        <v>36</v>
      </c>
      <c r="S1621" t="s">
        <v>37</v>
      </c>
      <c r="T1621" t="s">
        <v>38</v>
      </c>
      <c r="U1621" t="s">
        <v>177</v>
      </c>
      <c r="V1621" s="1">
        <v>17832</v>
      </c>
      <c r="W1621" s="6">
        <f>DATEDIF(employee_data36[[#This Row],[DOB]],DATE(2023, 1, 1), "Y")</f>
        <v>74</v>
      </c>
      <c r="X1621" s="6" t="str">
        <f>IF(employee_data3[[#This Row],[Age]]&lt;=25, "Remaja", IF(employee_data3[[#This Row],[Age]]&lt;=55, "Dewasa", "Lansia"))</f>
        <v>Lansia</v>
      </c>
      <c r="Y1621" s="7" t="str">
        <f>CONCATENATE(employee_data36[[#This Row],[First-LastName]]," ",employee_data36[[#This Row],[DOB]])</f>
        <v>Serena-Lutz 17832</v>
      </c>
      <c r="Z1621" t="s">
        <v>40</v>
      </c>
      <c r="AA1621" t="s">
        <v>243</v>
      </c>
      <c r="AB1621" t="s">
        <v>42</v>
      </c>
      <c r="AC1621">
        <v>31663</v>
      </c>
      <c r="AD1621" t="s">
        <v>128</v>
      </c>
      <c r="AE1621" t="s">
        <v>44</v>
      </c>
      <c r="AF1621" t="s">
        <v>45</v>
      </c>
      <c r="AG1621">
        <v>3</v>
      </c>
    </row>
    <row r="1622" spans="1:33" x14ac:dyDescent="0.3">
      <c r="A1622">
        <v>2047</v>
      </c>
      <c r="B1622" t="s">
        <v>6236</v>
      </c>
      <c r="C1622" t="s">
        <v>1479</v>
      </c>
      <c r="D1622" s="6" t="str">
        <f>CONCATENATE(employee_data36[[#This Row],[FirstName]], "-",employee_data36[[#This Row],[LastName]] )</f>
        <v>Gwendolyn-Gray</v>
      </c>
      <c r="E1622" s="1">
        <v>44908</v>
      </c>
      <c r="F1622" s="1"/>
      <c r="G1622" s="7" t="str">
        <f>IF(ISBLANK(employee_data36[[#This Row],[ExitDate]]),"Yes","")</f>
        <v>Yes</v>
      </c>
      <c r="H1622" t="s">
        <v>728</v>
      </c>
      <c r="I1622" t="s">
        <v>4335</v>
      </c>
      <c r="J1622" t="s">
        <v>6237</v>
      </c>
      <c r="K1622" t="s">
        <v>80</v>
      </c>
      <c r="L1622" t="s">
        <v>32</v>
      </c>
      <c r="M1622" s="6" t="str">
        <f>IF(ISBLANK(employee_data36[[#This Row],[ExitDate]]),"1","0")</f>
        <v>1</v>
      </c>
      <c r="N1622" s="6" t="str">
        <f>IF(employee_data36[[#This Row],[EmployeeStatus]]="Active", "Active", "Tidak Active")</f>
        <v>Active</v>
      </c>
      <c r="O1622" t="s">
        <v>33</v>
      </c>
      <c r="P1622" t="s">
        <v>51</v>
      </c>
      <c r="Q1622" t="s">
        <v>52</v>
      </c>
      <c r="R1622" t="s">
        <v>36</v>
      </c>
      <c r="S1622" t="s">
        <v>37</v>
      </c>
      <c r="T1622" t="s">
        <v>38</v>
      </c>
      <c r="U1622" t="s">
        <v>53</v>
      </c>
      <c r="V1622" s="1">
        <v>24342</v>
      </c>
      <c r="W1622" s="6">
        <f>DATEDIF(employee_data36[[#This Row],[DOB]],DATE(2023, 1, 1), "Y")</f>
        <v>56</v>
      </c>
      <c r="X1622" s="6" t="str">
        <f>IF(employee_data3[[#This Row],[Age]]&lt;=25, "Remaja", IF(employee_data3[[#This Row],[Age]]&lt;=55, "Dewasa", "Lansia"))</f>
        <v>Lansia</v>
      </c>
      <c r="Y1622" s="7" t="str">
        <f>CONCATENATE(employee_data36[[#This Row],[First-LastName]]," ",employee_data36[[#This Row],[DOB]])</f>
        <v>Gwendolyn-Gray 24342</v>
      </c>
      <c r="Z1622" t="s">
        <v>40</v>
      </c>
      <c r="AA1622" t="s">
        <v>83</v>
      </c>
      <c r="AB1622" t="s">
        <v>42</v>
      </c>
      <c r="AC1622">
        <v>26502</v>
      </c>
      <c r="AD1622" t="s">
        <v>43</v>
      </c>
      <c r="AE1622" t="s">
        <v>75</v>
      </c>
      <c r="AF1622" t="s">
        <v>45</v>
      </c>
      <c r="AG1622">
        <v>3</v>
      </c>
    </row>
    <row r="1623" spans="1:33" x14ac:dyDescent="0.3">
      <c r="A1623">
        <v>2048</v>
      </c>
      <c r="B1623" t="s">
        <v>688</v>
      </c>
      <c r="C1623" t="s">
        <v>600</v>
      </c>
      <c r="D1623" s="6" t="str">
        <f>CONCATENATE(employee_data36[[#This Row],[FirstName]], "-",employee_data36[[#This Row],[LastName]] )</f>
        <v>Khalil-Lee</v>
      </c>
      <c r="E1623" s="1">
        <v>44599</v>
      </c>
      <c r="F1623" s="1"/>
      <c r="G1623" s="7" t="str">
        <f>IF(ISBLANK(employee_data36[[#This Row],[ExitDate]]),"Yes","")</f>
        <v>Yes</v>
      </c>
      <c r="H1623" t="s">
        <v>728</v>
      </c>
      <c r="I1623" t="s">
        <v>6238</v>
      </c>
      <c r="J1623" t="s">
        <v>6239</v>
      </c>
      <c r="K1623" t="s">
        <v>168</v>
      </c>
      <c r="L1623" t="s">
        <v>32</v>
      </c>
      <c r="M1623" s="6" t="str">
        <f>IF(ISBLANK(employee_data36[[#This Row],[ExitDate]]),"1","0")</f>
        <v>1</v>
      </c>
      <c r="N1623" s="6" t="str">
        <f>IF(employee_data36[[#This Row],[EmployeeStatus]]="Active", "Active", "Tidak Active")</f>
        <v>Active</v>
      </c>
      <c r="O1623" t="s">
        <v>33</v>
      </c>
      <c r="P1623" t="s">
        <v>64</v>
      </c>
      <c r="Q1623" t="s">
        <v>52</v>
      </c>
      <c r="R1623" t="s">
        <v>36</v>
      </c>
      <c r="S1623" t="s">
        <v>37</v>
      </c>
      <c r="T1623" t="s">
        <v>38</v>
      </c>
      <c r="U1623" t="s">
        <v>53</v>
      </c>
      <c r="V1623" s="1">
        <v>34795</v>
      </c>
      <c r="W1623" s="6">
        <f>DATEDIF(employee_data36[[#This Row],[DOB]],DATE(2023, 1, 1), "Y")</f>
        <v>27</v>
      </c>
      <c r="X1623" s="6" t="str">
        <f>IF(employee_data3[[#This Row],[Age]]&lt;=25, "Remaja", IF(employee_data3[[#This Row],[Age]]&lt;=55, "Dewasa", "Lansia"))</f>
        <v>Dewasa</v>
      </c>
      <c r="Y1623" s="7" t="str">
        <f>CONCATENATE(employee_data36[[#This Row],[First-LastName]]," ",employee_data36[[#This Row],[DOB]])</f>
        <v>Khalil-Lee 34795</v>
      </c>
      <c r="Z1623" t="s">
        <v>40</v>
      </c>
      <c r="AA1623" t="s">
        <v>83</v>
      </c>
      <c r="AB1623" t="s">
        <v>42</v>
      </c>
      <c r="AC1623">
        <v>4321</v>
      </c>
      <c r="AD1623" t="s">
        <v>128</v>
      </c>
      <c r="AE1623" t="s">
        <v>84</v>
      </c>
      <c r="AF1623" t="s">
        <v>45</v>
      </c>
      <c r="AG1623">
        <v>3</v>
      </c>
    </row>
    <row r="1624" spans="1:33" x14ac:dyDescent="0.3">
      <c r="A1624">
        <v>2049</v>
      </c>
      <c r="B1624" t="s">
        <v>6240</v>
      </c>
      <c r="C1624" t="s">
        <v>6241</v>
      </c>
      <c r="D1624" s="6" t="str">
        <f>CONCATENATE(employee_data36[[#This Row],[FirstName]], "-",employee_data36[[#This Row],[LastName]] )</f>
        <v>Corinne-Navarro</v>
      </c>
      <c r="E1624" s="1">
        <v>44110</v>
      </c>
      <c r="F1624" s="1"/>
      <c r="G1624" s="7" t="str">
        <f>IF(ISBLANK(employee_data36[[#This Row],[ExitDate]]),"Yes","")</f>
        <v>Yes</v>
      </c>
      <c r="H1624" t="s">
        <v>728</v>
      </c>
      <c r="I1624" t="s">
        <v>6242</v>
      </c>
      <c r="J1624" t="s">
        <v>6243</v>
      </c>
      <c r="K1624" t="s">
        <v>98</v>
      </c>
      <c r="L1624" t="s">
        <v>32</v>
      </c>
      <c r="M1624" s="6" t="str">
        <f>IF(ISBLANK(employee_data36[[#This Row],[ExitDate]]),"1","0")</f>
        <v>1</v>
      </c>
      <c r="N1624" s="6" t="str">
        <f>IF(employee_data36[[#This Row],[EmployeeStatus]]="Active", "Active", "Tidak Active")</f>
        <v>Active</v>
      </c>
      <c r="O1624" t="s">
        <v>33</v>
      </c>
      <c r="P1624" t="s">
        <v>51</v>
      </c>
      <c r="Q1624" t="s">
        <v>63</v>
      </c>
      <c r="R1624" t="s">
        <v>36</v>
      </c>
      <c r="S1624" t="s">
        <v>37</v>
      </c>
      <c r="T1624" t="s">
        <v>38</v>
      </c>
      <c r="U1624" t="s">
        <v>90</v>
      </c>
      <c r="V1624" s="1">
        <v>15468</v>
      </c>
      <c r="W1624" s="6">
        <f>DATEDIF(employee_data36[[#This Row],[DOB]],DATE(2023, 1, 1), "Y")</f>
        <v>80</v>
      </c>
      <c r="X1624" s="6" t="str">
        <f>IF(employee_data3[[#This Row],[Age]]&lt;=25, "Remaja", IF(employee_data3[[#This Row],[Age]]&lt;=55, "Dewasa", "Lansia"))</f>
        <v>Lansia</v>
      </c>
      <c r="Y1624" s="7" t="str">
        <f>CONCATENATE(employee_data36[[#This Row],[First-LastName]]," ",employee_data36[[#This Row],[DOB]])</f>
        <v>Corinne-Navarro 15468</v>
      </c>
      <c r="Z1624" t="s">
        <v>40</v>
      </c>
      <c r="AA1624" t="s">
        <v>83</v>
      </c>
      <c r="AB1624" t="s">
        <v>42</v>
      </c>
      <c r="AC1624">
        <v>93573</v>
      </c>
      <c r="AD1624" t="s">
        <v>128</v>
      </c>
      <c r="AE1624" t="s">
        <v>44</v>
      </c>
      <c r="AF1624" t="s">
        <v>45</v>
      </c>
      <c r="AG1624">
        <v>3</v>
      </c>
    </row>
    <row r="1625" spans="1:33" x14ac:dyDescent="0.3">
      <c r="A1625">
        <v>2050</v>
      </c>
      <c r="B1625" t="s">
        <v>1912</v>
      </c>
      <c r="C1625" t="s">
        <v>938</v>
      </c>
      <c r="D1625" s="6" t="str">
        <f>CONCATENATE(employee_data36[[#This Row],[FirstName]], "-",employee_data36[[#This Row],[LastName]] )</f>
        <v>Meadow-Atkins</v>
      </c>
      <c r="E1625" s="1">
        <v>44572</v>
      </c>
      <c r="F1625" s="1">
        <v>44911</v>
      </c>
      <c r="G1625" s="7" t="str">
        <f>IF(ISBLANK(employee_data36[[#This Row],[ExitDate]]),"Yes","")</f>
        <v/>
      </c>
      <c r="H1625" t="s">
        <v>728</v>
      </c>
      <c r="I1625" t="s">
        <v>6244</v>
      </c>
      <c r="J1625" t="s">
        <v>6245</v>
      </c>
      <c r="K1625" t="s">
        <v>118</v>
      </c>
      <c r="L1625" t="s">
        <v>32</v>
      </c>
      <c r="M1625" s="6" t="str">
        <f>IF(ISBLANK(employee_data36[[#This Row],[ExitDate]]),"1","0")</f>
        <v>0</v>
      </c>
      <c r="N1625" s="6" t="str">
        <f>IF(employee_data36[[#This Row],[EmployeeStatus]]="Active", "Active", "Tidak Active")</f>
        <v>Active</v>
      </c>
      <c r="O1625" t="s">
        <v>63</v>
      </c>
      <c r="P1625" t="s">
        <v>34</v>
      </c>
      <c r="Q1625" t="s">
        <v>63</v>
      </c>
      <c r="R1625" t="s">
        <v>140</v>
      </c>
      <c r="S1625" t="s">
        <v>6246</v>
      </c>
      <c r="T1625" t="s">
        <v>38</v>
      </c>
      <c r="U1625" t="s">
        <v>594</v>
      </c>
      <c r="V1625" s="1">
        <v>19393</v>
      </c>
      <c r="W1625" s="6">
        <f>DATEDIF(employee_data36[[#This Row],[DOB]],DATE(2023, 1, 1), "Y")</f>
        <v>69</v>
      </c>
      <c r="X1625" s="6" t="str">
        <f>IF(employee_data3[[#This Row],[Age]]&lt;=25, "Remaja", IF(employee_data3[[#This Row],[Age]]&lt;=55, "Dewasa", "Lansia"))</f>
        <v>Lansia</v>
      </c>
      <c r="Y1625" s="7" t="str">
        <f>CONCATENATE(employee_data36[[#This Row],[First-LastName]]," ",employee_data36[[#This Row],[DOB]])</f>
        <v>Meadow-Atkins 19393</v>
      </c>
      <c r="Z1625" t="s">
        <v>40</v>
      </c>
      <c r="AA1625" t="s">
        <v>2517</v>
      </c>
      <c r="AB1625" t="s">
        <v>42</v>
      </c>
      <c r="AC1625">
        <v>17084</v>
      </c>
      <c r="AD1625" t="s">
        <v>43</v>
      </c>
      <c r="AE1625" t="s">
        <v>44</v>
      </c>
      <c r="AF1625" t="s">
        <v>45</v>
      </c>
      <c r="AG1625">
        <v>3</v>
      </c>
    </row>
    <row r="1626" spans="1:33" x14ac:dyDescent="0.3">
      <c r="A1626">
        <v>2051</v>
      </c>
      <c r="B1626" t="s">
        <v>5107</v>
      </c>
      <c r="C1626" t="s">
        <v>6025</v>
      </c>
      <c r="D1626" s="6" t="str">
        <f>CONCATENATE(employee_data36[[#This Row],[FirstName]], "-",employee_data36[[#This Row],[LastName]] )</f>
        <v>Jaden-Charles</v>
      </c>
      <c r="E1626" s="1">
        <v>44618</v>
      </c>
      <c r="F1626" s="1"/>
      <c r="G1626" s="7" t="str">
        <f>IF(ISBLANK(employee_data36[[#This Row],[ExitDate]]),"Yes","")</f>
        <v>Yes</v>
      </c>
      <c r="H1626" t="s">
        <v>28</v>
      </c>
      <c r="I1626" t="s">
        <v>6247</v>
      </c>
      <c r="J1626" t="s">
        <v>6248</v>
      </c>
      <c r="K1626" t="s">
        <v>31</v>
      </c>
      <c r="L1626" t="s">
        <v>32</v>
      </c>
      <c r="M1626" s="6" t="str">
        <f>IF(ISBLANK(employee_data36[[#This Row],[ExitDate]]),"1","0")</f>
        <v>1</v>
      </c>
      <c r="N1626" s="6" t="str">
        <f>IF(employee_data36[[#This Row],[EmployeeStatus]]="Active", "Active", "Tidak Active")</f>
        <v>Active</v>
      </c>
      <c r="O1626" t="s">
        <v>52</v>
      </c>
      <c r="P1626" t="s">
        <v>34</v>
      </c>
      <c r="Q1626" t="s">
        <v>35</v>
      </c>
      <c r="R1626" t="s">
        <v>36</v>
      </c>
      <c r="S1626" t="s">
        <v>37</v>
      </c>
      <c r="T1626" t="s">
        <v>38</v>
      </c>
      <c r="U1626" t="s">
        <v>90</v>
      </c>
      <c r="V1626" s="1">
        <v>36263</v>
      </c>
      <c r="W1626" s="6">
        <f>DATEDIF(employee_data36[[#This Row],[DOB]],DATE(2023, 1, 1), "Y")</f>
        <v>23</v>
      </c>
      <c r="X1626" s="6" t="str">
        <f>IF(employee_data3[[#This Row],[Age]]&lt;=25, "Remaja", IF(employee_data3[[#This Row],[Age]]&lt;=55, "Dewasa", "Lansia"))</f>
        <v>Remaja</v>
      </c>
      <c r="Y1626" s="7" t="str">
        <f>CONCATENATE(employee_data36[[#This Row],[First-LastName]]," ",employee_data36[[#This Row],[DOB]])</f>
        <v>Jaden-Charles 36263</v>
      </c>
      <c r="Z1626" t="s">
        <v>40</v>
      </c>
      <c r="AA1626" t="s">
        <v>83</v>
      </c>
      <c r="AB1626" t="s">
        <v>42</v>
      </c>
      <c r="AC1626">
        <v>18433</v>
      </c>
      <c r="AD1626" t="s">
        <v>93</v>
      </c>
      <c r="AE1626" t="s">
        <v>75</v>
      </c>
      <c r="AF1626" t="s">
        <v>45</v>
      </c>
      <c r="AG1626">
        <v>3</v>
      </c>
    </row>
    <row r="1627" spans="1:33" x14ac:dyDescent="0.3">
      <c r="A1627">
        <v>2052</v>
      </c>
      <c r="B1627" t="s">
        <v>2687</v>
      </c>
      <c r="C1627" t="s">
        <v>6249</v>
      </c>
      <c r="D1627" s="6" t="str">
        <f>CONCATENATE(employee_data36[[#This Row],[FirstName]], "-",employee_data36[[#This Row],[LastName]] )</f>
        <v>Blaine-Contreras</v>
      </c>
      <c r="E1627" s="1">
        <v>43992</v>
      </c>
      <c r="F1627" s="1">
        <v>44878</v>
      </c>
      <c r="G1627" s="7" t="str">
        <f>IF(ISBLANK(employee_data36[[#This Row],[ExitDate]]),"Yes","")</f>
        <v/>
      </c>
      <c r="H1627" t="s">
        <v>28</v>
      </c>
      <c r="I1627" t="s">
        <v>6250</v>
      </c>
      <c r="J1627" t="s">
        <v>6251</v>
      </c>
      <c r="K1627" t="s">
        <v>133</v>
      </c>
      <c r="L1627" t="s">
        <v>32</v>
      </c>
      <c r="M1627" s="6" t="str">
        <f>IF(ISBLANK(employee_data36[[#This Row],[ExitDate]]),"1","0")</f>
        <v>0</v>
      </c>
      <c r="N1627" s="6" t="str">
        <f>IF(employee_data36[[#This Row],[EmployeeStatus]]="Active", "Active", "Tidak Active")</f>
        <v>Active</v>
      </c>
      <c r="O1627" t="s">
        <v>52</v>
      </c>
      <c r="P1627" t="s">
        <v>64</v>
      </c>
      <c r="Q1627" t="s">
        <v>52</v>
      </c>
      <c r="R1627" t="s">
        <v>99</v>
      </c>
      <c r="S1627" t="s">
        <v>6252</v>
      </c>
      <c r="T1627" t="s">
        <v>38</v>
      </c>
      <c r="U1627" t="s">
        <v>90</v>
      </c>
      <c r="V1627" s="1">
        <v>20587</v>
      </c>
      <c r="W1627" s="6">
        <f>DATEDIF(employee_data36[[#This Row],[DOB]],DATE(2023, 1, 1), "Y")</f>
        <v>66</v>
      </c>
      <c r="X1627" s="6" t="str">
        <f>IF(employee_data3[[#This Row],[Age]]&lt;=25, "Remaja", IF(employee_data3[[#This Row],[Age]]&lt;=55, "Dewasa", "Lansia"))</f>
        <v>Lansia</v>
      </c>
      <c r="Y1627" s="7" t="str">
        <f>CONCATENATE(employee_data36[[#This Row],[First-LastName]]," ",employee_data36[[#This Row],[DOB]])</f>
        <v>Blaine-Contreras 20587</v>
      </c>
      <c r="Z1627" t="s">
        <v>40</v>
      </c>
      <c r="AA1627" t="s">
        <v>83</v>
      </c>
      <c r="AB1627" t="s">
        <v>42</v>
      </c>
      <c r="AC1627">
        <v>61020</v>
      </c>
      <c r="AD1627" t="s">
        <v>56</v>
      </c>
      <c r="AE1627" t="s">
        <v>84</v>
      </c>
      <c r="AF1627" t="s">
        <v>45</v>
      </c>
      <c r="AG1627">
        <v>3</v>
      </c>
    </row>
    <row r="1628" spans="1:33" x14ac:dyDescent="0.3">
      <c r="A1628">
        <v>2053</v>
      </c>
      <c r="B1628" t="s">
        <v>4448</v>
      </c>
      <c r="C1628" t="s">
        <v>4094</v>
      </c>
      <c r="D1628" s="6" t="str">
        <f>CONCATENATE(employee_data36[[#This Row],[FirstName]], "-",employee_data36[[#This Row],[LastName]] )</f>
        <v>Kolten-Kim</v>
      </c>
      <c r="E1628" s="1">
        <v>44466</v>
      </c>
      <c r="F1628" s="1"/>
      <c r="G1628" s="7" t="str">
        <f>IF(ISBLANK(employee_data36[[#This Row],[ExitDate]]),"Yes","")</f>
        <v>Yes</v>
      </c>
      <c r="H1628" t="s">
        <v>28</v>
      </c>
      <c r="I1628" t="s">
        <v>6253</v>
      </c>
      <c r="J1628" t="s">
        <v>6254</v>
      </c>
      <c r="K1628" t="s">
        <v>50</v>
      </c>
      <c r="L1628" t="s">
        <v>32</v>
      </c>
      <c r="M1628" s="6" t="str">
        <f>IF(ISBLANK(employee_data36[[#This Row],[ExitDate]]),"1","0")</f>
        <v>1</v>
      </c>
      <c r="N1628" s="6" t="str">
        <f>IF(employee_data36[[#This Row],[EmployeeStatus]]="Active", "Active", "Tidak Active")</f>
        <v>Active</v>
      </c>
      <c r="O1628" t="s">
        <v>52</v>
      </c>
      <c r="P1628" t="s">
        <v>64</v>
      </c>
      <c r="Q1628" t="s">
        <v>35</v>
      </c>
      <c r="R1628" t="s">
        <v>36</v>
      </c>
      <c r="S1628" t="s">
        <v>37</v>
      </c>
      <c r="T1628" t="s">
        <v>38</v>
      </c>
      <c r="U1628" t="s">
        <v>111</v>
      </c>
      <c r="V1628" s="1">
        <v>32548</v>
      </c>
      <c r="W1628" s="6">
        <f>DATEDIF(employee_data36[[#This Row],[DOB]],DATE(2023, 1, 1), "Y")</f>
        <v>33</v>
      </c>
      <c r="X1628" s="6" t="str">
        <f>IF(employee_data3[[#This Row],[Age]]&lt;=25, "Remaja", IF(employee_data3[[#This Row],[Age]]&lt;=55, "Dewasa", "Lansia"))</f>
        <v>Dewasa</v>
      </c>
      <c r="Y1628" s="7" t="str">
        <f>CONCATENATE(employee_data36[[#This Row],[First-LastName]]," ",employee_data36[[#This Row],[DOB]])</f>
        <v>Kolten-Kim 32548</v>
      </c>
      <c r="Z1628" t="s">
        <v>40</v>
      </c>
      <c r="AA1628" t="s">
        <v>113</v>
      </c>
      <c r="AB1628" t="s">
        <v>42</v>
      </c>
      <c r="AC1628">
        <v>34501</v>
      </c>
      <c r="AD1628" t="s">
        <v>43</v>
      </c>
      <c r="AE1628" t="s">
        <v>104</v>
      </c>
      <c r="AF1628" t="s">
        <v>45</v>
      </c>
      <c r="AG1628">
        <v>3</v>
      </c>
    </row>
    <row r="1629" spans="1:33" x14ac:dyDescent="0.3">
      <c r="A1629">
        <v>2054</v>
      </c>
      <c r="B1629" t="s">
        <v>6255</v>
      </c>
      <c r="C1629" t="s">
        <v>325</v>
      </c>
      <c r="D1629" s="6" t="str">
        <f>CONCATENATE(employee_data36[[#This Row],[FirstName]], "-",employee_data36[[#This Row],[LastName]] )</f>
        <v>Erika-Mata</v>
      </c>
      <c r="E1629" s="1">
        <v>43398</v>
      </c>
      <c r="F1629" s="1">
        <v>44484</v>
      </c>
      <c r="G1629" s="7" t="str">
        <f>IF(ISBLANK(employee_data36[[#This Row],[ExitDate]]),"Yes","")</f>
        <v/>
      </c>
      <c r="H1629" t="s">
        <v>28</v>
      </c>
      <c r="I1629" t="s">
        <v>6256</v>
      </c>
      <c r="J1629" t="s">
        <v>6257</v>
      </c>
      <c r="K1629" t="s">
        <v>139</v>
      </c>
      <c r="L1629" t="s">
        <v>32</v>
      </c>
      <c r="M1629" s="6" t="str">
        <f>IF(ISBLANK(employee_data36[[#This Row],[ExitDate]]),"1","0")</f>
        <v>0</v>
      </c>
      <c r="N1629" s="6" t="str">
        <f>IF(employee_data36[[#This Row],[EmployeeStatus]]="Active", "Active", "Tidak Active")</f>
        <v>Active</v>
      </c>
      <c r="O1629" t="s">
        <v>33</v>
      </c>
      <c r="P1629" t="s">
        <v>34</v>
      </c>
      <c r="Q1629" t="s">
        <v>35</v>
      </c>
      <c r="R1629" t="s">
        <v>175</v>
      </c>
      <c r="S1629" t="s">
        <v>6258</v>
      </c>
      <c r="T1629" t="s">
        <v>38</v>
      </c>
      <c r="U1629" t="s">
        <v>177</v>
      </c>
      <c r="V1629" s="1">
        <v>34333</v>
      </c>
      <c r="W1629" s="6">
        <f>DATEDIF(employee_data36[[#This Row],[DOB]],DATE(2023, 1, 1), "Y")</f>
        <v>29</v>
      </c>
      <c r="X1629" s="6" t="str">
        <f>IF(employee_data3[[#This Row],[Age]]&lt;=25, "Remaja", IF(employee_data3[[#This Row],[Age]]&lt;=55, "Dewasa", "Lansia"))</f>
        <v>Dewasa</v>
      </c>
      <c r="Y1629" s="7" t="str">
        <f>CONCATENATE(employee_data36[[#This Row],[First-LastName]]," ",employee_data36[[#This Row],[DOB]])</f>
        <v>Erika-Mata 34333</v>
      </c>
      <c r="Z1629" t="s">
        <v>40</v>
      </c>
      <c r="AA1629" t="s">
        <v>178</v>
      </c>
      <c r="AB1629" t="s">
        <v>42</v>
      </c>
      <c r="AC1629">
        <v>41617</v>
      </c>
      <c r="AD1629" t="s">
        <v>93</v>
      </c>
      <c r="AE1629" t="s">
        <v>84</v>
      </c>
      <c r="AF1629" t="s">
        <v>45</v>
      </c>
      <c r="AG1629">
        <v>3</v>
      </c>
    </row>
    <row r="1630" spans="1:33" x14ac:dyDescent="0.3">
      <c r="A1630">
        <v>2055</v>
      </c>
      <c r="B1630" t="s">
        <v>4772</v>
      </c>
      <c r="C1630" t="s">
        <v>2025</v>
      </c>
      <c r="D1630" s="6" t="str">
        <f>CONCATENATE(employee_data36[[#This Row],[FirstName]], "-",employee_data36[[#This Row],[LastName]] )</f>
        <v>Beau-Olsen</v>
      </c>
      <c r="E1630" s="1">
        <v>44160</v>
      </c>
      <c r="F1630" s="1"/>
      <c r="G1630" s="7" t="str">
        <f>IF(ISBLANK(employee_data36[[#This Row],[ExitDate]]),"Yes","")</f>
        <v>Yes</v>
      </c>
      <c r="H1630" t="s">
        <v>28</v>
      </c>
      <c r="I1630" t="s">
        <v>6259</v>
      </c>
      <c r="J1630" t="s">
        <v>6260</v>
      </c>
      <c r="K1630" t="s">
        <v>80</v>
      </c>
      <c r="L1630" t="s">
        <v>32</v>
      </c>
      <c r="M1630" s="6" t="str">
        <f>IF(ISBLANK(employee_data36[[#This Row],[ExitDate]]),"1","0")</f>
        <v>1</v>
      </c>
      <c r="N1630" s="6" t="str">
        <f>IF(employee_data36[[#This Row],[EmployeeStatus]]="Active", "Active", "Tidak Active")</f>
        <v>Active</v>
      </c>
      <c r="O1630" t="s">
        <v>33</v>
      </c>
      <c r="P1630" t="s">
        <v>51</v>
      </c>
      <c r="Q1630" t="s">
        <v>63</v>
      </c>
      <c r="R1630" t="s">
        <v>36</v>
      </c>
      <c r="S1630" t="s">
        <v>37</v>
      </c>
      <c r="T1630" t="s">
        <v>38</v>
      </c>
      <c r="U1630" t="s">
        <v>111</v>
      </c>
      <c r="V1630" s="1">
        <v>32708</v>
      </c>
      <c r="W1630" s="6">
        <f>DATEDIF(employee_data36[[#This Row],[DOB]],DATE(2023, 1, 1), "Y")</f>
        <v>33</v>
      </c>
      <c r="X1630" s="6" t="str">
        <f>IF(employee_data3[[#This Row],[Age]]&lt;=25, "Remaja", IF(employee_data3[[#This Row],[Age]]&lt;=55, "Dewasa", "Lansia"))</f>
        <v>Dewasa</v>
      </c>
      <c r="Y1630" s="7" t="str">
        <f>CONCATENATE(employee_data36[[#This Row],[First-LastName]]," ",employee_data36[[#This Row],[DOB]])</f>
        <v>Beau-Olsen 32708</v>
      </c>
      <c r="Z1630" t="s">
        <v>40</v>
      </c>
      <c r="AA1630" t="s">
        <v>119</v>
      </c>
      <c r="AB1630" t="s">
        <v>42</v>
      </c>
      <c r="AC1630">
        <v>70318</v>
      </c>
      <c r="AD1630" t="s">
        <v>43</v>
      </c>
      <c r="AE1630" t="s">
        <v>104</v>
      </c>
      <c r="AF1630" t="s">
        <v>45</v>
      </c>
      <c r="AG1630">
        <v>3</v>
      </c>
    </row>
    <row r="1631" spans="1:33" x14ac:dyDescent="0.3">
      <c r="A1631">
        <v>2056</v>
      </c>
      <c r="B1631" t="s">
        <v>2102</v>
      </c>
      <c r="C1631" t="s">
        <v>425</v>
      </c>
      <c r="D1631" s="6" t="str">
        <f>CONCATENATE(employee_data36[[#This Row],[FirstName]], "-",employee_data36[[#This Row],[LastName]] )</f>
        <v>Kelly-Ellis</v>
      </c>
      <c r="E1631" s="1">
        <v>43938</v>
      </c>
      <c r="F1631" s="1">
        <v>44618</v>
      </c>
      <c r="G1631" s="7" t="str">
        <f>IF(ISBLANK(employee_data36[[#This Row],[ExitDate]]),"Yes","")</f>
        <v/>
      </c>
      <c r="H1631" t="s">
        <v>28</v>
      </c>
      <c r="I1631" t="s">
        <v>6261</v>
      </c>
      <c r="J1631" t="s">
        <v>6262</v>
      </c>
      <c r="K1631" t="s">
        <v>168</v>
      </c>
      <c r="L1631" t="s">
        <v>32</v>
      </c>
      <c r="M1631" s="6" t="str">
        <f>IF(ISBLANK(employee_data36[[#This Row],[ExitDate]]),"1","0")</f>
        <v>0</v>
      </c>
      <c r="N1631" s="6" t="str">
        <f>IF(employee_data36[[#This Row],[EmployeeStatus]]="Active", "Active", "Tidak Active")</f>
        <v>Active</v>
      </c>
      <c r="O1631" t="s">
        <v>33</v>
      </c>
      <c r="P1631" t="s">
        <v>51</v>
      </c>
      <c r="Q1631" t="s">
        <v>63</v>
      </c>
      <c r="R1631" t="s">
        <v>175</v>
      </c>
      <c r="S1631" t="s">
        <v>6263</v>
      </c>
      <c r="T1631" t="s">
        <v>38</v>
      </c>
      <c r="U1631" t="s">
        <v>90</v>
      </c>
      <c r="V1631" s="1">
        <v>21026</v>
      </c>
      <c r="W1631" s="6">
        <f>DATEDIF(employee_data36[[#This Row],[DOB]],DATE(2023, 1, 1), "Y")</f>
        <v>65</v>
      </c>
      <c r="X1631" s="6" t="str">
        <f>IF(employee_data3[[#This Row],[Age]]&lt;=25, "Remaja", IF(employee_data3[[#This Row],[Age]]&lt;=55, "Dewasa", "Lansia"))</f>
        <v>Lansia</v>
      </c>
      <c r="Y1631" s="7" t="str">
        <f>CONCATENATE(employee_data36[[#This Row],[First-LastName]]," ",employee_data36[[#This Row],[DOB]])</f>
        <v>Kelly-Ellis 21026</v>
      </c>
      <c r="Z1631" t="s">
        <v>40</v>
      </c>
      <c r="AA1631" t="s">
        <v>83</v>
      </c>
      <c r="AB1631" t="s">
        <v>42</v>
      </c>
      <c r="AC1631">
        <v>69455</v>
      </c>
      <c r="AD1631" t="s">
        <v>43</v>
      </c>
      <c r="AE1631" t="s">
        <v>104</v>
      </c>
      <c r="AF1631" t="s">
        <v>45</v>
      </c>
      <c r="AG1631">
        <v>3</v>
      </c>
    </row>
    <row r="1632" spans="1:33" x14ac:dyDescent="0.3">
      <c r="A1632">
        <v>2057</v>
      </c>
      <c r="B1632" t="s">
        <v>4863</v>
      </c>
      <c r="C1632" t="s">
        <v>3076</v>
      </c>
      <c r="D1632" s="6" t="str">
        <f>CONCATENATE(employee_data36[[#This Row],[FirstName]], "-",employee_data36[[#This Row],[LastName]] )</f>
        <v>Nikhil-Rivas</v>
      </c>
      <c r="E1632" s="1">
        <v>44301</v>
      </c>
      <c r="F1632" s="1"/>
      <c r="G1632" s="7" t="str">
        <f>IF(ISBLANK(employee_data36[[#This Row],[ExitDate]]),"Yes","")</f>
        <v>Yes</v>
      </c>
      <c r="H1632" t="s">
        <v>28</v>
      </c>
      <c r="I1632" t="s">
        <v>6264</v>
      </c>
      <c r="J1632" t="s">
        <v>6265</v>
      </c>
      <c r="K1632" t="s">
        <v>98</v>
      </c>
      <c r="L1632" t="s">
        <v>32</v>
      </c>
      <c r="M1632" s="6" t="str">
        <f>IF(ISBLANK(employee_data36[[#This Row],[ExitDate]]),"1","0")</f>
        <v>1</v>
      </c>
      <c r="N1632" s="6" t="str">
        <f>IF(employee_data36[[#This Row],[EmployeeStatus]]="Active", "Active", "Tidak Active")</f>
        <v>Active</v>
      </c>
      <c r="O1632" t="s">
        <v>33</v>
      </c>
      <c r="P1632" t="s">
        <v>34</v>
      </c>
      <c r="Q1632" t="s">
        <v>52</v>
      </c>
      <c r="R1632" t="s">
        <v>36</v>
      </c>
      <c r="S1632" t="s">
        <v>37</v>
      </c>
      <c r="T1632" t="s">
        <v>38</v>
      </c>
      <c r="U1632" t="s">
        <v>90</v>
      </c>
      <c r="V1632" s="1">
        <v>23725</v>
      </c>
      <c r="W1632" s="6">
        <f>DATEDIF(employee_data36[[#This Row],[DOB]],DATE(2023, 1, 1), "Y")</f>
        <v>58</v>
      </c>
      <c r="X1632" s="6" t="str">
        <f>IF(employee_data3[[#This Row],[Age]]&lt;=25, "Remaja", IF(employee_data3[[#This Row],[Age]]&lt;=55, "Dewasa", "Lansia"))</f>
        <v>Lansia</v>
      </c>
      <c r="Y1632" s="7" t="str">
        <f>CONCATENATE(employee_data36[[#This Row],[First-LastName]]," ",employee_data36[[#This Row],[DOB]])</f>
        <v>Nikhil-Rivas 23725</v>
      </c>
      <c r="Z1632" t="s">
        <v>40</v>
      </c>
      <c r="AA1632" t="s">
        <v>83</v>
      </c>
      <c r="AB1632" t="s">
        <v>55</v>
      </c>
      <c r="AC1632">
        <v>28907</v>
      </c>
      <c r="AD1632" t="s">
        <v>56</v>
      </c>
      <c r="AE1632" t="s">
        <v>84</v>
      </c>
      <c r="AF1632" t="s">
        <v>45</v>
      </c>
      <c r="AG1632">
        <v>3</v>
      </c>
    </row>
    <row r="1633" spans="1:33" x14ac:dyDescent="0.3">
      <c r="A1633">
        <v>2058</v>
      </c>
      <c r="B1633" t="s">
        <v>1969</v>
      </c>
      <c r="C1633" t="s">
        <v>1472</v>
      </c>
      <c r="D1633" s="6" t="str">
        <f>CONCATENATE(employee_data36[[#This Row],[FirstName]], "-",employee_data36[[#This Row],[LastName]] )</f>
        <v>Brady-Boyd</v>
      </c>
      <c r="E1633" s="1">
        <v>44668</v>
      </c>
      <c r="F1633" s="1">
        <v>44715</v>
      </c>
      <c r="G1633" s="7" t="str">
        <f>IF(ISBLANK(employee_data36[[#This Row],[ExitDate]]),"Yes","")</f>
        <v/>
      </c>
      <c r="H1633" t="s">
        <v>28</v>
      </c>
      <c r="I1633" t="s">
        <v>6266</v>
      </c>
      <c r="J1633" t="s">
        <v>6267</v>
      </c>
      <c r="K1633" t="s">
        <v>118</v>
      </c>
      <c r="L1633" t="s">
        <v>32</v>
      </c>
      <c r="M1633" s="6" t="str">
        <f>IF(ISBLANK(employee_data36[[#This Row],[ExitDate]]),"1","0")</f>
        <v>0</v>
      </c>
      <c r="N1633" s="6" t="str">
        <f>IF(employee_data36[[#This Row],[EmployeeStatus]]="Active", "Active", "Tidak Active")</f>
        <v>Active</v>
      </c>
      <c r="O1633" t="s">
        <v>63</v>
      </c>
      <c r="P1633" t="s">
        <v>51</v>
      </c>
      <c r="Q1633" t="s">
        <v>35</v>
      </c>
      <c r="R1633" t="s">
        <v>126</v>
      </c>
      <c r="S1633" t="s">
        <v>6268</v>
      </c>
      <c r="T1633" t="s">
        <v>38</v>
      </c>
      <c r="U1633" t="s">
        <v>90</v>
      </c>
      <c r="V1633" s="1">
        <v>30694</v>
      </c>
      <c r="W1633" s="6">
        <f>DATEDIF(employee_data36[[#This Row],[DOB]],DATE(2023, 1, 1), "Y")</f>
        <v>38</v>
      </c>
      <c r="X1633" s="6" t="str">
        <f>IF(employee_data3[[#This Row],[Age]]&lt;=25, "Remaja", IF(employee_data3[[#This Row],[Age]]&lt;=55, "Dewasa", "Lansia"))</f>
        <v>Dewasa</v>
      </c>
      <c r="Y1633" s="7" t="str">
        <f>CONCATENATE(employee_data36[[#This Row],[First-LastName]]," ",employee_data36[[#This Row],[DOB]])</f>
        <v>Brady-Boyd 30694</v>
      </c>
      <c r="Z1633" t="s">
        <v>40</v>
      </c>
      <c r="AA1633" t="s">
        <v>83</v>
      </c>
      <c r="AB1633" t="s">
        <v>55</v>
      </c>
      <c r="AC1633">
        <v>9125</v>
      </c>
      <c r="AD1633" t="s">
        <v>43</v>
      </c>
      <c r="AE1633" t="s">
        <v>104</v>
      </c>
      <c r="AF1633" t="s">
        <v>45</v>
      </c>
      <c r="AG1633">
        <v>3</v>
      </c>
    </row>
    <row r="1634" spans="1:33" x14ac:dyDescent="0.3">
      <c r="A1634">
        <v>2059</v>
      </c>
      <c r="B1634" t="s">
        <v>6269</v>
      </c>
      <c r="C1634" t="s">
        <v>6270</v>
      </c>
      <c r="D1634" s="6" t="str">
        <f>CONCATENATE(employee_data36[[#This Row],[FirstName]], "-",employee_data36[[#This Row],[LastName]] )</f>
        <v>Alfred-Manning</v>
      </c>
      <c r="E1634" s="1">
        <v>45136</v>
      </c>
      <c r="F1634" s="1">
        <v>45144</v>
      </c>
      <c r="G1634" s="7" t="str">
        <f>IF(ISBLANK(employee_data36[[#This Row],[ExitDate]]),"Yes","")</f>
        <v/>
      </c>
      <c r="H1634" t="s">
        <v>28</v>
      </c>
      <c r="I1634" t="s">
        <v>6271</v>
      </c>
      <c r="J1634" t="s">
        <v>6272</v>
      </c>
      <c r="K1634" t="s">
        <v>62</v>
      </c>
      <c r="L1634" t="s">
        <v>745</v>
      </c>
      <c r="M1634" s="6" t="str">
        <f>IF(ISBLANK(employee_data36[[#This Row],[ExitDate]]),"1","0")</f>
        <v>0</v>
      </c>
      <c r="N1634" s="6" t="str">
        <f>IF(employee_data36[[#This Row],[EmployeeStatus]]="Active", "Active", "Tidak Active")</f>
        <v>Tidak Active</v>
      </c>
      <c r="O1634" t="s">
        <v>63</v>
      </c>
      <c r="P1634" t="s">
        <v>34</v>
      </c>
      <c r="Q1634" t="s">
        <v>35</v>
      </c>
      <c r="R1634" t="s">
        <v>140</v>
      </c>
      <c r="S1634" t="s">
        <v>6273</v>
      </c>
      <c r="T1634" t="s">
        <v>38</v>
      </c>
      <c r="U1634" t="s">
        <v>81</v>
      </c>
      <c r="V1634" s="1">
        <v>31985</v>
      </c>
      <c r="W1634" s="6">
        <f>DATEDIF(employee_data36[[#This Row],[DOB]],DATE(2023, 1, 1), "Y")</f>
        <v>35</v>
      </c>
      <c r="X1634" s="6" t="str">
        <f>IF(employee_data3[[#This Row],[Age]]&lt;=25, "Remaja", IF(employee_data3[[#This Row],[Age]]&lt;=55, "Dewasa", "Lansia"))</f>
        <v>Dewasa</v>
      </c>
      <c r="Y1634" s="7" t="str">
        <f>CONCATENATE(employee_data36[[#This Row],[First-LastName]]," ",employee_data36[[#This Row],[DOB]])</f>
        <v>Alfred-Manning 31985</v>
      </c>
      <c r="Z1634" t="s">
        <v>40</v>
      </c>
      <c r="AA1634" t="s">
        <v>83</v>
      </c>
      <c r="AB1634" t="s">
        <v>42</v>
      </c>
      <c r="AC1634">
        <v>7499</v>
      </c>
      <c r="AD1634" t="s">
        <v>43</v>
      </c>
      <c r="AE1634" t="s">
        <v>84</v>
      </c>
      <c r="AF1634" t="s">
        <v>45</v>
      </c>
      <c r="AG1634">
        <v>3</v>
      </c>
    </row>
    <row r="1635" spans="1:33" x14ac:dyDescent="0.3">
      <c r="A1635">
        <v>2060</v>
      </c>
      <c r="B1635" t="s">
        <v>5871</v>
      </c>
      <c r="C1635" t="s">
        <v>2694</v>
      </c>
      <c r="D1635" s="6" t="str">
        <f>CONCATENATE(employee_data36[[#This Row],[FirstName]], "-",employee_data36[[#This Row],[LastName]] )</f>
        <v>Angelina-Russell</v>
      </c>
      <c r="E1635" s="1">
        <v>44952</v>
      </c>
      <c r="F1635" s="1"/>
      <c r="G1635" s="7" t="str">
        <f>IF(ISBLANK(employee_data36[[#This Row],[ExitDate]]),"Yes","")</f>
        <v>Yes</v>
      </c>
      <c r="H1635" t="s">
        <v>28</v>
      </c>
      <c r="I1635" t="s">
        <v>6274</v>
      </c>
      <c r="J1635" t="s">
        <v>6275</v>
      </c>
      <c r="K1635" t="s">
        <v>89</v>
      </c>
      <c r="L1635" t="s">
        <v>32</v>
      </c>
      <c r="M1635" s="6" t="str">
        <f>IF(ISBLANK(employee_data36[[#This Row],[ExitDate]]),"1","0")</f>
        <v>1</v>
      </c>
      <c r="N1635" s="6" t="str">
        <f>IF(employee_data36[[#This Row],[EmployeeStatus]]="Active", "Active", "Tidak Active")</f>
        <v>Active</v>
      </c>
      <c r="O1635" t="s">
        <v>52</v>
      </c>
      <c r="P1635" t="s">
        <v>34</v>
      </c>
      <c r="Q1635" t="s">
        <v>52</v>
      </c>
      <c r="R1635" t="s">
        <v>36</v>
      </c>
      <c r="S1635" t="s">
        <v>37</v>
      </c>
      <c r="T1635" t="s">
        <v>38</v>
      </c>
      <c r="U1635" t="s">
        <v>90</v>
      </c>
      <c r="V1635" s="1">
        <v>15602</v>
      </c>
      <c r="W1635" s="6">
        <f>DATEDIF(employee_data36[[#This Row],[DOB]],DATE(2023, 1, 1), "Y")</f>
        <v>80</v>
      </c>
      <c r="X1635" s="6" t="str">
        <f>IF(employee_data3[[#This Row],[Age]]&lt;=25, "Remaja", IF(employee_data3[[#This Row],[Age]]&lt;=55, "Dewasa", "Lansia"))</f>
        <v>Lansia</v>
      </c>
      <c r="Y1635" s="7" t="str">
        <f>CONCATENATE(employee_data36[[#This Row],[First-LastName]]," ",employee_data36[[#This Row],[DOB]])</f>
        <v>Angelina-Russell 15602</v>
      </c>
      <c r="Z1635" t="s">
        <v>40</v>
      </c>
      <c r="AA1635" t="s">
        <v>281</v>
      </c>
      <c r="AB1635" t="s">
        <v>42</v>
      </c>
      <c r="AC1635">
        <v>96077</v>
      </c>
      <c r="AD1635" t="s">
        <v>128</v>
      </c>
      <c r="AE1635" t="s">
        <v>104</v>
      </c>
      <c r="AF1635" t="s">
        <v>45</v>
      </c>
      <c r="AG1635">
        <v>3</v>
      </c>
    </row>
    <row r="1636" spans="1:33" x14ac:dyDescent="0.3">
      <c r="A1636">
        <v>2061</v>
      </c>
      <c r="B1636" t="s">
        <v>3726</v>
      </c>
      <c r="C1636" t="s">
        <v>6276</v>
      </c>
      <c r="D1636" s="6" t="str">
        <f>CONCATENATE(employee_data36[[#This Row],[FirstName]], "-",employee_data36[[#This Row],[LastName]] )</f>
        <v>King-Garrison</v>
      </c>
      <c r="E1636" s="1">
        <v>43446</v>
      </c>
      <c r="F1636" s="1"/>
      <c r="G1636" s="7" t="str">
        <f>IF(ISBLANK(employee_data36[[#This Row],[ExitDate]]),"Yes","")</f>
        <v>Yes</v>
      </c>
      <c r="H1636" t="s">
        <v>28</v>
      </c>
      <c r="I1636" t="s">
        <v>6277</v>
      </c>
      <c r="J1636" t="s">
        <v>6278</v>
      </c>
      <c r="K1636" t="s">
        <v>31</v>
      </c>
      <c r="L1636" t="s">
        <v>32</v>
      </c>
      <c r="M1636" s="6" t="str">
        <f>IF(ISBLANK(employee_data36[[#This Row],[ExitDate]]),"1","0")</f>
        <v>1</v>
      </c>
      <c r="N1636" s="6" t="str">
        <f>IF(employee_data36[[#This Row],[EmployeeStatus]]="Active", "Active", "Tidak Active")</f>
        <v>Active</v>
      </c>
      <c r="O1636" t="s">
        <v>63</v>
      </c>
      <c r="P1636" t="s">
        <v>51</v>
      </c>
      <c r="Q1636" t="s">
        <v>63</v>
      </c>
      <c r="R1636" t="s">
        <v>36</v>
      </c>
      <c r="S1636" t="s">
        <v>37</v>
      </c>
      <c r="T1636" t="s">
        <v>38</v>
      </c>
      <c r="U1636" t="s">
        <v>111</v>
      </c>
      <c r="V1636" s="1">
        <v>17020</v>
      </c>
      <c r="W1636" s="6">
        <f>DATEDIF(employee_data36[[#This Row],[DOB]],DATE(2023, 1, 1), "Y")</f>
        <v>76</v>
      </c>
      <c r="X1636" s="6" t="str">
        <f>IF(employee_data3[[#This Row],[Age]]&lt;=25, "Remaja", IF(employee_data3[[#This Row],[Age]]&lt;=55, "Dewasa", "Lansia"))</f>
        <v>Lansia</v>
      </c>
      <c r="Y1636" s="7" t="str">
        <f>CONCATENATE(employee_data36[[#This Row],[First-LastName]]," ",employee_data36[[#This Row],[DOB]])</f>
        <v>King-Garrison 17020</v>
      </c>
      <c r="Z1636" t="s">
        <v>40</v>
      </c>
      <c r="AA1636" t="s">
        <v>969</v>
      </c>
      <c r="AB1636" t="s">
        <v>42</v>
      </c>
      <c r="AC1636">
        <v>55355</v>
      </c>
      <c r="AD1636" t="s">
        <v>74</v>
      </c>
      <c r="AE1636" t="s">
        <v>84</v>
      </c>
      <c r="AF1636" t="s">
        <v>45</v>
      </c>
      <c r="AG1636">
        <v>3</v>
      </c>
    </row>
    <row r="1637" spans="1:33" x14ac:dyDescent="0.3">
      <c r="A1637">
        <v>2062</v>
      </c>
      <c r="B1637" t="s">
        <v>1078</v>
      </c>
      <c r="C1637" t="s">
        <v>1375</v>
      </c>
      <c r="D1637" s="6" t="str">
        <f>CONCATENATE(employee_data36[[#This Row],[FirstName]], "-",employee_data36[[#This Row],[LastName]] )</f>
        <v>Kale-Middleton</v>
      </c>
      <c r="E1637" s="1">
        <v>43398</v>
      </c>
      <c r="F1637" s="1"/>
      <c r="G1637" s="7" t="str">
        <f>IF(ISBLANK(employee_data36[[#This Row],[ExitDate]]),"Yes","")</f>
        <v>Yes</v>
      </c>
      <c r="H1637" t="s">
        <v>28</v>
      </c>
      <c r="I1637" t="s">
        <v>6279</v>
      </c>
      <c r="J1637" t="s">
        <v>6280</v>
      </c>
      <c r="K1637" t="s">
        <v>133</v>
      </c>
      <c r="L1637" t="s">
        <v>32</v>
      </c>
      <c r="M1637" s="6" t="str">
        <f>IF(ISBLANK(employee_data36[[#This Row],[ExitDate]]),"1","0")</f>
        <v>1</v>
      </c>
      <c r="N1637" s="6" t="str">
        <f>IF(employee_data36[[#This Row],[EmployeeStatus]]="Active", "Active", "Tidak Active")</f>
        <v>Active</v>
      </c>
      <c r="O1637" t="s">
        <v>33</v>
      </c>
      <c r="P1637" t="s">
        <v>34</v>
      </c>
      <c r="Q1637" t="s">
        <v>35</v>
      </c>
      <c r="R1637" t="s">
        <v>36</v>
      </c>
      <c r="S1637" t="s">
        <v>37</v>
      </c>
      <c r="T1637" t="s">
        <v>38</v>
      </c>
      <c r="U1637" t="s">
        <v>177</v>
      </c>
      <c r="V1637" s="1">
        <v>18462</v>
      </c>
      <c r="W1637" s="6">
        <f>DATEDIF(employee_data36[[#This Row],[DOB]],DATE(2023, 1, 1), "Y")</f>
        <v>72</v>
      </c>
      <c r="X1637" s="6" t="str">
        <f>IF(employee_data3[[#This Row],[Age]]&lt;=25, "Remaja", IF(employee_data3[[#This Row],[Age]]&lt;=55, "Dewasa", "Lansia"))</f>
        <v>Lansia</v>
      </c>
      <c r="Y1637" s="7" t="str">
        <f>CONCATENATE(employee_data36[[#This Row],[First-LastName]]," ",employee_data36[[#This Row],[DOB]])</f>
        <v>Kale-Middleton 18462</v>
      </c>
      <c r="Z1637" t="s">
        <v>40</v>
      </c>
      <c r="AA1637" t="s">
        <v>83</v>
      </c>
      <c r="AB1637" t="s">
        <v>42</v>
      </c>
      <c r="AC1637">
        <v>35346</v>
      </c>
      <c r="AD1637" t="s">
        <v>56</v>
      </c>
      <c r="AE1637" t="s">
        <v>75</v>
      </c>
      <c r="AF1637" t="s">
        <v>45</v>
      </c>
      <c r="AG1637">
        <v>3</v>
      </c>
    </row>
    <row r="1638" spans="1:33" x14ac:dyDescent="0.3">
      <c r="A1638">
        <v>2063</v>
      </c>
      <c r="B1638" t="s">
        <v>6281</v>
      </c>
      <c r="C1638" t="s">
        <v>4084</v>
      </c>
      <c r="D1638" s="6" t="str">
        <f>CONCATENATE(employee_data36[[#This Row],[FirstName]], "-",employee_data36[[#This Row],[LastName]] )</f>
        <v>Kailyn-Montgomery</v>
      </c>
      <c r="E1638" s="1">
        <v>44336</v>
      </c>
      <c r="F1638" s="1"/>
      <c r="G1638" s="7" t="str">
        <f>IF(ISBLANK(employee_data36[[#This Row],[ExitDate]]),"Yes","")</f>
        <v>Yes</v>
      </c>
      <c r="H1638" t="s">
        <v>28</v>
      </c>
      <c r="I1638" t="s">
        <v>6282</v>
      </c>
      <c r="J1638" t="s">
        <v>6283</v>
      </c>
      <c r="K1638" t="s">
        <v>50</v>
      </c>
      <c r="L1638" t="s">
        <v>32</v>
      </c>
      <c r="M1638" s="6" t="str">
        <f>IF(ISBLANK(employee_data36[[#This Row],[ExitDate]]),"1","0")</f>
        <v>1</v>
      </c>
      <c r="N1638" s="6" t="str">
        <f>IF(employee_data36[[#This Row],[EmployeeStatus]]="Active", "Active", "Tidak Active")</f>
        <v>Active</v>
      </c>
      <c r="O1638" t="s">
        <v>33</v>
      </c>
      <c r="P1638" t="s">
        <v>64</v>
      </c>
      <c r="Q1638" t="s">
        <v>63</v>
      </c>
      <c r="R1638" t="s">
        <v>36</v>
      </c>
      <c r="S1638" t="s">
        <v>37</v>
      </c>
      <c r="T1638" t="s">
        <v>38</v>
      </c>
      <c r="U1638" t="s">
        <v>53</v>
      </c>
      <c r="V1638" s="1">
        <v>16157</v>
      </c>
      <c r="W1638" s="6">
        <f>DATEDIF(employee_data36[[#This Row],[DOB]],DATE(2023, 1, 1), "Y")</f>
        <v>78</v>
      </c>
      <c r="X1638" s="6" t="str">
        <f>IF(employee_data3[[#This Row],[Age]]&lt;=25, "Remaja", IF(employee_data3[[#This Row],[Age]]&lt;=55, "Dewasa", "Lansia"))</f>
        <v>Lansia</v>
      </c>
      <c r="Y1638" s="7" t="str">
        <f>CONCATENATE(employee_data36[[#This Row],[First-LastName]]," ",employee_data36[[#This Row],[DOB]])</f>
        <v>Kailyn-Montgomery 16157</v>
      </c>
      <c r="Z1638" t="s">
        <v>40</v>
      </c>
      <c r="AA1638" t="s">
        <v>352</v>
      </c>
      <c r="AB1638" t="s">
        <v>42</v>
      </c>
      <c r="AC1638">
        <v>72585</v>
      </c>
      <c r="AD1638" t="s">
        <v>56</v>
      </c>
      <c r="AE1638" t="s">
        <v>84</v>
      </c>
      <c r="AF1638" t="s">
        <v>45</v>
      </c>
      <c r="AG1638">
        <v>3</v>
      </c>
    </row>
    <row r="1639" spans="1:33" x14ac:dyDescent="0.3">
      <c r="A1639">
        <v>2064</v>
      </c>
      <c r="B1639" t="s">
        <v>6284</v>
      </c>
      <c r="C1639" t="s">
        <v>955</v>
      </c>
      <c r="D1639" s="6" t="str">
        <f>CONCATENATE(employee_data36[[#This Row],[FirstName]], "-",employee_data36[[#This Row],[LastName]] )</f>
        <v>Philip-Cobb</v>
      </c>
      <c r="E1639" s="1">
        <v>44071</v>
      </c>
      <c r="F1639" s="1">
        <v>44191</v>
      </c>
      <c r="G1639" s="7" t="str">
        <f>IF(ISBLANK(employee_data36[[#This Row],[ExitDate]]),"Yes","")</f>
        <v/>
      </c>
      <c r="H1639" t="s">
        <v>28</v>
      </c>
      <c r="I1639" t="s">
        <v>6285</v>
      </c>
      <c r="J1639" t="s">
        <v>6286</v>
      </c>
      <c r="K1639" t="s">
        <v>139</v>
      </c>
      <c r="L1639" t="s">
        <v>32</v>
      </c>
      <c r="M1639" s="6" t="str">
        <f>IF(ISBLANK(employee_data36[[#This Row],[ExitDate]]),"1","0")</f>
        <v>0</v>
      </c>
      <c r="N1639" s="6" t="str">
        <f>IF(employee_data36[[#This Row],[EmployeeStatus]]="Active", "Active", "Tidak Active")</f>
        <v>Active</v>
      </c>
      <c r="O1639" t="s">
        <v>52</v>
      </c>
      <c r="P1639" t="s">
        <v>34</v>
      </c>
      <c r="Q1639" t="s">
        <v>63</v>
      </c>
      <c r="R1639" t="s">
        <v>126</v>
      </c>
      <c r="S1639" t="s">
        <v>6287</v>
      </c>
      <c r="T1639" t="s">
        <v>38</v>
      </c>
      <c r="U1639" t="s">
        <v>39</v>
      </c>
      <c r="V1639" s="1">
        <v>23507</v>
      </c>
      <c r="W1639" s="6">
        <f>DATEDIF(employee_data36[[#This Row],[DOB]],DATE(2023, 1, 1), "Y")</f>
        <v>58</v>
      </c>
      <c r="X1639" s="6" t="str">
        <f>IF(employee_data3[[#This Row],[Age]]&lt;=25, "Remaja", IF(employee_data3[[#This Row],[Age]]&lt;=55, "Dewasa", "Lansia"))</f>
        <v>Lansia</v>
      </c>
      <c r="Y1639" s="7" t="str">
        <f>CONCATENATE(employee_data36[[#This Row],[First-LastName]]," ",employee_data36[[#This Row],[DOB]])</f>
        <v>Philip-Cobb 23507</v>
      </c>
      <c r="Z1639" t="s">
        <v>40</v>
      </c>
      <c r="AA1639" t="s">
        <v>119</v>
      </c>
      <c r="AB1639" t="s">
        <v>42</v>
      </c>
      <c r="AC1639">
        <v>32823</v>
      </c>
      <c r="AD1639" t="s">
        <v>43</v>
      </c>
      <c r="AE1639" t="s">
        <v>75</v>
      </c>
      <c r="AF1639" t="s">
        <v>45</v>
      </c>
      <c r="AG1639">
        <v>3</v>
      </c>
    </row>
    <row r="1640" spans="1:33" x14ac:dyDescent="0.3">
      <c r="A1640">
        <v>2065</v>
      </c>
      <c r="B1640" t="s">
        <v>1274</v>
      </c>
      <c r="C1640" t="s">
        <v>3160</v>
      </c>
      <c r="D1640" s="6" t="str">
        <f>CONCATENATE(employee_data36[[#This Row],[FirstName]], "-",employee_data36[[#This Row],[LastName]] )</f>
        <v>Bria-Spence</v>
      </c>
      <c r="E1640" s="1">
        <v>43961</v>
      </c>
      <c r="F1640" s="1"/>
      <c r="G1640" s="7" t="str">
        <f>IF(ISBLANK(employee_data36[[#This Row],[ExitDate]]),"Yes","")</f>
        <v>Yes</v>
      </c>
      <c r="H1640" t="s">
        <v>728</v>
      </c>
      <c r="I1640" t="s">
        <v>6288</v>
      </c>
      <c r="J1640" t="s">
        <v>6289</v>
      </c>
      <c r="K1640" t="s">
        <v>50</v>
      </c>
      <c r="L1640" t="s">
        <v>32</v>
      </c>
      <c r="M1640" s="6" t="str">
        <f>IF(ISBLANK(employee_data36[[#This Row],[ExitDate]]),"1","0")</f>
        <v>1</v>
      </c>
      <c r="N1640" s="6" t="str">
        <f>IF(employee_data36[[#This Row],[EmployeeStatus]]="Active", "Active", "Tidak Active")</f>
        <v>Active</v>
      </c>
      <c r="O1640" t="s">
        <v>33</v>
      </c>
      <c r="P1640" t="s">
        <v>34</v>
      </c>
      <c r="Q1640" t="s">
        <v>63</v>
      </c>
      <c r="R1640" t="s">
        <v>36</v>
      </c>
      <c r="S1640" t="s">
        <v>37</v>
      </c>
      <c r="T1640" t="s">
        <v>38</v>
      </c>
      <c r="U1640" t="s">
        <v>90</v>
      </c>
      <c r="V1640" s="1">
        <v>26358</v>
      </c>
      <c r="W1640" s="6">
        <f>DATEDIF(employee_data36[[#This Row],[DOB]],DATE(2023, 1, 1), "Y")</f>
        <v>50</v>
      </c>
      <c r="X1640" s="6" t="str">
        <f>IF(employee_data3[[#This Row],[Age]]&lt;=25, "Remaja", IF(employee_data3[[#This Row],[Age]]&lt;=55, "Dewasa", "Lansia"))</f>
        <v>Dewasa</v>
      </c>
      <c r="Y1640" s="7" t="str">
        <f>CONCATENATE(employee_data36[[#This Row],[First-LastName]]," ",employee_data36[[#This Row],[DOB]])</f>
        <v>Bria-Spence 26358</v>
      </c>
      <c r="Z1640" t="s">
        <v>40</v>
      </c>
      <c r="AA1640" t="s">
        <v>83</v>
      </c>
      <c r="AB1640" t="s">
        <v>42</v>
      </c>
      <c r="AC1640">
        <v>18169</v>
      </c>
      <c r="AD1640" t="s">
        <v>74</v>
      </c>
      <c r="AE1640" t="s">
        <v>75</v>
      </c>
      <c r="AF1640" t="s">
        <v>45</v>
      </c>
      <c r="AG1640">
        <v>3</v>
      </c>
    </row>
    <row r="1641" spans="1:33" x14ac:dyDescent="0.3">
      <c r="A1641">
        <v>2066</v>
      </c>
      <c r="B1641" t="s">
        <v>637</v>
      </c>
      <c r="C1641" t="s">
        <v>4089</v>
      </c>
      <c r="D1641" s="6" t="str">
        <f>CONCATENATE(employee_data36[[#This Row],[FirstName]], "-",employee_data36[[#This Row],[LastName]] )</f>
        <v>Ellie-Holder</v>
      </c>
      <c r="E1641" s="1">
        <v>45142</v>
      </c>
      <c r="F1641" s="1">
        <v>45142</v>
      </c>
      <c r="G1641" s="7" t="str">
        <f>IF(ISBLANK(employee_data36[[#This Row],[ExitDate]]),"Yes","")</f>
        <v/>
      </c>
      <c r="H1641" t="s">
        <v>728</v>
      </c>
      <c r="I1641" t="s">
        <v>6290</v>
      </c>
      <c r="J1641" t="s">
        <v>6291</v>
      </c>
      <c r="K1641" t="s">
        <v>139</v>
      </c>
      <c r="L1641" t="s">
        <v>32</v>
      </c>
      <c r="M1641" s="6" t="str">
        <f>IF(ISBLANK(employee_data36[[#This Row],[ExitDate]]),"1","0")</f>
        <v>0</v>
      </c>
      <c r="N1641" s="6" t="str">
        <f>IF(employee_data36[[#This Row],[EmployeeStatus]]="Active", "Active", "Tidak Active")</f>
        <v>Active</v>
      </c>
      <c r="O1641" t="s">
        <v>33</v>
      </c>
      <c r="P1641" t="s">
        <v>51</v>
      </c>
      <c r="Q1641" t="s">
        <v>63</v>
      </c>
      <c r="R1641" t="s">
        <v>175</v>
      </c>
      <c r="S1641" t="s">
        <v>6292</v>
      </c>
      <c r="T1641" t="s">
        <v>38</v>
      </c>
      <c r="U1641" t="s">
        <v>177</v>
      </c>
      <c r="V1641" s="1">
        <v>32653</v>
      </c>
      <c r="W1641" s="6">
        <f>DATEDIF(employee_data36[[#This Row],[DOB]],DATE(2023, 1, 1), "Y")</f>
        <v>33</v>
      </c>
      <c r="X1641" s="6" t="str">
        <f>IF(employee_data3[[#This Row],[Age]]&lt;=25, "Remaja", IF(employee_data3[[#This Row],[Age]]&lt;=55, "Dewasa", "Lansia"))</f>
        <v>Dewasa</v>
      </c>
      <c r="Y1641" s="7" t="str">
        <f>CONCATENATE(employee_data36[[#This Row],[First-LastName]]," ",employee_data36[[#This Row],[DOB]])</f>
        <v>Ellie-Holder 32653</v>
      </c>
      <c r="Z1641" t="s">
        <v>40</v>
      </c>
      <c r="AA1641" t="s">
        <v>243</v>
      </c>
      <c r="AB1641" t="s">
        <v>42</v>
      </c>
      <c r="AC1641">
        <v>71853</v>
      </c>
      <c r="AD1641" t="s">
        <v>128</v>
      </c>
      <c r="AE1641" t="s">
        <v>75</v>
      </c>
      <c r="AF1641" t="s">
        <v>45</v>
      </c>
      <c r="AG1641">
        <v>3</v>
      </c>
    </row>
    <row r="1642" spans="1:33" x14ac:dyDescent="0.3">
      <c r="A1642">
        <v>2067</v>
      </c>
      <c r="B1642" t="s">
        <v>6293</v>
      </c>
      <c r="C1642" t="s">
        <v>1507</v>
      </c>
      <c r="D1642" s="6" t="str">
        <f>CONCATENATE(employee_data36[[#This Row],[FirstName]], "-",employee_data36[[#This Row],[LastName]] )</f>
        <v>Denzel-Clark</v>
      </c>
      <c r="E1642" s="1">
        <v>44673</v>
      </c>
      <c r="F1642" s="1"/>
      <c r="G1642" s="7" t="str">
        <f>IF(ISBLANK(employee_data36[[#This Row],[ExitDate]]),"Yes","")</f>
        <v>Yes</v>
      </c>
      <c r="H1642" t="s">
        <v>728</v>
      </c>
      <c r="I1642" t="s">
        <v>6294</v>
      </c>
      <c r="J1642" t="s">
        <v>6295</v>
      </c>
      <c r="K1642" t="s">
        <v>118</v>
      </c>
      <c r="L1642" t="s">
        <v>32</v>
      </c>
      <c r="M1642" s="6" t="str">
        <f>IF(ISBLANK(employee_data36[[#This Row],[ExitDate]]),"1","0")</f>
        <v>1</v>
      </c>
      <c r="N1642" s="6" t="str">
        <f>IF(employee_data36[[#This Row],[EmployeeStatus]]="Active", "Active", "Tidak Active")</f>
        <v>Active</v>
      </c>
      <c r="O1642" t="s">
        <v>63</v>
      </c>
      <c r="P1642" t="s">
        <v>34</v>
      </c>
      <c r="Q1642" t="s">
        <v>52</v>
      </c>
      <c r="R1642" t="s">
        <v>36</v>
      </c>
      <c r="S1642" t="s">
        <v>37</v>
      </c>
      <c r="T1642" t="s">
        <v>38</v>
      </c>
      <c r="U1642" t="s">
        <v>111</v>
      </c>
      <c r="V1642" s="1">
        <v>18191</v>
      </c>
      <c r="W1642" s="6">
        <f>DATEDIF(employee_data36[[#This Row],[DOB]],DATE(2023, 1, 1), "Y")</f>
        <v>73</v>
      </c>
      <c r="X1642" s="6" t="str">
        <f>IF(employee_data3[[#This Row],[Age]]&lt;=25, "Remaja", IF(employee_data3[[#This Row],[Age]]&lt;=55, "Dewasa", "Lansia"))</f>
        <v>Lansia</v>
      </c>
      <c r="Y1642" s="7" t="str">
        <f>CONCATENATE(employee_data36[[#This Row],[First-LastName]]," ",employee_data36[[#This Row],[DOB]])</f>
        <v>Denzel-Clark 18191</v>
      </c>
      <c r="Z1642" t="s">
        <v>40</v>
      </c>
      <c r="AA1642" t="s">
        <v>419</v>
      </c>
      <c r="AB1642" t="s">
        <v>42</v>
      </c>
      <c r="AC1642">
        <v>97487</v>
      </c>
      <c r="AD1642" t="s">
        <v>43</v>
      </c>
      <c r="AE1642" t="s">
        <v>104</v>
      </c>
      <c r="AF1642" t="s">
        <v>45</v>
      </c>
      <c r="AG1642">
        <v>3</v>
      </c>
    </row>
    <row r="1643" spans="1:33" x14ac:dyDescent="0.3">
      <c r="A1643">
        <v>2068</v>
      </c>
      <c r="B1643" t="s">
        <v>5685</v>
      </c>
      <c r="C1643" t="s">
        <v>975</v>
      </c>
      <c r="D1643" s="6" t="str">
        <f>CONCATENATE(employee_data36[[#This Row],[FirstName]], "-",employee_data36[[#This Row],[LastName]] )</f>
        <v>Sidney-Lewis</v>
      </c>
      <c r="E1643" s="1">
        <v>44352</v>
      </c>
      <c r="F1643" s="1"/>
      <c r="G1643" s="7" t="str">
        <f>IF(ISBLANK(employee_data36[[#This Row],[ExitDate]]),"Yes","")</f>
        <v>Yes</v>
      </c>
      <c r="H1643" t="s">
        <v>728</v>
      </c>
      <c r="I1643" t="s">
        <v>6296</v>
      </c>
      <c r="J1643" t="s">
        <v>6297</v>
      </c>
      <c r="K1643" t="s">
        <v>62</v>
      </c>
      <c r="L1643" t="s">
        <v>32</v>
      </c>
      <c r="M1643" s="6" t="str">
        <f>IF(ISBLANK(employee_data36[[#This Row],[ExitDate]]),"1","0")</f>
        <v>1</v>
      </c>
      <c r="N1643" s="6" t="str">
        <f>IF(employee_data36[[#This Row],[EmployeeStatus]]="Active", "Active", "Tidak Active")</f>
        <v>Active</v>
      </c>
      <c r="O1643" t="s">
        <v>33</v>
      </c>
      <c r="P1643" t="s">
        <v>34</v>
      </c>
      <c r="Q1643" t="s">
        <v>52</v>
      </c>
      <c r="R1643" t="s">
        <v>36</v>
      </c>
      <c r="S1643" t="s">
        <v>37</v>
      </c>
      <c r="T1643" t="s">
        <v>38</v>
      </c>
      <c r="U1643" t="s">
        <v>90</v>
      </c>
      <c r="V1643" s="1">
        <v>22896</v>
      </c>
      <c r="W1643" s="6">
        <f>DATEDIF(employee_data36[[#This Row],[DOB]],DATE(2023, 1, 1), "Y")</f>
        <v>60</v>
      </c>
      <c r="X1643" s="6" t="str">
        <f>IF(employee_data3[[#This Row],[Age]]&lt;=25, "Remaja", IF(employee_data3[[#This Row],[Age]]&lt;=55, "Dewasa", "Lansia"))</f>
        <v>Lansia</v>
      </c>
      <c r="Y1643" s="7" t="str">
        <f>CONCATENATE(employee_data36[[#This Row],[First-LastName]]," ",employee_data36[[#This Row],[DOB]])</f>
        <v>Sidney-Lewis 22896</v>
      </c>
      <c r="Z1643" t="s">
        <v>40</v>
      </c>
      <c r="AA1643" t="s">
        <v>83</v>
      </c>
      <c r="AB1643" t="s">
        <v>42</v>
      </c>
      <c r="AC1643">
        <v>53645</v>
      </c>
      <c r="AD1643" t="s">
        <v>43</v>
      </c>
      <c r="AE1643" t="s">
        <v>104</v>
      </c>
      <c r="AF1643" t="s">
        <v>45</v>
      </c>
      <c r="AG1643">
        <v>3</v>
      </c>
    </row>
    <row r="1644" spans="1:33" x14ac:dyDescent="0.3">
      <c r="A1644">
        <v>2069</v>
      </c>
      <c r="B1644" t="s">
        <v>3146</v>
      </c>
      <c r="C1644" t="s">
        <v>6298</v>
      </c>
      <c r="D1644" s="6" t="str">
        <f>CONCATENATE(employee_data36[[#This Row],[FirstName]], "-",employee_data36[[#This Row],[LastName]] )</f>
        <v>Simon-Rivers</v>
      </c>
      <c r="E1644" s="1">
        <v>44741</v>
      </c>
      <c r="F1644" s="1"/>
      <c r="G1644" s="7" t="str">
        <f>IF(ISBLANK(employee_data36[[#This Row],[ExitDate]]),"Yes","")</f>
        <v>Yes</v>
      </c>
      <c r="H1644" t="s">
        <v>728</v>
      </c>
      <c r="I1644" t="s">
        <v>6299</v>
      </c>
      <c r="J1644" t="s">
        <v>6300</v>
      </c>
      <c r="K1644" t="s">
        <v>168</v>
      </c>
      <c r="L1644" t="s">
        <v>32</v>
      </c>
      <c r="M1644" s="6" t="str">
        <f>IF(ISBLANK(employee_data36[[#This Row],[ExitDate]]),"1","0")</f>
        <v>1</v>
      </c>
      <c r="N1644" s="6" t="str">
        <f>IF(employee_data36[[#This Row],[EmployeeStatus]]="Active", "Active", "Tidak Active")</f>
        <v>Active</v>
      </c>
      <c r="O1644" t="s">
        <v>63</v>
      </c>
      <c r="P1644" t="s">
        <v>34</v>
      </c>
      <c r="Q1644" t="s">
        <v>35</v>
      </c>
      <c r="R1644" t="s">
        <v>36</v>
      </c>
      <c r="S1644" t="s">
        <v>37</v>
      </c>
      <c r="T1644" t="s">
        <v>38</v>
      </c>
      <c r="U1644" t="s">
        <v>305</v>
      </c>
      <c r="V1644" s="1">
        <v>33597</v>
      </c>
      <c r="W1644" s="6">
        <f>DATEDIF(employee_data36[[#This Row],[DOB]],DATE(2023, 1, 1), "Y")</f>
        <v>31</v>
      </c>
      <c r="X1644" s="6" t="str">
        <f>IF(employee_data3[[#This Row],[Age]]&lt;=25, "Remaja", IF(employee_data3[[#This Row],[Age]]&lt;=55, "Dewasa", "Lansia"))</f>
        <v>Dewasa</v>
      </c>
      <c r="Y1644" s="7" t="str">
        <f>CONCATENATE(employee_data36[[#This Row],[First-LastName]]," ",employee_data36[[#This Row],[DOB]])</f>
        <v>Simon-Rivers 33597</v>
      </c>
      <c r="Z1644" t="s">
        <v>40</v>
      </c>
      <c r="AA1644" t="s">
        <v>243</v>
      </c>
      <c r="AB1644" t="s">
        <v>42</v>
      </c>
      <c r="AC1644">
        <v>43569</v>
      </c>
      <c r="AD1644" t="s">
        <v>74</v>
      </c>
      <c r="AE1644" t="s">
        <v>44</v>
      </c>
      <c r="AF1644" t="s">
        <v>45</v>
      </c>
      <c r="AG1644">
        <v>3</v>
      </c>
    </row>
    <row r="1645" spans="1:33" x14ac:dyDescent="0.3">
      <c r="A1645">
        <v>2070</v>
      </c>
      <c r="B1645" t="s">
        <v>6301</v>
      </c>
      <c r="C1645" t="s">
        <v>2200</v>
      </c>
      <c r="D1645" s="6" t="str">
        <f>CONCATENATE(employee_data36[[#This Row],[FirstName]], "-",employee_data36[[#This Row],[LastName]] )</f>
        <v>Branson-Schneider</v>
      </c>
      <c r="E1645" s="1">
        <v>44744</v>
      </c>
      <c r="F1645" s="1"/>
      <c r="G1645" s="7" t="str">
        <f>IF(ISBLANK(employee_data36[[#This Row],[ExitDate]]),"Yes","")</f>
        <v>Yes</v>
      </c>
      <c r="H1645" t="s">
        <v>728</v>
      </c>
      <c r="I1645" t="s">
        <v>6302</v>
      </c>
      <c r="J1645" t="s">
        <v>6303</v>
      </c>
      <c r="K1645" t="s">
        <v>133</v>
      </c>
      <c r="L1645" t="s">
        <v>32</v>
      </c>
      <c r="M1645" s="6" t="str">
        <f>IF(ISBLANK(employee_data36[[#This Row],[ExitDate]]),"1","0")</f>
        <v>1</v>
      </c>
      <c r="N1645" s="6" t="str">
        <f>IF(employee_data36[[#This Row],[EmployeeStatus]]="Active", "Active", "Tidak Active")</f>
        <v>Active</v>
      </c>
      <c r="O1645" t="s">
        <v>33</v>
      </c>
      <c r="P1645" t="s">
        <v>51</v>
      </c>
      <c r="Q1645" t="s">
        <v>63</v>
      </c>
      <c r="R1645" t="s">
        <v>36</v>
      </c>
      <c r="S1645" t="s">
        <v>37</v>
      </c>
      <c r="T1645" t="s">
        <v>38</v>
      </c>
      <c r="U1645" t="s">
        <v>90</v>
      </c>
      <c r="V1645" s="1">
        <v>25254</v>
      </c>
      <c r="W1645" s="6">
        <f>DATEDIF(employee_data36[[#This Row],[DOB]],DATE(2023, 1, 1), "Y")</f>
        <v>53</v>
      </c>
      <c r="X1645" s="6" t="str">
        <f>IF(employee_data3[[#This Row],[Age]]&lt;=25, "Remaja", IF(employee_data3[[#This Row],[Age]]&lt;=55, "Dewasa", "Lansia"))</f>
        <v>Dewasa</v>
      </c>
      <c r="Y1645" s="7" t="str">
        <f>CONCATENATE(employee_data36[[#This Row],[First-LastName]]," ",employee_data36[[#This Row],[DOB]])</f>
        <v>Branson-Schneider 25254</v>
      </c>
      <c r="Z1645" t="s">
        <v>40</v>
      </c>
      <c r="AA1645" t="s">
        <v>216</v>
      </c>
      <c r="AB1645" t="s">
        <v>42</v>
      </c>
      <c r="AC1645">
        <v>38800</v>
      </c>
      <c r="AD1645" t="s">
        <v>43</v>
      </c>
      <c r="AE1645" t="s">
        <v>104</v>
      </c>
      <c r="AF1645" t="s">
        <v>45</v>
      </c>
      <c r="AG1645">
        <v>3</v>
      </c>
    </row>
    <row r="1646" spans="1:33" x14ac:dyDescent="0.3">
      <c r="A1646">
        <v>2071</v>
      </c>
      <c r="B1646" t="s">
        <v>6304</v>
      </c>
      <c r="C1646" t="s">
        <v>1091</v>
      </c>
      <c r="D1646" s="6" t="str">
        <f>CONCATENATE(employee_data36[[#This Row],[FirstName]], "-",employee_data36[[#This Row],[LastName]] )</f>
        <v>Maren-Whitehead</v>
      </c>
      <c r="E1646" s="1">
        <v>44930</v>
      </c>
      <c r="F1646" s="1"/>
      <c r="G1646" s="7" t="str">
        <f>IF(ISBLANK(employee_data36[[#This Row],[ExitDate]]),"Yes","")</f>
        <v>Yes</v>
      </c>
      <c r="H1646" t="s">
        <v>728</v>
      </c>
      <c r="I1646" t="s">
        <v>6305</v>
      </c>
      <c r="J1646" t="s">
        <v>6306</v>
      </c>
      <c r="K1646" t="s">
        <v>80</v>
      </c>
      <c r="L1646" t="s">
        <v>32</v>
      </c>
      <c r="M1646" s="6" t="str">
        <f>IF(ISBLANK(employee_data36[[#This Row],[ExitDate]]),"1","0")</f>
        <v>1</v>
      </c>
      <c r="N1646" s="6" t="str">
        <f>IF(employee_data36[[#This Row],[EmployeeStatus]]="Active", "Active", "Tidak Active")</f>
        <v>Active</v>
      </c>
      <c r="O1646" t="s">
        <v>33</v>
      </c>
      <c r="P1646" t="s">
        <v>51</v>
      </c>
      <c r="Q1646" t="s">
        <v>63</v>
      </c>
      <c r="R1646" t="s">
        <v>36</v>
      </c>
      <c r="S1646" t="s">
        <v>37</v>
      </c>
      <c r="T1646" t="s">
        <v>38</v>
      </c>
      <c r="U1646" t="s">
        <v>305</v>
      </c>
      <c r="V1646" s="1">
        <v>28259</v>
      </c>
      <c r="W1646" s="6">
        <f>DATEDIF(employee_data36[[#This Row],[DOB]],DATE(2023, 1, 1), "Y")</f>
        <v>45</v>
      </c>
      <c r="X1646" s="6" t="str">
        <f>IF(employee_data3[[#This Row],[Age]]&lt;=25, "Remaja", IF(employee_data3[[#This Row],[Age]]&lt;=55, "Dewasa", "Lansia"))</f>
        <v>Dewasa</v>
      </c>
      <c r="Y1646" s="7" t="str">
        <f>CONCATENATE(employee_data36[[#This Row],[First-LastName]]," ",employee_data36[[#This Row],[DOB]])</f>
        <v>Maren-Whitehead 28259</v>
      </c>
      <c r="Z1646" t="s">
        <v>40</v>
      </c>
      <c r="AA1646" t="s">
        <v>83</v>
      </c>
      <c r="AB1646" t="s">
        <v>42</v>
      </c>
      <c r="AC1646">
        <v>72287</v>
      </c>
      <c r="AD1646" t="s">
        <v>43</v>
      </c>
      <c r="AE1646" t="s">
        <v>44</v>
      </c>
      <c r="AF1646" t="s">
        <v>45</v>
      </c>
      <c r="AG1646">
        <v>3</v>
      </c>
    </row>
    <row r="1647" spans="1:33" x14ac:dyDescent="0.3">
      <c r="A1647">
        <v>2072</v>
      </c>
      <c r="B1647" t="s">
        <v>312</v>
      </c>
      <c r="C1647" t="s">
        <v>1109</v>
      </c>
      <c r="D1647" s="6" t="str">
        <f>CONCATENATE(employee_data36[[#This Row],[FirstName]], "-",employee_data36[[#This Row],[LastName]] )</f>
        <v>Gilbert-Hensley</v>
      </c>
      <c r="E1647" s="1">
        <v>45115</v>
      </c>
      <c r="F1647" s="1"/>
      <c r="G1647" s="7" t="str">
        <f>IF(ISBLANK(employee_data36[[#This Row],[ExitDate]]),"Yes","")</f>
        <v>Yes</v>
      </c>
      <c r="H1647" t="s">
        <v>728</v>
      </c>
      <c r="I1647" t="s">
        <v>6307</v>
      </c>
      <c r="J1647" t="s">
        <v>6308</v>
      </c>
      <c r="K1647" t="s">
        <v>98</v>
      </c>
      <c r="L1647" t="s">
        <v>32</v>
      </c>
      <c r="M1647" s="6" t="str">
        <f>IF(ISBLANK(employee_data36[[#This Row],[ExitDate]]),"1","0")</f>
        <v>1</v>
      </c>
      <c r="N1647" s="6" t="str">
        <f>IF(employee_data36[[#This Row],[EmployeeStatus]]="Active", "Active", "Tidak Active")</f>
        <v>Active</v>
      </c>
      <c r="O1647" t="s">
        <v>33</v>
      </c>
      <c r="P1647" t="s">
        <v>51</v>
      </c>
      <c r="Q1647" t="s">
        <v>35</v>
      </c>
      <c r="R1647" t="s">
        <v>36</v>
      </c>
      <c r="S1647" t="s">
        <v>37</v>
      </c>
      <c r="T1647" t="s">
        <v>38</v>
      </c>
      <c r="U1647" t="s">
        <v>177</v>
      </c>
      <c r="V1647" s="1">
        <v>29471</v>
      </c>
      <c r="W1647" s="6">
        <f>DATEDIF(employee_data36[[#This Row],[DOB]],DATE(2023, 1, 1), "Y")</f>
        <v>42</v>
      </c>
      <c r="X1647" s="6" t="str">
        <f>IF(employee_data3[[#This Row],[Age]]&lt;=25, "Remaja", IF(employee_data3[[#This Row],[Age]]&lt;=55, "Dewasa", "Lansia"))</f>
        <v>Dewasa</v>
      </c>
      <c r="Y1647" s="7" t="str">
        <f>CONCATENATE(employee_data36[[#This Row],[First-LastName]]," ",employee_data36[[#This Row],[DOB]])</f>
        <v>Gilbert-Hensley 29471</v>
      </c>
      <c r="Z1647" t="s">
        <v>40</v>
      </c>
      <c r="AA1647" t="s">
        <v>113</v>
      </c>
      <c r="AB1647" t="s">
        <v>42</v>
      </c>
      <c r="AC1647">
        <v>37599</v>
      </c>
      <c r="AD1647" t="s">
        <v>43</v>
      </c>
      <c r="AE1647" t="s">
        <v>75</v>
      </c>
      <c r="AF1647" t="s">
        <v>45</v>
      </c>
      <c r="AG1647">
        <v>3</v>
      </c>
    </row>
    <row r="1648" spans="1:33" x14ac:dyDescent="0.3">
      <c r="A1648">
        <v>2073</v>
      </c>
      <c r="B1648" t="s">
        <v>2868</v>
      </c>
      <c r="C1648" t="s">
        <v>495</v>
      </c>
      <c r="D1648" s="6" t="str">
        <f>CONCATENATE(employee_data36[[#This Row],[FirstName]], "-",employee_data36[[#This Row],[LastName]] )</f>
        <v>Armani-Barker</v>
      </c>
      <c r="E1648" s="1">
        <v>44988</v>
      </c>
      <c r="F1648" s="1">
        <v>45144</v>
      </c>
      <c r="G1648" s="7" t="str">
        <f>IF(ISBLANK(employee_data36[[#This Row],[ExitDate]]),"Yes","")</f>
        <v/>
      </c>
      <c r="H1648" t="s">
        <v>728</v>
      </c>
      <c r="I1648" t="s">
        <v>6309</v>
      </c>
      <c r="J1648" t="s">
        <v>6310</v>
      </c>
      <c r="K1648" t="s">
        <v>168</v>
      </c>
      <c r="L1648" t="s">
        <v>32</v>
      </c>
      <c r="M1648" s="6" t="str">
        <f>IF(ISBLANK(employee_data36[[#This Row],[ExitDate]]),"1","0")</f>
        <v>0</v>
      </c>
      <c r="N1648" s="6" t="str">
        <f>IF(employee_data36[[#This Row],[EmployeeStatus]]="Active", "Active", "Tidak Active")</f>
        <v>Active</v>
      </c>
      <c r="O1648" t="s">
        <v>52</v>
      </c>
      <c r="P1648" t="s">
        <v>64</v>
      </c>
      <c r="Q1648" t="s">
        <v>63</v>
      </c>
      <c r="R1648" t="s">
        <v>99</v>
      </c>
      <c r="S1648" t="s">
        <v>6311</v>
      </c>
      <c r="T1648" t="s">
        <v>38</v>
      </c>
      <c r="U1648" t="s">
        <v>90</v>
      </c>
      <c r="V1648" s="1">
        <v>20654</v>
      </c>
      <c r="W1648" s="6">
        <f>DATEDIF(employee_data36[[#This Row],[DOB]],DATE(2023, 1, 1), "Y")</f>
        <v>66</v>
      </c>
      <c r="X1648" s="6" t="str">
        <f>IF(employee_data3[[#This Row],[Age]]&lt;=25, "Remaja", IF(employee_data3[[#This Row],[Age]]&lt;=55, "Dewasa", "Lansia"))</f>
        <v>Lansia</v>
      </c>
      <c r="Y1648" s="7" t="str">
        <f>CONCATENATE(employee_data36[[#This Row],[First-LastName]]," ",employee_data36[[#This Row],[DOB]])</f>
        <v>Armani-Barker 20654</v>
      </c>
      <c r="Z1648" t="s">
        <v>40</v>
      </c>
      <c r="AA1648" t="s">
        <v>243</v>
      </c>
      <c r="AB1648" t="s">
        <v>42</v>
      </c>
      <c r="AC1648">
        <v>52861</v>
      </c>
      <c r="AD1648" t="s">
        <v>56</v>
      </c>
      <c r="AE1648" t="s">
        <v>75</v>
      </c>
      <c r="AF1648" t="s">
        <v>45</v>
      </c>
      <c r="AG1648">
        <v>3</v>
      </c>
    </row>
    <row r="1649" spans="1:33" x14ac:dyDescent="0.3">
      <c r="A1649">
        <v>2074</v>
      </c>
      <c r="B1649" t="s">
        <v>3355</v>
      </c>
      <c r="C1649" t="s">
        <v>6312</v>
      </c>
      <c r="D1649" s="6" t="str">
        <f>CONCATENATE(employee_data36[[#This Row],[FirstName]], "-",employee_data36[[#This Row],[LastName]] )</f>
        <v>Tamia-Byrd</v>
      </c>
      <c r="E1649" s="1">
        <v>43696</v>
      </c>
      <c r="F1649" s="1"/>
      <c r="G1649" s="7" t="str">
        <f>IF(ISBLANK(employee_data36[[#This Row],[ExitDate]]),"Yes","")</f>
        <v>Yes</v>
      </c>
      <c r="H1649" t="s">
        <v>728</v>
      </c>
      <c r="I1649" t="s">
        <v>6313</v>
      </c>
      <c r="J1649" t="s">
        <v>6314</v>
      </c>
      <c r="K1649" t="s">
        <v>98</v>
      </c>
      <c r="L1649" t="s">
        <v>32</v>
      </c>
      <c r="M1649" s="6" t="str">
        <f>IF(ISBLANK(employee_data36[[#This Row],[ExitDate]]),"1","0")</f>
        <v>1</v>
      </c>
      <c r="N1649" s="6" t="str">
        <f>IF(employee_data36[[#This Row],[EmployeeStatus]]="Active", "Active", "Tidak Active")</f>
        <v>Active</v>
      </c>
      <c r="O1649" t="s">
        <v>52</v>
      </c>
      <c r="P1649" t="s">
        <v>64</v>
      </c>
      <c r="Q1649" t="s">
        <v>63</v>
      </c>
      <c r="R1649" t="s">
        <v>36</v>
      </c>
      <c r="S1649" t="s">
        <v>37</v>
      </c>
      <c r="T1649" t="s">
        <v>38</v>
      </c>
      <c r="U1649" t="s">
        <v>90</v>
      </c>
      <c r="V1649" s="1">
        <v>24801</v>
      </c>
      <c r="W1649" s="6">
        <f>DATEDIF(employee_data36[[#This Row],[DOB]],DATE(2023, 1, 1), "Y")</f>
        <v>55</v>
      </c>
      <c r="X1649" s="6" t="str">
        <f>IF(employee_data3[[#This Row],[Age]]&lt;=25, "Remaja", IF(employee_data3[[#This Row],[Age]]&lt;=55, "Dewasa", "Lansia"))</f>
        <v>Dewasa</v>
      </c>
      <c r="Y1649" s="7" t="str">
        <f>CONCATENATE(employee_data36[[#This Row],[First-LastName]]," ",employee_data36[[#This Row],[DOB]])</f>
        <v>Tamia-Byrd 24801</v>
      </c>
      <c r="Z1649" t="s">
        <v>40</v>
      </c>
      <c r="AA1649" t="s">
        <v>6</v>
      </c>
      <c r="AB1649" t="s">
        <v>42</v>
      </c>
      <c r="AC1649">
        <v>11079</v>
      </c>
      <c r="AD1649" t="s">
        <v>56</v>
      </c>
      <c r="AE1649" t="s">
        <v>44</v>
      </c>
      <c r="AF1649" t="s">
        <v>45</v>
      </c>
      <c r="AG1649">
        <v>3</v>
      </c>
    </row>
    <row r="1650" spans="1:33" x14ac:dyDescent="0.3">
      <c r="A1650">
        <v>2075</v>
      </c>
      <c r="B1650" t="s">
        <v>5400</v>
      </c>
      <c r="C1650" t="s">
        <v>2056</v>
      </c>
      <c r="D1650" s="6" t="str">
        <f>CONCATENATE(employee_data36[[#This Row],[FirstName]], "-",employee_data36[[#This Row],[LastName]] )</f>
        <v>Oliver-Richardson</v>
      </c>
      <c r="E1650" s="1">
        <v>43403</v>
      </c>
      <c r="F1650" s="1"/>
      <c r="G1650" s="7" t="str">
        <f>IF(ISBLANK(employee_data36[[#This Row],[ExitDate]]),"Yes","")</f>
        <v>Yes</v>
      </c>
      <c r="H1650" t="s">
        <v>28</v>
      </c>
      <c r="I1650" t="s">
        <v>6315</v>
      </c>
      <c r="J1650" t="s">
        <v>6316</v>
      </c>
      <c r="K1650" t="s">
        <v>118</v>
      </c>
      <c r="L1650" t="s">
        <v>32</v>
      </c>
      <c r="M1650" s="6" t="str">
        <f>IF(ISBLANK(employee_data36[[#This Row],[ExitDate]]),"1","0")</f>
        <v>1</v>
      </c>
      <c r="N1650" s="6" t="str">
        <f>IF(employee_data36[[#This Row],[EmployeeStatus]]="Active", "Active", "Tidak Active")</f>
        <v>Active</v>
      </c>
      <c r="O1650" t="s">
        <v>33</v>
      </c>
      <c r="P1650" t="s">
        <v>51</v>
      </c>
      <c r="Q1650" t="s">
        <v>63</v>
      </c>
      <c r="R1650" t="s">
        <v>36</v>
      </c>
      <c r="S1650" t="s">
        <v>37</v>
      </c>
      <c r="T1650" t="s">
        <v>38</v>
      </c>
      <c r="U1650" t="s">
        <v>177</v>
      </c>
      <c r="V1650" s="1">
        <v>28046</v>
      </c>
      <c r="W1650" s="6">
        <f>DATEDIF(employee_data36[[#This Row],[DOB]],DATE(2023, 1, 1), "Y")</f>
        <v>46</v>
      </c>
      <c r="X1650" s="6" t="str">
        <f>IF(employee_data3[[#This Row],[Age]]&lt;=25, "Remaja", IF(employee_data3[[#This Row],[Age]]&lt;=55, "Dewasa", "Lansia"))</f>
        <v>Dewasa</v>
      </c>
      <c r="Y1650" s="7" t="str">
        <f>CONCATENATE(employee_data36[[#This Row],[First-LastName]]," ",employee_data36[[#This Row],[DOB]])</f>
        <v>Oliver-Richardson 28046</v>
      </c>
      <c r="Z1650" t="s">
        <v>40</v>
      </c>
      <c r="AA1650" t="s">
        <v>243</v>
      </c>
      <c r="AB1650" t="s">
        <v>42</v>
      </c>
      <c r="AC1650">
        <v>88221</v>
      </c>
      <c r="AD1650" t="s">
        <v>74</v>
      </c>
      <c r="AE1650" t="s">
        <v>84</v>
      </c>
      <c r="AF1650" t="s">
        <v>45</v>
      </c>
      <c r="AG1650">
        <v>3</v>
      </c>
    </row>
    <row r="1651" spans="1:33" x14ac:dyDescent="0.3">
      <c r="A1651">
        <v>2076</v>
      </c>
      <c r="B1651" t="s">
        <v>2990</v>
      </c>
      <c r="C1651" t="s">
        <v>6317</v>
      </c>
      <c r="D1651" s="6" t="str">
        <f>CONCATENATE(employee_data36[[#This Row],[FirstName]], "-",employee_data36[[#This Row],[LastName]] )</f>
        <v>Nathalia-Larson</v>
      </c>
      <c r="E1651" s="1">
        <v>44537</v>
      </c>
      <c r="F1651" s="1">
        <v>44928</v>
      </c>
      <c r="G1651" s="7" t="str">
        <f>IF(ISBLANK(employee_data36[[#This Row],[ExitDate]]),"Yes","")</f>
        <v/>
      </c>
      <c r="H1651" t="s">
        <v>28</v>
      </c>
      <c r="I1651" t="s">
        <v>6318</v>
      </c>
      <c r="J1651" t="s">
        <v>6319</v>
      </c>
      <c r="K1651" t="s">
        <v>62</v>
      </c>
      <c r="L1651" t="s">
        <v>32</v>
      </c>
      <c r="M1651" s="6" t="str">
        <f>IF(ISBLANK(employee_data36[[#This Row],[ExitDate]]),"1","0")</f>
        <v>0</v>
      </c>
      <c r="N1651" s="6" t="str">
        <f>IF(employee_data36[[#This Row],[EmployeeStatus]]="Active", "Active", "Tidak Active")</f>
        <v>Active</v>
      </c>
      <c r="O1651" t="s">
        <v>63</v>
      </c>
      <c r="P1651" t="s">
        <v>51</v>
      </c>
      <c r="Q1651" t="s">
        <v>63</v>
      </c>
      <c r="R1651" t="s">
        <v>175</v>
      </c>
      <c r="S1651" t="s">
        <v>6320</v>
      </c>
      <c r="T1651" t="s">
        <v>38</v>
      </c>
      <c r="U1651" t="s">
        <v>90</v>
      </c>
      <c r="V1651" s="1">
        <v>15914</v>
      </c>
      <c r="W1651" s="6">
        <f>DATEDIF(employee_data36[[#This Row],[DOB]],DATE(2023, 1, 1), "Y")</f>
        <v>79</v>
      </c>
      <c r="X1651" s="6" t="str">
        <f>IF(employee_data3[[#This Row],[Age]]&lt;=25, "Remaja", IF(employee_data3[[#This Row],[Age]]&lt;=55, "Dewasa", "Lansia"))</f>
        <v>Lansia</v>
      </c>
      <c r="Y1651" s="7" t="str">
        <f>CONCATENATE(employee_data36[[#This Row],[First-LastName]]," ",employee_data36[[#This Row],[DOB]])</f>
        <v>Nathalia-Larson 15914</v>
      </c>
      <c r="Z1651" t="s">
        <v>40</v>
      </c>
      <c r="AA1651" t="s">
        <v>419</v>
      </c>
      <c r="AB1651" t="s">
        <v>42</v>
      </c>
      <c r="AC1651">
        <v>83667</v>
      </c>
      <c r="AD1651" t="s">
        <v>93</v>
      </c>
      <c r="AE1651" t="s">
        <v>104</v>
      </c>
      <c r="AF1651" t="s">
        <v>45</v>
      </c>
      <c r="AG1651">
        <v>3</v>
      </c>
    </row>
    <row r="1652" spans="1:33" x14ac:dyDescent="0.3">
      <c r="A1652">
        <v>2077</v>
      </c>
      <c r="B1652" t="s">
        <v>6321</v>
      </c>
      <c r="C1652" t="s">
        <v>5933</v>
      </c>
      <c r="D1652" s="6" t="str">
        <f>CONCATENATE(employee_data36[[#This Row],[FirstName]], "-",employee_data36[[#This Row],[LastName]] )</f>
        <v>Laurel-Chan</v>
      </c>
      <c r="E1652" s="1">
        <v>44153</v>
      </c>
      <c r="F1652" s="1">
        <v>44240</v>
      </c>
      <c r="G1652" s="7" t="str">
        <f>IF(ISBLANK(employee_data36[[#This Row],[ExitDate]]),"Yes","")</f>
        <v/>
      </c>
      <c r="H1652" t="s">
        <v>28</v>
      </c>
      <c r="I1652" t="s">
        <v>6322</v>
      </c>
      <c r="J1652" t="s">
        <v>6323</v>
      </c>
      <c r="K1652" t="s">
        <v>168</v>
      </c>
      <c r="L1652" t="s">
        <v>32</v>
      </c>
      <c r="M1652" s="6" t="str">
        <f>IF(ISBLANK(employee_data36[[#This Row],[ExitDate]]),"1","0")</f>
        <v>0</v>
      </c>
      <c r="N1652" s="6" t="str">
        <f>IF(employee_data36[[#This Row],[EmployeeStatus]]="Active", "Active", "Tidak Active")</f>
        <v>Active</v>
      </c>
      <c r="O1652" t="s">
        <v>63</v>
      </c>
      <c r="P1652" t="s">
        <v>51</v>
      </c>
      <c r="Q1652" t="s">
        <v>35</v>
      </c>
      <c r="R1652" t="s">
        <v>126</v>
      </c>
      <c r="S1652" t="s">
        <v>6324</v>
      </c>
      <c r="T1652" t="s">
        <v>38</v>
      </c>
      <c r="U1652" t="s">
        <v>81</v>
      </c>
      <c r="V1652" s="1">
        <v>16065</v>
      </c>
      <c r="W1652" s="6">
        <f>DATEDIF(employee_data36[[#This Row],[DOB]],DATE(2023, 1, 1), "Y")</f>
        <v>79</v>
      </c>
      <c r="X1652" s="6" t="str">
        <f>IF(employee_data3[[#This Row],[Age]]&lt;=25, "Remaja", IF(employee_data3[[#This Row],[Age]]&lt;=55, "Dewasa", "Lansia"))</f>
        <v>Lansia</v>
      </c>
      <c r="Y1652" s="7" t="str">
        <f>CONCATENATE(employee_data36[[#This Row],[First-LastName]]," ",employee_data36[[#This Row],[DOB]])</f>
        <v>Laurel-Chan 16065</v>
      </c>
      <c r="Z1652" t="s">
        <v>40</v>
      </c>
      <c r="AA1652" t="s">
        <v>226</v>
      </c>
      <c r="AB1652" t="s">
        <v>42</v>
      </c>
      <c r="AC1652">
        <v>50403</v>
      </c>
      <c r="AD1652" t="s">
        <v>128</v>
      </c>
      <c r="AE1652" t="s">
        <v>84</v>
      </c>
      <c r="AF1652" t="s">
        <v>45</v>
      </c>
      <c r="AG1652">
        <v>3</v>
      </c>
    </row>
    <row r="1653" spans="1:33" x14ac:dyDescent="0.3">
      <c r="A1653">
        <v>2078</v>
      </c>
      <c r="B1653" t="s">
        <v>3455</v>
      </c>
      <c r="C1653" t="s">
        <v>3644</v>
      </c>
      <c r="D1653" s="6" t="str">
        <f>CONCATENATE(employee_data36[[#This Row],[FirstName]], "-",employee_data36[[#This Row],[LastName]] )</f>
        <v>Alejandra-Barnes</v>
      </c>
      <c r="E1653" s="1">
        <v>43369</v>
      </c>
      <c r="F1653" s="1">
        <v>43753</v>
      </c>
      <c r="G1653" s="7" t="str">
        <f>IF(ISBLANK(employee_data36[[#This Row],[ExitDate]]),"Yes","")</f>
        <v/>
      </c>
      <c r="H1653" t="s">
        <v>28</v>
      </c>
      <c r="I1653" t="s">
        <v>6325</v>
      </c>
      <c r="J1653" t="s">
        <v>6326</v>
      </c>
      <c r="K1653" t="s">
        <v>133</v>
      </c>
      <c r="L1653" t="s">
        <v>745</v>
      </c>
      <c r="M1653" s="6" t="str">
        <f>IF(ISBLANK(employee_data36[[#This Row],[ExitDate]]),"1","0")</f>
        <v>0</v>
      </c>
      <c r="N1653" s="6" t="str">
        <f>IF(employee_data36[[#This Row],[EmployeeStatus]]="Active", "Active", "Tidak Active")</f>
        <v>Tidak Active</v>
      </c>
      <c r="O1653" t="s">
        <v>63</v>
      </c>
      <c r="P1653" t="s">
        <v>64</v>
      </c>
      <c r="Q1653" t="s">
        <v>35</v>
      </c>
      <c r="R1653" t="s">
        <v>175</v>
      </c>
      <c r="S1653" t="s">
        <v>6327</v>
      </c>
      <c r="T1653" t="s">
        <v>38</v>
      </c>
      <c r="U1653" t="s">
        <v>90</v>
      </c>
      <c r="V1653" s="1">
        <v>31711</v>
      </c>
      <c r="W1653" s="6">
        <f>DATEDIF(employee_data36[[#This Row],[DOB]],DATE(2023, 1, 1), "Y")</f>
        <v>36</v>
      </c>
      <c r="X1653" s="6" t="str">
        <f>IF(employee_data3[[#This Row],[Age]]&lt;=25, "Remaja", IF(employee_data3[[#This Row],[Age]]&lt;=55, "Dewasa", "Lansia"))</f>
        <v>Dewasa</v>
      </c>
      <c r="Y1653" s="7" t="str">
        <f>CONCATENATE(employee_data36[[#This Row],[First-LastName]]," ",employee_data36[[#This Row],[DOB]])</f>
        <v>Alejandra-Barnes 31711</v>
      </c>
      <c r="Z1653" t="s">
        <v>40</v>
      </c>
      <c r="AA1653" t="s">
        <v>83</v>
      </c>
      <c r="AB1653" t="s">
        <v>42</v>
      </c>
      <c r="AC1653">
        <v>50499</v>
      </c>
      <c r="AD1653" t="s">
        <v>43</v>
      </c>
      <c r="AE1653" t="s">
        <v>75</v>
      </c>
      <c r="AF1653" t="s">
        <v>45</v>
      </c>
      <c r="AG1653">
        <v>3</v>
      </c>
    </row>
    <row r="1654" spans="1:33" x14ac:dyDescent="0.3">
      <c r="A1654">
        <v>2079</v>
      </c>
      <c r="B1654" t="s">
        <v>6328</v>
      </c>
      <c r="C1654" t="s">
        <v>3616</v>
      </c>
      <c r="D1654" s="6" t="str">
        <f>CONCATENATE(employee_data36[[#This Row],[FirstName]], "-",employee_data36[[#This Row],[LastName]] )</f>
        <v>Emilio-Daniel</v>
      </c>
      <c r="E1654" s="1">
        <v>44731</v>
      </c>
      <c r="F1654" s="1"/>
      <c r="G1654" s="7" t="str">
        <f>IF(ISBLANK(employee_data36[[#This Row],[ExitDate]]),"Yes","")</f>
        <v>Yes</v>
      </c>
      <c r="H1654" t="s">
        <v>28</v>
      </c>
      <c r="I1654" t="s">
        <v>6329</v>
      </c>
      <c r="J1654" t="s">
        <v>6330</v>
      </c>
      <c r="K1654" t="s">
        <v>80</v>
      </c>
      <c r="L1654" t="s">
        <v>32</v>
      </c>
      <c r="M1654" s="6" t="str">
        <f>IF(ISBLANK(employee_data36[[#This Row],[ExitDate]]),"1","0")</f>
        <v>1</v>
      </c>
      <c r="N1654" s="6" t="str">
        <f>IF(employee_data36[[#This Row],[EmployeeStatus]]="Active", "Active", "Tidak Active")</f>
        <v>Active</v>
      </c>
      <c r="O1654" t="s">
        <v>52</v>
      </c>
      <c r="P1654" t="s">
        <v>64</v>
      </c>
      <c r="Q1654" t="s">
        <v>52</v>
      </c>
      <c r="R1654" t="s">
        <v>36</v>
      </c>
      <c r="S1654" t="s">
        <v>37</v>
      </c>
      <c r="T1654" t="s">
        <v>38</v>
      </c>
      <c r="U1654" t="s">
        <v>81</v>
      </c>
      <c r="V1654" s="1">
        <v>20618</v>
      </c>
      <c r="W1654" s="6">
        <f>DATEDIF(employee_data36[[#This Row],[DOB]],DATE(2023, 1, 1), "Y")</f>
        <v>66</v>
      </c>
      <c r="X1654" s="6" t="str">
        <f>IF(employee_data3[[#This Row],[Age]]&lt;=25, "Remaja", IF(employee_data3[[#This Row],[Age]]&lt;=55, "Dewasa", "Lansia"))</f>
        <v>Lansia</v>
      </c>
      <c r="Y1654" s="7" t="str">
        <f>CONCATENATE(employee_data36[[#This Row],[First-LastName]]," ",employee_data36[[#This Row],[DOB]])</f>
        <v>Emilio-Daniel 20618</v>
      </c>
      <c r="Z1654" t="s">
        <v>40</v>
      </c>
      <c r="AA1654" t="s">
        <v>292</v>
      </c>
      <c r="AB1654" t="s">
        <v>42</v>
      </c>
      <c r="AC1654">
        <v>60487</v>
      </c>
      <c r="AD1654" t="s">
        <v>43</v>
      </c>
      <c r="AE1654" t="s">
        <v>84</v>
      </c>
      <c r="AF1654" t="s">
        <v>45</v>
      </c>
      <c r="AG1654">
        <v>3</v>
      </c>
    </row>
    <row r="1655" spans="1:33" x14ac:dyDescent="0.3">
      <c r="A1655">
        <v>2080</v>
      </c>
      <c r="B1655" t="s">
        <v>637</v>
      </c>
      <c r="C1655" t="s">
        <v>1452</v>
      </c>
      <c r="D1655" s="6" t="str">
        <f>CONCATENATE(employee_data36[[#This Row],[FirstName]], "-",employee_data36[[#This Row],[LastName]] )</f>
        <v>Ellie-Robbins</v>
      </c>
      <c r="E1655" s="1">
        <v>44819</v>
      </c>
      <c r="F1655" s="1">
        <v>44971</v>
      </c>
      <c r="G1655" s="7" t="str">
        <f>IF(ISBLANK(employee_data36[[#This Row],[ExitDate]]),"Yes","")</f>
        <v/>
      </c>
      <c r="H1655" t="s">
        <v>28</v>
      </c>
      <c r="I1655" t="s">
        <v>6331</v>
      </c>
      <c r="J1655" t="s">
        <v>6332</v>
      </c>
      <c r="K1655" t="s">
        <v>98</v>
      </c>
      <c r="L1655" t="s">
        <v>32</v>
      </c>
      <c r="M1655" s="6" t="str">
        <f>IF(ISBLANK(employee_data36[[#This Row],[ExitDate]]),"1","0")</f>
        <v>0</v>
      </c>
      <c r="N1655" s="6" t="str">
        <f>IF(employee_data36[[#This Row],[EmployeeStatus]]="Active", "Active", "Tidak Active")</f>
        <v>Active</v>
      </c>
      <c r="O1655" t="s">
        <v>33</v>
      </c>
      <c r="P1655" t="s">
        <v>64</v>
      </c>
      <c r="Q1655" t="s">
        <v>35</v>
      </c>
      <c r="R1655" t="s">
        <v>99</v>
      </c>
      <c r="S1655" t="s">
        <v>6333</v>
      </c>
      <c r="T1655" t="s">
        <v>38</v>
      </c>
      <c r="U1655" t="s">
        <v>332</v>
      </c>
      <c r="V1655" s="1">
        <v>22223</v>
      </c>
      <c r="W1655" s="6">
        <f>DATEDIF(employee_data36[[#This Row],[DOB]],DATE(2023, 1, 1), "Y")</f>
        <v>62</v>
      </c>
      <c r="X1655" s="6" t="str">
        <f>IF(employee_data3[[#This Row],[Age]]&lt;=25, "Remaja", IF(employee_data3[[#This Row],[Age]]&lt;=55, "Dewasa", "Lansia"))</f>
        <v>Lansia</v>
      </c>
      <c r="Y1655" s="7" t="str">
        <f>CONCATENATE(employee_data36[[#This Row],[First-LastName]]," ",employee_data36[[#This Row],[DOB]])</f>
        <v>Ellie-Robbins 22223</v>
      </c>
      <c r="Z1655" t="s">
        <v>40</v>
      </c>
      <c r="AA1655" t="s">
        <v>6</v>
      </c>
      <c r="AB1655" t="s">
        <v>42</v>
      </c>
      <c r="AC1655">
        <v>34104</v>
      </c>
      <c r="AD1655" t="s">
        <v>74</v>
      </c>
      <c r="AE1655" t="s">
        <v>84</v>
      </c>
      <c r="AF1655" t="s">
        <v>45</v>
      </c>
      <c r="AG1655">
        <v>3</v>
      </c>
    </row>
    <row r="1656" spans="1:33" x14ac:dyDescent="0.3">
      <c r="A1656">
        <v>2081</v>
      </c>
      <c r="B1656" t="s">
        <v>411</v>
      </c>
      <c r="C1656" t="s">
        <v>6334</v>
      </c>
      <c r="D1656" s="6" t="str">
        <f>CONCATENATE(employee_data36[[#This Row],[FirstName]], "-",employee_data36[[#This Row],[LastName]] )</f>
        <v>Vicente-Hansen</v>
      </c>
      <c r="E1656" s="1">
        <v>43960</v>
      </c>
      <c r="F1656" s="1"/>
      <c r="G1656" s="7" t="str">
        <f>IF(ISBLANK(employee_data36[[#This Row],[ExitDate]]),"Yes","")</f>
        <v>Yes</v>
      </c>
      <c r="H1656" t="s">
        <v>28</v>
      </c>
      <c r="I1656" t="s">
        <v>6335</v>
      </c>
      <c r="J1656" t="s">
        <v>6336</v>
      </c>
      <c r="K1656" t="s">
        <v>89</v>
      </c>
      <c r="L1656" t="s">
        <v>32</v>
      </c>
      <c r="M1656" s="6" t="str">
        <f>IF(ISBLANK(employee_data36[[#This Row],[ExitDate]]),"1","0")</f>
        <v>1</v>
      </c>
      <c r="N1656" s="6" t="str">
        <f>IF(employee_data36[[#This Row],[EmployeeStatus]]="Active", "Active", "Tidak Active")</f>
        <v>Active</v>
      </c>
      <c r="O1656" t="s">
        <v>52</v>
      </c>
      <c r="P1656" t="s">
        <v>51</v>
      </c>
      <c r="Q1656" t="s">
        <v>35</v>
      </c>
      <c r="R1656" t="s">
        <v>36</v>
      </c>
      <c r="S1656" t="s">
        <v>37</v>
      </c>
      <c r="T1656" t="s">
        <v>38</v>
      </c>
      <c r="U1656" t="s">
        <v>111</v>
      </c>
      <c r="V1656" s="1">
        <v>32302</v>
      </c>
      <c r="W1656" s="6">
        <f>DATEDIF(employee_data36[[#This Row],[DOB]],DATE(2023, 1, 1), "Y")</f>
        <v>34</v>
      </c>
      <c r="X1656" s="6" t="str">
        <f>IF(employee_data3[[#This Row],[Age]]&lt;=25, "Remaja", IF(employee_data3[[#This Row],[Age]]&lt;=55, "Dewasa", "Lansia"))</f>
        <v>Dewasa</v>
      </c>
      <c r="Y1656" s="7" t="str">
        <f>CONCATENATE(employee_data36[[#This Row],[First-LastName]]," ",employee_data36[[#This Row],[DOB]])</f>
        <v>Vicente-Hansen 32302</v>
      </c>
      <c r="Z1656" t="s">
        <v>40</v>
      </c>
      <c r="AA1656" t="s">
        <v>6</v>
      </c>
      <c r="AB1656" t="s">
        <v>42</v>
      </c>
      <c r="AC1656">
        <v>84354</v>
      </c>
      <c r="AD1656" t="s">
        <v>128</v>
      </c>
      <c r="AE1656" t="s">
        <v>84</v>
      </c>
      <c r="AF1656" t="s">
        <v>45</v>
      </c>
      <c r="AG1656">
        <v>3</v>
      </c>
    </row>
    <row r="1657" spans="1:33" x14ac:dyDescent="0.3">
      <c r="A1657">
        <v>2082</v>
      </c>
      <c r="B1657" t="s">
        <v>1524</v>
      </c>
      <c r="C1657" t="s">
        <v>1136</v>
      </c>
      <c r="D1657" s="6" t="str">
        <f>CONCATENATE(employee_data36[[#This Row],[FirstName]], "-",employee_data36[[#This Row],[LastName]] )</f>
        <v>Jordan-Kemp</v>
      </c>
      <c r="E1657" s="1">
        <v>44244</v>
      </c>
      <c r="F1657" s="1"/>
      <c r="G1657" s="7" t="str">
        <f>IF(ISBLANK(employee_data36[[#This Row],[ExitDate]]),"Yes","")</f>
        <v>Yes</v>
      </c>
      <c r="H1657" t="s">
        <v>28</v>
      </c>
      <c r="I1657" t="s">
        <v>6337</v>
      </c>
      <c r="J1657" t="s">
        <v>6338</v>
      </c>
      <c r="K1657" t="s">
        <v>31</v>
      </c>
      <c r="L1657" t="s">
        <v>32</v>
      </c>
      <c r="M1657" s="6" t="str">
        <f>IF(ISBLANK(employee_data36[[#This Row],[ExitDate]]),"1","0")</f>
        <v>1</v>
      </c>
      <c r="N1657" s="6" t="str">
        <f>IF(employee_data36[[#This Row],[EmployeeStatus]]="Active", "Active", "Tidak Active")</f>
        <v>Active</v>
      </c>
      <c r="O1657" t="s">
        <v>33</v>
      </c>
      <c r="P1657" t="s">
        <v>34</v>
      </c>
      <c r="Q1657" t="s">
        <v>35</v>
      </c>
      <c r="R1657" t="s">
        <v>36</v>
      </c>
      <c r="S1657" t="s">
        <v>37</v>
      </c>
      <c r="T1657" t="s">
        <v>38</v>
      </c>
      <c r="U1657" t="s">
        <v>90</v>
      </c>
      <c r="V1657" s="1">
        <v>22289</v>
      </c>
      <c r="W1657" s="6">
        <f>DATEDIF(employee_data36[[#This Row],[DOB]],DATE(2023, 1, 1), "Y")</f>
        <v>61</v>
      </c>
      <c r="X1657" s="6" t="str">
        <f>IF(employee_data3[[#This Row],[Age]]&lt;=25, "Remaja", IF(employee_data3[[#This Row],[Age]]&lt;=55, "Dewasa", "Lansia"))</f>
        <v>Lansia</v>
      </c>
      <c r="Y1657" s="7" t="str">
        <f>CONCATENATE(employee_data36[[#This Row],[First-LastName]]," ",employee_data36[[#This Row],[DOB]])</f>
        <v>Jordan-Kemp 22289</v>
      </c>
      <c r="Z1657" t="s">
        <v>40</v>
      </c>
      <c r="AA1657" t="s">
        <v>83</v>
      </c>
      <c r="AB1657" t="s">
        <v>55</v>
      </c>
      <c r="AC1657">
        <v>53786</v>
      </c>
      <c r="AD1657" t="s">
        <v>93</v>
      </c>
      <c r="AE1657" t="s">
        <v>75</v>
      </c>
      <c r="AF1657" t="s">
        <v>45</v>
      </c>
      <c r="AG1657">
        <v>3</v>
      </c>
    </row>
    <row r="1658" spans="1:33" x14ac:dyDescent="0.3">
      <c r="A1658">
        <v>2083</v>
      </c>
      <c r="B1658" t="s">
        <v>6339</v>
      </c>
      <c r="C1658" t="s">
        <v>3037</v>
      </c>
      <c r="D1658" s="6" t="str">
        <f>CONCATENATE(employee_data36[[#This Row],[FirstName]], "-",employee_data36[[#This Row],[LastName]] )</f>
        <v>Edith-Richard</v>
      </c>
      <c r="E1658" s="1">
        <v>43933</v>
      </c>
      <c r="F1658" s="1"/>
      <c r="G1658" s="7" t="str">
        <f>IF(ISBLANK(employee_data36[[#This Row],[ExitDate]]),"Yes","")</f>
        <v>Yes</v>
      </c>
      <c r="H1658" t="s">
        <v>28</v>
      </c>
      <c r="I1658" t="s">
        <v>6340</v>
      </c>
      <c r="J1658" t="s">
        <v>6341</v>
      </c>
      <c r="K1658" t="s">
        <v>50</v>
      </c>
      <c r="L1658" t="s">
        <v>32</v>
      </c>
      <c r="M1658" s="6" t="str">
        <f>IF(ISBLANK(employee_data36[[#This Row],[ExitDate]]),"1","0")</f>
        <v>1</v>
      </c>
      <c r="N1658" s="6" t="str">
        <f>IF(employee_data36[[#This Row],[EmployeeStatus]]="Active", "Active", "Tidak Active")</f>
        <v>Active</v>
      </c>
      <c r="O1658" t="s">
        <v>33</v>
      </c>
      <c r="P1658" t="s">
        <v>34</v>
      </c>
      <c r="Q1658" t="s">
        <v>35</v>
      </c>
      <c r="R1658" t="s">
        <v>36</v>
      </c>
      <c r="S1658" t="s">
        <v>37</v>
      </c>
      <c r="T1658" t="s">
        <v>38</v>
      </c>
      <c r="U1658" t="s">
        <v>111</v>
      </c>
      <c r="V1658" s="1">
        <v>29722</v>
      </c>
      <c r="W1658" s="6">
        <f>DATEDIF(employee_data36[[#This Row],[DOB]],DATE(2023, 1, 1), "Y")</f>
        <v>41</v>
      </c>
      <c r="X1658" s="6" t="str">
        <f>IF(employee_data3[[#This Row],[Age]]&lt;=25, "Remaja", IF(employee_data3[[#This Row],[Age]]&lt;=55, "Dewasa", "Lansia"))</f>
        <v>Dewasa</v>
      </c>
      <c r="Y1658" s="7" t="str">
        <f>CONCATENATE(employee_data36[[#This Row],[First-LastName]]," ",employee_data36[[#This Row],[DOB]])</f>
        <v>Edith-Richard 29722</v>
      </c>
      <c r="Z1658" t="s">
        <v>40</v>
      </c>
      <c r="AA1658" t="s">
        <v>103</v>
      </c>
      <c r="AB1658" t="s">
        <v>42</v>
      </c>
      <c r="AC1658">
        <v>92893</v>
      </c>
      <c r="AD1658" t="s">
        <v>56</v>
      </c>
      <c r="AE1658" t="s">
        <v>104</v>
      </c>
      <c r="AF1658" t="s">
        <v>45</v>
      </c>
      <c r="AG1658">
        <v>3</v>
      </c>
    </row>
    <row r="1659" spans="1:33" x14ac:dyDescent="0.3">
      <c r="A1659">
        <v>2084</v>
      </c>
      <c r="B1659" t="s">
        <v>4266</v>
      </c>
      <c r="C1659" t="s">
        <v>2522</v>
      </c>
      <c r="D1659" s="6" t="str">
        <f>CONCATENATE(employee_data36[[#This Row],[FirstName]], "-",employee_data36[[#This Row],[LastName]] )</f>
        <v>Dustin-Snow</v>
      </c>
      <c r="E1659" s="1">
        <v>44285</v>
      </c>
      <c r="F1659" s="1"/>
      <c r="G1659" s="7" t="str">
        <f>IF(ISBLANK(employee_data36[[#This Row],[ExitDate]]),"Yes","")</f>
        <v>Yes</v>
      </c>
      <c r="H1659" t="s">
        <v>28</v>
      </c>
      <c r="I1659" t="s">
        <v>6342</v>
      </c>
      <c r="J1659" t="s">
        <v>6343</v>
      </c>
      <c r="K1659" t="s">
        <v>139</v>
      </c>
      <c r="L1659" t="s">
        <v>32</v>
      </c>
      <c r="M1659" s="6" t="str">
        <f>IF(ISBLANK(employee_data36[[#This Row],[ExitDate]]),"1","0")</f>
        <v>1</v>
      </c>
      <c r="N1659" s="6" t="str">
        <f>IF(employee_data36[[#This Row],[EmployeeStatus]]="Active", "Active", "Tidak Active")</f>
        <v>Active</v>
      </c>
      <c r="O1659" t="s">
        <v>33</v>
      </c>
      <c r="P1659" t="s">
        <v>64</v>
      </c>
      <c r="Q1659" t="s">
        <v>63</v>
      </c>
      <c r="R1659" t="s">
        <v>36</v>
      </c>
      <c r="S1659" t="s">
        <v>37</v>
      </c>
      <c r="T1659" t="s">
        <v>38</v>
      </c>
      <c r="U1659" t="s">
        <v>2015</v>
      </c>
      <c r="V1659" s="1">
        <v>25970</v>
      </c>
      <c r="W1659" s="6">
        <f>DATEDIF(employee_data36[[#This Row],[DOB]],DATE(2023, 1, 1), "Y")</f>
        <v>51</v>
      </c>
      <c r="X1659" s="6" t="str">
        <f>IF(employee_data3[[#This Row],[Age]]&lt;=25, "Remaja", IF(employee_data3[[#This Row],[Age]]&lt;=55, "Dewasa", "Lansia"))</f>
        <v>Dewasa</v>
      </c>
      <c r="Y1659" s="7" t="str">
        <f>CONCATENATE(employee_data36[[#This Row],[First-LastName]]," ",employee_data36[[#This Row],[DOB]])</f>
        <v>Dustin-Snow 25970</v>
      </c>
      <c r="Z1659" t="s">
        <v>40</v>
      </c>
      <c r="AA1659" t="s">
        <v>67</v>
      </c>
      <c r="AB1659" t="s">
        <v>42</v>
      </c>
      <c r="AC1659">
        <v>77142</v>
      </c>
      <c r="AD1659" t="s">
        <v>56</v>
      </c>
      <c r="AE1659" t="s">
        <v>104</v>
      </c>
      <c r="AF1659" t="s">
        <v>45</v>
      </c>
      <c r="AG1659">
        <v>3</v>
      </c>
    </row>
    <row r="1660" spans="1:33" x14ac:dyDescent="0.3">
      <c r="A1660">
        <v>2085</v>
      </c>
      <c r="B1660" t="s">
        <v>6344</v>
      </c>
      <c r="C1660" t="s">
        <v>3440</v>
      </c>
      <c r="D1660" s="6" t="str">
        <f>CONCATENATE(employee_data36[[#This Row],[FirstName]], "-",employee_data36[[#This Row],[LastName]] )</f>
        <v>Layton-Goodwin</v>
      </c>
      <c r="E1660" s="1">
        <v>43590</v>
      </c>
      <c r="F1660" s="1">
        <v>44572</v>
      </c>
      <c r="G1660" s="7" t="str">
        <f>IF(ISBLANK(employee_data36[[#This Row],[ExitDate]]),"Yes","")</f>
        <v/>
      </c>
      <c r="H1660" t="s">
        <v>28</v>
      </c>
      <c r="I1660" t="s">
        <v>6345</v>
      </c>
      <c r="J1660" t="s">
        <v>6346</v>
      </c>
      <c r="K1660" t="s">
        <v>118</v>
      </c>
      <c r="L1660" t="s">
        <v>32</v>
      </c>
      <c r="M1660" s="6" t="str">
        <f>IF(ISBLANK(employee_data36[[#This Row],[ExitDate]]),"1","0")</f>
        <v>0</v>
      </c>
      <c r="N1660" s="6" t="str">
        <f>IF(employee_data36[[#This Row],[EmployeeStatus]]="Active", "Active", "Tidak Active")</f>
        <v>Active</v>
      </c>
      <c r="O1660" t="s">
        <v>33</v>
      </c>
      <c r="P1660" t="s">
        <v>34</v>
      </c>
      <c r="Q1660" t="s">
        <v>63</v>
      </c>
      <c r="R1660" t="s">
        <v>175</v>
      </c>
      <c r="S1660" t="s">
        <v>6347</v>
      </c>
      <c r="T1660" t="s">
        <v>38</v>
      </c>
      <c r="U1660" t="s">
        <v>111</v>
      </c>
      <c r="V1660" s="1">
        <v>36353</v>
      </c>
      <c r="W1660" s="6">
        <f>DATEDIF(employee_data36[[#This Row],[DOB]],DATE(2023, 1, 1), "Y")</f>
        <v>23</v>
      </c>
      <c r="X1660" s="6" t="str">
        <f>IF(employee_data3[[#This Row],[Age]]&lt;=25, "Remaja", IF(employee_data3[[#This Row],[Age]]&lt;=55, "Dewasa", "Lansia"))</f>
        <v>Remaja</v>
      </c>
      <c r="Y1660" s="7" t="str">
        <f>CONCATENATE(employee_data36[[#This Row],[First-LastName]]," ",employee_data36[[#This Row],[DOB]])</f>
        <v>Layton-Goodwin 36353</v>
      </c>
      <c r="Z1660" t="s">
        <v>40</v>
      </c>
      <c r="AA1660" t="s">
        <v>113</v>
      </c>
      <c r="AB1660" t="s">
        <v>42</v>
      </c>
      <c r="AC1660">
        <v>8666</v>
      </c>
      <c r="AD1660" t="s">
        <v>128</v>
      </c>
      <c r="AE1660" t="s">
        <v>84</v>
      </c>
      <c r="AF1660" t="s">
        <v>45</v>
      </c>
      <c r="AG1660">
        <v>3</v>
      </c>
    </row>
    <row r="1661" spans="1:33" x14ac:dyDescent="0.3">
      <c r="A1661">
        <v>2086</v>
      </c>
      <c r="B1661" t="s">
        <v>6348</v>
      </c>
      <c r="C1661" t="s">
        <v>538</v>
      </c>
      <c r="D1661" s="6" t="str">
        <f>CONCATENATE(employee_data36[[#This Row],[FirstName]], "-",employee_data36[[#This Row],[LastName]] )</f>
        <v>Eliza-Munoz</v>
      </c>
      <c r="E1661" s="1">
        <v>44347</v>
      </c>
      <c r="F1661" s="1">
        <v>44512</v>
      </c>
      <c r="G1661" s="7" t="str">
        <f>IF(ISBLANK(employee_data36[[#This Row],[ExitDate]]),"Yes","")</f>
        <v/>
      </c>
      <c r="H1661" t="s">
        <v>28</v>
      </c>
      <c r="I1661" t="s">
        <v>6349</v>
      </c>
      <c r="J1661" t="s">
        <v>6350</v>
      </c>
      <c r="K1661" t="s">
        <v>62</v>
      </c>
      <c r="L1661" t="s">
        <v>32</v>
      </c>
      <c r="M1661" s="6" t="str">
        <f>IF(ISBLANK(employee_data36[[#This Row],[ExitDate]]),"1","0")</f>
        <v>0</v>
      </c>
      <c r="N1661" s="6" t="str">
        <f>IF(employee_data36[[#This Row],[EmployeeStatus]]="Active", "Active", "Tidak Active")</f>
        <v>Active</v>
      </c>
      <c r="O1661" t="s">
        <v>33</v>
      </c>
      <c r="P1661" t="s">
        <v>51</v>
      </c>
      <c r="Q1661" t="s">
        <v>52</v>
      </c>
      <c r="R1661" t="s">
        <v>140</v>
      </c>
      <c r="S1661" t="s">
        <v>6351</v>
      </c>
      <c r="T1661" t="s">
        <v>38</v>
      </c>
      <c r="U1661" t="s">
        <v>81</v>
      </c>
      <c r="V1661" s="1">
        <v>28808</v>
      </c>
      <c r="W1661" s="6">
        <f>DATEDIF(employee_data36[[#This Row],[DOB]],DATE(2023, 1, 1), "Y")</f>
        <v>44</v>
      </c>
      <c r="X1661" s="6" t="str">
        <f>IF(employee_data3[[#This Row],[Age]]&lt;=25, "Remaja", IF(employee_data3[[#This Row],[Age]]&lt;=55, "Dewasa", "Lansia"))</f>
        <v>Dewasa</v>
      </c>
      <c r="Y1661" s="7" t="str">
        <f>CONCATENATE(employee_data36[[#This Row],[First-LastName]]," ",employee_data36[[#This Row],[DOB]])</f>
        <v>Eliza-Munoz 28808</v>
      </c>
      <c r="Z1661" t="s">
        <v>40</v>
      </c>
      <c r="AA1661" t="s">
        <v>83</v>
      </c>
      <c r="AB1661" t="s">
        <v>42</v>
      </c>
      <c r="AC1661">
        <v>26272</v>
      </c>
      <c r="AD1661" t="s">
        <v>128</v>
      </c>
      <c r="AE1661" t="s">
        <v>104</v>
      </c>
      <c r="AF1661" t="s">
        <v>45</v>
      </c>
      <c r="AG1661">
        <v>3</v>
      </c>
    </row>
    <row r="1662" spans="1:33" x14ac:dyDescent="0.3">
      <c r="A1662">
        <v>2087</v>
      </c>
      <c r="B1662" t="s">
        <v>3930</v>
      </c>
      <c r="C1662" t="s">
        <v>1856</v>
      </c>
      <c r="D1662" s="6" t="str">
        <f>CONCATENATE(employee_data36[[#This Row],[FirstName]], "-",employee_data36[[#This Row],[LastName]] )</f>
        <v>Arianna-Durham</v>
      </c>
      <c r="E1662" s="1">
        <v>43790</v>
      </c>
      <c r="F1662" s="1">
        <v>44006</v>
      </c>
      <c r="G1662" s="7" t="str">
        <f>IF(ISBLANK(employee_data36[[#This Row],[ExitDate]]),"Yes","")</f>
        <v/>
      </c>
      <c r="H1662" t="s">
        <v>28</v>
      </c>
      <c r="I1662" t="s">
        <v>6352</v>
      </c>
      <c r="J1662" t="s">
        <v>6353</v>
      </c>
      <c r="K1662" t="s">
        <v>168</v>
      </c>
      <c r="L1662" t="s">
        <v>32</v>
      </c>
      <c r="M1662" s="6" t="str">
        <f>IF(ISBLANK(employee_data36[[#This Row],[ExitDate]]),"1","0")</f>
        <v>0</v>
      </c>
      <c r="N1662" s="6" t="str">
        <f>IF(employee_data36[[#This Row],[EmployeeStatus]]="Active", "Active", "Tidak Active")</f>
        <v>Active</v>
      </c>
      <c r="O1662" t="s">
        <v>52</v>
      </c>
      <c r="P1662" t="s">
        <v>51</v>
      </c>
      <c r="Q1662" t="s">
        <v>63</v>
      </c>
      <c r="R1662" t="s">
        <v>99</v>
      </c>
      <c r="S1662" t="s">
        <v>6354</v>
      </c>
      <c r="T1662" t="s">
        <v>38</v>
      </c>
      <c r="U1662" t="s">
        <v>90</v>
      </c>
      <c r="V1662" s="1">
        <v>21903</v>
      </c>
      <c r="W1662" s="6">
        <f>DATEDIF(employee_data36[[#This Row],[DOB]],DATE(2023, 1, 1), "Y")</f>
        <v>63</v>
      </c>
      <c r="X1662" s="6" t="str">
        <f>IF(employee_data3[[#This Row],[Age]]&lt;=25, "Remaja", IF(employee_data3[[#This Row],[Age]]&lt;=55, "Dewasa", "Lansia"))</f>
        <v>Lansia</v>
      </c>
      <c r="Y1662" s="7" t="str">
        <f>CONCATENATE(employee_data36[[#This Row],[First-LastName]]," ",employee_data36[[#This Row],[DOB]])</f>
        <v>Arianna-Durham 21903</v>
      </c>
      <c r="Z1662" t="s">
        <v>40</v>
      </c>
      <c r="AA1662" t="s">
        <v>83</v>
      </c>
      <c r="AB1662" t="s">
        <v>42</v>
      </c>
      <c r="AC1662">
        <v>11105</v>
      </c>
      <c r="AD1662" t="s">
        <v>93</v>
      </c>
      <c r="AE1662" t="s">
        <v>44</v>
      </c>
      <c r="AF1662" t="s">
        <v>45</v>
      </c>
      <c r="AG1662">
        <v>3</v>
      </c>
    </row>
    <row r="1663" spans="1:33" x14ac:dyDescent="0.3">
      <c r="A1663">
        <v>2088</v>
      </c>
      <c r="B1663" t="s">
        <v>6355</v>
      </c>
      <c r="C1663" t="s">
        <v>2386</v>
      </c>
      <c r="D1663" s="6" t="str">
        <f>CONCATENATE(employee_data36[[#This Row],[FirstName]], "-",employee_data36[[#This Row],[LastName]] )</f>
        <v>Lia-Orr</v>
      </c>
      <c r="E1663" s="1">
        <v>43665</v>
      </c>
      <c r="F1663" s="1"/>
      <c r="G1663" s="7" t="str">
        <f>IF(ISBLANK(employee_data36[[#This Row],[ExitDate]]),"Yes","")</f>
        <v>Yes</v>
      </c>
      <c r="H1663" t="s">
        <v>28</v>
      </c>
      <c r="I1663" t="s">
        <v>6356</v>
      </c>
      <c r="J1663" t="s">
        <v>6357</v>
      </c>
      <c r="K1663" t="s">
        <v>133</v>
      </c>
      <c r="L1663" t="s">
        <v>32</v>
      </c>
      <c r="M1663" s="6" t="str">
        <f>IF(ISBLANK(employee_data36[[#This Row],[ExitDate]]),"1","0")</f>
        <v>1</v>
      </c>
      <c r="N1663" s="6" t="str">
        <f>IF(employee_data36[[#This Row],[EmployeeStatus]]="Active", "Active", "Tidak Active")</f>
        <v>Active</v>
      </c>
      <c r="O1663" t="s">
        <v>33</v>
      </c>
      <c r="P1663" t="s">
        <v>64</v>
      </c>
      <c r="Q1663" t="s">
        <v>63</v>
      </c>
      <c r="R1663" t="s">
        <v>36</v>
      </c>
      <c r="S1663" t="s">
        <v>37</v>
      </c>
      <c r="T1663" t="s">
        <v>38</v>
      </c>
      <c r="U1663" t="s">
        <v>504</v>
      </c>
      <c r="V1663" s="1">
        <v>22063</v>
      </c>
      <c r="W1663" s="6">
        <f>DATEDIF(employee_data36[[#This Row],[DOB]],DATE(2023, 1, 1), "Y")</f>
        <v>62</v>
      </c>
      <c r="X1663" s="6" t="str">
        <f>IF(employee_data3[[#This Row],[Age]]&lt;=25, "Remaja", IF(employee_data3[[#This Row],[Age]]&lt;=55, "Dewasa", "Lansia"))</f>
        <v>Lansia</v>
      </c>
      <c r="Y1663" s="7" t="str">
        <f>CONCATENATE(employee_data36[[#This Row],[First-LastName]]," ",employee_data36[[#This Row],[DOB]])</f>
        <v>Lia-Orr 22063</v>
      </c>
      <c r="Z1663" t="s">
        <v>40</v>
      </c>
      <c r="AA1663" t="s">
        <v>178</v>
      </c>
      <c r="AB1663" t="s">
        <v>42</v>
      </c>
      <c r="AC1663">
        <v>37040</v>
      </c>
      <c r="AD1663" t="s">
        <v>43</v>
      </c>
      <c r="AE1663" t="s">
        <v>104</v>
      </c>
      <c r="AF1663" t="s">
        <v>45</v>
      </c>
      <c r="AG1663">
        <v>3</v>
      </c>
    </row>
    <row r="1664" spans="1:33" x14ac:dyDescent="0.3">
      <c r="A1664">
        <v>2089</v>
      </c>
      <c r="B1664" t="s">
        <v>6358</v>
      </c>
      <c r="C1664" t="s">
        <v>1099</v>
      </c>
      <c r="D1664" s="6" t="str">
        <f>CONCATENATE(employee_data36[[#This Row],[FirstName]], "-",employee_data36[[#This Row],[LastName]] )</f>
        <v>Ethan-Rhodes</v>
      </c>
      <c r="E1664" s="1">
        <v>43463</v>
      </c>
      <c r="F1664" s="1">
        <v>44016</v>
      </c>
      <c r="G1664" s="7" t="str">
        <f>IF(ISBLANK(employee_data36[[#This Row],[ExitDate]]),"Yes","")</f>
        <v/>
      </c>
      <c r="H1664" t="s">
        <v>28</v>
      </c>
      <c r="I1664" t="s">
        <v>6359</v>
      </c>
      <c r="J1664" t="s">
        <v>6360</v>
      </c>
      <c r="K1664" t="s">
        <v>80</v>
      </c>
      <c r="L1664" t="s">
        <v>32</v>
      </c>
      <c r="M1664" s="6" t="str">
        <f>IF(ISBLANK(employee_data36[[#This Row],[ExitDate]]),"1","0")</f>
        <v>0</v>
      </c>
      <c r="N1664" s="6" t="str">
        <f>IF(employee_data36[[#This Row],[EmployeeStatus]]="Active", "Active", "Tidak Active")</f>
        <v>Active</v>
      </c>
      <c r="O1664" t="s">
        <v>33</v>
      </c>
      <c r="P1664" t="s">
        <v>34</v>
      </c>
      <c r="Q1664" t="s">
        <v>52</v>
      </c>
      <c r="R1664" t="s">
        <v>175</v>
      </c>
      <c r="S1664" t="s">
        <v>6361</v>
      </c>
      <c r="T1664" t="s">
        <v>38</v>
      </c>
      <c r="U1664" t="s">
        <v>1012</v>
      </c>
      <c r="V1664" s="1">
        <v>24262</v>
      </c>
      <c r="W1664" s="6">
        <f>DATEDIF(employee_data36[[#This Row],[DOB]],DATE(2023, 1, 1), "Y")</f>
        <v>56</v>
      </c>
      <c r="X1664" s="6" t="str">
        <f>IF(employee_data3[[#This Row],[Age]]&lt;=25, "Remaja", IF(employee_data3[[#This Row],[Age]]&lt;=55, "Dewasa", "Lansia"))</f>
        <v>Lansia</v>
      </c>
      <c r="Y1664" s="7" t="str">
        <f>CONCATENATE(employee_data36[[#This Row],[First-LastName]]," ",employee_data36[[#This Row],[DOB]])</f>
        <v>Ethan-Rhodes 24262</v>
      </c>
      <c r="Z1664" t="s">
        <v>40</v>
      </c>
      <c r="AA1664" t="s">
        <v>184</v>
      </c>
      <c r="AB1664" t="s">
        <v>42</v>
      </c>
      <c r="AC1664">
        <v>93414</v>
      </c>
      <c r="AD1664" t="s">
        <v>43</v>
      </c>
      <c r="AE1664" t="s">
        <v>84</v>
      </c>
      <c r="AF1664" t="s">
        <v>45</v>
      </c>
      <c r="AG1664">
        <v>3</v>
      </c>
    </row>
    <row r="1665" spans="1:33" x14ac:dyDescent="0.3">
      <c r="A1665">
        <v>2090</v>
      </c>
      <c r="B1665" t="s">
        <v>2659</v>
      </c>
      <c r="C1665" t="s">
        <v>2135</v>
      </c>
      <c r="D1665" s="6" t="str">
        <f>CONCATENATE(employee_data36[[#This Row],[FirstName]], "-",employee_data36[[#This Row],[LastName]] )</f>
        <v>Alexis-Nielsen</v>
      </c>
      <c r="E1665" s="1">
        <v>44938</v>
      </c>
      <c r="F1665" s="1"/>
      <c r="G1665" s="7" t="str">
        <f>IF(ISBLANK(employee_data36[[#This Row],[ExitDate]]),"Yes","")</f>
        <v>Yes</v>
      </c>
      <c r="H1665" t="s">
        <v>728</v>
      </c>
      <c r="I1665" t="s">
        <v>6362</v>
      </c>
      <c r="J1665" t="s">
        <v>6363</v>
      </c>
      <c r="K1665" t="s">
        <v>50</v>
      </c>
      <c r="L1665" t="s">
        <v>32</v>
      </c>
      <c r="M1665" s="6" t="str">
        <f>IF(ISBLANK(employee_data36[[#This Row],[ExitDate]]),"1","0")</f>
        <v>1</v>
      </c>
      <c r="N1665" s="6" t="str">
        <f>IF(employee_data36[[#This Row],[EmployeeStatus]]="Active", "Active", "Tidak Active")</f>
        <v>Active</v>
      </c>
      <c r="O1665" t="s">
        <v>52</v>
      </c>
      <c r="P1665" t="s">
        <v>64</v>
      </c>
      <c r="Q1665" t="s">
        <v>63</v>
      </c>
      <c r="R1665" t="s">
        <v>36</v>
      </c>
      <c r="S1665" t="s">
        <v>37</v>
      </c>
      <c r="T1665" t="s">
        <v>38</v>
      </c>
      <c r="U1665" t="s">
        <v>66</v>
      </c>
      <c r="V1665" s="1">
        <v>15644</v>
      </c>
      <c r="W1665" s="6">
        <f>DATEDIF(employee_data36[[#This Row],[DOB]],DATE(2023, 1, 1), "Y")</f>
        <v>80</v>
      </c>
      <c r="X1665" s="6" t="str">
        <f>IF(employee_data3[[#This Row],[Age]]&lt;=25, "Remaja", IF(employee_data3[[#This Row],[Age]]&lt;=55, "Dewasa", "Lansia"))</f>
        <v>Lansia</v>
      </c>
      <c r="Y1665" s="7" t="str">
        <f>CONCATENATE(employee_data36[[#This Row],[First-LastName]]," ",employee_data36[[#This Row],[DOB]])</f>
        <v>Alexis-Nielsen 15644</v>
      </c>
      <c r="Z1665" t="s">
        <v>40</v>
      </c>
      <c r="AA1665" t="s">
        <v>67</v>
      </c>
      <c r="AB1665" t="s">
        <v>42</v>
      </c>
      <c r="AC1665">
        <v>33206</v>
      </c>
      <c r="AD1665" t="s">
        <v>128</v>
      </c>
      <c r="AE1665" t="s">
        <v>104</v>
      </c>
      <c r="AF1665" t="s">
        <v>45</v>
      </c>
      <c r="AG1665">
        <v>3</v>
      </c>
    </row>
    <row r="1666" spans="1:33" x14ac:dyDescent="0.3">
      <c r="A1666">
        <v>2091</v>
      </c>
      <c r="B1666" t="s">
        <v>3650</v>
      </c>
      <c r="C1666" t="s">
        <v>6107</v>
      </c>
      <c r="D1666" s="6" t="str">
        <f>CONCATENATE(employee_data36[[#This Row],[FirstName]], "-",employee_data36[[#This Row],[LastName]] )</f>
        <v>Adalyn-Bass</v>
      </c>
      <c r="E1666" s="1">
        <v>44890</v>
      </c>
      <c r="F1666" s="1"/>
      <c r="G1666" s="7" t="str">
        <f>IF(ISBLANK(employee_data36[[#This Row],[ExitDate]]),"Yes","")</f>
        <v>Yes</v>
      </c>
      <c r="H1666" t="s">
        <v>728</v>
      </c>
      <c r="I1666" t="s">
        <v>6364</v>
      </c>
      <c r="J1666" t="s">
        <v>6365</v>
      </c>
      <c r="K1666" t="s">
        <v>139</v>
      </c>
      <c r="L1666" t="s">
        <v>32</v>
      </c>
      <c r="M1666" s="6" t="str">
        <f>IF(ISBLANK(employee_data36[[#This Row],[ExitDate]]),"1","0")</f>
        <v>1</v>
      </c>
      <c r="N1666" s="6" t="str">
        <f>IF(employee_data36[[#This Row],[EmployeeStatus]]="Active", "Active", "Tidak Active")</f>
        <v>Active</v>
      </c>
      <c r="O1666" t="s">
        <v>33</v>
      </c>
      <c r="P1666" t="s">
        <v>34</v>
      </c>
      <c r="Q1666" t="s">
        <v>52</v>
      </c>
      <c r="R1666" t="s">
        <v>36</v>
      </c>
      <c r="S1666" t="s">
        <v>37</v>
      </c>
      <c r="T1666" t="s">
        <v>38</v>
      </c>
      <c r="U1666" t="s">
        <v>90</v>
      </c>
      <c r="V1666" s="1">
        <v>36233</v>
      </c>
      <c r="W1666" s="6">
        <f>DATEDIF(employee_data36[[#This Row],[DOB]],DATE(2023, 1, 1), "Y")</f>
        <v>23</v>
      </c>
      <c r="X1666" s="6" t="str">
        <f>IF(employee_data3[[#This Row],[Age]]&lt;=25, "Remaja", IF(employee_data3[[#This Row],[Age]]&lt;=55, "Dewasa", "Lansia"))</f>
        <v>Remaja</v>
      </c>
      <c r="Y1666" s="7" t="str">
        <f>CONCATENATE(employee_data36[[#This Row],[First-LastName]]," ",employee_data36[[#This Row],[DOB]])</f>
        <v>Adalyn-Bass 36233</v>
      </c>
      <c r="Z1666" t="s">
        <v>40</v>
      </c>
      <c r="AA1666" t="s">
        <v>654</v>
      </c>
      <c r="AB1666" t="s">
        <v>42</v>
      </c>
      <c r="AC1666">
        <v>72118</v>
      </c>
      <c r="AD1666" t="s">
        <v>93</v>
      </c>
      <c r="AE1666" t="s">
        <v>75</v>
      </c>
      <c r="AF1666" t="s">
        <v>45</v>
      </c>
      <c r="AG1666">
        <v>3</v>
      </c>
    </row>
    <row r="1667" spans="1:33" x14ac:dyDescent="0.3">
      <c r="A1667">
        <v>2092</v>
      </c>
      <c r="B1667" t="s">
        <v>3905</v>
      </c>
      <c r="C1667" t="s">
        <v>6366</v>
      </c>
      <c r="D1667" s="6" t="str">
        <f>CONCATENATE(employee_data36[[#This Row],[FirstName]], "-",employee_data36[[#This Row],[LastName]] )</f>
        <v>Hadley-Benson</v>
      </c>
      <c r="E1667" s="1">
        <v>43782</v>
      </c>
      <c r="F1667" s="1"/>
      <c r="G1667" s="7" t="str">
        <f>IF(ISBLANK(employee_data36[[#This Row],[ExitDate]]),"Yes","")</f>
        <v>Yes</v>
      </c>
      <c r="H1667" t="s">
        <v>728</v>
      </c>
      <c r="I1667" t="s">
        <v>6367</v>
      </c>
      <c r="J1667" t="s">
        <v>6368</v>
      </c>
      <c r="K1667" t="s">
        <v>118</v>
      </c>
      <c r="L1667" t="s">
        <v>32</v>
      </c>
      <c r="M1667" s="6" t="str">
        <f>IF(ISBLANK(employee_data36[[#This Row],[ExitDate]]),"1","0")</f>
        <v>1</v>
      </c>
      <c r="N1667" s="6" t="str">
        <f>IF(employee_data36[[#This Row],[EmployeeStatus]]="Active", "Active", "Tidak Active")</f>
        <v>Active</v>
      </c>
      <c r="O1667" t="s">
        <v>52</v>
      </c>
      <c r="P1667" t="s">
        <v>34</v>
      </c>
      <c r="Q1667" t="s">
        <v>63</v>
      </c>
      <c r="R1667" t="s">
        <v>36</v>
      </c>
      <c r="S1667" t="s">
        <v>37</v>
      </c>
      <c r="T1667" t="s">
        <v>38</v>
      </c>
      <c r="U1667" t="s">
        <v>90</v>
      </c>
      <c r="V1667" s="1">
        <v>32029</v>
      </c>
      <c r="W1667" s="6">
        <f>DATEDIF(employee_data36[[#This Row],[DOB]],DATE(2023, 1, 1), "Y")</f>
        <v>35</v>
      </c>
      <c r="X1667" s="6" t="str">
        <f>IF(employee_data3[[#This Row],[Age]]&lt;=25, "Remaja", IF(employee_data3[[#This Row],[Age]]&lt;=55, "Dewasa", "Lansia"))</f>
        <v>Dewasa</v>
      </c>
      <c r="Y1667" s="7" t="str">
        <f>CONCATENATE(employee_data36[[#This Row],[First-LastName]]," ",employee_data36[[#This Row],[DOB]])</f>
        <v>Hadley-Benson 32029</v>
      </c>
      <c r="Z1667" t="s">
        <v>40</v>
      </c>
      <c r="AA1667" t="s">
        <v>83</v>
      </c>
      <c r="AB1667" t="s">
        <v>42</v>
      </c>
      <c r="AC1667">
        <v>36134</v>
      </c>
      <c r="AD1667" t="s">
        <v>128</v>
      </c>
      <c r="AE1667" t="s">
        <v>44</v>
      </c>
      <c r="AF1667" t="s">
        <v>45</v>
      </c>
      <c r="AG1667">
        <v>3</v>
      </c>
    </row>
    <row r="1668" spans="1:33" x14ac:dyDescent="0.3">
      <c r="A1668">
        <v>2093</v>
      </c>
      <c r="B1668" t="s">
        <v>217</v>
      </c>
      <c r="C1668" t="s">
        <v>2724</v>
      </c>
      <c r="D1668" s="6" t="str">
        <f>CONCATENATE(employee_data36[[#This Row],[FirstName]], "-",employee_data36[[#This Row],[LastName]] )</f>
        <v>Carlee-Lang</v>
      </c>
      <c r="E1668" s="1">
        <v>44082</v>
      </c>
      <c r="F1668" s="1">
        <v>44797</v>
      </c>
      <c r="G1668" s="7" t="str">
        <f>IF(ISBLANK(employee_data36[[#This Row],[ExitDate]]),"Yes","")</f>
        <v/>
      </c>
      <c r="H1668" t="s">
        <v>728</v>
      </c>
      <c r="I1668" t="s">
        <v>6369</v>
      </c>
      <c r="J1668" t="s">
        <v>6370</v>
      </c>
      <c r="K1668" t="s">
        <v>62</v>
      </c>
      <c r="L1668" t="s">
        <v>32</v>
      </c>
      <c r="M1668" s="6" t="str">
        <f>IF(ISBLANK(employee_data36[[#This Row],[ExitDate]]),"1","0")</f>
        <v>0</v>
      </c>
      <c r="N1668" s="6" t="str">
        <f>IF(employee_data36[[#This Row],[EmployeeStatus]]="Active", "Active", "Tidak Active")</f>
        <v>Active</v>
      </c>
      <c r="O1668" t="s">
        <v>33</v>
      </c>
      <c r="P1668" t="s">
        <v>51</v>
      </c>
      <c r="Q1668" t="s">
        <v>35</v>
      </c>
      <c r="R1668" t="s">
        <v>126</v>
      </c>
      <c r="S1668" t="s">
        <v>6371</v>
      </c>
      <c r="T1668" t="s">
        <v>38</v>
      </c>
      <c r="U1668" t="s">
        <v>81</v>
      </c>
      <c r="V1668" s="1">
        <v>17659</v>
      </c>
      <c r="W1668" s="6">
        <f>DATEDIF(employee_data36[[#This Row],[DOB]],DATE(2023, 1, 1), "Y")</f>
        <v>74</v>
      </c>
      <c r="X1668" s="6" t="str">
        <f>IF(employee_data3[[#This Row],[Age]]&lt;=25, "Remaja", IF(employee_data3[[#This Row],[Age]]&lt;=55, "Dewasa", "Lansia"))</f>
        <v>Lansia</v>
      </c>
      <c r="Y1668" s="7" t="str">
        <f>CONCATENATE(employee_data36[[#This Row],[First-LastName]]," ",employee_data36[[#This Row],[DOB]])</f>
        <v>Carlee-Lang 17659</v>
      </c>
      <c r="Z1668" t="s">
        <v>40</v>
      </c>
      <c r="AA1668" t="s">
        <v>103</v>
      </c>
      <c r="AB1668" t="s">
        <v>42</v>
      </c>
      <c r="AC1668">
        <v>18116</v>
      </c>
      <c r="AD1668" t="s">
        <v>56</v>
      </c>
      <c r="AE1668" t="s">
        <v>84</v>
      </c>
      <c r="AF1668" t="s">
        <v>45</v>
      </c>
      <c r="AG1668">
        <v>3</v>
      </c>
    </row>
    <row r="1669" spans="1:33" x14ac:dyDescent="0.3">
      <c r="A1669">
        <v>2094</v>
      </c>
      <c r="B1669" t="s">
        <v>6372</v>
      </c>
      <c r="C1669" t="s">
        <v>3813</v>
      </c>
      <c r="D1669" s="6" t="str">
        <f>CONCATENATE(employee_data36[[#This Row],[FirstName]], "-",employee_data36[[#This Row],[LastName]] )</f>
        <v>Eli-Flores</v>
      </c>
      <c r="E1669" s="1">
        <v>43632</v>
      </c>
      <c r="F1669" s="1">
        <v>44446</v>
      </c>
      <c r="G1669" s="7" t="str">
        <f>IF(ISBLANK(employee_data36[[#This Row],[ExitDate]]),"Yes","")</f>
        <v/>
      </c>
      <c r="H1669" t="s">
        <v>728</v>
      </c>
      <c r="I1669" t="s">
        <v>6373</v>
      </c>
      <c r="J1669" t="s">
        <v>6374</v>
      </c>
      <c r="K1669" t="s">
        <v>168</v>
      </c>
      <c r="L1669" t="s">
        <v>32</v>
      </c>
      <c r="M1669" s="6" t="str">
        <f>IF(ISBLANK(employee_data36[[#This Row],[ExitDate]]),"1","0")</f>
        <v>0</v>
      </c>
      <c r="N1669" s="6" t="str">
        <f>IF(employee_data36[[#This Row],[EmployeeStatus]]="Active", "Active", "Tidak Active")</f>
        <v>Active</v>
      </c>
      <c r="O1669" t="s">
        <v>52</v>
      </c>
      <c r="P1669" t="s">
        <v>34</v>
      </c>
      <c r="Q1669" t="s">
        <v>52</v>
      </c>
      <c r="R1669" t="s">
        <v>99</v>
      </c>
      <c r="S1669" t="s">
        <v>6375</v>
      </c>
      <c r="T1669" t="s">
        <v>38</v>
      </c>
      <c r="U1669" t="s">
        <v>90</v>
      </c>
      <c r="V1669" s="1">
        <v>23388</v>
      </c>
      <c r="W1669" s="6">
        <f>DATEDIF(employee_data36[[#This Row],[DOB]],DATE(2023, 1, 1), "Y")</f>
        <v>58</v>
      </c>
      <c r="X1669" s="6" t="str">
        <f>IF(employee_data3[[#This Row],[Age]]&lt;=25, "Remaja", IF(employee_data3[[#This Row],[Age]]&lt;=55, "Dewasa", "Lansia"))</f>
        <v>Lansia</v>
      </c>
      <c r="Y1669" s="7" t="str">
        <f>CONCATENATE(employee_data36[[#This Row],[First-LastName]]," ",employee_data36[[#This Row],[DOB]])</f>
        <v>Eli-Flores 23388</v>
      </c>
      <c r="Z1669" t="s">
        <v>40</v>
      </c>
      <c r="AA1669" t="s">
        <v>352</v>
      </c>
      <c r="AB1669" t="s">
        <v>42</v>
      </c>
      <c r="AC1669">
        <v>67210</v>
      </c>
      <c r="AD1669" t="s">
        <v>93</v>
      </c>
      <c r="AE1669" t="s">
        <v>84</v>
      </c>
      <c r="AF1669" t="s">
        <v>45</v>
      </c>
      <c r="AG1669">
        <v>3</v>
      </c>
    </row>
    <row r="1670" spans="1:33" x14ac:dyDescent="0.3">
      <c r="A1670">
        <v>2095</v>
      </c>
      <c r="B1670" t="s">
        <v>6376</v>
      </c>
      <c r="C1670" t="s">
        <v>1863</v>
      </c>
      <c r="D1670" s="6" t="str">
        <f>CONCATENATE(employee_data36[[#This Row],[FirstName]], "-",employee_data36[[#This Row],[LastName]] )</f>
        <v>Lyric-Solomon</v>
      </c>
      <c r="E1670" s="1">
        <v>45121</v>
      </c>
      <c r="F1670" s="1">
        <v>45123</v>
      </c>
      <c r="G1670" s="7" t="str">
        <f>IF(ISBLANK(employee_data36[[#This Row],[ExitDate]]),"Yes","")</f>
        <v/>
      </c>
      <c r="H1670" t="s">
        <v>728</v>
      </c>
      <c r="I1670" t="s">
        <v>6377</v>
      </c>
      <c r="J1670" t="s">
        <v>6378</v>
      </c>
      <c r="K1670" t="s">
        <v>133</v>
      </c>
      <c r="L1670" t="s">
        <v>32</v>
      </c>
      <c r="M1670" s="6" t="str">
        <f>IF(ISBLANK(employee_data36[[#This Row],[ExitDate]]),"1","0")</f>
        <v>0</v>
      </c>
      <c r="N1670" s="6" t="str">
        <f>IF(employee_data36[[#This Row],[EmployeeStatus]]="Active", "Active", "Tidak Active")</f>
        <v>Active</v>
      </c>
      <c r="O1670" t="s">
        <v>63</v>
      </c>
      <c r="P1670" t="s">
        <v>51</v>
      </c>
      <c r="Q1670" t="s">
        <v>63</v>
      </c>
      <c r="R1670" t="s">
        <v>140</v>
      </c>
      <c r="S1670" t="s">
        <v>6379</v>
      </c>
      <c r="T1670" t="s">
        <v>38</v>
      </c>
      <c r="U1670" t="s">
        <v>177</v>
      </c>
      <c r="V1670" s="1">
        <v>35722</v>
      </c>
      <c r="W1670" s="6">
        <f>DATEDIF(employee_data36[[#This Row],[DOB]],DATE(2023, 1, 1), "Y")</f>
        <v>25</v>
      </c>
      <c r="X1670" s="6" t="str">
        <f>IF(employee_data3[[#This Row],[Age]]&lt;=25, "Remaja", IF(employee_data3[[#This Row],[Age]]&lt;=55, "Dewasa", "Lansia"))</f>
        <v>Remaja</v>
      </c>
      <c r="Y1670" s="7" t="str">
        <f>CONCATENATE(employee_data36[[#This Row],[First-LastName]]," ",employee_data36[[#This Row],[DOB]])</f>
        <v>Lyric-Solomon 35722</v>
      </c>
      <c r="Z1670" t="s">
        <v>40</v>
      </c>
      <c r="AA1670" t="s">
        <v>243</v>
      </c>
      <c r="AB1670" t="s">
        <v>42</v>
      </c>
      <c r="AC1670">
        <v>60616</v>
      </c>
      <c r="AD1670" t="s">
        <v>74</v>
      </c>
      <c r="AE1670" t="s">
        <v>104</v>
      </c>
      <c r="AF1670" t="s">
        <v>45</v>
      </c>
      <c r="AG1670">
        <v>3</v>
      </c>
    </row>
    <row r="1671" spans="1:33" x14ac:dyDescent="0.3">
      <c r="A1671">
        <v>2096</v>
      </c>
      <c r="B1671" t="s">
        <v>5826</v>
      </c>
      <c r="C1671" t="s">
        <v>3748</v>
      </c>
      <c r="D1671" s="6" t="str">
        <f>CONCATENATE(employee_data36[[#This Row],[FirstName]], "-",employee_data36[[#This Row],[LastName]] )</f>
        <v>Jerome-Howard</v>
      </c>
      <c r="E1671" s="1">
        <v>45125</v>
      </c>
      <c r="F1671" s="1"/>
      <c r="G1671" s="7" t="str">
        <f>IF(ISBLANK(employee_data36[[#This Row],[ExitDate]]),"Yes","")</f>
        <v>Yes</v>
      </c>
      <c r="H1671" t="s">
        <v>728</v>
      </c>
      <c r="I1671" t="s">
        <v>6380</v>
      </c>
      <c r="J1671" t="s">
        <v>6381</v>
      </c>
      <c r="K1671" t="s">
        <v>80</v>
      </c>
      <c r="L1671" t="s">
        <v>32</v>
      </c>
      <c r="M1671" s="6" t="str">
        <f>IF(ISBLANK(employee_data36[[#This Row],[ExitDate]]),"1","0")</f>
        <v>1</v>
      </c>
      <c r="N1671" s="6" t="str">
        <f>IF(employee_data36[[#This Row],[EmployeeStatus]]="Active", "Active", "Tidak Active")</f>
        <v>Active</v>
      </c>
      <c r="O1671" t="s">
        <v>33</v>
      </c>
      <c r="P1671" t="s">
        <v>34</v>
      </c>
      <c r="Q1671" t="s">
        <v>63</v>
      </c>
      <c r="R1671" t="s">
        <v>36</v>
      </c>
      <c r="S1671" t="s">
        <v>37</v>
      </c>
      <c r="T1671" t="s">
        <v>38</v>
      </c>
      <c r="U1671" t="s">
        <v>90</v>
      </c>
      <c r="V1671" s="1">
        <v>31245</v>
      </c>
      <c r="W1671" s="6">
        <f>DATEDIF(employee_data36[[#This Row],[DOB]],DATE(2023, 1, 1), "Y")</f>
        <v>37</v>
      </c>
      <c r="X1671" s="6" t="str">
        <f>IF(employee_data3[[#This Row],[Age]]&lt;=25, "Remaja", IF(employee_data3[[#This Row],[Age]]&lt;=55, "Dewasa", "Lansia"))</f>
        <v>Dewasa</v>
      </c>
      <c r="Y1671" s="7" t="str">
        <f>CONCATENATE(employee_data36[[#This Row],[First-LastName]]," ",employee_data36[[#This Row],[DOB]])</f>
        <v>Jerome-Howard 31245</v>
      </c>
      <c r="Z1671" t="s">
        <v>40</v>
      </c>
      <c r="AA1671" t="s">
        <v>834</v>
      </c>
      <c r="AB1671" t="s">
        <v>42</v>
      </c>
      <c r="AC1671">
        <v>17358</v>
      </c>
      <c r="AD1671" t="s">
        <v>93</v>
      </c>
      <c r="AE1671" t="s">
        <v>75</v>
      </c>
      <c r="AF1671" t="s">
        <v>45</v>
      </c>
      <c r="AG1671">
        <v>3</v>
      </c>
    </row>
    <row r="1672" spans="1:33" x14ac:dyDescent="0.3">
      <c r="A1672">
        <v>2097</v>
      </c>
      <c r="B1672" t="s">
        <v>1358</v>
      </c>
      <c r="C1672" t="s">
        <v>5267</v>
      </c>
      <c r="D1672" s="6" t="str">
        <f>CONCATENATE(employee_data36[[#This Row],[FirstName]], "-",employee_data36[[#This Row],[LastName]] )</f>
        <v>Parker-Fritz</v>
      </c>
      <c r="E1672" s="1">
        <v>43440</v>
      </c>
      <c r="F1672" s="1">
        <v>43564</v>
      </c>
      <c r="G1672" s="7" t="str">
        <f>IF(ISBLANK(employee_data36[[#This Row],[ExitDate]]),"Yes","")</f>
        <v/>
      </c>
      <c r="H1672" t="s">
        <v>728</v>
      </c>
      <c r="I1672" t="s">
        <v>6382</v>
      </c>
      <c r="J1672" t="s">
        <v>6383</v>
      </c>
      <c r="K1672" t="s">
        <v>98</v>
      </c>
      <c r="L1672" t="s">
        <v>32</v>
      </c>
      <c r="M1672" s="6" t="str">
        <f>IF(ISBLANK(employee_data36[[#This Row],[ExitDate]]),"1","0")</f>
        <v>0</v>
      </c>
      <c r="N1672" s="6" t="str">
        <f>IF(employee_data36[[#This Row],[EmployeeStatus]]="Active", "Active", "Tidak Active")</f>
        <v>Active</v>
      </c>
      <c r="O1672" t="s">
        <v>52</v>
      </c>
      <c r="P1672" t="s">
        <v>34</v>
      </c>
      <c r="Q1672" t="s">
        <v>63</v>
      </c>
      <c r="R1672" t="s">
        <v>140</v>
      </c>
      <c r="S1672" t="s">
        <v>6384</v>
      </c>
      <c r="T1672" t="s">
        <v>38</v>
      </c>
      <c r="U1672" t="s">
        <v>53</v>
      </c>
      <c r="V1672" s="1">
        <v>23432</v>
      </c>
      <c r="W1672" s="6">
        <f>DATEDIF(employee_data36[[#This Row],[DOB]],DATE(2023, 1, 1), "Y")</f>
        <v>58</v>
      </c>
      <c r="X1672" s="6" t="str">
        <f>IF(employee_data3[[#This Row],[Age]]&lt;=25, "Remaja", IF(employee_data3[[#This Row],[Age]]&lt;=55, "Dewasa", "Lansia"))</f>
        <v>Lansia</v>
      </c>
      <c r="Y1672" s="7" t="str">
        <f>CONCATENATE(employee_data36[[#This Row],[First-LastName]]," ",employee_data36[[#This Row],[DOB]])</f>
        <v>Parker-Fritz 23432</v>
      </c>
      <c r="Z1672" t="s">
        <v>40</v>
      </c>
      <c r="AA1672" t="s">
        <v>163</v>
      </c>
      <c r="AB1672" t="s">
        <v>42</v>
      </c>
      <c r="AC1672">
        <v>29605</v>
      </c>
      <c r="AD1672" t="s">
        <v>93</v>
      </c>
      <c r="AE1672" t="s">
        <v>44</v>
      </c>
      <c r="AF1672" t="s">
        <v>740</v>
      </c>
      <c r="AG1672">
        <v>2</v>
      </c>
    </row>
    <row r="1673" spans="1:33" x14ac:dyDescent="0.3">
      <c r="A1673">
        <v>2098</v>
      </c>
      <c r="B1673" t="s">
        <v>2769</v>
      </c>
      <c r="C1673" t="s">
        <v>5130</v>
      </c>
      <c r="D1673" s="6" t="str">
        <f>CONCATENATE(employee_data36[[#This Row],[FirstName]], "-",employee_data36[[#This Row],[LastName]] )</f>
        <v>Phillip-Fuentes</v>
      </c>
      <c r="E1673" s="1">
        <v>44027</v>
      </c>
      <c r="F1673" s="1"/>
      <c r="G1673" s="7" t="str">
        <f>IF(ISBLANK(employee_data36[[#This Row],[ExitDate]]),"Yes","")</f>
        <v>Yes</v>
      </c>
      <c r="H1673" t="s">
        <v>728</v>
      </c>
      <c r="I1673" t="s">
        <v>6385</v>
      </c>
      <c r="J1673" t="s">
        <v>6386</v>
      </c>
      <c r="K1673" t="s">
        <v>89</v>
      </c>
      <c r="L1673" t="s">
        <v>32</v>
      </c>
      <c r="M1673" s="6" t="str">
        <f>IF(ISBLANK(employee_data36[[#This Row],[ExitDate]]),"1","0")</f>
        <v>1</v>
      </c>
      <c r="N1673" s="6" t="str">
        <f>IF(employee_data36[[#This Row],[EmployeeStatus]]="Active", "Active", "Tidak Active")</f>
        <v>Active</v>
      </c>
      <c r="O1673" t="s">
        <v>52</v>
      </c>
      <c r="P1673" t="s">
        <v>64</v>
      </c>
      <c r="Q1673" t="s">
        <v>35</v>
      </c>
      <c r="R1673" t="s">
        <v>36</v>
      </c>
      <c r="S1673" t="s">
        <v>37</v>
      </c>
      <c r="T1673" t="s">
        <v>38</v>
      </c>
      <c r="U1673" t="s">
        <v>332</v>
      </c>
      <c r="V1673" s="1">
        <v>18402</v>
      </c>
      <c r="W1673" s="6">
        <f>DATEDIF(employee_data36[[#This Row],[DOB]],DATE(2023, 1, 1), "Y")</f>
        <v>72</v>
      </c>
      <c r="X1673" s="6" t="str">
        <f>IF(employee_data3[[#This Row],[Age]]&lt;=25, "Remaja", IF(employee_data3[[#This Row],[Age]]&lt;=55, "Dewasa", "Lansia"))</f>
        <v>Lansia</v>
      </c>
      <c r="Y1673" s="7" t="str">
        <f>CONCATENATE(employee_data36[[#This Row],[First-LastName]]," ",employee_data36[[#This Row],[DOB]])</f>
        <v>Phillip-Fuentes 18402</v>
      </c>
      <c r="Z1673" t="s">
        <v>40</v>
      </c>
      <c r="AA1673" t="s">
        <v>83</v>
      </c>
      <c r="AB1673" t="s">
        <v>42</v>
      </c>
      <c r="AC1673">
        <v>51886</v>
      </c>
      <c r="AD1673" t="s">
        <v>74</v>
      </c>
      <c r="AE1673" t="s">
        <v>104</v>
      </c>
      <c r="AF1673" t="s">
        <v>740</v>
      </c>
      <c r="AG1673">
        <v>5</v>
      </c>
    </row>
    <row r="1674" spans="1:33" x14ac:dyDescent="0.3">
      <c r="A1674">
        <v>2099</v>
      </c>
      <c r="B1674" t="s">
        <v>825</v>
      </c>
      <c r="C1674" t="s">
        <v>661</v>
      </c>
      <c r="D1674" s="6" t="str">
        <f>CONCATENATE(employee_data36[[#This Row],[FirstName]], "-",employee_data36[[#This Row],[LastName]] )</f>
        <v>Drake-Wiggins</v>
      </c>
      <c r="E1674" s="1">
        <v>43403</v>
      </c>
      <c r="F1674" s="1"/>
      <c r="G1674" s="7" t="str">
        <f>IF(ISBLANK(employee_data36[[#This Row],[ExitDate]]),"Yes","")</f>
        <v>Yes</v>
      </c>
      <c r="H1674" t="s">
        <v>28</v>
      </c>
      <c r="I1674" t="s">
        <v>6387</v>
      </c>
      <c r="J1674" t="s">
        <v>6388</v>
      </c>
      <c r="K1674" t="s">
        <v>89</v>
      </c>
      <c r="L1674" t="s">
        <v>32</v>
      </c>
      <c r="M1674" s="6" t="str">
        <f>IF(ISBLANK(employee_data36[[#This Row],[ExitDate]]),"1","0")</f>
        <v>1</v>
      </c>
      <c r="N1674" s="6" t="str">
        <f>IF(employee_data36[[#This Row],[EmployeeStatus]]="Active", "Active", "Tidak Active")</f>
        <v>Active</v>
      </c>
      <c r="O1674" t="s">
        <v>63</v>
      </c>
      <c r="P1674" t="s">
        <v>64</v>
      </c>
      <c r="Q1674" t="s">
        <v>52</v>
      </c>
      <c r="R1674" t="s">
        <v>36</v>
      </c>
      <c r="S1674" t="s">
        <v>37</v>
      </c>
      <c r="T1674" t="s">
        <v>38</v>
      </c>
      <c r="U1674" t="s">
        <v>66</v>
      </c>
      <c r="V1674" s="1">
        <v>25291</v>
      </c>
      <c r="W1674" s="6">
        <f>DATEDIF(employee_data36[[#This Row],[DOB]],DATE(2023, 1, 1), "Y")</f>
        <v>53</v>
      </c>
      <c r="X1674" s="6" t="str">
        <f>IF(employee_data3[[#This Row],[Age]]&lt;=25, "Remaja", IF(employee_data3[[#This Row],[Age]]&lt;=55, "Dewasa", "Lansia"))</f>
        <v>Dewasa</v>
      </c>
      <c r="Y1674" s="7" t="str">
        <f>CONCATENATE(employee_data36[[#This Row],[First-LastName]]," ",employee_data36[[#This Row],[DOB]])</f>
        <v>Drake-Wiggins 25291</v>
      </c>
      <c r="Z1674" t="s">
        <v>40</v>
      </c>
      <c r="AA1674" t="s">
        <v>708</v>
      </c>
      <c r="AB1674" t="s">
        <v>42</v>
      </c>
      <c r="AC1674">
        <v>66261</v>
      </c>
      <c r="AD1674" t="s">
        <v>56</v>
      </c>
      <c r="AE1674" t="s">
        <v>44</v>
      </c>
      <c r="AF1674" t="s">
        <v>740</v>
      </c>
      <c r="AG1674">
        <v>4</v>
      </c>
    </row>
    <row r="1675" spans="1:33" x14ac:dyDescent="0.3">
      <c r="A1675">
        <v>2100</v>
      </c>
      <c r="B1675" t="s">
        <v>6389</v>
      </c>
      <c r="C1675" t="s">
        <v>5511</v>
      </c>
      <c r="D1675" s="6" t="str">
        <f>CONCATENATE(employee_data36[[#This Row],[FirstName]], "-",employee_data36[[#This Row],[LastName]] )</f>
        <v>Lucy-Santos</v>
      </c>
      <c r="E1675" s="1">
        <v>44817</v>
      </c>
      <c r="F1675" s="1"/>
      <c r="G1675" s="7" t="str">
        <f>IF(ISBLANK(employee_data36[[#This Row],[ExitDate]]),"Yes","")</f>
        <v>Yes</v>
      </c>
      <c r="H1675" t="s">
        <v>28</v>
      </c>
      <c r="I1675" t="s">
        <v>6390</v>
      </c>
      <c r="J1675" t="s">
        <v>6391</v>
      </c>
      <c r="K1675" t="s">
        <v>31</v>
      </c>
      <c r="L1675" t="s">
        <v>32</v>
      </c>
      <c r="M1675" s="6" t="str">
        <f>IF(ISBLANK(employee_data36[[#This Row],[ExitDate]]),"1","0")</f>
        <v>1</v>
      </c>
      <c r="N1675" s="6" t="str">
        <f>IF(employee_data36[[#This Row],[EmployeeStatus]]="Active", "Active", "Tidak Active")</f>
        <v>Active</v>
      </c>
      <c r="O1675" t="s">
        <v>33</v>
      </c>
      <c r="P1675" t="s">
        <v>51</v>
      </c>
      <c r="Q1675" t="s">
        <v>35</v>
      </c>
      <c r="R1675" t="s">
        <v>36</v>
      </c>
      <c r="S1675" t="s">
        <v>37</v>
      </c>
      <c r="T1675" t="s">
        <v>38</v>
      </c>
      <c r="U1675" t="s">
        <v>53</v>
      </c>
      <c r="V1675" s="1">
        <v>16400</v>
      </c>
      <c r="W1675" s="6">
        <f>DATEDIF(employee_data36[[#This Row],[DOB]],DATE(2023, 1, 1), "Y")</f>
        <v>78</v>
      </c>
      <c r="X1675" s="6" t="str">
        <f>IF(employee_data3[[#This Row],[Age]]&lt;=25, "Remaja", IF(employee_data3[[#This Row],[Age]]&lt;=55, "Dewasa", "Lansia"))</f>
        <v>Lansia</v>
      </c>
      <c r="Y1675" s="7" t="str">
        <f>CONCATENATE(employee_data36[[#This Row],[First-LastName]]," ",employee_data36[[#This Row],[DOB]])</f>
        <v>Lucy-Santos 16400</v>
      </c>
      <c r="Z1675" t="s">
        <v>40</v>
      </c>
      <c r="AA1675" t="s">
        <v>178</v>
      </c>
      <c r="AB1675" t="s">
        <v>42</v>
      </c>
      <c r="AC1675">
        <v>26880</v>
      </c>
      <c r="AD1675" t="s">
        <v>74</v>
      </c>
      <c r="AE1675" t="s">
        <v>104</v>
      </c>
      <c r="AF1675" t="s">
        <v>105</v>
      </c>
      <c r="AG1675">
        <v>4</v>
      </c>
    </row>
    <row r="1676" spans="1:33" x14ac:dyDescent="0.3">
      <c r="A1676">
        <v>2101</v>
      </c>
      <c r="B1676" t="s">
        <v>1339</v>
      </c>
      <c r="C1676" t="s">
        <v>6392</v>
      </c>
      <c r="D1676" s="6" t="str">
        <f>CONCATENATE(employee_data36[[#This Row],[FirstName]], "-",employee_data36[[#This Row],[LastName]] )</f>
        <v>Justice-Curry</v>
      </c>
      <c r="E1676" s="1">
        <v>44923</v>
      </c>
      <c r="F1676" s="1">
        <v>45059</v>
      </c>
      <c r="G1676" s="7" t="str">
        <f>IF(ISBLANK(employee_data36[[#This Row],[ExitDate]]),"Yes","")</f>
        <v/>
      </c>
      <c r="H1676" t="s">
        <v>28</v>
      </c>
      <c r="I1676" t="s">
        <v>6393</v>
      </c>
      <c r="J1676" t="s">
        <v>6394</v>
      </c>
      <c r="K1676" t="s">
        <v>133</v>
      </c>
      <c r="L1676" t="s">
        <v>745</v>
      </c>
      <c r="M1676" s="6" t="str">
        <f>IF(ISBLANK(employee_data36[[#This Row],[ExitDate]]),"1","0")</f>
        <v>0</v>
      </c>
      <c r="N1676" s="6" t="str">
        <f>IF(employee_data36[[#This Row],[EmployeeStatus]]="Active", "Active", "Tidak Active")</f>
        <v>Tidak Active</v>
      </c>
      <c r="O1676" t="s">
        <v>63</v>
      </c>
      <c r="P1676" t="s">
        <v>64</v>
      </c>
      <c r="Q1676" t="s">
        <v>35</v>
      </c>
      <c r="R1676" t="s">
        <v>99</v>
      </c>
      <c r="S1676" t="s">
        <v>6395</v>
      </c>
      <c r="T1676" t="s">
        <v>38</v>
      </c>
      <c r="U1676" t="s">
        <v>231</v>
      </c>
      <c r="V1676" s="1">
        <v>23724</v>
      </c>
      <c r="W1676" s="6">
        <f>DATEDIF(employee_data36[[#This Row],[DOB]],DATE(2023, 1, 1), "Y")</f>
        <v>58</v>
      </c>
      <c r="X1676" s="6" t="str">
        <f>IF(employee_data3[[#This Row],[Age]]&lt;=25, "Remaja", IF(employee_data3[[#This Row],[Age]]&lt;=55, "Dewasa", "Lansia"))</f>
        <v>Lansia</v>
      </c>
      <c r="Y1676" s="7" t="str">
        <f>CONCATENATE(employee_data36[[#This Row],[First-LastName]]," ",employee_data36[[#This Row],[DOB]])</f>
        <v>Justice-Curry 23724</v>
      </c>
      <c r="Z1676" t="s">
        <v>40</v>
      </c>
      <c r="AA1676" t="s">
        <v>113</v>
      </c>
      <c r="AB1676" t="s">
        <v>42</v>
      </c>
      <c r="AC1676">
        <v>35098</v>
      </c>
      <c r="AD1676" t="s">
        <v>56</v>
      </c>
      <c r="AE1676" t="s">
        <v>84</v>
      </c>
      <c r="AF1676" t="s">
        <v>740</v>
      </c>
      <c r="AG1676">
        <v>5</v>
      </c>
    </row>
    <row r="1677" spans="1:33" x14ac:dyDescent="0.3">
      <c r="A1677">
        <v>2102</v>
      </c>
      <c r="B1677" t="s">
        <v>6396</v>
      </c>
      <c r="C1677" t="s">
        <v>1741</v>
      </c>
      <c r="D1677" s="6" t="str">
        <f>CONCATENATE(employee_data36[[#This Row],[FirstName]], "-",employee_data36[[#This Row],[LastName]] )</f>
        <v>Valeria-Zavala</v>
      </c>
      <c r="E1677" s="1">
        <v>45009</v>
      </c>
      <c r="F1677" s="1"/>
      <c r="G1677" s="7" t="str">
        <f>IF(ISBLANK(employee_data36[[#This Row],[ExitDate]]),"Yes","")</f>
        <v>Yes</v>
      </c>
      <c r="H1677" t="s">
        <v>28</v>
      </c>
      <c r="I1677" t="s">
        <v>6397</v>
      </c>
      <c r="J1677" t="s">
        <v>6398</v>
      </c>
      <c r="K1677" t="s">
        <v>50</v>
      </c>
      <c r="L1677" t="s">
        <v>32</v>
      </c>
      <c r="M1677" s="6" t="str">
        <f>IF(ISBLANK(employee_data36[[#This Row],[ExitDate]]),"1","0")</f>
        <v>1</v>
      </c>
      <c r="N1677" s="6" t="str">
        <f>IF(employee_data36[[#This Row],[EmployeeStatus]]="Active", "Active", "Tidak Active")</f>
        <v>Active</v>
      </c>
      <c r="O1677" t="s">
        <v>52</v>
      </c>
      <c r="P1677" t="s">
        <v>64</v>
      </c>
      <c r="Q1677" t="s">
        <v>52</v>
      </c>
      <c r="R1677" t="s">
        <v>36</v>
      </c>
      <c r="S1677" t="s">
        <v>37</v>
      </c>
      <c r="T1677" t="s">
        <v>38</v>
      </c>
      <c r="U1677" t="s">
        <v>90</v>
      </c>
      <c r="V1677" s="1">
        <v>24130</v>
      </c>
      <c r="W1677" s="6">
        <f>DATEDIF(employee_data36[[#This Row],[DOB]],DATE(2023, 1, 1), "Y")</f>
        <v>56</v>
      </c>
      <c r="X1677" s="6" t="str">
        <f>IF(employee_data3[[#This Row],[Age]]&lt;=25, "Remaja", IF(employee_data3[[#This Row],[Age]]&lt;=55, "Dewasa", "Lansia"))</f>
        <v>Lansia</v>
      </c>
      <c r="Y1677" s="7" t="str">
        <f>CONCATENATE(employee_data36[[#This Row],[First-LastName]]," ",employee_data36[[#This Row],[DOB]])</f>
        <v>Valeria-Zavala 24130</v>
      </c>
      <c r="Z1677" t="s">
        <v>40</v>
      </c>
      <c r="AA1677" t="s">
        <v>193</v>
      </c>
      <c r="AB1677" t="s">
        <v>42</v>
      </c>
      <c r="AC1677">
        <v>90728</v>
      </c>
      <c r="AD1677" t="s">
        <v>128</v>
      </c>
      <c r="AE1677" t="s">
        <v>75</v>
      </c>
      <c r="AF1677" t="s">
        <v>105</v>
      </c>
      <c r="AG1677">
        <v>2</v>
      </c>
    </row>
    <row r="1678" spans="1:33" x14ac:dyDescent="0.3">
      <c r="A1678">
        <v>2103</v>
      </c>
      <c r="B1678" t="s">
        <v>4832</v>
      </c>
      <c r="C1678" t="s">
        <v>1702</v>
      </c>
      <c r="D1678" s="6" t="str">
        <f>CONCATENATE(employee_data36[[#This Row],[FirstName]], "-",employee_data36[[#This Row],[LastName]] )</f>
        <v>Nola-Sellers</v>
      </c>
      <c r="E1678" s="1">
        <v>44106</v>
      </c>
      <c r="F1678" s="1"/>
      <c r="G1678" s="7" t="str">
        <f>IF(ISBLANK(employee_data36[[#This Row],[ExitDate]]),"Yes","")</f>
        <v>Yes</v>
      </c>
      <c r="H1678" t="s">
        <v>28</v>
      </c>
      <c r="I1678" t="s">
        <v>6399</v>
      </c>
      <c r="J1678" t="s">
        <v>6400</v>
      </c>
      <c r="K1678" t="s">
        <v>139</v>
      </c>
      <c r="L1678" t="s">
        <v>32</v>
      </c>
      <c r="M1678" s="6" t="str">
        <f>IF(ISBLANK(employee_data36[[#This Row],[ExitDate]]),"1","0")</f>
        <v>1</v>
      </c>
      <c r="N1678" s="6" t="str">
        <f>IF(employee_data36[[#This Row],[EmployeeStatus]]="Active", "Active", "Tidak Active")</f>
        <v>Active</v>
      </c>
      <c r="O1678" t="s">
        <v>33</v>
      </c>
      <c r="P1678" t="s">
        <v>51</v>
      </c>
      <c r="Q1678" t="s">
        <v>63</v>
      </c>
      <c r="R1678" t="s">
        <v>36</v>
      </c>
      <c r="S1678" t="s">
        <v>37</v>
      </c>
      <c r="T1678" t="s">
        <v>38</v>
      </c>
      <c r="U1678" t="s">
        <v>90</v>
      </c>
      <c r="V1678" s="1">
        <v>31771</v>
      </c>
      <c r="W1678" s="6">
        <f>DATEDIF(employee_data36[[#This Row],[DOB]],DATE(2023, 1, 1), "Y")</f>
        <v>36</v>
      </c>
      <c r="X1678" s="6" t="str">
        <f>IF(employee_data3[[#This Row],[Age]]&lt;=25, "Remaja", IF(employee_data3[[#This Row],[Age]]&lt;=55, "Dewasa", "Lansia"))</f>
        <v>Dewasa</v>
      </c>
      <c r="Y1678" s="7" t="str">
        <f>CONCATENATE(employee_data36[[#This Row],[First-LastName]]," ",employee_data36[[#This Row],[DOB]])</f>
        <v>Nola-Sellers 31771</v>
      </c>
      <c r="Z1678" t="s">
        <v>40</v>
      </c>
      <c r="AA1678" t="s">
        <v>834</v>
      </c>
      <c r="AB1678" t="s">
        <v>42</v>
      </c>
      <c r="AC1678">
        <v>49149</v>
      </c>
      <c r="AD1678" t="s">
        <v>128</v>
      </c>
      <c r="AE1678" t="s">
        <v>44</v>
      </c>
      <c r="AF1678" t="s">
        <v>105</v>
      </c>
      <c r="AG1678">
        <v>5</v>
      </c>
    </row>
    <row r="1679" spans="1:33" x14ac:dyDescent="0.3">
      <c r="A1679">
        <v>2104</v>
      </c>
      <c r="B1679" t="s">
        <v>869</v>
      </c>
      <c r="C1679" t="s">
        <v>1463</v>
      </c>
      <c r="D1679" s="6" t="str">
        <f>CONCATENATE(employee_data36[[#This Row],[FirstName]], "-",employee_data36[[#This Row],[LastName]] )</f>
        <v>Andre-Fields</v>
      </c>
      <c r="E1679" s="1">
        <v>44088</v>
      </c>
      <c r="F1679" s="1"/>
      <c r="G1679" s="7" t="str">
        <f>IF(ISBLANK(employee_data36[[#This Row],[ExitDate]]),"Yes","")</f>
        <v>Yes</v>
      </c>
      <c r="H1679" t="s">
        <v>28</v>
      </c>
      <c r="I1679" t="s">
        <v>6401</v>
      </c>
      <c r="J1679" t="s">
        <v>6402</v>
      </c>
      <c r="K1679" t="s">
        <v>80</v>
      </c>
      <c r="L1679" t="s">
        <v>32</v>
      </c>
      <c r="M1679" s="6" t="str">
        <f>IF(ISBLANK(employee_data36[[#This Row],[ExitDate]]),"1","0")</f>
        <v>1</v>
      </c>
      <c r="N1679" s="6" t="str">
        <f>IF(employee_data36[[#This Row],[EmployeeStatus]]="Active", "Active", "Tidak Active")</f>
        <v>Active</v>
      </c>
      <c r="O1679" t="s">
        <v>33</v>
      </c>
      <c r="P1679" t="s">
        <v>51</v>
      </c>
      <c r="Q1679" t="s">
        <v>35</v>
      </c>
      <c r="R1679" t="s">
        <v>36</v>
      </c>
      <c r="S1679" t="s">
        <v>37</v>
      </c>
      <c r="T1679" t="s">
        <v>38</v>
      </c>
      <c r="U1679" t="s">
        <v>90</v>
      </c>
      <c r="V1679" s="1">
        <v>18129</v>
      </c>
      <c r="W1679" s="6">
        <f>DATEDIF(employee_data36[[#This Row],[DOB]],DATE(2023, 1, 1), "Y")</f>
        <v>73</v>
      </c>
      <c r="X1679" s="6" t="str">
        <f>IF(employee_data3[[#This Row],[Age]]&lt;=25, "Remaja", IF(employee_data3[[#This Row],[Age]]&lt;=55, "Dewasa", "Lansia"))</f>
        <v>Lansia</v>
      </c>
      <c r="Y1679" s="7" t="str">
        <f>CONCATENATE(employee_data36[[#This Row],[First-LastName]]," ",employee_data36[[#This Row],[DOB]])</f>
        <v>Andre-Fields 18129</v>
      </c>
      <c r="Z1679" t="s">
        <v>40</v>
      </c>
      <c r="AA1679" t="s">
        <v>83</v>
      </c>
      <c r="AB1679" t="s">
        <v>42</v>
      </c>
      <c r="AC1679">
        <v>73771</v>
      </c>
      <c r="AD1679" t="s">
        <v>56</v>
      </c>
      <c r="AE1679" t="s">
        <v>44</v>
      </c>
      <c r="AF1679" t="s">
        <v>105</v>
      </c>
      <c r="AG1679">
        <v>2</v>
      </c>
    </row>
    <row r="1680" spans="1:33" x14ac:dyDescent="0.3">
      <c r="A1680">
        <v>2105</v>
      </c>
      <c r="B1680" t="s">
        <v>437</v>
      </c>
      <c r="C1680" t="s">
        <v>3610</v>
      </c>
      <c r="D1680" s="6" t="str">
        <f>CONCATENATE(employee_data36[[#This Row],[FirstName]], "-",employee_data36[[#This Row],[LastName]] )</f>
        <v>Joel-Hanson</v>
      </c>
      <c r="E1680" s="1">
        <v>43849</v>
      </c>
      <c r="F1680" s="1"/>
      <c r="G1680" s="7" t="str">
        <f>IF(ISBLANK(employee_data36[[#This Row],[ExitDate]]),"Yes","")</f>
        <v>Yes</v>
      </c>
      <c r="H1680" t="s">
        <v>28</v>
      </c>
      <c r="I1680" t="s">
        <v>6403</v>
      </c>
      <c r="J1680" t="s">
        <v>6404</v>
      </c>
      <c r="K1680" t="s">
        <v>168</v>
      </c>
      <c r="L1680" t="s">
        <v>32</v>
      </c>
      <c r="M1680" s="6" t="str">
        <f>IF(ISBLANK(employee_data36[[#This Row],[ExitDate]]),"1","0")</f>
        <v>1</v>
      </c>
      <c r="N1680" s="6" t="str">
        <f>IF(employee_data36[[#This Row],[EmployeeStatus]]="Active", "Active", "Tidak Active")</f>
        <v>Active</v>
      </c>
      <c r="O1680" t="s">
        <v>52</v>
      </c>
      <c r="P1680" t="s">
        <v>34</v>
      </c>
      <c r="Q1680" t="s">
        <v>52</v>
      </c>
      <c r="R1680" t="s">
        <v>36</v>
      </c>
      <c r="S1680" t="s">
        <v>37</v>
      </c>
      <c r="T1680" t="s">
        <v>38</v>
      </c>
      <c r="U1680" t="s">
        <v>66</v>
      </c>
      <c r="V1680" s="1">
        <v>21942</v>
      </c>
      <c r="W1680" s="6">
        <f>DATEDIF(employee_data36[[#This Row],[DOB]],DATE(2023, 1, 1), "Y")</f>
        <v>62</v>
      </c>
      <c r="X1680" s="6" t="str">
        <f>IF(employee_data3[[#This Row],[Age]]&lt;=25, "Remaja", IF(employee_data3[[#This Row],[Age]]&lt;=55, "Dewasa", "Lansia"))</f>
        <v>Lansia</v>
      </c>
      <c r="Y1680" s="7" t="str">
        <f>CONCATENATE(employee_data36[[#This Row],[First-LastName]]," ",employee_data36[[#This Row],[DOB]])</f>
        <v>Joel-Hanson 21942</v>
      </c>
      <c r="Z1680" t="s">
        <v>40</v>
      </c>
      <c r="AA1680" t="s">
        <v>6</v>
      </c>
      <c r="AB1680" t="s">
        <v>42</v>
      </c>
      <c r="AC1680">
        <v>92541</v>
      </c>
      <c r="AD1680" t="s">
        <v>56</v>
      </c>
      <c r="AE1680" t="s">
        <v>75</v>
      </c>
      <c r="AF1680" t="s">
        <v>236</v>
      </c>
      <c r="AG1680">
        <v>4</v>
      </c>
    </row>
    <row r="1681" spans="1:33" x14ac:dyDescent="0.3">
      <c r="A1681">
        <v>2106</v>
      </c>
      <c r="B1681" t="s">
        <v>6405</v>
      </c>
      <c r="C1681" t="s">
        <v>2390</v>
      </c>
      <c r="D1681" s="6" t="str">
        <f>CONCATENATE(employee_data36[[#This Row],[FirstName]], "-",employee_data36[[#This Row],[LastName]] )</f>
        <v>Tony-Mendoza</v>
      </c>
      <c r="E1681" s="1">
        <v>43569</v>
      </c>
      <c r="F1681" s="1">
        <v>44946</v>
      </c>
      <c r="G1681" s="7" t="str">
        <f>IF(ISBLANK(employee_data36[[#This Row],[ExitDate]]),"Yes","")</f>
        <v/>
      </c>
      <c r="H1681" t="s">
        <v>28</v>
      </c>
      <c r="I1681" t="s">
        <v>6406</v>
      </c>
      <c r="J1681" t="s">
        <v>6407</v>
      </c>
      <c r="K1681" t="s">
        <v>98</v>
      </c>
      <c r="L1681" t="s">
        <v>32</v>
      </c>
      <c r="M1681" s="6" t="str">
        <f>IF(ISBLANK(employee_data36[[#This Row],[ExitDate]]),"1","0")</f>
        <v>0</v>
      </c>
      <c r="N1681" s="6" t="str">
        <f>IF(employee_data36[[#This Row],[EmployeeStatus]]="Active", "Active", "Tidak Active")</f>
        <v>Active</v>
      </c>
      <c r="O1681" t="s">
        <v>33</v>
      </c>
      <c r="P1681" t="s">
        <v>34</v>
      </c>
      <c r="Q1681" t="s">
        <v>35</v>
      </c>
      <c r="R1681" t="s">
        <v>126</v>
      </c>
      <c r="S1681" t="s">
        <v>6408</v>
      </c>
      <c r="T1681" t="s">
        <v>38</v>
      </c>
      <c r="U1681" t="s">
        <v>305</v>
      </c>
      <c r="V1681" s="1">
        <v>22964</v>
      </c>
      <c r="W1681" s="6">
        <f>DATEDIF(employee_data36[[#This Row],[DOB]],DATE(2023, 1, 1), "Y")</f>
        <v>60</v>
      </c>
      <c r="X1681" s="6" t="str">
        <f>IF(employee_data3[[#This Row],[Age]]&lt;=25, "Remaja", IF(employee_data3[[#This Row],[Age]]&lt;=55, "Dewasa", "Lansia"))</f>
        <v>Lansia</v>
      </c>
      <c r="Y1681" s="7" t="str">
        <f>CONCATENATE(employee_data36[[#This Row],[First-LastName]]," ",employee_data36[[#This Row],[DOB]])</f>
        <v>Tony-Mendoza 22964</v>
      </c>
      <c r="Z1681" t="s">
        <v>40</v>
      </c>
      <c r="AA1681" t="s">
        <v>226</v>
      </c>
      <c r="AB1681" t="s">
        <v>55</v>
      </c>
      <c r="AC1681">
        <v>47601</v>
      </c>
      <c r="AD1681" t="s">
        <v>43</v>
      </c>
      <c r="AE1681" t="s">
        <v>44</v>
      </c>
      <c r="AF1681" t="s">
        <v>105</v>
      </c>
      <c r="AG1681">
        <v>2</v>
      </c>
    </row>
    <row r="1682" spans="1:33" x14ac:dyDescent="0.3">
      <c r="A1682">
        <v>2107</v>
      </c>
      <c r="B1682" t="s">
        <v>1649</v>
      </c>
      <c r="C1682" t="s">
        <v>93</v>
      </c>
      <c r="D1682" s="6" t="str">
        <f>CONCATENATE(employee_data36[[#This Row],[FirstName]], "-",employee_data36[[#This Row],[LastName]] )</f>
        <v>Jacqueline-Black</v>
      </c>
      <c r="E1682" s="1">
        <v>45079</v>
      </c>
      <c r="F1682" s="1">
        <v>45131</v>
      </c>
      <c r="G1682" s="7" t="str">
        <f>IF(ISBLANK(employee_data36[[#This Row],[ExitDate]]),"Yes","")</f>
        <v/>
      </c>
      <c r="H1682" t="s">
        <v>28</v>
      </c>
      <c r="I1682" t="s">
        <v>6409</v>
      </c>
      <c r="J1682" t="s">
        <v>6410</v>
      </c>
      <c r="K1682" t="s">
        <v>118</v>
      </c>
      <c r="L1682" t="s">
        <v>32</v>
      </c>
      <c r="M1682" s="6" t="str">
        <f>IF(ISBLANK(employee_data36[[#This Row],[ExitDate]]),"1","0")</f>
        <v>0</v>
      </c>
      <c r="N1682" s="6" t="str">
        <f>IF(employee_data36[[#This Row],[EmployeeStatus]]="Active", "Active", "Tidak Active")</f>
        <v>Active</v>
      </c>
      <c r="O1682" t="s">
        <v>33</v>
      </c>
      <c r="P1682" t="s">
        <v>64</v>
      </c>
      <c r="Q1682" t="s">
        <v>35</v>
      </c>
      <c r="R1682" t="s">
        <v>140</v>
      </c>
      <c r="S1682" t="s">
        <v>6411</v>
      </c>
      <c r="T1682" t="s">
        <v>38</v>
      </c>
      <c r="U1682" t="s">
        <v>90</v>
      </c>
      <c r="V1682" s="1">
        <v>16067</v>
      </c>
      <c r="W1682" s="6">
        <f>DATEDIF(employee_data36[[#This Row],[DOB]],DATE(2023, 1, 1), "Y")</f>
        <v>79</v>
      </c>
      <c r="X1682" s="6" t="str">
        <f>IF(employee_data3[[#This Row],[Age]]&lt;=25, "Remaja", IF(employee_data3[[#This Row],[Age]]&lt;=55, "Dewasa", "Lansia"))</f>
        <v>Lansia</v>
      </c>
      <c r="Y1682" s="7" t="str">
        <f>CONCATENATE(employee_data36[[#This Row],[First-LastName]]," ",employee_data36[[#This Row],[DOB]])</f>
        <v>Jacqueline-Black 16067</v>
      </c>
      <c r="Z1682" t="s">
        <v>40</v>
      </c>
      <c r="AA1682" t="s">
        <v>419</v>
      </c>
      <c r="AB1682" t="s">
        <v>42</v>
      </c>
      <c r="AC1682">
        <v>68361</v>
      </c>
      <c r="AD1682" t="s">
        <v>56</v>
      </c>
      <c r="AE1682" t="s">
        <v>44</v>
      </c>
      <c r="AF1682" t="s">
        <v>105</v>
      </c>
      <c r="AG1682">
        <v>1</v>
      </c>
    </row>
    <row r="1683" spans="1:33" x14ac:dyDescent="0.3">
      <c r="A1683">
        <v>2108</v>
      </c>
      <c r="B1683" t="s">
        <v>6412</v>
      </c>
      <c r="C1683" t="s">
        <v>846</v>
      </c>
      <c r="D1683" s="6" t="str">
        <f>CONCATENATE(employee_data36[[#This Row],[FirstName]], "-",employee_data36[[#This Row],[LastName]] )</f>
        <v>Denise-Mccullough</v>
      </c>
      <c r="E1683" s="1">
        <v>44690</v>
      </c>
      <c r="F1683" s="1">
        <v>44929</v>
      </c>
      <c r="G1683" s="7" t="str">
        <f>IF(ISBLANK(employee_data36[[#This Row],[ExitDate]]),"Yes","")</f>
        <v/>
      </c>
      <c r="H1683" t="s">
        <v>28</v>
      </c>
      <c r="I1683" t="s">
        <v>6413</v>
      </c>
      <c r="J1683" t="s">
        <v>6414</v>
      </c>
      <c r="K1683" t="s">
        <v>62</v>
      </c>
      <c r="L1683" t="s">
        <v>745</v>
      </c>
      <c r="M1683" s="6" t="str">
        <f>IF(ISBLANK(employee_data36[[#This Row],[ExitDate]]),"1","0")</f>
        <v>0</v>
      </c>
      <c r="N1683" s="6" t="str">
        <f>IF(employee_data36[[#This Row],[EmployeeStatus]]="Active", "Active", "Tidak Active")</f>
        <v>Tidak Active</v>
      </c>
      <c r="O1683" t="s">
        <v>52</v>
      </c>
      <c r="P1683" t="s">
        <v>51</v>
      </c>
      <c r="Q1683" t="s">
        <v>35</v>
      </c>
      <c r="R1683" t="s">
        <v>140</v>
      </c>
      <c r="S1683" t="s">
        <v>6415</v>
      </c>
      <c r="T1683" t="s">
        <v>38</v>
      </c>
      <c r="U1683" t="s">
        <v>90</v>
      </c>
      <c r="V1683" s="1">
        <v>28752</v>
      </c>
      <c r="W1683" s="6">
        <f>DATEDIF(employee_data36[[#This Row],[DOB]],DATE(2023, 1, 1), "Y")</f>
        <v>44</v>
      </c>
      <c r="X1683" s="6" t="str">
        <f>IF(employee_data3[[#This Row],[Age]]&lt;=25, "Remaja", IF(employee_data3[[#This Row],[Age]]&lt;=55, "Dewasa", "Lansia"))</f>
        <v>Dewasa</v>
      </c>
      <c r="Y1683" s="7" t="str">
        <f>CONCATENATE(employee_data36[[#This Row],[First-LastName]]," ",employee_data36[[#This Row],[DOB]])</f>
        <v>Denise-Mccullough 28752</v>
      </c>
      <c r="Z1683" t="s">
        <v>40</v>
      </c>
      <c r="AA1683" t="s">
        <v>193</v>
      </c>
      <c r="AB1683" t="s">
        <v>42</v>
      </c>
      <c r="AC1683">
        <v>71922</v>
      </c>
      <c r="AD1683" t="s">
        <v>43</v>
      </c>
      <c r="AE1683" t="s">
        <v>44</v>
      </c>
      <c r="AF1683" t="s">
        <v>236</v>
      </c>
      <c r="AG1683">
        <v>2</v>
      </c>
    </row>
    <row r="1684" spans="1:33" x14ac:dyDescent="0.3">
      <c r="A1684">
        <v>2109</v>
      </c>
      <c r="B1684" t="s">
        <v>6416</v>
      </c>
      <c r="C1684" t="s">
        <v>2451</v>
      </c>
      <c r="D1684" s="6" t="str">
        <f>CONCATENATE(employee_data36[[#This Row],[FirstName]], "-",employee_data36[[#This Row],[LastName]] )</f>
        <v>Zain-Tanner</v>
      </c>
      <c r="E1684" s="1">
        <v>44250</v>
      </c>
      <c r="F1684" s="1"/>
      <c r="G1684" s="7" t="str">
        <f>IF(ISBLANK(employee_data36[[#This Row],[ExitDate]]),"Yes","")</f>
        <v>Yes</v>
      </c>
      <c r="H1684" t="s">
        <v>28</v>
      </c>
      <c r="I1684" t="s">
        <v>6417</v>
      </c>
      <c r="J1684" t="s">
        <v>6418</v>
      </c>
      <c r="K1684" t="s">
        <v>89</v>
      </c>
      <c r="L1684" t="s">
        <v>32</v>
      </c>
      <c r="M1684" s="6" t="str">
        <f>IF(ISBLANK(employee_data36[[#This Row],[ExitDate]]),"1","0")</f>
        <v>1</v>
      </c>
      <c r="N1684" s="6" t="str">
        <f>IF(employee_data36[[#This Row],[EmployeeStatus]]="Active", "Active", "Tidak Active")</f>
        <v>Active</v>
      </c>
      <c r="O1684" t="s">
        <v>52</v>
      </c>
      <c r="P1684" t="s">
        <v>34</v>
      </c>
      <c r="Q1684" t="s">
        <v>52</v>
      </c>
      <c r="R1684" t="s">
        <v>36</v>
      </c>
      <c r="S1684" t="s">
        <v>37</v>
      </c>
      <c r="T1684" t="s">
        <v>38</v>
      </c>
      <c r="U1684" t="s">
        <v>90</v>
      </c>
      <c r="V1684" s="1">
        <v>32469</v>
      </c>
      <c r="W1684" s="6">
        <f>DATEDIF(employee_data36[[#This Row],[DOB]],DATE(2023, 1, 1), "Y")</f>
        <v>34</v>
      </c>
      <c r="X1684" s="6" t="str">
        <f>IF(employee_data3[[#This Row],[Age]]&lt;=25, "Remaja", IF(employee_data3[[#This Row],[Age]]&lt;=55, "Dewasa", "Lansia"))</f>
        <v>Dewasa</v>
      </c>
      <c r="Y1684" s="7" t="str">
        <f>CONCATENATE(employee_data36[[#This Row],[First-LastName]]," ",employee_data36[[#This Row],[DOB]])</f>
        <v>Zain-Tanner 32469</v>
      </c>
      <c r="Z1684" t="s">
        <v>40</v>
      </c>
      <c r="AA1684" t="s">
        <v>281</v>
      </c>
      <c r="AB1684" t="s">
        <v>42</v>
      </c>
      <c r="AC1684">
        <v>51689</v>
      </c>
      <c r="AD1684" t="s">
        <v>74</v>
      </c>
      <c r="AE1684" t="s">
        <v>104</v>
      </c>
      <c r="AF1684" t="s">
        <v>105</v>
      </c>
      <c r="AG1684">
        <v>5</v>
      </c>
    </row>
    <row r="1685" spans="1:33" x14ac:dyDescent="0.3">
      <c r="A1685">
        <v>2110</v>
      </c>
      <c r="B1685" t="s">
        <v>3037</v>
      </c>
      <c r="C1685" t="s">
        <v>965</v>
      </c>
      <c r="D1685" s="6" t="str">
        <f>CONCATENATE(employee_data36[[#This Row],[FirstName]], "-",employee_data36[[#This Row],[LastName]] )</f>
        <v>Richard-Deleon</v>
      </c>
      <c r="E1685" s="1">
        <v>44351</v>
      </c>
      <c r="F1685" s="1"/>
      <c r="G1685" s="7" t="str">
        <f>IF(ISBLANK(employee_data36[[#This Row],[ExitDate]]),"Yes","")</f>
        <v>Yes</v>
      </c>
      <c r="H1685" t="s">
        <v>28</v>
      </c>
      <c r="I1685" t="s">
        <v>6419</v>
      </c>
      <c r="J1685" t="s">
        <v>6420</v>
      </c>
      <c r="K1685" t="s">
        <v>31</v>
      </c>
      <c r="L1685" t="s">
        <v>32</v>
      </c>
      <c r="M1685" s="6" t="str">
        <f>IF(ISBLANK(employee_data36[[#This Row],[ExitDate]]),"1","0")</f>
        <v>1</v>
      </c>
      <c r="N1685" s="6" t="str">
        <f>IF(employee_data36[[#This Row],[EmployeeStatus]]="Active", "Active", "Tidak Active")</f>
        <v>Active</v>
      </c>
      <c r="O1685" t="s">
        <v>33</v>
      </c>
      <c r="P1685" t="s">
        <v>34</v>
      </c>
      <c r="Q1685" t="s">
        <v>35</v>
      </c>
      <c r="R1685" t="s">
        <v>36</v>
      </c>
      <c r="S1685" t="s">
        <v>37</v>
      </c>
      <c r="T1685" t="s">
        <v>38</v>
      </c>
      <c r="U1685" t="s">
        <v>66</v>
      </c>
      <c r="V1685" s="1">
        <v>17666</v>
      </c>
      <c r="W1685" s="6">
        <f>DATEDIF(employee_data36[[#This Row],[DOB]],DATE(2023, 1, 1), "Y")</f>
        <v>74</v>
      </c>
      <c r="X1685" s="6" t="str">
        <f>IF(employee_data3[[#This Row],[Age]]&lt;=25, "Remaja", IF(employee_data3[[#This Row],[Age]]&lt;=55, "Dewasa", "Lansia"))</f>
        <v>Lansia</v>
      </c>
      <c r="Y1685" s="7" t="str">
        <f>CONCATENATE(employee_data36[[#This Row],[First-LastName]]," ",employee_data36[[#This Row],[DOB]])</f>
        <v>Richard-Deleon 17666</v>
      </c>
      <c r="Z1685" t="s">
        <v>40</v>
      </c>
      <c r="AA1685" t="s">
        <v>708</v>
      </c>
      <c r="AB1685" t="s">
        <v>42</v>
      </c>
      <c r="AC1685">
        <v>97553</v>
      </c>
      <c r="AD1685" t="s">
        <v>93</v>
      </c>
      <c r="AE1685" t="s">
        <v>75</v>
      </c>
      <c r="AF1685" t="s">
        <v>105</v>
      </c>
      <c r="AG1685">
        <v>4</v>
      </c>
    </row>
    <row r="1686" spans="1:33" x14ac:dyDescent="0.3">
      <c r="A1686">
        <v>2111</v>
      </c>
      <c r="B1686" t="s">
        <v>6421</v>
      </c>
      <c r="C1686" t="s">
        <v>4412</v>
      </c>
      <c r="D1686" s="6" t="str">
        <f>CONCATENATE(employee_data36[[#This Row],[FirstName]], "-",employee_data36[[#This Row],[LastName]] )</f>
        <v>Carmelo-Hayden</v>
      </c>
      <c r="E1686" s="1">
        <v>44649</v>
      </c>
      <c r="F1686" s="1">
        <v>44772</v>
      </c>
      <c r="G1686" s="7" t="str">
        <f>IF(ISBLANK(employee_data36[[#This Row],[ExitDate]]),"Yes","")</f>
        <v/>
      </c>
      <c r="H1686" t="s">
        <v>28</v>
      </c>
      <c r="I1686" t="s">
        <v>6422</v>
      </c>
      <c r="J1686" t="s">
        <v>6423</v>
      </c>
      <c r="K1686" t="s">
        <v>133</v>
      </c>
      <c r="L1686" t="s">
        <v>32</v>
      </c>
      <c r="M1686" s="6" t="str">
        <f>IF(ISBLANK(employee_data36[[#This Row],[ExitDate]]),"1","0")</f>
        <v>0</v>
      </c>
      <c r="N1686" s="6" t="str">
        <f>IF(employee_data36[[#This Row],[EmployeeStatus]]="Active", "Active", "Tidak Active")</f>
        <v>Active</v>
      </c>
      <c r="O1686" t="s">
        <v>63</v>
      </c>
      <c r="P1686" t="s">
        <v>51</v>
      </c>
      <c r="Q1686" t="s">
        <v>35</v>
      </c>
      <c r="R1686" t="s">
        <v>99</v>
      </c>
      <c r="S1686" t="s">
        <v>6424</v>
      </c>
      <c r="T1686" t="s">
        <v>38</v>
      </c>
      <c r="U1686" t="s">
        <v>81</v>
      </c>
      <c r="V1686" s="1">
        <v>20957</v>
      </c>
      <c r="W1686" s="6">
        <f>DATEDIF(employee_data36[[#This Row],[DOB]],DATE(2023, 1, 1), "Y")</f>
        <v>65</v>
      </c>
      <c r="X1686" s="6" t="str">
        <f>IF(employee_data3[[#This Row],[Age]]&lt;=25, "Remaja", IF(employee_data3[[#This Row],[Age]]&lt;=55, "Dewasa", "Lansia"))</f>
        <v>Lansia</v>
      </c>
      <c r="Y1686" s="7" t="str">
        <f>CONCATENATE(employee_data36[[#This Row],[First-LastName]]," ",employee_data36[[#This Row],[DOB]])</f>
        <v>Carmelo-Hayden 20957</v>
      </c>
      <c r="Z1686" t="s">
        <v>40</v>
      </c>
      <c r="AA1686" t="s">
        <v>163</v>
      </c>
      <c r="AB1686" t="s">
        <v>42</v>
      </c>
      <c r="AC1686">
        <v>92067</v>
      </c>
      <c r="AD1686" t="s">
        <v>128</v>
      </c>
      <c r="AE1686" t="s">
        <v>75</v>
      </c>
      <c r="AF1686" t="s">
        <v>236</v>
      </c>
      <c r="AG1686">
        <v>5</v>
      </c>
    </row>
    <row r="1687" spans="1:33" x14ac:dyDescent="0.3">
      <c r="A1687">
        <v>2112</v>
      </c>
      <c r="B1687" t="s">
        <v>6328</v>
      </c>
      <c r="C1687" t="s">
        <v>1889</v>
      </c>
      <c r="D1687" s="6" t="str">
        <f>CONCATENATE(employee_data36[[#This Row],[FirstName]], "-",employee_data36[[#This Row],[LastName]] )</f>
        <v>Emilio-Pierce</v>
      </c>
      <c r="E1687" s="1">
        <v>43676</v>
      </c>
      <c r="F1687" s="1">
        <v>43851</v>
      </c>
      <c r="G1687" s="7" t="str">
        <f>IF(ISBLANK(employee_data36[[#This Row],[ExitDate]]),"Yes","")</f>
        <v/>
      </c>
      <c r="H1687" t="s">
        <v>28</v>
      </c>
      <c r="I1687" t="s">
        <v>6425</v>
      </c>
      <c r="J1687" t="s">
        <v>6426</v>
      </c>
      <c r="K1687" t="s">
        <v>50</v>
      </c>
      <c r="L1687" t="s">
        <v>32</v>
      </c>
      <c r="M1687" s="6" t="str">
        <f>IF(ISBLANK(employee_data36[[#This Row],[ExitDate]]),"1","0")</f>
        <v>0</v>
      </c>
      <c r="N1687" s="6" t="str">
        <f>IF(employee_data36[[#This Row],[EmployeeStatus]]="Active", "Active", "Tidak Active")</f>
        <v>Active</v>
      </c>
      <c r="O1687" t="s">
        <v>52</v>
      </c>
      <c r="P1687" t="s">
        <v>64</v>
      </c>
      <c r="Q1687" t="s">
        <v>35</v>
      </c>
      <c r="R1687" t="s">
        <v>175</v>
      </c>
      <c r="S1687" t="s">
        <v>6427</v>
      </c>
      <c r="T1687" t="s">
        <v>38</v>
      </c>
      <c r="U1687" t="s">
        <v>111</v>
      </c>
      <c r="V1687" s="1">
        <v>15973</v>
      </c>
      <c r="W1687" s="6">
        <f>DATEDIF(employee_data36[[#This Row],[DOB]],DATE(2023, 1, 1), "Y")</f>
        <v>79</v>
      </c>
      <c r="X1687" s="6" t="str">
        <f>IF(employee_data3[[#This Row],[Age]]&lt;=25, "Remaja", IF(employee_data3[[#This Row],[Age]]&lt;=55, "Dewasa", "Lansia"))</f>
        <v>Lansia</v>
      </c>
      <c r="Y1687" s="7" t="str">
        <f>CONCATENATE(employee_data36[[#This Row],[First-LastName]]," ",employee_data36[[#This Row],[DOB]])</f>
        <v>Emilio-Pierce 15973</v>
      </c>
      <c r="Z1687" t="s">
        <v>40</v>
      </c>
      <c r="AA1687" t="s">
        <v>103</v>
      </c>
      <c r="AB1687" t="s">
        <v>42</v>
      </c>
      <c r="AC1687">
        <v>65114</v>
      </c>
      <c r="AD1687" t="s">
        <v>74</v>
      </c>
      <c r="AE1687" t="s">
        <v>44</v>
      </c>
      <c r="AF1687" t="s">
        <v>105</v>
      </c>
      <c r="AG1687">
        <v>4</v>
      </c>
    </row>
    <row r="1688" spans="1:33" x14ac:dyDescent="0.3">
      <c r="A1688">
        <v>2113</v>
      </c>
      <c r="B1688" t="s">
        <v>927</v>
      </c>
      <c r="C1688" t="s">
        <v>4909</v>
      </c>
      <c r="D1688" s="6" t="str">
        <f>CONCATENATE(employee_data36[[#This Row],[FirstName]], "-",employee_data36[[#This Row],[LastName]] )</f>
        <v>Emerson-Wood</v>
      </c>
      <c r="E1688" s="1">
        <v>44021</v>
      </c>
      <c r="F1688" s="1">
        <v>44905</v>
      </c>
      <c r="G1688" s="7" t="str">
        <f>IF(ISBLANK(employee_data36[[#This Row],[ExitDate]]),"Yes","")</f>
        <v/>
      </c>
      <c r="H1688" t="s">
        <v>28</v>
      </c>
      <c r="I1688" t="s">
        <v>6428</v>
      </c>
      <c r="J1688" t="s">
        <v>6429</v>
      </c>
      <c r="K1688" t="s">
        <v>139</v>
      </c>
      <c r="L1688" t="s">
        <v>32</v>
      </c>
      <c r="M1688" s="6" t="str">
        <f>IF(ISBLANK(employee_data36[[#This Row],[ExitDate]]),"1","0")</f>
        <v>0</v>
      </c>
      <c r="N1688" s="6" t="str">
        <f>IF(employee_data36[[#This Row],[EmployeeStatus]]="Active", "Active", "Tidak Active")</f>
        <v>Active</v>
      </c>
      <c r="O1688" t="s">
        <v>52</v>
      </c>
      <c r="P1688" t="s">
        <v>64</v>
      </c>
      <c r="Q1688" t="s">
        <v>63</v>
      </c>
      <c r="R1688" t="s">
        <v>99</v>
      </c>
      <c r="S1688" t="s">
        <v>6430</v>
      </c>
      <c r="T1688" t="s">
        <v>38</v>
      </c>
      <c r="U1688" t="s">
        <v>81</v>
      </c>
      <c r="V1688" s="1">
        <v>16365</v>
      </c>
      <c r="W1688" s="6">
        <f>DATEDIF(employee_data36[[#This Row],[DOB]],DATE(2023, 1, 1), "Y")</f>
        <v>78</v>
      </c>
      <c r="X1688" s="6" t="str">
        <f>IF(employee_data3[[#This Row],[Age]]&lt;=25, "Remaja", IF(employee_data3[[#This Row],[Age]]&lt;=55, "Dewasa", "Lansia"))</f>
        <v>Lansia</v>
      </c>
      <c r="Y1688" s="7" t="str">
        <f>CONCATENATE(employee_data36[[#This Row],[First-LastName]]," ",employee_data36[[#This Row],[DOB]])</f>
        <v>Emerson-Wood 16365</v>
      </c>
      <c r="Z1688" t="s">
        <v>40</v>
      </c>
      <c r="AA1688" t="s">
        <v>73</v>
      </c>
      <c r="AB1688" t="s">
        <v>42</v>
      </c>
      <c r="AC1688">
        <v>9677</v>
      </c>
      <c r="AD1688" t="s">
        <v>43</v>
      </c>
      <c r="AE1688" t="s">
        <v>44</v>
      </c>
      <c r="AF1688" t="s">
        <v>105</v>
      </c>
      <c r="AG1688">
        <v>2</v>
      </c>
    </row>
    <row r="1689" spans="1:33" x14ac:dyDescent="0.3">
      <c r="A1689">
        <v>2114</v>
      </c>
      <c r="B1689" t="s">
        <v>4396</v>
      </c>
      <c r="C1689" t="s">
        <v>2167</v>
      </c>
      <c r="D1689" s="6" t="str">
        <f>CONCATENATE(employee_data36[[#This Row],[FirstName]], "-",employee_data36[[#This Row],[LastName]] )</f>
        <v>Abagail-Moran</v>
      </c>
      <c r="E1689" s="1">
        <v>43701</v>
      </c>
      <c r="F1689" s="1"/>
      <c r="G1689" s="7" t="str">
        <f>IF(ISBLANK(employee_data36[[#This Row],[ExitDate]]),"Yes","")</f>
        <v>Yes</v>
      </c>
      <c r="H1689" t="s">
        <v>728</v>
      </c>
      <c r="I1689" t="s">
        <v>6431</v>
      </c>
      <c r="J1689" t="s">
        <v>6432</v>
      </c>
      <c r="K1689" t="s">
        <v>118</v>
      </c>
      <c r="L1689" t="s">
        <v>32</v>
      </c>
      <c r="M1689" s="6" t="str">
        <f>IF(ISBLANK(employee_data36[[#This Row],[ExitDate]]),"1","0")</f>
        <v>1</v>
      </c>
      <c r="N1689" s="6" t="str">
        <f>IF(employee_data36[[#This Row],[EmployeeStatus]]="Active", "Active", "Tidak Active")</f>
        <v>Active</v>
      </c>
      <c r="O1689" t="s">
        <v>33</v>
      </c>
      <c r="P1689" t="s">
        <v>34</v>
      </c>
      <c r="Q1689" t="s">
        <v>52</v>
      </c>
      <c r="R1689" t="s">
        <v>36</v>
      </c>
      <c r="S1689" t="s">
        <v>37</v>
      </c>
      <c r="T1689" t="s">
        <v>38</v>
      </c>
      <c r="U1689" t="s">
        <v>111</v>
      </c>
      <c r="V1689" s="1">
        <v>33718</v>
      </c>
      <c r="W1689" s="6">
        <f>DATEDIF(employee_data36[[#This Row],[DOB]],DATE(2023, 1, 1), "Y")</f>
        <v>30</v>
      </c>
      <c r="X1689" s="6" t="str">
        <f>IF(employee_data3[[#This Row],[Age]]&lt;=25, "Remaja", IF(employee_data3[[#This Row],[Age]]&lt;=55, "Dewasa", "Lansia"))</f>
        <v>Dewasa</v>
      </c>
      <c r="Y1689" s="7" t="str">
        <f>CONCATENATE(employee_data36[[#This Row],[First-LastName]]," ",employee_data36[[#This Row],[DOB]])</f>
        <v>Abagail-Moran 33718</v>
      </c>
      <c r="Z1689" t="s">
        <v>40</v>
      </c>
      <c r="AA1689" t="s">
        <v>419</v>
      </c>
      <c r="AB1689" t="s">
        <v>42</v>
      </c>
      <c r="AC1689">
        <v>38475</v>
      </c>
      <c r="AD1689" t="s">
        <v>43</v>
      </c>
      <c r="AE1689" t="s">
        <v>75</v>
      </c>
      <c r="AF1689" t="s">
        <v>105</v>
      </c>
      <c r="AG1689">
        <v>4</v>
      </c>
    </row>
    <row r="1690" spans="1:33" x14ac:dyDescent="0.3">
      <c r="A1690">
        <v>2115</v>
      </c>
      <c r="B1690" t="s">
        <v>4863</v>
      </c>
      <c r="C1690" t="s">
        <v>1670</v>
      </c>
      <c r="D1690" s="6" t="str">
        <f>CONCATENATE(employee_data36[[#This Row],[FirstName]], "-",employee_data36[[#This Row],[LastName]] )</f>
        <v>Nikhil-Cummings</v>
      </c>
      <c r="E1690" s="1">
        <v>43570</v>
      </c>
      <c r="F1690" s="1">
        <v>45056</v>
      </c>
      <c r="G1690" s="7" t="str">
        <f>IF(ISBLANK(employee_data36[[#This Row],[ExitDate]]),"Yes","")</f>
        <v/>
      </c>
      <c r="H1690" t="s">
        <v>728</v>
      </c>
      <c r="I1690" t="s">
        <v>6433</v>
      </c>
      <c r="J1690" t="s">
        <v>6434</v>
      </c>
      <c r="K1690" t="s">
        <v>62</v>
      </c>
      <c r="L1690" t="s">
        <v>32</v>
      </c>
      <c r="M1690" s="6" t="str">
        <f>IF(ISBLANK(employee_data36[[#This Row],[ExitDate]]),"1","0")</f>
        <v>0</v>
      </c>
      <c r="N1690" s="6" t="str">
        <f>IF(employee_data36[[#This Row],[EmployeeStatus]]="Active", "Active", "Tidak Active")</f>
        <v>Active</v>
      </c>
      <c r="O1690" t="s">
        <v>33</v>
      </c>
      <c r="P1690" t="s">
        <v>51</v>
      </c>
      <c r="Q1690" t="s">
        <v>52</v>
      </c>
      <c r="R1690" t="s">
        <v>175</v>
      </c>
      <c r="S1690" t="s">
        <v>6435</v>
      </c>
      <c r="T1690" t="s">
        <v>38</v>
      </c>
      <c r="U1690" t="s">
        <v>936</v>
      </c>
      <c r="V1690" s="1">
        <v>28579</v>
      </c>
      <c r="W1690" s="6">
        <f>DATEDIF(employee_data36[[#This Row],[DOB]],DATE(2023, 1, 1), "Y")</f>
        <v>44</v>
      </c>
      <c r="X1690" s="6" t="str">
        <f>IF(employee_data3[[#This Row],[Age]]&lt;=25, "Remaja", IF(employee_data3[[#This Row],[Age]]&lt;=55, "Dewasa", "Lansia"))</f>
        <v>Dewasa</v>
      </c>
      <c r="Y1690" s="7" t="str">
        <f>CONCATENATE(employee_data36[[#This Row],[First-LastName]]," ",employee_data36[[#This Row],[DOB]])</f>
        <v>Nikhil-Cummings 28579</v>
      </c>
      <c r="Z1690" t="s">
        <v>40</v>
      </c>
      <c r="AA1690" t="s">
        <v>113</v>
      </c>
      <c r="AB1690" t="s">
        <v>42</v>
      </c>
      <c r="AC1690">
        <v>25166</v>
      </c>
      <c r="AD1690" t="s">
        <v>128</v>
      </c>
      <c r="AE1690" t="s">
        <v>84</v>
      </c>
      <c r="AF1690" t="s">
        <v>105</v>
      </c>
      <c r="AG1690">
        <v>2</v>
      </c>
    </row>
    <row r="1691" spans="1:33" x14ac:dyDescent="0.3">
      <c r="A1691">
        <v>2116</v>
      </c>
      <c r="B1691" t="s">
        <v>1116</v>
      </c>
      <c r="C1691" t="s">
        <v>1179</v>
      </c>
      <c r="D1691" s="6" t="str">
        <f>CONCATENATE(employee_data36[[#This Row],[FirstName]], "-",employee_data36[[#This Row],[LastName]] )</f>
        <v>Stanley-Bowen</v>
      </c>
      <c r="E1691" s="1">
        <v>44429</v>
      </c>
      <c r="F1691" s="1"/>
      <c r="G1691" s="7" t="str">
        <f>IF(ISBLANK(employee_data36[[#This Row],[ExitDate]]),"Yes","")</f>
        <v>Yes</v>
      </c>
      <c r="H1691" t="s">
        <v>728</v>
      </c>
      <c r="I1691" t="s">
        <v>6436</v>
      </c>
      <c r="J1691" t="s">
        <v>6437</v>
      </c>
      <c r="K1691" t="s">
        <v>89</v>
      </c>
      <c r="L1691" t="s">
        <v>32</v>
      </c>
      <c r="M1691" s="6" t="str">
        <f>IF(ISBLANK(employee_data36[[#This Row],[ExitDate]]),"1","0")</f>
        <v>1</v>
      </c>
      <c r="N1691" s="6" t="str">
        <f>IF(employee_data36[[#This Row],[EmployeeStatus]]="Active", "Active", "Tidak Active")</f>
        <v>Active</v>
      </c>
      <c r="O1691" t="s">
        <v>52</v>
      </c>
      <c r="P1691" t="s">
        <v>34</v>
      </c>
      <c r="Q1691" t="s">
        <v>63</v>
      </c>
      <c r="R1691" t="s">
        <v>36</v>
      </c>
      <c r="S1691" t="s">
        <v>37</v>
      </c>
      <c r="T1691" t="s">
        <v>38</v>
      </c>
      <c r="U1691" t="s">
        <v>111</v>
      </c>
      <c r="V1691" s="1">
        <v>17048</v>
      </c>
      <c r="W1691" s="6">
        <f>DATEDIF(employee_data36[[#This Row],[DOB]],DATE(2023, 1, 1), "Y")</f>
        <v>76</v>
      </c>
      <c r="X1691" s="6" t="str">
        <f>IF(employee_data3[[#This Row],[Age]]&lt;=25, "Remaja", IF(employee_data3[[#This Row],[Age]]&lt;=55, "Dewasa", "Lansia"))</f>
        <v>Lansia</v>
      </c>
      <c r="Y1691" s="7" t="str">
        <f>CONCATENATE(employee_data36[[#This Row],[First-LastName]]," ",employee_data36[[#This Row],[DOB]])</f>
        <v>Stanley-Bowen 17048</v>
      </c>
      <c r="Z1691" t="s">
        <v>40</v>
      </c>
      <c r="AA1691" t="s">
        <v>113</v>
      </c>
      <c r="AB1691" t="s">
        <v>42</v>
      </c>
      <c r="AC1691">
        <v>81288</v>
      </c>
      <c r="AD1691" t="s">
        <v>93</v>
      </c>
      <c r="AE1691" t="s">
        <v>104</v>
      </c>
      <c r="AF1691" t="s">
        <v>236</v>
      </c>
      <c r="AG1691">
        <v>4</v>
      </c>
    </row>
    <row r="1692" spans="1:33" x14ac:dyDescent="0.3">
      <c r="A1692">
        <v>2117</v>
      </c>
      <c r="B1692" t="s">
        <v>842</v>
      </c>
      <c r="C1692" t="s">
        <v>2072</v>
      </c>
      <c r="D1692" s="6" t="str">
        <f>CONCATENATE(employee_data36[[#This Row],[FirstName]], "-",employee_data36[[#This Row],[LastName]] )</f>
        <v>Terrell-Hanna</v>
      </c>
      <c r="E1692" s="1">
        <v>44004</v>
      </c>
      <c r="F1692" s="1"/>
      <c r="G1692" s="7" t="str">
        <f>IF(ISBLANK(employee_data36[[#This Row],[ExitDate]]),"Yes","")</f>
        <v>Yes</v>
      </c>
      <c r="H1692" t="s">
        <v>728</v>
      </c>
      <c r="I1692" t="s">
        <v>6438</v>
      </c>
      <c r="J1692" t="s">
        <v>6439</v>
      </c>
      <c r="K1692" t="s">
        <v>31</v>
      </c>
      <c r="L1692" t="s">
        <v>32</v>
      </c>
      <c r="M1692" s="6" t="str">
        <f>IF(ISBLANK(employee_data36[[#This Row],[ExitDate]]),"1","0")</f>
        <v>1</v>
      </c>
      <c r="N1692" s="6" t="str">
        <f>IF(employee_data36[[#This Row],[EmployeeStatus]]="Active", "Active", "Tidak Active")</f>
        <v>Active</v>
      </c>
      <c r="O1692" t="s">
        <v>63</v>
      </c>
      <c r="P1692" t="s">
        <v>64</v>
      </c>
      <c r="Q1692" t="s">
        <v>63</v>
      </c>
      <c r="R1692" t="s">
        <v>36</v>
      </c>
      <c r="S1692" t="s">
        <v>37</v>
      </c>
      <c r="T1692" t="s">
        <v>38</v>
      </c>
      <c r="U1692" t="s">
        <v>90</v>
      </c>
      <c r="V1692" s="1">
        <v>34106</v>
      </c>
      <c r="W1692" s="6">
        <f>DATEDIF(employee_data36[[#This Row],[DOB]],DATE(2023, 1, 1), "Y")</f>
        <v>29</v>
      </c>
      <c r="X1692" s="6" t="str">
        <f>IF(employee_data3[[#This Row],[Age]]&lt;=25, "Remaja", IF(employee_data3[[#This Row],[Age]]&lt;=55, "Dewasa", "Lansia"))</f>
        <v>Dewasa</v>
      </c>
      <c r="Y1692" s="7" t="str">
        <f>CONCATENATE(employee_data36[[#This Row],[First-LastName]]," ",employee_data36[[#This Row],[DOB]])</f>
        <v>Terrell-Hanna 34106</v>
      </c>
      <c r="Z1692" t="s">
        <v>40</v>
      </c>
      <c r="AA1692" t="s">
        <v>83</v>
      </c>
      <c r="AB1692" t="s">
        <v>42</v>
      </c>
      <c r="AC1692">
        <v>45637</v>
      </c>
      <c r="AD1692" t="s">
        <v>56</v>
      </c>
      <c r="AE1692" t="s">
        <v>104</v>
      </c>
      <c r="AF1692" t="s">
        <v>105</v>
      </c>
      <c r="AG1692">
        <v>2</v>
      </c>
    </row>
    <row r="1693" spans="1:33" x14ac:dyDescent="0.3">
      <c r="A1693">
        <v>2118</v>
      </c>
      <c r="B1693" t="s">
        <v>6440</v>
      </c>
      <c r="C1693" t="s">
        <v>2390</v>
      </c>
      <c r="D1693" s="6" t="str">
        <f>CONCATENATE(employee_data36[[#This Row],[FirstName]], "-",employee_data36[[#This Row],[LastName]] )</f>
        <v>Dale-Mendoza</v>
      </c>
      <c r="E1693" s="1">
        <v>43858</v>
      </c>
      <c r="F1693" s="1"/>
      <c r="G1693" s="7" t="str">
        <f>IF(ISBLANK(employee_data36[[#This Row],[ExitDate]]),"Yes","")</f>
        <v>Yes</v>
      </c>
      <c r="H1693" t="s">
        <v>728</v>
      </c>
      <c r="I1693" t="s">
        <v>6441</v>
      </c>
      <c r="J1693" t="s">
        <v>6442</v>
      </c>
      <c r="K1693" t="s">
        <v>133</v>
      </c>
      <c r="L1693" t="s">
        <v>32</v>
      </c>
      <c r="M1693" s="6" t="str">
        <f>IF(ISBLANK(employee_data36[[#This Row],[ExitDate]]),"1","0")</f>
        <v>1</v>
      </c>
      <c r="N1693" s="6" t="str">
        <f>IF(employee_data36[[#This Row],[EmployeeStatus]]="Active", "Active", "Tidak Active")</f>
        <v>Active</v>
      </c>
      <c r="O1693" t="s">
        <v>52</v>
      </c>
      <c r="P1693" t="s">
        <v>34</v>
      </c>
      <c r="Q1693" t="s">
        <v>35</v>
      </c>
      <c r="R1693" t="s">
        <v>36</v>
      </c>
      <c r="S1693" t="s">
        <v>37</v>
      </c>
      <c r="T1693" t="s">
        <v>38</v>
      </c>
      <c r="U1693" t="s">
        <v>242</v>
      </c>
      <c r="V1693" s="1">
        <v>36836</v>
      </c>
      <c r="W1693" s="6">
        <f>DATEDIF(employee_data36[[#This Row],[DOB]],DATE(2023, 1, 1), "Y")</f>
        <v>22</v>
      </c>
      <c r="X1693" s="6" t="str">
        <f>IF(employee_data3[[#This Row],[Age]]&lt;=25, "Remaja", IF(employee_data3[[#This Row],[Age]]&lt;=55, "Dewasa", "Lansia"))</f>
        <v>Remaja</v>
      </c>
      <c r="Y1693" s="7" t="str">
        <f>CONCATENATE(employee_data36[[#This Row],[First-LastName]]," ",employee_data36[[#This Row],[DOB]])</f>
        <v>Dale-Mendoza 36836</v>
      </c>
      <c r="Z1693" t="s">
        <v>40</v>
      </c>
      <c r="AA1693" t="s">
        <v>178</v>
      </c>
      <c r="AB1693" t="s">
        <v>42</v>
      </c>
      <c r="AC1693">
        <v>41529</v>
      </c>
      <c r="AD1693" t="s">
        <v>43</v>
      </c>
      <c r="AE1693" t="s">
        <v>44</v>
      </c>
      <c r="AF1693" t="s">
        <v>105</v>
      </c>
      <c r="AG1693">
        <v>5</v>
      </c>
    </row>
    <row r="1694" spans="1:33" x14ac:dyDescent="0.3">
      <c r="A1694">
        <v>2119</v>
      </c>
      <c r="B1694" t="s">
        <v>1352</v>
      </c>
      <c r="C1694" t="s">
        <v>3313</v>
      </c>
      <c r="D1694" s="6" t="str">
        <f>CONCATENATE(employee_data36[[#This Row],[FirstName]], "-",employee_data36[[#This Row],[LastName]] )</f>
        <v>Marcos-Carey</v>
      </c>
      <c r="E1694" s="1">
        <v>43553</v>
      </c>
      <c r="F1694" s="1"/>
      <c r="G1694" s="7" t="str">
        <f>IF(ISBLANK(employee_data36[[#This Row],[ExitDate]]),"Yes","")</f>
        <v>Yes</v>
      </c>
      <c r="H1694" t="s">
        <v>728</v>
      </c>
      <c r="I1694" t="s">
        <v>2434</v>
      </c>
      <c r="J1694" t="s">
        <v>6443</v>
      </c>
      <c r="K1694" t="s">
        <v>50</v>
      </c>
      <c r="L1694" t="s">
        <v>32</v>
      </c>
      <c r="M1694" s="6" t="str">
        <f>IF(ISBLANK(employee_data36[[#This Row],[ExitDate]]),"1","0")</f>
        <v>1</v>
      </c>
      <c r="N1694" s="6" t="str">
        <f>IF(employee_data36[[#This Row],[EmployeeStatus]]="Active", "Active", "Tidak Active")</f>
        <v>Active</v>
      </c>
      <c r="O1694" t="s">
        <v>52</v>
      </c>
      <c r="P1694" t="s">
        <v>51</v>
      </c>
      <c r="Q1694" t="s">
        <v>35</v>
      </c>
      <c r="R1694" t="s">
        <v>36</v>
      </c>
      <c r="S1694" t="s">
        <v>37</v>
      </c>
      <c r="T1694" t="s">
        <v>38</v>
      </c>
      <c r="U1694" t="s">
        <v>81</v>
      </c>
      <c r="V1694" s="1">
        <v>15229</v>
      </c>
      <c r="W1694" s="6">
        <f>DATEDIF(employee_data36[[#This Row],[DOB]],DATE(2023, 1, 1), "Y")</f>
        <v>81</v>
      </c>
      <c r="X1694" s="6" t="str">
        <f>IF(employee_data3[[#This Row],[Age]]&lt;=25, "Remaja", IF(employee_data3[[#This Row],[Age]]&lt;=55, "Dewasa", "Lansia"))</f>
        <v>Lansia</v>
      </c>
      <c r="Y1694" s="7" t="str">
        <f>CONCATENATE(employee_data36[[#This Row],[First-LastName]]," ",employee_data36[[#This Row],[DOB]])</f>
        <v>Marcos-Carey 15229</v>
      </c>
      <c r="Z1694" t="s">
        <v>40</v>
      </c>
      <c r="AA1694" t="s">
        <v>226</v>
      </c>
      <c r="AB1694" t="s">
        <v>42</v>
      </c>
      <c r="AC1694">
        <v>72491</v>
      </c>
      <c r="AD1694" t="s">
        <v>43</v>
      </c>
      <c r="AE1694" t="s">
        <v>84</v>
      </c>
      <c r="AF1694" t="s">
        <v>105</v>
      </c>
      <c r="AG1694">
        <v>5</v>
      </c>
    </row>
    <row r="1695" spans="1:33" x14ac:dyDescent="0.3">
      <c r="A1695">
        <v>2120</v>
      </c>
      <c r="B1695" t="s">
        <v>6444</v>
      </c>
      <c r="C1695" t="s">
        <v>1866</v>
      </c>
      <c r="D1695" s="6" t="str">
        <f>CONCATENATE(employee_data36[[#This Row],[FirstName]], "-",employee_data36[[#This Row],[LastName]] )</f>
        <v>Simeon-Pittman</v>
      </c>
      <c r="E1695" s="1">
        <v>43378</v>
      </c>
      <c r="F1695" s="1"/>
      <c r="G1695" s="7" t="str">
        <f>IF(ISBLANK(employee_data36[[#This Row],[ExitDate]]),"Yes","")</f>
        <v>Yes</v>
      </c>
      <c r="H1695" t="s">
        <v>728</v>
      </c>
      <c r="I1695" t="s">
        <v>6445</v>
      </c>
      <c r="J1695" t="s">
        <v>6446</v>
      </c>
      <c r="K1695" t="s">
        <v>139</v>
      </c>
      <c r="L1695" t="s">
        <v>32</v>
      </c>
      <c r="M1695" s="6" t="str">
        <f>IF(ISBLANK(employee_data36[[#This Row],[ExitDate]]),"1","0")</f>
        <v>1</v>
      </c>
      <c r="N1695" s="6" t="str">
        <f>IF(employee_data36[[#This Row],[EmployeeStatus]]="Active", "Active", "Tidak Active")</f>
        <v>Active</v>
      </c>
      <c r="O1695" t="s">
        <v>33</v>
      </c>
      <c r="P1695" t="s">
        <v>34</v>
      </c>
      <c r="Q1695" t="s">
        <v>63</v>
      </c>
      <c r="R1695" t="s">
        <v>36</v>
      </c>
      <c r="S1695" t="s">
        <v>37</v>
      </c>
      <c r="T1695" t="s">
        <v>38</v>
      </c>
      <c r="U1695" t="s">
        <v>305</v>
      </c>
      <c r="V1695" s="1">
        <v>24489</v>
      </c>
      <c r="W1695" s="6">
        <f>DATEDIF(employee_data36[[#This Row],[DOB]],DATE(2023, 1, 1), "Y")</f>
        <v>55</v>
      </c>
      <c r="X1695" s="6" t="str">
        <f>IF(employee_data3[[#This Row],[Age]]&lt;=25, "Remaja", IF(employee_data3[[#This Row],[Age]]&lt;=55, "Dewasa", "Lansia"))</f>
        <v>Dewasa</v>
      </c>
      <c r="Y1695" s="7" t="str">
        <f>CONCATENATE(employee_data36[[#This Row],[First-LastName]]," ",employee_data36[[#This Row],[DOB]])</f>
        <v>Simeon-Pittman 24489</v>
      </c>
      <c r="Z1695" t="s">
        <v>40</v>
      </c>
      <c r="AA1695" t="s">
        <v>163</v>
      </c>
      <c r="AB1695" t="s">
        <v>42</v>
      </c>
      <c r="AC1695">
        <v>66867</v>
      </c>
      <c r="AD1695" t="s">
        <v>128</v>
      </c>
      <c r="AE1695" t="s">
        <v>104</v>
      </c>
      <c r="AF1695" t="s">
        <v>236</v>
      </c>
      <c r="AG1695">
        <v>2</v>
      </c>
    </row>
    <row r="1696" spans="1:33" x14ac:dyDescent="0.3">
      <c r="A1696">
        <v>2121</v>
      </c>
      <c r="B1696" t="s">
        <v>2148</v>
      </c>
      <c r="C1696" t="s">
        <v>4541</v>
      </c>
      <c r="D1696" s="6" t="str">
        <f>CONCATENATE(employee_data36[[#This Row],[FirstName]], "-",employee_data36[[#This Row],[LastName]] )</f>
        <v>Jenna-Cochran</v>
      </c>
      <c r="E1696" s="1">
        <v>44063</v>
      </c>
      <c r="F1696" s="1"/>
      <c r="G1696" s="7" t="str">
        <f>IF(ISBLANK(employee_data36[[#This Row],[ExitDate]]),"Yes","")</f>
        <v>Yes</v>
      </c>
      <c r="H1696" t="s">
        <v>728</v>
      </c>
      <c r="I1696" t="s">
        <v>6447</v>
      </c>
      <c r="J1696" t="s">
        <v>6448</v>
      </c>
      <c r="K1696" t="s">
        <v>80</v>
      </c>
      <c r="L1696" t="s">
        <v>32</v>
      </c>
      <c r="M1696" s="6" t="str">
        <f>IF(ISBLANK(employee_data36[[#This Row],[ExitDate]]),"1","0")</f>
        <v>1</v>
      </c>
      <c r="N1696" s="6" t="str">
        <f>IF(employee_data36[[#This Row],[EmployeeStatus]]="Active", "Active", "Tidak Active")</f>
        <v>Active</v>
      </c>
      <c r="O1696" t="s">
        <v>52</v>
      </c>
      <c r="P1696" t="s">
        <v>51</v>
      </c>
      <c r="Q1696" t="s">
        <v>63</v>
      </c>
      <c r="R1696" t="s">
        <v>36</v>
      </c>
      <c r="S1696" t="s">
        <v>37</v>
      </c>
      <c r="T1696" t="s">
        <v>38</v>
      </c>
      <c r="U1696" t="s">
        <v>148</v>
      </c>
      <c r="V1696" s="1">
        <v>36049</v>
      </c>
      <c r="W1696" s="6">
        <f>DATEDIF(employee_data36[[#This Row],[DOB]],DATE(2023, 1, 1), "Y")</f>
        <v>24</v>
      </c>
      <c r="X1696" s="6" t="str">
        <f>IF(employee_data3[[#This Row],[Age]]&lt;=25, "Remaja", IF(employee_data3[[#This Row],[Age]]&lt;=55, "Dewasa", "Lansia"))</f>
        <v>Remaja</v>
      </c>
      <c r="Y1696" s="7" t="str">
        <f>CONCATENATE(employee_data36[[#This Row],[First-LastName]]," ",employee_data36[[#This Row],[DOB]])</f>
        <v>Jenna-Cochran 36049</v>
      </c>
      <c r="Z1696" t="s">
        <v>40</v>
      </c>
      <c r="AA1696" t="s">
        <v>150</v>
      </c>
      <c r="AB1696" t="s">
        <v>42</v>
      </c>
      <c r="AC1696">
        <v>12265</v>
      </c>
      <c r="AD1696" t="s">
        <v>128</v>
      </c>
      <c r="AE1696" t="s">
        <v>84</v>
      </c>
      <c r="AF1696" t="s">
        <v>105</v>
      </c>
      <c r="AG1696">
        <v>5</v>
      </c>
    </row>
    <row r="1697" spans="1:33" x14ac:dyDescent="0.3">
      <c r="A1697">
        <v>2122</v>
      </c>
      <c r="B1697" t="s">
        <v>424</v>
      </c>
      <c r="C1697" t="s">
        <v>5294</v>
      </c>
      <c r="D1697" s="6" t="str">
        <f>CONCATENATE(employee_data36[[#This Row],[FirstName]], "-",employee_data36[[#This Row],[LastName]] )</f>
        <v>Tia-Kent</v>
      </c>
      <c r="E1697" s="1">
        <v>44358</v>
      </c>
      <c r="F1697" s="1">
        <v>44879</v>
      </c>
      <c r="G1697" s="7" t="str">
        <f>IF(ISBLANK(employee_data36[[#This Row],[ExitDate]]),"Yes","")</f>
        <v/>
      </c>
      <c r="H1697" t="s">
        <v>28</v>
      </c>
      <c r="I1697" t="s">
        <v>6449</v>
      </c>
      <c r="J1697" t="s">
        <v>6450</v>
      </c>
      <c r="K1697" t="s">
        <v>89</v>
      </c>
      <c r="L1697" t="s">
        <v>32</v>
      </c>
      <c r="M1697" s="6" t="str">
        <f>IF(ISBLANK(employee_data36[[#This Row],[ExitDate]]),"1","0")</f>
        <v>0</v>
      </c>
      <c r="N1697" s="6" t="str">
        <f>IF(employee_data36[[#This Row],[EmployeeStatus]]="Active", "Active", "Tidak Active")</f>
        <v>Active</v>
      </c>
      <c r="O1697" t="s">
        <v>63</v>
      </c>
      <c r="P1697" t="s">
        <v>34</v>
      </c>
      <c r="Q1697" t="s">
        <v>35</v>
      </c>
      <c r="R1697" t="s">
        <v>126</v>
      </c>
      <c r="S1697" t="s">
        <v>6451</v>
      </c>
      <c r="T1697" t="s">
        <v>38</v>
      </c>
      <c r="U1697" t="s">
        <v>81</v>
      </c>
      <c r="V1697" s="1">
        <v>27688</v>
      </c>
      <c r="W1697" s="6">
        <f>DATEDIF(employee_data36[[#This Row],[DOB]],DATE(2023, 1, 1), "Y")</f>
        <v>47</v>
      </c>
      <c r="X1697" s="6" t="str">
        <f>IF(employee_data3[[#This Row],[Age]]&lt;=25, "Remaja", IF(employee_data3[[#This Row],[Age]]&lt;=55, "Dewasa", "Lansia"))</f>
        <v>Dewasa</v>
      </c>
      <c r="Y1697" s="7" t="str">
        <f>CONCATENATE(employee_data36[[#This Row],[First-LastName]]," ",employee_data36[[#This Row],[DOB]])</f>
        <v>Tia-Kent 27688</v>
      </c>
      <c r="Z1697" t="s">
        <v>40</v>
      </c>
      <c r="AA1697" t="s">
        <v>654</v>
      </c>
      <c r="AB1697" t="s">
        <v>42</v>
      </c>
      <c r="AC1697">
        <v>65636</v>
      </c>
      <c r="AD1697" t="s">
        <v>128</v>
      </c>
      <c r="AE1697" t="s">
        <v>84</v>
      </c>
      <c r="AF1697" t="s">
        <v>236</v>
      </c>
      <c r="AG1697">
        <v>5</v>
      </c>
    </row>
    <row r="1698" spans="1:33" x14ac:dyDescent="0.3">
      <c r="A1698">
        <v>2123</v>
      </c>
      <c r="B1698" t="s">
        <v>765</v>
      </c>
      <c r="C1698" t="s">
        <v>6452</v>
      </c>
      <c r="D1698" s="6" t="str">
        <f>CONCATENATE(employee_data36[[#This Row],[FirstName]], "-",employee_data36[[#This Row],[LastName]] )</f>
        <v>Chace-Farley</v>
      </c>
      <c r="E1698" s="1">
        <v>44449</v>
      </c>
      <c r="F1698" s="1"/>
      <c r="G1698" s="7" t="str">
        <f>IF(ISBLANK(employee_data36[[#This Row],[ExitDate]]),"Yes","")</f>
        <v>Yes</v>
      </c>
      <c r="H1698" t="s">
        <v>28</v>
      </c>
      <c r="I1698" t="s">
        <v>6453</v>
      </c>
      <c r="J1698" t="s">
        <v>6454</v>
      </c>
      <c r="K1698" t="s">
        <v>31</v>
      </c>
      <c r="L1698" t="s">
        <v>32</v>
      </c>
      <c r="M1698" s="6" t="str">
        <f>IF(ISBLANK(employee_data36[[#This Row],[ExitDate]]),"1","0")</f>
        <v>1</v>
      </c>
      <c r="N1698" s="6" t="str">
        <f>IF(employee_data36[[#This Row],[EmployeeStatus]]="Active", "Active", "Tidak Active")</f>
        <v>Active</v>
      </c>
      <c r="O1698" t="s">
        <v>33</v>
      </c>
      <c r="P1698" t="s">
        <v>64</v>
      </c>
      <c r="Q1698" t="s">
        <v>35</v>
      </c>
      <c r="R1698" t="s">
        <v>36</v>
      </c>
      <c r="S1698" t="s">
        <v>37</v>
      </c>
      <c r="T1698" t="s">
        <v>38</v>
      </c>
      <c r="U1698" t="s">
        <v>332</v>
      </c>
      <c r="V1698" s="1">
        <v>28898</v>
      </c>
      <c r="W1698" s="6">
        <f>DATEDIF(employee_data36[[#This Row],[DOB]],DATE(2023, 1, 1), "Y")</f>
        <v>43</v>
      </c>
      <c r="X1698" s="6" t="str">
        <f>IF(employee_data3[[#This Row],[Age]]&lt;=25, "Remaja", IF(employee_data3[[#This Row],[Age]]&lt;=55, "Dewasa", "Lansia"))</f>
        <v>Dewasa</v>
      </c>
      <c r="Y1698" s="7" t="str">
        <f>CONCATENATE(employee_data36[[#This Row],[First-LastName]]," ",employee_data36[[#This Row],[DOB]])</f>
        <v>Chace-Farley 28898</v>
      </c>
      <c r="Z1698" t="s">
        <v>40</v>
      </c>
      <c r="AA1698" t="s">
        <v>419</v>
      </c>
      <c r="AB1698" t="s">
        <v>42</v>
      </c>
      <c r="AC1698">
        <v>96364</v>
      </c>
      <c r="AD1698" t="s">
        <v>43</v>
      </c>
      <c r="AE1698" t="s">
        <v>44</v>
      </c>
      <c r="AF1698" t="s">
        <v>105</v>
      </c>
      <c r="AG1698">
        <v>2</v>
      </c>
    </row>
    <row r="1699" spans="1:33" x14ac:dyDescent="0.3">
      <c r="A1699">
        <v>2124</v>
      </c>
      <c r="B1699" t="s">
        <v>6455</v>
      </c>
      <c r="C1699" t="s">
        <v>470</v>
      </c>
      <c r="D1699" s="6" t="str">
        <f>CONCATENATE(employee_data36[[#This Row],[FirstName]], "-",employee_data36[[#This Row],[LastName]] )</f>
        <v>Spencer-Hicks</v>
      </c>
      <c r="E1699" s="1">
        <v>44978</v>
      </c>
      <c r="F1699" s="1">
        <v>45116</v>
      </c>
      <c r="G1699" s="7" t="str">
        <f>IF(ISBLANK(employee_data36[[#This Row],[ExitDate]]),"Yes","")</f>
        <v/>
      </c>
      <c r="H1699" t="s">
        <v>28</v>
      </c>
      <c r="I1699" t="s">
        <v>6456</v>
      </c>
      <c r="J1699" t="s">
        <v>6457</v>
      </c>
      <c r="K1699" t="s">
        <v>133</v>
      </c>
      <c r="L1699" t="s">
        <v>745</v>
      </c>
      <c r="M1699" s="6" t="str">
        <f>IF(ISBLANK(employee_data36[[#This Row],[ExitDate]]),"1","0")</f>
        <v>0</v>
      </c>
      <c r="N1699" s="6" t="str">
        <f>IF(employee_data36[[#This Row],[EmployeeStatus]]="Active", "Active", "Tidak Active")</f>
        <v>Tidak Active</v>
      </c>
      <c r="O1699" t="s">
        <v>33</v>
      </c>
      <c r="P1699" t="s">
        <v>64</v>
      </c>
      <c r="Q1699" t="s">
        <v>35</v>
      </c>
      <c r="R1699" t="s">
        <v>175</v>
      </c>
      <c r="S1699" t="s">
        <v>6458</v>
      </c>
      <c r="T1699" t="s">
        <v>38</v>
      </c>
      <c r="U1699" t="s">
        <v>305</v>
      </c>
      <c r="V1699" s="1">
        <v>18484</v>
      </c>
      <c r="W1699" s="6">
        <f>DATEDIF(employee_data36[[#This Row],[DOB]],DATE(2023, 1, 1), "Y")</f>
        <v>72</v>
      </c>
      <c r="X1699" s="6" t="str">
        <f>IF(employee_data3[[#This Row],[Age]]&lt;=25, "Remaja", IF(employee_data3[[#This Row],[Age]]&lt;=55, "Dewasa", "Lansia"))</f>
        <v>Lansia</v>
      </c>
      <c r="Y1699" s="7" t="str">
        <f>CONCATENATE(employee_data36[[#This Row],[First-LastName]]," ",employee_data36[[#This Row],[DOB]])</f>
        <v>Spencer-Hicks 18484</v>
      </c>
      <c r="Z1699" t="s">
        <v>40</v>
      </c>
      <c r="AA1699" t="s">
        <v>83</v>
      </c>
      <c r="AB1699" t="s">
        <v>42</v>
      </c>
      <c r="AC1699">
        <v>42707</v>
      </c>
      <c r="AD1699" t="s">
        <v>43</v>
      </c>
      <c r="AE1699" t="s">
        <v>75</v>
      </c>
      <c r="AF1699" t="s">
        <v>105</v>
      </c>
      <c r="AG1699">
        <v>2</v>
      </c>
    </row>
    <row r="1700" spans="1:33" x14ac:dyDescent="0.3">
      <c r="A1700">
        <v>2125</v>
      </c>
      <c r="B1700" t="s">
        <v>5601</v>
      </c>
      <c r="C1700" t="s">
        <v>3396</v>
      </c>
      <c r="D1700" s="6" t="str">
        <f>CONCATENATE(employee_data36[[#This Row],[FirstName]], "-",employee_data36[[#This Row],[LastName]] )</f>
        <v>Leslie-Zamora</v>
      </c>
      <c r="E1700" s="1">
        <v>43686</v>
      </c>
      <c r="F1700" s="1"/>
      <c r="G1700" s="7" t="str">
        <f>IF(ISBLANK(employee_data36[[#This Row],[ExitDate]]),"Yes","")</f>
        <v>Yes</v>
      </c>
      <c r="H1700" t="s">
        <v>28</v>
      </c>
      <c r="I1700" t="s">
        <v>6459</v>
      </c>
      <c r="J1700" t="s">
        <v>6460</v>
      </c>
      <c r="K1700" t="s">
        <v>50</v>
      </c>
      <c r="L1700" t="s">
        <v>32</v>
      </c>
      <c r="M1700" s="6" t="str">
        <f>IF(ISBLANK(employee_data36[[#This Row],[ExitDate]]),"1","0")</f>
        <v>1</v>
      </c>
      <c r="N1700" s="6" t="str">
        <f>IF(employee_data36[[#This Row],[EmployeeStatus]]="Active", "Active", "Tidak Active")</f>
        <v>Active</v>
      </c>
      <c r="O1700" t="s">
        <v>63</v>
      </c>
      <c r="P1700" t="s">
        <v>64</v>
      </c>
      <c r="Q1700" t="s">
        <v>52</v>
      </c>
      <c r="R1700" t="s">
        <v>36</v>
      </c>
      <c r="S1700" t="s">
        <v>37</v>
      </c>
      <c r="T1700" t="s">
        <v>38</v>
      </c>
      <c r="U1700" t="s">
        <v>111</v>
      </c>
      <c r="V1700" s="1">
        <v>37041</v>
      </c>
      <c r="W1700" s="6">
        <f>DATEDIF(employee_data36[[#This Row],[DOB]],DATE(2023, 1, 1), "Y")</f>
        <v>21</v>
      </c>
      <c r="X1700" s="6" t="str">
        <f>IF(employee_data3[[#This Row],[Age]]&lt;=25, "Remaja", IF(employee_data3[[#This Row],[Age]]&lt;=55, "Dewasa", "Lansia"))</f>
        <v>Remaja</v>
      </c>
      <c r="Y1700" s="7" t="str">
        <f>CONCATENATE(employee_data36[[#This Row],[First-LastName]]," ",employee_data36[[#This Row],[DOB]])</f>
        <v>Leslie-Zamora 37041</v>
      </c>
      <c r="Z1700" t="s">
        <v>40</v>
      </c>
      <c r="AA1700" t="s">
        <v>419</v>
      </c>
      <c r="AB1700" t="s">
        <v>42</v>
      </c>
      <c r="AC1700">
        <v>1514</v>
      </c>
      <c r="AD1700" t="s">
        <v>43</v>
      </c>
      <c r="AE1700" t="s">
        <v>104</v>
      </c>
      <c r="AF1700" t="s">
        <v>105</v>
      </c>
      <c r="AG1700">
        <v>4</v>
      </c>
    </row>
    <row r="1701" spans="1:33" x14ac:dyDescent="0.3">
      <c r="A1701">
        <v>2126</v>
      </c>
      <c r="B1701" t="s">
        <v>6461</v>
      </c>
      <c r="C1701" t="s">
        <v>1387</v>
      </c>
      <c r="D1701" s="6" t="str">
        <f>CONCATENATE(employee_data36[[#This Row],[FirstName]], "-",employee_data36[[#This Row],[LastName]] )</f>
        <v>Chasity-Kennedy</v>
      </c>
      <c r="E1701" s="1">
        <v>44263</v>
      </c>
      <c r="F1701" s="1">
        <v>44841</v>
      </c>
      <c r="G1701" s="7" t="str">
        <f>IF(ISBLANK(employee_data36[[#This Row],[ExitDate]]),"Yes","")</f>
        <v/>
      </c>
      <c r="H1701" t="s">
        <v>28</v>
      </c>
      <c r="I1701" t="s">
        <v>6462</v>
      </c>
      <c r="J1701" t="s">
        <v>6463</v>
      </c>
      <c r="K1701" t="s">
        <v>139</v>
      </c>
      <c r="L1701" t="s">
        <v>32</v>
      </c>
      <c r="M1701" s="6" t="str">
        <f>IF(ISBLANK(employee_data36[[#This Row],[ExitDate]]),"1","0")</f>
        <v>0</v>
      </c>
      <c r="N1701" s="6" t="str">
        <f>IF(employee_data36[[#This Row],[EmployeeStatus]]="Active", "Active", "Tidak Active")</f>
        <v>Active</v>
      </c>
      <c r="O1701" t="s">
        <v>52</v>
      </c>
      <c r="P1701" t="s">
        <v>34</v>
      </c>
      <c r="Q1701" t="s">
        <v>35</v>
      </c>
      <c r="R1701" t="s">
        <v>99</v>
      </c>
      <c r="S1701" t="s">
        <v>6464</v>
      </c>
      <c r="T1701" t="s">
        <v>38</v>
      </c>
      <c r="U1701" t="s">
        <v>1012</v>
      </c>
      <c r="V1701" s="1">
        <v>25374</v>
      </c>
      <c r="W1701" s="6">
        <f>DATEDIF(employee_data36[[#This Row],[DOB]],DATE(2023, 1, 1), "Y")</f>
        <v>53</v>
      </c>
      <c r="X1701" s="6" t="str">
        <f>IF(employee_data3[[#This Row],[Age]]&lt;=25, "Remaja", IF(employee_data3[[#This Row],[Age]]&lt;=55, "Dewasa", "Lansia"))</f>
        <v>Dewasa</v>
      </c>
      <c r="Y1701" s="7" t="str">
        <f>CONCATENATE(employee_data36[[#This Row],[First-LastName]]," ",employee_data36[[#This Row],[DOB]])</f>
        <v>Chasity-Kennedy 25374</v>
      </c>
      <c r="Z1701" t="s">
        <v>40</v>
      </c>
      <c r="AA1701" t="s">
        <v>6465</v>
      </c>
      <c r="AB1701" t="s">
        <v>42</v>
      </c>
      <c r="AC1701">
        <v>35121</v>
      </c>
      <c r="AD1701" t="s">
        <v>93</v>
      </c>
      <c r="AE1701" t="s">
        <v>84</v>
      </c>
      <c r="AF1701" t="s">
        <v>740</v>
      </c>
      <c r="AG1701">
        <v>1</v>
      </c>
    </row>
    <row r="1702" spans="1:33" x14ac:dyDescent="0.3">
      <c r="A1702">
        <v>2127</v>
      </c>
      <c r="B1702" t="s">
        <v>4190</v>
      </c>
      <c r="C1702" t="s">
        <v>3679</v>
      </c>
      <c r="D1702" s="6" t="str">
        <f>CONCATENATE(employee_data36[[#This Row],[FirstName]], "-",employee_data36[[#This Row],[LastName]] )</f>
        <v>Makena-Benitez</v>
      </c>
      <c r="E1702" s="1">
        <v>43666</v>
      </c>
      <c r="F1702" s="1"/>
      <c r="G1702" s="7" t="str">
        <f>IF(ISBLANK(employee_data36[[#This Row],[ExitDate]]),"Yes","")</f>
        <v>Yes</v>
      </c>
      <c r="H1702" t="s">
        <v>28</v>
      </c>
      <c r="I1702" t="s">
        <v>6466</v>
      </c>
      <c r="J1702" t="s">
        <v>6467</v>
      </c>
      <c r="K1702" t="s">
        <v>80</v>
      </c>
      <c r="L1702" t="s">
        <v>32</v>
      </c>
      <c r="M1702" s="6" t="str">
        <f>IF(ISBLANK(employee_data36[[#This Row],[ExitDate]]),"1","0")</f>
        <v>1</v>
      </c>
      <c r="N1702" s="6" t="str">
        <f>IF(employee_data36[[#This Row],[EmployeeStatus]]="Active", "Active", "Tidak Active")</f>
        <v>Active</v>
      </c>
      <c r="O1702" t="s">
        <v>33</v>
      </c>
      <c r="P1702" t="s">
        <v>51</v>
      </c>
      <c r="Q1702" t="s">
        <v>52</v>
      </c>
      <c r="R1702" t="s">
        <v>36</v>
      </c>
      <c r="S1702" t="s">
        <v>37</v>
      </c>
      <c r="T1702" t="s">
        <v>38</v>
      </c>
      <c r="U1702" t="s">
        <v>90</v>
      </c>
      <c r="V1702" s="1">
        <v>19689</v>
      </c>
      <c r="W1702" s="6">
        <f>DATEDIF(employee_data36[[#This Row],[DOB]],DATE(2023, 1, 1), "Y")</f>
        <v>69</v>
      </c>
      <c r="X1702" s="6" t="str">
        <f>IF(employee_data3[[#This Row],[Age]]&lt;=25, "Remaja", IF(employee_data3[[#This Row],[Age]]&lt;=55, "Dewasa", "Lansia"))</f>
        <v>Lansia</v>
      </c>
      <c r="Y1702" s="7" t="str">
        <f>CONCATENATE(employee_data36[[#This Row],[First-LastName]]," ",employee_data36[[#This Row],[DOB]])</f>
        <v>Makena-Benitez 19689</v>
      </c>
      <c r="Z1702" t="s">
        <v>40</v>
      </c>
      <c r="AA1702" t="s">
        <v>226</v>
      </c>
      <c r="AB1702" t="s">
        <v>42</v>
      </c>
      <c r="AC1702">
        <v>36490</v>
      </c>
      <c r="AD1702" t="s">
        <v>93</v>
      </c>
      <c r="AE1702" t="s">
        <v>75</v>
      </c>
      <c r="AF1702" t="s">
        <v>236</v>
      </c>
      <c r="AG1702">
        <v>4</v>
      </c>
    </row>
    <row r="1703" spans="1:33" x14ac:dyDescent="0.3">
      <c r="A1703">
        <v>2128</v>
      </c>
      <c r="B1703" t="s">
        <v>5556</v>
      </c>
      <c r="C1703" t="s">
        <v>5043</v>
      </c>
      <c r="D1703" s="6" t="str">
        <f>CONCATENATE(employee_data36[[#This Row],[FirstName]], "-",employee_data36[[#This Row],[LastName]] )</f>
        <v>Remington-Walton</v>
      </c>
      <c r="E1703" s="1">
        <v>45012</v>
      </c>
      <c r="F1703" s="1"/>
      <c r="G1703" s="7" t="str">
        <f>IF(ISBLANK(employee_data36[[#This Row],[ExitDate]]),"Yes","")</f>
        <v>Yes</v>
      </c>
      <c r="H1703" t="s">
        <v>28</v>
      </c>
      <c r="I1703" t="s">
        <v>6468</v>
      </c>
      <c r="J1703" t="s">
        <v>6469</v>
      </c>
      <c r="K1703" t="s">
        <v>168</v>
      </c>
      <c r="L1703" t="s">
        <v>32</v>
      </c>
      <c r="M1703" s="6" t="str">
        <f>IF(ISBLANK(employee_data36[[#This Row],[ExitDate]]),"1","0")</f>
        <v>1</v>
      </c>
      <c r="N1703" s="6" t="str">
        <f>IF(employee_data36[[#This Row],[EmployeeStatus]]="Active", "Active", "Tidak Active")</f>
        <v>Active</v>
      </c>
      <c r="O1703" t="s">
        <v>63</v>
      </c>
      <c r="P1703" t="s">
        <v>51</v>
      </c>
      <c r="Q1703" t="s">
        <v>35</v>
      </c>
      <c r="R1703" t="s">
        <v>36</v>
      </c>
      <c r="S1703" t="s">
        <v>37</v>
      </c>
      <c r="T1703" t="s">
        <v>38</v>
      </c>
      <c r="U1703" t="s">
        <v>90</v>
      </c>
      <c r="V1703" s="1">
        <v>20364</v>
      </c>
      <c r="W1703" s="6">
        <f>DATEDIF(employee_data36[[#This Row],[DOB]],DATE(2023, 1, 1), "Y")</f>
        <v>67</v>
      </c>
      <c r="X1703" s="6" t="str">
        <f>IF(employee_data3[[#This Row],[Age]]&lt;=25, "Remaja", IF(employee_data3[[#This Row],[Age]]&lt;=55, "Dewasa", "Lansia"))</f>
        <v>Lansia</v>
      </c>
      <c r="Y1703" s="7" t="str">
        <f>CONCATENATE(employee_data36[[#This Row],[First-LastName]]," ",employee_data36[[#This Row],[DOB]])</f>
        <v>Remington-Walton 20364</v>
      </c>
      <c r="Z1703" t="s">
        <v>40</v>
      </c>
      <c r="AA1703" t="s">
        <v>226</v>
      </c>
      <c r="AB1703" t="s">
        <v>42</v>
      </c>
      <c r="AC1703">
        <v>85293</v>
      </c>
      <c r="AD1703" t="s">
        <v>93</v>
      </c>
      <c r="AE1703" t="s">
        <v>44</v>
      </c>
      <c r="AF1703" t="s">
        <v>236</v>
      </c>
      <c r="AG1703">
        <v>2</v>
      </c>
    </row>
    <row r="1704" spans="1:33" x14ac:dyDescent="0.3">
      <c r="A1704">
        <v>2129</v>
      </c>
      <c r="B1704" t="s">
        <v>4218</v>
      </c>
      <c r="C1704" t="s">
        <v>6470</v>
      </c>
      <c r="D1704" s="6" t="str">
        <f>CONCATENATE(employee_data36[[#This Row],[FirstName]], "-",employee_data36[[#This Row],[LastName]] )</f>
        <v>Raina-Best</v>
      </c>
      <c r="E1704" s="1">
        <v>43745</v>
      </c>
      <c r="F1704" s="1"/>
      <c r="G1704" s="7" t="str">
        <f>IF(ISBLANK(employee_data36[[#This Row],[ExitDate]]),"Yes","")</f>
        <v>Yes</v>
      </c>
      <c r="H1704" t="s">
        <v>28</v>
      </c>
      <c r="I1704" t="s">
        <v>6471</v>
      </c>
      <c r="J1704" t="s">
        <v>6472</v>
      </c>
      <c r="K1704" t="s">
        <v>98</v>
      </c>
      <c r="L1704" t="s">
        <v>32</v>
      </c>
      <c r="M1704" s="6" t="str">
        <f>IF(ISBLANK(employee_data36[[#This Row],[ExitDate]]),"1","0")</f>
        <v>1</v>
      </c>
      <c r="N1704" s="6" t="str">
        <f>IF(employee_data36[[#This Row],[EmployeeStatus]]="Active", "Active", "Tidak Active")</f>
        <v>Active</v>
      </c>
      <c r="O1704" t="s">
        <v>52</v>
      </c>
      <c r="P1704" t="s">
        <v>64</v>
      </c>
      <c r="Q1704" t="s">
        <v>35</v>
      </c>
      <c r="R1704" t="s">
        <v>36</v>
      </c>
      <c r="S1704" t="s">
        <v>37</v>
      </c>
      <c r="T1704" t="s">
        <v>38</v>
      </c>
      <c r="U1704" t="s">
        <v>90</v>
      </c>
      <c r="V1704" s="1">
        <v>32175</v>
      </c>
      <c r="W1704" s="6">
        <f>DATEDIF(employee_data36[[#This Row],[DOB]],DATE(2023, 1, 1), "Y")</f>
        <v>34</v>
      </c>
      <c r="X1704" s="6" t="str">
        <f>IF(employee_data3[[#This Row],[Age]]&lt;=25, "Remaja", IF(employee_data3[[#This Row],[Age]]&lt;=55, "Dewasa", "Lansia"))</f>
        <v>Dewasa</v>
      </c>
      <c r="Y1704" s="7" t="str">
        <f>CONCATENATE(employee_data36[[#This Row],[First-LastName]]," ",employee_data36[[#This Row],[DOB]])</f>
        <v>Raina-Best 32175</v>
      </c>
      <c r="Z1704" t="s">
        <v>40</v>
      </c>
      <c r="AA1704" t="s">
        <v>103</v>
      </c>
      <c r="AB1704" t="s">
        <v>55</v>
      </c>
      <c r="AC1704">
        <v>40632</v>
      </c>
      <c r="AD1704" t="s">
        <v>74</v>
      </c>
      <c r="AE1704" t="s">
        <v>104</v>
      </c>
      <c r="AF1704" t="s">
        <v>236</v>
      </c>
      <c r="AG1704">
        <v>2</v>
      </c>
    </row>
    <row r="1705" spans="1:33" x14ac:dyDescent="0.3">
      <c r="A1705">
        <v>2130</v>
      </c>
      <c r="B1705" t="s">
        <v>6473</v>
      </c>
      <c r="C1705" t="s">
        <v>2880</v>
      </c>
      <c r="D1705" s="6" t="str">
        <f>CONCATENATE(employee_data36[[#This Row],[FirstName]], "-",employee_data36[[#This Row],[LastName]] )</f>
        <v>Paulina-Henderson</v>
      </c>
      <c r="E1705" s="1">
        <v>44908</v>
      </c>
      <c r="F1705" s="1"/>
      <c r="G1705" s="7" t="str">
        <f>IF(ISBLANK(employee_data36[[#This Row],[ExitDate]]),"Yes","")</f>
        <v>Yes</v>
      </c>
      <c r="H1705" t="s">
        <v>28</v>
      </c>
      <c r="I1705" t="s">
        <v>6474</v>
      </c>
      <c r="J1705" t="s">
        <v>6475</v>
      </c>
      <c r="K1705" t="s">
        <v>118</v>
      </c>
      <c r="L1705" t="s">
        <v>32</v>
      </c>
      <c r="M1705" s="6" t="str">
        <f>IF(ISBLANK(employee_data36[[#This Row],[ExitDate]]),"1","0")</f>
        <v>1</v>
      </c>
      <c r="N1705" s="6" t="str">
        <f>IF(employee_data36[[#This Row],[EmployeeStatus]]="Active", "Active", "Tidak Active")</f>
        <v>Active</v>
      </c>
      <c r="O1705" t="s">
        <v>33</v>
      </c>
      <c r="P1705" t="s">
        <v>34</v>
      </c>
      <c r="Q1705" t="s">
        <v>52</v>
      </c>
      <c r="R1705" t="s">
        <v>36</v>
      </c>
      <c r="S1705" t="s">
        <v>37</v>
      </c>
      <c r="T1705" t="s">
        <v>38</v>
      </c>
      <c r="U1705" t="s">
        <v>90</v>
      </c>
      <c r="V1705" s="1">
        <v>26719</v>
      </c>
      <c r="W1705" s="6">
        <f>DATEDIF(employee_data36[[#This Row],[DOB]],DATE(2023, 1, 1), "Y")</f>
        <v>49</v>
      </c>
      <c r="X1705" s="6" t="str">
        <f>IF(employee_data3[[#This Row],[Age]]&lt;=25, "Remaja", IF(employee_data3[[#This Row],[Age]]&lt;=55, "Dewasa", "Lansia"))</f>
        <v>Dewasa</v>
      </c>
      <c r="Y1705" s="7" t="str">
        <f>CONCATENATE(employee_data36[[#This Row],[First-LastName]]," ",employee_data36[[#This Row],[DOB]])</f>
        <v>Paulina-Henderson 26719</v>
      </c>
      <c r="Z1705" t="s">
        <v>40</v>
      </c>
      <c r="AA1705" t="s">
        <v>281</v>
      </c>
      <c r="AB1705" t="s">
        <v>42</v>
      </c>
      <c r="AC1705">
        <v>54337</v>
      </c>
      <c r="AD1705" t="s">
        <v>74</v>
      </c>
      <c r="AE1705" t="s">
        <v>84</v>
      </c>
      <c r="AF1705" t="s">
        <v>236</v>
      </c>
      <c r="AG1705">
        <v>1</v>
      </c>
    </row>
    <row r="1706" spans="1:33" x14ac:dyDescent="0.3">
      <c r="A1706">
        <v>2131</v>
      </c>
      <c r="B1706" t="s">
        <v>6476</v>
      </c>
      <c r="C1706" t="s">
        <v>2139</v>
      </c>
      <c r="D1706" s="6" t="str">
        <f>CONCATENATE(employee_data36[[#This Row],[FirstName]], "-",employee_data36[[#This Row],[LastName]] )</f>
        <v>Kaiya-Marsh</v>
      </c>
      <c r="E1706" s="1">
        <v>43988</v>
      </c>
      <c r="F1706" s="1">
        <v>44632</v>
      </c>
      <c r="G1706" s="7" t="str">
        <f>IF(ISBLANK(employee_data36[[#This Row],[ExitDate]]),"Yes","")</f>
        <v/>
      </c>
      <c r="H1706" t="s">
        <v>28</v>
      </c>
      <c r="I1706" t="s">
        <v>6477</v>
      </c>
      <c r="J1706" t="s">
        <v>6478</v>
      </c>
      <c r="K1706" t="s">
        <v>62</v>
      </c>
      <c r="L1706" t="s">
        <v>745</v>
      </c>
      <c r="M1706" s="6" t="str">
        <f>IF(ISBLANK(employee_data36[[#This Row],[ExitDate]]),"1","0")</f>
        <v>0</v>
      </c>
      <c r="N1706" s="6" t="str">
        <f>IF(employee_data36[[#This Row],[EmployeeStatus]]="Active", "Active", "Tidak Active")</f>
        <v>Tidak Active</v>
      </c>
      <c r="O1706" t="s">
        <v>52</v>
      </c>
      <c r="P1706" t="s">
        <v>34</v>
      </c>
      <c r="Q1706" t="s">
        <v>52</v>
      </c>
      <c r="R1706" t="s">
        <v>126</v>
      </c>
      <c r="S1706" t="s">
        <v>6479</v>
      </c>
      <c r="T1706" t="s">
        <v>38</v>
      </c>
      <c r="U1706" t="s">
        <v>90</v>
      </c>
      <c r="V1706" s="1">
        <v>18699</v>
      </c>
      <c r="W1706" s="6">
        <f>DATEDIF(employee_data36[[#This Row],[DOB]],DATE(2023, 1, 1), "Y")</f>
        <v>71</v>
      </c>
      <c r="X1706" s="6" t="str">
        <f>IF(employee_data3[[#This Row],[Age]]&lt;=25, "Remaja", IF(employee_data3[[#This Row],[Age]]&lt;=55, "Dewasa", "Lansia"))</f>
        <v>Lansia</v>
      </c>
      <c r="Y1706" s="7" t="str">
        <f>CONCATENATE(employee_data36[[#This Row],[First-LastName]]," ",employee_data36[[#This Row],[DOB]])</f>
        <v>Kaiya-Marsh 18699</v>
      </c>
      <c r="Z1706" t="s">
        <v>40</v>
      </c>
      <c r="AA1706" t="s">
        <v>83</v>
      </c>
      <c r="AB1706" t="s">
        <v>42</v>
      </c>
      <c r="AC1706">
        <v>88590</v>
      </c>
      <c r="AD1706" t="s">
        <v>93</v>
      </c>
      <c r="AE1706" t="s">
        <v>44</v>
      </c>
      <c r="AF1706" t="s">
        <v>236</v>
      </c>
      <c r="AG1706">
        <v>4</v>
      </c>
    </row>
    <row r="1707" spans="1:33" x14ac:dyDescent="0.3">
      <c r="A1707">
        <v>2132</v>
      </c>
      <c r="B1707" t="s">
        <v>6480</v>
      </c>
      <c r="C1707" t="s">
        <v>2688</v>
      </c>
      <c r="D1707" s="6" t="str">
        <f>CONCATENATE(employee_data36[[#This Row],[FirstName]], "-",employee_data36[[#This Row],[LastName]] )</f>
        <v>Scarlett-Brooks</v>
      </c>
      <c r="E1707" s="1">
        <v>44676</v>
      </c>
      <c r="F1707" s="1"/>
      <c r="G1707" s="7" t="str">
        <f>IF(ISBLANK(employee_data36[[#This Row],[ExitDate]]),"Yes","")</f>
        <v>Yes</v>
      </c>
      <c r="H1707" t="s">
        <v>28</v>
      </c>
      <c r="I1707" t="s">
        <v>6481</v>
      </c>
      <c r="J1707" t="s">
        <v>6482</v>
      </c>
      <c r="K1707" t="s">
        <v>89</v>
      </c>
      <c r="L1707" t="s">
        <v>32</v>
      </c>
      <c r="M1707" s="6" t="str">
        <f>IF(ISBLANK(employee_data36[[#This Row],[ExitDate]]),"1","0")</f>
        <v>1</v>
      </c>
      <c r="N1707" s="6" t="str">
        <f>IF(employee_data36[[#This Row],[EmployeeStatus]]="Active", "Active", "Tidak Active")</f>
        <v>Active</v>
      </c>
      <c r="O1707" t="s">
        <v>63</v>
      </c>
      <c r="P1707" t="s">
        <v>51</v>
      </c>
      <c r="Q1707" t="s">
        <v>63</v>
      </c>
      <c r="R1707" t="s">
        <v>36</v>
      </c>
      <c r="S1707" t="s">
        <v>37</v>
      </c>
      <c r="T1707" t="s">
        <v>38</v>
      </c>
      <c r="U1707" t="s">
        <v>231</v>
      </c>
      <c r="V1707" s="1">
        <v>23546</v>
      </c>
      <c r="W1707" s="6">
        <f>DATEDIF(employee_data36[[#This Row],[DOB]],DATE(2023, 1, 1), "Y")</f>
        <v>58</v>
      </c>
      <c r="X1707" s="6" t="str">
        <f>IF(employee_data3[[#This Row],[Age]]&lt;=25, "Remaja", IF(employee_data3[[#This Row],[Age]]&lt;=55, "Dewasa", "Lansia"))</f>
        <v>Lansia</v>
      </c>
      <c r="Y1707" s="7" t="str">
        <f>CONCATENATE(employee_data36[[#This Row],[First-LastName]]," ",employee_data36[[#This Row],[DOB]])</f>
        <v>Scarlett-Brooks 23546</v>
      </c>
      <c r="Z1707" t="s">
        <v>40</v>
      </c>
      <c r="AA1707" t="s">
        <v>103</v>
      </c>
      <c r="AB1707" t="s">
        <v>42</v>
      </c>
      <c r="AC1707">
        <v>70052</v>
      </c>
      <c r="AD1707" t="s">
        <v>74</v>
      </c>
      <c r="AE1707" t="s">
        <v>44</v>
      </c>
      <c r="AF1707" t="s">
        <v>236</v>
      </c>
      <c r="AG1707">
        <v>2</v>
      </c>
    </row>
    <row r="1708" spans="1:33" x14ac:dyDescent="0.3">
      <c r="A1708">
        <v>2133</v>
      </c>
      <c r="B1708" t="s">
        <v>6483</v>
      </c>
      <c r="C1708" t="s">
        <v>747</v>
      </c>
      <c r="D1708" s="6" t="str">
        <f>CONCATENATE(employee_data36[[#This Row],[FirstName]], "-",employee_data36[[#This Row],[LastName]] )</f>
        <v>Makhi-Kramer</v>
      </c>
      <c r="E1708" s="1">
        <v>44040</v>
      </c>
      <c r="F1708" s="1"/>
      <c r="G1708" s="7" t="str">
        <f>IF(ISBLANK(employee_data36[[#This Row],[ExitDate]]),"Yes","")</f>
        <v>Yes</v>
      </c>
      <c r="H1708" t="s">
        <v>28</v>
      </c>
      <c r="I1708" t="s">
        <v>6484</v>
      </c>
      <c r="J1708" t="s">
        <v>6485</v>
      </c>
      <c r="K1708" t="s">
        <v>31</v>
      </c>
      <c r="L1708" t="s">
        <v>32</v>
      </c>
      <c r="M1708" s="6" t="str">
        <f>IF(ISBLANK(employee_data36[[#This Row],[ExitDate]]),"1","0")</f>
        <v>1</v>
      </c>
      <c r="N1708" s="6" t="str">
        <f>IF(employee_data36[[#This Row],[EmployeeStatus]]="Active", "Active", "Tidak Active")</f>
        <v>Active</v>
      </c>
      <c r="O1708" t="s">
        <v>33</v>
      </c>
      <c r="P1708" t="s">
        <v>51</v>
      </c>
      <c r="Q1708" t="s">
        <v>63</v>
      </c>
      <c r="R1708" t="s">
        <v>36</v>
      </c>
      <c r="S1708" t="s">
        <v>37</v>
      </c>
      <c r="T1708" t="s">
        <v>38</v>
      </c>
      <c r="U1708" t="s">
        <v>90</v>
      </c>
      <c r="V1708" s="1">
        <v>27261</v>
      </c>
      <c r="W1708" s="6">
        <f>DATEDIF(employee_data36[[#This Row],[DOB]],DATE(2023, 1, 1), "Y")</f>
        <v>48</v>
      </c>
      <c r="X1708" s="6" t="str">
        <f>IF(employee_data3[[#This Row],[Age]]&lt;=25, "Remaja", IF(employee_data3[[#This Row],[Age]]&lt;=55, "Dewasa", "Lansia"))</f>
        <v>Dewasa</v>
      </c>
      <c r="Y1708" s="7" t="str">
        <f>CONCATENATE(employee_data36[[#This Row],[First-LastName]]," ",employee_data36[[#This Row],[DOB]])</f>
        <v>Makhi-Kramer 27261</v>
      </c>
      <c r="Z1708" t="s">
        <v>40</v>
      </c>
      <c r="AA1708" t="s">
        <v>281</v>
      </c>
      <c r="AB1708" t="s">
        <v>42</v>
      </c>
      <c r="AC1708">
        <v>88134</v>
      </c>
      <c r="AD1708" t="s">
        <v>93</v>
      </c>
      <c r="AE1708" t="s">
        <v>75</v>
      </c>
      <c r="AF1708" t="s">
        <v>740</v>
      </c>
      <c r="AG1708">
        <v>1</v>
      </c>
    </row>
    <row r="1709" spans="1:33" x14ac:dyDescent="0.3">
      <c r="A1709">
        <v>2134</v>
      </c>
      <c r="B1709" t="s">
        <v>764</v>
      </c>
      <c r="C1709" t="s">
        <v>6486</v>
      </c>
      <c r="D1709" s="6" t="str">
        <f>CONCATENATE(employee_data36[[#This Row],[FirstName]], "-",employee_data36[[#This Row],[LastName]] )</f>
        <v>Beatrice-Faulkner</v>
      </c>
      <c r="E1709" s="1">
        <v>44620</v>
      </c>
      <c r="F1709" s="1">
        <v>45077</v>
      </c>
      <c r="G1709" s="7" t="str">
        <f>IF(ISBLANK(employee_data36[[#This Row],[ExitDate]]),"Yes","")</f>
        <v/>
      </c>
      <c r="H1709" t="s">
        <v>28</v>
      </c>
      <c r="I1709" t="s">
        <v>6487</v>
      </c>
      <c r="J1709" t="s">
        <v>6488</v>
      </c>
      <c r="K1709" t="s">
        <v>133</v>
      </c>
      <c r="L1709" t="s">
        <v>32</v>
      </c>
      <c r="M1709" s="6" t="str">
        <f>IF(ISBLANK(employee_data36[[#This Row],[ExitDate]]),"1","0")</f>
        <v>0</v>
      </c>
      <c r="N1709" s="6" t="str">
        <f>IF(employee_data36[[#This Row],[EmployeeStatus]]="Active", "Active", "Tidak Active")</f>
        <v>Active</v>
      </c>
      <c r="O1709" t="s">
        <v>52</v>
      </c>
      <c r="P1709" t="s">
        <v>64</v>
      </c>
      <c r="Q1709" t="s">
        <v>35</v>
      </c>
      <c r="R1709" t="s">
        <v>126</v>
      </c>
      <c r="S1709" t="s">
        <v>6489</v>
      </c>
      <c r="T1709" t="s">
        <v>38</v>
      </c>
      <c r="U1709" t="s">
        <v>53</v>
      </c>
      <c r="V1709" s="1">
        <v>37081</v>
      </c>
      <c r="W1709" s="6">
        <f>DATEDIF(employee_data36[[#This Row],[DOB]],DATE(2023, 1, 1), "Y")</f>
        <v>21</v>
      </c>
      <c r="X1709" s="6" t="str">
        <f>IF(employee_data3[[#This Row],[Age]]&lt;=25, "Remaja", IF(employee_data3[[#This Row],[Age]]&lt;=55, "Dewasa", "Lansia"))</f>
        <v>Remaja</v>
      </c>
      <c r="Y1709" s="7" t="str">
        <f>CONCATENATE(employee_data36[[#This Row],[First-LastName]]," ",employee_data36[[#This Row],[DOB]])</f>
        <v>Beatrice-Faulkner 37081</v>
      </c>
      <c r="Z1709" t="s">
        <v>40</v>
      </c>
      <c r="AA1709" t="s">
        <v>226</v>
      </c>
      <c r="AB1709" t="s">
        <v>42</v>
      </c>
      <c r="AC1709">
        <v>36904</v>
      </c>
      <c r="AD1709" t="s">
        <v>56</v>
      </c>
      <c r="AE1709" t="s">
        <v>44</v>
      </c>
      <c r="AF1709" t="s">
        <v>105</v>
      </c>
      <c r="AG1709">
        <v>2</v>
      </c>
    </row>
    <row r="1710" spans="1:33" x14ac:dyDescent="0.3">
      <c r="A1710">
        <v>2135</v>
      </c>
      <c r="B1710" t="s">
        <v>6396</v>
      </c>
      <c r="C1710" t="s">
        <v>6490</v>
      </c>
      <c r="D1710" s="6" t="str">
        <f>CONCATENATE(employee_data36[[#This Row],[FirstName]], "-",employee_data36[[#This Row],[LastName]] )</f>
        <v>Valeria-Mayo</v>
      </c>
      <c r="E1710" s="1">
        <v>44494</v>
      </c>
      <c r="F1710" s="1">
        <v>44975</v>
      </c>
      <c r="G1710" s="7" t="str">
        <f>IF(ISBLANK(employee_data36[[#This Row],[ExitDate]]),"Yes","")</f>
        <v/>
      </c>
      <c r="H1710" t="s">
        <v>28</v>
      </c>
      <c r="I1710" t="s">
        <v>6491</v>
      </c>
      <c r="J1710" t="s">
        <v>6492</v>
      </c>
      <c r="K1710" t="s">
        <v>50</v>
      </c>
      <c r="L1710" t="s">
        <v>32</v>
      </c>
      <c r="M1710" s="6" t="str">
        <f>IF(ISBLANK(employee_data36[[#This Row],[ExitDate]]),"1","0")</f>
        <v>0</v>
      </c>
      <c r="N1710" s="6" t="str">
        <f>IF(employee_data36[[#This Row],[EmployeeStatus]]="Active", "Active", "Tidak Active")</f>
        <v>Active</v>
      </c>
      <c r="O1710" t="s">
        <v>33</v>
      </c>
      <c r="P1710" t="s">
        <v>51</v>
      </c>
      <c r="Q1710" t="s">
        <v>52</v>
      </c>
      <c r="R1710" t="s">
        <v>175</v>
      </c>
      <c r="S1710" t="s">
        <v>6493</v>
      </c>
      <c r="T1710" t="s">
        <v>38</v>
      </c>
      <c r="U1710" t="s">
        <v>111</v>
      </c>
      <c r="V1710" s="1">
        <v>20204</v>
      </c>
      <c r="W1710" s="6">
        <f>DATEDIF(employee_data36[[#This Row],[DOB]],DATE(2023, 1, 1), "Y")</f>
        <v>67</v>
      </c>
      <c r="X1710" s="6" t="str">
        <f>IF(employee_data3[[#This Row],[Age]]&lt;=25, "Remaja", IF(employee_data3[[#This Row],[Age]]&lt;=55, "Dewasa", "Lansia"))</f>
        <v>Lansia</v>
      </c>
      <c r="Y1710" s="7" t="str">
        <f>CONCATENATE(employee_data36[[#This Row],[First-LastName]]," ",employee_data36[[#This Row],[DOB]])</f>
        <v>Valeria-Mayo 20204</v>
      </c>
      <c r="Z1710" t="s">
        <v>40</v>
      </c>
      <c r="AA1710" t="s">
        <v>103</v>
      </c>
      <c r="AB1710" t="s">
        <v>42</v>
      </c>
      <c r="AC1710">
        <v>65653</v>
      </c>
      <c r="AD1710" t="s">
        <v>128</v>
      </c>
      <c r="AE1710" t="s">
        <v>84</v>
      </c>
      <c r="AF1710" t="s">
        <v>105</v>
      </c>
      <c r="AG1710">
        <v>2</v>
      </c>
    </row>
    <row r="1711" spans="1:33" x14ac:dyDescent="0.3">
      <c r="A1711">
        <v>2136</v>
      </c>
      <c r="B1711" t="s">
        <v>3395</v>
      </c>
      <c r="C1711" t="s">
        <v>3651</v>
      </c>
      <c r="D1711" s="6" t="str">
        <f>CONCATENATE(employee_data36[[#This Row],[FirstName]], "-",employee_data36[[#This Row],[LastName]] )</f>
        <v>Darrell-Vaughan</v>
      </c>
      <c r="E1711" s="1">
        <v>43355</v>
      </c>
      <c r="F1711" s="1">
        <v>44023</v>
      </c>
      <c r="G1711" s="7" t="str">
        <f>IF(ISBLANK(employee_data36[[#This Row],[ExitDate]]),"Yes","")</f>
        <v/>
      </c>
      <c r="H1711" t="s">
        <v>28</v>
      </c>
      <c r="I1711" t="s">
        <v>6494</v>
      </c>
      <c r="J1711" t="s">
        <v>6495</v>
      </c>
      <c r="K1711" t="s">
        <v>139</v>
      </c>
      <c r="L1711" t="s">
        <v>32</v>
      </c>
      <c r="M1711" s="6" t="str">
        <f>IF(ISBLANK(employee_data36[[#This Row],[ExitDate]]),"1","0")</f>
        <v>0</v>
      </c>
      <c r="N1711" s="6" t="str">
        <f>IF(employee_data36[[#This Row],[EmployeeStatus]]="Active", "Active", "Tidak Active")</f>
        <v>Active</v>
      </c>
      <c r="O1711" t="s">
        <v>52</v>
      </c>
      <c r="P1711" t="s">
        <v>51</v>
      </c>
      <c r="Q1711" t="s">
        <v>52</v>
      </c>
      <c r="R1711" t="s">
        <v>99</v>
      </c>
      <c r="S1711" t="s">
        <v>6496</v>
      </c>
      <c r="T1711" t="s">
        <v>38</v>
      </c>
      <c r="U1711" t="s">
        <v>794</v>
      </c>
      <c r="V1711" s="1">
        <v>33519</v>
      </c>
      <c r="W1711" s="6">
        <f>DATEDIF(employee_data36[[#This Row],[DOB]],DATE(2023, 1, 1), "Y")</f>
        <v>31</v>
      </c>
      <c r="X1711" s="6" t="str">
        <f>IF(employee_data3[[#This Row],[Age]]&lt;=25, "Remaja", IF(employee_data3[[#This Row],[Age]]&lt;=55, "Dewasa", "Lansia"))</f>
        <v>Dewasa</v>
      </c>
      <c r="Y1711" s="7" t="str">
        <f>CONCATENATE(employee_data36[[#This Row],[First-LastName]]," ",employee_data36[[#This Row],[DOB]])</f>
        <v>Darrell-Vaughan 33519</v>
      </c>
      <c r="Z1711" t="s">
        <v>40</v>
      </c>
      <c r="AA1711" t="s">
        <v>54</v>
      </c>
      <c r="AB1711" t="s">
        <v>42</v>
      </c>
      <c r="AC1711">
        <v>19006</v>
      </c>
      <c r="AD1711" t="s">
        <v>74</v>
      </c>
      <c r="AE1711" t="s">
        <v>104</v>
      </c>
      <c r="AF1711" t="s">
        <v>105</v>
      </c>
      <c r="AG1711">
        <v>1</v>
      </c>
    </row>
    <row r="1712" spans="1:33" x14ac:dyDescent="0.3">
      <c r="A1712">
        <v>2137</v>
      </c>
      <c r="B1712" t="s">
        <v>1820</v>
      </c>
      <c r="C1712" t="s">
        <v>2664</v>
      </c>
      <c r="D1712" s="6" t="str">
        <f>CONCATENATE(employee_data36[[#This Row],[FirstName]], "-",employee_data36[[#This Row],[LastName]] )</f>
        <v>Carlos-Murphy</v>
      </c>
      <c r="E1712" s="1">
        <v>44926</v>
      </c>
      <c r="F1712" s="1">
        <v>44941</v>
      </c>
      <c r="G1712" s="7" t="str">
        <f>IF(ISBLANK(employee_data36[[#This Row],[ExitDate]]),"Yes","")</f>
        <v/>
      </c>
      <c r="H1712" t="s">
        <v>728</v>
      </c>
      <c r="I1712" t="s">
        <v>6497</v>
      </c>
      <c r="J1712" t="s">
        <v>6498</v>
      </c>
      <c r="K1712" t="s">
        <v>31</v>
      </c>
      <c r="L1712" t="s">
        <v>198</v>
      </c>
      <c r="M1712" s="6" t="str">
        <f>IF(ISBLANK(employee_data36[[#This Row],[ExitDate]]),"1","0")</f>
        <v>0</v>
      </c>
      <c r="N1712" s="6" t="str">
        <f>IF(employee_data36[[#This Row],[EmployeeStatus]]="Active", "Active", "Tidak Active")</f>
        <v>Tidak Active</v>
      </c>
      <c r="O1712" t="s">
        <v>33</v>
      </c>
      <c r="P1712" t="s">
        <v>64</v>
      </c>
      <c r="Q1712" t="s">
        <v>63</v>
      </c>
      <c r="R1712" t="s">
        <v>99</v>
      </c>
      <c r="S1712" t="s">
        <v>6499</v>
      </c>
      <c r="T1712" t="s">
        <v>38</v>
      </c>
      <c r="U1712" t="s">
        <v>81</v>
      </c>
      <c r="V1712" s="1">
        <v>22698</v>
      </c>
      <c r="W1712" s="6">
        <f>DATEDIF(employee_data36[[#This Row],[DOB]],DATE(2023, 1, 1), "Y")</f>
        <v>60</v>
      </c>
      <c r="X1712" s="6" t="str">
        <f>IF(employee_data3[[#This Row],[Age]]&lt;=25, "Remaja", IF(employee_data3[[#This Row],[Age]]&lt;=55, "Dewasa", "Lansia"))</f>
        <v>Lansia</v>
      </c>
      <c r="Y1712" s="7" t="str">
        <f>CONCATENATE(employee_data36[[#This Row],[First-LastName]]," ",employee_data36[[#This Row],[DOB]])</f>
        <v>Carlos-Murphy 22698</v>
      </c>
      <c r="Z1712" t="s">
        <v>40</v>
      </c>
      <c r="AA1712" t="s">
        <v>83</v>
      </c>
      <c r="AB1712" t="s">
        <v>42</v>
      </c>
      <c r="AC1712">
        <v>53948</v>
      </c>
      <c r="AD1712" t="s">
        <v>93</v>
      </c>
      <c r="AE1712" t="s">
        <v>84</v>
      </c>
      <c r="AF1712" t="s">
        <v>105</v>
      </c>
      <c r="AG1712">
        <v>5</v>
      </c>
    </row>
    <row r="1713" spans="1:33" x14ac:dyDescent="0.3">
      <c r="A1713">
        <v>2138</v>
      </c>
      <c r="B1713" t="s">
        <v>1756</v>
      </c>
      <c r="C1713" t="s">
        <v>812</v>
      </c>
      <c r="D1713" s="6" t="str">
        <f>CONCATENATE(employee_data36[[#This Row],[FirstName]], "-",employee_data36[[#This Row],[LastName]] )</f>
        <v>Wilson-Sloan</v>
      </c>
      <c r="E1713" s="1">
        <v>44504</v>
      </c>
      <c r="F1713" s="1">
        <v>45087</v>
      </c>
      <c r="G1713" s="7" t="str">
        <f>IF(ISBLANK(employee_data36[[#This Row],[ExitDate]]),"Yes","")</f>
        <v/>
      </c>
      <c r="H1713" t="s">
        <v>728</v>
      </c>
      <c r="I1713" t="s">
        <v>6500</v>
      </c>
      <c r="J1713" t="s">
        <v>6501</v>
      </c>
      <c r="K1713" t="s">
        <v>50</v>
      </c>
      <c r="L1713" t="s">
        <v>32</v>
      </c>
      <c r="M1713" s="6" t="str">
        <f>IF(ISBLANK(employee_data36[[#This Row],[ExitDate]]),"1","0")</f>
        <v>0</v>
      </c>
      <c r="N1713" s="6" t="str">
        <f>IF(employee_data36[[#This Row],[EmployeeStatus]]="Active", "Active", "Tidak Active")</f>
        <v>Active</v>
      </c>
      <c r="O1713" t="s">
        <v>33</v>
      </c>
      <c r="P1713" t="s">
        <v>34</v>
      </c>
      <c r="Q1713" t="s">
        <v>35</v>
      </c>
      <c r="R1713" t="s">
        <v>99</v>
      </c>
      <c r="S1713" t="s">
        <v>6502</v>
      </c>
      <c r="T1713" t="s">
        <v>38</v>
      </c>
      <c r="U1713" t="s">
        <v>177</v>
      </c>
      <c r="V1713" s="1">
        <v>24330</v>
      </c>
      <c r="W1713" s="6">
        <f>DATEDIF(employee_data36[[#This Row],[DOB]],DATE(2023, 1, 1), "Y")</f>
        <v>56</v>
      </c>
      <c r="X1713" s="6" t="str">
        <f>IF(employee_data3[[#This Row],[Age]]&lt;=25, "Remaja", IF(employee_data3[[#This Row],[Age]]&lt;=55, "Dewasa", "Lansia"))</f>
        <v>Lansia</v>
      </c>
      <c r="Y1713" s="7" t="str">
        <f>CONCATENATE(employee_data36[[#This Row],[First-LastName]]," ",employee_data36[[#This Row],[DOB]])</f>
        <v>Wilson-Sloan 24330</v>
      </c>
      <c r="Z1713" t="s">
        <v>40</v>
      </c>
      <c r="AA1713" t="s">
        <v>6503</v>
      </c>
      <c r="AB1713" t="s">
        <v>42</v>
      </c>
      <c r="AC1713">
        <v>69346</v>
      </c>
      <c r="AD1713" t="s">
        <v>56</v>
      </c>
      <c r="AE1713" t="s">
        <v>104</v>
      </c>
      <c r="AF1713" t="s">
        <v>105</v>
      </c>
      <c r="AG1713">
        <v>2</v>
      </c>
    </row>
    <row r="1714" spans="1:33" x14ac:dyDescent="0.3">
      <c r="A1714">
        <v>2139</v>
      </c>
      <c r="B1714" t="s">
        <v>5716</v>
      </c>
      <c r="C1714" t="s">
        <v>2732</v>
      </c>
      <c r="D1714" s="6" t="str">
        <f>CONCATENATE(employee_data36[[#This Row],[FirstName]], "-",employee_data36[[#This Row],[LastName]] )</f>
        <v>Kaleb-Elliott</v>
      </c>
      <c r="E1714" s="1">
        <v>43956</v>
      </c>
      <c r="F1714" s="1"/>
      <c r="G1714" s="7" t="str">
        <f>IF(ISBLANK(employee_data36[[#This Row],[ExitDate]]),"Yes","")</f>
        <v>Yes</v>
      </c>
      <c r="H1714" t="s">
        <v>728</v>
      </c>
      <c r="I1714" t="s">
        <v>6504</v>
      </c>
      <c r="J1714" t="s">
        <v>6505</v>
      </c>
      <c r="K1714" t="s">
        <v>139</v>
      </c>
      <c r="L1714" t="s">
        <v>32</v>
      </c>
      <c r="M1714" s="6" t="str">
        <f>IF(ISBLANK(employee_data36[[#This Row],[ExitDate]]),"1","0")</f>
        <v>1</v>
      </c>
      <c r="N1714" s="6" t="str">
        <f>IF(employee_data36[[#This Row],[EmployeeStatus]]="Active", "Active", "Tidak Active")</f>
        <v>Active</v>
      </c>
      <c r="O1714" t="s">
        <v>52</v>
      </c>
      <c r="P1714" t="s">
        <v>64</v>
      </c>
      <c r="Q1714" t="s">
        <v>63</v>
      </c>
      <c r="R1714" t="s">
        <v>36</v>
      </c>
      <c r="S1714" t="s">
        <v>37</v>
      </c>
      <c r="T1714" t="s">
        <v>38</v>
      </c>
      <c r="U1714" t="s">
        <v>53</v>
      </c>
      <c r="V1714" s="1">
        <v>24927</v>
      </c>
      <c r="W1714" s="6">
        <f>DATEDIF(employee_data36[[#This Row],[DOB]],DATE(2023, 1, 1), "Y")</f>
        <v>54</v>
      </c>
      <c r="X1714" s="6" t="str">
        <f>IF(employee_data3[[#This Row],[Age]]&lt;=25, "Remaja", IF(employee_data3[[#This Row],[Age]]&lt;=55, "Dewasa", "Lansia"))</f>
        <v>Dewasa</v>
      </c>
      <c r="Y1714" s="7" t="str">
        <f>CONCATENATE(employee_data36[[#This Row],[First-LastName]]," ",employee_data36[[#This Row],[DOB]])</f>
        <v>Kaleb-Elliott 24927</v>
      </c>
      <c r="Z1714" t="s">
        <v>40</v>
      </c>
      <c r="AA1714" t="s">
        <v>83</v>
      </c>
      <c r="AB1714" t="s">
        <v>42</v>
      </c>
      <c r="AC1714">
        <v>3763</v>
      </c>
      <c r="AD1714" t="s">
        <v>43</v>
      </c>
      <c r="AE1714" t="s">
        <v>44</v>
      </c>
      <c r="AF1714" t="s">
        <v>105</v>
      </c>
      <c r="AG1714">
        <v>2</v>
      </c>
    </row>
    <row r="1715" spans="1:33" x14ac:dyDescent="0.3">
      <c r="A1715">
        <v>2140</v>
      </c>
      <c r="B1715" t="s">
        <v>3561</v>
      </c>
      <c r="C1715" t="s">
        <v>5563</v>
      </c>
      <c r="D1715" s="6" t="str">
        <f>CONCATENATE(employee_data36[[#This Row],[FirstName]], "-",employee_data36[[#This Row],[LastName]] )</f>
        <v>Harley-Jones</v>
      </c>
      <c r="E1715" s="1">
        <v>44173</v>
      </c>
      <c r="F1715" s="1"/>
      <c r="G1715" s="7" t="str">
        <f>IF(ISBLANK(employee_data36[[#This Row],[ExitDate]]),"Yes","")</f>
        <v>Yes</v>
      </c>
      <c r="H1715" t="s">
        <v>728</v>
      </c>
      <c r="I1715" t="s">
        <v>6506</v>
      </c>
      <c r="J1715" t="s">
        <v>6507</v>
      </c>
      <c r="K1715" t="s">
        <v>118</v>
      </c>
      <c r="L1715" t="s">
        <v>32</v>
      </c>
      <c r="M1715" s="6" t="str">
        <f>IF(ISBLANK(employee_data36[[#This Row],[ExitDate]]),"1","0")</f>
        <v>1</v>
      </c>
      <c r="N1715" s="6" t="str">
        <f>IF(employee_data36[[#This Row],[EmployeeStatus]]="Active", "Active", "Tidak Active")</f>
        <v>Active</v>
      </c>
      <c r="O1715" t="s">
        <v>33</v>
      </c>
      <c r="P1715" t="s">
        <v>51</v>
      </c>
      <c r="Q1715" t="s">
        <v>52</v>
      </c>
      <c r="R1715" t="s">
        <v>36</v>
      </c>
      <c r="S1715" t="s">
        <v>37</v>
      </c>
      <c r="T1715" t="s">
        <v>38</v>
      </c>
      <c r="U1715" t="s">
        <v>111</v>
      </c>
      <c r="V1715" s="1">
        <v>25437</v>
      </c>
      <c r="W1715" s="6">
        <f>DATEDIF(employee_data36[[#This Row],[DOB]],DATE(2023, 1, 1), "Y")</f>
        <v>53</v>
      </c>
      <c r="X1715" s="6" t="str">
        <f>IF(employee_data3[[#This Row],[Age]]&lt;=25, "Remaja", IF(employee_data3[[#This Row],[Age]]&lt;=55, "Dewasa", "Lansia"))</f>
        <v>Dewasa</v>
      </c>
      <c r="Y1715" s="7" t="str">
        <f>CONCATENATE(employee_data36[[#This Row],[First-LastName]]," ",employee_data36[[#This Row],[DOB]])</f>
        <v>Harley-Jones 25437</v>
      </c>
      <c r="Z1715" t="s">
        <v>40</v>
      </c>
      <c r="AA1715" t="s">
        <v>6</v>
      </c>
      <c r="AB1715" t="s">
        <v>42</v>
      </c>
      <c r="AC1715">
        <v>74489</v>
      </c>
      <c r="AD1715" t="s">
        <v>93</v>
      </c>
      <c r="AE1715" t="s">
        <v>44</v>
      </c>
      <c r="AF1715" t="s">
        <v>105</v>
      </c>
      <c r="AG1715">
        <v>2</v>
      </c>
    </row>
    <row r="1716" spans="1:33" x14ac:dyDescent="0.3">
      <c r="A1716">
        <v>2141</v>
      </c>
      <c r="B1716" t="s">
        <v>5553</v>
      </c>
      <c r="C1716" t="s">
        <v>905</v>
      </c>
      <c r="D1716" s="6" t="str">
        <f>CONCATENATE(employee_data36[[#This Row],[FirstName]], "-",employee_data36[[#This Row],[LastName]] )</f>
        <v>Casey-Dixon</v>
      </c>
      <c r="E1716" s="1">
        <v>43372</v>
      </c>
      <c r="F1716" s="1">
        <v>45066</v>
      </c>
      <c r="G1716" s="7" t="str">
        <f>IF(ISBLANK(employee_data36[[#This Row],[ExitDate]]),"Yes","")</f>
        <v/>
      </c>
      <c r="H1716" t="s">
        <v>728</v>
      </c>
      <c r="I1716" t="s">
        <v>6508</v>
      </c>
      <c r="J1716" t="s">
        <v>6509</v>
      </c>
      <c r="K1716" t="s">
        <v>62</v>
      </c>
      <c r="L1716" t="s">
        <v>32</v>
      </c>
      <c r="M1716" s="6" t="str">
        <f>IF(ISBLANK(employee_data36[[#This Row],[ExitDate]]),"1","0")</f>
        <v>0</v>
      </c>
      <c r="N1716" s="6" t="str">
        <f>IF(employee_data36[[#This Row],[EmployeeStatus]]="Active", "Active", "Tidak Active")</f>
        <v>Active</v>
      </c>
      <c r="O1716" t="s">
        <v>33</v>
      </c>
      <c r="P1716" t="s">
        <v>34</v>
      </c>
      <c r="Q1716" t="s">
        <v>63</v>
      </c>
      <c r="R1716" t="s">
        <v>126</v>
      </c>
      <c r="S1716" t="s">
        <v>6510</v>
      </c>
      <c r="T1716" t="s">
        <v>38</v>
      </c>
      <c r="U1716" t="s">
        <v>53</v>
      </c>
      <c r="V1716" s="1">
        <v>17008</v>
      </c>
      <c r="W1716" s="6">
        <f>DATEDIF(employee_data36[[#This Row],[DOB]],DATE(2023, 1, 1), "Y")</f>
        <v>76</v>
      </c>
      <c r="X1716" s="6" t="str">
        <f>IF(employee_data3[[#This Row],[Age]]&lt;=25, "Remaja", IF(employee_data3[[#This Row],[Age]]&lt;=55, "Dewasa", "Lansia"))</f>
        <v>Lansia</v>
      </c>
      <c r="Y1716" s="7" t="str">
        <f>CONCATENATE(employee_data36[[#This Row],[First-LastName]]," ",employee_data36[[#This Row],[DOB]])</f>
        <v>Casey-Dixon 17008</v>
      </c>
      <c r="Z1716" t="s">
        <v>40</v>
      </c>
      <c r="AA1716" t="s">
        <v>226</v>
      </c>
      <c r="AB1716" t="s">
        <v>42</v>
      </c>
      <c r="AC1716">
        <v>73814</v>
      </c>
      <c r="AD1716" t="s">
        <v>56</v>
      </c>
      <c r="AE1716" t="s">
        <v>84</v>
      </c>
      <c r="AF1716" t="s">
        <v>105</v>
      </c>
      <c r="AG1716">
        <v>2</v>
      </c>
    </row>
    <row r="1717" spans="1:33" x14ac:dyDescent="0.3">
      <c r="A1717">
        <v>2142</v>
      </c>
      <c r="B1717" t="s">
        <v>6511</v>
      </c>
      <c r="C1717" t="s">
        <v>714</v>
      </c>
      <c r="D1717" s="6" t="str">
        <f>CONCATENATE(employee_data36[[#This Row],[FirstName]], "-",employee_data36[[#This Row],[LastName]] )</f>
        <v>Josue-Gentry</v>
      </c>
      <c r="E1717" s="1">
        <v>43839</v>
      </c>
      <c r="F1717" s="1">
        <v>44137</v>
      </c>
      <c r="G1717" s="7" t="str">
        <f>IF(ISBLANK(employee_data36[[#This Row],[ExitDate]]),"Yes","")</f>
        <v/>
      </c>
      <c r="H1717" t="s">
        <v>728</v>
      </c>
      <c r="I1717" t="s">
        <v>6512</v>
      </c>
      <c r="J1717" t="s">
        <v>6513</v>
      </c>
      <c r="K1717" t="s">
        <v>168</v>
      </c>
      <c r="L1717" t="s">
        <v>32</v>
      </c>
      <c r="M1717" s="6" t="str">
        <f>IF(ISBLANK(employee_data36[[#This Row],[ExitDate]]),"1","0")</f>
        <v>0</v>
      </c>
      <c r="N1717" s="6" t="str">
        <f>IF(employee_data36[[#This Row],[EmployeeStatus]]="Active", "Active", "Tidak Active")</f>
        <v>Active</v>
      </c>
      <c r="O1717" t="s">
        <v>33</v>
      </c>
      <c r="P1717" t="s">
        <v>51</v>
      </c>
      <c r="Q1717" t="s">
        <v>35</v>
      </c>
      <c r="R1717" t="s">
        <v>99</v>
      </c>
      <c r="S1717" t="s">
        <v>6514</v>
      </c>
      <c r="T1717" t="s">
        <v>38</v>
      </c>
      <c r="U1717" t="s">
        <v>111</v>
      </c>
      <c r="V1717" s="1">
        <v>23767</v>
      </c>
      <c r="W1717" s="6">
        <f>DATEDIF(employee_data36[[#This Row],[DOB]],DATE(2023, 1, 1), "Y")</f>
        <v>57</v>
      </c>
      <c r="X1717" s="6" t="str">
        <f>IF(employee_data3[[#This Row],[Age]]&lt;=25, "Remaja", IF(employee_data3[[#This Row],[Age]]&lt;=55, "Dewasa", "Lansia"))</f>
        <v>Lansia</v>
      </c>
      <c r="Y1717" s="7" t="str">
        <f>CONCATENATE(employee_data36[[#This Row],[First-LastName]]," ",employee_data36[[#This Row],[DOB]])</f>
        <v>Josue-Gentry 23767</v>
      </c>
      <c r="Z1717" t="s">
        <v>40</v>
      </c>
      <c r="AA1717" t="s">
        <v>113</v>
      </c>
      <c r="AB1717" t="s">
        <v>42</v>
      </c>
      <c r="AC1717">
        <v>40697</v>
      </c>
      <c r="AD1717" t="s">
        <v>74</v>
      </c>
      <c r="AE1717" t="s">
        <v>44</v>
      </c>
      <c r="AF1717" t="s">
        <v>105</v>
      </c>
      <c r="AG1717">
        <v>2</v>
      </c>
    </row>
    <row r="1718" spans="1:33" x14ac:dyDescent="0.3">
      <c r="A1718">
        <v>2143</v>
      </c>
      <c r="B1718" t="s">
        <v>6515</v>
      </c>
      <c r="C1718" t="s">
        <v>1120</v>
      </c>
      <c r="D1718" s="6" t="str">
        <f>CONCATENATE(employee_data36[[#This Row],[FirstName]], "-",employee_data36[[#This Row],[LastName]] )</f>
        <v>Adelaide-Meyer</v>
      </c>
      <c r="E1718" s="1">
        <v>44013</v>
      </c>
      <c r="F1718" s="1">
        <v>44865</v>
      </c>
      <c r="G1718" s="7" t="str">
        <f>IF(ISBLANK(employee_data36[[#This Row],[ExitDate]]),"Yes","")</f>
        <v/>
      </c>
      <c r="H1718" t="s">
        <v>728</v>
      </c>
      <c r="I1718" t="s">
        <v>6516</v>
      </c>
      <c r="J1718" t="s">
        <v>6517</v>
      </c>
      <c r="K1718" t="s">
        <v>133</v>
      </c>
      <c r="L1718" t="s">
        <v>198</v>
      </c>
      <c r="M1718" s="6" t="str">
        <f>IF(ISBLANK(employee_data36[[#This Row],[ExitDate]]),"1","0")</f>
        <v>0</v>
      </c>
      <c r="N1718" s="6" t="str">
        <f>IF(employee_data36[[#This Row],[EmployeeStatus]]="Active", "Active", "Tidak Active")</f>
        <v>Tidak Active</v>
      </c>
      <c r="O1718" t="s">
        <v>33</v>
      </c>
      <c r="P1718" t="s">
        <v>51</v>
      </c>
      <c r="Q1718" t="s">
        <v>35</v>
      </c>
      <c r="R1718" t="s">
        <v>99</v>
      </c>
      <c r="S1718" t="s">
        <v>6518</v>
      </c>
      <c r="T1718" t="s">
        <v>38</v>
      </c>
      <c r="U1718" t="s">
        <v>504</v>
      </c>
      <c r="V1718" s="1">
        <v>34359</v>
      </c>
      <c r="W1718" s="6">
        <f>DATEDIF(employee_data36[[#This Row],[DOB]],DATE(2023, 1, 1), "Y")</f>
        <v>28</v>
      </c>
      <c r="X1718" s="6" t="str">
        <f>IF(employee_data3[[#This Row],[Age]]&lt;=25, "Remaja", IF(employee_data3[[#This Row],[Age]]&lt;=55, "Dewasa", "Lansia"))</f>
        <v>Dewasa</v>
      </c>
      <c r="Y1718" s="7" t="str">
        <f>CONCATENATE(employee_data36[[#This Row],[First-LastName]]," ",employee_data36[[#This Row],[DOB]])</f>
        <v>Adelaide-Meyer 34359</v>
      </c>
      <c r="Z1718" t="s">
        <v>40</v>
      </c>
      <c r="AA1718" t="s">
        <v>178</v>
      </c>
      <c r="AB1718" t="s">
        <v>42</v>
      </c>
      <c r="AC1718">
        <v>46121</v>
      </c>
      <c r="AD1718" t="s">
        <v>128</v>
      </c>
      <c r="AE1718" t="s">
        <v>104</v>
      </c>
      <c r="AF1718" t="s">
        <v>105</v>
      </c>
      <c r="AG1718">
        <v>1</v>
      </c>
    </row>
    <row r="1719" spans="1:33" x14ac:dyDescent="0.3">
      <c r="A1719">
        <v>2144</v>
      </c>
      <c r="B1719" t="s">
        <v>6519</v>
      </c>
      <c r="C1719" t="s">
        <v>3047</v>
      </c>
      <c r="D1719" s="6" t="str">
        <f>CONCATENATE(employee_data36[[#This Row],[FirstName]], "-",employee_data36[[#This Row],[LastName]] )</f>
        <v>Pierre-Craig</v>
      </c>
      <c r="E1719" s="1">
        <v>44798</v>
      </c>
      <c r="F1719" s="1"/>
      <c r="G1719" s="7" t="str">
        <f>IF(ISBLANK(employee_data36[[#This Row],[ExitDate]]),"Yes","")</f>
        <v>Yes</v>
      </c>
      <c r="H1719" t="s">
        <v>728</v>
      </c>
      <c r="I1719" t="s">
        <v>6520</v>
      </c>
      <c r="J1719" t="s">
        <v>6521</v>
      </c>
      <c r="K1719" t="s">
        <v>80</v>
      </c>
      <c r="L1719" t="s">
        <v>32</v>
      </c>
      <c r="M1719" s="6" t="str">
        <f>IF(ISBLANK(employee_data36[[#This Row],[ExitDate]]),"1","0")</f>
        <v>1</v>
      </c>
      <c r="N1719" s="6" t="str">
        <f>IF(employee_data36[[#This Row],[EmployeeStatus]]="Active", "Active", "Tidak Active")</f>
        <v>Active</v>
      </c>
      <c r="O1719" t="s">
        <v>63</v>
      </c>
      <c r="P1719" t="s">
        <v>64</v>
      </c>
      <c r="Q1719" t="s">
        <v>35</v>
      </c>
      <c r="R1719" t="s">
        <v>36</v>
      </c>
      <c r="S1719" t="s">
        <v>37</v>
      </c>
      <c r="T1719" t="s">
        <v>38</v>
      </c>
      <c r="U1719" t="s">
        <v>90</v>
      </c>
      <c r="V1719" s="1">
        <v>35823</v>
      </c>
      <c r="W1719" s="6">
        <f>DATEDIF(employee_data36[[#This Row],[DOB]],DATE(2023, 1, 1), "Y")</f>
        <v>24</v>
      </c>
      <c r="X1719" s="6" t="str">
        <f>IF(employee_data3[[#This Row],[Age]]&lt;=25, "Remaja", IF(employee_data3[[#This Row],[Age]]&lt;=55, "Dewasa", "Lansia"))</f>
        <v>Remaja</v>
      </c>
      <c r="Y1719" s="7" t="str">
        <f>CONCATENATE(employee_data36[[#This Row],[First-LastName]]," ",employee_data36[[#This Row],[DOB]])</f>
        <v>Pierre-Craig 35823</v>
      </c>
      <c r="Z1719" t="s">
        <v>40</v>
      </c>
      <c r="AA1719" t="s">
        <v>83</v>
      </c>
      <c r="AB1719" t="s">
        <v>42</v>
      </c>
      <c r="AC1719">
        <v>80572</v>
      </c>
      <c r="AD1719" t="s">
        <v>56</v>
      </c>
      <c r="AE1719" t="s">
        <v>104</v>
      </c>
      <c r="AF1719" t="s">
        <v>105</v>
      </c>
      <c r="AG1719">
        <v>2</v>
      </c>
    </row>
    <row r="1720" spans="1:33" x14ac:dyDescent="0.3">
      <c r="A1720">
        <v>2145</v>
      </c>
      <c r="B1720" t="s">
        <v>6522</v>
      </c>
      <c r="C1720" t="s">
        <v>2246</v>
      </c>
      <c r="D1720" s="6" t="str">
        <f>CONCATENATE(employee_data36[[#This Row],[FirstName]], "-",employee_data36[[#This Row],[LastName]] )</f>
        <v>Leo-Hickman</v>
      </c>
      <c r="E1720" s="1">
        <v>43523</v>
      </c>
      <c r="F1720" s="1"/>
      <c r="G1720" s="7" t="str">
        <f>IF(ISBLANK(employee_data36[[#This Row],[ExitDate]]),"Yes","")</f>
        <v>Yes</v>
      </c>
      <c r="H1720" t="s">
        <v>728</v>
      </c>
      <c r="I1720" t="s">
        <v>6523</v>
      </c>
      <c r="J1720" t="s">
        <v>6524</v>
      </c>
      <c r="K1720" t="s">
        <v>98</v>
      </c>
      <c r="L1720" t="s">
        <v>32</v>
      </c>
      <c r="M1720" s="6" t="str">
        <f>IF(ISBLANK(employee_data36[[#This Row],[ExitDate]]),"1","0")</f>
        <v>1</v>
      </c>
      <c r="N1720" s="6" t="str">
        <f>IF(employee_data36[[#This Row],[EmployeeStatus]]="Active", "Active", "Tidak Active")</f>
        <v>Active</v>
      </c>
      <c r="O1720" t="s">
        <v>63</v>
      </c>
      <c r="P1720" t="s">
        <v>51</v>
      </c>
      <c r="Q1720" t="s">
        <v>63</v>
      </c>
      <c r="R1720" t="s">
        <v>36</v>
      </c>
      <c r="S1720" t="s">
        <v>37</v>
      </c>
      <c r="T1720" t="s">
        <v>38</v>
      </c>
      <c r="U1720" t="s">
        <v>66</v>
      </c>
      <c r="V1720" s="1">
        <v>32785</v>
      </c>
      <c r="W1720" s="6">
        <f>DATEDIF(employee_data36[[#This Row],[DOB]],DATE(2023, 1, 1), "Y")</f>
        <v>33</v>
      </c>
      <c r="X1720" s="6" t="str">
        <f>IF(employee_data3[[#This Row],[Age]]&lt;=25, "Remaja", IF(employee_data3[[#This Row],[Age]]&lt;=55, "Dewasa", "Lansia"))</f>
        <v>Dewasa</v>
      </c>
      <c r="Y1720" s="7" t="str">
        <f>CONCATENATE(employee_data36[[#This Row],[First-LastName]]," ",employee_data36[[#This Row],[DOB]])</f>
        <v>Leo-Hickman 32785</v>
      </c>
      <c r="Z1720" t="s">
        <v>40</v>
      </c>
      <c r="AA1720" t="s">
        <v>178</v>
      </c>
      <c r="AB1720" t="s">
        <v>42</v>
      </c>
      <c r="AC1720">
        <v>58886</v>
      </c>
      <c r="AD1720" t="s">
        <v>74</v>
      </c>
      <c r="AE1720" t="s">
        <v>104</v>
      </c>
      <c r="AF1720" t="s">
        <v>105</v>
      </c>
      <c r="AG1720">
        <v>1</v>
      </c>
    </row>
    <row r="1721" spans="1:33" x14ac:dyDescent="0.3">
      <c r="A1721">
        <v>2146</v>
      </c>
      <c r="B1721" t="s">
        <v>937</v>
      </c>
      <c r="C1721" t="s">
        <v>556</v>
      </c>
      <c r="D1721" s="6" t="str">
        <f>CONCATENATE(employee_data36[[#This Row],[FirstName]], "-",employee_data36[[#This Row],[LastName]] )</f>
        <v>Frankie-Franklin</v>
      </c>
      <c r="E1721" s="1">
        <v>43824</v>
      </c>
      <c r="F1721" s="1">
        <v>45081</v>
      </c>
      <c r="G1721" s="7" t="str">
        <f>IF(ISBLANK(employee_data36[[#This Row],[ExitDate]]),"Yes","")</f>
        <v/>
      </c>
      <c r="H1721" t="s">
        <v>28</v>
      </c>
      <c r="I1721" t="s">
        <v>6525</v>
      </c>
      <c r="J1721" t="s">
        <v>6526</v>
      </c>
      <c r="K1721" t="s">
        <v>139</v>
      </c>
      <c r="L1721" t="s">
        <v>745</v>
      </c>
      <c r="M1721" s="6" t="str">
        <f>IF(ISBLANK(employee_data36[[#This Row],[ExitDate]]),"1","0")</f>
        <v>0</v>
      </c>
      <c r="N1721" s="6" t="str">
        <f>IF(employee_data36[[#This Row],[EmployeeStatus]]="Active", "Active", "Tidak Active")</f>
        <v>Tidak Active</v>
      </c>
      <c r="O1721" t="s">
        <v>63</v>
      </c>
      <c r="P1721" t="s">
        <v>51</v>
      </c>
      <c r="Q1721" t="s">
        <v>35</v>
      </c>
      <c r="R1721" t="s">
        <v>126</v>
      </c>
      <c r="S1721" t="s">
        <v>6527</v>
      </c>
      <c r="T1721" t="s">
        <v>38</v>
      </c>
      <c r="U1721" t="s">
        <v>148</v>
      </c>
      <c r="V1721" s="1">
        <v>16013</v>
      </c>
      <c r="W1721" s="6">
        <f>DATEDIF(employee_data36[[#This Row],[DOB]],DATE(2023, 1, 1), "Y")</f>
        <v>79</v>
      </c>
      <c r="X1721" s="6" t="str">
        <f>IF(employee_data3[[#This Row],[Age]]&lt;=25, "Remaja", IF(employee_data3[[#This Row],[Age]]&lt;=55, "Dewasa", "Lansia"))</f>
        <v>Lansia</v>
      </c>
      <c r="Y1721" s="7" t="str">
        <f>CONCATENATE(employee_data36[[#This Row],[First-LastName]]," ",employee_data36[[#This Row],[DOB]])</f>
        <v>Frankie-Franklin 16013</v>
      </c>
      <c r="Z1721" t="s">
        <v>40</v>
      </c>
      <c r="AA1721" t="s">
        <v>381</v>
      </c>
      <c r="AB1721" t="s">
        <v>42</v>
      </c>
      <c r="AC1721">
        <v>73772</v>
      </c>
      <c r="AD1721" t="s">
        <v>74</v>
      </c>
      <c r="AE1721" t="s">
        <v>104</v>
      </c>
      <c r="AF1721" t="s">
        <v>105</v>
      </c>
      <c r="AG1721">
        <v>2</v>
      </c>
    </row>
    <row r="1722" spans="1:33" x14ac:dyDescent="0.3">
      <c r="A1722">
        <v>2147</v>
      </c>
      <c r="B1722" t="s">
        <v>333</v>
      </c>
      <c r="C1722" t="s">
        <v>6528</v>
      </c>
      <c r="D1722" s="6" t="str">
        <f>CONCATENATE(employee_data36[[#This Row],[FirstName]], "-",employee_data36[[#This Row],[LastName]] )</f>
        <v>Vance-Cain</v>
      </c>
      <c r="E1722" s="1">
        <v>44057</v>
      </c>
      <c r="F1722" s="1">
        <v>44496</v>
      </c>
      <c r="G1722" s="7" t="str">
        <f>IF(ISBLANK(employee_data36[[#This Row],[ExitDate]]),"Yes","")</f>
        <v/>
      </c>
      <c r="H1722" t="s">
        <v>28</v>
      </c>
      <c r="I1722" t="s">
        <v>6529</v>
      </c>
      <c r="J1722" t="s">
        <v>6530</v>
      </c>
      <c r="K1722" t="s">
        <v>118</v>
      </c>
      <c r="L1722" t="s">
        <v>32</v>
      </c>
      <c r="M1722" s="6" t="str">
        <f>IF(ISBLANK(employee_data36[[#This Row],[ExitDate]]),"1","0")</f>
        <v>0</v>
      </c>
      <c r="N1722" s="6" t="str">
        <f>IF(employee_data36[[#This Row],[EmployeeStatus]]="Active", "Active", "Tidak Active")</f>
        <v>Active</v>
      </c>
      <c r="O1722" t="s">
        <v>33</v>
      </c>
      <c r="P1722" t="s">
        <v>64</v>
      </c>
      <c r="Q1722" t="s">
        <v>35</v>
      </c>
      <c r="R1722" t="s">
        <v>99</v>
      </c>
      <c r="S1722" t="s">
        <v>6531</v>
      </c>
      <c r="T1722" t="s">
        <v>38</v>
      </c>
      <c r="U1722" t="s">
        <v>53</v>
      </c>
      <c r="V1722" s="1">
        <v>29896</v>
      </c>
      <c r="W1722" s="6">
        <f>DATEDIF(employee_data36[[#This Row],[DOB]],DATE(2023, 1, 1), "Y")</f>
        <v>41</v>
      </c>
      <c r="X1722" s="6" t="str">
        <f>IF(employee_data3[[#This Row],[Age]]&lt;=25, "Remaja", IF(employee_data3[[#This Row],[Age]]&lt;=55, "Dewasa", "Lansia"))</f>
        <v>Dewasa</v>
      </c>
      <c r="Y1722" s="7" t="str">
        <f>CONCATENATE(employee_data36[[#This Row],[First-LastName]]," ",employee_data36[[#This Row],[DOB]])</f>
        <v>Vance-Cain 29896</v>
      </c>
      <c r="Z1722" t="s">
        <v>40</v>
      </c>
      <c r="AA1722" t="s">
        <v>163</v>
      </c>
      <c r="AB1722" t="s">
        <v>42</v>
      </c>
      <c r="AC1722">
        <v>80599</v>
      </c>
      <c r="AD1722" t="s">
        <v>56</v>
      </c>
      <c r="AE1722" t="s">
        <v>104</v>
      </c>
      <c r="AF1722" t="s">
        <v>105</v>
      </c>
      <c r="AG1722">
        <v>4</v>
      </c>
    </row>
    <row r="1723" spans="1:33" x14ac:dyDescent="0.3">
      <c r="A1723">
        <v>2148</v>
      </c>
      <c r="B1723" t="s">
        <v>437</v>
      </c>
      <c r="C1723" t="s">
        <v>339</v>
      </c>
      <c r="D1723" s="6" t="str">
        <f>CONCATENATE(employee_data36[[#This Row],[FirstName]], "-",employee_data36[[#This Row],[LastName]] )</f>
        <v>Joel-Koch</v>
      </c>
      <c r="E1723" s="1">
        <v>44407</v>
      </c>
      <c r="F1723" s="1"/>
      <c r="G1723" s="7" t="str">
        <f>IF(ISBLANK(employee_data36[[#This Row],[ExitDate]]),"Yes","")</f>
        <v>Yes</v>
      </c>
      <c r="H1723" t="s">
        <v>28</v>
      </c>
      <c r="I1723" t="s">
        <v>6532</v>
      </c>
      <c r="J1723" t="s">
        <v>6533</v>
      </c>
      <c r="K1723" t="s">
        <v>62</v>
      </c>
      <c r="L1723" t="s">
        <v>32</v>
      </c>
      <c r="M1723" s="6" t="str">
        <f>IF(ISBLANK(employee_data36[[#This Row],[ExitDate]]),"1","0")</f>
        <v>1</v>
      </c>
      <c r="N1723" s="6" t="str">
        <f>IF(employee_data36[[#This Row],[EmployeeStatus]]="Active", "Active", "Tidak Active")</f>
        <v>Active</v>
      </c>
      <c r="O1723" t="s">
        <v>63</v>
      </c>
      <c r="P1723" t="s">
        <v>51</v>
      </c>
      <c r="Q1723" t="s">
        <v>63</v>
      </c>
      <c r="R1723" t="s">
        <v>36</v>
      </c>
      <c r="S1723" t="s">
        <v>37</v>
      </c>
      <c r="T1723" t="s">
        <v>38</v>
      </c>
      <c r="U1723" t="s">
        <v>148</v>
      </c>
      <c r="V1723" s="1">
        <v>18009</v>
      </c>
      <c r="W1723" s="6">
        <f>DATEDIF(employee_data36[[#This Row],[DOB]],DATE(2023, 1, 1), "Y")</f>
        <v>73</v>
      </c>
      <c r="X1723" s="6" t="str">
        <f>IF(employee_data3[[#This Row],[Age]]&lt;=25, "Remaja", IF(employee_data3[[#This Row],[Age]]&lt;=55, "Dewasa", "Lansia"))</f>
        <v>Lansia</v>
      </c>
      <c r="Y1723" s="7" t="str">
        <f>CONCATENATE(employee_data36[[#This Row],[First-LastName]]," ",employee_data36[[#This Row],[DOB]])</f>
        <v>Joel-Koch 18009</v>
      </c>
      <c r="Z1723" t="s">
        <v>40</v>
      </c>
      <c r="AA1723" t="s">
        <v>150</v>
      </c>
      <c r="AB1723" t="s">
        <v>42</v>
      </c>
      <c r="AC1723">
        <v>75427</v>
      </c>
      <c r="AD1723" t="s">
        <v>93</v>
      </c>
      <c r="AE1723" t="s">
        <v>44</v>
      </c>
      <c r="AF1723" t="s">
        <v>105</v>
      </c>
      <c r="AG1723">
        <v>5</v>
      </c>
    </row>
    <row r="1724" spans="1:33" x14ac:dyDescent="0.3">
      <c r="A1724">
        <v>2149</v>
      </c>
      <c r="B1724" t="s">
        <v>6534</v>
      </c>
      <c r="C1724" t="s">
        <v>2178</v>
      </c>
      <c r="D1724" s="6" t="str">
        <f>CONCATENATE(employee_data36[[#This Row],[FirstName]], "-",employee_data36[[#This Row],[LastName]] )</f>
        <v>Cheyanne-Hess</v>
      </c>
      <c r="E1724" s="1">
        <v>44318</v>
      </c>
      <c r="F1724" s="1">
        <v>45104</v>
      </c>
      <c r="G1724" s="7" t="str">
        <f>IF(ISBLANK(employee_data36[[#This Row],[ExitDate]]),"Yes","")</f>
        <v/>
      </c>
      <c r="H1724" t="s">
        <v>28</v>
      </c>
      <c r="I1724" t="s">
        <v>6535</v>
      </c>
      <c r="J1724" t="s">
        <v>6536</v>
      </c>
      <c r="K1724" t="s">
        <v>168</v>
      </c>
      <c r="L1724" t="s">
        <v>745</v>
      </c>
      <c r="M1724" s="6" t="str">
        <f>IF(ISBLANK(employee_data36[[#This Row],[ExitDate]]),"1","0")</f>
        <v>0</v>
      </c>
      <c r="N1724" s="6" t="str">
        <f>IF(employee_data36[[#This Row],[EmployeeStatus]]="Active", "Active", "Tidak Active")</f>
        <v>Tidak Active</v>
      </c>
      <c r="O1724" t="s">
        <v>63</v>
      </c>
      <c r="P1724" t="s">
        <v>51</v>
      </c>
      <c r="Q1724" t="s">
        <v>35</v>
      </c>
      <c r="R1724" t="s">
        <v>99</v>
      </c>
      <c r="S1724" t="s">
        <v>6537</v>
      </c>
      <c r="T1724" t="s">
        <v>38</v>
      </c>
      <c r="U1724" t="s">
        <v>177</v>
      </c>
      <c r="V1724" s="1">
        <v>35515</v>
      </c>
      <c r="W1724" s="6">
        <f>DATEDIF(employee_data36[[#This Row],[DOB]],DATE(2023, 1, 1), "Y")</f>
        <v>25</v>
      </c>
      <c r="X1724" s="6" t="str">
        <f>IF(employee_data3[[#This Row],[Age]]&lt;=25, "Remaja", IF(employee_data3[[#This Row],[Age]]&lt;=55, "Dewasa", "Lansia"))</f>
        <v>Remaja</v>
      </c>
      <c r="Y1724" s="7" t="str">
        <f>CONCATENATE(employee_data36[[#This Row],[First-LastName]]," ",employee_data36[[#This Row],[DOB]])</f>
        <v>Cheyanne-Hess 35515</v>
      </c>
      <c r="Z1724" t="s">
        <v>40</v>
      </c>
      <c r="AA1724" t="s">
        <v>178</v>
      </c>
      <c r="AB1724" t="s">
        <v>42</v>
      </c>
      <c r="AC1724">
        <v>90636</v>
      </c>
      <c r="AD1724" t="s">
        <v>43</v>
      </c>
      <c r="AE1724" t="s">
        <v>75</v>
      </c>
      <c r="AF1724" t="s">
        <v>105</v>
      </c>
      <c r="AG1724">
        <v>5</v>
      </c>
    </row>
    <row r="1725" spans="1:33" x14ac:dyDescent="0.3">
      <c r="A1725">
        <v>2150</v>
      </c>
      <c r="B1725" t="s">
        <v>6168</v>
      </c>
      <c r="C1725" t="s">
        <v>3596</v>
      </c>
      <c r="D1725" s="6" t="str">
        <f>CONCATENATE(employee_data36[[#This Row],[FirstName]], "-",employee_data36[[#This Row],[LastName]] )</f>
        <v>Ishaan-Sheppard</v>
      </c>
      <c r="E1725" s="1">
        <v>44947</v>
      </c>
      <c r="F1725" s="1">
        <v>45014</v>
      </c>
      <c r="G1725" s="7" t="str">
        <f>IF(ISBLANK(employee_data36[[#This Row],[ExitDate]]),"Yes","")</f>
        <v/>
      </c>
      <c r="H1725" t="s">
        <v>28</v>
      </c>
      <c r="I1725" t="s">
        <v>6538</v>
      </c>
      <c r="J1725" t="s">
        <v>6539</v>
      </c>
      <c r="K1725" t="s">
        <v>133</v>
      </c>
      <c r="L1725" t="s">
        <v>32</v>
      </c>
      <c r="M1725" s="6" t="str">
        <f>IF(ISBLANK(employee_data36[[#This Row],[ExitDate]]),"1","0")</f>
        <v>0</v>
      </c>
      <c r="N1725" s="6" t="str">
        <f>IF(employee_data36[[#This Row],[EmployeeStatus]]="Active", "Active", "Tidak Active")</f>
        <v>Active</v>
      </c>
      <c r="O1725" t="s">
        <v>63</v>
      </c>
      <c r="P1725" t="s">
        <v>64</v>
      </c>
      <c r="Q1725" t="s">
        <v>63</v>
      </c>
      <c r="R1725" t="s">
        <v>175</v>
      </c>
      <c r="S1725" t="s">
        <v>6540</v>
      </c>
      <c r="T1725" t="s">
        <v>38</v>
      </c>
      <c r="U1725" t="s">
        <v>148</v>
      </c>
      <c r="V1725" s="1">
        <v>26212</v>
      </c>
      <c r="W1725" s="6">
        <f>DATEDIF(employee_data36[[#This Row],[DOB]],DATE(2023, 1, 1), "Y")</f>
        <v>51</v>
      </c>
      <c r="X1725" s="6" t="str">
        <f>IF(employee_data3[[#This Row],[Age]]&lt;=25, "Remaja", IF(employee_data3[[#This Row],[Age]]&lt;=55, "Dewasa", "Lansia"))</f>
        <v>Dewasa</v>
      </c>
      <c r="Y1725" s="7" t="str">
        <f>CONCATENATE(employee_data36[[#This Row],[First-LastName]]," ",employee_data36[[#This Row],[DOB]])</f>
        <v>Ishaan-Sheppard 26212</v>
      </c>
      <c r="Z1725" t="s">
        <v>40</v>
      </c>
      <c r="AA1725" t="s">
        <v>150</v>
      </c>
      <c r="AB1725" t="s">
        <v>42</v>
      </c>
      <c r="AC1725">
        <v>73850</v>
      </c>
      <c r="AD1725" t="s">
        <v>128</v>
      </c>
      <c r="AE1725" t="s">
        <v>44</v>
      </c>
      <c r="AF1725" t="s">
        <v>105</v>
      </c>
      <c r="AG1725">
        <v>5</v>
      </c>
    </row>
    <row r="1726" spans="1:33" x14ac:dyDescent="0.3">
      <c r="A1726">
        <v>2151</v>
      </c>
      <c r="B1726" t="s">
        <v>6541</v>
      </c>
      <c r="C1726" t="s">
        <v>1362</v>
      </c>
      <c r="D1726" s="6" t="str">
        <f>CONCATENATE(employee_data36[[#This Row],[FirstName]], "-",employee_data36[[#This Row],[LastName]] )</f>
        <v>Areli-Mitchell</v>
      </c>
      <c r="E1726" s="1">
        <v>44216</v>
      </c>
      <c r="F1726" s="1">
        <v>45104</v>
      </c>
      <c r="G1726" s="7" t="str">
        <f>IF(ISBLANK(employee_data36[[#This Row],[ExitDate]]),"Yes","")</f>
        <v/>
      </c>
      <c r="H1726" t="s">
        <v>28</v>
      </c>
      <c r="I1726" t="s">
        <v>6542</v>
      </c>
      <c r="J1726" t="s">
        <v>6543</v>
      </c>
      <c r="K1726" t="s">
        <v>80</v>
      </c>
      <c r="L1726" t="s">
        <v>32</v>
      </c>
      <c r="M1726" s="6" t="str">
        <f>IF(ISBLANK(employee_data36[[#This Row],[ExitDate]]),"1","0")</f>
        <v>0</v>
      </c>
      <c r="N1726" s="6" t="str">
        <f>IF(employee_data36[[#This Row],[EmployeeStatus]]="Active", "Active", "Tidak Active")</f>
        <v>Active</v>
      </c>
      <c r="O1726" t="s">
        <v>33</v>
      </c>
      <c r="P1726" t="s">
        <v>64</v>
      </c>
      <c r="Q1726" t="s">
        <v>35</v>
      </c>
      <c r="R1726" t="s">
        <v>99</v>
      </c>
      <c r="S1726" t="s">
        <v>6544</v>
      </c>
      <c r="T1726" t="s">
        <v>38</v>
      </c>
      <c r="U1726" t="s">
        <v>231</v>
      </c>
      <c r="V1726" s="1">
        <v>18602</v>
      </c>
      <c r="W1726" s="6">
        <f>DATEDIF(employee_data36[[#This Row],[DOB]],DATE(2023, 1, 1), "Y")</f>
        <v>72</v>
      </c>
      <c r="X1726" s="6" t="str">
        <f>IF(employee_data3[[#This Row],[Age]]&lt;=25, "Remaja", IF(employee_data3[[#This Row],[Age]]&lt;=55, "Dewasa", "Lansia"))</f>
        <v>Lansia</v>
      </c>
      <c r="Y1726" s="7" t="str">
        <f>CONCATENATE(employee_data36[[#This Row],[First-LastName]]," ",employee_data36[[#This Row],[DOB]])</f>
        <v>Areli-Mitchell 18602</v>
      </c>
      <c r="Z1726" t="s">
        <v>40</v>
      </c>
      <c r="AA1726" t="s">
        <v>113</v>
      </c>
      <c r="AB1726" t="s">
        <v>42</v>
      </c>
      <c r="AC1726">
        <v>47622</v>
      </c>
      <c r="AD1726" t="s">
        <v>56</v>
      </c>
      <c r="AE1726" t="s">
        <v>84</v>
      </c>
      <c r="AF1726" t="s">
        <v>105</v>
      </c>
      <c r="AG1726">
        <v>1</v>
      </c>
    </row>
    <row r="1727" spans="1:33" x14ac:dyDescent="0.3">
      <c r="A1727">
        <v>2152</v>
      </c>
      <c r="B1727" t="s">
        <v>2659</v>
      </c>
      <c r="C1727" t="s">
        <v>4298</v>
      </c>
      <c r="D1727" s="6" t="str">
        <f>CONCATENATE(employee_data36[[#This Row],[FirstName]], "-",employee_data36[[#This Row],[LastName]] )</f>
        <v>Alexis-Kirby</v>
      </c>
      <c r="E1727" s="1">
        <v>44111</v>
      </c>
      <c r="F1727" s="1"/>
      <c r="G1727" s="7" t="str">
        <f>IF(ISBLANK(employee_data36[[#This Row],[ExitDate]]),"Yes","")</f>
        <v>Yes</v>
      </c>
      <c r="H1727" t="s">
        <v>28</v>
      </c>
      <c r="I1727" t="s">
        <v>6545</v>
      </c>
      <c r="J1727" t="s">
        <v>6546</v>
      </c>
      <c r="K1727" t="s">
        <v>98</v>
      </c>
      <c r="L1727" t="s">
        <v>32</v>
      </c>
      <c r="M1727" s="6" t="str">
        <f>IF(ISBLANK(employee_data36[[#This Row],[ExitDate]]),"1","0")</f>
        <v>1</v>
      </c>
      <c r="N1727" s="6" t="str">
        <f>IF(employee_data36[[#This Row],[EmployeeStatus]]="Active", "Active", "Tidak Active")</f>
        <v>Active</v>
      </c>
      <c r="O1727" t="s">
        <v>52</v>
      </c>
      <c r="P1727" t="s">
        <v>34</v>
      </c>
      <c r="Q1727" t="s">
        <v>35</v>
      </c>
      <c r="R1727" t="s">
        <v>36</v>
      </c>
      <c r="S1727" t="s">
        <v>37</v>
      </c>
      <c r="T1727" t="s">
        <v>38</v>
      </c>
      <c r="U1727" t="s">
        <v>111</v>
      </c>
      <c r="V1727" s="1">
        <v>20461</v>
      </c>
      <c r="W1727" s="6">
        <f>DATEDIF(employee_data36[[#This Row],[DOB]],DATE(2023, 1, 1), "Y")</f>
        <v>66</v>
      </c>
      <c r="X1727" s="6" t="str">
        <f>IF(employee_data3[[#This Row],[Age]]&lt;=25, "Remaja", IF(employee_data3[[#This Row],[Age]]&lt;=55, "Dewasa", "Lansia"))</f>
        <v>Lansia</v>
      </c>
      <c r="Y1727" s="7" t="str">
        <f>CONCATENATE(employee_data36[[#This Row],[First-LastName]]," ",employee_data36[[#This Row],[DOB]])</f>
        <v>Alexis-Kirby 20461</v>
      </c>
      <c r="Z1727" t="s">
        <v>40</v>
      </c>
      <c r="AA1727" t="s">
        <v>419</v>
      </c>
      <c r="AB1727" t="s">
        <v>42</v>
      </c>
      <c r="AC1727">
        <v>70069</v>
      </c>
      <c r="AD1727" t="s">
        <v>43</v>
      </c>
      <c r="AE1727" t="s">
        <v>44</v>
      </c>
      <c r="AF1727" t="s">
        <v>105</v>
      </c>
      <c r="AG1727">
        <v>2</v>
      </c>
    </row>
    <row r="1728" spans="1:33" x14ac:dyDescent="0.3">
      <c r="A1728">
        <v>2153</v>
      </c>
      <c r="B1728" t="s">
        <v>6269</v>
      </c>
      <c r="C1728" t="s">
        <v>3121</v>
      </c>
      <c r="D1728" s="6" t="str">
        <f>CONCATENATE(employee_data36[[#This Row],[FirstName]], "-",employee_data36[[#This Row],[LastName]] )</f>
        <v>Alfred-Caldwell</v>
      </c>
      <c r="E1728" s="1">
        <v>43631</v>
      </c>
      <c r="F1728" s="1"/>
      <c r="G1728" s="7" t="str">
        <f>IF(ISBLANK(employee_data36[[#This Row],[ExitDate]]),"Yes","")</f>
        <v>Yes</v>
      </c>
      <c r="H1728" t="s">
        <v>28</v>
      </c>
      <c r="I1728" t="s">
        <v>6547</v>
      </c>
      <c r="J1728" t="s">
        <v>6548</v>
      </c>
      <c r="K1728" t="s">
        <v>89</v>
      </c>
      <c r="L1728" t="s">
        <v>32</v>
      </c>
      <c r="M1728" s="6" t="str">
        <f>IF(ISBLANK(employee_data36[[#This Row],[ExitDate]]),"1","0")</f>
        <v>1</v>
      </c>
      <c r="N1728" s="6" t="str">
        <f>IF(employee_data36[[#This Row],[EmployeeStatus]]="Active", "Active", "Tidak Active")</f>
        <v>Active</v>
      </c>
      <c r="O1728" t="s">
        <v>33</v>
      </c>
      <c r="P1728" t="s">
        <v>34</v>
      </c>
      <c r="Q1728" t="s">
        <v>52</v>
      </c>
      <c r="R1728" t="s">
        <v>36</v>
      </c>
      <c r="S1728" t="s">
        <v>37</v>
      </c>
      <c r="T1728" t="s">
        <v>38</v>
      </c>
      <c r="U1728" t="s">
        <v>177</v>
      </c>
      <c r="V1728" s="1">
        <v>16325</v>
      </c>
      <c r="W1728" s="6">
        <f>DATEDIF(employee_data36[[#This Row],[DOB]],DATE(2023, 1, 1), "Y")</f>
        <v>78</v>
      </c>
      <c r="X1728" s="6" t="str">
        <f>IF(employee_data3[[#This Row],[Age]]&lt;=25, "Remaja", IF(employee_data3[[#This Row],[Age]]&lt;=55, "Dewasa", "Lansia"))</f>
        <v>Lansia</v>
      </c>
      <c r="Y1728" s="7" t="str">
        <f>CONCATENATE(employee_data36[[#This Row],[First-LastName]]," ",employee_data36[[#This Row],[DOB]])</f>
        <v>Alfred-Caldwell 16325</v>
      </c>
      <c r="Z1728" t="s">
        <v>40</v>
      </c>
      <c r="AA1728" t="s">
        <v>381</v>
      </c>
      <c r="AB1728" t="s">
        <v>42</v>
      </c>
      <c r="AC1728">
        <v>58613</v>
      </c>
      <c r="AD1728" t="s">
        <v>74</v>
      </c>
      <c r="AE1728" t="s">
        <v>84</v>
      </c>
      <c r="AF1728" t="s">
        <v>105</v>
      </c>
      <c r="AG1728">
        <v>4</v>
      </c>
    </row>
    <row r="1729" spans="1:33" x14ac:dyDescent="0.3">
      <c r="A1729">
        <v>2154</v>
      </c>
      <c r="B1729" t="s">
        <v>6549</v>
      </c>
      <c r="C1729" t="s">
        <v>6550</v>
      </c>
      <c r="D1729" s="6" t="str">
        <f>CONCATENATE(employee_data36[[#This Row],[FirstName]], "-",employee_data36[[#This Row],[LastName]] )</f>
        <v>Julianna-Vang</v>
      </c>
      <c r="E1729" s="1">
        <v>44679</v>
      </c>
      <c r="F1729" s="1"/>
      <c r="G1729" s="7" t="str">
        <f>IF(ISBLANK(employee_data36[[#This Row],[ExitDate]]),"Yes","")</f>
        <v>Yes</v>
      </c>
      <c r="H1729" t="s">
        <v>28</v>
      </c>
      <c r="I1729" t="s">
        <v>6551</v>
      </c>
      <c r="J1729" t="s">
        <v>6552</v>
      </c>
      <c r="K1729" t="s">
        <v>31</v>
      </c>
      <c r="L1729" t="s">
        <v>32</v>
      </c>
      <c r="M1729" s="6" t="str">
        <f>IF(ISBLANK(employee_data36[[#This Row],[ExitDate]]),"1","0")</f>
        <v>1</v>
      </c>
      <c r="N1729" s="6" t="str">
        <f>IF(employee_data36[[#This Row],[EmployeeStatus]]="Active", "Active", "Tidak Active")</f>
        <v>Active</v>
      </c>
      <c r="O1729" t="s">
        <v>52</v>
      </c>
      <c r="P1729" t="s">
        <v>51</v>
      </c>
      <c r="Q1729" t="s">
        <v>35</v>
      </c>
      <c r="R1729" t="s">
        <v>36</v>
      </c>
      <c r="S1729" t="s">
        <v>37</v>
      </c>
      <c r="T1729" t="s">
        <v>38</v>
      </c>
      <c r="U1729" t="s">
        <v>90</v>
      </c>
      <c r="V1729" s="1">
        <v>27645</v>
      </c>
      <c r="W1729" s="6">
        <f>DATEDIF(employee_data36[[#This Row],[DOB]],DATE(2023, 1, 1), "Y")</f>
        <v>47</v>
      </c>
      <c r="X1729" s="6" t="str">
        <f>IF(employee_data3[[#This Row],[Age]]&lt;=25, "Remaja", IF(employee_data3[[#This Row],[Age]]&lt;=55, "Dewasa", "Lansia"))</f>
        <v>Dewasa</v>
      </c>
      <c r="Y1729" s="7" t="str">
        <f>CONCATENATE(employee_data36[[#This Row],[First-LastName]]," ",employee_data36[[#This Row],[DOB]])</f>
        <v>Julianna-Vang 27645</v>
      </c>
      <c r="Z1729" t="s">
        <v>40</v>
      </c>
      <c r="AA1729" t="s">
        <v>193</v>
      </c>
      <c r="AB1729" t="s">
        <v>55</v>
      </c>
      <c r="AC1729">
        <v>3793</v>
      </c>
      <c r="AD1729" t="s">
        <v>74</v>
      </c>
      <c r="AE1729" t="s">
        <v>84</v>
      </c>
      <c r="AF1729" t="s">
        <v>105</v>
      </c>
      <c r="AG1729">
        <v>4</v>
      </c>
    </row>
    <row r="1730" spans="1:33" x14ac:dyDescent="0.3">
      <c r="A1730">
        <v>2155</v>
      </c>
      <c r="B1730" t="s">
        <v>1546</v>
      </c>
      <c r="C1730" t="s">
        <v>1756</v>
      </c>
      <c r="D1730" s="6" t="str">
        <f>CONCATENATE(employee_data36[[#This Row],[FirstName]], "-",employee_data36[[#This Row],[LastName]] )</f>
        <v>Arthur-Wilson</v>
      </c>
      <c r="E1730" s="1">
        <v>43645</v>
      </c>
      <c r="F1730" s="1">
        <v>44976</v>
      </c>
      <c r="G1730" s="7" t="str">
        <f>IF(ISBLANK(employee_data36[[#This Row],[ExitDate]]),"Yes","")</f>
        <v/>
      </c>
      <c r="H1730" t="s">
        <v>28</v>
      </c>
      <c r="I1730" t="s">
        <v>6553</v>
      </c>
      <c r="J1730" t="s">
        <v>6554</v>
      </c>
      <c r="K1730" t="s">
        <v>50</v>
      </c>
      <c r="L1730" t="s">
        <v>745</v>
      </c>
      <c r="M1730" s="6" t="str">
        <f>IF(ISBLANK(employee_data36[[#This Row],[ExitDate]]),"1","0")</f>
        <v>0</v>
      </c>
      <c r="N1730" s="6" t="str">
        <f>IF(employee_data36[[#This Row],[EmployeeStatus]]="Active", "Active", "Tidak Active")</f>
        <v>Tidak Active</v>
      </c>
      <c r="O1730" t="s">
        <v>52</v>
      </c>
      <c r="P1730" t="s">
        <v>64</v>
      </c>
      <c r="Q1730" t="s">
        <v>63</v>
      </c>
      <c r="R1730" t="s">
        <v>126</v>
      </c>
      <c r="S1730" t="s">
        <v>6555</v>
      </c>
      <c r="T1730" t="s">
        <v>38</v>
      </c>
      <c r="U1730" t="s">
        <v>39</v>
      </c>
      <c r="V1730" s="1">
        <v>15396</v>
      </c>
      <c r="W1730" s="6">
        <f>DATEDIF(employee_data36[[#This Row],[DOB]],DATE(2023, 1, 1), "Y")</f>
        <v>80</v>
      </c>
      <c r="X1730" s="6" t="str">
        <f>IF(employee_data3[[#This Row],[Age]]&lt;=25, "Remaja", IF(employee_data3[[#This Row],[Age]]&lt;=55, "Dewasa", "Lansia"))</f>
        <v>Lansia</v>
      </c>
      <c r="Y1730" s="7" t="str">
        <f>CONCATENATE(employee_data36[[#This Row],[First-LastName]]," ",employee_data36[[#This Row],[DOB]])</f>
        <v>Arthur-Wilson 15396</v>
      </c>
      <c r="Z1730" t="s">
        <v>40</v>
      </c>
      <c r="AA1730" t="s">
        <v>178</v>
      </c>
      <c r="AB1730" t="s">
        <v>42</v>
      </c>
      <c r="AC1730">
        <v>72455</v>
      </c>
      <c r="AD1730" t="s">
        <v>74</v>
      </c>
      <c r="AE1730" t="s">
        <v>75</v>
      </c>
      <c r="AF1730" t="s">
        <v>105</v>
      </c>
      <c r="AG1730">
        <v>4</v>
      </c>
    </row>
    <row r="1731" spans="1:33" x14ac:dyDescent="0.3">
      <c r="A1731">
        <v>2156</v>
      </c>
      <c r="B1731" t="s">
        <v>6556</v>
      </c>
      <c r="C1731" t="s">
        <v>6557</v>
      </c>
      <c r="D1731" s="6" t="str">
        <f>CONCATENATE(employee_data36[[#This Row],[FirstName]], "-",employee_data36[[#This Row],[LastName]] )</f>
        <v>Ariel-Osborn</v>
      </c>
      <c r="E1731" s="1">
        <v>43354</v>
      </c>
      <c r="F1731" s="1">
        <v>43904</v>
      </c>
      <c r="G1731" s="7" t="str">
        <f>IF(ISBLANK(employee_data36[[#This Row],[ExitDate]]),"Yes","")</f>
        <v/>
      </c>
      <c r="H1731" t="s">
        <v>28</v>
      </c>
      <c r="I1731" t="s">
        <v>6558</v>
      </c>
      <c r="J1731" t="s">
        <v>6559</v>
      </c>
      <c r="K1731" t="s">
        <v>139</v>
      </c>
      <c r="L1731" t="s">
        <v>32</v>
      </c>
      <c r="M1731" s="6" t="str">
        <f>IF(ISBLANK(employee_data36[[#This Row],[ExitDate]]),"1","0")</f>
        <v>0</v>
      </c>
      <c r="N1731" s="6" t="str">
        <f>IF(employee_data36[[#This Row],[EmployeeStatus]]="Active", "Active", "Tidak Active")</f>
        <v>Active</v>
      </c>
      <c r="O1731" t="s">
        <v>52</v>
      </c>
      <c r="P1731" t="s">
        <v>64</v>
      </c>
      <c r="Q1731" t="s">
        <v>35</v>
      </c>
      <c r="R1731" t="s">
        <v>175</v>
      </c>
      <c r="S1731" t="s">
        <v>6560</v>
      </c>
      <c r="T1731" t="s">
        <v>38</v>
      </c>
      <c r="U1731" t="s">
        <v>119</v>
      </c>
      <c r="V1731" s="1">
        <v>32537</v>
      </c>
      <c r="W1731" s="6">
        <f>DATEDIF(employee_data36[[#This Row],[DOB]],DATE(2023, 1, 1), "Y")</f>
        <v>33</v>
      </c>
      <c r="X1731" s="6" t="str">
        <f>IF(employee_data3[[#This Row],[Age]]&lt;=25, "Remaja", IF(employee_data3[[#This Row],[Age]]&lt;=55, "Dewasa", "Lansia"))</f>
        <v>Dewasa</v>
      </c>
      <c r="Y1731" s="7" t="str">
        <f>CONCATENATE(employee_data36[[#This Row],[First-LastName]]," ",employee_data36[[#This Row],[DOB]])</f>
        <v>Ariel-Osborn 32537</v>
      </c>
      <c r="Z1731" t="s">
        <v>40</v>
      </c>
      <c r="AA1731" t="s">
        <v>243</v>
      </c>
      <c r="AB1731" t="s">
        <v>42</v>
      </c>
      <c r="AC1731">
        <v>94916</v>
      </c>
      <c r="AD1731" t="s">
        <v>93</v>
      </c>
      <c r="AE1731" t="s">
        <v>44</v>
      </c>
      <c r="AF1731" t="s">
        <v>105</v>
      </c>
      <c r="AG1731">
        <v>3</v>
      </c>
    </row>
    <row r="1732" spans="1:33" x14ac:dyDescent="0.3">
      <c r="A1732">
        <v>2157</v>
      </c>
      <c r="B1732" t="s">
        <v>2613</v>
      </c>
      <c r="C1732" t="s">
        <v>1105</v>
      </c>
      <c r="D1732" s="6" t="str">
        <f>CONCATENATE(employee_data36[[#This Row],[FirstName]], "-",employee_data36[[#This Row],[LastName]] )</f>
        <v>Ansley-Arias</v>
      </c>
      <c r="E1732" s="1">
        <v>43966</v>
      </c>
      <c r="F1732" s="1">
        <v>44552</v>
      </c>
      <c r="G1732" s="7" t="str">
        <f>IF(ISBLANK(employee_data36[[#This Row],[ExitDate]]),"Yes","")</f>
        <v/>
      </c>
      <c r="H1732" t="s">
        <v>28</v>
      </c>
      <c r="I1732" t="s">
        <v>6561</v>
      </c>
      <c r="J1732" t="s">
        <v>6562</v>
      </c>
      <c r="K1732" t="s">
        <v>118</v>
      </c>
      <c r="L1732" t="s">
        <v>32</v>
      </c>
      <c r="M1732" s="6" t="str">
        <f>IF(ISBLANK(employee_data36[[#This Row],[ExitDate]]),"1","0")</f>
        <v>0</v>
      </c>
      <c r="N1732" s="6" t="str">
        <f>IF(employee_data36[[#This Row],[EmployeeStatus]]="Active", "Active", "Tidak Active")</f>
        <v>Active</v>
      </c>
      <c r="O1732" t="s">
        <v>33</v>
      </c>
      <c r="P1732" t="s">
        <v>51</v>
      </c>
      <c r="Q1732" t="s">
        <v>63</v>
      </c>
      <c r="R1732" t="s">
        <v>140</v>
      </c>
      <c r="S1732" t="s">
        <v>6563</v>
      </c>
      <c r="T1732" t="s">
        <v>38</v>
      </c>
      <c r="U1732" t="s">
        <v>66</v>
      </c>
      <c r="V1732" s="1">
        <v>18296</v>
      </c>
      <c r="W1732" s="6">
        <f>DATEDIF(employee_data36[[#This Row],[DOB]],DATE(2023, 1, 1), "Y")</f>
        <v>72</v>
      </c>
      <c r="X1732" s="6" t="str">
        <f>IF(employee_data3[[#This Row],[Age]]&lt;=25, "Remaja", IF(employee_data3[[#This Row],[Age]]&lt;=55, "Dewasa", "Lansia"))</f>
        <v>Lansia</v>
      </c>
      <c r="Y1732" s="7" t="str">
        <f>CONCATENATE(employee_data36[[#This Row],[First-LastName]]," ",employee_data36[[#This Row],[DOB]])</f>
        <v>Ansley-Arias 18296</v>
      </c>
      <c r="Z1732" t="s">
        <v>40</v>
      </c>
      <c r="AA1732" t="s">
        <v>67</v>
      </c>
      <c r="AB1732" t="s">
        <v>42</v>
      </c>
      <c r="AC1732">
        <v>1687</v>
      </c>
      <c r="AD1732" t="s">
        <v>128</v>
      </c>
      <c r="AE1732" t="s">
        <v>84</v>
      </c>
      <c r="AF1732" t="s">
        <v>105</v>
      </c>
      <c r="AG1732">
        <v>4</v>
      </c>
    </row>
    <row r="1733" spans="1:33" x14ac:dyDescent="0.3">
      <c r="A1733">
        <v>2158</v>
      </c>
      <c r="B1733" t="s">
        <v>6564</v>
      </c>
      <c r="C1733" t="s">
        <v>883</v>
      </c>
      <c r="D1733" s="6" t="str">
        <f>CONCATENATE(employee_data36[[#This Row],[FirstName]], "-",employee_data36[[#This Row],[LastName]] )</f>
        <v>Melany-Stafford</v>
      </c>
      <c r="E1733" s="1">
        <v>44980</v>
      </c>
      <c r="F1733" s="1"/>
      <c r="G1733" s="7" t="str">
        <f>IF(ISBLANK(employee_data36[[#This Row],[ExitDate]]),"Yes","")</f>
        <v>Yes</v>
      </c>
      <c r="H1733" t="s">
        <v>28</v>
      </c>
      <c r="I1733" t="s">
        <v>6565</v>
      </c>
      <c r="J1733" t="s">
        <v>6566</v>
      </c>
      <c r="K1733" t="s">
        <v>62</v>
      </c>
      <c r="L1733" t="s">
        <v>32</v>
      </c>
      <c r="M1733" s="6" t="str">
        <f>IF(ISBLANK(employee_data36[[#This Row],[ExitDate]]),"1","0")</f>
        <v>1</v>
      </c>
      <c r="N1733" s="6" t="str">
        <f>IF(employee_data36[[#This Row],[EmployeeStatus]]="Active", "Active", "Tidak Active")</f>
        <v>Active</v>
      </c>
      <c r="O1733" t="s">
        <v>63</v>
      </c>
      <c r="P1733" t="s">
        <v>64</v>
      </c>
      <c r="Q1733" t="s">
        <v>63</v>
      </c>
      <c r="R1733" t="s">
        <v>36</v>
      </c>
      <c r="S1733" t="s">
        <v>37</v>
      </c>
      <c r="T1733" t="s">
        <v>38</v>
      </c>
      <c r="U1733" t="s">
        <v>90</v>
      </c>
      <c r="V1733" s="1">
        <v>22834</v>
      </c>
      <c r="W1733" s="6">
        <f>DATEDIF(employee_data36[[#This Row],[DOB]],DATE(2023, 1, 1), "Y")</f>
        <v>60</v>
      </c>
      <c r="X1733" s="6" t="str">
        <f>IF(employee_data3[[#This Row],[Age]]&lt;=25, "Remaja", IF(employee_data3[[#This Row],[Age]]&lt;=55, "Dewasa", "Lansia"))</f>
        <v>Lansia</v>
      </c>
      <c r="Y1733" s="7" t="str">
        <f>CONCATENATE(employee_data36[[#This Row],[First-LastName]]," ",employee_data36[[#This Row],[DOB]])</f>
        <v>Melany-Stafford 22834</v>
      </c>
      <c r="Z1733" t="s">
        <v>40</v>
      </c>
      <c r="AA1733" t="s">
        <v>226</v>
      </c>
      <c r="AB1733" t="s">
        <v>42</v>
      </c>
      <c r="AC1733">
        <v>54978</v>
      </c>
      <c r="AD1733" t="s">
        <v>43</v>
      </c>
      <c r="AE1733" t="s">
        <v>84</v>
      </c>
      <c r="AF1733" t="s">
        <v>105</v>
      </c>
      <c r="AG1733">
        <v>3</v>
      </c>
    </row>
    <row r="1734" spans="1:33" x14ac:dyDescent="0.3">
      <c r="A1734">
        <v>2159</v>
      </c>
      <c r="B1734" t="s">
        <v>6567</v>
      </c>
      <c r="C1734" t="s">
        <v>6568</v>
      </c>
      <c r="D1734" s="6" t="str">
        <f>CONCATENATE(employee_data36[[#This Row],[FirstName]], "-",employee_data36[[#This Row],[LastName]] )</f>
        <v>Matias-Burns</v>
      </c>
      <c r="E1734" s="1">
        <v>44278</v>
      </c>
      <c r="F1734" s="1">
        <v>44642</v>
      </c>
      <c r="G1734" s="7" t="str">
        <f>IF(ISBLANK(employee_data36[[#This Row],[ExitDate]]),"Yes","")</f>
        <v/>
      </c>
      <c r="H1734" t="s">
        <v>28</v>
      </c>
      <c r="I1734" t="s">
        <v>6569</v>
      </c>
      <c r="J1734" t="s">
        <v>6570</v>
      </c>
      <c r="K1734" t="s">
        <v>168</v>
      </c>
      <c r="L1734" t="s">
        <v>32</v>
      </c>
      <c r="M1734" s="6" t="str">
        <f>IF(ISBLANK(employee_data36[[#This Row],[ExitDate]]),"1","0")</f>
        <v>0</v>
      </c>
      <c r="N1734" s="6" t="str">
        <f>IF(employee_data36[[#This Row],[EmployeeStatus]]="Active", "Active", "Tidak Active")</f>
        <v>Active</v>
      </c>
      <c r="O1734" t="s">
        <v>63</v>
      </c>
      <c r="P1734" t="s">
        <v>34</v>
      </c>
      <c r="Q1734" t="s">
        <v>35</v>
      </c>
      <c r="R1734" t="s">
        <v>126</v>
      </c>
      <c r="S1734" t="s">
        <v>6571</v>
      </c>
      <c r="T1734" t="s">
        <v>38</v>
      </c>
      <c r="U1734" t="s">
        <v>53</v>
      </c>
      <c r="V1734" s="1">
        <v>30467</v>
      </c>
      <c r="W1734" s="6">
        <f>DATEDIF(employee_data36[[#This Row],[DOB]],DATE(2023, 1, 1), "Y")</f>
        <v>39</v>
      </c>
      <c r="X1734" s="6" t="str">
        <f>IF(employee_data3[[#This Row],[Age]]&lt;=25, "Remaja", IF(employee_data3[[#This Row],[Age]]&lt;=55, "Dewasa", "Lansia"))</f>
        <v>Dewasa</v>
      </c>
      <c r="Y1734" s="7" t="str">
        <f>CONCATENATE(employee_data36[[#This Row],[First-LastName]]," ",employee_data36[[#This Row],[DOB]])</f>
        <v>Matias-Burns 30467</v>
      </c>
      <c r="Z1734" t="s">
        <v>40</v>
      </c>
      <c r="AA1734" t="s">
        <v>163</v>
      </c>
      <c r="AB1734" t="s">
        <v>42</v>
      </c>
      <c r="AC1734">
        <v>73141</v>
      </c>
      <c r="AD1734" t="s">
        <v>43</v>
      </c>
      <c r="AE1734" t="s">
        <v>44</v>
      </c>
      <c r="AF1734" t="s">
        <v>105</v>
      </c>
      <c r="AG1734">
        <v>5</v>
      </c>
    </row>
    <row r="1735" spans="1:33" x14ac:dyDescent="0.3">
      <c r="A1735">
        <v>2160</v>
      </c>
      <c r="B1735" t="s">
        <v>6572</v>
      </c>
      <c r="C1735" t="s">
        <v>795</v>
      </c>
      <c r="D1735" s="6" t="str">
        <f>CONCATENATE(employee_data36[[#This Row],[FirstName]], "-",employee_data36[[#This Row],[LastName]] )</f>
        <v>Aden-George</v>
      </c>
      <c r="E1735" s="1">
        <v>44872</v>
      </c>
      <c r="F1735" s="1">
        <v>45022</v>
      </c>
      <c r="G1735" s="7" t="str">
        <f>IF(ISBLANK(employee_data36[[#This Row],[ExitDate]]),"Yes","")</f>
        <v/>
      </c>
      <c r="H1735" t="s">
        <v>28</v>
      </c>
      <c r="I1735" t="s">
        <v>6573</v>
      </c>
      <c r="J1735" t="s">
        <v>6574</v>
      </c>
      <c r="K1735" t="s">
        <v>133</v>
      </c>
      <c r="L1735" t="s">
        <v>32</v>
      </c>
      <c r="M1735" s="6" t="str">
        <f>IF(ISBLANK(employee_data36[[#This Row],[ExitDate]]),"1","0")</f>
        <v>0</v>
      </c>
      <c r="N1735" s="6" t="str">
        <f>IF(employee_data36[[#This Row],[EmployeeStatus]]="Active", "Active", "Tidak Active")</f>
        <v>Active</v>
      </c>
      <c r="O1735" t="s">
        <v>63</v>
      </c>
      <c r="P1735" t="s">
        <v>51</v>
      </c>
      <c r="Q1735" t="s">
        <v>52</v>
      </c>
      <c r="R1735" t="s">
        <v>99</v>
      </c>
      <c r="S1735" t="s">
        <v>6575</v>
      </c>
      <c r="T1735" t="s">
        <v>38</v>
      </c>
      <c r="U1735" t="s">
        <v>81</v>
      </c>
      <c r="V1735" s="1">
        <v>32285</v>
      </c>
      <c r="W1735" s="6">
        <f>DATEDIF(employee_data36[[#This Row],[DOB]],DATE(2023, 1, 1), "Y")</f>
        <v>34</v>
      </c>
      <c r="X1735" s="6" t="str">
        <f>IF(employee_data3[[#This Row],[Age]]&lt;=25, "Remaja", IF(employee_data3[[#This Row],[Age]]&lt;=55, "Dewasa", "Lansia"))</f>
        <v>Dewasa</v>
      </c>
      <c r="Y1735" s="7" t="str">
        <f>CONCATENATE(employee_data36[[#This Row],[First-LastName]]," ",employee_data36[[#This Row],[DOB]])</f>
        <v>Aden-George 32285</v>
      </c>
      <c r="Z1735" t="s">
        <v>40</v>
      </c>
      <c r="AA1735" t="s">
        <v>83</v>
      </c>
      <c r="AB1735" t="s">
        <v>42</v>
      </c>
      <c r="AC1735">
        <v>5804</v>
      </c>
      <c r="AD1735" t="s">
        <v>74</v>
      </c>
      <c r="AE1735" t="s">
        <v>84</v>
      </c>
      <c r="AF1735" t="s">
        <v>105</v>
      </c>
      <c r="AG1735">
        <v>3</v>
      </c>
    </row>
    <row r="1736" spans="1:33" x14ac:dyDescent="0.3">
      <c r="A1736">
        <v>2161</v>
      </c>
      <c r="B1736" t="s">
        <v>5262</v>
      </c>
      <c r="C1736" t="s">
        <v>556</v>
      </c>
      <c r="D1736" s="6" t="str">
        <f>CONCATENATE(employee_data36[[#This Row],[FirstName]], "-",employee_data36[[#This Row],[LastName]] )</f>
        <v>Rodolfo-Franklin</v>
      </c>
      <c r="E1736" s="1">
        <v>44335</v>
      </c>
      <c r="F1736" s="1"/>
      <c r="G1736" s="7" t="str">
        <f>IF(ISBLANK(employee_data36[[#This Row],[ExitDate]]),"Yes","")</f>
        <v>Yes</v>
      </c>
      <c r="H1736" t="s">
        <v>28</v>
      </c>
      <c r="I1736" t="s">
        <v>6576</v>
      </c>
      <c r="J1736" t="s">
        <v>6577</v>
      </c>
      <c r="K1736" t="s">
        <v>80</v>
      </c>
      <c r="L1736" t="s">
        <v>32</v>
      </c>
      <c r="M1736" s="6" t="str">
        <f>IF(ISBLANK(employee_data36[[#This Row],[ExitDate]]),"1","0")</f>
        <v>1</v>
      </c>
      <c r="N1736" s="6" t="str">
        <f>IF(employee_data36[[#This Row],[EmployeeStatus]]="Active", "Active", "Tidak Active")</f>
        <v>Active</v>
      </c>
      <c r="O1736" t="s">
        <v>33</v>
      </c>
      <c r="P1736" t="s">
        <v>34</v>
      </c>
      <c r="Q1736" t="s">
        <v>63</v>
      </c>
      <c r="R1736" t="s">
        <v>36</v>
      </c>
      <c r="S1736" t="s">
        <v>37</v>
      </c>
      <c r="T1736" t="s">
        <v>38</v>
      </c>
      <c r="U1736" t="s">
        <v>177</v>
      </c>
      <c r="V1736" s="1">
        <v>18774</v>
      </c>
      <c r="W1736" s="6">
        <f>DATEDIF(employee_data36[[#This Row],[DOB]],DATE(2023, 1, 1), "Y")</f>
        <v>71</v>
      </c>
      <c r="X1736" s="6" t="str">
        <f>IF(employee_data3[[#This Row],[Age]]&lt;=25, "Remaja", IF(employee_data3[[#This Row],[Age]]&lt;=55, "Dewasa", "Lansia"))</f>
        <v>Lansia</v>
      </c>
      <c r="Y1736" s="7" t="str">
        <f>CONCATENATE(employee_data36[[#This Row],[First-LastName]]," ",employee_data36[[#This Row],[DOB]])</f>
        <v>Rodolfo-Franklin 18774</v>
      </c>
      <c r="Z1736" t="s">
        <v>40</v>
      </c>
      <c r="AA1736" t="s">
        <v>113</v>
      </c>
      <c r="AB1736" t="s">
        <v>42</v>
      </c>
      <c r="AC1736">
        <v>61393</v>
      </c>
      <c r="AD1736" t="s">
        <v>128</v>
      </c>
      <c r="AE1736" t="s">
        <v>75</v>
      </c>
      <c r="AF1736" t="s">
        <v>105</v>
      </c>
      <c r="AG1736">
        <v>3</v>
      </c>
    </row>
    <row r="1737" spans="1:33" x14ac:dyDescent="0.3">
      <c r="A1737">
        <v>2162</v>
      </c>
      <c r="B1737" t="s">
        <v>4285</v>
      </c>
      <c r="C1737" t="s">
        <v>249</v>
      </c>
      <c r="D1737" s="6" t="str">
        <f>CONCATENATE(employee_data36[[#This Row],[FirstName]], "-",employee_data36[[#This Row],[LastName]] )</f>
        <v>Juliet-Wall</v>
      </c>
      <c r="E1737" s="1">
        <v>44198</v>
      </c>
      <c r="F1737" s="1"/>
      <c r="G1737" s="7" t="str">
        <f>IF(ISBLANK(employee_data36[[#This Row],[ExitDate]]),"Yes","")</f>
        <v>Yes</v>
      </c>
      <c r="H1737" t="s">
        <v>728</v>
      </c>
      <c r="I1737" t="s">
        <v>6578</v>
      </c>
      <c r="J1737" t="s">
        <v>6579</v>
      </c>
      <c r="K1737" t="s">
        <v>98</v>
      </c>
      <c r="L1737" t="s">
        <v>32</v>
      </c>
      <c r="M1737" s="6" t="str">
        <f>IF(ISBLANK(employee_data36[[#This Row],[ExitDate]]),"1","0")</f>
        <v>1</v>
      </c>
      <c r="N1737" s="6" t="str">
        <f>IF(employee_data36[[#This Row],[EmployeeStatus]]="Active", "Active", "Tidak Active")</f>
        <v>Active</v>
      </c>
      <c r="O1737" t="s">
        <v>63</v>
      </c>
      <c r="P1737" t="s">
        <v>64</v>
      </c>
      <c r="Q1737" t="s">
        <v>35</v>
      </c>
      <c r="R1737" t="s">
        <v>36</v>
      </c>
      <c r="S1737" t="s">
        <v>37</v>
      </c>
      <c r="T1737" t="s">
        <v>38</v>
      </c>
      <c r="U1737" t="s">
        <v>177</v>
      </c>
      <c r="V1737" s="1">
        <v>25663</v>
      </c>
      <c r="W1737" s="6">
        <f>DATEDIF(employee_data36[[#This Row],[DOB]],DATE(2023, 1, 1), "Y")</f>
        <v>52</v>
      </c>
      <c r="X1737" s="6" t="str">
        <f>IF(employee_data3[[#This Row],[Age]]&lt;=25, "Remaja", IF(employee_data3[[#This Row],[Age]]&lt;=55, "Dewasa", "Lansia"))</f>
        <v>Dewasa</v>
      </c>
      <c r="Y1737" s="7" t="str">
        <f>CONCATENATE(employee_data36[[#This Row],[First-LastName]]," ",employee_data36[[#This Row],[DOB]])</f>
        <v>Juliet-Wall 25663</v>
      </c>
      <c r="Z1737" t="s">
        <v>40</v>
      </c>
      <c r="AA1737" t="s">
        <v>419</v>
      </c>
      <c r="AB1737" t="s">
        <v>42</v>
      </c>
      <c r="AC1737">
        <v>53999</v>
      </c>
      <c r="AD1737" t="s">
        <v>128</v>
      </c>
      <c r="AE1737" t="s">
        <v>84</v>
      </c>
      <c r="AF1737" t="s">
        <v>105</v>
      </c>
      <c r="AG1737">
        <v>3</v>
      </c>
    </row>
    <row r="1738" spans="1:33" x14ac:dyDescent="0.3">
      <c r="A1738">
        <v>2163</v>
      </c>
      <c r="B1738" t="s">
        <v>6580</v>
      </c>
      <c r="C1738" t="s">
        <v>6249</v>
      </c>
      <c r="D1738" s="6" t="str">
        <f>CONCATENATE(employee_data36[[#This Row],[FirstName]], "-",employee_data36[[#This Row],[LastName]] )</f>
        <v>London-Contreras</v>
      </c>
      <c r="E1738" s="1">
        <v>43550</v>
      </c>
      <c r="F1738" s="1"/>
      <c r="G1738" s="7" t="str">
        <f>IF(ISBLANK(employee_data36[[#This Row],[ExitDate]]),"Yes","")</f>
        <v>Yes</v>
      </c>
      <c r="H1738" t="s">
        <v>728</v>
      </c>
      <c r="I1738" t="s">
        <v>6581</v>
      </c>
      <c r="J1738" t="s">
        <v>6582</v>
      </c>
      <c r="K1738" t="s">
        <v>118</v>
      </c>
      <c r="L1738" t="s">
        <v>32</v>
      </c>
      <c r="M1738" s="6" t="str">
        <f>IF(ISBLANK(employee_data36[[#This Row],[ExitDate]]),"1","0")</f>
        <v>1</v>
      </c>
      <c r="N1738" s="6" t="str">
        <f>IF(employee_data36[[#This Row],[EmployeeStatus]]="Active", "Active", "Tidak Active")</f>
        <v>Active</v>
      </c>
      <c r="O1738" t="s">
        <v>33</v>
      </c>
      <c r="P1738" t="s">
        <v>64</v>
      </c>
      <c r="Q1738" t="s">
        <v>63</v>
      </c>
      <c r="R1738" t="s">
        <v>36</v>
      </c>
      <c r="S1738" t="s">
        <v>37</v>
      </c>
      <c r="T1738" t="s">
        <v>38</v>
      </c>
      <c r="U1738" t="s">
        <v>66</v>
      </c>
      <c r="V1738" s="1">
        <v>24430</v>
      </c>
      <c r="W1738" s="6">
        <f>DATEDIF(employee_data36[[#This Row],[DOB]],DATE(2023, 1, 1), "Y")</f>
        <v>56</v>
      </c>
      <c r="X1738" s="6" t="str">
        <f>IF(employee_data3[[#This Row],[Age]]&lt;=25, "Remaja", IF(employee_data3[[#This Row],[Age]]&lt;=55, "Dewasa", "Lansia"))</f>
        <v>Lansia</v>
      </c>
      <c r="Y1738" s="7" t="str">
        <f>CONCATENATE(employee_data36[[#This Row],[First-LastName]]," ",employee_data36[[#This Row],[DOB]])</f>
        <v>London-Contreras 24430</v>
      </c>
      <c r="Z1738" t="s">
        <v>40</v>
      </c>
      <c r="AA1738" t="s">
        <v>163</v>
      </c>
      <c r="AB1738" t="s">
        <v>42</v>
      </c>
      <c r="AC1738">
        <v>32240</v>
      </c>
      <c r="AD1738" t="s">
        <v>43</v>
      </c>
      <c r="AE1738" t="s">
        <v>84</v>
      </c>
      <c r="AF1738" t="s">
        <v>105</v>
      </c>
      <c r="AG1738">
        <v>1</v>
      </c>
    </row>
    <row r="1739" spans="1:33" x14ac:dyDescent="0.3">
      <c r="A1739">
        <v>2164</v>
      </c>
      <c r="B1739" t="s">
        <v>5037</v>
      </c>
      <c r="C1739" t="s">
        <v>6583</v>
      </c>
      <c r="D1739" s="6" t="str">
        <f>CONCATENATE(employee_data36[[#This Row],[FirstName]], "-",employee_data36[[#This Row],[LastName]] )</f>
        <v>Kyler-Burton</v>
      </c>
      <c r="E1739" s="1">
        <v>44102</v>
      </c>
      <c r="F1739" s="1"/>
      <c r="G1739" s="7" t="str">
        <f>IF(ISBLANK(employee_data36[[#This Row],[ExitDate]]),"Yes","")</f>
        <v>Yes</v>
      </c>
      <c r="H1739" t="s">
        <v>728</v>
      </c>
      <c r="I1739" t="s">
        <v>6584</v>
      </c>
      <c r="J1739" t="s">
        <v>6585</v>
      </c>
      <c r="K1739" t="s">
        <v>62</v>
      </c>
      <c r="L1739" t="s">
        <v>32</v>
      </c>
      <c r="M1739" s="6" t="str">
        <f>IF(ISBLANK(employee_data36[[#This Row],[ExitDate]]),"1","0")</f>
        <v>1</v>
      </c>
      <c r="N1739" s="6" t="str">
        <f>IF(employee_data36[[#This Row],[EmployeeStatus]]="Active", "Active", "Tidak Active")</f>
        <v>Active</v>
      </c>
      <c r="O1739" t="s">
        <v>52</v>
      </c>
      <c r="P1739" t="s">
        <v>34</v>
      </c>
      <c r="Q1739" t="s">
        <v>63</v>
      </c>
      <c r="R1739" t="s">
        <v>36</v>
      </c>
      <c r="S1739" t="s">
        <v>37</v>
      </c>
      <c r="T1739" t="s">
        <v>38</v>
      </c>
      <c r="U1739" t="s">
        <v>101</v>
      </c>
      <c r="V1739" s="1">
        <v>18471</v>
      </c>
      <c r="W1739" s="6">
        <f>DATEDIF(employee_data36[[#This Row],[DOB]],DATE(2023, 1, 1), "Y")</f>
        <v>72</v>
      </c>
      <c r="X1739" s="6" t="str">
        <f>IF(employee_data3[[#This Row],[Age]]&lt;=25, "Remaja", IF(employee_data3[[#This Row],[Age]]&lt;=55, "Dewasa", "Lansia"))</f>
        <v>Lansia</v>
      </c>
      <c r="Y1739" s="7" t="str">
        <f>CONCATENATE(employee_data36[[#This Row],[First-LastName]]," ",employee_data36[[#This Row],[DOB]])</f>
        <v>Kyler-Burton 18471</v>
      </c>
      <c r="Z1739" t="s">
        <v>40</v>
      </c>
      <c r="AA1739" t="s">
        <v>103</v>
      </c>
      <c r="AB1739" t="s">
        <v>42</v>
      </c>
      <c r="AC1739">
        <v>95333</v>
      </c>
      <c r="AD1739" t="s">
        <v>93</v>
      </c>
      <c r="AE1739" t="s">
        <v>104</v>
      </c>
      <c r="AF1739" t="s">
        <v>105</v>
      </c>
      <c r="AG1739">
        <v>3</v>
      </c>
    </row>
    <row r="1740" spans="1:33" x14ac:dyDescent="0.3">
      <c r="A1740">
        <v>2165</v>
      </c>
      <c r="B1740" t="s">
        <v>6586</v>
      </c>
      <c r="C1740" t="s">
        <v>4301</v>
      </c>
      <c r="D1740" s="6" t="str">
        <f>CONCATENATE(employee_data36[[#This Row],[FirstName]], "-",employee_data36[[#This Row],[LastName]] )</f>
        <v>Yasmine-Hughes</v>
      </c>
      <c r="E1740" s="1">
        <v>43540</v>
      </c>
      <c r="F1740" s="1">
        <v>43947</v>
      </c>
      <c r="G1740" s="7" t="str">
        <f>IF(ISBLANK(employee_data36[[#This Row],[ExitDate]]),"Yes","")</f>
        <v/>
      </c>
      <c r="H1740" t="s">
        <v>728</v>
      </c>
      <c r="I1740" t="s">
        <v>6587</v>
      </c>
      <c r="J1740" t="s">
        <v>6588</v>
      </c>
      <c r="K1740" t="s">
        <v>89</v>
      </c>
      <c r="L1740" t="s">
        <v>32</v>
      </c>
      <c r="M1740" s="6" t="str">
        <f>IF(ISBLANK(employee_data36[[#This Row],[ExitDate]]),"1","0")</f>
        <v>0</v>
      </c>
      <c r="N1740" s="6" t="str">
        <f>IF(employee_data36[[#This Row],[EmployeeStatus]]="Active", "Active", "Tidak Active")</f>
        <v>Active</v>
      </c>
      <c r="O1740" t="s">
        <v>33</v>
      </c>
      <c r="P1740" t="s">
        <v>34</v>
      </c>
      <c r="Q1740" t="s">
        <v>63</v>
      </c>
      <c r="R1740" t="s">
        <v>99</v>
      </c>
      <c r="S1740" t="s">
        <v>6589</v>
      </c>
      <c r="T1740" t="s">
        <v>38</v>
      </c>
      <c r="U1740" t="s">
        <v>90</v>
      </c>
      <c r="V1740" s="1">
        <v>17569</v>
      </c>
      <c r="W1740" s="6">
        <f>DATEDIF(employee_data36[[#This Row],[DOB]],DATE(2023, 1, 1), "Y")</f>
        <v>74</v>
      </c>
      <c r="X1740" s="6" t="str">
        <f>IF(employee_data3[[#This Row],[Age]]&lt;=25, "Remaja", IF(employee_data3[[#This Row],[Age]]&lt;=55, "Dewasa", "Lansia"))</f>
        <v>Lansia</v>
      </c>
      <c r="Y1740" s="7" t="str">
        <f>CONCATENATE(employee_data36[[#This Row],[First-LastName]]," ",employee_data36[[#This Row],[DOB]])</f>
        <v>Yasmine-Hughes 17569</v>
      </c>
      <c r="Z1740" t="s">
        <v>40</v>
      </c>
      <c r="AA1740" t="s">
        <v>83</v>
      </c>
      <c r="AB1740" t="s">
        <v>42</v>
      </c>
      <c r="AC1740">
        <v>26451</v>
      </c>
      <c r="AD1740" t="s">
        <v>128</v>
      </c>
      <c r="AE1740" t="s">
        <v>104</v>
      </c>
      <c r="AF1740" t="s">
        <v>105</v>
      </c>
      <c r="AG1740">
        <v>3</v>
      </c>
    </row>
    <row r="1741" spans="1:33" x14ac:dyDescent="0.3">
      <c r="A1741">
        <v>2166</v>
      </c>
      <c r="B1741" t="s">
        <v>1123</v>
      </c>
      <c r="C1741" t="s">
        <v>780</v>
      </c>
      <c r="D1741" s="6" t="str">
        <f>CONCATENATE(employee_data36[[#This Row],[FirstName]], "-",employee_data36[[#This Row],[LastName]] )</f>
        <v>Dillon-Sullivan</v>
      </c>
      <c r="E1741" s="1">
        <v>43544</v>
      </c>
      <c r="F1741" s="1"/>
      <c r="G1741" s="7" t="str">
        <f>IF(ISBLANK(employee_data36[[#This Row],[ExitDate]]),"Yes","")</f>
        <v>Yes</v>
      </c>
      <c r="H1741" t="s">
        <v>728</v>
      </c>
      <c r="I1741" t="s">
        <v>6590</v>
      </c>
      <c r="J1741" t="s">
        <v>6591</v>
      </c>
      <c r="K1741" t="s">
        <v>31</v>
      </c>
      <c r="L1741" t="s">
        <v>32</v>
      </c>
      <c r="M1741" s="6" t="str">
        <f>IF(ISBLANK(employee_data36[[#This Row],[ExitDate]]),"1","0")</f>
        <v>1</v>
      </c>
      <c r="N1741" s="6" t="str">
        <f>IF(employee_data36[[#This Row],[EmployeeStatus]]="Active", "Active", "Tidak Active")</f>
        <v>Active</v>
      </c>
      <c r="O1741" t="s">
        <v>33</v>
      </c>
      <c r="P1741" t="s">
        <v>64</v>
      </c>
      <c r="Q1741" t="s">
        <v>52</v>
      </c>
      <c r="R1741" t="s">
        <v>36</v>
      </c>
      <c r="S1741" t="s">
        <v>37</v>
      </c>
      <c r="T1741" t="s">
        <v>38</v>
      </c>
      <c r="U1741" t="s">
        <v>90</v>
      </c>
      <c r="V1741" s="1">
        <v>35682</v>
      </c>
      <c r="W1741" s="6">
        <f>DATEDIF(employee_data36[[#This Row],[DOB]],DATE(2023, 1, 1), "Y")</f>
        <v>25</v>
      </c>
      <c r="X1741" s="6" t="str">
        <f>IF(employee_data3[[#This Row],[Age]]&lt;=25, "Remaja", IF(employee_data3[[#This Row],[Age]]&lt;=55, "Dewasa", "Lansia"))</f>
        <v>Remaja</v>
      </c>
      <c r="Y1741" s="7" t="str">
        <f>CONCATENATE(employee_data36[[#This Row],[First-LastName]]," ",employee_data36[[#This Row],[DOB]])</f>
        <v>Dillon-Sullivan 35682</v>
      </c>
      <c r="Z1741" t="s">
        <v>40</v>
      </c>
      <c r="AA1741" t="s">
        <v>216</v>
      </c>
      <c r="AB1741" t="s">
        <v>42</v>
      </c>
      <c r="AC1741">
        <v>7438</v>
      </c>
      <c r="AD1741" t="s">
        <v>128</v>
      </c>
      <c r="AE1741" t="s">
        <v>44</v>
      </c>
      <c r="AF1741" t="s">
        <v>105</v>
      </c>
      <c r="AG1741">
        <v>3</v>
      </c>
    </row>
    <row r="1742" spans="1:33" x14ac:dyDescent="0.3">
      <c r="A1742">
        <v>2167</v>
      </c>
      <c r="B1742" t="s">
        <v>6592</v>
      </c>
      <c r="C1742" t="s">
        <v>2733</v>
      </c>
      <c r="D1742" s="6" t="str">
        <f>CONCATENATE(employee_data36[[#This Row],[FirstName]], "-",employee_data36[[#This Row],[LastName]] )</f>
        <v>Kendrick-Ashley</v>
      </c>
      <c r="E1742" s="1">
        <v>43464</v>
      </c>
      <c r="F1742" s="1">
        <v>44053</v>
      </c>
      <c r="G1742" s="7" t="str">
        <f>IF(ISBLANK(employee_data36[[#This Row],[ExitDate]]),"Yes","")</f>
        <v/>
      </c>
      <c r="H1742" t="s">
        <v>728</v>
      </c>
      <c r="I1742" t="s">
        <v>6593</v>
      </c>
      <c r="J1742" t="s">
        <v>6594</v>
      </c>
      <c r="K1742" t="s">
        <v>133</v>
      </c>
      <c r="L1742" t="s">
        <v>198</v>
      </c>
      <c r="M1742" s="6" t="str">
        <f>IF(ISBLANK(employee_data36[[#This Row],[ExitDate]]),"1","0")</f>
        <v>0</v>
      </c>
      <c r="N1742" s="6" t="str">
        <f>IF(employee_data36[[#This Row],[EmployeeStatus]]="Active", "Active", "Tidak Active")</f>
        <v>Tidak Active</v>
      </c>
      <c r="O1742" t="s">
        <v>52</v>
      </c>
      <c r="P1742" t="s">
        <v>64</v>
      </c>
      <c r="Q1742" t="s">
        <v>35</v>
      </c>
      <c r="R1742" t="s">
        <v>175</v>
      </c>
      <c r="S1742" t="s">
        <v>6595</v>
      </c>
      <c r="T1742" t="s">
        <v>38</v>
      </c>
      <c r="U1742" t="s">
        <v>1012</v>
      </c>
      <c r="V1742" s="1">
        <v>33569</v>
      </c>
      <c r="W1742" s="6">
        <f>DATEDIF(employee_data36[[#This Row],[DOB]],DATE(2023, 1, 1), "Y")</f>
        <v>31</v>
      </c>
      <c r="X1742" s="6" t="str">
        <f>IF(employee_data3[[#This Row],[Age]]&lt;=25, "Remaja", IF(employee_data3[[#This Row],[Age]]&lt;=55, "Dewasa", "Lansia"))</f>
        <v>Dewasa</v>
      </c>
      <c r="Y1742" s="7" t="str">
        <f>CONCATENATE(employee_data36[[#This Row],[First-LastName]]," ",employee_data36[[#This Row],[DOB]])</f>
        <v>Kendrick-Ashley 33569</v>
      </c>
      <c r="Z1742" t="s">
        <v>40</v>
      </c>
      <c r="AA1742" t="s">
        <v>395</v>
      </c>
      <c r="AB1742" t="s">
        <v>42</v>
      </c>
      <c r="AC1742">
        <v>5348</v>
      </c>
      <c r="AD1742" t="s">
        <v>56</v>
      </c>
      <c r="AE1742" t="s">
        <v>104</v>
      </c>
      <c r="AF1742" t="s">
        <v>105</v>
      </c>
      <c r="AG1742">
        <v>3</v>
      </c>
    </row>
    <row r="1743" spans="1:33" x14ac:dyDescent="0.3">
      <c r="A1743">
        <v>2168</v>
      </c>
      <c r="B1743" t="s">
        <v>1282</v>
      </c>
      <c r="C1743" t="s">
        <v>6490</v>
      </c>
      <c r="D1743" s="6" t="str">
        <f>CONCATENATE(employee_data36[[#This Row],[FirstName]], "-",employee_data36[[#This Row],[LastName]] )</f>
        <v>Rashad-Mayo</v>
      </c>
      <c r="E1743" s="1">
        <v>43320</v>
      </c>
      <c r="F1743" s="1"/>
      <c r="G1743" s="7" t="str">
        <f>IF(ISBLANK(employee_data36[[#This Row],[ExitDate]]),"Yes","")</f>
        <v>Yes</v>
      </c>
      <c r="H1743" t="s">
        <v>728</v>
      </c>
      <c r="I1743" t="s">
        <v>6596</v>
      </c>
      <c r="J1743" t="s">
        <v>6597</v>
      </c>
      <c r="K1743" t="s">
        <v>50</v>
      </c>
      <c r="L1743" t="s">
        <v>32</v>
      </c>
      <c r="M1743" s="6" t="str">
        <f>IF(ISBLANK(employee_data36[[#This Row],[ExitDate]]),"1","0")</f>
        <v>1</v>
      </c>
      <c r="N1743" s="6" t="str">
        <f>IF(employee_data36[[#This Row],[EmployeeStatus]]="Active", "Active", "Tidak Active")</f>
        <v>Active</v>
      </c>
      <c r="O1743" t="s">
        <v>52</v>
      </c>
      <c r="P1743" t="s">
        <v>64</v>
      </c>
      <c r="Q1743" t="s">
        <v>63</v>
      </c>
      <c r="R1743" t="s">
        <v>36</v>
      </c>
      <c r="S1743" t="s">
        <v>37</v>
      </c>
      <c r="T1743" t="s">
        <v>38</v>
      </c>
      <c r="U1743" t="s">
        <v>90</v>
      </c>
      <c r="V1743" s="1">
        <v>34715</v>
      </c>
      <c r="W1743" s="6">
        <f>DATEDIF(employee_data36[[#This Row],[DOB]],DATE(2023, 1, 1), "Y")</f>
        <v>27</v>
      </c>
      <c r="X1743" s="6" t="str">
        <f>IF(employee_data3[[#This Row],[Age]]&lt;=25, "Remaja", IF(employee_data3[[#This Row],[Age]]&lt;=55, "Dewasa", "Lansia"))</f>
        <v>Dewasa</v>
      </c>
      <c r="Y1743" s="7" t="str">
        <f>CONCATENATE(employee_data36[[#This Row],[First-LastName]]," ",employee_data36[[#This Row],[DOB]])</f>
        <v>Rashad-Mayo 34715</v>
      </c>
      <c r="Z1743" t="s">
        <v>40</v>
      </c>
      <c r="AA1743" t="s">
        <v>103</v>
      </c>
      <c r="AB1743" t="s">
        <v>42</v>
      </c>
      <c r="AC1743">
        <v>26000</v>
      </c>
      <c r="AD1743" t="s">
        <v>93</v>
      </c>
      <c r="AE1743" t="s">
        <v>104</v>
      </c>
      <c r="AF1743" t="s">
        <v>105</v>
      </c>
      <c r="AG1743">
        <v>3</v>
      </c>
    </row>
    <row r="1744" spans="1:33" x14ac:dyDescent="0.3">
      <c r="A1744">
        <v>2169</v>
      </c>
      <c r="B1744" t="s">
        <v>3637</v>
      </c>
      <c r="C1744" t="s">
        <v>1579</v>
      </c>
      <c r="D1744" s="6" t="str">
        <f>CONCATENATE(employee_data36[[#This Row],[FirstName]], "-",employee_data36[[#This Row],[LastName]] )</f>
        <v>Larissa-Warner</v>
      </c>
      <c r="E1744" s="1">
        <v>44016</v>
      </c>
      <c r="F1744" s="1">
        <v>44692</v>
      </c>
      <c r="G1744" s="7" t="str">
        <f>IF(ISBLANK(employee_data36[[#This Row],[ExitDate]]),"Yes","")</f>
        <v/>
      </c>
      <c r="H1744" t="s">
        <v>728</v>
      </c>
      <c r="I1744" t="s">
        <v>6598</v>
      </c>
      <c r="J1744" t="s">
        <v>3639</v>
      </c>
      <c r="K1744" t="s">
        <v>139</v>
      </c>
      <c r="L1744" t="s">
        <v>32</v>
      </c>
      <c r="M1744" s="6" t="str">
        <f>IF(ISBLANK(employee_data36[[#This Row],[ExitDate]]),"1","0")</f>
        <v>0</v>
      </c>
      <c r="N1744" s="6" t="str">
        <f>IF(employee_data36[[#This Row],[EmployeeStatus]]="Active", "Active", "Tidak Active")</f>
        <v>Active</v>
      </c>
      <c r="O1744" t="s">
        <v>63</v>
      </c>
      <c r="P1744" t="s">
        <v>51</v>
      </c>
      <c r="Q1744" t="s">
        <v>63</v>
      </c>
      <c r="R1744" t="s">
        <v>140</v>
      </c>
      <c r="S1744" t="s">
        <v>6599</v>
      </c>
      <c r="T1744" t="s">
        <v>38</v>
      </c>
      <c r="U1744" t="s">
        <v>81</v>
      </c>
      <c r="V1744" s="1">
        <v>35059</v>
      </c>
      <c r="W1744" s="6">
        <f>DATEDIF(employee_data36[[#This Row],[DOB]],DATE(2023, 1, 1), "Y")</f>
        <v>27</v>
      </c>
      <c r="X1744" s="6" t="str">
        <f>IF(employee_data3[[#This Row],[Age]]&lt;=25, "Remaja", IF(employee_data3[[#This Row],[Age]]&lt;=55, "Dewasa", "Lansia"))</f>
        <v>Dewasa</v>
      </c>
      <c r="Y1744" s="7" t="str">
        <f>CONCATENATE(employee_data36[[#This Row],[First-LastName]]," ",employee_data36[[#This Row],[DOB]])</f>
        <v>Larissa-Warner 35059</v>
      </c>
      <c r="Z1744" t="s">
        <v>40</v>
      </c>
      <c r="AA1744" t="s">
        <v>292</v>
      </c>
      <c r="AB1744" t="s">
        <v>42</v>
      </c>
      <c r="AC1744">
        <v>81396</v>
      </c>
      <c r="AD1744" t="s">
        <v>93</v>
      </c>
      <c r="AE1744" t="s">
        <v>44</v>
      </c>
      <c r="AF1744" t="s">
        <v>105</v>
      </c>
      <c r="AG1744">
        <v>3</v>
      </c>
    </row>
    <row r="1745" spans="1:33" x14ac:dyDescent="0.3">
      <c r="A1745">
        <v>2170</v>
      </c>
      <c r="B1745" t="s">
        <v>6600</v>
      </c>
      <c r="C1745" t="s">
        <v>6601</v>
      </c>
      <c r="D1745" s="6" t="str">
        <f>CONCATENATE(employee_data36[[#This Row],[FirstName]], "-",employee_data36[[#This Row],[LastName]] )</f>
        <v>Delilah-Cooke</v>
      </c>
      <c r="E1745" s="1">
        <v>44955</v>
      </c>
      <c r="F1745" s="1"/>
      <c r="G1745" s="7" t="str">
        <f>IF(ISBLANK(employee_data36[[#This Row],[ExitDate]]),"Yes","")</f>
        <v>Yes</v>
      </c>
      <c r="H1745" t="s">
        <v>28</v>
      </c>
      <c r="I1745" t="s">
        <v>6602</v>
      </c>
      <c r="J1745" t="s">
        <v>6603</v>
      </c>
      <c r="K1745" t="s">
        <v>62</v>
      </c>
      <c r="L1745" t="s">
        <v>32</v>
      </c>
      <c r="M1745" s="6" t="str">
        <f>IF(ISBLANK(employee_data36[[#This Row],[ExitDate]]),"1","0")</f>
        <v>1</v>
      </c>
      <c r="N1745" s="6" t="str">
        <f>IF(employee_data36[[#This Row],[EmployeeStatus]]="Active", "Active", "Tidak Active")</f>
        <v>Active</v>
      </c>
      <c r="O1745" t="s">
        <v>63</v>
      </c>
      <c r="P1745" t="s">
        <v>34</v>
      </c>
      <c r="Q1745" t="s">
        <v>52</v>
      </c>
      <c r="R1745" t="s">
        <v>36</v>
      </c>
      <c r="S1745" t="s">
        <v>37</v>
      </c>
      <c r="T1745" t="s">
        <v>38</v>
      </c>
      <c r="U1745" t="s">
        <v>305</v>
      </c>
      <c r="V1745" s="1">
        <v>18431</v>
      </c>
      <c r="W1745" s="6">
        <f>DATEDIF(employee_data36[[#This Row],[DOB]],DATE(2023, 1, 1), "Y")</f>
        <v>72</v>
      </c>
      <c r="X1745" s="6" t="str">
        <f>IF(employee_data3[[#This Row],[Age]]&lt;=25, "Remaja", IF(employee_data3[[#This Row],[Age]]&lt;=55, "Dewasa", "Lansia"))</f>
        <v>Lansia</v>
      </c>
      <c r="Y1745" s="7" t="str">
        <f>CONCATENATE(employee_data36[[#This Row],[First-LastName]]," ",employee_data36[[#This Row],[DOB]])</f>
        <v>Delilah-Cooke 18431</v>
      </c>
      <c r="Z1745" t="s">
        <v>40</v>
      </c>
      <c r="AA1745" t="s">
        <v>678</v>
      </c>
      <c r="AB1745" t="s">
        <v>42</v>
      </c>
      <c r="AC1745">
        <v>65842</v>
      </c>
      <c r="AD1745" t="s">
        <v>93</v>
      </c>
      <c r="AE1745" t="s">
        <v>44</v>
      </c>
      <c r="AF1745" t="s">
        <v>105</v>
      </c>
      <c r="AG1745">
        <v>3</v>
      </c>
    </row>
    <row r="1746" spans="1:33" x14ac:dyDescent="0.3">
      <c r="A1746">
        <v>2171</v>
      </c>
      <c r="B1746" t="s">
        <v>1205</v>
      </c>
      <c r="C1746" t="s">
        <v>3356</v>
      </c>
      <c r="D1746" s="6" t="str">
        <f>CONCATENATE(employee_data36[[#This Row],[FirstName]], "-",employee_data36[[#This Row],[LastName]] )</f>
        <v>Simone-Sharp</v>
      </c>
      <c r="E1746" s="1">
        <v>44417</v>
      </c>
      <c r="F1746" s="1">
        <v>44708</v>
      </c>
      <c r="G1746" s="7" t="str">
        <f>IF(ISBLANK(employee_data36[[#This Row],[ExitDate]]),"Yes","")</f>
        <v/>
      </c>
      <c r="H1746" t="s">
        <v>28</v>
      </c>
      <c r="I1746" t="s">
        <v>6604</v>
      </c>
      <c r="J1746" t="s">
        <v>6605</v>
      </c>
      <c r="K1746" t="s">
        <v>89</v>
      </c>
      <c r="L1746" t="s">
        <v>32</v>
      </c>
      <c r="M1746" s="6" t="str">
        <f>IF(ISBLANK(employee_data36[[#This Row],[ExitDate]]),"1","0")</f>
        <v>0</v>
      </c>
      <c r="N1746" s="6" t="str">
        <f>IF(employee_data36[[#This Row],[EmployeeStatus]]="Active", "Active", "Tidak Active")</f>
        <v>Active</v>
      </c>
      <c r="O1746" t="s">
        <v>63</v>
      </c>
      <c r="P1746" t="s">
        <v>51</v>
      </c>
      <c r="Q1746" t="s">
        <v>52</v>
      </c>
      <c r="R1746" t="s">
        <v>126</v>
      </c>
      <c r="S1746" t="s">
        <v>6606</v>
      </c>
      <c r="T1746" t="s">
        <v>38</v>
      </c>
      <c r="U1746" t="s">
        <v>119</v>
      </c>
      <c r="V1746" s="1">
        <v>33645</v>
      </c>
      <c r="W1746" s="6">
        <f>DATEDIF(employee_data36[[#This Row],[DOB]],DATE(2023, 1, 1), "Y")</f>
        <v>30</v>
      </c>
      <c r="X1746" s="6" t="str">
        <f>IF(employee_data3[[#This Row],[Age]]&lt;=25, "Remaja", IF(employee_data3[[#This Row],[Age]]&lt;=55, "Dewasa", "Lansia"))</f>
        <v>Dewasa</v>
      </c>
      <c r="Y1746" s="7" t="str">
        <f>CONCATENATE(employee_data36[[#This Row],[First-LastName]]," ",employee_data36[[#This Row],[DOB]])</f>
        <v>Simone-Sharp 33645</v>
      </c>
      <c r="Z1746" t="s">
        <v>40</v>
      </c>
      <c r="AA1746" t="s">
        <v>121</v>
      </c>
      <c r="AB1746" t="s">
        <v>42</v>
      </c>
      <c r="AC1746">
        <v>34460</v>
      </c>
      <c r="AD1746" t="s">
        <v>56</v>
      </c>
      <c r="AE1746" t="s">
        <v>84</v>
      </c>
      <c r="AF1746" t="s">
        <v>105</v>
      </c>
      <c r="AG1746">
        <v>3</v>
      </c>
    </row>
    <row r="1747" spans="1:33" x14ac:dyDescent="0.3">
      <c r="A1747">
        <v>2172</v>
      </c>
      <c r="B1747" t="s">
        <v>6607</v>
      </c>
      <c r="C1747" t="s">
        <v>646</v>
      </c>
      <c r="D1747" s="6" t="str">
        <f>CONCATENATE(employee_data36[[#This Row],[FirstName]], "-",employee_data36[[#This Row],[LastName]] )</f>
        <v>Cristofer-Mcbride</v>
      </c>
      <c r="E1747" s="1">
        <v>44332</v>
      </c>
      <c r="F1747" s="1">
        <v>45107</v>
      </c>
      <c r="G1747" s="7" t="str">
        <f>IF(ISBLANK(employee_data36[[#This Row],[ExitDate]]),"Yes","")</f>
        <v/>
      </c>
      <c r="H1747" t="s">
        <v>28</v>
      </c>
      <c r="I1747" t="s">
        <v>6608</v>
      </c>
      <c r="J1747" t="s">
        <v>6609</v>
      </c>
      <c r="K1747" t="s">
        <v>31</v>
      </c>
      <c r="L1747" t="s">
        <v>745</v>
      </c>
      <c r="M1747" s="6" t="str">
        <f>IF(ISBLANK(employee_data36[[#This Row],[ExitDate]]),"1","0")</f>
        <v>0</v>
      </c>
      <c r="N1747" s="6" t="str">
        <f>IF(employee_data36[[#This Row],[EmployeeStatus]]="Active", "Active", "Tidak Active")</f>
        <v>Tidak Active</v>
      </c>
      <c r="O1747" t="s">
        <v>52</v>
      </c>
      <c r="P1747" t="s">
        <v>34</v>
      </c>
      <c r="Q1747" t="s">
        <v>35</v>
      </c>
      <c r="R1747" t="s">
        <v>140</v>
      </c>
      <c r="S1747" t="s">
        <v>6610</v>
      </c>
      <c r="T1747" t="s">
        <v>38</v>
      </c>
      <c r="U1747" t="s">
        <v>90</v>
      </c>
      <c r="V1747" s="1">
        <v>34486</v>
      </c>
      <c r="W1747" s="6">
        <f>DATEDIF(employee_data36[[#This Row],[DOB]],DATE(2023, 1, 1), "Y")</f>
        <v>28</v>
      </c>
      <c r="X1747" s="6" t="str">
        <f>IF(employee_data3[[#This Row],[Age]]&lt;=25, "Remaja", IF(employee_data3[[#This Row],[Age]]&lt;=55, "Dewasa", "Lansia"))</f>
        <v>Dewasa</v>
      </c>
      <c r="Y1747" s="7" t="str">
        <f>CONCATENATE(employee_data36[[#This Row],[First-LastName]]," ",employee_data36[[#This Row],[DOB]])</f>
        <v>Cristofer-Mcbride 34486</v>
      </c>
      <c r="Z1747" t="s">
        <v>40</v>
      </c>
      <c r="AA1747" t="s">
        <v>83</v>
      </c>
      <c r="AB1747" t="s">
        <v>42</v>
      </c>
      <c r="AC1747">
        <v>84884</v>
      </c>
      <c r="AD1747" t="s">
        <v>74</v>
      </c>
      <c r="AE1747" t="s">
        <v>75</v>
      </c>
      <c r="AF1747" t="s">
        <v>105</v>
      </c>
      <c r="AG1747">
        <v>3</v>
      </c>
    </row>
    <row r="1748" spans="1:33" x14ac:dyDescent="0.3">
      <c r="A1748">
        <v>2173</v>
      </c>
      <c r="B1748" t="s">
        <v>2405</v>
      </c>
      <c r="C1748" t="s">
        <v>4945</v>
      </c>
      <c r="D1748" s="6" t="str">
        <f>CONCATENATE(employee_data36[[#This Row],[FirstName]], "-",employee_data36[[#This Row],[LastName]] )</f>
        <v>Charlize-Wong</v>
      </c>
      <c r="E1748" s="1">
        <v>44422</v>
      </c>
      <c r="F1748" s="1">
        <v>44477</v>
      </c>
      <c r="G1748" s="7" t="str">
        <f>IF(ISBLANK(employee_data36[[#This Row],[ExitDate]]),"Yes","")</f>
        <v/>
      </c>
      <c r="H1748" t="s">
        <v>28</v>
      </c>
      <c r="I1748" t="s">
        <v>6611</v>
      </c>
      <c r="J1748" t="s">
        <v>6612</v>
      </c>
      <c r="K1748" t="s">
        <v>133</v>
      </c>
      <c r="L1748" t="s">
        <v>745</v>
      </c>
      <c r="M1748" s="6" t="str">
        <f>IF(ISBLANK(employee_data36[[#This Row],[ExitDate]]),"1","0")</f>
        <v>0</v>
      </c>
      <c r="N1748" s="6" t="str">
        <f>IF(employee_data36[[#This Row],[EmployeeStatus]]="Active", "Active", "Tidak Active")</f>
        <v>Tidak Active</v>
      </c>
      <c r="O1748" t="s">
        <v>33</v>
      </c>
      <c r="P1748" t="s">
        <v>51</v>
      </c>
      <c r="Q1748" t="s">
        <v>52</v>
      </c>
      <c r="R1748" t="s">
        <v>140</v>
      </c>
      <c r="S1748" t="s">
        <v>6613</v>
      </c>
      <c r="T1748" t="s">
        <v>38</v>
      </c>
      <c r="U1748" t="s">
        <v>111</v>
      </c>
      <c r="V1748" s="1">
        <v>32054</v>
      </c>
      <c r="W1748" s="6">
        <f>DATEDIF(employee_data36[[#This Row],[DOB]],DATE(2023, 1, 1), "Y")</f>
        <v>35</v>
      </c>
      <c r="X1748" s="6" t="str">
        <f>IF(employee_data3[[#This Row],[Age]]&lt;=25, "Remaja", IF(employee_data3[[#This Row],[Age]]&lt;=55, "Dewasa", "Lansia"))</f>
        <v>Dewasa</v>
      </c>
      <c r="Y1748" s="7" t="str">
        <f>CONCATENATE(employee_data36[[#This Row],[First-LastName]]," ",employee_data36[[#This Row],[DOB]])</f>
        <v>Charlize-Wong 32054</v>
      </c>
      <c r="Z1748" t="s">
        <v>40</v>
      </c>
      <c r="AA1748" t="s">
        <v>113</v>
      </c>
      <c r="AB1748" t="s">
        <v>42</v>
      </c>
      <c r="AC1748">
        <v>6115</v>
      </c>
      <c r="AD1748" t="s">
        <v>128</v>
      </c>
      <c r="AE1748" t="s">
        <v>104</v>
      </c>
      <c r="AF1748" t="s">
        <v>105</v>
      </c>
      <c r="AG1748">
        <v>3</v>
      </c>
    </row>
    <row r="1749" spans="1:33" x14ac:dyDescent="0.3">
      <c r="A1749">
        <v>2174</v>
      </c>
      <c r="B1749" t="s">
        <v>6515</v>
      </c>
      <c r="C1749" t="s">
        <v>3273</v>
      </c>
      <c r="D1749" s="6" t="str">
        <f>CONCATENATE(employee_data36[[#This Row],[FirstName]], "-",employee_data36[[#This Row],[LastName]] )</f>
        <v>Adelaide-Herman</v>
      </c>
      <c r="E1749" s="1">
        <v>44600</v>
      </c>
      <c r="F1749" s="1"/>
      <c r="G1749" s="7" t="str">
        <f>IF(ISBLANK(employee_data36[[#This Row],[ExitDate]]),"Yes","")</f>
        <v>Yes</v>
      </c>
      <c r="H1749" t="s">
        <v>28</v>
      </c>
      <c r="I1749" t="s">
        <v>6614</v>
      </c>
      <c r="J1749" t="s">
        <v>6615</v>
      </c>
      <c r="K1749" t="s">
        <v>50</v>
      </c>
      <c r="L1749" t="s">
        <v>32</v>
      </c>
      <c r="M1749" s="6" t="str">
        <f>IF(ISBLANK(employee_data36[[#This Row],[ExitDate]]),"1","0")</f>
        <v>1</v>
      </c>
      <c r="N1749" s="6" t="str">
        <f>IF(employee_data36[[#This Row],[EmployeeStatus]]="Active", "Active", "Tidak Active")</f>
        <v>Active</v>
      </c>
      <c r="O1749" t="s">
        <v>63</v>
      </c>
      <c r="P1749" t="s">
        <v>64</v>
      </c>
      <c r="Q1749" t="s">
        <v>35</v>
      </c>
      <c r="R1749" t="s">
        <v>36</v>
      </c>
      <c r="S1749" t="s">
        <v>37</v>
      </c>
      <c r="T1749" t="s">
        <v>38</v>
      </c>
      <c r="U1749" t="s">
        <v>101</v>
      </c>
      <c r="V1749" s="1">
        <v>25931</v>
      </c>
      <c r="W1749" s="6">
        <f>DATEDIF(employee_data36[[#This Row],[DOB]],DATE(2023, 1, 1), "Y")</f>
        <v>52</v>
      </c>
      <c r="X1749" s="6" t="str">
        <f>IF(employee_data3[[#This Row],[Age]]&lt;=25, "Remaja", IF(employee_data3[[#This Row],[Age]]&lt;=55, "Dewasa", "Lansia"))</f>
        <v>Dewasa</v>
      </c>
      <c r="Y1749" s="7" t="str">
        <f>CONCATENATE(employee_data36[[#This Row],[First-LastName]]," ",employee_data36[[#This Row],[DOB]])</f>
        <v>Adelaide-Herman 25931</v>
      </c>
      <c r="Z1749" t="s">
        <v>40</v>
      </c>
      <c r="AA1749" t="s">
        <v>178</v>
      </c>
      <c r="AB1749" t="s">
        <v>42</v>
      </c>
      <c r="AC1749">
        <v>6918</v>
      </c>
      <c r="AD1749" t="s">
        <v>93</v>
      </c>
      <c r="AE1749" t="s">
        <v>84</v>
      </c>
      <c r="AF1749" t="s">
        <v>105</v>
      </c>
      <c r="AG1749">
        <v>3</v>
      </c>
    </row>
    <row r="1750" spans="1:33" x14ac:dyDescent="0.3">
      <c r="A1750">
        <v>2175</v>
      </c>
      <c r="B1750" t="s">
        <v>6616</v>
      </c>
      <c r="C1750" t="s">
        <v>865</v>
      </c>
      <c r="D1750" s="6" t="str">
        <f>CONCATENATE(employee_data36[[#This Row],[FirstName]], "-",employee_data36[[#This Row],[LastName]] )</f>
        <v>Kason-Ellison</v>
      </c>
      <c r="E1750" s="1">
        <v>43815</v>
      </c>
      <c r="F1750" s="1">
        <v>44003</v>
      </c>
      <c r="G1750" s="7" t="str">
        <f>IF(ISBLANK(employee_data36[[#This Row],[ExitDate]]),"Yes","")</f>
        <v/>
      </c>
      <c r="H1750" t="s">
        <v>28</v>
      </c>
      <c r="I1750" t="s">
        <v>6617</v>
      </c>
      <c r="J1750" t="s">
        <v>6618</v>
      </c>
      <c r="K1750" t="s">
        <v>139</v>
      </c>
      <c r="L1750" t="s">
        <v>32</v>
      </c>
      <c r="M1750" s="6" t="str">
        <f>IF(ISBLANK(employee_data36[[#This Row],[ExitDate]]),"1","0")</f>
        <v>0</v>
      </c>
      <c r="N1750" s="6" t="str">
        <f>IF(employee_data36[[#This Row],[EmployeeStatus]]="Active", "Active", "Tidak Active")</f>
        <v>Active</v>
      </c>
      <c r="O1750" t="s">
        <v>33</v>
      </c>
      <c r="P1750" t="s">
        <v>34</v>
      </c>
      <c r="Q1750" t="s">
        <v>35</v>
      </c>
      <c r="R1750" t="s">
        <v>175</v>
      </c>
      <c r="S1750" t="s">
        <v>6619</v>
      </c>
      <c r="T1750" t="s">
        <v>38</v>
      </c>
      <c r="U1750" t="s">
        <v>90</v>
      </c>
      <c r="V1750" s="1">
        <v>32052</v>
      </c>
      <c r="W1750" s="6">
        <f>DATEDIF(employee_data36[[#This Row],[DOB]],DATE(2023, 1, 1), "Y")</f>
        <v>35</v>
      </c>
      <c r="X1750" s="6" t="str">
        <f>IF(employee_data3[[#This Row],[Age]]&lt;=25, "Remaja", IF(employee_data3[[#This Row],[Age]]&lt;=55, "Dewasa", "Lansia"))</f>
        <v>Dewasa</v>
      </c>
      <c r="Y1750" s="7" t="str">
        <f>CONCATENATE(employee_data36[[#This Row],[First-LastName]]," ",employee_data36[[#This Row],[DOB]])</f>
        <v>Kason-Ellison 32052</v>
      </c>
      <c r="Z1750" t="s">
        <v>40</v>
      </c>
      <c r="AA1750" t="s">
        <v>103</v>
      </c>
      <c r="AB1750" t="s">
        <v>42</v>
      </c>
      <c r="AC1750">
        <v>71740</v>
      </c>
      <c r="AD1750" t="s">
        <v>56</v>
      </c>
      <c r="AE1750" t="s">
        <v>44</v>
      </c>
      <c r="AF1750" t="s">
        <v>105</v>
      </c>
      <c r="AG1750">
        <v>2</v>
      </c>
    </row>
    <row r="1751" spans="1:33" x14ac:dyDescent="0.3">
      <c r="A1751">
        <v>2176</v>
      </c>
      <c r="B1751" t="s">
        <v>5769</v>
      </c>
      <c r="C1751" t="s">
        <v>2238</v>
      </c>
      <c r="D1751" s="6" t="str">
        <f>CONCATENATE(employee_data36[[#This Row],[FirstName]], "-",employee_data36[[#This Row],[LastName]] )</f>
        <v>Tyree-Weaver</v>
      </c>
      <c r="E1751" s="1">
        <v>44476</v>
      </c>
      <c r="F1751" s="1"/>
      <c r="G1751" s="7" t="str">
        <f>IF(ISBLANK(employee_data36[[#This Row],[ExitDate]]),"Yes","")</f>
        <v>Yes</v>
      </c>
      <c r="H1751" t="s">
        <v>28</v>
      </c>
      <c r="I1751" t="s">
        <v>6620</v>
      </c>
      <c r="J1751" t="s">
        <v>6621</v>
      </c>
      <c r="K1751" t="s">
        <v>80</v>
      </c>
      <c r="L1751" t="s">
        <v>32</v>
      </c>
      <c r="M1751" s="6" t="str">
        <f>IF(ISBLANK(employee_data36[[#This Row],[ExitDate]]),"1","0")</f>
        <v>1</v>
      </c>
      <c r="N1751" s="6" t="str">
        <f>IF(employee_data36[[#This Row],[EmployeeStatus]]="Active", "Active", "Tidak Active")</f>
        <v>Active</v>
      </c>
      <c r="O1751" t="s">
        <v>63</v>
      </c>
      <c r="P1751" t="s">
        <v>64</v>
      </c>
      <c r="Q1751" t="s">
        <v>63</v>
      </c>
      <c r="R1751" t="s">
        <v>36</v>
      </c>
      <c r="S1751" t="s">
        <v>37</v>
      </c>
      <c r="T1751" t="s">
        <v>38</v>
      </c>
      <c r="U1751" t="s">
        <v>90</v>
      </c>
      <c r="V1751" s="1">
        <v>32499</v>
      </c>
      <c r="W1751" s="6">
        <f>DATEDIF(employee_data36[[#This Row],[DOB]],DATE(2023, 1, 1), "Y")</f>
        <v>34</v>
      </c>
      <c r="X1751" s="6" t="str">
        <f>IF(employee_data3[[#This Row],[Age]]&lt;=25, "Remaja", IF(employee_data3[[#This Row],[Age]]&lt;=55, "Dewasa", "Lansia"))</f>
        <v>Dewasa</v>
      </c>
      <c r="Y1751" s="7" t="str">
        <f>CONCATENATE(employee_data36[[#This Row],[First-LastName]]," ",employee_data36[[#This Row],[DOB]])</f>
        <v>Tyree-Weaver 32499</v>
      </c>
      <c r="Z1751" t="s">
        <v>40</v>
      </c>
      <c r="AA1751" t="s">
        <v>226</v>
      </c>
      <c r="AB1751" t="s">
        <v>42</v>
      </c>
      <c r="AC1751">
        <v>4056</v>
      </c>
      <c r="AD1751" t="s">
        <v>128</v>
      </c>
      <c r="AE1751" t="s">
        <v>84</v>
      </c>
      <c r="AF1751" t="s">
        <v>105</v>
      </c>
      <c r="AG1751">
        <v>2</v>
      </c>
    </row>
    <row r="1752" spans="1:33" x14ac:dyDescent="0.3">
      <c r="A1752">
        <v>2177</v>
      </c>
      <c r="B1752" t="s">
        <v>4853</v>
      </c>
      <c r="C1752" t="s">
        <v>1270</v>
      </c>
      <c r="D1752" s="6" t="str">
        <f>CONCATENATE(employee_data36[[#This Row],[FirstName]], "-",employee_data36[[#This Row],[LastName]] )</f>
        <v>Landen-Figueroa</v>
      </c>
      <c r="E1752" s="1">
        <v>44188</v>
      </c>
      <c r="F1752" s="1"/>
      <c r="G1752" s="7" t="str">
        <f>IF(ISBLANK(employee_data36[[#This Row],[ExitDate]]),"Yes","")</f>
        <v>Yes</v>
      </c>
      <c r="H1752" t="s">
        <v>28</v>
      </c>
      <c r="I1752" t="s">
        <v>6622</v>
      </c>
      <c r="J1752" t="s">
        <v>6623</v>
      </c>
      <c r="K1752" t="s">
        <v>168</v>
      </c>
      <c r="L1752" t="s">
        <v>32</v>
      </c>
      <c r="M1752" s="6" t="str">
        <f>IF(ISBLANK(employee_data36[[#This Row],[ExitDate]]),"1","0")</f>
        <v>1</v>
      </c>
      <c r="N1752" s="6" t="str">
        <f>IF(employee_data36[[#This Row],[EmployeeStatus]]="Active", "Active", "Tidak Active")</f>
        <v>Active</v>
      </c>
      <c r="O1752" t="s">
        <v>63</v>
      </c>
      <c r="P1752" t="s">
        <v>51</v>
      </c>
      <c r="Q1752" t="s">
        <v>63</v>
      </c>
      <c r="R1752" t="s">
        <v>36</v>
      </c>
      <c r="S1752" t="s">
        <v>37</v>
      </c>
      <c r="T1752" t="s">
        <v>38</v>
      </c>
      <c r="U1752" t="s">
        <v>332</v>
      </c>
      <c r="V1752" s="1">
        <v>18873</v>
      </c>
      <c r="W1752" s="6">
        <f>DATEDIF(employee_data36[[#This Row],[DOB]],DATE(2023, 1, 1), "Y")</f>
        <v>71</v>
      </c>
      <c r="X1752" s="6" t="str">
        <f>IF(employee_data3[[#This Row],[Age]]&lt;=25, "Remaja", IF(employee_data3[[#This Row],[Age]]&lt;=55, "Dewasa", "Lansia"))</f>
        <v>Lansia</v>
      </c>
      <c r="Y1752" s="7" t="str">
        <f>CONCATENATE(employee_data36[[#This Row],[First-LastName]]," ",employee_data36[[#This Row],[DOB]])</f>
        <v>Landen-Figueroa 18873</v>
      </c>
      <c r="Z1752" t="s">
        <v>40</v>
      </c>
      <c r="AA1752" t="s">
        <v>6</v>
      </c>
      <c r="AB1752" t="s">
        <v>55</v>
      </c>
      <c r="AC1752">
        <v>35807</v>
      </c>
      <c r="AD1752" t="s">
        <v>128</v>
      </c>
      <c r="AE1752" t="s">
        <v>75</v>
      </c>
      <c r="AF1752" t="s">
        <v>740</v>
      </c>
      <c r="AG1752">
        <v>4</v>
      </c>
    </row>
    <row r="1753" spans="1:33" x14ac:dyDescent="0.3">
      <c r="A1753">
        <v>2178</v>
      </c>
      <c r="B1753" t="s">
        <v>525</v>
      </c>
      <c r="C1753" t="s">
        <v>1452</v>
      </c>
      <c r="D1753" s="6" t="str">
        <f>CONCATENATE(employee_data36[[#This Row],[FirstName]], "-",employee_data36[[#This Row],[LastName]] )</f>
        <v>Francis-Robbins</v>
      </c>
      <c r="E1753" s="1">
        <v>44866</v>
      </c>
      <c r="F1753" s="1"/>
      <c r="G1753" s="7" t="str">
        <f>IF(ISBLANK(employee_data36[[#This Row],[ExitDate]]),"Yes","")</f>
        <v>Yes</v>
      </c>
      <c r="H1753" t="s">
        <v>28</v>
      </c>
      <c r="I1753" t="s">
        <v>6624</v>
      </c>
      <c r="J1753" t="s">
        <v>6625</v>
      </c>
      <c r="K1753" t="s">
        <v>98</v>
      </c>
      <c r="L1753" t="s">
        <v>32</v>
      </c>
      <c r="M1753" s="6" t="str">
        <f>IF(ISBLANK(employee_data36[[#This Row],[ExitDate]]),"1","0")</f>
        <v>1</v>
      </c>
      <c r="N1753" s="6" t="str">
        <f>IF(employee_data36[[#This Row],[EmployeeStatus]]="Active", "Active", "Tidak Active")</f>
        <v>Active</v>
      </c>
      <c r="O1753" t="s">
        <v>33</v>
      </c>
      <c r="P1753" t="s">
        <v>64</v>
      </c>
      <c r="Q1753" t="s">
        <v>52</v>
      </c>
      <c r="R1753" t="s">
        <v>36</v>
      </c>
      <c r="S1753" t="s">
        <v>37</v>
      </c>
      <c r="T1753" t="s">
        <v>38</v>
      </c>
      <c r="U1753" t="s">
        <v>231</v>
      </c>
      <c r="V1753" s="1">
        <v>33115</v>
      </c>
      <c r="W1753" s="6">
        <f>DATEDIF(employee_data36[[#This Row],[DOB]],DATE(2023, 1, 1), "Y")</f>
        <v>32</v>
      </c>
      <c r="X1753" s="6" t="str">
        <f>IF(employee_data3[[#This Row],[Age]]&lt;=25, "Remaja", IF(employee_data3[[#This Row],[Age]]&lt;=55, "Dewasa", "Lansia"))</f>
        <v>Dewasa</v>
      </c>
      <c r="Y1753" s="7" t="str">
        <f>CONCATENATE(employee_data36[[#This Row],[First-LastName]]," ",employee_data36[[#This Row],[DOB]])</f>
        <v>Francis-Robbins 33115</v>
      </c>
      <c r="Z1753" t="s">
        <v>40</v>
      </c>
      <c r="AA1753" t="s">
        <v>113</v>
      </c>
      <c r="AB1753" t="s">
        <v>42</v>
      </c>
      <c r="AC1753">
        <v>86281</v>
      </c>
      <c r="AD1753" t="s">
        <v>56</v>
      </c>
      <c r="AE1753" t="s">
        <v>84</v>
      </c>
      <c r="AF1753" t="s">
        <v>740</v>
      </c>
      <c r="AG1753">
        <v>4</v>
      </c>
    </row>
    <row r="1754" spans="1:33" x14ac:dyDescent="0.3">
      <c r="A1754">
        <v>2179</v>
      </c>
      <c r="B1754" t="s">
        <v>1017</v>
      </c>
      <c r="C1754" t="s">
        <v>1863</v>
      </c>
      <c r="D1754" s="6" t="str">
        <f>CONCATENATE(employee_data36[[#This Row],[FirstName]], "-",employee_data36[[#This Row],[LastName]] )</f>
        <v>Raphael-Solomon</v>
      </c>
      <c r="E1754" s="1">
        <v>44862</v>
      </c>
      <c r="F1754" s="1">
        <v>45073</v>
      </c>
      <c r="G1754" s="7" t="str">
        <f>IF(ISBLANK(employee_data36[[#This Row],[ExitDate]]),"Yes","")</f>
        <v/>
      </c>
      <c r="H1754" t="s">
        <v>28</v>
      </c>
      <c r="I1754" t="s">
        <v>6626</v>
      </c>
      <c r="J1754" t="s">
        <v>6627</v>
      </c>
      <c r="K1754" t="s">
        <v>118</v>
      </c>
      <c r="L1754" t="s">
        <v>745</v>
      </c>
      <c r="M1754" s="6" t="str">
        <f>IF(ISBLANK(employee_data36[[#This Row],[ExitDate]]),"1","0")</f>
        <v>0</v>
      </c>
      <c r="N1754" s="6" t="str">
        <f>IF(employee_data36[[#This Row],[EmployeeStatus]]="Active", "Active", "Tidak Active")</f>
        <v>Tidak Active</v>
      </c>
      <c r="O1754" t="s">
        <v>33</v>
      </c>
      <c r="P1754" t="s">
        <v>64</v>
      </c>
      <c r="Q1754" t="s">
        <v>63</v>
      </c>
      <c r="R1754" t="s">
        <v>140</v>
      </c>
      <c r="S1754" t="s">
        <v>6628</v>
      </c>
      <c r="T1754" t="s">
        <v>38</v>
      </c>
      <c r="U1754" t="s">
        <v>177</v>
      </c>
      <c r="V1754" s="1">
        <v>35068</v>
      </c>
      <c r="W1754" s="6">
        <f>DATEDIF(employee_data36[[#This Row],[DOB]],DATE(2023, 1, 1), "Y")</f>
        <v>26</v>
      </c>
      <c r="X1754" s="6" t="str">
        <f>IF(employee_data3[[#This Row],[Age]]&lt;=25, "Remaja", IF(employee_data3[[#This Row],[Age]]&lt;=55, "Dewasa", "Lansia"))</f>
        <v>Dewasa</v>
      </c>
      <c r="Y1754" s="7" t="str">
        <f>CONCATENATE(employee_data36[[#This Row],[First-LastName]]," ",employee_data36[[#This Row],[DOB]])</f>
        <v>Raphael-Solomon 35068</v>
      </c>
      <c r="Z1754" t="s">
        <v>40</v>
      </c>
      <c r="AA1754" t="s">
        <v>6</v>
      </c>
      <c r="AB1754" t="s">
        <v>42</v>
      </c>
      <c r="AC1754">
        <v>28181</v>
      </c>
      <c r="AD1754" t="s">
        <v>93</v>
      </c>
      <c r="AE1754" t="s">
        <v>44</v>
      </c>
      <c r="AF1754" t="s">
        <v>740</v>
      </c>
      <c r="AG1754">
        <v>4</v>
      </c>
    </row>
    <row r="1755" spans="1:33" x14ac:dyDescent="0.3">
      <c r="A1755">
        <v>2180</v>
      </c>
      <c r="B1755" t="s">
        <v>583</v>
      </c>
      <c r="C1755" t="s">
        <v>6629</v>
      </c>
      <c r="D1755" s="6" t="str">
        <f>CONCATENATE(employee_data36[[#This Row],[FirstName]], "-",employee_data36[[#This Row],[LastName]] )</f>
        <v>Zariah-Castaneda</v>
      </c>
      <c r="E1755" s="1">
        <v>43407</v>
      </c>
      <c r="F1755" s="1">
        <v>45049</v>
      </c>
      <c r="G1755" s="7" t="str">
        <f>IF(ISBLANK(employee_data36[[#This Row],[ExitDate]]),"Yes","")</f>
        <v/>
      </c>
      <c r="H1755" t="s">
        <v>28</v>
      </c>
      <c r="I1755" t="s">
        <v>6630</v>
      </c>
      <c r="J1755" t="s">
        <v>6631</v>
      </c>
      <c r="K1755" t="s">
        <v>62</v>
      </c>
      <c r="L1755" t="s">
        <v>32</v>
      </c>
      <c r="M1755" s="6" t="str">
        <f>IF(ISBLANK(employee_data36[[#This Row],[ExitDate]]),"1","0")</f>
        <v>0</v>
      </c>
      <c r="N1755" s="6" t="str">
        <f>IF(employee_data36[[#This Row],[EmployeeStatus]]="Active", "Active", "Tidak Active")</f>
        <v>Active</v>
      </c>
      <c r="O1755" t="s">
        <v>63</v>
      </c>
      <c r="P1755" t="s">
        <v>51</v>
      </c>
      <c r="Q1755" t="s">
        <v>63</v>
      </c>
      <c r="R1755" t="s">
        <v>126</v>
      </c>
      <c r="S1755" t="s">
        <v>6632</v>
      </c>
      <c r="T1755" t="s">
        <v>38</v>
      </c>
      <c r="U1755" t="s">
        <v>90</v>
      </c>
      <c r="V1755" s="1">
        <v>29443</v>
      </c>
      <c r="W1755" s="6">
        <f>DATEDIF(employee_data36[[#This Row],[DOB]],DATE(2023, 1, 1), "Y")</f>
        <v>42</v>
      </c>
      <c r="X1755" s="6" t="str">
        <f>IF(employee_data3[[#This Row],[Age]]&lt;=25, "Remaja", IF(employee_data3[[#This Row],[Age]]&lt;=55, "Dewasa", "Lansia"))</f>
        <v>Dewasa</v>
      </c>
      <c r="Y1755" s="7" t="str">
        <f>CONCATENATE(employee_data36[[#This Row],[First-LastName]]," ",employee_data36[[#This Row],[DOB]])</f>
        <v>Zariah-Castaneda 29443</v>
      </c>
      <c r="Z1755" t="s">
        <v>40</v>
      </c>
      <c r="AA1755" t="s">
        <v>103</v>
      </c>
      <c r="AB1755" t="s">
        <v>42</v>
      </c>
      <c r="AC1755">
        <v>74027</v>
      </c>
      <c r="AD1755" t="s">
        <v>56</v>
      </c>
      <c r="AE1755" t="s">
        <v>44</v>
      </c>
      <c r="AF1755" t="s">
        <v>740</v>
      </c>
      <c r="AG1755">
        <v>5</v>
      </c>
    </row>
    <row r="1756" spans="1:33" x14ac:dyDescent="0.3">
      <c r="A1756">
        <v>2181</v>
      </c>
      <c r="B1756" t="s">
        <v>3293</v>
      </c>
      <c r="C1756" t="s">
        <v>1839</v>
      </c>
      <c r="D1756" s="6" t="str">
        <f>CONCATENATE(employee_data36[[#This Row],[FirstName]], "-",employee_data36[[#This Row],[LastName]] )</f>
        <v>Trevin-Lambert</v>
      </c>
      <c r="E1756" s="1">
        <v>43529</v>
      </c>
      <c r="F1756" s="1">
        <v>43906</v>
      </c>
      <c r="G1756" s="7" t="str">
        <f>IF(ISBLANK(employee_data36[[#This Row],[ExitDate]]),"Yes","")</f>
        <v/>
      </c>
      <c r="H1756" t="s">
        <v>28</v>
      </c>
      <c r="I1756" t="s">
        <v>6633</v>
      </c>
      <c r="J1756" t="s">
        <v>6634</v>
      </c>
      <c r="K1756" t="s">
        <v>89</v>
      </c>
      <c r="L1756" t="s">
        <v>32</v>
      </c>
      <c r="M1756" s="6" t="str">
        <f>IF(ISBLANK(employee_data36[[#This Row],[ExitDate]]),"1","0")</f>
        <v>0</v>
      </c>
      <c r="N1756" s="6" t="str">
        <f>IF(employee_data36[[#This Row],[EmployeeStatus]]="Active", "Active", "Tidak Active")</f>
        <v>Active</v>
      </c>
      <c r="O1756" t="s">
        <v>33</v>
      </c>
      <c r="P1756" t="s">
        <v>51</v>
      </c>
      <c r="Q1756" t="s">
        <v>35</v>
      </c>
      <c r="R1756" t="s">
        <v>126</v>
      </c>
      <c r="S1756" t="s">
        <v>6635</v>
      </c>
      <c r="T1756" t="s">
        <v>38</v>
      </c>
      <c r="U1756" t="s">
        <v>90</v>
      </c>
      <c r="V1756" s="1">
        <v>33463</v>
      </c>
      <c r="W1756" s="6">
        <f>DATEDIF(employee_data36[[#This Row],[DOB]],DATE(2023, 1, 1), "Y")</f>
        <v>31</v>
      </c>
      <c r="X1756" s="6" t="str">
        <f>IF(employee_data3[[#This Row],[Age]]&lt;=25, "Remaja", IF(employee_data3[[#This Row],[Age]]&lt;=55, "Dewasa", "Lansia"))</f>
        <v>Dewasa</v>
      </c>
      <c r="Y1756" s="7" t="str">
        <f>CONCATENATE(employee_data36[[#This Row],[First-LastName]]," ",employee_data36[[#This Row],[DOB]])</f>
        <v>Trevin-Lambert 33463</v>
      </c>
      <c r="Z1756" t="s">
        <v>40</v>
      </c>
      <c r="AA1756" t="s">
        <v>226</v>
      </c>
      <c r="AB1756" t="s">
        <v>42</v>
      </c>
      <c r="AC1756">
        <v>94011</v>
      </c>
      <c r="AD1756" t="s">
        <v>93</v>
      </c>
      <c r="AE1756" t="s">
        <v>75</v>
      </c>
      <c r="AF1756" t="s">
        <v>740</v>
      </c>
      <c r="AG1756">
        <v>5</v>
      </c>
    </row>
    <row r="1757" spans="1:33" x14ac:dyDescent="0.3">
      <c r="A1757">
        <v>2182</v>
      </c>
      <c r="B1757" t="s">
        <v>5660</v>
      </c>
      <c r="C1757" t="s">
        <v>4645</v>
      </c>
      <c r="D1757" s="6" t="str">
        <f>CONCATENATE(employee_data36[[#This Row],[FirstName]], "-",employee_data36[[#This Row],[LastName]] )</f>
        <v>Nathalie-Hays</v>
      </c>
      <c r="E1757" s="1">
        <v>44269</v>
      </c>
      <c r="F1757" s="1"/>
      <c r="G1757" s="7" t="str">
        <f>IF(ISBLANK(employee_data36[[#This Row],[ExitDate]]),"Yes","")</f>
        <v>Yes</v>
      </c>
      <c r="H1757" t="s">
        <v>28</v>
      </c>
      <c r="I1757" t="s">
        <v>6636</v>
      </c>
      <c r="J1757" t="s">
        <v>6637</v>
      </c>
      <c r="K1757" t="s">
        <v>31</v>
      </c>
      <c r="L1757" t="s">
        <v>32</v>
      </c>
      <c r="M1757" s="6" t="str">
        <f>IF(ISBLANK(employee_data36[[#This Row],[ExitDate]]),"1","0")</f>
        <v>1</v>
      </c>
      <c r="N1757" s="6" t="str">
        <f>IF(employee_data36[[#This Row],[EmployeeStatus]]="Active", "Active", "Tidak Active")</f>
        <v>Active</v>
      </c>
      <c r="O1757" t="s">
        <v>63</v>
      </c>
      <c r="P1757" t="s">
        <v>51</v>
      </c>
      <c r="Q1757" t="s">
        <v>52</v>
      </c>
      <c r="R1757" t="s">
        <v>36</v>
      </c>
      <c r="S1757" t="s">
        <v>37</v>
      </c>
      <c r="T1757" t="s">
        <v>38</v>
      </c>
      <c r="U1757" t="s">
        <v>101</v>
      </c>
      <c r="V1757" s="1">
        <v>33623</v>
      </c>
      <c r="W1757" s="6">
        <f>DATEDIF(employee_data36[[#This Row],[DOB]],DATE(2023, 1, 1), "Y")</f>
        <v>30</v>
      </c>
      <c r="X1757" s="6" t="str">
        <f>IF(employee_data3[[#This Row],[Age]]&lt;=25, "Remaja", IF(employee_data3[[#This Row],[Age]]&lt;=55, "Dewasa", "Lansia"))</f>
        <v>Dewasa</v>
      </c>
      <c r="Y1757" s="7" t="str">
        <f>CONCATENATE(employee_data36[[#This Row],[First-LastName]]," ",employee_data36[[#This Row],[DOB]])</f>
        <v>Nathalie-Hays 33623</v>
      </c>
      <c r="Z1757" t="s">
        <v>40</v>
      </c>
      <c r="AA1757" t="s">
        <v>113</v>
      </c>
      <c r="AB1757" t="s">
        <v>42</v>
      </c>
      <c r="AC1757">
        <v>96129</v>
      </c>
      <c r="AD1757" t="s">
        <v>93</v>
      </c>
      <c r="AE1757" t="s">
        <v>44</v>
      </c>
      <c r="AF1757" t="s">
        <v>105</v>
      </c>
      <c r="AG1757">
        <v>4</v>
      </c>
    </row>
    <row r="1758" spans="1:33" x14ac:dyDescent="0.3">
      <c r="A1758">
        <v>2183</v>
      </c>
      <c r="B1758" t="s">
        <v>1274</v>
      </c>
      <c r="C1758" t="s">
        <v>5730</v>
      </c>
      <c r="D1758" s="6" t="str">
        <f>CONCATENATE(employee_data36[[#This Row],[FirstName]], "-",employee_data36[[#This Row],[LastName]] )</f>
        <v>Bria-Bush</v>
      </c>
      <c r="E1758" s="1">
        <v>43447</v>
      </c>
      <c r="F1758" s="1"/>
      <c r="G1758" s="7" t="str">
        <f>IF(ISBLANK(employee_data36[[#This Row],[ExitDate]]),"Yes","")</f>
        <v>Yes</v>
      </c>
      <c r="H1758" t="s">
        <v>28</v>
      </c>
      <c r="I1758" t="s">
        <v>6638</v>
      </c>
      <c r="J1758" t="s">
        <v>6639</v>
      </c>
      <c r="K1758" t="s">
        <v>133</v>
      </c>
      <c r="L1758" t="s">
        <v>32</v>
      </c>
      <c r="M1758" s="6" t="str">
        <f>IF(ISBLANK(employee_data36[[#This Row],[ExitDate]]),"1","0")</f>
        <v>1</v>
      </c>
      <c r="N1758" s="6" t="str">
        <f>IF(employee_data36[[#This Row],[EmployeeStatus]]="Active", "Active", "Tidak Active")</f>
        <v>Active</v>
      </c>
      <c r="O1758" t="s">
        <v>33</v>
      </c>
      <c r="P1758" t="s">
        <v>34</v>
      </c>
      <c r="Q1758" t="s">
        <v>63</v>
      </c>
      <c r="R1758" t="s">
        <v>36</v>
      </c>
      <c r="S1758" t="s">
        <v>37</v>
      </c>
      <c r="T1758" t="s">
        <v>38</v>
      </c>
      <c r="U1758" t="s">
        <v>39</v>
      </c>
      <c r="V1758" s="1">
        <v>18153</v>
      </c>
      <c r="W1758" s="6">
        <f>DATEDIF(employee_data36[[#This Row],[DOB]],DATE(2023, 1, 1), "Y")</f>
        <v>73</v>
      </c>
      <c r="X1758" s="6" t="str">
        <f>IF(employee_data3[[#This Row],[Age]]&lt;=25, "Remaja", IF(employee_data3[[#This Row],[Age]]&lt;=55, "Dewasa", "Lansia"))</f>
        <v>Lansia</v>
      </c>
      <c r="Y1758" s="7" t="str">
        <f>CONCATENATE(employee_data36[[#This Row],[First-LastName]]," ",employee_data36[[#This Row],[DOB]])</f>
        <v>Bria-Bush 18153</v>
      </c>
      <c r="Z1758" t="s">
        <v>40</v>
      </c>
      <c r="AA1758" t="s">
        <v>243</v>
      </c>
      <c r="AB1758" t="s">
        <v>42</v>
      </c>
      <c r="AC1758">
        <v>81415</v>
      </c>
      <c r="AD1758" t="s">
        <v>43</v>
      </c>
      <c r="AE1758" t="s">
        <v>104</v>
      </c>
      <c r="AF1758" t="s">
        <v>105</v>
      </c>
      <c r="AG1758">
        <v>5</v>
      </c>
    </row>
    <row r="1759" spans="1:33" x14ac:dyDescent="0.3">
      <c r="A1759">
        <v>2184</v>
      </c>
      <c r="B1759" t="s">
        <v>3966</v>
      </c>
      <c r="C1759" t="s">
        <v>2029</v>
      </c>
      <c r="D1759" s="6" t="str">
        <f>CONCATENATE(employee_data36[[#This Row],[FirstName]], "-",employee_data36[[#This Row],[LastName]] )</f>
        <v>Mason-Brewer</v>
      </c>
      <c r="E1759" s="1">
        <v>44444</v>
      </c>
      <c r="F1759" s="1">
        <v>45016</v>
      </c>
      <c r="G1759" s="7" t="str">
        <f>IF(ISBLANK(employee_data36[[#This Row],[ExitDate]]),"Yes","")</f>
        <v/>
      </c>
      <c r="H1759" t="s">
        <v>28</v>
      </c>
      <c r="I1759" t="s">
        <v>6640</v>
      </c>
      <c r="J1759" t="s">
        <v>6641</v>
      </c>
      <c r="K1759" t="s">
        <v>50</v>
      </c>
      <c r="L1759" t="s">
        <v>32</v>
      </c>
      <c r="M1759" s="6" t="str">
        <f>IF(ISBLANK(employee_data36[[#This Row],[ExitDate]]),"1","0")</f>
        <v>0</v>
      </c>
      <c r="N1759" s="6" t="str">
        <f>IF(employee_data36[[#This Row],[EmployeeStatus]]="Active", "Active", "Tidak Active")</f>
        <v>Active</v>
      </c>
      <c r="O1759" t="s">
        <v>63</v>
      </c>
      <c r="P1759" t="s">
        <v>34</v>
      </c>
      <c r="Q1759" t="s">
        <v>52</v>
      </c>
      <c r="R1759" t="s">
        <v>140</v>
      </c>
      <c r="S1759" t="s">
        <v>6642</v>
      </c>
      <c r="T1759" t="s">
        <v>38</v>
      </c>
      <c r="U1759" t="s">
        <v>53</v>
      </c>
      <c r="V1759" s="1">
        <v>30732</v>
      </c>
      <c r="W1759" s="6">
        <f>DATEDIF(employee_data36[[#This Row],[DOB]],DATE(2023, 1, 1), "Y")</f>
        <v>38</v>
      </c>
      <c r="X1759" s="6" t="str">
        <f>IF(employee_data3[[#This Row],[Age]]&lt;=25, "Remaja", IF(employee_data3[[#This Row],[Age]]&lt;=55, "Dewasa", "Lansia"))</f>
        <v>Dewasa</v>
      </c>
      <c r="Y1759" s="7" t="str">
        <f>CONCATENATE(employee_data36[[#This Row],[First-LastName]]," ",employee_data36[[#This Row],[DOB]])</f>
        <v>Mason-Brewer 30732</v>
      </c>
      <c r="Z1759" t="s">
        <v>40</v>
      </c>
      <c r="AA1759" t="s">
        <v>83</v>
      </c>
      <c r="AB1759" t="s">
        <v>42</v>
      </c>
      <c r="AC1759">
        <v>22258</v>
      </c>
      <c r="AD1759" t="s">
        <v>74</v>
      </c>
      <c r="AE1759" t="s">
        <v>104</v>
      </c>
      <c r="AF1759" t="s">
        <v>105</v>
      </c>
      <c r="AG1759">
        <v>2</v>
      </c>
    </row>
    <row r="1760" spans="1:33" x14ac:dyDescent="0.3">
      <c r="A1760">
        <v>2185</v>
      </c>
      <c r="B1760" t="s">
        <v>1568</v>
      </c>
      <c r="C1760" t="s">
        <v>6161</v>
      </c>
      <c r="D1760" s="6" t="str">
        <f>CONCATENATE(employee_data36[[#This Row],[FirstName]], "-",employee_data36[[#This Row],[LastName]] )</f>
        <v>Salvatore-Snyder</v>
      </c>
      <c r="E1760" s="1">
        <v>43968</v>
      </c>
      <c r="F1760" s="1">
        <v>44610</v>
      </c>
      <c r="G1760" s="7" t="str">
        <f>IF(ISBLANK(employee_data36[[#This Row],[ExitDate]]),"Yes","")</f>
        <v/>
      </c>
      <c r="H1760" t="s">
        <v>728</v>
      </c>
      <c r="I1760" t="s">
        <v>6643</v>
      </c>
      <c r="J1760" t="s">
        <v>6644</v>
      </c>
      <c r="K1760" t="s">
        <v>98</v>
      </c>
      <c r="L1760" t="s">
        <v>745</v>
      </c>
      <c r="M1760" s="6" t="str">
        <f>IF(ISBLANK(employee_data36[[#This Row],[ExitDate]]),"1","0")</f>
        <v>0</v>
      </c>
      <c r="N1760" s="6" t="str">
        <f>IF(employee_data36[[#This Row],[EmployeeStatus]]="Active", "Active", "Tidak Active")</f>
        <v>Tidak Active</v>
      </c>
      <c r="O1760" t="s">
        <v>33</v>
      </c>
      <c r="P1760" t="s">
        <v>51</v>
      </c>
      <c r="Q1760" t="s">
        <v>63</v>
      </c>
      <c r="R1760" t="s">
        <v>99</v>
      </c>
      <c r="S1760" t="s">
        <v>6645</v>
      </c>
      <c r="T1760" t="s">
        <v>38</v>
      </c>
      <c r="U1760" t="s">
        <v>53</v>
      </c>
      <c r="V1760" s="1">
        <v>21661</v>
      </c>
      <c r="W1760" s="6">
        <f>DATEDIF(employee_data36[[#This Row],[DOB]],DATE(2023, 1, 1), "Y")</f>
        <v>63</v>
      </c>
      <c r="X1760" s="6" t="str">
        <f>IF(employee_data3[[#This Row],[Age]]&lt;=25, "Remaja", IF(employee_data3[[#This Row],[Age]]&lt;=55, "Dewasa", "Lansia"))</f>
        <v>Lansia</v>
      </c>
      <c r="Y1760" s="7" t="str">
        <f>CONCATENATE(employee_data36[[#This Row],[First-LastName]]," ",employee_data36[[#This Row],[DOB]])</f>
        <v>Salvatore-Snyder 21661</v>
      </c>
      <c r="Z1760" t="s">
        <v>40</v>
      </c>
      <c r="AA1760" t="s">
        <v>352</v>
      </c>
      <c r="AB1760" t="s">
        <v>42</v>
      </c>
      <c r="AC1760">
        <v>13138</v>
      </c>
      <c r="AD1760" t="s">
        <v>128</v>
      </c>
      <c r="AE1760" t="s">
        <v>75</v>
      </c>
      <c r="AF1760" t="s">
        <v>105</v>
      </c>
      <c r="AG1760">
        <v>5</v>
      </c>
    </row>
    <row r="1761" spans="1:33" x14ac:dyDescent="0.3">
      <c r="A1761">
        <v>2186</v>
      </c>
      <c r="B1761" t="s">
        <v>6646</v>
      </c>
      <c r="C1761" t="s">
        <v>2246</v>
      </c>
      <c r="D1761" s="6" t="str">
        <f>CONCATENATE(employee_data36[[#This Row],[FirstName]], "-",employee_data36[[#This Row],[LastName]] )</f>
        <v>Vivian-Hickman</v>
      </c>
      <c r="E1761" s="1">
        <v>44988</v>
      </c>
      <c r="F1761" s="1">
        <v>45008</v>
      </c>
      <c r="G1761" s="7" t="str">
        <f>IF(ISBLANK(employee_data36[[#This Row],[ExitDate]]),"Yes","")</f>
        <v/>
      </c>
      <c r="H1761" t="s">
        <v>728</v>
      </c>
      <c r="I1761" t="s">
        <v>6647</v>
      </c>
      <c r="J1761" t="s">
        <v>6648</v>
      </c>
      <c r="K1761" t="s">
        <v>118</v>
      </c>
      <c r="L1761" t="s">
        <v>32</v>
      </c>
      <c r="M1761" s="6" t="str">
        <f>IF(ISBLANK(employee_data36[[#This Row],[ExitDate]]),"1","0")</f>
        <v>0</v>
      </c>
      <c r="N1761" s="6" t="str">
        <f>IF(employee_data36[[#This Row],[EmployeeStatus]]="Active", "Active", "Tidak Active")</f>
        <v>Active</v>
      </c>
      <c r="O1761" t="s">
        <v>52</v>
      </c>
      <c r="P1761" t="s">
        <v>51</v>
      </c>
      <c r="Q1761" t="s">
        <v>35</v>
      </c>
      <c r="R1761" t="s">
        <v>175</v>
      </c>
      <c r="S1761" t="s">
        <v>6649</v>
      </c>
      <c r="T1761" t="s">
        <v>38</v>
      </c>
      <c r="U1761" t="s">
        <v>90</v>
      </c>
      <c r="V1761" s="1">
        <v>35567</v>
      </c>
      <c r="W1761" s="6">
        <f>DATEDIF(employee_data36[[#This Row],[DOB]],DATE(2023, 1, 1), "Y")</f>
        <v>25</v>
      </c>
      <c r="X1761" s="6" t="str">
        <f>IF(employee_data3[[#This Row],[Age]]&lt;=25, "Remaja", IF(employee_data3[[#This Row],[Age]]&lt;=55, "Dewasa", "Lansia"))</f>
        <v>Remaja</v>
      </c>
      <c r="Y1761" s="7" t="str">
        <f>CONCATENATE(employee_data36[[#This Row],[First-LastName]]," ",employee_data36[[#This Row],[DOB]])</f>
        <v>Vivian-Hickman 35567</v>
      </c>
      <c r="Z1761" t="s">
        <v>40</v>
      </c>
      <c r="AA1761" t="s">
        <v>103</v>
      </c>
      <c r="AB1761" t="s">
        <v>55</v>
      </c>
      <c r="AC1761">
        <v>74447</v>
      </c>
      <c r="AD1761" t="s">
        <v>56</v>
      </c>
      <c r="AE1761" t="s">
        <v>84</v>
      </c>
      <c r="AF1761" t="s">
        <v>105</v>
      </c>
      <c r="AG1761">
        <v>1</v>
      </c>
    </row>
    <row r="1762" spans="1:33" x14ac:dyDescent="0.3">
      <c r="A1762">
        <v>2187</v>
      </c>
      <c r="B1762" t="s">
        <v>2182</v>
      </c>
      <c r="C1762" t="s">
        <v>1532</v>
      </c>
      <c r="D1762" s="6" t="str">
        <f>CONCATENATE(employee_data36[[#This Row],[FirstName]], "-",employee_data36[[#This Row],[LastName]] )</f>
        <v>Amaris-Kirk</v>
      </c>
      <c r="E1762" s="1">
        <v>43889</v>
      </c>
      <c r="F1762" s="1"/>
      <c r="G1762" s="7" t="str">
        <f>IF(ISBLANK(employee_data36[[#This Row],[ExitDate]]),"Yes","")</f>
        <v>Yes</v>
      </c>
      <c r="H1762" t="s">
        <v>728</v>
      </c>
      <c r="I1762" t="s">
        <v>6650</v>
      </c>
      <c r="J1762" t="s">
        <v>6651</v>
      </c>
      <c r="K1762" t="s">
        <v>62</v>
      </c>
      <c r="L1762" t="s">
        <v>32</v>
      </c>
      <c r="M1762" s="6" t="str">
        <f>IF(ISBLANK(employee_data36[[#This Row],[ExitDate]]),"1","0")</f>
        <v>1</v>
      </c>
      <c r="N1762" s="6" t="str">
        <f>IF(employee_data36[[#This Row],[EmployeeStatus]]="Active", "Active", "Tidak Active")</f>
        <v>Active</v>
      </c>
      <c r="O1762" t="s">
        <v>52</v>
      </c>
      <c r="P1762" t="s">
        <v>64</v>
      </c>
      <c r="Q1762" t="s">
        <v>63</v>
      </c>
      <c r="R1762" t="s">
        <v>36</v>
      </c>
      <c r="S1762" t="s">
        <v>37</v>
      </c>
      <c r="T1762" t="s">
        <v>38</v>
      </c>
      <c r="U1762" t="s">
        <v>111</v>
      </c>
      <c r="V1762" s="1">
        <v>35821</v>
      </c>
      <c r="W1762" s="6">
        <f>DATEDIF(employee_data36[[#This Row],[DOB]],DATE(2023, 1, 1), "Y")</f>
        <v>24</v>
      </c>
      <c r="X1762" s="6" t="str">
        <f>IF(employee_data3[[#This Row],[Age]]&lt;=25, "Remaja", IF(employee_data3[[#This Row],[Age]]&lt;=55, "Dewasa", "Lansia"))</f>
        <v>Remaja</v>
      </c>
      <c r="Y1762" s="7" t="str">
        <f>CONCATENATE(employee_data36[[#This Row],[First-LastName]]," ",employee_data36[[#This Row],[DOB]])</f>
        <v>Amaris-Kirk 35821</v>
      </c>
      <c r="Z1762" t="s">
        <v>40</v>
      </c>
      <c r="AA1762" t="s">
        <v>2800</v>
      </c>
      <c r="AB1762" t="s">
        <v>42</v>
      </c>
      <c r="AC1762">
        <v>31571</v>
      </c>
      <c r="AD1762" t="s">
        <v>56</v>
      </c>
      <c r="AE1762" t="s">
        <v>84</v>
      </c>
      <c r="AF1762" t="s">
        <v>105</v>
      </c>
      <c r="AG1762">
        <v>5</v>
      </c>
    </row>
    <row r="1763" spans="1:33" x14ac:dyDescent="0.3">
      <c r="A1763">
        <v>2188</v>
      </c>
      <c r="B1763" t="s">
        <v>1732</v>
      </c>
      <c r="C1763" t="s">
        <v>5322</v>
      </c>
      <c r="D1763" s="6" t="str">
        <f>CONCATENATE(employee_data36[[#This Row],[FirstName]], "-",employee_data36[[#This Row],[LastName]] )</f>
        <v>Grant-York</v>
      </c>
      <c r="E1763" s="1">
        <v>44238</v>
      </c>
      <c r="F1763" s="1">
        <v>45105</v>
      </c>
      <c r="G1763" s="7" t="str">
        <f>IF(ISBLANK(employee_data36[[#This Row],[ExitDate]]),"Yes","")</f>
        <v/>
      </c>
      <c r="H1763" t="s">
        <v>728</v>
      </c>
      <c r="I1763" t="s">
        <v>6652</v>
      </c>
      <c r="J1763" t="s">
        <v>6653</v>
      </c>
      <c r="K1763" t="s">
        <v>89</v>
      </c>
      <c r="L1763" t="s">
        <v>32</v>
      </c>
      <c r="M1763" s="6" t="str">
        <f>IF(ISBLANK(employee_data36[[#This Row],[ExitDate]]),"1","0")</f>
        <v>0</v>
      </c>
      <c r="N1763" s="6" t="str">
        <f>IF(employee_data36[[#This Row],[EmployeeStatus]]="Active", "Active", "Tidak Active")</f>
        <v>Active</v>
      </c>
      <c r="O1763" t="s">
        <v>52</v>
      </c>
      <c r="P1763" t="s">
        <v>51</v>
      </c>
      <c r="Q1763" t="s">
        <v>52</v>
      </c>
      <c r="R1763" t="s">
        <v>99</v>
      </c>
      <c r="S1763" t="s">
        <v>6654</v>
      </c>
      <c r="T1763" t="s">
        <v>38</v>
      </c>
      <c r="U1763" t="s">
        <v>90</v>
      </c>
      <c r="V1763" s="1">
        <v>23794</v>
      </c>
      <c r="W1763" s="6">
        <f>DATEDIF(employee_data36[[#This Row],[DOB]],DATE(2023, 1, 1), "Y")</f>
        <v>57</v>
      </c>
      <c r="X1763" s="6" t="str">
        <f>IF(employee_data3[[#This Row],[Age]]&lt;=25, "Remaja", IF(employee_data3[[#This Row],[Age]]&lt;=55, "Dewasa", "Lansia"))</f>
        <v>Lansia</v>
      </c>
      <c r="Y1763" s="7" t="str">
        <f>CONCATENATE(employee_data36[[#This Row],[First-LastName]]," ",employee_data36[[#This Row],[DOB]])</f>
        <v>Grant-York 23794</v>
      </c>
      <c r="Z1763" t="s">
        <v>40</v>
      </c>
      <c r="AA1763" t="s">
        <v>83</v>
      </c>
      <c r="AB1763" t="s">
        <v>42</v>
      </c>
      <c r="AC1763">
        <v>1509</v>
      </c>
      <c r="AD1763" t="s">
        <v>93</v>
      </c>
      <c r="AE1763" t="s">
        <v>84</v>
      </c>
      <c r="AF1763" t="s">
        <v>105</v>
      </c>
      <c r="AG1763">
        <v>2</v>
      </c>
    </row>
    <row r="1764" spans="1:33" x14ac:dyDescent="0.3">
      <c r="A1764">
        <v>2189</v>
      </c>
      <c r="B1764" t="s">
        <v>5769</v>
      </c>
      <c r="C1764" t="s">
        <v>4338</v>
      </c>
      <c r="D1764" s="6" t="str">
        <f>CONCATENATE(employee_data36[[#This Row],[FirstName]], "-",employee_data36[[#This Row],[LastName]] )</f>
        <v>Tyree-Mahoney</v>
      </c>
      <c r="E1764" s="1">
        <v>43490</v>
      </c>
      <c r="F1764" s="1"/>
      <c r="G1764" s="7" t="str">
        <f>IF(ISBLANK(employee_data36[[#This Row],[ExitDate]]),"Yes","")</f>
        <v>Yes</v>
      </c>
      <c r="H1764" t="s">
        <v>728</v>
      </c>
      <c r="I1764" t="s">
        <v>6655</v>
      </c>
      <c r="J1764" t="s">
        <v>6656</v>
      </c>
      <c r="K1764" t="s">
        <v>31</v>
      </c>
      <c r="L1764" t="s">
        <v>32</v>
      </c>
      <c r="M1764" s="6" t="str">
        <f>IF(ISBLANK(employee_data36[[#This Row],[ExitDate]]),"1","0")</f>
        <v>1</v>
      </c>
      <c r="N1764" s="6" t="str">
        <f>IF(employee_data36[[#This Row],[EmployeeStatus]]="Active", "Active", "Tidak Active")</f>
        <v>Active</v>
      </c>
      <c r="O1764" t="s">
        <v>52</v>
      </c>
      <c r="P1764" t="s">
        <v>64</v>
      </c>
      <c r="Q1764" t="s">
        <v>35</v>
      </c>
      <c r="R1764" t="s">
        <v>36</v>
      </c>
      <c r="S1764" t="s">
        <v>37</v>
      </c>
      <c r="T1764" t="s">
        <v>38</v>
      </c>
      <c r="U1764" t="s">
        <v>286</v>
      </c>
      <c r="V1764" s="1">
        <v>16257</v>
      </c>
      <c r="W1764" s="6">
        <f>DATEDIF(employee_data36[[#This Row],[DOB]],DATE(2023, 1, 1), "Y")</f>
        <v>78</v>
      </c>
      <c r="X1764" s="6" t="str">
        <f>IF(employee_data3[[#This Row],[Age]]&lt;=25, "Remaja", IF(employee_data3[[#This Row],[Age]]&lt;=55, "Dewasa", "Lansia"))</f>
        <v>Lansia</v>
      </c>
      <c r="Y1764" s="7" t="str">
        <f>CONCATENATE(employee_data36[[#This Row],[First-LastName]]," ",employee_data36[[#This Row],[DOB]])</f>
        <v>Tyree-Mahoney 16257</v>
      </c>
      <c r="Z1764" t="s">
        <v>40</v>
      </c>
      <c r="AA1764" t="s">
        <v>3108</v>
      </c>
      <c r="AB1764" t="s">
        <v>42</v>
      </c>
      <c r="AC1764">
        <v>15861</v>
      </c>
      <c r="AD1764" t="s">
        <v>43</v>
      </c>
      <c r="AE1764" t="s">
        <v>104</v>
      </c>
      <c r="AF1764" t="s">
        <v>236</v>
      </c>
      <c r="AG1764">
        <v>5</v>
      </c>
    </row>
    <row r="1765" spans="1:33" x14ac:dyDescent="0.3">
      <c r="A1765">
        <v>2190</v>
      </c>
      <c r="B1765" t="s">
        <v>2190</v>
      </c>
      <c r="C1765" t="s">
        <v>4183</v>
      </c>
      <c r="D1765" s="6" t="str">
        <f>CONCATENATE(employee_data36[[#This Row],[FirstName]], "-",employee_data36[[#This Row],[LastName]] )</f>
        <v>Kimberly-Horn</v>
      </c>
      <c r="E1765" s="1">
        <v>45041</v>
      </c>
      <c r="F1765" s="1">
        <v>45092</v>
      </c>
      <c r="G1765" s="7" t="str">
        <f>IF(ISBLANK(employee_data36[[#This Row],[ExitDate]]),"Yes","")</f>
        <v/>
      </c>
      <c r="H1765" t="s">
        <v>728</v>
      </c>
      <c r="I1765" t="s">
        <v>6657</v>
      </c>
      <c r="J1765" t="s">
        <v>6658</v>
      </c>
      <c r="K1765" t="s">
        <v>133</v>
      </c>
      <c r="L1765" t="s">
        <v>32</v>
      </c>
      <c r="M1765" s="6" t="str">
        <f>IF(ISBLANK(employee_data36[[#This Row],[ExitDate]]),"1","0")</f>
        <v>0</v>
      </c>
      <c r="N1765" s="6" t="str">
        <f>IF(employee_data36[[#This Row],[EmployeeStatus]]="Active", "Active", "Tidak Active")</f>
        <v>Active</v>
      </c>
      <c r="O1765" t="s">
        <v>52</v>
      </c>
      <c r="P1765" t="s">
        <v>34</v>
      </c>
      <c r="Q1765" t="s">
        <v>63</v>
      </c>
      <c r="R1765" t="s">
        <v>175</v>
      </c>
      <c r="S1765" t="s">
        <v>6659</v>
      </c>
      <c r="T1765" t="s">
        <v>38</v>
      </c>
      <c r="U1765" t="s">
        <v>81</v>
      </c>
      <c r="V1765" s="1">
        <v>31067</v>
      </c>
      <c r="W1765" s="6">
        <f>DATEDIF(employee_data36[[#This Row],[DOB]],DATE(2023, 1, 1), "Y")</f>
        <v>37</v>
      </c>
      <c r="X1765" s="6" t="str">
        <f>IF(employee_data3[[#This Row],[Age]]&lt;=25, "Remaja", IF(employee_data3[[#This Row],[Age]]&lt;=55, "Dewasa", "Lansia"))</f>
        <v>Dewasa</v>
      </c>
      <c r="Y1765" s="7" t="str">
        <f>CONCATENATE(employee_data36[[#This Row],[First-LastName]]," ",employee_data36[[#This Row],[DOB]])</f>
        <v>Kimberly-Horn 31067</v>
      </c>
      <c r="Z1765" t="s">
        <v>40</v>
      </c>
      <c r="AA1765" t="s">
        <v>83</v>
      </c>
      <c r="AB1765" t="s">
        <v>42</v>
      </c>
      <c r="AC1765">
        <v>46637</v>
      </c>
      <c r="AD1765" t="s">
        <v>128</v>
      </c>
      <c r="AE1765" t="s">
        <v>75</v>
      </c>
      <c r="AF1765" t="s">
        <v>236</v>
      </c>
      <c r="AG1765">
        <v>5</v>
      </c>
    </row>
    <row r="1766" spans="1:33" x14ac:dyDescent="0.3">
      <c r="A1766">
        <v>2191</v>
      </c>
      <c r="B1766" t="s">
        <v>3960</v>
      </c>
      <c r="C1766" t="s">
        <v>2856</v>
      </c>
      <c r="D1766" s="6" t="str">
        <f>CONCATENATE(employee_data36[[#This Row],[FirstName]], "-",employee_data36[[#This Row],[LastName]] )</f>
        <v>Paul-Moreno</v>
      </c>
      <c r="E1766" s="1">
        <v>44241</v>
      </c>
      <c r="F1766" s="1">
        <v>45035</v>
      </c>
      <c r="G1766" s="7" t="str">
        <f>IF(ISBLANK(employee_data36[[#This Row],[ExitDate]]),"Yes","")</f>
        <v/>
      </c>
      <c r="H1766" t="s">
        <v>728</v>
      </c>
      <c r="I1766" t="s">
        <v>6660</v>
      </c>
      <c r="J1766" t="s">
        <v>6661</v>
      </c>
      <c r="K1766" t="s">
        <v>50</v>
      </c>
      <c r="L1766" t="s">
        <v>32</v>
      </c>
      <c r="M1766" s="6" t="str">
        <f>IF(ISBLANK(employee_data36[[#This Row],[ExitDate]]),"1","0")</f>
        <v>0</v>
      </c>
      <c r="N1766" s="6" t="str">
        <f>IF(employee_data36[[#This Row],[EmployeeStatus]]="Active", "Active", "Tidak Active")</f>
        <v>Active</v>
      </c>
      <c r="O1766" t="s">
        <v>33</v>
      </c>
      <c r="P1766" t="s">
        <v>34</v>
      </c>
      <c r="Q1766" t="s">
        <v>52</v>
      </c>
      <c r="R1766" t="s">
        <v>140</v>
      </c>
      <c r="S1766" t="s">
        <v>6662</v>
      </c>
      <c r="T1766" t="s">
        <v>38</v>
      </c>
      <c r="U1766" t="s">
        <v>111</v>
      </c>
      <c r="V1766" s="1">
        <v>26256</v>
      </c>
      <c r="W1766" s="6">
        <f>DATEDIF(employee_data36[[#This Row],[DOB]],DATE(2023, 1, 1), "Y")</f>
        <v>51</v>
      </c>
      <c r="X1766" s="6" t="str">
        <f>IF(employee_data3[[#This Row],[Age]]&lt;=25, "Remaja", IF(employee_data3[[#This Row],[Age]]&lt;=55, "Dewasa", "Lansia"))</f>
        <v>Dewasa</v>
      </c>
      <c r="Y1766" s="7" t="str">
        <f>CONCATENATE(employee_data36[[#This Row],[First-LastName]]," ",employee_data36[[#This Row],[DOB]])</f>
        <v>Paul-Moreno 26256</v>
      </c>
      <c r="Z1766" t="s">
        <v>40</v>
      </c>
      <c r="AA1766" t="s">
        <v>113</v>
      </c>
      <c r="AB1766" t="s">
        <v>42</v>
      </c>
      <c r="AC1766">
        <v>47342</v>
      </c>
      <c r="AD1766" t="s">
        <v>128</v>
      </c>
      <c r="AE1766" t="s">
        <v>84</v>
      </c>
      <c r="AF1766" t="s">
        <v>236</v>
      </c>
      <c r="AG1766">
        <v>5</v>
      </c>
    </row>
    <row r="1767" spans="1:33" x14ac:dyDescent="0.3">
      <c r="A1767">
        <v>2192</v>
      </c>
      <c r="B1767" t="s">
        <v>6663</v>
      </c>
      <c r="C1767" t="s">
        <v>3151</v>
      </c>
      <c r="D1767" s="6" t="str">
        <f>CONCATENATE(employee_data36[[#This Row],[FirstName]], "-",employee_data36[[#This Row],[LastName]] )</f>
        <v>Macey-Christian</v>
      </c>
      <c r="E1767" s="1">
        <v>44111</v>
      </c>
      <c r="F1767" s="1">
        <v>44944</v>
      </c>
      <c r="G1767" s="7" t="str">
        <f>IF(ISBLANK(employee_data36[[#This Row],[ExitDate]]),"Yes","")</f>
        <v/>
      </c>
      <c r="H1767" t="s">
        <v>728</v>
      </c>
      <c r="I1767" t="s">
        <v>6664</v>
      </c>
      <c r="J1767" t="s">
        <v>6665</v>
      </c>
      <c r="K1767" t="s">
        <v>139</v>
      </c>
      <c r="L1767" t="s">
        <v>32</v>
      </c>
      <c r="M1767" s="6" t="str">
        <f>IF(ISBLANK(employee_data36[[#This Row],[ExitDate]]),"1","0")</f>
        <v>0</v>
      </c>
      <c r="N1767" s="6" t="str">
        <f>IF(employee_data36[[#This Row],[EmployeeStatus]]="Active", "Active", "Tidak Active")</f>
        <v>Active</v>
      </c>
      <c r="O1767" t="s">
        <v>52</v>
      </c>
      <c r="P1767" t="s">
        <v>34</v>
      </c>
      <c r="Q1767" t="s">
        <v>52</v>
      </c>
      <c r="R1767" t="s">
        <v>175</v>
      </c>
      <c r="S1767" t="s">
        <v>6666</v>
      </c>
      <c r="T1767" t="s">
        <v>38</v>
      </c>
      <c r="U1767" t="s">
        <v>81</v>
      </c>
      <c r="V1767" s="1">
        <v>16617</v>
      </c>
      <c r="W1767" s="6">
        <f>DATEDIF(employee_data36[[#This Row],[DOB]],DATE(2023, 1, 1), "Y")</f>
        <v>77</v>
      </c>
      <c r="X1767" s="6" t="str">
        <f>IF(employee_data3[[#This Row],[Age]]&lt;=25, "Remaja", IF(employee_data3[[#This Row],[Age]]&lt;=55, "Dewasa", "Lansia"))</f>
        <v>Lansia</v>
      </c>
      <c r="Y1767" s="7" t="str">
        <f>CONCATENATE(employee_data36[[#This Row],[First-LastName]]," ",employee_data36[[#This Row],[DOB]])</f>
        <v>Macey-Christian 16617</v>
      </c>
      <c r="Z1767" t="s">
        <v>40</v>
      </c>
      <c r="AA1767" t="s">
        <v>1258</v>
      </c>
      <c r="AB1767" t="s">
        <v>42</v>
      </c>
      <c r="AC1767">
        <v>41219</v>
      </c>
      <c r="AD1767" t="s">
        <v>93</v>
      </c>
      <c r="AE1767" t="s">
        <v>104</v>
      </c>
      <c r="AF1767" t="s">
        <v>236</v>
      </c>
      <c r="AG1767">
        <v>1</v>
      </c>
    </row>
    <row r="1768" spans="1:33" x14ac:dyDescent="0.3">
      <c r="A1768">
        <v>2193</v>
      </c>
      <c r="B1768" t="s">
        <v>437</v>
      </c>
      <c r="C1768" t="s">
        <v>1179</v>
      </c>
      <c r="D1768" s="6" t="str">
        <f>CONCATENATE(employee_data36[[#This Row],[FirstName]], "-",employee_data36[[#This Row],[LastName]] )</f>
        <v>Joel-Bowen</v>
      </c>
      <c r="E1768" s="1">
        <v>43524</v>
      </c>
      <c r="F1768" s="1">
        <v>45078</v>
      </c>
      <c r="G1768" s="7" t="str">
        <f>IF(ISBLANK(employee_data36[[#This Row],[ExitDate]]),"Yes","")</f>
        <v/>
      </c>
      <c r="H1768" t="s">
        <v>28</v>
      </c>
      <c r="I1768" t="s">
        <v>6667</v>
      </c>
      <c r="J1768" t="s">
        <v>6668</v>
      </c>
      <c r="K1768" t="s">
        <v>118</v>
      </c>
      <c r="L1768" t="s">
        <v>745</v>
      </c>
      <c r="M1768" s="6" t="str">
        <f>IF(ISBLANK(employee_data36[[#This Row],[ExitDate]]),"1","0")</f>
        <v>0</v>
      </c>
      <c r="N1768" s="6" t="str">
        <f>IF(employee_data36[[#This Row],[EmployeeStatus]]="Active", "Active", "Tidak Active")</f>
        <v>Tidak Active</v>
      </c>
      <c r="O1768" t="s">
        <v>52</v>
      </c>
      <c r="P1768" t="s">
        <v>51</v>
      </c>
      <c r="Q1768" t="s">
        <v>52</v>
      </c>
      <c r="R1768" t="s">
        <v>99</v>
      </c>
      <c r="S1768" t="s">
        <v>6669</v>
      </c>
      <c r="T1768" t="s">
        <v>38</v>
      </c>
      <c r="U1768" t="s">
        <v>90</v>
      </c>
      <c r="V1768" s="1">
        <v>23224</v>
      </c>
      <c r="W1768" s="6">
        <f>DATEDIF(employee_data36[[#This Row],[DOB]],DATE(2023, 1, 1), "Y")</f>
        <v>59</v>
      </c>
      <c r="X1768" s="6" t="str">
        <f>IF(employee_data3[[#This Row],[Age]]&lt;=25, "Remaja", IF(employee_data3[[#This Row],[Age]]&lt;=55, "Dewasa", "Lansia"))</f>
        <v>Lansia</v>
      </c>
      <c r="Y1768" s="7" t="str">
        <f>CONCATENATE(employee_data36[[#This Row],[First-LastName]]," ",employee_data36[[#This Row],[DOB]])</f>
        <v>Joel-Bowen 23224</v>
      </c>
      <c r="Z1768" t="s">
        <v>40</v>
      </c>
      <c r="AA1768" t="s">
        <v>83</v>
      </c>
      <c r="AB1768" t="s">
        <v>55</v>
      </c>
      <c r="AC1768">
        <v>67704</v>
      </c>
      <c r="AD1768" t="s">
        <v>43</v>
      </c>
      <c r="AE1768" t="s">
        <v>84</v>
      </c>
      <c r="AF1768" t="s">
        <v>236</v>
      </c>
      <c r="AG1768">
        <v>4</v>
      </c>
    </row>
    <row r="1769" spans="1:33" x14ac:dyDescent="0.3">
      <c r="A1769">
        <v>2194</v>
      </c>
      <c r="B1769" t="s">
        <v>4896</v>
      </c>
      <c r="C1769" t="s">
        <v>1298</v>
      </c>
      <c r="D1769" s="6" t="str">
        <f>CONCATENATE(employee_data36[[#This Row],[FirstName]], "-",employee_data36[[#This Row],[LastName]] )</f>
        <v>Isis-Vega</v>
      </c>
      <c r="E1769" s="1">
        <v>43673</v>
      </c>
      <c r="F1769" s="1"/>
      <c r="G1769" s="7" t="str">
        <f>IF(ISBLANK(employee_data36[[#This Row],[ExitDate]]),"Yes","")</f>
        <v>Yes</v>
      </c>
      <c r="H1769" t="s">
        <v>28</v>
      </c>
      <c r="I1769" t="s">
        <v>6670</v>
      </c>
      <c r="J1769" t="s">
        <v>6671</v>
      </c>
      <c r="K1769" t="s">
        <v>62</v>
      </c>
      <c r="L1769" t="s">
        <v>32</v>
      </c>
      <c r="M1769" s="6" t="str">
        <f>IF(ISBLANK(employee_data36[[#This Row],[ExitDate]]),"1","0")</f>
        <v>1</v>
      </c>
      <c r="N1769" s="6" t="str">
        <f>IF(employee_data36[[#This Row],[EmployeeStatus]]="Active", "Active", "Tidak Active")</f>
        <v>Active</v>
      </c>
      <c r="O1769" t="s">
        <v>63</v>
      </c>
      <c r="P1769" t="s">
        <v>64</v>
      </c>
      <c r="Q1769" t="s">
        <v>35</v>
      </c>
      <c r="R1769" t="s">
        <v>36</v>
      </c>
      <c r="S1769" t="s">
        <v>37</v>
      </c>
      <c r="T1769" t="s">
        <v>38</v>
      </c>
      <c r="U1769" t="s">
        <v>90</v>
      </c>
      <c r="V1769" s="1">
        <v>33652</v>
      </c>
      <c r="W1769" s="6">
        <f>DATEDIF(employee_data36[[#This Row],[DOB]],DATE(2023, 1, 1), "Y")</f>
        <v>30</v>
      </c>
      <c r="X1769" s="6" t="str">
        <f>IF(employee_data3[[#This Row],[Age]]&lt;=25, "Remaja", IF(employee_data3[[#This Row],[Age]]&lt;=55, "Dewasa", "Lansia"))</f>
        <v>Dewasa</v>
      </c>
      <c r="Y1769" s="7" t="str">
        <f>CONCATENATE(employee_data36[[#This Row],[First-LastName]]," ",employee_data36[[#This Row],[DOB]])</f>
        <v>Isis-Vega 33652</v>
      </c>
      <c r="Z1769" t="s">
        <v>40</v>
      </c>
      <c r="AA1769" t="s">
        <v>83</v>
      </c>
      <c r="AB1769" t="s">
        <v>42</v>
      </c>
      <c r="AC1769">
        <v>57434</v>
      </c>
      <c r="AD1769" t="s">
        <v>74</v>
      </c>
      <c r="AE1769" t="s">
        <v>44</v>
      </c>
      <c r="AF1769" t="s">
        <v>236</v>
      </c>
      <c r="AG1769">
        <v>2</v>
      </c>
    </row>
    <row r="1770" spans="1:33" x14ac:dyDescent="0.3">
      <c r="A1770">
        <v>2195</v>
      </c>
      <c r="B1770" t="s">
        <v>6672</v>
      </c>
      <c r="C1770" t="s">
        <v>1391</v>
      </c>
      <c r="D1770" s="6" t="str">
        <f>CONCATENATE(employee_data36[[#This Row],[FirstName]], "-",employee_data36[[#This Row],[LastName]] )</f>
        <v>Josie-Mercer</v>
      </c>
      <c r="E1770" s="1">
        <v>45079</v>
      </c>
      <c r="F1770" s="1">
        <v>45114</v>
      </c>
      <c r="G1770" s="7" t="str">
        <f>IF(ISBLANK(employee_data36[[#This Row],[ExitDate]]),"Yes","")</f>
        <v/>
      </c>
      <c r="H1770" t="s">
        <v>28</v>
      </c>
      <c r="I1770" t="s">
        <v>6673</v>
      </c>
      <c r="J1770" t="s">
        <v>6674</v>
      </c>
      <c r="K1770" t="s">
        <v>89</v>
      </c>
      <c r="L1770" t="s">
        <v>32</v>
      </c>
      <c r="M1770" s="6" t="str">
        <f>IF(ISBLANK(employee_data36[[#This Row],[ExitDate]]),"1","0")</f>
        <v>0</v>
      </c>
      <c r="N1770" s="6" t="str">
        <f>IF(employee_data36[[#This Row],[EmployeeStatus]]="Active", "Active", "Tidak Active")</f>
        <v>Active</v>
      </c>
      <c r="O1770" t="s">
        <v>33</v>
      </c>
      <c r="P1770" t="s">
        <v>34</v>
      </c>
      <c r="Q1770" t="s">
        <v>52</v>
      </c>
      <c r="R1770" t="s">
        <v>175</v>
      </c>
      <c r="S1770" t="s">
        <v>6675</v>
      </c>
      <c r="T1770" t="s">
        <v>38</v>
      </c>
      <c r="U1770" t="s">
        <v>794</v>
      </c>
      <c r="V1770" s="1">
        <v>20028</v>
      </c>
      <c r="W1770" s="6">
        <f>DATEDIF(employee_data36[[#This Row],[DOB]],DATE(2023, 1, 1), "Y")</f>
        <v>68</v>
      </c>
      <c r="X1770" s="6" t="str">
        <f>IF(employee_data3[[#This Row],[Age]]&lt;=25, "Remaja", IF(employee_data3[[#This Row],[Age]]&lt;=55, "Dewasa", "Lansia"))</f>
        <v>Lansia</v>
      </c>
      <c r="Y1770" s="7" t="str">
        <f>CONCATENATE(employee_data36[[#This Row],[First-LastName]]," ",employee_data36[[#This Row],[DOB]])</f>
        <v>Josie-Mercer 20028</v>
      </c>
      <c r="Z1770" t="s">
        <v>40</v>
      </c>
      <c r="AA1770" t="s">
        <v>83</v>
      </c>
      <c r="AB1770" t="s">
        <v>42</v>
      </c>
      <c r="AC1770">
        <v>46366</v>
      </c>
      <c r="AD1770" t="s">
        <v>93</v>
      </c>
      <c r="AE1770" t="s">
        <v>75</v>
      </c>
      <c r="AF1770" t="s">
        <v>236</v>
      </c>
      <c r="AG1770">
        <v>2</v>
      </c>
    </row>
    <row r="1771" spans="1:33" x14ac:dyDescent="0.3">
      <c r="A1771">
        <v>2196</v>
      </c>
      <c r="B1771" t="s">
        <v>637</v>
      </c>
      <c r="C1771" t="s">
        <v>5467</v>
      </c>
      <c r="D1771" s="6" t="str">
        <f>CONCATENATE(employee_data36[[#This Row],[FirstName]], "-",employee_data36[[#This Row],[LastName]] )</f>
        <v>Ellie-Ortega</v>
      </c>
      <c r="E1771" s="1">
        <v>44879</v>
      </c>
      <c r="F1771" s="1">
        <v>44930</v>
      </c>
      <c r="G1771" s="7" t="str">
        <f>IF(ISBLANK(employee_data36[[#This Row],[ExitDate]]),"Yes","")</f>
        <v/>
      </c>
      <c r="H1771" t="s">
        <v>28</v>
      </c>
      <c r="I1771" t="s">
        <v>6676</v>
      </c>
      <c r="J1771" t="s">
        <v>6677</v>
      </c>
      <c r="K1771" t="s">
        <v>31</v>
      </c>
      <c r="L1771" t="s">
        <v>745</v>
      </c>
      <c r="M1771" s="6" t="str">
        <f>IF(ISBLANK(employee_data36[[#This Row],[ExitDate]]),"1","0")</f>
        <v>0</v>
      </c>
      <c r="N1771" s="6" t="str">
        <f>IF(employee_data36[[#This Row],[EmployeeStatus]]="Active", "Active", "Tidak Active")</f>
        <v>Tidak Active</v>
      </c>
      <c r="O1771" t="s">
        <v>63</v>
      </c>
      <c r="P1771" t="s">
        <v>51</v>
      </c>
      <c r="Q1771" t="s">
        <v>63</v>
      </c>
      <c r="R1771" t="s">
        <v>126</v>
      </c>
      <c r="S1771" t="s">
        <v>6678</v>
      </c>
      <c r="T1771" t="s">
        <v>38</v>
      </c>
      <c r="U1771" t="s">
        <v>794</v>
      </c>
      <c r="V1771" s="1">
        <v>30492</v>
      </c>
      <c r="W1771" s="6">
        <f>DATEDIF(employee_data36[[#This Row],[DOB]],DATE(2023, 1, 1), "Y")</f>
        <v>39</v>
      </c>
      <c r="X1771" s="6" t="str">
        <f>IF(employee_data3[[#This Row],[Age]]&lt;=25, "Remaja", IF(employee_data3[[#This Row],[Age]]&lt;=55, "Dewasa", "Lansia"))</f>
        <v>Dewasa</v>
      </c>
      <c r="Y1771" s="7" t="str">
        <f>CONCATENATE(employee_data36[[#This Row],[First-LastName]]," ",employee_data36[[#This Row],[DOB]])</f>
        <v>Ellie-Ortega 30492</v>
      </c>
      <c r="Z1771" t="s">
        <v>40</v>
      </c>
      <c r="AA1771" t="s">
        <v>216</v>
      </c>
      <c r="AB1771" t="s">
        <v>55</v>
      </c>
      <c r="AC1771">
        <v>15989</v>
      </c>
      <c r="AD1771" t="s">
        <v>43</v>
      </c>
      <c r="AE1771" t="s">
        <v>75</v>
      </c>
      <c r="AF1771" t="s">
        <v>236</v>
      </c>
      <c r="AG1771">
        <v>5</v>
      </c>
    </row>
    <row r="1772" spans="1:33" x14ac:dyDescent="0.3">
      <c r="A1772">
        <v>2197</v>
      </c>
      <c r="B1772" t="s">
        <v>2024</v>
      </c>
      <c r="C1772" t="s">
        <v>1924</v>
      </c>
      <c r="D1772" s="6" t="str">
        <f>CONCATENATE(employee_data36[[#This Row],[FirstName]], "-",employee_data36[[#This Row],[LastName]] )</f>
        <v>Adrien-Maddox</v>
      </c>
      <c r="E1772" s="1">
        <v>43334</v>
      </c>
      <c r="F1772" s="1">
        <v>44510</v>
      </c>
      <c r="G1772" s="7" t="str">
        <f>IF(ISBLANK(employee_data36[[#This Row],[ExitDate]]),"Yes","")</f>
        <v/>
      </c>
      <c r="H1772" t="s">
        <v>28</v>
      </c>
      <c r="I1772" t="s">
        <v>6679</v>
      </c>
      <c r="J1772" t="s">
        <v>6680</v>
      </c>
      <c r="K1772" t="s">
        <v>133</v>
      </c>
      <c r="L1772" t="s">
        <v>745</v>
      </c>
      <c r="M1772" s="6" t="str">
        <f>IF(ISBLANK(employee_data36[[#This Row],[ExitDate]]),"1","0")</f>
        <v>0</v>
      </c>
      <c r="N1772" s="6" t="str">
        <f>IF(employee_data36[[#This Row],[EmployeeStatus]]="Active", "Active", "Tidak Active")</f>
        <v>Tidak Active</v>
      </c>
      <c r="O1772" t="s">
        <v>33</v>
      </c>
      <c r="P1772" t="s">
        <v>34</v>
      </c>
      <c r="Q1772" t="s">
        <v>63</v>
      </c>
      <c r="R1772" t="s">
        <v>99</v>
      </c>
      <c r="S1772" t="s">
        <v>6681</v>
      </c>
      <c r="T1772" t="s">
        <v>38</v>
      </c>
      <c r="U1772" t="s">
        <v>305</v>
      </c>
      <c r="V1772" s="1">
        <v>30418</v>
      </c>
      <c r="W1772" s="6">
        <f>DATEDIF(employee_data36[[#This Row],[DOB]],DATE(2023, 1, 1), "Y")</f>
        <v>39</v>
      </c>
      <c r="X1772" s="6" t="str">
        <f>IF(employee_data3[[#This Row],[Age]]&lt;=25, "Remaja", IF(employee_data3[[#This Row],[Age]]&lt;=55, "Dewasa", "Lansia"))</f>
        <v>Dewasa</v>
      </c>
      <c r="Y1772" s="7" t="str">
        <f>CONCATENATE(employee_data36[[#This Row],[First-LastName]]," ",employee_data36[[#This Row],[DOB]])</f>
        <v>Adrien-Maddox 30418</v>
      </c>
      <c r="Z1772" t="s">
        <v>40</v>
      </c>
      <c r="AA1772" t="s">
        <v>216</v>
      </c>
      <c r="AB1772" t="s">
        <v>42</v>
      </c>
      <c r="AC1772">
        <v>77437</v>
      </c>
      <c r="AD1772" t="s">
        <v>128</v>
      </c>
      <c r="AE1772" t="s">
        <v>104</v>
      </c>
      <c r="AF1772" t="s">
        <v>236</v>
      </c>
      <c r="AG1772">
        <v>4</v>
      </c>
    </row>
    <row r="1773" spans="1:33" x14ac:dyDescent="0.3">
      <c r="A1773">
        <v>2198</v>
      </c>
      <c r="B1773" t="s">
        <v>6682</v>
      </c>
      <c r="C1773" t="s">
        <v>3415</v>
      </c>
      <c r="D1773" s="6" t="str">
        <f>CONCATENATE(employee_data36[[#This Row],[FirstName]], "-",employee_data36[[#This Row],[LastName]] )</f>
        <v>Landyn-Velez</v>
      </c>
      <c r="E1773" s="1">
        <v>44910</v>
      </c>
      <c r="F1773" s="1">
        <v>44924</v>
      </c>
      <c r="G1773" s="7" t="str">
        <f>IF(ISBLANK(employee_data36[[#This Row],[ExitDate]]),"Yes","")</f>
        <v/>
      </c>
      <c r="H1773" t="s">
        <v>28</v>
      </c>
      <c r="I1773" t="s">
        <v>6683</v>
      </c>
      <c r="J1773" t="s">
        <v>6684</v>
      </c>
      <c r="K1773" t="s">
        <v>50</v>
      </c>
      <c r="L1773" t="s">
        <v>32</v>
      </c>
      <c r="M1773" s="6" t="str">
        <f>IF(ISBLANK(employee_data36[[#This Row],[ExitDate]]),"1","0")</f>
        <v>0</v>
      </c>
      <c r="N1773" s="6" t="str">
        <f>IF(employee_data36[[#This Row],[EmployeeStatus]]="Active", "Active", "Tidak Active")</f>
        <v>Active</v>
      </c>
      <c r="O1773" t="s">
        <v>33</v>
      </c>
      <c r="P1773" t="s">
        <v>64</v>
      </c>
      <c r="Q1773" t="s">
        <v>35</v>
      </c>
      <c r="R1773" t="s">
        <v>140</v>
      </c>
      <c r="S1773" t="s">
        <v>6685</v>
      </c>
      <c r="T1773" t="s">
        <v>38</v>
      </c>
      <c r="U1773" t="s">
        <v>90</v>
      </c>
      <c r="V1773" s="1">
        <v>23193</v>
      </c>
      <c r="W1773" s="6">
        <f>DATEDIF(employee_data36[[#This Row],[DOB]],DATE(2023, 1, 1), "Y")</f>
        <v>59</v>
      </c>
      <c r="X1773" s="6" t="str">
        <f>IF(employee_data3[[#This Row],[Age]]&lt;=25, "Remaja", IF(employee_data3[[#This Row],[Age]]&lt;=55, "Dewasa", "Lansia"))</f>
        <v>Lansia</v>
      </c>
      <c r="Y1773" s="7" t="str">
        <f>CONCATENATE(employee_data36[[#This Row],[First-LastName]]," ",employee_data36[[#This Row],[DOB]])</f>
        <v>Landyn-Velez 23193</v>
      </c>
      <c r="Z1773" t="s">
        <v>40</v>
      </c>
      <c r="AA1773" t="s">
        <v>92</v>
      </c>
      <c r="AB1773" t="s">
        <v>42</v>
      </c>
      <c r="AC1773">
        <v>63184</v>
      </c>
      <c r="AD1773" t="s">
        <v>43</v>
      </c>
      <c r="AE1773" t="s">
        <v>75</v>
      </c>
      <c r="AF1773" t="s">
        <v>105</v>
      </c>
      <c r="AG1773">
        <v>1</v>
      </c>
    </row>
    <row r="1774" spans="1:33" x14ac:dyDescent="0.3">
      <c r="A1774">
        <v>2199</v>
      </c>
      <c r="B1774" t="s">
        <v>4513</v>
      </c>
      <c r="C1774" t="s">
        <v>2627</v>
      </c>
      <c r="D1774" s="6" t="str">
        <f>CONCATENATE(employee_data36[[#This Row],[FirstName]], "-",employee_data36[[#This Row],[LastName]] )</f>
        <v>Lilly-Haynes</v>
      </c>
      <c r="E1774" s="1">
        <v>43982</v>
      </c>
      <c r="F1774" s="1"/>
      <c r="G1774" s="7" t="str">
        <f>IF(ISBLANK(employee_data36[[#This Row],[ExitDate]]),"Yes","")</f>
        <v>Yes</v>
      </c>
      <c r="H1774" t="s">
        <v>28</v>
      </c>
      <c r="I1774" t="s">
        <v>6686</v>
      </c>
      <c r="J1774" t="s">
        <v>6687</v>
      </c>
      <c r="K1774" t="s">
        <v>139</v>
      </c>
      <c r="L1774" t="s">
        <v>32</v>
      </c>
      <c r="M1774" s="6" t="str">
        <f>IF(ISBLANK(employee_data36[[#This Row],[ExitDate]]),"1","0")</f>
        <v>1</v>
      </c>
      <c r="N1774" s="6" t="str">
        <f>IF(employee_data36[[#This Row],[EmployeeStatus]]="Active", "Active", "Tidak Active")</f>
        <v>Active</v>
      </c>
      <c r="O1774" t="s">
        <v>63</v>
      </c>
      <c r="P1774" t="s">
        <v>34</v>
      </c>
      <c r="Q1774" t="s">
        <v>63</v>
      </c>
      <c r="R1774" t="s">
        <v>36</v>
      </c>
      <c r="S1774" t="s">
        <v>37</v>
      </c>
      <c r="T1774" t="s">
        <v>38</v>
      </c>
      <c r="U1774" t="s">
        <v>81</v>
      </c>
      <c r="V1774" s="1">
        <v>28316</v>
      </c>
      <c r="W1774" s="6">
        <f>DATEDIF(employee_data36[[#This Row],[DOB]],DATE(2023, 1, 1), "Y")</f>
        <v>45</v>
      </c>
      <c r="X1774" s="6" t="str">
        <f>IF(employee_data3[[#This Row],[Age]]&lt;=25, "Remaja", IF(employee_data3[[#This Row],[Age]]&lt;=55, "Dewasa", "Lansia"))</f>
        <v>Dewasa</v>
      </c>
      <c r="Y1774" s="7" t="str">
        <f>CONCATENATE(employee_data36[[#This Row],[First-LastName]]," ",employee_data36[[#This Row],[DOB]])</f>
        <v>Lilly-Haynes 28316</v>
      </c>
      <c r="Z1774" t="s">
        <v>40</v>
      </c>
      <c r="AA1774" t="s">
        <v>243</v>
      </c>
      <c r="AB1774" t="s">
        <v>42</v>
      </c>
      <c r="AC1774">
        <v>15120</v>
      </c>
      <c r="AD1774" t="s">
        <v>43</v>
      </c>
      <c r="AE1774" t="s">
        <v>104</v>
      </c>
      <c r="AF1774" t="s">
        <v>105</v>
      </c>
      <c r="AG1774">
        <v>4</v>
      </c>
    </row>
    <row r="1775" spans="1:33" x14ac:dyDescent="0.3">
      <c r="A1775">
        <v>2200</v>
      </c>
      <c r="B1775" t="s">
        <v>2322</v>
      </c>
      <c r="C1775" t="s">
        <v>5586</v>
      </c>
      <c r="D1775" s="6" t="str">
        <f>CONCATENATE(employee_data36[[#This Row],[FirstName]], "-",employee_data36[[#This Row],[LastName]] )</f>
        <v>Bianca-Cardenas</v>
      </c>
      <c r="E1775" s="1">
        <v>44761</v>
      </c>
      <c r="F1775" s="1"/>
      <c r="G1775" s="7" t="str">
        <f>IF(ISBLANK(employee_data36[[#This Row],[ExitDate]]),"Yes","")</f>
        <v>Yes</v>
      </c>
      <c r="H1775" t="s">
        <v>28</v>
      </c>
      <c r="I1775" t="s">
        <v>6688</v>
      </c>
      <c r="J1775" t="s">
        <v>6689</v>
      </c>
      <c r="K1775" t="s">
        <v>80</v>
      </c>
      <c r="L1775" t="s">
        <v>32</v>
      </c>
      <c r="M1775" s="6" t="str">
        <f>IF(ISBLANK(employee_data36[[#This Row],[ExitDate]]),"1","0")</f>
        <v>1</v>
      </c>
      <c r="N1775" s="6" t="str">
        <f>IF(employee_data36[[#This Row],[EmployeeStatus]]="Active", "Active", "Tidak Active")</f>
        <v>Active</v>
      </c>
      <c r="O1775" t="s">
        <v>33</v>
      </c>
      <c r="P1775" t="s">
        <v>51</v>
      </c>
      <c r="Q1775" t="s">
        <v>63</v>
      </c>
      <c r="R1775" t="s">
        <v>36</v>
      </c>
      <c r="S1775" t="s">
        <v>37</v>
      </c>
      <c r="T1775" t="s">
        <v>38</v>
      </c>
      <c r="U1775" t="s">
        <v>90</v>
      </c>
      <c r="V1775" s="1">
        <v>19798</v>
      </c>
      <c r="W1775" s="6">
        <f>DATEDIF(employee_data36[[#This Row],[DOB]],DATE(2023, 1, 1), "Y")</f>
        <v>68</v>
      </c>
      <c r="X1775" s="6" t="str">
        <f>IF(employee_data3[[#This Row],[Age]]&lt;=25, "Remaja", IF(employee_data3[[#This Row],[Age]]&lt;=55, "Dewasa", "Lansia"))</f>
        <v>Lansia</v>
      </c>
      <c r="Y1775" s="7" t="str">
        <f>CONCATENATE(employee_data36[[#This Row],[First-LastName]]," ",employee_data36[[#This Row],[DOB]])</f>
        <v>Bianca-Cardenas 19798</v>
      </c>
      <c r="Z1775" t="s">
        <v>40</v>
      </c>
      <c r="AA1775" t="s">
        <v>83</v>
      </c>
      <c r="AB1775" t="s">
        <v>42</v>
      </c>
      <c r="AC1775">
        <v>4751</v>
      </c>
      <c r="AD1775" t="s">
        <v>128</v>
      </c>
      <c r="AE1775" t="s">
        <v>75</v>
      </c>
      <c r="AF1775" t="s">
        <v>105</v>
      </c>
      <c r="AG1775">
        <v>4</v>
      </c>
    </row>
    <row r="1776" spans="1:33" x14ac:dyDescent="0.3">
      <c r="A1776">
        <v>2201</v>
      </c>
      <c r="B1776" t="s">
        <v>6114</v>
      </c>
      <c r="C1776" t="s">
        <v>6690</v>
      </c>
      <c r="D1776" s="6" t="str">
        <f>CONCATENATE(employee_data36[[#This Row],[FirstName]], "-",employee_data36[[#This Row],[LastName]] )</f>
        <v>Cayden-Bartlett</v>
      </c>
      <c r="E1776" s="1">
        <v>44013</v>
      </c>
      <c r="F1776" s="1"/>
      <c r="G1776" s="7" t="str">
        <f>IF(ISBLANK(employee_data36[[#This Row],[ExitDate]]),"Yes","")</f>
        <v>Yes</v>
      </c>
      <c r="H1776" t="s">
        <v>28</v>
      </c>
      <c r="I1776" t="s">
        <v>6691</v>
      </c>
      <c r="J1776" t="s">
        <v>6692</v>
      </c>
      <c r="K1776" t="s">
        <v>168</v>
      </c>
      <c r="L1776" t="s">
        <v>32</v>
      </c>
      <c r="M1776" s="6" t="str">
        <f>IF(ISBLANK(employee_data36[[#This Row],[ExitDate]]),"1","0")</f>
        <v>1</v>
      </c>
      <c r="N1776" s="6" t="str">
        <f>IF(employee_data36[[#This Row],[EmployeeStatus]]="Active", "Active", "Tidak Active")</f>
        <v>Active</v>
      </c>
      <c r="O1776" t="s">
        <v>33</v>
      </c>
      <c r="P1776" t="s">
        <v>34</v>
      </c>
      <c r="Q1776" t="s">
        <v>52</v>
      </c>
      <c r="R1776" t="s">
        <v>36</v>
      </c>
      <c r="S1776" t="s">
        <v>37</v>
      </c>
      <c r="T1776" t="s">
        <v>38</v>
      </c>
      <c r="U1776" t="s">
        <v>177</v>
      </c>
      <c r="V1776" s="1">
        <v>33051</v>
      </c>
      <c r="W1776" s="6">
        <f>DATEDIF(employee_data36[[#This Row],[DOB]],DATE(2023, 1, 1), "Y")</f>
        <v>32</v>
      </c>
      <c r="X1776" s="6" t="str">
        <f>IF(employee_data3[[#This Row],[Age]]&lt;=25, "Remaja", IF(employee_data3[[#This Row],[Age]]&lt;=55, "Dewasa", "Lansia"))</f>
        <v>Dewasa</v>
      </c>
      <c r="Y1776" s="7" t="str">
        <f>CONCATENATE(employee_data36[[#This Row],[First-LastName]]," ",employee_data36[[#This Row],[DOB]])</f>
        <v>Cayden-Bartlett 33051</v>
      </c>
      <c r="Z1776" t="s">
        <v>40</v>
      </c>
      <c r="AA1776" t="s">
        <v>103</v>
      </c>
      <c r="AB1776" t="s">
        <v>55</v>
      </c>
      <c r="AC1776">
        <v>37225</v>
      </c>
      <c r="AD1776" t="s">
        <v>74</v>
      </c>
      <c r="AE1776" t="s">
        <v>84</v>
      </c>
      <c r="AF1776" t="s">
        <v>105</v>
      </c>
      <c r="AG1776">
        <v>2</v>
      </c>
    </row>
    <row r="1777" spans="1:33" x14ac:dyDescent="0.3">
      <c r="A1777">
        <v>2202</v>
      </c>
      <c r="B1777" t="s">
        <v>6693</v>
      </c>
      <c r="C1777" t="s">
        <v>294</v>
      </c>
      <c r="D1777" s="6" t="str">
        <f>CONCATENATE(employee_data36[[#This Row],[FirstName]], "-",employee_data36[[#This Row],[LastName]] )</f>
        <v>Desiree-Walker</v>
      </c>
      <c r="E1777" s="1">
        <v>44153</v>
      </c>
      <c r="F1777" s="1"/>
      <c r="G1777" s="7" t="str">
        <f>IF(ISBLANK(employee_data36[[#This Row],[ExitDate]]),"Yes","")</f>
        <v>Yes</v>
      </c>
      <c r="H1777" t="s">
        <v>28</v>
      </c>
      <c r="I1777" t="s">
        <v>6694</v>
      </c>
      <c r="J1777" t="s">
        <v>6695</v>
      </c>
      <c r="K1777" t="s">
        <v>98</v>
      </c>
      <c r="L1777" t="s">
        <v>32</v>
      </c>
      <c r="M1777" s="6" t="str">
        <f>IF(ISBLANK(employee_data36[[#This Row],[ExitDate]]),"1","0")</f>
        <v>1</v>
      </c>
      <c r="N1777" s="6" t="str">
        <f>IF(employee_data36[[#This Row],[EmployeeStatus]]="Active", "Active", "Tidak Active")</f>
        <v>Active</v>
      </c>
      <c r="O1777" t="s">
        <v>33</v>
      </c>
      <c r="P1777" t="s">
        <v>51</v>
      </c>
      <c r="Q1777" t="s">
        <v>52</v>
      </c>
      <c r="R1777" t="s">
        <v>36</v>
      </c>
      <c r="S1777" t="s">
        <v>37</v>
      </c>
      <c r="T1777" t="s">
        <v>38</v>
      </c>
      <c r="U1777" t="s">
        <v>177</v>
      </c>
      <c r="V1777" s="1">
        <v>25204</v>
      </c>
      <c r="W1777" s="6">
        <f>DATEDIF(employee_data36[[#This Row],[DOB]],DATE(2023, 1, 1), "Y")</f>
        <v>54</v>
      </c>
      <c r="X1777" s="6" t="str">
        <f>IF(employee_data3[[#This Row],[Age]]&lt;=25, "Remaja", IF(employee_data3[[#This Row],[Age]]&lt;=55, "Dewasa", "Lansia"))</f>
        <v>Dewasa</v>
      </c>
      <c r="Y1777" s="7" t="str">
        <f>CONCATENATE(employee_data36[[#This Row],[First-LastName]]," ",employee_data36[[#This Row],[DOB]])</f>
        <v>Desiree-Walker 25204</v>
      </c>
      <c r="Z1777" t="s">
        <v>40</v>
      </c>
      <c r="AA1777" t="s">
        <v>419</v>
      </c>
      <c r="AB1777" t="s">
        <v>42</v>
      </c>
      <c r="AC1777">
        <v>92017</v>
      </c>
      <c r="AD1777" t="s">
        <v>128</v>
      </c>
      <c r="AE1777" t="s">
        <v>84</v>
      </c>
      <c r="AF1777" t="s">
        <v>105</v>
      </c>
      <c r="AG1777">
        <v>4</v>
      </c>
    </row>
    <row r="1778" spans="1:33" x14ac:dyDescent="0.3">
      <c r="A1778">
        <v>2203</v>
      </c>
      <c r="B1778" t="s">
        <v>5356</v>
      </c>
      <c r="C1778" t="s">
        <v>1402</v>
      </c>
      <c r="D1778" s="6" t="str">
        <f>CONCATENATE(employee_data36[[#This Row],[FirstName]], "-",employee_data36[[#This Row],[LastName]] )</f>
        <v>Colton-Le</v>
      </c>
      <c r="E1778" s="1">
        <v>43890</v>
      </c>
      <c r="F1778" s="1">
        <v>44336</v>
      </c>
      <c r="G1778" s="7" t="str">
        <f>IF(ISBLANK(employee_data36[[#This Row],[ExitDate]]),"Yes","")</f>
        <v/>
      </c>
      <c r="H1778" t="s">
        <v>28</v>
      </c>
      <c r="I1778" t="s">
        <v>6696</v>
      </c>
      <c r="J1778" t="s">
        <v>6697</v>
      </c>
      <c r="K1778" t="s">
        <v>118</v>
      </c>
      <c r="L1778" t="s">
        <v>745</v>
      </c>
      <c r="M1778" s="6" t="str">
        <f>IF(ISBLANK(employee_data36[[#This Row],[ExitDate]]),"1","0")</f>
        <v>0</v>
      </c>
      <c r="N1778" s="6" t="str">
        <f>IF(employee_data36[[#This Row],[EmployeeStatus]]="Active", "Active", "Tidak Active")</f>
        <v>Tidak Active</v>
      </c>
      <c r="O1778" t="s">
        <v>33</v>
      </c>
      <c r="P1778" t="s">
        <v>51</v>
      </c>
      <c r="Q1778" t="s">
        <v>52</v>
      </c>
      <c r="R1778" t="s">
        <v>99</v>
      </c>
      <c r="S1778" t="s">
        <v>6698</v>
      </c>
      <c r="T1778" t="s">
        <v>38</v>
      </c>
      <c r="U1778" t="s">
        <v>81</v>
      </c>
      <c r="V1778" s="1">
        <v>31507</v>
      </c>
      <c r="W1778" s="6">
        <f>DATEDIF(employee_data36[[#This Row],[DOB]],DATE(2023, 1, 1), "Y")</f>
        <v>36</v>
      </c>
      <c r="X1778" s="6" t="str">
        <f>IF(employee_data3[[#This Row],[Age]]&lt;=25, "Remaja", IF(employee_data3[[#This Row],[Age]]&lt;=55, "Dewasa", "Lansia"))</f>
        <v>Dewasa</v>
      </c>
      <c r="Y1778" s="7" t="str">
        <f>CONCATENATE(employee_data36[[#This Row],[First-LastName]]," ",employee_data36[[#This Row],[DOB]])</f>
        <v>Colton-Le 31507</v>
      </c>
      <c r="Z1778" t="s">
        <v>40</v>
      </c>
      <c r="AA1778" t="s">
        <v>103</v>
      </c>
      <c r="AB1778" t="s">
        <v>42</v>
      </c>
      <c r="AC1778">
        <v>42742</v>
      </c>
      <c r="AD1778" t="s">
        <v>128</v>
      </c>
      <c r="AE1778" t="s">
        <v>84</v>
      </c>
      <c r="AF1778" t="s">
        <v>105</v>
      </c>
      <c r="AG1778">
        <v>1</v>
      </c>
    </row>
    <row r="1779" spans="1:33" x14ac:dyDescent="0.3">
      <c r="A1779">
        <v>2204</v>
      </c>
      <c r="B1779" t="s">
        <v>6699</v>
      </c>
      <c r="C1779" t="s">
        <v>27</v>
      </c>
      <c r="D1779" s="6" t="str">
        <f>CONCATENATE(employee_data36[[#This Row],[FirstName]], "-",employee_data36[[#This Row],[LastName]] )</f>
        <v>Leonidas-Bridges</v>
      </c>
      <c r="E1779" s="1">
        <v>44463</v>
      </c>
      <c r="F1779" s="1">
        <v>44589</v>
      </c>
      <c r="G1779" s="7" t="str">
        <f>IF(ISBLANK(employee_data36[[#This Row],[ExitDate]]),"Yes","")</f>
        <v/>
      </c>
      <c r="H1779" t="s">
        <v>28</v>
      </c>
      <c r="I1779" t="s">
        <v>6700</v>
      </c>
      <c r="J1779" t="s">
        <v>6701</v>
      </c>
      <c r="K1779" t="s">
        <v>62</v>
      </c>
      <c r="L1779" t="s">
        <v>32</v>
      </c>
      <c r="M1779" s="6" t="str">
        <f>IF(ISBLANK(employee_data36[[#This Row],[ExitDate]]),"1","0")</f>
        <v>0</v>
      </c>
      <c r="N1779" s="6" t="str">
        <f>IF(employee_data36[[#This Row],[EmployeeStatus]]="Active", "Active", "Tidak Active")</f>
        <v>Active</v>
      </c>
      <c r="O1779" t="s">
        <v>52</v>
      </c>
      <c r="P1779" t="s">
        <v>64</v>
      </c>
      <c r="Q1779" t="s">
        <v>52</v>
      </c>
      <c r="R1779" t="s">
        <v>140</v>
      </c>
      <c r="S1779" t="s">
        <v>6702</v>
      </c>
      <c r="T1779" t="s">
        <v>38</v>
      </c>
      <c r="U1779" t="s">
        <v>286</v>
      </c>
      <c r="V1779" s="1">
        <v>30978</v>
      </c>
      <c r="W1779" s="6">
        <f>DATEDIF(employee_data36[[#This Row],[DOB]],DATE(2023, 1, 1), "Y")</f>
        <v>38</v>
      </c>
      <c r="X1779" s="6" t="str">
        <f>IF(employee_data3[[#This Row],[Age]]&lt;=25, "Remaja", IF(employee_data3[[#This Row],[Age]]&lt;=55, "Dewasa", "Lansia"))</f>
        <v>Dewasa</v>
      </c>
      <c r="Y1779" s="7" t="str">
        <f>CONCATENATE(employee_data36[[#This Row],[First-LastName]]," ",employee_data36[[#This Row],[DOB]])</f>
        <v>Leonidas-Bridges 30978</v>
      </c>
      <c r="Z1779" t="s">
        <v>40</v>
      </c>
      <c r="AA1779" t="s">
        <v>6</v>
      </c>
      <c r="AB1779" t="s">
        <v>42</v>
      </c>
      <c r="AC1779">
        <v>58905</v>
      </c>
      <c r="AD1779" t="s">
        <v>74</v>
      </c>
      <c r="AE1779" t="s">
        <v>104</v>
      </c>
      <c r="AF1779" t="s">
        <v>236</v>
      </c>
      <c r="AG1779">
        <v>2</v>
      </c>
    </row>
    <row r="1780" spans="1:33" x14ac:dyDescent="0.3">
      <c r="A1780">
        <v>2205</v>
      </c>
      <c r="B1780" t="s">
        <v>6703</v>
      </c>
      <c r="C1780" t="s">
        <v>997</v>
      </c>
      <c r="D1780" s="6" t="str">
        <f>CONCATENATE(employee_data36[[#This Row],[FirstName]], "-",employee_data36[[#This Row],[LastName]] )</f>
        <v>Gia-Franco</v>
      </c>
      <c r="E1780" s="1">
        <v>44664</v>
      </c>
      <c r="F1780" s="1">
        <v>45137</v>
      </c>
      <c r="G1780" s="7" t="str">
        <f>IF(ISBLANK(employee_data36[[#This Row],[ExitDate]]),"Yes","")</f>
        <v/>
      </c>
      <c r="H1780" t="s">
        <v>28</v>
      </c>
      <c r="I1780" t="s">
        <v>6704</v>
      </c>
      <c r="J1780" t="s">
        <v>6705</v>
      </c>
      <c r="K1780" t="s">
        <v>89</v>
      </c>
      <c r="L1780" t="s">
        <v>32</v>
      </c>
      <c r="M1780" s="6" t="str">
        <f>IF(ISBLANK(employee_data36[[#This Row],[ExitDate]]),"1","0")</f>
        <v>0</v>
      </c>
      <c r="N1780" s="6" t="str">
        <f>IF(employee_data36[[#This Row],[EmployeeStatus]]="Active", "Active", "Tidak Active")</f>
        <v>Active</v>
      </c>
      <c r="O1780" t="s">
        <v>63</v>
      </c>
      <c r="P1780" t="s">
        <v>64</v>
      </c>
      <c r="Q1780" t="s">
        <v>63</v>
      </c>
      <c r="R1780" t="s">
        <v>99</v>
      </c>
      <c r="S1780" t="s">
        <v>6706</v>
      </c>
      <c r="T1780" t="s">
        <v>38</v>
      </c>
      <c r="U1780" t="s">
        <v>66</v>
      </c>
      <c r="V1780" s="1">
        <v>16084</v>
      </c>
      <c r="W1780" s="6">
        <f>DATEDIF(employee_data36[[#This Row],[DOB]],DATE(2023, 1, 1), "Y")</f>
        <v>78</v>
      </c>
      <c r="X1780" s="6" t="str">
        <f>IF(employee_data3[[#This Row],[Age]]&lt;=25, "Remaja", IF(employee_data3[[#This Row],[Age]]&lt;=55, "Dewasa", "Lansia"))</f>
        <v>Lansia</v>
      </c>
      <c r="Y1780" s="7" t="str">
        <f>CONCATENATE(employee_data36[[#This Row],[First-LastName]]," ",employee_data36[[#This Row],[DOB]])</f>
        <v>Gia-Franco 16084</v>
      </c>
      <c r="Z1780" t="s">
        <v>40</v>
      </c>
      <c r="AA1780" t="s">
        <v>395</v>
      </c>
      <c r="AB1780" t="s">
        <v>42</v>
      </c>
      <c r="AC1780">
        <v>32235</v>
      </c>
      <c r="AD1780" t="s">
        <v>93</v>
      </c>
      <c r="AE1780" t="s">
        <v>104</v>
      </c>
      <c r="AF1780" t="s">
        <v>236</v>
      </c>
      <c r="AG1780">
        <v>4</v>
      </c>
    </row>
    <row r="1781" spans="1:33" x14ac:dyDescent="0.3">
      <c r="A1781">
        <v>2206</v>
      </c>
      <c r="B1781" t="s">
        <v>2267</v>
      </c>
      <c r="C1781" t="s">
        <v>4235</v>
      </c>
      <c r="D1781" s="6" t="str">
        <f>CONCATENATE(employee_data36[[#This Row],[FirstName]], "-",employee_data36[[#This Row],[LastName]] )</f>
        <v>Audrina-Williams</v>
      </c>
      <c r="E1781" s="1">
        <v>44859</v>
      </c>
      <c r="F1781" s="1"/>
      <c r="G1781" s="7" t="str">
        <f>IF(ISBLANK(employee_data36[[#This Row],[ExitDate]]),"Yes","")</f>
        <v>Yes</v>
      </c>
      <c r="H1781" t="s">
        <v>28</v>
      </c>
      <c r="I1781" t="s">
        <v>6707</v>
      </c>
      <c r="J1781" t="s">
        <v>6708</v>
      </c>
      <c r="K1781" t="s">
        <v>31</v>
      </c>
      <c r="L1781" t="s">
        <v>32</v>
      </c>
      <c r="M1781" s="6" t="str">
        <f>IF(ISBLANK(employee_data36[[#This Row],[ExitDate]]),"1","0")</f>
        <v>1</v>
      </c>
      <c r="N1781" s="6" t="str">
        <f>IF(employee_data36[[#This Row],[EmployeeStatus]]="Active", "Active", "Tidak Active")</f>
        <v>Active</v>
      </c>
      <c r="O1781" t="s">
        <v>33</v>
      </c>
      <c r="P1781" t="s">
        <v>51</v>
      </c>
      <c r="Q1781" t="s">
        <v>35</v>
      </c>
      <c r="R1781" t="s">
        <v>36</v>
      </c>
      <c r="S1781" t="s">
        <v>37</v>
      </c>
      <c r="T1781" t="s">
        <v>38</v>
      </c>
      <c r="U1781" t="s">
        <v>90</v>
      </c>
      <c r="V1781" s="1">
        <v>15350</v>
      </c>
      <c r="W1781" s="6">
        <f>DATEDIF(employee_data36[[#This Row],[DOB]],DATE(2023, 1, 1), "Y")</f>
        <v>80</v>
      </c>
      <c r="X1781" s="6" t="str">
        <f>IF(employee_data3[[#This Row],[Age]]&lt;=25, "Remaja", IF(employee_data3[[#This Row],[Age]]&lt;=55, "Dewasa", "Lansia"))</f>
        <v>Lansia</v>
      </c>
      <c r="Y1781" s="7" t="str">
        <f>CONCATENATE(employee_data36[[#This Row],[First-LastName]]," ",employee_data36[[#This Row],[DOB]])</f>
        <v>Audrina-Williams 15350</v>
      </c>
      <c r="Z1781" t="s">
        <v>40</v>
      </c>
      <c r="AA1781" t="s">
        <v>281</v>
      </c>
      <c r="AB1781" t="s">
        <v>42</v>
      </c>
      <c r="AC1781">
        <v>40461</v>
      </c>
      <c r="AD1781" t="s">
        <v>74</v>
      </c>
      <c r="AE1781" t="s">
        <v>44</v>
      </c>
      <c r="AF1781" t="s">
        <v>236</v>
      </c>
      <c r="AG1781">
        <v>5</v>
      </c>
    </row>
    <row r="1782" spans="1:33" x14ac:dyDescent="0.3">
      <c r="A1782">
        <v>2207</v>
      </c>
      <c r="B1782" t="s">
        <v>6709</v>
      </c>
      <c r="C1782" t="s">
        <v>6710</v>
      </c>
      <c r="D1782" s="6" t="str">
        <f>CONCATENATE(employee_data36[[#This Row],[FirstName]], "-",employee_data36[[#This Row],[LastName]] )</f>
        <v>Sam-Knight</v>
      </c>
      <c r="E1782" s="1">
        <v>44223</v>
      </c>
      <c r="F1782" s="1"/>
      <c r="G1782" s="7" t="str">
        <f>IF(ISBLANK(employee_data36[[#This Row],[ExitDate]]),"Yes","")</f>
        <v>Yes</v>
      </c>
      <c r="H1782" t="s">
        <v>28</v>
      </c>
      <c r="I1782" t="s">
        <v>6711</v>
      </c>
      <c r="J1782" t="s">
        <v>6712</v>
      </c>
      <c r="K1782" t="s">
        <v>133</v>
      </c>
      <c r="L1782" t="s">
        <v>32</v>
      </c>
      <c r="M1782" s="6" t="str">
        <f>IF(ISBLANK(employee_data36[[#This Row],[ExitDate]]),"1","0")</f>
        <v>1</v>
      </c>
      <c r="N1782" s="6" t="str">
        <f>IF(employee_data36[[#This Row],[EmployeeStatus]]="Active", "Active", "Tidak Active")</f>
        <v>Active</v>
      </c>
      <c r="O1782" t="s">
        <v>63</v>
      </c>
      <c r="P1782" t="s">
        <v>34</v>
      </c>
      <c r="Q1782" t="s">
        <v>63</v>
      </c>
      <c r="R1782" t="s">
        <v>36</v>
      </c>
      <c r="S1782" t="s">
        <v>37</v>
      </c>
      <c r="T1782" t="s">
        <v>38</v>
      </c>
      <c r="U1782" t="s">
        <v>90</v>
      </c>
      <c r="V1782" s="1">
        <v>19516</v>
      </c>
      <c r="W1782" s="6">
        <f>DATEDIF(employee_data36[[#This Row],[DOB]],DATE(2023, 1, 1), "Y")</f>
        <v>69</v>
      </c>
      <c r="X1782" s="6" t="str">
        <f>IF(employee_data3[[#This Row],[Age]]&lt;=25, "Remaja", IF(employee_data3[[#This Row],[Age]]&lt;=55, "Dewasa", "Lansia"))</f>
        <v>Lansia</v>
      </c>
      <c r="Y1782" s="7" t="str">
        <f>CONCATENATE(employee_data36[[#This Row],[First-LastName]]," ",employee_data36[[#This Row],[DOB]])</f>
        <v>Sam-Knight 19516</v>
      </c>
      <c r="Z1782" t="s">
        <v>40</v>
      </c>
      <c r="AA1782" t="s">
        <v>949</v>
      </c>
      <c r="AB1782" t="s">
        <v>42</v>
      </c>
      <c r="AC1782">
        <v>97669</v>
      </c>
      <c r="AD1782" t="s">
        <v>93</v>
      </c>
      <c r="AE1782" t="s">
        <v>104</v>
      </c>
      <c r="AF1782" t="s">
        <v>236</v>
      </c>
      <c r="AG1782">
        <v>5</v>
      </c>
    </row>
    <row r="1783" spans="1:33" x14ac:dyDescent="0.3">
      <c r="A1783">
        <v>2208</v>
      </c>
      <c r="B1783" t="s">
        <v>5994</v>
      </c>
      <c r="C1783" t="s">
        <v>6713</v>
      </c>
      <c r="D1783" s="6" t="str">
        <f>CONCATENATE(employee_data36[[#This Row],[FirstName]], "-",employee_data36[[#This Row],[LastName]] )</f>
        <v>Lisa-Galia</v>
      </c>
      <c r="E1783" s="1">
        <v>43364</v>
      </c>
      <c r="F1783" s="1"/>
      <c r="G1783" s="7" t="str">
        <f>IF(ISBLANK(employee_data36[[#This Row],[ExitDate]]),"Yes","")</f>
        <v>Yes</v>
      </c>
      <c r="H1783" t="s">
        <v>1773</v>
      </c>
      <c r="I1783" t="s">
        <v>6714</v>
      </c>
      <c r="J1783" t="s">
        <v>6715</v>
      </c>
      <c r="K1783" t="s">
        <v>98</v>
      </c>
      <c r="L1783" t="s">
        <v>32</v>
      </c>
      <c r="M1783" s="6" t="str">
        <f>IF(ISBLANK(employee_data36[[#This Row],[ExitDate]]),"1","0")</f>
        <v>1</v>
      </c>
      <c r="N1783" s="6" t="str">
        <f>IF(employee_data36[[#This Row],[EmployeeStatus]]="Active", "Active", "Tidak Active")</f>
        <v>Active</v>
      </c>
      <c r="O1783" t="s">
        <v>63</v>
      </c>
      <c r="P1783" t="s">
        <v>64</v>
      </c>
      <c r="Q1783" t="s">
        <v>63</v>
      </c>
      <c r="R1783" t="s">
        <v>36</v>
      </c>
      <c r="S1783" t="s">
        <v>37</v>
      </c>
      <c r="T1783" t="s">
        <v>170</v>
      </c>
      <c r="U1783" t="s">
        <v>231</v>
      </c>
      <c r="V1783" s="1">
        <v>17826</v>
      </c>
      <c r="W1783" s="6">
        <f>DATEDIF(employee_data36[[#This Row],[DOB]],DATE(2023, 1, 1), "Y")</f>
        <v>74</v>
      </c>
      <c r="X1783" s="6" t="str">
        <f>IF(employee_data3[[#This Row],[Age]]&lt;=25, "Remaja", IF(employee_data3[[#This Row],[Age]]&lt;=55, "Dewasa", "Lansia"))</f>
        <v>Lansia</v>
      </c>
      <c r="Y1783" s="7" t="str">
        <f>CONCATENATE(employee_data36[[#This Row],[First-LastName]]," ",employee_data36[[#This Row],[DOB]])</f>
        <v>Lisa-Galia 17826</v>
      </c>
      <c r="Z1783" t="s">
        <v>91</v>
      </c>
      <c r="AA1783" t="s">
        <v>103</v>
      </c>
      <c r="AB1783" t="s">
        <v>42</v>
      </c>
      <c r="AC1783">
        <v>6040</v>
      </c>
      <c r="AD1783" t="s">
        <v>74</v>
      </c>
      <c r="AE1783" t="s">
        <v>84</v>
      </c>
      <c r="AF1783" t="s">
        <v>236</v>
      </c>
      <c r="AG1783">
        <v>5</v>
      </c>
    </row>
    <row r="1784" spans="1:33" x14ac:dyDescent="0.3">
      <c r="A1784">
        <v>2209</v>
      </c>
      <c r="B1784" t="s">
        <v>6716</v>
      </c>
      <c r="C1784" t="s">
        <v>293</v>
      </c>
      <c r="D1784" s="6" t="str">
        <f>CONCATENATE(employee_data36[[#This Row],[FirstName]], "-",employee_data36[[#This Row],[LastName]] )</f>
        <v>Rick-Clayton</v>
      </c>
      <c r="E1784" s="1">
        <v>43935</v>
      </c>
      <c r="F1784" s="1"/>
      <c r="G1784" s="7" t="str">
        <f>IF(ISBLANK(employee_data36[[#This Row],[ExitDate]]),"Yes","")</f>
        <v>Yes</v>
      </c>
      <c r="H1784" t="s">
        <v>1773</v>
      </c>
      <c r="I1784" t="s">
        <v>6717</v>
      </c>
      <c r="J1784" t="s">
        <v>6718</v>
      </c>
      <c r="K1784" t="s">
        <v>168</v>
      </c>
      <c r="L1784" t="s">
        <v>32</v>
      </c>
      <c r="M1784" s="6" t="str">
        <f>IF(ISBLANK(employee_data36[[#This Row],[ExitDate]]),"1","0")</f>
        <v>1</v>
      </c>
      <c r="N1784" s="6" t="str">
        <f>IF(employee_data36[[#This Row],[EmployeeStatus]]="Active", "Active", "Tidak Active")</f>
        <v>Active</v>
      </c>
      <c r="O1784" t="s">
        <v>52</v>
      </c>
      <c r="P1784" t="s">
        <v>34</v>
      </c>
      <c r="Q1784" t="s">
        <v>52</v>
      </c>
      <c r="R1784" t="s">
        <v>36</v>
      </c>
      <c r="S1784" t="s">
        <v>37</v>
      </c>
      <c r="T1784" t="s">
        <v>170</v>
      </c>
      <c r="U1784" t="s">
        <v>305</v>
      </c>
      <c r="V1784" s="1">
        <v>36768</v>
      </c>
      <c r="W1784" s="6">
        <f>DATEDIF(employee_data36[[#This Row],[DOB]],DATE(2023, 1, 1), "Y")</f>
        <v>22</v>
      </c>
      <c r="X1784" s="6" t="str">
        <f>IF(employee_data3[[#This Row],[Age]]&lt;=25, "Remaja", IF(employee_data3[[#This Row],[Age]]&lt;=55, "Dewasa", "Lansia"))</f>
        <v>Remaja</v>
      </c>
      <c r="Y1784" s="7" t="str">
        <f>CONCATENATE(employee_data36[[#This Row],[First-LastName]]," ",employee_data36[[#This Row],[DOB]])</f>
        <v>Rick-Clayton 36768</v>
      </c>
      <c r="Z1784" t="s">
        <v>40</v>
      </c>
      <c r="AA1784" t="s">
        <v>352</v>
      </c>
      <c r="AB1784" t="s">
        <v>55</v>
      </c>
      <c r="AC1784">
        <v>2170</v>
      </c>
      <c r="AD1784" t="s">
        <v>93</v>
      </c>
      <c r="AE1784" t="s">
        <v>44</v>
      </c>
      <c r="AF1784" t="s">
        <v>236</v>
      </c>
      <c r="AG1784">
        <v>5</v>
      </c>
    </row>
    <row r="1785" spans="1:33" x14ac:dyDescent="0.3">
      <c r="A1785">
        <v>2210</v>
      </c>
      <c r="B1785" t="s">
        <v>2333</v>
      </c>
      <c r="C1785" t="s">
        <v>321</v>
      </c>
      <c r="D1785" s="6" t="str">
        <f>CONCATENATE(employee_data36[[#This Row],[FirstName]], "-",employee_data36[[#This Row],[LastName]] )</f>
        <v>Julia-Soto</v>
      </c>
      <c r="E1785" s="1">
        <v>44347</v>
      </c>
      <c r="F1785" s="1">
        <v>44865</v>
      </c>
      <c r="G1785" s="7" t="str">
        <f>IF(ISBLANK(employee_data36[[#This Row],[ExitDate]]),"Yes","")</f>
        <v/>
      </c>
      <c r="H1785" t="s">
        <v>1773</v>
      </c>
      <c r="I1785" t="s">
        <v>6719</v>
      </c>
      <c r="J1785" t="s">
        <v>6720</v>
      </c>
      <c r="K1785" t="s">
        <v>62</v>
      </c>
      <c r="L1785" t="s">
        <v>32</v>
      </c>
      <c r="M1785" s="6" t="str">
        <f>IF(ISBLANK(employee_data36[[#This Row],[ExitDate]]),"1","0")</f>
        <v>0</v>
      </c>
      <c r="N1785" s="6" t="str">
        <f>IF(employee_data36[[#This Row],[EmployeeStatus]]="Active", "Active", "Tidak Active")</f>
        <v>Active</v>
      </c>
      <c r="O1785" t="s">
        <v>52</v>
      </c>
      <c r="P1785" t="s">
        <v>34</v>
      </c>
      <c r="Q1785" t="s">
        <v>35</v>
      </c>
      <c r="R1785" t="s">
        <v>126</v>
      </c>
      <c r="S1785" t="s">
        <v>6721</v>
      </c>
      <c r="T1785" t="s">
        <v>170</v>
      </c>
      <c r="U1785" t="s">
        <v>305</v>
      </c>
      <c r="V1785" s="1">
        <v>23785</v>
      </c>
      <c r="W1785" s="6">
        <f>DATEDIF(employee_data36[[#This Row],[DOB]],DATE(2023, 1, 1), "Y")</f>
        <v>57</v>
      </c>
      <c r="X1785" s="6" t="str">
        <f>IF(employee_data3[[#This Row],[Age]]&lt;=25, "Remaja", IF(employee_data3[[#This Row],[Age]]&lt;=55, "Dewasa", "Lansia"))</f>
        <v>Lansia</v>
      </c>
      <c r="Y1785" s="7" t="str">
        <f>CONCATENATE(employee_data36[[#This Row],[First-LastName]]," ",employee_data36[[#This Row],[DOB]])</f>
        <v>Julia-Soto 23785</v>
      </c>
      <c r="Z1785" t="s">
        <v>40</v>
      </c>
      <c r="AA1785" t="s">
        <v>708</v>
      </c>
      <c r="AB1785" t="s">
        <v>42</v>
      </c>
      <c r="AC1785">
        <v>2360</v>
      </c>
      <c r="AD1785" t="s">
        <v>93</v>
      </c>
      <c r="AE1785" t="s">
        <v>75</v>
      </c>
      <c r="AF1785" t="s">
        <v>105</v>
      </c>
      <c r="AG1785">
        <v>4</v>
      </c>
    </row>
    <row r="1786" spans="1:33" x14ac:dyDescent="0.3">
      <c r="A1786">
        <v>2211</v>
      </c>
      <c r="B1786" t="s">
        <v>6722</v>
      </c>
      <c r="C1786" t="s">
        <v>5653</v>
      </c>
      <c r="D1786" s="6" t="str">
        <f>CONCATENATE(employee_data36[[#This Row],[FirstName]], "-",employee_data36[[#This Row],[LastName]] )</f>
        <v>Leonara-Lindsay</v>
      </c>
      <c r="E1786" s="1">
        <v>43931</v>
      </c>
      <c r="F1786" s="1"/>
      <c r="G1786" s="7" t="str">
        <f>IF(ISBLANK(employee_data36[[#This Row],[ExitDate]]),"Yes","")</f>
        <v>Yes</v>
      </c>
      <c r="H1786" t="s">
        <v>1773</v>
      </c>
      <c r="I1786" t="s">
        <v>6723</v>
      </c>
      <c r="J1786" t="s">
        <v>6724</v>
      </c>
      <c r="K1786" t="s">
        <v>98</v>
      </c>
      <c r="L1786" t="s">
        <v>32</v>
      </c>
      <c r="M1786" s="6" t="str">
        <f>IF(ISBLANK(employee_data36[[#This Row],[ExitDate]]),"1","0")</f>
        <v>1</v>
      </c>
      <c r="N1786" s="6" t="str">
        <f>IF(employee_data36[[#This Row],[EmployeeStatus]]="Active", "Active", "Tidak Active")</f>
        <v>Active</v>
      </c>
      <c r="O1786" t="s">
        <v>33</v>
      </c>
      <c r="P1786" t="s">
        <v>34</v>
      </c>
      <c r="Q1786" t="s">
        <v>35</v>
      </c>
      <c r="R1786" t="s">
        <v>36</v>
      </c>
      <c r="S1786" t="s">
        <v>37</v>
      </c>
      <c r="T1786" t="s">
        <v>170</v>
      </c>
      <c r="U1786" t="s">
        <v>90</v>
      </c>
      <c r="V1786" s="1">
        <v>26169</v>
      </c>
      <c r="W1786" s="6">
        <f>DATEDIF(employee_data36[[#This Row],[DOB]],DATE(2023, 1, 1), "Y")</f>
        <v>51</v>
      </c>
      <c r="X1786" s="6" t="str">
        <f>IF(employee_data3[[#This Row],[Age]]&lt;=25, "Remaja", IF(employee_data3[[#This Row],[Age]]&lt;=55, "Dewasa", "Lansia"))</f>
        <v>Dewasa</v>
      </c>
      <c r="Y1786" s="7" t="str">
        <f>CONCATENATE(employee_data36[[#This Row],[First-LastName]]," ",employee_data36[[#This Row],[DOB]])</f>
        <v>Leonara-Lindsay 26169</v>
      </c>
      <c r="Z1786" t="s">
        <v>91</v>
      </c>
      <c r="AA1786" t="s">
        <v>395</v>
      </c>
      <c r="AB1786" t="s">
        <v>42</v>
      </c>
      <c r="AC1786">
        <v>6070</v>
      </c>
      <c r="AD1786" t="s">
        <v>43</v>
      </c>
      <c r="AE1786" t="s">
        <v>84</v>
      </c>
      <c r="AF1786" t="s">
        <v>105</v>
      </c>
      <c r="AG1786">
        <v>5</v>
      </c>
    </row>
    <row r="1787" spans="1:33" x14ac:dyDescent="0.3">
      <c r="A1787">
        <v>2212</v>
      </c>
      <c r="B1787" t="s">
        <v>6725</v>
      </c>
      <c r="C1787" t="s">
        <v>6490</v>
      </c>
      <c r="D1787" s="6" t="str">
        <f>CONCATENATE(employee_data36[[#This Row],[FirstName]], "-",employee_data36[[#This Row],[LastName]] )</f>
        <v>Savanna-Mayo</v>
      </c>
      <c r="E1787" s="1">
        <v>44745</v>
      </c>
      <c r="F1787" s="1">
        <v>45007</v>
      </c>
      <c r="G1787" s="7" t="str">
        <f>IF(ISBLANK(employee_data36[[#This Row],[ExitDate]]),"Yes","")</f>
        <v/>
      </c>
      <c r="H1787" t="s">
        <v>1773</v>
      </c>
      <c r="I1787" t="s">
        <v>6726</v>
      </c>
      <c r="J1787" t="s">
        <v>6727</v>
      </c>
      <c r="K1787" t="s">
        <v>139</v>
      </c>
      <c r="L1787" t="s">
        <v>32</v>
      </c>
      <c r="M1787" s="6" t="str">
        <f>IF(ISBLANK(employee_data36[[#This Row],[ExitDate]]),"1","0")</f>
        <v>0</v>
      </c>
      <c r="N1787" s="6" t="str">
        <f>IF(employee_data36[[#This Row],[EmployeeStatus]]="Active", "Active", "Tidak Active")</f>
        <v>Active</v>
      </c>
      <c r="O1787" t="s">
        <v>63</v>
      </c>
      <c r="P1787" t="s">
        <v>34</v>
      </c>
      <c r="Q1787" t="s">
        <v>52</v>
      </c>
      <c r="R1787" t="s">
        <v>99</v>
      </c>
      <c r="S1787" t="s">
        <v>6728</v>
      </c>
      <c r="T1787" t="s">
        <v>170</v>
      </c>
      <c r="U1787" t="s">
        <v>90</v>
      </c>
      <c r="V1787" s="1">
        <v>33369</v>
      </c>
      <c r="W1787" s="6">
        <f>DATEDIF(employee_data36[[#This Row],[DOB]],DATE(2023, 1, 1), "Y")</f>
        <v>31</v>
      </c>
      <c r="X1787" s="6" t="str">
        <f>IF(employee_data3[[#This Row],[Age]]&lt;=25, "Remaja", IF(employee_data3[[#This Row],[Age]]&lt;=55, "Dewasa", "Lansia"))</f>
        <v>Dewasa</v>
      </c>
      <c r="Y1787" s="7" t="str">
        <f>CONCATENATE(employee_data36[[#This Row],[First-LastName]]," ",employee_data36[[#This Row],[DOB]])</f>
        <v>Savanna-Mayo 33369</v>
      </c>
      <c r="Z1787" t="s">
        <v>40</v>
      </c>
      <c r="AA1787" t="s">
        <v>4659</v>
      </c>
      <c r="AB1787" t="s">
        <v>42</v>
      </c>
      <c r="AC1787">
        <v>74179</v>
      </c>
      <c r="AD1787" t="s">
        <v>43</v>
      </c>
      <c r="AE1787" t="s">
        <v>44</v>
      </c>
      <c r="AF1787" t="s">
        <v>105</v>
      </c>
      <c r="AG1787">
        <v>1</v>
      </c>
    </row>
    <row r="1788" spans="1:33" x14ac:dyDescent="0.3">
      <c r="A1788">
        <v>2213</v>
      </c>
      <c r="B1788" t="s">
        <v>6729</v>
      </c>
      <c r="C1788" t="s">
        <v>6730</v>
      </c>
      <c r="D1788" s="6" t="str">
        <f>CONCATENATE(employee_data36[[#This Row],[FirstName]], "-",employee_data36[[#This Row],[LastName]] )</f>
        <v>Branden-Khan</v>
      </c>
      <c r="E1788" s="1">
        <v>45000</v>
      </c>
      <c r="F1788" s="1">
        <v>45056</v>
      </c>
      <c r="G1788" s="7" t="str">
        <f>IF(ISBLANK(employee_data36[[#This Row],[ExitDate]]),"Yes","")</f>
        <v/>
      </c>
      <c r="H1788" t="s">
        <v>1773</v>
      </c>
      <c r="I1788" t="s">
        <v>6731</v>
      </c>
      <c r="J1788" t="s">
        <v>6732</v>
      </c>
      <c r="K1788" t="s">
        <v>50</v>
      </c>
      <c r="L1788" t="s">
        <v>32</v>
      </c>
      <c r="M1788" s="6" t="str">
        <f>IF(ISBLANK(employee_data36[[#This Row],[ExitDate]]),"1","0")</f>
        <v>0</v>
      </c>
      <c r="N1788" s="6" t="str">
        <f>IF(employee_data36[[#This Row],[EmployeeStatus]]="Active", "Active", "Tidak Active")</f>
        <v>Active</v>
      </c>
      <c r="O1788" t="s">
        <v>52</v>
      </c>
      <c r="P1788" t="s">
        <v>51</v>
      </c>
      <c r="Q1788" t="s">
        <v>63</v>
      </c>
      <c r="R1788" t="s">
        <v>140</v>
      </c>
      <c r="S1788" t="s">
        <v>6733</v>
      </c>
      <c r="T1788" t="s">
        <v>170</v>
      </c>
      <c r="U1788" t="s">
        <v>286</v>
      </c>
      <c r="V1788" s="1">
        <v>23988</v>
      </c>
      <c r="W1788" s="6">
        <f>DATEDIF(employee_data36[[#This Row],[DOB]],DATE(2023, 1, 1), "Y")</f>
        <v>57</v>
      </c>
      <c r="X1788" s="6" t="str">
        <f>IF(employee_data3[[#This Row],[Age]]&lt;=25, "Remaja", IF(employee_data3[[#This Row],[Age]]&lt;=55, "Dewasa", "Lansia"))</f>
        <v>Lansia</v>
      </c>
      <c r="Y1788" s="7" t="str">
        <f>CONCATENATE(employee_data36[[#This Row],[First-LastName]]," ",employee_data36[[#This Row],[DOB]])</f>
        <v>Branden-Khan 23988</v>
      </c>
      <c r="Z1788" t="s">
        <v>40</v>
      </c>
      <c r="AA1788" t="s">
        <v>3108</v>
      </c>
      <c r="AB1788" t="s">
        <v>42</v>
      </c>
      <c r="AC1788">
        <v>8415</v>
      </c>
      <c r="AD1788" t="s">
        <v>128</v>
      </c>
      <c r="AE1788" t="s">
        <v>84</v>
      </c>
      <c r="AF1788" t="s">
        <v>105</v>
      </c>
      <c r="AG1788">
        <v>5</v>
      </c>
    </row>
    <row r="1789" spans="1:33" x14ac:dyDescent="0.3">
      <c r="A1789">
        <v>2214</v>
      </c>
      <c r="B1789" t="s">
        <v>6734</v>
      </c>
      <c r="C1789" t="s">
        <v>5763</v>
      </c>
      <c r="D1789" s="6" t="str">
        <f>CONCATENATE(employee_data36[[#This Row],[FirstName]], "-",employee_data36[[#This Row],[LastName]] )</f>
        <v>Aiden-Wade</v>
      </c>
      <c r="E1789" s="1">
        <v>44406</v>
      </c>
      <c r="F1789" s="1">
        <v>44785</v>
      </c>
      <c r="G1789" s="7" t="str">
        <f>IF(ISBLANK(employee_data36[[#This Row],[ExitDate]]),"Yes","")</f>
        <v/>
      </c>
      <c r="H1789" t="s">
        <v>1773</v>
      </c>
      <c r="I1789" t="s">
        <v>6735</v>
      </c>
      <c r="J1789" t="s">
        <v>6736</v>
      </c>
      <c r="K1789" t="s">
        <v>31</v>
      </c>
      <c r="L1789" t="s">
        <v>32</v>
      </c>
      <c r="M1789" s="6" t="str">
        <f>IF(ISBLANK(employee_data36[[#This Row],[ExitDate]]),"1","0")</f>
        <v>0</v>
      </c>
      <c r="N1789" s="6" t="str">
        <f>IF(employee_data36[[#This Row],[EmployeeStatus]]="Active", "Active", "Tidak Active")</f>
        <v>Active</v>
      </c>
      <c r="O1789" t="s">
        <v>33</v>
      </c>
      <c r="P1789" t="s">
        <v>34</v>
      </c>
      <c r="Q1789" t="s">
        <v>63</v>
      </c>
      <c r="R1789" t="s">
        <v>126</v>
      </c>
      <c r="S1789" t="s">
        <v>6737</v>
      </c>
      <c r="T1789" t="s">
        <v>170</v>
      </c>
      <c r="U1789" t="s">
        <v>90</v>
      </c>
      <c r="V1789" s="1">
        <v>18923</v>
      </c>
      <c r="W1789" s="6">
        <f>DATEDIF(employee_data36[[#This Row],[DOB]],DATE(2023, 1, 1), "Y")</f>
        <v>71</v>
      </c>
      <c r="X1789" s="6" t="str">
        <f>IF(employee_data3[[#This Row],[Age]]&lt;=25, "Remaja", IF(employee_data3[[#This Row],[Age]]&lt;=55, "Dewasa", "Lansia"))</f>
        <v>Lansia</v>
      </c>
      <c r="Y1789" s="7" t="str">
        <f>CONCATENATE(employee_data36[[#This Row],[First-LastName]]," ",employee_data36[[#This Row],[DOB]])</f>
        <v>Aiden-Wade 18923</v>
      </c>
      <c r="Z1789" t="s">
        <v>40</v>
      </c>
      <c r="AA1789" t="s">
        <v>281</v>
      </c>
      <c r="AB1789" t="s">
        <v>42</v>
      </c>
      <c r="AC1789">
        <v>8196</v>
      </c>
      <c r="AD1789" t="s">
        <v>93</v>
      </c>
      <c r="AE1789" t="s">
        <v>84</v>
      </c>
      <c r="AF1789" t="s">
        <v>105</v>
      </c>
      <c r="AG1789">
        <v>4</v>
      </c>
    </row>
    <row r="1790" spans="1:33" x14ac:dyDescent="0.3">
      <c r="A1790">
        <v>2215</v>
      </c>
      <c r="B1790" t="s">
        <v>6738</v>
      </c>
      <c r="C1790" t="s">
        <v>1468</v>
      </c>
      <c r="D1790" s="6" t="str">
        <f>CONCATENATE(employee_data36[[#This Row],[FirstName]], "-",employee_data36[[#This Row],[LastName]] )</f>
        <v>Conrad-Ochoa</v>
      </c>
      <c r="E1790" s="1">
        <v>44597</v>
      </c>
      <c r="F1790" s="1">
        <v>44939</v>
      </c>
      <c r="G1790" s="7" t="str">
        <f>IF(ISBLANK(employee_data36[[#This Row],[ExitDate]]),"Yes","")</f>
        <v/>
      </c>
      <c r="H1790" t="s">
        <v>1773</v>
      </c>
      <c r="I1790" t="s">
        <v>6739</v>
      </c>
      <c r="J1790" t="s">
        <v>6740</v>
      </c>
      <c r="K1790" t="s">
        <v>89</v>
      </c>
      <c r="L1790" t="s">
        <v>32</v>
      </c>
      <c r="M1790" s="6" t="str">
        <f>IF(ISBLANK(employee_data36[[#This Row],[ExitDate]]),"1","0")</f>
        <v>0</v>
      </c>
      <c r="N1790" s="6" t="str">
        <f>IF(employee_data36[[#This Row],[EmployeeStatus]]="Active", "Active", "Tidak Active")</f>
        <v>Active</v>
      </c>
      <c r="O1790" t="s">
        <v>33</v>
      </c>
      <c r="P1790" t="s">
        <v>64</v>
      </c>
      <c r="Q1790" t="s">
        <v>35</v>
      </c>
      <c r="R1790" t="s">
        <v>126</v>
      </c>
      <c r="S1790" t="s">
        <v>6741</v>
      </c>
      <c r="T1790" t="s">
        <v>170</v>
      </c>
      <c r="U1790" t="s">
        <v>111</v>
      </c>
      <c r="V1790" s="1">
        <v>22997</v>
      </c>
      <c r="W1790" s="6">
        <f>DATEDIF(employee_data36[[#This Row],[DOB]],DATE(2023, 1, 1), "Y")</f>
        <v>60</v>
      </c>
      <c r="X1790" s="6" t="str">
        <f>IF(employee_data3[[#This Row],[Age]]&lt;=25, "Remaja", IF(employee_data3[[#This Row],[Age]]&lt;=55, "Dewasa", "Lansia"))</f>
        <v>Lansia</v>
      </c>
      <c r="Y1790" s="7" t="str">
        <f>CONCATENATE(employee_data36[[#This Row],[First-LastName]]," ",employee_data36[[#This Row],[DOB]])</f>
        <v>Conrad-Ochoa 22997</v>
      </c>
      <c r="Z1790" t="s">
        <v>40</v>
      </c>
      <c r="AA1790" t="s">
        <v>113</v>
      </c>
      <c r="AB1790" t="s">
        <v>42</v>
      </c>
      <c r="AC1790">
        <v>95814</v>
      </c>
      <c r="AD1790" t="s">
        <v>128</v>
      </c>
      <c r="AE1790" t="s">
        <v>104</v>
      </c>
      <c r="AF1790" t="s">
        <v>105</v>
      </c>
      <c r="AG1790">
        <v>1</v>
      </c>
    </row>
    <row r="1791" spans="1:33" x14ac:dyDescent="0.3">
      <c r="A1791">
        <v>2216</v>
      </c>
      <c r="B1791" t="s">
        <v>6742</v>
      </c>
      <c r="C1791" t="s">
        <v>624</v>
      </c>
      <c r="D1791" s="6" t="str">
        <f>CONCATENATE(employee_data36[[#This Row],[FirstName]], "-",employee_data36[[#This Row],[LastName]] )</f>
        <v>Jaylyn-Bruce</v>
      </c>
      <c r="E1791" s="1">
        <v>44874</v>
      </c>
      <c r="F1791" s="1"/>
      <c r="G1791" s="7" t="str">
        <f>IF(ISBLANK(employee_data36[[#This Row],[ExitDate]]),"Yes","")</f>
        <v>Yes</v>
      </c>
      <c r="H1791" t="s">
        <v>6743</v>
      </c>
      <c r="I1791" t="s">
        <v>6744</v>
      </c>
      <c r="J1791" t="s">
        <v>6745</v>
      </c>
      <c r="K1791" t="s">
        <v>98</v>
      </c>
      <c r="L1791" t="s">
        <v>32</v>
      </c>
      <c r="M1791" s="6" t="str">
        <f>IF(ISBLANK(employee_data36[[#This Row],[ExitDate]]),"1","0")</f>
        <v>1</v>
      </c>
      <c r="N1791" s="6" t="str">
        <f>IF(employee_data36[[#This Row],[EmployeeStatus]]="Active", "Active", "Tidak Active")</f>
        <v>Active</v>
      </c>
      <c r="O1791" t="s">
        <v>52</v>
      </c>
      <c r="P1791" t="s">
        <v>64</v>
      </c>
      <c r="Q1791" t="s">
        <v>35</v>
      </c>
      <c r="R1791" t="s">
        <v>36</v>
      </c>
      <c r="S1791" t="s">
        <v>37</v>
      </c>
      <c r="T1791" t="s">
        <v>170</v>
      </c>
      <c r="U1791" t="s">
        <v>81</v>
      </c>
      <c r="V1791" s="1">
        <v>26339</v>
      </c>
      <c r="W1791" s="6">
        <f>DATEDIF(employee_data36[[#This Row],[DOB]],DATE(2023, 1, 1), "Y")</f>
        <v>50</v>
      </c>
      <c r="X1791" s="6" t="str">
        <f>IF(employee_data3[[#This Row],[Age]]&lt;=25, "Remaja", IF(employee_data3[[#This Row],[Age]]&lt;=55, "Dewasa", "Lansia"))</f>
        <v>Dewasa</v>
      </c>
      <c r="Y1791" s="7" t="str">
        <f>CONCATENATE(employee_data36[[#This Row],[First-LastName]]," ",employee_data36[[#This Row],[DOB]])</f>
        <v>Jaylyn-Bruce 26339</v>
      </c>
      <c r="Z1791" t="s">
        <v>40</v>
      </c>
      <c r="AA1791" t="s">
        <v>103</v>
      </c>
      <c r="AB1791" t="s">
        <v>42</v>
      </c>
      <c r="AC1791">
        <v>21899</v>
      </c>
      <c r="AD1791" t="s">
        <v>56</v>
      </c>
      <c r="AE1791" t="s">
        <v>75</v>
      </c>
      <c r="AF1791" t="s">
        <v>105</v>
      </c>
      <c r="AG1791">
        <v>1</v>
      </c>
    </row>
    <row r="1792" spans="1:33" x14ac:dyDescent="0.3">
      <c r="A1792">
        <v>2217</v>
      </c>
      <c r="B1792" t="s">
        <v>2488</v>
      </c>
      <c r="C1792" t="s">
        <v>3058</v>
      </c>
      <c r="D1792" s="6" t="str">
        <f>CONCATENATE(employee_data36[[#This Row],[FirstName]], "-",employee_data36[[#This Row],[LastName]] )</f>
        <v>Kaylie-Ayers</v>
      </c>
      <c r="E1792" s="1">
        <v>44158</v>
      </c>
      <c r="F1792" s="1">
        <v>44179</v>
      </c>
      <c r="G1792" s="7" t="str">
        <f>IF(ISBLANK(employee_data36[[#This Row],[ExitDate]]),"Yes","")</f>
        <v/>
      </c>
      <c r="H1792" t="s">
        <v>6746</v>
      </c>
      <c r="I1792" t="s">
        <v>6747</v>
      </c>
      <c r="J1792" t="s">
        <v>6748</v>
      </c>
      <c r="K1792" t="s">
        <v>80</v>
      </c>
      <c r="L1792" t="s">
        <v>32</v>
      </c>
      <c r="M1792" s="6" t="str">
        <f>IF(ISBLANK(employee_data36[[#This Row],[ExitDate]]),"1","0")</f>
        <v>0</v>
      </c>
      <c r="N1792" s="6" t="str">
        <f>IF(employee_data36[[#This Row],[EmployeeStatus]]="Active", "Active", "Tidak Active")</f>
        <v>Active</v>
      </c>
      <c r="O1792" t="s">
        <v>52</v>
      </c>
      <c r="P1792" t="s">
        <v>51</v>
      </c>
      <c r="Q1792" t="s">
        <v>35</v>
      </c>
      <c r="R1792" t="s">
        <v>175</v>
      </c>
      <c r="S1792" t="s">
        <v>6749</v>
      </c>
      <c r="T1792" t="s">
        <v>170</v>
      </c>
      <c r="U1792" t="s">
        <v>696</v>
      </c>
      <c r="V1792" s="1">
        <v>34901</v>
      </c>
      <c r="W1792" s="6">
        <f>DATEDIF(employee_data36[[#This Row],[DOB]],DATE(2023, 1, 1), "Y")</f>
        <v>27</v>
      </c>
      <c r="X1792" s="6" t="str">
        <f>IF(employee_data3[[#This Row],[Age]]&lt;=25, "Remaja", IF(employee_data3[[#This Row],[Age]]&lt;=55, "Dewasa", "Lansia"))</f>
        <v>Dewasa</v>
      </c>
      <c r="Y1792" s="7" t="str">
        <f>CONCATENATE(employee_data36[[#This Row],[First-LastName]]," ",employee_data36[[#This Row],[DOB]])</f>
        <v>Kaylie-Ayers 34901</v>
      </c>
      <c r="Z1792" t="s">
        <v>91</v>
      </c>
      <c r="AA1792" t="s">
        <v>184</v>
      </c>
      <c r="AB1792" t="s">
        <v>42</v>
      </c>
      <c r="AC1792">
        <v>52244</v>
      </c>
      <c r="AD1792" t="s">
        <v>56</v>
      </c>
      <c r="AE1792" t="s">
        <v>104</v>
      </c>
      <c r="AF1792" t="s">
        <v>105</v>
      </c>
      <c r="AG1792">
        <v>4</v>
      </c>
    </row>
    <row r="1793" spans="1:33" x14ac:dyDescent="0.3">
      <c r="A1793">
        <v>2218</v>
      </c>
      <c r="B1793" t="s">
        <v>864</v>
      </c>
      <c r="C1793" t="s">
        <v>6750</v>
      </c>
      <c r="D1793" s="6" t="str">
        <f>CONCATENATE(employee_data36[[#This Row],[FirstName]], "-",employee_data36[[#This Row],[LastName]] )</f>
        <v>Abdullah-Arellano</v>
      </c>
      <c r="E1793" s="1">
        <v>43517</v>
      </c>
      <c r="F1793" s="1">
        <v>44855</v>
      </c>
      <c r="G1793" s="7" t="str">
        <f>IF(ISBLANK(employee_data36[[#This Row],[ExitDate]]),"Yes","")</f>
        <v/>
      </c>
      <c r="H1793" t="s">
        <v>6751</v>
      </c>
      <c r="I1793" t="s">
        <v>6752</v>
      </c>
      <c r="J1793" t="s">
        <v>6753</v>
      </c>
      <c r="K1793" t="s">
        <v>133</v>
      </c>
      <c r="L1793" t="s">
        <v>32</v>
      </c>
      <c r="M1793" s="6" t="str">
        <f>IF(ISBLANK(employee_data36[[#This Row],[ExitDate]]),"1","0")</f>
        <v>0</v>
      </c>
      <c r="N1793" s="6" t="str">
        <f>IF(employee_data36[[#This Row],[EmployeeStatus]]="Active", "Active", "Tidak Active")</f>
        <v>Active</v>
      </c>
      <c r="O1793" t="s">
        <v>52</v>
      </c>
      <c r="P1793" t="s">
        <v>64</v>
      </c>
      <c r="Q1793" t="s">
        <v>52</v>
      </c>
      <c r="R1793" t="s">
        <v>126</v>
      </c>
      <c r="S1793" t="s">
        <v>6754</v>
      </c>
      <c r="T1793" t="s">
        <v>170</v>
      </c>
      <c r="U1793" t="s">
        <v>90</v>
      </c>
      <c r="V1793" s="1">
        <v>24784</v>
      </c>
      <c r="W1793" s="6">
        <f>DATEDIF(employee_data36[[#This Row],[DOB]],DATE(2023, 1, 1), "Y")</f>
        <v>55</v>
      </c>
      <c r="X1793" s="6" t="str">
        <f>IF(employee_data3[[#This Row],[Age]]&lt;=25, "Remaja", IF(employee_data3[[#This Row],[Age]]&lt;=55, "Dewasa", "Lansia"))</f>
        <v>Dewasa</v>
      </c>
      <c r="Y1793" s="7" t="str">
        <f>CONCATENATE(employee_data36[[#This Row],[First-LastName]]," ",employee_data36[[#This Row],[DOB]])</f>
        <v>Abdullah-Arellano 24784</v>
      </c>
      <c r="Z1793" t="s">
        <v>40</v>
      </c>
      <c r="AA1793" t="s">
        <v>226</v>
      </c>
      <c r="AB1793" t="s">
        <v>42</v>
      </c>
      <c r="AC1793">
        <v>29237</v>
      </c>
      <c r="AD1793" t="s">
        <v>128</v>
      </c>
      <c r="AE1793" t="s">
        <v>44</v>
      </c>
      <c r="AF1793" t="s">
        <v>105</v>
      </c>
      <c r="AG1793">
        <v>4</v>
      </c>
    </row>
    <row r="1794" spans="1:33" x14ac:dyDescent="0.3">
      <c r="A1794">
        <v>2219</v>
      </c>
      <c r="B1794" t="s">
        <v>1585</v>
      </c>
      <c r="C1794" t="s">
        <v>1214</v>
      </c>
      <c r="D1794" s="6" t="str">
        <f>CONCATENATE(employee_data36[[#This Row],[FirstName]], "-",employee_data36[[#This Row],[LastName]] )</f>
        <v>Hazel-Lane</v>
      </c>
      <c r="E1794" s="1">
        <v>44829</v>
      </c>
      <c r="F1794" s="1">
        <v>45052</v>
      </c>
      <c r="G1794" s="7" t="str">
        <f>IF(ISBLANK(employee_data36[[#This Row],[ExitDate]]),"Yes","")</f>
        <v/>
      </c>
      <c r="H1794" t="s">
        <v>1773</v>
      </c>
      <c r="I1794" t="s">
        <v>6755</v>
      </c>
      <c r="J1794" t="s">
        <v>6756</v>
      </c>
      <c r="K1794" t="s">
        <v>133</v>
      </c>
      <c r="L1794" t="s">
        <v>32</v>
      </c>
      <c r="M1794" s="6" t="str">
        <f>IF(ISBLANK(employee_data36[[#This Row],[ExitDate]]),"1","0")</f>
        <v>0</v>
      </c>
      <c r="N1794" s="6" t="str">
        <f>IF(employee_data36[[#This Row],[EmployeeStatus]]="Active", "Active", "Tidak Active")</f>
        <v>Active</v>
      </c>
      <c r="O1794" t="s">
        <v>52</v>
      </c>
      <c r="P1794" t="s">
        <v>34</v>
      </c>
      <c r="Q1794" t="s">
        <v>52</v>
      </c>
      <c r="R1794" t="s">
        <v>140</v>
      </c>
      <c r="S1794" t="s">
        <v>6757</v>
      </c>
      <c r="T1794" t="s">
        <v>170</v>
      </c>
      <c r="U1794" t="s">
        <v>305</v>
      </c>
      <c r="V1794" s="1">
        <v>24405</v>
      </c>
      <c r="W1794" s="6">
        <f>DATEDIF(employee_data36[[#This Row],[DOB]],DATE(2023, 1, 1), "Y")</f>
        <v>56</v>
      </c>
      <c r="X1794" s="6" t="str">
        <f>IF(employee_data3[[#This Row],[Age]]&lt;=25, "Remaja", IF(employee_data3[[#This Row],[Age]]&lt;=55, "Dewasa", "Lansia"))</f>
        <v>Lansia</v>
      </c>
      <c r="Y1794" s="7" t="str">
        <f>CONCATENATE(employee_data36[[#This Row],[First-LastName]]," ",employee_data36[[#This Row],[DOB]])</f>
        <v>Hazel-Lane 24405</v>
      </c>
      <c r="Z1794" t="s">
        <v>40</v>
      </c>
      <c r="AA1794" t="s">
        <v>83</v>
      </c>
      <c r="AB1794" t="s">
        <v>42</v>
      </c>
      <c r="AC1794">
        <v>8635</v>
      </c>
      <c r="AD1794" t="s">
        <v>56</v>
      </c>
      <c r="AE1794" t="s">
        <v>44</v>
      </c>
      <c r="AF1794" t="s">
        <v>105</v>
      </c>
      <c r="AG1794">
        <v>5</v>
      </c>
    </row>
    <row r="1795" spans="1:33" x14ac:dyDescent="0.3">
      <c r="A1795">
        <v>2220</v>
      </c>
      <c r="B1795" t="s">
        <v>6758</v>
      </c>
      <c r="C1795" t="s">
        <v>1240</v>
      </c>
      <c r="D1795" s="6" t="str">
        <f>CONCATENATE(employee_data36[[#This Row],[FirstName]], "-",employee_data36[[#This Row],[LastName]] )</f>
        <v>Lilah-Harrison</v>
      </c>
      <c r="E1795" s="1">
        <v>44821</v>
      </c>
      <c r="F1795" s="1"/>
      <c r="G1795" s="7" t="str">
        <f>IF(ISBLANK(employee_data36[[#This Row],[ExitDate]]),"Yes","")</f>
        <v>Yes</v>
      </c>
      <c r="H1795" t="s">
        <v>1773</v>
      </c>
      <c r="I1795" t="s">
        <v>6759</v>
      </c>
      <c r="J1795" t="s">
        <v>6760</v>
      </c>
      <c r="K1795" t="s">
        <v>50</v>
      </c>
      <c r="L1795" t="s">
        <v>32</v>
      </c>
      <c r="M1795" s="6" t="str">
        <f>IF(ISBLANK(employee_data36[[#This Row],[ExitDate]]),"1","0")</f>
        <v>1</v>
      </c>
      <c r="N1795" s="6" t="str">
        <f>IF(employee_data36[[#This Row],[EmployeeStatus]]="Active", "Active", "Tidak Active")</f>
        <v>Active</v>
      </c>
      <c r="O1795" t="s">
        <v>33</v>
      </c>
      <c r="P1795" t="s">
        <v>64</v>
      </c>
      <c r="Q1795" t="s">
        <v>35</v>
      </c>
      <c r="R1795" t="s">
        <v>36</v>
      </c>
      <c r="S1795" t="s">
        <v>37</v>
      </c>
      <c r="T1795" t="s">
        <v>170</v>
      </c>
      <c r="U1795" t="s">
        <v>101</v>
      </c>
      <c r="V1795" s="1">
        <v>22527</v>
      </c>
      <c r="W1795" s="6">
        <f>DATEDIF(employee_data36[[#This Row],[DOB]],DATE(2023, 1, 1), "Y")</f>
        <v>61</v>
      </c>
      <c r="X1795" s="6" t="str">
        <f>IF(employee_data3[[#This Row],[Age]]&lt;=25, "Remaja", IF(employee_data3[[#This Row],[Age]]&lt;=55, "Dewasa", "Lansia"))</f>
        <v>Lansia</v>
      </c>
      <c r="Y1795" s="7" t="str">
        <f>CONCATENATE(employee_data36[[#This Row],[First-LastName]]," ",employee_data36[[#This Row],[DOB]])</f>
        <v>Lilah-Harrison 22527</v>
      </c>
      <c r="Z1795" t="s">
        <v>40</v>
      </c>
      <c r="AA1795" t="s">
        <v>113</v>
      </c>
      <c r="AB1795" t="s">
        <v>42</v>
      </c>
      <c r="AC1795">
        <v>30879</v>
      </c>
      <c r="AD1795" t="s">
        <v>128</v>
      </c>
      <c r="AE1795" t="s">
        <v>84</v>
      </c>
      <c r="AF1795" t="s">
        <v>105</v>
      </c>
      <c r="AG1795">
        <v>4</v>
      </c>
    </row>
    <row r="1796" spans="1:33" x14ac:dyDescent="0.3">
      <c r="A1796">
        <v>2221</v>
      </c>
      <c r="B1796" t="s">
        <v>6761</v>
      </c>
      <c r="C1796" t="s">
        <v>5399</v>
      </c>
      <c r="D1796" s="6" t="str">
        <f>CONCATENATE(employee_data36[[#This Row],[FirstName]], "-",employee_data36[[#This Row],[LastName]] )</f>
        <v>Cedric-Sawyer</v>
      </c>
      <c r="E1796" s="1">
        <v>43616</v>
      </c>
      <c r="F1796" s="1"/>
      <c r="G1796" s="7" t="str">
        <f>IF(ISBLANK(employee_data36[[#This Row],[ExitDate]]),"Yes","")</f>
        <v>Yes</v>
      </c>
      <c r="H1796" t="s">
        <v>1773</v>
      </c>
      <c r="I1796" t="s">
        <v>6762</v>
      </c>
      <c r="J1796" t="s">
        <v>6763</v>
      </c>
      <c r="K1796" t="s">
        <v>139</v>
      </c>
      <c r="L1796" t="s">
        <v>32</v>
      </c>
      <c r="M1796" s="6" t="str">
        <f>IF(ISBLANK(employee_data36[[#This Row],[ExitDate]]),"1","0")</f>
        <v>1</v>
      </c>
      <c r="N1796" s="6" t="str">
        <f>IF(employee_data36[[#This Row],[EmployeeStatus]]="Active", "Active", "Tidak Active")</f>
        <v>Active</v>
      </c>
      <c r="O1796" t="s">
        <v>33</v>
      </c>
      <c r="P1796" t="s">
        <v>34</v>
      </c>
      <c r="Q1796" t="s">
        <v>52</v>
      </c>
      <c r="R1796" t="s">
        <v>36</v>
      </c>
      <c r="S1796" t="s">
        <v>37</v>
      </c>
      <c r="T1796" t="s">
        <v>170</v>
      </c>
      <c r="U1796" t="s">
        <v>90</v>
      </c>
      <c r="V1796" s="1">
        <v>34287</v>
      </c>
      <c r="W1796" s="6">
        <f>DATEDIF(employee_data36[[#This Row],[DOB]],DATE(2023, 1, 1), "Y")</f>
        <v>29</v>
      </c>
      <c r="X1796" s="6" t="str">
        <f>IF(employee_data3[[#This Row],[Age]]&lt;=25, "Remaja", IF(employee_data3[[#This Row],[Age]]&lt;=55, "Dewasa", "Lansia"))</f>
        <v>Dewasa</v>
      </c>
      <c r="Y1796" s="7" t="str">
        <f>CONCATENATE(employee_data36[[#This Row],[First-LastName]]," ",employee_data36[[#This Row],[DOB]])</f>
        <v>Cedric-Sawyer 34287</v>
      </c>
      <c r="Z1796" t="s">
        <v>40</v>
      </c>
      <c r="AA1796" t="s">
        <v>83</v>
      </c>
      <c r="AB1796" t="s">
        <v>42</v>
      </c>
      <c r="AC1796">
        <v>49637</v>
      </c>
      <c r="AD1796" t="s">
        <v>56</v>
      </c>
      <c r="AE1796" t="s">
        <v>75</v>
      </c>
      <c r="AF1796" t="s">
        <v>105</v>
      </c>
      <c r="AG1796">
        <v>4</v>
      </c>
    </row>
    <row r="1797" spans="1:33" x14ac:dyDescent="0.3">
      <c r="A1797">
        <v>2222</v>
      </c>
      <c r="B1797" t="s">
        <v>537</v>
      </c>
      <c r="C1797" t="s">
        <v>4547</v>
      </c>
      <c r="D1797" s="6" t="str">
        <f>CONCATENATE(employee_data36[[#This Row],[FirstName]], "-",employee_data36[[#This Row],[LastName]] )</f>
        <v>Caiden-Lam</v>
      </c>
      <c r="E1797" s="1">
        <v>44033</v>
      </c>
      <c r="F1797" s="1">
        <v>44426</v>
      </c>
      <c r="G1797" s="7" t="str">
        <f>IF(ISBLANK(employee_data36[[#This Row],[ExitDate]]),"Yes","")</f>
        <v/>
      </c>
      <c r="H1797" t="s">
        <v>1773</v>
      </c>
      <c r="I1797" t="s">
        <v>6764</v>
      </c>
      <c r="J1797" t="s">
        <v>6765</v>
      </c>
      <c r="K1797" t="s">
        <v>80</v>
      </c>
      <c r="L1797" t="s">
        <v>32</v>
      </c>
      <c r="M1797" s="6" t="str">
        <f>IF(ISBLANK(employee_data36[[#This Row],[ExitDate]]),"1","0")</f>
        <v>0</v>
      </c>
      <c r="N1797" s="6" t="str">
        <f>IF(employee_data36[[#This Row],[EmployeeStatus]]="Active", "Active", "Tidak Active")</f>
        <v>Active</v>
      </c>
      <c r="O1797" t="s">
        <v>52</v>
      </c>
      <c r="P1797" t="s">
        <v>51</v>
      </c>
      <c r="Q1797" t="s">
        <v>35</v>
      </c>
      <c r="R1797" t="s">
        <v>126</v>
      </c>
      <c r="S1797" t="s">
        <v>6766</v>
      </c>
      <c r="T1797" t="s">
        <v>170</v>
      </c>
      <c r="U1797" t="s">
        <v>305</v>
      </c>
      <c r="V1797" s="1">
        <v>35993</v>
      </c>
      <c r="W1797" s="6">
        <f>DATEDIF(employee_data36[[#This Row],[DOB]],DATE(2023, 1, 1), "Y")</f>
        <v>24</v>
      </c>
      <c r="X1797" s="6" t="str">
        <f>IF(employee_data3[[#This Row],[Age]]&lt;=25, "Remaja", IF(employee_data3[[#This Row],[Age]]&lt;=55, "Dewasa", "Lansia"))</f>
        <v>Remaja</v>
      </c>
      <c r="Y1797" s="7" t="str">
        <f>CONCATENATE(employee_data36[[#This Row],[First-LastName]]," ",employee_data36[[#This Row],[DOB]])</f>
        <v>Caiden-Lam 35993</v>
      </c>
      <c r="Z1797" t="s">
        <v>40</v>
      </c>
      <c r="AA1797" t="s">
        <v>83</v>
      </c>
      <c r="AB1797" t="s">
        <v>42</v>
      </c>
      <c r="AC1797">
        <v>77955</v>
      </c>
      <c r="AD1797" t="s">
        <v>56</v>
      </c>
      <c r="AE1797" t="s">
        <v>44</v>
      </c>
      <c r="AF1797" t="s">
        <v>105</v>
      </c>
      <c r="AG1797">
        <v>4</v>
      </c>
    </row>
    <row r="1798" spans="1:33" x14ac:dyDescent="0.3">
      <c r="A1798">
        <v>2223</v>
      </c>
      <c r="B1798" t="s">
        <v>6767</v>
      </c>
      <c r="C1798" t="s">
        <v>569</v>
      </c>
      <c r="D1798" s="6" t="str">
        <f>CONCATENATE(employee_data36[[#This Row],[FirstName]], "-",employee_data36[[#This Row],[LastName]] )</f>
        <v>Isla-Hawkins</v>
      </c>
      <c r="E1798" s="1">
        <v>44016</v>
      </c>
      <c r="F1798" s="1"/>
      <c r="G1798" s="7" t="str">
        <f>IF(ISBLANK(employee_data36[[#This Row],[ExitDate]]),"Yes","")</f>
        <v>Yes</v>
      </c>
      <c r="H1798" t="s">
        <v>6743</v>
      </c>
      <c r="I1798" t="s">
        <v>6768</v>
      </c>
      <c r="J1798" t="s">
        <v>6769</v>
      </c>
      <c r="K1798" t="s">
        <v>89</v>
      </c>
      <c r="L1798" t="s">
        <v>32</v>
      </c>
      <c r="M1798" s="6" t="str">
        <f>IF(ISBLANK(employee_data36[[#This Row],[ExitDate]]),"1","0")</f>
        <v>1</v>
      </c>
      <c r="N1798" s="6" t="str">
        <f>IF(employee_data36[[#This Row],[EmployeeStatus]]="Active", "Active", "Tidak Active")</f>
        <v>Active</v>
      </c>
      <c r="O1798" t="s">
        <v>63</v>
      </c>
      <c r="P1798" t="s">
        <v>34</v>
      </c>
      <c r="Q1798" t="s">
        <v>35</v>
      </c>
      <c r="R1798" t="s">
        <v>36</v>
      </c>
      <c r="S1798" t="s">
        <v>37</v>
      </c>
      <c r="T1798" t="s">
        <v>170</v>
      </c>
      <c r="U1798" t="s">
        <v>119</v>
      </c>
      <c r="V1798" s="1">
        <v>15390</v>
      </c>
      <c r="W1798" s="6">
        <f>DATEDIF(employee_data36[[#This Row],[DOB]],DATE(2023, 1, 1), "Y")</f>
        <v>80</v>
      </c>
      <c r="X1798" s="6" t="str">
        <f>IF(employee_data3[[#This Row],[Age]]&lt;=25, "Remaja", IF(employee_data3[[#This Row],[Age]]&lt;=55, "Dewasa", "Lansia"))</f>
        <v>Lansia</v>
      </c>
      <c r="Y1798" s="7" t="str">
        <f>CONCATENATE(employee_data36[[#This Row],[First-LastName]]," ",employee_data36[[#This Row],[DOB]])</f>
        <v>Isla-Hawkins 15390</v>
      </c>
      <c r="Z1798" t="s">
        <v>40</v>
      </c>
      <c r="AA1798" t="s">
        <v>708</v>
      </c>
      <c r="AB1798" t="s">
        <v>42</v>
      </c>
      <c r="AC1798">
        <v>43748</v>
      </c>
      <c r="AD1798" t="s">
        <v>128</v>
      </c>
      <c r="AE1798" t="s">
        <v>44</v>
      </c>
      <c r="AF1798" t="s">
        <v>105</v>
      </c>
      <c r="AG1798">
        <v>2</v>
      </c>
    </row>
    <row r="1799" spans="1:33" x14ac:dyDescent="0.3">
      <c r="A1799">
        <v>2224</v>
      </c>
      <c r="B1799" t="s">
        <v>3905</v>
      </c>
      <c r="C1799" t="s">
        <v>1332</v>
      </c>
      <c r="D1799" s="6" t="str">
        <f>CONCATENATE(employee_data36[[#This Row],[FirstName]], "-",employee_data36[[#This Row],[LastName]] )</f>
        <v>Hadley-Nash</v>
      </c>
      <c r="E1799" s="1">
        <v>44117</v>
      </c>
      <c r="F1799" s="1"/>
      <c r="G1799" s="7" t="str">
        <f>IF(ISBLANK(employee_data36[[#This Row],[ExitDate]]),"Yes","")</f>
        <v>Yes</v>
      </c>
      <c r="H1799" t="s">
        <v>6746</v>
      </c>
      <c r="I1799" t="s">
        <v>6770</v>
      </c>
      <c r="J1799" t="s">
        <v>6771</v>
      </c>
      <c r="K1799" t="s">
        <v>31</v>
      </c>
      <c r="L1799" t="s">
        <v>32</v>
      </c>
      <c r="M1799" s="6" t="str">
        <f>IF(ISBLANK(employee_data36[[#This Row],[ExitDate]]),"1","0")</f>
        <v>1</v>
      </c>
      <c r="N1799" s="6" t="str">
        <f>IF(employee_data36[[#This Row],[EmployeeStatus]]="Active", "Active", "Tidak Active")</f>
        <v>Active</v>
      </c>
      <c r="O1799" t="s">
        <v>63</v>
      </c>
      <c r="P1799" t="s">
        <v>51</v>
      </c>
      <c r="Q1799" t="s">
        <v>35</v>
      </c>
      <c r="R1799" t="s">
        <v>36</v>
      </c>
      <c r="S1799" t="s">
        <v>37</v>
      </c>
      <c r="T1799" t="s">
        <v>170</v>
      </c>
      <c r="U1799" t="s">
        <v>305</v>
      </c>
      <c r="V1799" s="1">
        <v>36174</v>
      </c>
      <c r="W1799" s="6">
        <f>DATEDIF(employee_data36[[#This Row],[DOB]],DATE(2023, 1, 1), "Y")</f>
        <v>23</v>
      </c>
      <c r="X1799" s="6" t="str">
        <f>IF(employee_data3[[#This Row],[Age]]&lt;=25, "Remaja", IF(employee_data3[[#This Row],[Age]]&lt;=55, "Dewasa", "Lansia"))</f>
        <v>Remaja</v>
      </c>
      <c r="Y1799" s="7" t="str">
        <f>CONCATENATE(employee_data36[[#This Row],[First-LastName]]," ",employee_data36[[#This Row],[DOB]])</f>
        <v>Hadley-Nash 36174</v>
      </c>
      <c r="Z1799" t="s">
        <v>91</v>
      </c>
      <c r="AA1799" t="s">
        <v>352</v>
      </c>
      <c r="AB1799" t="s">
        <v>42</v>
      </c>
      <c r="AC1799">
        <v>8958</v>
      </c>
      <c r="AD1799" t="s">
        <v>128</v>
      </c>
      <c r="AE1799" t="s">
        <v>104</v>
      </c>
      <c r="AF1799" t="s">
        <v>105</v>
      </c>
      <c r="AG1799">
        <v>4</v>
      </c>
    </row>
    <row r="1800" spans="1:33" x14ac:dyDescent="0.3">
      <c r="A1800">
        <v>2225</v>
      </c>
      <c r="B1800" t="s">
        <v>2721</v>
      </c>
      <c r="C1800" t="s">
        <v>4682</v>
      </c>
      <c r="D1800" s="6" t="str">
        <f>CONCATENATE(employee_data36[[#This Row],[FirstName]], "-",employee_data36[[#This Row],[LastName]] )</f>
        <v>Milo-Jensen</v>
      </c>
      <c r="E1800" s="1">
        <v>45047</v>
      </c>
      <c r="F1800" s="1"/>
      <c r="G1800" s="7" t="str">
        <f>IF(ISBLANK(employee_data36[[#This Row],[ExitDate]]),"Yes","")</f>
        <v>Yes</v>
      </c>
      <c r="H1800" t="s">
        <v>6751</v>
      </c>
      <c r="I1800" t="s">
        <v>6772</v>
      </c>
      <c r="J1800" t="s">
        <v>6773</v>
      </c>
      <c r="K1800" t="s">
        <v>50</v>
      </c>
      <c r="L1800" t="s">
        <v>32</v>
      </c>
      <c r="M1800" s="6" t="str">
        <f>IF(ISBLANK(employee_data36[[#This Row],[ExitDate]]),"1","0")</f>
        <v>1</v>
      </c>
      <c r="N1800" s="6" t="str">
        <f>IF(employee_data36[[#This Row],[EmployeeStatus]]="Active", "Active", "Tidak Active")</f>
        <v>Active</v>
      </c>
      <c r="O1800" t="s">
        <v>52</v>
      </c>
      <c r="P1800" t="s">
        <v>51</v>
      </c>
      <c r="Q1800" t="s">
        <v>63</v>
      </c>
      <c r="R1800" t="s">
        <v>36</v>
      </c>
      <c r="S1800" t="s">
        <v>37</v>
      </c>
      <c r="T1800" t="s">
        <v>170</v>
      </c>
      <c r="U1800" t="s">
        <v>111</v>
      </c>
      <c r="V1800" s="1">
        <v>26270</v>
      </c>
      <c r="W1800" s="6">
        <f>DATEDIF(employee_data36[[#This Row],[DOB]],DATE(2023, 1, 1), "Y")</f>
        <v>51</v>
      </c>
      <c r="X1800" s="6" t="str">
        <f>IF(employee_data3[[#This Row],[Age]]&lt;=25, "Remaja", IF(employee_data3[[#This Row],[Age]]&lt;=55, "Dewasa", "Lansia"))</f>
        <v>Dewasa</v>
      </c>
      <c r="Y1800" s="7" t="str">
        <f>CONCATENATE(employee_data36[[#This Row],[First-LastName]]," ",employee_data36[[#This Row],[DOB]])</f>
        <v>Milo-Jensen 26270</v>
      </c>
      <c r="Z1800" t="s">
        <v>40</v>
      </c>
      <c r="AA1800" t="s">
        <v>419</v>
      </c>
      <c r="AB1800" t="s">
        <v>55</v>
      </c>
      <c r="AC1800">
        <v>84923</v>
      </c>
      <c r="AD1800" t="s">
        <v>93</v>
      </c>
      <c r="AE1800" t="s">
        <v>104</v>
      </c>
      <c r="AF1800" t="s">
        <v>105</v>
      </c>
      <c r="AG1800">
        <v>2</v>
      </c>
    </row>
    <row r="1801" spans="1:33" x14ac:dyDescent="0.3">
      <c r="A1801">
        <v>2226</v>
      </c>
      <c r="B1801" t="s">
        <v>6774</v>
      </c>
      <c r="C1801" t="s">
        <v>3879</v>
      </c>
      <c r="D1801" s="6" t="str">
        <f>CONCATENATE(employee_data36[[#This Row],[FirstName]], "-",employee_data36[[#This Row],[LastName]] )</f>
        <v>Zechariah-Strong</v>
      </c>
      <c r="E1801" s="1">
        <v>43546</v>
      </c>
      <c r="F1801" s="1">
        <v>44364</v>
      </c>
      <c r="G1801" s="7" t="str">
        <f>IF(ISBLANK(employee_data36[[#This Row],[ExitDate]]),"Yes","")</f>
        <v/>
      </c>
      <c r="H1801" t="s">
        <v>1773</v>
      </c>
      <c r="I1801" t="s">
        <v>6775</v>
      </c>
      <c r="J1801" t="s">
        <v>6776</v>
      </c>
      <c r="K1801" t="s">
        <v>133</v>
      </c>
      <c r="L1801" t="s">
        <v>32</v>
      </c>
      <c r="M1801" s="6" t="str">
        <f>IF(ISBLANK(employee_data36[[#This Row],[ExitDate]]),"1","0")</f>
        <v>0</v>
      </c>
      <c r="N1801" s="6" t="str">
        <f>IF(employee_data36[[#This Row],[EmployeeStatus]]="Active", "Active", "Tidak Active")</f>
        <v>Active</v>
      </c>
      <c r="O1801" t="s">
        <v>33</v>
      </c>
      <c r="P1801" t="s">
        <v>51</v>
      </c>
      <c r="Q1801" t="s">
        <v>63</v>
      </c>
      <c r="R1801" t="s">
        <v>126</v>
      </c>
      <c r="S1801" t="s">
        <v>6777</v>
      </c>
      <c r="T1801" t="s">
        <v>170</v>
      </c>
      <c r="U1801" t="s">
        <v>101</v>
      </c>
      <c r="V1801" s="1">
        <v>22166</v>
      </c>
      <c r="W1801" s="6">
        <f>DATEDIF(employee_data36[[#This Row],[DOB]],DATE(2023, 1, 1), "Y")</f>
        <v>62</v>
      </c>
      <c r="X1801" s="6" t="str">
        <f>IF(employee_data3[[#This Row],[Age]]&lt;=25, "Remaja", IF(employee_data3[[#This Row],[Age]]&lt;=55, "Dewasa", "Lansia"))</f>
        <v>Lansia</v>
      </c>
      <c r="Y1801" s="7" t="str">
        <f>CONCATENATE(employee_data36[[#This Row],[First-LastName]]," ",employee_data36[[#This Row],[DOB]])</f>
        <v>Zechariah-Strong 22166</v>
      </c>
      <c r="Z1801" t="s">
        <v>40</v>
      </c>
      <c r="AA1801" t="s">
        <v>613</v>
      </c>
      <c r="AB1801" t="s">
        <v>42</v>
      </c>
      <c r="AC1801">
        <v>73392</v>
      </c>
      <c r="AD1801" t="s">
        <v>43</v>
      </c>
      <c r="AE1801" t="s">
        <v>84</v>
      </c>
      <c r="AF1801" t="s">
        <v>105</v>
      </c>
      <c r="AG1801">
        <v>1</v>
      </c>
    </row>
    <row r="1802" spans="1:33" x14ac:dyDescent="0.3">
      <c r="A1802">
        <v>2227</v>
      </c>
      <c r="B1802" t="s">
        <v>421</v>
      </c>
      <c r="C1802" t="s">
        <v>6778</v>
      </c>
      <c r="D1802" s="6" t="str">
        <f>CONCATENATE(employee_data36[[#This Row],[FirstName]], "-",employee_data36[[#This Row],[LastName]] )</f>
        <v>Raymond-Maldonado</v>
      </c>
      <c r="E1802" s="1">
        <v>44557</v>
      </c>
      <c r="F1802" s="1"/>
      <c r="G1802" s="7" t="str">
        <f>IF(ISBLANK(employee_data36[[#This Row],[ExitDate]]),"Yes","")</f>
        <v>Yes</v>
      </c>
      <c r="H1802" t="s">
        <v>1773</v>
      </c>
      <c r="I1802" t="s">
        <v>6779</v>
      </c>
      <c r="J1802" t="s">
        <v>6780</v>
      </c>
      <c r="K1802" t="s">
        <v>50</v>
      </c>
      <c r="L1802" t="s">
        <v>32</v>
      </c>
      <c r="M1802" s="6" t="str">
        <f>IF(ISBLANK(employee_data36[[#This Row],[ExitDate]]),"1","0")</f>
        <v>1</v>
      </c>
      <c r="N1802" s="6" t="str">
        <f>IF(employee_data36[[#This Row],[EmployeeStatus]]="Active", "Active", "Tidak Active")</f>
        <v>Active</v>
      </c>
      <c r="O1802" t="s">
        <v>33</v>
      </c>
      <c r="P1802" t="s">
        <v>64</v>
      </c>
      <c r="Q1802" t="s">
        <v>63</v>
      </c>
      <c r="R1802" t="s">
        <v>36</v>
      </c>
      <c r="S1802" t="s">
        <v>37</v>
      </c>
      <c r="T1802" t="s">
        <v>170</v>
      </c>
      <c r="U1802" t="s">
        <v>53</v>
      </c>
      <c r="V1802" s="1">
        <v>34855</v>
      </c>
      <c r="W1802" s="6">
        <f>DATEDIF(employee_data36[[#This Row],[DOB]],DATE(2023, 1, 1), "Y")</f>
        <v>27</v>
      </c>
      <c r="X1802" s="6" t="str">
        <f>IF(employee_data3[[#This Row],[Age]]&lt;=25, "Remaja", IF(employee_data3[[#This Row],[Age]]&lt;=55, "Dewasa", "Lansia"))</f>
        <v>Dewasa</v>
      </c>
      <c r="Y1802" s="7" t="str">
        <f>CONCATENATE(employee_data36[[#This Row],[First-LastName]]," ",employee_data36[[#This Row],[DOB]])</f>
        <v>Raymond-Maldonado 34855</v>
      </c>
      <c r="Z1802" t="s">
        <v>40</v>
      </c>
      <c r="AA1802" t="s">
        <v>163</v>
      </c>
      <c r="AB1802" t="s">
        <v>42</v>
      </c>
      <c r="AC1802">
        <v>13915</v>
      </c>
      <c r="AD1802" t="s">
        <v>93</v>
      </c>
      <c r="AE1802" t="s">
        <v>44</v>
      </c>
      <c r="AF1802" t="s">
        <v>236</v>
      </c>
      <c r="AG1802">
        <v>5</v>
      </c>
    </row>
    <row r="1803" spans="1:33" x14ac:dyDescent="0.3">
      <c r="A1803">
        <v>2228</v>
      </c>
      <c r="B1803" t="s">
        <v>950</v>
      </c>
      <c r="C1803" t="s">
        <v>6781</v>
      </c>
      <c r="D1803" s="6" t="str">
        <f>CONCATENATE(employee_data36[[#This Row],[FirstName]], "-",employee_data36[[#This Row],[LastName]] )</f>
        <v>Kayley-Romero</v>
      </c>
      <c r="E1803" s="1">
        <v>43324</v>
      </c>
      <c r="F1803" s="1">
        <v>44725</v>
      </c>
      <c r="G1803" s="7" t="str">
        <f>IF(ISBLANK(employee_data36[[#This Row],[ExitDate]]),"Yes","")</f>
        <v/>
      </c>
      <c r="H1803" t="s">
        <v>1773</v>
      </c>
      <c r="I1803" t="s">
        <v>6782</v>
      </c>
      <c r="J1803" t="s">
        <v>6783</v>
      </c>
      <c r="K1803" t="s">
        <v>139</v>
      </c>
      <c r="L1803" t="s">
        <v>32</v>
      </c>
      <c r="M1803" s="6" t="str">
        <f>IF(ISBLANK(employee_data36[[#This Row],[ExitDate]]),"1","0")</f>
        <v>0</v>
      </c>
      <c r="N1803" s="6" t="str">
        <f>IF(employee_data36[[#This Row],[EmployeeStatus]]="Active", "Active", "Tidak Active")</f>
        <v>Active</v>
      </c>
      <c r="O1803" t="s">
        <v>52</v>
      </c>
      <c r="P1803" t="s">
        <v>64</v>
      </c>
      <c r="Q1803" t="s">
        <v>52</v>
      </c>
      <c r="R1803" t="s">
        <v>126</v>
      </c>
      <c r="S1803" t="s">
        <v>6784</v>
      </c>
      <c r="T1803" t="s">
        <v>170</v>
      </c>
      <c r="U1803" t="s">
        <v>594</v>
      </c>
      <c r="V1803" s="1">
        <v>15600</v>
      </c>
      <c r="W1803" s="6">
        <f>DATEDIF(employee_data36[[#This Row],[DOB]],DATE(2023, 1, 1), "Y")</f>
        <v>80</v>
      </c>
      <c r="X1803" s="6" t="str">
        <f>IF(employee_data3[[#This Row],[Age]]&lt;=25, "Remaja", IF(employee_data3[[#This Row],[Age]]&lt;=55, "Dewasa", "Lansia"))</f>
        <v>Lansia</v>
      </c>
      <c r="Y1803" s="7" t="str">
        <f>CONCATENATE(employee_data36[[#This Row],[First-LastName]]," ",employee_data36[[#This Row],[DOB]])</f>
        <v>Kayley-Romero 15600</v>
      </c>
      <c r="Z1803" t="s">
        <v>40</v>
      </c>
      <c r="AA1803" t="s">
        <v>83</v>
      </c>
      <c r="AB1803" t="s">
        <v>42</v>
      </c>
      <c r="AC1803">
        <v>58630</v>
      </c>
      <c r="AD1803" t="s">
        <v>43</v>
      </c>
      <c r="AE1803" t="s">
        <v>104</v>
      </c>
      <c r="AF1803" t="s">
        <v>740</v>
      </c>
      <c r="AG1803">
        <v>4</v>
      </c>
    </row>
    <row r="1804" spans="1:33" x14ac:dyDescent="0.3">
      <c r="A1804">
        <v>2229</v>
      </c>
      <c r="B1804" t="s">
        <v>5409</v>
      </c>
      <c r="C1804" t="s">
        <v>1479</v>
      </c>
      <c r="D1804" s="6" t="str">
        <f>CONCATENATE(employee_data36[[#This Row],[FirstName]], "-",employee_data36[[#This Row],[LastName]] )</f>
        <v>Antonio-Gray</v>
      </c>
      <c r="E1804" s="1">
        <v>44923</v>
      </c>
      <c r="F1804" s="1"/>
      <c r="G1804" s="7" t="str">
        <f>IF(ISBLANK(employee_data36[[#This Row],[ExitDate]]),"Yes","")</f>
        <v>Yes</v>
      </c>
      <c r="H1804" t="s">
        <v>1773</v>
      </c>
      <c r="I1804" t="s">
        <v>6785</v>
      </c>
      <c r="J1804" t="s">
        <v>6786</v>
      </c>
      <c r="K1804" t="s">
        <v>80</v>
      </c>
      <c r="L1804" t="s">
        <v>32</v>
      </c>
      <c r="M1804" s="6" t="str">
        <f>IF(ISBLANK(employee_data36[[#This Row],[ExitDate]]),"1","0")</f>
        <v>1</v>
      </c>
      <c r="N1804" s="6" t="str">
        <f>IF(employee_data36[[#This Row],[EmployeeStatus]]="Active", "Active", "Tidak Active")</f>
        <v>Active</v>
      </c>
      <c r="O1804" t="s">
        <v>52</v>
      </c>
      <c r="P1804" t="s">
        <v>51</v>
      </c>
      <c r="Q1804" t="s">
        <v>35</v>
      </c>
      <c r="R1804" t="s">
        <v>36</v>
      </c>
      <c r="S1804" t="s">
        <v>37</v>
      </c>
      <c r="T1804" t="s">
        <v>170</v>
      </c>
      <c r="U1804" t="s">
        <v>794</v>
      </c>
      <c r="V1804" s="1">
        <v>28399</v>
      </c>
      <c r="W1804" s="6">
        <f>DATEDIF(employee_data36[[#This Row],[DOB]],DATE(2023, 1, 1), "Y")</f>
        <v>45</v>
      </c>
      <c r="X1804" s="6" t="str">
        <f>IF(employee_data3[[#This Row],[Age]]&lt;=25, "Remaja", IF(employee_data3[[#This Row],[Age]]&lt;=55, "Dewasa", "Lansia"))</f>
        <v>Dewasa</v>
      </c>
      <c r="Y1804" s="7" t="str">
        <f>CONCATENATE(employee_data36[[#This Row],[First-LastName]]," ",employee_data36[[#This Row],[DOB]])</f>
        <v>Antonio-Gray 28399</v>
      </c>
      <c r="Z1804" t="s">
        <v>40</v>
      </c>
      <c r="AA1804" t="s">
        <v>83</v>
      </c>
      <c r="AB1804" t="s">
        <v>42</v>
      </c>
      <c r="AC1804">
        <v>11746</v>
      </c>
      <c r="AD1804" t="s">
        <v>128</v>
      </c>
      <c r="AE1804" t="s">
        <v>104</v>
      </c>
      <c r="AF1804" t="s">
        <v>740</v>
      </c>
      <c r="AG1804">
        <v>4</v>
      </c>
    </row>
    <row r="1805" spans="1:33" x14ac:dyDescent="0.3">
      <c r="A1805">
        <v>2230</v>
      </c>
      <c r="B1805" t="s">
        <v>922</v>
      </c>
      <c r="C1805" t="s">
        <v>4162</v>
      </c>
      <c r="D1805" s="6" t="str">
        <f>CONCATENATE(employee_data36[[#This Row],[FirstName]], "-",employee_data36[[#This Row],[LastName]] )</f>
        <v>Kane-Mcfarland</v>
      </c>
      <c r="E1805" s="1">
        <v>43429</v>
      </c>
      <c r="F1805" s="1"/>
      <c r="G1805" s="7" t="str">
        <f>IF(ISBLANK(employee_data36[[#This Row],[ExitDate]]),"Yes","")</f>
        <v>Yes</v>
      </c>
      <c r="H1805" t="s">
        <v>6743</v>
      </c>
      <c r="I1805" t="s">
        <v>6787</v>
      </c>
      <c r="J1805" t="s">
        <v>6788</v>
      </c>
      <c r="K1805" t="s">
        <v>168</v>
      </c>
      <c r="L1805" t="s">
        <v>32</v>
      </c>
      <c r="M1805" s="6" t="str">
        <f>IF(ISBLANK(employee_data36[[#This Row],[ExitDate]]),"1","0")</f>
        <v>1</v>
      </c>
      <c r="N1805" s="6" t="str">
        <f>IF(employee_data36[[#This Row],[EmployeeStatus]]="Active", "Active", "Tidak Active")</f>
        <v>Active</v>
      </c>
      <c r="O1805" t="s">
        <v>52</v>
      </c>
      <c r="P1805" t="s">
        <v>51</v>
      </c>
      <c r="Q1805" t="s">
        <v>63</v>
      </c>
      <c r="R1805" t="s">
        <v>36</v>
      </c>
      <c r="S1805" t="s">
        <v>37</v>
      </c>
      <c r="T1805" t="s">
        <v>170</v>
      </c>
      <c r="U1805" t="s">
        <v>81</v>
      </c>
      <c r="V1805" s="1">
        <v>26531</v>
      </c>
      <c r="W1805" s="6">
        <f>DATEDIF(employee_data36[[#This Row],[DOB]],DATE(2023, 1, 1), "Y")</f>
        <v>50</v>
      </c>
      <c r="X1805" s="6" t="str">
        <f>IF(employee_data3[[#This Row],[Age]]&lt;=25, "Remaja", IF(employee_data3[[#This Row],[Age]]&lt;=55, "Dewasa", "Lansia"))</f>
        <v>Dewasa</v>
      </c>
      <c r="Y1805" s="7" t="str">
        <f>CONCATENATE(employee_data36[[#This Row],[First-LastName]]," ",employee_data36[[#This Row],[DOB]])</f>
        <v>Kane-Mcfarland 26531</v>
      </c>
      <c r="Z1805" t="s">
        <v>91</v>
      </c>
      <c r="AA1805" t="s">
        <v>6</v>
      </c>
      <c r="AB1805" t="s">
        <v>42</v>
      </c>
      <c r="AC1805">
        <v>51949</v>
      </c>
      <c r="AD1805" t="s">
        <v>56</v>
      </c>
      <c r="AE1805" t="s">
        <v>84</v>
      </c>
      <c r="AF1805" t="s">
        <v>45</v>
      </c>
      <c r="AG1805">
        <v>2</v>
      </c>
    </row>
    <row r="1806" spans="1:33" x14ac:dyDescent="0.3">
      <c r="A1806">
        <v>2231</v>
      </c>
      <c r="B1806" t="s">
        <v>1264</v>
      </c>
      <c r="C1806" t="s">
        <v>425</v>
      </c>
      <c r="D1806" s="6" t="str">
        <f>CONCATENATE(employee_data36[[#This Row],[FirstName]], "-",employee_data36[[#This Row],[LastName]] )</f>
        <v>Kylie-Ellis</v>
      </c>
      <c r="E1806" s="1">
        <v>44191</v>
      </c>
      <c r="F1806" s="1"/>
      <c r="G1806" s="7" t="str">
        <f>IF(ISBLANK(employee_data36[[#This Row],[ExitDate]]),"Yes","")</f>
        <v>Yes</v>
      </c>
      <c r="H1806" t="s">
        <v>6746</v>
      </c>
      <c r="I1806" t="s">
        <v>6789</v>
      </c>
      <c r="J1806" t="s">
        <v>6790</v>
      </c>
      <c r="K1806" t="s">
        <v>98</v>
      </c>
      <c r="L1806" t="s">
        <v>32</v>
      </c>
      <c r="M1806" s="6" t="str">
        <f>IF(ISBLANK(employee_data36[[#This Row],[ExitDate]]),"1","0")</f>
        <v>1</v>
      </c>
      <c r="N1806" s="6" t="str">
        <f>IF(employee_data36[[#This Row],[EmployeeStatus]]="Active", "Active", "Tidak Active")</f>
        <v>Active</v>
      </c>
      <c r="O1806" t="s">
        <v>63</v>
      </c>
      <c r="P1806" t="s">
        <v>51</v>
      </c>
      <c r="Q1806" t="s">
        <v>52</v>
      </c>
      <c r="R1806" t="s">
        <v>36</v>
      </c>
      <c r="S1806" t="s">
        <v>37</v>
      </c>
      <c r="T1806" t="s">
        <v>170</v>
      </c>
      <c r="U1806" t="s">
        <v>81</v>
      </c>
      <c r="V1806" s="1">
        <v>32987</v>
      </c>
      <c r="W1806" s="6">
        <f>DATEDIF(employee_data36[[#This Row],[DOB]],DATE(2023, 1, 1), "Y")</f>
        <v>32</v>
      </c>
      <c r="X1806" s="6" t="str">
        <f>IF(employee_data3[[#This Row],[Age]]&lt;=25, "Remaja", IF(employee_data3[[#This Row],[Age]]&lt;=55, "Dewasa", "Lansia"))</f>
        <v>Dewasa</v>
      </c>
      <c r="Y1806" s="7" t="str">
        <f>CONCATENATE(employee_data36[[#This Row],[First-LastName]]," ",employee_data36[[#This Row],[DOB]])</f>
        <v>Kylie-Ellis 32987</v>
      </c>
      <c r="Z1806" t="s">
        <v>91</v>
      </c>
      <c r="AA1806" t="s">
        <v>83</v>
      </c>
      <c r="AB1806" t="s">
        <v>42</v>
      </c>
      <c r="AC1806">
        <v>54795</v>
      </c>
      <c r="AD1806" t="s">
        <v>74</v>
      </c>
      <c r="AE1806" t="s">
        <v>75</v>
      </c>
      <c r="AF1806" t="s">
        <v>45</v>
      </c>
      <c r="AG1806">
        <v>2</v>
      </c>
    </row>
    <row r="1807" spans="1:33" x14ac:dyDescent="0.3">
      <c r="A1807">
        <v>2232</v>
      </c>
      <c r="B1807" t="s">
        <v>6791</v>
      </c>
      <c r="C1807" t="s">
        <v>2373</v>
      </c>
      <c r="D1807" s="6" t="str">
        <f>CONCATENATE(employee_data36[[#This Row],[FirstName]], "-",employee_data36[[#This Row],[LastName]] )</f>
        <v>Jovan-Giles</v>
      </c>
      <c r="E1807" s="1">
        <v>44911</v>
      </c>
      <c r="F1807" s="1"/>
      <c r="G1807" s="7" t="str">
        <f>IF(ISBLANK(employee_data36[[#This Row],[ExitDate]]),"Yes","")</f>
        <v>Yes</v>
      </c>
      <c r="H1807" t="s">
        <v>6751</v>
      </c>
      <c r="I1807" t="s">
        <v>6792</v>
      </c>
      <c r="J1807" t="s">
        <v>6793</v>
      </c>
      <c r="K1807" t="s">
        <v>118</v>
      </c>
      <c r="L1807" t="s">
        <v>32</v>
      </c>
      <c r="M1807" s="6" t="str">
        <f>IF(ISBLANK(employee_data36[[#This Row],[ExitDate]]),"1","0")</f>
        <v>1</v>
      </c>
      <c r="N1807" s="6" t="str">
        <f>IF(employee_data36[[#This Row],[EmployeeStatus]]="Active", "Active", "Tidak Active")</f>
        <v>Active</v>
      </c>
      <c r="O1807" t="s">
        <v>52</v>
      </c>
      <c r="P1807" t="s">
        <v>51</v>
      </c>
      <c r="Q1807" t="s">
        <v>63</v>
      </c>
      <c r="R1807" t="s">
        <v>36</v>
      </c>
      <c r="S1807" t="s">
        <v>37</v>
      </c>
      <c r="T1807" t="s">
        <v>170</v>
      </c>
      <c r="U1807" t="s">
        <v>90</v>
      </c>
      <c r="V1807" s="1">
        <v>15619</v>
      </c>
      <c r="W1807" s="6">
        <f>DATEDIF(employee_data36[[#This Row],[DOB]],DATE(2023, 1, 1), "Y")</f>
        <v>80</v>
      </c>
      <c r="X1807" s="6" t="str">
        <f>IF(employee_data3[[#This Row],[Age]]&lt;=25, "Remaja", IF(employee_data3[[#This Row],[Age]]&lt;=55, "Dewasa", "Lansia"))</f>
        <v>Lansia</v>
      </c>
      <c r="Y1807" s="7" t="str">
        <f>CONCATENATE(employee_data36[[#This Row],[First-LastName]]," ",employee_data36[[#This Row],[DOB]])</f>
        <v>Jovan-Giles 15619</v>
      </c>
      <c r="Z1807" t="s">
        <v>40</v>
      </c>
      <c r="AA1807" t="s">
        <v>113</v>
      </c>
      <c r="AB1807" t="s">
        <v>55</v>
      </c>
      <c r="AC1807">
        <v>79191</v>
      </c>
      <c r="AD1807" t="s">
        <v>56</v>
      </c>
      <c r="AE1807" t="s">
        <v>75</v>
      </c>
      <c r="AF1807" t="s">
        <v>45</v>
      </c>
      <c r="AG1807">
        <v>5</v>
      </c>
    </row>
    <row r="1808" spans="1:33" x14ac:dyDescent="0.3">
      <c r="A1808">
        <v>2233</v>
      </c>
      <c r="B1808" t="s">
        <v>6794</v>
      </c>
      <c r="C1808" t="s">
        <v>4464</v>
      </c>
      <c r="D1808" s="6" t="str">
        <f>CONCATENATE(employee_data36[[#This Row],[FirstName]], "-",employee_data36[[#This Row],[LastName]] )</f>
        <v>Sheldon-Castillo</v>
      </c>
      <c r="E1808" s="1">
        <v>43735</v>
      </c>
      <c r="F1808" s="1"/>
      <c r="G1808" s="7" t="str">
        <f>IF(ISBLANK(employee_data36[[#This Row],[ExitDate]]),"Yes","")</f>
        <v>Yes</v>
      </c>
      <c r="H1808" t="s">
        <v>1773</v>
      </c>
      <c r="I1808" t="s">
        <v>6795</v>
      </c>
      <c r="J1808" t="s">
        <v>6796</v>
      </c>
      <c r="K1808" t="s">
        <v>139</v>
      </c>
      <c r="L1808" t="s">
        <v>32</v>
      </c>
      <c r="M1808" s="6" t="str">
        <f>IF(ISBLANK(employee_data36[[#This Row],[ExitDate]]),"1","0")</f>
        <v>1</v>
      </c>
      <c r="N1808" s="6" t="str">
        <f>IF(employee_data36[[#This Row],[EmployeeStatus]]="Active", "Active", "Tidak Active")</f>
        <v>Active</v>
      </c>
      <c r="O1808" t="s">
        <v>33</v>
      </c>
      <c r="P1808" t="s">
        <v>64</v>
      </c>
      <c r="Q1808" t="s">
        <v>63</v>
      </c>
      <c r="R1808" t="s">
        <v>36</v>
      </c>
      <c r="S1808" t="s">
        <v>37</v>
      </c>
      <c r="T1808" t="s">
        <v>170</v>
      </c>
      <c r="U1808" t="s">
        <v>148</v>
      </c>
      <c r="V1808" s="1">
        <v>28237</v>
      </c>
      <c r="W1808" s="6">
        <f>DATEDIF(employee_data36[[#This Row],[DOB]],DATE(2023, 1, 1), "Y")</f>
        <v>45</v>
      </c>
      <c r="X1808" s="6" t="str">
        <f>IF(employee_data3[[#This Row],[Age]]&lt;=25, "Remaja", IF(employee_data3[[#This Row],[Age]]&lt;=55, "Dewasa", "Lansia"))</f>
        <v>Dewasa</v>
      </c>
      <c r="Y1808" s="7" t="str">
        <f>CONCATENATE(employee_data36[[#This Row],[First-LastName]]," ",employee_data36[[#This Row],[DOB]])</f>
        <v>Sheldon-Castillo 28237</v>
      </c>
      <c r="Z1808" t="s">
        <v>40</v>
      </c>
      <c r="AA1808" t="s">
        <v>163</v>
      </c>
      <c r="AB1808" t="s">
        <v>42</v>
      </c>
      <c r="AC1808">
        <v>93777</v>
      </c>
      <c r="AD1808" t="s">
        <v>128</v>
      </c>
      <c r="AE1808" t="s">
        <v>75</v>
      </c>
      <c r="AF1808" t="s">
        <v>45</v>
      </c>
      <c r="AG1808">
        <v>1</v>
      </c>
    </row>
    <row r="1809" spans="1:33" x14ac:dyDescent="0.3">
      <c r="A1809">
        <v>2234</v>
      </c>
      <c r="B1809" t="s">
        <v>6556</v>
      </c>
      <c r="C1809" t="s">
        <v>3644</v>
      </c>
      <c r="D1809" s="6" t="str">
        <f>CONCATENATE(employee_data36[[#This Row],[FirstName]], "-",employee_data36[[#This Row],[LastName]] )</f>
        <v>Ariel-Barnes</v>
      </c>
      <c r="E1809" s="1">
        <v>44247</v>
      </c>
      <c r="F1809" s="1">
        <v>44570</v>
      </c>
      <c r="G1809" s="7" t="str">
        <f>IF(ISBLANK(employee_data36[[#This Row],[ExitDate]]),"Yes","")</f>
        <v/>
      </c>
      <c r="H1809" t="s">
        <v>1773</v>
      </c>
      <c r="I1809" t="s">
        <v>6797</v>
      </c>
      <c r="J1809" t="s">
        <v>6798</v>
      </c>
      <c r="K1809" t="s">
        <v>50</v>
      </c>
      <c r="L1809" t="s">
        <v>32</v>
      </c>
      <c r="M1809" s="6" t="str">
        <f>IF(ISBLANK(employee_data36[[#This Row],[ExitDate]]),"1","0")</f>
        <v>0</v>
      </c>
      <c r="N1809" s="6" t="str">
        <f>IF(employee_data36[[#This Row],[EmployeeStatus]]="Active", "Active", "Tidak Active")</f>
        <v>Active</v>
      </c>
      <c r="O1809" t="s">
        <v>52</v>
      </c>
      <c r="P1809" t="s">
        <v>34</v>
      </c>
      <c r="Q1809" t="s">
        <v>63</v>
      </c>
      <c r="R1809" t="s">
        <v>126</v>
      </c>
      <c r="S1809" t="s">
        <v>6799</v>
      </c>
      <c r="T1809" t="s">
        <v>170</v>
      </c>
      <c r="U1809" t="s">
        <v>305</v>
      </c>
      <c r="V1809" s="1">
        <v>27451</v>
      </c>
      <c r="W1809" s="6">
        <f>DATEDIF(employee_data36[[#This Row],[DOB]],DATE(2023, 1, 1), "Y")</f>
        <v>47</v>
      </c>
      <c r="X1809" s="6" t="str">
        <f>IF(employee_data3[[#This Row],[Age]]&lt;=25, "Remaja", IF(employee_data3[[#This Row],[Age]]&lt;=55, "Dewasa", "Lansia"))</f>
        <v>Dewasa</v>
      </c>
      <c r="Y1809" s="7" t="str">
        <f>CONCATENATE(employee_data36[[#This Row],[First-LastName]]," ",employee_data36[[#This Row],[DOB]])</f>
        <v>Ariel-Barnes 27451</v>
      </c>
      <c r="Z1809" t="s">
        <v>40</v>
      </c>
      <c r="AA1809" t="s">
        <v>83</v>
      </c>
      <c r="AB1809" t="s">
        <v>42</v>
      </c>
      <c r="AC1809">
        <v>87474</v>
      </c>
      <c r="AD1809" t="s">
        <v>93</v>
      </c>
      <c r="AE1809" t="s">
        <v>84</v>
      </c>
      <c r="AF1809" t="s">
        <v>45</v>
      </c>
      <c r="AG1809">
        <v>2</v>
      </c>
    </row>
    <row r="1810" spans="1:33" x14ac:dyDescent="0.3">
      <c r="A1810">
        <v>2235</v>
      </c>
      <c r="B1810" t="s">
        <v>6800</v>
      </c>
      <c r="C1810" t="s">
        <v>6801</v>
      </c>
      <c r="D1810" s="6" t="str">
        <f>CONCATENATE(employee_data36[[#This Row],[FirstName]], "-",employee_data36[[#This Row],[LastName]] )</f>
        <v>Kyson-Grimes</v>
      </c>
      <c r="E1810" s="1">
        <v>44618</v>
      </c>
      <c r="F1810" s="1"/>
      <c r="G1810" s="7" t="str">
        <f>IF(ISBLANK(employee_data36[[#This Row],[ExitDate]]),"Yes","")</f>
        <v>Yes</v>
      </c>
      <c r="H1810" t="s">
        <v>1773</v>
      </c>
      <c r="I1810" t="s">
        <v>6802</v>
      </c>
      <c r="J1810" t="s">
        <v>6803</v>
      </c>
      <c r="K1810" t="s">
        <v>31</v>
      </c>
      <c r="L1810" t="s">
        <v>32</v>
      </c>
      <c r="M1810" s="6" t="str">
        <f>IF(ISBLANK(employee_data36[[#This Row],[ExitDate]]),"1","0")</f>
        <v>1</v>
      </c>
      <c r="N1810" s="6" t="str">
        <f>IF(employee_data36[[#This Row],[EmployeeStatus]]="Active", "Active", "Tidak Active")</f>
        <v>Active</v>
      </c>
      <c r="O1810" t="s">
        <v>63</v>
      </c>
      <c r="P1810" t="s">
        <v>64</v>
      </c>
      <c r="Q1810" t="s">
        <v>63</v>
      </c>
      <c r="R1810" t="s">
        <v>36</v>
      </c>
      <c r="S1810" t="s">
        <v>37</v>
      </c>
      <c r="T1810" t="s">
        <v>170</v>
      </c>
      <c r="U1810" t="s">
        <v>286</v>
      </c>
      <c r="V1810" s="1">
        <v>19967</v>
      </c>
      <c r="W1810" s="6">
        <f>DATEDIF(employee_data36[[#This Row],[DOB]],DATE(2023, 1, 1), "Y")</f>
        <v>68</v>
      </c>
      <c r="X1810" s="6" t="str">
        <f>IF(employee_data3[[#This Row],[Age]]&lt;=25, "Remaja", IF(employee_data3[[#This Row],[Age]]&lt;=55, "Dewasa", "Lansia"))</f>
        <v>Lansia</v>
      </c>
      <c r="Y1810" s="7" t="str">
        <f>CONCATENATE(employee_data36[[#This Row],[First-LastName]]," ",employee_data36[[#This Row],[DOB]])</f>
        <v>Kyson-Grimes 19967</v>
      </c>
      <c r="Z1810" t="s">
        <v>40</v>
      </c>
      <c r="AA1810" t="s">
        <v>381</v>
      </c>
      <c r="AB1810" t="s">
        <v>42</v>
      </c>
      <c r="AC1810">
        <v>37994</v>
      </c>
      <c r="AD1810" t="s">
        <v>74</v>
      </c>
      <c r="AE1810" t="s">
        <v>75</v>
      </c>
      <c r="AF1810" t="s">
        <v>45</v>
      </c>
      <c r="AG1810">
        <v>1</v>
      </c>
    </row>
    <row r="1811" spans="1:33" x14ac:dyDescent="0.3">
      <c r="A1811">
        <v>2236</v>
      </c>
      <c r="B1811" t="s">
        <v>6804</v>
      </c>
      <c r="C1811" t="s">
        <v>6805</v>
      </c>
      <c r="D1811" s="6" t="str">
        <f>CONCATENATE(employee_data36[[#This Row],[FirstName]], "-",employee_data36[[#This Row],[LastName]] )</f>
        <v>Princess-Long</v>
      </c>
      <c r="E1811" s="1">
        <v>43457</v>
      </c>
      <c r="F1811" s="1">
        <v>44480</v>
      </c>
      <c r="G1811" s="7" t="str">
        <f>IF(ISBLANK(employee_data36[[#This Row],[ExitDate]]),"Yes","")</f>
        <v/>
      </c>
      <c r="H1811" t="s">
        <v>1773</v>
      </c>
      <c r="I1811" t="s">
        <v>6806</v>
      </c>
      <c r="J1811" t="s">
        <v>6807</v>
      </c>
      <c r="K1811" t="s">
        <v>89</v>
      </c>
      <c r="L1811" t="s">
        <v>32</v>
      </c>
      <c r="M1811" s="6" t="str">
        <f>IF(ISBLANK(employee_data36[[#This Row],[ExitDate]]),"1","0")</f>
        <v>0</v>
      </c>
      <c r="N1811" s="6" t="str">
        <f>IF(employee_data36[[#This Row],[EmployeeStatus]]="Active", "Active", "Tidak Active")</f>
        <v>Active</v>
      </c>
      <c r="O1811" t="s">
        <v>63</v>
      </c>
      <c r="P1811" t="s">
        <v>51</v>
      </c>
      <c r="Q1811" t="s">
        <v>35</v>
      </c>
      <c r="R1811" t="s">
        <v>99</v>
      </c>
      <c r="S1811" t="s">
        <v>6808</v>
      </c>
      <c r="T1811" t="s">
        <v>170</v>
      </c>
      <c r="U1811" t="s">
        <v>111</v>
      </c>
      <c r="V1811" s="1">
        <v>17834</v>
      </c>
      <c r="W1811" s="6">
        <f>DATEDIF(employee_data36[[#This Row],[DOB]],DATE(2023, 1, 1), "Y")</f>
        <v>74</v>
      </c>
      <c r="X1811" s="6" t="str">
        <f>IF(employee_data3[[#This Row],[Age]]&lt;=25, "Remaja", IF(employee_data3[[#This Row],[Age]]&lt;=55, "Dewasa", "Lansia"))</f>
        <v>Lansia</v>
      </c>
      <c r="Y1811" s="7" t="str">
        <f>CONCATENATE(employee_data36[[#This Row],[First-LastName]]," ",employee_data36[[#This Row],[DOB]])</f>
        <v>Princess-Long 17834</v>
      </c>
      <c r="Z1811" t="s">
        <v>91</v>
      </c>
      <c r="AA1811" t="s">
        <v>419</v>
      </c>
      <c r="AB1811" t="s">
        <v>42</v>
      </c>
      <c r="AC1811">
        <v>44145</v>
      </c>
      <c r="AD1811" t="s">
        <v>56</v>
      </c>
      <c r="AE1811" t="s">
        <v>44</v>
      </c>
      <c r="AF1811" t="s">
        <v>45</v>
      </c>
      <c r="AG1811">
        <v>1</v>
      </c>
    </row>
    <row r="1812" spans="1:33" x14ac:dyDescent="0.3">
      <c r="A1812">
        <v>2237</v>
      </c>
      <c r="B1812" t="s">
        <v>6809</v>
      </c>
      <c r="C1812" t="s">
        <v>4945</v>
      </c>
      <c r="D1812" s="6" t="str">
        <f>CONCATENATE(employee_data36[[#This Row],[FirstName]], "-",employee_data36[[#This Row],[LastName]] )</f>
        <v>Lyla-Wong</v>
      </c>
      <c r="E1812" s="1">
        <v>44571</v>
      </c>
      <c r="F1812" s="1">
        <v>44930</v>
      </c>
      <c r="G1812" s="7" t="str">
        <f>IF(ISBLANK(employee_data36[[#This Row],[ExitDate]]),"Yes","")</f>
        <v/>
      </c>
      <c r="H1812" t="s">
        <v>6743</v>
      </c>
      <c r="I1812" t="s">
        <v>6810</v>
      </c>
      <c r="J1812" t="s">
        <v>6811</v>
      </c>
      <c r="K1812" t="s">
        <v>98</v>
      </c>
      <c r="L1812" t="s">
        <v>32</v>
      </c>
      <c r="M1812" s="6" t="str">
        <f>IF(ISBLANK(employee_data36[[#This Row],[ExitDate]]),"1","0")</f>
        <v>0</v>
      </c>
      <c r="N1812" s="6" t="str">
        <f>IF(employee_data36[[#This Row],[EmployeeStatus]]="Active", "Active", "Tidak Active")</f>
        <v>Active</v>
      </c>
      <c r="O1812" t="s">
        <v>63</v>
      </c>
      <c r="P1812" t="s">
        <v>64</v>
      </c>
      <c r="Q1812" t="s">
        <v>35</v>
      </c>
      <c r="R1812" t="s">
        <v>126</v>
      </c>
      <c r="S1812" t="s">
        <v>6812</v>
      </c>
      <c r="T1812" t="s">
        <v>170</v>
      </c>
      <c r="U1812" t="s">
        <v>794</v>
      </c>
      <c r="V1812" s="1">
        <v>27506</v>
      </c>
      <c r="W1812" s="6">
        <f>DATEDIF(employee_data36[[#This Row],[DOB]],DATE(2023, 1, 1), "Y")</f>
        <v>47</v>
      </c>
      <c r="X1812" s="6" t="str">
        <f>IF(employee_data3[[#This Row],[Age]]&lt;=25, "Remaja", IF(employee_data3[[#This Row],[Age]]&lt;=55, "Dewasa", "Lansia"))</f>
        <v>Dewasa</v>
      </c>
      <c r="Y1812" s="7" t="str">
        <f>CONCATENATE(employee_data36[[#This Row],[First-LastName]]," ",employee_data36[[#This Row],[DOB]])</f>
        <v>Lyla-Wong 27506</v>
      </c>
      <c r="Z1812" t="s">
        <v>91</v>
      </c>
      <c r="AA1812" t="s">
        <v>83</v>
      </c>
      <c r="AB1812" t="s">
        <v>42</v>
      </c>
      <c r="AC1812">
        <v>25760</v>
      </c>
      <c r="AD1812" t="s">
        <v>74</v>
      </c>
      <c r="AE1812" t="s">
        <v>75</v>
      </c>
      <c r="AF1812" t="s">
        <v>45</v>
      </c>
      <c r="AG1812">
        <v>2</v>
      </c>
    </row>
    <row r="1813" spans="1:33" x14ac:dyDescent="0.3">
      <c r="A1813">
        <v>2238</v>
      </c>
      <c r="B1813" t="s">
        <v>2728</v>
      </c>
      <c r="C1813" t="s">
        <v>2691</v>
      </c>
      <c r="D1813" s="6" t="str">
        <f>CONCATENATE(employee_data36[[#This Row],[FirstName]], "-",employee_data36[[#This Row],[LastName]] )</f>
        <v>Shyanne-Livingston</v>
      </c>
      <c r="E1813" s="1">
        <v>44259</v>
      </c>
      <c r="F1813" s="1">
        <v>44536</v>
      </c>
      <c r="G1813" s="7" t="str">
        <f>IF(ISBLANK(employee_data36[[#This Row],[ExitDate]]),"Yes","")</f>
        <v/>
      </c>
      <c r="H1813" t="s">
        <v>6746</v>
      </c>
      <c r="I1813" t="s">
        <v>6813</v>
      </c>
      <c r="J1813" t="s">
        <v>6814</v>
      </c>
      <c r="K1813" t="s">
        <v>80</v>
      </c>
      <c r="L1813" t="s">
        <v>32</v>
      </c>
      <c r="M1813" s="6" t="str">
        <f>IF(ISBLANK(employee_data36[[#This Row],[ExitDate]]),"1","0")</f>
        <v>0</v>
      </c>
      <c r="N1813" s="6" t="str">
        <f>IF(employee_data36[[#This Row],[EmployeeStatus]]="Active", "Active", "Tidak Active")</f>
        <v>Active</v>
      </c>
      <c r="O1813" t="s">
        <v>52</v>
      </c>
      <c r="P1813" t="s">
        <v>64</v>
      </c>
      <c r="Q1813" t="s">
        <v>35</v>
      </c>
      <c r="R1813" t="s">
        <v>126</v>
      </c>
      <c r="S1813" t="s">
        <v>6815</v>
      </c>
      <c r="T1813" t="s">
        <v>170</v>
      </c>
      <c r="U1813" t="s">
        <v>177</v>
      </c>
      <c r="V1813" s="1">
        <v>26315</v>
      </c>
      <c r="W1813" s="6">
        <f>DATEDIF(employee_data36[[#This Row],[DOB]],DATE(2023, 1, 1), "Y")</f>
        <v>50</v>
      </c>
      <c r="X1813" s="6" t="str">
        <f>IF(employee_data3[[#This Row],[Age]]&lt;=25, "Remaja", IF(employee_data3[[#This Row],[Age]]&lt;=55, "Dewasa", "Lansia"))</f>
        <v>Dewasa</v>
      </c>
      <c r="Y1813" s="7" t="str">
        <f>CONCATENATE(employee_data36[[#This Row],[First-LastName]]," ",employee_data36[[#This Row],[DOB]])</f>
        <v>Shyanne-Livingston 26315</v>
      </c>
      <c r="Z1813" t="s">
        <v>91</v>
      </c>
      <c r="AA1813" t="s">
        <v>2214</v>
      </c>
      <c r="AB1813" t="s">
        <v>55</v>
      </c>
      <c r="AC1813">
        <v>55252</v>
      </c>
      <c r="AD1813" t="s">
        <v>56</v>
      </c>
      <c r="AE1813" t="s">
        <v>44</v>
      </c>
      <c r="AF1813" t="s">
        <v>45</v>
      </c>
      <c r="AG1813">
        <v>2</v>
      </c>
    </row>
    <row r="1814" spans="1:33" x14ac:dyDescent="0.3">
      <c r="A1814">
        <v>2239</v>
      </c>
      <c r="B1814" t="s">
        <v>5874</v>
      </c>
      <c r="C1814" t="s">
        <v>3714</v>
      </c>
      <c r="D1814" s="6" t="str">
        <f>CONCATENATE(employee_data36[[#This Row],[FirstName]], "-",employee_data36[[#This Row],[LastName]] )</f>
        <v>Dario-Whitney</v>
      </c>
      <c r="E1814" s="1">
        <v>44995</v>
      </c>
      <c r="F1814" s="1">
        <v>45020</v>
      </c>
      <c r="G1814" s="7" t="str">
        <f>IF(ISBLANK(employee_data36[[#This Row],[ExitDate]]),"Yes","")</f>
        <v/>
      </c>
      <c r="H1814" t="s">
        <v>6751</v>
      </c>
      <c r="I1814" t="s">
        <v>6816</v>
      </c>
      <c r="J1814" t="s">
        <v>6817</v>
      </c>
      <c r="K1814" t="s">
        <v>133</v>
      </c>
      <c r="L1814" t="s">
        <v>32</v>
      </c>
      <c r="M1814" s="6" t="str">
        <f>IF(ISBLANK(employee_data36[[#This Row],[ExitDate]]),"1","0")</f>
        <v>0</v>
      </c>
      <c r="N1814" s="6" t="str">
        <f>IF(employee_data36[[#This Row],[EmployeeStatus]]="Active", "Active", "Tidak Active")</f>
        <v>Active</v>
      </c>
      <c r="O1814" t="s">
        <v>63</v>
      </c>
      <c r="P1814" t="s">
        <v>34</v>
      </c>
      <c r="Q1814" t="s">
        <v>52</v>
      </c>
      <c r="R1814" t="s">
        <v>140</v>
      </c>
      <c r="S1814" t="s">
        <v>6818</v>
      </c>
      <c r="T1814" t="s">
        <v>170</v>
      </c>
      <c r="U1814" t="s">
        <v>332</v>
      </c>
      <c r="V1814" s="1">
        <v>22991</v>
      </c>
      <c r="W1814" s="6">
        <f>DATEDIF(employee_data36[[#This Row],[DOB]],DATE(2023, 1, 1), "Y")</f>
        <v>60</v>
      </c>
      <c r="X1814" s="6" t="str">
        <f>IF(employee_data3[[#This Row],[Age]]&lt;=25, "Remaja", IF(employee_data3[[#This Row],[Age]]&lt;=55, "Dewasa", "Lansia"))</f>
        <v>Lansia</v>
      </c>
      <c r="Y1814" s="7" t="str">
        <f>CONCATENATE(employee_data36[[#This Row],[First-LastName]]," ",employee_data36[[#This Row],[DOB]])</f>
        <v>Dario-Whitney 22991</v>
      </c>
      <c r="Z1814" t="s">
        <v>40</v>
      </c>
      <c r="AA1814" t="s">
        <v>243</v>
      </c>
      <c r="AB1814" t="s">
        <v>55</v>
      </c>
      <c r="AC1814">
        <v>62468</v>
      </c>
      <c r="AD1814" t="s">
        <v>128</v>
      </c>
      <c r="AE1814" t="s">
        <v>104</v>
      </c>
      <c r="AF1814" t="s">
        <v>45</v>
      </c>
      <c r="AG1814">
        <v>5</v>
      </c>
    </row>
    <row r="1815" spans="1:33" x14ac:dyDescent="0.3">
      <c r="A1815">
        <v>2240</v>
      </c>
      <c r="B1815" t="s">
        <v>1239</v>
      </c>
      <c r="C1815" t="s">
        <v>2279</v>
      </c>
      <c r="D1815" s="6" t="str">
        <f>CONCATENATE(employee_data36[[#This Row],[FirstName]], "-",employee_data36[[#This Row],[LastName]] )</f>
        <v>Pedro-Nelson</v>
      </c>
      <c r="E1815" s="1">
        <v>43439</v>
      </c>
      <c r="F1815" s="1"/>
      <c r="G1815" s="7" t="str">
        <f>IF(ISBLANK(employee_data36[[#This Row],[ExitDate]]),"Yes","")</f>
        <v>Yes</v>
      </c>
      <c r="H1815" t="s">
        <v>1773</v>
      </c>
      <c r="I1815" t="s">
        <v>6819</v>
      </c>
      <c r="J1815" t="s">
        <v>6820</v>
      </c>
      <c r="K1815" t="s">
        <v>133</v>
      </c>
      <c r="L1815" t="s">
        <v>32</v>
      </c>
      <c r="M1815" s="6" t="str">
        <f>IF(ISBLANK(employee_data36[[#This Row],[ExitDate]]),"1","0")</f>
        <v>1</v>
      </c>
      <c r="N1815" s="6" t="str">
        <f>IF(employee_data36[[#This Row],[EmployeeStatus]]="Active", "Active", "Tidak Active")</f>
        <v>Active</v>
      </c>
      <c r="O1815" t="s">
        <v>52</v>
      </c>
      <c r="P1815" t="s">
        <v>64</v>
      </c>
      <c r="Q1815" t="s">
        <v>52</v>
      </c>
      <c r="R1815" t="s">
        <v>36</v>
      </c>
      <c r="S1815" t="s">
        <v>37</v>
      </c>
      <c r="T1815" t="s">
        <v>170</v>
      </c>
      <c r="U1815" t="s">
        <v>39</v>
      </c>
      <c r="V1815" s="1">
        <v>35762</v>
      </c>
      <c r="W1815" s="6">
        <f>DATEDIF(employee_data36[[#This Row],[DOB]],DATE(2023, 1, 1), "Y")</f>
        <v>25</v>
      </c>
      <c r="X1815" s="6" t="str">
        <f>IF(employee_data3[[#This Row],[Age]]&lt;=25, "Remaja", IF(employee_data3[[#This Row],[Age]]&lt;=55, "Dewasa", "Lansia"))</f>
        <v>Remaja</v>
      </c>
      <c r="Y1815" s="7" t="str">
        <f>CONCATENATE(employee_data36[[#This Row],[First-LastName]]," ",employee_data36[[#This Row],[DOB]])</f>
        <v>Pedro-Nelson 35762</v>
      </c>
      <c r="Z1815" t="s">
        <v>40</v>
      </c>
      <c r="AA1815" t="s">
        <v>41</v>
      </c>
      <c r="AB1815" t="s">
        <v>42</v>
      </c>
      <c r="AC1815">
        <v>91567</v>
      </c>
      <c r="AD1815" t="s">
        <v>56</v>
      </c>
      <c r="AE1815" t="s">
        <v>84</v>
      </c>
      <c r="AF1815" t="s">
        <v>45</v>
      </c>
      <c r="AG1815">
        <v>2</v>
      </c>
    </row>
    <row r="1816" spans="1:33" x14ac:dyDescent="0.3">
      <c r="A1816">
        <v>2241</v>
      </c>
      <c r="B1816" t="s">
        <v>6821</v>
      </c>
      <c r="C1816" t="s">
        <v>656</v>
      </c>
      <c r="D1816" s="6" t="str">
        <f>CONCATENATE(employee_data36[[#This Row],[FirstName]], "-",employee_data36[[#This Row],[LastName]] )</f>
        <v>Carlo-Carr</v>
      </c>
      <c r="E1816" s="1">
        <v>44371</v>
      </c>
      <c r="F1816" s="1"/>
      <c r="G1816" s="7" t="str">
        <f>IF(ISBLANK(employee_data36[[#This Row],[ExitDate]]),"Yes","")</f>
        <v>Yes</v>
      </c>
      <c r="H1816" t="s">
        <v>1773</v>
      </c>
      <c r="I1816" t="s">
        <v>6822</v>
      </c>
      <c r="J1816" t="s">
        <v>6823</v>
      </c>
      <c r="K1816" t="s">
        <v>50</v>
      </c>
      <c r="L1816" t="s">
        <v>32</v>
      </c>
      <c r="M1816" s="6" t="str">
        <f>IF(ISBLANK(employee_data36[[#This Row],[ExitDate]]),"1","0")</f>
        <v>1</v>
      </c>
      <c r="N1816" s="6" t="str">
        <f>IF(employee_data36[[#This Row],[EmployeeStatus]]="Active", "Active", "Tidak Active")</f>
        <v>Active</v>
      </c>
      <c r="O1816" t="s">
        <v>52</v>
      </c>
      <c r="P1816" t="s">
        <v>34</v>
      </c>
      <c r="Q1816" t="s">
        <v>52</v>
      </c>
      <c r="R1816" t="s">
        <v>36</v>
      </c>
      <c r="S1816" t="s">
        <v>37</v>
      </c>
      <c r="T1816" t="s">
        <v>170</v>
      </c>
      <c r="U1816" t="s">
        <v>1012</v>
      </c>
      <c r="V1816" s="1">
        <v>29738</v>
      </c>
      <c r="W1816" s="6">
        <f>DATEDIF(employee_data36[[#This Row],[DOB]],DATE(2023, 1, 1), "Y")</f>
        <v>41</v>
      </c>
      <c r="X1816" s="6" t="str">
        <f>IF(employee_data3[[#This Row],[Age]]&lt;=25, "Remaja", IF(employee_data3[[#This Row],[Age]]&lt;=55, "Dewasa", "Lansia"))</f>
        <v>Dewasa</v>
      </c>
      <c r="Y1816" s="7" t="str">
        <f>CONCATENATE(employee_data36[[#This Row],[First-LastName]]," ",employee_data36[[#This Row],[DOB]])</f>
        <v>Carlo-Carr 29738</v>
      </c>
      <c r="Z1816" t="s">
        <v>40</v>
      </c>
      <c r="AA1816" t="s">
        <v>113</v>
      </c>
      <c r="AB1816" t="s">
        <v>42</v>
      </c>
      <c r="AC1816">
        <v>5139</v>
      </c>
      <c r="AD1816" t="s">
        <v>56</v>
      </c>
      <c r="AE1816" t="s">
        <v>84</v>
      </c>
      <c r="AF1816" t="s">
        <v>45</v>
      </c>
      <c r="AG1816">
        <v>2</v>
      </c>
    </row>
    <row r="1817" spans="1:33" x14ac:dyDescent="0.3">
      <c r="A1817">
        <v>2242</v>
      </c>
      <c r="B1817" t="s">
        <v>6824</v>
      </c>
      <c r="C1817" t="s">
        <v>6825</v>
      </c>
      <c r="D1817" s="6" t="str">
        <f>CONCATENATE(employee_data36[[#This Row],[FirstName]], "-",employee_data36[[#This Row],[LastName]] )</f>
        <v>Aileen-Pacheco</v>
      </c>
      <c r="E1817" s="1">
        <v>44691</v>
      </c>
      <c r="F1817" s="1">
        <v>44758</v>
      </c>
      <c r="G1817" s="7" t="str">
        <f>IF(ISBLANK(employee_data36[[#This Row],[ExitDate]]),"Yes","")</f>
        <v/>
      </c>
      <c r="H1817" t="s">
        <v>1773</v>
      </c>
      <c r="I1817" t="s">
        <v>6826</v>
      </c>
      <c r="J1817" t="s">
        <v>6827</v>
      </c>
      <c r="K1817" t="s">
        <v>139</v>
      </c>
      <c r="L1817" t="s">
        <v>32</v>
      </c>
      <c r="M1817" s="6" t="str">
        <f>IF(ISBLANK(employee_data36[[#This Row],[ExitDate]]),"1","0")</f>
        <v>0</v>
      </c>
      <c r="N1817" s="6" t="str">
        <f>IF(employee_data36[[#This Row],[EmployeeStatus]]="Active", "Active", "Tidak Active")</f>
        <v>Active</v>
      </c>
      <c r="O1817" t="s">
        <v>63</v>
      </c>
      <c r="P1817" t="s">
        <v>34</v>
      </c>
      <c r="Q1817" t="s">
        <v>35</v>
      </c>
      <c r="R1817" t="s">
        <v>126</v>
      </c>
      <c r="S1817" t="s">
        <v>6828</v>
      </c>
      <c r="T1817" t="s">
        <v>170</v>
      </c>
      <c r="U1817" t="s">
        <v>90</v>
      </c>
      <c r="V1817" s="1">
        <v>34422</v>
      </c>
      <c r="W1817" s="6">
        <f>DATEDIF(employee_data36[[#This Row],[DOB]],DATE(2023, 1, 1), "Y")</f>
        <v>28</v>
      </c>
      <c r="X1817" s="6" t="str">
        <f>IF(employee_data3[[#This Row],[Age]]&lt;=25, "Remaja", IF(employee_data3[[#This Row],[Age]]&lt;=55, "Dewasa", "Lansia"))</f>
        <v>Dewasa</v>
      </c>
      <c r="Y1817" s="7" t="str">
        <f>CONCATENATE(employee_data36[[#This Row],[First-LastName]]," ",employee_data36[[#This Row],[DOB]])</f>
        <v>Aileen-Pacheco 34422</v>
      </c>
      <c r="Z1817" t="s">
        <v>40</v>
      </c>
      <c r="AA1817" t="s">
        <v>1062</v>
      </c>
      <c r="AB1817" t="s">
        <v>42</v>
      </c>
      <c r="AC1817">
        <v>48114</v>
      </c>
      <c r="AD1817" t="s">
        <v>56</v>
      </c>
      <c r="AE1817" t="s">
        <v>84</v>
      </c>
      <c r="AF1817" t="s">
        <v>45</v>
      </c>
      <c r="AG1817">
        <v>4</v>
      </c>
    </row>
    <row r="1818" spans="1:33" x14ac:dyDescent="0.3">
      <c r="A1818">
        <v>2243</v>
      </c>
      <c r="B1818" t="s">
        <v>3227</v>
      </c>
      <c r="C1818" t="s">
        <v>1529</v>
      </c>
      <c r="D1818" s="6" t="str">
        <f>CONCATENATE(employee_data36[[#This Row],[FirstName]], "-",employee_data36[[#This Row],[LastName]] )</f>
        <v>Dorian-Wu</v>
      </c>
      <c r="E1818" s="1">
        <v>45029</v>
      </c>
      <c r="F1818" s="1">
        <v>45049</v>
      </c>
      <c r="G1818" s="7" t="str">
        <f>IF(ISBLANK(employee_data36[[#This Row],[ExitDate]]),"Yes","")</f>
        <v/>
      </c>
      <c r="H1818" t="s">
        <v>1773</v>
      </c>
      <c r="I1818" t="s">
        <v>4159</v>
      </c>
      <c r="J1818" t="s">
        <v>6829</v>
      </c>
      <c r="K1818" t="s">
        <v>80</v>
      </c>
      <c r="L1818" t="s">
        <v>32</v>
      </c>
      <c r="M1818" s="6" t="str">
        <f>IF(ISBLANK(employee_data36[[#This Row],[ExitDate]]),"1","0")</f>
        <v>0</v>
      </c>
      <c r="N1818" s="6" t="str">
        <f>IF(employee_data36[[#This Row],[EmployeeStatus]]="Active", "Active", "Tidak Active")</f>
        <v>Active</v>
      </c>
      <c r="O1818" t="s">
        <v>63</v>
      </c>
      <c r="P1818" t="s">
        <v>51</v>
      </c>
      <c r="Q1818" t="s">
        <v>52</v>
      </c>
      <c r="R1818" t="s">
        <v>99</v>
      </c>
      <c r="S1818" t="s">
        <v>6830</v>
      </c>
      <c r="T1818" t="s">
        <v>170</v>
      </c>
      <c r="U1818" t="s">
        <v>39</v>
      </c>
      <c r="V1818" s="1">
        <v>19925</v>
      </c>
      <c r="W1818" s="6">
        <f>DATEDIF(employee_data36[[#This Row],[DOB]],DATE(2023, 1, 1), "Y")</f>
        <v>68</v>
      </c>
      <c r="X1818" s="6" t="str">
        <f>IF(employee_data3[[#This Row],[Age]]&lt;=25, "Remaja", IF(employee_data3[[#This Row],[Age]]&lt;=55, "Dewasa", "Lansia"))</f>
        <v>Lansia</v>
      </c>
      <c r="Y1818" s="7" t="str">
        <f>CONCATENATE(employee_data36[[#This Row],[First-LastName]]," ",employee_data36[[#This Row],[DOB]])</f>
        <v>Dorian-Wu 19925</v>
      </c>
      <c r="Z1818" t="s">
        <v>91</v>
      </c>
      <c r="AA1818" t="s">
        <v>41</v>
      </c>
      <c r="AB1818" t="s">
        <v>42</v>
      </c>
      <c r="AC1818">
        <v>90316</v>
      </c>
      <c r="AD1818" t="s">
        <v>74</v>
      </c>
      <c r="AE1818" t="s">
        <v>84</v>
      </c>
      <c r="AF1818" t="s">
        <v>45</v>
      </c>
      <c r="AG1818">
        <v>4</v>
      </c>
    </row>
    <row r="1819" spans="1:33" x14ac:dyDescent="0.3">
      <c r="A1819">
        <v>2244</v>
      </c>
      <c r="B1819" t="s">
        <v>6831</v>
      </c>
      <c r="C1819" t="s">
        <v>1712</v>
      </c>
      <c r="D1819" s="6" t="str">
        <f>CONCATENATE(employee_data36[[#This Row],[FirstName]], "-",employee_data36[[#This Row],[LastName]] )</f>
        <v>Monica-Pham</v>
      </c>
      <c r="E1819" s="1">
        <v>44777</v>
      </c>
      <c r="F1819" s="1"/>
      <c r="G1819" s="7" t="str">
        <f>IF(ISBLANK(employee_data36[[#This Row],[ExitDate]]),"Yes","")</f>
        <v>Yes</v>
      </c>
      <c r="H1819" t="s">
        <v>6743</v>
      </c>
      <c r="I1819" t="s">
        <v>6832</v>
      </c>
      <c r="J1819" t="s">
        <v>6833</v>
      </c>
      <c r="K1819" t="s">
        <v>168</v>
      </c>
      <c r="L1819" t="s">
        <v>32</v>
      </c>
      <c r="M1819" s="6" t="str">
        <f>IF(ISBLANK(employee_data36[[#This Row],[ExitDate]]),"1","0")</f>
        <v>1</v>
      </c>
      <c r="N1819" s="6" t="str">
        <f>IF(employee_data36[[#This Row],[EmployeeStatus]]="Active", "Active", "Tidak Active")</f>
        <v>Active</v>
      </c>
      <c r="O1819" t="s">
        <v>33</v>
      </c>
      <c r="P1819" t="s">
        <v>34</v>
      </c>
      <c r="Q1819" t="s">
        <v>35</v>
      </c>
      <c r="R1819" t="s">
        <v>36</v>
      </c>
      <c r="S1819" t="s">
        <v>37</v>
      </c>
      <c r="T1819" t="s">
        <v>170</v>
      </c>
      <c r="U1819" t="s">
        <v>90</v>
      </c>
      <c r="V1819" s="1">
        <v>18240</v>
      </c>
      <c r="W1819" s="6">
        <f>DATEDIF(employee_data36[[#This Row],[DOB]],DATE(2023, 1, 1), "Y")</f>
        <v>73</v>
      </c>
      <c r="X1819" s="6" t="str">
        <f>IF(employee_data3[[#This Row],[Age]]&lt;=25, "Remaja", IF(employee_data3[[#This Row],[Age]]&lt;=55, "Dewasa", "Lansia"))</f>
        <v>Lansia</v>
      </c>
      <c r="Y1819" s="7" t="str">
        <f>CONCATENATE(employee_data36[[#This Row],[First-LastName]]," ",employee_data36[[#This Row],[DOB]])</f>
        <v>Monica-Pham 18240</v>
      </c>
      <c r="Z1819" t="s">
        <v>91</v>
      </c>
      <c r="AA1819" t="s">
        <v>193</v>
      </c>
      <c r="AB1819" t="s">
        <v>42</v>
      </c>
      <c r="AC1819">
        <v>47299</v>
      </c>
      <c r="AD1819" t="s">
        <v>74</v>
      </c>
      <c r="AE1819" t="s">
        <v>84</v>
      </c>
      <c r="AF1819" t="s">
        <v>45</v>
      </c>
      <c r="AG1819">
        <v>4</v>
      </c>
    </row>
    <row r="1820" spans="1:33" x14ac:dyDescent="0.3">
      <c r="A1820">
        <v>2245</v>
      </c>
      <c r="B1820" t="s">
        <v>6834</v>
      </c>
      <c r="C1820" t="s">
        <v>1929</v>
      </c>
      <c r="D1820" s="6" t="str">
        <f>CONCATENATE(employee_data36[[#This Row],[FirstName]], "-",employee_data36[[#This Row],[LastName]] )</f>
        <v>Londyn-Underwood</v>
      </c>
      <c r="E1820" s="1">
        <v>44255</v>
      </c>
      <c r="F1820" s="1">
        <v>44755</v>
      </c>
      <c r="G1820" s="7" t="str">
        <f>IF(ISBLANK(employee_data36[[#This Row],[ExitDate]]),"Yes","")</f>
        <v/>
      </c>
      <c r="H1820" t="s">
        <v>6746</v>
      </c>
      <c r="I1820" t="s">
        <v>6835</v>
      </c>
      <c r="J1820" t="s">
        <v>6836</v>
      </c>
      <c r="K1820" t="s">
        <v>98</v>
      </c>
      <c r="L1820" t="s">
        <v>32</v>
      </c>
      <c r="M1820" s="6" t="str">
        <f>IF(ISBLANK(employee_data36[[#This Row],[ExitDate]]),"1","0")</f>
        <v>0</v>
      </c>
      <c r="N1820" s="6" t="str">
        <f>IF(employee_data36[[#This Row],[EmployeeStatus]]="Active", "Active", "Tidak Active")</f>
        <v>Active</v>
      </c>
      <c r="O1820" t="s">
        <v>52</v>
      </c>
      <c r="P1820" t="s">
        <v>34</v>
      </c>
      <c r="Q1820" t="s">
        <v>52</v>
      </c>
      <c r="R1820" t="s">
        <v>126</v>
      </c>
      <c r="S1820" t="s">
        <v>6837</v>
      </c>
      <c r="T1820" t="s">
        <v>170</v>
      </c>
      <c r="U1820" t="s">
        <v>111</v>
      </c>
      <c r="V1820" s="1">
        <v>17060</v>
      </c>
      <c r="W1820" s="6">
        <f>DATEDIF(employee_data36[[#This Row],[DOB]],DATE(2023, 1, 1), "Y")</f>
        <v>76</v>
      </c>
      <c r="X1820" s="6" t="str">
        <f>IF(employee_data3[[#This Row],[Age]]&lt;=25, "Remaja", IF(employee_data3[[#This Row],[Age]]&lt;=55, "Dewasa", "Lansia"))</f>
        <v>Lansia</v>
      </c>
      <c r="Y1820" s="7" t="str">
        <f>CONCATENATE(employee_data36[[#This Row],[First-LastName]]," ",employee_data36[[#This Row],[DOB]])</f>
        <v>Londyn-Underwood 17060</v>
      </c>
      <c r="Z1820" t="s">
        <v>40</v>
      </c>
      <c r="AA1820" t="s">
        <v>6</v>
      </c>
      <c r="AB1820" t="s">
        <v>55</v>
      </c>
      <c r="AC1820">
        <v>54056</v>
      </c>
      <c r="AD1820" t="s">
        <v>93</v>
      </c>
      <c r="AE1820" t="s">
        <v>104</v>
      </c>
      <c r="AF1820" t="s">
        <v>45</v>
      </c>
      <c r="AG1820">
        <v>5</v>
      </c>
    </row>
    <row r="1821" spans="1:33" x14ac:dyDescent="0.3">
      <c r="A1821">
        <v>2246</v>
      </c>
      <c r="B1821" t="s">
        <v>2101</v>
      </c>
      <c r="C1821" t="s">
        <v>3000</v>
      </c>
      <c r="D1821" s="6" t="str">
        <f>CONCATENATE(employee_data36[[#This Row],[FirstName]], "-",employee_data36[[#This Row],[LastName]] )</f>
        <v>Britney-Logan</v>
      </c>
      <c r="E1821" s="1">
        <v>44118</v>
      </c>
      <c r="F1821" s="1">
        <v>44661</v>
      </c>
      <c r="G1821" s="7" t="str">
        <f>IF(ISBLANK(employee_data36[[#This Row],[ExitDate]]),"Yes","")</f>
        <v/>
      </c>
      <c r="H1821" t="s">
        <v>6751</v>
      </c>
      <c r="I1821" t="s">
        <v>6838</v>
      </c>
      <c r="J1821" t="s">
        <v>6839</v>
      </c>
      <c r="K1821" t="s">
        <v>118</v>
      </c>
      <c r="L1821" t="s">
        <v>32</v>
      </c>
      <c r="M1821" s="6" t="str">
        <f>IF(ISBLANK(employee_data36[[#This Row],[ExitDate]]),"1","0")</f>
        <v>0</v>
      </c>
      <c r="N1821" s="6" t="str">
        <f>IF(employee_data36[[#This Row],[EmployeeStatus]]="Active", "Active", "Tidak Active")</f>
        <v>Active</v>
      </c>
      <c r="O1821" t="s">
        <v>33</v>
      </c>
      <c r="P1821" t="s">
        <v>64</v>
      </c>
      <c r="Q1821" t="s">
        <v>52</v>
      </c>
      <c r="R1821" t="s">
        <v>126</v>
      </c>
      <c r="S1821" t="s">
        <v>6840</v>
      </c>
      <c r="T1821" t="s">
        <v>170</v>
      </c>
      <c r="U1821" t="s">
        <v>90</v>
      </c>
      <c r="V1821" s="1">
        <v>26990</v>
      </c>
      <c r="W1821" s="6">
        <f>DATEDIF(employee_data36[[#This Row],[DOB]],DATE(2023, 1, 1), "Y")</f>
        <v>49</v>
      </c>
      <c r="X1821" s="6" t="str">
        <f>IF(employee_data3[[#This Row],[Age]]&lt;=25, "Remaja", IF(employee_data3[[#This Row],[Age]]&lt;=55, "Dewasa", "Lansia"))</f>
        <v>Dewasa</v>
      </c>
      <c r="Y1821" s="7" t="str">
        <f>CONCATENATE(employee_data36[[#This Row],[First-LastName]]," ",employee_data36[[#This Row],[DOB]])</f>
        <v>Britney-Logan 26990</v>
      </c>
      <c r="Z1821" t="s">
        <v>40</v>
      </c>
      <c r="AA1821" t="s">
        <v>103</v>
      </c>
      <c r="AB1821" t="s">
        <v>55</v>
      </c>
      <c r="AC1821">
        <v>7728</v>
      </c>
      <c r="AD1821" t="s">
        <v>43</v>
      </c>
      <c r="AE1821" t="s">
        <v>104</v>
      </c>
      <c r="AF1821" t="s">
        <v>45</v>
      </c>
      <c r="AG1821">
        <v>4</v>
      </c>
    </row>
    <row r="1822" spans="1:33" x14ac:dyDescent="0.3">
      <c r="A1822">
        <v>2247</v>
      </c>
      <c r="B1822" t="s">
        <v>2242</v>
      </c>
      <c r="C1822" t="s">
        <v>3924</v>
      </c>
      <c r="D1822" s="6" t="str">
        <f>CONCATENATE(employee_data36[[#This Row],[FirstName]], "-",employee_data36[[#This Row],[LastName]] )</f>
        <v>Alessandra-Novak</v>
      </c>
      <c r="E1822" s="1">
        <v>43353</v>
      </c>
      <c r="F1822" s="1">
        <v>45085</v>
      </c>
      <c r="G1822" s="7" t="str">
        <f>IF(ISBLANK(employee_data36[[#This Row],[ExitDate]]),"Yes","")</f>
        <v/>
      </c>
      <c r="H1822" t="s">
        <v>1773</v>
      </c>
      <c r="I1822" t="s">
        <v>6841</v>
      </c>
      <c r="J1822" t="s">
        <v>6842</v>
      </c>
      <c r="K1822" t="s">
        <v>133</v>
      </c>
      <c r="L1822" t="s">
        <v>32</v>
      </c>
      <c r="M1822" s="6" t="str">
        <f>IF(ISBLANK(employee_data36[[#This Row],[ExitDate]]),"1","0")</f>
        <v>0</v>
      </c>
      <c r="N1822" s="6" t="str">
        <f>IF(employee_data36[[#This Row],[EmployeeStatus]]="Active", "Active", "Tidak Active")</f>
        <v>Active</v>
      </c>
      <c r="O1822" t="s">
        <v>52</v>
      </c>
      <c r="P1822" t="s">
        <v>64</v>
      </c>
      <c r="Q1822" t="s">
        <v>35</v>
      </c>
      <c r="R1822" t="s">
        <v>126</v>
      </c>
      <c r="S1822" t="s">
        <v>6843</v>
      </c>
      <c r="T1822" t="s">
        <v>170</v>
      </c>
      <c r="U1822" t="s">
        <v>231</v>
      </c>
      <c r="V1822" s="1">
        <v>30416</v>
      </c>
      <c r="W1822" s="6">
        <f>DATEDIF(employee_data36[[#This Row],[DOB]],DATE(2023, 1, 1), "Y")</f>
        <v>39</v>
      </c>
      <c r="X1822" s="6" t="str">
        <f>IF(employee_data3[[#This Row],[Age]]&lt;=25, "Remaja", IF(employee_data3[[#This Row],[Age]]&lt;=55, "Dewasa", "Lansia"))</f>
        <v>Dewasa</v>
      </c>
      <c r="Y1822" s="7" t="str">
        <f>CONCATENATE(employee_data36[[#This Row],[First-LastName]]," ",employee_data36[[#This Row],[DOB]])</f>
        <v>Alessandra-Novak 30416</v>
      </c>
      <c r="Z1822" t="s">
        <v>40</v>
      </c>
      <c r="AA1822" t="s">
        <v>113</v>
      </c>
      <c r="AB1822" t="s">
        <v>42</v>
      </c>
      <c r="AC1822">
        <v>70092</v>
      </c>
      <c r="AD1822" t="s">
        <v>56</v>
      </c>
      <c r="AE1822" t="s">
        <v>44</v>
      </c>
      <c r="AF1822" t="s">
        <v>45</v>
      </c>
      <c r="AG1822">
        <v>2</v>
      </c>
    </row>
    <row r="1823" spans="1:33" x14ac:dyDescent="0.3">
      <c r="A1823">
        <v>2248</v>
      </c>
      <c r="B1823" t="s">
        <v>6556</v>
      </c>
      <c r="C1823" t="s">
        <v>401</v>
      </c>
      <c r="D1823" s="6" t="str">
        <f>CONCATENATE(employee_data36[[#This Row],[FirstName]], "-",employee_data36[[#This Row],[LastName]] )</f>
        <v>Ariel-Powers</v>
      </c>
      <c r="E1823" s="1">
        <v>44911</v>
      </c>
      <c r="F1823" s="1">
        <v>45074</v>
      </c>
      <c r="G1823" s="7" t="str">
        <f>IF(ISBLANK(employee_data36[[#This Row],[ExitDate]]),"Yes","")</f>
        <v/>
      </c>
      <c r="H1823" t="s">
        <v>1773</v>
      </c>
      <c r="I1823" t="s">
        <v>6844</v>
      </c>
      <c r="J1823" t="s">
        <v>6845</v>
      </c>
      <c r="K1823" t="s">
        <v>50</v>
      </c>
      <c r="L1823" t="s">
        <v>32</v>
      </c>
      <c r="M1823" s="6" t="str">
        <f>IF(ISBLANK(employee_data36[[#This Row],[ExitDate]]),"1","0")</f>
        <v>0</v>
      </c>
      <c r="N1823" s="6" t="str">
        <f>IF(employee_data36[[#This Row],[EmployeeStatus]]="Active", "Active", "Tidak Active")</f>
        <v>Active</v>
      </c>
      <c r="O1823" t="s">
        <v>52</v>
      </c>
      <c r="P1823" t="s">
        <v>64</v>
      </c>
      <c r="Q1823" t="s">
        <v>35</v>
      </c>
      <c r="R1823" t="s">
        <v>140</v>
      </c>
      <c r="S1823" t="s">
        <v>6846</v>
      </c>
      <c r="T1823" t="s">
        <v>170</v>
      </c>
      <c r="U1823" t="s">
        <v>90</v>
      </c>
      <c r="V1823" s="1">
        <v>36511</v>
      </c>
      <c r="W1823" s="6">
        <f>DATEDIF(employee_data36[[#This Row],[DOB]],DATE(2023, 1, 1), "Y")</f>
        <v>23</v>
      </c>
      <c r="X1823" s="6" t="str">
        <f>IF(employee_data3[[#This Row],[Age]]&lt;=25, "Remaja", IF(employee_data3[[#This Row],[Age]]&lt;=55, "Dewasa", "Lansia"))</f>
        <v>Remaja</v>
      </c>
      <c r="Y1823" s="7" t="str">
        <f>CONCATENATE(employee_data36[[#This Row],[First-LastName]]," ",employee_data36[[#This Row],[DOB]])</f>
        <v>Ariel-Powers 36511</v>
      </c>
      <c r="Z1823" t="s">
        <v>40</v>
      </c>
      <c r="AA1823" t="s">
        <v>83</v>
      </c>
      <c r="AB1823" t="s">
        <v>42</v>
      </c>
      <c r="AC1823">
        <v>71142</v>
      </c>
      <c r="AD1823" t="s">
        <v>56</v>
      </c>
      <c r="AE1823" t="s">
        <v>44</v>
      </c>
      <c r="AF1823" t="s">
        <v>45</v>
      </c>
      <c r="AG1823">
        <v>2</v>
      </c>
    </row>
    <row r="1824" spans="1:33" x14ac:dyDescent="0.3">
      <c r="A1824">
        <v>2249</v>
      </c>
      <c r="B1824" t="s">
        <v>6847</v>
      </c>
      <c r="C1824" t="s">
        <v>6848</v>
      </c>
      <c r="D1824" s="6" t="str">
        <f>CONCATENATE(employee_data36[[#This Row],[FirstName]], "-",employee_data36[[#This Row],[LastName]] )</f>
        <v>Jewel-Bryant</v>
      </c>
      <c r="E1824" s="1">
        <v>43371</v>
      </c>
      <c r="F1824" s="1">
        <v>43491</v>
      </c>
      <c r="G1824" s="7" t="str">
        <f>IF(ISBLANK(employee_data36[[#This Row],[ExitDate]]),"Yes","")</f>
        <v/>
      </c>
      <c r="H1824" t="s">
        <v>1773</v>
      </c>
      <c r="I1824" t="s">
        <v>6849</v>
      </c>
      <c r="J1824" t="s">
        <v>6850</v>
      </c>
      <c r="K1824" t="s">
        <v>139</v>
      </c>
      <c r="L1824" t="s">
        <v>32</v>
      </c>
      <c r="M1824" s="6" t="str">
        <f>IF(ISBLANK(employee_data36[[#This Row],[ExitDate]]),"1","0")</f>
        <v>0</v>
      </c>
      <c r="N1824" s="6" t="str">
        <f>IF(employee_data36[[#This Row],[EmployeeStatus]]="Active", "Active", "Tidak Active")</f>
        <v>Active</v>
      </c>
      <c r="O1824" t="s">
        <v>33</v>
      </c>
      <c r="P1824" t="s">
        <v>34</v>
      </c>
      <c r="Q1824" t="s">
        <v>52</v>
      </c>
      <c r="R1824" t="s">
        <v>175</v>
      </c>
      <c r="S1824" t="s">
        <v>6851</v>
      </c>
      <c r="T1824" t="s">
        <v>170</v>
      </c>
      <c r="U1824" t="s">
        <v>90</v>
      </c>
      <c r="V1824" s="1">
        <v>34645</v>
      </c>
      <c r="W1824" s="6">
        <f>DATEDIF(employee_data36[[#This Row],[DOB]],DATE(2023, 1, 1), "Y")</f>
        <v>28</v>
      </c>
      <c r="X1824" s="6" t="str">
        <f>IF(employee_data3[[#This Row],[Age]]&lt;=25, "Remaja", IF(employee_data3[[#This Row],[Age]]&lt;=55, "Dewasa", "Lansia"))</f>
        <v>Dewasa</v>
      </c>
      <c r="Y1824" s="7" t="str">
        <f>CONCATENATE(employee_data36[[#This Row],[First-LastName]]," ",employee_data36[[#This Row],[DOB]])</f>
        <v>Jewel-Bryant 34645</v>
      </c>
      <c r="Z1824" t="s">
        <v>40</v>
      </c>
      <c r="AA1824" t="s">
        <v>83</v>
      </c>
      <c r="AB1824" t="s">
        <v>42</v>
      </c>
      <c r="AC1824">
        <v>2760</v>
      </c>
      <c r="AD1824" t="s">
        <v>93</v>
      </c>
      <c r="AE1824" t="s">
        <v>104</v>
      </c>
      <c r="AF1824" t="s">
        <v>45</v>
      </c>
      <c r="AG1824">
        <v>4</v>
      </c>
    </row>
    <row r="1825" spans="1:33" x14ac:dyDescent="0.3">
      <c r="A1825">
        <v>2250</v>
      </c>
      <c r="B1825" t="s">
        <v>3709</v>
      </c>
      <c r="C1825" t="s">
        <v>4094</v>
      </c>
      <c r="D1825" s="6" t="str">
        <f>CONCATENATE(employee_data36[[#This Row],[FirstName]], "-",employee_data36[[#This Row],[LastName]] )</f>
        <v>Irene-Kim</v>
      </c>
      <c r="E1825" s="1">
        <v>44628</v>
      </c>
      <c r="F1825" s="1">
        <v>44677</v>
      </c>
      <c r="G1825" s="7" t="str">
        <f>IF(ISBLANK(employee_data36[[#This Row],[ExitDate]]),"Yes","")</f>
        <v/>
      </c>
      <c r="H1825" t="s">
        <v>1773</v>
      </c>
      <c r="I1825" t="s">
        <v>6852</v>
      </c>
      <c r="J1825" t="s">
        <v>6853</v>
      </c>
      <c r="K1825" t="s">
        <v>80</v>
      </c>
      <c r="L1825" t="s">
        <v>32</v>
      </c>
      <c r="M1825" s="6" t="str">
        <f>IF(ISBLANK(employee_data36[[#This Row],[ExitDate]]),"1","0")</f>
        <v>0</v>
      </c>
      <c r="N1825" s="6" t="str">
        <f>IF(employee_data36[[#This Row],[EmployeeStatus]]="Active", "Active", "Tidak Active")</f>
        <v>Active</v>
      </c>
      <c r="O1825" t="s">
        <v>33</v>
      </c>
      <c r="P1825" t="s">
        <v>34</v>
      </c>
      <c r="Q1825" t="s">
        <v>35</v>
      </c>
      <c r="R1825" t="s">
        <v>99</v>
      </c>
      <c r="S1825" t="s">
        <v>6854</v>
      </c>
      <c r="T1825" t="s">
        <v>170</v>
      </c>
      <c r="U1825" t="s">
        <v>53</v>
      </c>
      <c r="V1825" s="1">
        <v>22891</v>
      </c>
      <c r="W1825" s="6">
        <f>DATEDIF(employee_data36[[#This Row],[DOB]],DATE(2023, 1, 1), "Y")</f>
        <v>60</v>
      </c>
      <c r="X1825" s="6" t="str">
        <f>IF(employee_data3[[#This Row],[Age]]&lt;=25, "Remaja", IF(employee_data3[[#This Row],[Age]]&lt;=55, "Dewasa", "Lansia"))</f>
        <v>Lansia</v>
      </c>
      <c r="Y1825" s="7" t="str">
        <f>CONCATENATE(employee_data36[[#This Row],[First-LastName]]," ",employee_data36[[#This Row],[DOB]])</f>
        <v>Irene-Kim 22891</v>
      </c>
      <c r="Z1825" t="s">
        <v>91</v>
      </c>
      <c r="AA1825" t="s">
        <v>352</v>
      </c>
      <c r="AB1825" t="s">
        <v>42</v>
      </c>
      <c r="AC1825">
        <v>13557</v>
      </c>
      <c r="AD1825" t="s">
        <v>128</v>
      </c>
      <c r="AE1825" t="s">
        <v>84</v>
      </c>
      <c r="AF1825" t="s">
        <v>45</v>
      </c>
      <c r="AG1825">
        <v>5</v>
      </c>
    </row>
    <row r="1826" spans="1:33" x14ac:dyDescent="0.3">
      <c r="A1826">
        <v>2251</v>
      </c>
      <c r="B1826" t="s">
        <v>6855</v>
      </c>
      <c r="C1826" t="s">
        <v>3114</v>
      </c>
      <c r="D1826" s="6" t="str">
        <f>CONCATENATE(employee_data36[[#This Row],[FirstName]], "-",employee_data36[[#This Row],[LastName]] )</f>
        <v>Carla-Willis</v>
      </c>
      <c r="E1826" s="1">
        <v>44573</v>
      </c>
      <c r="F1826" s="1"/>
      <c r="G1826" s="7" t="str">
        <f>IF(ISBLANK(employee_data36[[#This Row],[ExitDate]]),"Yes","")</f>
        <v>Yes</v>
      </c>
      <c r="H1826" t="s">
        <v>6743</v>
      </c>
      <c r="I1826" t="s">
        <v>6856</v>
      </c>
      <c r="J1826" t="s">
        <v>6857</v>
      </c>
      <c r="K1826" t="s">
        <v>168</v>
      </c>
      <c r="L1826" t="s">
        <v>32</v>
      </c>
      <c r="M1826" s="6" t="str">
        <f>IF(ISBLANK(employee_data36[[#This Row],[ExitDate]]),"1","0")</f>
        <v>1</v>
      </c>
      <c r="N1826" s="6" t="str">
        <f>IF(employee_data36[[#This Row],[EmployeeStatus]]="Active", "Active", "Tidak Active")</f>
        <v>Active</v>
      </c>
      <c r="O1826" t="s">
        <v>52</v>
      </c>
      <c r="P1826" t="s">
        <v>64</v>
      </c>
      <c r="Q1826" t="s">
        <v>35</v>
      </c>
      <c r="R1826" t="s">
        <v>36</v>
      </c>
      <c r="S1826" t="s">
        <v>37</v>
      </c>
      <c r="T1826" t="s">
        <v>170</v>
      </c>
      <c r="U1826" t="s">
        <v>177</v>
      </c>
      <c r="V1826" s="1">
        <v>28766</v>
      </c>
      <c r="W1826" s="6">
        <f>DATEDIF(employee_data36[[#This Row],[DOB]],DATE(2023, 1, 1), "Y")</f>
        <v>44</v>
      </c>
      <c r="X1826" s="6" t="str">
        <f>IF(employee_data3[[#This Row],[Age]]&lt;=25, "Remaja", IF(employee_data3[[#This Row],[Age]]&lt;=55, "Dewasa", "Lansia"))</f>
        <v>Dewasa</v>
      </c>
      <c r="Y1826" s="7" t="str">
        <f>CONCATENATE(employee_data36[[#This Row],[First-LastName]]," ",employee_data36[[#This Row],[DOB]])</f>
        <v>Carla-Willis 28766</v>
      </c>
      <c r="Z1826" t="s">
        <v>40</v>
      </c>
      <c r="AA1826" t="s">
        <v>2800</v>
      </c>
      <c r="AB1826" t="s">
        <v>42</v>
      </c>
      <c r="AC1826">
        <v>81938</v>
      </c>
      <c r="AD1826" t="s">
        <v>56</v>
      </c>
      <c r="AE1826" t="s">
        <v>104</v>
      </c>
      <c r="AF1826" t="s">
        <v>45</v>
      </c>
      <c r="AG1826">
        <v>2</v>
      </c>
    </row>
    <row r="1827" spans="1:33" x14ac:dyDescent="0.3">
      <c r="A1827">
        <v>2252</v>
      </c>
      <c r="B1827" t="s">
        <v>6028</v>
      </c>
      <c r="C1827" t="s">
        <v>6858</v>
      </c>
      <c r="D1827" s="6" t="str">
        <f>CONCATENATE(employee_data36[[#This Row],[FirstName]], "-",employee_data36[[#This Row],[LastName]] )</f>
        <v>Ricardo-Fitzgerald</v>
      </c>
      <c r="E1827" s="1">
        <v>44173</v>
      </c>
      <c r="F1827" s="1"/>
      <c r="G1827" s="7" t="str">
        <f>IF(ISBLANK(employee_data36[[#This Row],[ExitDate]]),"Yes","")</f>
        <v>Yes</v>
      </c>
      <c r="H1827" t="s">
        <v>6746</v>
      </c>
      <c r="I1827" t="s">
        <v>6859</v>
      </c>
      <c r="J1827" t="s">
        <v>6860</v>
      </c>
      <c r="K1827" t="s">
        <v>98</v>
      </c>
      <c r="L1827" t="s">
        <v>32</v>
      </c>
      <c r="M1827" s="6" t="str">
        <f>IF(ISBLANK(employee_data36[[#This Row],[ExitDate]]),"1","0")</f>
        <v>1</v>
      </c>
      <c r="N1827" s="6" t="str">
        <f>IF(employee_data36[[#This Row],[EmployeeStatus]]="Active", "Active", "Tidak Active")</f>
        <v>Active</v>
      </c>
      <c r="O1827" t="s">
        <v>33</v>
      </c>
      <c r="P1827" t="s">
        <v>64</v>
      </c>
      <c r="Q1827" t="s">
        <v>52</v>
      </c>
      <c r="R1827" t="s">
        <v>36</v>
      </c>
      <c r="S1827" t="s">
        <v>37</v>
      </c>
      <c r="T1827" t="s">
        <v>170</v>
      </c>
      <c r="U1827" t="s">
        <v>90</v>
      </c>
      <c r="V1827" s="1">
        <v>26980</v>
      </c>
      <c r="W1827" s="6">
        <f>DATEDIF(employee_data36[[#This Row],[DOB]],DATE(2023, 1, 1), "Y")</f>
        <v>49</v>
      </c>
      <c r="X1827" s="6" t="str">
        <f>IF(employee_data3[[#This Row],[Age]]&lt;=25, "Remaja", IF(employee_data3[[#This Row],[Age]]&lt;=55, "Dewasa", "Lansia"))</f>
        <v>Dewasa</v>
      </c>
      <c r="Y1827" s="7" t="str">
        <f>CONCATENATE(employee_data36[[#This Row],[First-LastName]]," ",employee_data36[[#This Row],[DOB]])</f>
        <v>Ricardo-Fitzgerald 26980</v>
      </c>
      <c r="Z1827" t="s">
        <v>40</v>
      </c>
      <c r="AA1827" t="s">
        <v>178</v>
      </c>
      <c r="AB1827" t="s">
        <v>55</v>
      </c>
      <c r="AC1827">
        <v>73648</v>
      </c>
      <c r="AD1827" t="s">
        <v>43</v>
      </c>
      <c r="AE1827" t="s">
        <v>44</v>
      </c>
      <c r="AF1827" t="s">
        <v>45</v>
      </c>
      <c r="AG1827">
        <v>4</v>
      </c>
    </row>
    <row r="1828" spans="1:33" x14ac:dyDescent="0.3">
      <c r="A1828">
        <v>2253</v>
      </c>
      <c r="B1828" t="s">
        <v>2753</v>
      </c>
      <c r="C1828" t="s">
        <v>6861</v>
      </c>
      <c r="D1828" s="6" t="str">
        <f>CONCATENATE(employee_data36[[#This Row],[FirstName]], "-",employee_data36[[#This Row],[LastName]] )</f>
        <v>Steven-Jarvis</v>
      </c>
      <c r="E1828" s="1">
        <v>44152</v>
      </c>
      <c r="F1828" s="1"/>
      <c r="G1828" s="7" t="str">
        <f>IF(ISBLANK(employee_data36[[#This Row],[ExitDate]]),"Yes","")</f>
        <v>Yes</v>
      </c>
      <c r="H1828" t="s">
        <v>1773</v>
      </c>
      <c r="I1828" t="s">
        <v>6862</v>
      </c>
      <c r="J1828" t="s">
        <v>6863</v>
      </c>
      <c r="K1828" t="s">
        <v>168</v>
      </c>
      <c r="L1828" t="s">
        <v>32</v>
      </c>
      <c r="M1828" s="6" t="str">
        <f>IF(ISBLANK(employee_data36[[#This Row],[ExitDate]]),"1","0")</f>
        <v>1</v>
      </c>
      <c r="N1828" s="6" t="str">
        <f>IF(employee_data36[[#This Row],[EmployeeStatus]]="Active", "Active", "Tidak Active")</f>
        <v>Active</v>
      </c>
      <c r="O1828" t="s">
        <v>63</v>
      </c>
      <c r="P1828" t="s">
        <v>51</v>
      </c>
      <c r="Q1828" t="s">
        <v>63</v>
      </c>
      <c r="R1828" t="s">
        <v>36</v>
      </c>
      <c r="S1828" t="s">
        <v>37</v>
      </c>
      <c r="T1828" t="s">
        <v>170</v>
      </c>
      <c r="U1828" t="s">
        <v>90</v>
      </c>
      <c r="V1828" s="1">
        <v>29987</v>
      </c>
      <c r="W1828" s="6">
        <f>DATEDIF(employee_data36[[#This Row],[DOB]],DATE(2023, 1, 1), "Y")</f>
        <v>40</v>
      </c>
      <c r="X1828" s="6" t="str">
        <f>IF(employee_data3[[#This Row],[Age]]&lt;=25, "Remaja", IF(employee_data3[[#This Row],[Age]]&lt;=55, "Dewasa", "Lansia"))</f>
        <v>Dewasa</v>
      </c>
      <c r="Y1828" s="7" t="str">
        <f>CONCATENATE(employee_data36[[#This Row],[First-LastName]]," ",employee_data36[[#This Row],[DOB]])</f>
        <v>Steven-Jarvis 29987</v>
      </c>
      <c r="Z1828" t="s">
        <v>40</v>
      </c>
      <c r="AA1828" t="s">
        <v>103</v>
      </c>
      <c r="AB1828" t="s">
        <v>42</v>
      </c>
      <c r="AC1828">
        <v>73024</v>
      </c>
      <c r="AD1828" t="s">
        <v>74</v>
      </c>
      <c r="AE1828" t="s">
        <v>75</v>
      </c>
      <c r="AF1828" t="s">
        <v>45</v>
      </c>
      <c r="AG1828">
        <v>1</v>
      </c>
    </row>
    <row r="1829" spans="1:33" x14ac:dyDescent="0.3">
      <c r="A1829">
        <v>2254</v>
      </c>
      <c r="B1829" t="s">
        <v>574</v>
      </c>
      <c r="C1829" t="s">
        <v>1951</v>
      </c>
      <c r="D1829" s="6" t="str">
        <f>CONCATENATE(employee_data36[[#This Row],[FirstName]], "-",employee_data36[[#This Row],[LastName]] )</f>
        <v>Benjamin-Marquez</v>
      </c>
      <c r="E1829" s="1">
        <v>44214</v>
      </c>
      <c r="F1829" s="1"/>
      <c r="G1829" s="7" t="str">
        <f>IF(ISBLANK(employee_data36[[#This Row],[ExitDate]]),"Yes","")</f>
        <v>Yes</v>
      </c>
      <c r="H1829" t="s">
        <v>1773</v>
      </c>
      <c r="I1829" t="s">
        <v>6864</v>
      </c>
      <c r="J1829" t="s">
        <v>6865</v>
      </c>
      <c r="K1829" t="s">
        <v>133</v>
      </c>
      <c r="L1829" t="s">
        <v>32</v>
      </c>
      <c r="M1829" s="6" t="str">
        <f>IF(ISBLANK(employee_data36[[#This Row],[ExitDate]]),"1","0")</f>
        <v>1</v>
      </c>
      <c r="N1829" s="6" t="str">
        <f>IF(employee_data36[[#This Row],[EmployeeStatus]]="Active", "Active", "Tidak Active")</f>
        <v>Active</v>
      </c>
      <c r="O1829" t="s">
        <v>63</v>
      </c>
      <c r="P1829" t="s">
        <v>51</v>
      </c>
      <c r="Q1829" t="s">
        <v>52</v>
      </c>
      <c r="R1829" t="s">
        <v>36</v>
      </c>
      <c r="S1829" t="s">
        <v>37</v>
      </c>
      <c r="T1829" t="s">
        <v>170</v>
      </c>
      <c r="U1829" t="s">
        <v>66</v>
      </c>
      <c r="V1829" s="1">
        <v>21120</v>
      </c>
      <c r="W1829" s="6">
        <f>DATEDIF(employee_data36[[#This Row],[DOB]],DATE(2023, 1, 1), "Y")</f>
        <v>65</v>
      </c>
      <c r="X1829" s="6" t="str">
        <f>IF(employee_data3[[#This Row],[Age]]&lt;=25, "Remaja", IF(employee_data3[[#This Row],[Age]]&lt;=55, "Dewasa", "Lansia"))</f>
        <v>Lansia</v>
      </c>
      <c r="Y1829" s="7" t="str">
        <f>CONCATENATE(employee_data36[[#This Row],[First-LastName]]," ",employee_data36[[#This Row],[DOB]])</f>
        <v>Benjamin-Marquez 21120</v>
      </c>
      <c r="Z1829" t="s">
        <v>40</v>
      </c>
      <c r="AA1829" t="s">
        <v>395</v>
      </c>
      <c r="AB1829" t="s">
        <v>42</v>
      </c>
      <c r="AC1829">
        <v>44031</v>
      </c>
      <c r="AD1829" t="s">
        <v>56</v>
      </c>
      <c r="AE1829" t="s">
        <v>75</v>
      </c>
      <c r="AF1829" t="s">
        <v>45</v>
      </c>
      <c r="AG1829">
        <v>2</v>
      </c>
    </row>
    <row r="1830" spans="1:33" x14ac:dyDescent="0.3">
      <c r="A1830">
        <v>2255</v>
      </c>
      <c r="B1830" t="s">
        <v>3284</v>
      </c>
      <c r="C1830" t="s">
        <v>1391</v>
      </c>
      <c r="D1830" s="6" t="str">
        <f>CONCATENATE(employee_data36[[#This Row],[FirstName]], "-",employee_data36[[#This Row],[LastName]] )</f>
        <v>Gabrielle-Mercer</v>
      </c>
      <c r="E1830" s="1">
        <v>44089</v>
      </c>
      <c r="F1830" s="1">
        <v>44470</v>
      </c>
      <c r="G1830" s="7" t="str">
        <f>IF(ISBLANK(employee_data36[[#This Row],[ExitDate]]),"Yes","")</f>
        <v/>
      </c>
      <c r="H1830" t="s">
        <v>1773</v>
      </c>
      <c r="I1830" t="s">
        <v>6866</v>
      </c>
      <c r="J1830" t="s">
        <v>6867</v>
      </c>
      <c r="K1830" t="s">
        <v>80</v>
      </c>
      <c r="L1830" t="s">
        <v>32</v>
      </c>
      <c r="M1830" s="6" t="str">
        <f>IF(ISBLANK(employee_data36[[#This Row],[ExitDate]]),"1","0")</f>
        <v>0</v>
      </c>
      <c r="N1830" s="6" t="str">
        <f>IF(employee_data36[[#This Row],[EmployeeStatus]]="Active", "Active", "Tidak Active")</f>
        <v>Active</v>
      </c>
      <c r="O1830" t="s">
        <v>63</v>
      </c>
      <c r="P1830" t="s">
        <v>34</v>
      </c>
      <c r="Q1830" t="s">
        <v>52</v>
      </c>
      <c r="R1830" t="s">
        <v>99</v>
      </c>
      <c r="S1830" t="s">
        <v>6868</v>
      </c>
      <c r="T1830" t="s">
        <v>170</v>
      </c>
      <c r="U1830" t="s">
        <v>305</v>
      </c>
      <c r="V1830" s="1">
        <v>33070</v>
      </c>
      <c r="W1830" s="6">
        <f>DATEDIF(employee_data36[[#This Row],[DOB]],DATE(2023, 1, 1), "Y")</f>
        <v>32</v>
      </c>
      <c r="X1830" s="6" t="str">
        <f>IF(employee_data3[[#This Row],[Age]]&lt;=25, "Remaja", IF(employee_data3[[#This Row],[Age]]&lt;=55, "Dewasa", "Lansia"))</f>
        <v>Dewasa</v>
      </c>
      <c r="Y1830" s="7" t="str">
        <f>CONCATENATE(employee_data36[[#This Row],[First-LastName]]," ",employee_data36[[#This Row],[DOB]])</f>
        <v>Gabrielle-Mercer 33070</v>
      </c>
      <c r="Z1830" t="s">
        <v>40</v>
      </c>
      <c r="AA1830" t="s">
        <v>163</v>
      </c>
      <c r="AB1830" t="s">
        <v>42</v>
      </c>
      <c r="AC1830">
        <v>67812</v>
      </c>
      <c r="AD1830" t="s">
        <v>56</v>
      </c>
      <c r="AE1830" t="s">
        <v>75</v>
      </c>
      <c r="AF1830" t="s">
        <v>45</v>
      </c>
      <c r="AG1830">
        <v>2</v>
      </c>
    </row>
    <row r="1831" spans="1:33" x14ac:dyDescent="0.3">
      <c r="A1831">
        <v>2256</v>
      </c>
      <c r="B1831" t="s">
        <v>3208</v>
      </c>
      <c r="C1831" t="s">
        <v>1712</v>
      </c>
      <c r="D1831" s="6" t="str">
        <f>CONCATENATE(employee_data36[[#This Row],[FirstName]], "-",employee_data36[[#This Row],[LastName]] )</f>
        <v>Kaylyn-Pham</v>
      </c>
      <c r="E1831" s="1">
        <v>43810</v>
      </c>
      <c r="F1831" s="1"/>
      <c r="G1831" s="7" t="str">
        <f>IF(ISBLANK(employee_data36[[#This Row],[ExitDate]]),"Yes","")</f>
        <v>Yes</v>
      </c>
      <c r="H1831" t="s">
        <v>1773</v>
      </c>
      <c r="I1831" t="s">
        <v>6869</v>
      </c>
      <c r="J1831" t="s">
        <v>6870</v>
      </c>
      <c r="K1831" t="s">
        <v>98</v>
      </c>
      <c r="L1831" t="s">
        <v>32</v>
      </c>
      <c r="M1831" s="6" t="str">
        <f>IF(ISBLANK(employee_data36[[#This Row],[ExitDate]]),"1","0")</f>
        <v>1</v>
      </c>
      <c r="N1831" s="6" t="str">
        <f>IF(employee_data36[[#This Row],[EmployeeStatus]]="Active", "Active", "Tidak Active")</f>
        <v>Active</v>
      </c>
      <c r="O1831" t="s">
        <v>52</v>
      </c>
      <c r="P1831" t="s">
        <v>34</v>
      </c>
      <c r="Q1831" t="s">
        <v>63</v>
      </c>
      <c r="R1831" t="s">
        <v>36</v>
      </c>
      <c r="S1831" t="s">
        <v>37</v>
      </c>
      <c r="T1831" t="s">
        <v>170</v>
      </c>
      <c r="U1831" t="s">
        <v>90</v>
      </c>
      <c r="V1831" s="1">
        <v>29949</v>
      </c>
      <c r="W1831" s="6">
        <f>DATEDIF(employee_data36[[#This Row],[DOB]],DATE(2023, 1, 1), "Y")</f>
        <v>41</v>
      </c>
      <c r="X1831" s="6" t="str">
        <f>IF(employee_data3[[#This Row],[Age]]&lt;=25, "Remaja", IF(employee_data3[[#This Row],[Age]]&lt;=55, "Dewasa", "Lansia"))</f>
        <v>Dewasa</v>
      </c>
      <c r="Y1831" s="7" t="str">
        <f>CONCATENATE(employee_data36[[#This Row],[First-LastName]]," ",employee_data36[[#This Row],[DOB]])</f>
        <v>Kaylyn-Pham 29949</v>
      </c>
      <c r="Z1831" t="s">
        <v>91</v>
      </c>
      <c r="AA1831" t="s">
        <v>193</v>
      </c>
      <c r="AB1831" t="s">
        <v>42</v>
      </c>
      <c r="AC1831">
        <v>67840</v>
      </c>
      <c r="AD1831" t="s">
        <v>128</v>
      </c>
      <c r="AE1831" t="s">
        <v>44</v>
      </c>
      <c r="AF1831" t="s">
        <v>45</v>
      </c>
      <c r="AG1831">
        <v>5</v>
      </c>
    </row>
    <row r="1832" spans="1:33" x14ac:dyDescent="0.3">
      <c r="A1832">
        <v>2257</v>
      </c>
      <c r="B1832" t="s">
        <v>6871</v>
      </c>
      <c r="C1832" t="s">
        <v>6872</v>
      </c>
      <c r="D1832" s="6" t="str">
        <f>CONCATENATE(employee_data36[[#This Row],[FirstName]], "-",employee_data36[[#This Row],[LastName]] )</f>
        <v>Ingrid-Lucero</v>
      </c>
      <c r="E1832" s="1">
        <v>44315</v>
      </c>
      <c r="F1832" s="1">
        <v>44722</v>
      </c>
      <c r="G1832" s="7" t="str">
        <f>IF(ISBLANK(employee_data36[[#This Row],[ExitDate]]),"Yes","")</f>
        <v/>
      </c>
      <c r="H1832" t="s">
        <v>6743</v>
      </c>
      <c r="I1832" t="s">
        <v>6873</v>
      </c>
      <c r="J1832" t="s">
        <v>6874</v>
      </c>
      <c r="K1832" t="s">
        <v>98</v>
      </c>
      <c r="L1832" t="s">
        <v>32</v>
      </c>
      <c r="M1832" s="6" t="str">
        <f>IF(ISBLANK(employee_data36[[#This Row],[ExitDate]]),"1","0")</f>
        <v>0</v>
      </c>
      <c r="N1832" s="6" t="str">
        <f>IF(employee_data36[[#This Row],[EmployeeStatus]]="Active", "Active", "Tidak Active")</f>
        <v>Active</v>
      </c>
      <c r="O1832" t="s">
        <v>33</v>
      </c>
      <c r="P1832" t="s">
        <v>64</v>
      </c>
      <c r="Q1832" t="s">
        <v>63</v>
      </c>
      <c r="R1832" t="s">
        <v>175</v>
      </c>
      <c r="S1832" t="s">
        <v>6875</v>
      </c>
      <c r="T1832" t="s">
        <v>170</v>
      </c>
      <c r="U1832" t="s">
        <v>101</v>
      </c>
      <c r="V1832" s="1">
        <v>32438</v>
      </c>
      <c r="W1832" s="6">
        <f>DATEDIF(employee_data36[[#This Row],[DOB]],DATE(2023, 1, 1), "Y")</f>
        <v>34</v>
      </c>
      <c r="X1832" s="6" t="str">
        <f>IF(employee_data3[[#This Row],[Age]]&lt;=25, "Remaja", IF(employee_data3[[#This Row],[Age]]&lt;=55, "Dewasa", "Lansia"))</f>
        <v>Dewasa</v>
      </c>
      <c r="Y1832" s="7" t="str">
        <f>CONCATENATE(employee_data36[[#This Row],[First-LastName]]," ",employee_data36[[#This Row],[DOB]])</f>
        <v>Ingrid-Lucero 32438</v>
      </c>
      <c r="Z1832" t="s">
        <v>40</v>
      </c>
      <c r="AA1832" t="s">
        <v>613</v>
      </c>
      <c r="AB1832" t="s">
        <v>55</v>
      </c>
      <c r="AC1832">
        <v>77019</v>
      </c>
      <c r="AD1832" t="s">
        <v>43</v>
      </c>
      <c r="AE1832" t="s">
        <v>84</v>
      </c>
      <c r="AF1832" t="s">
        <v>45</v>
      </c>
      <c r="AG1832">
        <v>2</v>
      </c>
    </row>
    <row r="1833" spans="1:33" x14ac:dyDescent="0.3">
      <c r="A1833">
        <v>2258</v>
      </c>
      <c r="B1833" t="s">
        <v>1401</v>
      </c>
      <c r="C1833" t="s">
        <v>4323</v>
      </c>
      <c r="D1833" s="6" t="str">
        <f>CONCATENATE(employee_data36[[#This Row],[FirstName]], "-",employee_data36[[#This Row],[LastName]] )</f>
        <v>Keshawn-Gilmore</v>
      </c>
      <c r="E1833" s="1">
        <v>44289</v>
      </c>
      <c r="F1833" s="1"/>
      <c r="G1833" s="7" t="str">
        <f>IF(ISBLANK(employee_data36[[#This Row],[ExitDate]]),"Yes","")</f>
        <v>Yes</v>
      </c>
      <c r="H1833" t="s">
        <v>6746</v>
      </c>
      <c r="I1833" t="s">
        <v>6876</v>
      </c>
      <c r="J1833" t="s">
        <v>6877</v>
      </c>
      <c r="K1833" t="s">
        <v>80</v>
      </c>
      <c r="L1833" t="s">
        <v>32</v>
      </c>
      <c r="M1833" s="6" t="str">
        <f>IF(ISBLANK(employee_data36[[#This Row],[ExitDate]]),"1","0")</f>
        <v>1</v>
      </c>
      <c r="N1833" s="6" t="str">
        <f>IF(employee_data36[[#This Row],[EmployeeStatus]]="Active", "Active", "Tidak Active")</f>
        <v>Active</v>
      </c>
      <c r="O1833" t="s">
        <v>63</v>
      </c>
      <c r="P1833" t="s">
        <v>34</v>
      </c>
      <c r="Q1833" t="s">
        <v>52</v>
      </c>
      <c r="R1833" t="s">
        <v>36</v>
      </c>
      <c r="S1833" t="s">
        <v>37</v>
      </c>
      <c r="T1833" t="s">
        <v>170</v>
      </c>
      <c r="U1833" t="s">
        <v>111</v>
      </c>
      <c r="V1833" s="1">
        <v>36211</v>
      </c>
      <c r="W1833" s="6">
        <f>DATEDIF(employee_data36[[#This Row],[DOB]],DATE(2023, 1, 1), "Y")</f>
        <v>23</v>
      </c>
      <c r="X1833" s="6" t="str">
        <f>IF(employee_data3[[#This Row],[Age]]&lt;=25, "Remaja", IF(employee_data3[[#This Row],[Age]]&lt;=55, "Dewasa", "Lansia"))</f>
        <v>Remaja</v>
      </c>
      <c r="Y1833" s="7" t="str">
        <f>CONCATENATE(employee_data36[[#This Row],[First-LastName]]," ",employee_data36[[#This Row],[DOB]])</f>
        <v>Keshawn-Gilmore 36211</v>
      </c>
      <c r="Z1833" t="s">
        <v>40</v>
      </c>
      <c r="AA1833" t="s">
        <v>113</v>
      </c>
      <c r="AB1833" t="s">
        <v>55</v>
      </c>
      <c r="AC1833">
        <v>88137</v>
      </c>
      <c r="AD1833" t="s">
        <v>43</v>
      </c>
      <c r="AE1833" t="s">
        <v>44</v>
      </c>
      <c r="AF1833" t="s">
        <v>45</v>
      </c>
      <c r="AG1833">
        <v>2</v>
      </c>
    </row>
    <row r="1834" spans="1:33" x14ac:dyDescent="0.3">
      <c r="A1834">
        <v>2259</v>
      </c>
      <c r="B1834" t="s">
        <v>4200</v>
      </c>
      <c r="C1834" t="s">
        <v>4810</v>
      </c>
      <c r="D1834" s="6" t="str">
        <f>CONCATENATE(employee_data36[[#This Row],[FirstName]], "-",employee_data36[[#This Row],[LastName]] )</f>
        <v>Connor-Wang</v>
      </c>
      <c r="E1834" s="1">
        <v>44593</v>
      </c>
      <c r="F1834" s="1"/>
      <c r="G1834" s="7" t="str">
        <f>IF(ISBLANK(employee_data36[[#This Row],[ExitDate]]),"Yes","")</f>
        <v>Yes</v>
      </c>
      <c r="H1834" t="s">
        <v>1773</v>
      </c>
      <c r="I1834" t="s">
        <v>6878</v>
      </c>
      <c r="J1834" t="s">
        <v>6879</v>
      </c>
      <c r="K1834" t="s">
        <v>133</v>
      </c>
      <c r="L1834" t="s">
        <v>32</v>
      </c>
      <c r="M1834" s="6" t="str">
        <f>IF(ISBLANK(employee_data36[[#This Row],[ExitDate]]),"1","0")</f>
        <v>1</v>
      </c>
      <c r="N1834" s="6" t="str">
        <f>IF(employee_data36[[#This Row],[EmployeeStatus]]="Active", "Active", "Tidak Active")</f>
        <v>Active</v>
      </c>
      <c r="O1834" t="s">
        <v>52</v>
      </c>
      <c r="P1834" t="s">
        <v>51</v>
      </c>
      <c r="Q1834" t="s">
        <v>35</v>
      </c>
      <c r="R1834" t="s">
        <v>36</v>
      </c>
      <c r="S1834" t="s">
        <v>37</v>
      </c>
      <c r="T1834" t="s">
        <v>170</v>
      </c>
      <c r="U1834" t="s">
        <v>101</v>
      </c>
      <c r="V1834" s="1">
        <v>22364</v>
      </c>
      <c r="W1834" s="6">
        <f>DATEDIF(employee_data36[[#This Row],[DOB]],DATE(2023, 1, 1), "Y")</f>
        <v>61</v>
      </c>
      <c r="X1834" s="6" t="str">
        <f>IF(employee_data3[[#This Row],[Age]]&lt;=25, "Remaja", IF(employee_data3[[#This Row],[Age]]&lt;=55, "Dewasa", "Lansia"))</f>
        <v>Lansia</v>
      </c>
      <c r="Y1834" s="7" t="str">
        <f>CONCATENATE(employee_data36[[#This Row],[First-LastName]]," ",employee_data36[[#This Row],[DOB]])</f>
        <v>Connor-Wang 22364</v>
      </c>
      <c r="Z1834" t="s">
        <v>40</v>
      </c>
      <c r="AA1834" t="s">
        <v>703</v>
      </c>
      <c r="AB1834" t="s">
        <v>42</v>
      </c>
      <c r="AC1834">
        <v>76781</v>
      </c>
      <c r="AD1834" t="s">
        <v>56</v>
      </c>
      <c r="AE1834" t="s">
        <v>104</v>
      </c>
      <c r="AF1834" t="s">
        <v>45</v>
      </c>
      <c r="AG1834">
        <v>1</v>
      </c>
    </row>
    <row r="1835" spans="1:33" x14ac:dyDescent="0.3">
      <c r="A1835">
        <v>2260</v>
      </c>
      <c r="B1835" t="s">
        <v>6880</v>
      </c>
      <c r="C1835" t="s">
        <v>3651</v>
      </c>
      <c r="D1835" s="6" t="str">
        <f>CONCATENATE(employee_data36[[#This Row],[FirstName]], "-",employee_data36[[#This Row],[LastName]] )</f>
        <v>Rocco-Vaughan</v>
      </c>
      <c r="E1835" s="1">
        <v>43847</v>
      </c>
      <c r="F1835" s="1">
        <v>44469</v>
      </c>
      <c r="G1835" s="7" t="str">
        <f>IF(ISBLANK(employee_data36[[#This Row],[ExitDate]]),"Yes","")</f>
        <v/>
      </c>
      <c r="H1835" t="s">
        <v>1773</v>
      </c>
      <c r="I1835" t="s">
        <v>6881</v>
      </c>
      <c r="J1835" t="s">
        <v>6882</v>
      </c>
      <c r="K1835" t="s">
        <v>50</v>
      </c>
      <c r="L1835" t="s">
        <v>32</v>
      </c>
      <c r="M1835" s="6" t="str">
        <f>IF(ISBLANK(employee_data36[[#This Row],[ExitDate]]),"1","0")</f>
        <v>0</v>
      </c>
      <c r="N1835" s="6" t="str">
        <f>IF(employee_data36[[#This Row],[EmployeeStatus]]="Active", "Active", "Tidak Active")</f>
        <v>Active</v>
      </c>
      <c r="O1835" t="s">
        <v>52</v>
      </c>
      <c r="P1835" t="s">
        <v>64</v>
      </c>
      <c r="Q1835" t="s">
        <v>35</v>
      </c>
      <c r="R1835" t="s">
        <v>175</v>
      </c>
      <c r="S1835" t="s">
        <v>6883</v>
      </c>
      <c r="T1835" t="s">
        <v>170</v>
      </c>
      <c r="U1835" t="s">
        <v>111</v>
      </c>
      <c r="V1835" s="1">
        <v>33898</v>
      </c>
      <c r="W1835" s="6">
        <f>DATEDIF(employee_data36[[#This Row],[DOB]],DATE(2023, 1, 1), "Y")</f>
        <v>30</v>
      </c>
      <c r="X1835" s="6" t="str">
        <f>IF(employee_data3[[#This Row],[Age]]&lt;=25, "Remaja", IF(employee_data3[[#This Row],[Age]]&lt;=55, "Dewasa", "Lansia"))</f>
        <v>Dewasa</v>
      </c>
      <c r="Y1835" s="7" t="str">
        <f>CONCATENATE(employee_data36[[#This Row],[First-LastName]]," ",employee_data36[[#This Row],[DOB]])</f>
        <v>Rocco-Vaughan 33898</v>
      </c>
      <c r="Z1835" t="s">
        <v>40</v>
      </c>
      <c r="AA1835" t="s">
        <v>678</v>
      </c>
      <c r="AB1835" t="s">
        <v>42</v>
      </c>
      <c r="AC1835">
        <v>17501</v>
      </c>
      <c r="AD1835" t="s">
        <v>56</v>
      </c>
      <c r="AE1835" t="s">
        <v>44</v>
      </c>
      <c r="AF1835" t="s">
        <v>45</v>
      </c>
      <c r="AG1835">
        <v>1</v>
      </c>
    </row>
    <row r="1836" spans="1:33" x14ac:dyDescent="0.3">
      <c r="A1836">
        <v>2261</v>
      </c>
      <c r="B1836" t="s">
        <v>2950</v>
      </c>
      <c r="C1836" t="s">
        <v>2485</v>
      </c>
      <c r="D1836" s="6" t="str">
        <f>CONCATENATE(employee_data36[[#This Row],[FirstName]], "-",employee_data36[[#This Row],[LastName]] )</f>
        <v>Samuel-Jennings</v>
      </c>
      <c r="E1836" s="1">
        <v>44713</v>
      </c>
      <c r="F1836" s="1"/>
      <c r="G1836" s="7" t="str">
        <f>IF(ISBLANK(employee_data36[[#This Row],[ExitDate]]),"Yes","")</f>
        <v>Yes</v>
      </c>
      <c r="H1836" t="s">
        <v>1773</v>
      </c>
      <c r="I1836" t="s">
        <v>6884</v>
      </c>
      <c r="J1836" t="s">
        <v>6885</v>
      </c>
      <c r="K1836" t="s">
        <v>139</v>
      </c>
      <c r="L1836" t="s">
        <v>32</v>
      </c>
      <c r="M1836" s="6" t="str">
        <f>IF(ISBLANK(employee_data36[[#This Row],[ExitDate]]),"1","0")</f>
        <v>1</v>
      </c>
      <c r="N1836" s="6" t="str">
        <f>IF(employee_data36[[#This Row],[EmployeeStatus]]="Active", "Active", "Tidak Active")</f>
        <v>Active</v>
      </c>
      <c r="O1836" t="s">
        <v>63</v>
      </c>
      <c r="P1836" t="s">
        <v>64</v>
      </c>
      <c r="Q1836" t="s">
        <v>52</v>
      </c>
      <c r="R1836" t="s">
        <v>36</v>
      </c>
      <c r="S1836" t="s">
        <v>37</v>
      </c>
      <c r="T1836" t="s">
        <v>170</v>
      </c>
      <c r="U1836" t="s">
        <v>305</v>
      </c>
      <c r="V1836" s="1">
        <v>21337</v>
      </c>
      <c r="W1836" s="6">
        <f>DATEDIF(employee_data36[[#This Row],[DOB]],DATE(2023, 1, 1), "Y")</f>
        <v>64</v>
      </c>
      <c r="X1836" s="6" t="str">
        <f>IF(employee_data3[[#This Row],[Age]]&lt;=25, "Remaja", IF(employee_data3[[#This Row],[Age]]&lt;=55, "Dewasa", "Lansia"))</f>
        <v>Lansia</v>
      </c>
      <c r="Y1836" s="7" t="str">
        <f>CONCATENATE(employee_data36[[#This Row],[First-LastName]]," ",employee_data36[[#This Row],[DOB]])</f>
        <v>Samuel-Jennings 21337</v>
      </c>
      <c r="Z1836" t="s">
        <v>91</v>
      </c>
      <c r="AA1836" t="s">
        <v>226</v>
      </c>
      <c r="AB1836" t="s">
        <v>42</v>
      </c>
      <c r="AC1836">
        <v>24054</v>
      </c>
      <c r="AD1836" t="s">
        <v>93</v>
      </c>
      <c r="AE1836" t="s">
        <v>104</v>
      </c>
      <c r="AF1836" t="s">
        <v>45</v>
      </c>
      <c r="AG1836">
        <v>2</v>
      </c>
    </row>
    <row r="1837" spans="1:33" x14ac:dyDescent="0.3">
      <c r="A1837">
        <v>2262</v>
      </c>
      <c r="B1837" t="s">
        <v>6886</v>
      </c>
      <c r="C1837" t="s">
        <v>683</v>
      </c>
      <c r="D1837" s="6" t="str">
        <f>CONCATENATE(employee_data36[[#This Row],[FirstName]], "-",employee_data36[[#This Row],[LastName]] )</f>
        <v>Shane-Harper</v>
      </c>
      <c r="E1837" s="1">
        <v>43541</v>
      </c>
      <c r="F1837" s="1"/>
      <c r="G1837" s="7" t="str">
        <f>IF(ISBLANK(employee_data36[[#This Row],[ExitDate]]),"Yes","")</f>
        <v>Yes</v>
      </c>
      <c r="H1837" t="s">
        <v>1773</v>
      </c>
      <c r="I1837" t="s">
        <v>6887</v>
      </c>
      <c r="J1837" t="s">
        <v>6888</v>
      </c>
      <c r="K1837" t="s">
        <v>80</v>
      </c>
      <c r="L1837" t="s">
        <v>32</v>
      </c>
      <c r="M1837" s="6" t="str">
        <f>IF(ISBLANK(employee_data36[[#This Row],[ExitDate]]),"1","0")</f>
        <v>1</v>
      </c>
      <c r="N1837" s="6" t="str">
        <f>IF(employee_data36[[#This Row],[EmployeeStatus]]="Active", "Active", "Tidak Active")</f>
        <v>Active</v>
      </c>
      <c r="O1837" t="s">
        <v>33</v>
      </c>
      <c r="P1837" t="s">
        <v>51</v>
      </c>
      <c r="Q1837" t="s">
        <v>35</v>
      </c>
      <c r="R1837" t="s">
        <v>36</v>
      </c>
      <c r="S1837" t="s">
        <v>37</v>
      </c>
      <c r="T1837" t="s">
        <v>170</v>
      </c>
      <c r="U1837" t="s">
        <v>111</v>
      </c>
      <c r="V1837" s="1">
        <v>18539</v>
      </c>
      <c r="W1837" s="6">
        <f>DATEDIF(employee_data36[[#This Row],[DOB]],DATE(2023, 1, 1), "Y")</f>
        <v>72</v>
      </c>
      <c r="X1837" s="6" t="str">
        <f>IF(employee_data3[[#This Row],[Age]]&lt;=25, "Remaja", IF(employee_data3[[#This Row],[Age]]&lt;=55, "Dewasa", "Lansia"))</f>
        <v>Lansia</v>
      </c>
      <c r="Y1837" s="7" t="str">
        <f>CONCATENATE(employee_data36[[#This Row],[First-LastName]]," ",employee_data36[[#This Row],[DOB]])</f>
        <v>Shane-Harper 18539</v>
      </c>
      <c r="Z1837" t="s">
        <v>91</v>
      </c>
      <c r="AA1837" t="s">
        <v>113</v>
      </c>
      <c r="AB1837" t="s">
        <v>42</v>
      </c>
      <c r="AC1837">
        <v>84506</v>
      </c>
      <c r="AD1837" t="s">
        <v>74</v>
      </c>
      <c r="AE1837" t="s">
        <v>104</v>
      </c>
      <c r="AF1837" t="s">
        <v>45</v>
      </c>
      <c r="AG1837">
        <v>2</v>
      </c>
    </row>
    <row r="1838" spans="1:33" x14ac:dyDescent="0.3">
      <c r="A1838">
        <v>2263</v>
      </c>
      <c r="B1838" t="s">
        <v>6889</v>
      </c>
      <c r="C1838" t="s">
        <v>4768</v>
      </c>
      <c r="D1838" s="6" t="str">
        <f>CONCATENATE(employee_data36[[#This Row],[FirstName]], "-",employee_data36[[#This Row],[LastName]] )</f>
        <v>Kali-Yates</v>
      </c>
      <c r="E1838" s="1">
        <v>43837</v>
      </c>
      <c r="F1838" s="1"/>
      <c r="G1838" s="7" t="str">
        <f>IF(ISBLANK(employee_data36[[#This Row],[ExitDate]]),"Yes","")</f>
        <v>Yes</v>
      </c>
      <c r="H1838" t="s">
        <v>6743</v>
      </c>
      <c r="I1838" t="s">
        <v>6890</v>
      </c>
      <c r="J1838" t="s">
        <v>6891</v>
      </c>
      <c r="K1838" t="s">
        <v>168</v>
      </c>
      <c r="L1838" t="s">
        <v>32</v>
      </c>
      <c r="M1838" s="6" t="str">
        <f>IF(ISBLANK(employee_data36[[#This Row],[ExitDate]]),"1","0")</f>
        <v>1</v>
      </c>
      <c r="N1838" s="6" t="str">
        <f>IF(employee_data36[[#This Row],[EmployeeStatus]]="Active", "Active", "Tidak Active")</f>
        <v>Active</v>
      </c>
      <c r="O1838" t="s">
        <v>33</v>
      </c>
      <c r="P1838" t="s">
        <v>64</v>
      </c>
      <c r="Q1838" t="s">
        <v>35</v>
      </c>
      <c r="R1838" t="s">
        <v>36</v>
      </c>
      <c r="S1838" t="s">
        <v>37</v>
      </c>
      <c r="T1838" t="s">
        <v>170</v>
      </c>
      <c r="U1838" t="s">
        <v>66</v>
      </c>
      <c r="V1838" s="1">
        <v>24024</v>
      </c>
      <c r="W1838" s="6">
        <f>DATEDIF(employee_data36[[#This Row],[DOB]],DATE(2023, 1, 1), "Y")</f>
        <v>57</v>
      </c>
      <c r="X1838" s="6" t="str">
        <f>IF(employee_data3[[#This Row],[Age]]&lt;=25, "Remaja", IF(employee_data3[[#This Row],[Age]]&lt;=55, "Dewasa", "Lansia"))</f>
        <v>Lansia</v>
      </c>
      <c r="Y1838" s="7" t="str">
        <f>CONCATENATE(employee_data36[[#This Row],[First-LastName]]," ",employee_data36[[#This Row],[DOB]])</f>
        <v>Kali-Yates 24024</v>
      </c>
      <c r="Z1838" t="s">
        <v>40</v>
      </c>
      <c r="AA1838" t="s">
        <v>67</v>
      </c>
      <c r="AB1838" t="s">
        <v>55</v>
      </c>
      <c r="AC1838">
        <v>10273</v>
      </c>
      <c r="AD1838" t="s">
        <v>56</v>
      </c>
      <c r="AE1838" t="s">
        <v>75</v>
      </c>
      <c r="AF1838" t="s">
        <v>45</v>
      </c>
      <c r="AG1838">
        <v>2</v>
      </c>
    </row>
    <row r="1839" spans="1:33" x14ac:dyDescent="0.3">
      <c r="A1839">
        <v>2264</v>
      </c>
      <c r="B1839" t="s">
        <v>6892</v>
      </c>
      <c r="C1839" t="s">
        <v>870</v>
      </c>
      <c r="D1839" s="6" t="str">
        <f>CONCATENATE(employee_data36[[#This Row],[FirstName]], "-",employee_data36[[#This Row],[LastName]] )</f>
        <v>Piper-Guzman</v>
      </c>
      <c r="E1839" s="1">
        <v>44251</v>
      </c>
      <c r="F1839" s="1">
        <v>44559</v>
      </c>
      <c r="G1839" s="7" t="str">
        <f>IF(ISBLANK(employee_data36[[#This Row],[ExitDate]]),"Yes","")</f>
        <v/>
      </c>
      <c r="H1839" t="s">
        <v>6746</v>
      </c>
      <c r="I1839" t="s">
        <v>6893</v>
      </c>
      <c r="J1839" t="s">
        <v>6894</v>
      </c>
      <c r="K1839" t="s">
        <v>98</v>
      </c>
      <c r="L1839" t="s">
        <v>32</v>
      </c>
      <c r="M1839" s="6" t="str">
        <f>IF(ISBLANK(employee_data36[[#This Row],[ExitDate]]),"1","0")</f>
        <v>0</v>
      </c>
      <c r="N1839" s="6" t="str">
        <f>IF(employee_data36[[#This Row],[EmployeeStatus]]="Active", "Active", "Tidak Active")</f>
        <v>Active</v>
      </c>
      <c r="O1839" t="s">
        <v>52</v>
      </c>
      <c r="P1839" t="s">
        <v>51</v>
      </c>
      <c r="Q1839" t="s">
        <v>52</v>
      </c>
      <c r="R1839" t="s">
        <v>99</v>
      </c>
      <c r="S1839" t="s">
        <v>6895</v>
      </c>
      <c r="T1839" t="s">
        <v>170</v>
      </c>
      <c r="U1839" t="s">
        <v>119</v>
      </c>
      <c r="V1839" s="1">
        <v>28919</v>
      </c>
      <c r="W1839" s="6">
        <f>DATEDIF(employee_data36[[#This Row],[DOB]],DATE(2023, 1, 1), "Y")</f>
        <v>43</v>
      </c>
      <c r="X1839" s="6" t="str">
        <f>IF(employee_data3[[#This Row],[Age]]&lt;=25, "Remaja", IF(employee_data3[[#This Row],[Age]]&lt;=55, "Dewasa", "Lansia"))</f>
        <v>Dewasa</v>
      </c>
      <c r="Y1839" s="7" t="str">
        <f>CONCATENATE(employee_data36[[#This Row],[First-LastName]]," ",employee_data36[[#This Row],[DOB]])</f>
        <v>Piper-Guzman 28919</v>
      </c>
      <c r="Z1839" t="s">
        <v>40</v>
      </c>
      <c r="AA1839" t="s">
        <v>243</v>
      </c>
      <c r="AB1839" t="s">
        <v>55</v>
      </c>
      <c r="AC1839">
        <v>4377</v>
      </c>
      <c r="AD1839" t="s">
        <v>43</v>
      </c>
      <c r="AE1839" t="s">
        <v>75</v>
      </c>
      <c r="AF1839" t="s">
        <v>45</v>
      </c>
      <c r="AG1839">
        <v>5</v>
      </c>
    </row>
    <row r="1840" spans="1:33" x14ac:dyDescent="0.3">
      <c r="A1840">
        <v>2265</v>
      </c>
      <c r="B1840" t="s">
        <v>1471</v>
      </c>
      <c r="C1840" t="s">
        <v>2156</v>
      </c>
      <c r="D1840" s="6" t="str">
        <f>CONCATENATE(employee_data36[[#This Row],[FirstName]], "-",employee_data36[[#This Row],[LastName]] )</f>
        <v>Halle-Pena</v>
      </c>
      <c r="E1840" s="1">
        <v>43829</v>
      </c>
      <c r="F1840" s="1"/>
      <c r="G1840" s="7" t="str">
        <f>IF(ISBLANK(employee_data36[[#This Row],[ExitDate]]),"Yes","")</f>
        <v>Yes</v>
      </c>
      <c r="H1840" t="s">
        <v>1773</v>
      </c>
      <c r="I1840" t="s">
        <v>6896</v>
      </c>
      <c r="J1840" t="s">
        <v>6897</v>
      </c>
      <c r="K1840" t="s">
        <v>133</v>
      </c>
      <c r="L1840" t="s">
        <v>32</v>
      </c>
      <c r="M1840" s="6" t="str">
        <f>IF(ISBLANK(employee_data36[[#This Row],[ExitDate]]),"1","0")</f>
        <v>1</v>
      </c>
      <c r="N1840" s="6" t="str">
        <f>IF(employee_data36[[#This Row],[EmployeeStatus]]="Active", "Active", "Tidak Active")</f>
        <v>Active</v>
      </c>
      <c r="O1840" t="s">
        <v>33</v>
      </c>
      <c r="P1840" t="s">
        <v>34</v>
      </c>
      <c r="Q1840" t="s">
        <v>52</v>
      </c>
      <c r="R1840" t="s">
        <v>36</v>
      </c>
      <c r="S1840" t="s">
        <v>37</v>
      </c>
      <c r="T1840" t="s">
        <v>170</v>
      </c>
      <c r="U1840" t="s">
        <v>90</v>
      </c>
      <c r="V1840" s="1">
        <v>16436</v>
      </c>
      <c r="W1840" s="6">
        <f>DATEDIF(employee_data36[[#This Row],[DOB]],DATE(2023, 1, 1), "Y")</f>
        <v>78</v>
      </c>
      <c r="X1840" s="6" t="str">
        <f>IF(employee_data3[[#This Row],[Age]]&lt;=25, "Remaja", IF(employee_data3[[#This Row],[Age]]&lt;=55, "Dewasa", "Lansia"))</f>
        <v>Lansia</v>
      </c>
      <c r="Y1840" s="7" t="str">
        <f>CONCATENATE(employee_data36[[#This Row],[First-LastName]]," ",employee_data36[[#This Row],[DOB]])</f>
        <v>Halle-Pena 16436</v>
      </c>
      <c r="Z1840" t="s">
        <v>40</v>
      </c>
      <c r="AA1840" t="s">
        <v>834</v>
      </c>
      <c r="AB1840" t="s">
        <v>42</v>
      </c>
      <c r="AC1840">
        <v>87370</v>
      </c>
      <c r="AD1840" t="s">
        <v>56</v>
      </c>
      <c r="AE1840" t="s">
        <v>75</v>
      </c>
      <c r="AF1840" t="s">
        <v>45</v>
      </c>
      <c r="AG1840">
        <v>1</v>
      </c>
    </row>
    <row r="1841" spans="1:33" x14ac:dyDescent="0.3">
      <c r="A1841">
        <v>2266</v>
      </c>
      <c r="B1841" t="s">
        <v>6898</v>
      </c>
      <c r="C1841" t="s">
        <v>4467</v>
      </c>
      <c r="D1841" s="6" t="str">
        <f>CONCATENATE(employee_data36[[#This Row],[FirstName]], "-",employee_data36[[#This Row],[LastName]] )</f>
        <v>Jameson-Eaton</v>
      </c>
      <c r="E1841" s="1">
        <v>43963</v>
      </c>
      <c r="F1841" s="1">
        <v>44272</v>
      </c>
      <c r="G1841" s="7" t="str">
        <f>IF(ISBLANK(employee_data36[[#This Row],[ExitDate]]),"Yes","")</f>
        <v/>
      </c>
      <c r="H1841" t="s">
        <v>1773</v>
      </c>
      <c r="I1841" t="s">
        <v>6899</v>
      </c>
      <c r="J1841" t="s">
        <v>6900</v>
      </c>
      <c r="K1841" t="s">
        <v>50</v>
      </c>
      <c r="L1841" t="s">
        <v>32</v>
      </c>
      <c r="M1841" s="6" t="str">
        <f>IF(ISBLANK(employee_data36[[#This Row],[ExitDate]]),"1","0")</f>
        <v>0</v>
      </c>
      <c r="N1841" s="6" t="str">
        <f>IF(employee_data36[[#This Row],[EmployeeStatus]]="Active", "Active", "Tidak Active")</f>
        <v>Active</v>
      </c>
      <c r="O1841" t="s">
        <v>63</v>
      </c>
      <c r="P1841" t="s">
        <v>64</v>
      </c>
      <c r="Q1841" t="s">
        <v>35</v>
      </c>
      <c r="R1841" t="s">
        <v>126</v>
      </c>
      <c r="S1841" t="s">
        <v>6901</v>
      </c>
      <c r="T1841" t="s">
        <v>170</v>
      </c>
      <c r="U1841" t="s">
        <v>90</v>
      </c>
      <c r="V1841" s="1">
        <v>27435</v>
      </c>
      <c r="W1841" s="6">
        <f>DATEDIF(employee_data36[[#This Row],[DOB]],DATE(2023, 1, 1), "Y")</f>
        <v>47</v>
      </c>
      <c r="X1841" s="6" t="str">
        <f>IF(employee_data3[[#This Row],[Age]]&lt;=25, "Remaja", IF(employee_data3[[#This Row],[Age]]&lt;=55, "Dewasa", "Lansia"))</f>
        <v>Dewasa</v>
      </c>
      <c r="Y1841" s="7" t="str">
        <f>CONCATENATE(employee_data36[[#This Row],[First-LastName]]," ",employee_data36[[#This Row],[DOB]])</f>
        <v>Jameson-Eaton 27435</v>
      </c>
      <c r="Z1841" t="s">
        <v>40</v>
      </c>
      <c r="AA1841" t="s">
        <v>834</v>
      </c>
      <c r="AB1841" t="s">
        <v>42</v>
      </c>
      <c r="AC1841">
        <v>84988</v>
      </c>
      <c r="AD1841" t="s">
        <v>74</v>
      </c>
      <c r="AE1841" t="s">
        <v>75</v>
      </c>
      <c r="AF1841" t="s">
        <v>45</v>
      </c>
      <c r="AG1841">
        <v>5</v>
      </c>
    </row>
    <row r="1842" spans="1:33" x14ac:dyDescent="0.3">
      <c r="A1842">
        <v>2267</v>
      </c>
      <c r="B1842" t="s">
        <v>6902</v>
      </c>
      <c r="C1842" t="s">
        <v>1413</v>
      </c>
      <c r="D1842" s="6" t="str">
        <f>CONCATENATE(employee_data36[[#This Row],[FirstName]], "-",employee_data36[[#This Row],[LastName]] )</f>
        <v>Antony-Brandt</v>
      </c>
      <c r="E1842" s="1">
        <v>45020</v>
      </c>
      <c r="F1842" s="1"/>
      <c r="G1842" s="7" t="str">
        <f>IF(ISBLANK(employee_data36[[#This Row],[ExitDate]]),"Yes","")</f>
        <v>Yes</v>
      </c>
      <c r="H1842" t="s">
        <v>1773</v>
      </c>
      <c r="I1842" t="s">
        <v>6903</v>
      </c>
      <c r="J1842" t="s">
        <v>6904</v>
      </c>
      <c r="K1842" t="s">
        <v>139</v>
      </c>
      <c r="L1842" t="s">
        <v>32</v>
      </c>
      <c r="M1842" s="6" t="str">
        <f>IF(ISBLANK(employee_data36[[#This Row],[ExitDate]]),"1","0")</f>
        <v>1</v>
      </c>
      <c r="N1842" s="6" t="str">
        <f>IF(employee_data36[[#This Row],[EmployeeStatus]]="Active", "Active", "Tidak Active")</f>
        <v>Active</v>
      </c>
      <c r="O1842" t="s">
        <v>63</v>
      </c>
      <c r="P1842" t="s">
        <v>51</v>
      </c>
      <c r="Q1842" t="s">
        <v>52</v>
      </c>
      <c r="R1842" t="s">
        <v>36</v>
      </c>
      <c r="S1842" t="s">
        <v>37</v>
      </c>
      <c r="T1842" t="s">
        <v>170</v>
      </c>
      <c r="U1842" t="s">
        <v>81</v>
      </c>
      <c r="V1842" s="1">
        <v>26102</v>
      </c>
      <c r="W1842" s="6">
        <f>DATEDIF(employee_data36[[#This Row],[DOB]],DATE(2023, 1, 1), "Y")</f>
        <v>51</v>
      </c>
      <c r="X1842" s="6" t="str">
        <f>IF(employee_data3[[#This Row],[Age]]&lt;=25, "Remaja", IF(employee_data3[[#This Row],[Age]]&lt;=55, "Dewasa", "Lansia"))</f>
        <v>Dewasa</v>
      </c>
      <c r="Y1842" s="7" t="str">
        <f>CONCATENATE(employee_data36[[#This Row],[First-LastName]]," ",employee_data36[[#This Row],[DOB]])</f>
        <v>Antony-Brandt 26102</v>
      </c>
      <c r="Z1842" t="s">
        <v>91</v>
      </c>
      <c r="AA1842" t="s">
        <v>103</v>
      </c>
      <c r="AB1842" t="s">
        <v>42</v>
      </c>
      <c r="AC1842">
        <v>43148</v>
      </c>
      <c r="AD1842" t="s">
        <v>56</v>
      </c>
      <c r="AE1842" t="s">
        <v>104</v>
      </c>
      <c r="AF1842" t="s">
        <v>45</v>
      </c>
      <c r="AG1842">
        <v>4</v>
      </c>
    </row>
    <row r="1843" spans="1:33" x14ac:dyDescent="0.3">
      <c r="A1843">
        <v>2268</v>
      </c>
      <c r="B1843" t="s">
        <v>2868</v>
      </c>
      <c r="C1843" t="s">
        <v>2319</v>
      </c>
      <c r="D1843" s="6" t="str">
        <f>CONCATENATE(employee_data36[[#This Row],[FirstName]], "-",employee_data36[[#This Row],[LastName]] )</f>
        <v>Armani-Rogers</v>
      </c>
      <c r="E1843" s="1">
        <v>44200</v>
      </c>
      <c r="F1843" s="1">
        <v>44679</v>
      </c>
      <c r="G1843" s="7" t="str">
        <f>IF(ISBLANK(employee_data36[[#This Row],[ExitDate]]),"Yes","")</f>
        <v/>
      </c>
      <c r="H1843" t="s">
        <v>1773</v>
      </c>
      <c r="I1843" t="s">
        <v>6905</v>
      </c>
      <c r="J1843" t="s">
        <v>6906</v>
      </c>
      <c r="K1843" t="s">
        <v>80</v>
      </c>
      <c r="L1843" t="s">
        <v>32</v>
      </c>
      <c r="M1843" s="6" t="str">
        <f>IF(ISBLANK(employee_data36[[#This Row],[ExitDate]]),"1","0")</f>
        <v>0</v>
      </c>
      <c r="N1843" s="6" t="str">
        <f>IF(employee_data36[[#This Row],[EmployeeStatus]]="Active", "Active", "Tidak Active")</f>
        <v>Active</v>
      </c>
      <c r="O1843" t="s">
        <v>33</v>
      </c>
      <c r="P1843" t="s">
        <v>34</v>
      </c>
      <c r="Q1843" t="s">
        <v>63</v>
      </c>
      <c r="R1843" t="s">
        <v>126</v>
      </c>
      <c r="S1843" t="s">
        <v>6907</v>
      </c>
      <c r="T1843" t="s">
        <v>170</v>
      </c>
      <c r="U1843" t="s">
        <v>81</v>
      </c>
      <c r="V1843" s="1">
        <v>23229</v>
      </c>
      <c r="W1843" s="6">
        <f>DATEDIF(employee_data36[[#This Row],[DOB]],DATE(2023, 1, 1), "Y")</f>
        <v>59</v>
      </c>
      <c r="X1843" s="6" t="str">
        <f>IF(employee_data3[[#This Row],[Age]]&lt;=25, "Remaja", IF(employee_data3[[#This Row],[Age]]&lt;=55, "Dewasa", "Lansia"))</f>
        <v>Lansia</v>
      </c>
      <c r="Y1843" s="7" t="str">
        <f>CONCATENATE(employee_data36[[#This Row],[First-LastName]]," ",employee_data36[[#This Row],[DOB]])</f>
        <v>Armani-Rogers 23229</v>
      </c>
      <c r="Z1843" t="s">
        <v>91</v>
      </c>
      <c r="AA1843" t="s">
        <v>103</v>
      </c>
      <c r="AB1843" t="s">
        <v>55</v>
      </c>
      <c r="AC1843">
        <v>58818</v>
      </c>
      <c r="AD1843" t="s">
        <v>43</v>
      </c>
      <c r="AE1843" t="s">
        <v>75</v>
      </c>
      <c r="AF1843" t="s">
        <v>45</v>
      </c>
      <c r="AG1843">
        <v>2</v>
      </c>
    </row>
    <row r="1844" spans="1:33" x14ac:dyDescent="0.3">
      <c r="A1844">
        <v>2269</v>
      </c>
      <c r="B1844" t="s">
        <v>4764</v>
      </c>
      <c r="C1844" t="s">
        <v>6908</v>
      </c>
      <c r="D1844" s="6" t="str">
        <f>CONCATENATE(employee_data36[[#This Row],[FirstName]], "-",employee_data36[[#This Row],[LastName]] )</f>
        <v>Jacoby-Lyons</v>
      </c>
      <c r="E1844" s="1">
        <v>43949</v>
      </c>
      <c r="F1844" s="1">
        <v>44896</v>
      </c>
      <c r="G1844" s="7" t="str">
        <f>IF(ISBLANK(employee_data36[[#This Row],[ExitDate]]),"Yes","")</f>
        <v/>
      </c>
      <c r="H1844" t="s">
        <v>6743</v>
      </c>
      <c r="I1844" t="s">
        <v>6909</v>
      </c>
      <c r="J1844" t="s">
        <v>6910</v>
      </c>
      <c r="K1844" t="s">
        <v>168</v>
      </c>
      <c r="L1844" t="s">
        <v>32</v>
      </c>
      <c r="M1844" s="6" t="str">
        <f>IF(ISBLANK(employee_data36[[#This Row],[ExitDate]]),"1","0")</f>
        <v>0</v>
      </c>
      <c r="N1844" s="6" t="str">
        <f>IF(employee_data36[[#This Row],[EmployeeStatus]]="Active", "Active", "Tidak Active")</f>
        <v>Active</v>
      </c>
      <c r="O1844" t="s">
        <v>63</v>
      </c>
      <c r="P1844" t="s">
        <v>34</v>
      </c>
      <c r="Q1844" t="s">
        <v>63</v>
      </c>
      <c r="R1844" t="s">
        <v>126</v>
      </c>
      <c r="S1844" t="s">
        <v>6911</v>
      </c>
      <c r="T1844" t="s">
        <v>170</v>
      </c>
      <c r="U1844" t="s">
        <v>119</v>
      </c>
      <c r="V1844" s="1">
        <v>27044</v>
      </c>
      <c r="W1844" s="6">
        <f>DATEDIF(employee_data36[[#This Row],[DOB]],DATE(2023, 1, 1), "Y")</f>
        <v>48</v>
      </c>
      <c r="X1844" s="6" t="str">
        <f>IF(employee_data3[[#This Row],[Age]]&lt;=25, "Remaja", IF(employee_data3[[#This Row],[Age]]&lt;=55, "Dewasa", "Lansia"))</f>
        <v>Dewasa</v>
      </c>
      <c r="Y1844" s="7" t="str">
        <f>CONCATENATE(employee_data36[[#This Row],[First-LastName]]," ",employee_data36[[#This Row],[DOB]])</f>
        <v>Jacoby-Lyons 27044</v>
      </c>
      <c r="Z1844" t="s">
        <v>40</v>
      </c>
      <c r="AA1844" t="s">
        <v>3478</v>
      </c>
      <c r="AB1844" t="s">
        <v>55</v>
      </c>
      <c r="AC1844">
        <v>42997</v>
      </c>
      <c r="AD1844" t="s">
        <v>56</v>
      </c>
      <c r="AE1844" t="s">
        <v>104</v>
      </c>
      <c r="AF1844" t="s">
        <v>45</v>
      </c>
      <c r="AG1844">
        <v>1</v>
      </c>
    </row>
    <row r="1845" spans="1:33" x14ac:dyDescent="0.3">
      <c r="A1845">
        <v>2270</v>
      </c>
      <c r="B1845" t="s">
        <v>6912</v>
      </c>
      <c r="C1845" t="s">
        <v>2691</v>
      </c>
      <c r="D1845" s="6" t="str">
        <f>CONCATENATE(employee_data36[[#This Row],[FirstName]], "-",employee_data36[[#This Row],[LastName]] )</f>
        <v>Dylan-Livingston</v>
      </c>
      <c r="E1845" s="1">
        <v>43571</v>
      </c>
      <c r="F1845" s="1">
        <v>44408</v>
      </c>
      <c r="G1845" s="7" t="str">
        <f>IF(ISBLANK(employee_data36[[#This Row],[ExitDate]]),"Yes","")</f>
        <v/>
      </c>
      <c r="H1845" t="s">
        <v>1773</v>
      </c>
      <c r="I1845" t="s">
        <v>6913</v>
      </c>
      <c r="J1845" t="s">
        <v>6914</v>
      </c>
      <c r="K1845" t="s">
        <v>168</v>
      </c>
      <c r="L1845" t="s">
        <v>32</v>
      </c>
      <c r="M1845" s="6" t="str">
        <f>IF(ISBLANK(employee_data36[[#This Row],[ExitDate]]),"1","0")</f>
        <v>0</v>
      </c>
      <c r="N1845" s="6" t="str">
        <f>IF(employee_data36[[#This Row],[EmployeeStatus]]="Active", "Active", "Tidak Active")</f>
        <v>Active</v>
      </c>
      <c r="O1845" t="s">
        <v>33</v>
      </c>
      <c r="P1845" t="s">
        <v>34</v>
      </c>
      <c r="Q1845" t="s">
        <v>52</v>
      </c>
      <c r="R1845" t="s">
        <v>126</v>
      </c>
      <c r="S1845" t="s">
        <v>6915</v>
      </c>
      <c r="T1845" t="s">
        <v>170</v>
      </c>
      <c r="U1845" t="s">
        <v>177</v>
      </c>
      <c r="V1845" s="1">
        <v>19256</v>
      </c>
      <c r="W1845" s="6">
        <f>DATEDIF(employee_data36[[#This Row],[DOB]],DATE(2023, 1, 1), "Y")</f>
        <v>70</v>
      </c>
      <c r="X1845" s="6" t="str">
        <f>IF(employee_data3[[#This Row],[Age]]&lt;=25, "Remaja", IF(employee_data3[[#This Row],[Age]]&lt;=55, "Dewasa", "Lansia"))</f>
        <v>Lansia</v>
      </c>
      <c r="Y1845" s="7" t="str">
        <f>CONCATENATE(employee_data36[[#This Row],[First-LastName]]," ",employee_data36[[#This Row],[DOB]])</f>
        <v>Dylan-Livingston 19256</v>
      </c>
      <c r="Z1845" t="s">
        <v>40</v>
      </c>
      <c r="AA1845" t="s">
        <v>243</v>
      </c>
      <c r="AB1845" t="s">
        <v>42</v>
      </c>
      <c r="AC1845">
        <v>93829</v>
      </c>
      <c r="AD1845" t="s">
        <v>128</v>
      </c>
      <c r="AE1845" t="s">
        <v>75</v>
      </c>
      <c r="AF1845" t="s">
        <v>45</v>
      </c>
      <c r="AG1845">
        <v>4</v>
      </c>
    </row>
    <row r="1846" spans="1:33" x14ac:dyDescent="0.3">
      <c r="A1846">
        <v>2271</v>
      </c>
      <c r="B1846" t="s">
        <v>6916</v>
      </c>
      <c r="C1846" t="s">
        <v>267</v>
      </c>
      <c r="D1846" s="6" t="str">
        <f>CONCATENATE(employee_data36[[#This Row],[FirstName]], "-",employee_data36[[#This Row],[LastName]] )</f>
        <v>Raelynn-Compton</v>
      </c>
      <c r="E1846" s="1">
        <v>44751</v>
      </c>
      <c r="F1846" s="1"/>
      <c r="G1846" s="7" t="str">
        <f>IF(ISBLANK(employee_data36[[#This Row],[ExitDate]]),"Yes","")</f>
        <v>Yes</v>
      </c>
      <c r="H1846" t="s">
        <v>1773</v>
      </c>
      <c r="I1846" t="s">
        <v>6917</v>
      </c>
      <c r="J1846" t="s">
        <v>6918</v>
      </c>
      <c r="K1846" t="s">
        <v>133</v>
      </c>
      <c r="L1846" t="s">
        <v>32</v>
      </c>
      <c r="M1846" s="6" t="str">
        <f>IF(ISBLANK(employee_data36[[#This Row],[ExitDate]]),"1","0")</f>
        <v>1</v>
      </c>
      <c r="N1846" s="6" t="str">
        <f>IF(employee_data36[[#This Row],[EmployeeStatus]]="Active", "Active", "Tidak Active")</f>
        <v>Active</v>
      </c>
      <c r="O1846" t="s">
        <v>63</v>
      </c>
      <c r="P1846" t="s">
        <v>51</v>
      </c>
      <c r="Q1846" t="s">
        <v>35</v>
      </c>
      <c r="R1846" t="s">
        <v>36</v>
      </c>
      <c r="S1846" t="s">
        <v>37</v>
      </c>
      <c r="T1846" t="s">
        <v>170</v>
      </c>
      <c r="U1846" t="s">
        <v>90</v>
      </c>
      <c r="V1846" s="1">
        <v>35266</v>
      </c>
      <c r="W1846" s="6">
        <f>DATEDIF(employee_data36[[#This Row],[DOB]],DATE(2023, 1, 1), "Y")</f>
        <v>26</v>
      </c>
      <c r="X1846" s="6" t="str">
        <f>IF(employee_data3[[#This Row],[Age]]&lt;=25, "Remaja", IF(employee_data3[[#This Row],[Age]]&lt;=55, "Dewasa", "Lansia"))</f>
        <v>Dewasa</v>
      </c>
      <c r="Y1846" s="7" t="str">
        <f>CONCATENATE(employee_data36[[#This Row],[First-LastName]]," ",employee_data36[[#This Row],[DOB]])</f>
        <v>Raelynn-Compton 35266</v>
      </c>
      <c r="Z1846" t="s">
        <v>40</v>
      </c>
      <c r="AA1846" t="s">
        <v>281</v>
      </c>
      <c r="AB1846" t="s">
        <v>42</v>
      </c>
      <c r="AC1846">
        <v>48655</v>
      </c>
      <c r="AD1846" t="s">
        <v>56</v>
      </c>
      <c r="AE1846" t="s">
        <v>75</v>
      </c>
      <c r="AF1846" t="s">
        <v>45</v>
      </c>
      <c r="AG1846">
        <v>2</v>
      </c>
    </row>
    <row r="1847" spans="1:33" x14ac:dyDescent="0.3">
      <c r="A1847">
        <v>2272</v>
      </c>
      <c r="B1847" t="s">
        <v>6919</v>
      </c>
      <c r="C1847" t="s">
        <v>4413</v>
      </c>
      <c r="D1847" s="6" t="str">
        <f>CONCATENATE(employee_data36[[#This Row],[FirstName]], "-",employee_data36[[#This Row],[LastName]] )</f>
        <v>Darryl-Richmond</v>
      </c>
      <c r="E1847" s="1">
        <v>44802</v>
      </c>
      <c r="F1847" s="1">
        <v>44941</v>
      </c>
      <c r="G1847" s="7" t="str">
        <f>IF(ISBLANK(employee_data36[[#This Row],[ExitDate]]),"Yes","")</f>
        <v/>
      </c>
      <c r="H1847" t="s">
        <v>1773</v>
      </c>
      <c r="I1847" t="s">
        <v>6920</v>
      </c>
      <c r="J1847" t="s">
        <v>6921</v>
      </c>
      <c r="K1847" t="s">
        <v>80</v>
      </c>
      <c r="L1847" t="s">
        <v>32</v>
      </c>
      <c r="M1847" s="6" t="str">
        <f>IF(ISBLANK(employee_data36[[#This Row],[ExitDate]]),"1","0")</f>
        <v>0</v>
      </c>
      <c r="N1847" s="6" t="str">
        <f>IF(employee_data36[[#This Row],[EmployeeStatus]]="Active", "Active", "Tidak Active")</f>
        <v>Active</v>
      </c>
      <c r="O1847" t="s">
        <v>52</v>
      </c>
      <c r="P1847" t="s">
        <v>34</v>
      </c>
      <c r="Q1847" t="s">
        <v>63</v>
      </c>
      <c r="R1847" t="s">
        <v>140</v>
      </c>
      <c r="S1847" t="s">
        <v>6922</v>
      </c>
      <c r="T1847" t="s">
        <v>170</v>
      </c>
      <c r="U1847" t="s">
        <v>90</v>
      </c>
      <c r="V1847" s="1">
        <v>31871</v>
      </c>
      <c r="W1847" s="6">
        <f>DATEDIF(employee_data36[[#This Row],[DOB]],DATE(2023, 1, 1), "Y")</f>
        <v>35</v>
      </c>
      <c r="X1847" s="6" t="str">
        <f>IF(employee_data3[[#This Row],[Age]]&lt;=25, "Remaja", IF(employee_data3[[#This Row],[Age]]&lt;=55, "Dewasa", "Lansia"))</f>
        <v>Dewasa</v>
      </c>
      <c r="Y1847" s="7" t="str">
        <f>CONCATENATE(employee_data36[[#This Row],[First-LastName]]," ",employee_data36[[#This Row],[DOB]])</f>
        <v>Darryl-Richmond 31871</v>
      </c>
      <c r="Z1847" t="s">
        <v>91</v>
      </c>
      <c r="AA1847" t="s">
        <v>83</v>
      </c>
      <c r="AB1847" t="s">
        <v>42</v>
      </c>
      <c r="AC1847">
        <v>62715</v>
      </c>
      <c r="AD1847" t="s">
        <v>93</v>
      </c>
      <c r="AE1847" t="s">
        <v>104</v>
      </c>
      <c r="AF1847" t="s">
        <v>45</v>
      </c>
      <c r="AG1847">
        <v>2</v>
      </c>
    </row>
    <row r="1848" spans="1:33" x14ac:dyDescent="0.3">
      <c r="A1848">
        <v>2273</v>
      </c>
      <c r="B1848" t="s">
        <v>6923</v>
      </c>
      <c r="C1848" t="s">
        <v>883</v>
      </c>
      <c r="D1848" s="6" t="str">
        <f>CONCATENATE(employee_data36[[#This Row],[FirstName]], "-",employee_data36[[#This Row],[LastName]] )</f>
        <v>Ana-Stafford</v>
      </c>
      <c r="E1848" s="1">
        <v>43856</v>
      </c>
      <c r="F1848" s="1">
        <v>44176</v>
      </c>
      <c r="G1848" s="7" t="str">
        <f>IF(ISBLANK(employee_data36[[#This Row],[ExitDate]]),"Yes","")</f>
        <v/>
      </c>
      <c r="H1848" t="s">
        <v>1773</v>
      </c>
      <c r="I1848" t="s">
        <v>6924</v>
      </c>
      <c r="J1848" t="s">
        <v>6925</v>
      </c>
      <c r="K1848" t="s">
        <v>98</v>
      </c>
      <c r="L1848" t="s">
        <v>32</v>
      </c>
      <c r="M1848" s="6" t="str">
        <f>IF(ISBLANK(employee_data36[[#This Row],[ExitDate]]),"1","0")</f>
        <v>0</v>
      </c>
      <c r="N1848" s="6" t="str">
        <f>IF(employee_data36[[#This Row],[EmployeeStatus]]="Active", "Active", "Tidak Active")</f>
        <v>Active</v>
      </c>
      <c r="O1848" t="s">
        <v>63</v>
      </c>
      <c r="P1848" t="s">
        <v>51</v>
      </c>
      <c r="Q1848" t="s">
        <v>52</v>
      </c>
      <c r="R1848" t="s">
        <v>126</v>
      </c>
      <c r="S1848" t="s">
        <v>6926</v>
      </c>
      <c r="T1848" t="s">
        <v>170</v>
      </c>
      <c r="U1848" t="s">
        <v>242</v>
      </c>
      <c r="V1848" s="1">
        <v>20591</v>
      </c>
      <c r="W1848" s="6">
        <f>DATEDIF(employee_data36[[#This Row],[DOB]],DATE(2023, 1, 1), "Y")</f>
        <v>66</v>
      </c>
      <c r="X1848" s="6" t="str">
        <f>IF(employee_data3[[#This Row],[Age]]&lt;=25, "Remaja", IF(employee_data3[[#This Row],[Age]]&lt;=55, "Dewasa", "Lansia"))</f>
        <v>Lansia</v>
      </c>
      <c r="Y1848" s="7" t="str">
        <f>CONCATENATE(employee_data36[[#This Row],[First-LastName]]," ",employee_data36[[#This Row],[DOB]])</f>
        <v>Ana-Stafford 20591</v>
      </c>
      <c r="Z1848" t="s">
        <v>91</v>
      </c>
      <c r="AA1848" t="s">
        <v>1541</v>
      </c>
      <c r="AB1848" t="s">
        <v>55</v>
      </c>
      <c r="AC1848">
        <v>75785</v>
      </c>
      <c r="AD1848" t="s">
        <v>74</v>
      </c>
      <c r="AE1848" t="s">
        <v>104</v>
      </c>
      <c r="AF1848" t="s">
        <v>45</v>
      </c>
      <c r="AG1848">
        <v>4</v>
      </c>
    </row>
    <row r="1849" spans="1:33" x14ac:dyDescent="0.3">
      <c r="A1849">
        <v>2274</v>
      </c>
      <c r="B1849" t="s">
        <v>1820</v>
      </c>
      <c r="C1849" t="s">
        <v>5410</v>
      </c>
      <c r="D1849" s="6" t="str">
        <f>CONCATENATE(employee_data36[[#This Row],[FirstName]], "-",employee_data36[[#This Row],[LastName]] )</f>
        <v>Carlos-Mccoy</v>
      </c>
      <c r="E1849" s="1">
        <v>43879</v>
      </c>
      <c r="F1849" s="1"/>
      <c r="G1849" s="7" t="str">
        <f>IF(ISBLANK(employee_data36[[#This Row],[ExitDate]]),"Yes","")</f>
        <v>Yes</v>
      </c>
      <c r="H1849" t="s">
        <v>6743</v>
      </c>
      <c r="I1849" t="s">
        <v>6927</v>
      </c>
      <c r="J1849" t="s">
        <v>6928</v>
      </c>
      <c r="K1849" t="s">
        <v>89</v>
      </c>
      <c r="L1849" t="s">
        <v>32</v>
      </c>
      <c r="M1849" s="6" t="str">
        <f>IF(ISBLANK(employee_data36[[#This Row],[ExitDate]]),"1","0")</f>
        <v>1</v>
      </c>
      <c r="N1849" s="6" t="str">
        <f>IF(employee_data36[[#This Row],[EmployeeStatus]]="Active", "Active", "Tidak Active")</f>
        <v>Active</v>
      </c>
      <c r="O1849" t="s">
        <v>63</v>
      </c>
      <c r="P1849" t="s">
        <v>51</v>
      </c>
      <c r="Q1849" t="s">
        <v>35</v>
      </c>
      <c r="R1849" t="s">
        <v>36</v>
      </c>
      <c r="S1849" t="s">
        <v>37</v>
      </c>
      <c r="T1849" t="s">
        <v>170</v>
      </c>
      <c r="U1849" t="s">
        <v>53</v>
      </c>
      <c r="V1849" s="1">
        <v>36548</v>
      </c>
      <c r="W1849" s="6">
        <f>DATEDIF(employee_data36[[#This Row],[DOB]],DATE(2023, 1, 1), "Y")</f>
        <v>22</v>
      </c>
      <c r="X1849" s="6" t="str">
        <f>IF(employee_data3[[#This Row],[Age]]&lt;=25, "Remaja", IF(employee_data3[[#This Row],[Age]]&lt;=55, "Dewasa", "Lansia"))</f>
        <v>Remaja</v>
      </c>
      <c r="Y1849" s="7" t="str">
        <f>CONCATENATE(employee_data36[[#This Row],[First-LastName]]," ",employee_data36[[#This Row],[DOB]])</f>
        <v>Carlos-Mccoy 36548</v>
      </c>
      <c r="Z1849" t="s">
        <v>40</v>
      </c>
      <c r="AA1849" t="s">
        <v>163</v>
      </c>
      <c r="AB1849" t="s">
        <v>55</v>
      </c>
      <c r="AC1849">
        <v>52491</v>
      </c>
      <c r="AD1849" t="s">
        <v>74</v>
      </c>
      <c r="AE1849" t="s">
        <v>44</v>
      </c>
      <c r="AF1849" t="s">
        <v>45</v>
      </c>
      <c r="AG1849">
        <v>4</v>
      </c>
    </row>
    <row r="1850" spans="1:33" x14ac:dyDescent="0.3">
      <c r="A1850">
        <v>2275</v>
      </c>
      <c r="B1850" t="s">
        <v>68</v>
      </c>
      <c r="C1850" t="s">
        <v>377</v>
      </c>
      <c r="D1850" s="6" t="str">
        <f>CONCATENATE(employee_data36[[#This Row],[FirstName]], "-",employee_data36[[#This Row],[LastName]] )</f>
        <v>Michael-Albert</v>
      </c>
      <c r="E1850" s="1">
        <v>44586</v>
      </c>
      <c r="F1850" s="1"/>
      <c r="G1850" s="7" t="str">
        <f>IF(ISBLANK(employee_data36[[#This Row],[ExitDate]]),"Yes","")</f>
        <v>Yes</v>
      </c>
      <c r="H1850" t="s">
        <v>3019</v>
      </c>
      <c r="I1850" t="s">
        <v>6929</v>
      </c>
      <c r="J1850" t="s">
        <v>6930</v>
      </c>
      <c r="K1850" t="s">
        <v>50</v>
      </c>
      <c r="L1850" t="s">
        <v>32</v>
      </c>
      <c r="M1850" s="6" t="str">
        <f>IF(ISBLANK(employee_data36[[#This Row],[ExitDate]]),"1","0")</f>
        <v>1</v>
      </c>
      <c r="N1850" s="6" t="str">
        <f>IF(employee_data36[[#This Row],[EmployeeStatus]]="Active", "Active", "Tidak Active")</f>
        <v>Active</v>
      </c>
      <c r="O1850" t="s">
        <v>52</v>
      </c>
      <c r="P1850" t="s">
        <v>64</v>
      </c>
      <c r="Q1850" t="s">
        <v>63</v>
      </c>
      <c r="R1850" t="s">
        <v>36</v>
      </c>
      <c r="S1850" t="s">
        <v>37</v>
      </c>
      <c r="T1850" t="s">
        <v>38</v>
      </c>
      <c r="U1850" t="s">
        <v>504</v>
      </c>
      <c r="V1850" s="1">
        <v>18606</v>
      </c>
      <c r="W1850" s="6">
        <f>DATEDIF(employee_data36[[#This Row],[DOB]],DATE(2023, 1, 1), "Y")</f>
        <v>72</v>
      </c>
      <c r="X1850" s="6" t="str">
        <f>IF(employee_data3[[#This Row],[Age]]&lt;=25, "Remaja", IF(employee_data3[[#This Row],[Age]]&lt;=55, "Dewasa", "Lansia"))</f>
        <v>Lansia</v>
      </c>
      <c r="Y1850" s="7" t="str">
        <f>CONCATENATE(employee_data36[[#This Row],[First-LastName]]," ",employee_data36[[#This Row],[DOB]])</f>
        <v>Michael-Albert 18606</v>
      </c>
      <c r="Z1850" t="s">
        <v>40</v>
      </c>
      <c r="AA1850" t="s">
        <v>1062</v>
      </c>
      <c r="AB1850" t="s">
        <v>55</v>
      </c>
      <c r="AC1850">
        <v>2169</v>
      </c>
      <c r="AD1850" t="s">
        <v>128</v>
      </c>
      <c r="AE1850" t="s">
        <v>84</v>
      </c>
      <c r="AF1850" t="s">
        <v>45</v>
      </c>
      <c r="AG1850">
        <v>2</v>
      </c>
    </row>
    <row r="1851" spans="1:33" x14ac:dyDescent="0.3">
      <c r="A1851">
        <v>2276</v>
      </c>
      <c r="B1851" t="s">
        <v>6931</v>
      </c>
      <c r="C1851" t="s">
        <v>1250</v>
      </c>
      <c r="D1851" s="6" t="str">
        <f>CONCATENATE(employee_data36[[#This Row],[FirstName]], "-",employee_data36[[#This Row],[LastName]] )</f>
        <v>Courtney E-Wallace</v>
      </c>
      <c r="E1851" s="1">
        <v>45117</v>
      </c>
      <c r="F1851" s="1"/>
      <c r="G1851" s="7" t="str">
        <f>IF(ISBLANK(employee_data36[[#This Row],[ExitDate]]),"Yes","")</f>
        <v>Yes</v>
      </c>
      <c r="H1851" t="s">
        <v>3019</v>
      </c>
      <c r="I1851" t="s">
        <v>6932</v>
      </c>
      <c r="J1851" t="s">
        <v>6933</v>
      </c>
      <c r="K1851" t="s">
        <v>80</v>
      </c>
      <c r="L1851" t="s">
        <v>32</v>
      </c>
      <c r="M1851" s="6" t="str">
        <f>IF(ISBLANK(employee_data36[[#This Row],[ExitDate]]),"1","0")</f>
        <v>1</v>
      </c>
      <c r="N1851" s="6" t="str">
        <f>IF(employee_data36[[#This Row],[EmployeeStatus]]="Active", "Active", "Tidak Active")</f>
        <v>Active</v>
      </c>
      <c r="O1851" t="s">
        <v>63</v>
      </c>
      <c r="P1851" t="s">
        <v>64</v>
      </c>
      <c r="Q1851" t="s">
        <v>35</v>
      </c>
      <c r="R1851" t="s">
        <v>36</v>
      </c>
      <c r="S1851" t="s">
        <v>37</v>
      </c>
      <c r="T1851" t="s">
        <v>38</v>
      </c>
      <c r="U1851" t="s">
        <v>177</v>
      </c>
      <c r="V1851" s="1">
        <v>30276</v>
      </c>
      <c r="W1851" s="6">
        <f>DATEDIF(employee_data36[[#This Row],[DOB]],DATE(2023, 1, 1), "Y")</f>
        <v>40</v>
      </c>
      <c r="X1851" s="6" t="str">
        <f>IF(employee_data3[[#This Row],[Age]]&lt;=25, "Remaja", IF(employee_data3[[#This Row],[Age]]&lt;=55, "Dewasa", "Lansia"))</f>
        <v>Dewasa</v>
      </c>
      <c r="Y1851" s="7" t="str">
        <f>CONCATENATE(employee_data36[[#This Row],[First-LastName]]," ",employee_data36[[#This Row],[DOB]])</f>
        <v>Courtney E-Wallace 30276</v>
      </c>
      <c r="Z1851" t="s">
        <v>40</v>
      </c>
      <c r="AA1851" t="s">
        <v>419</v>
      </c>
      <c r="AB1851" t="s">
        <v>42</v>
      </c>
      <c r="AC1851">
        <v>2478</v>
      </c>
      <c r="AD1851" t="s">
        <v>43</v>
      </c>
      <c r="AE1851" t="s">
        <v>104</v>
      </c>
      <c r="AF1851" t="s">
        <v>45</v>
      </c>
      <c r="AG1851">
        <v>1</v>
      </c>
    </row>
    <row r="1852" spans="1:33" x14ac:dyDescent="0.3">
      <c r="A1852">
        <v>2277</v>
      </c>
      <c r="B1852" t="s">
        <v>1991</v>
      </c>
      <c r="C1852" t="s">
        <v>3342</v>
      </c>
      <c r="D1852" s="6" t="str">
        <f>CONCATENATE(employee_data36[[#This Row],[FirstName]], "-",employee_data36[[#This Row],[LastName]] )</f>
        <v>Amy-Dunn</v>
      </c>
      <c r="E1852" s="1">
        <v>44665</v>
      </c>
      <c r="F1852" s="1"/>
      <c r="G1852" s="7" t="str">
        <f>IF(ISBLANK(employee_data36[[#This Row],[ExitDate]]),"Yes","")</f>
        <v>Yes</v>
      </c>
      <c r="H1852" t="s">
        <v>3019</v>
      </c>
      <c r="I1852" t="s">
        <v>6934</v>
      </c>
      <c r="J1852" t="s">
        <v>6935</v>
      </c>
      <c r="K1852" t="s">
        <v>31</v>
      </c>
      <c r="L1852" t="s">
        <v>32</v>
      </c>
      <c r="M1852" s="6" t="str">
        <f>IF(ISBLANK(employee_data36[[#This Row],[ExitDate]]),"1","0")</f>
        <v>1</v>
      </c>
      <c r="N1852" s="6" t="str">
        <f>IF(employee_data36[[#This Row],[EmployeeStatus]]="Active", "Active", "Tidak Active")</f>
        <v>Active</v>
      </c>
      <c r="O1852" t="s">
        <v>33</v>
      </c>
      <c r="P1852" t="s">
        <v>64</v>
      </c>
      <c r="Q1852" t="s">
        <v>35</v>
      </c>
      <c r="R1852" t="s">
        <v>36</v>
      </c>
      <c r="S1852" t="s">
        <v>37</v>
      </c>
      <c r="T1852" t="s">
        <v>38</v>
      </c>
      <c r="U1852" t="s">
        <v>90</v>
      </c>
      <c r="V1852" s="1">
        <v>23283</v>
      </c>
      <c r="W1852" s="6">
        <f>DATEDIF(employee_data36[[#This Row],[DOB]],DATE(2023, 1, 1), "Y")</f>
        <v>59</v>
      </c>
      <c r="X1852" s="6" t="str">
        <f>IF(employee_data3[[#This Row],[Age]]&lt;=25, "Remaja", IF(employee_data3[[#This Row],[Age]]&lt;=55, "Dewasa", "Lansia"))</f>
        <v>Lansia</v>
      </c>
      <c r="Y1852" s="7" t="str">
        <f>CONCATENATE(employee_data36[[#This Row],[First-LastName]]," ",employee_data36[[#This Row],[DOB]])</f>
        <v>Amy-Dunn 23283</v>
      </c>
      <c r="Z1852" t="s">
        <v>40</v>
      </c>
      <c r="AA1852" t="s">
        <v>103</v>
      </c>
      <c r="AB1852" t="s">
        <v>42</v>
      </c>
      <c r="AC1852">
        <v>1731</v>
      </c>
      <c r="AD1852" t="s">
        <v>56</v>
      </c>
      <c r="AE1852" t="s">
        <v>44</v>
      </c>
      <c r="AF1852" t="s">
        <v>45</v>
      </c>
      <c r="AG1852">
        <v>5</v>
      </c>
    </row>
    <row r="1853" spans="1:33" x14ac:dyDescent="0.3">
      <c r="A1853">
        <v>2278</v>
      </c>
      <c r="B1853" t="s">
        <v>6936</v>
      </c>
      <c r="C1853" t="s">
        <v>780</v>
      </c>
      <c r="D1853" s="6" t="str">
        <f>CONCATENATE(employee_data36[[#This Row],[FirstName]], "-",employee_data36[[#This Row],[LastName]] )</f>
        <v>Kissy-Sullivan</v>
      </c>
      <c r="E1853" s="1">
        <v>44752</v>
      </c>
      <c r="F1853" s="1"/>
      <c r="G1853" s="7" t="str">
        <f>IF(ISBLANK(employee_data36[[#This Row],[ExitDate]]),"Yes","")</f>
        <v>Yes</v>
      </c>
      <c r="H1853" t="s">
        <v>3019</v>
      </c>
      <c r="I1853" t="s">
        <v>6937</v>
      </c>
      <c r="J1853" t="s">
        <v>6938</v>
      </c>
      <c r="K1853" t="s">
        <v>31</v>
      </c>
      <c r="L1853" t="s">
        <v>32</v>
      </c>
      <c r="M1853" s="6" t="str">
        <f>IF(ISBLANK(employee_data36[[#This Row],[ExitDate]]),"1","0")</f>
        <v>1</v>
      </c>
      <c r="N1853" s="6" t="str">
        <f>IF(employee_data36[[#This Row],[EmployeeStatus]]="Active", "Active", "Tidak Active")</f>
        <v>Active</v>
      </c>
      <c r="O1853" t="s">
        <v>52</v>
      </c>
      <c r="P1853" t="s">
        <v>64</v>
      </c>
      <c r="Q1853" t="s">
        <v>35</v>
      </c>
      <c r="R1853" t="s">
        <v>36</v>
      </c>
      <c r="S1853" t="s">
        <v>37</v>
      </c>
      <c r="T1853" t="s">
        <v>38</v>
      </c>
      <c r="U1853" t="s">
        <v>594</v>
      </c>
      <c r="V1853" s="1">
        <v>23158</v>
      </c>
      <c r="W1853" s="6">
        <f>DATEDIF(employee_data36[[#This Row],[DOB]],DATE(2023, 1, 1), "Y")</f>
        <v>59</v>
      </c>
      <c r="X1853" s="6" t="str">
        <f>IF(employee_data3[[#This Row],[Age]]&lt;=25, "Remaja", IF(employee_data3[[#This Row],[Age]]&lt;=55, "Dewasa", "Lansia"))</f>
        <v>Lansia</v>
      </c>
      <c r="Y1853" s="7" t="str">
        <f>CONCATENATE(employee_data36[[#This Row],[First-LastName]]," ",employee_data36[[#This Row],[DOB]])</f>
        <v>Kissy-Sullivan 23158</v>
      </c>
      <c r="Z1853" t="s">
        <v>40</v>
      </c>
      <c r="AA1853" t="s">
        <v>216</v>
      </c>
      <c r="AB1853" t="s">
        <v>42</v>
      </c>
      <c r="AC1853">
        <v>1776</v>
      </c>
      <c r="AD1853" t="s">
        <v>43</v>
      </c>
      <c r="AE1853" t="s">
        <v>44</v>
      </c>
      <c r="AF1853" t="s">
        <v>45</v>
      </c>
      <c r="AG1853">
        <v>4</v>
      </c>
    </row>
    <row r="1854" spans="1:33" x14ac:dyDescent="0.3">
      <c r="A1854">
        <v>2279</v>
      </c>
      <c r="B1854" t="s">
        <v>2253</v>
      </c>
      <c r="C1854" t="s">
        <v>6939</v>
      </c>
      <c r="D1854" s="6" t="str">
        <f>CONCATENATE(employee_data36[[#This Row],[FirstName]], "-",employee_data36[[#This Row],[LastName]] )</f>
        <v>Walter-Immediato</v>
      </c>
      <c r="E1854" s="1">
        <v>44739</v>
      </c>
      <c r="F1854" s="1"/>
      <c r="G1854" s="7" t="str">
        <f>IF(ISBLANK(employee_data36[[#This Row],[ExitDate]]),"Yes","")</f>
        <v>Yes</v>
      </c>
      <c r="H1854" t="s">
        <v>3019</v>
      </c>
      <c r="I1854" t="s">
        <v>6940</v>
      </c>
      <c r="J1854" t="s">
        <v>6941</v>
      </c>
      <c r="K1854" t="s">
        <v>50</v>
      </c>
      <c r="L1854" t="s">
        <v>32</v>
      </c>
      <c r="M1854" s="6" t="str">
        <f>IF(ISBLANK(employee_data36[[#This Row],[ExitDate]]),"1","0")</f>
        <v>1</v>
      </c>
      <c r="N1854" s="6" t="str">
        <f>IF(employee_data36[[#This Row],[EmployeeStatus]]="Active", "Active", "Tidak Active")</f>
        <v>Active</v>
      </c>
      <c r="O1854" t="s">
        <v>33</v>
      </c>
      <c r="P1854" t="s">
        <v>34</v>
      </c>
      <c r="Q1854" t="s">
        <v>63</v>
      </c>
      <c r="R1854" t="s">
        <v>36</v>
      </c>
      <c r="S1854" t="s">
        <v>37</v>
      </c>
      <c r="T1854" t="s">
        <v>38</v>
      </c>
      <c r="U1854" t="s">
        <v>2517</v>
      </c>
      <c r="V1854" s="1">
        <v>28168</v>
      </c>
      <c r="W1854" s="6">
        <f>DATEDIF(employee_data36[[#This Row],[DOB]],DATE(2023, 1, 1), "Y")</f>
        <v>45</v>
      </c>
      <c r="X1854" s="6" t="str">
        <f>IF(employee_data3[[#This Row],[Age]]&lt;=25, "Remaja", IF(employee_data3[[#This Row],[Age]]&lt;=55, "Dewasa", "Lansia"))</f>
        <v>Dewasa</v>
      </c>
      <c r="Y1854" s="7" t="str">
        <f>CONCATENATE(employee_data36[[#This Row],[First-LastName]]," ",employee_data36[[#This Row],[DOB]])</f>
        <v>Walter-Immediato 28168</v>
      </c>
      <c r="Z1854" t="s">
        <v>40</v>
      </c>
      <c r="AA1854" t="s">
        <v>2517</v>
      </c>
      <c r="AB1854" t="s">
        <v>55</v>
      </c>
      <c r="AC1854">
        <v>2128</v>
      </c>
      <c r="AD1854" t="s">
        <v>74</v>
      </c>
      <c r="AE1854" t="s">
        <v>104</v>
      </c>
      <c r="AF1854" t="s">
        <v>45</v>
      </c>
      <c r="AG1854">
        <v>1</v>
      </c>
    </row>
    <row r="1855" spans="1:33" x14ac:dyDescent="0.3">
      <c r="A1855">
        <v>2280</v>
      </c>
      <c r="B1855" t="s">
        <v>6942</v>
      </c>
      <c r="C1855" t="s">
        <v>3128</v>
      </c>
      <c r="D1855" s="6" t="str">
        <f>CONCATENATE(employee_data36[[#This Row],[FirstName]], "-",employee_data36[[#This Row],[LastName]] )</f>
        <v>Ebonee-Peterson</v>
      </c>
      <c r="E1855" s="1">
        <v>43438</v>
      </c>
      <c r="F1855" s="1">
        <v>45114</v>
      </c>
      <c r="G1855" s="7" t="str">
        <f>IF(ISBLANK(employee_data36[[#This Row],[ExitDate]]),"Yes","")</f>
        <v/>
      </c>
      <c r="H1855" t="s">
        <v>3019</v>
      </c>
      <c r="I1855" t="s">
        <v>6943</v>
      </c>
      <c r="J1855" t="s">
        <v>6944</v>
      </c>
      <c r="K1855" t="s">
        <v>168</v>
      </c>
      <c r="L1855" t="s">
        <v>745</v>
      </c>
      <c r="M1855" s="6" t="str">
        <f>IF(ISBLANK(employee_data36[[#This Row],[ExitDate]]),"1","0")</f>
        <v>0</v>
      </c>
      <c r="N1855" s="6" t="str">
        <f>IF(employee_data36[[#This Row],[EmployeeStatus]]="Active", "Active", "Tidak Active")</f>
        <v>Tidak Active</v>
      </c>
      <c r="O1855" t="s">
        <v>33</v>
      </c>
      <c r="P1855" t="s">
        <v>51</v>
      </c>
      <c r="Q1855" t="s">
        <v>35</v>
      </c>
      <c r="R1855" t="s">
        <v>140</v>
      </c>
      <c r="S1855" t="s">
        <v>6945</v>
      </c>
      <c r="T1855" t="s">
        <v>38</v>
      </c>
      <c r="U1855" t="s">
        <v>332</v>
      </c>
      <c r="V1855" s="1">
        <v>31112</v>
      </c>
      <c r="W1855" s="6">
        <f>DATEDIF(employee_data36[[#This Row],[DOB]],DATE(2023, 1, 1), "Y")</f>
        <v>37</v>
      </c>
      <c r="X1855" s="6" t="str">
        <f>IF(employee_data3[[#This Row],[Age]]&lt;=25, "Remaja", IF(employee_data3[[#This Row],[Age]]&lt;=55, "Dewasa", "Lansia"))</f>
        <v>Dewasa</v>
      </c>
      <c r="Y1855" s="7" t="str">
        <f>CONCATENATE(employee_data36[[#This Row],[First-LastName]]," ",employee_data36[[#This Row],[DOB]])</f>
        <v>Ebonee-Peterson 31112</v>
      </c>
      <c r="Z1855" t="s">
        <v>40</v>
      </c>
      <c r="AA1855" t="s">
        <v>226</v>
      </c>
      <c r="AB1855" t="s">
        <v>42</v>
      </c>
      <c r="AC1855">
        <v>2030</v>
      </c>
      <c r="AD1855" t="s">
        <v>43</v>
      </c>
      <c r="AE1855" t="s">
        <v>84</v>
      </c>
      <c r="AF1855" t="s">
        <v>45</v>
      </c>
      <c r="AG1855">
        <v>4</v>
      </c>
    </row>
    <row r="1856" spans="1:33" x14ac:dyDescent="0.3">
      <c r="A1856">
        <v>2281</v>
      </c>
      <c r="B1856" t="s">
        <v>6946</v>
      </c>
      <c r="C1856" t="s">
        <v>1479</v>
      </c>
      <c r="D1856" s="6" t="str">
        <f>CONCATENATE(employee_data36[[#This Row],[FirstName]], "-",employee_data36[[#This Row],[LastName]] )</f>
        <v>Elijiah-Gray</v>
      </c>
      <c r="E1856" s="1">
        <v>43718</v>
      </c>
      <c r="F1856" s="1"/>
      <c r="G1856" s="7" t="str">
        <f>IF(ISBLANK(employee_data36[[#This Row],[ExitDate]]),"Yes","")</f>
        <v>Yes</v>
      </c>
      <c r="H1856" t="s">
        <v>3019</v>
      </c>
      <c r="I1856" t="s">
        <v>6947</v>
      </c>
      <c r="J1856" t="s">
        <v>6948</v>
      </c>
      <c r="K1856" t="s">
        <v>62</v>
      </c>
      <c r="L1856" t="s">
        <v>32</v>
      </c>
      <c r="M1856" s="6" t="str">
        <f>IF(ISBLANK(employee_data36[[#This Row],[ExitDate]]),"1","0")</f>
        <v>1</v>
      </c>
      <c r="N1856" s="6" t="str">
        <f>IF(employee_data36[[#This Row],[EmployeeStatus]]="Active", "Active", "Tidak Active")</f>
        <v>Active</v>
      </c>
      <c r="O1856" t="s">
        <v>63</v>
      </c>
      <c r="P1856" t="s">
        <v>34</v>
      </c>
      <c r="Q1856" t="s">
        <v>63</v>
      </c>
      <c r="R1856" t="s">
        <v>36</v>
      </c>
      <c r="S1856" t="s">
        <v>37</v>
      </c>
      <c r="T1856" t="s">
        <v>38</v>
      </c>
      <c r="U1856" t="s">
        <v>90</v>
      </c>
      <c r="V1856" s="1">
        <v>36050</v>
      </c>
      <c r="W1856" s="6">
        <f>DATEDIF(employee_data36[[#This Row],[DOB]],DATE(2023, 1, 1), "Y")</f>
        <v>24</v>
      </c>
      <c r="X1856" s="6" t="str">
        <f>IF(employee_data3[[#This Row],[Age]]&lt;=25, "Remaja", IF(employee_data3[[#This Row],[Age]]&lt;=55, "Dewasa", "Lansia"))</f>
        <v>Remaja</v>
      </c>
      <c r="Y1856" s="7" t="str">
        <f>CONCATENATE(employee_data36[[#This Row],[First-LastName]]," ",employee_data36[[#This Row],[DOB]])</f>
        <v>Elijiah-Gray 36050</v>
      </c>
      <c r="Z1856" t="s">
        <v>40</v>
      </c>
      <c r="AA1856" t="s">
        <v>83</v>
      </c>
      <c r="AB1856" t="s">
        <v>55</v>
      </c>
      <c r="AC1856">
        <v>1752</v>
      </c>
      <c r="AD1856" t="s">
        <v>56</v>
      </c>
      <c r="AE1856" t="s">
        <v>75</v>
      </c>
      <c r="AF1856" t="s">
        <v>45</v>
      </c>
      <c r="AG1856">
        <v>4</v>
      </c>
    </row>
    <row r="1857" spans="1:33" x14ac:dyDescent="0.3">
      <c r="A1857">
        <v>2282</v>
      </c>
      <c r="B1857" t="s">
        <v>6025</v>
      </c>
      <c r="C1857" t="s">
        <v>6949</v>
      </c>
      <c r="D1857" s="6" t="str">
        <f>CONCATENATE(employee_data36[[#This Row],[FirstName]], "-",employee_data36[[#This Row],[LastName]] )</f>
        <v>Charles-Bozzi</v>
      </c>
      <c r="E1857" s="1">
        <v>43580</v>
      </c>
      <c r="F1857" s="1"/>
      <c r="G1857" s="7" t="str">
        <f>IF(ISBLANK(employee_data36[[#This Row],[ExitDate]]),"Yes","")</f>
        <v>Yes</v>
      </c>
      <c r="H1857" t="s">
        <v>3019</v>
      </c>
      <c r="I1857" t="s">
        <v>6950</v>
      </c>
      <c r="J1857" t="s">
        <v>6951</v>
      </c>
      <c r="K1857" t="s">
        <v>62</v>
      </c>
      <c r="L1857" t="s">
        <v>32</v>
      </c>
      <c r="M1857" s="6" t="str">
        <f>IF(ISBLANK(employee_data36[[#This Row],[ExitDate]]),"1","0")</f>
        <v>1</v>
      </c>
      <c r="N1857" s="6" t="str">
        <f>IF(employee_data36[[#This Row],[EmployeeStatus]]="Active", "Active", "Tidak Active")</f>
        <v>Active</v>
      </c>
      <c r="O1857" t="s">
        <v>52</v>
      </c>
      <c r="P1857" t="s">
        <v>51</v>
      </c>
      <c r="Q1857" t="s">
        <v>63</v>
      </c>
      <c r="R1857" t="s">
        <v>36</v>
      </c>
      <c r="S1857" t="s">
        <v>37</v>
      </c>
      <c r="T1857" t="s">
        <v>38</v>
      </c>
      <c r="U1857" t="s">
        <v>231</v>
      </c>
      <c r="V1857" s="1">
        <v>24681</v>
      </c>
      <c r="W1857" s="6">
        <f>DATEDIF(employee_data36[[#This Row],[DOB]],DATE(2023, 1, 1), "Y")</f>
        <v>55</v>
      </c>
      <c r="X1857" s="6" t="str">
        <f>IF(employee_data3[[#This Row],[Age]]&lt;=25, "Remaja", IF(employee_data3[[#This Row],[Age]]&lt;=55, "Dewasa", "Lansia"))</f>
        <v>Dewasa</v>
      </c>
      <c r="Y1857" s="7" t="str">
        <f>CONCATENATE(employee_data36[[#This Row],[First-LastName]]," ",employee_data36[[#This Row],[DOB]])</f>
        <v>Charles-Bozzi 24681</v>
      </c>
      <c r="Z1857" t="s">
        <v>40</v>
      </c>
      <c r="AA1857" t="s">
        <v>113</v>
      </c>
      <c r="AB1857" t="s">
        <v>55</v>
      </c>
      <c r="AC1857">
        <v>1901</v>
      </c>
      <c r="AD1857" t="s">
        <v>128</v>
      </c>
      <c r="AE1857" t="s">
        <v>75</v>
      </c>
      <c r="AF1857" t="s">
        <v>45</v>
      </c>
      <c r="AG1857">
        <v>4</v>
      </c>
    </row>
    <row r="1858" spans="1:33" x14ac:dyDescent="0.3">
      <c r="A1858">
        <v>2283</v>
      </c>
      <c r="B1858" t="s">
        <v>2838</v>
      </c>
      <c r="C1858" t="s">
        <v>759</v>
      </c>
      <c r="D1858" s="6" t="str">
        <f>CONCATENATE(employee_data36[[#This Row],[FirstName]], "-",employee_data36[[#This Row],[LastName]] )</f>
        <v>Sean-Quinn</v>
      </c>
      <c r="E1858" s="1">
        <v>43376</v>
      </c>
      <c r="F1858" s="1">
        <v>43643</v>
      </c>
      <c r="G1858" s="7" t="str">
        <f>IF(ISBLANK(employee_data36[[#This Row],[ExitDate]]),"Yes","")</f>
        <v/>
      </c>
      <c r="H1858" t="s">
        <v>2609</v>
      </c>
      <c r="I1858" t="s">
        <v>6952</v>
      </c>
      <c r="J1858" t="s">
        <v>6953</v>
      </c>
      <c r="K1858" t="s">
        <v>98</v>
      </c>
      <c r="L1858" t="s">
        <v>745</v>
      </c>
      <c r="M1858" s="6" t="str">
        <f>IF(ISBLANK(employee_data36[[#This Row],[ExitDate]]),"1","0")</f>
        <v>0</v>
      </c>
      <c r="N1858" s="6" t="str">
        <f>IF(employee_data36[[#This Row],[EmployeeStatus]]="Active", "Active", "Tidak Active")</f>
        <v>Tidak Active</v>
      </c>
      <c r="O1858" t="s">
        <v>52</v>
      </c>
      <c r="P1858" t="s">
        <v>64</v>
      </c>
      <c r="Q1858" t="s">
        <v>35</v>
      </c>
      <c r="R1858" t="s">
        <v>140</v>
      </c>
      <c r="S1858" t="s">
        <v>6954</v>
      </c>
      <c r="T1858" t="s">
        <v>2623</v>
      </c>
      <c r="U1858" t="s">
        <v>90</v>
      </c>
      <c r="V1858" s="1">
        <v>22632</v>
      </c>
      <c r="W1858" s="6">
        <f>DATEDIF(employee_data36[[#This Row],[DOB]],DATE(2023, 1, 1), "Y")</f>
        <v>61</v>
      </c>
      <c r="X1858" s="6" t="str">
        <f>IF(employee_data3[[#This Row],[Age]]&lt;=25, "Remaja", IF(employee_data3[[#This Row],[Age]]&lt;=55, "Dewasa", "Lansia"))</f>
        <v>Lansia</v>
      </c>
      <c r="Y1858" s="7" t="str">
        <f>CONCATENATE(employee_data36[[#This Row],[First-LastName]]," ",employee_data36[[#This Row],[DOB]])</f>
        <v>Sean-Quinn 22632</v>
      </c>
      <c r="Z1858" t="s">
        <v>40</v>
      </c>
      <c r="AA1858" t="s">
        <v>103</v>
      </c>
      <c r="AB1858" t="s">
        <v>55</v>
      </c>
      <c r="AC1858">
        <v>2045</v>
      </c>
      <c r="AD1858" t="s">
        <v>43</v>
      </c>
      <c r="AE1858" t="s">
        <v>75</v>
      </c>
      <c r="AF1858" t="s">
        <v>45</v>
      </c>
      <c r="AG1858">
        <v>4</v>
      </c>
    </row>
    <row r="1859" spans="1:33" x14ac:dyDescent="0.3">
      <c r="A1859">
        <v>2284</v>
      </c>
      <c r="B1859" t="s">
        <v>784</v>
      </c>
      <c r="C1859" t="s">
        <v>3396</v>
      </c>
      <c r="D1859" s="6" t="str">
        <f>CONCATENATE(employee_data36[[#This Row],[FirstName]], "-",employee_data36[[#This Row],[LastName]] )</f>
        <v>Jennifer-Zamora</v>
      </c>
      <c r="E1859" s="1">
        <v>44726</v>
      </c>
      <c r="F1859" s="1"/>
      <c r="G1859" s="7" t="str">
        <f>IF(ISBLANK(employee_data36[[#This Row],[ExitDate]]),"Yes","")</f>
        <v>Yes</v>
      </c>
      <c r="H1859" t="s">
        <v>2397</v>
      </c>
      <c r="I1859" t="s">
        <v>6955</v>
      </c>
      <c r="J1859" t="s">
        <v>6956</v>
      </c>
      <c r="K1859" t="s">
        <v>50</v>
      </c>
      <c r="L1859" t="s">
        <v>32</v>
      </c>
      <c r="M1859" s="6" t="str">
        <f>IF(ISBLANK(employee_data36[[#This Row],[ExitDate]]),"1","0")</f>
        <v>1</v>
      </c>
      <c r="N1859" s="6" t="str">
        <f>IF(employee_data36[[#This Row],[EmployeeStatus]]="Active", "Active", "Tidak Active")</f>
        <v>Active</v>
      </c>
      <c r="O1859" t="s">
        <v>52</v>
      </c>
      <c r="P1859" t="s">
        <v>34</v>
      </c>
      <c r="Q1859" t="s">
        <v>52</v>
      </c>
      <c r="R1859" t="s">
        <v>36</v>
      </c>
      <c r="S1859" t="s">
        <v>37</v>
      </c>
      <c r="T1859" t="s">
        <v>170</v>
      </c>
      <c r="U1859" t="s">
        <v>305</v>
      </c>
      <c r="V1859" s="1">
        <v>22182</v>
      </c>
      <c r="W1859" s="6">
        <f>DATEDIF(employee_data36[[#This Row],[DOB]],DATE(2023, 1, 1), "Y")</f>
        <v>62</v>
      </c>
      <c r="X1859" s="6" t="str">
        <f>IF(employee_data3[[#This Row],[Age]]&lt;=25, "Remaja", IF(employee_data3[[#This Row],[Age]]&lt;=55, "Dewasa", "Lansia"))</f>
        <v>Lansia</v>
      </c>
      <c r="Y1859" s="7" t="str">
        <f>CONCATENATE(employee_data36[[#This Row],[First-LastName]]," ",employee_data36[[#This Row],[DOB]])</f>
        <v>Jennifer-Zamora 22182</v>
      </c>
      <c r="Z1859" t="s">
        <v>40</v>
      </c>
      <c r="AA1859" t="s">
        <v>226</v>
      </c>
      <c r="AB1859" t="s">
        <v>42</v>
      </c>
      <c r="AC1859">
        <v>2067</v>
      </c>
      <c r="AD1859" t="s">
        <v>74</v>
      </c>
      <c r="AE1859" t="s">
        <v>44</v>
      </c>
      <c r="AF1859" t="s">
        <v>45</v>
      </c>
      <c r="AG1859">
        <v>2</v>
      </c>
    </row>
    <row r="1860" spans="1:33" x14ac:dyDescent="0.3">
      <c r="A1860">
        <v>2285</v>
      </c>
      <c r="B1860" t="s">
        <v>6957</v>
      </c>
      <c r="C1860" t="s">
        <v>3235</v>
      </c>
      <c r="D1860" s="6" t="str">
        <f>CONCATENATE(employee_data36[[#This Row],[FirstName]], "-",employee_data36[[#This Row],[LastName]] )</f>
        <v>Webster L-Butler</v>
      </c>
      <c r="E1860" s="1">
        <v>44607</v>
      </c>
      <c r="F1860" s="1"/>
      <c r="G1860" s="7" t="str">
        <f>IF(ISBLANK(employee_data36[[#This Row],[ExitDate]]),"Yes","")</f>
        <v>Yes</v>
      </c>
      <c r="H1860" t="s">
        <v>3019</v>
      </c>
      <c r="I1860" t="s">
        <v>6958</v>
      </c>
      <c r="J1860" t="s">
        <v>6959</v>
      </c>
      <c r="K1860" t="s">
        <v>89</v>
      </c>
      <c r="L1860" t="s">
        <v>32</v>
      </c>
      <c r="M1860" s="6" t="str">
        <f>IF(ISBLANK(employee_data36[[#This Row],[ExitDate]]),"1","0")</f>
        <v>1</v>
      </c>
      <c r="N1860" s="6" t="str">
        <f>IF(employee_data36[[#This Row],[EmployeeStatus]]="Active", "Active", "Tidak Active")</f>
        <v>Active</v>
      </c>
      <c r="O1860" t="s">
        <v>63</v>
      </c>
      <c r="P1860" t="s">
        <v>34</v>
      </c>
      <c r="Q1860" t="s">
        <v>35</v>
      </c>
      <c r="R1860" t="s">
        <v>36</v>
      </c>
      <c r="S1860" t="s">
        <v>37</v>
      </c>
      <c r="T1860" t="s">
        <v>38</v>
      </c>
      <c r="U1860" t="s">
        <v>177</v>
      </c>
      <c r="V1860" s="1">
        <v>26081</v>
      </c>
      <c r="W1860" s="6">
        <f>DATEDIF(employee_data36[[#This Row],[DOB]],DATE(2023, 1, 1), "Y")</f>
        <v>51</v>
      </c>
      <c r="X1860" s="6" t="str">
        <f>IF(employee_data3[[#This Row],[Age]]&lt;=25, "Remaja", IF(employee_data3[[#This Row],[Age]]&lt;=55, "Dewasa", "Lansia"))</f>
        <v>Dewasa</v>
      </c>
      <c r="Y1860" s="7" t="str">
        <f>CONCATENATE(employee_data36[[#This Row],[First-LastName]]," ",employee_data36[[#This Row],[DOB]])</f>
        <v>Webster L-Butler 26081</v>
      </c>
      <c r="Z1860" t="s">
        <v>40</v>
      </c>
      <c r="AA1860" t="s">
        <v>178</v>
      </c>
      <c r="AB1860" t="s">
        <v>55</v>
      </c>
      <c r="AC1860">
        <v>2169</v>
      </c>
      <c r="AD1860" t="s">
        <v>74</v>
      </c>
      <c r="AE1860" t="s">
        <v>75</v>
      </c>
      <c r="AF1860" t="s">
        <v>45</v>
      </c>
      <c r="AG1860">
        <v>5</v>
      </c>
    </row>
    <row r="1861" spans="1:33" x14ac:dyDescent="0.3">
      <c r="A1861">
        <v>2286</v>
      </c>
      <c r="B1861" t="s">
        <v>6960</v>
      </c>
      <c r="C1861" t="s">
        <v>2183</v>
      </c>
      <c r="D1861" s="6" t="str">
        <f>CONCATENATE(employee_data36[[#This Row],[FirstName]], "-",employee_data36[[#This Row],[LastName]] )</f>
        <v>Brannon-Miller</v>
      </c>
      <c r="E1861" s="1">
        <v>43367</v>
      </c>
      <c r="F1861" s="1">
        <v>44214</v>
      </c>
      <c r="G1861" s="7" t="str">
        <f>IF(ISBLANK(employee_data36[[#This Row],[ExitDate]]),"Yes","")</f>
        <v/>
      </c>
      <c r="H1861" t="s">
        <v>3019</v>
      </c>
      <c r="I1861" t="s">
        <v>6961</v>
      </c>
      <c r="J1861" t="s">
        <v>6962</v>
      </c>
      <c r="K1861" t="s">
        <v>118</v>
      </c>
      <c r="L1861" t="s">
        <v>32</v>
      </c>
      <c r="M1861" s="6" t="str">
        <f>IF(ISBLANK(employee_data36[[#This Row],[ExitDate]]),"1","0")</f>
        <v>0</v>
      </c>
      <c r="N1861" s="6" t="str">
        <f>IF(employee_data36[[#This Row],[EmployeeStatus]]="Active", "Active", "Tidak Active")</f>
        <v>Active</v>
      </c>
      <c r="O1861" t="s">
        <v>33</v>
      </c>
      <c r="P1861" t="s">
        <v>64</v>
      </c>
      <c r="Q1861" t="s">
        <v>35</v>
      </c>
      <c r="R1861" t="s">
        <v>175</v>
      </c>
      <c r="S1861" t="s">
        <v>6963</v>
      </c>
      <c r="T1861" t="s">
        <v>38</v>
      </c>
      <c r="U1861" t="s">
        <v>101</v>
      </c>
      <c r="V1861" s="1">
        <v>29869</v>
      </c>
      <c r="W1861" s="6">
        <f>DATEDIF(employee_data36[[#This Row],[DOB]],DATE(2023, 1, 1), "Y")</f>
        <v>41</v>
      </c>
      <c r="X1861" s="6" t="str">
        <f>IF(employee_data3[[#This Row],[Age]]&lt;=25, "Remaja", IF(employee_data3[[#This Row],[Age]]&lt;=55, "Dewasa", "Lansia"))</f>
        <v>Dewasa</v>
      </c>
      <c r="Y1861" s="7" t="str">
        <f>CONCATENATE(employee_data36[[#This Row],[First-LastName]]," ",employee_data36[[#This Row],[DOB]])</f>
        <v>Brannon-Miller 29869</v>
      </c>
      <c r="Z1861" t="s">
        <v>40</v>
      </c>
      <c r="AA1861" t="s">
        <v>205</v>
      </c>
      <c r="AB1861" t="s">
        <v>55</v>
      </c>
      <c r="AC1861">
        <v>2045</v>
      </c>
      <c r="AD1861" t="s">
        <v>93</v>
      </c>
      <c r="AE1861" t="s">
        <v>104</v>
      </c>
      <c r="AF1861" t="s">
        <v>45</v>
      </c>
      <c r="AG1861">
        <v>2</v>
      </c>
    </row>
    <row r="1862" spans="1:33" x14ac:dyDescent="0.3">
      <c r="A1862">
        <v>2287</v>
      </c>
      <c r="B1862" t="s">
        <v>6964</v>
      </c>
      <c r="C1862" t="s">
        <v>6965</v>
      </c>
      <c r="D1862" s="6" t="str">
        <f>CONCATENATE(employee_data36[[#This Row],[FirstName]], "-",employee_data36[[#This Row],[LastName]] )</f>
        <v>Ketsia-Liebig</v>
      </c>
      <c r="E1862" s="1">
        <v>44629</v>
      </c>
      <c r="F1862" s="1">
        <v>45024</v>
      </c>
      <c r="G1862" s="7" t="str">
        <f>IF(ISBLANK(employee_data36[[#This Row],[ExitDate]]),"Yes","")</f>
        <v/>
      </c>
      <c r="H1862" t="s">
        <v>3019</v>
      </c>
      <c r="I1862" t="s">
        <v>6966</v>
      </c>
      <c r="J1862" t="s">
        <v>6967</v>
      </c>
      <c r="K1862" t="s">
        <v>168</v>
      </c>
      <c r="L1862" t="s">
        <v>32</v>
      </c>
      <c r="M1862" s="6" t="str">
        <f>IF(ISBLANK(employee_data36[[#This Row],[ExitDate]]),"1","0")</f>
        <v>0</v>
      </c>
      <c r="N1862" s="6" t="str">
        <f>IF(employee_data36[[#This Row],[EmployeeStatus]]="Active", "Active", "Tidak Active")</f>
        <v>Active</v>
      </c>
      <c r="O1862" t="s">
        <v>33</v>
      </c>
      <c r="P1862" t="s">
        <v>64</v>
      </c>
      <c r="Q1862" t="s">
        <v>52</v>
      </c>
      <c r="R1862" t="s">
        <v>99</v>
      </c>
      <c r="S1862" t="s">
        <v>6968</v>
      </c>
      <c r="T1862" t="s">
        <v>38</v>
      </c>
      <c r="U1862" t="s">
        <v>81</v>
      </c>
      <c r="V1862" s="1">
        <v>22360</v>
      </c>
      <c r="W1862" s="6">
        <f>DATEDIF(employee_data36[[#This Row],[DOB]],DATE(2023, 1, 1), "Y")</f>
        <v>61</v>
      </c>
      <c r="X1862" s="6" t="str">
        <f>IF(employee_data3[[#This Row],[Age]]&lt;=25, "Remaja", IF(employee_data3[[#This Row],[Age]]&lt;=55, "Dewasa", "Lansia"))</f>
        <v>Lansia</v>
      </c>
      <c r="Y1862" s="7" t="str">
        <f>CONCATENATE(employee_data36[[#This Row],[First-LastName]]," ",employee_data36[[#This Row],[DOB]])</f>
        <v>Ketsia-Liebig 22360</v>
      </c>
      <c r="Z1862" t="s">
        <v>40</v>
      </c>
      <c r="AA1862" t="s">
        <v>103</v>
      </c>
      <c r="AB1862" t="s">
        <v>42</v>
      </c>
      <c r="AC1862">
        <v>2110</v>
      </c>
      <c r="AD1862" t="s">
        <v>43</v>
      </c>
      <c r="AE1862" t="s">
        <v>75</v>
      </c>
      <c r="AF1862" t="s">
        <v>45</v>
      </c>
      <c r="AG1862">
        <v>2</v>
      </c>
    </row>
    <row r="1863" spans="1:33" x14ac:dyDescent="0.3">
      <c r="A1863">
        <v>2288</v>
      </c>
      <c r="B1863" t="s">
        <v>466</v>
      </c>
      <c r="C1863" t="s">
        <v>6969</v>
      </c>
      <c r="D1863" s="6" t="str">
        <f>CONCATENATE(employee_data36[[#This Row],[FirstName]], "-",employee_data36[[#This Row],[LastName]] )</f>
        <v>Kelley-Spirea</v>
      </c>
      <c r="E1863" s="1">
        <v>43411</v>
      </c>
      <c r="F1863" s="1">
        <v>43976</v>
      </c>
      <c r="G1863" s="7" t="str">
        <f>IF(ISBLANK(employee_data36[[#This Row],[ExitDate]]),"Yes","")</f>
        <v/>
      </c>
      <c r="H1863" t="s">
        <v>3019</v>
      </c>
      <c r="I1863" t="s">
        <v>6970</v>
      </c>
      <c r="J1863" t="s">
        <v>6971</v>
      </c>
      <c r="K1863" t="s">
        <v>118</v>
      </c>
      <c r="L1863" t="s">
        <v>32</v>
      </c>
      <c r="M1863" s="6" t="str">
        <f>IF(ISBLANK(employee_data36[[#This Row],[ExitDate]]),"1","0")</f>
        <v>0</v>
      </c>
      <c r="N1863" s="6" t="str">
        <f>IF(employee_data36[[#This Row],[EmployeeStatus]]="Active", "Active", "Tidak Active")</f>
        <v>Active</v>
      </c>
      <c r="O1863" t="s">
        <v>63</v>
      </c>
      <c r="P1863" t="s">
        <v>51</v>
      </c>
      <c r="Q1863" t="s">
        <v>35</v>
      </c>
      <c r="R1863" t="s">
        <v>99</v>
      </c>
      <c r="S1863" t="s">
        <v>6972</v>
      </c>
      <c r="T1863" t="s">
        <v>38</v>
      </c>
      <c r="U1863" t="s">
        <v>231</v>
      </c>
      <c r="V1863" s="1">
        <v>30934</v>
      </c>
      <c r="W1863" s="6">
        <f>DATEDIF(employee_data36[[#This Row],[DOB]],DATE(2023, 1, 1), "Y")</f>
        <v>38</v>
      </c>
      <c r="X1863" s="6" t="str">
        <f>IF(employee_data3[[#This Row],[Age]]&lt;=25, "Remaja", IF(employee_data3[[#This Row],[Age]]&lt;=55, "Dewasa", "Lansia"))</f>
        <v>Dewasa</v>
      </c>
      <c r="Y1863" s="7" t="str">
        <f>CONCATENATE(employee_data36[[#This Row],[First-LastName]]," ",employee_data36[[#This Row],[DOB]])</f>
        <v>Kelley-Spirea 30934</v>
      </c>
      <c r="Z1863" t="s">
        <v>40</v>
      </c>
      <c r="AA1863" t="s">
        <v>113</v>
      </c>
      <c r="AB1863" t="s">
        <v>42</v>
      </c>
      <c r="AC1863">
        <v>2451</v>
      </c>
      <c r="AD1863" t="s">
        <v>93</v>
      </c>
      <c r="AE1863" t="s">
        <v>104</v>
      </c>
      <c r="AF1863" t="s">
        <v>45</v>
      </c>
      <c r="AG1863">
        <v>5</v>
      </c>
    </row>
    <row r="1864" spans="1:33" x14ac:dyDescent="0.3">
      <c r="A1864">
        <v>2289</v>
      </c>
      <c r="B1864" t="s">
        <v>6973</v>
      </c>
      <c r="C1864" t="s">
        <v>6974</v>
      </c>
      <c r="D1864" s="6" t="str">
        <f>CONCATENATE(employee_data36[[#This Row],[FirstName]], "-",employee_data36[[#This Row],[LastName]] )</f>
        <v>Brandon R-LeBlanc</v>
      </c>
      <c r="E1864" s="1">
        <v>43708</v>
      </c>
      <c r="F1864" s="1"/>
      <c r="G1864" s="7" t="str">
        <f>IF(ISBLANK(employee_data36[[#This Row],[ExitDate]]),"Yes","")</f>
        <v>Yes</v>
      </c>
      <c r="H1864" t="s">
        <v>2609</v>
      </c>
      <c r="I1864" t="s">
        <v>6975</v>
      </c>
      <c r="J1864" t="s">
        <v>6976</v>
      </c>
      <c r="K1864" t="s">
        <v>89</v>
      </c>
      <c r="L1864" t="s">
        <v>32</v>
      </c>
      <c r="M1864" s="6" t="str">
        <f>IF(ISBLANK(employee_data36[[#This Row],[ExitDate]]),"1","0")</f>
        <v>1</v>
      </c>
      <c r="N1864" s="6" t="str">
        <f>IF(employee_data36[[#This Row],[EmployeeStatus]]="Active", "Active", "Tidak Active")</f>
        <v>Active</v>
      </c>
      <c r="O1864" t="s">
        <v>63</v>
      </c>
      <c r="P1864" t="s">
        <v>51</v>
      </c>
      <c r="Q1864" t="s">
        <v>52</v>
      </c>
      <c r="R1864" t="s">
        <v>36</v>
      </c>
      <c r="S1864" t="s">
        <v>37</v>
      </c>
      <c r="T1864" t="s">
        <v>2623</v>
      </c>
      <c r="U1864" t="s">
        <v>90</v>
      </c>
      <c r="V1864" s="1">
        <v>22710</v>
      </c>
      <c r="W1864" s="6">
        <f>DATEDIF(employee_data36[[#This Row],[DOB]],DATE(2023, 1, 1), "Y")</f>
        <v>60</v>
      </c>
      <c r="X1864" s="6" t="str">
        <f>IF(employee_data3[[#This Row],[Age]]&lt;=25, "Remaja", IF(employee_data3[[#This Row],[Age]]&lt;=55, "Dewasa", "Lansia"))</f>
        <v>Lansia</v>
      </c>
      <c r="Y1864" s="7" t="str">
        <f>CONCATENATE(employee_data36[[#This Row],[First-LastName]]," ",employee_data36[[#This Row],[DOB]])</f>
        <v>Brandon R-LeBlanc 22710</v>
      </c>
      <c r="Z1864" t="s">
        <v>40</v>
      </c>
      <c r="AA1864" t="s">
        <v>83</v>
      </c>
      <c r="AB1864" t="s">
        <v>55</v>
      </c>
      <c r="AC1864">
        <v>1460</v>
      </c>
      <c r="AD1864" t="s">
        <v>43</v>
      </c>
      <c r="AE1864" t="s">
        <v>75</v>
      </c>
      <c r="AF1864" t="s">
        <v>45</v>
      </c>
      <c r="AG1864">
        <v>4</v>
      </c>
    </row>
    <row r="1865" spans="1:33" x14ac:dyDescent="0.3">
      <c r="A1865">
        <v>2290</v>
      </c>
      <c r="B1865" t="s">
        <v>6977</v>
      </c>
      <c r="C1865" t="s">
        <v>6978</v>
      </c>
      <c r="D1865" s="6" t="str">
        <f>CONCATENATE(employee_data36[[#This Row],[FirstName]], "-",employee_data36[[#This Row],[LastName]] )</f>
        <v>Debra-Houlihan</v>
      </c>
      <c r="E1865" s="1">
        <v>44162</v>
      </c>
      <c r="F1865" s="1">
        <v>45112</v>
      </c>
      <c r="G1865" s="7" t="str">
        <f>IF(ISBLANK(employee_data36[[#This Row],[ExitDate]]),"Yes","")</f>
        <v/>
      </c>
      <c r="H1865" t="s">
        <v>6979</v>
      </c>
      <c r="I1865" t="s">
        <v>6980</v>
      </c>
      <c r="J1865" t="s">
        <v>6981</v>
      </c>
      <c r="K1865" t="s">
        <v>50</v>
      </c>
      <c r="L1865" t="s">
        <v>32</v>
      </c>
      <c r="M1865" s="6" t="str">
        <f>IF(ISBLANK(employee_data36[[#This Row],[ExitDate]]),"1","0")</f>
        <v>0</v>
      </c>
      <c r="N1865" s="6" t="str">
        <f>IF(employee_data36[[#This Row],[EmployeeStatus]]="Active", "Active", "Tidak Active")</f>
        <v>Active</v>
      </c>
      <c r="O1865" t="s">
        <v>63</v>
      </c>
      <c r="P1865" t="s">
        <v>64</v>
      </c>
      <c r="Q1865" t="s">
        <v>35</v>
      </c>
      <c r="R1865" t="s">
        <v>140</v>
      </c>
      <c r="S1865" t="s">
        <v>6982</v>
      </c>
      <c r="T1865" t="s">
        <v>65</v>
      </c>
      <c r="U1865" t="s">
        <v>305</v>
      </c>
      <c r="V1865" s="1">
        <v>15447</v>
      </c>
      <c r="W1865" s="6">
        <f>DATEDIF(employee_data36[[#This Row],[DOB]],DATE(2023, 1, 1), "Y")</f>
        <v>80</v>
      </c>
      <c r="X1865" s="6" t="str">
        <f>IF(employee_data3[[#This Row],[Age]]&lt;=25, "Remaja", IF(employee_data3[[#This Row],[Age]]&lt;=55, "Dewasa", "Lansia"))</f>
        <v>Lansia</v>
      </c>
      <c r="Y1865" s="7" t="str">
        <f>CONCATENATE(employee_data36[[#This Row],[First-LastName]]," ",employee_data36[[#This Row],[DOB]])</f>
        <v>Debra-Houlihan 15447</v>
      </c>
      <c r="Z1865" t="s">
        <v>6983</v>
      </c>
      <c r="AA1865" t="s">
        <v>352</v>
      </c>
      <c r="AB1865" t="s">
        <v>42</v>
      </c>
      <c r="AC1865">
        <v>2908</v>
      </c>
      <c r="AD1865" t="s">
        <v>56</v>
      </c>
      <c r="AE1865" t="s">
        <v>44</v>
      </c>
      <c r="AF1865" t="s">
        <v>45</v>
      </c>
      <c r="AG1865">
        <v>2</v>
      </c>
    </row>
    <row r="1866" spans="1:33" x14ac:dyDescent="0.3">
      <c r="A1866">
        <v>2291</v>
      </c>
      <c r="B1866" t="s">
        <v>1606</v>
      </c>
      <c r="C1866" t="s">
        <v>6984</v>
      </c>
      <c r="D1866" s="6" t="str">
        <f>CONCATENATE(employee_data36[[#This Row],[FirstName]], "-",employee_data36[[#This Row],[LastName]] )</f>
        <v>Elisa-Bramante</v>
      </c>
      <c r="E1866" s="1">
        <v>44019</v>
      </c>
      <c r="F1866" s="1"/>
      <c r="G1866" s="7" t="str">
        <f>IF(ISBLANK(employee_data36[[#This Row],[ExitDate]]),"Yes","")</f>
        <v>Yes</v>
      </c>
      <c r="H1866" t="s">
        <v>6985</v>
      </c>
      <c r="I1866" t="s">
        <v>6986</v>
      </c>
      <c r="J1866" t="s">
        <v>6987</v>
      </c>
      <c r="K1866" t="s">
        <v>118</v>
      </c>
      <c r="L1866" t="s">
        <v>32</v>
      </c>
      <c r="M1866" s="6" t="str">
        <f>IF(ISBLANK(employee_data36[[#This Row],[ExitDate]]),"1","0")</f>
        <v>1</v>
      </c>
      <c r="N1866" s="6" t="str">
        <f>IF(employee_data36[[#This Row],[EmployeeStatus]]="Active", "Active", "Tidak Active")</f>
        <v>Active</v>
      </c>
      <c r="O1866" t="s">
        <v>33</v>
      </c>
      <c r="P1866" t="s">
        <v>64</v>
      </c>
      <c r="Q1866" t="s">
        <v>52</v>
      </c>
      <c r="R1866" t="s">
        <v>36</v>
      </c>
      <c r="S1866" t="s">
        <v>37</v>
      </c>
      <c r="T1866" t="s">
        <v>38</v>
      </c>
      <c r="U1866" t="s">
        <v>81</v>
      </c>
      <c r="V1866" s="1">
        <v>31095</v>
      </c>
      <c r="W1866" s="6">
        <f>DATEDIF(employee_data36[[#This Row],[DOB]],DATE(2023, 1, 1), "Y")</f>
        <v>37</v>
      </c>
      <c r="X1866" s="6" t="str">
        <f>IF(employee_data3[[#This Row],[Age]]&lt;=25, "Remaja", IF(employee_data3[[#This Row],[Age]]&lt;=55, "Dewasa", "Lansia"))</f>
        <v>Dewasa</v>
      </c>
      <c r="Y1866" s="7" t="str">
        <f>CONCATENATE(employee_data36[[#This Row],[First-LastName]]," ",employee_data36[[#This Row],[DOB]])</f>
        <v>Elisa-Bramante 31095</v>
      </c>
      <c r="Z1866" t="s">
        <v>40</v>
      </c>
      <c r="AA1866" t="s">
        <v>103</v>
      </c>
      <c r="AB1866" t="s">
        <v>42</v>
      </c>
      <c r="AC1866">
        <v>2030</v>
      </c>
      <c r="AD1866" t="s">
        <v>93</v>
      </c>
      <c r="AE1866" t="s">
        <v>84</v>
      </c>
      <c r="AF1866" t="s">
        <v>45</v>
      </c>
      <c r="AG1866">
        <v>4</v>
      </c>
    </row>
    <row r="1867" spans="1:33" x14ac:dyDescent="0.3">
      <c r="A1867">
        <v>2292</v>
      </c>
      <c r="B1867" t="s">
        <v>316</v>
      </c>
      <c r="C1867" t="s">
        <v>6988</v>
      </c>
      <c r="D1867" s="6" t="str">
        <f>CONCATENATE(employee_data36[[#This Row],[FirstName]], "-",employee_data36[[#This Row],[LastName]] )</f>
        <v>Jonathan-Hogland</v>
      </c>
      <c r="E1867" s="1">
        <v>43841</v>
      </c>
      <c r="F1867" s="1"/>
      <c r="G1867" s="7" t="str">
        <f>IF(ISBLANK(employee_data36[[#This Row],[ExitDate]]),"Yes","")</f>
        <v>Yes</v>
      </c>
      <c r="H1867" t="s">
        <v>3019</v>
      </c>
      <c r="I1867" t="s">
        <v>6989</v>
      </c>
      <c r="J1867" t="s">
        <v>6990</v>
      </c>
      <c r="K1867" t="s">
        <v>80</v>
      </c>
      <c r="L1867" t="s">
        <v>32</v>
      </c>
      <c r="M1867" s="6" t="str">
        <f>IF(ISBLANK(employee_data36[[#This Row],[ExitDate]]),"1","0")</f>
        <v>1</v>
      </c>
      <c r="N1867" s="6" t="str">
        <f>IF(employee_data36[[#This Row],[EmployeeStatus]]="Active", "Active", "Tidak Active")</f>
        <v>Active</v>
      </c>
      <c r="O1867" t="s">
        <v>33</v>
      </c>
      <c r="P1867" t="s">
        <v>34</v>
      </c>
      <c r="Q1867" t="s">
        <v>35</v>
      </c>
      <c r="R1867" t="s">
        <v>36</v>
      </c>
      <c r="S1867" t="s">
        <v>37</v>
      </c>
      <c r="T1867" t="s">
        <v>38</v>
      </c>
      <c r="U1867" t="s">
        <v>53</v>
      </c>
      <c r="V1867" s="1">
        <v>23108</v>
      </c>
      <c r="W1867" s="6">
        <f>DATEDIF(employee_data36[[#This Row],[DOB]],DATE(2023, 1, 1), "Y")</f>
        <v>59</v>
      </c>
      <c r="X1867" s="6" t="str">
        <f>IF(employee_data3[[#This Row],[Age]]&lt;=25, "Remaja", IF(employee_data3[[#This Row],[Age]]&lt;=55, "Dewasa", "Lansia"))</f>
        <v>Lansia</v>
      </c>
      <c r="Y1867" s="7" t="str">
        <f>CONCATENATE(employee_data36[[#This Row],[First-LastName]]," ",employee_data36[[#This Row],[DOB]])</f>
        <v>Jonathan-Hogland 23108</v>
      </c>
      <c r="Z1867" t="s">
        <v>40</v>
      </c>
      <c r="AA1867" t="s">
        <v>226</v>
      </c>
      <c r="AB1867" t="s">
        <v>55</v>
      </c>
      <c r="AC1867">
        <v>1890</v>
      </c>
      <c r="AD1867" t="s">
        <v>43</v>
      </c>
      <c r="AE1867" t="s">
        <v>44</v>
      </c>
      <c r="AF1867" t="s">
        <v>45</v>
      </c>
      <c r="AG1867">
        <v>2</v>
      </c>
    </row>
    <row r="1868" spans="1:33" x14ac:dyDescent="0.3">
      <c r="A1868">
        <v>2293</v>
      </c>
      <c r="B1868" t="s">
        <v>3414</v>
      </c>
      <c r="C1868" t="s">
        <v>1116</v>
      </c>
      <c r="D1868" s="6" t="str">
        <f>CONCATENATE(employee_data36[[#This Row],[FirstName]], "-",employee_data36[[#This Row],[LastName]] )</f>
        <v>David-Stanley</v>
      </c>
      <c r="E1868" s="1">
        <v>43997</v>
      </c>
      <c r="F1868" s="1">
        <v>44444</v>
      </c>
      <c r="G1868" s="7" t="str">
        <f>IF(ISBLANK(employee_data36[[#This Row],[ExitDate]]),"Yes","")</f>
        <v/>
      </c>
      <c r="H1868" t="s">
        <v>3019</v>
      </c>
      <c r="I1868" t="s">
        <v>6991</v>
      </c>
      <c r="J1868" t="s">
        <v>6992</v>
      </c>
      <c r="K1868" t="s">
        <v>31</v>
      </c>
      <c r="L1868" t="s">
        <v>32</v>
      </c>
      <c r="M1868" s="6" t="str">
        <f>IF(ISBLANK(employee_data36[[#This Row],[ExitDate]]),"1","0")</f>
        <v>0</v>
      </c>
      <c r="N1868" s="6" t="str">
        <f>IF(employee_data36[[#This Row],[EmployeeStatus]]="Active", "Active", "Tidak Active")</f>
        <v>Active</v>
      </c>
      <c r="O1868" t="s">
        <v>33</v>
      </c>
      <c r="P1868" t="s">
        <v>64</v>
      </c>
      <c r="Q1868" t="s">
        <v>63</v>
      </c>
      <c r="R1868" t="s">
        <v>99</v>
      </c>
      <c r="S1868" t="s">
        <v>6993</v>
      </c>
      <c r="T1868" t="s">
        <v>38</v>
      </c>
      <c r="U1868" t="s">
        <v>90</v>
      </c>
      <c r="V1868" s="1">
        <v>35886</v>
      </c>
      <c r="W1868" s="6">
        <f>DATEDIF(employee_data36[[#This Row],[DOB]],DATE(2023, 1, 1), "Y")</f>
        <v>24</v>
      </c>
      <c r="X1868" s="6" t="str">
        <f>IF(employee_data3[[#This Row],[Age]]&lt;=25, "Remaja", IF(employee_data3[[#This Row],[Age]]&lt;=55, "Dewasa", "Lansia"))</f>
        <v>Remaja</v>
      </c>
      <c r="Y1868" s="7" t="str">
        <f>CONCATENATE(employee_data36[[#This Row],[First-LastName]]," ",employee_data36[[#This Row],[DOB]])</f>
        <v>David-Stanley 35886</v>
      </c>
      <c r="Z1868" t="s">
        <v>40</v>
      </c>
      <c r="AA1868" t="s">
        <v>83</v>
      </c>
      <c r="AB1868" t="s">
        <v>55</v>
      </c>
      <c r="AC1868">
        <v>1803</v>
      </c>
      <c r="AD1868" t="s">
        <v>74</v>
      </c>
      <c r="AE1868" t="s">
        <v>75</v>
      </c>
      <c r="AF1868" t="s">
        <v>45</v>
      </c>
      <c r="AG1868">
        <v>2</v>
      </c>
    </row>
    <row r="1869" spans="1:33" x14ac:dyDescent="0.3">
      <c r="A1869">
        <v>2294</v>
      </c>
      <c r="B1869" t="s">
        <v>6994</v>
      </c>
      <c r="C1869" t="s">
        <v>820</v>
      </c>
      <c r="D1869" s="6" t="str">
        <f>CONCATENATE(employee_data36[[#This Row],[FirstName]], "-",employee_data36[[#This Row],[LastName]] )</f>
        <v>Ariana-Strickland</v>
      </c>
      <c r="E1869" s="1">
        <v>44114</v>
      </c>
      <c r="F1869" s="1"/>
      <c r="G1869" s="7" t="str">
        <f>IF(ISBLANK(employee_data36[[#This Row],[ExitDate]]),"Yes","")</f>
        <v>Yes</v>
      </c>
      <c r="H1869" t="s">
        <v>3019</v>
      </c>
      <c r="I1869" t="s">
        <v>6995</v>
      </c>
      <c r="J1869" t="s">
        <v>6996</v>
      </c>
      <c r="K1869" t="s">
        <v>168</v>
      </c>
      <c r="L1869" t="s">
        <v>32</v>
      </c>
      <c r="M1869" s="6" t="str">
        <f>IF(ISBLANK(employee_data36[[#This Row],[ExitDate]]),"1","0")</f>
        <v>1</v>
      </c>
      <c r="N1869" s="6" t="str">
        <f>IF(employee_data36[[#This Row],[EmployeeStatus]]="Active", "Active", "Tidak Active")</f>
        <v>Active</v>
      </c>
      <c r="O1869" t="s">
        <v>33</v>
      </c>
      <c r="P1869" t="s">
        <v>51</v>
      </c>
      <c r="Q1869" t="s">
        <v>52</v>
      </c>
      <c r="R1869" t="s">
        <v>36</v>
      </c>
      <c r="S1869" t="s">
        <v>37</v>
      </c>
      <c r="T1869" t="s">
        <v>38</v>
      </c>
      <c r="U1869" t="s">
        <v>90</v>
      </c>
      <c r="V1869" s="1">
        <v>27731</v>
      </c>
      <c r="W1869" s="6">
        <f>DATEDIF(employee_data36[[#This Row],[DOB]],DATE(2023, 1, 1), "Y")</f>
        <v>47</v>
      </c>
      <c r="X1869" s="6" t="str">
        <f>IF(employee_data3[[#This Row],[Age]]&lt;=25, "Remaja", IF(employee_data3[[#This Row],[Age]]&lt;=55, "Dewasa", "Lansia"))</f>
        <v>Dewasa</v>
      </c>
      <c r="Y1869" s="7" t="str">
        <f>CONCATENATE(employee_data36[[#This Row],[First-LastName]]," ",employee_data36[[#This Row],[DOB]])</f>
        <v>Ariana-Strickland 27731</v>
      </c>
      <c r="Z1869" t="s">
        <v>40</v>
      </c>
      <c r="AA1869" t="s">
        <v>113</v>
      </c>
      <c r="AB1869" t="s">
        <v>55</v>
      </c>
      <c r="AC1869">
        <v>6930</v>
      </c>
      <c r="AD1869" t="s">
        <v>93</v>
      </c>
      <c r="AE1869" t="s">
        <v>75</v>
      </c>
      <c r="AF1869" t="s">
        <v>45</v>
      </c>
      <c r="AG1869">
        <v>4</v>
      </c>
    </row>
    <row r="1870" spans="1:33" x14ac:dyDescent="0.3">
      <c r="A1870">
        <v>2295</v>
      </c>
      <c r="B1870" t="s">
        <v>838</v>
      </c>
      <c r="C1870" t="s">
        <v>1524</v>
      </c>
      <c r="D1870" s="6" t="str">
        <f>CONCATENATE(employee_data36[[#This Row],[FirstName]], "-",employee_data36[[#This Row],[LastName]] )</f>
        <v>Everett-Jordan</v>
      </c>
      <c r="E1870" s="1">
        <v>44700</v>
      </c>
      <c r="F1870" s="1">
        <v>45026</v>
      </c>
      <c r="G1870" s="7" t="str">
        <f>IF(ISBLANK(employee_data36[[#This Row],[ExitDate]]),"Yes","")</f>
        <v/>
      </c>
      <c r="H1870" t="s">
        <v>3019</v>
      </c>
      <c r="I1870" t="s">
        <v>6997</v>
      </c>
      <c r="J1870" t="s">
        <v>6998</v>
      </c>
      <c r="K1870" t="s">
        <v>133</v>
      </c>
      <c r="L1870" t="s">
        <v>32</v>
      </c>
      <c r="M1870" s="6" t="str">
        <f>IF(ISBLANK(employee_data36[[#This Row],[ExitDate]]),"1","0")</f>
        <v>0</v>
      </c>
      <c r="N1870" s="6" t="str">
        <f>IF(employee_data36[[#This Row],[EmployeeStatus]]="Active", "Active", "Tidak Active")</f>
        <v>Active</v>
      </c>
      <c r="O1870" t="s">
        <v>63</v>
      </c>
      <c r="P1870" t="s">
        <v>64</v>
      </c>
      <c r="Q1870" t="s">
        <v>35</v>
      </c>
      <c r="R1870" t="s">
        <v>99</v>
      </c>
      <c r="S1870" t="s">
        <v>6999</v>
      </c>
      <c r="T1870" t="s">
        <v>38</v>
      </c>
      <c r="U1870" t="s">
        <v>90</v>
      </c>
      <c r="V1870" s="1">
        <v>36185</v>
      </c>
      <c r="W1870" s="6">
        <f>DATEDIF(employee_data36[[#This Row],[DOB]],DATE(2023, 1, 1), "Y")</f>
        <v>23</v>
      </c>
      <c r="X1870" s="6" t="str">
        <f>IF(employee_data3[[#This Row],[Age]]&lt;=25, "Remaja", IF(employee_data3[[#This Row],[Age]]&lt;=55, "Dewasa", "Lansia"))</f>
        <v>Remaja</v>
      </c>
      <c r="Y1870" s="7" t="str">
        <f>CONCATENATE(employee_data36[[#This Row],[First-LastName]]," ",employee_data36[[#This Row],[DOB]])</f>
        <v>Everett-Jordan 36185</v>
      </c>
      <c r="Z1870" t="s">
        <v>40</v>
      </c>
      <c r="AA1870" t="s">
        <v>193</v>
      </c>
      <c r="AB1870" t="s">
        <v>42</v>
      </c>
      <c r="AC1870">
        <v>53295</v>
      </c>
      <c r="AD1870" t="s">
        <v>128</v>
      </c>
      <c r="AE1870" t="s">
        <v>104</v>
      </c>
      <c r="AF1870" t="s">
        <v>45</v>
      </c>
      <c r="AG1870">
        <v>5</v>
      </c>
    </row>
    <row r="1871" spans="1:33" x14ac:dyDescent="0.3">
      <c r="A1871">
        <v>2296</v>
      </c>
      <c r="B1871" t="s">
        <v>586</v>
      </c>
      <c r="C1871" t="s">
        <v>1375</v>
      </c>
      <c r="D1871" s="6" t="str">
        <f>CONCATENATE(employee_data36[[#This Row],[FirstName]], "-",employee_data36[[#This Row],[LastName]] )</f>
        <v>Ronnie-Middleton</v>
      </c>
      <c r="E1871" s="1">
        <v>44433</v>
      </c>
      <c r="F1871" s="1"/>
      <c r="G1871" s="7" t="str">
        <f>IF(ISBLANK(employee_data36[[#This Row],[ExitDate]]),"Yes","")</f>
        <v>Yes</v>
      </c>
      <c r="H1871" t="s">
        <v>3019</v>
      </c>
      <c r="I1871" t="s">
        <v>7000</v>
      </c>
      <c r="J1871" t="s">
        <v>7001</v>
      </c>
      <c r="K1871" t="s">
        <v>80</v>
      </c>
      <c r="L1871" t="s">
        <v>32</v>
      </c>
      <c r="M1871" s="6" t="str">
        <f>IF(ISBLANK(employee_data36[[#This Row],[ExitDate]]),"1","0")</f>
        <v>1</v>
      </c>
      <c r="N1871" s="6" t="str">
        <f>IF(employee_data36[[#This Row],[EmployeeStatus]]="Active", "Active", "Tidak Active")</f>
        <v>Active</v>
      </c>
      <c r="O1871" t="s">
        <v>63</v>
      </c>
      <c r="P1871" t="s">
        <v>64</v>
      </c>
      <c r="Q1871" t="s">
        <v>35</v>
      </c>
      <c r="R1871" t="s">
        <v>36</v>
      </c>
      <c r="S1871" t="s">
        <v>37</v>
      </c>
      <c r="T1871" t="s">
        <v>38</v>
      </c>
      <c r="U1871" t="s">
        <v>90</v>
      </c>
      <c r="V1871" s="1">
        <v>26772</v>
      </c>
      <c r="W1871" s="6">
        <f>DATEDIF(employee_data36[[#This Row],[DOB]],DATE(2023, 1, 1), "Y")</f>
        <v>49</v>
      </c>
      <c r="X1871" s="6" t="str">
        <f>IF(employee_data3[[#This Row],[Age]]&lt;=25, "Remaja", IF(employee_data3[[#This Row],[Age]]&lt;=55, "Dewasa", "Lansia"))</f>
        <v>Dewasa</v>
      </c>
      <c r="Y1871" s="7" t="str">
        <f>CONCATENATE(employee_data36[[#This Row],[First-LastName]]," ",employee_data36[[#This Row],[DOB]])</f>
        <v>Ronnie-Middleton 26772</v>
      </c>
      <c r="Z1871" t="s">
        <v>40</v>
      </c>
      <c r="AA1871" t="s">
        <v>193</v>
      </c>
      <c r="AB1871" t="s">
        <v>42</v>
      </c>
      <c r="AC1871">
        <v>85028</v>
      </c>
      <c r="AD1871" t="s">
        <v>56</v>
      </c>
      <c r="AE1871" t="s">
        <v>104</v>
      </c>
      <c r="AF1871" t="s">
        <v>45</v>
      </c>
      <c r="AG1871">
        <v>1</v>
      </c>
    </row>
    <row r="1872" spans="1:33" x14ac:dyDescent="0.3">
      <c r="A1872">
        <v>2297</v>
      </c>
      <c r="B1872" t="s">
        <v>7002</v>
      </c>
      <c r="C1872" t="s">
        <v>3037</v>
      </c>
      <c r="D1872" s="6" t="str">
        <f>CONCATENATE(employee_data36[[#This Row],[FirstName]], "-",employee_data36[[#This Row],[LastName]] )</f>
        <v>Deandre-Richard</v>
      </c>
      <c r="E1872" s="1">
        <v>43452</v>
      </c>
      <c r="F1872" s="1">
        <v>43733</v>
      </c>
      <c r="G1872" s="7" t="str">
        <f>IF(ISBLANK(employee_data36[[#This Row],[ExitDate]]),"Yes","")</f>
        <v/>
      </c>
      <c r="H1872" t="s">
        <v>3019</v>
      </c>
      <c r="I1872" t="s">
        <v>7003</v>
      </c>
      <c r="J1872" t="s">
        <v>7004</v>
      </c>
      <c r="K1872" t="s">
        <v>98</v>
      </c>
      <c r="L1872" t="s">
        <v>745</v>
      </c>
      <c r="M1872" s="6" t="str">
        <f>IF(ISBLANK(employee_data36[[#This Row],[ExitDate]]),"1","0")</f>
        <v>0</v>
      </c>
      <c r="N1872" s="6" t="str">
        <f>IF(employee_data36[[#This Row],[EmployeeStatus]]="Active", "Active", "Tidak Active")</f>
        <v>Tidak Active</v>
      </c>
      <c r="O1872" t="s">
        <v>52</v>
      </c>
      <c r="P1872" t="s">
        <v>34</v>
      </c>
      <c r="Q1872" t="s">
        <v>63</v>
      </c>
      <c r="R1872" t="s">
        <v>126</v>
      </c>
      <c r="S1872" t="s">
        <v>7005</v>
      </c>
      <c r="T1872" t="s">
        <v>38</v>
      </c>
      <c r="U1872" t="s">
        <v>53</v>
      </c>
      <c r="V1872" s="1">
        <v>21451</v>
      </c>
      <c r="W1872" s="6">
        <f>DATEDIF(employee_data36[[#This Row],[DOB]],DATE(2023, 1, 1), "Y")</f>
        <v>64</v>
      </c>
      <c r="X1872" s="6" t="str">
        <f>IF(employee_data3[[#This Row],[Age]]&lt;=25, "Remaja", IF(employee_data3[[#This Row],[Age]]&lt;=55, "Dewasa", "Lansia"))</f>
        <v>Lansia</v>
      </c>
      <c r="Y1872" s="7" t="str">
        <f>CONCATENATE(employee_data36[[#This Row],[First-LastName]]," ",employee_data36[[#This Row],[DOB]])</f>
        <v>Deandre-Richard 21451</v>
      </c>
      <c r="Z1872" t="s">
        <v>40</v>
      </c>
      <c r="AA1872" t="s">
        <v>83</v>
      </c>
      <c r="AB1872" t="s">
        <v>42</v>
      </c>
      <c r="AC1872">
        <v>92649</v>
      </c>
      <c r="AD1872" t="s">
        <v>93</v>
      </c>
      <c r="AE1872" t="s">
        <v>75</v>
      </c>
      <c r="AF1872" t="s">
        <v>45</v>
      </c>
      <c r="AG1872">
        <v>2</v>
      </c>
    </row>
    <row r="1873" spans="1:33" x14ac:dyDescent="0.3">
      <c r="A1873">
        <v>2298</v>
      </c>
      <c r="B1873" t="s">
        <v>107</v>
      </c>
      <c r="C1873" t="s">
        <v>3508</v>
      </c>
      <c r="D1873" s="6" t="str">
        <f>CONCATENATE(employee_data36[[#This Row],[FirstName]], "-",employee_data36[[#This Row],[LastName]] )</f>
        <v>Terry-Gay</v>
      </c>
      <c r="E1873" s="1">
        <v>45143</v>
      </c>
      <c r="F1873" s="1"/>
      <c r="G1873" s="7" t="str">
        <f>IF(ISBLANK(employee_data36[[#This Row],[ExitDate]]),"Yes","")</f>
        <v>Yes</v>
      </c>
      <c r="H1873" t="s">
        <v>3019</v>
      </c>
      <c r="I1873" t="s">
        <v>7006</v>
      </c>
      <c r="J1873" t="s">
        <v>7007</v>
      </c>
      <c r="K1873" t="s">
        <v>98</v>
      </c>
      <c r="L1873" t="s">
        <v>32</v>
      </c>
      <c r="M1873" s="6" t="str">
        <f>IF(ISBLANK(employee_data36[[#This Row],[ExitDate]]),"1","0")</f>
        <v>1</v>
      </c>
      <c r="N1873" s="6" t="str">
        <f>IF(employee_data36[[#This Row],[EmployeeStatus]]="Active", "Active", "Tidak Active")</f>
        <v>Active</v>
      </c>
      <c r="O1873" t="s">
        <v>63</v>
      </c>
      <c r="P1873" t="s">
        <v>64</v>
      </c>
      <c r="Q1873" t="s">
        <v>63</v>
      </c>
      <c r="R1873" t="s">
        <v>36</v>
      </c>
      <c r="S1873" t="s">
        <v>37</v>
      </c>
      <c r="T1873" t="s">
        <v>38</v>
      </c>
      <c r="U1873" t="s">
        <v>90</v>
      </c>
      <c r="V1873" s="1">
        <v>21302</v>
      </c>
      <c r="W1873" s="6">
        <f>DATEDIF(employee_data36[[#This Row],[DOB]],DATE(2023, 1, 1), "Y")</f>
        <v>64</v>
      </c>
      <c r="X1873" s="6" t="str">
        <f>IF(employee_data3[[#This Row],[Age]]&lt;=25, "Remaja", IF(employee_data3[[#This Row],[Age]]&lt;=55, "Dewasa", "Lansia"))</f>
        <v>Lansia</v>
      </c>
      <c r="Y1873" s="7" t="str">
        <f>CONCATENATE(employee_data36[[#This Row],[First-LastName]]," ",employee_data36[[#This Row],[DOB]])</f>
        <v>Terry-Gay 21302</v>
      </c>
      <c r="Z1873" t="s">
        <v>40</v>
      </c>
      <c r="AA1873" t="s">
        <v>83</v>
      </c>
      <c r="AB1873" t="s">
        <v>42</v>
      </c>
      <c r="AC1873">
        <v>9493</v>
      </c>
      <c r="AD1873" t="s">
        <v>74</v>
      </c>
      <c r="AE1873" t="s">
        <v>84</v>
      </c>
      <c r="AF1873" t="s">
        <v>45</v>
      </c>
      <c r="AG1873">
        <v>4</v>
      </c>
    </row>
    <row r="1874" spans="1:33" x14ac:dyDescent="0.3">
      <c r="A1874">
        <v>2299</v>
      </c>
      <c r="B1874" t="s">
        <v>3963</v>
      </c>
      <c r="C1874" t="s">
        <v>7008</v>
      </c>
      <c r="D1874" s="6" t="str">
        <f>CONCATENATE(employee_data36[[#This Row],[FirstName]], "-",employee_data36[[#This Row],[LastName]] )</f>
        <v>Emiliano-Rich</v>
      </c>
      <c r="E1874" s="1">
        <v>44664</v>
      </c>
      <c r="F1874" s="1">
        <v>45033</v>
      </c>
      <c r="G1874" s="7" t="str">
        <f>IF(ISBLANK(employee_data36[[#This Row],[ExitDate]]),"Yes","")</f>
        <v/>
      </c>
      <c r="H1874" t="s">
        <v>3019</v>
      </c>
      <c r="I1874" t="s">
        <v>7009</v>
      </c>
      <c r="J1874" t="s">
        <v>7010</v>
      </c>
      <c r="K1874" t="s">
        <v>80</v>
      </c>
      <c r="L1874" t="s">
        <v>32</v>
      </c>
      <c r="M1874" s="6" t="str">
        <f>IF(ISBLANK(employee_data36[[#This Row],[ExitDate]]),"1","0")</f>
        <v>0</v>
      </c>
      <c r="N1874" s="6" t="str">
        <f>IF(employee_data36[[#This Row],[EmployeeStatus]]="Active", "Active", "Tidak Active")</f>
        <v>Active</v>
      </c>
      <c r="O1874" t="s">
        <v>52</v>
      </c>
      <c r="P1874" t="s">
        <v>51</v>
      </c>
      <c r="Q1874" t="s">
        <v>35</v>
      </c>
      <c r="R1874" t="s">
        <v>126</v>
      </c>
      <c r="S1874" t="s">
        <v>7011</v>
      </c>
      <c r="T1874" t="s">
        <v>38</v>
      </c>
      <c r="U1874" t="s">
        <v>90</v>
      </c>
      <c r="V1874" s="1">
        <v>15396</v>
      </c>
      <c r="W1874" s="6">
        <f>DATEDIF(employee_data36[[#This Row],[DOB]],DATE(2023, 1, 1), "Y")</f>
        <v>80</v>
      </c>
      <c r="X1874" s="6" t="str">
        <f>IF(employee_data3[[#This Row],[Age]]&lt;=25, "Remaja", IF(employee_data3[[#This Row],[Age]]&lt;=55, "Dewasa", "Lansia"))</f>
        <v>Lansia</v>
      </c>
      <c r="Y1874" s="7" t="str">
        <f>CONCATENATE(employee_data36[[#This Row],[First-LastName]]," ",employee_data36[[#This Row],[DOB]])</f>
        <v>Emiliano-Rich 15396</v>
      </c>
      <c r="Z1874" t="s">
        <v>40</v>
      </c>
      <c r="AA1874" t="s">
        <v>83</v>
      </c>
      <c r="AB1874" t="s">
        <v>42</v>
      </c>
      <c r="AC1874">
        <v>12684</v>
      </c>
      <c r="AD1874" t="s">
        <v>128</v>
      </c>
      <c r="AE1874" t="s">
        <v>84</v>
      </c>
      <c r="AF1874" t="s">
        <v>45</v>
      </c>
      <c r="AG1874">
        <v>2</v>
      </c>
    </row>
    <row r="1875" spans="1:33" x14ac:dyDescent="0.3">
      <c r="A1875">
        <v>2300</v>
      </c>
      <c r="B1875" t="s">
        <v>7012</v>
      </c>
      <c r="C1875" t="s">
        <v>136</v>
      </c>
      <c r="D1875" s="6" t="str">
        <f>CONCATENATE(employee_data36[[#This Row],[FirstName]], "-",employee_data36[[#This Row],[LastName]] )</f>
        <v>Wesley-Nguyen</v>
      </c>
      <c r="E1875" s="1">
        <v>44100</v>
      </c>
      <c r="F1875" s="1"/>
      <c r="G1875" s="7" t="str">
        <f>IF(ISBLANK(employee_data36[[#This Row],[ExitDate]]),"Yes","")</f>
        <v>Yes</v>
      </c>
      <c r="H1875" t="s">
        <v>3019</v>
      </c>
      <c r="I1875" t="s">
        <v>7013</v>
      </c>
      <c r="J1875" t="s">
        <v>7014</v>
      </c>
      <c r="K1875" t="s">
        <v>133</v>
      </c>
      <c r="L1875" t="s">
        <v>32</v>
      </c>
      <c r="M1875" s="6" t="str">
        <f>IF(ISBLANK(employee_data36[[#This Row],[ExitDate]]),"1","0")</f>
        <v>1</v>
      </c>
      <c r="N1875" s="6" t="str">
        <f>IF(employee_data36[[#This Row],[EmployeeStatus]]="Active", "Active", "Tidak Active")</f>
        <v>Active</v>
      </c>
      <c r="O1875" t="s">
        <v>63</v>
      </c>
      <c r="P1875" t="s">
        <v>51</v>
      </c>
      <c r="Q1875" t="s">
        <v>63</v>
      </c>
      <c r="R1875" t="s">
        <v>36</v>
      </c>
      <c r="S1875" t="s">
        <v>37</v>
      </c>
      <c r="T1875" t="s">
        <v>38</v>
      </c>
      <c r="U1875" t="s">
        <v>794</v>
      </c>
      <c r="V1875" s="1">
        <v>17414</v>
      </c>
      <c r="W1875" s="6">
        <f>DATEDIF(employee_data36[[#This Row],[DOB]],DATE(2023, 1, 1), "Y")</f>
        <v>75</v>
      </c>
      <c r="X1875" s="6" t="str">
        <f>IF(employee_data3[[#This Row],[Age]]&lt;=25, "Remaja", IF(employee_data3[[#This Row],[Age]]&lt;=55, "Dewasa", "Lansia"))</f>
        <v>Lansia</v>
      </c>
      <c r="Y1875" s="7" t="str">
        <f>CONCATENATE(employee_data36[[#This Row],[First-LastName]]," ",employee_data36[[#This Row],[DOB]])</f>
        <v>Wesley-Nguyen 17414</v>
      </c>
      <c r="Z1875" t="s">
        <v>40</v>
      </c>
      <c r="AA1875" t="s">
        <v>83</v>
      </c>
      <c r="AB1875" t="s">
        <v>42</v>
      </c>
      <c r="AC1875">
        <v>37470</v>
      </c>
      <c r="AD1875" t="s">
        <v>93</v>
      </c>
      <c r="AE1875" t="s">
        <v>75</v>
      </c>
      <c r="AF1875" t="s">
        <v>45</v>
      </c>
      <c r="AG1875">
        <v>5</v>
      </c>
    </row>
    <row r="1876" spans="1:33" x14ac:dyDescent="0.3">
      <c r="A1876">
        <v>2301</v>
      </c>
      <c r="B1876" t="s">
        <v>5293</v>
      </c>
      <c r="C1876" t="s">
        <v>618</v>
      </c>
      <c r="D1876" s="6" t="str">
        <f>CONCATENATE(employee_data36[[#This Row],[FirstName]], "-",employee_data36[[#This Row],[LastName]] )</f>
        <v>Lauren-Keith</v>
      </c>
      <c r="E1876" s="1">
        <v>44239</v>
      </c>
      <c r="F1876" s="1">
        <v>44776</v>
      </c>
      <c r="G1876" s="7" t="str">
        <f>IF(ISBLANK(employee_data36[[#This Row],[ExitDate]]),"Yes","")</f>
        <v/>
      </c>
      <c r="H1876" t="s">
        <v>3019</v>
      </c>
      <c r="I1876" t="s">
        <v>6852</v>
      </c>
      <c r="J1876" t="s">
        <v>7015</v>
      </c>
      <c r="K1876" t="s">
        <v>168</v>
      </c>
      <c r="L1876" t="s">
        <v>32</v>
      </c>
      <c r="M1876" s="6" t="str">
        <f>IF(ISBLANK(employee_data36[[#This Row],[ExitDate]]),"1","0")</f>
        <v>0</v>
      </c>
      <c r="N1876" s="6" t="str">
        <f>IF(employee_data36[[#This Row],[EmployeeStatus]]="Active", "Active", "Tidak Active")</f>
        <v>Active</v>
      </c>
      <c r="O1876" t="s">
        <v>52</v>
      </c>
      <c r="P1876" t="s">
        <v>34</v>
      </c>
      <c r="Q1876" t="s">
        <v>35</v>
      </c>
      <c r="R1876" t="s">
        <v>175</v>
      </c>
      <c r="S1876" t="s">
        <v>7016</v>
      </c>
      <c r="T1876" t="s">
        <v>38</v>
      </c>
      <c r="U1876" t="s">
        <v>794</v>
      </c>
      <c r="V1876" s="1">
        <v>17026</v>
      </c>
      <c r="W1876" s="6">
        <f>DATEDIF(employee_data36[[#This Row],[DOB]],DATE(2023, 1, 1), "Y")</f>
        <v>76</v>
      </c>
      <c r="X1876" s="6" t="str">
        <f>IF(employee_data3[[#This Row],[Age]]&lt;=25, "Remaja", IF(employee_data3[[#This Row],[Age]]&lt;=55, "Dewasa", "Lansia"))</f>
        <v>Lansia</v>
      </c>
      <c r="Y1876" s="7" t="str">
        <f>CONCATENATE(employee_data36[[#This Row],[First-LastName]]," ",employee_data36[[#This Row],[DOB]])</f>
        <v>Lauren-Keith 17026</v>
      </c>
      <c r="Z1876" t="s">
        <v>40</v>
      </c>
      <c r="AA1876" t="s">
        <v>216</v>
      </c>
      <c r="AB1876" t="s">
        <v>42</v>
      </c>
      <c r="AC1876">
        <v>1425</v>
      </c>
      <c r="AD1876" t="s">
        <v>128</v>
      </c>
      <c r="AE1876" t="s">
        <v>75</v>
      </c>
      <c r="AF1876" t="s">
        <v>45</v>
      </c>
      <c r="AG1876">
        <v>1</v>
      </c>
    </row>
    <row r="1877" spans="1:33" x14ac:dyDescent="0.3">
      <c r="A1877">
        <v>2302</v>
      </c>
      <c r="B1877" t="s">
        <v>1378</v>
      </c>
      <c r="C1877" t="s">
        <v>1099</v>
      </c>
      <c r="D1877" s="6" t="str">
        <f>CONCATENATE(employee_data36[[#This Row],[FirstName]], "-",employee_data36[[#This Row],[LastName]] )</f>
        <v>Marlene-Rhodes</v>
      </c>
      <c r="E1877" s="1">
        <v>43467</v>
      </c>
      <c r="F1877" s="1">
        <v>44113</v>
      </c>
      <c r="G1877" s="7" t="str">
        <f>IF(ISBLANK(employee_data36[[#This Row],[ExitDate]]),"Yes","")</f>
        <v/>
      </c>
      <c r="H1877" t="s">
        <v>3019</v>
      </c>
      <c r="I1877" t="s">
        <v>7017</v>
      </c>
      <c r="J1877" t="s">
        <v>7018</v>
      </c>
      <c r="K1877" t="s">
        <v>62</v>
      </c>
      <c r="L1877" t="s">
        <v>2300</v>
      </c>
      <c r="M1877" s="6" t="str">
        <f>IF(ISBLANK(employee_data36[[#This Row],[ExitDate]]),"1","0")</f>
        <v>0</v>
      </c>
      <c r="N1877" s="6" t="str">
        <f>IF(employee_data36[[#This Row],[EmployeeStatus]]="Active", "Active", "Tidak Active")</f>
        <v>Tidak Active</v>
      </c>
      <c r="O1877" t="s">
        <v>33</v>
      </c>
      <c r="P1877" t="s">
        <v>34</v>
      </c>
      <c r="Q1877" t="s">
        <v>35</v>
      </c>
      <c r="R1877" t="s">
        <v>126</v>
      </c>
      <c r="S1877" t="s">
        <v>7019</v>
      </c>
      <c r="T1877" t="s">
        <v>38</v>
      </c>
      <c r="U1877" t="s">
        <v>305</v>
      </c>
      <c r="V1877" s="1">
        <v>32475</v>
      </c>
      <c r="W1877" s="6">
        <f>DATEDIF(employee_data36[[#This Row],[DOB]],DATE(2023, 1, 1), "Y")</f>
        <v>34</v>
      </c>
      <c r="X1877" s="6" t="str">
        <f>IF(employee_data3[[#This Row],[Age]]&lt;=25, "Remaja", IF(employee_data3[[#This Row],[Age]]&lt;=55, "Dewasa", "Lansia"))</f>
        <v>Dewasa</v>
      </c>
      <c r="Y1877" s="7" t="str">
        <f>CONCATENATE(employee_data36[[#This Row],[First-LastName]]," ",employee_data36[[#This Row],[DOB]])</f>
        <v>Marlene-Rhodes 32475</v>
      </c>
      <c r="Z1877" t="s">
        <v>40</v>
      </c>
      <c r="AA1877" t="s">
        <v>216</v>
      </c>
      <c r="AB1877" t="s">
        <v>42</v>
      </c>
      <c r="AC1877">
        <v>23761</v>
      </c>
      <c r="AD1877" t="s">
        <v>56</v>
      </c>
      <c r="AE1877" t="s">
        <v>84</v>
      </c>
      <c r="AF1877" t="s">
        <v>45</v>
      </c>
      <c r="AG1877">
        <v>4</v>
      </c>
    </row>
    <row r="1878" spans="1:33" x14ac:dyDescent="0.3">
      <c r="A1878">
        <v>2303</v>
      </c>
      <c r="B1878" t="s">
        <v>7020</v>
      </c>
      <c r="C1878" t="s">
        <v>1524</v>
      </c>
      <c r="D1878" s="6" t="str">
        <f>CONCATENATE(employee_data36[[#This Row],[FirstName]], "-",employee_data36[[#This Row],[LastName]] )</f>
        <v>Penelope-Jordan</v>
      </c>
      <c r="E1878" s="1">
        <v>43764</v>
      </c>
      <c r="F1878" s="1">
        <v>45129</v>
      </c>
      <c r="G1878" s="7" t="str">
        <f>IF(ISBLANK(employee_data36[[#This Row],[ExitDate]]),"Yes","")</f>
        <v/>
      </c>
      <c r="H1878" t="s">
        <v>3019</v>
      </c>
      <c r="I1878" t="s">
        <v>7021</v>
      </c>
      <c r="J1878" t="s">
        <v>7022</v>
      </c>
      <c r="K1878" t="s">
        <v>118</v>
      </c>
      <c r="L1878" t="s">
        <v>2300</v>
      </c>
      <c r="M1878" s="6" t="str">
        <f>IF(ISBLANK(employee_data36[[#This Row],[ExitDate]]),"1","0")</f>
        <v>0</v>
      </c>
      <c r="N1878" s="6" t="str">
        <f>IF(employee_data36[[#This Row],[EmployeeStatus]]="Active", "Active", "Tidak Active")</f>
        <v>Tidak Active</v>
      </c>
      <c r="O1878" t="s">
        <v>33</v>
      </c>
      <c r="P1878" t="s">
        <v>34</v>
      </c>
      <c r="Q1878" t="s">
        <v>35</v>
      </c>
      <c r="R1878" t="s">
        <v>126</v>
      </c>
      <c r="S1878" t="s">
        <v>7023</v>
      </c>
      <c r="T1878" t="s">
        <v>38</v>
      </c>
      <c r="U1878" t="s">
        <v>90</v>
      </c>
      <c r="V1878" s="1">
        <v>21181</v>
      </c>
      <c r="W1878" s="6">
        <f>DATEDIF(employee_data36[[#This Row],[DOB]],DATE(2023, 1, 1), "Y")</f>
        <v>65</v>
      </c>
      <c r="X1878" s="6" t="str">
        <f>IF(employee_data3[[#This Row],[Age]]&lt;=25, "Remaja", IF(employee_data3[[#This Row],[Age]]&lt;=55, "Dewasa", "Lansia"))</f>
        <v>Lansia</v>
      </c>
      <c r="Y1878" s="7" t="str">
        <f>CONCATENATE(employee_data36[[#This Row],[First-LastName]]," ",employee_data36[[#This Row],[DOB]])</f>
        <v>Penelope-Jordan 21181</v>
      </c>
      <c r="Z1878" t="s">
        <v>40</v>
      </c>
      <c r="AA1878" t="s">
        <v>92</v>
      </c>
      <c r="AB1878" t="s">
        <v>42</v>
      </c>
      <c r="AC1878">
        <v>73691</v>
      </c>
      <c r="AD1878" t="s">
        <v>93</v>
      </c>
      <c r="AE1878" t="s">
        <v>104</v>
      </c>
      <c r="AF1878" t="s">
        <v>45</v>
      </c>
      <c r="AG1878">
        <v>5</v>
      </c>
    </row>
    <row r="1879" spans="1:33" x14ac:dyDescent="0.3">
      <c r="A1879">
        <v>2304</v>
      </c>
      <c r="B1879" t="s">
        <v>590</v>
      </c>
      <c r="C1879" t="s">
        <v>4526</v>
      </c>
      <c r="D1879" s="6" t="str">
        <f>CONCATENATE(employee_data36[[#This Row],[FirstName]], "-",employee_data36[[#This Row],[LastName]] )</f>
        <v>Marlon-Stanton</v>
      </c>
      <c r="E1879" s="1">
        <v>44297</v>
      </c>
      <c r="F1879" s="1"/>
      <c r="G1879" s="7" t="str">
        <f>IF(ISBLANK(employee_data36[[#This Row],[ExitDate]]),"Yes","")</f>
        <v>Yes</v>
      </c>
      <c r="H1879" t="s">
        <v>3727</v>
      </c>
      <c r="I1879" t="s">
        <v>7024</v>
      </c>
      <c r="J1879" t="s">
        <v>7025</v>
      </c>
      <c r="K1879" t="s">
        <v>139</v>
      </c>
      <c r="L1879" t="s">
        <v>32</v>
      </c>
      <c r="M1879" s="6" t="str">
        <f>IF(ISBLANK(employee_data36[[#This Row],[ExitDate]]),"1","0")</f>
        <v>1</v>
      </c>
      <c r="N1879" s="6" t="str">
        <f>IF(employee_data36[[#This Row],[EmployeeStatus]]="Active", "Active", "Tidak Active")</f>
        <v>Active</v>
      </c>
      <c r="O1879" t="s">
        <v>63</v>
      </c>
      <c r="P1879" t="s">
        <v>64</v>
      </c>
      <c r="Q1879" t="s">
        <v>52</v>
      </c>
      <c r="R1879" t="s">
        <v>36</v>
      </c>
      <c r="S1879" t="s">
        <v>37</v>
      </c>
      <c r="T1879" t="s">
        <v>38</v>
      </c>
      <c r="U1879" t="s">
        <v>81</v>
      </c>
      <c r="V1879" s="1">
        <v>20931</v>
      </c>
      <c r="W1879" s="6">
        <f>DATEDIF(employee_data36[[#This Row],[DOB]],DATE(2023, 1, 1), "Y")</f>
        <v>65</v>
      </c>
      <c r="X1879" s="6" t="str">
        <f>IF(employee_data3[[#This Row],[Age]]&lt;=25, "Remaja", IF(employee_data3[[#This Row],[Age]]&lt;=55, "Dewasa", "Lansia"))</f>
        <v>Lansia</v>
      </c>
      <c r="Y1879" s="7" t="str">
        <f>CONCATENATE(employee_data36[[#This Row],[First-LastName]]," ",employee_data36[[#This Row],[DOB]])</f>
        <v>Marlon-Stanton 20931</v>
      </c>
      <c r="Z1879" t="s">
        <v>40</v>
      </c>
      <c r="AA1879" t="s">
        <v>243</v>
      </c>
      <c r="AB1879" t="s">
        <v>42</v>
      </c>
      <c r="AC1879">
        <v>66973</v>
      </c>
      <c r="AD1879" t="s">
        <v>43</v>
      </c>
      <c r="AE1879" t="s">
        <v>104</v>
      </c>
      <c r="AF1879" t="s">
        <v>45</v>
      </c>
      <c r="AG1879">
        <v>2</v>
      </c>
    </row>
    <row r="1880" spans="1:33" x14ac:dyDescent="0.3">
      <c r="A1880">
        <v>2305</v>
      </c>
      <c r="B1880" t="s">
        <v>7026</v>
      </c>
      <c r="C1880" t="s">
        <v>3073</v>
      </c>
      <c r="D1880" s="6" t="str">
        <f>CONCATENATE(employee_data36[[#This Row],[FirstName]], "-",employee_data36[[#This Row],[LastName]] )</f>
        <v>Rosemary-Thornton</v>
      </c>
      <c r="E1880" s="1">
        <v>43810</v>
      </c>
      <c r="F1880" s="1">
        <v>44328</v>
      </c>
      <c r="G1880" s="7" t="str">
        <f>IF(ISBLANK(employee_data36[[#This Row],[ExitDate]]),"Yes","")</f>
        <v/>
      </c>
      <c r="H1880" t="s">
        <v>1779</v>
      </c>
      <c r="I1880" t="s">
        <v>7027</v>
      </c>
      <c r="J1880" t="s">
        <v>7028</v>
      </c>
      <c r="K1880" t="s">
        <v>50</v>
      </c>
      <c r="L1880" t="s">
        <v>32</v>
      </c>
      <c r="M1880" s="6" t="str">
        <f>IF(ISBLANK(employee_data36[[#This Row],[ExitDate]]),"1","0")</f>
        <v>0</v>
      </c>
      <c r="N1880" s="6" t="str">
        <f>IF(employee_data36[[#This Row],[EmployeeStatus]]="Active", "Active", "Tidak Active")</f>
        <v>Active</v>
      </c>
      <c r="O1880" t="s">
        <v>52</v>
      </c>
      <c r="P1880" t="s">
        <v>51</v>
      </c>
      <c r="Q1880" t="s">
        <v>63</v>
      </c>
      <c r="R1880" t="s">
        <v>126</v>
      </c>
      <c r="S1880" t="s">
        <v>7029</v>
      </c>
      <c r="T1880" t="s">
        <v>38</v>
      </c>
      <c r="U1880" t="s">
        <v>90</v>
      </c>
      <c r="V1880" s="1">
        <v>25844</v>
      </c>
      <c r="W1880" s="6">
        <f>DATEDIF(employee_data36[[#This Row],[DOB]],DATE(2023, 1, 1), "Y")</f>
        <v>52</v>
      </c>
      <c r="X1880" s="6" t="str">
        <f>IF(employee_data3[[#This Row],[Age]]&lt;=25, "Remaja", IF(employee_data3[[#This Row],[Age]]&lt;=55, "Dewasa", "Lansia"))</f>
        <v>Dewasa</v>
      </c>
      <c r="Y1880" s="7" t="str">
        <f>CONCATENATE(employee_data36[[#This Row],[First-LastName]]," ",employee_data36[[#This Row],[DOB]])</f>
        <v>Rosemary-Thornton 25844</v>
      </c>
      <c r="Z1880" t="s">
        <v>40</v>
      </c>
      <c r="AA1880" t="s">
        <v>83</v>
      </c>
      <c r="AB1880" t="s">
        <v>42</v>
      </c>
      <c r="AC1880">
        <v>18379</v>
      </c>
      <c r="AD1880" t="s">
        <v>43</v>
      </c>
      <c r="AE1880" t="s">
        <v>104</v>
      </c>
      <c r="AF1880" t="s">
        <v>45</v>
      </c>
      <c r="AG1880">
        <v>2</v>
      </c>
    </row>
    <row r="1881" spans="1:33" x14ac:dyDescent="0.3">
      <c r="A1881">
        <v>2306</v>
      </c>
      <c r="B1881" t="s">
        <v>6020</v>
      </c>
      <c r="C1881" t="s">
        <v>6233</v>
      </c>
      <c r="D1881" s="6" t="str">
        <f>CONCATENATE(employee_data36[[#This Row],[FirstName]], "-",employee_data36[[#This Row],[LastName]] )</f>
        <v>Ayanna-Lutz</v>
      </c>
      <c r="E1881" s="1">
        <v>44125</v>
      </c>
      <c r="F1881" s="1">
        <v>45060</v>
      </c>
      <c r="G1881" s="7" t="str">
        <f>IF(ISBLANK(employee_data36[[#This Row],[ExitDate]]),"Yes","")</f>
        <v/>
      </c>
      <c r="H1881" t="s">
        <v>1779</v>
      </c>
      <c r="I1881" t="s">
        <v>7030</v>
      </c>
      <c r="J1881" t="s">
        <v>7031</v>
      </c>
      <c r="K1881" t="s">
        <v>31</v>
      </c>
      <c r="L1881" t="s">
        <v>32</v>
      </c>
      <c r="M1881" s="6" t="str">
        <f>IF(ISBLANK(employee_data36[[#This Row],[ExitDate]]),"1","0")</f>
        <v>0</v>
      </c>
      <c r="N1881" s="6" t="str">
        <f>IF(employee_data36[[#This Row],[EmployeeStatus]]="Active", "Active", "Tidak Active")</f>
        <v>Active</v>
      </c>
      <c r="O1881" t="s">
        <v>52</v>
      </c>
      <c r="P1881" t="s">
        <v>64</v>
      </c>
      <c r="Q1881" t="s">
        <v>63</v>
      </c>
      <c r="R1881" t="s">
        <v>126</v>
      </c>
      <c r="S1881" t="s">
        <v>7032</v>
      </c>
      <c r="T1881" t="s">
        <v>38</v>
      </c>
      <c r="U1881" t="s">
        <v>177</v>
      </c>
      <c r="V1881" s="1">
        <v>36470</v>
      </c>
      <c r="W1881" s="6">
        <f>DATEDIF(employee_data36[[#This Row],[DOB]],DATE(2023, 1, 1), "Y")</f>
        <v>23</v>
      </c>
      <c r="X1881" s="6" t="str">
        <f>IF(employee_data3[[#This Row],[Age]]&lt;=25, "Remaja", IF(employee_data3[[#This Row],[Age]]&lt;=55, "Dewasa", "Lansia"))</f>
        <v>Remaja</v>
      </c>
      <c r="Y1881" s="7" t="str">
        <f>CONCATENATE(employee_data36[[#This Row],[First-LastName]]," ",employee_data36[[#This Row],[DOB]])</f>
        <v>Ayanna-Lutz 36470</v>
      </c>
      <c r="Z1881" t="s">
        <v>40</v>
      </c>
      <c r="AA1881" t="s">
        <v>103</v>
      </c>
      <c r="AB1881" t="s">
        <v>55</v>
      </c>
      <c r="AC1881">
        <v>91517</v>
      </c>
      <c r="AD1881" t="s">
        <v>56</v>
      </c>
      <c r="AE1881" t="s">
        <v>84</v>
      </c>
      <c r="AF1881" t="s">
        <v>45</v>
      </c>
      <c r="AG1881">
        <v>1</v>
      </c>
    </row>
    <row r="1882" spans="1:33" x14ac:dyDescent="0.3">
      <c r="A1882">
        <v>2307</v>
      </c>
      <c r="B1882" t="s">
        <v>1365</v>
      </c>
      <c r="C1882" t="s">
        <v>4935</v>
      </c>
      <c r="D1882" s="6" t="str">
        <f>CONCATENATE(employee_data36[[#This Row],[FirstName]], "-",employee_data36[[#This Row],[LastName]] )</f>
        <v>Case-Hahn</v>
      </c>
      <c r="E1882" s="1">
        <v>43959</v>
      </c>
      <c r="F1882" s="1"/>
      <c r="G1882" s="7" t="str">
        <f>IF(ISBLANK(employee_data36[[#This Row],[ExitDate]]),"Yes","")</f>
        <v>Yes</v>
      </c>
      <c r="H1882" t="s">
        <v>1779</v>
      </c>
      <c r="I1882" t="s">
        <v>7033</v>
      </c>
      <c r="J1882" t="s">
        <v>7034</v>
      </c>
      <c r="K1882" t="s">
        <v>89</v>
      </c>
      <c r="L1882" t="s">
        <v>32</v>
      </c>
      <c r="M1882" s="6" t="str">
        <f>IF(ISBLANK(employee_data36[[#This Row],[ExitDate]]),"1","0")</f>
        <v>1</v>
      </c>
      <c r="N1882" s="6" t="str">
        <f>IF(employee_data36[[#This Row],[EmployeeStatus]]="Active", "Active", "Tidak Active")</f>
        <v>Active</v>
      </c>
      <c r="O1882" t="s">
        <v>52</v>
      </c>
      <c r="P1882" t="s">
        <v>34</v>
      </c>
      <c r="Q1882" t="s">
        <v>52</v>
      </c>
      <c r="R1882" t="s">
        <v>36</v>
      </c>
      <c r="S1882" t="s">
        <v>37</v>
      </c>
      <c r="T1882" t="s">
        <v>1843</v>
      </c>
      <c r="U1882" t="s">
        <v>177</v>
      </c>
      <c r="V1882" s="1">
        <v>32268</v>
      </c>
      <c r="W1882" s="6">
        <f>DATEDIF(employee_data36[[#This Row],[DOB]],DATE(2023, 1, 1), "Y")</f>
        <v>34</v>
      </c>
      <c r="X1882" s="6" t="str">
        <f>IF(employee_data3[[#This Row],[Age]]&lt;=25, "Remaja", IF(employee_data3[[#This Row],[Age]]&lt;=55, "Dewasa", "Lansia"))</f>
        <v>Dewasa</v>
      </c>
      <c r="Y1882" s="7" t="str">
        <f>CONCATENATE(employee_data36[[#This Row],[First-LastName]]," ",employee_data36[[#This Row],[DOB]])</f>
        <v>Case-Hahn 32268</v>
      </c>
      <c r="Z1882" t="s">
        <v>40</v>
      </c>
      <c r="AA1882" t="s">
        <v>419</v>
      </c>
      <c r="AB1882" t="s">
        <v>55</v>
      </c>
      <c r="AC1882">
        <v>1057</v>
      </c>
      <c r="AD1882" t="s">
        <v>128</v>
      </c>
      <c r="AE1882" t="s">
        <v>75</v>
      </c>
      <c r="AF1882" t="s">
        <v>45</v>
      </c>
      <c r="AG1882">
        <v>2</v>
      </c>
    </row>
    <row r="1883" spans="1:33" x14ac:dyDescent="0.3">
      <c r="A1883">
        <v>2308</v>
      </c>
      <c r="B1883" t="s">
        <v>7035</v>
      </c>
      <c r="C1883" t="s">
        <v>6298</v>
      </c>
      <c r="D1883" s="6" t="str">
        <f>CONCATENATE(employee_data36[[#This Row],[FirstName]], "-",employee_data36[[#This Row],[LastName]] )</f>
        <v>Asia-Rivers</v>
      </c>
      <c r="E1883" s="1">
        <v>44705</v>
      </c>
      <c r="F1883" s="1">
        <v>44847</v>
      </c>
      <c r="G1883" s="7" t="str">
        <f>IF(ISBLANK(employee_data36[[#This Row],[ExitDate]]),"Yes","")</f>
        <v/>
      </c>
      <c r="H1883" t="s">
        <v>2309</v>
      </c>
      <c r="I1883" t="s">
        <v>7036</v>
      </c>
      <c r="J1883" t="s">
        <v>7037</v>
      </c>
      <c r="K1883" t="s">
        <v>50</v>
      </c>
      <c r="L1883" t="s">
        <v>32</v>
      </c>
      <c r="M1883" s="6" t="str">
        <f>IF(ISBLANK(employee_data36[[#This Row],[ExitDate]]),"1","0")</f>
        <v>0</v>
      </c>
      <c r="N1883" s="6" t="str">
        <f>IF(employee_data36[[#This Row],[EmployeeStatus]]="Active", "Active", "Tidak Active")</f>
        <v>Active</v>
      </c>
      <c r="O1883" t="s">
        <v>63</v>
      </c>
      <c r="P1883" t="s">
        <v>51</v>
      </c>
      <c r="Q1883" t="s">
        <v>63</v>
      </c>
      <c r="R1883" t="s">
        <v>140</v>
      </c>
      <c r="S1883" t="s">
        <v>7038</v>
      </c>
      <c r="T1883" t="s">
        <v>38</v>
      </c>
      <c r="U1883" t="s">
        <v>90</v>
      </c>
      <c r="V1883" s="1">
        <v>36289</v>
      </c>
      <c r="W1883" s="6">
        <f>DATEDIF(employee_data36[[#This Row],[DOB]],DATE(2023, 1, 1), "Y")</f>
        <v>23</v>
      </c>
      <c r="X1883" s="6" t="str">
        <f>IF(employee_data3[[#This Row],[Age]]&lt;=25, "Remaja", IF(employee_data3[[#This Row],[Age]]&lt;=55, "Dewasa", "Lansia"))</f>
        <v>Remaja</v>
      </c>
      <c r="Y1883" s="7" t="str">
        <f>CONCATENATE(employee_data36[[#This Row],[First-LastName]]," ",employee_data36[[#This Row],[DOB]])</f>
        <v>Asia-Rivers 36289</v>
      </c>
      <c r="Z1883" t="s">
        <v>40</v>
      </c>
      <c r="AA1883" t="s">
        <v>178</v>
      </c>
      <c r="AB1883" t="s">
        <v>55</v>
      </c>
      <c r="AC1883">
        <v>20854</v>
      </c>
      <c r="AD1883" t="s">
        <v>74</v>
      </c>
      <c r="AE1883" t="s">
        <v>104</v>
      </c>
      <c r="AF1883" t="s">
        <v>45</v>
      </c>
      <c r="AG1883">
        <v>5</v>
      </c>
    </row>
    <row r="1884" spans="1:33" x14ac:dyDescent="0.3">
      <c r="A1884">
        <v>2309</v>
      </c>
      <c r="B1884" t="s">
        <v>7039</v>
      </c>
      <c r="C1884" t="s">
        <v>1391</v>
      </c>
      <c r="D1884" s="6" t="str">
        <f>CONCATENATE(employee_data36[[#This Row],[FirstName]], "-",employee_data36[[#This Row],[LastName]] )</f>
        <v>Alexa-Mercer</v>
      </c>
      <c r="E1884" s="1">
        <v>43621</v>
      </c>
      <c r="F1884" s="1"/>
      <c r="G1884" s="7" t="str">
        <f>IF(ISBLANK(employee_data36[[#This Row],[ExitDate]]),"Yes","")</f>
        <v>Yes</v>
      </c>
      <c r="H1884" t="s">
        <v>2309</v>
      </c>
      <c r="I1884" t="s">
        <v>7040</v>
      </c>
      <c r="J1884" t="s">
        <v>7041</v>
      </c>
      <c r="K1884" t="s">
        <v>31</v>
      </c>
      <c r="L1884" t="s">
        <v>32</v>
      </c>
      <c r="M1884" s="6" t="str">
        <f>IF(ISBLANK(employee_data36[[#This Row],[ExitDate]]),"1","0")</f>
        <v>1</v>
      </c>
      <c r="N1884" s="6" t="str">
        <f>IF(employee_data36[[#This Row],[EmployeeStatus]]="Active", "Active", "Tidak Active")</f>
        <v>Active</v>
      </c>
      <c r="O1884" t="s">
        <v>52</v>
      </c>
      <c r="P1884" t="s">
        <v>51</v>
      </c>
      <c r="Q1884" t="s">
        <v>52</v>
      </c>
      <c r="R1884" t="s">
        <v>36</v>
      </c>
      <c r="S1884" t="s">
        <v>37</v>
      </c>
      <c r="T1884" t="s">
        <v>38</v>
      </c>
      <c r="U1884" t="s">
        <v>81</v>
      </c>
      <c r="V1884" s="1">
        <v>33335</v>
      </c>
      <c r="W1884" s="6">
        <f>DATEDIF(employee_data36[[#This Row],[DOB]],DATE(2023, 1, 1), "Y")</f>
        <v>31</v>
      </c>
      <c r="X1884" s="6" t="str">
        <f>IF(employee_data3[[#This Row],[Age]]&lt;=25, "Remaja", IF(employee_data3[[#This Row],[Age]]&lt;=55, "Dewasa", "Lansia"))</f>
        <v>Dewasa</v>
      </c>
      <c r="Y1884" s="7" t="str">
        <f>CONCATENATE(employee_data36[[#This Row],[First-LastName]]," ",employee_data36[[#This Row],[DOB]])</f>
        <v>Alexa-Mercer 33335</v>
      </c>
      <c r="Z1884" t="s">
        <v>40</v>
      </c>
      <c r="AA1884" t="s">
        <v>103</v>
      </c>
      <c r="AB1884" t="s">
        <v>55</v>
      </c>
      <c r="AC1884">
        <v>39014</v>
      </c>
      <c r="AD1884" t="s">
        <v>56</v>
      </c>
      <c r="AE1884" t="s">
        <v>44</v>
      </c>
      <c r="AF1884" t="s">
        <v>45</v>
      </c>
      <c r="AG1884">
        <v>2</v>
      </c>
    </row>
    <row r="1885" spans="1:33" x14ac:dyDescent="0.3">
      <c r="A1885">
        <v>2310</v>
      </c>
      <c r="B1885" t="s">
        <v>7042</v>
      </c>
      <c r="C1885" t="s">
        <v>812</v>
      </c>
      <c r="D1885" s="6" t="str">
        <f>CONCATENATE(employee_data36[[#This Row],[FirstName]], "-",employee_data36[[#This Row],[LastName]] )</f>
        <v>Jade-Sloan</v>
      </c>
      <c r="E1885" s="1">
        <v>44672</v>
      </c>
      <c r="F1885" s="1"/>
      <c r="G1885" s="7" t="str">
        <f>IF(ISBLANK(employee_data36[[#This Row],[ExitDate]]),"Yes","")</f>
        <v>Yes</v>
      </c>
      <c r="H1885" t="s">
        <v>2329</v>
      </c>
      <c r="I1885" t="s">
        <v>7043</v>
      </c>
      <c r="J1885" t="s">
        <v>7044</v>
      </c>
      <c r="K1885" t="s">
        <v>89</v>
      </c>
      <c r="L1885" t="s">
        <v>32</v>
      </c>
      <c r="M1885" s="6" t="str">
        <f>IF(ISBLANK(employee_data36[[#This Row],[ExitDate]]),"1","0")</f>
        <v>1</v>
      </c>
      <c r="N1885" s="6" t="str">
        <f>IF(employee_data36[[#This Row],[EmployeeStatus]]="Active", "Active", "Tidak Active")</f>
        <v>Active</v>
      </c>
      <c r="O1885" t="s">
        <v>52</v>
      </c>
      <c r="P1885" t="s">
        <v>64</v>
      </c>
      <c r="Q1885" t="s">
        <v>52</v>
      </c>
      <c r="R1885" t="s">
        <v>36</v>
      </c>
      <c r="S1885" t="s">
        <v>37</v>
      </c>
      <c r="T1885" t="s">
        <v>38</v>
      </c>
      <c r="U1885" t="s">
        <v>231</v>
      </c>
      <c r="V1885" s="1">
        <v>30641</v>
      </c>
      <c r="W1885" s="6">
        <f>DATEDIF(employee_data36[[#This Row],[DOB]],DATE(2023, 1, 1), "Y")</f>
        <v>39</v>
      </c>
      <c r="X1885" s="6" t="str">
        <f>IF(employee_data3[[#This Row],[Age]]&lt;=25, "Remaja", IF(employee_data3[[#This Row],[Age]]&lt;=55, "Dewasa", "Lansia"))</f>
        <v>Dewasa</v>
      </c>
      <c r="Y1885" s="7" t="str">
        <f>CONCATENATE(employee_data36[[#This Row],[First-LastName]]," ",employee_data36[[#This Row],[DOB]])</f>
        <v>Jade-Sloan 30641</v>
      </c>
      <c r="Z1885" t="s">
        <v>40</v>
      </c>
      <c r="AA1885" t="s">
        <v>113</v>
      </c>
      <c r="AB1885" t="s">
        <v>55</v>
      </c>
      <c r="AC1885">
        <v>10223</v>
      </c>
      <c r="AD1885" t="s">
        <v>56</v>
      </c>
      <c r="AE1885" t="s">
        <v>75</v>
      </c>
      <c r="AF1885" t="s">
        <v>45</v>
      </c>
      <c r="AG1885">
        <v>5</v>
      </c>
    </row>
    <row r="1886" spans="1:33" x14ac:dyDescent="0.3">
      <c r="A1886">
        <v>2311</v>
      </c>
      <c r="B1886" t="s">
        <v>6117</v>
      </c>
      <c r="C1886" t="s">
        <v>4464</v>
      </c>
      <c r="D1886" s="6" t="str">
        <f>CONCATENATE(employee_data36[[#This Row],[FirstName]], "-",employee_data36[[#This Row],[LastName]] )</f>
        <v>Araceli-Castillo</v>
      </c>
      <c r="E1886" s="1">
        <v>43809</v>
      </c>
      <c r="F1886" s="1">
        <v>44978</v>
      </c>
      <c r="G1886" s="7" t="str">
        <f>IF(ISBLANK(employee_data36[[#This Row],[ExitDate]]),"Yes","")</f>
        <v/>
      </c>
      <c r="H1886" t="s">
        <v>2309</v>
      </c>
      <c r="I1886" t="s">
        <v>7045</v>
      </c>
      <c r="J1886" t="s">
        <v>7046</v>
      </c>
      <c r="K1886" t="s">
        <v>168</v>
      </c>
      <c r="L1886" t="s">
        <v>32</v>
      </c>
      <c r="M1886" s="6" t="str">
        <f>IF(ISBLANK(employee_data36[[#This Row],[ExitDate]]),"1","0")</f>
        <v>0</v>
      </c>
      <c r="N1886" s="6" t="str">
        <f>IF(employee_data36[[#This Row],[EmployeeStatus]]="Active", "Active", "Tidak Active")</f>
        <v>Active</v>
      </c>
      <c r="O1886" t="s">
        <v>52</v>
      </c>
      <c r="P1886" t="s">
        <v>51</v>
      </c>
      <c r="Q1886" t="s">
        <v>63</v>
      </c>
      <c r="R1886" t="s">
        <v>175</v>
      </c>
      <c r="S1886" t="s">
        <v>7047</v>
      </c>
      <c r="T1886" t="s">
        <v>38</v>
      </c>
      <c r="U1886" t="s">
        <v>90</v>
      </c>
      <c r="V1886" s="1">
        <v>26017</v>
      </c>
      <c r="W1886" s="6">
        <f>DATEDIF(employee_data36[[#This Row],[DOB]],DATE(2023, 1, 1), "Y")</f>
        <v>51</v>
      </c>
      <c r="X1886" s="6" t="str">
        <f>IF(employee_data3[[#This Row],[Age]]&lt;=25, "Remaja", IF(employee_data3[[#This Row],[Age]]&lt;=55, "Dewasa", "Lansia"))</f>
        <v>Dewasa</v>
      </c>
      <c r="Y1886" s="7" t="str">
        <f>CONCATENATE(employee_data36[[#This Row],[First-LastName]]," ",employee_data36[[#This Row],[DOB]])</f>
        <v>Araceli-Castillo 26017</v>
      </c>
      <c r="Z1886" t="s">
        <v>40</v>
      </c>
      <c r="AA1886" t="s">
        <v>83</v>
      </c>
      <c r="AB1886" t="s">
        <v>42</v>
      </c>
      <c r="AC1886">
        <v>85441</v>
      </c>
      <c r="AD1886" t="s">
        <v>93</v>
      </c>
      <c r="AE1886" t="s">
        <v>104</v>
      </c>
      <c r="AF1886" t="s">
        <v>45</v>
      </c>
      <c r="AG1886">
        <v>2</v>
      </c>
    </row>
    <row r="1887" spans="1:33" x14ac:dyDescent="0.3">
      <c r="A1887">
        <v>2312</v>
      </c>
      <c r="B1887" t="s">
        <v>3046</v>
      </c>
      <c r="C1887" t="s">
        <v>3766</v>
      </c>
      <c r="D1887" s="6" t="str">
        <f>CONCATENATE(employee_data36[[#This Row],[FirstName]], "-",employee_data36[[#This Row],[LastName]] )</f>
        <v>Maximilian-Carney</v>
      </c>
      <c r="E1887" s="1">
        <v>43795</v>
      </c>
      <c r="F1887" s="1"/>
      <c r="G1887" s="7" t="str">
        <f>IF(ISBLANK(employee_data36[[#This Row],[ExitDate]]),"Yes","")</f>
        <v>Yes</v>
      </c>
      <c r="H1887" t="s">
        <v>2309</v>
      </c>
      <c r="I1887" t="s">
        <v>7048</v>
      </c>
      <c r="J1887" t="s">
        <v>7049</v>
      </c>
      <c r="K1887" t="s">
        <v>98</v>
      </c>
      <c r="L1887" t="s">
        <v>32</v>
      </c>
      <c r="M1887" s="6" t="str">
        <f>IF(ISBLANK(employee_data36[[#This Row],[ExitDate]]),"1","0")</f>
        <v>1</v>
      </c>
      <c r="N1887" s="6" t="str">
        <f>IF(employee_data36[[#This Row],[EmployeeStatus]]="Active", "Active", "Tidak Active")</f>
        <v>Active</v>
      </c>
      <c r="O1887" t="s">
        <v>63</v>
      </c>
      <c r="P1887" t="s">
        <v>34</v>
      </c>
      <c r="Q1887" t="s">
        <v>52</v>
      </c>
      <c r="R1887" t="s">
        <v>36</v>
      </c>
      <c r="S1887" t="s">
        <v>37</v>
      </c>
      <c r="T1887" t="s">
        <v>170</v>
      </c>
      <c r="U1887" t="s">
        <v>90</v>
      </c>
      <c r="V1887" s="1">
        <v>18973</v>
      </c>
      <c r="W1887" s="6">
        <f>DATEDIF(employee_data36[[#This Row],[DOB]],DATE(2023, 1, 1), "Y")</f>
        <v>71</v>
      </c>
      <c r="X1887" s="6" t="str">
        <f>IF(employee_data3[[#This Row],[Age]]&lt;=25, "Remaja", IF(employee_data3[[#This Row],[Age]]&lt;=55, "Dewasa", "Lansia"))</f>
        <v>Lansia</v>
      </c>
      <c r="Y1887" s="7" t="str">
        <f>CONCATENATE(employee_data36[[#This Row],[First-LastName]]," ",employee_data36[[#This Row],[DOB]])</f>
        <v>Maximilian-Carney 18973</v>
      </c>
      <c r="Z1887" t="s">
        <v>40</v>
      </c>
      <c r="AA1887" t="s">
        <v>83</v>
      </c>
      <c r="AB1887" t="s">
        <v>55</v>
      </c>
      <c r="AC1887">
        <v>96303</v>
      </c>
      <c r="AD1887" t="s">
        <v>128</v>
      </c>
      <c r="AE1887" t="s">
        <v>44</v>
      </c>
      <c r="AF1887" t="s">
        <v>45</v>
      </c>
      <c r="AG1887">
        <v>4</v>
      </c>
    </row>
    <row r="1888" spans="1:33" x14ac:dyDescent="0.3">
      <c r="A1888">
        <v>2313</v>
      </c>
      <c r="B1888" t="s">
        <v>6020</v>
      </c>
      <c r="C1888" t="s">
        <v>7050</v>
      </c>
      <c r="D1888" s="6" t="str">
        <f>CONCATENATE(employee_data36[[#This Row],[FirstName]], "-",employee_data36[[#This Row],[LastName]] )</f>
        <v>Ayanna-Bowman</v>
      </c>
      <c r="E1888" s="1">
        <v>44452</v>
      </c>
      <c r="F1888" s="1"/>
      <c r="G1888" s="7" t="str">
        <f>IF(ISBLANK(employee_data36[[#This Row],[ExitDate]]),"Yes","")</f>
        <v>Yes</v>
      </c>
      <c r="H1888" t="s">
        <v>2309</v>
      </c>
      <c r="I1888" t="s">
        <v>7051</v>
      </c>
      <c r="J1888" t="s">
        <v>7052</v>
      </c>
      <c r="K1888" t="s">
        <v>118</v>
      </c>
      <c r="L1888" t="s">
        <v>32</v>
      </c>
      <c r="M1888" s="6" t="str">
        <f>IF(ISBLANK(employee_data36[[#This Row],[ExitDate]]),"1","0")</f>
        <v>1</v>
      </c>
      <c r="N1888" s="6" t="str">
        <f>IF(employee_data36[[#This Row],[EmployeeStatus]]="Active", "Active", "Tidak Active")</f>
        <v>Active</v>
      </c>
      <c r="O1888" t="s">
        <v>52</v>
      </c>
      <c r="P1888" t="s">
        <v>34</v>
      </c>
      <c r="Q1888" t="s">
        <v>63</v>
      </c>
      <c r="R1888" t="s">
        <v>36</v>
      </c>
      <c r="S1888" t="s">
        <v>37</v>
      </c>
      <c r="T1888" t="s">
        <v>170</v>
      </c>
      <c r="U1888" t="s">
        <v>286</v>
      </c>
      <c r="V1888" s="1">
        <v>36829</v>
      </c>
      <c r="W1888" s="6">
        <f>DATEDIF(employee_data36[[#This Row],[DOB]],DATE(2023, 1, 1), "Y")</f>
        <v>22</v>
      </c>
      <c r="X1888" s="6" t="str">
        <f>IF(employee_data3[[#This Row],[Age]]&lt;=25, "Remaja", IF(employee_data3[[#This Row],[Age]]&lt;=55, "Dewasa", "Lansia"))</f>
        <v>Remaja</v>
      </c>
      <c r="Y1888" s="7" t="str">
        <f>CONCATENATE(employee_data36[[#This Row],[First-LastName]]," ",employee_data36[[#This Row],[DOB]])</f>
        <v>Ayanna-Bowman 36829</v>
      </c>
      <c r="Z1888" t="s">
        <v>40</v>
      </c>
      <c r="AA1888" t="s">
        <v>3108</v>
      </c>
      <c r="AB1888" t="s">
        <v>55</v>
      </c>
      <c r="AC1888">
        <v>40706</v>
      </c>
      <c r="AD1888" t="s">
        <v>128</v>
      </c>
      <c r="AE1888" t="s">
        <v>104</v>
      </c>
      <c r="AF1888" t="s">
        <v>45</v>
      </c>
      <c r="AG1888">
        <v>2</v>
      </c>
    </row>
    <row r="1889" spans="1:33" x14ac:dyDescent="0.3">
      <c r="A1889">
        <v>2314</v>
      </c>
      <c r="B1889" t="s">
        <v>6355</v>
      </c>
      <c r="C1889" t="s">
        <v>1492</v>
      </c>
      <c r="D1889" s="6" t="str">
        <f>CONCATENATE(employee_data36[[#This Row],[FirstName]], "-",employee_data36[[#This Row],[LastName]] )</f>
        <v>Lia-Blair</v>
      </c>
      <c r="E1889" s="1">
        <v>43696</v>
      </c>
      <c r="F1889" s="1"/>
      <c r="G1889" s="7" t="str">
        <f>IF(ISBLANK(employee_data36[[#This Row],[ExitDate]]),"Yes","")</f>
        <v>Yes</v>
      </c>
      <c r="H1889" t="s">
        <v>2309</v>
      </c>
      <c r="I1889" t="s">
        <v>7053</v>
      </c>
      <c r="J1889" t="s">
        <v>7054</v>
      </c>
      <c r="K1889" t="s">
        <v>62</v>
      </c>
      <c r="L1889" t="s">
        <v>32</v>
      </c>
      <c r="M1889" s="6" t="str">
        <f>IF(ISBLANK(employee_data36[[#This Row],[ExitDate]]),"1","0")</f>
        <v>1</v>
      </c>
      <c r="N1889" s="6" t="str">
        <f>IF(employee_data36[[#This Row],[EmployeeStatus]]="Active", "Active", "Tidak Active")</f>
        <v>Active</v>
      </c>
      <c r="O1889" t="s">
        <v>52</v>
      </c>
      <c r="P1889" t="s">
        <v>34</v>
      </c>
      <c r="Q1889" t="s">
        <v>52</v>
      </c>
      <c r="R1889" t="s">
        <v>36</v>
      </c>
      <c r="S1889" t="s">
        <v>37</v>
      </c>
      <c r="T1889" t="s">
        <v>170</v>
      </c>
      <c r="U1889" t="s">
        <v>90</v>
      </c>
      <c r="V1889" s="1">
        <v>22572</v>
      </c>
      <c r="W1889" s="6">
        <f>DATEDIF(employee_data36[[#This Row],[DOB]],DATE(2023, 1, 1), "Y")</f>
        <v>61</v>
      </c>
      <c r="X1889" s="6" t="str">
        <f>IF(employee_data3[[#This Row],[Age]]&lt;=25, "Remaja", IF(employee_data3[[#This Row],[Age]]&lt;=55, "Dewasa", "Lansia"))</f>
        <v>Lansia</v>
      </c>
      <c r="Y1889" s="7" t="str">
        <f>CONCATENATE(employee_data36[[#This Row],[First-LastName]]," ",employee_data36[[#This Row],[DOB]])</f>
        <v>Lia-Blair 22572</v>
      </c>
      <c r="Z1889" t="s">
        <v>40</v>
      </c>
      <c r="AA1889" t="s">
        <v>103</v>
      </c>
      <c r="AB1889" t="s">
        <v>42</v>
      </c>
      <c r="AC1889">
        <v>48955</v>
      </c>
      <c r="AD1889" t="s">
        <v>128</v>
      </c>
      <c r="AE1889" t="s">
        <v>84</v>
      </c>
      <c r="AF1889" t="s">
        <v>45</v>
      </c>
      <c r="AG1889">
        <v>1</v>
      </c>
    </row>
    <row r="1890" spans="1:33" x14ac:dyDescent="0.3">
      <c r="A1890">
        <v>2315</v>
      </c>
      <c r="B1890" t="s">
        <v>7055</v>
      </c>
      <c r="C1890" t="s">
        <v>515</v>
      </c>
      <c r="D1890" s="6" t="str">
        <f>CONCATENATE(employee_data36[[#This Row],[FirstName]], "-",employee_data36[[#This Row],[LastName]] )</f>
        <v>Marcelo-Flowers</v>
      </c>
      <c r="E1890" s="1">
        <v>44724</v>
      </c>
      <c r="F1890" s="1">
        <v>45116</v>
      </c>
      <c r="G1890" s="7" t="str">
        <f>IF(ISBLANK(employee_data36[[#This Row],[ExitDate]]),"Yes","")</f>
        <v/>
      </c>
      <c r="H1890" t="s">
        <v>3019</v>
      </c>
      <c r="I1890" t="s">
        <v>7056</v>
      </c>
      <c r="J1890" t="s">
        <v>7057</v>
      </c>
      <c r="K1890" t="s">
        <v>31</v>
      </c>
      <c r="L1890" t="s">
        <v>32</v>
      </c>
      <c r="M1890" s="6" t="str">
        <f>IF(ISBLANK(employee_data36[[#This Row],[ExitDate]]),"1","0")</f>
        <v>0</v>
      </c>
      <c r="N1890" s="6" t="str">
        <f>IF(employee_data36[[#This Row],[EmployeeStatus]]="Active", "Active", "Tidak Active")</f>
        <v>Active</v>
      </c>
      <c r="O1890" t="s">
        <v>63</v>
      </c>
      <c r="P1890" t="s">
        <v>51</v>
      </c>
      <c r="Q1890" t="s">
        <v>63</v>
      </c>
      <c r="R1890" t="s">
        <v>175</v>
      </c>
      <c r="S1890" t="s">
        <v>7058</v>
      </c>
      <c r="T1890" t="s">
        <v>38</v>
      </c>
      <c r="U1890" t="s">
        <v>177</v>
      </c>
      <c r="V1890" s="1">
        <v>31462</v>
      </c>
      <c r="W1890" s="6">
        <f>DATEDIF(employee_data36[[#This Row],[DOB]],DATE(2023, 1, 1), "Y")</f>
        <v>36</v>
      </c>
      <c r="X1890" s="6" t="str">
        <f>IF(employee_data3[[#This Row],[Age]]&lt;=25, "Remaja", IF(employee_data3[[#This Row],[Age]]&lt;=55, "Dewasa", "Lansia"))</f>
        <v>Dewasa</v>
      </c>
      <c r="Y1890" s="7" t="str">
        <f>CONCATENATE(employee_data36[[#This Row],[First-LastName]]," ",employee_data36[[#This Row],[DOB]])</f>
        <v>Marcelo-Flowers 31462</v>
      </c>
      <c r="Z1890" t="s">
        <v>40</v>
      </c>
      <c r="AA1890" t="s">
        <v>419</v>
      </c>
      <c r="AB1890" t="s">
        <v>42</v>
      </c>
      <c r="AC1890">
        <v>83033</v>
      </c>
      <c r="AD1890" t="s">
        <v>74</v>
      </c>
      <c r="AE1890" t="s">
        <v>84</v>
      </c>
      <c r="AF1890" t="s">
        <v>45</v>
      </c>
      <c r="AG1890">
        <v>4</v>
      </c>
    </row>
    <row r="1891" spans="1:33" x14ac:dyDescent="0.3">
      <c r="A1891">
        <v>2316</v>
      </c>
      <c r="B1891" t="s">
        <v>7059</v>
      </c>
      <c r="C1891" t="s">
        <v>3508</v>
      </c>
      <c r="D1891" s="6" t="str">
        <f>CONCATENATE(employee_data36[[#This Row],[FirstName]], "-",employee_data36[[#This Row],[LastName]] )</f>
        <v>Antwan-Gay</v>
      </c>
      <c r="E1891" s="1">
        <v>44398</v>
      </c>
      <c r="F1891" s="1"/>
      <c r="G1891" s="7" t="str">
        <f>IF(ISBLANK(employee_data36[[#This Row],[ExitDate]]),"Yes","")</f>
        <v>Yes</v>
      </c>
      <c r="H1891" t="s">
        <v>3019</v>
      </c>
      <c r="I1891" t="s">
        <v>7060</v>
      </c>
      <c r="J1891" t="s">
        <v>7061</v>
      </c>
      <c r="K1891" t="s">
        <v>133</v>
      </c>
      <c r="L1891" t="s">
        <v>32</v>
      </c>
      <c r="M1891" s="6" t="str">
        <f>IF(ISBLANK(employee_data36[[#This Row],[ExitDate]]),"1","0")</f>
        <v>1</v>
      </c>
      <c r="N1891" s="6" t="str">
        <f>IF(employee_data36[[#This Row],[EmployeeStatus]]="Active", "Active", "Tidak Active")</f>
        <v>Active</v>
      </c>
      <c r="O1891" t="s">
        <v>63</v>
      </c>
      <c r="P1891" t="s">
        <v>64</v>
      </c>
      <c r="Q1891" t="s">
        <v>63</v>
      </c>
      <c r="R1891" t="s">
        <v>36</v>
      </c>
      <c r="S1891" t="s">
        <v>37</v>
      </c>
      <c r="T1891" t="s">
        <v>38</v>
      </c>
      <c r="U1891" t="s">
        <v>90</v>
      </c>
      <c r="V1891" s="1">
        <v>26936</v>
      </c>
      <c r="W1891" s="6">
        <f>DATEDIF(employee_data36[[#This Row],[DOB]],DATE(2023, 1, 1), "Y")</f>
        <v>49</v>
      </c>
      <c r="X1891" s="6" t="str">
        <f>IF(employee_data3[[#This Row],[Age]]&lt;=25, "Remaja", IF(employee_data3[[#This Row],[Age]]&lt;=55, "Dewasa", "Lansia"))</f>
        <v>Dewasa</v>
      </c>
      <c r="Y1891" s="7" t="str">
        <f>CONCATENATE(employee_data36[[#This Row],[First-LastName]]," ",employee_data36[[#This Row],[DOB]])</f>
        <v>Antwan-Gay 26936</v>
      </c>
      <c r="Z1891" t="s">
        <v>40</v>
      </c>
      <c r="AA1891" t="s">
        <v>103</v>
      </c>
      <c r="AB1891" t="s">
        <v>55</v>
      </c>
      <c r="AC1891">
        <v>14556</v>
      </c>
      <c r="AD1891" t="s">
        <v>128</v>
      </c>
      <c r="AE1891" t="s">
        <v>104</v>
      </c>
      <c r="AF1891" t="s">
        <v>45</v>
      </c>
      <c r="AG1891">
        <v>2</v>
      </c>
    </row>
    <row r="1892" spans="1:33" x14ac:dyDescent="0.3">
      <c r="A1892">
        <v>2317</v>
      </c>
      <c r="B1892" t="s">
        <v>1746</v>
      </c>
      <c r="C1892" t="s">
        <v>7062</v>
      </c>
      <c r="D1892" s="6" t="str">
        <f>CONCATENATE(employee_data36[[#This Row],[FirstName]], "-",employee_data36[[#This Row],[LastName]] )</f>
        <v>Jaydan-Hoffman</v>
      </c>
      <c r="E1892" s="1">
        <v>44148</v>
      </c>
      <c r="F1892" s="1"/>
      <c r="G1892" s="7" t="str">
        <f>IF(ISBLANK(employee_data36[[#This Row],[ExitDate]]),"Yes","")</f>
        <v>Yes</v>
      </c>
      <c r="H1892" t="s">
        <v>3019</v>
      </c>
      <c r="I1892" t="s">
        <v>7063</v>
      </c>
      <c r="J1892" t="s">
        <v>7064</v>
      </c>
      <c r="K1892" t="s">
        <v>50</v>
      </c>
      <c r="L1892" t="s">
        <v>32</v>
      </c>
      <c r="M1892" s="6" t="str">
        <f>IF(ISBLANK(employee_data36[[#This Row],[ExitDate]]),"1","0")</f>
        <v>1</v>
      </c>
      <c r="N1892" s="6" t="str">
        <f>IF(employee_data36[[#This Row],[EmployeeStatus]]="Active", "Active", "Tidak Active")</f>
        <v>Active</v>
      </c>
      <c r="O1892" t="s">
        <v>63</v>
      </c>
      <c r="P1892" t="s">
        <v>51</v>
      </c>
      <c r="Q1892" t="s">
        <v>35</v>
      </c>
      <c r="R1892" t="s">
        <v>36</v>
      </c>
      <c r="S1892" t="s">
        <v>37</v>
      </c>
      <c r="T1892" t="s">
        <v>38</v>
      </c>
      <c r="U1892" t="s">
        <v>504</v>
      </c>
      <c r="V1892" s="1">
        <v>16239</v>
      </c>
      <c r="W1892" s="6">
        <f>DATEDIF(employee_data36[[#This Row],[DOB]],DATE(2023, 1, 1), "Y")</f>
        <v>78</v>
      </c>
      <c r="X1892" s="6" t="str">
        <f>IF(employee_data3[[#This Row],[Age]]&lt;=25, "Remaja", IF(employee_data3[[#This Row],[Age]]&lt;=55, "Dewasa", "Lansia"))</f>
        <v>Lansia</v>
      </c>
      <c r="Y1892" s="7" t="str">
        <f>CONCATENATE(employee_data36[[#This Row],[First-LastName]]," ",employee_data36[[#This Row],[DOB]])</f>
        <v>Jaydan-Hoffman 16239</v>
      </c>
      <c r="Z1892" t="s">
        <v>40</v>
      </c>
      <c r="AA1892" t="s">
        <v>243</v>
      </c>
      <c r="AB1892" t="s">
        <v>42</v>
      </c>
      <c r="AC1892">
        <v>76366</v>
      </c>
      <c r="AD1892" t="s">
        <v>93</v>
      </c>
      <c r="AE1892" t="s">
        <v>75</v>
      </c>
      <c r="AF1892" t="s">
        <v>45</v>
      </c>
      <c r="AG1892">
        <v>1</v>
      </c>
    </row>
    <row r="1893" spans="1:33" x14ac:dyDescent="0.3">
      <c r="A1893">
        <v>2318</v>
      </c>
      <c r="B1893" t="s">
        <v>3312</v>
      </c>
      <c r="C1893" t="s">
        <v>3820</v>
      </c>
      <c r="D1893" s="6" t="str">
        <f>CONCATENATE(employee_data36[[#This Row],[FirstName]], "-",employee_data36[[#This Row],[LastName]] )</f>
        <v>Faith-Golden</v>
      </c>
      <c r="E1893" s="1">
        <v>44612</v>
      </c>
      <c r="F1893" s="1"/>
      <c r="G1893" s="7" t="str">
        <f>IF(ISBLANK(employee_data36[[#This Row],[ExitDate]]),"Yes","")</f>
        <v>Yes</v>
      </c>
      <c r="H1893" t="s">
        <v>3019</v>
      </c>
      <c r="I1893" t="s">
        <v>7065</v>
      </c>
      <c r="J1893" t="s">
        <v>7066</v>
      </c>
      <c r="K1893" t="s">
        <v>139</v>
      </c>
      <c r="L1893" t="s">
        <v>32</v>
      </c>
      <c r="M1893" s="6" t="str">
        <f>IF(ISBLANK(employee_data36[[#This Row],[ExitDate]]),"1","0")</f>
        <v>1</v>
      </c>
      <c r="N1893" s="6" t="str">
        <f>IF(employee_data36[[#This Row],[EmployeeStatus]]="Active", "Active", "Tidak Active")</f>
        <v>Active</v>
      </c>
      <c r="O1893" t="s">
        <v>52</v>
      </c>
      <c r="P1893" t="s">
        <v>51</v>
      </c>
      <c r="Q1893" t="s">
        <v>35</v>
      </c>
      <c r="R1893" t="s">
        <v>36</v>
      </c>
      <c r="S1893" t="s">
        <v>37</v>
      </c>
      <c r="T1893" t="s">
        <v>38</v>
      </c>
      <c r="U1893" t="s">
        <v>90</v>
      </c>
      <c r="V1893" s="1">
        <v>20904</v>
      </c>
      <c r="W1893" s="6">
        <f>DATEDIF(employee_data36[[#This Row],[DOB]],DATE(2023, 1, 1), "Y")</f>
        <v>65</v>
      </c>
      <c r="X1893" s="6" t="str">
        <f>IF(employee_data3[[#This Row],[Age]]&lt;=25, "Remaja", IF(employee_data3[[#This Row],[Age]]&lt;=55, "Dewasa", "Lansia"))</f>
        <v>Lansia</v>
      </c>
      <c r="Y1893" s="7" t="str">
        <f>CONCATENATE(employee_data36[[#This Row],[First-LastName]]," ",employee_data36[[#This Row],[DOB]])</f>
        <v>Faith-Golden 20904</v>
      </c>
      <c r="Z1893" t="s">
        <v>40</v>
      </c>
      <c r="AA1893" t="s">
        <v>83</v>
      </c>
      <c r="AB1893" t="s">
        <v>42</v>
      </c>
      <c r="AC1893">
        <v>57512</v>
      </c>
      <c r="AD1893" t="s">
        <v>43</v>
      </c>
      <c r="AE1893" t="s">
        <v>44</v>
      </c>
      <c r="AF1893" t="s">
        <v>45</v>
      </c>
      <c r="AG1893">
        <v>2</v>
      </c>
    </row>
    <row r="1894" spans="1:33" x14ac:dyDescent="0.3">
      <c r="A1894">
        <v>2319</v>
      </c>
      <c r="B1894" t="s">
        <v>1151</v>
      </c>
      <c r="C1894" t="s">
        <v>7067</v>
      </c>
      <c r="D1894" s="6" t="str">
        <f>CONCATENATE(employee_data36[[#This Row],[FirstName]], "-",employee_data36[[#This Row],[LastName]] )</f>
        <v>Kaylee-Harvey</v>
      </c>
      <c r="E1894" s="1">
        <v>43552</v>
      </c>
      <c r="F1894" s="1">
        <v>44665</v>
      </c>
      <c r="G1894" s="7" t="str">
        <f>IF(ISBLANK(employee_data36[[#This Row],[ExitDate]]),"Yes","")</f>
        <v/>
      </c>
      <c r="H1894" t="s">
        <v>3019</v>
      </c>
      <c r="I1894" t="s">
        <v>7068</v>
      </c>
      <c r="J1894" t="s">
        <v>7069</v>
      </c>
      <c r="K1894" t="s">
        <v>80</v>
      </c>
      <c r="L1894" t="s">
        <v>745</v>
      </c>
      <c r="M1894" s="6" t="str">
        <f>IF(ISBLANK(employee_data36[[#This Row],[ExitDate]]),"1","0")</f>
        <v>0</v>
      </c>
      <c r="N1894" s="6" t="str">
        <f>IF(employee_data36[[#This Row],[EmployeeStatus]]="Active", "Active", "Tidak Active")</f>
        <v>Tidak Active</v>
      </c>
      <c r="O1894" t="s">
        <v>33</v>
      </c>
      <c r="P1894" t="s">
        <v>51</v>
      </c>
      <c r="Q1894" t="s">
        <v>52</v>
      </c>
      <c r="R1894" t="s">
        <v>175</v>
      </c>
      <c r="S1894" t="s">
        <v>7070</v>
      </c>
      <c r="T1894" t="s">
        <v>38</v>
      </c>
      <c r="U1894" t="s">
        <v>66</v>
      </c>
      <c r="V1894" s="1">
        <v>30365</v>
      </c>
      <c r="W1894" s="6">
        <f>DATEDIF(employee_data36[[#This Row],[DOB]],DATE(2023, 1, 1), "Y")</f>
        <v>39</v>
      </c>
      <c r="X1894" s="6" t="str">
        <f>IF(employee_data3[[#This Row],[Age]]&lt;=25, "Remaja", IF(employee_data3[[#This Row],[Age]]&lt;=55, "Dewasa", "Lansia"))</f>
        <v>Dewasa</v>
      </c>
      <c r="Y1894" s="7" t="str">
        <f>CONCATENATE(employee_data36[[#This Row],[First-LastName]]," ",employee_data36[[#This Row],[DOB]])</f>
        <v>Kaylee-Harvey 30365</v>
      </c>
      <c r="Z1894" t="s">
        <v>40</v>
      </c>
      <c r="AA1894" t="s">
        <v>395</v>
      </c>
      <c r="AB1894" t="s">
        <v>42</v>
      </c>
      <c r="AC1894">
        <v>31008</v>
      </c>
      <c r="AD1894" t="s">
        <v>43</v>
      </c>
      <c r="AE1894" t="s">
        <v>44</v>
      </c>
      <c r="AF1894" t="s">
        <v>45</v>
      </c>
      <c r="AG1894">
        <v>5</v>
      </c>
    </row>
    <row r="1895" spans="1:33" x14ac:dyDescent="0.3">
      <c r="A1895">
        <v>2320</v>
      </c>
      <c r="B1895" t="s">
        <v>171</v>
      </c>
      <c r="C1895" t="s">
        <v>1184</v>
      </c>
      <c r="D1895" s="6" t="str">
        <f>CONCATENATE(employee_data36[[#This Row],[FirstName]], "-",employee_data36[[#This Row],[LastName]] )</f>
        <v>Kristen-Peters</v>
      </c>
      <c r="E1895" s="1">
        <v>44860</v>
      </c>
      <c r="F1895" s="1">
        <v>45094</v>
      </c>
      <c r="G1895" s="7" t="str">
        <f>IF(ISBLANK(employee_data36[[#This Row],[ExitDate]]),"Yes","")</f>
        <v/>
      </c>
      <c r="H1895" t="s">
        <v>3019</v>
      </c>
      <c r="I1895" t="s">
        <v>7071</v>
      </c>
      <c r="J1895" t="s">
        <v>7072</v>
      </c>
      <c r="K1895" t="s">
        <v>168</v>
      </c>
      <c r="L1895" t="s">
        <v>745</v>
      </c>
      <c r="M1895" s="6" t="str">
        <f>IF(ISBLANK(employee_data36[[#This Row],[ExitDate]]),"1","0")</f>
        <v>0</v>
      </c>
      <c r="N1895" s="6" t="str">
        <f>IF(employee_data36[[#This Row],[EmployeeStatus]]="Active", "Active", "Tidak Active")</f>
        <v>Tidak Active</v>
      </c>
      <c r="O1895" t="s">
        <v>52</v>
      </c>
      <c r="P1895" t="s">
        <v>51</v>
      </c>
      <c r="Q1895" t="s">
        <v>63</v>
      </c>
      <c r="R1895" t="s">
        <v>175</v>
      </c>
      <c r="S1895" t="s">
        <v>7073</v>
      </c>
      <c r="T1895" t="s">
        <v>38</v>
      </c>
      <c r="U1895" t="s">
        <v>231</v>
      </c>
      <c r="V1895" s="1">
        <v>23629</v>
      </c>
      <c r="W1895" s="6">
        <f>DATEDIF(employee_data36[[#This Row],[DOB]],DATE(2023, 1, 1), "Y")</f>
        <v>58</v>
      </c>
      <c r="X1895" s="6" t="str">
        <f>IF(employee_data3[[#This Row],[Age]]&lt;=25, "Remaja", IF(employee_data3[[#This Row],[Age]]&lt;=55, "Dewasa", "Lansia"))</f>
        <v>Lansia</v>
      </c>
      <c r="Y1895" s="7" t="str">
        <f>CONCATENATE(employee_data36[[#This Row],[First-LastName]]," ",employee_data36[[#This Row],[DOB]])</f>
        <v>Kristen-Peters 23629</v>
      </c>
      <c r="Z1895" t="s">
        <v>40</v>
      </c>
      <c r="AA1895" t="s">
        <v>113</v>
      </c>
      <c r="AB1895" t="s">
        <v>42</v>
      </c>
      <c r="AC1895">
        <v>64961</v>
      </c>
      <c r="AD1895" t="s">
        <v>43</v>
      </c>
      <c r="AE1895" t="s">
        <v>75</v>
      </c>
      <c r="AF1895" t="s">
        <v>45</v>
      </c>
      <c r="AG1895">
        <v>4</v>
      </c>
    </row>
    <row r="1896" spans="1:33" x14ac:dyDescent="0.3">
      <c r="A1896">
        <v>2321</v>
      </c>
      <c r="B1896" t="s">
        <v>2166</v>
      </c>
      <c r="C1896" t="s">
        <v>7074</v>
      </c>
      <c r="D1896" s="6" t="str">
        <f>CONCATENATE(employee_data36[[#This Row],[FirstName]], "-",employee_data36[[#This Row],[LastName]] )</f>
        <v>Hadassah-Gallegos</v>
      </c>
      <c r="E1896" s="1">
        <v>45056</v>
      </c>
      <c r="F1896" s="1">
        <v>45060</v>
      </c>
      <c r="G1896" s="7" t="str">
        <f>IF(ISBLANK(employee_data36[[#This Row],[ExitDate]]),"Yes","")</f>
        <v/>
      </c>
      <c r="H1896" t="s">
        <v>3019</v>
      </c>
      <c r="I1896" t="s">
        <v>7075</v>
      </c>
      <c r="J1896" t="s">
        <v>7076</v>
      </c>
      <c r="K1896" t="s">
        <v>98</v>
      </c>
      <c r="L1896" t="s">
        <v>32</v>
      </c>
      <c r="M1896" s="6" t="str">
        <f>IF(ISBLANK(employee_data36[[#This Row],[ExitDate]]),"1","0")</f>
        <v>0</v>
      </c>
      <c r="N1896" s="6" t="str">
        <f>IF(employee_data36[[#This Row],[EmployeeStatus]]="Active", "Active", "Tidak Active")</f>
        <v>Active</v>
      </c>
      <c r="O1896" t="s">
        <v>63</v>
      </c>
      <c r="P1896" t="s">
        <v>34</v>
      </c>
      <c r="Q1896" t="s">
        <v>63</v>
      </c>
      <c r="R1896" t="s">
        <v>175</v>
      </c>
      <c r="S1896" t="s">
        <v>7077</v>
      </c>
      <c r="T1896" t="s">
        <v>38</v>
      </c>
      <c r="U1896" t="s">
        <v>90</v>
      </c>
      <c r="V1896" s="1">
        <v>18861</v>
      </c>
      <c r="W1896" s="6">
        <f>DATEDIF(employee_data36[[#This Row],[DOB]],DATE(2023, 1, 1), "Y")</f>
        <v>71</v>
      </c>
      <c r="X1896" s="6" t="str">
        <f>IF(employee_data3[[#This Row],[Age]]&lt;=25, "Remaja", IF(employee_data3[[#This Row],[Age]]&lt;=55, "Dewasa", "Lansia"))</f>
        <v>Lansia</v>
      </c>
      <c r="Y1896" s="7" t="str">
        <f>CONCATENATE(employee_data36[[#This Row],[First-LastName]]," ",employee_data36[[#This Row],[DOB]])</f>
        <v>Hadassah-Gallegos 18861</v>
      </c>
      <c r="Z1896" t="s">
        <v>40</v>
      </c>
      <c r="AA1896" t="s">
        <v>103</v>
      </c>
      <c r="AB1896" t="s">
        <v>42</v>
      </c>
      <c r="AC1896">
        <v>1269</v>
      </c>
      <c r="AD1896" t="s">
        <v>93</v>
      </c>
      <c r="AE1896" t="s">
        <v>104</v>
      </c>
      <c r="AF1896" t="s">
        <v>45</v>
      </c>
      <c r="AG1896">
        <v>2</v>
      </c>
    </row>
    <row r="1897" spans="1:33" x14ac:dyDescent="0.3">
      <c r="A1897">
        <v>2322</v>
      </c>
      <c r="B1897" t="s">
        <v>6556</v>
      </c>
      <c r="C1897" t="s">
        <v>3110</v>
      </c>
      <c r="D1897" s="6" t="str">
        <f>CONCATENATE(employee_data36[[#This Row],[FirstName]], "-",employee_data36[[#This Row],[LastName]] )</f>
        <v>Ariel-Cervantes</v>
      </c>
      <c r="E1897" s="1">
        <v>44805</v>
      </c>
      <c r="F1897" s="1"/>
      <c r="G1897" s="7" t="str">
        <f>IF(ISBLANK(employee_data36[[#This Row],[ExitDate]]),"Yes","")</f>
        <v>Yes</v>
      </c>
      <c r="H1897" t="s">
        <v>3019</v>
      </c>
      <c r="I1897" t="s">
        <v>7078</v>
      </c>
      <c r="J1897" t="s">
        <v>7079</v>
      </c>
      <c r="K1897" t="s">
        <v>118</v>
      </c>
      <c r="L1897" t="s">
        <v>32</v>
      </c>
      <c r="M1897" s="6" t="str">
        <f>IF(ISBLANK(employee_data36[[#This Row],[ExitDate]]),"1","0")</f>
        <v>1</v>
      </c>
      <c r="N1897" s="6" t="str">
        <f>IF(employee_data36[[#This Row],[EmployeeStatus]]="Active", "Active", "Tidak Active")</f>
        <v>Active</v>
      </c>
      <c r="O1897" t="s">
        <v>33</v>
      </c>
      <c r="P1897" t="s">
        <v>34</v>
      </c>
      <c r="Q1897" t="s">
        <v>52</v>
      </c>
      <c r="R1897" t="s">
        <v>36</v>
      </c>
      <c r="S1897" t="s">
        <v>37</v>
      </c>
      <c r="T1897" t="s">
        <v>38</v>
      </c>
      <c r="U1897" t="s">
        <v>90</v>
      </c>
      <c r="V1897" s="1">
        <v>23128</v>
      </c>
      <c r="W1897" s="6">
        <f>DATEDIF(employee_data36[[#This Row],[DOB]],DATE(2023, 1, 1), "Y")</f>
        <v>59</v>
      </c>
      <c r="X1897" s="6" t="str">
        <f>IF(employee_data3[[#This Row],[Age]]&lt;=25, "Remaja", IF(employee_data3[[#This Row],[Age]]&lt;=55, "Dewasa", "Lansia"))</f>
        <v>Lansia</v>
      </c>
      <c r="Y1897" s="7" t="str">
        <f>CONCATENATE(employee_data36[[#This Row],[First-LastName]]," ",employee_data36[[#This Row],[DOB]])</f>
        <v>Ariel-Cervantes 23128</v>
      </c>
      <c r="Z1897" t="s">
        <v>40</v>
      </c>
      <c r="AA1897" t="s">
        <v>193</v>
      </c>
      <c r="AB1897" t="s">
        <v>42</v>
      </c>
      <c r="AC1897">
        <v>73596</v>
      </c>
      <c r="AD1897" t="s">
        <v>128</v>
      </c>
      <c r="AE1897" t="s">
        <v>104</v>
      </c>
      <c r="AF1897" t="s">
        <v>45</v>
      </c>
      <c r="AG1897">
        <v>5</v>
      </c>
    </row>
    <row r="1898" spans="1:33" x14ac:dyDescent="0.3">
      <c r="A1898">
        <v>2323</v>
      </c>
      <c r="B1898" t="s">
        <v>7080</v>
      </c>
      <c r="C1898" t="s">
        <v>1428</v>
      </c>
      <c r="D1898" s="6" t="str">
        <f>CONCATENATE(employee_data36[[#This Row],[FirstName]], "-",employee_data36[[#This Row],[LastName]] )</f>
        <v>Aubree-Villanueva</v>
      </c>
      <c r="E1898" s="1">
        <v>44307</v>
      </c>
      <c r="F1898" s="1">
        <v>44425</v>
      </c>
      <c r="G1898" s="7" t="str">
        <f>IF(ISBLANK(employee_data36[[#This Row],[ExitDate]]),"Yes","")</f>
        <v/>
      </c>
      <c r="H1898" t="s">
        <v>3019</v>
      </c>
      <c r="I1898" t="s">
        <v>7081</v>
      </c>
      <c r="J1898" t="s">
        <v>7082</v>
      </c>
      <c r="K1898" t="s">
        <v>62</v>
      </c>
      <c r="L1898" t="s">
        <v>32</v>
      </c>
      <c r="M1898" s="6" t="str">
        <f>IF(ISBLANK(employee_data36[[#This Row],[ExitDate]]),"1","0")</f>
        <v>0</v>
      </c>
      <c r="N1898" s="6" t="str">
        <f>IF(employee_data36[[#This Row],[EmployeeStatus]]="Active", "Active", "Tidak Active")</f>
        <v>Active</v>
      </c>
      <c r="O1898" t="s">
        <v>52</v>
      </c>
      <c r="P1898" t="s">
        <v>34</v>
      </c>
      <c r="Q1898" t="s">
        <v>35</v>
      </c>
      <c r="R1898" t="s">
        <v>140</v>
      </c>
      <c r="S1898" t="s">
        <v>7083</v>
      </c>
      <c r="T1898" t="s">
        <v>38</v>
      </c>
      <c r="U1898" t="s">
        <v>177</v>
      </c>
      <c r="V1898" s="1">
        <v>21736</v>
      </c>
      <c r="W1898" s="6">
        <f>DATEDIF(employee_data36[[#This Row],[DOB]],DATE(2023, 1, 1), "Y")</f>
        <v>63</v>
      </c>
      <c r="X1898" s="6" t="str">
        <f>IF(employee_data3[[#This Row],[Age]]&lt;=25, "Remaja", IF(employee_data3[[#This Row],[Age]]&lt;=55, "Dewasa", "Lansia"))</f>
        <v>Lansia</v>
      </c>
      <c r="Y1898" s="7" t="str">
        <f>CONCATENATE(employee_data36[[#This Row],[First-LastName]]," ",employee_data36[[#This Row],[DOB]])</f>
        <v>Aubree-Villanueva 21736</v>
      </c>
      <c r="Z1898" t="s">
        <v>40</v>
      </c>
      <c r="AA1898" t="s">
        <v>243</v>
      </c>
      <c r="AB1898" t="s">
        <v>42</v>
      </c>
      <c r="AC1898">
        <v>35263</v>
      </c>
      <c r="AD1898" t="s">
        <v>128</v>
      </c>
      <c r="AE1898" t="s">
        <v>104</v>
      </c>
      <c r="AF1898" t="s">
        <v>45</v>
      </c>
      <c r="AG1898">
        <v>5</v>
      </c>
    </row>
    <row r="1899" spans="1:33" x14ac:dyDescent="0.3">
      <c r="A1899">
        <v>2324</v>
      </c>
      <c r="B1899" t="s">
        <v>429</v>
      </c>
      <c r="C1899" t="s">
        <v>905</v>
      </c>
      <c r="D1899" s="6" t="str">
        <f>CONCATENATE(employee_data36[[#This Row],[FirstName]], "-",employee_data36[[#This Row],[LastName]] )</f>
        <v>Aspen-Dixon</v>
      </c>
      <c r="E1899" s="1">
        <v>44400</v>
      </c>
      <c r="F1899" s="1">
        <v>44972</v>
      </c>
      <c r="G1899" s="7" t="str">
        <f>IF(ISBLANK(employee_data36[[#This Row],[ExitDate]]),"Yes","")</f>
        <v/>
      </c>
      <c r="H1899" t="s">
        <v>3019</v>
      </c>
      <c r="I1899" t="s">
        <v>7084</v>
      </c>
      <c r="J1899" t="s">
        <v>7085</v>
      </c>
      <c r="K1899" t="s">
        <v>89</v>
      </c>
      <c r="L1899" t="s">
        <v>2300</v>
      </c>
      <c r="M1899" s="6" t="str">
        <f>IF(ISBLANK(employee_data36[[#This Row],[ExitDate]]),"1","0")</f>
        <v>0</v>
      </c>
      <c r="N1899" s="6" t="str">
        <f>IF(employee_data36[[#This Row],[EmployeeStatus]]="Active", "Active", "Tidak Active")</f>
        <v>Tidak Active</v>
      </c>
      <c r="O1899" t="s">
        <v>52</v>
      </c>
      <c r="P1899" t="s">
        <v>51</v>
      </c>
      <c r="Q1899" t="s">
        <v>35</v>
      </c>
      <c r="R1899" t="s">
        <v>99</v>
      </c>
      <c r="S1899" t="s">
        <v>7086</v>
      </c>
      <c r="T1899" t="s">
        <v>38</v>
      </c>
      <c r="U1899" t="s">
        <v>81</v>
      </c>
      <c r="V1899" s="1">
        <v>35263</v>
      </c>
      <c r="W1899" s="6">
        <f>DATEDIF(employee_data36[[#This Row],[DOB]],DATE(2023, 1, 1), "Y")</f>
        <v>26</v>
      </c>
      <c r="X1899" s="6" t="str">
        <f>IF(employee_data3[[#This Row],[Age]]&lt;=25, "Remaja", IF(employee_data3[[#This Row],[Age]]&lt;=55, "Dewasa", "Lansia"))</f>
        <v>Dewasa</v>
      </c>
      <c r="Y1899" s="7" t="str">
        <f>CONCATENATE(employee_data36[[#This Row],[First-LastName]]," ",employee_data36[[#This Row],[DOB]])</f>
        <v>Aspen-Dixon 35263</v>
      </c>
      <c r="Z1899" t="s">
        <v>40</v>
      </c>
      <c r="AA1899" t="s">
        <v>150</v>
      </c>
      <c r="AB1899" t="s">
        <v>42</v>
      </c>
      <c r="AC1899">
        <v>94592</v>
      </c>
      <c r="AD1899" t="s">
        <v>93</v>
      </c>
      <c r="AE1899" t="s">
        <v>44</v>
      </c>
      <c r="AF1899" t="s">
        <v>45</v>
      </c>
      <c r="AG1899">
        <v>4</v>
      </c>
    </row>
    <row r="1900" spans="1:33" x14ac:dyDescent="0.3">
      <c r="A1900">
        <v>2325</v>
      </c>
      <c r="B1900" t="s">
        <v>7087</v>
      </c>
      <c r="C1900" t="s">
        <v>4682</v>
      </c>
      <c r="D1900" s="6" t="str">
        <f>CONCATENATE(employee_data36[[#This Row],[FirstName]], "-",employee_data36[[#This Row],[LastName]] )</f>
        <v>Keenan-Jensen</v>
      </c>
      <c r="E1900" s="1">
        <v>44194</v>
      </c>
      <c r="F1900" s="1"/>
      <c r="G1900" s="7" t="str">
        <f>IF(ISBLANK(employee_data36[[#This Row],[ExitDate]]),"Yes","")</f>
        <v>Yes</v>
      </c>
      <c r="H1900" t="s">
        <v>3019</v>
      </c>
      <c r="I1900" t="s">
        <v>7088</v>
      </c>
      <c r="J1900" t="s">
        <v>7089</v>
      </c>
      <c r="K1900" t="s">
        <v>31</v>
      </c>
      <c r="L1900" t="s">
        <v>32</v>
      </c>
      <c r="M1900" s="6" t="str">
        <f>IF(ISBLANK(employee_data36[[#This Row],[ExitDate]]),"1","0")</f>
        <v>1</v>
      </c>
      <c r="N1900" s="6" t="str">
        <f>IF(employee_data36[[#This Row],[EmployeeStatus]]="Active", "Active", "Tidak Active")</f>
        <v>Active</v>
      </c>
      <c r="O1900" t="s">
        <v>52</v>
      </c>
      <c r="P1900" t="s">
        <v>51</v>
      </c>
      <c r="Q1900" t="s">
        <v>35</v>
      </c>
      <c r="R1900" t="s">
        <v>36</v>
      </c>
      <c r="S1900" t="s">
        <v>37</v>
      </c>
      <c r="T1900" t="s">
        <v>38</v>
      </c>
      <c r="U1900" t="s">
        <v>90</v>
      </c>
      <c r="V1900" s="1">
        <v>36453</v>
      </c>
      <c r="W1900" s="6">
        <f>DATEDIF(employee_data36[[#This Row],[DOB]],DATE(2023, 1, 1), "Y")</f>
        <v>23</v>
      </c>
      <c r="X1900" s="6" t="str">
        <f>IF(employee_data3[[#This Row],[Age]]&lt;=25, "Remaja", IF(employee_data3[[#This Row],[Age]]&lt;=55, "Dewasa", "Lansia"))</f>
        <v>Remaja</v>
      </c>
      <c r="Y1900" s="7" t="str">
        <f>CONCATENATE(employee_data36[[#This Row],[First-LastName]]," ",employee_data36[[#This Row],[DOB]])</f>
        <v>Keenan-Jensen 36453</v>
      </c>
      <c r="Z1900" t="s">
        <v>40</v>
      </c>
      <c r="AA1900" t="s">
        <v>83</v>
      </c>
      <c r="AB1900" t="s">
        <v>42</v>
      </c>
      <c r="AC1900">
        <v>60295</v>
      </c>
      <c r="AD1900" t="s">
        <v>128</v>
      </c>
      <c r="AE1900" t="s">
        <v>104</v>
      </c>
      <c r="AF1900" t="s">
        <v>45</v>
      </c>
      <c r="AG1900">
        <v>1</v>
      </c>
    </row>
    <row r="1901" spans="1:33" x14ac:dyDescent="0.3">
      <c r="A1901">
        <v>2326</v>
      </c>
      <c r="B1901" t="s">
        <v>7090</v>
      </c>
      <c r="C1901" t="s">
        <v>1091</v>
      </c>
      <c r="D1901" s="6" t="str">
        <f>CONCATENATE(employee_data36[[#This Row],[FirstName]], "-",employee_data36[[#This Row],[LastName]] )</f>
        <v>Malakai-Whitehead</v>
      </c>
      <c r="E1901" s="1">
        <v>44781</v>
      </c>
      <c r="F1901" s="1"/>
      <c r="G1901" s="7" t="str">
        <f>IF(ISBLANK(employee_data36[[#This Row],[ExitDate]]),"Yes","")</f>
        <v>Yes</v>
      </c>
      <c r="H1901" t="s">
        <v>3727</v>
      </c>
      <c r="I1901" t="s">
        <v>7091</v>
      </c>
      <c r="J1901" t="s">
        <v>7092</v>
      </c>
      <c r="K1901" t="s">
        <v>133</v>
      </c>
      <c r="L1901" t="s">
        <v>32</v>
      </c>
      <c r="M1901" s="6" t="str">
        <f>IF(ISBLANK(employee_data36[[#This Row],[ExitDate]]),"1","0")</f>
        <v>1</v>
      </c>
      <c r="N1901" s="6" t="str">
        <f>IF(employee_data36[[#This Row],[EmployeeStatus]]="Active", "Active", "Tidak Active")</f>
        <v>Active</v>
      </c>
      <c r="O1901" t="s">
        <v>33</v>
      </c>
      <c r="P1901" t="s">
        <v>51</v>
      </c>
      <c r="Q1901" t="s">
        <v>35</v>
      </c>
      <c r="R1901" t="s">
        <v>36</v>
      </c>
      <c r="S1901" t="s">
        <v>37</v>
      </c>
      <c r="T1901" t="s">
        <v>38</v>
      </c>
      <c r="U1901" t="s">
        <v>177</v>
      </c>
      <c r="V1901" s="1">
        <v>17490</v>
      </c>
      <c r="W1901" s="6">
        <f>DATEDIF(employee_data36[[#This Row],[DOB]],DATE(2023, 1, 1), "Y")</f>
        <v>75</v>
      </c>
      <c r="X1901" s="6" t="str">
        <f>IF(employee_data3[[#This Row],[Age]]&lt;=25, "Remaja", IF(employee_data3[[#This Row],[Age]]&lt;=55, "Dewasa", "Lansia"))</f>
        <v>Lansia</v>
      </c>
      <c r="Y1901" s="7" t="str">
        <f>CONCATENATE(employee_data36[[#This Row],[First-LastName]]," ",employee_data36[[#This Row],[DOB]])</f>
        <v>Malakai-Whitehead 17490</v>
      </c>
      <c r="Z1901" t="s">
        <v>40</v>
      </c>
      <c r="AA1901" t="s">
        <v>2517</v>
      </c>
      <c r="AB1901" t="s">
        <v>42</v>
      </c>
      <c r="AC1901">
        <v>25257</v>
      </c>
      <c r="AD1901" t="s">
        <v>93</v>
      </c>
      <c r="AE1901" t="s">
        <v>75</v>
      </c>
      <c r="AF1901" t="s">
        <v>45</v>
      </c>
      <c r="AG1901">
        <v>2</v>
      </c>
    </row>
    <row r="1902" spans="1:33" x14ac:dyDescent="0.3">
      <c r="A1902">
        <v>2327</v>
      </c>
      <c r="B1902" t="s">
        <v>1358</v>
      </c>
      <c r="C1902" t="s">
        <v>5362</v>
      </c>
      <c r="D1902" s="6" t="str">
        <f>CONCATENATE(employee_data36[[#This Row],[FirstName]], "-",employee_data36[[#This Row],[LastName]] )</f>
        <v>Parker-Cunningham</v>
      </c>
      <c r="E1902" s="1">
        <v>44042</v>
      </c>
      <c r="F1902" s="1"/>
      <c r="G1902" s="7" t="str">
        <f>IF(ISBLANK(employee_data36[[#This Row],[ExitDate]]),"Yes","")</f>
        <v>Yes</v>
      </c>
      <c r="H1902" t="s">
        <v>1779</v>
      </c>
      <c r="I1902" t="s">
        <v>7093</v>
      </c>
      <c r="J1902" t="s">
        <v>7094</v>
      </c>
      <c r="K1902" t="s">
        <v>50</v>
      </c>
      <c r="L1902" t="s">
        <v>32</v>
      </c>
      <c r="M1902" s="6" t="str">
        <f>IF(ISBLANK(employee_data36[[#This Row],[ExitDate]]),"1","0")</f>
        <v>1</v>
      </c>
      <c r="N1902" s="6" t="str">
        <f>IF(employee_data36[[#This Row],[EmployeeStatus]]="Active", "Active", "Tidak Active")</f>
        <v>Active</v>
      </c>
      <c r="O1902" t="s">
        <v>63</v>
      </c>
      <c r="P1902" t="s">
        <v>51</v>
      </c>
      <c r="Q1902" t="s">
        <v>52</v>
      </c>
      <c r="R1902" t="s">
        <v>36</v>
      </c>
      <c r="S1902" t="s">
        <v>37</v>
      </c>
      <c r="T1902" t="s">
        <v>38</v>
      </c>
      <c r="U1902" t="s">
        <v>90</v>
      </c>
      <c r="V1902" s="1">
        <v>26264</v>
      </c>
      <c r="W1902" s="6">
        <f>DATEDIF(employee_data36[[#This Row],[DOB]],DATE(2023, 1, 1), "Y")</f>
        <v>51</v>
      </c>
      <c r="X1902" s="6" t="str">
        <f>IF(employee_data3[[#This Row],[Age]]&lt;=25, "Remaja", IF(employee_data3[[#This Row],[Age]]&lt;=55, "Dewasa", "Lansia"))</f>
        <v>Dewasa</v>
      </c>
      <c r="Y1902" s="7" t="str">
        <f>CONCATENATE(employee_data36[[#This Row],[First-LastName]]," ",employee_data36[[#This Row],[DOB]])</f>
        <v>Parker-Cunningham 26264</v>
      </c>
      <c r="Z1902" t="s">
        <v>40</v>
      </c>
      <c r="AA1902" t="s">
        <v>83</v>
      </c>
      <c r="AB1902" t="s">
        <v>55</v>
      </c>
      <c r="AC1902">
        <v>43033</v>
      </c>
      <c r="AD1902" t="s">
        <v>93</v>
      </c>
      <c r="AE1902" t="s">
        <v>84</v>
      </c>
      <c r="AF1902" t="s">
        <v>45</v>
      </c>
      <c r="AG1902">
        <v>4</v>
      </c>
    </row>
    <row r="1903" spans="1:33" x14ac:dyDescent="0.3">
      <c r="A1903">
        <v>2328</v>
      </c>
      <c r="B1903" t="s">
        <v>5794</v>
      </c>
      <c r="C1903" t="s">
        <v>7095</v>
      </c>
      <c r="D1903" s="6" t="str">
        <f>CONCATENATE(employee_data36[[#This Row],[FirstName]], "-",employee_data36[[#This Row],[LastName]] )</f>
        <v>Kadyn-Herring</v>
      </c>
      <c r="E1903" s="1">
        <v>43542</v>
      </c>
      <c r="F1903" s="1"/>
      <c r="G1903" s="7" t="str">
        <f>IF(ISBLANK(employee_data36[[#This Row],[ExitDate]]),"Yes","")</f>
        <v>Yes</v>
      </c>
      <c r="H1903" t="s">
        <v>1779</v>
      </c>
      <c r="I1903" t="s">
        <v>7096</v>
      </c>
      <c r="J1903" t="s">
        <v>7097</v>
      </c>
      <c r="K1903" t="s">
        <v>139</v>
      </c>
      <c r="L1903" t="s">
        <v>32</v>
      </c>
      <c r="M1903" s="6" t="str">
        <f>IF(ISBLANK(employee_data36[[#This Row],[ExitDate]]),"1","0")</f>
        <v>1</v>
      </c>
      <c r="N1903" s="6" t="str">
        <f>IF(employee_data36[[#This Row],[EmployeeStatus]]="Active", "Active", "Tidak Active")</f>
        <v>Active</v>
      </c>
      <c r="O1903" t="s">
        <v>63</v>
      </c>
      <c r="P1903" t="s">
        <v>64</v>
      </c>
      <c r="Q1903" t="s">
        <v>52</v>
      </c>
      <c r="R1903" t="s">
        <v>36</v>
      </c>
      <c r="S1903" t="s">
        <v>37</v>
      </c>
      <c r="T1903" t="s">
        <v>38</v>
      </c>
      <c r="U1903" t="s">
        <v>81</v>
      </c>
      <c r="V1903" s="1">
        <v>29367</v>
      </c>
      <c r="W1903" s="6">
        <f>DATEDIF(employee_data36[[#This Row],[DOB]],DATE(2023, 1, 1), "Y")</f>
        <v>42</v>
      </c>
      <c r="X1903" s="6" t="str">
        <f>IF(employee_data3[[#This Row],[Age]]&lt;=25, "Remaja", IF(employee_data3[[#This Row],[Age]]&lt;=55, "Dewasa", "Lansia"))</f>
        <v>Dewasa</v>
      </c>
      <c r="Y1903" s="7" t="str">
        <f>CONCATENATE(employee_data36[[#This Row],[First-LastName]]," ",employee_data36[[#This Row],[DOB]])</f>
        <v>Kadyn-Herring 29367</v>
      </c>
      <c r="Z1903" t="s">
        <v>40</v>
      </c>
      <c r="AA1903" t="s">
        <v>150</v>
      </c>
      <c r="AB1903" t="s">
        <v>55</v>
      </c>
      <c r="AC1903">
        <v>48068</v>
      </c>
      <c r="AD1903" t="s">
        <v>128</v>
      </c>
      <c r="AE1903" t="s">
        <v>104</v>
      </c>
      <c r="AF1903" t="s">
        <v>45</v>
      </c>
      <c r="AG1903">
        <v>4</v>
      </c>
    </row>
    <row r="1904" spans="1:33" x14ac:dyDescent="0.3">
      <c r="A1904">
        <v>2329</v>
      </c>
      <c r="B1904" t="s">
        <v>7080</v>
      </c>
      <c r="C1904" t="s">
        <v>1170</v>
      </c>
      <c r="D1904" s="6" t="str">
        <f>CONCATENATE(employee_data36[[#This Row],[FirstName]], "-",employee_data36[[#This Row],[LastName]] )</f>
        <v>Aubree-Anderson</v>
      </c>
      <c r="E1904" s="1">
        <v>43671</v>
      </c>
      <c r="F1904" s="1">
        <v>44807</v>
      </c>
      <c r="G1904" s="7" t="str">
        <f>IF(ISBLANK(employee_data36[[#This Row],[ExitDate]]),"Yes","")</f>
        <v/>
      </c>
      <c r="H1904" t="s">
        <v>1779</v>
      </c>
      <c r="I1904" t="s">
        <v>7098</v>
      </c>
      <c r="J1904" t="s">
        <v>7099</v>
      </c>
      <c r="K1904" t="s">
        <v>80</v>
      </c>
      <c r="L1904" t="s">
        <v>32</v>
      </c>
      <c r="M1904" s="6" t="str">
        <f>IF(ISBLANK(employee_data36[[#This Row],[ExitDate]]),"1","0")</f>
        <v>0</v>
      </c>
      <c r="N1904" s="6" t="str">
        <f>IF(employee_data36[[#This Row],[EmployeeStatus]]="Active", "Active", "Tidak Active")</f>
        <v>Active</v>
      </c>
      <c r="O1904" t="s">
        <v>63</v>
      </c>
      <c r="P1904" t="s">
        <v>51</v>
      </c>
      <c r="Q1904" t="s">
        <v>63</v>
      </c>
      <c r="R1904" t="s">
        <v>140</v>
      </c>
      <c r="S1904" t="s">
        <v>7100</v>
      </c>
      <c r="T1904" t="s">
        <v>1843</v>
      </c>
      <c r="U1904" t="s">
        <v>53</v>
      </c>
      <c r="V1904" s="1">
        <v>22945</v>
      </c>
      <c r="W1904" s="6">
        <f>DATEDIF(employee_data36[[#This Row],[DOB]],DATE(2023, 1, 1), "Y")</f>
        <v>60</v>
      </c>
      <c r="X1904" s="6" t="str">
        <f>IF(employee_data3[[#This Row],[Age]]&lt;=25, "Remaja", IF(employee_data3[[#This Row],[Age]]&lt;=55, "Dewasa", "Lansia"))</f>
        <v>Lansia</v>
      </c>
      <c r="Y1904" s="7" t="str">
        <f>CONCATENATE(employee_data36[[#This Row],[First-LastName]]," ",employee_data36[[#This Row],[DOB]])</f>
        <v>Aubree-Anderson 22945</v>
      </c>
      <c r="Z1904" t="s">
        <v>40</v>
      </c>
      <c r="AA1904" t="s">
        <v>163</v>
      </c>
      <c r="AB1904" t="s">
        <v>55</v>
      </c>
      <c r="AC1904">
        <v>82740</v>
      </c>
      <c r="AD1904" t="s">
        <v>128</v>
      </c>
      <c r="AE1904" t="s">
        <v>75</v>
      </c>
      <c r="AF1904" t="s">
        <v>45</v>
      </c>
      <c r="AG1904">
        <v>2</v>
      </c>
    </row>
    <row r="1905" spans="1:33" x14ac:dyDescent="0.3">
      <c r="A1905">
        <v>2330</v>
      </c>
      <c r="B1905" t="s">
        <v>4021</v>
      </c>
      <c r="C1905" t="s">
        <v>7101</v>
      </c>
      <c r="D1905" s="6" t="str">
        <f>CONCATENATE(employee_data36[[#This Row],[FirstName]], "-",employee_data36[[#This Row],[LastName]] )</f>
        <v>John-Forbes</v>
      </c>
      <c r="E1905" s="1">
        <v>44485</v>
      </c>
      <c r="F1905" s="1"/>
      <c r="G1905" s="7" t="str">
        <f>IF(ISBLANK(employee_data36[[#This Row],[ExitDate]]),"Yes","")</f>
        <v>Yes</v>
      </c>
      <c r="H1905" t="s">
        <v>2309</v>
      </c>
      <c r="I1905" t="s">
        <v>7102</v>
      </c>
      <c r="J1905" t="s">
        <v>7103</v>
      </c>
      <c r="K1905" t="s">
        <v>133</v>
      </c>
      <c r="L1905" t="s">
        <v>32</v>
      </c>
      <c r="M1905" s="6" t="str">
        <f>IF(ISBLANK(employee_data36[[#This Row],[ExitDate]]),"1","0")</f>
        <v>1</v>
      </c>
      <c r="N1905" s="6" t="str">
        <f>IF(employee_data36[[#This Row],[EmployeeStatus]]="Active", "Active", "Tidak Active")</f>
        <v>Active</v>
      </c>
      <c r="O1905" t="s">
        <v>63</v>
      </c>
      <c r="P1905" t="s">
        <v>34</v>
      </c>
      <c r="Q1905" t="s">
        <v>52</v>
      </c>
      <c r="R1905" t="s">
        <v>36</v>
      </c>
      <c r="S1905" t="s">
        <v>37</v>
      </c>
      <c r="T1905" t="s">
        <v>38</v>
      </c>
      <c r="U1905" t="s">
        <v>119</v>
      </c>
      <c r="V1905" s="1">
        <v>21167</v>
      </c>
      <c r="W1905" s="6">
        <f>DATEDIF(employee_data36[[#This Row],[DOB]],DATE(2023, 1, 1), "Y")</f>
        <v>65</v>
      </c>
      <c r="X1905" s="6" t="str">
        <f>IF(employee_data3[[#This Row],[Age]]&lt;=25, "Remaja", IF(employee_data3[[#This Row],[Age]]&lt;=55, "Dewasa", "Lansia"))</f>
        <v>Lansia</v>
      </c>
      <c r="Y1905" s="7" t="str">
        <f>CONCATENATE(employee_data36[[#This Row],[First-LastName]]," ",employee_data36[[#This Row],[DOB]])</f>
        <v>John-Forbes 21167</v>
      </c>
      <c r="Z1905" t="s">
        <v>40</v>
      </c>
      <c r="AA1905" t="s">
        <v>708</v>
      </c>
      <c r="AB1905" t="s">
        <v>55</v>
      </c>
      <c r="AC1905">
        <v>57688</v>
      </c>
      <c r="AD1905" t="s">
        <v>74</v>
      </c>
      <c r="AE1905" t="s">
        <v>84</v>
      </c>
      <c r="AF1905" t="s">
        <v>45</v>
      </c>
      <c r="AG1905">
        <v>2</v>
      </c>
    </row>
    <row r="1906" spans="1:33" x14ac:dyDescent="0.3">
      <c r="A1906">
        <v>2331</v>
      </c>
      <c r="B1906" t="s">
        <v>7104</v>
      </c>
      <c r="C1906" t="s">
        <v>3114</v>
      </c>
      <c r="D1906" s="6" t="str">
        <f>CONCATENATE(employee_data36[[#This Row],[FirstName]], "-",employee_data36[[#This Row],[LastName]] )</f>
        <v>Violet-Willis</v>
      </c>
      <c r="E1906" s="1">
        <v>43805</v>
      </c>
      <c r="F1906" s="1">
        <v>44498</v>
      </c>
      <c r="G1906" s="7" t="str">
        <f>IF(ISBLANK(employee_data36[[#This Row],[ExitDate]]),"Yes","")</f>
        <v/>
      </c>
      <c r="H1906" t="s">
        <v>2309</v>
      </c>
      <c r="I1906" t="s">
        <v>662</v>
      </c>
      <c r="J1906" t="s">
        <v>7105</v>
      </c>
      <c r="K1906" t="s">
        <v>80</v>
      </c>
      <c r="L1906" t="s">
        <v>32</v>
      </c>
      <c r="M1906" s="6" t="str">
        <f>IF(ISBLANK(employee_data36[[#This Row],[ExitDate]]),"1","0")</f>
        <v>0</v>
      </c>
      <c r="N1906" s="6" t="str">
        <f>IF(employee_data36[[#This Row],[EmployeeStatus]]="Active", "Active", "Tidak Active")</f>
        <v>Active</v>
      </c>
      <c r="O1906" t="s">
        <v>33</v>
      </c>
      <c r="P1906" t="s">
        <v>34</v>
      </c>
      <c r="Q1906" t="s">
        <v>52</v>
      </c>
      <c r="R1906" t="s">
        <v>140</v>
      </c>
      <c r="S1906" t="s">
        <v>7106</v>
      </c>
      <c r="T1906" t="s">
        <v>38</v>
      </c>
      <c r="U1906" t="s">
        <v>305</v>
      </c>
      <c r="V1906" s="1">
        <v>19038</v>
      </c>
      <c r="W1906" s="6">
        <f>DATEDIF(employee_data36[[#This Row],[DOB]],DATE(2023, 1, 1), "Y")</f>
        <v>70</v>
      </c>
      <c r="X1906" s="6" t="str">
        <f>IF(employee_data3[[#This Row],[Age]]&lt;=25, "Remaja", IF(employee_data3[[#This Row],[Age]]&lt;=55, "Dewasa", "Lansia"))</f>
        <v>Lansia</v>
      </c>
      <c r="Y1906" s="7" t="str">
        <f>CONCATENATE(employee_data36[[#This Row],[First-LastName]]," ",employee_data36[[#This Row],[DOB]])</f>
        <v>Violet-Willis 19038</v>
      </c>
      <c r="Z1906" t="s">
        <v>40</v>
      </c>
      <c r="AA1906" t="s">
        <v>6</v>
      </c>
      <c r="AB1906" t="s">
        <v>55</v>
      </c>
      <c r="AC1906">
        <v>34849</v>
      </c>
      <c r="AD1906" t="s">
        <v>93</v>
      </c>
      <c r="AE1906" t="s">
        <v>104</v>
      </c>
      <c r="AF1906" t="s">
        <v>45</v>
      </c>
      <c r="AG1906">
        <v>1</v>
      </c>
    </row>
    <row r="1907" spans="1:33" x14ac:dyDescent="0.3">
      <c r="A1907">
        <v>2332</v>
      </c>
      <c r="B1907" t="s">
        <v>5598</v>
      </c>
      <c r="C1907" t="s">
        <v>7107</v>
      </c>
      <c r="D1907" s="6" t="str">
        <f>CONCATENATE(employee_data36[[#This Row],[FirstName]], "-",employee_data36[[#This Row],[LastName]] )</f>
        <v>Jaime-Austin</v>
      </c>
      <c r="E1907" s="1">
        <v>43645</v>
      </c>
      <c r="F1907" s="1">
        <v>44033</v>
      </c>
      <c r="G1907" s="7" t="str">
        <f>IF(ISBLANK(employee_data36[[#This Row],[ExitDate]]),"Yes","")</f>
        <v/>
      </c>
      <c r="H1907" t="s">
        <v>2329</v>
      </c>
      <c r="I1907" t="s">
        <v>7108</v>
      </c>
      <c r="J1907" t="s">
        <v>7109</v>
      </c>
      <c r="K1907" t="s">
        <v>98</v>
      </c>
      <c r="L1907" t="s">
        <v>32</v>
      </c>
      <c r="M1907" s="6" t="str">
        <f>IF(ISBLANK(employee_data36[[#This Row],[ExitDate]]),"1","0")</f>
        <v>0</v>
      </c>
      <c r="N1907" s="6" t="str">
        <f>IF(employee_data36[[#This Row],[EmployeeStatus]]="Active", "Active", "Tidak Active")</f>
        <v>Active</v>
      </c>
      <c r="O1907" t="s">
        <v>33</v>
      </c>
      <c r="P1907" t="s">
        <v>34</v>
      </c>
      <c r="Q1907" t="s">
        <v>63</v>
      </c>
      <c r="R1907" t="s">
        <v>99</v>
      </c>
      <c r="S1907" t="s">
        <v>7110</v>
      </c>
      <c r="T1907" t="s">
        <v>38</v>
      </c>
      <c r="U1907" t="s">
        <v>231</v>
      </c>
      <c r="V1907" s="1">
        <v>26166</v>
      </c>
      <c r="W1907" s="6">
        <f>DATEDIF(employee_data36[[#This Row],[DOB]],DATE(2023, 1, 1), "Y")</f>
        <v>51</v>
      </c>
      <c r="X1907" s="6" t="str">
        <f>IF(employee_data3[[#This Row],[Age]]&lt;=25, "Remaja", IF(employee_data3[[#This Row],[Age]]&lt;=55, "Dewasa", "Lansia"))</f>
        <v>Dewasa</v>
      </c>
      <c r="Y1907" s="7" t="str">
        <f>CONCATENATE(employee_data36[[#This Row],[First-LastName]]," ",employee_data36[[#This Row],[DOB]])</f>
        <v>Jaime-Austin 26166</v>
      </c>
      <c r="Z1907" t="s">
        <v>40</v>
      </c>
      <c r="AA1907" t="s">
        <v>113</v>
      </c>
      <c r="AB1907" t="s">
        <v>55</v>
      </c>
      <c r="AC1907">
        <v>31351</v>
      </c>
      <c r="AD1907" t="s">
        <v>43</v>
      </c>
      <c r="AE1907" t="s">
        <v>44</v>
      </c>
      <c r="AF1907" t="s">
        <v>45</v>
      </c>
      <c r="AG1907">
        <v>4</v>
      </c>
    </row>
    <row r="1908" spans="1:33" x14ac:dyDescent="0.3">
      <c r="A1908">
        <v>2333</v>
      </c>
      <c r="B1908" t="s">
        <v>7111</v>
      </c>
      <c r="C1908" t="s">
        <v>1214</v>
      </c>
      <c r="D1908" s="6" t="str">
        <f>CONCATENATE(employee_data36[[#This Row],[FirstName]], "-",employee_data36[[#This Row],[LastName]] )</f>
        <v>Natalee-Lane</v>
      </c>
      <c r="E1908" s="1">
        <v>43558</v>
      </c>
      <c r="F1908" s="1"/>
      <c r="G1908" s="7" t="str">
        <f>IF(ISBLANK(employee_data36[[#This Row],[ExitDate]]),"Yes","")</f>
        <v>Yes</v>
      </c>
      <c r="H1908" t="s">
        <v>2309</v>
      </c>
      <c r="I1908" t="s">
        <v>7112</v>
      </c>
      <c r="J1908" t="s">
        <v>7113</v>
      </c>
      <c r="K1908" t="s">
        <v>89</v>
      </c>
      <c r="L1908" t="s">
        <v>32</v>
      </c>
      <c r="M1908" s="6" t="str">
        <f>IF(ISBLANK(employee_data36[[#This Row],[ExitDate]]),"1","0")</f>
        <v>1</v>
      </c>
      <c r="N1908" s="6" t="str">
        <f>IF(employee_data36[[#This Row],[EmployeeStatus]]="Active", "Active", "Tidak Active")</f>
        <v>Active</v>
      </c>
      <c r="O1908" t="s">
        <v>63</v>
      </c>
      <c r="P1908" t="s">
        <v>34</v>
      </c>
      <c r="Q1908" t="s">
        <v>35</v>
      </c>
      <c r="R1908" t="s">
        <v>36</v>
      </c>
      <c r="S1908" t="s">
        <v>37</v>
      </c>
      <c r="T1908" t="s">
        <v>170</v>
      </c>
      <c r="U1908" t="s">
        <v>504</v>
      </c>
      <c r="V1908" s="1">
        <v>18828</v>
      </c>
      <c r="W1908" s="6">
        <f>DATEDIF(employee_data36[[#This Row],[DOB]],DATE(2023, 1, 1), "Y")</f>
        <v>71</v>
      </c>
      <c r="X1908" s="6" t="str">
        <f>IF(employee_data3[[#This Row],[Age]]&lt;=25, "Remaja", IF(employee_data3[[#This Row],[Age]]&lt;=55, "Dewasa", "Lansia"))</f>
        <v>Lansia</v>
      </c>
      <c r="Y1908" s="7" t="str">
        <f>CONCATENATE(employee_data36[[#This Row],[First-LastName]]," ",employee_data36[[#This Row],[DOB]])</f>
        <v>Natalee-Lane 18828</v>
      </c>
      <c r="Z1908" t="s">
        <v>40</v>
      </c>
      <c r="AA1908" t="s">
        <v>1232</v>
      </c>
      <c r="AB1908" t="s">
        <v>42</v>
      </c>
      <c r="AC1908">
        <v>17611</v>
      </c>
      <c r="AD1908" t="s">
        <v>128</v>
      </c>
      <c r="AE1908" t="s">
        <v>104</v>
      </c>
      <c r="AF1908" t="s">
        <v>45</v>
      </c>
      <c r="AG1908">
        <v>1</v>
      </c>
    </row>
    <row r="1909" spans="1:33" x14ac:dyDescent="0.3">
      <c r="A1909">
        <v>2334</v>
      </c>
      <c r="B1909" t="s">
        <v>3468</v>
      </c>
      <c r="C1909" t="s">
        <v>207</v>
      </c>
      <c r="D1909" s="6" t="str">
        <f>CONCATENATE(employee_data36[[#This Row],[FirstName]], "-",employee_data36[[#This Row],[LastName]] )</f>
        <v>Iris-Preston</v>
      </c>
      <c r="E1909" s="1">
        <v>44398</v>
      </c>
      <c r="F1909" s="1">
        <v>44807</v>
      </c>
      <c r="G1909" s="7" t="str">
        <f>IF(ISBLANK(employee_data36[[#This Row],[ExitDate]]),"Yes","")</f>
        <v/>
      </c>
      <c r="H1909" t="s">
        <v>2309</v>
      </c>
      <c r="I1909" t="s">
        <v>7114</v>
      </c>
      <c r="J1909" t="s">
        <v>7115</v>
      </c>
      <c r="K1909" t="s">
        <v>31</v>
      </c>
      <c r="L1909" t="s">
        <v>32</v>
      </c>
      <c r="M1909" s="6" t="str">
        <f>IF(ISBLANK(employee_data36[[#This Row],[ExitDate]]),"1","0")</f>
        <v>0</v>
      </c>
      <c r="N1909" s="6" t="str">
        <f>IF(employee_data36[[#This Row],[EmployeeStatus]]="Active", "Active", "Tidak Active")</f>
        <v>Active</v>
      </c>
      <c r="O1909" t="s">
        <v>33</v>
      </c>
      <c r="P1909" t="s">
        <v>51</v>
      </c>
      <c r="Q1909" t="s">
        <v>35</v>
      </c>
      <c r="R1909" t="s">
        <v>140</v>
      </c>
      <c r="S1909" t="s">
        <v>7116</v>
      </c>
      <c r="T1909" t="s">
        <v>170</v>
      </c>
      <c r="U1909" t="s">
        <v>111</v>
      </c>
      <c r="V1909" s="1">
        <v>30366</v>
      </c>
      <c r="W1909" s="6">
        <f>DATEDIF(employee_data36[[#This Row],[DOB]],DATE(2023, 1, 1), "Y")</f>
        <v>39</v>
      </c>
      <c r="X1909" s="6" t="str">
        <f>IF(employee_data3[[#This Row],[Age]]&lt;=25, "Remaja", IF(employee_data3[[#This Row],[Age]]&lt;=55, "Dewasa", "Lansia"))</f>
        <v>Dewasa</v>
      </c>
      <c r="Y1909" s="7" t="str">
        <f>CONCATENATE(employee_data36[[#This Row],[First-LastName]]," ",employee_data36[[#This Row],[DOB]])</f>
        <v>Iris-Preston 30366</v>
      </c>
      <c r="Z1909" t="s">
        <v>40</v>
      </c>
      <c r="AA1909" t="s">
        <v>113</v>
      </c>
      <c r="AB1909" t="s">
        <v>55</v>
      </c>
      <c r="AC1909">
        <v>93589</v>
      </c>
      <c r="AD1909" t="s">
        <v>128</v>
      </c>
      <c r="AE1909" t="s">
        <v>75</v>
      </c>
      <c r="AF1909" t="s">
        <v>45</v>
      </c>
      <c r="AG1909">
        <v>4</v>
      </c>
    </row>
    <row r="1910" spans="1:33" x14ac:dyDescent="0.3">
      <c r="A1910">
        <v>2335</v>
      </c>
      <c r="B1910" t="s">
        <v>7117</v>
      </c>
      <c r="C1910" t="s">
        <v>1611</v>
      </c>
      <c r="D1910" s="6" t="str">
        <f>CONCATENATE(employee_data36[[#This Row],[FirstName]], "-",employee_data36[[#This Row],[LastName]] )</f>
        <v>Magdalena-Fischer</v>
      </c>
      <c r="E1910" s="1">
        <v>44769</v>
      </c>
      <c r="F1910" s="1"/>
      <c r="G1910" s="7" t="str">
        <f>IF(ISBLANK(employee_data36[[#This Row],[ExitDate]]),"Yes","")</f>
        <v>Yes</v>
      </c>
      <c r="H1910" t="s">
        <v>2309</v>
      </c>
      <c r="I1910" t="s">
        <v>7118</v>
      </c>
      <c r="J1910" t="s">
        <v>7119</v>
      </c>
      <c r="K1910" t="s">
        <v>50</v>
      </c>
      <c r="L1910" t="s">
        <v>32</v>
      </c>
      <c r="M1910" s="6" t="str">
        <f>IF(ISBLANK(employee_data36[[#This Row],[ExitDate]]),"1","0")</f>
        <v>1</v>
      </c>
      <c r="N1910" s="6" t="str">
        <f>IF(employee_data36[[#This Row],[EmployeeStatus]]="Active", "Active", "Tidak Active")</f>
        <v>Active</v>
      </c>
      <c r="O1910" t="s">
        <v>63</v>
      </c>
      <c r="P1910" t="s">
        <v>34</v>
      </c>
      <c r="Q1910" t="s">
        <v>35</v>
      </c>
      <c r="R1910" t="s">
        <v>36</v>
      </c>
      <c r="S1910" t="s">
        <v>37</v>
      </c>
      <c r="T1910" t="s">
        <v>170</v>
      </c>
      <c r="U1910" t="s">
        <v>81</v>
      </c>
      <c r="V1910" s="1">
        <v>16395</v>
      </c>
      <c r="W1910" s="6">
        <f>DATEDIF(employee_data36[[#This Row],[DOB]],DATE(2023, 1, 1), "Y")</f>
        <v>78</v>
      </c>
      <c r="X1910" s="6" t="str">
        <f>IF(employee_data3[[#This Row],[Age]]&lt;=25, "Remaja", IF(employee_data3[[#This Row],[Age]]&lt;=55, "Dewasa", "Lansia"))</f>
        <v>Lansia</v>
      </c>
      <c r="Y1910" s="7" t="str">
        <f>CONCATENATE(employee_data36[[#This Row],[First-LastName]]," ",employee_data36[[#This Row],[DOB]])</f>
        <v>Magdalena-Fischer 16395</v>
      </c>
      <c r="Z1910" t="s">
        <v>40</v>
      </c>
      <c r="AA1910" t="s">
        <v>226</v>
      </c>
      <c r="AB1910" t="s">
        <v>55</v>
      </c>
      <c r="AC1910">
        <v>58353</v>
      </c>
      <c r="AD1910" t="s">
        <v>43</v>
      </c>
      <c r="AE1910" t="s">
        <v>104</v>
      </c>
      <c r="AF1910" t="s">
        <v>45</v>
      </c>
      <c r="AG1910">
        <v>4</v>
      </c>
    </row>
    <row r="1911" spans="1:33" x14ac:dyDescent="0.3">
      <c r="A1911">
        <v>2336</v>
      </c>
      <c r="B1911" t="s">
        <v>2253</v>
      </c>
      <c r="C1911" t="s">
        <v>4166</v>
      </c>
      <c r="D1911" s="6" t="str">
        <f>CONCATENATE(employee_data36[[#This Row],[FirstName]], "-",employee_data36[[#This Row],[LastName]] )</f>
        <v>Walter-Dominguez</v>
      </c>
      <c r="E1911" s="1">
        <v>43744</v>
      </c>
      <c r="F1911" s="1"/>
      <c r="G1911" s="7" t="str">
        <f>IF(ISBLANK(employee_data36[[#This Row],[ExitDate]]),"Yes","")</f>
        <v>Yes</v>
      </c>
      <c r="H1911" t="s">
        <v>3019</v>
      </c>
      <c r="I1911" t="s">
        <v>7120</v>
      </c>
      <c r="J1911" t="s">
        <v>7121</v>
      </c>
      <c r="K1911" t="s">
        <v>31</v>
      </c>
      <c r="L1911" t="s">
        <v>32</v>
      </c>
      <c r="M1911" s="6" t="str">
        <f>IF(ISBLANK(employee_data36[[#This Row],[ExitDate]]),"1","0")</f>
        <v>1</v>
      </c>
      <c r="N1911" s="6" t="str">
        <f>IF(employee_data36[[#This Row],[EmployeeStatus]]="Active", "Active", "Tidak Active")</f>
        <v>Active</v>
      </c>
      <c r="O1911" t="s">
        <v>33</v>
      </c>
      <c r="P1911" t="s">
        <v>51</v>
      </c>
      <c r="Q1911" t="s">
        <v>63</v>
      </c>
      <c r="R1911" t="s">
        <v>36</v>
      </c>
      <c r="S1911" t="s">
        <v>37</v>
      </c>
      <c r="T1911" t="s">
        <v>38</v>
      </c>
      <c r="U1911" t="s">
        <v>81</v>
      </c>
      <c r="V1911" s="1">
        <v>30808</v>
      </c>
      <c r="W1911" s="6">
        <f>DATEDIF(employee_data36[[#This Row],[DOB]],DATE(2023, 1, 1), "Y")</f>
        <v>38</v>
      </c>
      <c r="X1911" s="6" t="str">
        <f>IF(employee_data3[[#This Row],[Age]]&lt;=25, "Remaja", IF(employee_data3[[#This Row],[Age]]&lt;=55, "Dewasa", "Lansia"))</f>
        <v>Dewasa</v>
      </c>
      <c r="Y1911" s="7" t="str">
        <f>CONCATENATE(employee_data36[[#This Row],[First-LastName]]," ",employee_data36[[#This Row],[DOB]])</f>
        <v>Walter-Dominguez 30808</v>
      </c>
      <c r="Z1911" t="s">
        <v>40</v>
      </c>
      <c r="AA1911" t="s">
        <v>226</v>
      </c>
      <c r="AB1911" t="s">
        <v>42</v>
      </c>
      <c r="AC1911">
        <v>61633</v>
      </c>
      <c r="AD1911" t="s">
        <v>74</v>
      </c>
      <c r="AE1911" t="s">
        <v>75</v>
      </c>
      <c r="AF1911" t="s">
        <v>45</v>
      </c>
      <c r="AG1911">
        <v>4</v>
      </c>
    </row>
    <row r="1912" spans="1:33" x14ac:dyDescent="0.3">
      <c r="A1912">
        <v>2337</v>
      </c>
      <c r="B1912" t="s">
        <v>3659</v>
      </c>
      <c r="C1912" t="s">
        <v>2098</v>
      </c>
      <c r="D1912" s="6" t="str">
        <f>CONCATENATE(employee_data36[[#This Row],[FirstName]], "-",employee_data36[[#This Row],[LastName]] )</f>
        <v>Hallie-Macias</v>
      </c>
      <c r="E1912" s="1">
        <v>44302</v>
      </c>
      <c r="F1912" s="1"/>
      <c r="G1912" s="7" t="str">
        <f>IF(ISBLANK(employee_data36[[#This Row],[ExitDate]]),"Yes","")</f>
        <v>Yes</v>
      </c>
      <c r="H1912" t="s">
        <v>3019</v>
      </c>
      <c r="I1912" t="s">
        <v>7122</v>
      </c>
      <c r="J1912" t="s">
        <v>7123</v>
      </c>
      <c r="K1912" t="s">
        <v>133</v>
      </c>
      <c r="L1912" t="s">
        <v>32</v>
      </c>
      <c r="M1912" s="6" t="str">
        <f>IF(ISBLANK(employee_data36[[#This Row],[ExitDate]]),"1","0")</f>
        <v>1</v>
      </c>
      <c r="N1912" s="6" t="str">
        <f>IF(employee_data36[[#This Row],[EmployeeStatus]]="Active", "Active", "Tidak Active")</f>
        <v>Active</v>
      </c>
      <c r="O1912" t="s">
        <v>63</v>
      </c>
      <c r="P1912" t="s">
        <v>34</v>
      </c>
      <c r="Q1912" t="s">
        <v>52</v>
      </c>
      <c r="R1912" t="s">
        <v>36</v>
      </c>
      <c r="S1912" t="s">
        <v>37</v>
      </c>
      <c r="T1912" t="s">
        <v>38</v>
      </c>
      <c r="U1912" t="s">
        <v>111</v>
      </c>
      <c r="V1912" s="1">
        <v>32533</v>
      </c>
      <c r="W1912" s="6">
        <f>DATEDIF(employee_data36[[#This Row],[DOB]],DATE(2023, 1, 1), "Y")</f>
        <v>33</v>
      </c>
      <c r="X1912" s="6" t="str">
        <f>IF(employee_data3[[#This Row],[Age]]&lt;=25, "Remaja", IF(employee_data3[[#This Row],[Age]]&lt;=55, "Dewasa", "Lansia"))</f>
        <v>Dewasa</v>
      </c>
      <c r="Y1912" s="7" t="str">
        <f>CONCATENATE(employee_data36[[#This Row],[First-LastName]]," ",employee_data36[[#This Row],[DOB]])</f>
        <v>Hallie-Macias 32533</v>
      </c>
      <c r="Z1912" t="s">
        <v>40</v>
      </c>
      <c r="AA1912" t="s">
        <v>113</v>
      </c>
      <c r="AB1912" t="s">
        <v>55</v>
      </c>
      <c r="AC1912">
        <v>29639</v>
      </c>
      <c r="AD1912" t="s">
        <v>74</v>
      </c>
      <c r="AE1912" t="s">
        <v>75</v>
      </c>
      <c r="AF1912" t="s">
        <v>45</v>
      </c>
      <c r="AG1912">
        <v>4</v>
      </c>
    </row>
    <row r="1913" spans="1:33" x14ac:dyDescent="0.3">
      <c r="A1913">
        <v>2338</v>
      </c>
      <c r="B1913" t="s">
        <v>478</v>
      </c>
      <c r="C1913" t="s">
        <v>7124</v>
      </c>
      <c r="D1913" s="6" t="str">
        <f>CONCATENATE(employee_data36[[#This Row],[FirstName]], "-",employee_data36[[#This Row],[LastName]] )</f>
        <v>Ivan-Hull</v>
      </c>
      <c r="E1913" s="1">
        <v>43383</v>
      </c>
      <c r="F1913" s="1">
        <v>44683</v>
      </c>
      <c r="G1913" s="7" t="str">
        <f>IF(ISBLANK(employee_data36[[#This Row],[ExitDate]]),"Yes","")</f>
        <v/>
      </c>
      <c r="H1913" t="s">
        <v>3019</v>
      </c>
      <c r="I1913" t="s">
        <v>2935</v>
      </c>
      <c r="J1913" t="s">
        <v>7125</v>
      </c>
      <c r="K1913" t="s">
        <v>50</v>
      </c>
      <c r="L1913" t="s">
        <v>32</v>
      </c>
      <c r="M1913" s="6" t="str">
        <f>IF(ISBLANK(employee_data36[[#This Row],[ExitDate]]),"1","0")</f>
        <v>0</v>
      </c>
      <c r="N1913" s="6" t="str">
        <f>IF(employee_data36[[#This Row],[EmployeeStatus]]="Active", "Active", "Tidak Active")</f>
        <v>Active</v>
      </c>
      <c r="O1913" t="s">
        <v>52</v>
      </c>
      <c r="P1913" t="s">
        <v>34</v>
      </c>
      <c r="Q1913" t="s">
        <v>35</v>
      </c>
      <c r="R1913" t="s">
        <v>99</v>
      </c>
      <c r="S1913" t="s">
        <v>7126</v>
      </c>
      <c r="T1913" t="s">
        <v>38</v>
      </c>
      <c r="U1913" t="s">
        <v>177</v>
      </c>
      <c r="V1913" s="1">
        <v>26151</v>
      </c>
      <c r="W1913" s="6">
        <f>DATEDIF(employee_data36[[#This Row],[DOB]],DATE(2023, 1, 1), "Y")</f>
        <v>51</v>
      </c>
      <c r="X1913" s="6" t="str">
        <f>IF(employee_data3[[#This Row],[Age]]&lt;=25, "Remaja", IF(employee_data3[[#This Row],[Age]]&lt;=55, "Dewasa", "Lansia"))</f>
        <v>Dewasa</v>
      </c>
      <c r="Y1913" s="7" t="str">
        <f>CONCATENATE(employee_data36[[#This Row],[First-LastName]]," ",employee_data36[[#This Row],[DOB]])</f>
        <v>Ivan-Hull 26151</v>
      </c>
      <c r="Z1913" t="s">
        <v>40</v>
      </c>
      <c r="AA1913" t="s">
        <v>6</v>
      </c>
      <c r="AB1913" t="s">
        <v>42</v>
      </c>
      <c r="AC1913">
        <v>6536</v>
      </c>
      <c r="AD1913" t="s">
        <v>74</v>
      </c>
      <c r="AE1913" t="s">
        <v>84</v>
      </c>
      <c r="AF1913" t="s">
        <v>45</v>
      </c>
      <c r="AG1913">
        <v>4</v>
      </c>
    </row>
    <row r="1914" spans="1:33" x14ac:dyDescent="0.3">
      <c r="A1914">
        <v>2339</v>
      </c>
      <c r="B1914" t="s">
        <v>7127</v>
      </c>
      <c r="C1914" t="s">
        <v>1136</v>
      </c>
      <c r="D1914" s="6" t="str">
        <f>CONCATENATE(employee_data36[[#This Row],[FirstName]], "-",employee_data36[[#This Row],[LastName]] )</f>
        <v>India-Kemp</v>
      </c>
      <c r="E1914" s="1">
        <v>44767</v>
      </c>
      <c r="F1914" s="1">
        <v>44873</v>
      </c>
      <c r="G1914" s="7" t="str">
        <f>IF(ISBLANK(employee_data36[[#This Row],[ExitDate]]),"Yes","")</f>
        <v/>
      </c>
      <c r="H1914" t="s">
        <v>3019</v>
      </c>
      <c r="I1914" t="s">
        <v>7128</v>
      </c>
      <c r="J1914" t="s">
        <v>7129</v>
      </c>
      <c r="K1914" t="s">
        <v>139</v>
      </c>
      <c r="L1914" t="s">
        <v>745</v>
      </c>
      <c r="M1914" s="6" t="str">
        <f>IF(ISBLANK(employee_data36[[#This Row],[ExitDate]]),"1","0")</f>
        <v>0</v>
      </c>
      <c r="N1914" s="6" t="str">
        <f>IF(employee_data36[[#This Row],[EmployeeStatus]]="Active", "Active", "Tidak Active")</f>
        <v>Tidak Active</v>
      </c>
      <c r="O1914" t="s">
        <v>63</v>
      </c>
      <c r="P1914" t="s">
        <v>64</v>
      </c>
      <c r="Q1914" t="s">
        <v>52</v>
      </c>
      <c r="R1914" t="s">
        <v>140</v>
      </c>
      <c r="S1914" t="s">
        <v>7130</v>
      </c>
      <c r="T1914" t="s">
        <v>38</v>
      </c>
      <c r="U1914" t="s">
        <v>66</v>
      </c>
      <c r="V1914" s="1">
        <v>26517</v>
      </c>
      <c r="W1914" s="6">
        <f>DATEDIF(employee_data36[[#This Row],[DOB]],DATE(2023, 1, 1), "Y")</f>
        <v>50</v>
      </c>
      <c r="X1914" s="6" t="str">
        <f>IF(employee_data3[[#This Row],[Age]]&lt;=25, "Remaja", IF(employee_data3[[#This Row],[Age]]&lt;=55, "Dewasa", "Lansia"))</f>
        <v>Dewasa</v>
      </c>
      <c r="Y1914" s="7" t="str">
        <f>CONCATENATE(employee_data36[[#This Row],[First-LastName]]," ",employee_data36[[#This Row],[DOB]])</f>
        <v>India-Kemp 26517</v>
      </c>
      <c r="Z1914" t="s">
        <v>40</v>
      </c>
      <c r="AA1914" t="s">
        <v>395</v>
      </c>
      <c r="AB1914" t="s">
        <v>42</v>
      </c>
      <c r="AC1914">
        <v>19049</v>
      </c>
      <c r="AD1914" t="s">
        <v>93</v>
      </c>
      <c r="AE1914" t="s">
        <v>84</v>
      </c>
      <c r="AF1914" t="s">
        <v>45</v>
      </c>
      <c r="AG1914">
        <v>1</v>
      </c>
    </row>
    <row r="1915" spans="1:33" x14ac:dyDescent="0.3">
      <c r="A1915">
        <v>2340</v>
      </c>
      <c r="B1915" t="s">
        <v>4423</v>
      </c>
      <c r="C1915" t="s">
        <v>7131</v>
      </c>
      <c r="D1915" s="6" t="str">
        <f>CONCATENATE(employee_data36[[#This Row],[FirstName]], "-",employee_data36[[#This Row],[LastName]] )</f>
        <v>Alice-Dudley</v>
      </c>
      <c r="E1915" s="1">
        <v>44272</v>
      </c>
      <c r="F1915" s="1">
        <v>45059</v>
      </c>
      <c r="G1915" s="7" t="str">
        <f>IF(ISBLANK(employee_data36[[#This Row],[ExitDate]]),"Yes","")</f>
        <v/>
      </c>
      <c r="H1915" t="s">
        <v>3019</v>
      </c>
      <c r="I1915" t="s">
        <v>7132</v>
      </c>
      <c r="J1915" t="s">
        <v>7133</v>
      </c>
      <c r="K1915" t="s">
        <v>80</v>
      </c>
      <c r="L1915" t="s">
        <v>745</v>
      </c>
      <c r="M1915" s="6" t="str">
        <f>IF(ISBLANK(employee_data36[[#This Row],[ExitDate]]),"1","0")</f>
        <v>0</v>
      </c>
      <c r="N1915" s="6" t="str">
        <f>IF(employee_data36[[#This Row],[EmployeeStatus]]="Active", "Active", "Tidak Active")</f>
        <v>Tidak Active</v>
      </c>
      <c r="O1915" t="s">
        <v>33</v>
      </c>
      <c r="P1915" t="s">
        <v>51</v>
      </c>
      <c r="Q1915" t="s">
        <v>35</v>
      </c>
      <c r="R1915" t="s">
        <v>126</v>
      </c>
      <c r="S1915" t="s">
        <v>7134</v>
      </c>
      <c r="T1915" t="s">
        <v>38</v>
      </c>
      <c r="U1915" t="s">
        <v>81</v>
      </c>
      <c r="V1915" s="1">
        <v>36949</v>
      </c>
      <c r="W1915" s="6">
        <f>DATEDIF(employee_data36[[#This Row],[DOB]],DATE(2023, 1, 1), "Y")</f>
        <v>21</v>
      </c>
      <c r="X1915" s="6" t="str">
        <f>IF(employee_data3[[#This Row],[Age]]&lt;=25, "Remaja", IF(employee_data3[[#This Row],[Age]]&lt;=55, "Dewasa", "Lansia"))</f>
        <v>Remaja</v>
      </c>
      <c r="Y1915" s="7" t="str">
        <f>CONCATENATE(employee_data36[[#This Row],[First-LastName]]," ",employee_data36[[#This Row],[DOB]])</f>
        <v>Alice-Dudley 36949</v>
      </c>
      <c r="Z1915" t="s">
        <v>40</v>
      </c>
      <c r="AA1915" t="s">
        <v>83</v>
      </c>
      <c r="AB1915" t="s">
        <v>42</v>
      </c>
      <c r="AC1915">
        <v>29529</v>
      </c>
      <c r="AD1915" t="s">
        <v>43</v>
      </c>
      <c r="AE1915" t="s">
        <v>75</v>
      </c>
      <c r="AF1915" t="s">
        <v>45</v>
      </c>
      <c r="AG1915">
        <v>5</v>
      </c>
    </row>
    <row r="1916" spans="1:33" x14ac:dyDescent="0.3">
      <c r="A1916">
        <v>2341</v>
      </c>
      <c r="B1916" t="s">
        <v>7135</v>
      </c>
      <c r="C1916" t="s">
        <v>7136</v>
      </c>
      <c r="D1916" s="6" t="str">
        <f>CONCATENATE(employee_data36[[#This Row],[FirstName]], "-",employee_data36[[#This Row],[LastName]] )</f>
        <v>Jesus-Hendricks</v>
      </c>
      <c r="E1916" s="1">
        <v>43386</v>
      </c>
      <c r="F1916" s="1"/>
      <c r="G1916" s="7" t="str">
        <f>IF(ISBLANK(employee_data36[[#This Row],[ExitDate]]),"Yes","")</f>
        <v>Yes</v>
      </c>
      <c r="H1916" t="s">
        <v>3019</v>
      </c>
      <c r="I1916" t="s">
        <v>7137</v>
      </c>
      <c r="J1916" t="s">
        <v>7138</v>
      </c>
      <c r="K1916" t="s">
        <v>168</v>
      </c>
      <c r="L1916" t="s">
        <v>32</v>
      </c>
      <c r="M1916" s="6" t="str">
        <f>IF(ISBLANK(employee_data36[[#This Row],[ExitDate]]),"1","0")</f>
        <v>1</v>
      </c>
      <c r="N1916" s="6" t="str">
        <f>IF(employee_data36[[#This Row],[EmployeeStatus]]="Active", "Active", "Tidak Active")</f>
        <v>Active</v>
      </c>
      <c r="O1916" t="s">
        <v>63</v>
      </c>
      <c r="P1916" t="s">
        <v>51</v>
      </c>
      <c r="Q1916" t="s">
        <v>63</v>
      </c>
      <c r="R1916" t="s">
        <v>36</v>
      </c>
      <c r="S1916" t="s">
        <v>37</v>
      </c>
      <c r="T1916" t="s">
        <v>38</v>
      </c>
      <c r="U1916" t="s">
        <v>66</v>
      </c>
      <c r="V1916" s="1">
        <v>30988</v>
      </c>
      <c r="W1916" s="6">
        <f>DATEDIF(employee_data36[[#This Row],[DOB]],DATE(2023, 1, 1), "Y")</f>
        <v>38</v>
      </c>
      <c r="X1916" s="6" t="str">
        <f>IF(employee_data3[[#This Row],[Age]]&lt;=25, "Remaja", IF(employee_data3[[#This Row],[Age]]&lt;=55, "Dewasa", "Lansia"))</f>
        <v>Dewasa</v>
      </c>
      <c r="Y1916" s="7" t="str">
        <f>CONCATENATE(employee_data36[[#This Row],[First-LastName]]," ",employee_data36[[#This Row],[DOB]])</f>
        <v>Jesus-Hendricks 30988</v>
      </c>
      <c r="Z1916" t="s">
        <v>40</v>
      </c>
      <c r="AA1916" t="s">
        <v>287</v>
      </c>
      <c r="AB1916" t="s">
        <v>42</v>
      </c>
      <c r="AC1916">
        <v>36574</v>
      </c>
      <c r="AD1916" t="s">
        <v>56</v>
      </c>
      <c r="AE1916" t="s">
        <v>104</v>
      </c>
      <c r="AF1916" t="s">
        <v>45</v>
      </c>
      <c r="AG1916">
        <v>2</v>
      </c>
    </row>
    <row r="1917" spans="1:33" x14ac:dyDescent="0.3">
      <c r="A1917">
        <v>2342</v>
      </c>
      <c r="B1917" t="s">
        <v>6372</v>
      </c>
      <c r="C1917" t="s">
        <v>7139</v>
      </c>
      <c r="D1917" s="6" t="str">
        <f>CONCATENATE(employee_data36[[#This Row],[FirstName]], "-",employee_data36[[#This Row],[LastName]] )</f>
        <v>Eli-Owens</v>
      </c>
      <c r="E1917" s="1">
        <v>43839</v>
      </c>
      <c r="F1917" s="1"/>
      <c r="G1917" s="7" t="str">
        <f>IF(ISBLANK(employee_data36[[#This Row],[ExitDate]]),"Yes","")</f>
        <v>Yes</v>
      </c>
      <c r="H1917" t="s">
        <v>3019</v>
      </c>
      <c r="I1917" t="s">
        <v>7140</v>
      </c>
      <c r="J1917" t="s">
        <v>7141</v>
      </c>
      <c r="K1917" t="s">
        <v>98</v>
      </c>
      <c r="L1917" t="s">
        <v>32</v>
      </c>
      <c r="M1917" s="6" t="str">
        <f>IF(ISBLANK(employee_data36[[#This Row],[ExitDate]]),"1","0")</f>
        <v>1</v>
      </c>
      <c r="N1917" s="6" t="str">
        <f>IF(employee_data36[[#This Row],[EmployeeStatus]]="Active", "Active", "Tidak Active")</f>
        <v>Active</v>
      </c>
      <c r="O1917" t="s">
        <v>52</v>
      </c>
      <c r="P1917" t="s">
        <v>34</v>
      </c>
      <c r="Q1917" t="s">
        <v>35</v>
      </c>
      <c r="R1917" t="s">
        <v>36</v>
      </c>
      <c r="S1917" t="s">
        <v>37</v>
      </c>
      <c r="T1917" t="s">
        <v>38</v>
      </c>
      <c r="U1917" t="s">
        <v>90</v>
      </c>
      <c r="V1917" s="1">
        <v>24606</v>
      </c>
      <c r="W1917" s="6">
        <f>DATEDIF(employee_data36[[#This Row],[DOB]],DATE(2023, 1, 1), "Y")</f>
        <v>55</v>
      </c>
      <c r="X1917" s="6" t="str">
        <f>IF(employee_data3[[#This Row],[Age]]&lt;=25, "Remaja", IF(employee_data3[[#This Row],[Age]]&lt;=55, "Dewasa", "Lansia"))</f>
        <v>Dewasa</v>
      </c>
      <c r="Y1917" s="7" t="str">
        <f>CONCATENATE(employee_data36[[#This Row],[First-LastName]]," ",employee_data36[[#This Row],[DOB]])</f>
        <v>Eli-Owens 24606</v>
      </c>
      <c r="Z1917" t="s">
        <v>40</v>
      </c>
      <c r="AA1917" t="s">
        <v>83</v>
      </c>
      <c r="AB1917" t="s">
        <v>42</v>
      </c>
      <c r="AC1917">
        <v>5298</v>
      </c>
      <c r="AD1917" t="s">
        <v>74</v>
      </c>
      <c r="AE1917" t="s">
        <v>75</v>
      </c>
      <c r="AF1917" t="s">
        <v>45</v>
      </c>
      <c r="AG1917">
        <v>5</v>
      </c>
    </row>
    <row r="1918" spans="1:33" x14ac:dyDescent="0.3">
      <c r="A1918">
        <v>2343</v>
      </c>
      <c r="B1918" t="s">
        <v>7142</v>
      </c>
      <c r="C1918" t="s">
        <v>4694</v>
      </c>
      <c r="D1918" s="6" t="str">
        <f>CONCATENATE(employee_data36[[#This Row],[FirstName]], "-",employee_data36[[#This Row],[LastName]] )</f>
        <v>Emelia-Mcintyre</v>
      </c>
      <c r="E1918" s="1">
        <v>43726</v>
      </c>
      <c r="F1918" s="1"/>
      <c r="G1918" s="7" t="str">
        <f>IF(ISBLANK(employee_data36[[#This Row],[ExitDate]]),"Yes","")</f>
        <v>Yes</v>
      </c>
      <c r="H1918" t="s">
        <v>3019</v>
      </c>
      <c r="I1918" t="s">
        <v>7143</v>
      </c>
      <c r="J1918" t="s">
        <v>7144</v>
      </c>
      <c r="K1918" t="s">
        <v>118</v>
      </c>
      <c r="L1918" t="s">
        <v>32</v>
      </c>
      <c r="M1918" s="6" t="str">
        <f>IF(ISBLANK(employee_data36[[#This Row],[ExitDate]]),"1","0")</f>
        <v>1</v>
      </c>
      <c r="N1918" s="6" t="str">
        <f>IF(employee_data36[[#This Row],[EmployeeStatus]]="Active", "Active", "Tidak Active")</f>
        <v>Active</v>
      </c>
      <c r="O1918" t="s">
        <v>63</v>
      </c>
      <c r="P1918" t="s">
        <v>64</v>
      </c>
      <c r="Q1918" t="s">
        <v>35</v>
      </c>
      <c r="R1918" t="s">
        <v>36</v>
      </c>
      <c r="S1918" t="s">
        <v>37</v>
      </c>
      <c r="T1918" t="s">
        <v>38</v>
      </c>
      <c r="U1918" t="s">
        <v>594</v>
      </c>
      <c r="V1918" s="1">
        <v>36085</v>
      </c>
      <c r="W1918" s="6">
        <f>DATEDIF(employee_data36[[#This Row],[DOB]],DATE(2023, 1, 1), "Y")</f>
        <v>24</v>
      </c>
      <c r="X1918" s="6" t="str">
        <f>IF(employee_data3[[#This Row],[Age]]&lt;=25, "Remaja", IF(employee_data3[[#This Row],[Age]]&lt;=55, "Dewasa", "Lansia"))</f>
        <v>Remaja</v>
      </c>
      <c r="Y1918" s="7" t="str">
        <f>CONCATENATE(employee_data36[[#This Row],[First-LastName]]," ",employee_data36[[#This Row],[DOB]])</f>
        <v>Emelia-Mcintyre 36085</v>
      </c>
      <c r="Z1918" t="s">
        <v>40</v>
      </c>
      <c r="AA1918" t="s">
        <v>103</v>
      </c>
      <c r="AB1918" t="s">
        <v>42</v>
      </c>
      <c r="AC1918">
        <v>38735</v>
      </c>
      <c r="AD1918" t="s">
        <v>56</v>
      </c>
      <c r="AE1918" t="s">
        <v>75</v>
      </c>
      <c r="AF1918" t="s">
        <v>45</v>
      </c>
      <c r="AG1918">
        <v>4</v>
      </c>
    </row>
    <row r="1919" spans="1:33" x14ac:dyDescent="0.3">
      <c r="A1919">
        <v>2344</v>
      </c>
      <c r="B1919" t="s">
        <v>5107</v>
      </c>
      <c r="C1919" t="s">
        <v>1059</v>
      </c>
      <c r="D1919" s="6" t="str">
        <f>CONCATENATE(employee_data36[[#This Row],[FirstName]], "-",employee_data36[[#This Row],[LastName]] )</f>
        <v>Jaden-Bates</v>
      </c>
      <c r="E1919" s="1">
        <v>43764</v>
      </c>
      <c r="F1919" s="1">
        <v>43900</v>
      </c>
      <c r="G1919" s="7" t="str">
        <f>IF(ISBLANK(employee_data36[[#This Row],[ExitDate]]),"Yes","")</f>
        <v/>
      </c>
      <c r="H1919" t="s">
        <v>3019</v>
      </c>
      <c r="I1919" t="s">
        <v>7145</v>
      </c>
      <c r="J1919" t="s">
        <v>7146</v>
      </c>
      <c r="K1919" t="s">
        <v>62</v>
      </c>
      <c r="L1919" t="s">
        <v>32</v>
      </c>
      <c r="M1919" s="6" t="str">
        <f>IF(ISBLANK(employee_data36[[#This Row],[ExitDate]]),"1","0")</f>
        <v>0</v>
      </c>
      <c r="N1919" s="6" t="str">
        <f>IF(employee_data36[[#This Row],[EmployeeStatus]]="Active", "Active", "Tidak Active")</f>
        <v>Active</v>
      </c>
      <c r="O1919" t="s">
        <v>33</v>
      </c>
      <c r="P1919" t="s">
        <v>34</v>
      </c>
      <c r="Q1919" t="s">
        <v>35</v>
      </c>
      <c r="R1919" t="s">
        <v>140</v>
      </c>
      <c r="S1919" t="s">
        <v>7147</v>
      </c>
      <c r="T1919" t="s">
        <v>38</v>
      </c>
      <c r="U1919" t="s">
        <v>504</v>
      </c>
      <c r="V1919" s="1">
        <v>33473</v>
      </c>
      <c r="W1919" s="6">
        <f>DATEDIF(employee_data36[[#This Row],[DOB]],DATE(2023, 1, 1), "Y")</f>
        <v>31</v>
      </c>
      <c r="X1919" s="6" t="str">
        <f>IF(employee_data3[[#This Row],[Age]]&lt;=25, "Remaja", IF(employee_data3[[#This Row],[Age]]&lt;=55, "Dewasa", "Lansia"))</f>
        <v>Dewasa</v>
      </c>
      <c r="Y1919" s="7" t="str">
        <f>CONCATENATE(employee_data36[[#This Row],[First-LastName]]," ",employee_data36[[#This Row],[DOB]])</f>
        <v>Jaden-Bates 33473</v>
      </c>
      <c r="Z1919" t="s">
        <v>40</v>
      </c>
      <c r="AA1919" t="s">
        <v>113</v>
      </c>
      <c r="AB1919" t="s">
        <v>42</v>
      </c>
      <c r="AC1919">
        <v>42542</v>
      </c>
      <c r="AD1919" t="s">
        <v>74</v>
      </c>
      <c r="AE1919" t="s">
        <v>104</v>
      </c>
      <c r="AF1919" t="s">
        <v>45</v>
      </c>
      <c r="AG1919">
        <v>1</v>
      </c>
    </row>
    <row r="1920" spans="1:33" x14ac:dyDescent="0.3">
      <c r="A1920">
        <v>2345</v>
      </c>
      <c r="B1920" t="s">
        <v>7148</v>
      </c>
      <c r="C1920" t="s">
        <v>1433</v>
      </c>
      <c r="D1920" s="6" t="str">
        <f>CONCATENATE(employee_data36[[#This Row],[FirstName]], "-",employee_data36[[#This Row],[LastName]] )</f>
        <v>Nyla-Schwartz</v>
      </c>
      <c r="E1920" s="1">
        <v>44088</v>
      </c>
      <c r="F1920" s="1">
        <v>45076</v>
      </c>
      <c r="G1920" s="7" t="str">
        <f>IF(ISBLANK(employee_data36[[#This Row],[ExitDate]]),"Yes","")</f>
        <v/>
      </c>
      <c r="H1920" t="s">
        <v>3019</v>
      </c>
      <c r="I1920" t="s">
        <v>7149</v>
      </c>
      <c r="J1920" t="s">
        <v>7150</v>
      </c>
      <c r="K1920" t="s">
        <v>89</v>
      </c>
      <c r="L1920" t="s">
        <v>2300</v>
      </c>
      <c r="M1920" s="6" t="str">
        <f>IF(ISBLANK(employee_data36[[#This Row],[ExitDate]]),"1","0")</f>
        <v>0</v>
      </c>
      <c r="N1920" s="6" t="str">
        <f>IF(employee_data36[[#This Row],[EmployeeStatus]]="Active", "Active", "Tidak Active")</f>
        <v>Tidak Active</v>
      </c>
      <c r="O1920" t="s">
        <v>63</v>
      </c>
      <c r="P1920" t="s">
        <v>64</v>
      </c>
      <c r="Q1920" t="s">
        <v>35</v>
      </c>
      <c r="R1920" t="s">
        <v>99</v>
      </c>
      <c r="S1920" t="s">
        <v>7151</v>
      </c>
      <c r="T1920" t="s">
        <v>38</v>
      </c>
      <c r="U1920" t="s">
        <v>90</v>
      </c>
      <c r="V1920" s="1">
        <v>25943</v>
      </c>
      <c r="W1920" s="6">
        <f>DATEDIF(employee_data36[[#This Row],[DOB]],DATE(2023, 1, 1), "Y")</f>
        <v>51</v>
      </c>
      <c r="X1920" s="6" t="str">
        <f>IF(employee_data3[[#This Row],[Age]]&lt;=25, "Remaja", IF(employee_data3[[#This Row],[Age]]&lt;=55, "Dewasa", "Lansia"))</f>
        <v>Dewasa</v>
      </c>
      <c r="Y1920" s="7" t="str">
        <f>CONCATENATE(employee_data36[[#This Row],[First-LastName]]," ",employee_data36[[#This Row],[DOB]])</f>
        <v>Nyla-Schwartz 25943</v>
      </c>
      <c r="Z1920" t="s">
        <v>40</v>
      </c>
      <c r="AA1920" t="s">
        <v>205</v>
      </c>
      <c r="AB1920" t="s">
        <v>42</v>
      </c>
      <c r="AC1920">
        <v>7521</v>
      </c>
      <c r="AD1920" t="s">
        <v>56</v>
      </c>
      <c r="AE1920" t="s">
        <v>84</v>
      </c>
      <c r="AF1920" t="s">
        <v>45</v>
      </c>
      <c r="AG1920">
        <v>2</v>
      </c>
    </row>
    <row r="1921" spans="1:33" x14ac:dyDescent="0.3">
      <c r="A1921">
        <v>2346</v>
      </c>
      <c r="B1921" t="s">
        <v>7152</v>
      </c>
      <c r="C1921" t="s">
        <v>93</v>
      </c>
      <c r="D1921" s="6" t="str">
        <f>CONCATENATE(employee_data36[[#This Row],[FirstName]], "-",employee_data36[[#This Row],[LastName]] )</f>
        <v>Taryn-Black</v>
      </c>
      <c r="E1921" s="1">
        <v>45025</v>
      </c>
      <c r="F1921" s="1"/>
      <c r="G1921" s="7" t="str">
        <f>IF(ISBLANK(employee_data36[[#This Row],[ExitDate]]),"Yes","")</f>
        <v>Yes</v>
      </c>
      <c r="H1921" t="s">
        <v>3019</v>
      </c>
      <c r="I1921" t="s">
        <v>7153</v>
      </c>
      <c r="J1921" t="s">
        <v>7154</v>
      </c>
      <c r="K1921" t="s">
        <v>31</v>
      </c>
      <c r="L1921" t="s">
        <v>32</v>
      </c>
      <c r="M1921" s="6" t="str">
        <f>IF(ISBLANK(employee_data36[[#This Row],[ExitDate]]),"1","0")</f>
        <v>1</v>
      </c>
      <c r="N1921" s="6" t="str">
        <f>IF(employee_data36[[#This Row],[EmployeeStatus]]="Active", "Active", "Tidak Active")</f>
        <v>Active</v>
      </c>
      <c r="O1921" t="s">
        <v>52</v>
      </c>
      <c r="P1921" t="s">
        <v>51</v>
      </c>
      <c r="Q1921" t="s">
        <v>63</v>
      </c>
      <c r="R1921" t="s">
        <v>36</v>
      </c>
      <c r="S1921" t="s">
        <v>37</v>
      </c>
      <c r="T1921" t="s">
        <v>38</v>
      </c>
      <c r="U1921" t="s">
        <v>90</v>
      </c>
      <c r="V1921" s="1">
        <v>30740</v>
      </c>
      <c r="W1921" s="6">
        <f>DATEDIF(employee_data36[[#This Row],[DOB]],DATE(2023, 1, 1), "Y")</f>
        <v>38</v>
      </c>
      <c r="X1921" s="6" t="str">
        <f>IF(employee_data3[[#This Row],[Age]]&lt;=25, "Remaja", IF(employee_data3[[#This Row],[Age]]&lt;=55, "Dewasa", "Lansia"))</f>
        <v>Dewasa</v>
      </c>
      <c r="Y1921" s="7" t="str">
        <f>CONCATENATE(employee_data36[[#This Row],[First-LastName]]," ",employee_data36[[#This Row],[DOB]])</f>
        <v>Taryn-Black 30740</v>
      </c>
      <c r="Z1921" t="s">
        <v>40</v>
      </c>
      <c r="AA1921" t="s">
        <v>103</v>
      </c>
      <c r="AB1921" t="s">
        <v>42</v>
      </c>
      <c r="AC1921">
        <v>9394</v>
      </c>
      <c r="AD1921" t="s">
        <v>56</v>
      </c>
      <c r="AE1921" t="s">
        <v>44</v>
      </c>
      <c r="AF1921" t="s">
        <v>45</v>
      </c>
      <c r="AG1921">
        <v>4</v>
      </c>
    </row>
    <row r="1922" spans="1:33" x14ac:dyDescent="0.3">
      <c r="A1922">
        <v>2347</v>
      </c>
      <c r="B1922" t="s">
        <v>7155</v>
      </c>
      <c r="C1922" t="s">
        <v>3924</v>
      </c>
      <c r="D1922" s="6" t="str">
        <f>CONCATENATE(employee_data36[[#This Row],[FirstName]], "-",employee_data36[[#This Row],[LastName]] )</f>
        <v>Karley-Novak</v>
      </c>
      <c r="E1922" s="1">
        <v>43763</v>
      </c>
      <c r="F1922" s="1"/>
      <c r="G1922" s="7" t="str">
        <f>IF(ISBLANK(employee_data36[[#This Row],[ExitDate]]),"Yes","")</f>
        <v>Yes</v>
      </c>
      <c r="H1922" t="s">
        <v>3727</v>
      </c>
      <c r="I1922" t="s">
        <v>7156</v>
      </c>
      <c r="J1922" t="s">
        <v>7157</v>
      </c>
      <c r="K1922" t="s">
        <v>133</v>
      </c>
      <c r="L1922" t="s">
        <v>32</v>
      </c>
      <c r="M1922" s="6" t="str">
        <f>IF(ISBLANK(employee_data36[[#This Row],[ExitDate]]),"1","0")</f>
        <v>1</v>
      </c>
      <c r="N1922" s="6" t="str">
        <f>IF(employee_data36[[#This Row],[EmployeeStatus]]="Active", "Active", "Tidak Active")</f>
        <v>Active</v>
      </c>
      <c r="O1922" t="s">
        <v>63</v>
      </c>
      <c r="P1922" t="s">
        <v>51</v>
      </c>
      <c r="Q1922" t="s">
        <v>52</v>
      </c>
      <c r="R1922" t="s">
        <v>36</v>
      </c>
      <c r="S1922" t="s">
        <v>37</v>
      </c>
      <c r="T1922" t="s">
        <v>38</v>
      </c>
      <c r="U1922" t="s">
        <v>90</v>
      </c>
      <c r="V1922" s="1">
        <v>28436</v>
      </c>
      <c r="W1922" s="6">
        <f>DATEDIF(employee_data36[[#This Row],[DOB]],DATE(2023, 1, 1), "Y")</f>
        <v>45</v>
      </c>
      <c r="X1922" s="6" t="str">
        <f>IF(employee_data3[[#This Row],[Age]]&lt;=25, "Remaja", IF(employee_data3[[#This Row],[Age]]&lt;=55, "Dewasa", "Lansia"))</f>
        <v>Dewasa</v>
      </c>
      <c r="Y1922" s="7" t="str">
        <f>CONCATENATE(employee_data36[[#This Row],[First-LastName]]," ",employee_data36[[#This Row],[DOB]])</f>
        <v>Karley-Novak 28436</v>
      </c>
      <c r="Z1922" t="s">
        <v>40</v>
      </c>
      <c r="AA1922" t="s">
        <v>83</v>
      </c>
      <c r="AB1922" t="s">
        <v>42</v>
      </c>
      <c r="AC1922">
        <v>14720</v>
      </c>
      <c r="AD1922" t="s">
        <v>43</v>
      </c>
      <c r="AE1922" t="s">
        <v>75</v>
      </c>
      <c r="AF1922" t="s">
        <v>45</v>
      </c>
      <c r="AG1922">
        <v>1</v>
      </c>
    </row>
    <row r="1923" spans="1:33" x14ac:dyDescent="0.3">
      <c r="A1923">
        <v>2348</v>
      </c>
      <c r="B1923" t="s">
        <v>3004</v>
      </c>
      <c r="C1923" t="s">
        <v>7067</v>
      </c>
      <c r="D1923" s="6" t="str">
        <f>CONCATENATE(employee_data36[[#This Row],[FirstName]], "-",employee_data36[[#This Row],[LastName]] )</f>
        <v>Payten-Harvey</v>
      </c>
      <c r="E1923" s="1">
        <v>44737</v>
      </c>
      <c r="F1923" s="1"/>
      <c r="G1923" s="7" t="str">
        <f>IF(ISBLANK(employee_data36[[#This Row],[ExitDate]]),"Yes","")</f>
        <v>Yes</v>
      </c>
      <c r="H1923" t="s">
        <v>1779</v>
      </c>
      <c r="I1923" t="s">
        <v>7158</v>
      </c>
      <c r="J1923" t="s">
        <v>7159</v>
      </c>
      <c r="K1923" t="s">
        <v>50</v>
      </c>
      <c r="L1923" t="s">
        <v>32</v>
      </c>
      <c r="M1923" s="6" t="str">
        <f>IF(ISBLANK(employee_data36[[#This Row],[ExitDate]]),"1","0")</f>
        <v>1</v>
      </c>
      <c r="N1923" s="6" t="str">
        <f>IF(employee_data36[[#This Row],[EmployeeStatus]]="Active", "Active", "Tidak Active")</f>
        <v>Active</v>
      </c>
      <c r="O1923" t="s">
        <v>52</v>
      </c>
      <c r="P1923" t="s">
        <v>34</v>
      </c>
      <c r="Q1923" t="s">
        <v>63</v>
      </c>
      <c r="R1923" t="s">
        <v>36</v>
      </c>
      <c r="S1923" t="s">
        <v>37</v>
      </c>
      <c r="T1923" t="s">
        <v>38</v>
      </c>
      <c r="U1923" t="s">
        <v>90</v>
      </c>
      <c r="V1923" s="1">
        <v>27811</v>
      </c>
      <c r="W1923" s="6">
        <f>DATEDIF(employee_data36[[#This Row],[DOB]],DATE(2023, 1, 1), "Y")</f>
        <v>46</v>
      </c>
      <c r="X1923" s="6" t="str">
        <f>IF(employee_data3[[#This Row],[Age]]&lt;=25, "Remaja", IF(employee_data3[[#This Row],[Age]]&lt;=55, "Dewasa", "Lansia"))</f>
        <v>Dewasa</v>
      </c>
      <c r="Y1923" s="7" t="str">
        <f>CONCATENATE(employee_data36[[#This Row],[First-LastName]]," ",employee_data36[[#This Row],[DOB]])</f>
        <v>Payten-Harvey 27811</v>
      </c>
      <c r="Z1923" t="s">
        <v>40</v>
      </c>
      <c r="AA1923" t="s">
        <v>103</v>
      </c>
      <c r="AB1923" t="s">
        <v>55</v>
      </c>
      <c r="AC1923">
        <v>85605</v>
      </c>
      <c r="AD1923" t="s">
        <v>128</v>
      </c>
      <c r="AE1923" t="s">
        <v>75</v>
      </c>
      <c r="AF1923" t="s">
        <v>45</v>
      </c>
      <c r="AG1923">
        <v>1</v>
      </c>
    </row>
    <row r="1924" spans="1:33" x14ac:dyDescent="0.3">
      <c r="A1924">
        <v>2349</v>
      </c>
      <c r="B1924" t="s">
        <v>1160</v>
      </c>
      <c r="C1924" t="s">
        <v>674</v>
      </c>
      <c r="D1924" s="6" t="str">
        <f>CONCATENATE(employee_data36[[#This Row],[FirstName]], "-",employee_data36[[#This Row],[LastName]] )</f>
        <v>Reagan-Atkinson</v>
      </c>
      <c r="E1924" s="1">
        <v>44952</v>
      </c>
      <c r="F1924" s="1">
        <v>44984</v>
      </c>
      <c r="G1924" s="7" t="str">
        <f>IF(ISBLANK(employee_data36[[#This Row],[ExitDate]]),"Yes","")</f>
        <v/>
      </c>
      <c r="H1924" t="s">
        <v>1779</v>
      </c>
      <c r="I1924" t="s">
        <v>7160</v>
      </c>
      <c r="J1924" t="s">
        <v>7161</v>
      </c>
      <c r="K1924" t="s">
        <v>139</v>
      </c>
      <c r="L1924" t="s">
        <v>32</v>
      </c>
      <c r="M1924" s="6" t="str">
        <f>IF(ISBLANK(employee_data36[[#This Row],[ExitDate]]),"1","0")</f>
        <v>0</v>
      </c>
      <c r="N1924" s="6" t="str">
        <f>IF(employee_data36[[#This Row],[EmployeeStatus]]="Active", "Active", "Tidak Active")</f>
        <v>Active</v>
      </c>
      <c r="O1924" t="s">
        <v>52</v>
      </c>
      <c r="P1924" t="s">
        <v>34</v>
      </c>
      <c r="Q1924" t="s">
        <v>63</v>
      </c>
      <c r="R1924" t="s">
        <v>175</v>
      </c>
      <c r="S1924" t="s">
        <v>7162</v>
      </c>
      <c r="T1924" t="s">
        <v>38</v>
      </c>
      <c r="U1924" t="s">
        <v>81</v>
      </c>
      <c r="V1924" s="1">
        <v>20609</v>
      </c>
      <c r="W1924" s="6">
        <f>DATEDIF(employee_data36[[#This Row],[DOB]],DATE(2023, 1, 1), "Y")</f>
        <v>66</v>
      </c>
      <c r="X1924" s="6" t="str">
        <f>IF(employee_data3[[#This Row],[Age]]&lt;=25, "Remaja", IF(employee_data3[[#This Row],[Age]]&lt;=55, "Dewasa", "Lansia"))</f>
        <v>Lansia</v>
      </c>
      <c r="Y1924" s="7" t="str">
        <f>CONCATENATE(employee_data36[[#This Row],[First-LastName]]," ",employee_data36[[#This Row],[DOB]])</f>
        <v>Reagan-Atkinson 20609</v>
      </c>
      <c r="Z1924" t="s">
        <v>40</v>
      </c>
      <c r="AA1924" t="s">
        <v>83</v>
      </c>
      <c r="AB1924" t="s">
        <v>55</v>
      </c>
      <c r="AC1924">
        <v>38286</v>
      </c>
      <c r="AD1924" t="s">
        <v>93</v>
      </c>
      <c r="AE1924" t="s">
        <v>44</v>
      </c>
      <c r="AF1924" t="s">
        <v>45</v>
      </c>
      <c r="AG1924">
        <v>4</v>
      </c>
    </row>
    <row r="1925" spans="1:33" x14ac:dyDescent="0.3">
      <c r="A1925">
        <v>2350</v>
      </c>
      <c r="B1925" t="s">
        <v>1960</v>
      </c>
      <c r="C1925" t="s">
        <v>7163</v>
      </c>
      <c r="D1925" s="6" t="str">
        <f>CONCATENATE(employee_data36[[#This Row],[FirstName]], "-",employee_data36[[#This Row],[LastName]] )</f>
        <v>Rey-Werner</v>
      </c>
      <c r="E1925" s="1">
        <v>43880</v>
      </c>
      <c r="F1925" s="1"/>
      <c r="G1925" s="7" t="str">
        <f>IF(ISBLANK(employee_data36[[#This Row],[ExitDate]]),"Yes","")</f>
        <v>Yes</v>
      </c>
      <c r="H1925" t="s">
        <v>1779</v>
      </c>
      <c r="I1925" t="s">
        <v>7164</v>
      </c>
      <c r="J1925" t="s">
        <v>7165</v>
      </c>
      <c r="K1925" t="s">
        <v>80</v>
      </c>
      <c r="L1925" t="s">
        <v>32</v>
      </c>
      <c r="M1925" s="6" t="str">
        <f>IF(ISBLANK(employee_data36[[#This Row],[ExitDate]]),"1","0")</f>
        <v>1</v>
      </c>
      <c r="N1925" s="6" t="str">
        <f>IF(employee_data36[[#This Row],[EmployeeStatus]]="Active", "Active", "Tidak Active")</f>
        <v>Active</v>
      </c>
      <c r="O1925" t="s">
        <v>52</v>
      </c>
      <c r="P1925" t="s">
        <v>51</v>
      </c>
      <c r="Q1925" t="s">
        <v>35</v>
      </c>
      <c r="R1925" t="s">
        <v>36</v>
      </c>
      <c r="S1925" t="s">
        <v>37</v>
      </c>
      <c r="T1925" t="s">
        <v>1843</v>
      </c>
      <c r="U1925" t="s">
        <v>305</v>
      </c>
      <c r="V1925" s="1">
        <v>26778</v>
      </c>
      <c r="W1925" s="6">
        <f>DATEDIF(employee_data36[[#This Row],[DOB]],DATE(2023, 1, 1), "Y")</f>
        <v>49</v>
      </c>
      <c r="X1925" s="6" t="str">
        <f>IF(employee_data3[[#This Row],[Age]]&lt;=25, "Remaja", IF(employee_data3[[#This Row],[Age]]&lt;=55, "Dewasa", "Lansia"))</f>
        <v>Dewasa</v>
      </c>
      <c r="Y1925" s="7" t="str">
        <f>CONCATENATE(employee_data36[[#This Row],[First-LastName]]," ",employee_data36[[#This Row],[DOB]])</f>
        <v>Rey-Werner 26778</v>
      </c>
      <c r="Z1925" t="s">
        <v>40</v>
      </c>
      <c r="AA1925" t="s">
        <v>83</v>
      </c>
      <c r="AB1925" t="s">
        <v>55</v>
      </c>
      <c r="AC1925">
        <v>59836</v>
      </c>
      <c r="AD1925" t="s">
        <v>93</v>
      </c>
      <c r="AE1925" t="s">
        <v>104</v>
      </c>
      <c r="AF1925" t="s">
        <v>45</v>
      </c>
      <c r="AG1925">
        <v>2</v>
      </c>
    </row>
    <row r="1926" spans="1:33" x14ac:dyDescent="0.3">
      <c r="A1926">
        <v>2351</v>
      </c>
      <c r="B1926" t="s">
        <v>7166</v>
      </c>
      <c r="C1926" t="s">
        <v>4694</v>
      </c>
      <c r="D1926" s="6" t="str">
        <f>CONCATENATE(employee_data36[[#This Row],[FirstName]], "-",employee_data36[[#This Row],[LastName]] )</f>
        <v>Kendall-Mcintyre</v>
      </c>
      <c r="E1926" s="1">
        <v>43823</v>
      </c>
      <c r="F1926" s="1">
        <v>44003</v>
      </c>
      <c r="G1926" s="7" t="str">
        <f>IF(ISBLANK(employee_data36[[#This Row],[ExitDate]]),"Yes","")</f>
        <v/>
      </c>
      <c r="H1926" t="s">
        <v>2309</v>
      </c>
      <c r="I1926" t="s">
        <v>7167</v>
      </c>
      <c r="J1926" t="s">
        <v>7168</v>
      </c>
      <c r="K1926" t="s">
        <v>50</v>
      </c>
      <c r="L1926" t="s">
        <v>32</v>
      </c>
      <c r="M1926" s="6" t="str">
        <f>IF(ISBLANK(employee_data36[[#This Row],[ExitDate]]),"1","0")</f>
        <v>0</v>
      </c>
      <c r="N1926" s="6" t="str">
        <f>IF(employee_data36[[#This Row],[EmployeeStatus]]="Active", "Active", "Tidak Active")</f>
        <v>Active</v>
      </c>
      <c r="O1926" t="s">
        <v>33</v>
      </c>
      <c r="P1926" t="s">
        <v>64</v>
      </c>
      <c r="Q1926" t="s">
        <v>35</v>
      </c>
      <c r="R1926" t="s">
        <v>140</v>
      </c>
      <c r="S1926" t="s">
        <v>7169</v>
      </c>
      <c r="T1926" t="s">
        <v>38</v>
      </c>
      <c r="U1926" t="s">
        <v>111</v>
      </c>
      <c r="V1926" s="1">
        <v>15764</v>
      </c>
      <c r="W1926" s="6">
        <f>DATEDIF(employee_data36[[#This Row],[DOB]],DATE(2023, 1, 1), "Y")</f>
        <v>79</v>
      </c>
      <c r="X1926" s="6" t="str">
        <f>IF(employee_data3[[#This Row],[Age]]&lt;=25, "Remaja", IF(employee_data3[[#This Row],[Age]]&lt;=55, "Dewasa", "Lansia"))</f>
        <v>Lansia</v>
      </c>
      <c r="Y1926" s="7" t="str">
        <f>CONCATENATE(employee_data36[[#This Row],[First-LastName]]," ",employee_data36[[#This Row],[DOB]])</f>
        <v>Kendall-Mcintyre 15764</v>
      </c>
      <c r="Z1926" t="s">
        <v>40</v>
      </c>
      <c r="AA1926" t="s">
        <v>103</v>
      </c>
      <c r="AB1926" t="s">
        <v>55</v>
      </c>
      <c r="AC1926">
        <v>25767</v>
      </c>
      <c r="AD1926" t="s">
        <v>56</v>
      </c>
      <c r="AE1926" t="s">
        <v>44</v>
      </c>
      <c r="AF1926" t="s">
        <v>45</v>
      </c>
      <c r="AG1926">
        <v>4</v>
      </c>
    </row>
    <row r="1927" spans="1:33" x14ac:dyDescent="0.3">
      <c r="A1927">
        <v>2352</v>
      </c>
      <c r="B1927" t="s">
        <v>7170</v>
      </c>
      <c r="C1927" t="s">
        <v>601</v>
      </c>
      <c r="D1927" s="6" t="str">
        <f>CONCATENATE(employee_data36[[#This Row],[FirstName]], "-",employee_data36[[#This Row],[LastName]] )</f>
        <v>Anahi-Frye</v>
      </c>
      <c r="E1927" s="1">
        <v>44120</v>
      </c>
      <c r="F1927" s="1">
        <v>44150</v>
      </c>
      <c r="G1927" s="7" t="str">
        <f>IF(ISBLANK(employee_data36[[#This Row],[ExitDate]]),"Yes","")</f>
        <v/>
      </c>
      <c r="H1927" t="s">
        <v>2309</v>
      </c>
      <c r="I1927" t="s">
        <v>7171</v>
      </c>
      <c r="J1927" t="s">
        <v>7172</v>
      </c>
      <c r="K1927" t="s">
        <v>139</v>
      </c>
      <c r="L1927" t="s">
        <v>32</v>
      </c>
      <c r="M1927" s="6" t="str">
        <f>IF(ISBLANK(employee_data36[[#This Row],[ExitDate]]),"1","0")</f>
        <v>0</v>
      </c>
      <c r="N1927" s="6" t="str">
        <f>IF(employee_data36[[#This Row],[EmployeeStatus]]="Active", "Active", "Tidak Active")</f>
        <v>Active</v>
      </c>
      <c r="O1927" t="s">
        <v>63</v>
      </c>
      <c r="P1927" t="s">
        <v>64</v>
      </c>
      <c r="Q1927" t="s">
        <v>35</v>
      </c>
      <c r="R1927" t="s">
        <v>140</v>
      </c>
      <c r="S1927" t="s">
        <v>7173</v>
      </c>
      <c r="T1927" t="s">
        <v>38</v>
      </c>
      <c r="U1927" t="s">
        <v>81</v>
      </c>
      <c r="V1927" s="1">
        <v>34334</v>
      </c>
      <c r="W1927" s="6">
        <f>DATEDIF(employee_data36[[#This Row],[DOB]],DATE(2023, 1, 1), "Y")</f>
        <v>29</v>
      </c>
      <c r="X1927" s="6" t="str">
        <f>IF(employee_data3[[#This Row],[Age]]&lt;=25, "Remaja", IF(employee_data3[[#This Row],[Age]]&lt;=55, "Dewasa", "Lansia"))</f>
        <v>Dewasa</v>
      </c>
      <c r="Y1927" s="7" t="str">
        <f>CONCATENATE(employee_data36[[#This Row],[First-LastName]]," ",employee_data36[[#This Row],[DOB]])</f>
        <v>Anahi-Frye 34334</v>
      </c>
      <c r="Z1927" t="s">
        <v>40</v>
      </c>
      <c r="AA1927" t="s">
        <v>163</v>
      </c>
      <c r="AB1927" t="s">
        <v>55</v>
      </c>
      <c r="AC1927">
        <v>19689</v>
      </c>
      <c r="AD1927" t="s">
        <v>43</v>
      </c>
      <c r="AE1927" t="s">
        <v>44</v>
      </c>
      <c r="AF1927" t="s">
        <v>45</v>
      </c>
      <c r="AG1927">
        <v>2</v>
      </c>
    </row>
    <row r="1928" spans="1:33" x14ac:dyDescent="0.3">
      <c r="A1928">
        <v>2353</v>
      </c>
      <c r="B1928" t="s">
        <v>7174</v>
      </c>
      <c r="C1928" t="s">
        <v>2216</v>
      </c>
      <c r="D1928" s="6" t="str">
        <f>CONCATENATE(employee_data36[[#This Row],[FirstName]], "-",employee_data36[[#This Row],[LastName]] )</f>
        <v>Dalia-Booth</v>
      </c>
      <c r="E1928" s="1">
        <v>43350</v>
      </c>
      <c r="F1928" s="1"/>
      <c r="G1928" s="7" t="str">
        <f>IF(ISBLANK(employee_data36[[#This Row],[ExitDate]]),"Yes","")</f>
        <v>Yes</v>
      </c>
      <c r="H1928" t="s">
        <v>2329</v>
      </c>
      <c r="I1928" t="s">
        <v>7175</v>
      </c>
      <c r="J1928" t="s">
        <v>7176</v>
      </c>
      <c r="K1928" t="s">
        <v>80</v>
      </c>
      <c r="L1928" t="s">
        <v>32</v>
      </c>
      <c r="M1928" s="6" t="str">
        <f>IF(ISBLANK(employee_data36[[#This Row],[ExitDate]]),"1","0")</f>
        <v>1</v>
      </c>
      <c r="N1928" s="6" t="str">
        <f>IF(employee_data36[[#This Row],[EmployeeStatus]]="Active", "Active", "Tidak Active")</f>
        <v>Active</v>
      </c>
      <c r="O1928" t="s">
        <v>52</v>
      </c>
      <c r="P1928" t="s">
        <v>64</v>
      </c>
      <c r="Q1928" t="s">
        <v>63</v>
      </c>
      <c r="R1928" t="s">
        <v>36</v>
      </c>
      <c r="S1928" t="s">
        <v>37</v>
      </c>
      <c r="T1928" t="s">
        <v>170</v>
      </c>
      <c r="U1928" t="s">
        <v>90</v>
      </c>
      <c r="V1928" s="1">
        <v>35637</v>
      </c>
      <c r="W1928" s="6">
        <f>DATEDIF(employee_data36[[#This Row],[DOB]],DATE(2023, 1, 1), "Y")</f>
        <v>25</v>
      </c>
      <c r="X1928" s="6" t="str">
        <f>IF(employee_data3[[#This Row],[Age]]&lt;=25, "Remaja", IF(employee_data3[[#This Row],[Age]]&lt;=55, "Dewasa", "Lansia"))</f>
        <v>Remaja</v>
      </c>
      <c r="Y1928" s="7" t="str">
        <f>CONCATENATE(employee_data36[[#This Row],[First-LastName]]," ",employee_data36[[#This Row],[DOB]])</f>
        <v>Dalia-Booth 35637</v>
      </c>
      <c r="Z1928" t="s">
        <v>40</v>
      </c>
      <c r="AA1928" t="s">
        <v>226</v>
      </c>
      <c r="AB1928" t="s">
        <v>42</v>
      </c>
      <c r="AC1928">
        <v>19035</v>
      </c>
      <c r="AD1928" t="s">
        <v>56</v>
      </c>
      <c r="AE1928" t="s">
        <v>84</v>
      </c>
      <c r="AF1928" t="s">
        <v>45</v>
      </c>
      <c r="AG1928">
        <v>2</v>
      </c>
    </row>
    <row r="1929" spans="1:33" x14ac:dyDescent="0.3">
      <c r="A1929">
        <v>2354</v>
      </c>
      <c r="B1929" t="s">
        <v>982</v>
      </c>
      <c r="C1929" t="s">
        <v>6241</v>
      </c>
      <c r="D1929" s="6" t="str">
        <f>CONCATENATE(employee_data36[[#This Row],[FirstName]], "-",employee_data36[[#This Row],[LastName]] )</f>
        <v>Charlee-Navarro</v>
      </c>
      <c r="E1929" s="1">
        <v>44568</v>
      </c>
      <c r="F1929" s="1">
        <v>44741</v>
      </c>
      <c r="G1929" s="7" t="str">
        <f>IF(ISBLANK(employee_data36[[#This Row],[ExitDate]]),"Yes","")</f>
        <v/>
      </c>
      <c r="H1929" t="s">
        <v>2309</v>
      </c>
      <c r="I1929" t="s">
        <v>7177</v>
      </c>
      <c r="J1929" t="s">
        <v>7178</v>
      </c>
      <c r="K1929" t="s">
        <v>168</v>
      </c>
      <c r="L1929" t="s">
        <v>32</v>
      </c>
      <c r="M1929" s="6" t="str">
        <f>IF(ISBLANK(employee_data36[[#This Row],[ExitDate]]),"1","0")</f>
        <v>0</v>
      </c>
      <c r="N1929" s="6" t="str">
        <f>IF(employee_data36[[#This Row],[EmployeeStatus]]="Active", "Active", "Tidak Active")</f>
        <v>Active</v>
      </c>
      <c r="O1929" t="s">
        <v>52</v>
      </c>
      <c r="P1929" t="s">
        <v>34</v>
      </c>
      <c r="Q1929" t="s">
        <v>63</v>
      </c>
      <c r="R1929" t="s">
        <v>140</v>
      </c>
      <c r="S1929" t="s">
        <v>7179</v>
      </c>
      <c r="T1929" t="s">
        <v>170</v>
      </c>
      <c r="U1929" t="s">
        <v>305</v>
      </c>
      <c r="V1929" s="1">
        <v>26178</v>
      </c>
      <c r="W1929" s="6">
        <f>DATEDIF(employee_data36[[#This Row],[DOB]],DATE(2023, 1, 1), "Y")</f>
        <v>51</v>
      </c>
      <c r="X1929" s="6" t="str">
        <f>IF(employee_data3[[#This Row],[Age]]&lt;=25, "Remaja", IF(employee_data3[[#This Row],[Age]]&lt;=55, "Dewasa", "Lansia"))</f>
        <v>Dewasa</v>
      </c>
      <c r="Y1929" s="7" t="str">
        <f>CONCATENATE(employee_data36[[#This Row],[First-LastName]]," ",employee_data36[[#This Row],[DOB]])</f>
        <v>Charlee-Navarro 26178</v>
      </c>
      <c r="Z1929" t="s">
        <v>40</v>
      </c>
      <c r="AA1929" t="s">
        <v>73</v>
      </c>
      <c r="AB1929" t="s">
        <v>42</v>
      </c>
      <c r="AC1929">
        <v>61793</v>
      </c>
      <c r="AD1929" t="s">
        <v>43</v>
      </c>
      <c r="AE1929" t="s">
        <v>104</v>
      </c>
      <c r="AF1929" t="s">
        <v>45</v>
      </c>
      <c r="AG1929">
        <v>2</v>
      </c>
    </row>
    <row r="1930" spans="1:33" x14ac:dyDescent="0.3">
      <c r="A1930">
        <v>2355</v>
      </c>
      <c r="B1930" t="s">
        <v>7180</v>
      </c>
      <c r="C1930" t="s">
        <v>2959</v>
      </c>
      <c r="D1930" s="6" t="str">
        <f>CONCATENATE(employee_data36[[#This Row],[FirstName]], "-",employee_data36[[#This Row],[LastName]] )</f>
        <v>Karter-Perry</v>
      </c>
      <c r="E1930" s="1">
        <v>43549</v>
      </c>
      <c r="F1930" s="1">
        <v>43578</v>
      </c>
      <c r="G1930" s="7" t="str">
        <f>IF(ISBLANK(employee_data36[[#This Row],[ExitDate]]),"Yes","")</f>
        <v/>
      </c>
      <c r="H1930" t="s">
        <v>2309</v>
      </c>
      <c r="I1930" t="s">
        <v>7181</v>
      </c>
      <c r="J1930" t="s">
        <v>7182</v>
      </c>
      <c r="K1930" t="s">
        <v>98</v>
      </c>
      <c r="L1930" t="s">
        <v>32</v>
      </c>
      <c r="M1930" s="6" t="str">
        <f>IF(ISBLANK(employee_data36[[#This Row],[ExitDate]]),"1","0")</f>
        <v>0</v>
      </c>
      <c r="N1930" s="6" t="str">
        <f>IF(employee_data36[[#This Row],[EmployeeStatus]]="Active", "Active", "Tidak Active")</f>
        <v>Active</v>
      </c>
      <c r="O1930" t="s">
        <v>33</v>
      </c>
      <c r="P1930" t="s">
        <v>34</v>
      </c>
      <c r="Q1930" t="s">
        <v>35</v>
      </c>
      <c r="R1930" t="s">
        <v>140</v>
      </c>
      <c r="S1930" t="s">
        <v>7183</v>
      </c>
      <c r="T1930" t="s">
        <v>170</v>
      </c>
      <c r="U1930" t="s">
        <v>90</v>
      </c>
      <c r="V1930" s="1">
        <v>15723</v>
      </c>
      <c r="W1930" s="6">
        <f>DATEDIF(employee_data36[[#This Row],[DOB]],DATE(2023, 1, 1), "Y")</f>
        <v>79</v>
      </c>
      <c r="X1930" s="6" t="str">
        <f>IF(employee_data3[[#This Row],[Age]]&lt;=25, "Remaja", IF(employee_data3[[#This Row],[Age]]&lt;=55, "Dewasa", "Lansia"))</f>
        <v>Lansia</v>
      </c>
      <c r="Y1930" s="7" t="str">
        <f>CONCATENATE(employee_data36[[#This Row],[First-LastName]]," ",employee_data36[[#This Row],[DOB]])</f>
        <v>Karter-Perry 15723</v>
      </c>
      <c r="Z1930" t="s">
        <v>40</v>
      </c>
      <c r="AA1930" t="s">
        <v>7184</v>
      </c>
      <c r="AB1930" t="s">
        <v>55</v>
      </c>
      <c r="AC1930">
        <v>91193</v>
      </c>
      <c r="AD1930" t="s">
        <v>128</v>
      </c>
      <c r="AE1930" t="s">
        <v>75</v>
      </c>
      <c r="AF1930" t="s">
        <v>45</v>
      </c>
      <c r="AG1930">
        <v>1</v>
      </c>
    </row>
    <row r="1931" spans="1:33" x14ac:dyDescent="0.3">
      <c r="A1931">
        <v>2356</v>
      </c>
      <c r="B1931" t="s">
        <v>7185</v>
      </c>
      <c r="C1931" t="s">
        <v>7186</v>
      </c>
      <c r="D1931" s="6" t="str">
        <f>CONCATENATE(employee_data36[[#This Row],[FirstName]], "-",employee_data36[[#This Row],[LastName]] )</f>
        <v>Sariah-Little</v>
      </c>
      <c r="E1931" s="1">
        <v>44518</v>
      </c>
      <c r="F1931" s="1">
        <v>44912</v>
      </c>
      <c r="G1931" s="7" t="str">
        <f>IF(ISBLANK(employee_data36[[#This Row],[ExitDate]]),"Yes","")</f>
        <v/>
      </c>
      <c r="H1931" t="s">
        <v>2309</v>
      </c>
      <c r="I1931" t="s">
        <v>7187</v>
      </c>
      <c r="J1931" t="s">
        <v>7188</v>
      </c>
      <c r="K1931" t="s">
        <v>118</v>
      </c>
      <c r="L1931" t="s">
        <v>32</v>
      </c>
      <c r="M1931" s="6" t="str">
        <f>IF(ISBLANK(employee_data36[[#This Row],[ExitDate]]),"1","0")</f>
        <v>0</v>
      </c>
      <c r="N1931" s="6" t="str">
        <f>IF(employee_data36[[#This Row],[EmployeeStatus]]="Active", "Active", "Tidak Active")</f>
        <v>Active</v>
      </c>
      <c r="O1931" t="s">
        <v>52</v>
      </c>
      <c r="P1931" t="s">
        <v>34</v>
      </c>
      <c r="Q1931" t="s">
        <v>35</v>
      </c>
      <c r="R1931" t="s">
        <v>140</v>
      </c>
      <c r="S1931" t="s">
        <v>7189</v>
      </c>
      <c r="T1931" t="s">
        <v>170</v>
      </c>
      <c r="U1931" t="s">
        <v>332</v>
      </c>
      <c r="V1931" s="1">
        <v>20284</v>
      </c>
      <c r="W1931" s="6">
        <f>DATEDIF(employee_data36[[#This Row],[DOB]],DATE(2023, 1, 1), "Y")</f>
        <v>67</v>
      </c>
      <c r="X1931" s="6" t="str">
        <f>IF(employee_data3[[#This Row],[Age]]&lt;=25, "Remaja", IF(employee_data3[[#This Row],[Age]]&lt;=55, "Dewasa", "Lansia"))</f>
        <v>Lansia</v>
      </c>
      <c r="Y1931" s="7" t="str">
        <f>CONCATENATE(employee_data36[[#This Row],[First-LastName]]," ",employee_data36[[#This Row],[DOB]])</f>
        <v>Sariah-Little 20284</v>
      </c>
      <c r="Z1931" t="s">
        <v>40</v>
      </c>
      <c r="AA1931" t="s">
        <v>83</v>
      </c>
      <c r="AB1931" t="s">
        <v>55</v>
      </c>
      <c r="AC1931">
        <v>11058</v>
      </c>
      <c r="AD1931" t="s">
        <v>93</v>
      </c>
      <c r="AE1931" t="s">
        <v>75</v>
      </c>
      <c r="AF1931" t="s">
        <v>45</v>
      </c>
      <c r="AG1931">
        <v>4</v>
      </c>
    </row>
    <row r="1932" spans="1:33" x14ac:dyDescent="0.3">
      <c r="A1932">
        <v>2357</v>
      </c>
      <c r="B1932" t="s">
        <v>4126</v>
      </c>
      <c r="C1932" t="s">
        <v>2312</v>
      </c>
      <c r="D1932" s="6" t="str">
        <f>CONCATENATE(employee_data36[[#This Row],[FirstName]], "-",employee_data36[[#This Row],[LastName]] )</f>
        <v>Antoine-Murray</v>
      </c>
      <c r="E1932" s="1">
        <v>44926</v>
      </c>
      <c r="F1932" s="1">
        <v>45128</v>
      </c>
      <c r="G1932" s="7" t="str">
        <f>IF(ISBLANK(employee_data36[[#This Row],[ExitDate]]),"Yes","")</f>
        <v/>
      </c>
      <c r="H1932" t="s">
        <v>3019</v>
      </c>
      <c r="I1932" t="s">
        <v>7190</v>
      </c>
      <c r="J1932" t="s">
        <v>7191</v>
      </c>
      <c r="K1932" t="s">
        <v>62</v>
      </c>
      <c r="L1932" t="s">
        <v>32</v>
      </c>
      <c r="M1932" s="6" t="str">
        <f>IF(ISBLANK(employee_data36[[#This Row],[ExitDate]]),"1","0")</f>
        <v>0</v>
      </c>
      <c r="N1932" s="6" t="str">
        <f>IF(employee_data36[[#This Row],[EmployeeStatus]]="Active", "Active", "Tidak Active")</f>
        <v>Active</v>
      </c>
      <c r="O1932" t="s">
        <v>33</v>
      </c>
      <c r="P1932" t="s">
        <v>64</v>
      </c>
      <c r="Q1932" t="s">
        <v>35</v>
      </c>
      <c r="R1932" t="s">
        <v>99</v>
      </c>
      <c r="S1932" t="s">
        <v>7192</v>
      </c>
      <c r="T1932" t="s">
        <v>38</v>
      </c>
      <c r="U1932" t="s">
        <v>81</v>
      </c>
      <c r="V1932" s="1">
        <v>15964</v>
      </c>
      <c r="W1932" s="6">
        <f>DATEDIF(employee_data36[[#This Row],[DOB]],DATE(2023, 1, 1), "Y")</f>
        <v>79</v>
      </c>
      <c r="X1932" s="6" t="str">
        <f>IF(employee_data3[[#This Row],[Age]]&lt;=25, "Remaja", IF(employee_data3[[#This Row],[Age]]&lt;=55, "Dewasa", "Lansia"))</f>
        <v>Lansia</v>
      </c>
      <c r="Y1932" s="7" t="str">
        <f>CONCATENATE(employee_data36[[#This Row],[First-LastName]]," ",employee_data36[[#This Row],[DOB]])</f>
        <v>Antoine-Murray 15964</v>
      </c>
      <c r="Z1932" t="s">
        <v>40</v>
      </c>
      <c r="AA1932" t="s">
        <v>226</v>
      </c>
      <c r="AB1932" t="s">
        <v>42</v>
      </c>
      <c r="AC1932">
        <v>48133</v>
      </c>
      <c r="AD1932" t="s">
        <v>93</v>
      </c>
      <c r="AE1932" t="s">
        <v>84</v>
      </c>
      <c r="AF1932" t="s">
        <v>45</v>
      </c>
      <c r="AG1932">
        <v>1</v>
      </c>
    </row>
    <row r="1933" spans="1:33" x14ac:dyDescent="0.3">
      <c r="A1933">
        <v>2358</v>
      </c>
      <c r="B1933" t="s">
        <v>7193</v>
      </c>
      <c r="C1933" t="s">
        <v>5799</v>
      </c>
      <c r="D1933" s="6" t="str">
        <f>CONCATENATE(employee_data36[[#This Row],[FirstName]], "-",employee_data36[[#This Row],[LastName]] )</f>
        <v>Summer-Huang</v>
      </c>
      <c r="E1933" s="1">
        <v>43965</v>
      </c>
      <c r="F1933" s="1">
        <v>44894</v>
      </c>
      <c r="G1933" s="7" t="str">
        <f>IF(ISBLANK(employee_data36[[#This Row],[ExitDate]]),"Yes","")</f>
        <v/>
      </c>
      <c r="H1933" t="s">
        <v>3019</v>
      </c>
      <c r="I1933" t="s">
        <v>7194</v>
      </c>
      <c r="J1933" t="s">
        <v>7195</v>
      </c>
      <c r="K1933" t="s">
        <v>168</v>
      </c>
      <c r="L1933" t="s">
        <v>32</v>
      </c>
      <c r="M1933" s="6" t="str">
        <f>IF(ISBLANK(employee_data36[[#This Row],[ExitDate]]),"1","0")</f>
        <v>0</v>
      </c>
      <c r="N1933" s="6" t="str">
        <f>IF(employee_data36[[#This Row],[EmployeeStatus]]="Active", "Active", "Tidak Active")</f>
        <v>Active</v>
      </c>
      <c r="O1933" t="s">
        <v>52</v>
      </c>
      <c r="P1933" t="s">
        <v>64</v>
      </c>
      <c r="Q1933" t="s">
        <v>35</v>
      </c>
      <c r="R1933" t="s">
        <v>99</v>
      </c>
      <c r="S1933" t="s">
        <v>7196</v>
      </c>
      <c r="T1933" t="s">
        <v>38</v>
      </c>
      <c r="U1933" t="s">
        <v>119</v>
      </c>
      <c r="V1933" s="1">
        <v>34048</v>
      </c>
      <c r="W1933" s="6">
        <f>DATEDIF(employee_data36[[#This Row],[DOB]],DATE(2023, 1, 1), "Y")</f>
        <v>29</v>
      </c>
      <c r="X1933" s="6" t="str">
        <f>IF(employee_data3[[#This Row],[Age]]&lt;=25, "Remaja", IF(employee_data3[[#This Row],[Age]]&lt;=55, "Dewasa", "Lansia"))</f>
        <v>Dewasa</v>
      </c>
      <c r="Y1933" s="7" t="str">
        <f>CONCATENATE(employee_data36[[#This Row],[First-LastName]]," ",employee_data36[[#This Row],[DOB]])</f>
        <v>Summer-Huang 34048</v>
      </c>
      <c r="Z1933" t="s">
        <v>40</v>
      </c>
      <c r="AA1933" t="s">
        <v>121</v>
      </c>
      <c r="AB1933" t="s">
        <v>55</v>
      </c>
      <c r="AC1933">
        <v>14776</v>
      </c>
      <c r="AD1933" t="s">
        <v>93</v>
      </c>
      <c r="AE1933" t="s">
        <v>84</v>
      </c>
      <c r="AF1933" t="s">
        <v>45</v>
      </c>
      <c r="AG1933">
        <v>4</v>
      </c>
    </row>
    <row r="1934" spans="1:33" x14ac:dyDescent="0.3">
      <c r="A1934">
        <v>2359</v>
      </c>
      <c r="B1934" t="s">
        <v>6742</v>
      </c>
      <c r="C1934" t="s">
        <v>6249</v>
      </c>
      <c r="D1934" s="6" t="str">
        <f>CONCATENATE(employee_data36[[#This Row],[FirstName]], "-",employee_data36[[#This Row],[LastName]] )</f>
        <v>Jaylyn-Contreras</v>
      </c>
      <c r="E1934" s="1">
        <v>44178</v>
      </c>
      <c r="F1934" s="1">
        <v>44969</v>
      </c>
      <c r="G1934" s="7" t="str">
        <f>IF(ISBLANK(employee_data36[[#This Row],[ExitDate]]),"Yes","")</f>
        <v/>
      </c>
      <c r="H1934" t="s">
        <v>3019</v>
      </c>
      <c r="I1934" t="s">
        <v>7197</v>
      </c>
      <c r="J1934" t="s">
        <v>7198</v>
      </c>
      <c r="K1934" t="s">
        <v>133</v>
      </c>
      <c r="L1934" t="s">
        <v>32</v>
      </c>
      <c r="M1934" s="6" t="str">
        <f>IF(ISBLANK(employee_data36[[#This Row],[ExitDate]]),"1","0")</f>
        <v>0</v>
      </c>
      <c r="N1934" s="6" t="str">
        <f>IF(employee_data36[[#This Row],[EmployeeStatus]]="Active", "Active", "Tidak Active")</f>
        <v>Active</v>
      </c>
      <c r="O1934" t="s">
        <v>63</v>
      </c>
      <c r="P1934" t="s">
        <v>64</v>
      </c>
      <c r="Q1934" t="s">
        <v>52</v>
      </c>
      <c r="R1934" t="s">
        <v>140</v>
      </c>
      <c r="S1934" t="s">
        <v>7199</v>
      </c>
      <c r="T1934" t="s">
        <v>38</v>
      </c>
      <c r="U1934" t="s">
        <v>111</v>
      </c>
      <c r="V1934" s="1">
        <v>35247</v>
      </c>
      <c r="W1934" s="6">
        <f>DATEDIF(employee_data36[[#This Row],[DOB]],DATE(2023, 1, 1), "Y")</f>
        <v>26</v>
      </c>
      <c r="X1934" s="6" t="str">
        <f>IF(employee_data3[[#This Row],[Age]]&lt;=25, "Remaja", IF(employee_data3[[#This Row],[Age]]&lt;=55, "Dewasa", "Lansia"))</f>
        <v>Dewasa</v>
      </c>
      <c r="Y1934" s="7" t="str">
        <f>CONCATENATE(employee_data36[[#This Row],[First-LastName]]," ",employee_data36[[#This Row],[DOB]])</f>
        <v>Jaylyn-Contreras 35247</v>
      </c>
      <c r="Z1934" t="s">
        <v>40</v>
      </c>
      <c r="AA1934" t="s">
        <v>419</v>
      </c>
      <c r="AB1934" t="s">
        <v>42</v>
      </c>
      <c r="AC1934">
        <v>87985</v>
      </c>
      <c r="AD1934" t="s">
        <v>74</v>
      </c>
      <c r="AE1934" t="s">
        <v>84</v>
      </c>
      <c r="AF1934" t="s">
        <v>45</v>
      </c>
      <c r="AG1934">
        <v>2</v>
      </c>
    </row>
    <row r="1935" spans="1:33" x14ac:dyDescent="0.3">
      <c r="A1935">
        <v>2360</v>
      </c>
      <c r="B1935" t="s">
        <v>6064</v>
      </c>
      <c r="C1935" t="s">
        <v>5322</v>
      </c>
      <c r="D1935" s="6" t="str">
        <f>CONCATENATE(employee_data36[[#This Row],[FirstName]], "-",employee_data36[[#This Row],[LastName]] )</f>
        <v>Brenna-York</v>
      </c>
      <c r="E1935" s="1">
        <v>44516</v>
      </c>
      <c r="F1935" s="1">
        <v>44888</v>
      </c>
      <c r="G1935" s="7" t="str">
        <f>IF(ISBLANK(employee_data36[[#This Row],[ExitDate]]),"Yes","")</f>
        <v/>
      </c>
      <c r="H1935" t="s">
        <v>3019</v>
      </c>
      <c r="I1935" t="s">
        <v>7200</v>
      </c>
      <c r="J1935" t="s">
        <v>7201</v>
      </c>
      <c r="K1935" t="s">
        <v>80</v>
      </c>
      <c r="L1935" t="s">
        <v>745</v>
      </c>
      <c r="M1935" s="6" t="str">
        <f>IF(ISBLANK(employee_data36[[#This Row],[ExitDate]]),"1","0")</f>
        <v>0</v>
      </c>
      <c r="N1935" s="6" t="str">
        <f>IF(employee_data36[[#This Row],[EmployeeStatus]]="Active", "Active", "Tidak Active")</f>
        <v>Tidak Active</v>
      </c>
      <c r="O1935" t="s">
        <v>52</v>
      </c>
      <c r="P1935" t="s">
        <v>64</v>
      </c>
      <c r="Q1935" t="s">
        <v>52</v>
      </c>
      <c r="R1935" t="s">
        <v>175</v>
      </c>
      <c r="S1935" t="s">
        <v>7202</v>
      </c>
      <c r="T1935" t="s">
        <v>38</v>
      </c>
      <c r="U1935" t="s">
        <v>231</v>
      </c>
      <c r="V1935" s="1">
        <v>33152</v>
      </c>
      <c r="W1935" s="6">
        <f>DATEDIF(employee_data36[[#This Row],[DOB]],DATE(2023, 1, 1), "Y")</f>
        <v>32</v>
      </c>
      <c r="X1935" s="6" t="str">
        <f>IF(employee_data3[[#This Row],[Age]]&lt;=25, "Remaja", IF(employee_data3[[#This Row],[Age]]&lt;=55, "Dewasa", "Lansia"))</f>
        <v>Dewasa</v>
      </c>
      <c r="Y1935" s="7" t="str">
        <f>CONCATENATE(employee_data36[[#This Row],[First-LastName]]," ",employee_data36[[#This Row],[DOB]])</f>
        <v>Brenna-York 33152</v>
      </c>
      <c r="Z1935" t="s">
        <v>40</v>
      </c>
      <c r="AA1935" t="s">
        <v>113</v>
      </c>
      <c r="AB1935" t="s">
        <v>42</v>
      </c>
      <c r="AC1935">
        <v>26846</v>
      </c>
      <c r="AD1935" t="s">
        <v>128</v>
      </c>
      <c r="AE1935" t="s">
        <v>44</v>
      </c>
      <c r="AF1935" t="s">
        <v>45</v>
      </c>
      <c r="AG1935">
        <v>1</v>
      </c>
    </row>
    <row r="1936" spans="1:33" x14ac:dyDescent="0.3">
      <c r="A1936">
        <v>2361</v>
      </c>
      <c r="B1936" t="s">
        <v>4596</v>
      </c>
      <c r="C1936" t="s">
        <v>661</v>
      </c>
      <c r="D1936" s="6" t="str">
        <f>CONCATENATE(employee_data36[[#This Row],[FirstName]], "-",employee_data36[[#This Row],[LastName]] )</f>
        <v>Braden-Wiggins</v>
      </c>
      <c r="E1936" s="1">
        <v>44896</v>
      </c>
      <c r="F1936" s="1">
        <v>45113</v>
      </c>
      <c r="G1936" s="7" t="str">
        <f>IF(ISBLANK(employee_data36[[#This Row],[ExitDate]]),"Yes","")</f>
        <v/>
      </c>
      <c r="H1936" t="s">
        <v>3019</v>
      </c>
      <c r="I1936" t="s">
        <v>7203</v>
      </c>
      <c r="J1936" t="s">
        <v>7204</v>
      </c>
      <c r="K1936" t="s">
        <v>98</v>
      </c>
      <c r="L1936" t="s">
        <v>745</v>
      </c>
      <c r="M1936" s="6" t="str">
        <f>IF(ISBLANK(employee_data36[[#This Row],[ExitDate]]),"1","0")</f>
        <v>0</v>
      </c>
      <c r="N1936" s="6" t="str">
        <f>IF(employee_data36[[#This Row],[EmployeeStatus]]="Active", "Active", "Tidak Active")</f>
        <v>Tidak Active</v>
      </c>
      <c r="O1936" t="s">
        <v>63</v>
      </c>
      <c r="P1936" t="s">
        <v>34</v>
      </c>
      <c r="Q1936" t="s">
        <v>63</v>
      </c>
      <c r="R1936" t="s">
        <v>99</v>
      </c>
      <c r="S1936" t="s">
        <v>7205</v>
      </c>
      <c r="T1936" t="s">
        <v>38</v>
      </c>
      <c r="U1936" t="s">
        <v>177</v>
      </c>
      <c r="V1936" s="1">
        <v>35404</v>
      </c>
      <c r="W1936" s="6">
        <f>DATEDIF(employee_data36[[#This Row],[DOB]],DATE(2023, 1, 1), "Y")</f>
        <v>26</v>
      </c>
      <c r="X1936" s="6" t="str">
        <f>IF(employee_data3[[#This Row],[Age]]&lt;=25, "Remaja", IF(employee_data3[[#This Row],[Age]]&lt;=55, "Dewasa", "Lansia"))</f>
        <v>Dewasa</v>
      </c>
      <c r="Y1936" s="7" t="str">
        <f>CONCATENATE(employee_data36[[#This Row],[First-LastName]]," ",employee_data36[[#This Row],[DOB]])</f>
        <v>Braden-Wiggins 35404</v>
      </c>
      <c r="Z1936" t="s">
        <v>40</v>
      </c>
      <c r="AA1936" t="s">
        <v>6</v>
      </c>
      <c r="AB1936" t="s">
        <v>42</v>
      </c>
      <c r="AC1936">
        <v>66281</v>
      </c>
      <c r="AD1936" t="s">
        <v>128</v>
      </c>
      <c r="AE1936" t="s">
        <v>104</v>
      </c>
      <c r="AF1936" t="s">
        <v>45</v>
      </c>
      <c r="AG1936">
        <v>2</v>
      </c>
    </row>
    <row r="1937" spans="1:33" x14ac:dyDescent="0.3">
      <c r="A1937">
        <v>2362</v>
      </c>
      <c r="B1937" t="s">
        <v>4832</v>
      </c>
      <c r="C1937" t="s">
        <v>2893</v>
      </c>
      <c r="D1937" s="6" t="str">
        <f>CONCATENATE(employee_data36[[#This Row],[FirstName]], "-",employee_data36[[#This Row],[LastName]] )</f>
        <v>Nola-Bullock</v>
      </c>
      <c r="E1937" s="1">
        <v>44134</v>
      </c>
      <c r="F1937" s="1">
        <v>44770</v>
      </c>
      <c r="G1937" s="7" t="str">
        <f>IF(ISBLANK(employee_data36[[#This Row],[ExitDate]]),"Yes","")</f>
        <v/>
      </c>
      <c r="H1937" t="s">
        <v>3019</v>
      </c>
      <c r="I1937" t="s">
        <v>7206</v>
      </c>
      <c r="J1937" t="s">
        <v>7207</v>
      </c>
      <c r="K1937" t="s">
        <v>89</v>
      </c>
      <c r="L1937" t="s">
        <v>32</v>
      </c>
      <c r="M1937" s="6" t="str">
        <f>IF(ISBLANK(employee_data36[[#This Row],[ExitDate]]),"1","0")</f>
        <v>0</v>
      </c>
      <c r="N1937" s="6" t="str">
        <f>IF(employee_data36[[#This Row],[EmployeeStatus]]="Active", "Active", "Tidak Active")</f>
        <v>Active</v>
      </c>
      <c r="O1937" t="s">
        <v>63</v>
      </c>
      <c r="P1937" t="s">
        <v>34</v>
      </c>
      <c r="Q1937" t="s">
        <v>52</v>
      </c>
      <c r="R1937" t="s">
        <v>99</v>
      </c>
      <c r="S1937" t="s">
        <v>7208</v>
      </c>
      <c r="T1937" t="s">
        <v>38</v>
      </c>
      <c r="U1937" t="s">
        <v>90</v>
      </c>
      <c r="V1937" s="1">
        <v>27155</v>
      </c>
      <c r="W1937" s="6">
        <f>DATEDIF(employee_data36[[#This Row],[DOB]],DATE(2023, 1, 1), "Y")</f>
        <v>48</v>
      </c>
      <c r="X1937" s="6" t="str">
        <f>IF(employee_data3[[#This Row],[Age]]&lt;=25, "Remaja", IF(employee_data3[[#This Row],[Age]]&lt;=55, "Dewasa", "Lansia"))</f>
        <v>Dewasa</v>
      </c>
      <c r="Y1937" s="7" t="str">
        <f>CONCATENATE(employee_data36[[#This Row],[First-LastName]]," ",employee_data36[[#This Row],[DOB]])</f>
        <v>Nola-Bullock 27155</v>
      </c>
      <c r="Z1937" t="s">
        <v>40</v>
      </c>
      <c r="AA1937" t="s">
        <v>834</v>
      </c>
      <c r="AB1937" t="s">
        <v>42</v>
      </c>
      <c r="AC1937">
        <v>97050</v>
      </c>
      <c r="AD1937" t="s">
        <v>128</v>
      </c>
      <c r="AE1937" t="s">
        <v>84</v>
      </c>
      <c r="AF1937" t="s">
        <v>45</v>
      </c>
      <c r="AG1937">
        <v>2</v>
      </c>
    </row>
    <row r="1938" spans="1:33" x14ac:dyDescent="0.3">
      <c r="A1938">
        <v>2363</v>
      </c>
      <c r="B1938" t="s">
        <v>7209</v>
      </c>
      <c r="C1938" t="s">
        <v>3780</v>
      </c>
      <c r="D1938" s="6" t="str">
        <f>CONCATENATE(employee_data36[[#This Row],[FirstName]], "-",employee_data36[[#This Row],[LastName]] )</f>
        <v>Kaleigh-Keller</v>
      </c>
      <c r="E1938" s="1">
        <v>44235</v>
      </c>
      <c r="F1938" s="1">
        <v>44829</v>
      </c>
      <c r="G1938" s="7" t="str">
        <f>IF(ISBLANK(employee_data36[[#This Row],[ExitDate]]),"Yes","")</f>
        <v/>
      </c>
      <c r="H1938" t="s">
        <v>3019</v>
      </c>
      <c r="I1938" t="s">
        <v>7210</v>
      </c>
      <c r="J1938" t="s">
        <v>7211</v>
      </c>
      <c r="K1938" t="s">
        <v>31</v>
      </c>
      <c r="L1938" t="s">
        <v>32</v>
      </c>
      <c r="M1938" s="6" t="str">
        <f>IF(ISBLANK(employee_data36[[#This Row],[ExitDate]]),"1","0")</f>
        <v>0</v>
      </c>
      <c r="N1938" s="6" t="str">
        <f>IF(employee_data36[[#This Row],[EmployeeStatus]]="Active", "Active", "Tidak Active")</f>
        <v>Active</v>
      </c>
      <c r="O1938" t="s">
        <v>63</v>
      </c>
      <c r="P1938" t="s">
        <v>34</v>
      </c>
      <c r="Q1938" t="s">
        <v>35</v>
      </c>
      <c r="R1938" t="s">
        <v>140</v>
      </c>
      <c r="S1938" t="s">
        <v>7212</v>
      </c>
      <c r="T1938" t="s">
        <v>38</v>
      </c>
      <c r="U1938" t="s">
        <v>305</v>
      </c>
      <c r="V1938" s="1">
        <v>30364</v>
      </c>
      <c r="W1938" s="6">
        <f>DATEDIF(employee_data36[[#This Row],[DOB]],DATE(2023, 1, 1), "Y")</f>
        <v>39</v>
      </c>
      <c r="X1938" s="6" t="str">
        <f>IF(employee_data3[[#This Row],[Age]]&lt;=25, "Remaja", IF(employee_data3[[#This Row],[Age]]&lt;=55, "Dewasa", "Lansia"))</f>
        <v>Dewasa</v>
      </c>
      <c r="Y1938" s="7" t="str">
        <f>CONCATENATE(employee_data36[[#This Row],[First-LastName]]," ",employee_data36[[#This Row],[DOB]])</f>
        <v>Kaleigh-Keller 30364</v>
      </c>
      <c r="Z1938" t="s">
        <v>40</v>
      </c>
      <c r="AA1938" t="s">
        <v>226</v>
      </c>
      <c r="AB1938" t="s">
        <v>42</v>
      </c>
      <c r="AC1938">
        <v>14808</v>
      </c>
      <c r="AD1938" t="s">
        <v>56</v>
      </c>
      <c r="AE1938" t="s">
        <v>44</v>
      </c>
      <c r="AF1938" t="s">
        <v>45</v>
      </c>
      <c r="AG1938">
        <v>2</v>
      </c>
    </row>
    <row r="1939" spans="1:33" x14ac:dyDescent="0.3">
      <c r="A1939">
        <v>2364</v>
      </c>
      <c r="B1939" t="s">
        <v>524</v>
      </c>
      <c r="C1939" t="s">
        <v>1265</v>
      </c>
      <c r="D1939" s="6" t="str">
        <f>CONCATENATE(employee_data36[[#This Row],[FirstName]], "-",employee_data36[[#This Row],[LastName]] )</f>
        <v>Milagros-Jimenez</v>
      </c>
      <c r="E1939" s="1">
        <v>43682</v>
      </c>
      <c r="F1939" s="1"/>
      <c r="G1939" s="7" t="str">
        <f>IF(ISBLANK(employee_data36[[#This Row],[ExitDate]]),"Yes","")</f>
        <v>Yes</v>
      </c>
      <c r="H1939" t="s">
        <v>3019</v>
      </c>
      <c r="I1939" t="s">
        <v>7213</v>
      </c>
      <c r="J1939" t="s">
        <v>7214</v>
      </c>
      <c r="K1939" t="s">
        <v>50</v>
      </c>
      <c r="L1939" t="s">
        <v>32</v>
      </c>
      <c r="M1939" s="6" t="str">
        <f>IF(ISBLANK(employee_data36[[#This Row],[ExitDate]]),"1","0")</f>
        <v>1</v>
      </c>
      <c r="N1939" s="6" t="str">
        <f>IF(employee_data36[[#This Row],[EmployeeStatus]]="Active", "Active", "Tidak Active")</f>
        <v>Active</v>
      </c>
      <c r="O1939" t="s">
        <v>63</v>
      </c>
      <c r="P1939" t="s">
        <v>51</v>
      </c>
      <c r="Q1939" t="s">
        <v>35</v>
      </c>
      <c r="R1939" t="s">
        <v>36</v>
      </c>
      <c r="S1939" t="s">
        <v>37</v>
      </c>
      <c r="T1939" t="s">
        <v>38</v>
      </c>
      <c r="U1939" t="s">
        <v>90</v>
      </c>
      <c r="V1939" s="1">
        <v>22152</v>
      </c>
      <c r="W1939" s="6">
        <f>DATEDIF(employee_data36[[#This Row],[DOB]],DATE(2023, 1, 1), "Y")</f>
        <v>62</v>
      </c>
      <c r="X1939" s="6" t="str">
        <f>IF(employee_data3[[#This Row],[Age]]&lt;=25, "Remaja", IF(employee_data3[[#This Row],[Age]]&lt;=55, "Dewasa", "Lansia"))</f>
        <v>Lansia</v>
      </c>
      <c r="Y1939" s="7" t="str">
        <f>CONCATENATE(employee_data36[[#This Row],[First-LastName]]," ",employee_data36[[#This Row],[DOB]])</f>
        <v>Milagros-Jimenez 22152</v>
      </c>
      <c r="Z1939" t="s">
        <v>40</v>
      </c>
      <c r="AA1939" t="s">
        <v>103</v>
      </c>
      <c r="AB1939" t="s">
        <v>55</v>
      </c>
      <c r="AC1939">
        <v>53839</v>
      </c>
      <c r="AD1939" t="s">
        <v>93</v>
      </c>
      <c r="AE1939" t="s">
        <v>44</v>
      </c>
      <c r="AF1939" t="s">
        <v>45</v>
      </c>
      <c r="AG1939">
        <v>5</v>
      </c>
    </row>
    <row r="1940" spans="1:33" x14ac:dyDescent="0.3">
      <c r="A1940">
        <v>2365</v>
      </c>
      <c r="B1940" t="s">
        <v>779</v>
      </c>
      <c r="C1940" t="s">
        <v>3440</v>
      </c>
      <c r="D1940" s="6" t="str">
        <f>CONCATENATE(employee_data36[[#This Row],[FirstName]], "-",employee_data36[[#This Row],[LastName]] )</f>
        <v>Timothy-Goodwin</v>
      </c>
      <c r="E1940" s="1">
        <v>43433</v>
      </c>
      <c r="F1940" s="1">
        <v>44994</v>
      </c>
      <c r="G1940" s="7" t="str">
        <f>IF(ISBLANK(employee_data36[[#This Row],[ExitDate]]),"Yes","")</f>
        <v/>
      </c>
      <c r="H1940" t="s">
        <v>3019</v>
      </c>
      <c r="I1940" t="s">
        <v>7215</v>
      </c>
      <c r="J1940" t="s">
        <v>7216</v>
      </c>
      <c r="K1940" t="s">
        <v>139</v>
      </c>
      <c r="L1940" t="s">
        <v>2300</v>
      </c>
      <c r="M1940" s="6" t="str">
        <f>IF(ISBLANK(employee_data36[[#This Row],[ExitDate]]),"1","0")</f>
        <v>0</v>
      </c>
      <c r="N1940" s="6" t="str">
        <f>IF(employee_data36[[#This Row],[EmployeeStatus]]="Active", "Active", "Tidak Active")</f>
        <v>Tidak Active</v>
      </c>
      <c r="O1940" t="s">
        <v>33</v>
      </c>
      <c r="P1940" t="s">
        <v>51</v>
      </c>
      <c r="Q1940" t="s">
        <v>35</v>
      </c>
      <c r="R1940" t="s">
        <v>99</v>
      </c>
      <c r="S1940" t="s">
        <v>7217</v>
      </c>
      <c r="T1940" t="s">
        <v>38</v>
      </c>
      <c r="U1940" t="s">
        <v>111</v>
      </c>
      <c r="V1940" s="1">
        <v>19596</v>
      </c>
      <c r="W1940" s="6">
        <f>DATEDIF(employee_data36[[#This Row],[DOB]],DATE(2023, 1, 1), "Y")</f>
        <v>69</v>
      </c>
      <c r="X1940" s="6" t="str">
        <f>IF(employee_data3[[#This Row],[Age]]&lt;=25, "Remaja", IF(employee_data3[[#This Row],[Age]]&lt;=55, "Dewasa", "Lansia"))</f>
        <v>Lansia</v>
      </c>
      <c r="Y1940" s="7" t="str">
        <f>CONCATENATE(employee_data36[[#This Row],[First-LastName]]," ",employee_data36[[#This Row],[DOB]])</f>
        <v>Timothy-Goodwin 19596</v>
      </c>
      <c r="Z1940" t="s">
        <v>40</v>
      </c>
      <c r="AA1940" t="s">
        <v>103</v>
      </c>
      <c r="AB1940" t="s">
        <v>42</v>
      </c>
      <c r="AC1940">
        <v>43609</v>
      </c>
      <c r="AD1940" t="s">
        <v>93</v>
      </c>
      <c r="AE1940" t="s">
        <v>84</v>
      </c>
      <c r="AF1940" t="s">
        <v>45</v>
      </c>
      <c r="AG1940">
        <v>1</v>
      </c>
    </row>
    <row r="1941" spans="1:33" x14ac:dyDescent="0.3">
      <c r="A1941">
        <v>2366</v>
      </c>
      <c r="B1941" t="s">
        <v>2618</v>
      </c>
      <c r="C1941" t="s">
        <v>1387</v>
      </c>
      <c r="D1941" s="6" t="str">
        <f>CONCATENATE(employee_data36[[#This Row],[FirstName]], "-",employee_data36[[#This Row],[LastName]] )</f>
        <v>Reese-Kennedy</v>
      </c>
      <c r="E1941" s="1">
        <v>43420</v>
      </c>
      <c r="F1941" s="1">
        <v>44341</v>
      </c>
      <c r="G1941" s="7" t="str">
        <f>IF(ISBLANK(employee_data36[[#This Row],[ExitDate]]),"Yes","")</f>
        <v/>
      </c>
      <c r="H1941" t="s">
        <v>3019</v>
      </c>
      <c r="I1941" t="s">
        <v>7218</v>
      </c>
      <c r="J1941" t="s">
        <v>7219</v>
      </c>
      <c r="K1941" t="s">
        <v>118</v>
      </c>
      <c r="L1941" t="s">
        <v>2300</v>
      </c>
      <c r="M1941" s="6" t="str">
        <f>IF(ISBLANK(employee_data36[[#This Row],[ExitDate]]),"1","0")</f>
        <v>0</v>
      </c>
      <c r="N1941" s="6" t="str">
        <f>IF(employee_data36[[#This Row],[EmployeeStatus]]="Active", "Active", "Tidak Active")</f>
        <v>Tidak Active</v>
      </c>
      <c r="O1941" t="s">
        <v>63</v>
      </c>
      <c r="P1941" t="s">
        <v>64</v>
      </c>
      <c r="Q1941" t="s">
        <v>52</v>
      </c>
      <c r="R1941" t="s">
        <v>140</v>
      </c>
      <c r="S1941" t="s">
        <v>7220</v>
      </c>
      <c r="T1941" t="s">
        <v>38</v>
      </c>
      <c r="U1941" t="s">
        <v>231</v>
      </c>
      <c r="V1941" s="1">
        <v>16275</v>
      </c>
      <c r="W1941" s="6">
        <f>DATEDIF(employee_data36[[#This Row],[DOB]],DATE(2023, 1, 1), "Y")</f>
        <v>78</v>
      </c>
      <c r="X1941" s="6" t="str">
        <f>IF(employee_data3[[#This Row],[Age]]&lt;=25, "Remaja", IF(employee_data3[[#This Row],[Age]]&lt;=55, "Dewasa", "Lansia"))</f>
        <v>Lansia</v>
      </c>
      <c r="Y1941" s="7" t="str">
        <f>CONCATENATE(employee_data36[[#This Row],[First-LastName]]," ",employee_data36[[#This Row],[DOB]])</f>
        <v>Reese-Kennedy 16275</v>
      </c>
      <c r="Z1941" t="s">
        <v>40</v>
      </c>
      <c r="AA1941" t="s">
        <v>113</v>
      </c>
      <c r="AB1941" t="s">
        <v>42</v>
      </c>
      <c r="AC1941">
        <v>83442</v>
      </c>
      <c r="AD1941" t="s">
        <v>128</v>
      </c>
      <c r="AE1941" t="s">
        <v>104</v>
      </c>
      <c r="AF1941" t="s">
        <v>45</v>
      </c>
      <c r="AG1941">
        <v>2</v>
      </c>
    </row>
    <row r="1942" spans="1:33" x14ac:dyDescent="0.3">
      <c r="A1942">
        <v>2367</v>
      </c>
      <c r="B1942" t="s">
        <v>7221</v>
      </c>
      <c r="C1942" t="s">
        <v>4136</v>
      </c>
      <c r="D1942" s="6" t="str">
        <f>CONCATENATE(employee_data36[[#This Row],[FirstName]], "-",employee_data36[[#This Row],[LastName]] )</f>
        <v>Mariam-Doyle</v>
      </c>
      <c r="E1942" s="1">
        <v>44066</v>
      </c>
      <c r="F1942" s="1">
        <v>44723</v>
      </c>
      <c r="G1942" s="7" t="str">
        <f>IF(ISBLANK(employee_data36[[#This Row],[ExitDate]]),"Yes","")</f>
        <v/>
      </c>
      <c r="H1942" t="s">
        <v>3019</v>
      </c>
      <c r="I1942" t="s">
        <v>7222</v>
      </c>
      <c r="J1942" t="s">
        <v>7223</v>
      </c>
      <c r="K1942" t="s">
        <v>62</v>
      </c>
      <c r="L1942" t="s">
        <v>32</v>
      </c>
      <c r="M1942" s="6" t="str">
        <f>IF(ISBLANK(employee_data36[[#This Row],[ExitDate]]),"1","0")</f>
        <v>0</v>
      </c>
      <c r="N1942" s="6" t="str">
        <f>IF(employee_data36[[#This Row],[EmployeeStatus]]="Active", "Active", "Tidak Active")</f>
        <v>Active</v>
      </c>
      <c r="O1942" t="s">
        <v>33</v>
      </c>
      <c r="P1942" t="s">
        <v>34</v>
      </c>
      <c r="Q1942" t="s">
        <v>52</v>
      </c>
      <c r="R1942" t="s">
        <v>126</v>
      </c>
      <c r="S1942" t="s">
        <v>7224</v>
      </c>
      <c r="T1942" t="s">
        <v>38</v>
      </c>
      <c r="U1942" t="s">
        <v>305</v>
      </c>
      <c r="V1942" s="1">
        <v>21760</v>
      </c>
      <c r="W1942" s="6">
        <f>DATEDIF(employee_data36[[#This Row],[DOB]],DATE(2023, 1, 1), "Y")</f>
        <v>63</v>
      </c>
      <c r="X1942" s="6" t="str">
        <f>IF(employee_data3[[#This Row],[Age]]&lt;=25, "Remaja", IF(employee_data3[[#This Row],[Age]]&lt;=55, "Dewasa", "Lansia"))</f>
        <v>Lansia</v>
      </c>
      <c r="Y1942" s="7" t="str">
        <f>CONCATENATE(employee_data36[[#This Row],[First-LastName]]," ",employee_data36[[#This Row],[DOB]])</f>
        <v>Mariam-Doyle 21760</v>
      </c>
      <c r="Z1942" t="s">
        <v>40</v>
      </c>
      <c r="AA1942" t="s">
        <v>226</v>
      </c>
      <c r="AB1942" t="s">
        <v>42</v>
      </c>
      <c r="AC1942">
        <v>6820</v>
      </c>
      <c r="AD1942" t="s">
        <v>56</v>
      </c>
      <c r="AE1942" t="s">
        <v>44</v>
      </c>
      <c r="AF1942" t="s">
        <v>45</v>
      </c>
      <c r="AG1942">
        <v>5</v>
      </c>
    </row>
    <row r="1943" spans="1:33" x14ac:dyDescent="0.3">
      <c r="A1943">
        <v>2368</v>
      </c>
      <c r="B1943" t="s">
        <v>807</v>
      </c>
      <c r="C1943" t="s">
        <v>1161</v>
      </c>
      <c r="D1943" s="6" t="str">
        <f>CONCATENATE(employee_data36[[#This Row],[FirstName]], "-",employee_data36[[#This Row],[LastName]] )</f>
        <v>Clinton-Brennan</v>
      </c>
      <c r="E1943" s="1">
        <v>44065</v>
      </c>
      <c r="F1943" s="1">
        <v>44994</v>
      </c>
      <c r="G1943" s="7" t="str">
        <f>IF(ISBLANK(employee_data36[[#This Row],[ExitDate]]),"Yes","")</f>
        <v/>
      </c>
      <c r="H1943" t="s">
        <v>3727</v>
      </c>
      <c r="I1943" t="s">
        <v>7225</v>
      </c>
      <c r="J1943" t="s">
        <v>7226</v>
      </c>
      <c r="K1943" t="s">
        <v>168</v>
      </c>
      <c r="L1943" t="s">
        <v>32</v>
      </c>
      <c r="M1943" s="6" t="str">
        <f>IF(ISBLANK(employee_data36[[#This Row],[ExitDate]]),"1","0")</f>
        <v>0</v>
      </c>
      <c r="N1943" s="6" t="str">
        <f>IF(employee_data36[[#This Row],[EmployeeStatus]]="Active", "Active", "Tidak Active")</f>
        <v>Active</v>
      </c>
      <c r="O1943" t="s">
        <v>63</v>
      </c>
      <c r="P1943" t="s">
        <v>64</v>
      </c>
      <c r="Q1943" t="s">
        <v>35</v>
      </c>
      <c r="R1943" t="s">
        <v>126</v>
      </c>
      <c r="S1943" t="s">
        <v>7227</v>
      </c>
      <c r="T1943" t="s">
        <v>38</v>
      </c>
      <c r="U1943" t="s">
        <v>305</v>
      </c>
      <c r="V1943" s="1">
        <v>18353</v>
      </c>
      <c r="W1943" s="6">
        <f>DATEDIF(employee_data36[[#This Row],[DOB]],DATE(2023, 1, 1), "Y")</f>
        <v>72</v>
      </c>
      <c r="X1943" s="6" t="str">
        <f>IF(employee_data3[[#This Row],[Age]]&lt;=25, "Remaja", IF(employee_data3[[#This Row],[Age]]&lt;=55, "Dewasa", "Lansia"))</f>
        <v>Lansia</v>
      </c>
      <c r="Y1943" s="7" t="str">
        <f>CONCATENATE(employee_data36[[#This Row],[First-LastName]]," ",employee_data36[[#This Row],[DOB]])</f>
        <v>Clinton-Brennan 18353</v>
      </c>
      <c r="Z1943" t="s">
        <v>40</v>
      </c>
      <c r="AA1943" t="s">
        <v>150</v>
      </c>
      <c r="AB1943" t="s">
        <v>42</v>
      </c>
      <c r="AC1943">
        <v>50782</v>
      </c>
      <c r="AD1943" t="s">
        <v>43</v>
      </c>
      <c r="AE1943" t="s">
        <v>75</v>
      </c>
      <c r="AF1943" t="s">
        <v>45</v>
      </c>
      <c r="AG1943">
        <v>1</v>
      </c>
    </row>
    <row r="1944" spans="1:33" x14ac:dyDescent="0.3">
      <c r="A1944">
        <v>2369</v>
      </c>
      <c r="B1944" t="s">
        <v>3046</v>
      </c>
      <c r="C1944" t="s">
        <v>212</v>
      </c>
      <c r="D1944" s="6" t="str">
        <f>CONCATENATE(employee_data36[[#This Row],[FirstName]], "-",employee_data36[[#This Row],[LastName]] )</f>
        <v>Maximilian-Moyer</v>
      </c>
      <c r="E1944" s="1">
        <v>44488</v>
      </c>
      <c r="F1944" s="1">
        <v>44814</v>
      </c>
      <c r="G1944" s="7" t="str">
        <f>IF(ISBLANK(employee_data36[[#This Row],[ExitDate]]),"Yes","")</f>
        <v/>
      </c>
      <c r="H1944" t="s">
        <v>1779</v>
      </c>
      <c r="I1944" t="s">
        <v>7228</v>
      </c>
      <c r="J1944" t="s">
        <v>7229</v>
      </c>
      <c r="K1944" t="s">
        <v>133</v>
      </c>
      <c r="L1944" t="s">
        <v>32</v>
      </c>
      <c r="M1944" s="6" t="str">
        <f>IF(ISBLANK(employee_data36[[#This Row],[ExitDate]]),"1","0")</f>
        <v>0</v>
      </c>
      <c r="N1944" s="6" t="str">
        <f>IF(employee_data36[[#This Row],[EmployeeStatus]]="Active", "Active", "Tidak Active")</f>
        <v>Active</v>
      </c>
      <c r="O1944" t="s">
        <v>52</v>
      </c>
      <c r="P1944" t="s">
        <v>64</v>
      </c>
      <c r="Q1944" t="s">
        <v>63</v>
      </c>
      <c r="R1944" t="s">
        <v>140</v>
      </c>
      <c r="S1944" t="s">
        <v>7230</v>
      </c>
      <c r="T1944" t="s">
        <v>38</v>
      </c>
      <c r="U1944" t="s">
        <v>90</v>
      </c>
      <c r="V1944" s="1">
        <v>32036</v>
      </c>
      <c r="W1944" s="6">
        <f>DATEDIF(employee_data36[[#This Row],[DOB]],DATE(2023, 1, 1), "Y")</f>
        <v>35</v>
      </c>
      <c r="X1944" s="6" t="str">
        <f>IF(employee_data3[[#This Row],[Age]]&lt;=25, "Remaja", IF(employee_data3[[#This Row],[Age]]&lt;=55, "Dewasa", "Lansia"))</f>
        <v>Dewasa</v>
      </c>
      <c r="Y1944" s="7" t="str">
        <f>CONCATENATE(employee_data36[[#This Row],[First-LastName]]," ",employee_data36[[#This Row],[DOB]])</f>
        <v>Maximilian-Moyer 32036</v>
      </c>
      <c r="Z1944" t="s">
        <v>40</v>
      </c>
      <c r="AA1944" t="s">
        <v>113</v>
      </c>
      <c r="AB1944" t="s">
        <v>55</v>
      </c>
      <c r="AC1944">
        <v>59893</v>
      </c>
      <c r="AD1944" t="s">
        <v>74</v>
      </c>
      <c r="AE1944" t="s">
        <v>104</v>
      </c>
      <c r="AF1944" t="s">
        <v>45</v>
      </c>
      <c r="AG1944">
        <v>5</v>
      </c>
    </row>
    <row r="1945" spans="1:33" x14ac:dyDescent="0.3">
      <c r="A1945">
        <v>2370</v>
      </c>
      <c r="B1945" t="s">
        <v>2847</v>
      </c>
      <c r="C1945" t="s">
        <v>253</v>
      </c>
      <c r="D1945" s="6" t="str">
        <f>CONCATENATE(employee_data36[[#This Row],[FirstName]], "-",employee_data36[[#This Row],[LastName]] )</f>
        <v>Salvador-Robinson</v>
      </c>
      <c r="E1945" s="1">
        <v>43882</v>
      </c>
      <c r="F1945" s="1">
        <v>44529</v>
      </c>
      <c r="G1945" s="7" t="str">
        <f>IF(ISBLANK(employee_data36[[#This Row],[ExitDate]]),"Yes","")</f>
        <v/>
      </c>
      <c r="H1945" t="s">
        <v>1779</v>
      </c>
      <c r="I1945" t="s">
        <v>7231</v>
      </c>
      <c r="J1945" t="s">
        <v>7232</v>
      </c>
      <c r="K1945" t="s">
        <v>80</v>
      </c>
      <c r="L1945" t="s">
        <v>32</v>
      </c>
      <c r="M1945" s="6" t="str">
        <f>IF(ISBLANK(employee_data36[[#This Row],[ExitDate]]),"1","0")</f>
        <v>0</v>
      </c>
      <c r="N1945" s="6" t="str">
        <f>IF(employee_data36[[#This Row],[EmployeeStatus]]="Active", "Active", "Tidak Active")</f>
        <v>Active</v>
      </c>
      <c r="O1945" t="s">
        <v>33</v>
      </c>
      <c r="P1945" t="s">
        <v>64</v>
      </c>
      <c r="Q1945" t="s">
        <v>63</v>
      </c>
      <c r="R1945" t="s">
        <v>140</v>
      </c>
      <c r="S1945" t="s">
        <v>7233</v>
      </c>
      <c r="T1945" t="s">
        <v>38</v>
      </c>
      <c r="U1945" t="s">
        <v>90</v>
      </c>
      <c r="V1945" s="1">
        <v>19024</v>
      </c>
      <c r="W1945" s="6">
        <f>DATEDIF(employee_data36[[#This Row],[DOB]],DATE(2023, 1, 1), "Y")</f>
        <v>70</v>
      </c>
      <c r="X1945" s="6" t="str">
        <f>IF(employee_data3[[#This Row],[Age]]&lt;=25, "Remaja", IF(employee_data3[[#This Row],[Age]]&lt;=55, "Dewasa", "Lansia"))</f>
        <v>Lansia</v>
      </c>
      <c r="Y1945" s="7" t="str">
        <f>CONCATENATE(employee_data36[[#This Row],[First-LastName]]," ",employee_data36[[#This Row],[DOB]])</f>
        <v>Salvador-Robinson 19024</v>
      </c>
      <c r="Z1945" t="s">
        <v>40</v>
      </c>
      <c r="AA1945" t="s">
        <v>654</v>
      </c>
      <c r="AB1945" t="s">
        <v>55</v>
      </c>
      <c r="AC1945">
        <v>84707</v>
      </c>
      <c r="AD1945" t="s">
        <v>74</v>
      </c>
      <c r="AE1945" t="s">
        <v>44</v>
      </c>
      <c r="AF1945" t="s">
        <v>45</v>
      </c>
      <c r="AG1945">
        <v>5</v>
      </c>
    </row>
    <row r="1946" spans="1:33" x14ac:dyDescent="0.3">
      <c r="A1946">
        <v>2371</v>
      </c>
      <c r="B1946" t="s">
        <v>568</v>
      </c>
      <c r="C1946" t="s">
        <v>1140</v>
      </c>
      <c r="D1946" s="6" t="str">
        <f>CONCATENATE(employee_data36[[#This Row],[FirstName]], "-",employee_data36[[#This Row],[LastName]] )</f>
        <v>Ahmed-Mcmahon</v>
      </c>
      <c r="E1946" s="1">
        <v>44886</v>
      </c>
      <c r="F1946" s="1"/>
      <c r="G1946" s="7" t="str">
        <f>IF(ISBLANK(employee_data36[[#This Row],[ExitDate]]),"Yes","")</f>
        <v>Yes</v>
      </c>
      <c r="H1946" t="s">
        <v>2309</v>
      </c>
      <c r="I1946" t="s">
        <v>7234</v>
      </c>
      <c r="J1946" t="s">
        <v>7235</v>
      </c>
      <c r="K1946" t="s">
        <v>50</v>
      </c>
      <c r="L1946" t="s">
        <v>32</v>
      </c>
      <c r="M1946" s="6" t="str">
        <f>IF(ISBLANK(employee_data36[[#This Row],[ExitDate]]),"1","0")</f>
        <v>1</v>
      </c>
      <c r="N1946" s="6" t="str">
        <f>IF(employee_data36[[#This Row],[EmployeeStatus]]="Active", "Active", "Tidak Active")</f>
        <v>Active</v>
      </c>
      <c r="O1946" t="s">
        <v>33</v>
      </c>
      <c r="P1946" t="s">
        <v>64</v>
      </c>
      <c r="Q1946" t="s">
        <v>35</v>
      </c>
      <c r="R1946" t="s">
        <v>36</v>
      </c>
      <c r="S1946" t="s">
        <v>37</v>
      </c>
      <c r="T1946" t="s">
        <v>38</v>
      </c>
      <c r="U1946" t="s">
        <v>90</v>
      </c>
      <c r="V1946" s="1">
        <v>36676</v>
      </c>
      <c r="W1946" s="6">
        <f>DATEDIF(employee_data36[[#This Row],[DOB]],DATE(2023, 1, 1), "Y")</f>
        <v>22</v>
      </c>
      <c r="X1946" s="6" t="str">
        <f>IF(employee_data3[[#This Row],[Age]]&lt;=25, "Remaja", IF(employee_data3[[#This Row],[Age]]&lt;=55, "Dewasa", "Lansia"))</f>
        <v>Remaja</v>
      </c>
      <c r="Y1946" s="7" t="str">
        <f>CONCATENATE(employee_data36[[#This Row],[First-LastName]]," ",employee_data36[[#This Row],[DOB]])</f>
        <v>Ahmed-Mcmahon 36676</v>
      </c>
      <c r="Z1946" t="s">
        <v>40</v>
      </c>
      <c r="AA1946" t="s">
        <v>6</v>
      </c>
      <c r="AB1946" t="s">
        <v>55</v>
      </c>
      <c r="AC1946">
        <v>59104</v>
      </c>
      <c r="AD1946" t="s">
        <v>43</v>
      </c>
      <c r="AE1946" t="s">
        <v>84</v>
      </c>
      <c r="AF1946" t="s">
        <v>45</v>
      </c>
      <c r="AG1946">
        <v>1</v>
      </c>
    </row>
    <row r="1947" spans="1:33" x14ac:dyDescent="0.3">
      <c r="A1947">
        <v>2372</v>
      </c>
      <c r="B1947" t="s">
        <v>1565</v>
      </c>
      <c r="C1947" t="s">
        <v>5322</v>
      </c>
      <c r="D1947" s="6" t="str">
        <f>CONCATENATE(employee_data36[[#This Row],[FirstName]], "-",employee_data36[[#This Row],[LastName]] )</f>
        <v>Junior-York</v>
      </c>
      <c r="E1947" s="1">
        <v>43682</v>
      </c>
      <c r="F1947" s="1">
        <v>44536</v>
      </c>
      <c r="G1947" s="7" t="str">
        <f>IF(ISBLANK(employee_data36[[#This Row],[ExitDate]]),"Yes","")</f>
        <v/>
      </c>
      <c r="H1947" t="s">
        <v>2309</v>
      </c>
      <c r="I1947" t="s">
        <v>7236</v>
      </c>
      <c r="J1947" t="s">
        <v>7237</v>
      </c>
      <c r="K1947" t="s">
        <v>31</v>
      </c>
      <c r="L1947" t="s">
        <v>32</v>
      </c>
      <c r="M1947" s="6" t="str">
        <f>IF(ISBLANK(employee_data36[[#This Row],[ExitDate]]),"1","0")</f>
        <v>0</v>
      </c>
      <c r="N1947" s="6" t="str">
        <f>IF(employee_data36[[#This Row],[EmployeeStatus]]="Active", "Active", "Tidak Active")</f>
        <v>Active</v>
      </c>
      <c r="O1947" t="s">
        <v>63</v>
      </c>
      <c r="P1947" t="s">
        <v>51</v>
      </c>
      <c r="Q1947" t="s">
        <v>52</v>
      </c>
      <c r="R1947" t="s">
        <v>99</v>
      </c>
      <c r="S1947" t="s">
        <v>7238</v>
      </c>
      <c r="T1947" t="s">
        <v>38</v>
      </c>
      <c r="U1947" t="s">
        <v>90</v>
      </c>
      <c r="V1947" s="1">
        <v>33673</v>
      </c>
      <c r="W1947" s="6">
        <f>DATEDIF(employee_data36[[#This Row],[DOB]],DATE(2023, 1, 1), "Y")</f>
        <v>30</v>
      </c>
      <c r="X1947" s="6" t="str">
        <f>IF(employee_data3[[#This Row],[Age]]&lt;=25, "Remaja", IF(employee_data3[[#This Row],[Age]]&lt;=55, "Dewasa", "Lansia"))</f>
        <v>Dewasa</v>
      </c>
      <c r="Y1947" s="7" t="str">
        <f>CONCATENATE(employee_data36[[#This Row],[First-LastName]]," ",employee_data36[[#This Row],[DOB]])</f>
        <v>Junior-York 33673</v>
      </c>
      <c r="Z1947" t="s">
        <v>40</v>
      </c>
      <c r="AA1947" t="s">
        <v>193</v>
      </c>
      <c r="AB1947" t="s">
        <v>42</v>
      </c>
      <c r="AC1947">
        <v>61932</v>
      </c>
      <c r="AD1947" t="s">
        <v>56</v>
      </c>
      <c r="AE1947" t="s">
        <v>75</v>
      </c>
      <c r="AF1947" t="s">
        <v>45</v>
      </c>
      <c r="AG1947">
        <v>2</v>
      </c>
    </row>
    <row r="1948" spans="1:33" x14ac:dyDescent="0.3">
      <c r="A1948">
        <v>2373</v>
      </c>
      <c r="B1948" t="s">
        <v>774</v>
      </c>
      <c r="C1948" t="s">
        <v>4334</v>
      </c>
      <c r="D1948" s="6" t="str">
        <f>CONCATENATE(employee_data36[[#This Row],[FirstName]], "-",employee_data36[[#This Row],[LastName]] )</f>
        <v>Marilyn-Wiley</v>
      </c>
      <c r="E1948" s="1">
        <v>44140</v>
      </c>
      <c r="F1948" s="1">
        <v>44716</v>
      </c>
      <c r="G1948" s="7" t="str">
        <f>IF(ISBLANK(employee_data36[[#This Row],[ExitDate]]),"Yes","")</f>
        <v/>
      </c>
      <c r="H1948" t="s">
        <v>2329</v>
      </c>
      <c r="I1948" t="s">
        <v>7239</v>
      </c>
      <c r="J1948" t="s">
        <v>7240</v>
      </c>
      <c r="K1948" t="s">
        <v>89</v>
      </c>
      <c r="L1948" t="s">
        <v>32</v>
      </c>
      <c r="M1948" s="6" t="str">
        <f>IF(ISBLANK(employee_data36[[#This Row],[ExitDate]]),"1","0")</f>
        <v>0</v>
      </c>
      <c r="N1948" s="6" t="str">
        <f>IF(employee_data36[[#This Row],[EmployeeStatus]]="Active", "Active", "Tidak Active")</f>
        <v>Active</v>
      </c>
      <c r="O1948" t="s">
        <v>63</v>
      </c>
      <c r="P1948" t="s">
        <v>51</v>
      </c>
      <c r="Q1948" t="s">
        <v>63</v>
      </c>
      <c r="R1948" t="s">
        <v>126</v>
      </c>
      <c r="S1948" t="s">
        <v>7241</v>
      </c>
      <c r="T1948" t="s">
        <v>170</v>
      </c>
      <c r="U1948" t="s">
        <v>332</v>
      </c>
      <c r="V1948" s="1">
        <v>30246</v>
      </c>
      <c r="W1948" s="6">
        <f>DATEDIF(employee_data36[[#This Row],[DOB]],DATE(2023, 1, 1), "Y")</f>
        <v>40</v>
      </c>
      <c r="X1948" s="6" t="str">
        <f>IF(employee_data3[[#This Row],[Age]]&lt;=25, "Remaja", IF(employee_data3[[#This Row],[Age]]&lt;=55, "Dewasa", "Lansia"))</f>
        <v>Dewasa</v>
      </c>
      <c r="Y1948" s="7" t="str">
        <f>CONCATENATE(employee_data36[[#This Row],[First-LastName]]," ",employee_data36[[#This Row],[DOB]])</f>
        <v>Marilyn-Wiley 30246</v>
      </c>
      <c r="Z1948" t="s">
        <v>40</v>
      </c>
      <c r="AA1948" t="s">
        <v>226</v>
      </c>
      <c r="AB1948" t="s">
        <v>42</v>
      </c>
      <c r="AC1948">
        <v>62911</v>
      </c>
      <c r="AD1948" t="s">
        <v>74</v>
      </c>
      <c r="AE1948" t="s">
        <v>104</v>
      </c>
      <c r="AF1948" t="s">
        <v>45</v>
      </c>
      <c r="AG1948">
        <v>2</v>
      </c>
    </row>
    <row r="1949" spans="1:33" x14ac:dyDescent="0.3">
      <c r="A1949">
        <v>2374</v>
      </c>
      <c r="B1949" t="s">
        <v>850</v>
      </c>
      <c r="C1949" t="s">
        <v>7242</v>
      </c>
      <c r="D1949" s="6" t="str">
        <f>CONCATENATE(employee_data36[[#This Row],[FirstName]], "-",employee_data36[[#This Row],[LastName]] )</f>
        <v>Selena-Hebert</v>
      </c>
      <c r="E1949" s="1">
        <v>44359</v>
      </c>
      <c r="F1949" s="1">
        <v>44617</v>
      </c>
      <c r="G1949" s="7" t="str">
        <f>IF(ISBLANK(employee_data36[[#This Row],[ExitDate]]),"Yes","")</f>
        <v/>
      </c>
      <c r="H1949" t="s">
        <v>2309</v>
      </c>
      <c r="I1949" t="s">
        <v>7243</v>
      </c>
      <c r="J1949" t="s">
        <v>7244</v>
      </c>
      <c r="K1949" t="s">
        <v>98</v>
      </c>
      <c r="L1949" t="s">
        <v>32</v>
      </c>
      <c r="M1949" s="6" t="str">
        <f>IF(ISBLANK(employee_data36[[#This Row],[ExitDate]]),"1","0")</f>
        <v>0</v>
      </c>
      <c r="N1949" s="6" t="str">
        <f>IF(employee_data36[[#This Row],[EmployeeStatus]]="Active", "Active", "Tidak Active")</f>
        <v>Active</v>
      </c>
      <c r="O1949" t="s">
        <v>52</v>
      </c>
      <c r="P1949" t="s">
        <v>51</v>
      </c>
      <c r="Q1949" t="s">
        <v>52</v>
      </c>
      <c r="R1949" t="s">
        <v>140</v>
      </c>
      <c r="S1949" t="s">
        <v>7245</v>
      </c>
      <c r="T1949" t="s">
        <v>170</v>
      </c>
      <c r="U1949" t="s">
        <v>90</v>
      </c>
      <c r="V1949" s="1">
        <v>22867</v>
      </c>
      <c r="W1949" s="6">
        <f>DATEDIF(employee_data36[[#This Row],[DOB]],DATE(2023, 1, 1), "Y")</f>
        <v>60</v>
      </c>
      <c r="X1949" s="6" t="str">
        <f>IF(employee_data3[[#This Row],[Age]]&lt;=25, "Remaja", IF(employee_data3[[#This Row],[Age]]&lt;=55, "Dewasa", "Lansia"))</f>
        <v>Lansia</v>
      </c>
      <c r="Y1949" s="7" t="str">
        <f>CONCATENATE(employee_data36[[#This Row],[First-LastName]]," ",employee_data36[[#This Row],[DOB]])</f>
        <v>Selena-Hebert 22867</v>
      </c>
      <c r="Z1949" t="s">
        <v>40</v>
      </c>
      <c r="AA1949" t="s">
        <v>83</v>
      </c>
      <c r="AB1949" t="s">
        <v>42</v>
      </c>
      <c r="AC1949">
        <v>51977</v>
      </c>
      <c r="AD1949" t="s">
        <v>128</v>
      </c>
      <c r="AE1949" t="s">
        <v>104</v>
      </c>
      <c r="AF1949" t="s">
        <v>45</v>
      </c>
      <c r="AG1949">
        <v>2</v>
      </c>
    </row>
    <row r="1950" spans="1:33" x14ac:dyDescent="0.3">
      <c r="A1950">
        <v>2375</v>
      </c>
      <c r="B1950" t="s">
        <v>850</v>
      </c>
      <c r="C1950" t="s">
        <v>317</v>
      </c>
      <c r="D1950" s="6" t="str">
        <f>CONCATENATE(employee_data36[[#This Row],[FirstName]], "-",employee_data36[[#This Row],[LastName]] )</f>
        <v>Selena-Adkins</v>
      </c>
      <c r="E1950" s="1">
        <v>43356</v>
      </c>
      <c r="F1950" s="1"/>
      <c r="G1950" s="7" t="str">
        <f>IF(ISBLANK(employee_data36[[#This Row],[ExitDate]]),"Yes","")</f>
        <v>Yes</v>
      </c>
      <c r="H1950" t="s">
        <v>2309</v>
      </c>
      <c r="I1950" t="s">
        <v>7246</v>
      </c>
      <c r="J1950" t="s">
        <v>7247</v>
      </c>
      <c r="K1950" t="s">
        <v>80</v>
      </c>
      <c r="L1950" t="s">
        <v>32</v>
      </c>
      <c r="M1950" s="6" t="str">
        <f>IF(ISBLANK(employee_data36[[#This Row],[ExitDate]]),"1","0")</f>
        <v>1</v>
      </c>
      <c r="N1950" s="6" t="str">
        <f>IF(employee_data36[[#This Row],[EmployeeStatus]]="Active", "Active", "Tidak Active")</f>
        <v>Active</v>
      </c>
      <c r="O1950" t="s">
        <v>33</v>
      </c>
      <c r="P1950" t="s">
        <v>64</v>
      </c>
      <c r="Q1950" t="s">
        <v>63</v>
      </c>
      <c r="R1950" t="s">
        <v>36</v>
      </c>
      <c r="S1950" t="s">
        <v>37</v>
      </c>
      <c r="T1950" t="s">
        <v>170</v>
      </c>
      <c r="U1950" t="s">
        <v>81</v>
      </c>
      <c r="V1950" s="1">
        <v>21491</v>
      </c>
      <c r="W1950" s="6">
        <f>DATEDIF(employee_data36[[#This Row],[DOB]],DATE(2023, 1, 1), "Y")</f>
        <v>64</v>
      </c>
      <c r="X1950" s="6" t="str">
        <f>IF(employee_data3[[#This Row],[Age]]&lt;=25, "Remaja", IF(employee_data3[[#This Row],[Age]]&lt;=55, "Dewasa", "Lansia"))</f>
        <v>Lansia</v>
      </c>
      <c r="Y1950" s="7" t="str">
        <f>CONCATENATE(employee_data36[[#This Row],[First-LastName]]," ",employee_data36[[#This Row],[DOB]])</f>
        <v>Selena-Adkins 21491</v>
      </c>
      <c r="Z1950" t="s">
        <v>40</v>
      </c>
      <c r="AA1950" t="s">
        <v>226</v>
      </c>
      <c r="AB1950" t="s">
        <v>55</v>
      </c>
      <c r="AC1950">
        <v>90110</v>
      </c>
      <c r="AD1950" t="s">
        <v>93</v>
      </c>
      <c r="AE1950" t="s">
        <v>75</v>
      </c>
      <c r="AF1950" t="s">
        <v>45</v>
      </c>
      <c r="AG1950">
        <v>1</v>
      </c>
    </row>
    <row r="1951" spans="1:33" x14ac:dyDescent="0.3">
      <c r="A1951">
        <v>2376</v>
      </c>
      <c r="B1951" t="s">
        <v>5779</v>
      </c>
      <c r="C1951" t="s">
        <v>812</v>
      </c>
      <c r="D1951" s="6" t="str">
        <f>CONCATENATE(employee_data36[[#This Row],[FirstName]], "-",employee_data36[[#This Row],[LastName]] )</f>
        <v>Erica-Sloan</v>
      </c>
      <c r="E1951" s="1">
        <v>45025</v>
      </c>
      <c r="F1951" s="1">
        <v>45080</v>
      </c>
      <c r="G1951" s="7" t="str">
        <f>IF(ISBLANK(employee_data36[[#This Row],[ExitDate]]),"Yes","")</f>
        <v/>
      </c>
      <c r="H1951" t="s">
        <v>3019</v>
      </c>
      <c r="I1951" t="s">
        <v>7248</v>
      </c>
      <c r="J1951" t="s">
        <v>7249</v>
      </c>
      <c r="K1951" t="s">
        <v>31</v>
      </c>
      <c r="L1951" t="s">
        <v>32</v>
      </c>
      <c r="M1951" s="6" t="str">
        <f>IF(ISBLANK(employee_data36[[#This Row],[ExitDate]]),"1","0")</f>
        <v>0</v>
      </c>
      <c r="N1951" s="6" t="str">
        <f>IF(employee_data36[[#This Row],[EmployeeStatus]]="Active", "Active", "Tidak Active")</f>
        <v>Active</v>
      </c>
      <c r="O1951" t="s">
        <v>63</v>
      </c>
      <c r="P1951" t="s">
        <v>51</v>
      </c>
      <c r="Q1951" t="s">
        <v>35</v>
      </c>
      <c r="R1951" t="s">
        <v>99</v>
      </c>
      <c r="S1951" t="s">
        <v>7250</v>
      </c>
      <c r="T1951" t="s">
        <v>38</v>
      </c>
      <c r="U1951" t="s">
        <v>90</v>
      </c>
      <c r="V1951" s="1">
        <v>30599</v>
      </c>
      <c r="W1951" s="6">
        <f>DATEDIF(employee_data36[[#This Row],[DOB]],DATE(2023, 1, 1), "Y")</f>
        <v>39</v>
      </c>
      <c r="X1951" s="6" t="str">
        <f>IF(employee_data3[[#This Row],[Age]]&lt;=25, "Remaja", IF(employee_data3[[#This Row],[Age]]&lt;=55, "Dewasa", "Lansia"))</f>
        <v>Dewasa</v>
      </c>
      <c r="Y1951" s="7" t="str">
        <f>CONCATENATE(employee_data36[[#This Row],[First-LastName]]," ",employee_data36[[#This Row],[DOB]])</f>
        <v>Erica-Sloan 30599</v>
      </c>
      <c r="Z1951" t="s">
        <v>40</v>
      </c>
      <c r="AA1951" t="s">
        <v>103</v>
      </c>
      <c r="AB1951" t="s">
        <v>42</v>
      </c>
      <c r="AC1951">
        <v>2573</v>
      </c>
      <c r="AD1951" t="s">
        <v>128</v>
      </c>
      <c r="AE1951" t="s">
        <v>104</v>
      </c>
      <c r="AF1951" t="s">
        <v>45</v>
      </c>
      <c r="AG1951">
        <v>4</v>
      </c>
    </row>
    <row r="1952" spans="1:33" x14ac:dyDescent="0.3">
      <c r="A1952">
        <v>2377</v>
      </c>
      <c r="B1952" t="s">
        <v>1874</v>
      </c>
      <c r="C1952" t="s">
        <v>272</v>
      </c>
      <c r="D1952" s="6" t="str">
        <f>CONCATENATE(employee_data36[[#This Row],[FirstName]], "-",employee_data36[[#This Row],[LastName]] )</f>
        <v>Payton-Nolan</v>
      </c>
      <c r="E1952" s="1">
        <v>44205</v>
      </c>
      <c r="F1952" s="1"/>
      <c r="G1952" s="7" t="str">
        <f>IF(ISBLANK(employee_data36[[#This Row],[ExitDate]]),"Yes","")</f>
        <v>Yes</v>
      </c>
      <c r="H1952" t="s">
        <v>3019</v>
      </c>
      <c r="I1952" t="s">
        <v>7251</v>
      </c>
      <c r="J1952" t="s">
        <v>7252</v>
      </c>
      <c r="K1952" t="s">
        <v>133</v>
      </c>
      <c r="L1952" t="s">
        <v>32</v>
      </c>
      <c r="M1952" s="6" t="str">
        <f>IF(ISBLANK(employee_data36[[#This Row],[ExitDate]]),"1","0")</f>
        <v>1</v>
      </c>
      <c r="N1952" s="6" t="str">
        <f>IF(employee_data36[[#This Row],[EmployeeStatus]]="Active", "Active", "Tidak Active")</f>
        <v>Active</v>
      </c>
      <c r="O1952" t="s">
        <v>33</v>
      </c>
      <c r="P1952" t="s">
        <v>64</v>
      </c>
      <c r="Q1952" t="s">
        <v>52</v>
      </c>
      <c r="R1952" t="s">
        <v>36</v>
      </c>
      <c r="S1952" t="s">
        <v>37</v>
      </c>
      <c r="T1952" t="s">
        <v>38</v>
      </c>
      <c r="U1952" t="s">
        <v>119</v>
      </c>
      <c r="V1952" s="1">
        <v>22081</v>
      </c>
      <c r="W1952" s="6">
        <f>DATEDIF(employee_data36[[#This Row],[DOB]],DATE(2023, 1, 1), "Y")</f>
        <v>62</v>
      </c>
      <c r="X1952" s="6" t="str">
        <f>IF(employee_data3[[#This Row],[Age]]&lt;=25, "Remaja", IF(employee_data3[[#This Row],[Age]]&lt;=55, "Dewasa", "Lansia"))</f>
        <v>Lansia</v>
      </c>
      <c r="Y1952" s="7" t="str">
        <f>CONCATENATE(employee_data36[[#This Row],[First-LastName]]," ",employee_data36[[#This Row],[DOB]])</f>
        <v>Payton-Nolan 22081</v>
      </c>
      <c r="Z1952" t="s">
        <v>40</v>
      </c>
      <c r="AA1952" t="s">
        <v>708</v>
      </c>
      <c r="AB1952" t="s">
        <v>55</v>
      </c>
      <c r="AC1952">
        <v>2433</v>
      </c>
      <c r="AD1952" t="s">
        <v>43</v>
      </c>
      <c r="AE1952" t="s">
        <v>75</v>
      </c>
      <c r="AF1952" t="s">
        <v>45</v>
      </c>
      <c r="AG1952">
        <v>4</v>
      </c>
    </row>
    <row r="1953" spans="1:33" x14ac:dyDescent="0.3">
      <c r="A1953">
        <v>2378</v>
      </c>
      <c r="B1953" t="s">
        <v>7253</v>
      </c>
      <c r="C1953" t="s">
        <v>7254</v>
      </c>
      <c r="D1953" s="6" t="str">
        <f>CONCATENATE(employee_data36[[#This Row],[FirstName]], "-",employee_data36[[#This Row],[LastName]] )</f>
        <v>Leticia-Parks</v>
      </c>
      <c r="E1953" s="1">
        <v>43913</v>
      </c>
      <c r="F1953" s="1"/>
      <c r="G1953" s="7" t="str">
        <f>IF(ISBLANK(employee_data36[[#This Row],[ExitDate]]),"Yes","")</f>
        <v>Yes</v>
      </c>
      <c r="H1953" t="s">
        <v>3019</v>
      </c>
      <c r="I1953" t="s">
        <v>7255</v>
      </c>
      <c r="J1953" t="s">
        <v>7256</v>
      </c>
      <c r="K1953" t="s">
        <v>50</v>
      </c>
      <c r="L1953" t="s">
        <v>32</v>
      </c>
      <c r="M1953" s="6" t="str">
        <f>IF(ISBLANK(employee_data36[[#This Row],[ExitDate]]),"1","0")</f>
        <v>1</v>
      </c>
      <c r="N1953" s="6" t="str">
        <f>IF(employee_data36[[#This Row],[EmployeeStatus]]="Active", "Active", "Tidak Active")</f>
        <v>Active</v>
      </c>
      <c r="O1953" t="s">
        <v>52</v>
      </c>
      <c r="P1953" t="s">
        <v>51</v>
      </c>
      <c r="Q1953" t="s">
        <v>63</v>
      </c>
      <c r="R1953" t="s">
        <v>36</v>
      </c>
      <c r="S1953" t="s">
        <v>37</v>
      </c>
      <c r="T1953" t="s">
        <v>38</v>
      </c>
      <c r="U1953" t="s">
        <v>242</v>
      </c>
      <c r="V1953" s="1">
        <v>16399</v>
      </c>
      <c r="W1953" s="6">
        <f>DATEDIF(employee_data36[[#This Row],[DOB]],DATE(2023, 1, 1), "Y")</f>
        <v>78</v>
      </c>
      <c r="X1953" s="6" t="str">
        <f>IF(employee_data3[[#This Row],[Age]]&lt;=25, "Remaja", IF(employee_data3[[#This Row],[Age]]&lt;=55, "Dewasa", "Lansia"))</f>
        <v>Lansia</v>
      </c>
      <c r="Y1953" s="7" t="str">
        <f>CONCATENATE(employee_data36[[#This Row],[First-LastName]]," ",employee_data36[[#This Row],[DOB]])</f>
        <v>Leticia-Parks 16399</v>
      </c>
      <c r="Z1953" t="s">
        <v>40</v>
      </c>
      <c r="AA1953" t="s">
        <v>613</v>
      </c>
      <c r="AB1953" t="s">
        <v>42</v>
      </c>
      <c r="AC1953">
        <v>16691</v>
      </c>
      <c r="AD1953" t="s">
        <v>74</v>
      </c>
      <c r="AE1953" t="s">
        <v>84</v>
      </c>
      <c r="AF1953" t="s">
        <v>45</v>
      </c>
      <c r="AG1953">
        <v>2</v>
      </c>
    </row>
    <row r="1954" spans="1:33" x14ac:dyDescent="0.3">
      <c r="A1954">
        <v>2379</v>
      </c>
      <c r="B1954" t="s">
        <v>7257</v>
      </c>
      <c r="C1954" t="s">
        <v>500</v>
      </c>
      <c r="D1954" s="6" t="str">
        <f>CONCATENATE(employee_data36[[#This Row],[FirstName]], "-",employee_data36[[#This Row],[LastName]] )</f>
        <v>Carolyn-Sosa</v>
      </c>
      <c r="E1954" s="1">
        <v>43757</v>
      </c>
      <c r="F1954" s="1">
        <v>44188</v>
      </c>
      <c r="G1954" s="7" t="str">
        <f>IF(ISBLANK(employee_data36[[#This Row],[ExitDate]]),"Yes","")</f>
        <v/>
      </c>
      <c r="H1954" t="s">
        <v>3019</v>
      </c>
      <c r="I1954" t="s">
        <v>7258</v>
      </c>
      <c r="J1954" t="s">
        <v>7259</v>
      </c>
      <c r="K1954" t="s">
        <v>139</v>
      </c>
      <c r="L1954" t="s">
        <v>745</v>
      </c>
      <c r="M1954" s="6" t="str">
        <f>IF(ISBLANK(employee_data36[[#This Row],[ExitDate]]),"1","0")</f>
        <v>0</v>
      </c>
      <c r="N1954" s="6" t="str">
        <f>IF(employee_data36[[#This Row],[EmployeeStatus]]="Active", "Active", "Tidak Active")</f>
        <v>Tidak Active</v>
      </c>
      <c r="O1954" t="s">
        <v>63</v>
      </c>
      <c r="P1954" t="s">
        <v>34</v>
      </c>
      <c r="Q1954" t="s">
        <v>52</v>
      </c>
      <c r="R1954" t="s">
        <v>126</v>
      </c>
      <c r="S1954" t="s">
        <v>7260</v>
      </c>
      <c r="T1954" t="s">
        <v>38</v>
      </c>
      <c r="U1954" t="s">
        <v>231</v>
      </c>
      <c r="V1954" s="1">
        <v>33594</v>
      </c>
      <c r="W1954" s="6">
        <f>DATEDIF(employee_data36[[#This Row],[DOB]],DATE(2023, 1, 1), "Y")</f>
        <v>31</v>
      </c>
      <c r="X1954" s="6" t="str">
        <f>IF(employee_data3[[#This Row],[Age]]&lt;=25, "Remaja", IF(employee_data3[[#This Row],[Age]]&lt;=55, "Dewasa", "Lansia"))</f>
        <v>Dewasa</v>
      </c>
      <c r="Y1954" s="7" t="str">
        <f>CONCATENATE(employee_data36[[#This Row],[First-LastName]]," ",employee_data36[[#This Row],[DOB]])</f>
        <v>Carolyn-Sosa 33594</v>
      </c>
      <c r="Z1954" t="s">
        <v>40</v>
      </c>
      <c r="AA1954" t="s">
        <v>103</v>
      </c>
      <c r="AB1954" t="s">
        <v>42</v>
      </c>
      <c r="AC1954">
        <v>28545</v>
      </c>
      <c r="AD1954" t="s">
        <v>128</v>
      </c>
      <c r="AE1954" t="s">
        <v>104</v>
      </c>
      <c r="AF1954" t="s">
        <v>45</v>
      </c>
      <c r="AG1954">
        <v>2</v>
      </c>
    </row>
    <row r="1955" spans="1:33" x14ac:dyDescent="0.3">
      <c r="A1955">
        <v>2380</v>
      </c>
      <c r="B1955" t="s">
        <v>7261</v>
      </c>
      <c r="C1955" t="s">
        <v>1009</v>
      </c>
      <c r="D1955" s="6" t="str">
        <f>CONCATENATE(employee_data36[[#This Row],[FirstName]], "-",employee_data36[[#This Row],[LastName]] )</f>
        <v>German-Higgins</v>
      </c>
      <c r="E1955" s="1">
        <v>45109</v>
      </c>
      <c r="F1955" s="1">
        <v>45118</v>
      </c>
      <c r="G1955" s="7" t="str">
        <f>IF(ISBLANK(employee_data36[[#This Row],[ExitDate]]),"Yes","")</f>
        <v/>
      </c>
      <c r="H1955" t="s">
        <v>3019</v>
      </c>
      <c r="I1955" t="s">
        <v>7262</v>
      </c>
      <c r="J1955" t="s">
        <v>7263</v>
      </c>
      <c r="K1955" t="s">
        <v>80</v>
      </c>
      <c r="L1955" t="s">
        <v>32</v>
      </c>
      <c r="M1955" s="6" t="str">
        <f>IF(ISBLANK(employee_data36[[#This Row],[ExitDate]]),"1","0")</f>
        <v>0</v>
      </c>
      <c r="N1955" s="6" t="str">
        <f>IF(employee_data36[[#This Row],[EmployeeStatus]]="Active", "Active", "Tidak Active")</f>
        <v>Active</v>
      </c>
      <c r="O1955" t="s">
        <v>63</v>
      </c>
      <c r="P1955" t="s">
        <v>51</v>
      </c>
      <c r="Q1955" t="s">
        <v>35</v>
      </c>
      <c r="R1955" t="s">
        <v>140</v>
      </c>
      <c r="S1955" t="s">
        <v>7264</v>
      </c>
      <c r="T1955" t="s">
        <v>38</v>
      </c>
      <c r="U1955" t="s">
        <v>81</v>
      </c>
      <c r="V1955" s="1">
        <v>20808</v>
      </c>
      <c r="W1955" s="6">
        <f>DATEDIF(employee_data36[[#This Row],[DOB]],DATE(2023, 1, 1), "Y")</f>
        <v>66</v>
      </c>
      <c r="X1955" s="6" t="str">
        <f>IF(employee_data3[[#This Row],[Age]]&lt;=25, "Remaja", IF(employee_data3[[#This Row],[Age]]&lt;=55, "Dewasa", "Lansia"))</f>
        <v>Lansia</v>
      </c>
      <c r="Y1955" s="7" t="str">
        <f>CONCATENATE(employee_data36[[#This Row],[First-LastName]]," ",employee_data36[[#This Row],[DOB]])</f>
        <v>German-Higgins 20808</v>
      </c>
      <c r="Z1955" t="s">
        <v>40</v>
      </c>
      <c r="AA1955" t="s">
        <v>83</v>
      </c>
      <c r="AB1955" t="s">
        <v>42</v>
      </c>
      <c r="AC1955">
        <v>87440</v>
      </c>
      <c r="AD1955" t="s">
        <v>74</v>
      </c>
      <c r="AE1955" t="s">
        <v>84</v>
      </c>
      <c r="AF1955" t="s">
        <v>45</v>
      </c>
      <c r="AG1955">
        <v>2</v>
      </c>
    </row>
    <row r="1956" spans="1:33" x14ac:dyDescent="0.3">
      <c r="A1956">
        <v>2381</v>
      </c>
      <c r="B1956" t="s">
        <v>1573</v>
      </c>
      <c r="C1956" t="s">
        <v>6781</v>
      </c>
      <c r="D1956" s="6" t="str">
        <f>CONCATENATE(employee_data36[[#This Row],[FirstName]], "-",employee_data36[[#This Row],[LastName]] )</f>
        <v>Heath-Romero</v>
      </c>
      <c r="E1956" s="1">
        <v>43706</v>
      </c>
      <c r="F1956" s="1"/>
      <c r="G1956" s="7" t="str">
        <f>IF(ISBLANK(employee_data36[[#This Row],[ExitDate]]),"Yes","")</f>
        <v>Yes</v>
      </c>
      <c r="H1956" t="s">
        <v>3019</v>
      </c>
      <c r="I1956" t="s">
        <v>7265</v>
      </c>
      <c r="J1956" t="s">
        <v>7266</v>
      </c>
      <c r="K1956" t="s">
        <v>168</v>
      </c>
      <c r="L1956" t="s">
        <v>32</v>
      </c>
      <c r="M1956" s="6" t="str">
        <f>IF(ISBLANK(employee_data36[[#This Row],[ExitDate]]),"1","0")</f>
        <v>1</v>
      </c>
      <c r="N1956" s="6" t="str">
        <f>IF(employee_data36[[#This Row],[EmployeeStatus]]="Active", "Active", "Tidak Active")</f>
        <v>Active</v>
      </c>
      <c r="O1956" t="s">
        <v>52</v>
      </c>
      <c r="P1956" t="s">
        <v>64</v>
      </c>
      <c r="Q1956" t="s">
        <v>52</v>
      </c>
      <c r="R1956" t="s">
        <v>36</v>
      </c>
      <c r="S1956" t="s">
        <v>37</v>
      </c>
      <c r="T1956" t="s">
        <v>38</v>
      </c>
      <c r="U1956" t="s">
        <v>332</v>
      </c>
      <c r="V1956" s="1">
        <v>32241</v>
      </c>
      <c r="W1956" s="6">
        <f>DATEDIF(employee_data36[[#This Row],[DOB]],DATE(2023, 1, 1), "Y")</f>
        <v>34</v>
      </c>
      <c r="X1956" s="6" t="str">
        <f>IF(employee_data3[[#This Row],[Age]]&lt;=25, "Remaja", IF(employee_data3[[#This Row],[Age]]&lt;=55, "Dewasa", "Lansia"))</f>
        <v>Dewasa</v>
      </c>
      <c r="Y1956" s="7" t="str">
        <f>CONCATENATE(employee_data36[[#This Row],[First-LastName]]," ",employee_data36[[#This Row],[DOB]])</f>
        <v>Heath-Romero 32241</v>
      </c>
      <c r="Z1956" t="s">
        <v>40</v>
      </c>
      <c r="AA1956" t="s">
        <v>226</v>
      </c>
      <c r="AB1956" t="s">
        <v>42</v>
      </c>
      <c r="AC1956">
        <v>10486</v>
      </c>
      <c r="AD1956" t="s">
        <v>74</v>
      </c>
      <c r="AE1956" t="s">
        <v>104</v>
      </c>
      <c r="AF1956" t="s">
        <v>45</v>
      </c>
      <c r="AG1956">
        <v>2</v>
      </c>
    </row>
    <row r="1957" spans="1:33" x14ac:dyDescent="0.3">
      <c r="A1957">
        <v>2382</v>
      </c>
      <c r="B1957" t="s">
        <v>815</v>
      </c>
      <c r="C1957" t="s">
        <v>7267</v>
      </c>
      <c r="D1957" s="6" t="str">
        <f>CONCATENATE(employee_data36[[#This Row],[FirstName]], "-",employee_data36[[#This Row],[LastName]] )</f>
        <v>Davion-Friedman</v>
      </c>
      <c r="E1957" s="1">
        <v>45124</v>
      </c>
      <c r="F1957" s="1">
        <v>45135</v>
      </c>
      <c r="G1957" s="7" t="str">
        <f>IF(ISBLANK(employee_data36[[#This Row],[ExitDate]]),"Yes","")</f>
        <v/>
      </c>
      <c r="H1957" t="s">
        <v>3019</v>
      </c>
      <c r="I1957" t="s">
        <v>7268</v>
      </c>
      <c r="J1957" t="s">
        <v>7269</v>
      </c>
      <c r="K1957" t="s">
        <v>98</v>
      </c>
      <c r="L1957" t="s">
        <v>32</v>
      </c>
      <c r="M1957" s="6" t="str">
        <f>IF(ISBLANK(employee_data36[[#This Row],[ExitDate]]),"1","0")</f>
        <v>0</v>
      </c>
      <c r="N1957" s="6" t="str">
        <f>IF(employee_data36[[#This Row],[EmployeeStatus]]="Active", "Active", "Tidak Active")</f>
        <v>Active</v>
      </c>
      <c r="O1957" t="s">
        <v>52</v>
      </c>
      <c r="P1957" t="s">
        <v>34</v>
      </c>
      <c r="Q1957" t="s">
        <v>35</v>
      </c>
      <c r="R1957" t="s">
        <v>99</v>
      </c>
      <c r="S1957" t="s">
        <v>7270</v>
      </c>
      <c r="T1957" t="s">
        <v>38</v>
      </c>
      <c r="U1957" t="s">
        <v>332</v>
      </c>
      <c r="V1957" s="1">
        <v>16050</v>
      </c>
      <c r="W1957" s="6">
        <f>DATEDIF(employee_data36[[#This Row],[DOB]],DATE(2023, 1, 1), "Y")</f>
        <v>79</v>
      </c>
      <c r="X1957" s="6" t="str">
        <f>IF(employee_data3[[#This Row],[Age]]&lt;=25, "Remaja", IF(employee_data3[[#This Row],[Age]]&lt;=55, "Dewasa", "Lansia"))</f>
        <v>Lansia</v>
      </c>
      <c r="Y1957" s="7" t="str">
        <f>CONCATENATE(employee_data36[[#This Row],[First-LastName]]," ",employee_data36[[#This Row],[DOB]])</f>
        <v>Davion-Friedman 16050</v>
      </c>
      <c r="Z1957" t="s">
        <v>40</v>
      </c>
      <c r="AA1957" t="s">
        <v>83</v>
      </c>
      <c r="AB1957" t="s">
        <v>55</v>
      </c>
      <c r="AC1957">
        <v>59652</v>
      </c>
      <c r="AD1957" t="s">
        <v>128</v>
      </c>
      <c r="AE1957" t="s">
        <v>75</v>
      </c>
      <c r="AF1957" t="s">
        <v>45</v>
      </c>
      <c r="AG1957">
        <v>1</v>
      </c>
    </row>
    <row r="1958" spans="1:33" x14ac:dyDescent="0.3">
      <c r="A1958">
        <v>2383</v>
      </c>
      <c r="B1958" t="s">
        <v>7271</v>
      </c>
      <c r="C1958" t="s">
        <v>347</v>
      </c>
      <c r="D1958" s="6" t="str">
        <f>CONCATENATE(employee_data36[[#This Row],[FirstName]], "-",employee_data36[[#This Row],[LastName]] )</f>
        <v>Danny-Thomas</v>
      </c>
      <c r="E1958" s="1">
        <v>43863</v>
      </c>
      <c r="F1958" s="1"/>
      <c r="G1958" s="7" t="str">
        <f>IF(ISBLANK(employee_data36[[#This Row],[ExitDate]]),"Yes","")</f>
        <v>Yes</v>
      </c>
      <c r="H1958" t="s">
        <v>3019</v>
      </c>
      <c r="I1958" t="s">
        <v>7272</v>
      </c>
      <c r="J1958" t="s">
        <v>7273</v>
      </c>
      <c r="K1958" t="s">
        <v>118</v>
      </c>
      <c r="L1958" t="s">
        <v>32</v>
      </c>
      <c r="M1958" s="6" t="str">
        <f>IF(ISBLANK(employee_data36[[#This Row],[ExitDate]]),"1","0")</f>
        <v>1</v>
      </c>
      <c r="N1958" s="6" t="str">
        <f>IF(employee_data36[[#This Row],[EmployeeStatus]]="Active", "Active", "Tidak Active")</f>
        <v>Active</v>
      </c>
      <c r="O1958" t="s">
        <v>63</v>
      </c>
      <c r="P1958" t="s">
        <v>51</v>
      </c>
      <c r="Q1958" t="s">
        <v>63</v>
      </c>
      <c r="R1958" t="s">
        <v>36</v>
      </c>
      <c r="S1958" t="s">
        <v>37</v>
      </c>
      <c r="T1958" t="s">
        <v>38</v>
      </c>
      <c r="U1958" t="s">
        <v>90</v>
      </c>
      <c r="V1958" s="1">
        <v>26762</v>
      </c>
      <c r="W1958" s="6">
        <f>DATEDIF(employee_data36[[#This Row],[DOB]],DATE(2023, 1, 1), "Y")</f>
        <v>49</v>
      </c>
      <c r="X1958" s="6" t="str">
        <f>IF(employee_data3[[#This Row],[Age]]&lt;=25, "Remaja", IF(employee_data3[[#This Row],[Age]]&lt;=55, "Dewasa", "Lansia"))</f>
        <v>Dewasa</v>
      </c>
      <c r="Y1958" s="7" t="str">
        <f>CONCATENATE(employee_data36[[#This Row],[First-LastName]]," ",employee_data36[[#This Row],[DOB]])</f>
        <v>Danny-Thomas 26762</v>
      </c>
      <c r="Z1958" t="s">
        <v>40</v>
      </c>
      <c r="AA1958" t="s">
        <v>83</v>
      </c>
      <c r="AB1958" t="s">
        <v>55</v>
      </c>
      <c r="AC1958">
        <v>87927</v>
      </c>
      <c r="AD1958" t="s">
        <v>128</v>
      </c>
      <c r="AE1958" t="s">
        <v>44</v>
      </c>
      <c r="AF1958" t="s">
        <v>45</v>
      </c>
      <c r="AG1958">
        <v>4</v>
      </c>
    </row>
    <row r="1959" spans="1:33" x14ac:dyDescent="0.3">
      <c r="A1959">
        <v>2384</v>
      </c>
      <c r="B1959" t="s">
        <v>7274</v>
      </c>
      <c r="C1959" t="s">
        <v>7275</v>
      </c>
      <c r="D1959" s="6" t="str">
        <f>CONCATENATE(employee_data36[[#This Row],[FirstName]], "-",employee_data36[[#This Row],[LastName]] )</f>
        <v>Matthias-Dunlap</v>
      </c>
      <c r="E1959" s="1">
        <v>44483</v>
      </c>
      <c r="F1959" s="1">
        <v>44855</v>
      </c>
      <c r="G1959" s="7" t="str">
        <f>IF(ISBLANK(employee_data36[[#This Row],[ExitDate]]),"Yes","")</f>
        <v/>
      </c>
      <c r="H1959" t="s">
        <v>3019</v>
      </c>
      <c r="I1959" t="s">
        <v>7276</v>
      </c>
      <c r="J1959" t="s">
        <v>7277</v>
      </c>
      <c r="K1959" t="s">
        <v>62</v>
      </c>
      <c r="L1959" t="s">
        <v>2300</v>
      </c>
      <c r="M1959" s="6" t="str">
        <f>IF(ISBLANK(employee_data36[[#This Row],[ExitDate]]),"1","0")</f>
        <v>0</v>
      </c>
      <c r="N1959" s="6" t="str">
        <f>IF(employee_data36[[#This Row],[EmployeeStatus]]="Active", "Active", "Tidak Active")</f>
        <v>Tidak Active</v>
      </c>
      <c r="O1959" t="s">
        <v>63</v>
      </c>
      <c r="P1959" t="s">
        <v>51</v>
      </c>
      <c r="Q1959" t="s">
        <v>35</v>
      </c>
      <c r="R1959" t="s">
        <v>126</v>
      </c>
      <c r="S1959" t="s">
        <v>7278</v>
      </c>
      <c r="T1959" t="s">
        <v>38</v>
      </c>
      <c r="U1959" t="s">
        <v>90</v>
      </c>
      <c r="V1959" s="1">
        <v>29109</v>
      </c>
      <c r="W1959" s="6">
        <f>DATEDIF(employee_data36[[#This Row],[DOB]],DATE(2023, 1, 1), "Y")</f>
        <v>43</v>
      </c>
      <c r="X1959" s="6" t="str">
        <f>IF(employee_data3[[#This Row],[Age]]&lt;=25, "Remaja", IF(employee_data3[[#This Row],[Age]]&lt;=55, "Dewasa", "Lansia"))</f>
        <v>Dewasa</v>
      </c>
      <c r="Y1959" s="7" t="str">
        <f>CONCATENATE(employee_data36[[#This Row],[First-LastName]]," ",employee_data36[[#This Row],[DOB]])</f>
        <v>Matthias-Dunlap 29109</v>
      </c>
      <c r="Z1959" t="s">
        <v>40</v>
      </c>
      <c r="AA1959" t="s">
        <v>226</v>
      </c>
      <c r="AB1959" t="s">
        <v>42</v>
      </c>
      <c r="AC1959">
        <v>47596</v>
      </c>
      <c r="AD1959" t="s">
        <v>56</v>
      </c>
      <c r="AE1959" t="s">
        <v>84</v>
      </c>
      <c r="AF1959" t="s">
        <v>45</v>
      </c>
      <c r="AG1959">
        <v>5</v>
      </c>
    </row>
    <row r="1960" spans="1:33" x14ac:dyDescent="0.3">
      <c r="A1960">
        <v>2385</v>
      </c>
      <c r="B1960" t="s">
        <v>5399</v>
      </c>
      <c r="C1960" t="s">
        <v>7186</v>
      </c>
      <c r="D1960" s="6" t="str">
        <f>CONCATENATE(employee_data36[[#This Row],[FirstName]], "-",employee_data36[[#This Row],[LastName]] )</f>
        <v>Sawyer-Little</v>
      </c>
      <c r="E1960" s="1">
        <v>43931</v>
      </c>
      <c r="F1960" s="1"/>
      <c r="G1960" s="7" t="str">
        <f>IF(ISBLANK(employee_data36[[#This Row],[ExitDate]]),"Yes","")</f>
        <v>Yes</v>
      </c>
      <c r="H1960" t="s">
        <v>3019</v>
      </c>
      <c r="I1960" t="s">
        <v>7279</v>
      </c>
      <c r="J1960" t="s">
        <v>7280</v>
      </c>
      <c r="K1960" t="s">
        <v>89</v>
      </c>
      <c r="L1960" t="s">
        <v>32</v>
      </c>
      <c r="M1960" s="6" t="str">
        <f>IF(ISBLANK(employee_data36[[#This Row],[ExitDate]]),"1","0")</f>
        <v>1</v>
      </c>
      <c r="N1960" s="6" t="str">
        <f>IF(employee_data36[[#This Row],[EmployeeStatus]]="Active", "Active", "Tidak Active")</f>
        <v>Active</v>
      </c>
      <c r="O1960" t="s">
        <v>33</v>
      </c>
      <c r="P1960" t="s">
        <v>51</v>
      </c>
      <c r="Q1960" t="s">
        <v>52</v>
      </c>
      <c r="R1960" t="s">
        <v>36</v>
      </c>
      <c r="S1960" t="s">
        <v>37</v>
      </c>
      <c r="T1960" t="s">
        <v>38</v>
      </c>
      <c r="U1960" t="s">
        <v>504</v>
      </c>
      <c r="V1960" s="1">
        <v>19682</v>
      </c>
      <c r="W1960" s="6">
        <f>DATEDIF(employee_data36[[#This Row],[DOB]],DATE(2023, 1, 1), "Y")</f>
        <v>69</v>
      </c>
      <c r="X1960" s="6" t="str">
        <f>IF(employee_data3[[#This Row],[Age]]&lt;=25, "Remaja", IF(employee_data3[[#This Row],[Age]]&lt;=55, "Dewasa", "Lansia"))</f>
        <v>Lansia</v>
      </c>
      <c r="Y1960" s="7" t="str">
        <f>CONCATENATE(employee_data36[[#This Row],[First-LastName]]," ",employee_data36[[#This Row],[DOB]])</f>
        <v>Sawyer-Little 19682</v>
      </c>
      <c r="Z1960" t="s">
        <v>40</v>
      </c>
      <c r="AA1960" t="s">
        <v>1232</v>
      </c>
      <c r="AB1960" t="s">
        <v>42</v>
      </c>
      <c r="AC1960">
        <v>46287</v>
      </c>
      <c r="AD1960" t="s">
        <v>128</v>
      </c>
      <c r="AE1960" t="s">
        <v>75</v>
      </c>
      <c r="AF1960" t="s">
        <v>45</v>
      </c>
      <c r="AG1960">
        <v>2</v>
      </c>
    </row>
    <row r="1961" spans="1:33" x14ac:dyDescent="0.3">
      <c r="A1961">
        <v>2386</v>
      </c>
      <c r="B1961" t="s">
        <v>7281</v>
      </c>
      <c r="C1961" t="s">
        <v>1161</v>
      </c>
      <c r="D1961" s="6" t="str">
        <f>CONCATENATE(employee_data36[[#This Row],[FirstName]], "-",employee_data36[[#This Row],[LastName]] )</f>
        <v>Uriel-Brennan</v>
      </c>
      <c r="E1961" s="1">
        <v>43448</v>
      </c>
      <c r="F1961" s="1"/>
      <c r="G1961" s="7" t="str">
        <f>IF(ISBLANK(employee_data36[[#This Row],[ExitDate]]),"Yes","")</f>
        <v>Yes</v>
      </c>
      <c r="H1961" t="s">
        <v>3019</v>
      </c>
      <c r="I1961" t="s">
        <v>7282</v>
      </c>
      <c r="J1961" t="s">
        <v>7283</v>
      </c>
      <c r="K1961" t="s">
        <v>31</v>
      </c>
      <c r="L1961" t="s">
        <v>32</v>
      </c>
      <c r="M1961" s="6" t="str">
        <f>IF(ISBLANK(employee_data36[[#This Row],[ExitDate]]),"1","0")</f>
        <v>1</v>
      </c>
      <c r="N1961" s="6" t="str">
        <f>IF(employee_data36[[#This Row],[EmployeeStatus]]="Active", "Active", "Tidak Active")</f>
        <v>Active</v>
      </c>
      <c r="O1961" t="s">
        <v>52</v>
      </c>
      <c r="P1961" t="s">
        <v>64</v>
      </c>
      <c r="Q1961" t="s">
        <v>52</v>
      </c>
      <c r="R1961" t="s">
        <v>36</v>
      </c>
      <c r="S1961" t="s">
        <v>37</v>
      </c>
      <c r="T1961" t="s">
        <v>38</v>
      </c>
      <c r="U1961" t="s">
        <v>39</v>
      </c>
      <c r="V1961" s="1">
        <v>27753</v>
      </c>
      <c r="W1961" s="6">
        <f>DATEDIF(employee_data36[[#This Row],[DOB]],DATE(2023, 1, 1), "Y")</f>
        <v>47</v>
      </c>
      <c r="X1961" s="6" t="str">
        <f>IF(employee_data3[[#This Row],[Age]]&lt;=25, "Remaja", IF(employee_data3[[#This Row],[Age]]&lt;=55, "Dewasa", "Lansia"))</f>
        <v>Dewasa</v>
      </c>
      <c r="Y1961" s="7" t="str">
        <f>CONCATENATE(employee_data36[[#This Row],[First-LastName]]," ",employee_data36[[#This Row],[DOB]])</f>
        <v>Uriel-Brennan 27753</v>
      </c>
      <c r="Z1961" t="s">
        <v>40</v>
      </c>
      <c r="AA1961" t="s">
        <v>613</v>
      </c>
      <c r="AB1961" t="s">
        <v>42</v>
      </c>
      <c r="AC1961">
        <v>87401</v>
      </c>
      <c r="AD1961" t="s">
        <v>93</v>
      </c>
      <c r="AE1961" t="s">
        <v>44</v>
      </c>
      <c r="AF1961" t="s">
        <v>45</v>
      </c>
      <c r="AG1961">
        <v>1</v>
      </c>
    </row>
    <row r="1962" spans="1:33" x14ac:dyDescent="0.3">
      <c r="A1962">
        <v>2387</v>
      </c>
      <c r="B1962" t="s">
        <v>3036</v>
      </c>
      <c r="C1962" t="s">
        <v>6133</v>
      </c>
      <c r="D1962" s="6" t="str">
        <f>CONCATENATE(employee_data36[[#This Row],[FirstName]], "-",employee_data36[[#This Row],[LastName]] )</f>
        <v>Gretchen-Richards</v>
      </c>
      <c r="E1962" s="1">
        <v>44739</v>
      </c>
      <c r="F1962" s="1">
        <v>44931</v>
      </c>
      <c r="G1962" s="7" t="str">
        <f>IF(ISBLANK(employee_data36[[#This Row],[ExitDate]]),"Yes","")</f>
        <v/>
      </c>
      <c r="H1962" t="s">
        <v>3727</v>
      </c>
      <c r="I1962" t="s">
        <v>7284</v>
      </c>
      <c r="J1962" t="s">
        <v>7285</v>
      </c>
      <c r="K1962" t="s">
        <v>133</v>
      </c>
      <c r="L1962" t="s">
        <v>32</v>
      </c>
      <c r="M1962" s="6" t="str">
        <f>IF(ISBLANK(employee_data36[[#This Row],[ExitDate]]),"1","0")</f>
        <v>0</v>
      </c>
      <c r="N1962" s="6" t="str">
        <f>IF(employee_data36[[#This Row],[EmployeeStatus]]="Active", "Active", "Tidak Active")</f>
        <v>Active</v>
      </c>
      <c r="O1962" t="s">
        <v>33</v>
      </c>
      <c r="P1962" t="s">
        <v>34</v>
      </c>
      <c r="Q1962" t="s">
        <v>35</v>
      </c>
      <c r="R1962" t="s">
        <v>126</v>
      </c>
      <c r="S1962" t="s">
        <v>7286</v>
      </c>
      <c r="T1962" t="s">
        <v>38</v>
      </c>
      <c r="U1962" t="s">
        <v>2517</v>
      </c>
      <c r="V1962" s="1">
        <v>34482</v>
      </c>
      <c r="W1962" s="6">
        <f>DATEDIF(employee_data36[[#This Row],[DOB]],DATE(2023, 1, 1), "Y")</f>
        <v>28</v>
      </c>
      <c r="X1962" s="6" t="str">
        <f>IF(employee_data3[[#This Row],[Age]]&lt;=25, "Remaja", IF(employee_data3[[#This Row],[Age]]&lt;=55, "Dewasa", "Lansia"))</f>
        <v>Dewasa</v>
      </c>
      <c r="Y1962" s="7" t="str">
        <f>CONCATENATE(employee_data36[[#This Row],[First-LastName]]," ",employee_data36[[#This Row],[DOB]])</f>
        <v>Gretchen-Richards 34482</v>
      </c>
      <c r="Z1962" t="s">
        <v>40</v>
      </c>
      <c r="AA1962" t="s">
        <v>2517</v>
      </c>
      <c r="AB1962" t="s">
        <v>55</v>
      </c>
      <c r="AC1962">
        <v>40201</v>
      </c>
      <c r="AD1962" t="s">
        <v>56</v>
      </c>
      <c r="AE1962" t="s">
        <v>44</v>
      </c>
      <c r="AF1962" t="s">
        <v>45</v>
      </c>
      <c r="AG1962">
        <v>1</v>
      </c>
    </row>
    <row r="1963" spans="1:33" x14ac:dyDescent="0.3">
      <c r="A1963">
        <v>2388</v>
      </c>
      <c r="B1963" t="s">
        <v>4507</v>
      </c>
      <c r="C1963" t="s">
        <v>4565</v>
      </c>
      <c r="D1963" s="6" t="str">
        <f>CONCATENATE(employee_data36[[#This Row],[FirstName]], "-",employee_data36[[#This Row],[LastName]] )</f>
        <v>Madden-Roman</v>
      </c>
      <c r="E1963" s="1">
        <v>44081</v>
      </c>
      <c r="F1963" s="1"/>
      <c r="G1963" s="7" t="str">
        <f>IF(ISBLANK(employee_data36[[#This Row],[ExitDate]]),"Yes","")</f>
        <v>Yes</v>
      </c>
      <c r="H1963" t="s">
        <v>1779</v>
      </c>
      <c r="I1963" t="s">
        <v>7287</v>
      </c>
      <c r="J1963" t="s">
        <v>7288</v>
      </c>
      <c r="K1963" t="s">
        <v>50</v>
      </c>
      <c r="L1963" t="s">
        <v>32</v>
      </c>
      <c r="M1963" s="6" t="str">
        <f>IF(ISBLANK(employee_data36[[#This Row],[ExitDate]]),"1","0")</f>
        <v>1</v>
      </c>
      <c r="N1963" s="6" t="str">
        <f>IF(employee_data36[[#This Row],[EmployeeStatus]]="Active", "Active", "Tidak Active")</f>
        <v>Active</v>
      </c>
      <c r="O1963" t="s">
        <v>33</v>
      </c>
      <c r="P1963" t="s">
        <v>34</v>
      </c>
      <c r="Q1963" t="s">
        <v>35</v>
      </c>
      <c r="R1963" t="s">
        <v>36</v>
      </c>
      <c r="S1963" t="s">
        <v>37</v>
      </c>
      <c r="T1963" t="s">
        <v>38</v>
      </c>
      <c r="U1963" t="s">
        <v>231</v>
      </c>
      <c r="V1963" s="1">
        <v>19494</v>
      </c>
      <c r="W1963" s="6">
        <f>DATEDIF(employee_data36[[#This Row],[DOB]],DATE(2023, 1, 1), "Y")</f>
        <v>69</v>
      </c>
      <c r="X1963" s="6" t="str">
        <f>IF(employee_data3[[#This Row],[Age]]&lt;=25, "Remaja", IF(employee_data3[[#This Row],[Age]]&lt;=55, "Dewasa", "Lansia"))</f>
        <v>Lansia</v>
      </c>
      <c r="Y1963" s="7" t="str">
        <f>CONCATENATE(employee_data36[[#This Row],[First-LastName]]," ",employee_data36[[#This Row],[DOB]])</f>
        <v>Madden-Roman 19494</v>
      </c>
      <c r="Z1963" t="s">
        <v>40</v>
      </c>
      <c r="AA1963" t="s">
        <v>113</v>
      </c>
      <c r="AB1963" t="s">
        <v>55</v>
      </c>
      <c r="AC1963">
        <v>94290</v>
      </c>
      <c r="AD1963" t="s">
        <v>74</v>
      </c>
      <c r="AE1963" t="s">
        <v>75</v>
      </c>
      <c r="AF1963" t="s">
        <v>45</v>
      </c>
      <c r="AG1963">
        <v>2</v>
      </c>
    </row>
    <row r="1964" spans="1:33" x14ac:dyDescent="0.3">
      <c r="A1964">
        <v>2389</v>
      </c>
      <c r="B1964" t="s">
        <v>1401</v>
      </c>
      <c r="C1964" t="s">
        <v>3737</v>
      </c>
      <c r="D1964" s="6" t="str">
        <f>CONCATENATE(employee_data36[[#This Row],[FirstName]], "-",employee_data36[[#This Row],[LastName]] )</f>
        <v>Keshawn-Singh</v>
      </c>
      <c r="E1964" s="1">
        <v>43772</v>
      </c>
      <c r="F1964" s="1">
        <v>44369</v>
      </c>
      <c r="G1964" s="7" t="str">
        <f>IF(ISBLANK(employee_data36[[#This Row],[ExitDate]]),"Yes","")</f>
        <v/>
      </c>
      <c r="H1964" t="s">
        <v>2309</v>
      </c>
      <c r="I1964" t="s">
        <v>7289</v>
      </c>
      <c r="J1964" t="s">
        <v>7290</v>
      </c>
      <c r="K1964" t="s">
        <v>50</v>
      </c>
      <c r="L1964" t="s">
        <v>32</v>
      </c>
      <c r="M1964" s="6" t="str">
        <f>IF(ISBLANK(employee_data36[[#This Row],[ExitDate]]),"1","0")</f>
        <v>0</v>
      </c>
      <c r="N1964" s="6" t="str">
        <f>IF(employee_data36[[#This Row],[EmployeeStatus]]="Active", "Active", "Tidak Active")</f>
        <v>Active</v>
      </c>
      <c r="O1964" t="s">
        <v>33</v>
      </c>
      <c r="P1964" t="s">
        <v>34</v>
      </c>
      <c r="Q1964" t="s">
        <v>52</v>
      </c>
      <c r="R1964" t="s">
        <v>126</v>
      </c>
      <c r="S1964" t="s">
        <v>7291</v>
      </c>
      <c r="T1964" t="s">
        <v>38</v>
      </c>
      <c r="U1964" t="s">
        <v>101</v>
      </c>
      <c r="V1964" s="1">
        <v>27902</v>
      </c>
      <c r="W1964" s="6">
        <f>DATEDIF(employee_data36[[#This Row],[DOB]],DATE(2023, 1, 1), "Y")</f>
        <v>46</v>
      </c>
      <c r="X1964" s="6" t="str">
        <f>IF(employee_data3[[#This Row],[Age]]&lt;=25, "Remaja", IF(employee_data3[[#This Row],[Age]]&lt;=55, "Dewasa", "Lansia"))</f>
        <v>Dewasa</v>
      </c>
      <c r="Y1964" s="7" t="str">
        <f>CONCATENATE(employee_data36[[#This Row],[First-LastName]]," ",employee_data36[[#This Row],[DOB]])</f>
        <v>Keshawn-Singh 27902</v>
      </c>
      <c r="Z1964" t="s">
        <v>40</v>
      </c>
      <c r="AA1964" t="s">
        <v>613</v>
      </c>
      <c r="AB1964" t="s">
        <v>55</v>
      </c>
      <c r="AC1964">
        <v>35338</v>
      </c>
      <c r="AD1964" t="s">
        <v>43</v>
      </c>
      <c r="AE1964" t="s">
        <v>44</v>
      </c>
      <c r="AF1964" t="s">
        <v>45</v>
      </c>
      <c r="AG1964">
        <v>2</v>
      </c>
    </row>
    <row r="1965" spans="1:33" x14ac:dyDescent="0.3">
      <c r="A1965">
        <v>2390</v>
      </c>
      <c r="B1965" t="s">
        <v>2186</v>
      </c>
      <c r="C1965" t="s">
        <v>710</v>
      </c>
      <c r="D1965" s="6" t="str">
        <f>CONCATENATE(employee_data36[[#This Row],[FirstName]], "-",employee_data36[[#This Row],[LastName]] )</f>
        <v>Barrett-Obrien</v>
      </c>
      <c r="E1965" s="1">
        <v>43966</v>
      </c>
      <c r="F1965" s="1">
        <v>44557</v>
      </c>
      <c r="G1965" s="7" t="str">
        <f>IF(ISBLANK(employee_data36[[#This Row],[ExitDate]]),"Yes","")</f>
        <v/>
      </c>
      <c r="H1965" t="s">
        <v>2309</v>
      </c>
      <c r="I1965" t="s">
        <v>7292</v>
      </c>
      <c r="J1965" t="s">
        <v>7293</v>
      </c>
      <c r="K1965" t="s">
        <v>139</v>
      </c>
      <c r="L1965" t="s">
        <v>32</v>
      </c>
      <c r="M1965" s="6" t="str">
        <f>IF(ISBLANK(employee_data36[[#This Row],[ExitDate]]),"1","0")</f>
        <v>0</v>
      </c>
      <c r="N1965" s="6" t="str">
        <f>IF(employee_data36[[#This Row],[EmployeeStatus]]="Active", "Active", "Tidak Active")</f>
        <v>Active</v>
      </c>
      <c r="O1965" t="s">
        <v>52</v>
      </c>
      <c r="P1965" t="s">
        <v>34</v>
      </c>
      <c r="Q1965" t="s">
        <v>52</v>
      </c>
      <c r="R1965" t="s">
        <v>99</v>
      </c>
      <c r="S1965" t="s">
        <v>7294</v>
      </c>
      <c r="T1965" t="s">
        <v>38</v>
      </c>
      <c r="U1965" t="s">
        <v>111</v>
      </c>
      <c r="V1965" s="1">
        <v>15750</v>
      </c>
      <c r="W1965" s="6">
        <f>DATEDIF(employee_data36[[#This Row],[DOB]],DATE(2023, 1, 1), "Y")</f>
        <v>79</v>
      </c>
      <c r="X1965" s="6" t="str">
        <f>IF(employee_data3[[#This Row],[Age]]&lt;=25, "Remaja", IF(employee_data3[[#This Row],[Age]]&lt;=55, "Dewasa", "Lansia"))</f>
        <v>Lansia</v>
      </c>
      <c r="Y1965" s="7" t="str">
        <f>CONCATENATE(employee_data36[[#This Row],[First-LastName]]," ",employee_data36[[#This Row],[DOB]])</f>
        <v>Barrett-Obrien 15750</v>
      </c>
      <c r="Z1965" t="s">
        <v>40</v>
      </c>
      <c r="AA1965" t="s">
        <v>178</v>
      </c>
      <c r="AB1965" t="s">
        <v>42</v>
      </c>
      <c r="AC1965">
        <v>94090</v>
      </c>
      <c r="AD1965" t="s">
        <v>128</v>
      </c>
      <c r="AE1965" t="s">
        <v>104</v>
      </c>
      <c r="AF1965" t="s">
        <v>45</v>
      </c>
      <c r="AG1965">
        <v>1</v>
      </c>
    </row>
    <row r="1966" spans="1:33" x14ac:dyDescent="0.3">
      <c r="A1966">
        <v>2391</v>
      </c>
      <c r="B1966" t="s">
        <v>7295</v>
      </c>
      <c r="C1966" t="s">
        <v>1428</v>
      </c>
      <c r="D1966" s="6" t="str">
        <f>CONCATENATE(employee_data36[[#This Row],[FirstName]], "-",employee_data36[[#This Row],[LastName]] )</f>
        <v>Gisselle-Villanueva</v>
      </c>
      <c r="E1966" s="1">
        <v>45044</v>
      </c>
      <c r="F1966" s="1">
        <v>45059</v>
      </c>
      <c r="G1966" s="7" t="str">
        <f>IF(ISBLANK(employee_data36[[#This Row],[ExitDate]]),"Yes","")</f>
        <v/>
      </c>
      <c r="H1966" t="s">
        <v>2329</v>
      </c>
      <c r="I1966" t="s">
        <v>7296</v>
      </c>
      <c r="J1966" t="s">
        <v>7297</v>
      </c>
      <c r="K1966" t="s">
        <v>80</v>
      </c>
      <c r="L1966" t="s">
        <v>32</v>
      </c>
      <c r="M1966" s="6" t="str">
        <f>IF(ISBLANK(employee_data36[[#This Row],[ExitDate]]),"1","0")</f>
        <v>0</v>
      </c>
      <c r="N1966" s="6" t="str">
        <f>IF(employee_data36[[#This Row],[EmployeeStatus]]="Active", "Active", "Tidak Active")</f>
        <v>Active</v>
      </c>
      <c r="O1966" t="s">
        <v>52</v>
      </c>
      <c r="P1966" t="s">
        <v>64</v>
      </c>
      <c r="Q1966" t="s">
        <v>63</v>
      </c>
      <c r="R1966" t="s">
        <v>126</v>
      </c>
      <c r="S1966" t="s">
        <v>7298</v>
      </c>
      <c r="T1966" t="s">
        <v>170</v>
      </c>
      <c r="U1966" t="s">
        <v>148</v>
      </c>
      <c r="V1966" s="1">
        <v>23418</v>
      </c>
      <c r="W1966" s="6">
        <f>DATEDIF(employee_data36[[#This Row],[DOB]],DATE(2023, 1, 1), "Y")</f>
        <v>58</v>
      </c>
      <c r="X1966" s="6" t="str">
        <f>IF(employee_data3[[#This Row],[Age]]&lt;=25, "Remaja", IF(employee_data3[[#This Row],[Age]]&lt;=55, "Dewasa", "Lansia"))</f>
        <v>Lansia</v>
      </c>
      <c r="Y1966" s="7" t="str">
        <f>CONCATENATE(employee_data36[[#This Row],[First-LastName]]," ",employee_data36[[#This Row],[DOB]])</f>
        <v>Gisselle-Villanueva 23418</v>
      </c>
      <c r="Z1966" t="s">
        <v>40</v>
      </c>
      <c r="AA1966" t="s">
        <v>150</v>
      </c>
      <c r="AB1966" t="s">
        <v>42</v>
      </c>
      <c r="AC1966">
        <v>44623</v>
      </c>
      <c r="AD1966" t="s">
        <v>128</v>
      </c>
      <c r="AE1966" t="s">
        <v>44</v>
      </c>
      <c r="AF1966" t="s">
        <v>45</v>
      </c>
      <c r="AG1966">
        <v>1</v>
      </c>
    </row>
    <row r="1967" spans="1:33" x14ac:dyDescent="0.3">
      <c r="A1967">
        <v>2392</v>
      </c>
      <c r="B1967" t="s">
        <v>4492</v>
      </c>
      <c r="C1967" t="s">
        <v>689</v>
      </c>
      <c r="D1967" s="6" t="str">
        <f>CONCATENATE(employee_data36[[#This Row],[FirstName]], "-",employee_data36[[#This Row],[LastName]] )</f>
        <v>Demetrius-Mendez</v>
      </c>
      <c r="E1967" s="1">
        <v>43682</v>
      </c>
      <c r="F1967" s="1"/>
      <c r="G1967" s="7" t="str">
        <f>IF(ISBLANK(employee_data36[[#This Row],[ExitDate]]),"Yes","")</f>
        <v>Yes</v>
      </c>
      <c r="H1967" t="s">
        <v>2309</v>
      </c>
      <c r="I1967" t="s">
        <v>7299</v>
      </c>
      <c r="J1967" t="s">
        <v>7300</v>
      </c>
      <c r="K1967" t="s">
        <v>89</v>
      </c>
      <c r="L1967" t="s">
        <v>32</v>
      </c>
      <c r="M1967" s="6" t="str">
        <f>IF(ISBLANK(employee_data36[[#This Row],[ExitDate]]),"1","0")</f>
        <v>1</v>
      </c>
      <c r="N1967" s="6" t="str">
        <f>IF(employee_data36[[#This Row],[EmployeeStatus]]="Active", "Active", "Tidak Active")</f>
        <v>Active</v>
      </c>
      <c r="O1967" t="s">
        <v>63</v>
      </c>
      <c r="P1967" t="s">
        <v>51</v>
      </c>
      <c r="Q1967" t="s">
        <v>63</v>
      </c>
      <c r="R1967" t="s">
        <v>36</v>
      </c>
      <c r="S1967" t="s">
        <v>37</v>
      </c>
      <c r="T1967" t="s">
        <v>170</v>
      </c>
      <c r="U1967" t="s">
        <v>696</v>
      </c>
      <c r="V1967" s="1">
        <v>16342</v>
      </c>
      <c r="W1967" s="6">
        <f>DATEDIF(employee_data36[[#This Row],[DOB]],DATE(2023, 1, 1), "Y")</f>
        <v>78</v>
      </c>
      <c r="X1967" s="6" t="str">
        <f>IF(employee_data3[[#This Row],[Age]]&lt;=25, "Remaja", IF(employee_data3[[#This Row],[Age]]&lt;=55, "Dewasa", "Lansia"))</f>
        <v>Lansia</v>
      </c>
      <c r="Y1967" s="7" t="str">
        <f>CONCATENATE(employee_data36[[#This Row],[First-LastName]]," ",employee_data36[[#This Row],[DOB]])</f>
        <v>Demetrius-Mendez 16342</v>
      </c>
      <c r="Z1967" t="s">
        <v>40</v>
      </c>
      <c r="AA1967" t="s">
        <v>7301</v>
      </c>
      <c r="AB1967" t="s">
        <v>55</v>
      </c>
      <c r="AC1967">
        <v>91306</v>
      </c>
      <c r="AD1967" t="s">
        <v>93</v>
      </c>
      <c r="AE1967" t="s">
        <v>75</v>
      </c>
      <c r="AF1967" t="s">
        <v>45</v>
      </c>
      <c r="AG1967">
        <v>1</v>
      </c>
    </row>
    <row r="1968" spans="1:33" x14ac:dyDescent="0.3">
      <c r="A1968">
        <v>2393</v>
      </c>
      <c r="B1968" t="s">
        <v>1210</v>
      </c>
      <c r="C1968" t="s">
        <v>1850</v>
      </c>
      <c r="D1968" s="6" t="str">
        <f>CONCATENATE(employee_data36[[#This Row],[FirstName]], "-",employee_data36[[#This Row],[LastName]] )</f>
        <v>Rhett-Holmes</v>
      </c>
      <c r="E1968" s="1">
        <v>43439</v>
      </c>
      <c r="F1968" s="1">
        <v>44454</v>
      </c>
      <c r="G1968" s="7" t="str">
        <f>IF(ISBLANK(employee_data36[[#This Row],[ExitDate]]),"Yes","")</f>
        <v/>
      </c>
      <c r="H1968" t="s">
        <v>3019</v>
      </c>
      <c r="I1968" t="s">
        <v>7302</v>
      </c>
      <c r="J1968" t="s">
        <v>7303</v>
      </c>
      <c r="K1968" t="s">
        <v>118</v>
      </c>
      <c r="L1968" t="s">
        <v>32</v>
      </c>
      <c r="M1968" s="6" t="str">
        <f>IF(ISBLANK(employee_data36[[#This Row],[ExitDate]]),"1","0")</f>
        <v>0</v>
      </c>
      <c r="N1968" s="6" t="str">
        <f>IF(employee_data36[[#This Row],[EmployeeStatus]]="Active", "Active", "Tidak Active")</f>
        <v>Active</v>
      </c>
      <c r="O1968" t="s">
        <v>63</v>
      </c>
      <c r="P1968" t="s">
        <v>34</v>
      </c>
      <c r="Q1968" t="s">
        <v>52</v>
      </c>
      <c r="R1968" t="s">
        <v>99</v>
      </c>
      <c r="S1968" t="s">
        <v>7304</v>
      </c>
      <c r="T1968" t="s">
        <v>38</v>
      </c>
      <c r="U1968" t="s">
        <v>111</v>
      </c>
      <c r="V1968" s="1">
        <v>34216</v>
      </c>
      <c r="W1968" s="6">
        <f>DATEDIF(employee_data36[[#This Row],[DOB]],DATE(2023, 1, 1), "Y")</f>
        <v>29</v>
      </c>
      <c r="X1968" s="6" t="str">
        <f>IF(employee_data3[[#This Row],[Age]]&lt;=25, "Remaja", IF(employee_data3[[#This Row],[Age]]&lt;=55, "Dewasa", "Lansia"))</f>
        <v>Dewasa</v>
      </c>
      <c r="Y1968" s="7" t="str">
        <f>CONCATENATE(employee_data36[[#This Row],[First-LastName]]," ",employee_data36[[#This Row],[DOB]])</f>
        <v>Rhett-Holmes 34216</v>
      </c>
      <c r="Z1968" t="s">
        <v>40</v>
      </c>
      <c r="AA1968" t="s">
        <v>113</v>
      </c>
      <c r="AB1968" t="s">
        <v>42</v>
      </c>
      <c r="AC1968">
        <v>79531</v>
      </c>
      <c r="AD1968" t="s">
        <v>74</v>
      </c>
      <c r="AE1968" t="s">
        <v>44</v>
      </c>
      <c r="AF1968" t="s">
        <v>45</v>
      </c>
      <c r="AG1968">
        <v>5</v>
      </c>
    </row>
    <row r="1969" spans="1:33" x14ac:dyDescent="0.3">
      <c r="A1969">
        <v>2394</v>
      </c>
      <c r="B1969" t="s">
        <v>5579</v>
      </c>
      <c r="C1969" t="s">
        <v>3414</v>
      </c>
      <c r="D1969" s="6" t="str">
        <f>CONCATENATE(employee_data36[[#This Row],[FirstName]], "-",employee_data36[[#This Row],[LastName]] )</f>
        <v>Harold-David</v>
      </c>
      <c r="E1969" s="1">
        <v>44676</v>
      </c>
      <c r="F1969" s="1">
        <v>45100</v>
      </c>
      <c r="G1969" s="7" t="str">
        <f>IF(ISBLANK(employee_data36[[#This Row],[ExitDate]]),"Yes","")</f>
        <v/>
      </c>
      <c r="H1969" t="s">
        <v>3019</v>
      </c>
      <c r="I1969" t="s">
        <v>7305</v>
      </c>
      <c r="J1969" t="s">
        <v>7306</v>
      </c>
      <c r="K1969" t="s">
        <v>62</v>
      </c>
      <c r="L1969" t="s">
        <v>32</v>
      </c>
      <c r="M1969" s="6" t="str">
        <f>IF(ISBLANK(employee_data36[[#This Row],[ExitDate]]),"1","0")</f>
        <v>0</v>
      </c>
      <c r="N1969" s="6" t="str">
        <f>IF(employee_data36[[#This Row],[EmployeeStatus]]="Active", "Active", "Tidak Active")</f>
        <v>Active</v>
      </c>
      <c r="O1969" t="s">
        <v>63</v>
      </c>
      <c r="P1969" t="s">
        <v>34</v>
      </c>
      <c r="Q1969" t="s">
        <v>63</v>
      </c>
      <c r="R1969" t="s">
        <v>99</v>
      </c>
      <c r="S1969" t="s">
        <v>7307</v>
      </c>
      <c r="T1969" t="s">
        <v>38</v>
      </c>
      <c r="U1969" t="s">
        <v>90</v>
      </c>
      <c r="V1969" s="1">
        <v>29481</v>
      </c>
      <c r="W1969" s="6">
        <f>DATEDIF(employee_data36[[#This Row],[DOB]],DATE(2023, 1, 1), "Y")</f>
        <v>42</v>
      </c>
      <c r="X1969" s="6" t="str">
        <f>IF(employee_data3[[#This Row],[Age]]&lt;=25, "Remaja", IF(employee_data3[[#This Row],[Age]]&lt;=55, "Dewasa", "Lansia"))</f>
        <v>Dewasa</v>
      </c>
      <c r="Y1969" s="7" t="str">
        <f>CONCATENATE(employee_data36[[#This Row],[First-LastName]]," ",employee_data36[[#This Row],[DOB]])</f>
        <v>Harold-David 29481</v>
      </c>
      <c r="Z1969" t="s">
        <v>40</v>
      </c>
      <c r="AA1969" t="s">
        <v>83</v>
      </c>
      <c r="AB1969" t="s">
        <v>55</v>
      </c>
      <c r="AC1969">
        <v>57850</v>
      </c>
      <c r="AD1969" t="s">
        <v>43</v>
      </c>
      <c r="AE1969" t="s">
        <v>75</v>
      </c>
      <c r="AF1969" t="s">
        <v>45</v>
      </c>
      <c r="AG1969">
        <v>2</v>
      </c>
    </row>
    <row r="1970" spans="1:33" x14ac:dyDescent="0.3">
      <c r="A1970">
        <v>2395</v>
      </c>
      <c r="B1970" t="s">
        <v>842</v>
      </c>
      <c r="C1970" t="s">
        <v>3187</v>
      </c>
      <c r="D1970" s="6" t="str">
        <f>CONCATENATE(employee_data36[[#This Row],[FirstName]], "-",employee_data36[[#This Row],[LastName]] )</f>
        <v>Terrell-Guerra</v>
      </c>
      <c r="E1970" s="1">
        <v>43809</v>
      </c>
      <c r="F1970" s="1"/>
      <c r="G1970" s="7" t="str">
        <f>IF(ISBLANK(employee_data36[[#This Row],[ExitDate]]),"Yes","")</f>
        <v>Yes</v>
      </c>
      <c r="H1970" t="s">
        <v>3019</v>
      </c>
      <c r="I1970" t="s">
        <v>7308</v>
      </c>
      <c r="J1970" t="s">
        <v>7309</v>
      </c>
      <c r="K1970" t="s">
        <v>168</v>
      </c>
      <c r="L1970" t="s">
        <v>32</v>
      </c>
      <c r="M1970" s="6" t="str">
        <f>IF(ISBLANK(employee_data36[[#This Row],[ExitDate]]),"1","0")</f>
        <v>1</v>
      </c>
      <c r="N1970" s="6" t="str">
        <f>IF(employee_data36[[#This Row],[EmployeeStatus]]="Active", "Active", "Tidak Active")</f>
        <v>Active</v>
      </c>
      <c r="O1970" t="s">
        <v>52</v>
      </c>
      <c r="P1970" t="s">
        <v>34</v>
      </c>
      <c r="Q1970" t="s">
        <v>52</v>
      </c>
      <c r="R1970" t="s">
        <v>36</v>
      </c>
      <c r="S1970" t="s">
        <v>37</v>
      </c>
      <c r="T1970" t="s">
        <v>38</v>
      </c>
      <c r="U1970" t="s">
        <v>101</v>
      </c>
      <c r="V1970" s="1">
        <v>30491</v>
      </c>
      <c r="W1970" s="6">
        <f>DATEDIF(employee_data36[[#This Row],[DOB]],DATE(2023, 1, 1), "Y")</f>
        <v>39</v>
      </c>
      <c r="X1970" s="6" t="str">
        <f>IF(employee_data3[[#This Row],[Age]]&lt;=25, "Remaja", IF(employee_data3[[#This Row],[Age]]&lt;=55, "Dewasa", "Lansia"))</f>
        <v>Dewasa</v>
      </c>
      <c r="Y1970" s="7" t="str">
        <f>CONCATENATE(employee_data36[[#This Row],[First-LastName]]," ",employee_data36[[#This Row],[DOB]])</f>
        <v>Terrell-Guerra 30491</v>
      </c>
      <c r="Z1970" t="s">
        <v>40</v>
      </c>
      <c r="AA1970" t="s">
        <v>113</v>
      </c>
      <c r="AB1970" t="s">
        <v>55</v>
      </c>
      <c r="AC1970">
        <v>8880</v>
      </c>
      <c r="AD1970" t="s">
        <v>93</v>
      </c>
      <c r="AE1970" t="s">
        <v>104</v>
      </c>
      <c r="AF1970" t="s">
        <v>45</v>
      </c>
      <c r="AG1970">
        <v>1</v>
      </c>
    </row>
    <row r="1971" spans="1:33" x14ac:dyDescent="0.3">
      <c r="A1971">
        <v>2396</v>
      </c>
      <c r="B1971" t="s">
        <v>1030</v>
      </c>
      <c r="C1971" t="s">
        <v>1937</v>
      </c>
      <c r="D1971" s="6" t="str">
        <f>CONCATENATE(employee_data36[[#This Row],[FirstName]], "-",employee_data36[[#This Row],[LastName]] )</f>
        <v>Reginald-Klein</v>
      </c>
      <c r="E1971" s="1">
        <v>44742</v>
      </c>
      <c r="F1971" s="1">
        <v>44755</v>
      </c>
      <c r="G1971" s="7" t="str">
        <f>IF(ISBLANK(employee_data36[[#This Row],[ExitDate]]),"Yes","")</f>
        <v/>
      </c>
      <c r="H1971" t="s">
        <v>3019</v>
      </c>
      <c r="I1971" t="s">
        <v>7310</v>
      </c>
      <c r="J1971" t="s">
        <v>7311</v>
      </c>
      <c r="K1971" t="s">
        <v>133</v>
      </c>
      <c r="L1971" t="s">
        <v>745</v>
      </c>
      <c r="M1971" s="6" t="str">
        <f>IF(ISBLANK(employee_data36[[#This Row],[ExitDate]]),"1","0")</f>
        <v>0</v>
      </c>
      <c r="N1971" s="6" t="str">
        <f>IF(employee_data36[[#This Row],[EmployeeStatus]]="Active", "Active", "Tidak Active")</f>
        <v>Tidak Active</v>
      </c>
      <c r="O1971" t="s">
        <v>33</v>
      </c>
      <c r="P1971" t="s">
        <v>34</v>
      </c>
      <c r="Q1971" t="s">
        <v>52</v>
      </c>
      <c r="R1971" t="s">
        <v>126</v>
      </c>
      <c r="S1971" t="s">
        <v>7312</v>
      </c>
      <c r="T1971" t="s">
        <v>38</v>
      </c>
      <c r="U1971" t="s">
        <v>101</v>
      </c>
      <c r="V1971" s="1">
        <v>22115</v>
      </c>
      <c r="W1971" s="6">
        <f>DATEDIF(employee_data36[[#This Row],[DOB]],DATE(2023, 1, 1), "Y")</f>
        <v>62</v>
      </c>
      <c r="X1971" s="6" t="str">
        <f>IF(employee_data3[[#This Row],[Age]]&lt;=25, "Remaja", IF(employee_data3[[#This Row],[Age]]&lt;=55, "Dewasa", "Lansia"))</f>
        <v>Lansia</v>
      </c>
      <c r="Y1971" s="7" t="str">
        <f>CONCATENATE(employee_data36[[#This Row],[First-LastName]]," ",employee_data36[[#This Row],[DOB]])</f>
        <v>Reginald-Klein 22115</v>
      </c>
      <c r="Z1971" t="s">
        <v>40</v>
      </c>
      <c r="AA1971" t="s">
        <v>113</v>
      </c>
      <c r="AB1971" t="s">
        <v>42</v>
      </c>
      <c r="AC1971">
        <v>11959</v>
      </c>
      <c r="AD1971" t="s">
        <v>74</v>
      </c>
      <c r="AE1971" t="s">
        <v>75</v>
      </c>
      <c r="AF1971" t="s">
        <v>45</v>
      </c>
      <c r="AG1971">
        <v>1</v>
      </c>
    </row>
    <row r="1972" spans="1:33" x14ac:dyDescent="0.3">
      <c r="A1972">
        <v>2397</v>
      </c>
      <c r="B1972" t="s">
        <v>1352</v>
      </c>
      <c r="C1972" t="s">
        <v>812</v>
      </c>
      <c r="D1972" s="6" t="str">
        <f>CONCATENATE(employee_data36[[#This Row],[FirstName]], "-",employee_data36[[#This Row],[LastName]] )</f>
        <v>Marcos-Sloan</v>
      </c>
      <c r="E1972" s="1">
        <v>43362</v>
      </c>
      <c r="F1972" s="1">
        <v>43584</v>
      </c>
      <c r="G1972" s="7" t="str">
        <f>IF(ISBLANK(employee_data36[[#This Row],[ExitDate]]),"Yes","")</f>
        <v/>
      </c>
      <c r="H1972" t="s">
        <v>3019</v>
      </c>
      <c r="I1972" t="s">
        <v>7313</v>
      </c>
      <c r="J1972" t="s">
        <v>7314</v>
      </c>
      <c r="K1972" t="s">
        <v>80</v>
      </c>
      <c r="L1972" t="s">
        <v>32</v>
      </c>
      <c r="M1972" s="6" t="str">
        <f>IF(ISBLANK(employee_data36[[#This Row],[ExitDate]]),"1","0")</f>
        <v>0</v>
      </c>
      <c r="N1972" s="6" t="str">
        <f>IF(employee_data36[[#This Row],[EmployeeStatus]]="Active", "Active", "Tidak Active")</f>
        <v>Active</v>
      </c>
      <c r="O1972" t="s">
        <v>52</v>
      </c>
      <c r="P1972" t="s">
        <v>64</v>
      </c>
      <c r="Q1972" t="s">
        <v>63</v>
      </c>
      <c r="R1972" t="s">
        <v>140</v>
      </c>
      <c r="S1972" t="s">
        <v>7315</v>
      </c>
      <c r="T1972" t="s">
        <v>38</v>
      </c>
      <c r="U1972" t="s">
        <v>90</v>
      </c>
      <c r="V1972" s="1">
        <v>33107</v>
      </c>
      <c r="W1972" s="6">
        <f>DATEDIF(employee_data36[[#This Row],[DOB]],DATE(2023, 1, 1), "Y")</f>
        <v>32</v>
      </c>
      <c r="X1972" s="6" t="str">
        <f>IF(employee_data3[[#This Row],[Age]]&lt;=25, "Remaja", IF(employee_data3[[#This Row],[Age]]&lt;=55, "Dewasa", "Lansia"))</f>
        <v>Dewasa</v>
      </c>
      <c r="Y1972" s="7" t="str">
        <f>CONCATENATE(employee_data36[[#This Row],[First-LastName]]," ",employee_data36[[#This Row],[DOB]])</f>
        <v>Marcos-Sloan 33107</v>
      </c>
      <c r="Z1972" t="s">
        <v>40</v>
      </c>
      <c r="AA1972" t="s">
        <v>83</v>
      </c>
      <c r="AB1972" t="s">
        <v>42</v>
      </c>
      <c r="AC1972">
        <v>90692</v>
      </c>
      <c r="AD1972" t="s">
        <v>74</v>
      </c>
      <c r="AE1972" t="s">
        <v>44</v>
      </c>
      <c r="AF1972" t="s">
        <v>45</v>
      </c>
      <c r="AG1972">
        <v>2</v>
      </c>
    </row>
    <row r="1973" spans="1:33" x14ac:dyDescent="0.3">
      <c r="A1973">
        <v>2398</v>
      </c>
      <c r="B1973" t="s">
        <v>815</v>
      </c>
      <c r="C1973" t="s">
        <v>4935</v>
      </c>
      <c r="D1973" s="6" t="str">
        <f>CONCATENATE(employee_data36[[#This Row],[FirstName]], "-",employee_data36[[#This Row],[LastName]] )</f>
        <v>Davion-Hahn</v>
      </c>
      <c r="E1973" s="1">
        <v>43654</v>
      </c>
      <c r="F1973" s="1">
        <v>44789</v>
      </c>
      <c r="G1973" s="7" t="str">
        <f>IF(ISBLANK(employee_data36[[#This Row],[ExitDate]]),"Yes","")</f>
        <v/>
      </c>
      <c r="H1973" t="s">
        <v>3019</v>
      </c>
      <c r="I1973" t="s">
        <v>5776</v>
      </c>
      <c r="J1973" t="s">
        <v>7316</v>
      </c>
      <c r="K1973" t="s">
        <v>98</v>
      </c>
      <c r="L1973" t="s">
        <v>32</v>
      </c>
      <c r="M1973" s="6" t="str">
        <f>IF(ISBLANK(employee_data36[[#This Row],[ExitDate]]),"1","0")</f>
        <v>0</v>
      </c>
      <c r="N1973" s="6" t="str">
        <f>IF(employee_data36[[#This Row],[EmployeeStatus]]="Active", "Active", "Tidak Active")</f>
        <v>Active</v>
      </c>
      <c r="O1973" t="s">
        <v>33</v>
      </c>
      <c r="P1973" t="s">
        <v>34</v>
      </c>
      <c r="Q1973" t="s">
        <v>35</v>
      </c>
      <c r="R1973" t="s">
        <v>126</v>
      </c>
      <c r="S1973" t="s">
        <v>7317</v>
      </c>
      <c r="T1973" t="s">
        <v>38</v>
      </c>
      <c r="U1973" t="s">
        <v>81</v>
      </c>
      <c r="V1973" s="1">
        <v>21712</v>
      </c>
      <c r="W1973" s="6">
        <f>DATEDIF(employee_data36[[#This Row],[DOB]],DATE(2023, 1, 1), "Y")</f>
        <v>63</v>
      </c>
      <c r="X1973" s="6" t="str">
        <f>IF(employee_data3[[#This Row],[Age]]&lt;=25, "Remaja", IF(employee_data3[[#This Row],[Age]]&lt;=55, "Dewasa", "Lansia"))</f>
        <v>Lansia</v>
      </c>
      <c r="Y1973" s="7" t="str">
        <f>CONCATENATE(employee_data36[[#This Row],[First-LastName]]," ",employee_data36[[#This Row],[DOB]])</f>
        <v>Davion-Hahn 21712</v>
      </c>
      <c r="Z1973" t="s">
        <v>40</v>
      </c>
      <c r="AA1973" t="s">
        <v>226</v>
      </c>
      <c r="AB1973" t="s">
        <v>42</v>
      </c>
      <c r="AC1973">
        <v>75907</v>
      </c>
      <c r="AD1973" t="s">
        <v>43</v>
      </c>
      <c r="AE1973" t="s">
        <v>44</v>
      </c>
      <c r="AF1973" t="s">
        <v>45</v>
      </c>
      <c r="AG1973">
        <v>5</v>
      </c>
    </row>
    <row r="1974" spans="1:33" x14ac:dyDescent="0.3">
      <c r="A1974">
        <v>2399</v>
      </c>
      <c r="B1974" t="s">
        <v>4554</v>
      </c>
      <c r="C1974" t="s">
        <v>4871</v>
      </c>
      <c r="D1974" s="6" t="str">
        <f>CONCATENATE(employee_data36[[#This Row],[FirstName]], "-",employee_data36[[#This Row],[LastName]] )</f>
        <v>Brice-Phillips</v>
      </c>
      <c r="E1974" s="1">
        <v>45071</v>
      </c>
      <c r="F1974" s="1">
        <v>45138</v>
      </c>
      <c r="G1974" s="7" t="str">
        <f>IF(ISBLANK(employee_data36[[#This Row],[ExitDate]]),"Yes","")</f>
        <v/>
      </c>
      <c r="H1974" t="s">
        <v>3019</v>
      </c>
      <c r="I1974" t="s">
        <v>7318</v>
      </c>
      <c r="J1974" t="s">
        <v>7319</v>
      </c>
      <c r="K1974" t="s">
        <v>168</v>
      </c>
      <c r="L1974" t="s">
        <v>32</v>
      </c>
      <c r="M1974" s="6" t="str">
        <f>IF(ISBLANK(employee_data36[[#This Row],[ExitDate]]),"1","0")</f>
        <v>0</v>
      </c>
      <c r="N1974" s="6" t="str">
        <f>IF(employee_data36[[#This Row],[EmployeeStatus]]="Active", "Active", "Tidak Active")</f>
        <v>Active</v>
      </c>
      <c r="O1974" t="s">
        <v>63</v>
      </c>
      <c r="P1974" t="s">
        <v>64</v>
      </c>
      <c r="Q1974" t="s">
        <v>52</v>
      </c>
      <c r="R1974" t="s">
        <v>140</v>
      </c>
      <c r="S1974" t="s">
        <v>7320</v>
      </c>
      <c r="T1974" t="s">
        <v>38</v>
      </c>
      <c r="U1974" t="s">
        <v>305</v>
      </c>
      <c r="V1974" s="1">
        <v>21349</v>
      </c>
      <c r="W1974" s="6">
        <f>DATEDIF(employee_data36[[#This Row],[DOB]],DATE(2023, 1, 1), "Y")</f>
        <v>64</v>
      </c>
      <c r="X1974" s="6" t="str">
        <f>IF(employee_data3[[#This Row],[Age]]&lt;=25, "Remaja", IF(employee_data3[[#This Row],[Age]]&lt;=55, "Dewasa", "Lansia"))</f>
        <v>Lansia</v>
      </c>
      <c r="Y1974" s="7" t="str">
        <f>CONCATENATE(employee_data36[[#This Row],[First-LastName]]," ",employee_data36[[#This Row],[DOB]])</f>
        <v>Brice-Phillips 21349</v>
      </c>
      <c r="Z1974" t="s">
        <v>40</v>
      </c>
      <c r="AA1974" t="s">
        <v>92</v>
      </c>
      <c r="AB1974" t="s">
        <v>55</v>
      </c>
      <c r="AC1974">
        <v>2777</v>
      </c>
      <c r="AD1974" t="s">
        <v>43</v>
      </c>
      <c r="AE1974" t="s">
        <v>84</v>
      </c>
      <c r="AF1974" t="s">
        <v>45</v>
      </c>
      <c r="AG1974">
        <v>4</v>
      </c>
    </row>
    <row r="1975" spans="1:33" x14ac:dyDescent="0.3">
      <c r="A1975">
        <v>2400</v>
      </c>
      <c r="B1975" t="s">
        <v>7321</v>
      </c>
      <c r="C1975" t="s">
        <v>1402</v>
      </c>
      <c r="D1975" s="6" t="str">
        <f>CONCATENATE(employee_data36[[#This Row],[FirstName]], "-",employee_data36[[#This Row],[LastName]] )</f>
        <v>Alvaro-Le</v>
      </c>
      <c r="E1975" s="1">
        <v>43407</v>
      </c>
      <c r="F1975" s="1"/>
      <c r="G1975" s="7" t="str">
        <f>IF(ISBLANK(employee_data36[[#This Row],[ExitDate]]),"Yes","")</f>
        <v>Yes</v>
      </c>
      <c r="H1975" t="s">
        <v>3019</v>
      </c>
      <c r="I1975" t="s">
        <v>7322</v>
      </c>
      <c r="J1975" t="s">
        <v>7323</v>
      </c>
      <c r="K1975" t="s">
        <v>98</v>
      </c>
      <c r="L1975" t="s">
        <v>32</v>
      </c>
      <c r="M1975" s="6" t="str">
        <f>IF(ISBLANK(employee_data36[[#This Row],[ExitDate]]),"1","0")</f>
        <v>1</v>
      </c>
      <c r="N1975" s="6" t="str">
        <f>IF(employee_data36[[#This Row],[EmployeeStatus]]="Active", "Active", "Tidak Active")</f>
        <v>Active</v>
      </c>
      <c r="O1975" t="s">
        <v>33</v>
      </c>
      <c r="P1975" t="s">
        <v>51</v>
      </c>
      <c r="Q1975" t="s">
        <v>52</v>
      </c>
      <c r="R1975" t="s">
        <v>36</v>
      </c>
      <c r="S1975" t="s">
        <v>37</v>
      </c>
      <c r="T1975" t="s">
        <v>38</v>
      </c>
      <c r="U1975" t="s">
        <v>66</v>
      </c>
      <c r="V1975" s="1">
        <v>22444</v>
      </c>
      <c r="W1975" s="6">
        <f>DATEDIF(employee_data36[[#This Row],[DOB]],DATE(2023, 1, 1), "Y")</f>
        <v>61</v>
      </c>
      <c r="X1975" s="6" t="str">
        <f>IF(employee_data3[[#This Row],[Age]]&lt;=25, "Remaja", IF(employee_data3[[#This Row],[Age]]&lt;=55, "Dewasa", "Lansia"))</f>
        <v>Lansia</v>
      </c>
      <c r="Y1975" s="7" t="str">
        <f>CONCATENATE(employee_data36[[#This Row],[First-LastName]]," ",employee_data36[[#This Row],[DOB]])</f>
        <v>Alvaro-Le 22444</v>
      </c>
      <c r="Z1975" t="s">
        <v>40</v>
      </c>
      <c r="AA1975" t="s">
        <v>6</v>
      </c>
      <c r="AB1975" t="s">
        <v>55</v>
      </c>
      <c r="AC1975">
        <v>28115</v>
      </c>
      <c r="AD1975" t="s">
        <v>93</v>
      </c>
      <c r="AE1975" t="s">
        <v>84</v>
      </c>
      <c r="AF1975" t="s">
        <v>45</v>
      </c>
      <c r="AG1975">
        <v>2</v>
      </c>
    </row>
    <row r="1976" spans="1:33" x14ac:dyDescent="0.3">
      <c r="A1976">
        <v>2401</v>
      </c>
      <c r="B1976" t="s">
        <v>7324</v>
      </c>
      <c r="C1976" t="s">
        <v>3496</v>
      </c>
      <c r="D1976" s="6" t="str">
        <f>CONCATENATE(employee_data36[[#This Row],[FirstName]], "-",employee_data36[[#This Row],[LastName]] )</f>
        <v>Darien-Young</v>
      </c>
      <c r="E1976" s="1">
        <v>44874</v>
      </c>
      <c r="F1976" s="1">
        <v>44936</v>
      </c>
      <c r="G1976" s="7" t="str">
        <f>IF(ISBLANK(employee_data36[[#This Row],[ExitDate]]),"Yes","")</f>
        <v/>
      </c>
      <c r="H1976" t="s">
        <v>3019</v>
      </c>
      <c r="I1976" t="s">
        <v>7325</v>
      </c>
      <c r="J1976" t="s">
        <v>7326</v>
      </c>
      <c r="K1976" t="s">
        <v>118</v>
      </c>
      <c r="L1976" t="s">
        <v>2300</v>
      </c>
      <c r="M1976" s="6" t="str">
        <f>IF(ISBLANK(employee_data36[[#This Row],[ExitDate]]),"1","0")</f>
        <v>0</v>
      </c>
      <c r="N1976" s="6" t="str">
        <f>IF(employee_data36[[#This Row],[EmployeeStatus]]="Active", "Active", "Tidak Active")</f>
        <v>Tidak Active</v>
      </c>
      <c r="O1976" t="s">
        <v>63</v>
      </c>
      <c r="P1976" t="s">
        <v>34</v>
      </c>
      <c r="Q1976" t="s">
        <v>52</v>
      </c>
      <c r="R1976" t="s">
        <v>126</v>
      </c>
      <c r="S1976" t="s">
        <v>7327</v>
      </c>
      <c r="T1976" t="s">
        <v>38</v>
      </c>
      <c r="U1976" t="s">
        <v>90</v>
      </c>
      <c r="V1976" s="1">
        <v>16703</v>
      </c>
      <c r="W1976" s="6">
        <f>DATEDIF(employee_data36[[#This Row],[DOB]],DATE(2023, 1, 1), "Y")</f>
        <v>77</v>
      </c>
      <c r="X1976" s="6" t="str">
        <f>IF(employee_data3[[#This Row],[Age]]&lt;=25, "Remaja", IF(employee_data3[[#This Row],[Age]]&lt;=55, "Dewasa", "Lansia"))</f>
        <v>Lansia</v>
      </c>
      <c r="Y1976" s="7" t="str">
        <f>CONCATENATE(employee_data36[[#This Row],[First-LastName]]," ",employee_data36[[#This Row],[DOB]])</f>
        <v>Darien-Young 16703</v>
      </c>
      <c r="Z1976" t="s">
        <v>40</v>
      </c>
      <c r="AA1976" t="s">
        <v>103</v>
      </c>
      <c r="AB1976" t="s">
        <v>42</v>
      </c>
      <c r="AC1976">
        <v>96954</v>
      </c>
      <c r="AD1976" t="s">
        <v>128</v>
      </c>
      <c r="AE1976" t="s">
        <v>104</v>
      </c>
      <c r="AF1976" t="s">
        <v>45</v>
      </c>
      <c r="AG1976">
        <v>5</v>
      </c>
    </row>
    <row r="1977" spans="1:33" x14ac:dyDescent="0.3">
      <c r="A1977">
        <v>2402</v>
      </c>
      <c r="B1977" t="s">
        <v>5321</v>
      </c>
      <c r="C1977" t="s">
        <v>1459</v>
      </c>
      <c r="D1977" s="6" t="str">
        <f>CONCATENATE(employee_data36[[#This Row],[FirstName]], "-",employee_data36[[#This Row],[LastName]] )</f>
        <v>Hayley-Chung</v>
      </c>
      <c r="E1977" s="1">
        <v>44665</v>
      </c>
      <c r="F1977" s="1">
        <v>44826</v>
      </c>
      <c r="G1977" s="7" t="str">
        <f>IF(ISBLANK(employee_data36[[#This Row],[ExitDate]]),"Yes","")</f>
        <v/>
      </c>
      <c r="H1977" t="s">
        <v>3019</v>
      </c>
      <c r="I1977" t="s">
        <v>7328</v>
      </c>
      <c r="J1977" t="s">
        <v>7329</v>
      </c>
      <c r="K1977" t="s">
        <v>62</v>
      </c>
      <c r="L1977" t="s">
        <v>2300</v>
      </c>
      <c r="M1977" s="6" t="str">
        <f>IF(ISBLANK(employee_data36[[#This Row],[ExitDate]]),"1","0")</f>
        <v>0</v>
      </c>
      <c r="N1977" s="6" t="str">
        <f>IF(employee_data36[[#This Row],[EmployeeStatus]]="Active", "Active", "Tidak Active")</f>
        <v>Tidak Active</v>
      </c>
      <c r="O1977" t="s">
        <v>63</v>
      </c>
      <c r="P1977" t="s">
        <v>34</v>
      </c>
      <c r="Q1977" t="s">
        <v>63</v>
      </c>
      <c r="R1977" t="s">
        <v>126</v>
      </c>
      <c r="S1977" t="s">
        <v>7330</v>
      </c>
      <c r="T1977" t="s">
        <v>38</v>
      </c>
      <c r="U1977" t="s">
        <v>286</v>
      </c>
      <c r="V1977" s="1">
        <v>31309</v>
      </c>
      <c r="W1977" s="6">
        <f>DATEDIF(employee_data36[[#This Row],[DOB]],DATE(2023, 1, 1), "Y")</f>
        <v>37</v>
      </c>
      <c r="X1977" s="6" t="str">
        <f>IF(employee_data3[[#This Row],[Age]]&lt;=25, "Remaja", IF(employee_data3[[#This Row],[Age]]&lt;=55, "Dewasa", "Lansia"))</f>
        <v>Dewasa</v>
      </c>
      <c r="Y1977" s="7" t="str">
        <f>CONCATENATE(employee_data36[[#This Row],[First-LastName]]," ",employee_data36[[#This Row],[DOB]])</f>
        <v>Hayley-Chung 31309</v>
      </c>
      <c r="Z1977" t="s">
        <v>40</v>
      </c>
      <c r="AA1977" t="s">
        <v>6</v>
      </c>
      <c r="AB1977" t="s">
        <v>42</v>
      </c>
      <c r="AC1977">
        <v>36118</v>
      </c>
      <c r="AD1977" t="s">
        <v>93</v>
      </c>
      <c r="AE1977" t="s">
        <v>44</v>
      </c>
      <c r="AF1977" t="s">
        <v>45</v>
      </c>
      <c r="AG1977">
        <v>2</v>
      </c>
    </row>
    <row r="1978" spans="1:33" x14ac:dyDescent="0.3">
      <c r="A1978">
        <v>2403</v>
      </c>
      <c r="B1978" t="s">
        <v>425</v>
      </c>
      <c r="C1978" t="s">
        <v>6778</v>
      </c>
      <c r="D1978" s="6" t="str">
        <f>CONCATENATE(employee_data36[[#This Row],[FirstName]], "-",employee_data36[[#This Row],[LastName]] )</f>
        <v>Ellis-Maldonado</v>
      </c>
      <c r="E1978" s="1">
        <v>44049</v>
      </c>
      <c r="F1978" s="1">
        <v>44771</v>
      </c>
      <c r="G1978" s="7" t="str">
        <f>IF(ISBLANK(employee_data36[[#This Row],[ExitDate]]),"Yes","")</f>
        <v/>
      </c>
      <c r="H1978" t="s">
        <v>3019</v>
      </c>
      <c r="I1978" t="s">
        <v>7331</v>
      </c>
      <c r="J1978" t="s">
        <v>7332</v>
      </c>
      <c r="K1978" t="s">
        <v>89</v>
      </c>
      <c r="L1978" t="s">
        <v>32</v>
      </c>
      <c r="M1978" s="6" t="str">
        <f>IF(ISBLANK(employee_data36[[#This Row],[ExitDate]]),"1","0")</f>
        <v>0</v>
      </c>
      <c r="N1978" s="6" t="str">
        <f>IF(employee_data36[[#This Row],[EmployeeStatus]]="Active", "Active", "Tidak Active")</f>
        <v>Active</v>
      </c>
      <c r="O1978" t="s">
        <v>63</v>
      </c>
      <c r="P1978" t="s">
        <v>34</v>
      </c>
      <c r="Q1978" t="s">
        <v>35</v>
      </c>
      <c r="R1978" t="s">
        <v>140</v>
      </c>
      <c r="S1978" t="s">
        <v>7333</v>
      </c>
      <c r="T1978" t="s">
        <v>38</v>
      </c>
      <c r="U1978" t="s">
        <v>39</v>
      </c>
      <c r="V1978" s="1">
        <v>21266</v>
      </c>
      <c r="W1978" s="6">
        <f>DATEDIF(employee_data36[[#This Row],[DOB]],DATE(2023, 1, 1), "Y")</f>
        <v>64</v>
      </c>
      <c r="X1978" s="6" t="str">
        <f>IF(employee_data3[[#This Row],[Age]]&lt;=25, "Remaja", IF(employee_data3[[#This Row],[Age]]&lt;=55, "Dewasa", "Lansia"))</f>
        <v>Lansia</v>
      </c>
      <c r="Y1978" s="7" t="str">
        <f>CONCATENATE(employee_data36[[#This Row],[First-LastName]]," ",employee_data36[[#This Row],[DOB]])</f>
        <v>Ellis-Maldonado 21266</v>
      </c>
      <c r="Z1978" t="s">
        <v>40</v>
      </c>
      <c r="AA1978" t="s">
        <v>613</v>
      </c>
      <c r="AB1978" t="s">
        <v>42</v>
      </c>
      <c r="AC1978">
        <v>48453</v>
      </c>
      <c r="AD1978" t="s">
        <v>56</v>
      </c>
      <c r="AE1978" t="s">
        <v>84</v>
      </c>
      <c r="AF1978" t="s">
        <v>45</v>
      </c>
      <c r="AG1978">
        <v>4</v>
      </c>
    </row>
    <row r="1979" spans="1:33" x14ac:dyDescent="0.3">
      <c r="A1979">
        <v>2404</v>
      </c>
      <c r="B1979" t="s">
        <v>5689</v>
      </c>
      <c r="C1979" t="s">
        <v>1736</v>
      </c>
      <c r="D1979" s="6" t="str">
        <f>CONCATENATE(employee_data36[[#This Row],[FirstName]], "-",employee_data36[[#This Row],[LastName]] )</f>
        <v>Alena-Ibarra</v>
      </c>
      <c r="E1979" s="1">
        <v>43642</v>
      </c>
      <c r="F1979" s="1">
        <v>43857</v>
      </c>
      <c r="G1979" s="7" t="str">
        <f>IF(ISBLANK(employee_data36[[#This Row],[ExitDate]]),"Yes","")</f>
        <v/>
      </c>
      <c r="H1979" t="s">
        <v>3019</v>
      </c>
      <c r="I1979" t="s">
        <v>7334</v>
      </c>
      <c r="J1979" t="s">
        <v>7335</v>
      </c>
      <c r="K1979" t="s">
        <v>31</v>
      </c>
      <c r="L1979" t="s">
        <v>32</v>
      </c>
      <c r="M1979" s="6" t="str">
        <f>IF(ISBLANK(employee_data36[[#This Row],[ExitDate]]),"1","0")</f>
        <v>0</v>
      </c>
      <c r="N1979" s="6" t="str">
        <f>IF(employee_data36[[#This Row],[EmployeeStatus]]="Active", "Active", "Tidak Active")</f>
        <v>Active</v>
      </c>
      <c r="O1979" t="s">
        <v>33</v>
      </c>
      <c r="P1979" t="s">
        <v>34</v>
      </c>
      <c r="Q1979" t="s">
        <v>35</v>
      </c>
      <c r="R1979" t="s">
        <v>175</v>
      </c>
      <c r="S1979" t="s">
        <v>7336</v>
      </c>
      <c r="T1979" t="s">
        <v>38</v>
      </c>
      <c r="U1979" t="s">
        <v>81</v>
      </c>
      <c r="V1979" s="1">
        <v>18037</v>
      </c>
      <c r="W1979" s="6">
        <f>DATEDIF(employee_data36[[#This Row],[DOB]],DATE(2023, 1, 1), "Y")</f>
        <v>73</v>
      </c>
      <c r="X1979" s="6" t="str">
        <f>IF(employee_data3[[#This Row],[Age]]&lt;=25, "Remaja", IF(employee_data3[[#This Row],[Age]]&lt;=55, "Dewasa", "Lansia"))</f>
        <v>Lansia</v>
      </c>
      <c r="Y1979" s="7" t="str">
        <f>CONCATENATE(employee_data36[[#This Row],[First-LastName]]," ",employee_data36[[#This Row],[DOB]])</f>
        <v>Alena-Ibarra 18037</v>
      </c>
      <c r="Z1979" t="s">
        <v>40</v>
      </c>
      <c r="AA1979" t="s">
        <v>243</v>
      </c>
      <c r="AB1979" t="s">
        <v>42</v>
      </c>
      <c r="AC1979">
        <v>25247</v>
      </c>
      <c r="AD1979" t="s">
        <v>43</v>
      </c>
      <c r="AE1979" t="s">
        <v>104</v>
      </c>
      <c r="AF1979" t="s">
        <v>45</v>
      </c>
      <c r="AG1979">
        <v>2</v>
      </c>
    </row>
    <row r="1980" spans="1:33" x14ac:dyDescent="0.3">
      <c r="A1980">
        <v>2405</v>
      </c>
      <c r="B1980" t="s">
        <v>7337</v>
      </c>
      <c r="C1980" t="s">
        <v>5681</v>
      </c>
      <c r="D1980" s="6" t="str">
        <f>CONCATENATE(employee_data36[[#This Row],[FirstName]], "-",employee_data36[[#This Row],[LastName]] )</f>
        <v>Emily-Davidson</v>
      </c>
      <c r="E1980" s="1">
        <v>44087</v>
      </c>
      <c r="F1980" s="1">
        <v>44635</v>
      </c>
      <c r="G1980" s="7" t="str">
        <f>IF(ISBLANK(employee_data36[[#This Row],[ExitDate]]),"Yes","")</f>
        <v/>
      </c>
      <c r="H1980" t="s">
        <v>3727</v>
      </c>
      <c r="I1980" t="s">
        <v>7338</v>
      </c>
      <c r="J1980" t="s">
        <v>7339</v>
      </c>
      <c r="K1980" t="s">
        <v>133</v>
      </c>
      <c r="L1980" t="s">
        <v>745</v>
      </c>
      <c r="M1980" s="6" t="str">
        <f>IF(ISBLANK(employee_data36[[#This Row],[ExitDate]]),"1","0")</f>
        <v>0</v>
      </c>
      <c r="N1980" s="6" t="str">
        <f>IF(employee_data36[[#This Row],[EmployeeStatus]]="Active", "Active", "Tidak Active")</f>
        <v>Tidak Active</v>
      </c>
      <c r="O1980" t="s">
        <v>63</v>
      </c>
      <c r="P1980" t="s">
        <v>64</v>
      </c>
      <c r="Q1980" t="s">
        <v>52</v>
      </c>
      <c r="R1980" t="s">
        <v>99</v>
      </c>
      <c r="S1980" t="s">
        <v>7340</v>
      </c>
      <c r="T1980" t="s">
        <v>38</v>
      </c>
      <c r="U1980" t="s">
        <v>90</v>
      </c>
      <c r="V1980" s="1">
        <v>18359</v>
      </c>
      <c r="W1980" s="6">
        <f>DATEDIF(employee_data36[[#This Row],[DOB]],DATE(2023, 1, 1), "Y")</f>
        <v>72</v>
      </c>
      <c r="X1980" s="6" t="str">
        <f>IF(employee_data3[[#This Row],[Age]]&lt;=25, "Remaja", IF(employee_data3[[#This Row],[Age]]&lt;=55, "Dewasa", "Lansia"))</f>
        <v>Lansia</v>
      </c>
      <c r="Y1980" s="7" t="str">
        <f>CONCATENATE(employee_data36[[#This Row],[First-LastName]]," ",employee_data36[[#This Row],[DOB]])</f>
        <v>Emily-Davidson 18359</v>
      </c>
      <c r="Z1980" t="s">
        <v>40</v>
      </c>
      <c r="AA1980" t="s">
        <v>163</v>
      </c>
      <c r="AB1980" t="s">
        <v>55</v>
      </c>
      <c r="AC1980">
        <v>3445</v>
      </c>
      <c r="AD1980" t="s">
        <v>43</v>
      </c>
      <c r="AE1980" t="s">
        <v>104</v>
      </c>
      <c r="AF1980" t="s">
        <v>45</v>
      </c>
      <c r="AG1980">
        <v>4</v>
      </c>
    </row>
    <row r="1981" spans="1:33" x14ac:dyDescent="0.3">
      <c r="A1981">
        <v>2406</v>
      </c>
      <c r="B1981" t="s">
        <v>1302</v>
      </c>
      <c r="C1981" t="s">
        <v>6046</v>
      </c>
      <c r="D1981" s="6" t="str">
        <f>CONCATENATE(employee_data36[[#This Row],[FirstName]], "-",employee_data36[[#This Row],[LastName]] )</f>
        <v>Nickolas-Stephens</v>
      </c>
      <c r="E1981" s="1">
        <v>43417</v>
      </c>
      <c r="F1981" s="1"/>
      <c r="G1981" s="7" t="str">
        <f>IF(ISBLANK(employee_data36[[#This Row],[ExitDate]]),"Yes","")</f>
        <v>Yes</v>
      </c>
      <c r="H1981" t="s">
        <v>1779</v>
      </c>
      <c r="I1981" t="s">
        <v>7341</v>
      </c>
      <c r="J1981" t="s">
        <v>7342</v>
      </c>
      <c r="K1981" t="s">
        <v>50</v>
      </c>
      <c r="L1981" t="s">
        <v>32</v>
      </c>
      <c r="M1981" s="6" t="str">
        <f>IF(ISBLANK(employee_data36[[#This Row],[ExitDate]]),"1","0")</f>
        <v>1</v>
      </c>
      <c r="N1981" s="6" t="str">
        <f>IF(employee_data36[[#This Row],[EmployeeStatus]]="Active", "Active", "Tidak Active")</f>
        <v>Active</v>
      </c>
      <c r="O1981" t="s">
        <v>52</v>
      </c>
      <c r="P1981" t="s">
        <v>64</v>
      </c>
      <c r="Q1981" t="s">
        <v>52</v>
      </c>
      <c r="R1981" t="s">
        <v>36</v>
      </c>
      <c r="S1981" t="s">
        <v>37</v>
      </c>
      <c r="T1981" t="s">
        <v>38</v>
      </c>
      <c r="U1981" t="s">
        <v>111</v>
      </c>
      <c r="V1981" s="1">
        <v>26017</v>
      </c>
      <c r="W1981" s="6">
        <f>DATEDIF(employee_data36[[#This Row],[DOB]],DATE(2023, 1, 1), "Y")</f>
        <v>51</v>
      </c>
      <c r="X1981" s="6" t="str">
        <f>IF(employee_data3[[#This Row],[Age]]&lt;=25, "Remaja", IF(employee_data3[[#This Row],[Age]]&lt;=55, "Dewasa", "Lansia"))</f>
        <v>Dewasa</v>
      </c>
      <c r="Y1981" s="7" t="str">
        <f>CONCATENATE(employee_data36[[#This Row],[First-LastName]]," ",employee_data36[[#This Row],[DOB]])</f>
        <v>Nickolas-Stephens 26017</v>
      </c>
      <c r="Z1981" t="s">
        <v>40</v>
      </c>
      <c r="AA1981" t="s">
        <v>103</v>
      </c>
      <c r="AB1981" t="s">
        <v>55</v>
      </c>
      <c r="AC1981">
        <v>73530</v>
      </c>
      <c r="AD1981" t="s">
        <v>93</v>
      </c>
      <c r="AE1981" t="s">
        <v>44</v>
      </c>
      <c r="AF1981" t="s">
        <v>45</v>
      </c>
      <c r="AG1981">
        <v>1</v>
      </c>
    </row>
    <row r="1982" spans="1:33" x14ac:dyDescent="0.3">
      <c r="A1982">
        <v>2407</v>
      </c>
      <c r="B1982" t="s">
        <v>3033</v>
      </c>
      <c r="C1982" t="s">
        <v>4980</v>
      </c>
      <c r="D1982" s="6" t="str">
        <f>CONCATENATE(employee_data36[[#This Row],[FirstName]], "-",employee_data36[[#This Row],[LastName]] )</f>
        <v>Lamont-Prince</v>
      </c>
      <c r="E1982" s="1">
        <v>43744</v>
      </c>
      <c r="F1982" s="1">
        <v>45030</v>
      </c>
      <c r="G1982" s="7" t="str">
        <f>IF(ISBLANK(employee_data36[[#This Row],[ExitDate]]),"Yes","")</f>
        <v/>
      </c>
      <c r="H1982" t="s">
        <v>2309</v>
      </c>
      <c r="I1982" t="s">
        <v>7343</v>
      </c>
      <c r="J1982" t="s">
        <v>7344</v>
      </c>
      <c r="K1982" t="s">
        <v>50</v>
      </c>
      <c r="L1982" t="s">
        <v>32</v>
      </c>
      <c r="M1982" s="6" t="str">
        <f>IF(ISBLANK(employee_data36[[#This Row],[ExitDate]]),"1","0")</f>
        <v>0</v>
      </c>
      <c r="N1982" s="6" t="str">
        <f>IF(employee_data36[[#This Row],[EmployeeStatus]]="Active", "Active", "Tidak Active")</f>
        <v>Active</v>
      </c>
      <c r="O1982" t="s">
        <v>63</v>
      </c>
      <c r="P1982" t="s">
        <v>34</v>
      </c>
      <c r="Q1982" t="s">
        <v>35</v>
      </c>
      <c r="R1982" t="s">
        <v>99</v>
      </c>
      <c r="S1982" t="s">
        <v>7345</v>
      </c>
      <c r="T1982" t="s">
        <v>38</v>
      </c>
      <c r="U1982" t="s">
        <v>39</v>
      </c>
      <c r="V1982" s="1">
        <v>19466</v>
      </c>
      <c r="W1982" s="6">
        <f>DATEDIF(employee_data36[[#This Row],[DOB]],DATE(2023, 1, 1), "Y")</f>
        <v>69</v>
      </c>
      <c r="X1982" s="6" t="str">
        <f>IF(employee_data3[[#This Row],[Age]]&lt;=25, "Remaja", IF(employee_data3[[#This Row],[Age]]&lt;=55, "Dewasa", "Lansia"))</f>
        <v>Lansia</v>
      </c>
      <c r="Y1982" s="7" t="str">
        <f>CONCATENATE(employee_data36[[#This Row],[First-LastName]]," ",employee_data36[[#This Row],[DOB]])</f>
        <v>Lamont-Prince 19466</v>
      </c>
      <c r="Z1982" t="s">
        <v>40</v>
      </c>
      <c r="AA1982" t="s">
        <v>73</v>
      </c>
      <c r="AB1982" t="s">
        <v>55</v>
      </c>
      <c r="AC1982">
        <v>47723</v>
      </c>
      <c r="AD1982" t="s">
        <v>74</v>
      </c>
      <c r="AE1982" t="s">
        <v>44</v>
      </c>
      <c r="AF1982" t="s">
        <v>45</v>
      </c>
      <c r="AG1982">
        <v>4</v>
      </c>
    </row>
    <row r="1983" spans="1:33" x14ac:dyDescent="0.3">
      <c r="A1983">
        <v>2408</v>
      </c>
      <c r="B1983" t="s">
        <v>7346</v>
      </c>
      <c r="C1983" t="s">
        <v>3183</v>
      </c>
      <c r="D1983" s="6" t="str">
        <f>CONCATENATE(employee_data36[[#This Row],[FirstName]], "-",employee_data36[[#This Row],[LastName]] )</f>
        <v>Gunner-Boone</v>
      </c>
      <c r="E1983" s="1">
        <v>44454</v>
      </c>
      <c r="F1983" s="1"/>
      <c r="G1983" s="7" t="str">
        <f>IF(ISBLANK(employee_data36[[#This Row],[ExitDate]]),"Yes","")</f>
        <v>Yes</v>
      </c>
      <c r="H1983" t="s">
        <v>2309</v>
      </c>
      <c r="I1983" t="s">
        <v>7347</v>
      </c>
      <c r="J1983" t="s">
        <v>7348</v>
      </c>
      <c r="K1983" t="s">
        <v>139</v>
      </c>
      <c r="L1983" t="s">
        <v>32</v>
      </c>
      <c r="M1983" s="6" t="str">
        <f>IF(ISBLANK(employee_data36[[#This Row],[ExitDate]]),"1","0")</f>
        <v>1</v>
      </c>
      <c r="N1983" s="6" t="str">
        <f>IF(employee_data36[[#This Row],[EmployeeStatus]]="Active", "Active", "Tidak Active")</f>
        <v>Active</v>
      </c>
      <c r="O1983" t="s">
        <v>63</v>
      </c>
      <c r="P1983" t="s">
        <v>64</v>
      </c>
      <c r="Q1983" t="s">
        <v>52</v>
      </c>
      <c r="R1983" t="s">
        <v>36</v>
      </c>
      <c r="S1983" t="s">
        <v>37</v>
      </c>
      <c r="T1983" t="s">
        <v>170</v>
      </c>
      <c r="U1983" t="s">
        <v>90</v>
      </c>
      <c r="V1983" s="1">
        <v>22656</v>
      </c>
      <c r="W1983" s="6">
        <f>DATEDIF(employee_data36[[#This Row],[DOB]],DATE(2023, 1, 1), "Y")</f>
        <v>60</v>
      </c>
      <c r="X1983" s="6" t="str">
        <f>IF(employee_data3[[#This Row],[Age]]&lt;=25, "Remaja", IF(employee_data3[[#This Row],[Age]]&lt;=55, "Dewasa", "Lansia"))</f>
        <v>Lansia</v>
      </c>
      <c r="Y1983" s="7" t="str">
        <f>CONCATENATE(employee_data36[[#This Row],[First-LastName]]," ",employee_data36[[#This Row],[DOB]])</f>
        <v>Gunner-Boone 22656</v>
      </c>
      <c r="Z1983" t="s">
        <v>40</v>
      </c>
      <c r="AA1983" t="s">
        <v>226</v>
      </c>
      <c r="AB1983" t="s">
        <v>42</v>
      </c>
      <c r="AC1983">
        <v>46328</v>
      </c>
      <c r="AD1983" t="s">
        <v>93</v>
      </c>
      <c r="AE1983" t="s">
        <v>104</v>
      </c>
      <c r="AF1983" t="s">
        <v>45</v>
      </c>
      <c r="AG1983">
        <v>5</v>
      </c>
    </row>
    <row r="1984" spans="1:33" x14ac:dyDescent="0.3">
      <c r="A1984">
        <v>2409</v>
      </c>
      <c r="B1984" t="s">
        <v>1654</v>
      </c>
      <c r="C1984" t="s">
        <v>6601</v>
      </c>
      <c r="D1984" s="6" t="str">
        <f>CONCATENATE(employee_data36[[#This Row],[FirstName]], "-",employee_data36[[#This Row],[LastName]] )</f>
        <v>Kaitlin-Cooke</v>
      </c>
      <c r="E1984" s="1">
        <v>43867</v>
      </c>
      <c r="F1984" s="1"/>
      <c r="G1984" s="7" t="str">
        <f>IF(ISBLANK(employee_data36[[#This Row],[ExitDate]]),"Yes","")</f>
        <v>Yes</v>
      </c>
      <c r="H1984" t="s">
        <v>2329</v>
      </c>
      <c r="I1984" t="s">
        <v>7349</v>
      </c>
      <c r="J1984" t="s">
        <v>7350</v>
      </c>
      <c r="K1984" t="s">
        <v>80</v>
      </c>
      <c r="L1984" t="s">
        <v>32</v>
      </c>
      <c r="M1984" s="6" t="str">
        <f>IF(ISBLANK(employee_data36[[#This Row],[ExitDate]]),"1","0")</f>
        <v>1</v>
      </c>
      <c r="N1984" s="6" t="str">
        <f>IF(employee_data36[[#This Row],[EmployeeStatus]]="Active", "Active", "Tidak Active")</f>
        <v>Active</v>
      </c>
      <c r="O1984" t="s">
        <v>63</v>
      </c>
      <c r="P1984" t="s">
        <v>64</v>
      </c>
      <c r="Q1984" t="s">
        <v>63</v>
      </c>
      <c r="R1984" t="s">
        <v>36</v>
      </c>
      <c r="S1984" t="s">
        <v>37</v>
      </c>
      <c r="T1984" t="s">
        <v>170</v>
      </c>
      <c r="U1984" t="s">
        <v>111</v>
      </c>
      <c r="V1984" s="1">
        <v>35368</v>
      </c>
      <c r="W1984" s="6">
        <f>DATEDIF(employee_data36[[#This Row],[DOB]],DATE(2023, 1, 1), "Y")</f>
        <v>26</v>
      </c>
      <c r="X1984" s="6" t="str">
        <f>IF(employee_data3[[#This Row],[Age]]&lt;=25, "Remaja", IF(employee_data3[[#This Row],[Age]]&lt;=55, "Dewasa", "Lansia"))</f>
        <v>Dewasa</v>
      </c>
      <c r="Y1984" s="7" t="str">
        <f>CONCATENATE(employee_data36[[#This Row],[First-LastName]]," ",employee_data36[[#This Row],[DOB]])</f>
        <v>Kaitlin-Cooke 35368</v>
      </c>
      <c r="Z1984" t="s">
        <v>40</v>
      </c>
      <c r="AA1984" t="s">
        <v>2800</v>
      </c>
      <c r="AB1984" t="s">
        <v>42</v>
      </c>
      <c r="AC1984">
        <v>91289</v>
      </c>
      <c r="AD1984" t="s">
        <v>43</v>
      </c>
      <c r="AE1984" t="s">
        <v>75</v>
      </c>
      <c r="AF1984" t="s">
        <v>45</v>
      </c>
      <c r="AG1984">
        <v>4</v>
      </c>
    </row>
    <row r="1985" spans="1:33" x14ac:dyDescent="0.3">
      <c r="A1985">
        <v>2410</v>
      </c>
      <c r="B1985" t="s">
        <v>6709</v>
      </c>
      <c r="C1985" t="s">
        <v>2034</v>
      </c>
      <c r="D1985" s="6" t="str">
        <f>CONCATENATE(employee_data36[[#This Row],[FirstName]], "-",employee_data36[[#This Row],[LastName]] )</f>
        <v>Sam-Gross</v>
      </c>
      <c r="E1985" s="1">
        <v>44855</v>
      </c>
      <c r="F1985" s="1"/>
      <c r="G1985" s="7" t="str">
        <f>IF(ISBLANK(employee_data36[[#This Row],[ExitDate]]),"Yes","")</f>
        <v>Yes</v>
      </c>
      <c r="H1985" t="s">
        <v>2309</v>
      </c>
      <c r="I1985" t="s">
        <v>7351</v>
      </c>
      <c r="J1985" t="s">
        <v>7352</v>
      </c>
      <c r="K1985" t="s">
        <v>168</v>
      </c>
      <c r="L1985" t="s">
        <v>32</v>
      </c>
      <c r="M1985" s="6" t="str">
        <f>IF(ISBLANK(employee_data36[[#This Row],[ExitDate]]),"1","0")</f>
        <v>1</v>
      </c>
      <c r="N1985" s="6" t="str">
        <f>IF(employee_data36[[#This Row],[EmployeeStatus]]="Active", "Active", "Tidak Active")</f>
        <v>Active</v>
      </c>
      <c r="O1985" t="s">
        <v>63</v>
      </c>
      <c r="P1985" t="s">
        <v>64</v>
      </c>
      <c r="Q1985" t="s">
        <v>52</v>
      </c>
      <c r="R1985" t="s">
        <v>36</v>
      </c>
      <c r="S1985" t="s">
        <v>37</v>
      </c>
      <c r="T1985" t="s">
        <v>170</v>
      </c>
      <c r="U1985" t="s">
        <v>111</v>
      </c>
      <c r="V1985" s="1">
        <v>21143</v>
      </c>
      <c r="W1985" s="6">
        <f>DATEDIF(employee_data36[[#This Row],[DOB]],DATE(2023, 1, 1), "Y")</f>
        <v>65</v>
      </c>
      <c r="X1985" s="6" t="str">
        <f>IF(employee_data3[[#This Row],[Age]]&lt;=25, "Remaja", IF(employee_data3[[#This Row],[Age]]&lt;=55, "Dewasa", "Lansia"))</f>
        <v>Lansia</v>
      </c>
      <c r="Y1985" s="7" t="str">
        <f>CONCATENATE(employee_data36[[#This Row],[First-LastName]]," ",employee_data36[[#This Row],[DOB]])</f>
        <v>Sam-Gross 21143</v>
      </c>
      <c r="Z1985" t="s">
        <v>40</v>
      </c>
      <c r="AA1985" t="s">
        <v>419</v>
      </c>
      <c r="AB1985" t="s">
        <v>55</v>
      </c>
      <c r="AC1985">
        <v>39919</v>
      </c>
      <c r="AD1985" t="s">
        <v>43</v>
      </c>
      <c r="AE1985" t="s">
        <v>104</v>
      </c>
      <c r="AF1985" t="s">
        <v>45</v>
      </c>
      <c r="AG1985">
        <v>2</v>
      </c>
    </row>
    <row r="1986" spans="1:33" x14ac:dyDescent="0.3">
      <c r="A1986">
        <v>2411</v>
      </c>
      <c r="B1986" t="s">
        <v>1941</v>
      </c>
      <c r="C1986" t="s">
        <v>289</v>
      </c>
      <c r="D1986" s="6" t="str">
        <f>CONCATENATE(employee_data36[[#This Row],[FirstName]], "-",employee_data36[[#This Row],[LastName]] )</f>
        <v>Nathaly-Stuart</v>
      </c>
      <c r="E1986" s="1">
        <v>44845</v>
      </c>
      <c r="F1986" s="1"/>
      <c r="G1986" s="7" t="str">
        <f>IF(ISBLANK(employee_data36[[#This Row],[ExitDate]]),"Yes","")</f>
        <v>Yes</v>
      </c>
      <c r="H1986" t="s">
        <v>3019</v>
      </c>
      <c r="I1986" t="s">
        <v>7353</v>
      </c>
      <c r="J1986" t="s">
        <v>7354</v>
      </c>
      <c r="K1986" t="s">
        <v>118</v>
      </c>
      <c r="L1986" t="s">
        <v>32</v>
      </c>
      <c r="M1986" s="6" t="str">
        <f>IF(ISBLANK(employee_data36[[#This Row],[ExitDate]]),"1","0")</f>
        <v>1</v>
      </c>
      <c r="N1986" s="6" t="str">
        <f>IF(employee_data36[[#This Row],[EmployeeStatus]]="Active", "Active", "Tidak Active")</f>
        <v>Active</v>
      </c>
      <c r="O1986" t="s">
        <v>52</v>
      </c>
      <c r="P1986" t="s">
        <v>64</v>
      </c>
      <c r="Q1986" t="s">
        <v>35</v>
      </c>
      <c r="R1986" t="s">
        <v>36</v>
      </c>
      <c r="S1986" t="s">
        <v>37</v>
      </c>
      <c r="T1986" t="s">
        <v>38</v>
      </c>
      <c r="U1986" t="s">
        <v>81</v>
      </c>
      <c r="V1986" s="1">
        <v>34531</v>
      </c>
      <c r="W1986" s="6">
        <f>DATEDIF(employee_data36[[#This Row],[DOB]],DATE(2023, 1, 1), "Y")</f>
        <v>28</v>
      </c>
      <c r="X1986" s="6" t="str">
        <f>IF(employee_data3[[#This Row],[Age]]&lt;=25, "Remaja", IF(employee_data3[[#This Row],[Age]]&lt;=55, "Dewasa", "Lansia"))</f>
        <v>Dewasa</v>
      </c>
      <c r="Y1986" s="7" t="str">
        <f>CONCATENATE(employee_data36[[#This Row],[First-LastName]]," ",employee_data36[[#This Row],[DOB]])</f>
        <v>Nathaly-Stuart 34531</v>
      </c>
      <c r="Z1986" t="s">
        <v>40</v>
      </c>
      <c r="AA1986" t="s">
        <v>163</v>
      </c>
      <c r="AB1986" t="s">
        <v>42</v>
      </c>
      <c r="AC1986">
        <v>43601</v>
      </c>
      <c r="AD1986" t="s">
        <v>93</v>
      </c>
      <c r="AE1986" t="s">
        <v>44</v>
      </c>
      <c r="AF1986" t="s">
        <v>45</v>
      </c>
      <c r="AG1986">
        <v>2</v>
      </c>
    </row>
    <row r="1987" spans="1:33" x14ac:dyDescent="0.3">
      <c r="A1987">
        <v>2412</v>
      </c>
      <c r="B1987" t="s">
        <v>937</v>
      </c>
      <c r="C1987" t="s">
        <v>7355</v>
      </c>
      <c r="D1987" s="6" t="str">
        <f>CONCATENATE(employee_data36[[#This Row],[FirstName]], "-",employee_data36[[#This Row],[LastName]] )</f>
        <v>Frankie-Yang</v>
      </c>
      <c r="E1987" s="1">
        <v>44591</v>
      </c>
      <c r="F1987" s="1">
        <v>45007</v>
      </c>
      <c r="G1987" s="7" t="str">
        <f>IF(ISBLANK(employee_data36[[#This Row],[ExitDate]]),"Yes","")</f>
        <v/>
      </c>
      <c r="H1987" t="s">
        <v>3019</v>
      </c>
      <c r="I1987" t="s">
        <v>7356</v>
      </c>
      <c r="J1987" t="s">
        <v>7357</v>
      </c>
      <c r="K1987" t="s">
        <v>62</v>
      </c>
      <c r="L1987" t="s">
        <v>32</v>
      </c>
      <c r="M1987" s="6" t="str">
        <f>IF(ISBLANK(employee_data36[[#This Row],[ExitDate]]),"1","0")</f>
        <v>0</v>
      </c>
      <c r="N1987" s="6" t="str">
        <f>IF(employee_data36[[#This Row],[EmployeeStatus]]="Active", "Active", "Tidak Active")</f>
        <v>Active</v>
      </c>
      <c r="O1987" t="s">
        <v>63</v>
      </c>
      <c r="P1987" t="s">
        <v>64</v>
      </c>
      <c r="Q1987" t="s">
        <v>52</v>
      </c>
      <c r="R1987" t="s">
        <v>175</v>
      </c>
      <c r="S1987" t="s">
        <v>7358</v>
      </c>
      <c r="T1987" t="s">
        <v>38</v>
      </c>
      <c r="U1987" t="s">
        <v>111</v>
      </c>
      <c r="V1987" s="1">
        <v>34620</v>
      </c>
      <c r="W1987" s="6">
        <f>DATEDIF(employee_data36[[#This Row],[DOB]],DATE(2023, 1, 1), "Y")</f>
        <v>28</v>
      </c>
      <c r="X1987" s="6" t="str">
        <f>IF(employee_data3[[#This Row],[Age]]&lt;=25, "Remaja", IF(employee_data3[[#This Row],[Age]]&lt;=55, "Dewasa", "Lansia"))</f>
        <v>Dewasa</v>
      </c>
      <c r="Y1987" s="7" t="str">
        <f>CONCATENATE(employee_data36[[#This Row],[First-LastName]]," ",employee_data36[[#This Row],[DOB]])</f>
        <v>Frankie-Yang 34620</v>
      </c>
      <c r="Z1987" t="s">
        <v>40</v>
      </c>
      <c r="AA1987" t="s">
        <v>113</v>
      </c>
      <c r="AB1987" t="s">
        <v>55</v>
      </c>
      <c r="AC1987">
        <v>63971</v>
      </c>
      <c r="AD1987" t="s">
        <v>43</v>
      </c>
      <c r="AE1987" t="s">
        <v>44</v>
      </c>
      <c r="AF1987" t="s">
        <v>45</v>
      </c>
      <c r="AG1987">
        <v>2</v>
      </c>
    </row>
    <row r="1988" spans="1:33" x14ac:dyDescent="0.3">
      <c r="A1988">
        <v>2413</v>
      </c>
      <c r="B1988" t="s">
        <v>510</v>
      </c>
      <c r="C1988" t="s">
        <v>851</v>
      </c>
      <c r="D1988" s="6" t="str">
        <f>CONCATENATE(employee_data36[[#This Row],[FirstName]], "-",employee_data36[[#This Row],[LastName]] )</f>
        <v>Alexus-Greer</v>
      </c>
      <c r="E1988" s="1">
        <v>44769</v>
      </c>
      <c r="F1988" s="1">
        <v>44843</v>
      </c>
      <c r="G1988" s="7" t="str">
        <f>IF(ISBLANK(employee_data36[[#This Row],[ExitDate]]),"Yes","")</f>
        <v/>
      </c>
      <c r="H1988" t="s">
        <v>3019</v>
      </c>
      <c r="I1988" t="s">
        <v>7359</v>
      </c>
      <c r="J1988" t="s">
        <v>7360</v>
      </c>
      <c r="K1988" t="s">
        <v>168</v>
      </c>
      <c r="L1988" t="s">
        <v>32</v>
      </c>
      <c r="M1988" s="6" t="str">
        <f>IF(ISBLANK(employee_data36[[#This Row],[ExitDate]]),"1","0")</f>
        <v>0</v>
      </c>
      <c r="N1988" s="6" t="str">
        <f>IF(employee_data36[[#This Row],[EmployeeStatus]]="Active", "Active", "Tidak Active")</f>
        <v>Active</v>
      </c>
      <c r="O1988" t="s">
        <v>63</v>
      </c>
      <c r="P1988" t="s">
        <v>64</v>
      </c>
      <c r="Q1988" t="s">
        <v>35</v>
      </c>
      <c r="R1988" t="s">
        <v>126</v>
      </c>
      <c r="S1988" t="s">
        <v>7361</v>
      </c>
      <c r="T1988" t="s">
        <v>38</v>
      </c>
      <c r="U1988" t="s">
        <v>81</v>
      </c>
      <c r="V1988" s="1">
        <v>15441</v>
      </c>
      <c r="W1988" s="6">
        <f>DATEDIF(employee_data36[[#This Row],[DOB]],DATE(2023, 1, 1), "Y")</f>
        <v>80</v>
      </c>
      <c r="X1988" s="6" t="str">
        <f>IF(employee_data3[[#This Row],[Age]]&lt;=25, "Remaja", IF(employee_data3[[#This Row],[Age]]&lt;=55, "Dewasa", "Lansia"))</f>
        <v>Lansia</v>
      </c>
      <c r="Y1988" s="7" t="str">
        <f>CONCATENATE(employee_data36[[#This Row],[First-LastName]]," ",employee_data36[[#This Row],[DOB]])</f>
        <v>Alexus-Greer 15441</v>
      </c>
      <c r="Z1988" t="s">
        <v>40</v>
      </c>
      <c r="AA1988" t="s">
        <v>92</v>
      </c>
      <c r="AB1988" t="s">
        <v>42</v>
      </c>
      <c r="AC1988">
        <v>18899</v>
      </c>
      <c r="AD1988" t="s">
        <v>43</v>
      </c>
      <c r="AE1988" t="s">
        <v>75</v>
      </c>
      <c r="AF1988" t="s">
        <v>45</v>
      </c>
      <c r="AG1988">
        <v>4</v>
      </c>
    </row>
    <row r="1989" spans="1:33" x14ac:dyDescent="0.3">
      <c r="A1989">
        <v>2414</v>
      </c>
      <c r="B1989" t="s">
        <v>7362</v>
      </c>
      <c r="C1989" t="s">
        <v>2377</v>
      </c>
      <c r="D1989" s="6" t="str">
        <f>CONCATENATE(employee_data36[[#This Row],[FirstName]], "-",employee_data36[[#This Row],[LastName]] )</f>
        <v>Julianne-Shaw</v>
      </c>
      <c r="E1989" s="1">
        <v>44707</v>
      </c>
      <c r="F1989" s="1"/>
      <c r="G1989" s="7" t="str">
        <f>IF(ISBLANK(employee_data36[[#This Row],[ExitDate]]),"Yes","")</f>
        <v>Yes</v>
      </c>
      <c r="H1989" t="s">
        <v>3019</v>
      </c>
      <c r="I1989" t="s">
        <v>7363</v>
      </c>
      <c r="J1989" t="s">
        <v>7364</v>
      </c>
      <c r="K1989" t="s">
        <v>133</v>
      </c>
      <c r="L1989" t="s">
        <v>32</v>
      </c>
      <c r="M1989" s="6" t="str">
        <f>IF(ISBLANK(employee_data36[[#This Row],[ExitDate]]),"1","0")</f>
        <v>1</v>
      </c>
      <c r="N1989" s="6" t="str">
        <f>IF(employee_data36[[#This Row],[EmployeeStatus]]="Active", "Active", "Tidak Active")</f>
        <v>Active</v>
      </c>
      <c r="O1989" t="s">
        <v>52</v>
      </c>
      <c r="P1989" t="s">
        <v>64</v>
      </c>
      <c r="Q1989" t="s">
        <v>52</v>
      </c>
      <c r="R1989" t="s">
        <v>36</v>
      </c>
      <c r="S1989" t="s">
        <v>37</v>
      </c>
      <c r="T1989" t="s">
        <v>38</v>
      </c>
      <c r="U1989" t="s">
        <v>81</v>
      </c>
      <c r="V1989" s="1">
        <v>19191</v>
      </c>
      <c r="W1989" s="6">
        <f>DATEDIF(employee_data36[[#This Row],[DOB]],DATE(2023, 1, 1), "Y")</f>
        <v>70</v>
      </c>
      <c r="X1989" s="6" t="str">
        <f>IF(employee_data3[[#This Row],[Age]]&lt;=25, "Remaja", IF(employee_data3[[#This Row],[Age]]&lt;=55, "Dewasa", "Lansia"))</f>
        <v>Lansia</v>
      </c>
      <c r="Y1989" s="7" t="str">
        <f>CONCATENATE(employee_data36[[#This Row],[First-LastName]]," ",employee_data36[[#This Row],[DOB]])</f>
        <v>Julianne-Shaw 19191</v>
      </c>
      <c r="Z1989" t="s">
        <v>40</v>
      </c>
      <c r="AA1989" t="s">
        <v>83</v>
      </c>
      <c r="AB1989" t="s">
        <v>42</v>
      </c>
      <c r="AC1989">
        <v>82519</v>
      </c>
      <c r="AD1989" t="s">
        <v>128</v>
      </c>
      <c r="AE1989" t="s">
        <v>75</v>
      </c>
      <c r="AF1989" t="s">
        <v>45</v>
      </c>
      <c r="AG1989">
        <v>2</v>
      </c>
    </row>
    <row r="1990" spans="1:33" x14ac:dyDescent="0.3">
      <c r="A1990">
        <v>2415</v>
      </c>
      <c r="B1990" t="s">
        <v>6916</v>
      </c>
      <c r="C1990" t="s">
        <v>7365</v>
      </c>
      <c r="D1990" s="6" t="str">
        <f>CONCATENATE(employee_data36[[#This Row],[FirstName]], "-",employee_data36[[#This Row],[LastName]] )</f>
        <v>Raelynn-Lara</v>
      </c>
      <c r="E1990" s="1">
        <v>44235</v>
      </c>
      <c r="F1990" s="1">
        <v>44796</v>
      </c>
      <c r="G1990" s="7" t="str">
        <f>IF(ISBLANK(employee_data36[[#This Row],[ExitDate]]),"Yes","")</f>
        <v/>
      </c>
      <c r="H1990" t="s">
        <v>3019</v>
      </c>
      <c r="I1990" t="s">
        <v>7366</v>
      </c>
      <c r="J1990" t="s">
        <v>7367</v>
      </c>
      <c r="K1990" t="s">
        <v>80</v>
      </c>
      <c r="L1990" t="s">
        <v>32</v>
      </c>
      <c r="M1990" s="6" t="str">
        <f>IF(ISBLANK(employee_data36[[#This Row],[ExitDate]]),"1","0")</f>
        <v>0</v>
      </c>
      <c r="N1990" s="6" t="str">
        <f>IF(employee_data36[[#This Row],[EmployeeStatus]]="Active", "Active", "Tidak Active")</f>
        <v>Active</v>
      </c>
      <c r="O1990" t="s">
        <v>63</v>
      </c>
      <c r="P1990" t="s">
        <v>64</v>
      </c>
      <c r="Q1990" t="s">
        <v>63</v>
      </c>
      <c r="R1990" t="s">
        <v>99</v>
      </c>
      <c r="S1990" t="s">
        <v>7368</v>
      </c>
      <c r="T1990" t="s">
        <v>38</v>
      </c>
      <c r="U1990" t="s">
        <v>90</v>
      </c>
      <c r="V1990" s="1">
        <v>19247</v>
      </c>
      <c r="W1990" s="6">
        <f>DATEDIF(employee_data36[[#This Row],[DOB]],DATE(2023, 1, 1), "Y")</f>
        <v>70</v>
      </c>
      <c r="X1990" s="6" t="str">
        <f>IF(employee_data3[[#This Row],[Age]]&lt;=25, "Remaja", IF(employee_data3[[#This Row],[Age]]&lt;=55, "Dewasa", "Lansia"))</f>
        <v>Lansia</v>
      </c>
      <c r="Y1990" s="7" t="str">
        <f>CONCATENATE(employee_data36[[#This Row],[First-LastName]]," ",employee_data36[[#This Row],[DOB]])</f>
        <v>Raelynn-Lara 19247</v>
      </c>
      <c r="Z1990" t="s">
        <v>40</v>
      </c>
      <c r="AA1990" t="s">
        <v>103</v>
      </c>
      <c r="AB1990" t="s">
        <v>42</v>
      </c>
      <c r="AC1990">
        <v>25010</v>
      </c>
      <c r="AD1990" t="s">
        <v>43</v>
      </c>
      <c r="AE1990" t="s">
        <v>84</v>
      </c>
      <c r="AF1990" t="s">
        <v>45</v>
      </c>
      <c r="AG1990">
        <v>4</v>
      </c>
    </row>
    <row r="1991" spans="1:33" x14ac:dyDescent="0.3">
      <c r="A1991">
        <v>2416</v>
      </c>
      <c r="B1991" t="s">
        <v>363</v>
      </c>
      <c r="C1991" t="s">
        <v>7369</v>
      </c>
      <c r="D1991" s="6" t="str">
        <f>CONCATENATE(employee_data36[[#This Row],[FirstName]], "-",employee_data36[[#This Row],[LastName]] )</f>
        <v>Leland-Chang</v>
      </c>
      <c r="E1991" s="1">
        <v>44718</v>
      </c>
      <c r="F1991" s="1"/>
      <c r="G1991" s="7" t="str">
        <f>IF(ISBLANK(employee_data36[[#This Row],[ExitDate]]),"Yes","")</f>
        <v>Yes</v>
      </c>
      <c r="H1991" t="s">
        <v>3019</v>
      </c>
      <c r="I1991" t="s">
        <v>7370</v>
      </c>
      <c r="J1991" t="s">
        <v>7371</v>
      </c>
      <c r="K1991" t="s">
        <v>98</v>
      </c>
      <c r="L1991" t="s">
        <v>32</v>
      </c>
      <c r="M1991" s="6" t="str">
        <f>IF(ISBLANK(employee_data36[[#This Row],[ExitDate]]),"1","0")</f>
        <v>1</v>
      </c>
      <c r="N1991" s="6" t="str">
        <f>IF(employee_data36[[#This Row],[EmployeeStatus]]="Active", "Active", "Tidak Active")</f>
        <v>Active</v>
      </c>
      <c r="O1991" t="s">
        <v>33</v>
      </c>
      <c r="P1991" t="s">
        <v>34</v>
      </c>
      <c r="Q1991" t="s">
        <v>63</v>
      </c>
      <c r="R1991" t="s">
        <v>36</v>
      </c>
      <c r="S1991" t="s">
        <v>37</v>
      </c>
      <c r="T1991" t="s">
        <v>38</v>
      </c>
      <c r="U1991" t="s">
        <v>81</v>
      </c>
      <c r="V1991" s="1">
        <v>34493</v>
      </c>
      <c r="W1991" s="6">
        <f>DATEDIF(employee_data36[[#This Row],[DOB]],DATE(2023, 1, 1), "Y")</f>
        <v>28</v>
      </c>
      <c r="X1991" s="6" t="str">
        <f>IF(employee_data3[[#This Row],[Age]]&lt;=25, "Remaja", IF(employee_data3[[#This Row],[Age]]&lt;=55, "Dewasa", "Lansia"))</f>
        <v>Dewasa</v>
      </c>
      <c r="Y1991" s="7" t="str">
        <f>CONCATENATE(employee_data36[[#This Row],[First-LastName]]," ",employee_data36[[#This Row],[DOB]])</f>
        <v>Leland-Chang 34493</v>
      </c>
      <c r="Z1991" t="s">
        <v>40</v>
      </c>
      <c r="AA1991" t="s">
        <v>83</v>
      </c>
      <c r="AB1991" t="s">
        <v>55</v>
      </c>
      <c r="AC1991">
        <v>91822</v>
      </c>
      <c r="AD1991" t="s">
        <v>128</v>
      </c>
      <c r="AE1991" t="s">
        <v>75</v>
      </c>
      <c r="AF1991" t="s">
        <v>45</v>
      </c>
      <c r="AG1991">
        <v>2</v>
      </c>
    </row>
    <row r="1992" spans="1:33" x14ac:dyDescent="0.3">
      <c r="A1992">
        <v>2417</v>
      </c>
      <c r="B1992" t="s">
        <v>5321</v>
      </c>
      <c r="C1992" t="s">
        <v>2772</v>
      </c>
      <c r="D1992" s="6" t="str">
        <f>CONCATENATE(employee_data36[[#This Row],[FirstName]], "-",employee_data36[[#This Row],[LastName]] )</f>
        <v>Hayley-Webb</v>
      </c>
      <c r="E1992" s="1">
        <v>44254</v>
      </c>
      <c r="F1992" s="1">
        <v>45137</v>
      </c>
      <c r="G1992" s="7" t="str">
        <f>IF(ISBLANK(employee_data36[[#This Row],[ExitDate]]),"Yes","")</f>
        <v/>
      </c>
      <c r="H1992" t="s">
        <v>3019</v>
      </c>
      <c r="I1992" t="s">
        <v>7372</v>
      </c>
      <c r="J1992" t="s">
        <v>7373</v>
      </c>
      <c r="K1992" t="s">
        <v>89</v>
      </c>
      <c r="L1992" t="s">
        <v>32</v>
      </c>
      <c r="M1992" s="6" t="str">
        <f>IF(ISBLANK(employee_data36[[#This Row],[ExitDate]]),"1","0")</f>
        <v>0</v>
      </c>
      <c r="N1992" s="6" t="str">
        <f>IF(employee_data36[[#This Row],[EmployeeStatus]]="Active", "Active", "Tidak Active")</f>
        <v>Active</v>
      </c>
      <c r="O1992" t="s">
        <v>33</v>
      </c>
      <c r="P1992" t="s">
        <v>34</v>
      </c>
      <c r="Q1992" t="s">
        <v>63</v>
      </c>
      <c r="R1992" t="s">
        <v>140</v>
      </c>
      <c r="S1992" t="s">
        <v>7374</v>
      </c>
      <c r="T1992" t="s">
        <v>38</v>
      </c>
      <c r="U1992" t="s">
        <v>111</v>
      </c>
      <c r="V1992" s="1">
        <v>31726</v>
      </c>
      <c r="W1992" s="6">
        <f>DATEDIF(employee_data36[[#This Row],[DOB]],DATE(2023, 1, 1), "Y")</f>
        <v>36</v>
      </c>
      <c r="X1992" s="6" t="str">
        <f>IF(employee_data3[[#This Row],[Age]]&lt;=25, "Remaja", IF(employee_data3[[#This Row],[Age]]&lt;=55, "Dewasa", "Lansia"))</f>
        <v>Dewasa</v>
      </c>
      <c r="Y1992" s="7" t="str">
        <f>CONCATENATE(employee_data36[[#This Row],[First-LastName]]," ",employee_data36[[#This Row],[DOB]])</f>
        <v>Hayley-Webb 31726</v>
      </c>
      <c r="Z1992" t="s">
        <v>40</v>
      </c>
      <c r="AA1992" t="s">
        <v>2800</v>
      </c>
      <c r="AB1992" t="s">
        <v>55</v>
      </c>
      <c r="AC1992">
        <v>37752</v>
      </c>
      <c r="AD1992" t="s">
        <v>43</v>
      </c>
      <c r="AE1992" t="s">
        <v>75</v>
      </c>
      <c r="AF1992" t="s">
        <v>45</v>
      </c>
      <c r="AG1992">
        <v>4</v>
      </c>
    </row>
    <row r="1993" spans="1:33" x14ac:dyDescent="0.3">
      <c r="A1993">
        <v>2418</v>
      </c>
      <c r="B1993" t="s">
        <v>5821</v>
      </c>
      <c r="C1993" t="s">
        <v>434</v>
      </c>
      <c r="D1993" s="6" t="str">
        <f>CONCATENATE(employee_data36[[#This Row],[FirstName]], "-",employee_data36[[#This Row],[LastName]] )</f>
        <v>Teagan-Rodriguez</v>
      </c>
      <c r="E1993" s="1">
        <v>44587</v>
      </c>
      <c r="F1993" s="1">
        <v>45050</v>
      </c>
      <c r="G1993" s="7" t="str">
        <f>IF(ISBLANK(employee_data36[[#This Row],[ExitDate]]),"Yes","")</f>
        <v/>
      </c>
      <c r="H1993" t="s">
        <v>3019</v>
      </c>
      <c r="I1993" t="s">
        <v>7375</v>
      </c>
      <c r="J1993" t="s">
        <v>7376</v>
      </c>
      <c r="K1993" t="s">
        <v>31</v>
      </c>
      <c r="L1993" t="s">
        <v>2300</v>
      </c>
      <c r="M1993" s="6" t="str">
        <f>IF(ISBLANK(employee_data36[[#This Row],[ExitDate]]),"1","0")</f>
        <v>0</v>
      </c>
      <c r="N1993" s="6" t="str">
        <f>IF(employee_data36[[#This Row],[EmployeeStatus]]="Active", "Active", "Tidak Active")</f>
        <v>Tidak Active</v>
      </c>
      <c r="O1993" t="s">
        <v>33</v>
      </c>
      <c r="P1993" t="s">
        <v>64</v>
      </c>
      <c r="Q1993" t="s">
        <v>35</v>
      </c>
      <c r="R1993" t="s">
        <v>99</v>
      </c>
      <c r="S1993" t="s">
        <v>7377</v>
      </c>
      <c r="T1993" t="s">
        <v>38</v>
      </c>
      <c r="U1993" t="s">
        <v>177</v>
      </c>
      <c r="V1993" s="1">
        <v>15512</v>
      </c>
      <c r="W1993" s="6">
        <f>DATEDIF(employee_data36[[#This Row],[DOB]],DATE(2023, 1, 1), "Y")</f>
        <v>80</v>
      </c>
      <c r="X1993" s="6" t="str">
        <f>IF(employee_data3[[#This Row],[Age]]&lt;=25, "Remaja", IF(employee_data3[[#This Row],[Age]]&lt;=55, "Dewasa", "Lansia"))</f>
        <v>Lansia</v>
      </c>
      <c r="Y1993" s="7" t="str">
        <f>CONCATENATE(employee_data36[[#This Row],[First-LastName]]," ",employee_data36[[#This Row],[DOB]])</f>
        <v>Teagan-Rodriguez 15512</v>
      </c>
      <c r="Z1993" t="s">
        <v>40</v>
      </c>
      <c r="AA1993" t="s">
        <v>243</v>
      </c>
      <c r="AB1993" t="s">
        <v>55</v>
      </c>
      <c r="AC1993">
        <v>16793</v>
      </c>
      <c r="AD1993" t="s">
        <v>93</v>
      </c>
      <c r="AE1993" t="s">
        <v>84</v>
      </c>
      <c r="AF1993" t="s">
        <v>45</v>
      </c>
      <c r="AG1993">
        <v>1</v>
      </c>
    </row>
    <row r="1994" spans="1:33" x14ac:dyDescent="0.3">
      <c r="A1994">
        <v>2419</v>
      </c>
      <c r="B1994" t="s">
        <v>3208</v>
      </c>
      <c r="C1994" t="s">
        <v>7378</v>
      </c>
      <c r="D1994" s="6" t="str">
        <f>CONCATENATE(employee_data36[[#This Row],[FirstName]], "-",employee_data36[[#This Row],[LastName]] )</f>
        <v>Kaylyn-Joyce</v>
      </c>
      <c r="E1994" s="1">
        <v>43922</v>
      </c>
      <c r="F1994" s="1"/>
      <c r="G1994" s="7" t="str">
        <f>IF(ISBLANK(employee_data36[[#This Row],[ExitDate]]),"Yes","")</f>
        <v>Yes</v>
      </c>
      <c r="H1994" t="s">
        <v>3019</v>
      </c>
      <c r="I1994" t="s">
        <v>7379</v>
      </c>
      <c r="J1994" t="s">
        <v>7380</v>
      </c>
      <c r="K1994" t="s">
        <v>50</v>
      </c>
      <c r="L1994" t="s">
        <v>32</v>
      </c>
      <c r="M1994" s="6" t="str">
        <f>IF(ISBLANK(employee_data36[[#This Row],[ExitDate]]),"1","0")</f>
        <v>1</v>
      </c>
      <c r="N1994" s="6" t="str">
        <f>IF(employee_data36[[#This Row],[EmployeeStatus]]="Active", "Active", "Tidak Active")</f>
        <v>Active</v>
      </c>
      <c r="O1994" t="s">
        <v>52</v>
      </c>
      <c r="P1994" t="s">
        <v>51</v>
      </c>
      <c r="Q1994" t="s">
        <v>35</v>
      </c>
      <c r="R1994" t="s">
        <v>36</v>
      </c>
      <c r="S1994" t="s">
        <v>37</v>
      </c>
      <c r="T1994" t="s">
        <v>38</v>
      </c>
      <c r="U1994" t="s">
        <v>305</v>
      </c>
      <c r="V1994" s="1">
        <v>36754</v>
      </c>
      <c r="W1994" s="6">
        <f>DATEDIF(employee_data36[[#This Row],[DOB]],DATE(2023, 1, 1), "Y")</f>
        <v>22</v>
      </c>
      <c r="X1994" s="6" t="str">
        <f>IF(employee_data3[[#This Row],[Age]]&lt;=25, "Remaja", IF(employee_data3[[#This Row],[Age]]&lt;=55, "Dewasa", "Lansia"))</f>
        <v>Remaja</v>
      </c>
      <c r="Y1994" s="7" t="str">
        <f>CONCATENATE(employee_data36[[#This Row],[First-LastName]]," ",employee_data36[[#This Row],[DOB]])</f>
        <v>Kaylyn-Joyce 36754</v>
      </c>
      <c r="Z1994" t="s">
        <v>40</v>
      </c>
      <c r="AA1994" t="s">
        <v>92</v>
      </c>
      <c r="AB1994" t="s">
        <v>42</v>
      </c>
      <c r="AC1994">
        <v>94808</v>
      </c>
      <c r="AD1994" t="s">
        <v>43</v>
      </c>
      <c r="AE1994" t="s">
        <v>84</v>
      </c>
      <c r="AF1994" t="s">
        <v>45</v>
      </c>
      <c r="AG1994">
        <v>2</v>
      </c>
    </row>
    <row r="1995" spans="1:33" x14ac:dyDescent="0.3">
      <c r="A1995">
        <v>2420</v>
      </c>
      <c r="B1995" t="s">
        <v>7381</v>
      </c>
      <c r="C1995" t="s">
        <v>6276</v>
      </c>
      <c r="D1995" s="6" t="str">
        <f>CONCATENATE(employee_data36[[#This Row],[FirstName]], "-",employee_data36[[#This Row],[LastName]] )</f>
        <v>Carleigh-Garrison</v>
      </c>
      <c r="E1995" s="1">
        <v>43985</v>
      </c>
      <c r="F1995" s="1"/>
      <c r="G1995" s="7" t="str">
        <f>IF(ISBLANK(employee_data36[[#This Row],[ExitDate]]),"Yes","")</f>
        <v>Yes</v>
      </c>
      <c r="H1995" t="s">
        <v>3019</v>
      </c>
      <c r="I1995" t="s">
        <v>7382</v>
      </c>
      <c r="J1995" t="s">
        <v>7383</v>
      </c>
      <c r="K1995" t="s">
        <v>139</v>
      </c>
      <c r="L1995" t="s">
        <v>32</v>
      </c>
      <c r="M1995" s="6" t="str">
        <f>IF(ISBLANK(employee_data36[[#This Row],[ExitDate]]),"1","0")</f>
        <v>1</v>
      </c>
      <c r="N1995" s="6" t="str">
        <f>IF(employee_data36[[#This Row],[EmployeeStatus]]="Active", "Active", "Tidak Active")</f>
        <v>Active</v>
      </c>
      <c r="O1995" t="s">
        <v>33</v>
      </c>
      <c r="P1995" t="s">
        <v>64</v>
      </c>
      <c r="Q1995" t="s">
        <v>63</v>
      </c>
      <c r="R1995" t="s">
        <v>36</v>
      </c>
      <c r="S1995" t="s">
        <v>37</v>
      </c>
      <c r="T1995" t="s">
        <v>38</v>
      </c>
      <c r="U1995" t="s">
        <v>177</v>
      </c>
      <c r="V1995" s="1">
        <v>17989</v>
      </c>
      <c r="W1995" s="6">
        <f>DATEDIF(employee_data36[[#This Row],[DOB]],DATE(2023, 1, 1), "Y")</f>
        <v>73</v>
      </c>
      <c r="X1995" s="6" t="str">
        <f>IF(employee_data3[[#This Row],[Age]]&lt;=25, "Remaja", IF(employee_data3[[#This Row],[Age]]&lt;=55, "Dewasa", "Lansia"))</f>
        <v>Lansia</v>
      </c>
      <c r="Y1995" s="7" t="str">
        <f>CONCATENATE(employee_data36[[#This Row],[First-LastName]]," ",employee_data36[[#This Row],[DOB]])</f>
        <v>Carleigh-Garrison 17989</v>
      </c>
      <c r="Z1995" t="s">
        <v>40</v>
      </c>
      <c r="AA1995" t="s">
        <v>178</v>
      </c>
      <c r="AB1995" t="s">
        <v>42</v>
      </c>
      <c r="AC1995">
        <v>22631</v>
      </c>
      <c r="AD1995" t="s">
        <v>43</v>
      </c>
      <c r="AE1995" t="s">
        <v>75</v>
      </c>
      <c r="AF1995" t="s">
        <v>45</v>
      </c>
      <c r="AG1995">
        <v>5</v>
      </c>
    </row>
    <row r="1996" spans="1:33" x14ac:dyDescent="0.3">
      <c r="A1996">
        <v>2421</v>
      </c>
      <c r="B1996" t="s">
        <v>7384</v>
      </c>
      <c r="C1996" t="s">
        <v>5322</v>
      </c>
      <c r="D1996" s="6" t="str">
        <f>CONCATENATE(employee_data36[[#This Row],[FirstName]], "-",employee_data36[[#This Row],[LastName]] )</f>
        <v>Brycen-York</v>
      </c>
      <c r="E1996" s="1">
        <v>44520</v>
      </c>
      <c r="F1996" s="1"/>
      <c r="G1996" s="7" t="str">
        <f>IF(ISBLANK(employee_data36[[#This Row],[ExitDate]]),"Yes","")</f>
        <v>Yes</v>
      </c>
      <c r="H1996" t="s">
        <v>3019</v>
      </c>
      <c r="I1996" t="s">
        <v>7385</v>
      </c>
      <c r="J1996" t="s">
        <v>7386</v>
      </c>
      <c r="K1996" t="s">
        <v>118</v>
      </c>
      <c r="L1996" t="s">
        <v>32</v>
      </c>
      <c r="M1996" s="6" t="str">
        <f>IF(ISBLANK(employee_data36[[#This Row],[ExitDate]]),"1","0")</f>
        <v>1</v>
      </c>
      <c r="N1996" s="6" t="str">
        <f>IF(employee_data36[[#This Row],[EmployeeStatus]]="Active", "Active", "Tidak Active")</f>
        <v>Active</v>
      </c>
      <c r="O1996" t="s">
        <v>63</v>
      </c>
      <c r="P1996" t="s">
        <v>34</v>
      </c>
      <c r="Q1996" t="s">
        <v>52</v>
      </c>
      <c r="R1996" t="s">
        <v>36</v>
      </c>
      <c r="S1996" t="s">
        <v>37</v>
      </c>
      <c r="T1996" t="s">
        <v>38</v>
      </c>
      <c r="U1996" t="s">
        <v>111</v>
      </c>
      <c r="V1996" s="1">
        <v>31658</v>
      </c>
      <c r="W1996" s="6">
        <f>DATEDIF(employee_data36[[#This Row],[DOB]],DATE(2023, 1, 1), "Y")</f>
        <v>36</v>
      </c>
      <c r="X1996" s="6" t="str">
        <f>IF(employee_data3[[#This Row],[Age]]&lt;=25, "Remaja", IF(employee_data3[[#This Row],[Age]]&lt;=55, "Dewasa", "Lansia"))</f>
        <v>Dewasa</v>
      </c>
      <c r="Y1996" s="7" t="str">
        <f>CONCATENATE(employee_data36[[#This Row],[First-LastName]]," ",employee_data36[[#This Row],[DOB]])</f>
        <v>Brycen-York 31658</v>
      </c>
      <c r="Z1996" t="s">
        <v>40</v>
      </c>
      <c r="AA1996" t="s">
        <v>113</v>
      </c>
      <c r="AB1996" t="s">
        <v>42</v>
      </c>
      <c r="AC1996">
        <v>70680</v>
      </c>
      <c r="AD1996" t="s">
        <v>128</v>
      </c>
      <c r="AE1996" t="s">
        <v>84</v>
      </c>
      <c r="AF1996" t="s">
        <v>45</v>
      </c>
      <c r="AG1996">
        <v>2</v>
      </c>
    </row>
    <row r="1997" spans="1:33" x14ac:dyDescent="0.3">
      <c r="A1997">
        <v>2422</v>
      </c>
      <c r="B1997" t="s">
        <v>3257</v>
      </c>
      <c r="C1997" t="s">
        <v>1686</v>
      </c>
      <c r="D1997" s="6" t="str">
        <f>CONCATENATE(employee_data36[[#This Row],[FirstName]], "-",employee_data36[[#This Row],[LastName]] )</f>
        <v>Rigoberto-Gibson</v>
      </c>
      <c r="E1997" s="1">
        <v>44551</v>
      </c>
      <c r="F1997" s="1">
        <v>44658</v>
      </c>
      <c r="G1997" s="7" t="str">
        <f>IF(ISBLANK(employee_data36[[#This Row],[ExitDate]]),"Yes","")</f>
        <v/>
      </c>
      <c r="H1997" t="s">
        <v>3019</v>
      </c>
      <c r="I1997" t="s">
        <v>7387</v>
      </c>
      <c r="J1997" t="s">
        <v>7388</v>
      </c>
      <c r="K1997" t="s">
        <v>62</v>
      </c>
      <c r="L1997" t="s">
        <v>745</v>
      </c>
      <c r="M1997" s="6" t="str">
        <f>IF(ISBLANK(employee_data36[[#This Row],[ExitDate]]),"1","0")</f>
        <v>0</v>
      </c>
      <c r="N1997" s="6" t="str">
        <f>IF(employee_data36[[#This Row],[EmployeeStatus]]="Active", "Active", "Tidak Active")</f>
        <v>Tidak Active</v>
      </c>
      <c r="O1997" t="s">
        <v>52</v>
      </c>
      <c r="P1997" t="s">
        <v>51</v>
      </c>
      <c r="Q1997" t="s">
        <v>35</v>
      </c>
      <c r="R1997" t="s">
        <v>99</v>
      </c>
      <c r="S1997" t="s">
        <v>7389</v>
      </c>
      <c r="T1997" t="s">
        <v>38</v>
      </c>
      <c r="U1997" t="s">
        <v>81</v>
      </c>
      <c r="V1997" s="1">
        <v>17973</v>
      </c>
      <c r="W1997" s="6">
        <f>DATEDIF(employee_data36[[#This Row],[DOB]],DATE(2023, 1, 1), "Y")</f>
        <v>73</v>
      </c>
      <c r="X1997" s="6" t="str">
        <f>IF(employee_data3[[#This Row],[Age]]&lt;=25, "Remaja", IF(employee_data3[[#This Row],[Age]]&lt;=55, "Dewasa", "Lansia"))</f>
        <v>Lansia</v>
      </c>
      <c r="Y1997" s="7" t="str">
        <f>CONCATENATE(employee_data36[[#This Row],[First-LastName]]," ",employee_data36[[#This Row],[DOB]])</f>
        <v>Rigoberto-Gibson 17973</v>
      </c>
      <c r="Z1997" t="s">
        <v>40</v>
      </c>
      <c r="AA1997" t="s">
        <v>83</v>
      </c>
      <c r="AB1997" t="s">
        <v>55</v>
      </c>
      <c r="AC1997">
        <v>86374</v>
      </c>
      <c r="AD1997" t="s">
        <v>56</v>
      </c>
      <c r="AE1997" t="s">
        <v>44</v>
      </c>
      <c r="AF1997" t="s">
        <v>45</v>
      </c>
      <c r="AG1997">
        <v>2</v>
      </c>
    </row>
    <row r="1998" spans="1:33" x14ac:dyDescent="0.3">
      <c r="A1998">
        <v>2423</v>
      </c>
      <c r="B1998" t="s">
        <v>5352</v>
      </c>
      <c r="C1998" t="s">
        <v>5193</v>
      </c>
      <c r="D1998" s="6" t="str">
        <f>CONCATENATE(employee_data36[[#This Row],[FirstName]], "-",employee_data36[[#This Row],[LastName]] )</f>
        <v>Yael-Garcia</v>
      </c>
      <c r="E1998" s="1">
        <v>43383</v>
      </c>
      <c r="F1998" s="1"/>
      <c r="G1998" s="7" t="str">
        <f>IF(ISBLANK(employee_data36[[#This Row],[ExitDate]]),"Yes","")</f>
        <v>Yes</v>
      </c>
      <c r="H1998" t="s">
        <v>3727</v>
      </c>
      <c r="I1998" t="s">
        <v>7390</v>
      </c>
      <c r="J1998" t="s">
        <v>7391</v>
      </c>
      <c r="K1998" t="s">
        <v>168</v>
      </c>
      <c r="L1998" t="s">
        <v>32</v>
      </c>
      <c r="M1998" s="6" t="str">
        <f>IF(ISBLANK(employee_data36[[#This Row],[ExitDate]]),"1","0")</f>
        <v>1</v>
      </c>
      <c r="N1998" s="6" t="str">
        <f>IF(employee_data36[[#This Row],[EmployeeStatus]]="Active", "Active", "Tidak Active")</f>
        <v>Active</v>
      </c>
      <c r="O1998" t="s">
        <v>33</v>
      </c>
      <c r="P1998" t="s">
        <v>51</v>
      </c>
      <c r="Q1998" t="s">
        <v>63</v>
      </c>
      <c r="R1998" t="s">
        <v>36</v>
      </c>
      <c r="S1998" t="s">
        <v>37</v>
      </c>
      <c r="T1998" t="s">
        <v>38</v>
      </c>
      <c r="U1998" t="s">
        <v>81</v>
      </c>
      <c r="V1998" s="1">
        <v>28439</v>
      </c>
      <c r="W1998" s="6">
        <f>DATEDIF(employee_data36[[#This Row],[DOB]],DATE(2023, 1, 1), "Y")</f>
        <v>45</v>
      </c>
      <c r="X1998" s="6" t="str">
        <f>IF(employee_data3[[#This Row],[Age]]&lt;=25, "Remaja", IF(employee_data3[[#This Row],[Age]]&lt;=55, "Dewasa", "Lansia"))</f>
        <v>Dewasa</v>
      </c>
      <c r="Y1998" s="7" t="str">
        <f>CONCATENATE(employee_data36[[#This Row],[First-LastName]]," ",employee_data36[[#This Row],[DOB]])</f>
        <v>Yael-Garcia 28439</v>
      </c>
      <c r="Z1998" t="s">
        <v>40</v>
      </c>
      <c r="AA1998" t="s">
        <v>83</v>
      </c>
      <c r="AB1998" t="s">
        <v>55</v>
      </c>
      <c r="AC1998">
        <v>93897</v>
      </c>
      <c r="AD1998" t="s">
        <v>128</v>
      </c>
      <c r="AE1998" t="s">
        <v>104</v>
      </c>
      <c r="AF1998" t="s">
        <v>45</v>
      </c>
      <c r="AG1998">
        <v>1</v>
      </c>
    </row>
    <row r="1999" spans="1:33" x14ac:dyDescent="0.3">
      <c r="A1999">
        <v>2424</v>
      </c>
      <c r="B1999" t="s">
        <v>4426</v>
      </c>
      <c r="C1999" t="s">
        <v>6200</v>
      </c>
      <c r="D1999" s="6" t="str">
        <f>CONCATENATE(employee_data36[[#This Row],[FirstName]], "-",employee_data36[[#This Row],[LastName]] )</f>
        <v>Jonathon-Montes</v>
      </c>
      <c r="E1999" s="1">
        <v>43522</v>
      </c>
      <c r="F1999" s="1">
        <v>44279</v>
      </c>
      <c r="G1999" s="7" t="str">
        <f>IF(ISBLANK(employee_data36[[#This Row],[ExitDate]]),"Yes","")</f>
        <v/>
      </c>
      <c r="H1999" t="s">
        <v>1779</v>
      </c>
      <c r="I1999" t="s">
        <v>7392</v>
      </c>
      <c r="J1999" t="s">
        <v>7393</v>
      </c>
      <c r="K1999" t="s">
        <v>133</v>
      </c>
      <c r="L1999" t="s">
        <v>32</v>
      </c>
      <c r="M1999" s="6" t="str">
        <f>IF(ISBLANK(employee_data36[[#This Row],[ExitDate]]),"1","0")</f>
        <v>0</v>
      </c>
      <c r="N1999" s="6" t="str">
        <f>IF(employee_data36[[#This Row],[EmployeeStatus]]="Active", "Active", "Tidak Active")</f>
        <v>Active</v>
      </c>
      <c r="O1999" t="s">
        <v>63</v>
      </c>
      <c r="P1999" t="s">
        <v>34</v>
      </c>
      <c r="Q1999" t="s">
        <v>63</v>
      </c>
      <c r="R1999" t="s">
        <v>126</v>
      </c>
      <c r="S1999" t="s">
        <v>7394</v>
      </c>
      <c r="T1999" t="s">
        <v>1843</v>
      </c>
      <c r="U1999" t="s">
        <v>111</v>
      </c>
      <c r="V1999" s="1">
        <v>27259</v>
      </c>
      <c r="W1999" s="6">
        <f>DATEDIF(employee_data36[[#This Row],[DOB]],DATE(2023, 1, 1), "Y")</f>
        <v>48</v>
      </c>
      <c r="X1999" s="6" t="str">
        <f>IF(employee_data3[[#This Row],[Age]]&lt;=25, "Remaja", IF(employee_data3[[#This Row],[Age]]&lt;=55, "Dewasa", "Lansia"))</f>
        <v>Dewasa</v>
      </c>
      <c r="Y1999" s="7" t="str">
        <f>CONCATENATE(employee_data36[[#This Row],[First-LastName]]," ",employee_data36[[#This Row],[DOB]])</f>
        <v>Jonathon-Montes 27259</v>
      </c>
      <c r="Z1999" t="s">
        <v>40</v>
      </c>
      <c r="AA1999" t="s">
        <v>103</v>
      </c>
      <c r="AB1999" t="s">
        <v>55</v>
      </c>
      <c r="AC1999">
        <v>47083</v>
      </c>
      <c r="AD1999" t="s">
        <v>56</v>
      </c>
      <c r="AE1999" t="s">
        <v>104</v>
      </c>
      <c r="AF1999" t="s">
        <v>45</v>
      </c>
      <c r="AG1999">
        <v>2</v>
      </c>
    </row>
    <row r="2000" spans="1:33" x14ac:dyDescent="0.3">
      <c r="A2000">
        <v>2425</v>
      </c>
      <c r="B2000" t="s">
        <v>1844</v>
      </c>
      <c r="C2000" t="s">
        <v>870</v>
      </c>
      <c r="D2000" s="6" t="str">
        <f>CONCATENATE(employee_data36[[#This Row],[FirstName]], "-",employee_data36[[#This Row],[LastName]] )</f>
        <v>Alexzander-Guzman</v>
      </c>
      <c r="E2000" s="1">
        <v>44731</v>
      </c>
      <c r="F2000" s="1">
        <v>45066</v>
      </c>
      <c r="G2000" s="7" t="str">
        <f>IF(ISBLANK(employee_data36[[#This Row],[ExitDate]]),"Yes","")</f>
        <v/>
      </c>
      <c r="H2000" t="s">
        <v>6985</v>
      </c>
      <c r="I2000" t="s">
        <v>7395</v>
      </c>
      <c r="J2000" t="s">
        <v>7396</v>
      </c>
      <c r="K2000" t="s">
        <v>139</v>
      </c>
      <c r="L2000" t="s">
        <v>32</v>
      </c>
      <c r="M2000" s="6" t="str">
        <f>IF(ISBLANK(employee_data36[[#This Row],[ExitDate]]),"1","0")</f>
        <v>0</v>
      </c>
      <c r="N2000" s="6" t="str">
        <f>IF(employee_data36[[#This Row],[EmployeeStatus]]="Active", "Active", "Tidak Active")</f>
        <v>Active</v>
      </c>
      <c r="O2000" t="s">
        <v>33</v>
      </c>
      <c r="P2000" t="s">
        <v>34</v>
      </c>
      <c r="Q2000" t="s">
        <v>63</v>
      </c>
      <c r="R2000" t="s">
        <v>126</v>
      </c>
      <c r="S2000" t="s">
        <v>7397</v>
      </c>
      <c r="T2000" t="s">
        <v>38</v>
      </c>
      <c r="U2000" t="s">
        <v>305</v>
      </c>
      <c r="V2000" s="1">
        <v>30117</v>
      </c>
      <c r="W2000" s="6">
        <f>DATEDIF(employee_data36[[#This Row],[DOB]],DATE(2023, 1, 1), "Y")</f>
        <v>40</v>
      </c>
      <c r="X2000" s="6" t="str">
        <f>IF(employee_data3[[#This Row],[Age]]&lt;=25, "Remaja", IF(employee_data3[[#This Row],[Age]]&lt;=55, "Dewasa", "Lansia"))</f>
        <v>Dewasa</v>
      </c>
      <c r="Y2000" s="7" t="str">
        <f>CONCATENATE(employee_data36[[#This Row],[First-LastName]]," ",employee_data36[[#This Row],[DOB]])</f>
        <v>Alexzander-Guzman 30117</v>
      </c>
      <c r="Z2000" t="s">
        <v>40</v>
      </c>
      <c r="AA2000" t="s">
        <v>92</v>
      </c>
      <c r="AB2000" t="s">
        <v>55</v>
      </c>
      <c r="AC2000">
        <v>61895</v>
      </c>
      <c r="AD2000" t="s">
        <v>128</v>
      </c>
      <c r="AE2000" t="s">
        <v>104</v>
      </c>
      <c r="AF2000" t="s">
        <v>45</v>
      </c>
      <c r="AG2000">
        <v>2</v>
      </c>
    </row>
    <row r="2001" spans="1:33" x14ac:dyDescent="0.3">
      <c r="A2001">
        <v>2426</v>
      </c>
      <c r="B2001" t="s">
        <v>3240</v>
      </c>
      <c r="C2001" t="s">
        <v>1479</v>
      </c>
      <c r="D2001" s="6" t="str">
        <f>CONCATENATE(employee_data36[[#This Row],[FirstName]], "-",employee_data36[[#This Row],[LastName]] )</f>
        <v>Gunnar-Gray</v>
      </c>
      <c r="E2001" s="1">
        <v>44032</v>
      </c>
      <c r="F2001" s="1">
        <v>45117</v>
      </c>
      <c r="G2001" s="7" t="str">
        <f>IF(ISBLANK(employee_data36[[#This Row],[ExitDate]]),"Yes","")</f>
        <v/>
      </c>
      <c r="H2001" t="s">
        <v>2309</v>
      </c>
      <c r="I2001" t="s">
        <v>7398</v>
      </c>
      <c r="J2001" t="s">
        <v>7399</v>
      </c>
      <c r="K2001" t="s">
        <v>50</v>
      </c>
      <c r="L2001" t="s">
        <v>32</v>
      </c>
      <c r="M2001" s="6" t="str">
        <f>IF(ISBLANK(employee_data36[[#This Row],[ExitDate]]),"1","0")</f>
        <v>0</v>
      </c>
      <c r="N2001" s="6" t="str">
        <f>IF(employee_data36[[#This Row],[EmployeeStatus]]="Active", "Active", "Tidak Active")</f>
        <v>Active</v>
      </c>
      <c r="O2001" t="s">
        <v>63</v>
      </c>
      <c r="P2001" t="s">
        <v>34</v>
      </c>
      <c r="Q2001" t="s">
        <v>52</v>
      </c>
      <c r="R2001" t="s">
        <v>140</v>
      </c>
      <c r="S2001" t="s">
        <v>7400</v>
      </c>
      <c r="T2001" t="s">
        <v>38</v>
      </c>
      <c r="U2001" t="s">
        <v>81</v>
      </c>
      <c r="V2001" s="1">
        <v>21612</v>
      </c>
      <c r="W2001" s="6">
        <f>DATEDIF(employee_data36[[#This Row],[DOB]],DATE(2023, 1, 1), "Y")</f>
        <v>63</v>
      </c>
      <c r="X2001" s="6" t="str">
        <f>IF(employee_data3[[#This Row],[Age]]&lt;=25, "Remaja", IF(employee_data3[[#This Row],[Age]]&lt;=55, "Dewasa", "Lansia"))</f>
        <v>Lansia</v>
      </c>
      <c r="Y2001" s="7" t="str">
        <f>CONCATENATE(employee_data36[[#This Row],[First-LastName]]," ",employee_data36[[#This Row],[DOB]])</f>
        <v>Gunnar-Gray 21612</v>
      </c>
      <c r="Z2001" t="s">
        <v>40</v>
      </c>
      <c r="AA2001" t="s">
        <v>226</v>
      </c>
      <c r="AB2001" t="s">
        <v>42</v>
      </c>
      <c r="AC2001">
        <v>43373</v>
      </c>
      <c r="AD2001" t="s">
        <v>43</v>
      </c>
      <c r="AE2001" t="s">
        <v>44</v>
      </c>
      <c r="AF2001" t="s">
        <v>45</v>
      </c>
      <c r="AG2001">
        <v>2</v>
      </c>
    </row>
    <row r="2002" spans="1:33" x14ac:dyDescent="0.3">
      <c r="A2002">
        <v>2427</v>
      </c>
      <c r="B2002" t="s">
        <v>7401</v>
      </c>
      <c r="C2002" t="s">
        <v>2171</v>
      </c>
      <c r="D2002" s="6" t="str">
        <f>CONCATENATE(employee_data36[[#This Row],[FirstName]], "-",employee_data36[[#This Row],[LastName]] )</f>
        <v>Emilee-Thompson</v>
      </c>
      <c r="E2002" s="1">
        <v>43847</v>
      </c>
      <c r="F2002" s="1">
        <v>43941</v>
      </c>
      <c r="G2002" s="7" t="str">
        <f>IF(ISBLANK(employee_data36[[#This Row],[ExitDate]]),"Yes","")</f>
        <v/>
      </c>
      <c r="H2002" t="s">
        <v>2309</v>
      </c>
      <c r="I2002" t="s">
        <v>7402</v>
      </c>
      <c r="J2002" t="s">
        <v>7403</v>
      </c>
      <c r="K2002" t="s">
        <v>31</v>
      </c>
      <c r="L2002" t="s">
        <v>32</v>
      </c>
      <c r="M2002" s="6" t="str">
        <f>IF(ISBLANK(employee_data36[[#This Row],[ExitDate]]),"1","0")</f>
        <v>0</v>
      </c>
      <c r="N2002" s="6" t="str">
        <f>IF(employee_data36[[#This Row],[EmployeeStatus]]="Active", "Active", "Tidak Active")</f>
        <v>Active</v>
      </c>
      <c r="O2002" t="s">
        <v>52</v>
      </c>
      <c r="P2002" t="s">
        <v>34</v>
      </c>
      <c r="Q2002" t="s">
        <v>63</v>
      </c>
      <c r="R2002" t="s">
        <v>175</v>
      </c>
      <c r="S2002" t="s">
        <v>7404</v>
      </c>
      <c r="T2002" t="s">
        <v>170</v>
      </c>
      <c r="U2002" t="s">
        <v>90</v>
      </c>
      <c r="V2002" s="1">
        <v>20781</v>
      </c>
      <c r="W2002" s="6">
        <f>DATEDIF(employee_data36[[#This Row],[DOB]],DATE(2023, 1, 1), "Y")</f>
        <v>66</v>
      </c>
      <c r="X2002" s="6" t="str">
        <f>IF(employee_data3[[#This Row],[Age]]&lt;=25, "Remaja", IF(employee_data3[[#This Row],[Age]]&lt;=55, "Dewasa", "Lansia"))</f>
        <v>Lansia</v>
      </c>
      <c r="Y2002" s="7" t="str">
        <f>CONCATENATE(employee_data36[[#This Row],[First-LastName]]," ",employee_data36[[#This Row],[DOB]])</f>
        <v>Emilee-Thompson 20781</v>
      </c>
      <c r="Z2002" t="s">
        <v>40</v>
      </c>
      <c r="AA2002" t="s">
        <v>582</v>
      </c>
      <c r="AB2002" t="s">
        <v>42</v>
      </c>
      <c r="AC2002">
        <v>87868</v>
      </c>
      <c r="AD2002" t="s">
        <v>128</v>
      </c>
      <c r="AE2002" t="s">
        <v>104</v>
      </c>
      <c r="AF2002" t="s">
        <v>45</v>
      </c>
      <c r="AG2002">
        <v>5</v>
      </c>
    </row>
    <row r="2003" spans="1:33" x14ac:dyDescent="0.3">
      <c r="A2003">
        <v>2428</v>
      </c>
      <c r="B2003" t="s">
        <v>5414</v>
      </c>
      <c r="C2003" t="s">
        <v>348</v>
      </c>
      <c r="D2003" s="6" t="str">
        <f>CONCATENATE(employee_data36[[#This Row],[FirstName]], "-",employee_data36[[#This Row],[LastName]] )</f>
        <v>Emmett-Chandler</v>
      </c>
      <c r="E2003" s="1">
        <v>44351</v>
      </c>
      <c r="F2003" s="1">
        <v>44603</v>
      </c>
      <c r="G2003" s="7" t="str">
        <f>IF(ISBLANK(employee_data36[[#This Row],[ExitDate]]),"Yes","")</f>
        <v/>
      </c>
      <c r="H2003" t="s">
        <v>2329</v>
      </c>
      <c r="I2003" t="s">
        <v>7405</v>
      </c>
      <c r="J2003" t="s">
        <v>7406</v>
      </c>
      <c r="K2003" t="s">
        <v>89</v>
      </c>
      <c r="L2003" t="s">
        <v>32</v>
      </c>
      <c r="M2003" s="6" t="str">
        <f>IF(ISBLANK(employee_data36[[#This Row],[ExitDate]]),"1","0")</f>
        <v>0</v>
      </c>
      <c r="N2003" s="6" t="str">
        <f>IF(employee_data36[[#This Row],[EmployeeStatus]]="Active", "Active", "Tidak Active")</f>
        <v>Active</v>
      </c>
      <c r="O2003" t="s">
        <v>52</v>
      </c>
      <c r="P2003" t="s">
        <v>64</v>
      </c>
      <c r="Q2003" t="s">
        <v>35</v>
      </c>
      <c r="R2003" t="s">
        <v>175</v>
      </c>
      <c r="S2003" t="s">
        <v>7407</v>
      </c>
      <c r="T2003" t="s">
        <v>170</v>
      </c>
      <c r="U2003" t="s">
        <v>504</v>
      </c>
      <c r="V2003" s="1">
        <v>23033</v>
      </c>
      <c r="W2003" s="6">
        <f>DATEDIF(employee_data36[[#This Row],[DOB]],DATE(2023, 1, 1), "Y")</f>
        <v>59</v>
      </c>
      <c r="X2003" s="6" t="str">
        <f>IF(employee_data3[[#This Row],[Age]]&lt;=25, "Remaja", IF(employee_data3[[#This Row],[Age]]&lt;=55, "Dewasa", "Lansia"))</f>
        <v>Lansia</v>
      </c>
      <c r="Y2003" s="7" t="str">
        <f>CONCATENATE(employee_data36[[#This Row],[First-LastName]]," ",employee_data36[[#This Row],[DOB]])</f>
        <v>Emmett-Chandler 23033</v>
      </c>
      <c r="Z2003" t="s">
        <v>40</v>
      </c>
      <c r="AA2003" t="s">
        <v>3108</v>
      </c>
      <c r="AB2003" t="s">
        <v>42</v>
      </c>
      <c r="AC2003">
        <v>7404</v>
      </c>
      <c r="AD2003" t="s">
        <v>43</v>
      </c>
      <c r="AE2003" t="s">
        <v>104</v>
      </c>
      <c r="AF2003" t="s">
        <v>45</v>
      </c>
      <c r="AG2003">
        <v>4</v>
      </c>
    </row>
    <row r="2004" spans="1:33" x14ac:dyDescent="0.3">
      <c r="A2004">
        <v>2429</v>
      </c>
      <c r="B2004" t="s">
        <v>1586</v>
      </c>
      <c r="C2004" t="s">
        <v>7408</v>
      </c>
      <c r="D2004" s="6" t="str">
        <f>CONCATENATE(employee_data36[[#This Row],[FirstName]], "-",employee_data36[[#This Row],[LastName]] )</f>
        <v>Vincent-Ramsey</v>
      </c>
      <c r="E2004" s="1">
        <v>43574</v>
      </c>
      <c r="F2004" s="1">
        <v>44014</v>
      </c>
      <c r="G2004" s="7" t="str">
        <f>IF(ISBLANK(employee_data36[[#This Row],[ExitDate]]),"Yes","")</f>
        <v/>
      </c>
      <c r="H2004" t="s">
        <v>3019</v>
      </c>
      <c r="I2004" t="s">
        <v>7409</v>
      </c>
      <c r="J2004" t="s">
        <v>7410</v>
      </c>
      <c r="K2004" t="s">
        <v>89</v>
      </c>
      <c r="L2004" t="s">
        <v>32</v>
      </c>
      <c r="M2004" s="6" t="str">
        <f>IF(ISBLANK(employee_data36[[#This Row],[ExitDate]]),"1","0")</f>
        <v>0</v>
      </c>
      <c r="N2004" s="6" t="str">
        <f>IF(employee_data36[[#This Row],[EmployeeStatus]]="Active", "Active", "Tidak Active")</f>
        <v>Active</v>
      </c>
      <c r="O2004" t="s">
        <v>52</v>
      </c>
      <c r="P2004" t="s">
        <v>34</v>
      </c>
      <c r="Q2004" t="s">
        <v>35</v>
      </c>
      <c r="R2004" t="s">
        <v>99</v>
      </c>
      <c r="S2004" t="s">
        <v>7411</v>
      </c>
      <c r="T2004" t="s">
        <v>38</v>
      </c>
      <c r="U2004" t="s">
        <v>90</v>
      </c>
      <c r="V2004" s="1">
        <v>36281</v>
      </c>
      <c r="W2004" s="6">
        <f>DATEDIF(employee_data36[[#This Row],[DOB]],DATE(2023, 1, 1), "Y")</f>
        <v>23</v>
      </c>
      <c r="X2004" s="6" t="str">
        <f>IF(employee_data3[[#This Row],[Age]]&lt;=25, "Remaja", IF(employee_data3[[#This Row],[Age]]&lt;=55, "Dewasa", "Lansia"))</f>
        <v>Remaja</v>
      </c>
      <c r="Y2004" s="7" t="str">
        <f>CONCATENATE(employee_data36[[#This Row],[First-LastName]]," ",employee_data36[[#This Row],[DOB]])</f>
        <v>Vincent-Ramsey 36281</v>
      </c>
      <c r="Z2004" t="s">
        <v>40</v>
      </c>
      <c r="AA2004" t="s">
        <v>83</v>
      </c>
      <c r="AB2004" t="s">
        <v>55</v>
      </c>
      <c r="AC2004">
        <v>68494</v>
      </c>
      <c r="AD2004" t="s">
        <v>93</v>
      </c>
      <c r="AE2004" t="s">
        <v>44</v>
      </c>
      <c r="AF2004" t="s">
        <v>45</v>
      </c>
      <c r="AG2004">
        <v>4</v>
      </c>
    </row>
    <row r="2005" spans="1:33" x14ac:dyDescent="0.3">
      <c r="A2005">
        <v>2430</v>
      </c>
      <c r="B2005" t="s">
        <v>7412</v>
      </c>
      <c r="C2005" t="s">
        <v>819</v>
      </c>
      <c r="D2005" s="6" t="str">
        <f>CONCATENATE(employee_data36[[#This Row],[FirstName]], "-",employee_data36[[#This Row],[LastName]] )</f>
        <v>Dallas-Ross</v>
      </c>
      <c r="E2005" s="1">
        <v>43421</v>
      </c>
      <c r="F2005" s="1">
        <v>44185</v>
      </c>
      <c r="G2005" s="7" t="str">
        <f>IF(ISBLANK(employee_data36[[#This Row],[ExitDate]]),"Yes","")</f>
        <v/>
      </c>
      <c r="H2005" t="s">
        <v>3019</v>
      </c>
      <c r="I2005" t="s">
        <v>7413</v>
      </c>
      <c r="J2005" t="s">
        <v>7414</v>
      </c>
      <c r="K2005" t="s">
        <v>31</v>
      </c>
      <c r="L2005" t="s">
        <v>32</v>
      </c>
      <c r="M2005" s="6" t="str">
        <f>IF(ISBLANK(employee_data36[[#This Row],[ExitDate]]),"1","0")</f>
        <v>0</v>
      </c>
      <c r="N2005" s="6" t="str">
        <f>IF(employee_data36[[#This Row],[EmployeeStatus]]="Active", "Active", "Tidak Active")</f>
        <v>Active</v>
      </c>
      <c r="O2005" t="s">
        <v>63</v>
      </c>
      <c r="P2005" t="s">
        <v>64</v>
      </c>
      <c r="Q2005" t="s">
        <v>52</v>
      </c>
      <c r="R2005" t="s">
        <v>175</v>
      </c>
      <c r="S2005" t="s">
        <v>7415</v>
      </c>
      <c r="T2005" t="s">
        <v>38</v>
      </c>
      <c r="U2005" t="s">
        <v>81</v>
      </c>
      <c r="V2005" s="1">
        <v>17648</v>
      </c>
      <c r="W2005" s="6">
        <f>DATEDIF(employee_data36[[#This Row],[DOB]],DATE(2023, 1, 1), "Y")</f>
        <v>74</v>
      </c>
      <c r="X2005" s="6" t="str">
        <f>IF(employee_data3[[#This Row],[Age]]&lt;=25, "Remaja", IF(employee_data3[[#This Row],[Age]]&lt;=55, "Dewasa", "Lansia"))</f>
        <v>Lansia</v>
      </c>
      <c r="Y2005" s="7" t="str">
        <f>CONCATENATE(employee_data36[[#This Row],[First-LastName]]," ",employee_data36[[#This Row],[DOB]])</f>
        <v>Dallas-Ross 17648</v>
      </c>
      <c r="Z2005" t="s">
        <v>40</v>
      </c>
      <c r="AA2005" t="s">
        <v>103</v>
      </c>
      <c r="AB2005" t="s">
        <v>55</v>
      </c>
      <c r="AC2005">
        <v>69480</v>
      </c>
      <c r="AD2005" t="s">
        <v>43</v>
      </c>
      <c r="AE2005" t="s">
        <v>75</v>
      </c>
      <c r="AF2005" t="s">
        <v>45</v>
      </c>
      <c r="AG2005">
        <v>2</v>
      </c>
    </row>
    <row r="2006" spans="1:33" x14ac:dyDescent="0.3">
      <c r="A2006">
        <v>2431</v>
      </c>
      <c r="B2006" t="s">
        <v>5836</v>
      </c>
      <c r="C2006" t="s">
        <v>4609</v>
      </c>
      <c r="D2006" s="6" t="str">
        <f>CONCATENATE(employee_data36[[#This Row],[FirstName]], "-",employee_data36[[#This Row],[LastName]] )</f>
        <v>Elvis-Kaufman</v>
      </c>
      <c r="E2006" s="1">
        <v>44791</v>
      </c>
      <c r="F2006" s="1">
        <v>45097</v>
      </c>
      <c r="G2006" s="7" t="str">
        <f>IF(ISBLANK(employee_data36[[#This Row],[ExitDate]]),"Yes","")</f>
        <v/>
      </c>
      <c r="H2006" t="s">
        <v>3019</v>
      </c>
      <c r="I2006" t="s">
        <v>7416</v>
      </c>
      <c r="J2006" t="s">
        <v>7417</v>
      </c>
      <c r="K2006" t="s">
        <v>133</v>
      </c>
      <c r="L2006" t="s">
        <v>32</v>
      </c>
      <c r="M2006" s="6" t="str">
        <f>IF(ISBLANK(employee_data36[[#This Row],[ExitDate]]),"1","0")</f>
        <v>0</v>
      </c>
      <c r="N2006" s="6" t="str">
        <f>IF(employee_data36[[#This Row],[EmployeeStatus]]="Active", "Active", "Tidak Active")</f>
        <v>Active</v>
      </c>
      <c r="O2006" t="s">
        <v>33</v>
      </c>
      <c r="P2006" t="s">
        <v>51</v>
      </c>
      <c r="Q2006" t="s">
        <v>63</v>
      </c>
      <c r="R2006" t="s">
        <v>126</v>
      </c>
      <c r="S2006" t="s">
        <v>7418</v>
      </c>
      <c r="T2006" t="s">
        <v>38</v>
      </c>
      <c r="U2006" t="s">
        <v>81</v>
      </c>
      <c r="V2006" s="1">
        <v>15412</v>
      </c>
      <c r="W2006" s="6">
        <f>DATEDIF(employee_data36[[#This Row],[DOB]],DATE(2023, 1, 1), "Y")</f>
        <v>80</v>
      </c>
      <c r="X2006" s="6" t="str">
        <f>IF(employee_data3[[#This Row],[Age]]&lt;=25, "Remaja", IF(employee_data3[[#This Row],[Age]]&lt;=55, "Dewasa", "Lansia"))</f>
        <v>Lansia</v>
      </c>
      <c r="Y2006" s="7" t="str">
        <f>CONCATENATE(employee_data36[[#This Row],[First-LastName]]," ",employee_data36[[#This Row],[DOB]])</f>
        <v>Elvis-Kaufman 15412</v>
      </c>
      <c r="Z2006" t="s">
        <v>40</v>
      </c>
      <c r="AA2006" t="s">
        <v>83</v>
      </c>
      <c r="AB2006" t="s">
        <v>42</v>
      </c>
      <c r="AC2006">
        <v>16520</v>
      </c>
      <c r="AD2006" t="s">
        <v>128</v>
      </c>
      <c r="AE2006" t="s">
        <v>44</v>
      </c>
      <c r="AF2006" t="s">
        <v>45</v>
      </c>
      <c r="AG2006">
        <v>4</v>
      </c>
    </row>
    <row r="2007" spans="1:33" x14ac:dyDescent="0.3">
      <c r="A2007">
        <v>2432</v>
      </c>
      <c r="B2007" t="s">
        <v>7419</v>
      </c>
      <c r="C2007" t="s">
        <v>1132</v>
      </c>
      <c r="D2007" s="6" t="str">
        <f>CONCATENATE(employee_data36[[#This Row],[FirstName]], "-",employee_data36[[#This Row],[LastName]] )</f>
        <v>Rayna-Gates</v>
      </c>
      <c r="E2007" s="1">
        <v>44967</v>
      </c>
      <c r="F2007" s="1">
        <v>45040</v>
      </c>
      <c r="G2007" s="7" t="str">
        <f>IF(ISBLANK(employee_data36[[#This Row],[ExitDate]]),"Yes","")</f>
        <v/>
      </c>
      <c r="H2007" t="s">
        <v>3019</v>
      </c>
      <c r="I2007" t="s">
        <v>7420</v>
      </c>
      <c r="J2007" t="s">
        <v>7421</v>
      </c>
      <c r="K2007" t="s">
        <v>50</v>
      </c>
      <c r="L2007" t="s">
        <v>745</v>
      </c>
      <c r="M2007" s="6" t="str">
        <f>IF(ISBLANK(employee_data36[[#This Row],[ExitDate]]),"1","0")</f>
        <v>0</v>
      </c>
      <c r="N2007" s="6" t="str">
        <f>IF(employee_data36[[#This Row],[EmployeeStatus]]="Active", "Active", "Tidak Active")</f>
        <v>Tidak Active</v>
      </c>
      <c r="O2007" t="s">
        <v>33</v>
      </c>
      <c r="P2007" t="s">
        <v>34</v>
      </c>
      <c r="Q2007" t="s">
        <v>63</v>
      </c>
      <c r="R2007" t="s">
        <v>140</v>
      </c>
      <c r="S2007" t="s">
        <v>7422</v>
      </c>
      <c r="T2007" t="s">
        <v>38</v>
      </c>
      <c r="U2007" t="s">
        <v>504</v>
      </c>
      <c r="V2007" s="1">
        <v>23119</v>
      </c>
      <c r="W2007" s="6">
        <f>DATEDIF(employee_data36[[#This Row],[DOB]],DATE(2023, 1, 1), "Y")</f>
        <v>59</v>
      </c>
      <c r="X2007" s="6" t="str">
        <f>IF(employee_data3[[#This Row],[Age]]&lt;=25, "Remaja", IF(employee_data3[[#This Row],[Age]]&lt;=55, "Dewasa", "Lansia"))</f>
        <v>Lansia</v>
      </c>
      <c r="Y2007" s="7" t="str">
        <f>CONCATENATE(employee_data36[[#This Row],[First-LastName]]," ",employee_data36[[#This Row],[DOB]])</f>
        <v>Rayna-Gates 23119</v>
      </c>
      <c r="Z2007" t="s">
        <v>40</v>
      </c>
      <c r="AA2007" t="s">
        <v>3108</v>
      </c>
      <c r="AB2007" t="s">
        <v>42</v>
      </c>
      <c r="AC2007">
        <v>44133</v>
      </c>
      <c r="AD2007" t="s">
        <v>128</v>
      </c>
      <c r="AE2007" t="s">
        <v>84</v>
      </c>
      <c r="AF2007" t="s">
        <v>45</v>
      </c>
      <c r="AG2007">
        <v>2</v>
      </c>
    </row>
    <row r="2008" spans="1:33" x14ac:dyDescent="0.3">
      <c r="A2008">
        <v>2433</v>
      </c>
      <c r="B2008" t="s">
        <v>6919</v>
      </c>
      <c r="C2008" t="s">
        <v>4334</v>
      </c>
      <c r="D2008" s="6" t="str">
        <f>CONCATENATE(employee_data36[[#This Row],[FirstName]], "-",employee_data36[[#This Row],[LastName]] )</f>
        <v>Darryl-Wiley</v>
      </c>
      <c r="E2008" s="1">
        <v>43943</v>
      </c>
      <c r="F2008" s="1">
        <v>44776</v>
      </c>
      <c r="G2008" s="7" t="str">
        <f>IF(ISBLANK(employee_data36[[#This Row],[ExitDate]]),"Yes","")</f>
        <v/>
      </c>
      <c r="H2008" t="s">
        <v>3019</v>
      </c>
      <c r="I2008" t="s">
        <v>7423</v>
      </c>
      <c r="J2008" t="s">
        <v>7424</v>
      </c>
      <c r="K2008" t="s">
        <v>139</v>
      </c>
      <c r="L2008" t="s">
        <v>32</v>
      </c>
      <c r="M2008" s="6" t="str">
        <f>IF(ISBLANK(employee_data36[[#This Row],[ExitDate]]),"1","0")</f>
        <v>0</v>
      </c>
      <c r="N2008" s="6" t="str">
        <f>IF(employee_data36[[#This Row],[EmployeeStatus]]="Active", "Active", "Tidak Active")</f>
        <v>Active</v>
      </c>
      <c r="O2008" t="s">
        <v>33</v>
      </c>
      <c r="P2008" t="s">
        <v>34</v>
      </c>
      <c r="Q2008" t="s">
        <v>35</v>
      </c>
      <c r="R2008" t="s">
        <v>140</v>
      </c>
      <c r="S2008" t="s">
        <v>7425</v>
      </c>
      <c r="T2008" t="s">
        <v>38</v>
      </c>
      <c r="U2008" t="s">
        <v>111</v>
      </c>
      <c r="V2008" s="1">
        <v>28002</v>
      </c>
      <c r="W2008" s="6">
        <f>DATEDIF(employee_data36[[#This Row],[DOB]],DATE(2023, 1, 1), "Y")</f>
        <v>46</v>
      </c>
      <c r="X2008" s="6" t="str">
        <f>IF(employee_data3[[#This Row],[Age]]&lt;=25, "Remaja", IF(employee_data3[[#This Row],[Age]]&lt;=55, "Dewasa", "Lansia"))</f>
        <v>Dewasa</v>
      </c>
      <c r="Y2008" s="7" t="str">
        <f>CONCATENATE(employee_data36[[#This Row],[First-LastName]]," ",employee_data36[[#This Row],[DOB]])</f>
        <v>Darryl-Wiley 28002</v>
      </c>
      <c r="Z2008" t="s">
        <v>40</v>
      </c>
      <c r="AA2008" t="s">
        <v>419</v>
      </c>
      <c r="AB2008" t="s">
        <v>55</v>
      </c>
      <c r="AC2008">
        <v>28492</v>
      </c>
      <c r="AD2008" t="s">
        <v>43</v>
      </c>
      <c r="AE2008" t="s">
        <v>44</v>
      </c>
      <c r="AF2008" t="s">
        <v>45</v>
      </c>
      <c r="AG2008">
        <v>1</v>
      </c>
    </row>
    <row r="2009" spans="1:33" x14ac:dyDescent="0.3">
      <c r="A2009">
        <v>2434</v>
      </c>
      <c r="B2009" t="s">
        <v>2071</v>
      </c>
      <c r="C2009" t="s">
        <v>7426</v>
      </c>
      <c r="D2009" s="6" t="str">
        <f>CONCATENATE(employee_data36[[#This Row],[FirstName]], "-",employee_data36[[#This Row],[LastName]] )</f>
        <v>Liam-Blevins</v>
      </c>
      <c r="E2009" s="1">
        <v>44940</v>
      </c>
      <c r="F2009" s="1">
        <v>45053</v>
      </c>
      <c r="G2009" s="7" t="str">
        <f>IF(ISBLANK(employee_data36[[#This Row],[ExitDate]]),"Yes","")</f>
        <v/>
      </c>
      <c r="H2009" t="s">
        <v>3019</v>
      </c>
      <c r="I2009" t="s">
        <v>7427</v>
      </c>
      <c r="J2009" t="s">
        <v>7428</v>
      </c>
      <c r="K2009" t="s">
        <v>80</v>
      </c>
      <c r="L2009" t="s">
        <v>32</v>
      </c>
      <c r="M2009" s="6" t="str">
        <f>IF(ISBLANK(employee_data36[[#This Row],[ExitDate]]),"1","0")</f>
        <v>0</v>
      </c>
      <c r="N2009" s="6" t="str">
        <f>IF(employee_data36[[#This Row],[EmployeeStatus]]="Active", "Active", "Tidak Active")</f>
        <v>Active</v>
      </c>
      <c r="O2009" t="s">
        <v>52</v>
      </c>
      <c r="P2009" t="s">
        <v>51</v>
      </c>
      <c r="Q2009" t="s">
        <v>63</v>
      </c>
      <c r="R2009" t="s">
        <v>99</v>
      </c>
      <c r="S2009" t="s">
        <v>7429</v>
      </c>
      <c r="T2009" t="s">
        <v>38</v>
      </c>
      <c r="U2009" t="s">
        <v>81</v>
      </c>
      <c r="V2009" s="1">
        <v>33503</v>
      </c>
      <c r="W2009" s="6">
        <f>DATEDIF(employee_data36[[#This Row],[DOB]],DATE(2023, 1, 1), "Y")</f>
        <v>31</v>
      </c>
      <c r="X2009" s="6" t="str">
        <f>IF(employee_data3[[#This Row],[Age]]&lt;=25, "Remaja", IF(employee_data3[[#This Row],[Age]]&lt;=55, "Dewasa", "Lansia"))</f>
        <v>Dewasa</v>
      </c>
      <c r="Y2009" s="7" t="str">
        <f>CONCATENATE(employee_data36[[#This Row],[First-LastName]]," ",employee_data36[[#This Row],[DOB]])</f>
        <v>Liam-Blevins 33503</v>
      </c>
      <c r="Z2009" t="s">
        <v>40</v>
      </c>
      <c r="AA2009" t="s">
        <v>226</v>
      </c>
      <c r="AB2009" t="s">
        <v>55</v>
      </c>
      <c r="AC2009">
        <v>34702</v>
      </c>
      <c r="AD2009" t="s">
        <v>128</v>
      </c>
      <c r="AE2009" t="s">
        <v>75</v>
      </c>
      <c r="AF2009" t="s">
        <v>45</v>
      </c>
      <c r="AG2009">
        <v>5</v>
      </c>
    </row>
    <row r="2010" spans="1:33" x14ac:dyDescent="0.3">
      <c r="A2010">
        <v>2435</v>
      </c>
      <c r="B2010" t="s">
        <v>7430</v>
      </c>
      <c r="C2010" t="s">
        <v>1741</v>
      </c>
      <c r="D2010" s="6" t="str">
        <f>CONCATENATE(employee_data36[[#This Row],[FirstName]], "-",employee_data36[[#This Row],[LastName]] )</f>
        <v>Easton-Zavala</v>
      </c>
      <c r="E2010" s="1">
        <v>44998</v>
      </c>
      <c r="F2010" s="1">
        <v>45006</v>
      </c>
      <c r="G2010" s="7" t="str">
        <f>IF(ISBLANK(employee_data36[[#This Row],[ExitDate]]),"Yes","")</f>
        <v/>
      </c>
      <c r="H2010" t="s">
        <v>3019</v>
      </c>
      <c r="I2010" t="s">
        <v>7431</v>
      </c>
      <c r="J2010" t="s">
        <v>7432</v>
      </c>
      <c r="K2010" t="s">
        <v>168</v>
      </c>
      <c r="L2010" t="s">
        <v>2300</v>
      </c>
      <c r="M2010" s="6" t="str">
        <f>IF(ISBLANK(employee_data36[[#This Row],[ExitDate]]),"1","0")</f>
        <v>0</v>
      </c>
      <c r="N2010" s="6" t="str">
        <f>IF(employee_data36[[#This Row],[EmployeeStatus]]="Active", "Active", "Tidak Active")</f>
        <v>Tidak Active</v>
      </c>
      <c r="O2010" t="s">
        <v>63</v>
      </c>
      <c r="P2010" t="s">
        <v>34</v>
      </c>
      <c r="Q2010" t="s">
        <v>52</v>
      </c>
      <c r="R2010" t="s">
        <v>99</v>
      </c>
      <c r="S2010" t="s">
        <v>7433</v>
      </c>
      <c r="T2010" t="s">
        <v>38</v>
      </c>
      <c r="U2010" t="s">
        <v>111</v>
      </c>
      <c r="V2010" s="1">
        <v>30107</v>
      </c>
      <c r="W2010" s="6">
        <f>DATEDIF(employee_data36[[#This Row],[DOB]],DATE(2023, 1, 1), "Y")</f>
        <v>40</v>
      </c>
      <c r="X2010" s="6" t="str">
        <f>IF(employee_data3[[#This Row],[Age]]&lt;=25, "Remaja", IF(employee_data3[[#This Row],[Age]]&lt;=55, "Dewasa", "Lansia"))</f>
        <v>Dewasa</v>
      </c>
      <c r="Y2010" s="7" t="str">
        <f>CONCATENATE(employee_data36[[#This Row],[First-LastName]]," ",employee_data36[[#This Row],[DOB]])</f>
        <v>Easton-Zavala 30107</v>
      </c>
      <c r="Z2010" t="s">
        <v>40</v>
      </c>
      <c r="AA2010" t="s">
        <v>1541</v>
      </c>
      <c r="AB2010" t="s">
        <v>55</v>
      </c>
      <c r="AC2010">
        <v>97893</v>
      </c>
      <c r="AD2010" t="s">
        <v>74</v>
      </c>
      <c r="AE2010" t="s">
        <v>44</v>
      </c>
      <c r="AF2010" t="s">
        <v>45</v>
      </c>
      <c r="AG2010">
        <v>2</v>
      </c>
    </row>
    <row r="2011" spans="1:33" x14ac:dyDescent="0.3">
      <c r="A2011">
        <v>2436</v>
      </c>
      <c r="B2011" t="s">
        <v>741</v>
      </c>
      <c r="C2011" t="s">
        <v>661</v>
      </c>
      <c r="D2011" s="6" t="str">
        <f>CONCATENATE(employee_data36[[#This Row],[FirstName]], "-",employee_data36[[#This Row],[LastName]] )</f>
        <v>Susan-Wiggins</v>
      </c>
      <c r="E2011" s="1">
        <v>44925</v>
      </c>
      <c r="F2011" s="1">
        <v>45032</v>
      </c>
      <c r="G2011" s="7" t="str">
        <f>IF(ISBLANK(employee_data36[[#This Row],[ExitDate]]),"Yes","")</f>
        <v/>
      </c>
      <c r="H2011" t="s">
        <v>3019</v>
      </c>
      <c r="I2011" t="s">
        <v>6581</v>
      </c>
      <c r="J2011" t="s">
        <v>7434</v>
      </c>
      <c r="K2011" t="s">
        <v>98</v>
      </c>
      <c r="L2011" t="s">
        <v>2300</v>
      </c>
      <c r="M2011" s="6" t="str">
        <f>IF(ISBLANK(employee_data36[[#This Row],[ExitDate]]),"1","0")</f>
        <v>0</v>
      </c>
      <c r="N2011" s="6" t="str">
        <f>IF(employee_data36[[#This Row],[EmployeeStatus]]="Active", "Active", "Tidak Active")</f>
        <v>Tidak Active</v>
      </c>
      <c r="O2011" t="s">
        <v>63</v>
      </c>
      <c r="P2011" t="s">
        <v>64</v>
      </c>
      <c r="Q2011" t="s">
        <v>52</v>
      </c>
      <c r="R2011" t="s">
        <v>175</v>
      </c>
      <c r="S2011" t="s">
        <v>7435</v>
      </c>
      <c r="T2011" t="s">
        <v>38</v>
      </c>
      <c r="U2011" t="s">
        <v>90</v>
      </c>
      <c r="V2011" s="1">
        <v>21298</v>
      </c>
      <c r="W2011" s="6">
        <f>DATEDIF(employee_data36[[#This Row],[DOB]],DATE(2023, 1, 1), "Y")</f>
        <v>64</v>
      </c>
      <c r="X2011" s="6" t="str">
        <f>IF(employee_data3[[#This Row],[Age]]&lt;=25, "Remaja", IF(employee_data3[[#This Row],[Age]]&lt;=55, "Dewasa", "Lansia"))</f>
        <v>Lansia</v>
      </c>
      <c r="Y2011" s="7" t="str">
        <f>CONCATENATE(employee_data36[[#This Row],[First-LastName]]," ",employee_data36[[#This Row],[DOB]])</f>
        <v>Susan-Wiggins 21298</v>
      </c>
      <c r="Z2011" t="s">
        <v>40</v>
      </c>
      <c r="AA2011" t="s">
        <v>193</v>
      </c>
      <c r="AB2011" t="s">
        <v>55</v>
      </c>
      <c r="AC2011">
        <v>94765</v>
      </c>
      <c r="AD2011" t="s">
        <v>128</v>
      </c>
      <c r="AE2011" t="s">
        <v>44</v>
      </c>
      <c r="AF2011" t="s">
        <v>45</v>
      </c>
      <c r="AG2011">
        <v>4</v>
      </c>
    </row>
    <row r="2012" spans="1:33" x14ac:dyDescent="0.3">
      <c r="A2012">
        <v>2437</v>
      </c>
      <c r="B2012" t="s">
        <v>5081</v>
      </c>
      <c r="C2012" t="s">
        <v>4255</v>
      </c>
      <c r="D2012" s="6" t="str">
        <f>CONCATENATE(employee_data36[[#This Row],[FirstName]], "-",employee_data36[[#This Row],[LastName]] )</f>
        <v>Alison-Evans</v>
      </c>
      <c r="E2012" s="1">
        <v>43986</v>
      </c>
      <c r="F2012" s="1">
        <v>44864</v>
      </c>
      <c r="G2012" s="7" t="str">
        <f>IF(ISBLANK(employee_data36[[#This Row],[ExitDate]]),"Yes","")</f>
        <v/>
      </c>
      <c r="H2012" t="s">
        <v>3019</v>
      </c>
      <c r="I2012" t="s">
        <v>7436</v>
      </c>
      <c r="J2012" t="s">
        <v>7437</v>
      </c>
      <c r="K2012" t="s">
        <v>118</v>
      </c>
      <c r="L2012" t="s">
        <v>2300</v>
      </c>
      <c r="M2012" s="6" t="str">
        <f>IF(ISBLANK(employee_data36[[#This Row],[ExitDate]]),"1","0")</f>
        <v>0</v>
      </c>
      <c r="N2012" s="6" t="str">
        <f>IF(employee_data36[[#This Row],[EmployeeStatus]]="Active", "Active", "Tidak Active")</f>
        <v>Tidak Active</v>
      </c>
      <c r="O2012" t="s">
        <v>63</v>
      </c>
      <c r="P2012" t="s">
        <v>51</v>
      </c>
      <c r="Q2012" t="s">
        <v>63</v>
      </c>
      <c r="R2012" t="s">
        <v>175</v>
      </c>
      <c r="S2012" t="s">
        <v>7438</v>
      </c>
      <c r="T2012" t="s">
        <v>38</v>
      </c>
      <c r="U2012" t="s">
        <v>286</v>
      </c>
      <c r="V2012" s="1">
        <v>28275</v>
      </c>
      <c r="W2012" s="6">
        <f>DATEDIF(employee_data36[[#This Row],[DOB]],DATE(2023, 1, 1), "Y")</f>
        <v>45</v>
      </c>
      <c r="X2012" s="6" t="str">
        <f>IF(employee_data3[[#This Row],[Age]]&lt;=25, "Remaja", IF(employee_data3[[#This Row],[Age]]&lt;=55, "Dewasa", "Lansia"))</f>
        <v>Dewasa</v>
      </c>
      <c r="Y2012" s="7" t="str">
        <f>CONCATENATE(employee_data36[[#This Row],[First-LastName]]," ",employee_data36[[#This Row],[DOB]])</f>
        <v>Alison-Evans 28275</v>
      </c>
      <c r="Z2012" t="s">
        <v>40</v>
      </c>
      <c r="AA2012" t="s">
        <v>287</v>
      </c>
      <c r="AB2012" t="s">
        <v>42</v>
      </c>
      <c r="AC2012">
        <v>83290</v>
      </c>
      <c r="AD2012" t="s">
        <v>74</v>
      </c>
      <c r="AE2012" t="s">
        <v>75</v>
      </c>
      <c r="AF2012" t="s">
        <v>45</v>
      </c>
      <c r="AG2012">
        <v>2</v>
      </c>
    </row>
    <row r="2013" spans="1:33" x14ac:dyDescent="0.3">
      <c r="A2013">
        <v>2438</v>
      </c>
      <c r="B2013" t="s">
        <v>4182</v>
      </c>
      <c r="C2013" t="s">
        <v>897</v>
      </c>
      <c r="D2013" s="6" t="str">
        <f>CONCATENATE(employee_data36[[#This Row],[FirstName]], "-",employee_data36[[#This Row],[LastName]] )</f>
        <v>Humberto-Rocha</v>
      </c>
      <c r="E2013" s="1">
        <v>44633</v>
      </c>
      <c r="F2013" s="1"/>
      <c r="G2013" s="7" t="str">
        <f>IF(ISBLANK(employee_data36[[#This Row],[ExitDate]]),"Yes","")</f>
        <v>Yes</v>
      </c>
      <c r="H2013" t="s">
        <v>3019</v>
      </c>
      <c r="I2013" t="s">
        <v>7439</v>
      </c>
      <c r="J2013" t="s">
        <v>7440</v>
      </c>
      <c r="K2013" t="s">
        <v>62</v>
      </c>
      <c r="L2013" t="s">
        <v>32</v>
      </c>
      <c r="M2013" s="6" t="str">
        <f>IF(ISBLANK(employee_data36[[#This Row],[ExitDate]]),"1","0")</f>
        <v>1</v>
      </c>
      <c r="N2013" s="6" t="str">
        <f>IF(employee_data36[[#This Row],[EmployeeStatus]]="Active", "Active", "Tidak Active")</f>
        <v>Active</v>
      </c>
      <c r="O2013" t="s">
        <v>33</v>
      </c>
      <c r="P2013" t="s">
        <v>51</v>
      </c>
      <c r="Q2013" t="s">
        <v>63</v>
      </c>
      <c r="R2013" t="s">
        <v>36</v>
      </c>
      <c r="S2013" t="s">
        <v>37</v>
      </c>
      <c r="T2013" t="s">
        <v>38</v>
      </c>
      <c r="U2013" t="s">
        <v>594</v>
      </c>
      <c r="V2013" s="1">
        <v>23642</v>
      </c>
      <c r="W2013" s="6">
        <f>DATEDIF(employee_data36[[#This Row],[DOB]],DATE(2023, 1, 1), "Y")</f>
        <v>58</v>
      </c>
      <c r="X2013" s="6" t="str">
        <f>IF(employee_data3[[#This Row],[Age]]&lt;=25, "Remaja", IF(employee_data3[[#This Row],[Age]]&lt;=55, "Dewasa", "Lansia"))</f>
        <v>Lansia</v>
      </c>
      <c r="Y2013" s="7" t="str">
        <f>CONCATENATE(employee_data36[[#This Row],[First-LastName]]," ",employee_data36[[#This Row],[DOB]])</f>
        <v>Humberto-Rocha 23642</v>
      </c>
      <c r="Z2013" t="s">
        <v>40</v>
      </c>
      <c r="AA2013" t="s">
        <v>216</v>
      </c>
      <c r="AB2013" t="s">
        <v>42</v>
      </c>
      <c r="AC2013">
        <v>47253</v>
      </c>
      <c r="AD2013" t="s">
        <v>93</v>
      </c>
      <c r="AE2013" t="s">
        <v>104</v>
      </c>
      <c r="AF2013" t="s">
        <v>45</v>
      </c>
      <c r="AG2013">
        <v>5</v>
      </c>
    </row>
    <row r="2014" spans="1:33" x14ac:dyDescent="0.3">
      <c r="A2014">
        <v>2439</v>
      </c>
      <c r="B2014" t="s">
        <v>7441</v>
      </c>
      <c r="C2014" t="s">
        <v>1885</v>
      </c>
      <c r="D2014" s="6" t="str">
        <f>CONCATENATE(employee_data36[[#This Row],[FirstName]], "-",employee_data36[[#This Row],[LastName]] )</f>
        <v>Cordell-Vazquez</v>
      </c>
      <c r="E2014" s="1">
        <v>44429</v>
      </c>
      <c r="F2014" s="1"/>
      <c r="G2014" s="7" t="str">
        <f>IF(ISBLANK(employee_data36[[#This Row],[ExitDate]]),"Yes","")</f>
        <v>Yes</v>
      </c>
      <c r="H2014" t="s">
        <v>3019</v>
      </c>
      <c r="I2014" t="s">
        <v>7442</v>
      </c>
      <c r="J2014" t="s">
        <v>7443</v>
      </c>
      <c r="K2014" t="s">
        <v>89</v>
      </c>
      <c r="L2014" t="s">
        <v>32</v>
      </c>
      <c r="M2014" s="6" t="str">
        <f>IF(ISBLANK(employee_data36[[#This Row],[ExitDate]]),"1","0")</f>
        <v>1</v>
      </c>
      <c r="N2014" s="6" t="str">
        <f>IF(employee_data36[[#This Row],[EmployeeStatus]]="Active", "Active", "Tidak Active")</f>
        <v>Active</v>
      </c>
      <c r="O2014" t="s">
        <v>33</v>
      </c>
      <c r="P2014" t="s">
        <v>64</v>
      </c>
      <c r="Q2014" t="s">
        <v>52</v>
      </c>
      <c r="R2014" t="s">
        <v>36</v>
      </c>
      <c r="S2014" t="s">
        <v>37</v>
      </c>
      <c r="T2014" t="s">
        <v>38</v>
      </c>
      <c r="U2014" t="s">
        <v>111</v>
      </c>
      <c r="V2014" s="1">
        <v>16202</v>
      </c>
      <c r="W2014" s="6">
        <f>DATEDIF(employee_data36[[#This Row],[DOB]],DATE(2023, 1, 1), "Y")</f>
        <v>78</v>
      </c>
      <c r="X2014" s="6" t="str">
        <f>IF(employee_data3[[#This Row],[Age]]&lt;=25, "Remaja", IF(employee_data3[[#This Row],[Age]]&lt;=55, "Dewasa", "Lansia"))</f>
        <v>Lansia</v>
      </c>
      <c r="Y2014" s="7" t="str">
        <f>CONCATENATE(employee_data36[[#This Row],[First-LastName]]," ",employee_data36[[#This Row],[DOB]])</f>
        <v>Cordell-Vazquez 16202</v>
      </c>
      <c r="Z2014" t="s">
        <v>40</v>
      </c>
      <c r="AA2014" t="s">
        <v>113</v>
      </c>
      <c r="AB2014" t="s">
        <v>42</v>
      </c>
      <c r="AC2014">
        <v>52238</v>
      </c>
      <c r="AD2014" t="s">
        <v>43</v>
      </c>
      <c r="AE2014" t="s">
        <v>75</v>
      </c>
      <c r="AF2014" t="s">
        <v>45</v>
      </c>
      <c r="AG2014">
        <v>5</v>
      </c>
    </row>
    <row r="2015" spans="1:33" x14ac:dyDescent="0.3">
      <c r="A2015">
        <v>2440</v>
      </c>
      <c r="B2015" t="s">
        <v>5821</v>
      </c>
      <c r="C2015" t="s">
        <v>2640</v>
      </c>
      <c r="D2015" s="6" t="str">
        <f>CONCATENATE(employee_data36[[#This Row],[FirstName]], "-",employee_data36[[#This Row],[LastName]] )</f>
        <v>Teagan-Fletcher</v>
      </c>
      <c r="E2015" s="1">
        <v>44331</v>
      </c>
      <c r="F2015" s="1"/>
      <c r="G2015" s="7" t="str">
        <f>IF(ISBLANK(employee_data36[[#This Row],[ExitDate]]),"Yes","")</f>
        <v>Yes</v>
      </c>
      <c r="H2015" t="s">
        <v>3019</v>
      </c>
      <c r="I2015" t="s">
        <v>7444</v>
      </c>
      <c r="J2015" t="s">
        <v>7445</v>
      </c>
      <c r="K2015" t="s">
        <v>31</v>
      </c>
      <c r="L2015" t="s">
        <v>32</v>
      </c>
      <c r="M2015" s="6" t="str">
        <f>IF(ISBLANK(employee_data36[[#This Row],[ExitDate]]),"1","0")</f>
        <v>1</v>
      </c>
      <c r="N2015" s="6" t="str">
        <f>IF(employee_data36[[#This Row],[EmployeeStatus]]="Active", "Active", "Tidak Active")</f>
        <v>Active</v>
      </c>
      <c r="O2015" t="s">
        <v>33</v>
      </c>
      <c r="P2015" t="s">
        <v>64</v>
      </c>
      <c r="Q2015" t="s">
        <v>35</v>
      </c>
      <c r="R2015" t="s">
        <v>36</v>
      </c>
      <c r="S2015" t="s">
        <v>37</v>
      </c>
      <c r="T2015" t="s">
        <v>38</v>
      </c>
      <c r="U2015" t="s">
        <v>81</v>
      </c>
      <c r="V2015" s="1">
        <v>22850</v>
      </c>
      <c r="W2015" s="6">
        <f>DATEDIF(employee_data36[[#This Row],[DOB]],DATE(2023, 1, 1), "Y")</f>
        <v>60</v>
      </c>
      <c r="X2015" s="6" t="str">
        <f>IF(employee_data3[[#This Row],[Age]]&lt;=25, "Remaja", IF(employee_data3[[#This Row],[Age]]&lt;=55, "Dewasa", "Lansia"))</f>
        <v>Lansia</v>
      </c>
      <c r="Y2015" s="7" t="str">
        <f>CONCATENATE(employee_data36[[#This Row],[First-LastName]]," ",employee_data36[[#This Row],[DOB]])</f>
        <v>Teagan-Fletcher 22850</v>
      </c>
      <c r="Z2015" t="s">
        <v>40</v>
      </c>
      <c r="AA2015" t="s">
        <v>83</v>
      </c>
      <c r="AB2015" t="s">
        <v>55</v>
      </c>
      <c r="AC2015">
        <v>72975</v>
      </c>
      <c r="AD2015" t="s">
        <v>74</v>
      </c>
      <c r="AE2015" t="s">
        <v>104</v>
      </c>
      <c r="AF2015" t="s">
        <v>45</v>
      </c>
      <c r="AG2015">
        <v>1</v>
      </c>
    </row>
    <row r="2016" spans="1:33" x14ac:dyDescent="0.3">
      <c r="A2016">
        <v>2441</v>
      </c>
      <c r="B2016" t="s">
        <v>2717</v>
      </c>
      <c r="C2016" t="s">
        <v>7446</v>
      </c>
      <c r="D2016" s="6" t="str">
        <f>CONCATENATE(employee_data36[[#This Row],[FirstName]], "-",employee_data36[[#This Row],[LastName]] )</f>
        <v>Camden-Mcclure</v>
      </c>
      <c r="E2016" s="1">
        <v>44391</v>
      </c>
      <c r="F2016" s="1"/>
      <c r="G2016" s="7" t="str">
        <f>IF(ISBLANK(employee_data36[[#This Row],[ExitDate]]),"Yes","")</f>
        <v>Yes</v>
      </c>
      <c r="H2016" t="s">
        <v>3727</v>
      </c>
      <c r="I2016" t="s">
        <v>7447</v>
      </c>
      <c r="J2016" t="s">
        <v>7448</v>
      </c>
      <c r="K2016" t="s">
        <v>133</v>
      </c>
      <c r="L2016" t="s">
        <v>32</v>
      </c>
      <c r="M2016" s="6" t="str">
        <f>IF(ISBLANK(employee_data36[[#This Row],[ExitDate]]),"1","0")</f>
        <v>1</v>
      </c>
      <c r="N2016" s="6" t="str">
        <f>IF(employee_data36[[#This Row],[EmployeeStatus]]="Active", "Active", "Tidak Active")</f>
        <v>Active</v>
      </c>
      <c r="O2016" t="s">
        <v>33</v>
      </c>
      <c r="P2016" t="s">
        <v>64</v>
      </c>
      <c r="Q2016" t="s">
        <v>52</v>
      </c>
      <c r="R2016" t="s">
        <v>36</v>
      </c>
      <c r="S2016" t="s">
        <v>37</v>
      </c>
      <c r="T2016" t="s">
        <v>38</v>
      </c>
      <c r="U2016" t="s">
        <v>66</v>
      </c>
      <c r="V2016" s="1">
        <v>27017</v>
      </c>
      <c r="W2016" s="6">
        <f>DATEDIF(employee_data36[[#This Row],[DOB]],DATE(2023, 1, 1), "Y")</f>
        <v>49</v>
      </c>
      <c r="X2016" s="6" t="str">
        <f>IF(employee_data3[[#This Row],[Age]]&lt;=25, "Remaja", IF(employee_data3[[#This Row],[Age]]&lt;=55, "Dewasa", "Lansia"))</f>
        <v>Dewasa</v>
      </c>
      <c r="Y2016" s="7" t="str">
        <f>CONCATENATE(employee_data36[[#This Row],[First-LastName]]," ",employee_data36[[#This Row],[DOB]])</f>
        <v>Camden-Mcclure 27017</v>
      </c>
      <c r="Z2016" t="s">
        <v>40</v>
      </c>
      <c r="AA2016" t="s">
        <v>7449</v>
      </c>
      <c r="AB2016" t="s">
        <v>55</v>
      </c>
      <c r="AC2016">
        <v>94258</v>
      </c>
      <c r="AD2016" t="s">
        <v>56</v>
      </c>
      <c r="AE2016" t="s">
        <v>84</v>
      </c>
      <c r="AF2016" t="s">
        <v>45</v>
      </c>
      <c r="AG2016">
        <v>2</v>
      </c>
    </row>
    <row r="2017" spans="1:33" x14ac:dyDescent="0.3">
      <c r="A2017">
        <v>2442</v>
      </c>
      <c r="B2017" t="s">
        <v>3637</v>
      </c>
      <c r="C2017" t="s">
        <v>1175</v>
      </c>
      <c r="D2017" s="6" t="str">
        <f>CONCATENATE(employee_data36[[#This Row],[FirstName]], "-",employee_data36[[#This Row],[LastName]] )</f>
        <v>Larissa-Garza</v>
      </c>
      <c r="E2017" s="1">
        <v>44957</v>
      </c>
      <c r="F2017" s="1">
        <v>45099</v>
      </c>
      <c r="G2017" s="7" t="str">
        <f>IF(ISBLANK(employee_data36[[#This Row],[ExitDate]]),"Yes","")</f>
        <v/>
      </c>
      <c r="H2017" t="s">
        <v>6985</v>
      </c>
      <c r="I2017" t="s">
        <v>7450</v>
      </c>
      <c r="J2017" t="s">
        <v>7451</v>
      </c>
      <c r="K2017" t="s">
        <v>133</v>
      </c>
      <c r="L2017" t="s">
        <v>32</v>
      </c>
      <c r="M2017" s="6" t="str">
        <f>IF(ISBLANK(employee_data36[[#This Row],[ExitDate]]),"1","0")</f>
        <v>0</v>
      </c>
      <c r="N2017" s="6" t="str">
        <f>IF(employee_data36[[#This Row],[EmployeeStatus]]="Active", "Active", "Tidak Active")</f>
        <v>Active</v>
      </c>
      <c r="O2017" t="s">
        <v>33</v>
      </c>
      <c r="P2017" t="s">
        <v>34</v>
      </c>
      <c r="Q2017" t="s">
        <v>63</v>
      </c>
      <c r="R2017" t="s">
        <v>126</v>
      </c>
      <c r="S2017" t="s">
        <v>7452</v>
      </c>
      <c r="T2017" t="s">
        <v>38</v>
      </c>
      <c r="U2017" t="s">
        <v>119</v>
      </c>
      <c r="V2017" s="1">
        <v>26770</v>
      </c>
      <c r="W2017" s="6">
        <f>DATEDIF(employee_data36[[#This Row],[DOB]],DATE(2023, 1, 1), "Y")</f>
        <v>49</v>
      </c>
      <c r="X2017" s="6" t="str">
        <f>IF(employee_data3[[#This Row],[Age]]&lt;=25, "Remaja", IF(employee_data3[[#This Row],[Age]]&lt;=55, "Dewasa", "Lansia"))</f>
        <v>Dewasa</v>
      </c>
      <c r="Y2017" s="7" t="str">
        <f>CONCATENATE(employee_data36[[#This Row],[First-LastName]]," ",employee_data36[[#This Row],[DOB]])</f>
        <v>Larissa-Garza 26770</v>
      </c>
      <c r="Z2017" t="s">
        <v>40</v>
      </c>
      <c r="AA2017" t="s">
        <v>708</v>
      </c>
      <c r="AB2017" t="s">
        <v>42</v>
      </c>
      <c r="AC2017">
        <v>53145</v>
      </c>
      <c r="AD2017" t="s">
        <v>93</v>
      </c>
      <c r="AE2017" t="s">
        <v>104</v>
      </c>
      <c r="AF2017" t="s">
        <v>45</v>
      </c>
      <c r="AG2017">
        <v>1</v>
      </c>
    </row>
    <row r="2018" spans="1:33" x14ac:dyDescent="0.3">
      <c r="A2018">
        <v>2443</v>
      </c>
      <c r="B2018" t="s">
        <v>7453</v>
      </c>
      <c r="C2018" t="s">
        <v>2655</v>
      </c>
      <c r="D2018" s="6" t="str">
        <f>CONCATENATE(employee_data36[[#This Row],[FirstName]], "-",employee_data36[[#This Row],[LastName]] )</f>
        <v>Camron-Jenkins</v>
      </c>
      <c r="E2018" s="1">
        <v>44039</v>
      </c>
      <c r="F2018" s="1"/>
      <c r="G2018" s="7" t="str">
        <f>IF(ISBLANK(employee_data36[[#This Row],[ExitDate]]),"Yes","")</f>
        <v>Yes</v>
      </c>
      <c r="H2018" t="s">
        <v>2309</v>
      </c>
      <c r="I2018" t="s">
        <v>7454</v>
      </c>
      <c r="J2018" t="s">
        <v>7455</v>
      </c>
      <c r="K2018" t="s">
        <v>50</v>
      </c>
      <c r="L2018" t="s">
        <v>32</v>
      </c>
      <c r="M2018" s="6" t="str">
        <f>IF(ISBLANK(employee_data36[[#This Row],[ExitDate]]),"1","0")</f>
        <v>1</v>
      </c>
      <c r="N2018" s="6" t="str">
        <f>IF(employee_data36[[#This Row],[EmployeeStatus]]="Active", "Active", "Tidak Active")</f>
        <v>Active</v>
      </c>
      <c r="O2018" t="s">
        <v>52</v>
      </c>
      <c r="P2018" t="s">
        <v>64</v>
      </c>
      <c r="Q2018" t="s">
        <v>63</v>
      </c>
      <c r="R2018" t="s">
        <v>36</v>
      </c>
      <c r="S2018" t="s">
        <v>37</v>
      </c>
      <c r="T2018" t="s">
        <v>38</v>
      </c>
      <c r="U2018" t="s">
        <v>305</v>
      </c>
      <c r="V2018" s="1">
        <v>27847</v>
      </c>
      <c r="W2018" s="6">
        <f>DATEDIF(employee_data36[[#This Row],[DOB]],DATE(2023, 1, 1), "Y")</f>
        <v>46</v>
      </c>
      <c r="X2018" s="6" t="str">
        <f>IF(employee_data3[[#This Row],[Age]]&lt;=25, "Remaja", IF(employee_data3[[#This Row],[Age]]&lt;=55, "Dewasa", "Lansia"))</f>
        <v>Dewasa</v>
      </c>
      <c r="Y2018" s="7" t="str">
        <f>CONCATENATE(employee_data36[[#This Row],[First-LastName]]," ",employee_data36[[#This Row],[DOB]])</f>
        <v>Camron-Jenkins 27847</v>
      </c>
      <c r="Z2018" t="s">
        <v>40</v>
      </c>
      <c r="AA2018" t="s">
        <v>226</v>
      </c>
      <c r="AB2018" t="s">
        <v>42</v>
      </c>
      <c r="AC2018">
        <v>8971</v>
      </c>
      <c r="AD2018" t="s">
        <v>43</v>
      </c>
      <c r="AE2018" t="s">
        <v>44</v>
      </c>
      <c r="AF2018" t="s">
        <v>45</v>
      </c>
      <c r="AG2018">
        <v>1</v>
      </c>
    </row>
    <row r="2019" spans="1:33" x14ac:dyDescent="0.3">
      <c r="A2019">
        <v>2444</v>
      </c>
      <c r="B2019" t="s">
        <v>7456</v>
      </c>
      <c r="C2019" t="s">
        <v>408</v>
      </c>
      <c r="D2019" s="6" t="str">
        <f>CONCATENATE(employee_data36[[#This Row],[FirstName]], "-",employee_data36[[#This Row],[LastName]] )</f>
        <v>America-Buchanan</v>
      </c>
      <c r="E2019" s="1">
        <v>45032</v>
      </c>
      <c r="F2019" s="1"/>
      <c r="G2019" s="7" t="str">
        <f>IF(ISBLANK(employee_data36[[#This Row],[ExitDate]]),"Yes","")</f>
        <v>Yes</v>
      </c>
      <c r="H2019" t="s">
        <v>2309</v>
      </c>
      <c r="I2019" t="s">
        <v>7457</v>
      </c>
      <c r="J2019" t="s">
        <v>7458</v>
      </c>
      <c r="K2019" t="s">
        <v>139</v>
      </c>
      <c r="L2019" t="s">
        <v>32</v>
      </c>
      <c r="M2019" s="6" t="str">
        <f>IF(ISBLANK(employee_data36[[#This Row],[ExitDate]]),"1","0")</f>
        <v>1</v>
      </c>
      <c r="N2019" s="6" t="str">
        <f>IF(employee_data36[[#This Row],[EmployeeStatus]]="Active", "Active", "Tidak Active")</f>
        <v>Active</v>
      </c>
      <c r="O2019" t="s">
        <v>52</v>
      </c>
      <c r="P2019" t="s">
        <v>34</v>
      </c>
      <c r="Q2019" t="s">
        <v>52</v>
      </c>
      <c r="R2019" t="s">
        <v>36</v>
      </c>
      <c r="S2019" t="s">
        <v>37</v>
      </c>
      <c r="T2019" t="s">
        <v>170</v>
      </c>
      <c r="U2019" t="s">
        <v>305</v>
      </c>
      <c r="V2019" s="1">
        <v>21070</v>
      </c>
      <c r="W2019" s="6">
        <f>DATEDIF(employee_data36[[#This Row],[DOB]],DATE(2023, 1, 1), "Y")</f>
        <v>65</v>
      </c>
      <c r="X2019" s="6" t="str">
        <f>IF(employee_data3[[#This Row],[Age]]&lt;=25, "Remaja", IF(employee_data3[[#This Row],[Age]]&lt;=55, "Dewasa", "Lansia"))</f>
        <v>Lansia</v>
      </c>
      <c r="Y2019" s="7" t="str">
        <f>CONCATENATE(employee_data36[[#This Row],[First-LastName]]," ",employee_data36[[#This Row],[DOB]])</f>
        <v>America-Buchanan 21070</v>
      </c>
      <c r="Z2019" t="s">
        <v>40</v>
      </c>
      <c r="AA2019" t="s">
        <v>7459</v>
      </c>
      <c r="AB2019" t="s">
        <v>42</v>
      </c>
      <c r="AC2019">
        <v>53240</v>
      </c>
      <c r="AD2019" t="s">
        <v>93</v>
      </c>
      <c r="AE2019" t="s">
        <v>75</v>
      </c>
      <c r="AF2019" t="s">
        <v>45</v>
      </c>
      <c r="AG2019">
        <v>4</v>
      </c>
    </row>
    <row r="2020" spans="1:33" x14ac:dyDescent="0.3">
      <c r="A2020">
        <v>2445</v>
      </c>
      <c r="B2020" t="s">
        <v>3137</v>
      </c>
      <c r="C2020" t="s">
        <v>339</v>
      </c>
      <c r="D2020" s="6" t="str">
        <f>CONCATENATE(employee_data36[[#This Row],[FirstName]], "-",employee_data36[[#This Row],[LastName]] )</f>
        <v>Avery-Koch</v>
      </c>
      <c r="E2020" s="1">
        <v>43829</v>
      </c>
      <c r="F2020" s="1"/>
      <c r="G2020" s="7" t="str">
        <f>IF(ISBLANK(employee_data36[[#This Row],[ExitDate]]),"Yes","")</f>
        <v>Yes</v>
      </c>
      <c r="H2020" t="s">
        <v>3019</v>
      </c>
      <c r="I2020" t="s">
        <v>7460</v>
      </c>
      <c r="J2020" t="s">
        <v>7461</v>
      </c>
      <c r="K2020" t="s">
        <v>139</v>
      </c>
      <c r="L2020" t="s">
        <v>32</v>
      </c>
      <c r="M2020" s="6" t="str">
        <f>IF(ISBLANK(employee_data36[[#This Row],[ExitDate]]),"1","0")</f>
        <v>1</v>
      </c>
      <c r="N2020" s="6" t="str">
        <f>IF(employee_data36[[#This Row],[EmployeeStatus]]="Active", "Active", "Tidak Active")</f>
        <v>Active</v>
      </c>
      <c r="O2020" t="s">
        <v>33</v>
      </c>
      <c r="P2020" t="s">
        <v>64</v>
      </c>
      <c r="Q2020" t="s">
        <v>35</v>
      </c>
      <c r="R2020" t="s">
        <v>36</v>
      </c>
      <c r="S2020" t="s">
        <v>37</v>
      </c>
      <c r="T2020" t="s">
        <v>38</v>
      </c>
      <c r="U2020" t="s">
        <v>81</v>
      </c>
      <c r="V2020" s="1">
        <v>25568</v>
      </c>
      <c r="W2020" s="6">
        <f>DATEDIF(employee_data36[[#This Row],[DOB]],DATE(2023, 1, 1), "Y")</f>
        <v>53</v>
      </c>
      <c r="X2020" s="6" t="str">
        <f>IF(employee_data3[[#This Row],[Age]]&lt;=25, "Remaja", IF(employee_data3[[#This Row],[Age]]&lt;=55, "Dewasa", "Lansia"))</f>
        <v>Dewasa</v>
      </c>
      <c r="Y2020" s="7" t="str">
        <f>CONCATENATE(employee_data36[[#This Row],[First-LastName]]," ",employee_data36[[#This Row],[DOB]])</f>
        <v>Avery-Koch 25568</v>
      </c>
      <c r="Z2020" t="s">
        <v>40</v>
      </c>
      <c r="AA2020" t="s">
        <v>103</v>
      </c>
      <c r="AB2020" t="s">
        <v>42</v>
      </c>
      <c r="AC2020">
        <v>55950</v>
      </c>
      <c r="AD2020" t="s">
        <v>128</v>
      </c>
      <c r="AE2020" t="s">
        <v>44</v>
      </c>
      <c r="AF2020" t="s">
        <v>45</v>
      </c>
      <c r="AG2020">
        <v>2</v>
      </c>
    </row>
    <row r="2021" spans="1:33" x14ac:dyDescent="0.3">
      <c r="A2021">
        <v>2446</v>
      </c>
      <c r="B2021" t="s">
        <v>7462</v>
      </c>
      <c r="C2021" t="s">
        <v>4440</v>
      </c>
      <c r="D2021" s="6" t="str">
        <f>CONCATENATE(employee_data36[[#This Row],[FirstName]], "-",employee_data36[[#This Row],[LastName]] )</f>
        <v>Devan-Hall</v>
      </c>
      <c r="E2021" s="1">
        <v>44536</v>
      </c>
      <c r="F2021" s="1">
        <v>44937</v>
      </c>
      <c r="G2021" s="7" t="str">
        <f>IF(ISBLANK(employee_data36[[#This Row],[ExitDate]]),"Yes","")</f>
        <v/>
      </c>
      <c r="H2021" t="s">
        <v>3019</v>
      </c>
      <c r="I2021" t="s">
        <v>7463</v>
      </c>
      <c r="J2021" t="s">
        <v>7464</v>
      </c>
      <c r="K2021" t="s">
        <v>118</v>
      </c>
      <c r="L2021" t="s">
        <v>32</v>
      </c>
      <c r="M2021" s="6" t="str">
        <f>IF(ISBLANK(employee_data36[[#This Row],[ExitDate]]),"1","0")</f>
        <v>0</v>
      </c>
      <c r="N2021" s="6" t="str">
        <f>IF(employee_data36[[#This Row],[EmployeeStatus]]="Active", "Active", "Tidak Active")</f>
        <v>Active</v>
      </c>
      <c r="O2021" t="s">
        <v>33</v>
      </c>
      <c r="P2021" t="s">
        <v>34</v>
      </c>
      <c r="Q2021" t="s">
        <v>63</v>
      </c>
      <c r="R2021" t="s">
        <v>99</v>
      </c>
      <c r="S2021" t="s">
        <v>7465</v>
      </c>
      <c r="T2021" t="s">
        <v>38</v>
      </c>
      <c r="U2021" t="s">
        <v>119</v>
      </c>
      <c r="V2021" s="1">
        <v>17826</v>
      </c>
      <c r="W2021" s="6">
        <f>DATEDIF(employee_data36[[#This Row],[DOB]],DATE(2023, 1, 1), "Y")</f>
        <v>74</v>
      </c>
      <c r="X2021" s="6" t="str">
        <f>IF(employee_data3[[#This Row],[Age]]&lt;=25, "Remaja", IF(employee_data3[[#This Row],[Age]]&lt;=55, "Dewasa", "Lansia"))</f>
        <v>Lansia</v>
      </c>
      <c r="Y2021" s="7" t="str">
        <f>CONCATENATE(employee_data36[[#This Row],[First-LastName]]," ",employee_data36[[#This Row],[DOB]])</f>
        <v>Devan-Hall 17826</v>
      </c>
      <c r="Z2021" t="s">
        <v>40</v>
      </c>
      <c r="AA2021" t="s">
        <v>243</v>
      </c>
      <c r="AB2021" t="s">
        <v>55</v>
      </c>
      <c r="AC2021">
        <v>59946</v>
      </c>
      <c r="AD2021" t="s">
        <v>93</v>
      </c>
      <c r="AE2021" t="s">
        <v>104</v>
      </c>
      <c r="AF2021" t="s">
        <v>45</v>
      </c>
      <c r="AG2021">
        <v>5</v>
      </c>
    </row>
    <row r="2022" spans="1:33" x14ac:dyDescent="0.3">
      <c r="A2022">
        <v>2447</v>
      </c>
      <c r="B2022" t="s">
        <v>4682</v>
      </c>
      <c r="C2022" t="s">
        <v>846</v>
      </c>
      <c r="D2022" s="6" t="str">
        <f>CONCATENATE(employee_data36[[#This Row],[FirstName]], "-",employee_data36[[#This Row],[LastName]] )</f>
        <v>Jensen-Mccullough</v>
      </c>
      <c r="E2022" s="1">
        <v>43863</v>
      </c>
      <c r="F2022" s="1">
        <v>44626</v>
      </c>
      <c r="G2022" s="7" t="str">
        <f>IF(ISBLANK(employee_data36[[#This Row],[ExitDate]]),"Yes","")</f>
        <v/>
      </c>
      <c r="H2022" t="s">
        <v>3019</v>
      </c>
      <c r="I2022" t="s">
        <v>7466</v>
      </c>
      <c r="J2022" t="s">
        <v>7467</v>
      </c>
      <c r="K2022" t="s">
        <v>62</v>
      </c>
      <c r="L2022" t="s">
        <v>32</v>
      </c>
      <c r="M2022" s="6" t="str">
        <f>IF(ISBLANK(employee_data36[[#This Row],[ExitDate]]),"1","0")</f>
        <v>0</v>
      </c>
      <c r="N2022" s="6" t="str">
        <f>IF(employee_data36[[#This Row],[EmployeeStatus]]="Active", "Active", "Tidak Active")</f>
        <v>Active</v>
      </c>
      <c r="O2022" t="s">
        <v>63</v>
      </c>
      <c r="P2022" t="s">
        <v>51</v>
      </c>
      <c r="Q2022" t="s">
        <v>63</v>
      </c>
      <c r="R2022" t="s">
        <v>175</v>
      </c>
      <c r="S2022" t="s">
        <v>7468</v>
      </c>
      <c r="T2022" t="s">
        <v>38</v>
      </c>
      <c r="U2022" t="s">
        <v>111</v>
      </c>
      <c r="V2022" s="1">
        <v>33707</v>
      </c>
      <c r="W2022" s="6">
        <f>DATEDIF(employee_data36[[#This Row],[DOB]],DATE(2023, 1, 1), "Y")</f>
        <v>30</v>
      </c>
      <c r="X2022" s="6" t="str">
        <f>IF(employee_data3[[#This Row],[Age]]&lt;=25, "Remaja", IF(employee_data3[[#This Row],[Age]]&lt;=55, "Dewasa", "Lansia"))</f>
        <v>Dewasa</v>
      </c>
      <c r="Y2022" s="7" t="str">
        <f>CONCATENATE(employee_data36[[#This Row],[First-LastName]]," ",employee_data36[[#This Row],[DOB]])</f>
        <v>Jensen-Mccullough 33707</v>
      </c>
      <c r="Z2022" t="s">
        <v>40</v>
      </c>
      <c r="AA2022" t="s">
        <v>613</v>
      </c>
      <c r="AB2022" t="s">
        <v>42</v>
      </c>
      <c r="AC2022">
        <v>7019</v>
      </c>
      <c r="AD2022" t="s">
        <v>43</v>
      </c>
      <c r="AE2022" t="s">
        <v>44</v>
      </c>
      <c r="AF2022" t="s">
        <v>45</v>
      </c>
      <c r="AG2022">
        <v>4</v>
      </c>
    </row>
    <row r="2023" spans="1:33" x14ac:dyDescent="0.3">
      <c r="A2023">
        <v>2448</v>
      </c>
      <c r="B2023" t="s">
        <v>5909</v>
      </c>
      <c r="C2023" t="s">
        <v>2246</v>
      </c>
      <c r="D2023" s="6" t="str">
        <f>CONCATENATE(employee_data36[[#This Row],[FirstName]], "-",employee_data36[[#This Row],[LastName]] )</f>
        <v>Kristin-Hickman</v>
      </c>
      <c r="E2023" s="1">
        <v>44127</v>
      </c>
      <c r="F2023" s="1">
        <v>44269</v>
      </c>
      <c r="G2023" s="7" t="str">
        <f>IF(ISBLANK(employee_data36[[#This Row],[ExitDate]]),"Yes","")</f>
        <v/>
      </c>
      <c r="H2023" t="s">
        <v>3019</v>
      </c>
      <c r="I2023" t="s">
        <v>7469</v>
      </c>
      <c r="J2023" t="s">
        <v>7470</v>
      </c>
      <c r="K2023" t="s">
        <v>168</v>
      </c>
      <c r="L2023" t="s">
        <v>745</v>
      </c>
      <c r="M2023" s="6" t="str">
        <f>IF(ISBLANK(employee_data36[[#This Row],[ExitDate]]),"1","0")</f>
        <v>0</v>
      </c>
      <c r="N2023" s="6" t="str">
        <f>IF(employee_data36[[#This Row],[EmployeeStatus]]="Active", "Active", "Tidak Active")</f>
        <v>Tidak Active</v>
      </c>
      <c r="O2023" t="s">
        <v>63</v>
      </c>
      <c r="P2023" t="s">
        <v>34</v>
      </c>
      <c r="Q2023" t="s">
        <v>52</v>
      </c>
      <c r="R2023" t="s">
        <v>175</v>
      </c>
      <c r="S2023" t="s">
        <v>7471</v>
      </c>
      <c r="T2023" t="s">
        <v>38</v>
      </c>
      <c r="U2023" t="s">
        <v>101</v>
      </c>
      <c r="V2023" s="1">
        <v>32525</v>
      </c>
      <c r="W2023" s="6">
        <f>DATEDIF(employee_data36[[#This Row],[DOB]],DATE(2023, 1, 1), "Y")</f>
        <v>33</v>
      </c>
      <c r="X2023" s="6" t="str">
        <f>IF(employee_data3[[#This Row],[Age]]&lt;=25, "Remaja", IF(employee_data3[[#This Row],[Age]]&lt;=55, "Dewasa", "Lansia"))</f>
        <v>Dewasa</v>
      </c>
      <c r="Y2023" s="7" t="str">
        <f>CONCATENATE(employee_data36[[#This Row],[First-LastName]]," ",employee_data36[[#This Row],[DOB]])</f>
        <v>Kristin-Hickman 32525</v>
      </c>
      <c r="Z2023" t="s">
        <v>40</v>
      </c>
      <c r="AA2023" t="s">
        <v>205</v>
      </c>
      <c r="AB2023" t="s">
        <v>42</v>
      </c>
      <c r="AC2023">
        <v>43686</v>
      </c>
      <c r="AD2023" t="s">
        <v>128</v>
      </c>
      <c r="AE2023" t="s">
        <v>75</v>
      </c>
      <c r="AF2023" t="s">
        <v>45</v>
      </c>
      <c r="AG2023">
        <v>4</v>
      </c>
    </row>
    <row r="2024" spans="1:33" x14ac:dyDescent="0.3">
      <c r="A2024">
        <v>2449</v>
      </c>
      <c r="B2024" t="s">
        <v>7472</v>
      </c>
      <c r="C2024" t="s">
        <v>2480</v>
      </c>
      <c r="D2024" s="6" t="str">
        <f>CONCATENATE(employee_data36[[#This Row],[FirstName]], "-",employee_data36[[#This Row],[LastName]] )</f>
        <v>Chana-Fox</v>
      </c>
      <c r="E2024" s="1">
        <v>43950</v>
      </c>
      <c r="F2024" s="1">
        <v>44387</v>
      </c>
      <c r="G2024" s="7" t="str">
        <f>IF(ISBLANK(employee_data36[[#This Row],[ExitDate]]),"Yes","")</f>
        <v/>
      </c>
      <c r="H2024" t="s">
        <v>3019</v>
      </c>
      <c r="I2024" t="s">
        <v>7473</v>
      </c>
      <c r="J2024" t="s">
        <v>7474</v>
      </c>
      <c r="K2024" t="s">
        <v>133</v>
      </c>
      <c r="L2024" t="s">
        <v>745</v>
      </c>
      <c r="M2024" s="6" t="str">
        <f>IF(ISBLANK(employee_data36[[#This Row],[ExitDate]]),"1","0")</f>
        <v>0</v>
      </c>
      <c r="N2024" s="6" t="str">
        <f>IF(employee_data36[[#This Row],[EmployeeStatus]]="Active", "Active", "Tidak Active")</f>
        <v>Tidak Active</v>
      </c>
      <c r="O2024" t="s">
        <v>52</v>
      </c>
      <c r="P2024" t="s">
        <v>64</v>
      </c>
      <c r="Q2024" t="s">
        <v>35</v>
      </c>
      <c r="R2024" t="s">
        <v>140</v>
      </c>
      <c r="S2024" t="s">
        <v>7475</v>
      </c>
      <c r="T2024" t="s">
        <v>38</v>
      </c>
      <c r="U2024" t="s">
        <v>53</v>
      </c>
      <c r="V2024" s="1">
        <v>31453</v>
      </c>
      <c r="W2024" s="6">
        <f>DATEDIF(employee_data36[[#This Row],[DOB]],DATE(2023, 1, 1), "Y")</f>
        <v>36</v>
      </c>
      <c r="X2024" s="6" t="str">
        <f>IF(employee_data3[[#This Row],[Age]]&lt;=25, "Remaja", IF(employee_data3[[#This Row],[Age]]&lt;=55, "Dewasa", "Lansia"))</f>
        <v>Dewasa</v>
      </c>
      <c r="Y2024" s="7" t="str">
        <f>CONCATENATE(employee_data36[[#This Row],[First-LastName]]," ",employee_data36[[#This Row],[DOB]])</f>
        <v>Chana-Fox 31453</v>
      </c>
      <c r="Z2024" t="s">
        <v>40</v>
      </c>
      <c r="AA2024" t="s">
        <v>163</v>
      </c>
      <c r="AB2024" t="s">
        <v>42</v>
      </c>
      <c r="AC2024">
        <v>63427</v>
      </c>
      <c r="AD2024" t="s">
        <v>56</v>
      </c>
      <c r="AE2024" t="s">
        <v>75</v>
      </c>
      <c r="AF2024" t="s">
        <v>45</v>
      </c>
      <c r="AG2024">
        <v>4</v>
      </c>
    </row>
    <row r="2025" spans="1:33" x14ac:dyDescent="0.3">
      <c r="A2025">
        <v>2450</v>
      </c>
      <c r="B2025" t="s">
        <v>6646</v>
      </c>
      <c r="C2025" t="s">
        <v>3200</v>
      </c>
      <c r="D2025" s="6" t="str">
        <f>CONCATENATE(employee_data36[[#This Row],[FirstName]], "-",employee_data36[[#This Row],[LastName]] )</f>
        <v>Vivian-Bright</v>
      </c>
      <c r="E2025" s="1">
        <v>44791</v>
      </c>
      <c r="F2025" s="1">
        <v>44828</v>
      </c>
      <c r="G2025" s="7" t="str">
        <f>IF(ISBLANK(employee_data36[[#This Row],[ExitDate]]),"Yes","")</f>
        <v/>
      </c>
      <c r="H2025" t="s">
        <v>3019</v>
      </c>
      <c r="I2025" t="s">
        <v>7476</v>
      </c>
      <c r="J2025" t="s">
        <v>7477</v>
      </c>
      <c r="K2025" t="s">
        <v>80</v>
      </c>
      <c r="L2025" t="s">
        <v>32</v>
      </c>
      <c r="M2025" s="6" t="str">
        <f>IF(ISBLANK(employee_data36[[#This Row],[ExitDate]]),"1","0")</f>
        <v>0</v>
      </c>
      <c r="N2025" s="6" t="str">
        <f>IF(employee_data36[[#This Row],[EmployeeStatus]]="Active", "Active", "Tidak Active")</f>
        <v>Active</v>
      </c>
      <c r="O2025" t="s">
        <v>63</v>
      </c>
      <c r="P2025" t="s">
        <v>51</v>
      </c>
      <c r="Q2025" t="s">
        <v>52</v>
      </c>
      <c r="R2025" t="s">
        <v>126</v>
      </c>
      <c r="S2025" t="s">
        <v>7478</v>
      </c>
      <c r="T2025" t="s">
        <v>38</v>
      </c>
      <c r="U2025" t="s">
        <v>53</v>
      </c>
      <c r="V2025" s="1">
        <v>35353</v>
      </c>
      <c r="W2025" s="6">
        <f>DATEDIF(employee_data36[[#This Row],[DOB]],DATE(2023, 1, 1), "Y")</f>
        <v>26</v>
      </c>
      <c r="X2025" s="6" t="str">
        <f>IF(employee_data3[[#This Row],[Age]]&lt;=25, "Remaja", IF(employee_data3[[#This Row],[Age]]&lt;=55, "Dewasa", "Lansia"))</f>
        <v>Dewasa</v>
      </c>
      <c r="Y2025" s="7" t="str">
        <f>CONCATENATE(employee_data36[[#This Row],[First-LastName]]," ",employee_data36[[#This Row],[DOB]])</f>
        <v>Vivian-Bright 35353</v>
      </c>
      <c r="Z2025" t="s">
        <v>40</v>
      </c>
      <c r="AA2025" t="s">
        <v>163</v>
      </c>
      <c r="AB2025" t="s">
        <v>55</v>
      </c>
      <c r="AC2025">
        <v>73413</v>
      </c>
      <c r="AD2025" t="s">
        <v>128</v>
      </c>
      <c r="AE2025" t="s">
        <v>75</v>
      </c>
      <c r="AF2025" t="s">
        <v>45</v>
      </c>
      <c r="AG2025">
        <v>1</v>
      </c>
    </row>
    <row r="2026" spans="1:33" x14ac:dyDescent="0.3">
      <c r="A2026">
        <v>2451</v>
      </c>
      <c r="B2026" t="s">
        <v>7479</v>
      </c>
      <c r="C2026" t="s">
        <v>4239</v>
      </c>
      <c r="D2026" s="6" t="str">
        <f>CONCATENATE(employee_data36[[#This Row],[FirstName]], "-",employee_data36[[#This Row],[LastName]] )</f>
        <v>Rosa-Rosales</v>
      </c>
      <c r="E2026" s="1">
        <v>44082</v>
      </c>
      <c r="F2026" s="1"/>
      <c r="G2026" s="7" t="str">
        <f>IF(ISBLANK(employee_data36[[#This Row],[ExitDate]]),"Yes","")</f>
        <v>Yes</v>
      </c>
      <c r="H2026" t="s">
        <v>3019</v>
      </c>
      <c r="I2026" t="s">
        <v>7480</v>
      </c>
      <c r="J2026" t="s">
        <v>7481</v>
      </c>
      <c r="K2026" t="s">
        <v>98</v>
      </c>
      <c r="L2026" t="s">
        <v>32</v>
      </c>
      <c r="M2026" s="6" t="str">
        <f>IF(ISBLANK(employee_data36[[#This Row],[ExitDate]]),"1","0")</f>
        <v>1</v>
      </c>
      <c r="N2026" s="6" t="str">
        <f>IF(employee_data36[[#This Row],[EmployeeStatus]]="Active", "Active", "Tidak Active")</f>
        <v>Active</v>
      </c>
      <c r="O2026" t="s">
        <v>33</v>
      </c>
      <c r="P2026" t="s">
        <v>51</v>
      </c>
      <c r="Q2026" t="s">
        <v>35</v>
      </c>
      <c r="R2026" t="s">
        <v>36</v>
      </c>
      <c r="S2026" t="s">
        <v>37</v>
      </c>
      <c r="T2026" t="s">
        <v>38</v>
      </c>
      <c r="U2026" t="s">
        <v>148</v>
      </c>
      <c r="V2026" s="1">
        <v>16024</v>
      </c>
      <c r="W2026" s="6">
        <f>DATEDIF(employee_data36[[#This Row],[DOB]],DATE(2023, 1, 1), "Y")</f>
        <v>79</v>
      </c>
      <c r="X2026" s="6" t="str">
        <f>IF(employee_data3[[#This Row],[Age]]&lt;=25, "Remaja", IF(employee_data3[[#This Row],[Age]]&lt;=55, "Dewasa", "Lansia"))</f>
        <v>Lansia</v>
      </c>
      <c r="Y2026" s="7" t="str">
        <f>CONCATENATE(employee_data36[[#This Row],[First-LastName]]," ",employee_data36[[#This Row],[DOB]])</f>
        <v>Rosa-Rosales 16024</v>
      </c>
      <c r="Z2026" t="s">
        <v>40</v>
      </c>
      <c r="AA2026" t="s">
        <v>6</v>
      </c>
      <c r="AB2026" t="s">
        <v>55</v>
      </c>
      <c r="AC2026">
        <v>78058</v>
      </c>
      <c r="AD2026" t="s">
        <v>93</v>
      </c>
      <c r="AE2026" t="s">
        <v>84</v>
      </c>
      <c r="AF2026" t="s">
        <v>45</v>
      </c>
      <c r="AG2026">
        <v>5</v>
      </c>
    </row>
    <row r="2027" spans="1:33" x14ac:dyDescent="0.3">
      <c r="A2027">
        <v>2452</v>
      </c>
      <c r="B2027" t="s">
        <v>3495</v>
      </c>
      <c r="C2027" t="s">
        <v>2289</v>
      </c>
      <c r="D2027" s="6" t="str">
        <f>CONCATENATE(employee_data36[[#This Row],[FirstName]], "-",employee_data36[[#This Row],[LastName]] )</f>
        <v>Fabian-Mullins</v>
      </c>
      <c r="E2027" s="1">
        <v>44848</v>
      </c>
      <c r="F2027" s="1"/>
      <c r="G2027" s="7" t="str">
        <f>IF(ISBLANK(employee_data36[[#This Row],[ExitDate]]),"Yes","")</f>
        <v>Yes</v>
      </c>
      <c r="H2027" t="s">
        <v>3019</v>
      </c>
      <c r="I2027" t="s">
        <v>7482</v>
      </c>
      <c r="J2027" t="s">
        <v>7483</v>
      </c>
      <c r="K2027" t="s">
        <v>89</v>
      </c>
      <c r="L2027" t="s">
        <v>32</v>
      </c>
      <c r="M2027" s="6" t="str">
        <f>IF(ISBLANK(employee_data36[[#This Row],[ExitDate]]),"1","0")</f>
        <v>1</v>
      </c>
      <c r="N2027" s="6" t="str">
        <f>IF(employee_data36[[#This Row],[EmployeeStatus]]="Active", "Active", "Tidak Active")</f>
        <v>Active</v>
      </c>
      <c r="O2027" t="s">
        <v>63</v>
      </c>
      <c r="P2027" t="s">
        <v>34</v>
      </c>
      <c r="Q2027" t="s">
        <v>52</v>
      </c>
      <c r="R2027" t="s">
        <v>36</v>
      </c>
      <c r="S2027" t="s">
        <v>37</v>
      </c>
      <c r="T2027" t="s">
        <v>38</v>
      </c>
      <c r="U2027" t="s">
        <v>177</v>
      </c>
      <c r="V2027" s="1">
        <v>26595</v>
      </c>
      <c r="W2027" s="6">
        <f>DATEDIF(employee_data36[[#This Row],[DOB]],DATE(2023, 1, 1), "Y")</f>
        <v>50</v>
      </c>
      <c r="X2027" s="6" t="str">
        <f>IF(employee_data3[[#This Row],[Age]]&lt;=25, "Remaja", IF(employee_data3[[#This Row],[Age]]&lt;=55, "Dewasa", "Lansia"))</f>
        <v>Dewasa</v>
      </c>
      <c r="Y2027" s="7" t="str">
        <f>CONCATENATE(employee_data36[[#This Row],[First-LastName]]," ",employee_data36[[#This Row],[DOB]])</f>
        <v>Fabian-Mullins 26595</v>
      </c>
      <c r="Z2027" t="s">
        <v>40</v>
      </c>
      <c r="AA2027" t="s">
        <v>708</v>
      </c>
      <c r="AB2027" t="s">
        <v>55</v>
      </c>
      <c r="AC2027">
        <v>15079</v>
      </c>
      <c r="AD2027" t="s">
        <v>128</v>
      </c>
      <c r="AE2027" t="s">
        <v>84</v>
      </c>
      <c r="AF2027" t="s">
        <v>45</v>
      </c>
      <c r="AG2027">
        <v>2</v>
      </c>
    </row>
    <row r="2028" spans="1:33" x14ac:dyDescent="0.3">
      <c r="A2028">
        <v>2453</v>
      </c>
      <c r="B2028" t="s">
        <v>7484</v>
      </c>
      <c r="C2028" t="s">
        <v>7485</v>
      </c>
      <c r="D2028" s="6" t="str">
        <f>CONCATENATE(employee_data36[[#This Row],[FirstName]], "-",employee_data36[[#This Row],[LastName]] )</f>
        <v>Mila-Poole</v>
      </c>
      <c r="E2028" s="1">
        <v>45059</v>
      </c>
      <c r="F2028" s="1"/>
      <c r="G2028" s="7" t="str">
        <f>IF(ISBLANK(employee_data36[[#This Row],[ExitDate]]),"Yes","")</f>
        <v>Yes</v>
      </c>
      <c r="H2028" t="s">
        <v>3019</v>
      </c>
      <c r="I2028" t="s">
        <v>7486</v>
      </c>
      <c r="J2028" t="s">
        <v>7487</v>
      </c>
      <c r="K2028" t="s">
        <v>31</v>
      </c>
      <c r="L2028" t="s">
        <v>32</v>
      </c>
      <c r="M2028" s="6" t="str">
        <f>IF(ISBLANK(employee_data36[[#This Row],[ExitDate]]),"1","0")</f>
        <v>1</v>
      </c>
      <c r="N2028" s="6" t="str">
        <f>IF(employee_data36[[#This Row],[EmployeeStatus]]="Active", "Active", "Tidak Active")</f>
        <v>Active</v>
      </c>
      <c r="O2028" t="s">
        <v>63</v>
      </c>
      <c r="P2028" t="s">
        <v>34</v>
      </c>
      <c r="Q2028" t="s">
        <v>63</v>
      </c>
      <c r="R2028" t="s">
        <v>36</v>
      </c>
      <c r="S2028" t="s">
        <v>37</v>
      </c>
      <c r="T2028" t="s">
        <v>38</v>
      </c>
      <c r="U2028" t="s">
        <v>794</v>
      </c>
      <c r="V2028" s="1">
        <v>32408</v>
      </c>
      <c r="W2028" s="6">
        <f>DATEDIF(employee_data36[[#This Row],[DOB]],DATE(2023, 1, 1), "Y")</f>
        <v>34</v>
      </c>
      <c r="X2028" s="6" t="str">
        <f>IF(employee_data3[[#This Row],[Age]]&lt;=25, "Remaja", IF(employee_data3[[#This Row],[Age]]&lt;=55, "Dewasa", "Lansia"))</f>
        <v>Dewasa</v>
      </c>
      <c r="Y2028" s="7" t="str">
        <f>CONCATENATE(employee_data36[[#This Row],[First-LastName]]," ",employee_data36[[#This Row],[DOB]])</f>
        <v>Mila-Poole 32408</v>
      </c>
      <c r="Z2028" t="s">
        <v>40</v>
      </c>
      <c r="AA2028" t="s">
        <v>83</v>
      </c>
      <c r="AB2028" t="s">
        <v>55</v>
      </c>
      <c r="AC2028">
        <v>70878</v>
      </c>
      <c r="AD2028" t="s">
        <v>74</v>
      </c>
      <c r="AE2028" t="s">
        <v>44</v>
      </c>
      <c r="AF2028" t="s">
        <v>45</v>
      </c>
      <c r="AG2028">
        <v>1</v>
      </c>
    </row>
    <row r="2029" spans="1:33" x14ac:dyDescent="0.3">
      <c r="A2029">
        <v>2454</v>
      </c>
      <c r="B2029" t="s">
        <v>577</v>
      </c>
      <c r="C2029" t="s">
        <v>560</v>
      </c>
      <c r="D2029" s="6" t="str">
        <f>CONCATENATE(employee_data36[[#This Row],[FirstName]], "-",employee_data36[[#This Row],[LastName]] )</f>
        <v>Callum-Mccormick</v>
      </c>
      <c r="E2029" s="1">
        <v>44255</v>
      </c>
      <c r="F2029" s="1"/>
      <c r="G2029" s="7" t="str">
        <f>IF(ISBLANK(employee_data36[[#This Row],[ExitDate]]),"Yes","")</f>
        <v>Yes</v>
      </c>
      <c r="H2029" t="s">
        <v>3019</v>
      </c>
      <c r="I2029" t="s">
        <v>7488</v>
      </c>
      <c r="J2029" t="s">
        <v>7489</v>
      </c>
      <c r="K2029" t="s">
        <v>50</v>
      </c>
      <c r="L2029" t="s">
        <v>32</v>
      </c>
      <c r="M2029" s="6" t="str">
        <f>IF(ISBLANK(employee_data36[[#This Row],[ExitDate]]),"1","0")</f>
        <v>1</v>
      </c>
      <c r="N2029" s="6" t="str">
        <f>IF(employee_data36[[#This Row],[EmployeeStatus]]="Active", "Active", "Tidak Active")</f>
        <v>Active</v>
      </c>
      <c r="O2029" t="s">
        <v>63</v>
      </c>
      <c r="P2029" t="s">
        <v>51</v>
      </c>
      <c r="Q2029" t="s">
        <v>52</v>
      </c>
      <c r="R2029" t="s">
        <v>36</v>
      </c>
      <c r="S2029" t="s">
        <v>37</v>
      </c>
      <c r="T2029" t="s">
        <v>38</v>
      </c>
      <c r="U2029" t="s">
        <v>231</v>
      </c>
      <c r="V2029" s="1">
        <v>32579</v>
      </c>
      <c r="W2029" s="6">
        <f>DATEDIF(employee_data36[[#This Row],[DOB]],DATE(2023, 1, 1), "Y")</f>
        <v>33</v>
      </c>
      <c r="X2029" s="6" t="str">
        <f>IF(employee_data3[[#This Row],[Age]]&lt;=25, "Remaja", IF(employee_data3[[#This Row],[Age]]&lt;=55, "Dewasa", "Lansia"))</f>
        <v>Dewasa</v>
      </c>
      <c r="Y2029" s="7" t="str">
        <f>CONCATENATE(employee_data36[[#This Row],[First-LastName]]," ",employee_data36[[#This Row],[DOB]])</f>
        <v>Callum-Mccormick 32579</v>
      </c>
      <c r="Z2029" t="s">
        <v>40</v>
      </c>
      <c r="AA2029" t="s">
        <v>113</v>
      </c>
      <c r="AB2029" t="s">
        <v>42</v>
      </c>
      <c r="AC2029">
        <v>5526</v>
      </c>
      <c r="AD2029" t="s">
        <v>128</v>
      </c>
      <c r="AE2029" t="s">
        <v>84</v>
      </c>
      <c r="AF2029" t="s">
        <v>45</v>
      </c>
      <c r="AG2029">
        <v>5</v>
      </c>
    </row>
    <row r="2030" spans="1:33" x14ac:dyDescent="0.3">
      <c r="A2030">
        <v>2455</v>
      </c>
      <c r="B2030" t="s">
        <v>7490</v>
      </c>
      <c r="C2030" t="s">
        <v>5693</v>
      </c>
      <c r="D2030" s="6" t="str">
        <f>CONCATENATE(employee_data36[[#This Row],[FirstName]], "-",employee_data36[[#This Row],[LastName]] )</f>
        <v>Jakob-Luna</v>
      </c>
      <c r="E2030" s="1">
        <v>43893</v>
      </c>
      <c r="F2030" s="1"/>
      <c r="G2030" s="7" t="str">
        <f>IF(ISBLANK(employee_data36[[#This Row],[ExitDate]]),"Yes","")</f>
        <v>Yes</v>
      </c>
      <c r="H2030" t="s">
        <v>3019</v>
      </c>
      <c r="I2030" t="s">
        <v>7491</v>
      </c>
      <c r="J2030" t="s">
        <v>7492</v>
      </c>
      <c r="K2030" t="s">
        <v>139</v>
      </c>
      <c r="L2030" t="s">
        <v>32</v>
      </c>
      <c r="M2030" s="6" t="str">
        <f>IF(ISBLANK(employee_data36[[#This Row],[ExitDate]]),"1","0")</f>
        <v>1</v>
      </c>
      <c r="N2030" s="6" t="str">
        <f>IF(employee_data36[[#This Row],[EmployeeStatus]]="Active", "Active", "Tidak Active")</f>
        <v>Active</v>
      </c>
      <c r="O2030" t="s">
        <v>63</v>
      </c>
      <c r="P2030" t="s">
        <v>64</v>
      </c>
      <c r="Q2030" t="s">
        <v>63</v>
      </c>
      <c r="R2030" t="s">
        <v>36</v>
      </c>
      <c r="S2030" t="s">
        <v>37</v>
      </c>
      <c r="T2030" t="s">
        <v>38</v>
      </c>
      <c r="U2030" t="s">
        <v>81</v>
      </c>
      <c r="V2030" s="1">
        <v>33578</v>
      </c>
      <c r="W2030" s="6">
        <f>DATEDIF(employee_data36[[#This Row],[DOB]],DATE(2023, 1, 1), "Y")</f>
        <v>31</v>
      </c>
      <c r="X2030" s="6" t="str">
        <f>IF(employee_data3[[#This Row],[Age]]&lt;=25, "Remaja", IF(employee_data3[[#This Row],[Age]]&lt;=55, "Dewasa", "Lansia"))</f>
        <v>Dewasa</v>
      </c>
      <c r="Y2030" s="7" t="str">
        <f>CONCATENATE(employee_data36[[#This Row],[First-LastName]]," ",employee_data36[[#This Row],[DOB]])</f>
        <v>Jakob-Luna 33578</v>
      </c>
      <c r="Z2030" t="s">
        <v>40</v>
      </c>
      <c r="AA2030" t="s">
        <v>205</v>
      </c>
      <c r="AB2030" t="s">
        <v>42</v>
      </c>
      <c r="AC2030">
        <v>50307</v>
      </c>
      <c r="AD2030" t="s">
        <v>56</v>
      </c>
      <c r="AE2030" t="s">
        <v>75</v>
      </c>
      <c r="AF2030" t="s">
        <v>45</v>
      </c>
      <c r="AG2030">
        <v>2</v>
      </c>
    </row>
    <row r="2031" spans="1:33" x14ac:dyDescent="0.3">
      <c r="A2031">
        <v>2456</v>
      </c>
      <c r="B2031" t="s">
        <v>4733</v>
      </c>
      <c r="C2031" t="s">
        <v>4671</v>
      </c>
      <c r="D2031" s="6" t="str">
        <f>CONCATENATE(employee_data36[[#This Row],[FirstName]], "-",employee_data36[[#This Row],[LastName]] )</f>
        <v>Odin-Sampson</v>
      </c>
      <c r="E2031" s="1">
        <v>44529</v>
      </c>
      <c r="F2031" s="1"/>
      <c r="G2031" s="7" t="str">
        <f>IF(ISBLANK(employee_data36[[#This Row],[ExitDate]]),"Yes","")</f>
        <v>Yes</v>
      </c>
      <c r="H2031" t="s">
        <v>3019</v>
      </c>
      <c r="I2031" t="s">
        <v>7493</v>
      </c>
      <c r="J2031" t="s">
        <v>7494</v>
      </c>
      <c r="K2031" t="s">
        <v>118</v>
      </c>
      <c r="L2031" t="s">
        <v>32</v>
      </c>
      <c r="M2031" s="6" t="str">
        <f>IF(ISBLANK(employee_data36[[#This Row],[ExitDate]]),"1","0")</f>
        <v>1</v>
      </c>
      <c r="N2031" s="6" t="str">
        <f>IF(employee_data36[[#This Row],[EmployeeStatus]]="Active", "Active", "Tidak Active")</f>
        <v>Active</v>
      </c>
      <c r="O2031" t="s">
        <v>63</v>
      </c>
      <c r="P2031" t="s">
        <v>51</v>
      </c>
      <c r="Q2031" t="s">
        <v>63</v>
      </c>
      <c r="R2031" t="s">
        <v>36</v>
      </c>
      <c r="S2031" t="s">
        <v>37</v>
      </c>
      <c r="T2031" t="s">
        <v>38</v>
      </c>
      <c r="U2031" t="s">
        <v>305</v>
      </c>
      <c r="V2031" s="1">
        <v>25807</v>
      </c>
      <c r="W2031" s="6">
        <f>DATEDIF(employee_data36[[#This Row],[DOB]],DATE(2023, 1, 1), "Y")</f>
        <v>52</v>
      </c>
      <c r="X2031" s="6" t="str">
        <f>IF(employee_data3[[#This Row],[Age]]&lt;=25, "Remaja", IF(employee_data3[[#This Row],[Age]]&lt;=55, "Dewasa", "Lansia"))</f>
        <v>Dewasa</v>
      </c>
      <c r="Y2031" s="7" t="str">
        <f>CONCATENATE(employee_data36[[#This Row],[First-LastName]]," ",employee_data36[[#This Row],[DOB]])</f>
        <v>Odin-Sampson 25807</v>
      </c>
      <c r="Z2031" t="s">
        <v>40</v>
      </c>
      <c r="AA2031" t="s">
        <v>83</v>
      </c>
      <c r="AB2031" t="s">
        <v>55</v>
      </c>
      <c r="AC2031">
        <v>70237</v>
      </c>
      <c r="AD2031" t="s">
        <v>128</v>
      </c>
      <c r="AE2031" t="s">
        <v>75</v>
      </c>
      <c r="AF2031" t="s">
        <v>45</v>
      </c>
      <c r="AG2031">
        <v>5</v>
      </c>
    </row>
    <row r="2032" spans="1:33" x14ac:dyDescent="0.3">
      <c r="A2032">
        <v>2457</v>
      </c>
      <c r="B2032" t="s">
        <v>795</v>
      </c>
      <c r="C2032" t="s">
        <v>5118</v>
      </c>
      <c r="D2032" s="6" t="str">
        <f>CONCATENATE(employee_data36[[#This Row],[FirstName]], "-",employee_data36[[#This Row],[LastName]] )</f>
        <v>George-Meyers</v>
      </c>
      <c r="E2032" s="1">
        <v>43336</v>
      </c>
      <c r="F2032" s="1"/>
      <c r="G2032" s="7" t="str">
        <f>IF(ISBLANK(employee_data36[[#This Row],[ExitDate]]),"Yes","")</f>
        <v>Yes</v>
      </c>
      <c r="H2032" t="s">
        <v>3019</v>
      </c>
      <c r="I2032" t="s">
        <v>7495</v>
      </c>
      <c r="J2032" t="s">
        <v>7496</v>
      </c>
      <c r="K2032" t="s">
        <v>62</v>
      </c>
      <c r="L2032" t="s">
        <v>32</v>
      </c>
      <c r="M2032" s="6" t="str">
        <f>IF(ISBLANK(employee_data36[[#This Row],[ExitDate]]),"1","0")</f>
        <v>1</v>
      </c>
      <c r="N2032" s="6" t="str">
        <f>IF(employee_data36[[#This Row],[EmployeeStatus]]="Active", "Active", "Tidak Active")</f>
        <v>Active</v>
      </c>
      <c r="O2032" t="s">
        <v>52</v>
      </c>
      <c r="P2032" t="s">
        <v>51</v>
      </c>
      <c r="Q2032" t="s">
        <v>52</v>
      </c>
      <c r="R2032" t="s">
        <v>36</v>
      </c>
      <c r="S2032" t="s">
        <v>37</v>
      </c>
      <c r="T2032" t="s">
        <v>38</v>
      </c>
      <c r="U2032" t="s">
        <v>90</v>
      </c>
      <c r="V2032" s="1">
        <v>22385</v>
      </c>
      <c r="W2032" s="6">
        <f>DATEDIF(employee_data36[[#This Row],[DOB]],DATE(2023, 1, 1), "Y")</f>
        <v>61</v>
      </c>
      <c r="X2032" s="6" t="str">
        <f>IF(employee_data3[[#This Row],[Age]]&lt;=25, "Remaja", IF(employee_data3[[#This Row],[Age]]&lt;=55, "Dewasa", "Lansia"))</f>
        <v>Lansia</v>
      </c>
      <c r="Y2032" s="7" t="str">
        <f>CONCATENATE(employee_data36[[#This Row],[First-LastName]]," ",employee_data36[[#This Row],[DOB]])</f>
        <v>George-Meyers 22385</v>
      </c>
      <c r="Z2032" t="s">
        <v>40</v>
      </c>
      <c r="AA2032" t="s">
        <v>352</v>
      </c>
      <c r="AB2032" t="s">
        <v>55</v>
      </c>
      <c r="AC2032">
        <v>82947</v>
      </c>
      <c r="AD2032" t="s">
        <v>56</v>
      </c>
      <c r="AE2032" t="s">
        <v>75</v>
      </c>
      <c r="AF2032" t="s">
        <v>45</v>
      </c>
      <c r="AG2032">
        <v>2</v>
      </c>
    </row>
    <row r="2033" spans="1:33" x14ac:dyDescent="0.3">
      <c r="A2033">
        <v>2458</v>
      </c>
      <c r="B2033" t="s">
        <v>7497</v>
      </c>
      <c r="C2033" t="s">
        <v>2260</v>
      </c>
      <c r="D2033" s="6" t="str">
        <f>CONCATENATE(employee_data36[[#This Row],[FirstName]], "-",employee_data36[[#This Row],[LastName]] )</f>
        <v>Angelica-Gamble</v>
      </c>
      <c r="E2033" s="1">
        <v>44125</v>
      </c>
      <c r="F2033" s="1">
        <v>44644</v>
      </c>
      <c r="G2033" s="7" t="str">
        <f>IF(ISBLANK(employee_data36[[#This Row],[ExitDate]]),"Yes","")</f>
        <v/>
      </c>
      <c r="H2033" t="s">
        <v>3727</v>
      </c>
      <c r="I2033" t="s">
        <v>7498</v>
      </c>
      <c r="J2033" t="s">
        <v>7499</v>
      </c>
      <c r="K2033" t="s">
        <v>168</v>
      </c>
      <c r="L2033" t="s">
        <v>32</v>
      </c>
      <c r="M2033" s="6" t="str">
        <f>IF(ISBLANK(employee_data36[[#This Row],[ExitDate]]),"1","0")</f>
        <v>0</v>
      </c>
      <c r="N2033" s="6" t="str">
        <f>IF(employee_data36[[#This Row],[EmployeeStatus]]="Active", "Active", "Tidak Active")</f>
        <v>Active</v>
      </c>
      <c r="O2033" t="s">
        <v>52</v>
      </c>
      <c r="P2033" t="s">
        <v>64</v>
      </c>
      <c r="Q2033" t="s">
        <v>35</v>
      </c>
      <c r="R2033" t="s">
        <v>175</v>
      </c>
      <c r="S2033" t="s">
        <v>7500</v>
      </c>
      <c r="T2033" t="s">
        <v>38</v>
      </c>
      <c r="U2033" t="s">
        <v>286</v>
      </c>
      <c r="V2033" s="1">
        <v>28924</v>
      </c>
      <c r="W2033" s="6">
        <f>DATEDIF(employee_data36[[#This Row],[DOB]],DATE(2023, 1, 1), "Y")</f>
        <v>43</v>
      </c>
      <c r="X2033" s="6" t="str">
        <f>IF(employee_data3[[#This Row],[Age]]&lt;=25, "Remaja", IF(employee_data3[[#This Row],[Age]]&lt;=55, "Dewasa", "Lansia"))</f>
        <v>Dewasa</v>
      </c>
      <c r="Y2033" s="7" t="str">
        <f>CONCATENATE(employee_data36[[#This Row],[First-LastName]]," ",employee_data36[[#This Row],[DOB]])</f>
        <v>Angelica-Gamble 28924</v>
      </c>
      <c r="Z2033" t="s">
        <v>40</v>
      </c>
      <c r="AA2033" t="s">
        <v>103</v>
      </c>
      <c r="AB2033" t="s">
        <v>55</v>
      </c>
      <c r="AC2033">
        <v>59127</v>
      </c>
      <c r="AD2033" t="s">
        <v>74</v>
      </c>
      <c r="AE2033" t="s">
        <v>44</v>
      </c>
      <c r="AF2033" t="s">
        <v>45</v>
      </c>
      <c r="AG2033">
        <v>2</v>
      </c>
    </row>
    <row r="2034" spans="1:33" x14ac:dyDescent="0.3">
      <c r="A2034">
        <v>2459</v>
      </c>
      <c r="B2034" t="s">
        <v>7501</v>
      </c>
      <c r="C2034" t="s">
        <v>1712</v>
      </c>
      <c r="D2034" s="6" t="str">
        <f>CONCATENATE(employee_data36[[#This Row],[FirstName]], "-",employee_data36[[#This Row],[LastName]] )</f>
        <v>Bradyn-Pham</v>
      </c>
      <c r="E2034" s="1">
        <v>44180</v>
      </c>
      <c r="F2034" s="1">
        <v>44371</v>
      </c>
      <c r="G2034" s="7" t="str">
        <f>IF(ISBLANK(employee_data36[[#This Row],[ExitDate]]),"Yes","")</f>
        <v/>
      </c>
      <c r="H2034" t="s">
        <v>6985</v>
      </c>
      <c r="I2034" t="s">
        <v>7502</v>
      </c>
      <c r="J2034" t="s">
        <v>7503</v>
      </c>
      <c r="K2034" t="s">
        <v>133</v>
      </c>
      <c r="L2034" t="s">
        <v>32</v>
      </c>
      <c r="M2034" s="6" t="str">
        <f>IF(ISBLANK(employee_data36[[#This Row],[ExitDate]]),"1","0")</f>
        <v>0</v>
      </c>
      <c r="N2034" s="6" t="str">
        <f>IF(employee_data36[[#This Row],[EmployeeStatus]]="Active", "Active", "Tidak Active")</f>
        <v>Active</v>
      </c>
      <c r="O2034" t="s">
        <v>63</v>
      </c>
      <c r="P2034" t="s">
        <v>51</v>
      </c>
      <c r="Q2034" t="s">
        <v>35</v>
      </c>
      <c r="R2034" t="s">
        <v>140</v>
      </c>
      <c r="S2034" t="s">
        <v>7504</v>
      </c>
      <c r="T2034" t="s">
        <v>38</v>
      </c>
      <c r="U2034" t="s">
        <v>90</v>
      </c>
      <c r="V2034" s="1">
        <v>34890</v>
      </c>
      <c r="W2034" s="6">
        <f>DATEDIF(employee_data36[[#This Row],[DOB]],DATE(2023, 1, 1), "Y")</f>
        <v>27</v>
      </c>
      <c r="X2034" s="6" t="str">
        <f>IF(employee_data3[[#This Row],[Age]]&lt;=25, "Remaja", IF(employee_data3[[#This Row],[Age]]&lt;=55, "Dewasa", "Lansia"))</f>
        <v>Dewasa</v>
      </c>
      <c r="Y2034" s="7" t="str">
        <f>CONCATENATE(employee_data36[[#This Row],[First-LastName]]," ",employee_data36[[#This Row],[DOB]])</f>
        <v>Bradyn-Pham 34890</v>
      </c>
      <c r="Z2034" t="s">
        <v>6983</v>
      </c>
      <c r="AA2034" t="s">
        <v>83</v>
      </c>
      <c r="AB2034" t="s">
        <v>42</v>
      </c>
      <c r="AC2034">
        <v>89047</v>
      </c>
      <c r="AD2034" t="s">
        <v>128</v>
      </c>
      <c r="AE2034" t="s">
        <v>84</v>
      </c>
      <c r="AF2034" t="s">
        <v>45</v>
      </c>
      <c r="AG2034">
        <v>4</v>
      </c>
    </row>
    <row r="2035" spans="1:33" x14ac:dyDescent="0.3">
      <c r="A2035">
        <v>2460</v>
      </c>
      <c r="B2035" t="s">
        <v>2423</v>
      </c>
      <c r="C2035" t="s">
        <v>1889</v>
      </c>
      <c r="D2035" s="6" t="str">
        <f>CONCATENATE(employee_data36[[#This Row],[FirstName]], "-",employee_data36[[#This Row],[LastName]] )</f>
        <v>Konner-Pierce</v>
      </c>
      <c r="E2035" s="1">
        <v>43348</v>
      </c>
      <c r="F2035" s="1">
        <v>44953</v>
      </c>
      <c r="G2035" s="7" t="str">
        <f>IF(ISBLANK(employee_data36[[#This Row],[ExitDate]]),"Yes","")</f>
        <v/>
      </c>
      <c r="H2035" t="s">
        <v>2309</v>
      </c>
      <c r="I2035" t="s">
        <v>7505</v>
      </c>
      <c r="J2035" t="s">
        <v>7506</v>
      </c>
      <c r="K2035" t="s">
        <v>50</v>
      </c>
      <c r="L2035" t="s">
        <v>32</v>
      </c>
      <c r="M2035" s="6" t="str">
        <f>IF(ISBLANK(employee_data36[[#This Row],[ExitDate]]),"1","0")</f>
        <v>0</v>
      </c>
      <c r="N2035" s="6" t="str">
        <f>IF(employee_data36[[#This Row],[EmployeeStatus]]="Active", "Active", "Tidak Active")</f>
        <v>Active</v>
      </c>
      <c r="O2035" t="s">
        <v>33</v>
      </c>
      <c r="P2035" t="s">
        <v>34</v>
      </c>
      <c r="Q2035" t="s">
        <v>63</v>
      </c>
      <c r="R2035" t="s">
        <v>140</v>
      </c>
      <c r="S2035" t="s">
        <v>7507</v>
      </c>
      <c r="T2035" t="s">
        <v>170</v>
      </c>
      <c r="U2035" t="s">
        <v>39</v>
      </c>
      <c r="V2035" s="1">
        <v>21844</v>
      </c>
      <c r="W2035" s="6">
        <f>DATEDIF(employee_data36[[#This Row],[DOB]],DATE(2023, 1, 1), "Y")</f>
        <v>63</v>
      </c>
      <c r="X2035" s="6" t="str">
        <f>IF(employee_data3[[#This Row],[Age]]&lt;=25, "Remaja", IF(employee_data3[[#This Row],[Age]]&lt;=55, "Dewasa", "Lansia"))</f>
        <v>Lansia</v>
      </c>
      <c r="Y2035" s="7" t="str">
        <f>CONCATENATE(employee_data36[[#This Row],[First-LastName]]," ",employee_data36[[#This Row],[DOB]])</f>
        <v>Konner-Pierce 21844</v>
      </c>
      <c r="Z2035" t="s">
        <v>40</v>
      </c>
      <c r="AA2035" t="s">
        <v>157</v>
      </c>
      <c r="AB2035" t="s">
        <v>42</v>
      </c>
      <c r="AC2035">
        <v>15258</v>
      </c>
      <c r="AD2035" t="s">
        <v>43</v>
      </c>
      <c r="AE2035" t="s">
        <v>44</v>
      </c>
      <c r="AF2035" t="s">
        <v>45</v>
      </c>
      <c r="AG2035">
        <v>2</v>
      </c>
    </row>
    <row r="2036" spans="1:33" x14ac:dyDescent="0.3">
      <c r="A2036">
        <v>2461</v>
      </c>
      <c r="B2036" t="s">
        <v>7508</v>
      </c>
      <c r="C2036" t="s">
        <v>2106</v>
      </c>
      <c r="D2036" s="6" t="str">
        <f>CONCATENATE(employee_data36[[#This Row],[FirstName]], "-",employee_data36[[#This Row],[LastName]] )</f>
        <v>Tucker-Haas</v>
      </c>
      <c r="E2036" s="1">
        <v>44466</v>
      </c>
      <c r="F2036" s="1"/>
      <c r="G2036" s="7" t="str">
        <f>IF(ISBLANK(employee_data36[[#This Row],[ExitDate]]),"Yes","")</f>
        <v>Yes</v>
      </c>
      <c r="H2036" t="s">
        <v>2609</v>
      </c>
      <c r="I2036" t="s">
        <v>7509</v>
      </c>
      <c r="J2036" t="s">
        <v>7510</v>
      </c>
      <c r="K2036" t="s">
        <v>50</v>
      </c>
      <c r="L2036" t="s">
        <v>32</v>
      </c>
      <c r="M2036" s="6" t="str">
        <f>IF(ISBLANK(employee_data36[[#This Row],[ExitDate]]),"1","0")</f>
        <v>1</v>
      </c>
      <c r="N2036" s="6" t="str">
        <f>IF(employee_data36[[#This Row],[EmployeeStatus]]="Active", "Active", "Tidak Active")</f>
        <v>Active</v>
      </c>
      <c r="O2036" t="s">
        <v>52</v>
      </c>
      <c r="P2036" t="s">
        <v>51</v>
      </c>
      <c r="Q2036" t="s">
        <v>63</v>
      </c>
      <c r="R2036" t="s">
        <v>36</v>
      </c>
      <c r="S2036" t="s">
        <v>37</v>
      </c>
      <c r="T2036" t="s">
        <v>2623</v>
      </c>
      <c r="U2036" t="s">
        <v>148</v>
      </c>
      <c r="V2036" s="1">
        <v>29011</v>
      </c>
      <c r="W2036" s="6">
        <f>DATEDIF(employee_data36[[#This Row],[DOB]],DATE(2023, 1, 1), "Y")</f>
        <v>43</v>
      </c>
      <c r="X2036" s="6" t="str">
        <f>IF(employee_data3[[#This Row],[Age]]&lt;=25, "Remaja", IF(employee_data3[[#This Row],[Age]]&lt;=55, "Dewasa", "Lansia"))</f>
        <v>Dewasa</v>
      </c>
      <c r="Y2036" s="7" t="str">
        <f>CONCATENATE(employee_data36[[#This Row],[First-LastName]]," ",employee_data36[[#This Row],[DOB]])</f>
        <v>Tucker-Haas 29011</v>
      </c>
      <c r="Z2036" t="s">
        <v>40</v>
      </c>
      <c r="AA2036" t="s">
        <v>150</v>
      </c>
      <c r="AB2036" t="s">
        <v>55</v>
      </c>
      <c r="AC2036">
        <v>23555</v>
      </c>
      <c r="AD2036" t="s">
        <v>93</v>
      </c>
      <c r="AE2036" t="s">
        <v>104</v>
      </c>
      <c r="AF2036" t="s">
        <v>45</v>
      </c>
      <c r="AG2036">
        <v>5</v>
      </c>
    </row>
    <row r="2037" spans="1:33" x14ac:dyDescent="0.3">
      <c r="A2037">
        <v>2462</v>
      </c>
      <c r="B2037" t="s">
        <v>4952</v>
      </c>
      <c r="C2037" t="s">
        <v>5322</v>
      </c>
      <c r="D2037" s="6" t="str">
        <f>CONCATENATE(employee_data36[[#This Row],[FirstName]], "-",employee_data36[[#This Row],[LastName]] )</f>
        <v>Lainey-York</v>
      </c>
      <c r="E2037" s="1">
        <v>43839</v>
      </c>
      <c r="F2037" s="1">
        <v>44223</v>
      </c>
      <c r="G2037" s="7" t="str">
        <f>IF(ISBLANK(employee_data36[[#This Row],[ExitDate]]),"Yes","")</f>
        <v/>
      </c>
      <c r="H2037" t="s">
        <v>3019</v>
      </c>
      <c r="I2037" t="s">
        <v>7511</v>
      </c>
      <c r="J2037" t="s">
        <v>7512</v>
      </c>
      <c r="K2037" t="s">
        <v>118</v>
      </c>
      <c r="L2037" t="s">
        <v>32</v>
      </c>
      <c r="M2037" s="6" t="str">
        <f>IF(ISBLANK(employee_data36[[#This Row],[ExitDate]]),"1","0")</f>
        <v>0</v>
      </c>
      <c r="N2037" s="6" t="str">
        <f>IF(employee_data36[[#This Row],[EmployeeStatus]]="Active", "Active", "Tidak Active")</f>
        <v>Active</v>
      </c>
      <c r="O2037" t="s">
        <v>52</v>
      </c>
      <c r="P2037" t="s">
        <v>34</v>
      </c>
      <c r="Q2037" t="s">
        <v>63</v>
      </c>
      <c r="R2037" t="s">
        <v>175</v>
      </c>
      <c r="S2037" t="s">
        <v>7513</v>
      </c>
      <c r="T2037" t="s">
        <v>38</v>
      </c>
      <c r="U2037" t="s">
        <v>81</v>
      </c>
      <c r="V2037" s="1">
        <v>17840</v>
      </c>
      <c r="W2037" s="6">
        <f>DATEDIF(employee_data36[[#This Row],[DOB]],DATE(2023, 1, 1), "Y")</f>
        <v>74</v>
      </c>
      <c r="X2037" s="6" t="str">
        <f>IF(employee_data3[[#This Row],[Age]]&lt;=25, "Remaja", IF(employee_data3[[#This Row],[Age]]&lt;=55, "Dewasa", "Lansia"))</f>
        <v>Lansia</v>
      </c>
      <c r="Y2037" s="7" t="str">
        <f>CONCATENATE(employee_data36[[#This Row],[First-LastName]]," ",employee_data36[[#This Row],[DOB]])</f>
        <v>Lainey-York 17840</v>
      </c>
      <c r="Z2037" t="s">
        <v>40</v>
      </c>
      <c r="AA2037" t="s">
        <v>226</v>
      </c>
      <c r="AB2037" t="s">
        <v>42</v>
      </c>
      <c r="AC2037">
        <v>83298</v>
      </c>
      <c r="AD2037" t="s">
        <v>43</v>
      </c>
      <c r="AE2037" t="s">
        <v>84</v>
      </c>
      <c r="AF2037" t="s">
        <v>45</v>
      </c>
      <c r="AG2037">
        <v>2</v>
      </c>
    </row>
    <row r="2038" spans="1:33" x14ac:dyDescent="0.3">
      <c r="A2038">
        <v>2463</v>
      </c>
      <c r="B2038" t="s">
        <v>2885</v>
      </c>
      <c r="C2038" t="s">
        <v>5933</v>
      </c>
      <c r="D2038" s="6" t="str">
        <f>CONCATENATE(employee_data36[[#This Row],[FirstName]], "-",employee_data36[[#This Row],[LastName]] )</f>
        <v>Ava-Chan</v>
      </c>
      <c r="E2038" s="1">
        <v>43440</v>
      </c>
      <c r="F2038" s="1"/>
      <c r="G2038" s="7" t="str">
        <f>IF(ISBLANK(employee_data36[[#This Row],[ExitDate]]),"Yes","")</f>
        <v>Yes</v>
      </c>
      <c r="H2038" t="s">
        <v>3019</v>
      </c>
      <c r="I2038" t="s">
        <v>7514</v>
      </c>
      <c r="J2038" t="s">
        <v>7515</v>
      </c>
      <c r="K2038" t="s">
        <v>62</v>
      </c>
      <c r="L2038" t="s">
        <v>32</v>
      </c>
      <c r="M2038" s="6" t="str">
        <f>IF(ISBLANK(employee_data36[[#This Row],[ExitDate]]),"1","0")</f>
        <v>1</v>
      </c>
      <c r="N2038" s="6" t="str">
        <f>IF(employee_data36[[#This Row],[EmployeeStatus]]="Active", "Active", "Tidak Active")</f>
        <v>Active</v>
      </c>
      <c r="O2038" t="s">
        <v>52</v>
      </c>
      <c r="P2038" t="s">
        <v>51</v>
      </c>
      <c r="Q2038" t="s">
        <v>52</v>
      </c>
      <c r="R2038" t="s">
        <v>36</v>
      </c>
      <c r="S2038" t="s">
        <v>37</v>
      </c>
      <c r="T2038" t="s">
        <v>38</v>
      </c>
      <c r="U2038" t="s">
        <v>231</v>
      </c>
      <c r="V2038" s="1">
        <v>31505</v>
      </c>
      <c r="W2038" s="6">
        <f>DATEDIF(employee_data36[[#This Row],[DOB]],DATE(2023, 1, 1), "Y")</f>
        <v>36</v>
      </c>
      <c r="X2038" s="6" t="str">
        <f>IF(employee_data3[[#This Row],[Age]]&lt;=25, "Remaja", IF(employee_data3[[#This Row],[Age]]&lt;=55, "Dewasa", "Lansia"))</f>
        <v>Dewasa</v>
      </c>
      <c r="Y2038" s="7" t="str">
        <f>CONCATENATE(employee_data36[[#This Row],[First-LastName]]," ",employee_data36[[#This Row],[DOB]])</f>
        <v>Ava-Chan 31505</v>
      </c>
      <c r="Z2038" t="s">
        <v>40</v>
      </c>
      <c r="AA2038" t="s">
        <v>113</v>
      </c>
      <c r="AB2038" t="s">
        <v>42</v>
      </c>
      <c r="AC2038">
        <v>27705</v>
      </c>
      <c r="AD2038" t="s">
        <v>56</v>
      </c>
      <c r="AE2038" t="s">
        <v>44</v>
      </c>
      <c r="AF2038" t="s">
        <v>45</v>
      </c>
      <c r="AG2038">
        <v>4</v>
      </c>
    </row>
    <row r="2039" spans="1:33" x14ac:dyDescent="0.3">
      <c r="A2039">
        <v>2464</v>
      </c>
      <c r="B2039" t="s">
        <v>3276</v>
      </c>
      <c r="C2039" t="s">
        <v>6825</v>
      </c>
      <c r="D2039" s="6" t="str">
        <f>CONCATENATE(employee_data36[[#This Row],[FirstName]], "-",employee_data36[[#This Row],[LastName]] )</f>
        <v>Marquise-Pacheco</v>
      </c>
      <c r="E2039" s="1">
        <v>44784</v>
      </c>
      <c r="F2039" s="1"/>
      <c r="G2039" s="7" t="str">
        <f>IF(ISBLANK(employee_data36[[#This Row],[ExitDate]]),"Yes","")</f>
        <v>Yes</v>
      </c>
      <c r="H2039" t="s">
        <v>3019</v>
      </c>
      <c r="I2039" t="s">
        <v>7516</v>
      </c>
      <c r="J2039" t="s">
        <v>7517</v>
      </c>
      <c r="K2039" t="s">
        <v>89</v>
      </c>
      <c r="L2039" t="s">
        <v>32</v>
      </c>
      <c r="M2039" s="6" t="str">
        <f>IF(ISBLANK(employee_data36[[#This Row],[ExitDate]]),"1","0")</f>
        <v>1</v>
      </c>
      <c r="N2039" s="6" t="str">
        <f>IF(employee_data36[[#This Row],[EmployeeStatus]]="Active", "Active", "Tidak Active")</f>
        <v>Active</v>
      </c>
      <c r="O2039" t="s">
        <v>63</v>
      </c>
      <c r="P2039" t="s">
        <v>64</v>
      </c>
      <c r="Q2039" t="s">
        <v>35</v>
      </c>
      <c r="R2039" t="s">
        <v>36</v>
      </c>
      <c r="S2039" t="s">
        <v>37</v>
      </c>
      <c r="T2039" t="s">
        <v>38</v>
      </c>
      <c r="U2039" t="s">
        <v>90</v>
      </c>
      <c r="V2039" s="1">
        <v>20233</v>
      </c>
      <c r="W2039" s="6">
        <f>DATEDIF(employee_data36[[#This Row],[DOB]],DATE(2023, 1, 1), "Y")</f>
        <v>67</v>
      </c>
      <c r="X2039" s="6" t="str">
        <f>IF(employee_data3[[#This Row],[Age]]&lt;=25, "Remaja", IF(employee_data3[[#This Row],[Age]]&lt;=55, "Dewasa", "Lansia"))</f>
        <v>Lansia</v>
      </c>
      <c r="Y2039" s="7" t="str">
        <f>CONCATENATE(employee_data36[[#This Row],[First-LastName]]," ",employee_data36[[#This Row],[DOB]])</f>
        <v>Marquise-Pacheco 20233</v>
      </c>
      <c r="Z2039" t="s">
        <v>40</v>
      </c>
      <c r="AA2039" t="s">
        <v>103</v>
      </c>
      <c r="AB2039" t="s">
        <v>55</v>
      </c>
      <c r="AC2039">
        <v>78500</v>
      </c>
      <c r="AD2039" t="s">
        <v>43</v>
      </c>
      <c r="AE2039" t="s">
        <v>44</v>
      </c>
      <c r="AF2039" t="s">
        <v>45</v>
      </c>
      <c r="AG2039">
        <v>2</v>
      </c>
    </row>
    <row r="2040" spans="1:33" x14ac:dyDescent="0.3">
      <c r="A2040">
        <v>2465</v>
      </c>
      <c r="B2040" t="s">
        <v>577</v>
      </c>
      <c r="C2040" t="s">
        <v>4305</v>
      </c>
      <c r="D2040" s="6" t="str">
        <f>CONCATENATE(employee_data36[[#This Row],[FirstName]], "-",employee_data36[[#This Row],[LastName]] )</f>
        <v>Callum-Miles</v>
      </c>
      <c r="E2040" s="1">
        <v>43934</v>
      </c>
      <c r="F2040" s="1">
        <v>44373</v>
      </c>
      <c r="G2040" s="7" t="str">
        <f>IF(ISBLANK(employee_data36[[#This Row],[ExitDate]]),"Yes","")</f>
        <v/>
      </c>
      <c r="H2040" t="s">
        <v>3019</v>
      </c>
      <c r="I2040" t="s">
        <v>7518</v>
      </c>
      <c r="J2040" t="s">
        <v>7519</v>
      </c>
      <c r="K2040" t="s">
        <v>31</v>
      </c>
      <c r="L2040" t="s">
        <v>32</v>
      </c>
      <c r="M2040" s="6" t="str">
        <f>IF(ISBLANK(employee_data36[[#This Row],[ExitDate]]),"1","0")</f>
        <v>0</v>
      </c>
      <c r="N2040" s="6" t="str">
        <f>IF(employee_data36[[#This Row],[EmployeeStatus]]="Active", "Active", "Tidak Active")</f>
        <v>Active</v>
      </c>
      <c r="O2040" t="s">
        <v>33</v>
      </c>
      <c r="P2040" t="s">
        <v>51</v>
      </c>
      <c r="Q2040" t="s">
        <v>63</v>
      </c>
      <c r="R2040" t="s">
        <v>140</v>
      </c>
      <c r="S2040" t="s">
        <v>7520</v>
      </c>
      <c r="T2040" t="s">
        <v>38</v>
      </c>
      <c r="U2040" t="s">
        <v>90</v>
      </c>
      <c r="V2040" s="1">
        <v>22594</v>
      </c>
      <c r="W2040" s="6">
        <f>DATEDIF(employee_data36[[#This Row],[DOB]],DATE(2023, 1, 1), "Y")</f>
        <v>61</v>
      </c>
      <c r="X2040" s="6" t="str">
        <f>IF(employee_data3[[#This Row],[Age]]&lt;=25, "Remaja", IF(employee_data3[[#This Row],[Age]]&lt;=55, "Dewasa", "Lansia"))</f>
        <v>Lansia</v>
      </c>
      <c r="Y2040" s="7" t="str">
        <f>CONCATENATE(employee_data36[[#This Row],[First-LastName]]," ",employee_data36[[#This Row],[DOB]])</f>
        <v>Callum-Miles 22594</v>
      </c>
      <c r="Z2040" t="s">
        <v>40</v>
      </c>
      <c r="AA2040" t="s">
        <v>83</v>
      </c>
      <c r="AB2040" t="s">
        <v>42</v>
      </c>
      <c r="AC2040">
        <v>42463</v>
      </c>
      <c r="AD2040" t="s">
        <v>43</v>
      </c>
      <c r="AE2040" t="s">
        <v>75</v>
      </c>
      <c r="AF2040" t="s">
        <v>45</v>
      </c>
      <c r="AG2040">
        <v>2</v>
      </c>
    </row>
    <row r="2041" spans="1:33" x14ac:dyDescent="0.3">
      <c r="A2041">
        <v>2466</v>
      </c>
      <c r="B2041" t="s">
        <v>7521</v>
      </c>
      <c r="C2041" t="s">
        <v>7522</v>
      </c>
      <c r="D2041" s="6" t="str">
        <f>CONCATENATE(employee_data36[[#This Row],[FirstName]], "-",employee_data36[[#This Row],[LastName]] )</f>
        <v>Natasha-Valdez</v>
      </c>
      <c r="E2041" s="1">
        <v>44514</v>
      </c>
      <c r="F2041" s="1">
        <v>44948</v>
      </c>
      <c r="G2041" s="7" t="str">
        <f>IF(ISBLANK(employee_data36[[#This Row],[ExitDate]]),"Yes","")</f>
        <v/>
      </c>
      <c r="H2041" t="s">
        <v>3019</v>
      </c>
      <c r="I2041" t="s">
        <v>7523</v>
      </c>
      <c r="J2041" t="s">
        <v>7524</v>
      </c>
      <c r="K2041" t="s">
        <v>133</v>
      </c>
      <c r="L2041" t="s">
        <v>745</v>
      </c>
      <c r="M2041" s="6" t="str">
        <f>IF(ISBLANK(employee_data36[[#This Row],[ExitDate]]),"1","0")</f>
        <v>0</v>
      </c>
      <c r="N2041" s="6" t="str">
        <f>IF(employee_data36[[#This Row],[EmployeeStatus]]="Active", "Active", "Tidak Active")</f>
        <v>Tidak Active</v>
      </c>
      <c r="O2041" t="s">
        <v>33</v>
      </c>
      <c r="P2041" t="s">
        <v>51</v>
      </c>
      <c r="Q2041" t="s">
        <v>63</v>
      </c>
      <c r="R2041" t="s">
        <v>175</v>
      </c>
      <c r="S2041" t="s">
        <v>7525</v>
      </c>
      <c r="T2041" t="s">
        <v>38</v>
      </c>
      <c r="U2041" t="s">
        <v>231</v>
      </c>
      <c r="V2041" s="1">
        <v>24728</v>
      </c>
      <c r="W2041" s="6">
        <f>DATEDIF(employee_data36[[#This Row],[DOB]],DATE(2023, 1, 1), "Y")</f>
        <v>55</v>
      </c>
      <c r="X2041" s="6" t="str">
        <f>IF(employee_data3[[#This Row],[Age]]&lt;=25, "Remaja", IF(employee_data3[[#This Row],[Age]]&lt;=55, "Dewasa", "Lansia"))</f>
        <v>Dewasa</v>
      </c>
      <c r="Y2041" s="7" t="str">
        <f>CONCATENATE(employee_data36[[#This Row],[First-LastName]]," ",employee_data36[[#This Row],[DOB]])</f>
        <v>Natasha-Valdez 24728</v>
      </c>
      <c r="Z2041" t="s">
        <v>40</v>
      </c>
      <c r="AA2041" t="s">
        <v>113</v>
      </c>
      <c r="AB2041" t="s">
        <v>42</v>
      </c>
      <c r="AC2041">
        <v>17484</v>
      </c>
      <c r="AD2041" t="s">
        <v>43</v>
      </c>
      <c r="AE2041" t="s">
        <v>44</v>
      </c>
      <c r="AF2041" t="s">
        <v>45</v>
      </c>
      <c r="AG2041">
        <v>2</v>
      </c>
    </row>
    <row r="2042" spans="1:33" x14ac:dyDescent="0.3">
      <c r="A2042">
        <v>2467</v>
      </c>
      <c r="B2042" t="s">
        <v>7526</v>
      </c>
      <c r="C2042" t="s">
        <v>2186</v>
      </c>
      <c r="D2042" s="6" t="str">
        <f>CONCATENATE(employee_data36[[#This Row],[FirstName]], "-",employee_data36[[#This Row],[LastName]] )</f>
        <v>Talia-Barrett</v>
      </c>
      <c r="E2042" s="1">
        <v>44637</v>
      </c>
      <c r="F2042" s="1">
        <v>45100</v>
      </c>
      <c r="G2042" s="7" t="str">
        <f>IF(ISBLANK(employee_data36[[#This Row],[ExitDate]]),"Yes","")</f>
        <v/>
      </c>
      <c r="H2042" t="s">
        <v>3019</v>
      </c>
      <c r="I2042" t="s">
        <v>7527</v>
      </c>
      <c r="J2042" t="s">
        <v>7528</v>
      </c>
      <c r="K2042" t="s">
        <v>50</v>
      </c>
      <c r="L2042" t="s">
        <v>745</v>
      </c>
      <c r="M2042" s="6" t="str">
        <f>IF(ISBLANK(employee_data36[[#This Row],[ExitDate]]),"1","0")</f>
        <v>0</v>
      </c>
      <c r="N2042" s="6" t="str">
        <f>IF(employee_data36[[#This Row],[EmployeeStatus]]="Active", "Active", "Tidak Active")</f>
        <v>Tidak Active</v>
      </c>
      <c r="O2042" t="s">
        <v>63</v>
      </c>
      <c r="P2042" t="s">
        <v>64</v>
      </c>
      <c r="Q2042" t="s">
        <v>63</v>
      </c>
      <c r="R2042" t="s">
        <v>99</v>
      </c>
      <c r="S2042" t="s">
        <v>7529</v>
      </c>
      <c r="T2042" t="s">
        <v>38</v>
      </c>
      <c r="U2042" t="s">
        <v>111</v>
      </c>
      <c r="V2042" s="1">
        <v>28857</v>
      </c>
      <c r="W2042" s="6">
        <f>DATEDIF(employee_data36[[#This Row],[DOB]],DATE(2023, 1, 1), "Y")</f>
        <v>43</v>
      </c>
      <c r="X2042" s="6" t="str">
        <f>IF(employee_data3[[#This Row],[Age]]&lt;=25, "Remaja", IF(employee_data3[[#This Row],[Age]]&lt;=55, "Dewasa", "Lansia"))</f>
        <v>Dewasa</v>
      </c>
      <c r="Y2042" s="7" t="str">
        <f>CONCATENATE(employee_data36[[#This Row],[First-LastName]]," ",employee_data36[[#This Row],[DOB]])</f>
        <v>Talia-Barrett 28857</v>
      </c>
      <c r="Z2042" t="s">
        <v>40</v>
      </c>
      <c r="AA2042" t="s">
        <v>113</v>
      </c>
      <c r="AB2042" t="s">
        <v>42</v>
      </c>
      <c r="AC2042">
        <v>86392</v>
      </c>
      <c r="AD2042" t="s">
        <v>74</v>
      </c>
      <c r="AE2042" t="s">
        <v>84</v>
      </c>
      <c r="AF2042" t="s">
        <v>45</v>
      </c>
      <c r="AG2042">
        <v>5</v>
      </c>
    </row>
    <row r="2043" spans="1:33" x14ac:dyDescent="0.3">
      <c r="A2043">
        <v>2468</v>
      </c>
      <c r="B2043" t="s">
        <v>6281</v>
      </c>
      <c r="C2043" t="s">
        <v>2396</v>
      </c>
      <c r="D2043" s="6" t="str">
        <f>CONCATENATE(employee_data36[[#This Row],[FirstName]], "-",employee_data36[[#This Row],[LastName]] )</f>
        <v>Kailyn-Torres</v>
      </c>
      <c r="E2043" s="1">
        <v>43591</v>
      </c>
      <c r="F2043" s="1"/>
      <c r="G2043" s="7" t="str">
        <f>IF(ISBLANK(employee_data36[[#This Row],[ExitDate]]),"Yes","")</f>
        <v>Yes</v>
      </c>
      <c r="H2043" t="s">
        <v>3019</v>
      </c>
      <c r="I2043" t="s">
        <v>7530</v>
      </c>
      <c r="J2043" t="s">
        <v>7531</v>
      </c>
      <c r="K2043" t="s">
        <v>139</v>
      </c>
      <c r="L2043" t="s">
        <v>32</v>
      </c>
      <c r="M2043" s="6" t="str">
        <f>IF(ISBLANK(employee_data36[[#This Row],[ExitDate]]),"1","0")</f>
        <v>1</v>
      </c>
      <c r="N2043" s="6" t="str">
        <f>IF(employee_data36[[#This Row],[EmployeeStatus]]="Active", "Active", "Tidak Active")</f>
        <v>Active</v>
      </c>
      <c r="O2043" t="s">
        <v>52</v>
      </c>
      <c r="P2043" t="s">
        <v>51</v>
      </c>
      <c r="Q2043" t="s">
        <v>52</v>
      </c>
      <c r="R2043" t="s">
        <v>36</v>
      </c>
      <c r="S2043" t="s">
        <v>37</v>
      </c>
      <c r="T2043" t="s">
        <v>38</v>
      </c>
      <c r="U2043" t="s">
        <v>81</v>
      </c>
      <c r="V2043" s="1">
        <v>21139</v>
      </c>
      <c r="W2043" s="6">
        <f>DATEDIF(employee_data36[[#This Row],[DOB]],DATE(2023, 1, 1), "Y")</f>
        <v>65</v>
      </c>
      <c r="X2043" s="6" t="str">
        <f>IF(employee_data3[[#This Row],[Age]]&lt;=25, "Remaja", IF(employee_data3[[#This Row],[Age]]&lt;=55, "Dewasa", "Lansia"))</f>
        <v>Lansia</v>
      </c>
      <c r="Y2043" s="7" t="str">
        <f>CONCATENATE(employee_data36[[#This Row],[First-LastName]]," ",employee_data36[[#This Row],[DOB]])</f>
        <v>Kailyn-Torres 21139</v>
      </c>
      <c r="Z2043" t="s">
        <v>40</v>
      </c>
      <c r="AA2043" t="s">
        <v>83</v>
      </c>
      <c r="AB2043" t="s">
        <v>55</v>
      </c>
      <c r="AC2043">
        <v>53359</v>
      </c>
      <c r="AD2043" t="s">
        <v>56</v>
      </c>
      <c r="AE2043" t="s">
        <v>84</v>
      </c>
      <c r="AF2043" t="s">
        <v>45</v>
      </c>
      <c r="AG2043">
        <v>5</v>
      </c>
    </row>
    <row r="2044" spans="1:33" x14ac:dyDescent="0.3">
      <c r="A2044">
        <v>2469</v>
      </c>
      <c r="B2044" t="s">
        <v>26</v>
      </c>
      <c r="C2044" t="s">
        <v>3674</v>
      </c>
      <c r="D2044" s="6" t="str">
        <f>CONCATENATE(employee_data36[[#This Row],[FirstName]], "-",employee_data36[[#This Row],[LastName]] )</f>
        <v>Uriah-Pennington</v>
      </c>
      <c r="E2044" s="1">
        <v>44527</v>
      </c>
      <c r="F2044" s="1">
        <v>45099</v>
      </c>
      <c r="G2044" s="7" t="str">
        <f>IF(ISBLANK(employee_data36[[#This Row],[ExitDate]]),"Yes","")</f>
        <v/>
      </c>
      <c r="H2044" t="s">
        <v>3019</v>
      </c>
      <c r="I2044" t="s">
        <v>7532</v>
      </c>
      <c r="J2044" t="s">
        <v>7533</v>
      </c>
      <c r="K2044" t="s">
        <v>80</v>
      </c>
      <c r="L2044" t="s">
        <v>32</v>
      </c>
      <c r="M2044" s="6" t="str">
        <f>IF(ISBLANK(employee_data36[[#This Row],[ExitDate]]),"1","0")</f>
        <v>0</v>
      </c>
      <c r="N2044" s="6" t="str">
        <f>IF(employee_data36[[#This Row],[EmployeeStatus]]="Active", "Active", "Tidak Active")</f>
        <v>Active</v>
      </c>
      <c r="O2044" t="s">
        <v>52</v>
      </c>
      <c r="P2044" t="s">
        <v>34</v>
      </c>
      <c r="Q2044" t="s">
        <v>52</v>
      </c>
      <c r="R2044" t="s">
        <v>99</v>
      </c>
      <c r="S2044" t="s">
        <v>7534</v>
      </c>
      <c r="T2044" t="s">
        <v>38</v>
      </c>
      <c r="U2044" t="s">
        <v>90</v>
      </c>
      <c r="V2044" s="1">
        <v>36926</v>
      </c>
      <c r="W2044" s="6">
        <f>DATEDIF(employee_data36[[#This Row],[DOB]],DATE(2023, 1, 1), "Y")</f>
        <v>21</v>
      </c>
      <c r="X2044" s="6" t="str">
        <f>IF(employee_data3[[#This Row],[Age]]&lt;=25, "Remaja", IF(employee_data3[[#This Row],[Age]]&lt;=55, "Dewasa", "Lansia"))</f>
        <v>Remaja</v>
      </c>
      <c r="Y2044" s="7" t="str">
        <f>CONCATENATE(employee_data36[[#This Row],[First-LastName]]," ",employee_data36[[#This Row],[DOB]])</f>
        <v>Uriah-Pennington 36926</v>
      </c>
      <c r="Z2044" t="s">
        <v>40</v>
      </c>
      <c r="AA2044" t="s">
        <v>6</v>
      </c>
      <c r="AB2044" t="s">
        <v>55</v>
      </c>
      <c r="AC2044">
        <v>74482</v>
      </c>
      <c r="AD2044" t="s">
        <v>56</v>
      </c>
      <c r="AE2044" t="s">
        <v>104</v>
      </c>
      <c r="AF2044" t="s">
        <v>45</v>
      </c>
      <c r="AG2044">
        <v>4</v>
      </c>
    </row>
    <row r="2045" spans="1:33" x14ac:dyDescent="0.3">
      <c r="A2045">
        <v>2470</v>
      </c>
      <c r="B2045" t="s">
        <v>1008</v>
      </c>
      <c r="C2045" t="s">
        <v>1294</v>
      </c>
      <c r="D2045" s="6" t="str">
        <f>CONCATENATE(employee_data36[[#This Row],[FirstName]], "-",employee_data36[[#This Row],[LastName]] )</f>
        <v>Cesar-Hunter</v>
      </c>
      <c r="E2045" s="1">
        <v>44236</v>
      </c>
      <c r="F2045" s="1"/>
      <c r="G2045" s="7" t="str">
        <f>IF(ISBLANK(employee_data36[[#This Row],[ExitDate]]),"Yes","")</f>
        <v>Yes</v>
      </c>
      <c r="H2045" t="s">
        <v>3019</v>
      </c>
      <c r="I2045" t="s">
        <v>7535</v>
      </c>
      <c r="J2045" t="s">
        <v>7536</v>
      </c>
      <c r="K2045" t="s">
        <v>89</v>
      </c>
      <c r="L2045" t="s">
        <v>32</v>
      </c>
      <c r="M2045" s="6" t="str">
        <f>IF(ISBLANK(employee_data36[[#This Row],[ExitDate]]),"1","0")</f>
        <v>1</v>
      </c>
      <c r="N2045" s="6" t="str">
        <f>IF(employee_data36[[#This Row],[EmployeeStatus]]="Active", "Active", "Tidak Active")</f>
        <v>Active</v>
      </c>
      <c r="O2045" t="s">
        <v>63</v>
      </c>
      <c r="P2045" t="s">
        <v>34</v>
      </c>
      <c r="Q2045" t="s">
        <v>35</v>
      </c>
      <c r="R2045" t="s">
        <v>36</v>
      </c>
      <c r="S2045" t="s">
        <v>37</v>
      </c>
      <c r="T2045" t="s">
        <v>38</v>
      </c>
      <c r="U2045" t="s">
        <v>81</v>
      </c>
      <c r="V2045" s="1">
        <v>32440</v>
      </c>
      <c r="W2045" s="6">
        <f>DATEDIF(employee_data36[[#This Row],[DOB]],DATE(2023, 1, 1), "Y")</f>
        <v>34</v>
      </c>
      <c r="X2045" s="6" t="str">
        <f>IF(employee_data3[[#This Row],[Age]]&lt;=25, "Remaja", IF(employee_data3[[#This Row],[Age]]&lt;=55, "Dewasa", "Lansia"))</f>
        <v>Dewasa</v>
      </c>
      <c r="Y2045" s="7" t="str">
        <f>CONCATENATE(employee_data36[[#This Row],[First-LastName]]," ",employee_data36[[#This Row],[DOB]])</f>
        <v>Cesar-Hunter 32440</v>
      </c>
      <c r="Z2045" t="s">
        <v>40</v>
      </c>
      <c r="AA2045" t="s">
        <v>83</v>
      </c>
      <c r="AB2045" t="s">
        <v>55</v>
      </c>
      <c r="AC2045">
        <v>71766</v>
      </c>
      <c r="AD2045" t="s">
        <v>128</v>
      </c>
      <c r="AE2045" t="s">
        <v>75</v>
      </c>
      <c r="AF2045" t="s">
        <v>45</v>
      </c>
      <c r="AG2045">
        <v>5</v>
      </c>
    </row>
    <row r="2046" spans="1:33" x14ac:dyDescent="0.3">
      <c r="A2046">
        <v>2471</v>
      </c>
      <c r="B2046" t="s">
        <v>7537</v>
      </c>
      <c r="C2046" t="s">
        <v>2673</v>
      </c>
      <c r="D2046" s="6" t="str">
        <f>CONCATENATE(employee_data36[[#This Row],[FirstName]], "-",employee_data36[[#This Row],[LastName]] )</f>
        <v>Brianna-Hurley</v>
      </c>
      <c r="E2046" s="1">
        <v>44567</v>
      </c>
      <c r="F2046" s="1"/>
      <c r="G2046" s="7" t="str">
        <f>IF(ISBLANK(employee_data36[[#This Row],[ExitDate]]),"Yes","")</f>
        <v>Yes</v>
      </c>
      <c r="H2046" t="s">
        <v>3019</v>
      </c>
      <c r="I2046" t="s">
        <v>7538</v>
      </c>
      <c r="J2046" t="s">
        <v>7539</v>
      </c>
      <c r="K2046" t="s">
        <v>31</v>
      </c>
      <c r="L2046" t="s">
        <v>32</v>
      </c>
      <c r="M2046" s="6" t="str">
        <f>IF(ISBLANK(employee_data36[[#This Row],[ExitDate]]),"1","0")</f>
        <v>1</v>
      </c>
      <c r="N2046" s="6" t="str">
        <f>IF(employee_data36[[#This Row],[EmployeeStatus]]="Active", "Active", "Tidak Active")</f>
        <v>Active</v>
      </c>
      <c r="O2046" t="s">
        <v>52</v>
      </c>
      <c r="P2046" t="s">
        <v>34</v>
      </c>
      <c r="Q2046" t="s">
        <v>52</v>
      </c>
      <c r="R2046" t="s">
        <v>36</v>
      </c>
      <c r="S2046" t="s">
        <v>37</v>
      </c>
      <c r="T2046" t="s">
        <v>38</v>
      </c>
      <c r="U2046" t="s">
        <v>231</v>
      </c>
      <c r="V2046" s="1">
        <v>21756</v>
      </c>
      <c r="W2046" s="6">
        <f>DATEDIF(employee_data36[[#This Row],[DOB]],DATE(2023, 1, 1), "Y")</f>
        <v>63</v>
      </c>
      <c r="X2046" s="6" t="str">
        <f>IF(employee_data3[[#This Row],[Age]]&lt;=25, "Remaja", IF(employee_data3[[#This Row],[Age]]&lt;=55, "Dewasa", "Lansia"))</f>
        <v>Lansia</v>
      </c>
      <c r="Y2046" s="7" t="str">
        <f>CONCATENATE(employee_data36[[#This Row],[First-LastName]]," ",employee_data36[[#This Row],[DOB]])</f>
        <v>Brianna-Hurley 21756</v>
      </c>
      <c r="Z2046" t="s">
        <v>40</v>
      </c>
      <c r="AA2046" t="s">
        <v>113</v>
      </c>
      <c r="AB2046" t="s">
        <v>55</v>
      </c>
      <c r="AC2046">
        <v>84366</v>
      </c>
      <c r="AD2046" t="s">
        <v>74</v>
      </c>
      <c r="AE2046" t="s">
        <v>104</v>
      </c>
      <c r="AF2046" t="s">
        <v>45</v>
      </c>
      <c r="AG2046">
        <v>2</v>
      </c>
    </row>
    <row r="2047" spans="1:33" x14ac:dyDescent="0.3">
      <c r="A2047">
        <v>2472</v>
      </c>
      <c r="B2047" t="s">
        <v>6556</v>
      </c>
      <c r="C2047" t="s">
        <v>5184</v>
      </c>
      <c r="D2047" s="6" t="str">
        <f>CONCATENATE(employee_data36[[#This Row],[FirstName]], "-",employee_data36[[#This Row],[LastName]] )</f>
        <v>Ariel-May</v>
      </c>
      <c r="E2047" s="1">
        <v>45135</v>
      </c>
      <c r="F2047" s="1"/>
      <c r="G2047" s="7" t="str">
        <f>IF(ISBLANK(employee_data36[[#This Row],[ExitDate]]),"Yes","")</f>
        <v>Yes</v>
      </c>
      <c r="H2047" t="s">
        <v>3019</v>
      </c>
      <c r="I2047" t="s">
        <v>7540</v>
      </c>
      <c r="J2047" t="s">
        <v>7541</v>
      </c>
      <c r="K2047" t="s">
        <v>50</v>
      </c>
      <c r="L2047" t="s">
        <v>32</v>
      </c>
      <c r="M2047" s="6" t="str">
        <f>IF(ISBLANK(employee_data36[[#This Row],[ExitDate]]),"1","0")</f>
        <v>1</v>
      </c>
      <c r="N2047" s="6" t="str">
        <f>IF(employee_data36[[#This Row],[EmployeeStatus]]="Active", "Active", "Tidak Active")</f>
        <v>Active</v>
      </c>
      <c r="O2047" t="s">
        <v>63</v>
      </c>
      <c r="P2047" t="s">
        <v>64</v>
      </c>
      <c r="Q2047" t="s">
        <v>35</v>
      </c>
      <c r="R2047" t="s">
        <v>36</v>
      </c>
      <c r="S2047" t="s">
        <v>37</v>
      </c>
      <c r="T2047" t="s">
        <v>38</v>
      </c>
      <c r="U2047" t="s">
        <v>53</v>
      </c>
      <c r="V2047" s="1">
        <v>27693</v>
      </c>
      <c r="W2047" s="6">
        <f>DATEDIF(employee_data36[[#This Row],[DOB]],DATE(2023, 1, 1), "Y")</f>
        <v>47</v>
      </c>
      <c r="X2047" s="6" t="str">
        <f>IF(employee_data3[[#This Row],[Age]]&lt;=25, "Remaja", IF(employee_data3[[#This Row],[Age]]&lt;=55, "Dewasa", "Lansia"))</f>
        <v>Dewasa</v>
      </c>
      <c r="Y2047" s="7" t="str">
        <f>CONCATENATE(employee_data36[[#This Row],[First-LastName]]," ",employee_data36[[#This Row],[DOB]])</f>
        <v>Ariel-May 27693</v>
      </c>
      <c r="Z2047" t="s">
        <v>40</v>
      </c>
      <c r="AA2047" t="s">
        <v>226</v>
      </c>
      <c r="AB2047" t="s">
        <v>42</v>
      </c>
      <c r="AC2047">
        <v>71843</v>
      </c>
      <c r="AD2047" t="s">
        <v>128</v>
      </c>
      <c r="AE2047" t="s">
        <v>84</v>
      </c>
      <c r="AF2047" t="s">
        <v>45</v>
      </c>
      <c r="AG2047">
        <v>2</v>
      </c>
    </row>
    <row r="2048" spans="1:33" x14ac:dyDescent="0.3">
      <c r="A2048">
        <v>2473</v>
      </c>
      <c r="B2048" t="s">
        <v>2429</v>
      </c>
      <c r="C2048" t="s">
        <v>3285</v>
      </c>
      <c r="D2048" s="6" t="str">
        <f>CONCATENATE(employee_data36[[#This Row],[FirstName]], "-",employee_data36[[#This Row],[LastName]] )</f>
        <v>Anastasia-Hardy</v>
      </c>
      <c r="E2048" s="1">
        <v>44282</v>
      </c>
      <c r="F2048" s="1">
        <v>44735</v>
      </c>
      <c r="G2048" s="7" t="str">
        <f>IF(ISBLANK(employee_data36[[#This Row],[ExitDate]]),"Yes","")</f>
        <v/>
      </c>
      <c r="H2048" t="s">
        <v>3019</v>
      </c>
      <c r="I2048" t="s">
        <v>7542</v>
      </c>
      <c r="J2048" t="s">
        <v>7543</v>
      </c>
      <c r="K2048" t="s">
        <v>139</v>
      </c>
      <c r="L2048" t="s">
        <v>32</v>
      </c>
      <c r="M2048" s="6" t="str">
        <f>IF(ISBLANK(employee_data36[[#This Row],[ExitDate]]),"1","0")</f>
        <v>0</v>
      </c>
      <c r="N2048" s="6" t="str">
        <f>IF(employee_data36[[#This Row],[EmployeeStatus]]="Active", "Active", "Tidak Active")</f>
        <v>Active</v>
      </c>
      <c r="O2048" t="s">
        <v>33</v>
      </c>
      <c r="P2048" t="s">
        <v>64</v>
      </c>
      <c r="Q2048" t="s">
        <v>63</v>
      </c>
      <c r="R2048" t="s">
        <v>99</v>
      </c>
      <c r="S2048" t="s">
        <v>7544</v>
      </c>
      <c r="T2048" t="s">
        <v>38</v>
      </c>
      <c r="U2048" t="s">
        <v>7545</v>
      </c>
      <c r="V2048" s="1">
        <v>30147</v>
      </c>
      <c r="W2048" s="6">
        <f>DATEDIF(employee_data36[[#This Row],[DOB]],DATE(2023, 1, 1), "Y")</f>
        <v>40</v>
      </c>
      <c r="X2048" s="6" t="str">
        <f>IF(employee_data3[[#This Row],[Age]]&lt;=25, "Remaja", IF(employee_data3[[#This Row],[Age]]&lt;=55, "Dewasa", "Lansia"))</f>
        <v>Dewasa</v>
      </c>
      <c r="Y2048" s="7" t="str">
        <f>CONCATENATE(employee_data36[[#This Row],[First-LastName]]," ",employee_data36[[#This Row],[DOB]])</f>
        <v>Anastasia-Hardy 30147</v>
      </c>
      <c r="Z2048" t="s">
        <v>40</v>
      </c>
      <c r="AA2048" t="s">
        <v>613</v>
      </c>
      <c r="AB2048" t="s">
        <v>55</v>
      </c>
      <c r="AC2048">
        <v>55005</v>
      </c>
      <c r="AD2048" t="s">
        <v>56</v>
      </c>
      <c r="AE2048" t="s">
        <v>75</v>
      </c>
      <c r="AF2048" t="s">
        <v>45</v>
      </c>
      <c r="AG2048">
        <v>4</v>
      </c>
    </row>
    <row r="2049" spans="1:33" x14ac:dyDescent="0.3">
      <c r="A2049">
        <v>2474</v>
      </c>
      <c r="B2049" t="s">
        <v>271</v>
      </c>
      <c r="C2049" t="s">
        <v>5591</v>
      </c>
      <c r="D2049" s="6" t="str">
        <f>CONCATENATE(employee_data36[[#This Row],[FirstName]], "-",employee_data36[[#This Row],[LastName]] )</f>
        <v>Aliana-Blake</v>
      </c>
      <c r="E2049" s="1">
        <v>44997</v>
      </c>
      <c r="F2049" s="1">
        <v>45079</v>
      </c>
      <c r="G2049" s="7" t="str">
        <f>IF(ISBLANK(employee_data36[[#This Row],[ExitDate]]),"Yes","")</f>
        <v/>
      </c>
      <c r="H2049" t="s">
        <v>3019</v>
      </c>
      <c r="I2049" t="s">
        <v>7546</v>
      </c>
      <c r="J2049" t="s">
        <v>7547</v>
      </c>
      <c r="K2049" t="s">
        <v>118</v>
      </c>
      <c r="L2049" t="s">
        <v>32</v>
      </c>
      <c r="M2049" s="6" t="str">
        <f>IF(ISBLANK(employee_data36[[#This Row],[ExitDate]]),"1","0")</f>
        <v>0</v>
      </c>
      <c r="N2049" s="6" t="str">
        <f>IF(employee_data36[[#This Row],[EmployeeStatus]]="Active", "Active", "Tidak Active")</f>
        <v>Active</v>
      </c>
      <c r="O2049" t="s">
        <v>33</v>
      </c>
      <c r="P2049" t="s">
        <v>51</v>
      </c>
      <c r="Q2049" t="s">
        <v>35</v>
      </c>
      <c r="R2049" t="s">
        <v>99</v>
      </c>
      <c r="S2049" t="s">
        <v>7548</v>
      </c>
      <c r="T2049" t="s">
        <v>38</v>
      </c>
      <c r="U2049" t="s">
        <v>90</v>
      </c>
      <c r="V2049" s="1">
        <v>21563</v>
      </c>
      <c r="W2049" s="6">
        <f>DATEDIF(employee_data36[[#This Row],[DOB]],DATE(2023, 1, 1), "Y")</f>
        <v>63</v>
      </c>
      <c r="X2049" s="6" t="str">
        <f>IF(employee_data3[[#This Row],[Age]]&lt;=25, "Remaja", IF(employee_data3[[#This Row],[Age]]&lt;=55, "Dewasa", "Lansia"))</f>
        <v>Lansia</v>
      </c>
      <c r="Y2049" s="7" t="str">
        <f>CONCATENATE(employee_data36[[#This Row],[First-LastName]]," ",employee_data36[[#This Row],[DOB]])</f>
        <v>Aliana-Blake 21563</v>
      </c>
      <c r="Z2049" t="s">
        <v>40</v>
      </c>
      <c r="AA2049" t="s">
        <v>103</v>
      </c>
      <c r="AB2049" t="s">
        <v>55</v>
      </c>
      <c r="AC2049">
        <v>38407</v>
      </c>
      <c r="AD2049" t="s">
        <v>93</v>
      </c>
      <c r="AE2049" t="s">
        <v>84</v>
      </c>
      <c r="AF2049" t="s">
        <v>45</v>
      </c>
      <c r="AG2049">
        <v>4</v>
      </c>
    </row>
    <row r="2050" spans="1:33" x14ac:dyDescent="0.3">
      <c r="A2050">
        <v>2475</v>
      </c>
      <c r="B2050" t="s">
        <v>917</v>
      </c>
      <c r="C2050" t="s">
        <v>2862</v>
      </c>
      <c r="D2050" s="6" t="str">
        <f>CONCATENATE(employee_data36[[#This Row],[FirstName]], "-",employee_data36[[#This Row],[LastName]] )</f>
        <v>Houston-Burnett</v>
      </c>
      <c r="E2050" s="1">
        <v>44839</v>
      </c>
      <c r="F2050" s="1">
        <v>44912</v>
      </c>
      <c r="G2050" s="7" t="str">
        <f>IF(ISBLANK(employee_data36[[#This Row],[ExitDate]]),"Yes","")</f>
        <v/>
      </c>
      <c r="H2050" t="s">
        <v>3019</v>
      </c>
      <c r="I2050" t="s">
        <v>7549</v>
      </c>
      <c r="J2050" t="s">
        <v>7550</v>
      </c>
      <c r="K2050" t="s">
        <v>62</v>
      </c>
      <c r="L2050" t="s">
        <v>745</v>
      </c>
      <c r="M2050" s="6" t="str">
        <f>IF(ISBLANK(employee_data36[[#This Row],[ExitDate]]),"1","0")</f>
        <v>0</v>
      </c>
      <c r="N2050" s="6" t="str">
        <f>IF(employee_data36[[#This Row],[EmployeeStatus]]="Active", "Active", "Tidak Active")</f>
        <v>Tidak Active</v>
      </c>
      <c r="O2050" t="s">
        <v>52</v>
      </c>
      <c r="P2050" t="s">
        <v>34</v>
      </c>
      <c r="Q2050" t="s">
        <v>35</v>
      </c>
      <c r="R2050" t="s">
        <v>140</v>
      </c>
      <c r="S2050" t="s">
        <v>7551</v>
      </c>
      <c r="T2050" t="s">
        <v>38</v>
      </c>
      <c r="U2050" t="s">
        <v>81</v>
      </c>
      <c r="V2050" s="1">
        <v>15398</v>
      </c>
      <c r="W2050" s="6">
        <f>DATEDIF(employee_data36[[#This Row],[DOB]],DATE(2023, 1, 1), "Y")</f>
        <v>80</v>
      </c>
      <c r="X2050" s="6" t="str">
        <f>IF(employee_data3[[#This Row],[Age]]&lt;=25, "Remaja", IF(employee_data3[[#This Row],[Age]]&lt;=55, "Dewasa", "Lansia"))</f>
        <v>Lansia</v>
      </c>
      <c r="Y2050" s="7" t="str">
        <f>CONCATENATE(employee_data36[[#This Row],[First-LastName]]," ",employee_data36[[#This Row],[DOB]])</f>
        <v>Houston-Burnett 15398</v>
      </c>
      <c r="Z2050" t="s">
        <v>40</v>
      </c>
      <c r="AA2050" t="s">
        <v>150</v>
      </c>
      <c r="AB2050" t="s">
        <v>55</v>
      </c>
      <c r="AC2050">
        <v>14857</v>
      </c>
      <c r="AD2050" t="s">
        <v>43</v>
      </c>
      <c r="AE2050" t="s">
        <v>75</v>
      </c>
      <c r="AF2050" t="s">
        <v>45</v>
      </c>
      <c r="AG2050">
        <v>4</v>
      </c>
    </row>
    <row r="2051" spans="1:33" x14ac:dyDescent="0.3">
      <c r="A2051">
        <v>2476</v>
      </c>
      <c r="B2051" t="s">
        <v>1365</v>
      </c>
      <c r="C2051" t="s">
        <v>7552</v>
      </c>
      <c r="D2051" s="6" t="str">
        <f>CONCATENATE(employee_data36[[#This Row],[FirstName]], "-",employee_data36[[#This Row],[LastName]] )</f>
        <v>Case-Conley</v>
      </c>
      <c r="E2051" s="1">
        <v>44470</v>
      </c>
      <c r="F2051" s="1">
        <v>45098</v>
      </c>
      <c r="G2051" s="7" t="str">
        <f>IF(ISBLANK(employee_data36[[#This Row],[ExitDate]]),"Yes","")</f>
        <v/>
      </c>
      <c r="H2051" t="s">
        <v>3727</v>
      </c>
      <c r="I2051" t="s">
        <v>7553</v>
      </c>
      <c r="J2051" t="s">
        <v>7554</v>
      </c>
      <c r="K2051" t="s">
        <v>168</v>
      </c>
      <c r="L2051" t="s">
        <v>32</v>
      </c>
      <c r="M2051" s="6" t="str">
        <f>IF(ISBLANK(employee_data36[[#This Row],[ExitDate]]),"1","0")</f>
        <v>0</v>
      </c>
      <c r="N2051" s="6" t="str">
        <f>IF(employee_data36[[#This Row],[EmployeeStatus]]="Active", "Active", "Tidak Active")</f>
        <v>Active</v>
      </c>
      <c r="O2051" t="s">
        <v>52</v>
      </c>
      <c r="P2051" t="s">
        <v>64</v>
      </c>
      <c r="Q2051" t="s">
        <v>63</v>
      </c>
      <c r="R2051" t="s">
        <v>175</v>
      </c>
      <c r="S2051" t="s">
        <v>7555</v>
      </c>
      <c r="T2051" t="s">
        <v>1843</v>
      </c>
      <c r="U2051" t="s">
        <v>504</v>
      </c>
      <c r="V2051" s="1">
        <v>24664</v>
      </c>
      <c r="W2051" s="6">
        <f>DATEDIF(employee_data36[[#This Row],[DOB]],DATE(2023, 1, 1), "Y")</f>
        <v>55</v>
      </c>
      <c r="X2051" s="6" t="str">
        <f>IF(employee_data3[[#This Row],[Age]]&lt;=25, "Remaja", IF(employee_data3[[#This Row],[Age]]&lt;=55, "Dewasa", "Lansia"))</f>
        <v>Dewasa</v>
      </c>
      <c r="Y2051" s="7" t="str">
        <f>CONCATENATE(employee_data36[[#This Row],[First-LastName]]," ",employee_data36[[#This Row],[DOB]])</f>
        <v>Case-Conley 24664</v>
      </c>
      <c r="Z2051" t="s">
        <v>40</v>
      </c>
      <c r="AA2051" t="s">
        <v>1062</v>
      </c>
      <c r="AB2051" t="s">
        <v>55</v>
      </c>
      <c r="AC2051">
        <v>6637</v>
      </c>
      <c r="AD2051" t="s">
        <v>74</v>
      </c>
      <c r="AE2051" t="s">
        <v>75</v>
      </c>
      <c r="AF2051" t="s">
        <v>45</v>
      </c>
      <c r="AG2051">
        <v>2</v>
      </c>
    </row>
    <row r="2052" spans="1:33" x14ac:dyDescent="0.3">
      <c r="A2052">
        <v>2477</v>
      </c>
      <c r="B2052" t="s">
        <v>3293</v>
      </c>
      <c r="C2052" t="s">
        <v>7556</v>
      </c>
      <c r="D2052" s="6" t="str">
        <f>CONCATENATE(employee_data36[[#This Row],[FirstName]], "-",employee_data36[[#This Row],[LastName]] )</f>
        <v>Trevin-Shannon</v>
      </c>
      <c r="E2052" s="1">
        <v>44592</v>
      </c>
      <c r="F2052" s="1"/>
      <c r="G2052" s="7" t="str">
        <f>IF(ISBLANK(employee_data36[[#This Row],[ExitDate]]),"Yes","")</f>
        <v>Yes</v>
      </c>
      <c r="H2052" t="s">
        <v>6979</v>
      </c>
      <c r="I2052" t="s">
        <v>7557</v>
      </c>
      <c r="J2052" t="s">
        <v>7558</v>
      </c>
      <c r="K2052" t="s">
        <v>62</v>
      </c>
      <c r="L2052" t="s">
        <v>32</v>
      </c>
      <c r="M2052" s="6" t="str">
        <f>IF(ISBLANK(employee_data36[[#This Row],[ExitDate]]),"1","0")</f>
        <v>1</v>
      </c>
      <c r="N2052" s="6" t="str">
        <f>IF(employee_data36[[#This Row],[EmployeeStatus]]="Active", "Active", "Tidak Active")</f>
        <v>Active</v>
      </c>
      <c r="O2052" t="s">
        <v>33</v>
      </c>
      <c r="P2052" t="s">
        <v>51</v>
      </c>
      <c r="Q2052" t="s">
        <v>63</v>
      </c>
      <c r="R2052" t="s">
        <v>36</v>
      </c>
      <c r="S2052" t="s">
        <v>37</v>
      </c>
      <c r="T2052" t="s">
        <v>65</v>
      </c>
      <c r="U2052" t="s">
        <v>90</v>
      </c>
      <c r="V2052" s="1">
        <v>30208</v>
      </c>
      <c r="W2052" s="6">
        <f>DATEDIF(employee_data36[[#This Row],[DOB]],DATE(2023, 1, 1), "Y")</f>
        <v>40</v>
      </c>
      <c r="X2052" s="6" t="str">
        <f>IF(employee_data3[[#This Row],[Age]]&lt;=25, "Remaja", IF(employee_data3[[#This Row],[Age]]&lt;=55, "Dewasa", "Lansia"))</f>
        <v>Dewasa</v>
      </c>
      <c r="Y2052" s="7" t="str">
        <f>CONCATENATE(employee_data36[[#This Row],[First-LastName]]," ",employee_data36[[#This Row],[DOB]])</f>
        <v>Trevin-Shannon 30208</v>
      </c>
      <c r="Z2052" t="s">
        <v>6983</v>
      </c>
      <c r="AA2052" t="s">
        <v>83</v>
      </c>
      <c r="AB2052" t="s">
        <v>42</v>
      </c>
      <c r="AC2052">
        <v>92396</v>
      </c>
      <c r="AD2052" t="s">
        <v>128</v>
      </c>
      <c r="AE2052" t="s">
        <v>104</v>
      </c>
      <c r="AF2052" t="s">
        <v>45</v>
      </c>
      <c r="AG2052">
        <v>2</v>
      </c>
    </row>
    <row r="2053" spans="1:33" x14ac:dyDescent="0.3">
      <c r="A2053">
        <v>2478</v>
      </c>
      <c r="B2053" t="s">
        <v>4596</v>
      </c>
      <c r="C2053" t="s">
        <v>3666</v>
      </c>
      <c r="D2053" s="6" t="str">
        <f>CONCATENATE(employee_data36[[#This Row],[FirstName]], "-",employee_data36[[#This Row],[LastName]] )</f>
        <v>Braden-Nicholson</v>
      </c>
      <c r="E2053" s="1">
        <v>43983</v>
      </c>
      <c r="F2053" s="1"/>
      <c r="G2053" s="7" t="str">
        <f>IF(ISBLANK(employee_data36[[#This Row],[ExitDate]]),"Yes","")</f>
        <v>Yes</v>
      </c>
      <c r="H2053" t="s">
        <v>6985</v>
      </c>
      <c r="I2053" t="s">
        <v>7559</v>
      </c>
      <c r="J2053" t="s">
        <v>7560</v>
      </c>
      <c r="K2053" t="s">
        <v>168</v>
      </c>
      <c r="L2053" t="s">
        <v>32</v>
      </c>
      <c r="M2053" s="6" t="str">
        <f>IF(ISBLANK(employee_data36[[#This Row],[ExitDate]]),"1","0")</f>
        <v>1</v>
      </c>
      <c r="N2053" s="6" t="str">
        <f>IF(employee_data36[[#This Row],[EmployeeStatus]]="Active", "Active", "Tidak Active")</f>
        <v>Active</v>
      </c>
      <c r="O2053" t="s">
        <v>63</v>
      </c>
      <c r="P2053" t="s">
        <v>51</v>
      </c>
      <c r="Q2053" t="s">
        <v>35</v>
      </c>
      <c r="R2053" t="s">
        <v>36</v>
      </c>
      <c r="S2053" t="s">
        <v>37</v>
      </c>
      <c r="T2053" t="s">
        <v>38</v>
      </c>
      <c r="U2053" t="s">
        <v>81</v>
      </c>
      <c r="V2053" s="1">
        <v>34541</v>
      </c>
      <c r="W2053" s="6">
        <f>DATEDIF(employee_data36[[#This Row],[DOB]],DATE(2023, 1, 1), "Y")</f>
        <v>28</v>
      </c>
      <c r="X2053" s="6" t="str">
        <f>IF(employee_data3[[#This Row],[Age]]&lt;=25, "Remaja", IF(employee_data3[[#This Row],[Age]]&lt;=55, "Dewasa", "Lansia"))</f>
        <v>Dewasa</v>
      </c>
      <c r="Y2053" s="7" t="str">
        <f>CONCATENATE(employee_data36[[#This Row],[First-LastName]]," ",employee_data36[[#This Row],[DOB]])</f>
        <v>Braden-Nicholson 34541</v>
      </c>
      <c r="Z2053" t="s">
        <v>6983</v>
      </c>
      <c r="AA2053" t="s">
        <v>292</v>
      </c>
      <c r="AB2053" t="s">
        <v>42</v>
      </c>
      <c r="AC2053">
        <v>6085</v>
      </c>
      <c r="AD2053" t="s">
        <v>43</v>
      </c>
      <c r="AE2053" t="s">
        <v>75</v>
      </c>
      <c r="AF2053" t="s">
        <v>45</v>
      </c>
      <c r="AG2053">
        <v>5</v>
      </c>
    </row>
    <row r="2054" spans="1:33" x14ac:dyDescent="0.3">
      <c r="A2054">
        <v>2479</v>
      </c>
      <c r="B2054" t="s">
        <v>7561</v>
      </c>
      <c r="C2054" t="s">
        <v>4577</v>
      </c>
      <c r="D2054" s="6" t="str">
        <f>CONCATENATE(employee_data36[[#This Row],[FirstName]], "-",employee_data36[[#This Row],[LastName]] )</f>
        <v>Mireya-Sutton</v>
      </c>
      <c r="E2054" s="1">
        <v>45034</v>
      </c>
      <c r="F2054" s="1">
        <v>45063</v>
      </c>
      <c r="G2054" s="7" t="str">
        <f>IF(ISBLANK(employee_data36[[#This Row],[ExitDate]]),"Yes","")</f>
        <v/>
      </c>
      <c r="H2054" t="s">
        <v>2309</v>
      </c>
      <c r="I2054" t="s">
        <v>7562</v>
      </c>
      <c r="J2054" t="s">
        <v>7563</v>
      </c>
      <c r="K2054" t="s">
        <v>133</v>
      </c>
      <c r="L2054" t="s">
        <v>32</v>
      </c>
      <c r="M2054" s="6" t="str">
        <f>IF(ISBLANK(employee_data36[[#This Row],[ExitDate]]),"1","0")</f>
        <v>0</v>
      </c>
      <c r="N2054" s="6" t="str">
        <f>IF(employee_data36[[#This Row],[EmployeeStatus]]="Active", "Active", "Tidak Active")</f>
        <v>Active</v>
      </c>
      <c r="O2054" t="s">
        <v>33</v>
      </c>
      <c r="P2054" t="s">
        <v>34</v>
      </c>
      <c r="Q2054" t="s">
        <v>52</v>
      </c>
      <c r="R2054" t="s">
        <v>99</v>
      </c>
      <c r="S2054" t="s">
        <v>7564</v>
      </c>
      <c r="T2054" t="s">
        <v>170</v>
      </c>
      <c r="U2054" t="s">
        <v>81</v>
      </c>
      <c r="V2054" s="1">
        <v>17153</v>
      </c>
      <c r="W2054" s="6">
        <f>DATEDIF(employee_data36[[#This Row],[DOB]],DATE(2023, 1, 1), "Y")</f>
        <v>76</v>
      </c>
      <c r="X2054" s="6" t="str">
        <f>IF(employee_data3[[#This Row],[Age]]&lt;=25, "Remaja", IF(employee_data3[[#This Row],[Age]]&lt;=55, "Dewasa", "Lansia"))</f>
        <v>Lansia</v>
      </c>
      <c r="Y2054" s="7" t="str">
        <f>CONCATENATE(employee_data36[[#This Row],[First-LastName]]," ",employee_data36[[#This Row],[DOB]])</f>
        <v>Mireya-Sutton 17153</v>
      </c>
      <c r="Z2054" t="s">
        <v>40</v>
      </c>
      <c r="AA2054" t="s">
        <v>83</v>
      </c>
      <c r="AB2054" t="s">
        <v>42</v>
      </c>
      <c r="AC2054">
        <v>67089</v>
      </c>
      <c r="AD2054" t="s">
        <v>56</v>
      </c>
      <c r="AE2054" t="s">
        <v>104</v>
      </c>
      <c r="AF2054" t="s">
        <v>45</v>
      </c>
      <c r="AG2054">
        <v>4</v>
      </c>
    </row>
    <row r="2055" spans="1:33" x14ac:dyDescent="0.3">
      <c r="A2055">
        <v>2480</v>
      </c>
      <c r="B2055" t="s">
        <v>2327</v>
      </c>
      <c r="C2055" t="s">
        <v>7565</v>
      </c>
      <c r="D2055" s="6" t="str">
        <f>CONCATENATE(employee_data36[[#This Row],[FirstName]], "-",employee_data36[[#This Row],[LastName]] )</f>
        <v>Jason-Foss</v>
      </c>
      <c r="E2055" s="1">
        <v>44037</v>
      </c>
      <c r="F2055" s="1"/>
      <c r="G2055" s="7" t="str">
        <f>IF(ISBLANK(employee_data36[[#This Row],[ExitDate]]),"Yes","")</f>
        <v>Yes</v>
      </c>
      <c r="H2055" t="s">
        <v>7566</v>
      </c>
      <c r="I2055" t="s">
        <v>7567</v>
      </c>
      <c r="J2055" t="s">
        <v>7568</v>
      </c>
      <c r="K2055" t="s">
        <v>31</v>
      </c>
      <c r="L2055" t="s">
        <v>32</v>
      </c>
      <c r="M2055" s="6" t="str">
        <f>IF(ISBLANK(employee_data36[[#This Row],[ExitDate]]),"1","0")</f>
        <v>1</v>
      </c>
      <c r="N2055" s="6" t="str">
        <f>IF(employee_data36[[#This Row],[EmployeeStatus]]="Active", "Active", "Tidak Active")</f>
        <v>Active</v>
      </c>
      <c r="O2055" t="s">
        <v>52</v>
      </c>
      <c r="P2055" t="s">
        <v>34</v>
      </c>
      <c r="Q2055" t="s">
        <v>52</v>
      </c>
      <c r="R2055" t="s">
        <v>36</v>
      </c>
      <c r="S2055" t="s">
        <v>37</v>
      </c>
      <c r="T2055" t="s">
        <v>170</v>
      </c>
      <c r="U2055" t="s">
        <v>148</v>
      </c>
      <c r="V2055" s="1">
        <v>28210</v>
      </c>
      <c r="W2055" s="6">
        <f>DATEDIF(employee_data36[[#This Row],[DOB]],DATE(2023, 1, 1), "Y")</f>
        <v>45</v>
      </c>
      <c r="X2055" s="6" t="str">
        <f>IF(employee_data3[[#This Row],[Age]]&lt;=25, "Remaja", IF(employee_data3[[#This Row],[Age]]&lt;=55, "Dewasa", "Lansia"))</f>
        <v>Dewasa</v>
      </c>
      <c r="Y2055" s="7" t="str">
        <f>CONCATENATE(employee_data36[[#This Row],[First-LastName]]," ",employee_data36[[#This Row],[DOB]])</f>
        <v>Jason-Foss 28210</v>
      </c>
      <c r="Z2055" t="s">
        <v>40</v>
      </c>
      <c r="AA2055" t="s">
        <v>103</v>
      </c>
      <c r="AB2055" t="s">
        <v>55</v>
      </c>
      <c r="AC2055">
        <v>1460</v>
      </c>
      <c r="AD2055" t="s">
        <v>43</v>
      </c>
      <c r="AE2055" t="s">
        <v>44</v>
      </c>
      <c r="AF2055" t="s">
        <v>45</v>
      </c>
      <c r="AG2055">
        <v>2</v>
      </c>
    </row>
    <row r="2056" spans="1:33" x14ac:dyDescent="0.3">
      <c r="A2056">
        <v>2481</v>
      </c>
      <c r="B2056" t="s">
        <v>3146</v>
      </c>
      <c r="C2056" t="s">
        <v>7569</v>
      </c>
      <c r="D2056" s="6" t="str">
        <f>CONCATENATE(employee_data36[[#This Row],[FirstName]], "-",employee_data36[[#This Row],[LastName]] )</f>
        <v>Simon-Roup</v>
      </c>
      <c r="E2056" s="1">
        <v>43446</v>
      </c>
      <c r="F2056" s="1"/>
      <c r="G2056" s="7" t="str">
        <f>IF(ISBLANK(employee_data36[[#This Row],[ExitDate]]),"Yes","")</f>
        <v>Yes</v>
      </c>
      <c r="H2056" t="s">
        <v>6751</v>
      </c>
      <c r="I2056" t="s">
        <v>7570</v>
      </c>
      <c r="J2056" t="s">
        <v>7571</v>
      </c>
      <c r="K2056" t="s">
        <v>62</v>
      </c>
      <c r="L2056" t="s">
        <v>32</v>
      </c>
      <c r="M2056" s="6" t="str">
        <f>IF(ISBLANK(employee_data36[[#This Row],[ExitDate]]),"1","0")</f>
        <v>1</v>
      </c>
      <c r="N2056" s="6" t="str">
        <f>IF(employee_data36[[#This Row],[EmployeeStatus]]="Active", "Active", "Tidak Active")</f>
        <v>Active</v>
      </c>
      <c r="O2056" t="s">
        <v>63</v>
      </c>
      <c r="P2056" t="s">
        <v>51</v>
      </c>
      <c r="Q2056" t="s">
        <v>52</v>
      </c>
      <c r="R2056" t="s">
        <v>36</v>
      </c>
      <c r="S2056" t="s">
        <v>37</v>
      </c>
      <c r="T2056" t="s">
        <v>170</v>
      </c>
      <c r="U2056" t="s">
        <v>53</v>
      </c>
      <c r="V2056" s="1">
        <v>35614</v>
      </c>
      <c r="W2056" s="6">
        <f>DATEDIF(employee_data36[[#This Row],[DOB]],DATE(2023, 1, 1), "Y")</f>
        <v>25</v>
      </c>
      <c r="X2056" s="6" t="str">
        <f>IF(employee_data3[[#This Row],[Age]]&lt;=25, "Remaja", IF(employee_data3[[#This Row],[Age]]&lt;=55, "Dewasa", "Lansia"))</f>
        <v>Remaja</v>
      </c>
      <c r="Y2056" s="7" t="str">
        <f>CONCATENATE(employee_data36[[#This Row],[First-LastName]]," ",employee_data36[[#This Row],[DOB]])</f>
        <v>Simon-Roup 35614</v>
      </c>
      <c r="Z2056" t="s">
        <v>40</v>
      </c>
      <c r="AA2056" t="s">
        <v>163</v>
      </c>
      <c r="AB2056" t="s">
        <v>55</v>
      </c>
      <c r="AC2056">
        <v>2481</v>
      </c>
      <c r="AD2056" t="s">
        <v>93</v>
      </c>
      <c r="AE2056" t="s">
        <v>104</v>
      </c>
      <c r="AF2056" t="s">
        <v>45</v>
      </c>
      <c r="AG2056">
        <v>1</v>
      </c>
    </row>
    <row r="2057" spans="1:33" x14ac:dyDescent="0.3">
      <c r="A2057">
        <v>2482</v>
      </c>
      <c r="B2057" t="s">
        <v>7572</v>
      </c>
      <c r="C2057" t="s">
        <v>7573</v>
      </c>
      <c r="D2057" s="6" t="str">
        <f>CONCATENATE(employee_data36[[#This Row],[FirstName]], "-",employee_data36[[#This Row],[LastName]] )</f>
        <v>Eric-Dougall</v>
      </c>
      <c r="E2057" s="1">
        <v>43344</v>
      </c>
      <c r="F2057" s="1">
        <v>44732</v>
      </c>
      <c r="G2057" s="7" t="str">
        <f>IF(ISBLANK(employee_data36[[#This Row],[ExitDate]]),"Yes","")</f>
        <v/>
      </c>
      <c r="H2057" t="s">
        <v>6743</v>
      </c>
      <c r="I2057" t="s">
        <v>7574</v>
      </c>
      <c r="J2057" t="s">
        <v>7575</v>
      </c>
      <c r="K2057" t="s">
        <v>168</v>
      </c>
      <c r="L2057" t="s">
        <v>32</v>
      </c>
      <c r="M2057" s="6" t="str">
        <f>IF(ISBLANK(employee_data36[[#This Row],[ExitDate]]),"1","0")</f>
        <v>0</v>
      </c>
      <c r="N2057" s="6" t="str">
        <f>IF(employee_data36[[#This Row],[EmployeeStatus]]="Active", "Active", "Tidak Active")</f>
        <v>Active</v>
      </c>
      <c r="O2057" t="s">
        <v>33</v>
      </c>
      <c r="P2057" t="s">
        <v>34</v>
      </c>
      <c r="Q2057" t="s">
        <v>63</v>
      </c>
      <c r="R2057" t="s">
        <v>175</v>
      </c>
      <c r="S2057" t="s">
        <v>7576</v>
      </c>
      <c r="T2057" t="s">
        <v>170</v>
      </c>
      <c r="U2057" t="s">
        <v>3213</v>
      </c>
      <c r="V2057" s="1">
        <v>18370</v>
      </c>
      <c r="W2057" s="6">
        <f>DATEDIF(employee_data36[[#This Row],[DOB]],DATE(2023, 1, 1), "Y")</f>
        <v>72</v>
      </c>
      <c r="X2057" s="6" t="str">
        <f>IF(employee_data3[[#This Row],[Age]]&lt;=25, "Remaja", IF(employee_data3[[#This Row],[Age]]&lt;=55, "Dewasa", "Lansia"))</f>
        <v>Lansia</v>
      </c>
      <c r="Y2057" s="7" t="str">
        <f>CONCATENATE(employee_data36[[#This Row],[First-LastName]]," ",employee_data36[[#This Row],[DOB]])</f>
        <v>Eric-Dougall 18370</v>
      </c>
      <c r="Z2057" t="s">
        <v>40</v>
      </c>
      <c r="AA2057" t="s">
        <v>243</v>
      </c>
      <c r="AB2057" t="s">
        <v>55</v>
      </c>
      <c r="AC2057">
        <v>1886</v>
      </c>
      <c r="AD2057" t="s">
        <v>93</v>
      </c>
      <c r="AE2057" t="s">
        <v>84</v>
      </c>
      <c r="AF2057" t="s">
        <v>45</v>
      </c>
      <c r="AG2057">
        <v>4</v>
      </c>
    </row>
    <row r="2058" spans="1:33" x14ac:dyDescent="0.3">
      <c r="A2058">
        <v>2483</v>
      </c>
      <c r="B2058" t="s">
        <v>3763</v>
      </c>
      <c r="C2058" t="s">
        <v>892</v>
      </c>
      <c r="D2058" s="6" t="str">
        <f>CONCATENATE(employee_data36[[#This Row],[FirstName]], "-",employee_data36[[#This Row],[LastName]] )</f>
        <v>Peter-Monroe</v>
      </c>
      <c r="E2058" s="1">
        <v>43793</v>
      </c>
      <c r="F2058" s="1"/>
      <c r="G2058" s="7" t="str">
        <f>IF(ISBLANK(employee_data36[[#This Row],[ExitDate]]),"Yes","")</f>
        <v>Yes</v>
      </c>
      <c r="H2058" t="s">
        <v>6746</v>
      </c>
      <c r="I2058" t="s">
        <v>7577</v>
      </c>
      <c r="J2058" t="s">
        <v>7578</v>
      </c>
      <c r="K2058" t="s">
        <v>98</v>
      </c>
      <c r="L2058" t="s">
        <v>32</v>
      </c>
      <c r="M2058" s="6" t="str">
        <f>IF(ISBLANK(employee_data36[[#This Row],[ExitDate]]),"1","0")</f>
        <v>1</v>
      </c>
      <c r="N2058" s="6" t="str">
        <f>IF(employee_data36[[#This Row],[EmployeeStatus]]="Active", "Active", "Tidak Active")</f>
        <v>Active</v>
      </c>
      <c r="O2058" t="s">
        <v>52</v>
      </c>
      <c r="P2058" t="s">
        <v>51</v>
      </c>
      <c r="Q2058" t="s">
        <v>35</v>
      </c>
      <c r="R2058" t="s">
        <v>36</v>
      </c>
      <c r="S2058" t="s">
        <v>37</v>
      </c>
      <c r="T2058" t="s">
        <v>170</v>
      </c>
      <c r="U2058" t="s">
        <v>231</v>
      </c>
      <c r="V2058" s="1">
        <v>16214</v>
      </c>
      <c r="W2058" s="6">
        <f>DATEDIF(employee_data36[[#This Row],[DOB]],DATE(2023, 1, 1), "Y")</f>
        <v>78</v>
      </c>
      <c r="X2058" s="6" t="str">
        <f>IF(employee_data3[[#This Row],[Age]]&lt;=25, "Remaja", IF(employee_data3[[#This Row],[Age]]&lt;=55, "Dewasa", "Lansia"))</f>
        <v>Lansia</v>
      </c>
      <c r="Y2058" s="7" t="str">
        <f>CONCATENATE(employee_data36[[#This Row],[First-LastName]]," ",employee_data36[[#This Row],[DOB]])</f>
        <v>Peter-Monroe 16214</v>
      </c>
      <c r="Z2058" t="s">
        <v>40</v>
      </c>
      <c r="AA2058" t="s">
        <v>113</v>
      </c>
      <c r="AB2058" t="s">
        <v>55</v>
      </c>
      <c r="AC2058">
        <v>2134</v>
      </c>
      <c r="AD2058" t="s">
        <v>93</v>
      </c>
      <c r="AE2058" t="s">
        <v>104</v>
      </c>
      <c r="AF2058" t="s">
        <v>45</v>
      </c>
      <c r="AG2058">
        <v>2</v>
      </c>
    </row>
    <row r="2059" spans="1:33" x14ac:dyDescent="0.3">
      <c r="A2059">
        <v>2484</v>
      </c>
      <c r="B2059" t="s">
        <v>7579</v>
      </c>
      <c r="C2059" t="s">
        <v>7580</v>
      </c>
      <c r="D2059" s="6" t="str">
        <f>CONCATENATE(employee_data36[[#This Row],[FirstName]], "-",employee_data36[[#This Row],[LastName]] )</f>
        <v>Brian-Champaigne</v>
      </c>
      <c r="E2059" s="1">
        <v>44556</v>
      </c>
      <c r="F2059" s="1"/>
      <c r="G2059" s="7" t="str">
        <f>IF(ISBLANK(employee_data36[[#This Row],[ExitDate]]),"Yes","")</f>
        <v>Yes</v>
      </c>
      <c r="H2059" t="s">
        <v>2402</v>
      </c>
      <c r="I2059" t="s">
        <v>7581</v>
      </c>
      <c r="J2059" t="s">
        <v>7582</v>
      </c>
      <c r="K2059" t="s">
        <v>133</v>
      </c>
      <c r="L2059" t="s">
        <v>32</v>
      </c>
      <c r="M2059" s="6" t="str">
        <f>IF(ISBLANK(employee_data36[[#This Row],[ExitDate]]),"1","0")</f>
        <v>1</v>
      </c>
      <c r="N2059" s="6" t="str">
        <f>IF(employee_data36[[#This Row],[EmployeeStatus]]="Active", "Active", "Tidak Active")</f>
        <v>Active</v>
      </c>
      <c r="O2059" t="s">
        <v>52</v>
      </c>
      <c r="P2059" t="s">
        <v>51</v>
      </c>
      <c r="Q2059" t="s">
        <v>52</v>
      </c>
      <c r="R2059" t="s">
        <v>36</v>
      </c>
      <c r="S2059" t="s">
        <v>37</v>
      </c>
      <c r="T2059" t="s">
        <v>170</v>
      </c>
      <c r="U2059" t="s">
        <v>90</v>
      </c>
      <c r="V2059" s="1">
        <v>17498</v>
      </c>
      <c r="W2059" s="6">
        <f>DATEDIF(employee_data36[[#This Row],[DOB]],DATE(2023, 1, 1), "Y")</f>
        <v>75</v>
      </c>
      <c r="X2059" s="6" t="str">
        <f>IF(employee_data3[[#This Row],[Age]]&lt;=25, "Remaja", IF(employee_data3[[#This Row],[Age]]&lt;=55, "Dewasa", "Lansia"))</f>
        <v>Lansia</v>
      </c>
      <c r="Y2059" s="7" t="str">
        <f>CONCATENATE(employee_data36[[#This Row],[First-LastName]]," ",employee_data36[[#This Row],[DOB]])</f>
        <v>Brian-Champaigne 17498</v>
      </c>
      <c r="Z2059" t="s">
        <v>40</v>
      </c>
      <c r="AA2059" t="s">
        <v>83</v>
      </c>
      <c r="AB2059" t="s">
        <v>55</v>
      </c>
      <c r="AC2059">
        <v>2045</v>
      </c>
      <c r="AD2059" t="s">
        <v>93</v>
      </c>
      <c r="AE2059" t="s">
        <v>75</v>
      </c>
      <c r="AF2059" t="s">
        <v>45</v>
      </c>
      <c r="AG2059">
        <v>4</v>
      </c>
    </row>
    <row r="2060" spans="1:33" x14ac:dyDescent="0.3">
      <c r="A2060">
        <v>2485</v>
      </c>
      <c r="B2060" t="s">
        <v>7583</v>
      </c>
      <c r="C2060" t="s">
        <v>7584</v>
      </c>
      <c r="D2060" s="6" t="str">
        <f>CONCATENATE(employee_data36[[#This Row],[FirstName]], "-",employee_data36[[#This Row],[LastName]] )</f>
        <v>Alex-Sweetwater</v>
      </c>
      <c r="E2060" s="1">
        <v>43894</v>
      </c>
      <c r="F2060" s="1">
        <v>44447</v>
      </c>
      <c r="G2060" s="7" t="str">
        <f>IF(ISBLANK(employee_data36[[#This Row],[ExitDate]]),"Yes","")</f>
        <v/>
      </c>
      <c r="H2060" t="s">
        <v>2420</v>
      </c>
      <c r="I2060" t="s">
        <v>7585</v>
      </c>
      <c r="J2060" t="s">
        <v>7586</v>
      </c>
      <c r="K2060" t="s">
        <v>118</v>
      </c>
      <c r="L2060" t="s">
        <v>32</v>
      </c>
      <c r="M2060" s="6" t="str">
        <f>IF(ISBLANK(employee_data36[[#This Row],[ExitDate]]),"1","0")</f>
        <v>0</v>
      </c>
      <c r="N2060" s="6" t="str">
        <f>IF(employee_data36[[#This Row],[EmployeeStatus]]="Active", "Active", "Tidak Active")</f>
        <v>Active</v>
      </c>
      <c r="O2060" t="s">
        <v>52</v>
      </c>
      <c r="P2060" t="s">
        <v>64</v>
      </c>
      <c r="Q2060" t="s">
        <v>52</v>
      </c>
      <c r="R2060" t="s">
        <v>140</v>
      </c>
      <c r="S2060" t="s">
        <v>7587</v>
      </c>
      <c r="T2060" t="s">
        <v>2428</v>
      </c>
      <c r="U2060" t="s">
        <v>594</v>
      </c>
      <c r="V2060" s="1">
        <v>16735</v>
      </c>
      <c r="W2060" s="6">
        <f>DATEDIF(employee_data36[[#This Row],[DOB]],DATE(2023, 1, 1), "Y")</f>
        <v>77</v>
      </c>
      <c r="X2060" s="6" t="str">
        <f>IF(employee_data3[[#This Row],[Age]]&lt;=25, "Remaja", IF(employee_data3[[#This Row],[Age]]&lt;=55, "Dewasa", "Lansia"))</f>
        <v>Lansia</v>
      </c>
      <c r="Y2060" s="7" t="str">
        <f>CONCATENATE(employee_data36[[#This Row],[First-LastName]]," ",employee_data36[[#This Row],[DOB]])</f>
        <v>Alex-Sweetwater 16735</v>
      </c>
      <c r="Z2060" t="s">
        <v>40</v>
      </c>
      <c r="AA2060" t="s">
        <v>6</v>
      </c>
      <c r="AB2060" t="s">
        <v>55</v>
      </c>
      <c r="AC2060">
        <v>2184</v>
      </c>
      <c r="AD2060" t="s">
        <v>43</v>
      </c>
      <c r="AE2060" t="s">
        <v>44</v>
      </c>
      <c r="AF2060" t="s">
        <v>45</v>
      </c>
      <c r="AG2060">
        <v>4</v>
      </c>
    </row>
    <row r="2061" spans="1:33" x14ac:dyDescent="0.3">
      <c r="A2061">
        <v>2486</v>
      </c>
      <c r="B2061" t="s">
        <v>6028</v>
      </c>
      <c r="C2061" t="s">
        <v>1113</v>
      </c>
      <c r="D2061" s="6" t="str">
        <f>CONCATENATE(employee_data36[[#This Row],[FirstName]], "-",employee_data36[[#This Row],[LastName]] )</f>
        <v>Ricardo-Ruiz</v>
      </c>
      <c r="E2061" s="1">
        <v>43954</v>
      </c>
      <c r="F2061" s="1"/>
      <c r="G2061" s="7" t="str">
        <f>IF(ISBLANK(employee_data36[[#This Row],[ExitDate]]),"Yes","")</f>
        <v>Yes</v>
      </c>
      <c r="H2061" t="s">
        <v>6751</v>
      </c>
      <c r="I2061" t="s">
        <v>7588</v>
      </c>
      <c r="J2061" t="s">
        <v>7589</v>
      </c>
      <c r="K2061" t="s">
        <v>80</v>
      </c>
      <c r="L2061" t="s">
        <v>32</v>
      </c>
      <c r="M2061" s="6" t="str">
        <f>IF(ISBLANK(employee_data36[[#This Row],[ExitDate]]),"1","0")</f>
        <v>1</v>
      </c>
      <c r="N2061" s="6" t="str">
        <f>IF(employee_data36[[#This Row],[EmployeeStatus]]="Active", "Active", "Tidak Active")</f>
        <v>Active</v>
      </c>
      <c r="O2061" t="s">
        <v>52</v>
      </c>
      <c r="P2061" t="s">
        <v>51</v>
      </c>
      <c r="Q2061" t="s">
        <v>35</v>
      </c>
      <c r="R2061" t="s">
        <v>36</v>
      </c>
      <c r="S2061" t="s">
        <v>37</v>
      </c>
      <c r="T2061" t="s">
        <v>170</v>
      </c>
      <c r="U2061" t="s">
        <v>81</v>
      </c>
      <c r="V2061" s="1">
        <v>31283</v>
      </c>
      <c r="W2061" s="6">
        <f>DATEDIF(employee_data36[[#This Row],[DOB]],DATE(2023, 1, 1), "Y")</f>
        <v>37</v>
      </c>
      <c r="X2061" s="6" t="str">
        <f>IF(employee_data3[[#This Row],[Age]]&lt;=25, "Remaja", IF(employee_data3[[#This Row],[Age]]&lt;=55, "Dewasa", "Lansia"))</f>
        <v>Dewasa</v>
      </c>
      <c r="Y2061" s="7" t="str">
        <f>CONCATENATE(employee_data36[[#This Row],[First-LastName]]," ",employee_data36[[#This Row],[DOB]])</f>
        <v>Ricardo-Ruiz 31283</v>
      </c>
      <c r="Z2061" t="s">
        <v>40</v>
      </c>
      <c r="AA2061" t="s">
        <v>178</v>
      </c>
      <c r="AB2061" t="s">
        <v>55</v>
      </c>
      <c r="AC2061">
        <v>1915</v>
      </c>
      <c r="AD2061" t="s">
        <v>93</v>
      </c>
      <c r="AE2061" t="s">
        <v>84</v>
      </c>
      <c r="AF2061" t="s">
        <v>45</v>
      </c>
      <c r="AG2061">
        <v>5</v>
      </c>
    </row>
    <row r="2062" spans="1:33" x14ac:dyDescent="0.3">
      <c r="A2062">
        <v>2487</v>
      </c>
      <c r="B2062" t="s">
        <v>6522</v>
      </c>
      <c r="C2062" t="s">
        <v>2809</v>
      </c>
      <c r="D2062" s="6" t="str">
        <f>CONCATENATE(employee_data36[[#This Row],[FirstName]], "-",employee_data36[[#This Row],[LastName]] )</f>
        <v>Leo-Cooper</v>
      </c>
      <c r="E2062" s="1">
        <v>43666</v>
      </c>
      <c r="F2062" s="1"/>
      <c r="G2062" s="7" t="str">
        <f>IF(ISBLANK(employee_data36[[#This Row],[ExitDate]]),"Yes","")</f>
        <v>Yes</v>
      </c>
      <c r="H2062" t="s">
        <v>6751</v>
      </c>
      <c r="I2062" t="s">
        <v>7590</v>
      </c>
      <c r="J2062" t="s">
        <v>7591</v>
      </c>
      <c r="K2062" t="s">
        <v>168</v>
      </c>
      <c r="L2062" t="s">
        <v>32</v>
      </c>
      <c r="M2062" s="6" t="str">
        <f>IF(ISBLANK(employee_data36[[#This Row],[ExitDate]]),"1","0")</f>
        <v>1</v>
      </c>
      <c r="N2062" s="6" t="str">
        <f>IF(employee_data36[[#This Row],[EmployeeStatus]]="Active", "Active", "Tidak Active")</f>
        <v>Active</v>
      </c>
      <c r="O2062" t="s">
        <v>52</v>
      </c>
      <c r="P2062" t="s">
        <v>51</v>
      </c>
      <c r="Q2062" t="s">
        <v>35</v>
      </c>
      <c r="R2062" t="s">
        <v>36</v>
      </c>
      <c r="S2062" t="s">
        <v>37</v>
      </c>
      <c r="T2062" t="s">
        <v>170</v>
      </c>
      <c r="U2062" t="s">
        <v>148</v>
      </c>
      <c r="V2062" s="1">
        <v>28833</v>
      </c>
      <c r="W2062" s="6">
        <f>DATEDIF(employee_data36[[#This Row],[DOB]],DATE(2023, 1, 1), "Y")</f>
        <v>44</v>
      </c>
      <c r="X2062" s="6" t="str">
        <f>IF(employee_data3[[#This Row],[Age]]&lt;=25, "Remaja", IF(employee_data3[[#This Row],[Age]]&lt;=55, "Dewasa", "Lansia"))</f>
        <v>Dewasa</v>
      </c>
      <c r="Y2062" s="7" t="str">
        <f>CONCATENATE(employee_data36[[#This Row],[First-LastName]]," ",employee_data36[[#This Row],[DOB]])</f>
        <v>Leo-Cooper 28833</v>
      </c>
      <c r="Z2062" t="s">
        <v>40</v>
      </c>
      <c r="AA2062" t="s">
        <v>83</v>
      </c>
      <c r="AB2062" t="s">
        <v>55</v>
      </c>
      <c r="AC2062">
        <v>86917</v>
      </c>
      <c r="AD2062" t="s">
        <v>43</v>
      </c>
      <c r="AE2062" t="s">
        <v>75</v>
      </c>
      <c r="AF2062" t="s">
        <v>45</v>
      </c>
      <c r="AG2062">
        <v>4</v>
      </c>
    </row>
    <row r="2063" spans="1:33" x14ac:dyDescent="0.3">
      <c r="A2063">
        <v>2488</v>
      </c>
      <c r="B2063" t="s">
        <v>4486</v>
      </c>
      <c r="C2063" t="s">
        <v>7592</v>
      </c>
      <c r="D2063" s="6" t="str">
        <f>CONCATENATE(employee_data36[[#This Row],[FirstName]], "-",employee_data36[[#This Row],[LastName]] )</f>
        <v>Braedon-Welch</v>
      </c>
      <c r="E2063" s="1">
        <v>44707</v>
      </c>
      <c r="F2063" s="1">
        <v>44839</v>
      </c>
      <c r="G2063" s="7" t="str">
        <f>IF(ISBLANK(employee_data36[[#This Row],[ExitDate]]),"Yes","")</f>
        <v/>
      </c>
      <c r="H2063" t="s">
        <v>7566</v>
      </c>
      <c r="I2063" t="s">
        <v>7593</v>
      </c>
      <c r="J2063" t="s">
        <v>7594</v>
      </c>
      <c r="K2063" t="s">
        <v>62</v>
      </c>
      <c r="L2063" t="s">
        <v>32</v>
      </c>
      <c r="M2063" s="6" t="str">
        <f>IF(ISBLANK(employee_data36[[#This Row],[ExitDate]]),"1","0")</f>
        <v>0</v>
      </c>
      <c r="N2063" s="6" t="str">
        <f>IF(employee_data36[[#This Row],[EmployeeStatus]]="Active", "Active", "Tidak Active")</f>
        <v>Active</v>
      </c>
      <c r="O2063" t="s">
        <v>33</v>
      </c>
      <c r="P2063" t="s">
        <v>51</v>
      </c>
      <c r="Q2063" t="s">
        <v>63</v>
      </c>
      <c r="R2063" t="s">
        <v>126</v>
      </c>
      <c r="S2063" t="s">
        <v>7595</v>
      </c>
      <c r="T2063" t="s">
        <v>170</v>
      </c>
      <c r="U2063" t="s">
        <v>90</v>
      </c>
      <c r="V2063" s="1">
        <v>32539</v>
      </c>
      <c r="W2063" s="6">
        <f>DATEDIF(employee_data36[[#This Row],[DOB]],DATE(2023, 1, 1), "Y")</f>
        <v>33</v>
      </c>
      <c r="X2063" s="6" t="str">
        <f>IF(employee_data3[[#This Row],[Age]]&lt;=25, "Remaja", IF(employee_data3[[#This Row],[Age]]&lt;=55, "Dewasa", "Lansia"))</f>
        <v>Dewasa</v>
      </c>
      <c r="Y2063" s="7" t="str">
        <f>CONCATENATE(employee_data36[[#This Row],[First-LastName]]," ",employee_data36[[#This Row],[DOB]])</f>
        <v>Braedon-Welch 32539</v>
      </c>
      <c r="Z2063" t="s">
        <v>40</v>
      </c>
      <c r="AA2063" t="s">
        <v>281</v>
      </c>
      <c r="AB2063" t="s">
        <v>55</v>
      </c>
      <c r="AC2063">
        <v>10930</v>
      </c>
      <c r="AD2063" t="s">
        <v>74</v>
      </c>
      <c r="AE2063" t="s">
        <v>84</v>
      </c>
      <c r="AF2063" t="s">
        <v>45</v>
      </c>
      <c r="AG2063">
        <v>1</v>
      </c>
    </row>
    <row r="2064" spans="1:33" x14ac:dyDescent="0.3">
      <c r="A2064">
        <v>2489</v>
      </c>
      <c r="B2064" t="s">
        <v>433</v>
      </c>
      <c r="C2064" t="s">
        <v>7596</v>
      </c>
      <c r="D2064" s="6" t="str">
        <f>CONCATENATE(employee_data36[[#This Row],[FirstName]], "-",employee_data36[[#This Row],[LastName]] )</f>
        <v>Graham-Villa</v>
      </c>
      <c r="E2064" s="1">
        <v>44401</v>
      </c>
      <c r="F2064" s="1"/>
      <c r="G2064" s="7" t="str">
        <f>IF(ISBLANK(employee_data36[[#This Row],[ExitDate]]),"Yes","")</f>
        <v>Yes</v>
      </c>
      <c r="H2064" t="s">
        <v>6979</v>
      </c>
      <c r="I2064" t="s">
        <v>7597</v>
      </c>
      <c r="J2064" t="s">
        <v>7598</v>
      </c>
      <c r="K2064" t="s">
        <v>118</v>
      </c>
      <c r="L2064" t="s">
        <v>32</v>
      </c>
      <c r="M2064" s="6" t="str">
        <f>IF(ISBLANK(employee_data36[[#This Row],[ExitDate]]),"1","0")</f>
        <v>1</v>
      </c>
      <c r="N2064" s="6" t="str">
        <f>IF(employee_data36[[#This Row],[EmployeeStatus]]="Active", "Active", "Tidak Active")</f>
        <v>Active</v>
      </c>
      <c r="O2064" t="s">
        <v>33</v>
      </c>
      <c r="P2064" t="s">
        <v>51</v>
      </c>
      <c r="Q2064" t="s">
        <v>52</v>
      </c>
      <c r="R2064" t="s">
        <v>36</v>
      </c>
      <c r="S2064" t="s">
        <v>37</v>
      </c>
      <c r="T2064" t="s">
        <v>170</v>
      </c>
      <c r="U2064" t="s">
        <v>90</v>
      </c>
      <c r="V2064" s="1">
        <v>19928</v>
      </c>
      <c r="W2064" s="6">
        <f>DATEDIF(employee_data36[[#This Row],[DOB]],DATE(2023, 1, 1), "Y")</f>
        <v>68</v>
      </c>
      <c r="X2064" s="6" t="str">
        <f>IF(employee_data3[[#This Row],[Age]]&lt;=25, "Remaja", IF(employee_data3[[#This Row],[Age]]&lt;=55, "Dewasa", "Lansia"))</f>
        <v>Lansia</v>
      </c>
      <c r="Y2064" s="7" t="str">
        <f>CONCATENATE(employee_data36[[#This Row],[First-LastName]]," ",employee_data36[[#This Row],[DOB]])</f>
        <v>Graham-Villa 19928</v>
      </c>
      <c r="Z2064" t="s">
        <v>40</v>
      </c>
      <c r="AA2064" t="s">
        <v>103</v>
      </c>
      <c r="AB2064" t="s">
        <v>55</v>
      </c>
      <c r="AC2064">
        <v>38550</v>
      </c>
      <c r="AD2064" t="s">
        <v>56</v>
      </c>
      <c r="AE2064" t="s">
        <v>75</v>
      </c>
      <c r="AF2064" t="s">
        <v>45</v>
      </c>
      <c r="AG2064">
        <v>5</v>
      </c>
    </row>
    <row r="2065" spans="1:33" x14ac:dyDescent="0.3">
      <c r="A2065">
        <v>2490</v>
      </c>
      <c r="B2065" t="s">
        <v>3531</v>
      </c>
      <c r="C2065" t="s">
        <v>1536</v>
      </c>
      <c r="D2065" s="6" t="str">
        <f>CONCATENATE(employee_data36[[#This Row],[FirstName]], "-",employee_data36[[#This Row],[LastName]] )</f>
        <v>Kyle-Ali</v>
      </c>
      <c r="E2065" s="1">
        <v>44466</v>
      </c>
      <c r="F2065" s="1"/>
      <c r="G2065" s="7" t="str">
        <f>IF(ISBLANK(employee_data36[[#This Row],[ExitDate]]),"Yes","")</f>
        <v>Yes</v>
      </c>
      <c r="H2065" t="s">
        <v>6985</v>
      </c>
      <c r="I2065" t="s">
        <v>7599</v>
      </c>
      <c r="J2065" t="s">
        <v>7600</v>
      </c>
      <c r="K2065" t="s">
        <v>139</v>
      </c>
      <c r="L2065" t="s">
        <v>32</v>
      </c>
      <c r="M2065" s="6" t="str">
        <f>IF(ISBLANK(employee_data36[[#This Row],[ExitDate]]),"1","0")</f>
        <v>1</v>
      </c>
      <c r="N2065" s="6" t="str">
        <f>IF(employee_data36[[#This Row],[EmployeeStatus]]="Active", "Active", "Tidak Active")</f>
        <v>Active</v>
      </c>
      <c r="O2065" t="s">
        <v>33</v>
      </c>
      <c r="P2065" t="s">
        <v>51</v>
      </c>
      <c r="Q2065" t="s">
        <v>52</v>
      </c>
      <c r="R2065" t="s">
        <v>36</v>
      </c>
      <c r="S2065" t="s">
        <v>37</v>
      </c>
      <c r="T2065" t="s">
        <v>170</v>
      </c>
      <c r="U2065" t="s">
        <v>81</v>
      </c>
      <c r="V2065" s="1">
        <v>19926</v>
      </c>
      <c r="W2065" s="6">
        <f>DATEDIF(employee_data36[[#This Row],[DOB]],DATE(2023, 1, 1), "Y")</f>
        <v>68</v>
      </c>
      <c r="X2065" s="6" t="str">
        <f>IF(employee_data3[[#This Row],[Age]]&lt;=25, "Remaja", IF(employee_data3[[#This Row],[Age]]&lt;=55, "Dewasa", "Lansia"))</f>
        <v>Lansia</v>
      </c>
      <c r="Y2065" s="7" t="str">
        <f>CONCATENATE(employee_data36[[#This Row],[First-LastName]]," ",employee_data36[[#This Row],[DOB]])</f>
        <v>Kyle-Ali 19926</v>
      </c>
      <c r="Z2065" t="s">
        <v>40</v>
      </c>
      <c r="AA2065" t="s">
        <v>83</v>
      </c>
      <c r="AB2065" t="s">
        <v>55</v>
      </c>
      <c r="AC2065">
        <v>5891</v>
      </c>
      <c r="AD2065" t="s">
        <v>74</v>
      </c>
      <c r="AE2065" t="s">
        <v>44</v>
      </c>
      <c r="AF2065" t="s">
        <v>45</v>
      </c>
      <c r="AG2065">
        <v>4</v>
      </c>
    </row>
    <row r="2066" spans="1:33" x14ac:dyDescent="0.3">
      <c r="A2066">
        <v>2491</v>
      </c>
      <c r="B2066" t="s">
        <v>4776</v>
      </c>
      <c r="C2066" t="s">
        <v>6781</v>
      </c>
      <c r="D2066" s="6" t="str">
        <f>CONCATENATE(employee_data36[[#This Row],[FirstName]], "-",employee_data36[[#This Row],[LastName]] )</f>
        <v>Giovanna-Romero</v>
      </c>
      <c r="E2066" s="1">
        <v>43562</v>
      </c>
      <c r="F2066" s="1"/>
      <c r="G2066" s="7" t="str">
        <f>IF(ISBLANK(employee_data36[[#This Row],[ExitDate]]),"Yes","")</f>
        <v>Yes</v>
      </c>
      <c r="H2066" t="s">
        <v>2424</v>
      </c>
      <c r="I2066" t="s">
        <v>7601</v>
      </c>
      <c r="J2066" t="s">
        <v>7602</v>
      </c>
      <c r="K2066" t="s">
        <v>89</v>
      </c>
      <c r="L2066" t="s">
        <v>32</v>
      </c>
      <c r="M2066" s="6" t="str">
        <f>IF(ISBLANK(employee_data36[[#This Row],[ExitDate]]),"1","0")</f>
        <v>1</v>
      </c>
      <c r="N2066" s="6" t="str">
        <f>IF(employee_data36[[#This Row],[EmployeeStatus]]="Active", "Active", "Tidak Active")</f>
        <v>Active</v>
      </c>
      <c r="O2066" t="s">
        <v>33</v>
      </c>
      <c r="P2066" t="s">
        <v>51</v>
      </c>
      <c r="Q2066" t="s">
        <v>63</v>
      </c>
      <c r="R2066" t="s">
        <v>36</v>
      </c>
      <c r="S2066" t="s">
        <v>37</v>
      </c>
      <c r="T2066" t="s">
        <v>2428</v>
      </c>
      <c r="U2066" t="s">
        <v>81</v>
      </c>
      <c r="V2066" s="1">
        <v>16220</v>
      </c>
      <c r="W2066" s="6">
        <f>DATEDIF(employee_data36[[#This Row],[DOB]],DATE(2023, 1, 1), "Y")</f>
        <v>78</v>
      </c>
      <c r="X2066" s="6" t="str">
        <f>IF(employee_data3[[#This Row],[Age]]&lt;=25, "Remaja", IF(employee_data3[[#This Row],[Age]]&lt;=55, "Dewasa", "Lansia"))</f>
        <v>Lansia</v>
      </c>
      <c r="Y2066" s="7" t="str">
        <f>CONCATENATE(employee_data36[[#This Row],[First-LastName]]," ",employee_data36[[#This Row],[DOB]])</f>
        <v>Giovanna-Romero 16220</v>
      </c>
      <c r="Z2066" t="s">
        <v>40</v>
      </c>
      <c r="AA2066" t="s">
        <v>292</v>
      </c>
      <c r="AB2066" t="s">
        <v>55</v>
      </c>
      <c r="AC2066">
        <v>16917</v>
      </c>
      <c r="AD2066" t="s">
        <v>93</v>
      </c>
      <c r="AE2066" t="s">
        <v>75</v>
      </c>
      <c r="AF2066" t="s">
        <v>45</v>
      </c>
      <c r="AG2066">
        <v>1</v>
      </c>
    </row>
    <row r="2067" spans="1:33" x14ac:dyDescent="0.3">
      <c r="A2067">
        <v>2492</v>
      </c>
      <c r="B2067" t="s">
        <v>7603</v>
      </c>
      <c r="C2067" t="s">
        <v>4859</v>
      </c>
      <c r="D2067" s="6" t="str">
        <f>CONCATENATE(employee_data36[[#This Row],[FirstName]], "-",employee_data36[[#This Row],[LastName]] )</f>
        <v>Natalya-Norman</v>
      </c>
      <c r="E2067" s="1">
        <v>43666</v>
      </c>
      <c r="F2067" s="1"/>
      <c r="G2067" s="7" t="str">
        <f>IF(ISBLANK(employee_data36[[#This Row],[ExitDate]]),"Yes","")</f>
        <v>Yes</v>
      </c>
      <c r="H2067" t="s">
        <v>2424</v>
      </c>
      <c r="I2067" t="s">
        <v>7604</v>
      </c>
      <c r="J2067" t="s">
        <v>7605</v>
      </c>
      <c r="K2067" t="s">
        <v>31</v>
      </c>
      <c r="L2067" t="s">
        <v>32</v>
      </c>
      <c r="M2067" s="6" t="str">
        <f>IF(ISBLANK(employee_data36[[#This Row],[ExitDate]]),"1","0")</f>
        <v>1</v>
      </c>
      <c r="N2067" s="6" t="str">
        <f>IF(employee_data36[[#This Row],[EmployeeStatus]]="Active", "Active", "Tidak Active")</f>
        <v>Active</v>
      </c>
      <c r="O2067" t="s">
        <v>63</v>
      </c>
      <c r="P2067" t="s">
        <v>34</v>
      </c>
      <c r="Q2067" t="s">
        <v>35</v>
      </c>
      <c r="R2067" t="s">
        <v>36</v>
      </c>
      <c r="S2067" t="s">
        <v>37</v>
      </c>
      <c r="T2067" t="s">
        <v>2428</v>
      </c>
      <c r="U2067" t="s">
        <v>81</v>
      </c>
      <c r="V2067" s="1">
        <v>21158</v>
      </c>
      <c r="W2067" s="6">
        <f>DATEDIF(employee_data36[[#This Row],[DOB]],DATE(2023, 1, 1), "Y")</f>
        <v>65</v>
      </c>
      <c r="X2067" s="6" t="str">
        <f>IF(employee_data3[[#This Row],[Age]]&lt;=25, "Remaja", IF(employee_data3[[#This Row],[Age]]&lt;=55, "Dewasa", "Lansia"))</f>
        <v>Lansia</v>
      </c>
      <c r="Y2067" s="7" t="str">
        <f>CONCATENATE(employee_data36[[#This Row],[First-LastName]]," ",employee_data36[[#This Row],[DOB]])</f>
        <v>Natalya-Norman 21158</v>
      </c>
      <c r="Z2067" t="s">
        <v>40</v>
      </c>
      <c r="AA2067" t="s">
        <v>83</v>
      </c>
      <c r="AB2067" t="s">
        <v>55</v>
      </c>
      <c r="AC2067">
        <v>34504</v>
      </c>
      <c r="AD2067" t="s">
        <v>43</v>
      </c>
      <c r="AE2067" t="s">
        <v>84</v>
      </c>
      <c r="AF2067" t="s">
        <v>45</v>
      </c>
      <c r="AG2067">
        <v>2</v>
      </c>
    </row>
    <row r="2068" spans="1:33" x14ac:dyDescent="0.3">
      <c r="A2068">
        <v>2493</v>
      </c>
      <c r="B2068" t="s">
        <v>4200</v>
      </c>
      <c r="C2068" t="s">
        <v>1086</v>
      </c>
      <c r="D2068" s="6" t="str">
        <f>CONCATENATE(employee_data36[[#This Row],[FirstName]], "-",employee_data36[[#This Row],[LastName]] )</f>
        <v>Connor-Carrillo</v>
      </c>
      <c r="E2068" s="1">
        <v>44898</v>
      </c>
      <c r="F2068" s="1">
        <v>45106</v>
      </c>
      <c r="G2068" s="7" t="str">
        <f>IF(ISBLANK(employee_data36[[#This Row],[ExitDate]]),"Yes","")</f>
        <v/>
      </c>
      <c r="H2068" t="s">
        <v>2424</v>
      </c>
      <c r="I2068" t="s">
        <v>6958</v>
      </c>
      <c r="J2068" t="s">
        <v>7606</v>
      </c>
      <c r="K2068" t="s">
        <v>133</v>
      </c>
      <c r="L2068" t="s">
        <v>32</v>
      </c>
      <c r="M2068" s="6" t="str">
        <f>IF(ISBLANK(employee_data36[[#This Row],[ExitDate]]),"1","0")</f>
        <v>0</v>
      </c>
      <c r="N2068" s="6" t="str">
        <f>IF(employee_data36[[#This Row],[EmployeeStatus]]="Active", "Active", "Tidak Active")</f>
        <v>Active</v>
      </c>
      <c r="O2068" t="s">
        <v>33</v>
      </c>
      <c r="P2068" t="s">
        <v>34</v>
      </c>
      <c r="Q2068" t="s">
        <v>63</v>
      </c>
      <c r="R2068" t="s">
        <v>140</v>
      </c>
      <c r="S2068" t="s">
        <v>7607</v>
      </c>
      <c r="T2068" t="s">
        <v>2428</v>
      </c>
      <c r="U2068" t="s">
        <v>90</v>
      </c>
      <c r="V2068" s="1">
        <v>29722</v>
      </c>
      <c r="W2068" s="6">
        <f>DATEDIF(employee_data36[[#This Row],[DOB]],DATE(2023, 1, 1), "Y")</f>
        <v>41</v>
      </c>
      <c r="X2068" s="6" t="str">
        <f>IF(employee_data3[[#This Row],[Age]]&lt;=25, "Remaja", IF(employee_data3[[#This Row],[Age]]&lt;=55, "Dewasa", "Lansia"))</f>
        <v>Dewasa</v>
      </c>
      <c r="Y2068" s="7" t="str">
        <f>CONCATENATE(employee_data36[[#This Row],[First-LastName]]," ",employee_data36[[#This Row],[DOB]])</f>
        <v>Connor-Carrillo 29722</v>
      </c>
      <c r="Z2068" t="s">
        <v>40</v>
      </c>
      <c r="AA2068" t="s">
        <v>193</v>
      </c>
      <c r="AB2068" t="s">
        <v>55</v>
      </c>
      <c r="AC2068">
        <v>13337</v>
      </c>
      <c r="AD2068" t="s">
        <v>93</v>
      </c>
      <c r="AE2068" t="s">
        <v>104</v>
      </c>
      <c r="AF2068" t="s">
        <v>45</v>
      </c>
      <c r="AG2068">
        <v>4</v>
      </c>
    </row>
    <row r="2069" spans="1:33" x14ac:dyDescent="0.3">
      <c r="A2069">
        <v>2494</v>
      </c>
      <c r="B2069" t="s">
        <v>923</v>
      </c>
      <c r="C2069" t="s">
        <v>7608</v>
      </c>
      <c r="D2069" s="6" t="str">
        <f>CONCATENATE(employee_data36[[#This Row],[FirstName]], "-",employee_data36[[#This Row],[LastName]] )</f>
        <v>Owen-Burch</v>
      </c>
      <c r="E2069" s="1">
        <v>43925</v>
      </c>
      <c r="F2069" s="1">
        <v>44875</v>
      </c>
      <c r="G2069" s="7" t="str">
        <f>IF(ISBLANK(employee_data36[[#This Row],[ExitDate]]),"Yes","")</f>
        <v/>
      </c>
      <c r="H2069" t="s">
        <v>6751</v>
      </c>
      <c r="I2069" t="s">
        <v>7609</v>
      </c>
      <c r="J2069" t="s">
        <v>7610</v>
      </c>
      <c r="K2069" t="s">
        <v>139</v>
      </c>
      <c r="L2069" t="s">
        <v>32</v>
      </c>
      <c r="M2069" s="6" t="str">
        <f>IF(ISBLANK(employee_data36[[#This Row],[ExitDate]]),"1","0")</f>
        <v>0</v>
      </c>
      <c r="N2069" s="6" t="str">
        <f>IF(employee_data36[[#This Row],[EmployeeStatus]]="Active", "Active", "Tidak Active")</f>
        <v>Active</v>
      </c>
      <c r="O2069" t="s">
        <v>33</v>
      </c>
      <c r="P2069" t="s">
        <v>51</v>
      </c>
      <c r="Q2069" t="s">
        <v>35</v>
      </c>
      <c r="R2069" t="s">
        <v>140</v>
      </c>
      <c r="S2069" t="s">
        <v>7611</v>
      </c>
      <c r="T2069" t="s">
        <v>170</v>
      </c>
      <c r="U2069" t="s">
        <v>90</v>
      </c>
      <c r="V2069" s="1">
        <v>28706</v>
      </c>
      <c r="W2069" s="6">
        <f>DATEDIF(employee_data36[[#This Row],[DOB]],DATE(2023, 1, 1), "Y")</f>
        <v>44</v>
      </c>
      <c r="X2069" s="6" t="str">
        <f>IF(employee_data3[[#This Row],[Age]]&lt;=25, "Remaja", IF(employee_data3[[#This Row],[Age]]&lt;=55, "Dewasa", "Lansia"))</f>
        <v>Dewasa</v>
      </c>
      <c r="Y2069" s="7" t="str">
        <f>CONCATENATE(employee_data36[[#This Row],[First-LastName]]," ",employee_data36[[#This Row],[DOB]])</f>
        <v>Owen-Burch 28706</v>
      </c>
      <c r="Z2069" t="s">
        <v>40</v>
      </c>
      <c r="AA2069" t="s">
        <v>83</v>
      </c>
      <c r="AB2069" t="s">
        <v>55</v>
      </c>
      <c r="AC2069">
        <v>67346</v>
      </c>
      <c r="AD2069" t="s">
        <v>128</v>
      </c>
      <c r="AE2069" t="s">
        <v>84</v>
      </c>
      <c r="AF2069" t="s">
        <v>45</v>
      </c>
      <c r="AG2069">
        <v>4</v>
      </c>
    </row>
    <row r="2070" spans="1:33" x14ac:dyDescent="0.3">
      <c r="A2070">
        <v>2495</v>
      </c>
      <c r="B2070" t="s">
        <v>2160</v>
      </c>
      <c r="C2070" t="s">
        <v>5730</v>
      </c>
      <c r="D2070" s="6" t="str">
        <f>CONCATENATE(employee_data36[[#This Row],[FirstName]], "-",employee_data36[[#This Row],[LastName]] )</f>
        <v>Abel-Bush</v>
      </c>
      <c r="E2070" s="1">
        <v>43898</v>
      </c>
      <c r="F2070" s="1">
        <v>44983</v>
      </c>
      <c r="G2070" s="7" t="str">
        <f>IF(ISBLANK(employee_data36[[#This Row],[ExitDate]]),"Yes","")</f>
        <v/>
      </c>
      <c r="H2070" t="s">
        <v>7566</v>
      </c>
      <c r="I2070" t="s">
        <v>1067</v>
      </c>
      <c r="J2070" t="s">
        <v>7612</v>
      </c>
      <c r="K2070" t="s">
        <v>118</v>
      </c>
      <c r="L2070" t="s">
        <v>32</v>
      </c>
      <c r="M2070" s="6" t="str">
        <f>IF(ISBLANK(employee_data36[[#This Row],[ExitDate]]),"1","0")</f>
        <v>0</v>
      </c>
      <c r="N2070" s="6" t="str">
        <f>IF(employee_data36[[#This Row],[EmployeeStatus]]="Active", "Active", "Tidak Active")</f>
        <v>Active</v>
      </c>
      <c r="O2070" t="s">
        <v>33</v>
      </c>
      <c r="P2070" t="s">
        <v>64</v>
      </c>
      <c r="Q2070" t="s">
        <v>52</v>
      </c>
      <c r="R2070" t="s">
        <v>126</v>
      </c>
      <c r="S2070" t="s">
        <v>7613</v>
      </c>
      <c r="T2070" t="s">
        <v>170</v>
      </c>
      <c r="U2070" t="s">
        <v>231</v>
      </c>
      <c r="V2070" s="1">
        <v>25594</v>
      </c>
      <c r="W2070" s="6">
        <f>DATEDIF(employee_data36[[#This Row],[DOB]],DATE(2023, 1, 1), "Y")</f>
        <v>52</v>
      </c>
      <c r="X2070" s="6" t="str">
        <f>IF(employee_data3[[#This Row],[Age]]&lt;=25, "Remaja", IF(employee_data3[[#This Row],[Age]]&lt;=55, "Dewasa", "Lansia"))</f>
        <v>Dewasa</v>
      </c>
      <c r="Y2070" s="7" t="str">
        <f>CONCATENATE(employee_data36[[#This Row],[First-LastName]]," ",employee_data36[[#This Row],[DOB]])</f>
        <v>Abel-Bush 25594</v>
      </c>
      <c r="Z2070" t="s">
        <v>40</v>
      </c>
      <c r="AA2070" t="s">
        <v>113</v>
      </c>
      <c r="AB2070" t="s">
        <v>55</v>
      </c>
      <c r="AC2070">
        <v>71472</v>
      </c>
      <c r="AD2070" t="s">
        <v>93</v>
      </c>
      <c r="AE2070" t="s">
        <v>84</v>
      </c>
      <c r="AF2070" t="s">
        <v>45</v>
      </c>
      <c r="AG2070">
        <v>1</v>
      </c>
    </row>
    <row r="2071" spans="1:33" x14ac:dyDescent="0.3">
      <c r="A2071">
        <v>2496</v>
      </c>
      <c r="B2071" t="s">
        <v>5766</v>
      </c>
      <c r="C2071" t="s">
        <v>2289</v>
      </c>
      <c r="D2071" s="6" t="str">
        <f>CONCATENATE(employee_data36[[#This Row],[FirstName]], "-",employee_data36[[#This Row],[LastName]] )</f>
        <v>Selina-Mullins</v>
      </c>
      <c r="E2071" s="1">
        <v>44102</v>
      </c>
      <c r="F2071" s="1">
        <v>45012</v>
      </c>
      <c r="G2071" s="7" t="str">
        <f>IF(ISBLANK(employee_data36[[#This Row],[ExitDate]]),"Yes","")</f>
        <v/>
      </c>
      <c r="H2071" t="s">
        <v>6979</v>
      </c>
      <c r="I2071" t="s">
        <v>7614</v>
      </c>
      <c r="J2071" t="s">
        <v>7615</v>
      </c>
      <c r="K2071" t="s">
        <v>62</v>
      </c>
      <c r="L2071" t="s">
        <v>32</v>
      </c>
      <c r="M2071" s="6" t="str">
        <f>IF(ISBLANK(employee_data36[[#This Row],[ExitDate]]),"1","0")</f>
        <v>0</v>
      </c>
      <c r="N2071" s="6" t="str">
        <f>IF(employee_data36[[#This Row],[EmployeeStatus]]="Active", "Active", "Tidak Active")</f>
        <v>Active</v>
      </c>
      <c r="O2071" t="s">
        <v>52</v>
      </c>
      <c r="P2071" t="s">
        <v>64</v>
      </c>
      <c r="Q2071" t="s">
        <v>35</v>
      </c>
      <c r="R2071" t="s">
        <v>140</v>
      </c>
      <c r="S2071" t="s">
        <v>7616</v>
      </c>
      <c r="T2071" t="s">
        <v>170</v>
      </c>
      <c r="U2071" t="s">
        <v>794</v>
      </c>
      <c r="V2071" s="1">
        <v>22358</v>
      </c>
      <c r="W2071" s="6">
        <f>DATEDIF(employee_data36[[#This Row],[DOB]],DATE(2023, 1, 1), "Y")</f>
        <v>61</v>
      </c>
      <c r="X2071" s="6" t="str">
        <f>IF(employee_data3[[#This Row],[Age]]&lt;=25, "Remaja", IF(employee_data3[[#This Row],[Age]]&lt;=55, "Dewasa", "Lansia"))</f>
        <v>Lansia</v>
      </c>
      <c r="Y2071" s="7" t="str">
        <f>CONCATENATE(employee_data36[[#This Row],[First-LastName]]," ",employee_data36[[#This Row],[DOB]])</f>
        <v>Selina-Mullins 22358</v>
      </c>
      <c r="Z2071" t="s">
        <v>40</v>
      </c>
      <c r="AA2071" t="s">
        <v>216</v>
      </c>
      <c r="AB2071" t="s">
        <v>55</v>
      </c>
      <c r="AC2071">
        <v>55912</v>
      </c>
      <c r="AD2071" t="s">
        <v>74</v>
      </c>
      <c r="AE2071" t="s">
        <v>75</v>
      </c>
      <c r="AF2071" t="s">
        <v>45</v>
      </c>
      <c r="AG2071">
        <v>2</v>
      </c>
    </row>
    <row r="2072" spans="1:33" x14ac:dyDescent="0.3">
      <c r="A2072">
        <v>2497</v>
      </c>
      <c r="B2072" t="s">
        <v>774</v>
      </c>
      <c r="C2072" t="s">
        <v>7617</v>
      </c>
      <c r="D2072" s="6" t="str">
        <f>CONCATENATE(employee_data36[[#This Row],[FirstName]], "-",employee_data36[[#This Row],[LastName]] )</f>
        <v>Marilyn-Chaney</v>
      </c>
      <c r="E2072" s="1">
        <v>44391</v>
      </c>
      <c r="F2072" s="1">
        <v>44782</v>
      </c>
      <c r="G2072" s="7" t="str">
        <f>IF(ISBLANK(employee_data36[[#This Row],[ExitDate]]),"Yes","")</f>
        <v/>
      </c>
      <c r="H2072" t="s">
        <v>6985</v>
      </c>
      <c r="I2072" t="s">
        <v>7618</v>
      </c>
      <c r="J2072" t="s">
        <v>7619</v>
      </c>
      <c r="K2072" t="s">
        <v>168</v>
      </c>
      <c r="L2072" t="s">
        <v>32</v>
      </c>
      <c r="M2072" s="6" t="str">
        <f>IF(ISBLANK(employee_data36[[#This Row],[ExitDate]]),"1","0")</f>
        <v>0</v>
      </c>
      <c r="N2072" s="6" t="str">
        <f>IF(employee_data36[[#This Row],[EmployeeStatus]]="Active", "Active", "Tidak Active")</f>
        <v>Active</v>
      </c>
      <c r="O2072" t="s">
        <v>63</v>
      </c>
      <c r="P2072" t="s">
        <v>34</v>
      </c>
      <c r="Q2072" t="s">
        <v>35</v>
      </c>
      <c r="R2072" t="s">
        <v>175</v>
      </c>
      <c r="S2072" t="s">
        <v>7620</v>
      </c>
      <c r="T2072" t="s">
        <v>170</v>
      </c>
      <c r="U2072" t="s">
        <v>90</v>
      </c>
      <c r="V2072" s="1">
        <v>20337</v>
      </c>
      <c r="W2072" s="6">
        <f>DATEDIF(employee_data36[[#This Row],[DOB]],DATE(2023, 1, 1), "Y")</f>
        <v>67</v>
      </c>
      <c r="X2072" s="6" t="str">
        <f>IF(employee_data3[[#This Row],[Age]]&lt;=25, "Remaja", IF(employee_data3[[#This Row],[Age]]&lt;=55, "Dewasa", "Lansia"))</f>
        <v>Lansia</v>
      </c>
      <c r="Y2072" s="7" t="str">
        <f>CONCATENATE(employee_data36[[#This Row],[First-LastName]]," ",employee_data36[[#This Row],[DOB]])</f>
        <v>Marilyn-Chaney 20337</v>
      </c>
      <c r="Z2072" t="s">
        <v>40</v>
      </c>
      <c r="AA2072" t="s">
        <v>103</v>
      </c>
      <c r="AB2072" t="s">
        <v>55</v>
      </c>
      <c r="AC2072">
        <v>24639</v>
      </c>
      <c r="AD2072" t="s">
        <v>43</v>
      </c>
      <c r="AE2072" t="s">
        <v>75</v>
      </c>
      <c r="AF2072" t="s">
        <v>45</v>
      </c>
      <c r="AG2072">
        <v>4</v>
      </c>
    </row>
    <row r="2073" spans="1:33" x14ac:dyDescent="0.3">
      <c r="A2073">
        <v>2498</v>
      </c>
      <c r="B2073" t="s">
        <v>7453</v>
      </c>
      <c r="C2073" t="s">
        <v>3780</v>
      </c>
      <c r="D2073" s="6" t="str">
        <f>CONCATENATE(employee_data36[[#This Row],[FirstName]], "-",employee_data36[[#This Row],[LastName]] )</f>
        <v>Camron-Keller</v>
      </c>
      <c r="E2073" s="1">
        <v>43755</v>
      </c>
      <c r="F2073" s="1">
        <v>43911</v>
      </c>
      <c r="G2073" s="7" t="str">
        <f>IF(ISBLANK(employee_data36[[#This Row],[ExitDate]]),"Yes","")</f>
        <v/>
      </c>
      <c r="H2073" t="s">
        <v>4798</v>
      </c>
      <c r="I2073" t="s">
        <v>7621</v>
      </c>
      <c r="J2073" t="s">
        <v>7622</v>
      </c>
      <c r="K2073" t="s">
        <v>168</v>
      </c>
      <c r="L2073" t="s">
        <v>2300</v>
      </c>
      <c r="M2073" s="6" t="str">
        <f>IF(ISBLANK(employee_data36[[#This Row],[ExitDate]]),"1","0")</f>
        <v>0</v>
      </c>
      <c r="N2073" s="6" t="str">
        <f>IF(employee_data36[[#This Row],[EmployeeStatus]]="Active", "Active", "Tidak Active")</f>
        <v>Tidak Active</v>
      </c>
      <c r="O2073" t="s">
        <v>63</v>
      </c>
      <c r="P2073" t="s">
        <v>51</v>
      </c>
      <c r="Q2073" t="s">
        <v>35</v>
      </c>
      <c r="R2073" t="s">
        <v>99</v>
      </c>
      <c r="S2073" t="s">
        <v>7623</v>
      </c>
      <c r="T2073" t="s">
        <v>170</v>
      </c>
      <c r="U2073" t="s">
        <v>90</v>
      </c>
      <c r="V2073" s="1">
        <v>36411</v>
      </c>
      <c r="W2073" s="6">
        <f>DATEDIF(employee_data36[[#This Row],[DOB]],DATE(2023, 1, 1), "Y")</f>
        <v>23</v>
      </c>
      <c r="X2073" s="6" t="str">
        <f>IF(employee_data3[[#This Row],[Age]]&lt;=25, "Remaja", IF(employee_data3[[#This Row],[Age]]&lt;=55, "Dewasa", "Lansia"))</f>
        <v>Remaja</v>
      </c>
      <c r="Y2073" s="7" t="str">
        <f>CONCATENATE(employee_data36[[#This Row],[First-LastName]]," ",employee_data36[[#This Row],[DOB]])</f>
        <v>Camron-Keller 36411</v>
      </c>
      <c r="Z2073" t="s">
        <v>40</v>
      </c>
      <c r="AA2073" t="s">
        <v>226</v>
      </c>
      <c r="AB2073" t="s">
        <v>42</v>
      </c>
      <c r="AC2073">
        <v>44117</v>
      </c>
      <c r="AD2073" t="s">
        <v>128</v>
      </c>
      <c r="AE2073" t="s">
        <v>104</v>
      </c>
      <c r="AF2073" t="s">
        <v>45</v>
      </c>
      <c r="AG2073">
        <v>4</v>
      </c>
    </row>
    <row r="2074" spans="1:33" x14ac:dyDescent="0.3">
      <c r="A2074">
        <v>2499</v>
      </c>
      <c r="B2074" t="s">
        <v>1536</v>
      </c>
      <c r="C2074" t="s">
        <v>574</v>
      </c>
      <c r="D2074" s="6" t="str">
        <f>CONCATENATE(employee_data36[[#This Row],[FirstName]], "-",employee_data36[[#This Row],[LastName]] )</f>
        <v>Ali-Benjamin</v>
      </c>
      <c r="E2074" s="1">
        <v>45024</v>
      </c>
      <c r="F2074" s="1">
        <v>45086</v>
      </c>
      <c r="G2074" s="7" t="str">
        <f>IF(ISBLANK(employee_data36[[#This Row],[ExitDate]]),"Yes","")</f>
        <v/>
      </c>
      <c r="H2074" t="s">
        <v>2424</v>
      </c>
      <c r="I2074" t="s">
        <v>7624</v>
      </c>
      <c r="J2074" t="s">
        <v>7625</v>
      </c>
      <c r="K2074" t="s">
        <v>62</v>
      </c>
      <c r="L2074" t="s">
        <v>32</v>
      </c>
      <c r="M2074" s="6" t="str">
        <f>IF(ISBLANK(employee_data36[[#This Row],[ExitDate]]),"1","0")</f>
        <v>0</v>
      </c>
      <c r="N2074" s="6" t="str">
        <f>IF(employee_data36[[#This Row],[EmployeeStatus]]="Active", "Active", "Tidak Active")</f>
        <v>Active</v>
      </c>
      <c r="O2074" t="s">
        <v>33</v>
      </c>
      <c r="P2074" t="s">
        <v>64</v>
      </c>
      <c r="Q2074" t="s">
        <v>63</v>
      </c>
      <c r="R2074" t="s">
        <v>126</v>
      </c>
      <c r="S2074" t="s">
        <v>7626</v>
      </c>
      <c r="T2074" t="s">
        <v>2428</v>
      </c>
      <c r="U2074" t="s">
        <v>177</v>
      </c>
      <c r="V2074" s="1">
        <v>32755</v>
      </c>
      <c r="W2074" s="6">
        <f>DATEDIF(employee_data36[[#This Row],[DOB]],DATE(2023, 1, 1), "Y")</f>
        <v>33</v>
      </c>
      <c r="X2074" s="6" t="str">
        <f>IF(employee_data3[[#This Row],[Age]]&lt;=25, "Remaja", IF(employee_data3[[#This Row],[Age]]&lt;=55, "Dewasa", "Lansia"))</f>
        <v>Dewasa</v>
      </c>
      <c r="Y2074" s="7" t="str">
        <f>CONCATENATE(employee_data36[[#This Row],[First-LastName]]," ",employee_data36[[#This Row],[DOB]])</f>
        <v>Ali-Benjamin 32755</v>
      </c>
      <c r="Z2074" t="s">
        <v>40</v>
      </c>
      <c r="AA2074" t="s">
        <v>243</v>
      </c>
      <c r="AB2074" t="s">
        <v>55</v>
      </c>
      <c r="AC2074">
        <v>32650</v>
      </c>
      <c r="AD2074" t="s">
        <v>128</v>
      </c>
      <c r="AE2074" t="s">
        <v>84</v>
      </c>
      <c r="AF2074" t="s">
        <v>45</v>
      </c>
      <c r="AG2074">
        <v>4</v>
      </c>
    </row>
    <row r="2075" spans="1:33" x14ac:dyDescent="0.3">
      <c r="A2075">
        <v>2500</v>
      </c>
      <c r="B2075" t="s">
        <v>5273</v>
      </c>
      <c r="C2075" t="s">
        <v>2644</v>
      </c>
      <c r="D2075" s="6" t="str">
        <f>CONCATENATE(employee_data36[[#This Row],[FirstName]], "-",employee_data36[[#This Row],[LastName]] )</f>
        <v>Annabelle-Frederick</v>
      </c>
      <c r="E2075" s="1">
        <v>43671</v>
      </c>
      <c r="F2075" s="1"/>
      <c r="G2075" s="7" t="str">
        <f>IF(ISBLANK(employee_data36[[#This Row],[ExitDate]]),"Yes","")</f>
        <v>Yes</v>
      </c>
      <c r="H2075" t="s">
        <v>2424</v>
      </c>
      <c r="I2075" t="s">
        <v>7627</v>
      </c>
      <c r="J2075" t="s">
        <v>7628</v>
      </c>
      <c r="K2075" t="s">
        <v>89</v>
      </c>
      <c r="L2075" t="s">
        <v>32</v>
      </c>
      <c r="M2075" s="6" t="str">
        <f>IF(ISBLANK(employee_data36[[#This Row],[ExitDate]]),"1","0")</f>
        <v>1</v>
      </c>
      <c r="N2075" s="6" t="str">
        <f>IF(employee_data36[[#This Row],[EmployeeStatus]]="Active", "Active", "Tidak Active")</f>
        <v>Active</v>
      </c>
      <c r="O2075" t="s">
        <v>63</v>
      </c>
      <c r="P2075" t="s">
        <v>34</v>
      </c>
      <c r="Q2075" t="s">
        <v>52</v>
      </c>
      <c r="R2075" t="s">
        <v>36</v>
      </c>
      <c r="S2075" t="s">
        <v>37</v>
      </c>
      <c r="T2075" t="s">
        <v>2428</v>
      </c>
      <c r="U2075" t="s">
        <v>90</v>
      </c>
      <c r="V2075" s="1">
        <v>17701</v>
      </c>
      <c r="W2075" s="6">
        <f>DATEDIF(employee_data36[[#This Row],[DOB]],DATE(2023, 1, 1), "Y")</f>
        <v>74</v>
      </c>
      <c r="X2075" s="6" t="str">
        <f>IF(employee_data3[[#This Row],[Age]]&lt;=25, "Remaja", IF(employee_data3[[#This Row],[Age]]&lt;=55, "Dewasa", "Lansia"))</f>
        <v>Lansia</v>
      </c>
      <c r="Y2075" s="7" t="str">
        <f>CONCATENATE(employee_data36[[#This Row],[First-LastName]]," ",employee_data36[[#This Row],[DOB]])</f>
        <v>Annabelle-Frederick 17701</v>
      </c>
      <c r="Z2075" t="s">
        <v>40</v>
      </c>
      <c r="AA2075" t="s">
        <v>83</v>
      </c>
      <c r="AB2075" t="s">
        <v>55</v>
      </c>
      <c r="AC2075">
        <v>27273</v>
      </c>
      <c r="AD2075" t="s">
        <v>56</v>
      </c>
      <c r="AE2075" t="s">
        <v>84</v>
      </c>
      <c r="AF2075" t="s">
        <v>45</v>
      </c>
      <c r="AG2075">
        <v>2</v>
      </c>
    </row>
    <row r="2076" spans="1:33" x14ac:dyDescent="0.3">
      <c r="A2076">
        <v>2501</v>
      </c>
      <c r="B2076" t="s">
        <v>7629</v>
      </c>
      <c r="C2076" t="s">
        <v>1702</v>
      </c>
      <c r="D2076" s="6" t="str">
        <f>CONCATENATE(employee_data36[[#This Row],[FirstName]], "-",employee_data36[[#This Row],[LastName]] )</f>
        <v>Joy-Sellers</v>
      </c>
      <c r="E2076" s="1">
        <v>44920</v>
      </c>
      <c r="F2076" s="1"/>
      <c r="G2076" s="7" t="str">
        <f>IF(ISBLANK(employee_data36[[#This Row],[ExitDate]]),"Yes","")</f>
        <v>Yes</v>
      </c>
      <c r="H2076" t="s">
        <v>2424</v>
      </c>
      <c r="I2076" t="s">
        <v>7630</v>
      </c>
      <c r="J2076" t="s">
        <v>7631</v>
      </c>
      <c r="K2076" t="s">
        <v>31</v>
      </c>
      <c r="L2076" t="s">
        <v>32</v>
      </c>
      <c r="M2076" s="6" t="str">
        <f>IF(ISBLANK(employee_data36[[#This Row],[ExitDate]]),"1","0")</f>
        <v>1</v>
      </c>
      <c r="N2076" s="6" t="str">
        <f>IF(employee_data36[[#This Row],[EmployeeStatus]]="Active", "Active", "Tidak Active")</f>
        <v>Active</v>
      </c>
      <c r="O2076" t="s">
        <v>63</v>
      </c>
      <c r="P2076" t="s">
        <v>51</v>
      </c>
      <c r="Q2076" t="s">
        <v>35</v>
      </c>
      <c r="R2076" t="s">
        <v>36</v>
      </c>
      <c r="S2076" t="s">
        <v>37</v>
      </c>
      <c r="T2076" t="s">
        <v>2428</v>
      </c>
      <c r="U2076" t="s">
        <v>39</v>
      </c>
      <c r="V2076" s="1">
        <v>19279</v>
      </c>
      <c r="W2076" s="6">
        <f>DATEDIF(employee_data36[[#This Row],[DOB]],DATE(2023, 1, 1), "Y")</f>
        <v>70</v>
      </c>
      <c r="X2076" s="6" t="str">
        <f>IF(employee_data3[[#This Row],[Age]]&lt;=25, "Remaja", IF(employee_data3[[#This Row],[Age]]&lt;=55, "Dewasa", "Lansia"))</f>
        <v>Lansia</v>
      </c>
      <c r="Y2076" s="7" t="str">
        <f>CONCATENATE(employee_data36[[#This Row],[First-LastName]]," ",employee_data36[[#This Row],[DOB]])</f>
        <v>Joy-Sellers 19279</v>
      </c>
      <c r="Z2076" t="s">
        <v>40</v>
      </c>
      <c r="AA2076" t="s">
        <v>243</v>
      </c>
      <c r="AB2076" t="s">
        <v>55</v>
      </c>
      <c r="AC2076">
        <v>89368</v>
      </c>
      <c r="AD2076" t="s">
        <v>93</v>
      </c>
      <c r="AE2076" t="s">
        <v>104</v>
      </c>
      <c r="AF2076" t="s">
        <v>45</v>
      </c>
      <c r="AG2076">
        <v>2</v>
      </c>
    </row>
    <row r="2077" spans="1:33" x14ac:dyDescent="0.3">
      <c r="A2077">
        <v>2502</v>
      </c>
      <c r="B2077" t="s">
        <v>338</v>
      </c>
      <c r="C2077" t="s">
        <v>1969</v>
      </c>
      <c r="D2077" s="6" t="str">
        <f>CONCATENATE(employee_data36[[#This Row],[FirstName]], "-",employee_data36[[#This Row],[LastName]] )</f>
        <v>Charlie-Brady</v>
      </c>
      <c r="E2077" s="1">
        <v>43492</v>
      </c>
      <c r="F2077" s="1"/>
      <c r="G2077" s="7" t="str">
        <f>IF(ISBLANK(employee_data36[[#This Row],[ExitDate]]),"Yes","")</f>
        <v>Yes</v>
      </c>
      <c r="H2077" t="s">
        <v>2424</v>
      </c>
      <c r="I2077" t="s">
        <v>7632</v>
      </c>
      <c r="J2077" t="s">
        <v>7633</v>
      </c>
      <c r="K2077" t="s">
        <v>133</v>
      </c>
      <c r="L2077" t="s">
        <v>32</v>
      </c>
      <c r="M2077" s="6" t="str">
        <f>IF(ISBLANK(employee_data36[[#This Row],[ExitDate]]),"1","0")</f>
        <v>1</v>
      </c>
      <c r="N2077" s="6" t="str">
        <f>IF(employee_data36[[#This Row],[EmployeeStatus]]="Active", "Active", "Tidak Active")</f>
        <v>Active</v>
      </c>
      <c r="O2077" t="s">
        <v>52</v>
      </c>
      <c r="P2077" t="s">
        <v>34</v>
      </c>
      <c r="Q2077" t="s">
        <v>35</v>
      </c>
      <c r="R2077" t="s">
        <v>36</v>
      </c>
      <c r="S2077" t="s">
        <v>37</v>
      </c>
      <c r="T2077" t="s">
        <v>2428</v>
      </c>
      <c r="U2077" t="s">
        <v>305</v>
      </c>
      <c r="V2077" s="1">
        <v>36317</v>
      </c>
      <c r="W2077" s="6">
        <f>DATEDIF(employee_data36[[#This Row],[DOB]],DATE(2023, 1, 1), "Y")</f>
        <v>23</v>
      </c>
      <c r="X2077" s="6" t="str">
        <f>IF(employee_data3[[#This Row],[Age]]&lt;=25, "Remaja", IF(employee_data3[[#This Row],[Age]]&lt;=55, "Dewasa", "Lansia"))</f>
        <v>Remaja</v>
      </c>
      <c r="Y2077" s="7" t="str">
        <f>CONCATENATE(employee_data36[[#This Row],[First-LastName]]," ",employee_data36[[#This Row],[DOB]])</f>
        <v>Charlie-Brady 36317</v>
      </c>
      <c r="Z2077" t="s">
        <v>40</v>
      </c>
      <c r="AA2077" t="s">
        <v>6</v>
      </c>
      <c r="AB2077" t="s">
        <v>55</v>
      </c>
      <c r="AC2077">
        <v>25819</v>
      </c>
      <c r="AD2077" t="s">
        <v>43</v>
      </c>
      <c r="AE2077" t="s">
        <v>104</v>
      </c>
      <c r="AF2077" t="s">
        <v>45</v>
      </c>
      <c r="AG2077">
        <v>2</v>
      </c>
    </row>
    <row r="2078" spans="1:33" x14ac:dyDescent="0.3">
      <c r="A2078">
        <v>2503</v>
      </c>
      <c r="B2078" t="s">
        <v>942</v>
      </c>
      <c r="C2078" t="s">
        <v>1418</v>
      </c>
      <c r="D2078" s="6" t="str">
        <f>CONCATENATE(employee_data36[[#This Row],[FirstName]], "-",employee_data36[[#This Row],[LastName]] )</f>
        <v>Ally-Goodman</v>
      </c>
      <c r="E2078" s="1">
        <v>44556</v>
      </c>
      <c r="F2078" s="1">
        <v>44590</v>
      </c>
      <c r="G2078" s="7" t="str">
        <f>IF(ISBLANK(employee_data36[[#This Row],[ExitDate]]),"Yes","")</f>
        <v/>
      </c>
      <c r="H2078" t="s">
        <v>6751</v>
      </c>
      <c r="I2078" t="s">
        <v>7634</v>
      </c>
      <c r="J2078" t="s">
        <v>7635</v>
      </c>
      <c r="K2078" t="s">
        <v>62</v>
      </c>
      <c r="L2078" t="s">
        <v>32</v>
      </c>
      <c r="M2078" s="6" t="str">
        <f>IF(ISBLANK(employee_data36[[#This Row],[ExitDate]]),"1","0")</f>
        <v>0</v>
      </c>
      <c r="N2078" s="6" t="str">
        <f>IF(employee_data36[[#This Row],[EmployeeStatus]]="Active", "Active", "Tidak Active")</f>
        <v>Active</v>
      </c>
      <c r="O2078" t="s">
        <v>33</v>
      </c>
      <c r="P2078" t="s">
        <v>34</v>
      </c>
      <c r="Q2078" t="s">
        <v>35</v>
      </c>
      <c r="R2078" t="s">
        <v>175</v>
      </c>
      <c r="S2078" t="s">
        <v>7636</v>
      </c>
      <c r="T2078" t="s">
        <v>170</v>
      </c>
      <c r="U2078" t="s">
        <v>81</v>
      </c>
      <c r="V2078" s="1">
        <v>18255</v>
      </c>
      <c r="W2078" s="6">
        <f>DATEDIF(employee_data36[[#This Row],[DOB]],DATE(2023, 1, 1), "Y")</f>
        <v>73</v>
      </c>
      <c r="X2078" s="6" t="str">
        <f>IF(employee_data3[[#This Row],[Age]]&lt;=25, "Remaja", IF(employee_data3[[#This Row],[Age]]&lt;=55, "Dewasa", "Lansia"))</f>
        <v>Lansia</v>
      </c>
      <c r="Y2078" s="7" t="str">
        <f>CONCATENATE(employee_data36[[#This Row],[First-LastName]]," ",employee_data36[[#This Row],[DOB]])</f>
        <v>Ally-Goodman 18255</v>
      </c>
      <c r="Z2078" t="s">
        <v>40</v>
      </c>
      <c r="AA2078" t="s">
        <v>73</v>
      </c>
      <c r="AB2078" t="s">
        <v>55</v>
      </c>
      <c r="AC2078">
        <v>6113</v>
      </c>
      <c r="AD2078" t="s">
        <v>43</v>
      </c>
      <c r="AE2078" t="s">
        <v>84</v>
      </c>
      <c r="AF2078" t="s">
        <v>45</v>
      </c>
      <c r="AG2078">
        <v>5</v>
      </c>
    </row>
    <row r="2079" spans="1:33" x14ac:dyDescent="0.3">
      <c r="A2079">
        <v>2504</v>
      </c>
      <c r="B2079" t="s">
        <v>2204</v>
      </c>
      <c r="C2079" t="s">
        <v>1215</v>
      </c>
      <c r="D2079" s="6" t="str">
        <f>CONCATENATE(employee_data36[[#This Row],[FirstName]], "-",employee_data36[[#This Row],[LastName]] )</f>
        <v>Vanessa-Zuniga</v>
      </c>
      <c r="E2079" s="1">
        <v>44938</v>
      </c>
      <c r="F2079" s="1"/>
      <c r="G2079" s="7" t="str">
        <f>IF(ISBLANK(employee_data36[[#This Row],[ExitDate]]),"Yes","")</f>
        <v>Yes</v>
      </c>
      <c r="H2079" t="s">
        <v>7566</v>
      </c>
      <c r="I2079" t="s">
        <v>7637</v>
      </c>
      <c r="J2079" t="s">
        <v>7638</v>
      </c>
      <c r="K2079" t="s">
        <v>89</v>
      </c>
      <c r="L2079" t="s">
        <v>32</v>
      </c>
      <c r="M2079" s="6" t="str">
        <f>IF(ISBLANK(employee_data36[[#This Row],[ExitDate]]),"1","0")</f>
        <v>1</v>
      </c>
      <c r="N2079" s="6" t="str">
        <f>IF(employee_data36[[#This Row],[EmployeeStatus]]="Active", "Active", "Tidak Active")</f>
        <v>Active</v>
      </c>
      <c r="O2079" t="s">
        <v>63</v>
      </c>
      <c r="P2079" t="s">
        <v>51</v>
      </c>
      <c r="Q2079" t="s">
        <v>52</v>
      </c>
      <c r="R2079" t="s">
        <v>36</v>
      </c>
      <c r="S2079" t="s">
        <v>37</v>
      </c>
      <c r="T2079" t="s">
        <v>170</v>
      </c>
      <c r="U2079" t="s">
        <v>111</v>
      </c>
      <c r="V2079" s="1">
        <v>27806</v>
      </c>
      <c r="W2079" s="6">
        <f>DATEDIF(employee_data36[[#This Row],[DOB]],DATE(2023, 1, 1), "Y")</f>
        <v>46</v>
      </c>
      <c r="X2079" s="6" t="str">
        <f>IF(employee_data3[[#This Row],[Age]]&lt;=25, "Remaja", IF(employee_data3[[#This Row],[Age]]&lt;=55, "Dewasa", "Lansia"))</f>
        <v>Dewasa</v>
      </c>
      <c r="Y2079" s="7" t="str">
        <f>CONCATENATE(employee_data36[[#This Row],[First-LastName]]," ",employee_data36[[#This Row],[DOB]])</f>
        <v>Vanessa-Zuniga 27806</v>
      </c>
      <c r="Z2079" t="s">
        <v>40</v>
      </c>
      <c r="AA2079" t="s">
        <v>113</v>
      </c>
      <c r="AB2079" t="s">
        <v>55</v>
      </c>
      <c r="AC2079">
        <v>60048</v>
      </c>
      <c r="AD2079" t="s">
        <v>93</v>
      </c>
      <c r="AE2079" t="s">
        <v>75</v>
      </c>
      <c r="AF2079" t="s">
        <v>45</v>
      </c>
      <c r="AG2079">
        <v>4</v>
      </c>
    </row>
    <row r="2080" spans="1:33" x14ac:dyDescent="0.3">
      <c r="A2080">
        <v>2505</v>
      </c>
      <c r="B2080" t="s">
        <v>7381</v>
      </c>
      <c r="C2080" t="s">
        <v>7136</v>
      </c>
      <c r="D2080" s="6" t="str">
        <f>CONCATENATE(employee_data36[[#This Row],[FirstName]], "-",employee_data36[[#This Row],[LastName]] )</f>
        <v>Carleigh-Hendricks</v>
      </c>
      <c r="E2080" s="1">
        <v>43648</v>
      </c>
      <c r="F2080" s="1"/>
      <c r="G2080" s="7" t="str">
        <f>IF(ISBLANK(employee_data36[[#This Row],[ExitDate]]),"Yes","")</f>
        <v>Yes</v>
      </c>
      <c r="H2080" t="s">
        <v>6979</v>
      </c>
      <c r="I2080" t="s">
        <v>7639</v>
      </c>
      <c r="J2080" t="s">
        <v>7640</v>
      </c>
      <c r="K2080" t="s">
        <v>31</v>
      </c>
      <c r="L2080" t="s">
        <v>32</v>
      </c>
      <c r="M2080" s="6" t="str">
        <f>IF(ISBLANK(employee_data36[[#This Row],[ExitDate]]),"1","0")</f>
        <v>1</v>
      </c>
      <c r="N2080" s="6" t="str">
        <f>IF(employee_data36[[#This Row],[EmployeeStatus]]="Active", "Active", "Tidak Active")</f>
        <v>Active</v>
      </c>
      <c r="O2080" t="s">
        <v>33</v>
      </c>
      <c r="P2080" t="s">
        <v>64</v>
      </c>
      <c r="Q2080" t="s">
        <v>35</v>
      </c>
      <c r="R2080" t="s">
        <v>36</v>
      </c>
      <c r="S2080" t="s">
        <v>37</v>
      </c>
      <c r="T2080" t="s">
        <v>170</v>
      </c>
      <c r="U2080" t="s">
        <v>148</v>
      </c>
      <c r="V2080" s="1">
        <v>32264</v>
      </c>
      <c r="W2080" s="6">
        <f>DATEDIF(employee_data36[[#This Row],[DOB]],DATE(2023, 1, 1), "Y")</f>
        <v>34</v>
      </c>
      <c r="X2080" s="6" t="str">
        <f>IF(employee_data3[[#This Row],[Age]]&lt;=25, "Remaja", IF(employee_data3[[#This Row],[Age]]&lt;=55, "Dewasa", "Lansia"))</f>
        <v>Dewasa</v>
      </c>
      <c r="Y2080" s="7" t="str">
        <f>CONCATENATE(employee_data36[[#This Row],[First-LastName]]," ",employee_data36[[#This Row],[DOB]])</f>
        <v>Carleigh-Hendricks 32264</v>
      </c>
      <c r="Z2080" t="s">
        <v>40</v>
      </c>
      <c r="AA2080" t="s">
        <v>2143</v>
      </c>
      <c r="AB2080" t="s">
        <v>55</v>
      </c>
      <c r="AC2080">
        <v>23929</v>
      </c>
      <c r="AD2080" t="s">
        <v>128</v>
      </c>
      <c r="AE2080" t="s">
        <v>75</v>
      </c>
      <c r="AF2080" t="s">
        <v>45</v>
      </c>
      <c r="AG2080">
        <v>1</v>
      </c>
    </row>
    <row r="2081" spans="1:33" x14ac:dyDescent="0.3">
      <c r="A2081">
        <v>2506</v>
      </c>
      <c r="B2081" t="s">
        <v>7641</v>
      </c>
      <c r="C2081" t="s">
        <v>4036</v>
      </c>
      <c r="D2081" s="6" t="str">
        <f>CONCATENATE(employee_data36[[#This Row],[FirstName]], "-",employee_data36[[#This Row],[LastName]] )</f>
        <v>Trey-Johnston</v>
      </c>
      <c r="E2081" s="1">
        <v>44742</v>
      </c>
      <c r="F2081" s="1"/>
      <c r="G2081" s="7" t="str">
        <f>IF(ISBLANK(employee_data36[[#This Row],[ExitDate]]),"Yes","")</f>
        <v>Yes</v>
      </c>
      <c r="H2081" t="s">
        <v>6985</v>
      </c>
      <c r="I2081" t="s">
        <v>7642</v>
      </c>
      <c r="J2081" t="s">
        <v>7643</v>
      </c>
      <c r="K2081" t="s">
        <v>133</v>
      </c>
      <c r="L2081" t="s">
        <v>32</v>
      </c>
      <c r="M2081" s="6" t="str">
        <f>IF(ISBLANK(employee_data36[[#This Row],[ExitDate]]),"1","0")</f>
        <v>1</v>
      </c>
      <c r="N2081" s="6" t="str">
        <f>IF(employee_data36[[#This Row],[EmployeeStatus]]="Active", "Active", "Tidak Active")</f>
        <v>Active</v>
      </c>
      <c r="O2081" t="s">
        <v>63</v>
      </c>
      <c r="P2081" t="s">
        <v>34</v>
      </c>
      <c r="Q2081" t="s">
        <v>63</v>
      </c>
      <c r="R2081" t="s">
        <v>36</v>
      </c>
      <c r="S2081" t="s">
        <v>37</v>
      </c>
      <c r="T2081" t="s">
        <v>170</v>
      </c>
      <c r="U2081" t="s">
        <v>90</v>
      </c>
      <c r="V2081" s="1">
        <v>17360</v>
      </c>
      <c r="W2081" s="6">
        <f>DATEDIF(employee_data36[[#This Row],[DOB]],DATE(2023, 1, 1), "Y")</f>
        <v>75</v>
      </c>
      <c r="X2081" s="6" t="str">
        <f>IF(employee_data3[[#This Row],[Age]]&lt;=25, "Remaja", IF(employee_data3[[#This Row],[Age]]&lt;=55, "Dewasa", "Lansia"))</f>
        <v>Lansia</v>
      </c>
      <c r="Y2081" s="7" t="str">
        <f>CONCATENATE(employee_data36[[#This Row],[First-LastName]]," ",employee_data36[[#This Row],[DOB]])</f>
        <v>Trey-Johnston 17360</v>
      </c>
      <c r="Z2081" t="s">
        <v>40</v>
      </c>
      <c r="AA2081" t="s">
        <v>352</v>
      </c>
      <c r="AB2081" t="s">
        <v>55</v>
      </c>
      <c r="AC2081">
        <v>76072</v>
      </c>
      <c r="AD2081" t="s">
        <v>43</v>
      </c>
      <c r="AE2081" t="s">
        <v>75</v>
      </c>
      <c r="AF2081" t="s">
        <v>45</v>
      </c>
      <c r="AG2081">
        <v>5</v>
      </c>
    </row>
    <row r="2082" spans="1:33" x14ac:dyDescent="0.3">
      <c r="A2082">
        <v>2507</v>
      </c>
      <c r="B2082" t="s">
        <v>3650</v>
      </c>
      <c r="C2082" t="s">
        <v>2178</v>
      </c>
      <c r="D2082" s="6" t="str">
        <f>CONCATENATE(employee_data36[[#This Row],[FirstName]], "-",employee_data36[[#This Row],[LastName]] )</f>
        <v>Adalyn-Hess</v>
      </c>
      <c r="E2082" s="1">
        <v>44931</v>
      </c>
      <c r="F2082" s="1">
        <v>44940</v>
      </c>
      <c r="G2082" s="7" t="str">
        <f>IF(ISBLANK(employee_data36[[#This Row],[ExitDate]]),"Yes","")</f>
        <v/>
      </c>
      <c r="H2082" t="s">
        <v>4798</v>
      </c>
      <c r="I2082" t="s">
        <v>7276</v>
      </c>
      <c r="J2082" t="s">
        <v>7644</v>
      </c>
      <c r="K2082" t="s">
        <v>31</v>
      </c>
      <c r="L2082" t="s">
        <v>2300</v>
      </c>
      <c r="M2082" s="6" t="str">
        <f>IF(ISBLANK(employee_data36[[#This Row],[ExitDate]]),"1","0")</f>
        <v>0</v>
      </c>
      <c r="N2082" s="6" t="str">
        <f>IF(employee_data36[[#This Row],[EmployeeStatus]]="Active", "Active", "Tidak Active")</f>
        <v>Tidak Active</v>
      </c>
      <c r="O2082" t="s">
        <v>52</v>
      </c>
      <c r="P2082" t="s">
        <v>64</v>
      </c>
      <c r="Q2082" t="s">
        <v>35</v>
      </c>
      <c r="R2082" t="s">
        <v>126</v>
      </c>
      <c r="S2082" t="s">
        <v>7645</v>
      </c>
      <c r="T2082" t="s">
        <v>170</v>
      </c>
      <c r="U2082" t="s">
        <v>53</v>
      </c>
      <c r="V2082" s="1">
        <v>31296</v>
      </c>
      <c r="W2082" s="6">
        <f>DATEDIF(employee_data36[[#This Row],[DOB]],DATE(2023, 1, 1), "Y")</f>
        <v>37</v>
      </c>
      <c r="X2082" s="6" t="str">
        <f>IF(employee_data3[[#This Row],[Age]]&lt;=25, "Remaja", IF(employee_data3[[#This Row],[Age]]&lt;=55, "Dewasa", "Lansia"))</f>
        <v>Dewasa</v>
      </c>
      <c r="Y2082" s="7" t="str">
        <f>CONCATENATE(employee_data36[[#This Row],[First-LastName]]," ",employee_data36[[#This Row],[DOB]])</f>
        <v>Adalyn-Hess 31296</v>
      </c>
      <c r="Z2082" t="s">
        <v>40</v>
      </c>
      <c r="AA2082" t="s">
        <v>226</v>
      </c>
      <c r="AB2082" t="s">
        <v>42</v>
      </c>
      <c r="AC2082">
        <v>93702</v>
      </c>
      <c r="AD2082" t="s">
        <v>43</v>
      </c>
      <c r="AE2082" t="s">
        <v>75</v>
      </c>
      <c r="AF2082" t="s">
        <v>45</v>
      </c>
      <c r="AG2082">
        <v>5</v>
      </c>
    </row>
    <row r="2083" spans="1:33" x14ac:dyDescent="0.3">
      <c r="A2083">
        <v>2508</v>
      </c>
      <c r="B2083" t="s">
        <v>5766</v>
      </c>
      <c r="C2083" t="s">
        <v>4519</v>
      </c>
      <c r="D2083" s="6" t="str">
        <f>CONCATENATE(employee_data36[[#This Row],[FirstName]], "-",employee_data36[[#This Row],[LastName]] )</f>
        <v>Selina-Tapia</v>
      </c>
      <c r="E2083" s="1">
        <v>43422</v>
      </c>
      <c r="F2083" s="1"/>
      <c r="G2083" s="7" t="str">
        <f>IF(ISBLANK(employee_data36[[#This Row],[ExitDate]]),"Yes","")</f>
        <v>Yes</v>
      </c>
      <c r="H2083" t="s">
        <v>4798</v>
      </c>
      <c r="I2083" t="s">
        <v>7646</v>
      </c>
      <c r="J2083" t="s">
        <v>7647</v>
      </c>
      <c r="K2083" t="s">
        <v>133</v>
      </c>
      <c r="L2083" t="s">
        <v>32</v>
      </c>
      <c r="M2083" s="6" t="str">
        <f>IF(ISBLANK(employee_data36[[#This Row],[ExitDate]]),"1","0")</f>
        <v>1</v>
      </c>
      <c r="N2083" s="6" t="str">
        <f>IF(employee_data36[[#This Row],[EmployeeStatus]]="Active", "Active", "Tidak Active")</f>
        <v>Active</v>
      </c>
      <c r="O2083" t="s">
        <v>63</v>
      </c>
      <c r="P2083" t="s">
        <v>51</v>
      </c>
      <c r="Q2083" t="s">
        <v>52</v>
      </c>
      <c r="R2083" t="s">
        <v>36</v>
      </c>
      <c r="S2083" t="s">
        <v>37</v>
      </c>
      <c r="T2083" t="s">
        <v>170</v>
      </c>
      <c r="U2083" t="s">
        <v>90</v>
      </c>
      <c r="V2083" s="1">
        <v>26470</v>
      </c>
      <c r="W2083" s="6">
        <f>DATEDIF(employee_data36[[#This Row],[DOB]],DATE(2023, 1, 1), "Y")</f>
        <v>50</v>
      </c>
      <c r="X2083" s="6" t="str">
        <f>IF(employee_data3[[#This Row],[Age]]&lt;=25, "Remaja", IF(employee_data3[[#This Row],[Age]]&lt;=55, "Dewasa", "Lansia"))</f>
        <v>Dewasa</v>
      </c>
      <c r="Y2083" s="7" t="str">
        <f>CONCATENATE(employee_data36[[#This Row],[First-LastName]]," ",employee_data36[[#This Row],[DOB]])</f>
        <v>Selina-Tapia 26470</v>
      </c>
      <c r="Z2083" t="s">
        <v>40</v>
      </c>
      <c r="AA2083" t="s">
        <v>103</v>
      </c>
      <c r="AB2083" t="s">
        <v>55</v>
      </c>
      <c r="AC2083">
        <v>96865</v>
      </c>
      <c r="AD2083" t="s">
        <v>74</v>
      </c>
      <c r="AE2083" t="s">
        <v>75</v>
      </c>
      <c r="AF2083" t="s">
        <v>45</v>
      </c>
      <c r="AG2083">
        <v>5</v>
      </c>
    </row>
    <row r="2084" spans="1:33" x14ac:dyDescent="0.3">
      <c r="A2084">
        <v>2509</v>
      </c>
      <c r="B2084" t="s">
        <v>3231</v>
      </c>
      <c r="C2084" t="s">
        <v>3960</v>
      </c>
      <c r="D2084" s="6" t="str">
        <f>CONCATENATE(employee_data36[[#This Row],[FirstName]], "-",employee_data36[[#This Row],[LastName]] )</f>
        <v>Madeleine-Paul</v>
      </c>
      <c r="E2084" s="1">
        <v>44095</v>
      </c>
      <c r="F2084" s="1">
        <v>44485</v>
      </c>
      <c r="G2084" s="7" t="str">
        <f>IF(ISBLANK(employee_data36[[#This Row],[ExitDate]]),"Yes","")</f>
        <v/>
      </c>
      <c r="H2084" t="s">
        <v>2424</v>
      </c>
      <c r="I2084" t="s">
        <v>7648</v>
      </c>
      <c r="J2084" t="s">
        <v>7649</v>
      </c>
      <c r="K2084" t="s">
        <v>50</v>
      </c>
      <c r="L2084" t="s">
        <v>32</v>
      </c>
      <c r="M2084" s="6" t="str">
        <f>IF(ISBLANK(employee_data36[[#This Row],[ExitDate]]),"1","0")</f>
        <v>0</v>
      </c>
      <c r="N2084" s="6" t="str">
        <f>IF(employee_data36[[#This Row],[EmployeeStatus]]="Active", "Active", "Tidak Active")</f>
        <v>Active</v>
      </c>
      <c r="O2084" t="s">
        <v>52</v>
      </c>
      <c r="P2084" t="s">
        <v>34</v>
      </c>
      <c r="Q2084" t="s">
        <v>63</v>
      </c>
      <c r="R2084" t="s">
        <v>99</v>
      </c>
      <c r="S2084" t="s">
        <v>7650</v>
      </c>
      <c r="T2084" t="s">
        <v>2428</v>
      </c>
      <c r="U2084" t="s">
        <v>936</v>
      </c>
      <c r="V2084" s="1">
        <v>35873</v>
      </c>
      <c r="W2084" s="6">
        <f>DATEDIF(employee_data36[[#This Row],[DOB]],DATE(2023, 1, 1), "Y")</f>
        <v>24</v>
      </c>
      <c r="X2084" s="6" t="str">
        <f>IF(employee_data3[[#This Row],[Age]]&lt;=25, "Remaja", IF(employee_data3[[#This Row],[Age]]&lt;=55, "Dewasa", "Lansia"))</f>
        <v>Remaja</v>
      </c>
      <c r="Y2084" s="7" t="str">
        <f>CONCATENATE(employee_data36[[#This Row],[First-LastName]]," ",employee_data36[[#This Row],[DOB]])</f>
        <v>Madeleine-Paul 35873</v>
      </c>
      <c r="Z2084" t="s">
        <v>40</v>
      </c>
      <c r="AA2084" t="s">
        <v>113</v>
      </c>
      <c r="AB2084" t="s">
        <v>42</v>
      </c>
      <c r="AC2084">
        <v>68690</v>
      </c>
      <c r="AD2084" t="s">
        <v>56</v>
      </c>
      <c r="AE2084" t="s">
        <v>84</v>
      </c>
      <c r="AF2084" t="s">
        <v>45</v>
      </c>
      <c r="AG2084">
        <v>2</v>
      </c>
    </row>
    <row r="2085" spans="1:33" x14ac:dyDescent="0.3">
      <c r="A2085">
        <v>2510</v>
      </c>
      <c r="B2085" t="s">
        <v>5862</v>
      </c>
      <c r="C2085" t="s">
        <v>7651</v>
      </c>
      <c r="D2085" s="6" t="str">
        <f>CONCATENATE(employee_data36[[#This Row],[FirstName]], "-",employee_data36[[#This Row],[LastName]] )</f>
        <v>Ronald-Lamb</v>
      </c>
      <c r="E2085" s="1">
        <v>43794</v>
      </c>
      <c r="F2085" s="1">
        <v>44981</v>
      </c>
      <c r="G2085" s="7" t="str">
        <f>IF(ISBLANK(employee_data36[[#This Row],[ExitDate]]),"Yes","")</f>
        <v/>
      </c>
      <c r="H2085" t="s">
        <v>2424</v>
      </c>
      <c r="I2085" t="s">
        <v>7652</v>
      </c>
      <c r="J2085" t="s">
        <v>7653</v>
      </c>
      <c r="K2085" t="s">
        <v>139</v>
      </c>
      <c r="L2085" t="s">
        <v>32</v>
      </c>
      <c r="M2085" s="6" t="str">
        <f>IF(ISBLANK(employee_data36[[#This Row],[ExitDate]]),"1","0")</f>
        <v>0</v>
      </c>
      <c r="N2085" s="6" t="str">
        <f>IF(employee_data36[[#This Row],[EmployeeStatus]]="Active", "Active", "Tidak Active")</f>
        <v>Active</v>
      </c>
      <c r="O2085" t="s">
        <v>33</v>
      </c>
      <c r="P2085" t="s">
        <v>34</v>
      </c>
      <c r="Q2085" t="s">
        <v>35</v>
      </c>
      <c r="R2085" t="s">
        <v>140</v>
      </c>
      <c r="S2085" t="s">
        <v>7654</v>
      </c>
      <c r="T2085" t="s">
        <v>2428</v>
      </c>
      <c r="U2085" t="s">
        <v>53</v>
      </c>
      <c r="V2085" s="1">
        <v>32226</v>
      </c>
      <c r="W2085" s="6">
        <f>DATEDIF(employee_data36[[#This Row],[DOB]],DATE(2023, 1, 1), "Y")</f>
        <v>34</v>
      </c>
      <c r="X2085" s="6" t="str">
        <f>IF(employee_data3[[#This Row],[Age]]&lt;=25, "Remaja", IF(employee_data3[[#This Row],[Age]]&lt;=55, "Dewasa", "Lansia"))</f>
        <v>Dewasa</v>
      </c>
      <c r="Y2085" s="7" t="str">
        <f>CONCATENATE(employee_data36[[#This Row],[First-LastName]]," ",employee_data36[[#This Row],[DOB]])</f>
        <v>Ronald-Lamb 32226</v>
      </c>
      <c r="Z2085" t="s">
        <v>40</v>
      </c>
      <c r="AA2085" t="s">
        <v>163</v>
      </c>
      <c r="AB2085" t="s">
        <v>55</v>
      </c>
      <c r="AC2085">
        <v>87866</v>
      </c>
      <c r="AD2085" t="s">
        <v>128</v>
      </c>
      <c r="AE2085" t="s">
        <v>75</v>
      </c>
      <c r="AF2085" t="s">
        <v>45</v>
      </c>
      <c r="AG2085">
        <v>1</v>
      </c>
    </row>
    <row r="2086" spans="1:33" x14ac:dyDescent="0.3">
      <c r="A2086">
        <v>2511</v>
      </c>
      <c r="B2086" t="s">
        <v>4506</v>
      </c>
      <c r="C2086" t="s">
        <v>7655</v>
      </c>
      <c r="D2086" s="6" t="str">
        <f>CONCATENATE(employee_data36[[#This Row],[FirstName]], "-",employee_data36[[#This Row],[LastName]] )</f>
        <v>Ernesto-Beltran</v>
      </c>
      <c r="E2086" s="1">
        <v>44232</v>
      </c>
      <c r="F2086" s="1">
        <v>44969</v>
      </c>
      <c r="G2086" s="7" t="str">
        <f>IF(ISBLANK(employee_data36[[#This Row],[ExitDate]]),"Yes","")</f>
        <v/>
      </c>
      <c r="H2086" t="s">
        <v>2424</v>
      </c>
      <c r="I2086" t="s">
        <v>7656</v>
      </c>
      <c r="J2086" t="s">
        <v>7657</v>
      </c>
      <c r="K2086" t="s">
        <v>118</v>
      </c>
      <c r="L2086" t="s">
        <v>32</v>
      </c>
      <c r="M2086" s="6" t="str">
        <f>IF(ISBLANK(employee_data36[[#This Row],[ExitDate]]),"1","0")</f>
        <v>0</v>
      </c>
      <c r="N2086" s="6" t="str">
        <f>IF(employee_data36[[#This Row],[EmployeeStatus]]="Active", "Active", "Tidak Active")</f>
        <v>Active</v>
      </c>
      <c r="O2086" t="s">
        <v>63</v>
      </c>
      <c r="P2086" t="s">
        <v>34</v>
      </c>
      <c r="Q2086" t="s">
        <v>52</v>
      </c>
      <c r="R2086" t="s">
        <v>99</v>
      </c>
      <c r="S2086" t="s">
        <v>7658</v>
      </c>
      <c r="T2086" t="s">
        <v>2428</v>
      </c>
      <c r="U2086" t="s">
        <v>111</v>
      </c>
      <c r="V2086" s="1">
        <v>17163</v>
      </c>
      <c r="W2086" s="6">
        <f>DATEDIF(employee_data36[[#This Row],[DOB]],DATE(2023, 1, 1), "Y")</f>
        <v>76</v>
      </c>
      <c r="X2086" s="6" t="str">
        <f>IF(employee_data3[[#This Row],[Age]]&lt;=25, "Remaja", IF(employee_data3[[#This Row],[Age]]&lt;=55, "Dewasa", "Lansia"))</f>
        <v>Lansia</v>
      </c>
      <c r="Y2086" s="7" t="str">
        <f>CONCATENATE(employee_data36[[#This Row],[First-LastName]]," ",employee_data36[[#This Row],[DOB]])</f>
        <v>Ernesto-Beltran 17163</v>
      </c>
      <c r="Z2086" t="s">
        <v>40</v>
      </c>
      <c r="AA2086" t="s">
        <v>103</v>
      </c>
      <c r="AB2086" t="s">
        <v>55</v>
      </c>
      <c r="AC2086">
        <v>9299</v>
      </c>
      <c r="AD2086" t="s">
        <v>128</v>
      </c>
      <c r="AE2086" t="s">
        <v>75</v>
      </c>
      <c r="AF2086" t="s">
        <v>45</v>
      </c>
      <c r="AG2086">
        <v>4</v>
      </c>
    </row>
    <row r="2087" spans="1:33" x14ac:dyDescent="0.3">
      <c r="A2087">
        <v>2512</v>
      </c>
      <c r="B2087" t="s">
        <v>3640</v>
      </c>
      <c r="C2087" t="s">
        <v>710</v>
      </c>
      <c r="D2087" s="6" t="str">
        <f>CONCATENATE(employee_data36[[#This Row],[FirstName]], "-",employee_data36[[#This Row],[LastName]] )</f>
        <v>Lawrence-Obrien</v>
      </c>
      <c r="E2087" s="1">
        <v>45032</v>
      </c>
      <c r="F2087" s="1">
        <v>45071</v>
      </c>
      <c r="G2087" s="7" t="str">
        <f>IF(ISBLANK(employee_data36[[#This Row],[ExitDate]]),"Yes","")</f>
        <v/>
      </c>
      <c r="H2087" t="s">
        <v>2424</v>
      </c>
      <c r="I2087" t="s">
        <v>7659</v>
      </c>
      <c r="J2087" t="s">
        <v>7660</v>
      </c>
      <c r="K2087" t="s">
        <v>62</v>
      </c>
      <c r="L2087" t="s">
        <v>32</v>
      </c>
      <c r="M2087" s="6" t="str">
        <f>IF(ISBLANK(employee_data36[[#This Row],[ExitDate]]),"1","0")</f>
        <v>0</v>
      </c>
      <c r="N2087" s="6" t="str">
        <f>IF(employee_data36[[#This Row],[EmployeeStatus]]="Active", "Active", "Tidak Active")</f>
        <v>Active</v>
      </c>
      <c r="O2087" t="s">
        <v>52</v>
      </c>
      <c r="P2087" t="s">
        <v>64</v>
      </c>
      <c r="Q2087" t="s">
        <v>35</v>
      </c>
      <c r="R2087" t="s">
        <v>140</v>
      </c>
      <c r="S2087" t="s">
        <v>7661</v>
      </c>
      <c r="T2087" t="s">
        <v>2428</v>
      </c>
      <c r="U2087" t="s">
        <v>90</v>
      </c>
      <c r="V2087" s="1">
        <v>24537</v>
      </c>
      <c r="W2087" s="6">
        <f>DATEDIF(employee_data36[[#This Row],[DOB]],DATE(2023, 1, 1), "Y")</f>
        <v>55</v>
      </c>
      <c r="X2087" s="6" t="str">
        <f>IF(employee_data3[[#This Row],[Age]]&lt;=25, "Remaja", IF(employee_data3[[#This Row],[Age]]&lt;=55, "Dewasa", "Lansia"))</f>
        <v>Dewasa</v>
      </c>
      <c r="Y2087" s="7" t="str">
        <f>CONCATENATE(employee_data36[[#This Row],[First-LastName]]," ",employee_data36[[#This Row],[DOB]])</f>
        <v>Lawrence-Obrien 24537</v>
      </c>
      <c r="Z2087" t="s">
        <v>40</v>
      </c>
      <c r="AA2087" t="s">
        <v>83</v>
      </c>
      <c r="AB2087" t="s">
        <v>55</v>
      </c>
      <c r="AC2087">
        <v>25059</v>
      </c>
      <c r="AD2087" t="s">
        <v>56</v>
      </c>
      <c r="AE2087" t="s">
        <v>44</v>
      </c>
      <c r="AF2087" t="s">
        <v>45</v>
      </c>
      <c r="AG2087">
        <v>4</v>
      </c>
    </row>
    <row r="2088" spans="1:33" x14ac:dyDescent="0.3">
      <c r="A2088">
        <v>2513</v>
      </c>
      <c r="B2088" t="s">
        <v>7662</v>
      </c>
      <c r="C2088" t="s">
        <v>511</v>
      </c>
      <c r="D2088" s="6" t="str">
        <f>CONCATENATE(employee_data36[[#This Row],[FirstName]], "-",employee_data36[[#This Row],[LastName]] )</f>
        <v>Trinity-Estes</v>
      </c>
      <c r="E2088" s="1">
        <v>44427</v>
      </c>
      <c r="F2088" s="1">
        <v>44608</v>
      </c>
      <c r="G2088" s="7" t="str">
        <f>IF(ISBLANK(employee_data36[[#This Row],[ExitDate]]),"Yes","")</f>
        <v/>
      </c>
      <c r="H2088" t="s">
        <v>6751</v>
      </c>
      <c r="I2088" t="s">
        <v>7663</v>
      </c>
      <c r="J2088" t="s">
        <v>7664</v>
      </c>
      <c r="K2088" t="s">
        <v>168</v>
      </c>
      <c r="L2088" t="s">
        <v>32</v>
      </c>
      <c r="M2088" s="6" t="str">
        <f>IF(ISBLANK(employee_data36[[#This Row],[ExitDate]]),"1","0")</f>
        <v>0</v>
      </c>
      <c r="N2088" s="6" t="str">
        <f>IF(employee_data36[[#This Row],[EmployeeStatus]]="Active", "Active", "Tidak Active")</f>
        <v>Active</v>
      </c>
      <c r="O2088" t="s">
        <v>63</v>
      </c>
      <c r="P2088" t="s">
        <v>51</v>
      </c>
      <c r="Q2088" t="s">
        <v>63</v>
      </c>
      <c r="R2088" t="s">
        <v>99</v>
      </c>
      <c r="S2088" t="s">
        <v>7665</v>
      </c>
      <c r="T2088" t="s">
        <v>170</v>
      </c>
      <c r="U2088" t="s">
        <v>101</v>
      </c>
      <c r="V2088" s="1">
        <v>15267</v>
      </c>
      <c r="W2088" s="6">
        <f>DATEDIF(employee_data36[[#This Row],[DOB]],DATE(2023, 1, 1), "Y")</f>
        <v>81</v>
      </c>
      <c r="X2088" s="6" t="str">
        <f>IF(employee_data3[[#This Row],[Age]]&lt;=25, "Remaja", IF(employee_data3[[#This Row],[Age]]&lt;=55, "Dewasa", "Lansia"))</f>
        <v>Lansia</v>
      </c>
      <c r="Y2088" s="7" t="str">
        <f>CONCATENATE(employee_data36[[#This Row],[First-LastName]]," ",employee_data36[[#This Row],[DOB]])</f>
        <v>Trinity-Estes 15267</v>
      </c>
      <c r="Z2088" t="s">
        <v>40</v>
      </c>
      <c r="AA2088" t="s">
        <v>113</v>
      </c>
      <c r="AB2088" t="s">
        <v>55</v>
      </c>
      <c r="AC2088">
        <v>6272</v>
      </c>
      <c r="AD2088" t="s">
        <v>128</v>
      </c>
      <c r="AE2088" t="s">
        <v>104</v>
      </c>
      <c r="AF2088" t="s">
        <v>45</v>
      </c>
      <c r="AG2088">
        <v>2</v>
      </c>
    </row>
    <row r="2089" spans="1:33" x14ac:dyDescent="0.3">
      <c r="A2089">
        <v>2514</v>
      </c>
      <c r="B2089" t="s">
        <v>7666</v>
      </c>
      <c r="C2089" t="s">
        <v>5730</v>
      </c>
      <c r="D2089" s="6" t="str">
        <f>CONCATENATE(employee_data36[[#This Row],[FirstName]], "-",employee_data36[[#This Row],[LastName]] )</f>
        <v>Amina-Bush</v>
      </c>
      <c r="E2089" s="1">
        <v>44575</v>
      </c>
      <c r="F2089" s="1"/>
      <c r="G2089" s="7" t="str">
        <f>IF(ISBLANK(employee_data36[[#This Row],[ExitDate]]),"Yes","")</f>
        <v>Yes</v>
      </c>
      <c r="H2089" t="s">
        <v>7566</v>
      </c>
      <c r="I2089" t="s">
        <v>7667</v>
      </c>
      <c r="J2089" t="s">
        <v>7668</v>
      </c>
      <c r="K2089" t="s">
        <v>62</v>
      </c>
      <c r="L2089" t="s">
        <v>32</v>
      </c>
      <c r="M2089" s="6" t="str">
        <f>IF(ISBLANK(employee_data36[[#This Row],[ExitDate]]),"1","0")</f>
        <v>1</v>
      </c>
      <c r="N2089" s="6" t="str">
        <f>IF(employee_data36[[#This Row],[EmployeeStatus]]="Active", "Active", "Tidak Active")</f>
        <v>Active</v>
      </c>
      <c r="O2089" t="s">
        <v>52</v>
      </c>
      <c r="P2089" t="s">
        <v>51</v>
      </c>
      <c r="Q2089" t="s">
        <v>63</v>
      </c>
      <c r="R2089" t="s">
        <v>36</v>
      </c>
      <c r="S2089" t="s">
        <v>37</v>
      </c>
      <c r="T2089" t="s">
        <v>170</v>
      </c>
      <c r="U2089" t="s">
        <v>111</v>
      </c>
      <c r="V2089" s="1">
        <v>21072</v>
      </c>
      <c r="W2089" s="6">
        <f>DATEDIF(employee_data36[[#This Row],[DOB]],DATE(2023, 1, 1), "Y")</f>
        <v>65</v>
      </c>
      <c r="X2089" s="6" t="str">
        <f>IF(employee_data3[[#This Row],[Age]]&lt;=25, "Remaja", IF(employee_data3[[#This Row],[Age]]&lt;=55, "Dewasa", "Lansia"))</f>
        <v>Lansia</v>
      </c>
      <c r="Y2089" s="7" t="str">
        <f>CONCATENATE(employee_data36[[#This Row],[First-LastName]]," ",employee_data36[[#This Row],[DOB]])</f>
        <v>Amina-Bush 21072</v>
      </c>
      <c r="Z2089" t="s">
        <v>40</v>
      </c>
      <c r="AA2089" t="s">
        <v>113</v>
      </c>
      <c r="AB2089" t="s">
        <v>55</v>
      </c>
      <c r="AC2089">
        <v>28525</v>
      </c>
      <c r="AD2089" t="s">
        <v>43</v>
      </c>
      <c r="AE2089" t="s">
        <v>75</v>
      </c>
      <c r="AF2089" t="s">
        <v>45</v>
      </c>
      <c r="AG2089">
        <v>1</v>
      </c>
    </row>
    <row r="2090" spans="1:33" x14ac:dyDescent="0.3">
      <c r="A2090">
        <v>2515</v>
      </c>
      <c r="B2090" t="s">
        <v>1768</v>
      </c>
      <c r="C2090" t="s">
        <v>4616</v>
      </c>
      <c r="D2090" s="6" t="str">
        <f>CONCATENATE(employee_data36[[#This Row],[FirstName]], "-",employee_data36[[#This Row],[LastName]] )</f>
        <v>Mayra-Lynn</v>
      </c>
      <c r="E2090" s="1">
        <v>43354</v>
      </c>
      <c r="F2090" s="1"/>
      <c r="G2090" s="7" t="str">
        <f>IF(ISBLANK(employee_data36[[#This Row],[ExitDate]]),"Yes","")</f>
        <v>Yes</v>
      </c>
      <c r="H2090" t="s">
        <v>6979</v>
      </c>
      <c r="I2090" t="s">
        <v>7669</v>
      </c>
      <c r="J2090" t="s">
        <v>7670</v>
      </c>
      <c r="K2090" t="s">
        <v>118</v>
      </c>
      <c r="L2090" t="s">
        <v>32</v>
      </c>
      <c r="M2090" s="6" t="str">
        <f>IF(ISBLANK(employee_data36[[#This Row],[ExitDate]]),"1","0")</f>
        <v>1</v>
      </c>
      <c r="N2090" s="6" t="str">
        <f>IF(employee_data36[[#This Row],[EmployeeStatus]]="Active", "Active", "Tidak Active")</f>
        <v>Active</v>
      </c>
      <c r="O2090" t="s">
        <v>33</v>
      </c>
      <c r="P2090" t="s">
        <v>51</v>
      </c>
      <c r="Q2090" t="s">
        <v>63</v>
      </c>
      <c r="R2090" t="s">
        <v>36</v>
      </c>
      <c r="S2090" t="s">
        <v>37</v>
      </c>
      <c r="T2090" t="s">
        <v>170</v>
      </c>
      <c r="U2090" t="s">
        <v>66</v>
      </c>
      <c r="V2090" s="1">
        <v>35226</v>
      </c>
      <c r="W2090" s="6">
        <f>DATEDIF(employee_data36[[#This Row],[DOB]],DATE(2023, 1, 1), "Y")</f>
        <v>26</v>
      </c>
      <c r="X2090" s="6" t="str">
        <f>IF(employee_data3[[#This Row],[Age]]&lt;=25, "Remaja", IF(employee_data3[[#This Row],[Age]]&lt;=55, "Dewasa", "Lansia"))</f>
        <v>Dewasa</v>
      </c>
      <c r="Y2090" s="7" t="str">
        <f>CONCATENATE(employee_data36[[#This Row],[First-LastName]]," ",employee_data36[[#This Row],[DOB]])</f>
        <v>Mayra-Lynn 35226</v>
      </c>
      <c r="Z2090" t="s">
        <v>40</v>
      </c>
      <c r="AA2090" t="s">
        <v>395</v>
      </c>
      <c r="AB2090" t="s">
        <v>55</v>
      </c>
      <c r="AC2090">
        <v>88143</v>
      </c>
      <c r="AD2090" t="s">
        <v>56</v>
      </c>
      <c r="AE2090" t="s">
        <v>75</v>
      </c>
      <c r="AF2090" t="s">
        <v>45</v>
      </c>
      <c r="AG2090">
        <v>4</v>
      </c>
    </row>
    <row r="2091" spans="1:33" x14ac:dyDescent="0.3">
      <c r="A2091">
        <v>2516</v>
      </c>
      <c r="B2091" t="s">
        <v>942</v>
      </c>
      <c r="C2091" t="s">
        <v>1161</v>
      </c>
      <c r="D2091" s="6" t="str">
        <f>CONCATENATE(employee_data36[[#This Row],[FirstName]], "-",employee_data36[[#This Row],[LastName]] )</f>
        <v>Ally-Brennan</v>
      </c>
      <c r="E2091" s="1">
        <v>44610</v>
      </c>
      <c r="F2091" s="1"/>
      <c r="G2091" s="7" t="str">
        <f>IF(ISBLANK(employee_data36[[#This Row],[ExitDate]]),"Yes","")</f>
        <v>Yes</v>
      </c>
      <c r="H2091" t="s">
        <v>6985</v>
      </c>
      <c r="I2091" t="s">
        <v>7671</v>
      </c>
      <c r="J2091" t="s">
        <v>7672</v>
      </c>
      <c r="K2091" t="s">
        <v>139</v>
      </c>
      <c r="L2091" t="s">
        <v>32</v>
      </c>
      <c r="M2091" s="6" t="str">
        <f>IF(ISBLANK(employee_data36[[#This Row],[ExitDate]]),"1","0")</f>
        <v>1</v>
      </c>
      <c r="N2091" s="6" t="str">
        <f>IF(employee_data36[[#This Row],[EmployeeStatus]]="Active", "Active", "Tidak Active")</f>
        <v>Active</v>
      </c>
      <c r="O2091" t="s">
        <v>63</v>
      </c>
      <c r="P2091" t="s">
        <v>34</v>
      </c>
      <c r="Q2091" t="s">
        <v>35</v>
      </c>
      <c r="R2091" t="s">
        <v>36</v>
      </c>
      <c r="S2091" t="s">
        <v>37</v>
      </c>
      <c r="T2091" t="s">
        <v>170</v>
      </c>
      <c r="U2091" t="s">
        <v>90</v>
      </c>
      <c r="V2091" s="1">
        <v>32714</v>
      </c>
      <c r="W2091" s="6">
        <f>DATEDIF(employee_data36[[#This Row],[DOB]],DATE(2023, 1, 1), "Y")</f>
        <v>33</v>
      </c>
      <c r="X2091" s="6" t="str">
        <f>IF(employee_data3[[#This Row],[Age]]&lt;=25, "Remaja", IF(employee_data3[[#This Row],[Age]]&lt;=55, "Dewasa", "Lansia"))</f>
        <v>Dewasa</v>
      </c>
      <c r="Y2091" s="7" t="str">
        <f>CONCATENATE(employee_data36[[#This Row],[First-LastName]]," ",employee_data36[[#This Row],[DOB]])</f>
        <v>Ally-Brennan 32714</v>
      </c>
      <c r="Z2091" t="s">
        <v>40</v>
      </c>
      <c r="AA2091" t="s">
        <v>83</v>
      </c>
      <c r="AB2091" t="s">
        <v>55</v>
      </c>
      <c r="AC2091">
        <v>41482</v>
      </c>
      <c r="AD2091" t="s">
        <v>56</v>
      </c>
      <c r="AE2091" t="s">
        <v>44</v>
      </c>
      <c r="AF2091" t="s">
        <v>45</v>
      </c>
      <c r="AG2091">
        <v>5</v>
      </c>
    </row>
    <row r="2092" spans="1:33" x14ac:dyDescent="0.3">
      <c r="A2092">
        <v>2517</v>
      </c>
      <c r="B2092" t="s">
        <v>7673</v>
      </c>
      <c r="C2092" t="s">
        <v>6366</v>
      </c>
      <c r="D2092" s="6" t="str">
        <f>CONCATENATE(employee_data36[[#This Row],[FirstName]], "-",employee_data36[[#This Row],[LastName]] )</f>
        <v>Alina-Benson</v>
      </c>
      <c r="E2092" s="1">
        <v>43800</v>
      </c>
      <c r="F2092" s="1">
        <v>44951</v>
      </c>
      <c r="G2092" s="7" t="str">
        <f>IF(ISBLANK(employee_data36[[#This Row],[ExitDate]]),"Yes","")</f>
        <v/>
      </c>
      <c r="H2092" t="s">
        <v>4798</v>
      </c>
      <c r="I2092" t="s">
        <v>7674</v>
      </c>
      <c r="J2092" t="s">
        <v>7675</v>
      </c>
      <c r="K2092" t="s">
        <v>31</v>
      </c>
      <c r="L2092" t="s">
        <v>32</v>
      </c>
      <c r="M2092" s="6" t="str">
        <f>IF(ISBLANK(employee_data36[[#This Row],[ExitDate]]),"1","0")</f>
        <v>0</v>
      </c>
      <c r="N2092" s="6" t="str">
        <f>IF(employee_data36[[#This Row],[EmployeeStatus]]="Active", "Active", "Tidak Active")</f>
        <v>Active</v>
      </c>
      <c r="O2092" t="s">
        <v>63</v>
      </c>
      <c r="P2092" t="s">
        <v>51</v>
      </c>
      <c r="Q2092" t="s">
        <v>63</v>
      </c>
      <c r="R2092" t="s">
        <v>140</v>
      </c>
      <c r="S2092" t="s">
        <v>7676</v>
      </c>
      <c r="T2092" t="s">
        <v>170</v>
      </c>
      <c r="U2092" t="s">
        <v>53</v>
      </c>
      <c r="V2092" s="1">
        <v>23052</v>
      </c>
      <c r="W2092" s="6">
        <f>DATEDIF(employee_data36[[#This Row],[DOB]],DATE(2023, 1, 1), "Y")</f>
        <v>59</v>
      </c>
      <c r="X2092" s="6" t="str">
        <f>IF(employee_data3[[#This Row],[Age]]&lt;=25, "Remaja", IF(employee_data3[[#This Row],[Age]]&lt;=55, "Dewasa", "Lansia"))</f>
        <v>Lansia</v>
      </c>
      <c r="Y2092" s="7" t="str">
        <f>CONCATENATE(employee_data36[[#This Row],[First-LastName]]," ",employee_data36[[#This Row],[DOB]])</f>
        <v>Alina-Benson 23052</v>
      </c>
      <c r="Z2092" t="s">
        <v>40</v>
      </c>
      <c r="AA2092" t="s">
        <v>83</v>
      </c>
      <c r="AB2092" t="s">
        <v>55</v>
      </c>
      <c r="AC2092">
        <v>20916</v>
      </c>
      <c r="AD2092" t="s">
        <v>128</v>
      </c>
      <c r="AE2092" t="s">
        <v>75</v>
      </c>
      <c r="AF2092" t="s">
        <v>45</v>
      </c>
      <c r="AG2092">
        <v>2</v>
      </c>
    </row>
    <row r="2093" spans="1:33" x14ac:dyDescent="0.3">
      <c r="A2093">
        <v>2518</v>
      </c>
      <c r="B2093" t="s">
        <v>7677</v>
      </c>
      <c r="C2093" t="s">
        <v>3660</v>
      </c>
      <c r="D2093" s="6" t="str">
        <f>CONCATENATE(employee_data36[[#This Row],[FirstName]], "-",employee_data36[[#This Row],[LastName]] )</f>
        <v>Rebekah-Delacruz</v>
      </c>
      <c r="E2093" s="1">
        <v>44255</v>
      </c>
      <c r="F2093" s="1">
        <v>44773</v>
      </c>
      <c r="G2093" s="7" t="str">
        <f>IF(ISBLANK(employee_data36[[#This Row],[ExitDate]]),"Yes","")</f>
        <v/>
      </c>
      <c r="H2093" t="s">
        <v>4798</v>
      </c>
      <c r="I2093" t="s">
        <v>7678</v>
      </c>
      <c r="J2093" t="s">
        <v>7679</v>
      </c>
      <c r="K2093" t="s">
        <v>133</v>
      </c>
      <c r="L2093" t="s">
        <v>32</v>
      </c>
      <c r="M2093" s="6" t="str">
        <f>IF(ISBLANK(employee_data36[[#This Row],[ExitDate]]),"1","0")</f>
        <v>0</v>
      </c>
      <c r="N2093" s="6" t="str">
        <f>IF(employee_data36[[#This Row],[EmployeeStatus]]="Active", "Active", "Tidak Active")</f>
        <v>Active</v>
      </c>
      <c r="O2093" t="s">
        <v>63</v>
      </c>
      <c r="P2093" t="s">
        <v>51</v>
      </c>
      <c r="Q2093" t="s">
        <v>63</v>
      </c>
      <c r="R2093" t="s">
        <v>175</v>
      </c>
      <c r="S2093" t="s">
        <v>7680</v>
      </c>
      <c r="T2093" t="s">
        <v>170</v>
      </c>
      <c r="U2093" t="s">
        <v>305</v>
      </c>
      <c r="V2093" s="1">
        <v>23371</v>
      </c>
      <c r="W2093" s="6">
        <f>DATEDIF(employee_data36[[#This Row],[DOB]],DATE(2023, 1, 1), "Y")</f>
        <v>59</v>
      </c>
      <c r="X2093" s="6" t="str">
        <f>IF(employee_data3[[#This Row],[Age]]&lt;=25, "Remaja", IF(employee_data3[[#This Row],[Age]]&lt;=55, "Dewasa", "Lansia"))</f>
        <v>Lansia</v>
      </c>
      <c r="Y2093" s="7" t="str">
        <f>CONCATENATE(employee_data36[[#This Row],[First-LastName]]," ",employee_data36[[#This Row],[DOB]])</f>
        <v>Rebekah-Delacruz 23371</v>
      </c>
      <c r="Z2093" t="s">
        <v>40</v>
      </c>
      <c r="AA2093" t="s">
        <v>83</v>
      </c>
      <c r="AB2093" t="s">
        <v>55</v>
      </c>
      <c r="AC2093">
        <v>53499</v>
      </c>
      <c r="AD2093" t="s">
        <v>43</v>
      </c>
      <c r="AE2093" t="s">
        <v>44</v>
      </c>
      <c r="AF2093" t="s">
        <v>45</v>
      </c>
      <c r="AG2093">
        <v>4</v>
      </c>
    </row>
    <row r="2094" spans="1:33" x14ac:dyDescent="0.3">
      <c r="A2094">
        <v>2519</v>
      </c>
      <c r="B2094" t="s">
        <v>3190</v>
      </c>
      <c r="C2094" t="s">
        <v>1619</v>
      </c>
      <c r="D2094" s="6" t="str">
        <f>CONCATENATE(employee_data36[[#This Row],[FirstName]], "-",employee_data36[[#This Row],[LastName]] )</f>
        <v>Melody-Wright</v>
      </c>
      <c r="E2094" s="1">
        <v>44513</v>
      </c>
      <c r="F2094" s="1"/>
      <c r="G2094" s="7" t="str">
        <f>IF(ISBLANK(employee_data36[[#This Row],[ExitDate]]),"Yes","")</f>
        <v>Yes</v>
      </c>
      <c r="H2094" t="s">
        <v>2424</v>
      </c>
      <c r="I2094" t="s">
        <v>7681</v>
      </c>
      <c r="J2094" t="s">
        <v>7682</v>
      </c>
      <c r="K2094" t="s">
        <v>118</v>
      </c>
      <c r="L2094" t="s">
        <v>32</v>
      </c>
      <c r="M2094" s="6" t="str">
        <f>IF(ISBLANK(employee_data36[[#This Row],[ExitDate]]),"1","0")</f>
        <v>1</v>
      </c>
      <c r="N2094" s="6" t="str">
        <f>IF(employee_data36[[#This Row],[EmployeeStatus]]="Active", "Active", "Tidak Active")</f>
        <v>Active</v>
      </c>
      <c r="O2094" t="s">
        <v>52</v>
      </c>
      <c r="P2094" t="s">
        <v>51</v>
      </c>
      <c r="Q2094" t="s">
        <v>52</v>
      </c>
      <c r="R2094" t="s">
        <v>36</v>
      </c>
      <c r="S2094" t="s">
        <v>37</v>
      </c>
      <c r="T2094" t="s">
        <v>2428</v>
      </c>
      <c r="U2094" t="s">
        <v>148</v>
      </c>
      <c r="V2094" s="1">
        <v>23145</v>
      </c>
      <c r="W2094" s="6">
        <f>DATEDIF(employee_data36[[#This Row],[DOB]],DATE(2023, 1, 1), "Y")</f>
        <v>59</v>
      </c>
      <c r="X2094" s="6" t="str">
        <f>IF(employee_data3[[#This Row],[Age]]&lt;=25, "Remaja", IF(employee_data3[[#This Row],[Age]]&lt;=55, "Dewasa", "Lansia"))</f>
        <v>Lansia</v>
      </c>
      <c r="Y2094" s="7" t="str">
        <f>CONCATENATE(employee_data36[[#This Row],[First-LastName]]," ",employee_data36[[#This Row],[DOB]])</f>
        <v>Melody-Wright 23145</v>
      </c>
      <c r="Z2094" t="s">
        <v>40</v>
      </c>
      <c r="AA2094" t="s">
        <v>150</v>
      </c>
      <c r="AB2094" t="s">
        <v>42</v>
      </c>
      <c r="AC2094">
        <v>32395</v>
      </c>
      <c r="AD2094" t="s">
        <v>43</v>
      </c>
      <c r="AE2094" t="s">
        <v>84</v>
      </c>
      <c r="AF2094" t="s">
        <v>45</v>
      </c>
      <c r="AG2094">
        <v>4</v>
      </c>
    </row>
    <row r="2095" spans="1:33" x14ac:dyDescent="0.3">
      <c r="A2095">
        <v>2520</v>
      </c>
      <c r="B2095" t="s">
        <v>3037</v>
      </c>
      <c r="C2095" t="s">
        <v>1045</v>
      </c>
      <c r="D2095" s="6" t="str">
        <f>CONCATENATE(employee_data36[[#This Row],[FirstName]], "-",employee_data36[[#This Row],[LastName]] )</f>
        <v>Richard-Oconnell</v>
      </c>
      <c r="E2095" s="1">
        <v>44101</v>
      </c>
      <c r="F2095" s="1"/>
      <c r="G2095" s="7" t="str">
        <f>IF(ISBLANK(employee_data36[[#This Row],[ExitDate]]),"Yes","")</f>
        <v>Yes</v>
      </c>
      <c r="H2095" t="s">
        <v>2424</v>
      </c>
      <c r="I2095" t="s">
        <v>7683</v>
      </c>
      <c r="J2095" t="s">
        <v>7684</v>
      </c>
      <c r="K2095" t="s">
        <v>62</v>
      </c>
      <c r="L2095" t="s">
        <v>32</v>
      </c>
      <c r="M2095" s="6" t="str">
        <f>IF(ISBLANK(employee_data36[[#This Row],[ExitDate]]),"1","0")</f>
        <v>1</v>
      </c>
      <c r="N2095" s="6" t="str">
        <f>IF(employee_data36[[#This Row],[EmployeeStatus]]="Active", "Active", "Tidak Active")</f>
        <v>Active</v>
      </c>
      <c r="O2095" t="s">
        <v>52</v>
      </c>
      <c r="P2095" t="s">
        <v>34</v>
      </c>
      <c r="Q2095" t="s">
        <v>52</v>
      </c>
      <c r="R2095" t="s">
        <v>36</v>
      </c>
      <c r="S2095" t="s">
        <v>37</v>
      </c>
      <c r="T2095" t="s">
        <v>2428</v>
      </c>
      <c r="U2095" t="s">
        <v>177</v>
      </c>
      <c r="V2095" s="1">
        <v>17701</v>
      </c>
      <c r="W2095" s="6">
        <f>DATEDIF(employee_data36[[#This Row],[DOB]],DATE(2023, 1, 1), "Y")</f>
        <v>74</v>
      </c>
      <c r="X2095" s="6" t="str">
        <f>IF(employee_data3[[#This Row],[Age]]&lt;=25, "Remaja", IF(employee_data3[[#This Row],[Age]]&lt;=55, "Dewasa", "Lansia"))</f>
        <v>Lansia</v>
      </c>
      <c r="Y2095" s="7" t="str">
        <f>CONCATENATE(employee_data36[[#This Row],[First-LastName]]," ",employee_data36[[#This Row],[DOB]])</f>
        <v>Richard-Oconnell 17701</v>
      </c>
      <c r="Z2095" t="s">
        <v>40</v>
      </c>
      <c r="AA2095" t="s">
        <v>178</v>
      </c>
      <c r="AB2095" t="s">
        <v>55</v>
      </c>
      <c r="AC2095">
        <v>47987</v>
      </c>
      <c r="AD2095" t="s">
        <v>128</v>
      </c>
      <c r="AE2095" t="s">
        <v>104</v>
      </c>
      <c r="AF2095" t="s">
        <v>45</v>
      </c>
      <c r="AG2095">
        <v>1</v>
      </c>
    </row>
    <row r="2096" spans="1:33" x14ac:dyDescent="0.3">
      <c r="A2096">
        <v>2521</v>
      </c>
      <c r="B2096" t="s">
        <v>7685</v>
      </c>
      <c r="C2096" t="s">
        <v>1418</v>
      </c>
      <c r="D2096" s="6" t="str">
        <f>CONCATENATE(employee_data36[[#This Row],[FirstName]], "-",employee_data36[[#This Row],[LastName]] )</f>
        <v>Olivia-Goodman</v>
      </c>
      <c r="E2096" s="1">
        <v>44807</v>
      </c>
      <c r="F2096" s="1"/>
      <c r="G2096" s="7" t="str">
        <f>IF(ISBLANK(employee_data36[[#This Row],[ExitDate]]),"Yes","")</f>
        <v>Yes</v>
      </c>
      <c r="H2096" t="s">
        <v>2424</v>
      </c>
      <c r="I2096" t="s">
        <v>7686</v>
      </c>
      <c r="J2096" t="s">
        <v>7687</v>
      </c>
      <c r="K2096" t="s">
        <v>89</v>
      </c>
      <c r="L2096" t="s">
        <v>32</v>
      </c>
      <c r="M2096" s="6" t="str">
        <f>IF(ISBLANK(employee_data36[[#This Row],[ExitDate]]),"1","0")</f>
        <v>1</v>
      </c>
      <c r="N2096" s="6" t="str">
        <f>IF(employee_data36[[#This Row],[EmployeeStatus]]="Active", "Active", "Tidak Active")</f>
        <v>Active</v>
      </c>
      <c r="O2096" t="s">
        <v>33</v>
      </c>
      <c r="P2096" t="s">
        <v>34</v>
      </c>
      <c r="Q2096" t="s">
        <v>35</v>
      </c>
      <c r="R2096" t="s">
        <v>36</v>
      </c>
      <c r="S2096" t="s">
        <v>37</v>
      </c>
      <c r="T2096" t="s">
        <v>2428</v>
      </c>
      <c r="U2096" t="s">
        <v>111</v>
      </c>
      <c r="V2096" s="1">
        <v>19960</v>
      </c>
      <c r="W2096" s="6">
        <f>DATEDIF(employee_data36[[#This Row],[DOB]],DATE(2023, 1, 1), "Y")</f>
        <v>68</v>
      </c>
      <c r="X2096" s="6" t="str">
        <f>IF(employee_data3[[#This Row],[Age]]&lt;=25, "Remaja", IF(employee_data3[[#This Row],[Age]]&lt;=55, "Dewasa", "Lansia"))</f>
        <v>Lansia</v>
      </c>
      <c r="Y2096" s="7" t="str">
        <f>CONCATENATE(employee_data36[[#This Row],[First-LastName]]," ",employee_data36[[#This Row],[DOB]])</f>
        <v>Olivia-Goodman 19960</v>
      </c>
      <c r="Z2096" t="s">
        <v>40</v>
      </c>
      <c r="AA2096" t="s">
        <v>113</v>
      </c>
      <c r="AB2096" t="s">
        <v>55</v>
      </c>
      <c r="AC2096">
        <v>74262</v>
      </c>
      <c r="AD2096" t="s">
        <v>43</v>
      </c>
      <c r="AE2096" t="s">
        <v>104</v>
      </c>
      <c r="AF2096" t="s">
        <v>45</v>
      </c>
      <c r="AG2096">
        <v>1</v>
      </c>
    </row>
    <row r="2097" spans="1:33" x14ac:dyDescent="0.3">
      <c r="A2097">
        <v>2522</v>
      </c>
      <c r="B2097" t="s">
        <v>4564</v>
      </c>
      <c r="C2097" t="s">
        <v>7254</v>
      </c>
      <c r="D2097" s="6" t="str">
        <f>CONCATENATE(employee_data36[[#This Row],[FirstName]], "-",employee_data36[[#This Row],[LastName]] )</f>
        <v>Zaniyah-Parks</v>
      </c>
      <c r="E2097" s="1">
        <v>44113</v>
      </c>
      <c r="F2097" s="1">
        <v>44509</v>
      </c>
      <c r="G2097" s="7" t="str">
        <f>IF(ISBLANK(employee_data36[[#This Row],[ExitDate]]),"Yes","")</f>
        <v/>
      </c>
      <c r="H2097" t="s">
        <v>6751</v>
      </c>
      <c r="I2097" t="s">
        <v>7688</v>
      </c>
      <c r="J2097" t="s">
        <v>7689</v>
      </c>
      <c r="K2097" t="s">
        <v>62</v>
      </c>
      <c r="L2097" t="s">
        <v>32</v>
      </c>
      <c r="M2097" s="6" t="str">
        <f>IF(ISBLANK(employee_data36[[#This Row],[ExitDate]]),"1","0")</f>
        <v>0</v>
      </c>
      <c r="N2097" s="6" t="str">
        <f>IF(employee_data36[[#This Row],[EmployeeStatus]]="Active", "Active", "Tidak Active")</f>
        <v>Active</v>
      </c>
      <c r="O2097" t="s">
        <v>63</v>
      </c>
      <c r="P2097" t="s">
        <v>34</v>
      </c>
      <c r="Q2097" t="s">
        <v>35</v>
      </c>
      <c r="R2097" t="s">
        <v>175</v>
      </c>
      <c r="S2097" t="s">
        <v>7690</v>
      </c>
      <c r="T2097" t="s">
        <v>170</v>
      </c>
      <c r="U2097" t="s">
        <v>90</v>
      </c>
      <c r="V2097" s="1">
        <v>17919</v>
      </c>
      <c r="W2097" s="6">
        <f>DATEDIF(employee_data36[[#This Row],[DOB]],DATE(2023, 1, 1), "Y")</f>
        <v>73</v>
      </c>
      <c r="X2097" s="6" t="str">
        <f>IF(employee_data3[[#This Row],[Age]]&lt;=25, "Remaja", IF(employee_data3[[#This Row],[Age]]&lt;=55, "Dewasa", "Lansia"))</f>
        <v>Lansia</v>
      </c>
      <c r="Y2097" s="7" t="str">
        <f>CONCATENATE(employee_data36[[#This Row],[First-LastName]]," ",employee_data36[[#This Row],[DOB]])</f>
        <v>Zaniyah-Parks 17919</v>
      </c>
      <c r="Z2097" t="s">
        <v>40</v>
      </c>
      <c r="AA2097" t="s">
        <v>193</v>
      </c>
      <c r="AB2097" t="s">
        <v>55</v>
      </c>
      <c r="AC2097">
        <v>54386</v>
      </c>
      <c r="AD2097" t="s">
        <v>74</v>
      </c>
      <c r="AE2097" t="s">
        <v>84</v>
      </c>
      <c r="AF2097" t="s">
        <v>45</v>
      </c>
      <c r="AG2097">
        <v>4</v>
      </c>
    </row>
    <row r="2098" spans="1:33" x14ac:dyDescent="0.3">
      <c r="A2098">
        <v>2523</v>
      </c>
      <c r="B2098" t="s">
        <v>3046</v>
      </c>
      <c r="C2098" t="s">
        <v>7691</v>
      </c>
      <c r="D2098" s="6" t="str">
        <f>CONCATENATE(employee_data36[[#This Row],[FirstName]], "-",employee_data36[[#This Row],[LastName]] )</f>
        <v>Maximilian-Williamson</v>
      </c>
      <c r="E2098" s="1">
        <v>44506</v>
      </c>
      <c r="F2098" s="1"/>
      <c r="G2098" s="7" t="str">
        <f>IF(ISBLANK(employee_data36[[#This Row],[ExitDate]]),"Yes","")</f>
        <v>Yes</v>
      </c>
      <c r="H2098" t="s">
        <v>7566</v>
      </c>
      <c r="I2098" t="s">
        <v>7692</v>
      </c>
      <c r="J2098" t="s">
        <v>7693</v>
      </c>
      <c r="K2098" t="s">
        <v>89</v>
      </c>
      <c r="L2098" t="s">
        <v>32</v>
      </c>
      <c r="M2098" s="6" t="str">
        <f>IF(ISBLANK(employee_data36[[#This Row],[ExitDate]]),"1","0")</f>
        <v>1</v>
      </c>
      <c r="N2098" s="6" t="str">
        <f>IF(employee_data36[[#This Row],[EmployeeStatus]]="Active", "Active", "Tidak Active")</f>
        <v>Active</v>
      </c>
      <c r="O2098" t="s">
        <v>63</v>
      </c>
      <c r="P2098" t="s">
        <v>51</v>
      </c>
      <c r="Q2098" t="s">
        <v>35</v>
      </c>
      <c r="R2098" t="s">
        <v>36</v>
      </c>
      <c r="S2098" t="s">
        <v>37</v>
      </c>
      <c r="T2098" t="s">
        <v>170</v>
      </c>
      <c r="U2098" t="s">
        <v>81</v>
      </c>
      <c r="V2098" s="1">
        <v>25819</v>
      </c>
      <c r="W2098" s="6">
        <f>DATEDIF(employee_data36[[#This Row],[DOB]],DATE(2023, 1, 1), "Y")</f>
        <v>52</v>
      </c>
      <c r="X2098" s="6" t="str">
        <f>IF(employee_data3[[#This Row],[Age]]&lt;=25, "Remaja", IF(employee_data3[[#This Row],[Age]]&lt;=55, "Dewasa", "Lansia"))</f>
        <v>Dewasa</v>
      </c>
      <c r="Y2098" s="7" t="str">
        <f>CONCATENATE(employee_data36[[#This Row],[First-LastName]]," ",employee_data36[[#This Row],[DOB]])</f>
        <v>Maximilian-Williamson 25819</v>
      </c>
      <c r="Z2098" t="s">
        <v>40</v>
      </c>
      <c r="AA2098" t="s">
        <v>163</v>
      </c>
      <c r="AB2098" t="s">
        <v>55</v>
      </c>
      <c r="AC2098">
        <v>25953</v>
      </c>
      <c r="AD2098" t="s">
        <v>56</v>
      </c>
      <c r="AE2098" t="s">
        <v>75</v>
      </c>
      <c r="AF2098" t="s">
        <v>45</v>
      </c>
      <c r="AG2098">
        <v>5</v>
      </c>
    </row>
    <row r="2099" spans="1:33" x14ac:dyDescent="0.3">
      <c r="A2099">
        <v>2524</v>
      </c>
      <c r="B2099" t="s">
        <v>6232</v>
      </c>
      <c r="C2099" t="s">
        <v>5403</v>
      </c>
      <c r="D2099" s="6" t="str">
        <f>CONCATENATE(employee_data36[[#This Row],[FirstName]], "-",employee_data36[[#This Row],[LastName]] )</f>
        <v>Serena-Barajas</v>
      </c>
      <c r="E2099" s="1">
        <v>45101</v>
      </c>
      <c r="F2099" s="1"/>
      <c r="G2099" s="7" t="str">
        <f>IF(ISBLANK(employee_data36[[#This Row],[ExitDate]]),"Yes","")</f>
        <v>Yes</v>
      </c>
      <c r="H2099" t="s">
        <v>6979</v>
      </c>
      <c r="I2099" t="s">
        <v>7694</v>
      </c>
      <c r="J2099" t="s">
        <v>7695</v>
      </c>
      <c r="K2099" t="s">
        <v>31</v>
      </c>
      <c r="L2099" t="s">
        <v>32</v>
      </c>
      <c r="M2099" s="6" t="str">
        <f>IF(ISBLANK(employee_data36[[#This Row],[ExitDate]]),"1","0")</f>
        <v>1</v>
      </c>
      <c r="N2099" s="6" t="str">
        <f>IF(employee_data36[[#This Row],[EmployeeStatus]]="Active", "Active", "Tidak Active")</f>
        <v>Active</v>
      </c>
      <c r="O2099" t="s">
        <v>33</v>
      </c>
      <c r="P2099" t="s">
        <v>51</v>
      </c>
      <c r="Q2099" t="s">
        <v>52</v>
      </c>
      <c r="R2099" t="s">
        <v>36</v>
      </c>
      <c r="S2099" t="s">
        <v>37</v>
      </c>
      <c r="T2099" t="s">
        <v>170</v>
      </c>
      <c r="U2099" t="s">
        <v>39</v>
      </c>
      <c r="V2099" s="1">
        <v>25279</v>
      </c>
      <c r="W2099" s="6">
        <f>DATEDIF(employee_data36[[#This Row],[DOB]],DATE(2023, 1, 1), "Y")</f>
        <v>53</v>
      </c>
      <c r="X2099" s="6" t="str">
        <f>IF(employee_data3[[#This Row],[Age]]&lt;=25, "Remaja", IF(employee_data3[[#This Row],[Age]]&lt;=55, "Dewasa", "Lansia"))</f>
        <v>Dewasa</v>
      </c>
      <c r="Y2099" s="7" t="str">
        <f>CONCATENATE(employee_data36[[#This Row],[First-LastName]]," ",employee_data36[[#This Row],[DOB]])</f>
        <v>Serena-Barajas 25279</v>
      </c>
      <c r="Z2099" t="s">
        <v>40</v>
      </c>
      <c r="AA2099" t="s">
        <v>243</v>
      </c>
      <c r="AB2099" t="s">
        <v>55</v>
      </c>
      <c r="AC2099">
        <v>88225</v>
      </c>
      <c r="AD2099" t="s">
        <v>93</v>
      </c>
      <c r="AE2099" t="s">
        <v>84</v>
      </c>
      <c r="AF2099" t="s">
        <v>45</v>
      </c>
      <c r="AG2099">
        <v>1</v>
      </c>
    </row>
    <row r="2100" spans="1:33" x14ac:dyDescent="0.3">
      <c r="A2100">
        <v>2525</v>
      </c>
      <c r="B2100" t="s">
        <v>7696</v>
      </c>
      <c r="C2100" t="s">
        <v>3924</v>
      </c>
      <c r="D2100" s="6" t="str">
        <f>CONCATENATE(employee_data36[[#This Row],[FirstName]], "-",employee_data36[[#This Row],[LastName]] )</f>
        <v>Larry-Novak</v>
      </c>
      <c r="E2100" s="1">
        <v>44454</v>
      </c>
      <c r="F2100" s="1">
        <v>45109</v>
      </c>
      <c r="G2100" s="7" t="str">
        <f>IF(ISBLANK(employee_data36[[#This Row],[ExitDate]]),"Yes","")</f>
        <v/>
      </c>
      <c r="H2100" t="s">
        <v>6985</v>
      </c>
      <c r="I2100" t="s">
        <v>7697</v>
      </c>
      <c r="J2100" t="s">
        <v>7698</v>
      </c>
      <c r="K2100" t="s">
        <v>133</v>
      </c>
      <c r="L2100" t="s">
        <v>32</v>
      </c>
      <c r="M2100" s="6" t="str">
        <f>IF(ISBLANK(employee_data36[[#This Row],[ExitDate]]),"1","0")</f>
        <v>0</v>
      </c>
      <c r="N2100" s="6" t="str">
        <f>IF(employee_data36[[#This Row],[EmployeeStatus]]="Active", "Active", "Tidak Active")</f>
        <v>Active</v>
      </c>
      <c r="O2100" t="s">
        <v>63</v>
      </c>
      <c r="P2100" t="s">
        <v>64</v>
      </c>
      <c r="Q2100" t="s">
        <v>63</v>
      </c>
      <c r="R2100" t="s">
        <v>140</v>
      </c>
      <c r="S2100" t="s">
        <v>7699</v>
      </c>
      <c r="T2100" t="s">
        <v>65</v>
      </c>
      <c r="U2100" t="s">
        <v>81</v>
      </c>
      <c r="V2100" s="1">
        <v>19031</v>
      </c>
      <c r="W2100" s="6">
        <f>DATEDIF(employee_data36[[#This Row],[DOB]],DATE(2023, 1, 1), "Y")</f>
        <v>70</v>
      </c>
      <c r="X2100" s="6" t="str">
        <f>IF(employee_data3[[#This Row],[Age]]&lt;=25, "Remaja", IF(employee_data3[[#This Row],[Age]]&lt;=55, "Dewasa", "Lansia"))</f>
        <v>Lansia</v>
      </c>
      <c r="Y2100" s="7" t="str">
        <f>CONCATENATE(employee_data36[[#This Row],[First-LastName]]," ",employee_data36[[#This Row],[DOB]])</f>
        <v>Larry-Novak 19031</v>
      </c>
      <c r="Z2100" t="s">
        <v>40</v>
      </c>
      <c r="AA2100" t="s">
        <v>163</v>
      </c>
      <c r="AB2100" t="s">
        <v>55</v>
      </c>
      <c r="AC2100">
        <v>11241</v>
      </c>
      <c r="AD2100" t="s">
        <v>74</v>
      </c>
      <c r="AE2100" t="s">
        <v>84</v>
      </c>
      <c r="AF2100" t="s">
        <v>45</v>
      </c>
      <c r="AG2100">
        <v>2</v>
      </c>
    </row>
    <row r="2101" spans="1:33" x14ac:dyDescent="0.3">
      <c r="A2101">
        <v>2526</v>
      </c>
      <c r="B2101" t="s">
        <v>5794</v>
      </c>
      <c r="C2101" t="s">
        <v>2139</v>
      </c>
      <c r="D2101" s="6" t="str">
        <f>CONCATENATE(employee_data36[[#This Row],[FirstName]], "-",employee_data36[[#This Row],[LastName]] )</f>
        <v>Kadyn-Marsh</v>
      </c>
      <c r="E2101" s="1">
        <v>44848</v>
      </c>
      <c r="F2101" s="1"/>
      <c r="G2101" s="7" t="str">
        <f>IF(ISBLANK(employee_data36[[#This Row],[ExitDate]]),"Yes","")</f>
        <v>Yes</v>
      </c>
      <c r="H2101" t="s">
        <v>4798</v>
      </c>
      <c r="I2101" t="s">
        <v>7700</v>
      </c>
      <c r="J2101" t="s">
        <v>7701</v>
      </c>
      <c r="K2101" t="s">
        <v>118</v>
      </c>
      <c r="L2101" t="s">
        <v>32</v>
      </c>
      <c r="M2101" s="6" t="str">
        <f>IF(ISBLANK(employee_data36[[#This Row],[ExitDate]]),"1","0")</f>
        <v>1</v>
      </c>
      <c r="N2101" s="6" t="str">
        <f>IF(employee_data36[[#This Row],[EmployeeStatus]]="Active", "Active", "Tidak Active")</f>
        <v>Active</v>
      </c>
      <c r="O2101" t="s">
        <v>33</v>
      </c>
      <c r="P2101" t="s">
        <v>34</v>
      </c>
      <c r="Q2101" t="s">
        <v>52</v>
      </c>
      <c r="R2101" t="s">
        <v>36</v>
      </c>
      <c r="S2101" t="s">
        <v>37</v>
      </c>
      <c r="T2101" t="s">
        <v>170</v>
      </c>
      <c r="U2101" t="s">
        <v>111</v>
      </c>
      <c r="V2101" s="1">
        <v>23464</v>
      </c>
      <c r="W2101" s="6">
        <f>DATEDIF(employee_data36[[#This Row],[DOB]],DATE(2023, 1, 1), "Y")</f>
        <v>58</v>
      </c>
      <c r="X2101" s="6" t="str">
        <f>IF(employee_data3[[#This Row],[Age]]&lt;=25, "Remaja", IF(employee_data3[[#This Row],[Age]]&lt;=55, "Dewasa", "Lansia"))</f>
        <v>Lansia</v>
      </c>
      <c r="Y2101" s="7" t="str">
        <f>CONCATENATE(employee_data36[[#This Row],[First-LastName]]," ",employee_data36[[#This Row],[DOB]])</f>
        <v>Kadyn-Marsh 23464</v>
      </c>
      <c r="Z2101" t="s">
        <v>40</v>
      </c>
      <c r="AA2101" t="s">
        <v>113</v>
      </c>
      <c r="AB2101" t="s">
        <v>42</v>
      </c>
      <c r="AC2101">
        <v>88079</v>
      </c>
      <c r="AD2101" t="s">
        <v>74</v>
      </c>
      <c r="AE2101" t="s">
        <v>75</v>
      </c>
      <c r="AF2101" t="s">
        <v>45</v>
      </c>
      <c r="AG2101">
        <v>1</v>
      </c>
    </row>
    <row r="2102" spans="1:33" x14ac:dyDescent="0.3">
      <c r="A2102">
        <v>2527</v>
      </c>
      <c r="B2102" t="s">
        <v>7702</v>
      </c>
      <c r="C2102" t="s">
        <v>1623</v>
      </c>
      <c r="D2102" s="6" t="str">
        <f>CONCATENATE(employee_data36[[#This Row],[FirstName]], "-",employee_data36[[#This Row],[LastName]] )</f>
        <v>Nylah-Hood</v>
      </c>
      <c r="E2102" s="1">
        <v>43668</v>
      </c>
      <c r="F2102" s="1"/>
      <c r="G2102" s="7" t="str">
        <f>IF(ISBLANK(employee_data36[[#This Row],[ExitDate]]),"Yes","")</f>
        <v>Yes</v>
      </c>
      <c r="H2102" t="s">
        <v>4798</v>
      </c>
      <c r="I2102" t="s">
        <v>7703</v>
      </c>
      <c r="J2102" t="s">
        <v>7704</v>
      </c>
      <c r="K2102" t="s">
        <v>62</v>
      </c>
      <c r="L2102" t="s">
        <v>32</v>
      </c>
      <c r="M2102" s="6" t="str">
        <f>IF(ISBLANK(employee_data36[[#This Row],[ExitDate]]),"1","0")</f>
        <v>1</v>
      </c>
      <c r="N2102" s="6" t="str">
        <f>IF(employee_data36[[#This Row],[EmployeeStatus]]="Active", "Active", "Tidak Active")</f>
        <v>Active</v>
      </c>
      <c r="O2102" t="s">
        <v>63</v>
      </c>
      <c r="P2102" t="s">
        <v>51</v>
      </c>
      <c r="Q2102" t="s">
        <v>35</v>
      </c>
      <c r="R2102" t="s">
        <v>36</v>
      </c>
      <c r="S2102" t="s">
        <v>37</v>
      </c>
      <c r="T2102" t="s">
        <v>170</v>
      </c>
      <c r="U2102" t="s">
        <v>111</v>
      </c>
      <c r="V2102" s="1">
        <v>33403</v>
      </c>
      <c r="W2102" s="6">
        <f>DATEDIF(employee_data36[[#This Row],[DOB]],DATE(2023, 1, 1), "Y")</f>
        <v>31</v>
      </c>
      <c r="X2102" s="6" t="str">
        <f>IF(employee_data3[[#This Row],[Age]]&lt;=25, "Remaja", IF(employee_data3[[#This Row],[Age]]&lt;=55, "Dewasa", "Lansia"))</f>
        <v>Dewasa</v>
      </c>
      <c r="Y2102" s="7" t="str">
        <f>CONCATENATE(employee_data36[[#This Row],[First-LastName]]," ",employee_data36[[#This Row],[DOB]])</f>
        <v>Nylah-Hood 33403</v>
      </c>
      <c r="Z2102" t="s">
        <v>40</v>
      </c>
      <c r="AA2102" t="s">
        <v>419</v>
      </c>
      <c r="AB2102" t="s">
        <v>55</v>
      </c>
      <c r="AC2102">
        <v>61715</v>
      </c>
      <c r="AD2102" t="s">
        <v>128</v>
      </c>
      <c r="AE2102" t="s">
        <v>84</v>
      </c>
      <c r="AF2102" t="s">
        <v>45</v>
      </c>
      <c r="AG2102">
        <v>2</v>
      </c>
    </row>
    <row r="2103" spans="1:33" x14ac:dyDescent="0.3">
      <c r="A2103">
        <v>2528</v>
      </c>
      <c r="B2103" t="s">
        <v>3257</v>
      </c>
      <c r="C2103" t="s">
        <v>364</v>
      </c>
      <c r="D2103" s="6" t="str">
        <f>CONCATENATE(employee_data36[[#This Row],[FirstName]], "-",employee_data36[[#This Row],[LastName]] )</f>
        <v>Rigoberto-Allen</v>
      </c>
      <c r="E2103" s="1">
        <v>45005</v>
      </c>
      <c r="F2103" s="1">
        <v>45052</v>
      </c>
      <c r="G2103" s="7" t="str">
        <f>IF(ISBLANK(employee_data36[[#This Row],[ExitDate]]),"Yes","")</f>
        <v/>
      </c>
      <c r="H2103" t="s">
        <v>4798</v>
      </c>
      <c r="I2103" t="s">
        <v>7705</v>
      </c>
      <c r="J2103" t="s">
        <v>7706</v>
      </c>
      <c r="K2103" t="s">
        <v>168</v>
      </c>
      <c r="L2103" t="s">
        <v>32</v>
      </c>
      <c r="M2103" s="6" t="str">
        <f>IF(ISBLANK(employee_data36[[#This Row],[ExitDate]]),"1","0")</f>
        <v>0</v>
      </c>
      <c r="N2103" s="6" t="str">
        <f>IF(employee_data36[[#This Row],[EmployeeStatus]]="Active", "Active", "Tidak Active")</f>
        <v>Active</v>
      </c>
      <c r="O2103" t="s">
        <v>52</v>
      </c>
      <c r="P2103" t="s">
        <v>34</v>
      </c>
      <c r="Q2103" t="s">
        <v>52</v>
      </c>
      <c r="R2103" t="s">
        <v>140</v>
      </c>
      <c r="S2103" t="s">
        <v>7707</v>
      </c>
      <c r="T2103" t="s">
        <v>170</v>
      </c>
      <c r="U2103" t="s">
        <v>177</v>
      </c>
      <c r="V2103" s="1">
        <v>31207</v>
      </c>
      <c r="W2103" s="6">
        <f>DATEDIF(employee_data36[[#This Row],[DOB]],DATE(2023, 1, 1), "Y")</f>
        <v>37</v>
      </c>
      <c r="X2103" s="6" t="str">
        <f>IF(employee_data3[[#This Row],[Age]]&lt;=25, "Remaja", IF(employee_data3[[#This Row],[Age]]&lt;=55, "Dewasa", "Lansia"))</f>
        <v>Dewasa</v>
      </c>
      <c r="Y2103" s="7" t="str">
        <f>CONCATENATE(employee_data36[[#This Row],[First-LastName]]," ",employee_data36[[#This Row],[DOB]])</f>
        <v>Rigoberto-Allen 31207</v>
      </c>
      <c r="Z2103" t="s">
        <v>40</v>
      </c>
      <c r="AA2103" t="s">
        <v>178</v>
      </c>
      <c r="AB2103" t="s">
        <v>55</v>
      </c>
      <c r="AC2103">
        <v>78254</v>
      </c>
      <c r="AD2103" t="s">
        <v>43</v>
      </c>
      <c r="AE2103" t="s">
        <v>84</v>
      </c>
      <c r="AF2103" t="s">
        <v>45</v>
      </c>
      <c r="AG2103">
        <v>1</v>
      </c>
    </row>
    <row r="2104" spans="1:33" x14ac:dyDescent="0.3">
      <c r="A2104">
        <v>2529</v>
      </c>
      <c r="B2104" t="s">
        <v>1578</v>
      </c>
      <c r="C2104" t="s">
        <v>4749</v>
      </c>
      <c r="D2104" s="6" t="str">
        <f>CONCATENATE(employee_data36[[#This Row],[FirstName]], "-",employee_data36[[#This Row],[LastName]] )</f>
        <v>Gabriella-Clements</v>
      </c>
      <c r="E2104" s="1">
        <v>44683</v>
      </c>
      <c r="F2104" s="1"/>
      <c r="G2104" s="7" t="str">
        <f>IF(ISBLANK(employee_data36[[#This Row],[ExitDate]]),"Yes","")</f>
        <v>Yes</v>
      </c>
      <c r="H2104" t="s">
        <v>2424</v>
      </c>
      <c r="I2104" t="s">
        <v>7708</v>
      </c>
      <c r="J2104" t="s">
        <v>7709</v>
      </c>
      <c r="K2104" t="s">
        <v>118</v>
      </c>
      <c r="L2104" t="s">
        <v>32</v>
      </c>
      <c r="M2104" s="6" t="str">
        <f>IF(ISBLANK(employee_data36[[#This Row],[ExitDate]]),"1","0")</f>
        <v>1</v>
      </c>
      <c r="N2104" s="6" t="str">
        <f>IF(employee_data36[[#This Row],[EmployeeStatus]]="Active", "Active", "Tidak Active")</f>
        <v>Active</v>
      </c>
      <c r="O2104" t="s">
        <v>63</v>
      </c>
      <c r="P2104" t="s">
        <v>64</v>
      </c>
      <c r="Q2104" t="s">
        <v>52</v>
      </c>
      <c r="R2104" t="s">
        <v>36</v>
      </c>
      <c r="S2104" t="s">
        <v>37</v>
      </c>
      <c r="T2104" t="s">
        <v>2428</v>
      </c>
      <c r="U2104" t="s">
        <v>794</v>
      </c>
      <c r="V2104" s="1">
        <v>19496</v>
      </c>
      <c r="W2104" s="6">
        <f>DATEDIF(employee_data36[[#This Row],[DOB]],DATE(2023, 1, 1), "Y")</f>
        <v>69</v>
      </c>
      <c r="X2104" s="6" t="str">
        <f>IF(employee_data3[[#This Row],[Age]]&lt;=25, "Remaja", IF(employee_data3[[#This Row],[Age]]&lt;=55, "Dewasa", "Lansia"))</f>
        <v>Lansia</v>
      </c>
      <c r="Y2104" s="7" t="str">
        <f>CONCATENATE(employee_data36[[#This Row],[First-LastName]]," ",employee_data36[[#This Row],[DOB]])</f>
        <v>Gabriella-Clements 19496</v>
      </c>
      <c r="Z2104" t="s">
        <v>40</v>
      </c>
      <c r="AA2104" t="s">
        <v>216</v>
      </c>
      <c r="AB2104" t="s">
        <v>42</v>
      </c>
      <c r="AC2104">
        <v>53709</v>
      </c>
      <c r="AD2104" t="s">
        <v>74</v>
      </c>
      <c r="AE2104" t="s">
        <v>75</v>
      </c>
      <c r="AF2104" t="s">
        <v>45</v>
      </c>
      <c r="AG2104">
        <v>2</v>
      </c>
    </row>
    <row r="2105" spans="1:33" x14ac:dyDescent="0.3">
      <c r="A2105">
        <v>2530</v>
      </c>
      <c r="B2105" t="s">
        <v>7710</v>
      </c>
      <c r="C2105" t="s">
        <v>6872</v>
      </c>
      <c r="D2105" s="6" t="str">
        <f>CONCATENATE(employee_data36[[#This Row],[FirstName]], "-",employee_data36[[#This Row],[LastName]] )</f>
        <v>Hana-Lucero</v>
      </c>
      <c r="E2105" s="1">
        <v>44854</v>
      </c>
      <c r="F2105" s="1">
        <v>45114</v>
      </c>
      <c r="G2105" s="7" t="str">
        <f>IF(ISBLANK(employee_data36[[#This Row],[ExitDate]]),"Yes","")</f>
        <v/>
      </c>
      <c r="H2105" t="s">
        <v>2424</v>
      </c>
      <c r="I2105" t="s">
        <v>7711</v>
      </c>
      <c r="J2105" t="s">
        <v>7712</v>
      </c>
      <c r="K2105" t="s">
        <v>62</v>
      </c>
      <c r="L2105" t="s">
        <v>32</v>
      </c>
      <c r="M2105" s="6" t="str">
        <f>IF(ISBLANK(employee_data36[[#This Row],[ExitDate]]),"1","0")</f>
        <v>0</v>
      </c>
      <c r="N2105" s="6" t="str">
        <f>IF(employee_data36[[#This Row],[EmployeeStatus]]="Active", "Active", "Tidak Active")</f>
        <v>Active</v>
      </c>
      <c r="O2105" t="s">
        <v>52</v>
      </c>
      <c r="P2105" t="s">
        <v>34</v>
      </c>
      <c r="Q2105" t="s">
        <v>35</v>
      </c>
      <c r="R2105" t="s">
        <v>140</v>
      </c>
      <c r="S2105" t="s">
        <v>7713</v>
      </c>
      <c r="T2105" t="s">
        <v>2428</v>
      </c>
      <c r="U2105" t="s">
        <v>504</v>
      </c>
      <c r="V2105" s="1">
        <v>29322</v>
      </c>
      <c r="W2105" s="6">
        <f>DATEDIF(employee_data36[[#This Row],[DOB]],DATE(2023, 1, 1), "Y")</f>
        <v>42</v>
      </c>
      <c r="X2105" s="6" t="str">
        <f>IF(employee_data3[[#This Row],[Age]]&lt;=25, "Remaja", IF(employee_data3[[#This Row],[Age]]&lt;=55, "Dewasa", "Lansia"))</f>
        <v>Dewasa</v>
      </c>
      <c r="Y2105" s="7" t="str">
        <f>CONCATENATE(employee_data36[[#This Row],[First-LastName]]," ",employee_data36[[#This Row],[DOB]])</f>
        <v>Hana-Lucero 29322</v>
      </c>
      <c r="Z2105" t="s">
        <v>40</v>
      </c>
      <c r="AA2105" t="s">
        <v>7714</v>
      </c>
      <c r="AB2105" t="s">
        <v>55</v>
      </c>
      <c r="AC2105">
        <v>75065</v>
      </c>
      <c r="AD2105" t="s">
        <v>43</v>
      </c>
      <c r="AE2105" t="s">
        <v>104</v>
      </c>
      <c r="AF2105" t="s">
        <v>45</v>
      </c>
      <c r="AG2105">
        <v>2</v>
      </c>
    </row>
    <row r="2106" spans="1:33" x14ac:dyDescent="0.3">
      <c r="A2106">
        <v>2531</v>
      </c>
      <c r="B2106" t="s">
        <v>7715</v>
      </c>
      <c r="C2106" t="s">
        <v>638</v>
      </c>
      <c r="D2106" s="6" t="str">
        <f>CONCATENATE(employee_data36[[#This Row],[FirstName]], "-",employee_data36[[#This Row],[LastName]] )</f>
        <v>Luciana-Gill</v>
      </c>
      <c r="E2106" s="1">
        <v>45131</v>
      </c>
      <c r="F2106" s="1">
        <v>45136</v>
      </c>
      <c r="G2106" s="7" t="str">
        <f>IF(ISBLANK(employee_data36[[#This Row],[ExitDate]]),"Yes","")</f>
        <v/>
      </c>
      <c r="H2106" t="s">
        <v>2424</v>
      </c>
      <c r="I2106" t="s">
        <v>7716</v>
      </c>
      <c r="J2106" t="s">
        <v>7717</v>
      </c>
      <c r="K2106" t="s">
        <v>89</v>
      </c>
      <c r="L2106" t="s">
        <v>32</v>
      </c>
      <c r="M2106" s="6" t="str">
        <f>IF(ISBLANK(employee_data36[[#This Row],[ExitDate]]),"1","0")</f>
        <v>0</v>
      </c>
      <c r="N2106" s="6" t="str">
        <f>IF(employee_data36[[#This Row],[EmployeeStatus]]="Active", "Active", "Tidak Active")</f>
        <v>Active</v>
      </c>
      <c r="O2106" t="s">
        <v>52</v>
      </c>
      <c r="P2106" t="s">
        <v>64</v>
      </c>
      <c r="Q2106" t="s">
        <v>63</v>
      </c>
      <c r="R2106" t="s">
        <v>175</v>
      </c>
      <c r="S2106" t="s">
        <v>7718</v>
      </c>
      <c r="T2106" t="s">
        <v>2428</v>
      </c>
      <c r="U2106" t="s">
        <v>119</v>
      </c>
      <c r="V2106" s="1">
        <v>18769</v>
      </c>
      <c r="W2106" s="6">
        <f>DATEDIF(employee_data36[[#This Row],[DOB]],DATE(2023, 1, 1), "Y")</f>
        <v>71</v>
      </c>
      <c r="X2106" s="6" t="str">
        <f>IF(employee_data3[[#This Row],[Age]]&lt;=25, "Remaja", IF(employee_data3[[#This Row],[Age]]&lt;=55, "Dewasa", "Lansia"))</f>
        <v>Lansia</v>
      </c>
      <c r="Y2106" s="7" t="str">
        <f>CONCATENATE(employee_data36[[#This Row],[First-LastName]]," ",employee_data36[[#This Row],[DOB]])</f>
        <v>Luciana-Gill 18769</v>
      </c>
      <c r="Z2106" t="s">
        <v>40</v>
      </c>
      <c r="AA2106" t="s">
        <v>243</v>
      </c>
      <c r="AB2106" t="s">
        <v>55</v>
      </c>
      <c r="AC2106">
        <v>10274</v>
      </c>
      <c r="AD2106" t="s">
        <v>93</v>
      </c>
      <c r="AE2106" t="s">
        <v>44</v>
      </c>
      <c r="AF2106" t="s">
        <v>45</v>
      </c>
      <c r="AG2106">
        <v>2</v>
      </c>
    </row>
    <row r="2107" spans="1:33" x14ac:dyDescent="0.3">
      <c r="A2107">
        <v>2532</v>
      </c>
      <c r="B2107" t="s">
        <v>4492</v>
      </c>
      <c r="C2107" t="s">
        <v>5493</v>
      </c>
      <c r="D2107" s="6" t="str">
        <f>CONCATENATE(employee_data36[[#This Row],[FirstName]], "-",employee_data36[[#This Row],[LastName]] )</f>
        <v>Demetrius-Cooley</v>
      </c>
      <c r="E2107" s="1">
        <v>44030</v>
      </c>
      <c r="F2107" s="1"/>
      <c r="G2107" s="7" t="str">
        <f>IF(ISBLANK(employee_data36[[#This Row],[ExitDate]]),"Yes","")</f>
        <v>Yes</v>
      </c>
      <c r="H2107" t="s">
        <v>6751</v>
      </c>
      <c r="I2107" t="s">
        <v>7719</v>
      </c>
      <c r="J2107" t="s">
        <v>7720</v>
      </c>
      <c r="K2107" t="s">
        <v>118</v>
      </c>
      <c r="L2107" t="s">
        <v>32</v>
      </c>
      <c r="M2107" s="6" t="str">
        <f>IF(ISBLANK(employee_data36[[#This Row],[ExitDate]]),"1","0")</f>
        <v>1</v>
      </c>
      <c r="N2107" s="6" t="str">
        <f>IF(employee_data36[[#This Row],[EmployeeStatus]]="Active", "Active", "Tidak Active")</f>
        <v>Active</v>
      </c>
      <c r="O2107" t="s">
        <v>33</v>
      </c>
      <c r="P2107" t="s">
        <v>51</v>
      </c>
      <c r="Q2107" t="s">
        <v>52</v>
      </c>
      <c r="R2107" t="s">
        <v>36</v>
      </c>
      <c r="S2107" t="s">
        <v>37</v>
      </c>
      <c r="T2107" t="s">
        <v>170</v>
      </c>
      <c r="U2107" t="s">
        <v>81</v>
      </c>
      <c r="V2107" s="1">
        <v>26546</v>
      </c>
      <c r="W2107" s="6">
        <f>DATEDIF(employee_data36[[#This Row],[DOB]],DATE(2023, 1, 1), "Y")</f>
        <v>50</v>
      </c>
      <c r="X2107" s="6" t="str">
        <f>IF(employee_data3[[#This Row],[Age]]&lt;=25, "Remaja", IF(employee_data3[[#This Row],[Age]]&lt;=55, "Dewasa", "Lansia"))</f>
        <v>Dewasa</v>
      </c>
      <c r="Y2107" s="7" t="str">
        <f>CONCATENATE(employee_data36[[#This Row],[First-LastName]]," ",employee_data36[[#This Row],[DOB]])</f>
        <v>Demetrius-Cooley 26546</v>
      </c>
      <c r="Z2107" t="s">
        <v>40</v>
      </c>
      <c r="AA2107" t="s">
        <v>103</v>
      </c>
      <c r="AB2107" t="s">
        <v>55</v>
      </c>
      <c r="AC2107">
        <v>85461</v>
      </c>
      <c r="AD2107" t="s">
        <v>74</v>
      </c>
      <c r="AE2107" t="s">
        <v>44</v>
      </c>
      <c r="AF2107" t="s">
        <v>45</v>
      </c>
      <c r="AG2107">
        <v>4</v>
      </c>
    </row>
    <row r="2108" spans="1:33" x14ac:dyDescent="0.3">
      <c r="A2108">
        <v>2533</v>
      </c>
      <c r="B2108" t="s">
        <v>348</v>
      </c>
      <c r="C2108" t="s">
        <v>3701</v>
      </c>
      <c r="D2108" s="6" t="str">
        <f>CONCATENATE(employee_data36[[#This Row],[FirstName]], "-",employee_data36[[#This Row],[LastName]] )</f>
        <v>Chandler-Reynolds</v>
      </c>
      <c r="E2108" s="1">
        <v>44321</v>
      </c>
      <c r="F2108" s="1"/>
      <c r="G2108" s="7" t="str">
        <f>IF(ISBLANK(employee_data36[[#This Row],[ExitDate]]),"Yes","")</f>
        <v>Yes</v>
      </c>
      <c r="H2108" t="s">
        <v>6751</v>
      </c>
      <c r="I2108" t="s">
        <v>7721</v>
      </c>
      <c r="J2108" t="s">
        <v>7722</v>
      </c>
      <c r="K2108" t="s">
        <v>62</v>
      </c>
      <c r="L2108" t="s">
        <v>32</v>
      </c>
      <c r="M2108" s="6" t="str">
        <f>IF(ISBLANK(employee_data36[[#This Row],[ExitDate]]),"1","0")</f>
        <v>1</v>
      </c>
      <c r="N2108" s="6" t="str">
        <f>IF(employee_data36[[#This Row],[EmployeeStatus]]="Active", "Active", "Tidak Active")</f>
        <v>Active</v>
      </c>
      <c r="O2108" t="s">
        <v>63</v>
      </c>
      <c r="P2108" t="s">
        <v>51</v>
      </c>
      <c r="Q2108" t="s">
        <v>35</v>
      </c>
      <c r="R2108" t="s">
        <v>36</v>
      </c>
      <c r="S2108" t="s">
        <v>37</v>
      </c>
      <c r="T2108" t="s">
        <v>170</v>
      </c>
      <c r="U2108" t="s">
        <v>90</v>
      </c>
      <c r="V2108" s="1">
        <v>24271</v>
      </c>
      <c r="W2108" s="6">
        <f>DATEDIF(employee_data36[[#This Row],[DOB]],DATE(2023, 1, 1), "Y")</f>
        <v>56</v>
      </c>
      <c r="X2108" s="6" t="str">
        <f>IF(employee_data3[[#This Row],[Age]]&lt;=25, "Remaja", IF(employee_data3[[#This Row],[Age]]&lt;=55, "Dewasa", "Lansia"))</f>
        <v>Lansia</v>
      </c>
      <c r="Y2108" s="7" t="str">
        <f>CONCATENATE(employee_data36[[#This Row],[First-LastName]]," ",employee_data36[[#This Row],[DOB]])</f>
        <v>Chandler-Reynolds 24271</v>
      </c>
      <c r="Z2108" t="s">
        <v>40</v>
      </c>
      <c r="AA2108" t="s">
        <v>103</v>
      </c>
      <c r="AB2108" t="s">
        <v>55</v>
      </c>
      <c r="AC2108">
        <v>53235</v>
      </c>
      <c r="AD2108" t="s">
        <v>43</v>
      </c>
      <c r="AE2108" t="s">
        <v>104</v>
      </c>
      <c r="AF2108" t="s">
        <v>45</v>
      </c>
      <c r="AG2108">
        <v>1</v>
      </c>
    </row>
    <row r="2109" spans="1:33" x14ac:dyDescent="0.3">
      <c r="A2109">
        <v>2534</v>
      </c>
      <c r="B2109" t="s">
        <v>7723</v>
      </c>
      <c r="C2109" t="s">
        <v>574</v>
      </c>
      <c r="D2109" s="6" t="str">
        <f>CONCATENATE(employee_data36[[#This Row],[FirstName]], "-",employee_data36[[#This Row],[LastName]] )</f>
        <v>Iyana-Benjamin</v>
      </c>
      <c r="E2109" s="1">
        <v>43570</v>
      </c>
      <c r="F2109" s="1">
        <v>44339</v>
      </c>
      <c r="G2109" s="7" t="str">
        <f>IF(ISBLANK(employee_data36[[#This Row],[ExitDate]]),"Yes","")</f>
        <v/>
      </c>
      <c r="H2109" t="s">
        <v>7566</v>
      </c>
      <c r="I2109" t="s">
        <v>7724</v>
      </c>
      <c r="J2109" t="s">
        <v>7725</v>
      </c>
      <c r="K2109" t="s">
        <v>89</v>
      </c>
      <c r="L2109" t="s">
        <v>32</v>
      </c>
      <c r="M2109" s="6" t="str">
        <f>IF(ISBLANK(employee_data36[[#This Row],[ExitDate]]),"1","0")</f>
        <v>0</v>
      </c>
      <c r="N2109" s="6" t="str">
        <f>IF(employee_data36[[#This Row],[EmployeeStatus]]="Active", "Active", "Tidak Active")</f>
        <v>Active</v>
      </c>
      <c r="O2109" t="s">
        <v>52</v>
      </c>
      <c r="P2109" t="s">
        <v>64</v>
      </c>
      <c r="Q2109" t="s">
        <v>35</v>
      </c>
      <c r="R2109" t="s">
        <v>140</v>
      </c>
      <c r="S2109" t="s">
        <v>7726</v>
      </c>
      <c r="T2109" t="s">
        <v>170</v>
      </c>
      <c r="U2109" t="s">
        <v>177</v>
      </c>
      <c r="V2109" s="1">
        <v>22102</v>
      </c>
      <c r="W2109" s="6">
        <f>DATEDIF(employee_data36[[#This Row],[DOB]],DATE(2023, 1, 1), "Y")</f>
        <v>62</v>
      </c>
      <c r="X2109" s="6" t="str">
        <f>IF(employee_data3[[#This Row],[Age]]&lt;=25, "Remaja", IF(employee_data3[[#This Row],[Age]]&lt;=55, "Dewasa", "Lansia"))</f>
        <v>Lansia</v>
      </c>
      <c r="Y2109" s="7" t="str">
        <f>CONCATENATE(employee_data36[[#This Row],[First-LastName]]," ",employee_data36[[#This Row],[DOB]])</f>
        <v>Iyana-Benjamin 22102</v>
      </c>
      <c r="Z2109" t="s">
        <v>40</v>
      </c>
      <c r="AA2109" t="s">
        <v>178</v>
      </c>
      <c r="AB2109" t="s">
        <v>55</v>
      </c>
      <c r="AC2109">
        <v>96561</v>
      </c>
      <c r="AD2109" t="s">
        <v>74</v>
      </c>
      <c r="AE2109" t="s">
        <v>104</v>
      </c>
      <c r="AF2109" t="s">
        <v>45</v>
      </c>
      <c r="AG2109">
        <v>1</v>
      </c>
    </row>
    <row r="2110" spans="1:33" x14ac:dyDescent="0.3">
      <c r="A2110">
        <v>2535</v>
      </c>
      <c r="B2110" t="s">
        <v>4126</v>
      </c>
      <c r="C2110" t="s">
        <v>5613</v>
      </c>
      <c r="D2110" s="6" t="str">
        <f>CONCATENATE(employee_data36[[#This Row],[FirstName]], "-",employee_data36[[#This Row],[LastName]] )</f>
        <v>Antoine-Haney</v>
      </c>
      <c r="E2110" s="1">
        <v>44067</v>
      </c>
      <c r="F2110" s="1">
        <v>45048</v>
      </c>
      <c r="G2110" s="7" t="str">
        <f>IF(ISBLANK(employee_data36[[#This Row],[ExitDate]]),"Yes","")</f>
        <v/>
      </c>
      <c r="H2110" t="s">
        <v>6979</v>
      </c>
      <c r="I2110" t="s">
        <v>7727</v>
      </c>
      <c r="J2110" t="s">
        <v>7728</v>
      </c>
      <c r="K2110" t="s">
        <v>31</v>
      </c>
      <c r="L2110" t="s">
        <v>32</v>
      </c>
      <c r="M2110" s="6" t="str">
        <f>IF(ISBLANK(employee_data36[[#This Row],[ExitDate]]),"1","0")</f>
        <v>0</v>
      </c>
      <c r="N2110" s="6" t="str">
        <f>IF(employee_data36[[#This Row],[EmployeeStatus]]="Active", "Active", "Tidak Active")</f>
        <v>Active</v>
      </c>
      <c r="O2110" t="s">
        <v>33</v>
      </c>
      <c r="P2110" t="s">
        <v>64</v>
      </c>
      <c r="Q2110" t="s">
        <v>52</v>
      </c>
      <c r="R2110" t="s">
        <v>126</v>
      </c>
      <c r="S2110" t="s">
        <v>7729</v>
      </c>
      <c r="T2110" t="s">
        <v>65</v>
      </c>
      <c r="U2110" t="s">
        <v>90</v>
      </c>
      <c r="V2110" s="1">
        <v>28755</v>
      </c>
      <c r="W2110" s="6">
        <f>DATEDIF(employee_data36[[#This Row],[DOB]],DATE(2023, 1, 1), "Y")</f>
        <v>44</v>
      </c>
      <c r="X2110" s="6" t="str">
        <f>IF(employee_data3[[#This Row],[Age]]&lt;=25, "Remaja", IF(employee_data3[[#This Row],[Age]]&lt;=55, "Dewasa", "Lansia"))</f>
        <v>Dewasa</v>
      </c>
      <c r="Y2110" s="7" t="str">
        <f>CONCATENATE(employee_data36[[#This Row],[First-LastName]]," ",employee_data36[[#This Row],[DOB]])</f>
        <v>Antoine-Haney 28755</v>
      </c>
      <c r="Z2110" t="s">
        <v>40</v>
      </c>
      <c r="AA2110" t="s">
        <v>113</v>
      </c>
      <c r="AB2110" t="s">
        <v>55</v>
      </c>
      <c r="AC2110">
        <v>6563</v>
      </c>
      <c r="AD2110" t="s">
        <v>74</v>
      </c>
      <c r="AE2110" t="s">
        <v>75</v>
      </c>
      <c r="AF2110" t="s">
        <v>45</v>
      </c>
      <c r="AG2110">
        <v>2</v>
      </c>
    </row>
    <row r="2111" spans="1:33" x14ac:dyDescent="0.3">
      <c r="A2111">
        <v>2536</v>
      </c>
      <c r="B2111" t="s">
        <v>6269</v>
      </c>
      <c r="C2111" t="s">
        <v>3076</v>
      </c>
      <c r="D2111" s="6" t="str">
        <f>CONCATENATE(employee_data36[[#This Row],[FirstName]], "-",employee_data36[[#This Row],[LastName]] )</f>
        <v>Alfred-Rivas</v>
      </c>
      <c r="E2111" s="1">
        <v>44926</v>
      </c>
      <c r="F2111" s="1"/>
      <c r="G2111" s="7" t="str">
        <f>IF(ISBLANK(employee_data36[[#This Row],[ExitDate]]),"Yes","")</f>
        <v>Yes</v>
      </c>
      <c r="H2111" t="s">
        <v>6985</v>
      </c>
      <c r="I2111" t="s">
        <v>7730</v>
      </c>
      <c r="J2111" t="s">
        <v>7731</v>
      </c>
      <c r="K2111" t="s">
        <v>133</v>
      </c>
      <c r="L2111" t="s">
        <v>32</v>
      </c>
      <c r="M2111" s="6" t="str">
        <f>IF(ISBLANK(employee_data36[[#This Row],[ExitDate]]),"1","0")</f>
        <v>1</v>
      </c>
      <c r="N2111" s="6" t="str">
        <f>IF(employee_data36[[#This Row],[EmployeeStatus]]="Active", "Active", "Tidak Active")</f>
        <v>Active</v>
      </c>
      <c r="O2111" t="s">
        <v>33</v>
      </c>
      <c r="P2111" t="s">
        <v>34</v>
      </c>
      <c r="Q2111" t="s">
        <v>35</v>
      </c>
      <c r="R2111" t="s">
        <v>36</v>
      </c>
      <c r="S2111" t="s">
        <v>37</v>
      </c>
      <c r="T2111" t="s">
        <v>65</v>
      </c>
      <c r="U2111" t="s">
        <v>90</v>
      </c>
      <c r="V2111" s="1">
        <v>18662</v>
      </c>
      <c r="W2111" s="6">
        <f>DATEDIF(employee_data36[[#This Row],[DOB]],DATE(2023, 1, 1), "Y")</f>
        <v>71</v>
      </c>
      <c r="X2111" s="6" t="str">
        <f>IF(employee_data3[[#This Row],[Age]]&lt;=25, "Remaja", IF(employee_data3[[#This Row],[Age]]&lt;=55, "Dewasa", "Lansia"))</f>
        <v>Lansia</v>
      </c>
      <c r="Y2111" s="7" t="str">
        <f>CONCATENATE(employee_data36[[#This Row],[First-LastName]]," ",employee_data36[[#This Row],[DOB]])</f>
        <v>Alfred-Rivas 18662</v>
      </c>
      <c r="Z2111" t="s">
        <v>40</v>
      </c>
      <c r="AA2111" t="s">
        <v>193</v>
      </c>
      <c r="AB2111" t="s">
        <v>55</v>
      </c>
      <c r="AC2111">
        <v>67353</v>
      </c>
      <c r="AD2111" t="s">
        <v>56</v>
      </c>
      <c r="AE2111" t="s">
        <v>84</v>
      </c>
      <c r="AF2111" t="s">
        <v>45</v>
      </c>
      <c r="AG2111">
        <v>2</v>
      </c>
    </row>
    <row r="2112" spans="1:33" x14ac:dyDescent="0.3">
      <c r="A2112">
        <v>2537</v>
      </c>
      <c r="B2112" t="s">
        <v>7324</v>
      </c>
      <c r="C2112" t="s">
        <v>5399</v>
      </c>
      <c r="D2112" s="6" t="str">
        <f>CONCATENATE(employee_data36[[#This Row],[FirstName]], "-",employee_data36[[#This Row],[LastName]] )</f>
        <v>Darien-Sawyer</v>
      </c>
      <c r="E2112" s="1">
        <v>44822</v>
      </c>
      <c r="F2112" s="1">
        <v>45084</v>
      </c>
      <c r="G2112" s="7" t="str">
        <f>IF(ISBLANK(employee_data36[[#This Row],[ExitDate]]),"Yes","")</f>
        <v/>
      </c>
      <c r="H2112" t="s">
        <v>4798</v>
      </c>
      <c r="I2112" t="s">
        <v>7732</v>
      </c>
      <c r="J2112" t="s">
        <v>7733</v>
      </c>
      <c r="K2112" t="s">
        <v>62</v>
      </c>
      <c r="L2112" t="s">
        <v>32</v>
      </c>
      <c r="M2112" s="6" t="str">
        <f>IF(ISBLANK(employee_data36[[#This Row],[ExitDate]]),"1","0")</f>
        <v>0</v>
      </c>
      <c r="N2112" s="6" t="str">
        <f>IF(employee_data36[[#This Row],[EmployeeStatus]]="Active", "Active", "Tidak Active")</f>
        <v>Active</v>
      </c>
      <c r="O2112" t="s">
        <v>63</v>
      </c>
      <c r="P2112" t="s">
        <v>51</v>
      </c>
      <c r="Q2112" t="s">
        <v>63</v>
      </c>
      <c r="R2112" t="s">
        <v>99</v>
      </c>
      <c r="S2112" t="s">
        <v>7734</v>
      </c>
      <c r="T2112" t="s">
        <v>170</v>
      </c>
      <c r="U2112" t="s">
        <v>90</v>
      </c>
      <c r="V2112" s="1">
        <v>18833</v>
      </c>
      <c r="W2112" s="6">
        <f>DATEDIF(employee_data36[[#This Row],[DOB]],DATE(2023, 1, 1), "Y")</f>
        <v>71</v>
      </c>
      <c r="X2112" s="6" t="str">
        <f>IF(employee_data3[[#This Row],[Age]]&lt;=25, "Remaja", IF(employee_data3[[#This Row],[Age]]&lt;=55, "Dewasa", "Lansia"))</f>
        <v>Lansia</v>
      </c>
      <c r="Y2112" s="7" t="str">
        <f>CONCATENATE(employee_data36[[#This Row],[First-LastName]]," ",employee_data36[[#This Row],[DOB]])</f>
        <v>Darien-Sawyer 18833</v>
      </c>
      <c r="Z2112" t="s">
        <v>40</v>
      </c>
      <c r="AA2112" t="s">
        <v>281</v>
      </c>
      <c r="AB2112" t="s">
        <v>42</v>
      </c>
      <c r="AC2112">
        <v>73238</v>
      </c>
      <c r="AD2112" t="s">
        <v>43</v>
      </c>
      <c r="AE2112" t="s">
        <v>75</v>
      </c>
      <c r="AF2112" t="s">
        <v>45</v>
      </c>
      <c r="AG2112">
        <v>2</v>
      </c>
    </row>
    <row r="2113" spans="1:33" x14ac:dyDescent="0.3">
      <c r="A2113">
        <v>2538</v>
      </c>
      <c r="B2113" t="s">
        <v>4928</v>
      </c>
      <c r="C2113" t="s">
        <v>3175</v>
      </c>
      <c r="D2113" s="6" t="str">
        <f>CONCATENATE(employee_data36[[#This Row],[FirstName]], "-",employee_data36[[#This Row],[LastName]] )</f>
        <v>Isaias-Pineda</v>
      </c>
      <c r="E2113" s="1">
        <v>43722</v>
      </c>
      <c r="F2113" s="1"/>
      <c r="G2113" s="7" t="str">
        <f>IF(ISBLANK(employee_data36[[#This Row],[ExitDate]]),"Yes","")</f>
        <v>Yes</v>
      </c>
      <c r="H2113" t="s">
        <v>4798</v>
      </c>
      <c r="I2113" t="s">
        <v>7735</v>
      </c>
      <c r="J2113" t="s">
        <v>7736</v>
      </c>
      <c r="K2113" t="s">
        <v>89</v>
      </c>
      <c r="L2113" t="s">
        <v>32</v>
      </c>
      <c r="M2113" s="6" t="str">
        <f>IF(ISBLANK(employee_data36[[#This Row],[ExitDate]]),"1","0")</f>
        <v>1</v>
      </c>
      <c r="N2113" s="6" t="str">
        <f>IF(employee_data36[[#This Row],[EmployeeStatus]]="Active", "Active", "Tidak Active")</f>
        <v>Active</v>
      </c>
      <c r="O2113" t="s">
        <v>63</v>
      </c>
      <c r="P2113" t="s">
        <v>34</v>
      </c>
      <c r="Q2113" t="s">
        <v>52</v>
      </c>
      <c r="R2113" t="s">
        <v>36</v>
      </c>
      <c r="S2113" t="s">
        <v>37</v>
      </c>
      <c r="T2113" t="s">
        <v>170</v>
      </c>
      <c r="U2113" t="s">
        <v>305</v>
      </c>
      <c r="V2113" s="1">
        <v>31462</v>
      </c>
      <c r="W2113" s="6">
        <f>DATEDIF(employee_data36[[#This Row],[DOB]],DATE(2023, 1, 1), "Y")</f>
        <v>36</v>
      </c>
      <c r="X2113" s="6" t="str">
        <f>IF(employee_data3[[#This Row],[Age]]&lt;=25, "Remaja", IF(employee_data3[[#This Row],[Age]]&lt;=55, "Dewasa", "Lansia"))</f>
        <v>Dewasa</v>
      </c>
      <c r="Y2113" s="7" t="str">
        <f>CONCATENATE(employee_data36[[#This Row],[First-LastName]]," ",employee_data36[[#This Row],[DOB]])</f>
        <v>Isaias-Pineda 31462</v>
      </c>
      <c r="Z2113" t="s">
        <v>40</v>
      </c>
      <c r="AA2113" t="s">
        <v>352</v>
      </c>
      <c r="AB2113" t="s">
        <v>42</v>
      </c>
      <c r="AC2113">
        <v>95322</v>
      </c>
      <c r="AD2113" t="s">
        <v>56</v>
      </c>
      <c r="AE2113" t="s">
        <v>75</v>
      </c>
      <c r="AF2113" t="s">
        <v>45</v>
      </c>
      <c r="AG2113">
        <v>5</v>
      </c>
    </row>
    <row r="2114" spans="1:33" x14ac:dyDescent="0.3">
      <c r="A2114">
        <v>2539</v>
      </c>
      <c r="B2114" t="s">
        <v>5553</v>
      </c>
      <c r="C2114" t="s">
        <v>543</v>
      </c>
      <c r="D2114" s="6" t="str">
        <f>CONCATENATE(employee_data36[[#This Row],[FirstName]], "-",employee_data36[[#This Row],[LastName]] )</f>
        <v>Casey-Bradford</v>
      </c>
      <c r="E2114" s="1">
        <v>43543</v>
      </c>
      <c r="F2114" s="1"/>
      <c r="G2114" s="7" t="str">
        <f>IF(ISBLANK(employee_data36[[#This Row],[ExitDate]]),"Yes","")</f>
        <v>Yes</v>
      </c>
      <c r="H2114" t="s">
        <v>4798</v>
      </c>
      <c r="I2114" t="s">
        <v>7597</v>
      </c>
      <c r="J2114" t="s">
        <v>7737</v>
      </c>
      <c r="K2114" t="s">
        <v>31</v>
      </c>
      <c r="L2114" t="s">
        <v>32</v>
      </c>
      <c r="M2114" s="6" t="str">
        <f>IF(ISBLANK(employee_data36[[#This Row],[ExitDate]]),"1","0")</f>
        <v>1</v>
      </c>
      <c r="N2114" s="6" t="str">
        <f>IF(employee_data36[[#This Row],[EmployeeStatus]]="Active", "Active", "Tidak Active")</f>
        <v>Active</v>
      </c>
      <c r="O2114" t="s">
        <v>52</v>
      </c>
      <c r="P2114" t="s">
        <v>64</v>
      </c>
      <c r="Q2114" t="s">
        <v>35</v>
      </c>
      <c r="R2114" t="s">
        <v>36</v>
      </c>
      <c r="S2114" t="s">
        <v>37</v>
      </c>
      <c r="T2114" t="s">
        <v>170</v>
      </c>
      <c r="U2114" t="s">
        <v>305</v>
      </c>
      <c r="V2114" s="1">
        <v>19636</v>
      </c>
      <c r="W2114" s="6">
        <f>DATEDIF(employee_data36[[#This Row],[DOB]],DATE(2023, 1, 1), "Y")</f>
        <v>69</v>
      </c>
      <c r="X2114" s="6" t="str">
        <f>IF(employee_data3[[#This Row],[Age]]&lt;=25, "Remaja", IF(employee_data3[[#This Row],[Age]]&lt;=55, "Dewasa", "Lansia"))</f>
        <v>Lansia</v>
      </c>
      <c r="Y2114" s="7" t="str">
        <f>CONCATENATE(employee_data36[[#This Row],[First-LastName]]," ",employee_data36[[#This Row],[DOB]])</f>
        <v>Casey-Bradford 19636</v>
      </c>
      <c r="Z2114" t="s">
        <v>40</v>
      </c>
      <c r="AA2114" t="s">
        <v>226</v>
      </c>
      <c r="AB2114" t="s">
        <v>55</v>
      </c>
      <c r="AC2114">
        <v>17448</v>
      </c>
      <c r="AD2114" t="s">
        <v>93</v>
      </c>
      <c r="AE2114" t="s">
        <v>84</v>
      </c>
      <c r="AF2114" t="s">
        <v>45</v>
      </c>
      <c r="AG2114">
        <v>2</v>
      </c>
    </row>
    <row r="2115" spans="1:33" x14ac:dyDescent="0.3">
      <c r="A2115">
        <v>2540</v>
      </c>
      <c r="B2115" t="s">
        <v>6580</v>
      </c>
      <c r="C2115" t="s">
        <v>4122</v>
      </c>
      <c r="D2115" s="6" t="str">
        <f>CONCATENATE(employee_data36[[#This Row],[FirstName]], "-",employee_data36[[#This Row],[LastName]] )</f>
        <v>London-Bautista</v>
      </c>
      <c r="E2115" s="1">
        <v>44852</v>
      </c>
      <c r="F2115" s="1">
        <v>44936</v>
      </c>
      <c r="G2115" s="7" t="str">
        <f>IF(ISBLANK(employee_data36[[#This Row],[ExitDate]]),"Yes","")</f>
        <v/>
      </c>
      <c r="H2115" t="s">
        <v>2420</v>
      </c>
      <c r="I2115" t="s">
        <v>7738</v>
      </c>
      <c r="J2115" t="s">
        <v>7739</v>
      </c>
      <c r="K2115" t="s">
        <v>31</v>
      </c>
      <c r="L2115" t="s">
        <v>32</v>
      </c>
      <c r="M2115" s="6" t="str">
        <f>IF(ISBLANK(employee_data36[[#This Row],[ExitDate]]),"1","0")</f>
        <v>0</v>
      </c>
      <c r="N2115" s="6" t="str">
        <f>IF(employee_data36[[#This Row],[EmployeeStatus]]="Active", "Active", "Tidak Active")</f>
        <v>Active</v>
      </c>
      <c r="O2115" t="s">
        <v>33</v>
      </c>
      <c r="P2115" t="s">
        <v>64</v>
      </c>
      <c r="Q2115" t="s">
        <v>52</v>
      </c>
      <c r="R2115" t="s">
        <v>126</v>
      </c>
      <c r="S2115" t="s">
        <v>7740</v>
      </c>
      <c r="T2115" t="s">
        <v>2428</v>
      </c>
      <c r="U2115" t="s">
        <v>39</v>
      </c>
      <c r="V2115" s="1">
        <v>34572</v>
      </c>
      <c r="W2115" s="6">
        <f>DATEDIF(employee_data36[[#This Row],[DOB]],DATE(2023, 1, 1), "Y")</f>
        <v>28</v>
      </c>
      <c r="X2115" s="6" t="str">
        <f>IF(employee_data3[[#This Row],[Age]]&lt;=25, "Remaja", IF(employee_data3[[#This Row],[Age]]&lt;=55, "Dewasa", "Lansia"))</f>
        <v>Dewasa</v>
      </c>
      <c r="Y2115" s="7" t="str">
        <f>CONCATENATE(employee_data36[[#This Row],[First-LastName]]," ",employee_data36[[#This Row],[DOB]])</f>
        <v>London-Bautista 34572</v>
      </c>
      <c r="Z2115" t="s">
        <v>40</v>
      </c>
      <c r="AA2115" t="s">
        <v>7741</v>
      </c>
      <c r="AB2115" t="s">
        <v>42</v>
      </c>
      <c r="AC2115">
        <v>61856</v>
      </c>
      <c r="AD2115" t="s">
        <v>93</v>
      </c>
      <c r="AE2115" t="s">
        <v>104</v>
      </c>
      <c r="AF2115" t="s">
        <v>45</v>
      </c>
      <c r="AG2115">
        <v>4</v>
      </c>
    </row>
    <row r="2116" spans="1:33" x14ac:dyDescent="0.3">
      <c r="A2116">
        <v>2541</v>
      </c>
      <c r="B2116" t="s">
        <v>946</v>
      </c>
      <c r="C2116" t="s">
        <v>913</v>
      </c>
      <c r="D2116" s="6" t="str">
        <f>CONCATENATE(employee_data36[[#This Row],[FirstName]], "-",employee_data36[[#This Row],[LastName]] )</f>
        <v>Kayleigh-Davenport</v>
      </c>
      <c r="E2116" s="1">
        <v>44773</v>
      </c>
      <c r="F2116" s="1"/>
      <c r="G2116" s="7" t="str">
        <f>IF(ISBLANK(employee_data36[[#This Row],[ExitDate]]),"Yes","")</f>
        <v>Yes</v>
      </c>
      <c r="H2116" t="s">
        <v>2424</v>
      </c>
      <c r="I2116" t="s">
        <v>7742</v>
      </c>
      <c r="J2116" t="s">
        <v>7743</v>
      </c>
      <c r="K2116" t="s">
        <v>50</v>
      </c>
      <c r="L2116" t="s">
        <v>32</v>
      </c>
      <c r="M2116" s="6" t="str">
        <f>IF(ISBLANK(employee_data36[[#This Row],[ExitDate]]),"1","0")</f>
        <v>1</v>
      </c>
      <c r="N2116" s="6" t="str">
        <f>IF(employee_data36[[#This Row],[EmployeeStatus]]="Active", "Active", "Tidak Active")</f>
        <v>Active</v>
      </c>
      <c r="O2116" t="s">
        <v>63</v>
      </c>
      <c r="P2116" t="s">
        <v>64</v>
      </c>
      <c r="Q2116" t="s">
        <v>35</v>
      </c>
      <c r="R2116" t="s">
        <v>36</v>
      </c>
      <c r="S2116" t="s">
        <v>37</v>
      </c>
      <c r="T2116" t="s">
        <v>2428</v>
      </c>
      <c r="U2116" t="s">
        <v>111</v>
      </c>
      <c r="V2116" s="1">
        <v>26673</v>
      </c>
      <c r="W2116" s="6">
        <f>DATEDIF(employee_data36[[#This Row],[DOB]],DATE(2023, 1, 1), "Y")</f>
        <v>49</v>
      </c>
      <c r="X2116" s="6" t="str">
        <f>IF(employee_data3[[#This Row],[Age]]&lt;=25, "Remaja", IF(employee_data3[[#This Row],[Age]]&lt;=55, "Dewasa", "Lansia"))</f>
        <v>Dewasa</v>
      </c>
      <c r="Y2116" s="7" t="str">
        <f>CONCATENATE(employee_data36[[#This Row],[First-LastName]]," ",employee_data36[[#This Row],[DOB]])</f>
        <v>Kayleigh-Davenport 26673</v>
      </c>
      <c r="Z2116" t="s">
        <v>40</v>
      </c>
      <c r="AA2116" t="s">
        <v>113</v>
      </c>
      <c r="AB2116" t="s">
        <v>42</v>
      </c>
      <c r="AC2116">
        <v>60675</v>
      </c>
      <c r="AD2116" t="s">
        <v>74</v>
      </c>
      <c r="AE2116" t="s">
        <v>84</v>
      </c>
      <c r="AF2116" t="s">
        <v>45</v>
      </c>
      <c r="AG2116">
        <v>1</v>
      </c>
    </row>
    <row r="2117" spans="1:33" x14ac:dyDescent="0.3">
      <c r="A2117">
        <v>2542</v>
      </c>
      <c r="B2117" t="s">
        <v>7744</v>
      </c>
      <c r="C2117" t="s">
        <v>3813</v>
      </c>
      <c r="D2117" s="6" t="str">
        <f>CONCATENATE(employee_data36[[#This Row],[FirstName]], "-",employee_data36[[#This Row],[LastName]] )</f>
        <v>Koen-Flores</v>
      </c>
      <c r="E2117" s="1">
        <v>44991</v>
      </c>
      <c r="F2117" s="1"/>
      <c r="G2117" s="7" t="str">
        <f>IF(ISBLANK(employee_data36[[#This Row],[ExitDate]]),"Yes","")</f>
        <v>Yes</v>
      </c>
      <c r="H2117" t="s">
        <v>2424</v>
      </c>
      <c r="I2117" t="s">
        <v>7745</v>
      </c>
      <c r="J2117" t="s">
        <v>7746</v>
      </c>
      <c r="K2117" t="s">
        <v>139</v>
      </c>
      <c r="L2117" t="s">
        <v>32</v>
      </c>
      <c r="M2117" s="6" t="str">
        <f>IF(ISBLANK(employee_data36[[#This Row],[ExitDate]]),"1","0")</f>
        <v>1</v>
      </c>
      <c r="N2117" s="6" t="str">
        <f>IF(employee_data36[[#This Row],[EmployeeStatus]]="Active", "Active", "Tidak Active")</f>
        <v>Active</v>
      </c>
      <c r="O2117" t="s">
        <v>52</v>
      </c>
      <c r="P2117" t="s">
        <v>51</v>
      </c>
      <c r="Q2117" t="s">
        <v>52</v>
      </c>
      <c r="R2117" t="s">
        <v>36</v>
      </c>
      <c r="S2117" t="s">
        <v>37</v>
      </c>
      <c r="T2117" t="s">
        <v>2428</v>
      </c>
      <c r="U2117" t="s">
        <v>111</v>
      </c>
      <c r="V2117" s="1">
        <v>21794</v>
      </c>
      <c r="W2117" s="6">
        <f>DATEDIF(employee_data36[[#This Row],[DOB]],DATE(2023, 1, 1), "Y")</f>
        <v>63</v>
      </c>
      <c r="X2117" s="6" t="str">
        <f>IF(employee_data3[[#This Row],[Age]]&lt;=25, "Remaja", IF(employee_data3[[#This Row],[Age]]&lt;=55, "Dewasa", "Lansia"))</f>
        <v>Lansia</v>
      </c>
      <c r="Y2117" s="7" t="str">
        <f>CONCATENATE(employee_data36[[#This Row],[First-LastName]]," ",employee_data36[[#This Row],[DOB]])</f>
        <v>Koen-Flores 21794</v>
      </c>
      <c r="Z2117" t="s">
        <v>40</v>
      </c>
      <c r="AA2117" t="s">
        <v>113</v>
      </c>
      <c r="AB2117" t="s">
        <v>55</v>
      </c>
      <c r="AC2117">
        <v>55449</v>
      </c>
      <c r="AD2117" t="s">
        <v>93</v>
      </c>
      <c r="AE2117" t="s">
        <v>75</v>
      </c>
      <c r="AF2117" t="s">
        <v>45</v>
      </c>
      <c r="AG2117">
        <v>4</v>
      </c>
    </row>
    <row r="2118" spans="1:33" x14ac:dyDescent="0.3">
      <c r="A2118">
        <v>2543</v>
      </c>
      <c r="B2118" t="s">
        <v>3113</v>
      </c>
      <c r="C2118" t="s">
        <v>7747</v>
      </c>
      <c r="D2118" s="6" t="str">
        <f>CONCATENATE(employee_data36[[#This Row],[FirstName]], "-",employee_data36[[#This Row],[LastName]] )</f>
        <v>Ernest-Finley</v>
      </c>
      <c r="E2118" s="1">
        <v>43495</v>
      </c>
      <c r="F2118" s="1">
        <v>44277</v>
      </c>
      <c r="G2118" s="7" t="str">
        <f>IF(ISBLANK(employee_data36[[#This Row],[ExitDate]]),"Yes","")</f>
        <v/>
      </c>
      <c r="H2118" t="s">
        <v>2424</v>
      </c>
      <c r="I2118" t="s">
        <v>7748</v>
      </c>
      <c r="J2118" t="s">
        <v>7749</v>
      </c>
      <c r="K2118" t="s">
        <v>118</v>
      </c>
      <c r="L2118" t="s">
        <v>745</v>
      </c>
      <c r="M2118" s="6" t="str">
        <f>IF(ISBLANK(employee_data36[[#This Row],[ExitDate]]),"1","0")</f>
        <v>0</v>
      </c>
      <c r="N2118" s="6" t="str">
        <f>IF(employee_data36[[#This Row],[EmployeeStatus]]="Active", "Active", "Tidak Active")</f>
        <v>Tidak Active</v>
      </c>
      <c r="O2118" t="s">
        <v>63</v>
      </c>
      <c r="P2118" t="s">
        <v>51</v>
      </c>
      <c r="Q2118" t="s">
        <v>63</v>
      </c>
      <c r="R2118" t="s">
        <v>126</v>
      </c>
      <c r="S2118" t="s">
        <v>7750</v>
      </c>
      <c r="T2118" t="s">
        <v>2428</v>
      </c>
      <c r="U2118" t="s">
        <v>81</v>
      </c>
      <c r="V2118" s="1">
        <v>33597</v>
      </c>
      <c r="W2118" s="6">
        <f>DATEDIF(employee_data36[[#This Row],[DOB]],DATE(2023, 1, 1), "Y")</f>
        <v>31</v>
      </c>
      <c r="X2118" s="6" t="str">
        <f>IF(employee_data3[[#This Row],[Age]]&lt;=25, "Remaja", IF(employee_data3[[#This Row],[Age]]&lt;=55, "Dewasa", "Lansia"))</f>
        <v>Dewasa</v>
      </c>
      <c r="Y2118" s="7" t="str">
        <f>CONCATENATE(employee_data36[[#This Row],[First-LastName]]," ",employee_data36[[#This Row],[DOB]])</f>
        <v>Ernest-Finley 33597</v>
      </c>
      <c r="Z2118" t="s">
        <v>40</v>
      </c>
      <c r="AA2118" t="s">
        <v>216</v>
      </c>
      <c r="AB2118" t="s">
        <v>55</v>
      </c>
      <c r="AC2118">
        <v>59271</v>
      </c>
      <c r="AD2118" t="s">
        <v>43</v>
      </c>
      <c r="AE2118" t="s">
        <v>104</v>
      </c>
      <c r="AF2118" t="s">
        <v>45</v>
      </c>
      <c r="AG2118">
        <v>2</v>
      </c>
    </row>
    <row r="2119" spans="1:33" x14ac:dyDescent="0.3">
      <c r="A2119">
        <v>2544</v>
      </c>
      <c r="B2119" t="s">
        <v>5763</v>
      </c>
      <c r="C2119" t="s">
        <v>2303</v>
      </c>
      <c r="D2119" s="6" t="str">
        <f>CONCATENATE(employee_data36[[#This Row],[FirstName]], "-",employee_data36[[#This Row],[LastName]] )</f>
        <v>Wade-Hernandez</v>
      </c>
      <c r="E2119" s="1">
        <v>45068</v>
      </c>
      <c r="F2119" s="1">
        <v>45119</v>
      </c>
      <c r="G2119" s="7" t="str">
        <f>IF(ISBLANK(employee_data36[[#This Row],[ExitDate]]),"Yes","")</f>
        <v/>
      </c>
      <c r="H2119" t="s">
        <v>6751</v>
      </c>
      <c r="I2119" t="s">
        <v>7751</v>
      </c>
      <c r="J2119" t="s">
        <v>7752</v>
      </c>
      <c r="K2119" t="s">
        <v>133</v>
      </c>
      <c r="L2119" t="s">
        <v>32</v>
      </c>
      <c r="M2119" s="6" t="str">
        <f>IF(ISBLANK(employee_data36[[#This Row],[ExitDate]]),"1","0")</f>
        <v>0</v>
      </c>
      <c r="N2119" s="6" t="str">
        <f>IF(employee_data36[[#This Row],[EmployeeStatus]]="Active", "Active", "Tidak Active")</f>
        <v>Active</v>
      </c>
      <c r="O2119" t="s">
        <v>63</v>
      </c>
      <c r="P2119" t="s">
        <v>34</v>
      </c>
      <c r="Q2119" t="s">
        <v>35</v>
      </c>
      <c r="R2119" t="s">
        <v>175</v>
      </c>
      <c r="S2119" t="s">
        <v>7753</v>
      </c>
      <c r="T2119" t="s">
        <v>170</v>
      </c>
      <c r="U2119" t="s">
        <v>148</v>
      </c>
      <c r="V2119" s="1">
        <v>16906</v>
      </c>
      <c r="W2119" s="6">
        <f>DATEDIF(employee_data36[[#This Row],[DOB]],DATE(2023, 1, 1), "Y")</f>
        <v>76</v>
      </c>
      <c r="X2119" s="6" t="str">
        <f>IF(employee_data3[[#This Row],[Age]]&lt;=25, "Remaja", IF(employee_data3[[#This Row],[Age]]&lt;=55, "Dewasa", "Lansia"))</f>
        <v>Lansia</v>
      </c>
      <c r="Y2119" s="7" t="str">
        <f>CONCATENATE(employee_data36[[#This Row],[First-LastName]]," ",employee_data36[[#This Row],[DOB]])</f>
        <v>Wade-Hernandez 16906</v>
      </c>
      <c r="Z2119" t="s">
        <v>40</v>
      </c>
      <c r="AA2119" t="s">
        <v>83</v>
      </c>
      <c r="AB2119" t="s">
        <v>55</v>
      </c>
      <c r="AC2119">
        <v>59420</v>
      </c>
      <c r="AD2119" t="s">
        <v>43</v>
      </c>
      <c r="AE2119" t="s">
        <v>84</v>
      </c>
      <c r="AF2119" t="s">
        <v>45</v>
      </c>
      <c r="AG2119">
        <v>1</v>
      </c>
    </row>
    <row r="2120" spans="1:33" x14ac:dyDescent="0.3">
      <c r="A2120">
        <v>2545</v>
      </c>
      <c r="B2120" t="s">
        <v>4733</v>
      </c>
      <c r="C2120" t="s">
        <v>2500</v>
      </c>
      <c r="D2120" s="6" t="str">
        <f>CONCATENATE(employee_data36[[#This Row],[FirstName]], "-",employee_data36[[#This Row],[LastName]] )</f>
        <v>Odin-Key</v>
      </c>
      <c r="E2120" s="1">
        <v>43456</v>
      </c>
      <c r="F2120" s="1"/>
      <c r="G2120" s="7" t="str">
        <f>IF(ISBLANK(employee_data36[[#This Row],[ExitDate]]),"Yes","")</f>
        <v>Yes</v>
      </c>
      <c r="H2120" t="s">
        <v>6751</v>
      </c>
      <c r="I2120" t="s">
        <v>7754</v>
      </c>
      <c r="J2120" t="s">
        <v>7755</v>
      </c>
      <c r="K2120" t="s">
        <v>168</v>
      </c>
      <c r="L2120" t="s">
        <v>32</v>
      </c>
      <c r="M2120" s="6" t="str">
        <f>IF(ISBLANK(employee_data36[[#This Row],[ExitDate]]),"1","0")</f>
        <v>1</v>
      </c>
      <c r="N2120" s="6" t="str">
        <f>IF(employee_data36[[#This Row],[EmployeeStatus]]="Active", "Active", "Tidak Active")</f>
        <v>Active</v>
      </c>
      <c r="O2120" t="s">
        <v>33</v>
      </c>
      <c r="P2120" t="s">
        <v>64</v>
      </c>
      <c r="Q2120" t="s">
        <v>63</v>
      </c>
      <c r="R2120" t="s">
        <v>36</v>
      </c>
      <c r="S2120" t="s">
        <v>37</v>
      </c>
      <c r="T2120" t="s">
        <v>170</v>
      </c>
      <c r="U2120" t="s">
        <v>177</v>
      </c>
      <c r="V2120" s="1">
        <v>18909</v>
      </c>
      <c r="W2120" s="6">
        <f>DATEDIF(employee_data36[[#This Row],[DOB]],DATE(2023, 1, 1), "Y")</f>
        <v>71</v>
      </c>
      <c r="X2120" s="6" t="str">
        <f>IF(employee_data3[[#This Row],[Age]]&lt;=25, "Remaja", IF(employee_data3[[#This Row],[Age]]&lt;=55, "Dewasa", "Lansia"))</f>
        <v>Lansia</v>
      </c>
      <c r="Y2120" s="7" t="str">
        <f>CONCATENATE(employee_data36[[#This Row],[First-LastName]]," ",employee_data36[[#This Row],[DOB]])</f>
        <v>Odin-Key 18909</v>
      </c>
      <c r="Z2120" t="s">
        <v>40</v>
      </c>
      <c r="AA2120" t="s">
        <v>178</v>
      </c>
      <c r="AB2120" t="s">
        <v>55</v>
      </c>
      <c r="AC2120">
        <v>57785</v>
      </c>
      <c r="AD2120" t="s">
        <v>56</v>
      </c>
      <c r="AE2120" t="s">
        <v>44</v>
      </c>
      <c r="AF2120" t="s">
        <v>45</v>
      </c>
      <c r="AG2120">
        <v>4</v>
      </c>
    </row>
    <row r="2121" spans="1:33" x14ac:dyDescent="0.3">
      <c r="A2121">
        <v>2546</v>
      </c>
      <c r="B2121" t="s">
        <v>1549</v>
      </c>
      <c r="C2121" t="s">
        <v>479</v>
      </c>
      <c r="D2121" s="6" t="str">
        <f>CONCATENATE(employee_data36[[#This Row],[FirstName]], "-",employee_data36[[#This Row],[LastName]] )</f>
        <v>Deven-Huff</v>
      </c>
      <c r="E2121" s="1">
        <v>44873</v>
      </c>
      <c r="F2121" s="1"/>
      <c r="G2121" s="7" t="str">
        <f>IF(ISBLANK(employee_data36[[#This Row],[ExitDate]]),"Yes","")</f>
        <v>Yes</v>
      </c>
      <c r="H2121" t="s">
        <v>7566</v>
      </c>
      <c r="I2121" t="s">
        <v>7756</v>
      </c>
      <c r="J2121" t="s">
        <v>7757</v>
      </c>
      <c r="K2121" t="s">
        <v>62</v>
      </c>
      <c r="L2121" t="s">
        <v>32</v>
      </c>
      <c r="M2121" s="6" t="str">
        <f>IF(ISBLANK(employee_data36[[#This Row],[ExitDate]]),"1","0")</f>
        <v>1</v>
      </c>
      <c r="N2121" s="6" t="str">
        <f>IF(employee_data36[[#This Row],[EmployeeStatus]]="Active", "Active", "Tidak Active")</f>
        <v>Active</v>
      </c>
      <c r="O2121" t="s">
        <v>52</v>
      </c>
      <c r="P2121" t="s">
        <v>51</v>
      </c>
      <c r="Q2121" t="s">
        <v>52</v>
      </c>
      <c r="R2121" t="s">
        <v>36</v>
      </c>
      <c r="S2121" t="s">
        <v>37</v>
      </c>
      <c r="T2121" t="s">
        <v>170</v>
      </c>
      <c r="U2121" t="s">
        <v>39</v>
      </c>
      <c r="V2121" s="1">
        <v>32918</v>
      </c>
      <c r="W2121" s="6">
        <f>DATEDIF(employee_data36[[#This Row],[DOB]],DATE(2023, 1, 1), "Y")</f>
        <v>32</v>
      </c>
      <c r="X2121" s="6" t="str">
        <f>IF(employee_data3[[#This Row],[Age]]&lt;=25, "Remaja", IF(employee_data3[[#This Row],[Age]]&lt;=55, "Dewasa", "Lansia"))</f>
        <v>Dewasa</v>
      </c>
      <c r="Y2121" s="7" t="str">
        <f>CONCATENATE(employee_data36[[#This Row],[First-LastName]]," ",employee_data36[[#This Row],[DOB]])</f>
        <v>Deven-Huff 32918</v>
      </c>
      <c r="Z2121" t="s">
        <v>40</v>
      </c>
      <c r="AA2121" t="s">
        <v>73</v>
      </c>
      <c r="AB2121" t="s">
        <v>55</v>
      </c>
      <c r="AC2121">
        <v>26419</v>
      </c>
      <c r="AD2121" t="s">
        <v>74</v>
      </c>
      <c r="AE2121" t="s">
        <v>84</v>
      </c>
      <c r="AF2121" t="s">
        <v>45</v>
      </c>
      <c r="AG2121">
        <v>4</v>
      </c>
    </row>
    <row r="2122" spans="1:33" x14ac:dyDescent="0.3">
      <c r="A2122">
        <v>2547</v>
      </c>
      <c r="B2122" t="s">
        <v>4942</v>
      </c>
      <c r="C2122" t="s">
        <v>3146</v>
      </c>
      <c r="D2122" s="6" t="str">
        <f>CONCATENATE(employee_data36[[#This Row],[FirstName]], "-",employee_data36[[#This Row],[LastName]] )</f>
        <v>Kenna-Simon</v>
      </c>
      <c r="E2122" s="1">
        <v>44380</v>
      </c>
      <c r="F2122" s="1"/>
      <c r="G2122" s="7" t="str">
        <f>IF(ISBLANK(employee_data36[[#This Row],[ExitDate]]),"Yes","")</f>
        <v>Yes</v>
      </c>
      <c r="H2122" t="s">
        <v>6979</v>
      </c>
      <c r="I2122" t="s">
        <v>7758</v>
      </c>
      <c r="J2122" t="s">
        <v>7759</v>
      </c>
      <c r="K2122" t="s">
        <v>118</v>
      </c>
      <c r="L2122" t="s">
        <v>32</v>
      </c>
      <c r="M2122" s="6" t="str">
        <f>IF(ISBLANK(employee_data36[[#This Row],[ExitDate]]),"1","0")</f>
        <v>1</v>
      </c>
      <c r="N2122" s="6" t="str">
        <f>IF(employee_data36[[#This Row],[EmployeeStatus]]="Active", "Active", "Tidak Active")</f>
        <v>Active</v>
      </c>
      <c r="O2122" t="s">
        <v>63</v>
      </c>
      <c r="P2122" t="s">
        <v>51</v>
      </c>
      <c r="Q2122" t="s">
        <v>35</v>
      </c>
      <c r="R2122" t="s">
        <v>36</v>
      </c>
      <c r="S2122" t="s">
        <v>37</v>
      </c>
      <c r="T2122" t="s">
        <v>65</v>
      </c>
      <c r="U2122" t="s">
        <v>81</v>
      </c>
      <c r="V2122" s="1">
        <v>25764</v>
      </c>
      <c r="W2122" s="6">
        <f>DATEDIF(employee_data36[[#This Row],[DOB]],DATE(2023, 1, 1), "Y")</f>
        <v>52</v>
      </c>
      <c r="X2122" s="6" t="str">
        <f>IF(employee_data3[[#This Row],[Age]]&lt;=25, "Remaja", IF(employee_data3[[#This Row],[Age]]&lt;=55, "Dewasa", "Lansia"))</f>
        <v>Dewasa</v>
      </c>
      <c r="Y2122" s="7" t="str">
        <f>CONCATENATE(employee_data36[[#This Row],[First-LastName]]," ",employee_data36[[#This Row],[DOB]])</f>
        <v>Kenna-Simon 25764</v>
      </c>
      <c r="Z2122" t="s">
        <v>40</v>
      </c>
      <c r="AA2122" t="s">
        <v>83</v>
      </c>
      <c r="AB2122" t="s">
        <v>55</v>
      </c>
      <c r="AC2122">
        <v>31784</v>
      </c>
      <c r="AD2122" t="s">
        <v>56</v>
      </c>
      <c r="AE2122" t="s">
        <v>44</v>
      </c>
      <c r="AF2122" t="s">
        <v>45</v>
      </c>
      <c r="AG2122">
        <v>4</v>
      </c>
    </row>
    <row r="2123" spans="1:33" x14ac:dyDescent="0.3">
      <c r="A2123">
        <v>2548</v>
      </c>
      <c r="B2123" t="s">
        <v>7760</v>
      </c>
      <c r="C2123" t="s">
        <v>1175</v>
      </c>
      <c r="D2123" s="6" t="str">
        <f>CONCATENATE(employee_data36[[#This Row],[FirstName]], "-",employee_data36[[#This Row],[LastName]] )</f>
        <v>Luz-Garza</v>
      </c>
      <c r="E2123" s="1">
        <v>43418</v>
      </c>
      <c r="F2123" s="1">
        <v>44385</v>
      </c>
      <c r="G2123" s="7" t="str">
        <f>IF(ISBLANK(employee_data36[[#This Row],[ExitDate]]),"Yes","")</f>
        <v/>
      </c>
      <c r="H2123" t="s">
        <v>4798</v>
      </c>
      <c r="I2123" t="s">
        <v>7761</v>
      </c>
      <c r="J2123" t="s">
        <v>7762</v>
      </c>
      <c r="K2123" t="s">
        <v>168</v>
      </c>
      <c r="L2123" t="s">
        <v>32</v>
      </c>
      <c r="M2123" s="6" t="str">
        <f>IF(ISBLANK(employee_data36[[#This Row],[ExitDate]]),"1","0")</f>
        <v>0</v>
      </c>
      <c r="N2123" s="6" t="str">
        <f>IF(employee_data36[[#This Row],[EmployeeStatus]]="Active", "Active", "Tidak Active")</f>
        <v>Active</v>
      </c>
      <c r="O2123" t="s">
        <v>33</v>
      </c>
      <c r="P2123" t="s">
        <v>51</v>
      </c>
      <c r="Q2123" t="s">
        <v>35</v>
      </c>
      <c r="R2123" t="s">
        <v>126</v>
      </c>
      <c r="S2123" t="s">
        <v>7763</v>
      </c>
      <c r="T2123" t="s">
        <v>170</v>
      </c>
      <c r="U2123" t="s">
        <v>66</v>
      </c>
      <c r="V2123" s="1">
        <v>19771</v>
      </c>
      <c r="W2123" s="6">
        <f>DATEDIF(employee_data36[[#This Row],[DOB]],DATE(2023, 1, 1), "Y")</f>
        <v>68</v>
      </c>
      <c r="X2123" s="6" t="str">
        <f>IF(employee_data3[[#This Row],[Age]]&lt;=25, "Remaja", IF(employee_data3[[#This Row],[Age]]&lt;=55, "Dewasa", "Lansia"))</f>
        <v>Lansia</v>
      </c>
      <c r="Y2123" s="7" t="str">
        <f>CONCATENATE(employee_data36[[#This Row],[First-LastName]]," ",employee_data36[[#This Row],[DOB]])</f>
        <v>Luz-Garza 19771</v>
      </c>
      <c r="Z2123" t="s">
        <v>40</v>
      </c>
      <c r="AA2123" t="s">
        <v>243</v>
      </c>
      <c r="AB2123" t="s">
        <v>42</v>
      </c>
      <c r="AC2123">
        <v>70770</v>
      </c>
      <c r="AD2123" t="s">
        <v>74</v>
      </c>
      <c r="AE2123" t="s">
        <v>104</v>
      </c>
      <c r="AF2123" t="s">
        <v>45</v>
      </c>
      <c r="AG2123">
        <v>1</v>
      </c>
    </row>
    <row r="2124" spans="1:33" x14ac:dyDescent="0.3">
      <c r="A2124">
        <v>2549</v>
      </c>
      <c r="B2124" t="s">
        <v>7764</v>
      </c>
      <c r="C2124" t="s">
        <v>2827</v>
      </c>
      <c r="D2124" s="6" t="str">
        <f>CONCATENATE(employee_data36[[#This Row],[FirstName]], "-",employee_data36[[#This Row],[LastName]] )</f>
        <v>Tristan-Reed</v>
      </c>
      <c r="E2124" s="1">
        <v>44457</v>
      </c>
      <c r="F2124" s="1"/>
      <c r="G2124" s="7" t="str">
        <f>IF(ISBLANK(employee_data36[[#This Row],[ExitDate]]),"Yes","")</f>
        <v>Yes</v>
      </c>
      <c r="H2124" t="s">
        <v>4798</v>
      </c>
      <c r="I2124" t="s">
        <v>7765</v>
      </c>
      <c r="J2124" t="s">
        <v>7766</v>
      </c>
      <c r="K2124" t="s">
        <v>62</v>
      </c>
      <c r="L2124" t="s">
        <v>32</v>
      </c>
      <c r="M2124" s="6" t="str">
        <f>IF(ISBLANK(employee_data36[[#This Row],[ExitDate]]),"1","0")</f>
        <v>1</v>
      </c>
      <c r="N2124" s="6" t="str">
        <f>IF(employee_data36[[#This Row],[EmployeeStatus]]="Active", "Active", "Tidak Active")</f>
        <v>Active</v>
      </c>
      <c r="O2124" t="s">
        <v>33</v>
      </c>
      <c r="P2124" t="s">
        <v>51</v>
      </c>
      <c r="Q2124" t="s">
        <v>52</v>
      </c>
      <c r="R2124" t="s">
        <v>36</v>
      </c>
      <c r="S2124" t="s">
        <v>37</v>
      </c>
      <c r="T2124" t="s">
        <v>170</v>
      </c>
      <c r="U2124" t="s">
        <v>90</v>
      </c>
      <c r="V2124" s="1">
        <v>23196</v>
      </c>
      <c r="W2124" s="6">
        <f>DATEDIF(employee_data36[[#This Row],[DOB]],DATE(2023, 1, 1), "Y")</f>
        <v>59</v>
      </c>
      <c r="X2124" s="6" t="str">
        <f>IF(employee_data3[[#This Row],[Age]]&lt;=25, "Remaja", IF(employee_data3[[#This Row],[Age]]&lt;=55, "Dewasa", "Lansia"))</f>
        <v>Lansia</v>
      </c>
      <c r="Y2124" s="7" t="str">
        <f>CONCATENATE(employee_data36[[#This Row],[First-LastName]]," ",employee_data36[[#This Row],[DOB]])</f>
        <v>Tristan-Reed 23196</v>
      </c>
      <c r="Z2124" t="s">
        <v>40</v>
      </c>
      <c r="AA2124" t="s">
        <v>419</v>
      </c>
      <c r="AB2124" t="s">
        <v>42</v>
      </c>
      <c r="AC2124">
        <v>51516</v>
      </c>
      <c r="AD2124" t="s">
        <v>43</v>
      </c>
      <c r="AE2124" t="s">
        <v>104</v>
      </c>
      <c r="AF2124" t="s">
        <v>45</v>
      </c>
      <c r="AG2124">
        <v>5</v>
      </c>
    </row>
    <row r="2125" spans="1:33" x14ac:dyDescent="0.3">
      <c r="A2125">
        <v>2550</v>
      </c>
      <c r="B2125" t="s">
        <v>5012</v>
      </c>
      <c r="C2125" t="s">
        <v>7767</v>
      </c>
      <c r="D2125" s="6" t="str">
        <f>CONCATENATE(employee_data36[[#This Row],[FirstName]], "-",employee_data36[[#This Row],[LastName]] )</f>
        <v>Beckett-Beck</v>
      </c>
      <c r="E2125" s="1">
        <v>44154</v>
      </c>
      <c r="F2125" s="1">
        <v>44503</v>
      </c>
      <c r="G2125" s="7" t="str">
        <f>IF(ISBLANK(employee_data36[[#This Row],[ExitDate]]),"Yes","")</f>
        <v/>
      </c>
      <c r="H2125" t="s">
        <v>2420</v>
      </c>
      <c r="I2125" t="s">
        <v>7768</v>
      </c>
      <c r="J2125" t="s">
        <v>7769</v>
      </c>
      <c r="K2125" t="s">
        <v>98</v>
      </c>
      <c r="L2125" t="s">
        <v>32</v>
      </c>
      <c r="M2125" s="6" t="str">
        <f>IF(ISBLANK(employee_data36[[#This Row],[ExitDate]]),"1","0")</f>
        <v>0</v>
      </c>
      <c r="N2125" s="6" t="str">
        <f>IF(employee_data36[[#This Row],[EmployeeStatus]]="Active", "Active", "Tidak Active")</f>
        <v>Active</v>
      </c>
      <c r="O2125" t="s">
        <v>33</v>
      </c>
      <c r="P2125" t="s">
        <v>51</v>
      </c>
      <c r="Q2125" t="s">
        <v>52</v>
      </c>
      <c r="R2125" t="s">
        <v>99</v>
      </c>
      <c r="S2125" t="s">
        <v>7770</v>
      </c>
      <c r="T2125" t="s">
        <v>2428</v>
      </c>
      <c r="U2125" t="s">
        <v>81</v>
      </c>
      <c r="V2125" s="1">
        <v>19109</v>
      </c>
      <c r="W2125" s="6">
        <f>DATEDIF(employee_data36[[#This Row],[DOB]],DATE(2023, 1, 1), "Y")</f>
        <v>70</v>
      </c>
      <c r="X2125" s="6" t="str">
        <f>IF(employee_data3[[#This Row],[Age]]&lt;=25, "Remaja", IF(employee_data3[[#This Row],[Age]]&lt;=55, "Dewasa", "Lansia"))</f>
        <v>Lansia</v>
      </c>
      <c r="Y2125" s="7" t="str">
        <f>CONCATENATE(employee_data36[[#This Row],[First-LastName]]," ",employee_data36[[#This Row],[DOB]])</f>
        <v>Beckett-Beck 19109</v>
      </c>
      <c r="Z2125" t="s">
        <v>40</v>
      </c>
      <c r="AA2125" t="s">
        <v>292</v>
      </c>
      <c r="AB2125" t="s">
        <v>42</v>
      </c>
      <c r="AC2125">
        <v>69865</v>
      </c>
      <c r="AD2125" t="s">
        <v>43</v>
      </c>
      <c r="AE2125" t="s">
        <v>44</v>
      </c>
      <c r="AF2125" t="s">
        <v>45</v>
      </c>
      <c r="AG2125">
        <v>5</v>
      </c>
    </row>
    <row r="2126" spans="1:33" x14ac:dyDescent="0.3">
      <c r="A2126">
        <v>2551</v>
      </c>
      <c r="B2126" t="s">
        <v>7771</v>
      </c>
      <c r="C2126" t="s">
        <v>2373</v>
      </c>
      <c r="D2126" s="6" t="str">
        <f>CONCATENATE(employee_data36[[#This Row],[FirstName]], "-",employee_data36[[#This Row],[LastName]] )</f>
        <v>Coby-Giles</v>
      </c>
      <c r="E2126" s="1">
        <v>45050</v>
      </c>
      <c r="F2126" s="1">
        <v>45109</v>
      </c>
      <c r="G2126" s="7" t="str">
        <f>IF(ISBLANK(employee_data36[[#This Row],[ExitDate]]),"Yes","")</f>
        <v/>
      </c>
      <c r="H2126" t="s">
        <v>2424</v>
      </c>
      <c r="I2126" t="s">
        <v>7772</v>
      </c>
      <c r="J2126" t="s">
        <v>7773</v>
      </c>
      <c r="K2126" t="s">
        <v>118</v>
      </c>
      <c r="L2126" t="s">
        <v>32</v>
      </c>
      <c r="M2126" s="6" t="str">
        <f>IF(ISBLANK(employee_data36[[#This Row],[ExitDate]]),"1","0")</f>
        <v>0</v>
      </c>
      <c r="N2126" s="6" t="str">
        <f>IF(employee_data36[[#This Row],[EmployeeStatus]]="Active", "Active", "Tidak Active")</f>
        <v>Active</v>
      </c>
      <c r="O2126" t="s">
        <v>63</v>
      </c>
      <c r="P2126" t="s">
        <v>64</v>
      </c>
      <c r="Q2126" t="s">
        <v>35</v>
      </c>
      <c r="R2126" t="s">
        <v>175</v>
      </c>
      <c r="S2126" t="s">
        <v>7774</v>
      </c>
      <c r="T2126" t="s">
        <v>2428</v>
      </c>
      <c r="U2126" t="s">
        <v>81</v>
      </c>
      <c r="V2126" s="1">
        <v>32275</v>
      </c>
      <c r="W2126" s="6">
        <f>DATEDIF(employee_data36[[#This Row],[DOB]],DATE(2023, 1, 1), "Y")</f>
        <v>34</v>
      </c>
      <c r="X2126" s="6" t="str">
        <f>IF(employee_data3[[#This Row],[Age]]&lt;=25, "Remaja", IF(employee_data3[[#This Row],[Age]]&lt;=55, "Dewasa", "Lansia"))</f>
        <v>Dewasa</v>
      </c>
      <c r="Y2126" s="7" t="str">
        <f>CONCATENATE(employee_data36[[#This Row],[First-LastName]]," ",employee_data36[[#This Row],[DOB]])</f>
        <v>Coby-Giles 32275</v>
      </c>
      <c r="Z2126" t="s">
        <v>40</v>
      </c>
      <c r="AA2126" t="s">
        <v>243</v>
      </c>
      <c r="AB2126" t="s">
        <v>42</v>
      </c>
      <c r="AC2126">
        <v>49964</v>
      </c>
      <c r="AD2126" t="s">
        <v>74</v>
      </c>
      <c r="AE2126" t="s">
        <v>44</v>
      </c>
      <c r="AF2126" t="s">
        <v>45</v>
      </c>
      <c r="AG2126">
        <v>1</v>
      </c>
    </row>
    <row r="2127" spans="1:33" x14ac:dyDescent="0.3">
      <c r="A2127">
        <v>2552</v>
      </c>
      <c r="B2127" t="s">
        <v>7775</v>
      </c>
      <c r="C2127" t="s">
        <v>2485</v>
      </c>
      <c r="D2127" s="6" t="str">
        <f>CONCATENATE(employee_data36[[#This Row],[FirstName]], "-",employee_data36[[#This Row],[LastName]] )</f>
        <v>Jalen-Jennings</v>
      </c>
      <c r="E2127" s="1">
        <v>44947</v>
      </c>
      <c r="F2127" s="1"/>
      <c r="G2127" s="7" t="str">
        <f>IF(ISBLANK(employee_data36[[#This Row],[ExitDate]]),"Yes","")</f>
        <v>Yes</v>
      </c>
      <c r="H2127" t="s">
        <v>2424</v>
      </c>
      <c r="I2127" t="s">
        <v>7776</v>
      </c>
      <c r="J2127" t="s">
        <v>7777</v>
      </c>
      <c r="K2127" t="s">
        <v>62</v>
      </c>
      <c r="L2127" t="s">
        <v>32</v>
      </c>
      <c r="M2127" s="6" t="str">
        <f>IF(ISBLANK(employee_data36[[#This Row],[ExitDate]]),"1","0")</f>
        <v>1</v>
      </c>
      <c r="N2127" s="6" t="str">
        <f>IF(employee_data36[[#This Row],[EmployeeStatus]]="Active", "Active", "Tidak Active")</f>
        <v>Active</v>
      </c>
      <c r="O2127" t="s">
        <v>63</v>
      </c>
      <c r="P2127" t="s">
        <v>64</v>
      </c>
      <c r="Q2127" t="s">
        <v>35</v>
      </c>
      <c r="R2127" t="s">
        <v>36</v>
      </c>
      <c r="S2127" t="s">
        <v>37</v>
      </c>
      <c r="T2127" t="s">
        <v>2428</v>
      </c>
      <c r="U2127" t="s">
        <v>177</v>
      </c>
      <c r="V2127" s="1">
        <v>20031</v>
      </c>
      <c r="W2127" s="6">
        <f>DATEDIF(employee_data36[[#This Row],[DOB]],DATE(2023, 1, 1), "Y")</f>
        <v>68</v>
      </c>
      <c r="X2127" s="6" t="str">
        <f>IF(employee_data3[[#This Row],[Age]]&lt;=25, "Remaja", IF(employee_data3[[#This Row],[Age]]&lt;=55, "Dewasa", "Lansia"))</f>
        <v>Lansia</v>
      </c>
      <c r="Y2127" s="7" t="str">
        <f>CONCATENATE(employee_data36[[#This Row],[First-LastName]]," ",employee_data36[[#This Row],[DOB]])</f>
        <v>Jalen-Jennings 20031</v>
      </c>
      <c r="Z2127" t="s">
        <v>40</v>
      </c>
      <c r="AA2127" t="s">
        <v>226</v>
      </c>
      <c r="AB2127" t="s">
        <v>55</v>
      </c>
      <c r="AC2127">
        <v>72168</v>
      </c>
      <c r="AD2127" t="s">
        <v>43</v>
      </c>
      <c r="AE2127" t="s">
        <v>75</v>
      </c>
      <c r="AF2127" t="s">
        <v>45</v>
      </c>
      <c r="AG2127">
        <v>5</v>
      </c>
    </row>
    <row r="2128" spans="1:33" x14ac:dyDescent="0.3">
      <c r="A2128">
        <v>2553</v>
      </c>
      <c r="B2128" t="s">
        <v>7778</v>
      </c>
      <c r="C2128" t="s">
        <v>3105</v>
      </c>
      <c r="D2128" s="6" t="str">
        <f>CONCATENATE(employee_data36[[#This Row],[FirstName]], "-",employee_data36[[#This Row],[LastName]] )</f>
        <v>Ralph-Barrera</v>
      </c>
      <c r="E2128" s="1">
        <v>44792</v>
      </c>
      <c r="F2128" s="1">
        <v>44944</v>
      </c>
      <c r="G2128" s="7" t="str">
        <f>IF(ISBLANK(employee_data36[[#This Row],[ExitDate]]),"Yes","")</f>
        <v/>
      </c>
      <c r="H2128" t="s">
        <v>6751</v>
      </c>
      <c r="I2128" t="s">
        <v>7779</v>
      </c>
      <c r="J2128" t="s">
        <v>7780</v>
      </c>
      <c r="K2128" t="s">
        <v>118</v>
      </c>
      <c r="L2128" t="s">
        <v>32</v>
      </c>
      <c r="M2128" s="6" t="str">
        <f>IF(ISBLANK(employee_data36[[#This Row],[ExitDate]]),"1","0")</f>
        <v>0</v>
      </c>
      <c r="N2128" s="6" t="str">
        <f>IF(employee_data36[[#This Row],[EmployeeStatus]]="Active", "Active", "Tidak Active")</f>
        <v>Active</v>
      </c>
      <c r="O2128" t="s">
        <v>33</v>
      </c>
      <c r="P2128" t="s">
        <v>64</v>
      </c>
      <c r="Q2128" t="s">
        <v>52</v>
      </c>
      <c r="R2128" t="s">
        <v>126</v>
      </c>
      <c r="S2128" t="s">
        <v>7781</v>
      </c>
      <c r="T2128" t="s">
        <v>170</v>
      </c>
      <c r="U2128" t="s">
        <v>53</v>
      </c>
      <c r="V2128" s="1">
        <v>26946</v>
      </c>
      <c r="W2128" s="6">
        <f>DATEDIF(employee_data36[[#This Row],[DOB]],DATE(2023, 1, 1), "Y")</f>
        <v>49</v>
      </c>
      <c r="X2128" s="6" t="str">
        <f>IF(employee_data3[[#This Row],[Age]]&lt;=25, "Remaja", IF(employee_data3[[#This Row],[Age]]&lt;=55, "Dewasa", "Lansia"))</f>
        <v>Dewasa</v>
      </c>
      <c r="Y2128" s="7" t="str">
        <f>CONCATENATE(employee_data36[[#This Row],[First-LastName]]," ",employee_data36[[#This Row],[DOB]])</f>
        <v>Ralph-Barrera 26946</v>
      </c>
      <c r="Z2128" t="s">
        <v>40</v>
      </c>
      <c r="AA2128" t="s">
        <v>83</v>
      </c>
      <c r="AB2128" t="s">
        <v>55</v>
      </c>
      <c r="AC2128">
        <v>87974</v>
      </c>
      <c r="AD2128" t="s">
        <v>74</v>
      </c>
      <c r="AE2128" t="s">
        <v>104</v>
      </c>
      <c r="AF2128" t="s">
        <v>45</v>
      </c>
      <c r="AG2128">
        <v>2</v>
      </c>
    </row>
    <row r="2129" spans="1:33" x14ac:dyDescent="0.3">
      <c r="A2129">
        <v>2554</v>
      </c>
      <c r="B2129" t="s">
        <v>4105</v>
      </c>
      <c r="C2129" t="s">
        <v>3121</v>
      </c>
      <c r="D2129" s="6" t="str">
        <f>CONCATENATE(employee_data36[[#This Row],[FirstName]], "-",employee_data36[[#This Row],[LastName]] )</f>
        <v>Shania-Caldwell</v>
      </c>
      <c r="E2129" s="1">
        <v>44760</v>
      </c>
      <c r="F2129" s="1">
        <v>45055</v>
      </c>
      <c r="G2129" s="7" t="str">
        <f>IF(ISBLANK(employee_data36[[#This Row],[ExitDate]]),"Yes","")</f>
        <v/>
      </c>
      <c r="H2129" t="s">
        <v>6751</v>
      </c>
      <c r="I2129" t="s">
        <v>7782</v>
      </c>
      <c r="J2129" t="s">
        <v>7783</v>
      </c>
      <c r="K2129" t="s">
        <v>62</v>
      </c>
      <c r="L2129" t="s">
        <v>32</v>
      </c>
      <c r="M2129" s="6" t="str">
        <f>IF(ISBLANK(employee_data36[[#This Row],[ExitDate]]),"1","0")</f>
        <v>0</v>
      </c>
      <c r="N2129" s="6" t="str">
        <f>IF(employee_data36[[#This Row],[EmployeeStatus]]="Active", "Active", "Tidak Active")</f>
        <v>Active</v>
      </c>
      <c r="O2129" t="s">
        <v>52</v>
      </c>
      <c r="P2129" t="s">
        <v>51</v>
      </c>
      <c r="Q2129" t="s">
        <v>63</v>
      </c>
      <c r="R2129" t="s">
        <v>175</v>
      </c>
      <c r="S2129" t="s">
        <v>7784</v>
      </c>
      <c r="T2129" t="s">
        <v>170</v>
      </c>
      <c r="U2129" t="s">
        <v>101</v>
      </c>
      <c r="V2129" s="1">
        <v>33514</v>
      </c>
      <c r="W2129" s="6">
        <f>DATEDIF(employee_data36[[#This Row],[DOB]],DATE(2023, 1, 1), "Y")</f>
        <v>31</v>
      </c>
      <c r="X2129" s="6" t="str">
        <f>IF(employee_data3[[#This Row],[Age]]&lt;=25, "Remaja", IF(employee_data3[[#This Row],[Age]]&lt;=55, "Dewasa", "Lansia"))</f>
        <v>Dewasa</v>
      </c>
      <c r="Y2129" s="7" t="str">
        <f>CONCATENATE(employee_data36[[#This Row],[First-LastName]]," ",employee_data36[[#This Row],[DOB]])</f>
        <v>Shania-Caldwell 33514</v>
      </c>
      <c r="Z2129" t="s">
        <v>40</v>
      </c>
      <c r="AA2129" t="s">
        <v>113</v>
      </c>
      <c r="AB2129" t="s">
        <v>55</v>
      </c>
      <c r="AC2129">
        <v>2505</v>
      </c>
      <c r="AD2129" t="s">
        <v>56</v>
      </c>
      <c r="AE2129" t="s">
        <v>44</v>
      </c>
      <c r="AF2129" t="s">
        <v>45</v>
      </c>
      <c r="AG2129">
        <v>1</v>
      </c>
    </row>
    <row r="2130" spans="1:33" x14ac:dyDescent="0.3">
      <c r="A2130">
        <v>2555</v>
      </c>
      <c r="B2130" t="s">
        <v>2576</v>
      </c>
      <c r="C2130" t="s">
        <v>344</v>
      </c>
      <c r="D2130" s="6" t="str">
        <f>CONCATENATE(employee_data36[[#This Row],[FirstName]], "-",employee_data36[[#This Row],[LastName]] )</f>
        <v>Colby-Horne</v>
      </c>
      <c r="E2130" s="1">
        <v>43691</v>
      </c>
      <c r="F2130" s="1">
        <v>44329</v>
      </c>
      <c r="G2130" s="7" t="str">
        <f>IF(ISBLANK(employee_data36[[#This Row],[ExitDate]]),"Yes","")</f>
        <v/>
      </c>
      <c r="H2130" t="s">
        <v>7566</v>
      </c>
      <c r="I2130" t="s">
        <v>7785</v>
      </c>
      <c r="J2130" t="s">
        <v>7786</v>
      </c>
      <c r="K2130" t="s">
        <v>89</v>
      </c>
      <c r="L2130" t="s">
        <v>32</v>
      </c>
      <c r="M2130" s="6" t="str">
        <f>IF(ISBLANK(employee_data36[[#This Row],[ExitDate]]),"1","0")</f>
        <v>0</v>
      </c>
      <c r="N2130" s="6" t="str">
        <f>IF(employee_data36[[#This Row],[EmployeeStatus]]="Active", "Active", "Tidak Active")</f>
        <v>Active</v>
      </c>
      <c r="O2130" t="s">
        <v>63</v>
      </c>
      <c r="P2130" t="s">
        <v>51</v>
      </c>
      <c r="Q2130" t="s">
        <v>35</v>
      </c>
      <c r="R2130" t="s">
        <v>126</v>
      </c>
      <c r="S2130" t="s">
        <v>7787</v>
      </c>
      <c r="T2130" t="s">
        <v>170</v>
      </c>
      <c r="U2130" t="s">
        <v>594</v>
      </c>
      <c r="V2130" s="1">
        <v>20754</v>
      </c>
      <c r="W2130" s="6">
        <f>DATEDIF(employee_data36[[#This Row],[DOB]],DATE(2023, 1, 1), "Y")</f>
        <v>66</v>
      </c>
      <c r="X2130" s="6" t="str">
        <f>IF(employee_data3[[#This Row],[Age]]&lt;=25, "Remaja", IF(employee_data3[[#This Row],[Age]]&lt;=55, "Dewasa", "Lansia"))</f>
        <v>Lansia</v>
      </c>
      <c r="Y2130" s="7" t="str">
        <f>CONCATENATE(employee_data36[[#This Row],[First-LastName]]," ",employee_data36[[#This Row],[DOB]])</f>
        <v>Colby-Horne 20754</v>
      </c>
      <c r="Z2130" t="s">
        <v>40</v>
      </c>
      <c r="AA2130" t="s">
        <v>226</v>
      </c>
      <c r="AB2130" t="s">
        <v>55</v>
      </c>
      <c r="AC2130">
        <v>6633</v>
      </c>
      <c r="AD2130" t="s">
        <v>74</v>
      </c>
      <c r="AE2130" t="s">
        <v>44</v>
      </c>
      <c r="AF2130" t="s">
        <v>45</v>
      </c>
      <c r="AG2130">
        <v>2</v>
      </c>
    </row>
    <row r="2131" spans="1:33" x14ac:dyDescent="0.3">
      <c r="A2131">
        <v>2556</v>
      </c>
      <c r="B2131" t="s">
        <v>4102</v>
      </c>
      <c r="C2131" t="s">
        <v>5362</v>
      </c>
      <c r="D2131" s="6" t="str">
        <f>CONCATENATE(employee_data36[[#This Row],[FirstName]], "-",employee_data36[[#This Row],[LastName]] )</f>
        <v>Kaiden-Cunningham</v>
      </c>
      <c r="E2131" s="1">
        <v>44175</v>
      </c>
      <c r="F2131" s="1">
        <v>44711</v>
      </c>
      <c r="G2131" s="7" t="str">
        <f>IF(ISBLANK(employee_data36[[#This Row],[ExitDate]]),"Yes","")</f>
        <v/>
      </c>
      <c r="H2131" t="s">
        <v>6979</v>
      </c>
      <c r="I2131" t="s">
        <v>2994</v>
      </c>
      <c r="J2131" t="s">
        <v>7788</v>
      </c>
      <c r="K2131" t="s">
        <v>31</v>
      </c>
      <c r="L2131" t="s">
        <v>32</v>
      </c>
      <c r="M2131" s="6" t="str">
        <f>IF(ISBLANK(employee_data36[[#This Row],[ExitDate]]),"1","0")</f>
        <v>0</v>
      </c>
      <c r="N2131" s="6" t="str">
        <f>IF(employee_data36[[#This Row],[EmployeeStatus]]="Active", "Active", "Tidak Active")</f>
        <v>Active</v>
      </c>
      <c r="O2131" t="s">
        <v>52</v>
      </c>
      <c r="P2131" t="s">
        <v>51</v>
      </c>
      <c r="Q2131" t="s">
        <v>63</v>
      </c>
      <c r="R2131" t="s">
        <v>175</v>
      </c>
      <c r="S2131" t="s">
        <v>7789</v>
      </c>
      <c r="T2131" t="s">
        <v>65</v>
      </c>
      <c r="U2131" t="s">
        <v>242</v>
      </c>
      <c r="V2131" s="1">
        <v>35180</v>
      </c>
      <c r="W2131" s="6">
        <f>DATEDIF(employee_data36[[#This Row],[DOB]],DATE(2023, 1, 1), "Y")</f>
        <v>26</v>
      </c>
      <c r="X2131" s="6" t="str">
        <f>IF(employee_data3[[#This Row],[Age]]&lt;=25, "Remaja", IF(employee_data3[[#This Row],[Age]]&lt;=55, "Dewasa", "Lansia"))</f>
        <v>Dewasa</v>
      </c>
      <c r="Y2131" s="7" t="str">
        <f>CONCATENATE(employee_data36[[#This Row],[First-LastName]]," ",employee_data36[[#This Row],[DOB]])</f>
        <v>Kaiden-Cunningham 35180</v>
      </c>
      <c r="Z2131" t="s">
        <v>40</v>
      </c>
      <c r="AA2131" t="s">
        <v>243</v>
      </c>
      <c r="AB2131" t="s">
        <v>55</v>
      </c>
      <c r="AC2131">
        <v>73638</v>
      </c>
      <c r="AD2131" t="s">
        <v>43</v>
      </c>
      <c r="AE2131" t="s">
        <v>84</v>
      </c>
      <c r="AF2131" t="s">
        <v>45</v>
      </c>
      <c r="AG2131">
        <v>2</v>
      </c>
    </row>
    <row r="2132" spans="1:33" x14ac:dyDescent="0.3">
      <c r="A2132">
        <v>2557</v>
      </c>
      <c r="B2132" t="s">
        <v>815</v>
      </c>
      <c r="C2132" t="s">
        <v>2796</v>
      </c>
      <c r="D2132" s="6" t="str">
        <f>CONCATENATE(employee_data36[[#This Row],[FirstName]], "-",employee_data36[[#This Row],[LastName]] )</f>
        <v>Davion-Vasquez</v>
      </c>
      <c r="E2132" s="1">
        <v>43728</v>
      </c>
      <c r="F2132" s="1"/>
      <c r="G2132" s="7" t="str">
        <f>IF(ISBLANK(employee_data36[[#This Row],[ExitDate]]),"Yes","")</f>
        <v>Yes</v>
      </c>
      <c r="H2132" t="s">
        <v>4798</v>
      </c>
      <c r="I2132" t="s">
        <v>7790</v>
      </c>
      <c r="J2132" t="s">
        <v>7791</v>
      </c>
      <c r="K2132" t="s">
        <v>139</v>
      </c>
      <c r="L2132" t="s">
        <v>32</v>
      </c>
      <c r="M2132" s="6" t="str">
        <f>IF(ISBLANK(employee_data36[[#This Row],[ExitDate]]),"1","0")</f>
        <v>1</v>
      </c>
      <c r="N2132" s="6" t="str">
        <f>IF(employee_data36[[#This Row],[EmployeeStatus]]="Active", "Active", "Tidak Active")</f>
        <v>Active</v>
      </c>
      <c r="O2132" t="s">
        <v>63</v>
      </c>
      <c r="P2132" t="s">
        <v>64</v>
      </c>
      <c r="Q2132" t="s">
        <v>35</v>
      </c>
      <c r="R2132" t="s">
        <v>36</v>
      </c>
      <c r="S2132" t="s">
        <v>37</v>
      </c>
      <c r="T2132" t="s">
        <v>170</v>
      </c>
      <c r="U2132" t="s">
        <v>111</v>
      </c>
      <c r="V2132" s="1">
        <v>23545</v>
      </c>
      <c r="W2132" s="6">
        <f>DATEDIF(employee_data36[[#This Row],[DOB]],DATE(2023, 1, 1), "Y")</f>
        <v>58</v>
      </c>
      <c r="X2132" s="6" t="str">
        <f>IF(employee_data3[[#This Row],[Age]]&lt;=25, "Remaja", IF(employee_data3[[#This Row],[Age]]&lt;=55, "Dewasa", "Lansia"))</f>
        <v>Lansia</v>
      </c>
      <c r="Y2132" s="7" t="str">
        <f>CONCATENATE(employee_data36[[#This Row],[First-LastName]]," ",employee_data36[[#This Row],[DOB]])</f>
        <v>Davion-Vasquez 23545</v>
      </c>
      <c r="Z2132" t="s">
        <v>40</v>
      </c>
      <c r="AA2132" t="s">
        <v>113</v>
      </c>
      <c r="AB2132" t="s">
        <v>42</v>
      </c>
      <c r="AC2132">
        <v>96051</v>
      </c>
      <c r="AD2132" t="s">
        <v>93</v>
      </c>
      <c r="AE2132" t="s">
        <v>84</v>
      </c>
      <c r="AF2132" t="s">
        <v>45</v>
      </c>
      <c r="AG2132">
        <v>2</v>
      </c>
    </row>
    <row r="2133" spans="1:33" x14ac:dyDescent="0.3">
      <c r="A2133">
        <v>2558</v>
      </c>
      <c r="B2133" t="s">
        <v>3451</v>
      </c>
      <c r="C2133" t="s">
        <v>2466</v>
      </c>
      <c r="D2133" s="6" t="str">
        <f>CONCATENATE(employee_data36[[#This Row],[FirstName]], "-",employee_data36[[#This Row],[LastName]] )</f>
        <v>Maeve-Gordon</v>
      </c>
      <c r="E2133" s="1">
        <v>44519</v>
      </c>
      <c r="F2133" s="1">
        <v>44557</v>
      </c>
      <c r="G2133" s="7" t="str">
        <f>IF(ISBLANK(employee_data36[[#This Row],[ExitDate]]),"Yes","")</f>
        <v/>
      </c>
      <c r="H2133" t="s">
        <v>2420</v>
      </c>
      <c r="I2133" t="s">
        <v>7792</v>
      </c>
      <c r="J2133" t="s">
        <v>7793</v>
      </c>
      <c r="K2133" t="s">
        <v>98</v>
      </c>
      <c r="L2133" t="s">
        <v>32</v>
      </c>
      <c r="M2133" s="6" t="str">
        <f>IF(ISBLANK(employee_data36[[#This Row],[ExitDate]]),"1","0")</f>
        <v>0</v>
      </c>
      <c r="N2133" s="6" t="str">
        <f>IF(employee_data36[[#This Row],[EmployeeStatus]]="Active", "Active", "Tidak Active")</f>
        <v>Active</v>
      </c>
      <c r="O2133" t="s">
        <v>63</v>
      </c>
      <c r="P2133" t="s">
        <v>64</v>
      </c>
      <c r="Q2133" t="s">
        <v>63</v>
      </c>
      <c r="R2133" t="s">
        <v>99</v>
      </c>
      <c r="S2133" t="s">
        <v>7794</v>
      </c>
      <c r="T2133" t="s">
        <v>2428</v>
      </c>
      <c r="U2133" t="s">
        <v>90</v>
      </c>
      <c r="V2133" s="1">
        <v>24071</v>
      </c>
      <c r="W2133" s="6">
        <f>DATEDIF(employee_data36[[#This Row],[DOB]],DATE(2023, 1, 1), "Y")</f>
        <v>57</v>
      </c>
      <c r="X2133" s="6" t="str">
        <f>IF(employee_data3[[#This Row],[Age]]&lt;=25, "Remaja", IF(employee_data3[[#This Row],[Age]]&lt;=55, "Dewasa", "Lansia"))</f>
        <v>Lansia</v>
      </c>
      <c r="Y2133" s="7" t="str">
        <f>CONCATENATE(employee_data36[[#This Row],[First-LastName]]," ",employee_data36[[#This Row],[DOB]])</f>
        <v>Maeve-Gordon 24071</v>
      </c>
      <c r="Z2133" t="s">
        <v>40</v>
      </c>
      <c r="AA2133" t="s">
        <v>216</v>
      </c>
      <c r="AB2133" t="s">
        <v>42</v>
      </c>
      <c r="AC2133">
        <v>87152</v>
      </c>
      <c r="AD2133" t="s">
        <v>128</v>
      </c>
      <c r="AE2133" t="s">
        <v>44</v>
      </c>
      <c r="AF2133" t="s">
        <v>45</v>
      </c>
      <c r="AG2133">
        <v>4</v>
      </c>
    </row>
    <row r="2134" spans="1:33" x14ac:dyDescent="0.3">
      <c r="A2134">
        <v>2559</v>
      </c>
      <c r="B2134" t="s">
        <v>7795</v>
      </c>
      <c r="C2134" t="s">
        <v>5389</v>
      </c>
      <c r="D2134" s="6" t="str">
        <f>CONCATENATE(employee_data36[[#This Row],[FirstName]], "-",employee_data36[[#This Row],[LastName]] )</f>
        <v>Monserrat-Ferguson</v>
      </c>
      <c r="E2134" s="1">
        <v>44680</v>
      </c>
      <c r="F2134" s="1"/>
      <c r="G2134" s="7" t="str">
        <f>IF(ISBLANK(employee_data36[[#This Row],[ExitDate]]),"Yes","")</f>
        <v>Yes</v>
      </c>
      <c r="H2134" t="s">
        <v>2424</v>
      </c>
      <c r="I2134" t="s">
        <v>7796</v>
      </c>
      <c r="J2134" t="s">
        <v>7797</v>
      </c>
      <c r="K2134" t="s">
        <v>118</v>
      </c>
      <c r="L2134" t="s">
        <v>32</v>
      </c>
      <c r="M2134" s="6" t="str">
        <f>IF(ISBLANK(employee_data36[[#This Row],[ExitDate]]),"1","0")</f>
        <v>1</v>
      </c>
      <c r="N2134" s="6" t="str">
        <f>IF(employee_data36[[#This Row],[EmployeeStatus]]="Active", "Active", "Tidak Active")</f>
        <v>Active</v>
      </c>
      <c r="O2134" t="s">
        <v>52</v>
      </c>
      <c r="P2134" t="s">
        <v>64</v>
      </c>
      <c r="Q2134" t="s">
        <v>63</v>
      </c>
      <c r="R2134" t="s">
        <v>36</v>
      </c>
      <c r="S2134" t="s">
        <v>37</v>
      </c>
      <c r="T2134" t="s">
        <v>2428</v>
      </c>
      <c r="U2134" t="s">
        <v>90</v>
      </c>
      <c r="V2134" s="1">
        <v>21147</v>
      </c>
      <c r="W2134" s="6">
        <f>DATEDIF(employee_data36[[#This Row],[DOB]],DATE(2023, 1, 1), "Y")</f>
        <v>65</v>
      </c>
      <c r="X2134" s="6" t="str">
        <f>IF(employee_data3[[#This Row],[Age]]&lt;=25, "Remaja", IF(employee_data3[[#This Row],[Age]]&lt;=55, "Dewasa", "Lansia"))</f>
        <v>Lansia</v>
      </c>
      <c r="Y2134" s="7" t="str">
        <f>CONCATENATE(employee_data36[[#This Row],[First-LastName]]," ",employee_data36[[#This Row],[DOB]])</f>
        <v>Monserrat-Ferguson 21147</v>
      </c>
      <c r="Z2134" t="s">
        <v>40</v>
      </c>
      <c r="AA2134" t="s">
        <v>103</v>
      </c>
      <c r="AB2134" t="s">
        <v>55</v>
      </c>
      <c r="AC2134">
        <v>79836</v>
      </c>
      <c r="AD2134" t="s">
        <v>43</v>
      </c>
      <c r="AE2134" t="s">
        <v>44</v>
      </c>
      <c r="AF2134" t="s">
        <v>45</v>
      </c>
      <c r="AG2134">
        <v>1</v>
      </c>
    </row>
    <row r="2135" spans="1:33" x14ac:dyDescent="0.3">
      <c r="A2135">
        <v>2560</v>
      </c>
      <c r="B2135" t="s">
        <v>3982</v>
      </c>
      <c r="C2135" t="s">
        <v>3098</v>
      </c>
      <c r="D2135" s="6" t="str">
        <f>CONCATENATE(employee_data36[[#This Row],[FirstName]], "-",employee_data36[[#This Row],[LastName]] )</f>
        <v>Nathan-Schmitt</v>
      </c>
      <c r="E2135" s="1">
        <v>44377</v>
      </c>
      <c r="F2135" s="1">
        <v>44405</v>
      </c>
      <c r="G2135" s="7" t="str">
        <f>IF(ISBLANK(employee_data36[[#This Row],[ExitDate]]),"Yes","")</f>
        <v/>
      </c>
      <c r="H2135" t="s">
        <v>6746</v>
      </c>
      <c r="I2135" t="s">
        <v>7798</v>
      </c>
      <c r="J2135" t="s">
        <v>7799</v>
      </c>
      <c r="K2135" t="s">
        <v>98</v>
      </c>
      <c r="L2135" t="s">
        <v>32</v>
      </c>
      <c r="M2135" s="6" t="str">
        <f>IF(ISBLANK(employee_data36[[#This Row],[ExitDate]]),"1","0")</f>
        <v>0</v>
      </c>
      <c r="N2135" s="6" t="str">
        <f>IF(employee_data36[[#This Row],[EmployeeStatus]]="Active", "Active", "Tidak Active")</f>
        <v>Active</v>
      </c>
      <c r="O2135" t="s">
        <v>52</v>
      </c>
      <c r="P2135" t="s">
        <v>51</v>
      </c>
      <c r="Q2135" t="s">
        <v>52</v>
      </c>
      <c r="R2135" t="s">
        <v>175</v>
      </c>
      <c r="S2135" t="s">
        <v>7800</v>
      </c>
      <c r="T2135" t="s">
        <v>170</v>
      </c>
      <c r="U2135" t="s">
        <v>90</v>
      </c>
      <c r="V2135" s="1">
        <v>28130</v>
      </c>
      <c r="W2135" s="6">
        <f>DATEDIF(employee_data36[[#This Row],[DOB]],DATE(2023, 1, 1), "Y")</f>
        <v>45</v>
      </c>
      <c r="X2135" s="6" t="str">
        <f>IF(employee_data3[[#This Row],[Age]]&lt;=25, "Remaja", IF(employee_data3[[#This Row],[Age]]&lt;=55, "Dewasa", "Lansia"))</f>
        <v>Dewasa</v>
      </c>
      <c r="Y2135" s="7" t="str">
        <f>CONCATENATE(employee_data36[[#This Row],[First-LastName]]," ",employee_data36[[#This Row],[DOB]])</f>
        <v>Nathan-Schmitt 28130</v>
      </c>
      <c r="Z2135" t="s">
        <v>40</v>
      </c>
      <c r="AA2135" t="s">
        <v>708</v>
      </c>
      <c r="AB2135" t="s">
        <v>55</v>
      </c>
      <c r="AC2135">
        <v>43352</v>
      </c>
      <c r="AD2135" t="s">
        <v>93</v>
      </c>
      <c r="AE2135" t="s">
        <v>44</v>
      </c>
      <c r="AF2135" t="s">
        <v>45</v>
      </c>
      <c r="AG2135">
        <v>4</v>
      </c>
    </row>
    <row r="2136" spans="1:33" x14ac:dyDescent="0.3">
      <c r="A2136">
        <v>2561</v>
      </c>
      <c r="B2136" t="s">
        <v>7801</v>
      </c>
      <c r="C2136" t="s">
        <v>860</v>
      </c>
      <c r="D2136" s="6" t="str">
        <f>CONCATENATE(employee_data36[[#This Row],[FirstName]], "-",employee_data36[[#This Row],[LastName]] )</f>
        <v>Ashly-Mullen</v>
      </c>
      <c r="E2136" s="1">
        <v>44392</v>
      </c>
      <c r="F2136" s="1"/>
      <c r="G2136" s="7" t="str">
        <f>IF(ISBLANK(employee_data36[[#This Row],[ExitDate]]),"Yes","")</f>
        <v>Yes</v>
      </c>
      <c r="H2136" t="s">
        <v>6751</v>
      </c>
      <c r="I2136" t="s">
        <v>7802</v>
      </c>
      <c r="J2136" t="s">
        <v>7803</v>
      </c>
      <c r="K2136" t="s">
        <v>118</v>
      </c>
      <c r="L2136" t="s">
        <v>32</v>
      </c>
      <c r="M2136" s="6" t="str">
        <f>IF(ISBLANK(employee_data36[[#This Row],[ExitDate]]),"1","0")</f>
        <v>1</v>
      </c>
      <c r="N2136" s="6" t="str">
        <f>IF(employee_data36[[#This Row],[EmployeeStatus]]="Active", "Active", "Tidak Active")</f>
        <v>Active</v>
      </c>
      <c r="O2136" t="s">
        <v>33</v>
      </c>
      <c r="P2136" t="s">
        <v>64</v>
      </c>
      <c r="Q2136" t="s">
        <v>35</v>
      </c>
      <c r="R2136" t="s">
        <v>36</v>
      </c>
      <c r="S2136" t="s">
        <v>37</v>
      </c>
      <c r="T2136" t="s">
        <v>170</v>
      </c>
      <c r="U2136" t="s">
        <v>81</v>
      </c>
      <c r="V2136" s="1">
        <v>20617</v>
      </c>
      <c r="W2136" s="6">
        <f>DATEDIF(employee_data36[[#This Row],[DOB]],DATE(2023, 1, 1), "Y")</f>
        <v>66</v>
      </c>
      <c r="X2136" s="6" t="str">
        <f>IF(employee_data3[[#This Row],[Age]]&lt;=25, "Remaja", IF(employee_data3[[#This Row],[Age]]&lt;=55, "Dewasa", "Lansia"))</f>
        <v>Lansia</v>
      </c>
      <c r="Y2136" s="7" t="str">
        <f>CONCATENATE(employee_data36[[#This Row],[First-LastName]]," ",employee_data36[[#This Row],[DOB]])</f>
        <v>Ashly-Mullen 20617</v>
      </c>
      <c r="Z2136" t="s">
        <v>40</v>
      </c>
      <c r="AA2136" t="s">
        <v>83</v>
      </c>
      <c r="AB2136" t="s">
        <v>55</v>
      </c>
      <c r="AC2136">
        <v>33873</v>
      </c>
      <c r="AD2136" t="s">
        <v>56</v>
      </c>
      <c r="AE2136" t="s">
        <v>84</v>
      </c>
      <c r="AF2136" t="s">
        <v>45</v>
      </c>
      <c r="AG2136">
        <v>2</v>
      </c>
    </row>
    <row r="2137" spans="1:33" x14ac:dyDescent="0.3">
      <c r="A2137">
        <v>2562</v>
      </c>
      <c r="B2137" t="s">
        <v>2552</v>
      </c>
      <c r="C2137" t="s">
        <v>4541</v>
      </c>
      <c r="D2137" s="6" t="str">
        <f>CONCATENATE(employee_data36[[#This Row],[FirstName]], "-",employee_data36[[#This Row],[LastName]] )</f>
        <v>Angelique-Cochran</v>
      </c>
      <c r="E2137" s="1">
        <v>44298</v>
      </c>
      <c r="F2137" s="1">
        <v>44991</v>
      </c>
      <c r="G2137" s="7" t="str">
        <f>IF(ISBLANK(employee_data36[[#This Row],[ExitDate]]),"Yes","")</f>
        <v/>
      </c>
      <c r="H2137" t="s">
        <v>6751</v>
      </c>
      <c r="I2137" t="s">
        <v>7804</v>
      </c>
      <c r="J2137" t="s">
        <v>7805</v>
      </c>
      <c r="K2137" t="s">
        <v>62</v>
      </c>
      <c r="L2137" t="s">
        <v>32</v>
      </c>
      <c r="M2137" s="6" t="str">
        <f>IF(ISBLANK(employee_data36[[#This Row],[ExitDate]]),"1","0")</f>
        <v>0</v>
      </c>
      <c r="N2137" s="6" t="str">
        <f>IF(employee_data36[[#This Row],[EmployeeStatus]]="Active", "Active", "Tidak Active")</f>
        <v>Active</v>
      </c>
      <c r="O2137" t="s">
        <v>33</v>
      </c>
      <c r="P2137" t="s">
        <v>64</v>
      </c>
      <c r="Q2137" t="s">
        <v>63</v>
      </c>
      <c r="R2137" t="s">
        <v>140</v>
      </c>
      <c r="S2137" t="s">
        <v>7806</v>
      </c>
      <c r="T2137" t="s">
        <v>170</v>
      </c>
      <c r="U2137" t="s">
        <v>90</v>
      </c>
      <c r="V2137" s="1">
        <v>24794</v>
      </c>
      <c r="W2137" s="6">
        <f>DATEDIF(employee_data36[[#This Row],[DOB]],DATE(2023, 1, 1), "Y")</f>
        <v>55</v>
      </c>
      <c r="X2137" s="6" t="str">
        <f>IF(employee_data3[[#This Row],[Age]]&lt;=25, "Remaja", IF(employee_data3[[#This Row],[Age]]&lt;=55, "Dewasa", "Lansia"))</f>
        <v>Dewasa</v>
      </c>
      <c r="Y2137" s="7" t="str">
        <f>CONCATENATE(employee_data36[[#This Row],[First-LastName]]," ",employee_data36[[#This Row],[DOB]])</f>
        <v>Angelique-Cochran 24794</v>
      </c>
      <c r="Z2137" t="s">
        <v>40</v>
      </c>
      <c r="AA2137" t="s">
        <v>103</v>
      </c>
      <c r="AB2137" t="s">
        <v>55</v>
      </c>
      <c r="AC2137">
        <v>83544</v>
      </c>
      <c r="AD2137" t="s">
        <v>74</v>
      </c>
      <c r="AE2137" t="s">
        <v>84</v>
      </c>
      <c r="AF2137" t="s">
        <v>45</v>
      </c>
      <c r="AG2137">
        <v>4</v>
      </c>
    </row>
    <row r="2138" spans="1:33" x14ac:dyDescent="0.3">
      <c r="A2138">
        <v>2563</v>
      </c>
      <c r="B2138" t="s">
        <v>7807</v>
      </c>
      <c r="C2138" t="s">
        <v>4077</v>
      </c>
      <c r="D2138" s="6" t="str">
        <f>CONCATENATE(employee_data36[[#This Row],[FirstName]], "-",employee_data36[[#This Row],[LastName]] )</f>
        <v>Kenny-Rojas</v>
      </c>
      <c r="E2138" s="1">
        <v>44173</v>
      </c>
      <c r="F2138" s="1"/>
      <c r="G2138" s="7" t="str">
        <f>IF(ISBLANK(employee_data36[[#This Row],[ExitDate]]),"Yes","")</f>
        <v>Yes</v>
      </c>
      <c r="H2138" t="s">
        <v>7566</v>
      </c>
      <c r="I2138" t="s">
        <v>7808</v>
      </c>
      <c r="J2138" t="s">
        <v>7809</v>
      </c>
      <c r="K2138" t="s">
        <v>89</v>
      </c>
      <c r="L2138" t="s">
        <v>32</v>
      </c>
      <c r="M2138" s="6" t="str">
        <f>IF(ISBLANK(employee_data36[[#This Row],[ExitDate]]),"1","0")</f>
        <v>1</v>
      </c>
      <c r="N2138" s="6" t="str">
        <f>IF(employee_data36[[#This Row],[EmployeeStatus]]="Active", "Active", "Tidak Active")</f>
        <v>Active</v>
      </c>
      <c r="O2138" t="s">
        <v>33</v>
      </c>
      <c r="P2138" t="s">
        <v>64</v>
      </c>
      <c r="Q2138" t="s">
        <v>35</v>
      </c>
      <c r="R2138" t="s">
        <v>36</v>
      </c>
      <c r="S2138" t="s">
        <v>37</v>
      </c>
      <c r="T2138" t="s">
        <v>170</v>
      </c>
      <c r="U2138" t="s">
        <v>231</v>
      </c>
      <c r="V2138" s="1">
        <v>19680</v>
      </c>
      <c r="W2138" s="6">
        <f>DATEDIF(employee_data36[[#This Row],[DOB]],DATE(2023, 1, 1), "Y")</f>
        <v>69</v>
      </c>
      <c r="X2138" s="6" t="str">
        <f>IF(employee_data3[[#This Row],[Age]]&lt;=25, "Remaja", IF(employee_data3[[#This Row],[Age]]&lt;=55, "Dewasa", "Lansia"))</f>
        <v>Lansia</v>
      </c>
      <c r="Y2138" s="7" t="str">
        <f>CONCATENATE(employee_data36[[#This Row],[First-LastName]]," ",employee_data36[[#This Row],[DOB]])</f>
        <v>Kenny-Rojas 19680</v>
      </c>
      <c r="Z2138" t="s">
        <v>40</v>
      </c>
      <c r="AA2138" t="s">
        <v>113</v>
      </c>
      <c r="AB2138" t="s">
        <v>55</v>
      </c>
      <c r="AC2138">
        <v>73171</v>
      </c>
      <c r="AD2138" t="s">
        <v>74</v>
      </c>
      <c r="AE2138" t="s">
        <v>44</v>
      </c>
      <c r="AF2138" t="s">
        <v>45</v>
      </c>
      <c r="AG2138">
        <v>2</v>
      </c>
    </row>
    <row r="2139" spans="1:33" x14ac:dyDescent="0.3">
      <c r="A2139">
        <v>2564</v>
      </c>
      <c r="B2139" t="s">
        <v>7002</v>
      </c>
      <c r="C2139" t="s">
        <v>5608</v>
      </c>
      <c r="D2139" s="6" t="str">
        <f>CONCATENATE(employee_data36[[#This Row],[FirstName]], "-",employee_data36[[#This Row],[LastName]] )</f>
        <v>Deandre-Oneal</v>
      </c>
      <c r="E2139" s="1">
        <v>43769</v>
      </c>
      <c r="F2139" s="1">
        <v>43891</v>
      </c>
      <c r="G2139" s="7" t="str">
        <f>IF(ISBLANK(employee_data36[[#This Row],[ExitDate]]),"Yes","")</f>
        <v/>
      </c>
      <c r="H2139" t="s">
        <v>6979</v>
      </c>
      <c r="I2139" t="s">
        <v>7810</v>
      </c>
      <c r="J2139" t="s">
        <v>7811</v>
      </c>
      <c r="K2139" t="s">
        <v>31</v>
      </c>
      <c r="L2139" t="s">
        <v>32</v>
      </c>
      <c r="M2139" s="6" t="str">
        <f>IF(ISBLANK(employee_data36[[#This Row],[ExitDate]]),"1","0")</f>
        <v>0</v>
      </c>
      <c r="N2139" s="6" t="str">
        <f>IF(employee_data36[[#This Row],[EmployeeStatus]]="Active", "Active", "Tidak Active")</f>
        <v>Active</v>
      </c>
      <c r="O2139" t="s">
        <v>33</v>
      </c>
      <c r="P2139" t="s">
        <v>64</v>
      </c>
      <c r="Q2139" t="s">
        <v>63</v>
      </c>
      <c r="R2139" t="s">
        <v>175</v>
      </c>
      <c r="S2139" t="s">
        <v>7812</v>
      </c>
      <c r="T2139" t="s">
        <v>65</v>
      </c>
      <c r="U2139" t="s">
        <v>81</v>
      </c>
      <c r="V2139" s="1">
        <v>34891</v>
      </c>
      <c r="W2139" s="6">
        <f>DATEDIF(employee_data36[[#This Row],[DOB]],DATE(2023, 1, 1), "Y")</f>
        <v>27</v>
      </c>
      <c r="X2139" s="6" t="str">
        <f>IF(employee_data3[[#This Row],[Age]]&lt;=25, "Remaja", IF(employee_data3[[#This Row],[Age]]&lt;=55, "Dewasa", "Lansia"))</f>
        <v>Dewasa</v>
      </c>
      <c r="Y2139" s="7" t="str">
        <f>CONCATENATE(employee_data36[[#This Row],[First-LastName]]," ",employee_data36[[#This Row],[DOB]])</f>
        <v>Deandre-Oneal 34891</v>
      </c>
      <c r="Z2139" t="s">
        <v>40</v>
      </c>
      <c r="AA2139" t="s">
        <v>292</v>
      </c>
      <c r="AB2139" t="s">
        <v>55</v>
      </c>
      <c r="AC2139">
        <v>36351</v>
      </c>
      <c r="AD2139" t="s">
        <v>56</v>
      </c>
      <c r="AE2139" t="s">
        <v>84</v>
      </c>
      <c r="AF2139" t="s">
        <v>45</v>
      </c>
      <c r="AG2139">
        <v>1</v>
      </c>
    </row>
    <row r="2140" spans="1:33" x14ac:dyDescent="0.3">
      <c r="A2140">
        <v>2565</v>
      </c>
      <c r="B2140" t="s">
        <v>7813</v>
      </c>
      <c r="C2140" t="s">
        <v>3528</v>
      </c>
      <c r="D2140" s="6" t="str">
        <f>CONCATENATE(employee_data36[[#This Row],[FirstName]], "-",employee_data36[[#This Row],[LastName]] )</f>
        <v>Adison-Huerta</v>
      </c>
      <c r="E2140" s="1">
        <v>43852</v>
      </c>
      <c r="F2140" s="1"/>
      <c r="G2140" s="7" t="str">
        <f>IF(ISBLANK(employee_data36[[#This Row],[ExitDate]]),"Yes","")</f>
        <v>Yes</v>
      </c>
      <c r="H2140" t="s">
        <v>4798</v>
      </c>
      <c r="I2140" t="s">
        <v>7814</v>
      </c>
      <c r="J2140" t="s">
        <v>7815</v>
      </c>
      <c r="K2140" t="s">
        <v>62</v>
      </c>
      <c r="L2140" t="s">
        <v>32</v>
      </c>
      <c r="M2140" s="6" t="str">
        <f>IF(ISBLANK(employee_data36[[#This Row],[ExitDate]]),"1","0")</f>
        <v>1</v>
      </c>
      <c r="N2140" s="6" t="str">
        <f>IF(employee_data36[[#This Row],[EmployeeStatus]]="Active", "Active", "Tidak Active")</f>
        <v>Active</v>
      </c>
      <c r="O2140" t="s">
        <v>33</v>
      </c>
      <c r="P2140" t="s">
        <v>34</v>
      </c>
      <c r="Q2140" t="s">
        <v>35</v>
      </c>
      <c r="R2140" t="s">
        <v>36</v>
      </c>
      <c r="S2140" t="s">
        <v>37</v>
      </c>
      <c r="T2140" t="s">
        <v>170</v>
      </c>
      <c r="U2140" t="s">
        <v>90</v>
      </c>
      <c r="V2140" s="1">
        <v>31365</v>
      </c>
      <c r="W2140" s="6">
        <f>DATEDIF(employee_data36[[#This Row],[DOB]],DATE(2023, 1, 1), "Y")</f>
        <v>37</v>
      </c>
      <c r="X2140" s="6" t="str">
        <f>IF(employee_data3[[#This Row],[Age]]&lt;=25, "Remaja", IF(employee_data3[[#This Row],[Age]]&lt;=55, "Dewasa", "Lansia"))</f>
        <v>Dewasa</v>
      </c>
      <c r="Y2140" s="7" t="str">
        <f>CONCATENATE(employee_data36[[#This Row],[First-LastName]]," ",employee_data36[[#This Row],[DOB]])</f>
        <v>Adison-Huerta 31365</v>
      </c>
      <c r="Z2140" t="s">
        <v>40</v>
      </c>
      <c r="AA2140" t="s">
        <v>103</v>
      </c>
      <c r="AB2140" t="s">
        <v>42</v>
      </c>
      <c r="AC2140">
        <v>93447</v>
      </c>
      <c r="AD2140" t="s">
        <v>43</v>
      </c>
      <c r="AE2140" t="s">
        <v>84</v>
      </c>
      <c r="AF2140" t="s">
        <v>45</v>
      </c>
      <c r="AG2140">
        <v>2</v>
      </c>
    </row>
    <row r="2141" spans="1:33" x14ac:dyDescent="0.3">
      <c r="A2141">
        <v>2566</v>
      </c>
      <c r="B2141" t="s">
        <v>4259</v>
      </c>
      <c r="C2141" t="s">
        <v>4365</v>
      </c>
      <c r="D2141" s="6" t="str">
        <f>CONCATENATE(employee_data36[[#This Row],[FirstName]], "-",employee_data36[[#This Row],[LastName]] )</f>
        <v>Elisabeth-Bradley</v>
      </c>
      <c r="E2141" s="1">
        <v>44824</v>
      </c>
      <c r="F2141" s="1"/>
      <c r="G2141" s="7" t="str">
        <f>IF(ISBLANK(employee_data36[[#This Row],[ExitDate]]),"Yes","")</f>
        <v>Yes</v>
      </c>
      <c r="H2141" t="s">
        <v>2420</v>
      </c>
      <c r="I2141" t="s">
        <v>7816</v>
      </c>
      <c r="J2141" t="s">
        <v>7817</v>
      </c>
      <c r="K2141" t="s">
        <v>31</v>
      </c>
      <c r="L2141" t="s">
        <v>32</v>
      </c>
      <c r="M2141" s="6" t="str">
        <f>IF(ISBLANK(employee_data36[[#This Row],[ExitDate]]),"1","0")</f>
        <v>1</v>
      </c>
      <c r="N2141" s="6" t="str">
        <f>IF(employee_data36[[#This Row],[EmployeeStatus]]="Active", "Active", "Tidak Active")</f>
        <v>Active</v>
      </c>
      <c r="O2141" t="s">
        <v>63</v>
      </c>
      <c r="P2141" t="s">
        <v>64</v>
      </c>
      <c r="Q2141" t="s">
        <v>63</v>
      </c>
      <c r="R2141" t="s">
        <v>36</v>
      </c>
      <c r="S2141" t="s">
        <v>37</v>
      </c>
      <c r="T2141" t="s">
        <v>2428</v>
      </c>
      <c r="U2141" t="s">
        <v>81</v>
      </c>
      <c r="V2141" s="1">
        <v>24380</v>
      </c>
      <c r="W2141" s="6">
        <f>DATEDIF(employee_data36[[#This Row],[DOB]],DATE(2023, 1, 1), "Y")</f>
        <v>56</v>
      </c>
      <c r="X2141" s="6" t="str">
        <f>IF(employee_data3[[#This Row],[Age]]&lt;=25, "Remaja", IF(employee_data3[[#This Row],[Age]]&lt;=55, "Dewasa", "Lansia"))</f>
        <v>Lansia</v>
      </c>
      <c r="Y2141" s="7" t="str">
        <f>CONCATENATE(employee_data36[[#This Row],[First-LastName]]," ",employee_data36[[#This Row],[DOB]])</f>
        <v>Elisabeth-Bradley 24380</v>
      </c>
      <c r="Z2141" t="s">
        <v>40</v>
      </c>
      <c r="AA2141" t="s">
        <v>178</v>
      </c>
      <c r="AB2141" t="s">
        <v>55</v>
      </c>
      <c r="AC2141">
        <v>69590</v>
      </c>
      <c r="AD2141" t="s">
        <v>74</v>
      </c>
      <c r="AE2141" t="s">
        <v>84</v>
      </c>
      <c r="AF2141" t="s">
        <v>45</v>
      </c>
      <c r="AG2141">
        <v>2</v>
      </c>
    </row>
    <row r="2142" spans="1:33" x14ac:dyDescent="0.3">
      <c r="A2142">
        <v>2567</v>
      </c>
      <c r="B2142" t="s">
        <v>7818</v>
      </c>
      <c r="C2142" t="s">
        <v>4073</v>
      </c>
      <c r="D2142" s="6" t="str">
        <f>CONCATENATE(employee_data36[[#This Row],[FirstName]], "-",employee_data36[[#This Row],[LastName]] )</f>
        <v>Sylvia-Price</v>
      </c>
      <c r="E2142" s="1">
        <v>44917</v>
      </c>
      <c r="F2142" s="1">
        <v>45133</v>
      </c>
      <c r="G2142" s="7" t="str">
        <f>IF(ISBLANK(employee_data36[[#This Row],[ExitDate]]),"Yes","")</f>
        <v/>
      </c>
      <c r="H2142" t="s">
        <v>6746</v>
      </c>
      <c r="I2142" t="s">
        <v>7819</v>
      </c>
      <c r="J2142" t="s">
        <v>7820</v>
      </c>
      <c r="K2142" t="s">
        <v>31</v>
      </c>
      <c r="L2142" t="s">
        <v>32</v>
      </c>
      <c r="M2142" s="6" t="str">
        <f>IF(ISBLANK(employee_data36[[#This Row],[ExitDate]]),"1","0")</f>
        <v>0</v>
      </c>
      <c r="N2142" s="6" t="str">
        <f>IF(employee_data36[[#This Row],[EmployeeStatus]]="Active", "Active", "Tidak Active")</f>
        <v>Active</v>
      </c>
      <c r="O2142" t="s">
        <v>63</v>
      </c>
      <c r="P2142" t="s">
        <v>64</v>
      </c>
      <c r="Q2142" t="s">
        <v>52</v>
      </c>
      <c r="R2142" t="s">
        <v>175</v>
      </c>
      <c r="S2142" t="s">
        <v>7821</v>
      </c>
      <c r="T2142" t="s">
        <v>170</v>
      </c>
      <c r="U2142" t="s">
        <v>90</v>
      </c>
      <c r="V2142" s="1">
        <v>21838</v>
      </c>
      <c r="W2142" s="6">
        <f>DATEDIF(employee_data36[[#This Row],[DOB]],DATE(2023, 1, 1), "Y")</f>
        <v>63</v>
      </c>
      <c r="X2142" s="6" t="str">
        <f>IF(employee_data3[[#This Row],[Age]]&lt;=25, "Remaja", IF(employee_data3[[#This Row],[Age]]&lt;=55, "Dewasa", "Lansia"))</f>
        <v>Lansia</v>
      </c>
      <c r="Y2142" s="7" t="str">
        <f>CONCATENATE(employee_data36[[#This Row],[First-LastName]]," ",employee_data36[[#This Row],[DOB]])</f>
        <v>Sylvia-Price 21838</v>
      </c>
      <c r="Z2142" t="s">
        <v>40</v>
      </c>
      <c r="AA2142" t="s">
        <v>226</v>
      </c>
      <c r="AB2142" t="s">
        <v>55</v>
      </c>
      <c r="AC2142">
        <v>51819</v>
      </c>
      <c r="AD2142" t="s">
        <v>93</v>
      </c>
      <c r="AE2142" t="s">
        <v>44</v>
      </c>
      <c r="AF2142" t="s">
        <v>45</v>
      </c>
      <c r="AG2142">
        <v>5</v>
      </c>
    </row>
    <row r="2143" spans="1:33" x14ac:dyDescent="0.3">
      <c r="A2143">
        <v>2568</v>
      </c>
      <c r="B2143" t="s">
        <v>2000</v>
      </c>
      <c r="C2143" t="s">
        <v>3375</v>
      </c>
      <c r="D2143" s="6" t="str">
        <f>CONCATENATE(employee_data36[[#This Row],[FirstName]], "-",employee_data36[[#This Row],[LastName]] )</f>
        <v>Eden-Choi</v>
      </c>
      <c r="E2143" s="1">
        <v>43536</v>
      </c>
      <c r="F2143" s="1"/>
      <c r="G2143" s="7" t="str">
        <f>IF(ISBLANK(employee_data36[[#This Row],[ExitDate]]),"Yes","")</f>
        <v>Yes</v>
      </c>
      <c r="H2143" t="s">
        <v>6751</v>
      </c>
      <c r="I2143" t="s">
        <v>7822</v>
      </c>
      <c r="J2143" t="s">
        <v>7823</v>
      </c>
      <c r="K2143" t="s">
        <v>50</v>
      </c>
      <c r="L2143" t="s">
        <v>32</v>
      </c>
      <c r="M2143" s="6" t="str">
        <f>IF(ISBLANK(employee_data36[[#This Row],[ExitDate]]),"1","0")</f>
        <v>1</v>
      </c>
      <c r="N2143" s="6" t="str">
        <f>IF(employee_data36[[#This Row],[EmployeeStatus]]="Active", "Active", "Tidak Active")</f>
        <v>Active</v>
      </c>
      <c r="O2143" t="s">
        <v>63</v>
      </c>
      <c r="P2143" t="s">
        <v>34</v>
      </c>
      <c r="Q2143" t="s">
        <v>63</v>
      </c>
      <c r="R2143" t="s">
        <v>36</v>
      </c>
      <c r="S2143" t="s">
        <v>37</v>
      </c>
      <c r="T2143" t="s">
        <v>170</v>
      </c>
      <c r="U2143" t="s">
        <v>53</v>
      </c>
      <c r="V2143" s="1">
        <v>32990</v>
      </c>
      <c r="W2143" s="6">
        <f>DATEDIF(employee_data36[[#This Row],[DOB]],DATE(2023, 1, 1), "Y")</f>
        <v>32</v>
      </c>
      <c r="X2143" s="6" t="str">
        <f>IF(employee_data3[[#This Row],[Age]]&lt;=25, "Remaja", IF(employee_data3[[#This Row],[Age]]&lt;=55, "Dewasa", "Lansia"))</f>
        <v>Dewasa</v>
      </c>
      <c r="Y2143" s="7" t="str">
        <f>CONCATENATE(employee_data36[[#This Row],[First-LastName]]," ",employee_data36[[#This Row],[DOB]])</f>
        <v>Eden-Choi 32990</v>
      </c>
      <c r="Z2143" t="s">
        <v>40</v>
      </c>
      <c r="AA2143" t="s">
        <v>163</v>
      </c>
      <c r="AB2143" t="s">
        <v>55</v>
      </c>
      <c r="AC2143">
        <v>40294</v>
      </c>
      <c r="AD2143" t="s">
        <v>128</v>
      </c>
      <c r="AE2143" t="s">
        <v>44</v>
      </c>
      <c r="AF2143" t="s">
        <v>45</v>
      </c>
      <c r="AG2143">
        <v>4</v>
      </c>
    </row>
    <row r="2144" spans="1:33" x14ac:dyDescent="0.3">
      <c r="A2144">
        <v>2569</v>
      </c>
      <c r="B2144" t="s">
        <v>927</v>
      </c>
      <c r="C2144" t="s">
        <v>6801</v>
      </c>
      <c r="D2144" s="6" t="str">
        <f>CONCATENATE(employee_data36[[#This Row],[FirstName]], "-",employee_data36[[#This Row],[LastName]] )</f>
        <v>Emerson-Grimes</v>
      </c>
      <c r="E2144" s="1">
        <v>44476</v>
      </c>
      <c r="F2144" s="1">
        <v>44561</v>
      </c>
      <c r="G2144" s="7" t="str">
        <f>IF(ISBLANK(employee_data36[[#This Row],[ExitDate]]),"Yes","")</f>
        <v/>
      </c>
      <c r="H2144" t="s">
        <v>6751</v>
      </c>
      <c r="I2144" t="s">
        <v>7824</v>
      </c>
      <c r="J2144" t="s">
        <v>7825</v>
      </c>
      <c r="K2144" t="s">
        <v>139</v>
      </c>
      <c r="L2144" t="s">
        <v>32</v>
      </c>
      <c r="M2144" s="6" t="str">
        <f>IF(ISBLANK(employee_data36[[#This Row],[ExitDate]]),"1","0")</f>
        <v>0</v>
      </c>
      <c r="N2144" s="6" t="str">
        <f>IF(employee_data36[[#This Row],[EmployeeStatus]]="Active", "Active", "Tidak Active")</f>
        <v>Active</v>
      </c>
      <c r="O2144" t="s">
        <v>63</v>
      </c>
      <c r="P2144" t="s">
        <v>34</v>
      </c>
      <c r="Q2144" t="s">
        <v>35</v>
      </c>
      <c r="R2144" t="s">
        <v>140</v>
      </c>
      <c r="S2144" t="s">
        <v>7826</v>
      </c>
      <c r="T2144" t="s">
        <v>170</v>
      </c>
      <c r="U2144" t="s">
        <v>81</v>
      </c>
      <c r="V2144" s="1">
        <v>34786</v>
      </c>
      <c r="W2144" s="6">
        <f>DATEDIF(employee_data36[[#This Row],[DOB]],DATE(2023, 1, 1), "Y")</f>
        <v>27</v>
      </c>
      <c r="X2144" s="6" t="str">
        <f>IF(employee_data3[[#This Row],[Age]]&lt;=25, "Remaja", IF(employee_data3[[#This Row],[Age]]&lt;=55, "Dewasa", "Lansia"))</f>
        <v>Dewasa</v>
      </c>
      <c r="Y2144" s="7" t="str">
        <f>CONCATENATE(employee_data36[[#This Row],[First-LastName]]," ",employee_data36[[#This Row],[DOB]])</f>
        <v>Emerson-Grimes 34786</v>
      </c>
      <c r="Z2144" t="s">
        <v>40</v>
      </c>
      <c r="AA2144" t="s">
        <v>83</v>
      </c>
      <c r="AB2144" t="s">
        <v>55</v>
      </c>
      <c r="AC2144">
        <v>53854</v>
      </c>
      <c r="AD2144" t="s">
        <v>93</v>
      </c>
      <c r="AE2144" t="s">
        <v>75</v>
      </c>
      <c r="AF2144" t="s">
        <v>45</v>
      </c>
      <c r="AG2144">
        <v>2</v>
      </c>
    </row>
    <row r="2145" spans="1:33" x14ac:dyDescent="0.3">
      <c r="A2145">
        <v>2570</v>
      </c>
      <c r="B2145" t="s">
        <v>1720</v>
      </c>
      <c r="C2145" t="s">
        <v>1529</v>
      </c>
      <c r="D2145" s="6" t="str">
        <f>CONCATENATE(employee_data36[[#This Row],[FirstName]], "-",employee_data36[[#This Row],[LastName]] )</f>
        <v>Ayden-Wu</v>
      </c>
      <c r="E2145" s="1">
        <v>43632</v>
      </c>
      <c r="F2145" s="1">
        <v>45067</v>
      </c>
      <c r="G2145" s="7" t="str">
        <f>IF(ISBLANK(employee_data36[[#This Row],[ExitDate]]),"Yes","")</f>
        <v/>
      </c>
      <c r="H2145" t="s">
        <v>7566</v>
      </c>
      <c r="I2145" t="s">
        <v>7827</v>
      </c>
      <c r="J2145" t="s">
        <v>7828</v>
      </c>
      <c r="K2145" t="s">
        <v>118</v>
      </c>
      <c r="L2145" t="s">
        <v>32</v>
      </c>
      <c r="M2145" s="6" t="str">
        <f>IF(ISBLANK(employee_data36[[#This Row],[ExitDate]]),"1","0")</f>
        <v>0</v>
      </c>
      <c r="N2145" s="6" t="str">
        <f>IF(employee_data36[[#This Row],[EmployeeStatus]]="Active", "Active", "Tidak Active")</f>
        <v>Active</v>
      </c>
      <c r="O2145" t="s">
        <v>33</v>
      </c>
      <c r="P2145" t="s">
        <v>51</v>
      </c>
      <c r="Q2145" t="s">
        <v>63</v>
      </c>
      <c r="R2145" t="s">
        <v>175</v>
      </c>
      <c r="S2145" t="s">
        <v>7829</v>
      </c>
      <c r="T2145" t="s">
        <v>170</v>
      </c>
      <c r="U2145" t="s">
        <v>90</v>
      </c>
      <c r="V2145" s="1">
        <v>33560</v>
      </c>
      <c r="W2145" s="6">
        <f>DATEDIF(employee_data36[[#This Row],[DOB]],DATE(2023, 1, 1), "Y")</f>
        <v>31</v>
      </c>
      <c r="X2145" s="6" t="str">
        <f>IF(employee_data3[[#This Row],[Age]]&lt;=25, "Remaja", IF(employee_data3[[#This Row],[Age]]&lt;=55, "Dewasa", "Lansia"))</f>
        <v>Dewasa</v>
      </c>
      <c r="Y2145" s="7" t="str">
        <f>CONCATENATE(employee_data36[[#This Row],[First-LastName]]," ",employee_data36[[#This Row],[DOB]])</f>
        <v>Ayden-Wu 33560</v>
      </c>
      <c r="Z2145" t="s">
        <v>40</v>
      </c>
      <c r="AA2145" t="s">
        <v>83</v>
      </c>
      <c r="AB2145" t="s">
        <v>55</v>
      </c>
      <c r="AC2145">
        <v>60717</v>
      </c>
      <c r="AD2145" t="s">
        <v>93</v>
      </c>
      <c r="AE2145" t="s">
        <v>75</v>
      </c>
      <c r="AF2145" t="s">
        <v>45</v>
      </c>
      <c r="AG2145">
        <v>4</v>
      </c>
    </row>
    <row r="2146" spans="1:33" x14ac:dyDescent="0.3">
      <c r="A2146">
        <v>2571</v>
      </c>
      <c r="B2146" t="s">
        <v>5321</v>
      </c>
      <c r="C2146" t="s">
        <v>3780</v>
      </c>
      <c r="D2146" s="6" t="str">
        <f>CONCATENATE(employee_data36[[#This Row],[FirstName]], "-",employee_data36[[#This Row],[LastName]] )</f>
        <v>Hayley-Keller</v>
      </c>
      <c r="E2146" s="1">
        <v>44272</v>
      </c>
      <c r="F2146" s="1">
        <v>44812</v>
      </c>
      <c r="G2146" s="7" t="str">
        <f>IF(ISBLANK(employee_data36[[#This Row],[ExitDate]]),"Yes","")</f>
        <v/>
      </c>
      <c r="H2146" t="s">
        <v>2402</v>
      </c>
      <c r="I2146" t="s">
        <v>7830</v>
      </c>
      <c r="J2146" t="s">
        <v>7831</v>
      </c>
      <c r="K2146" t="s">
        <v>133</v>
      </c>
      <c r="L2146" t="s">
        <v>32</v>
      </c>
      <c r="M2146" s="6" t="str">
        <f>IF(ISBLANK(employee_data36[[#This Row],[ExitDate]]),"1","0")</f>
        <v>0</v>
      </c>
      <c r="N2146" s="6" t="str">
        <f>IF(employee_data36[[#This Row],[EmployeeStatus]]="Active", "Active", "Tidak Active")</f>
        <v>Active</v>
      </c>
      <c r="O2146" t="s">
        <v>52</v>
      </c>
      <c r="P2146" t="s">
        <v>51</v>
      </c>
      <c r="Q2146" t="s">
        <v>63</v>
      </c>
      <c r="R2146" t="s">
        <v>140</v>
      </c>
      <c r="S2146" t="s">
        <v>7832</v>
      </c>
      <c r="T2146" t="s">
        <v>170</v>
      </c>
      <c r="U2146" t="s">
        <v>90</v>
      </c>
      <c r="V2146" s="1">
        <v>32550</v>
      </c>
      <c r="W2146" s="6">
        <f>DATEDIF(employee_data36[[#This Row],[DOB]],DATE(2023, 1, 1), "Y")</f>
        <v>33</v>
      </c>
      <c r="X2146" s="6" t="str">
        <f>IF(employee_data3[[#This Row],[Age]]&lt;=25, "Remaja", IF(employee_data3[[#This Row],[Age]]&lt;=55, "Dewasa", "Lansia"))</f>
        <v>Dewasa</v>
      </c>
      <c r="Y2146" s="7" t="str">
        <f>CONCATENATE(employee_data36[[#This Row],[First-LastName]]," ",employee_data36[[#This Row],[DOB]])</f>
        <v>Hayley-Keller 32550</v>
      </c>
      <c r="Z2146" t="s">
        <v>40</v>
      </c>
      <c r="AA2146" t="s">
        <v>103</v>
      </c>
      <c r="AB2146" t="s">
        <v>42</v>
      </c>
      <c r="AC2146">
        <v>30960</v>
      </c>
      <c r="AD2146" t="s">
        <v>128</v>
      </c>
      <c r="AE2146" t="s">
        <v>104</v>
      </c>
      <c r="AF2146" t="s">
        <v>45</v>
      </c>
      <c r="AG2146">
        <v>2</v>
      </c>
    </row>
    <row r="2147" spans="1:33" x14ac:dyDescent="0.3">
      <c r="A2147">
        <v>2572</v>
      </c>
      <c r="B2147" t="s">
        <v>7833</v>
      </c>
      <c r="C2147" t="s">
        <v>3076</v>
      </c>
      <c r="D2147" s="6" t="str">
        <f>CONCATENATE(employee_data36[[#This Row],[FirstName]], "-",employee_data36[[#This Row],[LastName]] )</f>
        <v>Alannah-Rivas</v>
      </c>
      <c r="E2147" s="1">
        <v>44780</v>
      </c>
      <c r="F2147" s="1">
        <v>45042</v>
      </c>
      <c r="G2147" s="7" t="str">
        <f>IF(ISBLANK(employee_data36[[#This Row],[ExitDate]]),"Yes","")</f>
        <v/>
      </c>
      <c r="H2147" t="s">
        <v>4798</v>
      </c>
      <c r="I2147" t="s">
        <v>7834</v>
      </c>
      <c r="J2147" t="s">
        <v>7835</v>
      </c>
      <c r="K2147" t="s">
        <v>168</v>
      </c>
      <c r="L2147" t="s">
        <v>32</v>
      </c>
      <c r="M2147" s="6" t="str">
        <f>IF(ISBLANK(employee_data36[[#This Row],[ExitDate]]),"1","0")</f>
        <v>0</v>
      </c>
      <c r="N2147" s="6" t="str">
        <f>IF(employee_data36[[#This Row],[EmployeeStatus]]="Active", "Active", "Tidak Active")</f>
        <v>Active</v>
      </c>
      <c r="O2147" t="s">
        <v>33</v>
      </c>
      <c r="P2147" t="s">
        <v>51</v>
      </c>
      <c r="Q2147" t="s">
        <v>35</v>
      </c>
      <c r="R2147" t="s">
        <v>126</v>
      </c>
      <c r="S2147" t="s">
        <v>7836</v>
      </c>
      <c r="T2147" t="s">
        <v>170</v>
      </c>
      <c r="U2147" t="s">
        <v>111</v>
      </c>
      <c r="V2147" s="1">
        <v>34474</v>
      </c>
      <c r="W2147" s="6">
        <f>DATEDIF(employee_data36[[#This Row],[DOB]],DATE(2023, 1, 1), "Y")</f>
        <v>28</v>
      </c>
      <c r="X2147" s="6" t="str">
        <f>IF(employee_data3[[#This Row],[Age]]&lt;=25, "Remaja", IF(employee_data3[[#This Row],[Age]]&lt;=55, "Dewasa", "Lansia"))</f>
        <v>Dewasa</v>
      </c>
      <c r="Y2147" s="7" t="str">
        <f>CONCATENATE(employee_data36[[#This Row],[First-LastName]]," ",employee_data36[[#This Row],[DOB]])</f>
        <v>Alannah-Rivas 34474</v>
      </c>
      <c r="Z2147" t="s">
        <v>40</v>
      </c>
      <c r="AA2147" t="s">
        <v>103</v>
      </c>
      <c r="AB2147" t="s">
        <v>55</v>
      </c>
      <c r="AC2147">
        <v>81338</v>
      </c>
      <c r="AD2147" t="s">
        <v>128</v>
      </c>
      <c r="AE2147" t="s">
        <v>44</v>
      </c>
      <c r="AF2147" t="s">
        <v>45</v>
      </c>
      <c r="AG2147">
        <v>4</v>
      </c>
    </row>
    <row r="2148" spans="1:33" x14ac:dyDescent="0.3">
      <c r="A2148">
        <v>2573</v>
      </c>
      <c r="B2148" t="s">
        <v>7837</v>
      </c>
      <c r="C2148" t="s">
        <v>7838</v>
      </c>
      <c r="D2148" s="6" t="str">
        <f>CONCATENATE(employee_data36[[#This Row],[FirstName]], "-",employee_data36[[#This Row],[LastName]] )</f>
        <v>Jessica-Bunbury</v>
      </c>
      <c r="E2148" s="1">
        <v>43847</v>
      </c>
      <c r="F2148" s="1">
        <v>44985</v>
      </c>
      <c r="G2148" s="7" t="str">
        <f>IF(ISBLANK(employee_data36[[#This Row],[ExitDate]]),"Yes","")</f>
        <v/>
      </c>
      <c r="H2148" t="s">
        <v>59</v>
      </c>
      <c r="I2148" t="s">
        <v>7839</v>
      </c>
      <c r="J2148" t="s">
        <v>7840</v>
      </c>
      <c r="K2148" t="s">
        <v>118</v>
      </c>
      <c r="L2148" t="s">
        <v>745</v>
      </c>
      <c r="M2148" s="6" t="str">
        <f>IF(ISBLANK(employee_data36[[#This Row],[ExitDate]]),"1","0")</f>
        <v>0</v>
      </c>
      <c r="N2148" s="6" t="str">
        <f>IF(employee_data36[[#This Row],[EmployeeStatus]]="Active", "Active", "Tidak Active")</f>
        <v>Tidak Active</v>
      </c>
      <c r="O2148" t="s">
        <v>33</v>
      </c>
      <c r="P2148" t="s">
        <v>51</v>
      </c>
      <c r="Q2148" t="s">
        <v>35</v>
      </c>
      <c r="R2148" t="s">
        <v>175</v>
      </c>
      <c r="S2148" t="s">
        <v>7841</v>
      </c>
      <c r="T2148" t="s">
        <v>65</v>
      </c>
      <c r="U2148" t="s">
        <v>90</v>
      </c>
      <c r="V2148" s="1">
        <v>31779</v>
      </c>
      <c r="W2148" s="6">
        <f>DATEDIF(employee_data36[[#This Row],[DOB]],DATE(2023, 1, 1), "Y")</f>
        <v>35</v>
      </c>
      <c r="X2148" s="6" t="str">
        <f>IF(employee_data3[[#This Row],[Age]]&lt;=25, "Remaja", IF(employee_data3[[#This Row],[Age]]&lt;=55, "Dewasa", "Lansia"))</f>
        <v>Dewasa</v>
      </c>
      <c r="Y2148" s="7" t="str">
        <f>CONCATENATE(employee_data36[[#This Row],[First-LastName]]," ",employee_data36[[#This Row],[DOB]])</f>
        <v>Jessica-Bunbury 31779</v>
      </c>
      <c r="Z2148" t="s">
        <v>7842</v>
      </c>
      <c r="AA2148" t="s">
        <v>83</v>
      </c>
      <c r="AB2148" t="s">
        <v>42</v>
      </c>
      <c r="AC2148">
        <v>21851</v>
      </c>
      <c r="AD2148" t="s">
        <v>93</v>
      </c>
      <c r="AE2148" t="s">
        <v>104</v>
      </c>
      <c r="AF2148" t="s">
        <v>45</v>
      </c>
      <c r="AG2148">
        <v>4</v>
      </c>
    </row>
    <row r="2149" spans="1:33" x14ac:dyDescent="0.3">
      <c r="A2149">
        <v>2574</v>
      </c>
      <c r="B2149" t="s">
        <v>2654</v>
      </c>
      <c r="C2149" t="s">
        <v>7843</v>
      </c>
      <c r="D2149" s="6" t="str">
        <f>CONCATENATE(employee_data36[[#This Row],[FirstName]], "-",employee_data36[[#This Row],[LastName]] )</f>
        <v>Giovanni-Leruth</v>
      </c>
      <c r="E2149" s="1">
        <v>44723</v>
      </c>
      <c r="F2149" s="1">
        <v>44977</v>
      </c>
      <c r="G2149" s="7" t="str">
        <f>IF(ISBLANK(employee_data36[[#This Row],[ExitDate]]),"Yes","")</f>
        <v/>
      </c>
      <c r="H2149" t="s">
        <v>59</v>
      </c>
      <c r="I2149" t="s">
        <v>7844</v>
      </c>
      <c r="J2149" t="s">
        <v>7845</v>
      </c>
      <c r="K2149" t="s">
        <v>50</v>
      </c>
      <c r="L2149" t="s">
        <v>32</v>
      </c>
      <c r="M2149" s="6" t="str">
        <f>IF(ISBLANK(employee_data36[[#This Row],[ExitDate]]),"1","0")</f>
        <v>0</v>
      </c>
      <c r="N2149" s="6" t="str">
        <f>IF(employee_data36[[#This Row],[EmployeeStatus]]="Active", "Active", "Tidak Active")</f>
        <v>Active</v>
      </c>
      <c r="O2149" t="s">
        <v>63</v>
      </c>
      <c r="P2149" t="s">
        <v>34</v>
      </c>
      <c r="Q2149" t="s">
        <v>63</v>
      </c>
      <c r="R2149" t="s">
        <v>99</v>
      </c>
      <c r="S2149" t="s">
        <v>7846</v>
      </c>
      <c r="T2149" t="s">
        <v>65</v>
      </c>
      <c r="U2149" t="s">
        <v>936</v>
      </c>
      <c r="V2149" s="1">
        <v>26255</v>
      </c>
      <c r="W2149" s="6">
        <f>DATEDIF(employee_data36[[#This Row],[DOB]],DATE(2023, 1, 1), "Y")</f>
        <v>51</v>
      </c>
      <c r="X2149" s="6" t="str">
        <f>IF(employee_data3[[#This Row],[Age]]&lt;=25, "Remaja", IF(employee_data3[[#This Row],[Age]]&lt;=55, "Dewasa", "Lansia"))</f>
        <v>Dewasa</v>
      </c>
      <c r="Y2149" s="7" t="str">
        <f>CONCATENATE(employee_data36[[#This Row],[First-LastName]]," ",employee_data36[[#This Row],[DOB]])</f>
        <v>Giovanni-Leruth 26255</v>
      </c>
      <c r="Z2149" t="s">
        <v>7847</v>
      </c>
      <c r="AA2149" t="s">
        <v>113</v>
      </c>
      <c r="AB2149" t="s">
        <v>55</v>
      </c>
      <c r="AC2149">
        <v>84111</v>
      </c>
      <c r="AD2149" t="s">
        <v>56</v>
      </c>
      <c r="AE2149" t="s">
        <v>44</v>
      </c>
      <c r="AF2149" t="s">
        <v>45</v>
      </c>
      <c r="AG2149">
        <v>2</v>
      </c>
    </row>
    <row r="2150" spans="1:33" x14ac:dyDescent="0.3">
      <c r="A2150">
        <v>2575</v>
      </c>
      <c r="B2150" t="s">
        <v>6028</v>
      </c>
      <c r="C2150" t="s">
        <v>5249</v>
      </c>
      <c r="D2150" s="6" t="str">
        <f>CONCATENATE(employee_data36[[#This Row],[FirstName]], "-",employee_data36[[#This Row],[LastName]] )</f>
        <v>Ricardo-Gonzales</v>
      </c>
      <c r="E2150" s="1">
        <v>44258</v>
      </c>
      <c r="F2150" s="1">
        <v>44956</v>
      </c>
      <c r="G2150" s="7" t="str">
        <f>IF(ISBLANK(employee_data36[[#This Row],[ExitDate]]),"Yes","")</f>
        <v/>
      </c>
      <c r="H2150" t="s">
        <v>59</v>
      </c>
      <c r="I2150" t="s">
        <v>7848</v>
      </c>
      <c r="J2150" t="s">
        <v>7849</v>
      </c>
      <c r="K2150" t="s">
        <v>168</v>
      </c>
      <c r="L2150" t="s">
        <v>32</v>
      </c>
      <c r="M2150" s="6" t="str">
        <f>IF(ISBLANK(employee_data36[[#This Row],[ExitDate]]),"1","0")</f>
        <v>0</v>
      </c>
      <c r="N2150" s="6" t="str">
        <f>IF(employee_data36[[#This Row],[EmployeeStatus]]="Active", "Active", "Tidak Active")</f>
        <v>Active</v>
      </c>
      <c r="O2150" t="s">
        <v>33</v>
      </c>
      <c r="P2150" t="s">
        <v>34</v>
      </c>
      <c r="Q2150" t="s">
        <v>35</v>
      </c>
      <c r="R2150" t="s">
        <v>140</v>
      </c>
      <c r="S2150" t="s">
        <v>7850</v>
      </c>
      <c r="T2150" t="s">
        <v>65</v>
      </c>
      <c r="U2150" t="s">
        <v>148</v>
      </c>
      <c r="V2150" s="1">
        <v>18800</v>
      </c>
      <c r="W2150" s="6">
        <f>DATEDIF(employee_data36[[#This Row],[DOB]],DATE(2023, 1, 1), "Y")</f>
        <v>71</v>
      </c>
      <c r="X2150" s="6" t="str">
        <f>IF(employee_data3[[#This Row],[Age]]&lt;=25, "Remaja", IF(employee_data3[[#This Row],[Age]]&lt;=55, "Dewasa", "Lansia"))</f>
        <v>Lansia</v>
      </c>
      <c r="Y2150" s="7" t="str">
        <f>CONCATENATE(employee_data36[[#This Row],[First-LastName]]," ",employee_data36[[#This Row],[DOB]])</f>
        <v>Ricardo-Gonzales 18800</v>
      </c>
      <c r="Z2150" t="s">
        <v>7851</v>
      </c>
      <c r="AA2150" t="s">
        <v>150</v>
      </c>
      <c r="AB2150" t="s">
        <v>55</v>
      </c>
      <c r="AC2150">
        <v>83706</v>
      </c>
      <c r="AD2150" t="s">
        <v>74</v>
      </c>
      <c r="AE2150" t="s">
        <v>44</v>
      </c>
      <c r="AF2150" t="s">
        <v>45</v>
      </c>
      <c r="AG2150">
        <v>4</v>
      </c>
    </row>
    <row r="2151" spans="1:33" x14ac:dyDescent="0.3">
      <c r="A2151">
        <v>2576</v>
      </c>
      <c r="B2151" t="s">
        <v>7852</v>
      </c>
      <c r="C2151" t="s">
        <v>3879</v>
      </c>
      <c r="D2151" s="6" t="str">
        <f>CONCATENATE(employee_data36[[#This Row],[FirstName]], "-",employee_data36[[#This Row],[LastName]] )</f>
        <v>Caitrin-Strong</v>
      </c>
      <c r="E2151" s="1">
        <v>43937</v>
      </c>
      <c r="F2151" s="1">
        <v>44270</v>
      </c>
      <c r="G2151" s="7" t="str">
        <f>IF(ISBLANK(employee_data36[[#This Row],[ExitDate]]),"Yes","")</f>
        <v/>
      </c>
      <c r="H2151" t="s">
        <v>59</v>
      </c>
      <c r="I2151" t="s">
        <v>7853</v>
      </c>
      <c r="J2151" t="s">
        <v>7854</v>
      </c>
      <c r="K2151" t="s">
        <v>31</v>
      </c>
      <c r="L2151" t="s">
        <v>32</v>
      </c>
      <c r="M2151" s="6" t="str">
        <f>IF(ISBLANK(employee_data36[[#This Row],[ExitDate]]),"1","0")</f>
        <v>0</v>
      </c>
      <c r="N2151" s="6" t="str">
        <f>IF(employee_data36[[#This Row],[EmployeeStatus]]="Active", "Active", "Tidak Active")</f>
        <v>Active</v>
      </c>
      <c r="O2151" t="s">
        <v>33</v>
      </c>
      <c r="P2151" t="s">
        <v>64</v>
      </c>
      <c r="Q2151" t="s">
        <v>52</v>
      </c>
      <c r="R2151" t="s">
        <v>126</v>
      </c>
      <c r="S2151" t="s">
        <v>7855</v>
      </c>
      <c r="T2151" t="s">
        <v>65</v>
      </c>
      <c r="U2151" t="s">
        <v>66</v>
      </c>
      <c r="V2151" s="1">
        <v>25564</v>
      </c>
      <c r="W2151" s="6">
        <f>DATEDIF(employee_data36[[#This Row],[DOB]],DATE(2023, 1, 1), "Y")</f>
        <v>53</v>
      </c>
      <c r="X2151" s="6" t="str">
        <f>IF(employee_data3[[#This Row],[Age]]&lt;=25, "Remaja", IF(employee_data3[[#This Row],[Age]]&lt;=55, "Dewasa", "Lansia"))</f>
        <v>Dewasa</v>
      </c>
      <c r="Y2151" s="7" t="str">
        <f>CONCATENATE(employee_data36[[#This Row],[First-LastName]]," ",employee_data36[[#This Row],[DOB]])</f>
        <v>Caitrin-Strong 25564</v>
      </c>
      <c r="Z2151" t="s">
        <v>7856</v>
      </c>
      <c r="AA2151" t="s">
        <v>6</v>
      </c>
      <c r="AB2151" t="s">
        <v>42</v>
      </c>
      <c r="AC2151">
        <v>59102</v>
      </c>
      <c r="AD2151" t="s">
        <v>128</v>
      </c>
      <c r="AE2151" t="s">
        <v>44</v>
      </c>
      <c r="AF2151" t="s">
        <v>45</v>
      </c>
      <c r="AG2151">
        <v>1</v>
      </c>
    </row>
    <row r="2152" spans="1:33" x14ac:dyDescent="0.3">
      <c r="A2152">
        <v>2577</v>
      </c>
      <c r="B2152" t="s">
        <v>2148</v>
      </c>
      <c r="C2152" t="s">
        <v>7857</v>
      </c>
      <c r="D2152" s="6" t="str">
        <f>CONCATENATE(employee_data36[[#This Row],[FirstName]], "-",employee_data36[[#This Row],[LastName]] )</f>
        <v>Jenna-Dietrich</v>
      </c>
      <c r="E2152" s="1">
        <v>44826</v>
      </c>
      <c r="F2152" s="1">
        <v>44954</v>
      </c>
      <c r="G2152" s="7" t="str">
        <f>IF(ISBLANK(employee_data36[[#This Row],[ExitDate]]),"Yes","")</f>
        <v/>
      </c>
      <c r="H2152" t="s">
        <v>59</v>
      </c>
      <c r="I2152" t="s">
        <v>7858</v>
      </c>
      <c r="J2152" t="s">
        <v>7859</v>
      </c>
      <c r="K2152" t="s">
        <v>168</v>
      </c>
      <c r="L2152" t="s">
        <v>32</v>
      </c>
      <c r="M2152" s="6" t="str">
        <f>IF(ISBLANK(employee_data36[[#This Row],[ExitDate]]),"1","0")</f>
        <v>0</v>
      </c>
      <c r="N2152" s="6" t="str">
        <f>IF(employee_data36[[#This Row],[EmployeeStatus]]="Active", "Active", "Tidak Active")</f>
        <v>Active</v>
      </c>
      <c r="O2152" t="s">
        <v>63</v>
      </c>
      <c r="P2152" t="s">
        <v>51</v>
      </c>
      <c r="Q2152" t="s">
        <v>35</v>
      </c>
      <c r="R2152" t="s">
        <v>175</v>
      </c>
      <c r="S2152" t="s">
        <v>7860</v>
      </c>
      <c r="T2152" t="s">
        <v>65</v>
      </c>
      <c r="U2152" t="s">
        <v>305</v>
      </c>
      <c r="V2152" s="1">
        <v>23220</v>
      </c>
      <c r="W2152" s="6">
        <f>DATEDIF(employee_data36[[#This Row],[DOB]],DATE(2023, 1, 1), "Y")</f>
        <v>59</v>
      </c>
      <c r="X2152" s="6" t="str">
        <f>IF(employee_data3[[#This Row],[Age]]&lt;=25, "Remaja", IF(employee_data3[[#This Row],[Age]]&lt;=55, "Dewasa", "Lansia"))</f>
        <v>Lansia</v>
      </c>
      <c r="Y2152" s="7" t="str">
        <f>CONCATENATE(employee_data36[[#This Row],[First-LastName]]," ",employee_data36[[#This Row],[DOB]])</f>
        <v>Jenna-Dietrich 23220</v>
      </c>
      <c r="Z2152" t="s">
        <v>7861</v>
      </c>
      <c r="AA2152" t="s">
        <v>163</v>
      </c>
      <c r="AB2152" t="s">
        <v>42</v>
      </c>
      <c r="AC2152">
        <v>98052</v>
      </c>
      <c r="AD2152" t="s">
        <v>74</v>
      </c>
      <c r="AE2152" t="s">
        <v>84</v>
      </c>
      <c r="AF2152" t="s">
        <v>45</v>
      </c>
      <c r="AG2152">
        <v>2</v>
      </c>
    </row>
    <row r="2153" spans="1:33" x14ac:dyDescent="0.3">
      <c r="A2153">
        <v>2578</v>
      </c>
      <c r="B2153" t="s">
        <v>7862</v>
      </c>
      <c r="C2153" t="s">
        <v>228</v>
      </c>
      <c r="D2153" s="6" t="str">
        <f>CONCATENATE(employee_data36[[#This Row],[FirstName]], "-",employee_data36[[#This Row],[LastName]] )</f>
        <v>Michelle-Carter</v>
      </c>
      <c r="E2153" s="1">
        <v>45076</v>
      </c>
      <c r="F2153" s="1"/>
      <c r="G2153" s="7" t="str">
        <f>IF(ISBLANK(employee_data36[[#This Row],[ExitDate]]),"Yes","")</f>
        <v>Yes</v>
      </c>
      <c r="H2153" t="s">
        <v>59</v>
      </c>
      <c r="I2153" t="s">
        <v>7863</v>
      </c>
      <c r="J2153" t="s">
        <v>7864</v>
      </c>
      <c r="K2153" t="s">
        <v>139</v>
      </c>
      <c r="L2153" t="s">
        <v>32</v>
      </c>
      <c r="M2153" s="6" t="str">
        <f>IF(ISBLANK(employee_data36[[#This Row],[ExitDate]]),"1","0")</f>
        <v>1</v>
      </c>
      <c r="N2153" s="6" t="str">
        <f>IF(employee_data36[[#This Row],[EmployeeStatus]]="Active", "Active", "Tidak Active")</f>
        <v>Active</v>
      </c>
      <c r="O2153" t="s">
        <v>52</v>
      </c>
      <c r="P2153" t="s">
        <v>51</v>
      </c>
      <c r="Q2153" t="s">
        <v>63</v>
      </c>
      <c r="R2153" t="s">
        <v>36</v>
      </c>
      <c r="S2153" t="s">
        <v>37</v>
      </c>
      <c r="T2153" t="s">
        <v>65</v>
      </c>
      <c r="U2153" t="s">
        <v>286</v>
      </c>
      <c r="V2153" s="1">
        <v>35092</v>
      </c>
      <c r="W2153" s="6">
        <f>DATEDIF(employee_data36[[#This Row],[DOB]],DATE(2023, 1, 1), "Y")</f>
        <v>26</v>
      </c>
      <c r="X2153" s="6" t="str">
        <f>IF(employee_data3[[#This Row],[Age]]&lt;=25, "Remaja", IF(employee_data3[[#This Row],[Age]]&lt;=55, "Dewasa", "Lansia"))</f>
        <v>Dewasa</v>
      </c>
      <c r="Y2153" s="7" t="str">
        <f>CONCATENATE(employee_data36[[#This Row],[First-LastName]]," ",employee_data36[[#This Row],[DOB]])</f>
        <v>Michelle-Carter 35092</v>
      </c>
      <c r="Z2153" t="s">
        <v>5852</v>
      </c>
      <c r="AA2153" t="s">
        <v>67</v>
      </c>
      <c r="AB2153" t="s">
        <v>42</v>
      </c>
      <c r="AC2153">
        <v>5664</v>
      </c>
      <c r="AD2153" t="s">
        <v>93</v>
      </c>
      <c r="AE2153" t="s">
        <v>75</v>
      </c>
      <c r="AF2153" t="s">
        <v>45</v>
      </c>
      <c r="AG2153">
        <v>5</v>
      </c>
    </row>
    <row r="2154" spans="1:33" x14ac:dyDescent="0.3">
      <c r="A2154">
        <v>2579</v>
      </c>
      <c r="B2154" t="s">
        <v>7865</v>
      </c>
      <c r="C2154" t="s">
        <v>302</v>
      </c>
      <c r="D2154" s="6" t="str">
        <f>CONCATENATE(employee_data36[[#This Row],[FirstName]], "-",employee_data36[[#This Row],[LastName]] )</f>
        <v>Jackie-Valentin</v>
      </c>
      <c r="E2154" s="1">
        <v>44210</v>
      </c>
      <c r="F2154" s="1"/>
      <c r="G2154" s="7" t="str">
        <f>IF(ISBLANK(employee_data36[[#This Row],[ExitDate]]),"Yes","")</f>
        <v>Yes</v>
      </c>
      <c r="H2154" t="s">
        <v>59</v>
      </c>
      <c r="I2154" t="s">
        <v>7866</v>
      </c>
      <c r="J2154" t="s">
        <v>7867</v>
      </c>
      <c r="K2154" t="s">
        <v>139</v>
      </c>
      <c r="L2154" t="s">
        <v>32</v>
      </c>
      <c r="M2154" s="6" t="str">
        <f>IF(ISBLANK(employee_data36[[#This Row],[ExitDate]]),"1","0")</f>
        <v>1</v>
      </c>
      <c r="N2154" s="6" t="str">
        <f>IF(employee_data36[[#This Row],[EmployeeStatus]]="Active", "Active", "Tidak Active")</f>
        <v>Active</v>
      </c>
      <c r="O2154" t="s">
        <v>63</v>
      </c>
      <c r="P2154" t="s">
        <v>34</v>
      </c>
      <c r="Q2154" t="s">
        <v>63</v>
      </c>
      <c r="R2154" t="s">
        <v>36</v>
      </c>
      <c r="S2154" t="s">
        <v>37</v>
      </c>
      <c r="T2154" t="s">
        <v>65</v>
      </c>
      <c r="U2154" t="s">
        <v>101</v>
      </c>
      <c r="V2154" s="1">
        <v>28305</v>
      </c>
      <c r="W2154" s="6">
        <f>DATEDIF(employee_data36[[#This Row],[DOB]],DATE(2023, 1, 1), "Y")</f>
        <v>45</v>
      </c>
      <c r="X2154" s="6" t="str">
        <f>IF(employee_data3[[#This Row],[Age]]&lt;=25, "Remaja", IF(employee_data3[[#This Row],[Age]]&lt;=55, "Dewasa", "Lansia"))</f>
        <v>Dewasa</v>
      </c>
      <c r="Y2154" s="7" t="str">
        <f>CONCATENATE(employee_data36[[#This Row],[First-LastName]]," ",employee_data36[[#This Row],[DOB]])</f>
        <v>Jackie-Valentin 28305</v>
      </c>
      <c r="Z2154" t="s">
        <v>7868</v>
      </c>
      <c r="AA2154" t="s">
        <v>613</v>
      </c>
      <c r="AB2154" t="s">
        <v>42</v>
      </c>
      <c r="AC2154">
        <v>85006</v>
      </c>
      <c r="AD2154" t="s">
        <v>43</v>
      </c>
      <c r="AE2154" t="s">
        <v>84</v>
      </c>
      <c r="AF2154" t="s">
        <v>45</v>
      </c>
      <c r="AG2154">
        <v>2</v>
      </c>
    </row>
    <row r="2155" spans="1:33" x14ac:dyDescent="0.3">
      <c r="A2155">
        <v>2580</v>
      </c>
      <c r="B2155" t="s">
        <v>6269</v>
      </c>
      <c r="C2155" t="s">
        <v>7869</v>
      </c>
      <c r="D2155" s="6" t="str">
        <f>CONCATENATE(employee_data36[[#This Row],[FirstName]], "-",employee_data36[[#This Row],[LastName]] )</f>
        <v>Alfred-Digitale</v>
      </c>
      <c r="E2155" s="1">
        <v>43950</v>
      </c>
      <c r="F2155" s="1">
        <v>44489</v>
      </c>
      <c r="G2155" s="7" t="str">
        <f>IF(ISBLANK(employee_data36[[#This Row],[ExitDate]]),"Yes","")</f>
        <v/>
      </c>
      <c r="H2155" t="s">
        <v>59</v>
      </c>
      <c r="I2155" t="s">
        <v>7870</v>
      </c>
      <c r="J2155" t="s">
        <v>7871</v>
      </c>
      <c r="K2155" t="s">
        <v>89</v>
      </c>
      <c r="L2155" t="s">
        <v>32</v>
      </c>
      <c r="M2155" s="6" t="str">
        <f>IF(ISBLANK(employee_data36[[#This Row],[ExitDate]]),"1","0")</f>
        <v>0</v>
      </c>
      <c r="N2155" s="6" t="str">
        <f>IF(employee_data36[[#This Row],[EmployeeStatus]]="Active", "Active", "Tidak Active")</f>
        <v>Active</v>
      </c>
      <c r="O2155" t="s">
        <v>63</v>
      </c>
      <c r="P2155" t="s">
        <v>51</v>
      </c>
      <c r="Q2155" t="s">
        <v>52</v>
      </c>
      <c r="R2155" t="s">
        <v>126</v>
      </c>
      <c r="S2155" t="s">
        <v>7872</v>
      </c>
      <c r="T2155" t="s">
        <v>65</v>
      </c>
      <c r="U2155" t="s">
        <v>39</v>
      </c>
      <c r="V2155" s="1">
        <v>19821</v>
      </c>
      <c r="W2155" s="6">
        <f>DATEDIF(employee_data36[[#This Row],[DOB]],DATE(2023, 1, 1), "Y")</f>
        <v>68</v>
      </c>
      <c r="X2155" s="6" t="str">
        <f>IF(employee_data3[[#This Row],[Age]]&lt;=25, "Remaja", IF(employee_data3[[#This Row],[Age]]&lt;=55, "Dewasa", "Lansia"))</f>
        <v>Lansia</v>
      </c>
      <c r="Y2155" s="7" t="str">
        <f>CONCATENATE(employee_data36[[#This Row],[First-LastName]]," ",employee_data36[[#This Row],[DOB]])</f>
        <v>Alfred-Digitale 19821</v>
      </c>
      <c r="Z2155" t="s">
        <v>7873</v>
      </c>
      <c r="AA2155" t="s">
        <v>1258</v>
      </c>
      <c r="AB2155" t="s">
        <v>55</v>
      </c>
      <c r="AC2155">
        <v>3062</v>
      </c>
      <c r="AD2155" t="s">
        <v>43</v>
      </c>
      <c r="AE2155" t="s">
        <v>75</v>
      </c>
      <c r="AF2155" t="s">
        <v>45</v>
      </c>
      <c r="AG2155">
        <v>2</v>
      </c>
    </row>
    <row r="2156" spans="1:33" x14ac:dyDescent="0.3">
      <c r="A2156">
        <v>2581</v>
      </c>
      <c r="B2156" t="s">
        <v>3748</v>
      </c>
      <c r="C2156" t="s">
        <v>7874</v>
      </c>
      <c r="D2156" s="6" t="str">
        <f>CONCATENATE(employee_data36[[#This Row],[FirstName]], "-",employee_data36[[#This Row],[LastName]] )</f>
        <v>Howard-Mullaney</v>
      </c>
      <c r="E2156" s="1">
        <v>44384</v>
      </c>
      <c r="F2156" s="1"/>
      <c r="G2156" s="7" t="str">
        <f>IF(ISBLANK(employee_data36[[#This Row],[ExitDate]]),"Yes","")</f>
        <v>Yes</v>
      </c>
      <c r="H2156" t="s">
        <v>59</v>
      </c>
      <c r="I2156" t="s">
        <v>7875</v>
      </c>
      <c r="J2156" t="s">
        <v>7876</v>
      </c>
      <c r="K2156" t="s">
        <v>139</v>
      </c>
      <c r="L2156" t="s">
        <v>32</v>
      </c>
      <c r="M2156" s="6" t="str">
        <f>IF(ISBLANK(employee_data36[[#This Row],[ExitDate]]),"1","0")</f>
        <v>1</v>
      </c>
      <c r="N2156" s="6" t="str">
        <f>IF(employee_data36[[#This Row],[EmployeeStatus]]="Active", "Active", "Tidak Active")</f>
        <v>Active</v>
      </c>
      <c r="O2156" t="s">
        <v>63</v>
      </c>
      <c r="P2156" t="s">
        <v>51</v>
      </c>
      <c r="Q2156" t="s">
        <v>63</v>
      </c>
      <c r="R2156" t="s">
        <v>36</v>
      </c>
      <c r="S2156" t="s">
        <v>37</v>
      </c>
      <c r="T2156" t="s">
        <v>65</v>
      </c>
      <c r="U2156" t="s">
        <v>90</v>
      </c>
      <c r="V2156" s="1">
        <v>25884</v>
      </c>
      <c r="W2156" s="6">
        <f>DATEDIF(employee_data36[[#This Row],[DOB]],DATE(2023, 1, 1), "Y")</f>
        <v>52</v>
      </c>
      <c r="X2156" s="6" t="str">
        <f>IF(employee_data3[[#This Row],[Age]]&lt;=25, "Remaja", IF(employee_data3[[#This Row],[Age]]&lt;=55, "Dewasa", "Lansia"))</f>
        <v>Dewasa</v>
      </c>
      <c r="Y2156" s="7" t="str">
        <f>CONCATENATE(employee_data36[[#This Row],[First-LastName]]," ",employee_data36[[#This Row],[DOB]])</f>
        <v>Howard-Mullaney 25884</v>
      </c>
      <c r="Z2156" t="s">
        <v>7877</v>
      </c>
      <c r="AA2156" t="s">
        <v>83</v>
      </c>
      <c r="AB2156" t="s">
        <v>55</v>
      </c>
      <c r="AC2156">
        <v>36006</v>
      </c>
      <c r="AD2156" t="s">
        <v>74</v>
      </c>
      <c r="AE2156" t="s">
        <v>104</v>
      </c>
      <c r="AF2156" t="s">
        <v>45</v>
      </c>
      <c r="AG2156">
        <v>1</v>
      </c>
    </row>
    <row r="2157" spans="1:33" x14ac:dyDescent="0.3">
      <c r="A2157">
        <v>2582</v>
      </c>
      <c r="B2157" t="s">
        <v>3714</v>
      </c>
      <c r="C2157" t="s">
        <v>638</v>
      </c>
      <c r="D2157" s="6" t="str">
        <f>CONCATENATE(employee_data36[[#This Row],[FirstName]], "-",employee_data36[[#This Row],[LastName]] )</f>
        <v>Whitney-Gill</v>
      </c>
      <c r="E2157" s="1">
        <v>44040</v>
      </c>
      <c r="F2157" s="1"/>
      <c r="G2157" s="7" t="str">
        <f>IF(ISBLANK(employee_data36[[#This Row],[ExitDate]]),"Yes","")</f>
        <v>Yes</v>
      </c>
      <c r="H2157" t="s">
        <v>59</v>
      </c>
      <c r="I2157" t="s">
        <v>7878</v>
      </c>
      <c r="J2157" t="s">
        <v>7879</v>
      </c>
      <c r="K2157" t="s">
        <v>139</v>
      </c>
      <c r="L2157" t="s">
        <v>32</v>
      </c>
      <c r="M2157" s="6" t="str">
        <f>IF(ISBLANK(employee_data36[[#This Row],[ExitDate]]),"1","0")</f>
        <v>1</v>
      </c>
      <c r="N2157" s="6" t="str">
        <f>IF(employee_data36[[#This Row],[EmployeeStatus]]="Active", "Active", "Tidak Active")</f>
        <v>Active</v>
      </c>
      <c r="O2157" t="s">
        <v>52</v>
      </c>
      <c r="P2157" t="s">
        <v>34</v>
      </c>
      <c r="Q2157" t="s">
        <v>35</v>
      </c>
      <c r="R2157" t="s">
        <v>36</v>
      </c>
      <c r="S2157" t="s">
        <v>37</v>
      </c>
      <c r="T2157" t="s">
        <v>65</v>
      </c>
      <c r="U2157" t="s">
        <v>305</v>
      </c>
      <c r="V2157" s="1">
        <v>33847</v>
      </c>
      <c r="W2157" s="6">
        <f>DATEDIF(employee_data36[[#This Row],[DOB]],DATE(2023, 1, 1), "Y")</f>
        <v>30</v>
      </c>
      <c r="X2157" s="6" t="str">
        <f>IF(employee_data3[[#This Row],[Age]]&lt;=25, "Remaja", IF(employee_data3[[#This Row],[Age]]&lt;=55, "Dewasa", "Lansia"))</f>
        <v>Dewasa</v>
      </c>
      <c r="Y2157" s="7" t="str">
        <f>CONCATENATE(employee_data36[[#This Row],[First-LastName]]," ",employee_data36[[#This Row],[DOB]])</f>
        <v>Whitney-Gill 33847</v>
      </c>
      <c r="Z2157" t="s">
        <v>7880</v>
      </c>
      <c r="AA2157" t="s">
        <v>83</v>
      </c>
      <c r="AB2157" t="s">
        <v>42</v>
      </c>
      <c r="AC2157">
        <v>43050</v>
      </c>
      <c r="AD2157" t="s">
        <v>56</v>
      </c>
      <c r="AE2157" t="s">
        <v>75</v>
      </c>
      <c r="AF2157" t="s">
        <v>45</v>
      </c>
      <c r="AG2157">
        <v>1</v>
      </c>
    </row>
    <row r="2158" spans="1:33" x14ac:dyDescent="0.3">
      <c r="A2158">
        <v>2583</v>
      </c>
      <c r="B2158" t="s">
        <v>7881</v>
      </c>
      <c r="C2158" t="s">
        <v>7267</v>
      </c>
      <c r="D2158" s="6" t="str">
        <f>CONCATENATE(employee_data36[[#This Row],[FirstName]], "-",employee_data36[[#This Row],[LastName]] )</f>
        <v>Gerry-Friedman</v>
      </c>
      <c r="E2158" s="1">
        <v>44090</v>
      </c>
      <c r="F2158" s="1"/>
      <c r="G2158" s="7" t="str">
        <f>IF(ISBLANK(employee_data36[[#This Row],[ExitDate]]),"Yes","")</f>
        <v>Yes</v>
      </c>
      <c r="H2158" t="s">
        <v>59</v>
      </c>
      <c r="I2158" t="s">
        <v>7882</v>
      </c>
      <c r="J2158" t="s">
        <v>7883</v>
      </c>
      <c r="K2158" t="s">
        <v>168</v>
      </c>
      <c r="L2158" t="s">
        <v>32</v>
      </c>
      <c r="M2158" s="6" t="str">
        <f>IF(ISBLANK(employee_data36[[#This Row],[ExitDate]]),"1","0")</f>
        <v>1</v>
      </c>
      <c r="N2158" s="6" t="str">
        <f>IF(employee_data36[[#This Row],[EmployeeStatus]]="Active", "Active", "Tidak Active")</f>
        <v>Active</v>
      </c>
      <c r="O2158" t="s">
        <v>33</v>
      </c>
      <c r="P2158" t="s">
        <v>64</v>
      </c>
      <c r="Q2158" t="s">
        <v>35</v>
      </c>
      <c r="R2158" t="s">
        <v>36</v>
      </c>
      <c r="S2158" t="s">
        <v>37</v>
      </c>
      <c r="T2158" t="s">
        <v>65</v>
      </c>
      <c r="U2158" t="s">
        <v>111</v>
      </c>
      <c r="V2158" s="1">
        <v>35124</v>
      </c>
      <c r="W2158" s="6">
        <f>DATEDIF(employee_data36[[#This Row],[DOB]],DATE(2023, 1, 1), "Y")</f>
        <v>26</v>
      </c>
      <c r="X2158" s="6" t="str">
        <f>IF(employee_data3[[#This Row],[Age]]&lt;=25, "Remaja", IF(employee_data3[[#This Row],[Age]]&lt;=55, "Dewasa", "Lansia"))</f>
        <v>Dewasa</v>
      </c>
      <c r="Y2158" s="7" t="str">
        <f>CONCATENATE(employee_data36[[#This Row],[First-LastName]]," ",employee_data36[[#This Row],[DOB]])</f>
        <v>Gerry-Friedman 35124</v>
      </c>
      <c r="Z2158" t="s">
        <v>7884</v>
      </c>
      <c r="AA2158" t="s">
        <v>419</v>
      </c>
      <c r="AB2158" t="s">
        <v>55</v>
      </c>
      <c r="AC2158">
        <v>10171</v>
      </c>
      <c r="AD2158" t="s">
        <v>93</v>
      </c>
      <c r="AE2158" t="s">
        <v>84</v>
      </c>
      <c r="AF2158" t="s">
        <v>45</v>
      </c>
      <c r="AG2158">
        <v>5</v>
      </c>
    </row>
    <row r="2159" spans="1:33" x14ac:dyDescent="0.3">
      <c r="A2159">
        <v>2584</v>
      </c>
      <c r="B2159" t="s">
        <v>7885</v>
      </c>
      <c r="C2159" t="s">
        <v>1428</v>
      </c>
      <c r="D2159" s="6" t="str">
        <f>CONCATENATE(employee_data36[[#This Row],[FirstName]], "-",employee_data36[[#This Row],[LastName]] )</f>
        <v>Noah-Villanueva</v>
      </c>
      <c r="E2159" s="1">
        <v>45039</v>
      </c>
      <c r="F2159" s="1"/>
      <c r="G2159" s="7" t="str">
        <f>IF(ISBLANK(employee_data36[[#This Row],[ExitDate]]),"Yes","")</f>
        <v>Yes</v>
      </c>
      <c r="H2159" t="s">
        <v>59</v>
      </c>
      <c r="I2159" t="s">
        <v>7886</v>
      </c>
      <c r="J2159" t="s">
        <v>7887</v>
      </c>
      <c r="K2159" t="s">
        <v>80</v>
      </c>
      <c r="L2159" t="s">
        <v>32</v>
      </c>
      <c r="M2159" s="6" t="str">
        <f>IF(ISBLANK(employee_data36[[#This Row],[ExitDate]]),"1","0")</f>
        <v>1</v>
      </c>
      <c r="N2159" s="6" t="str">
        <f>IF(employee_data36[[#This Row],[EmployeeStatus]]="Active", "Active", "Tidak Active")</f>
        <v>Active</v>
      </c>
      <c r="O2159" t="s">
        <v>52</v>
      </c>
      <c r="P2159" t="s">
        <v>34</v>
      </c>
      <c r="Q2159" t="s">
        <v>52</v>
      </c>
      <c r="R2159" t="s">
        <v>36</v>
      </c>
      <c r="S2159" t="s">
        <v>37</v>
      </c>
      <c r="T2159" t="s">
        <v>65</v>
      </c>
      <c r="U2159" t="s">
        <v>111</v>
      </c>
      <c r="V2159" s="1">
        <v>20725</v>
      </c>
      <c r="W2159" s="6">
        <f>DATEDIF(employee_data36[[#This Row],[DOB]],DATE(2023, 1, 1), "Y")</f>
        <v>66</v>
      </c>
      <c r="X2159" s="6" t="str">
        <f>IF(employee_data3[[#This Row],[Age]]&lt;=25, "Remaja", IF(employee_data3[[#This Row],[Age]]&lt;=55, "Dewasa", "Lansia"))</f>
        <v>Lansia</v>
      </c>
      <c r="Y2159" s="7" t="str">
        <f>CONCATENATE(employee_data36[[#This Row],[First-LastName]]," ",employee_data36[[#This Row],[DOB]])</f>
        <v>Noah-Villanueva 20725</v>
      </c>
      <c r="Z2159" t="s">
        <v>7888</v>
      </c>
      <c r="AA2159" t="s">
        <v>113</v>
      </c>
      <c r="AB2159" t="s">
        <v>55</v>
      </c>
      <c r="AC2159">
        <v>4063</v>
      </c>
      <c r="AD2159" t="s">
        <v>43</v>
      </c>
      <c r="AE2159" t="s">
        <v>75</v>
      </c>
      <c r="AF2159" t="s">
        <v>45</v>
      </c>
      <c r="AG2159">
        <v>4</v>
      </c>
    </row>
    <row r="2160" spans="1:33" x14ac:dyDescent="0.3">
      <c r="A2160">
        <v>2585</v>
      </c>
      <c r="B2160" t="s">
        <v>7889</v>
      </c>
      <c r="C2160" t="s">
        <v>7890</v>
      </c>
      <c r="D2160" s="6" t="str">
        <f>CONCATENATE(employee_data36[[#This Row],[FirstName]], "-",employee_data36[[#This Row],[LastName]] )</f>
        <v>Mike-Guilianno</v>
      </c>
      <c r="E2160" s="1">
        <v>44351</v>
      </c>
      <c r="F2160" s="1"/>
      <c r="G2160" s="7" t="str">
        <f>IF(ISBLANK(employee_data36[[#This Row],[ExitDate]]),"Yes","")</f>
        <v>Yes</v>
      </c>
      <c r="H2160" t="s">
        <v>59</v>
      </c>
      <c r="I2160" t="s">
        <v>7891</v>
      </c>
      <c r="J2160" t="s">
        <v>7892</v>
      </c>
      <c r="K2160" t="s">
        <v>168</v>
      </c>
      <c r="L2160" t="s">
        <v>32</v>
      </c>
      <c r="M2160" s="6" t="str">
        <f>IF(ISBLANK(employee_data36[[#This Row],[ExitDate]]),"1","0")</f>
        <v>1</v>
      </c>
      <c r="N2160" s="6" t="str">
        <f>IF(employee_data36[[#This Row],[EmployeeStatus]]="Active", "Active", "Tidak Active")</f>
        <v>Active</v>
      </c>
      <c r="O2160" t="s">
        <v>33</v>
      </c>
      <c r="P2160" t="s">
        <v>51</v>
      </c>
      <c r="Q2160" t="s">
        <v>35</v>
      </c>
      <c r="R2160" t="s">
        <v>36</v>
      </c>
      <c r="S2160" t="s">
        <v>37</v>
      </c>
      <c r="T2160" t="s">
        <v>65</v>
      </c>
      <c r="U2160" t="s">
        <v>81</v>
      </c>
      <c r="V2160" s="1">
        <v>37032</v>
      </c>
      <c r="W2160" s="6">
        <f>DATEDIF(employee_data36[[#This Row],[DOB]],DATE(2023, 1, 1), "Y")</f>
        <v>21</v>
      </c>
      <c r="X2160" s="6" t="str">
        <f>IF(employee_data3[[#This Row],[Age]]&lt;=25, "Remaja", IF(employee_data3[[#This Row],[Age]]&lt;=55, "Dewasa", "Lansia"))</f>
        <v>Remaja</v>
      </c>
      <c r="Y2160" s="7" t="str">
        <f>CONCATENATE(employee_data36[[#This Row],[First-LastName]]," ",employee_data36[[#This Row],[DOB]])</f>
        <v>Mike-Guilianno 37032</v>
      </c>
      <c r="Z2160" t="s">
        <v>7893</v>
      </c>
      <c r="AA2160" t="s">
        <v>83</v>
      </c>
      <c r="AB2160" t="s">
        <v>55</v>
      </c>
      <c r="AC2160">
        <v>37129</v>
      </c>
      <c r="AD2160" t="s">
        <v>128</v>
      </c>
      <c r="AE2160" t="s">
        <v>104</v>
      </c>
      <c r="AF2160" t="s">
        <v>45</v>
      </c>
      <c r="AG2160">
        <v>2</v>
      </c>
    </row>
    <row r="2161" spans="1:33" x14ac:dyDescent="0.3">
      <c r="A2161">
        <v>2586</v>
      </c>
      <c r="B2161" t="s">
        <v>2795</v>
      </c>
      <c r="C2161" t="s">
        <v>7894</v>
      </c>
      <c r="D2161" s="6" t="str">
        <f>CONCATENATE(employee_data36[[#This Row],[FirstName]], "-",employee_data36[[#This Row],[LastName]] )</f>
        <v>Travis-Ozark</v>
      </c>
      <c r="E2161" s="1">
        <v>43936</v>
      </c>
      <c r="F2161" s="1"/>
      <c r="G2161" s="7" t="str">
        <f>IF(ISBLANK(employee_data36[[#This Row],[ExitDate]]),"Yes","")</f>
        <v>Yes</v>
      </c>
      <c r="H2161" t="s">
        <v>59</v>
      </c>
      <c r="I2161" t="s">
        <v>7895</v>
      </c>
      <c r="J2161" t="s">
        <v>7896</v>
      </c>
      <c r="K2161" t="s">
        <v>31</v>
      </c>
      <c r="L2161" t="s">
        <v>32</v>
      </c>
      <c r="M2161" s="6" t="str">
        <f>IF(ISBLANK(employee_data36[[#This Row],[ExitDate]]),"1","0")</f>
        <v>1</v>
      </c>
      <c r="N2161" s="6" t="str">
        <f>IF(employee_data36[[#This Row],[EmployeeStatus]]="Active", "Active", "Tidak Active")</f>
        <v>Active</v>
      </c>
      <c r="O2161" t="s">
        <v>63</v>
      </c>
      <c r="P2161" t="s">
        <v>64</v>
      </c>
      <c r="Q2161" t="s">
        <v>35</v>
      </c>
      <c r="R2161" t="s">
        <v>36</v>
      </c>
      <c r="S2161" t="s">
        <v>37</v>
      </c>
      <c r="T2161" t="s">
        <v>65</v>
      </c>
      <c r="U2161" t="s">
        <v>90</v>
      </c>
      <c r="V2161" s="1">
        <v>29336</v>
      </c>
      <c r="W2161" s="6">
        <f>DATEDIF(employee_data36[[#This Row],[DOB]],DATE(2023, 1, 1), "Y")</f>
        <v>42</v>
      </c>
      <c r="X2161" s="6" t="str">
        <f>IF(employee_data3[[#This Row],[Age]]&lt;=25, "Remaja", IF(employee_data3[[#This Row],[Age]]&lt;=55, "Dewasa", "Lansia"))</f>
        <v>Dewasa</v>
      </c>
      <c r="Y2161" s="7" t="str">
        <f>CONCATENATE(employee_data36[[#This Row],[First-LastName]]," ",employee_data36[[#This Row],[DOB]])</f>
        <v>Travis-Ozark 29336</v>
      </c>
      <c r="Z2161" t="s">
        <v>7897</v>
      </c>
      <c r="AA2161" t="s">
        <v>83</v>
      </c>
      <c r="AB2161" t="s">
        <v>55</v>
      </c>
      <c r="AC2161">
        <v>27229</v>
      </c>
      <c r="AD2161" t="s">
        <v>128</v>
      </c>
      <c r="AE2161" t="s">
        <v>104</v>
      </c>
      <c r="AF2161" t="s">
        <v>45</v>
      </c>
      <c r="AG2161">
        <v>4</v>
      </c>
    </row>
    <row r="2162" spans="1:33" x14ac:dyDescent="0.3">
      <c r="A2162">
        <v>2587</v>
      </c>
      <c r="B2162" t="s">
        <v>5670</v>
      </c>
      <c r="C2162" t="s">
        <v>601</v>
      </c>
      <c r="D2162" s="6" t="str">
        <f>CONCATENATE(employee_data36[[#This Row],[FirstName]], "-",employee_data36[[#This Row],[LastName]] )</f>
        <v>Rylee-Frye</v>
      </c>
      <c r="E2162" s="1">
        <v>43712</v>
      </c>
      <c r="F2162" s="1">
        <v>43934</v>
      </c>
      <c r="G2162" s="7" t="str">
        <f>IF(ISBLANK(employee_data36[[#This Row],[ExitDate]]),"Yes","")</f>
        <v/>
      </c>
      <c r="H2162" t="s">
        <v>59</v>
      </c>
      <c r="I2162" t="s">
        <v>7898</v>
      </c>
      <c r="J2162" t="s">
        <v>7899</v>
      </c>
      <c r="K2162" t="s">
        <v>118</v>
      </c>
      <c r="L2162" t="s">
        <v>32</v>
      </c>
      <c r="M2162" s="6" t="str">
        <f>IF(ISBLANK(employee_data36[[#This Row],[ExitDate]]),"1","0")</f>
        <v>0</v>
      </c>
      <c r="N2162" s="6" t="str">
        <f>IF(employee_data36[[#This Row],[EmployeeStatus]]="Active", "Active", "Tidak Active")</f>
        <v>Active</v>
      </c>
      <c r="O2162" t="s">
        <v>63</v>
      </c>
      <c r="P2162" t="s">
        <v>51</v>
      </c>
      <c r="Q2162" t="s">
        <v>52</v>
      </c>
      <c r="R2162" t="s">
        <v>99</v>
      </c>
      <c r="S2162" t="s">
        <v>7900</v>
      </c>
      <c r="T2162" t="s">
        <v>65</v>
      </c>
      <c r="U2162" t="s">
        <v>90</v>
      </c>
      <c r="V2162" s="1">
        <v>36738</v>
      </c>
      <c r="W2162" s="6">
        <f>DATEDIF(employee_data36[[#This Row],[DOB]],DATE(2023, 1, 1), "Y")</f>
        <v>22</v>
      </c>
      <c r="X2162" s="6" t="str">
        <f>IF(employee_data3[[#This Row],[Age]]&lt;=25, "Remaja", IF(employee_data3[[#This Row],[Age]]&lt;=55, "Dewasa", "Lansia"))</f>
        <v>Remaja</v>
      </c>
      <c r="Y2162" s="7" t="str">
        <f>CONCATENATE(employee_data36[[#This Row],[First-LastName]]," ",employee_data36[[#This Row],[DOB]])</f>
        <v>Rylee-Frye 36738</v>
      </c>
      <c r="Z2162" t="s">
        <v>40</v>
      </c>
      <c r="AA2162" t="s">
        <v>103</v>
      </c>
      <c r="AB2162" t="s">
        <v>55</v>
      </c>
      <c r="AC2162">
        <v>69470</v>
      </c>
      <c r="AD2162" t="s">
        <v>74</v>
      </c>
      <c r="AE2162" t="s">
        <v>44</v>
      </c>
      <c r="AF2162" t="s">
        <v>45</v>
      </c>
      <c r="AG2162">
        <v>5</v>
      </c>
    </row>
    <row r="2163" spans="1:33" x14ac:dyDescent="0.3">
      <c r="A2163">
        <v>2588</v>
      </c>
      <c r="B2163" t="s">
        <v>577</v>
      </c>
      <c r="C2163" t="s">
        <v>591</v>
      </c>
      <c r="D2163" s="6" t="str">
        <f>CONCATENATE(employee_data36[[#This Row],[FirstName]], "-",employee_data36[[#This Row],[LastName]] )</f>
        <v>Callum-Ford</v>
      </c>
      <c r="E2163" s="1">
        <v>44061</v>
      </c>
      <c r="F2163" s="1"/>
      <c r="G2163" s="7" t="str">
        <f>IF(ISBLANK(employee_data36[[#This Row],[ExitDate]]),"Yes","")</f>
        <v>Yes</v>
      </c>
      <c r="H2163" t="s">
        <v>59</v>
      </c>
      <c r="I2163" t="s">
        <v>7901</v>
      </c>
      <c r="J2163" t="s">
        <v>7902</v>
      </c>
      <c r="K2163" t="s">
        <v>62</v>
      </c>
      <c r="L2163" t="s">
        <v>32</v>
      </c>
      <c r="M2163" s="6" t="str">
        <f>IF(ISBLANK(employee_data36[[#This Row],[ExitDate]]),"1","0")</f>
        <v>1</v>
      </c>
      <c r="N2163" s="6" t="str">
        <f>IF(employee_data36[[#This Row],[EmployeeStatus]]="Active", "Active", "Tidak Active")</f>
        <v>Active</v>
      </c>
      <c r="O2163" t="s">
        <v>63</v>
      </c>
      <c r="P2163" t="s">
        <v>34</v>
      </c>
      <c r="Q2163" t="s">
        <v>63</v>
      </c>
      <c r="R2163" t="s">
        <v>36</v>
      </c>
      <c r="S2163" t="s">
        <v>37</v>
      </c>
      <c r="T2163" t="s">
        <v>65</v>
      </c>
      <c r="U2163" t="s">
        <v>90</v>
      </c>
      <c r="V2163" s="1">
        <v>32348</v>
      </c>
      <c r="W2163" s="6">
        <f>DATEDIF(employee_data36[[#This Row],[DOB]],DATE(2023, 1, 1), "Y")</f>
        <v>34</v>
      </c>
      <c r="X2163" s="6" t="str">
        <f>IF(employee_data3[[#This Row],[Age]]&lt;=25, "Remaja", IF(employee_data3[[#This Row],[Age]]&lt;=55, "Dewasa", "Lansia"))</f>
        <v>Dewasa</v>
      </c>
      <c r="Y2163" s="7" t="str">
        <f>CONCATENATE(employee_data36[[#This Row],[First-LastName]]," ",employee_data36[[#This Row],[DOB]])</f>
        <v>Callum-Ford 32348</v>
      </c>
      <c r="Z2163" t="s">
        <v>40</v>
      </c>
      <c r="AA2163" t="s">
        <v>83</v>
      </c>
      <c r="AB2163" t="s">
        <v>55</v>
      </c>
      <c r="AC2163">
        <v>90985</v>
      </c>
      <c r="AD2163" t="s">
        <v>74</v>
      </c>
      <c r="AE2163" t="s">
        <v>75</v>
      </c>
      <c r="AF2163" t="s">
        <v>45</v>
      </c>
      <c r="AG2163">
        <v>5</v>
      </c>
    </row>
    <row r="2164" spans="1:33" x14ac:dyDescent="0.3">
      <c r="A2164">
        <v>2589</v>
      </c>
      <c r="B2164" t="s">
        <v>5703</v>
      </c>
      <c r="C2164" t="s">
        <v>4931</v>
      </c>
      <c r="D2164" s="6" t="str">
        <f>CONCATENATE(employee_data36[[#This Row],[FirstName]], "-",employee_data36[[#This Row],[LastName]] )</f>
        <v>Jabari-Frank</v>
      </c>
      <c r="E2164" s="1">
        <v>44170</v>
      </c>
      <c r="F2164" s="1"/>
      <c r="G2164" s="7" t="str">
        <f>IF(ISBLANK(employee_data36[[#This Row],[ExitDate]]),"Yes","")</f>
        <v>Yes</v>
      </c>
      <c r="H2164" t="s">
        <v>59</v>
      </c>
      <c r="I2164" t="s">
        <v>7903</v>
      </c>
      <c r="J2164" t="s">
        <v>7904</v>
      </c>
      <c r="K2164" t="s">
        <v>89</v>
      </c>
      <c r="L2164" t="s">
        <v>32</v>
      </c>
      <c r="M2164" s="6" t="str">
        <f>IF(ISBLANK(employee_data36[[#This Row],[ExitDate]]),"1","0")</f>
        <v>1</v>
      </c>
      <c r="N2164" s="6" t="str">
        <f>IF(employee_data36[[#This Row],[EmployeeStatus]]="Active", "Active", "Tidak Active")</f>
        <v>Active</v>
      </c>
      <c r="O2164" t="s">
        <v>33</v>
      </c>
      <c r="P2164" t="s">
        <v>51</v>
      </c>
      <c r="Q2164" t="s">
        <v>35</v>
      </c>
      <c r="R2164" t="s">
        <v>36</v>
      </c>
      <c r="S2164" t="s">
        <v>37</v>
      </c>
      <c r="T2164" t="s">
        <v>65</v>
      </c>
      <c r="U2164" t="s">
        <v>231</v>
      </c>
      <c r="V2164" s="1">
        <v>18623</v>
      </c>
      <c r="W2164" s="6">
        <f>DATEDIF(employee_data36[[#This Row],[DOB]],DATE(2023, 1, 1), "Y")</f>
        <v>72</v>
      </c>
      <c r="X2164" s="6" t="str">
        <f>IF(employee_data3[[#This Row],[Age]]&lt;=25, "Remaja", IF(employee_data3[[#This Row],[Age]]&lt;=55, "Dewasa", "Lansia"))</f>
        <v>Lansia</v>
      </c>
      <c r="Y2164" s="7" t="str">
        <f>CONCATENATE(employee_data36[[#This Row],[First-LastName]]," ",employee_data36[[#This Row],[DOB]])</f>
        <v>Jabari-Frank 18623</v>
      </c>
      <c r="Z2164" t="s">
        <v>7868</v>
      </c>
      <c r="AA2164" t="s">
        <v>113</v>
      </c>
      <c r="AB2164" t="s">
        <v>55</v>
      </c>
      <c r="AC2164">
        <v>62646</v>
      </c>
      <c r="AD2164" t="s">
        <v>128</v>
      </c>
      <c r="AE2164" t="s">
        <v>75</v>
      </c>
      <c r="AF2164" t="s">
        <v>45</v>
      </c>
      <c r="AG2164">
        <v>5</v>
      </c>
    </row>
    <row r="2165" spans="1:33" x14ac:dyDescent="0.3">
      <c r="A2165">
        <v>2590</v>
      </c>
      <c r="B2165" t="s">
        <v>1035</v>
      </c>
      <c r="C2165" t="s">
        <v>7905</v>
      </c>
      <c r="D2165" s="6" t="str">
        <f>CONCATENATE(employee_data36[[#This Row],[FirstName]], "-",employee_data36[[#This Row],[LastName]] )</f>
        <v>Stephanie-Wilkinson</v>
      </c>
      <c r="E2165" s="1">
        <v>44939</v>
      </c>
      <c r="F2165" s="1">
        <v>44969</v>
      </c>
      <c r="G2165" s="7" t="str">
        <f>IF(ISBLANK(employee_data36[[#This Row],[ExitDate]]),"Yes","")</f>
        <v/>
      </c>
      <c r="H2165" t="s">
        <v>59</v>
      </c>
      <c r="I2165" t="s">
        <v>7906</v>
      </c>
      <c r="J2165" t="s">
        <v>7907</v>
      </c>
      <c r="K2165" t="s">
        <v>31</v>
      </c>
      <c r="L2165" t="s">
        <v>32</v>
      </c>
      <c r="M2165" s="6" t="str">
        <f>IF(ISBLANK(employee_data36[[#This Row],[ExitDate]]),"1","0")</f>
        <v>0</v>
      </c>
      <c r="N2165" s="6" t="str">
        <f>IF(employee_data36[[#This Row],[EmployeeStatus]]="Active", "Active", "Tidak Active")</f>
        <v>Active</v>
      </c>
      <c r="O2165" t="s">
        <v>52</v>
      </c>
      <c r="P2165" t="s">
        <v>51</v>
      </c>
      <c r="Q2165" t="s">
        <v>63</v>
      </c>
      <c r="R2165" t="s">
        <v>140</v>
      </c>
      <c r="S2165" t="s">
        <v>7908</v>
      </c>
      <c r="T2165" t="s">
        <v>65</v>
      </c>
      <c r="U2165" t="s">
        <v>111</v>
      </c>
      <c r="V2165" s="1">
        <v>35833</v>
      </c>
      <c r="W2165" s="6">
        <f>DATEDIF(employee_data36[[#This Row],[DOB]],DATE(2023, 1, 1), "Y")</f>
        <v>24</v>
      </c>
      <c r="X2165" s="6" t="str">
        <f>IF(employee_data3[[#This Row],[Age]]&lt;=25, "Remaja", IF(employee_data3[[#This Row],[Age]]&lt;=55, "Dewasa", "Lansia"))</f>
        <v>Remaja</v>
      </c>
      <c r="Y2165" s="7" t="str">
        <f>CONCATENATE(employee_data36[[#This Row],[First-LastName]]," ",employee_data36[[#This Row],[DOB]])</f>
        <v>Stephanie-Wilkinson 35833</v>
      </c>
      <c r="Z2165" t="s">
        <v>7868</v>
      </c>
      <c r="AA2165" t="s">
        <v>113</v>
      </c>
      <c r="AB2165" t="s">
        <v>55</v>
      </c>
      <c r="AC2165">
        <v>47626</v>
      </c>
      <c r="AD2165" t="s">
        <v>128</v>
      </c>
      <c r="AE2165" t="s">
        <v>84</v>
      </c>
      <c r="AF2165" t="s">
        <v>45</v>
      </c>
      <c r="AG2165">
        <v>5</v>
      </c>
    </row>
    <row r="2166" spans="1:33" x14ac:dyDescent="0.3">
      <c r="A2166">
        <v>2591</v>
      </c>
      <c r="B2166" t="s">
        <v>486</v>
      </c>
      <c r="C2166" t="s">
        <v>6750</v>
      </c>
      <c r="D2166" s="6" t="str">
        <f>CONCATENATE(employee_data36[[#This Row],[FirstName]], "-",employee_data36[[#This Row],[LastName]] )</f>
        <v>Cruz-Arellano</v>
      </c>
      <c r="E2166" s="1">
        <v>43725</v>
      </c>
      <c r="F2166" s="1"/>
      <c r="G2166" s="7" t="str">
        <f>IF(ISBLANK(employee_data36[[#This Row],[ExitDate]]),"Yes","")</f>
        <v>Yes</v>
      </c>
      <c r="H2166" t="s">
        <v>59</v>
      </c>
      <c r="I2166" t="s">
        <v>7909</v>
      </c>
      <c r="J2166" t="s">
        <v>7910</v>
      </c>
      <c r="K2166" t="s">
        <v>133</v>
      </c>
      <c r="L2166" t="s">
        <v>32</v>
      </c>
      <c r="M2166" s="6" t="str">
        <f>IF(ISBLANK(employee_data36[[#This Row],[ExitDate]]),"1","0")</f>
        <v>1</v>
      </c>
      <c r="N2166" s="6" t="str">
        <f>IF(employee_data36[[#This Row],[EmployeeStatus]]="Active", "Active", "Tidak Active")</f>
        <v>Active</v>
      </c>
      <c r="O2166" t="s">
        <v>63</v>
      </c>
      <c r="P2166" t="s">
        <v>64</v>
      </c>
      <c r="Q2166" t="s">
        <v>63</v>
      </c>
      <c r="R2166" t="s">
        <v>36</v>
      </c>
      <c r="S2166" t="s">
        <v>37</v>
      </c>
      <c r="T2166" t="s">
        <v>65</v>
      </c>
      <c r="U2166" t="s">
        <v>81</v>
      </c>
      <c r="V2166" s="1">
        <v>34189</v>
      </c>
      <c r="W2166" s="6">
        <f>DATEDIF(employee_data36[[#This Row],[DOB]],DATE(2023, 1, 1), "Y")</f>
        <v>29</v>
      </c>
      <c r="X2166" s="6" t="str">
        <f>IF(employee_data3[[#This Row],[Age]]&lt;=25, "Remaja", IF(employee_data3[[#This Row],[Age]]&lt;=55, "Dewasa", "Lansia"))</f>
        <v>Dewasa</v>
      </c>
      <c r="Y2166" s="7" t="str">
        <f>CONCATENATE(employee_data36[[#This Row],[First-LastName]]," ",employee_data36[[#This Row],[DOB]])</f>
        <v>Cruz-Arellano 34189</v>
      </c>
      <c r="Z2166" t="s">
        <v>7868</v>
      </c>
      <c r="AA2166" t="s">
        <v>83</v>
      </c>
      <c r="AB2166" t="s">
        <v>55</v>
      </c>
      <c r="AC2166">
        <v>19215</v>
      </c>
      <c r="AD2166" t="s">
        <v>128</v>
      </c>
      <c r="AE2166" t="s">
        <v>75</v>
      </c>
      <c r="AF2166" t="s">
        <v>45</v>
      </c>
      <c r="AG2166">
        <v>4</v>
      </c>
    </row>
    <row r="2167" spans="1:33" x14ac:dyDescent="0.3">
      <c r="A2167">
        <v>2592</v>
      </c>
      <c r="B2167" t="s">
        <v>7911</v>
      </c>
      <c r="C2167" t="s">
        <v>1220</v>
      </c>
      <c r="D2167" s="6" t="str">
        <f>CONCATENATE(employee_data36[[#This Row],[FirstName]], "-",employee_data36[[#This Row],[LastName]] )</f>
        <v>Rubi-Shields</v>
      </c>
      <c r="E2167" s="1">
        <v>44119</v>
      </c>
      <c r="F2167" s="1"/>
      <c r="G2167" s="7" t="str">
        <f>IF(ISBLANK(employee_data36[[#This Row],[ExitDate]]),"Yes","")</f>
        <v>Yes</v>
      </c>
      <c r="H2167" t="s">
        <v>59</v>
      </c>
      <c r="I2167" t="s">
        <v>7912</v>
      </c>
      <c r="J2167" t="s">
        <v>7913</v>
      </c>
      <c r="K2167" t="s">
        <v>50</v>
      </c>
      <c r="L2167" t="s">
        <v>32</v>
      </c>
      <c r="M2167" s="6" t="str">
        <f>IF(ISBLANK(employee_data36[[#This Row],[ExitDate]]),"1","0")</f>
        <v>1</v>
      </c>
      <c r="N2167" s="6" t="str">
        <f>IF(employee_data36[[#This Row],[EmployeeStatus]]="Active", "Active", "Tidak Active")</f>
        <v>Active</v>
      </c>
      <c r="O2167" t="s">
        <v>33</v>
      </c>
      <c r="P2167" t="s">
        <v>64</v>
      </c>
      <c r="Q2167" t="s">
        <v>52</v>
      </c>
      <c r="R2167" t="s">
        <v>36</v>
      </c>
      <c r="S2167" t="s">
        <v>37</v>
      </c>
      <c r="T2167" t="s">
        <v>65</v>
      </c>
      <c r="U2167" t="s">
        <v>90</v>
      </c>
      <c r="V2167" s="1">
        <v>18061</v>
      </c>
      <c r="W2167" s="6">
        <f>DATEDIF(employee_data36[[#This Row],[DOB]],DATE(2023, 1, 1), "Y")</f>
        <v>73</v>
      </c>
      <c r="X2167" s="6" t="str">
        <f>IF(employee_data3[[#This Row],[Age]]&lt;=25, "Remaja", IF(employee_data3[[#This Row],[Age]]&lt;=55, "Dewasa", "Lansia"))</f>
        <v>Lansia</v>
      </c>
      <c r="Y2167" s="7" t="str">
        <f>CONCATENATE(employee_data36[[#This Row],[First-LastName]]," ",employee_data36[[#This Row],[DOB]])</f>
        <v>Rubi-Shields 18061</v>
      </c>
      <c r="Z2167" t="s">
        <v>7893</v>
      </c>
      <c r="AA2167" t="s">
        <v>150</v>
      </c>
      <c r="AB2167" t="s">
        <v>55</v>
      </c>
      <c r="AC2167">
        <v>80307</v>
      </c>
      <c r="AD2167" t="s">
        <v>128</v>
      </c>
      <c r="AE2167" t="s">
        <v>75</v>
      </c>
      <c r="AF2167" t="s">
        <v>45</v>
      </c>
      <c r="AG2167">
        <v>2</v>
      </c>
    </row>
    <row r="2168" spans="1:33" x14ac:dyDescent="0.3">
      <c r="A2168">
        <v>2593</v>
      </c>
      <c r="B2168" t="s">
        <v>4557</v>
      </c>
      <c r="C2168" t="s">
        <v>5357</v>
      </c>
      <c r="D2168" s="6" t="str">
        <f>CONCATENATE(employee_data36[[#This Row],[FirstName]], "-",employee_data36[[#This Row],[LastName]] )</f>
        <v>Sage-Booker</v>
      </c>
      <c r="E2168" s="1">
        <v>43435</v>
      </c>
      <c r="F2168" s="1">
        <v>44370</v>
      </c>
      <c r="G2168" s="7" t="str">
        <f>IF(ISBLANK(employee_data36[[#This Row],[ExitDate]]),"Yes","")</f>
        <v/>
      </c>
      <c r="H2168" t="s">
        <v>59</v>
      </c>
      <c r="I2168" t="s">
        <v>7914</v>
      </c>
      <c r="J2168" t="s">
        <v>7915</v>
      </c>
      <c r="K2168" t="s">
        <v>139</v>
      </c>
      <c r="L2168" t="s">
        <v>32</v>
      </c>
      <c r="M2168" s="6" t="str">
        <f>IF(ISBLANK(employee_data36[[#This Row],[ExitDate]]),"1","0")</f>
        <v>0</v>
      </c>
      <c r="N2168" s="6" t="str">
        <f>IF(employee_data36[[#This Row],[EmployeeStatus]]="Active", "Active", "Tidak Active")</f>
        <v>Active</v>
      </c>
      <c r="O2168" t="s">
        <v>33</v>
      </c>
      <c r="P2168" t="s">
        <v>51</v>
      </c>
      <c r="Q2168" t="s">
        <v>35</v>
      </c>
      <c r="R2168" t="s">
        <v>175</v>
      </c>
      <c r="S2168" t="s">
        <v>7916</v>
      </c>
      <c r="T2168" t="s">
        <v>65</v>
      </c>
      <c r="U2168" t="s">
        <v>81</v>
      </c>
      <c r="V2168" s="1">
        <v>26337</v>
      </c>
      <c r="W2168" s="6">
        <f>DATEDIF(employee_data36[[#This Row],[DOB]],DATE(2023, 1, 1), "Y")</f>
        <v>50</v>
      </c>
      <c r="X2168" s="6" t="str">
        <f>IF(employee_data3[[#This Row],[Age]]&lt;=25, "Remaja", IF(employee_data3[[#This Row],[Age]]&lt;=55, "Dewasa", "Lansia"))</f>
        <v>Dewasa</v>
      </c>
      <c r="Y2168" s="7" t="str">
        <f>CONCATENATE(employee_data36[[#This Row],[First-LastName]]," ",employee_data36[[#This Row],[DOB]])</f>
        <v>Sage-Booker 26337</v>
      </c>
      <c r="Z2168" t="s">
        <v>7893</v>
      </c>
      <c r="AA2168" t="s">
        <v>83</v>
      </c>
      <c r="AB2168" t="s">
        <v>55</v>
      </c>
      <c r="AC2168">
        <v>64576</v>
      </c>
      <c r="AD2168" t="s">
        <v>74</v>
      </c>
      <c r="AE2168" t="s">
        <v>44</v>
      </c>
      <c r="AF2168" t="s">
        <v>45</v>
      </c>
      <c r="AG2168">
        <v>1</v>
      </c>
    </row>
    <row r="2169" spans="1:33" x14ac:dyDescent="0.3">
      <c r="A2169">
        <v>2594</v>
      </c>
      <c r="B2169" t="s">
        <v>6824</v>
      </c>
      <c r="C2169" t="s">
        <v>1619</v>
      </c>
      <c r="D2169" s="6" t="str">
        <f>CONCATENATE(employee_data36[[#This Row],[FirstName]], "-",employee_data36[[#This Row],[LastName]] )</f>
        <v>Aileen-Wright</v>
      </c>
      <c r="E2169" s="1">
        <v>45131</v>
      </c>
      <c r="F2169" s="1"/>
      <c r="G2169" s="7" t="str">
        <f>IF(ISBLANK(employee_data36[[#This Row],[ExitDate]]),"Yes","")</f>
        <v>Yes</v>
      </c>
      <c r="H2169" t="s">
        <v>59</v>
      </c>
      <c r="I2169" t="s">
        <v>7917</v>
      </c>
      <c r="J2169" t="s">
        <v>7918</v>
      </c>
      <c r="K2169" t="s">
        <v>80</v>
      </c>
      <c r="L2169" t="s">
        <v>32</v>
      </c>
      <c r="M2169" s="6" t="str">
        <f>IF(ISBLANK(employee_data36[[#This Row],[ExitDate]]),"1","0")</f>
        <v>1</v>
      </c>
      <c r="N2169" s="6" t="str">
        <f>IF(employee_data36[[#This Row],[EmployeeStatus]]="Active", "Active", "Tidak Active")</f>
        <v>Active</v>
      </c>
      <c r="O2169" t="s">
        <v>52</v>
      </c>
      <c r="P2169" t="s">
        <v>34</v>
      </c>
      <c r="Q2169" t="s">
        <v>35</v>
      </c>
      <c r="R2169" t="s">
        <v>36</v>
      </c>
      <c r="S2169" t="s">
        <v>37</v>
      </c>
      <c r="T2169" t="s">
        <v>65</v>
      </c>
      <c r="U2169" t="s">
        <v>231</v>
      </c>
      <c r="V2169" s="1">
        <v>20541</v>
      </c>
      <c r="W2169" s="6">
        <f>DATEDIF(employee_data36[[#This Row],[DOB]],DATE(2023, 1, 1), "Y")</f>
        <v>66</v>
      </c>
      <c r="X2169" s="6" t="str">
        <f>IF(employee_data3[[#This Row],[Age]]&lt;=25, "Remaja", IF(employee_data3[[#This Row],[Age]]&lt;=55, "Dewasa", "Lansia"))</f>
        <v>Lansia</v>
      </c>
      <c r="Y2169" s="7" t="str">
        <f>CONCATENATE(employee_data36[[#This Row],[First-LastName]]," ",employee_data36[[#This Row],[DOB]])</f>
        <v>Aileen-Wright 20541</v>
      </c>
      <c r="Z2169" t="s">
        <v>7893</v>
      </c>
      <c r="AA2169" t="s">
        <v>113</v>
      </c>
      <c r="AB2169" t="s">
        <v>55</v>
      </c>
      <c r="AC2169">
        <v>1126</v>
      </c>
      <c r="AD2169" t="s">
        <v>74</v>
      </c>
      <c r="AE2169" t="s">
        <v>104</v>
      </c>
      <c r="AF2169" t="s">
        <v>45</v>
      </c>
      <c r="AG2169">
        <v>1</v>
      </c>
    </row>
    <row r="2170" spans="1:33" x14ac:dyDescent="0.3">
      <c r="A2170">
        <v>2595</v>
      </c>
      <c r="B2170" t="s">
        <v>7919</v>
      </c>
      <c r="C2170" t="s">
        <v>7920</v>
      </c>
      <c r="D2170" s="6" t="str">
        <f>CONCATENATE(employee_data36[[#This Row],[FirstName]], "-",employee_data36[[#This Row],[LastName]] )</f>
        <v>Karly-Ho</v>
      </c>
      <c r="E2170" s="1">
        <v>43746</v>
      </c>
      <c r="F2170" s="1"/>
      <c r="G2170" s="7" t="str">
        <f>IF(ISBLANK(employee_data36[[#This Row],[ExitDate]]),"Yes","")</f>
        <v>Yes</v>
      </c>
      <c r="H2170" t="s">
        <v>59</v>
      </c>
      <c r="I2170" t="s">
        <v>7921</v>
      </c>
      <c r="J2170" t="s">
        <v>7922</v>
      </c>
      <c r="K2170" t="s">
        <v>168</v>
      </c>
      <c r="L2170" t="s">
        <v>32</v>
      </c>
      <c r="M2170" s="6" t="str">
        <f>IF(ISBLANK(employee_data36[[#This Row],[ExitDate]]),"1","0")</f>
        <v>1</v>
      </c>
      <c r="N2170" s="6" t="str">
        <f>IF(employee_data36[[#This Row],[EmployeeStatus]]="Active", "Active", "Tidak Active")</f>
        <v>Active</v>
      </c>
      <c r="O2170" t="s">
        <v>52</v>
      </c>
      <c r="P2170" t="s">
        <v>51</v>
      </c>
      <c r="Q2170" t="s">
        <v>63</v>
      </c>
      <c r="R2170" t="s">
        <v>36</v>
      </c>
      <c r="S2170" t="s">
        <v>37</v>
      </c>
      <c r="T2170" t="s">
        <v>65</v>
      </c>
      <c r="U2170" t="s">
        <v>53</v>
      </c>
      <c r="V2170" s="1">
        <v>35879</v>
      </c>
      <c r="W2170" s="6">
        <f>DATEDIF(employee_data36[[#This Row],[DOB]],DATE(2023, 1, 1), "Y")</f>
        <v>24</v>
      </c>
      <c r="X2170" s="6" t="str">
        <f>IF(employee_data3[[#This Row],[Age]]&lt;=25, "Remaja", IF(employee_data3[[#This Row],[Age]]&lt;=55, "Dewasa", "Lansia"))</f>
        <v>Remaja</v>
      </c>
      <c r="Y2170" s="7" t="str">
        <f>CONCATENATE(employee_data36[[#This Row],[First-LastName]]," ",employee_data36[[#This Row],[DOB]])</f>
        <v>Karly-Ho 35879</v>
      </c>
      <c r="Z2170" t="s">
        <v>7893</v>
      </c>
      <c r="AA2170" t="s">
        <v>395</v>
      </c>
      <c r="AB2170" t="s">
        <v>55</v>
      </c>
      <c r="AC2170">
        <v>68371</v>
      </c>
      <c r="AD2170" t="s">
        <v>128</v>
      </c>
      <c r="AE2170" t="s">
        <v>104</v>
      </c>
      <c r="AF2170" t="s">
        <v>45</v>
      </c>
      <c r="AG2170">
        <v>4</v>
      </c>
    </row>
    <row r="2171" spans="1:33" x14ac:dyDescent="0.3">
      <c r="A2171">
        <v>2596</v>
      </c>
      <c r="B2171" t="s">
        <v>7923</v>
      </c>
      <c r="C2171" t="s">
        <v>6233</v>
      </c>
      <c r="D2171" s="6" t="str">
        <f>CONCATENATE(employee_data36[[#This Row],[FirstName]], "-",employee_data36[[#This Row],[LastName]] )</f>
        <v>Thaddeus-Lutz</v>
      </c>
      <c r="E2171" s="1">
        <v>44485</v>
      </c>
      <c r="F2171" s="1">
        <v>44685</v>
      </c>
      <c r="G2171" s="7" t="str">
        <f>IF(ISBLANK(employee_data36[[#This Row],[ExitDate]]),"Yes","")</f>
        <v/>
      </c>
      <c r="H2171" t="s">
        <v>59</v>
      </c>
      <c r="I2171" t="s">
        <v>7924</v>
      </c>
      <c r="J2171" t="s">
        <v>7925</v>
      </c>
      <c r="K2171" t="s">
        <v>98</v>
      </c>
      <c r="L2171" t="s">
        <v>32</v>
      </c>
      <c r="M2171" s="6" t="str">
        <f>IF(ISBLANK(employee_data36[[#This Row],[ExitDate]]),"1","0")</f>
        <v>0</v>
      </c>
      <c r="N2171" s="6" t="str">
        <f>IF(employee_data36[[#This Row],[EmployeeStatus]]="Active", "Active", "Tidak Active")</f>
        <v>Active</v>
      </c>
      <c r="O2171" t="s">
        <v>33</v>
      </c>
      <c r="P2171" t="s">
        <v>51</v>
      </c>
      <c r="Q2171" t="s">
        <v>63</v>
      </c>
      <c r="R2171" t="s">
        <v>175</v>
      </c>
      <c r="S2171" t="s">
        <v>7926</v>
      </c>
      <c r="T2171" t="s">
        <v>65</v>
      </c>
      <c r="U2171" t="s">
        <v>7545</v>
      </c>
      <c r="V2171" s="1">
        <v>28265</v>
      </c>
      <c r="W2171" s="6">
        <f>DATEDIF(employee_data36[[#This Row],[DOB]],DATE(2023, 1, 1), "Y")</f>
        <v>45</v>
      </c>
      <c r="X2171" s="6" t="str">
        <f>IF(employee_data3[[#This Row],[Age]]&lt;=25, "Remaja", IF(employee_data3[[#This Row],[Age]]&lt;=55, "Dewasa", "Lansia"))</f>
        <v>Dewasa</v>
      </c>
      <c r="Y2171" s="7" t="str">
        <f>CONCATENATE(employee_data36[[#This Row],[First-LastName]]," ",employee_data36[[#This Row],[DOB]])</f>
        <v>Thaddeus-Lutz 28265</v>
      </c>
      <c r="Z2171" t="s">
        <v>7851</v>
      </c>
      <c r="AA2171" t="s">
        <v>613</v>
      </c>
      <c r="AB2171" t="s">
        <v>55</v>
      </c>
      <c r="AC2171">
        <v>68985</v>
      </c>
      <c r="AD2171" t="s">
        <v>93</v>
      </c>
      <c r="AE2171" t="s">
        <v>104</v>
      </c>
      <c r="AF2171" t="s">
        <v>45</v>
      </c>
      <c r="AG2171">
        <v>2</v>
      </c>
    </row>
    <row r="2172" spans="1:33" x14ac:dyDescent="0.3">
      <c r="A2172">
        <v>2597</v>
      </c>
      <c r="B2172" t="s">
        <v>5382</v>
      </c>
      <c r="C2172" t="s">
        <v>922</v>
      </c>
      <c r="D2172" s="6" t="str">
        <f>CONCATENATE(employee_data36[[#This Row],[FirstName]], "-",employee_data36[[#This Row],[LastName]] )</f>
        <v>Layla-Kane</v>
      </c>
      <c r="E2172" s="1">
        <v>43924</v>
      </c>
      <c r="F2172" s="1"/>
      <c r="G2172" s="7" t="str">
        <f>IF(ISBLANK(employee_data36[[#This Row],[ExitDate]]),"Yes","")</f>
        <v>Yes</v>
      </c>
      <c r="H2172" t="s">
        <v>59</v>
      </c>
      <c r="I2172" t="s">
        <v>7927</v>
      </c>
      <c r="J2172" t="s">
        <v>7928</v>
      </c>
      <c r="K2172" t="s">
        <v>118</v>
      </c>
      <c r="L2172" t="s">
        <v>32</v>
      </c>
      <c r="M2172" s="6" t="str">
        <f>IF(ISBLANK(employee_data36[[#This Row],[ExitDate]]),"1","0")</f>
        <v>1</v>
      </c>
      <c r="N2172" s="6" t="str">
        <f>IF(employee_data36[[#This Row],[EmployeeStatus]]="Active", "Active", "Tidak Active")</f>
        <v>Active</v>
      </c>
      <c r="O2172" t="s">
        <v>33</v>
      </c>
      <c r="P2172" t="s">
        <v>51</v>
      </c>
      <c r="Q2172" t="s">
        <v>63</v>
      </c>
      <c r="R2172" t="s">
        <v>36</v>
      </c>
      <c r="S2172" t="s">
        <v>37</v>
      </c>
      <c r="T2172" t="s">
        <v>65</v>
      </c>
      <c r="U2172" t="s">
        <v>90</v>
      </c>
      <c r="V2172" s="1">
        <v>16340</v>
      </c>
      <c r="W2172" s="6">
        <f>DATEDIF(employee_data36[[#This Row],[DOB]],DATE(2023, 1, 1), "Y")</f>
        <v>78</v>
      </c>
      <c r="X2172" s="6" t="str">
        <f>IF(employee_data3[[#This Row],[Age]]&lt;=25, "Remaja", IF(employee_data3[[#This Row],[Age]]&lt;=55, "Dewasa", "Lansia"))</f>
        <v>Lansia</v>
      </c>
      <c r="Y2172" s="7" t="str">
        <f>CONCATENATE(employee_data36[[#This Row],[First-LastName]]," ",employee_data36[[#This Row],[DOB]])</f>
        <v>Layla-Kane 16340</v>
      </c>
      <c r="Z2172" t="s">
        <v>7851</v>
      </c>
      <c r="AA2172" t="s">
        <v>103</v>
      </c>
      <c r="AB2172" t="s">
        <v>55</v>
      </c>
      <c r="AC2172">
        <v>92704</v>
      </c>
      <c r="AD2172" t="s">
        <v>128</v>
      </c>
      <c r="AE2172" t="s">
        <v>104</v>
      </c>
      <c r="AF2172" t="s">
        <v>45</v>
      </c>
      <c r="AG2172">
        <v>2</v>
      </c>
    </row>
    <row r="2173" spans="1:33" x14ac:dyDescent="0.3">
      <c r="A2173">
        <v>2598</v>
      </c>
      <c r="B2173" t="s">
        <v>2134</v>
      </c>
      <c r="C2173" t="s">
        <v>7929</v>
      </c>
      <c r="D2173" s="6" t="str">
        <f>CONCATENATE(employee_data36[[#This Row],[FirstName]], "-",employee_data36[[#This Row],[LastName]] )</f>
        <v>Yesenia-Payne</v>
      </c>
      <c r="E2173" s="1">
        <v>43838</v>
      </c>
      <c r="F2173" s="1"/>
      <c r="G2173" s="7" t="str">
        <f>IF(ISBLANK(employee_data36[[#This Row],[ExitDate]]),"Yes","")</f>
        <v>Yes</v>
      </c>
      <c r="H2173" t="s">
        <v>59</v>
      </c>
      <c r="I2173" t="s">
        <v>7930</v>
      </c>
      <c r="J2173" t="s">
        <v>7931</v>
      </c>
      <c r="K2173" t="s">
        <v>62</v>
      </c>
      <c r="L2173" t="s">
        <v>32</v>
      </c>
      <c r="M2173" s="6" t="str">
        <f>IF(ISBLANK(employee_data36[[#This Row],[ExitDate]]),"1","0")</f>
        <v>1</v>
      </c>
      <c r="N2173" s="6" t="str">
        <f>IF(employee_data36[[#This Row],[EmployeeStatus]]="Active", "Active", "Tidak Active")</f>
        <v>Active</v>
      </c>
      <c r="O2173" t="s">
        <v>52</v>
      </c>
      <c r="P2173" t="s">
        <v>51</v>
      </c>
      <c r="Q2173" t="s">
        <v>35</v>
      </c>
      <c r="R2173" t="s">
        <v>36</v>
      </c>
      <c r="S2173" t="s">
        <v>37</v>
      </c>
      <c r="T2173" t="s">
        <v>65</v>
      </c>
      <c r="U2173" t="s">
        <v>81</v>
      </c>
      <c r="V2173" s="1">
        <v>23625</v>
      </c>
      <c r="W2173" s="6">
        <f>DATEDIF(employee_data36[[#This Row],[DOB]],DATE(2023, 1, 1), "Y")</f>
        <v>58</v>
      </c>
      <c r="X2173" s="6" t="str">
        <f>IF(employee_data3[[#This Row],[Age]]&lt;=25, "Remaja", IF(employee_data3[[#This Row],[Age]]&lt;=55, "Dewasa", "Lansia"))</f>
        <v>Lansia</v>
      </c>
      <c r="Y2173" s="7" t="str">
        <f>CONCATENATE(employee_data36[[#This Row],[First-LastName]]," ",employee_data36[[#This Row],[DOB]])</f>
        <v>Yesenia-Payne 23625</v>
      </c>
      <c r="Z2173" t="s">
        <v>7851</v>
      </c>
      <c r="AA2173" t="s">
        <v>150</v>
      </c>
      <c r="AB2173" t="s">
        <v>55</v>
      </c>
      <c r="AC2173">
        <v>8573</v>
      </c>
      <c r="AD2173" t="s">
        <v>128</v>
      </c>
      <c r="AE2173" t="s">
        <v>104</v>
      </c>
      <c r="AF2173" t="s">
        <v>45</v>
      </c>
      <c r="AG2173">
        <v>4</v>
      </c>
    </row>
    <row r="2174" spans="1:33" x14ac:dyDescent="0.3">
      <c r="A2174">
        <v>2599</v>
      </c>
      <c r="B2174" t="s">
        <v>7932</v>
      </c>
      <c r="C2174" t="s">
        <v>5790</v>
      </c>
      <c r="D2174" s="6" t="str">
        <f>CONCATENATE(employee_data36[[#This Row],[FirstName]], "-",employee_data36[[#This Row],[LastName]] )</f>
        <v>Jase-Waters</v>
      </c>
      <c r="E2174" s="1">
        <v>44647</v>
      </c>
      <c r="F2174" s="1">
        <v>45091</v>
      </c>
      <c r="G2174" s="7" t="str">
        <f>IF(ISBLANK(employee_data36[[#This Row],[ExitDate]]),"Yes","")</f>
        <v/>
      </c>
      <c r="H2174" t="s">
        <v>3738</v>
      </c>
      <c r="I2174" t="s">
        <v>7933</v>
      </c>
      <c r="J2174" t="s">
        <v>7934</v>
      </c>
      <c r="K2174" t="s">
        <v>89</v>
      </c>
      <c r="L2174" t="s">
        <v>32</v>
      </c>
      <c r="M2174" s="6" t="str">
        <f>IF(ISBLANK(employee_data36[[#This Row],[ExitDate]]),"1","0")</f>
        <v>0</v>
      </c>
      <c r="N2174" s="6" t="str">
        <f>IF(employee_data36[[#This Row],[EmployeeStatus]]="Active", "Active", "Tidak Active")</f>
        <v>Active</v>
      </c>
      <c r="O2174" t="s">
        <v>33</v>
      </c>
      <c r="P2174" t="s">
        <v>51</v>
      </c>
      <c r="Q2174" t="s">
        <v>35</v>
      </c>
      <c r="R2174" t="s">
        <v>175</v>
      </c>
      <c r="S2174" t="s">
        <v>7935</v>
      </c>
      <c r="T2174" t="s">
        <v>65</v>
      </c>
      <c r="U2174" t="s">
        <v>504</v>
      </c>
      <c r="V2174" s="1">
        <v>15533</v>
      </c>
      <c r="W2174" s="6">
        <f>DATEDIF(employee_data36[[#This Row],[DOB]],DATE(2023, 1, 1), "Y")</f>
        <v>80</v>
      </c>
      <c r="X2174" s="6" t="str">
        <f>IF(employee_data3[[#This Row],[Age]]&lt;=25, "Remaja", IF(employee_data3[[#This Row],[Age]]&lt;=55, "Dewasa", "Lansia"))</f>
        <v>Lansia</v>
      </c>
      <c r="Y2174" s="7" t="str">
        <f>CONCATENATE(employee_data36[[#This Row],[First-LastName]]," ",employee_data36[[#This Row],[DOB]])</f>
        <v>Jase-Waters 15533</v>
      </c>
      <c r="Z2174" t="s">
        <v>7851</v>
      </c>
      <c r="AA2174" t="s">
        <v>1062</v>
      </c>
      <c r="AB2174" t="s">
        <v>42</v>
      </c>
      <c r="AC2174">
        <v>40513</v>
      </c>
      <c r="AD2174" t="s">
        <v>93</v>
      </c>
      <c r="AE2174" t="s">
        <v>44</v>
      </c>
      <c r="AF2174" t="s">
        <v>45</v>
      </c>
      <c r="AG2174">
        <v>2</v>
      </c>
    </row>
    <row r="2175" spans="1:33" x14ac:dyDescent="0.3">
      <c r="A2175">
        <v>2600</v>
      </c>
      <c r="B2175" t="s">
        <v>347</v>
      </c>
      <c r="C2175" t="s">
        <v>812</v>
      </c>
      <c r="D2175" s="6" t="str">
        <f>CONCATENATE(employee_data36[[#This Row],[FirstName]], "-",employee_data36[[#This Row],[LastName]] )</f>
        <v>Thomas-Sloan</v>
      </c>
      <c r="E2175" s="1">
        <v>43361</v>
      </c>
      <c r="F2175" s="1"/>
      <c r="G2175" s="7" t="str">
        <f>IF(ISBLANK(employee_data36[[#This Row],[ExitDate]]),"Yes","")</f>
        <v>Yes</v>
      </c>
      <c r="H2175" t="s">
        <v>3738</v>
      </c>
      <c r="I2175" t="s">
        <v>7936</v>
      </c>
      <c r="J2175" t="s">
        <v>7937</v>
      </c>
      <c r="K2175" t="s">
        <v>31</v>
      </c>
      <c r="L2175" t="s">
        <v>32</v>
      </c>
      <c r="M2175" s="6" t="str">
        <f>IF(ISBLANK(employee_data36[[#This Row],[ExitDate]]),"1","0")</f>
        <v>1</v>
      </c>
      <c r="N2175" s="6" t="str">
        <f>IF(employee_data36[[#This Row],[EmployeeStatus]]="Active", "Active", "Tidak Active")</f>
        <v>Active</v>
      </c>
      <c r="O2175" t="s">
        <v>63</v>
      </c>
      <c r="P2175" t="s">
        <v>34</v>
      </c>
      <c r="Q2175" t="s">
        <v>35</v>
      </c>
      <c r="R2175" t="s">
        <v>36</v>
      </c>
      <c r="S2175" t="s">
        <v>37</v>
      </c>
      <c r="T2175" t="s">
        <v>65</v>
      </c>
      <c r="U2175" t="s">
        <v>53</v>
      </c>
      <c r="V2175" s="1">
        <v>23758</v>
      </c>
      <c r="W2175" s="6">
        <f>DATEDIF(employee_data36[[#This Row],[DOB]],DATE(2023, 1, 1), "Y")</f>
        <v>57</v>
      </c>
      <c r="X2175" s="6" t="str">
        <f>IF(employee_data3[[#This Row],[Age]]&lt;=25, "Remaja", IF(employee_data3[[#This Row],[Age]]&lt;=55, "Dewasa", "Lansia"))</f>
        <v>Lansia</v>
      </c>
      <c r="Y2175" s="7" t="str">
        <f>CONCATENATE(employee_data36[[#This Row],[First-LastName]]," ",employee_data36[[#This Row],[DOB]])</f>
        <v>Thomas-Sloan 23758</v>
      </c>
      <c r="Z2175" t="s">
        <v>7861</v>
      </c>
      <c r="AA2175" t="s">
        <v>163</v>
      </c>
      <c r="AB2175" t="s">
        <v>42</v>
      </c>
      <c r="AC2175">
        <v>46029</v>
      </c>
      <c r="AD2175" t="s">
        <v>128</v>
      </c>
      <c r="AE2175" t="s">
        <v>44</v>
      </c>
      <c r="AF2175" t="s">
        <v>45</v>
      </c>
      <c r="AG2175">
        <v>2</v>
      </c>
    </row>
    <row r="2176" spans="1:33" x14ac:dyDescent="0.3">
      <c r="A2176">
        <v>2601</v>
      </c>
      <c r="B2176" t="s">
        <v>6143</v>
      </c>
      <c r="C2176" t="s">
        <v>1152</v>
      </c>
      <c r="D2176" s="6" t="str">
        <f>CONCATENATE(employee_data36[[#This Row],[FirstName]], "-",employee_data36[[#This Row],[LastName]] )</f>
        <v>Anya-Baldwin</v>
      </c>
      <c r="E2176" s="1">
        <v>43798</v>
      </c>
      <c r="F2176" s="1">
        <v>43942</v>
      </c>
      <c r="G2176" s="7" t="str">
        <f>IF(ISBLANK(employee_data36[[#This Row],[ExitDate]]),"Yes","")</f>
        <v/>
      </c>
      <c r="H2176" t="s">
        <v>3738</v>
      </c>
      <c r="I2176" t="s">
        <v>7938</v>
      </c>
      <c r="J2176" t="s">
        <v>7939</v>
      </c>
      <c r="K2176" t="s">
        <v>133</v>
      </c>
      <c r="L2176" t="s">
        <v>32</v>
      </c>
      <c r="M2176" s="6" t="str">
        <f>IF(ISBLANK(employee_data36[[#This Row],[ExitDate]]),"1","0")</f>
        <v>0</v>
      </c>
      <c r="N2176" s="6" t="str">
        <f>IF(employee_data36[[#This Row],[EmployeeStatus]]="Active", "Active", "Tidak Active")</f>
        <v>Active</v>
      </c>
      <c r="O2176" t="s">
        <v>63</v>
      </c>
      <c r="P2176" t="s">
        <v>34</v>
      </c>
      <c r="Q2176" t="s">
        <v>52</v>
      </c>
      <c r="R2176" t="s">
        <v>99</v>
      </c>
      <c r="S2176" t="s">
        <v>7940</v>
      </c>
      <c r="T2176" t="s">
        <v>65</v>
      </c>
      <c r="U2176" t="s">
        <v>81</v>
      </c>
      <c r="V2176" s="1">
        <v>36952</v>
      </c>
      <c r="W2176" s="6">
        <f>DATEDIF(employee_data36[[#This Row],[DOB]],DATE(2023, 1, 1), "Y")</f>
        <v>21</v>
      </c>
      <c r="X2176" s="6" t="str">
        <f>IF(employee_data3[[#This Row],[Age]]&lt;=25, "Remaja", IF(employee_data3[[#This Row],[Age]]&lt;=55, "Dewasa", "Lansia"))</f>
        <v>Remaja</v>
      </c>
      <c r="Y2176" s="7" t="str">
        <f>CONCATENATE(employee_data36[[#This Row],[First-LastName]]," ",employee_data36[[#This Row],[DOB]])</f>
        <v>Anya-Baldwin 36952</v>
      </c>
      <c r="Z2176" t="s">
        <v>7861</v>
      </c>
      <c r="AA2176" t="s">
        <v>83</v>
      </c>
      <c r="AB2176" t="s">
        <v>42</v>
      </c>
      <c r="AC2176">
        <v>44158</v>
      </c>
      <c r="AD2176" t="s">
        <v>56</v>
      </c>
      <c r="AE2176" t="s">
        <v>44</v>
      </c>
      <c r="AF2176" t="s">
        <v>45</v>
      </c>
      <c r="AG2176">
        <v>1</v>
      </c>
    </row>
    <row r="2177" spans="1:33" x14ac:dyDescent="0.3">
      <c r="A2177">
        <v>2602</v>
      </c>
      <c r="B2177" t="s">
        <v>2761</v>
      </c>
      <c r="C2177" t="s">
        <v>7107</v>
      </c>
      <c r="D2177" s="6" t="str">
        <f>CONCATENATE(employee_data36[[#This Row],[FirstName]], "-",employee_data36[[#This Row],[LastName]] )</f>
        <v>Jacquelyn-Austin</v>
      </c>
      <c r="E2177" s="1">
        <v>43571</v>
      </c>
      <c r="F2177" s="1">
        <v>44778</v>
      </c>
      <c r="G2177" s="7" t="str">
        <f>IF(ISBLANK(employee_data36[[#This Row],[ExitDate]]),"Yes","")</f>
        <v/>
      </c>
      <c r="H2177" t="s">
        <v>3743</v>
      </c>
      <c r="I2177" t="s">
        <v>7941</v>
      </c>
      <c r="J2177" t="s">
        <v>7942</v>
      </c>
      <c r="K2177" t="s">
        <v>50</v>
      </c>
      <c r="L2177" t="s">
        <v>32</v>
      </c>
      <c r="M2177" s="6" t="str">
        <f>IF(ISBLANK(employee_data36[[#This Row],[ExitDate]]),"1","0")</f>
        <v>0</v>
      </c>
      <c r="N2177" s="6" t="str">
        <f>IF(employee_data36[[#This Row],[EmployeeStatus]]="Active", "Active", "Tidak Active")</f>
        <v>Active</v>
      </c>
      <c r="O2177" t="s">
        <v>63</v>
      </c>
      <c r="P2177" t="s">
        <v>34</v>
      </c>
      <c r="Q2177" t="s">
        <v>63</v>
      </c>
      <c r="R2177" t="s">
        <v>99</v>
      </c>
      <c r="S2177" t="s">
        <v>7943</v>
      </c>
      <c r="T2177" t="s">
        <v>2623</v>
      </c>
      <c r="U2177" t="s">
        <v>305</v>
      </c>
      <c r="V2177" s="1">
        <v>30170</v>
      </c>
      <c r="W2177" s="6">
        <f>DATEDIF(employee_data36[[#This Row],[DOB]],DATE(2023, 1, 1), "Y")</f>
        <v>40</v>
      </c>
      <c r="X2177" s="6" t="str">
        <f>IF(employee_data3[[#This Row],[Age]]&lt;=25, "Remaja", IF(employee_data3[[#This Row],[Age]]&lt;=55, "Dewasa", "Lansia"))</f>
        <v>Dewasa</v>
      </c>
      <c r="Y2177" s="7" t="str">
        <f>CONCATENATE(employee_data36[[#This Row],[First-LastName]]," ",employee_data36[[#This Row],[DOB]])</f>
        <v>Jacquelyn-Austin 30170</v>
      </c>
      <c r="Z2177" t="s">
        <v>40</v>
      </c>
      <c r="AA2177" t="s">
        <v>73</v>
      </c>
      <c r="AB2177" t="s">
        <v>42</v>
      </c>
      <c r="AC2177">
        <v>27947</v>
      </c>
      <c r="AD2177" t="s">
        <v>74</v>
      </c>
      <c r="AE2177" t="s">
        <v>44</v>
      </c>
      <c r="AF2177" t="s">
        <v>45</v>
      </c>
      <c r="AG2177">
        <v>2</v>
      </c>
    </row>
    <row r="2178" spans="1:33" x14ac:dyDescent="0.3">
      <c r="A2178">
        <v>2603</v>
      </c>
      <c r="B2178" t="s">
        <v>1491</v>
      </c>
      <c r="C2178" t="s">
        <v>918</v>
      </c>
      <c r="D2178" s="6" t="str">
        <f>CONCATENATE(employee_data36[[#This Row],[FirstName]], "-",employee_data36[[#This Row],[LastName]] )</f>
        <v>Kaitlynn-Aguirre</v>
      </c>
      <c r="E2178" s="1">
        <v>43529</v>
      </c>
      <c r="F2178" s="1">
        <v>43750</v>
      </c>
      <c r="G2178" s="7" t="str">
        <f>IF(ISBLANK(employee_data36[[#This Row],[ExitDate]]),"Yes","")</f>
        <v/>
      </c>
      <c r="H2178" t="s">
        <v>59</v>
      </c>
      <c r="I2178" t="s">
        <v>7944</v>
      </c>
      <c r="J2178" t="s">
        <v>7945</v>
      </c>
      <c r="K2178" t="s">
        <v>118</v>
      </c>
      <c r="L2178" t="s">
        <v>32</v>
      </c>
      <c r="M2178" s="6" t="str">
        <f>IF(ISBLANK(employee_data36[[#This Row],[ExitDate]]),"1","0")</f>
        <v>0</v>
      </c>
      <c r="N2178" s="6" t="str">
        <f>IF(employee_data36[[#This Row],[EmployeeStatus]]="Active", "Active", "Tidak Active")</f>
        <v>Active</v>
      </c>
      <c r="O2178" t="s">
        <v>52</v>
      </c>
      <c r="P2178" t="s">
        <v>51</v>
      </c>
      <c r="Q2178" t="s">
        <v>63</v>
      </c>
      <c r="R2178" t="s">
        <v>99</v>
      </c>
      <c r="S2178" t="s">
        <v>7946</v>
      </c>
      <c r="T2178" t="s">
        <v>65</v>
      </c>
      <c r="U2178" t="s">
        <v>148</v>
      </c>
      <c r="V2178" s="1">
        <v>36319</v>
      </c>
      <c r="W2178" s="6">
        <f>DATEDIF(employee_data36[[#This Row],[DOB]],DATE(2023, 1, 1), "Y")</f>
        <v>23</v>
      </c>
      <c r="X2178" s="6" t="str">
        <f>IF(employee_data3[[#This Row],[Age]]&lt;=25, "Remaja", IF(employee_data3[[#This Row],[Age]]&lt;=55, "Dewasa", "Lansia"))</f>
        <v>Remaja</v>
      </c>
      <c r="Y2178" s="7" t="str">
        <f>CONCATENATE(employee_data36[[#This Row],[First-LastName]]," ",employee_data36[[#This Row],[DOB]])</f>
        <v>Kaitlynn-Aguirre 36319</v>
      </c>
      <c r="Z2178" t="s">
        <v>40</v>
      </c>
      <c r="AA2178" t="s">
        <v>150</v>
      </c>
      <c r="AB2178" t="s">
        <v>55</v>
      </c>
      <c r="AC2178">
        <v>18574</v>
      </c>
      <c r="AD2178" t="s">
        <v>74</v>
      </c>
      <c r="AE2178" t="s">
        <v>104</v>
      </c>
      <c r="AF2178" t="s">
        <v>45</v>
      </c>
      <c r="AG2178">
        <v>2</v>
      </c>
    </row>
    <row r="2179" spans="1:33" x14ac:dyDescent="0.3">
      <c r="A2179">
        <v>2604</v>
      </c>
      <c r="B2179" t="s">
        <v>5664</v>
      </c>
      <c r="C2179" t="s">
        <v>7947</v>
      </c>
      <c r="D2179" s="6" t="str">
        <f>CONCATENATE(employee_data36[[#This Row],[FirstName]], "-",employee_data36[[#This Row],[LastName]] )</f>
        <v>Saniyah-Cantu</v>
      </c>
      <c r="E2179" s="1">
        <v>43454</v>
      </c>
      <c r="F2179" s="1">
        <v>43980</v>
      </c>
      <c r="G2179" s="7" t="str">
        <f>IF(ISBLANK(employee_data36[[#This Row],[ExitDate]]),"Yes","")</f>
        <v/>
      </c>
      <c r="H2179" t="s">
        <v>59</v>
      </c>
      <c r="I2179" t="s">
        <v>7948</v>
      </c>
      <c r="J2179" t="s">
        <v>7949</v>
      </c>
      <c r="K2179" t="s">
        <v>62</v>
      </c>
      <c r="L2179" t="s">
        <v>32</v>
      </c>
      <c r="M2179" s="6" t="str">
        <f>IF(ISBLANK(employee_data36[[#This Row],[ExitDate]]),"1","0")</f>
        <v>0</v>
      </c>
      <c r="N2179" s="6" t="str">
        <f>IF(employee_data36[[#This Row],[EmployeeStatus]]="Active", "Active", "Tidak Active")</f>
        <v>Active</v>
      </c>
      <c r="O2179" t="s">
        <v>33</v>
      </c>
      <c r="P2179" t="s">
        <v>34</v>
      </c>
      <c r="Q2179" t="s">
        <v>63</v>
      </c>
      <c r="R2179" t="s">
        <v>175</v>
      </c>
      <c r="S2179" t="s">
        <v>7950</v>
      </c>
      <c r="T2179" t="s">
        <v>65</v>
      </c>
      <c r="U2179" t="s">
        <v>53</v>
      </c>
      <c r="V2179" s="1">
        <v>31846</v>
      </c>
      <c r="W2179" s="6">
        <f>DATEDIF(employee_data36[[#This Row],[DOB]],DATE(2023, 1, 1), "Y")</f>
        <v>35</v>
      </c>
      <c r="X2179" s="6" t="str">
        <f>IF(employee_data3[[#This Row],[Age]]&lt;=25, "Remaja", IF(employee_data3[[#This Row],[Age]]&lt;=55, "Dewasa", "Lansia"))</f>
        <v>Dewasa</v>
      </c>
      <c r="Y2179" s="7" t="str">
        <f>CONCATENATE(employee_data36[[#This Row],[First-LastName]]," ",employee_data36[[#This Row],[DOB]])</f>
        <v>Saniyah-Cantu 31846</v>
      </c>
      <c r="Z2179" t="s">
        <v>40</v>
      </c>
      <c r="AA2179" t="s">
        <v>113</v>
      </c>
      <c r="AB2179" t="s">
        <v>55</v>
      </c>
      <c r="AC2179">
        <v>68833</v>
      </c>
      <c r="AD2179" t="s">
        <v>74</v>
      </c>
      <c r="AE2179" t="s">
        <v>104</v>
      </c>
      <c r="AF2179" t="s">
        <v>45</v>
      </c>
      <c r="AG2179">
        <v>5</v>
      </c>
    </row>
    <row r="2180" spans="1:33" x14ac:dyDescent="0.3">
      <c r="A2180">
        <v>2605</v>
      </c>
      <c r="B2180" t="s">
        <v>5386</v>
      </c>
      <c r="C2180" t="s">
        <v>7951</v>
      </c>
      <c r="D2180" s="6" t="str">
        <f>CONCATENATE(employee_data36[[#This Row],[FirstName]], "-",employee_data36[[#This Row],[LastName]] )</f>
        <v>Jakayla-Dickson</v>
      </c>
      <c r="E2180" s="1">
        <v>44263</v>
      </c>
      <c r="F2180" s="1">
        <v>45075</v>
      </c>
      <c r="G2180" s="7" t="str">
        <f>IF(ISBLANK(employee_data36[[#This Row],[ExitDate]]),"Yes","")</f>
        <v/>
      </c>
      <c r="H2180" t="s">
        <v>59</v>
      </c>
      <c r="I2180" t="s">
        <v>7952</v>
      </c>
      <c r="J2180" t="s">
        <v>7953</v>
      </c>
      <c r="K2180" t="s">
        <v>89</v>
      </c>
      <c r="L2180" t="s">
        <v>32</v>
      </c>
      <c r="M2180" s="6" t="str">
        <f>IF(ISBLANK(employee_data36[[#This Row],[ExitDate]]),"1","0")</f>
        <v>0</v>
      </c>
      <c r="N2180" s="6" t="str">
        <f>IF(employee_data36[[#This Row],[EmployeeStatus]]="Active", "Active", "Tidak Active")</f>
        <v>Active</v>
      </c>
      <c r="O2180" t="s">
        <v>63</v>
      </c>
      <c r="P2180" t="s">
        <v>34</v>
      </c>
      <c r="Q2180" t="s">
        <v>52</v>
      </c>
      <c r="R2180" t="s">
        <v>140</v>
      </c>
      <c r="S2180" t="s">
        <v>7954</v>
      </c>
      <c r="T2180" t="s">
        <v>65</v>
      </c>
      <c r="U2180" t="s">
        <v>305</v>
      </c>
      <c r="V2180" s="1">
        <v>25061</v>
      </c>
      <c r="W2180" s="6">
        <f>DATEDIF(employee_data36[[#This Row],[DOB]],DATE(2023, 1, 1), "Y")</f>
        <v>54</v>
      </c>
      <c r="X2180" s="6" t="str">
        <f>IF(employee_data3[[#This Row],[Age]]&lt;=25, "Remaja", IF(employee_data3[[#This Row],[Age]]&lt;=55, "Dewasa", "Lansia"))</f>
        <v>Dewasa</v>
      </c>
      <c r="Y2180" s="7" t="str">
        <f>CONCATENATE(employee_data36[[#This Row],[First-LastName]]," ",employee_data36[[#This Row],[DOB]])</f>
        <v>Jakayla-Dickson 25061</v>
      </c>
      <c r="Z2180" t="s">
        <v>7868</v>
      </c>
      <c r="AA2180" t="s">
        <v>6</v>
      </c>
      <c r="AB2180" t="s">
        <v>55</v>
      </c>
      <c r="AC2180">
        <v>29838</v>
      </c>
      <c r="AD2180" t="s">
        <v>93</v>
      </c>
      <c r="AE2180" t="s">
        <v>84</v>
      </c>
      <c r="AF2180" t="s">
        <v>45</v>
      </c>
      <c r="AG2180">
        <v>4</v>
      </c>
    </row>
    <row r="2181" spans="1:33" x14ac:dyDescent="0.3">
      <c r="A2181">
        <v>2606</v>
      </c>
      <c r="B2181" t="s">
        <v>429</v>
      </c>
      <c r="C2181" t="s">
        <v>2130</v>
      </c>
      <c r="D2181" s="6" t="str">
        <f>CONCATENATE(employee_data36[[#This Row],[FirstName]], "-",employee_data36[[#This Row],[LastName]] )</f>
        <v>Aspen-Freeman</v>
      </c>
      <c r="E2181" s="1">
        <v>44127</v>
      </c>
      <c r="F2181" s="1"/>
      <c r="G2181" s="7" t="str">
        <f>IF(ISBLANK(employee_data36[[#This Row],[ExitDate]]),"Yes","")</f>
        <v>Yes</v>
      </c>
      <c r="H2181" t="s">
        <v>59</v>
      </c>
      <c r="I2181" t="s">
        <v>7955</v>
      </c>
      <c r="J2181" t="s">
        <v>7956</v>
      </c>
      <c r="K2181" t="s">
        <v>31</v>
      </c>
      <c r="L2181" t="s">
        <v>32</v>
      </c>
      <c r="M2181" s="6" t="str">
        <f>IF(ISBLANK(employee_data36[[#This Row],[ExitDate]]),"1","0")</f>
        <v>1</v>
      </c>
      <c r="N2181" s="6" t="str">
        <f>IF(employee_data36[[#This Row],[EmployeeStatus]]="Active", "Active", "Tidak Active")</f>
        <v>Active</v>
      </c>
      <c r="O2181" t="s">
        <v>63</v>
      </c>
      <c r="P2181" t="s">
        <v>34</v>
      </c>
      <c r="Q2181" t="s">
        <v>52</v>
      </c>
      <c r="R2181" t="s">
        <v>36</v>
      </c>
      <c r="S2181" t="s">
        <v>37</v>
      </c>
      <c r="T2181" t="s">
        <v>65</v>
      </c>
      <c r="U2181" t="s">
        <v>177</v>
      </c>
      <c r="V2181" s="1">
        <v>18842</v>
      </c>
      <c r="W2181" s="6">
        <f>DATEDIF(employee_data36[[#This Row],[DOB]],DATE(2023, 1, 1), "Y")</f>
        <v>71</v>
      </c>
      <c r="X2181" s="6" t="str">
        <f>IF(employee_data3[[#This Row],[Age]]&lt;=25, "Remaja", IF(employee_data3[[#This Row],[Age]]&lt;=55, "Dewasa", "Lansia"))</f>
        <v>Lansia</v>
      </c>
      <c r="Y2181" s="7" t="str">
        <f>CONCATENATE(employee_data36[[#This Row],[First-LastName]]," ",employee_data36[[#This Row],[DOB]])</f>
        <v>Aspen-Freeman 18842</v>
      </c>
      <c r="Z2181" t="s">
        <v>7868</v>
      </c>
      <c r="AA2181" t="s">
        <v>419</v>
      </c>
      <c r="AB2181" t="s">
        <v>55</v>
      </c>
      <c r="AC2181">
        <v>24803</v>
      </c>
      <c r="AD2181" t="s">
        <v>43</v>
      </c>
      <c r="AE2181" t="s">
        <v>75</v>
      </c>
      <c r="AF2181" t="s">
        <v>45</v>
      </c>
      <c r="AG2181">
        <v>2</v>
      </c>
    </row>
    <row r="2182" spans="1:33" x14ac:dyDescent="0.3">
      <c r="A2182">
        <v>2607</v>
      </c>
      <c r="B2182" t="s">
        <v>3033</v>
      </c>
      <c r="C2182" t="s">
        <v>3294</v>
      </c>
      <c r="D2182" s="6" t="str">
        <f>CONCATENATE(employee_data36[[#This Row],[FirstName]], "-",employee_data36[[#This Row],[LastName]] )</f>
        <v>Lamont-Summers</v>
      </c>
      <c r="E2182" s="1">
        <v>43553</v>
      </c>
      <c r="F2182" s="1"/>
      <c r="G2182" s="7" t="str">
        <f>IF(ISBLANK(employee_data36[[#This Row],[ExitDate]]),"Yes","")</f>
        <v>Yes</v>
      </c>
      <c r="H2182" t="s">
        <v>59</v>
      </c>
      <c r="I2182" t="s">
        <v>7957</v>
      </c>
      <c r="J2182" t="s">
        <v>7958</v>
      </c>
      <c r="K2182" t="s">
        <v>133</v>
      </c>
      <c r="L2182" t="s">
        <v>32</v>
      </c>
      <c r="M2182" s="6" t="str">
        <f>IF(ISBLANK(employee_data36[[#This Row],[ExitDate]]),"1","0")</f>
        <v>1</v>
      </c>
      <c r="N2182" s="6" t="str">
        <f>IF(employee_data36[[#This Row],[EmployeeStatus]]="Active", "Active", "Tidak Active")</f>
        <v>Active</v>
      </c>
      <c r="O2182" t="s">
        <v>33</v>
      </c>
      <c r="P2182" t="s">
        <v>64</v>
      </c>
      <c r="Q2182" t="s">
        <v>52</v>
      </c>
      <c r="R2182" t="s">
        <v>36</v>
      </c>
      <c r="S2182" t="s">
        <v>37</v>
      </c>
      <c r="T2182" t="s">
        <v>65</v>
      </c>
      <c r="U2182" t="s">
        <v>231</v>
      </c>
      <c r="V2182" s="1">
        <v>28047</v>
      </c>
      <c r="W2182" s="6">
        <f>DATEDIF(employee_data36[[#This Row],[DOB]],DATE(2023, 1, 1), "Y")</f>
        <v>46</v>
      </c>
      <c r="X2182" s="6" t="str">
        <f>IF(employee_data3[[#This Row],[Age]]&lt;=25, "Remaja", IF(employee_data3[[#This Row],[Age]]&lt;=55, "Dewasa", "Lansia"))</f>
        <v>Dewasa</v>
      </c>
      <c r="Y2182" s="7" t="str">
        <f>CONCATENATE(employee_data36[[#This Row],[First-LastName]]," ",employee_data36[[#This Row],[DOB]])</f>
        <v>Lamont-Summers 28047</v>
      </c>
      <c r="Z2182" t="s">
        <v>7877</v>
      </c>
      <c r="AA2182" t="s">
        <v>113</v>
      </c>
      <c r="AB2182" t="s">
        <v>55</v>
      </c>
      <c r="AC2182">
        <v>89972</v>
      </c>
      <c r="AD2182" t="s">
        <v>43</v>
      </c>
      <c r="AE2182" t="s">
        <v>84</v>
      </c>
      <c r="AF2182" t="s">
        <v>45</v>
      </c>
      <c r="AG2182">
        <v>2</v>
      </c>
    </row>
    <row r="2183" spans="1:33" x14ac:dyDescent="0.3">
      <c r="A2183">
        <v>2608</v>
      </c>
      <c r="B2183" t="s">
        <v>975</v>
      </c>
      <c r="C2183" t="s">
        <v>7959</v>
      </c>
      <c r="D2183" s="6" t="str">
        <f>CONCATENATE(employee_data36[[#This Row],[FirstName]], "-",employee_data36[[#This Row],[LastName]] )</f>
        <v>Lewis-Hobbs</v>
      </c>
      <c r="E2183" s="1">
        <v>44129</v>
      </c>
      <c r="F2183" s="1"/>
      <c r="G2183" s="7" t="str">
        <f>IF(ISBLANK(employee_data36[[#This Row],[ExitDate]]),"Yes","")</f>
        <v>Yes</v>
      </c>
      <c r="H2183" t="s">
        <v>59</v>
      </c>
      <c r="I2183" t="s">
        <v>7960</v>
      </c>
      <c r="J2183" t="s">
        <v>7961</v>
      </c>
      <c r="K2183" t="s">
        <v>50</v>
      </c>
      <c r="L2183" t="s">
        <v>32</v>
      </c>
      <c r="M2183" s="6" t="str">
        <f>IF(ISBLANK(employee_data36[[#This Row],[ExitDate]]),"1","0")</f>
        <v>1</v>
      </c>
      <c r="N2183" s="6" t="str">
        <f>IF(employee_data36[[#This Row],[EmployeeStatus]]="Active", "Active", "Tidak Active")</f>
        <v>Active</v>
      </c>
      <c r="O2183" t="s">
        <v>33</v>
      </c>
      <c r="P2183" t="s">
        <v>51</v>
      </c>
      <c r="Q2183" t="s">
        <v>63</v>
      </c>
      <c r="R2183" t="s">
        <v>36</v>
      </c>
      <c r="S2183" t="s">
        <v>37</v>
      </c>
      <c r="T2183" t="s">
        <v>65</v>
      </c>
      <c r="U2183" t="s">
        <v>90</v>
      </c>
      <c r="V2183" s="1">
        <v>28460</v>
      </c>
      <c r="W2183" s="6">
        <f>DATEDIF(employee_data36[[#This Row],[DOB]],DATE(2023, 1, 1), "Y")</f>
        <v>45</v>
      </c>
      <c r="X2183" s="6" t="str">
        <f>IF(employee_data3[[#This Row],[Age]]&lt;=25, "Remaja", IF(employee_data3[[#This Row],[Age]]&lt;=55, "Dewasa", "Lansia"))</f>
        <v>Dewasa</v>
      </c>
      <c r="Y2183" s="7" t="str">
        <f>CONCATENATE(employee_data36[[#This Row],[First-LastName]]," ",employee_data36[[#This Row],[DOB]])</f>
        <v>Lewis-Hobbs 28460</v>
      </c>
      <c r="Z2183" t="s">
        <v>7893</v>
      </c>
      <c r="AA2183" t="s">
        <v>163</v>
      </c>
      <c r="AB2183" t="s">
        <v>55</v>
      </c>
      <c r="AC2183">
        <v>47864</v>
      </c>
      <c r="AD2183" t="s">
        <v>128</v>
      </c>
      <c r="AE2183" t="s">
        <v>84</v>
      </c>
      <c r="AF2183" t="s">
        <v>45</v>
      </c>
      <c r="AG2183">
        <v>4</v>
      </c>
    </row>
    <row r="2184" spans="1:33" x14ac:dyDescent="0.3">
      <c r="A2184">
        <v>2609</v>
      </c>
      <c r="B2184" t="s">
        <v>1240</v>
      </c>
      <c r="C2184" t="s">
        <v>7962</v>
      </c>
      <c r="D2184" s="6" t="str">
        <f>CONCATENATE(employee_data36[[#This Row],[FirstName]], "-",employee_data36[[#This Row],[LastName]] )</f>
        <v>Harrison-Camacho</v>
      </c>
      <c r="E2184" s="1">
        <v>43805</v>
      </c>
      <c r="F2184" s="1">
        <v>44395</v>
      </c>
      <c r="G2184" s="7" t="str">
        <f>IF(ISBLANK(employee_data36[[#This Row],[ExitDate]]),"Yes","")</f>
        <v/>
      </c>
      <c r="H2184" t="s">
        <v>59</v>
      </c>
      <c r="I2184" t="s">
        <v>7963</v>
      </c>
      <c r="J2184" t="s">
        <v>7964</v>
      </c>
      <c r="K2184" t="s">
        <v>139</v>
      </c>
      <c r="L2184" t="s">
        <v>32</v>
      </c>
      <c r="M2184" s="6" t="str">
        <f>IF(ISBLANK(employee_data36[[#This Row],[ExitDate]]),"1","0")</f>
        <v>0</v>
      </c>
      <c r="N2184" s="6" t="str">
        <f>IF(employee_data36[[#This Row],[EmployeeStatus]]="Active", "Active", "Tidak Active")</f>
        <v>Active</v>
      </c>
      <c r="O2184" t="s">
        <v>52</v>
      </c>
      <c r="P2184" t="s">
        <v>64</v>
      </c>
      <c r="Q2184" t="s">
        <v>35</v>
      </c>
      <c r="R2184" t="s">
        <v>140</v>
      </c>
      <c r="S2184" t="s">
        <v>7965</v>
      </c>
      <c r="T2184" t="s">
        <v>65</v>
      </c>
      <c r="U2184" t="s">
        <v>66</v>
      </c>
      <c r="V2184" s="1">
        <v>26158</v>
      </c>
      <c r="W2184" s="6">
        <f>DATEDIF(employee_data36[[#This Row],[DOB]],DATE(2023, 1, 1), "Y")</f>
        <v>51</v>
      </c>
      <c r="X2184" s="6" t="str">
        <f>IF(employee_data3[[#This Row],[Age]]&lt;=25, "Remaja", IF(employee_data3[[#This Row],[Age]]&lt;=55, "Dewasa", "Lansia"))</f>
        <v>Dewasa</v>
      </c>
      <c r="Y2184" s="7" t="str">
        <f>CONCATENATE(employee_data36[[#This Row],[First-LastName]]," ",employee_data36[[#This Row],[DOB]])</f>
        <v>Harrison-Camacho 26158</v>
      </c>
      <c r="Z2184" t="s">
        <v>7893</v>
      </c>
      <c r="AA2184" t="s">
        <v>613</v>
      </c>
      <c r="AB2184" t="s">
        <v>55</v>
      </c>
      <c r="AC2184">
        <v>55114</v>
      </c>
      <c r="AD2184" t="s">
        <v>128</v>
      </c>
      <c r="AE2184" t="s">
        <v>44</v>
      </c>
      <c r="AF2184" t="s">
        <v>45</v>
      </c>
      <c r="AG2184">
        <v>2</v>
      </c>
    </row>
    <row r="2185" spans="1:33" x14ac:dyDescent="0.3">
      <c r="A2185">
        <v>2610</v>
      </c>
      <c r="B2185" t="s">
        <v>5862</v>
      </c>
      <c r="C2185" t="s">
        <v>1951</v>
      </c>
      <c r="D2185" s="6" t="str">
        <f>CONCATENATE(employee_data36[[#This Row],[FirstName]], "-",employee_data36[[#This Row],[LastName]] )</f>
        <v>Ronald-Marquez</v>
      </c>
      <c r="E2185" s="1">
        <v>44827</v>
      </c>
      <c r="F2185" s="1">
        <v>44951</v>
      </c>
      <c r="G2185" s="7" t="str">
        <f>IF(ISBLANK(employee_data36[[#This Row],[ExitDate]]),"Yes","")</f>
        <v/>
      </c>
      <c r="H2185" t="s">
        <v>59</v>
      </c>
      <c r="I2185" t="s">
        <v>7966</v>
      </c>
      <c r="J2185" t="s">
        <v>7967</v>
      </c>
      <c r="K2185" t="s">
        <v>80</v>
      </c>
      <c r="L2185" t="s">
        <v>32</v>
      </c>
      <c r="M2185" s="6" t="str">
        <f>IF(ISBLANK(employee_data36[[#This Row],[ExitDate]]),"1","0")</f>
        <v>0</v>
      </c>
      <c r="N2185" s="6" t="str">
        <f>IF(employee_data36[[#This Row],[EmployeeStatus]]="Active", "Active", "Tidak Active")</f>
        <v>Active</v>
      </c>
      <c r="O2185" t="s">
        <v>63</v>
      </c>
      <c r="P2185" t="s">
        <v>64</v>
      </c>
      <c r="Q2185" t="s">
        <v>63</v>
      </c>
      <c r="R2185" t="s">
        <v>140</v>
      </c>
      <c r="S2185" t="s">
        <v>7968</v>
      </c>
      <c r="T2185" t="s">
        <v>65</v>
      </c>
      <c r="U2185" t="s">
        <v>81</v>
      </c>
      <c r="V2185" s="1">
        <v>17531</v>
      </c>
      <c r="W2185" s="6">
        <f>DATEDIF(employee_data36[[#This Row],[DOB]],DATE(2023, 1, 1), "Y")</f>
        <v>75</v>
      </c>
      <c r="X2185" s="6" t="str">
        <f>IF(employee_data3[[#This Row],[Age]]&lt;=25, "Remaja", IF(employee_data3[[#This Row],[Age]]&lt;=55, "Dewasa", "Lansia"))</f>
        <v>Lansia</v>
      </c>
      <c r="Y2185" s="7" t="str">
        <f>CONCATENATE(employee_data36[[#This Row],[First-LastName]]," ",employee_data36[[#This Row],[DOB]])</f>
        <v>Ronald-Marquez 17531</v>
      </c>
      <c r="Z2185" t="s">
        <v>7893</v>
      </c>
      <c r="AA2185" t="s">
        <v>226</v>
      </c>
      <c r="AB2185" t="s">
        <v>55</v>
      </c>
      <c r="AC2185">
        <v>90224</v>
      </c>
      <c r="AD2185" t="s">
        <v>43</v>
      </c>
      <c r="AE2185" t="s">
        <v>44</v>
      </c>
      <c r="AF2185" t="s">
        <v>45</v>
      </c>
      <c r="AG2185">
        <v>2</v>
      </c>
    </row>
    <row r="2186" spans="1:33" x14ac:dyDescent="0.3">
      <c r="A2186">
        <v>2611</v>
      </c>
      <c r="B2186" t="s">
        <v>7969</v>
      </c>
      <c r="C2186" t="s">
        <v>1294</v>
      </c>
      <c r="D2186" s="6" t="str">
        <f>CONCATENATE(employee_data36[[#This Row],[FirstName]], "-",employee_data36[[#This Row],[LastName]] )</f>
        <v>Arabella-Hunter</v>
      </c>
      <c r="E2186" s="1">
        <v>43825</v>
      </c>
      <c r="F2186" s="1">
        <v>44716</v>
      </c>
      <c r="G2186" s="7" t="str">
        <f>IF(ISBLANK(employee_data36[[#This Row],[ExitDate]]),"Yes","")</f>
        <v/>
      </c>
      <c r="H2186" t="s">
        <v>59</v>
      </c>
      <c r="I2186" t="s">
        <v>7970</v>
      </c>
      <c r="J2186" t="s">
        <v>7971</v>
      </c>
      <c r="K2186" t="s">
        <v>168</v>
      </c>
      <c r="L2186" t="s">
        <v>32</v>
      </c>
      <c r="M2186" s="6" t="str">
        <f>IF(ISBLANK(employee_data36[[#This Row],[ExitDate]]),"1","0")</f>
        <v>0</v>
      </c>
      <c r="N2186" s="6" t="str">
        <f>IF(employee_data36[[#This Row],[EmployeeStatus]]="Active", "Active", "Tidak Active")</f>
        <v>Active</v>
      </c>
      <c r="O2186" t="s">
        <v>52</v>
      </c>
      <c r="P2186" t="s">
        <v>51</v>
      </c>
      <c r="Q2186" t="s">
        <v>35</v>
      </c>
      <c r="R2186" t="s">
        <v>175</v>
      </c>
      <c r="S2186" t="s">
        <v>7972</v>
      </c>
      <c r="T2186" t="s">
        <v>65</v>
      </c>
      <c r="U2186" t="s">
        <v>305</v>
      </c>
      <c r="V2186" s="1">
        <v>20720</v>
      </c>
      <c r="W2186" s="6">
        <f>DATEDIF(employee_data36[[#This Row],[DOB]],DATE(2023, 1, 1), "Y")</f>
        <v>66</v>
      </c>
      <c r="X2186" s="6" t="str">
        <f>IF(employee_data3[[#This Row],[Age]]&lt;=25, "Remaja", IF(employee_data3[[#This Row],[Age]]&lt;=55, "Dewasa", "Lansia"))</f>
        <v>Lansia</v>
      </c>
      <c r="Y2186" s="7" t="str">
        <f>CONCATENATE(employee_data36[[#This Row],[First-LastName]]," ",employee_data36[[#This Row],[DOB]])</f>
        <v>Arabella-Hunter 20720</v>
      </c>
      <c r="Z2186" t="s">
        <v>7893</v>
      </c>
      <c r="AA2186" t="s">
        <v>243</v>
      </c>
      <c r="AB2186" t="s">
        <v>55</v>
      </c>
      <c r="AC2186">
        <v>22260</v>
      </c>
      <c r="AD2186" t="s">
        <v>93</v>
      </c>
      <c r="AE2186" t="s">
        <v>44</v>
      </c>
      <c r="AF2186" t="s">
        <v>45</v>
      </c>
      <c r="AG2186">
        <v>2</v>
      </c>
    </row>
    <row r="2187" spans="1:33" x14ac:dyDescent="0.3">
      <c r="A2187">
        <v>2612</v>
      </c>
      <c r="B2187" t="s">
        <v>7973</v>
      </c>
      <c r="C2187" t="s">
        <v>2056</v>
      </c>
      <c r="D2187" s="6" t="str">
        <f>CONCATENATE(employee_data36[[#This Row],[FirstName]], "-",employee_data36[[#This Row],[LastName]] )</f>
        <v>Amiya-Richardson</v>
      </c>
      <c r="E2187" s="1">
        <v>43339</v>
      </c>
      <c r="F2187" s="1">
        <v>43818</v>
      </c>
      <c r="G2187" s="7" t="str">
        <f>IF(ISBLANK(employee_data36[[#This Row],[ExitDate]]),"Yes","")</f>
        <v/>
      </c>
      <c r="H2187" t="s">
        <v>59</v>
      </c>
      <c r="I2187" t="s">
        <v>7974</v>
      </c>
      <c r="J2187" t="s">
        <v>7975</v>
      </c>
      <c r="K2187" t="s">
        <v>98</v>
      </c>
      <c r="L2187" t="s">
        <v>32</v>
      </c>
      <c r="M2187" s="6" t="str">
        <f>IF(ISBLANK(employee_data36[[#This Row],[ExitDate]]),"1","0")</f>
        <v>0</v>
      </c>
      <c r="N2187" s="6" t="str">
        <f>IF(employee_data36[[#This Row],[EmployeeStatus]]="Active", "Active", "Tidak Active")</f>
        <v>Active</v>
      </c>
      <c r="O2187" t="s">
        <v>52</v>
      </c>
      <c r="P2187" t="s">
        <v>64</v>
      </c>
      <c r="Q2187" t="s">
        <v>52</v>
      </c>
      <c r="R2187" t="s">
        <v>140</v>
      </c>
      <c r="S2187" t="s">
        <v>7976</v>
      </c>
      <c r="T2187" t="s">
        <v>65</v>
      </c>
      <c r="U2187" t="s">
        <v>90</v>
      </c>
      <c r="V2187" s="1">
        <v>23193</v>
      </c>
      <c r="W2187" s="6">
        <f>DATEDIF(employee_data36[[#This Row],[DOB]],DATE(2023, 1, 1), "Y")</f>
        <v>59</v>
      </c>
      <c r="X2187" s="6" t="str">
        <f>IF(employee_data3[[#This Row],[Age]]&lt;=25, "Remaja", IF(employee_data3[[#This Row],[Age]]&lt;=55, "Dewasa", "Lansia"))</f>
        <v>Lansia</v>
      </c>
      <c r="Y2187" s="7" t="str">
        <f>CONCATENATE(employee_data36[[#This Row],[First-LastName]]," ",employee_data36[[#This Row],[DOB]])</f>
        <v>Amiya-Richardson 23193</v>
      </c>
      <c r="Z2187" t="s">
        <v>7851</v>
      </c>
      <c r="AA2187" t="s">
        <v>193</v>
      </c>
      <c r="AB2187" t="s">
        <v>55</v>
      </c>
      <c r="AC2187">
        <v>95112</v>
      </c>
      <c r="AD2187" t="s">
        <v>43</v>
      </c>
      <c r="AE2187" t="s">
        <v>84</v>
      </c>
      <c r="AF2187" t="s">
        <v>45</v>
      </c>
      <c r="AG2187">
        <v>4</v>
      </c>
    </row>
    <row r="2188" spans="1:33" x14ac:dyDescent="0.3">
      <c r="A2188">
        <v>2613</v>
      </c>
      <c r="B2188" t="s">
        <v>7977</v>
      </c>
      <c r="C2188" t="s">
        <v>500</v>
      </c>
      <c r="D2188" s="6" t="str">
        <f>CONCATENATE(employee_data36[[#This Row],[FirstName]], "-",employee_data36[[#This Row],[LastName]] )</f>
        <v>Raquel-Sosa</v>
      </c>
      <c r="E2188" s="1">
        <v>44907</v>
      </c>
      <c r="F2188" s="1">
        <v>44992</v>
      </c>
      <c r="G2188" s="7" t="str">
        <f>IF(ISBLANK(employee_data36[[#This Row],[ExitDate]]),"Yes","")</f>
        <v/>
      </c>
      <c r="H2188" t="s">
        <v>59</v>
      </c>
      <c r="I2188" t="s">
        <v>7978</v>
      </c>
      <c r="J2188" t="s">
        <v>7979</v>
      </c>
      <c r="K2188" t="s">
        <v>118</v>
      </c>
      <c r="L2188" t="s">
        <v>32</v>
      </c>
      <c r="M2188" s="6" t="str">
        <f>IF(ISBLANK(employee_data36[[#This Row],[ExitDate]]),"1","0")</f>
        <v>0</v>
      </c>
      <c r="N2188" s="6" t="str">
        <f>IF(employee_data36[[#This Row],[EmployeeStatus]]="Active", "Active", "Tidak Active")</f>
        <v>Active</v>
      </c>
      <c r="O2188" t="s">
        <v>52</v>
      </c>
      <c r="P2188" t="s">
        <v>64</v>
      </c>
      <c r="Q2188" t="s">
        <v>63</v>
      </c>
      <c r="R2188" t="s">
        <v>126</v>
      </c>
      <c r="S2188" t="s">
        <v>7980</v>
      </c>
      <c r="T2188" t="s">
        <v>65</v>
      </c>
      <c r="U2188" t="s">
        <v>242</v>
      </c>
      <c r="V2188" s="1">
        <v>16269</v>
      </c>
      <c r="W2188" s="6">
        <f>DATEDIF(employee_data36[[#This Row],[DOB]],DATE(2023, 1, 1), "Y")</f>
        <v>78</v>
      </c>
      <c r="X2188" s="6" t="str">
        <f>IF(employee_data3[[#This Row],[Age]]&lt;=25, "Remaja", IF(employee_data3[[#This Row],[Age]]&lt;=55, "Dewasa", "Lansia"))</f>
        <v>Lansia</v>
      </c>
      <c r="Y2188" s="7" t="str">
        <f>CONCATENATE(employee_data36[[#This Row],[First-LastName]]," ",employee_data36[[#This Row],[DOB]])</f>
        <v>Raquel-Sosa 16269</v>
      </c>
      <c r="Z2188" t="s">
        <v>7851</v>
      </c>
      <c r="AA2188" t="s">
        <v>419</v>
      </c>
      <c r="AB2188" t="s">
        <v>55</v>
      </c>
      <c r="AC2188">
        <v>13814</v>
      </c>
      <c r="AD2188" t="s">
        <v>93</v>
      </c>
      <c r="AE2188" t="s">
        <v>75</v>
      </c>
      <c r="AF2188" t="s">
        <v>45</v>
      </c>
      <c r="AG2188">
        <v>5</v>
      </c>
    </row>
    <row r="2189" spans="1:33" x14ac:dyDescent="0.3">
      <c r="A2189">
        <v>2614</v>
      </c>
      <c r="B2189" t="s">
        <v>7981</v>
      </c>
      <c r="C2189" t="s">
        <v>5559</v>
      </c>
      <c r="D2189" s="6" t="str">
        <f>CONCATENATE(employee_data36[[#This Row],[FirstName]], "-",employee_data36[[#This Row],[LastName]] )</f>
        <v>Andy-Stewart</v>
      </c>
      <c r="E2189" s="1">
        <v>44329</v>
      </c>
      <c r="F2189" s="1"/>
      <c r="G2189" s="7" t="str">
        <f>IF(ISBLANK(employee_data36[[#This Row],[ExitDate]]),"Yes","")</f>
        <v>Yes</v>
      </c>
      <c r="H2189" t="s">
        <v>59</v>
      </c>
      <c r="I2189" t="s">
        <v>7982</v>
      </c>
      <c r="J2189" t="s">
        <v>7983</v>
      </c>
      <c r="K2189" t="s">
        <v>62</v>
      </c>
      <c r="L2189" t="s">
        <v>32</v>
      </c>
      <c r="M2189" s="6" t="str">
        <f>IF(ISBLANK(employee_data36[[#This Row],[ExitDate]]),"1","0")</f>
        <v>1</v>
      </c>
      <c r="N2189" s="6" t="str">
        <f>IF(employee_data36[[#This Row],[EmployeeStatus]]="Active", "Active", "Tidak Active")</f>
        <v>Active</v>
      </c>
      <c r="O2189" t="s">
        <v>52</v>
      </c>
      <c r="P2189" t="s">
        <v>51</v>
      </c>
      <c r="Q2189" t="s">
        <v>63</v>
      </c>
      <c r="R2189" t="s">
        <v>36</v>
      </c>
      <c r="S2189" t="s">
        <v>37</v>
      </c>
      <c r="T2189" t="s">
        <v>65</v>
      </c>
      <c r="U2189" t="s">
        <v>90</v>
      </c>
      <c r="V2189" s="1">
        <v>31850</v>
      </c>
      <c r="W2189" s="6">
        <f>DATEDIF(employee_data36[[#This Row],[DOB]],DATE(2023, 1, 1), "Y")</f>
        <v>35</v>
      </c>
      <c r="X2189" s="6" t="str">
        <f>IF(employee_data3[[#This Row],[Age]]&lt;=25, "Remaja", IF(employee_data3[[#This Row],[Age]]&lt;=55, "Dewasa", "Lansia"))</f>
        <v>Dewasa</v>
      </c>
      <c r="Y2189" s="7" t="str">
        <f>CONCATENATE(employee_data36[[#This Row],[First-LastName]]," ",employee_data36[[#This Row],[DOB]])</f>
        <v>Andy-Stewart 31850</v>
      </c>
      <c r="Z2189" t="s">
        <v>7851</v>
      </c>
      <c r="AA2189" t="s">
        <v>226</v>
      </c>
      <c r="AB2189" t="s">
        <v>55</v>
      </c>
      <c r="AC2189">
        <v>29887</v>
      </c>
      <c r="AD2189" t="s">
        <v>93</v>
      </c>
      <c r="AE2189" t="s">
        <v>104</v>
      </c>
      <c r="AF2189" t="s">
        <v>45</v>
      </c>
      <c r="AG2189">
        <v>5</v>
      </c>
    </row>
    <row r="2190" spans="1:33" x14ac:dyDescent="0.3">
      <c r="A2190">
        <v>2615</v>
      </c>
      <c r="B2190" t="s">
        <v>3209</v>
      </c>
      <c r="C2190" t="s">
        <v>3052</v>
      </c>
      <c r="D2190" s="6" t="str">
        <f>CONCATENATE(employee_data36[[#This Row],[FirstName]], "-",employee_data36[[#This Row],[LastName]] )</f>
        <v>Patrick-Padilla</v>
      </c>
      <c r="E2190" s="1">
        <v>44286</v>
      </c>
      <c r="F2190" s="1"/>
      <c r="G2190" s="7" t="str">
        <f>IF(ISBLANK(employee_data36[[#This Row],[ExitDate]]),"Yes","")</f>
        <v>Yes</v>
      </c>
      <c r="H2190" t="s">
        <v>3738</v>
      </c>
      <c r="I2190" t="s">
        <v>7984</v>
      </c>
      <c r="J2190" t="s">
        <v>7985</v>
      </c>
      <c r="K2190" t="s">
        <v>89</v>
      </c>
      <c r="L2190" t="s">
        <v>32</v>
      </c>
      <c r="M2190" s="6" t="str">
        <f>IF(ISBLANK(employee_data36[[#This Row],[ExitDate]]),"1","0")</f>
        <v>1</v>
      </c>
      <c r="N2190" s="6" t="str">
        <f>IF(employee_data36[[#This Row],[EmployeeStatus]]="Active", "Active", "Tidak Active")</f>
        <v>Active</v>
      </c>
      <c r="O2190" t="s">
        <v>33</v>
      </c>
      <c r="P2190" t="s">
        <v>64</v>
      </c>
      <c r="Q2190" t="s">
        <v>52</v>
      </c>
      <c r="R2190" t="s">
        <v>36</v>
      </c>
      <c r="S2190" t="s">
        <v>37</v>
      </c>
      <c r="T2190" t="s">
        <v>65</v>
      </c>
      <c r="U2190" t="s">
        <v>39</v>
      </c>
      <c r="V2190" s="1">
        <v>22791</v>
      </c>
      <c r="W2190" s="6">
        <f>DATEDIF(employee_data36[[#This Row],[DOB]],DATE(2023, 1, 1), "Y")</f>
        <v>60</v>
      </c>
      <c r="X2190" s="6" t="str">
        <f>IF(employee_data3[[#This Row],[Age]]&lt;=25, "Remaja", IF(employee_data3[[#This Row],[Age]]&lt;=55, "Dewasa", "Lansia"))</f>
        <v>Lansia</v>
      </c>
      <c r="Y2190" s="7" t="str">
        <f>CONCATENATE(employee_data36[[#This Row],[First-LastName]]," ",employee_data36[[#This Row],[DOB]])</f>
        <v>Patrick-Padilla 22791</v>
      </c>
      <c r="Z2190" t="s">
        <v>7861</v>
      </c>
      <c r="AA2190" t="s">
        <v>157</v>
      </c>
      <c r="AB2190" t="s">
        <v>42</v>
      </c>
      <c r="AC2190">
        <v>69576</v>
      </c>
      <c r="AD2190" t="s">
        <v>93</v>
      </c>
      <c r="AE2190" t="s">
        <v>75</v>
      </c>
      <c r="AF2190" t="s">
        <v>45</v>
      </c>
      <c r="AG2190">
        <v>4</v>
      </c>
    </row>
    <row r="2191" spans="1:33" x14ac:dyDescent="0.3">
      <c r="A2191">
        <v>2616</v>
      </c>
      <c r="B2191" t="s">
        <v>5369</v>
      </c>
      <c r="C2191" t="s">
        <v>6241</v>
      </c>
      <c r="D2191" s="6" t="str">
        <f>CONCATENATE(employee_data36[[#This Row],[FirstName]], "-",employee_data36[[#This Row],[LastName]] )</f>
        <v>Destiney-Navarro</v>
      </c>
      <c r="E2191" s="1">
        <v>43691</v>
      </c>
      <c r="F2191" s="1">
        <v>44808</v>
      </c>
      <c r="G2191" s="7" t="str">
        <f>IF(ISBLANK(employee_data36[[#This Row],[ExitDate]]),"Yes","")</f>
        <v/>
      </c>
      <c r="H2191" t="s">
        <v>3738</v>
      </c>
      <c r="I2191" t="s">
        <v>7986</v>
      </c>
      <c r="J2191" t="s">
        <v>7987</v>
      </c>
      <c r="K2191" t="s">
        <v>31</v>
      </c>
      <c r="L2191" t="s">
        <v>32</v>
      </c>
      <c r="M2191" s="6" t="str">
        <f>IF(ISBLANK(employee_data36[[#This Row],[ExitDate]]),"1","0")</f>
        <v>0</v>
      </c>
      <c r="N2191" s="6" t="str">
        <f>IF(employee_data36[[#This Row],[EmployeeStatus]]="Active", "Active", "Tidak Active")</f>
        <v>Active</v>
      </c>
      <c r="O2191" t="s">
        <v>63</v>
      </c>
      <c r="P2191" t="s">
        <v>51</v>
      </c>
      <c r="Q2191" t="s">
        <v>52</v>
      </c>
      <c r="R2191" t="s">
        <v>99</v>
      </c>
      <c r="S2191" t="s">
        <v>7988</v>
      </c>
      <c r="T2191" t="s">
        <v>65</v>
      </c>
      <c r="U2191" t="s">
        <v>111</v>
      </c>
      <c r="V2191" s="1">
        <v>26651</v>
      </c>
      <c r="W2191" s="6">
        <f>DATEDIF(employee_data36[[#This Row],[DOB]],DATE(2023, 1, 1), "Y")</f>
        <v>50</v>
      </c>
      <c r="X2191" s="6" t="str">
        <f>IF(employee_data3[[#This Row],[Age]]&lt;=25, "Remaja", IF(employee_data3[[#This Row],[Age]]&lt;=55, "Dewasa", "Lansia"))</f>
        <v>Dewasa</v>
      </c>
      <c r="Y2191" s="7" t="str">
        <f>CONCATENATE(employee_data36[[#This Row],[First-LastName]]," ",employee_data36[[#This Row],[DOB]])</f>
        <v>Destiney-Navarro 26651</v>
      </c>
      <c r="Z2191" t="s">
        <v>7861</v>
      </c>
      <c r="AA2191" t="s">
        <v>113</v>
      </c>
      <c r="AB2191" t="s">
        <v>42</v>
      </c>
      <c r="AC2191">
        <v>62733</v>
      </c>
      <c r="AD2191" t="s">
        <v>93</v>
      </c>
      <c r="AE2191" t="s">
        <v>84</v>
      </c>
      <c r="AF2191" t="s">
        <v>45</v>
      </c>
      <c r="AG2191">
        <v>1</v>
      </c>
    </row>
    <row r="2192" spans="1:33" x14ac:dyDescent="0.3">
      <c r="A2192">
        <v>2617</v>
      </c>
      <c r="B2192" t="s">
        <v>2831</v>
      </c>
      <c r="C2192" t="s">
        <v>4377</v>
      </c>
      <c r="D2192" s="6" t="str">
        <f>CONCATENATE(employee_data36[[#This Row],[FirstName]], "-",employee_data36[[#This Row],[LastName]] )</f>
        <v>Yadira-Barron</v>
      </c>
      <c r="E2192" s="1">
        <v>44045</v>
      </c>
      <c r="F2192" s="1">
        <v>44925</v>
      </c>
      <c r="G2192" s="7" t="str">
        <f>IF(ISBLANK(employee_data36[[#This Row],[ExitDate]]),"Yes","")</f>
        <v/>
      </c>
      <c r="H2192" t="s">
        <v>3738</v>
      </c>
      <c r="I2192" t="s">
        <v>7989</v>
      </c>
      <c r="J2192" t="s">
        <v>7990</v>
      </c>
      <c r="K2192" t="s">
        <v>133</v>
      </c>
      <c r="L2192" t="s">
        <v>32</v>
      </c>
      <c r="M2192" s="6" t="str">
        <f>IF(ISBLANK(employee_data36[[#This Row],[ExitDate]]),"1","0")</f>
        <v>0</v>
      </c>
      <c r="N2192" s="6" t="str">
        <f>IF(employee_data36[[#This Row],[EmployeeStatus]]="Active", "Active", "Tidak Active")</f>
        <v>Active</v>
      </c>
      <c r="O2192" t="s">
        <v>63</v>
      </c>
      <c r="P2192" t="s">
        <v>34</v>
      </c>
      <c r="Q2192" t="s">
        <v>63</v>
      </c>
      <c r="R2192" t="s">
        <v>140</v>
      </c>
      <c r="S2192" t="s">
        <v>7991</v>
      </c>
      <c r="T2192" t="s">
        <v>65</v>
      </c>
      <c r="U2192" t="s">
        <v>332</v>
      </c>
      <c r="V2192" s="1">
        <v>34815</v>
      </c>
      <c r="W2192" s="6">
        <f>DATEDIF(employee_data36[[#This Row],[DOB]],DATE(2023, 1, 1), "Y")</f>
        <v>27</v>
      </c>
      <c r="X2192" s="6" t="str">
        <f>IF(employee_data3[[#This Row],[Age]]&lt;=25, "Remaja", IF(employee_data3[[#This Row],[Age]]&lt;=55, "Dewasa", "Lansia"))</f>
        <v>Dewasa</v>
      </c>
      <c r="Y2192" s="7" t="str">
        <f>CONCATENATE(employee_data36[[#This Row],[First-LastName]]," ",employee_data36[[#This Row],[DOB]])</f>
        <v>Yadira-Barron 34815</v>
      </c>
      <c r="Z2192" t="s">
        <v>7861</v>
      </c>
      <c r="AA2192" t="s">
        <v>226</v>
      </c>
      <c r="AB2192" t="s">
        <v>42</v>
      </c>
      <c r="AC2192">
        <v>78047</v>
      </c>
      <c r="AD2192" t="s">
        <v>56</v>
      </c>
      <c r="AE2192" t="s">
        <v>75</v>
      </c>
      <c r="AF2192" t="s">
        <v>45</v>
      </c>
      <c r="AG2192">
        <v>4</v>
      </c>
    </row>
    <row r="2193" spans="1:33" x14ac:dyDescent="0.3">
      <c r="A2193">
        <v>2618</v>
      </c>
      <c r="B2193" t="s">
        <v>7992</v>
      </c>
      <c r="C2193" t="s">
        <v>2997</v>
      </c>
      <c r="D2193" s="6" t="str">
        <f>CONCATENATE(employee_data36[[#This Row],[FirstName]], "-",employee_data36[[#This Row],[LastName]] )</f>
        <v>Anika-Bender</v>
      </c>
      <c r="E2193" s="1">
        <v>43620</v>
      </c>
      <c r="F2193" s="1"/>
      <c r="G2193" s="7" t="str">
        <f>IF(ISBLANK(employee_data36[[#This Row],[ExitDate]]),"Yes","")</f>
        <v>Yes</v>
      </c>
      <c r="H2193" t="s">
        <v>3743</v>
      </c>
      <c r="I2193" t="s">
        <v>7993</v>
      </c>
      <c r="J2193" t="s">
        <v>7994</v>
      </c>
      <c r="K2193" t="s">
        <v>50</v>
      </c>
      <c r="L2193" t="s">
        <v>32</v>
      </c>
      <c r="M2193" s="6" t="str">
        <f>IF(ISBLANK(employee_data36[[#This Row],[ExitDate]]),"1","0")</f>
        <v>1</v>
      </c>
      <c r="N2193" s="6" t="str">
        <f>IF(employee_data36[[#This Row],[EmployeeStatus]]="Active", "Active", "Tidak Active")</f>
        <v>Active</v>
      </c>
      <c r="O2193" t="s">
        <v>52</v>
      </c>
      <c r="P2193" t="s">
        <v>51</v>
      </c>
      <c r="Q2193" t="s">
        <v>63</v>
      </c>
      <c r="R2193" t="s">
        <v>36</v>
      </c>
      <c r="S2193" t="s">
        <v>37</v>
      </c>
      <c r="T2193" t="s">
        <v>2623</v>
      </c>
      <c r="U2193" t="s">
        <v>305</v>
      </c>
      <c r="V2193" s="1">
        <v>34658</v>
      </c>
      <c r="W2193" s="6">
        <f>DATEDIF(employee_data36[[#This Row],[DOB]],DATE(2023, 1, 1), "Y")</f>
        <v>28</v>
      </c>
      <c r="X2193" s="6" t="str">
        <f>IF(employee_data3[[#This Row],[Age]]&lt;=25, "Remaja", IF(employee_data3[[#This Row],[Age]]&lt;=55, "Dewasa", "Lansia"))</f>
        <v>Dewasa</v>
      </c>
      <c r="Y2193" s="7" t="str">
        <f>CONCATENATE(employee_data36[[#This Row],[First-LastName]]," ",employee_data36[[#This Row],[DOB]])</f>
        <v>Anika-Bender 34658</v>
      </c>
      <c r="Z2193" t="s">
        <v>40</v>
      </c>
      <c r="AA2193" t="s">
        <v>83</v>
      </c>
      <c r="AB2193" t="s">
        <v>42</v>
      </c>
      <c r="AC2193">
        <v>22491</v>
      </c>
      <c r="AD2193" t="s">
        <v>43</v>
      </c>
      <c r="AE2193" t="s">
        <v>84</v>
      </c>
      <c r="AF2193" t="s">
        <v>45</v>
      </c>
      <c r="AG2193">
        <v>4</v>
      </c>
    </row>
    <row r="2194" spans="1:33" x14ac:dyDescent="0.3">
      <c r="A2194">
        <v>2619</v>
      </c>
      <c r="B2194" t="s">
        <v>6821</v>
      </c>
      <c r="C2194" t="s">
        <v>2373</v>
      </c>
      <c r="D2194" s="6" t="str">
        <f>CONCATENATE(employee_data36[[#This Row],[FirstName]], "-",employee_data36[[#This Row],[LastName]] )</f>
        <v>Carlo-Giles</v>
      </c>
      <c r="E2194" s="1">
        <v>43999</v>
      </c>
      <c r="F2194" s="1">
        <v>44600</v>
      </c>
      <c r="G2194" s="7" t="str">
        <f>IF(ISBLANK(employee_data36[[#This Row],[ExitDate]]),"Yes","")</f>
        <v/>
      </c>
      <c r="H2194" t="s">
        <v>59</v>
      </c>
      <c r="I2194" t="s">
        <v>7995</v>
      </c>
      <c r="J2194" t="s">
        <v>7996</v>
      </c>
      <c r="K2194" t="s">
        <v>98</v>
      </c>
      <c r="L2194" t="s">
        <v>32</v>
      </c>
      <c r="M2194" s="6" t="str">
        <f>IF(ISBLANK(employee_data36[[#This Row],[ExitDate]]),"1","0")</f>
        <v>0</v>
      </c>
      <c r="N2194" s="6" t="str">
        <f>IF(employee_data36[[#This Row],[EmployeeStatus]]="Active", "Active", "Tidak Active")</f>
        <v>Active</v>
      </c>
      <c r="O2194" t="s">
        <v>33</v>
      </c>
      <c r="P2194" t="s">
        <v>51</v>
      </c>
      <c r="Q2194" t="s">
        <v>35</v>
      </c>
      <c r="R2194" t="s">
        <v>99</v>
      </c>
      <c r="S2194" t="s">
        <v>7997</v>
      </c>
      <c r="T2194" t="s">
        <v>65</v>
      </c>
      <c r="U2194" t="s">
        <v>90</v>
      </c>
      <c r="V2194" s="1">
        <v>16898</v>
      </c>
      <c r="W2194" s="6">
        <f>DATEDIF(employee_data36[[#This Row],[DOB]],DATE(2023, 1, 1), "Y")</f>
        <v>76</v>
      </c>
      <c r="X2194" s="6" t="str">
        <f>IF(employee_data3[[#This Row],[Age]]&lt;=25, "Remaja", IF(employee_data3[[#This Row],[Age]]&lt;=55, "Dewasa", "Lansia"))</f>
        <v>Lansia</v>
      </c>
      <c r="Y2194" s="7" t="str">
        <f>CONCATENATE(employee_data36[[#This Row],[First-LastName]]," ",employee_data36[[#This Row],[DOB]])</f>
        <v>Carlo-Giles 16898</v>
      </c>
      <c r="Z2194" t="s">
        <v>40</v>
      </c>
      <c r="AA2194" t="s">
        <v>83</v>
      </c>
      <c r="AB2194" t="s">
        <v>55</v>
      </c>
      <c r="AC2194">
        <v>36412</v>
      </c>
      <c r="AD2194" t="s">
        <v>56</v>
      </c>
      <c r="AE2194" t="s">
        <v>104</v>
      </c>
      <c r="AF2194" t="s">
        <v>45</v>
      </c>
      <c r="AG2194">
        <v>5</v>
      </c>
    </row>
    <row r="2195" spans="1:33" x14ac:dyDescent="0.3">
      <c r="A2195">
        <v>2620</v>
      </c>
      <c r="B2195" t="s">
        <v>7998</v>
      </c>
      <c r="C2195" t="s">
        <v>1123</v>
      </c>
      <c r="D2195" s="6" t="str">
        <f>CONCATENATE(employee_data36[[#This Row],[FirstName]], "-",employee_data36[[#This Row],[LastName]] )</f>
        <v>Kaylin-Dillon</v>
      </c>
      <c r="E2195" s="1">
        <v>44259</v>
      </c>
      <c r="F2195" s="1"/>
      <c r="G2195" s="7" t="str">
        <f>IF(ISBLANK(employee_data36[[#This Row],[ExitDate]]),"Yes","")</f>
        <v>Yes</v>
      </c>
      <c r="H2195" t="s">
        <v>59</v>
      </c>
      <c r="I2195" t="s">
        <v>7999</v>
      </c>
      <c r="J2195" t="s">
        <v>8000</v>
      </c>
      <c r="K2195" t="s">
        <v>118</v>
      </c>
      <c r="L2195" t="s">
        <v>32</v>
      </c>
      <c r="M2195" s="6" t="str">
        <f>IF(ISBLANK(employee_data36[[#This Row],[ExitDate]]),"1","0")</f>
        <v>1</v>
      </c>
      <c r="N2195" s="6" t="str">
        <f>IF(employee_data36[[#This Row],[EmployeeStatus]]="Active", "Active", "Tidak Active")</f>
        <v>Active</v>
      </c>
      <c r="O2195" t="s">
        <v>63</v>
      </c>
      <c r="P2195" t="s">
        <v>64</v>
      </c>
      <c r="Q2195" t="s">
        <v>63</v>
      </c>
      <c r="R2195" t="s">
        <v>36</v>
      </c>
      <c r="S2195" t="s">
        <v>37</v>
      </c>
      <c r="T2195" t="s">
        <v>65</v>
      </c>
      <c r="U2195" t="s">
        <v>81</v>
      </c>
      <c r="V2195" s="1">
        <v>26939</v>
      </c>
      <c r="W2195" s="6">
        <f>DATEDIF(employee_data36[[#This Row],[DOB]],DATE(2023, 1, 1), "Y")</f>
        <v>49</v>
      </c>
      <c r="X2195" s="6" t="str">
        <f>IF(employee_data3[[#This Row],[Age]]&lt;=25, "Remaja", IF(employee_data3[[#This Row],[Age]]&lt;=55, "Dewasa", "Lansia"))</f>
        <v>Dewasa</v>
      </c>
      <c r="Y2195" s="7" t="str">
        <f>CONCATENATE(employee_data36[[#This Row],[First-LastName]]," ",employee_data36[[#This Row],[DOB]])</f>
        <v>Kaylin-Dillon 26939</v>
      </c>
      <c r="Z2195" t="s">
        <v>40</v>
      </c>
      <c r="AA2195" t="s">
        <v>83</v>
      </c>
      <c r="AB2195" t="s">
        <v>55</v>
      </c>
      <c r="AC2195">
        <v>14776</v>
      </c>
      <c r="AD2195" t="s">
        <v>128</v>
      </c>
      <c r="AE2195" t="s">
        <v>84</v>
      </c>
      <c r="AF2195" t="s">
        <v>45</v>
      </c>
      <c r="AG2195">
        <v>1</v>
      </c>
    </row>
    <row r="2196" spans="1:33" x14ac:dyDescent="0.3">
      <c r="A2196">
        <v>2621</v>
      </c>
      <c r="B2196" t="s">
        <v>6032</v>
      </c>
      <c r="C2196" t="s">
        <v>2893</v>
      </c>
      <c r="D2196" s="6" t="str">
        <f>CONCATENATE(employee_data36[[#This Row],[FirstName]], "-",employee_data36[[#This Row],[LastName]] )</f>
        <v>Laura-Bullock</v>
      </c>
      <c r="E2196" s="1">
        <v>43357</v>
      </c>
      <c r="F2196" s="1"/>
      <c r="G2196" s="7" t="str">
        <f>IF(ISBLANK(employee_data36[[#This Row],[ExitDate]]),"Yes","")</f>
        <v>Yes</v>
      </c>
      <c r="H2196" t="s">
        <v>59</v>
      </c>
      <c r="I2196" t="s">
        <v>8001</v>
      </c>
      <c r="J2196" t="s">
        <v>8002</v>
      </c>
      <c r="K2196" t="s">
        <v>62</v>
      </c>
      <c r="L2196" t="s">
        <v>32</v>
      </c>
      <c r="M2196" s="6" t="str">
        <f>IF(ISBLANK(employee_data36[[#This Row],[ExitDate]]),"1","0")</f>
        <v>1</v>
      </c>
      <c r="N2196" s="6" t="str">
        <f>IF(employee_data36[[#This Row],[EmployeeStatus]]="Active", "Active", "Tidak Active")</f>
        <v>Active</v>
      </c>
      <c r="O2196" t="s">
        <v>52</v>
      </c>
      <c r="P2196" t="s">
        <v>64</v>
      </c>
      <c r="Q2196" t="s">
        <v>35</v>
      </c>
      <c r="R2196" t="s">
        <v>36</v>
      </c>
      <c r="S2196" t="s">
        <v>37</v>
      </c>
      <c r="T2196" t="s">
        <v>65</v>
      </c>
      <c r="U2196" t="s">
        <v>1012</v>
      </c>
      <c r="V2196" s="1">
        <v>15559</v>
      </c>
      <c r="W2196" s="6">
        <f>DATEDIF(employee_data36[[#This Row],[DOB]],DATE(2023, 1, 1), "Y")</f>
        <v>80</v>
      </c>
      <c r="X2196" s="6" t="str">
        <f>IF(employee_data3[[#This Row],[Age]]&lt;=25, "Remaja", IF(employee_data3[[#This Row],[Age]]&lt;=55, "Dewasa", "Lansia"))</f>
        <v>Lansia</v>
      </c>
      <c r="Y2196" s="7" t="str">
        <f>CONCATENATE(employee_data36[[#This Row],[First-LastName]]," ",employee_data36[[#This Row],[DOB]])</f>
        <v>Laura-Bullock 15559</v>
      </c>
      <c r="Z2196" t="s">
        <v>7868</v>
      </c>
      <c r="AA2196" t="s">
        <v>243</v>
      </c>
      <c r="AB2196" t="s">
        <v>55</v>
      </c>
      <c r="AC2196">
        <v>57305</v>
      </c>
      <c r="AD2196" t="s">
        <v>43</v>
      </c>
      <c r="AE2196" t="s">
        <v>75</v>
      </c>
      <c r="AF2196" t="s">
        <v>45</v>
      </c>
      <c r="AG2196">
        <v>2</v>
      </c>
    </row>
    <row r="2197" spans="1:33" x14ac:dyDescent="0.3">
      <c r="A2197">
        <v>2622</v>
      </c>
      <c r="B2197" t="s">
        <v>8003</v>
      </c>
      <c r="C2197" t="s">
        <v>3970</v>
      </c>
      <c r="D2197" s="6" t="str">
        <f>CONCATENATE(employee_data36[[#This Row],[FirstName]], "-",employee_data36[[#This Row],[LastName]] )</f>
        <v>Mary-Moore</v>
      </c>
      <c r="E2197" s="1">
        <v>44032</v>
      </c>
      <c r="F2197" s="1"/>
      <c r="G2197" s="7" t="str">
        <f>IF(ISBLANK(employee_data36[[#This Row],[ExitDate]]),"Yes","")</f>
        <v>Yes</v>
      </c>
      <c r="H2197" t="s">
        <v>59</v>
      </c>
      <c r="I2197" t="s">
        <v>8004</v>
      </c>
      <c r="J2197" t="s">
        <v>8005</v>
      </c>
      <c r="K2197" t="s">
        <v>89</v>
      </c>
      <c r="L2197" t="s">
        <v>32</v>
      </c>
      <c r="M2197" s="6" t="str">
        <f>IF(ISBLANK(employee_data36[[#This Row],[ExitDate]]),"1","0")</f>
        <v>1</v>
      </c>
      <c r="N2197" s="6" t="str">
        <f>IF(employee_data36[[#This Row],[EmployeeStatus]]="Active", "Active", "Tidak Active")</f>
        <v>Active</v>
      </c>
      <c r="O2197" t="s">
        <v>33</v>
      </c>
      <c r="P2197" t="s">
        <v>64</v>
      </c>
      <c r="Q2197" t="s">
        <v>63</v>
      </c>
      <c r="R2197" t="s">
        <v>36</v>
      </c>
      <c r="S2197" t="s">
        <v>37</v>
      </c>
      <c r="T2197" t="s">
        <v>65</v>
      </c>
      <c r="U2197" t="s">
        <v>119</v>
      </c>
      <c r="V2197" s="1">
        <v>33511</v>
      </c>
      <c r="W2197" s="6">
        <f>DATEDIF(employee_data36[[#This Row],[DOB]],DATE(2023, 1, 1), "Y")</f>
        <v>31</v>
      </c>
      <c r="X2197" s="6" t="str">
        <f>IF(employee_data3[[#This Row],[Age]]&lt;=25, "Remaja", IF(employee_data3[[#This Row],[Age]]&lt;=55, "Dewasa", "Lansia"))</f>
        <v>Dewasa</v>
      </c>
      <c r="Y2197" s="7" t="str">
        <f>CONCATENATE(employee_data36[[#This Row],[First-LastName]]," ",employee_data36[[#This Row],[DOB]])</f>
        <v>Mary-Moore 33511</v>
      </c>
      <c r="Z2197" t="s">
        <v>7868</v>
      </c>
      <c r="AA2197" t="s">
        <v>708</v>
      </c>
      <c r="AB2197" t="s">
        <v>55</v>
      </c>
      <c r="AC2197">
        <v>95143</v>
      </c>
      <c r="AD2197" t="s">
        <v>128</v>
      </c>
      <c r="AE2197" t="s">
        <v>44</v>
      </c>
      <c r="AF2197" t="s">
        <v>45</v>
      </c>
      <c r="AG2197">
        <v>4</v>
      </c>
    </row>
    <row r="2198" spans="1:33" x14ac:dyDescent="0.3">
      <c r="A2198">
        <v>2623</v>
      </c>
      <c r="B2198" t="s">
        <v>683</v>
      </c>
      <c r="C2198" t="s">
        <v>1507</v>
      </c>
      <c r="D2198" s="6" t="str">
        <f>CONCATENATE(employee_data36[[#This Row],[FirstName]], "-",employee_data36[[#This Row],[LastName]] )</f>
        <v>Harper-Clark</v>
      </c>
      <c r="E2198" s="1">
        <v>43972</v>
      </c>
      <c r="F2198" s="1">
        <v>44360</v>
      </c>
      <c r="G2198" s="7" t="str">
        <f>IF(ISBLANK(employee_data36[[#This Row],[ExitDate]]),"Yes","")</f>
        <v/>
      </c>
      <c r="H2198" t="s">
        <v>59</v>
      </c>
      <c r="I2198" t="s">
        <v>8006</v>
      </c>
      <c r="J2198" t="s">
        <v>8007</v>
      </c>
      <c r="K2198" t="s">
        <v>31</v>
      </c>
      <c r="L2198" t="s">
        <v>32</v>
      </c>
      <c r="M2198" s="6" t="str">
        <f>IF(ISBLANK(employee_data36[[#This Row],[ExitDate]]),"1","0")</f>
        <v>0</v>
      </c>
      <c r="N2198" s="6" t="str">
        <f>IF(employee_data36[[#This Row],[EmployeeStatus]]="Active", "Active", "Tidak Active")</f>
        <v>Active</v>
      </c>
      <c r="O2198" t="s">
        <v>33</v>
      </c>
      <c r="P2198" t="s">
        <v>34</v>
      </c>
      <c r="Q2198" t="s">
        <v>63</v>
      </c>
      <c r="R2198" t="s">
        <v>99</v>
      </c>
      <c r="S2198" t="s">
        <v>8008</v>
      </c>
      <c r="T2198" t="s">
        <v>65</v>
      </c>
      <c r="U2198" t="s">
        <v>90</v>
      </c>
      <c r="V2198" s="1">
        <v>19553</v>
      </c>
      <c r="W2198" s="6">
        <f>DATEDIF(employee_data36[[#This Row],[DOB]],DATE(2023, 1, 1), "Y")</f>
        <v>69</v>
      </c>
      <c r="X2198" s="6" t="str">
        <f>IF(employee_data3[[#This Row],[Age]]&lt;=25, "Remaja", IF(employee_data3[[#This Row],[Age]]&lt;=55, "Dewasa", "Lansia"))</f>
        <v>Lansia</v>
      </c>
      <c r="Y2198" s="7" t="str">
        <f>CONCATENATE(employee_data36[[#This Row],[First-LastName]]," ",employee_data36[[#This Row],[DOB]])</f>
        <v>Harper-Clark 19553</v>
      </c>
      <c r="Z2198" t="s">
        <v>7868</v>
      </c>
      <c r="AA2198" t="s">
        <v>281</v>
      </c>
      <c r="AB2198" t="s">
        <v>55</v>
      </c>
      <c r="AC2198">
        <v>55592</v>
      </c>
      <c r="AD2198" t="s">
        <v>128</v>
      </c>
      <c r="AE2198" t="s">
        <v>104</v>
      </c>
      <c r="AF2198" t="s">
        <v>45</v>
      </c>
      <c r="AG2198">
        <v>2</v>
      </c>
    </row>
    <row r="2199" spans="1:33" x14ac:dyDescent="0.3">
      <c r="A2199">
        <v>2624</v>
      </c>
      <c r="B2199" t="s">
        <v>6025</v>
      </c>
      <c r="C2199" t="s">
        <v>3748</v>
      </c>
      <c r="D2199" s="6" t="str">
        <f>CONCATENATE(employee_data36[[#This Row],[FirstName]], "-",employee_data36[[#This Row],[LastName]] )</f>
        <v>Charles-Howard</v>
      </c>
      <c r="E2199" s="1">
        <v>45088</v>
      </c>
      <c r="F2199" s="1">
        <v>45135</v>
      </c>
      <c r="G2199" s="7" t="str">
        <f>IF(ISBLANK(employee_data36[[#This Row],[ExitDate]]),"Yes","")</f>
        <v/>
      </c>
      <c r="H2199" t="s">
        <v>59</v>
      </c>
      <c r="I2199" t="s">
        <v>8009</v>
      </c>
      <c r="J2199" t="s">
        <v>8010</v>
      </c>
      <c r="K2199" t="s">
        <v>133</v>
      </c>
      <c r="L2199" t="s">
        <v>32</v>
      </c>
      <c r="M2199" s="6" t="str">
        <f>IF(ISBLANK(employee_data36[[#This Row],[ExitDate]]),"1","0")</f>
        <v>0</v>
      </c>
      <c r="N2199" s="6" t="str">
        <f>IF(employee_data36[[#This Row],[EmployeeStatus]]="Active", "Active", "Tidak Active")</f>
        <v>Active</v>
      </c>
      <c r="O2199" t="s">
        <v>52</v>
      </c>
      <c r="P2199" t="s">
        <v>34</v>
      </c>
      <c r="Q2199" t="s">
        <v>35</v>
      </c>
      <c r="R2199" t="s">
        <v>140</v>
      </c>
      <c r="S2199" t="s">
        <v>8011</v>
      </c>
      <c r="T2199" t="s">
        <v>65</v>
      </c>
      <c r="U2199" t="s">
        <v>305</v>
      </c>
      <c r="V2199" s="1">
        <v>30885</v>
      </c>
      <c r="W2199" s="6">
        <f>DATEDIF(employee_data36[[#This Row],[DOB]],DATE(2023, 1, 1), "Y")</f>
        <v>38</v>
      </c>
      <c r="X2199" s="6" t="str">
        <f>IF(employee_data3[[#This Row],[Age]]&lt;=25, "Remaja", IF(employee_data3[[#This Row],[Age]]&lt;=55, "Dewasa", "Lansia"))</f>
        <v>Dewasa</v>
      </c>
      <c r="Y2199" s="7" t="str">
        <f>CONCATENATE(employee_data36[[#This Row],[First-LastName]]," ",employee_data36[[#This Row],[DOB]])</f>
        <v>Charles-Howard 30885</v>
      </c>
      <c r="Z2199" t="s">
        <v>7877</v>
      </c>
      <c r="AA2199" t="s">
        <v>6</v>
      </c>
      <c r="AB2199" t="s">
        <v>55</v>
      </c>
      <c r="AC2199">
        <v>12964</v>
      </c>
      <c r="AD2199" t="s">
        <v>74</v>
      </c>
      <c r="AE2199" t="s">
        <v>75</v>
      </c>
      <c r="AF2199" t="s">
        <v>45</v>
      </c>
      <c r="AG2199">
        <v>2</v>
      </c>
    </row>
    <row r="2200" spans="1:33" x14ac:dyDescent="0.3">
      <c r="A2200">
        <v>2625</v>
      </c>
      <c r="B2200" t="s">
        <v>8012</v>
      </c>
      <c r="C2200" t="s">
        <v>4077</v>
      </c>
      <c r="D2200" s="6" t="str">
        <f>CONCATENATE(employee_data36[[#This Row],[FirstName]], "-",employee_data36[[#This Row],[LastName]] )</f>
        <v>Jaron-Rojas</v>
      </c>
      <c r="E2200" s="1">
        <v>44892</v>
      </c>
      <c r="F2200" s="1">
        <v>45065</v>
      </c>
      <c r="G2200" s="7" t="str">
        <f>IF(ISBLANK(employee_data36[[#This Row],[ExitDate]]),"Yes","")</f>
        <v/>
      </c>
      <c r="H2200" t="s">
        <v>59</v>
      </c>
      <c r="I2200" t="s">
        <v>8013</v>
      </c>
      <c r="J2200" t="s">
        <v>8014</v>
      </c>
      <c r="K2200" t="s">
        <v>50</v>
      </c>
      <c r="L2200" t="s">
        <v>32</v>
      </c>
      <c r="M2200" s="6" t="str">
        <f>IF(ISBLANK(employee_data36[[#This Row],[ExitDate]]),"1","0")</f>
        <v>0</v>
      </c>
      <c r="N2200" s="6" t="str">
        <f>IF(employee_data36[[#This Row],[EmployeeStatus]]="Active", "Active", "Tidak Active")</f>
        <v>Active</v>
      </c>
      <c r="O2200" t="s">
        <v>63</v>
      </c>
      <c r="P2200" t="s">
        <v>64</v>
      </c>
      <c r="Q2200" t="s">
        <v>63</v>
      </c>
      <c r="R2200" t="s">
        <v>140</v>
      </c>
      <c r="S2200" t="s">
        <v>8015</v>
      </c>
      <c r="T2200" t="s">
        <v>65</v>
      </c>
      <c r="U2200" t="s">
        <v>148</v>
      </c>
      <c r="V2200" s="1">
        <v>16019</v>
      </c>
      <c r="W2200" s="6">
        <f>DATEDIF(employee_data36[[#This Row],[DOB]],DATE(2023, 1, 1), "Y")</f>
        <v>79</v>
      </c>
      <c r="X2200" s="6" t="str">
        <f>IF(employee_data3[[#This Row],[Age]]&lt;=25, "Remaja", IF(employee_data3[[#This Row],[Age]]&lt;=55, "Dewasa", "Lansia"))</f>
        <v>Lansia</v>
      </c>
      <c r="Y2200" s="7" t="str">
        <f>CONCATENATE(employee_data36[[#This Row],[First-LastName]]," ",employee_data36[[#This Row],[DOB]])</f>
        <v>Jaron-Rojas 16019</v>
      </c>
      <c r="Z2200" t="s">
        <v>7893</v>
      </c>
      <c r="AA2200" t="s">
        <v>193</v>
      </c>
      <c r="AB2200" t="s">
        <v>55</v>
      </c>
      <c r="AC2200">
        <v>88783</v>
      </c>
      <c r="AD2200" t="s">
        <v>128</v>
      </c>
      <c r="AE2200" t="s">
        <v>104</v>
      </c>
      <c r="AF2200" t="s">
        <v>45</v>
      </c>
      <c r="AG2200">
        <v>2</v>
      </c>
    </row>
    <row r="2201" spans="1:33" x14ac:dyDescent="0.3">
      <c r="A2201">
        <v>2626</v>
      </c>
      <c r="B2201" t="s">
        <v>3595</v>
      </c>
      <c r="C2201" t="s">
        <v>3854</v>
      </c>
      <c r="D2201" s="6" t="str">
        <f>CONCATENATE(employee_data36[[#This Row],[FirstName]], "-",employee_data36[[#This Row],[LastName]] )</f>
        <v>Jordyn-Mcguire</v>
      </c>
      <c r="E2201" s="1">
        <v>43892</v>
      </c>
      <c r="F2201" s="1">
        <v>44708</v>
      </c>
      <c r="G2201" s="7" t="str">
        <f>IF(ISBLANK(employee_data36[[#This Row],[ExitDate]]),"Yes","")</f>
        <v/>
      </c>
      <c r="H2201" t="s">
        <v>59</v>
      </c>
      <c r="I2201" t="s">
        <v>8016</v>
      </c>
      <c r="J2201" t="s">
        <v>8017</v>
      </c>
      <c r="K2201" t="s">
        <v>139</v>
      </c>
      <c r="L2201" t="s">
        <v>32</v>
      </c>
      <c r="M2201" s="6" t="str">
        <f>IF(ISBLANK(employee_data36[[#This Row],[ExitDate]]),"1","0")</f>
        <v>0</v>
      </c>
      <c r="N2201" s="6" t="str">
        <f>IF(employee_data36[[#This Row],[EmployeeStatus]]="Active", "Active", "Tidak Active")</f>
        <v>Active</v>
      </c>
      <c r="O2201" t="s">
        <v>63</v>
      </c>
      <c r="P2201" t="s">
        <v>34</v>
      </c>
      <c r="Q2201" t="s">
        <v>35</v>
      </c>
      <c r="R2201" t="s">
        <v>126</v>
      </c>
      <c r="S2201" t="s">
        <v>8018</v>
      </c>
      <c r="T2201" t="s">
        <v>65</v>
      </c>
      <c r="U2201" t="s">
        <v>177</v>
      </c>
      <c r="V2201" s="1">
        <v>28007</v>
      </c>
      <c r="W2201" s="6">
        <f>DATEDIF(employee_data36[[#This Row],[DOB]],DATE(2023, 1, 1), "Y")</f>
        <v>46</v>
      </c>
      <c r="X2201" s="6" t="str">
        <f>IF(employee_data3[[#This Row],[Age]]&lt;=25, "Remaja", IF(employee_data3[[#This Row],[Age]]&lt;=55, "Dewasa", "Lansia"))</f>
        <v>Dewasa</v>
      </c>
      <c r="Y2201" s="7" t="str">
        <f>CONCATENATE(employee_data36[[#This Row],[First-LastName]]," ",employee_data36[[#This Row],[DOB]])</f>
        <v>Jordyn-Mcguire 28007</v>
      </c>
      <c r="Z2201" t="s">
        <v>7893</v>
      </c>
      <c r="AA2201" t="s">
        <v>243</v>
      </c>
      <c r="AB2201" t="s">
        <v>55</v>
      </c>
      <c r="AC2201">
        <v>11087</v>
      </c>
      <c r="AD2201" t="s">
        <v>128</v>
      </c>
      <c r="AE2201" t="s">
        <v>44</v>
      </c>
      <c r="AF2201" t="s">
        <v>45</v>
      </c>
      <c r="AG2201">
        <v>4</v>
      </c>
    </row>
    <row r="2202" spans="1:33" x14ac:dyDescent="0.3">
      <c r="A2202">
        <v>2627</v>
      </c>
      <c r="B2202" t="s">
        <v>8019</v>
      </c>
      <c r="C2202" t="s">
        <v>951</v>
      </c>
      <c r="D2202" s="6" t="str">
        <f>CONCATENATE(employee_data36[[#This Row],[FirstName]], "-",employee_data36[[#This Row],[LastName]] )</f>
        <v>Valentino-Myers</v>
      </c>
      <c r="E2202" s="1">
        <v>44955</v>
      </c>
      <c r="F2202" s="1">
        <v>45070</v>
      </c>
      <c r="G2202" s="7" t="str">
        <f>IF(ISBLANK(employee_data36[[#This Row],[ExitDate]]),"Yes","")</f>
        <v/>
      </c>
      <c r="H2202" t="s">
        <v>59</v>
      </c>
      <c r="I2202" t="s">
        <v>8020</v>
      </c>
      <c r="J2202" t="s">
        <v>8021</v>
      </c>
      <c r="K2202" t="s">
        <v>80</v>
      </c>
      <c r="L2202" t="s">
        <v>32</v>
      </c>
      <c r="M2202" s="6" t="str">
        <f>IF(ISBLANK(employee_data36[[#This Row],[ExitDate]]),"1","0")</f>
        <v>0</v>
      </c>
      <c r="N2202" s="6" t="str">
        <f>IF(employee_data36[[#This Row],[EmployeeStatus]]="Active", "Active", "Tidak Active")</f>
        <v>Active</v>
      </c>
      <c r="O2202" t="s">
        <v>63</v>
      </c>
      <c r="P2202" t="s">
        <v>34</v>
      </c>
      <c r="Q2202" t="s">
        <v>52</v>
      </c>
      <c r="R2202" t="s">
        <v>140</v>
      </c>
      <c r="S2202" t="s">
        <v>8022</v>
      </c>
      <c r="T2202" t="s">
        <v>65</v>
      </c>
      <c r="U2202" t="s">
        <v>305</v>
      </c>
      <c r="V2202" s="1">
        <v>33019</v>
      </c>
      <c r="W2202" s="6">
        <f>DATEDIF(employee_data36[[#This Row],[DOB]],DATE(2023, 1, 1), "Y")</f>
        <v>32</v>
      </c>
      <c r="X2202" s="6" t="str">
        <f>IF(employee_data3[[#This Row],[Age]]&lt;=25, "Remaja", IF(employee_data3[[#This Row],[Age]]&lt;=55, "Dewasa", "Lansia"))</f>
        <v>Dewasa</v>
      </c>
      <c r="Y2202" s="7" t="str">
        <f>CONCATENATE(employee_data36[[#This Row],[First-LastName]]," ",employee_data36[[#This Row],[DOB]])</f>
        <v>Valentino-Myers 33019</v>
      </c>
      <c r="Z2202" t="s">
        <v>7893</v>
      </c>
      <c r="AA2202" t="s">
        <v>226</v>
      </c>
      <c r="AB2202" t="s">
        <v>55</v>
      </c>
      <c r="AC2202">
        <v>43552</v>
      </c>
      <c r="AD2202" t="s">
        <v>74</v>
      </c>
      <c r="AE2202" t="s">
        <v>104</v>
      </c>
      <c r="AF2202" t="s">
        <v>45</v>
      </c>
      <c r="AG2202">
        <v>4</v>
      </c>
    </row>
    <row r="2203" spans="1:33" x14ac:dyDescent="0.3">
      <c r="A2203">
        <v>2628</v>
      </c>
      <c r="B2203" t="s">
        <v>6025</v>
      </c>
      <c r="C2203" t="s">
        <v>1336</v>
      </c>
      <c r="D2203" s="6" t="str">
        <f>CONCATENATE(employee_data36[[#This Row],[FirstName]], "-",employee_data36[[#This Row],[LastName]] )</f>
        <v>Charles-Coleman</v>
      </c>
      <c r="E2203" s="1">
        <v>44537</v>
      </c>
      <c r="F2203" s="1"/>
      <c r="G2203" s="7" t="str">
        <f>IF(ISBLANK(employee_data36[[#This Row],[ExitDate]]),"Yes","")</f>
        <v>Yes</v>
      </c>
      <c r="H2203" t="s">
        <v>59</v>
      </c>
      <c r="I2203" t="s">
        <v>8023</v>
      </c>
      <c r="J2203" t="s">
        <v>8024</v>
      </c>
      <c r="K2203" t="s">
        <v>89</v>
      </c>
      <c r="L2203" t="s">
        <v>32</v>
      </c>
      <c r="M2203" s="6" t="str">
        <f>IF(ISBLANK(employee_data36[[#This Row],[ExitDate]]),"1","0")</f>
        <v>1</v>
      </c>
      <c r="N2203" s="6" t="str">
        <f>IF(employee_data36[[#This Row],[EmployeeStatus]]="Active", "Active", "Tidak Active")</f>
        <v>Active</v>
      </c>
      <c r="O2203" t="s">
        <v>52</v>
      </c>
      <c r="P2203" t="s">
        <v>51</v>
      </c>
      <c r="Q2203" t="s">
        <v>35</v>
      </c>
      <c r="R2203" t="s">
        <v>36</v>
      </c>
      <c r="S2203" t="s">
        <v>37</v>
      </c>
      <c r="T2203" t="s">
        <v>65</v>
      </c>
      <c r="U2203" t="s">
        <v>2015</v>
      </c>
      <c r="V2203" s="1">
        <v>33561</v>
      </c>
      <c r="W2203" s="6">
        <f>DATEDIF(employee_data36[[#This Row],[DOB]],DATE(2023, 1, 1), "Y")</f>
        <v>31</v>
      </c>
      <c r="X2203" s="6" t="str">
        <f>IF(employee_data3[[#This Row],[Age]]&lt;=25, "Remaja", IF(employee_data3[[#This Row],[Age]]&lt;=55, "Dewasa", "Lansia"))</f>
        <v>Dewasa</v>
      </c>
      <c r="Y2203" s="7" t="str">
        <f>CONCATENATE(employee_data36[[#This Row],[First-LastName]]," ",employee_data36[[#This Row],[DOB]])</f>
        <v>Charles-Coleman 33561</v>
      </c>
      <c r="Z2203" t="s">
        <v>7893</v>
      </c>
      <c r="AA2203" t="s">
        <v>708</v>
      </c>
      <c r="AB2203" t="s">
        <v>55</v>
      </c>
      <c r="AC2203">
        <v>33113</v>
      </c>
      <c r="AD2203" t="s">
        <v>56</v>
      </c>
      <c r="AE2203" t="s">
        <v>104</v>
      </c>
      <c r="AF2203" t="s">
        <v>45</v>
      </c>
      <c r="AG2203">
        <v>2</v>
      </c>
    </row>
    <row r="2204" spans="1:33" x14ac:dyDescent="0.3">
      <c r="A2204">
        <v>2629</v>
      </c>
      <c r="B2204" t="s">
        <v>4703</v>
      </c>
      <c r="C2204" t="s">
        <v>1670</v>
      </c>
      <c r="D2204" s="6" t="str">
        <f>CONCATENATE(employee_data36[[#This Row],[FirstName]], "-",employee_data36[[#This Row],[LastName]] )</f>
        <v>Kamden-Cummings</v>
      </c>
      <c r="E2204" s="1">
        <v>45004</v>
      </c>
      <c r="F2204" s="1">
        <v>45118</v>
      </c>
      <c r="G2204" s="7" t="str">
        <f>IF(ISBLANK(employee_data36[[#This Row],[ExitDate]]),"Yes","")</f>
        <v/>
      </c>
      <c r="H2204" t="s">
        <v>59</v>
      </c>
      <c r="I2204" t="s">
        <v>1114</v>
      </c>
      <c r="J2204" t="s">
        <v>8025</v>
      </c>
      <c r="K2204" t="s">
        <v>31</v>
      </c>
      <c r="L2204" t="s">
        <v>32</v>
      </c>
      <c r="M2204" s="6" t="str">
        <f>IF(ISBLANK(employee_data36[[#This Row],[ExitDate]]),"1","0")</f>
        <v>0</v>
      </c>
      <c r="N2204" s="6" t="str">
        <f>IF(employee_data36[[#This Row],[EmployeeStatus]]="Active", "Active", "Tidak Active")</f>
        <v>Active</v>
      </c>
      <c r="O2204" t="s">
        <v>33</v>
      </c>
      <c r="P2204" t="s">
        <v>64</v>
      </c>
      <c r="Q2204" t="s">
        <v>35</v>
      </c>
      <c r="R2204" t="s">
        <v>140</v>
      </c>
      <c r="S2204" t="s">
        <v>8026</v>
      </c>
      <c r="T2204" t="s">
        <v>65</v>
      </c>
      <c r="U2204" t="s">
        <v>794</v>
      </c>
      <c r="V2204" s="1">
        <v>27429</v>
      </c>
      <c r="W2204" s="6">
        <f>DATEDIF(employee_data36[[#This Row],[DOB]],DATE(2023, 1, 1), "Y")</f>
        <v>47</v>
      </c>
      <c r="X2204" s="6" t="str">
        <f>IF(employee_data3[[#This Row],[Age]]&lt;=25, "Remaja", IF(employee_data3[[#This Row],[Age]]&lt;=55, "Dewasa", "Lansia"))</f>
        <v>Dewasa</v>
      </c>
      <c r="Y2204" s="7" t="str">
        <f>CONCATENATE(employee_data36[[#This Row],[First-LastName]]," ",employee_data36[[#This Row],[DOB]])</f>
        <v>Kamden-Cummings 27429</v>
      </c>
      <c r="Z2204" t="s">
        <v>7851</v>
      </c>
      <c r="AA2204" t="s">
        <v>83</v>
      </c>
      <c r="AB2204" t="s">
        <v>55</v>
      </c>
      <c r="AC2204">
        <v>12650</v>
      </c>
      <c r="AD2204" t="s">
        <v>43</v>
      </c>
      <c r="AE2204" t="s">
        <v>75</v>
      </c>
      <c r="AF2204" t="s">
        <v>45</v>
      </c>
      <c r="AG2204">
        <v>1</v>
      </c>
    </row>
    <row r="2205" spans="1:33" x14ac:dyDescent="0.3">
      <c r="A2205">
        <v>2630</v>
      </c>
      <c r="B2205" t="s">
        <v>2683</v>
      </c>
      <c r="C2205" t="s">
        <v>2406</v>
      </c>
      <c r="D2205" s="6" t="str">
        <f>CONCATENATE(employee_data36[[#This Row],[FirstName]], "-",employee_data36[[#This Row],[LastName]] )</f>
        <v>Kiley-Wagner</v>
      </c>
      <c r="E2205" s="1">
        <v>44722</v>
      </c>
      <c r="F2205" s="1">
        <v>44971</v>
      </c>
      <c r="G2205" s="7" t="str">
        <f>IF(ISBLANK(employee_data36[[#This Row],[ExitDate]]),"Yes","")</f>
        <v/>
      </c>
      <c r="H2205" t="s">
        <v>59</v>
      </c>
      <c r="I2205" t="s">
        <v>8027</v>
      </c>
      <c r="J2205" t="s">
        <v>8028</v>
      </c>
      <c r="K2205" t="s">
        <v>50</v>
      </c>
      <c r="L2205" t="s">
        <v>32</v>
      </c>
      <c r="M2205" s="6" t="str">
        <f>IF(ISBLANK(employee_data36[[#This Row],[ExitDate]]),"1","0")</f>
        <v>0</v>
      </c>
      <c r="N2205" s="6" t="str">
        <f>IF(employee_data36[[#This Row],[EmployeeStatus]]="Active", "Active", "Tidak Active")</f>
        <v>Active</v>
      </c>
      <c r="O2205" t="s">
        <v>52</v>
      </c>
      <c r="P2205" t="s">
        <v>64</v>
      </c>
      <c r="Q2205" t="s">
        <v>63</v>
      </c>
      <c r="R2205" t="s">
        <v>99</v>
      </c>
      <c r="S2205" t="s">
        <v>8029</v>
      </c>
      <c r="T2205" t="s">
        <v>65</v>
      </c>
      <c r="U2205" t="s">
        <v>90</v>
      </c>
      <c r="V2205" s="1">
        <v>34642</v>
      </c>
      <c r="W2205" s="6">
        <f>DATEDIF(employee_data36[[#This Row],[DOB]],DATE(2023, 1, 1), "Y")</f>
        <v>28</v>
      </c>
      <c r="X2205" s="6" t="str">
        <f>IF(employee_data3[[#This Row],[Age]]&lt;=25, "Remaja", IF(employee_data3[[#This Row],[Age]]&lt;=55, "Dewasa", "Lansia"))</f>
        <v>Dewasa</v>
      </c>
      <c r="Y2205" s="7" t="str">
        <f>CONCATENATE(employee_data36[[#This Row],[First-LastName]]," ",employee_data36[[#This Row],[DOB]])</f>
        <v>Kiley-Wagner 34642</v>
      </c>
      <c r="Z2205" t="s">
        <v>7851</v>
      </c>
      <c r="AA2205" t="s">
        <v>83</v>
      </c>
      <c r="AB2205" t="s">
        <v>55</v>
      </c>
      <c r="AC2205">
        <v>34069</v>
      </c>
      <c r="AD2205" t="s">
        <v>128</v>
      </c>
      <c r="AE2205" t="s">
        <v>44</v>
      </c>
      <c r="AF2205" t="s">
        <v>45</v>
      </c>
      <c r="AG2205">
        <v>5</v>
      </c>
    </row>
    <row r="2206" spans="1:33" x14ac:dyDescent="0.3">
      <c r="A2206">
        <v>2631</v>
      </c>
      <c r="B2206" t="s">
        <v>7324</v>
      </c>
      <c r="C2206" t="s">
        <v>3496</v>
      </c>
      <c r="D2206" s="6" t="str">
        <f>CONCATENATE(employee_data36[[#This Row],[FirstName]], "-",employee_data36[[#This Row],[LastName]] )</f>
        <v>Darien-Young</v>
      </c>
      <c r="E2206" s="1">
        <v>44258</v>
      </c>
      <c r="F2206" s="1"/>
      <c r="G2206" s="7" t="str">
        <f>IF(ISBLANK(employee_data36[[#This Row],[ExitDate]]),"Yes","")</f>
        <v>Yes</v>
      </c>
      <c r="H2206" t="s">
        <v>59</v>
      </c>
      <c r="I2206" t="s">
        <v>8030</v>
      </c>
      <c r="J2206" t="s">
        <v>7326</v>
      </c>
      <c r="K2206" t="s">
        <v>139</v>
      </c>
      <c r="L2206" t="s">
        <v>32</v>
      </c>
      <c r="M2206" s="6" t="str">
        <f>IF(ISBLANK(employee_data36[[#This Row],[ExitDate]]),"1","0")</f>
        <v>1</v>
      </c>
      <c r="N2206" s="6" t="str">
        <f>IF(employee_data36[[#This Row],[EmployeeStatus]]="Active", "Active", "Tidak Active")</f>
        <v>Active</v>
      </c>
      <c r="O2206" t="s">
        <v>63</v>
      </c>
      <c r="P2206" t="s">
        <v>34</v>
      </c>
      <c r="Q2206" t="s">
        <v>63</v>
      </c>
      <c r="R2206" t="s">
        <v>36</v>
      </c>
      <c r="S2206" t="s">
        <v>37</v>
      </c>
      <c r="T2206" t="s">
        <v>65</v>
      </c>
      <c r="U2206" t="s">
        <v>332</v>
      </c>
      <c r="V2206" s="1">
        <v>35894</v>
      </c>
      <c r="W2206" s="6">
        <f>DATEDIF(employee_data36[[#This Row],[DOB]],DATE(2023, 1, 1), "Y")</f>
        <v>24</v>
      </c>
      <c r="X2206" s="6" t="str">
        <f>IF(employee_data3[[#This Row],[Age]]&lt;=25, "Remaja", IF(employee_data3[[#This Row],[Age]]&lt;=55, "Dewasa", "Lansia"))</f>
        <v>Remaja</v>
      </c>
      <c r="Y2206" s="7" t="str">
        <f>CONCATENATE(employee_data36[[#This Row],[First-LastName]]," ",employee_data36[[#This Row],[DOB]])</f>
        <v>Darien-Young 35894</v>
      </c>
      <c r="Z2206" t="s">
        <v>7851</v>
      </c>
      <c r="AA2206" t="s">
        <v>226</v>
      </c>
      <c r="AB2206" t="s">
        <v>42</v>
      </c>
      <c r="AC2206">
        <v>50389</v>
      </c>
      <c r="AD2206" t="s">
        <v>93</v>
      </c>
      <c r="AE2206" t="s">
        <v>44</v>
      </c>
      <c r="AF2206" t="s">
        <v>45</v>
      </c>
      <c r="AG2206">
        <v>2</v>
      </c>
    </row>
    <row r="2207" spans="1:33" x14ac:dyDescent="0.3">
      <c r="A2207">
        <v>2632</v>
      </c>
      <c r="B2207" t="s">
        <v>4150</v>
      </c>
      <c r="C2207" t="s">
        <v>8031</v>
      </c>
      <c r="D2207" s="6" t="str">
        <f>CONCATENATE(employee_data36[[#This Row],[FirstName]], "-",employee_data36[[#This Row],[LastName]] )</f>
        <v>Madeline-Suarez</v>
      </c>
      <c r="E2207" s="1">
        <v>44626</v>
      </c>
      <c r="F2207" s="1"/>
      <c r="G2207" s="7" t="str">
        <f>IF(ISBLANK(employee_data36[[#This Row],[ExitDate]]),"Yes","")</f>
        <v>Yes</v>
      </c>
      <c r="H2207" t="s">
        <v>3738</v>
      </c>
      <c r="I2207" t="s">
        <v>8032</v>
      </c>
      <c r="J2207" t="s">
        <v>8033</v>
      </c>
      <c r="K2207" t="s">
        <v>118</v>
      </c>
      <c r="L2207" t="s">
        <v>32</v>
      </c>
      <c r="M2207" s="6" t="str">
        <f>IF(ISBLANK(employee_data36[[#This Row],[ExitDate]]),"1","0")</f>
        <v>1</v>
      </c>
      <c r="N2207" s="6" t="str">
        <f>IF(employee_data36[[#This Row],[EmployeeStatus]]="Active", "Active", "Tidak Active")</f>
        <v>Active</v>
      </c>
      <c r="O2207" t="s">
        <v>33</v>
      </c>
      <c r="P2207" t="s">
        <v>34</v>
      </c>
      <c r="Q2207" t="s">
        <v>52</v>
      </c>
      <c r="R2207" t="s">
        <v>36</v>
      </c>
      <c r="S2207" t="s">
        <v>37</v>
      </c>
      <c r="T2207" t="s">
        <v>65</v>
      </c>
      <c r="U2207" t="s">
        <v>90</v>
      </c>
      <c r="V2207" s="1">
        <v>27687</v>
      </c>
      <c r="W2207" s="6">
        <f>DATEDIF(employee_data36[[#This Row],[DOB]],DATE(2023, 1, 1), "Y")</f>
        <v>47</v>
      </c>
      <c r="X2207" s="6" t="str">
        <f>IF(employee_data3[[#This Row],[Age]]&lt;=25, "Remaja", IF(employee_data3[[#This Row],[Age]]&lt;=55, "Dewasa", "Lansia"))</f>
        <v>Dewasa</v>
      </c>
      <c r="Y2207" s="7" t="str">
        <f>CONCATENATE(employee_data36[[#This Row],[First-LastName]]," ",employee_data36[[#This Row],[DOB]])</f>
        <v>Madeline-Suarez 27687</v>
      </c>
      <c r="Z2207" t="s">
        <v>7861</v>
      </c>
      <c r="AA2207" t="s">
        <v>226</v>
      </c>
      <c r="AB2207" t="s">
        <v>42</v>
      </c>
      <c r="AC2207">
        <v>92311</v>
      </c>
      <c r="AD2207" t="s">
        <v>56</v>
      </c>
      <c r="AE2207" t="s">
        <v>104</v>
      </c>
      <c r="AF2207" t="s">
        <v>45</v>
      </c>
      <c r="AG2207">
        <v>4</v>
      </c>
    </row>
    <row r="2208" spans="1:33" x14ac:dyDescent="0.3">
      <c r="A2208">
        <v>2633</v>
      </c>
      <c r="B2208" t="s">
        <v>6416</v>
      </c>
      <c r="C2208" t="s">
        <v>272</v>
      </c>
      <c r="D2208" s="6" t="str">
        <f>CONCATENATE(employee_data36[[#This Row],[FirstName]], "-",employee_data36[[#This Row],[LastName]] )</f>
        <v>Zain-Nolan</v>
      </c>
      <c r="E2208" s="1">
        <v>44781</v>
      </c>
      <c r="F2208" s="1"/>
      <c r="G2208" s="7" t="str">
        <f>IF(ISBLANK(employee_data36[[#This Row],[ExitDate]]),"Yes","")</f>
        <v>Yes</v>
      </c>
      <c r="H2208" t="s">
        <v>3738</v>
      </c>
      <c r="I2208" t="s">
        <v>8034</v>
      </c>
      <c r="J2208" t="s">
        <v>8035</v>
      </c>
      <c r="K2208" t="s">
        <v>62</v>
      </c>
      <c r="L2208" t="s">
        <v>32</v>
      </c>
      <c r="M2208" s="6" t="str">
        <f>IF(ISBLANK(employee_data36[[#This Row],[ExitDate]]),"1","0")</f>
        <v>1</v>
      </c>
      <c r="N2208" s="6" t="str">
        <f>IF(employee_data36[[#This Row],[EmployeeStatus]]="Active", "Active", "Tidak Active")</f>
        <v>Active</v>
      </c>
      <c r="O2208" t="s">
        <v>52</v>
      </c>
      <c r="P2208" t="s">
        <v>34</v>
      </c>
      <c r="Q2208" t="s">
        <v>63</v>
      </c>
      <c r="R2208" t="s">
        <v>36</v>
      </c>
      <c r="S2208" t="s">
        <v>37</v>
      </c>
      <c r="T2208" t="s">
        <v>65</v>
      </c>
      <c r="U2208" t="s">
        <v>177</v>
      </c>
      <c r="V2208" s="1">
        <v>31299</v>
      </c>
      <c r="W2208" s="6">
        <f>DATEDIF(employee_data36[[#This Row],[DOB]],DATE(2023, 1, 1), "Y")</f>
        <v>37</v>
      </c>
      <c r="X2208" s="6" t="str">
        <f>IF(employee_data3[[#This Row],[Age]]&lt;=25, "Remaja", IF(employee_data3[[#This Row],[Age]]&lt;=55, "Dewasa", "Lansia"))</f>
        <v>Dewasa</v>
      </c>
      <c r="Y2208" s="7" t="str">
        <f>CONCATENATE(employee_data36[[#This Row],[First-LastName]]," ",employee_data36[[#This Row],[DOB]])</f>
        <v>Zain-Nolan 31299</v>
      </c>
      <c r="Z2208" t="s">
        <v>7861</v>
      </c>
      <c r="AA2208" t="s">
        <v>243</v>
      </c>
      <c r="AB2208" t="s">
        <v>42</v>
      </c>
      <c r="AC2208">
        <v>10525</v>
      </c>
      <c r="AD2208" t="s">
        <v>43</v>
      </c>
      <c r="AE2208" t="s">
        <v>75</v>
      </c>
      <c r="AF2208" t="s">
        <v>45</v>
      </c>
      <c r="AG2208">
        <v>5</v>
      </c>
    </row>
    <row r="2209" spans="1:33" x14ac:dyDescent="0.3">
      <c r="A2209">
        <v>2634</v>
      </c>
      <c r="B2209" t="s">
        <v>1669</v>
      </c>
      <c r="C2209" t="s">
        <v>8036</v>
      </c>
      <c r="D2209" s="6" t="str">
        <f>CONCATENATE(employee_data36[[#This Row],[FirstName]], "-",employee_data36[[#This Row],[LastName]] )</f>
        <v>Hezekiah-Mcgee</v>
      </c>
      <c r="E2209" s="1">
        <v>44997</v>
      </c>
      <c r="F2209" s="1"/>
      <c r="G2209" s="7" t="str">
        <f>IF(ISBLANK(employee_data36[[#This Row],[ExitDate]]),"Yes","")</f>
        <v>Yes</v>
      </c>
      <c r="H2209" t="s">
        <v>3738</v>
      </c>
      <c r="I2209" t="s">
        <v>8037</v>
      </c>
      <c r="J2209" t="s">
        <v>8038</v>
      </c>
      <c r="K2209" t="s">
        <v>168</v>
      </c>
      <c r="L2209" t="s">
        <v>32</v>
      </c>
      <c r="M2209" s="6" t="str">
        <f>IF(ISBLANK(employee_data36[[#This Row],[ExitDate]]),"1","0")</f>
        <v>1</v>
      </c>
      <c r="N2209" s="6" t="str">
        <f>IF(employee_data36[[#This Row],[EmployeeStatus]]="Active", "Active", "Tidak Active")</f>
        <v>Active</v>
      </c>
      <c r="O2209" t="s">
        <v>52</v>
      </c>
      <c r="P2209" t="s">
        <v>64</v>
      </c>
      <c r="Q2209" t="s">
        <v>35</v>
      </c>
      <c r="R2209" t="s">
        <v>36</v>
      </c>
      <c r="S2209" t="s">
        <v>37</v>
      </c>
      <c r="T2209" t="s">
        <v>65</v>
      </c>
      <c r="U2209" t="s">
        <v>90</v>
      </c>
      <c r="V2209" s="1">
        <v>15753</v>
      </c>
      <c r="W2209" s="6">
        <f>DATEDIF(employee_data36[[#This Row],[DOB]],DATE(2023, 1, 1), "Y")</f>
        <v>79</v>
      </c>
      <c r="X2209" s="6" t="str">
        <f>IF(employee_data3[[#This Row],[Age]]&lt;=25, "Remaja", IF(employee_data3[[#This Row],[Age]]&lt;=55, "Dewasa", "Lansia"))</f>
        <v>Lansia</v>
      </c>
      <c r="Y2209" s="7" t="str">
        <f>CONCATENATE(employee_data36[[#This Row],[First-LastName]]," ",employee_data36[[#This Row],[DOB]])</f>
        <v>Hezekiah-Mcgee 15753</v>
      </c>
      <c r="Z2209" t="s">
        <v>7861</v>
      </c>
      <c r="AA2209" t="s">
        <v>103</v>
      </c>
      <c r="AB2209" t="s">
        <v>42</v>
      </c>
      <c r="AC2209">
        <v>12008</v>
      </c>
      <c r="AD2209" t="s">
        <v>128</v>
      </c>
      <c r="AE2209" t="s">
        <v>75</v>
      </c>
      <c r="AF2209" t="s">
        <v>45</v>
      </c>
      <c r="AG2209">
        <v>4</v>
      </c>
    </row>
    <row r="2210" spans="1:33" x14ac:dyDescent="0.3">
      <c r="A2210">
        <v>2635</v>
      </c>
      <c r="B2210" t="s">
        <v>1697</v>
      </c>
      <c r="C2210" t="s">
        <v>4871</v>
      </c>
      <c r="D2210" s="6" t="str">
        <f>CONCATENATE(employee_data36[[#This Row],[FirstName]], "-",employee_data36[[#This Row],[LastName]] )</f>
        <v>Maxim-Phillips</v>
      </c>
      <c r="E2210" s="1">
        <v>43586</v>
      </c>
      <c r="F2210" s="1">
        <v>44973</v>
      </c>
      <c r="G2210" s="7" t="str">
        <f>IF(ISBLANK(employee_data36[[#This Row],[ExitDate]]),"Yes","")</f>
        <v/>
      </c>
      <c r="H2210" t="s">
        <v>3743</v>
      </c>
      <c r="I2210" t="s">
        <v>8039</v>
      </c>
      <c r="J2210" t="s">
        <v>8040</v>
      </c>
      <c r="K2210" t="s">
        <v>133</v>
      </c>
      <c r="L2210" t="s">
        <v>32</v>
      </c>
      <c r="M2210" s="6" t="str">
        <f>IF(ISBLANK(employee_data36[[#This Row],[ExitDate]]),"1","0")</f>
        <v>0</v>
      </c>
      <c r="N2210" s="6" t="str">
        <f>IF(employee_data36[[#This Row],[EmployeeStatus]]="Active", "Active", "Tidak Active")</f>
        <v>Active</v>
      </c>
      <c r="O2210" t="s">
        <v>63</v>
      </c>
      <c r="P2210" t="s">
        <v>64</v>
      </c>
      <c r="Q2210" t="s">
        <v>35</v>
      </c>
      <c r="R2210" t="s">
        <v>175</v>
      </c>
      <c r="S2210" t="s">
        <v>8041</v>
      </c>
      <c r="T2210" t="s">
        <v>2623</v>
      </c>
      <c r="U2210" t="s">
        <v>81</v>
      </c>
      <c r="V2210" s="1">
        <v>21027</v>
      </c>
      <c r="W2210" s="6">
        <f>DATEDIF(employee_data36[[#This Row],[DOB]],DATE(2023, 1, 1), "Y")</f>
        <v>65</v>
      </c>
      <c r="X2210" s="6" t="str">
        <f>IF(employee_data3[[#This Row],[Age]]&lt;=25, "Remaja", IF(employee_data3[[#This Row],[Age]]&lt;=55, "Dewasa", "Lansia"))</f>
        <v>Lansia</v>
      </c>
      <c r="Y2210" s="7" t="str">
        <f>CONCATENATE(employee_data36[[#This Row],[First-LastName]]," ",employee_data36[[#This Row],[DOB]])</f>
        <v>Maxim-Phillips 21027</v>
      </c>
      <c r="Z2210" t="s">
        <v>40</v>
      </c>
      <c r="AA2210" t="s">
        <v>654</v>
      </c>
      <c r="AB2210" t="s">
        <v>42</v>
      </c>
      <c r="AC2210">
        <v>86499</v>
      </c>
      <c r="AD2210" t="s">
        <v>128</v>
      </c>
      <c r="AE2210" t="s">
        <v>104</v>
      </c>
      <c r="AF2210" t="s">
        <v>45</v>
      </c>
      <c r="AG2210">
        <v>1</v>
      </c>
    </row>
    <row r="2211" spans="1:33" x14ac:dyDescent="0.3">
      <c r="A2211">
        <v>2636</v>
      </c>
      <c r="B2211" t="s">
        <v>6236</v>
      </c>
      <c r="C2211" t="s">
        <v>3827</v>
      </c>
      <c r="D2211" s="6" t="str">
        <f>CONCATENATE(employee_data36[[#This Row],[FirstName]], "-",employee_data36[[#This Row],[LastName]] )</f>
        <v>Gwendolyn-Hogan</v>
      </c>
      <c r="E2211" s="1">
        <v>43356</v>
      </c>
      <c r="F2211" s="1">
        <v>44139</v>
      </c>
      <c r="G2211" s="7" t="str">
        <f>IF(ISBLANK(employee_data36[[#This Row],[ExitDate]]),"Yes","")</f>
        <v/>
      </c>
      <c r="H2211" t="s">
        <v>59</v>
      </c>
      <c r="I2211" t="s">
        <v>8042</v>
      </c>
      <c r="J2211" t="s">
        <v>8043</v>
      </c>
      <c r="K2211" t="s">
        <v>168</v>
      </c>
      <c r="L2211" t="s">
        <v>32</v>
      </c>
      <c r="M2211" s="6" t="str">
        <f>IF(ISBLANK(employee_data36[[#This Row],[ExitDate]]),"1","0")</f>
        <v>0</v>
      </c>
      <c r="N2211" s="6" t="str">
        <f>IF(employee_data36[[#This Row],[EmployeeStatus]]="Active", "Active", "Tidak Active")</f>
        <v>Active</v>
      </c>
      <c r="O2211" t="s">
        <v>63</v>
      </c>
      <c r="P2211" t="s">
        <v>64</v>
      </c>
      <c r="Q2211" t="s">
        <v>35</v>
      </c>
      <c r="R2211" t="s">
        <v>126</v>
      </c>
      <c r="S2211" t="s">
        <v>8044</v>
      </c>
      <c r="T2211" t="s">
        <v>65</v>
      </c>
      <c r="U2211" t="s">
        <v>101</v>
      </c>
      <c r="V2211" s="1">
        <v>25892</v>
      </c>
      <c r="W2211" s="6">
        <f>DATEDIF(employee_data36[[#This Row],[DOB]],DATE(2023, 1, 1), "Y")</f>
        <v>52</v>
      </c>
      <c r="X2211" s="6" t="str">
        <f>IF(employee_data3[[#This Row],[Age]]&lt;=25, "Remaja", IF(employee_data3[[#This Row],[Age]]&lt;=55, "Dewasa", "Lansia"))</f>
        <v>Dewasa</v>
      </c>
      <c r="Y2211" s="7" t="str">
        <f>CONCATENATE(employee_data36[[#This Row],[First-LastName]]," ",employee_data36[[#This Row],[DOB]])</f>
        <v>Gwendolyn-Hogan 25892</v>
      </c>
      <c r="Z2211" t="s">
        <v>40</v>
      </c>
      <c r="AA2211" t="s">
        <v>103</v>
      </c>
      <c r="AB2211" t="s">
        <v>55</v>
      </c>
      <c r="AC2211">
        <v>12113</v>
      </c>
      <c r="AD2211" t="s">
        <v>128</v>
      </c>
      <c r="AE2211" t="s">
        <v>84</v>
      </c>
      <c r="AF2211" t="s">
        <v>45</v>
      </c>
      <c r="AG2211">
        <v>5</v>
      </c>
    </row>
    <row r="2212" spans="1:33" x14ac:dyDescent="0.3">
      <c r="A2212">
        <v>2637</v>
      </c>
      <c r="B2212" t="s">
        <v>8045</v>
      </c>
      <c r="C2212" t="s">
        <v>2303</v>
      </c>
      <c r="D2212" s="6" t="str">
        <f>CONCATENATE(employee_data36[[#This Row],[FirstName]], "-",employee_data36[[#This Row],[LastName]] )</f>
        <v>Kaia-Hernandez</v>
      </c>
      <c r="E2212" s="1">
        <v>44881</v>
      </c>
      <c r="F2212" s="1"/>
      <c r="G2212" s="7" t="str">
        <f>IF(ISBLANK(employee_data36[[#This Row],[ExitDate]]),"Yes","")</f>
        <v>Yes</v>
      </c>
      <c r="H2212" t="s">
        <v>59</v>
      </c>
      <c r="I2212" t="s">
        <v>8046</v>
      </c>
      <c r="J2212" t="s">
        <v>8047</v>
      </c>
      <c r="K2212" t="s">
        <v>98</v>
      </c>
      <c r="L2212" t="s">
        <v>32</v>
      </c>
      <c r="M2212" s="6" t="str">
        <f>IF(ISBLANK(employee_data36[[#This Row],[ExitDate]]),"1","0")</f>
        <v>1</v>
      </c>
      <c r="N2212" s="6" t="str">
        <f>IF(employee_data36[[#This Row],[EmployeeStatus]]="Active", "Active", "Tidak Active")</f>
        <v>Active</v>
      </c>
      <c r="O2212" t="s">
        <v>33</v>
      </c>
      <c r="P2212" t="s">
        <v>51</v>
      </c>
      <c r="Q2212" t="s">
        <v>35</v>
      </c>
      <c r="R2212" t="s">
        <v>36</v>
      </c>
      <c r="S2212" t="s">
        <v>37</v>
      </c>
      <c r="T2212" t="s">
        <v>65</v>
      </c>
      <c r="U2212" t="s">
        <v>177</v>
      </c>
      <c r="V2212" s="1">
        <v>24749</v>
      </c>
      <c r="W2212" s="6">
        <f>DATEDIF(employee_data36[[#This Row],[DOB]],DATE(2023, 1, 1), "Y")</f>
        <v>55</v>
      </c>
      <c r="X2212" s="6" t="str">
        <f>IF(employee_data3[[#This Row],[Age]]&lt;=25, "Remaja", IF(employee_data3[[#This Row],[Age]]&lt;=55, "Dewasa", "Lansia"))</f>
        <v>Dewasa</v>
      </c>
      <c r="Y2212" s="7" t="str">
        <f>CONCATENATE(employee_data36[[#This Row],[First-LastName]]," ",employee_data36[[#This Row],[DOB]])</f>
        <v>Kaia-Hernandez 24749</v>
      </c>
      <c r="Z2212" t="s">
        <v>40</v>
      </c>
      <c r="AA2212" t="s">
        <v>6</v>
      </c>
      <c r="AB2212" t="s">
        <v>55</v>
      </c>
      <c r="AC2212">
        <v>39143</v>
      </c>
      <c r="AD2212" t="s">
        <v>128</v>
      </c>
      <c r="AE2212" t="s">
        <v>104</v>
      </c>
      <c r="AF2212" t="s">
        <v>45</v>
      </c>
      <c r="AG2212">
        <v>5</v>
      </c>
    </row>
    <row r="2213" spans="1:33" x14ac:dyDescent="0.3">
      <c r="A2213">
        <v>2638</v>
      </c>
      <c r="B2213" t="s">
        <v>8048</v>
      </c>
      <c r="C2213" t="s">
        <v>5547</v>
      </c>
      <c r="D2213" s="6" t="str">
        <f>CONCATENATE(employee_data36[[#This Row],[FirstName]], "-",employee_data36[[#This Row],[LastName]] )</f>
        <v>Mathias-Tran</v>
      </c>
      <c r="E2213" s="1">
        <v>44520</v>
      </c>
      <c r="F2213" s="1">
        <v>45002</v>
      </c>
      <c r="G2213" s="7" t="str">
        <f>IF(ISBLANK(employee_data36[[#This Row],[ExitDate]]),"Yes","")</f>
        <v/>
      </c>
      <c r="H2213" t="s">
        <v>59</v>
      </c>
      <c r="I2213" t="s">
        <v>8049</v>
      </c>
      <c r="J2213" t="s">
        <v>8050</v>
      </c>
      <c r="K2213" t="s">
        <v>118</v>
      </c>
      <c r="L2213" t="s">
        <v>32</v>
      </c>
      <c r="M2213" s="6" t="str">
        <f>IF(ISBLANK(employee_data36[[#This Row],[ExitDate]]),"1","0")</f>
        <v>0</v>
      </c>
      <c r="N2213" s="6" t="str">
        <f>IF(employee_data36[[#This Row],[EmployeeStatus]]="Active", "Active", "Tidak Active")</f>
        <v>Active</v>
      </c>
      <c r="O2213" t="s">
        <v>33</v>
      </c>
      <c r="P2213" t="s">
        <v>64</v>
      </c>
      <c r="Q2213" t="s">
        <v>63</v>
      </c>
      <c r="R2213" t="s">
        <v>175</v>
      </c>
      <c r="S2213" t="s">
        <v>8051</v>
      </c>
      <c r="T2213" t="s">
        <v>65</v>
      </c>
      <c r="U2213" t="s">
        <v>332</v>
      </c>
      <c r="V2213" s="1">
        <v>20830</v>
      </c>
      <c r="W2213" s="6">
        <f>DATEDIF(employee_data36[[#This Row],[DOB]],DATE(2023, 1, 1), "Y")</f>
        <v>65</v>
      </c>
      <c r="X2213" s="6" t="str">
        <f>IF(employee_data3[[#This Row],[Age]]&lt;=25, "Remaja", IF(employee_data3[[#This Row],[Age]]&lt;=55, "Dewasa", "Lansia"))</f>
        <v>Lansia</v>
      </c>
      <c r="Y2213" s="7" t="str">
        <f>CONCATENATE(employee_data36[[#This Row],[First-LastName]]," ",employee_data36[[#This Row],[DOB]])</f>
        <v>Mathias-Tran 20830</v>
      </c>
      <c r="Z2213" t="s">
        <v>7868</v>
      </c>
      <c r="AA2213" t="s">
        <v>6</v>
      </c>
      <c r="AB2213" t="s">
        <v>55</v>
      </c>
      <c r="AC2213">
        <v>16470</v>
      </c>
      <c r="AD2213" t="s">
        <v>128</v>
      </c>
      <c r="AE2213" t="s">
        <v>104</v>
      </c>
      <c r="AF2213" t="s">
        <v>45</v>
      </c>
      <c r="AG2213">
        <v>2</v>
      </c>
    </row>
    <row r="2214" spans="1:33" x14ac:dyDescent="0.3">
      <c r="A2214">
        <v>2639</v>
      </c>
      <c r="B2214" t="s">
        <v>6444</v>
      </c>
      <c r="C2214" t="s">
        <v>856</v>
      </c>
      <c r="D2214" s="6" t="str">
        <f>CONCATENATE(employee_data36[[#This Row],[FirstName]], "-",employee_data36[[#This Row],[LastName]] )</f>
        <v>Simeon-Roy</v>
      </c>
      <c r="E2214" s="1">
        <v>44103</v>
      </c>
      <c r="F2214" s="1"/>
      <c r="G2214" s="7" t="str">
        <f>IF(ISBLANK(employee_data36[[#This Row],[ExitDate]]),"Yes","")</f>
        <v>Yes</v>
      </c>
      <c r="H2214" t="s">
        <v>59</v>
      </c>
      <c r="I2214" t="s">
        <v>8052</v>
      </c>
      <c r="J2214" t="s">
        <v>8053</v>
      </c>
      <c r="K2214" t="s">
        <v>62</v>
      </c>
      <c r="L2214" t="s">
        <v>32</v>
      </c>
      <c r="M2214" s="6" t="str">
        <f>IF(ISBLANK(employee_data36[[#This Row],[ExitDate]]),"1","0")</f>
        <v>1</v>
      </c>
      <c r="N2214" s="6" t="str">
        <f>IF(employee_data36[[#This Row],[EmployeeStatus]]="Active", "Active", "Tidak Active")</f>
        <v>Active</v>
      </c>
      <c r="O2214" t="s">
        <v>52</v>
      </c>
      <c r="P2214" t="s">
        <v>34</v>
      </c>
      <c r="Q2214" t="s">
        <v>35</v>
      </c>
      <c r="R2214" t="s">
        <v>36</v>
      </c>
      <c r="S2214" t="s">
        <v>37</v>
      </c>
      <c r="T2214" t="s">
        <v>65</v>
      </c>
      <c r="U2214" t="s">
        <v>177</v>
      </c>
      <c r="V2214" s="1">
        <v>27659</v>
      </c>
      <c r="W2214" s="6">
        <f>DATEDIF(employee_data36[[#This Row],[DOB]],DATE(2023, 1, 1), "Y")</f>
        <v>47</v>
      </c>
      <c r="X2214" s="6" t="str">
        <f>IF(employee_data3[[#This Row],[Age]]&lt;=25, "Remaja", IF(employee_data3[[#This Row],[Age]]&lt;=55, "Dewasa", "Lansia"))</f>
        <v>Dewasa</v>
      </c>
      <c r="Y2214" s="7" t="str">
        <f>CONCATENATE(employee_data36[[#This Row],[First-LastName]]," ",employee_data36[[#This Row],[DOB]])</f>
        <v>Simeon-Roy 27659</v>
      </c>
      <c r="Z2214" t="s">
        <v>7868</v>
      </c>
      <c r="AA2214" t="s">
        <v>243</v>
      </c>
      <c r="AB2214" t="s">
        <v>55</v>
      </c>
      <c r="AC2214">
        <v>56991</v>
      </c>
      <c r="AD2214" t="s">
        <v>128</v>
      </c>
      <c r="AE2214" t="s">
        <v>84</v>
      </c>
      <c r="AF2214" t="s">
        <v>45</v>
      </c>
      <c r="AG2214">
        <v>2</v>
      </c>
    </row>
    <row r="2215" spans="1:33" x14ac:dyDescent="0.3">
      <c r="A2215">
        <v>2640</v>
      </c>
      <c r="B2215" t="s">
        <v>7117</v>
      </c>
      <c r="C2215" t="s">
        <v>1091</v>
      </c>
      <c r="D2215" s="6" t="str">
        <f>CONCATENATE(employee_data36[[#This Row],[FirstName]], "-",employee_data36[[#This Row],[LastName]] )</f>
        <v>Magdalena-Whitehead</v>
      </c>
      <c r="E2215" s="1">
        <v>44436</v>
      </c>
      <c r="F2215" s="1">
        <v>44810</v>
      </c>
      <c r="G2215" s="7" t="str">
        <f>IF(ISBLANK(employee_data36[[#This Row],[ExitDate]]),"Yes","")</f>
        <v/>
      </c>
      <c r="H2215" t="s">
        <v>59</v>
      </c>
      <c r="I2215" t="s">
        <v>8054</v>
      </c>
      <c r="J2215" t="s">
        <v>8055</v>
      </c>
      <c r="K2215" t="s">
        <v>89</v>
      </c>
      <c r="L2215" t="s">
        <v>32</v>
      </c>
      <c r="M2215" s="6" t="str">
        <f>IF(ISBLANK(employee_data36[[#This Row],[ExitDate]]),"1","0")</f>
        <v>0</v>
      </c>
      <c r="N2215" s="6" t="str">
        <f>IF(employee_data36[[#This Row],[EmployeeStatus]]="Active", "Active", "Tidak Active")</f>
        <v>Active</v>
      </c>
      <c r="O2215" t="s">
        <v>33</v>
      </c>
      <c r="P2215" t="s">
        <v>64</v>
      </c>
      <c r="Q2215" t="s">
        <v>63</v>
      </c>
      <c r="R2215" t="s">
        <v>175</v>
      </c>
      <c r="S2215" t="s">
        <v>8056</v>
      </c>
      <c r="T2215" t="s">
        <v>65</v>
      </c>
      <c r="U2215" t="s">
        <v>305</v>
      </c>
      <c r="V2215" s="1">
        <v>22956</v>
      </c>
      <c r="W2215" s="6">
        <f>DATEDIF(employee_data36[[#This Row],[DOB]],DATE(2023, 1, 1), "Y")</f>
        <v>60</v>
      </c>
      <c r="X2215" s="6" t="str">
        <f>IF(employee_data3[[#This Row],[Age]]&lt;=25, "Remaja", IF(employee_data3[[#This Row],[Age]]&lt;=55, "Dewasa", "Lansia"))</f>
        <v>Lansia</v>
      </c>
      <c r="Y2215" s="7" t="str">
        <f>CONCATENATE(employee_data36[[#This Row],[First-LastName]]," ",employee_data36[[#This Row],[DOB]])</f>
        <v>Magdalena-Whitehead 22956</v>
      </c>
      <c r="Z2215" t="s">
        <v>7868</v>
      </c>
      <c r="AA2215" t="s">
        <v>226</v>
      </c>
      <c r="AB2215" t="s">
        <v>55</v>
      </c>
      <c r="AC2215">
        <v>9642</v>
      </c>
      <c r="AD2215" t="s">
        <v>93</v>
      </c>
      <c r="AE2215" t="s">
        <v>75</v>
      </c>
      <c r="AF2215" t="s">
        <v>45</v>
      </c>
      <c r="AG2215">
        <v>4</v>
      </c>
    </row>
    <row r="2216" spans="1:33" x14ac:dyDescent="0.3">
      <c r="A2216">
        <v>2641</v>
      </c>
      <c r="B2216" t="s">
        <v>6236</v>
      </c>
      <c r="C2216" t="s">
        <v>2843</v>
      </c>
      <c r="D2216" s="6" t="str">
        <f>CONCATENATE(employee_data36[[#This Row],[FirstName]], "-",employee_data36[[#This Row],[LastName]] )</f>
        <v>Gwendolyn-Mccall</v>
      </c>
      <c r="E2216" s="1">
        <v>44314</v>
      </c>
      <c r="F2216" s="1">
        <v>44642</v>
      </c>
      <c r="G2216" s="7" t="str">
        <f>IF(ISBLANK(employee_data36[[#This Row],[ExitDate]]),"Yes","")</f>
        <v/>
      </c>
      <c r="H2216" t="s">
        <v>59</v>
      </c>
      <c r="I2216" t="s">
        <v>8057</v>
      </c>
      <c r="J2216" t="s">
        <v>8058</v>
      </c>
      <c r="K2216" t="s">
        <v>31</v>
      </c>
      <c r="L2216" t="s">
        <v>32</v>
      </c>
      <c r="M2216" s="6" t="str">
        <f>IF(ISBLANK(employee_data36[[#This Row],[ExitDate]]),"1","0")</f>
        <v>0</v>
      </c>
      <c r="N2216" s="6" t="str">
        <f>IF(employee_data36[[#This Row],[EmployeeStatus]]="Active", "Active", "Tidak Active")</f>
        <v>Active</v>
      </c>
      <c r="O2216" t="s">
        <v>63</v>
      </c>
      <c r="P2216" t="s">
        <v>51</v>
      </c>
      <c r="Q2216" t="s">
        <v>63</v>
      </c>
      <c r="R2216" t="s">
        <v>175</v>
      </c>
      <c r="S2216" t="s">
        <v>8059</v>
      </c>
      <c r="T2216" t="s">
        <v>65</v>
      </c>
      <c r="U2216" t="s">
        <v>53</v>
      </c>
      <c r="V2216" s="1">
        <v>27595</v>
      </c>
      <c r="W2216" s="6">
        <f>DATEDIF(employee_data36[[#This Row],[DOB]],DATE(2023, 1, 1), "Y")</f>
        <v>47</v>
      </c>
      <c r="X2216" s="6" t="str">
        <f>IF(employee_data3[[#This Row],[Age]]&lt;=25, "Remaja", IF(employee_data3[[#This Row],[Age]]&lt;=55, "Dewasa", "Lansia"))</f>
        <v>Dewasa</v>
      </c>
      <c r="Y2216" s="7" t="str">
        <f>CONCATENATE(employee_data36[[#This Row],[First-LastName]]," ",employee_data36[[#This Row],[DOB]])</f>
        <v>Gwendolyn-Mccall 27595</v>
      </c>
      <c r="Z2216" t="s">
        <v>7868</v>
      </c>
      <c r="AA2216" t="s">
        <v>352</v>
      </c>
      <c r="AB2216" t="s">
        <v>55</v>
      </c>
      <c r="AC2216">
        <v>23897</v>
      </c>
      <c r="AD2216" t="s">
        <v>128</v>
      </c>
      <c r="AE2216" t="s">
        <v>84</v>
      </c>
      <c r="AF2216" t="s">
        <v>45</v>
      </c>
      <c r="AG2216">
        <v>2</v>
      </c>
    </row>
    <row r="2217" spans="1:33" x14ac:dyDescent="0.3">
      <c r="A2217">
        <v>2642</v>
      </c>
      <c r="B2217" t="s">
        <v>2748</v>
      </c>
      <c r="C2217" t="s">
        <v>4905</v>
      </c>
      <c r="D2217" s="6" t="str">
        <f>CONCATENATE(employee_data36[[#This Row],[FirstName]], "-",employee_data36[[#This Row],[LastName]] )</f>
        <v>Demarion-Harrington</v>
      </c>
      <c r="E2217" s="1">
        <v>44727</v>
      </c>
      <c r="F2217" s="1">
        <v>45051</v>
      </c>
      <c r="G2217" s="7" t="str">
        <f>IF(ISBLANK(employee_data36[[#This Row],[ExitDate]]),"Yes","")</f>
        <v/>
      </c>
      <c r="H2217" t="s">
        <v>59</v>
      </c>
      <c r="I2217" t="s">
        <v>8060</v>
      </c>
      <c r="J2217" t="s">
        <v>8061</v>
      </c>
      <c r="K2217" t="s">
        <v>133</v>
      </c>
      <c r="L2217" t="s">
        <v>32</v>
      </c>
      <c r="M2217" s="6" t="str">
        <f>IF(ISBLANK(employee_data36[[#This Row],[ExitDate]]),"1","0")</f>
        <v>0</v>
      </c>
      <c r="N2217" s="6" t="str">
        <f>IF(employee_data36[[#This Row],[EmployeeStatus]]="Active", "Active", "Tidak Active")</f>
        <v>Active</v>
      </c>
      <c r="O2217" t="s">
        <v>63</v>
      </c>
      <c r="P2217" t="s">
        <v>34</v>
      </c>
      <c r="Q2217" t="s">
        <v>63</v>
      </c>
      <c r="R2217" t="s">
        <v>175</v>
      </c>
      <c r="S2217" t="s">
        <v>8062</v>
      </c>
      <c r="T2217" t="s">
        <v>65</v>
      </c>
      <c r="U2217" t="s">
        <v>90</v>
      </c>
      <c r="V2217" s="1">
        <v>18792</v>
      </c>
      <c r="W2217" s="6">
        <f>DATEDIF(employee_data36[[#This Row],[DOB]],DATE(2023, 1, 1), "Y")</f>
        <v>71</v>
      </c>
      <c r="X2217" s="6" t="str">
        <f>IF(employee_data3[[#This Row],[Age]]&lt;=25, "Remaja", IF(employee_data3[[#This Row],[Age]]&lt;=55, "Dewasa", "Lansia"))</f>
        <v>Lansia</v>
      </c>
      <c r="Y2217" s="7" t="str">
        <f>CONCATENATE(employee_data36[[#This Row],[First-LastName]]," ",employee_data36[[#This Row],[DOB]])</f>
        <v>Demarion-Harrington 18792</v>
      </c>
      <c r="Z2217" t="s">
        <v>7877</v>
      </c>
      <c r="AA2217" t="s">
        <v>83</v>
      </c>
      <c r="AB2217" t="s">
        <v>55</v>
      </c>
      <c r="AC2217">
        <v>65470</v>
      </c>
      <c r="AD2217" t="s">
        <v>128</v>
      </c>
      <c r="AE2217" t="s">
        <v>104</v>
      </c>
      <c r="AF2217" t="s">
        <v>45</v>
      </c>
      <c r="AG2217">
        <v>4</v>
      </c>
    </row>
    <row r="2218" spans="1:33" x14ac:dyDescent="0.3">
      <c r="A2218">
        <v>2643</v>
      </c>
      <c r="B2218" t="s">
        <v>5140</v>
      </c>
      <c r="C2218" t="s">
        <v>3756</v>
      </c>
      <c r="D2218" s="6" t="str">
        <f>CONCATENATE(employee_data36[[#This Row],[FirstName]], "-",employee_data36[[#This Row],[LastName]] )</f>
        <v>Katelyn-Brown</v>
      </c>
      <c r="E2218" s="1">
        <v>44666</v>
      </c>
      <c r="F2218" s="1">
        <v>44844</v>
      </c>
      <c r="G2218" s="7" t="str">
        <f>IF(ISBLANK(employee_data36[[#This Row],[ExitDate]]),"Yes","")</f>
        <v/>
      </c>
      <c r="H2218" t="s">
        <v>59</v>
      </c>
      <c r="I2218" t="s">
        <v>8063</v>
      </c>
      <c r="J2218" t="s">
        <v>8064</v>
      </c>
      <c r="K2218" t="s">
        <v>50</v>
      </c>
      <c r="L2218" t="s">
        <v>32</v>
      </c>
      <c r="M2218" s="6" t="str">
        <f>IF(ISBLANK(employee_data36[[#This Row],[ExitDate]]),"1","0")</f>
        <v>0</v>
      </c>
      <c r="N2218" s="6" t="str">
        <f>IF(employee_data36[[#This Row],[EmployeeStatus]]="Active", "Active", "Tidak Active")</f>
        <v>Active</v>
      </c>
      <c r="O2218" t="s">
        <v>63</v>
      </c>
      <c r="P2218" t="s">
        <v>51</v>
      </c>
      <c r="Q2218" t="s">
        <v>35</v>
      </c>
      <c r="R2218" t="s">
        <v>175</v>
      </c>
      <c r="S2218" t="s">
        <v>8065</v>
      </c>
      <c r="T2218" t="s">
        <v>65</v>
      </c>
      <c r="U2218" t="s">
        <v>305</v>
      </c>
      <c r="V2218" s="1">
        <v>24465</v>
      </c>
      <c r="W2218" s="6">
        <f>DATEDIF(employee_data36[[#This Row],[DOB]],DATE(2023, 1, 1), "Y")</f>
        <v>56</v>
      </c>
      <c r="X2218" s="6" t="str">
        <f>IF(employee_data3[[#This Row],[Age]]&lt;=25, "Remaja", IF(employee_data3[[#This Row],[Age]]&lt;=55, "Dewasa", "Lansia"))</f>
        <v>Lansia</v>
      </c>
      <c r="Y2218" s="7" t="str">
        <f>CONCATENATE(employee_data36[[#This Row],[First-LastName]]," ",employee_data36[[#This Row],[DOB]])</f>
        <v>Katelyn-Brown 24465</v>
      </c>
      <c r="Z2218" t="s">
        <v>7893</v>
      </c>
      <c r="AA2218" t="s">
        <v>2080</v>
      </c>
      <c r="AB2218" t="s">
        <v>55</v>
      </c>
      <c r="AC2218">
        <v>60277</v>
      </c>
      <c r="AD2218" t="s">
        <v>93</v>
      </c>
      <c r="AE2218" t="s">
        <v>104</v>
      </c>
      <c r="AF2218" t="s">
        <v>45</v>
      </c>
      <c r="AG2218">
        <v>5</v>
      </c>
    </row>
    <row r="2219" spans="1:33" x14ac:dyDescent="0.3">
      <c r="A2219">
        <v>2644</v>
      </c>
      <c r="B2219" t="s">
        <v>238</v>
      </c>
      <c r="C2219" t="s">
        <v>618</v>
      </c>
      <c r="D2219" s="6" t="str">
        <f>CONCATENATE(employee_data36[[#This Row],[FirstName]], "-",employee_data36[[#This Row],[LastName]] )</f>
        <v>Miranda-Keith</v>
      </c>
      <c r="E2219" s="1">
        <v>44031</v>
      </c>
      <c r="F2219" s="1">
        <v>44296</v>
      </c>
      <c r="G2219" s="7" t="str">
        <f>IF(ISBLANK(employee_data36[[#This Row],[ExitDate]]),"Yes","")</f>
        <v/>
      </c>
      <c r="H2219" t="s">
        <v>59</v>
      </c>
      <c r="I2219" t="s">
        <v>8066</v>
      </c>
      <c r="J2219" t="s">
        <v>8067</v>
      </c>
      <c r="K2219" t="s">
        <v>139</v>
      </c>
      <c r="L2219" t="s">
        <v>32</v>
      </c>
      <c r="M2219" s="6" t="str">
        <f>IF(ISBLANK(employee_data36[[#This Row],[ExitDate]]),"1","0")</f>
        <v>0</v>
      </c>
      <c r="N2219" s="6" t="str">
        <f>IF(employee_data36[[#This Row],[EmployeeStatus]]="Active", "Active", "Tidak Active")</f>
        <v>Active</v>
      </c>
      <c r="O2219" t="s">
        <v>63</v>
      </c>
      <c r="P2219" t="s">
        <v>34</v>
      </c>
      <c r="Q2219" t="s">
        <v>52</v>
      </c>
      <c r="R2219" t="s">
        <v>99</v>
      </c>
      <c r="S2219" t="s">
        <v>8068</v>
      </c>
      <c r="T2219" t="s">
        <v>65</v>
      </c>
      <c r="U2219" t="s">
        <v>53</v>
      </c>
      <c r="V2219" s="1">
        <v>36183</v>
      </c>
      <c r="W2219" s="6">
        <f>DATEDIF(employee_data36[[#This Row],[DOB]],DATE(2023, 1, 1), "Y")</f>
        <v>23</v>
      </c>
      <c r="X2219" s="6" t="str">
        <f>IF(employee_data3[[#This Row],[Age]]&lt;=25, "Remaja", IF(employee_data3[[#This Row],[Age]]&lt;=55, "Dewasa", "Lansia"))</f>
        <v>Remaja</v>
      </c>
      <c r="Y2219" s="7" t="str">
        <f>CONCATENATE(employee_data36[[#This Row],[First-LastName]]," ",employee_data36[[#This Row],[DOB]])</f>
        <v>Miranda-Keith 36183</v>
      </c>
      <c r="Z2219" t="s">
        <v>7893</v>
      </c>
      <c r="AA2219" t="s">
        <v>163</v>
      </c>
      <c r="AB2219" t="s">
        <v>55</v>
      </c>
      <c r="AC2219">
        <v>25859</v>
      </c>
      <c r="AD2219" t="s">
        <v>74</v>
      </c>
      <c r="AE2219" t="s">
        <v>75</v>
      </c>
      <c r="AF2219" t="s">
        <v>45</v>
      </c>
      <c r="AG2219">
        <v>5</v>
      </c>
    </row>
    <row r="2220" spans="1:33" x14ac:dyDescent="0.3">
      <c r="A2220">
        <v>2645</v>
      </c>
      <c r="B2220" t="s">
        <v>5585</v>
      </c>
      <c r="C2220" t="s">
        <v>642</v>
      </c>
      <c r="D2220" s="6" t="str">
        <f>CONCATENATE(employee_data36[[#This Row],[FirstName]], "-",employee_data36[[#This Row],[LastName]] )</f>
        <v>Breanna-Kerr</v>
      </c>
      <c r="E2220" s="1">
        <v>44014</v>
      </c>
      <c r="F2220" s="1"/>
      <c r="G2220" s="7" t="str">
        <f>IF(ISBLANK(employee_data36[[#This Row],[ExitDate]]),"Yes","")</f>
        <v>Yes</v>
      </c>
      <c r="H2220" t="s">
        <v>59</v>
      </c>
      <c r="I2220" t="s">
        <v>2848</v>
      </c>
      <c r="J2220" t="s">
        <v>8069</v>
      </c>
      <c r="K2220" t="s">
        <v>80</v>
      </c>
      <c r="L2220" t="s">
        <v>32</v>
      </c>
      <c r="M2220" s="6" t="str">
        <f>IF(ISBLANK(employee_data36[[#This Row],[ExitDate]]),"1","0")</f>
        <v>1</v>
      </c>
      <c r="N2220" s="6" t="str">
        <f>IF(employee_data36[[#This Row],[EmployeeStatus]]="Active", "Active", "Tidak Active")</f>
        <v>Active</v>
      </c>
      <c r="O2220" t="s">
        <v>33</v>
      </c>
      <c r="P2220" t="s">
        <v>34</v>
      </c>
      <c r="Q2220" t="s">
        <v>35</v>
      </c>
      <c r="R2220" t="s">
        <v>36</v>
      </c>
      <c r="S2220" t="s">
        <v>37</v>
      </c>
      <c r="T2220" t="s">
        <v>65</v>
      </c>
      <c r="U2220" t="s">
        <v>305</v>
      </c>
      <c r="V2220" s="1">
        <v>17345</v>
      </c>
      <c r="W2220" s="6">
        <f>DATEDIF(employee_data36[[#This Row],[DOB]],DATE(2023, 1, 1), "Y")</f>
        <v>75</v>
      </c>
      <c r="X2220" s="6" t="str">
        <f>IF(employee_data3[[#This Row],[Age]]&lt;=25, "Remaja", IF(employee_data3[[#This Row],[Age]]&lt;=55, "Dewasa", "Lansia"))</f>
        <v>Lansia</v>
      </c>
      <c r="Y2220" s="7" t="str">
        <f>CONCATENATE(employee_data36[[#This Row],[First-LastName]]," ",employee_data36[[#This Row],[DOB]])</f>
        <v>Breanna-Kerr 17345</v>
      </c>
      <c r="Z2220" t="s">
        <v>7893</v>
      </c>
      <c r="AA2220" t="s">
        <v>243</v>
      </c>
      <c r="AB2220" t="s">
        <v>55</v>
      </c>
      <c r="AC2220">
        <v>22815</v>
      </c>
      <c r="AD2220" t="s">
        <v>128</v>
      </c>
      <c r="AE2220" t="s">
        <v>84</v>
      </c>
      <c r="AF2220" t="s">
        <v>45</v>
      </c>
      <c r="AG2220">
        <v>4</v>
      </c>
    </row>
    <row r="2221" spans="1:33" x14ac:dyDescent="0.3">
      <c r="A2221">
        <v>2646</v>
      </c>
      <c r="B2221" t="s">
        <v>257</v>
      </c>
      <c r="C2221" t="s">
        <v>7920</v>
      </c>
      <c r="D2221" s="6" t="str">
        <f>CONCATENATE(employee_data36[[#This Row],[FirstName]], "-",employee_data36[[#This Row],[LastName]] )</f>
        <v>Saniya-Ho</v>
      </c>
      <c r="E2221" s="1">
        <v>43681</v>
      </c>
      <c r="F2221" s="1"/>
      <c r="G2221" s="7" t="str">
        <f>IF(ISBLANK(employee_data36[[#This Row],[ExitDate]]),"Yes","")</f>
        <v>Yes</v>
      </c>
      <c r="H2221" t="s">
        <v>59</v>
      </c>
      <c r="I2221" t="s">
        <v>8070</v>
      </c>
      <c r="J2221" t="s">
        <v>8071</v>
      </c>
      <c r="K2221" t="s">
        <v>168</v>
      </c>
      <c r="L2221" t="s">
        <v>32</v>
      </c>
      <c r="M2221" s="6" t="str">
        <f>IF(ISBLANK(employee_data36[[#This Row],[ExitDate]]),"1","0")</f>
        <v>1</v>
      </c>
      <c r="N2221" s="6" t="str">
        <f>IF(employee_data36[[#This Row],[EmployeeStatus]]="Active", "Active", "Tidak Active")</f>
        <v>Active</v>
      </c>
      <c r="O2221" t="s">
        <v>33</v>
      </c>
      <c r="P2221" t="s">
        <v>51</v>
      </c>
      <c r="Q2221" t="s">
        <v>52</v>
      </c>
      <c r="R2221" t="s">
        <v>36</v>
      </c>
      <c r="S2221" t="s">
        <v>37</v>
      </c>
      <c r="T2221" t="s">
        <v>65</v>
      </c>
      <c r="U2221" t="s">
        <v>177</v>
      </c>
      <c r="V2221" s="1">
        <v>37059</v>
      </c>
      <c r="W2221" s="6">
        <f>DATEDIF(employee_data36[[#This Row],[DOB]],DATE(2023, 1, 1), "Y")</f>
        <v>21</v>
      </c>
      <c r="X2221" s="6" t="str">
        <f>IF(employee_data3[[#This Row],[Age]]&lt;=25, "Remaja", IF(employee_data3[[#This Row],[Age]]&lt;=55, "Dewasa", "Lansia"))</f>
        <v>Remaja</v>
      </c>
      <c r="Y2221" s="7" t="str">
        <f>CONCATENATE(employee_data36[[#This Row],[First-LastName]]," ",employee_data36[[#This Row],[DOB]])</f>
        <v>Saniya-Ho 37059</v>
      </c>
      <c r="Z2221" t="s">
        <v>7851</v>
      </c>
      <c r="AA2221" t="s">
        <v>243</v>
      </c>
      <c r="AB2221" t="s">
        <v>55</v>
      </c>
      <c r="AC2221">
        <v>87653</v>
      </c>
      <c r="AD2221" t="s">
        <v>93</v>
      </c>
      <c r="AE2221" t="s">
        <v>44</v>
      </c>
      <c r="AF2221" t="s">
        <v>45</v>
      </c>
      <c r="AG2221">
        <v>1</v>
      </c>
    </row>
    <row r="2222" spans="1:33" x14ac:dyDescent="0.3">
      <c r="A2222">
        <v>2647</v>
      </c>
      <c r="B2222" t="s">
        <v>8072</v>
      </c>
      <c r="C2222" t="s">
        <v>2500</v>
      </c>
      <c r="D2222" s="6" t="str">
        <f>CONCATENATE(employee_data36[[#This Row],[FirstName]], "-",employee_data36[[#This Row],[LastName]] )</f>
        <v>Rylan-Key</v>
      </c>
      <c r="E2222" s="1">
        <v>43474</v>
      </c>
      <c r="F2222" s="1"/>
      <c r="G2222" s="7" t="str">
        <f>IF(ISBLANK(employee_data36[[#This Row],[ExitDate]]),"Yes","")</f>
        <v>Yes</v>
      </c>
      <c r="H2222" t="s">
        <v>59</v>
      </c>
      <c r="I2222" t="s">
        <v>8073</v>
      </c>
      <c r="J2222" t="s">
        <v>8074</v>
      </c>
      <c r="K2222" t="s">
        <v>98</v>
      </c>
      <c r="L2222" t="s">
        <v>32</v>
      </c>
      <c r="M2222" s="6" t="str">
        <f>IF(ISBLANK(employee_data36[[#This Row],[ExitDate]]),"1","0")</f>
        <v>1</v>
      </c>
      <c r="N2222" s="6" t="str">
        <f>IF(employee_data36[[#This Row],[EmployeeStatus]]="Active", "Active", "Tidak Active")</f>
        <v>Active</v>
      </c>
      <c r="O2222" t="s">
        <v>33</v>
      </c>
      <c r="P2222" t="s">
        <v>51</v>
      </c>
      <c r="Q2222" t="s">
        <v>35</v>
      </c>
      <c r="R2222" t="s">
        <v>36</v>
      </c>
      <c r="S2222" t="s">
        <v>37</v>
      </c>
      <c r="T2222" t="s">
        <v>65</v>
      </c>
      <c r="U2222" t="s">
        <v>177</v>
      </c>
      <c r="V2222" s="1">
        <v>18570</v>
      </c>
      <c r="W2222" s="6">
        <f>DATEDIF(employee_data36[[#This Row],[DOB]],DATE(2023, 1, 1), "Y")</f>
        <v>72</v>
      </c>
      <c r="X2222" s="6" t="str">
        <f>IF(employee_data3[[#This Row],[Age]]&lt;=25, "Remaja", IF(employee_data3[[#This Row],[Age]]&lt;=55, "Dewasa", "Lansia"))</f>
        <v>Lansia</v>
      </c>
      <c r="Y2222" s="7" t="str">
        <f>CONCATENATE(employee_data36[[#This Row],[First-LastName]]," ",employee_data36[[#This Row],[DOB]])</f>
        <v>Rylan-Key 18570</v>
      </c>
      <c r="Z2222" t="s">
        <v>7851</v>
      </c>
      <c r="AA2222" t="s">
        <v>178</v>
      </c>
      <c r="AB2222" t="s">
        <v>55</v>
      </c>
      <c r="AC2222">
        <v>33659</v>
      </c>
      <c r="AD2222" t="s">
        <v>56</v>
      </c>
      <c r="AE2222" t="s">
        <v>75</v>
      </c>
      <c r="AF2222" t="s">
        <v>45</v>
      </c>
      <c r="AG2222">
        <v>5</v>
      </c>
    </row>
    <row r="2223" spans="1:33" x14ac:dyDescent="0.3">
      <c r="A2223">
        <v>2648</v>
      </c>
      <c r="B2223" t="s">
        <v>1941</v>
      </c>
      <c r="C2223" t="s">
        <v>2415</v>
      </c>
      <c r="D2223" s="6" t="str">
        <f>CONCATENATE(employee_data36[[#This Row],[FirstName]], "-",employee_data36[[#This Row],[LastName]] )</f>
        <v>Nathaly-Stevens</v>
      </c>
      <c r="E2223" s="1">
        <v>44835</v>
      </c>
      <c r="F2223" s="1"/>
      <c r="G2223" s="7" t="str">
        <f>IF(ISBLANK(employee_data36[[#This Row],[ExitDate]]),"Yes","")</f>
        <v>Yes</v>
      </c>
      <c r="H2223" t="s">
        <v>59</v>
      </c>
      <c r="I2223" t="s">
        <v>8075</v>
      </c>
      <c r="J2223" t="s">
        <v>8076</v>
      </c>
      <c r="K2223" t="s">
        <v>118</v>
      </c>
      <c r="L2223" t="s">
        <v>32</v>
      </c>
      <c r="M2223" s="6" t="str">
        <f>IF(ISBLANK(employee_data36[[#This Row],[ExitDate]]),"1","0")</f>
        <v>1</v>
      </c>
      <c r="N2223" s="6" t="str">
        <f>IF(employee_data36[[#This Row],[EmployeeStatus]]="Active", "Active", "Tidak Active")</f>
        <v>Active</v>
      </c>
      <c r="O2223" t="s">
        <v>52</v>
      </c>
      <c r="P2223" t="s">
        <v>51</v>
      </c>
      <c r="Q2223" t="s">
        <v>52</v>
      </c>
      <c r="R2223" t="s">
        <v>36</v>
      </c>
      <c r="S2223" t="s">
        <v>37</v>
      </c>
      <c r="T2223" t="s">
        <v>65</v>
      </c>
      <c r="U2223" t="s">
        <v>231</v>
      </c>
      <c r="V2223" s="1">
        <v>34520</v>
      </c>
      <c r="W2223" s="6">
        <f>DATEDIF(employee_data36[[#This Row],[DOB]],DATE(2023, 1, 1), "Y")</f>
        <v>28</v>
      </c>
      <c r="X2223" s="6" t="str">
        <f>IF(employee_data3[[#This Row],[Age]]&lt;=25, "Remaja", IF(employee_data3[[#This Row],[Age]]&lt;=55, "Dewasa", "Lansia"))</f>
        <v>Dewasa</v>
      </c>
      <c r="Y2223" s="7" t="str">
        <f>CONCATENATE(employee_data36[[#This Row],[First-LastName]]," ",employee_data36[[#This Row],[DOB]])</f>
        <v>Nathaly-Stevens 34520</v>
      </c>
      <c r="Z2223" t="s">
        <v>7851</v>
      </c>
      <c r="AA2223" t="s">
        <v>113</v>
      </c>
      <c r="AB2223" t="s">
        <v>55</v>
      </c>
      <c r="AC2223">
        <v>92454</v>
      </c>
      <c r="AD2223" t="s">
        <v>74</v>
      </c>
      <c r="AE2223" t="s">
        <v>84</v>
      </c>
      <c r="AF2223" t="s">
        <v>45</v>
      </c>
      <c r="AG2223">
        <v>2</v>
      </c>
    </row>
    <row r="2224" spans="1:33" x14ac:dyDescent="0.3">
      <c r="A2224">
        <v>2649</v>
      </c>
      <c r="B2224" t="s">
        <v>1462</v>
      </c>
      <c r="C2224" t="s">
        <v>6057</v>
      </c>
      <c r="D2224" s="6" t="str">
        <f>CONCATENATE(employee_data36[[#This Row],[FirstName]], "-",employee_data36[[#This Row],[LastName]] )</f>
        <v>Maximus-Delgado</v>
      </c>
      <c r="E2224" s="1">
        <v>44102</v>
      </c>
      <c r="F2224" s="1">
        <v>45079</v>
      </c>
      <c r="G2224" s="7" t="str">
        <f>IF(ISBLANK(employee_data36[[#This Row],[ExitDate]]),"Yes","")</f>
        <v/>
      </c>
      <c r="H2224" t="s">
        <v>59</v>
      </c>
      <c r="I2224" t="s">
        <v>8077</v>
      </c>
      <c r="J2224" t="s">
        <v>8078</v>
      </c>
      <c r="K2224" t="s">
        <v>62</v>
      </c>
      <c r="L2224" t="s">
        <v>32</v>
      </c>
      <c r="M2224" s="6" t="str">
        <f>IF(ISBLANK(employee_data36[[#This Row],[ExitDate]]),"1","0")</f>
        <v>0</v>
      </c>
      <c r="N2224" s="6" t="str">
        <f>IF(employee_data36[[#This Row],[EmployeeStatus]]="Active", "Active", "Tidak Active")</f>
        <v>Active</v>
      </c>
      <c r="O2224" t="s">
        <v>52</v>
      </c>
      <c r="P2224" t="s">
        <v>51</v>
      </c>
      <c r="Q2224" t="s">
        <v>63</v>
      </c>
      <c r="R2224" t="s">
        <v>140</v>
      </c>
      <c r="S2224" t="s">
        <v>8079</v>
      </c>
      <c r="T2224" t="s">
        <v>65</v>
      </c>
      <c r="U2224" t="s">
        <v>177</v>
      </c>
      <c r="V2224" s="1">
        <v>26744</v>
      </c>
      <c r="W2224" s="6">
        <f>DATEDIF(employee_data36[[#This Row],[DOB]],DATE(2023, 1, 1), "Y")</f>
        <v>49</v>
      </c>
      <c r="X2224" s="6" t="str">
        <f>IF(employee_data3[[#This Row],[Age]]&lt;=25, "Remaja", IF(employee_data3[[#This Row],[Age]]&lt;=55, "Dewasa", "Lansia"))</f>
        <v>Dewasa</v>
      </c>
      <c r="Y2224" s="7" t="str">
        <f>CONCATENATE(employee_data36[[#This Row],[First-LastName]]," ",employee_data36[[#This Row],[DOB]])</f>
        <v>Maximus-Delgado 26744</v>
      </c>
      <c r="Z2224" t="s">
        <v>7884</v>
      </c>
      <c r="AA2224" t="s">
        <v>178</v>
      </c>
      <c r="AB2224" t="s">
        <v>42</v>
      </c>
      <c r="AC2224">
        <v>59871</v>
      </c>
      <c r="AD2224" t="s">
        <v>43</v>
      </c>
      <c r="AE2224" t="s">
        <v>44</v>
      </c>
      <c r="AF2224" t="s">
        <v>45</v>
      </c>
      <c r="AG2224">
        <v>4</v>
      </c>
    </row>
    <row r="2225" spans="1:33" x14ac:dyDescent="0.3">
      <c r="A2225">
        <v>2650</v>
      </c>
      <c r="B2225" t="s">
        <v>7155</v>
      </c>
      <c r="C2225" t="s">
        <v>6805</v>
      </c>
      <c r="D2225" s="6" t="str">
        <f>CONCATENATE(employee_data36[[#This Row],[FirstName]], "-",employee_data36[[#This Row],[LastName]] )</f>
        <v>Karley-Long</v>
      </c>
      <c r="E2225" s="1">
        <v>43419</v>
      </c>
      <c r="F2225" s="1"/>
      <c r="G2225" s="7" t="str">
        <f>IF(ISBLANK(employee_data36[[#This Row],[ExitDate]]),"Yes","")</f>
        <v>Yes</v>
      </c>
      <c r="H2225" t="s">
        <v>3738</v>
      </c>
      <c r="I2225" t="s">
        <v>8080</v>
      </c>
      <c r="J2225" t="s">
        <v>8081</v>
      </c>
      <c r="K2225" t="s">
        <v>89</v>
      </c>
      <c r="L2225" t="s">
        <v>32</v>
      </c>
      <c r="M2225" s="6" t="str">
        <f>IF(ISBLANK(employee_data36[[#This Row],[ExitDate]]),"1","0")</f>
        <v>1</v>
      </c>
      <c r="N2225" s="6" t="str">
        <f>IF(employee_data36[[#This Row],[EmployeeStatus]]="Active", "Active", "Tidak Active")</f>
        <v>Active</v>
      </c>
      <c r="O2225" t="s">
        <v>52</v>
      </c>
      <c r="P2225" t="s">
        <v>64</v>
      </c>
      <c r="Q2225" t="s">
        <v>63</v>
      </c>
      <c r="R2225" t="s">
        <v>36</v>
      </c>
      <c r="S2225" t="s">
        <v>37</v>
      </c>
      <c r="T2225" t="s">
        <v>65</v>
      </c>
      <c r="U2225" t="s">
        <v>177</v>
      </c>
      <c r="V2225" s="1">
        <v>23604</v>
      </c>
      <c r="W2225" s="6">
        <f>DATEDIF(employee_data36[[#This Row],[DOB]],DATE(2023, 1, 1), "Y")</f>
        <v>58</v>
      </c>
      <c r="X2225" s="6" t="str">
        <f>IF(employee_data3[[#This Row],[Age]]&lt;=25, "Remaja", IF(employee_data3[[#This Row],[Age]]&lt;=55, "Dewasa", "Lansia"))</f>
        <v>Lansia</v>
      </c>
      <c r="Y2225" s="7" t="str">
        <f>CONCATENATE(employee_data36[[#This Row],[First-LastName]]," ",employee_data36[[#This Row],[DOB]])</f>
        <v>Karley-Long 23604</v>
      </c>
      <c r="Z2225" t="s">
        <v>7861</v>
      </c>
      <c r="AA2225" t="s">
        <v>419</v>
      </c>
      <c r="AB2225" t="s">
        <v>42</v>
      </c>
      <c r="AC2225">
        <v>28100</v>
      </c>
      <c r="AD2225" t="s">
        <v>93</v>
      </c>
      <c r="AE2225" t="s">
        <v>75</v>
      </c>
      <c r="AF2225" t="s">
        <v>45</v>
      </c>
      <c r="AG2225">
        <v>1</v>
      </c>
    </row>
    <row r="2226" spans="1:33" x14ac:dyDescent="0.3">
      <c r="A2226">
        <v>2651</v>
      </c>
      <c r="B2226" t="s">
        <v>4726</v>
      </c>
      <c r="C2226" t="s">
        <v>1405</v>
      </c>
      <c r="D2226" s="6" t="str">
        <f>CONCATENATE(employee_data36[[#This Row],[FirstName]], "-",employee_data36[[#This Row],[LastName]] )</f>
        <v>Demarcus-Frazier</v>
      </c>
      <c r="E2226" s="1">
        <v>44159</v>
      </c>
      <c r="F2226" s="1"/>
      <c r="G2226" s="7" t="str">
        <f>IF(ISBLANK(employee_data36[[#This Row],[ExitDate]]),"Yes","")</f>
        <v>Yes</v>
      </c>
      <c r="H2226" t="s">
        <v>3738</v>
      </c>
      <c r="I2226" t="s">
        <v>8082</v>
      </c>
      <c r="J2226" t="s">
        <v>8083</v>
      </c>
      <c r="K2226" t="s">
        <v>31</v>
      </c>
      <c r="L2226" t="s">
        <v>32</v>
      </c>
      <c r="M2226" s="6" t="str">
        <f>IF(ISBLANK(employee_data36[[#This Row],[ExitDate]]),"1","0")</f>
        <v>1</v>
      </c>
      <c r="N2226" s="6" t="str">
        <f>IF(employee_data36[[#This Row],[EmployeeStatus]]="Active", "Active", "Tidak Active")</f>
        <v>Active</v>
      </c>
      <c r="O2226" t="s">
        <v>33</v>
      </c>
      <c r="P2226" t="s">
        <v>34</v>
      </c>
      <c r="Q2226" t="s">
        <v>63</v>
      </c>
      <c r="R2226" t="s">
        <v>36</v>
      </c>
      <c r="S2226" t="s">
        <v>37</v>
      </c>
      <c r="T2226" t="s">
        <v>65</v>
      </c>
      <c r="U2226" t="s">
        <v>177</v>
      </c>
      <c r="V2226" s="1">
        <v>33665</v>
      </c>
      <c r="W2226" s="6">
        <f>DATEDIF(employee_data36[[#This Row],[DOB]],DATE(2023, 1, 1), "Y")</f>
        <v>30</v>
      </c>
      <c r="X2226" s="6" t="str">
        <f>IF(employee_data3[[#This Row],[Age]]&lt;=25, "Remaja", IF(employee_data3[[#This Row],[Age]]&lt;=55, "Dewasa", "Lansia"))</f>
        <v>Dewasa</v>
      </c>
      <c r="Y2226" s="7" t="str">
        <f>CONCATENATE(employee_data36[[#This Row],[First-LastName]]," ",employee_data36[[#This Row],[DOB]])</f>
        <v>Demarcus-Frazier 33665</v>
      </c>
      <c r="Z2226" t="s">
        <v>7861</v>
      </c>
      <c r="AA2226" t="s">
        <v>178</v>
      </c>
      <c r="AB2226" t="s">
        <v>42</v>
      </c>
      <c r="AC2226">
        <v>30181</v>
      </c>
      <c r="AD2226" t="s">
        <v>56</v>
      </c>
      <c r="AE2226" t="s">
        <v>104</v>
      </c>
      <c r="AF2226" t="s">
        <v>45</v>
      </c>
      <c r="AG2226">
        <v>2</v>
      </c>
    </row>
    <row r="2227" spans="1:33" x14ac:dyDescent="0.3">
      <c r="A2227">
        <v>2652</v>
      </c>
      <c r="B2227" t="s">
        <v>2835</v>
      </c>
      <c r="C2227" t="s">
        <v>3037</v>
      </c>
      <c r="D2227" s="6" t="str">
        <f>CONCATENATE(employee_data36[[#This Row],[FirstName]], "-",employee_data36[[#This Row],[LastName]] )</f>
        <v>Fernando-Richard</v>
      </c>
      <c r="E2227" s="1">
        <v>45116</v>
      </c>
      <c r="F2227" s="1">
        <v>45121</v>
      </c>
      <c r="G2227" s="7" t="str">
        <f>IF(ISBLANK(employee_data36[[#This Row],[ExitDate]]),"Yes","")</f>
        <v/>
      </c>
      <c r="H2227" t="s">
        <v>3738</v>
      </c>
      <c r="I2227" t="s">
        <v>8084</v>
      </c>
      <c r="J2227" t="s">
        <v>8085</v>
      </c>
      <c r="K2227" t="s">
        <v>133</v>
      </c>
      <c r="L2227" t="s">
        <v>32</v>
      </c>
      <c r="M2227" s="6" t="str">
        <f>IF(ISBLANK(employee_data36[[#This Row],[ExitDate]]),"1","0")</f>
        <v>0</v>
      </c>
      <c r="N2227" s="6" t="str">
        <f>IF(employee_data36[[#This Row],[EmployeeStatus]]="Active", "Active", "Tidak Active")</f>
        <v>Active</v>
      </c>
      <c r="O2227" t="s">
        <v>33</v>
      </c>
      <c r="P2227" t="s">
        <v>34</v>
      </c>
      <c r="Q2227" t="s">
        <v>35</v>
      </c>
      <c r="R2227" t="s">
        <v>175</v>
      </c>
      <c r="S2227" t="s">
        <v>8086</v>
      </c>
      <c r="T2227" t="s">
        <v>65</v>
      </c>
      <c r="U2227" t="s">
        <v>66</v>
      </c>
      <c r="V2227" s="1">
        <v>19791</v>
      </c>
      <c r="W2227" s="6">
        <f>DATEDIF(employee_data36[[#This Row],[DOB]],DATE(2023, 1, 1), "Y")</f>
        <v>68</v>
      </c>
      <c r="X2227" s="6" t="str">
        <f>IF(employee_data3[[#This Row],[Age]]&lt;=25, "Remaja", IF(employee_data3[[#This Row],[Age]]&lt;=55, "Dewasa", "Lansia"))</f>
        <v>Lansia</v>
      </c>
      <c r="Y2227" s="7" t="str">
        <f>CONCATENATE(employee_data36[[#This Row],[First-LastName]]," ",employee_data36[[#This Row],[DOB]])</f>
        <v>Fernando-Richard 19791</v>
      </c>
      <c r="Z2227" t="s">
        <v>40</v>
      </c>
      <c r="AA2227" t="s">
        <v>243</v>
      </c>
      <c r="AB2227" t="s">
        <v>42</v>
      </c>
      <c r="AC2227">
        <v>15228</v>
      </c>
      <c r="AD2227" t="s">
        <v>74</v>
      </c>
      <c r="AE2227" t="s">
        <v>44</v>
      </c>
      <c r="AF2227" t="s">
        <v>45</v>
      </c>
      <c r="AG2227">
        <v>4</v>
      </c>
    </row>
    <row r="2228" spans="1:33" x14ac:dyDescent="0.3">
      <c r="A2228">
        <v>2653</v>
      </c>
      <c r="B2228" t="s">
        <v>8087</v>
      </c>
      <c r="C2228" t="s">
        <v>378</v>
      </c>
      <c r="D2228" s="6" t="str">
        <f>CONCATENATE(employee_data36[[#This Row],[FirstName]], "-",employee_data36[[#This Row],[LastName]] )</f>
        <v>Keon-Gonzalez</v>
      </c>
      <c r="E2228" s="1">
        <v>45036</v>
      </c>
      <c r="F2228" s="1">
        <v>45054</v>
      </c>
      <c r="G2228" s="7" t="str">
        <f>IF(ISBLANK(employee_data36[[#This Row],[ExitDate]]),"Yes","")</f>
        <v/>
      </c>
      <c r="H2228" t="s">
        <v>59</v>
      </c>
      <c r="I2228" t="s">
        <v>8088</v>
      </c>
      <c r="J2228" t="s">
        <v>8089</v>
      </c>
      <c r="K2228" t="s">
        <v>168</v>
      </c>
      <c r="L2228" t="s">
        <v>32</v>
      </c>
      <c r="M2228" s="6" t="str">
        <f>IF(ISBLANK(employee_data36[[#This Row],[ExitDate]]),"1","0")</f>
        <v>0</v>
      </c>
      <c r="N2228" s="6" t="str">
        <f>IF(employee_data36[[#This Row],[EmployeeStatus]]="Active", "Active", "Tidak Active")</f>
        <v>Active</v>
      </c>
      <c r="O2228" t="s">
        <v>63</v>
      </c>
      <c r="P2228" t="s">
        <v>34</v>
      </c>
      <c r="Q2228" t="s">
        <v>52</v>
      </c>
      <c r="R2228" t="s">
        <v>140</v>
      </c>
      <c r="S2228" t="s">
        <v>8090</v>
      </c>
      <c r="T2228" t="s">
        <v>65</v>
      </c>
      <c r="U2228" t="s">
        <v>305</v>
      </c>
      <c r="V2228" s="1">
        <v>16183</v>
      </c>
      <c r="W2228" s="6">
        <f>DATEDIF(employee_data36[[#This Row],[DOB]],DATE(2023, 1, 1), "Y")</f>
        <v>78</v>
      </c>
      <c r="X2228" s="6" t="str">
        <f>IF(employee_data3[[#This Row],[Age]]&lt;=25, "Remaja", IF(employee_data3[[#This Row],[Age]]&lt;=55, "Dewasa", "Lansia"))</f>
        <v>Lansia</v>
      </c>
      <c r="Y2228" s="7" t="str">
        <f>CONCATENATE(employee_data36[[#This Row],[First-LastName]]," ",employee_data36[[#This Row],[DOB]])</f>
        <v>Keon-Gonzalez 16183</v>
      </c>
      <c r="Z2228" t="s">
        <v>40</v>
      </c>
      <c r="AA2228" t="s">
        <v>216</v>
      </c>
      <c r="AB2228" t="s">
        <v>55</v>
      </c>
      <c r="AC2228">
        <v>25594</v>
      </c>
      <c r="AD2228" t="s">
        <v>43</v>
      </c>
      <c r="AE2228" t="s">
        <v>44</v>
      </c>
      <c r="AF2228" t="s">
        <v>45</v>
      </c>
      <c r="AG2228">
        <v>1</v>
      </c>
    </row>
    <row r="2229" spans="1:33" x14ac:dyDescent="0.3">
      <c r="A2229">
        <v>2654</v>
      </c>
      <c r="B2229" t="s">
        <v>8091</v>
      </c>
      <c r="C2229" t="s">
        <v>1811</v>
      </c>
      <c r="D2229" s="6" t="str">
        <f>CONCATENATE(employee_data36[[#This Row],[FirstName]], "-",employee_data36[[#This Row],[LastName]] )</f>
        <v>Lauryn-Anthony</v>
      </c>
      <c r="E2229" s="1">
        <v>43699</v>
      </c>
      <c r="F2229" s="1">
        <v>43837</v>
      </c>
      <c r="G2229" s="7" t="str">
        <f>IF(ISBLANK(employee_data36[[#This Row],[ExitDate]]),"Yes","")</f>
        <v/>
      </c>
      <c r="H2229" t="s">
        <v>59</v>
      </c>
      <c r="I2229" t="s">
        <v>2984</v>
      </c>
      <c r="J2229" t="s">
        <v>8092</v>
      </c>
      <c r="K2229" t="s">
        <v>98</v>
      </c>
      <c r="L2229" t="s">
        <v>32</v>
      </c>
      <c r="M2229" s="6" t="str">
        <f>IF(ISBLANK(employee_data36[[#This Row],[ExitDate]]),"1","0")</f>
        <v>0</v>
      </c>
      <c r="N2229" s="6" t="str">
        <f>IF(employee_data36[[#This Row],[EmployeeStatus]]="Active", "Active", "Tidak Active")</f>
        <v>Active</v>
      </c>
      <c r="O2229" t="s">
        <v>63</v>
      </c>
      <c r="P2229" t="s">
        <v>34</v>
      </c>
      <c r="Q2229" t="s">
        <v>35</v>
      </c>
      <c r="R2229" t="s">
        <v>126</v>
      </c>
      <c r="S2229" t="s">
        <v>8093</v>
      </c>
      <c r="T2229" t="s">
        <v>65</v>
      </c>
      <c r="U2229" t="s">
        <v>81</v>
      </c>
      <c r="V2229" s="1">
        <v>20279</v>
      </c>
      <c r="W2229" s="6">
        <f>DATEDIF(employee_data36[[#This Row],[DOB]],DATE(2023, 1, 1), "Y")</f>
        <v>67</v>
      </c>
      <c r="X2229" s="6" t="str">
        <f>IF(employee_data3[[#This Row],[Age]]&lt;=25, "Remaja", IF(employee_data3[[#This Row],[Age]]&lt;=55, "Dewasa", "Lansia"))</f>
        <v>Lansia</v>
      </c>
      <c r="Y2229" s="7" t="str">
        <f>CONCATENATE(employee_data36[[#This Row],[First-LastName]]," ",employee_data36[[#This Row],[DOB]])</f>
        <v>Lauryn-Anthony 20279</v>
      </c>
      <c r="Z2229" t="s">
        <v>40</v>
      </c>
      <c r="AA2229" t="s">
        <v>216</v>
      </c>
      <c r="AB2229" t="s">
        <v>55</v>
      </c>
      <c r="AC2229">
        <v>97492</v>
      </c>
      <c r="AD2229" t="s">
        <v>93</v>
      </c>
      <c r="AE2229" t="s">
        <v>104</v>
      </c>
      <c r="AF2229" t="s">
        <v>45</v>
      </c>
      <c r="AG2229">
        <v>4</v>
      </c>
    </row>
    <row r="2230" spans="1:33" x14ac:dyDescent="0.3">
      <c r="A2230">
        <v>2655</v>
      </c>
      <c r="B2230" t="s">
        <v>5568</v>
      </c>
      <c r="C2230" t="s">
        <v>4755</v>
      </c>
      <c r="D2230" s="6" t="str">
        <f>CONCATENATE(employee_data36[[#This Row],[FirstName]], "-",employee_data36[[#This Row],[LastName]] )</f>
        <v>Amanda-Allison</v>
      </c>
      <c r="E2230" s="1">
        <v>44775</v>
      </c>
      <c r="F2230" s="1">
        <v>45023</v>
      </c>
      <c r="G2230" s="7" t="str">
        <f>IF(ISBLANK(employee_data36[[#This Row],[ExitDate]]),"Yes","")</f>
        <v/>
      </c>
      <c r="H2230" t="s">
        <v>59</v>
      </c>
      <c r="I2230" t="s">
        <v>8094</v>
      </c>
      <c r="J2230" t="s">
        <v>8095</v>
      </c>
      <c r="K2230" t="s">
        <v>118</v>
      </c>
      <c r="L2230" t="s">
        <v>32</v>
      </c>
      <c r="M2230" s="6" t="str">
        <f>IF(ISBLANK(employee_data36[[#This Row],[ExitDate]]),"1","0")</f>
        <v>0</v>
      </c>
      <c r="N2230" s="6" t="str">
        <f>IF(employee_data36[[#This Row],[EmployeeStatus]]="Active", "Active", "Tidak Active")</f>
        <v>Active</v>
      </c>
      <c r="O2230" t="s">
        <v>33</v>
      </c>
      <c r="P2230" t="s">
        <v>51</v>
      </c>
      <c r="Q2230" t="s">
        <v>52</v>
      </c>
      <c r="R2230" t="s">
        <v>175</v>
      </c>
      <c r="S2230" t="s">
        <v>8096</v>
      </c>
      <c r="T2230" t="s">
        <v>65</v>
      </c>
      <c r="U2230" t="s">
        <v>81</v>
      </c>
      <c r="V2230" s="1">
        <v>23689</v>
      </c>
      <c r="W2230" s="6">
        <f>DATEDIF(employee_data36[[#This Row],[DOB]],DATE(2023, 1, 1), "Y")</f>
        <v>58</v>
      </c>
      <c r="X2230" s="6" t="str">
        <f>IF(employee_data3[[#This Row],[Age]]&lt;=25, "Remaja", IF(employee_data3[[#This Row],[Age]]&lt;=55, "Dewasa", "Lansia"))</f>
        <v>Lansia</v>
      </c>
      <c r="Y2230" s="7" t="str">
        <f>CONCATENATE(employee_data36[[#This Row],[First-LastName]]," ",employee_data36[[#This Row],[DOB]])</f>
        <v>Amanda-Allison 23689</v>
      </c>
      <c r="Z2230" t="s">
        <v>7868</v>
      </c>
      <c r="AA2230" t="s">
        <v>243</v>
      </c>
      <c r="AB2230" t="s">
        <v>55</v>
      </c>
      <c r="AC2230">
        <v>48881</v>
      </c>
      <c r="AD2230" t="s">
        <v>93</v>
      </c>
      <c r="AE2230" t="s">
        <v>104</v>
      </c>
      <c r="AF2230" t="s">
        <v>45</v>
      </c>
      <c r="AG2230">
        <v>2</v>
      </c>
    </row>
    <row r="2231" spans="1:33" x14ac:dyDescent="0.3">
      <c r="A2231">
        <v>2656</v>
      </c>
      <c r="B2231" t="s">
        <v>5046</v>
      </c>
      <c r="C2231" t="s">
        <v>917</v>
      </c>
      <c r="D2231" s="6" t="str">
        <f>CONCATENATE(employee_data36[[#This Row],[FirstName]], "-",employee_data36[[#This Row],[LastName]] )</f>
        <v>Urijah-Houston</v>
      </c>
      <c r="E2231" s="1">
        <v>43404</v>
      </c>
      <c r="F2231" s="1">
        <v>43853</v>
      </c>
      <c r="G2231" s="7" t="str">
        <f>IF(ISBLANK(employee_data36[[#This Row],[ExitDate]]),"Yes","")</f>
        <v/>
      </c>
      <c r="H2231" t="s">
        <v>59</v>
      </c>
      <c r="I2231" t="s">
        <v>8097</v>
      </c>
      <c r="J2231" t="s">
        <v>8098</v>
      </c>
      <c r="K2231" t="s">
        <v>62</v>
      </c>
      <c r="L2231" t="s">
        <v>32</v>
      </c>
      <c r="M2231" s="6" t="str">
        <f>IF(ISBLANK(employee_data36[[#This Row],[ExitDate]]),"1","0")</f>
        <v>0</v>
      </c>
      <c r="N2231" s="6" t="str">
        <f>IF(employee_data36[[#This Row],[EmployeeStatus]]="Active", "Active", "Tidak Active")</f>
        <v>Active</v>
      </c>
      <c r="O2231" t="s">
        <v>52</v>
      </c>
      <c r="P2231" t="s">
        <v>64</v>
      </c>
      <c r="Q2231" t="s">
        <v>52</v>
      </c>
      <c r="R2231" t="s">
        <v>175</v>
      </c>
      <c r="S2231" t="s">
        <v>8099</v>
      </c>
      <c r="T2231" t="s">
        <v>65</v>
      </c>
      <c r="U2231" t="s">
        <v>53</v>
      </c>
      <c r="V2231" s="1">
        <v>20861</v>
      </c>
      <c r="W2231" s="6">
        <f>DATEDIF(employee_data36[[#This Row],[DOB]],DATE(2023, 1, 1), "Y")</f>
        <v>65</v>
      </c>
      <c r="X2231" s="6" t="str">
        <f>IF(employee_data3[[#This Row],[Age]]&lt;=25, "Remaja", IF(employee_data3[[#This Row],[Age]]&lt;=55, "Dewasa", "Lansia"))</f>
        <v>Lansia</v>
      </c>
      <c r="Y2231" s="7" t="str">
        <f>CONCATENATE(employee_data36[[#This Row],[First-LastName]]," ",employee_data36[[#This Row],[DOB]])</f>
        <v>Urijah-Houston 20861</v>
      </c>
      <c r="Z2231" t="s">
        <v>7868</v>
      </c>
      <c r="AA2231" t="s">
        <v>150</v>
      </c>
      <c r="AB2231" t="s">
        <v>55</v>
      </c>
      <c r="AC2231">
        <v>71509</v>
      </c>
      <c r="AD2231" t="s">
        <v>56</v>
      </c>
      <c r="AE2231" t="s">
        <v>75</v>
      </c>
      <c r="AF2231" t="s">
        <v>45</v>
      </c>
      <c r="AG2231">
        <v>4</v>
      </c>
    </row>
    <row r="2232" spans="1:33" x14ac:dyDescent="0.3">
      <c r="A2232">
        <v>2657</v>
      </c>
      <c r="B2232" t="s">
        <v>8100</v>
      </c>
      <c r="C2232" t="s">
        <v>1413</v>
      </c>
      <c r="D2232" s="6" t="str">
        <f>CONCATENATE(employee_data36[[#This Row],[FirstName]], "-",employee_data36[[#This Row],[LastName]] )</f>
        <v>Trace-Brandt</v>
      </c>
      <c r="E2232" s="1">
        <v>44523</v>
      </c>
      <c r="F2232" s="1">
        <v>44762</v>
      </c>
      <c r="G2232" s="7" t="str">
        <f>IF(ISBLANK(employee_data36[[#This Row],[ExitDate]]),"Yes","")</f>
        <v/>
      </c>
      <c r="H2232" t="s">
        <v>59</v>
      </c>
      <c r="I2232" t="s">
        <v>8101</v>
      </c>
      <c r="J2232" t="s">
        <v>8102</v>
      </c>
      <c r="K2232" t="s">
        <v>89</v>
      </c>
      <c r="L2232" t="s">
        <v>32</v>
      </c>
      <c r="M2232" s="6" t="str">
        <f>IF(ISBLANK(employee_data36[[#This Row],[ExitDate]]),"1","0")</f>
        <v>0</v>
      </c>
      <c r="N2232" s="6" t="str">
        <f>IF(employee_data36[[#This Row],[EmployeeStatus]]="Active", "Active", "Tidak Active")</f>
        <v>Active</v>
      </c>
      <c r="O2232" t="s">
        <v>33</v>
      </c>
      <c r="P2232" t="s">
        <v>64</v>
      </c>
      <c r="Q2232" t="s">
        <v>35</v>
      </c>
      <c r="R2232" t="s">
        <v>175</v>
      </c>
      <c r="S2232" t="s">
        <v>8103</v>
      </c>
      <c r="T2232" t="s">
        <v>65</v>
      </c>
      <c r="U2232" t="s">
        <v>3213</v>
      </c>
      <c r="V2232" s="1">
        <v>34856</v>
      </c>
      <c r="W2232" s="6">
        <f>DATEDIF(employee_data36[[#This Row],[DOB]],DATE(2023, 1, 1), "Y")</f>
        <v>27</v>
      </c>
      <c r="X2232" s="6" t="str">
        <f>IF(employee_data3[[#This Row],[Age]]&lt;=25, "Remaja", IF(employee_data3[[#This Row],[Age]]&lt;=55, "Dewasa", "Lansia"))</f>
        <v>Dewasa</v>
      </c>
      <c r="Y2232" s="7" t="str">
        <f>CONCATENATE(employee_data36[[#This Row],[First-LastName]]," ",employee_data36[[#This Row],[DOB]])</f>
        <v>Trace-Brandt 34856</v>
      </c>
      <c r="Z2232" t="s">
        <v>7868</v>
      </c>
      <c r="AA2232" t="s">
        <v>243</v>
      </c>
      <c r="AB2232" t="s">
        <v>55</v>
      </c>
      <c r="AC2232">
        <v>27097</v>
      </c>
      <c r="AD2232" t="s">
        <v>43</v>
      </c>
      <c r="AE2232" t="s">
        <v>44</v>
      </c>
      <c r="AF2232" t="s">
        <v>45</v>
      </c>
      <c r="AG2232">
        <v>2</v>
      </c>
    </row>
    <row r="2233" spans="1:33" x14ac:dyDescent="0.3">
      <c r="A2233">
        <v>2658</v>
      </c>
      <c r="B2233" t="s">
        <v>6179</v>
      </c>
      <c r="C2233" t="s">
        <v>4845</v>
      </c>
      <c r="D2233" s="6" t="str">
        <f>CONCATENATE(employee_data36[[#This Row],[FirstName]], "-",employee_data36[[#This Row],[LastName]] )</f>
        <v>Yuliana-Levine</v>
      </c>
      <c r="E2233" s="1">
        <v>45108</v>
      </c>
      <c r="F2233" s="1">
        <v>45128</v>
      </c>
      <c r="G2233" s="7" t="str">
        <f>IF(ISBLANK(employee_data36[[#This Row],[ExitDate]]),"Yes","")</f>
        <v/>
      </c>
      <c r="H2233" t="s">
        <v>59</v>
      </c>
      <c r="I2233" t="s">
        <v>8104</v>
      </c>
      <c r="J2233" t="s">
        <v>8105</v>
      </c>
      <c r="K2233" t="s">
        <v>31</v>
      </c>
      <c r="L2233" t="s">
        <v>32</v>
      </c>
      <c r="M2233" s="6" t="str">
        <f>IF(ISBLANK(employee_data36[[#This Row],[ExitDate]]),"1","0")</f>
        <v>0</v>
      </c>
      <c r="N2233" s="6" t="str">
        <f>IF(employee_data36[[#This Row],[EmployeeStatus]]="Active", "Active", "Tidak Active")</f>
        <v>Active</v>
      </c>
      <c r="O2233" t="s">
        <v>63</v>
      </c>
      <c r="P2233" t="s">
        <v>51</v>
      </c>
      <c r="Q2233" t="s">
        <v>35</v>
      </c>
      <c r="R2233" t="s">
        <v>99</v>
      </c>
      <c r="S2233" t="s">
        <v>8106</v>
      </c>
      <c r="T2233" t="s">
        <v>65</v>
      </c>
      <c r="U2233" t="s">
        <v>111</v>
      </c>
      <c r="V2233" s="1">
        <v>22003</v>
      </c>
      <c r="W2233" s="6">
        <f>DATEDIF(employee_data36[[#This Row],[DOB]],DATE(2023, 1, 1), "Y")</f>
        <v>62</v>
      </c>
      <c r="X2233" s="6" t="str">
        <f>IF(employee_data3[[#This Row],[Age]]&lt;=25, "Remaja", IF(employee_data3[[#This Row],[Age]]&lt;=55, "Dewasa", "Lansia"))</f>
        <v>Lansia</v>
      </c>
      <c r="Y2233" s="7" t="str">
        <f>CONCATENATE(employee_data36[[#This Row],[First-LastName]]," ",employee_data36[[#This Row],[DOB]])</f>
        <v>Yuliana-Levine 22003</v>
      </c>
      <c r="Z2233" t="s">
        <v>7868</v>
      </c>
      <c r="AA2233" t="s">
        <v>103</v>
      </c>
      <c r="AB2233" t="s">
        <v>55</v>
      </c>
      <c r="AC2233">
        <v>74016</v>
      </c>
      <c r="AD2233" t="s">
        <v>93</v>
      </c>
      <c r="AE2233" t="s">
        <v>84</v>
      </c>
      <c r="AF2233" t="s">
        <v>45</v>
      </c>
      <c r="AG2233">
        <v>2</v>
      </c>
    </row>
    <row r="2234" spans="1:33" x14ac:dyDescent="0.3">
      <c r="A2234">
        <v>2659</v>
      </c>
      <c r="B2234" t="s">
        <v>978</v>
      </c>
      <c r="C2234" t="s">
        <v>4645</v>
      </c>
      <c r="D2234" s="6" t="str">
        <f>CONCATENATE(employee_data36[[#This Row],[FirstName]], "-",employee_data36[[#This Row],[LastName]] )</f>
        <v>Bailey-Hays</v>
      </c>
      <c r="E2234" s="1">
        <v>44760</v>
      </c>
      <c r="F2234" s="1"/>
      <c r="G2234" s="7" t="str">
        <f>IF(ISBLANK(employee_data36[[#This Row],[ExitDate]]),"Yes","")</f>
        <v>Yes</v>
      </c>
      <c r="H2234" t="s">
        <v>59</v>
      </c>
      <c r="I2234" t="s">
        <v>8107</v>
      </c>
      <c r="J2234" t="s">
        <v>8108</v>
      </c>
      <c r="K2234" t="s">
        <v>133</v>
      </c>
      <c r="L2234" t="s">
        <v>32</v>
      </c>
      <c r="M2234" s="6" t="str">
        <f>IF(ISBLANK(employee_data36[[#This Row],[ExitDate]]),"1","0")</f>
        <v>1</v>
      </c>
      <c r="N2234" s="6" t="str">
        <f>IF(employee_data36[[#This Row],[EmployeeStatus]]="Active", "Active", "Tidak Active")</f>
        <v>Active</v>
      </c>
      <c r="O2234" t="s">
        <v>52</v>
      </c>
      <c r="P2234" t="s">
        <v>64</v>
      </c>
      <c r="Q2234" t="s">
        <v>35</v>
      </c>
      <c r="R2234" t="s">
        <v>36</v>
      </c>
      <c r="S2234" t="s">
        <v>37</v>
      </c>
      <c r="T2234" t="s">
        <v>65</v>
      </c>
      <c r="U2234" t="s">
        <v>81</v>
      </c>
      <c r="V2234" s="1">
        <v>33067</v>
      </c>
      <c r="W2234" s="6">
        <f>DATEDIF(employee_data36[[#This Row],[DOB]],DATE(2023, 1, 1), "Y")</f>
        <v>32</v>
      </c>
      <c r="X2234" s="6" t="str">
        <f>IF(employee_data3[[#This Row],[Age]]&lt;=25, "Remaja", IF(employee_data3[[#This Row],[Age]]&lt;=55, "Dewasa", "Lansia"))</f>
        <v>Dewasa</v>
      </c>
      <c r="Y2234" s="7" t="str">
        <f>CONCATENATE(employee_data36[[#This Row],[First-LastName]]," ",employee_data36[[#This Row],[DOB]])</f>
        <v>Bailey-Hays 33067</v>
      </c>
      <c r="Z2234" t="s">
        <v>7877</v>
      </c>
      <c r="AA2234" t="s">
        <v>613</v>
      </c>
      <c r="AB2234" t="s">
        <v>55</v>
      </c>
      <c r="AC2234">
        <v>71519</v>
      </c>
      <c r="AD2234" t="s">
        <v>93</v>
      </c>
      <c r="AE2234" t="s">
        <v>75</v>
      </c>
      <c r="AF2234" t="s">
        <v>45</v>
      </c>
      <c r="AG2234">
        <v>2</v>
      </c>
    </row>
    <row r="2235" spans="1:33" x14ac:dyDescent="0.3">
      <c r="A2235">
        <v>2660</v>
      </c>
      <c r="B2235" t="s">
        <v>664</v>
      </c>
      <c r="C2235" t="s">
        <v>1211</v>
      </c>
      <c r="D2235" s="6" t="str">
        <f>CONCATENATE(employee_data36[[#This Row],[FirstName]], "-",employee_data36[[#This Row],[LastName]] )</f>
        <v>Sanaa-Valenzuela</v>
      </c>
      <c r="E2235" s="1">
        <v>43686</v>
      </c>
      <c r="F2235" s="1"/>
      <c r="G2235" s="7" t="str">
        <f>IF(ISBLANK(employee_data36[[#This Row],[ExitDate]]),"Yes","")</f>
        <v>Yes</v>
      </c>
      <c r="H2235" t="s">
        <v>59</v>
      </c>
      <c r="I2235" t="s">
        <v>8109</v>
      </c>
      <c r="J2235" t="s">
        <v>8110</v>
      </c>
      <c r="K2235" t="s">
        <v>50</v>
      </c>
      <c r="L2235" t="s">
        <v>32</v>
      </c>
      <c r="M2235" s="6" t="str">
        <f>IF(ISBLANK(employee_data36[[#This Row],[ExitDate]]),"1","0")</f>
        <v>1</v>
      </c>
      <c r="N2235" s="6" t="str">
        <f>IF(employee_data36[[#This Row],[EmployeeStatus]]="Active", "Active", "Tidak Active")</f>
        <v>Active</v>
      </c>
      <c r="O2235" t="s">
        <v>52</v>
      </c>
      <c r="P2235" t="s">
        <v>34</v>
      </c>
      <c r="Q2235" t="s">
        <v>52</v>
      </c>
      <c r="R2235" t="s">
        <v>36</v>
      </c>
      <c r="S2235" t="s">
        <v>37</v>
      </c>
      <c r="T2235" t="s">
        <v>65</v>
      </c>
      <c r="U2235" t="s">
        <v>286</v>
      </c>
      <c r="V2235" s="1">
        <v>21850</v>
      </c>
      <c r="W2235" s="6">
        <f>DATEDIF(employee_data36[[#This Row],[DOB]],DATE(2023, 1, 1), "Y")</f>
        <v>63</v>
      </c>
      <c r="X2235" s="6" t="str">
        <f>IF(employee_data3[[#This Row],[Age]]&lt;=25, "Remaja", IF(employee_data3[[#This Row],[Age]]&lt;=55, "Dewasa", "Lansia"))</f>
        <v>Lansia</v>
      </c>
      <c r="Y2235" s="7" t="str">
        <f>CONCATENATE(employee_data36[[#This Row],[First-LastName]]," ",employee_data36[[#This Row],[DOB]])</f>
        <v>Sanaa-Valenzuela 21850</v>
      </c>
      <c r="Z2235" t="s">
        <v>7893</v>
      </c>
      <c r="AA2235" t="s">
        <v>287</v>
      </c>
      <c r="AB2235" t="s">
        <v>55</v>
      </c>
      <c r="AC2235">
        <v>33045</v>
      </c>
      <c r="AD2235" t="s">
        <v>128</v>
      </c>
      <c r="AE2235" t="s">
        <v>104</v>
      </c>
      <c r="AF2235" t="s">
        <v>45</v>
      </c>
      <c r="AG2235">
        <v>4</v>
      </c>
    </row>
    <row r="2236" spans="1:33" x14ac:dyDescent="0.3">
      <c r="A2236">
        <v>2661</v>
      </c>
      <c r="B2236" t="s">
        <v>8111</v>
      </c>
      <c r="C2236" t="s">
        <v>1206</v>
      </c>
      <c r="D2236" s="6" t="str">
        <f>CONCATENATE(employee_data36[[#This Row],[FirstName]], "-",employee_data36[[#This Row],[LastName]] )</f>
        <v>Avah-Hayes</v>
      </c>
      <c r="E2236" s="1">
        <v>44383</v>
      </c>
      <c r="F2236" s="1"/>
      <c r="G2236" s="7" t="str">
        <f>IF(ISBLANK(employee_data36[[#This Row],[ExitDate]]),"Yes","")</f>
        <v>Yes</v>
      </c>
      <c r="H2236" t="s">
        <v>59</v>
      </c>
      <c r="I2236" t="s">
        <v>8112</v>
      </c>
      <c r="J2236" t="s">
        <v>8113</v>
      </c>
      <c r="K2236" t="s">
        <v>139</v>
      </c>
      <c r="L2236" t="s">
        <v>32</v>
      </c>
      <c r="M2236" s="6" t="str">
        <f>IF(ISBLANK(employee_data36[[#This Row],[ExitDate]]),"1","0")</f>
        <v>1</v>
      </c>
      <c r="N2236" s="6" t="str">
        <f>IF(employee_data36[[#This Row],[EmployeeStatus]]="Active", "Active", "Tidak Active")</f>
        <v>Active</v>
      </c>
      <c r="O2236" t="s">
        <v>52</v>
      </c>
      <c r="P2236" t="s">
        <v>51</v>
      </c>
      <c r="Q2236" t="s">
        <v>35</v>
      </c>
      <c r="R2236" t="s">
        <v>36</v>
      </c>
      <c r="S2236" t="s">
        <v>37</v>
      </c>
      <c r="T2236" t="s">
        <v>65</v>
      </c>
      <c r="U2236" t="s">
        <v>111</v>
      </c>
      <c r="V2236" s="1">
        <v>25791</v>
      </c>
      <c r="W2236" s="6">
        <f>DATEDIF(employee_data36[[#This Row],[DOB]],DATE(2023, 1, 1), "Y")</f>
        <v>52</v>
      </c>
      <c r="X2236" s="6" t="str">
        <f>IF(employee_data3[[#This Row],[Age]]&lt;=25, "Remaja", IF(employee_data3[[#This Row],[Age]]&lt;=55, "Dewasa", "Lansia"))</f>
        <v>Dewasa</v>
      </c>
      <c r="Y2236" s="7" t="str">
        <f>CONCATENATE(employee_data36[[#This Row],[First-LastName]]," ",employee_data36[[#This Row],[DOB]])</f>
        <v>Avah-Hayes 25791</v>
      </c>
      <c r="Z2236" t="s">
        <v>7893</v>
      </c>
      <c r="AA2236" t="s">
        <v>613</v>
      </c>
      <c r="AB2236" t="s">
        <v>55</v>
      </c>
      <c r="AC2236">
        <v>65089</v>
      </c>
      <c r="AD2236" t="s">
        <v>93</v>
      </c>
      <c r="AE2236" t="s">
        <v>84</v>
      </c>
      <c r="AF2236" t="s">
        <v>45</v>
      </c>
      <c r="AG2236">
        <v>2</v>
      </c>
    </row>
    <row r="2237" spans="1:33" x14ac:dyDescent="0.3">
      <c r="A2237">
        <v>2662</v>
      </c>
      <c r="B2237" t="s">
        <v>4383</v>
      </c>
      <c r="C2237" t="s">
        <v>1059</v>
      </c>
      <c r="D2237" s="6" t="str">
        <f>CONCATENATE(employee_data36[[#This Row],[FirstName]], "-",employee_data36[[#This Row],[LastName]] )</f>
        <v>Cody-Bates</v>
      </c>
      <c r="E2237" s="1">
        <v>44229</v>
      </c>
      <c r="F2237" s="1"/>
      <c r="G2237" s="7" t="str">
        <f>IF(ISBLANK(employee_data36[[#This Row],[ExitDate]]),"Yes","")</f>
        <v>Yes</v>
      </c>
      <c r="H2237" t="s">
        <v>59</v>
      </c>
      <c r="I2237" t="s">
        <v>8114</v>
      </c>
      <c r="J2237" t="s">
        <v>8115</v>
      </c>
      <c r="K2237" t="s">
        <v>80</v>
      </c>
      <c r="L2237" t="s">
        <v>32</v>
      </c>
      <c r="M2237" s="6" t="str">
        <f>IF(ISBLANK(employee_data36[[#This Row],[ExitDate]]),"1","0")</f>
        <v>1</v>
      </c>
      <c r="N2237" s="6" t="str">
        <f>IF(employee_data36[[#This Row],[EmployeeStatus]]="Active", "Active", "Tidak Active")</f>
        <v>Active</v>
      </c>
      <c r="O2237" t="s">
        <v>33</v>
      </c>
      <c r="P2237" t="s">
        <v>51</v>
      </c>
      <c r="Q2237" t="s">
        <v>52</v>
      </c>
      <c r="R2237" t="s">
        <v>36</v>
      </c>
      <c r="S2237" t="s">
        <v>37</v>
      </c>
      <c r="T2237" t="s">
        <v>65</v>
      </c>
      <c r="U2237" t="s">
        <v>81</v>
      </c>
      <c r="V2237" s="1">
        <v>16692</v>
      </c>
      <c r="W2237" s="6">
        <f>DATEDIF(employee_data36[[#This Row],[DOB]],DATE(2023, 1, 1), "Y")</f>
        <v>77</v>
      </c>
      <c r="X2237" s="6" t="str">
        <f>IF(employee_data3[[#This Row],[Age]]&lt;=25, "Remaja", IF(employee_data3[[#This Row],[Age]]&lt;=55, "Dewasa", "Lansia"))</f>
        <v>Lansia</v>
      </c>
      <c r="Y2237" s="7" t="str">
        <f>CONCATENATE(employee_data36[[#This Row],[First-LastName]]," ",employee_data36[[#This Row],[DOB]])</f>
        <v>Cody-Bates 16692</v>
      </c>
      <c r="Z2237" t="s">
        <v>7851</v>
      </c>
      <c r="AA2237" t="s">
        <v>226</v>
      </c>
      <c r="AB2237" t="s">
        <v>55</v>
      </c>
      <c r="AC2237">
        <v>94177</v>
      </c>
      <c r="AD2237" t="s">
        <v>128</v>
      </c>
      <c r="AE2237" t="s">
        <v>75</v>
      </c>
      <c r="AF2237" t="s">
        <v>45</v>
      </c>
      <c r="AG2237">
        <v>2</v>
      </c>
    </row>
    <row r="2238" spans="1:33" x14ac:dyDescent="0.3">
      <c r="A2238">
        <v>2663</v>
      </c>
      <c r="B2238" t="s">
        <v>6372</v>
      </c>
      <c r="C2238" t="s">
        <v>1732</v>
      </c>
      <c r="D2238" s="6" t="str">
        <f>CONCATENATE(employee_data36[[#This Row],[FirstName]], "-",employee_data36[[#This Row],[LastName]] )</f>
        <v>Eli-Grant</v>
      </c>
      <c r="E2238" s="1">
        <v>44932</v>
      </c>
      <c r="F2238" s="1">
        <v>45041</v>
      </c>
      <c r="G2238" s="7" t="str">
        <f>IF(ISBLANK(employee_data36[[#This Row],[ExitDate]]),"Yes","")</f>
        <v/>
      </c>
      <c r="H2238" t="s">
        <v>59</v>
      </c>
      <c r="I2238" t="s">
        <v>8116</v>
      </c>
      <c r="J2238" t="s">
        <v>8117</v>
      </c>
      <c r="K2238" t="s">
        <v>168</v>
      </c>
      <c r="L2238" t="s">
        <v>32</v>
      </c>
      <c r="M2238" s="6" t="str">
        <f>IF(ISBLANK(employee_data36[[#This Row],[ExitDate]]),"1","0")</f>
        <v>0</v>
      </c>
      <c r="N2238" s="6" t="str">
        <f>IF(employee_data36[[#This Row],[EmployeeStatus]]="Active", "Active", "Tidak Active")</f>
        <v>Active</v>
      </c>
      <c r="O2238" t="s">
        <v>52</v>
      </c>
      <c r="P2238" t="s">
        <v>64</v>
      </c>
      <c r="Q2238" t="s">
        <v>52</v>
      </c>
      <c r="R2238" t="s">
        <v>126</v>
      </c>
      <c r="S2238" t="s">
        <v>8118</v>
      </c>
      <c r="T2238" t="s">
        <v>65</v>
      </c>
      <c r="U2238" t="s">
        <v>148</v>
      </c>
      <c r="V2238" s="1">
        <v>26135</v>
      </c>
      <c r="W2238" s="6">
        <f>DATEDIF(employee_data36[[#This Row],[DOB]],DATE(2023, 1, 1), "Y")</f>
        <v>51</v>
      </c>
      <c r="X2238" s="6" t="str">
        <f>IF(employee_data3[[#This Row],[Age]]&lt;=25, "Remaja", IF(employee_data3[[#This Row],[Age]]&lt;=55, "Dewasa", "Lansia"))</f>
        <v>Dewasa</v>
      </c>
      <c r="Y2238" s="7" t="str">
        <f>CONCATENATE(employee_data36[[#This Row],[First-LastName]]," ",employee_data36[[#This Row],[DOB]])</f>
        <v>Eli-Grant 26135</v>
      </c>
      <c r="Z2238" t="s">
        <v>7851</v>
      </c>
      <c r="AA2238" t="s">
        <v>103</v>
      </c>
      <c r="AB2238" t="s">
        <v>55</v>
      </c>
      <c r="AC2238">
        <v>51278</v>
      </c>
      <c r="AD2238" t="s">
        <v>56</v>
      </c>
      <c r="AE2238" t="s">
        <v>104</v>
      </c>
      <c r="AF2238" t="s">
        <v>45</v>
      </c>
      <c r="AG2238">
        <v>5</v>
      </c>
    </row>
    <row r="2239" spans="1:33" x14ac:dyDescent="0.3">
      <c r="A2239">
        <v>2664</v>
      </c>
      <c r="B2239" t="s">
        <v>8119</v>
      </c>
      <c r="C2239" t="s">
        <v>3191</v>
      </c>
      <c r="D2239" s="6" t="str">
        <f>CONCATENATE(employee_data36[[#This Row],[FirstName]], "-",employee_data36[[#This Row],[LastName]] )</f>
        <v>Felipe-Rollins</v>
      </c>
      <c r="E2239" s="1">
        <v>44513</v>
      </c>
      <c r="F2239" s="1"/>
      <c r="G2239" s="7" t="str">
        <f>IF(ISBLANK(employee_data36[[#This Row],[ExitDate]]),"Yes","")</f>
        <v>Yes</v>
      </c>
      <c r="H2239" t="s">
        <v>59</v>
      </c>
      <c r="I2239" t="s">
        <v>8120</v>
      </c>
      <c r="J2239" t="s">
        <v>8121</v>
      </c>
      <c r="K2239" t="s">
        <v>98</v>
      </c>
      <c r="L2239" t="s">
        <v>32</v>
      </c>
      <c r="M2239" s="6" t="str">
        <f>IF(ISBLANK(employee_data36[[#This Row],[ExitDate]]),"1","0")</f>
        <v>1</v>
      </c>
      <c r="N2239" s="6" t="str">
        <f>IF(employee_data36[[#This Row],[EmployeeStatus]]="Active", "Active", "Tidak Active")</f>
        <v>Active</v>
      </c>
      <c r="O2239" t="s">
        <v>63</v>
      </c>
      <c r="P2239" t="s">
        <v>34</v>
      </c>
      <c r="Q2239" t="s">
        <v>63</v>
      </c>
      <c r="R2239" t="s">
        <v>36</v>
      </c>
      <c r="S2239" t="s">
        <v>37</v>
      </c>
      <c r="T2239" t="s">
        <v>65</v>
      </c>
      <c r="U2239" t="s">
        <v>177</v>
      </c>
      <c r="V2239" s="1">
        <v>22457</v>
      </c>
      <c r="W2239" s="6">
        <f>DATEDIF(employee_data36[[#This Row],[DOB]],DATE(2023, 1, 1), "Y")</f>
        <v>61</v>
      </c>
      <c r="X2239" s="6" t="str">
        <f>IF(employee_data3[[#This Row],[Age]]&lt;=25, "Remaja", IF(employee_data3[[#This Row],[Age]]&lt;=55, "Dewasa", "Lansia"))</f>
        <v>Lansia</v>
      </c>
      <c r="Y2239" s="7" t="str">
        <f>CONCATENATE(employee_data36[[#This Row],[First-LastName]]," ",employee_data36[[#This Row],[DOB]])</f>
        <v>Felipe-Rollins 22457</v>
      </c>
      <c r="Z2239" t="s">
        <v>7851</v>
      </c>
      <c r="AA2239" t="s">
        <v>243</v>
      </c>
      <c r="AB2239" t="s">
        <v>55</v>
      </c>
      <c r="AC2239">
        <v>14665</v>
      </c>
      <c r="AD2239" t="s">
        <v>56</v>
      </c>
      <c r="AE2239" t="s">
        <v>104</v>
      </c>
      <c r="AF2239" t="s">
        <v>45</v>
      </c>
      <c r="AG2239">
        <v>1</v>
      </c>
    </row>
    <row r="2240" spans="1:33" x14ac:dyDescent="0.3">
      <c r="A2240">
        <v>2665</v>
      </c>
      <c r="B2240" t="s">
        <v>8122</v>
      </c>
      <c r="C2240" t="s">
        <v>3579</v>
      </c>
      <c r="D2240" s="6" t="str">
        <f>CONCATENATE(employee_data36[[#This Row],[FirstName]], "-",employee_data36[[#This Row],[LastName]] )</f>
        <v>Abdiel-Good</v>
      </c>
      <c r="E2240" s="1">
        <v>43905</v>
      </c>
      <c r="F2240" s="1"/>
      <c r="G2240" s="7" t="str">
        <f>IF(ISBLANK(employee_data36[[#This Row],[ExitDate]]),"Yes","")</f>
        <v>Yes</v>
      </c>
      <c r="H2240" t="s">
        <v>59</v>
      </c>
      <c r="I2240" t="s">
        <v>8123</v>
      </c>
      <c r="J2240" t="s">
        <v>8124</v>
      </c>
      <c r="K2240" t="s">
        <v>118</v>
      </c>
      <c r="L2240" t="s">
        <v>32</v>
      </c>
      <c r="M2240" s="6" t="str">
        <f>IF(ISBLANK(employee_data36[[#This Row],[ExitDate]]),"1","0")</f>
        <v>1</v>
      </c>
      <c r="N2240" s="6" t="str">
        <f>IF(employee_data36[[#This Row],[EmployeeStatus]]="Active", "Active", "Tidak Active")</f>
        <v>Active</v>
      </c>
      <c r="O2240" t="s">
        <v>33</v>
      </c>
      <c r="P2240" t="s">
        <v>51</v>
      </c>
      <c r="Q2240" t="s">
        <v>52</v>
      </c>
      <c r="R2240" t="s">
        <v>36</v>
      </c>
      <c r="S2240" t="s">
        <v>37</v>
      </c>
      <c r="T2240" t="s">
        <v>65</v>
      </c>
      <c r="U2240" t="s">
        <v>148</v>
      </c>
      <c r="V2240" s="1">
        <v>33433</v>
      </c>
      <c r="W2240" s="6">
        <f>DATEDIF(employee_data36[[#This Row],[DOB]],DATE(2023, 1, 1), "Y")</f>
        <v>31</v>
      </c>
      <c r="X2240" s="6" t="str">
        <f>IF(employee_data3[[#This Row],[Age]]&lt;=25, "Remaja", IF(employee_data3[[#This Row],[Age]]&lt;=55, "Dewasa", "Lansia"))</f>
        <v>Dewasa</v>
      </c>
      <c r="Y2240" s="7" t="str">
        <f>CONCATENATE(employee_data36[[#This Row],[First-LastName]]," ",employee_data36[[#This Row],[DOB]])</f>
        <v>Abdiel-Good 33433</v>
      </c>
      <c r="Z2240" t="s">
        <v>7884</v>
      </c>
      <c r="AA2240" t="s">
        <v>150</v>
      </c>
      <c r="AB2240" t="s">
        <v>55</v>
      </c>
      <c r="AC2240">
        <v>33859</v>
      </c>
      <c r="AD2240" t="s">
        <v>56</v>
      </c>
      <c r="AE2240" t="s">
        <v>84</v>
      </c>
      <c r="AF2240" t="s">
        <v>45</v>
      </c>
      <c r="AG2240">
        <v>4</v>
      </c>
    </row>
    <row r="2241" spans="1:33" x14ac:dyDescent="0.3">
      <c r="A2241">
        <v>2666</v>
      </c>
      <c r="B2241" t="s">
        <v>3208</v>
      </c>
      <c r="C2241" t="s">
        <v>601</v>
      </c>
      <c r="D2241" s="6" t="str">
        <f>CONCATENATE(employee_data36[[#This Row],[FirstName]], "-",employee_data36[[#This Row],[LastName]] )</f>
        <v>Kaylyn-Frye</v>
      </c>
      <c r="E2241" s="1">
        <v>43411</v>
      </c>
      <c r="F2241" s="1">
        <v>44569</v>
      </c>
      <c r="G2241" s="7" t="str">
        <f>IF(ISBLANK(employee_data36[[#This Row],[ExitDate]]),"Yes","")</f>
        <v/>
      </c>
      <c r="H2241" t="s">
        <v>59</v>
      </c>
      <c r="I2241" t="s">
        <v>8125</v>
      </c>
      <c r="J2241" t="s">
        <v>8126</v>
      </c>
      <c r="K2241" t="s">
        <v>62</v>
      </c>
      <c r="L2241" t="s">
        <v>32</v>
      </c>
      <c r="M2241" s="6" t="str">
        <f>IF(ISBLANK(employee_data36[[#This Row],[ExitDate]]),"1","0")</f>
        <v>0</v>
      </c>
      <c r="N2241" s="6" t="str">
        <f>IF(employee_data36[[#This Row],[EmployeeStatus]]="Active", "Active", "Tidak Active")</f>
        <v>Active</v>
      </c>
      <c r="O2241" t="s">
        <v>52</v>
      </c>
      <c r="P2241" t="s">
        <v>34</v>
      </c>
      <c r="Q2241" t="s">
        <v>63</v>
      </c>
      <c r="R2241" t="s">
        <v>140</v>
      </c>
      <c r="S2241" t="s">
        <v>8127</v>
      </c>
      <c r="T2241" t="s">
        <v>65</v>
      </c>
      <c r="U2241" t="s">
        <v>504</v>
      </c>
      <c r="V2241" s="1">
        <v>16821</v>
      </c>
      <c r="W2241" s="6">
        <f>DATEDIF(employee_data36[[#This Row],[DOB]],DATE(2023, 1, 1), "Y")</f>
        <v>76</v>
      </c>
      <c r="X2241" s="6" t="str">
        <f>IF(employee_data3[[#This Row],[Age]]&lt;=25, "Remaja", IF(employee_data3[[#This Row],[Age]]&lt;=55, "Dewasa", "Lansia"))</f>
        <v>Lansia</v>
      </c>
      <c r="Y2241" s="7" t="str">
        <f>CONCATENATE(employee_data36[[#This Row],[First-LastName]]," ",employee_data36[[#This Row],[DOB]])</f>
        <v>Kaylyn-Frye 16821</v>
      </c>
      <c r="Z2241" t="s">
        <v>7861</v>
      </c>
      <c r="AA2241" t="s">
        <v>1062</v>
      </c>
      <c r="AB2241" t="s">
        <v>42</v>
      </c>
      <c r="AC2241">
        <v>91544</v>
      </c>
      <c r="AD2241" t="s">
        <v>74</v>
      </c>
      <c r="AE2241" t="s">
        <v>75</v>
      </c>
      <c r="AF2241" t="s">
        <v>45</v>
      </c>
      <c r="AG2241">
        <v>4</v>
      </c>
    </row>
    <row r="2242" spans="1:33" x14ac:dyDescent="0.3">
      <c r="A2242">
        <v>2667</v>
      </c>
      <c r="B2242" t="s">
        <v>8128</v>
      </c>
      <c r="C2242" t="s">
        <v>3838</v>
      </c>
      <c r="D2242" s="6" t="str">
        <f>CONCATENATE(employee_data36[[#This Row],[FirstName]], "-",employee_data36[[#This Row],[LastName]] )</f>
        <v>Marisol-Alvarez</v>
      </c>
      <c r="E2242" s="1">
        <v>43741</v>
      </c>
      <c r="F2242" s="1">
        <v>44433</v>
      </c>
      <c r="G2242" s="7" t="str">
        <f>IF(ISBLANK(employee_data36[[#This Row],[ExitDate]]),"Yes","")</f>
        <v/>
      </c>
      <c r="H2242" t="s">
        <v>3738</v>
      </c>
      <c r="I2242" t="s">
        <v>8129</v>
      </c>
      <c r="J2242" t="s">
        <v>8130</v>
      </c>
      <c r="K2242" t="s">
        <v>89</v>
      </c>
      <c r="L2242" t="s">
        <v>32</v>
      </c>
      <c r="M2242" s="6" t="str">
        <f>IF(ISBLANK(employee_data36[[#This Row],[ExitDate]]),"1","0")</f>
        <v>0</v>
      </c>
      <c r="N2242" s="6" t="str">
        <f>IF(employee_data36[[#This Row],[EmployeeStatus]]="Active", "Active", "Tidak Active")</f>
        <v>Active</v>
      </c>
      <c r="O2242" t="s">
        <v>63</v>
      </c>
      <c r="P2242" t="s">
        <v>64</v>
      </c>
      <c r="Q2242" t="s">
        <v>52</v>
      </c>
      <c r="R2242" t="s">
        <v>140</v>
      </c>
      <c r="S2242" t="s">
        <v>8131</v>
      </c>
      <c r="T2242" t="s">
        <v>65</v>
      </c>
      <c r="U2242" t="s">
        <v>936</v>
      </c>
      <c r="V2242" s="1">
        <v>24023</v>
      </c>
      <c r="W2242" s="6">
        <f>DATEDIF(employee_data36[[#This Row],[DOB]],DATE(2023, 1, 1), "Y")</f>
        <v>57</v>
      </c>
      <c r="X2242" s="6" t="str">
        <f>IF(employee_data3[[#This Row],[Age]]&lt;=25, "Remaja", IF(employee_data3[[#This Row],[Age]]&lt;=55, "Dewasa", "Lansia"))</f>
        <v>Lansia</v>
      </c>
      <c r="Y2242" s="7" t="str">
        <f>CONCATENATE(employee_data36[[#This Row],[First-LastName]]," ",employee_data36[[#This Row],[DOB]])</f>
        <v>Marisol-Alvarez 24023</v>
      </c>
      <c r="Z2242" t="s">
        <v>7861</v>
      </c>
      <c r="AA2242" t="s">
        <v>113</v>
      </c>
      <c r="AB2242" t="s">
        <v>42</v>
      </c>
      <c r="AC2242">
        <v>9760</v>
      </c>
      <c r="AD2242" t="s">
        <v>74</v>
      </c>
      <c r="AE2242" t="s">
        <v>44</v>
      </c>
      <c r="AF2242" t="s">
        <v>45</v>
      </c>
      <c r="AG2242">
        <v>2</v>
      </c>
    </row>
    <row r="2243" spans="1:33" x14ac:dyDescent="0.3">
      <c r="A2243">
        <v>2668</v>
      </c>
      <c r="B2243" t="s">
        <v>1214</v>
      </c>
      <c r="C2243" t="s">
        <v>3114</v>
      </c>
      <c r="D2243" s="6" t="str">
        <f>CONCATENATE(employee_data36[[#This Row],[FirstName]], "-",employee_data36[[#This Row],[LastName]] )</f>
        <v>Lane-Willis</v>
      </c>
      <c r="E2243" s="1">
        <v>44785</v>
      </c>
      <c r="F2243" s="1">
        <v>45032</v>
      </c>
      <c r="G2243" s="7" t="str">
        <f>IF(ISBLANK(employee_data36[[#This Row],[ExitDate]]),"Yes","")</f>
        <v/>
      </c>
      <c r="H2243" t="s">
        <v>3738</v>
      </c>
      <c r="I2243" t="s">
        <v>8132</v>
      </c>
      <c r="J2243" t="s">
        <v>8133</v>
      </c>
      <c r="K2243" t="s">
        <v>31</v>
      </c>
      <c r="L2243" t="s">
        <v>32</v>
      </c>
      <c r="M2243" s="6" t="str">
        <f>IF(ISBLANK(employee_data36[[#This Row],[ExitDate]]),"1","0")</f>
        <v>0</v>
      </c>
      <c r="N2243" s="6" t="str">
        <f>IF(employee_data36[[#This Row],[EmployeeStatus]]="Active", "Active", "Tidak Active")</f>
        <v>Active</v>
      </c>
      <c r="O2243" t="s">
        <v>33</v>
      </c>
      <c r="P2243" t="s">
        <v>34</v>
      </c>
      <c r="Q2243" t="s">
        <v>52</v>
      </c>
      <c r="R2243" t="s">
        <v>126</v>
      </c>
      <c r="S2243" t="s">
        <v>8134</v>
      </c>
      <c r="T2243" t="s">
        <v>65</v>
      </c>
      <c r="U2243" t="s">
        <v>81</v>
      </c>
      <c r="V2243" s="1">
        <v>28806</v>
      </c>
      <c r="W2243" s="6">
        <f>DATEDIF(employee_data36[[#This Row],[DOB]],DATE(2023, 1, 1), "Y")</f>
        <v>44</v>
      </c>
      <c r="X2243" s="6" t="str">
        <f>IF(employee_data3[[#This Row],[Age]]&lt;=25, "Remaja", IF(employee_data3[[#This Row],[Age]]&lt;=55, "Dewasa", "Lansia"))</f>
        <v>Dewasa</v>
      </c>
      <c r="Y2243" s="7" t="str">
        <f>CONCATENATE(employee_data36[[#This Row],[First-LastName]]," ",employee_data36[[#This Row],[DOB]])</f>
        <v>Lane-Willis 28806</v>
      </c>
      <c r="Z2243" t="s">
        <v>40</v>
      </c>
      <c r="AA2243" t="s">
        <v>103</v>
      </c>
      <c r="AB2243" t="s">
        <v>42</v>
      </c>
      <c r="AC2243">
        <v>94176</v>
      </c>
      <c r="AD2243" t="s">
        <v>128</v>
      </c>
      <c r="AE2243" t="s">
        <v>84</v>
      </c>
      <c r="AF2243" t="s">
        <v>45</v>
      </c>
      <c r="AG2243">
        <v>2</v>
      </c>
    </row>
    <row r="2244" spans="1:33" x14ac:dyDescent="0.3">
      <c r="A2244">
        <v>2669</v>
      </c>
      <c r="B2244" t="s">
        <v>7042</v>
      </c>
      <c r="C2244" t="s">
        <v>1040</v>
      </c>
      <c r="D2244" s="6" t="str">
        <f>CONCATENATE(employee_data36[[#This Row],[FirstName]], "-",employee_data36[[#This Row],[LastName]] )</f>
        <v>Jade-Becker</v>
      </c>
      <c r="E2244" s="1">
        <v>43456</v>
      </c>
      <c r="F2244" s="1"/>
      <c r="G2244" s="7" t="str">
        <f>IF(ISBLANK(employee_data36[[#This Row],[ExitDate]]),"Yes","")</f>
        <v>Yes</v>
      </c>
      <c r="H2244" t="s">
        <v>3738</v>
      </c>
      <c r="I2244" t="s">
        <v>8135</v>
      </c>
      <c r="J2244" t="s">
        <v>8136</v>
      </c>
      <c r="K2244" t="s">
        <v>133</v>
      </c>
      <c r="L2244" t="s">
        <v>32</v>
      </c>
      <c r="M2244" s="6" t="str">
        <f>IF(ISBLANK(employee_data36[[#This Row],[ExitDate]]),"1","0")</f>
        <v>1</v>
      </c>
      <c r="N2244" s="6" t="str">
        <f>IF(employee_data36[[#This Row],[EmployeeStatus]]="Active", "Active", "Tidak Active")</f>
        <v>Active</v>
      </c>
      <c r="O2244" t="s">
        <v>52</v>
      </c>
      <c r="P2244" t="s">
        <v>34</v>
      </c>
      <c r="Q2244" t="s">
        <v>63</v>
      </c>
      <c r="R2244" t="s">
        <v>36</v>
      </c>
      <c r="S2244" t="s">
        <v>37</v>
      </c>
      <c r="T2244" t="s">
        <v>65</v>
      </c>
      <c r="U2244" t="s">
        <v>90</v>
      </c>
      <c r="V2244" s="1">
        <v>19012</v>
      </c>
      <c r="W2244" s="6">
        <f>DATEDIF(employee_data36[[#This Row],[DOB]],DATE(2023, 1, 1), "Y")</f>
        <v>70</v>
      </c>
      <c r="X2244" s="6" t="str">
        <f>IF(employee_data3[[#This Row],[Age]]&lt;=25, "Remaja", IF(employee_data3[[#This Row],[Age]]&lt;=55, "Dewasa", "Lansia"))</f>
        <v>Lansia</v>
      </c>
      <c r="Y2244" s="7" t="str">
        <f>CONCATENATE(employee_data36[[#This Row],[First-LastName]]," ",employee_data36[[#This Row],[DOB]])</f>
        <v>Jade-Becker 19012</v>
      </c>
      <c r="Z2244" t="s">
        <v>40</v>
      </c>
      <c r="AA2244" t="s">
        <v>226</v>
      </c>
      <c r="AB2244" t="s">
        <v>42</v>
      </c>
      <c r="AC2244">
        <v>46445</v>
      </c>
      <c r="AD2244" t="s">
        <v>93</v>
      </c>
      <c r="AE2244" t="s">
        <v>75</v>
      </c>
      <c r="AF2244" t="s">
        <v>45</v>
      </c>
      <c r="AG2244">
        <v>1</v>
      </c>
    </row>
    <row r="2245" spans="1:33" x14ac:dyDescent="0.3">
      <c r="A2245">
        <v>2670</v>
      </c>
      <c r="B2245" t="s">
        <v>1586</v>
      </c>
      <c r="C2245" t="s">
        <v>3000</v>
      </c>
      <c r="D2245" s="6" t="str">
        <f>CONCATENATE(employee_data36[[#This Row],[FirstName]], "-",employee_data36[[#This Row],[LastName]] )</f>
        <v>Vincent-Logan</v>
      </c>
      <c r="E2245" s="1">
        <v>44282</v>
      </c>
      <c r="F2245" s="1"/>
      <c r="G2245" s="7" t="str">
        <f>IF(ISBLANK(employee_data36[[#This Row],[ExitDate]]),"Yes","")</f>
        <v>Yes</v>
      </c>
      <c r="H2245" t="s">
        <v>59</v>
      </c>
      <c r="I2245" t="s">
        <v>8137</v>
      </c>
      <c r="J2245" t="s">
        <v>8138</v>
      </c>
      <c r="K2245" t="s">
        <v>168</v>
      </c>
      <c r="L2245" t="s">
        <v>32</v>
      </c>
      <c r="M2245" s="6" t="str">
        <f>IF(ISBLANK(employee_data36[[#This Row],[ExitDate]]),"1","0")</f>
        <v>1</v>
      </c>
      <c r="N2245" s="6" t="str">
        <f>IF(employee_data36[[#This Row],[EmployeeStatus]]="Active", "Active", "Tidak Active")</f>
        <v>Active</v>
      </c>
      <c r="O2245" t="s">
        <v>52</v>
      </c>
      <c r="P2245" t="s">
        <v>51</v>
      </c>
      <c r="Q2245" t="s">
        <v>63</v>
      </c>
      <c r="R2245" t="s">
        <v>36</v>
      </c>
      <c r="S2245" t="s">
        <v>37</v>
      </c>
      <c r="T2245" t="s">
        <v>65</v>
      </c>
      <c r="U2245" t="s">
        <v>111</v>
      </c>
      <c r="V2245" s="1">
        <v>34399</v>
      </c>
      <c r="W2245" s="6">
        <f>DATEDIF(employee_data36[[#This Row],[DOB]],DATE(2023, 1, 1), "Y")</f>
        <v>28</v>
      </c>
      <c r="X2245" s="6" t="str">
        <f>IF(employee_data3[[#This Row],[Age]]&lt;=25, "Remaja", IF(employee_data3[[#This Row],[Age]]&lt;=55, "Dewasa", "Lansia"))</f>
        <v>Dewasa</v>
      </c>
      <c r="Y2245" s="7" t="str">
        <f>CONCATENATE(employee_data36[[#This Row],[First-LastName]]," ",employee_data36[[#This Row],[DOB]])</f>
        <v>Vincent-Logan 34399</v>
      </c>
      <c r="Z2245" t="s">
        <v>40</v>
      </c>
      <c r="AA2245" t="s">
        <v>113</v>
      </c>
      <c r="AB2245" t="s">
        <v>55</v>
      </c>
      <c r="AC2245">
        <v>54346</v>
      </c>
      <c r="AD2245" t="s">
        <v>74</v>
      </c>
      <c r="AE2245" t="s">
        <v>44</v>
      </c>
      <c r="AF2245" t="s">
        <v>45</v>
      </c>
      <c r="AG2245">
        <v>1</v>
      </c>
    </row>
    <row r="2246" spans="1:33" x14ac:dyDescent="0.3">
      <c r="A2246">
        <v>2671</v>
      </c>
      <c r="B2246" t="s">
        <v>8139</v>
      </c>
      <c r="C2246" t="s">
        <v>665</v>
      </c>
      <c r="D2246" s="6" t="str">
        <f>CONCATENATE(employee_data36[[#This Row],[FirstName]], "-",employee_data36[[#This Row],[LastName]] )</f>
        <v>Nasir-Glass</v>
      </c>
      <c r="E2246" s="1">
        <v>44760</v>
      </c>
      <c r="F2246" s="1"/>
      <c r="G2246" s="7" t="str">
        <f>IF(ISBLANK(employee_data36[[#This Row],[ExitDate]]),"Yes","")</f>
        <v>Yes</v>
      </c>
      <c r="H2246" t="s">
        <v>59</v>
      </c>
      <c r="I2246" t="s">
        <v>8140</v>
      </c>
      <c r="J2246" t="s">
        <v>8141</v>
      </c>
      <c r="K2246" t="s">
        <v>98</v>
      </c>
      <c r="L2246" t="s">
        <v>32</v>
      </c>
      <c r="M2246" s="6" t="str">
        <f>IF(ISBLANK(employee_data36[[#This Row],[ExitDate]]),"1","0")</f>
        <v>1</v>
      </c>
      <c r="N2246" s="6" t="str">
        <f>IF(employee_data36[[#This Row],[EmployeeStatus]]="Active", "Active", "Tidak Active")</f>
        <v>Active</v>
      </c>
      <c r="O2246" t="s">
        <v>52</v>
      </c>
      <c r="P2246" t="s">
        <v>34</v>
      </c>
      <c r="Q2246" t="s">
        <v>35</v>
      </c>
      <c r="R2246" t="s">
        <v>36</v>
      </c>
      <c r="S2246" t="s">
        <v>37</v>
      </c>
      <c r="T2246" t="s">
        <v>65</v>
      </c>
      <c r="U2246" t="s">
        <v>90</v>
      </c>
      <c r="V2246" s="1">
        <v>16246</v>
      </c>
      <c r="W2246" s="6">
        <f>DATEDIF(employee_data36[[#This Row],[DOB]],DATE(2023, 1, 1), "Y")</f>
        <v>78</v>
      </c>
      <c r="X2246" s="6" t="str">
        <f>IF(employee_data3[[#This Row],[Age]]&lt;=25, "Remaja", IF(employee_data3[[#This Row],[Age]]&lt;=55, "Dewasa", "Lansia"))</f>
        <v>Lansia</v>
      </c>
      <c r="Y2246" s="7" t="str">
        <f>CONCATENATE(employee_data36[[#This Row],[First-LastName]]," ",employee_data36[[#This Row],[DOB]])</f>
        <v>Nasir-Glass 16246</v>
      </c>
      <c r="Z2246" t="s">
        <v>40</v>
      </c>
      <c r="AA2246" t="s">
        <v>178</v>
      </c>
      <c r="AB2246" t="s">
        <v>55</v>
      </c>
      <c r="AC2246">
        <v>10712</v>
      </c>
      <c r="AD2246" t="s">
        <v>128</v>
      </c>
      <c r="AE2246" t="s">
        <v>44</v>
      </c>
      <c r="AF2246" t="s">
        <v>45</v>
      </c>
      <c r="AG2246">
        <v>5</v>
      </c>
    </row>
    <row r="2247" spans="1:33" x14ac:dyDescent="0.3">
      <c r="A2247">
        <v>2672</v>
      </c>
      <c r="B2247" t="s">
        <v>8142</v>
      </c>
      <c r="C2247" t="s">
        <v>7556</v>
      </c>
      <c r="D2247" s="6" t="str">
        <f>CONCATENATE(employee_data36[[#This Row],[FirstName]], "-",employee_data36[[#This Row],[LastName]] )</f>
        <v>Quincy-Shannon</v>
      </c>
      <c r="E2247" s="1">
        <v>43930</v>
      </c>
      <c r="F2247" s="1">
        <v>45052</v>
      </c>
      <c r="G2247" s="7" t="str">
        <f>IF(ISBLANK(employee_data36[[#This Row],[ExitDate]]),"Yes","")</f>
        <v/>
      </c>
      <c r="H2247" t="s">
        <v>59</v>
      </c>
      <c r="I2247" t="s">
        <v>8143</v>
      </c>
      <c r="J2247" t="s">
        <v>8144</v>
      </c>
      <c r="K2247" t="s">
        <v>118</v>
      </c>
      <c r="L2247" t="s">
        <v>32</v>
      </c>
      <c r="M2247" s="6" t="str">
        <f>IF(ISBLANK(employee_data36[[#This Row],[ExitDate]]),"1","0")</f>
        <v>0</v>
      </c>
      <c r="N2247" s="6" t="str">
        <f>IF(employee_data36[[#This Row],[EmployeeStatus]]="Active", "Active", "Tidak Active")</f>
        <v>Active</v>
      </c>
      <c r="O2247" t="s">
        <v>33</v>
      </c>
      <c r="P2247" t="s">
        <v>51</v>
      </c>
      <c r="Q2247" t="s">
        <v>63</v>
      </c>
      <c r="R2247" t="s">
        <v>99</v>
      </c>
      <c r="S2247" t="s">
        <v>8145</v>
      </c>
      <c r="T2247" t="s">
        <v>65</v>
      </c>
      <c r="U2247" t="s">
        <v>231</v>
      </c>
      <c r="V2247" s="1">
        <v>36364</v>
      </c>
      <c r="W2247" s="6">
        <f>DATEDIF(employee_data36[[#This Row],[DOB]],DATE(2023, 1, 1), "Y")</f>
        <v>23</v>
      </c>
      <c r="X2247" s="6" t="str">
        <f>IF(employee_data3[[#This Row],[Age]]&lt;=25, "Remaja", IF(employee_data3[[#This Row],[Age]]&lt;=55, "Dewasa", "Lansia"))</f>
        <v>Remaja</v>
      </c>
      <c r="Y2247" s="7" t="str">
        <f>CONCATENATE(employee_data36[[#This Row],[First-LastName]]," ",employee_data36[[#This Row],[DOB]])</f>
        <v>Quincy-Shannon 36364</v>
      </c>
      <c r="Z2247" t="s">
        <v>7868</v>
      </c>
      <c r="AA2247" t="s">
        <v>113</v>
      </c>
      <c r="AB2247" t="s">
        <v>55</v>
      </c>
      <c r="AC2247">
        <v>3413</v>
      </c>
      <c r="AD2247" t="s">
        <v>128</v>
      </c>
      <c r="AE2247" t="s">
        <v>84</v>
      </c>
      <c r="AF2247" t="s">
        <v>45</v>
      </c>
      <c r="AG2247">
        <v>1</v>
      </c>
    </row>
    <row r="2248" spans="1:33" x14ac:dyDescent="0.3">
      <c r="A2248">
        <v>2673</v>
      </c>
      <c r="B2248" t="s">
        <v>5689</v>
      </c>
      <c r="C2248" t="s">
        <v>2253</v>
      </c>
      <c r="D2248" s="6" t="str">
        <f>CONCATENATE(employee_data36[[#This Row],[FirstName]], "-",employee_data36[[#This Row],[LastName]] )</f>
        <v>Alena-Walter</v>
      </c>
      <c r="E2248" s="1">
        <v>44568</v>
      </c>
      <c r="F2248" s="1"/>
      <c r="G2248" s="7" t="str">
        <f>IF(ISBLANK(employee_data36[[#This Row],[ExitDate]]),"Yes","")</f>
        <v>Yes</v>
      </c>
      <c r="H2248" t="s">
        <v>59</v>
      </c>
      <c r="I2248" t="s">
        <v>8146</v>
      </c>
      <c r="J2248" t="s">
        <v>8147</v>
      </c>
      <c r="K2248" t="s">
        <v>62</v>
      </c>
      <c r="L2248" t="s">
        <v>32</v>
      </c>
      <c r="M2248" s="6" t="str">
        <f>IF(ISBLANK(employee_data36[[#This Row],[ExitDate]]),"1","0")</f>
        <v>1</v>
      </c>
      <c r="N2248" s="6" t="str">
        <f>IF(employee_data36[[#This Row],[EmployeeStatus]]="Active", "Active", "Tidak Active")</f>
        <v>Active</v>
      </c>
      <c r="O2248" t="s">
        <v>63</v>
      </c>
      <c r="P2248" t="s">
        <v>64</v>
      </c>
      <c r="Q2248" t="s">
        <v>63</v>
      </c>
      <c r="R2248" t="s">
        <v>36</v>
      </c>
      <c r="S2248" t="s">
        <v>37</v>
      </c>
      <c r="T2248" t="s">
        <v>65</v>
      </c>
      <c r="U2248" t="s">
        <v>148</v>
      </c>
      <c r="V2248" s="1">
        <v>36360</v>
      </c>
      <c r="W2248" s="6">
        <f>DATEDIF(employee_data36[[#This Row],[DOB]],DATE(2023, 1, 1), "Y")</f>
        <v>23</v>
      </c>
      <c r="X2248" s="6" t="str">
        <f>IF(employee_data3[[#This Row],[Age]]&lt;=25, "Remaja", IF(employee_data3[[#This Row],[Age]]&lt;=55, "Dewasa", "Lansia"))</f>
        <v>Remaja</v>
      </c>
      <c r="Y2248" s="7" t="str">
        <f>CONCATENATE(employee_data36[[#This Row],[First-LastName]]," ",employee_data36[[#This Row],[DOB]])</f>
        <v>Alena-Walter 36360</v>
      </c>
      <c r="Z2248" t="s">
        <v>7868</v>
      </c>
      <c r="AA2248" t="s">
        <v>150</v>
      </c>
      <c r="AB2248" t="s">
        <v>55</v>
      </c>
      <c r="AC2248">
        <v>80938</v>
      </c>
      <c r="AD2248" t="s">
        <v>74</v>
      </c>
      <c r="AE2248" t="s">
        <v>75</v>
      </c>
      <c r="AF2248" t="s">
        <v>45</v>
      </c>
      <c r="AG2248">
        <v>4</v>
      </c>
    </row>
    <row r="2249" spans="1:33" x14ac:dyDescent="0.3">
      <c r="A2249">
        <v>2674</v>
      </c>
      <c r="B2249" t="s">
        <v>416</v>
      </c>
      <c r="C2249" t="s">
        <v>267</v>
      </c>
      <c r="D2249" s="6" t="str">
        <f>CONCATENATE(employee_data36[[#This Row],[FirstName]], "-",employee_data36[[#This Row],[LastName]] )</f>
        <v>Clay-Compton</v>
      </c>
      <c r="E2249" s="1">
        <v>44757</v>
      </c>
      <c r="F2249" s="1"/>
      <c r="G2249" s="7" t="str">
        <f>IF(ISBLANK(employee_data36[[#This Row],[ExitDate]]),"Yes","")</f>
        <v>Yes</v>
      </c>
      <c r="H2249" t="s">
        <v>59</v>
      </c>
      <c r="I2249" t="s">
        <v>8148</v>
      </c>
      <c r="J2249" t="s">
        <v>8149</v>
      </c>
      <c r="K2249" t="s">
        <v>89</v>
      </c>
      <c r="L2249" t="s">
        <v>32</v>
      </c>
      <c r="M2249" s="6" t="str">
        <f>IF(ISBLANK(employee_data36[[#This Row],[ExitDate]]),"1","0")</f>
        <v>1</v>
      </c>
      <c r="N2249" s="6" t="str">
        <f>IF(employee_data36[[#This Row],[EmployeeStatus]]="Active", "Active", "Tidak Active")</f>
        <v>Active</v>
      </c>
      <c r="O2249" t="s">
        <v>52</v>
      </c>
      <c r="P2249" t="s">
        <v>51</v>
      </c>
      <c r="Q2249" t="s">
        <v>52</v>
      </c>
      <c r="R2249" t="s">
        <v>36</v>
      </c>
      <c r="S2249" t="s">
        <v>37</v>
      </c>
      <c r="T2249" t="s">
        <v>65</v>
      </c>
      <c r="U2249" t="s">
        <v>231</v>
      </c>
      <c r="V2249" s="1">
        <v>25188</v>
      </c>
      <c r="W2249" s="6">
        <f>DATEDIF(employee_data36[[#This Row],[DOB]],DATE(2023, 1, 1), "Y")</f>
        <v>54</v>
      </c>
      <c r="X2249" s="6" t="str">
        <f>IF(employee_data3[[#This Row],[Age]]&lt;=25, "Remaja", IF(employee_data3[[#This Row],[Age]]&lt;=55, "Dewasa", "Lansia"))</f>
        <v>Dewasa</v>
      </c>
      <c r="Y2249" s="7" t="str">
        <f>CONCATENATE(employee_data36[[#This Row],[First-LastName]]," ",employee_data36[[#This Row],[DOB]])</f>
        <v>Clay-Compton 25188</v>
      </c>
      <c r="Z2249" t="s">
        <v>7868</v>
      </c>
      <c r="AA2249" t="s">
        <v>113</v>
      </c>
      <c r="AB2249" t="s">
        <v>55</v>
      </c>
      <c r="AC2249">
        <v>31528</v>
      </c>
      <c r="AD2249" t="s">
        <v>43</v>
      </c>
      <c r="AE2249" t="s">
        <v>44</v>
      </c>
      <c r="AF2249" t="s">
        <v>45</v>
      </c>
      <c r="AG2249">
        <v>1</v>
      </c>
    </row>
    <row r="2250" spans="1:33" x14ac:dyDescent="0.3">
      <c r="A2250">
        <v>2675</v>
      </c>
      <c r="B2250" t="s">
        <v>276</v>
      </c>
      <c r="C2250" t="s">
        <v>8150</v>
      </c>
      <c r="D2250" s="6" t="str">
        <f>CONCATENATE(employee_data36[[#This Row],[FirstName]], "-",employee_data36[[#This Row],[LastName]] )</f>
        <v>Kayden-Fernandez</v>
      </c>
      <c r="E2250" s="1">
        <v>44164</v>
      </c>
      <c r="F2250" s="1">
        <v>44758</v>
      </c>
      <c r="G2250" s="7" t="str">
        <f>IF(ISBLANK(employee_data36[[#This Row],[ExitDate]]),"Yes","")</f>
        <v/>
      </c>
      <c r="H2250" t="s">
        <v>59</v>
      </c>
      <c r="I2250" t="s">
        <v>8151</v>
      </c>
      <c r="J2250" t="s">
        <v>8152</v>
      </c>
      <c r="K2250" t="s">
        <v>31</v>
      </c>
      <c r="L2250" t="s">
        <v>32</v>
      </c>
      <c r="M2250" s="6" t="str">
        <f>IF(ISBLANK(employee_data36[[#This Row],[ExitDate]]),"1","0")</f>
        <v>0</v>
      </c>
      <c r="N2250" s="6" t="str">
        <f>IF(employee_data36[[#This Row],[EmployeeStatus]]="Active", "Active", "Tidak Active")</f>
        <v>Active</v>
      </c>
      <c r="O2250" t="s">
        <v>52</v>
      </c>
      <c r="P2250" t="s">
        <v>34</v>
      </c>
      <c r="Q2250" t="s">
        <v>52</v>
      </c>
      <c r="R2250" t="s">
        <v>126</v>
      </c>
      <c r="S2250" t="s">
        <v>8153</v>
      </c>
      <c r="T2250" t="s">
        <v>65</v>
      </c>
      <c r="U2250" t="s">
        <v>111</v>
      </c>
      <c r="V2250" s="1">
        <v>16960</v>
      </c>
      <c r="W2250" s="6">
        <f>DATEDIF(employee_data36[[#This Row],[DOB]],DATE(2023, 1, 1), "Y")</f>
        <v>76</v>
      </c>
      <c r="X2250" s="6" t="str">
        <f>IF(employee_data3[[#This Row],[Age]]&lt;=25, "Remaja", IF(employee_data3[[#This Row],[Age]]&lt;=55, "Dewasa", "Lansia"))</f>
        <v>Lansia</v>
      </c>
      <c r="Y2250" s="7" t="str">
        <f>CONCATENATE(employee_data36[[#This Row],[First-LastName]]," ",employee_data36[[#This Row],[DOB]])</f>
        <v>Kayden-Fernandez 16960</v>
      </c>
      <c r="Z2250" t="s">
        <v>7877</v>
      </c>
      <c r="AA2250" t="s">
        <v>113</v>
      </c>
      <c r="AB2250" t="s">
        <v>55</v>
      </c>
      <c r="AC2250">
        <v>11366</v>
      </c>
      <c r="AD2250" t="s">
        <v>56</v>
      </c>
      <c r="AE2250" t="s">
        <v>104</v>
      </c>
      <c r="AF2250" t="s">
        <v>45</v>
      </c>
      <c r="AG2250">
        <v>5</v>
      </c>
    </row>
    <row r="2251" spans="1:33" x14ac:dyDescent="0.3">
      <c r="A2251">
        <v>2676</v>
      </c>
      <c r="B2251" t="s">
        <v>8154</v>
      </c>
      <c r="C2251" t="s">
        <v>2373</v>
      </c>
      <c r="D2251" s="6" t="str">
        <f>CONCATENATE(employee_data36[[#This Row],[FirstName]], "-",employee_data36[[#This Row],[LastName]] )</f>
        <v>Bryson-Giles</v>
      </c>
      <c r="E2251" s="1">
        <v>43544</v>
      </c>
      <c r="F2251" s="1">
        <v>44097</v>
      </c>
      <c r="G2251" s="7" t="str">
        <f>IF(ISBLANK(employee_data36[[#This Row],[ExitDate]]),"Yes","")</f>
        <v/>
      </c>
      <c r="H2251" t="s">
        <v>59</v>
      </c>
      <c r="I2251" t="s">
        <v>8155</v>
      </c>
      <c r="J2251" t="s">
        <v>8156</v>
      </c>
      <c r="K2251" t="s">
        <v>133</v>
      </c>
      <c r="L2251" t="s">
        <v>32</v>
      </c>
      <c r="M2251" s="6" t="str">
        <f>IF(ISBLANK(employee_data36[[#This Row],[ExitDate]]),"1","0")</f>
        <v>0</v>
      </c>
      <c r="N2251" s="6" t="str">
        <f>IF(employee_data36[[#This Row],[EmployeeStatus]]="Active", "Active", "Tidak Active")</f>
        <v>Active</v>
      </c>
      <c r="O2251" t="s">
        <v>52</v>
      </c>
      <c r="P2251" t="s">
        <v>34</v>
      </c>
      <c r="Q2251" t="s">
        <v>52</v>
      </c>
      <c r="R2251" t="s">
        <v>126</v>
      </c>
      <c r="S2251" t="s">
        <v>8157</v>
      </c>
      <c r="T2251" t="s">
        <v>65</v>
      </c>
      <c r="U2251" t="s">
        <v>111</v>
      </c>
      <c r="V2251" s="1">
        <v>26512</v>
      </c>
      <c r="W2251" s="6">
        <f>DATEDIF(employee_data36[[#This Row],[DOB]],DATE(2023, 1, 1), "Y")</f>
        <v>50</v>
      </c>
      <c r="X2251" s="6" t="str">
        <f>IF(employee_data3[[#This Row],[Age]]&lt;=25, "Remaja", IF(employee_data3[[#This Row],[Age]]&lt;=55, "Dewasa", "Lansia"))</f>
        <v>Dewasa</v>
      </c>
      <c r="Y2251" s="7" t="str">
        <f>CONCATENATE(employee_data36[[#This Row],[First-LastName]]," ",employee_data36[[#This Row],[DOB]])</f>
        <v>Bryson-Giles 26512</v>
      </c>
      <c r="Z2251" t="s">
        <v>7877</v>
      </c>
      <c r="AA2251" t="s">
        <v>113</v>
      </c>
      <c r="AB2251" t="s">
        <v>55</v>
      </c>
      <c r="AC2251">
        <v>19248</v>
      </c>
      <c r="AD2251" t="s">
        <v>128</v>
      </c>
      <c r="AE2251" t="s">
        <v>75</v>
      </c>
      <c r="AF2251" t="s">
        <v>45</v>
      </c>
      <c r="AG2251">
        <v>2</v>
      </c>
    </row>
    <row r="2252" spans="1:33" x14ac:dyDescent="0.3">
      <c r="A2252">
        <v>2677</v>
      </c>
      <c r="B2252" t="s">
        <v>4726</v>
      </c>
      <c r="C2252" t="s">
        <v>47</v>
      </c>
      <c r="D2252" s="6" t="str">
        <f>CONCATENATE(employee_data36[[#This Row],[FirstName]], "-",employee_data36[[#This Row],[LastName]] )</f>
        <v>Demarcus-Small</v>
      </c>
      <c r="E2252" s="1">
        <v>43540</v>
      </c>
      <c r="F2252" s="1">
        <v>44569</v>
      </c>
      <c r="G2252" s="7" t="str">
        <f>IF(ISBLANK(employee_data36[[#This Row],[ExitDate]]),"Yes","")</f>
        <v/>
      </c>
      <c r="H2252" t="s">
        <v>59</v>
      </c>
      <c r="I2252" t="s">
        <v>8158</v>
      </c>
      <c r="J2252" t="s">
        <v>8159</v>
      </c>
      <c r="K2252" t="s">
        <v>50</v>
      </c>
      <c r="L2252" t="s">
        <v>32</v>
      </c>
      <c r="M2252" s="6" t="str">
        <f>IF(ISBLANK(employee_data36[[#This Row],[ExitDate]]),"1","0")</f>
        <v>0</v>
      </c>
      <c r="N2252" s="6" t="str">
        <f>IF(employee_data36[[#This Row],[EmployeeStatus]]="Active", "Active", "Tidak Active")</f>
        <v>Active</v>
      </c>
      <c r="O2252" t="s">
        <v>33</v>
      </c>
      <c r="P2252" t="s">
        <v>64</v>
      </c>
      <c r="Q2252" t="s">
        <v>63</v>
      </c>
      <c r="R2252" t="s">
        <v>126</v>
      </c>
      <c r="S2252" t="s">
        <v>8160</v>
      </c>
      <c r="T2252" t="s">
        <v>65</v>
      </c>
      <c r="U2252" t="s">
        <v>148</v>
      </c>
      <c r="V2252" s="1">
        <v>33159</v>
      </c>
      <c r="W2252" s="6">
        <f>DATEDIF(employee_data36[[#This Row],[DOB]],DATE(2023, 1, 1), "Y")</f>
        <v>32</v>
      </c>
      <c r="X2252" s="6" t="str">
        <f>IF(employee_data3[[#This Row],[Age]]&lt;=25, "Remaja", IF(employee_data3[[#This Row],[Age]]&lt;=55, "Dewasa", "Lansia"))</f>
        <v>Dewasa</v>
      </c>
      <c r="Y2252" s="7" t="str">
        <f>CONCATENATE(employee_data36[[#This Row],[First-LastName]]," ",employee_data36[[#This Row],[DOB]])</f>
        <v>Demarcus-Small 33159</v>
      </c>
      <c r="Z2252" t="s">
        <v>7893</v>
      </c>
      <c r="AA2252" t="s">
        <v>184</v>
      </c>
      <c r="AB2252" t="s">
        <v>55</v>
      </c>
      <c r="AC2252">
        <v>8371</v>
      </c>
      <c r="AD2252" t="s">
        <v>56</v>
      </c>
      <c r="AE2252" t="s">
        <v>104</v>
      </c>
      <c r="AF2252" t="s">
        <v>45</v>
      </c>
      <c r="AG2252">
        <v>1</v>
      </c>
    </row>
    <row r="2253" spans="1:33" x14ac:dyDescent="0.3">
      <c r="A2253">
        <v>2678</v>
      </c>
      <c r="B2253" t="s">
        <v>4665</v>
      </c>
      <c r="C2253" t="s">
        <v>277</v>
      </c>
      <c r="D2253" s="6" t="str">
        <f>CONCATENATE(employee_data36[[#This Row],[FirstName]], "-",employee_data36[[#This Row],[LastName]] )</f>
        <v>Presley-Dodson</v>
      </c>
      <c r="E2253" s="1">
        <v>44346</v>
      </c>
      <c r="F2253" s="1"/>
      <c r="G2253" s="7" t="str">
        <f>IF(ISBLANK(employee_data36[[#This Row],[ExitDate]]),"Yes","")</f>
        <v>Yes</v>
      </c>
      <c r="H2253" t="s">
        <v>59</v>
      </c>
      <c r="I2253" t="s">
        <v>8161</v>
      </c>
      <c r="J2253" t="s">
        <v>8162</v>
      </c>
      <c r="K2253" t="s">
        <v>139</v>
      </c>
      <c r="L2253" t="s">
        <v>32</v>
      </c>
      <c r="M2253" s="6" t="str">
        <f>IF(ISBLANK(employee_data36[[#This Row],[ExitDate]]),"1","0")</f>
        <v>1</v>
      </c>
      <c r="N2253" s="6" t="str">
        <f>IF(employee_data36[[#This Row],[EmployeeStatus]]="Active", "Active", "Tidak Active")</f>
        <v>Active</v>
      </c>
      <c r="O2253" t="s">
        <v>63</v>
      </c>
      <c r="P2253" t="s">
        <v>34</v>
      </c>
      <c r="Q2253" t="s">
        <v>52</v>
      </c>
      <c r="R2253" t="s">
        <v>36</v>
      </c>
      <c r="S2253" t="s">
        <v>37</v>
      </c>
      <c r="T2253" t="s">
        <v>65</v>
      </c>
      <c r="U2253" t="s">
        <v>90</v>
      </c>
      <c r="V2253" s="1">
        <v>24228</v>
      </c>
      <c r="W2253" s="6">
        <f>DATEDIF(employee_data36[[#This Row],[DOB]],DATE(2023, 1, 1), "Y")</f>
        <v>56</v>
      </c>
      <c r="X2253" s="6" t="str">
        <f>IF(employee_data3[[#This Row],[Age]]&lt;=25, "Remaja", IF(employee_data3[[#This Row],[Age]]&lt;=55, "Dewasa", "Lansia"))</f>
        <v>Lansia</v>
      </c>
      <c r="Y2253" s="7" t="str">
        <f>CONCATENATE(employee_data36[[#This Row],[First-LastName]]," ",employee_data36[[#This Row],[DOB]])</f>
        <v>Presley-Dodson 24228</v>
      </c>
      <c r="Z2253" t="s">
        <v>7851</v>
      </c>
      <c r="AA2253" t="s">
        <v>83</v>
      </c>
      <c r="AB2253" t="s">
        <v>55</v>
      </c>
      <c r="AC2253">
        <v>90990</v>
      </c>
      <c r="AD2253" t="s">
        <v>43</v>
      </c>
      <c r="AE2253" t="s">
        <v>75</v>
      </c>
      <c r="AF2253" t="s">
        <v>45</v>
      </c>
      <c r="AG2253">
        <v>5</v>
      </c>
    </row>
    <row r="2254" spans="1:33" x14ac:dyDescent="0.3">
      <c r="A2254">
        <v>2679</v>
      </c>
      <c r="B2254" t="s">
        <v>2492</v>
      </c>
      <c r="C2254" t="s">
        <v>2373</v>
      </c>
      <c r="D2254" s="6" t="str">
        <f>CONCATENATE(employee_data36[[#This Row],[FirstName]], "-",employee_data36[[#This Row],[LastName]] )</f>
        <v>Christine-Giles</v>
      </c>
      <c r="E2254" s="1">
        <v>44882</v>
      </c>
      <c r="F2254" s="1"/>
      <c r="G2254" s="7" t="str">
        <f>IF(ISBLANK(employee_data36[[#This Row],[ExitDate]]),"Yes","")</f>
        <v>Yes</v>
      </c>
      <c r="H2254" t="s">
        <v>59</v>
      </c>
      <c r="I2254" t="s">
        <v>8163</v>
      </c>
      <c r="J2254" t="s">
        <v>8164</v>
      </c>
      <c r="K2254" t="s">
        <v>80</v>
      </c>
      <c r="L2254" t="s">
        <v>32</v>
      </c>
      <c r="M2254" s="6" t="str">
        <f>IF(ISBLANK(employee_data36[[#This Row],[ExitDate]]),"1","0")</f>
        <v>1</v>
      </c>
      <c r="N2254" s="6" t="str">
        <f>IF(employee_data36[[#This Row],[EmployeeStatus]]="Active", "Active", "Tidak Active")</f>
        <v>Active</v>
      </c>
      <c r="O2254" t="s">
        <v>33</v>
      </c>
      <c r="P2254" t="s">
        <v>51</v>
      </c>
      <c r="Q2254" t="s">
        <v>52</v>
      </c>
      <c r="R2254" t="s">
        <v>36</v>
      </c>
      <c r="S2254" t="s">
        <v>37</v>
      </c>
      <c r="T2254" t="s">
        <v>65</v>
      </c>
      <c r="U2254" t="s">
        <v>81</v>
      </c>
      <c r="V2254" s="1">
        <v>18921</v>
      </c>
      <c r="W2254" s="6">
        <f>DATEDIF(employee_data36[[#This Row],[DOB]],DATE(2023, 1, 1), "Y")</f>
        <v>71</v>
      </c>
      <c r="X2254" s="6" t="str">
        <f>IF(employee_data3[[#This Row],[Age]]&lt;=25, "Remaja", IF(employee_data3[[#This Row],[Age]]&lt;=55, "Dewasa", "Lansia"))</f>
        <v>Lansia</v>
      </c>
      <c r="Y2254" s="7" t="str">
        <f>CONCATENATE(employee_data36[[#This Row],[First-LastName]]," ",employee_data36[[#This Row],[DOB]])</f>
        <v>Christine-Giles 18921</v>
      </c>
      <c r="Z2254" t="s">
        <v>7851</v>
      </c>
      <c r="AA2254" t="s">
        <v>226</v>
      </c>
      <c r="AB2254" t="s">
        <v>55</v>
      </c>
      <c r="AC2254">
        <v>80607</v>
      </c>
      <c r="AD2254" t="s">
        <v>56</v>
      </c>
      <c r="AE2254" t="s">
        <v>104</v>
      </c>
      <c r="AF2254" t="s">
        <v>45</v>
      </c>
      <c r="AG2254">
        <v>5</v>
      </c>
    </row>
    <row r="2255" spans="1:33" x14ac:dyDescent="0.3">
      <c r="A2255">
        <v>2680</v>
      </c>
      <c r="B2255" t="s">
        <v>76</v>
      </c>
      <c r="C2255" t="s">
        <v>2319</v>
      </c>
      <c r="D2255" s="6" t="str">
        <f>CONCATENATE(employee_data36[[#This Row],[FirstName]], "-",employee_data36[[#This Row],[LastName]] )</f>
        <v>Jasmine-Rogers</v>
      </c>
      <c r="E2255" s="1">
        <v>44190</v>
      </c>
      <c r="F2255" s="1">
        <v>44473</v>
      </c>
      <c r="G2255" s="7" t="str">
        <f>IF(ISBLANK(employee_data36[[#This Row],[ExitDate]]),"Yes","")</f>
        <v/>
      </c>
      <c r="H2255" t="s">
        <v>59</v>
      </c>
      <c r="I2255" t="s">
        <v>8165</v>
      </c>
      <c r="J2255" t="s">
        <v>8166</v>
      </c>
      <c r="K2255" t="s">
        <v>168</v>
      </c>
      <c r="L2255" t="s">
        <v>32</v>
      </c>
      <c r="M2255" s="6" t="str">
        <f>IF(ISBLANK(employee_data36[[#This Row],[ExitDate]]),"1","0")</f>
        <v>0</v>
      </c>
      <c r="N2255" s="6" t="str">
        <f>IF(employee_data36[[#This Row],[EmployeeStatus]]="Active", "Active", "Tidak Active")</f>
        <v>Active</v>
      </c>
      <c r="O2255" t="s">
        <v>33</v>
      </c>
      <c r="P2255" t="s">
        <v>51</v>
      </c>
      <c r="Q2255" t="s">
        <v>63</v>
      </c>
      <c r="R2255" t="s">
        <v>99</v>
      </c>
      <c r="S2255" t="s">
        <v>8167</v>
      </c>
      <c r="T2255" t="s">
        <v>65</v>
      </c>
      <c r="U2255" t="s">
        <v>936</v>
      </c>
      <c r="V2255" s="1">
        <v>17556</v>
      </c>
      <c r="W2255" s="6">
        <f>DATEDIF(employee_data36[[#This Row],[DOB]],DATE(2023, 1, 1), "Y")</f>
        <v>74</v>
      </c>
      <c r="X2255" s="6" t="str">
        <f>IF(employee_data3[[#This Row],[Age]]&lt;=25, "Remaja", IF(employee_data3[[#This Row],[Age]]&lt;=55, "Dewasa", "Lansia"))</f>
        <v>Lansia</v>
      </c>
      <c r="Y2255" s="7" t="str">
        <f>CONCATENATE(employee_data36[[#This Row],[First-LastName]]," ",employee_data36[[#This Row],[DOB]])</f>
        <v>Jasmine-Rogers 17556</v>
      </c>
      <c r="Z2255" t="s">
        <v>7851</v>
      </c>
      <c r="AA2255" t="s">
        <v>113</v>
      </c>
      <c r="AB2255" t="s">
        <v>55</v>
      </c>
      <c r="AC2255">
        <v>30228</v>
      </c>
      <c r="AD2255" t="s">
        <v>93</v>
      </c>
      <c r="AE2255" t="s">
        <v>75</v>
      </c>
      <c r="AF2255" t="s">
        <v>45</v>
      </c>
      <c r="AG2255">
        <v>2</v>
      </c>
    </row>
    <row r="2256" spans="1:33" x14ac:dyDescent="0.3">
      <c r="A2256">
        <v>2681</v>
      </c>
      <c r="B2256" t="s">
        <v>5598</v>
      </c>
      <c r="C2256" t="s">
        <v>851</v>
      </c>
      <c r="D2256" s="6" t="str">
        <f>CONCATENATE(employee_data36[[#This Row],[FirstName]], "-",employee_data36[[#This Row],[LastName]] )</f>
        <v>Jaime-Greer</v>
      </c>
      <c r="E2256" s="1">
        <v>43998</v>
      </c>
      <c r="F2256" s="1">
        <v>44421</v>
      </c>
      <c r="G2256" s="7" t="str">
        <f>IF(ISBLANK(employee_data36[[#This Row],[ExitDate]]),"Yes","")</f>
        <v/>
      </c>
      <c r="H2256" t="s">
        <v>59</v>
      </c>
      <c r="I2256" t="s">
        <v>8168</v>
      </c>
      <c r="J2256" t="s">
        <v>8169</v>
      </c>
      <c r="K2256" t="s">
        <v>98</v>
      </c>
      <c r="L2256" t="s">
        <v>32</v>
      </c>
      <c r="M2256" s="6" t="str">
        <f>IF(ISBLANK(employee_data36[[#This Row],[ExitDate]]),"1","0")</f>
        <v>0</v>
      </c>
      <c r="N2256" s="6" t="str">
        <f>IF(employee_data36[[#This Row],[EmployeeStatus]]="Active", "Active", "Tidak Active")</f>
        <v>Active</v>
      </c>
      <c r="O2256" t="s">
        <v>52</v>
      </c>
      <c r="P2256" t="s">
        <v>34</v>
      </c>
      <c r="Q2256" t="s">
        <v>63</v>
      </c>
      <c r="R2256" t="s">
        <v>99</v>
      </c>
      <c r="S2256" t="s">
        <v>8170</v>
      </c>
      <c r="T2256" t="s">
        <v>65</v>
      </c>
      <c r="U2256" t="s">
        <v>90</v>
      </c>
      <c r="V2256" s="1">
        <v>30716</v>
      </c>
      <c r="W2256" s="6">
        <f>DATEDIF(employee_data36[[#This Row],[DOB]],DATE(2023, 1, 1), "Y")</f>
        <v>38</v>
      </c>
      <c r="X2256" s="6" t="str">
        <f>IF(employee_data3[[#This Row],[Age]]&lt;=25, "Remaja", IF(employee_data3[[#This Row],[Age]]&lt;=55, "Dewasa", "Lansia"))</f>
        <v>Dewasa</v>
      </c>
      <c r="Y2256" s="7" t="str">
        <f>CONCATENATE(employee_data36[[#This Row],[First-LastName]]," ",employee_data36[[#This Row],[DOB]])</f>
        <v>Jaime-Greer 30716</v>
      </c>
      <c r="Z2256" t="s">
        <v>7851</v>
      </c>
      <c r="AA2256" t="s">
        <v>103</v>
      </c>
      <c r="AB2256" t="s">
        <v>55</v>
      </c>
      <c r="AC2256">
        <v>47652</v>
      </c>
      <c r="AD2256" t="s">
        <v>93</v>
      </c>
      <c r="AE2256" t="s">
        <v>84</v>
      </c>
      <c r="AF2256" t="s">
        <v>45</v>
      </c>
      <c r="AG2256">
        <v>1</v>
      </c>
    </row>
    <row r="2257" spans="1:33" x14ac:dyDescent="0.3">
      <c r="A2257">
        <v>2682</v>
      </c>
      <c r="B2257" t="s">
        <v>908</v>
      </c>
      <c r="C2257" t="s">
        <v>8171</v>
      </c>
      <c r="D2257" s="6" t="str">
        <f>CONCATENATE(employee_data36[[#This Row],[FirstName]], "-",employee_data36[[#This Row],[LastName]] )</f>
        <v>Keagan-Hutchinson</v>
      </c>
      <c r="E2257" s="1">
        <v>44040</v>
      </c>
      <c r="F2257" s="1"/>
      <c r="G2257" s="7" t="str">
        <f>IF(ISBLANK(employee_data36[[#This Row],[ExitDate]]),"Yes","")</f>
        <v>Yes</v>
      </c>
      <c r="H2257" t="s">
        <v>59</v>
      </c>
      <c r="I2257" t="s">
        <v>8172</v>
      </c>
      <c r="J2257" t="s">
        <v>8173</v>
      </c>
      <c r="K2257" t="s">
        <v>118</v>
      </c>
      <c r="L2257" t="s">
        <v>32</v>
      </c>
      <c r="M2257" s="6" t="str">
        <f>IF(ISBLANK(employee_data36[[#This Row],[ExitDate]]),"1","0")</f>
        <v>1</v>
      </c>
      <c r="N2257" s="6" t="str">
        <f>IF(employee_data36[[#This Row],[EmployeeStatus]]="Active", "Active", "Tidak Active")</f>
        <v>Active</v>
      </c>
      <c r="O2257" t="s">
        <v>33</v>
      </c>
      <c r="P2257" t="s">
        <v>51</v>
      </c>
      <c r="Q2257" t="s">
        <v>35</v>
      </c>
      <c r="R2257" t="s">
        <v>36</v>
      </c>
      <c r="S2257" t="s">
        <v>37</v>
      </c>
      <c r="T2257" t="s">
        <v>65</v>
      </c>
      <c r="U2257" t="s">
        <v>90</v>
      </c>
      <c r="V2257" s="1">
        <v>27916</v>
      </c>
      <c r="W2257" s="6">
        <f>DATEDIF(employee_data36[[#This Row],[DOB]],DATE(2023, 1, 1), "Y")</f>
        <v>46</v>
      </c>
      <c r="X2257" s="6" t="str">
        <f>IF(employee_data3[[#This Row],[Age]]&lt;=25, "Remaja", IF(employee_data3[[#This Row],[Age]]&lt;=55, "Dewasa", "Lansia"))</f>
        <v>Dewasa</v>
      </c>
      <c r="Y2257" s="7" t="str">
        <f>CONCATENATE(employee_data36[[#This Row],[First-LastName]]," ",employee_data36[[#This Row],[DOB]])</f>
        <v>Keagan-Hutchinson 27916</v>
      </c>
      <c r="Z2257" t="s">
        <v>7884</v>
      </c>
      <c r="AA2257" t="s">
        <v>6</v>
      </c>
      <c r="AB2257" t="s">
        <v>55</v>
      </c>
      <c r="AC2257">
        <v>73798</v>
      </c>
      <c r="AD2257" t="s">
        <v>128</v>
      </c>
      <c r="AE2257" t="s">
        <v>44</v>
      </c>
      <c r="AF2257" t="s">
        <v>45</v>
      </c>
      <c r="AG2257">
        <v>2</v>
      </c>
    </row>
    <row r="2258" spans="1:33" x14ac:dyDescent="0.3">
      <c r="A2258">
        <v>2683</v>
      </c>
      <c r="B2258" t="s">
        <v>2405</v>
      </c>
      <c r="C2258" t="s">
        <v>3627</v>
      </c>
      <c r="D2258" s="6" t="str">
        <f>CONCATENATE(employee_data36[[#This Row],[FirstName]], "-",employee_data36[[#This Row],[LastName]] )</f>
        <v>Charlize-Ballard</v>
      </c>
      <c r="E2258" s="1">
        <v>44561</v>
      </c>
      <c r="F2258" s="1"/>
      <c r="G2258" s="7" t="str">
        <f>IF(ISBLANK(employee_data36[[#This Row],[ExitDate]]),"Yes","")</f>
        <v>Yes</v>
      </c>
      <c r="H2258" t="s">
        <v>59</v>
      </c>
      <c r="I2258" t="s">
        <v>1484</v>
      </c>
      <c r="J2258" t="s">
        <v>8174</v>
      </c>
      <c r="K2258" t="s">
        <v>62</v>
      </c>
      <c r="L2258" t="s">
        <v>32</v>
      </c>
      <c r="M2258" s="6" t="str">
        <f>IF(ISBLANK(employee_data36[[#This Row],[ExitDate]]),"1","0")</f>
        <v>1</v>
      </c>
      <c r="N2258" s="6" t="str">
        <f>IF(employee_data36[[#This Row],[EmployeeStatus]]="Active", "Active", "Tidak Active")</f>
        <v>Active</v>
      </c>
      <c r="O2258" t="s">
        <v>33</v>
      </c>
      <c r="P2258" t="s">
        <v>51</v>
      </c>
      <c r="Q2258" t="s">
        <v>35</v>
      </c>
      <c r="R2258" t="s">
        <v>36</v>
      </c>
      <c r="S2258" t="s">
        <v>37</v>
      </c>
      <c r="T2258" t="s">
        <v>65</v>
      </c>
      <c r="U2258" t="s">
        <v>81</v>
      </c>
      <c r="V2258" s="1">
        <v>19281</v>
      </c>
      <c r="W2258" s="6">
        <f>DATEDIF(employee_data36[[#This Row],[DOB]],DATE(2023, 1, 1), "Y")</f>
        <v>70</v>
      </c>
      <c r="X2258" s="6" t="str">
        <f>IF(employee_data3[[#This Row],[Age]]&lt;=25, "Remaja", IF(employee_data3[[#This Row],[Age]]&lt;=55, "Dewasa", "Lansia"))</f>
        <v>Lansia</v>
      </c>
      <c r="Y2258" s="7" t="str">
        <f>CONCATENATE(employee_data36[[#This Row],[First-LastName]]," ",employee_data36[[#This Row],[DOB]])</f>
        <v>Charlize-Ballard 19281</v>
      </c>
      <c r="Z2258" t="s">
        <v>7861</v>
      </c>
      <c r="AA2258" t="s">
        <v>83</v>
      </c>
      <c r="AB2258" t="s">
        <v>42</v>
      </c>
      <c r="AC2258">
        <v>86439</v>
      </c>
      <c r="AD2258" t="s">
        <v>74</v>
      </c>
      <c r="AE2258" t="s">
        <v>104</v>
      </c>
      <c r="AF2258" t="s">
        <v>45</v>
      </c>
      <c r="AG2258">
        <v>4</v>
      </c>
    </row>
    <row r="2259" spans="1:33" x14ac:dyDescent="0.3">
      <c r="A2259">
        <v>2684</v>
      </c>
      <c r="B2259" t="s">
        <v>6592</v>
      </c>
      <c r="C2259" t="s">
        <v>4984</v>
      </c>
      <c r="D2259" s="6" t="str">
        <f>CONCATENATE(employee_data36[[#This Row],[FirstName]], "-",employee_data36[[#This Row],[LastName]] )</f>
        <v>Kendrick-Pollard</v>
      </c>
      <c r="E2259" s="1">
        <v>44599</v>
      </c>
      <c r="F2259" s="1">
        <v>44987</v>
      </c>
      <c r="G2259" s="7" t="str">
        <f>IF(ISBLANK(employee_data36[[#This Row],[ExitDate]]),"Yes","")</f>
        <v/>
      </c>
      <c r="H2259" t="s">
        <v>3738</v>
      </c>
      <c r="I2259" t="s">
        <v>8175</v>
      </c>
      <c r="J2259" t="s">
        <v>8176</v>
      </c>
      <c r="K2259" t="s">
        <v>89</v>
      </c>
      <c r="L2259" t="s">
        <v>32</v>
      </c>
      <c r="M2259" s="6" t="str">
        <f>IF(ISBLANK(employee_data36[[#This Row],[ExitDate]]),"1","0")</f>
        <v>0</v>
      </c>
      <c r="N2259" s="6" t="str">
        <f>IF(employee_data36[[#This Row],[EmployeeStatus]]="Active", "Active", "Tidak Active")</f>
        <v>Active</v>
      </c>
      <c r="O2259" t="s">
        <v>63</v>
      </c>
      <c r="P2259" t="s">
        <v>34</v>
      </c>
      <c r="Q2259" t="s">
        <v>52</v>
      </c>
      <c r="R2259" t="s">
        <v>140</v>
      </c>
      <c r="S2259" t="s">
        <v>8177</v>
      </c>
      <c r="T2259" t="s">
        <v>65</v>
      </c>
      <c r="U2259" t="s">
        <v>66</v>
      </c>
      <c r="V2259" s="1">
        <v>30596</v>
      </c>
      <c r="W2259" s="6">
        <f>DATEDIF(employee_data36[[#This Row],[DOB]],DATE(2023, 1, 1), "Y")</f>
        <v>39</v>
      </c>
      <c r="X2259" s="6" t="str">
        <f>IF(employee_data3[[#This Row],[Age]]&lt;=25, "Remaja", IF(employee_data3[[#This Row],[Age]]&lt;=55, "Dewasa", "Lansia"))</f>
        <v>Dewasa</v>
      </c>
      <c r="Y2259" s="7" t="str">
        <f>CONCATENATE(employee_data36[[#This Row],[First-LastName]]," ",employee_data36[[#This Row],[DOB]])</f>
        <v>Kendrick-Pollard 30596</v>
      </c>
      <c r="Z2259" t="s">
        <v>40</v>
      </c>
      <c r="AA2259" t="s">
        <v>243</v>
      </c>
      <c r="AB2259" t="s">
        <v>42</v>
      </c>
      <c r="AC2259">
        <v>60915</v>
      </c>
      <c r="AD2259" t="s">
        <v>43</v>
      </c>
      <c r="AE2259" t="s">
        <v>44</v>
      </c>
      <c r="AF2259" t="s">
        <v>45</v>
      </c>
      <c r="AG2259">
        <v>5</v>
      </c>
    </row>
    <row r="2260" spans="1:33" x14ac:dyDescent="0.3">
      <c r="A2260">
        <v>2685</v>
      </c>
      <c r="B2260" t="s">
        <v>1912</v>
      </c>
      <c r="C2260" t="s">
        <v>2827</v>
      </c>
      <c r="D2260" s="6" t="str">
        <f>CONCATENATE(employee_data36[[#This Row],[FirstName]], "-",employee_data36[[#This Row],[LastName]] )</f>
        <v>Meadow-Reed</v>
      </c>
      <c r="E2260" s="1">
        <v>44523</v>
      </c>
      <c r="F2260" s="1">
        <v>44649</v>
      </c>
      <c r="G2260" s="7" t="str">
        <f>IF(ISBLANK(employee_data36[[#This Row],[ExitDate]]),"Yes","")</f>
        <v/>
      </c>
      <c r="H2260" t="s">
        <v>3738</v>
      </c>
      <c r="I2260" t="s">
        <v>8178</v>
      </c>
      <c r="J2260" t="s">
        <v>8179</v>
      </c>
      <c r="K2260" t="s">
        <v>31</v>
      </c>
      <c r="L2260" t="s">
        <v>32</v>
      </c>
      <c r="M2260" s="6" t="str">
        <f>IF(ISBLANK(employee_data36[[#This Row],[ExitDate]]),"1","0")</f>
        <v>0</v>
      </c>
      <c r="N2260" s="6" t="str">
        <f>IF(employee_data36[[#This Row],[EmployeeStatus]]="Active", "Active", "Tidak Active")</f>
        <v>Active</v>
      </c>
      <c r="O2260" t="s">
        <v>63</v>
      </c>
      <c r="P2260" t="s">
        <v>64</v>
      </c>
      <c r="Q2260" t="s">
        <v>35</v>
      </c>
      <c r="R2260" t="s">
        <v>126</v>
      </c>
      <c r="S2260" t="s">
        <v>8180</v>
      </c>
      <c r="T2260" t="s">
        <v>65</v>
      </c>
      <c r="U2260" t="s">
        <v>66</v>
      </c>
      <c r="V2260" s="1">
        <v>23597</v>
      </c>
      <c r="W2260" s="6">
        <f>DATEDIF(employee_data36[[#This Row],[DOB]],DATE(2023, 1, 1), "Y")</f>
        <v>58</v>
      </c>
      <c r="X2260" s="6" t="str">
        <f>IF(employee_data3[[#This Row],[Age]]&lt;=25, "Remaja", IF(employee_data3[[#This Row],[Age]]&lt;=55, "Dewasa", "Lansia"))</f>
        <v>Lansia</v>
      </c>
      <c r="Y2260" s="7" t="str">
        <f>CONCATENATE(employee_data36[[#This Row],[First-LastName]]," ",employee_data36[[#This Row],[DOB]])</f>
        <v>Meadow-Reed 23597</v>
      </c>
      <c r="Z2260" t="s">
        <v>40</v>
      </c>
      <c r="AA2260" t="s">
        <v>6</v>
      </c>
      <c r="AB2260" t="s">
        <v>42</v>
      </c>
      <c r="AC2260">
        <v>9417</v>
      </c>
      <c r="AD2260" t="s">
        <v>93</v>
      </c>
      <c r="AE2260" t="s">
        <v>104</v>
      </c>
      <c r="AF2260" t="s">
        <v>45</v>
      </c>
      <c r="AG2260">
        <v>2</v>
      </c>
    </row>
    <row r="2261" spans="1:33" x14ac:dyDescent="0.3">
      <c r="A2261">
        <v>2686</v>
      </c>
      <c r="B2261" t="s">
        <v>1437</v>
      </c>
      <c r="C2261" t="s">
        <v>8181</v>
      </c>
      <c r="D2261" s="6" t="str">
        <f>CONCATENATE(employee_data36[[#This Row],[FirstName]], "-",employee_data36[[#This Row],[LastName]] )</f>
        <v>Ryker-Hopkins</v>
      </c>
      <c r="E2261" s="1">
        <v>44423</v>
      </c>
      <c r="F2261" s="1"/>
      <c r="G2261" s="7" t="str">
        <f>IF(ISBLANK(employee_data36[[#This Row],[ExitDate]]),"Yes","")</f>
        <v>Yes</v>
      </c>
      <c r="H2261" t="s">
        <v>59</v>
      </c>
      <c r="I2261" t="s">
        <v>8182</v>
      </c>
      <c r="J2261" t="s">
        <v>8183</v>
      </c>
      <c r="K2261" t="s">
        <v>168</v>
      </c>
      <c r="L2261" t="s">
        <v>32</v>
      </c>
      <c r="M2261" s="6" t="str">
        <f>IF(ISBLANK(employee_data36[[#This Row],[ExitDate]]),"1","0")</f>
        <v>1</v>
      </c>
      <c r="N2261" s="6" t="str">
        <f>IF(employee_data36[[#This Row],[EmployeeStatus]]="Active", "Active", "Tidak Active")</f>
        <v>Active</v>
      </c>
      <c r="O2261" t="s">
        <v>33</v>
      </c>
      <c r="P2261" t="s">
        <v>34</v>
      </c>
      <c r="Q2261" t="s">
        <v>52</v>
      </c>
      <c r="R2261" t="s">
        <v>36</v>
      </c>
      <c r="S2261" t="s">
        <v>37</v>
      </c>
      <c r="T2261" t="s">
        <v>65</v>
      </c>
      <c r="U2261" t="s">
        <v>177</v>
      </c>
      <c r="V2261" s="1">
        <v>20218</v>
      </c>
      <c r="W2261" s="6">
        <f>DATEDIF(employee_data36[[#This Row],[DOB]],DATE(2023, 1, 1), "Y")</f>
        <v>67</v>
      </c>
      <c r="X2261" s="6" t="str">
        <f>IF(employee_data3[[#This Row],[Age]]&lt;=25, "Remaja", IF(employee_data3[[#This Row],[Age]]&lt;=55, "Dewasa", "Lansia"))</f>
        <v>Lansia</v>
      </c>
      <c r="Y2261" s="7" t="str">
        <f>CONCATENATE(employee_data36[[#This Row],[First-LastName]]," ",employee_data36[[#This Row],[DOB]])</f>
        <v>Ryker-Hopkins 20218</v>
      </c>
      <c r="Z2261" t="s">
        <v>40</v>
      </c>
      <c r="AA2261" t="s">
        <v>103</v>
      </c>
      <c r="AB2261" t="s">
        <v>55</v>
      </c>
      <c r="AC2261">
        <v>56247</v>
      </c>
      <c r="AD2261" t="s">
        <v>74</v>
      </c>
      <c r="AE2261" t="s">
        <v>75</v>
      </c>
      <c r="AF2261" t="s">
        <v>45</v>
      </c>
      <c r="AG2261">
        <v>4</v>
      </c>
    </row>
    <row r="2262" spans="1:33" x14ac:dyDescent="0.3">
      <c r="A2262">
        <v>2687</v>
      </c>
      <c r="B2262" t="s">
        <v>8184</v>
      </c>
      <c r="C2262" t="s">
        <v>2733</v>
      </c>
      <c r="D2262" s="6" t="str">
        <f>CONCATENATE(employee_data36[[#This Row],[FirstName]], "-",employee_data36[[#This Row],[LastName]] )</f>
        <v>Bruno-Ashley</v>
      </c>
      <c r="E2262" s="1">
        <v>44368</v>
      </c>
      <c r="F2262" s="1"/>
      <c r="G2262" s="7" t="str">
        <f>IF(ISBLANK(employee_data36[[#This Row],[ExitDate]]),"Yes","")</f>
        <v>Yes</v>
      </c>
      <c r="H2262" t="s">
        <v>59</v>
      </c>
      <c r="I2262" t="s">
        <v>8185</v>
      </c>
      <c r="J2262" t="s">
        <v>8186</v>
      </c>
      <c r="K2262" t="s">
        <v>98</v>
      </c>
      <c r="L2262" t="s">
        <v>32</v>
      </c>
      <c r="M2262" s="6" t="str">
        <f>IF(ISBLANK(employee_data36[[#This Row],[ExitDate]]),"1","0")</f>
        <v>1</v>
      </c>
      <c r="N2262" s="6" t="str">
        <f>IF(employee_data36[[#This Row],[EmployeeStatus]]="Active", "Active", "Tidak Active")</f>
        <v>Active</v>
      </c>
      <c r="O2262" t="s">
        <v>52</v>
      </c>
      <c r="P2262" t="s">
        <v>51</v>
      </c>
      <c r="Q2262" t="s">
        <v>63</v>
      </c>
      <c r="R2262" t="s">
        <v>36</v>
      </c>
      <c r="S2262" t="s">
        <v>37</v>
      </c>
      <c r="T2262" t="s">
        <v>65</v>
      </c>
      <c r="U2262" t="s">
        <v>111</v>
      </c>
      <c r="V2262" s="1">
        <v>16512</v>
      </c>
      <c r="W2262" s="6">
        <f>DATEDIF(employee_data36[[#This Row],[DOB]],DATE(2023, 1, 1), "Y")</f>
        <v>77</v>
      </c>
      <c r="X2262" s="6" t="str">
        <f>IF(employee_data3[[#This Row],[Age]]&lt;=25, "Remaja", IF(employee_data3[[#This Row],[Age]]&lt;=55, "Dewasa", "Lansia"))</f>
        <v>Lansia</v>
      </c>
      <c r="Y2262" s="7" t="str">
        <f>CONCATENATE(employee_data36[[#This Row],[First-LastName]]," ",employee_data36[[#This Row],[DOB]])</f>
        <v>Bruno-Ashley 16512</v>
      </c>
      <c r="Z2262" t="s">
        <v>7868</v>
      </c>
      <c r="AA2262" t="s">
        <v>113</v>
      </c>
      <c r="AB2262" t="s">
        <v>55</v>
      </c>
      <c r="AC2262">
        <v>88522</v>
      </c>
      <c r="AD2262" t="s">
        <v>43</v>
      </c>
      <c r="AE2262" t="s">
        <v>75</v>
      </c>
      <c r="AF2262" t="s">
        <v>45</v>
      </c>
      <c r="AG2262">
        <v>2</v>
      </c>
    </row>
    <row r="2263" spans="1:33" x14ac:dyDescent="0.3">
      <c r="A2263">
        <v>2688</v>
      </c>
      <c r="B2263" t="s">
        <v>7715</v>
      </c>
      <c r="C2263" t="s">
        <v>5001</v>
      </c>
      <c r="D2263" s="6" t="str">
        <f>CONCATENATE(employee_data36[[#This Row],[FirstName]], "-",employee_data36[[#This Row],[LastName]] )</f>
        <v>Luciana-Steele</v>
      </c>
      <c r="E2263" s="1">
        <v>44240</v>
      </c>
      <c r="F2263" s="1"/>
      <c r="G2263" s="7" t="str">
        <f>IF(ISBLANK(employee_data36[[#This Row],[ExitDate]]),"Yes","")</f>
        <v>Yes</v>
      </c>
      <c r="H2263" t="s">
        <v>59</v>
      </c>
      <c r="I2263" t="s">
        <v>8187</v>
      </c>
      <c r="J2263" t="s">
        <v>8188</v>
      </c>
      <c r="K2263" t="s">
        <v>118</v>
      </c>
      <c r="L2263" t="s">
        <v>32</v>
      </c>
      <c r="M2263" s="6" t="str">
        <f>IF(ISBLANK(employee_data36[[#This Row],[ExitDate]]),"1","0")</f>
        <v>1</v>
      </c>
      <c r="N2263" s="6" t="str">
        <f>IF(employee_data36[[#This Row],[EmployeeStatus]]="Active", "Active", "Tidak Active")</f>
        <v>Active</v>
      </c>
      <c r="O2263" t="s">
        <v>33</v>
      </c>
      <c r="P2263" t="s">
        <v>64</v>
      </c>
      <c r="Q2263" t="s">
        <v>63</v>
      </c>
      <c r="R2263" t="s">
        <v>36</v>
      </c>
      <c r="S2263" t="s">
        <v>37</v>
      </c>
      <c r="T2263" t="s">
        <v>65</v>
      </c>
      <c r="U2263" t="s">
        <v>111</v>
      </c>
      <c r="V2263" s="1">
        <v>24512</v>
      </c>
      <c r="W2263" s="6">
        <f>DATEDIF(employee_data36[[#This Row],[DOB]],DATE(2023, 1, 1), "Y")</f>
        <v>55</v>
      </c>
      <c r="X2263" s="6" t="str">
        <f>IF(employee_data3[[#This Row],[Age]]&lt;=25, "Remaja", IF(employee_data3[[#This Row],[Age]]&lt;=55, "Dewasa", "Lansia"))</f>
        <v>Dewasa</v>
      </c>
      <c r="Y2263" s="7" t="str">
        <f>CONCATENATE(employee_data36[[#This Row],[First-LastName]]," ",employee_data36[[#This Row],[DOB]])</f>
        <v>Luciana-Steele 24512</v>
      </c>
      <c r="Z2263" t="s">
        <v>7868</v>
      </c>
      <c r="AA2263" t="s">
        <v>113</v>
      </c>
      <c r="AB2263" t="s">
        <v>55</v>
      </c>
      <c r="AC2263">
        <v>97840</v>
      </c>
      <c r="AD2263" t="s">
        <v>93</v>
      </c>
      <c r="AE2263" t="s">
        <v>84</v>
      </c>
      <c r="AF2263" t="s">
        <v>45</v>
      </c>
      <c r="AG2263">
        <v>1</v>
      </c>
    </row>
    <row r="2264" spans="1:33" x14ac:dyDescent="0.3">
      <c r="A2264">
        <v>2689</v>
      </c>
      <c r="B2264" t="s">
        <v>8189</v>
      </c>
      <c r="C2264" t="s">
        <v>1724</v>
      </c>
      <c r="D2264" s="6" t="str">
        <f>CONCATENATE(employee_data36[[#This Row],[FirstName]], "-",employee_data36[[#This Row],[LastName]] )</f>
        <v>Johnathon-Serrano</v>
      </c>
      <c r="E2264" s="1">
        <v>44193</v>
      </c>
      <c r="F2264" s="1"/>
      <c r="G2264" s="7" t="str">
        <f>IF(ISBLANK(employee_data36[[#This Row],[ExitDate]]),"Yes","")</f>
        <v>Yes</v>
      </c>
      <c r="H2264" t="s">
        <v>59</v>
      </c>
      <c r="I2264" t="s">
        <v>8190</v>
      </c>
      <c r="J2264" t="s">
        <v>8191</v>
      </c>
      <c r="K2264" t="s">
        <v>62</v>
      </c>
      <c r="L2264" t="s">
        <v>32</v>
      </c>
      <c r="M2264" s="6" t="str">
        <f>IF(ISBLANK(employee_data36[[#This Row],[ExitDate]]),"1","0")</f>
        <v>1</v>
      </c>
      <c r="N2264" s="6" t="str">
        <f>IF(employee_data36[[#This Row],[EmployeeStatus]]="Active", "Active", "Tidak Active")</f>
        <v>Active</v>
      </c>
      <c r="O2264" t="s">
        <v>52</v>
      </c>
      <c r="P2264" t="s">
        <v>34</v>
      </c>
      <c r="Q2264" t="s">
        <v>52</v>
      </c>
      <c r="R2264" t="s">
        <v>36</v>
      </c>
      <c r="S2264" t="s">
        <v>37</v>
      </c>
      <c r="T2264" t="s">
        <v>65</v>
      </c>
      <c r="U2264" t="s">
        <v>305</v>
      </c>
      <c r="V2264" s="1">
        <v>19853</v>
      </c>
      <c r="W2264" s="6">
        <f>DATEDIF(employee_data36[[#This Row],[DOB]],DATE(2023, 1, 1), "Y")</f>
        <v>68</v>
      </c>
      <c r="X2264" s="6" t="str">
        <f>IF(employee_data3[[#This Row],[Age]]&lt;=25, "Remaja", IF(employee_data3[[#This Row],[Age]]&lt;=55, "Dewasa", "Lansia"))</f>
        <v>Lansia</v>
      </c>
      <c r="Y2264" s="7" t="str">
        <f>CONCATENATE(employee_data36[[#This Row],[First-LastName]]," ",employee_data36[[#This Row],[DOB]])</f>
        <v>Johnathon-Serrano 19853</v>
      </c>
      <c r="Z2264" t="s">
        <v>7868</v>
      </c>
      <c r="AA2264" t="s">
        <v>226</v>
      </c>
      <c r="AB2264" t="s">
        <v>55</v>
      </c>
      <c r="AC2264">
        <v>72339</v>
      </c>
      <c r="AD2264" t="s">
        <v>74</v>
      </c>
      <c r="AE2264" t="s">
        <v>75</v>
      </c>
      <c r="AF2264" t="s">
        <v>45</v>
      </c>
      <c r="AG2264">
        <v>1</v>
      </c>
    </row>
    <row r="2265" spans="1:33" x14ac:dyDescent="0.3">
      <c r="A2265">
        <v>2690</v>
      </c>
      <c r="B2265" t="s">
        <v>4934</v>
      </c>
      <c r="C2265" t="s">
        <v>8192</v>
      </c>
      <c r="D2265" s="6" t="str">
        <f>CONCATENATE(employee_data36[[#This Row],[FirstName]], "-",employee_data36[[#This Row],[LastName]] )</f>
        <v>Joaquin-Cuevas</v>
      </c>
      <c r="E2265" s="1">
        <v>44663</v>
      </c>
      <c r="F2265" s="1">
        <v>44806</v>
      </c>
      <c r="G2265" s="7" t="str">
        <f>IF(ISBLANK(employee_data36[[#This Row],[ExitDate]]),"Yes","")</f>
        <v/>
      </c>
      <c r="H2265" t="s">
        <v>59</v>
      </c>
      <c r="I2265" t="s">
        <v>8193</v>
      </c>
      <c r="J2265" t="s">
        <v>8194</v>
      </c>
      <c r="K2265" t="s">
        <v>89</v>
      </c>
      <c r="L2265" t="s">
        <v>32</v>
      </c>
      <c r="M2265" s="6" t="str">
        <f>IF(ISBLANK(employee_data36[[#This Row],[ExitDate]]),"1","0")</f>
        <v>0</v>
      </c>
      <c r="N2265" s="6" t="str">
        <f>IF(employee_data36[[#This Row],[EmployeeStatus]]="Active", "Active", "Tidak Active")</f>
        <v>Active</v>
      </c>
      <c r="O2265" t="s">
        <v>52</v>
      </c>
      <c r="P2265" t="s">
        <v>64</v>
      </c>
      <c r="Q2265" t="s">
        <v>52</v>
      </c>
      <c r="R2265" t="s">
        <v>99</v>
      </c>
      <c r="S2265" t="s">
        <v>8195</v>
      </c>
      <c r="T2265" t="s">
        <v>65</v>
      </c>
      <c r="U2265" t="s">
        <v>177</v>
      </c>
      <c r="V2265" s="1">
        <v>35534</v>
      </c>
      <c r="W2265" s="6">
        <f>DATEDIF(employee_data36[[#This Row],[DOB]],DATE(2023, 1, 1), "Y")</f>
        <v>25</v>
      </c>
      <c r="X2265" s="6" t="str">
        <f>IF(employee_data3[[#This Row],[Age]]&lt;=25, "Remaja", IF(employee_data3[[#This Row],[Age]]&lt;=55, "Dewasa", "Lansia"))</f>
        <v>Remaja</v>
      </c>
      <c r="Y2265" s="7" t="str">
        <f>CONCATENATE(employee_data36[[#This Row],[First-LastName]]," ",employee_data36[[#This Row],[DOB]])</f>
        <v>Joaquin-Cuevas 35534</v>
      </c>
      <c r="Z2265" t="s">
        <v>7868</v>
      </c>
      <c r="AA2265" t="s">
        <v>969</v>
      </c>
      <c r="AB2265" t="s">
        <v>55</v>
      </c>
      <c r="AC2265">
        <v>28406</v>
      </c>
      <c r="AD2265" t="s">
        <v>93</v>
      </c>
      <c r="AE2265" t="s">
        <v>84</v>
      </c>
      <c r="AF2265" t="s">
        <v>45</v>
      </c>
      <c r="AG2265">
        <v>4</v>
      </c>
    </row>
    <row r="2266" spans="1:33" x14ac:dyDescent="0.3">
      <c r="A2266">
        <v>2691</v>
      </c>
      <c r="B2266" t="s">
        <v>4344</v>
      </c>
      <c r="C2266" t="s">
        <v>4143</v>
      </c>
      <c r="D2266" s="6" t="str">
        <f>CONCATENATE(employee_data36[[#This Row],[FirstName]], "-",employee_data36[[#This Row],[LastName]] )</f>
        <v>Soren-Downs</v>
      </c>
      <c r="E2266" s="1">
        <v>43467</v>
      </c>
      <c r="F2266" s="1"/>
      <c r="G2266" s="7" t="str">
        <f>IF(ISBLANK(employee_data36[[#This Row],[ExitDate]]),"Yes","")</f>
        <v>Yes</v>
      </c>
      <c r="H2266" t="s">
        <v>59</v>
      </c>
      <c r="I2266" t="s">
        <v>8196</v>
      </c>
      <c r="J2266" t="s">
        <v>8197</v>
      </c>
      <c r="K2266" t="s">
        <v>31</v>
      </c>
      <c r="L2266" t="s">
        <v>32</v>
      </c>
      <c r="M2266" s="6" t="str">
        <f>IF(ISBLANK(employee_data36[[#This Row],[ExitDate]]),"1","0")</f>
        <v>1</v>
      </c>
      <c r="N2266" s="6" t="str">
        <f>IF(employee_data36[[#This Row],[EmployeeStatus]]="Active", "Active", "Tidak Active")</f>
        <v>Active</v>
      </c>
      <c r="O2266" t="s">
        <v>52</v>
      </c>
      <c r="P2266" t="s">
        <v>34</v>
      </c>
      <c r="Q2266" t="s">
        <v>63</v>
      </c>
      <c r="R2266" t="s">
        <v>36</v>
      </c>
      <c r="S2266" t="s">
        <v>37</v>
      </c>
      <c r="T2266" t="s">
        <v>65</v>
      </c>
      <c r="U2266" t="s">
        <v>66</v>
      </c>
      <c r="V2266" s="1">
        <v>26632</v>
      </c>
      <c r="W2266" s="6">
        <f>DATEDIF(employee_data36[[#This Row],[DOB]],DATE(2023, 1, 1), "Y")</f>
        <v>50</v>
      </c>
      <c r="X2266" s="6" t="str">
        <f>IF(employee_data3[[#This Row],[Age]]&lt;=25, "Remaja", IF(employee_data3[[#This Row],[Age]]&lt;=55, "Dewasa", "Lansia"))</f>
        <v>Dewasa</v>
      </c>
      <c r="Y2266" s="7" t="str">
        <f>CONCATENATE(employee_data36[[#This Row],[First-LastName]]," ",employee_data36[[#This Row],[DOB]])</f>
        <v>Soren-Downs 26632</v>
      </c>
      <c r="Z2266" t="s">
        <v>7877</v>
      </c>
      <c r="AA2266" t="s">
        <v>6</v>
      </c>
      <c r="AB2266" t="s">
        <v>55</v>
      </c>
      <c r="AC2266">
        <v>85311</v>
      </c>
      <c r="AD2266" t="s">
        <v>93</v>
      </c>
      <c r="AE2266" t="s">
        <v>44</v>
      </c>
      <c r="AF2266" t="s">
        <v>45</v>
      </c>
      <c r="AG2266">
        <v>1</v>
      </c>
    </row>
    <row r="2267" spans="1:33" x14ac:dyDescent="0.3">
      <c r="A2267">
        <v>2692</v>
      </c>
      <c r="B2267" t="s">
        <v>7778</v>
      </c>
      <c r="C2267" t="s">
        <v>354</v>
      </c>
      <c r="D2267" s="6" t="str">
        <f>CONCATENATE(employee_data36[[#This Row],[FirstName]], "-",employee_data36[[#This Row],[LastName]] )</f>
        <v>Ralph-Stone</v>
      </c>
      <c r="E2267" s="1">
        <v>44044</v>
      </c>
      <c r="F2267" s="1">
        <v>44835</v>
      </c>
      <c r="G2267" s="7" t="str">
        <f>IF(ISBLANK(employee_data36[[#This Row],[ExitDate]]),"Yes","")</f>
        <v/>
      </c>
      <c r="H2267" t="s">
        <v>59</v>
      </c>
      <c r="I2267" t="s">
        <v>8198</v>
      </c>
      <c r="J2267" t="s">
        <v>8199</v>
      </c>
      <c r="K2267" t="s">
        <v>133</v>
      </c>
      <c r="L2267" t="s">
        <v>32</v>
      </c>
      <c r="M2267" s="6" t="str">
        <f>IF(ISBLANK(employee_data36[[#This Row],[ExitDate]]),"1","0")</f>
        <v>0</v>
      </c>
      <c r="N2267" s="6" t="str">
        <f>IF(employee_data36[[#This Row],[EmployeeStatus]]="Active", "Active", "Tidak Active")</f>
        <v>Active</v>
      </c>
      <c r="O2267" t="s">
        <v>63</v>
      </c>
      <c r="P2267" t="s">
        <v>51</v>
      </c>
      <c r="Q2267" t="s">
        <v>63</v>
      </c>
      <c r="R2267" t="s">
        <v>175</v>
      </c>
      <c r="S2267" t="s">
        <v>8200</v>
      </c>
      <c r="T2267" t="s">
        <v>65</v>
      </c>
      <c r="U2267" t="s">
        <v>794</v>
      </c>
      <c r="V2267" s="1">
        <v>35756</v>
      </c>
      <c r="W2267" s="6">
        <f>DATEDIF(employee_data36[[#This Row],[DOB]],DATE(2023, 1, 1), "Y")</f>
        <v>25</v>
      </c>
      <c r="X2267" s="6" t="str">
        <f>IF(employee_data3[[#This Row],[Age]]&lt;=25, "Remaja", IF(employee_data3[[#This Row],[Age]]&lt;=55, "Dewasa", "Lansia"))</f>
        <v>Remaja</v>
      </c>
      <c r="Y2267" s="7" t="str">
        <f>CONCATENATE(employee_data36[[#This Row],[First-LastName]]," ",employee_data36[[#This Row],[DOB]])</f>
        <v>Ralph-Stone 35756</v>
      </c>
      <c r="Z2267" t="s">
        <v>7893</v>
      </c>
      <c r="AA2267" t="s">
        <v>226</v>
      </c>
      <c r="AB2267" t="s">
        <v>55</v>
      </c>
      <c r="AC2267">
        <v>97985</v>
      </c>
      <c r="AD2267" t="s">
        <v>43</v>
      </c>
      <c r="AE2267" t="s">
        <v>44</v>
      </c>
      <c r="AF2267" t="s">
        <v>45</v>
      </c>
      <c r="AG2267">
        <v>4</v>
      </c>
    </row>
    <row r="2268" spans="1:33" x14ac:dyDescent="0.3">
      <c r="A2268">
        <v>2693</v>
      </c>
      <c r="B2268" t="s">
        <v>8201</v>
      </c>
      <c r="C2268" t="s">
        <v>3076</v>
      </c>
      <c r="D2268" s="6" t="str">
        <f>CONCATENATE(employee_data36[[#This Row],[FirstName]], "-",employee_data36[[#This Row],[LastName]] )</f>
        <v>Malcolm-Rivas</v>
      </c>
      <c r="E2268" s="1">
        <v>44118</v>
      </c>
      <c r="F2268" s="1"/>
      <c r="G2268" s="7" t="str">
        <f>IF(ISBLANK(employee_data36[[#This Row],[ExitDate]]),"Yes","")</f>
        <v>Yes</v>
      </c>
      <c r="H2268" t="s">
        <v>59</v>
      </c>
      <c r="I2268" t="s">
        <v>8202</v>
      </c>
      <c r="J2268" t="s">
        <v>8203</v>
      </c>
      <c r="K2268" t="s">
        <v>50</v>
      </c>
      <c r="L2268" t="s">
        <v>32</v>
      </c>
      <c r="M2268" s="6" t="str">
        <f>IF(ISBLANK(employee_data36[[#This Row],[ExitDate]]),"1","0")</f>
        <v>1</v>
      </c>
      <c r="N2268" s="6" t="str">
        <f>IF(employee_data36[[#This Row],[EmployeeStatus]]="Active", "Active", "Tidak Active")</f>
        <v>Active</v>
      </c>
      <c r="O2268" t="s">
        <v>52</v>
      </c>
      <c r="P2268" t="s">
        <v>34</v>
      </c>
      <c r="Q2268" t="s">
        <v>35</v>
      </c>
      <c r="R2268" t="s">
        <v>36</v>
      </c>
      <c r="S2268" t="s">
        <v>37</v>
      </c>
      <c r="T2268" t="s">
        <v>65</v>
      </c>
      <c r="U2268" t="s">
        <v>66</v>
      </c>
      <c r="V2268" s="1">
        <v>32046</v>
      </c>
      <c r="W2268" s="6">
        <f>DATEDIF(employee_data36[[#This Row],[DOB]],DATE(2023, 1, 1), "Y")</f>
        <v>35</v>
      </c>
      <c r="X2268" s="6" t="str">
        <f>IF(employee_data3[[#This Row],[Age]]&lt;=25, "Remaja", IF(employee_data3[[#This Row],[Age]]&lt;=55, "Dewasa", "Lansia"))</f>
        <v>Dewasa</v>
      </c>
      <c r="Y2268" s="7" t="str">
        <f>CONCATENATE(employee_data36[[#This Row],[First-LastName]]," ",employee_data36[[#This Row],[DOB]])</f>
        <v>Malcolm-Rivas 32046</v>
      </c>
      <c r="Z2268" t="s">
        <v>7893</v>
      </c>
      <c r="AA2268" t="s">
        <v>67</v>
      </c>
      <c r="AB2268" t="s">
        <v>55</v>
      </c>
      <c r="AC2268">
        <v>52988</v>
      </c>
      <c r="AD2268" t="s">
        <v>43</v>
      </c>
      <c r="AE2268" t="s">
        <v>84</v>
      </c>
      <c r="AF2268" t="s">
        <v>45</v>
      </c>
      <c r="AG2268">
        <v>4</v>
      </c>
    </row>
    <row r="2269" spans="1:33" x14ac:dyDescent="0.3">
      <c r="A2269">
        <v>2694</v>
      </c>
      <c r="B2269" t="s">
        <v>8204</v>
      </c>
      <c r="C2269" t="s">
        <v>7655</v>
      </c>
      <c r="D2269" s="6" t="str">
        <f>CONCATENATE(employee_data36[[#This Row],[FirstName]], "-",employee_data36[[#This Row],[LastName]] )</f>
        <v>Adam-Beltran</v>
      </c>
      <c r="E2269" s="1">
        <v>45072</v>
      </c>
      <c r="F2269" s="1">
        <v>45121</v>
      </c>
      <c r="G2269" s="7" t="str">
        <f>IF(ISBLANK(employee_data36[[#This Row],[ExitDate]]),"Yes","")</f>
        <v/>
      </c>
      <c r="H2269" t="s">
        <v>59</v>
      </c>
      <c r="I2269" t="s">
        <v>8205</v>
      </c>
      <c r="J2269" t="s">
        <v>8206</v>
      </c>
      <c r="K2269" t="s">
        <v>139</v>
      </c>
      <c r="L2269" t="s">
        <v>32</v>
      </c>
      <c r="M2269" s="6" t="str">
        <f>IF(ISBLANK(employee_data36[[#This Row],[ExitDate]]),"1","0")</f>
        <v>0</v>
      </c>
      <c r="N2269" s="6" t="str">
        <f>IF(employee_data36[[#This Row],[EmployeeStatus]]="Active", "Active", "Tidak Active")</f>
        <v>Active</v>
      </c>
      <c r="O2269" t="s">
        <v>63</v>
      </c>
      <c r="P2269" t="s">
        <v>34</v>
      </c>
      <c r="Q2269" t="s">
        <v>63</v>
      </c>
      <c r="R2269" t="s">
        <v>99</v>
      </c>
      <c r="S2269" t="s">
        <v>8207</v>
      </c>
      <c r="T2269" t="s">
        <v>65</v>
      </c>
      <c r="U2269" t="s">
        <v>111</v>
      </c>
      <c r="V2269" s="1">
        <v>29570</v>
      </c>
      <c r="W2269" s="6">
        <f>DATEDIF(employee_data36[[#This Row],[DOB]],DATE(2023, 1, 1), "Y")</f>
        <v>42</v>
      </c>
      <c r="X2269" s="6" t="str">
        <f>IF(employee_data3[[#This Row],[Age]]&lt;=25, "Remaja", IF(employee_data3[[#This Row],[Age]]&lt;=55, "Dewasa", "Lansia"))</f>
        <v>Dewasa</v>
      </c>
      <c r="Y2269" s="7" t="str">
        <f>CONCATENATE(employee_data36[[#This Row],[First-LastName]]," ",employee_data36[[#This Row],[DOB]])</f>
        <v>Adam-Beltran 29570</v>
      </c>
      <c r="Z2269" t="s">
        <v>7851</v>
      </c>
      <c r="AA2269" t="s">
        <v>184</v>
      </c>
      <c r="AB2269" t="s">
        <v>55</v>
      </c>
      <c r="AC2269">
        <v>16500</v>
      </c>
      <c r="AD2269" t="s">
        <v>93</v>
      </c>
      <c r="AE2269" t="s">
        <v>44</v>
      </c>
      <c r="AF2269" t="s">
        <v>45</v>
      </c>
      <c r="AG2269">
        <v>4</v>
      </c>
    </row>
    <row r="2270" spans="1:33" x14ac:dyDescent="0.3">
      <c r="A2270">
        <v>2695</v>
      </c>
      <c r="B2270" t="s">
        <v>4896</v>
      </c>
      <c r="C2270" t="s">
        <v>5467</v>
      </c>
      <c r="D2270" s="6" t="str">
        <f>CONCATENATE(employee_data36[[#This Row],[FirstName]], "-",employee_data36[[#This Row],[LastName]] )</f>
        <v>Isis-Ortega</v>
      </c>
      <c r="E2270" s="1">
        <v>44434</v>
      </c>
      <c r="F2270" s="1">
        <v>44890</v>
      </c>
      <c r="G2270" s="7" t="str">
        <f>IF(ISBLANK(employee_data36[[#This Row],[ExitDate]]),"Yes","")</f>
        <v/>
      </c>
      <c r="H2270" t="s">
        <v>59</v>
      </c>
      <c r="I2270" t="s">
        <v>8208</v>
      </c>
      <c r="J2270" t="s">
        <v>8209</v>
      </c>
      <c r="K2270" t="s">
        <v>80</v>
      </c>
      <c r="L2270" t="s">
        <v>32</v>
      </c>
      <c r="M2270" s="6" t="str">
        <f>IF(ISBLANK(employee_data36[[#This Row],[ExitDate]]),"1","0")</f>
        <v>0</v>
      </c>
      <c r="N2270" s="6" t="str">
        <f>IF(employee_data36[[#This Row],[EmployeeStatus]]="Active", "Active", "Tidak Active")</f>
        <v>Active</v>
      </c>
      <c r="O2270" t="s">
        <v>63</v>
      </c>
      <c r="P2270" t="s">
        <v>51</v>
      </c>
      <c r="Q2270" t="s">
        <v>35</v>
      </c>
      <c r="R2270" t="s">
        <v>140</v>
      </c>
      <c r="S2270" t="s">
        <v>8210</v>
      </c>
      <c r="T2270" t="s">
        <v>65</v>
      </c>
      <c r="U2270" t="s">
        <v>794</v>
      </c>
      <c r="V2270" s="1">
        <v>22213</v>
      </c>
      <c r="W2270" s="6">
        <f>DATEDIF(employee_data36[[#This Row],[DOB]],DATE(2023, 1, 1), "Y")</f>
        <v>62</v>
      </c>
      <c r="X2270" s="6" t="str">
        <f>IF(employee_data3[[#This Row],[Age]]&lt;=25, "Remaja", IF(employee_data3[[#This Row],[Age]]&lt;=55, "Dewasa", "Lansia"))</f>
        <v>Lansia</v>
      </c>
      <c r="Y2270" s="7" t="str">
        <f>CONCATENATE(employee_data36[[#This Row],[First-LastName]]," ",employee_data36[[#This Row],[DOB]])</f>
        <v>Isis-Ortega 22213</v>
      </c>
      <c r="Z2270" t="s">
        <v>7851</v>
      </c>
      <c r="AA2270" t="s">
        <v>83</v>
      </c>
      <c r="AB2270" t="s">
        <v>55</v>
      </c>
      <c r="AC2270">
        <v>70237</v>
      </c>
      <c r="AD2270" t="s">
        <v>74</v>
      </c>
      <c r="AE2270" t="s">
        <v>84</v>
      </c>
      <c r="AF2270" t="s">
        <v>45</v>
      </c>
      <c r="AG2270">
        <v>2</v>
      </c>
    </row>
    <row r="2271" spans="1:33" x14ac:dyDescent="0.3">
      <c r="A2271">
        <v>2696</v>
      </c>
      <c r="B2271" t="s">
        <v>1912</v>
      </c>
      <c r="C2271" t="s">
        <v>6057</v>
      </c>
      <c r="D2271" s="6" t="str">
        <f>CONCATENATE(employee_data36[[#This Row],[FirstName]], "-",employee_data36[[#This Row],[LastName]] )</f>
        <v>Meadow-Delgado</v>
      </c>
      <c r="E2271" s="1">
        <v>44885</v>
      </c>
      <c r="F2271" s="1">
        <v>44965</v>
      </c>
      <c r="G2271" s="7" t="str">
        <f>IF(ISBLANK(employee_data36[[#This Row],[ExitDate]]),"Yes","")</f>
        <v/>
      </c>
      <c r="H2271" t="s">
        <v>59</v>
      </c>
      <c r="I2271" t="s">
        <v>8211</v>
      </c>
      <c r="J2271" t="s">
        <v>8212</v>
      </c>
      <c r="K2271" t="s">
        <v>168</v>
      </c>
      <c r="L2271" t="s">
        <v>32</v>
      </c>
      <c r="M2271" s="6" t="str">
        <f>IF(ISBLANK(employee_data36[[#This Row],[ExitDate]]),"1","0")</f>
        <v>0</v>
      </c>
      <c r="N2271" s="6" t="str">
        <f>IF(employee_data36[[#This Row],[EmployeeStatus]]="Active", "Active", "Tidak Active")</f>
        <v>Active</v>
      </c>
      <c r="O2271" t="s">
        <v>33</v>
      </c>
      <c r="P2271" t="s">
        <v>51</v>
      </c>
      <c r="Q2271" t="s">
        <v>35</v>
      </c>
      <c r="R2271" t="s">
        <v>140</v>
      </c>
      <c r="S2271" t="s">
        <v>8213</v>
      </c>
      <c r="T2271" t="s">
        <v>65</v>
      </c>
      <c r="U2271" t="s">
        <v>177</v>
      </c>
      <c r="V2271" s="1">
        <v>19427</v>
      </c>
      <c r="W2271" s="6">
        <f>DATEDIF(employee_data36[[#This Row],[DOB]],DATE(2023, 1, 1), "Y")</f>
        <v>69</v>
      </c>
      <c r="X2271" s="6" t="str">
        <f>IF(employee_data3[[#This Row],[Age]]&lt;=25, "Remaja", IF(employee_data3[[#This Row],[Age]]&lt;=55, "Dewasa", "Lansia"))</f>
        <v>Lansia</v>
      </c>
      <c r="Y2271" s="7" t="str">
        <f>CONCATENATE(employee_data36[[#This Row],[First-LastName]]," ",employee_data36[[#This Row],[DOB]])</f>
        <v>Meadow-Delgado 19427</v>
      </c>
      <c r="Z2271" t="s">
        <v>7851</v>
      </c>
      <c r="AA2271" t="s">
        <v>243</v>
      </c>
      <c r="AB2271" t="s">
        <v>55</v>
      </c>
      <c r="AC2271">
        <v>18726</v>
      </c>
      <c r="AD2271" t="s">
        <v>74</v>
      </c>
      <c r="AE2271" t="s">
        <v>84</v>
      </c>
      <c r="AF2271" t="s">
        <v>45</v>
      </c>
      <c r="AG2271">
        <v>4</v>
      </c>
    </row>
    <row r="2272" spans="1:33" x14ac:dyDescent="0.3">
      <c r="A2272">
        <v>2697</v>
      </c>
      <c r="B2272" t="s">
        <v>574</v>
      </c>
      <c r="C2272" t="s">
        <v>1418</v>
      </c>
      <c r="D2272" s="6" t="str">
        <f>CONCATENATE(employee_data36[[#This Row],[FirstName]], "-",employee_data36[[#This Row],[LastName]] )</f>
        <v>Benjamin-Goodman</v>
      </c>
      <c r="E2272" s="1">
        <v>43883</v>
      </c>
      <c r="F2272" s="1"/>
      <c r="G2272" s="7" t="str">
        <f>IF(ISBLANK(employee_data36[[#This Row],[ExitDate]]),"Yes","")</f>
        <v>Yes</v>
      </c>
      <c r="H2272" t="s">
        <v>59</v>
      </c>
      <c r="I2272" t="s">
        <v>8214</v>
      </c>
      <c r="J2272" t="s">
        <v>8215</v>
      </c>
      <c r="K2272" t="s">
        <v>98</v>
      </c>
      <c r="L2272" t="s">
        <v>32</v>
      </c>
      <c r="M2272" s="6" t="str">
        <f>IF(ISBLANK(employee_data36[[#This Row],[ExitDate]]),"1","0")</f>
        <v>1</v>
      </c>
      <c r="N2272" s="6" t="str">
        <f>IF(employee_data36[[#This Row],[EmployeeStatus]]="Active", "Active", "Tidak Active")</f>
        <v>Active</v>
      </c>
      <c r="O2272" t="s">
        <v>63</v>
      </c>
      <c r="P2272" t="s">
        <v>51</v>
      </c>
      <c r="Q2272" t="s">
        <v>63</v>
      </c>
      <c r="R2272" t="s">
        <v>36</v>
      </c>
      <c r="S2272" t="s">
        <v>37</v>
      </c>
      <c r="T2272" t="s">
        <v>65</v>
      </c>
      <c r="U2272" t="s">
        <v>148</v>
      </c>
      <c r="V2272" s="1">
        <v>23415</v>
      </c>
      <c r="W2272" s="6">
        <f>DATEDIF(employee_data36[[#This Row],[DOB]],DATE(2023, 1, 1), "Y")</f>
        <v>58</v>
      </c>
      <c r="X2272" s="6" t="str">
        <f>IF(employee_data3[[#This Row],[Age]]&lt;=25, "Remaja", IF(employee_data3[[#This Row],[Age]]&lt;=55, "Dewasa", "Lansia"))</f>
        <v>Lansia</v>
      </c>
      <c r="Y2272" s="7" t="str">
        <f>CONCATENATE(employee_data36[[#This Row],[First-LastName]]," ",employee_data36[[#This Row],[DOB]])</f>
        <v>Benjamin-Goodman 23415</v>
      </c>
      <c r="Z2272" t="s">
        <v>7884</v>
      </c>
      <c r="AA2272" t="s">
        <v>83</v>
      </c>
      <c r="AB2272" t="s">
        <v>55</v>
      </c>
      <c r="AC2272">
        <v>21341</v>
      </c>
      <c r="AD2272" t="s">
        <v>43</v>
      </c>
      <c r="AE2272" t="s">
        <v>84</v>
      </c>
      <c r="AF2272" t="s">
        <v>45</v>
      </c>
      <c r="AG2272">
        <v>1</v>
      </c>
    </row>
    <row r="2273" spans="1:33" x14ac:dyDescent="0.3">
      <c r="A2273">
        <v>2698</v>
      </c>
      <c r="B2273" t="s">
        <v>8216</v>
      </c>
      <c r="C2273" t="s">
        <v>5307</v>
      </c>
      <c r="D2273" s="6" t="str">
        <f>CONCATENATE(employee_data36[[#This Row],[FirstName]], "-",employee_data36[[#This Row],[LastName]] )</f>
        <v>Jaycee-Alexander</v>
      </c>
      <c r="E2273" s="1">
        <v>44290</v>
      </c>
      <c r="F2273" s="1"/>
      <c r="G2273" s="7" t="str">
        <f>IF(ISBLANK(employee_data36[[#This Row],[ExitDate]]),"Yes","")</f>
        <v>Yes</v>
      </c>
      <c r="H2273" t="s">
        <v>59</v>
      </c>
      <c r="I2273" t="s">
        <v>8217</v>
      </c>
      <c r="J2273" t="s">
        <v>8218</v>
      </c>
      <c r="K2273" t="s">
        <v>118</v>
      </c>
      <c r="L2273" t="s">
        <v>32</v>
      </c>
      <c r="M2273" s="6" t="str">
        <f>IF(ISBLANK(employee_data36[[#This Row],[ExitDate]]),"1","0")</f>
        <v>1</v>
      </c>
      <c r="N2273" s="6" t="str">
        <f>IF(employee_data36[[#This Row],[EmployeeStatus]]="Active", "Active", "Tidak Active")</f>
        <v>Active</v>
      </c>
      <c r="O2273" t="s">
        <v>33</v>
      </c>
      <c r="P2273" t="s">
        <v>64</v>
      </c>
      <c r="Q2273" t="s">
        <v>63</v>
      </c>
      <c r="R2273" t="s">
        <v>36</v>
      </c>
      <c r="S2273" t="s">
        <v>37</v>
      </c>
      <c r="T2273" t="s">
        <v>65</v>
      </c>
      <c r="U2273" t="s">
        <v>90</v>
      </c>
      <c r="V2273" s="1">
        <v>25235</v>
      </c>
      <c r="W2273" s="6">
        <f>DATEDIF(employee_data36[[#This Row],[DOB]],DATE(2023, 1, 1), "Y")</f>
        <v>53</v>
      </c>
      <c r="X2273" s="6" t="str">
        <f>IF(employee_data3[[#This Row],[Age]]&lt;=25, "Remaja", IF(employee_data3[[#This Row],[Age]]&lt;=55, "Dewasa", "Lansia"))</f>
        <v>Dewasa</v>
      </c>
      <c r="Y2273" s="7" t="str">
        <f>CONCATENATE(employee_data36[[#This Row],[First-LastName]]," ",employee_data36[[#This Row],[DOB]])</f>
        <v>Jaycee-Alexander 25235</v>
      </c>
      <c r="Z2273" t="s">
        <v>7884</v>
      </c>
      <c r="AA2273" t="s">
        <v>216</v>
      </c>
      <c r="AB2273" t="s">
        <v>55</v>
      </c>
      <c r="AC2273">
        <v>46549</v>
      </c>
      <c r="AD2273" t="s">
        <v>56</v>
      </c>
      <c r="AE2273" t="s">
        <v>75</v>
      </c>
      <c r="AF2273" t="s">
        <v>45</v>
      </c>
      <c r="AG2273">
        <v>4</v>
      </c>
    </row>
    <row r="2274" spans="1:33" x14ac:dyDescent="0.3">
      <c r="A2274">
        <v>2699</v>
      </c>
      <c r="B2274" t="s">
        <v>1409</v>
      </c>
      <c r="C2274" t="s">
        <v>1479</v>
      </c>
      <c r="D2274" s="6" t="str">
        <f>CONCATENATE(employee_data36[[#This Row],[FirstName]], "-",employee_data36[[#This Row],[LastName]] )</f>
        <v>Cannon-Gray</v>
      </c>
      <c r="E2274" s="1">
        <v>45143</v>
      </c>
      <c r="F2274" s="1"/>
      <c r="G2274" s="7" t="str">
        <f>IF(ISBLANK(employee_data36[[#This Row],[ExitDate]]),"Yes","")</f>
        <v>Yes</v>
      </c>
      <c r="H2274" t="s">
        <v>59</v>
      </c>
      <c r="I2274" t="s">
        <v>8219</v>
      </c>
      <c r="J2274" t="s">
        <v>8220</v>
      </c>
      <c r="K2274" t="s">
        <v>62</v>
      </c>
      <c r="L2274" t="s">
        <v>32</v>
      </c>
      <c r="M2274" s="6" t="str">
        <f>IF(ISBLANK(employee_data36[[#This Row],[ExitDate]]),"1","0")</f>
        <v>1</v>
      </c>
      <c r="N2274" s="6" t="str">
        <f>IF(employee_data36[[#This Row],[EmployeeStatus]]="Active", "Active", "Tidak Active")</f>
        <v>Active</v>
      </c>
      <c r="O2274" t="s">
        <v>33</v>
      </c>
      <c r="P2274" t="s">
        <v>34</v>
      </c>
      <c r="Q2274" t="s">
        <v>35</v>
      </c>
      <c r="R2274" t="s">
        <v>36</v>
      </c>
      <c r="S2274" t="s">
        <v>37</v>
      </c>
      <c r="T2274" t="s">
        <v>65</v>
      </c>
      <c r="U2274" t="s">
        <v>111</v>
      </c>
      <c r="V2274" s="1">
        <v>31283</v>
      </c>
      <c r="W2274" s="6">
        <f>DATEDIF(employee_data36[[#This Row],[DOB]],DATE(2023, 1, 1), "Y")</f>
        <v>37</v>
      </c>
      <c r="X2274" s="6" t="str">
        <f>IF(employee_data3[[#This Row],[Age]]&lt;=25, "Remaja", IF(employee_data3[[#This Row],[Age]]&lt;=55, "Dewasa", "Lansia"))</f>
        <v>Dewasa</v>
      </c>
      <c r="Y2274" s="7" t="str">
        <f>CONCATENATE(employee_data36[[#This Row],[First-LastName]]," ",employee_data36[[#This Row],[DOB]])</f>
        <v>Cannon-Gray 31283</v>
      </c>
      <c r="Z2274" t="s">
        <v>7861</v>
      </c>
      <c r="AA2274" t="s">
        <v>113</v>
      </c>
      <c r="AB2274" t="s">
        <v>42</v>
      </c>
      <c r="AC2274">
        <v>8797</v>
      </c>
      <c r="AD2274" t="s">
        <v>74</v>
      </c>
      <c r="AE2274" t="s">
        <v>84</v>
      </c>
      <c r="AF2274" t="s">
        <v>45</v>
      </c>
      <c r="AG2274">
        <v>5</v>
      </c>
    </row>
    <row r="2275" spans="1:33" x14ac:dyDescent="0.3">
      <c r="A2275">
        <v>2700</v>
      </c>
      <c r="B2275" t="s">
        <v>1278</v>
      </c>
      <c r="C2275" t="s">
        <v>1387</v>
      </c>
      <c r="D2275" s="6" t="str">
        <f>CONCATENATE(employee_data36[[#This Row],[FirstName]], "-",employee_data36[[#This Row],[LastName]] )</f>
        <v>Brynn-Kennedy</v>
      </c>
      <c r="E2275" s="1">
        <v>44936</v>
      </c>
      <c r="F2275" s="1">
        <v>45144</v>
      </c>
      <c r="G2275" s="7" t="str">
        <f>IF(ISBLANK(employee_data36[[#This Row],[ExitDate]]),"Yes","")</f>
        <v/>
      </c>
      <c r="H2275" t="s">
        <v>3738</v>
      </c>
      <c r="I2275" t="s">
        <v>8221</v>
      </c>
      <c r="J2275" t="s">
        <v>8222</v>
      </c>
      <c r="K2275" t="s">
        <v>89</v>
      </c>
      <c r="L2275" t="s">
        <v>32</v>
      </c>
      <c r="M2275" s="6" t="str">
        <f>IF(ISBLANK(employee_data36[[#This Row],[ExitDate]]),"1","0")</f>
        <v>0</v>
      </c>
      <c r="N2275" s="6" t="str">
        <f>IF(employee_data36[[#This Row],[EmployeeStatus]]="Active", "Active", "Tidak Active")</f>
        <v>Active</v>
      </c>
      <c r="O2275" t="s">
        <v>63</v>
      </c>
      <c r="P2275" t="s">
        <v>64</v>
      </c>
      <c r="Q2275" t="s">
        <v>35</v>
      </c>
      <c r="R2275" t="s">
        <v>126</v>
      </c>
      <c r="S2275" t="s">
        <v>8223</v>
      </c>
      <c r="T2275" t="s">
        <v>65</v>
      </c>
      <c r="U2275" t="s">
        <v>177</v>
      </c>
      <c r="V2275" s="1">
        <v>33848</v>
      </c>
      <c r="W2275" s="6">
        <f>DATEDIF(employee_data36[[#This Row],[DOB]],DATE(2023, 1, 1), "Y")</f>
        <v>30</v>
      </c>
      <c r="X2275" s="6" t="str">
        <f>IF(employee_data3[[#This Row],[Age]]&lt;=25, "Remaja", IF(employee_data3[[#This Row],[Age]]&lt;=55, "Dewasa", "Lansia"))</f>
        <v>Dewasa</v>
      </c>
      <c r="Y2275" s="7" t="str">
        <f>CONCATENATE(employee_data36[[#This Row],[First-LastName]]," ",employee_data36[[#This Row],[DOB]])</f>
        <v>Brynn-Kennedy 33848</v>
      </c>
      <c r="Z2275" t="s">
        <v>40</v>
      </c>
      <c r="AA2275" t="s">
        <v>243</v>
      </c>
      <c r="AB2275" t="s">
        <v>42</v>
      </c>
      <c r="AC2275">
        <v>20560</v>
      </c>
      <c r="AD2275" t="s">
        <v>74</v>
      </c>
      <c r="AE2275" t="s">
        <v>75</v>
      </c>
      <c r="AF2275" t="s">
        <v>45</v>
      </c>
      <c r="AG2275">
        <v>4</v>
      </c>
    </row>
    <row r="2276" spans="1:33" x14ac:dyDescent="0.3">
      <c r="A2276">
        <v>2701</v>
      </c>
      <c r="B2276" t="s">
        <v>6729</v>
      </c>
      <c r="C2276" t="s">
        <v>1536</v>
      </c>
      <c r="D2276" s="6" t="str">
        <f>CONCATENATE(employee_data36[[#This Row],[FirstName]], "-",employee_data36[[#This Row],[LastName]] )</f>
        <v>Branden-Ali</v>
      </c>
      <c r="E2276" s="1">
        <v>43574</v>
      </c>
      <c r="F2276" s="1"/>
      <c r="G2276" s="7" t="str">
        <f>IF(ISBLANK(employee_data36[[#This Row],[ExitDate]]),"Yes","")</f>
        <v>Yes</v>
      </c>
      <c r="H2276" t="s">
        <v>3738</v>
      </c>
      <c r="I2276" t="s">
        <v>8224</v>
      </c>
      <c r="J2276" t="s">
        <v>8225</v>
      </c>
      <c r="K2276" t="s">
        <v>31</v>
      </c>
      <c r="L2276" t="s">
        <v>32</v>
      </c>
      <c r="M2276" s="6" t="str">
        <f>IF(ISBLANK(employee_data36[[#This Row],[ExitDate]]),"1","0")</f>
        <v>1</v>
      </c>
      <c r="N2276" s="6" t="str">
        <f>IF(employee_data36[[#This Row],[EmployeeStatus]]="Active", "Active", "Tidak Active")</f>
        <v>Active</v>
      </c>
      <c r="O2276" t="s">
        <v>33</v>
      </c>
      <c r="P2276" t="s">
        <v>51</v>
      </c>
      <c r="Q2276" t="s">
        <v>63</v>
      </c>
      <c r="R2276" t="s">
        <v>36</v>
      </c>
      <c r="S2276" t="s">
        <v>37</v>
      </c>
      <c r="T2276" t="s">
        <v>65</v>
      </c>
      <c r="U2276" t="s">
        <v>90</v>
      </c>
      <c r="V2276" s="1">
        <v>21799</v>
      </c>
      <c r="W2276" s="6">
        <f>DATEDIF(employee_data36[[#This Row],[DOB]],DATE(2023, 1, 1), "Y")</f>
        <v>63</v>
      </c>
      <c r="X2276" s="6" t="str">
        <f>IF(employee_data3[[#This Row],[Age]]&lt;=25, "Remaja", IF(employee_data3[[#This Row],[Age]]&lt;=55, "Dewasa", "Lansia"))</f>
        <v>Lansia</v>
      </c>
      <c r="Y2276" s="7" t="str">
        <f>CONCATENATE(employee_data36[[#This Row],[First-LastName]]," ",employee_data36[[#This Row],[DOB]])</f>
        <v>Branden-Ali 21799</v>
      </c>
      <c r="Z2276" t="s">
        <v>40</v>
      </c>
      <c r="AA2276" t="s">
        <v>157</v>
      </c>
      <c r="AB2276" t="s">
        <v>42</v>
      </c>
      <c r="AC2276">
        <v>11623</v>
      </c>
      <c r="AD2276" t="s">
        <v>93</v>
      </c>
      <c r="AE2276" t="s">
        <v>84</v>
      </c>
      <c r="AF2276" t="s">
        <v>45</v>
      </c>
      <c r="AG2276">
        <v>5</v>
      </c>
    </row>
    <row r="2277" spans="1:33" x14ac:dyDescent="0.3">
      <c r="A2277">
        <v>2702</v>
      </c>
      <c r="B2277" t="s">
        <v>1740</v>
      </c>
      <c r="C2277" t="s">
        <v>1086</v>
      </c>
      <c r="D2277" s="6" t="str">
        <f>CONCATENATE(employee_data36[[#This Row],[FirstName]], "-",employee_data36[[#This Row],[LastName]] )</f>
        <v>Sophie-Carrillo</v>
      </c>
      <c r="E2277" s="1">
        <v>43740</v>
      </c>
      <c r="F2277" s="1"/>
      <c r="G2277" s="7" t="str">
        <f>IF(ISBLANK(employee_data36[[#This Row],[ExitDate]]),"Yes","")</f>
        <v>Yes</v>
      </c>
      <c r="H2277" t="s">
        <v>59</v>
      </c>
      <c r="I2277" t="s">
        <v>8226</v>
      </c>
      <c r="J2277" t="s">
        <v>8227</v>
      </c>
      <c r="K2277" t="s">
        <v>89</v>
      </c>
      <c r="L2277" t="s">
        <v>32</v>
      </c>
      <c r="M2277" s="6" t="str">
        <f>IF(ISBLANK(employee_data36[[#This Row],[ExitDate]]),"1","0")</f>
        <v>1</v>
      </c>
      <c r="N2277" s="6" t="str">
        <f>IF(employee_data36[[#This Row],[EmployeeStatus]]="Active", "Active", "Tidak Active")</f>
        <v>Active</v>
      </c>
      <c r="O2277" t="s">
        <v>33</v>
      </c>
      <c r="P2277" t="s">
        <v>64</v>
      </c>
      <c r="Q2277" t="s">
        <v>63</v>
      </c>
      <c r="R2277" t="s">
        <v>36</v>
      </c>
      <c r="S2277" t="s">
        <v>37</v>
      </c>
      <c r="T2277" t="s">
        <v>65</v>
      </c>
      <c r="U2277" t="s">
        <v>53</v>
      </c>
      <c r="V2277" s="1">
        <v>22907</v>
      </c>
      <c r="W2277" s="6">
        <f>DATEDIF(employee_data36[[#This Row],[DOB]],DATE(2023, 1, 1), "Y")</f>
        <v>60</v>
      </c>
      <c r="X2277" s="6" t="str">
        <f>IF(employee_data3[[#This Row],[Age]]&lt;=25, "Remaja", IF(employee_data3[[#This Row],[Age]]&lt;=55, "Dewasa", "Lansia"))</f>
        <v>Lansia</v>
      </c>
      <c r="Y2277" s="7" t="str">
        <f>CONCATENATE(employee_data36[[#This Row],[First-LastName]]," ",employee_data36[[#This Row],[DOB]])</f>
        <v>Sophie-Carrillo 22907</v>
      </c>
      <c r="Z2277" t="s">
        <v>40</v>
      </c>
      <c r="AA2277" t="s">
        <v>226</v>
      </c>
      <c r="AB2277" t="s">
        <v>55</v>
      </c>
      <c r="AC2277">
        <v>80318</v>
      </c>
      <c r="AD2277" t="s">
        <v>128</v>
      </c>
      <c r="AE2277" t="s">
        <v>84</v>
      </c>
      <c r="AF2277" t="s">
        <v>45</v>
      </c>
      <c r="AG2277">
        <v>2</v>
      </c>
    </row>
    <row r="2278" spans="1:33" x14ac:dyDescent="0.3">
      <c r="A2278">
        <v>2703</v>
      </c>
      <c r="B2278" t="s">
        <v>8228</v>
      </c>
      <c r="C2278" t="s">
        <v>2377</v>
      </c>
      <c r="D2278" s="6" t="str">
        <f>CONCATENATE(employee_data36[[#This Row],[FirstName]], "-",employee_data36[[#This Row],[LastName]] )</f>
        <v>Saul-Shaw</v>
      </c>
      <c r="E2278" s="1">
        <v>43418</v>
      </c>
      <c r="F2278" s="1"/>
      <c r="G2278" s="7" t="str">
        <f>IF(ISBLANK(employee_data36[[#This Row],[ExitDate]]),"Yes","")</f>
        <v>Yes</v>
      </c>
      <c r="H2278" t="s">
        <v>59</v>
      </c>
      <c r="I2278" t="s">
        <v>8229</v>
      </c>
      <c r="J2278" t="s">
        <v>8230</v>
      </c>
      <c r="K2278" t="s">
        <v>31</v>
      </c>
      <c r="L2278" t="s">
        <v>32</v>
      </c>
      <c r="M2278" s="6" t="str">
        <f>IF(ISBLANK(employee_data36[[#This Row],[ExitDate]]),"1","0")</f>
        <v>1</v>
      </c>
      <c r="N2278" s="6" t="str">
        <f>IF(employee_data36[[#This Row],[EmployeeStatus]]="Active", "Active", "Tidak Active")</f>
        <v>Active</v>
      </c>
      <c r="O2278" t="s">
        <v>63</v>
      </c>
      <c r="P2278" t="s">
        <v>51</v>
      </c>
      <c r="Q2278" t="s">
        <v>52</v>
      </c>
      <c r="R2278" t="s">
        <v>36</v>
      </c>
      <c r="S2278" t="s">
        <v>37</v>
      </c>
      <c r="T2278" t="s">
        <v>65</v>
      </c>
      <c r="U2278" t="s">
        <v>81</v>
      </c>
      <c r="V2278" s="1">
        <v>31509</v>
      </c>
      <c r="W2278" s="6">
        <f>DATEDIF(employee_data36[[#This Row],[DOB]],DATE(2023, 1, 1), "Y")</f>
        <v>36</v>
      </c>
      <c r="X2278" s="6" t="str">
        <f>IF(employee_data3[[#This Row],[Age]]&lt;=25, "Remaja", IF(employee_data3[[#This Row],[Age]]&lt;=55, "Dewasa", "Lansia"))</f>
        <v>Dewasa</v>
      </c>
      <c r="Y2278" s="7" t="str">
        <f>CONCATENATE(employee_data36[[#This Row],[First-LastName]]," ",employee_data36[[#This Row],[DOB]])</f>
        <v>Saul-Shaw 31509</v>
      </c>
      <c r="Z2278" t="s">
        <v>7868</v>
      </c>
      <c r="AA2278" t="s">
        <v>83</v>
      </c>
      <c r="AB2278" t="s">
        <v>55</v>
      </c>
      <c r="AC2278">
        <v>37397</v>
      </c>
      <c r="AD2278" t="s">
        <v>74</v>
      </c>
      <c r="AE2278" t="s">
        <v>75</v>
      </c>
      <c r="AF2278" t="s">
        <v>45</v>
      </c>
      <c r="AG2278">
        <v>5</v>
      </c>
    </row>
    <row r="2279" spans="1:33" x14ac:dyDescent="0.3">
      <c r="A2279">
        <v>2704</v>
      </c>
      <c r="B2279" t="s">
        <v>6767</v>
      </c>
      <c r="C2279" t="s">
        <v>578</v>
      </c>
      <c r="D2279" s="6" t="str">
        <f>CONCATENATE(employee_data36[[#This Row],[FirstName]], "-",employee_data36[[#This Row],[LastName]] )</f>
        <v>Isla-Mcdaniel</v>
      </c>
      <c r="E2279" s="1">
        <v>43857</v>
      </c>
      <c r="F2279" s="1">
        <v>44731</v>
      </c>
      <c r="G2279" s="7" t="str">
        <f>IF(ISBLANK(employee_data36[[#This Row],[ExitDate]]),"Yes","")</f>
        <v/>
      </c>
      <c r="H2279" t="s">
        <v>59</v>
      </c>
      <c r="I2279" t="s">
        <v>8231</v>
      </c>
      <c r="J2279" t="s">
        <v>8232</v>
      </c>
      <c r="K2279" t="s">
        <v>50</v>
      </c>
      <c r="L2279" t="s">
        <v>32</v>
      </c>
      <c r="M2279" s="6" t="str">
        <f>IF(ISBLANK(employee_data36[[#This Row],[ExitDate]]),"1","0")</f>
        <v>0</v>
      </c>
      <c r="N2279" s="6" t="str">
        <f>IF(employee_data36[[#This Row],[EmployeeStatus]]="Active", "Active", "Tidak Active")</f>
        <v>Active</v>
      </c>
      <c r="O2279" t="s">
        <v>52</v>
      </c>
      <c r="P2279" t="s">
        <v>51</v>
      </c>
      <c r="Q2279" t="s">
        <v>63</v>
      </c>
      <c r="R2279" t="s">
        <v>175</v>
      </c>
      <c r="S2279" t="s">
        <v>8233</v>
      </c>
      <c r="T2279" t="s">
        <v>65</v>
      </c>
      <c r="U2279" t="s">
        <v>90</v>
      </c>
      <c r="V2279" s="1">
        <v>36006</v>
      </c>
      <c r="W2279" s="6">
        <f>DATEDIF(employee_data36[[#This Row],[DOB]],DATE(2023, 1, 1), "Y")</f>
        <v>24</v>
      </c>
      <c r="X2279" s="6" t="str">
        <f>IF(employee_data3[[#This Row],[Age]]&lt;=25, "Remaja", IF(employee_data3[[#This Row],[Age]]&lt;=55, "Dewasa", "Lansia"))</f>
        <v>Remaja</v>
      </c>
      <c r="Y2279" s="7" t="str">
        <f>CONCATENATE(employee_data36[[#This Row],[First-LastName]]," ",employee_data36[[#This Row],[DOB]])</f>
        <v>Isla-Mcdaniel 36006</v>
      </c>
      <c r="Z2279" t="s">
        <v>7868</v>
      </c>
      <c r="AA2279" t="s">
        <v>103</v>
      </c>
      <c r="AB2279" t="s">
        <v>55</v>
      </c>
      <c r="AC2279">
        <v>39020</v>
      </c>
      <c r="AD2279" t="s">
        <v>93</v>
      </c>
      <c r="AE2279" t="s">
        <v>44</v>
      </c>
      <c r="AF2279" t="s">
        <v>45</v>
      </c>
      <c r="AG2279">
        <v>4</v>
      </c>
    </row>
    <row r="2280" spans="1:33" x14ac:dyDescent="0.3">
      <c r="A2280">
        <v>2705</v>
      </c>
      <c r="B2280" t="s">
        <v>8234</v>
      </c>
      <c r="C2280" t="s">
        <v>7947</v>
      </c>
      <c r="D2280" s="6" t="str">
        <f>CONCATENATE(employee_data36[[#This Row],[FirstName]], "-",employee_data36[[#This Row],[LastName]] )</f>
        <v>Lea-Cantu</v>
      </c>
      <c r="E2280" s="1">
        <v>43408</v>
      </c>
      <c r="F2280" s="1"/>
      <c r="G2280" s="7" t="str">
        <f>IF(ISBLANK(employee_data36[[#This Row],[ExitDate]]),"Yes","")</f>
        <v>Yes</v>
      </c>
      <c r="H2280" t="s">
        <v>59</v>
      </c>
      <c r="I2280" t="s">
        <v>8235</v>
      </c>
      <c r="J2280" t="s">
        <v>8236</v>
      </c>
      <c r="K2280" t="s">
        <v>139</v>
      </c>
      <c r="L2280" t="s">
        <v>32</v>
      </c>
      <c r="M2280" s="6" t="str">
        <f>IF(ISBLANK(employee_data36[[#This Row],[ExitDate]]),"1","0")</f>
        <v>1</v>
      </c>
      <c r="N2280" s="6" t="str">
        <f>IF(employee_data36[[#This Row],[EmployeeStatus]]="Active", "Active", "Tidak Active")</f>
        <v>Active</v>
      </c>
      <c r="O2280" t="s">
        <v>63</v>
      </c>
      <c r="P2280" t="s">
        <v>64</v>
      </c>
      <c r="Q2280" t="s">
        <v>35</v>
      </c>
      <c r="R2280" t="s">
        <v>36</v>
      </c>
      <c r="S2280" t="s">
        <v>37</v>
      </c>
      <c r="T2280" t="s">
        <v>65</v>
      </c>
      <c r="U2280" t="s">
        <v>81</v>
      </c>
      <c r="V2280" s="1">
        <v>36823</v>
      </c>
      <c r="W2280" s="6">
        <f>DATEDIF(employee_data36[[#This Row],[DOB]],DATE(2023, 1, 1), "Y")</f>
        <v>22</v>
      </c>
      <c r="X2280" s="6" t="str">
        <f>IF(employee_data3[[#This Row],[Age]]&lt;=25, "Remaja", IF(employee_data3[[#This Row],[Age]]&lt;=55, "Dewasa", "Lansia"))</f>
        <v>Remaja</v>
      </c>
      <c r="Y2280" s="7" t="str">
        <f>CONCATENATE(employee_data36[[#This Row],[First-LastName]]," ",employee_data36[[#This Row],[DOB]])</f>
        <v>Lea-Cantu 36823</v>
      </c>
      <c r="Z2280" t="s">
        <v>7868</v>
      </c>
      <c r="AA2280" t="s">
        <v>6</v>
      </c>
      <c r="AB2280" t="s">
        <v>42</v>
      </c>
      <c r="AC2280">
        <v>57908</v>
      </c>
      <c r="AD2280" t="s">
        <v>56</v>
      </c>
      <c r="AE2280" t="s">
        <v>104</v>
      </c>
      <c r="AF2280" t="s">
        <v>45</v>
      </c>
      <c r="AG2280">
        <v>2</v>
      </c>
    </row>
    <row r="2281" spans="1:33" x14ac:dyDescent="0.3">
      <c r="A2281">
        <v>2706</v>
      </c>
      <c r="B2281" t="s">
        <v>8237</v>
      </c>
      <c r="C2281" t="s">
        <v>1591</v>
      </c>
      <c r="D2281" s="6" t="str">
        <f>CONCATENATE(employee_data36[[#This Row],[FirstName]], "-",employee_data36[[#This Row],[LastName]] )</f>
        <v>Yadiel-Riggs</v>
      </c>
      <c r="E2281" s="1">
        <v>43447</v>
      </c>
      <c r="F2281" s="1">
        <v>43478</v>
      </c>
      <c r="G2281" s="7" t="str">
        <f>IF(ISBLANK(employee_data36[[#This Row],[ExitDate]]),"Yes","")</f>
        <v/>
      </c>
      <c r="H2281" t="s">
        <v>59</v>
      </c>
      <c r="I2281" t="s">
        <v>8238</v>
      </c>
      <c r="J2281" t="s">
        <v>8239</v>
      </c>
      <c r="K2281" t="s">
        <v>118</v>
      </c>
      <c r="L2281" t="s">
        <v>32</v>
      </c>
      <c r="M2281" s="6" t="str">
        <f>IF(ISBLANK(employee_data36[[#This Row],[ExitDate]]),"1","0")</f>
        <v>0</v>
      </c>
      <c r="N2281" s="6" t="str">
        <f>IF(employee_data36[[#This Row],[EmployeeStatus]]="Active", "Active", "Tidak Active")</f>
        <v>Active</v>
      </c>
      <c r="O2281" t="s">
        <v>52</v>
      </c>
      <c r="P2281" t="s">
        <v>51</v>
      </c>
      <c r="Q2281" t="s">
        <v>52</v>
      </c>
      <c r="R2281" t="s">
        <v>99</v>
      </c>
      <c r="S2281" t="s">
        <v>8240</v>
      </c>
      <c r="T2281" t="s">
        <v>65</v>
      </c>
      <c r="U2281" t="s">
        <v>90</v>
      </c>
      <c r="V2281" s="1">
        <v>27661</v>
      </c>
      <c r="W2281" s="6">
        <f>DATEDIF(employee_data36[[#This Row],[DOB]],DATE(2023, 1, 1), "Y")</f>
        <v>47</v>
      </c>
      <c r="X2281" s="6" t="str">
        <f>IF(employee_data3[[#This Row],[Age]]&lt;=25, "Remaja", IF(employee_data3[[#This Row],[Age]]&lt;=55, "Dewasa", "Lansia"))</f>
        <v>Dewasa</v>
      </c>
      <c r="Y2281" s="7" t="str">
        <f>CONCATENATE(employee_data36[[#This Row],[First-LastName]]," ",employee_data36[[#This Row],[DOB]])</f>
        <v>Yadiel-Riggs 27661</v>
      </c>
      <c r="Z2281" t="s">
        <v>7897</v>
      </c>
      <c r="AA2281" t="s">
        <v>460</v>
      </c>
      <c r="AB2281" t="s">
        <v>55</v>
      </c>
      <c r="AC2281">
        <v>39922</v>
      </c>
      <c r="AD2281" t="s">
        <v>128</v>
      </c>
      <c r="AE2281" t="s">
        <v>44</v>
      </c>
      <c r="AF2281" t="s">
        <v>45</v>
      </c>
      <c r="AG2281">
        <v>2</v>
      </c>
    </row>
    <row r="2282" spans="1:33" x14ac:dyDescent="0.3">
      <c r="A2282">
        <v>2707</v>
      </c>
      <c r="B2282" t="s">
        <v>2033</v>
      </c>
      <c r="C2282" t="s">
        <v>2025</v>
      </c>
      <c r="D2282" s="6" t="str">
        <f>CONCATENATE(employee_data36[[#This Row],[FirstName]], "-",employee_data36[[#This Row],[LastName]] )</f>
        <v>Annalise-Olsen</v>
      </c>
      <c r="E2282" s="1">
        <v>44893</v>
      </c>
      <c r="F2282" s="1"/>
      <c r="G2282" s="7" t="str">
        <f>IF(ISBLANK(employee_data36[[#This Row],[ExitDate]]),"Yes","")</f>
        <v>Yes</v>
      </c>
      <c r="H2282" t="s">
        <v>59</v>
      </c>
      <c r="I2282" t="s">
        <v>8241</v>
      </c>
      <c r="J2282" t="s">
        <v>8242</v>
      </c>
      <c r="K2282" t="s">
        <v>62</v>
      </c>
      <c r="L2282" t="s">
        <v>32</v>
      </c>
      <c r="M2282" s="6" t="str">
        <f>IF(ISBLANK(employee_data36[[#This Row],[ExitDate]]),"1","0")</f>
        <v>1</v>
      </c>
      <c r="N2282" s="6" t="str">
        <f>IF(employee_data36[[#This Row],[EmployeeStatus]]="Active", "Active", "Tidak Active")</f>
        <v>Active</v>
      </c>
      <c r="O2282" t="s">
        <v>63</v>
      </c>
      <c r="P2282" t="s">
        <v>64</v>
      </c>
      <c r="Q2282" t="s">
        <v>52</v>
      </c>
      <c r="R2282" t="s">
        <v>36</v>
      </c>
      <c r="S2282" t="s">
        <v>37</v>
      </c>
      <c r="T2282" t="s">
        <v>65</v>
      </c>
      <c r="U2282" t="s">
        <v>81</v>
      </c>
      <c r="V2282" s="1">
        <v>33836</v>
      </c>
      <c r="W2282" s="6">
        <f>DATEDIF(employee_data36[[#This Row],[DOB]],DATE(2023, 1, 1), "Y")</f>
        <v>30</v>
      </c>
      <c r="X2282" s="6" t="str">
        <f>IF(employee_data3[[#This Row],[Age]]&lt;=25, "Remaja", IF(employee_data3[[#This Row],[Age]]&lt;=55, "Dewasa", "Lansia"))</f>
        <v>Dewasa</v>
      </c>
      <c r="Y2282" s="7" t="str">
        <f>CONCATENATE(employee_data36[[#This Row],[First-LastName]]," ",employee_data36[[#This Row],[DOB]])</f>
        <v>Annalise-Olsen 33836</v>
      </c>
      <c r="Z2282" t="s">
        <v>7877</v>
      </c>
      <c r="AA2282" t="s">
        <v>226</v>
      </c>
      <c r="AB2282" t="s">
        <v>55</v>
      </c>
      <c r="AC2282">
        <v>95876</v>
      </c>
      <c r="AD2282" t="s">
        <v>43</v>
      </c>
      <c r="AE2282" t="s">
        <v>84</v>
      </c>
      <c r="AF2282" t="s">
        <v>45</v>
      </c>
      <c r="AG2282">
        <v>4</v>
      </c>
    </row>
    <row r="2283" spans="1:33" x14ac:dyDescent="0.3">
      <c r="A2283">
        <v>2708</v>
      </c>
      <c r="B2283" t="s">
        <v>8243</v>
      </c>
      <c r="C2283" t="s">
        <v>2060</v>
      </c>
      <c r="D2283" s="6" t="str">
        <f>CONCATENATE(employee_data36[[#This Row],[FirstName]], "-",employee_data36[[#This Row],[LastName]] )</f>
        <v>Theodore-Castro</v>
      </c>
      <c r="E2283" s="1">
        <v>44720</v>
      </c>
      <c r="F2283" s="1">
        <v>44780</v>
      </c>
      <c r="G2283" s="7" t="str">
        <f>IF(ISBLANK(employee_data36[[#This Row],[ExitDate]]),"Yes","")</f>
        <v/>
      </c>
      <c r="H2283" t="s">
        <v>59</v>
      </c>
      <c r="I2283" t="s">
        <v>8244</v>
      </c>
      <c r="J2283" t="s">
        <v>8245</v>
      </c>
      <c r="K2283" t="s">
        <v>168</v>
      </c>
      <c r="L2283" t="s">
        <v>32</v>
      </c>
      <c r="M2283" s="6" t="str">
        <f>IF(ISBLANK(employee_data36[[#This Row],[ExitDate]]),"1","0")</f>
        <v>0</v>
      </c>
      <c r="N2283" s="6" t="str">
        <f>IF(employee_data36[[#This Row],[EmployeeStatus]]="Active", "Active", "Tidak Active")</f>
        <v>Active</v>
      </c>
      <c r="O2283" t="s">
        <v>63</v>
      </c>
      <c r="P2283" t="s">
        <v>34</v>
      </c>
      <c r="Q2283" t="s">
        <v>52</v>
      </c>
      <c r="R2283" t="s">
        <v>99</v>
      </c>
      <c r="S2283" t="s">
        <v>8246</v>
      </c>
      <c r="T2283" t="s">
        <v>65</v>
      </c>
      <c r="U2283" t="s">
        <v>81</v>
      </c>
      <c r="V2283" s="1">
        <v>23954</v>
      </c>
      <c r="W2283" s="6">
        <f>DATEDIF(employee_data36[[#This Row],[DOB]],DATE(2023, 1, 1), "Y")</f>
        <v>57</v>
      </c>
      <c r="X2283" s="6" t="str">
        <f>IF(employee_data3[[#This Row],[Age]]&lt;=25, "Remaja", IF(employee_data3[[#This Row],[Age]]&lt;=55, "Dewasa", "Lansia"))</f>
        <v>Lansia</v>
      </c>
      <c r="Y2283" s="7" t="str">
        <f>CONCATENATE(employee_data36[[#This Row],[First-LastName]]," ",employee_data36[[#This Row],[DOB]])</f>
        <v>Theodore-Castro 23954</v>
      </c>
      <c r="Z2283" t="s">
        <v>7893</v>
      </c>
      <c r="AA2283" t="s">
        <v>226</v>
      </c>
      <c r="AB2283" t="s">
        <v>55</v>
      </c>
      <c r="AC2283">
        <v>47846</v>
      </c>
      <c r="AD2283" t="s">
        <v>128</v>
      </c>
      <c r="AE2283" t="s">
        <v>84</v>
      </c>
      <c r="AF2283" t="s">
        <v>45</v>
      </c>
      <c r="AG2283">
        <v>2</v>
      </c>
    </row>
    <row r="2284" spans="1:33" x14ac:dyDescent="0.3">
      <c r="A2284">
        <v>2709</v>
      </c>
      <c r="B2284" t="s">
        <v>7337</v>
      </c>
      <c r="C2284" t="s">
        <v>2130</v>
      </c>
      <c r="D2284" s="6" t="str">
        <f>CONCATENATE(employee_data36[[#This Row],[FirstName]], "-",employee_data36[[#This Row],[LastName]] )</f>
        <v>Emily-Freeman</v>
      </c>
      <c r="E2284" s="1">
        <v>44654</v>
      </c>
      <c r="F2284" s="1"/>
      <c r="G2284" s="7" t="str">
        <f>IF(ISBLANK(employee_data36[[#This Row],[ExitDate]]),"Yes","")</f>
        <v>Yes</v>
      </c>
      <c r="H2284" t="s">
        <v>59</v>
      </c>
      <c r="I2284" t="s">
        <v>8247</v>
      </c>
      <c r="J2284" t="s">
        <v>8248</v>
      </c>
      <c r="K2284" t="s">
        <v>133</v>
      </c>
      <c r="L2284" t="s">
        <v>32</v>
      </c>
      <c r="M2284" s="6" t="str">
        <f>IF(ISBLANK(employee_data36[[#This Row],[ExitDate]]),"1","0")</f>
        <v>1</v>
      </c>
      <c r="N2284" s="6" t="str">
        <f>IF(employee_data36[[#This Row],[EmployeeStatus]]="Active", "Active", "Tidak Active")</f>
        <v>Active</v>
      </c>
      <c r="O2284" t="s">
        <v>63</v>
      </c>
      <c r="P2284" t="s">
        <v>51</v>
      </c>
      <c r="Q2284" t="s">
        <v>63</v>
      </c>
      <c r="R2284" t="s">
        <v>36</v>
      </c>
      <c r="S2284" t="s">
        <v>37</v>
      </c>
      <c r="T2284" t="s">
        <v>65</v>
      </c>
      <c r="U2284" t="s">
        <v>90</v>
      </c>
      <c r="V2284" s="1">
        <v>31075</v>
      </c>
      <c r="W2284" s="6">
        <f>DATEDIF(employee_data36[[#This Row],[DOB]],DATE(2023, 1, 1), "Y")</f>
        <v>37</v>
      </c>
      <c r="X2284" s="6" t="str">
        <f>IF(employee_data3[[#This Row],[Age]]&lt;=25, "Remaja", IF(employee_data3[[#This Row],[Age]]&lt;=55, "Dewasa", "Lansia"))</f>
        <v>Dewasa</v>
      </c>
      <c r="Y2284" s="7" t="str">
        <f>CONCATENATE(employee_data36[[#This Row],[First-LastName]]," ",employee_data36[[#This Row],[DOB]])</f>
        <v>Emily-Freeman 31075</v>
      </c>
      <c r="Z2284" t="s">
        <v>7851</v>
      </c>
      <c r="AA2284" t="s">
        <v>654</v>
      </c>
      <c r="AB2284" t="s">
        <v>55</v>
      </c>
      <c r="AC2284">
        <v>62350</v>
      </c>
      <c r="AD2284" t="s">
        <v>128</v>
      </c>
      <c r="AE2284" t="s">
        <v>84</v>
      </c>
      <c r="AF2284" t="s">
        <v>45</v>
      </c>
      <c r="AG2284">
        <v>2</v>
      </c>
    </row>
    <row r="2285" spans="1:33" x14ac:dyDescent="0.3">
      <c r="A2285">
        <v>2710</v>
      </c>
      <c r="B2285" t="s">
        <v>1098</v>
      </c>
      <c r="C2285" t="s">
        <v>4768</v>
      </c>
      <c r="D2285" s="6" t="str">
        <f>CONCATENATE(employee_data36[[#This Row],[FirstName]], "-",employee_data36[[#This Row],[LastName]] )</f>
        <v>Madyson-Yates</v>
      </c>
      <c r="E2285" s="1">
        <v>44620</v>
      </c>
      <c r="F2285" s="1"/>
      <c r="G2285" s="7" t="str">
        <f>IF(ISBLANK(employee_data36[[#This Row],[ExitDate]]),"Yes","")</f>
        <v>Yes</v>
      </c>
      <c r="H2285" t="s">
        <v>59</v>
      </c>
      <c r="I2285" t="s">
        <v>8249</v>
      </c>
      <c r="J2285" t="s">
        <v>8250</v>
      </c>
      <c r="K2285" t="s">
        <v>80</v>
      </c>
      <c r="L2285" t="s">
        <v>32</v>
      </c>
      <c r="M2285" s="6" t="str">
        <f>IF(ISBLANK(employee_data36[[#This Row],[ExitDate]]),"1","0")</f>
        <v>1</v>
      </c>
      <c r="N2285" s="6" t="str">
        <f>IF(employee_data36[[#This Row],[EmployeeStatus]]="Active", "Active", "Tidak Active")</f>
        <v>Active</v>
      </c>
      <c r="O2285" t="s">
        <v>52</v>
      </c>
      <c r="P2285" t="s">
        <v>34</v>
      </c>
      <c r="Q2285" t="s">
        <v>63</v>
      </c>
      <c r="R2285" t="s">
        <v>36</v>
      </c>
      <c r="S2285" t="s">
        <v>37</v>
      </c>
      <c r="T2285" t="s">
        <v>65</v>
      </c>
      <c r="U2285" t="s">
        <v>90</v>
      </c>
      <c r="V2285" s="1">
        <v>34438</v>
      </c>
      <c r="W2285" s="6">
        <f>DATEDIF(employee_data36[[#This Row],[DOB]],DATE(2023, 1, 1), "Y")</f>
        <v>28</v>
      </c>
      <c r="X2285" s="6" t="str">
        <f>IF(employee_data3[[#This Row],[Age]]&lt;=25, "Remaja", IF(employee_data3[[#This Row],[Age]]&lt;=55, "Dewasa", "Lansia"))</f>
        <v>Dewasa</v>
      </c>
      <c r="Y2285" s="7" t="str">
        <f>CONCATENATE(employee_data36[[#This Row],[First-LastName]]," ",employee_data36[[#This Row],[DOB]])</f>
        <v>Madyson-Yates 34438</v>
      </c>
      <c r="Z2285" t="s">
        <v>7851</v>
      </c>
      <c r="AA2285" t="s">
        <v>243</v>
      </c>
      <c r="AB2285" t="s">
        <v>55</v>
      </c>
      <c r="AC2285">
        <v>45874</v>
      </c>
      <c r="AD2285" t="s">
        <v>93</v>
      </c>
      <c r="AE2285" t="s">
        <v>75</v>
      </c>
      <c r="AF2285" t="s">
        <v>45</v>
      </c>
      <c r="AG2285">
        <v>5</v>
      </c>
    </row>
    <row r="2286" spans="1:33" x14ac:dyDescent="0.3">
      <c r="A2286">
        <v>2711</v>
      </c>
      <c r="B2286" t="s">
        <v>8251</v>
      </c>
      <c r="C2286" t="s">
        <v>987</v>
      </c>
      <c r="D2286" s="6" t="str">
        <f>CONCATENATE(employee_data36[[#This Row],[FirstName]], "-",employee_data36[[#This Row],[LastName]] )</f>
        <v>Rachel-Bowers</v>
      </c>
      <c r="E2286" s="1">
        <v>44427</v>
      </c>
      <c r="F2286" s="1"/>
      <c r="G2286" s="7" t="str">
        <f>IF(ISBLANK(employee_data36[[#This Row],[ExitDate]]),"Yes","")</f>
        <v>Yes</v>
      </c>
      <c r="H2286" t="s">
        <v>59</v>
      </c>
      <c r="I2286" t="s">
        <v>8252</v>
      </c>
      <c r="J2286" t="s">
        <v>8253</v>
      </c>
      <c r="K2286" t="s">
        <v>98</v>
      </c>
      <c r="L2286" t="s">
        <v>32</v>
      </c>
      <c r="M2286" s="6" t="str">
        <f>IF(ISBLANK(employee_data36[[#This Row],[ExitDate]]),"1","0")</f>
        <v>1</v>
      </c>
      <c r="N2286" s="6" t="str">
        <f>IF(employee_data36[[#This Row],[EmployeeStatus]]="Active", "Active", "Tidak Active")</f>
        <v>Active</v>
      </c>
      <c r="O2286" t="s">
        <v>33</v>
      </c>
      <c r="P2286" t="s">
        <v>34</v>
      </c>
      <c r="Q2286" t="s">
        <v>35</v>
      </c>
      <c r="R2286" t="s">
        <v>36</v>
      </c>
      <c r="S2286" t="s">
        <v>37</v>
      </c>
      <c r="T2286" t="s">
        <v>65</v>
      </c>
      <c r="U2286" t="s">
        <v>90</v>
      </c>
      <c r="V2286" s="1">
        <v>26824</v>
      </c>
      <c r="W2286" s="6">
        <f>DATEDIF(employee_data36[[#This Row],[DOB]],DATE(2023, 1, 1), "Y")</f>
        <v>49</v>
      </c>
      <c r="X2286" s="6" t="str">
        <f>IF(employee_data3[[#This Row],[Age]]&lt;=25, "Remaja", IF(employee_data3[[#This Row],[Age]]&lt;=55, "Dewasa", "Lansia"))</f>
        <v>Dewasa</v>
      </c>
      <c r="Y2286" s="7" t="str">
        <f>CONCATENATE(employee_data36[[#This Row],[First-LastName]]," ",employee_data36[[#This Row],[DOB]])</f>
        <v>Rachel-Bowers 26824</v>
      </c>
      <c r="Z2286" t="s">
        <v>7851</v>
      </c>
      <c r="AA2286" t="s">
        <v>103</v>
      </c>
      <c r="AB2286" t="s">
        <v>55</v>
      </c>
      <c r="AC2286">
        <v>54605</v>
      </c>
      <c r="AD2286" t="s">
        <v>93</v>
      </c>
      <c r="AE2286" t="s">
        <v>104</v>
      </c>
      <c r="AF2286" t="s">
        <v>45</v>
      </c>
      <c r="AG2286">
        <v>2</v>
      </c>
    </row>
    <row r="2287" spans="1:33" x14ac:dyDescent="0.3">
      <c r="A2287">
        <v>2712</v>
      </c>
      <c r="B2287" t="s">
        <v>4031</v>
      </c>
      <c r="C2287" t="s">
        <v>1983</v>
      </c>
      <c r="D2287" s="6" t="str">
        <f>CONCATENATE(employee_data36[[#This Row],[FirstName]], "-",employee_data36[[#This Row],[LastName]] )</f>
        <v>Helen-Humphrey</v>
      </c>
      <c r="E2287" s="1">
        <v>43331</v>
      </c>
      <c r="F2287" s="1"/>
      <c r="G2287" s="7" t="str">
        <f>IF(ISBLANK(employee_data36[[#This Row],[ExitDate]]),"Yes","")</f>
        <v>Yes</v>
      </c>
      <c r="H2287" t="s">
        <v>59</v>
      </c>
      <c r="I2287" t="s">
        <v>8254</v>
      </c>
      <c r="J2287" t="s">
        <v>8255</v>
      </c>
      <c r="K2287" t="s">
        <v>168</v>
      </c>
      <c r="L2287" t="s">
        <v>32</v>
      </c>
      <c r="M2287" s="6" t="str">
        <f>IF(ISBLANK(employee_data36[[#This Row],[ExitDate]]),"1","0")</f>
        <v>1</v>
      </c>
      <c r="N2287" s="6" t="str">
        <f>IF(employee_data36[[#This Row],[EmployeeStatus]]="Active", "Active", "Tidak Active")</f>
        <v>Active</v>
      </c>
      <c r="O2287" t="s">
        <v>63</v>
      </c>
      <c r="P2287" t="s">
        <v>51</v>
      </c>
      <c r="Q2287" t="s">
        <v>63</v>
      </c>
      <c r="R2287" t="s">
        <v>36</v>
      </c>
      <c r="S2287" t="s">
        <v>37</v>
      </c>
      <c r="T2287" t="s">
        <v>65</v>
      </c>
      <c r="U2287" t="s">
        <v>81</v>
      </c>
      <c r="V2287" s="1">
        <v>33793</v>
      </c>
      <c r="W2287" s="6">
        <f>DATEDIF(employee_data36[[#This Row],[DOB]],DATE(2023, 1, 1), "Y")</f>
        <v>30</v>
      </c>
      <c r="X2287" s="6" t="str">
        <f>IF(employee_data3[[#This Row],[Age]]&lt;=25, "Remaja", IF(employee_data3[[#This Row],[Age]]&lt;=55, "Dewasa", "Lansia"))</f>
        <v>Dewasa</v>
      </c>
      <c r="Y2287" s="7" t="str">
        <f>CONCATENATE(employee_data36[[#This Row],[First-LastName]]," ",employee_data36[[#This Row],[DOB]])</f>
        <v>Helen-Humphrey 33793</v>
      </c>
      <c r="Z2287" t="s">
        <v>7884</v>
      </c>
      <c r="AA2287" t="s">
        <v>226</v>
      </c>
      <c r="AB2287" t="s">
        <v>55</v>
      </c>
      <c r="AC2287">
        <v>42080</v>
      </c>
      <c r="AD2287" t="s">
        <v>74</v>
      </c>
      <c r="AE2287" t="s">
        <v>84</v>
      </c>
      <c r="AF2287" t="s">
        <v>45</v>
      </c>
      <c r="AG2287">
        <v>1</v>
      </c>
    </row>
    <row r="2288" spans="1:33" x14ac:dyDescent="0.3">
      <c r="A2288">
        <v>2713</v>
      </c>
      <c r="B2288" t="s">
        <v>4396</v>
      </c>
      <c r="C2288" t="s">
        <v>1428</v>
      </c>
      <c r="D2288" s="6" t="str">
        <f>CONCATENATE(employee_data36[[#This Row],[FirstName]], "-",employee_data36[[#This Row],[LastName]] )</f>
        <v>Abagail-Villanueva</v>
      </c>
      <c r="E2288" s="1">
        <v>43753</v>
      </c>
      <c r="F2288" s="1"/>
      <c r="G2288" s="7" t="str">
        <f>IF(ISBLANK(employee_data36[[#This Row],[ExitDate]]),"Yes","")</f>
        <v>Yes</v>
      </c>
      <c r="H2288" t="s">
        <v>59</v>
      </c>
      <c r="I2288" t="s">
        <v>8256</v>
      </c>
      <c r="J2288" t="s">
        <v>8257</v>
      </c>
      <c r="K2288" t="s">
        <v>98</v>
      </c>
      <c r="L2288" t="s">
        <v>32</v>
      </c>
      <c r="M2288" s="6" t="str">
        <f>IF(ISBLANK(employee_data36[[#This Row],[ExitDate]]),"1","0")</f>
        <v>1</v>
      </c>
      <c r="N2288" s="6" t="str">
        <f>IF(employee_data36[[#This Row],[EmployeeStatus]]="Active", "Active", "Tidak Active")</f>
        <v>Active</v>
      </c>
      <c r="O2288" t="s">
        <v>63</v>
      </c>
      <c r="P2288" t="s">
        <v>51</v>
      </c>
      <c r="Q2288" t="s">
        <v>63</v>
      </c>
      <c r="R2288" t="s">
        <v>36</v>
      </c>
      <c r="S2288" t="s">
        <v>37</v>
      </c>
      <c r="T2288" t="s">
        <v>65</v>
      </c>
      <c r="U2288" t="s">
        <v>53</v>
      </c>
      <c r="V2288" s="1">
        <v>35470</v>
      </c>
      <c r="W2288" s="6">
        <f>DATEDIF(employee_data36[[#This Row],[DOB]],DATE(2023, 1, 1), "Y")</f>
        <v>25</v>
      </c>
      <c r="X2288" s="6" t="str">
        <f>IF(employee_data3[[#This Row],[Age]]&lt;=25, "Remaja", IF(employee_data3[[#This Row],[Age]]&lt;=55, "Dewasa", "Lansia"))</f>
        <v>Remaja</v>
      </c>
      <c r="Y2288" s="7" t="str">
        <f>CONCATENATE(employee_data36[[#This Row],[First-LastName]]," ",employee_data36[[#This Row],[DOB]])</f>
        <v>Abagail-Villanueva 35470</v>
      </c>
      <c r="Z2288" t="s">
        <v>7884</v>
      </c>
      <c r="AA2288" t="s">
        <v>226</v>
      </c>
      <c r="AB2288" t="s">
        <v>55</v>
      </c>
      <c r="AC2288">
        <v>92148</v>
      </c>
      <c r="AD2288" t="s">
        <v>93</v>
      </c>
      <c r="AE2288" t="s">
        <v>84</v>
      </c>
      <c r="AF2288" t="s">
        <v>45</v>
      </c>
      <c r="AG2288">
        <v>5</v>
      </c>
    </row>
    <row r="2289" spans="1:33" x14ac:dyDescent="0.3">
      <c r="A2289">
        <v>2714</v>
      </c>
      <c r="B2289" t="s">
        <v>4904</v>
      </c>
      <c r="C2289" t="s">
        <v>3655</v>
      </c>
      <c r="D2289" s="6" t="str">
        <f>CONCATENATE(employee_data36[[#This Row],[FirstName]], "-",employee_data36[[#This Row],[LastName]] )</f>
        <v>Julie-Lloyd</v>
      </c>
      <c r="E2289" s="1">
        <v>44980</v>
      </c>
      <c r="F2289" s="1">
        <v>45036</v>
      </c>
      <c r="G2289" s="7" t="str">
        <f>IF(ISBLANK(employee_data36[[#This Row],[ExitDate]]),"Yes","")</f>
        <v/>
      </c>
      <c r="H2289" t="s">
        <v>59</v>
      </c>
      <c r="I2289" t="s">
        <v>8258</v>
      </c>
      <c r="J2289" t="s">
        <v>8259</v>
      </c>
      <c r="K2289" t="s">
        <v>118</v>
      </c>
      <c r="L2289" t="s">
        <v>32</v>
      </c>
      <c r="M2289" s="6" t="str">
        <f>IF(ISBLANK(employee_data36[[#This Row],[ExitDate]]),"1","0")</f>
        <v>0</v>
      </c>
      <c r="N2289" s="6" t="str">
        <f>IF(employee_data36[[#This Row],[EmployeeStatus]]="Active", "Active", "Tidak Active")</f>
        <v>Active</v>
      </c>
      <c r="O2289" t="s">
        <v>52</v>
      </c>
      <c r="P2289" t="s">
        <v>34</v>
      </c>
      <c r="Q2289" t="s">
        <v>35</v>
      </c>
      <c r="R2289" t="s">
        <v>126</v>
      </c>
      <c r="S2289" t="s">
        <v>8260</v>
      </c>
      <c r="T2289" t="s">
        <v>65</v>
      </c>
      <c r="U2289" t="s">
        <v>90</v>
      </c>
      <c r="V2289" s="1">
        <v>26491</v>
      </c>
      <c r="W2289" s="6">
        <f>DATEDIF(employee_data36[[#This Row],[DOB]],DATE(2023, 1, 1), "Y")</f>
        <v>50</v>
      </c>
      <c r="X2289" s="6" t="str">
        <f>IF(employee_data3[[#This Row],[Age]]&lt;=25, "Remaja", IF(employee_data3[[#This Row],[Age]]&lt;=55, "Dewasa", "Lansia"))</f>
        <v>Dewasa</v>
      </c>
      <c r="Y2289" s="7" t="str">
        <f>CONCATENATE(employee_data36[[#This Row],[First-LastName]]," ",employee_data36[[#This Row],[DOB]])</f>
        <v>Julie-Lloyd 26491</v>
      </c>
      <c r="Z2289" t="s">
        <v>7861</v>
      </c>
      <c r="AA2289" t="s">
        <v>281</v>
      </c>
      <c r="AB2289" t="s">
        <v>55</v>
      </c>
      <c r="AC2289">
        <v>3780</v>
      </c>
      <c r="AD2289" t="s">
        <v>128</v>
      </c>
      <c r="AE2289" t="s">
        <v>44</v>
      </c>
      <c r="AF2289" t="s">
        <v>45</v>
      </c>
      <c r="AG2289">
        <v>1</v>
      </c>
    </row>
    <row r="2290" spans="1:33" x14ac:dyDescent="0.3">
      <c r="A2290">
        <v>2715</v>
      </c>
      <c r="B2290" t="s">
        <v>1797</v>
      </c>
      <c r="C2290" t="s">
        <v>7905</v>
      </c>
      <c r="D2290" s="6" t="str">
        <f>CONCATENATE(employee_data36[[#This Row],[FirstName]], "-",employee_data36[[#This Row],[LastName]] )</f>
        <v>Alejandro-Wilkinson</v>
      </c>
      <c r="E2290" s="1">
        <v>44958</v>
      </c>
      <c r="F2290" s="1"/>
      <c r="G2290" s="7" t="str">
        <f>IF(ISBLANK(employee_data36[[#This Row],[ExitDate]]),"Yes","")</f>
        <v>Yes</v>
      </c>
      <c r="H2290" t="s">
        <v>59</v>
      </c>
      <c r="I2290" t="s">
        <v>8261</v>
      </c>
      <c r="J2290" t="s">
        <v>8262</v>
      </c>
      <c r="K2290" t="s">
        <v>62</v>
      </c>
      <c r="L2290" t="s">
        <v>32</v>
      </c>
      <c r="M2290" s="6" t="str">
        <f>IF(ISBLANK(employee_data36[[#This Row],[ExitDate]]),"1","0")</f>
        <v>1</v>
      </c>
      <c r="N2290" s="6" t="str">
        <f>IF(employee_data36[[#This Row],[EmployeeStatus]]="Active", "Active", "Tidak Active")</f>
        <v>Active</v>
      </c>
      <c r="O2290" t="s">
        <v>63</v>
      </c>
      <c r="P2290" t="s">
        <v>64</v>
      </c>
      <c r="Q2290" t="s">
        <v>35</v>
      </c>
      <c r="R2290" t="s">
        <v>36</v>
      </c>
      <c r="S2290" t="s">
        <v>37</v>
      </c>
      <c r="T2290" t="s">
        <v>65</v>
      </c>
      <c r="U2290" t="s">
        <v>90</v>
      </c>
      <c r="V2290" s="1">
        <v>34929</v>
      </c>
      <c r="W2290" s="6">
        <f>DATEDIF(employee_data36[[#This Row],[DOB]],DATE(2023, 1, 1), "Y")</f>
        <v>27</v>
      </c>
      <c r="X2290" s="6" t="str">
        <f>IF(employee_data3[[#This Row],[Age]]&lt;=25, "Remaja", IF(employee_data3[[#This Row],[Age]]&lt;=55, "Dewasa", "Lansia"))</f>
        <v>Dewasa</v>
      </c>
      <c r="Y2290" s="7" t="str">
        <f>CONCATENATE(employee_data36[[#This Row],[First-LastName]]," ",employee_data36[[#This Row],[DOB]])</f>
        <v>Alejandro-Wilkinson 34929</v>
      </c>
      <c r="Z2290" t="s">
        <v>7861</v>
      </c>
      <c r="AA2290" t="s">
        <v>243</v>
      </c>
      <c r="AB2290" t="s">
        <v>42</v>
      </c>
      <c r="AC2290">
        <v>44669</v>
      </c>
      <c r="AD2290" t="s">
        <v>128</v>
      </c>
      <c r="AE2290" t="s">
        <v>104</v>
      </c>
      <c r="AF2290" t="s">
        <v>45</v>
      </c>
      <c r="AG2290">
        <v>4</v>
      </c>
    </row>
    <row r="2291" spans="1:33" x14ac:dyDescent="0.3">
      <c r="A2291">
        <v>2716</v>
      </c>
      <c r="B2291" t="s">
        <v>8237</v>
      </c>
      <c r="C2291" t="s">
        <v>325</v>
      </c>
      <c r="D2291" s="6" t="str">
        <f>CONCATENATE(employee_data36[[#This Row],[FirstName]], "-",employee_data36[[#This Row],[LastName]] )</f>
        <v>Yadiel-Mata</v>
      </c>
      <c r="E2291" s="1">
        <v>45053</v>
      </c>
      <c r="F2291" s="1"/>
      <c r="G2291" s="7" t="str">
        <f>IF(ISBLANK(employee_data36[[#This Row],[ExitDate]]),"Yes","")</f>
        <v>Yes</v>
      </c>
      <c r="H2291" t="s">
        <v>3738</v>
      </c>
      <c r="I2291" t="s">
        <v>8263</v>
      </c>
      <c r="J2291" t="s">
        <v>8264</v>
      </c>
      <c r="K2291" t="s">
        <v>89</v>
      </c>
      <c r="L2291" t="s">
        <v>32</v>
      </c>
      <c r="M2291" s="6" t="str">
        <f>IF(ISBLANK(employee_data36[[#This Row],[ExitDate]]),"1","0")</f>
        <v>1</v>
      </c>
      <c r="N2291" s="6" t="str">
        <f>IF(employee_data36[[#This Row],[EmployeeStatus]]="Active", "Active", "Tidak Active")</f>
        <v>Active</v>
      </c>
      <c r="O2291" t="s">
        <v>33</v>
      </c>
      <c r="P2291" t="s">
        <v>51</v>
      </c>
      <c r="Q2291" t="s">
        <v>35</v>
      </c>
      <c r="R2291" t="s">
        <v>36</v>
      </c>
      <c r="S2291" t="s">
        <v>37</v>
      </c>
      <c r="T2291" t="s">
        <v>65</v>
      </c>
      <c r="U2291" t="s">
        <v>119</v>
      </c>
      <c r="V2291" s="1">
        <v>25558</v>
      </c>
      <c r="W2291" s="6">
        <f>DATEDIF(employee_data36[[#This Row],[DOB]],DATE(2023, 1, 1), "Y")</f>
        <v>53</v>
      </c>
      <c r="X2291" s="6" t="str">
        <f>IF(employee_data3[[#This Row],[Age]]&lt;=25, "Remaja", IF(employee_data3[[#This Row],[Age]]&lt;=55, "Dewasa", "Lansia"))</f>
        <v>Dewasa</v>
      </c>
      <c r="Y2291" s="7" t="str">
        <f>CONCATENATE(employee_data36[[#This Row],[First-LastName]]," ",employee_data36[[#This Row],[DOB]])</f>
        <v>Yadiel-Mata 25558</v>
      </c>
      <c r="Z2291" t="s">
        <v>40</v>
      </c>
      <c r="AA2291" t="s">
        <v>3478</v>
      </c>
      <c r="AB2291" t="s">
        <v>42</v>
      </c>
      <c r="AC2291">
        <v>22894</v>
      </c>
      <c r="AD2291" t="s">
        <v>128</v>
      </c>
      <c r="AE2291" t="s">
        <v>44</v>
      </c>
      <c r="AF2291" t="s">
        <v>45</v>
      </c>
      <c r="AG2291">
        <v>2</v>
      </c>
    </row>
    <row r="2292" spans="1:33" x14ac:dyDescent="0.3">
      <c r="A2292">
        <v>2717</v>
      </c>
      <c r="B2292" t="s">
        <v>3422</v>
      </c>
      <c r="C2292" t="s">
        <v>4577</v>
      </c>
      <c r="D2292" s="6" t="str">
        <f>CONCATENATE(employee_data36[[#This Row],[FirstName]], "-",employee_data36[[#This Row],[LastName]] )</f>
        <v>Colt-Sutton</v>
      </c>
      <c r="E2292" s="1">
        <v>43977</v>
      </c>
      <c r="F2292" s="1"/>
      <c r="G2292" s="7" t="str">
        <f>IF(ISBLANK(employee_data36[[#This Row],[ExitDate]]),"Yes","")</f>
        <v>Yes</v>
      </c>
      <c r="H2292" t="s">
        <v>59</v>
      </c>
      <c r="I2292" t="s">
        <v>8265</v>
      </c>
      <c r="J2292" t="s">
        <v>8266</v>
      </c>
      <c r="K2292" t="s">
        <v>168</v>
      </c>
      <c r="L2292" t="s">
        <v>32</v>
      </c>
      <c r="M2292" s="6" t="str">
        <f>IF(ISBLANK(employee_data36[[#This Row],[ExitDate]]),"1","0")</f>
        <v>1</v>
      </c>
      <c r="N2292" s="6" t="str">
        <f>IF(employee_data36[[#This Row],[EmployeeStatus]]="Active", "Active", "Tidak Active")</f>
        <v>Active</v>
      </c>
      <c r="O2292" t="s">
        <v>63</v>
      </c>
      <c r="P2292" t="s">
        <v>51</v>
      </c>
      <c r="Q2292" t="s">
        <v>35</v>
      </c>
      <c r="R2292" t="s">
        <v>36</v>
      </c>
      <c r="S2292" t="s">
        <v>37</v>
      </c>
      <c r="T2292" t="s">
        <v>65</v>
      </c>
      <c r="U2292" t="s">
        <v>90</v>
      </c>
      <c r="V2292" s="1">
        <v>35008</v>
      </c>
      <c r="W2292" s="6">
        <f>DATEDIF(employee_data36[[#This Row],[DOB]],DATE(2023, 1, 1), "Y")</f>
        <v>27</v>
      </c>
      <c r="X2292" s="6" t="str">
        <f>IF(employee_data3[[#This Row],[Age]]&lt;=25, "Remaja", IF(employee_data3[[#This Row],[Age]]&lt;=55, "Dewasa", "Lansia"))</f>
        <v>Dewasa</v>
      </c>
      <c r="Y2292" s="7" t="str">
        <f>CONCATENATE(employee_data36[[#This Row],[First-LastName]]," ",employee_data36[[#This Row],[DOB]])</f>
        <v>Colt-Sutton 35008</v>
      </c>
      <c r="Z2292" t="s">
        <v>40</v>
      </c>
      <c r="AA2292" t="s">
        <v>6</v>
      </c>
      <c r="AB2292" t="s">
        <v>55</v>
      </c>
      <c r="AC2292">
        <v>77267</v>
      </c>
      <c r="AD2292" t="s">
        <v>93</v>
      </c>
      <c r="AE2292" t="s">
        <v>104</v>
      </c>
      <c r="AF2292" t="s">
        <v>45</v>
      </c>
      <c r="AG2292">
        <v>1</v>
      </c>
    </row>
    <row r="2293" spans="1:33" x14ac:dyDescent="0.3">
      <c r="A2293">
        <v>2718</v>
      </c>
      <c r="B2293" t="s">
        <v>8267</v>
      </c>
      <c r="C2293" t="s">
        <v>4980</v>
      </c>
      <c r="D2293" s="6" t="str">
        <f>CONCATENATE(employee_data36[[#This Row],[FirstName]], "-",employee_data36[[#This Row],[LastName]] )</f>
        <v>Madalyn-Prince</v>
      </c>
      <c r="E2293" s="1">
        <v>44601</v>
      </c>
      <c r="F2293" s="1"/>
      <c r="G2293" s="7" t="str">
        <f>IF(ISBLANK(employee_data36[[#This Row],[ExitDate]]),"Yes","")</f>
        <v>Yes</v>
      </c>
      <c r="H2293" t="s">
        <v>59</v>
      </c>
      <c r="I2293" t="s">
        <v>8268</v>
      </c>
      <c r="J2293" t="s">
        <v>8269</v>
      </c>
      <c r="K2293" t="s">
        <v>98</v>
      </c>
      <c r="L2293" t="s">
        <v>32</v>
      </c>
      <c r="M2293" s="6" t="str">
        <f>IF(ISBLANK(employee_data36[[#This Row],[ExitDate]]),"1","0")</f>
        <v>1</v>
      </c>
      <c r="N2293" s="6" t="str">
        <f>IF(employee_data36[[#This Row],[EmployeeStatus]]="Active", "Active", "Tidak Active")</f>
        <v>Active</v>
      </c>
      <c r="O2293" t="s">
        <v>52</v>
      </c>
      <c r="P2293" t="s">
        <v>51</v>
      </c>
      <c r="Q2293" t="s">
        <v>52</v>
      </c>
      <c r="R2293" t="s">
        <v>36</v>
      </c>
      <c r="S2293" t="s">
        <v>37</v>
      </c>
      <c r="T2293" t="s">
        <v>65</v>
      </c>
      <c r="U2293" t="s">
        <v>53</v>
      </c>
      <c r="V2293" s="1">
        <v>36186</v>
      </c>
      <c r="W2293" s="6">
        <f>DATEDIF(employee_data36[[#This Row],[DOB]],DATE(2023, 1, 1), "Y")</f>
        <v>23</v>
      </c>
      <c r="X2293" s="6" t="str">
        <f>IF(employee_data3[[#This Row],[Age]]&lt;=25, "Remaja", IF(employee_data3[[#This Row],[Age]]&lt;=55, "Dewasa", "Lansia"))</f>
        <v>Remaja</v>
      </c>
      <c r="Y2293" s="7" t="str">
        <f>CONCATENATE(employee_data36[[#This Row],[First-LastName]]," ",employee_data36[[#This Row],[DOB]])</f>
        <v>Madalyn-Prince 36186</v>
      </c>
      <c r="Z2293" t="s">
        <v>7868</v>
      </c>
      <c r="AA2293" t="s">
        <v>83</v>
      </c>
      <c r="AB2293" t="s">
        <v>55</v>
      </c>
      <c r="AC2293">
        <v>91638</v>
      </c>
      <c r="AD2293" t="s">
        <v>74</v>
      </c>
      <c r="AE2293" t="s">
        <v>84</v>
      </c>
      <c r="AF2293" t="s">
        <v>45</v>
      </c>
      <c r="AG2293">
        <v>5</v>
      </c>
    </row>
    <row r="2294" spans="1:33" x14ac:dyDescent="0.3">
      <c r="A2294">
        <v>2719</v>
      </c>
      <c r="B2294" t="s">
        <v>5418</v>
      </c>
      <c r="C2294" t="s">
        <v>5559</v>
      </c>
      <c r="D2294" s="6" t="str">
        <f>CONCATENATE(employee_data36[[#This Row],[FirstName]], "-",employee_data36[[#This Row],[LastName]] )</f>
        <v>Clara-Stewart</v>
      </c>
      <c r="E2294" s="1">
        <v>44732</v>
      </c>
      <c r="F2294" s="1">
        <v>45008</v>
      </c>
      <c r="G2294" s="7" t="str">
        <f>IF(ISBLANK(employee_data36[[#This Row],[ExitDate]]),"Yes","")</f>
        <v/>
      </c>
      <c r="H2294" t="s">
        <v>59</v>
      </c>
      <c r="I2294" t="s">
        <v>8270</v>
      </c>
      <c r="J2294" t="s">
        <v>8271</v>
      </c>
      <c r="K2294" t="s">
        <v>118</v>
      </c>
      <c r="L2294" t="s">
        <v>32</v>
      </c>
      <c r="M2294" s="6" t="str">
        <f>IF(ISBLANK(employee_data36[[#This Row],[ExitDate]]),"1","0")</f>
        <v>0</v>
      </c>
      <c r="N2294" s="6" t="str">
        <f>IF(employee_data36[[#This Row],[EmployeeStatus]]="Active", "Active", "Tidak Active")</f>
        <v>Active</v>
      </c>
      <c r="O2294" t="s">
        <v>33</v>
      </c>
      <c r="P2294" t="s">
        <v>34</v>
      </c>
      <c r="Q2294" t="s">
        <v>35</v>
      </c>
      <c r="R2294" t="s">
        <v>175</v>
      </c>
      <c r="S2294" t="s">
        <v>8272</v>
      </c>
      <c r="T2294" t="s">
        <v>65</v>
      </c>
      <c r="U2294" t="s">
        <v>39</v>
      </c>
      <c r="V2294" s="1">
        <v>35106</v>
      </c>
      <c r="W2294" s="6">
        <f>DATEDIF(employee_data36[[#This Row],[DOB]],DATE(2023, 1, 1), "Y")</f>
        <v>26</v>
      </c>
      <c r="X2294" s="6" t="str">
        <f>IF(employee_data3[[#This Row],[Age]]&lt;=25, "Remaja", IF(employee_data3[[#This Row],[Age]]&lt;=55, "Dewasa", "Lansia"))</f>
        <v>Dewasa</v>
      </c>
      <c r="Y2294" s="7" t="str">
        <f>CONCATENATE(employee_data36[[#This Row],[First-LastName]]," ",employee_data36[[#This Row],[DOB]])</f>
        <v>Clara-Stewart 35106</v>
      </c>
      <c r="Z2294" t="s">
        <v>7868</v>
      </c>
      <c r="AA2294" t="s">
        <v>1506</v>
      </c>
      <c r="AB2294" t="s">
        <v>55</v>
      </c>
      <c r="AC2294">
        <v>35738</v>
      </c>
      <c r="AD2294" t="s">
        <v>56</v>
      </c>
      <c r="AE2294" t="s">
        <v>104</v>
      </c>
      <c r="AF2294" t="s">
        <v>45</v>
      </c>
      <c r="AG2294">
        <v>4</v>
      </c>
    </row>
    <row r="2295" spans="1:33" x14ac:dyDescent="0.3">
      <c r="A2295">
        <v>2720</v>
      </c>
      <c r="B2295" t="s">
        <v>8273</v>
      </c>
      <c r="C2295" t="s">
        <v>3273</v>
      </c>
      <c r="D2295" s="6" t="str">
        <f>CONCATENATE(employee_data36[[#This Row],[FirstName]], "-",employee_data36[[#This Row],[LastName]] )</f>
        <v>Cheyenne-Herman</v>
      </c>
      <c r="E2295" s="1">
        <v>44569</v>
      </c>
      <c r="F2295" s="1">
        <v>44807</v>
      </c>
      <c r="G2295" s="7" t="str">
        <f>IF(ISBLANK(employee_data36[[#This Row],[ExitDate]]),"Yes","")</f>
        <v/>
      </c>
      <c r="H2295" t="s">
        <v>59</v>
      </c>
      <c r="I2295" t="s">
        <v>8274</v>
      </c>
      <c r="J2295" t="s">
        <v>8275</v>
      </c>
      <c r="K2295" t="s">
        <v>62</v>
      </c>
      <c r="L2295" t="s">
        <v>32</v>
      </c>
      <c r="M2295" s="6" t="str">
        <f>IF(ISBLANK(employee_data36[[#This Row],[ExitDate]]),"1","0")</f>
        <v>0</v>
      </c>
      <c r="N2295" s="6" t="str">
        <f>IF(employee_data36[[#This Row],[EmployeeStatus]]="Active", "Active", "Tidak Active")</f>
        <v>Active</v>
      </c>
      <c r="O2295" t="s">
        <v>33</v>
      </c>
      <c r="P2295" t="s">
        <v>51</v>
      </c>
      <c r="Q2295" t="s">
        <v>35</v>
      </c>
      <c r="R2295" t="s">
        <v>140</v>
      </c>
      <c r="S2295" t="s">
        <v>8276</v>
      </c>
      <c r="T2295" t="s">
        <v>65</v>
      </c>
      <c r="U2295" t="s">
        <v>90</v>
      </c>
      <c r="V2295" s="1">
        <v>34559</v>
      </c>
      <c r="W2295" s="6">
        <f>DATEDIF(employee_data36[[#This Row],[DOB]],DATE(2023, 1, 1), "Y")</f>
        <v>28</v>
      </c>
      <c r="X2295" s="6" t="str">
        <f>IF(employee_data3[[#This Row],[Age]]&lt;=25, "Remaja", IF(employee_data3[[#This Row],[Age]]&lt;=55, "Dewasa", "Lansia"))</f>
        <v>Dewasa</v>
      </c>
      <c r="Y2295" s="7" t="str">
        <f>CONCATENATE(employee_data36[[#This Row],[First-LastName]]," ",employee_data36[[#This Row],[DOB]])</f>
        <v>Cheyenne-Herman 34559</v>
      </c>
      <c r="Z2295" t="s">
        <v>7897</v>
      </c>
      <c r="AA2295" t="s">
        <v>582</v>
      </c>
      <c r="AB2295" t="s">
        <v>42</v>
      </c>
      <c r="AC2295">
        <v>26500</v>
      </c>
      <c r="AD2295" t="s">
        <v>128</v>
      </c>
      <c r="AE2295" t="s">
        <v>44</v>
      </c>
      <c r="AF2295" t="s">
        <v>45</v>
      </c>
      <c r="AG2295">
        <v>4</v>
      </c>
    </row>
    <row r="2296" spans="1:33" x14ac:dyDescent="0.3">
      <c r="A2296">
        <v>2721</v>
      </c>
      <c r="B2296" t="s">
        <v>927</v>
      </c>
      <c r="C2296" t="s">
        <v>1741</v>
      </c>
      <c r="D2296" s="6" t="str">
        <f>CONCATENATE(employee_data36[[#This Row],[FirstName]], "-",employee_data36[[#This Row],[LastName]] )</f>
        <v>Emerson-Zavala</v>
      </c>
      <c r="E2296" s="1">
        <v>43891</v>
      </c>
      <c r="F2296" s="1"/>
      <c r="G2296" s="7" t="str">
        <f>IF(ISBLANK(employee_data36[[#This Row],[ExitDate]]),"Yes","")</f>
        <v>Yes</v>
      </c>
      <c r="H2296" t="s">
        <v>59</v>
      </c>
      <c r="I2296" t="s">
        <v>8277</v>
      </c>
      <c r="J2296" t="s">
        <v>8278</v>
      </c>
      <c r="K2296" t="s">
        <v>89</v>
      </c>
      <c r="L2296" t="s">
        <v>32</v>
      </c>
      <c r="M2296" s="6" t="str">
        <f>IF(ISBLANK(employee_data36[[#This Row],[ExitDate]]),"1","0")</f>
        <v>1</v>
      </c>
      <c r="N2296" s="6" t="str">
        <f>IF(employee_data36[[#This Row],[EmployeeStatus]]="Active", "Active", "Tidak Active")</f>
        <v>Active</v>
      </c>
      <c r="O2296" t="s">
        <v>63</v>
      </c>
      <c r="P2296" t="s">
        <v>51</v>
      </c>
      <c r="Q2296" t="s">
        <v>63</v>
      </c>
      <c r="R2296" t="s">
        <v>36</v>
      </c>
      <c r="S2296" t="s">
        <v>37</v>
      </c>
      <c r="T2296" t="s">
        <v>65</v>
      </c>
      <c r="U2296" t="s">
        <v>286</v>
      </c>
      <c r="V2296" s="1">
        <v>29905</v>
      </c>
      <c r="W2296" s="6">
        <f>DATEDIF(employee_data36[[#This Row],[DOB]],DATE(2023, 1, 1), "Y")</f>
        <v>41</v>
      </c>
      <c r="X2296" s="6" t="str">
        <f>IF(employee_data3[[#This Row],[Age]]&lt;=25, "Remaja", IF(employee_data3[[#This Row],[Age]]&lt;=55, "Dewasa", "Lansia"))</f>
        <v>Dewasa</v>
      </c>
      <c r="Y2296" s="7" t="str">
        <f>CONCATENATE(employee_data36[[#This Row],[First-LastName]]," ",employee_data36[[#This Row],[DOB]])</f>
        <v>Emerson-Zavala 29905</v>
      </c>
      <c r="Z2296" t="s">
        <v>7897</v>
      </c>
      <c r="AA2296" t="s">
        <v>243</v>
      </c>
      <c r="AB2296" t="s">
        <v>55</v>
      </c>
      <c r="AC2296">
        <v>6085</v>
      </c>
      <c r="AD2296" t="s">
        <v>56</v>
      </c>
      <c r="AE2296" t="s">
        <v>84</v>
      </c>
      <c r="AF2296" t="s">
        <v>45</v>
      </c>
      <c r="AG2296">
        <v>4</v>
      </c>
    </row>
    <row r="2297" spans="1:33" x14ac:dyDescent="0.3">
      <c r="A2297">
        <v>2722</v>
      </c>
      <c r="B2297" t="s">
        <v>5399</v>
      </c>
      <c r="C2297" t="s">
        <v>5608</v>
      </c>
      <c r="D2297" s="6" t="str">
        <f>CONCATENATE(employee_data36[[#This Row],[FirstName]], "-",employee_data36[[#This Row],[LastName]] )</f>
        <v>Sawyer-Oneal</v>
      </c>
      <c r="E2297" s="1">
        <v>44109</v>
      </c>
      <c r="F2297" s="1"/>
      <c r="G2297" s="7" t="str">
        <f>IF(ISBLANK(employee_data36[[#This Row],[ExitDate]]),"Yes","")</f>
        <v>Yes</v>
      </c>
      <c r="H2297" t="s">
        <v>59</v>
      </c>
      <c r="I2297" t="s">
        <v>8279</v>
      </c>
      <c r="J2297" t="s">
        <v>8280</v>
      </c>
      <c r="K2297" t="s">
        <v>31</v>
      </c>
      <c r="L2297" t="s">
        <v>32</v>
      </c>
      <c r="M2297" s="6" t="str">
        <f>IF(ISBLANK(employee_data36[[#This Row],[ExitDate]]),"1","0")</f>
        <v>1</v>
      </c>
      <c r="N2297" s="6" t="str">
        <f>IF(employee_data36[[#This Row],[EmployeeStatus]]="Active", "Active", "Tidak Active")</f>
        <v>Active</v>
      </c>
      <c r="O2297" t="s">
        <v>33</v>
      </c>
      <c r="P2297" t="s">
        <v>34</v>
      </c>
      <c r="Q2297" t="s">
        <v>35</v>
      </c>
      <c r="R2297" t="s">
        <v>36</v>
      </c>
      <c r="S2297" t="s">
        <v>37</v>
      </c>
      <c r="T2297" t="s">
        <v>65</v>
      </c>
      <c r="U2297" t="s">
        <v>81</v>
      </c>
      <c r="V2297" s="1">
        <v>29191</v>
      </c>
      <c r="W2297" s="6">
        <f>DATEDIF(employee_data36[[#This Row],[DOB]],DATE(2023, 1, 1), "Y")</f>
        <v>43</v>
      </c>
      <c r="X2297" s="6" t="str">
        <f>IF(employee_data3[[#This Row],[Age]]&lt;=25, "Remaja", IF(employee_data3[[#This Row],[Age]]&lt;=55, "Dewasa", "Lansia"))</f>
        <v>Dewasa</v>
      </c>
      <c r="Y2297" s="7" t="str">
        <f>CONCATENATE(employee_data36[[#This Row],[First-LastName]]," ",employee_data36[[#This Row],[DOB]])</f>
        <v>Sawyer-Oneal 29191</v>
      </c>
      <c r="Z2297" t="s">
        <v>7877</v>
      </c>
      <c r="AA2297" t="s">
        <v>103</v>
      </c>
      <c r="AB2297" t="s">
        <v>55</v>
      </c>
      <c r="AC2297">
        <v>15704</v>
      </c>
      <c r="AD2297" t="s">
        <v>43</v>
      </c>
      <c r="AE2297" t="s">
        <v>75</v>
      </c>
      <c r="AF2297" t="s">
        <v>45</v>
      </c>
      <c r="AG2297">
        <v>2</v>
      </c>
    </row>
    <row r="2298" spans="1:33" x14ac:dyDescent="0.3">
      <c r="A2298">
        <v>2723</v>
      </c>
      <c r="B2298" t="s">
        <v>1689</v>
      </c>
      <c r="C2298" t="s">
        <v>4420</v>
      </c>
      <c r="D2298" s="6" t="str">
        <f>CONCATENATE(employee_data36[[#This Row],[FirstName]], "-",employee_data36[[#This Row],[LastName]] )</f>
        <v>Kyleigh-Mathis</v>
      </c>
      <c r="E2298" s="1">
        <v>44328</v>
      </c>
      <c r="F2298" s="1">
        <v>44743</v>
      </c>
      <c r="G2298" s="7" t="str">
        <f>IF(ISBLANK(employee_data36[[#This Row],[ExitDate]]),"Yes","")</f>
        <v/>
      </c>
      <c r="H2298" t="s">
        <v>59</v>
      </c>
      <c r="I2298" t="s">
        <v>8281</v>
      </c>
      <c r="J2298" t="s">
        <v>8282</v>
      </c>
      <c r="K2298" t="s">
        <v>133</v>
      </c>
      <c r="L2298" t="s">
        <v>32</v>
      </c>
      <c r="M2298" s="6" t="str">
        <f>IF(ISBLANK(employee_data36[[#This Row],[ExitDate]]),"1","0")</f>
        <v>0</v>
      </c>
      <c r="N2298" s="6" t="str">
        <f>IF(employee_data36[[#This Row],[EmployeeStatus]]="Active", "Active", "Tidak Active")</f>
        <v>Active</v>
      </c>
      <c r="O2298" t="s">
        <v>52</v>
      </c>
      <c r="P2298" t="s">
        <v>34</v>
      </c>
      <c r="Q2298" t="s">
        <v>35</v>
      </c>
      <c r="R2298" t="s">
        <v>175</v>
      </c>
      <c r="S2298" t="s">
        <v>8283</v>
      </c>
      <c r="T2298" t="s">
        <v>65</v>
      </c>
      <c r="U2298" t="s">
        <v>90</v>
      </c>
      <c r="V2298" s="1">
        <v>27470</v>
      </c>
      <c r="W2298" s="6">
        <f>DATEDIF(employee_data36[[#This Row],[DOB]],DATE(2023, 1, 1), "Y")</f>
        <v>47</v>
      </c>
      <c r="X2298" s="6" t="str">
        <f>IF(employee_data3[[#This Row],[Age]]&lt;=25, "Remaja", IF(employee_data3[[#This Row],[Age]]&lt;=55, "Dewasa", "Lansia"))</f>
        <v>Dewasa</v>
      </c>
      <c r="Y2298" s="7" t="str">
        <f>CONCATENATE(employee_data36[[#This Row],[First-LastName]]," ",employee_data36[[#This Row],[DOB]])</f>
        <v>Kyleigh-Mathis 27470</v>
      </c>
      <c r="Z2298" t="s">
        <v>7893</v>
      </c>
      <c r="AA2298" t="s">
        <v>103</v>
      </c>
      <c r="AB2298" t="s">
        <v>55</v>
      </c>
      <c r="AC2298">
        <v>37293</v>
      </c>
      <c r="AD2298" t="s">
        <v>43</v>
      </c>
      <c r="AE2298" t="s">
        <v>44</v>
      </c>
      <c r="AF2298" t="s">
        <v>45</v>
      </c>
      <c r="AG2298">
        <v>2</v>
      </c>
    </row>
    <row r="2299" spans="1:33" x14ac:dyDescent="0.3">
      <c r="A2299">
        <v>2724</v>
      </c>
      <c r="B2299" t="s">
        <v>1462</v>
      </c>
      <c r="C2299" t="s">
        <v>4653</v>
      </c>
      <c r="D2299" s="6" t="str">
        <f>CONCATENATE(employee_data36[[#This Row],[FirstName]], "-",employee_data36[[#This Row],[LastName]] )</f>
        <v>Maximus-Mcdowell</v>
      </c>
      <c r="E2299" s="1">
        <v>44927</v>
      </c>
      <c r="F2299" s="1">
        <v>45112</v>
      </c>
      <c r="G2299" s="7" t="str">
        <f>IF(ISBLANK(employee_data36[[#This Row],[ExitDate]]),"Yes","")</f>
        <v/>
      </c>
      <c r="H2299" t="s">
        <v>59</v>
      </c>
      <c r="I2299" t="s">
        <v>8284</v>
      </c>
      <c r="J2299" t="s">
        <v>8285</v>
      </c>
      <c r="K2299" t="s">
        <v>50</v>
      </c>
      <c r="L2299" t="s">
        <v>32</v>
      </c>
      <c r="M2299" s="6" t="str">
        <f>IF(ISBLANK(employee_data36[[#This Row],[ExitDate]]),"1","0")</f>
        <v>0</v>
      </c>
      <c r="N2299" s="6" t="str">
        <f>IF(employee_data36[[#This Row],[EmployeeStatus]]="Active", "Active", "Tidak Active")</f>
        <v>Active</v>
      </c>
      <c r="O2299" t="s">
        <v>52</v>
      </c>
      <c r="P2299" t="s">
        <v>64</v>
      </c>
      <c r="Q2299" t="s">
        <v>35</v>
      </c>
      <c r="R2299" t="s">
        <v>99</v>
      </c>
      <c r="S2299" t="s">
        <v>8286</v>
      </c>
      <c r="T2299" t="s">
        <v>65</v>
      </c>
      <c r="U2299" t="s">
        <v>332</v>
      </c>
      <c r="V2299" s="1">
        <v>15721</v>
      </c>
      <c r="W2299" s="6">
        <f>DATEDIF(employee_data36[[#This Row],[DOB]],DATE(2023, 1, 1), "Y")</f>
        <v>79</v>
      </c>
      <c r="X2299" s="6" t="str">
        <f>IF(employee_data3[[#This Row],[Age]]&lt;=25, "Remaja", IF(employee_data3[[#This Row],[Age]]&lt;=55, "Dewasa", "Lansia"))</f>
        <v>Lansia</v>
      </c>
      <c r="Y2299" s="7" t="str">
        <f>CONCATENATE(employee_data36[[#This Row],[First-LastName]]," ",employee_data36[[#This Row],[DOB]])</f>
        <v>Maximus-Mcdowell 15721</v>
      </c>
      <c r="Z2299" t="s">
        <v>7851</v>
      </c>
      <c r="AA2299" t="s">
        <v>226</v>
      </c>
      <c r="AB2299" t="s">
        <v>55</v>
      </c>
      <c r="AC2299">
        <v>96396</v>
      </c>
      <c r="AD2299" t="s">
        <v>74</v>
      </c>
      <c r="AE2299" t="s">
        <v>104</v>
      </c>
      <c r="AF2299" t="s">
        <v>45</v>
      </c>
      <c r="AG2299">
        <v>1</v>
      </c>
    </row>
    <row r="2300" spans="1:33" x14ac:dyDescent="0.3">
      <c r="A2300">
        <v>2725</v>
      </c>
      <c r="B2300" t="s">
        <v>1374</v>
      </c>
      <c r="C2300" t="s">
        <v>7186</v>
      </c>
      <c r="D2300" s="6" t="str">
        <f>CONCATENATE(employee_data36[[#This Row],[FirstName]], "-",employee_data36[[#This Row],[LastName]] )</f>
        <v>Dean-Little</v>
      </c>
      <c r="E2300" s="1">
        <v>43787</v>
      </c>
      <c r="F2300" s="1"/>
      <c r="G2300" s="7" t="str">
        <f>IF(ISBLANK(employee_data36[[#This Row],[ExitDate]]),"Yes","")</f>
        <v>Yes</v>
      </c>
      <c r="H2300" t="s">
        <v>59</v>
      </c>
      <c r="I2300" t="s">
        <v>8287</v>
      </c>
      <c r="J2300" t="s">
        <v>8288</v>
      </c>
      <c r="K2300" t="s">
        <v>139</v>
      </c>
      <c r="L2300" t="s">
        <v>32</v>
      </c>
      <c r="M2300" s="6" t="str">
        <f>IF(ISBLANK(employee_data36[[#This Row],[ExitDate]]),"1","0")</f>
        <v>1</v>
      </c>
      <c r="N2300" s="6" t="str">
        <f>IF(employee_data36[[#This Row],[EmployeeStatus]]="Active", "Active", "Tidak Active")</f>
        <v>Active</v>
      </c>
      <c r="O2300" t="s">
        <v>33</v>
      </c>
      <c r="P2300" t="s">
        <v>64</v>
      </c>
      <c r="Q2300" t="s">
        <v>63</v>
      </c>
      <c r="R2300" t="s">
        <v>36</v>
      </c>
      <c r="S2300" t="s">
        <v>37</v>
      </c>
      <c r="T2300" t="s">
        <v>65</v>
      </c>
      <c r="U2300" t="s">
        <v>90</v>
      </c>
      <c r="V2300" s="1">
        <v>25405</v>
      </c>
      <c r="W2300" s="6">
        <f>DATEDIF(employee_data36[[#This Row],[DOB]],DATE(2023, 1, 1), "Y")</f>
        <v>53</v>
      </c>
      <c r="X2300" s="6" t="str">
        <f>IF(employee_data3[[#This Row],[Age]]&lt;=25, "Remaja", IF(employee_data3[[#This Row],[Age]]&lt;=55, "Dewasa", "Lansia"))</f>
        <v>Dewasa</v>
      </c>
      <c r="Y2300" s="7" t="str">
        <f>CONCATENATE(employee_data36[[#This Row],[First-LastName]]," ",employee_data36[[#This Row],[DOB]])</f>
        <v>Dean-Little 25405</v>
      </c>
      <c r="Z2300" t="s">
        <v>7851</v>
      </c>
      <c r="AA2300" t="s">
        <v>83</v>
      </c>
      <c r="AB2300" t="s">
        <v>55</v>
      </c>
      <c r="AC2300">
        <v>25528</v>
      </c>
      <c r="AD2300" t="s">
        <v>43</v>
      </c>
      <c r="AE2300" t="s">
        <v>75</v>
      </c>
      <c r="AF2300" t="s">
        <v>45</v>
      </c>
      <c r="AG2300">
        <v>4</v>
      </c>
    </row>
    <row r="2301" spans="1:33" x14ac:dyDescent="0.3">
      <c r="A2301">
        <v>2726</v>
      </c>
      <c r="B2301" t="s">
        <v>970</v>
      </c>
      <c r="C2301" t="s">
        <v>2632</v>
      </c>
      <c r="D2301" s="6" t="str">
        <f>CONCATENATE(employee_data36[[#This Row],[FirstName]], "-",employee_data36[[#This Row],[LastName]] )</f>
        <v>Martin-Herrera</v>
      </c>
      <c r="E2301" s="1">
        <v>44328</v>
      </c>
      <c r="F2301" s="1">
        <v>44507</v>
      </c>
      <c r="G2301" s="7" t="str">
        <f>IF(ISBLANK(employee_data36[[#This Row],[ExitDate]]),"Yes","")</f>
        <v/>
      </c>
      <c r="H2301" t="s">
        <v>59</v>
      </c>
      <c r="I2301" t="s">
        <v>8289</v>
      </c>
      <c r="J2301" t="s">
        <v>8290</v>
      </c>
      <c r="K2301" t="s">
        <v>80</v>
      </c>
      <c r="L2301" t="s">
        <v>32</v>
      </c>
      <c r="M2301" s="6" t="str">
        <f>IF(ISBLANK(employee_data36[[#This Row],[ExitDate]]),"1","0")</f>
        <v>0</v>
      </c>
      <c r="N2301" s="6" t="str">
        <f>IF(employee_data36[[#This Row],[EmployeeStatus]]="Active", "Active", "Tidak Active")</f>
        <v>Active</v>
      </c>
      <c r="O2301" t="s">
        <v>33</v>
      </c>
      <c r="P2301" t="s">
        <v>64</v>
      </c>
      <c r="Q2301" t="s">
        <v>63</v>
      </c>
      <c r="R2301" t="s">
        <v>140</v>
      </c>
      <c r="S2301" t="s">
        <v>8291</v>
      </c>
      <c r="T2301" t="s">
        <v>65</v>
      </c>
      <c r="U2301" t="s">
        <v>305</v>
      </c>
      <c r="V2301" s="1">
        <v>25987</v>
      </c>
      <c r="W2301" s="6">
        <f>DATEDIF(employee_data36[[#This Row],[DOB]],DATE(2023, 1, 1), "Y")</f>
        <v>51</v>
      </c>
      <c r="X2301" s="6" t="str">
        <f>IF(employee_data3[[#This Row],[Age]]&lt;=25, "Remaja", IF(employee_data3[[#This Row],[Age]]&lt;=55, "Dewasa", "Lansia"))</f>
        <v>Dewasa</v>
      </c>
      <c r="Y2301" s="7" t="str">
        <f>CONCATENATE(employee_data36[[#This Row],[First-LastName]]," ",employee_data36[[#This Row],[DOB]])</f>
        <v>Martin-Herrera 25987</v>
      </c>
      <c r="Z2301" t="s">
        <v>7884</v>
      </c>
      <c r="AA2301" t="s">
        <v>352</v>
      </c>
      <c r="AB2301" t="s">
        <v>55</v>
      </c>
      <c r="AC2301">
        <v>20036</v>
      </c>
      <c r="AD2301" t="s">
        <v>128</v>
      </c>
      <c r="AE2301" t="s">
        <v>75</v>
      </c>
      <c r="AF2301" t="s">
        <v>45</v>
      </c>
      <c r="AG2301">
        <v>2</v>
      </c>
    </row>
    <row r="2302" spans="1:33" x14ac:dyDescent="0.3">
      <c r="A2302">
        <v>2727</v>
      </c>
      <c r="B2302" t="s">
        <v>26</v>
      </c>
      <c r="C2302" t="s">
        <v>1036</v>
      </c>
      <c r="D2302" s="6" t="str">
        <f>CONCATENATE(employee_data36[[#This Row],[FirstName]], "-",employee_data36[[#This Row],[LastName]] )</f>
        <v>Uriah-Briggs</v>
      </c>
      <c r="E2302" s="1">
        <v>43875</v>
      </c>
      <c r="F2302" s="1">
        <v>44551</v>
      </c>
      <c r="G2302" s="7" t="str">
        <f>IF(ISBLANK(employee_data36[[#This Row],[ExitDate]]),"Yes","")</f>
        <v/>
      </c>
      <c r="H2302" t="s">
        <v>59</v>
      </c>
      <c r="I2302" t="s">
        <v>8292</v>
      </c>
      <c r="J2302" t="s">
        <v>8293</v>
      </c>
      <c r="K2302" t="s">
        <v>168</v>
      </c>
      <c r="L2302" t="s">
        <v>32</v>
      </c>
      <c r="M2302" s="6" t="str">
        <f>IF(ISBLANK(employee_data36[[#This Row],[ExitDate]]),"1","0")</f>
        <v>0</v>
      </c>
      <c r="N2302" s="6" t="str">
        <f>IF(employee_data36[[#This Row],[EmployeeStatus]]="Active", "Active", "Tidak Active")</f>
        <v>Active</v>
      </c>
      <c r="O2302" t="s">
        <v>33</v>
      </c>
      <c r="P2302" t="s">
        <v>34</v>
      </c>
      <c r="Q2302" t="s">
        <v>63</v>
      </c>
      <c r="R2302" t="s">
        <v>126</v>
      </c>
      <c r="S2302" t="s">
        <v>8294</v>
      </c>
      <c r="T2302" t="s">
        <v>65</v>
      </c>
      <c r="U2302" t="s">
        <v>81</v>
      </c>
      <c r="V2302" s="1">
        <v>30967</v>
      </c>
      <c r="W2302" s="6">
        <f>DATEDIF(employee_data36[[#This Row],[DOB]],DATE(2023, 1, 1), "Y")</f>
        <v>38</v>
      </c>
      <c r="X2302" s="6" t="str">
        <f>IF(employee_data3[[#This Row],[Age]]&lt;=25, "Remaja", IF(employee_data3[[#This Row],[Age]]&lt;=55, "Dewasa", "Lansia"))</f>
        <v>Dewasa</v>
      </c>
      <c r="Y2302" s="7" t="str">
        <f>CONCATENATE(employee_data36[[#This Row],[First-LastName]]," ",employee_data36[[#This Row],[DOB]])</f>
        <v>Uriah-Briggs 30967</v>
      </c>
      <c r="Z2302" t="s">
        <v>7884</v>
      </c>
      <c r="AA2302" t="s">
        <v>163</v>
      </c>
      <c r="AB2302" t="s">
        <v>55</v>
      </c>
      <c r="AC2302">
        <v>83448</v>
      </c>
      <c r="AD2302" t="s">
        <v>43</v>
      </c>
      <c r="AE2302" t="s">
        <v>104</v>
      </c>
      <c r="AF2302" t="s">
        <v>45</v>
      </c>
      <c r="AG2302">
        <v>5</v>
      </c>
    </row>
    <row r="2303" spans="1:33" x14ac:dyDescent="0.3">
      <c r="A2303">
        <v>2728</v>
      </c>
      <c r="B2303" t="s">
        <v>2459</v>
      </c>
      <c r="C2303" t="s">
        <v>7186</v>
      </c>
      <c r="D2303" s="6" t="str">
        <f>CONCATENATE(employee_data36[[#This Row],[FirstName]], "-",employee_data36[[#This Row],[LastName]] )</f>
        <v>Kianna-Little</v>
      </c>
      <c r="E2303" s="1">
        <v>43959</v>
      </c>
      <c r="F2303" s="1">
        <v>45013</v>
      </c>
      <c r="G2303" s="7" t="str">
        <f>IF(ISBLANK(employee_data36[[#This Row],[ExitDate]]),"Yes","")</f>
        <v/>
      </c>
      <c r="H2303" t="s">
        <v>59</v>
      </c>
      <c r="I2303" t="s">
        <v>8295</v>
      </c>
      <c r="J2303" t="s">
        <v>8296</v>
      </c>
      <c r="K2303" t="s">
        <v>98</v>
      </c>
      <c r="L2303" t="s">
        <v>32</v>
      </c>
      <c r="M2303" s="6" t="str">
        <f>IF(ISBLANK(employee_data36[[#This Row],[ExitDate]]),"1","0")</f>
        <v>0</v>
      </c>
      <c r="N2303" s="6" t="str">
        <f>IF(employee_data36[[#This Row],[EmployeeStatus]]="Active", "Active", "Tidak Active")</f>
        <v>Active</v>
      </c>
      <c r="O2303" t="s">
        <v>63</v>
      </c>
      <c r="P2303" t="s">
        <v>64</v>
      </c>
      <c r="Q2303" t="s">
        <v>63</v>
      </c>
      <c r="R2303" t="s">
        <v>99</v>
      </c>
      <c r="S2303" t="s">
        <v>8297</v>
      </c>
      <c r="T2303" t="s">
        <v>65</v>
      </c>
      <c r="U2303" t="s">
        <v>148</v>
      </c>
      <c r="V2303" s="1">
        <v>20705</v>
      </c>
      <c r="W2303" s="6">
        <f>DATEDIF(employee_data36[[#This Row],[DOB]],DATE(2023, 1, 1), "Y")</f>
        <v>66</v>
      </c>
      <c r="X2303" s="6" t="str">
        <f>IF(employee_data3[[#This Row],[Age]]&lt;=25, "Remaja", IF(employee_data3[[#This Row],[Age]]&lt;=55, "Dewasa", "Lansia"))</f>
        <v>Lansia</v>
      </c>
      <c r="Y2303" s="7" t="str">
        <f>CONCATENATE(employee_data36[[#This Row],[First-LastName]]," ",employee_data36[[#This Row],[DOB]])</f>
        <v>Kianna-Little 20705</v>
      </c>
      <c r="Z2303" t="s">
        <v>7861</v>
      </c>
      <c r="AA2303" t="s">
        <v>226</v>
      </c>
      <c r="AB2303" t="s">
        <v>55</v>
      </c>
      <c r="AC2303">
        <v>16416</v>
      </c>
      <c r="AD2303" t="s">
        <v>56</v>
      </c>
      <c r="AE2303" t="s">
        <v>75</v>
      </c>
      <c r="AF2303" t="s">
        <v>45</v>
      </c>
      <c r="AG2303">
        <v>2</v>
      </c>
    </row>
    <row r="2304" spans="1:33" x14ac:dyDescent="0.3">
      <c r="A2304">
        <v>2729</v>
      </c>
      <c r="B2304" t="s">
        <v>3414</v>
      </c>
      <c r="C2304" t="s">
        <v>1532</v>
      </c>
      <c r="D2304" s="6" t="str">
        <f>CONCATENATE(employee_data36[[#This Row],[FirstName]], "-",employee_data36[[#This Row],[LastName]] )</f>
        <v>David-Kirk</v>
      </c>
      <c r="E2304" s="1">
        <v>43444</v>
      </c>
      <c r="F2304" s="1"/>
      <c r="G2304" s="7" t="str">
        <f>IF(ISBLANK(employee_data36[[#This Row],[ExitDate]]),"Yes","")</f>
        <v>Yes</v>
      </c>
      <c r="H2304" t="s">
        <v>59</v>
      </c>
      <c r="I2304" t="s">
        <v>8298</v>
      </c>
      <c r="J2304" t="s">
        <v>8299</v>
      </c>
      <c r="K2304" t="s">
        <v>118</v>
      </c>
      <c r="L2304" t="s">
        <v>32</v>
      </c>
      <c r="M2304" s="6" t="str">
        <f>IF(ISBLANK(employee_data36[[#This Row],[ExitDate]]),"1","0")</f>
        <v>1</v>
      </c>
      <c r="N2304" s="6" t="str">
        <f>IF(employee_data36[[#This Row],[EmployeeStatus]]="Active", "Active", "Tidak Active")</f>
        <v>Active</v>
      </c>
      <c r="O2304" t="s">
        <v>52</v>
      </c>
      <c r="P2304" t="s">
        <v>64</v>
      </c>
      <c r="Q2304" t="s">
        <v>63</v>
      </c>
      <c r="R2304" t="s">
        <v>36</v>
      </c>
      <c r="S2304" t="s">
        <v>37</v>
      </c>
      <c r="T2304" t="s">
        <v>65</v>
      </c>
      <c r="U2304" t="s">
        <v>111</v>
      </c>
      <c r="V2304" s="1">
        <v>17602</v>
      </c>
      <c r="W2304" s="6">
        <f>DATEDIF(employee_data36[[#This Row],[DOB]],DATE(2023, 1, 1), "Y")</f>
        <v>74</v>
      </c>
      <c r="X2304" s="6" t="str">
        <f>IF(employee_data3[[#This Row],[Age]]&lt;=25, "Remaja", IF(employee_data3[[#This Row],[Age]]&lt;=55, "Dewasa", "Lansia"))</f>
        <v>Lansia</v>
      </c>
      <c r="Y2304" s="7" t="str">
        <f>CONCATENATE(employee_data36[[#This Row],[First-LastName]]," ",employee_data36[[#This Row],[DOB]])</f>
        <v>David-Kirk 17602</v>
      </c>
      <c r="Z2304" t="s">
        <v>7861</v>
      </c>
      <c r="AA2304" t="s">
        <v>113</v>
      </c>
      <c r="AB2304" t="s">
        <v>42</v>
      </c>
      <c r="AC2304">
        <v>83077</v>
      </c>
      <c r="AD2304" t="s">
        <v>56</v>
      </c>
      <c r="AE2304" t="s">
        <v>104</v>
      </c>
      <c r="AF2304" t="s">
        <v>45</v>
      </c>
      <c r="AG2304">
        <v>2</v>
      </c>
    </row>
    <row r="2305" spans="1:33" x14ac:dyDescent="0.3">
      <c r="A2305">
        <v>2730</v>
      </c>
      <c r="B2305" t="s">
        <v>2982</v>
      </c>
      <c r="C2305" t="s">
        <v>6848</v>
      </c>
      <c r="D2305" s="6" t="str">
        <f>CONCATENATE(employee_data36[[#This Row],[FirstName]], "-",employee_data36[[#This Row],[LastName]] )</f>
        <v>Alexandra-Bryant</v>
      </c>
      <c r="E2305" s="1">
        <v>44538</v>
      </c>
      <c r="F2305" s="1"/>
      <c r="G2305" s="7" t="str">
        <f>IF(ISBLANK(employee_data36[[#This Row],[ExitDate]]),"Yes","")</f>
        <v>Yes</v>
      </c>
      <c r="H2305" t="s">
        <v>59</v>
      </c>
      <c r="I2305" t="s">
        <v>8300</v>
      </c>
      <c r="J2305" t="s">
        <v>8301</v>
      </c>
      <c r="K2305" t="s">
        <v>62</v>
      </c>
      <c r="L2305" t="s">
        <v>32</v>
      </c>
      <c r="M2305" s="6" t="str">
        <f>IF(ISBLANK(employee_data36[[#This Row],[ExitDate]]),"1","0")</f>
        <v>1</v>
      </c>
      <c r="N2305" s="6" t="str">
        <f>IF(employee_data36[[#This Row],[EmployeeStatus]]="Active", "Active", "Tidak Active")</f>
        <v>Active</v>
      </c>
      <c r="O2305" t="s">
        <v>33</v>
      </c>
      <c r="P2305" t="s">
        <v>64</v>
      </c>
      <c r="Q2305" t="s">
        <v>52</v>
      </c>
      <c r="R2305" t="s">
        <v>36</v>
      </c>
      <c r="S2305" t="s">
        <v>37</v>
      </c>
      <c r="T2305" t="s">
        <v>65</v>
      </c>
      <c r="U2305" t="s">
        <v>794</v>
      </c>
      <c r="V2305" s="1">
        <v>24681</v>
      </c>
      <c r="W2305" s="6">
        <f>DATEDIF(employee_data36[[#This Row],[DOB]],DATE(2023, 1, 1), "Y")</f>
        <v>55</v>
      </c>
      <c r="X2305" s="6" t="str">
        <f>IF(employee_data3[[#This Row],[Age]]&lt;=25, "Remaja", IF(employee_data3[[#This Row],[Age]]&lt;=55, "Dewasa", "Lansia"))</f>
        <v>Dewasa</v>
      </c>
      <c r="Y2305" s="7" t="str">
        <f>CONCATENATE(employee_data36[[#This Row],[First-LastName]]," ",employee_data36[[#This Row],[DOB]])</f>
        <v>Alexandra-Bryant 24681</v>
      </c>
      <c r="Z2305" t="s">
        <v>5852</v>
      </c>
      <c r="AA2305" t="s">
        <v>216</v>
      </c>
      <c r="AB2305" t="s">
        <v>42</v>
      </c>
      <c r="AC2305">
        <v>23617</v>
      </c>
      <c r="AD2305" t="s">
        <v>56</v>
      </c>
      <c r="AE2305" t="s">
        <v>75</v>
      </c>
      <c r="AF2305" t="s">
        <v>45</v>
      </c>
      <c r="AG2305">
        <v>2</v>
      </c>
    </row>
    <row r="2306" spans="1:33" x14ac:dyDescent="0.3">
      <c r="A2306">
        <v>2731</v>
      </c>
      <c r="B2306" t="s">
        <v>6293</v>
      </c>
      <c r="C2306" t="s">
        <v>4682</v>
      </c>
      <c r="D2306" s="6" t="str">
        <f>CONCATENATE(employee_data36[[#This Row],[FirstName]], "-",employee_data36[[#This Row],[LastName]] )</f>
        <v>Denzel-Jensen</v>
      </c>
      <c r="E2306" s="1">
        <v>43496</v>
      </c>
      <c r="F2306" s="1"/>
      <c r="G2306" s="7" t="str">
        <f>IF(ISBLANK(employee_data36[[#This Row],[ExitDate]]),"Yes","")</f>
        <v>Yes</v>
      </c>
      <c r="H2306" t="s">
        <v>3738</v>
      </c>
      <c r="I2306" t="s">
        <v>8302</v>
      </c>
      <c r="J2306" t="s">
        <v>8303</v>
      </c>
      <c r="K2306" t="s">
        <v>89</v>
      </c>
      <c r="L2306" t="s">
        <v>32</v>
      </c>
      <c r="M2306" s="6" t="str">
        <f>IF(ISBLANK(employee_data36[[#This Row],[ExitDate]]),"1","0")</f>
        <v>1</v>
      </c>
      <c r="N2306" s="6" t="str">
        <f>IF(employee_data36[[#This Row],[EmployeeStatus]]="Active", "Active", "Tidak Active")</f>
        <v>Active</v>
      </c>
      <c r="O2306" t="s">
        <v>52</v>
      </c>
      <c r="P2306" t="s">
        <v>34</v>
      </c>
      <c r="Q2306" t="s">
        <v>63</v>
      </c>
      <c r="R2306" t="s">
        <v>36</v>
      </c>
      <c r="S2306" t="s">
        <v>37</v>
      </c>
      <c r="T2306" t="s">
        <v>65</v>
      </c>
      <c r="U2306" t="s">
        <v>81</v>
      </c>
      <c r="V2306" s="1">
        <v>18262</v>
      </c>
      <c r="W2306" s="6">
        <f>DATEDIF(employee_data36[[#This Row],[DOB]],DATE(2023, 1, 1), "Y")</f>
        <v>73</v>
      </c>
      <c r="X2306" s="6" t="str">
        <f>IF(employee_data3[[#This Row],[Age]]&lt;=25, "Remaja", IF(employee_data3[[#This Row],[Age]]&lt;=55, "Dewasa", "Lansia"))</f>
        <v>Lansia</v>
      </c>
      <c r="Y2306" s="7" t="str">
        <f>CONCATENATE(employee_data36[[#This Row],[First-LastName]]," ",employee_data36[[#This Row],[DOB]])</f>
        <v>Denzel-Jensen 18262</v>
      </c>
      <c r="Z2306" t="s">
        <v>40</v>
      </c>
      <c r="AA2306" t="s">
        <v>103</v>
      </c>
      <c r="AB2306" t="s">
        <v>42</v>
      </c>
      <c r="AC2306">
        <v>24569</v>
      </c>
      <c r="AD2306" t="s">
        <v>74</v>
      </c>
      <c r="AE2306" t="s">
        <v>84</v>
      </c>
      <c r="AF2306" t="s">
        <v>45</v>
      </c>
      <c r="AG2306">
        <v>1</v>
      </c>
    </row>
    <row r="2307" spans="1:33" x14ac:dyDescent="0.3">
      <c r="A2307">
        <v>2732</v>
      </c>
      <c r="B2307" t="s">
        <v>2640</v>
      </c>
      <c r="C2307" t="s">
        <v>1560</v>
      </c>
      <c r="D2307" s="6" t="str">
        <f>CONCATENATE(employee_data36[[#This Row],[FirstName]], "-",employee_data36[[#This Row],[LastName]] )</f>
        <v>Fletcher-Maxwell</v>
      </c>
      <c r="E2307" s="1">
        <v>44804</v>
      </c>
      <c r="F2307" s="1">
        <v>45043</v>
      </c>
      <c r="G2307" s="7" t="str">
        <f>IF(ISBLANK(employee_data36[[#This Row],[ExitDate]]),"Yes","")</f>
        <v/>
      </c>
      <c r="H2307" t="s">
        <v>59</v>
      </c>
      <c r="I2307" t="s">
        <v>8304</v>
      </c>
      <c r="J2307" t="s">
        <v>8305</v>
      </c>
      <c r="K2307" t="s">
        <v>168</v>
      </c>
      <c r="L2307" t="s">
        <v>32</v>
      </c>
      <c r="M2307" s="6" t="str">
        <f>IF(ISBLANK(employee_data36[[#This Row],[ExitDate]]),"1","0")</f>
        <v>0</v>
      </c>
      <c r="N2307" s="6" t="str">
        <f>IF(employee_data36[[#This Row],[EmployeeStatus]]="Active", "Active", "Tidak Active")</f>
        <v>Active</v>
      </c>
      <c r="O2307" t="s">
        <v>33</v>
      </c>
      <c r="P2307" t="s">
        <v>51</v>
      </c>
      <c r="Q2307" t="s">
        <v>63</v>
      </c>
      <c r="R2307" t="s">
        <v>140</v>
      </c>
      <c r="S2307" t="s">
        <v>8306</v>
      </c>
      <c r="T2307" t="s">
        <v>65</v>
      </c>
      <c r="U2307" t="s">
        <v>286</v>
      </c>
      <c r="V2307" s="1">
        <v>32605</v>
      </c>
      <c r="W2307" s="6">
        <f>DATEDIF(employee_data36[[#This Row],[DOB]],DATE(2023, 1, 1), "Y")</f>
        <v>33</v>
      </c>
      <c r="X2307" s="6" t="str">
        <f>IF(employee_data3[[#This Row],[Age]]&lt;=25, "Remaja", IF(employee_data3[[#This Row],[Age]]&lt;=55, "Dewasa", "Lansia"))</f>
        <v>Dewasa</v>
      </c>
      <c r="Y2307" s="7" t="str">
        <f>CONCATENATE(employee_data36[[#This Row],[First-LastName]]," ",employee_data36[[#This Row],[DOB]])</f>
        <v>Fletcher-Maxwell 32605</v>
      </c>
      <c r="Z2307" t="s">
        <v>7888</v>
      </c>
      <c r="AA2307" t="s">
        <v>3108</v>
      </c>
      <c r="AB2307" t="s">
        <v>55</v>
      </c>
      <c r="AC2307">
        <v>37938</v>
      </c>
      <c r="AD2307" t="s">
        <v>93</v>
      </c>
      <c r="AE2307" t="s">
        <v>75</v>
      </c>
      <c r="AF2307" t="s">
        <v>45</v>
      </c>
      <c r="AG2307">
        <v>2</v>
      </c>
    </row>
    <row r="2308" spans="1:33" x14ac:dyDescent="0.3">
      <c r="A2308">
        <v>2733</v>
      </c>
      <c r="B2308" t="s">
        <v>8307</v>
      </c>
      <c r="C2308" t="s">
        <v>1525</v>
      </c>
      <c r="D2308" s="6" t="str">
        <f>CONCATENATE(employee_data36[[#This Row],[FirstName]], "-",employee_data36[[#This Row],[LastName]] )</f>
        <v>Davian-Davis</v>
      </c>
      <c r="E2308" s="1">
        <v>44593</v>
      </c>
      <c r="F2308" s="1"/>
      <c r="G2308" s="7" t="str">
        <f>IF(ISBLANK(employee_data36[[#This Row],[ExitDate]]),"Yes","")</f>
        <v>Yes</v>
      </c>
      <c r="H2308" t="s">
        <v>59</v>
      </c>
      <c r="I2308" t="s">
        <v>8308</v>
      </c>
      <c r="J2308" t="s">
        <v>8309</v>
      </c>
      <c r="K2308" t="s">
        <v>98</v>
      </c>
      <c r="L2308" t="s">
        <v>32</v>
      </c>
      <c r="M2308" s="6" t="str">
        <f>IF(ISBLANK(employee_data36[[#This Row],[ExitDate]]),"1","0")</f>
        <v>1</v>
      </c>
      <c r="N2308" s="6" t="str">
        <f>IF(employee_data36[[#This Row],[EmployeeStatus]]="Active", "Active", "Tidak Active")</f>
        <v>Active</v>
      </c>
      <c r="O2308" t="s">
        <v>33</v>
      </c>
      <c r="P2308" t="s">
        <v>51</v>
      </c>
      <c r="Q2308" t="s">
        <v>35</v>
      </c>
      <c r="R2308" t="s">
        <v>36</v>
      </c>
      <c r="S2308" t="s">
        <v>37</v>
      </c>
      <c r="T2308" t="s">
        <v>65</v>
      </c>
      <c r="U2308" t="s">
        <v>66</v>
      </c>
      <c r="V2308" s="1">
        <v>35069</v>
      </c>
      <c r="W2308" s="6">
        <f>DATEDIF(employee_data36[[#This Row],[DOB]],DATE(2023, 1, 1), "Y")</f>
        <v>26</v>
      </c>
      <c r="X2308" s="6" t="str">
        <f>IF(employee_data3[[#This Row],[Age]]&lt;=25, "Remaja", IF(employee_data3[[#This Row],[Age]]&lt;=55, "Dewasa", "Lansia"))</f>
        <v>Dewasa</v>
      </c>
      <c r="Y2308" s="7" t="str">
        <f>CONCATENATE(employee_data36[[#This Row],[First-LastName]]," ",employee_data36[[#This Row],[DOB]])</f>
        <v>Davian-Davis 35069</v>
      </c>
      <c r="Z2308" t="s">
        <v>7868</v>
      </c>
      <c r="AA2308" t="s">
        <v>395</v>
      </c>
      <c r="AB2308" t="s">
        <v>55</v>
      </c>
      <c r="AC2308">
        <v>53746</v>
      </c>
      <c r="AD2308" t="s">
        <v>93</v>
      </c>
      <c r="AE2308" t="s">
        <v>75</v>
      </c>
      <c r="AF2308" t="s">
        <v>45</v>
      </c>
      <c r="AG2308">
        <v>5</v>
      </c>
    </row>
    <row r="2309" spans="1:33" x14ac:dyDescent="0.3">
      <c r="A2309">
        <v>2734</v>
      </c>
      <c r="B2309" t="s">
        <v>1697</v>
      </c>
      <c r="C2309" t="s">
        <v>8310</v>
      </c>
      <c r="D2309" s="6" t="str">
        <f>CONCATENATE(employee_data36[[#This Row],[FirstName]], "-",employee_data36[[#This Row],[LastName]] )</f>
        <v>Maxim-Mooney</v>
      </c>
      <c r="E2309" s="1">
        <v>44167</v>
      </c>
      <c r="F2309" s="1"/>
      <c r="G2309" s="7" t="str">
        <f>IF(ISBLANK(employee_data36[[#This Row],[ExitDate]]),"Yes","")</f>
        <v>Yes</v>
      </c>
      <c r="H2309" t="s">
        <v>59</v>
      </c>
      <c r="I2309" t="s">
        <v>8311</v>
      </c>
      <c r="J2309" t="s">
        <v>8312</v>
      </c>
      <c r="K2309" t="s">
        <v>118</v>
      </c>
      <c r="L2309" t="s">
        <v>32</v>
      </c>
      <c r="M2309" s="6" t="str">
        <f>IF(ISBLANK(employee_data36[[#This Row],[ExitDate]]),"1","0")</f>
        <v>1</v>
      </c>
      <c r="N2309" s="6" t="str">
        <f>IF(employee_data36[[#This Row],[EmployeeStatus]]="Active", "Active", "Tidak Active")</f>
        <v>Active</v>
      </c>
      <c r="O2309" t="s">
        <v>33</v>
      </c>
      <c r="P2309" t="s">
        <v>34</v>
      </c>
      <c r="Q2309" t="s">
        <v>52</v>
      </c>
      <c r="R2309" t="s">
        <v>36</v>
      </c>
      <c r="S2309" t="s">
        <v>37</v>
      </c>
      <c r="T2309" t="s">
        <v>65</v>
      </c>
      <c r="U2309" t="s">
        <v>81</v>
      </c>
      <c r="V2309" s="1">
        <v>17870</v>
      </c>
      <c r="W2309" s="6">
        <f>DATEDIF(employee_data36[[#This Row],[DOB]],DATE(2023, 1, 1), "Y")</f>
        <v>74</v>
      </c>
      <c r="X2309" s="6" t="str">
        <f>IF(employee_data3[[#This Row],[Age]]&lt;=25, "Remaja", IF(employee_data3[[#This Row],[Age]]&lt;=55, "Dewasa", "Lansia"))</f>
        <v>Lansia</v>
      </c>
      <c r="Y2309" s="7" t="str">
        <f>CONCATENATE(employee_data36[[#This Row],[First-LastName]]," ",employee_data36[[#This Row],[DOB]])</f>
        <v>Maxim-Mooney 17870</v>
      </c>
      <c r="Z2309" t="s">
        <v>7868</v>
      </c>
      <c r="AA2309" t="s">
        <v>83</v>
      </c>
      <c r="AB2309" t="s">
        <v>42</v>
      </c>
      <c r="AC2309">
        <v>51967</v>
      </c>
      <c r="AD2309" t="s">
        <v>93</v>
      </c>
      <c r="AE2309" t="s">
        <v>84</v>
      </c>
      <c r="AF2309" t="s">
        <v>45</v>
      </c>
      <c r="AG2309">
        <v>4</v>
      </c>
    </row>
    <row r="2310" spans="1:33" x14ac:dyDescent="0.3">
      <c r="A2310">
        <v>2735</v>
      </c>
      <c r="B2310" t="s">
        <v>8313</v>
      </c>
      <c r="C2310" t="s">
        <v>4239</v>
      </c>
      <c r="D2310" s="6" t="str">
        <f>CONCATENATE(employee_data36[[#This Row],[FirstName]], "-",employee_data36[[#This Row],[LastName]] )</f>
        <v>Santiago-Rosales</v>
      </c>
      <c r="E2310" s="1">
        <v>44120</v>
      </c>
      <c r="F2310" s="1"/>
      <c r="G2310" s="7" t="str">
        <f>IF(ISBLANK(employee_data36[[#This Row],[ExitDate]]),"Yes","")</f>
        <v>Yes</v>
      </c>
      <c r="H2310" t="s">
        <v>59</v>
      </c>
      <c r="I2310" t="s">
        <v>8314</v>
      </c>
      <c r="J2310" t="s">
        <v>8315</v>
      </c>
      <c r="K2310" t="s">
        <v>62</v>
      </c>
      <c r="L2310" t="s">
        <v>32</v>
      </c>
      <c r="M2310" s="6" t="str">
        <f>IF(ISBLANK(employee_data36[[#This Row],[ExitDate]]),"1","0")</f>
        <v>1</v>
      </c>
      <c r="N2310" s="6" t="str">
        <f>IF(employee_data36[[#This Row],[EmployeeStatus]]="Active", "Active", "Tidak Active")</f>
        <v>Active</v>
      </c>
      <c r="O2310" t="s">
        <v>33</v>
      </c>
      <c r="P2310" t="s">
        <v>64</v>
      </c>
      <c r="Q2310" t="s">
        <v>52</v>
      </c>
      <c r="R2310" t="s">
        <v>36</v>
      </c>
      <c r="S2310" t="s">
        <v>37</v>
      </c>
      <c r="T2310" t="s">
        <v>65</v>
      </c>
      <c r="U2310" t="s">
        <v>90</v>
      </c>
      <c r="V2310" s="1">
        <v>36991</v>
      </c>
      <c r="W2310" s="6">
        <f>DATEDIF(employee_data36[[#This Row],[DOB]],DATE(2023, 1, 1), "Y")</f>
        <v>21</v>
      </c>
      <c r="X2310" s="6" t="str">
        <f>IF(employee_data3[[#This Row],[Age]]&lt;=25, "Remaja", IF(employee_data3[[#This Row],[Age]]&lt;=55, "Dewasa", "Lansia"))</f>
        <v>Remaja</v>
      </c>
      <c r="Y2310" s="7" t="str">
        <f>CONCATENATE(employee_data36[[#This Row],[First-LastName]]," ",employee_data36[[#This Row],[DOB]])</f>
        <v>Santiago-Rosales 36991</v>
      </c>
      <c r="Z2310" t="s">
        <v>7897</v>
      </c>
      <c r="AA2310" t="s">
        <v>352</v>
      </c>
      <c r="AB2310" t="s">
        <v>42</v>
      </c>
      <c r="AC2310">
        <v>26584</v>
      </c>
      <c r="AD2310" t="s">
        <v>128</v>
      </c>
      <c r="AE2310" t="s">
        <v>75</v>
      </c>
      <c r="AF2310" t="s">
        <v>45</v>
      </c>
      <c r="AG2310">
        <v>2</v>
      </c>
    </row>
    <row r="2311" spans="1:33" x14ac:dyDescent="0.3">
      <c r="A2311">
        <v>2736</v>
      </c>
      <c r="B2311" t="s">
        <v>2076</v>
      </c>
      <c r="C2311" t="s">
        <v>7163</v>
      </c>
      <c r="D2311" s="6" t="str">
        <f>CONCATENATE(employee_data36[[#This Row],[FirstName]], "-",employee_data36[[#This Row],[LastName]] )</f>
        <v>Zara-Werner</v>
      </c>
      <c r="E2311" s="1">
        <v>43978</v>
      </c>
      <c r="F2311" s="1"/>
      <c r="G2311" s="7" t="str">
        <f>IF(ISBLANK(employee_data36[[#This Row],[ExitDate]]),"Yes","")</f>
        <v>Yes</v>
      </c>
      <c r="H2311" t="s">
        <v>59</v>
      </c>
      <c r="I2311" t="s">
        <v>8316</v>
      </c>
      <c r="J2311" t="s">
        <v>8317</v>
      </c>
      <c r="K2311" t="s">
        <v>89</v>
      </c>
      <c r="L2311" t="s">
        <v>32</v>
      </c>
      <c r="M2311" s="6" t="str">
        <f>IF(ISBLANK(employee_data36[[#This Row],[ExitDate]]),"1","0")</f>
        <v>1</v>
      </c>
      <c r="N2311" s="6" t="str">
        <f>IF(employee_data36[[#This Row],[EmployeeStatus]]="Active", "Active", "Tidak Active")</f>
        <v>Active</v>
      </c>
      <c r="O2311" t="s">
        <v>33</v>
      </c>
      <c r="P2311" t="s">
        <v>51</v>
      </c>
      <c r="Q2311" t="s">
        <v>63</v>
      </c>
      <c r="R2311" t="s">
        <v>36</v>
      </c>
      <c r="S2311" t="s">
        <v>37</v>
      </c>
      <c r="T2311" t="s">
        <v>65</v>
      </c>
      <c r="U2311" t="s">
        <v>81</v>
      </c>
      <c r="V2311" s="1">
        <v>23055</v>
      </c>
      <c r="W2311" s="6">
        <f>DATEDIF(employee_data36[[#This Row],[DOB]],DATE(2023, 1, 1), "Y")</f>
        <v>59</v>
      </c>
      <c r="X2311" s="6" t="str">
        <f>IF(employee_data3[[#This Row],[Age]]&lt;=25, "Remaja", IF(employee_data3[[#This Row],[Age]]&lt;=55, "Dewasa", "Lansia"))</f>
        <v>Lansia</v>
      </c>
      <c r="Y2311" s="7" t="str">
        <f>CONCATENATE(employee_data36[[#This Row],[First-LastName]]," ",employee_data36[[#This Row],[DOB]])</f>
        <v>Zara-Werner 23055</v>
      </c>
      <c r="Z2311" t="s">
        <v>7877</v>
      </c>
      <c r="AA2311" t="s">
        <v>83</v>
      </c>
      <c r="AB2311" t="s">
        <v>55</v>
      </c>
      <c r="AC2311">
        <v>2091</v>
      </c>
      <c r="AD2311" t="s">
        <v>74</v>
      </c>
      <c r="AE2311" t="s">
        <v>84</v>
      </c>
      <c r="AF2311" t="s">
        <v>45</v>
      </c>
      <c r="AG2311">
        <v>5</v>
      </c>
    </row>
    <row r="2312" spans="1:33" x14ac:dyDescent="0.3">
      <c r="A2312">
        <v>2737</v>
      </c>
      <c r="B2312" t="s">
        <v>3014</v>
      </c>
      <c r="C2312" t="s">
        <v>6334</v>
      </c>
      <c r="D2312" s="6" t="str">
        <f>CONCATENATE(employee_data36[[#This Row],[FirstName]], "-",employee_data36[[#This Row],[LastName]] )</f>
        <v>Darian-Hansen</v>
      </c>
      <c r="E2312" s="1">
        <v>44428</v>
      </c>
      <c r="F2312" s="1">
        <v>44478</v>
      </c>
      <c r="G2312" s="7" t="str">
        <f>IF(ISBLANK(employee_data36[[#This Row],[ExitDate]]),"Yes","")</f>
        <v/>
      </c>
      <c r="H2312" t="s">
        <v>59</v>
      </c>
      <c r="I2312" t="s">
        <v>8318</v>
      </c>
      <c r="J2312" t="s">
        <v>8319</v>
      </c>
      <c r="K2312" t="s">
        <v>31</v>
      </c>
      <c r="L2312" t="s">
        <v>32</v>
      </c>
      <c r="M2312" s="6" t="str">
        <f>IF(ISBLANK(employee_data36[[#This Row],[ExitDate]]),"1","0")</f>
        <v>0</v>
      </c>
      <c r="N2312" s="6" t="str">
        <f>IF(employee_data36[[#This Row],[EmployeeStatus]]="Active", "Active", "Tidak Active")</f>
        <v>Active</v>
      </c>
      <c r="O2312" t="s">
        <v>63</v>
      </c>
      <c r="P2312" t="s">
        <v>34</v>
      </c>
      <c r="Q2312" t="s">
        <v>35</v>
      </c>
      <c r="R2312" t="s">
        <v>140</v>
      </c>
      <c r="S2312" t="s">
        <v>8320</v>
      </c>
      <c r="T2312" t="s">
        <v>65</v>
      </c>
      <c r="U2312" t="s">
        <v>81</v>
      </c>
      <c r="V2312" s="1">
        <v>26445</v>
      </c>
      <c r="W2312" s="6">
        <f>DATEDIF(employee_data36[[#This Row],[DOB]],DATE(2023, 1, 1), "Y")</f>
        <v>50</v>
      </c>
      <c r="X2312" s="6" t="str">
        <f>IF(employee_data3[[#This Row],[Age]]&lt;=25, "Remaja", IF(employee_data3[[#This Row],[Age]]&lt;=55, "Dewasa", "Lansia"))</f>
        <v>Dewasa</v>
      </c>
      <c r="Y2312" s="7" t="str">
        <f>CONCATENATE(employee_data36[[#This Row],[First-LastName]]," ",employee_data36[[#This Row],[DOB]])</f>
        <v>Darian-Hansen 26445</v>
      </c>
      <c r="Z2312" t="s">
        <v>7847</v>
      </c>
      <c r="AA2312" t="s">
        <v>103</v>
      </c>
      <c r="AB2312" t="s">
        <v>55</v>
      </c>
      <c r="AC2312">
        <v>84906</v>
      </c>
      <c r="AD2312" t="s">
        <v>93</v>
      </c>
      <c r="AE2312" t="s">
        <v>84</v>
      </c>
      <c r="AF2312" t="s">
        <v>45</v>
      </c>
      <c r="AG2312">
        <v>4</v>
      </c>
    </row>
    <row r="2313" spans="1:33" x14ac:dyDescent="0.3">
      <c r="A2313">
        <v>2738</v>
      </c>
      <c r="B2313" t="s">
        <v>2016</v>
      </c>
      <c r="C2313" t="s">
        <v>1340</v>
      </c>
      <c r="D2313" s="6" t="str">
        <f>CONCATENATE(employee_data36[[#This Row],[FirstName]], "-",employee_data36[[#This Row],[LastName]] )</f>
        <v>Kaeden-Branch</v>
      </c>
      <c r="E2313" s="1">
        <v>43503</v>
      </c>
      <c r="F2313" s="1">
        <v>43549</v>
      </c>
      <c r="G2313" s="7" t="str">
        <f>IF(ISBLANK(employee_data36[[#This Row],[ExitDate]]),"Yes","")</f>
        <v/>
      </c>
      <c r="H2313" t="s">
        <v>59</v>
      </c>
      <c r="I2313" t="s">
        <v>8321</v>
      </c>
      <c r="J2313" t="s">
        <v>8322</v>
      </c>
      <c r="K2313" t="s">
        <v>133</v>
      </c>
      <c r="L2313" t="s">
        <v>32</v>
      </c>
      <c r="M2313" s="6" t="str">
        <f>IF(ISBLANK(employee_data36[[#This Row],[ExitDate]]),"1","0")</f>
        <v>0</v>
      </c>
      <c r="N2313" s="6" t="str">
        <f>IF(employee_data36[[#This Row],[EmployeeStatus]]="Active", "Active", "Tidak Active")</f>
        <v>Active</v>
      </c>
      <c r="O2313" t="s">
        <v>63</v>
      </c>
      <c r="P2313" t="s">
        <v>34</v>
      </c>
      <c r="Q2313" t="s">
        <v>63</v>
      </c>
      <c r="R2313" t="s">
        <v>99</v>
      </c>
      <c r="S2313" t="s">
        <v>8323</v>
      </c>
      <c r="T2313" t="s">
        <v>65</v>
      </c>
      <c r="U2313" t="s">
        <v>90</v>
      </c>
      <c r="V2313" s="1">
        <v>21086</v>
      </c>
      <c r="W2313" s="6">
        <f>DATEDIF(employee_data36[[#This Row],[DOB]],DATE(2023, 1, 1), "Y")</f>
        <v>65</v>
      </c>
      <c r="X2313" s="6" t="str">
        <f>IF(employee_data3[[#This Row],[Age]]&lt;=25, "Remaja", IF(employee_data3[[#This Row],[Age]]&lt;=55, "Dewasa", "Lansia"))</f>
        <v>Lansia</v>
      </c>
      <c r="Y2313" s="7" t="str">
        <f>CONCATENATE(employee_data36[[#This Row],[First-LastName]]," ",employee_data36[[#This Row],[DOB]])</f>
        <v>Kaeden-Branch 21086</v>
      </c>
      <c r="Z2313" t="s">
        <v>7893</v>
      </c>
      <c r="AA2313" t="s">
        <v>83</v>
      </c>
      <c r="AB2313" t="s">
        <v>55</v>
      </c>
      <c r="AC2313">
        <v>86185</v>
      </c>
      <c r="AD2313" t="s">
        <v>56</v>
      </c>
      <c r="AE2313" t="s">
        <v>84</v>
      </c>
      <c r="AF2313" t="s">
        <v>45</v>
      </c>
      <c r="AG2313">
        <v>5</v>
      </c>
    </row>
    <row r="2314" spans="1:33" x14ac:dyDescent="0.3">
      <c r="A2314">
        <v>2739</v>
      </c>
      <c r="B2314" t="s">
        <v>1013</v>
      </c>
      <c r="C2314" t="s">
        <v>5822</v>
      </c>
      <c r="D2314" s="6" t="str">
        <f>CONCATENATE(employee_data36[[#This Row],[FirstName]], "-",employee_data36[[#This Row],[LastName]] )</f>
        <v>Gabriel-Swanson</v>
      </c>
      <c r="E2314" s="1">
        <v>44245</v>
      </c>
      <c r="F2314" s="1">
        <v>44526</v>
      </c>
      <c r="G2314" s="7" t="str">
        <f>IF(ISBLANK(employee_data36[[#This Row],[ExitDate]]),"Yes","")</f>
        <v/>
      </c>
      <c r="H2314" t="s">
        <v>59</v>
      </c>
      <c r="I2314" t="s">
        <v>8324</v>
      </c>
      <c r="J2314" t="s">
        <v>8325</v>
      </c>
      <c r="K2314" t="s">
        <v>50</v>
      </c>
      <c r="L2314" t="s">
        <v>32</v>
      </c>
      <c r="M2314" s="6" t="str">
        <f>IF(ISBLANK(employee_data36[[#This Row],[ExitDate]]),"1","0")</f>
        <v>0</v>
      </c>
      <c r="N2314" s="6" t="str">
        <f>IF(employee_data36[[#This Row],[EmployeeStatus]]="Active", "Active", "Tidak Active")</f>
        <v>Active</v>
      </c>
      <c r="O2314" t="s">
        <v>33</v>
      </c>
      <c r="P2314" t="s">
        <v>51</v>
      </c>
      <c r="Q2314" t="s">
        <v>52</v>
      </c>
      <c r="R2314" t="s">
        <v>126</v>
      </c>
      <c r="S2314" t="s">
        <v>8326</v>
      </c>
      <c r="T2314" t="s">
        <v>65</v>
      </c>
      <c r="U2314" t="s">
        <v>81</v>
      </c>
      <c r="V2314" s="1">
        <v>16336</v>
      </c>
      <c r="W2314" s="6">
        <f>DATEDIF(employee_data36[[#This Row],[DOB]],DATE(2023, 1, 1), "Y")</f>
        <v>78</v>
      </c>
      <c r="X2314" s="6" t="str">
        <f>IF(employee_data3[[#This Row],[Age]]&lt;=25, "Remaja", IF(employee_data3[[#This Row],[Age]]&lt;=55, "Dewasa", "Lansia"))</f>
        <v>Lansia</v>
      </c>
      <c r="Y2314" s="7" t="str">
        <f>CONCATENATE(employee_data36[[#This Row],[First-LastName]]," ",employee_data36[[#This Row],[DOB]])</f>
        <v>Gabriel-Swanson 16336</v>
      </c>
      <c r="Z2314" t="s">
        <v>7851</v>
      </c>
      <c r="AA2314" t="s">
        <v>103</v>
      </c>
      <c r="AB2314" t="s">
        <v>55</v>
      </c>
      <c r="AC2314">
        <v>82332</v>
      </c>
      <c r="AD2314" t="s">
        <v>93</v>
      </c>
      <c r="AE2314" t="s">
        <v>75</v>
      </c>
      <c r="AF2314" t="s">
        <v>45</v>
      </c>
      <c r="AG2314">
        <v>4</v>
      </c>
    </row>
    <row r="2315" spans="1:33" x14ac:dyDescent="0.3">
      <c r="A2315">
        <v>2740</v>
      </c>
      <c r="B2315" t="s">
        <v>1098</v>
      </c>
      <c r="C2315" t="s">
        <v>551</v>
      </c>
      <c r="D2315" s="6" t="str">
        <f>CONCATENATE(employee_data36[[#This Row],[FirstName]], "-",employee_data36[[#This Row],[LastName]] )</f>
        <v>Madyson-Chapman</v>
      </c>
      <c r="E2315" s="1">
        <v>44897</v>
      </c>
      <c r="F2315" s="1"/>
      <c r="G2315" s="7" t="str">
        <f>IF(ISBLANK(employee_data36[[#This Row],[ExitDate]]),"Yes","")</f>
        <v>Yes</v>
      </c>
      <c r="H2315" t="s">
        <v>59</v>
      </c>
      <c r="I2315" t="s">
        <v>8327</v>
      </c>
      <c r="J2315" t="s">
        <v>8328</v>
      </c>
      <c r="K2315" t="s">
        <v>139</v>
      </c>
      <c r="L2315" t="s">
        <v>32</v>
      </c>
      <c r="M2315" s="6" t="str">
        <f>IF(ISBLANK(employee_data36[[#This Row],[ExitDate]]),"1","0")</f>
        <v>1</v>
      </c>
      <c r="N2315" s="6" t="str">
        <f>IF(employee_data36[[#This Row],[EmployeeStatus]]="Active", "Active", "Tidak Active")</f>
        <v>Active</v>
      </c>
      <c r="O2315" t="s">
        <v>63</v>
      </c>
      <c r="P2315" t="s">
        <v>64</v>
      </c>
      <c r="Q2315" t="s">
        <v>52</v>
      </c>
      <c r="R2315" t="s">
        <v>36</v>
      </c>
      <c r="S2315" t="s">
        <v>37</v>
      </c>
      <c r="T2315" t="s">
        <v>65</v>
      </c>
      <c r="U2315" t="s">
        <v>66</v>
      </c>
      <c r="V2315" s="1">
        <v>30584</v>
      </c>
      <c r="W2315" s="6">
        <f>DATEDIF(employee_data36[[#This Row],[DOB]],DATE(2023, 1, 1), "Y")</f>
        <v>39</v>
      </c>
      <c r="X2315" s="6" t="str">
        <f>IF(employee_data3[[#This Row],[Age]]&lt;=25, "Remaja", IF(employee_data3[[#This Row],[Age]]&lt;=55, "Dewasa", "Lansia"))</f>
        <v>Dewasa</v>
      </c>
      <c r="Y2315" s="7" t="str">
        <f>CONCATENATE(employee_data36[[#This Row],[First-LastName]]," ",employee_data36[[#This Row],[DOB]])</f>
        <v>Madyson-Chapman 30584</v>
      </c>
      <c r="Z2315" t="s">
        <v>7851</v>
      </c>
      <c r="AA2315" t="s">
        <v>834</v>
      </c>
      <c r="AB2315" t="s">
        <v>55</v>
      </c>
      <c r="AC2315">
        <v>34011</v>
      </c>
      <c r="AD2315" t="s">
        <v>93</v>
      </c>
      <c r="AE2315" t="s">
        <v>75</v>
      </c>
      <c r="AF2315" t="s">
        <v>45</v>
      </c>
      <c r="AG2315">
        <v>1</v>
      </c>
    </row>
    <row r="2316" spans="1:33" x14ac:dyDescent="0.3">
      <c r="A2316">
        <v>2741</v>
      </c>
      <c r="B2316" t="s">
        <v>887</v>
      </c>
      <c r="C2316" t="s">
        <v>3557</v>
      </c>
      <c r="D2316" s="6" t="str">
        <f>CONCATENATE(employee_data36[[#This Row],[FirstName]], "-",employee_data36[[#This Row],[LastName]] )</f>
        <v>Kellen-Hill</v>
      </c>
      <c r="E2316" s="1">
        <v>44406</v>
      </c>
      <c r="F2316" s="1">
        <v>44686</v>
      </c>
      <c r="G2316" s="7" t="str">
        <f>IF(ISBLANK(employee_data36[[#This Row],[ExitDate]]),"Yes","")</f>
        <v/>
      </c>
      <c r="H2316" t="s">
        <v>59</v>
      </c>
      <c r="I2316" t="s">
        <v>8329</v>
      </c>
      <c r="J2316" t="s">
        <v>8330</v>
      </c>
      <c r="K2316" t="s">
        <v>80</v>
      </c>
      <c r="L2316" t="s">
        <v>32</v>
      </c>
      <c r="M2316" s="6" t="str">
        <f>IF(ISBLANK(employee_data36[[#This Row],[ExitDate]]),"1","0")</f>
        <v>0</v>
      </c>
      <c r="N2316" s="6" t="str">
        <f>IF(employee_data36[[#This Row],[EmployeeStatus]]="Active", "Active", "Tidak Active")</f>
        <v>Active</v>
      </c>
      <c r="O2316" t="s">
        <v>63</v>
      </c>
      <c r="P2316" t="s">
        <v>51</v>
      </c>
      <c r="Q2316" t="s">
        <v>52</v>
      </c>
      <c r="R2316" t="s">
        <v>126</v>
      </c>
      <c r="S2316" t="s">
        <v>8331</v>
      </c>
      <c r="T2316" t="s">
        <v>65</v>
      </c>
      <c r="U2316" t="s">
        <v>305</v>
      </c>
      <c r="V2316" s="1">
        <v>27329</v>
      </c>
      <c r="W2316" s="6">
        <f>DATEDIF(employee_data36[[#This Row],[DOB]],DATE(2023, 1, 1), "Y")</f>
        <v>48</v>
      </c>
      <c r="X2316" s="6" t="str">
        <f>IF(employee_data3[[#This Row],[Age]]&lt;=25, "Remaja", IF(employee_data3[[#This Row],[Age]]&lt;=55, "Dewasa", "Lansia"))</f>
        <v>Dewasa</v>
      </c>
      <c r="Y2316" s="7" t="str">
        <f>CONCATENATE(employee_data36[[#This Row],[First-LastName]]," ",employee_data36[[#This Row],[DOB]])</f>
        <v>Kellen-Hill 27329</v>
      </c>
      <c r="Z2316" t="s">
        <v>7884</v>
      </c>
      <c r="AA2316" t="s">
        <v>103</v>
      </c>
      <c r="AB2316" t="s">
        <v>55</v>
      </c>
      <c r="AC2316">
        <v>88627</v>
      </c>
      <c r="AD2316" t="s">
        <v>128</v>
      </c>
      <c r="AE2316" t="s">
        <v>104</v>
      </c>
      <c r="AF2316" t="s">
        <v>45</v>
      </c>
      <c r="AG2316">
        <v>4</v>
      </c>
    </row>
    <row r="2317" spans="1:33" x14ac:dyDescent="0.3">
      <c r="A2317">
        <v>2742</v>
      </c>
      <c r="B2317" t="s">
        <v>8332</v>
      </c>
      <c r="C2317" t="s">
        <v>1479</v>
      </c>
      <c r="D2317" s="6" t="str">
        <f>CONCATENATE(employee_data36[[#This Row],[FirstName]], "-",employee_data36[[#This Row],[LastName]] )</f>
        <v>Samir-Gray</v>
      </c>
      <c r="E2317" s="1">
        <v>44674</v>
      </c>
      <c r="F2317" s="1">
        <v>44911</v>
      </c>
      <c r="G2317" s="7" t="str">
        <f>IF(ISBLANK(employee_data36[[#This Row],[ExitDate]]),"Yes","")</f>
        <v/>
      </c>
      <c r="H2317" t="s">
        <v>59</v>
      </c>
      <c r="I2317" t="s">
        <v>8333</v>
      </c>
      <c r="J2317" t="s">
        <v>8334</v>
      </c>
      <c r="K2317" t="s">
        <v>168</v>
      </c>
      <c r="L2317" t="s">
        <v>32</v>
      </c>
      <c r="M2317" s="6" t="str">
        <f>IF(ISBLANK(employee_data36[[#This Row],[ExitDate]]),"1","0")</f>
        <v>0</v>
      </c>
      <c r="N2317" s="6" t="str">
        <f>IF(employee_data36[[#This Row],[EmployeeStatus]]="Active", "Active", "Tidak Active")</f>
        <v>Active</v>
      </c>
      <c r="O2317" t="s">
        <v>63</v>
      </c>
      <c r="P2317" t="s">
        <v>64</v>
      </c>
      <c r="Q2317" t="s">
        <v>63</v>
      </c>
      <c r="R2317" t="s">
        <v>140</v>
      </c>
      <c r="S2317" t="s">
        <v>8335</v>
      </c>
      <c r="T2317" t="s">
        <v>65</v>
      </c>
      <c r="U2317" t="s">
        <v>90</v>
      </c>
      <c r="V2317" s="1">
        <v>33520</v>
      </c>
      <c r="W2317" s="6">
        <f>DATEDIF(employee_data36[[#This Row],[DOB]],DATE(2023, 1, 1), "Y")</f>
        <v>31</v>
      </c>
      <c r="X2317" s="6" t="str">
        <f>IF(employee_data3[[#This Row],[Age]]&lt;=25, "Remaja", IF(employee_data3[[#This Row],[Age]]&lt;=55, "Dewasa", "Lansia"))</f>
        <v>Dewasa</v>
      </c>
      <c r="Y2317" s="7" t="str">
        <f>CONCATENATE(employee_data36[[#This Row],[First-LastName]]," ",employee_data36[[#This Row],[DOB]])</f>
        <v>Samir-Gray 33520</v>
      </c>
      <c r="Z2317" t="s">
        <v>7873</v>
      </c>
      <c r="AA2317" t="s">
        <v>226</v>
      </c>
      <c r="AB2317" t="s">
        <v>55</v>
      </c>
      <c r="AC2317">
        <v>47497</v>
      </c>
      <c r="AD2317" t="s">
        <v>128</v>
      </c>
      <c r="AE2317" t="s">
        <v>84</v>
      </c>
      <c r="AF2317" t="s">
        <v>45</v>
      </c>
      <c r="AG2317">
        <v>2</v>
      </c>
    </row>
    <row r="2318" spans="1:33" x14ac:dyDescent="0.3">
      <c r="A2318">
        <v>2743</v>
      </c>
      <c r="B2318" t="s">
        <v>1035</v>
      </c>
      <c r="C2318" t="s">
        <v>8336</v>
      </c>
      <c r="D2318" s="6" t="str">
        <f>CONCATENATE(employee_data36[[#This Row],[FirstName]], "-",employee_data36[[#This Row],[LastName]] )</f>
        <v>Stephanie-Hampton</v>
      </c>
      <c r="E2318" s="1">
        <v>44408</v>
      </c>
      <c r="F2318" s="1">
        <v>44658</v>
      </c>
      <c r="G2318" s="7" t="str">
        <f>IF(ISBLANK(employee_data36[[#This Row],[ExitDate]]),"Yes","")</f>
        <v/>
      </c>
      <c r="H2318" t="s">
        <v>59</v>
      </c>
      <c r="I2318" t="s">
        <v>8337</v>
      </c>
      <c r="J2318" t="s">
        <v>8338</v>
      </c>
      <c r="K2318" t="s">
        <v>98</v>
      </c>
      <c r="L2318" t="s">
        <v>32</v>
      </c>
      <c r="M2318" s="6" t="str">
        <f>IF(ISBLANK(employee_data36[[#This Row],[ExitDate]]),"1","0")</f>
        <v>0</v>
      </c>
      <c r="N2318" s="6" t="str">
        <f>IF(employee_data36[[#This Row],[EmployeeStatus]]="Active", "Active", "Tidak Active")</f>
        <v>Active</v>
      </c>
      <c r="O2318" t="s">
        <v>63</v>
      </c>
      <c r="P2318" t="s">
        <v>64</v>
      </c>
      <c r="Q2318" t="s">
        <v>35</v>
      </c>
      <c r="R2318" t="s">
        <v>175</v>
      </c>
      <c r="S2318" t="s">
        <v>8339</v>
      </c>
      <c r="T2318" t="s">
        <v>65</v>
      </c>
      <c r="U2318" t="s">
        <v>90</v>
      </c>
      <c r="V2318" s="1">
        <v>29979</v>
      </c>
      <c r="W2318" s="6">
        <f>DATEDIF(employee_data36[[#This Row],[DOB]],DATE(2023, 1, 1), "Y")</f>
        <v>40</v>
      </c>
      <c r="X2318" s="6" t="str">
        <f>IF(employee_data3[[#This Row],[Age]]&lt;=25, "Remaja", IF(employee_data3[[#This Row],[Age]]&lt;=55, "Dewasa", "Lansia"))</f>
        <v>Dewasa</v>
      </c>
      <c r="Y2318" s="7" t="str">
        <f>CONCATENATE(employee_data36[[#This Row],[First-LastName]]," ",employee_data36[[#This Row],[DOB]])</f>
        <v>Stephanie-Hampton 29979</v>
      </c>
      <c r="Z2318" t="s">
        <v>7861</v>
      </c>
      <c r="AA2318" t="s">
        <v>582</v>
      </c>
      <c r="AB2318" t="s">
        <v>55</v>
      </c>
      <c r="AC2318">
        <v>16234</v>
      </c>
      <c r="AD2318" t="s">
        <v>93</v>
      </c>
      <c r="AE2318" t="s">
        <v>84</v>
      </c>
      <c r="AF2318" t="s">
        <v>45</v>
      </c>
      <c r="AG2318">
        <v>4</v>
      </c>
    </row>
    <row r="2319" spans="1:33" x14ac:dyDescent="0.3">
      <c r="A2319">
        <v>2744</v>
      </c>
      <c r="B2319" t="s">
        <v>2253</v>
      </c>
      <c r="C2319" t="s">
        <v>6490</v>
      </c>
      <c r="D2319" s="6" t="str">
        <f>CONCATENATE(employee_data36[[#This Row],[FirstName]], "-",employee_data36[[#This Row],[LastName]] )</f>
        <v>Walter-Mayo</v>
      </c>
      <c r="E2319" s="1">
        <v>43994</v>
      </c>
      <c r="F2319" s="1"/>
      <c r="G2319" s="7" t="str">
        <f>IF(ISBLANK(employee_data36[[#This Row],[ExitDate]]),"Yes","")</f>
        <v>Yes</v>
      </c>
      <c r="H2319" t="s">
        <v>59</v>
      </c>
      <c r="I2319" t="s">
        <v>8340</v>
      </c>
      <c r="J2319" t="s">
        <v>8341</v>
      </c>
      <c r="K2319" t="s">
        <v>118</v>
      </c>
      <c r="L2319" t="s">
        <v>32</v>
      </c>
      <c r="M2319" s="6" t="str">
        <f>IF(ISBLANK(employee_data36[[#This Row],[ExitDate]]),"1","0")</f>
        <v>1</v>
      </c>
      <c r="N2319" s="6" t="str">
        <f>IF(employee_data36[[#This Row],[EmployeeStatus]]="Active", "Active", "Tidak Active")</f>
        <v>Active</v>
      </c>
      <c r="O2319" t="s">
        <v>33</v>
      </c>
      <c r="P2319" t="s">
        <v>34</v>
      </c>
      <c r="Q2319" t="s">
        <v>63</v>
      </c>
      <c r="R2319" t="s">
        <v>36</v>
      </c>
      <c r="S2319" t="s">
        <v>37</v>
      </c>
      <c r="T2319" t="s">
        <v>65</v>
      </c>
      <c r="U2319" t="s">
        <v>90</v>
      </c>
      <c r="V2319" s="1">
        <v>19926</v>
      </c>
      <c r="W2319" s="6">
        <f>DATEDIF(employee_data36[[#This Row],[DOB]],DATE(2023, 1, 1), "Y")</f>
        <v>68</v>
      </c>
      <c r="X2319" s="6" t="str">
        <f>IF(employee_data3[[#This Row],[Age]]&lt;=25, "Remaja", IF(employee_data3[[#This Row],[Age]]&lt;=55, "Dewasa", "Lansia"))</f>
        <v>Lansia</v>
      </c>
      <c r="Y2319" s="7" t="str">
        <f>CONCATENATE(employee_data36[[#This Row],[First-LastName]]," ",employee_data36[[#This Row],[DOB]])</f>
        <v>Walter-Mayo 19926</v>
      </c>
      <c r="Z2319" t="s">
        <v>5852</v>
      </c>
      <c r="AA2319" t="s">
        <v>83</v>
      </c>
      <c r="AB2319" t="s">
        <v>42</v>
      </c>
      <c r="AC2319">
        <v>25145</v>
      </c>
      <c r="AD2319" t="s">
        <v>128</v>
      </c>
      <c r="AE2319" t="s">
        <v>84</v>
      </c>
      <c r="AF2319" t="s">
        <v>45</v>
      </c>
      <c r="AG2319">
        <v>4</v>
      </c>
    </row>
    <row r="2320" spans="1:33" x14ac:dyDescent="0.3">
      <c r="A2320">
        <v>2745</v>
      </c>
      <c r="B2320" t="s">
        <v>3561</v>
      </c>
      <c r="C2320" t="s">
        <v>851</v>
      </c>
      <c r="D2320" s="6" t="str">
        <f>CONCATENATE(employee_data36[[#This Row],[FirstName]], "-",employee_data36[[#This Row],[LastName]] )</f>
        <v>Harley-Greer</v>
      </c>
      <c r="E2320" s="1">
        <v>43490</v>
      </c>
      <c r="F2320" s="1"/>
      <c r="G2320" s="7" t="str">
        <f>IF(ISBLANK(employee_data36[[#This Row],[ExitDate]]),"Yes","")</f>
        <v>Yes</v>
      </c>
      <c r="H2320" t="s">
        <v>59</v>
      </c>
      <c r="I2320" t="s">
        <v>8342</v>
      </c>
      <c r="J2320" t="s">
        <v>8343</v>
      </c>
      <c r="K2320" t="s">
        <v>62</v>
      </c>
      <c r="L2320" t="s">
        <v>32</v>
      </c>
      <c r="M2320" s="6" t="str">
        <f>IF(ISBLANK(employee_data36[[#This Row],[ExitDate]]),"1","0")</f>
        <v>1</v>
      </c>
      <c r="N2320" s="6" t="str">
        <f>IF(employee_data36[[#This Row],[EmployeeStatus]]="Active", "Active", "Tidak Active")</f>
        <v>Active</v>
      </c>
      <c r="O2320" t="s">
        <v>33</v>
      </c>
      <c r="P2320" t="s">
        <v>64</v>
      </c>
      <c r="Q2320" t="s">
        <v>52</v>
      </c>
      <c r="R2320" t="s">
        <v>36</v>
      </c>
      <c r="S2320" t="s">
        <v>37</v>
      </c>
      <c r="T2320" t="s">
        <v>65</v>
      </c>
      <c r="U2320" t="s">
        <v>119</v>
      </c>
      <c r="V2320" s="1">
        <v>37010</v>
      </c>
      <c r="W2320" s="6">
        <f>DATEDIF(employee_data36[[#This Row],[DOB]],DATE(2023, 1, 1), "Y")</f>
        <v>21</v>
      </c>
      <c r="X2320" s="6" t="str">
        <f>IF(employee_data3[[#This Row],[Age]]&lt;=25, "Remaja", IF(employee_data3[[#This Row],[Age]]&lt;=55, "Dewasa", "Lansia"))</f>
        <v>Remaja</v>
      </c>
      <c r="Y2320" s="7" t="str">
        <f>CONCATENATE(employee_data36[[#This Row],[First-LastName]]," ",employee_data36[[#This Row],[DOB]])</f>
        <v>Harley-Greer 37010</v>
      </c>
      <c r="Z2320" t="s">
        <v>7842</v>
      </c>
      <c r="AA2320" t="s">
        <v>184</v>
      </c>
      <c r="AB2320" t="s">
        <v>42</v>
      </c>
      <c r="AC2320">
        <v>71081</v>
      </c>
      <c r="AD2320" t="s">
        <v>56</v>
      </c>
      <c r="AE2320" t="s">
        <v>104</v>
      </c>
      <c r="AF2320" t="s">
        <v>45</v>
      </c>
      <c r="AG2320">
        <v>5</v>
      </c>
    </row>
    <row r="2321" spans="1:33" x14ac:dyDescent="0.3">
      <c r="A2321">
        <v>2746</v>
      </c>
      <c r="B2321" t="s">
        <v>2263</v>
      </c>
      <c r="C2321" t="s">
        <v>3471</v>
      </c>
      <c r="D2321" s="6" t="str">
        <f>CONCATENATE(employee_data36[[#This Row],[FirstName]], "-",employee_data36[[#This Row],[LastName]] )</f>
        <v>Misael-Pratt</v>
      </c>
      <c r="E2321" s="1">
        <v>44128</v>
      </c>
      <c r="F2321" s="1">
        <v>45024</v>
      </c>
      <c r="G2321" s="7" t="str">
        <f>IF(ISBLANK(employee_data36[[#This Row],[ExitDate]]),"Yes","")</f>
        <v/>
      </c>
      <c r="H2321" t="s">
        <v>3738</v>
      </c>
      <c r="I2321" t="s">
        <v>8344</v>
      </c>
      <c r="J2321" t="s">
        <v>8345</v>
      </c>
      <c r="K2321" t="s">
        <v>89</v>
      </c>
      <c r="L2321" t="s">
        <v>745</v>
      </c>
      <c r="M2321" s="6" t="str">
        <f>IF(ISBLANK(employee_data36[[#This Row],[ExitDate]]),"1","0")</f>
        <v>0</v>
      </c>
      <c r="N2321" s="6" t="str">
        <f>IF(employee_data36[[#This Row],[EmployeeStatus]]="Active", "Active", "Tidak Active")</f>
        <v>Tidak Active</v>
      </c>
      <c r="O2321" t="s">
        <v>63</v>
      </c>
      <c r="P2321" t="s">
        <v>51</v>
      </c>
      <c r="Q2321" t="s">
        <v>63</v>
      </c>
      <c r="R2321" t="s">
        <v>99</v>
      </c>
      <c r="S2321" t="s">
        <v>8346</v>
      </c>
      <c r="T2321" t="s">
        <v>65</v>
      </c>
      <c r="U2321" t="s">
        <v>177</v>
      </c>
      <c r="V2321" s="1">
        <v>28262</v>
      </c>
      <c r="W2321" s="6">
        <f>DATEDIF(employee_data36[[#This Row],[DOB]],DATE(2023, 1, 1), "Y")</f>
        <v>45</v>
      </c>
      <c r="X2321" s="6" t="str">
        <f>IF(employee_data3[[#This Row],[Age]]&lt;=25, "Remaja", IF(employee_data3[[#This Row],[Age]]&lt;=55, "Dewasa", "Lansia"))</f>
        <v>Dewasa</v>
      </c>
      <c r="Y2321" s="7" t="str">
        <f>CONCATENATE(employee_data36[[#This Row],[First-LastName]]," ",employee_data36[[#This Row],[DOB]])</f>
        <v>Misael-Pratt 28262</v>
      </c>
      <c r="Z2321" t="s">
        <v>40</v>
      </c>
      <c r="AA2321" t="s">
        <v>6</v>
      </c>
      <c r="AB2321" t="s">
        <v>42</v>
      </c>
      <c r="AC2321">
        <v>39119</v>
      </c>
      <c r="AD2321" t="s">
        <v>56</v>
      </c>
      <c r="AE2321" t="s">
        <v>44</v>
      </c>
      <c r="AF2321" t="s">
        <v>45</v>
      </c>
      <c r="AG2321">
        <v>5</v>
      </c>
    </row>
    <row r="2322" spans="1:33" x14ac:dyDescent="0.3">
      <c r="A2322">
        <v>2747</v>
      </c>
      <c r="B2322" t="s">
        <v>8347</v>
      </c>
      <c r="C2322" t="s">
        <v>8348</v>
      </c>
      <c r="D2322" s="6" t="str">
        <f>CONCATENATE(employee_data36[[#This Row],[FirstName]], "-",employee_data36[[#This Row],[LastName]] )</f>
        <v>Sneha-Jhaveri</v>
      </c>
      <c r="E2322" s="1">
        <v>43330</v>
      </c>
      <c r="F2322" s="1">
        <v>43524</v>
      </c>
      <c r="G2322" s="7" t="str">
        <f>IF(ISBLANK(employee_data36[[#This Row],[ExitDate]]),"Yes","")</f>
        <v/>
      </c>
      <c r="H2322" t="s">
        <v>28</v>
      </c>
      <c r="I2322" t="s">
        <v>8349</v>
      </c>
      <c r="J2322" t="s">
        <v>8350</v>
      </c>
      <c r="K2322" t="s">
        <v>133</v>
      </c>
      <c r="L2322" t="s">
        <v>32</v>
      </c>
      <c r="M2322" s="6" t="str">
        <f>IF(ISBLANK(employee_data36[[#This Row],[ExitDate]]),"1","0")</f>
        <v>0</v>
      </c>
      <c r="N2322" s="6" t="str">
        <f>IF(employee_data36[[#This Row],[EmployeeStatus]]="Active", "Active", "Tidak Active")</f>
        <v>Active</v>
      </c>
      <c r="O2322" t="s">
        <v>52</v>
      </c>
      <c r="P2322" t="s">
        <v>64</v>
      </c>
      <c r="Q2322" t="s">
        <v>52</v>
      </c>
      <c r="R2322" t="s">
        <v>175</v>
      </c>
      <c r="S2322" t="s">
        <v>8351</v>
      </c>
      <c r="T2322" t="s">
        <v>38</v>
      </c>
      <c r="U2322" t="s">
        <v>81</v>
      </c>
      <c r="V2322" s="1">
        <v>22243</v>
      </c>
      <c r="W2322" s="6">
        <f>DATEDIF(employee_data36[[#This Row],[DOB]],DATE(2023, 1, 1), "Y")</f>
        <v>62</v>
      </c>
      <c r="X2322" s="6" t="str">
        <f>IF(employee_data3[[#This Row],[Age]]&lt;=25, "Remaja", IF(employee_data3[[#This Row],[Age]]&lt;=55, "Dewasa", "Lansia"))</f>
        <v>Lansia</v>
      </c>
      <c r="Y2322" s="7" t="str">
        <f>CONCATENATE(employee_data36[[#This Row],[First-LastName]]," ",employee_data36[[#This Row],[DOB]])</f>
        <v>Sneha-Jhaveri 22243</v>
      </c>
      <c r="Z2322" t="s">
        <v>40</v>
      </c>
      <c r="AA2322" t="s">
        <v>163</v>
      </c>
      <c r="AB2322" t="s">
        <v>42</v>
      </c>
      <c r="AC2322">
        <v>2109</v>
      </c>
      <c r="AD2322" t="s">
        <v>56</v>
      </c>
      <c r="AE2322" t="s">
        <v>84</v>
      </c>
      <c r="AF2322" t="s">
        <v>45</v>
      </c>
      <c r="AG2322">
        <v>4</v>
      </c>
    </row>
    <row r="2323" spans="1:33" x14ac:dyDescent="0.3">
      <c r="A2323">
        <v>2748</v>
      </c>
      <c r="B2323" t="s">
        <v>8352</v>
      </c>
      <c r="C2323" t="s">
        <v>8353</v>
      </c>
      <c r="D2323" s="6" t="str">
        <f>CONCATENATE(employee_data36[[#This Row],[FirstName]], "-",employee_data36[[#This Row],[LastName]] )</f>
        <v>Melinda-Saar-Beckles</v>
      </c>
      <c r="E2323" s="1">
        <v>44753</v>
      </c>
      <c r="F2323" s="1"/>
      <c r="G2323" s="7" t="str">
        <f>IF(ISBLANK(employee_data36[[#This Row],[ExitDate]]),"Yes","")</f>
        <v>Yes</v>
      </c>
      <c r="H2323" t="s">
        <v>28</v>
      </c>
      <c r="I2323" t="s">
        <v>8354</v>
      </c>
      <c r="J2323" t="s">
        <v>8355</v>
      </c>
      <c r="K2323" t="s">
        <v>168</v>
      </c>
      <c r="L2323" t="s">
        <v>32</v>
      </c>
      <c r="M2323" s="6" t="str">
        <f>IF(ISBLANK(employee_data36[[#This Row],[ExitDate]]),"1","0")</f>
        <v>1</v>
      </c>
      <c r="N2323" s="6" t="str">
        <f>IF(employee_data36[[#This Row],[EmployeeStatus]]="Active", "Active", "Tidak Active")</f>
        <v>Active</v>
      </c>
      <c r="O2323" t="s">
        <v>63</v>
      </c>
      <c r="P2323" t="s">
        <v>34</v>
      </c>
      <c r="Q2323" t="s">
        <v>63</v>
      </c>
      <c r="R2323" t="s">
        <v>36</v>
      </c>
      <c r="S2323" t="s">
        <v>37</v>
      </c>
      <c r="T2323" t="s">
        <v>38</v>
      </c>
      <c r="U2323" t="s">
        <v>66</v>
      </c>
      <c r="V2323" s="1">
        <v>23543</v>
      </c>
      <c r="W2323" s="6">
        <f>DATEDIF(employee_data36[[#This Row],[DOB]],DATE(2023, 1, 1), "Y")</f>
        <v>58</v>
      </c>
      <c r="X2323" s="6" t="str">
        <f>IF(employee_data3[[#This Row],[Age]]&lt;=25, "Remaja", IF(employee_data3[[#This Row],[Age]]&lt;=55, "Dewasa", "Lansia"))</f>
        <v>Lansia</v>
      </c>
      <c r="Y2323" s="7" t="str">
        <f>CONCATENATE(employee_data36[[#This Row],[First-LastName]]," ",employee_data36[[#This Row],[DOB]])</f>
        <v>Melinda-Saar-Beckles 23543</v>
      </c>
      <c r="Z2323" t="s">
        <v>40</v>
      </c>
      <c r="AA2323" t="s">
        <v>83</v>
      </c>
      <c r="AB2323" t="s">
        <v>42</v>
      </c>
      <c r="AC2323">
        <v>1801</v>
      </c>
      <c r="AD2323" t="s">
        <v>56</v>
      </c>
      <c r="AE2323" t="s">
        <v>44</v>
      </c>
      <c r="AF2323" t="s">
        <v>45</v>
      </c>
      <c r="AG2323">
        <v>1</v>
      </c>
    </row>
    <row r="2324" spans="1:33" x14ac:dyDescent="0.3">
      <c r="A2324">
        <v>2749</v>
      </c>
      <c r="B2324" t="s">
        <v>8356</v>
      </c>
      <c r="C2324" t="s">
        <v>8357</v>
      </c>
      <c r="D2324" s="6" t="str">
        <f>CONCATENATE(employee_data36[[#This Row],[FirstName]], "-",employee_data36[[#This Row],[LastName]] )</f>
        <v>Elizabeth-Meads</v>
      </c>
      <c r="E2324" s="1">
        <v>43419</v>
      </c>
      <c r="F2324" s="1">
        <v>43423</v>
      </c>
      <c r="G2324" s="7" t="str">
        <f>IF(ISBLANK(employee_data36[[#This Row],[ExitDate]]),"Yes","")</f>
        <v/>
      </c>
      <c r="H2324" t="s">
        <v>28</v>
      </c>
      <c r="I2324" t="s">
        <v>8358</v>
      </c>
      <c r="J2324" t="s">
        <v>8359</v>
      </c>
      <c r="K2324" t="s">
        <v>89</v>
      </c>
      <c r="L2324" t="s">
        <v>745</v>
      </c>
      <c r="M2324" s="6" t="str">
        <f>IF(ISBLANK(employee_data36[[#This Row],[ExitDate]]),"1","0")</f>
        <v>0</v>
      </c>
      <c r="N2324" s="6" t="str">
        <f>IF(employee_data36[[#This Row],[EmployeeStatus]]="Active", "Active", "Tidak Active")</f>
        <v>Tidak Active</v>
      </c>
      <c r="O2324" t="s">
        <v>63</v>
      </c>
      <c r="P2324" t="s">
        <v>64</v>
      </c>
      <c r="Q2324" t="s">
        <v>52</v>
      </c>
      <c r="R2324" t="s">
        <v>140</v>
      </c>
      <c r="S2324" t="s">
        <v>8360</v>
      </c>
      <c r="T2324" t="s">
        <v>38</v>
      </c>
      <c r="U2324" t="s">
        <v>1012</v>
      </c>
      <c r="V2324" s="1">
        <v>17996</v>
      </c>
      <c r="W2324" s="6">
        <f>DATEDIF(employee_data36[[#This Row],[DOB]],DATE(2023, 1, 1), "Y")</f>
        <v>73</v>
      </c>
      <c r="X2324" s="6" t="str">
        <f>IF(employee_data3[[#This Row],[Age]]&lt;=25, "Remaja", IF(employee_data3[[#This Row],[Age]]&lt;=55, "Dewasa", "Lansia"))</f>
        <v>Lansia</v>
      </c>
      <c r="Y2324" s="7" t="str">
        <f>CONCATENATE(employee_data36[[#This Row],[First-LastName]]," ",employee_data36[[#This Row],[DOB]])</f>
        <v>Elizabeth-Meads 17996</v>
      </c>
      <c r="Z2324" t="s">
        <v>40</v>
      </c>
      <c r="AA2324" t="s">
        <v>395</v>
      </c>
      <c r="AB2324" t="s">
        <v>42</v>
      </c>
      <c r="AC2324">
        <v>1760</v>
      </c>
      <c r="AD2324" t="s">
        <v>93</v>
      </c>
      <c r="AE2324" t="s">
        <v>44</v>
      </c>
      <c r="AF2324" t="s">
        <v>45</v>
      </c>
      <c r="AG2324">
        <v>5</v>
      </c>
    </row>
    <row r="2325" spans="1:33" x14ac:dyDescent="0.3">
      <c r="A2325">
        <v>2750</v>
      </c>
      <c r="B2325" t="s">
        <v>3209</v>
      </c>
      <c r="C2325" t="s">
        <v>2167</v>
      </c>
      <c r="D2325" s="6" t="str">
        <f>CONCATENATE(employee_data36[[#This Row],[FirstName]], "-",employee_data36[[#This Row],[LastName]] )</f>
        <v>Patrick-Moran</v>
      </c>
      <c r="E2325" s="1">
        <v>44716</v>
      </c>
      <c r="F2325" s="1"/>
      <c r="G2325" s="7" t="str">
        <f>IF(ISBLANK(employee_data36[[#This Row],[ExitDate]]),"Yes","")</f>
        <v>Yes</v>
      </c>
      <c r="H2325" t="s">
        <v>728</v>
      </c>
      <c r="I2325" t="s">
        <v>8361</v>
      </c>
      <c r="J2325" t="s">
        <v>8362</v>
      </c>
      <c r="K2325" t="s">
        <v>80</v>
      </c>
      <c r="L2325" t="s">
        <v>32</v>
      </c>
      <c r="M2325" s="6" t="str">
        <f>IF(ISBLANK(employee_data36[[#This Row],[ExitDate]]),"1","0")</f>
        <v>1</v>
      </c>
      <c r="N2325" s="6" t="str">
        <f>IF(employee_data36[[#This Row],[EmployeeStatus]]="Active", "Active", "Tidak Active")</f>
        <v>Active</v>
      </c>
      <c r="O2325" t="s">
        <v>63</v>
      </c>
      <c r="P2325" t="s">
        <v>64</v>
      </c>
      <c r="Q2325" t="s">
        <v>63</v>
      </c>
      <c r="R2325" t="s">
        <v>36</v>
      </c>
      <c r="S2325" t="s">
        <v>37</v>
      </c>
      <c r="T2325" t="s">
        <v>38</v>
      </c>
      <c r="U2325" t="s">
        <v>90</v>
      </c>
      <c r="V2325" s="1">
        <v>17991</v>
      </c>
      <c r="W2325" s="6">
        <f>DATEDIF(employee_data36[[#This Row],[DOB]],DATE(2023, 1, 1), "Y")</f>
        <v>73</v>
      </c>
      <c r="X2325" s="6" t="str">
        <f>IF(employee_data3[[#This Row],[Age]]&lt;=25, "Remaja", IF(employee_data3[[#This Row],[Age]]&lt;=55, "Dewasa", "Lansia"))</f>
        <v>Lansia</v>
      </c>
      <c r="Y2325" s="7" t="str">
        <f>CONCATENATE(employee_data36[[#This Row],[First-LastName]]," ",employee_data36[[#This Row],[DOB]])</f>
        <v>Patrick-Moran 17991</v>
      </c>
      <c r="Z2325" t="s">
        <v>40</v>
      </c>
      <c r="AA2325" t="s">
        <v>83</v>
      </c>
      <c r="AB2325" t="s">
        <v>55</v>
      </c>
      <c r="AC2325">
        <v>2127</v>
      </c>
      <c r="AD2325" t="s">
        <v>128</v>
      </c>
      <c r="AE2325" t="s">
        <v>104</v>
      </c>
      <c r="AF2325" t="s">
        <v>45</v>
      </c>
      <c r="AG2325">
        <v>4</v>
      </c>
    </row>
    <row r="2326" spans="1:33" x14ac:dyDescent="0.3">
      <c r="A2326">
        <v>2751</v>
      </c>
      <c r="B2326" t="s">
        <v>8363</v>
      </c>
      <c r="C2326" t="s">
        <v>8364</v>
      </c>
      <c r="D2326" s="6" t="str">
        <f>CONCATENATE(employee_data36[[#This Row],[FirstName]], "-",employee_data36[[#This Row],[LastName]] )</f>
        <v>Mathew-Linden</v>
      </c>
      <c r="E2326" s="1">
        <v>43400</v>
      </c>
      <c r="F2326" s="1">
        <v>43656</v>
      </c>
      <c r="G2326" s="7" t="str">
        <f>IF(ISBLANK(employee_data36[[#This Row],[ExitDate]]),"Yes","")</f>
        <v/>
      </c>
      <c r="H2326" t="s">
        <v>728</v>
      </c>
      <c r="I2326" t="s">
        <v>8365</v>
      </c>
      <c r="J2326" t="s">
        <v>8366</v>
      </c>
      <c r="K2326" t="s">
        <v>118</v>
      </c>
      <c r="L2326" t="s">
        <v>1805</v>
      </c>
      <c r="M2326" s="6" t="str">
        <f>IF(ISBLANK(employee_data36[[#This Row],[ExitDate]]),"1","0")</f>
        <v>0</v>
      </c>
      <c r="N2326" s="6" t="str">
        <f>IF(employee_data36[[#This Row],[EmployeeStatus]]="Active", "Active", "Tidak Active")</f>
        <v>Tidak Active</v>
      </c>
      <c r="O2326" t="s">
        <v>63</v>
      </c>
      <c r="P2326" t="s">
        <v>64</v>
      </c>
      <c r="Q2326" t="s">
        <v>52</v>
      </c>
      <c r="R2326" t="s">
        <v>140</v>
      </c>
      <c r="S2326" t="s">
        <v>8367</v>
      </c>
      <c r="T2326" t="s">
        <v>38</v>
      </c>
      <c r="U2326" t="s">
        <v>90</v>
      </c>
      <c r="V2326" s="1">
        <v>24577</v>
      </c>
      <c r="W2326" s="6">
        <f>DATEDIF(employee_data36[[#This Row],[DOB]],DATE(2023, 1, 1), "Y")</f>
        <v>55</v>
      </c>
      <c r="X2326" s="6" t="str">
        <f>IF(employee_data3[[#This Row],[Age]]&lt;=25, "Remaja", IF(employee_data3[[#This Row],[Age]]&lt;=55, "Dewasa", "Lansia"))</f>
        <v>Dewasa</v>
      </c>
      <c r="Y2326" s="7" t="str">
        <f>CONCATENATE(employee_data36[[#This Row],[First-LastName]]," ",employee_data36[[#This Row],[DOB]])</f>
        <v>Mathew-Linden 24577</v>
      </c>
      <c r="Z2326" t="s">
        <v>40</v>
      </c>
      <c r="AA2326" t="s">
        <v>83</v>
      </c>
      <c r="AB2326" t="s">
        <v>55</v>
      </c>
      <c r="AC2326">
        <v>1770</v>
      </c>
      <c r="AD2326" t="s">
        <v>93</v>
      </c>
      <c r="AE2326" t="s">
        <v>75</v>
      </c>
      <c r="AF2326" t="s">
        <v>45</v>
      </c>
      <c r="AG2326">
        <v>5</v>
      </c>
    </row>
    <row r="2327" spans="1:33" x14ac:dyDescent="0.3">
      <c r="A2327">
        <v>2752</v>
      </c>
      <c r="B2327" t="s">
        <v>8368</v>
      </c>
      <c r="C2327" t="s">
        <v>8369</v>
      </c>
      <c r="D2327" s="6" t="str">
        <f>CONCATENATE(employee_data36[[#This Row],[FirstName]], "-",employee_data36[[#This Row],[LastName]] )</f>
        <v>Adeel-Osturnka</v>
      </c>
      <c r="E2327" s="1">
        <v>44855</v>
      </c>
      <c r="F2327" s="1">
        <v>45055</v>
      </c>
      <c r="G2327" s="7" t="str">
        <f>IF(ISBLANK(employee_data36[[#This Row],[ExitDate]]),"Yes","")</f>
        <v/>
      </c>
      <c r="H2327" t="s">
        <v>28</v>
      </c>
      <c r="I2327" t="s">
        <v>8370</v>
      </c>
      <c r="J2327" t="s">
        <v>8371</v>
      </c>
      <c r="K2327" t="s">
        <v>80</v>
      </c>
      <c r="L2327" t="s">
        <v>32</v>
      </c>
      <c r="M2327" s="6" t="str">
        <f>IF(ISBLANK(employee_data36[[#This Row],[ExitDate]]),"1","0")</f>
        <v>0</v>
      </c>
      <c r="N2327" s="6" t="str">
        <f>IF(employee_data36[[#This Row],[EmployeeStatus]]="Active", "Active", "Tidak Active")</f>
        <v>Active</v>
      </c>
      <c r="O2327" t="s">
        <v>52</v>
      </c>
      <c r="P2327" t="s">
        <v>51</v>
      </c>
      <c r="Q2327" t="s">
        <v>35</v>
      </c>
      <c r="R2327" t="s">
        <v>99</v>
      </c>
      <c r="S2327" t="s">
        <v>8372</v>
      </c>
      <c r="T2327" t="s">
        <v>38</v>
      </c>
      <c r="U2327" t="s">
        <v>81</v>
      </c>
      <c r="V2327" s="1">
        <v>27908</v>
      </c>
      <c r="W2327" s="6">
        <f>DATEDIF(employee_data36[[#This Row],[DOB]],DATE(2023, 1, 1), "Y")</f>
        <v>46</v>
      </c>
      <c r="X2327" s="6" t="str">
        <f>IF(employee_data3[[#This Row],[Age]]&lt;=25, "Remaja", IF(employee_data3[[#This Row],[Age]]&lt;=55, "Dewasa", "Lansia"))</f>
        <v>Dewasa</v>
      </c>
      <c r="Y2327" s="7" t="str">
        <f>CONCATENATE(employee_data36[[#This Row],[First-LastName]]," ",employee_data36[[#This Row],[DOB]])</f>
        <v>Adeel-Osturnka 27908</v>
      </c>
      <c r="Z2327" t="s">
        <v>40</v>
      </c>
      <c r="AA2327" t="s">
        <v>292</v>
      </c>
      <c r="AB2327" t="s">
        <v>55</v>
      </c>
      <c r="AC2327">
        <v>2478</v>
      </c>
      <c r="AD2327" t="s">
        <v>56</v>
      </c>
      <c r="AE2327" t="s">
        <v>104</v>
      </c>
      <c r="AF2327" t="s">
        <v>45</v>
      </c>
      <c r="AG2327">
        <v>4</v>
      </c>
    </row>
    <row r="2328" spans="1:33" x14ac:dyDescent="0.3">
      <c r="A2328">
        <v>2753</v>
      </c>
      <c r="B2328" t="s">
        <v>5994</v>
      </c>
      <c r="C2328" t="s">
        <v>8373</v>
      </c>
      <c r="D2328" s="6" t="str">
        <f>CONCATENATE(employee_data36[[#This Row],[FirstName]], "-",employee_data36[[#This Row],[LastName]] )</f>
        <v>Lisa-Cornett</v>
      </c>
      <c r="E2328" s="1">
        <v>44939</v>
      </c>
      <c r="F2328" s="1">
        <v>45070</v>
      </c>
      <c r="G2328" s="7" t="str">
        <f>IF(ISBLANK(employee_data36[[#This Row],[ExitDate]]),"Yes","")</f>
        <v/>
      </c>
      <c r="H2328" t="s">
        <v>28</v>
      </c>
      <c r="I2328" t="s">
        <v>8374</v>
      </c>
      <c r="J2328" t="s">
        <v>8375</v>
      </c>
      <c r="K2328" t="s">
        <v>31</v>
      </c>
      <c r="L2328" t="s">
        <v>32</v>
      </c>
      <c r="M2328" s="6" t="str">
        <f>IF(ISBLANK(employee_data36[[#This Row],[ExitDate]]),"1","0")</f>
        <v>0</v>
      </c>
      <c r="N2328" s="6" t="str">
        <f>IF(employee_data36[[#This Row],[EmployeeStatus]]="Active", "Active", "Tidak Active")</f>
        <v>Active</v>
      </c>
      <c r="O2328" t="s">
        <v>33</v>
      </c>
      <c r="P2328" t="s">
        <v>64</v>
      </c>
      <c r="Q2328" t="s">
        <v>52</v>
      </c>
      <c r="R2328" t="s">
        <v>175</v>
      </c>
      <c r="S2328" t="s">
        <v>8376</v>
      </c>
      <c r="T2328" t="s">
        <v>38</v>
      </c>
      <c r="U2328" t="s">
        <v>90</v>
      </c>
      <c r="V2328" s="1">
        <v>30844</v>
      </c>
      <c r="W2328" s="6">
        <f>DATEDIF(employee_data36[[#This Row],[DOB]],DATE(2023, 1, 1), "Y")</f>
        <v>38</v>
      </c>
      <c r="X2328" s="6" t="str">
        <f>IF(employee_data3[[#This Row],[Age]]&lt;=25, "Remaja", IF(employee_data3[[#This Row],[Age]]&lt;=55, "Dewasa", "Lansia"))</f>
        <v>Dewasa</v>
      </c>
      <c r="Y2328" s="7" t="str">
        <f>CONCATENATE(employee_data36[[#This Row],[First-LastName]]," ",employee_data36[[#This Row],[DOB]])</f>
        <v>Lisa-Cornett 30844</v>
      </c>
      <c r="Z2328" t="s">
        <v>40</v>
      </c>
      <c r="AA2328" t="s">
        <v>92</v>
      </c>
      <c r="AB2328" t="s">
        <v>42</v>
      </c>
      <c r="AC2328">
        <v>2189</v>
      </c>
      <c r="AD2328" t="s">
        <v>93</v>
      </c>
      <c r="AE2328" t="s">
        <v>44</v>
      </c>
      <c r="AF2328" t="s">
        <v>45</v>
      </c>
      <c r="AG2328">
        <v>4</v>
      </c>
    </row>
    <row r="2329" spans="1:33" x14ac:dyDescent="0.3">
      <c r="A2329">
        <v>2754</v>
      </c>
      <c r="B2329" t="s">
        <v>8377</v>
      </c>
      <c r="C2329" t="s">
        <v>8378</v>
      </c>
      <c r="D2329" s="6" t="str">
        <f>CONCATENATE(employee_data36[[#This Row],[FirstName]], "-",employee_data36[[#This Row],[LastName]] )</f>
        <v>Louis-Punjabhi</v>
      </c>
      <c r="E2329" s="1">
        <v>43926</v>
      </c>
      <c r="F2329" s="1"/>
      <c r="G2329" s="7" t="str">
        <f>IF(ISBLANK(employee_data36[[#This Row],[ExitDate]]),"Yes","")</f>
        <v>Yes</v>
      </c>
      <c r="H2329" t="s">
        <v>28</v>
      </c>
      <c r="I2329" t="s">
        <v>8379</v>
      </c>
      <c r="J2329" t="s">
        <v>8380</v>
      </c>
      <c r="K2329" t="s">
        <v>133</v>
      </c>
      <c r="L2329" t="s">
        <v>32</v>
      </c>
      <c r="M2329" s="6" t="str">
        <f>IF(ISBLANK(employee_data36[[#This Row],[ExitDate]]),"1","0")</f>
        <v>1</v>
      </c>
      <c r="N2329" s="6" t="str">
        <f>IF(employee_data36[[#This Row],[EmployeeStatus]]="Active", "Active", "Tidak Active")</f>
        <v>Active</v>
      </c>
      <c r="O2329" t="s">
        <v>63</v>
      </c>
      <c r="P2329" t="s">
        <v>34</v>
      </c>
      <c r="Q2329" t="s">
        <v>63</v>
      </c>
      <c r="R2329" t="s">
        <v>36</v>
      </c>
      <c r="S2329" t="s">
        <v>37</v>
      </c>
      <c r="T2329" t="s">
        <v>38</v>
      </c>
      <c r="U2329" t="s">
        <v>111</v>
      </c>
      <c r="V2329" s="1">
        <v>28250</v>
      </c>
      <c r="W2329" s="6">
        <f>DATEDIF(employee_data36[[#This Row],[DOB]],DATE(2023, 1, 1), "Y")</f>
        <v>45</v>
      </c>
      <c r="X2329" s="6" t="str">
        <f>IF(employee_data3[[#This Row],[Age]]&lt;=25, "Remaja", IF(employee_data3[[#This Row],[Age]]&lt;=55, "Dewasa", "Lansia"))</f>
        <v>Dewasa</v>
      </c>
      <c r="Y2329" s="7" t="str">
        <f>CONCATENATE(employee_data36[[#This Row],[First-LastName]]," ",employee_data36[[#This Row],[DOB]])</f>
        <v>Louis-Punjabhi 28250</v>
      </c>
      <c r="Z2329" t="s">
        <v>40</v>
      </c>
      <c r="AA2329" t="s">
        <v>113</v>
      </c>
      <c r="AB2329" t="s">
        <v>55</v>
      </c>
      <c r="AC2329">
        <v>2109</v>
      </c>
      <c r="AD2329" t="s">
        <v>74</v>
      </c>
      <c r="AE2329" t="s">
        <v>84</v>
      </c>
      <c r="AF2329" t="s">
        <v>45</v>
      </c>
      <c r="AG2329">
        <v>2</v>
      </c>
    </row>
    <row r="2330" spans="1:33" x14ac:dyDescent="0.3">
      <c r="A2330">
        <v>2755</v>
      </c>
      <c r="B2330" t="s">
        <v>68</v>
      </c>
      <c r="C2330" t="s">
        <v>3313</v>
      </c>
      <c r="D2330" s="6" t="str">
        <f>CONCATENATE(employee_data36[[#This Row],[FirstName]], "-",employee_data36[[#This Row],[LastName]] )</f>
        <v>Michael-Carey</v>
      </c>
      <c r="E2330" s="1">
        <v>44707</v>
      </c>
      <c r="F2330" s="1"/>
      <c r="G2330" s="7" t="str">
        <f>IF(ISBLANK(employee_data36[[#This Row],[ExitDate]]),"Yes","")</f>
        <v>Yes</v>
      </c>
      <c r="H2330" t="s">
        <v>28</v>
      </c>
      <c r="I2330" t="s">
        <v>8381</v>
      </c>
      <c r="J2330" t="s">
        <v>8382</v>
      </c>
      <c r="K2330" t="s">
        <v>50</v>
      </c>
      <c r="L2330" t="s">
        <v>32</v>
      </c>
      <c r="M2330" s="6" t="str">
        <f>IF(ISBLANK(employee_data36[[#This Row],[ExitDate]]),"1","0")</f>
        <v>1</v>
      </c>
      <c r="N2330" s="6" t="str">
        <f>IF(employee_data36[[#This Row],[EmployeeStatus]]="Active", "Active", "Tidak Active")</f>
        <v>Active</v>
      </c>
      <c r="O2330" t="s">
        <v>33</v>
      </c>
      <c r="P2330" t="s">
        <v>64</v>
      </c>
      <c r="Q2330" t="s">
        <v>35</v>
      </c>
      <c r="R2330" t="s">
        <v>36</v>
      </c>
      <c r="S2330" t="s">
        <v>37</v>
      </c>
      <c r="T2330" t="s">
        <v>38</v>
      </c>
      <c r="U2330" t="s">
        <v>81</v>
      </c>
      <c r="V2330" s="1">
        <v>20413</v>
      </c>
      <c r="W2330" s="6">
        <f>DATEDIF(employee_data36[[#This Row],[DOB]],DATE(2023, 1, 1), "Y")</f>
        <v>67</v>
      </c>
      <c r="X2330" s="6" t="str">
        <f>IF(employee_data3[[#This Row],[Age]]&lt;=25, "Remaja", IF(employee_data3[[#This Row],[Age]]&lt;=55, "Dewasa", "Lansia"))</f>
        <v>Lansia</v>
      </c>
      <c r="Y2330" s="7" t="str">
        <f>CONCATENATE(employee_data36[[#This Row],[First-LastName]]," ",employee_data36[[#This Row],[DOB]])</f>
        <v>Michael-Carey 20413</v>
      </c>
      <c r="Z2330" t="s">
        <v>40</v>
      </c>
      <c r="AA2330" t="s">
        <v>103</v>
      </c>
      <c r="AB2330" t="s">
        <v>55</v>
      </c>
      <c r="AC2330">
        <v>1701</v>
      </c>
      <c r="AD2330" t="s">
        <v>74</v>
      </c>
      <c r="AE2330" t="s">
        <v>75</v>
      </c>
      <c r="AF2330" t="s">
        <v>45</v>
      </c>
      <c r="AG2330">
        <v>2</v>
      </c>
    </row>
    <row r="2331" spans="1:33" x14ac:dyDescent="0.3">
      <c r="A2331">
        <v>2756</v>
      </c>
      <c r="B2331" t="s">
        <v>8383</v>
      </c>
      <c r="C2331" t="s">
        <v>8384</v>
      </c>
      <c r="D2331" s="6" t="str">
        <f>CONCATENATE(employee_data36[[#This Row],[FirstName]], "-",employee_data36[[#This Row],[LastName]] )</f>
        <v>Earnest-Hankard</v>
      </c>
      <c r="E2331" s="1">
        <v>44321</v>
      </c>
      <c r="F2331" s="1"/>
      <c r="G2331" s="7" t="str">
        <f>IF(ISBLANK(employee_data36[[#This Row],[ExitDate]]),"Yes","")</f>
        <v>Yes</v>
      </c>
      <c r="H2331" t="s">
        <v>728</v>
      </c>
      <c r="I2331" t="s">
        <v>8385</v>
      </c>
      <c r="J2331" t="s">
        <v>8386</v>
      </c>
      <c r="K2331" t="s">
        <v>80</v>
      </c>
      <c r="L2331" t="s">
        <v>32</v>
      </c>
      <c r="M2331" s="6" t="str">
        <f>IF(ISBLANK(employee_data36[[#This Row],[ExitDate]]),"1","0")</f>
        <v>1</v>
      </c>
      <c r="N2331" s="6" t="str">
        <f>IF(employee_data36[[#This Row],[EmployeeStatus]]="Active", "Active", "Tidak Active")</f>
        <v>Active</v>
      </c>
      <c r="O2331" t="s">
        <v>52</v>
      </c>
      <c r="P2331" t="s">
        <v>51</v>
      </c>
      <c r="Q2331" t="s">
        <v>52</v>
      </c>
      <c r="R2331" t="s">
        <v>36</v>
      </c>
      <c r="S2331" t="s">
        <v>37</v>
      </c>
      <c r="T2331" t="s">
        <v>38</v>
      </c>
      <c r="U2331" t="s">
        <v>90</v>
      </c>
      <c r="V2331" s="1">
        <v>31614</v>
      </c>
      <c r="W2331" s="6">
        <f>DATEDIF(employee_data36[[#This Row],[DOB]],DATE(2023, 1, 1), "Y")</f>
        <v>36</v>
      </c>
      <c r="X2331" s="6" t="str">
        <f>IF(employee_data3[[#This Row],[Age]]&lt;=25, "Remaja", IF(employee_data3[[#This Row],[Age]]&lt;=55, "Dewasa", "Lansia"))</f>
        <v>Dewasa</v>
      </c>
      <c r="Y2331" s="7" t="str">
        <f>CONCATENATE(employee_data36[[#This Row],[First-LastName]]," ",employee_data36[[#This Row],[DOB]])</f>
        <v>Earnest-Hankard 31614</v>
      </c>
      <c r="Z2331" t="s">
        <v>40</v>
      </c>
      <c r="AA2331" t="s">
        <v>193</v>
      </c>
      <c r="AB2331" t="s">
        <v>55</v>
      </c>
      <c r="AC2331">
        <v>2155</v>
      </c>
      <c r="AD2331" t="s">
        <v>43</v>
      </c>
      <c r="AE2331" t="s">
        <v>104</v>
      </c>
      <c r="AF2331" t="s">
        <v>45</v>
      </c>
      <c r="AG2331">
        <v>2</v>
      </c>
    </row>
    <row r="2332" spans="1:33" x14ac:dyDescent="0.3">
      <c r="A2332">
        <v>2757</v>
      </c>
      <c r="B2332" t="s">
        <v>2190</v>
      </c>
      <c r="C2332" t="s">
        <v>8387</v>
      </c>
      <c r="D2332" s="6" t="str">
        <f>CONCATENATE(employee_data36[[#This Row],[FirstName]], "-",employee_data36[[#This Row],[LastName]] )</f>
        <v>Kimberly-Beak</v>
      </c>
      <c r="E2332" s="1">
        <v>45108</v>
      </c>
      <c r="F2332" s="1">
        <v>45142</v>
      </c>
      <c r="G2332" s="7" t="str">
        <f>IF(ISBLANK(employee_data36[[#This Row],[ExitDate]]),"Yes","")</f>
        <v/>
      </c>
      <c r="H2332" t="s">
        <v>728</v>
      </c>
      <c r="I2332" t="s">
        <v>8388</v>
      </c>
      <c r="J2332" t="s">
        <v>8389</v>
      </c>
      <c r="K2332" t="s">
        <v>89</v>
      </c>
      <c r="L2332" t="s">
        <v>198</v>
      </c>
      <c r="M2332" s="6" t="str">
        <f>IF(ISBLANK(employee_data36[[#This Row],[ExitDate]]),"1","0")</f>
        <v>0</v>
      </c>
      <c r="N2332" s="6" t="str">
        <f>IF(employee_data36[[#This Row],[EmployeeStatus]]="Active", "Active", "Tidak Active")</f>
        <v>Tidak Active</v>
      </c>
      <c r="O2332" t="s">
        <v>52</v>
      </c>
      <c r="P2332" t="s">
        <v>34</v>
      </c>
      <c r="Q2332" t="s">
        <v>52</v>
      </c>
      <c r="R2332" t="s">
        <v>140</v>
      </c>
      <c r="S2332" t="s">
        <v>8390</v>
      </c>
      <c r="T2332" t="s">
        <v>38</v>
      </c>
      <c r="U2332" t="s">
        <v>177</v>
      </c>
      <c r="V2332" s="1">
        <v>17551</v>
      </c>
      <c r="W2332" s="6">
        <f>DATEDIF(employee_data36[[#This Row],[DOB]],DATE(2023, 1, 1), "Y")</f>
        <v>74</v>
      </c>
      <c r="X2332" s="6" t="str">
        <f>IF(employee_data3[[#This Row],[Age]]&lt;=25, "Remaja", IF(employee_data3[[#This Row],[Age]]&lt;=55, "Dewasa", "Lansia"))</f>
        <v>Lansia</v>
      </c>
      <c r="Y2332" s="7" t="str">
        <f>CONCATENATE(employee_data36[[#This Row],[First-LastName]]," ",employee_data36[[#This Row],[DOB]])</f>
        <v>Kimberly-Beak 17551</v>
      </c>
      <c r="Z2332" t="s">
        <v>40</v>
      </c>
      <c r="AA2332" t="s">
        <v>178</v>
      </c>
      <c r="AB2332" t="s">
        <v>42</v>
      </c>
      <c r="AC2332">
        <v>2145</v>
      </c>
      <c r="AD2332" t="s">
        <v>56</v>
      </c>
      <c r="AE2332" t="s">
        <v>104</v>
      </c>
      <c r="AF2332" t="s">
        <v>45</v>
      </c>
      <c r="AG2332">
        <v>2</v>
      </c>
    </row>
    <row r="2333" spans="1:33" x14ac:dyDescent="0.3">
      <c r="A2333">
        <v>2758</v>
      </c>
      <c r="B2333" t="s">
        <v>8391</v>
      </c>
      <c r="C2333" t="s">
        <v>8392</v>
      </c>
      <c r="D2333" s="6" t="str">
        <f>CONCATENATE(employee_data36[[#This Row],[FirstName]], "-",employee_data36[[#This Row],[LastName]] )</f>
        <v>Jonathan R-LeBel</v>
      </c>
      <c r="E2333" s="1">
        <v>43454</v>
      </c>
      <c r="F2333" s="1">
        <v>45090</v>
      </c>
      <c r="G2333" s="7" t="str">
        <f>IF(ISBLANK(employee_data36[[#This Row],[ExitDate]]),"Yes","")</f>
        <v/>
      </c>
      <c r="H2333" t="s">
        <v>28</v>
      </c>
      <c r="I2333" t="s">
        <v>8393</v>
      </c>
      <c r="J2333" t="s">
        <v>8394</v>
      </c>
      <c r="K2333" t="s">
        <v>80</v>
      </c>
      <c r="L2333" t="s">
        <v>2300</v>
      </c>
      <c r="M2333" s="6" t="str">
        <f>IF(ISBLANK(employee_data36[[#This Row],[ExitDate]]),"1","0")</f>
        <v>0</v>
      </c>
      <c r="N2333" s="6" t="str">
        <f>IF(employee_data36[[#This Row],[EmployeeStatus]]="Active", "Active", "Tidak Active")</f>
        <v>Tidak Active</v>
      </c>
      <c r="O2333" t="s">
        <v>52</v>
      </c>
      <c r="P2333" t="s">
        <v>51</v>
      </c>
      <c r="Q2333" t="s">
        <v>63</v>
      </c>
      <c r="R2333" t="s">
        <v>99</v>
      </c>
      <c r="S2333" t="s">
        <v>8395</v>
      </c>
      <c r="T2333" t="s">
        <v>38</v>
      </c>
      <c r="U2333" t="s">
        <v>305</v>
      </c>
      <c r="V2333" s="1">
        <v>16845</v>
      </c>
      <c r="W2333" s="6">
        <f>DATEDIF(employee_data36[[#This Row],[DOB]],DATE(2023, 1, 1), "Y")</f>
        <v>76</v>
      </c>
      <c r="X2333" s="6" t="str">
        <f>IF(employee_data3[[#This Row],[Age]]&lt;=25, "Remaja", IF(employee_data3[[#This Row],[Age]]&lt;=55, "Dewasa", "Lansia"))</f>
        <v>Lansia</v>
      </c>
      <c r="Y2333" s="7" t="str">
        <f>CONCATENATE(employee_data36[[#This Row],[First-LastName]]," ",employee_data36[[#This Row],[DOB]])</f>
        <v>Jonathan R-LeBel 16845</v>
      </c>
      <c r="Z2333" t="s">
        <v>40</v>
      </c>
      <c r="AA2333" t="s">
        <v>163</v>
      </c>
      <c r="AB2333" t="s">
        <v>55</v>
      </c>
      <c r="AC2333">
        <v>2050</v>
      </c>
      <c r="AD2333" t="s">
        <v>74</v>
      </c>
      <c r="AE2333" t="s">
        <v>104</v>
      </c>
      <c r="AF2333" t="s">
        <v>45</v>
      </c>
      <c r="AG2333">
        <v>2</v>
      </c>
    </row>
    <row r="2334" spans="1:33" x14ac:dyDescent="0.3">
      <c r="A2334">
        <v>2759</v>
      </c>
      <c r="B2334" t="s">
        <v>6716</v>
      </c>
      <c r="C2334" t="s">
        <v>8396</v>
      </c>
      <c r="D2334" s="6" t="str">
        <f>CONCATENATE(employee_data36[[#This Row],[FirstName]], "-",employee_data36[[#This Row],[LastName]] )</f>
        <v>Rick-Stoica</v>
      </c>
      <c r="E2334" s="1">
        <v>43338</v>
      </c>
      <c r="F2334" s="1"/>
      <c r="G2334" s="7" t="str">
        <f>IF(ISBLANK(employee_data36[[#This Row],[ExitDate]]),"Yes","")</f>
        <v>Yes</v>
      </c>
      <c r="H2334" t="s">
        <v>28</v>
      </c>
      <c r="I2334" t="s">
        <v>8397</v>
      </c>
      <c r="J2334" t="s">
        <v>8398</v>
      </c>
      <c r="K2334" t="s">
        <v>168</v>
      </c>
      <c r="L2334" t="s">
        <v>32</v>
      </c>
      <c r="M2334" s="6" t="str">
        <f>IF(ISBLANK(employee_data36[[#This Row],[ExitDate]]),"1","0")</f>
        <v>1</v>
      </c>
      <c r="N2334" s="6" t="str">
        <f>IF(employee_data36[[#This Row],[EmployeeStatus]]="Active", "Active", "Tidak Active")</f>
        <v>Active</v>
      </c>
      <c r="O2334" t="s">
        <v>63</v>
      </c>
      <c r="P2334" t="s">
        <v>64</v>
      </c>
      <c r="Q2334" t="s">
        <v>63</v>
      </c>
      <c r="R2334" t="s">
        <v>36</v>
      </c>
      <c r="S2334" t="s">
        <v>37</v>
      </c>
      <c r="T2334" t="s">
        <v>38</v>
      </c>
      <c r="U2334" t="s">
        <v>53</v>
      </c>
      <c r="V2334" s="1">
        <v>32632</v>
      </c>
      <c r="W2334" s="6">
        <f>DATEDIF(employee_data36[[#This Row],[DOB]],DATE(2023, 1, 1), "Y")</f>
        <v>33</v>
      </c>
      <c r="X2334" s="6" t="str">
        <f>IF(employee_data3[[#This Row],[Age]]&lt;=25, "Remaja", IF(employee_data3[[#This Row],[Age]]&lt;=55, "Dewasa", "Lansia"))</f>
        <v>Dewasa</v>
      </c>
      <c r="Y2334" s="7" t="str">
        <f>CONCATENATE(employee_data36[[#This Row],[First-LastName]]," ",employee_data36[[#This Row],[DOB]])</f>
        <v>Rick-Stoica 32632</v>
      </c>
      <c r="Z2334" t="s">
        <v>40</v>
      </c>
      <c r="AA2334" t="s">
        <v>163</v>
      </c>
      <c r="AB2334" t="s">
        <v>55</v>
      </c>
      <c r="AC2334">
        <v>2301</v>
      </c>
      <c r="AD2334" t="s">
        <v>43</v>
      </c>
      <c r="AE2334" t="s">
        <v>104</v>
      </c>
      <c r="AF2334" t="s">
        <v>45</v>
      </c>
      <c r="AG2334">
        <v>2</v>
      </c>
    </row>
    <row r="2335" spans="1:33" x14ac:dyDescent="0.3">
      <c r="A2335">
        <v>2760</v>
      </c>
      <c r="B2335" t="s">
        <v>8399</v>
      </c>
      <c r="C2335" t="s">
        <v>8400</v>
      </c>
      <c r="D2335" s="6" t="str">
        <f>CONCATENATE(employee_data36[[#This Row],[FirstName]], "-",employee_data36[[#This Row],[LastName]] )</f>
        <v>Adil-Sahoo</v>
      </c>
      <c r="E2335" s="1">
        <v>44171</v>
      </c>
      <c r="F2335" s="1">
        <v>44799</v>
      </c>
      <c r="G2335" s="7" t="str">
        <f>IF(ISBLANK(employee_data36[[#This Row],[ExitDate]]),"Yes","")</f>
        <v/>
      </c>
      <c r="H2335" t="s">
        <v>728</v>
      </c>
      <c r="I2335" t="s">
        <v>8401</v>
      </c>
      <c r="J2335" t="s">
        <v>8402</v>
      </c>
      <c r="K2335" t="s">
        <v>89</v>
      </c>
      <c r="L2335" t="s">
        <v>32</v>
      </c>
      <c r="M2335" s="6" t="str">
        <f>IF(ISBLANK(employee_data36[[#This Row],[ExitDate]]),"1","0")</f>
        <v>0</v>
      </c>
      <c r="N2335" s="6" t="str">
        <f>IF(employee_data36[[#This Row],[EmployeeStatus]]="Active", "Active", "Tidak Active")</f>
        <v>Active</v>
      </c>
      <c r="O2335" t="s">
        <v>52</v>
      </c>
      <c r="P2335" t="s">
        <v>64</v>
      </c>
      <c r="Q2335" t="s">
        <v>35</v>
      </c>
      <c r="R2335" t="s">
        <v>175</v>
      </c>
      <c r="S2335" t="s">
        <v>8403</v>
      </c>
      <c r="T2335" t="s">
        <v>38</v>
      </c>
      <c r="U2335" t="s">
        <v>231</v>
      </c>
      <c r="V2335" s="1">
        <v>25404</v>
      </c>
      <c r="W2335" s="6">
        <f>DATEDIF(employee_data36[[#This Row],[DOB]],DATE(2023, 1, 1), "Y")</f>
        <v>53</v>
      </c>
      <c r="X2335" s="6" t="str">
        <f>IF(employee_data3[[#This Row],[Age]]&lt;=25, "Remaja", IF(employee_data3[[#This Row],[Age]]&lt;=55, "Dewasa", "Lansia"))</f>
        <v>Dewasa</v>
      </c>
      <c r="Y2335" s="7" t="str">
        <f>CONCATENATE(employee_data36[[#This Row],[First-LastName]]," ",employee_data36[[#This Row],[DOB]])</f>
        <v>Adil-Sahoo 25404</v>
      </c>
      <c r="Z2335" t="s">
        <v>40</v>
      </c>
      <c r="AA2335" t="s">
        <v>113</v>
      </c>
      <c r="AB2335" t="s">
        <v>55</v>
      </c>
      <c r="AC2335">
        <v>2062</v>
      </c>
      <c r="AD2335" t="s">
        <v>74</v>
      </c>
      <c r="AE2335" t="s">
        <v>75</v>
      </c>
      <c r="AF2335" t="s">
        <v>45</v>
      </c>
      <c r="AG2335">
        <v>2</v>
      </c>
    </row>
    <row r="2336" spans="1:33" x14ac:dyDescent="0.3">
      <c r="A2336">
        <v>2761</v>
      </c>
      <c r="B2336" t="s">
        <v>5913</v>
      </c>
      <c r="C2336" t="s">
        <v>8404</v>
      </c>
      <c r="D2336" s="6" t="str">
        <f>CONCATENATE(employee_data36[[#This Row],[FirstName]], "-",employee_data36[[#This Row],[LastName]] )</f>
        <v>Barbara-Gaul</v>
      </c>
      <c r="E2336" s="1">
        <v>44543</v>
      </c>
      <c r="F2336" s="1">
        <v>44723</v>
      </c>
      <c r="G2336" s="7" t="str">
        <f>IF(ISBLANK(employee_data36[[#This Row],[ExitDate]]),"Yes","")</f>
        <v/>
      </c>
      <c r="H2336" t="s">
        <v>28</v>
      </c>
      <c r="I2336" t="s">
        <v>8405</v>
      </c>
      <c r="J2336" t="s">
        <v>8406</v>
      </c>
      <c r="K2336" t="s">
        <v>50</v>
      </c>
      <c r="L2336" t="s">
        <v>32</v>
      </c>
      <c r="M2336" s="6" t="str">
        <f>IF(ISBLANK(employee_data36[[#This Row],[ExitDate]]),"1","0")</f>
        <v>0</v>
      </c>
      <c r="N2336" s="6" t="str">
        <f>IF(employee_data36[[#This Row],[EmployeeStatus]]="Active", "Active", "Tidak Active")</f>
        <v>Active</v>
      </c>
      <c r="O2336" t="s">
        <v>33</v>
      </c>
      <c r="P2336" t="s">
        <v>34</v>
      </c>
      <c r="Q2336" t="s">
        <v>35</v>
      </c>
      <c r="R2336" t="s">
        <v>126</v>
      </c>
      <c r="S2336" t="s">
        <v>8407</v>
      </c>
      <c r="T2336" t="s">
        <v>38</v>
      </c>
      <c r="U2336" t="s">
        <v>305</v>
      </c>
      <c r="V2336" s="1">
        <v>35468</v>
      </c>
      <c r="W2336" s="6">
        <f>DATEDIF(employee_data36[[#This Row],[DOB]],DATE(2023, 1, 1), "Y")</f>
        <v>25</v>
      </c>
      <c r="X2336" s="6" t="str">
        <f>IF(employee_data3[[#This Row],[Age]]&lt;=25, "Remaja", IF(employee_data3[[#This Row],[Age]]&lt;=55, "Dewasa", "Lansia"))</f>
        <v>Remaja</v>
      </c>
      <c r="Y2336" s="7" t="str">
        <f>CONCATENATE(employee_data36[[#This Row],[First-LastName]]," ",employee_data36[[#This Row],[DOB]])</f>
        <v>Barbara-Gaul 35468</v>
      </c>
      <c r="Z2336" t="s">
        <v>40</v>
      </c>
      <c r="AA2336" t="s">
        <v>83</v>
      </c>
      <c r="AB2336" t="s">
        <v>42</v>
      </c>
      <c r="AC2336">
        <v>2121</v>
      </c>
      <c r="AD2336" t="s">
        <v>128</v>
      </c>
      <c r="AE2336" t="s">
        <v>84</v>
      </c>
      <c r="AF2336" t="s">
        <v>45</v>
      </c>
      <c r="AG2336">
        <v>4</v>
      </c>
    </row>
    <row r="2337" spans="1:33" x14ac:dyDescent="0.3">
      <c r="A2337">
        <v>2762</v>
      </c>
      <c r="B2337" t="s">
        <v>6855</v>
      </c>
      <c r="C2337" t="s">
        <v>8408</v>
      </c>
      <c r="D2337" s="6" t="str">
        <f>CONCATENATE(employee_data36[[#This Row],[FirstName]], "-",employee_data36[[#This Row],[LastName]] )</f>
        <v>Carla-Demita</v>
      </c>
      <c r="E2337" s="1">
        <v>44374</v>
      </c>
      <c r="F2337" s="1">
        <v>44563</v>
      </c>
      <c r="G2337" s="7" t="str">
        <f>IF(ISBLANK(employee_data36[[#This Row],[ExitDate]]),"Yes","")</f>
        <v/>
      </c>
      <c r="H2337" t="s">
        <v>728</v>
      </c>
      <c r="I2337" t="s">
        <v>8409</v>
      </c>
      <c r="J2337" t="s">
        <v>8410</v>
      </c>
      <c r="K2337" t="s">
        <v>31</v>
      </c>
      <c r="L2337" t="s">
        <v>745</v>
      </c>
      <c r="M2337" s="6" t="str">
        <f>IF(ISBLANK(employee_data36[[#This Row],[ExitDate]]),"1","0")</f>
        <v>0</v>
      </c>
      <c r="N2337" s="6" t="str">
        <f>IF(employee_data36[[#This Row],[EmployeeStatus]]="Active", "Active", "Tidak Active")</f>
        <v>Tidak Active</v>
      </c>
      <c r="O2337" t="s">
        <v>52</v>
      </c>
      <c r="P2337" t="s">
        <v>51</v>
      </c>
      <c r="Q2337" t="s">
        <v>35</v>
      </c>
      <c r="R2337" t="s">
        <v>126</v>
      </c>
      <c r="S2337" t="s">
        <v>8411</v>
      </c>
      <c r="T2337" t="s">
        <v>38</v>
      </c>
      <c r="U2337" t="s">
        <v>90</v>
      </c>
      <c r="V2337" s="1">
        <v>16415</v>
      </c>
      <c r="W2337" s="6">
        <f>DATEDIF(employee_data36[[#This Row],[DOB]],DATE(2023, 1, 1), "Y")</f>
        <v>78</v>
      </c>
      <c r="X2337" s="6" t="str">
        <f>IF(employee_data3[[#This Row],[Age]]&lt;=25, "Remaja", IF(employee_data3[[#This Row],[Age]]&lt;=55, "Dewasa", "Lansia"))</f>
        <v>Lansia</v>
      </c>
      <c r="Y2337" s="7" t="str">
        <f>CONCATENATE(employee_data36[[#This Row],[First-LastName]]," ",employee_data36[[#This Row],[DOB]])</f>
        <v>Carla-Demita 16415</v>
      </c>
      <c r="Z2337" t="s">
        <v>40</v>
      </c>
      <c r="AA2337" t="s">
        <v>83</v>
      </c>
      <c r="AB2337" t="s">
        <v>42</v>
      </c>
      <c r="AC2337">
        <v>2343</v>
      </c>
      <c r="AD2337" t="s">
        <v>128</v>
      </c>
      <c r="AE2337" t="s">
        <v>75</v>
      </c>
      <c r="AF2337" t="s">
        <v>45</v>
      </c>
      <c r="AG2337">
        <v>4</v>
      </c>
    </row>
    <row r="2338" spans="1:33" x14ac:dyDescent="0.3">
      <c r="A2338">
        <v>2763</v>
      </c>
      <c r="B2338" t="s">
        <v>46</v>
      </c>
      <c r="C2338" t="s">
        <v>2034</v>
      </c>
      <c r="D2338" s="6" t="str">
        <f>CONCATENATE(employee_data36[[#This Row],[FirstName]], "-",employee_data36[[#This Row],[LastName]] )</f>
        <v>Paula-Gross</v>
      </c>
      <c r="E2338" s="1">
        <v>43757</v>
      </c>
      <c r="F2338" s="1"/>
      <c r="G2338" s="7" t="str">
        <f>IF(ISBLANK(employee_data36[[#This Row],[ExitDate]]),"Yes","")</f>
        <v>Yes</v>
      </c>
      <c r="H2338" t="s">
        <v>28</v>
      </c>
      <c r="I2338" t="s">
        <v>8412</v>
      </c>
      <c r="J2338" t="s">
        <v>8413</v>
      </c>
      <c r="K2338" t="s">
        <v>118</v>
      </c>
      <c r="L2338" t="s">
        <v>32</v>
      </c>
      <c r="M2338" s="6" t="str">
        <f>IF(ISBLANK(employee_data36[[#This Row],[ExitDate]]),"1","0")</f>
        <v>1</v>
      </c>
      <c r="N2338" s="6" t="str">
        <f>IF(employee_data36[[#This Row],[EmployeeStatus]]="Active", "Active", "Tidak Active")</f>
        <v>Active</v>
      </c>
      <c r="O2338" t="s">
        <v>52</v>
      </c>
      <c r="P2338" t="s">
        <v>34</v>
      </c>
      <c r="Q2338" t="s">
        <v>63</v>
      </c>
      <c r="R2338" t="s">
        <v>36</v>
      </c>
      <c r="S2338" t="s">
        <v>37</v>
      </c>
      <c r="T2338" t="s">
        <v>38</v>
      </c>
      <c r="U2338" t="s">
        <v>90</v>
      </c>
      <c r="V2338" s="1">
        <v>33376</v>
      </c>
      <c r="W2338" s="6">
        <f>DATEDIF(employee_data36[[#This Row],[DOB]],DATE(2023, 1, 1), "Y")</f>
        <v>31</v>
      </c>
      <c r="X2338" s="6" t="str">
        <f>IF(employee_data3[[#This Row],[Age]]&lt;=25, "Remaja", IF(employee_data3[[#This Row],[Age]]&lt;=55, "Dewasa", "Lansia"))</f>
        <v>Dewasa</v>
      </c>
      <c r="Y2338" s="7" t="str">
        <f>CONCATENATE(employee_data36[[#This Row],[First-LastName]]," ",employee_data36[[#This Row],[DOB]])</f>
        <v>Paula-Gross 33376</v>
      </c>
      <c r="Z2338" t="s">
        <v>40</v>
      </c>
      <c r="AA2338" t="s">
        <v>834</v>
      </c>
      <c r="AB2338" t="s">
        <v>42</v>
      </c>
      <c r="AC2338">
        <v>2176</v>
      </c>
      <c r="AD2338" t="s">
        <v>56</v>
      </c>
      <c r="AE2338" t="s">
        <v>75</v>
      </c>
      <c r="AF2338" t="s">
        <v>45</v>
      </c>
      <c r="AG2338">
        <v>2</v>
      </c>
    </row>
    <row r="2339" spans="1:33" x14ac:dyDescent="0.3">
      <c r="A2339">
        <v>2764</v>
      </c>
      <c r="B2339" t="s">
        <v>8414</v>
      </c>
      <c r="C2339" t="s">
        <v>8415</v>
      </c>
      <c r="D2339" s="6" t="str">
        <f>CONCATENATE(employee_data36[[#This Row],[FirstName]], "-",employee_data36[[#This Row],[LastName]] )</f>
        <v>Francesco A-Barone</v>
      </c>
      <c r="E2339" s="1">
        <v>44891</v>
      </c>
      <c r="F2339" s="1">
        <v>44939</v>
      </c>
      <c r="G2339" s="7" t="str">
        <f>IF(ISBLANK(employee_data36[[#This Row],[ExitDate]]),"Yes","")</f>
        <v/>
      </c>
      <c r="H2339" t="s">
        <v>28</v>
      </c>
      <c r="I2339" t="s">
        <v>8416</v>
      </c>
      <c r="J2339" t="s">
        <v>8417</v>
      </c>
      <c r="K2339" t="s">
        <v>98</v>
      </c>
      <c r="L2339" t="s">
        <v>32</v>
      </c>
      <c r="M2339" s="6" t="str">
        <f>IF(ISBLANK(employee_data36[[#This Row],[ExitDate]]),"1","0")</f>
        <v>0</v>
      </c>
      <c r="N2339" s="6" t="str">
        <f>IF(employee_data36[[#This Row],[EmployeeStatus]]="Active", "Active", "Tidak Active")</f>
        <v>Active</v>
      </c>
      <c r="O2339" t="s">
        <v>52</v>
      </c>
      <c r="P2339" t="s">
        <v>34</v>
      </c>
      <c r="Q2339" t="s">
        <v>63</v>
      </c>
      <c r="R2339" t="s">
        <v>99</v>
      </c>
      <c r="S2339" t="s">
        <v>8418</v>
      </c>
      <c r="T2339" t="s">
        <v>38</v>
      </c>
      <c r="U2339" t="s">
        <v>111</v>
      </c>
      <c r="V2339" s="1">
        <v>34052</v>
      </c>
      <c r="W2339" s="6">
        <f>DATEDIF(employee_data36[[#This Row],[DOB]],DATE(2023, 1, 1), "Y")</f>
        <v>29</v>
      </c>
      <c r="X2339" s="6" t="str">
        <f>IF(employee_data3[[#This Row],[Age]]&lt;=25, "Remaja", IF(employee_data3[[#This Row],[Age]]&lt;=55, "Dewasa", "Lansia"))</f>
        <v>Dewasa</v>
      </c>
      <c r="Y2339" s="7" t="str">
        <f>CONCATENATE(employee_data36[[#This Row],[First-LastName]]," ",employee_data36[[#This Row],[DOB]])</f>
        <v>Francesco A-Barone 34052</v>
      </c>
      <c r="Z2339" t="s">
        <v>40</v>
      </c>
      <c r="AA2339" t="s">
        <v>113</v>
      </c>
      <c r="AB2339" t="s">
        <v>55</v>
      </c>
      <c r="AC2339">
        <v>1810</v>
      </c>
      <c r="AD2339" t="s">
        <v>93</v>
      </c>
      <c r="AE2339" t="s">
        <v>75</v>
      </c>
      <c r="AF2339" t="s">
        <v>45</v>
      </c>
      <c r="AG2339">
        <v>2</v>
      </c>
    </row>
    <row r="2340" spans="1:33" x14ac:dyDescent="0.3">
      <c r="A2340">
        <v>2765</v>
      </c>
      <c r="B2340" t="s">
        <v>8419</v>
      </c>
      <c r="C2340" t="s">
        <v>8420</v>
      </c>
      <c r="D2340" s="6" t="str">
        <f>CONCATENATE(employee_data36[[#This Row],[FirstName]], "-",employee_data36[[#This Row],[LastName]] )</f>
        <v>Rex-England</v>
      </c>
      <c r="E2340" s="1">
        <v>43696</v>
      </c>
      <c r="F2340" s="1"/>
      <c r="G2340" s="7" t="str">
        <f>IF(ISBLANK(employee_data36[[#This Row],[ExitDate]]),"Yes","")</f>
        <v>Yes</v>
      </c>
      <c r="H2340" t="s">
        <v>28</v>
      </c>
      <c r="I2340" t="s">
        <v>8421</v>
      </c>
      <c r="J2340" t="s">
        <v>8422</v>
      </c>
      <c r="K2340" t="s">
        <v>62</v>
      </c>
      <c r="L2340" t="s">
        <v>32</v>
      </c>
      <c r="M2340" s="6" t="str">
        <f>IF(ISBLANK(employee_data36[[#This Row],[ExitDate]]),"1","0")</f>
        <v>1</v>
      </c>
      <c r="N2340" s="6" t="str">
        <f>IF(employee_data36[[#This Row],[EmployeeStatus]]="Active", "Active", "Tidak Active")</f>
        <v>Active</v>
      </c>
      <c r="O2340" t="s">
        <v>63</v>
      </c>
      <c r="P2340" t="s">
        <v>34</v>
      </c>
      <c r="Q2340" t="s">
        <v>63</v>
      </c>
      <c r="R2340" t="s">
        <v>36</v>
      </c>
      <c r="S2340" t="s">
        <v>37</v>
      </c>
      <c r="T2340" t="s">
        <v>38</v>
      </c>
      <c r="U2340" t="s">
        <v>305</v>
      </c>
      <c r="V2340" s="1">
        <v>24662</v>
      </c>
      <c r="W2340" s="6">
        <f>DATEDIF(employee_data36[[#This Row],[DOB]],DATE(2023, 1, 1), "Y")</f>
        <v>55</v>
      </c>
      <c r="X2340" s="6" t="str">
        <f>IF(employee_data3[[#This Row],[Age]]&lt;=25, "Remaja", IF(employee_data3[[#This Row],[Age]]&lt;=55, "Dewasa", "Lansia"))</f>
        <v>Dewasa</v>
      </c>
      <c r="Y2340" s="7" t="str">
        <f>CONCATENATE(employee_data36[[#This Row],[First-LastName]]," ",employee_data36[[#This Row],[DOB]])</f>
        <v>Rex-England 24662</v>
      </c>
      <c r="Z2340" t="s">
        <v>40</v>
      </c>
      <c r="AA2340" t="s">
        <v>613</v>
      </c>
      <c r="AB2340" t="s">
        <v>55</v>
      </c>
      <c r="AC2340">
        <v>2045</v>
      </c>
      <c r="AD2340" t="s">
        <v>93</v>
      </c>
      <c r="AE2340" t="s">
        <v>44</v>
      </c>
      <c r="AF2340" t="s">
        <v>45</v>
      </c>
      <c r="AG2340">
        <v>4</v>
      </c>
    </row>
    <row r="2341" spans="1:33" x14ac:dyDescent="0.3">
      <c r="A2341">
        <v>2766</v>
      </c>
      <c r="B2341" t="s">
        <v>5981</v>
      </c>
      <c r="C2341" t="s">
        <v>8423</v>
      </c>
      <c r="D2341" s="6" t="str">
        <f>CONCATENATE(employee_data36[[#This Row],[FirstName]], "-",employee_data36[[#This Row],[LastName]] )</f>
        <v>Trina-Hendrickson</v>
      </c>
      <c r="E2341" s="1">
        <v>43334</v>
      </c>
      <c r="F2341" s="1">
        <v>44665</v>
      </c>
      <c r="G2341" s="7" t="str">
        <f>IF(ISBLANK(employee_data36[[#This Row],[ExitDate]]),"Yes","")</f>
        <v/>
      </c>
      <c r="H2341" t="s">
        <v>728</v>
      </c>
      <c r="I2341" t="s">
        <v>8424</v>
      </c>
      <c r="J2341" t="s">
        <v>8425</v>
      </c>
      <c r="K2341" t="s">
        <v>50</v>
      </c>
      <c r="L2341" t="s">
        <v>745</v>
      </c>
      <c r="M2341" s="6" t="str">
        <f>IF(ISBLANK(employee_data36[[#This Row],[ExitDate]]),"1","0")</f>
        <v>0</v>
      </c>
      <c r="N2341" s="6" t="str">
        <f>IF(employee_data36[[#This Row],[EmployeeStatus]]="Active", "Active", "Tidak Active")</f>
        <v>Tidak Active</v>
      </c>
      <c r="O2341" t="s">
        <v>52</v>
      </c>
      <c r="P2341" t="s">
        <v>51</v>
      </c>
      <c r="Q2341" t="s">
        <v>63</v>
      </c>
      <c r="R2341" t="s">
        <v>99</v>
      </c>
      <c r="S2341" t="s">
        <v>8426</v>
      </c>
      <c r="T2341" t="s">
        <v>38</v>
      </c>
      <c r="U2341" t="s">
        <v>111</v>
      </c>
      <c r="V2341" s="1">
        <v>20999</v>
      </c>
      <c r="W2341" s="6">
        <f>DATEDIF(employee_data36[[#This Row],[DOB]],DATE(2023, 1, 1), "Y")</f>
        <v>65</v>
      </c>
      <c r="X2341" s="6" t="str">
        <f>IF(employee_data3[[#This Row],[Age]]&lt;=25, "Remaja", IF(employee_data3[[#This Row],[Age]]&lt;=55, "Dewasa", "Lansia"))</f>
        <v>Lansia</v>
      </c>
      <c r="Y2341" s="7" t="str">
        <f>CONCATENATE(employee_data36[[#This Row],[First-LastName]]," ",employee_data36[[#This Row],[DOB]])</f>
        <v>Trina-Hendrickson 20999</v>
      </c>
      <c r="Z2341" t="s">
        <v>40</v>
      </c>
      <c r="AA2341" t="s">
        <v>113</v>
      </c>
      <c r="AB2341" t="s">
        <v>42</v>
      </c>
      <c r="AC2341">
        <v>2021</v>
      </c>
      <c r="AD2341" t="s">
        <v>56</v>
      </c>
      <c r="AE2341" t="s">
        <v>84</v>
      </c>
      <c r="AF2341" t="s">
        <v>45</v>
      </c>
      <c r="AG2341">
        <v>2</v>
      </c>
    </row>
    <row r="2342" spans="1:33" x14ac:dyDescent="0.3">
      <c r="A2342">
        <v>2767</v>
      </c>
      <c r="B2342" t="s">
        <v>5205</v>
      </c>
      <c r="C2342" t="s">
        <v>8427</v>
      </c>
      <c r="D2342" s="6" t="str">
        <f>CONCATENATE(employee_data36[[#This Row],[FirstName]], "-",employee_data36[[#This Row],[LastName]] )</f>
        <v>Colleen-Volk</v>
      </c>
      <c r="E2342" s="1">
        <v>44685</v>
      </c>
      <c r="F2342" s="1"/>
      <c r="G2342" s="7" t="str">
        <f>IF(ISBLANK(employee_data36[[#This Row],[ExitDate]]),"Yes","")</f>
        <v>Yes</v>
      </c>
      <c r="H2342" t="s">
        <v>28</v>
      </c>
      <c r="I2342" t="s">
        <v>8428</v>
      </c>
      <c r="J2342" t="s">
        <v>8429</v>
      </c>
      <c r="K2342" t="s">
        <v>89</v>
      </c>
      <c r="L2342" t="s">
        <v>32</v>
      </c>
      <c r="M2342" s="6" t="str">
        <f>IF(ISBLANK(employee_data36[[#This Row],[ExitDate]]),"1","0")</f>
        <v>1</v>
      </c>
      <c r="N2342" s="6" t="str">
        <f>IF(employee_data36[[#This Row],[EmployeeStatus]]="Active", "Active", "Tidak Active")</f>
        <v>Active</v>
      </c>
      <c r="O2342" t="s">
        <v>63</v>
      </c>
      <c r="P2342" t="s">
        <v>51</v>
      </c>
      <c r="Q2342" t="s">
        <v>63</v>
      </c>
      <c r="R2342" t="s">
        <v>36</v>
      </c>
      <c r="S2342" t="s">
        <v>37</v>
      </c>
      <c r="T2342" t="s">
        <v>38</v>
      </c>
      <c r="U2342" t="s">
        <v>90</v>
      </c>
      <c r="V2342" s="1">
        <v>17913</v>
      </c>
      <c r="W2342" s="6">
        <f>DATEDIF(employee_data36[[#This Row],[DOB]],DATE(2023, 1, 1), "Y")</f>
        <v>73</v>
      </c>
      <c r="X2342" s="6" t="str">
        <f>IF(employee_data3[[#This Row],[Age]]&lt;=25, "Remaja", IF(employee_data3[[#This Row],[Age]]&lt;=55, "Dewasa", "Lansia"))</f>
        <v>Lansia</v>
      </c>
      <c r="Y2342" s="7" t="str">
        <f>CONCATENATE(employee_data36[[#This Row],[First-LastName]]," ",employee_data36[[#This Row],[DOB]])</f>
        <v>Colleen-Volk 17913</v>
      </c>
      <c r="Z2342" t="s">
        <v>40</v>
      </c>
      <c r="AA2342" t="s">
        <v>103</v>
      </c>
      <c r="AB2342" t="s">
        <v>42</v>
      </c>
      <c r="AC2342">
        <v>2747</v>
      </c>
      <c r="AD2342" t="s">
        <v>128</v>
      </c>
      <c r="AE2342" t="s">
        <v>104</v>
      </c>
      <c r="AF2342" t="s">
        <v>45</v>
      </c>
      <c r="AG2342">
        <v>2</v>
      </c>
    </row>
    <row r="2343" spans="1:33" x14ac:dyDescent="0.3">
      <c r="A2343">
        <v>2768</v>
      </c>
      <c r="B2343" t="s">
        <v>731</v>
      </c>
      <c r="C2343" t="s">
        <v>8430</v>
      </c>
      <c r="D2343" s="6" t="str">
        <f>CONCATENATE(employee_data36[[#This Row],[FirstName]], "-",employee_data36[[#This Row],[LastName]] )</f>
        <v>Jean-Engdahl</v>
      </c>
      <c r="E2343" s="1">
        <v>44724</v>
      </c>
      <c r="F2343" s="1"/>
      <c r="G2343" s="7" t="str">
        <f>IF(ISBLANK(employee_data36[[#This Row],[ExitDate]]),"Yes","")</f>
        <v>Yes</v>
      </c>
      <c r="H2343" t="s">
        <v>28</v>
      </c>
      <c r="I2343" t="s">
        <v>8431</v>
      </c>
      <c r="J2343" t="s">
        <v>8432</v>
      </c>
      <c r="K2343" t="s">
        <v>98</v>
      </c>
      <c r="L2343" t="s">
        <v>32</v>
      </c>
      <c r="M2343" s="6" t="str">
        <f>IF(ISBLANK(employee_data36[[#This Row],[ExitDate]]),"1","0")</f>
        <v>1</v>
      </c>
      <c r="N2343" s="6" t="str">
        <f>IF(employee_data36[[#This Row],[EmployeeStatus]]="Active", "Active", "Tidak Active")</f>
        <v>Active</v>
      </c>
      <c r="O2343" t="s">
        <v>52</v>
      </c>
      <c r="P2343" t="s">
        <v>64</v>
      </c>
      <c r="Q2343" t="s">
        <v>35</v>
      </c>
      <c r="R2343" t="s">
        <v>36</v>
      </c>
      <c r="S2343" t="s">
        <v>37</v>
      </c>
      <c r="T2343" t="s">
        <v>38</v>
      </c>
      <c r="U2343" t="s">
        <v>794</v>
      </c>
      <c r="V2343" s="1">
        <v>29637</v>
      </c>
      <c r="W2343" s="6">
        <f>DATEDIF(employee_data36[[#This Row],[DOB]],DATE(2023, 1, 1), "Y")</f>
        <v>41</v>
      </c>
      <c r="X2343" s="6" t="str">
        <f>IF(employee_data3[[#This Row],[Age]]&lt;=25, "Remaja", IF(employee_data3[[#This Row],[Age]]&lt;=55, "Dewasa", "Lansia"))</f>
        <v>Dewasa</v>
      </c>
      <c r="Y2343" s="7" t="str">
        <f>CONCATENATE(employee_data36[[#This Row],[First-LastName]]," ",employee_data36[[#This Row],[DOB]])</f>
        <v>Jean-Engdahl 29637</v>
      </c>
      <c r="Z2343" t="s">
        <v>40</v>
      </c>
      <c r="AA2343" t="s">
        <v>216</v>
      </c>
      <c r="AB2343" t="s">
        <v>55</v>
      </c>
      <c r="AC2343">
        <v>2026</v>
      </c>
      <c r="AD2343" t="s">
        <v>128</v>
      </c>
      <c r="AE2343" t="s">
        <v>84</v>
      </c>
      <c r="AF2343" t="s">
        <v>45</v>
      </c>
      <c r="AG2343">
        <v>2</v>
      </c>
    </row>
    <row r="2344" spans="1:33" x14ac:dyDescent="0.3">
      <c r="A2344">
        <v>2769</v>
      </c>
      <c r="B2344" t="s">
        <v>655</v>
      </c>
      <c r="C2344" t="s">
        <v>5591</v>
      </c>
      <c r="D2344" s="6" t="str">
        <f>CONCATENATE(employee_data36[[#This Row],[FirstName]], "-",employee_data36[[#This Row],[LastName]] )</f>
        <v>Paris-Blake</v>
      </c>
      <c r="E2344" s="1">
        <v>43412</v>
      </c>
      <c r="F2344" s="1"/>
      <c r="G2344" s="7" t="str">
        <f>IF(ISBLANK(employee_data36[[#This Row],[ExitDate]]),"Yes","")</f>
        <v>Yes</v>
      </c>
      <c r="H2344" t="s">
        <v>28</v>
      </c>
      <c r="I2344" t="s">
        <v>8433</v>
      </c>
      <c r="J2344" t="s">
        <v>8434</v>
      </c>
      <c r="K2344" t="s">
        <v>118</v>
      </c>
      <c r="L2344" t="s">
        <v>32</v>
      </c>
      <c r="M2344" s="6" t="str">
        <f>IF(ISBLANK(employee_data36[[#This Row],[ExitDate]]),"1","0")</f>
        <v>1</v>
      </c>
      <c r="N2344" s="6" t="str">
        <f>IF(employee_data36[[#This Row],[EmployeeStatus]]="Active", "Active", "Tidak Active")</f>
        <v>Active</v>
      </c>
      <c r="O2344" t="s">
        <v>33</v>
      </c>
      <c r="P2344" t="s">
        <v>51</v>
      </c>
      <c r="Q2344" t="s">
        <v>52</v>
      </c>
      <c r="R2344" t="s">
        <v>36</v>
      </c>
      <c r="S2344" t="s">
        <v>37</v>
      </c>
      <c r="T2344" t="s">
        <v>38</v>
      </c>
      <c r="U2344" t="s">
        <v>53</v>
      </c>
      <c r="V2344" s="1">
        <v>18506</v>
      </c>
      <c r="W2344" s="6">
        <f>DATEDIF(employee_data36[[#This Row],[DOB]],DATE(2023, 1, 1), "Y")</f>
        <v>72</v>
      </c>
      <c r="X2344" s="6" t="str">
        <f>IF(employee_data3[[#This Row],[Age]]&lt;=25, "Remaja", IF(employee_data3[[#This Row],[Age]]&lt;=55, "Dewasa", "Lansia"))</f>
        <v>Lansia</v>
      </c>
      <c r="Y2344" s="7" t="str">
        <f>CONCATENATE(employee_data36[[#This Row],[First-LastName]]," ",employee_data36[[#This Row],[DOB]])</f>
        <v>Paris-Blake 18506</v>
      </c>
      <c r="Z2344" t="s">
        <v>40</v>
      </c>
      <c r="AA2344" t="s">
        <v>226</v>
      </c>
      <c r="AB2344" t="s">
        <v>55</v>
      </c>
      <c r="AC2344">
        <v>95073</v>
      </c>
      <c r="AD2344" t="s">
        <v>74</v>
      </c>
      <c r="AE2344" t="s">
        <v>44</v>
      </c>
      <c r="AF2344" t="s">
        <v>45</v>
      </c>
      <c r="AG2344">
        <v>4</v>
      </c>
    </row>
    <row r="2345" spans="1:33" x14ac:dyDescent="0.3">
      <c r="A2345">
        <v>2770</v>
      </c>
      <c r="B2345" t="s">
        <v>614</v>
      </c>
      <c r="C2345" t="s">
        <v>4197</v>
      </c>
      <c r="D2345" s="6" t="str">
        <f>CONCATENATE(employee_data36[[#This Row],[FirstName]], "-",employee_data36[[#This Row],[LastName]] )</f>
        <v>Neveah-Bird</v>
      </c>
      <c r="E2345" s="1">
        <v>44382</v>
      </c>
      <c r="F2345" s="1"/>
      <c r="G2345" s="7" t="str">
        <f>IF(ISBLANK(employee_data36[[#This Row],[ExitDate]]),"Yes","")</f>
        <v>Yes</v>
      </c>
      <c r="H2345" t="s">
        <v>28</v>
      </c>
      <c r="I2345" t="s">
        <v>8435</v>
      </c>
      <c r="J2345" t="s">
        <v>8436</v>
      </c>
      <c r="K2345" t="s">
        <v>62</v>
      </c>
      <c r="L2345" t="s">
        <v>32</v>
      </c>
      <c r="M2345" s="6" t="str">
        <f>IF(ISBLANK(employee_data36[[#This Row],[ExitDate]]),"1","0")</f>
        <v>1</v>
      </c>
      <c r="N2345" s="6" t="str">
        <f>IF(employee_data36[[#This Row],[EmployeeStatus]]="Active", "Active", "Tidak Active")</f>
        <v>Active</v>
      </c>
      <c r="O2345" t="s">
        <v>52</v>
      </c>
      <c r="P2345" t="s">
        <v>51</v>
      </c>
      <c r="Q2345" t="s">
        <v>52</v>
      </c>
      <c r="R2345" t="s">
        <v>36</v>
      </c>
      <c r="S2345" t="s">
        <v>37</v>
      </c>
      <c r="T2345" t="s">
        <v>38</v>
      </c>
      <c r="U2345" t="s">
        <v>90</v>
      </c>
      <c r="V2345" s="1">
        <v>16760</v>
      </c>
      <c r="W2345" s="6">
        <f>DATEDIF(employee_data36[[#This Row],[DOB]],DATE(2023, 1, 1), "Y")</f>
        <v>77</v>
      </c>
      <c r="X2345" s="6" t="str">
        <f>IF(employee_data3[[#This Row],[Age]]&lt;=25, "Remaja", IF(employee_data3[[#This Row],[Age]]&lt;=55, "Dewasa", "Lansia"))</f>
        <v>Lansia</v>
      </c>
      <c r="Y2345" s="7" t="str">
        <f>CONCATENATE(employee_data36[[#This Row],[First-LastName]]," ",employee_data36[[#This Row],[DOB]])</f>
        <v>Neveah-Bird 16760</v>
      </c>
      <c r="Z2345" t="s">
        <v>40</v>
      </c>
      <c r="AA2345" t="s">
        <v>83</v>
      </c>
      <c r="AB2345" t="s">
        <v>55</v>
      </c>
      <c r="AC2345">
        <v>65497</v>
      </c>
      <c r="AD2345" t="s">
        <v>93</v>
      </c>
      <c r="AE2345" t="s">
        <v>104</v>
      </c>
      <c r="AF2345" t="s">
        <v>45</v>
      </c>
      <c r="AG2345">
        <v>5</v>
      </c>
    </row>
    <row r="2346" spans="1:33" x14ac:dyDescent="0.3">
      <c r="A2346">
        <v>2771</v>
      </c>
      <c r="B2346" t="s">
        <v>424</v>
      </c>
      <c r="C2346" t="s">
        <v>3459</v>
      </c>
      <c r="D2346" s="6" t="str">
        <f>CONCATENATE(employee_data36[[#This Row],[FirstName]], "-",employee_data36[[#This Row],[LastName]] )</f>
        <v>Tia-Potter</v>
      </c>
      <c r="E2346" s="1">
        <v>44020</v>
      </c>
      <c r="F2346" s="1">
        <v>44463</v>
      </c>
      <c r="G2346" s="7" t="str">
        <f>IF(ISBLANK(employee_data36[[#This Row],[ExitDate]]),"Yes","")</f>
        <v/>
      </c>
      <c r="H2346" t="s">
        <v>28</v>
      </c>
      <c r="I2346" t="s">
        <v>8437</v>
      </c>
      <c r="J2346" t="s">
        <v>8438</v>
      </c>
      <c r="K2346" t="s">
        <v>89</v>
      </c>
      <c r="L2346" t="s">
        <v>2300</v>
      </c>
      <c r="M2346" s="6" t="str">
        <f>IF(ISBLANK(employee_data36[[#This Row],[ExitDate]]),"1","0")</f>
        <v>0</v>
      </c>
      <c r="N2346" s="6" t="str">
        <f>IF(employee_data36[[#This Row],[EmployeeStatus]]="Active", "Active", "Tidak Active")</f>
        <v>Tidak Active</v>
      </c>
      <c r="O2346" t="s">
        <v>63</v>
      </c>
      <c r="P2346" t="s">
        <v>51</v>
      </c>
      <c r="Q2346" t="s">
        <v>35</v>
      </c>
      <c r="R2346" t="s">
        <v>140</v>
      </c>
      <c r="S2346" t="s">
        <v>8439</v>
      </c>
      <c r="T2346" t="s">
        <v>38</v>
      </c>
      <c r="U2346" t="s">
        <v>305</v>
      </c>
      <c r="V2346" s="1">
        <v>18332</v>
      </c>
      <c r="W2346" s="6">
        <f>DATEDIF(employee_data36[[#This Row],[DOB]],DATE(2023, 1, 1), "Y")</f>
        <v>72</v>
      </c>
      <c r="X2346" s="6" t="str">
        <f>IF(employee_data3[[#This Row],[Age]]&lt;=25, "Remaja", IF(employee_data3[[#This Row],[Age]]&lt;=55, "Dewasa", "Lansia"))</f>
        <v>Lansia</v>
      </c>
      <c r="Y2346" s="7" t="str">
        <f>CONCATENATE(employee_data36[[#This Row],[First-LastName]]," ",employee_data36[[#This Row],[DOB]])</f>
        <v>Tia-Potter 18332</v>
      </c>
      <c r="Z2346" t="s">
        <v>40</v>
      </c>
      <c r="AA2346" t="s">
        <v>83</v>
      </c>
      <c r="AB2346" t="s">
        <v>55</v>
      </c>
      <c r="AC2346">
        <v>37659</v>
      </c>
      <c r="AD2346" t="s">
        <v>74</v>
      </c>
      <c r="AE2346" t="s">
        <v>104</v>
      </c>
      <c r="AF2346" t="s">
        <v>45</v>
      </c>
      <c r="AG2346">
        <v>5</v>
      </c>
    </row>
    <row r="2347" spans="1:33" x14ac:dyDescent="0.3">
      <c r="A2347">
        <v>2772</v>
      </c>
      <c r="B2347" t="s">
        <v>2982</v>
      </c>
      <c r="C2347" t="s">
        <v>2839</v>
      </c>
      <c r="D2347" s="6" t="str">
        <f>CONCATENATE(employee_data36[[#This Row],[FirstName]], "-",employee_data36[[#This Row],[LastName]] )</f>
        <v>Alexandra-Bean</v>
      </c>
      <c r="E2347" s="1">
        <v>43903</v>
      </c>
      <c r="F2347" s="1"/>
      <c r="G2347" s="7" t="str">
        <f>IF(ISBLANK(employee_data36[[#This Row],[ExitDate]]),"Yes","")</f>
        <v>Yes</v>
      </c>
      <c r="H2347" t="s">
        <v>28</v>
      </c>
      <c r="I2347" t="s">
        <v>8440</v>
      </c>
      <c r="J2347" t="s">
        <v>8441</v>
      </c>
      <c r="K2347" t="s">
        <v>31</v>
      </c>
      <c r="L2347" t="s">
        <v>32</v>
      </c>
      <c r="M2347" s="6" t="str">
        <f>IF(ISBLANK(employee_data36[[#This Row],[ExitDate]]),"1","0")</f>
        <v>1</v>
      </c>
      <c r="N2347" s="6" t="str">
        <f>IF(employee_data36[[#This Row],[EmployeeStatus]]="Active", "Active", "Tidak Active")</f>
        <v>Active</v>
      </c>
      <c r="O2347" t="s">
        <v>63</v>
      </c>
      <c r="P2347" t="s">
        <v>51</v>
      </c>
      <c r="Q2347" t="s">
        <v>35</v>
      </c>
      <c r="R2347" t="s">
        <v>36</v>
      </c>
      <c r="S2347" t="s">
        <v>37</v>
      </c>
      <c r="T2347" t="s">
        <v>38</v>
      </c>
      <c r="U2347" t="s">
        <v>305</v>
      </c>
      <c r="V2347" s="1">
        <v>26769</v>
      </c>
      <c r="W2347" s="6">
        <f>DATEDIF(employee_data36[[#This Row],[DOB]],DATE(2023, 1, 1), "Y")</f>
        <v>49</v>
      </c>
      <c r="X2347" s="6" t="str">
        <f>IF(employee_data3[[#This Row],[Age]]&lt;=25, "Remaja", IF(employee_data3[[#This Row],[Age]]&lt;=55, "Dewasa", "Lansia"))</f>
        <v>Dewasa</v>
      </c>
      <c r="Y2347" s="7" t="str">
        <f>CONCATENATE(employee_data36[[#This Row],[First-LastName]]," ",employee_data36[[#This Row],[DOB]])</f>
        <v>Alexandra-Bean 26769</v>
      </c>
      <c r="Z2347" t="s">
        <v>40</v>
      </c>
      <c r="AA2347" t="s">
        <v>83</v>
      </c>
      <c r="AB2347" t="s">
        <v>55</v>
      </c>
      <c r="AC2347">
        <v>74626</v>
      </c>
      <c r="AD2347" t="s">
        <v>74</v>
      </c>
      <c r="AE2347" t="s">
        <v>84</v>
      </c>
      <c r="AF2347" t="s">
        <v>45</v>
      </c>
      <c r="AG2347">
        <v>1</v>
      </c>
    </row>
    <row r="2348" spans="1:33" x14ac:dyDescent="0.3">
      <c r="A2348">
        <v>2773</v>
      </c>
      <c r="B2348" t="s">
        <v>6405</v>
      </c>
      <c r="C2348" t="s">
        <v>6801</v>
      </c>
      <c r="D2348" s="6" t="str">
        <f>CONCATENATE(employee_data36[[#This Row],[FirstName]], "-",employee_data36[[#This Row],[LastName]] )</f>
        <v>Tony-Grimes</v>
      </c>
      <c r="E2348" s="1">
        <v>44923</v>
      </c>
      <c r="F2348" s="1"/>
      <c r="G2348" s="7" t="str">
        <f>IF(ISBLANK(employee_data36[[#This Row],[ExitDate]]),"Yes","")</f>
        <v>Yes</v>
      </c>
      <c r="H2348" t="s">
        <v>28</v>
      </c>
      <c r="I2348" t="s">
        <v>8442</v>
      </c>
      <c r="J2348" t="s">
        <v>8443</v>
      </c>
      <c r="K2348" t="s">
        <v>133</v>
      </c>
      <c r="L2348" t="s">
        <v>32</v>
      </c>
      <c r="M2348" s="6" t="str">
        <f>IF(ISBLANK(employee_data36[[#This Row],[ExitDate]]),"1","0")</f>
        <v>1</v>
      </c>
      <c r="N2348" s="6" t="str">
        <f>IF(employee_data36[[#This Row],[EmployeeStatus]]="Active", "Active", "Tidak Active")</f>
        <v>Active</v>
      </c>
      <c r="O2348" t="s">
        <v>63</v>
      </c>
      <c r="P2348" t="s">
        <v>64</v>
      </c>
      <c r="Q2348" t="s">
        <v>63</v>
      </c>
      <c r="R2348" t="s">
        <v>36</v>
      </c>
      <c r="S2348" t="s">
        <v>37</v>
      </c>
      <c r="T2348" t="s">
        <v>38</v>
      </c>
      <c r="U2348" t="s">
        <v>148</v>
      </c>
      <c r="V2348" s="1">
        <v>23548</v>
      </c>
      <c r="W2348" s="6">
        <f>DATEDIF(employee_data36[[#This Row],[DOB]],DATE(2023, 1, 1), "Y")</f>
        <v>58</v>
      </c>
      <c r="X2348" s="6" t="str">
        <f>IF(employee_data3[[#This Row],[Age]]&lt;=25, "Remaja", IF(employee_data3[[#This Row],[Age]]&lt;=55, "Dewasa", "Lansia"))</f>
        <v>Lansia</v>
      </c>
      <c r="Y2348" s="7" t="str">
        <f>CONCATENATE(employee_data36[[#This Row],[First-LastName]]," ",employee_data36[[#This Row],[DOB]])</f>
        <v>Tony-Grimes 23548</v>
      </c>
      <c r="Z2348" t="s">
        <v>40</v>
      </c>
      <c r="AA2348" t="s">
        <v>83</v>
      </c>
      <c r="AB2348" t="s">
        <v>55</v>
      </c>
      <c r="AC2348">
        <v>10950</v>
      </c>
      <c r="AD2348" t="s">
        <v>43</v>
      </c>
      <c r="AE2348" t="s">
        <v>44</v>
      </c>
      <c r="AF2348" t="s">
        <v>45</v>
      </c>
      <c r="AG2348">
        <v>2</v>
      </c>
    </row>
    <row r="2349" spans="1:33" x14ac:dyDescent="0.3">
      <c r="A2349">
        <v>2774</v>
      </c>
      <c r="B2349" t="s">
        <v>2438</v>
      </c>
      <c r="C2349" t="s">
        <v>2135</v>
      </c>
      <c r="D2349" s="6" t="str">
        <f>CONCATENATE(employee_data36[[#This Row],[FirstName]], "-",employee_data36[[#This Row],[LastName]] )</f>
        <v>Macy-Nielsen</v>
      </c>
      <c r="E2349" s="1">
        <v>43907</v>
      </c>
      <c r="F2349" s="1"/>
      <c r="G2349" s="7" t="str">
        <f>IF(ISBLANK(employee_data36[[#This Row],[ExitDate]]),"Yes","")</f>
        <v>Yes</v>
      </c>
      <c r="H2349" t="s">
        <v>28</v>
      </c>
      <c r="I2349" t="s">
        <v>8016</v>
      </c>
      <c r="J2349" t="s">
        <v>8444</v>
      </c>
      <c r="K2349" t="s">
        <v>50</v>
      </c>
      <c r="L2349" t="s">
        <v>32</v>
      </c>
      <c r="M2349" s="6" t="str">
        <f>IF(ISBLANK(employee_data36[[#This Row],[ExitDate]]),"1","0")</f>
        <v>1</v>
      </c>
      <c r="N2349" s="6" t="str">
        <f>IF(employee_data36[[#This Row],[EmployeeStatus]]="Active", "Active", "Tidak Active")</f>
        <v>Active</v>
      </c>
      <c r="O2349" t="s">
        <v>63</v>
      </c>
      <c r="P2349" t="s">
        <v>64</v>
      </c>
      <c r="Q2349" t="s">
        <v>52</v>
      </c>
      <c r="R2349" t="s">
        <v>36</v>
      </c>
      <c r="S2349" t="s">
        <v>37</v>
      </c>
      <c r="T2349" t="s">
        <v>38</v>
      </c>
      <c r="U2349" t="s">
        <v>90</v>
      </c>
      <c r="V2349" s="1">
        <v>34125</v>
      </c>
      <c r="W2349" s="6">
        <f>DATEDIF(employee_data36[[#This Row],[DOB]],DATE(2023, 1, 1), "Y")</f>
        <v>29</v>
      </c>
      <c r="X2349" s="6" t="str">
        <f>IF(employee_data3[[#This Row],[Age]]&lt;=25, "Remaja", IF(employee_data3[[#This Row],[Age]]&lt;=55, "Dewasa", "Lansia"))</f>
        <v>Dewasa</v>
      </c>
      <c r="Y2349" s="7" t="str">
        <f>CONCATENATE(employee_data36[[#This Row],[First-LastName]]," ",employee_data36[[#This Row],[DOB]])</f>
        <v>Macy-Nielsen 34125</v>
      </c>
      <c r="Z2349" t="s">
        <v>40</v>
      </c>
      <c r="AA2349" t="s">
        <v>83</v>
      </c>
      <c r="AB2349" t="s">
        <v>55</v>
      </c>
      <c r="AC2349">
        <v>85907</v>
      </c>
      <c r="AD2349" t="s">
        <v>74</v>
      </c>
      <c r="AE2349" t="s">
        <v>104</v>
      </c>
      <c r="AF2349" t="s">
        <v>45</v>
      </c>
      <c r="AG2349">
        <v>5</v>
      </c>
    </row>
    <row r="2350" spans="1:33" x14ac:dyDescent="0.3">
      <c r="A2350">
        <v>2775</v>
      </c>
      <c r="B2350" t="s">
        <v>5492</v>
      </c>
      <c r="C2350" t="s">
        <v>4768</v>
      </c>
      <c r="D2350" s="6" t="str">
        <f>CONCATENATE(employee_data36[[#This Row],[FirstName]], "-",employee_data36[[#This Row],[LastName]] )</f>
        <v>Toby-Yates</v>
      </c>
      <c r="E2350" s="1">
        <v>44933</v>
      </c>
      <c r="F2350" s="1"/>
      <c r="G2350" s="7" t="str">
        <f>IF(ISBLANK(employee_data36[[#This Row],[ExitDate]]),"Yes","")</f>
        <v>Yes</v>
      </c>
      <c r="H2350" t="s">
        <v>28</v>
      </c>
      <c r="I2350" t="s">
        <v>8445</v>
      </c>
      <c r="J2350" t="s">
        <v>8446</v>
      </c>
      <c r="K2350" t="s">
        <v>139</v>
      </c>
      <c r="L2350" t="s">
        <v>32</v>
      </c>
      <c r="M2350" s="6" t="str">
        <f>IF(ISBLANK(employee_data36[[#This Row],[ExitDate]]),"1","0")</f>
        <v>1</v>
      </c>
      <c r="N2350" s="6" t="str">
        <f>IF(employee_data36[[#This Row],[EmployeeStatus]]="Active", "Active", "Tidak Active")</f>
        <v>Active</v>
      </c>
      <c r="O2350" t="s">
        <v>52</v>
      </c>
      <c r="P2350" t="s">
        <v>64</v>
      </c>
      <c r="Q2350" t="s">
        <v>35</v>
      </c>
      <c r="R2350" t="s">
        <v>36</v>
      </c>
      <c r="S2350" t="s">
        <v>37</v>
      </c>
      <c r="T2350" t="s">
        <v>38</v>
      </c>
      <c r="U2350" t="s">
        <v>90</v>
      </c>
      <c r="V2350" s="1">
        <v>24157</v>
      </c>
      <c r="W2350" s="6">
        <f>DATEDIF(employee_data36[[#This Row],[DOB]],DATE(2023, 1, 1), "Y")</f>
        <v>56</v>
      </c>
      <c r="X2350" s="6" t="str">
        <f>IF(employee_data3[[#This Row],[Age]]&lt;=25, "Remaja", IF(employee_data3[[#This Row],[Age]]&lt;=55, "Dewasa", "Lansia"))</f>
        <v>Lansia</v>
      </c>
      <c r="Y2350" s="7" t="str">
        <f>CONCATENATE(employee_data36[[#This Row],[First-LastName]]," ",employee_data36[[#This Row],[DOB]])</f>
        <v>Toby-Yates 24157</v>
      </c>
      <c r="Z2350" t="s">
        <v>40</v>
      </c>
      <c r="AA2350" t="s">
        <v>281</v>
      </c>
      <c r="AB2350" t="s">
        <v>42</v>
      </c>
      <c r="AC2350">
        <v>50944</v>
      </c>
      <c r="AD2350" t="s">
        <v>43</v>
      </c>
      <c r="AE2350" t="s">
        <v>75</v>
      </c>
      <c r="AF2350" t="s">
        <v>45</v>
      </c>
      <c r="AG2350">
        <v>2</v>
      </c>
    </row>
    <row r="2351" spans="1:33" x14ac:dyDescent="0.3">
      <c r="A2351">
        <v>2776</v>
      </c>
      <c r="B2351" t="s">
        <v>8447</v>
      </c>
      <c r="C2351" t="s">
        <v>8448</v>
      </c>
      <c r="D2351" s="6" t="str">
        <f>CONCATENATE(employee_data36[[#This Row],[FirstName]], "-",employee_data36[[#This Row],[LastName]] )</f>
        <v>Karlee-Davies</v>
      </c>
      <c r="E2351" s="1">
        <v>44552</v>
      </c>
      <c r="F2351" s="1"/>
      <c r="G2351" s="7" t="str">
        <f>IF(ISBLANK(employee_data36[[#This Row],[ExitDate]]),"Yes","")</f>
        <v>Yes</v>
      </c>
      <c r="H2351" t="s">
        <v>28</v>
      </c>
      <c r="I2351" t="s">
        <v>8449</v>
      </c>
      <c r="J2351" t="s">
        <v>8450</v>
      </c>
      <c r="K2351" t="s">
        <v>80</v>
      </c>
      <c r="L2351" t="s">
        <v>32</v>
      </c>
      <c r="M2351" s="6" t="str">
        <f>IF(ISBLANK(employee_data36[[#This Row],[ExitDate]]),"1","0")</f>
        <v>1</v>
      </c>
      <c r="N2351" s="6" t="str">
        <f>IF(employee_data36[[#This Row],[EmployeeStatus]]="Active", "Active", "Tidak Active")</f>
        <v>Active</v>
      </c>
      <c r="O2351" t="s">
        <v>63</v>
      </c>
      <c r="P2351" t="s">
        <v>64</v>
      </c>
      <c r="Q2351" t="s">
        <v>52</v>
      </c>
      <c r="R2351" t="s">
        <v>36</v>
      </c>
      <c r="S2351" t="s">
        <v>37</v>
      </c>
      <c r="T2351" t="s">
        <v>38</v>
      </c>
      <c r="U2351" t="s">
        <v>101</v>
      </c>
      <c r="V2351" s="1">
        <v>27431</v>
      </c>
      <c r="W2351" s="6">
        <f>DATEDIF(employee_data36[[#This Row],[DOB]],DATE(2023, 1, 1), "Y")</f>
        <v>47</v>
      </c>
      <c r="X2351" s="6" t="str">
        <f>IF(employee_data3[[#This Row],[Age]]&lt;=25, "Remaja", IF(employee_data3[[#This Row],[Age]]&lt;=55, "Dewasa", "Lansia"))</f>
        <v>Dewasa</v>
      </c>
      <c r="Y2351" s="7" t="str">
        <f>CONCATENATE(employee_data36[[#This Row],[First-LastName]]," ",employee_data36[[#This Row],[DOB]])</f>
        <v>Karlee-Davies 27431</v>
      </c>
      <c r="Z2351" t="s">
        <v>40</v>
      </c>
      <c r="AA2351" t="s">
        <v>113</v>
      </c>
      <c r="AB2351" t="s">
        <v>55</v>
      </c>
      <c r="AC2351">
        <v>67113</v>
      </c>
      <c r="AD2351" t="s">
        <v>43</v>
      </c>
      <c r="AE2351" t="s">
        <v>75</v>
      </c>
      <c r="AF2351" t="s">
        <v>45</v>
      </c>
      <c r="AG2351">
        <v>4</v>
      </c>
    </row>
    <row r="2352" spans="1:33" x14ac:dyDescent="0.3">
      <c r="A2352">
        <v>2777</v>
      </c>
      <c r="B2352" t="s">
        <v>189</v>
      </c>
      <c r="C2352" t="s">
        <v>1488</v>
      </c>
      <c r="D2352" s="6" t="str">
        <f>CONCATENATE(employee_data36[[#This Row],[FirstName]], "-",employee_data36[[#This Row],[LastName]] )</f>
        <v>Hector-Escobar</v>
      </c>
      <c r="E2352" s="1">
        <v>43950</v>
      </c>
      <c r="F2352" s="1">
        <v>44887</v>
      </c>
      <c r="G2352" s="7" t="str">
        <f>IF(ISBLANK(employee_data36[[#This Row],[ExitDate]]),"Yes","")</f>
        <v/>
      </c>
      <c r="H2352" t="s">
        <v>28</v>
      </c>
      <c r="I2352" t="s">
        <v>8451</v>
      </c>
      <c r="J2352" t="s">
        <v>8452</v>
      </c>
      <c r="K2352" t="s">
        <v>168</v>
      </c>
      <c r="L2352" t="s">
        <v>32</v>
      </c>
      <c r="M2352" s="6" t="str">
        <f>IF(ISBLANK(employee_data36[[#This Row],[ExitDate]]),"1","0")</f>
        <v>0</v>
      </c>
      <c r="N2352" s="6" t="str">
        <f>IF(employee_data36[[#This Row],[EmployeeStatus]]="Active", "Active", "Tidak Active")</f>
        <v>Active</v>
      </c>
      <c r="O2352" t="s">
        <v>52</v>
      </c>
      <c r="P2352" t="s">
        <v>64</v>
      </c>
      <c r="Q2352" t="s">
        <v>63</v>
      </c>
      <c r="R2352" t="s">
        <v>175</v>
      </c>
      <c r="S2352" t="s">
        <v>8453</v>
      </c>
      <c r="T2352" t="s">
        <v>38</v>
      </c>
      <c r="U2352" t="s">
        <v>81</v>
      </c>
      <c r="V2352" s="1">
        <v>16284</v>
      </c>
      <c r="W2352" s="6">
        <f>DATEDIF(employee_data36[[#This Row],[DOB]],DATE(2023, 1, 1), "Y")</f>
        <v>78</v>
      </c>
      <c r="X2352" s="6" t="str">
        <f>IF(employee_data3[[#This Row],[Age]]&lt;=25, "Remaja", IF(employee_data3[[#This Row],[Age]]&lt;=55, "Dewasa", "Lansia"))</f>
        <v>Lansia</v>
      </c>
      <c r="Y2352" s="7" t="str">
        <f>CONCATENATE(employee_data36[[#This Row],[First-LastName]]," ",employee_data36[[#This Row],[DOB]])</f>
        <v>Hector-Escobar 16284</v>
      </c>
      <c r="Z2352" t="s">
        <v>40</v>
      </c>
      <c r="AA2352" t="s">
        <v>83</v>
      </c>
      <c r="AB2352" t="s">
        <v>55</v>
      </c>
      <c r="AC2352">
        <v>37852</v>
      </c>
      <c r="AD2352" t="s">
        <v>56</v>
      </c>
      <c r="AE2352" t="s">
        <v>75</v>
      </c>
      <c r="AF2352" t="s">
        <v>45</v>
      </c>
      <c r="AG2352">
        <v>5</v>
      </c>
    </row>
    <row r="2353" spans="1:33" x14ac:dyDescent="0.3">
      <c r="A2353">
        <v>2778</v>
      </c>
      <c r="B2353" t="s">
        <v>465</v>
      </c>
      <c r="C2353" t="s">
        <v>5029</v>
      </c>
      <c r="D2353" s="6" t="str">
        <f>CONCATENATE(employee_data36[[#This Row],[FirstName]], "-",employee_data36[[#This Row],[LastName]] )</f>
        <v>Javon-Mckenzie</v>
      </c>
      <c r="E2353" s="1">
        <v>44167</v>
      </c>
      <c r="F2353" s="1"/>
      <c r="G2353" s="7" t="str">
        <f>IF(ISBLANK(employee_data36[[#This Row],[ExitDate]]),"Yes","")</f>
        <v>Yes</v>
      </c>
      <c r="H2353" t="s">
        <v>28</v>
      </c>
      <c r="I2353" t="s">
        <v>8454</v>
      </c>
      <c r="J2353" t="s">
        <v>8455</v>
      </c>
      <c r="K2353" t="s">
        <v>98</v>
      </c>
      <c r="L2353" t="s">
        <v>32</v>
      </c>
      <c r="M2353" s="6" t="str">
        <f>IF(ISBLANK(employee_data36[[#This Row],[ExitDate]]),"1","0")</f>
        <v>1</v>
      </c>
      <c r="N2353" s="6" t="str">
        <f>IF(employee_data36[[#This Row],[EmployeeStatus]]="Active", "Active", "Tidak Active")</f>
        <v>Active</v>
      </c>
      <c r="O2353" t="s">
        <v>52</v>
      </c>
      <c r="P2353" t="s">
        <v>34</v>
      </c>
      <c r="Q2353" t="s">
        <v>35</v>
      </c>
      <c r="R2353" t="s">
        <v>36</v>
      </c>
      <c r="S2353" t="s">
        <v>37</v>
      </c>
      <c r="T2353" t="s">
        <v>38</v>
      </c>
      <c r="U2353" t="s">
        <v>594</v>
      </c>
      <c r="V2353" s="1">
        <v>20148</v>
      </c>
      <c r="W2353" s="6">
        <f>DATEDIF(employee_data36[[#This Row],[DOB]],DATE(2023, 1, 1), "Y")</f>
        <v>67</v>
      </c>
      <c r="X2353" s="6" t="str">
        <f>IF(employee_data3[[#This Row],[Age]]&lt;=25, "Remaja", IF(employee_data3[[#This Row],[Age]]&lt;=55, "Dewasa", "Lansia"))</f>
        <v>Lansia</v>
      </c>
      <c r="Y2353" s="7" t="str">
        <f>CONCATENATE(employee_data36[[#This Row],[First-LastName]]," ",employee_data36[[#This Row],[DOB]])</f>
        <v>Javon-Mckenzie 20148</v>
      </c>
      <c r="Z2353" t="s">
        <v>40</v>
      </c>
      <c r="AA2353" t="s">
        <v>226</v>
      </c>
      <c r="AB2353" t="s">
        <v>55</v>
      </c>
      <c r="AC2353">
        <v>33896</v>
      </c>
      <c r="AD2353" t="s">
        <v>128</v>
      </c>
      <c r="AE2353" t="s">
        <v>104</v>
      </c>
      <c r="AF2353" t="s">
        <v>45</v>
      </c>
      <c r="AG2353">
        <v>5</v>
      </c>
    </row>
    <row r="2354" spans="1:33" x14ac:dyDescent="0.3">
      <c r="A2354">
        <v>2779</v>
      </c>
      <c r="B2354" t="s">
        <v>4513</v>
      </c>
      <c r="C2354" t="s">
        <v>830</v>
      </c>
      <c r="D2354" s="6" t="str">
        <f>CONCATENATE(employee_data36[[#This Row],[FirstName]], "-",employee_data36[[#This Row],[LastName]] )</f>
        <v>Lilly-Huynh</v>
      </c>
      <c r="E2354" s="1">
        <v>44538</v>
      </c>
      <c r="F2354" s="1">
        <v>44732</v>
      </c>
      <c r="G2354" s="7" t="str">
        <f>IF(ISBLANK(employee_data36[[#This Row],[ExitDate]]),"Yes","")</f>
        <v/>
      </c>
      <c r="H2354" t="s">
        <v>28</v>
      </c>
      <c r="I2354" t="s">
        <v>8456</v>
      </c>
      <c r="J2354" t="s">
        <v>8457</v>
      </c>
      <c r="K2354" t="s">
        <v>118</v>
      </c>
      <c r="L2354" t="s">
        <v>32</v>
      </c>
      <c r="M2354" s="6" t="str">
        <f>IF(ISBLANK(employee_data36[[#This Row],[ExitDate]]),"1","0")</f>
        <v>0</v>
      </c>
      <c r="N2354" s="6" t="str">
        <f>IF(employee_data36[[#This Row],[EmployeeStatus]]="Active", "Active", "Tidak Active")</f>
        <v>Active</v>
      </c>
      <c r="O2354" t="s">
        <v>33</v>
      </c>
      <c r="P2354" t="s">
        <v>51</v>
      </c>
      <c r="Q2354" t="s">
        <v>52</v>
      </c>
      <c r="R2354" t="s">
        <v>126</v>
      </c>
      <c r="S2354" t="s">
        <v>8458</v>
      </c>
      <c r="T2354" t="s">
        <v>38</v>
      </c>
      <c r="U2354" t="s">
        <v>90</v>
      </c>
      <c r="V2354" s="1">
        <v>21017</v>
      </c>
      <c r="W2354" s="6">
        <f>DATEDIF(employee_data36[[#This Row],[DOB]],DATE(2023, 1, 1), "Y")</f>
        <v>65</v>
      </c>
      <c r="X2354" s="6" t="str">
        <f>IF(employee_data3[[#This Row],[Age]]&lt;=25, "Remaja", IF(employee_data3[[#This Row],[Age]]&lt;=55, "Dewasa", "Lansia"))</f>
        <v>Lansia</v>
      </c>
      <c r="Y2354" s="7" t="str">
        <f>CONCATENATE(employee_data36[[#This Row],[First-LastName]]," ",employee_data36[[#This Row],[DOB]])</f>
        <v>Lilly-Huynh 21017</v>
      </c>
      <c r="Z2354" t="s">
        <v>40</v>
      </c>
      <c r="AA2354" t="s">
        <v>83</v>
      </c>
      <c r="AB2354" t="s">
        <v>55</v>
      </c>
      <c r="AC2354">
        <v>88158</v>
      </c>
      <c r="AD2354" t="s">
        <v>56</v>
      </c>
      <c r="AE2354" t="s">
        <v>84</v>
      </c>
      <c r="AF2354" t="s">
        <v>45</v>
      </c>
      <c r="AG2354">
        <v>2</v>
      </c>
    </row>
    <row r="2355" spans="1:33" x14ac:dyDescent="0.3">
      <c r="A2355">
        <v>2780</v>
      </c>
      <c r="B2355" t="s">
        <v>7992</v>
      </c>
      <c r="C2355" t="s">
        <v>1452</v>
      </c>
      <c r="D2355" s="6" t="str">
        <f>CONCATENATE(employee_data36[[#This Row],[FirstName]], "-",employee_data36[[#This Row],[LastName]] )</f>
        <v>Anika-Robbins</v>
      </c>
      <c r="E2355" s="1">
        <v>44664</v>
      </c>
      <c r="F2355" s="1">
        <v>45142</v>
      </c>
      <c r="G2355" s="7" t="str">
        <f>IF(ISBLANK(employee_data36[[#This Row],[ExitDate]]),"Yes","")</f>
        <v/>
      </c>
      <c r="H2355" t="s">
        <v>28</v>
      </c>
      <c r="I2355" t="s">
        <v>8459</v>
      </c>
      <c r="J2355" t="s">
        <v>8460</v>
      </c>
      <c r="K2355" t="s">
        <v>62</v>
      </c>
      <c r="L2355" t="s">
        <v>32</v>
      </c>
      <c r="M2355" s="6" t="str">
        <f>IF(ISBLANK(employee_data36[[#This Row],[ExitDate]]),"1","0")</f>
        <v>0</v>
      </c>
      <c r="N2355" s="6" t="str">
        <f>IF(employee_data36[[#This Row],[EmployeeStatus]]="Active", "Active", "Tidak Active")</f>
        <v>Active</v>
      </c>
      <c r="O2355" t="s">
        <v>33</v>
      </c>
      <c r="P2355" t="s">
        <v>64</v>
      </c>
      <c r="Q2355" t="s">
        <v>52</v>
      </c>
      <c r="R2355" t="s">
        <v>140</v>
      </c>
      <c r="S2355" t="s">
        <v>8461</v>
      </c>
      <c r="T2355" t="s">
        <v>38</v>
      </c>
      <c r="U2355" t="s">
        <v>81</v>
      </c>
      <c r="V2355" s="1">
        <v>18744</v>
      </c>
      <c r="W2355" s="6">
        <f>DATEDIF(employee_data36[[#This Row],[DOB]],DATE(2023, 1, 1), "Y")</f>
        <v>71</v>
      </c>
      <c r="X2355" s="6" t="str">
        <f>IF(employee_data3[[#This Row],[Age]]&lt;=25, "Remaja", IF(employee_data3[[#This Row],[Age]]&lt;=55, "Dewasa", "Lansia"))</f>
        <v>Lansia</v>
      </c>
      <c r="Y2355" s="7" t="str">
        <f>CONCATENATE(employee_data36[[#This Row],[First-LastName]]," ",employee_data36[[#This Row],[DOB]])</f>
        <v>Anika-Robbins 18744</v>
      </c>
      <c r="Z2355" t="s">
        <v>40</v>
      </c>
      <c r="AA2355" t="s">
        <v>226</v>
      </c>
      <c r="AB2355" t="s">
        <v>55</v>
      </c>
      <c r="AC2355">
        <v>18034</v>
      </c>
      <c r="AD2355" t="s">
        <v>43</v>
      </c>
      <c r="AE2355" t="s">
        <v>84</v>
      </c>
      <c r="AF2355" t="s">
        <v>45</v>
      </c>
      <c r="AG2355">
        <v>4</v>
      </c>
    </row>
    <row r="2356" spans="1:33" x14ac:dyDescent="0.3">
      <c r="A2356">
        <v>2781</v>
      </c>
      <c r="B2356" t="s">
        <v>6168</v>
      </c>
      <c r="C2356" t="s">
        <v>253</v>
      </c>
      <c r="D2356" s="6" t="str">
        <f>CONCATENATE(employee_data36[[#This Row],[FirstName]], "-",employee_data36[[#This Row],[LastName]] )</f>
        <v>Ishaan-Robinson</v>
      </c>
      <c r="E2356" s="1">
        <v>44188</v>
      </c>
      <c r="F2356" s="1">
        <v>44765</v>
      </c>
      <c r="G2356" s="7" t="str">
        <f>IF(ISBLANK(employee_data36[[#This Row],[ExitDate]]),"Yes","")</f>
        <v/>
      </c>
      <c r="H2356" t="s">
        <v>28</v>
      </c>
      <c r="I2356" t="s">
        <v>8462</v>
      </c>
      <c r="J2356" t="s">
        <v>8463</v>
      </c>
      <c r="K2356" t="s">
        <v>89</v>
      </c>
      <c r="L2356" t="s">
        <v>745</v>
      </c>
      <c r="M2356" s="6" t="str">
        <f>IF(ISBLANK(employee_data36[[#This Row],[ExitDate]]),"1","0")</f>
        <v>0</v>
      </c>
      <c r="N2356" s="6" t="str">
        <f>IF(employee_data36[[#This Row],[EmployeeStatus]]="Active", "Active", "Tidak Active")</f>
        <v>Tidak Active</v>
      </c>
      <c r="O2356" t="s">
        <v>33</v>
      </c>
      <c r="P2356" t="s">
        <v>51</v>
      </c>
      <c r="Q2356" t="s">
        <v>52</v>
      </c>
      <c r="R2356" t="s">
        <v>140</v>
      </c>
      <c r="S2356" t="s">
        <v>8464</v>
      </c>
      <c r="T2356" t="s">
        <v>38</v>
      </c>
      <c r="U2356" t="s">
        <v>90</v>
      </c>
      <c r="V2356" s="1">
        <v>25498</v>
      </c>
      <c r="W2356" s="6">
        <f>DATEDIF(employee_data36[[#This Row],[DOB]],DATE(2023, 1, 1), "Y")</f>
        <v>53</v>
      </c>
      <c r="X2356" s="6" t="str">
        <f>IF(employee_data3[[#This Row],[Age]]&lt;=25, "Remaja", IF(employee_data3[[#This Row],[Age]]&lt;=55, "Dewasa", "Lansia"))</f>
        <v>Dewasa</v>
      </c>
      <c r="Y2356" s="7" t="str">
        <f>CONCATENATE(employee_data36[[#This Row],[First-LastName]]," ",employee_data36[[#This Row],[DOB]])</f>
        <v>Ishaan-Robinson 25498</v>
      </c>
      <c r="Z2356" t="s">
        <v>40</v>
      </c>
      <c r="AA2356" t="s">
        <v>216</v>
      </c>
      <c r="AB2356" t="s">
        <v>55</v>
      </c>
      <c r="AC2356">
        <v>47540</v>
      </c>
      <c r="AD2356" t="s">
        <v>128</v>
      </c>
      <c r="AE2356" t="s">
        <v>104</v>
      </c>
      <c r="AF2356" t="s">
        <v>45</v>
      </c>
      <c r="AG2356">
        <v>4</v>
      </c>
    </row>
    <row r="2357" spans="1:33" x14ac:dyDescent="0.3">
      <c r="A2357">
        <v>2782</v>
      </c>
      <c r="B2357" t="s">
        <v>3387</v>
      </c>
      <c r="C2357" t="s">
        <v>2094</v>
      </c>
      <c r="D2357" s="6" t="str">
        <f>CONCATENATE(employee_data36[[#This Row],[FirstName]], "-",employee_data36[[#This Row],[LastName]] )</f>
        <v>Paola-Macdonald</v>
      </c>
      <c r="E2357" s="1">
        <v>43555</v>
      </c>
      <c r="F2357" s="1"/>
      <c r="G2357" s="7" t="str">
        <f>IF(ISBLANK(employee_data36[[#This Row],[ExitDate]]),"Yes","")</f>
        <v>Yes</v>
      </c>
      <c r="H2357" t="s">
        <v>28</v>
      </c>
      <c r="I2357" t="s">
        <v>8465</v>
      </c>
      <c r="J2357" t="s">
        <v>8466</v>
      </c>
      <c r="K2357" t="s">
        <v>31</v>
      </c>
      <c r="L2357" t="s">
        <v>32</v>
      </c>
      <c r="M2357" s="6" t="str">
        <f>IF(ISBLANK(employee_data36[[#This Row],[ExitDate]]),"1","0")</f>
        <v>1</v>
      </c>
      <c r="N2357" s="6" t="str">
        <f>IF(employee_data36[[#This Row],[EmployeeStatus]]="Active", "Active", "Tidak Active")</f>
        <v>Active</v>
      </c>
      <c r="O2357" t="s">
        <v>63</v>
      </c>
      <c r="P2357" t="s">
        <v>34</v>
      </c>
      <c r="Q2357" t="s">
        <v>35</v>
      </c>
      <c r="R2357" t="s">
        <v>36</v>
      </c>
      <c r="S2357" t="s">
        <v>37</v>
      </c>
      <c r="T2357" t="s">
        <v>38</v>
      </c>
      <c r="U2357" t="s">
        <v>81</v>
      </c>
      <c r="V2357" s="1">
        <v>31946</v>
      </c>
      <c r="W2357" s="6">
        <f>DATEDIF(employee_data36[[#This Row],[DOB]],DATE(2023, 1, 1), "Y")</f>
        <v>35</v>
      </c>
      <c r="X2357" s="6" t="str">
        <f>IF(employee_data3[[#This Row],[Age]]&lt;=25, "Remaja", IF(employee_data3[[#This Row],[Age]]&lt;=55, "Dewasa", "Lansia"))</f>
        <v>Dewasa</v>
      </c>
      <c r="Y2357" s="7" t="str">
        <f>CONCATENATE(employee_data36[[#This Row],[First-LastName]]," ",employee_data36[[#This Row],[DOB]])</f>
        <v>Paola-Macdonald 31946</v>
      </c>
      <c r="Z2357" t="s">
        <v>40</v>
      </c>
      <c r="AA2357" t="s">
        <v>83</v>
      </c>
      <c r="AB2357" t="s">
        <v>42</v>
      </c>
      <c r="AC2357">
        <v>14142</v>
      </c>
      <c r="AD2357" t="s">
        <v>93</v>
      </c>
      <c r="AE2357" t="s">
        <v>75</v>
      </c>
      <c r="AF2357" t="s">
        <v>45</v>
      </c>
      <c r="AG2357">
        <v>2</v>
      </c>
    </row>
    <row r="2358" spans="1:33" x14ac:dyDescent="0.3">
      <c r="A2358">
        <v>2783</v>
      </c>
      <c r="B2358" t="s">
        <v>1143</v>
      </c>
      <c r="C2358" t="s">
        <v>1702</v>
      </c>
      <c r="D2358" s="6" t="str">
        <f>CONCATENATE(employee_data36[[#This Row],[FirstName]], "-",employee_data36[[#This Row],[LastName]] )</f>
        <v>Lorelei-Sellers</v>
      </c>
      <c r="E2358" s="1">
        <v>45088</v>
      </c>
      <c r="F2358" s="1">
        <v>45137</v>
      </c>
      <c r="G2358" s="7" t="str">
        <f>IF(ISBLANK(employee_data36[[#This Row],[ExitDate]]),"Yes","")</f>
        <v/>
      </c>
      <c r="H2358" t="s">
        <v>728</v>
      </c>
      <c r="I2358" t="s">
        <v>8467</v>
      </c>
      <c r="J2358" t="s">
        <v>8468</v>
      </c>
      <c r="K2358" t="s">
        <v>133</v>
      </c>
      <c r="L2358" t="s">
        <v>32</v>
      </c>
      <c r="M2358" s="6" t="str">
        <f>IF(ISBLANK(employee_data36[[#This Row],[ExitDate]]),"1","0")</f>
        <v>0</v>
      </c>
      <c r="N2358" s="6" t="str">
        <f>IF(employee_data36[[#This Row],[EmployeeStatus]]="Active", "Active", "Tidak Active")</f>
        <v>Active</v>
      </c>
      <c r="O2358" t="s">
        <v>52</v>
      </c>
      <c r="P2358" t="s">
        <v>51</v>
      </c>
      <c r="Q2358" t="s">
        <v>35</v>
      </c>
      <c r="R2358" t="s">
        <v>126</v>
      </c>
      <c r="S2358" t="s">
        <v>8469</v>
      </c>
      <c r="T2358" t="s">
        <v>38</v>
      </c>
      <c r="U2358" t="s">
        <v>305</v>
      </c>
      <c r="V2358" s="1">
        <v>28419</v>
      </c>
      <c r="W2358" s="6">
        <f>DATEDIF(employee_data36[[#This Row],[DOB]],DATE(2023, 1, 1), "Y")</f>
        <v>45</v>
      </c>
      <c r="X2358" s="6" t="str">
        <f>IF(employee_data3[[#This Row],[Age]]&lt;=25, "Remaja", IF(employee_data3[[#This Row],[Age]]&lt;=55, "Dewasa", "Lansia"))</f>
        <v>Dewasa</v>
      </c>
      <c r="Y2358" s="7" t="str">
        <f>CONCATENATE(employee_data36[[#This Row],[First-LastName]]," ",employee_data36[[#This Row],[DOB]])</f>
        <v>Lorelei-Sellers 28419</v>
      </c>
      <c r="Z2358" t="s">
        <v>40</v>
      </c>
      <c r="AA2358" t="s">
        <v>103</v>
      </c>
      <c r="AB2358" t="s">
        <v>55</v>
      </c>
      <c r="AC2358">
        <v>68300</v>
      </c>
      <c r="AD2358" t="s">
        <v>43</v>
      </c>
      <c r="AE2358" t="s">
        <v>84</v>
      </c>
      <c r="AF2358" t="s">
        <v>45</v>
      </c>
      <c r="AG2358">
        <v>1</v>
      </c>
    </row>
    <row r="2359" spans="1:33" x14ac:dyDescent="0.3">
      <c r="A2359">
        <v>2784</v>
      </c>
      <c r="B2359" t="s">
        <v>8470</v>
      </c>
      <c r="C2359" t="s">
        <v>8471</v>
      </c>
      <c r="D2359" s="6" t="str">
        <f>CONCATENATE(employee_data36[[#This Row],[FirstName]], "-",employee_data36[[#This Row],[LastName]] )</f>
        <v>Gillian-Riddle</v>
      </c>
      <c r="E2359" s="1">
        <v>44336</v>
      </c>
      <c r="F2359" s="1">
        <v>44957</v>
      </c>
      <c r="G2359" s="7" t="str">
        <f>IF(ISBLANK(employee_data36[[#This Row],[ExitDate]]),"Yes","")</f>
        <v/>
      </c>
      <c r="H2359" t="s">
        <v>728</v>
      </c>
      <c r="I2359" t="s">
        <v>8472</v>
      </c>
      <c r="J2359" t="s">
        <v>8473</v>
      </c>
      <c r="K2359" t="s">
        <v>80</v>
      </c>
      <c r="L2359" t="s">
        <v>32</v>
      </c>
      <c r="M2359" s="6" t="str">
        <f>IF(ISBLANK(employee_data36[[#This Row],[ExitDate]]),"1","0")</f>
        <v>0</v>
      </c>
      <c r="N2359" s="6" t="str">
        <f>IF(employee_data36[[#This Row],[EmployeeStatus]]="Active", "Active", "Tidak Active")</f>
        <v>Active</v>
      </c>
      <c r="O2359" t="s">
        <v>33</v>
      </c>
      <c r="P2359" t="s">
        <v>64</v>
      </c>
      <c r="Q2359" t="s">
        <v>63</v>
      </c>
      <c r="R2359" t="s">
        <v>99</v>
      </c>
      <c r="S2359" t="s">
        <v>8474</v>
      </c>
      <c r="T2359" t="s">
        <v>38</v>
      </c>
      <c r="U2359" t="s">
        <v>90</v>
      </c>
      <c r="V2359" s="1">
        <v>29653</v>
      </c>
      <c r="W2359" s="6">
        <f>DATEDIF(employee_data36[[#This Row],[DOB]],DATE(2023, 1, 1), "Y")</f>
        <v>41</v>
      </c>
      <c r="X2359" s="6" t="str">
        <f>IF(employee_data3[[#This Row],[Age]]&lt;=25, "Remaja", IF(employee_data3[[#This Row],[Age]]&lt;=55, "Dewasa", "Lansia"))</f>
        <v>Dewasa</v>
      </c>
      <c r="Y2359" s="7" t="str">
        <f>CONCATENATE(employee_data36[[#This Row],[First-LastName]]," ",employee_data36[[#This Row],[DOB]])</f>
        <v>Gillian-Riddle 29653</v>
      </c>
      <c r="Z2359" t="s">
        <v>40</v>
      </c>
      <c r="AA2359" t="s">
        <v>226</v>
      </c>
      <c r="AB2359" t="s">
        <v>55</v>
      </c>
      <c r="AC2359">
        <v>85699</v>
      </c>
      <c r="AD2359" t="s">
        <v>43</v>
      </c>
      <c r="AE2359" t="s">
        <v>104</v>
      </c>
      <c r="AF2359" t="s">
        <v>45</v>
      </c>
      <c r="AG2359">
        <v>2</v>
      </c>
    </row>
    <row r="2360" spans="1:33" x14ac:dyDescent="0.3">
      <c r="A2360">
        <v>2785</v>
      </c>
      <c r="B2360" t="s">
        <v>3694</v>
      </c>
      <c r="C2360" t="s">
        <v>43</v>
      </c>
      <c r="D2360" s="6" t="str">
        <f>CONCATENATE(employee_data36[[#This Row],[FirstName]], "-",employee_data36[[#This Row],[LastName]] )</f>
        <v>Atticus-White</v>
      </c>
      <c r="E2360" s="1">
        <v>44149</v>
      </c>
      <c r="F2360" s="1"/>
      <c r="G2360" s="7" t="str">
        <f>IF(ISBLANK(employee_data36[[#This Row],[ExitDate]]),"Yes","")</f>
        <v>Yes</v>
      </c>
      <c r="H2360" t="s">
        <v>728</v>
      </c>
      <c r="I2360" t="s">
        <v>8475</v>
      </c>
      <c r="J2360" t="s">
        <v>8476</v>
      </c>
      <c r="K2360" t="s">
        <v>98</v>
      </c>
      <c r="L2360" t="s">
        <v>32</v>
      </c>
      <c r="M2360" s="6" t="str">
        <f>IF(ISBLANK(employee_data36[[#This Row],[ExitDate]]),"1","0")</f>
        <v>1</v>
      </c>
      <c r="N2360" s="6" t="str">
        <f>IF(employee_data36[[#This Row],[EmployeeStatus]]="Active", "Active", "Tidak Active")</f>
        <v>Active</v>
      </c>
      <c r="O2360" t="s">
        <v>63</v>
      </c>
      <c r="P2360" t="s">
        <v>34</v>
      </c>
      <c r="Q2360" t="s">
        <v>63</v>
      </c>
      <c r="R2360" t="s">
        <v>36</v>
      </c>
      <c r="S2360" t="s">
        <v>37</v>
      </c>
      <c r="T2360" t="s">
        <v>38</v>
      </c>
      <c r="U2360" t="s">
        <v>90</v>
      </c>
      <c r="V2360" s="1">
        <v>24659</v>
      </c>
      <c r="W2360" s="6">
        <f>DATEDIF(employee_data36[[#This Row],[DOB]],DATE(2023, 1, 1), "Y")</f>
        <v>55</v>
      </c>
      <c r="X2360" s="6" t="str">
        <f>IF(employee_data3[[#This Row],[Age]]&lt;=25, "Remaja", IF(employee_data3[[#This Row],[Age]]&lt;=55, "Dewasa", "Lansia"))</f>
        <v>Dewasa</v>
      </c>
      <c r="Y2360" s="7" t="str">
        <f>CONCATENATE(employee_data36[[#This Row],[First-LastName]]," ",employee_data36[[#This Row],[DOB]])</f>
        <v>Atticus-White 24659</v>
      </c>
      <c r="Z2360" t="s">
        <v>40</v>
      </c>
      <c r="AA2360" t="s">
        <v>582</v>
      </c>
      <c r="AB2360" t="s">
        <v>55</v>
      </c>
      <c r="AC2360">
        <v>96368</v>
      </c>
      <c r="AD2360" t="s">
        <v>56</v>
      </c>
      <c r="AE2360" t="s">
        <v>44</v>
      </c>
      <c r="AF2360" t="s">
        <v>45</v>
      </c>
      <c r="AG2360">
        <v>4</v>
      </c>
    </row>
    <row r="2361" spans="1:33" x14ac:dyDescent="0.3">
      <c r="A2361">
        <v>2786</v>
      </c>
      <c r="B2361" t="s">
        <v>3548</v>
      </c>
      <c r="C2361" t="s">
        <v>3351</v>
      </c>
      <c r="D2361" s="6" t="str">
        <f>CONCATENATE(employee_data36[[#This Row],[FirstName]], "-",employee_data36[[#This Row],[LastName]] )</f>
        <v>Virginia-Nunez</v>
      </c>
      <c r="E2361" s="1">
        <v>43463</v>
      </c>
      <c r="F2361" s="1"/>
      <c r="G2361" s="7" t="str">
        <f>IF(ISBLANK(employee_data36[[#This Row],[ExitDate]]),"Yes","")</f>
        <v>Yes</v>
      </c>
      <c r="H2361" t="s">
        <v>728</v>
      </c>
      <c r="I2361" t="s">
        <v>8477</v>
      </c>
      <c r="J2361" t="s">
        <v>8478</v>
      </c>
      <c r="K2361" t="s">
        <v>168</v>
      </c>
      <c r="L2361" t="s">
        <v>32</v>
      </c>
      <c r="M2361" s="6" t="str">
        <f>IF(ISBLANK(employee_data36[[#This Row],[ExitDate]]),"1","0")</f>
        <v>1</v>
      </c>
      <c r="N2361" s="6" t="str">
        <f>IF(employee_data36[[#This Row],[EmployeeStatus]]="Active", "Active", "Tidak Active")</f>
        <v>Active</v>
      </c>
      <c r="O2361" t="s">
        <v>33</v>
      </c>
      <c r="P2361" t="s">
        <v>51</v>
      </c>
      <c r="Q2361" t="s">
        <v>63</v>
      </c>
      <c r="R2361" t="s">
        <v>36</v>
      </c>
      <c r="S2361" t="s">
        <v>37</v>
      </c>
      <c r="T2361" t="s">
        <v>38</v>
      </c>
      <c r="U2361" t="s">
        <v>90</v>
      </c>
      <c r="V2361" s="1">
        <v>36720</v>
      </c>
      <c r="W2361" s="6">
        <f>DATEDIF(employee_data36[[#This Row],[DOB]],DATE(2023, 1, 1), "Y")</f>
        <v>22</v>
      </c>
      <c r="X2361" s="6" t="str">
        <f>IF(employee_data3[[#This Row],[Age]]&lt;=25, "Remaja", IF(employee_data3[[#This Row],[Age]]&lt;=55, "Dewasa", "Lansia"))</f>
        <v>Remaja</v>
      </c>
      <c r="Y2361" s="7" t="str">
        <f>CONCATENATE(employee_data36[[#This Row],[First-LastName]]," ",employee_data36[[#This Row],[DOB]])</f>
        <v>Virginia-Nunez 36720</v>
      </c>
      <c r="Z2361" t="s">
        <v>40</v>
      </c>
      <c r="AA2361" t="s">
        <v>83</v>
      </c>
      <c r="AB2361" t="s">
        <v>42</v>
      </c>
      <c r="AC2361">
        <v>33987</v>
      </c>
      <c r="AD2361" t="s">
        <v>128</v>
      </c>
      <c r="AE2361" t="s">
        <v>44</v>
      </c>
      <c r="AF2361" t="s">
        <v>45</v>
      </c>
      <c r="AG2361">
        <v>1</v>
      </c>
    </row>
    <row r="2362" spans="1:33" x14ac:dyDescent="0.3">
      <c r="A2362">
        <v>2787</v>
      </c>
      <c r="B2362" t="s">
        <v>8479</v>
      </c>
      <c r="C2362" t="s">
        <v>2529</v>
      </c>
      <c r="D2362" s="6" t="str">
        <f>CONCATENATE(employee_data36[[#This Row],[FirstName]], "-",employee_data36[[#This Row],[LastName]] )</f>
        <v>Caden-Taylor</v>
      </c>
      <c r="E2362" s="1">
        <v>44308</v>
      </c>
      <c r="F2362" s="1"/>
      <c r="G2362" s="7" t="str">
        <f>IF(ISBLANK(employee_data36[[#This Row],[ExitDate]]),"Yes","")</f>
        <v>Yes</v>
      </c>
      <c r="H2362" t="s">
        <v>728</v>
      </c>
      <c r="I2362" t="s">
        <v>8480</v>
      </c>
      <c r="J2362" t="s">
        <v>8481</v>
      </c>
      <c r="K2362" t="s">
        <v>98</v>
      </c>
      <c r="L2362" t="s">
        <v>32</v>
      </c>
      <c r="M2362" s="6" t="str">
        <f>IF(ISBLANK(employee_data36[[#This Row],[ExitDate]]),"1","0")</f>
        <v>1</v>
      </c>
      <c r="N2362" s="6" t="str">
        <f>IF(employee_data36[[#This Row],[EmployeeStatus]]="Active", "Active", "Tidak Active")</f>
        <v>Active</v>
      </c>
      <c r="O2362" t="s">
        <v>33</v>
      </c>
      <c r="P2362" t="s">
        <v>51</v>
      </c>
      <c r="Q2362" t="s">
        <v>63</v>
      </c>
      <c r="R2362" t="s">
        <v>36</v>
      </c>
      <c r="S2362" t="s">
        <v>37</v>
      </c>
      <c r="T2362" t="s">
        <v>38</v>
      </c>
      <c r="U2362" t="s">
        <v>119</v>
      </c>
      <c r="V2362" s="1">
        <v>17877</v>
      </c>
      <c r="W2362" s="6">
        <f>DATEDIF(employee_data36[[#This Row],[DOB]],DATE(2023, 1, 1), "Y")</f>
        <v>74</v>
      </c>
      <c r="X2362" s="6" t="str">
        <f>IF(employee_data3[[#This Row],[Age]]&lt;=25, "Remaja", IF(employee_data3[[#This Row],[Age]]&lt;=55, "Dewasa", "Lansia"))</f>
        <v>Lansia</v>
      </c>
      <c r="Y2362" s="7" t="str">
        <f>CONCATENATE(employee_data36[[#This Row],[First-LastName]]," ",employee_data36[[#This Row],[DOB]])</f>
        <v>Caden-Taylor 17877</v>
      </c>
      <c r="Z2362" t="s">
        <v>40</v>
      </c>
      <c r="AA2362" t="s">
        <v>184</v>
      </c>
      <c r="AB2362" t="s">
        <v>42</v>
      </c>
      <c r="AC2362">
        <v>93541</v>
      </c>
      <c r="AD2362" t="s">
        <v>43</v>
      </c>
      <c r="AE2362" t="s">
        <v>104</v>
      </c>
      <c r="AF2362" t="s">
        <v>45</v>
      </c>
      <c r="AG2362">
        <v>4</v>
      </c>
    </row>
    <row r="2363" spans="1:33" x14ac:dyDescent="0.3">
      <c r="A2363">
        <v>2788</v>
      </c>
      <c r="B2363" t="s">
        <v>2688</v>
      </c>
      <c r="C2363" t="s">
        <v>4475</v>
      </c>
      <c r="D2363" s="6" t="str">
        <f>CONCATENATE(employee_data36[[#This Row],[FirstName]], "-",employee_data36[[#This Row],[LastName]] )</f>
        <v>Brooks-Leach</v>
      </c>
      <c r="E2363" s="1">
        <v>45080</v>
      </c>
      <c r="F2363" s="1">
        <v>45121</v>
      </c>
      <c r="G2363" s="7" t="str">
        <f>IF(ISBLANK(employee_data36[[#This Row],[ExitDate]]),"Yes","")</f>
        <v/>
      </c>
      <c r="H2363" t="s">
        <v>728</v>
      </c>
      <c r="I2363" t="s">
        <v>8482</v>
      </c>
      <c r="J2363" t="s">
        <v>8483</v>
      </c>
      <c r="K2363" t="s">
        <v>118</v>
      </c>
      <c r="L2363" t="s">
        <v>745</v>
      </c>
      <c r="M2363" s="6" t="str">
        <f>IF(ISBLANK(employee_data36[[#This Row],[ExitDate]]),"1","0")</f>
        <v>0</v>
      </c>
      <c r="N2363" s="6" t="str">
        <f>IF(employee_data36[[#This Row],[EmployeeStatus]]="Active", "Active", "Tidak Active")</f>
        <v>Tidak Active</v>
      </c>
      <c r="O2363" t="s">
        <v>33</v>
      </c>
      <c r="P2363" t="s">
        <v>34</v>
      </c>
      <c r="Q2363" t="s">
        <v>63</v>
      </c>
      <c r="R2363" t="s">
        <v>99</v>
      </c>
      <c r="S2363" t="s">
        <v>8484</v>
      </c>
      <c r="T2363" t="s">
        <v>38</v>
      </c>
      <c r="U2363" t="s">
        <v>177</v>
      </c>
      <c r="V2363" s="1">
        <v>17936</v>
      </c>
      <c r="W2363" s="6">
        <f>DATEDIF(employee_data36[[#This Row],[DOB]],DATE(2023, 1, 1), "Y")</f>
        <v>73</v>
      </c>
      <c r="X2363" s="6" t="str">
        <f>IF(employee_data3[[#This Row],[Age]]&lt;=25, "Remaja", IF(employee_data3[[#This Row],[Age]]&lt;=55, "Dewasa", "Lansia"))</f>
        <v>Lansia</v>
      </c>
      <c r="Y2363" s="7" t="str">
        <f>CONCATENATE(employee_data36[[#This Row],[First-LastName]]," ",employee_data36[[#This Row],[DOB]])</f>
        <v>Brooks-Leach 17936</v>
      </c>
      <c r="Z2363" t="s">
        <v>40</v>
      </c>
      <c r="AA2363" t="s">
        <v>6</v>
      </c>
      <c r="AB2363" t="s">
        <v>42</v>
      </c>
      <c r="AC2363">
        <v>87242</v>
      </c>
      <c r="AD2363" t="s">
        <v>93</v>
      </c>
      <c r="AE2363" t="s">
        <v>44</v>
      </c>
      <c r="AF2363" t="s">
        <v>45</v>
      </c>
      <c r="AG2363">
        <v>1</v>
      </c>
    </row>
    <row r="2364" spans="1:33" x14ac:dyDescent="0.3">
      <c r="A2364">
        <v>2789</v>
      </c>
      <c r="B2364" t="s">
        <v>8485</v>
      </c>
      <c r="C2364" t="s">
        <v>1956</v>
      </c>
      <c r="D2364" s="6" t="str">
        <f>CONCATENATE(employee_data36[[#This Row],[FirstName]], "-",employee_data36[[#This Row],[LastName]] )</f>
        <v>Isabel-Wyatt</v>
      </c>
      <c r="E2364" s="1">
        <v>44312</v>
      </c>
      <c r="F2364" s="1">
        <v>44383</v>
      </c>
      <c r="G2364" s="7" t="str">
        <f>IF(ISBLANK(employee_data36[[#This Row],[ExitDate]]),"Yes","")</f>
        <v/>
      </c>
      <c r="H2364" t="s">
        <v>28</v>
      </c>
      <c r="I2364" t="s">
        <v>8486</v>
      </c>
      <c r="J2364" t="s">
        <v>8487</v>
      </c>
      <c r="K2364" t="s">
        <v>31</v>
      </c>
      <c r="L2364" t="s">
        <v>32</v>
      </c>
      <c r="M2364" s="6" t="str">
        <f>IF(ISBLANK(employee_data36[[#This Row],[ExitDate]]),"1","0")</f>
        <v>0</v>
      </c>
      <c r="N2364" s="6" t="str">
        <f>IF(employee_data36[[#This Row],[EmployeeStatus]]="Active", "Active", "Tidak Active")</f>
        <v>Active</v>
      </c>
      <c r="O2364" t="s">
        <v>33</v>
      </c>
      <c r="P2364" t="s">
        <v>64</v>
      </c>
      <c r="Q2364" t="s">
        <v>35</v>
      </c>
      <c r="R2364" t="s">
        <v>140</v>
      </c>
      <c r="S2364" t="s">
        <v>8488</v>
      </c>
      <c r="T2364" t="s">
        <v>38</v>
      </c>
      <c r="U2364" t="s">
        <v>594</v>
      </c>
      <c r="V2364" s="1">
        <v>15496</v>
      </c>
      <c r="W2364" s="6">
        <f>DATEDIF(employee_data36[[#This Row],[DOB]],DATE(2023, 1, 1), "Y")</f>
        <v>80</v>
      </c>
      <c r="X2364" s="6" t="str">
        <f>IF(employee_data3[[#This Row],[Age]]&lt;=25, "Remaja", IF(employee_data3[[#This Row],[Age]]&lt;=55, "Dewasa", "Lansia"))</f>
        <v>Lansia</v>
      </c>
      <c r="Y2364" s="7" t="str">
        <f>CONCATENATE(employee_data36[[#This Row],[First-LastName]]," ",employee_data36[[#This Row],[DOB]])</f>
        <v>Isabel-Wyatt 15496</v>
      </c>
      <c r="Z2364" t="s">
        <v>40</v>
      </c>
      <c r="AA2364" t="s">
        <v>243</v>
      </c>
      <c r="AB2364" t="s">
        <v>55</v>
      </c>
      <c r="AC2364">
        <v>31575</v>
      </c>
      <c r="AD2364" t="s">
        <v>128</v>
      </c>
      <c r="AE2364" t="s">
        <v>104</v>
      </c>
      <c r="AF2364" t="s">
        <v>45</v>
      </c>
      <c r="AG2364">
        <v>4</v>
      </c>
    </row>
    <row r="2365" spans="1:33" x14ac:dyDescent="0.3">
      <c r="A2365">
        <v>2790</v>
      </c>
      <c r="B2365" t="s">
        <v>4502</v>
      </c>
      <c r="C2365" t="s">
        <v>1607</v>
      </c>
      <c r="D2365" s="6" t="str">
        <f>CONCATENATE(employee_data36[[#This Row],[FirstName]], "-",employee_data36[[#This Row],[LastName]] )</f>
        <v>Angelo-Henry</v>
      </c>
      <c r="E2365" s="1">
        <v>43585</v>
      </c>
      <c r="F2365" s="1">
        <v>43747</v>
      </c>
      <c r="G2365" s="7" t="str">
        <f>IF(ISBLANK(employee_data36[[#This Row],[ExitDate]]),"Yes","")</f>
        <v/>
      </c>
      <c r="H2365" t="s">
        <v>28</v>
      </c>
      <c r="I2365" t="s">
        <v>8489</v>
      </c>
      <c r="J2365" t="s">
        <v>8490</v>
      </c>
      <c r="K2365" t="s">
        <v>50</v>
      </c>
      <c r="L2365" t="s">
        <v>32</v>
      </c>
      <c r="M2365" s="6" t="str">
        <f>IF(ISBLANK(employee_data36[[#This Row],[ExitDate]]),"1","0")</f>
        <v>0</v>
      </c>
      <c r="N2365" s="6" t="str">
        <f>IF(employee_data36[[#This Row],[EmployeeStatus]]="Active", "Active", "Tidak Active")</f>
        <v>Active</v>
      </c>
      <c r="O2365" t="s">
        <v>33</v>
      </c>
      <c r="P2365" t="s">
        <v>64</v>
      </c>
      <c r="Q2365" t="s">
        <v>52</v>
      </c>
      <c r="R2365" t="s">
        <v>99</v>
      </c>
      <c r="S2365" t="s">
        <v>8491</v>
      </c>
      <c r="T2365" t="s">
        <v>38</v>
      </c>
      <c r="U2365" t="s">
        <v>332</v>
      </c>
      <c r="V2365" s="1">
        <v>21770</v>
      </c>
      <c r="W2365" s="6">
        <f>DATEDIF(employee_data36[[#This Row],[DOB]],DATE(2023, 1, 1), "Y")</f>
        <v>63</v>
      </c>
      <c r="X2365" s="6" t="str">
        <f>IF(employee_data3[[#This Row],[Age]]&lt;=25, "Remaja", IF(employee_data3[[#This Row],[Age]]&lt;=55, "Dewasa", "Lansia"))</f>
        <v>Lansia</v>
      </c>
      <c r="Y2365" s="7" t="str">
        <f>CONCATENATE(employee_data36[[#This Row],[First-LastName]]," ",employee_data36[[#This Row],[DOB]])</f>
        <v>Angelo-Henry 21770</v>
      </c>
      <c r="Z2365" t="s">
        <v>40</v>
      </c>
      <c r="AA2365" t="s">
        <v>83</v>
      </c>
      <c r="AB2365" t="s">
        <v>55</v>
      </c>
      <c r="AC2365">
        <v>64694</v>
      </c>
      <c r="AD2365" t="s">
        <v>56</v>
      </c>
      <c r="AE2365" t="s">
        <v>44</v>
      </c>
      <c r="AF2365" t="s">
        <v>45</v>
      </c>
      <c r="AG2365">
        <v>4</v>
      </c>
    </row>
    <row r="2366" spans="1:33" x14ac:dyDescent="0.3">
      <c r="A2366">
        <v>2791</v>
      </c>
      <c r="B2366" t="s">
        <v>8492</v>
      </c>
      <c r="C2366" t="s">
        <v>1769</v>
      </c>
      <c r="D2366" s="6" t="str">
        <f>CONCATENATE(employee_data36[[#This Row],[FirstName]], "-",employee_data36[[#This Row],[LastName]] )</f>
        <v>Joselyn-Moss</v>
      </c>
      <c r="E2366" s="1">
        <v>44381</v>
      </c>
      <c r="F2366" s="1">
        <v>45102</v>
      </c>
      <c r="G2366" s="7" t="str">
        <f>IF(ISBLANK(employee_data36[[#This Row],[ExitDate]]),"Yes","")</f>
        <v/>
      </c>
      <c r="H2366" t="s">
        <v>28</v>
      </c>
      <c r="I2366" t="s">
        <v>8493</v>
      </c>
      <c r="J2366" t="s">
        <v>8494</v>
      </c>
      <c r="K2366" t="s">
        <v>139</v>
      </c>
      <c r="L2366" t="s">
        <v>32</v>
      </c>
      <c r="M2366" s="6" t="str">
        <f>IF(ISBLANK(employee_data36[[#This Row],[ExitDate]]),"1","0")</f>
        <v>0</v>
      </c>
      <c r="N2366" s="6" t="str">
        <f>IF(employee_data36[[#This Row],[EmployeeStatus]]="Active", "Active", "Tidak Active")</f>
        <v>Active</v>
      </c>
      <c r="O2366" t="s">
        <v>33</v>
      </c>
      <c r="P2366" t="s">
        <v>64</v>
      </c>
      <c r="Q2366" t="s">
        <v>35</v>
      </c>
      <c r="R2366" t="s">
        <v>99</v>
      </c>
      <c r="S2366" t="s">
        <v>8495</v>
      </c>
      <c r="T2366" t="s">
        <v>38</v>
      </c>
      <c r="U2366" t="s">
        <v>90</v>
      </c>
      <c r="V2366" s="1">
        <v>17103</v>
      </c>
      <c r="W2366" s="6">
        <f>DATEDIF(employee_data36[[#This Row],[DOB]],DATE(2023, 1, 1), "Y")</f>
        <v>76</v>
      </c>
      <c r="X2366" s="6" t="str">
        <f>IF(employee_data3[[#This Row],[Age]]&lt;=25, "Remaja", IF(employee_data3[[#This Row],[Age]]&lt;=55, "Dewasa", "Lansia"))</f>
        <v>Lansia</v>
      </c>
      <c r="Y2366" s="7" t="str">
        <f>CONCATENATE(employee_data36[[#This Row],[First-LastName]]," ",employee_data36[[#This Row],[DOB]])</f>
        <v>Joselyn-Moss 17103</v>
      </c>
      <c r="Z2366" t="s">
        <v>40</v>
      </c>
      <c r="AA2366" t="s">
        <v>193</v>
      </c>
      <c r="AB2366" t="s">
        <v>55</v>
      </c>
      <c r="AC2366">
        <v>43706</v>
      </c>
      <c r="AD2366" t="s">
        <v>43</v>
      </c>
      <c r="AE2366" t="s">
        <v>44</v>
      </c>
      <c r="AF2366" t="s">
        <v>45</v>
      </c>
      <c r="AG2366">
        <v>2</v>
      </c>
    </row>
    <row r="2367" spans="1:33" x14ac:dyDescent="0.3">
      <c r="A2367">
        <v>2792</v>
      </c>
      <c r="B2367" t="s">
        <v>8496</v>
      </c>
      <c r="C2367" t="s">
        <v>8497</v>
      </c>
      <c r="D2367" s="6" t="str">
        <f>CONCATENATE(employee_data36[[#This Row],[FirstName]], "-",employee_data36[[#This Row],[LastName]] )</f>
        <v>Diamond-Mcclain</v>
      </c>
      <c r="E2367" s="1">
        <v>44981</v>
      </c>
      <c r="F2367" s="1"/>
      <c r="G2367" s="7" t="str">
        <f>IF(ISBLANK(employee_data36[[#This Row],[ExitDate]]),"Yes","")</f>
        <v>Yes</v>
      </c>
      <c r="H2367" t="s">
        <v>28</v>
      </c>
      <c r="I2367" t="s">
        <v>8498</v>
      </c>
      <c r="J2367" t="s">
        <v>8499</v>
      </c>
      <c r="K2367" t="s">
        <v>118</v>
      </c>
      <c r="L2367" t="s">
        <v>32</v>
      </c>
      <c r="M2367" s="6" t="str">
        <f>IF(ISBLANK(employee_data36[[#This Row],[ExitDate]]),"1","0")</f>
        <v>1</v>
      </c>
      <c r="N2367" s="6" t="str">
        <f>IF(employee_data36[[#This Row],[EmployeeStatus]]="Active", "Active", "Tidak Active")</f>
        <v>Active</v>
      </c>
      <c r="O2367" t="s">
        <v>52</v>
      </c>
      <c r="P2367" t="s">
        <v>51</v>
      </c>
      <c r="Q2367" t="s">
        <v>35</v>
      </c>
      <c r="R2367" t="s">
        <v>36</v>
      </c>
      <c r="S2367" t="s">
        <v>37</v>
      </c>
      <c r="T2367" t="s">
        <v>38</v>
      </c>
      <c r="U2367" t="s">
        <v>111</v>
      </c>
      <c r="V2367" s="1">
        <v>19489</v>
      </c>
      <c r="W2367" s="6">
        <f>DATEDIF(employee_data36[[#This Row],[DOB]],DATE(2023, 1, 1), "Y")</f>
        <v>69</v>
      </c>
      <c r="X2367" s="6" t="str">
        <f>IF(employee_data3[[#This Row],[Age]]&lt;=25, "Remaja", IF(employee_data3[[#This Row],[Age]]&lt;=55, "Dewasa", "Lansia"))</f>
        <v>Lansia</v>
      </c>
      <c r="Y2367" s="7" t="str">
        <f>CONCATENATE(employee_data36[[#This Row],[First-LastName]]," ",employee_data36[[#This Row],[DOB]])</f>
        <v>Diamond-Mcclain 19489</v>
      </c>
      <c r="Z2367" t="s">
        <v>40</v>
      </c>
      <c r="AA2367" t="s">
        <v>103</v>
      </c>
      <c r="AB2367" t="s">
        <v>55</v>
      </c>
      <c r="AC2367">
        <v>19908</v>
      </c>
      <c r="AD2367" t="s">
        <v>93</v>
      </c>
      <c r="AE2367" t="s">
        <v>75</v>
      </c>
      <c r="AF2367" t="s">
        <v>45</v>
      </c>
      <c r="AG2367">
        <v>1</v>
      </c>
    </row>
    <row r="2368" spans="1:33" x14ac:dyDescent="0.3">
      <c r="A2368">
        <v>2793</v>
      </c>
      <c r="B2368" t="s">
        <v>2000</v>
      </c>
      <c r="C2368" t="s">
        <v>190</v>
      </c>
      <c r="D2368" s="6" t="str">
        <f>CONCATENATE(employee_data36[[#This Row],[FirstName]], "-",employee_data36[[#This Row],[LastName]] )</f>
        <v>Eden-Dalton</v>
      </c>
      <c r="E2368" s="1">
        <v>44257</v>
      </c>
      <c r="F2368" s="1"/>
      <c r="G2368" s="7" t="str">
        <f>IF(ISBLANK(employee_data36[[#This Row],[ExitDate]]),"Yes","")</f>
        <v>Yes</v>
      </c>
      <c r="H2368" t="s">
        <v>28</v>
      </c>
      <c r="I2368" t="s">
        <v>8500</v>
      </c>
      <c r="J2368" t="s">
        <v>8501</v>
      </c>
      <c r="K2368" t="s">
        <v>62</v>
      </c>
      <c r="L2368" t="s">
        <v>32</v>
      </c>
      <c r="M2368" s="6" t="str">
        <f>IF(ISBLANK(employee_data36[[#This Row],[ExitDate]]),"1","0")</f>
        <v>1</v>
      </c>
      <c r="N2368" s="6" t="str">
        <f>IF(employee_data36[[#This Row],[EmployeeStatus]]="Active", "Active", "Tidak Active")</f>
        <v>Active</v>
      </c>
      <c r="O2368" t="s">
        <v>63</v>
      </c>
      <c r="P2368" t="s">
        <v>51</v>
      </c>
      <c r="Q2368" t="s">
        <v>63</v>
      </c>
      <c r="R2368" t="s">
        <v>36</v>
      </c>
      <c r="S2368" t="s">
        <v>37</v>
      </c>
      <c r="T2368" t="s">
        <v>38</v>
      </c>
      <c r="U2368" t="s">
        <v>504</v>
      </c>
      <c r="V2368" s="1">
        <v>29817</v>
      </c>
      <c r="W2368" s="6">
        <f>DATEDIF(employee_data36[[#This Row],[DOB]],DATE(2023, 1, 1), "Y")</f>
        <v>41</v>
      </c>
      <c r="X2368" s="6" t="str">
        <f>IF(employee_data3[[#This Row],[Age]]&lt;=25, "Remaja", IF(employee_data3[[#This Row],[Age]]&lt;=55, "Dewasa", "Lansia"))</f>
        <v>Dewasa</v>
      </c>
      <c r="Y2368" s="7" t="str">
        <f>CONCATENATE(employee_data36[[#This Row],[First-LastName]]," ",employee_data36[[#This Row],[DOB]])</f>
        <v>Eden-Dalton 29817</v>
      </c>
      <c r="Z2368" t="s">
        <v>40</v>
      </c>
      <c r="AA2368" t="s">
        <v>6</v>
      </c>
      <c r="AB2368" t="s">
        <v>55</v>
      </c>
      <c r="AC2368">
        <v>1901</v>
      </c>
      <c r="AD2368" t="s">
        <v>93</v>
      </c>
      <c r="AE2368" t="s">
        <v>104</v>
      </c>
      <c r="AF2368" t="s">
        <v>45</v>
      </c>
      <c r="AG2368">
        <v>1</v>
      </c>
    </row>
    <row r="2369" spans="1:33" x14ac:dyDescent="0.3">
      <c r="A2369">
        <v>2794</v>
      </c>
      <c r="B2369" t="s">
        <v>2433</v>
      </c>
      <c r="C2369" t="s">
        <v>7254</v>
      </c>
      <c r="D2369" s="6" t="str">
        <f>CONCATENATE(employee_data36[[#This Row],[FirstName]], "-",employee_data36[[#This Row],[LastName]] )</f>
        <v>Emely-Parks</v>
      </c>
      <c r="E2369" s="1">
        <v>44557</v>
      </c>
      <c r="F2369" s="1"/>
      <c r="G2369" s="7" t="str">
        <f>IF(ISBLANK(employee_data36[[#This Row],[ExitDate]]),"Yes","")</f>
        <v>Yes</v>
      </c>
      <c r="H2369" t="s">
        <v>28</v>
      </c>
      <c r="I2369" t="s">
        <v>8502</v>
      </c>
      <c r="J2369" t="s">
        <v>8503</v>
      </c>
      <c r="K2369" t="s">
        <v>168</v>
      </c>
      <c r="L2369" t="s">
        <v>32</v>
      </c>
      <c r="M2369" s="6" t="str">
        <f>IF(ISBLANK(employee_data36[[#This Row],[ExitDate]]),"1","0")</f>
        <v>1</v>
      </c>
      <c r="N2369" s="6" t="str">
        <f>IF(employee_data36[[#This Row],[EmployeeStatus]]="Active", "Active", "Tidak Active")</f>
        <v>Active</v>
      </c>
      <c r="O2369" t="s">
        <v>33</v>
      </c>
      <c r="P2369" t="s">
        <v>64</v>
      </c>
      <c r="Q2369" t="s">
        <v>35</v>
      </c>
      <c r="R2369" t="s">
        <v>36</v>
      </c>
      <c r="S2369" t="s">
        <v>37</v>
      </c>
      <c r="T2369" t="s">
        <v>38</v>
      </c>
      <c r="U2369" t="s">
        <v>90</v>
      </c>
      <c r="V2369" s="1">
        <v>27896</v>
      </c>
      <c r="W2369" s="6">
        <f>DATEDIF(employee_data36[[#This Row],[DOB]],DATE(2023, 1, 1), "Y")</f>
        <v>46</v>
      </c>
      <c r="X2369" s="6" t="str">
        <f>IF(employee_data3[[#This Row],[Age]]&lt;=25, "Remaja", IF(employee_data3[[#This Row],[Age]]&lt;=55, "Dewasa", "Lansia"))</f>
        <v>Dewasa</v>
      </c>
      <c r="Y2369" s="7" t="str">
        <f>CONCATENATE(employee_data36[[#This Row],[First-LastName]]," ",employee_data36[[#This Row],[DOB]])</f>
        <v>Emely-Parks 27896</v>
      </c>
      <c r="Z2369" t="s">
        <v>40</v>
      </c>
      <c r="AA2369" t="s">
        <v>83</v>
      </c>
      <c r="AB2369" t="s">
        <v>55</v>
      </c>
      <c r="AC2369">
        <v>1877</v>
      </c>
      <c r="AD2369" t="s">
        <v>56</v>
      </c>
      <c r="AE2369" t="s">
        <v>75</v>
      </c>
      <c r="AF2369" t="s">
        <v>45</v>
      </c>
      <c r="AG2369">
        <v>5</v>
      </c>
    </row>
    <row r="2370" spans="1:33" x14ac:dyDescent="0.3">
      <c r="A2370">
        <v>2795</v>
      </c>
      <c r="B2370" t="s">
        <v>6240</v>
      </c>
      <c r="C2370" t="s">
        <v>8181</v>
      </c>
      <c r="D2370" s="6" t="str">
        <f>CONCATENATE(employee_data36[[#This Row],[FirstName]], "-",employee_data36[[#This Row],[LastName]] )</f>
        <v>Corinne-Hopkins</v>
      </c>
      <c r="E2370" s="1">
        <v>44752</v>
      </c>
      <c r="F2370" s="1">
        <v>44815</v>
      </c>
      <c r="G2370" s="7" t="str">
        <f>IF(ISBLANK(employee_data36[[#This Row],[ExitDate]]),"Yes","")</f>
        <v/>
      </c>
      <c r="H2370" t="s">
        <v>28</v>
      </c>
      <c r="I2370" t="s">
        <v>8504</v>
      </c>
      <c r="J2370" t="s">
        <v>8505</v>
      </c>
      <c r="K2370" t="s">
        <v>133</v>
      </c>
      <c r="L2370" t="s">
        <v>32</v>
      </c>
      <c r="M2370" s="6" t="str">
        <f>IF(ISBLANK(employee_data36[[#This Row],[ExitDate]]),"1","0")</f>
        <v>0</v>
      </c>
      <c r="N2370" s="6" t="str">
        <f>IF(employee_data36[[#This Row],[EmployeeStatus]]="Active", "Active", "Tidak Active")</f>
        <v>Active</v>
      </c>
      <c r="O2370" t="s">
        <v>52</v>
      </c>
      <c r="P2370" t="s">
        <v>34</v>
      </c>
      <c r="Q2370" t="s">
        <v>35</v>
      </c>
      <c r="R2370" t="s">
        <v>175</v>
      </c>
      <c r="S2370" t="s">
        <v>8506</v>
      </c>
      <c r="T2370" t="s">
        <v>38</v>
      </c>
      <c r="U2370" t="s">
        <v>101</v>
      </c>
      <c r="V2370" s="1">
        <v>17924</v>
      </c>
      <c r="W2370" s="6">
        <f>DATEDIF(employee_data36[[#This Row],[DOB]],DATE(2023, 1, 1), "Y")</f>
        <v>73</v>
      </c>
      <c r="X2370" s="6" t="str">
        <f>IF(employee_data3[[#This Row],[Age]]&lt;=25, "Remaja", IF(employee_data3[[#This Row],[Age]]&lt;=55, "Dewasa", "Lansia"))</f>
        <v>Lansia</v>
      </c>
      <c r="Y2370" s="7" t="str">
        <f>CONCATENATE(employee_data36[[#This Row],[First-LastName]]," ",employee_data36[[#This Row],[DOB]])</f>
        <v>Corinne-Hopkins 17924</v>
      </c>
      <c r="Z2370" t="s">
        <v>40</v>
      </c>
      <c r="AA2370" t="s">
        <v>703</v>
      </c>
      <c r="AB2370" t="s">
        <v>42</v>
      </c>
      <c r="AC2370">
        <v>74746</v>
      </c>
      <c r="AD2370" t="s">
        <v>128</v>
      </c>
      <c r="AE2370" t="s">
        <v>75</v>
      </c>
      <c r="AF2370" t="s">
        <v>45</v>
      </c>
      <c r="AG2370">
        <v>4</v>
      </c>
    </row>
    <row r="2371" spans="1:33" x14ac:dyDescent="0.3">
      <c r="A2371">
        <v>2796</v>
      </c>
      <c r="B2371" t="s">
        <v>8507</v>
      </c>
      <c r="C2371" t="s">
        <v>5591</v>
      </c>
      <c r="D2371" s="6" t="str">
        <f>CONCATENATE(employee_data36[[#This Row],[FirstName]], "-",employee_data36[[#This Row],[LastName]] )</f>
        <v>Destiny-Blake</v>
      </c>
      <c r="E2371" s="1">
        <v>44823</v>
      </c>
      <c r="F2371" s="1">
        <v>45094</v>
      </c>
      <c r="G2371" s="7" t="str">
        <f>IF(ISBLANK(employee_data36[[#This Row],[ExitDate]]),"Yes","")</f>
        <v/>
      </c>
      <c r="H2371" t="s">
        <v>28</v>
      </c>
      <c r="I2371" t="s">
        <v>8508</v>
      </c>
      <c r="J2371" t="s">
        <v>8509</v>
      </c>
      <c r="K2371" t="s">
        <v>80</v>
      </c>
      <c r="L2371" t="s">
        <v>32</v>
      </c>
      <c r="M2371" s="6" t="str">
        <f>IF(ISBLANK(employee_data36[[#This Row],[ExitDate]]),"1","0")</f>
        <v>0</v>
      </c>
      <c r="N2371" s="6" t="str">
        <f>IF(employee_data36[[#This Row],[EmployeeStatus]]="Active", "Active", "Tidak Active")</f>
        <v>Active</v>
      </c>
      <c r="O2371" t="s">
        <v>33</v>
      </c>
      <c r="P2371" t="s">
        <v>51</v>
      </c>
      <c r="Q2371" t="s">
        <v>63</v>
      </c>
      <c r="R2371" t="s">
        <v>175</v>
      </c>
      <c r="S2371" t="s">
        <v>8510</v>
      </c>
      <c r="T2371" t="s">
        <v>38</v>
      </c>
      <c r="U2371" t="s">
        <v>111</v>
      </c>
      <c r="V2371" s="1">
        <v>33482</v>
      </c>
      <c r="W2371" s="6">
        <f>DATEDIF(employee_data36[[#This Row],[DOB]],DATE(2023, 1, 1), "Y")</f>
        <v>31</v>
      </c>
      <c r="X2371" s="6" t="str">
        <f>IF(employee_data3[[#This Row],[Age]]&lt;=25, "Remaja", IF(employee_data3[[#This Row],[Age]]&lt;=55, "Dewasa", "Lansia"))</f>
        <v>Dewasa</v>
      </c>
      <c r="Y2371" s="7" t="str">
        <f>CONCATENATE(employee_data36[[#This Row],[First-LastName]]," ",employee_data36[[#This Row],[DOB]])</f>
        <v>Destiny-Blake 33482</v>
      </c>
      <c r="Z2371" t="s">
        <v>40</v>
      </c>
      <c r="AA2371" t="s">
        <v>2800</v>
      </c>
      <c r="AB2371" t="s">
        <v>42</v>
      </c>
      <c r="AC2371">
        <v>96469</v>
      </c>
      <c r="AD2371" t="s">
        <v>128</v>
      </c>
      <c r="AE2371" t="s">
        <v>84</v>
      </c>
      <c r="AF2371" t="s">
        <v>45</v>
      </c>
      <c r="AG2371">
        <v>1</v>
      </c>
    </row>
    <row r="2372" spans="1:33" x14ac:dyDescent="0.3">
      <c r="A2372">
        <v>2797</v>
      </c>
      <c r="B2372" t="s">
        <v>5463</v>
      </c>
      <c r="C2372" t="s">
        <v>8511</v>
      </c>
      <c r="D2372" s="6" t="str">
        <f>CONCATENATE(employee_data36[[#This Row],[FirstName]], "-",employee_data36[[#This Row],[LastName]] )</f>
        <v>Zaria-Kidd</v>
      </c>
      <c r="E2372" s="1">
        <v>44346</v>
      </c>
      <c r="F2372" s="1"/>
      <c r="G2372" s="7" t="str">
        <f>IF(ISBLANK(employee_data36[[#This Row],[ExitDate]]),"Yes","")</f>
        <v>Yes</v>
      </c>
      <c r="H2372" t="s">
        <v>28</v>
      </c>
      <c r="I2372" t="s">
        <v>8512</v>
      </c>
      <c r="J2372" t="s">
        <v>8513</v>
      </c>
      <c r="K2372" t="s">
        <v>98</v>
      </c>
      <c r="L2372" t="s">
        <v>32</v>
      </c>
      <c r="M2372" s="6" t="str">
        <f>IF(ISBLANK(employee_data36[[#This Row],[ExitDate]]),"1","0")</f>
        <v>1</v>
      </c>
      <c r="N2372" s="6" t="str">
        <f>IF(employee_data36[[#This Row],[EmployeeStatus]]="Active", "Active", "Tidak Active")</f>
        <v>Active</v>
      </c>
      <c r="O2372" t="s">
        <v>33</v>
      </c>
      <c r="P2372" t="s">
        <v>51</v>
      </c>
      <c r="Q2372" t="s">
        <v>35</v>
      </c>
      <c r="R2372" t="s">
        <v>36</v>
      </c>
      <c r="S2372" t="s">
        <v>37</v>
      </c>
      <c r="T2372" t="s">
        <v>38</v>
      </c>
      <c r="U2372" t="s">
        <v>53</v>
      </c>
      <c r="V2372" s="1">
        <v>23694</v>
      </c>
      <c r="W2372" s="6">
        <f>DATEDIF(employee_data36[[#This Row],[DOB]],DATE(2023, 1, 1), "Y")</f>
        <v>58</v>
      </c>
      <c r="X2372" s="6" t="str">
        <f>IF(employee_data3[[#This Row],[Age]]&lt;=25, "Remaja", IF(employee_data3[[#This Row],[Age]]&lt;=55, "Dewasa", "Lansia"))</f>
        <v>Lansia</v>
      </c>
      <c r="Y2372" s="7" t="str">
        <f>CONCATENATE(employee_data36[[#This Row],[First-LastName]]," ",employee_data36[[#This Row],[DOB]])</f>
        <v>Zaria-Kidd 23694</v>
      </c>
      <c r="Z2372" t="s">
        <v>40</v>
      </c>
      <c r="AA2372" t="s">
        <v>163</v>
      </c>
      <c r="AB2372" t="s">
        <v>55</v>
      </c>
      <c r="AC2372">
        <v>24994</v>
      </c>
      <c r="AD2372" t="s">
        <v>74</v>
      </c>
      <c r="AE2372" t="s">
        <v>84</v>
      </c>
      <c r="AF2372" t="s">
        <v>105</v>
      </c>
      <c r="AG2372">
        <v>1</v>
      </c>
    </row>
    <row r="2373" spans="1:33" x14ac:dyDescent="0.3">
      <c r="A2373">
        <v>2798</v>
      </c>
      <c r="B2373" t="s">
        <v>8204</v>
      </c>
      <c r="C2373" t="s">
        <v>8514</v>
      </c>
      <c r="D2373" s="6" t="str">
        <f>CONCATENATE(employee_data36[[#This Row],[FirstName]], "-",employee_data36[[#This Row],[LastName]] )</f>
        <v>Adam-Ingram</v>
      </c>
      <c r="E2373" s="1">
        <v>43928</v>
      </c>
      <c r="F2373" s="1"/>
      <c r="G2373" s="7" t="str">
        <f>IF(ISBLANK(employee_data36[[#This Row],[ExitDate]]),"Yes","")</f>
        <v>Yes</v>
      </c>
      <c r="H2373" t="s">
        <v>28</v>
      </c>
      <c r="I2373" t="s">
        <v>8515</v>
      </c>
      <c r="J2373" t="s">
        <v>8516</v>
      </c>
      <c r="K2373" t="s">
        <v>89</v>
      </c>
      <c r="L2373" t="s">
        <v>32</v>
      </c>
      <c r="M2373" s="6" t="str">
        <f>IF(ISBLANK(employee_data36[[#This Row],[ExitDate]]),"1","0")</f>
        <v>1</v>
      </c>
      <c r="N2373" s="6" t="str">
        <f>IF(employee_data36[[#This Row],[EmployeeStatus]]="Active", "Active", "Tidak Active")</f>
        <v>Active</v>
      </c>
      <c r="O2373" t="s">
        <v>33</v>
      </c>
      <c r="P2373" t="s">
        <v>51</v>
      </c>
      <c r="Q2373" t="s">
        <v>52</v>
      </c>
      <c r="R2373" t="s">
        <v>36</v>
      </c>
      <c r="S2373" t="s">
        <v>37</v>
      </c>
      <c r="T2373" t="s">
        <v>38</v>
      </c>
      <c r="U2373" t="s">
        <v>111</v>
      </c>
      <c r="V2373" s="1">
        <v>25340</v>
      </c>
      <c r="W2373" s="6">
        <f>DATEDIF(employee_data36[[#This Row],[DOB]],DATE(2023, 1, 1), "Y")</f>
        <v>53</v>
      </c>
      <c r="X2373" s="6" t="str">
        <f>IF(employee_data3[[#This Row],[Age]]&lt;=25, "Remaja", IF(employee_data3[[#This Row],[Age]]&lt;=55, "Dewasa", "Lansia"))</f>
        <v>Dewasa</v>
      </c>
      <c r="Y2373" s="7" t="str">
        <f>CONCATENATE(employee_data36[[#This Row],[First-LastName]]," ",employee_data36[[#This Row],[DOB]])</f>
        <v>Adam-Ingram 25340</v>
      </c>
      <c r="Z2373" t="s">
        <v>40</v>
      </c>
      <c r="AA2373" t="s">
        <v>1541</v>
      </c>
      <c r="AB2373" t="s">
        <v>55</v>
      </c>
      <c r="AC2373">
        <v>89805</v>
      </c>
      <c r="AD2373" t="s">
        <v>128</v>
      </c>
      <c r="AE2373" t="s">
        <v>104</v>
      </c>
      <c r="AF2373" t="s">
        <v>45</v>
      </c>
      <c r="AG2373">
        <v>2</v>
      </c>
    </row>
    <row r="2374" spans="1:33" x14ac:dyDescent="0.3">
      <c r="A2374">
        <v>2799</v>
      </c>
      <c r="B2374" t="s">
        <v>3799</v>
      </c>
      <c r="C2374" t="s">
        <v>2272</v>
      </c>
      <c r="D2374" s="6" t="str">
        <f>CONCATENATE(employee_data36[[#This Row],[FirstName]], "-",employee_data36[[#This Row],[LastName]] )</f>
        <v>Makenna-Foster</v>
      </c>
      <c r="E2374" s="1">
        <v>44306</v>
      </c>
      <c r="F2374" s="1">
        <v>44821</v>
      </c>
      <c r="G2374" s="7" t="str">
        <f>IF(ISBLANK(employee_data36[[#This Row],[ExitDate]]),"Yes","")</f>
        <v/>
      </c>
      <c r="H2374" t="s">
        <v>28</v>
      </c>
      <c r="I2374" t="s">
        <v>8517</v>
      </c>
      <c r="J2374" t="s">
        <v>8518</v>
      </c>
      <c r="K2374" t="s">
        <v>31</v>
      </c>
      <c r="L2374" t="s">
        <v>32</v>
      </c>
      <c r="M2374" s="6" t="str">
        <f>IF(ISBLANK(employee_data36[[#This Row],[ExitDate]]),"1","0")</f>
        <v>0</v>
      </c>
      <c r="N2374" s="6" t="str">
        <f>IF(employee_data36[[#This Row],[EmployeeStatus]]="Active", "Active", "Tidak Active")</f>
        <v>Active</v>
      </c>
      <c r="O2374" t="s">
        <v>52</v>
      </c>
      <c r="P2374" t="s">
        <v>51</v>
      </c>
      <c r="Q2374" t="s">
        <v>52</v>
      </c>
      <c r="R2374" t="s">
        <v>126</v>
      </c>
      <c r="S2374" t="s">
        <v>8519</v>
      </c>
      <c r="T2374" t="s">
        <v>38</v>
      </c>
      <c r="U2374" t="s">
        <v>111</v>
      </c>
      <c r="V2374" s="1">
        <v>32194</v>
      </c>
      <c r="W2374" s="6">
        <f>DATEDIF(employee_data36[[#This Row],[DOB]],DATE(2023, 1, 1), "Y")</f>
        <v>34</v>
      </c>
      <c r="X2374" s="6" t="str">
        <f>IF(employee_data3[[#This Row],[Age]]&lt;=25, "Remaja", IF(employee_data3[[#This Row],[Age]]&lt;=55, "Dewasa", "Lansia"))</f>
        <v>Dewasa</v>
      </c>
      <c r="Y2374" s="7" t="str">
        <f>CONCATENATE(employee_data36[[#This Row],[First-LastName]]," ",employee_data36[[#This Row],[DOB]])</f>
        <v>Makenna-Foster 32194</v>
      </c>
      <c r="Z2374" t="s">
        <v>40</v>
      </c>
      <c r="AA2374" t="s">
        <v>113</v>
      </c>
      <c r="AB2374" t="s">
        <v>55</v>
      </c>
      <c r="AC2374">
        <v>54859</v>
      </c>
      <c r="AD2374" t="s">
        <v>43</v>
      </c>
      <c r="AE2374" t="s">
        <v>104</v>
      </c>
      <c r="AF2374" t="s">
        <v>45</v>
      </c>
      <c r="AG2374">
        <v>2</v>
      </c>
    </row>
    <row r="2375" spans="1:33" x14ac:dyDescent="0.3">
      <c r="A2375">
        <v>2800</v>
      </c>
      <c r="B2375" t="s">
        <v>1622</v>
      </c>
      <c r="C2375" t="s">
        <v>618</v>
      </c>
      <c r="D2375" s="6" t="str">
        <f>CONCATENATE(employee_data36[[#This Row],[FirstName]], "-",employee_data36[[#This Row],[LastName]] )</f>
        <v>Nayeli-Keith</v>
      </c>
      <c r="E2375" s="1">
        <v>43679</v>
      </c>
      <c r="F2375" s="1"/>
      <c r="G2375" s="7" t="str">
        <f>IF(ISBLANK(employee_data36[[#This Row],[ExitDate]]),"Yes","")</f>
        <v>Yes</v>
      </c>
      <c r="H2375" t="s">
        <v>28</v>
      </c>
      <c r="I2375" t="s">
        <v>8520</v>
      </c>
      <c r="J2375" t="s">
        <v>8521</v>
      </c>
      <c r="K2375" t="s">
        <v>50</v>
      </c>
      <c r="L2375" t="s">
        <v>32</v>
      </c>
      <c r="M2375" s="6" t="str">
        <f>IF(ISBLANK(employee_data36[[#This Row],[ExitDate]]),"1","0")</f>
        <v>1</v>
      </c>
      <c r="N2375" s="6" t="str">
        <f>IF(employee_data36[[#This Row],[EmployeeStatus]]="Active", "Active", "Tidak Active")</f>
        <v>Active</v>
      </c>
      <c r="O2375" t="s">
        <v>33</v>
      </c>
      <c r="P2375" t="s">
        <v>64</v>
      </c>
      <c r="Q2375" t="s">
        <v>35</v>
      </c>
      <c r="R2375" t="s">
        <v>36</v>
      </c>
      <c r="S2375" t="s">
        <v>37</v>
      </c>
      <c r="T2375" t="s">
        <v>38</v>
      </c>
      <c r="U2375" t="s">
        <v>81</v>
      </c>
      <c r="V2375" s="1">
        <v>17724</v>
      </c>
      <c r="W2375" s="6">
        <f>DATEDIF(employee_data36[[#This Row],[DOB]],DATE(2023, 1, 1), "Y")</f>
        <v>74</v>
      </c>
      <c r="X2375" s="6" t="str">
        <f>IF(employee_data3[[#This Row],[Age]]&lt;=25, "Remaja", IF(employee_data3[[#This Row],[Age]]&lt;=55, "Dewasa", "Lansia"))</f>
        <v>Lansia</v>
      </c>
      <c r="Y2375" s="7" t="str">
        <f>CONCATENATE(employee_data36[[#This Row],[First-LastName]]," ",employee_data36[[#This Row],[DOB]])</f>
        <v>Nayeli-Keith 17724</v>
      </c>
      <c r="Z2375" t="s">
        <v>40</v>
      </c>
      <c r="AA2375" t="s">
        <v>226</v>
      </c>
      <c r="AB2375" t="s">
        <v>55</v>
      </c>
      <c r="AC2375">
        <v>69497</v>
      </c>
      <c r="AD2375" t="s">
        <v>93</v>
      </c>
      <c r="AE2375" t="s">
        <v>84</v>
      </c>
      <c r="AF2375" t="s">
        <v>45</v>
      </c>
      <c r="AG2375">
        <v>1</v>
      </c>
    </row>
    <row r="2376" spans="1:33" x14ac:dyDescent="0.3">
      <c r="A2376">
        <v>2801</v>
      </c>
      <c r="B2376" t="s">
        <v>2756</v>
      </c>
      <c r="C2376" t="s">
        <v>7556</v>
      </c>
      <c r="D2376" s="6" t="str">
        <f>CONCATENATE(employee_data36[[#This Row],[FirstName]], "-",employee_data36[[#This Row],[LastName]] )</f>
        <v>Devon-Shannon</v>
      </c>
      <c r="E2376" s="1">
        <v>44572</v>
      </c>
      <c r="F2376" s="1"/>
      <c r="G2376" s="7" t="str">
        <f>IF(ISBLANK(employee_data36[[#This Row],[ExitDate]]),"Yes","")</f>
        <v>Yes</v>
      </c>
      <c r="H2376" t="s">
        <v>28</v>
      </c>
      <c r="I2376" t="s">
        <v>8522</v>
      </c>
      <c r="J2376" t="s">
        <v>8523</v>
      </c>
      <c r="K2376" t="s">
        <v>139</v>
      </c>
      <c r="L2376" t="s">
        <v>32</v>
      </c>
      <c r="M2376" s="6" t="str">
        <f>IF(ISBLANK(employee_data36[[#This Row],[ExitDate]]),"1","0")</f>
        <v>1</v>
      </c>
      <c r="N2376" s="6" t="str">
        <f>IF(employee_data36[[#This Row],[EmployeeStatus]]="Active", "Active", "Tidak Active")</f>
        <v>Active</v>
      </c>
      <c r="O2376" t="s">
        <v>63</v>
      </c>
      <c r="P2376" t="s">
        <v>34</v>
      </c>
      <c r="Q2376" t="s">
        <v>35</v>
      </c>
      <c r="R2376" t="s">
        <v>36</v>
      </c>
      <c r="S2376" t="s">
        <v>37</v>
      </c>
      <c r="T2376" t="s">
        <v>38</v>
      </c>
      <c r="U2376" t="s">
        <v>90</v>
      </c>
      <c r="V2376" s="1">
        <v>34970</v>
      </c>
      <c r="W2376" s="6">
        <f>DATEDIF(employee_data36[[#This Row],[DOB]],DATE(2023, 1, 1), "Y")</f>
        <v>27</v>
      </c>
      <c r="X2376" s="6" t="str">
        <f>IF(employee_data3[[#This Row],[Age]]&lt;=25, "Remaja", IF(employee_data3[[#This Row],[Age]]&lt;=55, "Dewasa", "Lansia"))</f>
        <v>Dewasa</v>
      </c>
      <c r="Y2376" s="7" t="str">
        <f>CONCATENATE(employee_data36[[#This Row],[First-LastName]]," ",employee_data36[[#This Row],[DOB]])</f>
        <v>Devon-Shannon 34970</v>
      </c>
      <c r="Z2376" t="s">
        <v>40</v>
      </c>
      <c r="AA2376" t="s">
        <v>281</v>
      </c>
      <c r="AB2376" t="s">
        <v>55</v>
      </c>
      <c r="AC2376">
        <v>97933</v>
      </c>
      <c r="AD2376" t="s">
        <v>43</v>
      </c>
      <c r="AE2376" t="s">
        <v>104</v>
      </c>
      <c r="AF2376" t="s">
        <v>45</v>
      </c>
      <c r="AG2376">
        <v>5</v>
      </c>
    </row>
    <row r="2377" spans="1:33" x14ac:dyDescent="0.3">
      <c r="A2377">
        <v>2802</v>
      </c>
      <c r="B2377" t="s">
        <v>6389</v>
      </c>
      <c r="C2377" t="s">
        <v>4905</v>
      </c>
      <c r="D2377" s="6" t="str">
        <f>CONCATENATE(employee_data36[[#This Row],[FirstName]], "-",employee_data36[[#This Row],[LastName]] )</f>
        <v>Lucy-Harrington</v>
      </c>
      <c r="E2377" s="1">
        <v>44150</v>
      </c>
      <c r="F2377" s="1"/>
      <c r="G2377" s="7" t="str">
        <f>IF(ISBLANK(employee_data36[[#This Row],[ExitDate]]),"Yes","")</f>
        <v>Yes</v>
      </c>
      <c r="H2377" t="s">
        <v>28</v>
      </c>
      <c r="I2377" t="s">
        <v>8524</v>
      </c>
      <c r="J2377" t="s">
        <v>8525</v>
      </c>
      <c r="K2377" t="s">
        <v>118</v>
      </c>
      <c r="L2377" t="s">
        <v>32</v>
      </c>
      <c r="M2377" s="6" t="str">
        <f>IF(ISBLANK(employee_data36[[#This Row],[ExitDate]]),"1","0")</f>
        <v>1</v>
      </c>
      <c r="N2377" s="6" t="str">
        <f>IF(employee_data36[[#This Row],[EmployeeStatus]]="Active", "Active", "Tidak Active")</f>
        <v>Active</v>
      </c>
      <c r="O2377" t="s">
        <v>33</v>
      </c>
      <c r="P2377" t="s">
        <v>34</v>
      </c>
      <c r="Q2377" t="s">
        <v>52</v>
      </c>
      <c r="R2377" t="s">
        <v>36</v>
      </c>
      <c r="S2377" t="s">
        <v>37</v>
      </c>
      <c r="T2377" t="s">
        <v>38</v>
      </c>
      <c r="U2377" t="s">
        <v>81</v>
      </c>
      <c r="V2377" s="1">
        <v>28348</v>
      </c>
      <c r="W2377" s="6">
        <f>DATEDIF(employee_data36[[#This Row],[DOB]],DATE(2023, 1, 1), "Y")</f>
        <v>45</v>
      </c>
      <c r="X2377" s="6" t="str">
        <f>IF(employee_data3[[#This Row],[Age]]&lt;=25, "Remaja", IF(employee_data3[[#This Row],[Age]]&lt;=55, "Dewasa", "Lansia"))</f>
        <v>Dewasa</v>
      </c>
      <c r="Y2377" s="7" t="str">
        <f>CONCATENATE(employee_data36[[#This Row],[First-LastName]]," ",employee_data36[[#This Row],[DOB]])</f>
        <v>Lucy-Harrington 28348</v>
      </c>
      <c r="Z2377" t="s">
        <v>40</v>
      </c>
      <c r="AA2377" t="s">
        <v>103</v>
      </c>
      <c r="AB2377" t="s">
        <v>42</v>
      </c>
      <c r="AC2377">
        <v>56662</v>
      </c>
      <c r="AD2377" t="s">
        <v>43</v>
      </c>
      <c r="AE2377" t="s">
        <v>84</v>
      </c>
      <c r="AF2377" t="s">
        <v>45</v>
      </c>
      <c r="AG2377">
        <v>4</v>
      </c>
    </row>
    <row r="2378" spans="1:33" x14ac:dyDescent="0.3">
      <c r="A2378">
        <v>2803</v>
      </c>
      <c r="B2378" t="s">
        <v>2195</v>
      </c>
      <c r="C2378" t="s">
        <v>525</v>
      </c>
      <c r="D2378" s="6" t="str">
        <f>CONCATENATE(employee_data36[[#This Row],[FirstName]], "-",employee_data36[[#This Row],[LastName]] )</f>
        <v>Rebecca-Francis</v>
      </c>
      <c r="E2378" s="1">
        <v>43959</v>
      </c>
      <c r="F2378" s="1"/>
      <c r="G2378" s="7" t="str">
        <f>IF(ISBLANK(employee_data36[[#This Row],[ExitDate]]),"Yes","")</f>
        <v>Yes</v>
      </c>
      <c r="H2378" t="s">
        <v>28</v>
      </c>
      <c r="I2378" t="s">
        <v>8526</v>
      </c>
      <c r="J2378" t="s">
        <v>8527</v>
      </c>
      <c r="K2378" t="s">
        <v>62</v>
      </c>
      <c r="L2378" t="s">
        <v>32</v>
      </c>
      <c r="M2378" s="6" t="str">
        <f>IF(ISBLANK(employee_data36[[#This Row],[ExitDate]]),"1","0")</f>
        <v>1</v>
      </c>
      <c r="N2378" s="6" t="str">
        <f>IF(employee_data36[[#This Row],[EmployeeStatus]]="Active", "Active", "Tidak Active")</f>
        <v>Active</v>
      </c>
      <c r="O2378" t="s">
        <v>52</v>
      </c>
      <c r="P2378" t="s">
        <v>64</v>
      </c>
      <c r="Q2378" t="s">
        <v>52</v>
      </c>
      <c r="R2378" t="s">
        <v>36</v>
      </c>
      <c r="S2378" t="s">
        <v>37</v>
      </c>
      <c r="T2378" t="s">
        <v>38</v>
      </c>
      <c r="U2378" t="s">
        <v>81</v>
      </c>
      <c r="V2378" s="1">
        <v>23988</v>
      </c>
      <c r="W2378" s="6">
        <f>DATEDIF(employee_data36[[#This Row],[DOB]],DATE(2023, 1, 1), "Y")</f>
        <v>57</v>
      </c>
      <c r="X2378" s="6" t="str">
        <f>IF(employee_data3[[#This Row],[Age]]&lt;=25, "Remaja", IF(employee_data3[[#This Row],[Age]]&lt;=55, "Dewasa", "Lansia"))</f>
        <v>Lansia</v>
      </c>
      <c r="Y2378" s="7" t="str">
        <f>CONCATENATE(employee_data36[[#This Row],[First-LastName]]," ",employee_data36[[#This Row],[DOB]])</f>
        <v>Rebecca-Francis 23988</v>
      </c>
      <c r="Z2378" t="s">
        <v>40</v>
      </c>
      <c r="AA2378" t="s">
        <v>226</v>
      </c>
      <c r="AB2378" t="s">
        <v>42</v>
      </c>
      <c r="AC2378">
        <v>13566</v>
      </c>
      <c r="AD2378" t="s">
        <v>128</v>
      </c>
      <c r="AE2378" t="s">
        <v>84</v>
      </c>
      <c r="AF2378" t="s">
        <v>45</v>
      </c>
      <c r="AG2378">
        <v>5</v>
      </c>
    </row>
    <row r="2379" spans="1:33" x14ac:dyDescent="0.3">
      <c r="A2379">
        <v>2804</v>
      </c>
      <c r="B2379" t="s">
        <v>5325</v>
      </c>
      <c r="C2379" t="s">
        <v>2644</v>
      </c>
      <c r="D2379" s="6" t="str">
        <f>CONCATENATE(employee_data36[[#This Row],[FirstName]], "-",employee_data36[[#This Row],[LastName]] )</f>
        <v>Salma-Frederick</v>
      </c>
      <c r="E2379" s="1">
        <v>43534</v>
      </c>
      <c r="F2379" s="1"/>
      <c r="G2379" s="7" t="str">
        <f>IF(ISBLANK(employee_data36[[#This Row],[ExitDate]]),"Yes","")</f>
        <v>Yes</v>
      </c>
      <c r="H2379" t="s">
        <v>728</v>
      </c>
      <c r="I2379" t="s">
        <v>8528</v>
      </c>
      <c r="J2379" t="s">
        <v>8529</v>
      </c>
      <c r="K2379" t="s">
        <v>133</v>
      </c>
      <c r="L2379" t="s">
        <v>32</v>
      </c>
      <c r="M2379" s="6" t="str">
        <f>IF(ISBLANK(employee_data36[[#This Row],[ExitDate]]),"1","0")</f>
        <v>1</v>
      </c>
      <c r="N2379" s="6" t="str">
        <f>IF(employee_data36[[#This Row],[EmployeeStatus]]="Active", "Active", "Tidak Active")</f>
        <v>Active</v>
      </c>
      <c r="O2379" t="s">
        <v>52</v>
      </c>
      <c r="P2379" t="s">
        <v>64</v>
      </c>
      <c r="Q2379" t="s">
        <v>63</v>
      </c>
      <c r="R2379" t="s">
        <v>36</v>
      </c>
      <c r="S2379" t="s">
        <v>37</v>
      </c>
      <c r="T2379" t="s">
        <v>38</v>
      </c>
      <c r="U2379" t="s">
        <v>177</v>
      </c>
      <c r="V2379" s="1">
        <v>19419</v>
      </c>
      <c r="W2379" s="6">
        <f>DATEDIF(employee_data36[[#This Row],[DOB]],DATE(2023, 1, 1), "Y")</f>
        <v>69</v>
      </c>
      <c r="X2379" s="6" t="str">
        <f>IF(employee_data3[[#This Row],[Age]]&lt;=25, "Remaja", IF(employee_data3[[#This Row],[Age]]&lt;=55, "Dewasa", "Lansia"))</f>
        <v>Lansia</v>
      </c>
      <c r="Y2379" s="7" t="str">
        <f>CONCATENATE(employee_data36[[#This Row],[First-LastName]]," ",employee_data36[[#This Row],[DOB]])</f>
        <v>Salma-Frederick 19419</v>
      </c>
      <c r="Z2379" t="s">
        <v>40</v>
      </c>
      <c r="AA2379" t="s">
        <v>178</v>
      </c>
      <c r="AB2379" t="s">
        <v>55</v>
      </c>
      <c r="AC2379">
        <v>4554</v>
      </c>
      <c r="AD2379" t="s">
        <v>56</v>
      </c>
      <c r="AE2379" t="s">
        <v>84</v>
      </c>
      <c r="AF2379" t="s">
        <v>45</v>
      </c>
      <c r="AG2379">
        <v>4</v>
      </c>
    </row>
    <row r="2380" spans="1:33" x14ac:dyDescent="0.3">
      <c r="A2380">
        <v>2805</v>
      </c>
      <c r="B2380" t="s">
        <v>3137</v>
      </c>
      <c r="C2380" t="s">
        <v>333</v>
      </c>
      <c r="D2380" s="6" t="str">
        <f>CONCATENATE(employee_data36[[#This Row],[FirstName]], "-",employee_data36[[#This Row],[LastName]] )</f>
        <v>Avery-Vance</v>
      </c>
      <c r="E2380" s="1">
        <v>44670</v>
      </c>
      <c r="F2380" s="1"/>
      <c r="G2380" s="7" t="str">
        <f>IF(ISBLANK(employee_data36[[#This Row],[ExitDate]]),"Yes","")</f>
        <v>Yes</v>
      </c>
      <c r="H2380" t="s">
        <v>728</v>
      </c>
      <c r="I2380" t="s">
        <v>8530</v>
      </c>
      <c r="J2380" t="s">
        <v>8531</v>
      </c>
      <c r="K2380" t="s">
        <v>80</v>
      </c>
      <c r="L2380" t="s">
        <v>32</v>
      </c>
      <c r="M2380" s="6" t="str">
        <f>IF(ISBLANK(employee_data36[[#This Row],[ExitDate]]),"1","0")</f>
        <v>1</v>
      </c>
      <c r="N2380" s="6" t="str">
        <f>IF(employee_data36[[#This Row],[EmployeeStatus]]="Active", "Active", "Tidak Active")</f>
        <v>Active</v>
      </c>
      <c r="O2380" t="s">
        <v>63</v>
      </c>
      <c r="P2380" t="s">
        <v>34</v>
      </c>
      <c r="Q2380" t="s">
        <v>52</v>
      </c>
      <c r="R2380" t="s">
        <v>36</v>
      </c>
      <c r="S2380" t="s">
        <v>37</v>
      </c>
      <c r="T2380" t="s">
        <v>38</v>
      </c>
      <c r="U2380" t="s">
        <v>90</v>
      </c>
      <c r="V2380" s="1">
        <v>32354</v>
      </c>
      <c r="W2380" s="6">
        <f>DATEDIF(employee_data36[[#This Row],[DOB]],DATE(2023, 1, 1), "Y")</f>
        <v>34</v>
      </c>
      <c r="X2380" s="6" t="str">
        <f>IF(employee_data3[[#This Row],[Age]]&lt;=25, "Remaja", IF(employee_data3[[#This Row],[Age]]&lt;=55, "Dewasa", "Lansia"))</f>
        <v>Dewasa</v>
      </c>
      <c r="Y2380" s="7" t="str">
        <f>CONCATENATE(employee_data36[[#This Row],[First-LastName]]," ",employee_data36[[#This Row],[DOB]])</f>
        <v>Avery-Vance 32354</v>
      </c>
      <c r="Z2380" t="s">
        <v>40</v>
      </c>
      <c r="AA2380" t="s">
        <v>92</v>
      </c>
      <c r="AB2380" t="s">
        <v>55</v>
      </c>
      <c r="AC2380">
        <v>19835</v>
      </c>
      <c r="AD2380" t="s">
        <v>43</v>
      </c>
      <c r="AE2380" t="s">
        <v>44</v>
      </c>
      <c r="AF2380" t="s">
        <v>45</v>
      </c>
      <c r="AG2380">
        <v>1</v>
      </c>
    </row>
    <row r="2381" spans="1:33" x14ac:dyDescent="0.3">
      <c r="A2381">
        <v>2806</v>
      </c>
      <c r="B2381" t="s">
        <v>5442</v>
      </c>
      <c r="C2381" t="s">
        <v>2655</v>
      </c>
      <c r="D2381" s="6" t="str">
        <f>CONCATENATE(employee_data36[[#This Row],[FirstName]], "-",employee_data36[[#This Row],[LastName]] )</f>
        <v>Stephany-Jenkins</v>
      </c>
      <c r="E2381" s="1">
        <v>43799</v>
      </c>
      <c r="F2381" s="1"/>
      <c r="G2381" s="7" t="str">
        <f>IF(ISBLANK(employee_data36[[#This Row],[ExitDate]]),"Yes","")</f>
        <v>Yes</v>
      </c>
      <c r="H2381" t="s">
        <v>728</v>
      </c>
      <c r="I2381" t="s">
        <v>8532</v>
      </c>
      <c r="J2381" t="s">
        <v>8533</v>
      </c>
      <c r="K2381" t="s">
        <v>98</v>
      </c>
      <c r="L2381" t="s">
        <v>32</v>
      </c>
      <c r="M2381" s="6" t="str">
        <f>IF(ISBLANK(employee_data36[[#This Row],[ExitDate]]),"1","0")</f>
        <v>1</v>
      </c>
      <c r="N2381" s="6" t="str">
        <f>IF(employee_data36[[#This Row],[EmployeeStatus]]="Active", "Active", "Tidak Active")</f>
        <v>Active</v>
      </c>
      <c r="O2381" t="s">
        <v>63</v>
      </c>
      <c r="P2381" t="s">
        <v>51</v>
      </c>
      <c r="Q2381" t="s">
        <v>52</v>
      </c>
      <c r="R2381" t="s">
        <v>36</v>
      </c>
      <c r="S2381" t="s">
        <v>37</v>
      </c>
      <c r="T2381" t="s">
        <v>38</v>
      </c>
      <c r="U2381" t="s">
        <v>332</v>
      </c>
      <c r="V2381" s="1">
        <v>22819</v>
      </c>
      <c r="W2381" s="6">
        <f>DATEDIF(employee_data36[[#This Row],[DOB]],DATE(2023, 1, 1), "Y")</f>
        <v>60</v>
      </c>
      <c r="X2381" s="6" t="str">
        <f>IF(employee_data3[[#This Row],[Age]]&lt;=25, "Remaja", IF(employee_data3[[#This Row],[Age]]&lt;=55, "Dewasa", "Lansia"))</f>
        <v>Lansia</v>
      </c>
      <c r="Y2381" s="7" t="str">
        <f>CONCATENATE(employee_data36[[#This Row],[First-LastName]]," ",employee_data36[[#This Row],[DOB]])</f>
        <v>Stephany-Jenkins 22819</v>
      </c>
      <c r="Z2381" t="s">
        <v>40</v>
      </c>
      <c r="AA2381" t="s">
        <v>6</v>
      </c>
      <c r="AB2381" t="s">
        <v>42</v>
      </c>
      <c r="AC2381">
        <v>47920</v>
      </c>
      <c r="AD2381" t="s">
        <v>128</v>
      </c>
      <c r="AE2381" t="s">
        <v>104</v>
      </c>
      <c r="AF2381" t="s">
        <v>45</v>
      </c>
      <c r="AG2381">
        <v>2</v>
      </c>
    </row>
    <row r="2382" spans="1:33" x14ac:dyDescent="0.3">
      <c r="A2382">
        <v>2807</v>
      </c>
      <c r="B2382" t="s">
        <v>7579</v>
      </c>
      <c r="C2382" t="s">
        <v>2102</v>
      </c>
      <c r="D2382" s="6" t="str">
        <f>CONCATENATE(employee_data36[[#This Row],[FirstName]], "-",employee_data36[[#This Row],[LastName]] )</f>
        <v>Brian-Kelly</v>
      </c>
      <c r="E2382" s="1">
        <v>44383</v>
      </c>
      <c r="F2382" s="1">
        <v>44933</v>
      </c>
      <c r="G2382" s="7" t="str">
        <f>IF(ISBLANK(employee_data36[[#This Row],[ExitDate]]),"Yes","")</f>
        <v/>
      </c>
      <c r="H2382" t="s">
        <v>728</v>
      </c>
      <c r="I2382" t="s">
        <v>8534</v>
      </c>
      <c r="J2382" t="s">
        <v>8535</v>
      </c>
      <c r="K2382" t="s">
        <v>89</v>
      </c>
      <c r="L2382" t="s">
        <v>745</v>
      </c>
      <c r="M2382" s="6" t="str">
        <f>IF(ISBLANK(employee_data36[[#This Row],[ExitDate]]),"1","0")</f>
        <v>0</v>
      </c>
      <c r="N2382" s="6" t="str">
        <f>IF(employee_data36[[#This Row],[EmployeeStatus]]="Active", "Active", "Tidak Active")</f>
        <v>Tidak Active</v>
      </c>
      <c r="O2382" t="s">
        <v>52</v>
      </c>
      <c r="P2382" t="s">
        <v>51</v>
      </c>
      <c r="Q2382" t="s">
        <v>52</v>
      </c>
      <c r="R2382" t="s">
        <v>99</v>
      </c>
      <c r="S2382" t="s">
        <v>8536</v>
      </c>
      <c r="T2382" t="s">
        <v>38</v>
      </c>
      <c r="U2382" t="s">
        <v>305</v>
      </c>
      <c r="V2382" s="1">
        <v>28232</v>
      </c>
      <c r="W2382" s="6">
        <f>DATEDIF(employee_data36[[#This Row],[DOB]],DATE(2023, 1, 1), "Y")</f>
        <v>45</v>
      </c>
      <c r="X2382" s="6" t="str">
        <f>IF(employee_data3[[#This Row],[Age]]&lt;=25, "Remaja", IF(employee_data3[[#This Row],[Age]]&lt;=55, "Dewasa", "Lansia"))</f>
        <v>Dewasa</v>
      </c>
      <c r="Y2382" s="7" t="str">
        <f>CONCATENATE(employee_data36[[#This Row],[First-LastName]]," ",employee_data36[[#This Row],[DOB]])</f>
        <v>Brian-Kelly 28232</v>
      </c>
      <c r="Z2382" t="s">
        <v>40</v>
      </c>
      <c r="AA2382" t="s">
        <v>92</v>
      </c>
      <c r="AB2382" t="s">
        <v>42</v>
      </c>
      <c r="AC2382">
        <v>55399</v>
      </c>
      <c r="AD2382" t="s">
        <v>43</v>
      </c>
      <c r="AE2382" t="s">
        <v>84</v>
      </c>
      <c r="AF2382" t="s">
        <v>45</v>
      </c>
      <c r="AG2382">
        <v>2</v>
      </c>
    </row>
    <row r="2383" spans="1:33" x14ac:dyDescent="0.3">
      <c r="A2383">
        <v>2808</v>
      </c>
      <c r="B2383" t="s">
        <v>908</v>
      </c>
      <c r="C2383" t="s">
        <v>7596</v>
      </c>
      <c r="D2383" s="6" t="str">
        <f>CONCATENATE(employee_data36[[#This Row],[FirstName]], "-",employee_data36[[#This Row],[LastName]] )</f>
        <v>Keagan-Villa</v>
      </c>
      <c r="E2383" s="1">
        <v>43431</v>
      </c>
      <c r="F2383" s="1"/>
      <c r="G2383" s="7" t="str">
        <f>IF(ISBLANK(employee_data36[[#This Row],[ExitDate]]),"Yes","")</f>
        <v>Yes</v>
      </c>
      <c r="H2383" t="s">
        <v>728</v>
      </c>
      <c r="I2383" t="s">
        <v>8537</v>
      </c>
      <c r="J2383" t="s">
        <v>8538</v>
      </c>
      <c r="K2383" t="s">
        <v>31</v>
      </c>
      <c r="L2383" t="s">
        <v>32</v>
      </c>
      <c r="M2383" s="6" t="str">
        <f>IF(ISBLANK(employee_data36[[#This Row],[ExitDate]]),"1","0")</f>
        <v>1</v>
      </c>
      <c r="N2383" s="6" t="str">
        <f>IF(employee_data36[[#This Row],[EmployeeStatus]]="Active", "Active", "Tidak Active")</f>
        <v>Active</v>
      </c>
      <c r="O2383" t="s">
        <v>52</v>
      </c>
      <c r="P2383" t="s">
        <v>64</v>
      </c>
      <c r="Q2383" t="s">
        <v>35</v>
      </c>
      <c r="R2383" t="s">
        <v>36</v>
      </c>
      <c r="S2383" t="s">
        <v>37</v>
      </c>
      <c r="T2383" t="s">
        <v>38</v>
      </c>
      <c r="U2383" t="s">
        <v>936</v>
      </c>
      <c r="V2383" s="1">
        <v>34328</v>
      </c>
      <c r="W2383" s="6">
        <f>DATEDIF(employee_data36[[#This Row],[DOB]],DATE(2023, 1, 1), "Y")</f>
        <v>29</v>
      </c>
      <c r="X2383" s="6" t="str">
        <f>IF(employee_data3[[#This Row],[Age]]&lt;=25, "Remaja", IF(employee_data3[[#This Row],[Age]]&lt;=55, "Dewasa", "Lansia"))</f>
        <v>Dewasa</v>
      </c>
      <c r="Y2383" s="7" t="str">
        <f>CONCATENATE(employee_data36[[#This Row],[First-LastName]]," ",employee_data36[[#This Row],[DOB]])</f>
        <v>Keagan-Villa 34328</v>
      </c>
      <c r="Z2383" t="s">
        <v>40</v>
      </c>
      <c r="AA2383" t="s">
        <v>113</v>
      </c>
      <c r="AB2383" t="s">
        <v>42</v>
      </c>
      <c r="AC2383">
        <v>35224</v>
      </c>
      <c r="AD2383" t="s">
        <v>128</v>
      </c>
      <c r="AE2383" t="s">
        <v>104</v>
      </c>
      <c r="AF2383" t="s">
        <v>45</v>
      </c>
      <c r="AG2383">
        <v>4</v>
      </c>
    </row>
    <row r="2384" spans="1:33" x14ac:dyDescent="0.3">
      <c r="A2384">
        <v>2809</v>
      </c>
      <c r="B2384" t="s">
        <v>5487</v>
      </c>
      <c r="C2384" t="s">
        <v>3251</v>
      </c>
      <c r="D2384" s="6" t="str">
        <f>CONCATENATE(employee_data36[[#This Row],[FirstName]], "-",employee_data36[[#This Row],[LastName]] )</f>
        <v>Kendra-Foley</v>
      </c>
      <c r="E2384" s="1">
        <v>44956</v>
      </c>
      <c r="F2384" s="1"/>
      <c r="G2384" s="7" t="str">
        <f>IF(ISBLANK(employee_data36[[#This Row],[ExitDate]]),"Yes","")</f>
        <v>Yes</v>
      </c>
      <c r="H2384" t="s">
        <v>28</v>
      </c>
      <c r="I2384" t="s">
        <v>8539</v>
      </c>
      <c r="J2384" t="s">
        <v>8540</v>
      </c>
      <c r="K2384" t="s">
        <v>98</v>
      </c>
      <c r="L2384" t="s">
        <v>32</v>
      </c>
      <c r="M2384" s="6" t="str">
        <f>IF(ISBLANK(employee_data36[[#This Row],[ExitDate]]),"1","0")</f>
        <v>1</v>
      </c>
      <c r="N2384" s="6" t="str">
        <f>IF(employee_data36[[#This Row],[EmployeeStatus]]="Active", "Active", "Tidak Active")</f>
        <v>Active</v>
      </c>
      <c r="O2384" t="s">
        <v>63</v>
      </c>
      <c r="P2384" t="s">
        <v>34</v>
      </c>
      <c r="Q2384" t="s">
        <v>52</v>
      </c>
      <c r="R2384" t="s">
        <v>36</v>
      </c>
      <c r="S2384" t="s">
        <v>37</v>
      </c>
      <c r="T2384" t="s">
        <v>38</v>
      </c>
      <c r="U2384" t="s">
        <v>148</v>
      </c>
      <c r="V2384" s="1">
        <v>23431</v>
      </c>
      <c r="W2384" s="6">
        <f>DATEDIF(employee_data36[[#This Row],[DOB]],DATE(2023, 1, 1), "Y")</f>
        <v>58</v>
      </c>
      <c r="X2384" s="6" t="str">
        <f>IF(employee_data3[[#This Row],[Age]]&lt;=25, "Remaja", IF(employee_data3[[#This Row],[Age]]&lt;=55, "Dewasa", "Lansia"))</f>
        <v>Lansia</v>
      </c>
      <c r="Y2384" s="7" t="str">
        <f>CONCATENATE(employee_data36[[#This Row],[First-LastName]]," ",employee_data36[[#This Row],[DOB]])</f>
        <v>Kendra-Foley 23431</v>
      </c>
      <c r="Z2384" t="s">
        <v>40</v>
      </c>
      <c r="AA2384" t="s">
        <v>150</v>
      </c>
      <c r="AB2384" t="s">
        <v>55</v>
      </c>
      <c r="AC2384">
        <v>39078</v>
      </c>
      <c r="AD2384" t="s">
        <v>56</v>
      </c>
      <c r="AE2384" t="s">
        <v>75</v>
      </c>
      <c r="AF2384" t="s">
        <v>45</v>
      </c>
      <c r="AG2384">
        <v>2</v>
      </c>
    </row>
    <row r="2385" spans="1:33" x14ac:dyDescent="0.3">
      <c r="A2385">
        <v>2810</v>
      </c>
      <c r="B2385" t="s">
        <v>5703</v>
      </c>
      <c r="C2385" t="s">
        <v>4526</v>
      </c>
      <c r="D2385" s="6" t="str">
        <f>CONCATENATE(employee_data36[[#This Row],[FirstName]], "-",employee_data36[[#This Row],[LastName]] )</f>
        <v>Jabari-Stanton</v>
      </c>
      <c r="E2385" s="1">
        <v>44882</v>
      </c>
      <c r="F2385" s="1">
        <v>44965</v>
      </c>
      <c r="G2385" s="7" t="str">
        <f>IF(ISBLANK(employee_data36[[#This Row],[ExitDate]]),"Yes","")</f>
        <v/>
      </c>
      <c r="H2385" t="s">
        <v>28</v>
      </c>
      <c r="I2385" t="s">
        <v>8541</v>
      </c>
      <c r="J2385" t="s">
        <v>8542</v>
      </c>
      <c r="K2385" t="s">
        <v>118</v>
      </c>
      <c r="L2385" t="s">
        <v>32</v>
      </c>
      <c r="M2385" s="6" t="str">
        <f>IF(ISBLANK(employee_data36[[#This Row],[ExitDate]]),"1","0")</f>
        <v>0</v>
      </c>
      <c r="N2385" s="6" t="str">
        <f>IF(employee_data36[[#This Row],[EmployeeStatus]]="Active", "Active", "Tidak Active")</f>
        <v>Active</v>
      </c>
      <c r="O2385" t="s">
        <v>63</v>
      </c>
      <c r="P2385" t="s">
        <v>51</v>
      </c>
      <c r="Q2385" t="s">
        <v>52</v>
      </c>
      <c r="R2385" t="s">
        <v>126</v>
      </c>
      <c r="S2385" t="s">
        <v>8543</v>
      </c>
      <c r="T2385" t="s">
        <v>38</v>
      </c>
      <c r="U2385" t="s">
        <v>90</v>
      </c>
      <c r="V2385" s="1">
        <v>21650</v>
      </c>
      <c r="W2385" s="6">
        <f>DATEDIF(employee_data36[[#This Row],[DOB]],DATE(2023, 1, 1), "Y")</f>
        <v>63</v>
      </c>
      <c r="X2385" s="6" t="str">
        <f>IF(employee_data3[[#This Row],[Age]]&lt;=25, "Remaja", IF(employee_data3[[#This Row],[Age]]&lt;=55, "Dewasa", "Lansia"))</f>
        <v>Lansia</v>
      </c>
      <c r="Y2385" s="7" t="str">
        <f>CONCATENATE(employee_data36[[#This Row],[First-LastName]]," ",employee_data36[[#This Row],[DOB]])</f>
        <v>Jabari-Stanton 21650</v>
      </c>
      <c r="Z2385" t="s">
        <v>40</v>
      </c>
      <c r="AA2385" t="s">
        <v>83</v>
      </c>
      <c r="AB2385" t="s">
        <v>55</v>
      </c>
      <c r="AC2385">
        <v>72285</v>
      </c>
      <c r="AD2385" t="s">
        <v>74</v>
      </c>
      <c r="AE2385" t="s">
        <v>84</v>
      </c>
      <c r="AF2385" t="s">
        <v>45</v>
      </c>
      <c r="AG2385">
        <v>4</v>
      </c>
    </row>
    <row r="2386" spans="1:33" x14ac:dyDescent="0.3">
      <c r="A2386">
        <v>2811</v>
      </c>
      <c r="B2386" t="s">
        <v>5449</v>
      </c>
      <c r="C2386" t="s">
        <v>6452</v>
      </c>
      <c r="D2386" s="6" t="str">
        <f>CONCATENATE(employee_data36[[#This Row],[FirstName]], "-",employee_data36[[#This Row],[LastName]] )</f>
        <v>Phoenix-Farley</v>
      </c>
      <c r="E2386" s="1">
        <v>43325</v>
      </c>
      <c r="F2386" s="1">
        <v>43979</v>
      </c>
      <c r="G2386" s="7" t="str">
        <f>IF(ISBLANK(employee_data36[[#This Row],[ExitDate]]),"Yes","")</f>
        <v/>
      </c>
      <c r="H2386" t="s">
        <v>28</v>
      </c>
      <c r="I2386" t="s">
        <v>8544</v>
      </c>
      <c r="J2386" t="s">
        <v>8545</v>
      </c>
      <c r="K2386" t="s">
        <v>62</v>
      </c>
      <c r="L2386" t="s">
        <v>32</v>
      </c>
      <c r="M2386" s="6" t="str">
        <f>IF(ISBLANK(employee_data36[[#This Row],[ExitDate]]),"1","0")</f>
        <v>0</v>
      </c>
      <c r="N2386" s="6" t="str">
        <f>IF(employee_data36[[#This Row],[EmployeeStatus]]="Active", "Active", "Tidak Active")</f>
        <v>Active</v>
      </c>
      <c r="O2386" t="s">
        <v>52</v>
      </c>
      <c r="P2386" t="s">
        <v>51</v>
      </c>
      <c r="Q2386" t="s">
        <v>63</v>
      </c>
      <c r="R2386" t="s">
        <v>175</v>
      </c>
      <c r="S2386" t="s">
        <v>8546</v>
      </c>
      <c r="T2386" t="s">
        <v>38</v>
      </c>
      <c r="U2386" t="s">
        <v>90</v>
      </c>
      <c r="V2386" s="1">
        <v>35068</v>
      </c>
      <c r="W2386" s="6">
        <f>DATEDIF(employee_data36[[#This Row],[DOB]],DATE(2023, 1, 1), "Y")</f>
        <v>26</v>
      </c>
      <c r="X2386" s="6" t="str">
        <f>IF(employee_data3[[#This Row],[Age]]&lt;=25, "Remaja", IF(employee_data3[[#This Row],[Age]]&lt;=55, "Dewasa", "Lansia"))</f>
        <v>Dewasa</v>
      </c>
      <c r="Y2386" s="7" t="str">
        <f>CONCATENATE(employee_data36[[#This Row],[First-LastName]]," ",employee_data36[[#This Row],[DOB]])</f>
        <v>Phoenix-Farley 35068</v>
      </c>
      <c r="Z2386" t="s">
        <v>40</v>
      </c>
      <c r="AA2386" t="s">
        <v>83</v>
      </c>
      <c r="AB2386" t="s">
        <v>55</v>
      </c>
      <c r="AC2386">
        <v>82960</v>
      </c>
      <c r="AD2386" t="s">
        <v>56</v>
      </c>
      <c r="AE2386" t="s">
        <v>44</v>
      </c>
      <c r="AF2386" t="s">
        <v>45</v>
      </c>
      <c r="AG2386">
        <v>2</v>
      </c>
    </row>
    <row r="2387" spans="1:33" x14ac:dyDescent="0.3">
      <c r="A2387">
        <v>2812</v>
      </c>
      <c r="B2387" t="s">
        <v>3346</v>
      </c>
      <c r="C2387" t="s">
        <v>6107</v>
      </c>
      <c r="D2387" s="6" t="str">
        <f>CONCATENATE(employee_data36[[#This Row],[FirstName]], "-",employee_data36[[#This Row],[LastName]] )</f>
        <v>Aurora-Bass</v>
      </c>
      <c r="E2387" s="1">
        <v>44379</v>
      </c>
      <c r="F2387" s="1">
        <v>45116</v>
      </c>
      <c r="G2387" s="7" t="str">
        <f>IF(ISBLANK(employee_data36[[#This Row],[ExitDate]]),"Yes","")</f>
        <v/>
      </c>
      <c r="H2387" t="s">
        <v>28</v>
      </c>
      <c r="I2387" t="s">
        <v>8547</v>
      </c>
      <c r="J2387" t="s">
        <v>8548</v>
      </c>
      <c r="K2387" t="s">
        <v>89</v>
      </c>
      <c r="L2387" t="s">
        <v>2300</v>
      </c>
      <c r="M2387" s="6" t="str">
        <f>IF(ISBLANK(employee_data36[[#This Row],[ExitDate]]),"1","0")</f>
        <v>0</v>
      </c>
      <c r="N2387" s="6" t="str">
        <f>IF(employee_data36[[#This Row],[EmployeeStatus]]="Active", "Active", "Tidak Active")</f>
        <v>Tidak Active</v>
      </c>
      <c r="O2387" t="s">
        <v>52</v>
      </c>
      <c r="P2387" t="s">
        <v>64</v>
      </c>
      <c r="Q2387" t="s">
        <v>35</v>
      </c>
      <c r="R2387" t="s">
        <v>126</v>
      </c>
      <c r="S2387" t="s">
        <v>8549</v>
      </c>
      <c r="T2387" t="s">
        <v>38</v>
      </c>
      <c r="U2387" t="s">
        <v>101</v>
      </c>
      <c r="V2387" s="1">
        <v>16938</v>
      </c>
      <c r="W2387" s="6">
        <f>DATEDIF(employee_data36[[#This Row],[DOB]],DATE(2023, 1, 1), "Y")</f>
        <v>76</v>
      </c>
      <c r="X2387" s="6" t="str">
        <f>IF(employee_data3[[#This Row],[Age]]&lt;=25, "Remaja", IF(employee_data3[[#This Row],[Age]]&lt;=55, "Dewasa", "Lansia"))</f>
        <v>Lansia</v>
      </c>
      <c r="Y2387" s="7" t="str">
        <f>CONCATENATE(employee_data36[[#This Row],[First-LastName]]," ",employee_data36[[#This Row],[DOB]])</f>
        <v>Aurora-Bass 16938</v>
      </c>
      <c r="Z2387" t="s">
        <v>40</v>
      </c>
      <c r="AA2387" t="s">
        <v>243</v>
      </c>
      <c r="AB2387" t="s">
        <v>55</v>
      </c>
      <c r="AC2387">
        <v>44272</v>
      </c>
      <c r="AD2387" t="s">
        <v>43</v>
      </c>
      <c r="AE2387" t="s">
        <v>104</v>
      </c>
      <c r="AF2387" t="s">
        <v>45</v>
      </c>
      <c r="AG2387">
        <v>4</v>
      </c>
    </row>
    <row r="2388" spans="1:33" x14ac:dyDescent="0.3">
      <c r="A2388">
        <v>2813</v>
      </c>
      <c r="B2388" t="s">
        <v>8550</v>
      </c>
      <c r="C2388" t="s">
        <v>7254</v>
      </c>
      <c r="D2388" s="6" t="str">
        <f>CONCATENATE(employee_data36[[#This Row],[FirstName]], "-",employee_data36[[#This Row],[LastName]] )</f>
        <v>Enrique-Parks</v>
      </c>
      <c r="E2388" s="1">
        <v>44740</v>
      </c>
      <c r="F2388" s="1"/>
      <c r="G2388" s="7" t="str">
        <f>IF(ISBLANK(employee_data36[[#This Row],[ExitDate]]),"Yes","")</f>
        <v>Yes</v>
      </c>
      <c r="H2388" t="s">
        <v>28</v>
      </c>
      <c r="I2388" t="s">
        <v>8551</v>
      </c>
      <c r="J2388" t="s">
        <v>8552</v>
      </c>
      <c r="K2388" t="s">
        <v>31</v>
      </c>
      <c r="L2388" t="s">
        <v>32</v>
      </c>
      <c r="M2388" s="6" t="str">
        <f>IF(ISBLANK(employee_data36[[#This Row],[ExitDate]]),"1","0")</f>
        <v>1</v>
      </c>
      <c r="N2388" s="6" t="str">
        <f>IF(employee_data36[[#This Row],[EmployeeStatus]]="Active", "Active", "Tidak Active")</f>
        <v>Active</v>
      </c>
      <c r="O2388" t="s">
        <v>33</v>
      </c>
      <c r="P2388" t="s">
        <v>64</v>
      </c>
      <c r="Q2388" t="s">
        <v>63</v>
      </c>
      <c r="R2388" t="s">
        <v>36</v>
      </c>
      <c r="S2388" t="s">
        <v>37</v>
      </c>
      <c r="T2388" t="s">
        <v>38</v>
      </c>
      <c r="U2388" t="s">
        <v>305</v>
      </c>
      <c r="V2388" s="1">
        <v>26903</v>
      </c>
      <c r="W2388" s="6">
        <f>DATEDIF(employee_data36[[#This Row],[DOB]],DATE(2023, 1, 1), "Y")</f>
        <v>49</v>
      </c>
      <c r="X2388" s="6" t="str">
        <f>IF(employee_data3[[#This Row],[Age]]&lt;=25, "Remaja", IF(employee_data3[[#This Row],[Age]]&lt;=55, "Dewasa", "Lansia"))</f>
        <v>Dewasa</v>
      </c>
      <c r="Y2388" s="7" t="str">
        <f>CONCATENATE(employee_data36[[#This Row],[First-LastName]]," ",employee_data36[[#This Row],[DOB]])</f>
        <v>Enrique-Parks 26903</v>
      </c>
      <c r="Z2388" t="s">
        <v>40</v>
      </c>
      <c r="AA2388" t="s">
        <v>708</v>
      </c>
      <c r="AB2388" t="s">
        <v>55</v>
      </c>
      <c r="AC2388">
        <v>56124</v>
      </c>
      <c r="AD2388" t="s">
        <v>74</v>
      </c>
      <c r="AE2388" t="s">
        <v>75</v>
      </c>
      <c r="AF2388" t="s">
        <v>45</v>
      </c>
      <c r="AG2388">
        <v>1</v>
      </c>
    </row>
    <row r="2389" spans="1:33" x14ac:dyDescent="0.3">
      <c r="A2389">
        <v>2814</v>
      </c>
      <c r="B2389" t="s">
        <v>1264</v>
      </c>
      <c r="C2389" t="s">
        <v>1438</v>
      </c>
      <c r="D2389" s="6" t="str">
        <f>CONCATENATE(employee_data36[[#This Row],[FirstName]], "-",employee_data36[[#This Row],[LastName]] )</f>
        <v>Kylie-Cox</v>
      </c>
      <c r="E2389" s="1">
        <v>43490</v>
      </c>
      <c r="F2389" s="1"/>
      <c r="G2389" s="7" t="str">
        <f>IF(ISBLANK(employee_data36[[#This Row],[ExitDate]]),"Yes","")</f>
        <v>Yes</v>
      </c>
      <c r="H2389" t="s">
        <v>28</v>
      </c>
      <c r="I2389" t="s">
        <v>8553</v>
      </c>
      <c r="J2389" t="s">
        <v>8554</v>
      </c>
      <c r="K2389" t="s">
        <v>133</v>
      </c>
      <c r="L2389" t="s">
        <v>32</v>
      </c>
      <c r="M2389" s="6" t="str">
        <f>IF(ISBLANK(employee_data36[[#This Row],[ExitDate]]),"1","0")</f>
        <v>1</v>
      </c>
      <c r="N2389" s="6" t="str">
        <f>IF(employee_data36[[#This Row],[EmployeeStatus]]="Active", "Active", "Tidak Active")</f>
        <v>Active</v>
      </c>
      <c r="O2389" t="s">
        <v>52</v>
      </c>
      <c r="P2389" t="s">
        <v>51</v>
      </c>
      <c r="Q2389" t="s">
        <v>35</v>
      </c>
      <c r="R2389" t="s">
        <v>36</v>
      </c>
      <c r="S2389" t="s">
        <v>37</v>
      </c>
      <c r="T2389" t="s">
        <v>38</v>
      </c>
      <c r="U2389" t="s">
        <v>90</v>
      </c>
      <c r="V2389" s="1">
        <v>27665</v>
      </c>
      <c r="W2389" s="6">
        <f>DATEDIF(employee_data36[[#This Row],[DOB]],DATE(2023, 1, 1), "Y")</f>
        <v>47</v>
      </c>
      <c r="X2389" s="6" t="str">
        <f>IF(employee_data3[[#This Row],[Age]]&lt;=25, "Remaja", IF(employee_data3[[#This Row],[Age]]&lt;=55, "Dewasa", "Lansia"))</f>
        <v>Dewasa</v>
      </c>
      <c r="Y2389" s="7" t="str">
        <f>CONCATENATE(employee_data36[[#This Row],[First-LastName]]," ",employee_data36[[#This Row],[DOB]])</f>
        <v>Kylie-Cox 27665</v>
      </c>
      <c r="Z2389" t="s">
        <v>40</v>
      </c>
      <c r="AA2389" t="s">
        <v>103</v>
      </c>
      <c r="AB2389" t="s">
        <v>55</v>
      </c>
      <c r="AC2389">
        <v>19550</v>
      </c>
      <c r="AD2389" t="s">
        <v>56</v>
      </c>
      <c r="AE2389" t="s">
        <v>75</v>
      </c>
      <c r="AF2389" t="s">
        <v>45</v>
      </c>
      <c r="AG2389">
        <v>2</v>
      </c>
    </row>
    <row r="2390" spans="1:33" x14ac:dyDescent="0.3">
      <c r="A2390">
        <v>2815</v>
      </c>
      <c r="B2390" t="s">
        <v>2572</v>
      </c>
      <c r="C2390" t="s">
        <v>1603</v>
      </c>
      <c r="D2390" s="6" t="str">
        <f>CONCATENATE(employee_data36[[#This Row],[FirstName]], "-",employee_data36[[#This Row],[LastName]] )</f>
        <v>Luke-Burke</v>
      </c>
      <c r="E2390" s="1">
        <v>45130</v>
      </c>
      <c r="F2390" s="1"/>
      <c r="G2390" s="7" t="str">
        <f>IF(ISBLANK(employee_data36[[#This Row],[ExitDate]]),"Yes","")</f>
        <v>Yes</v>
      </c>
      <c r="H2390" t="s">
        <v>28</v>
      </c>
      <c r="I2390" t="s">
        <v>8555</v>
      </c>
      <c r="J2390" t="s">
        <v>8556</v>
      </c>
      <c r="K2390" t="s">
        <v>50</v>
      </c>
      <c r="L2390" t="s">
        <v>32</v>
      </c>
      <c r="M2390" s="6" t="str">
        <f>IF(ISBLANK(employee_data36[[#This Row],[ExitDate]]),"1","0")</f>
        <v>1</v>
      </c>
      <c r="N2390" s="6" t="str">
        <f>IF(employee_data36[[#This Row],[EmployeeStatus]]="Active", "Active", "Tidak Active")</f>
        <v>Active</v>
      </c>
      <c r="O2390" t="s">
        <v>33</v>
      </c>
      <c r="P2390" t="s">
        <v>34</v>
      </c>
      <c r="Q2390" t="s">
        <v>52</v>
      </c>
      <c r="R2390" t="s">
        <v>36</v>
      </c>
      <c r="S2390" t="s">
        <v>37</v>
      </c>
      <c r="T2390" t="s">
        <v>38</v>
      </c>
      <c r="U2390" t="s">
        <v>177</v>
      </c>
      <c r="V2390" s="1">
        <v>28700</v>
      </c>
      <c r="W2390" s="6">
        <f>DATEDIF(employee_data36[[#This Row],[DOB]],DATE(2023, 1, 1), "Y")</f>
        <v>44</v>
      </c>
      <c r="X2390" s="6" t="str">
        <f>IF(employee_data3[[#This Row],[Age]]&lt;=25, "Remaja", IF(employee_data3[[#This Row],[Age]]&lt;=55, "Dewasa", "Lansia"))</f>
        <v>Dewasa</v>
      </c>
      <c r="Y2390" s="7" t="str">
        <f>CONCATENATE(employee_data36[[#This Row],[First-LastName]]," ",employee_data36[[#This Row],[DOB]])</f>
        <v>Luke-Burke 28700</v>
      </c>
      <c r="Z2390" t="s">
        <v>40</v>
      </c>
      <c r="AA2390" t="s">
        <v>243</v>
      </c>
      <c r="AB2390" t="s">
        <v>42</v>
      </c>
      <c r="AC2390">
        <v>62651</v>
      </c>
      <c r="AD2390" t="s">
        <v>128</v>
      </c>
      <c r="AE2390" t="s">
        <v>75</v>
      </c>
      <c r="AF2390" t="s">
        <v>45</v>
      </c>
      <c r="AG2390">
        <v>4</v>
      </c>
    </row>
    <row r="2391" spans="1:33" x14ac:dyDescent="0.3">
      <c r="A2391">
        <v>2816</v>
      </c>
      <c r="B2391" t="s">
        <v>6028</v>
      </c>
      <c r="C2391" t="s">
        <v>1327</v>
      </c>
      <c r="D2391" s="6" t="str">
        <f>CONCATENATE(employee_data36[[#This Row],[FirstName]], "-",employee_data36[[#This Row],[LastName]] )</f>
        <v>Ricardo-Mcdonald</v>
      </c>
      <c r="E2391" s="1">
        <v>44767</v>
      </c>
      <c r="F2391" s="1"/>
      <c r="G2391" s="7" t="str">
        <f>IF(ISBLANK(employee_data36[[#This Row],[ExitDate]]),"Yes","")</f>
        <v>Yes</v>
      </c>
      <c r="H2391" t="s">
        <v>28</v>
      </c>
      <c r="I2391" t="s">
        <v>5057</v>
      </c>
      <c r="J2391" t="s">
        <v>8557</v>
      </c>
      <c r="K2391" t="s">
        <v>139</v>
      </c>
      <c r="L2391" t="s">
        <v>32</v>
      </c>
      <c r="M2391" s="6" t="str">
        <f>IF(ISBLANK(employee_data36[[#This Row],[ExitDate]]),"1","0")</f>
        <v>1</v>
      </c>
      <c r="N2391" s="6" t="str">
        <f>IF(employee_data36[[#This Row],[EmployeeStatus]]="Active", "Active", "Tidak Active")</f>
        <v>Active</v>
      </c>
      <c r="O2391" t="s">
        <v>63</v>
      </c>
      <c r="P2391" t="s">
        <v>34</v>
      </c>
      <c r="Q2391" t="s">
        <v>35</v>
      </c>
      <c r="R2391" t="s">
        <v>36</v>
      </c>
      <c r="S2391" t="s">
        <v>37</v>
      </c>
      <c r="T2391" t="s">
        <v>38</v>
      </c>
      <c r="U2391" t="s">
        <v>81</v>
      </c>
      <c r="V2391" s="1">
        <v>33942</v>
      </c>
      <c r="W2391" s="6">
        <f>DATEDIF(employee_data36[[#This Row],[DOB]],DATE(2023, 1, 1), "Y")</f>
        <v>30</v>
      </c>
      <c r="X2391" s="6" t="str">
        <f>IF(employee_data3[[#This Row],[Age]]&lt;=25, "Remaja", IF(employee_data3[[#This Row],[Age]]&lt;=55, "Dewasa", "Lansia"))</f>
        <v>Dewasa</v>
      </c>
      <c r="Y2391" s="7" t="str">
        <f>CONCATENATE(employee_data36[[#This Row],[First-LastName]]," ",employee_data36[[#This Row],[DOB]])</f>
        <v>Ricardo-Mcdonald 33942</v>
      </c>
      <c r="Z2391" t="s">
        <v>40</v>
      </c>
      <c r="AA2391" t="s">
        <v>150</v>
      </c>
      <c r="AB2391" t="s">
        <v>42</v>
      </c>
      <c r="AC2391">
        <v>15802</v>
      </c>
      <c r="AD2391" t="s">
        <v>93</v>
      </c>
      <c r="AE2391" t="s">
        <v>84</v>
      </c>
      <c r="AF2391" t="s">
        <v>45</v>
      </c>
      <c r="AG2391">
        <v>5</v>
      </c>
    </row>
    <row r="2392" spans="1:33" x14ac:dyDescent="0.3">
      <c r="A2392">
        <v>2817</v>
      </c>
      <c r="B2392" t="s">
        <v>3341</v>
      </c>
      <c r="C2392" t="s">
        <v>1574</v>
      </c>
      <c r="D2392" s="6" t="str">
        <f>CONCATENATE(employee_data36[[#This Row],[FirstName]], "-",employee_data36[[#This Row],[LastName]] )</f>
        <v>Camila-Hodges</v>
      </c>
      <c r="E2392" s="1">
        <v>44937</v>
      </c>
      <c r="F2392" s="1"/>
      <c r="G2392" s="7" t="str">
        <f>IF(ISBLANK(employee_data36[[#This Row],[ExitDate]]),"Yes","")</f>
        <v>Yes</v>
      </c>
      <c r="H2392" t="s">
        <v>28</v>
      </c>
      <c r="I2392" t="s">
        <v>8558</v>
      </c>
      <c r="J2392" t="s">
        <v>8559</v>
      </c>
      <c r="K2392" t="s">
        <v>80</v>
      </c>
      <c r="L2392" t="s">
        <v>32</v>
      </c>
      <c r="M2392" s="6" t="str">
        <f>IF(ISBLANK(employee_data36[[#This Row],[ExitDate]]),"1","0")</f>
        <v>1</v>
      </c>
      <c r="N2392" s="6" t="str">
        <f>IF(employee_data36[[#This Row],[EmployeeStatus]]="Active", "Active", "Tidak Active")</f>
        <v>Active</v>
      </c>
      <c r="O2392" t="s">
        <v>33</v>
      </c>
      <c r="P2392" t="s">
        <v>51</v>
      </c>
      <c r="Q2392" t="s">
        <v>52</v>
      </c>
      <c r="R2392" t="s">
        <v>36</v>
      </c>
      <c r="S2392" t="s">
        <v>37</v>
      </c>
      <c r="T2392" t="s">
        <v>38</v>
      </c>
      <c r="U2392" t="s">
        <v>90</v>
      </c>
      <c r="V2392" s="1">
        <v>36050</v>
      </c>
      <c r="W2392" s="6">
        <f>DATEDIF(employee_data36[[#This Row],[DOB]],DATE(2023, 1, 1), "Y")</f>
        <v>24</v>
      </c>
      <c r="X2392" s="6" t="str">
        <f>IF(employee_data3[[#This Row],[Age]]&lt;=25, "Remaja", IF(employee_data3[[#This Row],[Age]]&lt;=55, "Dewasa", "Lansia"))</f>
        <v>Remaja</v>
      </c>
      <c r="Y2392" s="7" t="str">
        <f>CONCATENATE(employee_data36[[#This Row],[First-LastName]]," ",employee_data36[[#This Row],[DOB]])</f>
        <v>Camila-Hodges 36050</v>
      </c>
      <c r="Z2392" t="s">
        <v>40</v>
      </c>
      <c r="AA2392" t="s">
        <v>83</v>
      </c>
      <c r="AB2392" t="s">
        <v>55</v>
      </c>
      <c r="AC2392">
        <v>79678</v>
      </c>
      <c r="AD2392" t="s">
        <v>43</v>
      </c>
      <c r="AE2392" t="s">
        <v>44</v>
      </c>
      <c r="AF2392" t="s">
        <v>45</v>
      </c>
      <c r="AG2392">
        <v>4</v>
      </c>
    </row>
    <row r="2393" spans="1:33" x14ac:dyDescent="0.3">
      <c r="A2393">
        <v>2818</v>
      </c>
      <c r="B2393" t="s">
        <v>5590</v>
      </c>
      <c r="C2393" t="s">
        <v>2873</v>
      </c>
      <c r="D2393" s="6" t="str">
        <f>CONCATENATE(employee_data36[[#This Row],[FirstName]], "-",employee_data36[[#This Row],[LastName]] )</f>
        <v>Tripp-Sanders</v>
      </c>
      <c r="E2393" s="1">
        <v>45135</v>
      </c>
      <c r="F2393" s="1">
        <v>45137</v>
      </c>
      <c r="G2393" s="7" t="str">
        <f>IF(ISBLANK(employee_data36[[#This Row],[ExitDate]]),"Yes","")</f>
        <v/>
      </c>
      <c r="H2393" t="s">
        <v>28</v>
      </c>
      <c r="I2393" t="s">
        <v>8560</v>
      </c>
      <c r="J2393" t="s">
        <v>8561</v>
      </c>
      <c r="K2393" t="s">
        <v>168</v>
      </c>
      <c r="L2393" t="s">
        <v>32</v>
      </c>
      <c r="M2393" s="6" t="str">
        <f>IF(ISBLANK(employee_data36[[#This Row],[ExitDate]]),"1","0")</f>
        <v>0</v>
      </c>
      <c r="N2393" s="6" t="str">
        <f>IF(employee_data36[[#This Row],[EmployeeStatus]]="Active", "Active", "Tidak Active")</f>
        <v>Active</v>
      </c>
      <c r="O2393" t="s">
        <v>52</v>
      </c>
      <c r="P2393" t="s">
        <v>64</v>
      </c>
      <c r="Q2393" t="s">
        <v>35</v>
      </c>
      <c r="R2393" t="s">
        <v>99</v>
      </c>
      <c r="S2393" t="s">
        <v>8562</v>
      </c>
      <c r="T2393" t="s">
        <v>38</v>
      </c>
      <c r="U2393" t="s">
        <v>231</v>
      </c>
      <c r="V2393" s="1">
        <v>23395</v>
      </c>
      <c r="W2393" s="6">
        <f>DATEDIF(employee_data36[[#This Row],[DOB]],DATE(2023, 1, 1), "Y")</f>
        <v>58</v>
      </c>
      <c r="X2393" s="6" t="str">
        <f>IF(employee_data3[[#This Row],[Age]]&lt;=25, "Remaja", IF(employee_data3[[#This Row],[Age]]&lt;=55, "Dewasa", "Lansia"))</f>
        <v>Lansia</v>
      </c>
      <c r="Y2393" s="7" t="str">
        <f>CONCATENATE(employee_data36[[#This Row],[First-LastName]]," ",employee_data36[[#This Row],[DOB]])</f>
        <v>Tripp-Sanders 23395</v>
      </c>
      <c r="Z2393" t="s">
        <v>40</v>
      </c>
      <c r="AA2393" t="s">
        <v>113</v>
      </c>
      <c r="AB2393" t="s">
        <v>55</v>
      </c>
      <c r="AC2393">
        <v>9992</v>
      </c>
      <c r="AD2393" t="s">
        <v>56</v>
      </c>
      <c r="AE2393" t="s">
        <v>75</v>
      </c>
      <c r="AF2393" t="s">
        <v>105</v>
      </c>
      <c r="AG2393">
        <v>2</v>
      </c>
    </row>
    <row r="2394" spans="1:33" x14ac:dyDescent="0.3">
      <c r="A2394">
        <v>2819</v>
      </c>
      <c r="B2394" t="s">
        <v>1183</v>
      </c>
      <c r="C2394" t="s">
        <v>5763</v>
      </c>
      <c r="D2394" s="6" t="str">
        <f>CONCATENATE(employee_data36[[#This Row],[FirstName]], "-",employee_data36[[#This Row],[LastName]] )</f>
        <v>Davin-Wade</v>
      </c>
      <c r="E2394" s="1">
        <v>45052</v>
      </c>
      <c r="F2394" s="1"/>
      <c r="G2394" s="7" t="str">
        <f>IF(ISBLANK(employee_data36[[#This Row],[ExitDate]]),"Yes","")</f>
        <v>Yes</v>
      </c>
      <c r="H2394" t="s">
        <v>28</v>
      </c>
      <c r="I2394" t="s">
        <v>8563</v>
      </c>
      <c r="J2394" t="s">
        <v>8564</v>
      </c>
      <c r="K2394" t="s">
        <v>98</v>
      </c>
      <c r="L2394" t="s">
        <v>32</v>
      </c>
      <c r="M2394" s="6" t="str">
        <f>IF(ISBLANK(employee_data36[[#This Row],[ExitDate]]),"1","0")</f>
        <v>1</v>
      </c>
      <c r="N2394" s="6" t="str">
        <f>IF(employee_data36[[#This Row],[EmployeeStatus]]="Active", "Active", "Tidak Active")</f>
        <v>Active</v>
      </c>
      <c r="O2394" t="s">
        <v>63</v>
      </c>
      <c r="P2394" t="s">
        <v>34</v>
      </c>
      <c r="Q2394" t="s">
        <v>52</v>
      </c>
      <c r="R2394" t="s">
        <v>36</v>
      </c>
      <c r="S2394" t="s">
        <v>37</v>
      </c>
      <c r="T2394" t="s">
        <v>38</v>
      </c>
      <c r="U2394" t="s">
        <v>81</v>
      </c>
      <c r="V2394" s="1">
        <v>36559</v>
      </c>
      <c r="W2394" s="6">
        <f>DATEDIF(employee_data36[[#This Row],[DOB]],DATE(2023, 1, 1), "Y")</f>
        <v>22</v>
      </c>
      <c r="X2394" s="6" t="str">
        <f>IF(employee_data3[[#This Row],[Age]]&lt;=25, "Remaja", IF(employee_data3[[#This Row],[Age]]&lt;=55, "Dewasa", "Lansia"))</f>
        <v>Remaja</v>
      </c>
      <c r="Y2394" s="7" t="str">
        <f>CONCATENATE(employee_data36[[#This Row],[First-LastName]]," ",employee_data36[[#This Row],[DOB]])</f>
        <v>Davin-Wade 36559</v>
      </c>
      <c r="Z2394" t="s">
        <v>40</v>
      </c>
      <c r="AA2394" t="s">
        <v>292</v>
      </c>
      <c r="AB2394" t="s">
        <v>55</v>
      </c>
      <c r="AC2394">
        <v>74805</v>
      </c>
      <c r="AD2394" t="s">
        <v>43</v>
      </c>
      <c r="AE2394" t="s">
        <v>44</v>
      </c>
      <c r="AF2394" t="s">
        <v>45</v>
      </c>
      <c r="AG2394">
        <v>4</v>
      </c>
    </row>
    <row r="2395" spans="1:33" x14ac:dyDescent="0.3">
      <c r="A2395">
        <v>2820</v>
      </c>
      <c r="B2395" t="s">
        <v>1889</v>
      </c>
      <c r="C2395" t="s">
        <v>2997</v>
      </c>
      <c r="D2395" s="6" t="str">
        <f>CONCATENATE(employee_data36[[#This Row],[FirstName]], "-",employee_data36[[#This Row],[LastName]] )</f>
        <v>Pierce-Bender</v>
      </c>
      <c r="E2395" s="1">
        <v>44822</v>
      </c>
      <c r="F2395" s="1"/>
      <c r="G2395" s="7" t="str">
        <f>IF(ISBLANK(employee_data36[[#This Row],[ExitDate]]),"Yes","")</f>
        <v>Yes</v>
      </c>
      <c r="H2395" t="s">
        <v>28</v>
      </c>
      <c r="I2395" t="s">
        <v>8565</v>
      </c>
      <c r="J2395" t="s">
        <v>8566</v>
      </c>
      <c r="K2395" t="s">
        <v>118</v>
      </c>
      <c r="L2395" t="s">
        <v>32</v>
      </c>
      <c r="M2395" s="6" t="str">
        <f>IF(ISBLANK(employee_data36[[#This Row],[ExitDate]]),"1","0")</f>
        <v>1</v>
      </c>
      <c r="N2395" s="6" t="str">
        <f>IF(employee_data36[[#This Row],[EmployeeStatus]]="Active", "Active", "Tidak Active")</f>
        <v>Active</v>
      </c>
      <c r="O2395" t="s">
        <v>63</v>
      </c>
      <c r="P2395" t="s">
        <v>34</v>
      </c>
      <c r="Q2395" t="s">
        <v>35</v>
      </c>
      <c r="R2395" t="s">
        <v>36</v>
      </c>
      <c r="S2395" t="s">
        <v>37</v>
      </c>
      <c r="T2395" t="s">
        <v>38</v>
      </c>
      <c r="U2395" t="s">
        <v>305</v>
      </c>
      <c r="V2395" s="1">
        <v>29045</v>
      </c>
      <c r="W2395" s="6">
        <f>DATEDIF(employee_data36[[#This Row],[DOB]],DATE(2023, 1, 1), "Y")</f>
        <v>43</v>
      </c>
      <c r="X2395" s="6" t="str">
        <f>IF(employee_data3[[#This Row],[Age]]&lt;=25, "Remaja", IF(employee_data3[[#This Row],[Age]]&lt;=55, "Dewasa", "Lansia"))</f>
        <v>Dewasa</v>
      </c>
      <c r="Y2395" s="7" t="str">
        <f>CONCATENATE(employee_data36[[#This Row],[First-LastName]]," ",employee_data36[[#This Row],[DOB]])</f>
        <v>Pierce-Bender 29045</v>
      </c>
      <c r="Z2395" t="s">
        <v>40</v>
      </c>
      <c r="AA2395" t="s">
        <v>83</v>
      </c>
      <c r="AB2395" t="s">
        <v>55</v>
      </c>
      <c r="AC2395">
        <v>42750</v>
      </c>
      <c r="AD2395" t="s">
        <v>56</v>
      </c>
      <c r="AE2395" t="s">
        <v>104</v>
      </c>
      <c r="AF2395" t="s">
        <v>45</v>
      </c>
      <c r="AG2395">
        <v>2</v>
      </c>
    </row>
    <row r="2396" spans="1:33" x14ac:dyDescent="0.3">
      <c r="A2396">
        <v>2821</v>
      </c>
      <c r="B2396" t="s">
        <v>8567</v>
      </c>
      <c r="C2396" t="s">
        <v>8568</v>
      </c>
      <c r="D2396" s="6" t="str">
        <f>CONCATENATE(employee_data36[[#This Row],[FirstName]], "-",employee_data36[[#This Row],[LastName]] )</f>
        <v>Marin-Mosley</v>
      </c>
      <c r="E2396" s="1">
        <v>43716</v>
      </c>
      <c r="F2396" s="1">
        <v>44449</v>
      </c>
      <c r="G2396" s="7" t="str">
        <f>IF(ISBLANK(employee_data36[[#This Row],[ExitDate]]),"Yes","")</f>
        <v/>
      </c>
      <c r="H2396" t="s">
        <v>28</v>
      </c>
      <c r="I2396" t="s">
        <v>8569</v>
      </c>
      <c r="J2396" t="s">
        <v>8570</v>
      </c>
      <c r="K2396" t="s">
        <v>62</v>
      </c>
      <c r="L2396" t="s">
        <v>32</v>
      </c>
      <c r="M2396" s="6" t="str">
        <f>IF(ISBLANK(employee_data36[[#This Row],[ExitDate]]),"1","0")</f>
        <v>0</v>
      </c>
      <c r="N2396" s="6" t="str">
        <f>IF(employee_data36[[#This Row],[EmployeeStatus]]="Active", "Active", "Tidak Active")</f>
        <v>Active</v>
      </c>
      <c r="O2396" t="s">
        <v>63</v>
      </c>
      <c r="P2396" t="s">
        <v>64</v>
      </c>
      <c r="Q2396" t="s">
        <v>35</v>
      </c>
      <c r="R2396" t="s">
        <v>140</v>
      </c>
      <c r="S2396" t="s">
        <v>8571</v>
      </c>
      <c r="T2396" t="s">
        <v>38</v>
      </c>
      <c r="U2396" t="s">
        <v>90</v>
      </c>
      <c r="V2396" s="1">
        <v>36060</v>
      </c>
      <c r="W2396" s="6">
        <f>DATEDIF(employee_data36[[#This Row],[DOB]],DATE(2023, 1, 1), "Y")</f>
        <v>24</v>
      </c>
      <c r="X2396" s="6" t="str">
        <f>IF(employee_data3[[#This Row],[Age]]&lt;=25, "Remaja", IF(employee_data3[[#This Row],[Age]]&lt;=55, "Dewasa", "Lansia"))</f>
        <v>Remaja</v>
      </c>
      <c r="Y2396" s="7" t="str">
        <f>CONCATENATE(employee_data36[[#This Row],[First-LastName]]," ",employee_data36[[#This Row],[DOB]])</f>
        <v>Marin-Mosley 36060</v>
      </c>
      <c r="Z2396" t="s">
        <v>40</v>
      </c>
      <c r="AA2396" t="s">
        <v>103</v>
      </c>
      <c r="AB2396" t="s">
        <v>55</v>
      </c>
      <c r="AC2396">
        <v>36681</v>
      </c>
      <c r="AD2396" t="s">
        <v>56</v>
      </c>
      <c r="AE2396" t="s">
        <v>75</v>
      </c>
      <c r="AF2396" t="s">
        <v>45</v>
      </c>
      <c r="AG2396">
        <v>2</v>
      </c>
    </row>
    <row r="2397" spans="1:33" x14ac:dyDescent="0.3">
      <c r="A2397">
        <v>2822</v>
      </c>
      <c r="B2397" t="s">
        <v>2186</v>
      </c>
      <c r="C2397" t="s">
        <v>500</v>
      </c>
      <c r="D2397" s="6" t="str">
        <f>CONCATENATE(employee_data36[[#This Row],[FirstName]], "-",employee_data36[[#This Row],[LastName]] )</f>
        <v>Barrett-Sosa</v>
      </c>
      <c r="E2397" s="1">
        <v>43707</v>
      </c>
      <c r="F2397" s="1"/>
      <c r="G2397" s="7" t="str">
        <f>IF(ISBLANK(employee_data36[[#This Row],[ExitDate]]),"Yes","")</f>
        <v>Yes</v>
      </c>
      <c r="H2397" t="s">
        <v>28</v>
      </c>
      <c r="I2397" t="s">
        <v>8572</v>
      </c>
      <c r="J2397" t="s">
        <v>8573</v>
      </c>
      <c r="K2397" t="s">
        <v>89</v>
      </c>
      <c r="L2397" t="s">
        <v>32</v>
      </c>
      <c r="M2397" s="6" t="str">
        <f>IF(ISBLANK(employee_data36[[#This Row],[ExitDate]]),"1","0")</f>
        <v>1</v>
      </c>
      <c r="N2397" s="6" t="str">
        <f>IF(employee_data36[[#This Row],[EmployeeStatus]]="Active", "Active", "Tidak Active")</f>
        <v>Active</v>
      </c>
      <c r="O2397" t="s">
        <v>52</v>
      </c>
      <c r="P2397" t="s">
        <v>64</v>
      </c>
      <c r="Q2397" t="s">
        <v>52</v>
      </c>
      <c r="R2397" t="s">
        <v>36</v>
      </c>
      <c r="S2397" t="s">
        <v>37</v>
      </c>
      <c r="T2397" t="s">
        <v>38</v>
      </c>
      <c r="U2397" t="s">
        <v>53</v>
      </c>
      <c r="V2397" s="1">
        <v>21624</v>
      </c>
      <c r="W2397" s="6">
        <f>DATEDIF(employee_data36[[#This Row],[DOB]],DATE(2023, 1, 1), "Y")</f>
        <v>63</v>
      </c>
      <c r="X2397" s="6" t="str">
        <f>IF(employee_data3[[#This Row],[Age]]&lt;=25, "Remaja", IF(employee_data3[[#This Row],[Age]]&lt;=55, "Dewasa", "Lansia"))</f>
        <v>Lansia</v>
      </c>
      <c r="Y2397" s="7" t="str">
        <f>CONCATENATE(employee_data36[[#This Row],[First-LastName]]," ",employee_data36[[#This Row],[DOB]])</f>
        <v>Barrett-Sosa 21624</v>
      </c>
      <c r="Z2397" t="s">
        <v>40</v>
      </c>
      <c r="AA2397" t="s">
        <v>163</v>
      </c>
      <c r="AB2397" t="s">
        <v>42</v>
      </c>
      <c r="AC2397">
        <v>87892</v>
      </c>
      <c r="AD2397" t="s">
        <v>43</v>
      </c>
      <c r="AE2397" t="s">
        <v>104</v>
      </c>
      <c r="AF2397" t="s">
        <v>45</v>
      </c>
      <c r="AG2397">
        <v>4</v>
      </c>
    </row>
    <row r="2398" spans="1:33" x14ac:dyDescent="0.3">
      <c r="A2398">
        <v>2823</v>
      </c>
      <c r="B2398" t="s">
        <v>2047</v>
      </c>
      <c r="C2398" t="s">
        <v>1036</v>
      </c>
      <c r="D2398" s="6" t="str">
        <f>CONCATENATE(employee_data36[[#This Row],[FirstName]], "-",employee_data36[[#This Row],[LastName]] )</f>
        <v>Eliezer-Briggs</v>
      </c>
      <c r="E2398" s="1">
        <v>45068</v>
      </c>
      <c r="F2398" s="1"/>
      <c r="G2398" s="7" t="str">
        <f>IF(ISBLANK(employee_data36[[#This Row],[ExitDate]]),"Yes","")</f>
        <v>Yes</v>
      </c>
      <c r="H2398" t="s">
        <v>28</v>
      </c>
      <c r="I2398" t="s">
        <v>8574</v>
      </c>
      <c r="J2398" t="s">
        <v>8575</v>
      </c>
      <c r="K2398" t="s">
        <v>31</v>
      </c>
      <c r="L2398" t="s">
        <v>32</v>
      </c>
      <c r="M2398" s="6" t="str">
        <f>IF(ISBLANK(employee_data36[[#This Row],[ExitDate]]),"1","0")</f>
        <v>1</v>
      </c>
      <c r="N2398" s="6" t="str">
        <f>IF(employee_data36[[#This Row],[EmployeeStatus]]="Active", "Active", "Tidak Active")</f>
        <v>Active</v>
      </c>
      <c r="O2398" t="s">
        <v>33</v>
      </c>
      <c r="P2398" t="s">
        <v>64</v>
      </c>
      <c r="Q2398" t="s">
        <v>52</v>
      </c>
      <c r="R2398" t="s">
        <v>36</v>
      </c>
      <c r="S2398" t="s">
        <v>37</v>
      </c>
      <c r="T2398" t="s">
        <v>38</v>
      </c>
      <c r="U2398" t="s">
        <v>81</v>
      </c>
      <c r="V2398" s="1">
        <v>31388</v>
      </c>
      <c r="W2398" s="6">
        <f>DATEDIF(employee_data36[[#This Row],[DOB]],DATE(2023, 1, 1), "Y")</f>
        <v>37</v>
      </c>
      <c r="X2398" s="6" t="str">
        <f>IF(employee_data3[[#This Row],[Age]]&lt;=25, "Remaja", IF(employee_data3[[#This Row],[Age]]&lt;=55, "Dewasa", "Lansia"))</f>
        <v>Dewasa</v>
      </c>
      <c r="Y2398" s="7" t="str">
        <f>CONCATENATE(employee_data36[[#This Row],[First-LastName]]," ",employee_data36[[#This Row],[DOB]])</f>
        <v>Eliezer-Briggs 31388</v>
      </c>
      <c r="Z2398" t="s">
        <v>40</v>
      </c>
      <c r="AA2398" t="s">
        <v>216</v>
      </c>
      <c r="AB2398" t="s">
        <v>42</v>
      </c>
      <c r="AC2398">
        <v>59827</v>
      </c>
      <c r="AD2398" t="s">
        <v>43</v>
      </c>
      <c r="AE2398" t="s">
        <v>104</v>
      </c>
      <c r="AF2398" t="s">
        <v>45</v>
      </c>
      <c r="AG2398">
        <v>2</v>
      </c>
    </row>
    <row r="2399" spans="1:33" x14ac:dyDescent="0.3">
      <c r="A2399">
        <v>2824</v>
      </c>
      <c r="B2399" t="s">
        <v>2518</v>
      </c>
      <c r="C2399" t="s">
        <v>451</v>
      </c>
      <c r="D2399" s="6" t="str">
        <f>CONCATENATE(employee_data36[[#This Row],[FirstName]], "-",employee_data36[[#This Row],[LastName]] )</f>
        <v>Talan-Garrett</v>
      </c>
      <c r="E2399" s="1">
        <v>44257</v>
      </c>
      <c r="F2399" s="1"/>
      <c r="G2399" s="7" t="str">
        <f>IF(ISBLANK(employee_data36[[#This Row],[ExitDate]]),"Yes","")</f>
        <v>Yes</v>
      </c>
      <c r="H2399" t="s">
        <v>728</v>
      </c>
      <c r="I2399" t="s">
        <v>8576</v>
      </c>
      <c r="J2399" t="s">
        <v>8577</v>
      </c>
      <c r="K2399" t="s">
        <v>50</v>
      </c>
      <c r="L2399" t="s">
        <v>32</v>
      </c>
      <c r="M2399" s="6" t="str">
        <f>IF(ISBLANK(employee_data36[[#This Row],[ExitDate]]),"1","0")</f>
        <v>1</v>
      </c>
      <c r="N2399" s="6" t="str">
        <f>IF(employee_data36[[#This Row],[EmployeeStatus]]="Active", "Active", "Tidak Active")</f>
        <v>Active</v>
      </c>
      <c r="O2399" t="s">
        <v>52</v>
      </c>
      <c r="P2399" t="s">
        <v>51</v>
      </c>
      <c r="Q2399" t="s">
        <v>63</v>
      </c>
      <c r="R2399" t="s">
        <v>36</v>
      </c>
      <c r="S2399" t="s">
        <v>37</v>
      </c>
      <c r="T2399" t="s">
        <v>38</v>
      </c>
      <c r="U2399" t="s">
        <v>305</v>
      </c>
      <c r="V2399" s="1">
        <v>23005</v>
      </c>
      <c r="W2399" s="6">
        <f>DATEDIF(employee_data36[[#This Row],[DOB]],DATE(2023, 1, 1), "Y")</f>
        <v>60</v>
      </c>
      <c r="X2399" s="6" t="str">
        <f>IF(employee_data3[[#This Row],[Age]]&lt;=25, "Remaja", IF(employee_data3[[#This Row],[Age]]&lt;=55, "Dewasa", "Lansia"))</f>
        <v>Lansia</v>
      </c>
      <c r="Y2399" s="7" t="str">
        <f>CONCATENATE(employee_data36[[#This Row],[First-LastName]]," ",employee_data36[[#This Row],[DOB]])</f>
        <v>Talan-Garrett 23005</v>
      </c>
      <c r="Z2399" t="s">
        <v>40</v>
      </c>
      <c r="AA2399" t="s">
        <v>83</v>
      </c>
      <c r="AB2399" t="s">
        <v>55</v>
      </c>
      <c r="AC2399">
        <v>3624</v>
      </c>
      <c r="AD2399" t="s">
        <v>56</v>
      </c>
      <c r="AE2399" t="s">
        <v>44</v>
      </c>
      <c r="AF2399" t="s">
        <v>45</v>
      </c>
      <c r="AG2399">
        <v>5</v>
      </c>
    </row>
    <row r="2400" spans="1:33" x14ac:dyDescent="0.3">
      <c r="A2400">
        <v>2825</v>
      </c>
      <c r="B2400" t="s">
        <v>8578</v>
      </c>
      <c r="C2400" t="s">
        <v>3617</v>
      </c>
      <c r="D2400" s="6" t="str">
        <f>CONCATENATE(employee_data36[[#This Row],[FirstName]], "-",employee_data36[[#This Row],[LastName]] )</f>
        <v>Van-Griffin</v>
      </c>
      <c r="E2400" s="1">
        <v>44970</v>
      </c>
      <c r="F2400" s="1"/>
      <c r="G2400" s="7" t="str">
        <f>IF(ISBLANK(employee_data36[[#This Row],[ExitDate]]),"Yes","")</f>
        <v>Yes</v>
      </c>
      <c r="H2400" t="s">
        <v>728</v>
      </c>
      <c r="I2400" t="s">
        <v>8579</v>
      </c>
      <c r="J2400" t="s">
        <v>8580</v>
      </c>
      <c r="K2400" t="s">
        <v>139</v>
      </c>
      <c r="L2400" t="s">
        <v>32</v>
      </c>
      <c r="M2400" s="6" t="str">
        <f>IF(ISBLANK(employee_data36[[#This Row],[ExitDate]]),"1","0")</f>
        <v>1</v>
      </c>
      <c r="N2400" s="6" t="str">
        <f>IF(employee_data36[[#This Row],[EmployeeStatus]]="Active", "Active", "Tidak Active")</f>
        <v>Active</v>
      </c>
      <c r="O2400" t="s">
        <v>63</v>
      </c>
      <c r="P2400" t="s">
        <v>34</v>
      </c>
      <c r="Q2400" t="s">
        <v>35</v>
      </c>
      <c r="R2400" t="s">
        <v>36</v>
      </c>
      <c r="S2400" t="s">
        <v>37</v>
      </c>
      <c r="T2400" t="s">
        <v>38</v>
      </c>
      <c r="U2400" t="s">
        <v>242</v>
      </c>
      <c r="V2400" s="1">
        <v>30314</v>
      </c>
      <c r="W2400" s="6">
        <f>DATEDIF(employee_data36[[#This Row],[DOB]],DATE(2023, 1, 1), "Y")</f>
        <v>40</v>
      </c>
      <c r="X2400" s="6" t="str">
        <f>IF(employee_data3[[#This Row],[Age]]&lt;=25, "Remaja", IF(employee_data3[[#This Row],[Age]]&lt;=55, "Dewasa", "Lansia"))</f>
        <v>Dewasa</v>
      </c>
      <c r="Y2400" s="7" t="str">
        <f>CONCATENATE(employee_data36[[#This Row],[First-LastName]]," ",employee_data36[[#This Row],[DOB]])</f>
        <v>Van-Griffin 30314</v>
      </c>
      <c r="Z2400" t="s">
        <v>40</v>
      </c>
      <c r="AA2400" t="s">
        <v>419</v>
      </c>
      <c r="AB2400" t="s">
        <v>55</v>
      </c>
      <c r="AC2400">
        <v>80760</v>
      </c>
      <c r="AD2400" t="s">
        <v>56</v>
      </c>
      <c r="AE2400" t="s">
        <v>44</v>
      </c>
      <c r="AF2400" t="s">
        <v>45</v>
      </c>
      <c r="AG2400">
        <v>4</v>
      </c>
    </row>
    <row r="2401" spans="1:33" x14ac:dyDescent="0.3">
      <c r="A2401">
        <v>2826</v>
      </c>
      <c r="B2401" t="s">
        <v>3787</v>
      </c>
      <c r="C2401" t="s">
        <v>4609</v>
      </c>
      <c r="D2401" s="6" t="str">
        <f>CONCATENATE(employee_data36[[#This Row],[FirstName]], "-",employee_data36[[#This Row],[LastName]] )</f>
        <v>Roger-Kaufman</v>
      </c>
      <c r="E2401" s="1">
        <v>44784</v>
      </c>
      <c r="F2401" s="1">
        <v>44896</v>
      </c>
      <c r="G2401" s="7" t="str">
        <f>IF(ISBLANK(employee_data36[[#This Row],[ExitDate]]),"Yes","")</f>
        <v/>
      </c>
      <c r="H2401" t="s">
        <v>728</v>
      </c>
      <c r="I2401" t="s">
        <v>8581</v>
      </c>
      <c r="J2401" t="s">
        <v>8582</v>
      </c>
      <c r="K2401" t="s">
        <v>80</v>
      </c>
      <c r="L2401" t="s">
        <v>1805</v>
      </c>
      <c r="M2401" s="6" t="str">
        <f>IF(ISBLANK(employee_data36[[#This Row],[ExitDate]]),"1","0")</f>
        <v>0</v>
      </c>
      <c r="N2401" s="6" t="str">
        <f>IF(employee_data36[[#This Row],[EmployeeStatus]]="Active", "Active", "Tidak Active")</f>
        <v>Tidak Active</v>
      </c>
      <c r="O2401" t="s">
        <v>33</v>
      </c>
      <c r="P2401" t="s">
        <v>64</v>
      </c>
      <c r="Q2401" t="s">
        <v>63</v>
      </c>
      <c r="R2401" t="s">
        <v>99</v>
      </c>
      <c r="S2401" t="s">
        <v>8583</v>
      </c>
      <c r="T2401" t="s">
        <v>38</v>
      </c>
      <c r="U2401" t="s">
        <v>81</v>
      </c>
      <c r="V2401" s="1">
        <v>19827</v>
      </c>
      <c r="W2401" s="6">
        <f>DATEDIF(employee_data36[[#This Row],[DOB]],DATE(2023, 1, 1), "Y")</f>
        <v>68</v>
      </c>
      <c r="X2401" s="6" t="str">
        <f>IF(employee_data3[[#This Row],[Age]]&lt;=25, "Remaja", IF(employee_data3[[#This Row],[Age]]&lt;=55, "Dewasa", "Lansia"))</f>
        <v>Lansia</v>
      </c>
      <c r="Y2401" s="7" t="str">
        <f>CONCATENATE(employee_data36[[#This Row],[First-LastName]]," ",employee_data36[[#This Row],[DOB]])</f>
        <v>Roger-Kaufman 19827</v>
      </c>
      <c r="Z2401" t="s">
        <v>40</v>
      </c>
      <c r="AA2401" t="s">
        <v>103</v>
      </c>
      <c r="AB2401" t="s">
        <v>42</v>
      </c>
      <c r="AC2401">
        <v>96266</v>
      </c>
      <c r="AD2401" t="s">
        <v>56</v>
      </c>
      <c r="AE2401" t="s">
        <v>84</v>
      </c>
      <c r="AF2401" t="s">
        <v>45</v>
      </c>
      <c r="AG2401">
        <v>5</v>
      </c>
    </row>
    <row r="2402" spans="1:33" x14ac:dyDescent="0.3">
      <c r="A2402">
        <v>2827</v>
      </c>
      <c r="B2402" t="s">
        <v>4333</v>
      </c>
      <c r="C2402" t="s">
        <v>4694</v>
      </c>
      <c r="D2402" s="6" t="str">
        <f>CONCATENATE(employee_data36[[#This Row],[FirstName]], "-",employee_data36[[#This Row],[LastName]] )</f>
        <v>Ignacio-Mcintyre</v>
      </c>
      <c r="E2402" s="1">
        <v>43880</v>
      </c>
      <c r="F2402" s="1">
        <v>44905</v>
      </c>
      <c r="G2402" s="7" t="str">
        <f>IF(ISBLANK(employee_data36[[#This Row],[ExitDate]]),"Yes","")</f>
        <v/>
      </c>
      <c r="H2402" t="s">
        <v>728</v>
      </c>
      <c r="I2402" t="s">
        <v>8584</v>
      </c>
      <c r="J2402" t="s">
        <v>8585</v>
      </c>
      <c r="K2402" t="s">
        <v>168</v>
      </c>
      <c r="L2402" t="s">
        <v>745</v>
      </c>
      <c r="M2402" s="6" t="str">
        <f>IF(ISBLANK(employee_data36[[#This Row],[ExitDate]]),"1","0")</f>
        <v>0</v>
      </c>
      <c r="N2402" s="6" t="str">
        <f>IF(employee_data36[[#This Row],[EmployeeStatus]]="Active", "Active", "Tidak Active")</f>
        <v>Tidak Active</v>
      </c>
      <c r="O2402" t="s">
        <v>63</v>
      </c>
      <c r="P2402" t="s">
        <v>51</v>
      </c>
      <c r="Q2402" t="s">
        <v>63</v>
      </c>
      <c r="R2402" t="s">
        <v>99</v>
      </c>
      <c r="S2402" t="s">
        <v>8586</v>
      </c>
      <c r="T2402" t="s">
        <v>38</v>
      </c>
      <c r="U2402" t="s">
        <v>90</v>
      </c>
      <c r="V2402" s="1">
        <v>29442</v>
      </c>
      <c r="W2402" s="6">
        <f>DATEDIF(employee_data36[[#This Row],[DOB]],DATE(2023, 1, 1), "Y")</f>
        <v>42</v>
      </c>
      <c r="X2402" s="6" t="str">
        <f>IF(employee_data3[[#This Row],[Age]]&lt;=25, "Remaja", IF(employee_data3[[#This Row],[Age]]&lt;=55, "Dewasa", "Lansia"))</f>
        <v>Dewasa</v>
      </c>
      <c r="Y2402" s="7" t="str">
        <f>CONCATENATE(employee_data36[[#This Row],[First-LastName]]," ",employee_data36[[#This Row],[DOB]])</f>
        <v>Ignacio-Mcintyre 29442</v>
      </c>
      <c r="Z2402" t="s">
        <v>40</v>
      </c>
      <c r="AA2402" t="s">
        <v>92</v>
      </c>
      <c r="AB2402" t="s">
        <v>42</v>
      </c>
      <c r="AC2402">
        <v>23357</v>
      </c>
      <c r="AD2402" t="s">
        <v>74</v>
      </c>
      <c r="AE2402" t="s">
        <v>84</v>
      </c>
      <c r="AF2402" t="s">
        <v>45</v>
      </c>
      <c r="AG2402">
        <v>4</v>
      </c>
    </row>
    <row r="2403" spans="1:33" x14ac:dyDescent="0.3">
      <c r="A2403">
        <v>2828</v>
      </c>
      <c r="B2403" t="s">
        <v>222</v>
      </c>
      <c r="C2403" t="s">
        <v>1839</v>
      </c>
      <c r="D2403" s="6" t="str">
        <f>CONCATENATE(employee_data36[[#This Row],[FirstName]], "-",employee_data36[[#This Row],[LastName]] )</f>
        <v>Jaydon-Lambert</v>
      </c>
      <c r="E2403" s="1">
        <v>44484</v>
      </c>
      <c r="F2403" s="1">
        <v>45011</v>
      </c>
      <c r="G2403" s="7" t="str">
        <f>IF(ISBLANK(employee_data36[[#This Row],[ExitDate]]),"Yes","")</f>
        <v/>
      </c>
      <c r="H2403" t="s">
        <v>728</v>
      </c>
      <c r="I2403" t="s">
        <v>8587</v>
      </c>
      <c r="J2403" t="s">
        <v>8588</v>
      </c>
      <c r="K2403" t="s">
        <v>98</v>
      </c>
      <c r="L2403" t="s">
        <v>745</v>
      </c>
      <c r="M2403" s="6" t="str">
        <f>IF(ISBLANK(employee_data36[[#This Row],[ExitDate]]),"1","0")</f>
        <v>0</v>
      </c>
      <c r="N2403" s="6" t="str">
        <f>IF(employee_data36[[#This Row],[EmployeeStatus]]="Active", "Active", "Tidak Active")</f>
        <v>Tidak Active</v>
      </c>
      <c r="O2403" t="s">
        <v>63</v>
      </c>
      <c r="P2403" t="s">
        <v>51</v>
      </c>
      <c r="Q2403" t="s">
        <v>35</v>
      </c>
      <c r="R2403" t="s">
        <v>140</v>
      </c>
      <c r="S2403" t="s">
        <v>8589</v>
      </c>
      <c r="T2403" t="s">
        <v>38</v>
      </c>
      <c r="U2403" t="s">
        <v>90</v>
      </c>
      <c r="V2403" s="1">
        <v>16203</v>
      </c>
      <c r="W2403" s="6">
        <f>DATEDIF(employee_data36[[#This Row],[DOB]],DATE(2023, 1, 1), "Y")</f>
        <v>78</v>
      </c>
      <c r="X2403" s="6" t="str">
        <f>IF(employee_data3[[#This Row],[Age]]&lt;=25, "Remaja", IF(employee_data3[[#This Row],[Age]]&lt;=55, "Dewasa", "Lansia"))</f>
        <v>Lansia</v>
      </c>
      <c r="Y2403" s="7" t="str">
        <f>CONCATENATE(employee_data36[[#This Row],[First-LastName]]," ",employee_data36[[#This Row],[DOB]])</f>
        <v>Jaydon-Lambert 16203</v>
      </c>
      <c r="Z2403" t="s">
        <v>40</v>
      </c>
      <c r="AA2403" t="s">
        <v>103</v>
      </c>
      <c r="AB2403" t="s">
        <v>42</v>
      </c>
      <c r="AC2403">
        <v>95784</v>
      </c>
      <c r="AD2403" t="s">
        <v>93</v>
      </c>
      <c r="AE2403" t="s">
        <v>75</v>
      </c>
      <c r="AF2403" t="s">
        <v>45</v>
      </c>
      <c r="AG2403">
        <v>2</v>
      </c>
    </row>
    <row r="2404" spans="1:33" x14ac:dyDescent="0.3">
      <c r="A2404">
        <v>2829</v>
      </c>
      <c r="B2404" t="s">
        <v>3072</v>
      </c>
      <c r="C2404" t="s">
        <v>3931</v>
      </c>
      <c r="D2404" s="6" t="str">
        <f>CONCATENATE(employee_data36[[#This Row],[FirstName]], "-",employee_data36[[#This Row],[LastName]] )</f>
        <v>Serenity-Carlson</v>
      </c>
      <c r="E2404" s="1">
        <v>44881</v>
      </c>
      <c r="F2404" s="1"/>
      <c r="G2404" s="7" t="str">
        <f>IF(ISBLANK(employee_data36[[#This Row],[ExitDate]]),"Yes","")</f>
        <v>Yes</v>
      </c>
      <c r="H2404" t="s">
        <v>28</v>
      </c>
      <c r="I2404" t="s">
        <v>8590</v>
      </c>
      <c r="J2404" t="s">
        <v>8591</v>
      </c>
      <c r="K2404" t="s">
        <v>98</v>
      </c>
      <c r="L2404" t="s">
        <v>32</v>
      </c>
      <c r="M2404" s="6" t="str">
        <f>IF(ISBLANK(employee_data36[[#This Row],[ExitDate]]),"1","0")</f>
        <v>1</v>
      </c>
      <c r="N2404" s="6" t="str">
        <f>IF(employee_data36[[#This Row],[EmployeeStatus]]="Active", "Active", "Tidak Active")</f>
        <v>Active</v>
      </c>
      <c r="O2404" t="s">
        <v>52</v>
      </c>
      <c r="P2404" t="s">
        <v>64</v>
      </c>
      <c r="Q2404" t="s">
        <v>52</v>
      </c>
      <c r="R2404" t="s">
        <v>36</v>
      </c>
      <c r="S2404" t="s">
        <v>37</v>
      </c>
      <c r="T2404" t="s">
        <v>38</v>
      </c>
      <c r="U2404" t="s">
        <v>111</v>
      </c>
      <c r="V2404" s="1">
        <v>17271</v>
      </c>
      <c r="W2404" s="6">
        <f>DATEDIF(employee_data36[[#This Row],[DOB]],DATE(2023, 1, 1), "Y")</f>
        <v>75</v>
      </c>
      <c r="X2404" s="6" t="str">
        <f>IF(employee_data3[[#This Row],[Age]]&lt;=25, "Remaja", IF(employee_data3[[#This Row],[Age]]&lt;=55, "Dewasa", "Lansia"))</f>
        <v>Lansia</v>
      </c>
      <c r="Y2404" s="7" t="str">
        <f>CONCATENATE(employee_data36[[#This Row],[First-LastName]]," ",employee_data36[[#This Row],[DOB]])</f>
        <v>Serenity-Carlson 17271</v>
      </c>
      <c r="Z2404" t="s">
        <v>40</v>
      </c>
      <c r="AA2404" t="s">
        <v>184</v>
      </c>
      <c r="AB2404" t="s">
        <v>55</v>
      </c>
      <c r="AC2404">
        <v>11197</v>
      </c>
      <c r="AD2404" t="s">
        <v>74</v>
      </c>
      <c r="AE2404" t="s">
        <v>75</v>
      </c>
      <c r="AF2404" t="s">
        <v>45</v>
      </c>
      <c r="AG2404">
        <v>2</v>
      </c>
    </row>
    <row r="2405" spans="1:33" x14ac:dyDescent="0.3">
      <c r="A2405">
        <v>2830</v>
      </c>
      <c r="B2405" t="s">
        <v>5601</v>
      </c>
      <c r="C2405" t="s">
        <v>2802</v>
      </c>
      <c r="D2405" s="6" t="str">
        <f>CONCATENATE(employee_data36[[#This Row],[FirstName]], "-",employee_data36[[#This Row],[LastName]] )</f>
        <v>Leslie-Maynard</v>
      </c>
      <c r="E2405" s="1">
        <v>44742</v>
      </c>
      <c r="F2405" s="1">
        <v>44960</v>
      </c>
      <c r="G2405" s="7" t="str">
        <f>IF(ISBLANK(employee_data36[[#This Row],[ExitDate]]),"Yes","")</f>
        <v/>
      </c>
      <c r="H2405" t="s">
        <v>28</v>
      </c>
      <c r="I2405" t="s">
        <v>8592</v>
      </c>
      <c r="J2405" t="s">
        <v>8593</v>
      </c>
      <c r="K2405" t="s">
        <v>118</v>
      </c>
      <c r="L2405" t="s">
        <v>32</v>
      </c>
      <c r="M2405" s="6" t="str">
        <f>IF(ISBLANK(employee_data36[[#This Row],[ExitDate]]),"1","0")</f>
        <v>0</v>
      </c>
      <c r="N2405" s="6" t="str">
        <f>IF(employee_data36[[#This Row],[EmployeeStatus]]="Active", "Active", "Tidak Active")</f>
        <v>Active</v>
      </c>
      <c r="O2405" t="s">
        <v>63</v>
      </c>
      <c r="P2405" t="s">
        <v>64</v>
      </c>
      <c r="Q2405" t="s">
        <v>52</v>
      </c>
      <c r="R2405" t="s">
        <v>126</v>
      </c>
      <c r="S2405" t="s">
        <v>8594</v>
      </c>
      <c r="T2405" t="s">
        <v>38</v>
      </c>
      <c r="U2405" t="s">
        <v>101</v>
      </c>
      <c r="V2405" s="1">
        <v>34480</v>
      </c>
      <c r="W2405" s="6">
        <f>DATEDIF(employee_data36[[#This Row],[DOB]],DATE(2023, 1, 1), "Y")</f>
        <v>28</v>
      </c>
      <c r="X2405" s="6" t="str">
        <f>IF(employee_data3[[#This Row],[Age]]&lt;=25, "Remaja", IF(employee_data3[[#This Row],[Age]]&lt;=55, "Dewasa", "Lansia"))</f>
        <v>Dewasa</v>
      </c>
      <c r="Y2405" s="7" t="str">
        <f>CONCATENATE(employee_data36[[#This Row],[First-LastName]]," ",employee_data36[[#This Row],[DOB]])</f>
        <v>Leslie-Maynard 34480</v>
      </c>
      <c r="Z2405" t="s">
        <v>40</v>
      </c>
      <c r="AA2405" t="s">
        <v>613</v>
      </c>
      <c r="AB2405" t="s">
        <v>55</v>
      </c>
      <c r="AC2405">
        <v>62490</v>
      </c>
      <c r="AD2405" t="s">
        <v>43</v>
      </c>
      <c r="AE2405" t="s">
        <v>84</v>
      </c>
      <c r="AF2405" t="s">
        <v>45</v>
      </c>
      <c r="AG2405">
        <v>1</v>
      </c>
    </row>
    <row r="2406" spans="1:33" x14ac:dyDescent="0.3">
      <c r="A2406">
        <v>2831</v>
      </c>
      <c r="B2406" t="s">
        <v>3047</v>
      </c>
      <c r="C2406" t="s">
        <v>1992</v>
      </c>
      <c r="D2406" s="6" t="str">
        <f>CONCATENATE(employee_data36[[#This Row],[FirstName]], "-",employee_data36[[#This Row],[LastName]] )</f>
        <v>Craig-Sherman</v>
      </c>
      <c r="E2406" s="1">
        <v>44405</v>
      </c>
      <c r="F2406" s="1"/>
      <c r="G2406" s="7" t="str">
        <f>IF(ISBLANK(employee_data36[[#This Row],[ExitDate]]),"Yes","")</f>
        <v>Yes</v>
      </c>
      <c r="H2406" t="s">
        <v>28</v>
      </c>
      <c r="I2406" t="s">
        <v>8595</v>
      </c>
      <c r="J2406" t="s">
        <v>8596</v>
      </c>
      <c r="K2406" t="s">
        <v>62</v>
      </c>
      <c r="L2406" t="s">
        <v>32</v>
      </c>
      <c r="M2406" s="6" t="str">
        <f>IF(ISBLANK(employee_data36[[#This Row],[ExitDate]]),"1","0")</f>
        <v>1</v>
      </c>
      <c r="N2406" s="6" t="str">
        <f>IF(employee_data36[[#This Row],[EmployeeStatus]]="Active", "Active", "Tidak Active")</f>
        <v>Active</v>
      </c>
      <c r="O2406" t="s">
        <v>63</v>
      </c>
      <c r="P2406" t="s">
        <v>34</v>
      </c>
      <c r="Q2406" t="s">
        <v>63</v>
      </c>
      <c r="R2406" t="s">
        <v>36</v>
      </c>
      <c r="S2406" t="s">
        <v>37</v>
      </c>
      <c r="T2406" t="s">
        <v>38</v>
      </c>
      <c r="U2406" t="s">
        <v>53</v>
      </c>
      <c r="V2406" s="1">
        <v>19113</v>
      </c>
      <c r="W2406" s="6">
        <f>DATEDIF(employee_data36[[#This Row],[DOB]],DATE(2023, 1, 1), "Y")</f>
        <v>70</v>
      </c>
      <c r="X2406" s="6" t="str">
        <f>IF(employee_data3[[#This Row],[Age]]&lt;=25, "Remaja", IF(employee_data3[[#This Row],[Age]]&lt;=55, "Dewasa", "Lansia"))</f>
        <v>Lansia</v>
      </c>
      <c r="Y2406" s="7" t="str">
        <f>CONCATENATE(employee_data36[[#This Row],[First-LastName]]," ",employee_data36[[#This Row],[DOB]])</f>
        <v>Craig-Sherman 19113</v>
      </c>
      <c r="Z2406" t="s">
        <v>40</v>
      </c>
      <c r="AA2406" t="s">
        <v>163</v>
      </c>
      <c r="AB2406" t="s">
        <v>55</v>
      </c>
      <c r="AC2406">
        <v>20276</v>
      </c>
      <c r="AD2406" t="s">
        <v>43</v>
      </c>
      <c r="AE2406" t="s">
        <v>44</v>
      </c>
      <c r="AF2406" t="s">
        <v>45</v>
      </c>
      <c r="AG2406">
        <v>2</v>
      </c>
    </row>
    <row r="2407" spans="1:33" x14ac:dyDescent="0.3">
      <c r="A2407">
        <v>2832</v>
      </c>
      <c r="B2407" t="s">
        <v>8597</v>
      </c>
      <c r="C2407" t="s">
        <v>1942</v>
      </c>
      <c r="D2407" s="6" t="str">
        <f>CONCATENATE(employee_data36[[#This Row],[FirstName]], "-",employee_data36[[#This Row],[LastName]] )</f>
        <v>Lilyana-Huffman</v>
      </c>
      <c r="E2407" s="1">
        <v>44521</v>
      </c>
      <c r="F2407" s="1"/>
      <c r="G2407" s="7" t="str">
        <f>IF(ISBLANK(employee_data36[[#This Row],[ExitDate]]),"Yes","")</f>
        <v>Yes</v>
      </c>
      <c r="H2407" t="s">
        <v>28</v>
      </c>
      <c r="I2407" t="s">
        <v>8598</v>
      </c>
      <c r="J2407" t="s">
        <v>8599</v>
      </c>
      <c r="K2407" t="s">
        <v>89</v>
      </c>
      <c r="L2407" t="s">
        <v>32</v>
      </c>
      <c r="M2407" s="6" t="str">
        <f>IF(ISBLANK(employee_data36[[#This Row],[ExitDate]]),"1","0")</f>
        <v>1</v>
      </c>
      <c r="N2407" s="6" t="str">
        <f>IF(employee_data36[[#This Row],[EmployeeStatus]]="Active", "Active", "Tidak Active")</f>
        <v>Active</v>
      </c>
      <c r="O2407" t="s">
        <v>33</v>
      </c>
      <c r="P2407" t="s">
        <v>34</v>
      </c>
      <c r="Q2407" t="s">
        <v>63</v>
      </c>
      <c r="R2407" t="s">
        <v>36</v>
      </c>
      <c r="S2407" t="s">
        <v>37</v>
      </c>
      <c r="T2407" t="s">
        <v>38</v>
      </c>
      <c r="U2407" t="s">
        <v>90</v>
      </c>
      <c r="V2407" s="1">
        <v>27397</v>
      </c>
      <c r="W2407" s="6">
        <f>DATEDIF(employee_data36[[#This Row],[DOB]],DATE(2023, 1, 1), "Y")</f>
        <v>47</v>
      </c>
      <c r="X2407" s="6" t="str">
        <f>IF(employee_data3[[#This Row],[Age]]&lt;=25, "Remaja", IF(employee_data3[[#This Row],[Age]]&lt;=55, "Dewasa", "Lansia"))</f>
        <v>Dewasa</v>
      </c>
      <c r="Y2407" s="7" t="str">
        <f>CONCATENATE(employee_data36[[#This Row],[First-LastName]]," ",employee_data36[[#This Row],[DOB]])</f>
        <v>Lilyana-Huffman 27397</v>
      </c>
      <c r="Z2407" t="s">
        <v>40</v>
      </c>
      <c r="AA2407" t="s">
        <v>83</v>
      </c>
      <c r="AB2407" t="s">
        <v>55</v>
      </c>
      <c r="AC2407">
        <v>31155</v>
      </c>
      <c r="AD2407" t="s">
        <v>43</v>
      </c>
      <c r="AE2407" t="s">
        <v>84</v>
      </c>
      <c r="AF2407" t="s">
        <v>45</v>
      </c>
      <c r="AG2407">
        <v>5</v>
      </c>
    </row>
    <row r="2408" spans="1:33" x14ac:dyDescent="0.3">
      <c r="A2408">
        <v>2833</v>
      </c>
      <c r="B2408" t="s">
        <v>1369</v>
      </c>
      <c r="C2408" t="s">
        <v>8600</v>
      </c>
      <c r="D2408" s="6" t="str">
        <f>CONCATENATE(employee_data36[[#This Row],[FirstName]], "-",employee_data36[[#This Row],[LastName]] )</f>
        <v>Jacey-Reeves</v>
      </c>
      <c r="E2408" s="1">
        <v>44116</v>
      </c>
      <c r="F2408" s="1"/>
      <c r="G2408" s="7" t="str">
        <f>IF(ISBLANK(employee_data36[[#This Row],[ExitDate]]),"Yes","")</f>
        <v>Yes</v>
      </c>
      <c r="H2408" t="s">
        <v>28</v>
      </c>
      <c r="I2408" t="s">
        <v>8601</v>
      </c>
      <c r="J2408" t="s">
        <v>8602</v>
      </c>
      <c r="K2408" t="s">
        <v>31</v>
      </c>
      <c r="L2408" t="s">
        <v>32</v>
      </c>
      <c r="M2408" s="6" t="str">
        <f>IF(ISBLANK(employee_data36[[#This Row],[ExitDate]]),"1","0")</f>
        <v>1</v>
      </c>
      <c r="N2408" s="6" t="str">
        <f>IF(employee_data36[[#This Row],[EmployeeStatus]]="Active", "Active", "Tidak Active")</f>
        <v>Active</v>
      </c>
      <c r="O2408" t="s">
        <v>33</v>
      </c>
      <c r="P2408" t="s">
        <v>51</v>
      </c>
      <c r="Q2408" t="s">
        <v>63</v>
      </c>
      <c r="R2408" t="s">
        <v>36</v>
      </c>
      <c r="S2408" t="s">
        <v>37</v>
      </c>
      <c r="T2408" t="s">
        <v>38</v>
      </c>
      <c r="U2408" t="s">
        <v>81</v>
      </c>
      <c r="V2408" s="1">
        <v>32592</v>
      </c>
      <c r="W2408" s="6">
        <f>DATEDIF(employee_data36[[#This Row],[DOB]],DATE(2023, 1, 1), "Y")</f>
        <v>33</v>
      </c>
      <c r="X2408" s="6" t="str">
        <f>IF(employee_data3[[#This Row],[Age]]&lt;=25, "Remaja", IF(employee_data3[[#This Row],[Age]]&lt;=55, "Dewasa", "Lansia"))</f>
        <v>Dewasa</v>
      </c>
      <c r="Y2408" s="7" t="str">
        <f>CONCATENATE(employee_data36[[#This Row],[First-LastName]]," ",employee_data36[[#This Row],[DOB]])</f>
        <v>Jacey-Reeves 32592</v>
      </c>
      <c r="Z2408" t="s">
        <v>40</v>
      </c>
      <c r="AA2408" t="s">
        <v>83</v>
      </c>
      <c r="AB2408" t="s">
        <v>55</v>
      </c>
      <c r="AC2408">
        <v>11072</v>
      </c>
      <c r="AD2408" t="s">
        <v>128</v>
      </c>
      <c r="AE2408" t="s">
        <v>84</v>
      </c>
      <c r="AF2408" t="s">
        <v>45</v>
      </c>
      <c r="AG2408">
        <v>2</v>
      </c>
    </row>
    <row r="2409" spans="1:33" x14ac:dyDescent="0.3">
      <c r="A2409">
        <v>2834</v>
      </c>
      <c r="B2409" t="s">
        <v>1098</v>
      </c>
      <c r="C2409" t="s">
        <v>2852</v>
      </c>
      <c r="D2409" s="6" t="str">
        <f>CONCATENATE(employee_data36[[#This Row],[FirstName]], "-",employee_data36[[#This Row],[LastName]] )</f>
        <v>Madyson-Silva</v>
      </c>
      <c r="E2409" s="1">
        <v>43375</v>
      </c>
      <c r="F2409" s="1">
        <v>44091</v>
      </c>
      <c r="G2409" s="7" t="str">
        <f>IF(ISBLANK(employee_data36[[#This Row],[ExitDate]]),"Yes","")</f>
        <v/>
      </c>
      <c r="H2409" t="s">
        <v>28</v>
      </c>
      <c r="I2409" t="s">
        <v>8603</v>
      </c>
      <c r="J2409" t="s">
        <v>8604</v>
      </c>
      <c r="K2409" t="s">
        <v>133</v>
      </c>
      <c r="L2409" t="s">
        <v>32</v>
      </c>
      <c r="M2409" s="6" t="str">
        <f>IF(ISBLANK(employee_data36[[#This Row],[ExitDate]]),"1","0")</f>
        <v>0</v>
      </c>
      <c r="N2409" s="6" t="str">
        <f>IF(employee_data36[[#This Row],[EmployeeStatus]]="Active", "Active", "Tidak Active")</f>
        <v>Active</v>
      </c>
      <c r="O2409" t="s">
        <v>63</v>
      </c>
      <c r="P2409" t="s">
        <v>51</v>
      </c>
      <c r="Q2409" t="s">
        <v>63</v>
      </c>
      <c r="R2409" t="s">
        <v>99</v>
      </c>
      <c r="S2409" t="s">
        <v>8605</v>
      </c>
      <c r="T2409" t="s">
        <v>38</v>
      </c>
      <c r="U2409" t="s">
        <v>81</v>
      </c>
      <c r="V2409" s="1">
        <v>16026</v>
      </c>
      <c r="W2409" s="6">
        <f>DATEDIF(employee_data36[[#This Row],[DOB]],DATE(2023, 1, 1), "Y")</f>
        <v>79</v>
      </c>
      <c r="X2409" s="6" t="str">
        <f>IF(employee_data3[[#This Row],[Age]]&lt;=25, "Remaja", IF(employee_data3[[#This Row],[Age]]&lt;=55, "Dewasa", "Lansia"))</f>
        <v>Lansia</v>
      </c>
      <c r="Y2409" s="7" t="str">
        <f>CONCATENATE(employee_data36[[#This Row],[First-LastName]]," ",employee_data36[[#This Row],[DOB]])</f>
        <v>Madyson-Silva 16026</v>
      </c>
      <c r="Z2409" t="s">
        <v>40</v>
      </c>
      <c r="AA2409" t="s">
        <v>103</v>
      </c>
      <c r="AB2409" t="s">
        <v>42</v>
      </c>
      <c r="AC2409">
        <v>95191</v>
      </c>
      <c r="AD2409" t="s">
        <v>128</v>
      </c>
      <c r="AE2409" t="s">
        <v>104</v>
      </c>
      <c r="AF2409" t="s">
        <v>45</v>
      </c>
      <c r="AG2409">
        <v>5</v>
      </c>
    </row>
    <row r="2410" spans="1:33" x14ac:dyDescent="0.3">
      <c r="A2410">
        <v>2835</v>
      </c>
      <c r="B2410" t="s">
        <v>8606</v>
      </c>
      <c r="C2410" t="s">
        <v>7485</v>
      </c>
      <c r="D2410" s="6" t="str">
        <f>CONCATENATE(employee_data36[[#This Row],[FirstName]], "-",employee_data36[[#This Row],[LastName]] )</f>
        <v>Liberty-Poole</v>
      </c>
      <c r="E2410" s="1">
        <v>44394</v>
      </c>
      <c r="F2410" s="1">
        <v>44984</v>
      </c>
      <c r="G2410" s="7" t="str">
        <f>IF(ISBLANK(employee_data36[[#This Row],[ExitDate]]),"Yes","")</f>
        <v/>
      </c>
      <c r="H2410" t="s">
        <v>28</v>
      </c>
      <c r="I2410" t="s">
        <v>8607</v>
      </c>
      <c r="J2410" t="s">
        <v>8608</v>
      </c>
      <c r="K2410" t="s">
        <v>50</v>
      </c>
      <c r="L2410" t="s">
        <v>32</v>
      </c>
      <c r="M2410" s="6" t="str">
        <f>IF(ISBLANK(employee_data36[[#This Row],[ExitDate]]),"1","0")</f>
        <v>0</v>
      </c>
      <c r="N2410" s="6" t="str">
        <f>IF(employee_data36[[#This Row],[EmployeeStatus]]="Active", "Active", "Tidak Active")</f>
        <v>Active</v>
      </c>
      <c r="O2410" t="s">
        <v>33</v>
      </c>
      <c r="P2410" t="s">
        <v>34</v>
      </c>
      <c r="Q2410" t="s">
        <v>52</v>
      </c>
      <c r="R2410" t="s">
        <v>126</v>
      </c>
      <c r="S2410" t="s">
        <v>8609</v>
      </c>
      <c r="T2410" t="s">
        <v>38</v>
      </c>
      <c r="U2410" t="s">
        <v>111</v>
      </c>
      <c r="V2410" s="1">
        <v>34800</v>
      </c>
      <c r="W2410" s="6">
        <f>DATEDIF(employee_data36[[#This Row],[DOB]],DATE(2023, 1, 1), "Y")</f>
        <v>27</v>
      </c>
      <c r="X2410" s="6" t="str">
        <f>IF(employee_data3[[#This Row],[Age]]&lt;=25, "Remaja", IF(employee_data3[[#This Row],[Age]]&lt;=55, "Dewasa", "Lansia"))</f>
        <v>Dewasa</v>
      </c>
      <c r="Y2410" s="7" t="str">
        <f>CONCATENATE(employee_data36[[#This Row],[First-LastName]]," ",employee_data36[[#This Row],[DOB]])</f>
        <v>Liberty-Poole 34800</v>
      </c>
      <c r="Z2410" t="s">
        <v>40</v>
      </c>
      <c r="AA2410" t="s">
        <v>419</v>
      </c>
      <c r="AB2410" t="s">
        <v>42</v>
      </c>
      <c r="AC2410">
        <v>81501</v>
      </c>
      <c r="AD2410" t="s">
        <v>43</v>
      </c>
      <c r="AE2410" t="s">
        <v>104</v>
      </c>
      <c r="AF2410" t="s">
        <v>45</v>
      </c>
      <c r="AG2410">
        <v>5</v>
      </c>
    </row>
    <row r="2411" spans="1:33" x14ac:dyDescent="0.3">
      <c r="A2411">
        <v>2836</v>
      </c>
      <c r="B2411" t="s">
        <v>5409</v>
      </c>
      <c r="C2411" t="s">
        <v>6781</v>
      </c>
      <c r="D2411" s="6" t="str">
        <f>CONCATENATE(employee_data36[[#This Row],[FirstName]], "-",employee_data36[[#This Row],[LastName]] )</f>
        <v>Antonio-Romero</v>
      </c>
      <c r="E2411" s="1">
        <v>44664</v>
      </c>
      <c r="F2411" s="1"/>
      <c r="G2411" s="7" t="str">
        <f>IF(ISBLANK(employee_data36[[#This Row],[ExitDate]]),"Yes","")</f>
        <v>Yes</v>
      </c>
      <c r="H2411" t="s">
        <v>28</v>
      </c>
      <c r="I2411" t="s">
        <v>8610</v>
      </c>
      <c r="J2411" t="s">
        <v>8611</v>
      </c>
      <c r="K2411" t="s">
        <v>139</v>
      </c>
      <c r="L2411" t="s">
        <v>32</v>
      </c>
      <c r="M2411" s="6" t="str">
        <f>IF(ISBLANK(employee_data36[[#This Row],[ExitDate]]),"1","0")</f>
        <v>1</v>
      </c>
      <c r="N2411" s="6" t="str">
        <f>IF(employee_data36[[#This Row],[EmployeeStatus]]="Active", "Active", "Tidak Active")</f>
        <v>Active</v>
      </c>
      <c r="O2411" t="s">
        <v>33</v>
      </c>
      <c r="P2411" t="s">
        <v>34</v>
      </c>
      <c r="Q2411" t="s">
        <v>52</v>
      </c>
      <c r="R2411" t="s">
        <v>36</v>
      </c>
      <c r="S2411" t="s">
        <v>37</v>
      </c>
      <c r="T2411" t="s">
        <v>38</v>
      </c>
      <c r="U2411" t="s">
        <v>332</v>
      </c>
      <c r="V2411" s="1">
        <v>32423</v>
      </c>
      <c r="W2411" s="6">
        <f>DATEDIF(employee_data36[[#This Row],[DOB]],DATE(2023, 1, 1), "Y")</f>
        <v>34</v>
      </c>
      <c r="X2411" s="6" t="str">
        <f>IF(employee_data3[[#This Row],[Age]]&lt;=25, "Remaja", IF(employee_data3[[#This Row],[Age]]&lt;=55, "Dewasa", "Lansia"))</f>
        <v>Dewasa</v>
      </c>
      <c r="Y2411" s="7" t="str">
        <f>CONCATENATE(employee_data36[[#This Row],[First-LastName]]," ",employee_data36[[#This Row],[DOB]])</f>
        <v>Antonio-Romero 32423</v>
      </c>
      <c r="Z2411" t="s">
        <v>40</v>
      </c>
      <c r="AA2411" t="s">
        <v>163</v>
      </c>
      <c r="AB2411" t="s">
        <v>42</v>
      </c>
      <c r="AC2411">
        <v>8731</v>
      </c>
      <c r="AD2411" t="s">
        <v>93</v>
      </c>
      <c r="AE2411" t="s">
        <v>104</v>
      </c>
      <c r="AF2411" t="s">
        <v>45</v>
      </c>
      <c r="AG2411">
        <v>2</v>
      </c>
    </row>
    <row r="2412" spans="1:33" x14ac:dyDescent="0.3">
      <c r="A2412">
        <v>2837</v>
      </c>
      <c r="B2412" t="s">
        <v>1073</v>
      </c>
      <c r="C2412" t="s">
        <v>3235</v>
      </c>
      <c r="D2412" s="6" t="str">
        <f>CONCATENATE(employee_data36[[#This Row],[FirstName]], "-",employee_data36[[#This Row],[LastName]] )</f>
        <v>Jaylen-Butler</v>
      </c>
      <c r="E2412" s="1">
        <v>44275</v>
      </c>
      <c r="F2412" s="1">
        <v>44975</v>
      </c>
      <c r="G2412" s="7" t="str">
        <f>IF(ISBLANK(employee_data36[[#This Row],[ExitDate]]),"Yes","")</f>
        <v/>
      </c>
      <c r="H2412" t="s">
        <v>28</v>
      </c>
      <c r="I2412" t="s">
        <v>8612</v>
      </c>
      <c r="J2412" t="s">
        <v>8613</v>
      </c>
      <c r="K2412" t="s">
        <v>80</v>
      </c>
      <c r="L2412" t="s">
        <v>32</v>
      </c>
      <c r="M2412" s="6" t="str">
        <f>IF(ISBLANK(employee_data36[[#This Row],[ExitDate]]),"1","0")</f>
        <v>0</v>
      </c>
      <c r="N2412" s="6" t="str">
        <f>IF(employee_data36[[#This Row],[EmployeeStatus]]="Active", "Active", "Tidak Active")</f>
        <v>Active</v>
      </c>
      <c r="O2412" t="s">
        <v>52</v>
      </c>
      <c r="P2412" t="s">
        <v>34</v>
      </c>
      <c r="Q2412" t="s">
        <v>35</v>
      </c>
      <c r="R2412" t="s">
        <v>99</v>
      </c>
      <c r="S2412" t="s">
        <v>8614</v>
      </c>
      <c r="T2412" t="s">
        <v>38</v>
      </c>
      <c r="U2412" t="s">
        <v>148</v>
      </c>
      <c r="V2412" s="1">
        <v>16263</v>
      </c>
      <c r="W2412" s="6">
        <f>DATEDIF(employee_data36[[#This Row],[DOB]],DATE(2023, 1, 1), "Y")</f>
        <v>78</v>
      </c>
      <c r="X2412" s="6" t="str">
        <f>IF(employee_data3[[#This Row],[Age]]&lt;=25, "Remaja", IF(employee_data3[[#This Row],[Age]]&lt;=55, "Dewasa", "Lansia"))</f>
        <v>Lansia</v>
      </c>
      <c r="Y2412" s="7" t="str">
        <f>CONCATENATE(employee_data36[[#This Row],[First-LastName]]," ",employee_data36[[#This Row],[DOB]])</f>
        <v>Jaylen-Butler 16263</v>
      </c>
      <c r="Z2412" t="s">
        <v>40</v>
      </c>
      <c r="AA2412" t="s">
        <v>1506</v>
      </c>
      <c r="AB2412" t="s">
        <v>55</v>
      </c>
      <c r="AC2412">
        <v>32946</v>
      </c>
      <c r="AD2412" t="s">
        <v>128</v>
      </c>
      <c r="AE2412" t="s">
        <v>75</v>
      </c>
      <c r="AF2412" t="s">
        <v>45</v>
      </c>
      <c r="AG2412">
        <v>4</v>
      </c>
    </row>
    <row r="2413" spans="1:33" x14ac:dyDescent="0.3">
      <c r="A2413">
        <v>2838</v>
      </c>
      <c r="B2413" t="s">
        <v>8615</v>
      </c>
      <c r="C2413" t="s">
        <v>457</v>
      </c>
      <c r="D2413" s="6" t="str">
        <f>CONCATENATE(employee_data36[[#This Row],[FirstName]], "-",employee_data36[[#This Row],[LastName]] )</f>
        <v>Gloria-Marks</v>
      </c>
      <c r="E2413" s="1">
        <v>44448</v>
      </c>
      <c r="F2413" s="1">
        <v>44505</v>
      </c>
      <c r="G2413" s="7" t="str">
        <f>IF(ISBLANK(employee_data36[[#This Row],[ExitDate]]),"Yes","")</f>
        <v/>
      </c>
      <c r="H2413" t="s">
        <v>28</v>
      </c>
      <c r="I2413" t="s">
        <v>8616</v>
      </c>
      <c r="J2413" t="s">
        <v>8617</v>
      </c>
      <c r="K2413" t="s">
        <v>168</v>
      </c>
      <c r="L2413" t="s">
        <v>32</v>
      </c>
      <c r="M2413" s="6" t="str">
        <f>IF(ISBLANK(employee_data36[[#This Row],[ExitDate]]),"1","0")</f>
        <v>0</v>
      </c>
      <c r="N2413" s="6" t="str">
        <f>IF(employee_data36[[#This Row],[EmployeeStatus]]="Active", "Active", "Tidak Active")</f>
        <v>Active</v>
      </c>
      <c r="O2413" t="s">
        <v>52</v>
      </c>
      <c r="P2413" t="s">
        <v>51</v>
      </c>
      <c r="Q2413" t="s">
        <v>35</v>
      </c>
      <c r="R2413" t="s">
        <v>175</v>
      </c>
      <c r="S2413" t="s">
        <v>8618</v>
      </c>
      <c r="T2413" t="s">
        <v>38</v>
      </c>
      <c r="U2413" t="s">
        <v>66</v>
      </c>
      <c r="V2413" s="1">
        <v>16570</v>
      </c>
      <c r="W2413" s="6">
        <f>DATEDIF(employee_data36[[#This Row],[DOB]],DATE(2023, 1, 1), "Y")</f>
        <v>77</v>
      </c>
      <c r="X2413" s="6" t="str">
        <f>IF(employee_data3[[#This Row],[Age]]&lt;=25, "Remaja", IF(employee_data3[[#This Row],[Age]]&lt;=55, "Dewasa", "Lansia"))</f>
        <v>Lansia</v>
      </c>
      <c r="Y2413" s="7" t="str">
        <f>CONCATENATE(employee_data36[[#This Row],[First-LastName]]," ",employee_data36[[#This Row],[DOB]])</f>
        <v>Gloria-Marks 16570</v>
      </c>
      <c r="Z2413" t="s">
        <v>40</v>
      </c>
      <c r="AA2413" t="s">
        <v>184</v>
      </c>
      <c r="AB2413" t="s">
        <v>55</v>
      </c>
      <c r="AC2413">
        <v>93005</v>
      </c>
      <c r="AD2413" t="s">
        <v>93</v>
      </c>
      <c r="AE2413" t="s">
        <v>75</v>
      </c>
      <c r="AF2413" t="s">
        <v>45</v>
      </c>
      <c r="AG2413">
        <v>5</v>
      </c>
    </row>
    <row r="2414" spans="1:33" x14ac:dyDescent="0.3">
      <c r="A2414">
        <v>2839</v>
      </c>
      <c r="B2414" t="s">
        <v>8619</v>
      </c>
      <c r="C2414" t="s">
        <v>5362</v>
      </c>
      <c r="D2414" s="6" t="str">
        <f>CONCATENATE(employee_data36[[#This Row],[FirstName]], "-",employee_data36[[#This Row],[LastName]] )</f>
        <v>Jaylee-Cunningham</v>
      </c>
      <c r="E2414" s="1">
        <v>43805</v>
      </c>
      <c r="F2414" s="1">
        <v>44648</v>
      </c>
      <c r="G2414" s="7" t="str">
        <f>IF(ISBLANK(employee_data36[[#This Row],[ExitDate]]),"Yes","")</f>
        <v/>
      </c>
      <c r="H2414" t="s">
        <v>28</v>
      </c>
      <c r="I2414" t="s">
        <v>8620</v>
      </c>
      <c r="J2414" t="s">
        <v>8621</v>
      </c>
      <c r="K2414" t="s">
        <v>98</v>
      </c>
      <c r="L2414" t="s">
        <v>32</v>
      </c>
      <c r="M2414" s="6" t="str">
        <f>IF(ISBLANK(employee_data36[[#This Row],[ExitDate]]),"1","0")</f>
        <v>0</v>
      </c>
      <c r="N2414" s="6" t="str">
        <f>IF(employee_data36[[#This Row],[EmployeeStatus]]="Active", "Active", "Tidak Active")</f>
        <v>Active</v>
      </c>
      <c r="O2414" t="s">
        <v>52</v>
      </c>
      <c r="P2414" t="s">
        <v>34</v>
      </c>
      <c r="Q2414" t="s">
        <v>52</v>
      </c>
      <c r="R2414" t="s">
        <v>175</v>
      </c>
      <c r="S2414" t="s">
        <v>8622</v>
      </c>
      <c r="T2414" t="s">
        <v>38</v>
      </c>
      <c r="U2414" t="s">
        <v>81</v>
      </c>
      <c r="V2414" s="1">
        <v>25452</v>
      </c>
      <c r="W2414" s="6">
        <f>DATEDIF(employee_data36[[#This Row],[DOB]],DATE(2023, 1, 1), "Y")</f>
        <v>53</v>
      </c>
      <c r="X2414" s="6" t="str">
        <f>IF(employee_data3[[#This Row],[Age]]&lt;=25, "Remaja", IF(employee_data3[[#This Row],[Age]]&lt;=55, "Dewasa", "Lansia"))</f>
        <v>Dewasa</v>
      </c>
      <c r="Y2414" s="7" t="str">
        <f>CONCATENATE(employee_data36[[#This Row],[First-LastName]]," ",employee_data36[[#This Row],[DOB]])</f>
        <v>Jaylee-Cunningham 25452</v>
      </c>
      <c r="Z2414" t="s">
        <v>40</v>
      </c>
      <c r="AA2414" t="s">
        <v>226</v>
      </c>
      <c r="AB2414" t="s">
        <v>55</v>
      </c>
      <c r="AC2414">
        <v>72072</v>
      </c>
      <c r="AD2414" t="s">
        <v>93</v>
      </c>
      <c r="AE2414" t="s">
        <v>84</v>
      </c>
      <c r="AF2414" t="s">
        <v>45</v>
      </c>
      <c r="AG2414">
        <v>1</v>
      </c>
    </row>
    <row r="2415" spans="1:33" x14ac:dyDescent="0.3">
      <c r="A2415">
        <v>2840</v>
      </c>
      <c r="B2415" t="s">
        <v>3171</v>
      </c>
      <c r="C2415" t="s">
        <v>1956</v>
      </c>
      <c r="D2415" s="6" t="str">
        <f>CONCATENATE(employee_data36[[#This Row],[FirstName]], "-",employee_data36[[#This Row],[LastName]] )</f>
        <v>Jordon-Wyatt</v>
      </c>
      <c r="E2415" s="1">
        <v>45042</v>
      </c>
      <c r="F2415" s="1">
        <v>45065</v>
      </c>
      <c r="G2415" s="7" t="str">
        <f>IF(ISBLANK(employee_data36[[#This Row],[ExitDate]]),"Yes","")</f>
        <v/>
      </c>
      <c r="H2415" t="s">
        <v>28</v>
      </c>
      <c r="I2415" t="s">
        <v>8623</v>
      </c>
      <c r="J2415" t="s">
        <v>8624</v>
      </c>
      <c r="K2415" t="s">
        <v>118</v>
      </c>
      <c r="L2415" t="s">
        <v>32</v>
      </c>
      <c r="M2415" s="6" t="str">
        <f>IF(ISBLANK(employee_data36[[#This Row],[ExitDate]]),"1","0")</f>
        <v>0</v>
      </c>
      <c r="N2415" s="6" t="str">
        <f>IF(employee_data36[[#This Row],[EmployeeStatus]]="Active", "Active", "Tidak Active")</f>
        <v>Active</v>
      </c>
      <c r="O2415" t="s">
        <v>33</v>
      </c>
      <c r="P2415" t="s">
        <v>64</v>
      </c>
      <c r="Q2415" t="s">
        <v>52</v>
      </c>
      <c r="R2415" t="s">
        <v>175</v>
      </c>
      <c r="S2415" t="s">
        <v>8625</v>
      </c>
      <c r="T2415" t="s">
        <v>38</v>
      </c>
      <c r="U2415" t="s">
        <v>231</v>
      </c>
      <c r="V2415" s="1">
        <v>36645</v>
      </c>
      <c r="W2415" s="6">
        <f>DATEDIF(employee_data36[[#This Row],[DOB]],DATE(2023, 1, 1), "Y")</f>
        <v>22</v>
      </c>
      <c r="X2415" s="6" t="str">
        <f>IF(employee_data3[[#This Row],[Age]]&lt;=25, "Remaja", IF(employee_data3[[#This Row],[Age]]&lt;=55, "Dewasa", "Lansia"))</f>
        <v>Remaja</v>
      </c>
      <c r="Y2415" s="7" t="str">
        <f>CONCATENATE(employee_data36[[#This Row],[First-LastName]]," ",employee_data36[[#This Row],[DOB]])</f>
        <v>Jordon-Wyatt 36645</v>
      </c>
      <c r="Z2415" t="s">
        <v>40</v>
      </c>
      <c r="AA2415" t="s">
        <v>113</v>
      </c>
      <c r="AB2415" t="s">
        <v>55</v>
      </c>
      <c r="AC2415">
        <v>74671</v>
      </c>
      <c r="AD2415" t="s">
        <v>56</v>
      </c>
      <c r="AE2415" t="s">
        <v>104</v>
      </c>
      <c r="AF2415" t="s">
        <v>45</v>
      </c>
      <c r="AG2415">
        <v>2</v>
      </c>
    </row>
    <row r="2416" spans="1:33" x14ac:dyDescent="0.3">
      <c r="A2416">
        <v>2841</v>
      </c>
      <c r="B2416" t="s">
        <v>7324</v>
      </c>
      <c r="C2416" t="s">
        <v>4136</v>
      </c>
      <c r="D2416" s="6" t="str">
        <f>CONCATENATE(employee_data36[[#This Row],[FirstName]], "-",employee_data36[[#This Row],[LastName]] )</f>
        <v>Darien-Doyle</v>
      </c>
      <c r="E2416" s="1">
        <v>43561</v>
      </c>
      <c r="F2416" s="1"/>
      <c r="G2416" s="7" t="str">
        <f>IF(ISBLANK(employee_data36[[#This Row],[ExitDate]]),"Yes","")</f>
        <v>Yes</v>
      </c>
      <c r="H2416" t="s">
        <v>28</v>
      </c>
      <c r="I2416" t="s">
        <v>8626</v>
      </c>
      <c r="J2416" t="s">
        <v>8627</v>
      </c>
      <c r="K2416" t="s">
        <v>62</v>
      </c>
      <c r="L2416" t="s">
        <v>32</v>
      </c>
      <c r="M2416" s="6" t="str">
        <f>IF(ISBLANK(employee_data36[[#This Row],[ExitDate]]),"1","0")</f>
        <v>1</v>
      </c>
      <c r="N2416" s="6" t="str">
        <f>IF(employee_data36[[#This Row],[EmployeeStatus]]="Active", "Active", "Tidak Active")</f>
        <v>Active</v>
      </c>
      <c r="O2416" t="s">
        <v>33</v>
      </c>
      <c r="P2416" t="s">
        <v>64</v>
      </c>
      <c r="Q2416" t="s">
        <v>35</v>
      </c>
      <c r="R2416" t="s">
        <v>36</v>
      </c>
      <c r="S2416" t="s">
        <v>37</v>
      </c>
      <c r="T2416" t="s">
        <v>38</v>
      </c>
      <c r="U2416" t="s">
        <v>81</v>
      </c>
      <c r="V2416" s="1">
        <v>22568</v>
      </c>
      <c r="W2416" s="6">
        <f>DATEDIF(employee_data36[[#This Row],[DOB]],DATE(2023, 1, 1), "Y")</f>
        <v>61</v>
      </c>
      <c r="X2416" s="6" t="str">
        <f>IF(employee_data3[[#This Row],[Age]]&lt;=25, "Remaja", IF(employee_data3[[#This Row],[Age]]&lt;=55, "Dewasa", "Lansia"))</f>
        <v>Lansia</v>
      </c>
      <c r="Y2416" s="7" t="str">
        <f>CONCATENATE(employee_data36[[#This Row],[First-LastName]]," ",employee_data36[[#This Row],[DOB]])</f>
        <v>Darien-Doyle 22568</v>
      </c>
      <c r="Z2416" t="s">
        <v>40</v>
      </c>
      <c r="AA2416" t="s">
        <v>226</v>
      </c>
      <c r="AB2416" t="s">
        <v>55</v>
      </c>
      <c r="AC2416">
        <v>6774</v>
      </c>
      <c r="AD2416" t="s">
        <v>56</v>
      </c>
      <c r="AE2416" t="s">
        <v>84</v>
      </c>
      <c r="AF2416" t="s">
        <v>45</v>
      </c>
      <c r="AG2416">
        <v>5</v>
      </c>
    </row>
    <row r="2417" spans="1:33" x14ac:dyDescent="0.3">
      <c r="A2417">
        <v>2842</v>
      </c>
      <c r="B2417" t="s">
        <v>669</v>
      </c>
      <c r="C2417" t="s">
        <v>3191</v>
      </c>
      <c r="D2417" s="6" t="str">
        <f>CONCATENATE(employee_data36[[#This Row],[FirstName]], "-",employee_data36[[#This Row],[LastName]] )</f>
        <v>Ryan-Rollins</v>
      </c>
      <c r="E2417" s="1">
        <v>44123</v>
      </c>
      <c r="F2417" s="1">
        <v>44985</v>
      </c>
      <c r="G2417" s="7" t="str">
        <f>IF(ISBLANK(employee_data36[[#This Row],[ExitDate]]),"Yes","")</f>
        <v/>
      </c>
      <c r="H2417" t="s">
        <v>28</v>
      </c>
      <c r="I2417" t="s">
        <v>8628</v>
      </c>
      <c r="J2417" t="s">
        <v>8629</v>
      </c>
      <c r="K2417" t="s">
        <v>89</v>
      </c>
      <c r="L2417" t="s">
        <v>745</v>
      </c>
      <c r="M2417" s="6" t="str">
        <f>IF(ISBLANK(employee_data36[[#This Row],[ExitDate]]),"1","0")</f>
        <v>0</v>
      </c>
      <c r="N2417" s="6" t="str">
        <f>IF(employee_data36[[#This Row],[EmployeeStatus]]="Active", "Active", "Tidak Active")</f>
        <v>Tidak Active</v>
      </c>
      <c r="O2417" t="s">
        <v>52</v>
      </c>
      <c r="P2417" t="s">
        <v>64</v>
      </c>
      <c r="Q2417" t="s">
        <v>35</v>
      </c>
      <c r="R2417" t="s">
        <v>175</v>
      </c>
      <c r="S2417" t="s">
        <v>8630</v>
      </c>
      <c r="T2417" t="s">
        <v>38</v>
      </c>
      <c r="U2417" t="s">
        <v>81</v>
      </c>
      <c r="V2417" s="1">
        <v>23939</v>
      </c>
      <c r="W2417" s="6">
        <f>DATEDIF(employee_data36[[#This Row],[DOB]],DATE(2023, 1, 1), "Y")</f>
        <v>57</v>
      </c>
      <c r="X2417" s="6" t="str">
        <f>IF(employee_data3[[#This Row],[Age]]&lt;=25, "Remaja", IF(employee_data3[[#This Row],[Age]]&lt;=55, "Dewasa", "Lansia"))</f>
        <v>Lansia</v>
      </c>
      <c r="Y2417" s="7" t="str">
        <f>CONCATENATE(employee_data36[[#This Row],[First-LastName]]," ",employee_data36[[#This Row],[DOB]])</f>
        <v>Ryan-Rollins 23939</v>
      </c>
      <c r="Z2417" t="s">
        <v>40</v>
      </c>
      <c r="AA2417" t="s">
        <v>83</v>
      </c>
      <c r="AB2417" t="s">
        <v>42</v>
      </c>
      <c r="AC2417">
        <v>90492</v>
      </c>
      <c r="AD2417" t="s">
        <v>93</v>
      </c>
      <c r="AE2417" t="s">
        <v>44</v>
      </c>
      <c r="AF2417" t="s">
        <v>45</v>
      </c>
      <c r="AG2417">
        <v>1</v>
      </c>
    </row>
    <row r="2418" spans="1:33" x14ac:dyDescent="0.3">
      <c r="A2418">
        <v>2843</v>
      </c>
      <c r="B2418" t="s">
        <v>8631</v>
      </c>
      <c r="C2418" t="s">
        <v>1054</v>
      </c>
      <c r="D2418" s="6" t="str">
        <f>CONCATENATE(employee_data36[[#This Row],[FirstName]], "-",employee_data36[[#This Row],[LastName]] )</f>
        <v>Manuel-Haley</v>
      </c>
      <c r="E2418" s="1">
        <v>44522</v>
      </c>
      <c r="F2418" s="1"/>
      <c r="G2418" s="7" t="str">
        <f>IF(ISBLANK(employee_data36[[#This Row],[ExitDate]]),"Yes","")</f>
        <v>Yes</v>
      </c>
      <c r="H2418" t="s">
        <v>728</v>
      </c>
      <c r="I2418" t="s">
        <v>6282</v>
      </c>
      <c r="J2418" t="s">
        <v>8632</v>
      </c>
      <c r="K2418" t="s">
        <v>133</v>
      </c>
      <c r="L2418" t="s">
        <v>32</v>
      </c>
      <c r="M2418" s="6" t="str">
        <f>IF(ISBLANK(employee_data36[[#This Row],[ExitDate]]),"1","0")</f>
        <v>1</v>
      </c>
      <c r="N2418" s="6" t="str">
        <f>IF(employee_data36[[#This Row],[EmployeeStatus]]="Active", "Active", "Tidak Active")</f>
        <v>Active</v>
      </c>
      <c r="O2418" t="s">
        <v>63</v>
      </c>
      <c r="P2418" t="s">
        <v>34</v>
      </c>
      <c r="Q2418" t="s">
        <v>35</v>
      </c>
      <c r="R2418" t="s">
        <v>36</v>
      </c>
      <c r="S2418" t="s">
        <v>37</v>
      </c>
      <c r="T2418" t="s">
        <v>38</v>
      </c>
      <c r="U2418" t="s">
        <v>81</v>
      </c>
      <c r="V2418" s="1">
        <v>15677</v>
      </c>
      <c r="W2418" s="6">
        <f>DATEDIF(employee_data36[[#This Row],[DOB]],DATE(2023, 1, 1), "Y")</f>
        <v>80</v>
      </c>
      <c r="X2418" s="6" t="str">
        <f>IF(employee_data3[[#This Row],[Age]]&lt;=25, "Remaja", IF(employee_data3[[#This Row],[Age]]&lt;=55, "Dewasa", "Lansia"))</f>
        <v>Lansia</v>
      </c>
      <c r="Y2418" s="7" t="str">
        <f>CONCATENATE(employee_data36[[#This Row],[First-LastName]]," ",employee_data36[[#This Row],[DOB]])</f>
        <v>Manuel-Haley 15677</v>
      </c>
      <c r="Z2418" t="s">
        <v>40</v>
      </c>
      <c r="AA2418" t="s">
        <v>103</v>
      </c>
      <c r="AB2418" t="s">
        <v>55</v>
      </c>
      <c r="AC2418">
        <v>31013</v>
      </c>
      <c r="AD2418" t="s">
        <v>93</v>
      </c>
      <c r="AE2418" t="s">
        <v>84</v>
      </c>
      <c r="AF2418" t="s">
        <v>45</v>
      </c>
      <c r="AG2418">
        <v>1</v>
      </c>
    </row>
    <row r="2419" spans="1:33" x14ac:dyDescent="0.3">
      <c r="A2419">
        <v>2844</v>
      </c>
      <c r="B2419" t="s">
        <v>2085</v>
      </c>
      <c r="C2419" t="s">
        <v>3655</v>
      </c>
      <c r="D2419" s="6" t="str">
        <f>CONCATENATE(employee_data36[[#This Row],[FirstName]], "-",employee_data36[[#This Row],[LastName]] )</f>
        <v>Litzy-Lloyd</v>
      </c>
      <c r="E2419" s="1">
        <v>44195</v>
      </c>
      <c r="F2419" s="1">
        <v>45132</v>
      </c>
      <c r="G2419" s="7" t="str">
        <f>IF(ISBLANK(employee_data36[[#This Row],[ExitDate]]),"Yes","")</f>
        <v/>
      </c>
      <c r="H2419" t="s">
        <v>728</v>
      </c>
      <c r="I2419" t="s">
        <v>8633</v>
      </c>
      <c r="J2419" t="s">
        <v>8634</v>
      </c>
      <c r="K2419" t="s">
        <v>80</v>
      </c>
      <c r="L2419" t="s">
        <v>1805</v>
      </c>
      <c r="M2419" s="6" t="str">
        <f>IF(ISBLANK(employee_data36[[#This Row],[ExitDate]]),"1","0")</f>
        <v>0</v>
      </c>
      <c r="N2419" s="6" t="str">
        <f>IF(employee_data36[[#This Row],[EmployeeStatus]]="Active", "Active", "Tidak Active")</f>
        <v>Tidak Active</v>
      </c>
      <c r="O2419" t="s">
        <v>33</v>
      </c>
      <c r="P2419" t="s">
        <v>51</v>
      </c>
      <c r="Q2419" t="s">
        <v>52</v>
      </c>
      <c r="R2419" t="s">
        <v>140</v>
      </c>
      <c r="S2419" t="s">
        <v>8635</v>
      </c>
      <c r="T2419" t="s">
        <v>38</v>
      </c>
      <c r="U2419" t="s">
        <v>111</v>
      </c>
      <c r="V2419" s="1">
        <v>15591</v>
      </c>
      <c r="W2419" s="6">
        <f>DATEDIF(employee_data36[[#This Row],[DOB]],DATE(2023, 1, 1), "Y")</f>
        <v>80</v>
      </c>
      <c r="X2419" s="6" t="str">
        <f>IF(employee_data3[[#This Row],[Age]]&lt;=25, "Remaja", IF(employee_data3[[#This Row],[Age]]&lt;=55, "Dewasa", "Lansia"))</f>
        <v>Lansia</v>
      </c>
      <c r="Y2419" s="7" t="str">
        <f>CONCATENATE(employee_data36[[#This Row],[First-LastName]]," ",employee_data36[[#This Row],[DOB]])</f>
        <v>Litzy-Lloyd 15591</v>
      </c>
      <c r="Z2419" t="s">
        <v>40</v>
      </c>
      <c r="AA2419" t="s">
        <v>103</v>
      </c>
      <c r="AB2419" t="s">
        <v>55</v>
      </c>
      <c r="AC2419">
        <v>31828</v>
      </c>
      <c r="AD2419" t="s">
        <v>128</v>
      </c>
      <c r="AE2419" t="s">
        <v>44</v>
      </c>
      <c r="AF2419" t="s">
        <v>45</v>
      </c>
      <c r="AG2419">
        <v>5</v>
      </c>
    </row>
    <row r="2420" spans="1:33" x14ac:dyDescent="0.3">
      <c r="A2420">
        <v>2845</v>
      </c>
      <c r="B2420" t="s">
        <v>5879</v>
      </c>
      <c r="C2420" t="s">
        <v>5322</v>
      </c>
      <c r="D2420" s="6" t="str">
        <f>CONCATENATE(employee_data36[[#This Row],[FirstName]], "-",employee_data36[[#This Row],[LastName]] )</f>
        <v>Jett-York</v>
      </c>
      <c r="E2420" s="1">
        <v>44077</v>
      </c>
      <c r="F2420" s="1"/>
      <c r="G2420" s="7" t="str">
        <f>IF(ISBLANK(employee_data36[[#This Row],[ExitDate]]),"Yes","")</f>
        <v>Yes</v>
      </c>
      <c r="H2420" t="s">
        <v>728</v>
      </c>
      <c r="I2420" t="s">
        <v>8636</v>
      </c>
      <c r="J2420" t="s">
        <v>8637</v>
      </c>
      <c r="K2420" t="s">
        <v>98</v>
      </c>
      <c r="L2420" t="s">
        <v>32</v>
      </c>
      <c r="M2420" s="6" t="str">
        <f>IF(ISBLANK(employee_data36[[#This Row],[ExitDate]]),"1","0")</f>
        <v>1</v>
      </c>
      <c r="N2420" s="6" t="str">
        <f>IF(employee_data36[[#This Row],[EmployeeStatus]]="Active", "Active", "Tidak Active")</f>
        <v>Active</v>
      </c>
      <c r="O2420" t="s">
        <v>63</v>
      </c>
      <c r="P2420" t="s">
        <v>64</v>
      </c>
      <c r="Q2420" t="s">
        <v>52</v>
      </c>
      <c r="R2420" t="s">
        <v>36</v>
      </c>
      <c r="S2420" t="s">
        <v>37</v>
      </c>
      <c r="T2420" t="s">
        <v>38</v>
      </c>
      <c r="U2420" t="s">
        <v>81</v>
      </c>
      <c r="V2420" s="1">
        <v>29024</v>
      </c>
      <c r="W2420" s="6">
        <f>DATEDIF(employee_data36[[#This Row],[DOB]],DATE(2023, 1, 1), "Y")</f>
        <v>43</v>
      </c>
      <c r="X2420" s="6" t="str">
        <f>IF(employee_data3[[#This Row],[Age]]&lt;=25, "Remaja", IF(employee_data3[[#This Row],[Age]]&lt;=55, "Dewasa", "Lansia"))</f>
        <v>Dewasa</v>
      </c>
      <c r="Y2420" s="7" t="str">
        <f>CONCATENATE(employee_data36[[#This Row],[First-LastName]]," ",employee_data36[[#This Row],[DOB]])</f>
        <v>Jett-York 29024</v>
      </c>
      <c r="Z2420" t="s">
        <v>40</v>
      </c>
      <c r="AA2420" t="s">
        <v>226</v>
      </c>
      <c r="AB2420" t="s">
        <v>42</v>
      </c>
      <c r="AC2420">
        <v>60312</v>
      </c>
      <c r="AD2420" t="s">
        <v>43</v>
      </c>
      <c r="AE2420" t="s">
        <v>75</v>
      </c>
      <c r="AF2420" t="s">
        <v>45</v>
      </c>
      <c r="AG2420">
        <v>4</v>
      </c>
    </row>
    <row r="2421" spans="1:33" x14ac:dyDescent="0.3">
      <c r="A2421">
        <v>2846</v>
      </c>
      <c r="B2421" t="s">
        <v>4710</v>
      </c>
      <c r="C2421" t="s">
        <v>5730</v>
      </c>
      <c r="D2421" s="6" t="str">
        <f>CONCATENATE(employee_data36[[#This Row],[FirstName]], "-",employee_data36[[#This Row],[LastName]] )</f>
        <v>Natalia-Bush</v>
      </c>
      <c r="E2421" s="1">
        <v>43752</v>
      </c>
      <c r="F2421" s="1">
        <v>44792</v>
      </c>
      <c r="G2421" s="7" t="str">
        <f>IF(ISBLANK(employee_data36[[#This Row],[ExitDate]]),"Yes","")</f>
        <v/>
      </c>
      <c r="H2421" t="s">
        <v>728</v>
      </c>
      <c r="I2421" t="s">
        <v>8638</v>
      </c>
      <c r="J2421" t="s">
        <v>8639</v>
      </c>
      <c r="K2421" t="s">
        <v>89</v>
      </c>
      <c r="L2421" t="s">
        <v>745</v>
      </c>
      <c r="M2421" s="6" t="str">
        <f>IF(ISBLANK(employee_data36[[#This Row],[ExitDate]]),"1","0")</f>
        <v>0</v>
      </c>
      <c r="N2421" s="6" t="str">
        <f>IF(employee_data36[[#This Row],[EmployeeStatus]]="Active", "Active", "Tidak Active")</f>
        <v>Tidak Active</v>
      </c>
      <c r="O2421" t="s">
        <v>33</v>
      </c>
      <c r="P2421" t="s">
        <v>34</v>
      </c>
      <c r="Q2421" t="s">
        <v>63</v>
      </c>
      <c r="R2421" t="s">
        <v>126</v>
      </c>
      <c r="S2421" t="s">
        <v>8640</v>
      </c>
      <c r="T2421" t="s">
        <v>38</v>
      </c>
      <c r="U2421" t="s">
        <v>594</v>
      </c>
      <c r="V2421" s="1">
        <v>20334</v>
      </c>
      <c r="W2421" s="6">
        <f>DATEDIF(employee_data36[[#This Row],[DOB]],DATE(2023, 1, 1), "Y")</f>
        <v>67</v>
      </c>
      <c r="X2421" s="6" t="str">
        <f>IF(employee_data3[[#This Row],[Age]]&lt;=25, "Remaja", IF(employee_data3[[#This Row],[Age]]&lt;=55, "Dewasa", "Lansia"))</f>
        <v>Lansia</v>
      </c>
      <c r="Y2421" s="7" t="str">
        <f>CONCATENATE(employee_data36[[#This Row],[First-LastName]]," ",employee_data36[[#This Row],[DOB]])</f>
        <v>Natalia-Bush 20334</v>
      </c>
      <c r="Z2421" t="s">
        <v>40</v>
      </c>
      <c r="AA2421" t="s">
        <v>103</v>
      </c>
      <c r="AB2421" t="s">
        <v>42</v>
      </c>
      <c r="AC2421">
        <v>31642</v>
      </c>
      <c r="AD2421" t="s">
        <v>43</v>
      </c>
      <c r="AE2421" t="s">
        <v>104</v>
      </c>
      <c r="AF2421" t="s">
        <v>45</v>
      </c>
      <c r="AG2421">
        <v>5</v>
      </c>
    </row>
    <row r="2422" spans="1:33" x14ac:dyDescent="0.3">
      <c r="A2422">
        <v>2847</v>
      </c>
      <c r="B2422" t="s">
        <v>3946</v>
      </c>
      <c r="C2422" t="s">
        <v>3313</v>
      </c>
      <c r="D2422" s="6" t="str">
        <f>CONCATENATE(employee_data36[[#This Row],[FirstName]], "-",employee_data36[[#This Row],[LastName]] )</f>
        <v>Mallory-Carey</v>
      </c>
      <c r="E2422" s="1">
        <v>44246</v>
      </c>
      <c r="F2422" s="1">
        <v>44457</v>
      </c>
      <c r="G2422" s="7" t="str">
        <f>IF(ISBLANK(employee_data36[[#This Row],[ExitDate]]),"Yes","")</f>
        <v/>
      </c>
      <c r="H2422" t="s">
        <v>728</v>
      </c>
      <c r="I2422" t="s">
        <v>8641</v>
      </c>
      <c r="J2422" t="s">
        <v>8642</v>
      </c>
      <c r="K2422" t="s">
        <v>31</v>
      </c>
      <c r="L2422" t="s">
        <v>198</v>
      </c>
      <c r="M2422" s="6" t="str">
        <f>IF(ISBLANK(employee_data36[[#This Row],[ExitDate]]),"1","0")</f>
        <v>0</v>
      </c>
      <c r="N2422" s="6" t="str">
        <f>IF(employee_data36[[#This Row],[EmployeeStatus]]="Active", "Active", "Tidak Active")</f>
        <v>Tidak Active</v>
      </c>
      <c r="O2422" t="s">
        <v>52</v>
      </c>
      <c r="P2422" t="s">
        <v>34</v>
      </c>
      <c r="Q2422" t="s">
        <v>63</v>
      </c>
      <c r="R2422" t="s">
        <v>99</v>
      </c>
      <c r="S2422" t="s">
        <v>8643</v>
      </c>
      <c r="T2422" t="s">
        <v>38</v>
      </c>
      <c r="U2422" t="s">
        <v>794</v>
      </c>
      <c r="V2422" s="1">
        <v>24284</v>
      </c>
      <c r="W2422" s="6">
        <f>DATEDIF(employee_data36[[#This Row],[DOB]],DATE(2023, 1, 1), "Y")</f>
        <v>56</v>
      </c>
      <c r="X2422" s="6" t="str">
        <f>IF(employee_data3[[#This Row],[Age]]&lt;=25, "Remaja", IF(employee_data3[[#This Row],[Age]]&lt;=55, "Dewasa", "Lansia"))</f>
        <v>Lansia</v>
      </c>
      <c r="Y2422" s="7" t="str">
        <f>CONCATENATE(employee_data36[[#This Row],[First-LastName]]," ",employee_data36[[#This Row],[DOB]])</f>
        <v>Mallory-Carey 24284</v>
      </c>
      <c r="Z2422" t="s">
        <v>40</v>
      </c>
      <c r="AA2422" t="s">
        <v>83</v>
      </c>
      <c r="AB2422" t="s">
        <v>42</v>
      </c>
      <c r="AC2422">
        <v>81717</v>
      </c>
      <c r="AD2422" t="s">
        <v>93</v>
      </c>
      <c r="AE2422" t="s">
        <v>84</v>
      </c>
      <c r="AF2422" t="s">
        <v>45</v>
      </c>
      <c r="AG2422">
        <v>2</v>
      </c>
    </row>
    <row r="2423" spans="1:33" x14ac:dyDescent="0.3">
      <c r="A2423">
        <v>2848</v>
      </c>
      <c r="B2423" t="s">
        <v>6519</v>
      </c>
      <c r="C2423" t="s">
        <v>172</v>
      </c>
      <c r="D2423" s="6" t="str">
        <f>CONCATENATE(employee_data36[[#This Row],[FirstName]], "-",employee_data36[[#This Row],[LastName]] )</f>
        <v>Pierre-Tate</v>
      </c>
      <c r="E2423" s="1">
        <v>44633</v>
      </c>
      <c r="F2423" s="1">
        <v>44806</v>
      </c>
      <c r="G2423" s="7" t="str">
        <f>IF(ISBLANK(employee_data36[[#This Row],[ExitDate]]),"Yes","")</f>
        <v/>
      </c>
      <c r="H2423" t="s">
        <v>28</v>
      </c>
      <c r="I2423" t="s">
        <v>8644</v>
      </c>
      <c r="J2423" t="s">
        <v>8645</v>
      </c>
      <c r="K2423" t="s">
        <v>89</v>
      </c>
      <c r="L2423" t="s">
        <v>2300</v>
      </c>
      <c r="M2423" s="6" t="str">
        <f>IF(ISBLANK(employee_data36[[#This Row],[ExitDate]]),"1","0")</f>
        <v>0</v>
      </c>
      <c r="N2423" s="6" t="str">
        <f>IF(employee_data36[[#This Row],[EmployeeStatus]]="Active", "Active", "Tidak Active")</f>
        <v>Tidak Active</v>
      </c>
      <c r="O2423" t="s">
        <v>63</v>
      </c>
      <c r="P2423" t="s">
        <v>51</v>
      </c>
      <c r="Q2423" t="s">
        <v>35</v>
      </c>
      <c r="R2423" t="s">
        <v>99</v>
      </c>
      <c r="S2423" t="s">
        <v>8646</v>
      </c>
      <c r="T2423" t="s">
        <v>38</v>
      </c>
      <c r="U2423" t="s">
        <v>177</v>
      </c>
      <c r="V2423" s="1">
        <v>16830</v>
      </c>
      <c r="W2423" s="6">
        <f>DATEDIF(employee_data36[[#This Row],[DOB]],DATE(2023, 1, 1), "Y")</f>
        <v>76</v>
      </c>
      <c r="X2423" s="6" t="str">
        <f>IF(employee_data3[[#This Row],[Age]]&lt;=25, "Remaja", IF(employee_data3[[#This Row],[Age]]&lt;=55, "Dewasa", "Lansia"))</f>
        <v>Lansia</v>
      </c>
      <c r="Y2423" s="7" t="str">
        <f>CONCATENATE(employee_data36[[#This Row],[First-LastName]]," ",employee_data36[[#This Row],[DOB]])</f>
        <v>Pierre-Tate 16830</v>
      </c>
      <c r="Z2423" t="s">
        <v>40</v>
      </c>
      <c r="AA2423" t="s">
        <v>419</v>
      </c>
      <c r="AB2423" t="s">
        <v>55</v>
      </c>
      <c r="AC2423">
        <v>59518</v>
      </c>
      <c r="AD2423" t="s">
        <v>43</v>
      </c>
      <c r="AE2423" t="s">
        <v>75</v>
      </c>
      <c r="AF2423" t="s">
        <v>105</v>
      </c>
      <c r="AG2423">
        <v>1</v>
      </c>
    </row>
    <row r="2424" spans="1:33" x14ac:dyDescent="0.3">
      <c r="A2424">
        <v>2849</v>
      </c>
      <c r="B2424" t="s">
        <v>7556</v>
      </c>
      <c r="C2424" t="s">
        <v>5077</v>
      </c>
      <c r="D2424" s="6" t="str">
        <f>CONCATENATE(employee_data36[[#This Row],[FirstName]], "-",employee_data36[[#This Row],[LastName]] )</f>
        <v>Shannon-Hurst</v>
      </c>
      <c r="E2424" s="1">
        <v>43375</v>
      </c>
      <c r="F2424" s="1"/>
      <c r="G2424" s="7" t="str">
        <f>IF(ISBLANK(employee_data36[[#This Row],[ExitDate]]),"Yes","")</f>
        <v>Yes</v>
      </c>
      <c r="H2424" t="s">
        <v>28</v>
      </c>
      <c r="I2424" t="s">
        <v>8647</v>
      </c>
      <c r="J2424" t="s">
        <v>8648</v>
      </c>
      <c r="K2424" t="s">
        <v>31</v>
      </c>
      <c r="L2424" t="s">
        <v>32</v>
      </c>
      <c r="M2424" s="6" t="str">
        <f>IF(ISBLANK(employee_data36[[#This Row],[ExitDate]]),"1","0")</f>
        <v>1</v>
      </c>
      <c r="N2424" s="6" t="str">
        <f>IF(employee_data36[[#This Row],[EmployeeStatus]]="Active", "Active", "Tidak Active")</f>
        <v>Active</v>
      </c>
      <c r="O2424" t="s">
        <v>52</v>
      </c>
      <c r="P2424" t="s">
        <v>34</v>
      </c>
      <c r="Q2424" t="s">
        <v>63</v>
      </c>
      <c r="R2424" t="s">
        <v>36</v>
      </c>
      <c r="S2424" t="s">
        <v>37</v>
      </c>
      <c r="T2424" t="s">
        <v>38</v>
      </c>
      <c r="U2424" t="s">
        <v>81</v>
      </c>
      <c r="V2424" s="1">
        <v>18106</v>
      </c>
      <c r="W2424" s="6">
        <f>DATEDIF(employee_data36[[#This Row],[DOB]],DATE(2023, 1, 1), "Y")</f>
        <v>73</v>
      </c>
      <c r="X2424" s="6" t="str">
        <f>IF(employee_data3[[#This Row],[Age]]&lt;=25, "Remaja", IF(employee_data3[[#This Row],[Age]]&lt;=55, "Dewasa", "Lansia"))</f>
        <v>Lansia</v>
      </c>
      <c r="Y2424" s="7" t="str">
        <f>CONCATENATE(employee_data36[[#This Row],[First-LastName]]," ",employee_data36[[#This Row],[DOB]])</f>
        <v>Shannon-Hurst 18106</v>
      </c>
      <c r="Z2424" t="s">
        <v>40</v>
      </c>
      <c r="AA2424" t="s">
        <v>103</v>
      </c>
      <c r="AB2424" t="s">
        <v>55</v>
      </c>
      <c r="AC2424">
        <v>4583</v>
      </c>
      <c r="AD2424" t="s">
        <v>56</v>
      </c>
      <c r="AE2424" t="s">
        <v>75</v>
      </c>
      <c r="AF2424" t="s">
        <v>45</v>
      </c>
      <c r="AG2424">
        <v>5</v>
      </c>
    </row>
    <row r="2425" spans="1:33" x14ac:dyDescent="0.3">
      <c r="A2425">
        <v>2850</v>
      </c>
      <c r="B2425" t="s">
        <v>7381</v>
      </c>
      <c r="C2425" t="s">
        <v>195</v>
      </c>
      <c r="D2425" s="6" t="str">
        <f>CONCATENATE(employee_data36[[#This Row],[FirstName]], "-",employee_data36[[#This Row],[LastName]] )</f>
        <v>Carleigh-Schultz</v>
      </c>
      <c r="E2425" s="1">
        <v>44840</v>
      </c>
      <c r="F2425" s="1">
        <v>44850</v>
      </c>
      <c r="G2425" s="7" t="str">
        <f>IF(ISBLANK(employee_data36[[#This Row],[ExitDate]]),"Yes","")</f>
        <v/>
      </c>
      <c r="H2425" t="s">
        <v>28</v>
      </c>
      <c r="I2425" t="s">
        <v>8649</v>
      </c>
      <c r="J2425" t="s">
        <v>8650</v>
      </c>
      <c r="K2425" t="s">
        <v>50</v>
      </c>
      <c r="L2425" t="s">
        <v>32</v>
      </c>
      <c r="M2425" s="6" t="str">
        <f>IF(ISBLANK(employee_data36[[#This Row],[ExitDate]]),"1","0")</f>
        <v>0</v>
      </c>
      <c r="N2425" s="6" t="str">
        <f>IF(employee_data36[[#This Row],[EmployeeStatus]]="Active", "Active", "Tidak Active")</f>
        <v>Active</v>
      </c>
      <c r="O2425" t="s">
        <v>63</v>
      </c>
      <c r="P2425" t="s">
        <v>34</v>
      </c>
      <c r="Q2425" t="s">
        <v>52</v>
      </c>
      <c r="R2425" t="s">
        <v>140</v>
      </c>
      <c r="S2425" t="s">
        <v>8651</v>
      </c>
      <c r="T2425" t="s">
        <v>38</v>
      </c>
      <c r="U2425" t="s">
        <v>81</v>
      </c>
      <c r="V2425" s="1">
        <v>26509</v>
      </c>
      <c r="W2425" s="6">
        <f>DATEDIF(employee_data36[[#This Row],[DOB]],DATE(2023, 1, 1), "Y")</f>
        <v>50</v>
      </c>
      <c r="X2425" s="6" t="str">
        <f>IF(employee_data3[[#This Row],[Age]]&lt;=25, "Remaja", IF(employee_data3[[#This Row],[Age]]&lt;=55, "Dewasa", "Lansia"))</f>
        <v>Dewasa</v>
      </c>
      <c r="Y2425" s="7" t="str">
        <f>CONCATENATE(employee_data36[[#This Row],[First-LastName]]," ",employee_data36[[#This Row],[DOB]])</f>
        <v>Carleigh-Schultz 26509</v>
      </c>
      <c r="Z2425" t="s">
        <v>40</v>
      </c>
      <c r="AA2425" t="s">
        <v>103</v>
      </c>
      <c r="AB2425" t="s">
        <v>55</v>
      </c>
      <c r="AC2425">
        <v>6816</v>
      </c>
      <c r="AD2425" t="s">
        <v>56</v>
      </c>
      <c r="AE2425" t="s">
        <v>104</v>
      </c>
      <c r="AF2425" t="s">
        <v>105</v>
      </c>
      <c r="AG2425">
        <v>1</v>
      </c>
    </row>
    <row r="2426" spans="1:33" x14ac:dyDescent="0.3">
      <c r="A2426">
        <v>2851</v>
      </c>
      <c r="B2426" t="s">
        <v>8652</v>
      </c>
      <c r="C2426" t="s">
        <v>1036</v>
      </c>
      <c r="D2426" s="6" t="str">
        <f>CONCATENATE(employee_data36[[#This Row],[FirstName]], "-",employee_data36[[#This Row],[LastName]] )</f>
        <v>Rihanna-Briggs</v>
      </c>
      <c r="E2426" s="1">
        <v>44095</v>
      </c>
      <c r="F2426" s="1"/>
      <c r="G2426" s="7" t="str">
        <f>IF(ISBLANK(employee_data36[[#This Row],[ExitDate]]),"Yes","")</f>
        <v>Yes</v>
      </c>
      <c r="H2426" t="s">
        <v>28</v>
      </c>
      <c r="I2426" t="s">
        <v>8653</v>
      </c>
      <c r="J2426" t="s">
        <v>8654</v>
      </c>
      <c r="K2426" t="s">
        <v>139</v>
      </c>
      <c r="L2426" t="s">
        <v>32</v>
      </c>
      <c r="M2426" s="6" t="str">
        <f>IF(ISBLANK(employee_data36[[#This Row],[ExitDate]]),"1","0")</f>
        <v>1</v>
      </c>
      <c r="N2426" s="6" t="str">
        <f>IF(employee_data36[[#This Row],[EmployeeStatus]]="Active", "Active", "Tidak Active")</f>
        <v>Active</v>
      </c>
      <c r="O2426" t="s">
        <v>63</v>
      </c>
      <c r="P2426" t="s">
        <v>64</v>
      </c>
      <c r="Q2426" t="s">
        <v>52</v>
      </c>
      <c r="R2426" t="s">
        <v>36</v>
      </c>
      <c r="S2426" t="s">
        <v>37</v>
      </c>
      <c r="T2426" t="s">
        <v>38</v>
      </c>
      <c r="U2426" t="s">
        <v>90</v>
      </c>
      <c r="V2426" s="1">
        <v>24536</v>
      </c>
      <c r="W2426" s="6">
        <f>DATEDIF(employee_data36[[#This Row],[DOB]],DATE(2023, 1, 1), "Y")</f>
        <v>55</v>
      </c>
      <c r="X2426" s="6" t="str">
        <f>IF(employee_data3[[#This Row],[Age]]&lt;=25, "Remaja", IF(employee_data3[[#This Row],[Age]]&lt;=55, "Dewasa", "Lansia"))</f>
        <v>Dewasa</v>
      </c>
      <c r="Y2426" s="7" t="str">
        <f>CONCATENATE(employee_data36[[#This Row],[First-LastName]]," ",employee_data36[[#This Row],[DOB]])</f>
        <v>Rihanna-Briggs 24536</v>
      </c>
      <c r="Z2426" t="s">
        <v>40</v>
      </c>
      <c r="AA2426" t="s">
        <v>834</v>
      </c>
      <c r="AB2426" t="s">
        <v>55</v>
      </c>
      <c r="AC2426">
        <v>26839</v>
      </c>
      <c r="AD2426" t="s">
        <v>93</v>
      </c>
      <c r="AE2426" t="s">
        <v>104</v>
      </c>
      <c r="AF2426" t="s">
        <v>45</v>
      </c>
      <c r="AG2426">
        <v>4</v>
      </c>
    </row>
    <row r="2427" spans="1:33" x14ac:dyDescent="0.3">
      <c r="A2427">
        <v>2852</v>
      </c>
      <c r="B2427" t="s">
        <v>2000</v>
      </c>
      <c r="C2427" t="s">
        <v>1260</v>
      </c>
      <c r="D2427" s="6" t="str">
        <f>CONCATENATE(employee_data36[[#This Row],[FirstName]], "-",employee_data36[[#This Row],[LastName]] )</f>
        <v>Eden-Levy</v>
      </c>
      <c r="E2427" s="1">
        <v>44536</v>
      </c>
      <c r="F2427" s="1"/>
      <c r="G2427" s="7" t="str">
        <f>IF(ISBLANK(employee_data36[[#This Row],[ExitDate]]),"Yes","")</f>
        <v>Yes</v>
      </c>
      <c r="H2427" t="s">
        <v>28</v>
      </c>
      <c r="I2427" t="s">
        <v>8655</v>
      </c>
      <c r="J2427" t="s">
        <v>8656</v>
      </c>
      <c r="K2427" t="s">
        <v>118</v>
      </c>
      <c r="L2427" t="s">
        <v>32</v>
      </c>
      <c r="M2427" s="6" t="str">
        <f>IF(ISBLANK(employee_data36[[#This Row],[ExitDate]]),"1","0")</f>
        <v>1</v>
      </c>
      <c r="N2427" s="6" t="str">
        <f>IF(employee_data36[[#This Row],[EmployeeStatus]]="Active", "Active", "Tidak Active")</f>
        <v>Active</v>
      </c>
      <c r="O2427" t="s">
        <v>52</v>
      </c>
      <c r="P2427" t="s">
        <v>34</v>
      </c>
      <c r="Q2427" t="s">
        <v>35</v>
      </c>
      <c r="R2427" t="s">
        <v>36</v>
      </c>
      <c r="S2427" t="s">
        <v>37</v>
      </c>
      <c r="T2427" t="s">
        <v>38</v>
      </c>
      <c r="U2427" t="s">
        <v>90</v>
      </c>
      <c r="V2427" s="1">
        <v>17126</v>
      </c>
      <c r="W2427" s="6">
        <f>DATEDIF(employee_data36[[#This Row],[DOB]],DATE(2023, 1, 1), "Y")</f>
        <v>76</v>
      </c>
      <c r="X2427" s="6" t="str">
        <f>IF(employee_data3[[#This Row],[Age]]&lt;=25, "Remaja", IF(employee_data3[[#This Row],[Age]]&lt;=55, "Dewasa", "Lansia"))</f>
        <v>Lansia</v>
      </c>
      <c r="Y2427" s="7" t="str">
        <f>CONCATENATE(employee_data36[[#This Row],[First-LastName]]," ",employee_data36[[#This Row],[DOB]])</f>
        <v>Eden-Levy 17126</v>
      </c>
      <c r="Z2427" t="s">
        <v>40</v>
      </c>
      <c r="AA2427" t="s">
        <v>83</v>
      </c>
      <c r="AB2427" t="s">
        <v>55</v>
      </c>
      <c r="AC2427">
        <v>87984</v>
      </c>
      <c r="AD2427" t="s">
        <v>74</v>
      </c>
      <c r="AE2427" t="s">
        <v>44</v>
      </c>
      <c r="AF2427" t="s">
        <v>45</v>
      </c>
      <c r="AG2427">
        <v>1</v>
      </c>
    </row>
    <row r="2428" spans="1:33" x14ac:dyDescent="0.3">
      <c r="A2428">
        <v>2853</v>
      </c>
      <c r="B2428" t="s">
        <v>2215</v>
      </c>
      <c r="C2428" t="s">
        <v>1525</v>
      </c>
      <c r="D2428" s="6" t="str">
        <f>CONCATENATE(employee_data36[[#This Row],[FirstName]], "-",employee_data36[[#This Row],[LastName]] )</f>
        <v>Nathanial-Davis</v>
      </c>
      <c r="E2428" s="1">
        <v>44881</v>
      </c>
      <c r="F2428" s="1">
        <v>45006</v>
      </c>
      <c r="G2428" s="7" t="str">
        <f>IF(ISBLANK(employee_data36[[#This Row],[ExitDate]]),"Yes","")</f>
        <v/>
      </c>
      <c r="H2428" t="s">
        <v>28</v>
      </c>
      <c r="I2428" t="s">
        <v>8657</v>
      </c>
      <c r="J2428" t="s">
        <v>8658</v>
      </c>
      <c r="K2428" t="s">
        <v>62</v>
      </c>
      <c r="L2428" t="s">
        <v>2300</v>
      </c>
      <c r="M2428" s="6" t="str">
        <f>IF(ISBLANK(employee_data36[[#This Row],[ExitDate]]),"1","0")</f>
        <v>0</v>
      </c>
      <c r="N2428" s="6" t="str">
        <f>IF(employee_data36[[#This Row],[EmployeeStatus]]="Active", "Active", "Tidak Active")</f>
        <v>Tidak Active</v>
      </c>
      <c r="O2428" t="s">
        <v>33</v>
      </c>
      <c r="P2428" t="s">
        <v>64</v>
      </c>
      <c r="Q2428" t="s">
        <v>52</v>
      </c>
      <c r="R2428" t="s">
        <v>175</v>
      </c>
      <c r="S2428" t="s">
        <v>8659</v>
      </c>
      <c r="T2428" t="s">
        <v>38</v>
      </c>
      <c r="U2428" t="s">
        <v>81</v>
      </c>
      <c r="V2428" s="1">
        <v>34430</v>
      </c>
      <c r="W2428" s="6">
        <f>DATEDIF(employee_data36[[#This Row],[DOB]],DATE(2023, 1, 1), "Y")</f>
        <v>28</v>
      </c>
      <c r="X2428" s="6" t="str">
        <f>IF(employee_data3[[#This Row],[Age]]&lt;=25, "Remaja", IF(employee_data3[[#This Row],[Age]]&lt;=55, "Dewasa", "Lansia"))</f>
        <v>Dewasa</v>
      </c>
      <c r="Y2428" s="7" t="str">
        <f>CONCATENATE(employee_data36[[#This Row],[First-LastName]]," ",employee_data36[[#This Row],[DOB]])</f>
        <v>Nathanial-Davis 34430</v>
      </c>
      <c r="Z2428" t="s">
        <v>40</v>
      </c>
      <c r="AA2428" t="s">
        <v>216</v>
      </c>
      <c r="AB2428" t="s">
        <v>55</v>
      </c>
      <c r="AC2428">
        <v>70147</v>
      </c>
      <c r="AD2428" t="s">
        <v>74</v>
      </c>
      <c r="AE2428" t="s">
        <v>44</v>
      </c>
      <c r="AF2428" t="s">
        <v>236</v>
      </c>
      <c r="AG2428">
        <v>5</v>
      </c>
    </row>
    <row r="2429" spans="1:33" x14ac:dyDescent="0.3">
      <c r="A2429">
        <v>2854</v>
      </c>
      <c r="B2429" t="s">
        <v>8660</v>
      </c>
      <c r="C2429" t="s">
        <v>233</v>
      </c>
      <c r="D2429" s="6" t="str">
        <f>CONCATENATE(employee_data36[[#This Row],[FirstName]], "-",employee_data36[[#This Row],[LastName]] )</f>
        <v>Eileen-Beard</v>
      </c>
      <c r="E2429" s="1">
        <v>44775</v>
      </c>
      <c r="F2429" s="1">
        <v>45134</v>
      </c>
      <c r="G2429" s="7" t="str">
        <f>IF(ISBLANK(employee_data36[[#This Row],[ExitDate]]),"Yes","")</f>
        <v/>
      </c>
      <c r="H2429" t="s">
        <v>28</v>
      </c>
      <c r="I2429" t="s">
        <v>8661</v>
      </c>
      <c r="J2429" t="s">
        <v>8662</v>
      </c>
      <c r="K2429" t="s">
        <v>168</v>
      </c>
      <c r="L2429" t="s">
        <v>32</v>
      </c>
      <c r="M2429" s="6" t="str">
        <f>IF(ISBLANK(employee_data36[[#This Row],[ExitDate]]),"1","0")</f>
        <v>0</v>
      </c>
      <c r="N2429" s="6" t="str">
        <f>IF(employee_data36[[#This Row],[EmployeeStatus]]="Active", "Active", "Tidak Active")</f>
        <v>Active</v>
      </c>
      <c r="O2429" t="s">
        <v>52</v>
      </c>
      <c r="P2429" t="s">
        <v>51</v>
      </c>
      <c r="Q2429" t="s">
        <v>63</v>
      </c>
      <c r="R2429" t="s">
        <v>126</v>
      </c>
      <c r="S2429" t="s">
        <v>8663</v>
      </c>
      <c r="T2429" t="s">
        <v>38</v>
      </c>
      <c r="U2429" t="s">
        <v>119</v>
      </c>
      <c r="V2429" s="1">
        <v>16789</v>
      </c>
      <c r="W2429" s="6">
        <f>DATEDIF(employee_data36[[#This Row],[DOB]],DATE(2023, 1, 1), "Y")</f>
        <v>77</v>
      </c>
      <c r="X2429" s="6" t="str">
        <f>IF(employee_data3[[#This Row],[Age]]&lt;=25, "Remaja", IF(employee_data3[[#This Row],[Age]]&lt;=55, "Dewasa", "Lansia"))</f>
        <v>Lansia</v>
      </c>
      <c r="Y2429" s="7" t="str">
        <f>CONCATENATE(employee_data36[[#This Row],[First-LastName]]," ",employee_data36[[#This Row],[DOB]])</f>
        <v>Eileen-Beard 16789</v>
      </c>
      <c r="Z2429" t="s">
        <v>40</v>
      </c>
      <c r="AA2429" t="s">
        <v>119</v>
      </c>
      <c r="AB2429" t="s">
        <v>42</v>
      </c>
      <c r="AC2429">
        <v>76409</v>
      </c>
      <c r="AD2429" t="s">
        <v>56</v>
      </c>
      <c r="AE2429" t="s">
        <v>84</v>
      </c>
      <c r="AF2429" t="s">
        <v>236</v>
      </c>
      <c r="AG2429">
        <v>2</v>
      </c>
    </row>
    <row r="2430" spans="1:33" x14ac:dyDescent="0.3">
      <c r="A2430">
        <v>2855</v>
      </c>
      <c r="B2430" t="s">
        <v>1078</v>
      </c>
      <c r="C2430" t="s">
        <v>3459</v>
      </c>
      <c r="D2430" s="6" t="str">
        <f>CONCATENATE(employee_data36[[#This Row],[FirstName]], "-",employee_data36[[#This Row],[LastName]] )</f>
        <v>Kale-Potter</v>
      </c>
      <c r="E2430" s="1">
        <v>44580</v>
      </c>
      <c r="F2430" s="1"/>
      <c r="G2430" s="7" t="str">
        <f>IF(ISBLANK(employee_data36[[#This Row],[ExitDate]]),"Yes","")</f>
        <v>Yes</v>
      </c>
      <c r="H2430" t="s">
        <v>28</v>
      </c>
      <c r="I2430" t="s">
        <v>8664</v>
      </c>
      <c r="J2430" t="s">
        <v>8665</v>
      </c>
      <c r="K2430" t="s">
        <v>133</v>
      </c>
      <c r="L2430" t="s">
        <v>32</v>
      </c>
      <c r="M2430" s="6" t="str">
        <f>IF(ISBLANK(employee_data36[[#This Row],[ExitDate]]),"1","0")</f>
        <v>1</v>
      </c>
      <c r="N2430" s="6" t="str">
        <f>IF(employee_data36[[#This Row],[EmployeeStatus]]="Active", "Active", "Tidak Active")</f>
        <v>Active</v>
      </c>
      <c r="O2430" t="s">
        <v>52</v>
      </c>
      <c r="P2430" t="s">
        <v>34</v>
      </c>
      <c r="Q2430" t="s">
        <v>63</v>
      </c>
      <c r="R2430" t="s">
        <v>36</v>
      </c>
      <c r="S2430" t="s">
        <v>37</v>
      </c>
      <c r="T2430" t="s">
        <v>38</v>
      </c>
      <c r="U2430" t="s">
        <v>90</v>
      </c>
      <c r="V2430" s="1">
        <v>28904</v>
      </c>
      <c r="W2430" s="6">
        <f>DATEDIF(employee_data36[[#This Row],[DOB]],DATE(2023, 1, 1), "Y")</f>
        <v>43</v>
      </c>
      <c r="X2430" s="6" t="str">
        <f>IF(employee_data3[[#This Row],[Age]]&lt;=25, "Remaja", IF(employee_data3[[#This Row],[Age]]&lt;=55, "Dewasa", "Lansia"))</f>
        <v>Dewasa</v>
      </c>
      <c r="Y2430" s="7" t="str">
        <f>CONCATENATE(employee_data36[[#This Row],[First-LastName]]," ",employee_data36[[#This Row],[DOB]])</f>
        <v>Kale-Potter 28904</v>
      </c>
      <c r="Z2430" t="s">
        <v>40</v>
      </c>
      <c r="AA2430" t="s">
        <v>73</v>
      </c>
      <c r="AB2430" t="s">
        <v>42</v>
      </c>
      <c r="AC2430">
        <v>75727</v>
      </c>
      <c r="AD2430" t="s">
        <v>93</v>
      </c>
      <c r="AE2430" t="s">
        <v>75</v>
      </c>
      <c r="AF2430" t="s">
        <v>236</v>
      </c>
      <c r="AG2430">
        <v>4</v>
      </c>
    </row>
    <row r="2431" spans="1:33" x14ac:dyDescent="0.3">
      <c r="A2431">
        <v>2856</v>
      </c>
      <c r="B2431" t="s">
        <v>4557</v>
      </c>
      <c r="C2431" t="s">
        <v>487</v>
      </c>
      <c r="D2431" s="6" t="str">
        <f>CONCATENATE(employee_data36[[#This Row],[FirstName]], "-",employee_data36[[#This Row],[LastName]] )</f>
        <v>Sage-Boyer</v>
      </c>
      <c r="E2431" s="1">
        <v>44660</v>
      </c>
      <c r="F2431" s="1"/>
      <c r="G2431" s="7" t="str">
        <f>IF(ISBLANK(employee_data36[[#This Row],[ExitDate]]),"Yes","")</f>
        <v>Yes</v>
      </c>
      <c r="H2431" t="s">
        <v>28</v>
      </c>
      <c r="I2431" t="s">
        <v>8666</v>
      </c>
      <c r="J2431" t="s">
        <v>8667</v>
      </c>
      <c r="K2431" t="s">
        <v>80</v>
      </c>
      <c r="L2431" t="s">
        <v>32</v>
      </c>
      <c r="M2431" s="6" t="str">
        <f>IF(ISBLANK(employee_data36[[#This Row],[ExitDate]]),"1","0")</f>
        <v>1</v>
      </c>
      <c r="N2431" s="6" t="str">
        <f>IF(employee_data36[[#This Row],[EmployeeStatus]]="Active", "Active", "Tidak Active")</f>
        <v>Active</v>
      </c>
      <c r="O2431" t="s">
        <v>63</v>
      </c>
      <c r="P2431" t="s">
        <v>51</v>
      </c>
      <c r="Q2431" t="s">
        <v>35</v>
      </c>
      <c r="R2431" t="s">
        <v>36</v>
      </c>
      <c r="S2431" t="s">
        <v>37</v>
      </c>
      <c r="T2431" t="s">
        <v>38</v>
      </c>
      <c r="U2431" t="s">
        <v>2015</v>
      </c>
      <c r="V2431" s="1">
        <v>19222</v>
      </c>
      <c r="W2431" s="6">
        <f>DATEDIF(employee_data36[[#This Row],[DOB]],DATE(2023, 1, 1), "Y")</f>
        <v>70</v>
      </c>
      <c r="X2431" s="6" t="str">
        <f>IF(employee_data3[[#This Row],[Age]]&lt;=25, "Remaja", IF(employee_data3[[#This Row],[Age]]&lt;=55, "Dewasa", "Lansia"))</f>
        <v>Lansia</v>
      </c>
      <c r="Y2431" s="7" t="str">
        <f>CONCATENATE(employee_data36[[#This Row],[First-LastName]]," ",employee_data36[[#This Row],[DOB]])</f>
        <v>Sage-Boyer 19222</v>
      </c>
      <c r="Z2431" t="s">
        <v>40</v>
      </c>
      <c r="AA2431" t="s">
        <v>184</v>
      </c>
      <c r="AB2431" t="s">
        <v>42</v>
      </c>
      <c r="AC2431">
        <v>14553</v>
      </c>
      <c r="AD2431" t="s">
        <v>43</v>
      </c>
      <c r="AE2431" t="s">
        <v>84</v>
      </c>
      <c r="AF2431" t="s">
        <v>236</v>
      </c>
      <c r="AG2431">
        <v>5</v>
      </c>
    </row>
    <row r="2432" spans="1:33" x14ac:dyDescent="0.3">
      <c r="A2432">
        <v>2857</v>
      </c>
      <c r="B2432" t="s">
        <v>3338</v>
      </c>
      <c r="C2432" t="s">
        <v>7139</v>
      </c>
      <c r="D2432" s="6" t="str">
        <f>CONCATENATE(employee_data36[[#This Row],[FirstName]], "-",employee_data36[[#This Row],[LastName]] )</f>
        <v>Dane-Owens</v>
      </c>
      <c r="E2432" s="1">
        <v>43665</v>
      </c>
      <c r="F2432" s="1">
        <v>44781</v>
      </c>
      <c r="G2432" s="7" t="str">
        <f>IF(ISBLANK(employee_data36[[#This Row],[ExitDate]]),"Yes","")</f>
        <v/>
      </c>
      <c r="H2432" t="s">
        <v>28</v>
      </c>
      <c r="I2432" t="s">
        <v>8668</v>
      </c>
      <c r="J2432" t="s">
        <v>8669</v>
      </c>
      <c r="K2432" t="s">
        <v>98</v>
      </c>
      <c r="L2432" t="s">
        <v>32</v>
      </c>
      <c r="M2432" s="6" t="str">
        <f>IF(ISBLANK(employee_data36[[#This Row],[ExitDate]]),"1","0")</f>
        <v>0</v>
      </c>
      <c r="N2432" s="6" t="str">
        <f>IF(employee_data36[[#This Row],[EmployeeStatus]]="Active", "Active", "Tidak Active")</f>
        <v>Active</v>
      </c>
      <c r="O2432" t="s">
        <v>63</v>
      </c>
      <c r="P2432" t="s">
        <v>51</v>
      </c>
      <c r="Q2432" t="s">
        <v>52</v>
      </c>
      <c r="R2432" t="s">
        <v>99</v>
      </c>
      <c r="S2432" t="s">
        <v>8670</v>
      </c>
      <c r="T2432" t="s">
        <v>38</v>
      </c>
      <c r="U2432" t="s">
        <v>81</v>
      </c>
      <c r="V2432" s="1">
        <v>27334</v>
      </c>
      <c r="W2432" s="6">
        <f>DATEDIF(employee_data36[[#This Row],[DOB]],DATE(2023, 1, 1), "Y")</f>
        <v>48</v>
      </c>
      <c r="X2432" s="6" t="str">
        <f>IF(employee_data3[[#This Row],[Age]]&lt;=25, "Remaja", IF(employee_data3[[#This Row],[Age]]&lt;=55, "Dewasa", "Lansia"))</f>
        <v>Dewasa</v>
      </c>
      <c r="Y2432" s="7" t="str">
        <f>CONCATENATE(employee_data36[[#This Row],[First-LastName]]," ",employee_data36[[#This Row],[DOB]])</f>
        <v>Dane-Owens 27334</v>
      </c>
      <c r="Z2432" t="s">
        <v>40</v>
      </c>
      <c r="AA2432" t="s">
        <v>83</v>
      </c>
      <c r="AB2432" t="s">
        <v>55</v>
      </c>
      <c r="AC2432">
        <v>93847</v>
      </c>
      <c r="AD2432" t="s">
        <v>43</v>
      </c>
      <c r="AE2432" t="s">
        <v>75</v>
      </c>
      <c r="AF2432" t="s">
        <v>45</v>
      </c>
      <c r="AG2432">
        <v>2</v>
      </c>
    </row>
    <row r="2433" spans="1:33" x14ac:dyDescent="0.3">
      <c r="A2433">
        <v>2858</v>
      </c>
      <c r="B2433" t="s">
        <v>5538</v>
      </c>
      <c r="C2433" t="s">
        <v>1916</v>
      </c>
      <c r="D2433" s="6" t="str">
        <f>CONCATENATE(employee_data36[[#This Row],[FirstName]], "-",employee_data36[[#This Row],[LastName]] )</f>
        <v>Colin-Simpson</v>
      </c>
      <c r="E2433" s="1">
        <v>44441</v>
      </c>
      <c r="F2433" s="1">
        <v>44879</v>
      </c>
      <c r="G2433" s="7" t="str">
        <f>IF(ISBLANK(employee_data36[[#This Row],[ExitDate]]),"Yes","")</f>
        <v/>
      </c>
      <c r="H2433" t="s">
        <v>28</v>
      </c>
      <c r="I2433" t="s">
        <v>8671</v>
      </c>
      <c r="J2433" t="s">
        <v>8672</v>
      </c>
      <c r="K2433" t="s">
        <v>89</v>
      </c>
      <c r="L2433" t="s">
        <v>32</v>
      </c>
      <c r="M2433" s="6" t="str">
        <f>IF(ISBLANK(employee_data36[[#This Row],[ExitDate]]),"1","0")</f>
        <v>0</v>
      </c>
      <c r="N2433" s="6" t="str">
        <f>IF(employee_data36[[#This Row],[EmployeeStatus]]="Active", "Active", "Tidak Active")</f>
        <v>Active</v>
      </c>
      <c r="O2433" t="s">
        <v>63</v>
      </c>
      <c r="P2433" t="s">
        <v>34</v>
      </c>
      <c r="Q2433" t="s">
        <v>35</v>
      </c>
      <c r="R2433" t="s">
        <v>140</v>
      </c>
      <c r="S2433" t="s">
        <v>8673</v>
      </c>
      <c r="T2433" t="s">
        <v>38</v>
      </c>
      <c r="U2433" t="s">
        <v>111</v>
      </c>
      <c r="V2433" s="1">
        <v>27043</v>
      </c>
      <c r="W2433" s="6">
        <f>DATEDIF(employee_data36[[#This Row],[DOB]],DATE(2023, 1, 1), "Y")</f>
        <v>48</v>
      </c>
      <c r="X2433" s="6" t="str">
        <f>IF(employee_data3[[#This Row],[Age]]&lt;=25, "Remaja", IF(employee_data3[[#This Row],[Age]]&lt;=55, "Dewasa", "Lansia"))</f>
        <v>Dewasa</v>
      </c>
      <c r="Y2433" s="7" t="str">
        <f>CONCATENATE(employee_data36[[#This Row],[First-LastName]]," ",employee_data36[[#This Row],[DOB]])</f>
        <v>Colin-Simpson 27043</v>
      </c>
      <c r="Z2433" t="s">
        <v>40</v>
      </c>
      <c r="AA2433" t="s">
        <v>113</v>
      </c>
      <c r="AB2433" t="s">
        <v>55</v>
      </c>
      <c r="AC2433">
        <v>22983</v>
      </c>
      <c r="AD2433" t="s">
        <v>74</v>
      </c>
      <c r="AE2433" t="s">
        <v>84</v>
      </c>
      <c r="AF2433" t="s">
        <v>45</v>
      </c>
      <c r="AG2433">
        <v>5</v>
      </c>
    </row>
    <row r="2434" spans="1:33" x14ac:dyDescent="0.3">
      <c r="A2434">
        <v>2859</v>
      </c>
      <c r="B2434" t="s">
        <v>8251</v>
      </c>
      <c r="C2434" t="s">
        <v>1502</v>
      </c>
      <c r="D2434" s="6" t="str">
        <f>CONCATENATE(employee_data36[[#This Row],[FirstName]], "-",employee_data36[[#This Row],[LastName]] )</f>
        <v>Rachel-Buckley</v>
      </c>
      <c r="E2434" s="1">
        <v>43497</v>
      </c>
      <c r="F2434" s="1"/>
      <c r="G2434" s="7" t="str">
        <f>IF(ISBLANK(employee_data36[[#This Row],[ExitDate]]),"Yes","")</f>
        <v>Yes</v>
      </c>
      <c r="H2434" t="s">
        <v>28</v>
      </c>
      <c r="I2434" t="s">
        <v>8674</v>
      </c>
      <c r="J2434" t="s">
        <v>8675</v>
      </c>
      <c r="K2434" t="s">
        <v>31</v>
      </c>
      <c r="L2434" t="s">
        <v>32</v>
      </c>
      <c r="M2434" s="6" t="str">
        <f>IF(ISBLANK(employee_data36[[#This Row],[ExitDate]]),"1","0")</f>
        <v>1</v>
      </c>
      <c r="N2434" s="6" t="str">
        <f>IF(employee_data36[[#This Row],[EmployeeStatus]]="Active", "Active", "Tidak Active")</f>
        <v>Active</v>
      </c>
      <c r="O2434" t="s">
        <v>63</v>
      </c>
      <c r="P2434" t="s">
        <v>34</v>
      </c>
      <c r="Q2434" t="s">
        <v>52</v>
      </c>
      <c r="R2434" t="s">
        <v>36</v>
      </c>
      <c r="S2434" t="s">
        <v>37</v>
      </c>
      <c r="T2434" t="s">
        <v>38</v>
      </c>
      <c r="U2434" t="s">
        <v>90</v>
      </c>
      <c r="V2434" s="1">
        <v>16503</v>
      </c>
      <c r="W2434" s="6">
        <f>DATEDIF(employee_data36[[#This Row],[DOB]],DATE(2023, 1, 1), "Y")</f>
        <v>77</v>
      </c>
      <c r="X2434" s="6" t="str">
        <f>IF(employee_data3[[#This Row],[Age]]&lt;=25, "Remaja", IF(employee_data3[[#This Row],[Age]]&lt;=55, "Dewasa", "Lansia"))</f>
        <v>Lansia</v>
      </c>
      <c r="Y2434" s="7" t="str">
        <f>CONCATENATE(employee_data36[[#This Row],[First-LastName]]," ",employee_data36[[#This Row],[DOB]])</f>
        <v>Rachel-Buckley 16503</v>
      </c>
      <c r="Z2434" t="s">
        <v>40</v>
      </c>
      <c r="AA2434" t="s">
        <v>113</v>
      </c>
      <c r="AB2434" t="s">
        <v>55</v>
      </c>
      <c r="AC2434">
        <v>36227</v>
      </c>
      <c r="AD2434" t="s">
        <v>74</v>
      </c>
      <c r="AE2434" t="s">
        <v>104</v>
      </c>
      <c r="AF2434" t="s">
        <v>236</v>
      </c>
      <c r="AG2434">
        <v>2</v>
      </c>
    </row>
    <row r="2435" spans="1:33" x14ac:dyDescent="0.3">
      <c r="A2435">
        <v>2860</v>
      </c>
      <c r="B2435" t="s">
        <v>1731</v>
      </c>
      <c r="C2435" t="s">
        <v>3427</v>
      </c>
      <c r="D2435" s="6" t="str">
        <f>CONCATENATE(employee_data36[[#This Row],[FirstName]], "-",employee_data36[[#This Row],[LastName]] )</f>
        <v>Maria-Cameron</v>
      </c>
      <c r="E2435" s="1">
        <v>45029</v>
      </c>
      <c r="F2435" s="1">
        <v>45072</v>
      </c>
      <c r="G2435" s="7" t="str">
        <f>IF(ISBLANK(employee_data36[[#This Row],[ExitDate]]),"Yes","")</f>
        <v/>
      </c>
      <c r="H2435" t="s">
        <v>28</v>
      </c>
      <c r="I2435" t="s">
        <v>8676</v>
      </c>
      <c r="J2435" t="s">
        <v>8677</v>
      </c>
      <c r="K2435" t="s">
        <v>50</v>
      </c>
      <c r="L2435" t="s">
        <v>32</v>
      </c>
      <c r="M2435" s="6" t="str">
        <f>IF(ISBLANK(employee_data36[[#This Row],[ExitDate]]),"1","0")</f>
        <v>0</v>
      </c>
      <c r="N2435" s="6" t="str">
        <f>IF(employee_data36[[#This Row],[EmployeeStatus]]="Active", "Active", "Tidak Active")</f>
        <v>Active</v>
      </c>
      <c r="O2435" t="s">
        <v>52</v>
      </c>
      <c r="P2435" t="s">
        <v>34</v>
      </c>
      <c r="Q2435" t="s">
        <v>52</v>
      </c>
      <c r="R2435" t="s">
        <v>175</v>
      </c>
      <c r="S2435" t="s">
        <v>8678</v>
      </c>
      <c r="T2435" t="s">
        <v>38</v>
      </c>
      <c r="U2435" t="s">
        <v>81</v>
      </c>
      <c r="V2435" s="1">
        <v>22585</v>
      </c>
      <c r="W2435" s="6">
        <f>DATEDIF(employee_data36[[#This Row],[DOB]],DATE(2023, 1, 1), "Y")</f>
        <v>61</v>
      </c>
      <c r="X2435" s="6" t="str">
        <f>IF(employee_data3[[#This Row],[Age]]&lt;=25, "Remaja", IF(employee_data3[[#This Row],[Age]]&lt;=55, "Dewasa", "Lansia"))</f>
        <v>Lansia</v>
      </c>
      <c r="Y2435" s="7" t="str">
        <f>CONCATENATE(employee_data36[[#This Row],[First-LastName]]," ",employee_data36[[#This Row],[DOB]])</f>
        <v>Maria-Cameron 22585</v>
      </c>
      <c r="Z2435" t="s">
        <v>40</v>
      </c>
      <c r="AA2435" t="s">
        <v>83</v>
      </c>
      <c r="AB2435" t="s">
        <v>55</v>
      </c>
      <c r="AC2435">
        <v>54190</v>
      </c>
      <c r="AD2435" t="s">
        <v>93</v>
      </c>
      <c r="AE2435" t="s">
        <v>84</v>
      </c>
      <c r="AF2435" t="s">
        <v>45</v>
      </c>
      <c r="AG2435">
        <v>2</v>
      </c>
    </row>
    <row r="2436" spans="1:33" x14ac:dyDescent="0.3">
      <c r="A2436">
        <v>2861</v>
      </c>
      <c r="B2436" t="s">
        <v>2585</v>
      </c>
      <c r="C2436" t="s">
        <v>1641</v>
      </c>
      <c r="D2436" s="6" t="str">
        <f>CONCATENATE(employee_data36[[#This Row],[FirstName]], "-",employee_data36[[#This Row],[LastName]] )</f>
        <v>Judith-Savage</v>
      </c>
      <c r="E2436" s="1">
        <v>43379</v>
      </c>
      <c r="F2436" s="1"/>
      <c r="G2436" s="7" t="str">
        <f>IF(ISBLANK(employee_data36[[#This Row],[ExitDate]]),"Yes","")</f>
        <v>Yes</v>
      </c>
      <c r="H2436" t="s">
        <v>28</v>
      </c>
      <c r="I2436" t="s">
        <v>8679</v>
      </c>
      <c r="J2436" t="s">
        <v>8680</v>
      </c>
      <c r="K2436" t="s">
        <v>139</v>
      </c>
      <c r="L2436" t="s">
        <v>32</v>
      </c>
      <c r="M2436" s="6" t="str">
        <f>IF(ISBLANK(employee_data36[[#This Row],[ExitDate]]),"1","0")</f>
        <v>1</v>
      </c>
      <c r="N2436" s="6" t="str">
        <f>IF(employee_data36[[#This Row],[EmployeeStatus]]="Active", "Active", "Tidak Active")</f>
        <v>Active</v>
      </c>
      <c r="O2436" t="s">
        <v>63</v>
      </c>
      <c r="P2436" t="s">
        <v>34</v>
      </c>
      <c r="Q2436" t="s">
        <v>63</v>
      </c>
      <c r="R2436" t="s">
        <v>36</v>
      </c>
      <c r="S2436" t="s">
        <v>37</v>
      </c>
      <c r="T2436" t="s">
        <v>38</v>
      </c>
      <c r="U2436" t="s">
        <v>81</v>
      </c>
      <c r="V2436" s="1">
        <v>31606</v>
      </c>
      <c r="W2436" s="6">
        <f>DATEDIF(employee_data36[[#This Row],[DOB]],DATE(2023, 1, 1), "Y")</f>
        <v>36</v>
      </c>
      <c r="X2436" s="6" t="str">
        <f>IF(employee_data3[[#This Row],[Age]]&lt;=25, "Remaja", IF(employee_data3[[#This Row],[Age]]&lt;=55, "Dewasa", "Lansia"))</f>
        <v>Dewasa</v>
      </c>
      <c r="Y2436" s="7" t="str">
        <f>CONCATENATE(employee_data36[[#This Row],[First-LastName]]," ",employee_data36[[#This Row],[DOB]])</f>
        <v>Judith-Savage 31606</v>
      </c>
      <c r="Z2436" t="s">
        <v>40</v>
      </c>
      <c r="AA2436" t="s">
        <v>103</v>
      </c>
      <c r="AB2436" t="s">
        <v>55</v>
      </c>
      <c r="AC2436">
        <v>31403</v>
      </c>
      <c r="AD2436" t="s">
        <v>43</v>
      </c>
      <c r="AE2436" t="s">
        <v>44</v>
      </c>
      <c r="AF2436" t="s">
        <v>45</v>
      </c>
      <c r="AG2436">
        <v>2</v>
      </c>
    </row>
    <row r="2437" spans="1:33" x14ac:dyDescent="0.3">
      <c r="A2437">
        <v>2862</v>
      </c>
      <c r="B2437" t="s">
        <v>699</v>
      </c>
      <c r="C2437" t="s">
        <v>1303</v>
      </c>
      <c r="D2437" s="6" t="str">
        <f>CONCATENATE(employee_data36[[#This Row],[FirstName]], "-",employee_data36[[#This Row],[LastName]] )</f>
        <v>Randall-West</v>
      </c>
      <c r="E2437" s="1">
        <v>43914</v>
      </c>
      <c r="F2437" s="1">
        <v>44644</v>
      </c>
      <c r="G2437" s="7" t="str">
        <f>IF(ISBLANK(employee_data36[[#This Row],[ExitDate]]),"Yes","")</f>
        <v/>
      </c>
      <c r="H2437" t="s">
        <v>728</v>
      </c>
      <c r="I2437" t="s">
        <v>8681</v>
      </c>
      <c r="J2437" t="s">
        <v>8682</v>
      </c>
      <c r="K2437" t="s">
        <v>133</v>
      </c>
      <c r="L2437" t="s">
        <v>32</v>
      </c>
      <c r="M2437" s="6" t="str">
        <f>IF(ISBLANK(employee_data36[[#This Row],[ExitDate]]),"1","0")</f>
        <v>0</v>
      </c>
      <c r="N2437" s="6" t="str">
        <f>IF(employee_data36[[#This Row],[EmployeeStatus]]="Active", "Active", "Tidak Active")</f>
        <v>Active</v>
      </c>
      <c r="O2437" t="s">
        <v>52</v>
      </c>
      <c r="P2437" t="s">
        <v>64</v>
      </c>
      <c r="Q2437" t="s">
        <v>52</v>
      </c>
      <c r="R2437" t="s">
        <v>175</v>
      </c>
      <c r="S2437" t="s">
        <v>8683</v>
      </c>
      <c r="T2437" t="s">
        <v>38</v>
      </c>
      <c r="U2437" t="s">
        <v>111</v>
      </c>
      <c r="V2437" s="1">
        <v>15901</v>
      </c>
      <c r="W2437" s="6">
        <f>DATEDIF(employee_data36[[#This Row],[DOB]],DATE(2023, 1, 1), "Y")</f>
        <v>79</v>
      </c>
      <c r="X2437" s="6" t="str">
        <f>IF(employee_data3[[#This Row],[Age]]&lt;=25, "Remaja", IF(employee_data3[[#This Row],[Age]]&lt;=55, "Dewasa", "Lansia"))</f>
        <v>Lansia</v>
      </c>
      <c r="Y2437" s="7" t="str">
        <f>CONCATENATE(employee_data36[[#This Row],[First-LastName]]," ",employee_data36[[#This Row],[DOB]])</f>
        <v>Randall-West 15901</v>
      </c>
      <c r="Z2437" t="s">
        <v>40</v>
      </c>
      <c r="AA2437" t="s">
        <v>113</v>
      </c>
      <c r="AB2437" t="s">
        <v>55</v>
      </c>
      <c r="AC2437">
        <v>13985</v>
      </c>
      <c r="AD2437" t="s">
        <v>74</v>
      </c>
      <c r="AE2437" t="s">
        <v>75</v>
      </c>
      <c r="AF2437" t="s">
        <v>45</v>
      </c>
      <c r="AG2437">
        <v>4</v>
      </c>
    </row>
    <row r="2438" spans="1:33" x14ac:dyDescent="0.3">
      <c r="A2438">
        <v>2863</v>
      </c>
      <c r="B2438" t="s">
        <v>3523</v>
      </c>
      <c r="C2438" t="s">
        <v>8684</v>
      </c>
      <c r="D2438" s="6" t="str">
        <f>CONCATENATE(employee_data36[[#This Row],[FirstName]], "-",employee_data36[[#This Row],[LastName]] )</f>
        <v>Caitlin-Palmer</v>
      </c>
      <c r="E2438" s="1">
        <v>44477</v>
      </c>
      <c r="F2438" s="1"/>
      <c r="G2438" s="7" t="str">
        <f>IF(ISBLANK(employee_data36[[#This Row],[ExitDate]]),"Yes","")</f>
        <v>Yes</v>
      </c>
      <c r="H2438" t="s">
        <v>728</v>
      </c>
      <c r="I2438" t="s">
        <v>8685</v>
      </c>
      <c r="J2438" t="s">
        <v>8686</v>
      </c>
      <c r="K2438" t="s">
        <v>50</v>
      </c>
      <c r="L2438" t="s">
        <v>32</v>
      </c>
      <c r="M2438" s="6" t="str">
        <f>IF(ISBLANK(employee_data36[[#This Row],[ExitDate]]),"1","0")</f>
        <v>1</v>
      </c>
      <c r="N2438" s="6" t="str">
        <f>IF(employee_data36[[#This Row],[EmployeeStatus]]="Active", "Active", "Tidak Active")</f>
        <v>Active</v>
      </c>
      <c r="O2438" t="s">
        <v>63</v>
      </c>
      <c r="P2438" t="s">
        <v>64</v>
      </c>
      <c r="Q2438" t="s">
        <v>35</v>
      </c>
      <c r="R2438" t="s">
        <v>36</v>
      </c>
      <c r="S2438" t="s">
        <v>37</v>
      </c>
      <c r="T2438" t="s">
        <v>38</v>
      </c>
      <c r="U2438" t="s">
        <v>504</v>
      </c>
      <c r="V2438" s="1">
        <v>16049</v>
      </c>
      <c r="W2438" s="6">
        <f>DATEDIF(employee_data36[[#This Row],[DOB]],DATE(2023, 1, 1), "Y")</f>
        <v>79</v>
      </c>
      <c r="X2438" s="6" t="str">
        <f>IF(employee_data3[[#This Row],[Age]]&lt;=25, "Remaja", IF(employee_data3[[#This Row],[Age]]&lt;=55, "Dewasa", "Lansia"))</f>
        <v>Lansia</v>
      </c>
      <c r="Y2438" s="7" t="str">
        <f>CONCATENATE(employee_data36[[#This Row],[First-LastName]]," ",employee_data36[[#This Row],[DOB]])</f>
        <v>Caitlin-Palmer 16049</v>
      </c>
      <c r="Z2438" t="s">
        <v>40</v>
      </c>
      <c r="AA2438" t="s">
        <v>178</v>
      </c>
      <c r="AB2438" t="s">
        <v>55</v>
      </c>
      <c r="AC2438">
        <v>14407</v>
      </c>
      <c r="AD2438" t="s">
        <v>74</v>
      </c>
      <c r="AE2438" t="s">
        <v>44</v>
      </c>
      <c r="AF2438" t="s">
        <v>236</v>
      </c>
      <c r="AG2438">
        <v>4</v>
      </c>
    </row>
    <row r="2439" spans="1:33" x14ac:dyDescent="0.3">
      <c r="A2439">
        <v>2864</v>
      </c>
      <c r="B2439" t="s">
        <v>2572</v>
      </c>
      <c r="C2439" t="s">
        <v>1573</v>
      </c>
      <c r="D2439" s="6" t="str">
        <f>CONCATENATE(employee_data36[[#This Row],[FirstName]], "-",employee_data36[[#This Row],[LastName]] )</f>
        <v>Luke-Heath</v>
      </c>
      <c r="E2439" s="1">
        <v>44697</v>
      </c>
      <c r="F2439" s="1"/>
      <c r="G2439" s="7" t="str">
        <f>IF(ISBLANK(employee_data36[[#This Row],[ExitDate]]),"Yes","")</f>
        <v>Yes</v>
      </c>
      <c r="H2439" t="s">
        <v>728</v>
      </c>
      <c r="I2439" t="s">
        <v>8687</v>
      </c>
      <c r="J2439" t="s">
        <v>8688</v>
      </c>
      <c r="K2439" t="s">
        <v>139</v>
      </c>
      <c r="L2439" t="s">
        <v>32</v>
      </c>
      <c r="M2439" s="6" t="str">
        <f>IF(ISBLANK(employee_data36[[#This Row],[ExitDate]]),"1","0")</f>
        <v>1</v>
      </c>
      <c r="N2439" s="6" t="str">
        <f>IF(employee_data36[[#This Row],[EmployeeStatus]]="Active", "Active", "Tidak Active")</f>
        <v>Active</v>
      </c>
      <c r="O2439" t="s">
        <v>52</v>
      </c>
      <c r="P2439" t="s">
        <v>64</v>
      </c>
      <c r="Q2439" t="s">
        <v>63</v>
      </c>
      <c r="R2439" t="s">
        <v>36</v>
      </c>
      <c r="S2439" t="s">
        <v>37</v>
      </c>
      <c r="T2439" t="s">
        <v>38</v>
      </c>
      <c r="U2439" t="s">
        <v>90</v>
      </c>
      <c r="V2439" s="1">
        <v>35059</v>
      </c>
      <c r="W2439" s="6">
        <f>DATEDIF(employee_data36[[#This Row],[DOB]],DATE(2023, 1, 1), "Y")</f>
        <v>27</v>
      </c>
      <c r="X2439" s="6" t="str">
        <f>IF(employee_data3[[#This Row],[Age]]&lt;=25, "Remaja", IF(employee_data3[[#This Row],[Age]]&lt;=55, "Dewasa", "Lansia"))</f>
        <v>Dewasa</v>
      </c>
      <c r="Y2439" s="7" t="str">
        <f>CONCATENATE(employee_data36[[#This Row],[First-LastName]]," ",employee_data36[[#This Row],[DOB]])</f>
        <v>Luke-Heath 35059</v>
      </c>
      <c r="Z2439" t="s">
        <v>40</v>
      </c>
      <c r="AA2439" t="s">
        <v>103</v>
      </c>
      <c r="AB2439" t="s">
        <v>55</v>
      </c>
      <c r="AC2439">
        <v>37065</v>
      </c>
      <c r="AD2439" t="s">
        <v>128</v>
      </c>
      <c r="AE2439" t="s">
        <v>75</v>
      </c>
      <c r="AF2439" t="s">
        <v>45</v>
      </c>
      <c r="AG2439">
        <v>2</v>
      </c>
    </row>
    <row r="2440" spans="1:33" x14ac:dyDescent="0.3">
      <c r="A2440">
        <v>2865</v>
      </c>
      <c r="B2440" t="s">
        <v>8689</v>
      </c>
      <c r="C2440" t="s">
        <v>344</v>
      </c>
      <c r="D2440" s="6" t="str">
        <f>CONCATENATE(employee_data36[[#This Row],[FirstName]], "-",employee_data36[[#This Row],[LastName]] )</f>
        <v>Esperanza-Horne</v>
      </c>
      <c r="E2440" s="1">
        <v>44691</v>
      </c>
      <c r="F2440" s="1">
        <v>44851</v>
      </c>
      <c r="G2440" s="7" t="str">
        <f>IF(ISBLANK(employee_data36[[#This Row],[ExitDate]]),"Yes","")</f>
        <v/>
      </c>
      <c r="H2440" t="s">
        <v>728</v>
      </c>
      <c r="I2440" t="s">
        <v>8690</v>
      </c>
      <c r="J2440" t="s">
        <v>8691</v>
      </c>
      <c r="K2440" t="s">
        <v>80</v>
      </c>
      <c r="L2440" t="s">
        <v>745</v>
      </c>
      <c r="M2440" s="6" t="str">
        <f>IF(ISBLANK(employee_data36[[#This Row],[ExitDate]]),"1","0")</f>
        <v>0</v>
      </c>
      <c r="N2440" s="6" t="str">
        <f>IF(employee_data36[[#This Row],[EmployeeStatus]]="Active", "Active", "Tidak Active")</f>
        <v>Tidak Active</v>
      </c>
      <c r="O2440" t="s">
        <v>52</v>
      </c>
      <c r="P2440" t="s">
        <v>34</v>
      </c>
      <c r="Q2440" t="s">
        <v>52</v>
      </c>
      <c r="R2440" t="s">
        <v>175</v>
      </c>
      <c r="S2440" t="s">
        <v>8692</v>
      </c>
      <c r="T2440" t="s">
        <v>38</v>
      </c>
      <c r="U2440" t="s">
        <v>81</v>
      </c>
      <c r="V2440" s="1">
        <v>25442</v>
      </c>
      <c r="W2440" s="6">
        <f>DATEDIF(employee_data36[[#This Row],[DOB]],DATE(2023, 1, 1), "Y")</f>
        <v>53</v>
      </c>
      <c r="X2440" s="6" t="str">
        <f>IF(employee_data3[[#This Row],[Age]]&lt;=25, "Remaja", IF(employee_data3[[#This Row],[Age]]&lt;=55, "Dewasa", "Lansia"))</f>
        <v>Dewasa</v>
      </c>
      <c r="Y2440" s="7" t="str">
        <f>CONCATENATE(employee_data36[[#This Row],[First-LastName]]," ",employee_data36[[#This Row],[DOB]])</f>
        <v>Esperanza-Horne 25442</v>
      </c>
      <c r="Z2440" t="s">
        <v>40</v>
      </c>
      <c r="AA2440" t="s">
        <v>226</v>
      </c>
      <c r="AB2440" t="s">
        <v>42</v>
      </c>
      <c r="AC2440">
        <v>26583</v>
      </c>
      <c r="AD2440" t="s">
        <v>43</v>
      </c>
      <c r="AE2440" t="s">
        <v>104</v>
      </c>
      <c r="AF2440" t="s">
        <v>45</v>
      </c>
      <c r="AG2440">
        <v>1</v>
      </c>
    </row>
    <row r="2441" spans="1:33" x14ac:dyDescent="0.3">
      <c r="A2441">
        <v>2866</v>
      </c>
      <c r="B2441" t="s">
        <v>8693</v>
      </c>
      <c r="C2441" t="s">
        <v>325</v>
      </c>
      <c r="D2441" s="6" t="str">
        <f>CONCATENATE(employee_data36[[#This Row],[FirstName]], "-",employee_data36[[#This Row],[LastName]] )</f>
        <v>Jadon-Mata</v>
      </c>
      <c r="E2441" s="1">
        <v>44516</v>
      </c>
      <c r="F2441" s="1"/>
      <c r="G2441" s="7" t="str">
        <f>IF(ISBLANK(employee_data36[[#This Row],[ExitDate]]),"Yes","")</f>
        <v>Yes</v>
      </c>
      <c r="H2441" t="s">
        <v>728</v>
      </c>
      <c r="I2441" t="s">
        <v>8694</v>
      </c>
      <c r="J2441" t="s">
        <v>8695</v>
      </c>
      <c r="K2441" t="s">
        <v>89</v>
      </c>
      <c r="L2441" t="s">
        <v>32</v>
      </c>
      <c r="M2441" s="6" t="str">
        <f>IF(ISBLANK(employee_data36[[#This Row],[ExitDate]]),"1","0")</f>
        <v>1</v>
      </c>
      <c r="N2441" s="6" t="str">
        <f>IF(employee_data36[[#This Row],[EmployeeStatus]]="Active", "Active", "Tidak Active")</f>
        <v>Active</v>
      </c>
      <c r="O2441" t="s">
        <v>52</v>
      </c>
      <c r="P2441" t="s">
        <v>34</v>
      </c>
      <c r="Q2441" t="s">
        <v>35</v>
      </c>
      <c r="R2441" t="s">
        <v>36</v>
      </c>
      <c r="S2441" t="s">
        <v>37</v>
      </c>
      <c r="T2441" t="s">
        <v>38</v>
      </c>
      <c r="U2441" t="s">
        <v>90</v>
      </c>
      <c r="V2441" s="1">
        <v>18878</v>
      </c>
      <c r="W2441" s="6">
        <f>DATEDIF(employee_data36[[#This Row],[DOB]],DATE(2023, 1, 1), "Y")</f>
        <v>71</v>
      </c>
      <c r="X2441" s="6" t="str">
        <f>IF(employee_data3[[#This Row],[Age]]&lt;=25, "Remaja", IF(employee_data3[[#This Row],[Age]]&lt;=55, "Dewasa", "Lansia"))</f>
        <v>Lansia</v>
      </c>
      <c r="Y2441" s="7" t="str">
        <f>CONCATENATE(employee_data36[[#This Row],[First-LastName]]," ",employee_data36[[#This Row],[DOB]])</f>
        <v>Jadon-Mata 18878</v>
      </c>
      <c r="Z2441" t="s">
        <v>40</v>
      </c>
      <c r="AA2441" t="s">
        <v>193</v>
      </c>
      <c r="AB2441" t="s">
        <v>42</v>
      </c>
      <c r="AC2441">
        <v>49151</v>
      </c>
      <c r="AD2441" t="s">
        <v>56</v>
      </c>
      <c r="AE2441" t="s">
        <v>75</v>
      </c>
      <c r="AF2441" t="s">
        <v>45</v>
      </c>
      <c r="AG2441">
        <v>2</v>
      </c>
    </row>
    <row r="2442" spans="1:33" x14ac:dyDescent="0.3">
      <c r="A2442">
        <v>2867</v>
      </c>
      <c r="B2442" t="s">
        <v>8470</v>
      </c>
      <c r="C2442" t="s">
        <v>569</v>
      </c>
      <c r="D2442" s="6" t="str">
        <f>CONCATENATE(employee_data36[[#This Row],[FirstName]], "-",employee_data36[[#This Row],[LastName]] )</f>
        <v>Gillian-Hawkins</v>
      </c>
      <c r="E2442" s="1">
        <v>43521</v>
      </c>
      <c r="F2442" s="1"/>
      <c r="G2442" s="7" t="str">
        <f>IF(ISBLANK(employee_data36[[#This Row],[ExitDate]]),"Yes","")</f>
        <v>Yes</v>
      </c>
      <c r="H2442" t="s">
        <v>728</v>
      </c>
      <c r="I2442" t="s">
        <v>8696</v>
      </c>
      <c r="J2442" t="s">
        <v>8697</v>
      </c>
      <c r="K2442" t="s">
        <v>31</v>
      </c>
      <c r="L2442" t="s">
        <v>32</v>
      </c>
      <c r="M2442" s="6" t="str">
        <f>IF(ISBLANK(employee_data36[[#This Row],[ExitDate]]),"1","0")</f>
        <v>1</v>
      </c>
      <c r="N2442" s="6" t="str">
        <f>IF(employee_data36[[#This Row],[EmployeeStatus]]="Active", "Active", "Tidak Active")</f>
        <v>Active</v>
      </c>
      <c r="O2442" t="s">
        <v>52</v>
      </c>
      <c r="P2442" t="s">
        <v>51</v>
      </c>
      <c r="Q2442" t="s">
        <v>35</v>
      </c>
      <c r="R2442" t="s">
        <v>36</v>
      </c>
      <c r="S2442" t="s">
        <v>37</v>
      </c>
      <c r="T2442" t="s">
        <v>38</v>
      </c>
      <c r="U2442" t="s">
        <v>1012</v>
      </c>
      <c r="V2442" s="1">
        <v>34500</v>
      </c>
      <c r="W2442" s="6">
        <f>DATEDIF(employee_data36[[#This Row],[DOB]],DATE(2023, 1, 1), "Y")</f>
        <v>28</v>
      </c>
      <c r="X2442" s="6" t="str">
        <f>IF(employee_data3[[#This Row],[Age]]&lt;=25, "Remaja", IF(employee_data3[[#This Row],[Age]]&lt;=55, "Dewasa", "Lansia"))</f>
        <v>Dewasa</v>
      </c>
      <c r="Y2442" s="7" t="str">
        <f>CONCATENATE(employee_data36[[#This Row],[First-LastName]]," ",employee_data36[[#This Row],[DOB]])</f>
        <v>Gillian-Hawkins 34500</v>
      </c>
      <c r="Z2442" t="s">
        <v>40</v>
      </c>
      <c r="AA2442" t="s">
        <v>243</v>
      </c>
      <c r="AB2442" t="s">
        <v>42</v>
      </c>
      <c r="AC2442">
        <v>75033</v>
      </c>
      <c r="AD2442" t="s">
        <v>43</v>
      </c>
      <c r="AE2442" t="s">
        <v>75</v>
      </c>
      <c r="AF2442" t="s">
        <v>45</v>
      </c>
      <c r="AG2442">
        <v>2</v>
      </c>
    </row>
    <row r="2443" spans="1:33" x14ac:dyDescent="0.3">
      <c r="A2443">
        <v>2868</v>
      </c>
      <c r="B2443" t="s">
        <v>5994</v>
      </c>
      <c r="C2443" t="s">
        <v>3617</v>
      </c>
      <c r="D2443" s="6" t="str">
        <f>CONCATENATE(employee_data36[[#This Row],[FirstName]], "-",employee_data36[[#This Row],[LastName]] )</f>
        <v>Lisa-Griffin</v>
      </c>
      <c r="E2443" s="1">
        <v>44743</v>
      </c>
      <c r="F2443" s="1"/>
      <c r="G2443" s="7" t="str">
        <f>IF(ISBLANK(employee_data36[[#This Row],[ExitDate]]),"Yes","")</f>
        <v>Yes</v>
      </c>
      <c r="H2443" t="s">
        <v>28</v>
      </c>
      <c r="I2443" t="s">
        <v>1193</v>
      </c>
      <c r="J2443" t="s">
        <v>8698</v>
      </c>
      <c r="K2443" t="s">
        <v>80</v>
      </c>
      <c r="L2443" t="s">
        <v>32</v>
      </c>
      <c r="M2443" s="6" t="str">
        <f>IF(ISBLANK(employee_data36[[#This Row],[ExitDate]]),"1","0")</f>
        <v>1</v>
      </c>
      <c r="N2443" s="6" t="str">
        <f>IF(employee_data36[[#This Row],[EmployeeStatus]]="Active", "Active", "Tidak Active")</f>
        <v>Active</v>
      </c>
      <c r="O2443" t="s">
        <v>63</v>
      </c>
      <c r="P2443" t="s">
        <v>51</v>
      </c>
      <c r="Q2443" t="s">
        <v>35</v>
      </c>
      <c r="R2443" t="s">
        <v>36</v>
      </c>
      <c r="S2443" t="s">
        <v>37</v>
      </c>
      <c r="T2443" t="s">
        <v>38</v>
      </c>
      <c r="U2443" t="s">
        <v>119</v>
      </c>
      <c r="V2443" s="1">
        <v>16947</v>
      </c>
      <c r="W2443" s="6">
        <f>DATEDIF(employee_data36[[#This Row],[DOB]],DATE(2023, 1, 1), "Y")</f>
        <v>76</v>
      </c>
      <c r="X2443" s="6" t="str">
        <f>IF(employee_data3[[#This Row],[Age]]&lt;=25, "Remaja", IF(employee_data3[[#This Row],[Age]]&lt;=55, "Dewasa", "Lansia"))</f>
        <v>Lansia</v>
      </c>
      <c r="Y2443" s="7" t="str">
        <f>CONCATENATE(employee_data36[[#This Row],[First-LastName]]," ",employee_data36[[#This Row],[DOB]])</f>
        <v>Lisa-Griffin 16947</v>
      </c>
      <c r="Z2443" t="s">
        <v>40</v>
      </c>
      <c r="AA2443" t="s">
        <v>708</v>
      </c>
      <c r="AB2443" t="s">
        <v>55</v>
      </c>
      <c r="AC2443">
        <v>64530</v>
      </c>
      <c r="AD2443" t="s">
        <v>93</v>
      </c>
      <c r="AE2443" t="s">
        <v>84</v>
      </c>
      <c r="AF2443" t="s">
        <v>45</v>
      </c>
      <c r="AG2443">
        <v>5</v>
      </c>
    </row>
    <row r="2444" spans="1:33" x14ac:dyDescent="0.3">
      <c r="A2444">
        <v>2869</v>
      </c>
      <c r="B2444" t="s">
        <v>2279</v>
      </c>
      <c r="C2444" t="s">
        <v>8699</v>
      </c>
      <c r="D2444" s="6" t="str">
        <f>CONCATENATE(employee_data36[[#This Row],[FirstName]], "-",employee_data36[[#This Row],[LastName]] )</f>
        <v>Nelson-Carpenter</v>
      </c>
      <c r="E2444" s="1">
        <v>44912</v>
      </c>
      <c r="F2444" s="1"/>
      <c r="G2444" s="7" t="str">
        <f>IF(ISBLANK(employee_data36[[#This Row],[ExitDate]]),"Yes","")</f>
        <v>Yes</v>
      </c>
      <c r="H2444" t="s">
        <v>28</v>
      </c>
      <c r="I2444" t="s">
        <v>8700</v>
      </c>
      <c r="J2444" t="s">
        <v>8701</v>
      </c>
      <c r="K2444" t="s">
        <v>168</v>
      </c>
      <c r="L2444" t="s">
        <v>32</v>
      </c>
      <c r="M2444" s="6" t="str">
        <f>IF(ISBLANK(employee_data36[[#This Row],[ExitDate]]),"1","0")</f>
        <v>1</v>
      </c>
      <c r="N2444" s="6" t="str">
        <f>IF(employee_data36[[#This Row],[EmployeeStatus]]="Active", "Active", "Tidak Active")</f>
        <v>Active</v>
      </c>
      <c r="O2444" t="s">
        <v>33</v>
      </c>
      <c r="P2444" t="s">
        <v>51</v>
      </c>
      <c r="Q2444" t="s">
        <v>63</v>
      </c>
      <c r="R2444" t="s">
        <v>36</v>
      </c>
      <c r="S2444" t="s">
        <v>37</v>
      </c>
      <c r="T2444" t="s">
        <v>38</v>
      </c>
      <c r="U2444" t="s">
        <v>53</v>
      </c>
      <c r="V2444" s="1">
        <v>15787</v>
      </c>
      <c r="W2444" s="6">
        <f>DATEDIF(employee_data36[[#This Row],[DOB]],DATE(2023, 1, 1), "Y")</f>
        <v>79</v>
      </c>
      <c r="X2444" s="6" t="str">
        <f>IF(employee_data3[[#This Row],[Age]]&lt;=25, "Remaja", IF(employee_data3[[#This Row],[Age]]&lt;=55, "Dewasa", "Lansia"))</f>
        <v>Lansia</v>
      </c>
      <c r="Y2444" s="7" t="str">
        <f>CONCATENATE(employee_data36[[#This Row],[First-LastName]]," ",employee_data36[[#This Row],[DOB]])</f>
        <v>Nelson-Carpenter 15787</v>
      </c>
      <c r="Z2444" t="s">
        <v>40</v>
      </c>
      <c r="AA2444" t="s">
        <v>163</v>
      </c>
      <c r="AB2444" t="s">
        <v>55</v>
      </c>
      <c r="AC2444">
        <v>53404</v>
      </c>
      <c r="AD2444" t="s">
        <v>93</v>
      </c>
      <c r="AE2444" t="s">
        <v>44</v>
      </c>
      <c r="AF2444" t="s">
        <v>45</v>
      </c>
      <c r="AG2444">
        <v>2</v>
      </c>
    </row>
    <row r="2445" spans="1:33" x14ac:dyDescent="0.3">
      <c r="A2445">
        <v>2870</v>
      </c>
      <c r="B2445" t="s">
        <v>6217</v>
      </c>
      <c r="C2445" t="s">
        <v>3770</v>
      </c>
      <c r="D2445" s="6" t="str">
        <f>CONCATENATE(employee_data36[[#This Row],[FirstName]], "-",employee_data36[[#This Row],[LastName]] )</f>
        <v>Sanai-Sweeney</v>
      </c>
      <c r="E2445" s="1">
        <v>45133</v>
      </c>
      <c r="F2445" s="1">
        <v>45138</v>
      </c>
      <c r="G2445" s="7" t="str">
        <f>IF(ISBLANK(employee_data36[[#This Row],[ExitDate]]),"Yes","")</f>
        <v/>
      </c>
      <c r="H2445" t="s">
        <v>28</v>
      </c>
      <c r="I2445" t="s">
        <v>8702</v>
      </c>
      <c r="J2445" t="s">
        <v>8703</v>
      </c>
      <c r="K2445" t="s">
        <v>98</v>
      </c>
      <c r="L2445" t="s">
        <v>32</v>
      </c>
      <c r="M2445" s="6" t="str">
        <f>IF(ISBLANK(employee_data36[[#This Row],[ExitDate]]),"1","0")</f>
        <v>0</v>
      </c>
      <c r="N2445" s="6" t="str">
        <f>IF(employee_data36[[#This Row],[EmployeeStatus]]="Active", "Active", "Tidak Active")</f>
        <v>Active</v>
      </c>
      <c r="O2445" t="s">
        <v>52</v>
      </c>
      <c r="P2445" t="s">
        <v>64</v>
      </c>
      <c r="Q2445" t="s">
        <v>52</v>
      </c>
      <c r="R2445" t="s">
        <v>140</v>
      </c>
      <c r="S2445" t="s">
        <v>8704</v>
      </c>
      <c r="T2445" t="s">
        <v>38</v>
      </c>
      <c r="U2445" t="s">
        <v>2015</v>
      </c>
      <c r="V2445" s="1">
        <v>18514</v>
      </c>
      <c r="W2445" s="6">
        <f>DATEDIF(employee_data36[[#This Row],[DOB]],DATE(2023, 1, 1), "Y")</f>
        <v>72</v>
      </c>
      <c r="X2445" s="6" t="str">
        <f>IF(employee_data3[[#This Row],[Age]]&lt;=25, "Remaja", IF(employee_data3[[#This Row],[Age]]&lt;=55, "Dewasa", "Lansia"))</f>
        <v>Lansia</v>
      </c>
      <c r="Y2445" s="7" t="str">
        <f>CONCATENATE(employee_data36[[#This Row],[First-LastName]]," ",employee_data36[[#This Row],[DOB]])</f>
        <v>Sanai-Sweeney 18514</v>
      </c>
      <c r="Z2445" t="s">
        <v>40</v>
      </c>
      <c r="AA2445" t="s">
        <v>708</v>
      </c>
      <c r="AB2445" t="s">
        <v>55</v>
      </c>
      <c r="AC2445">
        <v>32806</v>
      </c>
      <c r="AD2445" t="s">
        <v>93</v>
      </c>
      <c r="AE2445" t="s">
        <v>84</v>
      </c>
      <c r="AF2445" t="s">
        <v>45</v>
      </c>
      <c r="AG2445">
        <v>4</v>
      </c>
    </row>
    <row r="2446" spans="1:33" x14ac:dyDescent="0.3">
      <c r="A2446">
        <v>2871</v>
      </c>
      <c r="B2446" t="s">
        <v>4955</v>
      </c>
      <c r="C2446" t="s">
        <v>2529</v>
      </c>
      <c r="D2446" s="6" t="str">
        <f>CONCATENATE(employee_data36[[#This Row],[FirstName]], "-",employee_data36[[#This Row],[LastName]] )</f>
        <v>Tania-Taylor</v>
      </c>
      <c r="E2446" s="1">
        <v>44631</v>
      </c>
      <c r="F2446" s="1">
        <v>44775</v>
      </c>
      <c r="G2446" s="7" t="str">
        <f>IF(ISBLANK(employee_data36[[#This Row],[ExitDate]]),"Yes","")</f>
        <v/>
      </c>
      <c r="H2446" t="s">
        <v>28</v>
      </c>
      <c r="I2446" t="s">
        <v>8705</v>
      </c>
      <c r="J2446" t="s">
        <v>8706</v>
      </c>
      <c r="K2446" t="s">
        <v>118</v>
      </c>
      <c r="L2446" t="s">
        <v>32</v>
      </c>
      <c r="M2446" s="6" t="str">
        <f>IF(ISBLANK(employee_data36[[#This Row],[ExitDate]]),"1","0")</f>
        <v>0</v>
      </c>
      <c r="N2446" s="6" t="str">
        <f>IF(employee_data36[[#This Row],[EmployeeStatus]]="Active", "Active", "Tidak Active")</f>
        <v>Active</v>
      </c>
      <c r="O2446" t="s">
        <v>33</v>
      </c>
      <c r="P2446" t="s">
        <v>51</v>
      </c>
      <c r="Q2446" t="s">
        <v>52</v>
      </c>
      <c r="R2446" t="s">
        <v>126</v>
      </c>
      <c r="S2446" t="s">
        <v>8707</v>
      </c>
      <c r="T2446" t="s">
        <v>38</v>
      </c>
      <c r="U2446" t="s">
        <v>332</v>
      </c>
      <c r="V2446" s="1">
        <v>19476</v>
      </c>
      <c r="W2446" s="6">
        <f>DATEDIF(employee_data36[[#This Row],[DOB]],DATE(2023, 1, 1), "Y")</f>
        <v>69</v>
      </c>
      <c r="X2446" s="6" t="str">
        <f>IF(employee_data3[[#This Row],[Age]]&lt;=25, "Remaja", IF(employee_data3[[#This Row],[Age]]&lt;=55, "Dewasa", "Lansia"))</f>
        <v>Lansia</v>
      </c>
      <c r="Y2446" s="7" t="str">
        <f>CONCATENATE(employee_data36[[#This Row],[First-LastName]]," ",employee_data36[[#This Row],[DOB]])</f>
        <v>Tania-Taylor 19476</v>
      </c>
      <c r="Z2446" t="s">
        <v>40</v>
      </c>
      <c r="AA2446" t="s">
        <v>419</v>
      </c>
      <c r="AB2446" t="s">
        <v>55</v>
      </c>
      <c r="AC2446">
        <v>46150</v>
      </c>
      <c r="AD2446" t="s">
        <v>56</v>
      </c>
      <c r="AE2446" t="s">
        <v>104</v>
      </c>
      <c r="AF2446" t="s">
        <v>45</v>
      </c>
      <c r="AG2446">
        <v>5</v>
      </c>
    </row>
    <row r="2447" spans="1:33" x14ac:dyDescent="0.3">
      <c r="A2447">
        <v>2872</v>
      </c>
      <c r="B2447" t="s">
        <v>4916</v>
      </c>
      <c r="C2447" t="s">
        <v>344</v>
      </c>
      <c r="D2447" s="6" t="str">
        <f>CONCATENATE(employee_data36[[#This Row],[FirstName]], "-",employee_data36[[#This Row],[LastName]] )</f>
        <v>Greta-Horne</v>
      </c>
      <c r="E2447" s="1">
        <v>44011</v>
      </c>
      <c r="F2447" s="1">
        <v>44336</v>
      </c>
      <c r="G2447" s="7" t="str">
        <f>IF(ISBLANK(employee_data36[[#This Row],[ExitDate]]),"Yes","")</f>
        <v/>
      </c>
      <c r="H2447" t="s">
        <v>28</v>
      </c>
      <c r="I2447" t="s">
        <v>8708</v>
      </c>
      <c r="J2447" t="s">
        <v>8709</v>
      </c>
      <c r="K2447" t="s">
        <v>62</v>
      </c>
      <c r="L2447" t="s">
        <v>32</v>
      </c>
      <c r="M2447" s="6" t="str">
        <f>IF(ISBLANK(employee_data36[[#This Row],[ExitDate]]),"1","0")</f>
        <v>0</v>
      </c>
      <c r="N2447" s="6" t="str">
        <f>IF(employee_data36[[#This Row],[EmployeeStatus]]="Active", "Active", "Tidak Active")</f>
        <v>Active</v>
      </c>
      <c r="O2447" t="s">
        <v>33</v>
      </c>
      <c r="P2447" t="s">
        <v>64</v>
      </c>
      <c r="Q2447" t="s">
        <v>63</v>
      </c>
      <c r="R2447" t="s">
        <v>175</v>
      </c>
      <c r="S2447" t="s">
        <v>8710</v>
      </c>
      <c r="T2447" t="s">
        <v>38</v>
      </c>
      <c r="U2447" t="s">
        <v>305</v>
      </c>
      <c r="V2447" s="1">
        <v>24809</v>
      </c>
      <c r="W2447" s="6">
        <f>DATEDIF(employee_data36[[#This Row],[DOB]],DATE(2023, 1, 1), "Y")</f>
        <v>55</v>
      </c>
      <c r="X2447" s="6" t="str">
        <f>IF(employee_data3[[#This Row],[Age]]&lt;=25, "Remaja", IF(employee_data3[[#This Row],[Age]]&lt;=55, "Dewasa", "Lansia"))</f>
        <v>Dewasa</v>
      </c>
      <c r="Y2447" s="7" t="str">
        <f>CONCATENATE(employee_data36[[#This Row],[First-LastName]]," ",employee_data36[[#This Row],[DOB]])</f>
        <v>Greta-Horne 24809</v>
      </c>
      <c r="Z2447" t="s">
        <v>40</v>
      </c>
      <c r="AA2447" t="s">
        <v>216</v>
      </c>
      <c r="AB2447" t="s">
        <v>55</v>
      </c>
      <c r="AC2447">
        <v>97145</v>
      </c>
      <c r="AD2447" t="s">
        <v>56</v>
      </c>
      <c r="AE2447" t="s">
        <v>84</v>
      </c>
      <c r="AF2447" t="s">
        <v>45</v>
      </c>
      <c r="AG2447">
        <v>2</v>
      </c>
    </row>
    <row r="2448" spans="1:33" x14ac:dyDescent="0.3">
      <c r="A2448">
        <v>2873</v>
      </c>
      <c r="B2448" t="s">
        <v>3595</v>
      </c>
      <c r="C2448" t="s">
        <v>6161</v>
      </c>
      <c r="D2448" s="6" t="str">
        <f>CONCATENATE(employee_data36[[#This Row],[FirstName]], "-",employee_data36[[#This Row],[LastName]] )</f>
        <v>Jordyn-Snyder</v>
      </c>
      <c r="E2448" s="1">
        <v>44648</v>
      </c>
      <c r="F2448" s="1"/>
      <c r="G2448" s="7" t="str">
        <f>IF(ISBLANK(employee_data36[[#This Row],[ExitDate]]),"Yes","")</f>
        <v>Yes</v>
      </c>
      <c r="H2448" t="s">
        <v>28</v>
      </c>
      <c r="I2448" t="s">
        <v>8534</v>
      </c>
      <c r="J2448" t="s">
        <v>8711</v>
      </c>
      <c r="K2448" t="s">
        <v>89</v>
      </c>
      <c r="L2448" t="s">
        <v>32</v>
      </c>
      <c r="M2448" s="6" t="str">
        <f>IF(ISBLANK(employee_data36[[#This Row],[ExitDate]]),"1","0")</f>
        <v>1</v>
      </c>
      <c r="N2448" s="6" t="str">
        <f>IF(employee_data36[[#This Row],[EmployeeStatus]]="Active", "Active", "Tidak Active")</f>
        <v>Active</v>
      </c>
      <c r="O2448" t="s">
        <v>52</v>
      </c>
      <c r="P2448" t="s">
        <v>51</v>
      </c>
      <c r="Q2448" t="s">
        <v>63</v>
      </c>
      <c r="R2448" t="s">
        <v>36</v>
      </c>
      <c r="S2448" t="s">
        <v>37</v>
      </c>
      <c r="T2448" t="s">
        <v>38</v>
      </c>
      <c r="U2448" t="s">
        <v>90</v>
      </c>
      <c r="V2448" s="1">
        <v>36050</v>
      </c>
      <c r="W2448" s="6">
        <f>DATEDIF(employee_data36[[#This Row],[DOB]],DATE(2023, 1, 1), "Y")</f>
        <v>24</v>
      </c>
      <c r="X2448" s="6" t="str">
        <f>IF(employee_data3[[#This Row],[Age]]&lt;=25, "Remaja", IF(employee_data3[[#This Row],[Age]]&lt;=55, "Dewasa", "Lansia"))</f>
        <v>Remaja</v>
      </c>
      <c r="Y2448" s="7" t="str">
        <f>CONCATENATE(employee_data36[[#This Row],[First-LastName]]," ",employee_data36[[#This Row],[DOB]])</f>
        <v>Jordyn-Snyder 36050</v>
      </c>
      <c r="Z2448" t="s">
        <v>40</v>
      </c>
      <c r="AA2448" t="s">
        <v>6</v>
      </c>
      <c r="AB2448" t="s">
        <v>55</v>
      </c>
      <c r="AC2448">
        <v>92640</v>
      </c>
      <c r="AD2448" t="s">
        <v>56</v>
      </c>
      <c r="AE2448" t="s">
        <v>104</v>
      </c>
      <c r="AF2448" t="s">
        <v>45</v>
      </c>
      <c r="AG2448">
        <v>4</v>
      </c>
    </row>
    <row r="2449" spans="1:33" x14ac:dyDescent="0.3">
      <c r="A2449">
        <v>2874</v>
      </c>
      <c r="B2449" t="s">
        <v>7583</v>
      </c>
      <c r="C2449" t="s">
        <v>3018</v>
      </c>
      <c r="D2449" s="6" t="str">
        <f>CONCATENATE(employee_data36[[#This Row],[FirstName]], "-",employee_data36[[#This Row],[LastName]] )</f>
        <v>Alex-Collins</v>
      </c>
      <c r="E2449" s="1">
        <v>44606</v>
      </c>
      <c r="F2449" s="1"/>
      <c r="G2449" s="7" t="str">
        <f>IF(ISBLANK(employee_data36[[#This Row],[ExitDate]]),"Yes","")</f>
        <v>Yes</v>
      </c>
      <c r="H2449" t="s">
        <v>28</v>
      </c>
      <c r="I2449" t="s">
        <v>8712</v>
      </c>
      <c r="J2449" t="s">
        <v>8713</v>
      </c>
      <c r="K2449" t="s">
        <v>31</v>
      </c>
      <c r="L2449" t="s">
        <v>32</v>
      </c>
      <c r="M2449" s="6" t="str">
        <f>IF(ISBLANK(employee_data36[[#This Row],[ExitDate]]),"1","0")</f>
        <v>1</v>
      </c>
      <c r="N2449" s="6" t="str">
        <f>IF(employee_data36[[#This Row],[EmployeeStatus]]="Active", "Active", "Tidak Active")</f>
        <v>Active</v>
      </c>
      <c r="O2449" t="s">
        <v>52</v>
      </c>
      <c r="P2449" t="s">
        <v>51</v>
      </c>
      <c r="Q2449" t="s">
        <v>63</v>
      </c>
      <c r="R2449" t="s">
        <v>36</v>
      </c>
      <c r="S2449" t="s">
        <v>37</v>
      </c>
      <c r="T2449" t="s">
        <v>38</v>
      </c>
      <c r="U2449" t="s">
        <v>231</v>
      </c>
      <c r="V2449" s="1">
        <v>19705</v>
      </c>
      <c r="W2449" s="6">
        <f>DATEDIF(employee_data36[[#This Row],[DOB]],DATE(2023, 1, 1), "Y")</f>
        <v>69</v>
      </c>
      <c r="X2449" s="6" t="str">
        <f>IF(employee_data3[[#This Row],[Age]]&lt;=25, "Remaja", IF(employee_data3[[#This Row],[Age]]&lt;=55, "Dewasa", "Lansia"))</f>
        <v>Lansia</v>
      </c>
      <c r="Y2449" s="7" t="str">
        <f>CONCATENATE(employee_data36[[#This Row],[First-LastName]]," ",employee_data36[[#This Row],[DOB]])</f>
        <v>Alex-Collins 19705</v>
      </c>
      <c r="Z2449" t="s">
        <v>40</v>
      </c>
      <c r="AA2449" t="s">
        <v>113</v>
      </c>
      <c r="AB2449" t="s">
        <v>55</v>
      </c>
      <c r="AC2449">
        <v>26011</v>
      </c>
      <c r="AD2449" t="s">
        <v>43</v>
      </c>
      <c r="AE2449" t="s">
        <v>104</v>
      </c>
      <c r="AF2449" t="s">
        <v>45</v>
      </c>
      <c r="AG2449">
        <v>1</v>
      </c>
    </row>
    <row r="2450" spans="1:33" x14ac:dyDescent="0.3">
      <c r="A2450">
        <v>2875</v>
      </c>
      <c r="B2450" t="s">
        <v>3561</v>
      </c>
      <c r="C2450" t="s">
        <v>294</v>
      </c>
      <c r="D2450" s="6" t="str">
        <f>CONCATENATE(employee_data36[[#This Row],[FirstName]], "-",employee_data36[[#This Row],[LastName]] )</f>
        <v>Harley-Walker</v>
      </c>
      <c r="E2450" s="1">
        <v>44190</v>
      </c>
      <c r="F2450" s="1">
        <v>44452</v>
      </c>
      <c r="G2450" s="7" t="str">
        <f>IF(ISBLANK(employee_data36[[#This Row],[ExitDate]]),"Yes","")</f>
        <v/>
      </c>
      <c r="H2450" t="s">
        <v>28</v>
      </c>
      <c r="I2450" t="s">
        <v>8714</v>
      </c>
      <c r="J2450" t="s">
        <v>8715</v>
      </c>
      <c r="K2450" t="s">
        <v>133</v>
      </c>
      <c r="L2450" t="s">
        <v>32</v>
      </c>
      <c r="M2450" s="6" t="str">
        <f>IF(ISBLANK(employee_data36[[#This Row],[ExitDate]]),"1","0")</f>
        <v>0</v>
      </c>
      <c r="N2450" s="6" t="str">
        <f>IF(employee_data36[[#This Row],[EmployeeStatus]]="Active", "Active", "Tidak Active")</f>
        <v>Active</v>
      </c>
      <c r="O2450" t="s">
        <v>63</v>
      </c>
      <c r="P2450" t="s">
        <v>34</v>
      </c>
      <c r="Q2450" t="s">
        <v>35</v>
      </c>
      <c r="R2450" t="s">
        <v>99</v>
      </c>
      <c r="S2450" t="s">
        <v>8716</v>
      </c>
      <c r="T2450" t="s">
        <v>38</v>
      </c>
      <c r="U2450" t="s">
        <v>81</v>
      </c>
      <c r="V2450" s="1">
        <v>29740</v>
      </c>
      <c r="W2450" s="6">
        <f>DATEDIF(employee_data36[[#This Row],[DOB]],DATE(2023, 1, 1), "Y")</f>
        <v>41</v>
      </c>
      <c r="X2450" s="6" t="str">
        <f>IF(employee_data3[[#This Row],[Age]]&lt;=25, "Remaja", IF(employee_data3[[#This Row],[Age]]&lt;=55, "Dewasa", "Lansia"))</f>
        <v>Dewasa</v>
      </c>
      <c r="Y2450" s="7" t="str">
        <f>CONCATENATE(employee_data36[[#This Row],[First-LastName]]," ",employee_data36[[#This Row],[DOB]])</f>
        <v>Harley-Walker 29740</v>
      </c>
      <c r="Z2450" t="s">
        <v>40</v>
      </c>
      <c r="AA2450" t="s">
        <v>613</v>
      </c>
      <c r="AB2450" t="s">
        <v>42</v>
      </c>
      <c r="AC2450">
        <v>60773</v>
      </c>
      <c r="AD2450" t="s">
        <v>93</v>
      </c>
      <c r="AE2450" t="s">
        <v>104</v>
      </c>
      <c r="AF2450" t="s">
        <v>45</v>
      </c>
      <c r="AG2450">
        <v>4</v>
      </c>
    </row>
    <row r="2451" spans="1:33" x14ac:dyDescent="0.3">
      <c r="A2451">
        <v>2876</v>
      </c>
      <c r="B2451" t="s">
        <v>8717</v>
      </c>
      <c r="C2451" t="s">
        <v>3924</v>
      </c>
      <c r="D2451" s="6" t="str">
        <f>CONCATENATE(employee_data36[[#This Row],[FirstName]], "-",employee_data36[[#This Row],[LastName]] )</f>
        <v>Luka-Novak</v>
      </c>
      <c r="E2451" s="1">
        <v>45043</v>
      </c>
      <c r="F2451" s="1"/>
      <c r="G2451" s="7" t="str">
        <f>IF(ISBLANK(employee_data36[[#This Row],[ExitDate]]),"Yes","")</f>
        <v>Yes</v>
      </c>
      <c r="H2451" t="s">
        <v>28</v>
      </c>
      <c r="I2451" t="s">
        <v>8718</v>
      </c>
      <c r="J2451" t="s">
        <v>8719</v>
      </c>
      <c r="K2451" t="s">
        <v>50</v>
      </c>
      <c r="L2451" t="s">
        <v>32</v>
      </c>
      <c r="M2451" s="6" t="str">
        <f>IF(ISBLANK(employee_data36[[#This Row],[ExitDate]]),"1","0")</f>
        <v>1</v>
      </c>
      <c r="N2451" s="6" t="str">
        <f>IF(employee_data36[[#This Row],[EmployeeStatus]]="Active", "Active", "Tidak Active")</f>
        <v>Active</v>
      </c>
      <c r="O2451" t="s">
        <v>52</v>
      </c>
      <c r="P2451" t="s">
        <v>51</v>
      </c>
      <c r="Q2451" t="s">
        <v>35</v>
      </c>
      <c r="R2451" t="s">
        <v>36</v>
      </c>
      <c r="S2451" t="s">
        <v>37</v>
      </c>
      <c r="T2451" t="s">
        <v>38</v>
      </c>
      <c r="U2451" t="s">
        <v>90</v>
      </c>
      <c r="V2451" s="1">
        <v>20919</v>
      </c>
      <c r="W2451" s="6">
        <f>DATEDIF(employee_data36[[#This Row],[DOB]],DATE(2023, 1, 1), "Y")</f>
        <v>65</v>
      </c>
      <c r="X2451" s="6" t="str">
        <f>IF(employee_data3[[#This Row],[Age]]&lt;=25, "Remaja", IF(employee_data3[[#This Row],[Age]]&lt;=55, "Dewasa", "Lansia"))</f>
        <v>Lansia</v>
      </c>
      <c r="Y2451" s="7" t="str">
        <f>CONCATENATE(employee_data36[[#This Row],[First-LastName]]," ",employee_data36[[#This Row],[DOB]])</f>
        <v>Luka-Novak 20919</v>
      </c>
      <c r="Z2451" t="s">
        <v>40</v>
      </c>
      <c r="AA2451" t="s">
        <v>4083</v>
      </c>
      <c r="AB2451" t="s">
        <v>42</v>
      </c>
      <c r="AC2451">
        <v>91201</v>
      </c>
      <c r="AD2451" t="s">
        <v>128</v>
      </c>
      <c r="AE2451" t="s">
        <v>104</v>
      </c>
      <c r="AF2451" t="s">
        <v>45</v>
      </c>
      <c r="AG2451">
        <v>4</v>
      </c>
    </row>
    <row r="2452" spans="1:33" x14ac:dyDescent="0.3">
      <c r="A2452">
        <v>2877</v>
      </c>
      <c r="B2452" t="s">
        <v>8720</v>
      </c>
      <c r="C2452" t="s">
        <v>1591</v>
      </c>
      <c r="D2452" s="6" t="str">
        <f>CONCATENATE(employee_data36[[#This Row],[FirstName]], "-",employee_data36[[#This Row],[LastName]] )</f>
        <v>Skylar-Riggs</v>
      </c>
      <c r="E2452" s="1">
        <v>44876</v>
      </c>
      <c r="F2452" s="1">
        <v>44902</v>
      </c>
      <c r="G2452" s="7" t="str">
        <f>IF(ISBLANK(employee_data36[[#This Row],[ExitDate]]),"Yes","")</f>
        <v/>
      </c>
      <c r="H2452" t="s">
        <v>28</v>
      </c>
      <c r="I2452" t="s">
        <v>8721</v>
      </c>
      <c r="J2452" t="s">
        <v>8722</v>
      </c>
      <c r="K2452" t="s">
        <v>139</v>
      </c>
      <c r="L2452" t="s">
        <v>32</v>
      </c>
      <c r="M2452" s="6" t="str">
        <f>IF(ISBLANK(employee_data36[[#This Row],[ExitDate]]),"1","0")</f>
        <v>0</v>
      </c>
      <c r="N2452" s="6" t="str">
        <f>IF(employee_data36[[#This Row],[EmployeeStatus]]="Active", "Active", "Tidak Active")</f>
        <v>Active</v>
      </c>
      <c r="O2452" t="s">
        <v>33</v>
      </c>
      <c r="P2452" t="s">
        <v>64</v>
      </c>
      <c r="Q2452" t="s">
        <v>52</v>
      </c>
      <c r="R2452" t="s">
        <v>126</v>
      </c>
      <c r="S2452" t="s">
        <v>8723</v>
      </c>
      <c r="T2452" t="s">
        <v>38</v>
      </c>
      <c r="U2452" t="s">
        <v>177</v>
      </c>
      <c r="V2452" s="1">
        <v>16434</v>
      </c>
      <c r="W2452" s="6">
        <f>DATEDIF(employee_data36[[#This Row],[DOB]],DATE(2023, 1, 1), "Y")</f>
        <v>78</v>
      </c>
      <c r="X2452" s="6" t="str">
        <f>IF(employee_data3[[#This Row],[Age]]&lt;=25, "Remaja", IF(employee_data3[[#This Row],[Age]]&lt;=55, "Dewasa", "Lansia"))</f>
        <v>Lansia</v>
      </c>
      <c r="Y2452" s="7" t="str">
        <f>CONCATENATE(employee_data36[[#This Row],[First-LastName]]," ",employee_data36[[#This Row],[DOB]])</f>
        <v>Skylar-Riggs 16434</v>
      </c>
      <c r="Z2452" t="s">
        <v>40</v>
      </c>
      <c r="AA2452" t="s">
        <v>243</v>
      </c>
      <c r="AB2452" t="s">
        <v>42</v>
      </c>
      <c r="AC2452">
        <v>51590</v>
      </c>
      <c r="AD2452" t="s">
        <v>128</v>
      </c>
      <c r="AE2452" t="s">
        <v>44</v>
      </c>
      <c r="AF2452" t="s">
        <v>45</v>
      </c>
      <c r="AG2452">
        <v>2</v>
      </c>
    </row>
    <row r="2453" spans="1:33" x14ac:dyDescent="0.3">
      <c r="A2453">
        <v>2878</v>
      </c>
      <c r="B2453" t="s">
        <v>4105</v>
      </c>
      <c r="C2453" t="s">
        <v>3105</v>
      </c>
      <c r="D2453" s="6" t="str">
        <f>CONCATENATE(employee_data36[[#This Row],[FirstName]], "-",employee_data36[[#This Row],[LastName]] )</f>
        <v>Shania-Barrera</v>
      </c>
      <c r="E2453" s="1">
        <v>44320</v>
      </c>
      <c r="F2453" s="1">
        <v>44481</v>
      </c>
      <c r="G2453" s="7" t="str">
        <f>IF(ISBLANK(employee_data36[[#This Row],[ExitDate]]),"Yes","")</f>
        <v/>
      </c>
      <c r="H2453" t="s">
        <v>28</v>
      </c>
      <c r="I2453" t="s">
        <v>8724</v>
      </c>
      <c r="J2453" t="s">
        <v>8725</v>
      </c>
      <c r="K2453" t="s">
        <v>80</v>
      </c>
      <c r="L2453" t="s">
        <v>32</v>
      </c>
      <c r="M2453" s="6" t="str">
        <f>IF(ISBLANK(employee_data36[[#This Row],[ExitDate]]),"1","0")</f>
        <v>0</v>
      </c>
      <c r="N2453" s="6" t="str">
        <f>IF(employee_data36[[#This Row],[EmployeeStatus]]="Active", "Active", "Tidak Active")</f>
        <v>Active</v>
      </c>
      <c r="O2453" t="s">
        <v>52</v>
      </c>
      <c r="P2453" t="s">
        <v>51</v>
      </c>
      <c r="Q2453" t="s">
        <v>52</v>
      </c>
      <c r="R2453" t="s">
        <v>126</v>
      </c>
      <c r="S2453" t="s">
        <v>8726</v>
      </c>
      <c r="T2453" t="s">
        <v>38</v>
      </c>
      <c r="U2453" t="s">
        <v>66</v>
      </c>
      <c r="V2453" s="1">
        <v>21043</v>
      </c>
      <c r="W2453" s="6">
        <f>DATEDIF(employee_data36[[#This Row],[DOB]],DATE(2023, 1, 1), "Y")</f>
        <v>65</v>
      </c>
      <c r="X2453" s="6" t="str">
        <f>IF(employee_data3[[#This Row],[Age]]&lt;=25, "Remaja", IF(employee_data3[[#This Row],[Age]]&lt;=55, "Dewasa", "Lansia"))</f>
        <v>Lansia</v>
      </c>
      <c r="Y2453" s="7" t="str">
        <f>CONCATENATE(employee_data36[[#This Row],[First-LastName]]," ",employee_data36[[#This Row],[DOB]])</f>
        <v>Shania-Barrera 21043</v>
      </c>
      <c r="Z2453" t="s">
        <v>40</v>
      </c>
      <c r="AA2453" t="s">
        <v>5084</v>
      </c>
      <c r="AB2453" t="s">
        <v>55</v>
      </c>
      <c r="AC2453">
        <v>26501</v>
      </c>
      <c r="AD2453" t="s">
        <v>93</v>
      </c>
      <c r="AE2453" t="s">
        <v>84</v>
      </c>
      <c r="AF2453" t="s">
        <v>45</v>
      </c>
      <c r="AG2453">
        <v>2</v>
      </c>
    </row>
    <row r="2454" spans="1:33" x14ac:dyDescent="0.3">
      <c r="A2454">
        <v>2879</v>
      </c>
      <c r="B2454" t="s">
        <v>5372</v>
      </c>
      <c r="C2454" t="s">
        <v>8150</v>
      </c>
      <c r="D2454" s="6" t="str">
        <f>CONCATENATE(employee_data36[[#This Row],[FirstName]], "-",employee_data36[[#This Row],[LastName]] )</f>
        <v>Trystan-Fernandez</v>
      </c>
      <c r="E2454" s="1">
        <v>43454</v>
      </c>
      <c r="F2454" s="1"/>
      <c r="G2454" s="7" t="str">
        <f>IF(ISBLANK(employee_data36[[#This Row],[ExitDate]]),"Yes","")</f>
        <v>Yes</v>
      </c>
      <c r="H2454" t="s">
        <v>28</v>
      </c>
      <c r="I2454" t="s">
        <v>8727</v>
      </c>
      <c r="J2454" t="s">
        <v>8728</v>
      </c>
      <c r="K2454" t="s">
        <v>168</v>
      </c>
      <c r="L2454" t="s">
        <v>32</v>
      </c>
      <c r="M2454" s="6" t="str">
        <f>IF(ISBLANK(employee_data36[[#This Row],[ExitDate]]),"1","0")</f>
        <v>1</v>
      </c>
      <c r="N2454" s="6" t="str">
        <f>IF(employee_data36[[#This Row],[EmployeeStatus]]="Active", "Active", "Tidak Active")</f>
        <v>Active</v>
      </c>
      <c r="O2454" t="s">
        <v>63</v>
      </c>
      <c r="P2454" t="s">
        <v>51</v>
      </c>
      <c r="Q2454" t="s">
        <v>63</v>
      </c>
      <c r="R2454" t="s">
        <v>36</v>
      </c>
      <c r="S2454" t="s">
        <v>37</v>
      </c>
      <c r="T2454" t="s">
        <v>38</v>
      </c>
      <c r="U2454" t="s">
        <v>119</v>
      </c>
      <c r="V2454" s="1">
        <v>22965</v>
      </c>
      <c r="W2454" s="6">
        <f>DATEDIF(employee_data36[[#This Row],[DOB]],DATE(2023, 1, 1), "Y")</f>
        <v>60</v>
      </c>
      <c r="X2454" s="6" t="str">
        <f>IF(employee_data3[[#This Row],[Age]]&lt;=25, "Remaja", IF(employee_data3[[#This Row],[Age]]&lt;=55, "Dewasa", "Lansia"))</f>
        <v>Lansia</v>
      </c>
      <c r="Y2454" s="7" t="str">
        <f>CONCATENATE(employee_data36[[#This Row],[First-LastName]]," ",employee_data36[[#This Row],[DOB]])</f>
        <v>Trystan-Fernandez 22965</v>
      </c>
      <c r="Z2454" t="s">
        <v>40</v>
      </c>
      <c r="AA2454" t="s">
        <v>708</v>
      </c>
      <c r="AB2454" t="s">
        <v>55</v>
      </c>
      <c r="AC2454">
        <v>97759</v>
      </c>
      <c r="AD2454" t="s">
        <v>93</v>
      </c>
      <c r="AE2454" t="s">
        <v>84</v>
      </c>
      <c r="AF2454" t="s">
        <v>45</v>
      </c>
      <c r="AG2454">
        <v>2</v>
      </c>
    </row>
    <row r="2455" spans="1:33" x14ac:dyDescent="0.3">
      <c r="A2455">
        <v>2880</v>
      </c>
      <c r="B2455" t="s">
        <v>3486</v>
      </c>
      <c r="C2455" t="s">
        <v>610</v>
      </c>
      <c r="D2455" s="6" t="str">
        <f>CONCATENATE(employee_data36[[#This Row],[FirstName]], "-",employee_data36[[#This Row],[LastName]] )</f>
        <v>Aimee-Berg</v>
      </c>
      <c r="E2455" s="1">
        <v>44358</v>
      </c>
      <c r="F2455" s="1">
        <v>44898</v>
      </c>
      <c r="G2455" s="7" t="str">
        <f>IF(ISBLANK(employee_data36[[#This Row],[ExitDate]]),"Yes","")</f>
        <v/>
      </c>
      <c r="H2455" t="s">
        <v>28</v>
      </c>
      <c r="I2455" t="s">
        <v>8729</v>
      </c>
      <c r="J2455" t="s">
        <v>8730</v>
      </c>
      <c r="K2455" t="s">
        <v>98</v>
      </c>
      <c r="L2455" t="s">
        <v>32</v>
      </c>
      <c r="M2455" s="6" t="str">
        <f>IF(ISBLANK(employee_data36[[#This Row],[ExitDate]]),"1","0")</f>
        <v>0</v>
      </c>
      <c r="N2455" s="6" t="str">
        <f>IF(employee_data36[[#This Row],[EmployeeStatus]]="Active", "Active", "Tidak Active")</f>
        <v>Active</v>
      </c>
      <c r="O2455" t="s">
        <v>33</v>
      </c>
      <c r="P2455" t="s">
        <v>51</v>
      </c>
      <c r="Q2455" t="s">
        <v>35</v>
      </c>
      <c r="R2455" t="s">
        <v>140</v>
      </c>
      <c r="S2455" t="s">
        <v>8731</v>
      </c>
      <c r="T2455" t="s">
        <v>38</v>
      </c>
      <c r="U2455" t="s">
        <v>81</v>
      </c>
      <c r="V2455" s="1">
        <v>36759</v>
      </c>
      <c r="W2455" s="6">
        <f>DATEDIF(employee_data36[[#This Row],[DOB]],DATE(2023, 1, 1), "Y")</f>
        <v>22</v>
      </c>
      <c r="X2455" s="6" t="str">
        <f>IF(employee_data3[[#This Row],[Age]]&lt;=25, "Remaja", IF(employee_data3[[#This Row],[Age]]&lt;=55, "Dewasa", "Lansia"))</f>
        <v>Remaja</v>
      </c>
      <c r="Y2455" s="7" t="str">
        <f>CONCATENATE(employee_data36[[#This Row],[First-LastName]]," ",employee_data36[[#This Row],[DOB]])</f>
        <v>Aimee-Berg 36759</v>
      </c>
      <c r="Z2455" t="s">
        <v>40</v>
      </c>
      <c r="AA2455" t="s">
        <v>3811</v>
      </c>
      <c r="AB2455" t="s">
        <v>42</v>
      </c>
      <c r="AC2455">
        <v>89647</v>
      </c>
      <c r="AD2455" t="s">
        <v>93</v>
      </c>
      <c r="AE2455" t="s">
        <v>75</v>
      </c>
      <c r="AF2455" t="s">
        <v>45</v>
      </c>
      <c r="AG2455">
        <v>4</v>
      </c>
    </row>
    <row r="2456" spans="1:33" x14ac:dyDescent="0.3">
      <c r="A2456">
        <v>2881</v>
      </c>
      <c r="B2456" t="s">
        <v>6800</v>
      </c>
      <c r="C2456" t="s">
        <v>3480</v>
      </c>
      <c r="D2456" s="6" t="str">
        <f>CONCATENATE(employee_data36[[#This Row],[FirstName]], "-",employee_data36[[#This Row],[LastName]] )</f>
        <v>Kyson-Scott</v>
      </c>
      <c r="E2456" s="1">
        <v>45084</v>
      </c>
      <c r="F2456" s="1"/>
      <c r="G2456" s="7" t="str">
        <f>IF(ISBLANK(employee_data36[[#This Row],[ExitDate]]),"Yes","")</f>
        <v>Yes</v>
      </c>
      <c r="H2456" t="s">
        <v>28</v>
      </c>
      <c r="I2456" t="s">
        <v>8732</v>
      </c>
      <c r="J2456" t="s">
        <v>8733</v>
      </c>
      <c r="K2456" t="s">
        <v>118</v>
      </c>
      <c r="L2456" t="s">
        <v>32</v>
      </c>
      <c r="M2456" s="6" t="str">
        <f>IF(ISBLANK(employee_data36[[#This Row],[ExitDate]]),"1","0")</f>
        <v>1</v>
      </c>
      <c r="N2456" s="6" t="str">
        <f>IF(employee_data36[[#This Row],[EmployeeStatus]]="Active", "Active", "Tidak Active")</f>
        <v>Active</v>
      </c>
      <c r="O2456" t="s">
        <v>33</v>
      </c>
      <c r="P2456" t="s">
        <v>64</v>
      </c>
      <c r="Q2456" t="s">
        <v>63</v>
      </c>
      <c r="R2456" t="s">
        <v>36</v>
      </c>
      <c r="S2456" t="s">
        <v>37</v>
      </c>
      <c r="T2456" t="s">
        <v>38</v>
      </c>
      <c r="U2456" t="s">
        <v>90</v>
      </c>
      <c r="V2456" s="1">
        <v>20567</v>
      </c>
      <c r="W2456" s="6">
        <f>DATEDIF(employee_data36[[#This Row],[DOB]],DATE(2023, 1, 1), "Y")</f>
        <v>66</v>
      </c>
      <c r="X2456" s="6" t="str">
        <f>IF(employee_data3[[#This Row],[Age]]&lt;=25, "Remaja", IF(employee_data3[[#This Row],[Age]]&lt;=55, "Dewasa", "Lansia"))</f>
        <v>Lansia</v>
      </c>
      <c r="Y2456" s="7" t="str">
        <f>CONCATENATE(employee_data36[[#This Row],[First-LastName]]," ",employee_data36[[#This Row],[DOB]])</f>
        <v>Kyson-Scott 20567</v>
      </c>
      <c r="Z2456" t="s">
        <v>40</v>
      </c>
      <c r="AA2456" t="s">
        <v>83</v>
      </c>
      <c r="AB2456" t="s">
        <v>55</v>
      </c>
      <c r="AC2456">
        <v>19510</v>
      </c>
      <c r="AD2456" t="s">
        <v>128</v>
      </c>
      <c r="AE2456" t="s">
        <v>104</v>
      </c>
      <c r="AF2456" t="s">
        <v>45</v>
      </c>
      <c r="AG2456">
        <v>4</v>
      </c>
    </row>
    <row r="2457" spans="1:33" x14ac:dyDescent="0.3">
      <c r="A2457">
        <v>2882</v>
      </c>
      <c r="B2457" t="s">
        <v>8734</v>
      </c>
      <c r="C2457" t="s">
        <v>1532</v>
      </c>
      <c r="D2457" s="6" t="str">
        <f>CONCATENATE(employee_data36[[#This Row],[FirstName]], "-",employee_data36[[#This Row],[LastName]] )</f>
        <v>Lamar-Kirk</v>
      </c>
      <c r="E2457" s="1">
        <v>43606</v>
      </c>
      <c r="F2457" s="1">
        <v>43835</v>
      </c>
      <c r="G2457" s="7" t="str">
        <f>IF(ISBLANK(employee_data36[[#This Row],[ExitDate]]),"Yes","")</f>
        <v/>
      </c>
      <c r="H2457" t="s">
        <v>28</v>
      </c>
      <c r="I2457" t="s">
        <v>8735</v>
      </c>
      <c r="J2457" t="s">
        <v>8736</v>
      </c>
      <c r="K2457" t="s">
        <v>62</v>
      </c>
      <c r="L2457" t="s">
        <v>745</v>
      </c>
      <c r="M2457" s="6" t="str">
        <f>IF(ISBLANK(employee_data36[[#This Row],[ExitDate]]),"1","0")</f>
        <v>0</v>
      </c>
      <c r="N2457" s="6" t="str">
        <f>IF(employee_data36[[#This Row],[EmployeeStatus]]="Active", "Active", "Tidak Active")</f>
        <v>Tidak Active</v>
      </c>
      <c r="O2457" t="s">
        <v>52</v>
      </c>
      <c r="P2457" t="s">
        <v>64</v>
      </c>
      <c r="Q2457" t="s">
        <v>63</v>
      </c>
      <c r="R2457" t="s">
        <v>140</v>
      </c>
      <c r="S2457" t="s">
        <v>8737</v>
      </c>
      <c r="T2457" t="s">
        <v>38</v>
      </c>
      <c r="U2457" t="s">
        <v>286</v>
      </c>
      <c r="V2457" s="1">
        <v>28823</v>
      </c>
      <c r="W2457" s="6">
        <f>DATEDIF(employee_data36[[#This Row],[DOB]],DATE(2023, 1, 1), "Y")</f>
        <v>44</v>
      </c>
      <c r="X2457" s="6" t="str">
        <f>IF(employee_data3[[#This Row],[Age]]&lt;=25, "Remaja", IF(employee_data3[[#This Row],[Age]]&lt;=55, "Dewasa", "Lansia"))</f>
        <v>Dewasa</v>
      </c>
      <c r="Y2457" s="7" t="str">
        <f>CONCATENATE(employee_data36[[#This Row],[First-LastName]]," ",employee_data36[[#This Row],[DOB]])</f>
        <v>Lamar-Kirk 28823</v>
      </c>
      <c r="Z2457" t="s">
        <v>40</v>
      </c>
      <c r="AA2457" t="s">
        <v>949</v>
      </c>
      <c r="AB2457" t="s">
        <v>55</v>
      </c>
      <c r="AC2457">
        <v>85827</v>
      </c>
      <c r="AD2457" t="s">
        <v>128</v>
      </c>
      <c r="AE2457" t="s">
        <v>44</v>
      </c>
      <c r="AF2457" t="s">
        <v>45</v>
      </c>
      <c r="AG2457">
        <v>4</v>
      </c>
    </row>
    <row r="2458" spans="1:33" x14ac:dyDescent="0.3">
      <c r="A2458">
        <v>2883</v>
      </c>
      <c r="B2458" t="s">
        <v>595</v>
      </c>
      <c r="C2458" t="s">
        <v>4616</v>
      </c>
      <c r="D2458" s="6" t="str">
        <f>CONCATENATE(employee_data36[[#This Row],[FirstName]], "-",employee_data36[[#This Row],[LastName]] )</f>
        <v>Slade-Lynn</v>
      </c>
      <c r="E2458" s="1">
        <v>43525</v>
      </c>
      <c r="F2458" s="1"/>
      <c r="G2458" s="7" t="str">
        <f>IF(ISBLANK(employee_data36[[#This Row],[ExitDate]]),"Yes","")</f>
        <v>Yes</v>
      </c>
      <c r="H2458" t="s">
        <v>728</v>
      </c>
      <c r="I2458" t="s">
        <v>8738</v>
      </c>
      <c r="J2458" t="s">
        <v>8739</v>
      </c>
      <c r="K2458" t="s">
        <v>31</v>
      </c>
      <c r="L2458" t="s">
        <v>32</v>
      </c>
      <c r="M2458" s="6" t="str">
        <f>IF(ISBLANK(employee_data36[[#This Row],[ExitDate]]),"1","0")</f>
        <v>1</v>
      </c>
      <c r="N2458" s="6" t="str">
        <f>IF(employee_data36[[#This Row],[EmployeeStatus]]="Active", "Active", "Tidak Active")</f>
        <v>Active</v>
      </c>
      <c r="O2458" t="s">
        <v>52</v>
      </c>
      <c r="P2458" t="s">
        <v>34</v>
      </c>
      <c r="Q2458" t="s">
        <v>63</v>
      </c>
      <c r="R2458" t="s">
        <v>36</v>
      </c>
      <c r="S2458" t="s">
        <v>37</v>
      </c>
      <c r="T2458" t="s">
        <v>38</v>
      </c>
      <c r="U2458" t="s">
        <v>81</v>
      </c>
      <c r="V2458" s="1">
        <v>22099</v>
      </c>
      <c r="W2458" s="6">
        <f>DATEDIF(employee_data36[[#This Row],[DOB]],DATE(2023, 1, 1), "Y")</f>
        <v>62</v>
      </c>
      <c r="X2458" s="6" t="str">
        <f>IF(employee_data3[[#This Row],[Age]]&lt;=25, "Remaja", IF(employee_data3[[#This Row],[Age]]&lt;=55, "Dewasa", "Lansia"))</f>
        <v>Lansia</v>
      </c>
      <c r="Y2458" s="7" t="str">
        <f>CONCATENATE(employee_data36[[#This Row],[First-LastName]]," ",employee_data36[[#This Row],[DOB]])</f>
        <v>Slade-Lynn 22099</v>
      </c>
      <c r="Z2458" t="s">
        <v>40</v>
      </c>
      <c r="AA2458" t="s">
        <v>216</v>
      </c>
      <c r="AB2458" t="s">
        <v>55</v>
      </c>
      <c r="AC2458">
        <v>74091</v>
      </c>
      <c r="AD2458" t="s">
        <v>56</v>
      </c>
      <c r="AE2458" t="s">
        <v>84</v>
      </c>
      <c r="AF2458" t="s">
        <v>45</v>
      </c>
      <c r="AG2458">
        <v>4</v>
      </c>
    </row>
    <row r="2459" spans="1:33" x14ac:dyDescent="0.3">
      <c r="A2459">
        <v>2884</v>
      </c>
      <c r="B2459" t="s">
        <v>8740</v>
      </c>
      <c r="C2459" t="s">
        <v>232</v>
      </c>
      <c r="D2459" s="6" t="str">
        <f>CONCATENATE(employee_data36[[#This Row],[FirstName]], "-",employee_data36[[#This Row],[LastName]] )</f>
        <v>Riley-Leon</v>
      </c>
      <c r="E2459" s="1">
        <v>44618</v>
      </c>
      <c r="F2459" s="1"/>
      <c r="G2459" s="7" t="str">
        <f>IF(ISBLANK(employee_data36[[#This Row],[ExitDate]]),"Yes","")</f>
        <v>Yes</v>
      </c>
      <c r="H2459" t="s">
        <v>728</v>
      </c>
      <c r="I2459" t="s">
        <v>8741</v>
      </c>
      <c r="J2459" t="s">
        <v>8742</v>
      </c>
      <c r="K2459" t="s">
        <v>133</v>
      </c>
      <c r="L2459" t="s">
        <v>32</v>
      </c>
      <c r="M2459" s="6" t="str">
        <f>IF(ISBLANK(employee_data36[[#This Row],[ExitDate]]),"1","0")</f>
        <v>1</v>
      </c>
      <c r="N2459" s="6" t="str">
        <f>IF(employee_data36[[#This Row],[EmployeeStatus]]="Active", "Active", "Tidak Active")</f>
        <v>Active</v>
      </c>
      <c r="O2459" t="s">
        <v>52</v>
      </c>
      <c r="P2459" t="s">
        <v>51</v>
      </c>
      <c r="Q2459" t="s">
        <v>52</v>
      </c>
      <c r="R2459" t="s">
        <v>36</v>
      </c>
      <c r="S2459" t="s">
        <v>37</v>
      </c>
      <c r="T2459" t="s">
        <v>38</v>
      </c>
      <c r="U2459" t="s">
        <v>305</v>
      </c>
      <c r="V2459" s="1">
        <v>29112</v>
      </c>
      <c r="W2459" s="6">
        <f>DATEDIF(employee_data36[[#This Row],[DOB]],DATE(2023, 1, 1), "Y")</f>
        <v>43</v>
      </c>
      <c r="X2459" s="6" t="str">
        <f>IF(employee_data3[[#This Row],[Age]]&lt;=25, "Remaja", IF(employee_data3[[#This Row],[Age]]&lt;=55, "Dewasa", "Lansia"))</f>
        <v>Dewasa</v>
      </c>
      <c r="Y2459" s="7" t="str">
        <f>CONCATENATE(employee_data36[[#This Row],[First-LastName]]," ",employee_data36[[#This Row],[DOB]])</f>
        <v>Riley-Leon 29112</v>
      </c>
      <c r="Z2459" t="s">
        <v>40</v>
      </c>
      <c r="AA2459" t="s">
        <v>103</v>
      </c>
      <c r="AB2459" t="s">
        <v>55</v>
      </c>
      <c r="AC2459">
        <v>76359</v>
      </c>
      <c r="AD2459" t="s">
        <v>74</v>
      </c>
      <c r="AE2459" t="s">
        <v>84</v>
      </c>
      <c r="AF2459" t="s">
        <v>45</v>
      </c>
      <c r="AG2459">
        <v>2</v>
      </c>
    </row>
    <row r="2460" spans="1:33" x14ac:dyDescent="0.3">
      <c r="A2460">
        <v>2885</v>
      </c>
      <c r="B2460" t="s">
        <v>4182</v>
      </c>
      <c r="C2460" t="s">
        <v>1970</v>
      </c>
      <c r="D2460" s="6" t="str">
        <f>CONCATENATE(employee_data36[[#This Row],[FirstName]], "-",employee_data36[[#This Row],[LastName]] )</f>
        <v>Humberto-Yoder</v>
      </c>
      <c r="E2460" s="1">
        <v>44665</v>
      </c>
      <c r="F2460" s="1">
        <v>44844</v>
      </c>
      <c r="G2460" s="7" t="str">
        <f>IF(ISBLANK(employee_data36[[#This Row],[ExitDate]]),"Yes","")</f>
        <v/>
      </c>
      <c r="H2460" t="s">
        <v>728</v>
      </c>
      <c r="I2460" t="s">
        <v>8743</v>
      </c>
      <c r="J2460" t="s">
        <v>8744</v>
      </c>
      <c r="K2460" t="s">
        <v>50</v>
      </c>
      <c r="L2460" t="s">
        <v>1805</v>
      </c>
      <c r="M2460" s="6" t="str">
        <f>IF(ISBLANK(employee_data36[[#This Row],[ExitDate]]),"1","0")</f>
        <v>0</v>
      </c>
      <c r="N2460" s="6" t="str">
        <f>IF(employee_data36[[#This Row],[EmployeeStatus]]="Active", "Active", "Tidak Active")</f>
        <v>Tidak Active</v>
      </c>
      <c r="O2460" t="s">
        <v>63</v>
      </c>
      <c r="P2460" t="s">
        <v>64</v>
      </c>
      <c r="Q2460" t="s">
        <v>52</v>
      </c>
      <c r="R2460" t="s">
        <v>175</v>
      </c>
      <c r="S2460" t="s">
        <v>8745</v>
      </c>
      <c r="T2460" t="s">
        <v>38</v>
      </c>
      <c r="U2460" t="s">
        <v>90</v>
      </c>
      <c r="V2460" s="1">
        <v>28152</v>
      </c>
      <c r="W2460" s="6">
        <f>DATEDIF(employee_data36[[#This Row],[DOB]],DATE(2023, 1, 1), "Y")</f>
        <v>45</v>
      </c>
      <c r="X2460" s="6" t="str">
        <f>IF(employee_data3[[#This Row],[Age]]&lt;=25, "Remaja", IF(employee_data3[[#This Row],[Age]]&lt;=55, "Dewasa", "Lansia"))</f>
        <v>Dewasa</v>
      </c>
      <c r="Y2460" s="7" t="str">
        <f>CONCATENATE(employee_data36[[#This Row],[First-LastName]]," ",employee_data36[[#This Row],[DOB]])</f>
        <v>Humberto-Yoder 28152</v>
      </c>
      <c r="Z2460" t="s">
        <v>40</v>
      </c>
      <c r="AA2460" t="s">
        <v>352</v>
      </c>
      <c r="AB2460" t="s">
        <v>55</v>
      </c>
      <c r="AC2460">
        <v>61247</v>
      </c>
      <c r="AD2460" t="s">
        <v>128</v>
      </c>
      <c r="AE2460" t="s">
        <v>75</v>
      </c>
      <c r="AF2460" t="s">
        <v>45</v>
      </c>
      <c r="AG2460">
        <v>1</v>
      </c>
    </row>
    <row r="2461" spans="1:33" x14ac:dyDescent="0.3">
      <c r="A2461">
        <v>2886</v>
      </c>
      <c r="B2461" t="s">
        <v>7862</v>
      </c>
      <c r="C2461" t="s">
        <v>1512</v>
      </c>
      <c r="D2461" s="6" t="str">
        <f>CONCATENATE(employee_data36[[#This Row],[FirstName]], "-",employee_data36[[#This Row],[LastName]] )</f>
        <v>Michelle-Pearson</v>
      </c>
      <c r="E2461" s="1">
        <v>44049</v>
      </c>
      <c r="F2461" s="1"/>
      <c r="G2461" s="7" t="str">
        <f>IF(ISBLANK(employee_data36[[#This Row],[ExitDate]]),"Yes","")</f>
        <v>Yes</v>
      </c>
      <c r="H2461" t="s">
        <v>728</v>
      </c>
      <c r="I2461" t="s">
        <v>8746</v>
      </c>
      <c r="J2461" t="s">
        <v>8747</v>
      </c>
      <c r="K2461" t="s">
        <v>139</v>
      </c>
      <c r="L2461" t="s">
        <v>32</v>
      </c>
      <c r="M2461" s="6" t="str">
        <f>IF(ISBLANK(employee_data36[[#This Row],[ExitDate]]),"1","0")</f>
        <v>1</v>
      </c>
      <c r="N2461" s="6" t="str">
        <f>IF(employee_data36[[#This Row],[EmployeeStatus]]="Active", "Active", "Tidak Active")</f>
        <v>Active</v>
      </c>
      <c r="O2461" t="s">
        <v>33</v>
      </c>
      <c r="P2461" t="s">
        <v>51</v>
      </c>
      <c r="Q2461" t="s">
        <v>35</v>
      </c>
      <c r="R2461" t="s">
        <v>36</v>
      </c>
      <c r="S2461" t="s">
        <v>37</v>
      </c>
      <c r="T2461" t="s">
        <v>38</v>
      </c>
      <c r="U2461" t="s">
        <v>90</v>
      </c>
      <c r="V2461" s="1">
        <v>30619</v>
      </c>
      <c r="W2461" s="6">
        <f>DATEDIF(employee_data36[[#This Row],[DOB]],DATE(2023, 1, 1), "Y")</f>
        <v>39</v>
      </c>
      <c r="X2461" s="6" t="str">
        <f>IF(employee_data3[[#This Row],[Age]]&lt;=25, "Remaja", IF(employee_data3[[#This Row],[Age]]&lt;=55, "Dewasa", "Lansia"))</f>
        <v>Dewasa</v>
      </c>
      <c r="Y2461" s="7" t="str">
        <f>CONCATENATE(employee_data36[[#This Row],[First-LastName]]," ",employee_data36[[#This Row],[DOB]])</f>
        <v>Michelle-Pearson 30619</v>
      </c>
      <c r="Z2461" t="s">
        <v>40</v>
      </c>
      <c r="AA2461" t="s">
        <v>6</v>
      </c>
      <c r="AB2461" t="s">
        <v>55</v>
      </c>
      <c r="AC2461">
        <v>93231</v>
      </c>
      <c r="AD2461" t="s">
        <v>128</v>
      </c>
      <c r="AE2461" t="s">
        <v>84</v>
      </c>
      <c r="AF2461" t="s">
        <v>45</v>
      </c>
      <c r="AG2461">
        <v>2</v>
      </c>
    </row>
    <row r="2462" spans="1:33" x14ac:dyDescent="0.3">
      <c r="A2462">
        <v>2887</v>
      </c>
      <c r="B2462" t="s">
        <v>7603</v>
      </c>
      <c r="C2462" t="s">
        <v>1370</v>
      </c>
      <c r="D2462" s="6" t="str">
        <f>CONCATENATE(employee_data36[[#This Row],[FirstName]], "-",employee_data36[[#This Row],[LastName]] )</f>
        <v>Natalya-Reyes</v>
      </c>
      <c r="E2462" s="1">
        <v>43858</v>
      </c>
      <c r="F2462" s="1">
        <v>44607</v>
      </c>
      <c r="G2462" s="7" t="str">
        <f>IF(ISBLANK(employee_data36[[#This Row],[ExitDate]]),"Yes","")</f>
        <v/>
      </c>
      <c r="H2462" t="s">
        <v>728</v>
      </c>
      <c r="I2462" t="s">
        <v>8748</v>
      </c>
      <c r="J2462" t="s">
        <v>8749</v>
      </c>
      <c r="K2462" t="s">
        <v>80</v>
      </c>
      <c r="L2462" t="s">
        <v>745</v>
      </c>
      <c r="M2462" s="6" t="str">
        <f>IF(ISBLANK(employee_data36[[#This Row],[ExitDate]]),"1","0")</f>
        <v>0</v>
      </c>
      <c r="N2462" s="6" t="str">
        <f>IF(employee_data36[[#This Row],[EmployeeStatus]]="Active", "Active", "Tidak Active")</f>
        <v>Tidak Active</v>
      </c>
      <c r="O2462" t="s">
        <v>63</v>
      </c>
      <c r="P2462" t="s">
        <v>51</v>
      </c>
      <c r="Q2462" t="s">
        <v>35</v>
      </c>
      <c r="R2462" t="s">
        <v>175</v>
      </c>
      <c r="S2462" t="s">
        <v>8750</v>
      </c>
      <c r="T2462" t="s">
        <v>38</v>
      </c>
      <c r="U2462" t="s">
        <v>286</v>
      </c>
      <c r="V2462" s="1">
        <v>31894</v>
      </c>
      <c r="W2462" s="6">
        <f>DATEDIF(employee_data36[[#This Row],[DOB]],DATE(2023, 1, 1), "Y")</f>
        <v>35</v>
      </c>
      <c r="X2462" s="6" t="str">
        <f>IF(employee_data3[[#This Row],[Age]]&lt;=25, "Remaja", IF(employee_data3[[#This Row],[Age]]&lt;=55, "Dewasa", "Lansia"))</f>
        <v>Dewasa</v>
      </c>
      <c r="Y2462" s="7" t="str">
        <f>CONCATENATE(employee_data36[[#This Row],[First-LastName]]," ",employee_data36[[#This Row],[DOB]])</f>
        <v>Natalya-Reyes 31894</v>
      </c>
      <c r="Z2462" t="s">
        <v>40</v>
      </c>
      <c r="AA2462" t="s">
        <v>3108</v>
      </c>
      <c r="AB2462" t="s">
        <v>42</v>
      </c>
      <c r="AC2462">
        <v>22862</v>
      </c>
      <c r="AD2462" t="s">
        <v>93</v>
      </c>
      <c r="AE2462" t="s">
        <v>84</v>
      </c>
      <c r="AF2462" t="s">
        <v>45</v>
      </c>
      <c r="AG2462">
        <v>5</v>
      </c>
    </row>
    <row r="2463" spans="1:33" x14ac:dyDescent="0.3">
      <c r="A2463">
        <v>2888</v>
      </c>
      <c r="B2463" t="s">
        <v>298</v>
      </c>
      <c r="C2463" t="s">
        <v>1275</v>
      </c>
      <c r="D2463" s="6" t="str">
        <f>CONCATENATE(employee_data36[[#This Row],[FirstName]], "-",employee_data36[[#This Row],[LastName]] )</f>
        <v>Celia-Mcpherson</v>
      </c>
      <c r="E2463" s="1">
        <v>44303</v>
      </c>
      <c r="F2463" s="1">
        <v>44638</v>
      </c>
      <c r="G2463" s="7" t="str">
        <f>IF(ISBLANK(employee_data36[[#This Row],[ExitDate]]),"Yes","")</f>
        <v/>
      </c>
      <c r="H2463" t="s">
        <v>728</v>
      </c>
      <c r="I2463" t="s">
        <v>8751</v>
      </c>
      <c r="J2463" t="s">
        <v>8752</v>
      </c>
      <c r="K2463" t="s">
        <v>168</v>
      </c>
      <c r="L2463" t="s">
        <v>198</v>
      </c>
      <c r="M2463" s="6" t="str">
        <f>IF(ISBLANK(employee_data36[[#This Row],[ExitDate]]),"1","0")</f>
        <v>0</v>
      </c>
      <c r="N2463" s="6" t="str">
        <f>IF(employee_data36[[#This Row],[EmployeeStatus]]="Active", "Active", "Tidak Active")</f>
        <v>Tidak Active</v>
      </c>
      <c r="O2463" t="s">
        <v>33</v>
      </c>
      <c r="P2463" t="s">
        <v>51</v>
      </c>
      <c r="Q2463" t="s">
        <v>35</v>
      </c>
      <c r="R2463" t="s">
        <v>140</v>
      </c>
      <c r="S2463" t="s">
        <v>8753</v>
      </c>
      <c r="T2463" t="s">
        <v>38</v>
      </c>
      <c r="U2463" t="s">
        <v>594</v>
      </c>
      <c r="V2463" s="1">
        <v>30432</v>
      </c>
      <c r="W2463" s="6">
        <f>DATEDIF(employee_data36[[#This Row],[DOB]],DATE(2023, 1, 1), "Y")</f>
        <v>39</v>
      </c>
      <c r="X2463" s="6" t="str">
        <f>IF(employee_data3[[#This Row],[Age]]&lt;=25, "Remaja", IF(employee_data3[[#This Row],[Age]]&lt;=55, "Dewasa", "Lansia"))</f>
        <v>Dewasa</v>
      </c>
      <c r="Y2463" s="7" t="str">
        <f>CONCATENATE(employee_data36[[#This Row],[First-LastName]]," ",employee_data36[[#This Row],[DOB]])</f>
        <v>Celia-Mcpherson 30432</v>
      </c>
      <c r="Z2463" t="s">
        <v>40</v>
      </c>
      <c r="AA2463" t="s">
        <v>226</v>
      </c>
      <c r="AB2463" t="s">
        <v>42</v>
      </c>
      <c r="AC2463">
        <v>74469</v>
      </c>
      <c r="AD2463" t="s">
        <v>43</v>
      </c>
      <c r="AE2463" t="s">
        <v>44</v>
      </c>
      <c r="AF2463" t="s">
        <v>45</v>
      </c>
      <c r="AG2463">
        <v>5</v>
      </c>
    </row>
    <row r="2464" spans="1:33" x14ac:dyDescent="0.3">
      <c r="A2464">
        <v>2889</v>
      </c>
      <c r="B2464" t="s">
        <v>6567</v>
      </c>
      <c r="C2464" t="s">
        <v>756</v>
      </c>
      <c r="D2464" s="6" t="str">
        <f>CONCATENATE(employee_data36[[#This Row],[FirstName]], "-",employee_data36[[#This Row],[LastName]] )</f>
        <v>Matias-Barton</v>
      </c>
      <c r="E2464" s="1">
        <v>43737</v>
      </c>
      <c r="F2464" s="1">
        <v>45105</v>
      </c>
      <c r="G2464" s="7" t="str">
        <f>IF(ISBLANK(employee_data36[[#This Row],[ExitDate]]),"Yes","")</f>
        <v/>
      </c>
      <c r="H2464" t="s">
        <v>728</v>
      </c>
      <c r="I2464" t="s">
        <v>8754</v>
      </c>
      <c r="J2464" t="s">
        <v>8755</v>
      </c>
      <c r="K2464" t="s">
        <v>98</v>
      </c>
      <c r="L2464" t="s">
        <v>198</v>
      </c>
      <c r="M2464" s="6" t="str">
        <f>IF(ISBLANK(employee_data36[[#This Row],[ExitDate]]),"1","0")</f>
        <v>0</v>
      </c>
      <c r="N2464" s="6" t="str">
        <f>IF(employee_data36[[#This Row],[EmployeeStatus]]="Active", "Active", "Tidak Active")</f>
        <v>Tidak Active</v>
      </c>
      <c r="O2464" t="s">
        <v>52</v>
      </c>
      <c r="P2464" t="s">
        <v>51</v>
      </c>
      <c r="Q2464" t="s">
        <v>35</v>
      </c>
      <c r="R2464" t="s">
        <v>126</v>
      </c>
      <c r="S2464" t="s">
        <v>8756</v>
      </c>
      <c r="T2464" t="s">
        <v>38</v>
      </c>
      <c r="U2464" t="s">
        <v>231</v>
      </c>
      <c r="V2464" s="1">
        <v>32441</v>
      </c>
      <c r="W2464" s="6">
        <f>DATEDIF(employee_data36[[#This Row],[DOB]],DATE(2023, 1, 1), "Y")</f>
        <v>34</v>
      </c>
      <c r="X2464" s="6" t="str">
        <f>IF(employee_data3[[#This Row],[Age]]&lt;=25, "Remaja", IF(employee_data3[[#This Row],[Age]]&lt;=55, "Dewasa", "Lansia"))</f>
        <v>Dewasa</v>
      </c>
      <c r="Y2464" s="7" t="str">
        <f>CONCATENATE(employee_data36[[#This Row],[First-LastName]]," ",employee_data36[[#This Row],[DOB]])</f>
        <v>Matias-Barton 32441</v>
      </c>
      <c r="Z2464" t="s">
        <v>40</v>
      </c>
      <c r="AA2464" t="s">
        <v>113</v>
      </c>
      <c r="AB2464" t="s">
        <v>42</v>
      </c>
      <c r="AC2464">
        <v>53693</v>
      </c>
      <c r="AD2464" t="s">
        <v>56</v>
      </c>
      <c r="AE2464" t="s">
        <v>75</v>
      </c>
      <c r="AF2464" t="s">
        <v>45</v>
      </c>
      <c r="AG2464">
        <v>1</v>
      </c>
    </row>
    <row r="2465" spans="1:33" x14ac:dyDescent="0.3">
      <c r="A2465">
        <v>2890</v>
      </c>
      <c r="B2465" t="s">
        <v>8757</v>
      </c>
      <c r="C2465" t="s">
        <v>3651</v>
      </c>
      <c r="D2465" s="6" t="str">
        <f>CONCATENATE(employee_data36[[#This Row],[FirstName]], "-",employee_data36[[#This Row],[LastName]] )</f>
        <v>Caitlyn-Vaughan</v>
      </c>
      <c r="E2465" s="1">
        <v>44841</v>
      </c>
      <c r="F2465" s="1"/>
      <c r="G2465" s="7" t="str">
        <f>IF(ISBLANK(employee_data36[[#This Row],[ExitDate]]),"Yes","")</f>
        <v>Yes</v>
      </c>
      <c r="H2465" t="s">
        <v>28</v>
      </c>
      <c r="I2465" t="s">
        <v>8758</v>
      </c>
      <c r="J2465" t="s">
        <v>8759</v>
      </c>
      <c r="K2465" t="s">
        <v>80</v>
      </c>
      <c r="L2465" t="s">
        <v>32</v>
      </c>
      <c r="M2465" s="6" t="str">
        <f>IF(ISBLANK(employee_data36[[#This Row],[ExitDate]]),"1","0")</f>
        <v>1</v>
      </c>
      <c r="N2465" s="6" t="str">
        <f>IF(employee_data36[[#This Row],[EmployeeStatus]]="Active", "Active", "Tidak Active")</f>
        <v>Active</v>
      </c>
      <c r="O2465" t="s">
        <v>63</v>
      </c>
      <c r="P2465" t="s">
        <v>51</v>
      </c>
      <c r="Q2465" t="s">
        <v>63</v>
      </c>
      <c r="R2465" t="s">
        <v>36</v>
      </c>
      <c r="S2465" t="s">
        <v>37</v>
      </c>
      <c r="T2465" t="s">
        <v>38</v>
      </c>
      <c r="U2465" t="s">
        <v>66</v>
      </c>
      <c r="V2465" s="1">
        <v>32344</v>
      </c>
      <c r="W2465" s="6">
        <f>DATEDIF(employee_data36[[#This Row],[DOB]],DATE(2023, 1, 1), "Y")</f>
        <v>34</v>
      </c>
      <c r="X2465" s="6" t="str">
        <f>IF(employee_data3[[#This Row],[Age]]&lt;=25, "Remaja", IF(employee_data3[[#This Row],[Age]]&lt;=55, "Dewasa", "Lansia"))</f>
        <v>Dewasa</v>
      </c>
      <c r="Y2465" s="7" t="str">
        <f>CONCATENATE(employee_data36[[#This Row],[First-LastName]]," ",employee_data36[[#This Row],[DOB]])</f>
        <v>Caitlyn-Vaughan 32344</v>
      </c>
      <c r="Z2465" t="s">
        <v>40</v>
      </c>
      <c r="AA2465" t="s">
        <v>184</v>
      </c>
      <c r="AB2465" t="s">
        <v>55</v>
      </c>
      <c r="AC2465">
        <v>89622</v>
      </c>
      <c r="AD2465" t="s">
        <v>93</v>
      </c>
      <c r="AE2465" t="s">
        <v>75</v>
      </c>
      <c r="AF2465" t="s">
        <v>45</v>
      </c>
      <c r="AG2465">
        <v>2</v>
      </c>
    </row>
    <row r="2466" spans="1:33" x14ac:dyDescent="0.3">
      <c r="A2466">
        <v>2891</v>
      </c>
      <c r="B2466" t="s">
        <v>8760</v>
      </c>
      <c r="C2466" t="s">
        <v>4984</v>
      </c>
      <c r="D2466" s="6" t="str">
        <f>CONCATENATE(employee_data36[[#This Row],[FirstName]], "-",employee_data36[[#This Row],[LastName]] )</f>
        <v>Addyson-Pollard</v>
      </c>
      <c r="E2466" s="1">
        <v>44419</v>
      </c>
      <c r="F2466" s="1">
        <v>44507</v>
      </c>
      <c r="G2466" s="7" t="str">
        <f>IF(ISBLANK(employee_data36[[#This Row],[ExitDate]]),"Yes","")</f>
        <v/>
      </c>
      <c r="H2466" t="s">
        <v>28</v>
      </c>
      <c r="I2466" t="s">
        <v>8761</v>
      </c>
      <c r="J2466" t="s">
        <v>8762</v>
      </c>
      <c r="K2466" t="s">
        <v>168</v>
      </c>
      <c r="L2466" t="s">
        <v>32</v>
      </c>
      <c r="M2466" s="6" t="str">
        <f>IF(ISBLANK(employee_data36[[#This Row],[ExitDate]]),"1","0")</f>
        <v>0</v>
      </c>
      <c r="N2466" s="6" t="str">
        <f>IF(employee_data36[[#This Row],[EmployeeStatus]]="Active", "Active", "Tidak Active")</f>
        <v>Active</v>
      </c>
      <c r="O2466" t="s">
        <v>33</v>
      </c>
      <c r="P2466" t="s">
        <v>51</v>
      </c>
      <c r="Q2466" t="s">
        <v>35</v>
      </c>
      <c r="R2466" t="s">
        <v>126</v>
      </c>
      <c r="S2466" t="s">
        <v>8763</v>
      </c>
      <c r="T2466" t="s">
        <v>38</v>
      </c>
      <c r="U2466" t="s">
        <v>305</v>
      </c>
      <c r="V2466" s="1">
        <v>34927</v>
      </c>
      <c r="W2466" s="6">
        <f>DATEDIF(employee_data36[[#This Row],[DOB]],DATE(2023, 1, 1), "Y")</f>
        <v>27</v>
      </c>
      <c r="X2466" s="6" t="str">
        <f>IF(employee_data3[[#This Row],[Age]]&lt;=25, "Remaja", IF(employee_data3[[#This Row],[Age]]&lt;=55, "Dewasa", "Lansia"))</f>
        <v>Dewasa</v>
      </c>
      <c r="Y2466" s="7" t="str">
        <f>CONCATENATE(employee_data36[[#This Row],[First-LastName]]," ",employee_data36[[#This Row],[DOB]])</f>
        <v>Addyson-Pollard 34927</v>
      </c>
      <c r="Z2466" t="s">
        <v>40</v>
      </c>
      <c r="AA2466" t="s">
        <v>83</v>
      </c>
      <c r="AB2466" t="s">
        <v>55</v>
      </c>
      <c r="AC2466">
        <v>7700</v>
      </c>
      <c r="AD2466" t="s">
        <v>93</v>
      </c>
      <c r="AE2466" t="s">
        <v>44</v>
      </c>
      <c r="AF2466" t="s">
        <v>45</v>
      </c>
      <c r="AG2466">
        <v>1</v>
      </c>
    </row>
    <row r="2467" spans="1:33" x14ac:dyDescent="0.3">
      <c r="A2467">
        <v>2892</v>
      </c>
      <c r="B2467" t="s">
        <v>473</v>
      </c>
      <c r="C2467" t="s">
        <v>661</v>
      </c>
      <c r="D2467" s="6" t="str">
        <f>CONCATENATE(employee_data36[[#This Row],[FirstName]], "-",employee_data36[[#This Row],[LastName]] )</f>
        <v>Laila-Wiggins</v>
      </c>
      <c r="E2467" s="1">
        <v>44296</v>
      </c>
      <c r="F2467" s="1">
        <v>44866</v>
      </c>
      <c r="G2467" s="7" t="str">
        <f>IF(ISBLANK(employee_data36[[#This Row],[ExitDate]]),"Yes","")</f>
        <v/>
      </c>
      <c r="H2467" t="s">
        <v>28</v>
      </c>
      <c r="I2467" t="s">
        <v>8764</v>
      </c>
      <c r="J2467" t="s">
        <v>8765</v>
      </c>
      <c r="K2467" t="s">
        <v>98</v>
      </c>
      <c r="L2467" t="s">
        <v>32</v>
      </c>
      <c r="M2467" s="6" t="str">
        <f>IF(ISBLANK(employee_data36[[#This Row],[ExitDate]]),"1","0")</f>
        <v>0</v>
      </c>
      <c r="N2467" s="6" t="str">
        <f>IF(employee_data36[[#This Row],[EmployeeStatus]]="Active", "Active", "Tidak Active")</f>
        <v>Active</v>
      </c>
      <c r="O2467" t="s">
        <v>33</v>
      </c>
      <c r="P2467" t="s">
        <v>51</v>
      </c>
      <c r="Q2467" t="s">
        <v>63</v>
      </c>
      <c r="R2467" t="s">
        <v>126</v>
      </c>
      <c r="S2467" t="s">
        <v>8766</v>
      </c>
      <c r="T2467" t="s">
        <v>38</v>
      </c>
      <c r="U2467" t="s">
        <v>332</v>
      </c>
      <c r="V2467" s="1">
        <v>22256</v>
      </c>
      <c r="W2467" s="6">
        <f>DATEDIF(employee_data36[[#This Row],[DOB]],DATE(2023, 1, 1), "Y")</f>
        <v>62</v>
      </c>
      <c r="X2467" s="6" t="str">
        <f>IF(employee_data3[[#This Row],[Age]]&lt;=25, "Remaja", IF(employee_data3[[#This Row],[Age]]&lt;=55, "Dewasa", "Lansia"))</f>
        <v>Lansia</v>
      </c>
      <c r="Y2467" s="7" t="str">
        <f>CONCATENATE(employee_data36[[#This Row],[First-LastName]]," ",employee_data36[[#This Row],[DOB]])</f>
        <v>Laila-Wiggins 22256</v>
      </c>
      <c r="Z2467" t="s">
        <v>40</v>
      </c>
      <c r="AA2467" t="s">
        <v>163</v>
      </c>
      <c r="AB2467" t="s">
        <v>55</v>
      </c>
      <c r="AC2467">
        <v>26250</v>
      </c>
      <c r="AD2467" t="s">
        <v>56</v>
      </c>
      <c r="AE2467" t="s">
        <v>104</v>
      </c>
      <c r="AF2467" t="s">
        <v>45</v>
      </c>
      <c r="AG2467">
        <v>2</v>
      </c>
    </row>
    <row r="2468" spans="1:33" x14ac:dyDescent="0.3">
      <c r="A2468">
        <v>2893</v>
      </c>
      <c r="B2468" t="s">
        <v>8767</v>
      </c>
      <c r="C2468" t="s">
        <v>661</v>
      </c>
      <c r="D2468" s="6" t="str">
        <f>CONCATENATE(employee_data36[[#This Row],[FirstName]], "-",employee_data36[[#This Row],[LastName]] )</f>
        <v>Terrance-Wiggins</v>
      </c>
      <c r="E2468" s="1">
        <v>44616</v>
      </c>
      <c r="F2468" s="1"/>
      <c r="G2468" s="7" t="str">
        <f>IF(ISBLANK(employee_data36[[#This Row],[ExitDate]]),"Yes","")</f>
        <v>Yes</v>
      </c>
      <c r="H2468" t="s">
        <v>28</v>
      </c>
      <c r="I2468" t="s">
        <v>8768</v>
      </c>
      <c r="J2468" t="s">
        <v>8769</v>
      </c>
      <c r="K2468" t="s">
        <v>118</v>
      </c>
      <c r="L2468" t="s">
        <v>32</v>
      </c>
      <c r="M2468" s="6" t="str">
        <f>IF(ISBLANK(employee_data36[[#This Row],[ExitDate]]),"1","0")</f>
        <v>1</v>
      </c>
      <c r="N2468" s="6" t="str">
        <f>IF(employee_data36[[#This Row],[EmployeeStatus]]="Active", "Active", "Tidak Active")</f>
        <v>Active</v>
      </c>
      <c r="O2468" t="s">
        <v>63</v>
      </c>
      <c r="P2468" t="s">
        <v>51</v>
      </c>
      <c r="Q2468" t="s">
        <v>35</v>
      </c>
      <c r="R2468" t="s">
        <v>36</v>
      </c>
      <c r="S2468" t="s">
        <v>37</v>
      </c>
      <c r="T2468" t="s">
        <v>38</v>
      </c>
      <c r="U2468" t="s">
        <v>90</v>
      </c>
      <c r="V2468" s="1">
        <v>16462</v>
      </c>
      <c r="W2468" s="6">
        <f>DATEDIF(employee_data36[[#This Row],[DOB]],DATE(2023, 1, 1), "Y")</f>
        <v>77</v>
      </c>
      <c r="X2468" s="6" t="str">
        <f>IF(employee_data3[[#This Row],[Age]]&lt;=25, "Remaja", IF(employee_data3[[#This Row],[Age]]&lt;=55, "Dewasa", "Lansia"))</f>
        <v>Lansia</v>
      </c>
      <c r="Y2468" s="7" t="str">
        <f>CONCATENATE(employee_data36[[#This Row],[First-LastName]]," ",employee_data36[[#This Row],[DOB]])</f>
        <v>Terrance-Wiggins 16462</v>
      </c>
      <c r="Z2468" t="s">
        <v>40</v>
      </c>
      <c r="AA2468" t="s">
        <v>226</v>
      </c>
      <c r="AB2468" t="s">
        <v>55</v>
      </c>
      <c r="AC2468">
        <v>73855</v>
      </c>
      <c r="AD2468" t="s">
        <v>43</v>
      </c>
      <c r="AE2468" t="s">
        <v>104</v>
      </c>
      <c r="AF2468" t="s">
        <v>45</v>
      </c>
      <c r="AG2468">
        <v>2</v>
      </c>
    </row>
    <row r="2469" spans="1:33" x14ac:dyDescent="0.3">
      <c r="A2469">
        <v>2894</v>
      </c>
      <c r="B2469" t="s">
        <v>8770</v>
      </c>
      <c r="C2469" t="s">
        <v>2410</v>
      </c>
      <c r="D2469" s="6" t="str">
        <f>CONCATENATE(employee_data36[[#This Row],[FirstName]], "-",employee_data36[[#This Row],[LastName]] )</f>
        <v>Aliza-Pace</v>
      </c>
      <c r="E2469" s="1">
        <v>44743</v>
      </c>
      <c r="F2469" s="1"/>
      <c r="G2469" s="7" t="str">
        <f>IF(ISBLANK(employee_data36[[#This Row],[ExitDate]]),"Yes","")</f>
        <v>Yes</v>
      </c>
      <c r="H2469" t="s">
        <v>28</v>
      </c>
      <c r="I2469" t="s">
        <v>8771</v>
      </c>
      <c r="J2469" t="s">
        <v>8772</v>
      </c>
      <c r="K2469" t="s">
        <v>62</v>
      </c>
      <c r="L2469" t="s">
        <v>32</v>
      </c>
      <c r="M2469" s="6" t="str">
        <f>IF(ISBLANK(employee_data36[[#This Row],[ExitDate]]),"1","0")</f>
        <v>1</v>
      </c>
      <c r="N2469" s="6" t="str">
        <f>IF(employee_data36[[#This Row],[EmployeeStatus]]="Active", "Active", "Tidak Active")</f>
        <v>Active</v>
      </c>
      <c r="O2469" t="s">
        <v>52</v>
      </c>
      <c r="P2469" t="s">
        <v>64</v>
      </c>
      <c r="Q2469" t="s">
        <v>63</v>
      </c>
      <c r="R2469" t="s">
        <v>36</v>
      </c>
      <c r="S2469" t="s">
        <v>37</v>
      </c>
      <c r="T2469" t="s">
        <v>38</v>
      </c>
      <c r="U2469" t="s">
        <v>90</v>
      </c>
      <c r="V2469" s="1">
        <v>18101</v>
      </c>
      <c r="W2469" s="6">
        <f>DATEDIF(employee_data36[[#This Row],[DOB]],DATE(2023, 1, 1), "Y")</f>
        <v>73</v>
      </c>
      <c r="X2469" s="6" t="str">
        <f>IF(employee_data3[[#This Row],[Age]]&lt;=25, "Remaja", IF(employee_data3[[#This Row],[Age]]&lt;=55, "Dewasa", "Lansia"))</f>
        <v>Lansia</v>
      </c>
      <c r="Y2469" s="7" t="str">
        <f>CONCATENATE(employee_data36[[#This Row],[First-LastName]]," ",employee_data36[[#This Row],[DOB]])</f>
        <v>Aliza-Pace 18101</v>
      </c>
      <c r="Z2469" t="s">
        <v>40</v>
      </c>
      <c r="AA2469" t="s">
        <v>226</v>
      </c>
      <c r="AB2469" t="s">
        <v>55</v>
      </c>
      <c r="AC2469">
        <v>34327</v>
      </c>
      <c r="AD2469" t="s">
        <v>43</v>
      </c>
      <c r="AE2469" t="s">
        <v>75</v>
      </c>
      <c r="AF2469" t="s">
        <v>45</v>
      </c>
      <c r="AG2469">
        <v>4</v>
      </c>
    </row>
    <row r="2470" spans="1:33" x14ac:dyDescent="0.3">
      <c r="A2470">
        <v>2895</v>
      </c>
      <c r="B2470" t="s">
        <v>5117</v>
      </c>
      <c r="C2470" t="s">
        <v>8773</v>
      </c>
      <c r="D2470" s="6" t="str">
        <f>CONCATENATE(employee_data36[[#This Row],[FirstName]], "-",employee_data36[[#This Row],[LastName]] )</f>
        <v>Mauricio-Stein</v>
      </c>
      <c r="E2470" s="1">
        <v>45020</v>
      </c>
      <c r="F2470" s="1">
        <v>45097</v>
      </c>
      <c r="G2470" s="7" t="str">
        <f>IF(ISBLANK(employee_data36[[#This Row],[ExitDate]]),"Yes","")</f>
        <v/>
      </c>
      <c r="H2470" t="s">
        <v>28</v>
      </c>
      <c r="I2470" t="s">
        <v>8774</v>
      </c>
      <c r="J2470" t="s">
        <v>8775</v>
      </c>
      <c r="K2470" t="s">
        <v>89</v>
      </c>
      <c r="L2470" t="s">
        <v>2300</v>
      </c>
      <c r="M2470" s="6" t="str">
        <f>IF(ISBLANK(employee_data36[[#This Row],[ExitDate]]),"1","0")</f>
        <v>0</v>
      </c>
      <c r="N2470" s="6" t="str">
        <f>IF(employee_data36[[#This Row],[EmployeeStatus]]="Active", "Active", "Tidak Active")</f>
        <v>Tidak Active</v>
      </c>
      <c r="O2470" t="s">
        <v>63</v>
      </c>
      <c r="P2470" t="s">
        <v>51</v>
      </c>
      <c r="Q2470" t="s">
        <v>35</v>
      </c>
      <c r="R2470" t="s">
        <v>175</v>
      </c>
      <c r="S2470" t="s">
        <v>8776</v>
      </c>
      <c r="T2470" t="s">
        <v>38</v>
      </c>
      <c r="U2470" t="s">
        <v>90</v>
      </c>
      <c r="V2470" s="1">
        <v>35896</v>
      </c>
      <c r="W2470" s="6">
        <f>DATEDIF(employee_data36[[#This Row],[DOB]],DATE(2023, 1, 1), "Y")</f>
        <v>24</v>
      </c>
      <c r="X2470" s="6" t="str">
        <f>IF(employee_data3[[#This Row],[Age]]&lt;=25, "Remaja", IF(employee_data3[[#This Row],[Age]]&lt;=55, "Dewasa", "Lansia"))</f>
        <v>Remaja</v>
      </c>
      <c r="Y2470" s="7" t="str">
        <f>CONCATENATE(employee_data36[[#This Row],[First-LastName]]," ",employee_data36[[#This Row],[DOB]])</f>
        <v>Mauricio-Stein 35896</v>
      </c>
      <c r="Z2470" t="s">
        <v>40</v>
      </c>
      <c r="AA2470" t="s">
        <v>582</v>
      </c>
      <c r="AB2470" t="s">
        <v>55</v>
      </c>
      <c r="AC2470">
        <v>9647</v>
      </c>
      <c r="AD2470" t="s">
        <v>128</v>
      </c>
      <c r="AE2470" t="s">
        <v>84</v>
      </c>
      <c r="AF2470" t="s">
        <v>45</v>
      </c>
      <c r="AG2470">
        <v>2</v>
      </c>
    </row>
    <row r="2471" spans="1:33" x14ac:dyDescent="0.3">
      <c r="A2471">
        <v>2896</v>
      </c>
      <c r="B2471" t="s">
        <v>6703</v>
      </c>
      <c r="C2471" t="s">
        <v>932</v>
      </c>
      <c r="D2471" s="6" t="str">
        <f>CONCATENATE(employee_data36[[#This Row],[FirstName]], "-",employee_data36[[#This Row],[LastName]] )</f>
        <v>Gia-Winters</v>
      </c>
      <c r="E2471" s="1">
        <v>44494</v>
      </c>
      <c r="F2471" s="1"/>
      <c r="G2471" s="7" t="str">
        <f>IF(ISBLANK(employee_data36[[#This Row],[ExitDate]]),"Yes","")</f>
        <v>Yes</v>
      </c>
      <c r="H2471" t="s">
        <v>28</v>
      </c>
      <c r="I2471" t="s">
        <v>8777</v>
      </c>
      <c r="J2471" t="s">
        <v>8778</v>
      </c>
      <c r="K2471" t="s">
        <v>31</v>
      </c>
      <c r="L2471" t="s">
        <v>32</v>
      </c>
      <c r="M2471" s="6" t="str">
        <f>IF(ISBLANK(employee_data36[[#This Row],[ExitDate]]),"1","0")</f>
        <v>1</v>
      </c>
      <c r="N2471" s="6" t="str">
        <f>IF(employee_data36[[#This Row],[EmployeeStatus]]="Active", "Active", "Tidak Active")</f>
        <v>Active</v>
      </c>
      <c r="O2471" t="s">
        <v>63</v>
      </c>
      <c r="P2471" t="s">
        <v>64</v>
      </c>
      <c r="Q2471" t="s">
        <v>52</v>
      </c>
      <c r="R2471" t="s">
        <v>36</v>
      </c>
      <c r="S2471" t="s">
        <v>37</v>
      </c>
      <c r="T2471" t="s">
        <v>38</v>
      </c>
      <c r="U2471" t="s">
        <v>90</v>
      </c>
      <c r="V2471" s="1">
        <v>29187</v>
      </c>
      <c r="W2471" s="6">
        <f>DATEDIF(employee_data36[[#This Row],[DOB]],DATE(2023, 1, 1), "Y")</f>
        <v>43</v>
      </c>
      <c r="X2471" s="6" t="str">
        <f>IF(employee_data3[[#This Row],[Age]]&lt;=25, "Remaja", IF(employee_data3[[#This Row],[Age]]&lt;=55, "Dewasa", "Lansia"))</f>
        <v>Dewasa</v>
      </c>
      <c r="Y2471" s="7" t="str">
        <f>CONCATENATE(employee_data36[[#This Row],[First-LastName]]," ",employee_data36[[#This Row],[DOB]])</f>
        <v>Gia-Winters 29187</v>
      </c>
      <c r="Z2471" t="s">
        <v>40</v>
      </c>
      <c r="AA2471" t="s">
        <v>83</v>
      </c>
      <c r="AB2471" t="s">
        <v>55</v>
      </c>
      <c r="AC2471">
        <v>68059</v>
      </c>
      <c r="AD2471" t="s">
        <v>74</v>
      </c>
      <c r="AE2471" t="s">
        <v>104</v>
      </c>
      <c r="AF2471" t="s">
        <v>45</v>
      </c>
      <c r="AG2471">
        <v>4</v>
      </c>
    </row>
    <row r="2472" spans="1:33" x14ac:dyDescent="0.3">
      <c r="A2472">
        <v>2897</v>
      </c>
      <c r="B2472" t="s">
        <v>8779</v>
      </c>
      <c r="C2472" t="s">
        <v>8192</v>
      </c>
      <c r="D2472" s="6" t="str">
        <f>CONCATENATE(employee_data36[[#This Row],[FirstName]], "-",employee_data36[[#This Row],[LastName]] )</f>
        <v>Aidyn-Cuevas</v>
      </c>
      <c r="E2472" s="1">
        <v>44624</v>
      </c>
      <c r="F2472" s="1">
        <v>45109</v>
      </c>
      <c r="G2472" s="7" t="str">
        <f>IF(ISBLANK(employee_data36[[#This Row],[ExitDate]]),"Yes","")</f>
        <v/>
      </c>
      <c r="H2472" t="s">
        <v>28</v>
      </c>
      <c r="I2472" t="s">
        <v>8780</v>
      </c>
      <c r="J2472" t="s">
        <v>8781</v>
      </c>
      <c r="K2472" t="s">
        <v>133</v>
      </c>
      <c r="L2472" t="s">
        <v>32</v>
      </c>
      <c r="M2472" s="6" t="str">
        <f>IF(ISBLANK(employee_data36[[#This Row],[ExitDate]]),"1","0")</f>
        <v>0</v>
      </c>
      <c r="N2472" s="6" t="str">
        <f>IF(employee_data36[[#This Row],[EmployeeStatus]]="Active", "Active", "Tidak Active")</f>
        <v>Active</v>
      </c>
      <c r="O2472" t="s">
        <v>63</v>
      </c>
      <c r="P2472" t="s">
        <v>34</v>
      </c>
      <c r="Q2472" t="s">
        <v>52</v>
      </c>
      <c r="R2472" t="s">
        <v>175</v>
      </c>
      <c r="S2472" t="s">
        <v>8782</v>
      </c>
      <c r="T2472" t="s">
        <v>38</v>
      </c>
      <c r="U2472" t="s">
        <v>90</v>
      </c>
      <c r="V2472" s="1">
        <v>23172</v>
      </c>
      <c r="W2472" s="6">
        <f>DATEDIF(employee_data36[[#This Row],[DOB]],DATE(2023, 1, 1), "Y")</f>
        <v>59</v>
      </c>
      <c r="X2472" s="6" t="str">
        <f>IF(employee_data3[[#This Row],[Age]]&lt;=25, "Remaja", IF(employee_data3[[#This Row],[Age]]&lt;=55, "Dewasa", "Lansia"))</f>
        <v>Lansia</v>
      </c>
      <c r="Y2472" s="7" t="str">
        <f>CONCATENATE(employee_data36[[#This Row],[First-LastName]]," ",employee_data36[[#This Row],[DOB]])</f>
        <v>Aidyn-Cuevas 23172</v>
      </c>
      <c r="Z2472" t="s">
        <v>40</v>
      </c>
      <c r="AA2472" t="s">
        <v>287</v>
      </c>
      <c r="AB2472" t="s">
        <v>42</v>
      </c>
      <c r="AC2472">
        <v>48860</v>
      </c>
      <c r="AD2472" t="s">
        <v>56</v>
      </c>
      <c r="AE2472" t="s">
        <v>44</v>
      </c>
      <c r="AF2472" t="s">
        <v>45</v>
      </c>
      <c r="AG2472">
        <v>4</v>
      </c>
    </row>
    <row r="2473" spans="1:33" x14ac:dyDescent="0.3">
      <c r="A2473">
        <v>2898</v>
      </c>
      <c r="B2473" t="s">
        <v>8783</v>
      </c>
      <c r="C2473" t="s">
        <v>5511</v>
      </c>
      <c r="D2473" s="6" t="str">
        <f>CONCATENATE(employee_data36[[#This Row],[FirstName]], "-",employee_data36[[#This Row],[LastName]] )</f>
        <v>Angel-Santos</v>
      </c>
      <c r="E2473" s="1">
        <v>43819</v>
      </c>
      <c r="F2473" s="1"/>
      <c r="G2473" s="7" t="str">
        <f>IF(ISBLANK(employee_data36[[#This Row],[ExitDate]]),"Yes","")</f>
        <v>Yes</v>
      </c>
      <c r="H2473" t="s">
        <v>28</v>
      </c>
      <c r="I2473" t="s">
        <v>8784</v>
      </c>
      <c r="J2473" t="s">
        <v>8785</v>
      </c>
      <c r="K2473" t="s">
        <v>50</v>
      </c>
      <c r="L2473" t="s">
        <v>32</v>
      </c>
      <c r="M2473" s="6" t="str">
        <f>IF(ISBLANK(employee_data36[[#This Row],[ExitDate]]),"1","0")</f>
        <v>1</v>
      </c>
      <c r="N2473" s="6" t="str">
        <f>IF(employee_data36[[#This Row],[EmployeeStatus]]="Active", "Active", "Tidak Active")</f>
        <v>Active</v>
      </c>
      <c r="O2473" t="s">
        <v>33</v>
      </c>
      <c r="P2473" t="s">
        <v>51</v>
      </c>
      <c r="Q2473" t="s">
        <v>63</v>
      </c>
      <c r="R2473" t="s">
        <v>36</v>
      </c>
      <c r="S2473" t="s">
        <v>37</v>
      </c>
      <c r="T2473" t="s">
        <v>38</v>
      </c>
      <c r="U2473" t="s">
        <v>90</v>
      </c>
      <c r="V2473" s="1">
        <v>31786</v>
      </c>
      <c r="W2473" s="6">
        <f>DATEDIF(employee_data36[[#This Row],[DOB]],DATE(2023, 1, 1), "Y")</f>
        <v>35</v>
      </c>
      <c r="X2473" s="6" t="str">
        <f>IF(employee_data3[[#This Row],[Age]]&lt;=25, "Remaja", IF(employee_data3[[#This Row],[Age]]&lt;=55, "Dewasa", "Lansia"))</f>
        <v>Dewasa</v>
      </c>
      <c r="Y2473" s="7" t="str">
        <f>CONCATENATE(employee_data36[[#This Row],[First-LastName]]," ",employee_data36[[#This Row],[DOB]])</f>
        <v>Angel-Santos 31786</v>
      </c>
      <c r="Z2473" t="s">
        <v>40</v>
      </c>
      <c r="AA2473" t="s">
        <v>178</v>
      </c>
      <c r="AB2473" t="s">
        <v>42</v>
      </c>
      <c r="AC2473">
        <v>53945</v>
      </c>
      <c r="AD2473" t="s">
        <v>74</v>
      </c>
      <c r="AE2473" t="s">
        <v>75</v>
      </c>
      <c r="AF2473" t="s">
        <v>45</v>
      </c>
      <c r="AG2473">
        <v>4</v>
      </c>
    </row>
    <row r="2474" spans="1:33" x14ac:dyDescent="0.3">
      <c r="A2474">
        <v>2899</v>
      </c>
      <c r="B2474" t="s">
        <v>8786</v>
      </c>
      <c r="C2474" t="s">
        <v>3528</v>
      </c>
      <c r="D2474" s="6" t="str">
        <f>CONCATENATE(employee_data36[[#This Row],[FirstName]], "-",employee_data36[[#This Row],[LastName]] )</f>
        <v>Johnathan-Huerta</v>
      </c>
      <c r="E2474" s="1">
        <v>44085</v>
      </c>
      <c r="F2474" s="1">
        <v>44651</v>
      </c>
      <c r="G2474" s="7" t="str">
        <f>IF(ISBLANK(employee_data36[[#This Row],[ExitDate]]),"Yes","")</f>
        <v/>
      </c>
      <c r="H2474" t="s">
        <v>28</v>
      </c>
      <c r="I2474" t="s">
        <v>8787</v>
      </c>
      <c r="J2474" t="s">
        <v>8788</v>
      </c>
      <c r="K2474" t="s">
        <v>139</v>
      </c>
      <c r="L2474" t="s">
        <v>32</v>
      </c>
      <c r="M2474" s="6" t="str">
        <f>IF(ISBLANK(employee_data36[[#This Row],[ExitDate]]),"1","0")</f>
        <v>0</v>
      </c>
      <c r="N2474" s="6" t="str">
        <f>IF(employee_data36[[#This Row],[EmployeeStatus]]="Active", "Active", "Tidak Active")</f>
        <v>Active</v>
      </c>
      <c r="O2474" t="s">
        <v>52</v>
      </c>
      <c r="P2474" t="s">
        <v>64</v>
      </c>
      <c r="Q2474" t="s">
        <v>52</v>
      </c>
      <c r="R2474" t="s">
        <v>126</v>
      </c>
      <c r="S2474" t="s">
        <v>8789</v>
      </c>
      <c r="T2474" t="s">
        <v>38</v>
      </c>
      <c r="U2474" t="s">
        <v>177</v>
      </c>
      <c r="V2474" s="1">
        <v>33723</v>
      </c>
      <c r="W2474" s="6">
        <f>DATEDIF(employee_data36[[#This Row],[DOB]],DATE(2023, 1, 1), "Y")</f>
        <v>30</v>
      </c>
      <c r="X2474" s="6" t="str">
        <f>IF(employee_data3[[#This Row],[Age]]&lt;=25, "Remaja", IF(employee_data3[[#This Row],[Age]]&lt;=55, "Dewasa", "Lansia"))</f>
        <v>Dewasa</v>
      </c>
      <c r="Y2474" s="7" t="str">
        <f>CONCATENATE(employee_data36[[#This Row],[First-LastName]]," ",employee_data36[[#This Row],[DOB]])</f>
        <v>Johnathan-Huerta 33723</v>
      </c>
      <c r="Z2474" t="s">
        <v>40</v>
      </c>
      <c r="AA2474" t="s">
        <v>178</v>
      </c>
      <c r="AB2474" t="s">
        <v>55</v>
      </c>
      <c r="AC2474">
        <v>26846</v>
      </c>
      <c r="AD2474" t="s">
        <v>74</v>
      </c>
      <c r="AE2474" t="s">
        <v>75</v>
      </c>
      <c r="AF2474" t="s">
        <v>45</v>
      </c>
      <c r="AG2474">
        <v>5</v>
      </c>
    </row>
    <row r="2475" spans="1:33" x14ac:dyDescent="0.3">
      <c r="A2475">
        <v>2900</v>
      </c>
      <c r="B2475" t="s">
        <v>5140</v>
      </c>
      <c r="C2475" t="s">
        <v>8790</v>
      </c>
      <c r="D2475" s="6" t="str">
        <f>CONCATENATE(employee_data36[[#This Row],[FirstName]], "-",employee_data36[[#This Row],[LastName]] )</f>
        <v>Katelyn-Garner</v>
      </c>
      <c r="E2475" s="1">
        <v>44500</v>
      </c>
      <c r="F2475" s="1">
        <v>45119</v>
      </c>
      <c r="G2475" s="7" t="str">
        <f>IF(ISBLANK(employee_data36[[#This Row],[ExitDate]]),"Yes","")</f>
        <v/>
      </c>
      <c r="H2475" t="s">
        <v>28</v>
      </c>
      <c r="I2475" t="s">
        <v>8791</v>
      </c>
      <c r="J2475" t="s">
        <v>8792</v>
      </c>
      <c r="K2475" t="s">
        <v>80</v>
      </c>
      <c r="L2475" t="s">
        <v>32</v>
      </c>
      <c r="M2475" s="6" t="str">
        <f>IF(ISBLANK(employee_data36[[#This Row],[ExitDate]]),"1","0")</f>
        <v>0</v>
      </c>
      <c r="N2475" s="6" t="str">
        <f>IF(employee_data36[[#This Row],[EmployeeStatus]]="Active", "Active", "Tidak Active")</f>
        <v>Active</v>
      </c>
      <c r="O2475" t="s">
        <v>52</v>
      </c>
      <c r="P2475" t="s">
        <v>64</v>
      </c>
      <c r="Q2475" t="s">
        <v>35</v>
      </c>
      <c r="R2475" t="s">
        <v>126</v>
      </c>
      <c r="S2475" t="s">
        <v>8793</v>
      </c>
      <c r="T2475" t="s">
        <v>38</v>
      </c>
      <c r="U2475" t="s">
        <v>81</v>
      </c>
      <c r="V2475" s="1">
        <v>19268</v>
      </c>
      <c r="W2475" s="6">
        <f>DATEDIF(employee_data36[[#This Row],[DOB]],DATE(2023, 1, 1), "Y")</f>
        <v>70</v>
      </c>
      <c r="X2475" s="6" t="str">
        <f>IF(employee_data3[[#This Row],[Age]]&lt;=25, "Remaja", IF(employee_data3[[#This Row],[Age]]&lt;=55, "Dewasa", "Lansia"))</f>
        <v>Lansia</v>
      </c>
      <c r="Y2475" s="7" t="str">
        <f>CONCATENATE(employee_data36[[#This Row],[First-LastName]]," ",employee_data36[[#This Row],[DOB]])</f>
        <v>Katelyn-Garner 19268</v>
      </c>
      <c r="Z2475" t="s">
        <v>40</v>
      </c>
      <c r="AA2475" t="s">
        <v>654</v>
      </c>
      <c r="AB2475" t="s">
        <v>55</v>
      </c>
      <c r="AC2475">
        <v>32806</v>
      </c>
      <c r="AD2475" t="s">
        <v>43</v>
      </c>
      <c r="AE2475" t="s">
        <v>44</v>
      </c>
      <c r="AF2475" t="s">
        <v>105</v>
      </c>
      <c r="AG2475">
        <v>2</v>
      </c>
    </row>
    <row r="2476" spans="1:33" x14ac:dyDescent="0.3">
      <c r="A2476">
        <v>2901</v>
      </c>
      <c r="B2476" t="s">
        <v>8794</v>
      </c>
      <c r="C2476" t="s">
        <v>3058</v>
      </c>
      <c r="D2476" s="6" t="str">
        <f>CONCATENATE(employee_data36[[#This Row],[FirstName]], "-",employee_data36[[#This Row],[LastName]] )</f>
        <v>Deshawn-Ayers</v>
      </c>
      <c r="E2476" s="1">
        <v>43394</v>
      </c>
      <c r="F2476" s="1">
        <v>43579</v>
      </c>
      <c r="G2476" s="7" t="str">
        <f>IF(ISBLANK(employee_data36[[#This Row],[ExitDate]]),"Yes","")</f>
        <v/>
      </c>
      <c r="H2476" t="s">
        <v>28</v>
      </c>
      <c r="I2476" t="s">
        <v>8795</v>
      </c>
      <c r="J2476" t="s">
        <v>8796</v>
      </c>
      <c r="K2476" t="s">
        <v>168</v>
      </c>
      <c r="L2476" t="s">
        <v>32</v>
      </c>
      <c r="M2476" s="6" t="str">
        <f>IF(ISBLANK(employee_data36[[#This Row],[ExitDate]]),"1","0")</f>
        <v>0</v>
      </c>
      <c r="N2476" s="6" t="str">
        <f>IF(employee_data36[[#This Row],[EmployeeStatus]]="Active", "Active", "Tidak Active")</f>
        <v>Active</v>
      </c>
      <c r="O2476" t="s">
        <v>52</v>
      </c>
      <c r="P2476" t="s">
        <v>51</v>
      </c>
      <c r="Q2476" t="s">
        <v>52</v>
      </c>
      <c r="R2476" t="s">
        <v>99</v>
      </c>
      <c r="S2476" t="s">
        <v>8797</v>
      </c>
      <c r="T2476" t="s">
        <v>38</v>
      </c>
      <c r="U2476" t="s">
        <v>305</v>
      </c>
      <c r="V2476" s="1">
        <v>33593</v>
      </c>
      <c r="W2476" s="6">
        <f>DATEDIF(employee_data36[[#This Row],[DOB]],DATE(2023, 1, 1), "Y")</f>
        <v>31</v>
      </c>
      <c r="X2476" s="6" t="str">
        <f>IF(employee_data3[[#This Row],[Age]]&lt;=25, "Remaja", IF(employee_data3[[#This Row],[Age]]&lt;=55, "Dewasa", "Lansia"))</f>
        <v>Dewasa</v>
      </c>
      <c r="Y2476" s="7" t="str">
        <f>CONCATENATE(employee_data36[[#This Row],[First-LastName]]," ",employee_data36[[#This Row],[DOB]])</f>
        <v>Deshawn-Ayers 33593</v>
      </c>
      <c r="Z2476" t="s">
        <v>40</v>
      </c>
      <c r="AA2476" t="s">
        <v>226</v>
      </c>
      <c r="AB2476" t="s">
        <v>42</v>
      </c>
      <c r="AC2476">
        <v>52065</v>
      </c>
      <c r="AD2476" t="s">
        <v>43</v>
      </c>
      <c r="AE2476" t="s">
        <v>75</v>
      </c>
      <c r="AF2476" t="s">
        <v>45</v>
      </c>
      <c r="AG2476">
        <v>4</v>
      </c>
    </row>
    <row r="2477" spans="1:33" x14ac:dyDescent="0.3">
      <c r="A2477">
        <v>2902</v>
      </c>
      <c r="B2477" t="s">
        <v>8798</v>
      </c>
      <c r="C2477" t="s">
        <v>3172</v>
      </c>
      <c r="D2477" s="6" t="str">
        <f>CONCATENATE(employee_data36[[#This Row],[FirstName]], "-",employee_data36[[#This Row],[LastName]] )</f>
        <v>Siena-Meadows</v>
      </c>
      <c r="E2477" s="1">
        <v>44203</v>
      </c>
      <c r="F2477" s="1"/>
      <c r="G2477" s="7" t="str">
        <f>IF(ISBLANK(employee_data36[[#This Row],[ExitDate]]),"Yes","")</f>
        <v>Yes</v>
      </c>
      <c r="H2477" t="s">
        <v>28</v>
      </c>
      <c r="I2477" t="s">
        <v>8799</v>
      </c>
      <c r="J2477" t="s">
        <v>8800</v>
      </c>
      <c r="K2477" t="s">
        <v>98</v>
      </c>
      <c r="L2477" t="s">
        <v>32</v>
      </c>
      <c r="M2477" s="6" t="str">
        <f>IF(ISBLANK(employee_data36[[#This Row],[ExitDate]]),"1","0")</f>
        <v>1</v>
      </c>
      <c r="N2477" s="6" t="str">
        <f>IF(employee_data36[[#This Row],[EmployeeStatus]]="Active", "Active", "Tidak Active")</f>
        <v>Active</v>
      </c>
      <c r="O2477" t="s">
        <v>52</v>
      </c>
      <c r="P2477" t="s">
        <v>64</v>
      </c>
      <c r="Q2477" t="s">
        <v>52</v>
      </c>
      <c r="R2477" t="s">
        <v>36</v>
      </c>
      <c r="S2477" t="s">
        <v>37</v>
      </c>
      <c r="T2477" t="s">
        <v>38</v>
      </c>
      <c r="U2477" t="s">
        <v>90</v>
      </c>
      <c r="V2477" s="1">
        <v>22351</v>
      </c>
      <c r="W2477" s="6">
        <f>DATEDIF(employee_data36[[#This Row],[DOB]],DATE(2023, 1, 1), "Y")</f>
        <v>61</v>
      </c>
      <c r="X2477" s="6" t="str">
        <f>IF(employee_data3[[#This Row],[Age]]&lt;=25, "Remaja", IF(employee_data3[[#This Row],[Age]]&lt;=55, "Dewasa", "Lansia"))</f>
        <v>Lansia</v>
      </c>
      <c r="Y2477" s="7" t="str">
        <f>CONCATENATE(employee_data36[[#This Row],[First-LastName]]," ",employee_data36[[#This Row],[DOB]])</f>
        <v>Siena-Meadows 22351</v>
      </c>
      <c r="Z2477" t="s">
        <v>40</v>
      </c>
      <c r="AA2477" t="s">
        <v>83</v>
      </c>
      <c r="AB2477" t="s">
        <v>42</v>
      </c>
      <c r="AC2477">
        <v>34499</v>
      </c>
      <c r="AD2477" t="s">
        <v>93</v>
      </c>
      <c r="AE2477" t="s">
        <v>44</v>
      </c>
      <c r="AF2477" t="s">
        <v>45</v>
      </c>
      <c r="AG2477">
        <v>1</v>
      </c>
    </row>
    <row r="2478" spans="1:33" x14ac:dyDescent="0.3">
      <c r="A2478">
        <v>2903</v>
      </c>
      <c r="B2478" t="s">
        <v>4665</v>
      </c>
      <c r="C2478" t="s">
        <v>3052</v>
      </c>
      <c r="D2478" s="6" t="str">
        <f>CONCATENATE(employee_data36[[#This Row],[FirstName]], "-",employee_data36[[#This Row],[LastName]] )</f>
        <v>Presley-Padilla</v>
      </c>
      <c r="E2478" s="1">
        <v>44966</v>
      </c>
      <c r="F2478" s="1">
        <v>45053</v>
      </c>
      <c r="G2478" s="7" t="str">
        <f>IF(ISBLANK(employee_data36[[#This Row],[ExitDate]]),"Yes","")</f>
        <v/>
      </c>
      <c r="H2478" t="s">
        <v>28</v>
      </c>
      <c r="I2478" t="s">
        <v>8801</v>
      </c>
      <c r="J2478" t="s">
        <v>8802</v>
      </c>
      <c r="K2478" t="s">
        <v>118</v>
      </c>
      <c r="L2478" t="s">
        <v>32</v>
      </c>
      <c r="M2478" s="6" t="str">
        <f>IF(ISBLANK(employee_data36[[#This Row],[ExitDate]]),"1","0")</f>
        <v>0</v>
      </c>
      <c r="N2478" s="6" t="str">
        <f>IF(employee_data36[[#This Row],[EmployeeStatus]]="Active", "Active", "Tidak Active")</f>
        <v>Active</v>
      </c>
      <c r="O2478" t="s">
        <v>52</v>
      </c>
      <c r="P2478" t="s">
        <v>51</v>
      </c>
      <c r="Q2478" t="s">
        <v>63</v>
      </c>
      <c r="R2478" t="s">
        <v>126</v>
      </c>
      <c r="S2478" t="s">
        <v>8803</v>
      </c>
      <c r="T2478" t="s">
        <v>38</v>
      </c>
      <c r="U2478" t="s">
        <v>111</v>
      </c>
      <c r="V2478" s="1">
        <v>35852</v>
      </c>
      <c r="W2478" s="6">
        <f>DATEDIF(employee_data36[[#This Row],[DOB]],DATE(2023, 1, 1), "Y")</f>
        <v>24</v>
      </c>
      <c r="X2478" s="6" t="str">
        <f>IF(employee_data3[[#This Row],[Age]]&lt;=25, "Remaja", IF(employee_data3[[#This Row],[Age]]&lt;=55, "Dewasa", "Lansia"))</f>
        <v>Remaja</v>
      </c>
      <c r="Y2478" s="7" t="str">
        <f>CONCATENATE(employee_data36[[#This Row],[First-LastName]]," ",employee_data36[[#This Row],[DOB]])</f>
        <v>Presley-Padilla 35852</v>
      </c>
      <c r="Z2478" t="s">
        <v>40</v>
      </c>
      <c r="AA2478" t="s">
        <v>113</v>
      </c>
      <c r="AB2478" t="s">
        <v>55</v>
      </c>
      <c r="AC2478">
        <v>14416</v>
      </c>
      <c r="AD2478" t="s">
        <v>128</v>
      </c>
      <c r="AE2478" t="s">
        <v>75</v>
      </c>
      <c r="AF2478" t="s">
        <v>236</v>
      </c>
      <c r="AG2478">
        <v>5</v>
      </c>
    </row>
    <row r="2479" spans="1:33" x14ac:dyDescent="0.3">
      <c r="A2479">
        <v>2904</v>
      </c>
      <c r="B2479" t="s">
        <v>8804</v>
      </c>
      <c r="C2479" t="s">
        <v>674</v>
      </c>
      <c r="D2479" s="6" t="str">
        <f>CONCATENATE(employee_data36[[#This Row],[FirstName]], "-",employee_data36[[#This Row],[LastName]] )</f>
        <v>Marquis-Atkinson</v>
      </c>
      <c r="E2479" s="1">
        <v>43876</v>
      </c>
      <c r="F2479" s="1">
        <v>44124</v>
      </c>
      <c r="G2479" s="7" t="str">
        <f>IF(ISBLANK(employee_data36[[#This Row],[ExitDate]]),"Yes","")</f>
        <v/>
      </c>
      <c r="H2479" t="s">
        <v>28</v>
      </c>
      <c r="I2479" t="s">
        <v>8805</v>
      </c>
      <c r="J2479" t="s">
        <v>8806</v>
      </c>
      <c r="K2479" t="s">
        <v>62</v>
      </c>
      <c r="L2479" t="s">
        <v>745</v>
      </c>
      <c r="M2479" s="6" t="str">
        <f>IF(ISBLANK(employee_data36[[#This Row],[ExitDate]]),"1","0")</f>
        <v>0</v>
      </c>
      <c r="N2479" s="6" t="str">
        <f>IF(employee_data36[[#This Row],[EmployeeStatus]]="Active", "Active", "Tidak Active")</f>
        <v>Tidak Active</v>
      </c>
      <c r="O2479" t="s">
        <v>63</v>
      </c>
      <c r="P2479" t="s">
        <v>51</v>
      </c>
      <c r="Q2479" t="s">
        <v>52</v>
      </c>
      <c r="R2479" t="s">
        <v>140</v>
      </c>
      <c r="S2479" t="s">
        <v>8807</v>
      </c>
      <c r="T2479" t="s">
        <v>38</v>
      </c>
      <c r="U2479" t="s">
        <v>177</v>
      </c>
      <c r="V2479" s="1">
        <v>17080</v>
      </c>
      <c r="W2479" s="6">
        <f>DATEDIF(employee_data36[[#This Row],[DOB]],DATE(2023, 1, 1), "Y")</f>
        <v>76</v>
      </c>
      <c r="X2479" s="6" t="str">
        <f>IF(employee_data3[[#This Row],[Age]]&lt;=25, "Remaja", IF(employee_data3[[#This Row],[Age]]&lt;=55, "Dewasa", "Lansia"))</f>
        <v>Lansia</v>
      </c>
      <c r="Y2479" s="7" t="str">
        <f>CONCATENATE(employee_data36[[#This Row],[First-LastName]]," ",employee_data36[[#This Row],[DOB]])</f>
        <v>Marquis-Atkinson 17080</v>
      </c>
      <c r="Z2479" t="s">
        <v>40</v>
      </c>
      <c r="AA2479" t="s">
        <v>103</v>
      </c>
      <c r="AB2479" t="s">
        <v>42</v>
      </c>
      <c r="AC2479">
        <v>84227</v>
      </c>
      <c r="AD2479" t="s">
        <v>74</v>
      </c>
      <c r="AE2479" t="s">
        <v>44</v>
      </c>
      <c r="AF2479" t="s">
        <v>105</v>
      </c>
      <c r="AG2479">
        <v>4</v>
      </c>
    </row>
    <row r="2480" spans="1:33" x14ac:dyDescent="0.3">
      <c r="A2480">
        <v>2905</v>
      </c>
      <c r="B2480" t="s">
        <v>8470</v>
      </c>
      <c r="C2480" t="s">
        <v>4235</v>
      </c>
      <c r="D2480" s="6" t="str">
        <f>CONCATENATE(employee_data36[[#This Row],[FirstName]], "-",employee_data36[[#This Row],[LastName]] )</f>
        <v>Gillian-Williams</v>
      </c>
      <c r="E2480" s="1">
        <v>44848</v>
      </c>
      <c r="F2480" s="1"/>
      <c r="G2480" s="7" t="str">
        <f>IF(ISBLANK(employee_data36[[#This Row],[ExitDate]]),"Yes","")</f>
        <v>Yes</v>
      </c>
      <c r="H2480" t="s">
        <v>728</v>
      </c>
      <c r="I2480" t="s">
        <v>8808</v>
      </c>
      <c r="J2480" t="s">
        <v>8809</v>
      </c>
      <c r="K2480" t="s">
        <v>62</v>
      </c>
      <c r="L2480" t="s">
        <v>32</v>
      </c>
      <c r="M2480" s="6" t="str">
        <f>IF(ISBLANK(employee_data36[[#This Row],[ExitDate]]),"1","0")</f>
        <v>1</v>
      </c>
      <c r="N2480" s="6" t="str">
        <f>IF(employee_data36[[#This Row],[EmployeeStatus]]="Active", "Active", "Tidak Active")</f>
        <v>Active</v>
      </c>
      <c r="O2480" t="s">
        <v>63</v>
      </c>
      <c r="P2480" t="s">
        <v>34</v>
      </c>
      <c r="Q2480" t="s">
        <v>63</v>
      </c>
      <c r="R2480" t="s">
        <v>36</v>
      </c>
      <c r="S2480" t="s">
        <v>37</v>
      </c>
      <c r="T2480" t="s">
        <v>38</v>
      </c>
      <c r="U2480" t="s">
        <v>504</v>
      </c>
      <c r="V2480" s="1">
        <v>27003</v>
      </c>
      <c r="W2480" s="6">
        <f>DATEDIF(employee_data36[[#This Row],[DOB]],DATE(2023, 1, 1), "Y")</f>
        <v>49</v>
      </c>
      <c r="X2480" s="6" t="str">
        <f>IF(employee_data3[[#This Row],[Age]]&lt;=25, "Remaja", IF(employee_data3[[#This Row],[Age]]&lt;=55, "Dewasa", "Lansia"))</f>
        <v>Dewasa</v>
      </c>
      <c r="Y2480" s="7" t="str">
        <f>CONCATENATE(employee_data36[[#This Row],[First-LastName]]," ",employee_data36[[#This Row],[DOB]])</f>
        <v>Gillian-Williams 27003</v>
      </c>
      <c r="Z2480" t="s">
        <v>40</v>
      </c>
      <c r="AA2480" t="s">
        <v>8810</v>
      </c>
      <c r="AB2480" t="s">
        <v>55</v>
      </c>
      <c r="AC2480">
        <v>96294</v>
      </c>
      <c r="AD2480" t="s">
        <v>128</v>
      </c>
      <c r="AE2480" t="s">
        <v>104</v>
      </c>
      <c r="AF2480" t="s">
        <v>45</v>
      </c>
      <c r="AG2480">
        <v>1</v>
      </c>
    </row>
    <row r="2481" spans="1:33" x14ac:dyDescent="0.3">
      <c r="A2481">
        <v>2906</v>
      </c>
      <c r="B2481" t="s">
        <v>4254</v>
      </c>
      <c r="C2481" t="s">
        <v>2072</v>
      </c>
      <c r="D2481" s="6" t="str">
        <f>CONCATENATE(employee_data36[[#This Row],[FirstName]], "-",employee_data36[[#This Row],[LastName]] )</f>
        <v>Anabel-Hanna</v>
      </c>
      <c r="E2481" s="1">
        <v>43375</v>
      </c>
      <c r="F2481" s="1"/>
      <c r="G2481" s="7" t="str">
        <f>IF(ISBLANK(employee_data36[[#This Row],[ExitDate]]),"Yes","")</f>
        <v>Yes</v>
      </c>
      <c r="H2481" t="s">
        <v>728</v>
      </c>
      <c r="I2481" t="s">
        <v>8811</v>
      </c>
      <c r="J2481" t="s">
        <v>8812</v>
      </c>
      <c r="K2481" t="s">
        <v>168</v>
      </c>
      <c r="L2481" t="s">
        <v>32</v>
      </c>
      <c r="M2481" s="6" t="str">
        <f>IF(ISBLANK(employee_data36[[#This Row],[ExitDate]]),"1","0")</f>
        <v>1</v>
      </c>
      <c r="N2481" s="6" t="str">
        <f>IF(employee_data36[[#This Row],[EmployeeStatus]]="Active", "Active", "Tidak Active")</f>
        <v>Active</v>
      </c>
      <c r="O2481" t="s">
        <v>33</v>
      </c>
      <c r="P2481" t="s">
        <v>64</v>
      </c>
      <c r="Q2481" t="s">
        <v>52</v>
      </c>
      <c r="R2481" t="s">
        <v>36</v>
      </c>
      <c r="S2481" t="s">
        <v>37</v>
      </c>
      <c r="T2481" t="s">
        <v>38</v>
      </c>
      <c r="U2481" t="s">
        <v>90</v>
      </c>
      <c r="V2481" s="1">
        <v>28897</v>
      </c>
      <c r="W2481" s="6">
        <f>DATEDIF(employee_data36[[#This Row],[DOB]],DATE(2023, 1, 1), "Y")</f>
        <v>43</v>
      </c>
      <c r="X2481" s="6" t="str">
        <f>IF(employee_data3[[#This Row],[Age]]&lt;=25, "Remaja", IF(employee_data3[[#This Row],[Age]]&lt;=55, "Dewasa", "Lansia"))</f>
        <v>Dewasa</v>
      </c>
      <c r="Y2481" s="7" t="str">
        <f>CONCATENATE(employee_data36[[#This Row],[First-LastName]]," ",employee_data36[[#This Row],[DOB]])</f>
        <v>Anabel-Hanna 28897</v>
      </c>
      <c r="Z2481" t="s">
        <v>40</v>
      </c>
      <c r="AA2481" t="s">
        <v>103</v>
      </c>
      <c r="AB2481" t="s">
        <v>55</v>
      </c>
      <c r="AC2481">
        <v>87232</v>
      </c>
      <c r="AD2481" t="s">
        <v>128</v>
      </c>
      <c r="AE2481" t="s">
        <v>104</v>
      </c>
      <c r="AF2481" t="s">
        <v>236</v>
      </c>
      <c r="AG2481">
        <v>5</v>
      </c>
    </row>
    <row r="2482" spans="1:33" x14ac:dyDescent="0.3">
      <c r="A2482">
        <v>2907</v>
      </c>
      <c r="B2482" t="s">
        <v>2987</v>
      </c>
      <c r="C2482" t="s">
        <v>1340</v>
      </c>
      <c r="D2482" s="6" t="str">
        <f>CONCATENATE(employee_data36[[#This Row],[FirstName]], "-",employee_data36[[#This Row],[LastName]] )</f>
        <v>Celeste-Branch</v>
      </c>
      <c r="E2482" s="1">
        <v>44004</v>
      </c>
      <c r="F2482" s="1"/>
      <c r="G2482" s="7" t="str">
        <f>IF(ISBLANK(employee_data36[[#This Row],[ExitDate]]),"Yes","")</f>
        <v>Yes</v>
      </c>
      <c r="H2482" t="s">
        <v>728</v>
      </c>
      <c r="I2482" t="s">
        <v>8813</v>
      </c>
      <c r="J2482" t="s">
        <v>8814</v>
      </c>
      <c r="K2482" t="s">
        <v>133</v>
      </c>
      <c r="L2482" t="s">
        <v>32</v>
      </c>
      <c r="M2482" s="6" t="str">
        <f>IF(ISBLANK(employee_data36[[#This Row],[ExitDate]]),"1","0")</f>
        <v>1</v>
      </c>
      <c r="N2482" s="6" t="str">
        <f>IF(employee_data36[[#This Row],[EmployeeStatus]]="Active", "Active", "Tidak Active")</f>
        <v>Active</v>
      </c>
      <c r="O2482" t="s">
        <v>63</v>
      </c>
      <c r="P2482" t="s">
        <v>34</v>
      </c>
      <c r="Q2482" t="s">
        <v>52</v>
      </c>
      <c r="R2482" t="s">
        <v>36</v>
      </c>
      <c r="S2482" t="s">
        <v>37</v>
      </c>
      <c r="T2482" t="s">
        <v>38</v>
      </c>
      <c r="U2482" t="s">
        <v>504</v>
      </c>
      <c r="V2482" s="1">
        <v>22709</v>
      </c>
      <c r="W2482" s="6">
        <f>DATEDIF(employee_data36[[#This Row],[DOB]],DATE(2023, 1, 1), "Y")</f>
        <v>60</v>
      </c>
      <c r="X2482" s="6" t="str">
        <f>IF(employee_data3[[#This Row],[Age]]&lt;=25, "Remaja", IF(employee_data3[[#This Row],[Age]]&lt;=55, "Dewasa", "Lansia"))</f>
        <v>Lansia</v>
      </c>
      <c r="Y2482" s="7" t="str">
        <f>CONCATENATE(employee_data36[[#This Row],[First-LastName]]," ",employee_data36[[#This Row],[DOB]])</f>
        <v>Celeste-Branch 22709</v>
      </c>
      <c r="Z2482" t="s">
        <v>40</v>
      </c>
      <c r="AA2482" t="s">
        <v>6</v>
      </c>
      <c r="AB2482" t="s">
        <v>55</v>
      </c>
      <c r="AC2482">
        <v>38430</v>
      </c>
      <c r="AD2482" t="s">
        <v>43</v>
      </c>
      <c r="AE2482" t="s">
        <v>44</v>
      </c>
      <c r="AF2482" t="s">
        <v>236</v>
      </c>
      <c r="AG2482">
        <v>4</v>
      </c>
    </row>
    <row r="2483" spans="1:33" x14ac:dyDescent="0.3">
      <c r="A2483">
        <v>2908</v>
      </c>
      <c r="B2483" t="s">
        <v>2728</v>
      </c>
      <c r="C2483" t="s">
        <v>2809</v>
      </c>
      <c r="D2483" s="6" t="str">
        <f>CONCATENATE(employee_data36[[#This Row],[FirstName]], "-",employee_data36[[#This Row],[LastName]] )</f>
        <v>Shyanne-Cooper</v>
      </c>
      <c r="E2483" s="1">
        <v>44274</v>
      </c>
      <c r="F2483" s="1"/>
      <c r="G2483" s="7" t="str">
        <f>IF(ISBLANK(employee_data36[[#This Row],[ExitDate]]),"Yes","")</f>
        <v>Yes</v>
      </c>
      <c r="H2483" t="s">
        <v>728</v>
      </c>
      <c r="I2483" t="s">
        <v>8815</v>
      </c>
      <c r="J2483" t="s">
        <v>8816</v>
      </c>
      <c r="K2483" t="s">
        <v>80</v>
      </c>
      <c r="L2483" t="s">
        <v>32</v>
      </c>
      <c r="M2483" s="6" t="str">
        <f>IF(ISBLANK(employee_data36[[#This Row],[ExitDate]]),"1","0")</f>
        <v>1</v>
      </c>
      <c r="N2483" s="6" t="str">
        <f>IF(employee_data36[[#This Row],[EmployeeStatus]]="Active", "Active", "Tidak Active")</f>
        <v>Active</v>
      </c>
      <c r="O2483" t="s">
        <v>33</v>
      </c>
      <c r="P2483" t="s">
        <v>34</v>
      </c>
      <c r="Q2483" t="s">
        <v>35</v>
      </c>
      <c r="R2483" t="s">
        <v>36</v>
      </c>
      <c r="S2483" t="s">
        <v>37</v>
      </c>
      <c r="T2483" t="s">
        <v>38</v>
      </c>
      <c r="U2483" t="s">
        <v>177</v>
      </c>
      <c r="V2483" s="1">
        <v>29317</v>
      </c>
      <c r="W2483" s="6">
        <f>DATEDIF(employee_data36[[#This Row],[DOB]],DATE(2023, 1, 1), "Y")</f>
        <v>42</v>
      </c>
      <c r="X2483" s="6" t="str">
        <f>IF(employee_data3[[#This Row],[Age]]&lt;=25, "Remaja", IF(employee_data3[[#This Row],[Age]]&lt;=55, "Dewasa", "Lansia"))</f>
        <v>Dewasa</v>
      </c>
      <c r="Y2483" s="7" t="str">
        <f>CONCATENATE(employee_data36[[#This Row],[First-LastName]]," ",employee_data36[[#This Row],[DOB]])</f>
        <v>Shyanne-Cooper 29317</v>
      </c>
      <c r="Z2483" t="s">
        <v>40</v>
      </c>
      <c r="AA2483" t="s">
        <v>178</v>
      </c>
      <c r="AB2483" t="s">
        <v>55</v>
      </c>
      <c r="AC2483">
        <v>49657</v>
      </c>
      <c r="AD2483" t="s">
        <v>128</v>
      </c>
      <c r="AE2483" t="s">
        <v>75</v>
      </c>
      <c r="AF2483" t="s">
        <v>105</v>
      </c>
      <c r="AG2483">
        <v>1</v>
      </c>
    </row>
    <row r="2484" spans="1:33" x14ac:dyDescent="0.3">
      <c r="A2484">
        <v>2909</v>
      </c>
      <c r="B2484" t="s">
        <v>1759</v>
      </c>
      <c r="C2484" t="s">
        <v>2186</v>
      </c>
      <c r="D2484" s="6" t="str">
        <f>CONCATENATE(employee_data36[[#This Row],[FirstName]], "-",employee_data36[[#This Row],[LastName]] )</f>
        <v>Nancy-Barrett</v>
      </c>
      <c r="E2484" s="1">
        <v>43552</v>
      </c>
      <c r="F2484" s="1"/>
      <c r="G2484" s="7" t="str">
        <f>IF(ISBLANK(employee_data36[[#This Row],[ExitDate]]),"Yes","")</f>
        <v>Yes</v>
      </c>
      <c r="H2484" t="s">
        <v>728</v>
      </c>
      <c r="I2484" t="s">
        <v>8817</v>
      </c>
      <c r="J2484" t="s">
        <v>8818</v>
      </c>
      <c r="K2484" t="s">
        <v>98</v>
      </c>
      <c r="L2484" t="s">
        <v>32</v>
      </c>
      <c r="M2484" s="6" t="str">
        <f>IF(ISBLANK(employee_data36[[#This Row],[ExitDate]]),"1","0")</f>
        <v>1</v>
      </c>
      <c r="N2484" s="6" t="str">
        <f>IF(employee_data36[[#This Row],[EmployeeStatus]]="Active", "Active", "Tidak Active")</f>
        <v>Active</v>
      </c>
      <c r="O2484" t="s">
        <v>63</v>
      </c>
      <c r="P2484" t="s">
        <v>34</v>
      </c>
      <c r="Q2484" t="s">
        <v>52</v>
      </c>
      <c r="R2484" t="s">
        <v>36</v>
      </c>
      <c r="S2484" t="s">
        <v>37</v>
      </c>
      <c r="T2484" t="s">
        <v>38</v>
      </c>
      <c r="U2484" t="s">
        <v>90</v>
      </c>
      <c r="V2484" s="1">
        <v>15251</v>
      </c>
      <c r="W2484" s="6">
        <f>DATEDIF(employee_data36[[#This Row],[DOB]],DATE(2023, 1, 1), "Y")</f>
        <v>81</v>
      </c>
      <c r="X2484" s="6" t="str">
        <f>IF(employee_data3[[#This Row],[Age]]&lt;=25, "Remaja", IF(employee_data3[[#This Row],[Age]]&lt;=55, "Dewasa", "Lansia"))</f>
        <v>Lansia</v>
      </c>
      <c r="Y2484" s="7" t="str">
        <f>CONCATENATE(employee_data36[[#This Row],[First-LastName]]," ",employee_data36[[#This Row],[DOB]])</f>
        <v>Nancy-Barrett 15251</v>
      </c>
      <c r="Z2484" t="s">
        <v>40</v>
      </c>
      <c r="AA2484" t="s">
        <v>83</v>
      </c>
      <c r="AB2484" t="s">
        <v>42</v>
      </c>
      <c r="AC2484">
        <v>45022</v>
      </c>
      <c r="AD2484" t="s">
        <v>56</v>
      </c>
      <c r="AE2484" t="s">
        <v>75</v>
      </c>
      <c r="AF2484" t="s">
        <v>236</v>
      </c>
      <c r="AG2484">
        <v>1</v>
      </c>
    </row>
    <row r="2485" spans="1:33" x14ac:dyDescent="0.3">
      <c r="A2485">
        <v>2910</v>
      </c>
      <c r="B2485" t="s">
        <v>8819</v>
      </c>
      <c r="C2485" t="s">
        <v>1603</v>
      </c>
      <c r="D2485" s="6" t="str">
        <f>CONCATENATE(employee_data36[[#This Row],[FirstName]], "-",employee_data36[[#This Row],[LastName]] )</f>
        <v>Ronan-Burke</v>
      </c>
      <c r="E2485" s="1">
        <v>44682</v>
      </c>
      <c r="F2485" s="1"/>
      <c r="G2485" s="7" t="str">
        <f>IF(ISBLANK(employee_data36[[#This Row],[ExitDate]]),"Yes","")</f>
        <v>Yes</v>
      </c>
      <c r="H2485" t="s">
        <v>728</v>
      </c>
      <c r="I2485" t="s">
        <v>8820</v>
      </c>
      <c r="J2485" t="s">
        <v>8821</v>
      </c>
      <c r="K2485" t="s">
        <v>89</v>
      </c>
      <c r="L2485" t="s">
        <v>32</v>
      </c>
      <c r="M2485" s="6" t="str">
        <f>IF(ISBLANK(employee_data36[[#This Row],[ExitDate]]),"1","0")</f>
        <v>1</v>
      </c>
      <c r="N2485" s="6" t="str">
        <f>IF(employee_data36[[#This Row],[EmployeeStatus]]="Active", "Active", "Tidak Active")</f>
        <v>Active</v>
      </c>
      <c r="O2485" t="s">
        <v>52</v>
      </c>
      <c r="P2485" t="s">
        <v>51</v>
      </c>
      <c r="Q2485" t="s">
        <v>63</v>
      </c>
      <c r="R2485" t="s">
        <v>36</v>
      </c>
      <c r="S2485" t="s">
        <v>37</v>
      </c>
      <c r="T2485" t="s">
        <v>38</v>
      </c>
      <c r="U2485" t="s">
        <v>90</v>
      </c>
      <c r="V2485" s="1">
        <v>16812</v>
      </c>
      <c r="W2485" s="6">
        <f>DATEDIF(employee_data36[[#This Row],[DOB]],DATE(2023, 1, 1), "Y")</f>
        <v>76</v>
      </c>
      <c r="X2485" s="6" t="str">
        <f>IF(employee_data3[[#This Row],[Age]]&lt;=25, "Remaja", IF(employee_data3[[#This Row],[Age]]&lt;=55, "Dewasa", "Lansia"))</f>
        <v>Lansia</v>
      </c>
      <c r="Y2485" s="7" t="str">
        <f>CONCATENATE(employee_data36[[#This Row],[First-LastName]]," ",employee_data36[[#This Row],[DOB]])</f>
        <v>Ronan-Burke 16812</v>
      </c>
      <c r="Z2485" t="s">
        <v>40</v>
      </c>
      <c r="AA2485" t="s">
        <v>83</v>
      </c>
      <c r="AB2485" t="s">
        <v>42</v>
      </c>
      <c r="AC2485">
        <v>89600</v>
      </c>
      <c r="AD2485" t="s">
        <v>43</v>
      </c>
      <c r="AE2485" t="s">
        <v>104</v>
      </c>
      <c r="AF2485" t="s">
        <v>105</v>
      </c>
      <c r="AG2485">
        <v>1</v>
      </c>
    </row>
    <row r="2486" spans="1:33" x14ac:dyDescent="0.3">
      <c r="A2486">
        <v>2911</v>
      </c>
      <c r="B2486" t="s">
        <v>3678</v>
      </c>
      <c r="C2486" t="s">
        <v>7920</v>
      </c>
      <c r="D2486" s="6" t="str">
        <f>CONCATENATE(employee_data36[[#This Row],[FirstName]], "-",employee_data36[[#This Row],[LastName]] )</f>
        <v>Estrella-Ho</v>
      </c>
      <c r="E2486" s="1">
        <v>43319</v>
      </c>
      <c r="F2486" s="1"/>
      <c r="G2486" s="7" t="str">
        <f>IF(ISBLANK(employee_data36[[#This Row],[ExitDate]]),"Yes","")</f>
        <v>Yes</v>
      </c>
      <c r="H2486" t="s">
        <v>28</v>
      </c>
      <c r="I2486" t="s">
        <v>8822</v>
      </c>
      <c r="J2486" t="s">
        <v>8823</v>
      </c>
      <c r="K2486" t="s">
        <v>80</v>
      </c>
      <c r="L2486" t="s">
        <v>32</v>
      </c>
      <c r="M2486" s="6" t="str">
        <f>IF(ISBLANK(employee_data36[[#This Row],[ExitDate]]),"1","0")</f>
        <v>1</v>
      </c>
      <c r="N2486" s="6" t="str">
        <f>IF(employee_data36[[#This Row],[EmployeeStatus]]="Active", "Active", "Tidak Active")</f>
        <v>Active</v>
      </c>
      <c r="O2486" t="s">
        <v>52</v>
      </c>
      <c r="P2486" t="s">
        <v>51</v>
      </c>
      <c r="Q2486" t="s">
        <v>63</v>
      </c>
      <c r="R2486" t="s">
        <v>36</v>
      </c>
      <c r="S2486" t="s">
        <v>37</v>
      </c>
      <c r="T2486" t="s">
        <v>38</v>
      </c>
      <c r="U2486" t="s">
        <v>39</v>
      </c>
      <c r="V2486" s="1">
        <v>19345</v>
      </c>
      <c r="W2486" s="6">
        <f>DATEDIF(employee_data36[[#This Row],[DOB]],DATE(2023, 1, 1), "Y")</f>
        <v>70</v>
      </c>
      <c r="X2486" s="6" t="str">
        <f>IF(employee_data3[[#This Row],[Age]]&lt;=25, "Remaja", IF(employee_data3[[#This Row],[Age]]&lt;=55, "Dewasa", "Lansia"))</f>
        <v>Lansia</v>
      </c>
      <c r="Y2486" s="7" t="str">
        <f>CONCATENATE(employee_data36[[#This Row],[First-LastName]]," ",employee_data36[[#This Row],[DOB]])</f>
        <v>Estrella-Ho 19345</v>
      </c>
      <c r="Z2486" t="s">
        <v>40</v>
      </c>
      <c r="AA2486" t="s">
        <v>613</v>
      </c>
      <c r="AB2486" t="s">
        <v>55</v>
      </c>
      <c r="AC2486">
        <v>3468</v>
      </c>
      <c r="AD2486" t="s">
        <v>128</v>
      </c>
      <c r="AE2486" t="s">
        <v>104</v>
      </c>
      <c r="AF2486" t="s">
        <v>105</v>
      </c>
      <c r="AG2486">
        <v>2</v>
      </c>
    </row>
    <row r="2487" spans="1:33" x14ac:dyDescent="0.3">
      <c r="A2487">
        <v>2912</v>
      </c>
      <c r="B2487" t="s">
        <v>8824</v>
      </c>
      <c r="C2487" t="s">
        <v>1896</v>
      </c>
      <c r="D2487" s="6" t="str">
        <f>CONCATENATE(employee_data36[[#This Row],[FirstName]], "-",employee_data36[[#This Row],[LastName]] )</f>
        <v>Conor-Petty</v>
      </c>
      <c r="E2487" s="1">
        <v>44682</v>
      </c>
      <c r="F2487" s="1"/>
      <c r="G2487" s="7" t="str">
        <f>IF(ISBLANK(employee_data36[[#This Row],[ExitDate]]),"Yes","")</f>
        <v>Yes</v>
      </c>
      <c r="H2487" t="s">
        <v>28</v>
      </c>
      <c r="I2487" t="s">
        <v>8825</v>
      </c>
      <c r="J2487" t="s">
        <v>8826</v>
      </c>
      <c r="K2487" t="s">
        <v>168</v>
      </c>
      <c r="L2487" t="s">
        <v>32</v>
      </c>
      <c r="M2487" s="6" t="str">
        <f>IF(ISBLANK(employee_data36[[#This Row],[ExitDate]]),"1","0")</f>
        <v>1</v>
      </c>
      <c r="N2487" s="6" t="str">
        <f>IF(employee_data36[[#This Row],[EmployeeStatus]]="Active", "Active", "Tidak Active")</f>
        <v>Active</v>
      </c>
      <c r="O2487" t="s">
        <v>63</v>
      </c>
      <c r="P2487" t="s">
        <v>34</v>
      </c>
      <c r="Q2487" t="s">
        <v>35</v>
      </c>
      <c r="R2487" t="s">
        <v>36</v>
      </c>
      <c r="S2487" t="s">
        <v>37</v>
      </c>
      <c r="T2487" t="s">
        <v>38</v>
      </c>
      <c r="U2487" t="s">
        <v>177</v>
      </c>
      <c r="V2487" s="1">
        <v>22796</v>
      </c>
      <c r="W2487" s="6">
        <f>DATEDIF(employee_data36[[#This Row],[DOB]],DATE(2023, 1, 1), "Y")</f>
        <v>60</v>
      </c>
      <c r="X2487" s="6" t="str">
        <f>IF(employee_data3[[#This Row],[Age]]&lt;=25, "Remaja", IF(employee_data3[[#This Row],[Age]]&lt;=55, "Dewasa", "Lansia"))</f>
        <v>Lansia</v>
      </c>
      <c r="Y2487" s="7" t="str">
        <f>CONCATENATE(employee_data36[[#This Row],[First-LastName]]," ",employee_data36[[#This Row],[DOB]])</f>
        <v>Conor-Petty 22796</v>
      </c>
      <c r="Z2487" t="s">
        <v>40</v>
      </c>
      <c r="AA2487" t="s">
        <v>969</v>
      </c>
      <c r="AB2487" t="s">
        <v>55</v>
      </c>
      <c r="AC2487">
        <v>72466</v>
      </c>
      <c r="AD2487" t="s">
        <v>93</v>
      </c>
      <c r="AE2487" t="s">
        <v>44</v>
      </c>
      <c r="AF2487" t="s">
        <v>236</v>
      </c>
      <c r="AG2487">
        <v>4</v>
      </c>
    </row>
    <row r="2488" spans="1:33" x14ac:dyDescent="0.3">
      <c r="A2488">
        <v>2913</v>
      </c>
      <c r="B2488" t="s">
        <v>6534</v>
      </c>
      <c r="C2488" t="s">
        <v>538</v>
      </c>
      <c r="D2488" s="6" t="str">
        <f>CONCATENATE(employee_data36[[#This Row],[FirstName]], "-",employee_data36[[#This Row],[LastName]] )</f>
        <v>Cheyanne-Munoz</v>
      </c>
      <c r="E2488" s="1">
        <v>43802</v>
      </c>
      <c r="F2488" s="1"/>
      <c r="G2488" s="7" t="str">
        <f>IF(ISBLANK(employee_data36[[#This Row],[ExitDate]]),"Yes","")</f>
        <v>Yes</v>
      </c>
      <c r="H2488" t="s">
        <v>28</v>
      </c>
      <c r="I2488" t="s">
        <v>8827</v>
      </c>
      <c r="J2488" t="s">
        <v>8828</v>
      </c>
      <c r="K2488" t="s">
        <v>98</v>
      </c>
      <c r="L2488" t="s">
        <v>32</v>
      </c>
      <c r="M2488" s="6" t="str">
        <f>IF(ISBLANK(employee_data36[[#This Row],[ExitDate]]),"1","0")</f>
        <v>1</v>
      </c>
      <c r="N2488" s="6" t="str">
        <f>IF(employee_data36[[#This Row],[EmployeeStatus]]="Active", "Active", "Tidak Active")</f>
        <v>Active</v>
      </c>
      <c r="O2488" t="s">
        <v>63</v>
      </c>
      <c r="P2488" t="s">
        <v>64</v>
      </c>
      <c r="Q2488" t="s">
        <v>52</v>
      </c>
      <c r="R2488" t="s">
        <v>36</v>
      </c>
      <c r="S2488" t="s">
        <v>37</v>
      </c>
      <c r="T2488" t="s">
        <v>38</v>
      </c>
      <c r="U2488" t="s">
        <v>148</v>
      </c>
      <c r="V2488" s="1">
        <v>18551</v>
      </c>
      <c r="W2488" s="6">
        <f>DATEDIF(employee_data36[[#This Row],[DOB]],DATE(2023, 1, 1), "Y")</f>
        <v>72</v>
      </c>
      <c r="X2488" s="6" t="str">
        <f>IF(employee_data3[[#This Row],[Age]]&lt;=25, "Remaja", IF(employee_data3[[#This Row],[Age]]&lt;=55, "Dewasa", "Lansia"))</f>
        <v>Lansia</v>
      </c>
      <c r="Y2488" s="7" t="str">
        <f>CONCATENATE(employee_data36[[#This Row],[First-LastName]]," ",employee_data36[[#This Row],[DOB]])</f>
        <v>Cheyanne-Munoz 18551</v>
      </c>
      <c r="Z2488" t="s">
        <v>40</v>
      </c>
      <c r="AA2488" t="s">
        <v>150</v>
      </c>
      <c r="AB2488" t="s">
        <v>55</v>
      </c>
      <c r="AC2488">
        <v>70198</v>
      </c>
      <c r="AD2488" t="s">
        <v>56</v>
      </c>
      <c r="AE2488" t="s">
        <v>104</v>
      </c>
      <c r="AF2488" t="s">
        <v>236</v>
      </c>
      <c r="AG2488">
        <v>2</v>
      </c>
    </row>
    <row r="2489" spans="1:33" x14ac:dyDescent="0.3">
      <c r="A2489">
        <v>2914</v>
      </c>
      <c r="B2489" t="s">
        <v>8216</v>
      </c>
      <c r="C2489" t="s">
        <v>6557</v>
      </c>
      <c r="D2489" s="6" t="str">
        <f>CONCATENATE(employee_data36[[#This Row],[FirstName]], "-",employee_data36[[#This Row],[LastName]] )</f>
        <v>Jaycee-Osborn</v>
      </c>
      <c r="E2489" s="1">
        <v>43832</v>
      </c>
      <c r="F2489" s="1">
        <v>45141</v>
      </c>
      <c r="G2489" s="7" t="str">
        <f>IF(ISBLANK(employee_data36[[#This Row],[ExitDate]]),"Yes","")</f>
        <v/>
      </c>
      <c r="H2489" t="s">
        <v>28</v>
      </c>
      <c r="I2489" t="s">
        <v>8829</v>
      </c>
      <c r="J2489" t="s">
        <v>8830</v>
      </c>
      <c r="K2489" t="s">
        <v>118</v>
      </c>
      <c r="L2489" t="s">
        <v>32</v>
      </c>
      <c r="M2489" s="6" t="str">
        <f>IF(ISBLANK(employee_data36[[#This Row],[ExitDate]]),"1","0")</f>
        <v>0</v>
      </c>
      <c r="N2489" s="6" t="str">
        <f>IF(employee_data36[[#This Row],[EmployeeStatus]]="Active", "Active", "Tidak Active")</f>
        <v>Active</v>
      </c>
      <c r="O2489" t="s">
        <v>63</v>
      </c>
      <c r="P2489" t="s">
        <v>34</v>
      </c>
      <c r="Q2489" t="s">
        <v>52</v>
      </c>
      <c r="R2489" t="s">
        <v>140</v>
      </c>
      <c r="S2489" t="s">
        <v>8831</v>
      </c>
      <c r="T2489" t="s">
        <v>38</v>
      </c>
      <c r="U2489" t="s">
        <v>148</v>
      </c>
      <c r="V2489" s="1">
        <v>26635</v>
      </c>
      <c r="W2489" s="6">
        <f>DATEDIF(employee_data36[[#This Row],[DOB]],DATE(2023, 1, 1), "Y")</f>
        <v>50</v>
      </c>
      <c r="X2489" s="6" t="str">
        <f>IF(employee_data3[[#This Row],[Age]]&lt;=25, "Remaja", IF(employee_data3[[#This Row],[Age]]&lt;=55, "Dewasa", "Lansia"))</f>
        <v>Dewasa</v>
      </c>
      <c r="Y2489" s="7" t="str">
        <f>CONCATENATE(employee_data36[[#This Row],[First-LastName]]," ",employee_data36[[#This Row],[DOB]])</f>
        <v>Jaycee-Osborn 26635</v>
      </c>
      <c r="Z2489" t="s">
        <v>40</v>
      </c>
      <c r="AA2489" t="s">
        <v>83</v>
      </c>
      <c r="AB2489" t="s">
        <v>55</v>
      </c>
      <c r="AC2489">
        <v>56864</v>
      </c>
      <c r="AD2489" t="s">
        <v>56</v>
      </c>
      <c r="AE2489" t="s">
        <v>44</v>
      </c>
      <c r="AF2489" t="s">
        <v>105</v>
      </c>
      <c r="AG2489">
        <v>2</v>
      </c>
    </row>
    <row r="2490" spans="1:33" x14ac:dyDescent="0.3">
      <c r="A2490">
        <v>2915</v>
      </c>
      <c r="B2490" t="s">
        <v>3595</v>
      </c>
      <c r="C2490" t="s">
        <v>3419</v>
      </c>
      <c r="D2490" s="6" t="str">
        <f>CONCATENATE(employee_data36[[#This Row],[FirstName]], "-",employee_data36[[#This Row],[LastName]] )</f>
        <v>Jordyn-Patel</v>
      </c>
      <c r="E2490" s="1">
        <v>44681</v>
      </c>
      <c r="F2490" s="1">
        <v>45140</v>
      </c>
      <c r="G2490" s="7" t="str">
        <f>IF(ISBLANK(employee_data36[[#This Row],[ExitDate]]),"Yes","")</f>
        <v/>
      </c>
      <c r="H2490" t="s">
        <v>28</v>
      </c>
      <c r="I2490" t="s">
        <v>8832</v>
      </c>
      <c r="J2490" t="s">
        <v>8833</v>
      </c>
      <c r="K2490" t="s">
        <v>62</v>
      </c>
      <c r="L2490" t="s">
        <v>2300</v>
      </c>
      <c r="M2490" s="6" t="str">
        <f>IF(ISBLANK(employee_data36[[#This Row],[ExitDate]]),"1","0")</f>
        <v>0</v>
      </c>
      <c r="N2490" s="6" t="str">
        <f>IF(employee_data36[[#This Row],[EmployeeStatus]]="Active", "Active", "Tidak Active")</f>
        <v>Tidak Active</v>
      </c>
      <c r="O2490" t="s">
        <v>63</v>
      </c>
      <c r="P2490" t="s">
        <v>64</v>
      </c>
      <c r="Q2490" t="s">
        <v>52</v>
      </c>
      <c r="R2490" t="s">
        <v>99</v>
      </c>
      <c r="S2490" t="s">
        <v>8834</v>
      </c>
      <c r="T2490" t="s">
        <v>38</v>
      </c>
      <c r="U2490" t="s">
        <v>90</v>
      </c>
      <c r="V2490" s="1">
        <v>33850</v>
      </c>
      <c r="W2490" s="6">
        <f>DATEDIF(employee_data36[[#This Row],[DOB]],DATE(2023, 1, 1), "Y")</f>
        <v>30</v>
      </c>
      <c r="X2490" s="6" t="str">
        <f>IF(employee_data3[[#This Row],[Age]]&lt;=25, "Remaja", IF(employee_data3[[#This Row],[Age]]&lt;=55, "Dewasa", "Lansia"))</f>
        <v>Dewasa</v>
      </c>
      <c r="Y2490" s="7" t="str">
        <f>CONCATENATE(employee_data36[[#This Row],[First-LastName]]," ",employee_data36[[#This Row],[DOB]])</f>
        <v>Jordyn-Patel 33850</v>
      </c>
      <c r="Z2490" t="s">
        <v>40</v>
      </c>
      <c r="AA2490" t="s">
        <v>103</v>
      </c>
      <c r="AB2490" t="s">
        <v>55</v>
      </c>
      <c r="AC2490">
        <v>14468</v>
      </c>
      <c r="AD2490" t="s">
        <v>128</v>
      </c>
      <c r="AE2490" t="s">
        <v>44</v>
      </c>
      <c r="AF2490" t="s">
        <v>105</v>
      </c>
      <c r="AG2490">
        <v>1</v>
      </c>
    </row>
    <row r="2491" spans="1:33" x14ac:dyDescent="0.3">
      <c r="A2491">
        <v>2916</v>
      </c>
      <c r="B2491" t="s">
        <v>68</v>
      </c>
      <c r="C2491" t="s">
        <v>1074</v>
      </c>
      <c r="D2491" s="6" t="str">
        <f>CONCATENATE(employee_data36[[#This Row],[FirstName]], "-",employee_data36[[#This Row],[LastName]] )</f>
        <v>Michael-Acosta</v>
      </c>
      <c r="E2491" s="1">
        <v>44016</v>
      </c>
      <c r="F2491" s="1">
        <v>44262</v>
      </c>
      <c r="G2491" s="7" t="str">
        <f>IF(ISBLANK(employee_data36[[#This Row],[ExitDate]]),"Yes","")</f>
        <v/>
      </c>
      <c r="H2491" t="s">
        <v>28</v>
      </c>
      <c r="I2491" t="s">
        <v>8835</v>
      </c>
      <c r="J2491" t="s">
        <v>8836</v>
      </c>
      <c r="K2491" t="s">
        <v>89</v>
      </c>
      <c r="L2491" t="s">
        <v>2300</v>
      </c>
      <c r="M2491" s="6" t="str">
        <f>IF(ISBLANK(employee_data36[[#This Row],[ExitDate]]),"1","0")</f>
        <v>0</v>
      </c>
      <c r="N2491" s="6" t="str">
        <f>IF(employee_data36[[#This Row],[EmployeeStatus]]="Active", "Active", "Tidak Active")</f>
        <v>Tidak Active</v>
      </c>
      <c r="O2491" t="s">
        <v>52</v>
      </c>
      <c r="P2491" t="s">
        <v>34</v>
      </c>
      <c r="Q2491" t="s">
        <v>35</v>
      </c>
      <c r="R2491" t="s">
        <v>126</v>
      </c>
      <c r="S2491" t="s">
        <v>8837</v>
      </c>
      <c r="T2491" t="s">
        <v>38</v>
      </c>
      <c r="U2491" t="s">
        <v>66</v>
      </c>
      <c r="V2491" s="1">
        <v>19386</v>
      </c>
      <c r="W2491" s="6">
        <f>DATEDIF(employee_data36[[#This Row],[DOB]],DATE(2023, 1, 1), "Y")</f>
        <v>69</v>
      </c>
      <c r="X2491" s="6" t="str">
        <f>IF(employee_data3[[#This Row],[Age]]&lt;=25, "Remaja", IF(employee_data3[[#This Row],[Age]]&lt;=55, "Dewasa", "Lansia"))</f>
        <v>Lansia</v>
      </c>
      <c r="Y2491" s="7" t="str">
        <f>CONCATENATE(employee_data36[[#This Row],[First-LastName]]," ",employee_data36[[#This Row],[DOB]])</f>
        <v>Michael-Acosta 19386</v>
      </c>
      <c r="Z2491" t="s">
        <v>40</v>
      </c>
      <c r="AA2491" t="s">
        <v>395</v>
      </c>
      <c r="AB2491" t="s">
        <v>55</v>
      </c>
      <c r="AC2491">
        <v>92604</v>
      </c>
      <c r="AD2491" t="s">
        <v>43</v>
      </c>
      <c r="AE2491" t="s">
        <v>75</v>
      </c>
      <c r="AF2491" t="s">
        <v>236</v>
      </c>
      <c r="AG2491">
        <v>2</v>
      </c>
    </row>
    <row r="2492" spans="1:33" x14ac:dyDescent="0.3">
      <c r="A2492">
        <v>2917</v>
      </c>
      <c r="B2492" t="s">
        <v>8838</v>
      </c>
      <c r="C2492" t="s">
        <v>8839</v>
      </c>
      <c r="D2492" s="6" t="str">
        <f>CONCATENATE(employee_data36[[#This Row],[FirstName]], "-",employee_data36[[#This Row],[LastName]] )</f>
        <v>Janiah-Ball</v>
      </c>
      <c r="E2492" s="1">
        <v>43866</v>
      </c>
      <c r="F2492" s="1"/>
      <c r="G2492" s="7" t="str">
        <f>IF(ISBLANK(employee_data36[[#This Row],[ExitDate]]),"Yes","")</f>
        <v>Yes</v>
      </c>
      <c r="H2492" t="s">
        <v>28</v>
      </c>
      <c r="I2492" t="s">
        <v>8840</v>
      </c>
      <c r="J2492" t="s">
        <v>8841</v>
      </c>
      <c r="K2492" t="s">
        <v>31</v>
      </c>
      <c r="L2492" t="s">
        <v>32</v>
      </c>
      <c r="M2492" s="6" t="str">
        <f>IF(ISBLANK(employee_data36[[#This Row],[ExitDate]]),"1","0")</f>
        <v>1</v>
      </c>
      <c r="N2492" s="6" t="str">
        <f>IF(employee_data36[[#This Row],[EmployeeStatus]]="Active", "Active", "Tidak Active")</f>
        <v>Active</v>
      </c>
      <c r="O2492" t="s">
        <v>33</v>
      </c>
      <c r="P2492" t="s">
        <v>51</v>
      </c>
      <c r="Q2492" t="s">
        <v>52</v>
      </c>
      <c r="R2492" t="s">
        <v>36</v>
      </c>
      <c r="S2492" t="s">
        <v>37</v>
      </c>
      <c r="T2492" t="s">
        <v>38</v>
      </c>
      <c r="U2492" t="s">
        <v>90</v>
      </c>
      <c r="V2492" s="1">
        <v>33597</v>
      </c>
      <c r="W2492" s="6">
        <f>DATEDIF(employee_data36[[#This Row],[DOB]],DATE(2023, 1, 1), "Y")</f>
        <v>31</v>
      </c>
      <c r="X2492" s="6" t="str">
        <f>IF(employee_data3[[#This Row],[Age]]&lt;=25, "Remaja", IF(employee_data3[[#This Row],[Age]]&lt;=55, "Dewasa", "Lansia"))</f>
        <v>Dewasa</v>
      </c>
      <c r="Y2492" s="7" t="str">
        <f>CONCATENATE(employee_data36[[#This Row],[First-LastName]]," ",employee_data36[[#This Row],[DOB]])</f>
        <v>Janiah-Ball 33597</v>
      </c>
      <c r="Z2492" t="s">
        <v>40</v>
      </c>
      <c r="AA2492" t="s">
        <v>103</v>
      </c>
      <c r="AB2492" t="s">
        <v>55</v>
      </c>
      <c r="AC2492">
        <v>79382</v>
      </c>
      <c r="AD2492" t="s">
        <v>74</v>
      </c>
      <c r="AE2492" t="s">
        <v>44</v>
      </c>
      <c r="AF2492" t="s">
        <v>105</v>
      </c>
      <c r="AG2492">
        <v>4</v>
      </c>
    </row>
    <row r="2493" spans="1:33" x14ac:dyDescent="0.3">
      <c r="A2493">
        <v>2918</v>
      </c>
      <c r="B2493" t="s">
        <v>4554</v>
      </c>
      <c r="C2493" t="s">
        <v>888</v>
      </c>
      <c r="D2493" s="6" t="str">
        <f>CONCATENATE(employee_data36[[#This Row],[FirstName]], "-",employee_data36[[#This Row],[LastName]] )</f>
        <v>Brice-Medina</v>
      </c>
      <c r="E2493" s="1">
        <v>43456</v>
      </c>
      <c r="F2493" s="1">
        <v>44763</v>
      </c>
      <c r="G2493" s="7" t="str">
        <f>IF(ISBLANK(employee_data36[[#This Row],[ExitDate]]),"Yes","")</f>
        <v/>
      </c>
      <c r="H2493" t="s">
        <v>28</v>
      </c>
      <c r="I2493" t="s">
        <v>8842</v>
      </c>
      <c r="J2493" t="s">
        <v>8843</v>
      </c>
      <c r="K2493" t="s">
        <v>133</v>
      </c>
      <c r="L2493" t="s">
        <v>32</v>
      </c>
      <c r="M2493" s="6" t="str">
        <f>IF(ISBLANK(employee_data36[[#This Row],[ExitDate]]),"1","0")</f>
        <v>0</v>
      </c>
      <c r="N2493" s="6" t="str">
        <f>IF(employee_data36[[#This Row],[EmployeeStatus]]="Active", "Active", "Tidak Active")</f>
        <v>Active</v>
      </c>
      <c r="O2493" t="s">
        <v>52</v>
      </c>
      <c r="P2493" t="s">
        <v>64</v>
      </c>
      <c r="Q2493" t="s">
        <v>63</v>
      </c>
      <c r="R2493" t="s">
        <v>140</v>
      </c>
      <c r="S2493" t="s">
        <v>8844</v>
      </c>
      <c r="T2493" t="s">
        <v>38</v>
      </c>
      <c r="U2493" t="s">
        <v>90</v>
      </c>
      <c r="V2493" s="1">
        <v>28983</v>
      </c>
      <c r="W2493" s="6">
        <f>DATEDIF(employee_data36[[#This Row],[DOB]],DATE(2023, 1, 1), "Y")</f>
        <v>43</v>
      </c>
      <c r="X2493" s="6" t="str">
        <f>IF(employee_data3[[#This Row],[Age]]&lt;=25, "Remaja", IF(employee_data3[[#This Row],[Age]]&lt;=55, "Dewasa", "Lansia"))</f>
        <v>Dewasa</v>
      </c>
      <c r="Y2493" s="7" t="str">
        <f>CONCATENATE(employee_data36[[#This Row],[First-LastName]]," ",employee_data36[[#This Row],[DOB]])</f>
        <v>Brice-Medina 28983</v>
      </c>
      <c r="Z2493" t="s">
        <v>40</v>
      </c>
      <c r="AA2493" t="s">
        <v>163</v>
      </c>
      <c r="AB2493" t="s">
        <v>42</v>
      </c>
      <c r="AC2493">
        <v>2719</v>
      </c>
      <c r="AD2493" t="s">
        <v>93</v>
      </c>
      <c r="AE2493" t="s">
        <v>44</v>
      </c>
      <c r="AF2493" t="s">
        <v>105</v>
      </c>
      <c r="AG2493">
        <v>4</v>
      </c>
    </row>
    <row r="2494" spans="1:33" x14ac:dyDescent="0.3">
      <c r="A2494">
        <v>2919</v>
      </c>
      <c r="B2494" t="s">
        <v>8845</v>
      </c>
      <c r="C2494" t="s">
        <v>987</v>
      </c>
      <c r="D2494" s="6" t="str">
        <f>CONCATENATE(employee_data36[[#This Row],[FirstName]], "-",employee_data36[[#This Row],[LastName]] )</f>
        <v>Ismael-Bowers</v>
      </c>
      <c r="E2494" s="1">
        <v>43576</v>
      </c>
      <c r="F2494" s="1"/>
      <c r="G2494" s="7" t="str">
        <f>IF(ISBLANK(employee_data36[[#This Row],[ExitDate]]),"Yes","")</f>
        <v>Yes</v>
      </c>
      <c r="H2494" t="s">
        <v>28</v>
      </c>
      <c r="I2494" t="s">
        <v>8846</v>
      </c>
      <c r="J2494" t="s">
        <v>8847</v>
      </c>
      <c r="K2494" t="s">
        <v>50</v>
      </c>
      <c r="L2494" t="s">
        <v>32</v>
      </c>
      <c r="M2494" s="6" t="str">
        <f>IF(ISBLANK(employee_data36[[#This Row],[ExitDate]]),"1","0")</f>
        <v>1</v>
      </c>
      <c r="N2494" s="6" t="str">
        <f>IF(employee_data36[[#This Row],[EmployeeStatus]]="Active", "Active", "Tidak Active")</f>
        <v>Active</v>
      </c>
      <c r="O2494" t="s">
        <v>63</v>
      </c>
      <c r="P2494" t="s">
        <v>51</v>
      </c>
      <c r="Q2494" t="s">
        <v>52</v>
      </c>
      <c r="R2494" t="s">
        <v>36</v>
      </c>
      <c r="S2494" t="s">
        <v>37</v>
      </c>
      <c r="T2494" t="s">
        <v>38</v>
      </c>
      <c r="U2494" t="s">
        <v>90</v>
      </c>
      <c r="V2494" s="1">
        <v>32454</v>
      </c>
      <c r="W2494" s="6">
        <f>DATEDIF(employee_data36[[#This Row],[DOB]],DATE(2023, 1, 1), "Y")</f>
        <v>34</v>
      </c>
      <c r="X2494" s="6" t="str">
        <f>IF(employee_data3[[#This Row],[Age]]&lt;=25, "Remaja", IF(employee_data3[[#This Row],[Age]]&lt;=55, "Dewasa", "Lansia"))</f>
        <v>Dewasa</v>
      </c>
      <c r="Y2494" s="7" t="str">
        <f>CONCATENATE(employee_data36[[#This Row],[First-LastName]]," ",employee_data36[[#This Row],[DOB]])</f>
        <v>Ismael-Bowers 32454</v>
      </c>
      <c r="Z2494" t="s">
        <v>40</v>
      </c>
      <c r="AA2494" t="s">
        <v>613</v>
      </c>
      <c r="AB2494" t="s">
        <v>42</v>
      </c>
      <c r="AC2494">
        <v>29718</v>
      </c>
      <c r="AD2494" t="s">
        <v>43</v>
      </c>
      <c r="AE2494" t="s">
        <v>75</v>
      </c>
      <c r="AF2494" t="s">
        <v>236</v>
      </c>
      <c r="AG2494">
        <v>5</v>
      </c>
    </row>
    <row r="2495" spans="1:33" x14ac:dyDescent="0.3">
      <c r="A2495">
        <v>2920</v>
      </c>
      <c r="B2495" t="s">
        <v>8479</v>
      </c>
      <c r="C2495" t="s">
        <v>2852</v>
      </c>
      <c r="D2495" s="6" t="str">
        <f>CONCATENATE(employee_data36[[#This Row],[FirstName]], "-",employee_data36[[#This Row],[LastName]] )</f>
        <v>Caden-Silva</v>
      </c>
      <c r="E2495" s="1">
        <v>43924</v>
      </c>
      <c r="F2495" s="1"/>
      <c r="G2495" s="7" t="str">
        <f>IF(ISBLANK(employee_data36[[#This Row],[ExitDate]]),"Yes","")</f>
        <v>Yes</v>
      </c>
      <c r="H2495" t="s">
        <v>28</v>
      </c>
      <c r="I2495" t="s">
        <v>8848</v>
      </c>
      <c r="J2495" t="s">
        <v>8849</v>
      </c>
      <c r="K2495" t="s">
        <v>139</v>
      </c>
      <c r="L2495" t="s">
        <v>32</v>
      </c>
      <c r="M2495" s="6" t="str">
        <f>IF(ISBLANK(employee_data36[[#This Row],[ExitDate]]),"1","0")</f>
        <v>1</v>
      </c>
      <c r="N2495" s="6" t="str">
        <f>IF(employee_data36[[#This Row],[EmployeeStatus]]="Active", "Active", "Tidak Active")</f>
        <v>Active</v>
      </c>
      <c r="O2495" t="s">
        <v>63</v>
      </c>
      <c r="P2495" t="s">
        <v>51</v>
      </c>
      <c r="Q2495" t="s">
        <v>52</v>
      </c>
      <c r="R2495" t="s">
        <v>36</v>
      </c>
      <c r="S2495" t="s">
        <v>37</v>
      </c>
      <c r="T2495" t="s">
        <v>38</v>
      </c>
      <c r="U2495" t="s">
        <v>90</v>
      </c>
      <c r="V2495" s="1">
        <v>21592</v>
      </c>
      <c r="W2495" s="6">
        <f>DATEDIF(employee_data36[[#This Row],[DOB]],DATE(2023, 1, 1), "Y")</f>
        <v>63</v>
      </c>
      <c r="X2495" s="6" t="str">
        <f>IF(employee_data3[[#This Row],[Age]]&lt;=25, "Remaja", IF(employee_data3[[#This Row],[Age]]&lt;=55, "Dewasa", "Lansia"))</f>
        <v>Lansia</v>
      </c>
      <c r="Y2495" s="7" t="str">
        <f>CONCATENATE(employee_data36[[#This Row],[First-LastName]]," ",employee_data36[[#This Row],[DOB]])</f>
        <v>Caden-Silva 21592</v>
      </c>
      <c r="Z2495" t="s">
        <v>40</v>
      </c>
      <c r="AA2495" t="s">
        <v>103</v>
      </c>
      <c r="AB2495" t="s">
        <v>55</v>
      </c>
      <c r="AC2495">
        <v>80589</v>
      </c>
      <c r="AD2495" t="s">
        <v>56</v>
      </c>
      <c r="AE2495" t="s">
        <v>75</v>
      </c>
      <c r="AF2495" t="s">
        <v>105</v>
      </c>
      <c r="AG2495">
        <v>5</v>
      </c>
    </row>
    <row r="2496" spans="1:33" x14ac:dyDescent="0.3">
      <c r="A2496">
        <v>2921</v>
      </c>
      <c r="B2496" t="s">
        <v>2831</v>
      </c>
      <c r="C2496" t="s">
        <v>1374</v>
      </c>
      <c r="D2496" s="6" t="str">
        <f>CONCATENATE(employee_data36[[#This Row],[FirstName]], "-",employee_data36[[#This Row],[LastName]] )</f>
        <v>Yadira-Dean</v>
      </c>
      <c r="E2496" s="1">
        <v>43365</v>
      </c>
      <c r="F2496" s="1">
        <v>43748</v>
      </c>
      <c r="G2496" s="7" t="str">
        <f>IF(ISBLANK(employee_data36[[#This Row],[ExitDate]]),"Yes","")</f>
        <v/>
      </c>
      <c r="H2496" t="s">
        <v>28</v>
      </c>
      <c r="I2496" t="s">
        <v>8850</v>
      </c>
      <c r="J2496" t="s">
        <v>8851</v>
      </c>
      <c r="K2496" t="s">
        <v>80</v>
      </c>
      <c r="L2496" t="s">
        <v>32</v>
      </c>
      <c r="M2496" s="6" t="str">
        <f>IF(ISBLANK(employee_data36[[#This Row],[ExitDate]]),"1","0")</f>
        <v>0</v>
      </c>
      <c r="N2496" s="6" t="str">
        <f>IF(employee_data36[[#This Row],[EmployeeStatus]]="Active", "Active", "Tidak Active")</f>
        <v>Active</v>
      </c>
      <c r="O2496" t="s">
        <v>63</v>
      </c>
      <c r="P2496" t="s">
        <v>64</v>
      </c>
      <c r="Q2496" t="s">
        <v>52</v>
      </c>
      <c r="R2496" t="s">
        <v>140</v>
      </c>
      <c r="S2496" t="s">
        <v>8852</v>
      </c>
      <c r="T2496" t="s">
        <v>38</v>
      </c>
      <c r="U2496" t="s">
        <v>53</v>
      </c>
      <c r="V2496" s="1">
        <v>21040</v>
      </c>
      <c r="W2496" s="6">
        <f>DATEDIF(employee_data36[[#This Row],[DOB]],DATE(2023, 1, 1), "Y")</f>
        <v>65</v>
      </c>
      <c r="X2496" s="6" t="str">
        <f>IF(employee_data3[[#This Row],[Age]]&lt;=25, "Remaja", IF(employee_data3[[#This Row],[Age]]&lt;=55, "Dewasa", "Lansia"))</f>
        <v>Lansia</v>
      </c>
      <c r="Y2496" s="7" t="str">
        <f>CONCATENATE(employee_data36[[#This Row],[First-LastName]]," ",employee_data36[[#This Row],[DOB]])</f>
        <v>Yadira-Dean 21040</v>
      </c>
      <c r="Z2496" t="s">
        <v>40</v>
      </c>
      <c r="AA2496" t="s">
        <v>163</v>
      </c>
      <c r="AB2496" t="s">
        <v>42</v>
      </c>
      <c r="AC2496">
        <v>66834</v>
      </c>
      <c r="AD2496" t="s">
        <v>128</v>
      </c>
      <c r="AE2496" t="s">
        <v>104</v>
      </c>
      <c r="AF2496" t="s">
        <v>105</v>
      </c>
      <c r="AG2496">
        <v>2</v>
      </c>
    </row>
    <row r="2497" spans="1:33" x14ac:dyDescent="0.3">
      <c r="A2497">
        <v>2922</v>
      </c>
      <c r="B2497" t="s">
        <v>4305</v>
      </c>
      <c r="C2497" t="s">
        <v>1717</v>
      </c>
      <c r="D2497" s="6" t="str">
        <f>CONCATENATE(employee_data36[[#This Row],[FirstName]], "-",employee_data36[[#This Row],[LastName]] )</f>
        <v>Miles-Roberts</v>
      </c>
      <c r="E2497" s="1">
        <v>44848</v>
      </c>
      <c r="F2497" s="1">
        <v>45113</v>
      </c>
      <c r="G2497" s="7" t="str">
        <f>IF(ISBLANK(employee_data36[[#This Row],[ExitDate]]),"Yes","")</f>
        <v/>
      </c>
      <c r="H2497" t="s">
        <v>28</v>
      </c>
      <c r="I2497" t="s">
        <v>8853</v>
      </c>
      <c r="J2497" t="s">
        <v>8854</v>
      </c>
      <c r="K2497" t="s">
        <v>89</v>
      </c>
      <c r="L2497" t="s">
        <v>32</v>
      </c>
      <c r="M2497" s="6" t="str">
        <f>IF(ISBLANK(employee_data36[[#This Row],[ExitDate]]),"1","0")</f>
        <v>0</v>
      </c>
      <c r="N2497" s="6" t="str">
        <f>IF(employee_data36[[#This Row],[EmployeeStatus]]="Active", "Active", "Tidak Active")</f>
        <v>Active</v>
      </c>
      <c r="O2497" t="s">
        <v>52</v>
      </c>
      <c r="P2497" t="s">
        <v>64</v>
      </c>
      <c r="Q2497" t="s">
        <v>63</v>
      </c>
      <c r="R2497" t="s">
        <v>99</v>
      </c>
      <c r="S2497" t="s">
        <v>8855</v>
      </c>
      <c r="T2497" t="s">
        <v>38</v>
      </c>
      <c r="U2497" t="s">
        <v>81</v>
      </c>
      <c r="V2497" s="1">
        <v>34084</v>
      </c>
      <c r="W2497" s="6">
        <f>DATEDIF(employee_data36[[#This Row],[DOB]],DATE(2023, 1, 1), "Y")</f>
        <v>29</v>
      </c>
      <c r="X2497" s="6" t="str">
        <f>IF(employee_data3[[#This Row],[Age]]&lt;=25, "Remaja", IF(employee_data3[[#This Row],[Age]]&lt;=55, "Dewasa", "Lansia"))</f>
        <v>Dewasa</v>
      </c>
      <c r="Y2497" s="7" t="str">
        <f>CONCATENATE(employee_data36[[#This Row],[First-LastName]]," ",employee_data36[[#This Row],[DOB]])</f>
        <v>Miles-Roberts 34084</v>
      </c>
      <c r="Z2497" t="s">
        <v>40</v>
      </c>
      <c r="AA2497" t="s">
        <v>83</v>
      </c>
      <c r="AB2497" t="s">
        <v>42</v>
      </c>
      <c r="AC2497">
        <v>69281</v>
      </c>
      <c r="AD2497" t="s">
        <v>74</v>
      </c>
      <c r="AE2497" t="s">
        <v>84</v>
      </c>
      <c r="AF2497" t="s">
        <v>105</v>
      </c>
      <c r="AG2497">
        <v>5</v>
      </c>
    </row>
    <row r="2498" spans="1:33" x14ac:dyDescent="0.3">
      <c r="A2498">
        <v>2923</v>
      </c>
      <c r="B2498" t="s">
        <v>437</v>
      </c>
      <c r="C2498" t="s">
        <v>3160</v>
      </c>
      <c r="D2498" s="6" t="str">
        <f>CONCATENATE(employee_data36[[#This Row],[FirstName]], "-",employee_data36[[#This Row],[LastName]] )</f>
        <v>Joel-Spence</v>
      </c>
      <c r="E2498" s="1">
        <v>44604</v>
      </c>
      <c r="F2498" s="1">
        <v>44826</v>
      </c>
      <c r="G2498" s="7" t="str">
        <f>IF(ISBLANK(employee_data36[[#This Row],[ExitDate]]),"Yes","")</f>
        <v/>
      </c>
      <c r="H2498" t="s">
        <v>28</v>
      </c>
      <c r="I2498" t="s">
        <v>8856</v>
      </c>
      <c r="J2498" t="s">
        <v>8857</v>
      </c>
      <c r="K2498" t="s">
        <v>31</v>
      </c>
      <c r="L2498" t="s">
        <v>32</v>
      </c>
      <c r="M2498" s="6" t="str">
        <f>IF(ISBLANK(employee_data36[[#This Row],[ExitDate]]),"1","0")</f>
        <v>0</v>
      </c>
      <c r="N2498" s="6" t="str">
        <f>IF(employee_data36[[#This Row],[EmployeeStatus]]="Active", "Active", "Tidak Active")</f>
        <v>Active</v>
      </c>
      <c r="O2498" t="s">
        <v>52</v>
      </c>
      <c r="P2498" t="s">
        <v>51</v>
      </c>
      <c r="Q2498" t="s">
        <v>52</v>
      </c>
      <c r="R2498" t="s">
        <v>175</v>
      </c>
      <c r="S2498" t="s">
        <v>8858</v>
      </c>
      <c r="T2498" t="s">
        <v>38</v>
      </c>
      <c r="U2498" t="s">
        <v>90</v>
      </c>
      <c r="V2498" s="1">
        <v>29403</v>
      </c>
      <c r="W2498" s="6">
        <f>DATEDIF(employee_data36[[#This Row],[DOB]],DATE(2023, 1, 1), "Y")</f>
        <v>42</v>
      </c>
      <c r="X2498" s="6" t="str">
        <f>IF(employee_data3[[#This Row],[Age]]&lt;=25, "Remaja", IF(employee_data3[[#This Row],[Age]]&lt;=55, "Dewasa", "Lansia"))</f>
        <v>Dewasa</v>
      </c>
      <c r="Y2498" s="7" t="str">
        <f>CONCATENATE(employee_data36[[#This Row],[First-LastName]]," ",employee_data36[[#This Row],[DOB]])</f>
        <v>Joel-Spence 29403</v>
      </c>
      <c r="Z2498" t="s">
        <v>40</v>
      </c>
      <c r="AA2498" t="s">
        <v>103</v>
      </c>
      <c r="AB2498" t="s">
        <v>42</v>
      </c>
      <c r="AC2498">
        <v>79321</v>
      </c>
      <c r="AD2498" t="s">
        <v>43</v>
      </c>
      <c r="AE2498" t="s">
        <v>84</v>
      </c>
      <c r="AF2498" t="s">
        <v>236</v>
      </c>
      <c r="AG2498">
        <v>4</v>
      </c>
    </row>
    <row r="2499" spans="1:33" x14ac:dyDescent="0.3">
      <c r="A2499">
        <v>2924</v>
      </c>
      <c r="B2499" t="s">
        <v>2608</v>
      </c>
      <c r="C2499" t="s">
        <v>6276</v>
      </c>
      <c r="D2499" s="6" t="str">
        <f>CONCATENATE(employee_data36[[#This Row],[FirstName]], "-",employee_data36[[#This Row],[LastName]] )</f>
        <v>Kole-Garrison</v>
      </c>
      <c r="E2499" s="1">
        <v>44278</v>
      </c>
      <c r="F2499" s="1">
        <v>45127</v>
      </c>
      <c r="G2499" s="7" t="str">
        <f>IF(ISBLANK(employee_data36[[#This Row],[ExitDate]]),"Yes","")</f>
        <v/>
      </c>
      <c r="H2499" t="s">
        <v>28</v>
      </c>
      <c r="I2499" t="s">
        <v>8859</v>
      </c>
      <c r="J2499" t="s">
        <v>8860</v>
      </c>
      <c r="K2499" t="s">
        <v>50</v>
      </c>
      <c r="L2499" t="s">
        <v>745</v>
      </c>
      <c r="M2499" s="6" t="str">
        <f>IF(ISBLANK(employee_data36[[#This Row],[ExitDate]]),"1","0")</f>
        <v>0</v>
      </c>
      <c r="N2499" s="6" t="str">
        <f>IF(employee_data36[[#This Row],[EmployeeStatus]]="Active", "Active", "Tidak Active")</f>
        <v>Tidak Active</v>
      </c>
      <c r="O2499" t="s">
        <v>33</v>
      </c>
      <c r="P2499" t="s">
        <v>64</v>
      </c>
      <c r="Q2499" t="s">
        <v>52</v>
      </c>
      <c r="R2499" t="s">
        <v>140</v>
      </c>
      <c r="S2499" t="s">
        <v>8861</v>
      </c>
      <c r="T2499" t="s">
        <v>38</v>
      </c>
      <c r="U2499" t="s">
        <v>90</v>
      </c>
      <c r="V2499" s="1">
        <v>28990</v>
      </c>
      <c r="W2499" s="6">
        <f>DATEDIF(employee_data36[[#This Row],[DOB]],DATE(2023, 1, 1), "Y")</f>
        <v>43</v>
      </c>
      <c r="X2499" s="6" t="str">
        <f>IF(employee_data3[[#This Row],[Age]]&lt;=25, "Remaja", IF(employee_data3[[#This Row],[Age]]&lt;=55, "Dewasa", "Lansia"))</f>
        <v>Dewasa</v>
      </c>
      <c r="Y2499" s="7" t="str">
        <f>CONCATENATE(employee_data36[[#This Row],[First-LastName]]," ",employee_data36[[#This Row],[DOB]])</f>
        <v>Kole-Garrison 28990</v>
      </c>
      <c r="Z2499" t="s">
        <v>40</v>
      </c>
      <c r="AA2499" t="s">
        <v>226</v>
      </c>
      <c r="AB2499" t="s">
        <v>55</v>
      </c>
      <c r="AC2499">
        <v>84575</v>
      </c>
      <c r="AD2499" t="s">
        <v>128</v>
      </c>
      <c r="AE2499" t="s">
        <v>84</v>
      </c>
      <c r="AF2499" t="s">
        <v>105</v>
      </c>
      <c r="AG2499">
        <v>5</v>
      </c>
    </row>
    <row r="2500" spans="1:33" x14ac:dyDescent="0.3">
      <c r="A2500">
        <v>2925</v>
      </c>
      <c r="B2500" t="s">
        <v>7998</v>
      </c>
      <c r="C2500" t="s">
        <v>8862</v>
      </c>
      <c r="D2500" s="6" t="str">
        <f>CONCATENATE(employee_data36[[#This Row],[FirstName]], "-",employee_data36[[#This Row],[LastName]] )</f>
        <v>Kaylin-Andersen</v>
      </c>
      <c r="E2500" s="1">
        <v>43342</v>
      </c>
      <c r="F2500" s="1">
        <v>44388</v>
      </c>
      <c r="G2500" s="7" t="str">
        <f>IF(ISBLANK(employee_data36[[#This Row],[ExitDate]]),"Yes","")</f>
        <v/>
      </c>
      <c r="H2500" t="s">
        <v>728</v>
      </c>
      <c r="I2500" t="s">
        <v>8863</v>
      </c>
      <c r="J2500" t="s">
        <v>8864</v>
      </c>
      <c r="K2500" t="s">
        <v>31</v>
      </c>
      <c r="L2500" t="s">
        <v>32</v>
      </c>
      <c r="M2500" s="6" t="str">
        <f>IF(ISBLANK(employee_data36[[#This Row],[ExitDate]]),"1","0")</f>
        <v>0</v>
      </c>
      <c r="N2500" s="6" t="str">
        <f>IF(employee_data36[[#This Row],[EmployeeStatus]]="Active", "Active", "Tidak Active")</f>
        <v>Active</v>
      </c>
      <c r="O2500" t="s">
        <v>52</v>
      </c>
      <c r="P2500" t="s">
        <v>64</v>
      </c>
      <c r="Q2500" t="s">
        <v>35</v>
      </c>
      <c r="R2500" t="s">
        <v>99</v>
      </c>
      <c r="S2500" t="s">
        <v>8865</v>
      </c>
      <c r="T2500" t="s">
        <v>38</v>
      </c>
      <c r="U2500" t="s">
        <v>66</v>
      </c>
      <c r="V2500" s="1">
        <v>26560</v>
      </c>
      <c r="W2500" s="6">
        <f>DATEDIF(employee_data36[[#This Row],[DOB]],DATE(2023, 1, 1), "Y")</f>
        <v>50</v>
      </c>
      <c r="X2500" s="6" t="str">
        <f>IF(employee_data3[[#This Row],[Age]]&lt;=25, "Remaja", IF(employee_data3[[#This Row],[Age]]&lt;=55, "Dewasa", "Lansia"))</f>
        <v>Dewasa</v>
      </c>
      <c r="Y2500" s="7" t="str">
        <f>CONCATENATE(employee_data36[[#This Row],[First-LastName]]," ",employee_data36[[#This Row],[DOB]])</f>
        <v>Kaylin-Andersen 26560</v>
      </c>
      <c r="Z2500" t="s">
        <v>40</v>
      </c>
      <c r="AA2500" t="s">
        <v>395</v>
      </c>
      <c r="AB2500" t="s">
        <v>55</v>
      </c>
      <c r="AC2500">
        <v>65881</v>
      </c>
      <c r="AD2500" t="s">
        <v>74</v>
      </c>
      <c r="AE2500" t="s">
        <v>104</v>
      </c>
      <c r="AF2500" t="s">
        <v>105</v>
      </c>
      <c r="AG2500">
        <v>4</v>
      </c>
    </row>
    <row r="2501" spans="1:33" x14ac:dyDescent="0.3">
      <c r="A2501">
        <v>2926</v>
      </c>
      <c r="B2501" t="s">
        <v>8866</v>
      </c>
      <c r="C2501" t="s">
        <v>7522</v>
      </c>
      <c r="D2501" s="6" t="str">
        <f>CONCATENATE(employee_data36[[#This Row],[FirstName]], "-",employee_data36[[#This Row],[LastName]] )</f>
        <v>Yareli-Valdez</v>
      </c>
      <c r="E2501" s="1">
        <v>44905</v>
      </c>
      <c r="F2501" s="1">
        <v>45109</v>
      </c>
      <c r="G2501" s="7" t="str">
        <f>IF(ISBLANK(employee_data36[[#This Row],[ExitDate]]),"Yes","")</f>
        <v/>
      </c>
      <c r="H2501" t="s">
        <v>728</v>
      </c>
      <c r="I2501" t="s">
        <v>8867</v>
      </c>
      <c r="J2501" t="s">
        <v>8868</v>
      </c>
      <c r="K2501" t="s">
        <v>133</v>
      </c>
      <c r="L2501" t="s">
        <v>1805</v>
      </c>
      <c r="M2501" s="6" t="str">
        <f>IF(ISBLANK(employee_data36[[#This Row],[ExitDate]]),"1","0")</f>
        <v>0</v>
      </c>
      <c r="N2501" s="6" t="str">
        <f>IF(employee_data36[[#This Row],[EmployeeStatus]]="Active", "Active", "Tidak Active")</f>
        <v>Tidak Active</v>
      </c>
      <c r="O2501" t="s">
        <v>52</v>
      </c>
      <c r="P2501" t="s">
        <v>64</v>
      </c>
      <c r="Q2501" t="s">
        <v>35</v>
      </c>
      <c r="R2501" t="s">
        <v>175</v>
      </c>
      <c r="S2501" t="s">
        <v>8869</v>
      </c>
      <c r="T2501" t="s">
        <v>38</v>
      </c>
      <c r="U2501" t="s">
        <v>90</v>
      </c>
      <c r="V2501" s="1">
        <v>36502</v>
      </c>
      <c r="W2501" s="6">
        <f>DATEDIF(employee_data36[[#This Row],[DOB]],DATE(2023, 1, 1), "Y")</f>
        <v>23</v>
      </c>
      <c r="X2501" s="6" t="str">
        <f>IF(employee_data3[[#This Row],[Age]]&lt;=25, "Remaja", IF(employee_data3[[#This Row],[Age]]&lt;=55, "Dewasa", "Lansia"))</f>
        <v>Remaja</v>
      </c>
      <c r="Y2501" s="7" t="str">
        <f>CONCATENATE(employee_data36[[#This Row],[First-LastName]]," ",employee_data36[[#This Row],[DOB]])</f>
        <v>Yareli-Valdez 36502</v>
      </c>
      <c r="Z2501" t="s">
        <v>40</v>
      </c>
      <c r="AA2501" t="s">
        <v>92</v>
      </c>
      <c r="AB2501" t="s">
        <v>55</v>
      </c>
      <c r="AC2501">
        <v>27671</v>
      </c>
      <c r="AD2501" t="s">
        <v>93</v>
      </c>
      <c r="AE2501" t="s">
        <v>44</v>
      </c>
      <c r="AF2501" t="s">
        <v>236</v>
      </c>
      <c r="AG2501">
        <v>5</v>
      </c>
    </row>
    <row r="2502" spans="1:33" x14ac:dyDescent="0.3">
      <c r="A2502">
        <v>2927</v>
      </c>
      <c r="B2502" t="s">
        <v>7911</v>
      </c>
      <c r="C2502" t="s">
        <v>8870</v>
      </c>
      <c r="D2502" s="6" t="str">
        <f>CONCATENATE(employee_data36[[#This Row],[FirstName]], "-",employee_data36[[#This Row],[LastName]] )</f>
        <v>Rubi-Sanford</v>
      </c>
      <c r="E2502" s="1">
        <v>44961</v>
      </c>
      <c r="F2502" s="1">
        <v>45132</v>
      </c>
      <c r="G2502" s="7" t="str">
        <f>IF(ISBLANK(employee_data36[[#This Row],[ExitDate]]),"Yes","")</f>
        <v/>
      </c>
      <c r="H2502" t="s">
        <v>728</v>
      </c>
      <c r="I2502" t="s">
        <v>8871</v>
      </c>
      <c r="J2502" t="s">
        <v>8872</v>
      </c>
      <c r="K2502" t="s">
        <v>50</v>
      </c>
      <c r="L2502" t="s">
        <v>1805</v>
      </c>
      <c r="M2502" s="6" t="str">
        <f>IF(ISBLANK(employee_data36[[#This Row],[ExitDate]]),"1","0")</f>
        <v>0</v>
      </c>
      <c r="N2502" s="6" t="str">
        <f>IF(employee_data36[[#This Row],[EmployeeStatus]]="Active", "Active", "Tidak Active")</f>
        <v>Tidak Active</v>
      </c>
      <c r="O2502" t="s">
        <v>52</v>
      </c>
      <c r="P2502" t="s">
        <v>51</v>
      </c>
      <c r="Q2502" t="s">
        <v>52</v>
      </c>
      <c r="R2502" t="s">
        <v>175</v>
      </c>
      <c r="S2502" t="s">
        <v>8873</v>
      </c>
      <c r="T2502" t="s">
        <v>38</v>
      </c>
      <c r="U2502" t="s">
        <v>66</v>
      </c>
      <c r="V2502" s="1">
        <v>30000</v>
      </c>
      <c r="W2502" s="6">
        <f>DATEDIF(employee_data36[[#This Row],[DOB]],DATE(2023, 1, 1), "Y")</f>
        <v>40</v>
      </c>
      <c r="X2502" s="6" t="str">
        <f>IF(employee_data3[[#This Row],[Age]]&lt;=25, "Remaja", IF(employee_data3[[#This Row],[Age]]&lt;=55, "Dewasa", "Lansia"))</f>
        <v>Dewasa</v>
      </c>
      <c r="Y2502" s="7" t="str">
        <f>CONCATENATE(employee_data36[[#This Row],[First-LastName]]," ",employee_data36[[#This Row],[DOB]])</f>
        <v>Rubi-Sanford 30000</v>
      </c>
      <c r="Z2502" t="s">
        <v>40</v>
      </c>
      <c r="AA2502" t="s">
        <v>6</v>
      </c>
      <c r="AB2502" t="s">
        <v>55</v>
      </c>
      <c r="AC2502">
        <v>53549</v>
      </c>
      <c r="AD2502" t="s">
        <v>93</v>
      </c>
      <c r="AE2502" t="s">
        <v>104</v>
      </c>
      <c r="AF2502" t="s">
        <v>105</v>
      </c>
      <c r="AG2502">
        <v>1</v>
      </c>
    </row>
    <row r="2503" spans="1:33" x14ac:dyDescent="0.3">
      <c r="A2503">
        <v>2928</v>
      </c>
      <c r="B2503" t="s">
        <v>1964</v>
      </c>
      <c r="C2503" t="s">
        <v>369</v>
      </c>
      <c r="D2503" s="6" t="str">
        <f>CONCATENATE(employee_data36[[#This Row],[FirstName]], "-",employee_data36[[#This Row],[LastName]] )</f>
        <v>Jayden-Bolton</v>
      </c>
      <c r="E2503" s="1">
        <v>44206</v>
      </c>
      <c r="F2503" s="1"/>
      <c r="G2503" s="7" t="str">
        <f>IF(ISBLANK(employee_data36[[#This Row],[ExitDate]]),"Yes","")</f>
        <v>Yes</v>
      </c>
      <c r="H2503" t="s">
        <v>728</v>
      </c>
      <c r="I2503" t="s">
        <v>8874</v>
      </c>
      <c r="J2503" t="s">
        <v>8875</v>
      </c>
      <c r="K2503" t="s">
        <v>139</v>
      </c>
      <c r="L2503" t="s">
        <v>32</v>
      </c>
      <c r="M2503" s="6" t="str">
        <f>IF(ISBLANK(employee_data36[[#This Row],[ExitDate]]),"1","0")</f>
        <v>1</v>
      </c>
      <c r="N2503" s="6" t="str">
        <f>IF(employee_data36[[#This Row],[EmployeeStatus]]="Active", "Active", "Tidak Active")</f>
        <v>Active</v>
      </c>
      <c r="O2503" t="s">
        <v>63</v>
      </c>
      <c r="P2503" t="s">
        <v>64</v>
      </c>
      <c r="Q2503" t="s">
        <v>52</v>
      </c>
      <c r="R2503" t="s">
        <v>36</v>
      </c>
      <c r="S2503" t="s">
        <v>37</v>
      </c>
      <c r="T2503" t="s">
        <v>38</v>
      </c>
      <c r="U2503" t="s">
        <v>81</v>
      </c>
      <c r="V2503" s="1">
        <v>26401</v>
      </c>
      <c r="W2503" s="6">
        <f>DATEDIF(employee_data36[[#This Row],[DOB]],DATE(2023, 1, 1), "Y")</f>
        <v>50</v>
      </c>
      <c r="X2503" s="6" t="str">
        <f>IF(employee_data3[[#This Row],[Age]]&lt;=25, "Remaja", IF(employee_data3[[#This Row],[Age]]&lt;=55, "Dewasa", "Lansia"))</f>
        <v>Dewasa</v>
      </c>
      <c r="Y2503" s="7" t="str">
        <f>CONCATENATE(employee_data36[[#This Row],[First-LastName]]," ",employee_data36[[#This Row],[DOB]])</f>
        <v>Jayden-Bolton 26401</v>
      </c>
      <c r="Z2503" t="s">
        <v>40</v>
      </c>
      <c r="AA2503" t="s">
        <v>163</v>
      </c>
      <c r="AB2503" t="s">
        <v>42</v>
      </c>
      <c r="AC2503">
        <v>49168</v>
      </c>
      <c r="AD2503" t="s">
        <v>56</v>
      </c>
      <c r="AE2503" t="s">
        <v>104</v>
      </c>
      <c r="AF2503" t="s">
        <v>45</v>
      </c>
      <c r="AG2503">
        <v>5</v>
      </c>
    </row>
    <row r="2504" spans="1:33" x14ac:dyDescent="0.3">
      <c r="A2504">
        <v>2929</v>
      </c>
      <c r="B2504" t="s">
        <v>4376</v>
      </c>
      <c r="C2504" t="s">
        <v>2191</v>
      </c>
      <c r="D2504" s="6" t="str">
        <f>CONCATENATE(employee_data36[[#This Row],[FirstName]], "-",employee_data36[[#This Row],[LastName]] )</f>
        <v>Izabella-Watson</v>
      </c>
      <c r="E2504" s="1">
        <v>44062</v>
      </c>
      <c r="F2504" s="1">
        <v>44514</v>
      </c>
      <c r="G2504" s="7" t="str">
        <f>IF(ISBLANK(employee_data36[[#This Row],[ExitDate]]),"Yes","")</f>
        <v/>
      </c>
      <c r="H2504" t="s">
        <v>728</v>
      </c>
      <c r="I2504" t="s">
        <v>8876</v>
      </c>
      <c r="J2504" t="s">
        <v>8877</v>
      </c>
      <c r="K2504" t="s">
        <v>80</v>
      </c>
      <c r="L2504" t="s">
        <v>745</v>
      </c>
      <c r="M2504" s="6" t="str">
        <f>IF(ISBLANK(employee_data36[[#This Row],[ExitDate]]),"1","0")</f>
        <v>0</v>
      </c>
      <c r="N2504" s="6" t="str">
        <f>IF(employee_data36[[#This Row],[EmployeeStatus]]="Active", "Active", "Tidak Active")</f>
        <v>Tidak Active</v>
      </c>
      <c r="O2504" t="s">
        <v>63</v>
      </c>
      <c r="P2504" t="s">
        <v>64</v>
      </c>
      <c r="Q2504" t="s">
        <v>35</v>
      </c>
      <c r="R2504" t="s">
        <v>175</v>
      </c>
      <c r="S2504" t="s">
        <v>8878</v>
      </c>
      <c r="T2504" t="s">
        <v>38</v>
      </c>
      <c r="U2504" t="s">
        <v>90</v>
      </c>
      <c r="V2504" s="1">
        <v>31568</v>
      </c>
      <c r="W2504" s="6">
        <f>DATEDIF(employee_data36[[#This Row],[DOB]],DATE(2023, 1, 1), "Y")</f>
        <v>36</v>
      </c>
      <c r="X2504" s="6" t="str">
        <f>IF(employee_data3[[#This Row],[Age]]&lt;=25, "Remaja", IF(employee_data3[[#This Row],[Age]]&lt;=55, "Dewasa", "Lansia"))</f>
        <v>Dewasa</v>
      </c>
      <c r="Y2504" s="7" t="str">
        <f>CONCATENATE(employee_data36[[#This Row],[First-LastName]]," ",employee_data36[[#This Row],[DOB]])</f>
        <v>Izabella-Watson 31568</v>
      </c>
      <c r="Z2504" t="s">
        <v>40</v>
      </c>
      <c r="AA2504" t="s">
        <v>83</v>
      </c>
      <c r="AB2504" t="s">
        <v>42</v>
      </c>
      <c r="AC2504">
        <v>70404</v>
      </c>
      <c r="AD2504" t="s">
        <v>43</v>
      </c>
      <c r="AE2504" t="s">
        <v>44</v>
      </c>
      <c r="AF2504" t="s">
        <v>236</v>
      </c>
      <c r="AG2504">
        <v>2</v>
      </c>
    </row>
    <row r="2505" spans="1:33" x14ac:dyDescent="0.3">
      <c r="A2505">
        <v>2930</v>
      </c>
      <c r="B2505" t="s">
        <v>6004</v>
      </c>
      <c r="C2505" t="s">
        <v>4330</v>
      </c>
      <c r="D2505" s="6" t="str">
        <f>CONCATENATE(employee_data36[[#This Row],[FirstName]], "-",employee_data36[[#This Row],[LastName]] )</f>
        <v>Jon-Galvan</v>
      </c>
      <c r="E2505" s="1">
        <v>45037</v>
      </c>
      <c r="F2505" s="1"/>
      <c r="G2505" s="7" t="str">
        <f>IF(ISBLANK(employee_data36[[#This Row],[ExitDate]]),"Yes","")</f>
        <v>Yes</v>
      </c>
      <c r="H2505" t="s">
        <v>728</v>
      </c>
      <c r="I2505" t="s">
        <v>8879</v>
      </c>
      <c r="J2505" t="s">
        <v>8880</v>
      </c>
      <c r="K2505" t="s">
        <v>168</v>
      </c>
      <c r="L2505" t="s">
        <v>32</v>
      </c>
      <c r="M2505" s="6" t="str">
        <f>IF(ISBLANK(employee_data36[[#This Row],[ExitDate]]),"1","0")</f>
        <v>1</v>
      </c>
      <c r="N2505" s="6" t="str">
        <f>IF(employee_data36[[#This Row],[EmployeeStatus]]="Active", "Active", "Tidak Active")</f>
        <v>Active</v>
      </c>
      <c r="O2505" t="s">
        <v>52</v>
      </c>
      <c r="P2505" t="s">
        <v>51</v>
      </c>
      <c r="Q2505" t="s">
        <v>63</v>
      </c>
      <c r="R2505" t="s">
        <v>36</v>
      </c>
      <c r="S2505" t="s">
        <v>37</v>
      </c>
      <c r="T2505" t="s">
        <v>38</v>
      </c>
      <c r="U2505" t="s">
        <v>594</v>
      </c>
      <c r="V2505" s="1">
        <v>36239</v>
      </c>
      <c r="W2505" s="6">
        <f>DATEDIF(employee_data36[[#This Row],[DOB]],DATE(2023, 1, 1), "Y")</f>
        <v>23</v>
      </c>
      <c r="X2505" s="6" t="str">
        <f>IF(employee_data3[[#This Row],[Age]]&lt;=25, "Remaja", IF(employee_data3[[#This Row],[Age]]&lt;=55, "Dewasa", "Lansia"))</f>
        <v>Remaja</v>
      </c>
      <c r="Y2505" s="7" t="str">
        <f>CONCATENATE(employee_data36[[#This Row],[First-LastName]]," ",employee_data36[[#This Row],[DOB]])</f>
        <v>Jon-Galvan 36239</v>
      </c>
      <c r="Z2505" t="s">
        <v>40</v>
      </c>
      <c r="AA2505" t="s">
        <v>6</v>
      </c>
      <c r="AB2505" t="s">
        <v>42</v>
      </c>
      <c r="AC2505">
        <v>13746</v>
      </c>
      <c r="AD2505" t="s">
        <v>93</v>
      </c>
      <c r="AE2505" t="s">
        <v>44</v>
      </c>
      <c r="AF2505" t="s">
        <v>105</v>
      </c>
      <c r="AG2505">
        <v>2</v>
      </c>
    </row>
    <row r="2506" spans="1:33" x14ac:dyDescent="0.3">
      <c r="A2506">
        <v>2931</v>
      </c>
      <c r="B2506" t="s">
        <v>1471</v>
      </c>
      <c r="C2506" t="s">
        <v>5933</v>
      </c>
      <c r="D2506" s="6" t="str">
        <f>CONCATENATE(employee_data36[[#This Row],[FirstName]], "-",employee_data36[[#This Row],[LastName]] )</f>
        <v>Halle-Chan</v>
      </c>
      <c r="E2506" s="1">
        <v>43859</v>
      </c>
      <c r="F2506" s="1">
        <v>44205</v>
      </c>
      <c r="G2506" s="7" t="str">
        <f>IF(ISBLANK(employee_data36[[#This Row],[ExitDate]]),"Yes","")</f>
        <v/>
      </c>
      <c r="H2506" t="s">
        <v>28</v>
      </c>
      <c r="I2506" t="s">
        <v>8881</v>
      </c>
      <c r="J2506" t="s">
        <v>8882</v>
      </c>
      <c r="K2506" t="s">
        <v>139</v>
      </c>
      <c r="L2506" t="s">
        <v>2300</v>
      </c>
      <c r="M2506" s="6" t="str">
        <f>IF(ISBLANK(employee_data36[[#This Row],[ExitDate]]),"1","0")</f>
        <v>0</v>
      </c>
      <c r="N2506" s="6" t="str">
        <f>IF(employee_data36[[#This Row],[EmployeeStatus]]="Active", "Active", "Tidak Active")</f>
        <v>Tidak Active</v>
      </c>
      <c r="O2506" t="s">
        <v>63</v>
      </c>
      <c r="P2506" t="s">
        <v>64</v>
      </c>
      <c r="Q2506" t="s">
        <v>35</v>
      </c>
      <c r="R2506" t="s">
        <v>140</v>
      </c>
      <c r="S2506" t="s">
        <v>8883</v>
      </c>
      <c r="T2506" t="s">
        <v>38</v>
      </c>
      <c r="U2506" t="s">
        <v>90</v>
      </c>
      <c r="V2506" s="1">
        <v>25395</v>
      </c>
      <c r="W2506" s="6">
        <f>DATEDIF(employee_data36[[#This Row],[DOB]],DATE(2023, 1, 1), "Y")</f>
        <v>53</v>
      </c>
      <c r="X2506" s="6" t="str">
        <f>IF(employee_data3[[#This Row],[Age]]&lt;=25, "Remaja", IF(employee_data3[[#This Row],[Age]]&lt;=55, "Dewasa", "Lansia"))</f>
        <v>Dewasa</v>
      </c>
      <c r="Y2506" s="7" t="str">
        <f>CONCATENATE(employee_data36[[#This Row],[First-LastName]]," ",employee_data36[[#This Row],[DOB]])</f>
        <v>Halle-Chan 25395</v>
      </c>
      <c r="Z2506" t="s">
        <v>40</v>
      </c>
      <c r="AA2506" t="s">
        <v>103</v>
      </c>
      <c r="AB2506" t="s">
        <v>55</v>
      </c>
      <c r="AC2506">
        <v>12946</v>
      </c>
      <c r="AD2506" t="s">
        <v>56</v>
      </c>
      <c r="AE2506" t="s">
        <v>75</v>
      </c>
      <c r="AF2506" t="s">
        <v>105</v>
      </c>
      <c r="AG2506">
        <v>2</v>
      </c>
    </row>
    <row r="2507" spans="1:33" x14ac:dyDescent="0.3">
      <c r="A2507">
        <v>2932</v>
      </c>
      <c r="B2507" t="s">
        <v>8884</v>
      </c>
      <c r="C2507" t="s">
        <v>1769</v>
      </c>
      <c r="D2507" s="6" t="str">
        <f>CONCATENATE(employee_data36[[#This Row],[FirstName]], "-",employee_data36[[#This Row],[LastName]] )</f>
        <v>Braeden-Moss</v>
      </c>
      <c r="E2507" s="1">
        <v>44427</v>
      </c>
      <c r="F2507" s="1">
        <v>45071</v>
      </c>
      <c r="G2507" s="7" t="str">
        <f>IF(ISBLANK(employee_data36[[#This Row],[ExitDate]]),"Yes","")</f>
        <v/>
      </c>
      <c r="H2507" t="s">
        <v>28</v>
      </c>
      <c r="I2507" t="s">
        <v>8885</v>
      </c>
      <c r="J2507" t="s">
        <v>8886</v>
      </c>
      <c r="K2507" t="s">
        <v>80</v>
      </c>
      <c r="L2507" t="s">
        <v>2300</v>
      </c>
      <c r="M2507" s="6" t="str">
        <f>IF(ISBLANK(employee_data36[[#This Row],[ExitDate]]),"1","0")</f>
        <v>0</v>
      </c>
      <c r="N2507" s="6" t="str">
        <f>IF(employee_data36[[#This Row],[EmployeeStatus]]="Active", "Active", "Tidak Active")</f>
        <v>Tidak Active</v>
      </c>
      <c r="O2507" t="s">
        <v>52</v>
      </c>
      <c r="P2507" t="s">
        <v>51</v>
      </c>
      <c r="Q2507" t="s">
        <v>63</v>
      </c>
      <c r="R2507" t="s">
        <v>99</v>
      </c>
      <c r="S2507" t="s">
        <v>8887</v>
      </c>
      <c r="T2507" t="s">
        <v>38</v>
      </c>
      <c r="U2507" t="s">
        <v>39</v>
      </c>
      <c r="V2507" s="1">
        <v>17545</v>
      </c>
      <c r="W2507" s="6">
        <f>DATEDIF(employee_data36[[#This Row],[DOB]],DATE(2023, 1, 1), "Y")</f>
        <v>74</v>
      </c>
      <c r="X2507" s="6" t="str">
        <f>IF(employee_data3[[#This Row],[Age]]&lt;=25, "Remaja", IF(employee_data3[[#This Row],[Age]]&lt;=55, "Dewasa", "Lansia"))</f>
        <v>Lansia</v>
      </c>
      <c r="Y2507" s="7" t="str">
        <f>CONCATENATE(employee_data36[[#This Row],[First-LastName]]," ",employee_data36[[#This Row],[DOB]])</f>
        <v>Braeden-Moss 17545</v>
      </c>
      <c r="Z2507" t="s">
        <v>40</v>
      </c>
      <c r="AA2507" t="s">
        <v>1506</v>
      </c>
      <c r="AB2507" t="s">
        <v>55</v>
      </c>
      <c r="AC2507">
        <v>6449</v>
      </c>
      <c r="AD2507" t="s">
        <v>56</v>
      </c>
      <c r="AE2507" t="s">
        <v>44</v>
      </c>
      <c r="AF2507" t="s">
        <v>45</v>
      </c>
      <c r="AG2507">
        <v>4</v>
      </c>
    </row>
    <row r="2508" spans="1:33" x14ac:dyDescent="0.3">
      <c r="A2508">
        <v>2933</v>
      </c>
      <c r="B2508" t="s">
        <v>2835</v>
      </c>
      <c r="C2508" t="s">
        <v>4653</v>
      </c>
      <c r="D2508" s="6" t="str">
        <f>CONCATENATE(employee_data36[[#This Row],[FirstName]], "-",employee_data36[[#This Row],[LastName]] )</f>
        <v>Fernando-Mcdowell</v>
      </c>
      <c r="E2508" s="1">
        <v>44273</v>
      </c>
      <c r="F2508" s="1"/>
      <c r="G2508" s="7" t="str">
        <f>IF(ISBLANK(employee_data36[[#This Row],[ExitDate]]),"Yes","")</f>
        <v>Yes</v>
      </c>
      <c r="H2508" t="s">
        <v>28</v>
      </c>
      <c r="I2508" t="s">
        <v>8888</v>
      </c>
      <c r="J2508" t="s">
        <v>8889</v>
      </c>
      <c r="K2508" t="s">
        <v>168</v>
      </c>
      <c r="L2508" t="s">
        <v>32</v>
      </c>
      <c r="M2508" s="6" t="str">
        <f>IF(ISBLANK(employee_data36[[#This Row],[ExitDate]]),"1","0")</f>
        <v>1</v>
      </c>
      <c r="N2508" s="6" t="str">
        <f>IF(employee_data36[[#This Row],[EmployeeStatus]]="Active", "Active", "Tidak Active")</f>
        <v>Active</v>
      </c>
      <c r="O2508" t="s">
        <v>63</v>
      </c>
      <c r="P2508" t="s">
        <v>51</v>
      </c>
      <c r="Q2508" t="s">
        <v>52</v>
      </c>
      <c r="R2508" t="s">
        <v>36</v>
      </c>
      <c r="S2508" t="s">
        <v>37</v>
      </c>
      <c r="T2508" t="s">
        <v>38</v>
      </c>
      <c r="U2508" t="s">
        <v>305</v>
      </c>
      <c r="V2508" s="1">
        <v>17970</v>
      </c>
      <c r="W2508" s="6">
        <f>DATEDIF(employee_data36[[#This Row],[DOB]],DATE(2023, 1, 1), "Y")</f>
        <v>73</v>
      </c>
      <c r="X2508" s="6" t="str">
        <f>IF(employee_data3[[#This Row],[Age]]&lt;=25, "Remaja", IF(employee_data3[[#This Row],[Age]]&lt;=55, "Dewasa", "Lansia"))</f>
        <v>Lansia</v>
      </c>
      <c r="Y2508" s="7" t="str">
        <f>CONCATENATE(employee_data36[[#This Row],[First-LastName]]," ",employee_data36[[#This Row],[DOB]])</f>
        <v>Fernando-Mcdowell 17970</v>
      </c>
      <c r="Z2508" t="s">
        <v>40</v>
      </c>
      <c r="AA2508" t="s">
        <v>83</v>
      </c>
      <c r="AB2508" t="s">
        <v>55</v>
      </c>
      <c r="AC2508">
        <v>52150</v>
      </c>
      <c r="AD2508" t="s">
        <v>43</v>
      </c>
      <c r="AE2508" t="s">
        <v>75</v>
      </c>
      <c r="AF2508" t="s">
        <v>236</v>
      </c>
      <c r="AG2508">
        <v>1</v>
      </c>
    </row>
    <row r="2509" spans="1:33" x14ac:dyDescent="0.3">
      <c r="A2509">
        <v>2934</v>
      </c>
      <c r="B2509" t="s">
        <v>8890</v>
      </c>
      <c r="C2509" t="s">
        <v>533</v>
      </c>
      <c r="D2509" s="6" t="str">
        <f>CONCATENATE(employee_data36[[#This Row],[FirstName]], "-",employee_data36[[#This Row],[LastName]] )</f>
        <v>Triston-Ewing</v>
      </c>
      <c r="E2509" s="1">
        <v>44493</v>
      </c>
      <c r="F2509" s="1">
        <v>44802</v>
      </c>
      <c r="G2509" s="7" t="str">
        <f>IF(ISBLANK(employee_data36[[#This Row],[ExitDate]]),"Yes","")</f>
        <v/>
      </c>
      <c r="H2509" t="s">
        <v>28</v>
      </c>
      <c r="I2509" t="s">
        <v>8891</v>
      </c>
      <c r="J2509" t="s">
        <v>8892</v>
      </c>
      <c r="K2509" t="s">
        <v>98</v>
      </c>
      <c r="L2509" t="s">
        <v>32</v>
      </c>
      <c r="M2509" s="6" t="str">
        <f>IF(ISBLANK(employee_data36[[#This Row],[ExitDate]]),"1","0")</f>
        <v>0</v>
      </c>
      <c r="N2509" s="6" t="str">
        <f>IF(employee_data36[[#This Row],[EmployeeStatus]]="Active", "Active", "Tidak Active")</f>
        <v>Active</v>
      </c>
      <c r="O2509" t="s">
        <v>33</v>
      </c>
      <c r="P2509" t="s">
        <v>64</v>
      </c>
      <c r="Q2509" t="s">
        <v>35</v>
      </c>
      <c r="R2509" t="s">
        <v>126</v>
      </c>
      <c r="S2509" t="s">
        <v>8893</v>
      </c>
      <c r="T2509" t="s">
        <v>38</v>
      </c>
      <c r="U2509" t="s">
        <v>90</v>
      </c>
      <c r="V2509" s="1">
        <v>23329</v>
      </c>
      <c r="W2509" s="6">
        <f>DATEDIF(employee_data36[[#This Row],[DOB]],DATE(2023, 1, 1), "Y")</f>
        <v>59</v>
      </c>
      <c r="X2509" s="6" t="str">
        <f>IF(employee_data3[[#This Row],[Age]]&lt;=25, "Remaja", IF(employee_data3[[#This Row],[Age]]&lt;=55, "Dewasa", "Lansia"))</f>
        <v>Lansia</v>
      </c>
      <c r="Y2509" s="7" t="str">
        <f>CONCATENATE(employee_data36[[#This Row],[First-LastName]]," ",employee_data36[[#This Row],[DOB]])</f>
        <v>Triston-Ewing 23329</v>
      </c>
      <c r="Z2509" t="s">
        <v>40</v>
      </c>
      <c r="AA2509" t="s">
        <v>83</v>
      </c>
      <c r="AB2509" t="s">
        <v>55</v>
      </c>
      <c r="AC2509">
        <v>63659</v>
      </c>
      <c r="AD2509" t="s">
        <v>128</v>
      </c>
      <c r="AE2509" t="s">
        <v>44</v>
      </c>
      <c r="AF2509" t="s">
        <v>45</v>
      </c>
      <c r="AG2509">
        <v>2</v>
      </c>
    </row>
    <row r="2510" spans="1:33" x14ac:dyDescent="0.3">
      <c r="A2510">
        <v>2935</v>
      </c>
      <c r="B2510" t="s">
        <v>3320</v>
      </c>
      <c r="C2510" t="s">
        <v>4768</v>
      </c>
      <c r="D2510" s="6" t="str">
        <f>CONCATENATE(employee_data36[[#This Row],[FirstName]], "-",employee_data36[[#This Row],[LastName]] )</f>
        <v>Pablo-Yates</v>
      </c>
      <c r="E2510" s="1">
        <v>44107</v>
      </c>
      <c r="F2510" s="1">
        <v>45052</v>
      </c>
      <c r="G2510" s="7" t="str">
        <f>IF(ISBLANK(employee_data36[[#This Row],[ExitDate]]),"Yes","")</f>
        <v/>
      </c>
      <c r="H2510" t="s">
        <v>28</v>
      </c>
      <c r="I2510" t="s">
        <v>8894</v>
      </c>
      <c r="J2510" t="s">
        <v>8895</v>
      </c>
      <c r="K2510" t="s">
        <v>118</v>
      </c>
      <c r="L2510" t="s">
        <v>32</v>
      </c>
      <c r="M2510" s="6" t="str">
        <f>IF(ISBLANK(employee_data36[[#This Row],[ExitDate]]),"1","0")</f>
        <v>0</v>
      </c>
      <c r="N2510" s="6" t="str">
        <f>IF(employee_data36[[#This Row],[EmployeeStatus]]="Active", "Active", "Tidak Active")</f>
        <v>Active</v>
      </c>
      <c r="O2510" t="s">
        <v>33</v>
      </c>
      <c r="P2510" t="s">
        <v>64</v>
      </c>
      <c r="Q2510" t="s">
        <v>52</v>
      </c>
      <c r="R2510" t="s">
        <v>99</v>
      </c>
      <c r="S2510" t="s">
        <v>8896</v>
      </c>
      <c r="T2510" t="s">
        <v>38</v>
      </c>
      <c r="U2510" t="s">
        <v>305</v>
      </c>
      <c r="V2510" s="1">
        <v>35042</v>
      </c>
      <c r="W2510" s="6">
        <f>DATEDIF(employee_data36[[#This Row],[DOB]],DATE(2023, 1, 1), "Y")</f>
        <v>27</v>
      </c>
      <c r="X2510" s="6" t="str">
        <f>IF(employee_data3[[#This Row],[Age]]&lt;=25, "Remaja", IF(employee_data3[[#This Row],[Age]]&lt;=55, "Dewasa", "Lansia"))</f>
        <v>Dewasa</v>
      </c>
      <c r="Y2510" s="7" t="str">
        <f>CONCATENATE(employee_data36[[#This Row],[First-LastName]]," ",employee_data36[[#This Row],[DOB]])</f>
        <v>Pablo-Yates 35042</v>
      </c>
      <c r="Z2510" t="s">
        <v>40</v>
      </c>
      <c r="AA2510" t="s">
        <v>352</v>
      </c>
      <c r="AB2510" t="s">
        <v>55</v>
      </c>
      <c r="AC2510">
        <v>6131</v>
      </c>
      <c r="AD2510" t="s">
        <v>43</v>
      </c>
      <c r="AE2510" t="s">
        <v>104</v>
      </c>
      <c r="AF2510" t="s">
        <v>45</v>
      </c>
      <c r="AG2510">
        <v>5</v>
      </c>
    </row>
    <row r="2511" spans="1:33" x14ac:dyDescent="0.3">
      <c r="A2511">
        <v>2936</v>
      </c>
      <c r="B2511" t="s">
        <v>1524</v>
      </c>
      <c r="C2511" t="s">
        <v>1206</v>
      </c>
      <c r="D2511" s="6" t="str">
        <f>CONCATENATE(employee_data36[[#This Row],[FirstName]], "-",employee_data36[[#This Row],[LastName]] )</f>
        <v>Jordan-Hayes</v>
      </c>
      <c r="E2511" s="1">
        <v>44978</v>
      </c>
      <c r="F2511" s="1"/>
      <c r="G2511" s="7" t="str">
        <f>IF(ISBLANK(employee_data36[[#This Row],[ExitDate]]),"Yes","")</f>
        <v>Yes</v>
      </c>
      <c r="H2511" t="s">
        <v>28</v>
      </c>
      <c r="I2511" t="s">
        <v>8897</v>
      </c>
      <c r="J2511" t="s">
        <v>8898</v>
      </c>
      <c r="K2511" t="s">
        <v>62</v>
      </c>
      <c r="L2511" t="s">
        <v>32</v>
      </c>
      <c r="M2511" s="6" t="str">
        <f>IF(ISBLANK(employee_data36[[#This Row],[ExitDate]]),"1","0")</f>
        <v>1</v>
      </c>
      <c r="N2511" s="6" t="str">
        <f>IF(employee_data36[[#This Row],[EmployeeStatus]]="Active", "Active", "Tidak Active")</f>
        <v>Active</v>
      </c>
      <c r="O2511" t="s">
        <v>33</v>
      </c>
      <c r="P2511" t="s">
        <v>34</v>
      </c>
      <c r="Q2511" t="s">
        <v>52</v>
      </c>
      <c r="R2511" t="s">
        <v>36</v>
      </c>
      <c r="S2511" t="s">
        <v>37</v>
      </c>
      <c r="T2511" t="s">
        <v>38</v>
      </c>
      <c r="U2511" t="s">
        <v>81</v>
      </c>
      <c r="V2511" s="1">
        <v>30940</v>
      </c>
      <c r="W2511" s="6">
        <f>DATEDIF(employee_data36[[#This Row],[DOB]],DATE(2023, 1, 1), "Y")</f>
        <v>38</v>
      </c>
      <c r="X2511" s="6" t="str">
        <f>IF(employee_data3[[#This Row],[Age]]&lt;=25, "Remaja", IF(employee_data3[[#This Row],[Age]]&lt;=55, "Dewasa", "Lansia"))</f>
        <v>Dewasa</v>
      </c>
      <c r="Y2511" s="7" t="str">
        <f>CONCATENATE(employee_data36[[#This Row],[First-LastName]]," ",employee_data36[[#This Row],[DOB]])</f>
        <v>Jordan-Hayes 30940</v>
      </c>
      <c r="Z2511" t="s">
        <v>40</v>
      </c>
      <c r="AA2511" t="s">
        <v>163</v>
      </c>
      <c r="AB2511" t="s">
        <v>55</v>
      </c>
      <c r="AC2511">
        <v>80724</v>
      </c>
      <c r="AD2511" t="s">
        <v>128</v>
      </c>
      <c r="AE2511" t="s">
        <v>84</v>
      </c>
      <c r="AF2511" t="s">
        <v>236</v>
      </c>
      <c r="AG2511">
        <v>1</v>
      </c>
    </row>
    <row r="2512" spans="1:33" x14ac:dyDescent="0.3">
      <c r="A2512">
        <v>2937</v>
      </c>
      <c r="B2512" t="s">
        <v>2459</v>
      </c>
      <c r="C2512" t="s">
        <v>3204</v>
      </c>
      <c r="D2512" s="6" t="str">
        <f>CONCATENATE(employee_data36[[#This Row],[FirstName]], "-",employee_data36[[#This Row],[LastName]] )</f>
        <v>Kianna-Wilkerson</v>
      </c>
      <c r="E2512" s="1">
        <v>44044</v>
      </c>
      <c r="F2512" s="1"/>
      <c r="G2512" s="7" t="str">
        <f>IF(ISBLANK(employee_data36[[#This Row],[ExitDate]]),"Yes","")</f>
        <v>Yes</v>
      </c>
      <c r="H2512" t="s">
        <v>28</v>
      </c>
      <c r="I2512" t="s">
        <v>8899</v>
      </c>
      <c r="J2512" t="s">
        <v>8900</v>
      </c>
      <c r="K2512" t="s">
        <v>89</v>
      </c>
      <c r="L2512" t="s">
        <v>32</v>
      </c>
      <c r="M2512" s="6" t="str">
        <f>IF(ISBLANK(employee_data36[[#This Row],[ExitDate]]),"1","0")</f>
        <v>1</v>
      </c>
      <c r="N2512" s="6" t="str">
        <f>IF(employee_data36[[#This Row],[EmployeeStatus]]="Active", "Active", "Tidak Active")</f>
        <v>Active</v>
      </c>
      <c r="O2512" t="s">
        <v>33</v>
      </c>
      <c r="P2512" t="s">
        <v>51</v>
      </c>
      <c r="Q2512" t="s">
        <v>35</v>
      </c>
      <c r="R2512" t="s">
        <v>36</v>
      </c>
      <c r="S2512" t="s">
        <v>37</v>
      </c>
      <c r="T2512" t="s">
        <v>38</v>
      </c>
      <c r="U2512" t="s">
        <v>504</v>
      </c>
      <c r="V2512" s="1">
        <v>19198</v>
      </c>
      <c r="W2512" s="6">
        <f>DATEDIF(employee_data36[[#This Row],[DOB]],DATE(2023, 1, 1), "Y")</f>
        <v>70</v>
      </c>
      <c r="X2512" s="6" t="str">
        <f>IF(employee_data3[[#This Row],[Age]]&lt;=25, "Remaja", IF(employee_data3[[#This Row],[Age]]&lt;=55, "Dewasa", "Lansia"))</f>
        <v>Lansia</v>
      </c>
      <c r="Y2512" s="7" t="str">
        <f>CONCATENATE(employee_data36[[#This Row],[First-LastName]]," ",employee_data36[[#This Row],[DOB]])</f>
        <v>Kianna-Wilkerson 19198</v>
      </c>
      <c r="Z2512" t="s">
        <v>40</v>
      </c>
      <c r="AA2512" t="s">
        <v>6</v>
      </c>
      <c r="AB2512" t="s">
        <v>55</v>
      </c>
      <c r="AC2512">
        <v>53421</v>
      </c>
      <c r="AD2512" t="s">
        <v>93</v>
      </c>
      <c r="AE2512" t="s">
        <v>84</v>
      </c>
      <c r="AF2512" t="s">
        <v>236</v>
      </c>
      <c r="AG2512">
        <v>2</v>
      </c>
    </row>
    <row r="2513" spans="1:33" x14ac:dyDescent="0.3">
      <c r="A2513">
        <v>2938</v>
      </c>
      <c r="B2513" t="s">
        <v>3960</v>
      </c>
      <c r="C2513" t="s">
        <v>5001</v>
      </c>
      <c r="D2513" s="6" t="str">
        <f>CONCATENATE(employee_data36[[#This Row],[FirstName]], "-",employee_data36[[#This Row],[LastName]] )</f>
        <v>Paul-Steele</v>
      </c>
      <c r="E2513" s="1">
        <v>44934</v>
      </c>
      <c r="F2513" s="1">
        <v>45056</v>
      </c>
      <c r="G2513" s="7" t="str">
        <f>IF(ISBLANK(employee_data36[[#This Row],[ExitDate]]),"Yes","")</f>
        <v/>
      </c>
      <c r="H2513" t="s">
        <v>28</v>
      </c>
      <c r="I2513" t="s">
        <v>8901</v>
      </c>
      <c r="J2513" t="s">
        <v>8902</v>
      </c>
      <c r="K2513" t="s">
        <v>31</v>
      </c>
      <c r="L2513" t="s">
        <v>32</v>
      </c>
      <c r="M2513" s="6" t="str">
        <f>IF(ISBLANK(employee_data36[[#This Row],[ExitDate]]),"1","0")</f>
        <v>0</v>
      </c>
      <c r="N2513" s="6" t="str">
        <f>IF(employee_data36[[#This Row],[EmployeeStatus]]="Active", "Active", "Tidak Active")</f>
        <v>Active</v>
      </c>
      <c r="O2513" t="s">
        <v>63</v>
      </c>
      <c r="P2513" t="s">
        <v>34</v>
      </c>
      <c r="Q2513" t="s">
        <v>63</v>
      </c>
      <c r="R2513" t="s">
        <v>99</v>
      </c>
      <c r="S2513" t="s">
        <v>8903</v>
      </c>
      <c r="T2513" t="s">
        <v>38</v>
      </c>
      <c r="U2513" t="s">
        <v>53</v>
      </c>
      <c r="V2513" s="1">
        <v>26644</v>
      </c>
      <c r="W2513" s="6">
        <f>DATEDIF(employee_data36[[#This Row],[DOB]],DATE(2023, 1, 1), "Y")</f>
        <v>50</v>
      </c>
      <c r="X2513" s="6" t="str">
        <f>IF(employee_data3[[#This Row],[Age]]&lt;=25, "Remaja", IF(employee_data3[[#This Row],[Age]]&lt;=55, "Dewasa", "Lansia"))</f>
        <v>Dewasa</v>
      </c>
      <c r="Y2513" s="7" t="str">
        <f>CONCATENATE(employee_data36[[#This Row],[First-LastName]]," ",employee_data36[[#This Row],[DOB]])</f>
        <v>Paul-Steele 26644</v>
      </c>
      <c r="Z2513" t="s">
        <v>40</v>
      </c>
      <c r="AA2513" t="s">
        <v>163</v>
      </c>
      <c r="AB2513" t="s">
        <v>55</v>
      </c>
      <c r="AC2513">
        <v>43780</v>
      </c>
      <c r="AD2513" t="s">
        <v>43</v>
      </c>
      <c r="AE2513" t="s">
        <v>84</v>
      </c>
      <c r="AF2513" t="s">
        <v>236</v>
      </c>
      <c r="AG2513">
        <v>1</v>
      </c>
    </row>
    <row r="2514" spans="1:33" x14ac:dyDescent="0.3">
      <c r="A2514">
        <v>2939</v>
      </c>
      <c r="B2514" t="s">
        <v>2327</v>
      </c>
      <c r="C2514" t="s">
        <v>212</v>
      </c>
      <c r="D2514" s="6" t="str">
        <f>CONCATENATE(employee_data36[[#This Row],[FirstName]], "-",employee_data36[[#This Row],[LastName]] )</f>
        <v>Jason-Moyer</v>
      </c>
      <c r="E2514" s="1">
        <v>44768</v>
      </c>
      <c r="F2514" s="1">
        <v>44873</v>
      </c>
      <c r="G2514" s="7" t="str">
        <f>IF(ISBLANK(employee_data36[[#This Row],[ExitDate]]),"Yes","")</f>
        <v/>
      </c>
      <c r="H2514" t="s">
        <v>28</v>
      </c>
      <c r="I2514" t="s">
        <v>8904</v>
      </c>
      <c r="J2514" t="s">
        <v>8905</v>
      </c>
      <c r="K2514" t="s">
        <v>133</v>
      </c>
      <c r="L2514" t="s">
        <v>32</v>
      </c>
      <c r="M2514" s="6" t="str">
        <f>IF(ISBLANK(employee_data36[[#This Row],[ExitDate]]),"1","0")</f>
        <v>0</v>
      </c>
      <c r="N2514" s="6" t="str">
        <f>IF(employee_data36[[#This Row],[EmployeeStatus]]="Active", "Active", "Tidak Active")</f>
        <v>Active</v>
      </c>
      <c r="O2514" t="s">
        <v>33</v>
      </c>
      <c r="P2514" t="s">
        <v>64</v>
      </c>
      <c r="Q2514" t="s">
        <v>63</v>
      </c>
      <c r="R2514" t="s">
        <v>126</v>
      </c>
      <c r="S2514" t="s">
        <v>8906</v>
      </c>
      <c r="T2514" t="s">
        <v>38</v>
      </c>
      <c r="U2514" t="s">
        <v>101</v>
      </c>
      <c r="V2514" s="1">
        <v>29425</v>
      </c>
      <c r="W2514" s="6">
        <f>DATEDIF(employee_data36[[#This Row],[DOB]],DATE(2023, 1, 1), "Y")</f>
        <v>42</v>
      </c>
      <c r="X2514" s="6" t="str">
        <f>IF(employee_data3[[#This Row],[Age]]&lt;=25, "Remaja", IF(employee_data3[[#This Row],[Age]]&lt;=55, "Dewasa", "Lansia"))</f>
        <v>Dewasa</v>
      </c>
      <c r="Y2514" s="7" t="str">
        <f>CONCATENATE(employee_data36[[#This Row],[First-LastName]]," ",employee_data36[[#This Row],[DOB]])</f>
        <v>Jason-Moyer 29425</v>
      </c>
      <c r="Z2514" t="s">
        <v>40</v>
      </c>
      <c r="AA2514" t="s">
        <v>613</v>
      </c>
      <c r="AB2514" t="s">
        <v>42</v>
      </c>
      <c r="AC2514">
        <v>40426</v>
      </c>
      <c r="AD2514" t="s">
        <v>56</v>
      </c>
      <c r="AE2514" t="s">
        <v>75</v>
      </c>
      <c r="AF2514" t="s">
        <v>236</v>
      </c>
      <c r="AG2514">
        <v>2</v>
      </c>
    </row>
    <row r="2515" spans="1:33" x14ac:dyDescent="0.3">
      <c r="A2515">
        <v>2940</v>
      </c>
      <c r="B2515" t="s">
        <v>3637</v>
      </c>
      <c r="C2515" t="s">
        <v>2529</v>
      </c>
      <c r="D2515" s="6" t="str">
        <f>CONCATENATE(employee_data36[[#This Row],[FirstName]], "-",employee_data36[[#This Row],[LastName]] )</f>
        <v>Larissa-Taylor</v>
      </c>
      <c r="E2515" s="1">
        <v>44074</v>
      </c>
      <c r="F2515" s="1">
        <v>45086</v>
      </c>
      <c r="G2515" s="7" t="str">
        <f>IF(ISBLANK(employee_data36[[#This Row],[ExitDate]]),"Yes","")</f>
        <v/>
      </c>
      <c r="H2515" t="s">
        <v>28</v>
      </c>
      <c r="I2515" t="s">
        <v>8907</v>
      </c>
      <c r="J2515" t="s">
        <v>8908</v>
      </c>
      <c r="K2515" t="s">
        <v>50</v>
      </c>
      <c r="L2515" t="s">
        <v>32</v>
      </c>
      <c r="M2515" s="6" t="str">
        <f>IF(ISBLANK(employee_data36[[#This Row],[ExitDate]]),"1","0")</f>
        <v>0</v>
      </c>
      <c r="N2515" s="6" t="str">
        <f>IF(employee_data36[[#This Row],[EmployeeStatus]]="Active", "Active", "Tidak Active")</f>
        <v>Active</v>
      </c>
      <c r="O2515" t="s">
        <v>33</v>
      </c>
      <c r="P2515" t="s">
        <v>51</v>
      </c>
      <c r="Q2515" t="s">
        <v>52</v>
      </c>
      <c r="R2515" t="s">
        <v>126</v>
      </c>
      <c r="S2515" t="s">
        <v>8909</v>
      </c>
      <c r="T2515" t="s">
        <v>38</v>
      </c>
      <c r="U2515" t="s">
        <v>504</v>
      </c>
      <c r="V2515" s="1">
        <v>26638</v>
      </c>
      <c r="W2515" s="6">
        <f>DATEDIF(employee_data36[[#This Row],[DOB]],DATE(2023, 1, 1), "Y")</f>
        <v>50</v>
      </c>
      <c r="X2515" s="6" t="str">
        <f>IF(employee_data3[[#This Row],[Age]]&lt;=25, "Remaja", IF(employee_data3[[#This Row],[Age]]&lt;=55, "Dewasa", "Lansia"))</f>
        <v>Dewasa</v>
      </c>
      <c r="Y2515" s="7" t="str">
        <f>CONCATENATE(employee_data36[[#This Row],[First-LastName]]," ",employee_data36[[#This Row],[DOB]])</f>
        <v>Larissa-Taylor 26638</v>
      </c>
      <c r="Z2515" t="s">
        <v>40</v>
      </c>
      <c r="AA2515" t="s">
        <v>6</v>
      </c>
      <c r="AB2515" t="s">
        <v>42</v>
      </c>
      <c r="AC2515">
        <v>2982</v>
      </c>
      <c r="AD2515" t="s">
        <v>93</v>
      </c>
      <c r="AE2515" t="s">
        <v>75</v>
      </c>
      <c r="AF2515" t="s">
        <v>236</v>
      </c>
      <c r="AG2515">
        <v>5</v>
      </c>
    </row>
    <row r="2516" spans="1:33" x14ac:dyDescent="0.3">
      <c r="A2516">
        <v>2941</v>
      </c>
      <c r="B2516" t="s">
        <v>8910</v>
      </c>
      <c r="C2516" t="s">
        <v>6317</v>
      </c>
      <c r="D2516" s="6" t="str">
        <f>CONCATENATE(employee_data36[[#This Row],[FirstName]], "-",employee_data36[[#This Row],[LastName]] )</f>
        <v>Aryanna-Larson</v>
      </c>
      <c r="E2516" s="1">
        <v>44870</v>
      </c>
      <c r="F2516" s="1">
        <v>44979</v>
      </c>
      <c r="G2516" s="7" t="str">
        <f>IF(ISBLANK(employee_data36[[#This Row],[ExitDate]]),"Yes","")</f>
        <v/>
      </c>
      <c r="H2516" t="s">
        <v>28</v>
      </c>
      <c r="I2516" t="s">
        <v>8911</v>
      </c>
      <c r="J2516" t="s">
        <v>8912</v>
      </c>
      <c r="K2516" t="s">
        <v>139</v>
      </c>
      <c r="L2516" t="s">
        <v>32</v>
      </c>
      <c r="M2516" s="6" t="str">
        <f>IF(ISBLANK(employee_data36[[#This Row],[ExitDate]]),"1","0")</f>
        <v>0</v>
      </c>
      <c r="N2516" s="6" t="str">
        <f>IF(employee_data36[[#This Row],[EmployeeStatus]]="Active", "Active", "Tidak Active")</f>
        <v>Active</v>
      </c>
      <c r="O2516" t="s">
        <v>52</v>
      </c>
      <c r="P2516" t="s">
        <v>64</v>
      </c>
      <c r="Q2516" t="s">
        <v>63</v>
      </c>
      <c r="R2516" t="s">
        <v>99</v>
      </c>
      <c r="S2516" t="s">
        <v>8913</v>
      </c>
      <c r="T2516" t="s">
        <v>38</v>
      </c>
      <c r="U2516" t="s">
        <v>111</v>
      </c>
      <c r="V2516" s="1">
        <v>34450</v>
      </c>
      <c r="W2516" s="6">
        <f>DATEDIF(employee_data36[[#This Row],[DOB]],DATE(2023, 1, 1), "Y")</f>
        <v>28</v>
      </c>
      <c r="X2516" s="6" t="str">
        <f>IF(employee_data3[[#This Row],[Age]]&lt;=25, "Remaja", IF(employee_data3[[#This Row],[Age]]&lt;=55, "Dewasa", "Lansia"))</f>
        <v>Dewasa</v>
      </c>
      <c r="Y2516" s="7" t="str">
        <f>CONCATENATE(employee_data36[[#This Row],[First-LastName]]," ",employee_data36[[#This Row],[DOB]])</f>
        <v>Aryanna-Larson 34450</v>
      </c>
      <c r="Z2516" t="s">
        <v>40</v>
      </c>
      <c r="AA2516" t="s">
        <v>113</v>
      </c>
      <c r="AB2516" t="s">
        <v>55</v>
      </c>
      <c r="AC2516">
        <v>16333</v>
      </c>
      <c r="AD2516" t="s">
        <v>56</v>
      </c>
      <c r="AE2516" t="s">
        <v>104</v>
      </c>
      <c r="AF2516" t="s">
        <v>236</v>
      </c>
      <c r="AG2516">
        <v>2</v>
      </c>
    </row>
    <row r="2517" spans="1:33" x14ac:dyDescent="0.3">
      <c r="A2517">
        <v>2942</v>
      </c>
      <c r="B2517" t="s">
        <v>8914</v>
      </c>
      <c r="C2517" t="s">
        <v>3937</v>
      </c>
      <c r="D2517" s="6" t="str">
        <f>CONCATENATE(employee_data36[[#This Row],[FirstName]], "-",employee_data36[[#This Row],[LastName]] )</f>
        <v>Eliana-Hammond</v>
      </c>
      <c r="E2517" s="1">
        <v>43615</v>
      </c>
      <c r="F2517" s="1">
        <v>43838</v>
      </c>
      <c r="G2517" s="7" t="str">
        <f>IF(ISBLANK(employee_data36[[#This Row],[ExitDate]]),"Yes","")</f>
        <v/>
      </c>
      <c r="H2517" t="s">
        <v>28</v>
      </c>
      <c r="I2517" t="s">
        <v>8915</v>
      </c>
      <c r="J2517" t="s">
        <v>8916</v>
      </c>
      <c r="K2517" t="s">
        <v>80</v>
      </c>
      <c r="L2517" t="s">
        <v>32</v>
      </c>
      <c r="M2517" s="6" t="str">
        <f>IF(ISBLANK(employee_data36[[#This Row],[ExitDate]]),"1","0")</f>
        <v>0</v>
      </c>
      <c r="N2517" s="6" t="str">
        <f>IF(employee_data36[[#This Row],[EmployeeStatus]]="Active", "Active", "Tidak Active")</f>
        <v>Active</v>
      </c>
      <c r="O2517" t="s">
        <v>63</v>
      </c>
      <c r="P2517" t="s">
        <v>34</v>
      </c>
      <c r="Q2517" t="s">
        <v>52</v>
      </c>
      <c r="R2517" t="s">
        <v>140</v>
      </c>
      <c r="S2517" t="s">
        <v>8917</v>
      </c>
      <c r="T2517" t="s">
        <v>38</v>
      </c>
      <c r="U2517" t="s">
        <v>66</v>
      </c>
      <c r="V2517" s="1">
        <v>17958</v>
      </c>
      <c r="W2517" s="6">
        <f>DATEDIF(employee_data36[[#This Row],[DOB]],DATE(2023, 1, 1), "Y")</f>
        <v>73</v>
      </c>
      <c r="X2517" s="6" t="str">
        <f>IF(employee_data3[[#This Row],[Age]]&lt;=25, "Remaja", IF(employee_data3[[#This Row],[Age]]&lt;=55, "Dewasa", "Lansia"))</f>
        <v>Lansia</v>
      </c>
      <c r="Y2517" s="7" t="str">
        <f>CONCATENATE(employee_data36[[#This Row],[First-LastName]]," ",employee_data36[[#This Row],[DOB]])</f>
        <v>Eliana-Hammond 17958</v>
      </c>
      <c r="Z2517" t="s">
        <v>40</v>
      </c>
      <c r="AA2517" t="s">
        <v>103</v>
      </c>
      <c r="AB2517" t="s">
        <v>42</v>
      </c>
      <c r="AC2517">
        <v>21328</v>
      </c>
      <c r="AD2517" t="s">
        <v>93</v>
      </c>
      <c r="AE2517" t="s">
        <v>44</v>
      </c>
      <c r="AF2517" t="s">
        <v>236</v>
      </c>
      <c r="AG2517">
        <v>2</v>
      </c>
    </row>
    <row r="2518" spans="1:33" x14ac:dyDescent="0.3">
      <c r="A2518">
        <v>2943</v>
      </c>
      <c r="B2518" t="s">
        <v>2024</v>
      </c>
      <c r="C2518" t="s">
        <v>565</v>
      </c>
      <c r="D2518" s="6" t="str">
        <f>CONCATENATE(employee_data36[[#This Row],[FirstName]], "-",employee_data36[[#This Row],[LastName]] )</f>
        <v>Adrien-Krause</v>
      </c>
      <c r="E2518" s="1">
        <v>43808</v>
      </c>
      <c r="F2518" s="1"/>
      <c r="G2518" s="7" t="str">
        <f>IF(ISBLANK(employee_data36[[#This Row],[ExitDate]]),"Yes","")</f>
        <v>Yes</v>
      </c>
      <c r="H2518" t="s">
        <v>28</v>
      </c>
      <c r="I2518" t="s">
        <v>8918</v>
      </c>
      <c r="J2518" t="s">
        <v>8919</v>
      </c>
      <c r="K2518" t="s">
        <v>168</v>
      </c>
      <c r="L2518" t="s">
        <v>32</v>
      </c>
      <c r="M2518" s="6" t="str">
        <f>IF(ISBLANK(employee_data36[[#This Row],[ExitDate]]),"1","0")</f>
        <v>1</v>
      </c>
      <c r="N2518" s="6" t="str">
        <f>IF(employee_data36[[#This Row],[EmployeeStatus]]="Active", "Active", "Tidak Active")</f>
        <v>Active</v>
      </c>
      <c r="O2518" t="s">
        <v>63</v>
      </c>
      <c r="P2518" t="s">
        <v>64</v>
      </c>
      <c r="Q2518" t="s">
        <v>52</v>
      </c>
      <c r="R2518" t="s">
        <v>36</v>
      </c>
      <c r="S2518" t="s">
        <v>37</v>
      </c>
      <c r="T2518" t="s">
        <v>38</v>
      </c>
      <c r="U2518" t="s">
        <v>66</v>
      </c>
      <c r="V2518" s="1">
        <v>23056</v>
      </c>
      <c r="W2518" s="6">
        <f>DATEDIF(employee_data36[[#This Row],[DOB]],DATE(2023, 1, 1), "Y")</f>
        <v>59</v>
      </c>
      <c r="X2518" s="6" t="str">
        <f>IF(employee_data3[[#This Row],[Age]]&lt;=25, "Remaja", IF(employee_data3[[#This Row],[Age]]&lt;=55, "Dewasa", "Lansia"))</f>
        <v>Lansia</v>
      </c>
      <c r="Y2518" s="7" t="str">
        <f>CONCATENATE(employee_data36[[#This Row],[First-LastName]]," ",employee_data36[[#This Row],[DOB]])</f>
        <v>Adrien-Krause 23056</v>
      </c>
      <c r="Z2518" t="s">
        <v>40</v>
      </c>
      <c r="AA2518" t="s">
        <v>83</v>
      </c>
      <c r="AB2518" t="s">
        <v>42</v>
      </c>
      <c r="AC2518">
        <v>26651</v>
      </c>
      <c r="AD2518" t="s">
        <v>74</v>
      </c>
      <c r="AE2518" t="s">
        <v>75</v>
      </c>
      <c r="AF2518" t="s">
        <v>236</v>
      </c>
      <c r="AG2518">
        <v>2</v>
      </c>
    </row>
    <row r="2519" spans="1:33" x14ac:dyDescent="0.3">
      <c r="A2519">
        <v>2944</v>
      </c>
      <c r="B2519" t="s">
        <v>4350</v>
      </c>
      <c r="C2519" t="s">
        <v>8920</v>
      </c>
      <c r="D2519" s="6" t="str">
        <f>CONCATENATE(employee_data36[[#This Row],[FirstName]], "-",employee_data36[[#This Row],[LastName]] )</f>
        <v>Annie-Galloway</v>
      </c>
      <c r="E2519" s="1">
        <v>43595</v>
      </c>
      <c r="F2519" s="1"/>
      <c r="G2519" s="7" t="str">
        <f>IF(ISBLANK(employee_data36[[#This Row],[ExitDate]]),"Yes","")</f>
        <v>Yes</v>
      </c>
      <c r="H2519" t="s">
        <v>28</v>
      </c>
      <c r="I2519" t="s">
        <v>8921</v>
      </c>
      <c r="J2519" t="s">
        <v>8922</v>
      </c>
      <c r="K2519" t="s">
        <v>98</v>
      </c>
      <c r="L2519" t="s">
        <v>32</v>
      </c>
      <c r="M2519" s="6" t="str">
        <f>IF(ISBLANK(employee_data36[[#This Row],[ExitDate]]),"1","0")</f>
        <v>1</v>
      </c>
      <c r="N2519" s="6" t="str">
        <f>IF(employee_data36[[#This Row],[EmployeeStatus]]="Active", "Active", "Tidak Active")</f>
        <v>Active</v>
      </c>
      <c r="O2519" t="s">
        <v>52</v>
      </c>
      <c r="P2519" t="s">
        <v>34</v>
      </c>
      <c r="Q2519" t="s">
        <v>52</v>
      </c>
      <c r="R2519" t="s">
        <v>36</v>
      </c>
      <c r="S2519" t="s">
        <v>37</v>
      </c>
      <c r="T2519" t="s">
        <v>38</v>
      </c>
      <c r="U2519" t="s">
        <v>101</v>
      </c>
      <c r="V2519" s="1">
        <v>19092</v>
      </c>
      <c r="W2519" s="6">
        <f>DATEDIF(employee_data36[[#This Row],[DOB]],DATE(2023, 1, 1), "Y")</f>
        <v>70</v>
      </c>
      <c r="X2519" s="6" t="str">
        <f>IF(employee_data3[[#This Row],[Age]]&lt;=25, "Remaja", IF(employee_data3[[#This Row],[Age]]&lt;=55, "Dewasa", "Lansia"))</f>
        <v>Lansia</v>
      </c>
      <c r="Y2519" s="7" t="str">
        <f>CONCATENATE(employee_data36[[#This Row],[First-LastName]]," ",employee_data36[[#This Row],[DOB]])</f>
        <v>Annie-Galloway 19092</v>
      </c>
      <c r="Z2519" t="s">
        <v>40</v>
      </c>
      <c r="AA2519" t="s">
        <v>113</v>
      </c>
      <c r="AB2519" t="s">
        <v>42</v>
      </c>
      <c r="AC2519">
        <v>62663</v>
      </c>
      <c r="AD2519" t="s">
        <v>74</v>
      </c>
      <c r="AE2519" t="s">
        <v>44</v>
      </c>
      <c r="AF2519" t="s">
        <v>236</v>
      </c>
      <c r="AG2519">
        <v>1</v>
      </c>
    </row>
    <row r="2520" spans="1:33" x14ac:dyDescent="0.3">
      <c r="A2520">
        <v>2945</v>
      </c>
      <c r="B2520" t="s">
        <v>2631</v>
      </c>
      <c r="C2520" t="s">
        <v>3247</v>
      </c>
      <c r="D2520" s="6" t="str">
        <f>CONCATENATE(employee_data36[[#This Row],[FirstName]], "-",employee_data36[[#This Row],[LastName]] )</f>
        <v>Kamryn-Mckinney</v>
      </c>
      <c r="E2520" s="1">
        <v>43711</v>
      </c>
      <c r="F2520" s="1">
        <v>44638</v>
      </c>
      <c r="G2520" s="7" t="str">
        <f>IF(ISBLANK(employee_data36[[#This Row],[ExitDate]]),"Yes","")</f>
        <v/>
      </c>
      <c r="H2520" t="s">
        <v>28</v>
      </c>
      <c r="I2520" t="s">
        <v>8923</v>
      </c>
      <c r="J2520" t="s">
        <v>8924</v>
      </c>
      <c r="K2520" t="s">
        <v>118</v>
      </c>
      <c r="L2520" t="s">
        <v>745</v>
      </c>
      <c r="M2520" s="6" t="str">
        <f>IF(ISBLANK(employee_data36[[#This Row],[ExitDate]]),"1","0")</f>
        <v>0</v>
      </c>
      <c r="N2520" s="6" t="str">
        <f>IF(employee_data36[[#This Row],[EmployeeStatus]]="Active", "Active", "Tidak Active")</f>
        <v>Tidak Active</v>
      </c>
      <c r="O2520" t="s">
        <v>63</v>
      </c>
      <c r="P2520" t="s">
        <v>64</v>
      </c>
      <c r="Q2520" t="s">
        <v>35</v>
      </c>
      <c r="R2520" t="s">
        <v>175</v>
      </c>
      <c r="S2520" t="s">
        <v>8925</v>
      </c>
      <c r="T2520" t="s">
        <v>38</v>
      </c>
      <c r="U2520" t="s">
        <v>53</v>
      </c>
      <c r="V2520" s="1">
        <v>27993</v>
      </c>
      <c r="W2520" s="6">
        <f>DATEDIF(employee_data36[[#This Row],[DOB]],DATE(2023, 1, 1), "Y")</f>
        <v>46</v>
      </c>
      <c r="X2520" s="6" t="str">
        <f>IF(employee_data3[[#This Row],[Age]]&lt;=25, "Remaja", IF(employee_data3[[#This Row],[Age]]&lt;=55, "Dewasa", "Lansia"))</f>
        <v>Dewasa</v>
      </c>
      <c r="Y2520" s="7" t="str">
        <f>CONCATENATE(employee_data36[[#This Row],[First-LastName]]," ",employee_data36[[#This Row],[DOB]])</f>
        <v>Kamryn-Mckinney 27993</v>
      </c>
      <c r="Z2520" t="s">
        <v>40</v>
      </c>
      <c r="AA2520" t="s">
        <v>226</v>
      </c>
      <c r="AB2520" t="s">
        <v>55</v>
      </c>
      <c r="AC2520">
        <v>26477</v>
      </c>
      <c r="AD2520" t="s">
        <v>43</v>
      </c>
      <c r="AE2520" t="s">
        <v>44</v>
      </c>
      <c r="AF2520" t="s">
        <v>236</v>
      </c>
      <c r="AG2520">
        <v>4</v>
      </c>
    </row>
    <row r="2521" spans="1:33" x14ac:dyDescent="0.3">
      <c r="A2521">
        <v>2946</v>
      </c>
      <c r="B2521" t="s">
        <v>8926</v>
      </c>
      <c r="C2521" t="s">
        <v>2231</v>
      </c>
      <c r="D2521" s="6" t="str">
        <f>CONCATENATE(employee_data36[[#This Row],[FirstName]], "-",employee_data36[[#This Row],[LastName]] )</f>
        <v>Dahlia-Waller</v>
      </c>
      <c r="E2521" s="1">
        <v>43356</v>
      </c>
      <c r="F2521" s="1"/>
      <c r="G2521" s="7" t="str">
        <f>IF(ISBLANK(employee_data36[[#This Row],[ExitDate]]),"Yes","")</f>
        <v>Yes</v>
      </c>
      <c r="H2521" t="s">
        <v>728</v>
      </c>
      <c r="I2521" t="s">
        <v>8927</v>
      </c>
      <c r="J2521" t="s">
        <v>8928</v>
      </c>
      <c r="K2521" t="s">
        <v>89</v>
      </c>
      <c r="L2521" t="s">
        <v>32</v>
      </c>
      <c r="M2521" s="6" t="str">
        <f>IF(ISBLANK(employee_data36[[#This Row],[ExitDate]]),"1","0")</f>
        <v>1</v>
      </c>
      <c r="N2521" s="6" t="str">
        <f>IF(employee_data36[[#This Row],[EmployeeStatus]]="Active", "Active", "Tidak Active")</f>
        <v>Active</v>
      </c>
      <c r="O2521" t="s">
        <v>33</v>
      </c>
      <c r="P2521" t="s">
        <v>51</v>
      </c>
      <c r="Q2521" t="s">
        <v>63</v>
      </c>
      <c r="R2521" t="s">
        <v>36</v>
      </c>
      <c r="S2521" t="s">
        <v>37</v>
      </c>
      <c r="T2521" t="s">
        <v>38</v>
      </c>
      <c r="U2521" t="s">
        <v>148</v>
      </c>
      <c r="V2521" s="1">
        <v>30862</v>
      </c>
      <c r="W2521" s="6">
        <f>DATEDIF(employee_data36[[#This Row],[DOB]],DATE(2023, 1, 1), "Y")</f>
        <v>38</v>
      </c>
      <c r="X2521" s="6" t="str">
        <f>IF(employee_data3[[#This Row],[Age]]&lt;=25, "Remaja", IF(employee_data3[[#This Row],[Age]]&lt;=55, "Dewasa", "Lansia"))</f>
        <v>Dewasa</v>
      </c>
      <c r="Y2521" s="7" t="str">
        <f>CONCATENATE(employee_data36[[#This Row],[First-LastName]]," ",employee_data36[[#This Row],[DOB]])</f>
        <v>Dahlia-Waller 30862</v>
      </c>
      <c r="Z2521" t="s">
        <v>40</v>
      </c>
      <c r="AA2521" t="s">
        <v>103</v>
      </c>
      <c r="AB2521" t="s">
        <v>55</v>
      </c>
      <c r="AC2521">
        <v>8439</v>
      </c>
      <c r="AD2521" t="s">
        <v>93</v>
      </c>
      <c r="AE2521" t="s">
        <v>104</v>
      </c>
      <c r="AF2521" t="s">
        <v>236</v>
      </c>
      <c r="AG2521">
        <v>2</v>
      </c>
    </row>
    <row r="2522" spans="1:33" x14ac:dyDescent="0.3">
      <c r="A2522">
        <v>2947</v>
      </c>
      <c r="B2522" t="s">
        <v>8929</v>
      </c>
      <c r="C2522" t="s">
        <v>4365</v>
      </c>
      <c r="D2522" s="6" t="str">
        <f>CONCATENATE(employee_data36[[#This Row],[FirstName]], "-",employee_data36[[#This Row],[LastName]] )</f>
        <v>Alonzo-Bradley</v>
      </c>
      <c r="E2522" s="1">
        <v>44357</v>
      </c>
      <c r="F2522" s="1"/>
      <c r="G2522" s="7" t="str">
        <f>IF(ISBLANK(employee_data36[[#This Row],[ExitDate]]),"Yes","")</f>
        <v>Yes</v>
      </c>
      <c r="H2522" t="s">
        <v>728</v>
      </c>
      <c r="I2522" t="s">
        <v>8930</v>
      </c>
      <c r="J2522" t="s">
        <v>8931</v>
      </c>
      <c r="K2522" t="s">
        <v>31</v>
      </c>
      <c r="L2522" t="s">
        <v>32</v>
      </c>
      <c r="M2522" s="6" t="str">
        <f>IF(ISBLANK(employee_data36[[#This Row],[ExitDate]]),"1","0")</f>
        <v>1</v>
      </c>
      <c r="N2522" s="6" t="str">
        <f>IF(employee_data36[[#This Row],[EmployeeStatus]]="Active", "Active", "Tidak Active")</f>
        <v>Active</v>
      </c>
      <c r="O2522" t="s">
        <v>52</v>
      </c>
      <c r="P2522" t="s">
        <v>34</v>
      </c>
      <c r="Q2522" t="s">
        <v>35</v>
      </c>
      <c r="R2522" t="s">
        <v>36</v>
      </c>
      <c r="S2522" t="s">
        <v>37</v>
      </c>
      <c r="T2522" t="s">
        <v>38</v>
      </c>
      <c r="U2522" t="s">
        <v>305</v>
      </c>
      <c r="V2522" s="1">
        <v>21415</v>
      </c>
      <c r="W2522" s="6">
        <f>DATEDIF(employee_data36[[#This Row],[DOB]],DATE(2023, 1, 1), "Y")</f>
        <v>64</v>
      </c>
      <c r="X2522" s="6" t="str">
        <f>IF(employee_data3[[#This Row],[Age]]&lt;=25, "Remaja", IF(employee_data3[[#This Row],[Age]]&lt;=55, "Dewasa", "Lansia"))</f>
        <v>Lansia</v>
      </c>
      <c r="Y2522" s="7" t="str">
        <f>CONCATENATE(employee_data36[[#This Row],[First-LastName]]," ",employee_data36[[#This Row],[DOB]])</f>
        <v>Alonzo-Bradley 21415</v>
      </c>
      <c r="Z2522" t="s">
        <v>40</v>
      </c>
      <c r="AA2522" t="s">
        <v>226</v>
      </c>
      <c r="AB2522" t="s">
        <v>55</v>
      </c>
      <c r="AC2522">
        <v>11214</v>
      </c>
      <c r="AD2522" t="s">
        <v>128</v>
      </c>
      <c r="AE2522" t="s">
        <v>104</v>
      </c>
      <c r="AF2522" t="s">
        <v>45</v>
      </c>
      <c r="AG2522">
        <v>1</v>
      </c>
    </row>
    <row r="2523" spans="1:33" x14ac:dyDescent="0.3">
      <c r="A2523">
        <v>2948</v>
      </c>
      <c r="B2523" t="s">
        <v>3561</v>
      </c>
      <c r="C2523" t="s">
        <v>321</v>
      </c>
      <c r="D2523" s="6" t="str">
        <f>CONCATENATE(employee_data36[[#This Row],[FirstName]], "-",employee_data36[[#This Row],[LastName]] )</f>
        <v>Harley-Soto</v>
      </c>
      <c r="E2523" s="1">
        <v>43746</v>
      </c>
      <c r="F2523" s="1">
        <v>45093</v>
      </c>
      <c r="G2523" s="7" t="str">
        <f>IF(ISBLANK(employee_data36[[#This Row],[ExitDate]]),"Yes","")</f>
        <v/>
      </c>
      <c r="H2523" t="s">
        <v>728</v>
      </c>
      <c r="I2523" t="s">
        <v>8932</v>
      </c>
      <c r="J2523" t="s">
        <v>8933</v>
      </c>
      <c r="K2523" t="s">
        <v>133</v>
      </c>
      <c r="L2523" t="s">
        <v>1805</v>
      </c>
      <c r="M2523" s="6" t="str">
        <f>IF(ISBLANK(employee_data36[[#This Row],[ExitDate]]),"1","0")</f>
        <v>0</v>
      </c>
      <c r="N2523" s="6" t="str">
        <f>IF(employee_data36[[#This Row],[EmployeeStatus]]="Active", "Active", "Tidak Active")</f>
        <v>Tidak Active</v>
      </c>
      <c r="O2523" t="s">
        <v>33</v>
      </c>
      <c r="P2523" t="s">
        <v>64</v>
      </c>
      <c r="Q2523" t="s">
        <v>35</v>
      </c>
      <c r="R2523" t="s">
        <v>99</v>
      </c>
      <c r="S2523" t="s">
        <v>8934</v>
      </c>
      <c r="T2523" t="s">
        <v>38</v>
      </c>
      <c r="U2523" t="s">
        <v>286</v>
      </c>
      <c r="V2523" s="1">
        <v>36462</v>
      </c>
      <c r="W2523" s="6">
        <f>DATEDIF(employee_data36[[#This Row],[DOB]],DATE(2023, 1, 1), "Y")</f>
        <v>23</v>
      </c>
      <c r="X2523" s="6" t="str">
        <f>IF(employee_data3[[#This Row],[Age]]&lt;=25, "Remaja", IF(employee_data3[[#This Row],[Age]]&lt;=55, "Dewasa", "Lansia"))</f>
        <v>Remaja</v>
      </c>
      <c r="Y2523" s="7" t="str">
        <f>CONCATENATE(employee_data36[[#This Row],[First-LastName]]," ",employee_data36[[#This Row],[DOB]])</f>
        <v>Harley-Soto 36462</v>
      </c>
      <c r="Z2523" t="s">
        <v>40</v>
      </c>
      <c r="AA2523" t="s">
        <v>243</v>
      </c>
      <c r="AB2523" t="s">
        <v>55</v>
      </c>
      <c r="AC2523">
        <v>10150</v>
      </c>
      <c r="AD2523" t="s">
        <v>74</v>
      </c>
      <c r="AE2523" t="s">
        <v>75</v>
      </c>
      <c r="AF2523" t="s">
        <v>236</v>
      </c>
      <c r="AG2523">
        <v>2</v>
      </c>
    </row>
    <row r="2524" spans="1:33" x14ac:dyDescent="0.3">
      <c r="A2524">
        <v>2949</v>
      </c>
      <c r="B2524" t="s">
        <v>8935</v>
      </c>
      <c r="C2524" t="s">
        <v>2796</v>
      </c>
      <c r="D2524" s="6" t="str">
        <f>CONCATENATE(employee_data36[[#This Row],[FirstName]], "-",employee_data36[[#This Row],[LastName]] )</f>
        <v>Belen-Vasquez</v>
      </c>
      <c r="E2524" s="1">
        <v>44350</v>
      </c>
      <c r="F2524" s="1">
        <v>45030</v>
      </c>
      <c r="G2524" s="7" t="str">
        <f>IF(ISBLANK(employee_data36[[#This Row],[ExitDate]]),"Yes","")</f>
        <v/>
      </c>
      <c r="H2524" t="s">
        <v>728</v>
      </c>
      <c r="I2524" t="s">
        <v>8936</v>
      </c>
      <c r="J2524" t="s">
        <v>8937</v>
      </c>
      <c r="K2524" t="s">
        <v>50</v>
      </c>
      <c r="L2524" t="s">
        <v>1805</v>
      </c>
      <c r="M2524" s="6" t="str">
        <f>IF(ISBLANK(employee_data36[[#This Row],[ExitDate]]),"1","0")</f>
        <v>0</v>
      </c>
      <c r="N2524" s="6" t="str">
        <f>IF(employee_data36[[#This Row],[EmployeeStatus]]="Active", "Active", "Tidak Active")</f>
        <v>Tidak Active</v>
      </c>
      <c r="O2524" t="s">
        <v>33</v>
      </c>
      <c r="P2524" t="s">
        <v>51</v>
      </c>
      <c r="Q2524" t="s">
        <v>35</v>
      </c>
      <c r="R2524" t="s">
        <v>175</v>
      </c>
      <c r="S2524" t="s">
        <v>8938</v>
      </c>
      <c r="T2524" t="s">
        <v>38</v>
      </c>
      <c r="U2524" t="s">
        <v>148</v>
      </c>
      <c r="V2524" s="1">
        <v>21128</v>
      </c>
      <c r="W2524" s="6">
        <f>DATEDIF(employee_data36[[#This Row],[DOB]],DATE(2023, 1, 1), "Y")</f>
        <v>65</v>
      </c>
      <c r="X2524" s="6" t="str">
        <f>IF(employee_data3[[#This Row],[Age]]&lt;=25, "Remaja", IF(employee_data3[[#This Row],[Age]]&lt;=55, "Dewasa", "Lansia"))</f>
        <v>Lansia</v>
      </c>
      <c r="Y2524" s="7" t="str">
        <f>CONCATENATE(employee_data36[[#This Row],[First-LastName]]," ",employee_data36[[#This Row],[DOB]])</f>
        <v>Belen-Vasquez 21128</v>
      </c>
      <c r="Z2524" t="s">
        <v>40</v>
      </c>
      <c r="AA2524" t="s">
        <v>150</v>
      </c>
      <c r="AB2524" t="s">
        <v>42</v>
      </c>
      <c r="AC2524">
        <v>92718</v>
      </c>
      <c r="AD2524" t="s">
        <v>56</v>
      </c>
      <c r="AE2524" t="s">
        <v>75</v>
      </c>
      <c r="AF2524" t="s">
        <v>45</v>
      </c>
      <c r="AG2524">
        <v>4</v>
      </c>
    </row>
    <row r="2525" spans="1:33" x14ac:dyDescent="0.3">
      <c r="A2525">
        <v>2950</v>
      </c>
      <c r="B2525" t="s">
        <v>2405</v>
      </c>
      <c r="C2525" t="s">
        <v>897</v>
      </c>
      <c r="D2525" s="6" t="str">
        <f>CONCATENATE(employee_data36[[#This Row],[FirstName]], "-",employee_data36[[#This Row],[LastName]] )</f>
        <v>Charlize-Rocha</v>
      </c>
      <c r="E2525" s="1">
        <v>43357</v>
      </c>
      <c r="F2525" s="1">
        <v>43469</v>
      </c>
      <c r="G2525" s="7" t="str">
        <f>IF(ISBLANK(employee_data36[[#This Row],[ExitDate]]),"Yes","")</f>
        <v/>
      </c>
      <c r="H2525" t="s">
        <v>728</v>
      </c>
      <c r="I2525" t="s">
        <v>8939</v>
      </c>
      <c r="J2525" t="s">
        <v>8940</v>
      </c>
      <c r="K2525" t="s">
        <v>139</v>
      </c>
      <c r="L2525" t="s">
        <v>745</v>
      </c>
      <c r="M2525" s="6" t="str">
        <f>IF(ISBLANK(employee_data36[[#This Row],[ExitDate]]),"1","0")</f>
        <v>0</v>
      </c>
      <c r="N2525" s="6" t="str">
        <f>IF(employee_data36[[#This Row],[EmployeeStatus]]="Active", "Active", "Tidak Active")</f>
        <v>Tidak Active</v>
      </c>
      <c r="O2525" t="s">
        <v>52</v>
      </c>
      <c r="P2525" t="s">
        <v>34</v>
      </c>
      <c r="Q2525" t="s">
        <v>35</v>
      </c>
      <c r="R2525" t="s">
        <v>99</v>
      </c>
      <c r="S2525" t="s">
        <v>8941</v>
      </c>
      <c r="T2525" t="s">
        <v>38</v>
      </c>
      <c r="U2525" t="s">
        <v>696</v>
      </c>
      <c r="V2525" s="1">
        <v>15710</v>
      </c>
      <c r="W2525" s="6">
        <f>DATEDIF(employee_data36[[#This Row],[DOB]],DATE(2023, 1, 1), "Y")</f>
        <v>79</v>
      </c>
      <c r="X2525" s="6" t="str">
        <f>IF(employee_data3[[#This Row],[Age]]&lt;=25, "Remaja", IF(employee_data3[[#This Row],[Age]]&lt;=55, "Dewasa", "Lansia"))</f>
        <v>Lansia</v>
      </c>
      <c r="Y2525" s="7" t="str">
        <f>CONCATENATE(employee_data36[[#This Row],[First-LastName]]," ",employee_data36[[#This Row],[DOB]])</f>
        <v>Charlize-Rocha 15710</v>
      </c>
      <c r="Z2525" t="s">
        <v>40</v>
      </c>
      <c r="AA2525" t="s">
        <v>243</v>
      </c>
      <c r="AB2525" t="s">
        <v>42</v>
      </c>
      <c r="AC2525">
        <v>75308</v>
      </c>
      <c r="AD2525" t="s">
        <v>43</v>
      </c>
      <c r="AE2525" t="s">
        <v>84</v>
      </c>
      <c r="AF2525" t="s">
        <v>236</v>
      </c>
      <c r="AG2525">
        <v>4</v>
      </c>
    </row>
    <row r="2526" spans="1:33" x14ac:dyDescent="0.3">
      <c r="A2526">
        <v>2951</v>
      </c>
      <c r="B2526" t="s">
        <v>1390</v>
      </c>
      <c r="C2526" t="s">
        <v>3414</v>
      </c>
      <c r="D2526" s="6" t="str">
        <f>CONCATENATE(employee_data36[[#This Row],[FirstName]], "-",employee_data36[[#This Row],[LastName]] )</f>
        <v>Aleena-David</v>
      </c>
      <c r="E2526" s="1">
        <v>43611</v>
      </c>
      <c r="F2526" s="1"/>
      <c r="G2526" s="7" t="str">
        <f>IF(ISBLANK(employee_data36[[#This Row],[ExitDate]]),"Yes","")</f>
        <v>Yes</v>
      </c>
      <c r="H2526" t="s">
        <v>728</v>
      </c>
      <c r="I2526" t="s">
        <v>8942</v>
      </c>
      <c r="J2526" t="s">
        <v>8943</v>
      </c>
      <c r="K2526" t="s">
        <v>80</v>
      </c>
      <c r="L2526" t="s">
        <v>32</v>
      </c>
      <c r="M2526" s="6" t="str">
        <f>IF(ISBLANK(employee_data36[[#This Row],[ExitDate]]),"1","0")</f>
        <v>1</v>
      </c>
      <c r="N2526" s="6" t="str">
        <f>IF(employee_data36[[#This Row],[EmployeeStatus]]="Active", "Active", "Tidak Active")</f>
        <v>Active</v>
      </c>
      <c r="O2526" t="s">
        <v>63</v>
      </c>
      <c r="P2526" t="s">
        <v>34</v>
      </c>
      <c r="Q2526" t="s">
        <v>52</v>
      </c>
      <c r="R2526" t="s">
        <v>36</v>
      </c>
      <c r="S2526" t="s">
        <v>37</v>
      </c>
      <c r="T2526" t="s">
        <v>38</v>
      </c>
      <c r="U2526" t="s">
        <v>81</v>
      </c>
      <c r="V2526" s="1">
        <v>15984</v>
      </c>
      <c r="W2526" s="6">
        <f>DATEDIF(employee_data36[[#This Row],[DOB]],DATE(2023, 1, 1), "Y")</f>
        <v>79</v>
      </c>
      <c r="X2526" s="6" t="str">
        <f>IF(employee_data3[[#This Row],[Age]]&lt;=25, "Remaja", IF(employee_data3[[#This Row],[Age]]&lt;=55, "Dewasa", "Lansia"))</f>
        <v>Lansia</v>
      </c>
      <c r="Y2526" s="7" t="str">
        <f>CONCATENATE(employee_data36[[#This Row],[First-LastName]]," ",employee_data36[[#This Row],[DOB]])</f>
        <v>Aleena-David 15984</v>
      </c>
      <c r="Z2526" t="s">
        <v>40</v>
      </c>
      <c r="AA2526" t="s">
        <v>226</v>
      </c>
      <c r="AB2526" t="s">
        <v>42</v>
      </c>
      <c r="AC2526">
        <v>16532</v>
      </c>
      <c r="AD2526" t="s">
        <v>93</v>
      </c>
      <c r="AE2526" t="s">
        <v>44</v>
      </c>
      <c r="AF2526" t="s">
        <v>45</v>
      </c>
      <c r="AG2526">
        <v>2</v>
      </c>
    </row>
    <row r="2527" spans="1:33" x14ac:dyDescent="0.3">
      <c r="A2527">
        <v>2952</v>
      </c>
      <c r="B2527" t="s">
        <v>227</v>
      </c>
      <c r="C2527" t="s">
        <v>2792</v>
      </c>
      <c r="D2527" s="6" t="str">
        <f>CONCATENATE(employee_data36[[#This Row],[FirstName]], "-",employee_data36[[#This Row],[LastName]] )</f>
        <v>Bridger-Alvarado</v>
      </c>
      <c r="E2527" s="1">
        <v>43651</v>
      </c>
      <c r="F2527" s="1"/>
      <c r="G2527" s="7" t="str">
        <f>IF(ISBLANK(employee_data36[[#This Row],[ExitDate]]),"Yes","")</f>
        <v>Yes</v>
      </c>
      <c r="H2527" t="s">
        <v>728</v>
      </c>
      <c r="I2527" t="s">
        <v>8944</v>
      </c>
      <c r="J2527" t="s">
        <v>8945</v>
      </c>
      <c r="K2527" t="s">
        <v>168</v>
      </c>
      <c r="L2527" t="s">
        <v>32</v>
      </c>
      <c r="M2527" s="6" t="str">
        <f>IF(ISBLANK(employee_data36[[#This Row],[ExitDate]]),"1","0")</f>
        <v>1</v>
      </c>
      <c r="N2527" s="6" t="str">
        <f>IF(employee_data36[[#This Row],[EmployeeStatus]]="Active", "Active", "Tidak Active")</f>
        <v>Active</v>
      </c>
      <c r="O2527" t="s">
        <v>33</v>
      </c>
      <c r="P2527" t="s">
        <v>34</v>
      </c>
      <c r="Q2527" t="s">
        <v>63</v>
      </c>
      <c r="R2527" t="s">
        <v>36</v>
      </c>
      <c r="S2527" t="s">
        <v>37</v>
      </c>
      <c r="T2527" t="s">
        <v>38</v>
      </c>
      <c r="U2527" t="s">
        <v>101</v>
      </c>
      <c r="V2527" s="1">
        <v>19110</v>
      </c>
      <c r="W2527" s="6">
        <f>DATEDIF(employee_data36[[#This Row],[DOB]],DATE(2023, 1, 1), "Y")</f>
        <v>70</v>
      </c>
      <c r="X2527" s="6" t="str">
        <f>IF(employee_data3[[#This Row],[Age]]&lt;=25, "Remaja", IF(employee_data3[[#This Row],[Age]]&lt;=55, "Dewasa", "Lansia"))</f>
        <v>Lansia</v>
      </c>
      <c r="Y2527" s="7" t="str">
        <f>CONCATENATE(employee_data36[[#This Row],[First-LastName]]," ",employee_data36[[#This Row],[DOB]])</f>
        <v>Bridger-Alvarado 19110</v>
      </c>
      <c r="Z2527" t="s">
        <v>40</v>
      </c>
      <c r="AA2527" t="s">
        <v>103</v>
      </c>
      <c r="AB2527" t="s">
        <v>42</v>
      </c>
      <c r="AC2527">
        <v>16292</v>
      </c>
      <c r="AD2527" t="s">
        <v>93</v>
      </c>
      <c r="AE2527" t="s">
        <v>44</v>
      </c>
      <c r="AF2527" t="s">
        <v>45</v>
      </c>
      <c r="AG2527">
        <v>4</v>
      </c>
    </row>
    <row r="2528" spans="1:33" x14ac:dyDescent="0.3">
      <c r="A2528">
        <v>2953</v>
      </c>
      <c r="B2528" t="s">
        <v>1409</v>
      </c>
      <c r="C2528" t="s">
        <v>1615</v>
      </c>
      <c r="D2528" s="6" t="str">
        <f>CONCATENATE(employee_data36[[#This Row],[FirstName]], "-",employee_data36[[#This Row],[LastName]] )</f>
        <v>Cannon-Morgan</v>
      </c>
      <c r="E2528" s="1">
        <v>43774</v>
      </c>
      <c r="F2528" s="1"/>
      <c r="G2528" s="7" t="str">
        <f>IF(ISBLANK(employee_data36[[#This Row],[ExitDate]]),"Yes","")</f>
        <v>Yes</v>
      </c>
      <c r="H2528" t="s">
        <v>28</v>
      </c>
      <c r="I2528" t="s">
        <v>8946</v>
      </c>
      <c r="J2528" t="s">
        <v>8947</v>
      </c>
      <c r="K2528" t="s">
        <v>80</v>
      </c>
      <c r="L2528" t="s">
        <v>32</v>
      </c>
      <c r="M2528" s="6" t="str">
        <f>IF(ISBLANK(employee_data36[[#This Row],[ExitDate]]),"1","0")</f>
        <v>1</v>
      </c>
      <c r="N2528" s="6" t="str">
        <f>IF(employee_data36[[#This Row],[EmployeeStatus]]="Active", "Active", "Tidak Active")</f>
        <v>Active</v>
      </c>
      <c r="O2528" t="s">
        <v>63</v>
      </c>
      <c r="P2528" t="s">
        <v>64</v>
      </c>
      <c r="Q2528" t="s">
        <v>63</v>
      </c>
      <c r="R2528" t="s">
        <v>36</v>
      </c>
      <c r="S2528" t="s">
        <v>37</v>
      </c>
      <c r="T2528" t="s">
        <v>38</v>
      </c>
      <c r="U2528" t="s">
        <v>90</v>
      </c>
      <c r="V2528" s="1">
        <v>20898</v>
      </c>
      <c r="W2528" s="6">
        <f>DATEDIF(employee_data36[[#This Row],[DOB]],DATE(2023, 1, 1), "Y")</f>
        <v>65</v>
      </c>
      <c r="X2528" s="6" t="str">
        <f>IF(employee_data3[[#This Row],[Age]]&lt;=25, "Remaja", IF(employee_data3[[#This Row],[Age]]&lt;=55, "Dewasa", "Lansia"))</f>
        <v>Lansia</v>
      </c>
      <c r="Y2528" s="7" t="str">
        <f>CONCATENATE(employee_data36[[#This Row],[First-LastName]]," ",employee_data36[[#This Row],[DOB]])</f>
        <v>Cannon-Morgan 20898</v>
      </c>
      <c r="Z2528" t="s">
        <v>40</v>
      </c>
      <c r="AA2528" t="s">
        <v>103</v>
      </c>
      <c r="AB2528" t="s">
        <v>55</v>
      </c>
      <c r="AC2528">
        <v>95723</v>
      </c>
      <c r="AD2528" t="s">
        <v>74</v>
      </c>
      <c r="AE2528" t="s">
        <v>44</v>
      </c>
      <c r="AF2528" t="s">
        <v>45</v>
      </c>
      <c r="AG2528">
        <v>5</v>
      </c>
    </row>
    <row r="2529" spans="1:33" x14ac:dyDescent="0.3">
      <c r="A2529">
        <v>2954</v>
      </c>
      <c r="B2529" t="s">
        <v>404</v>
      </c>
      <c r="C2529" t="s">
        <v>7408</v>
      </c>
      <c r="D2529" s="6" t="str">
        <f>CONCATENATE(employee_data36[[#This Row],[FirstName]], "-",employee_data36[[#This Row],[LastName]] )</f>
        <v>Weston-Ramsey</v>
      </c>
      <c r="E2529" s="1">
        <v>43668</v>
      </c>
      <c r="F2529" s="1">
        <v>44487</v>
      </c>
      <c r="G2529" s="7" t="str">
        <f>IF(ISBLANK(employee_data36[[#This Row],[ExitDate]]),"Yes","")</f>
        <v/>
      </c>
      <c r="H2529" t="s">
        <v>28</v>
      </c>
      <c r="I2529" t="s">
        <v>8948</v>
      </c>
      <c r="J2529" t="s">
        <v>8949</v>
      </c>
      <c r="K2529" t="s">
        <v>98</v>
      </c>
      <c r="L2529" t="s">
        <v>32</v>
      </c>
      <c r="M2529" s="6" t="str">
        <f>IF(ISBLANK(employee_data36[[#This Row],[ExitDate]]),"1","0")</f>
        <v>0</v>
      </c>
      <c r="N2529" s="6" t="str">
        <f>IF(employee_data36[[#This Row],[EmployeeStatus]]="Active", "Active", "Tidak Active")</f>
        <v>Active</v>
      </c>
      <c r="O2529" t="s">
        <v>52</v>
      </c>
      <c r="P2529" t="s">
        <v>64</v>
      </c>
      <c r="Q2529" t="s">
        <v>52</v>
      </c>
      <c r="R2529" t="s">
        <v>175</v>
      </c>
      <c r="S2529" t="s">
        <v>8950</v>
      </c>
      <c r="T2529" t="s">
        <v>38</v>
      </c>
      <c r="U2529" t="s">
        <v>90</v>
      </c>
      <c r="V2529" s="1">
        <v>20311</v>
      </c>
      <c r="W2529" s="6">
        <f>DATEDIF(employee_data36[[#This Row],[DOB]],DATE(2023, 1, 1), "Y")</f>
        <v>67</v>
      </c>
      <c r="X2529" s="6" t="str">
        <f>IF(employee_data3[[#This Row],[Age]]&lt;=25, "Remaja", IF(employee_data3[[#This Row],[Age]]&lt;=55, "Dewasa", "Lansia"))</f>
        <v>Lansia</v>
      </c>
      <c r="Y2529" s="7" t="str">
        <f>CONCATENATE(employee_data36[[#This Row],[First-LastName]]," ",employee_data36[[#This Row],[DOB]])</f>
        <v>Weston-Ramsey 20311</v>
      </c>
      <c r="Z2529" t="s">
        <v>40</v>
      </c>
      <c r="AA2529" t="s">
        <v>178</v>
      </c>
      <c r="AB2529" t="s">
        <v>42</v>
      </c>
      <c r="AC2529">
        <v>10422</v>
      </c>
      <c r="AD2529" t="s">
        <v>93</v>
      </c>
      <c r="AE2529" t="s">
        <v>44</v>
      </c>
      <c r="AF2529" t="s">
        <v>45</v>
      </c>
      <c r="AG2529">
        <v>2</v>
      </c>
    </row>
    <row r="2530" spans="1:33" x14ac:dyDescent="0.3">
      <c r="A2530">
        <v>2955</v>
      </c>
      <c r="B2530" t="s">
        <v>7813</v>
      </c>
      <c r="C2530" t="s">
        <v>1382</v>
      </c>
      <c r="D2530" s="6" t="str">
        <f>CONCATENATE(employee_data36[[#This Row],[FirstName]], "-",employee_data36[[#This Row],[LastName]] )</f>
        <v>Adison-Ray</v>
      </c>
      <c r="E2530" s="1">
        <v>44095</v>
      </c>
      <c r="F2530" s="1">
        <v>45007</v>
      </c>
      <c r="G2530" s="7" t="str">
        <f>IF(ISBLANK(employee_data36[[#This Row],[ExitDate]]),"Yes","")</f>
        <v/>
      </c>
      <c r="H2530" t="s">
        <v>28</v>
      </c>
      <c r="I2530" t="s">
        <v>8951</v>
      </c>
      <c r="J2530" t="s">
        <v>8952</v>
      </c>
      <c r="K2530" t="s">
        <v>168</v>
      </c>
      <c r="L2530" t="s">
        <v>32</v>
      </c>
      <c r="M2530" s="6" t="str">
        <f>IF(ISBLANK(employee_data36[[#This Row],[ExitDate]]),"1","0")</f>
        <v>0</v>
      </c>
      <c r="N2530" s="6" t="str">
        <f>IF(employee_data36[[#This Row],[EmployeeStatus]]="Active", "Active", "Tidak Active")</f>
        <v>Active</v>
      </c>
      <c r="O2530" t="s">
        <v>63</v>
      </c>
      <c r="P2530" t="s">
        <v>51</v>
      </c>
      <c r="Q2530" t="s">
        <v>52</v>
      </c>
      <c r="R2530" t="s">
        <v>140</v>
      </c>
      <c r="S2530" t="s">
        <v>8953</v>
      </c>
      <c r="T2530" t="s">
        <v>38</v>
      </c>
      <c r="U2530" t="s">
        <v>81</v>
      </c>
      <c r="V2530" s="1">
        <v>21715</v>
      </c>
      <c r="W2530" s="6">
        <f>DATEDIF(employee_data36[[#This Row],[DOB]],DATE(2023, 1, 1), "Y")</f>
        <v>63</v>
      </c>
      <c r="X2530" s="6" t="str">
        <f>IF(employee_data3[[#This Row],[Age]]&lt;=25, "Remaja", IF(employee_data3[[#This Row],[Age]]&lt;=55, "Dewasa", "Lansia"))</f>
        <v>Lansia</v>
      </c>
      <c r="Y2530" s="7" t="str">
        <f>CONCATENATE(employee_data36[[#This Row],[First-LastName]]," ",employee_data36[[#This Row],[DOB]])</f>
        <v>Adison-Ray 21715</v>
      </c>
      <c r="Z2530" t="s">
        <v>40</v>
      </c>
      <c r="AA2530" t="s">
        <v>103</v>
      </c>
      <c r="AB2530" t="s">
        <v>55</v>
      </c>
      <c r="AC2530">
        <v>17669</v>
      </c>
      <c r="AD2530" t="s">
        <v>74</v>
      </c>
      <c r="AE2530" t="s">
        <v>84</v>
      </c>
      <c r="AF2530" t="s">
        <v>45</v>
      </c>
      <c r="AG2530">
        <v>1</v>
      </c>
    </row>
    <row r="2531" spans="1:33" x14ac:dyDescent="0.3">
      <c r="A2531">
        <v>2956</v>
      </c>
      <c r="B2531" t="s">
        <v>8954</v>
      </c>
      <c r="C2531" t="s">
        <v>8955</v>
      </c>
      <c r="D2531" s="6" t="str">
        <f>CONCATENATE(employee_data36[[#This Row],[FirstName]], "-",employee_data36[[#This Row],[LastName]] )</f>
        <v>Aarav-Espinoza</v>
      </c>
      <c r="E2531" s="1">
        <v>43780</v>
      </c>
      <c r="F2531" s="1"/>
      <c r="G2531" s="7" t="str">
        <f>IF(ISBLANK(employee_data36[[#This Row],[ExitDate]]),"Yes","")</f>
        <v>Yes</v>
      </c>
      <c r="H2531" t="s">
        <v>28</v>
      </c>
      <c r="I2531" t="s">
        <v>8956</v>
      </c>
      <c r="J2531" t="s">
        <v>8957</v>
      </c>
      <c r="K2531" t="s">
        <v>98</v>
      </c>
      <c r="L2531" t="s">
        <v>32</v>
      </c>
      <c r="M2531" s="6" t="str">
        <f>IF(ISBLANK(employee_data36[[#This Row],[ExitDate]]),"1","0")</f>
        <v>1</v>
      </c>
      <c r="N2531" s="6" t="str">
        <f>IF(employee_data36[[#This Row],[EmployeeStatus]]="Active", "Active", "Tidak Active")</f>
        <v>Active</v>
      </c>
      <c r="O2531" t="s">
        <v>52</v>
      </c>
      <c r="P2531" t="s">
        <v>34</v>
      </c>
      <c r="Q2531" t="s">
        <v>63</v>
      </c>
      <c r="R2531" t="s">
        <v>36</v>
      </c>
      <c r="S2531" t="s">
        <v>37</v>
      </c>
      <c r="T2531" t="s">
        <v>38</v>
      </c>
      <c r="U2531" t="s">
        <v>111</v>
      </c>
      <c r="V2531" s="1">
        <v>36509</v>
      </c>
      <c r="W2531" s="6">
        <f>DATEDIF(employee_data36[[#This Row],[DOB]],DATE(2023, 1, 1), "Y")</f>
        <v>23</v>
      </c>
      <c r="X2531" s="6" t="str">
        <f>IF(employee_data3[[#This Row],[Age]]&lt;=25, "Remaja", IF(employee_data3[[#This Row],[Age]]&lt;=55, "Dewasa", "Lansia"))</f>
        <v>Remaja</v>
      </c>
      <c r="Y2531" s="7" t="str">
        <f>CONCATENATE(employee_data36[[#This Row],[First-LastName]]," ",employee_data36[[#This Row],[DOB]])</f>
        <v>Aarav-Espinoza 36509</v>
      </c>
      <c r="Z2531" t="s">
        <v>40</v>
      </c>
      <c r="AA2531" t="s">
        <v>419</v>
      </c>
      <c r="AB2531" t="s">
        <v>55</v>
      </c>
      <c r="AC2531">
        <v>51029</v>
      </c>
      <c r="AD2531" t="s">
        <v>56</v>
      </c>
      <c r="AE2531" t="s">
        <v>44</v>
      </c>
      <c r="AF2531" t="s">
        <v>45</v>
      </c>
      <c r="AG2531">
        <v>2</v>
      </c>
    </row>
    <row r="2532" spans="1:33" x14ac:dyDescent="0.3">
      <c r="A2532">
        <v>2957</v>
      </c>
      <c r="B2532" t="s">
        <v>5369</v>
      </c>
      <c r="C2532" t="s">
        <v>2221</v>
      </c>
      <c r="D2532" s="6" t="str">
        <f>CONCATENATE(employee_data36[[#This Row],[FirstName]], "-",employee_data36[[#This Row],[LastName]] )</f>
        <v>Destiney-Barry</v>
      </c>
      <c r="E2532" s="1">
        <v>44235</v>
      </c>
      <c r="F2532" s="1"/>
      <c r="G2532" s="7" t="str">
        <f>IF(ISBLANK(employee_data36[[#This Row],[ExitDate]]),"Yes","")</f>
        <v>Yes</v>
      </c>
      <c r="H2532" t="s">
        <v>28</v>
      </c>
      <c r="I2532" t="s">
        <v>8958</v>
      </c>
      <c r="J2532" t="s">
        <v>8959</v>
      </c>
      <c r="K2532" t="s">
        <v>118</v>
      </c>
      <c r="L2532" t="s">
        <v>32</v>
      </c>
      <c r="M2532" s="6" t="str">
        <f>IF(ISBLANK(employee_data36[[#This Row],[ExitDate]]),"1","0")</f>
        <v>1</v>
      </c>
      <c r="N2532" s="6" t="str">
        <f>IF(employee_data36[[#This Row],[EmployeeStatus]]="Active", "Active", "Tidak Active")</f>
        <v>Active</v>
      </c>
      <c r="O2532" t="s">
        <v>52</v>
      </c>
      <c r="P2532" t="s">
        <v>64</v>
      </c>
      <c r="Q2532" t="s">
        <v>35</v>
      </c>
      <c r="R2532" t="s">
        <v>36</v>
      </c>
      <c r="S2532" t="s">
        <v>37</v>
      </c>
      <c r="T2532" t="s">
        <v>38</v>
      </c>
      <c r="U2532" t="s">
        <v>90</v>
      </c>
      <c r="V2532" s="1">
        <v>21928</v>
      </c>
      <c r="W2532" s="6">
        <f>DATEDIF(employee_data36[[#This Row],[DOB]],DATE(2023, 1, 1), "Y")</f>
        <v>62</v>
      </c>
      <c r="X2532" s="6" t="str">
        <f>IF(employee_data3[[#This Row],[Age]]&lt;=25, "Remaja", IF(employee_data3[[#This Row],[Age]]&lt;=55, "Dewasa", "Lansia"))</f>
        <v>Lansia</v>
      </c>
      <c r="Y2532" s="7" t="str">
        <f>CONCATENATE(employee_data36[[#This Row],[First-LastName]]," ",employee_data36[[#This Row],[DOB]])</f>
        <v>Destiney-Barry 21928</v>
      </c>
      <c r="Z2532" t="s">
        <v>40</v>
      </c>
      <c r="AA2532" t="s">
        <v>226</v>
      </c>
      <c r="AB2532" t="s">
        <v>55</v>
      </c>
      <c r="AC2532">
        <v>58080</v>
      </c>
      <c r="AD2532" t="s">
        <v>56</v>
      </c>
      <c r="AE2532" t="s">
        <v>75</v>
      </c>
      <c r="AF2532" t="s">
        <v>45</v>
      </c>
      <c r="AG2532">
        <v>1</v>
      </c>
    </row>
    <row r="2533" spans="1:33" x14ac:dyDescent="0.3">
      <c r="A2533">
        <v>2958</v>
      </c>
      <c r="B2533" t="s">
        <v>3324</v>
      </c>
      <c r="C2533" t="s">
        <v>7095</v>
      </c>
      <c r="D2533" s="6" t="str">
        <f>CONCATENATE(employee_data36[[#This Row],[FirstName]], "-",employee_data36[[#This Row],[LastName]] )</f>
        <v>Ulises-Herring</v>
      </c>
      <c r="E2533" s="1">
        <v>43983</v>
      </c>
      <c r="F2533" s="1"/>
      <c r="G2533" s="7" t="str">
        <f>IF(ISBLANK(employee_data36[[#This Row],[ExitDate]]),"Yes","")</f>
        <v>Yes</v>
      </c>
      <c r="H2533" t="s">
        <v>28</v>
      </c>
      <c r="I2533" t="s">
        <v>8960</v>
      </c>
      <c r="J2533" t="s">
        <v>8961</v>
      </c>
      <c r="K2533" t="s">
        <v>62</v>
      </c>
      <c r="L2533" t="s">
        <v>32</v>
      </c>
      <c r="M2533" s="6" t="str">
        <f>IF(ISBLANK(employee_data36[[#This Row],[ExitDate]]),"1","0")</f>
        <v>1</v>
      </c>
      <c r="N2533" s="6" t="str">
        <f>IF(employee_data36[[#This Row],[EmployeeStatus]]="Active", "Active", "Tidak Active")</f>
        <v>Active</v>
      </c>
      <c r="O2533" t="s">
        <v>33</v>
      </c>
      <c r="P2533" t="s">
        <v>34</v>
      </c>
      <c r="Q2533" t="s">
        <v>63</v>
      </c>
      <c r="R2533" t="s">
        <v>36</v>
      </c>
      <c r="S2533" t="s">
        <v>37</v>
      </c>
      <c r="T2533" t="s">
        <v>38</v>
      </c>
      <c r="U2533" t="s">
        <v>696</v>
      </c>
      <c r="V2533" s="1">
        <v>16536</v>
      </c>
      <c r="W2533" s="6">
        <f>DATEDIF(employee_data36[[#This Row],[DOB]],DATE(2023, 1, 1), "Y")</f>
        <v>77</v>
      </c>
      <c r="X2533" s="6" t="str">
        <f>IF(employee_data3[[#This Row],[Age]]&lt;=25, "Remaja", IF(employee_data3[[#This Row],[Age]]&lt;=55, "Dewasa", "Lansia"))</f>
        <v>Lansia</v>
      </c>
      <c r="Y2533" s="7" t="str">
        <f>CONCATENATE(employee_data36[[#This Row],[First-LastName]]," ",employee_data36[[#This Row],[DOB]])</f>
        <v>Ulises-Herring 16536</v>
      </c>
      <c r="Z2533" t="s">
        <v>40</v>
      </c>
      <c r="AA2533" t="s">
        <v>1258</v>
      </c>
      <c r="AB2533" t="s">
        <v>55</v>
      </c>
      <c r="AC2533">
        <v>8328</v>
      </c>
      <c r="AD2533" t="s">
        <v>93</v>
      </c>
      <c r="AE2533" t="s">
        <v>104</v>
      </c>
      <c r="AF2533" t="s">
        <v>45</v>
      </c>
      <c r="AG2533">
        <v>4</v>
      </c>
    </row>
    <row r="2534" spans="1:33" x14ac:dyDescent="0.3">
      <c r="A2534">
        <v>2959</v>
      </c>
      <c r="B2534" t="s">
        <v>8804</v>
      </c>
      <c r="C2534" t="s">
        <v>5586</v>
      </c>
      <c r="D2534" s="6" t="str">
        <f>CONCATENATE(employee_data36[[#This Row],[FirstName]], "-",employee_data36[[#This Row],[LastName]] )</f>
        <v>Marquis-Cardenas</v>
      </c>
      <c r="E2534" s="1">
        <v>44860</v>
      </c>
      <c r="F2534" s="1">
        <v>44866</v>
      </c>
      <c r="G2534" s="7" t="str">
        <f>IF(ISBLANK(employee_data36[[#This Row],[ExitDate]]),"Yes","")</f>
        <v/>
      </c>
      <c r="H2534" t="s">
        <v>28</v>
      </c>
      <c r="I2534" t="s">
        <v>8962</v>
      </c>
      <c r="J2534" t="s">
        <v>8963</v>
      </c>
      <c r="K2534" t="s">
        <v>89</v>
      </c>
      <c r="L2534" t="s">
        <v>2300</v>
      </c>
      <c r="M2534" s="6" t="str">
        <f>IF(ISBLANK(employee_data36[[#This Row],[ExitDate]]),"1","0")</f>
        <v>0</v>
      </c>
      <c r="N2534" s="6" t="str">
        <f>IF(employee_data36[[#This Row],[EmployeeStatus]]="Active", "Active", "Tidak Active")</f>
        <v>Tidak Active</v>
      </c>
      <c r="O2534" t="s">
        <v>52</v>
      </c>
      <c r="P2534" t="s">
        <v>51</v>
      </c>
      <c r="Q2534" t="s">
        <v>35</v>
      </c>
      <c r="R2534" t="s">
        <v>126</v>
      </c>
      <c r="S2534" t="s">
        <v>8964</v>
      </c>
      <c r="T2534" t="s">
        <v>38</v>
      </c>
      <c r="U2534" t="s">
        <v>53</v>
      </c>
      <c r="V2534" s="1">
        <v>15583</v>
      </c>
      <c r="W2534" s="6">
        <f>DATEDIF(employee_data36[[#This Row],[DOB]],DATE(2023, 1, 1), "Y")</f>
        <v>80</v>
      </c>
      <c r="X2534" s="6" t="str">
        <f>IF(employee_data3[[#This Row],[Age]]&lt;=25, "Remaja", IF(employee_data3[[#This Row],[Age]]&lt;=55, "Dewasa", "Lansia"))</f>
        <v>Lansia</v>
      </c>
      <c r="Y2534" s="7" t="str">
        <f>CONCATENATE(employee_data36[[#This Row],[First-LastName]]," ",employee_data36[[#This Row],[DOB]])</f>
        <v>Marquis-Cardenas 15583</v>
      </c>
      <c r="Z2534" t="s">
        <v>40</v>
      </c>
      <c r="AA2534" t="s">
        <v>163</v>
      </c>
      <c r="AB2534" t="s">
        <v>55</v>
      </c>
      <c r="AC2534">
        <v>1015</v>
      </c>
      <c r="AD2534" t="s">
        <v>56</v>
      </c>
      <c r="AE2534" t="s">
        <v>44</v>
      </c>
      <c r="AF2534" t="s">
        <v>45</v>
      </c>
      <c r="AG2534">
        <v>2</v>
      </c>
    </row>
    <row r="2535" spans="1:33" x14ac:dyDescent="0.3">
      <c r="A2535">
        <v>2960</v>
      </c>
      <c r="B2535" t="s">
        <v>8965</v>
      </c>
      <c r="C2535" t="s">
        <v>486</v>
      </c>
      <c r="D2535" s="6" t="str">
        <f>CONCATENATE(employee_data36[[#This Row],[FirstName]], "-",employee_data36[[#This Row],[LastName]] )</f>
        <v>Miya-Cruz</v>
      </c>
      <c r="E2535" s="1">
        <v>43508</v>
      </c>
      <c r="F2535" s="1">
        <v>45033</v>
      </c>
      <c r="G2535" s="7" t="str">
        <f>IF(ISBLANK(employee_data36[[#This Row],[ExitDate]]),"Yes","")</f>
        <v/>
      </c>
      <c r="H2535" t="s">
        <v>28</v>
      </c>
      <c r="I2535" t="s">
        <v>8966</v>
      </c>
      <c r="J2535" t="s">
        <v>8967</v>
      </c>
      <c r="K2535" t="s">
        <v>31</v>
      </c>
      <c r="L2535" t="s">
        <v>32</v>
      </c>
      <c r="M2535" s="6" t="str">
        <f>IF(ISBLANK(employee_data36[[#This Row],[ExitDate]]),"1","0")</f>
        <v>0</v>
      </c>
      <c r="N2535" s="6" t="str">
        <f>IF(employee_data36[[#This Row],[EmployeeStatus]]="Active", "Active", "Tidak Active")</f>
        <v>Active</v>
      </c>
      <c r="O2535" t="s">
        <v>63</v>
      </c>
      <c r="P2535" t="s">
        <v>34</v>
      </c>
      <c r="Q2535" t="s">
        <v>52</v>
      </c>
      <c r="R2535" t="s">
        <v>126</v>
      </c>
      <c r="S2535" t="s">
        <v>8968</v>
      </c>
      <c r="T2535" t="s">
        <v>38</v>
      </c>
      <c r="U2535" t="s">
        <v>81</v>
      </c>
      <c r="V2535" s="1">
        <v>28024</v>
      </c>
      <c r="W2535" s="6">
        <f>DATEDIF(employee_data36[[#This Row],[DOB]],DATE(2023, 1, 1), "Y")</f>
        <v>46</v>
      </c>
      <c r="X2535" s="6" t="str">
        <f>IF(employee_data3[[#This Row],[Age]]&lt;=25, "Remaja", IF(employee_data3[[#This Row],[Age]]&lt;=55, "Dewasa", "Lansia"))</f>
        <v>Dewasa</v>
      </c>
      <c r="Y2535" s="7" t="str">
        <f>CONCATENATE(employee_data36[[#This Row],[First-LastName]]," ",employee_data36[[#This Row],[DOB]])</f>
        <v>Miya-Cruz 28024</v>
      </c>
      <c r="Z2535" t="s">
        <v>40</v>
      </c>
      <c r="AA2535" t="s">
        <v>103</v>
      </c>
      <c r="AB2535" t="s">
        <v>42</v>
      </c>
      <c r="AC2535">
        <v>30280</v>
      </c>
      <c r="AD2535" t="s">
        <v>43</v>
      </c>
      <c r="AE2535" t="s">
        <v>104</v>
      </c>
      <c r="AF2535" t="s">
        <v>45</v>
      </c>
      <c r="AG2535">
        <v>2</v>
      </c>
    </row>
    <row r="2536" spans="1:33" x14ac:dyDescent="0.3">
      <c r="A2536">
        <v>2961</v>
      </c>
      <c r="B2536" t="s">
        <v>4088</v>
      </c>
      <c r="C2536" t="s">
        <v>8969</v>
      </c>
      <c r="D2536" s="6" t="str">
        <f>CONCATENATE(employee_data36[[#This Row],[FirstName]], "-",employee_data36[[#This Row],[LastName]] )</f>
        <v>Erin-Floyd</v>
      </c>
      <c r="E2536" s="1">
        <v>44853</v>
      </c>
      <c r="F2536" s="1">
        <v>45129</v>
      </c>
      <c r="G2536" s="7" t="str">
        <f>IF(ISBLANK(employee_data36[[#This Row],[ExitDate]]),"Yes","")</f>
        <v/>
      </c>
      <c r="H2536" t="s">
        <v>28</v>
      </c>
      <c r="I2536" t="s">
        <v>8970</v>
      </c>
      <c r="J2536" t="s">
        <v>8971</v>
      </c>
      <c r="K2536" t="s">
        <v>133</v>
      </c>
      <c r="L2536" t="s">
        <v>32</v>
      </c>
      <c r="M2536" s="6" t="str">
        <f>IF(ISBLANK(employee_data36[[#This Row],[ExitDate]]),"1","0")</f>
        <v>0</v>
      </c>
      <c r="N2536" s="6" t="str">
        <f>IF(employee_data36[[#This Row],[EmployeeStatus]]="Active", "Active", "Tidak Active")</f>
        <v>Active</v>
      </c>
      <c r="O2536" t="s">
        <v>63</v>
      </c>
      <c r="P2536" t="s">
        <v>51</v>
      </c>
      <c r="Q2536" t="s">
        <v>63</v>
      </c>
      <c r="R2536" t="s">
        <v>175</v>
      </c>
      <c r="S2536" t="s">
        <v>8972</v>
      </c>
      <c r="T2536" t="s">
        <v>38</v>
      </c>
      <c r="U2536" t="s">
        <v>90</v>
      </c>
      <c r="V2536" s="1">
        <v>28479</v>
      </c>
      <c r="W2536" s="6">
        <f>DATEDIF(employee_data36[[#This Row],[DOB]],DATE(2023, 1, 1), "Y")</f>
        <v>45</v>
      </c>
      <c r="X2536" s="6" t="str">
        <f>IF(employee_data3[[#This Row],[Age]]&lt;=25, "Remaja", IF(employee_data3[[#This Row],[Age]]&lt;=55, "Dewasa", "Lansia"))</f>
        <v>Dewasa</v>
      </c>
      <c r="Y2536" s="7" t="str">
        <f>CONCATENATE(employee_data36[[#This Row],[First-LastName]]," ",employee_data36[[#This Row],[DOB]])</f>
        <v>Erin-Floyd 28479</v>
      </c>
      <c r="Z2536" t="s">
        <v>40</v>
      </c>
      <c r="AA2536" t="s">
        <v>83</v>
      </c>
      <c r="AB2536" t="s">
        <v>42</v>
      </c>
      <c r="AC2536">
        <v>24889</v>
      </c>
      <c r="AD2536" t="s">
        <v>128</v>
      </c>
      <c r="AE2536" t="s">
        <v>104</v>
      </c>
      <c r="AF2536" t="s">
        <v>45</v>
      </c>
      <c r="AG2536">
        <v>2</v>
      </c>
    </row>
    <row r="2537" spans="1:33" x14ac:dyDescent="0.3">
      <c r="A2537">
        <v>2962</v>
      </c>
      <c r="B2537" t="s">
        <v>206</v>
      </c>
      <c r="C2537" t="s">
        <v>4036</v>
      </c>
      <c r="D2537" s="6" t="str">
        <f>CONCATENATE(employee_data36[[#This Row],[FirstName]], "-",employee_data36[[#This Row],[LastName]] )</f>
        <v>Gerald-Johnston</v>
      </c>
      <c r="E2537" s="1">
        <v>43811</v>
      </c>
      <c r="F2537" s="1"/>
      <c r="G2537" s="7" t="str">
        <f>IF(ISBLANK(employee_data36[[#This Row],[ExitDate]]),"Yes","")</f>
        <v>Yes</v>
      </c>
      <c r="H2537" t="s">
        <v>28</v>
      </c>
      <c r="I2537" t="s">
        <v>8973</v>
      </c>
      <c r="J2537" t="s">
        <v>8974</v>
      </c>
      <c r="K2537" t="s">
        <v>50</v>
      </c>
      <c r="L2537" t="s">
        <v>32</v>
      </c>
      <c r="M2537" s="6" t="str">
        <f>IF(ISBLANK(employee_data36[[#This Row],[ExitDate]]),"1","0")</f>
        <v>1</v>
      </c>
      <c r="N2537" s="6" t="str">
        <f>IF(employee_data36[[#This Row],[EmployeeStatus]]="Active", "Active", "Tidak Active")</f>
        <v>Active</v>
      </c>
      <c r="O2537" t="s">
        <v>63</v>
      </c>
      <c r="P2537" t="s">
        <v>51</v>
      </c>
      <c r="Q2537" t="s">
        <v>63</v>
      </c>
      <c r="R2537" t="s">
        <v>36</v>
      </c>
      <c r="S2537" t="s">
        <v>37</v>
      </c>
      <c r="T2537" t="s">
        <v>38</v>
      </c>
      <c r="U2537" t="s">
        <v>111</v>
      </c>
      <c r="V2537" s="1">
        <v>30227</v>
      </c>
      <c r="W2537" s="6">
        <f>DATEDIF(employee_data36[[#This Row],[DOB]],DATE(2023, 1, 1), "Y")</f>
        <v>40</v>
      </c>
      <c r="X2537" s="6" t="str">
        <f>IF(employee_data3[[#This Row],[Age]]&lt;=25, "Remaja", IF(employee_data3[[#This Row],[Age]]&lt;=55, "Dewasa", "Lansia"))</f>
        <v>Dewasa</v>
      </c>
      <c r="Y2537" s="7" t="str">
        <f>CONCATENATE(employee_data36[[#This Row],[First-LastName]]," ",employee_data36[[#This Row],[DOB]])</f>
        <v>Gerald-Johnston 30227</v>
      </c>
      <c r="Z2537" t="s">
        <v>40</v>
      </c>
      <c r="AA2537" t="s">
        <v>103</v>
      </c>
      <c r="AB2537" t="s">
        <v>42</v>
      </c>
      <c r="AC2537">
        <v>2798</v>
      </c>
      <c r="AD2537" t="s">
        <v>56</v>
      </c>
      <c r="AE2537" t="s">
        <v>75</v>
      </c>
      <c r="AF2537" t="s">
        <v>45</v>
      </c>
      <c r="AG2537">
        <v>1</v>
      </c>
    </row>
    <row r="2538" spans="1:33" x14ac:dyDescent="0.3">
      <c r="A2538">
        <v>2963</v>
      </c>
      <c r="B2538" t="s">
        <v>6592</v>
      </c>
      <c r="C2538" t="s">
        <v>6161</v>
      </c>
      <c r="D2538" s="6" t="str">
        <f>CONCATENATE(employee_data36[[#This Row],[FirstName]], "-",employee_data36[[#This Row],[LastName]] )</f>
        <v>Kendrick-Snyder</v>
      </c>
      <c r="E2538" s="1">
        <v>44529</v>
      </c>
      <c r="F2538" s="1"/>
      <c r="G2538" s="7" t="str">
        <f>IF(ISBLANK(employee_data36[[#This Row],[ExitDate]]),"Yes","")</f>
        <v>Yes</v>
      </c>
      <c r="H2538" t="s">
        <v>28</v>
      </c>
      <c r="I2538" t="s">
        <v>8975</v>
      </c>
      <c r="J2538" t="s">
        <v>8976</v>
      </c>
      <c r="K2538" t="s">
        <v>139</v>
      </c>
      <c r="L2538" t="s">
        <v>32</v>
      </c>
      <c r="M2538" s="6" t="str">
        <f>IF(ISBLANK(employee_data36[[#This Row],[ExitDate]]),"1","0")</f>
        <v>1</v>
      </c>
      <c r="N2538" s="6" t="str">
        <f>IF(employee_data36[[#This Row],[EmployeeStatus]]="Active", "Active", "Tidak Active")</f>
        <v>Active</v>
      </c>
      <c r="O2538" t="s">
        <v>63</v>
      </c>
      <c r="P2538" t="s">
        <v>64</v>
      </c>
      <c r="Q2538" t="s">
        <v>63</v>
      </c>
      <c r="R2538" t="s">
        <v>36</v>
      </c>
      <c r="S2538" t="s">
        <v>37</v>
      </c>
      <c r="T2538" t="s">
        <v>38</v>
      </c>
      <c r="U2538" t="s">
        <v>90</v>
      </c>
      <c r="V2538" s="1">
        <v>27641</v>
      </c>
      <c r="W2538" s="6">
        <f>DATEDIF(employee_data36[[#This Row],[DOB]],DATE(2023, 1, 1), "Y")</f>
        <v>47</v>
      </c>
      <c r="X2538" s="6" t="str">
        <f>IF(employee_data3[[#This Row],[Age]]&lt;=25, "Remaja", IF(employee_data3[[#This Row],[Age]]&lt;=55, "Dewasa", "Lansia"))</f>
        <v>Dewasa</v>
      </c>
      <c r="Y2538" s="7" t="str">
        <f>CONCATENATE(employee_data36[[#This Row],[First-LastName]]," ",employee_data36[[#This Row],[DOB]])</f>
        <v>Kendrick-Snyder 27641</v>
      </c>
      <c r="Z2538" t="s">
        <v>40</v>
      </c>
      <c r="AA2538" t="s">
        <v>92</v>
      </c>
      <c r="AB2538" t="s">
        <v>55</v>
      </c>
      <c r="AC2538">
        <v>1654</v>
      </c>
      <c r="AD2538" t="s">
        <v>74</v>
      </c>
      <c r="AE2538" t="s">
        <v>84</v>
      </c>
      <c r="AF2538" t="s">
        <v>45</v>
      </c>
      <c r="AG2538">
        <v>2</v>
      </c>
    </row>
    <row r="2539" spans="1:33" x14ac:dyDescent="0.3">
      <c r="A2539">
        <v>2964</v>
      </c>
      <c r="B2539" t="s">
        <v>8977</v>
      </c>
      <c r="C2539" t="s">
        <v>8978</v>
      </c>
      <c r="D2539" s="6" t="str">
        <f>CONCATENATE(employee_data36[[#This Row],[FirstName]], "-",employee_data36[[#This Row],[LastName]] )</f>
        <v>Alyssa-Proctor</v>
      </c>
      <c r="E2539" s="1">
        <v>44331</v>
      </c>
      <c r="F2539" s="1"/>
      <c r="G2539" s="7" t="str">
        <f>IF(ISBLANK(employee_data36[[#This Row],[ExitDate]]),"Yes","")</f>
        <v>Yes</v>
      </c>
      <c r="H2539" t="s">
        <v>28</v>
      </c>
      <c r="I2539" t="s">
        <v>8979</v>
      </c>
      <c r="J2539" t="s">
        <v>8980</v>
      </c>
      <c r="K2539" t="s">
        <v>80</v>
      </c>
      <c r="L2539" t="s">
        <v>32</v>
      </c>
      <c r="M2539" s="6" t="str">
        <f>IF(ISBLANK(employee_data36[[#This Row],[ExitDate]]),"1","0")</f>
        <v>1</v>
      </c>
      <c r="N2539" s="6" t="str">
        <f>IF(employee_data36[[#This Row],[EmployeeStatus]]="Active", "Active", "Tidak Active")</f>
        <v>Active</v>
      </c>
      <c r="O2539" t="s">
        <v>52</v>
      </c>
      <c r="P2539" t="s">
        <v>64</v>
      </c>
      <c r="Q2539" t="s">
        <v>63</v>
      </c>
      <c r="R2539" t="s">
        <v>36</v>
      </c>
      <c r="S2539" t="s">
        <v>37</v>
      </c>
      <c r="T2539" t="s">
        <v>38</v>
      </c>
      <c r="U2539" t="s">
        <v>90</v>
      </c>
      <c r="V2539" s="1">
        <v>21338</v>
      </c>
      <c r="W2539" s="6">
        <f>DATEDIF(employee_data36[[#This Row],[DOB]],DATE(2023, 1, 1), "Y")</f>
        <v>64</v>
      </c>
      <c r="X2539" s="6" t="str">
        <f>IF(employee_data3[[#This Row],[Age]]&lt;=25, "Remaja", IF(employee_data3[[#This Row],[Age]]&lt;=55, "Dewasa", "Lansia"))</f>
        <v>Lansia</v>
      </c>
      <c r="Y2539" s="7" t="str">
        <f>CONCATENATE(employee_data36[[#This Row],[First-LastName]]," ",employee_data36[[#This Row],[DOB]])</f>
        <v>Alyssa-Proctor 21338</v>
      </c>
      <c r="Z2539" t="s">
        <v>40</v>
      </c>
      <c r="AA2539" t="s">
        <v>193</v>
      </c>
      <c r="AB2539" t="s">
        <v>42</v>
      </c>
      <c r="AC2539">
        <v>88998</v>
      </c>
      <c r="AD2539" t="s">
        <v>74</v>
      </c>
      <c r="AE2539" t="s">
        <v>104</v>
      </c>
      <c r="AF2539" t="s">
        <v>45</v>
      </c>
      <c r="AG2539">
        <v>2</v>
      </c>
    </row>
    <row r="2540" spans="1:33" x14ac:dyDescent="0.3">
      <c r="A2540">
        <v>2965</v>
      </c>
      <c r="B2540" t="s">
        <v>8631</v>
      </c>
      <c r="C2540" t="s">
        <v>8981</v>
      </c>
      <c r="D2540" s="6" t="str">
        <f>CONCATENATE(employee_data36[[#This Row],[FirstName]], "-",employee_data36[[#This Row],[LastName]] )</f>
        <v>Manuel-Stout</v>
      </c>
      <c r="E2540" s="1">
        <v>44953</v>
      </c>
      <c r="F2540" s="1">
        <v>45052</v>
      </c>
      <c r="G2540" s="7" t="str">
        <f>IF(ISBLANK(employee_data36[[#This Row],[ExitDate]]),"Yes","")</f>
        <v/>
      </c>
      <c r="H2540" t="s">
        <v>28</v>
      </c>
      <c r="I2540" t="s">
        <v>8982</v>
      </c>
      <c r="J2540" t="s">
        <v>8983</v>
      </c>
      <c r="K2540" t="s">
        <v>168</v>
      </c>
      <c r="L2540" t="s">
        <v>32</v>
      </c>
      <c r="M2540" s="6" t="str">
        <f>IF(ISBLANK(employee_data36[[#This Row],[ExitDate]]),"1","0")</f>
        <v>0</v>
      </c>
      <c r="N2540" s="6" t="str">
        <f>IF(employee_data36[[#This Row],[EmployeeStatus]]="Active", "Active", "Tidak Active")</f>
        <v>Active</v>
      </c>
      <c r="O2540" t="s">
        <v>33</v>
      </c>
      <c r="P2540" t="s">
        <v>64</v>
      </c>
      <c r="Q2540" t="s">
        <v>35</v>
      </c>
      <c r="R2540" t="s">
        <v>99</v>
      </c>
      <c r="S2540" t="s">
        <v>8984</v>
      </c>
      <c r="T2540" t="s">
        <v>38</v>
      </c>
      <c r="U2540" t="s">
        <v>90</v>
      </c>
      <c r="V2540" s="1">
        <v>20824</v>
      </c>
      <c r="W2540" s="6">
        <f>DATEDIF(employee_data36[[#This Row],[DOB]],DATE(2023, 1, 1), "Y")</f>
        <v>65</v>
      </c>
      <c r="X2540" s="6" t="str">
        <f>IF(employee_data3[[#This Row],[Age]]&lt;=25, "Remaja", IF(employee_data3[[#This Row],[Age]]&lt;=55, "Dewasa", "Lansia"))</f>
        <v>Lansia</v>
      </c>
      <c r="Y2540" s="7" t="str">
        <f>CONCATENATE(employee_data36[[#This Row],[First-LastName]]," ",employee_data36[[#This Row],[DOB]])</f>
        <v>Manuel-Stout 20824</v>
      </c>
      <c r="Z2540" t="s">
        <v>40</v>
      </c>
      <c r="AA2540" t="s">
        <v>193</v>
      </c>
      <c r="AB2540" t="s">
        <v>42</v>
      </c>
      <c r="AC2540">
        <v>90813</v>
      </c>
      <c r="AD2540" t="s">
        <v>56</v>
      </c>
      <c r="AE2540" t="s">
        <v>104</v>
      </c>
      <c r="AF2540" t="s">
        <v>45</v>
      </c>
      <c r="AG2540">
        <v>1</v>
      </c>
    </row>
    <row r="2541" spans="1:33" x14ac:dyDescent="0.3">
      <c r="A2541">
        <v>2966</v>
      </c>
      <c r="B2541" t="s">
        <v>2663</v>
      </c>
      <c r="C2541" t="s">
        <v>4365</v>
      </c>
      <c r="D2541" s="6" t="str">
        <f>CONCATENATE(employee_data36[[#This Row],[FirstName]], "-",employee_data36[[#This Row],[LastName]] )</f>
        <v>Joanna-Bradley</v>
      </c>
      <c r="E2541" s="1">
        <v>44015</v>
      </c>
      <c r="F2541" s="1">
        <v>45109</v>
      </c>
      <c r="G2541" s="7" t="str">
        <f>IF(ISBLANK(employee_data36[[#This Row],[ExitDate]]),"Yes","")</f>
        <v/>
      </c>
      <c r="H2541" t="s">
        <v>28</v>
      </c>
      <c r="I2541" t="s">
        <v>8985</v>
      </c>
      <c r="J2541" t="s">
        <v>8986</v>
      </c>
      <c r="K2541" t="s">
        <v>98</v>
      </c>
      <c r="L2541" t="s">
        <v>32</v>
      </c>
      <c r="M2541" s="6" t="str">
        <f>IF(ISBLANK(employee_data36[[#This Row],[ExitDate]]),"1","0")</f>
        <v>0</v>
      </c>
      <c r="N2541" s="6" t="str">
        <f>IF(employee_data36[[#This Row],[EmployeeStatus]]="Active", "Active", "Tidak Active")</f>
        <v>Active</v>
      </c>
      <c r="O2541" t="s">
        <v>63</v>
      </c>
      <c r="P2541" t="s">
        <v>51</v>
      </c>
      <c r="Q2541" t="s">
        <v>35</v>
      </c>
      <c r="R2541" t="s">
        <v>175</v>
      </c>
      <c r="S2541" t="s">
        <v>8987</v>
      </c>
      <c r="T2541" t="s">
        <v>38</v>
      </c>
      <c r="U2541" t="s">
        <v>53</v>
      </c>
      <c r="V2541" s="1">
        <v>22394</v>
      </c>
      <c r="W2541" s="6">
        <f>DATEDIF(employee_data36[[#This Row],[DOB]],DATE(2023, 1, 1), "Y")</f>
        <v>61</v>
      </c>
      <c r="X2541" s="6" t="str">
        <f>IF(employee_data3[[#This Row],[Age]]&lt;=25, "Remaja", IF(employee_data3[[#This Row],[Age]]&lt;=55, "Dewasa", "Lansia"))</f>
        <v>Lansia</v>
      </c>
      <c r="Y2541" s="7" t="str">
        <f>CONCATENATE(employee_data36[[#This Row],[First-LastName]]," ",employee_data36[[#This Row],[DOB]])</f>
        <v>Joanna-Bradley 22394</v>
      </c>
      <c r="Z2541" t="s">
        <v>40</v>
      </c>
      <c r="AA2541" t="s">
        <v>83</v>
      </c>
      <c r="AB2541" t="s">
        <v>55</v>
      </c>
      <c r="AC2541">
        <v>24429</v>
      </c>
      <c r="AD2541" t="s">
        <v>43</v>
      </c>
      <c r="AE2541" t="s">
        <v>104</v>
      </c>
      <c r="AF2541" t="s">
        <v>45</v>
      </c>
      <c r="AG2541">
        <v>4</v>
      </c>
    </row>
    <row r="2542" spans="1:33" x14ac:dyDescent="0.3">
      <c r="A2542">
        <v>2967</v>
      </c>
      <c r="B2542" t="s">
        <v>8988</v>
      </c>
      <c r="C2542" t="s">
        <v>1627</v>
      </c>
      <c r="D2542" s="6" t="str">
        <f>CONCATENATE(employee_data36[[#This Row],[FirstName]], "-",employee_data36[[#This Row],[LastName]] )</f>
        <v>Sade-Smith</v>
      </c>
      <c r="E2542" s="1">
        <v>44921</v>
      </c>
      <c r="F2542" s="1">
        <v>45102</v>
      </c>
      <c r="G2542" s="7" t="str">
        <f>IF(ISBLANK(employee_data36[[#This Row],[ExitDate]]),"Yes","")</f>
        <v/>
      </c>
      <c r="H2542" t="s">
        <v>28</v>
      </c>
      <c r="I2542" t="s">
        <v>8989</v>
      </c>
      <c r="J2542" t="s">
        <v>8990</v>
      </c>
      <c r="K2542" t="s">
        <v>118</v>
      </c>
      <c r="L2542" t="s">
        <v>32</v>
      </c>
      <c r="M2542" s="6" t="str">
        <f>IF(ISBLANK(employee_data36[[#This Row],[ExitDate]]),"1","0")</f>
        <v>0</v>
      </c>
      <c r="N2542" s="6" t="str">
        <f>IF(employee_data36[[#This Row],[EmployeeStatus]]="Active", "Active", "Tidak Active")</f>
        <v>Active</v>
      </c>
      <c r="O2542" t="s">
        <v>63</v>
      </c>
      <c r="P2542" t="s">
        <v>51</v>
      </c>
      <c r="Q2542" t="s">
        <v>52</v>
      </c>
      <c r="R2542" t="s">
        <v>140</v>
      </c>
      <c r="S2542" t="s">
        <v>8991</v>
      </c>
      <c r="T2542" t="s">
        <v>38</v>
      </c>
      <c r="U2542" t="s">
        <v>90</v>
      </c>
      <c r="V2542" s="1">
        <v>30656</v>
      </c>
      <c r="W2542" s="6">
        <f>DATEDIF(employee_data36[[#This Row],[DOB]],DATE(2023, 1, 1), "Y")</f>
        <v>39</v>
      </c>
      <c r="X2542" s="6" t="str">
        <f>IF(employee_data3[[#This Row],[Age]]&lt;=25, "Remaja", IF(employee_data3[[#This Row],[Age]]&lt;=55, "Dewasa", "Lansia"))</f>
        <v>Dewasa</v>
      </c>
      <c r="Y2542" s="7" t="str">
        <f>CONCATENATE(employee_data36[[#This Row],[First-LastName]]," ",employee_data36[[#This Row],[DOB]])</f>
        <v>Sade-Smith 30656</v>
      </c>
      <c r="Z2542" t="s">
        <v>40</v>
      </c>
      <c r="AA2542" t="s">
        <v>395</v>
      </c>
      <c r="AB2542" t="s">
        <v>42</v>
      </c>
      <c r="AC2542">
        <v>2130</v>
      </c>
      <c r="AD2542" t="s">
        <v>74</v>
      </c>
      <c r="AE2542" t="s">
        <v>84</v>
      </c>
      <c r="AF2542" t="s">
        <v>45</v>
      </c>
      <c r="AG2542">
        <v>4</v>
      </c>
    </row>
    <row r="2543" spans="1:33" x14ac:dyDescent="0.3">
      <c r="A2543">
        <v>2968</v>
      </c>
      <c r="B2543" t="s">
        <v>8992</v>
      </c>
      <c r="C2543" t="s">
        <v>8993</v>
      </c>
      <c r="D2543" s="6" t="str">
        <f>CONCATENATE(employee_data36[[#This Row],[FirstName]], "-",employee_data36[[#This Row],[LastName]] )</f>
        <v>Lowan M-Biden</v>
      </c>
      <c r="E2543" s="1">
        <v>43457</v>
      </c>
      <c r="F2543" s="1"/>
      <c r="G2543" s="7" t="str">
        <f>IF(ISBLANK(employee_data36[[#This Row],[ExitDate]]),"Yes","")</f>
        <v>Yes</v>
      </c>
      <c r="H2543" t="s">
        <v>28</v>
      </c>
      <c r="I2543" t="s">
        <v>8994</v>
      </c>
      <c r="J2543" t="s">
        <v>8995</v>
      </c>
      <c r="K2543" t="s">
        <v>31</v>
      </c>
      <c r="L2543" t="s">
        <v>32</v>
      </c>
      <c r="M2543" s="6" t="str">
        <f>IF(ISBLANK(employee_data36[[#This Row],[ExitDate]]),"1","0")</f>
        <v>1</v>
      </c>
      <c r="N2543" s="6" t="str">
        <f>IF(employee_data36[[#This Row],[EmployeeStatus]]="Active", "Active", "Tidak Active")</f>
        <v>Active</v>
      </c>
      <c r="O2543" t="s">
        <v>52</v>
      </c>
      <c r="P2543" t="s">
        <v>64</v>
      </c>
      <c r="Q2543" t="s">
        <v>35</v>
      </c>
      <c r="R2543" t="s">
        <v>36</v>
      </c>
      <c r="S2543" t="s">
        <v>37</v>
      </c>
      <c r="T2543" t="s">
        <v>38</v>
      </c>
      <c r="U2543" t="s">
        <v>81</v>
      </c>
      <c r="V2543" s="1">
        <v>29742</v>
      </c>
      <c r="W2543" s="6">
        <f>DATEDIF(employee_data36[[#This Row],[DOB]],DATE(2023, 1, 1), "Y")</f>
        <v>41</v>
      </c>
      <c r="X2543" s="6" t="str">
        <f>IF(employee_data3[[#This Row],[Age]]&lt;=25, "Remaja", IF(employee_data3[[#This Row],[Age]]&lt;=55, "Dewasa", "Lansia"))</f>
        <v>Dewasa</v>
      </c>
      <c r="Y2543" s="7" t="str">
        <f>CONCATENATE(employee_data36[[#This Row],[First-LastName]]," ",employee_data36[[#This Row],[DOB]])</f>
        <v>Lowan M-Biden 29742</v>
      </c>
      <c r="Z2543" t="s">
        <v>40</v>
      </c>
      <c r="AA2543" t="s">
        <v>103</v>
      </c>
      <c r="AB2543" t="s">
        <v>42</v>
      </c>
      <c r="AC2543">
        <v>2027</v>
      </c>
      <c r="AD2543" t="s">
        <v>93</v>
      </c>
      <c r="AE2543" t="s">
        <v>75</v>
      </c>
      <c r="AF2543" t="s">
        <v>45</v>
      </c>
      <c r="AG2543">
        <v>4</v>
      </c>
    </row>
    <row r="2544" spans="1:33" x14ac:dyDescent="0.3">
      <c r="A2544">
        <v>2969</v>
      </c>
      <c r="B2544" t="s">
        <v>5293</v>
      </c>
      <c r="C2544" t="s">
        <v>1184</v>
      </c>
      <c r="D2544" s="6" t="str">
        <f>CONCATENATE(employee_data36[[#This Row],[FirstName]], "-",employee_data36[[#This Row],[LastName]] )</f>
        <v>Lauren-Peters</v>
      </c>
      <c r="E2544" s="1">
        <v>44102</v>
      </c>
      <c r="F2544" s="1">
        <v>44485</v>
      </c>
      <c r="G2544" s="7" t="str">
        <f>IF(ISBLANK(employee_data36[[#This Row],[ExitDate]]),"Yes","")</f>
        <v/>
      </c>
      <c r="H2544" t="s">
        <v>728</v>
      </c>
      <c r="I2544" t="s">
        <v>8996</v>
      </c>
      <c r="J2544" t="s">
        <v>8997</v>
      </c>
      <c r="K2544" t="s">
        <v>98</v>
      </c>
      <c r="L2544" t="s">
        <v>745</v>
      </c>
      <c r="M2544" s="6" t="str">
        <f>IF(ISBLANK(employee_data36[[#This Row],[ExitDate]]),"1","0")</f>
        <v>0</v>
      </c>
      <c r="N2544" s="6" t="str">
        <f>IF(employee_data36[[#This Row],[EmployeeStatus]]="Active", "Active", "Tidak Active")</f>
        <v>Tidak Active</v>
      </c>
      <c r="O2544" t="s">
        <v>33</v>
      </c>
      <c r="P2544" t="s">
        <v>51</v>
      </c>
      <c r="Q2544" t="s">
        <v>52</v>
      </c>
      <c r="R2544" t="s">
        <v>175</v>
      </c>
      <c r="S2544" t="s">
        <v>8998</v>
      </c>
      <c r="T2544" t="s">
        <v>38</v>
      </c>
      <c r="U2544" t="s">
        <v>81</v>
      </c>
      <c r="V2544" s="1">
        <v>32139</v>
      </c>
      <c r="W2544" s="6">
        <f>DATEDIF(employee_data36[[#This Row],[DOB]],DATE(2023, 1, 1), "Y")</f>
        <v>35</v>
      </c>
      <c r="X2544" s="6" t="str">
        <f>IF(employee_data3[[#This Row],[Age]]&lt;=25, "Remaja", IF(employee_data3[[#This Row],[Age]]&lt;=55, "Dewasa", "Lansia"))</f>
        <v>Dewasa</v>
      </c>
      <c r="Y2544" s="7" t="str">
        <f>CONCATENATE(employee_data36[[#This Row],[First-LastName]]," ",employee_data36[[#This Row],[DOB]])</f>
        <v>Lauren-Peters 32139</v>
      </c>
      <c r="Z2544" t="s">
        <v>40</v>
      </c>
      <c r="AA2544" t="s">
        <v>83</v>
      </c>
      <c r="AB2544" t="s">
        <v>42</v>
      </c>
      <c r="AC2544">
        <v>1886</v>
      </c>
      <c r="AD2544" t="s">
        <v>56</v>
      </c>
      <c r="AE2544" t="s">
        <v>84</v>
      </c>
      <c r="AF2544" t="s">
        <v>45</v>
      </c>
      <c r="AG2544">
        <v>2</v>
      </c>
    </row>
    <row r="2545" spans="1:33" x14ac:dyDescent="0.3">
      <c r="A2545">
        <v>2970</v>
      </c>
      <c r="B2545" t="s">
        <v>8999</v>
      </c>
      <c r="C2545" t="s">
        <v>9000</v>
      </c>
      <c r="D2545" s="6" t="str">
        <f>CONCATENATE(employee_data36[[#This Row],[FirstName]], "-",employee_data36[[#This Row],[LastName]] )</f>
        <v>Shenice-Gold</v>
      </c>
      <c r="E2545" s="1">
        <v>44090</v>
      </c>
      <c r="F2545" s="1">
        <v>44449</v>
      </c>
      <c r="G2545" s="7" t="str">
        <f>IF(ISBLANK(employee_data36[[#This Row],[ExitDate]]),"Yes","")</f>
        <v/>
      </c>
      <c r="H2545" t="s">
        <v>28</v>
      </c>
      <c r="I2545" t="s">
        <v>9001</v>
      </c>
      <c r="J2545" t="s">
        <v>9002</v>
      </c>
      <c r="K2545" t="s">
        <v>139</v>
      </c>
      <c r="L2545" t="s">
        <v>32</v>
      </c>
      <c r="M2545" s="6" t="str">
        <f>IF(ISBLANK(employee_data36[[#This Row],[ExitDate]]),"1","0")</f>
        <v>0</v>
      </c>
      <c r="N2545" s="6" t="str">
        <f>IF(employee_data36[[#This Row],[EmployeeStatus]]="Active", "Active", "Tidak Active")</f>
        <v>Active</v>
      </c>
      <c r="O2545" t="s">
        <v>63</v>
      </c>
      <c r="P2545" t="s">
        <v>64</v>
      </c>
      <c r="Q2545" t="s">
        <v>35</v>
      </c>
      <c r="R2545" t="s">
        <v>175</v>
      </c>
      <c r="S2545" t="s">
        <v>9003</v>
      </c>
      <c r="T2545" t="s">
        <v>38</v>
      </c>
      <c r="U2545" t="s">
        <v>81</v>
      </c>
      <c r="V2545" s="1">
        <v>30071</v>
      </c>
      <c r="W2545" s="6">
        <f>DATEDIF(employee_data36[[#This Row],[DOB]],DATE(2023, 1, 1), "Y")</f>
        <v>40</v>
      </c>
      <c r="X2545" s="6" t="str">
        <f>IF(employee_data3[[#This Row],[Age]]&lt;=25, "Remaja", IF(employee_data3[[#This Row],[Age]]&lt;=55, "Dewasa", "Lansia"))</f>
        <v>Dewasa</v>
      </c>
      <c r="Y2545" s="7" t="str">
        <f>CONCATENATE(employee_data36[[#This Row],[First-LastName]]," ",employee_data36[[#This Row],[DOB]])</f>
        <v>Shenice-Gold 30071</v>
      </c>
      <c r="Z2545" t="s">
        <v>40</v>
      </c>
      <c r="AA2545" t="s">
        <v>73</v>
      </c>
      <c r="AB2545" t="s">
        <v>42</v>
      </c>
      <c r="AC2545">
        <v>2451</v>
      </c>
      <c r="AD2545" t="s">
        <v>56</v>
      </c>
      <c r="AE2545" t="s">
        <v>44</v>
      </c>
      <c r="AF2545" t="s">
        <v>45</v>
      </c>
      <c r="AG2545">
        <v>5</v>
      </c>
    </row>
    <row r="2546" spans="1:33" x14ac:dyDescent="0.3">
      <c r="A2546">
        <v>2971</v>
      </c>
      <c r="B2546" t="s">
        <v>9004</v>
      </c>
      <c r="C2546" t="s">
        <v>9005</v>
      </c>
      <c r="D2546" s="6" t="str">
        <f>CONCATENATE(employee_data36[[#This Row],[FirstName]], "-",employee_data36[[#This Row],[LastName]] )</f>
        <v>Brigit-McCarthy</v>
      </c>
      <c r="E2546" s="1">
        <v>43870</v>
      </c>
      <c r="F2546" s="1">
        <v>44269</v>
      </c>
      <c r="G2546" s="7" t="str">
        <f>IF(ISBLANK(employee_data36[[#This Row],[ExitDate]]),"Yes","")</f>
        <v/>
      </c>
      <c r="H2546" t="s">
        <v>728</v>
      </c>
      <c r="I2546" t="s">
        <v>9006</v>
      </c>
      <c r="J2546" t="s">
        <v>9007</v>
      </c>
      <c r="K2546" t="s">
        <v>80</v>
      </c>
      <c r="L2546" t="s">
        <v>32</v>
      </c>
      <c r="M2546" s="6" t="str">
        <f>IF(ISBLANK(employee_data36[[#This Row],[ExitDate]]),"1","0")</f>
        <v>0</v>
      </c>
      <c r="N2546" s="6" t="str">
        <f>IF(employee_data36[[#This Row],[EmployeeStatus]]="Active", "Active", "Tidak Active")</f>
        <v>Active</v>
      </c>
      <c r="O2546" t="s">
        <v>33</v>
      </c>
      <c r="P2546" t="s">
        <v>34</v>
      </c>
      <c r="Q2546" t="s">
        <v>35</v>
      </c>
      <c r="R2546" t="s">
        <v>99</v>
      </c>
      <c r="S2546" t="s">
        <v>9008</v>
      </c>
      <c r="T2546" t="s">
        <v>38</v>
      </c>
      <c r="U2546" t="s">
        <v>53</v>
      </c>
      <c r="V2546" s="1">
        <v>35345</v>
      </c>
      <c r="W2546" s="6">
        <f>DATEDIF(employee_data36[[#This Row],[DOB]],DATE(2023, 1, 1), "Y")</f>
        <v>26</v>
      </c>
      <c r="X2546" s="6" t="str">
        <f>IF(employee_data3[[#This Row],[Age]]&lt;=25, "Remaja", IF(employee_data3[[#This Row],[Age]]&lt;=55, "Dewasa", "Lansia"))</f>
        <v>Dewasa</v>
      </c>
      <c r="Y2546" s="7" t="str">
        <f>CONCATENATE(employee_data36[[#This Row],[First-LastName]]," ",employee_data36[[#This Row],[DOB]])</f>
        <v>Brigit-McCarthy 35345</v>
      </c>
      <c r="Z2546" t="s">
        <v>40</v>
      </c>
      <c r="AA2546" t="s">
        <v>150</v>
      </c>
      <c r="AB2546" t="s">
        <v>42</v>
      </c>
      <c r="AC2546">
        <v>2149</v>
      </c>
      <c r="AD2546" t="s">
        <v>43</v>
      </c>
      <c r="AE2546" t="s">
        <v>104</v>
      </c>
      <c r="AF2546" t="s">
        <v>45</v>
      </c>
      <c r="AG2546">
        <v>1</v>
      </c>
    </row>
    <row r="2547" spans="1:33" x14ac:dyDescent="0.3">
      <c r="A2547">
        <v>2972</v>
      </c>
      <c r="B2547" t="s">
        <v>9009</v>
      </c>
      <c r="C2547" t="s">
        <v>253</v>
      </c>
      <c r="D2547" s="6" t="str">
        <f>CONCATENATE(employee_data36[[#This Row],[FirstName]], "-",employee_data36[[#This Row],[LastName]] )</f>
        <v>Cherly-Robinson</v>
      </c>
      <c r="E2547" s="1">
        <v>44970</v>
      </c>
      <c r="F2547" s="1"/>
      <c r="G2547" s="7" t="str">
        <f>IF(ISBLANK(employee_data36[[#This Row],[ExitDate]]),"Yes","")</f>
        <v>Yes</v>
      </c>
      <c r="H2547" t="s">
        <v>28</v>
      </c>
      <c r="I2547" t="s">
        <v>9010</v>
      </c>
      <c r="J2547" t="s">
        <v>9011</v>
      </c>
      <c r="K2547" t="s">
        <v>80</v>
      </c>
      <c r="L2547" t="s">
        <v>32</v>
      </c>
      <c r="M2547" s="6" t="str">
        <f>IF(ISBLANK(employee_data36[[#This Row],[ExitDate]]),"1","0")</f>
        <v>1</v>
      </c>
      <c r="N2547" s="6" t="str">
        <f>IF(employee_data36[[#This Row],[EmployeeStatus]]="Active", "Active", "Tidak Active")</f>
        <v>Active</v>
      </c>
      <c r="O2547" t="s">
        <v>63</v>
      </c>
      <c r="P2547" t="s">
        <v>64</v>
      </c>
      <c r="Q2547" t="s">
        <v>52</v>
      </c>
      <c r="R2547" t="s">
        <v>36</v>
      </c>
      <c r="S2547" t="s">
        <v>37</v>
      </c>
      <c r="T2547" t="s">
        <v>38</v>
      </c>
      <c r="U2547" t="s">
        <v>81</v>
      </c>
      <c r="V2547" s="1">
        <v>17626</v>
      </c>
      <c r="W2547" s="6">
        <f>DATEDIF(employee_data36[[#This Row],[DOB]],DATE(2023, 1, 1), "Y")</f>
        <v>74</v>
      </c>
      <c r="X2547" s="6" t="str">
        <f>IF(employee_data3[[#This Row],[Age]]&lt;=25, "Remaja", IF(employee_data3[[#This Row],[Age]]&lt;=55, "Dewasa", "Lansia"))</f>
        <v>Lansia</v>
      </c>
      <c r="Y2547" s="7" t="str">
        <f>CONCATENATE(employee_data36[[#This Row],[First-LastName]]," ",employee_data36[[#This Row],[DOB]])</f>
        <v>Cherly-Robinson 17626</v>
      </c>
      <c r="Z2547" t="s">
        <v>40</v>
      </c>
      <c r="AA2547" t="s">
        <v>83</v>
      </c>
      <c r="AB2547" t="s">
        <v>42</v>
      </c>
      <c r="AC2547">
        <v>1460</v>
      </c>
      <c r="AD2547" t="s">
        <v>74</v>
      </c>
      <c r="AE2547" t="s">
        <v>44</v>
      </c>
      <c r="AF2547" t="s">
        <v>45</v>
      </c>
      <c r="AG2547">
        <v>1</v>
      </c>
    </row>
    <row r="2548" spans="1:33" x14ac:dyDescent="0.3">
      <c r="A2548">
        <v>2973</v>
      </c>
      <c r="B2548" t="s">
        <v>2761</v>
      </c>
      <c r="C2548" t="s">
        <v>4235</v>
      </c>
      <c r="D2548" s="6" t="str">
        <f>CONCATENATE(employee_data36[[#This Row],[FirstName]], "-",employee_data36[[#This Row],[LastName]] )</f>
        <v>Jacquelyn-Williams</v>
      </c>
      <c r="E2548" s="1">
        <v>43800</v>
      </c>
      <c r="F2548" s="1"/>
      <c r="G2548" s="7" t="str">
        <f>IF(ISBLANK(employee_data36[[#This Row],[ExitDate]]),"Yes","")</f>
        <v>Yes</v>
      </c>
      <c r="H2548" t="s">
        <v>28</v>
      </c>
      <c r="I2548" t="s">
        <v>9012</v>
      </c>
      <c r="J2548" t="s">
        <v>9013</v>
      </c>
      <c r="K2548" t="s">
        <v>133</v>
      </c>
      <c r="L2548" t="s">
        <v>32</v>
      </c>
      <c r="M2548" s="6" t="str">
        <f>IF(ISBLANK(employee_data36[[#This Row],[ExitDate]]),"1","0")</f>
        <v>1</v>
      </c>
      <c r="N2548" s="6" t="str">
        <f>IF(employee_data36[[#This Row],[EmployeeStatus]]="Active", "Active", "Tidak Active")</f>
        <v>Active</v>
      </c>
      <c r="O2548" t="s">
        <v>52</v>
      </c>
      <c r="P2548" t="s">
        <v>34</v>
      </c>
      <c r="Q2548" t="s">
        <v>52</v>
      </c>
      <c r="R2548" t="s">
        <v>36</v>
      </c>
      <c r="S2548" t="s">
        <v>37</v>
      </c>
      <c r="T2548" t="s">
        <v>38</v>
      </c>
      <c r="U2548" t="s">
        <v>81</v>
      </c>
      <c r="V2548" s="1">
        <v>18793</v>
      </c>
      <c r="W2548" s="6">
        <f>DATEDIF(employee_data36[[#This Row],[DOB]],DATE(2023, 1, 1), "Y")</f>
        <v>71</v>
      </c>
      <c r="X2548" s="6" t="str">
        <f>IF(employee_data3[[#This Row],[Age]]&lt;=25, "Remaja", IF(employee_data3[[#This Row],[Age]]&lt;=55, "Dewasa", "Lansia"))</f>
        <v>Lansia</v>
      </c>
      <c r="Y2548" s="7" t="str">
        <f>CONCATENATE(employee_data36[[#This Row],[First-LastName]]," ",employee_data36[[#This Row],[DOB]])</f>
        <v>Jacquelyn-Williams 18793</v>
      </c>
      <c r="Z2548" t="s">
        <v>40</v>
      </c>
      <c r="AA2548" t="s">
        <v>292</v>
      </c>
      <c r="AB2548" t="s">
        <v>42</v>
      </c>
      <c r="AC2548">
        <v>2109</v>
      </c>
      <c r="AD2548" t="s">
        <v>74</v>
      </c>
      <c r="AE2548" t="s">
        <v>84</v>
      </c>
      <c r="AF2548" t="s">
        <v>45</v>
      </c>
      <c r="AG2548">
        <v>5</v>
      </c>
    </row>
    <row r="2549" spans="1:33" x14ac:dyDescent="0.3">
      <c r="A2549">
        <v>2974</v>
      </c>
      <c r="B2549" t="s">
        <v>2897</v>
      </c>
      <c r="C2549" t="s">
        <v>3128</v>
      </c>
      <c r="D2549" s="6" t="str">
        <f>CONCATENATE(employee_data36[[#This Row],[FirstName]], "-",employee_data36[[#This Row],[LastName]] )</f>
        <v>Kayla-Peterson</v>
      </c>
      <c r="E2549" s="1">
        <v>44869</v>
      </c>
      <c r="F2549" s="1"/>
      <c r="G2549" s="7" t="str">
        <f>IF(ISBLANK(employee_data36[[#This Row],[ExitDate]]),"Yes","")</f>
        <v>Yes</v>
      </c>
      <c r="H2549" t="s">
        <v>28</v>
      </c>
      <c r="I2549" t="s">
        <v>9014</v>
      </c>
      <c r="J2549" t="s">
        <v>9015</v>
      </c>
      <c r="K2549" t="s">
        <v>133</v>
      </c>
      <c r="L2549" t="s">
        <v>32</v>
      </c>
      <c r="M2549" s="6" t="str">
        <f>IF(ISBLANK(employee_data36[[#This Row],[ExitDate]]),"1","0")</f>
        <v>1</v>
      </c>
      <c r="N2549" s="6" t="str">
        <f>IF(employee_data36[[#This Row],[EmployeeStatus]]="Active", "Active", "Tidak Active")</f>
        <v>Active</v>
      </c>
      <c r="O2549" t="s">
        <v>63</v>
      </c>
      <c r="P2549" t="s">
        <v>34</v>
      </c>
      <c r="Q2549" t="s">
        <v>52</v>
      </c>
      <c r="R2549" t="s">
        <v>36</v>
      </c>
      <c r="S2549" t="s">
        <v>37</v>
      </c>
      <c r="T2549" t="s">
        <v>38</v>
      </c>
      <c r="U2549" t="s">
        <v>90</v>
      </c>
      <c r="V2549" s="1">
        <v>16474</v>
      </c>
      <c r="W2549" s="6">
        <f>DATEDIF(employee_data36[[#This Row],[DOB]],DATE(2023, 1, 1), "Y")</f>
        <v>77</v>
      </c>
      <c r="X2549" s="6" t="str">
        <f>IF(employee_data3[[#This Row],[Age]]&lt;=25, "Remaja", IF(employee_data3[[#This Row],[Age]]&lt;=55, "Dewasa", "Lansia"))</f>
        <v>Lansia</v>
      </c>
      <c r="Y2549" s="7" t="str">
        <f>CONCATENATE(employee_data36[[#This Row],[First-LastName]]," ",employee_data36[[#This Row],[DOB]])</f>
        <v>Kayla-Peterson 16474</v>
      </c>
      <c r="Z2549" t="s">
        <v>40</v>
      </c>
      <c r="AA2549" t="s">
        <v>83</v>
      </c>
      <c r="AB2549" t="s">
        <v>42</v>
      </c>
      <c r="AC2549">
        <v>1749</v>
      </c>
      <c r="AD2549" t="s">
        <v>93</v>
      </c>
      <c r="AE2549" t="s">
        <v>75</v>
      </c>
      <c r="AF2549" t="s">
        <v>45</v>
      </c>
      <c r="AG2549">
        <v>5</v>
      </c>
    </row>
    <row r="2550" spans="1:33" x14ac:dyDescent="0.3">
      <c r="A2550">
        <v>2975</v>
      </c>
      <c r="B2550" t="s">
        <v>9016</v>
      </c>
      <c r="C2550" t="s">
        <v>9017</v>
      </c>
      <c r="D2550" s="6" t="str">
        <f>CONCATENATE(employee_data36[[#This Row],[FirstName]], "-",employee_data36[[#This Row],[LastName]] )</f>
        <v>Bradley J-Knapp</v>
      </c>
      <c r="E2550" s="1">
        <v>44300</v>
      </c>
      <c r="F2550" s="1">
        <v>44734</v>
      </c>
      <c r="G2550" s="7" t="str">
        <f>IF(ISBLANK(employee_data36[[#This Row],[ExitDate]]),"Yes","")</f>
        <v/>
      </c>
      <c r="H2550" t="s">
        <v>28</v>
      </c>
      <c r="I2550" t="s">
        <v>9018</v>
      </c>
      <c r="J2550" t="s">
        <v>9019</v>
      </c>
      <c r="K2550" t="s">
        <v>98</v>
      </c>
      <c r="L2550" t="s">
        <v>32</v>
      </c>
      <c r="M2550" s="6" t="str">
        <f>IF(ISBLANK(employee_data36[[#This Row],[ExitDate]]),"1","0")</f>
        <v>0</v>
      </c>
      <c r="N2550" s="6" t="str">
        <f>IF(employee_data36[[#This Row],[EmployeeStatus]]="Active", "Active", "Tidak Active")</f>
        <v>Active</v>
      </c>
      <c r="O2550" t="s">
        <v>63</v>
      </c>
      <c r="P2550" t="s">
        <v>51</v>
      </c>
      <c r="Q2550" t="s">
        <v>35</v>
      </c>
      <c r="R2550" t="s">
        <v>175</v>
      </c>
      <c r="S2550" t="s">
        <v>9020</v>
      </c>
      <c r="T2550" t="s">
        <v>38</v>
      </c>
      <c r="U2550" t="s">
        <v>936</v>
      </c>
      <c r="V2550" s="1">
        <v>17701</v>
      </c>
      <c r="W2550" s="6">
        <f>DATEDIF(employee_data36[[#This Row],[DOB]],DATE(2023, 1, 1), "Y")</f>
        <v>74</v>
      </c>
      <c r="X2550" s="6" t="str">
        <f>IF(employee_data3[[#This Row],[Age]]&lt;=25, "Remaja", IF(employee_data3[[#This Row],[Age]]&lt;=55, "Dewasa", "Lansia"))</f>
        <v>Lansia</v>
      </c>
      <c r="Y2550" s="7" t="str">
        <f>CONCATENATE(employee_data36[[#This Row],[First-LastName]]," ",employee_data36[[#This Row],[DOB]])</f>
        <v>Bradley J-Knapp 17701</v>
      </c>
      <c r="Z2550" t="s">
        <v>40</v>
      </c>
      <c r="AA2550" t="s">
        <v>113</v>
      </c>
      <c r="AB2550" t="s">
        <v>55</v>
      </c>
      <c r="AC2550">
        <v>1721</v>
      </c>
      <c r="AD2550" t="s">
        <v>128</v>
      </c>
      <c r="AE2550" t="s">
        <v>84</v>
      </c>
      <c r="AF2550" t="s">
        <v>45</v>
      </c>
      <c r="AG2550">
        <v>4</v>
      </c>
    </row>
    <row r="2551" spans="1:33" x14ac:dyDescent="0.3">
      <c r="A2551">
        <v>2976</v>
      </c>
      <c r="B2551" t="s">
        <v>3037</v>
      </c>
      <c r="C2551" t="s">
        <v>6087</v>
      </c>
      <c r="D2551" s="6" t="str">
        <f>CONCATENATE(employee_data36[[#This Row],[FirstName]], "-",employee_data36[[#This Row],[LastName]] )</f>
        <v>Richard-Newman</v>
      </c>
      <c r="E2551" s="1">
        <v>44421</v>
      </c>
      <c r="F2551" s="1">
        <v>44481</v>
      </c>
      <c r="G2551" s="7" t="str">
        <f>IF(ISBLANK(employee_data36[[#This Row],[ExitDate]]),"Yes","")</f>
        <v/>
      </c>
      <c r="H2551" t="s">
        <v>28</v>
      </c>
      <c r="I2551" t="s">
        <v>9021</v>
      </c>
      <c r="J2551" t="s">
        <v>9022</v>
      </c>
      <c r="K2551" t="s">
        <v>80</v>
      </c>
      <c r="L2551" t="s">
        <v>1805</v>
      </c>
      <c r="M2551" s="6" t="str">
        <f>IF(ISBLANK(employee_data36[[#This Row],[ExitDate]]),"1","0")</f>
        <v>0</v>
      </c>
      <c r="N2551" s="6" t="str">
        <f>IF(employee_data36[[#This Row],[EmployeeStatus]]="Active", "Active", "Tidak Active")</f>
        <v>Tidak Active</v>
      </c>
      <c r="O2551" t="s">
        <v>63</v>
      </c>
      <c r="P2551" t="s">
        <v>51</v>
      </c>
      <c r="Q2551" t="s">
        <v>35</v>
      </c>
      <c r="R2551" t="s">
        <v>99</v>
      </c>
      <c r="S2551" t="s">
        <v>9023</v>
      </c>
      <c r="T2551" t="s">
        <v>38</v>
      </c>
      <c r="U2551" t="s">
        <v>90</v>
      </c>
      <c r="V2551" s="1">
        <v>33622</v>
      </c>
      <c r="W2551" s="6">
        <f>DATEDIF(employee_data36[[#This Row],[DOB]],DATE(2023, 1, 1), "Y")</f>
        <v>30</v>
      </c>
      <c r="X2551" s="6" t="str">
        <f>IF(employee_data3[[#This Row],[Age]]&lt;=25, "Remaja", IF(employee_data3[[#This Row],[Age]]&lt;=55, "Dewasa", "Lansia"))</f>
        <v>Dewasa</v>
      </c>
      <c r="Y2551" s="7" t="str">
        <f>CONCATENATE(employee_data36[[#This Row],[First-LastName]]," ",employee_data36[[#This Row],[DOB]])</f>
        <v>Richard-Newman 33622</v>
      </c>
      <c r="Z2551" t="s">
        <v>40</v>
      </c>
      <c r="AA2551" t="s">
        <v>83</v>
      </c>
      <c r="AB2551" t="s">
        <v>55</v>
      </c>
      <c r="AC2551">
        <v>2136</v>
      </c>
      <c r="AD2551" t="s">
        <v>56</v>
      </c>
      <c r="AE2551" t="s">
        <v>104</v>
      </c>
      <c r="AF2551" t="s">
        <v>45</v>
      </c>
      <c r="AG2551">
        <v>1</v>
      </c>
    </row>
    <row r="2552" spans="1:33" x14ac:dyDescent="0.3">
      <c r="A2552">
        <v>2977</v>
      </c>
      <c r="B2552" t="s">
        <v>574</v>
      </c>
      <c r="C2552" t="s">
        <v>9024</v>
      </c>
      <c r="D2552" s="6" t="str">
        <f>CONCATENATE(employee_data36[[#This Row],[FirstName]], "-",employee_data36[[#This Row],[LastName]] )</f>
        <v>Benjamin-Burkett</v>
      </c>
      <c r="E2552" s="1">
        <v>44071</v>
      </c>
      <c r="F2552" s="1"/>
      <c r="G2552" s="7" t="str">
        <f>IF(ISBLANK(employee_data36[[#This Row],[ExitDate]]),"Yes","")</f>
        <v>Yes</v>
      </c>
      <c r="H2552" t="s">
        <v>728</v>
      </c>
      <c r="I2552" t="s">
        <v>9025</v>
      </c>
      <c r="J2552" t="s">
        <v>9026</v>
      </c>
      <c r="K2552" t="s">
        <v>118</v>
      </c>
      <c r="L2552" t="s">
        <v>32</v>
      </c>
      <c r="M2552" s="6" t="str">
        <f>IF(ISBLANK(employee_data36[[#This Row],[ExitDate]]),"1","0")</f>
        <v>1</v>
      </c>
      <c r="N2552" s="6" t="str">
        <f>IF(employee_data36[[#This Row],[EmployeeStatus]]="Active", "Active", "Tidak Active")</f>
        <v>Active</v>
      </c>
      <c r="O2552" t="s">
        <v>52</v>
      </c>
      <c r="P2552" t="s">
        <v>51</v>
      </c>
      <c r="Q2552" t="s">
        <v>35</v>
      </c>
      <c r="R2552" t="s">
        <v>36</v>
      </c>
      <c r="S2552" t="s">
        <v>37</v>
      </c>
      <c r="T2552" t="s">
        <v>38</v>
      </c>
      <c r="U2552" t="s">
        <v>504</v>
      </c>
      <c r="V2552" s="1">
        <v>32121</v>
      </c>
      <c r="W2552" s="6">
        <f>DATEDIF(employee_data36[[#This Row],[DOB]],DATE(2023, 1, 1), "Y")</f>
        <v>35</v>
      </c>
      <c r="X2552" s="6" t="str">
        <f>IF(employee_data3[[#This Row],[Age]]&lt;=25, "Remaja", IF(employee_data3[[#This Row],[Age]]&lt;=55, "Dewasa", "Lansia"))</f>
        <v>Dewasa</v>
      </c>
      <c r="Y2552" s="7" t="str">
        <f>CONCATENATE(employee_data36[[#This Row],[First-LastName]]," ",employee_data36[[#This Row],[DOB]])</f>
        <v>Benjamin-Burkett 32121</v>
      </c>
      <c r="Z2552" t="s">
        <v>40</v>
      </c>
      <c r="AA2552" t="s">
        <v>6</v>
      </c>
      <c r="AB2552" t="s">
        <v>55</v>
      </c>
      <c r="AC2552">
        <v>1890</v>
      </c>
      <c r="AD2552" t="s">
        <v>93</v>
      </c>
      <c r="AE2552" t="s">
        <v>104</v>
      </c>
      <c r="AF2552" t="s">
        <v>45</v>
      </c>
      <c r="AG2552">
        <v>2</v>
      </c>
    </row>
    <row r="2553" spans="1:33" x14ac:dyDescent="0.3">
      <c r="A2553">
        <v>2978</v>
      </c>
      <c r="B2553" t="s">
        <v>6709</v>
      </c>
      <c r="C2553" t="s">
        <v>9027</v>
      </c>
      <c r="D2553" s="6" t="str">
        <f>CONCATENATE(employee_data36[[#This Row],[FirstName]], "-",employee_data36[[#This Row],[LastName]] )</f>
        <v>Sam-Athwal</v>
      </c>
      <c r="E2553" s="1">
        <v>44789</v>
      </c>
      <c r="F2553" s="1"/>
      <c r="G2553" s="7" t="str">
        <f>IF(ISBLANK(employee_data36[[#This Row],[ExitDate]]),"Yes","")</f>
        <v>Yes</v>
      </c>
      <c r="H2553" t="s">
        <v>28</v>
      </c>
      <c r="I2553" t="s">
        <v>9028</v>
      </c>
      <c r="J2553" t="s">
        <v>9029</v>
      </c>
      <c r="K2553" t="s">
        <v>31</v>
      </c>
      <c r="L2553" t="s">
        <v>32</v>
      </c>
      <c r="M2553" s="6" t="str">
        <f>IF(ISBLANK(employee_data36[[#This Row],[ExitDate]]),"1","0")</f>
        <v>1</v>
      </c>
      <c r="N2553" s="6" t="str">
        <f>IF(employee_data36[[#This Row],[EmployeeStatus]]="Active", "Active", "Tidak Active")</f>
        <v>Active</v>
      </c>
      <c r="O2553" t="s">
        <v>63</v>
      </c>
      <c r="P2553" t="s">
        <v>34</v>
      </c>
      <c r="Q2553" t="s">
        <v>52</v>
      </c>
      <c r="R2553" t="s">
        <v>36</v>
      </c>
      <c r="S2553" t="s">
        <v>37</v>
      </c>
      <c r="T2553" t="s">
        <v>38</v>
      </c>
      <c r="U2553" t="s">
        <v>504</v>
      </c>
      <c r="V2553" s="1">
        <v>29840</v>
      </c>
      <c r="W2553" s="6">
        <f>DATEDIF(employee_data36[[#This Row],[DOB]],DATE(2023, 1, 1), "Y")</f>
        <v>41</v>
      </c>
      <c r="X2553" s="6" t="str">
        <f>IF(employee_data3[[#This Row],[Age]]&lt;=25, "Remaja", IF(employee_data3[[#This Row],[Age]]&lt;=55, "Dewasa", "Lansia"))</f>
        <v>Dewasa</v>
      </c>
      <c r="Y2553" s="7" t="str">
        <f>CONCATENATE(employee_data36[[#This Row],[First-LastName]]," ",employee_data36[[#This Row],[DOB]])</f>
        <v>Sam-Athwal 29840</v>
      </c>
      <c r="Z2553" t="s">
        <v>40</v>
      </c>
      <c r="AA2553" t="s">
        <v>6</v>
      </c>
      <c r="AB2553" t="s">
        <v>55</v>
      </c>
      <c r="AC2553">
        <v>2199</v>
      </c>
      <c r="AD2553" t="s">
        <v>56</v>
      </c>
      <c r="AE2553" t="s">
        <v>104</v>
      </c>
      <c r="AF2553" t="s">
        <v>45</v>
      </c>
      <c r="AG2553">
        <v>4</v>
      </c>
    </row>
    <row r="2554" spans="1:33" x14ac:dyDescent="0.3">
      <c r="A2554">
        <v>2979</v>
      </c>
      <c r="B2554" t="s">
        <v>5293</v>
      </c>
      <c r="C2554" t="s">
        <v>4338</v>
      </c>
      <c r="D2554" s="6" t="str">
        <f>CONCATENATE(employee_data36[[#This Row],[FirstName]], "-",employee_data36[[#This Row],[LastName]] )</f>
        <v>Lauren-Mahoney</v>
      </c>
      <c r="E2554" s="1">
        <v>44618</v>
      </c>
      <c r="F2554" s="1"/>
      <c r="G2554" s="7" t="str">
        <f>IF(ISBLANK(employee_data36[[#This Row],[ExitDate]]),"Yes","")</f>
        <v>Yes</v>
      </c>
      <c r="H2554" t="s">
        <v>28</v>
      </c>
      <c r="I2554" t="s">
        <v>9030</v>
      </c>
      <c r="J2554" t="s">
        <v>9031</v>
      </c>
      <c r="K2554" t="s">
        <v>62</v>
      </c>
      <c r="L2554" t="s">
        <v>32</v>
      </c>
      <c r="M2554" s="6" t="str">
        <f>IF(ISBLANK(employee_data36[[#This Row],[ExitDate]]),"1","0")</f>
        <v>1</v>
      </c>
      <c r="N2554" s="6" t="str">
        <f>IF(employee_data36[[#This Row],[EmployeeStatus]]="Active", "Active", "Tidak Active")</f>
        <v>Active</v>
      </c>
      <c r="O2554" t="s">
        <v>63</v>
      </c>
      <c r="P2554" t="s">
        <v>51</v>
      </c>
      <c r="Q2554" t="s">
        <v>35</v>
      </c>
      <c r="R2554" t="s">
        <v>36</v>
      </c>
      <c r="S2554" t="s">
        <v>37</v>
      </c>
      <c r="T2554" t="s">
        <v>38</v>
      </c>
      <c r="U2554" t="s">
        <v>90</v>
      </c>
      <c r="V2554" s="1">
        <v>37058</v>
      </c>
      <c r="W2554" s="6">
        <f>DATEDIF(employee_data36[[#This Row],[DOB]],DATE(2023, 1, 1), "Y")</f>
        <v>21</v>
      </c>
      <c r="X2554" s="6" t="str">
        <f>IF(employee_data3[[#This Row],[Age]]&lt;=25, "Remaja", IF(employee_data3[[#This Row],[Age]]&lt;=55, "Dewasa", "Lansia"))</f>
        <v>Remaja</v>
      </c>
      <c r="Y2554" s="7" t="str">
        <f>CONCATENATE(employee_data36[[#This Row],[First-LastName]]," ",employee_data36[[#This Row],[DOB]])</f>
        <v>Lauren-Mahoney 37058</v>
      </c>
      <c r="Z2554" t="s">
        <v>40</v>
      </c>
      <c r="AA2554" t="s">
        <v>83</v>
      </c>
      <c r="AB2554" t="s">
        <v>42</v>
      </c>
      <c r="AC2554">
        <v>2189</v>
      </c>
      <c r="AD2554" t="s">
        <v>74</v>
      </c>
      <c r="AE2554" t="s">
        <v>44</v>
      </c>
      <c r="AF2554" t="s">
        <v>45</v>
      </c>
      <c r="AG2554">
        <v>2</v>
      </c>
    </row>
    <row r="2555" spans="1:33" x14ac:dyDescent="0.3">
      <c r="A2555">
        <v>2980</v>
      </c>
      <c r="B2555" t="s">
        <v>5974</v>
      </c>
      <c r="C2555" t="s">
        <v>9032</v>
      </c>
      <c r="D2555" s="6" t="str">
        <f>CONCATENATE(employee_data36[[#This Row],[FirstName]], "-",employee_data36[[#This Row],[LastName]] )</f>
        <v>Theresa-Tinto</v>
      </c>
      <c r="E2555" s="1">
        <v>43829</v>
      </c>
      <c r="F2555" s="1"/>
      <c r="G2555" s="7" t="str">
        <f>IF(ISBLANK(employee_data36[[#This Row],[ExitDate]]),"Yes","")</f>
        <v>Yes</v>
      </c>
      <c r="H2555" t="s">
        <v>28</v>
      </c>
      <c r="I2555" t="s">
        <v>9033</v>
      </c>
      <c r="J2555" t="s">
        <v>9034</v>
      </c>
      <c r="K2555" t="s">
        <v>133</v>
      </c>
      <c r="L2555" t="s">
        <v>32</v>
      </c>
      <c r="M2555" s="6" t="str">
        <f>IF(ISBLANK(employee_data36[[#This Row],[ExitDate]]),"1","0")</f>
        <v>1</v>
      </c>
      <c r="N2555" s="6" t="str">
        <f>IF(employee_data36[[#This Row],[EmployeeStatus]]="Active", "Active", "Tidak Active")</f>
        <v>Active</v>
      </c>
      <c r="O2555" t="s">
        <v>52</v>
      </c>
      <c r="P2555" t="s">
        <v>51</v>
      </c>
      <c r="Q2555" t="s">
        <v>35</v>
      </c>
      <c r="R2555" t="s">
        <v>36</v>
      </c>
      <c r="S2555" t="s">
        <v>37</v>
      </c>
      <c r="T2555" t="s">
        <v>38</v>
      </c>
      <c r="U2555" t="s">
        <v>81</v>
      </c>
      <c r="V2555" s="1">
        <v>21072</v>
      </c>
      <c r="W2555" s="6">
        <f>DATEDIF(employee_data36[[#This Row],[DOB]],DATE(2023, 1, 1), "Y")</f>
        <v>65</v>
      </c>
      <c r="X2555" s="6" t="str">
        <f>IF(employee_data3[[#This Row],[Age]]&lt;=25, "Remaja", IF(employee_data3[[#This Row],[Age]]&lt;=55, "Dewasa", "Lansia"))</f>
        <v>Lansia</v>
      </c>
      <c r="Y2555" s="7" t="str">
        <f>CONCATENATE(employee_data36[[#This Row],[First-LastName]]," ",employee_data36[[#This Row],[DOB]])</f>
        <v>Theresa-Tinto 21072</v>
      </c>
      <c r="Z2555" t="s">
        <v>40</v>
      </c>
      <c r="AA2555" t="s">
        <v>103</v>
      </c>
      <c r="AB2555" t="s">
        <v>42</v>
      </c>
      <c r="AC2555">
        <v>1876</v>
      </c>
      <c r="AD2555" t="s">
        <v>56</v>
      </c>
      <c r="AE2555" t="s">
        <v>104</v>
      </c>
      <c r="AF2555" t="s">
        <v>45</v>
      </c>
      <c r="AG2555">
        <v>2</v>
      </c>
    </row>
    <row r="2556" spans="1:33" x14ac:dyDescent="0.3">
      <c r="A2556">
        <v>2981</v>
      </c>
      <c r="B2556" t="s">
        <v>9035</v>
      </c>
      <c r="C2556" t="s">
        <v>9036</v>
      </c>
      <c r="D2556" s="6" t="str">
        <f>CONCATENATE(employee_data36[[#This Row],[FirstName]], "-",employee_data36[[#This Row],[LastName]] )</f>
        <v>Caroline-Cierpiszewski</v>
      </c>
      <c r="E2556" s="1">
        <v>44765</v>
      </c>
      <c r="F2556" s="1">
        <v>44991</v>
      </c>
      <c r="G2556" s="7" t="str">
        <f>IF(ISBLANK(employee_data36[[#This Row],[ExitDate]]),"Yes","")</f>
        <v/>
      </c>
      <c r="H2556" t="s">
        <v>28</v>
      </c>
      <c r="I2556" t="s">
        <v>9037</v>
      </c>
      <c r="J2556" t="s">
        <v>9038</v>
      </c>
      <c r="K2556" t="s">
        <v>80</v>
      </c>
      <c r="L2556" t="s">
        <v>32</v>
      </c>
      <c r="M2556" s="6" t="str">
        <f>IF(ISBLANK(employee_data36[[#This Row],[ExitDate]]),"1","0")</f>
        <v>0</v>
      </c>
      <c r="N2556" s="6" t="str">
        <f>IF(employee_data36[[#This Row],[EmployeeStatus]]="Active", "Active", "Tidak Active")</f>
        <v>Active</v>
      </c>
      <c r="O2556" t="s">
        <v>52</v>
      </c>
      <c r="P2556" t="s">
        <v>64</v>
      </c>
      <c r="Q2556" t="s">
        <v>63</v>
      </c>
      <c r="R2556" t="s">
        <v>175</v>
      </c>
      <c r="S2556" t="s">
        <v>9039</v>
      </c>
      <c r="T2556" t="s">
        <v>38</v>
      </c>
      <c r="U2556" t="s">
        <v>53</v>
      </c>
      <c r="V2556" s="1">
        <v>29214</v>
      </c>
      <c r="W2556" s="6">
        <f>DATEDIF(employee_data36[[#This Row],[DOB]],DATE(2023, 1, 1), "Y")</f>
        <v>43</v>
      </c>
      <c r="X2556" s="6" t="str">
        <f>IF(employee_data3[[#This Row],[Age]]&lt;=25, "Remaja", IF(employee_data3[[#This Row],[Age]]&lt;=55, "Dewasa", "Lansia"))</f>
        <v>Dewasa</v>
      </c>
      <c r="Y2556" s="7" t="str">
        <f>CONCATENATE(employee_data36[[#This Row],[First-LastName]]," ",employee_data36[[#This Row],[DOB]])</f>
        <v>Caroline-Cierpiszewski 29214</v>
      </c>
      <c r="Z2556" t="s">
        <v>40</v>
      </c>
      <c r="AA2556" t="s">
        <v>226</v>
      </c>
      <c r="AB2556" t="s">
        <v>42</v>
      </c>
      <c r="AC2556">
        <v>2044</v>
      </c>
      <c r="AD2556" t="s">
        <v>93</v>
      </c>
      <c r="AE2556" t="s">
        <v>75</v>
      </c>
      <c r="AF2556" t="s">
        <v>45</v>
      </c>
      <c r="AG2556">
        <v>1</v>
      </c>
    </row>
    <row r="2557" spans="1:33" x14ac:dyDescent="0.3">
      <c r="A2557">
        <v>2982</v>
      </c>
      <c r="B2557" t="s">
        <v>1825</v>
      </c>
      <c r="C2557" t="s">
        <v>226</v>
      </c>
      <c r="D2557" s="6" t="str">
        <f>CONCATENATE(employee_data36[[#This Row],[FirstName]], "-",employee_data36[[#This Row],[LastName]] )</f>
        <v>Tanya-Foreman</v>
      </c>
      <c r="E2557" s="1">
        <v>43387</v>
      </c>
      <c r="F2557" s="1"/>
      <c r="G2557" s="7" t="str">
        <f>IF(ISBLANK(employee_data36[[#This Row],[ExitDate]]),"Yes","")</f>
        <v>Yes</v>
      </c>
      <c r="H2557" t="s">
        <v>728</v>
      </c>
      <c r="I2557" t="s">
        <v>9040</v>
      </c>
      <c r="J2557" t="s">
        <v>9041</v>
      </c>
      <c r="K2557" t="s">
        <v>98</v>
      </c>
      <c r="L2557" t="s">
        <v>32</v>
      </c>
      <c r="M2557" s="6" t="str">
        <f>IF(ISBLANK(employee_data36[[#This Row],[ExitDate]]),"1","0")</f>
        <v>1</v>
      </c>
      <c r="N2557" s="6" t="str">
        <f>IF(employee_data36[[#This Row],[EmployeeStatus]]="Active", "Active", "Tidak Active")</f>
        <v>Active</v>
      </c>
      <c r="O2557" t="s">
        <v>63</v>
      </c>
      <c r="P2557" t="s">
        <v>64</v>
      </c>
      <c r="Q2557" t="s">
        <v>35</v>
      </c>
      <c r="R2557" t="s">
        <v>36</v>
      </c>
      <c r="S2557" t="s">
        <v>37</v>
      </c>
      <c r="T2557" t="s">
        <v>38</v>
      </c>
      <c r="U2557" t="s">
        <v>90</v>
      </c>
      <c r="V2557" s="1">
        <v>19017</v>
      </c>
      <c r="W2557" s="6">
        <f>DATEDIF(employee_data36[[#This Row],[DOB]],DATE(2023, 1, 1), "Y")</f>
        <v>70</v>
      </c>
      <c r="X2557" s="6" t="str">
        <f>IF(employee_data3[[#This Row],[Age]]&lt;=25, "Remaja", IF(employee_data3[[#This Row],[Age]]&lt;=55, "Dewasa", "Lansia"))</f>
        <v>Lansia</v>
      </c>
      <c r="Y2557" s="7" t="str">
        <f>CONCATENATE(employee_data36[[#This Row],[First-LastName]]," ",employee_data36[[#This Row],[DOB]])</f>
        <v>Tanya-Foreman 19017</v>
      </c>
      <c r="Z2557" t="s">
        <v>40</v>
      </c>
      <c r="AA2557" t="s">
        <v>103</v>
      </c>
      <c r="AB2557" t="s">
        <v>42</v>
      </c>
      <c r="AC2557">
        <v>2170</v>
      </c>
      <c r="AD2557" t="s">
        <v>74</v>
      </c>
      <c r="AE2557" t="s">
        <v>84</v>
      </c>
      <c r="AF2557" t="s">
        <v>45</v>
      </c>
      <c r="AG2557">
        <v>2</v>
      </c>
    </row>
    <row r="2558" spans="1:33" x14ac:dyDescent="0.3">
      <c r="A2558">
        <v>2983</v>
      </c>
      <c r="B2558" t="s">
        <v>3787</v>
      </c>
      <c r="C2558" t="s">
        <v>294</v>
      </c>
      <c r="D2558" s="6" t="str">
        <f>CONCATENATE(employee_data36[[#This Row],[FirstName]], "-",employee_data36[[#This Row],[LastName]] )</f>
        <v>Roger-Walker</v>
      </c>
      <c r="E2558" s="1">
        <v>44247</v>
      </c>
      <c r="F2558" s="1"/>
      <c r="G2558" s="7" t="str">
        <f>IF(ISBLANK(employee_data36[[#This Row],[ExitDate]]),"Yes","")</f>
        <v>Yes</v>
      </c>
      <c r="H2558" t="s">
        <v>728</v>
      </c>
      <c r="I2558" t="s">
        <v>9042</v>
      </c>
      <c r="J2558" t="s">
        <v>9043</v>
      </c>
      <c r="K2558" t="s">
        <v>62</v>
      </c>
      <c r="L2558" t="s">
        <v>32</v>
      </c>
      <c r="M2558" s="6" t="str">
        <f>IF(ISBLANK(employee_data36[[#This Row],[ExitDate]]),"1","0")</f>
        <v>1</v>
      </c>
      <c r="N2558" s="6" t="str">
        <f>IF(employee_data36[[#This Row],[EmployeeStatus]]="Active", "Active", "Tidak Active")</f>
        <v>Active</v>
      </c>
      <c r="O2558" t="s">
        <v>63</v>
      </c>
      <c r="P2558" t="s">
        <v>34</v>
      </c>
      <c r="Q2558" t="s">
        <v>35</v>
      </c>
      <c r="R2558" t="s">
        <v>36</v>
      </c>
      <c r="S2558" t="s">
        <v>37</v>
      </c>
      <c r="T2558" t="s">
        <v>38</v>
      </c>
      <c r="U2558" t="s">
        <v>148</v>
      </c>
      <c r="V2558" s="1">
        <v>22751</v>
      </c>
      <c r="W2558" s="6">
        <f>DATEDIF(employee_data36[[#This Row],[DOB]],DATE(2023, 1, 1), "Y")</f>
        <v>60</v>
      </c>
      <c r="X2558" s="6" t="str">
        <f>IF(employee_data3[[#This Row],[Age]]&lt;=25, "Remaja", IF(employee_data3[[#This Row],[Age]]&lt;=55, "Dewasa", "Lansia"))</f>
        <v>Lansia</v>
      </c>
      <c r="Y2558" s="7" t="str">
        <f>CONCATENATE(employee_data36[[#This Row],[First-LastName]]," ",employee_data36[[#This Row],[DOB]])</f>
        <v>Roger-Walker 22751</v>
      </c>
      <c r="Z2558" t="s">
        <v>40</v>
      </c>
      <c r="AA2558" t="s">
        <v>163</v>
      </c>
      <c r="AB2558" t="s">
        <v>55</v>
      </c>
      <c r="AC2558">
        <v>2459</v>
      </c>
      <c r="AD2558" t="s">
        <v>56</v>
      </c>
      <c r="AE2558" t="s">
        <v>44</v>
      </c>
      <c r="AF2558" t="s">
        <v>45</v>
      </c>
      <c r="AG2558">
        <v>2</v>
      </c>
    </row>
    <row r="2559" spans="1:33" x14ac:dyDescent="0.3">
      <c r="A2559">
        <v>2984</v>
      </c>
      <c r="B2559" t="s">
        <v>9044</v>
      </c>
      <c r="C2559" t="s">
        <v>9045</v>
      </c>
      <c r="D2559" s="6" t="str">
        <f>CONCATENATE(employee_data36[[#This Row],[FirstName]], "-",employee_data36[[#This Row],[LastName]] )</f>
        <v>Tayana-Jeannite</v>
      </c>
      <c r="E2559" s="1">
        <v>43918</v>
      </c>
      <c r="F2559" s="1">
        <v>44156</v>
      </c>
      <c r="G2559" s="7" t="str">
        <f>IF(ISBLANK(employee_data36[[#This Row],[ExitDate]]),"Yes","")</f>
        <v/>
      </c>
      <c r="H2559" t="s">
        <v>728</v>
      </c>
      <c r="I2559" t="s">
        <v>9046</v>
      </c>
      <c r="J2559" t="s">
        <v>9047</v>
      </c>
      <c r="K2559" t="s">
        <v>168</v>
      </c>
      <c r="L2559" t="s">
        <v>32</v>
      </c>
      <c r="M2559" s="6" t="str">
        <f>IF(ISBLANK(employee_data36[[#This Row],[ExitDate]]),"1","0")</f>
        <v>0</v>
      </c>
      <c r="N2559" s="6" t="str">
        <f>IF(employee_data36[[#This Row],[EmployeeStatus]]="Active", "Active", "Tidak Active")</f>
        <v>Active</v>
      </c>
      <c r="O2559" t="s">
        <v>33</v>
      </c>
      <c r="P2559" t="s">
        <v>64</v>
      </c>
      <c r="Q2559" t="s">
        <v>35</v>
      </c>
      <c r="R2559" t="s">
        <v>175</v>
      </c>
      <c r="S2559" t="s">
        <v>9048</v>
      </c>
      <c r="T2559" t="s">
        <v>38</v>
      </c>
      <c r="U2559" t="s">
        <v>111</v>
      </c>
      <c r="V2559" s="1">
        <v>27487</v>
      </c>
      <c r="W2559" s="6">
        <f>DATEDIF(employee_data36[[#This Row],[DOB]],DATE(2023, 1, 1), "Y")</f>
        <v>47</v>
      </c>
      <c r="X2559" s="6" t="str">
        <f>IF(employee_data3[[#This Row],[Age]]&lt;=25, "Remaja", IF(employee_data3[[#This Row],[Age]]&lt;=55, "Dewasa", "Lansia"))</f>
        <v>Dewasa</v>
      </c>
      <c r="Y2559" s="7" t="str">
        <f>CONCATENATE(employee_data36[[#This Row],[First-LastName]]," ",employee_data36[[#This Row],[DOB]])</f>
        <v>Tayana-Jeannite 27487</v>
      </c>
      <c r="Z2559" t="s">
        <v>40</v>
      </c>
      <c r="AA2559" t="s">
        <v>113</v>
      </c>
      <c r="AB2559" t="s">
        <v>42</v>
      </c>
      <c r="AC2559">
        <v>1821</v>
      </c>
      <c r="AD2559" t="s">
        <v>93</v>
      </c>
      <c r="AE2559" t="s">
        <v>104</v>
      </c>
      <c r="AF2559" t="s">
        <v>45</v>
      </c>
      <c r="AG2559">
        <v>5</v>
      </c>
    </row>
    <row r="2560" spans="1:33" x14ac:dyDescent="0.3">
      <c r="A2560">
        <v>2985</v>
      </c>
      <c r="B2560" t="s">
        <v>1811</v>
      </c>
      <c r="C2560" t="s">
        <v>9049</v>
      </c>
      <c r="D2560" s="6" t="str">
        <f>CONCATENATE(employee_data36[[#This Row],[FirstName]], "-",employee_data36[[#This Row],[LastName]] )</f>
        <v>Anthony-Heitzman</v>
      </c>
      <c r="E2560" s="1">
        <v>43501</v>
      </c>
      <c r="F2560" s="1">
        <v>44022</v>
      </c>
      <c r="G2560" s="7" t="str">
        <f>IF(ISBLANK(employee_data36[[#This Row],[ExitDate]]),"Yes","")</f>
        <v/>
      </c>
      <c r="H2560" t="s">
        <v>28</v>
      </c>
      <c r="I2560" t="s">
        <v>9050</v>
      </c>
      <c r="J2560" t="s">
        <v>9051</v>
      </c>
      <c r="K2560" t="s">
        <v>133</v>
      </c>
      <c r="L2560" t="s">
        <v>32</v>
      </c>
      <c r="M2560" s="6" t="str">
        <f>IF(ISBLANK(employee_data36[[#This Row],[ExitDate]]),"1","0")</f>
        <v>0</v>
      </c>
      <c r="N2560" s="6" t="str">
        <f>IF(employee_data36[[#This Row],[EmployeeStatus]]="Active", "Active", "Tidak Active")</f>
        <v>Active</v>
      </c>
      <c r="O2560" t="s">
        <v>33</v>
      </c>
      <c r="P2560" t="s">
        <v>51</v>
      </c>
      <c r="Q2560" t="s">
        <v>52</v>
      </c>
      <c r="R2560" t="s">
        <v>140</v>
      </c>
      <c r="S2560" t="s">
        <v>9052</v>
      </c>
      <c r="T2560" t="s">
        <v>38</v>
      </c>
      <c r="U2560" t="s">
        <v>66</v>
      </c>
      <c r="V2560" s="1">
        <v>25828</v>
      </c>
      <c r="W2560" s="6">
        <f>DATEDIF(employee_data36[[#This Row],[DOB]],DATE(2023, 1, 1), "Y")</f>
        <v>52</v>
      </c>
      <c r="X2560" s="6" t="str">
        <f>IF(employee_data3[[#This Row],[Age]]&lt;=25, "Remaja", IF(employee_data3[[#This Row],[Age]]&lt;=55, "Dewasa", "Lansia"))</f>
        <v>Dewasa</v>
      </c>
      <c r="Y2560" s="7" t="str">
        <f>CONCATENATE(employee_data36[[#This Row],[First-LastName]]," ",employee_data36[[#This Row],[DOB]])</f>
        <v>Anthony-Heitzman 25828</v>
      </c>
      <c r="Z2560" t="s">
        <v>40</v>
      </c>
      <c r="AA2560" t="s">
        <v>6</v>
      </c>
      <c r="AB2560" t="s">
        <v>55</v>
      </c>
      <c r="AC2560">
        <v>2149</v>
      </c>
      <c r="AD2560" t="s">
        <v>56</v>
      </c>
      <c r="AE2560" t="s">
        <v>84</v>
      </c>
      <c r="AF2560" t="s">
        <v>45</v>
      </c>
      <c r="AG2560">
        <v>1</v>
      </c>
    </row>
    <row r="2561" spans="1:33" x14ac:dyDescent="0.3">
      <c r="A2561">
        <v>2986</v>
      </c>
      <c r="B2561" t="s">
        <v>9053</v>
      </c>
      <c r="C2561" t="s">
        <v>9054</v>
      </c>
      <c r="D2561" s="6" t="str">
        <f>CONCATENATE(employee_data36[[#This Row],[FirstName]], "-",employee_data36[[#This Row],[LastName]] )</f>
        <v>Violeta-Ferreira</v>
      </c>
      <c r="E2561" s="1">
        <v>45035</v>
      </c>
      <c r="F2561" s="1"/>
      <c r="G2561" s="7" t="str">
        <f>IF(ISBLANK(employee_data36[[#This Row],[ExitDate]]),"Yes","")</f>
        <v>Yes</v>
      </c>
      <c r="H2561" t="s">
        <v>28</v>
      </c>
      <c r="I2561" t="s">
        <v>9055</v>
      </c>
      <c r="J2561" t="s">
        <v>9056</v>
      </c>
      <c r="K2561" t="s">
        <v>118</v>
      </c>
      <c r="L2561" t="s">
        <v>32</v>
      </c>
      <c r="M2561" s="6" t="str">
        <f>IF(ISBLANK(employee_data36[[#This Row],[ExitDate]]),"1","0")</f>
        <v>1</v>
      </c>
      <c r="N2561" s="6" t="str">
        <f>IF(employee_data36[[#This Row],[EmployeeStatus]]="Active", "Active", "Tidak Active")</f>
        <v>Active</v>
      </c>
      <c r="O2561" t="s">
        <v>63</v>
      </c>
      <c r="P2561" t="s">
        <v>64</v>
      </c>
      <c r="Q2561" t="s">
        <v>35</v>
      </c>
      <c r="R2561" t="s">
        <v>36</v>
      </c>
      <c r="S2561" t="s">
        <v>37</v>
      </c>
      <c r="T2561" t="s">
        <v>38</v>
      </c>
      <c r="U2561" t="s">
        <v>101</v>
      </c>
      <c r="V2561" s="1">
        <v>25944</v>
      </c>
      <c r="W2561" s="6">
        <f>DATEDIF(employee_data36[[#This Row],[DOB]],DATE(2023, 1, 1), "Y")</f>
        <v>51</v>
      </c>
      <c r="X2561" s="6" t="str">
        <f>IF(employee_data3[[#This Row],[Age]]&lt;=25, "Remaja", IF(employee_data3[[#This Row],[Age]]&lt;=55, "Dewasa", "Lansia"))</f>
        <v>Dewasa</v>
      </c>
      <c r="Y2561" s="7" t="str">
        <f>CONCATENATE(employee_data36[[#This Row],[First-LastName]]," ",employee_data36[[#This Row],[DOB]])</f>
        <v>Violeta-Ferreira 25944</v>
      </c>
      <c r="Z2561" t="s">
        <v>40</v>
      </c>
      <c r="AA2561" t="s">
        <v>178</v>
      </c>
      <c r="AB2561" t="s">
        <v>42</v>
      </c>
      <c r="AC2561">
        <v>2176</v>
      </c>
      <c r="AD2561" t="s">
        <v>128</v>
      </c>
      <c r="AE2561" t="s">
        <v>75</v>
      </c>
      <c r="AF2561" t="s">
        <v>45</v>
      </c>
      <c r="AG2561">
        <v>1</v>
      </c>
    </row>
    <row r="2562" spans="1:33" x14ac:dyDescent="0.3">
      <c r="A2562">
        <v>2987</v>
      </c>
      <c r="B2562" t="s">
        <v>9057</v>
      </c>
      <c r="C2562" t="s">
        <v>9058</v>
      </c>
      <c r="D2562" s="6" t="str">
        <f>CONCATENATE(employee_data36[[#This Row],[FirstName]], "-",employee_data36[[#This Row],[LastName]] )</f>
        <v>Geoff-Dickinson</v>
      </c>
      <c r="E2562" s="1">
        <v>44098</v>
      </c>
      <c r="F2562" s="1"/>
      <c r="G2562" s="7" t="str">
        <f>IF(ISBLANK(employee_data36[[#This Row],[ExitDate]]),"Yes","")</f>
        <v>Yes</v>
      </c>
      <c r="H2562" t="s">
        <v>28</v>
      </c>
      <c r="I2562" t="s">
        <v>9059</v>
      </c>
      <c r="J2562" t="s">
        <v>9060</v>
      </c>
      <c r="K2562" t="s">
        <v>80</v>
      </c>
      <c r="L2562" t="s">
        <v>32</v>
      </c>
      <c r="M2562" s="6" t="str">
        <f>IF(ISBLANK(employee_data36[[#This Row],[ExitDate]]),"1","0")</f>
        <v>1</v>
      </c>
      <c r="N2562" s="6" t="str">
        <f>IF(employee_data36[[#This Row],[EmployeeStatus]]="Active", "Active", "Tidak Active")</f>
        <v>Active</v>
      </c>
      <c r="O2562" t="s">
        <v>33</v>
      </c>
      <c r="P2562" t="s">
        <v>64</v>
      </c>
      <c r="Q2562" t="s">
        <v>63</v>
      </c>
      <c r="R2562" t="s">
        <v>36</v>
      </c>
      <c r="S2562" t="s">
        <v>37</v>
      </c>
      <c r="T2562" t="s">
        <v>38</v>
      </c>
      <c r="U2562" t="s">
        <v>286</v>
      </c>
      <c r="V2562" s="1">
        <v>24158</v>
      </c>
      <c r="W2562" s="6">
        <f>DATEDIF(employee_data36[[#This Row],[DOB]],DATE(2023, 1, 1), "Y")</f>
        <v>56</v>
      </c>
      <c r="X2562" s="6" t="str">
        <f>IF(employee_data3[[#This Row],[Age]]&lt;=25, "Remaja", IF(employee_data3[[#This Row],[Age]]&lt;=55, "Dewasa", "Lansia"))</f>
        <v>Lansia</v>
      </c>
      <c r="Y2562" s="7" t="str">
        <f>CONCATENATE(employee_data36[[#This Row],[First-LastName]]," ",employee_data36[[#This Row],[DOB]])</f>
        <v>Geoff-Dickinson 24158</v>
      </c>
      <c r="Z2562" t="s">
        <v>40</v>
      </c>
      <c r="AA2562" t="s">
        <v>949</v>
      </c>
      <c r="AB2562" t="s">
        <v>55</v>
      </c>
      <c r="AC2562">
        <v>2180</v>
      </c>
      <c r="AD2562" t="s">
        <v>74</v>
      </c>
      <c r="AE2562" t="s">
        <v>75</v>
      </c>
      <c r="AF2562" t="s">
        <v>45</v>
      </c>
      <c r="AG2562">
        <v>4</v>
      </c>
    </row>
    <row r="2563" spans="1:33" x14ac:dyDescent="0.3">
      <c r="A2563">
        <v>2988</v>
      </c>
      <c r="B2563" t="s">
        <v>1339</v>
      </c>
      <c r="C2563" t="s">
        <v>714</v>
      </c>
      <c r="D2563" s="6" t="str">
        <f>CONCATENATE(employee_data36[[#This Row],[FirstName]], "-",employee_data36[[#This Row],[LastName]] )</f>
        <v>Justice-Gentry</v>
      </c>
      <c r="E2563" s="1">
        <v>44149</v>
      </c>
      <c r="F2563" s="1">
        <v>44941</v>
      </c>
      <c r="G2563" s="7" t="str">
        <f>IF(ISBLANK(employee_data36[[#This Row],[ExitDate]]),"Yes","")</f>
        <v/>
      </c>
      <c r="H2563" t="s">
        <v>28</v>
      </c>
      <c r="I2563" t="s">
        <v>9061</v>
      </c>
      <c r="J2563" t="s">
        <v>9062</v>
      </c>
      <c r="K2563" t="s">
        <v>139</v>
      </c>
      <c r="L2563" t="s">
        <v>32</v>
      </c>
      <c r="M2563" s="6" t="str">
        <f>IF(ISBLANK(employee_data36[[#This Row],[ExitDate]]),"1","0")</f>
        <v>0</v>
      </c>
      <c r="N2563" s="6" t="str">
        <f>IF(employee_data36[[#This Row],[EmployeeStatus]]="Active", "Active", "Tidak Active")</f>
        <v>Active</v>
      </c>
      <c r="O2563" t="s">
        <v>63</v>
      </c>
      <c r="P2563" t="s">
        <v>51</v>
      </c>
      <c r="Q2563" t="s">
        <v>52</v>
      </c>
      <c r="R2563" t="s">
        <v>126</v>
      </c>
      <c r="S2563" t="s">
        <v>9063</v>
      </c>
      <c r="T2563" t="s">
        <v>38</v>
      </c>
      <c r="U2563" t="s">
        <v>81</v>
      </c>
      <c r="V2563" s="1">
        <v>26316</v>
      </c>
      <c r="W2563" s="6">
        <f>DATEDIF(employee_data36[[#This Row],[DOB]],DATE(2023, 1, 1), "Y")</f>
        <v>50</v>
      </c>
      <c r="X2563" s="6" t="str">
        <f>IF(employee_data3[[#This Row],[Age]]&lt;=25, "Remaja", IF(employee_data3[[#This Row],[Age]]&lt;=55, "Dewasa", "Lansia"))</f>
        <v>Dewasa</v>
      </c>
      <c r="Y2563" s="7" t="str">
        <f>CONCATENATE(employee_data36[[#This Row],[First-LastName]]," ",employee_data36[[#This Row],[DOB]])</f>
        <v>Justice-Gentry 26316</v>
      </c>
      <c r="Z2563" t="s">
        <v>40</v>
      </c>
      <c r="AA2563" t="s">
        <v>163</v>
      </c>
      <c r="AB2563" t="s">
        <v>55</v>
      </c>
      <c r="AC2563">
        <v>85255</v>
      </c>
      <c r="AD2563" t="s">
        <v>56</v>
      </c>
      <c r="AE2563" t="s">
        <v>84</v>
      </c>
      <c r="AF2563" t="s">
        <v>45</v>
      </c>
      <c r="AG2563">
        <v>1</v>
      </c>
    </row>
    <row r="2564" spans="1:33" x14ac:dyDescent="0.3">
      <c r="A2564">
        <v>2989</v>
      </c>
      <c r="B2564" t="s">
        <v>6616</v>
      </c>
      <c r="C2564" t="s">
        <v>747</v>
      </c>
      <c r="D2564" s="6" t="str">
        <f>CONCATENATE(employee_data36[[#This Row],[FirstName]], "-",employee_data36[[#This Row],[LastName]] )</f>
        <v>Kason-Kramer</v>
      </c>
      <c r="E2564" s="1">
        <v>44455</v>
      </c>
      <c r="F2564" s="1"/>
      <c r="G2564" s="7" t="str">
        <f>IF(ISBLANK(employee_data36[[#This Row],[ExitDate]]),"Yes","")</f>
        <v>Yes</v>
      </c>
      <c r="H2564" t="s">
        <v>28</v>
      </c>
      <c r="I2564" t="s">
        <v>9064</v>
      </c>
      <c r="J2564" t="s">
        <v>9065</v>
      </c>
      <c r="K2564" t="s">
        <v>80</v>
      </c>
      <c r="L2564" t="s">
        <v>32</v>
      </c>
      <c r="M2564" s="6" t="str">
        <f>IF(ISBLANK(employee_data36[[#This Row],[ExitDate]]),"1","0")</f>
        <v>1</v>
      </c>
      <c r="N2564" s="6" t="str">
        <f>IF(employee_data36[[#This Row],[EmployeeStatus]]="Active", "Active", "Tidak Active")</f>
        <v>Active</v>
      </c>
      <c r="O2564" t="s">
        <v>33</v>
      </c>
      <c r="P2564" t="s">
        <v>64</v>
      </c>
      <c r="Q2564" t="s">
        <v>35</v>
      </c>
      <c r="R2564" t="s">
        <v>36</v>
      </c>
      <c r="S2564" t="s">
        <v>37</v>
      </c>
      <c r="T2564" t="s">
        <v>38</v>
      </c>
      <c r="U2564" t="s">
        <v>111</v>
      </c>
      <c r="V2564" s="1">
        <v>15487</v>
      </c>
      <c r="W2564" s="6">
        <f>DATEDIF(employee_data36[[#This Row],[DOB]],DATE(2023, 1, 1), "Y")</f>
        <v>80</v>
      </c>
      <c r="X2564" s="6" t="str">
        <f>IF(employee_data3[[#This Row],[Age]]&lt;=25, "Remaja", IF(employee_data3[[#This Row],[Age]]&lt;=55, "Dewasa", "Lansia"))</f>
        <v>Lansia</v>
      </c>
      <c r="Y2564" s="7" t="str">
        <f>CONCATENATE(employee_data36[[#This Row],[First-LastName]]," ",employee_data36[[#This Row],[DOB]])</f>
        <v>Kason-Kramer 15487</v>
      </c>
      <c r="Z2564" t="s">
        <v>40</v>
      </c>
      <c r="AA2564" t="s">
        <v>419</v>
      </c>
      <c r="AB2564" t="s">
        <v>42</v>
      </c>
      <c r="AC2564">
        <v>75699</v>
      </c>
      <c r="AD2564" t="s">
        <v>56</v>
      </c>
      <c r="AE2564" t="s">
        <v>44</v>
      </c>
      <c r="AF2564" t="s">
        <v>45</v>
      </c>
      <c r="AG2564">
        <v>4</v>
      </c>
    </row>
    <row r="2565" spans="1:33" x14ac:dyDescent="0.3">
      <c r="A2565">
        <v>2990</v>
      </c>
      <c r="B2565" t="s">
        <v>9066</v>
      </c>
      <c r="C2565" t="s">
        <v>2959</v>
      </c>
      <c r="D2565" s="6" t="str">
        <f>CONCATENATE(employee_data36[[#This Row],[FirstName]], "-",employee_data36[[#This Row],[LastName]] )</f>
        <v>Alfredo-Perry</v>
      </c>
      <c r="E2565" s="1">
        <v>43576</v>
      </c>
      <c r="F2565" s="1"/>
      <c r="G2565" s="7" t="str">
        <f>IF(ISBLANK(employee_data36[[#This Row],[ExitDate]]),"Yes","")</f>
        <v>Yes</v>
      </c>
      <c r="H2565" t="s">
        <v>28</v>
      </c>
      <c r="I2565" t="s">
        <v>9067</v>
      </c>
      <c r="J2565" t="s">
        <v>9068</v>
      </c>
      <c r="K2565" t="s">
        <v>168</v>
      </c>
      <c r="L2565" t="s">
        <v>32</v>
      </c>
      <c r="M2565" s="6" t="str">
        <f>IF(ISBLANK(employee_data36[[#This Row],[ExitDate]]),"1","0")</f>
        <v>1</v>
      </c>
      <c r="N2565" s="6" t="str">
        <f>IF(employee_data36[[#This Row],[EmployeeStatus]]="Active", "Active", "Tidak Active")</f>
        <v>Active</v>
      </c>
      <c r="O2565" t="s">
        <v>63</v>
      </c>
      <c r="P2565" t="s">
        <v>34</v>
      </c>
      <c r="Q2565" t="s">
        <v>52</v>
      </c>
      <c r="R2565" t="s">
        <v>36</v>
      </c>
      <c r="S2565" t="s">
        <v>37</v>
      </c>
      <c r="T2565" t="s">
        <v>38</v>
      </c>
      <c r="U2565" t="s">
        <v>81</v>
      </c>
      <c r="V2565" s="1">
        <v>36308</v>
      </c>
      <c r="W2565" s="6">
        <f>DATEDIF(employee_data36[[#This Row],[DOB]],DATE(2023, 1, 1), "Y")</f>
        <v>23</v>
      </c>
      <c r="X2565" s="6" t="str">
        <f>IF(employee_data3[[#This Row],[Age]]&lt;=25, "Remaja", IF(employee_data3[[#This Row],[Age]]&lt;=55, "Dewasa", "Lansia"))</f>
        <v>Remaja</v>
      </c>
      <c r="Y2565" s="7" t="str">
        <f>CONCATENATE(employee_data36[[#This Row],[First-LastName]]," ",employee_data36[[#This Row],[DOB]])</f>
        <v>Alfredo-Perry 36308</v>
      </c>
      <c r="Z2565" t="s">
        <v>40</v>
      </c>
      <c r="AA2565" t="s">
        <v>83</v>
      </c>
      <c r="AB2565" t="s">
        <v>42</v>
      </c>
      <c r="AC2565">
        <v>64116</v>
      </c>
      <c r="AD2565" t="s">
        <v>43</v>
      </c>
      <c r="AE2565" t="s">
        <v>75</v>
      </c>
      <c r="AF2565" t="s">
        <v>45</v>
      </c>
      <c r="AG2565">
        <v>2</v>
      </c>
    </row>
    <row r="2566" spans="1:33" x14ac:dyDescent="0.3">
      <c r="A2566">
        <v>2991</v>
      </c>
      <c r="B2566" t="s">
        <v>1520</v>
      </c>
      <c r="C2566" t="s">
        <v>825</v>
      </c>
      <c r="D2566" s="6" t="str">
        <f>CONCATENATE(employee_data36[[#This Row],[FirstName]], "-",employee_data36[[#This Row],[LastName]] )</f>
        <v>Skyler-Drake</v>
      </c>
      <c r="E2566" s="1">
        <v>43903</v>
      </c>
      <c r="F2566" s="1"/>
      <c r="G2566" s="7" t="str">
        <f>IF(ISBLANK(employee_data36[[#This Row],[ExitDate]]),"Yes","")</f>
        <v>Yes</v>
      </c>
      <c r="H2566" t="s">
        <v>28</v>
      </c>
      <c r="I2566" t="s">
        <v>9069</v>
      </c>
      <c r="J2566" t="s">
        <v>9070</v>
      </c>
      <c r="K2566" t="s">
        <v>98</v>
      </c>
      <c r="L2566" t="s">
        <v>32</v>
      </c>
      <c r="M2566" s="6" t="str">
        <f>IF(ISBLANK(employee_data36[[#This Row],[ExitDate]]),"1","0")</f>
        <v>1</v>
      </c>
      <c r="N2566" s="6" t="str">
        <f>IF(employee_data36[[#This Row],[EmployeeStatus]]="Active", "Active", "Tidak Active")</f>
        <v>Active</v>
      </c>
      <c r="O2566" t="s">
        <v>33</v>
      </c>
      <c r="P2566" t="s">
        <v>51</v>
      </c>
      <c r="Q2566" t="s">
        <v>63</v>
      </c>
      <c r="R2566" t="s">
        <v>36</v>
      </c>
      <c r="S2566" t="s">
        <v>37</v>
      </c>
      <c r="T2566" t="s">
        <v>38</v>
      </c>
      <c r="U2566" t="s">
        <v>81</v>
      </c>
      <c r="V2566" s="1">
        <v>36236</v>
      </c>
      <c r="W2566" s="6">
        <f>DATEDIF(employee_data36[[#This Row],[DOB]],DATE(2023, 1, 1), "Y")</f>
        <v>23</v>
      </c>
      <c r="X2566" s="6" t="str">
        <f>IF(employee_data3[[#This Row],[Age]]&lt;=25, "Remaja", IF(employee_data3[[#This Row],[Age]]&lt;=55, "Dewasa", "Lansia"))</f>
        <v>Remaja</v>
      </c>
      <c r="Y2566" s="7" t="str">
        <f>CONCATENATE(employee_data36[[#This Row],[First-LastName]]," ",employee_data36[[#This Row],[DOB]])</f>
        <v>Skyler-Drake 36236</v>
      </c>
      <c r="Z2566" t="s">
        <v>40</v>
      </c>
      <c r="AA2566" t="s">
        <v>103</v>
      </c>
      <c r="AB2566" t="s">
        <v>42</v>
      </c>
      <c r="AC2566">
        <v>5676</v>
      </c>
      <c r="AD2566" t="s">
        <v>43</v>
      </c>
      <c r="AE2566" t="s">
        <v>75</v>
      </c>
      <c r="AF2566" t="s">
        <v>105</v>
      </c>
      <c r="AG2566">
        <v>2</v>
      </c>
    </row>
    <row r="2567" spans="1:33" x14ac:dyDescent="0.3">
      <c r="A2567">
        <v>2992</v>
      </c>
      <c r="B2567" t="s">
        <v>3705</v>
      </c>
      <c r="C2567" t="s">
        <v>2207</v>
      </c>
      <c r="D2567" s="6" t="str">
        <f>CONCATENATE(employee_data36[[#This Row],[FirstName]], "-",employee_data36[[#This Row],[LastName]] )</f>
        <v>Moshe-Copeland</v>
      </c>
      <c r="E2567" s="1">
        <v>44667</v>
      </c>
      <c r="F2567" s="1">
        <v>45036</v>
      </c>
      <c r="G2567" s="7" t="str">
        <f>IF(ISBLANK(employee_data36[[#This Row],[ExitDate]]),"Yes","")</f>
        <v/>
      </c>
      <c r="H2567" t="s">
        <v>28</v>
      </c>
      <c r="I2567" t="s">
        <v>9071</v>
      </c>
      <c r="J2567" t="s">
        <v>9072</v>
      </c>
      <c r="K2567" t="s">
        <v>118</v>
      </c>
      <c r="L2567" t="s">
        <v>32</v>
      </c>
      <c r="M2567" s="6" t="str">
        <f>IF(ISBLANK(employee_data36[[#This Row],[ExitDate]]),"1","0")</f>
        <v>0</v>
      </c>
      <c r="N2567" s="6" t="str">
        <f>IF(employee_data36[[#This Row],[EmployeeStatus]]="Active", "Active", "Tidak Active")</f>
        <v>Active</v>
      </c>
      <c r="O2567" t="s">
        <v>63</v>
      </c>
      <c r="P2567" t="s">
        <v>51</v>
      </c>
      <c r="Q2567" t="s">
        <v>52</v>
      </c>
      <c r="R2567" t="s">
        <v>126</v>
      </c>
      <c r="S2567" t="s">
        <v>9073</v>
      </c>
      <c r="T2567" t="s">
        <v>38</v>
      </c>
      <c r="U2567" t="s">
        <v>90</v>
      </c>
      <c r="V2567" s="1">
        <v>26955</v>
      </c>
      <c r="W2567" s="6">
        <f>DATEDIF(employee_data36[[#This Row],[DOB]],DATE(2023, 1, 1), "Y")</f>
        <v>49</v>
      </c>
      <c r="X2567" s="6" t="str">
        <f>IF(employee_data3[[#This Row],[Age]]&lt;=25, "Remaja", IF(employee_data3[[#This Row],[Age]]&lt;=55, "Dewasa", "Lansia"))</f>
        <v>Dewasa</v>
      </c>
      <c r="Y2567" s="7" t="str">
        <f>CONCATENATE(employee_data36[[#This Row],[First-LastName]]," ",employee_data36[[#This Row],[DOB]])</f>
        <v>Moshe-Copeland 26955</v>
      </c>
      <c r="Z2567" t="s">
        <v>40</v>
      </c>
      <c r="AA2567" t="s">
        <v>83</v>
      </c>
      <c r="AB2567" t="s">
        <v>42</v>
      </c>
      <c r="AC2567">
        <v>59966</v>
      </c>
      <c r="AD2567" t="s">
        <v>128</v>
      </c>
      <c r="AE2567" t="s">
        <v>84</v>
      </c>
      <c r="AF2567" t="s">
        <v>45</v>
      </c>
      <c r="AG2567">
        <v>4</v>
      </c>
    </row>
    <row r="2568" spans="1:33" x14ac:dyDescent="0.3">
      <c r="A2568">
        <v>2993</v>
      </c>
      <c r="B2568" t="s">
        <v>3561</v>
      </c>
      <c r="C2568" t="s">
        <v>3351</v>
      </c>
      <c r="D2568" s="6" t="str">
        <f>CONCATENATE(employee_data36[[#This Row],[FirstName]], "-",employee_data36[[#This Row],[LastName]] )</f>
        <v>Harley-Nunez</v>
      </c>
      <c r="E2568" s="1">
        <v>43542</v>
      </c>
      <c r="F2568" s="1">
        <v>44888</v>
      </c>
      <c r="G2568" s="7" t="str">
        <f>IF(ISBLANK(employee_data36[[#This Row],[ExitDate]]),"Yes","")</f>
        <v/>
      </c>
      <c r="H2568" t="s">
        <v>28</v>
      </c>
      <c r="I2568" t="s">
        <v>9074</v>
      </c>
      <c r="J2568" t="s">
        <v>9075</v>
      </c>
      <c r="K2568" t="s">
        <v>62</v>
      </c>
      <c r="L2568" t="s">
        <v>32</v>
      </c>
      <c r="M2568" s="6" t="str">
        <f>IF(ISBLANK(employee_data36[[#This Row],[ExitDate]]),"1","0")</f>
        <v>0</v>
      </c>
      <c r="N2568" s="6" t="str">
        <f>IF(employee_data36[[#This Row],[EmployeeStatus]]="Active", "Active", "Tidak Active")</f>
        <v>Active</v>
      </c>
      <c r="O2568" t="s">
        <v>63</v>
      </c>
      <c r="P2568" t="s">
        <v>51</v>
      </c>
      <c r="Q2568" t="s">
        <v>63</v>
      </c>
      <c r="R2568" t="s">
        <v>99</v>
      </c>
      <c r="S2568" t="s">
        <v>9076</v>
      </c>
      <c r="T2568" t="s">
        <v>38</v>
      </c>
      <c r="U2568" t="s">
        <v>81</v>
      </c>
      <c r="V2568" s="1">
        <v>16809</v>
      </c>
      <c r="W2568" s="6">
        <f>DATEDIF(employee_data36[[#This Row],[DOB]],DATE(2023, 1, 1), "Y")</f>
        <v>76</v>
      </c>
      <c r="X2568" s="6" t="str">
        <f>IF(employee_data3[[#This Row],[Age]]&lt;=25, "Remaja", IF(employee_data3[[#This Row],[Age]]&lt;=55, "Dewasa", "Lansia"))</f>
        <v>Lansia</v>
      </c>
      <c r="Y2568" s="7" t="str">
        <f>CONCATENATE(employee_data36[[#This Row],[First-LastName]]," ",employee_data36[[#This Row],[DOB]])</f>
        <v>Harley-Nunez 16809</v>
      </c>
      <c r="Z2568" t="s">
        <v>40</v>
      </c>
      <c r="AA2568" t="s">
        <v>103</v>
      </c>
      <c r="AB2568" t="s">
        <v>55</v>
      </c>
      <c r="AC2568">
        <v>81311</v>
      </c>
      <c r="AD2568" t="s">
        <v>43</v>
      </c>
      <c r="AE2568" t="s">
        <v>44</v>
      </c>
      <c r="AF2568" t="s">
        <v>45</v>
      </c>
      <c r="AG2568">
        <v>4</v>
      </c>
    </row>
    <row r="2569" spans="1:33" x14ac:dyDescent="0.3">
      <c r="A2569">
        <v>2994</v>
      </c>
      <c r="B2569" t="s">
        <v>9077</v>
      </c>
      <c r="C2569" t="s">
        <v>2253</v>
      </c>
      <c r="D2569" s="6" t="str">
        <f>CONCATENATE(employee_data36[[#This Row],[FirstName]], "-",employee_data36[[#This Row],[LastName]] )</f>
        <v>Sammy-Walter</v>
      </c>
      <c r="E2569" s="1">
        <v>44610</v>
      </c>
      <c r="F2569" s="1"/>
      <c r="G2569" s="7" t="str">
        <f>IF(ISBLANK(employee_data36[[#This Row],[ExitDate]]),"Yes","")</f>
        <v>Yes</v>
      </c>
      <c r="H2569" t="s">
        <v>28</v>
      </c>
      <c r="I2569" t="s">
        <v>9078</v>
      </c>
      <c r="J2569" t="s">
        <v>9079</v>
      </c>
      <c r="K2569" t="s">
        <v>89</v>
      </c>
      <c r="L2569" t="s">
        <v>32</v>
      </c>
      <c r="M2569" s="6" t="str">
        <f>IF(ISBLANK(employee_data36[[#This Row],[ExitDate]]),"1","0")</f>
        <v>1</v>
      </c>
      <c r="N2569" s="6" t="str">
        <f>IF(employee_data36[[#This Row],[EmployeeStatus]]="Active", "Active", "Tidak Active")</f>
        <v>Active</v>
      </c>
      <c r="O2569" t="s">
        <v>52</v>
      </c>
      <c r="P2569" t="s">
        <v>64</v>
      </c>
      <c r="Q2569" t="s">
        <v>35</v>
      </c>
      <c r="R2569" t="s">
        <v>36</v>
      </c>
      <c r="S2569" t="s">
        <v>37</v>
      </c>
      <c r="T2569" t="s">
        <v>38</v>
      </c>
      <c r="U2569" t="s">
        <v>111</v>
      </c>
      <c r="V2569" s="1">
        <v>19489</v>
      </c>
      <c r="W2569" s="6">
        <f>DATEDIF(employee_data36[[#This Row],[DOB]],DATE(2023, 1, 1), "Y")</f>
        <v>69</v>
      </c>
      <c r="X2569" s="6" t="str">
        <f>IF(employee_data3[[#This Row],[Age]]&lt;=25, "Remaja", IF(employee_data3[[#This Row],[Age]]&lt;=55, "Dewasa", "Lansia"))</f>
        <v>Lansia</v>
      </c>
      <c r="Y2569" s="7" t="str">
        <f>CONCATENATE(employee_data36[[#This Row],[First-LastName]]," ",employee_data36[[#This Row],[DOB]])</f>
        <v>Sammy-Walter 19489</v>
      </c>
      <c r="Z2569" t="s">
        <v>40</v>
      </c>
      <c r="AA2569" t="s">
        <v>113</v>
      </c>
      <c r="AB2569" t="s">
        <v>55</v>
      </c>
      <c r="AC2569">
        <v>14098</v>
      </c>
      <c r="AD2569" t="s">
        <v>74</v>
      </c>
      <c r="AE2569" t="s">
        <v>84</v>
      </c>
      <c r="AF2569" t="s">
        <v>45</v>
      </c>
      <c r="AG2569">
        <v>4</v>
      </c>
    </row>
    <row r="2570" spans="1:33" x14ac:dyDescent="0.3">
      <c r="A2570">
        <v>2995</v>
      </c>
      <c r="B2570" t="s">
        <v>586</v>
      </c>
      <c r="C2570" t="s">
        <v>2106</v>
      </c>
      <c r="D2570" s="6" t="str">
        <f>CONCATENATE(employee_data36[[#This Row],[FirstName]], "-",employee_data36[[#This Row],[LastName]] )</f>
        <v>Ronnie-Haas</v>
      </c>
      <c r="E2570" s="1">
        <v>43346</v>
      </c>
      <c r="F2570" s="1">
        <v>43433</v>
      </c>
      <c r="G2570" s="7" t="str">
        <f>IF(ISBLANK(employee_data36[[#This Row],[ExitDate]]),"Yes","")</f>
        <v/>
      </c>
      <c r="H2570" t="s">
        <v>28</v>
      </c>
      <c r="I2570" t="s">
        <v>9080</v>
      </c>
      <c r="J2570" t="s">
        <v>9081</v>
      </c>
      <c r="K2570" t="s">
        <v>31</v>
      </c>
      <c r="L2570" t="s">
        <v>32</v>
      </c>
      <c r="M2570" s="6" t="str">
        <f>IF(ISBLANK(employee_data36[[#This Row],[ExitDate]]),"1","0")</f>
        <v>0</v>
      </c>
      <c r="N2570" s="6" t="str">
        <f>IF(employee_data36[[#This Row],[EmployeeStatus]]="Active", "Active", "Tidak Active")</f>
        <v>Active</v>
      </c>
      <c r="O2570" t="s">
        <v>63</v>
      </c>
      <c r="P2570" t="s">
        <v>51</v>
      </c>
      <c r="Q2570" t="s">
        <v>63</v>
      </c>
      <c r="R2570" t="s">
        <v>126</v>
      </c>
      <c r="S2570" t="s">
        <v>9082</v>
      </c>
      <c r="T2570" t="s">
        <v>38</v>
      </c>
      <c r="U2570" t="s">
        <v>81</v>
      </c>
      <c r="V2570" s="1">
        <v>20014</v>
      </c>
      <c r="W2570" s="6">
        <f>DATEDIF(employee_data36[[#This Row],[DOB]],DATE(2023, 1, 1), "Y")</f>
        <v>68</v>
      </c>
      <c r="X2570" s="6" t="str">
        <f>IF(employee_data3[[#This Row],[Age]]&lt;=25, "Remaja", IF(employee_data3[[#This Row],[Age]]&lt;=55, "Dewasa", "Lansia"))</f>
        <v>Lansia</v>
      </c>
      <c r="Y2570" s="7" t="str">
        <f>CONCATENATE(employee_data36[[#This Row],[First-LastName]]," ",employee_data36[[#This Row],[DOB]])</f>
        <v>Ronnie-Haas 20014</v>
      </c>
      <c r="Z2570" t="s">
        <v>40</v>
      </c>
      <c r="AA2570" t="s">
        <v>103</v>
      </c>
      <c r="AB2570" t="s">
        <v>55</v>
      </c>
      <c r="AC2570">
        <v>43823</v>
      </c>
      <c r="AD2570" t="s">
        <v>74</v>
      </c>
      <c r="AE2570" t="s">
        <v>75</v>
      </c>
      <c r="AF2570" t="s">
        <v>236</v>
      </c>
      <c r="AG2570">
        <v>4</v>
      </c>
    </row>
    <row r="2571" spans="1:33" x14ac:dyDescent="0.3">
      <c r="A2571">
        <v>2996</v>
      </c>
      <c r="B2571" t="s">
        <v>3474</v>
      </c>
      <c r="C2571" t="s">
        <v>3524</v>
      </c>
      <c r="D2571" s="6" t="str">
        <f>CONCATENATE(employee_data36[[#This Row],[FirstName]], "-",employee_data36[[#This Row],[LastName]] )</f>
        <v>Kira-Robertson</v>
      </c>
      <c r="E2571" s="1">
        <v>44727</v>
      </c>
      <c r="F2571" s="1">
        <v>44789</v>
      </c>
      <c r="G2571" s="7" t="str">
        <f>IF(ISBLANK(employee_data36[[#This Row],[ExitDate]]),"Yes","")</f>
        <v/>
      </c>
      <c r="H2571" t="s">
        <v>28</v>
      </c>
      <c r="I2571" t="s">
        <v>9083</v>
      </c>
      <c r="J2571" t="s">
        <v>9084</v>
      </c>
      <c r="K2571" t="s">
        <v>133</v>
      </c>
      <c r="L2571" t="s">
        <v>32</v>
      </c>
      <c r="M2571" s="6" t="str">
        <f>IF(ISBLANK(employee_data36[[#This Row],[ExitDate]]),"1","0")</f>
        <v>0</v>
      </c>
      <c r="N2571" s="6" t="str">
        <f>IF(employee_data36[[#This Row],[EmployeeStatus]]="Active", "Active", "Tidak Active")</f>
        <v>Active</v>
      </c>
      <c r="O2571" t="s">
        <v>33</v>
      </c>
      <c r="P2571" t="s">
        <v>64</v>
      </c>
      <c r="Q2571" t="s">
        <v>35</v>
      </c>
      <c r="R2571" t="s">
        <v>99</v>
      </c>
      <c r="S2571" t="s">
        <v>9085</v>
      </c>
      <c r="T2571" t="s">
        <v>38</v>
      </c>
      <c r="U2571" t="s">
        <v>81</v>
      </c>
      <c r="V2571" s="1">
        <v>32781</v>
      </c>
      <c r="W2571" s="6">
        <f>DATEDIF(employee_data36[[#This Row],[DOB]],DATE(2023, 1, 1), "Y")</f>
        <v>33</v>
      </c>
      <c r="X2571" s="6" t="str">
        <f>IF(employee_data3[[#This Row],[Age]]&lt;=25, "Remaja", IF(employee_data3[[#This Row],[Age]]&lt;=55, "Dewasa", "Lansia"))</f>
        <v>Dewasa</v>
      </c>
      <c r="Y2571" s="7" t="str">
        <f>CONCATENATE(employee_data36[[#This Row],[First-LastName]]," ",employee_data36[[#This Row],[DOB]])</f>
        <v>Kira-Robertson 32781</v>
      </c>
      <c r="Z2571" t="s">
        <v>40</v>
      </c>
      <c r="AA2571" t="s">
        <v>654</v>
      </c>
      <c r="AB2571" t="s">
        <v>42</v>
      </c>
      <c r="AC2571">
        <v>30175</v>
      </c>
      <c r="AD2571" t="s">
        <v>74</v>
      </c>
      <c r="AE2571" t="s">
        <v>44</v>
      </c>
      <c r="AF2571" t="s">
        <v>45</v>
      </c>
      <c r="AG2571">
        <v>4</v>
      </c>
    </row>
    <row r="2572" spans="1:33" x14ac:dyDescent="0.3">
      <c r="A2572">
        <v>2997</v>
      </c>
      <c r="B2572" t="s">
        <v>841</v>
      </c>
      <c r="C2572" t="s">
        <v>591</v>
      </c>
      <c r="D2572" s="6" t="str">
        <f>CONCATENATE(employee_data36[[#This Row],[FirstName]], "-",employee_data36[[#This Row],[LastName]] )</f>
        <v>Jaqueline-Ford</v>
      </c>
      <c r="E2572" s="1">
        <v>44606</v>
      </c>
      <c r="F2572" s="1"/>
      <c r="G2572" s="7" t="str">
        <f>IF(ISBLANK(employee_data36[[#This Row],[ExitDate]]),"Yes","")</f>
        <v>Yes</v>
      </c>
      <c r="H2572" t="s">
        <v>28</v>
      </c>
      <c r="I2572" t="s">
        <v>9086</v>
      </c>
      <c r="J2572" t="s">
        <v>9087</v>
      </c>
      <c r="K2572" t="s">
        <v>50</v>
      </c>
      <c r="L2572" t="s">
        <v>32</v>
      </c>
      <c r="M2572" s="6" t="str">
        <f>IF(ISBLANK(employee_data36[[#This Row],[ExitDate]]),"1","0")</f>
        <v>1</v>
      </c>
      <c r="N2572" s="6" t="str">
        <f>IF(employee_data36[[#This Row],[EmployeeStatus]]="Active", "Active", "Tidak Active")</f>
        <v>Active</v>
      </c>
      <c r="O2572" t="s">
        <v>33</v>
      </c>
      <c r="P2572" t="s">
        <v>64</v>
      </c>
      <c r="Q2572" t="s">
        <v>52</v>
      </c>
      <c r="R2572" t="s">
        <v>36</v>
      </c>
      <c r="S2572" t="s">
        <v>37</v>
      </c>
      <c r="T2572" t="s">
        <v>38</v>
      </c>
      <c r="U2572" t="s">
        <v>81</v>
      </c>
      <c r="V2572" s="1">
        <v>31228</v>
      </c>
      <c r="W2572" s="6">
        <f>DATEDIF(employee_data36[[#This Row],[DOB]],DATE(2023, 1, 1), "Y")</f>
        <v>37</v>
      </c>
      <c r="X2572" s="6" t="str">
        <f>IF(employee_data3[[#This Row],[Age]]&lt;=25, "Remaja", IF(employee_data3[[#This Row],[Age]]&lt;=55, "Dewasa", "Lansia"))</f>
        <v>Dewasa</v>
      </c>
      <c r="Y2572" s="7" t="str">
        <f>CONCATENATE(employee_data36[[#This Row],[First-LastName]]," ",employee_data36[[#This Row],[DOB]])</f>
        <v>Jaqueline-Ford 31228</v>
      </c>
      <c r="Z2572" t="s">
        <v>40</v>
      </c>
      <c r="AA2572" t="s">
        <v>216</v>
      </c>
      <c r="AB2572" t="s">
        <v>42</v>
      </c>
      <c r="AC2572">
        <v>14649</v>
      </c>
      <c r="AD2572" t="s">
        <v>74</v>
      </c>
      <c r="AE2572" t="s">
        <v>84</v>
      </c>
      <c r="AF2572" t="s">
        <v>45</v>
      </c>
      <c r="AG2572">
        <v>2</v>
      </c>
    </row>
    <row r="2573" spans="1:33" x14ac:dyDescent="0.3">
      <c r="A2573">
        <v>2998</v>
      </c>
      <c r="B2573" t="s">
        <v>8100</v>
      </c>
      <c r="C2573" t="s">
        <v>5539</v>
      </c>
      <c r="D2573" s="6" t="str">
        <f>CONCATENATE(employee_data36[[#This Row],[FirstName]], "-",employee_data36[[#This Row],[LastName]] )</f>
        <v>Trace-Cherry</v>
      </c>
      <c r="E2573" s="1">
        <v>45116</v>
      </c>
      <c r="F2573" s="1"/>
      <c r="G2573" s="7" t="str">
        <f>IF(ISBLANK(employee_data36[[#This Row],[ExitDate]]),"Yes","")</f>
        <v>Yes</v>
      </c>
      <c r="H2573" t="s">
        <v>28</v>
      </c>
      <c r="I2573" t="s">
        <v>9088</v>
      </c>
      <c r="J2573" t="s">
        <v>9089</v>
      </c>
      <c r="K2573" t="s">
        <v>139</v>
      </c>
      <c r="L2573" t="s">
        <v>32</v>
      </c>
      <c r="M2573" s="6" t="str">
        <f>IF(ISBLANK(employee_data36[[#This Row],[ExitDate]]),"1","0")</f>
        <v>1</v>
      </c>
      <c r="N2573" s="6" t="str">
        <f>IF(employee_data36[[#This Row],[EmployeeStatus]]="Active", "Active", "Tidak Active")</f>
        <v>Active</v>
      </c>
      <c r="O2573" t="s">
        <v>33</v>
      </c>
      <c r="P2573" t="s">
        <v>34</v>
      </c>
      <c r="Q2573" t="s">
        <v>52</v>
      </c>
      <c r="R2573" t="s">
        <v>36</v>
      </c>
      <c r="S2573" t="s">
        <v>37</v>
      </c>
      <c r="T2573" t="s">
        <v>38</v>
      </c>
      <c r="U2573" t="s">
        <v>81</v>
      </c>
      <c r="V2573" s="1">
        <v>24991</v>
      </c>
      <c r="W2573" s="6">
        <f>DATEDIF(employee_data36[[#This Row],[DOB]],DATE(2023, 1, 1), "Y")</f>
        <v>54</v>
      </c>
      <c r="X2573" s="6" t="str">
        <f>IF(employee_data3[[#This Row],[Age]]&lt;=25, "Remaja", IF(employee_data3[[#This Row],[Age]]&lt;=55, "Dewasa", "Lansia"))</f>
        <v>Dewasa</v>
      </c>
      <c r="Y2573" s="7" t="str">
        <f>CONCATENATE(employee_data36[[#This Row],[First-LastName]]," ",employee_data36[[#This Row],[DOB]])</f>
        <v>Trace-Cherry 24991</v>
      </c>
      <c r="Z2573" t="s">
        <v>40</v>
      </c>
      <c r="AA2573" t="s">
        <v>352</v>
      </c>
      <c r="AB2573" t="s">
        <v>55</v>
      </c>
      <c r="AC2573">
        <v>19677</v>
      </c>
      <c r="AD2573" t="s">
        <v>43</v>
      </c>
      <c r="AE2573" t="s">
        <v>44</v>
      </c>
      <c r="AF2573" t="s">
        <v>236</v>
      </c>
      <c r="AG2573">
        <v>1</v>
      </c>
    </row>
    <row r="2574" spans="1:33" x14ac:dyDescent="0.3">
      <c r="A2574">
        <v>2999</v>
      </c>
      <c r="B2574" t="s">
        <v>2795</v>
      </c>
      <c r="C2574" t="s">
        <v>5586</v>
      </c>
      <c r="D2574" s="6" t="str">
        <f>CONCATENATE(employee_data36[[#This Row],[FirstName]], "-",employee_data36[[#This Row],[LastName]] )</f>
        <v>Travis-Cardenas</v>
      </c>
      <c r="E2574" s="1">
        <v>43401</v>
      </c>
      <c r="F2574" s="1">
        <v>43681</v>
      </c>
      <c r="G2574" s="7" t="str">
        <f>IF(ISBLANK(employee_data36[[#This Row],[ExitDate]]),"Yes","")</f>
        <v/>
      </c>
      <c r="H2574" t="s">
        <v>28</v>
      </c>
      <c r="I2574" t="s">
        <v>9090</v>
      </c>
      <c r="J2574" t="s">
        <v>9091</v>
      </c>
      <c r="K2574" t="s">
        <v>80</v>
      </c>
      <c r="L2574" t="s">
        <v>32</v>
      </c>
      <c r="M2574" s="6" t="str">
        <f>IF(ISBLANK(employee_data36[[#This Row],[ExitDate]]),"1","0")</f>
        <v>0</v>
      </c>
      <c r="N2574" s="6" t="str">
        <f>IF(employee_data36[[#This Row],[EmployeeStatus]]="Active", "Active", "Tidak Active")</f>
        <v>Active</v>
      </c>
      <c r="O2574" t="s">
        <v>33</v>
      </c>
      <c r="P2574" t="s">
        <v>64</v>
      </c>
      <c r="Q2574" t="s">
        <v>52</v>
      </c>
      <c r="R2574" t="s">
        <v>175</v>
      </c>
      <c r="S2574" t="s">
        <v>9092</v>
      </c>
      <c r="T2574" t="s">
        <v>38</v>
      </c>
      <c r="U2574" t="s">
        <v>90</v>
      </c>
      <c r="V2574" s="1">
        <v>25643</v>
      </c>
      <c r="W2574" s="6">
        <f>DATEDIF(employee_data36[[#This Row],[DOB]],DATE(2023, 1, 1), "Y")</f>
        <v>52</v>
      </c>
      <c r="X2574" s="6" t="str">
        <f>IF(employee_data3[[#This Row],[Age]]&lt;=25, "Remaja", IF(employee_data3[[#This Row],[Age]]&lt;=55, "Dewasa", "Lansia"))</f>
        <v>Dewasa</v>
      </c>
      <c r="Y2574" s="7" t="str">
        <f>CONCATENATE(employee_data36[[#This Row],[First-LastName]]," ",employee_data36[[#This Row],[DOB]])</f>
        <v>Travis-Cardenas 25643</v>
      </c>
      <c r="Z2574" t="s">
        <v>40</v>
      </c>
      <c r="AA2574" t="s">
        <v>419</v>
      </c>
      <c r="AB2574" t="s">
        <v>55</v>
      </c>
      <c r="AC2574">
        <v>3588</v>
      </c>
      <c r="AD2574" t="s">
        <v>128</v>
      </c>
      <c r="AE2574" t="s">
        <v>104</v>
      </c>
      <c r="AF2574" t="s">
        <v>45</v>
      </c>
      <c r="AG2574">
        <v>2</v>
      </c>
    </row>
    <row r="2575" spans="1:33" x14ac:dyDescent="0.3">
      <c r="A2575">
        <v>3000</v>
      </c>
      <c r="B2575" t="s">
        <v>5656</v>
      </c>
      <c r="C2575" t="s">
        <v>470</v>
      </c>
      <c r="D2575" s="6" t="str">
        <f>CONCATENATE(employee_data36[[#This Row],[FirstName]], "-",employee_data36[[#This Row],[LastName]] )</f>
        <v>Reyna-Hicks</v>
      </c>
      <c r="E2575" s="1">
        <v>44751</v>
      </c>
      <c r="F2575" s="1"/>
      <c r="G2575" s="7" t="str">
        <f>IF(ISBLANK(employee_data36[[#This Row],[ExitDate]]),"Yes","")</f>
        <v>Yes</v>
      </c>
      <c r="H2575" t="s">
        <v>28</v>
      </c>
      <c r="I2575" t="s">
        <v>9093</v>
      </c>
      <c r="J2575" t="s">
        <v>9094</v>
      </c>
      <c r="K2575" t="s">
        <v>168</v>
      </c>
      <c r="L2575" t="s">
        <v>32</v>
      </c>
      <c r="M2575" s="6" t="str">
        <f>IF(ISBLANK(employee_data36[[#This Row],[ExitDate]]),"1","0")</f>
        <v>1</v>
      </c>
      <c r="N2575" s="6" t="str">
        <f>IF(employee_data36[[#This Row],[EmployeeStatus]]="Active", "Active", "Tidak Active")</f>
        <v>Active</v>
      </c>
      <c r="O2575" t="s">
        <v>33</v>
      </c>
      <c r="P2575" t="s">
        <v>64</v>
      </c>
      <c r="Q2575" t="s">
        <v>63</v>
      </c>
      <c r="R2575" t="s">
        <v>36</v>
      </c>
      <c r="S2575" t="s">
        <v>37</v>
      </c>
      <c r="T2575" t="s">
        <v>38</v>
      </c>
      <c r="U2575" t="s">
        <v>3213</v>
      </c>
      <c r="V2575" s="1">
        <v>26934</v>
      </c>
      <c r="W2575" s="6">
        <f>DATEDIF(employee_data36[[#This Row],[DOB]],DATE(2023, 1, 1), "Y")</f>
        <v>49</v>
      </c>
      <c r="X2575" s="6" t="str">
        <f>IF(employee_data3[[#This Row],[Age]]&lt;=25, "Remaja", IF(employee_data3[[#This Row],[Age]]&lt;=55, "Dewasa", "Lansia"))</f>
        <v>Dewasa</v>
      </c>
      <c r="Y2575" s="7" t="str">
        <f>CONCATENATE(employee_data36[[#This Row],[First-LastName]]," ",employee_data36[[#This Row],[DOB]])</f>
        <v>Reyna-Hicks 26934</v>
      </c>
      <c r="Z2575" t="s">
        <v>40</v>
      </c>
      <c r="AA2575" t="s">
        <v>103</v>
      </c>
      <c r="AB2575" t="s">
        <v>55</v>
      </c>
      <c r="AC2575">
        <v>52789</v>
      </c>
      <c r="AD2575" t="s">
        <v>74</v>
      </c>
      <c r="AE2575" t="s">
        <v>75</v>
      </c>
      <c r="AF2575" t="s">
        <v>45</v>
      </c>
      <c r="AG2575">
        <v>1</v>
      </c>
    </row>
    <row r="2576" spans="1:33" x14ac:dyDescent="0.3">
      <c r="A2576">
        <v>3001</v>
      </c>
      <c r="B2576" t="s">
        <v>3150</v>
      </c>
      <c r="C2576" t="s">
        <v>1018</v>
      </c>
      <c r="D2576" s="6" t="str">
        <f>CONCATENATE(employee_data36[[#This Row],[FirstName]], "-",employee_data36[[#This Row],[LastName]] )</f>
        <v>Trent-Sandoval</v>
      </c>
      <c r="E2576" s="1">
        <v>43370</v>
      </c>
      <c r="F2576" s="1">
        <v>44907</v>
      </c>
      <c r="G2576" s="7" t="str">
        <f>IF(ISBLANK(employee_data36[[#This Row],[ExitDate]]),"Yes","")</f>
        <v/>
      </c>
      <c r="H2576" t="s">
        <v>28</v>
      </c>
      <c r="I2576" t="s">
        <v>9095</v>
      </c>
      <c r="J2576" t="s">
        <v>9096</v>
      </c>
      <c r="K2576" t="s">
        <v>98</v>
      </c>
      <c r="L2576" t="s">
        <v>32</v>
      </c>
      <c r="M2576" s="6" t="str">
        <f>IF(ISBLANK(employee_data36[[#This Row],[ExitDate]]),"1","0")</f>
        <v>0</v>
      </c>
      <c r="N2576" s="6" t="str">
        <f>IF(employee_data36[[#This Row],[EmployeeStatus]]="Active", "Active", "Tidak Active")</f>
        <v>Active</v>
      </c>
      <c r="O2576" t="s">
        <v>63</v>
      </c>
      <c r="P2576" t="s">
        <v>34</v>
      </c>
      <c r="Q2576" t="s">
        <v>52</v>
      </c>
      <c r="R2576" t="s">
        <v>140</v>
      </c>
      <c r="S2576" t="s">
        <v>9097</v>
      </c>
      <c r="T2576" t="s">
        <v>38</v>
      </c>
      <c r="U2576" t="s">
        <v>81</v>
      </c>
      <c r="V2576" s="1">
        <v>15629</v>
      </c>
      <c r="W2576" s="6">
        <f>DATEDIF(employee_data36[[#This Row],[DOB]],DATE(2023, 1, 1), "Y")</f>
        <v>80</v>
      </c>
      <c r="X2576" s="6" t="str">
        <f>IF(employee_data3[[#This Row],[Age]]&lt;=25, "Remaja", IF(employee_data3[[#This Row],[Age]]&lt;=55, "Dewasa", "Lansia"))</f>
        <v>Lansia</v>
      </c>
      <c r="Y2576" s="7" t="str">
        <f>CONCATENATE(employee_data36[[#This Row],[First-LastName]]," ",employee_data36[[#This Row],[DOB]])</f>
        <v>Trent-Sandoval 15629</v>
      </c>
      <c r="Z2576" t="s">
        <v>40</v>
      </c>
      <c r="AA2576" t="s">
        <v>83</v>
      </c>
      <c r="AB2576" t="s">
        <v>55</v>
      </c>
      <c r="AC2576">
        <v>5140</v>
      </c>
      <c r="AD2576" t="s">
        <v>128</v>
      </c>
      <c r="AE2576" t="s">
        <v>44</v>
      </c>
      <c r="AF2576" t="s">
        <v>45</v>
      </c>
      <c r="AG2576">
        <v>5</v>
      </c>
    </row>
    <row r="2577" spans="1:33" x14ac:dyDescent="0.3">
      <c r="A2577">
        <v>3002</v>
      </c>
      <c r="B2577" t="s">
        <v>1030</v>
      </c>
      <c r="C2577" t="s">
        <v>4275</v>
      </c>
      <c r="D2577" s="6" t="str">
        <f>CONCATENATE(employee_data36[[#This Row],[FirstName]], "-",employee_data36[[#This Row],[LastName]] )</f>
        <v>Reginald-Dougherty</v>
      </c>
      <c r="E2577" s="1">
        <v>44131</v>
      </c>
      <c r="F2577" s="1"/>
      <c r="G2577" s="7" t="str">
        <f>IF(ISBLANK(employee_data36[[#This Row],[ExitDate]]),"Yes","")</f>
        <v>Yes</v>
      </c>
      <c r="H2577" t="s">
        <v>728</v>
      </c>
      <c r="I2577" t="s">
        <v>9098</v>
      </c>
      <c r="J2577" t="s">
        <v>9099</v>
      </c>
      <c r="K2577" t="s">
        <v>89</v>
      </c>
      <c r="L2577" t="s">
        <v>32</v>
      </c>
      <c r="M2577" s="6" t="str">
        <f>IF(ISBLANK(employee_data36[[#This Row],[ExitDate]]),"1","0")</f>
        <v>1</v>
      </c>
      <c r="N2577" s="6" t="str">
        <f>IF(employee_data36[[#This Row],[EmployeeStatus]]="Active", "Active", "Tidak Active")</f>
        <v>Active</v>
      </c>
      <c r="O2577" t="s">
        <v>63</v>
      </c>
      <c r="P2577" t="s">
        <v>51</v>
      </c>
      <c r="Q2577" t="s">
        <v>52</v>
      </c>
      <c r="R2577" t="s">
        <v>36</v>
      </c>
      <c r="S2577" t="s">
        <v>37</v>
      </c>
      <c r="T2577" t="s">
        <v>38</v>
      </c>
      <c r="U2577" t="s">
        <v>81</v>
      </c>
      <c r="V2577" s="1">
        <v>33374</v>
      </c>
      <c r="W2577" s="6">
        <f>DATEDIF(employee_data36[[#This Row],[DOB]],DATE(2023, 1, 1), "Y")</f>
        <v>31</v>
      </c>
      <c r="X2577" s="6" t="str">
        <f>IF(employee_data3[[#This Row],[Age]]&lt;=25, "Remaja", IF(employee_data3[[#This Row],[Age]]&lt;=55, "Dewasa", "Lansia"))</f>
        <v>Dewasa</v>
      </c>
      <c r="Y2577" s="7" t="str">
        <f>CONCATENATE(employee_data36[[#This Row],[First-LastName]]," ",employee_data36[[#This Row],[DOB]])</f>
        <v>Reginald-Dougherty 33374</v>
      </c>
      <c r="Z2577" t="s">
        <v>40</v>
      </c>
      <c r="AA2577" t="s">
        <v>83</v>
      </c>
      <c r="AB2577" t="s">
        <v>42</v>
      </c>
      <c r="AC2577">
        <v>55498</v>
      </c>
      <c r="AD2577" t="s">
        <v>43</v>
      </c>
      <c r="AE2577" t="s">
        <v>44</v>
      </c>
      <c r="AF2577" t="s">
        <v>45</v>
      </c>
      <c r="AG2577">
        <v>2</v>
      </c>
    </row>
    <row r="2578" spans="1:33" x14ac:dyDescent="0.3">
      <c r="A2578">
        <v>3003</v>
      </c>
      <c r="B2578" t="s">
        <v>3960</v>
      </c>
      <c r="C2578" t="s">
        <v>851</v>
      </c>
      <c r="D2578" s="6" t="str">
        <f>CONCATENATE(employee_data36[[#This Row],[FirstName]], "-",employee_data36[[#This Row],[LastName]] )</f>
        <v>Paul-Greer</v>
      </c>
      <c r="E2578" s="1">
        <v>44470</v>
      </c>
      <c r="F2578" s="1"/>
      <c r="G2578" s="7" t="str">
        <f>IF(ISBLANK(employee_data36[[#This Row],[ExitDate]]),"Yes","")</f>
        <v>Yes</v>
      </c>
      <c r="H2578" t="s">
        <v>728</v>
      </c>
      <c r="I2578" t="s">
        <v>9100</v>
      </c>
      <c r="J2578" t="s">
        <v>9101</v>
      </c>
      <c r="K2578" t="s">
        <v>31</v>
      </c>
      <c r="L2578" t="s">
        <v>32</v>
      </c>
      <c r="M2578" s="6" t="str">
        <f>IF(ISBLANK(employee_data36[[#This Row],[ExitDate]]),"1","0")</f>
        <v>1</v>
      </c>
      <c r="N2578" s="6" t="str">
        <f>IF(employee_data36[[#This Row],[EmployeeStatus]]="Active", "Active", "Tidak Active")</f>
        <v>Active</v>
      </c>
      <c r="O2578" t="s">
        <v>63</v>
      </c>
      <c r="P2578" t="s">
        <v>51</v>
      </c>
      <c r="Q2578" t="s">
        <v>52</v>
      </c>
      <c r="R2578" t="s">
        <v>36</v>
      </c>
      <c r="S2578" t="s">
        <v>37</v>
      </c>
      <c r="T2578" t="s">
        <v>38</v>
      </c>
      <c r="U2578" t="s">
        <v>90</v>
      </c>
      <c r="V2578" s="1">
        <v>33116</v>
      </c>
      <c r="W2578" s="6">
        <f>DATEDIF(employee_data36[[#This Row],[DOB]],DATE(2023, 1, 1), "Y")</f>
        <v>32</v>
      </c>
      <c r="X2578" s="6" t="str">
        <f>IF(employee_data3[[#This Row],[Age]]&lt;=25, "Remaja", IF(employee_data3[[#This Row],[Age]]&lt;=55, "Dewasa", "Lansia"))</f>
        <v>Dewasa</v>
      </c>
      <c r="Y2578" s="7" t="str">
        <f>CONCATENATE(employee_data36[[#This Row],[First-LastName]]," ",employee_data36[[#This Row],[DOB]])</f>
        <v>Paul-Greer 33116</v>
      </c>
      <c r="Z2578" t="s">
        <v>40</v>
      </c>
      <c r="AA2578" t="s">
        <v>352</v>
      </c>
      <c r="AB2578" t="s">
        <v>42</v>
      </c>
      <c r="AC2578">
        <v>40722</v>
      </c>
      <c r="AD2578" t="s">
        <v>74</v>
      </c>
      <c r="AE2578" t="s">
        <v>75</v>
      </c>
      <c r="AF2578" t="s">
        <v>45</v>
      </c>
      <c r="AG2578">
        <v>5</v>
      </c>
    </row>
    <row r="2579" spans="1:33" x14ac:dyDescent="0.3">
      <c r="A2579">
        <v>3004</v>
      </c>
      <c r="B2579" t="s">
        <v>9102</v>
      </c>
      <c r="C2579" t="s">
        <v>3415</v>
      </c>
      <c r="D2579" s="6" t="str">
        <f>CONCATENATE(employee_data36[[#This Row],[FirstName]], "-",employee_data36[[#This Row],[LastName]] )</f>
        <v>Tiara-Velez</v>
      </c>
      <c r="E2579" s="1">
        <v>43706</v>
      </c>
      <c r="F2579" s="1">
        <v>44731</v>
      </c>
      <c r="G2579" s="7" t="str">
        <f>IF(ISBLANK(employee_data36[[#This Row],[ExitDate]]),"Yes","")</f>
        <v/>
      </c>
      <c r="H2579" t="s">
        <v>728</v>
      </c>
      <c r="I2579" t="s">
        <v>9103</v>
      </c>
      <c r="J2579" t="s">
        <v>9104</v>
      </c>
      <c r="K2579" t="s">
        <v>50</v>
      </c>
      <c r="L2579" t="s">
        <v>32</v>
      </c>
      <c r="M2579" s="6" t="str">
        <f>IF(ISBLANK(employee_data36[[#This Row],[ExitDate]]),"1","0")</f>
        <v>0</v>
      </c>
      <c r="N2579" s="6" t="str">
        <f>IF(employee_data36[[#This Row],[EmployeeStatus]]="Active", "Active", "Tidak Active")</f>
        <v>Active</v>
      </c>
      <c r="O2579" t="s">
        <v>63</v>
      </c>
      <c r="P2579" t="s">
        <v>64</v>
      </c>
      <c r="Q2579" t="s">
        <v>63</v>
      </c>
      <c r="R2579" t="s">
        <v>140</v>
      </c>
      <c r="S2579" t="s">
        <v>9105</v>
      </c>
      <c r="T2579" t="s">
        <v>38</v>
      </c>
      <c r="U2579" t="s">
        <v>81</v>
      </c>
      <c r="V2579" s="1">
        <v>35088</v>
      </c>
      <c r="W2579" s="6">
        <f>DATEDIF(employee_data36[[#This Row],[DOB]],DATE(2023, 1, 1), "Y")</f>
        <v>26</v>
      </c>
      <c r="X2579" s="6" t="str">
        <f>IF(employee_data3[[#This Row],[Age]]&lt;=25, "Remaja", IF(employee_data3[[#This Row],[Age]]&lt;=55, "Dewasa", "Lansia"))</f>
        <v>Dewasa</v>
      </c>
      <c r="Y2579" s="7" t="str">
        <f>CONCATENATE(employee_data36[[#This Row],[First-LastName]]," ",employee_data36[[#This Row],[DOB]])</f>
        <v>Tiara-Velez 35088</v>
      </c>
      <c r="Z2579" t="s">
        <v>40</v>
      </c>
      <c r="AA2579" t="s">
        <v>83</v>
      </c>
      <c r="AB2579" t="s">
        <v>42</v>
      </c>
      <c r="AC2579">
        <v>77466</v>
      </c>
      <c r="AD2579" t="s">
        <v>128</v>
      </c>
      <c r="AE2579" t="s">
        <v>104</v>
      </c>
      <c r="AF2579" t="s">
        <v>45</v>
      </c>
      <c r="AG2579">
        <v>5</v>
      </c>
    </row>
    <row r="2580" spans="1:33" x14ac:dyDescent="0.3">
      <c r="A2580">
        <v>3005</v>
      </c>
      <c r="B2580" t="s">
        <v>1357</v>
      </c>
      <c r="C2580" t="s">
        <v>1756</v>
      </c>
      <c r="D2580" s="6" t="str">
        <f>CONCATENATE(employee_data36[[#This Row],[FirstName]], "-",employee_data36[[#This Row],[LastName]] )</f>
        <v>Mareli-Wilson</v>
      </c>
      <c r="E2580" s="1">
        <v>44194</v>
      </c>
      <c r="F2580" s="1"/>
      <c r="G2580" s="7" t="str">
        <f>IF(ISBLANK(employee_data36[[#This Row],[ExitDate]]),"Yes","")</f>
        <v>Yes</v>
      </c>
      <c r="H2580" t="s">
        <v>728</v>
      </c>
      <c r="I2580" t="s">
        <v>9106</v>
      </c>
      <c r="J2580" t="s">
        <v>9107</v>
      </c>
      <c r="K2580" t="s">
        <v>139</v>
      </c>
      <c r="L2580" t="s">
        <v>32</v>
      </c>
      <c r="M2580" s="6" t="str">
        <f>IF(ISBLANK(employee_data36[[#This Row],[ExitDate]]),"1","0")</f>
        <v>1</v>
      </c>
      <c r="N2580" s="6" t="str">
        <f>IF(employee_data36[[#This Row],[EmployeeStatus]]="Active", "Active", "Tidak Active")</f>
        <v>Active</v>
      </c>
      <c r="O2580" t="s">
        <v>33</v>
      </c>
      <c r="P2580" t="s">
        <v>34</v>
      </c>
      <c r="Q2580" t="s">
        <v>52</v>
      </c>
      <c r="R2580" t="s">
        <v>36</v>
      </c>
      <c r="S2580" t="s">
        <v>37</v>
      </c>
      <c r="T2580" t="s">
        <v>38</v>
      </c>
      <c r="U2580" t="s">
        <v>81</v>
      </c>
      <c r="V2580" s="1">
        <v>15726</v>
      </c>
      <c r="W2580" s="6">
        <f>DATEDIF(employee_data36[[#This Row],[DOB]],DATE(2023, 1, 1), "Y")</f>
        <v>79</v>
      </c>
      <c r="X2580" s="6" t="str">
        <f>IF(employee_data3[[#This Row],[Age]]&lt;=25, "Remaja", IF(employee_data3[[#This Row],[Age]]&lt;=55, "Dewasa", "Lansia"))</f>
        <v>Lansia</v>
      </c>
      <c r="Y2580" s="7" t="str">
        <f>CONCATENATE(employee_data36[[#This Row],[First-LastName]]," ",employee_data36[[#This Row],[DOB]])</f>
        <v>Mareli-Wilson 15726</v>
      </c>
      <c r="Z2580" t="s">
        <v>40</v>
      </c>
      <c r="AA2580" t="s">
        <v>103</v>
      </c>
      <c r="AB2580" t="s">
        <v>42</v>
      </c>
      <c r="AC2580">
        <v>57657</v>
      </c>
      <c r="AD2580" t="s">
        <v>56</v>
      </c>
      <c r="AE2580" t="s">
        <v>44</v>
      </c>
      <c r="AF2580" t="s">
        <v>45</v>
      </c>
      <c r="AG2580">
        <v>2</v>
      </c>
    </row>
    <row r="2581" spans="1:33" x14ac:dyDescent="0.3">
      <c r="A2581">
        <v>3006</v>
      </c>
      <c r="B2581" t="s">
        <v>9108</v>
      </c>
      <c r="C2581" t="s">
        <v>1929</v>
      </c>
      <c r="D2581" s="6" t="str">
        <f>CONCATENATE(employee_data36[[#This Row],[FirstName]], "-",employee_data36[[#This Row],[LastName]] )</f>
        <v>Efrain-Underwood</v>
      </c>
      <c r="E2581" s="1">
        <v>44838</v>
      </c>
      <c r="F2581" s="1"/>
      <c r="G2581" s="7" t="str">
        <f>IF(ISBLANK(employee_data36[[#This Row],[ExitDate]]),"Yes","")</f>
        <v>Yes</v>
      </c>
      <c r="H2581" t="s">
        <v>728</v>
      </c>
      <c r="I2581" t="s">
        <v>9109</v>
      </c>
      <c r="J2581" t="s">
        <v>9110</v>
      </c>
      <c r="K2581" t="s">
        <v>118</v>
      </c>
      <c r="L2581" t="s">
        <v>32</v>
      </c>
      <c r="M2581" s="6" t="str">
        <f>IF(ISBLANK(employee_data36[[#This Row],[ExitDate]]),"1","0")</f>
        <v>1</v>
      </c>
      <c r="N2581" s="6" t="str">
        <f>IF(employee_data36[[#This Row],[EmployeeStatus]]="Active", "Active", "Tidak Active")</f>
        <v>Active</v>
      </c>
      <c r="O2581" t="s">
        <v>52</v>
      </c>
      <c r="P2581" t="s">
        <v>34</v>
      </c>
      <c r="Q2581" t="s">
        <v>63</v>
      </c>
      <c r="R2581" t="s">
        <v>36</v>
      </c>
      <c r="S2581" t="s">
        <v>37</v>
      </c>
      <c r="T2581" t="s">
        <v>38</v>
      </c>
      <c r="U2581" t="s">
        <v>90</v>
      </c>
      <c r="V2581" s="1">
        <v>25045</v>
      </c>
      <c r="W2581" s="6">
        <f>DATEDIF(employee_data36[[#This Row],[DOB]],DATE(2023, 1, 1), "Y")</f>
        <v>54</v>
      </c>
      <c r="X2581" s="6" t="str">
        <f>IF(employee_data3[[#This Row],[Age]]&lt;=25, "Remaja", IF(employee_data3[[#This Row],[Age]]&lt;=55, "Dewasa", "Lansia"))</f>
        <v>Dewasa</v>
      </c>
      <c r="Y2581" s="7" t="str">
        <f>CONCATENATE(employee_data36[[#This Row],[First-LastName]]," ",employee_data36[[#This Row],[DOB]])</f>
        <v>Efrain-Underwood 25045</v>
      </c>
      <c r="Z2581" t="s">
        <v>40</v>
      </c>
      <c r="AA2581" t="s">
        <v>83</v>
      </c>
      <c r="AB2581" t="s">
        <v>42</v>
      </c>
      <c r="AC2581">
        <v>88958</v>
      </c>
      <c r="AD2581" t="s">
        <v>128</v>
      </c>
      <c r="AE2581" t="s">
        <v>75</v>
      </c>
      <c r="AF2581" t="s">
        <v>45</v>
      </c>
      <c r="AG2581">
        <v>1</v>
      </c>
    </row>
    <row r="2582" spans="1:33" x14ac:dyDescent="0.3">
      <c r="A2582">
        <v>3007</v>
      </c>
      <c r="B2582" t="s">
        <v>4150</v>
      </c>
      <c r="C2582" t="s">
        <v>9111</v>
      </c>
      <c r="D2582" s="6" t="str">
        <f>CONCATENATE(employee_data36[[#This Row],[FirstName]], "-",employee_data36[[#This Row],[LastName]] )</f>
        <v>Madeline-Powell</v>
      </c>
      <c r="E2582" s="1">
        <v>43545</v>
      </c>
      <c r="F2582" s="1">
        <v>44829</v>
      </c>
      <c r="G2582" s="7" t="str">
        <f>IF(ISBLANK(employee_data36[[#This Row],[ExitDate]]),"Yes","")</f>
        <v/>
      </c>
      <c r="H2582" t="s">
        <v>728</v>
      </c>
      <c r="I2582" t="s">
        <v>9112</v>
      </c>
      <c r="J2582" t="s">
        <v>9113</v>
      </c>
      <c r="K2582" t="s">
        <v>62</v>
      </c>
      <c r="L2582" t="s">
        <v>32</v>
      </c>
      <c r="M2582" s="6" t="str">
        <f>IF(ISBLANK(employee_data36[[#This Row],[ExitDate]]),"1","0")</f>
        <v>0</v>
      </c>
      <c r="N2582" s="6" t="str">
        <f>IF(employee_data36[[#This Row],[EmployeeStatus]]="Active", "Active", "Tidak Active")</f>
        <v>Active</v>
      </c>
      <c r="O2582" t="s">
        <v>52</v>
      </c>
      <c r="P2582" t="s">
        <v>51</v>
      </c>
      <c r="Q2582" t="s">
        <v>63</v>
      </c>
      <c r="R2582" t="s">
        <v>126</v>
      </c>
      <c r="S2582" t="s">
        <v>9114</v>
      </c>
      <c r="T2582" t="s">
        <v>38</v>
      </c>
      <c r="U2582" t="s">
        <v>81</v>
      </c>
      <c r="V2582" s="1">
        <v>18184</v>
      </c>
      <c r="W2582" s="6">
        <f>DATEDIF(employee_data36[[#This Row],[DOB]],DATE(2023, 1, 1), "Y")</f>
        <v>73</v>
      </c>
      <c r="X2582" s="6" t="str">
        <f>IF(employee_data3[[#This Row],[Age]]&lt;=25, "Remaja", IF(employee_data3[[#This Row],[Age]]&lt;=55, "Dewasa", "Lansia"))</f>
        <v>Lansia</v>
      </c>
      <c r="Y2582" s="7" t="str">
        <f>CONCATENATE(employee_data36[[#This Row],[First-LastName]]," ",employee_data36[[#This Row],[DOB]])</f>
        <v>Madeline-Powell 18184</v>
      </c>
      <c r="Z2582" t="s">
        <v>40</v>
      </c>
      <c r="AA2582" t="s">
        <v>103</v>
      </c>
      <c r="AB2582" t="s">
        <v>42</v>
      </c>
      <c r="AC2582">
        <v>22812</v>
      </c>
      <c r="AD2582" t="s">
        <v>93</v>
      </c>
      <c r="AE2582" t="s">
        <v>84</v>
      </c>
      <c r="AF2582" t="s">
        <v>45</v>
      </c>
      <c r="AG2582">
        <v>2</v>
      </c>
    </row>
    <row r="2583" spans="1:33" x14ac:dyDescent="0.3">
      <c r="A2583">
        <v>3008</v>
      </c>
      <c r="B2583" t="s">
        <v>6269</v>
      </c>
      <c r="C2583" t="s">
        <v>1418</v>
      </c>
      <c r="D2583" s="6" t="str">
        <f>CONCATENATE(employee_data36[[#This Row],[FirstName]], "-",employee_data36[[#This Row],[LastName]] )</f>
        <v>Alfred-Goodman</v>
      </c>
      <c r="E2583" s="1">
        <v>43924</v>
      </c>
      <c r="F2583" s="1">
        <v>44557</v>
      </c>
      <c r="G2583" s="7" t="str">
        <f>IF(ISBLANK(employee_data36[[#This Row],[ExitDate]]),"Yes","")</f>
        <v/>
      </c>
      <c r="H2583" t="s">
        <v>728</v>
      </c>
      <c r="I2583" t="s">
        <v>9115</v>
      </c>
      <c r="J2583" t="s">
        <v>9116</v>
      </c>
      <c r="K2583" t="s">
        <v>168</v>
      </c>
      <c r="L2583" t="s">
        <v>32</v>
      </c>
      <c r="M2583" s="6" t="str">
        <f>IF(ISBLANK(employee_data36[[#This Row],[ExitDate]]),"1","0")</f>
        <v>0</v>
      </c>
      <c r="N2583" s="6" t="str">
        <f>IF(employee_data36[[#This Row],[EmployeeStatus]]="Active", "Active", "Tidak Active")</f>
        <v>Active</v>
      </c>
      <c r="O2583" t="s">
        <v>63</v>
      </c>
      <c r="P2583" t="s">
        <v>51</v>
      </c>
      <c r="Q2583" t="s">
        <v>63</v>
      </c>
      <c r="R2583" t="s">
        <v>99</v>
      </c>
      <c r="S2583" t="s">
        <v>9117</v>
      </c>
      <c r="T2583" t="s">
        <v>38</v>
      </c>
      <c r="U2583" t="s">
        <v>66</v>
      </c>
      <c r="V2583" s="1">
        <v>28190</v>
      </c>
      <c r="W2583" s="6">
        <f>DATEDIF(employee_data36[[#This Row],[DOB]],DATE(2023, 1, 1), "Y")</f>
        <v>45</v>
      </c>
      <c r="X2583" s="6" t="str">
        <f>IF(employee_data3[[#This Row],[Age]]&lt;=25, "Remaja", IF(employee_data3[[#This Row],[Age]]&lt;=55, "Dewasa", "Lansia"))</f>
        <v>Dewasa</v>
      </c>
      <c r="Y2583" s="7" t="str">
        <f>CONCATENATE(employee_data36[[#This Row],[First-LastName]]," ",employee_data36[[#This Row],[DOB]])</f>
        <v>Alfred-Goodman 28190</v>
      </c>
      <c r="Z2583" t="s">
        <v>40</v>
      </c>
      <c r="AA2583" t="s">
        <v>834</v>
      </c>
      <c r="AB2583" t="s">
        <v>42</v>
      </c>
      <c r="AC2583">
        <v>96960</v>
      </c>
      <c r="AD2583" t="s">
        <v>93</v>
      </c>
      <c r="AE2583" t="s">
        <v>44</v>
      </c>
      <c r="AF2583" t="s">
        <v>45</v>
      </c>
      <c r="AG2583">
        <v>4</v>
      </c>
    </row>
    <row r="2584" spans="1:33" x14ac:dyDescent="0.3">
      <c r="A2584">
        <v>3009</v>
      </c>
      <c r="B2584" t="s">
        <v>9118</v>
      </c>
      <c r="C2584" t="s">
        <v>2102</v>
      </c>
      <c r="D2584" s="6" t="str">
        <f>CONCATENATE(employee_data36[[#This Row],[FirstName]], "-",employee_data36[[#This Row],[LastName]] )</f>
        <v>Aracely-Kelly</v>
      </c>
      <c r="E2584" s="1">
        <v>43618</v>
      </c>
      <c r="F2584" s="1">
        <v>44391</v>
      </c>
      <c r="G2584" s="7" t="str">
        <f>IF(ISBLANK(employee_data36[[#This Row],[ExitDate]]),"Yes","")</f>
        <v/>
      </c>
      <c r="H2584" t="s">
        <v>28</v>
      </c>
      <c r="I2584" t="s">
        <v>9119</v>
      </c>
      <c r="J2584" t="s">
        <v>9120</v>
      </c>
      <c r="K2584" t="s">
        <v>50</v>
      </c>
      <c r="L2584" t="s">
        <v>32</v>
      </c>
      <c r="M2584" s="6" t="str">
        <f>IF(ISBLANK(employee_data36[[#This Row],[ExitDate]]),"1","0")</f>
        <v>0</v>
      </c>
      <c r="N2584" s="6" t="str">
        <f>IF(employee_data36[[#This Row],[EmployeeStatus]]="Active", "Active", "Tidak Active")</f>
        <v>Active</v>
      </c>
      <c r="O2584" t="s">
        <v>52</v>
      </c>
      <c r="P2584" t="s">
        <v>34</v>
      </c>
      <c r="Q2584" t="s">
        <v>52</v>
      </c>
      <c r="R2584" t="s">
        <v>126</v>
      </c>
      <c r="S2584" t="s">
        <v>9121</v>
      </c>
      <c r="T2584" t="s">
        <v>38</v>
      </c>
      <c r="U2584" t="s">
        <v>936</v>
      </c>
      <c r="V2584" s="1">
        <v>35551</v>
      </c>
      <c r="W2584" s="6">
        <f>DATEDIF(employee_data36[[#This Row],[DOB]],DATE(2023, 1, 1), "Y")</f>
        <v>25</v>
      </c>
      <c r="X2584" s="6" t="str">
        <f>IF(employee_data3[[#This Row],[Age]]&lt;=25, "Remaja", IF(employee_data3[[#This Row],[Age]]&lt;=55, "Dewasa", "Lansia"))</f>
        <v>Remaja</v>
      </c>
      <c r="Y2584" s="7" t="str">
        <f>CONCATENATE(employee_data36[[#This Row],[First-LastName]]," ",employee_data36[[#This Row],[DOB]])</f>
        <v>Aracely-Kelly 35551</v>
      </c>
      <c r="Z2584" t="s">
        <v>40</v>
      </c>
      <c r="AA2584" t="s">
        <v>113</v>
      </c>
      <c r="AB2584" t="s">
        <v>55</v>
      </c>
      <c r="AC2584">
        <v>14887</v>
      </c>
      <c r="AD2584" t="s">
        <v>43</v>
      </c>
      <c r="AE2584" t="s">
        <v>84</v>
      </c>
      <c r="AF2584" t="s">
        <v>45</v>
      </c>
      <c r="AG2584">
        <v>2</v>
      </c>
    </row>
    <row r="2585" spans="1:33" x14ac:dyDescent="0.3">
      <c r="A2585">
        <v>3010</v>
      </c>
      <c r="B2585" t="s">
        <v>1615</v>
      </c>
      <c r="C2585" t="s">
        <v>2489</v>
      </c>
      <c r="D2585" s="6" t="str">
        <f>CONCATENATE(employee_data36[[#This Row],[FirstName]], "-",employee_data36[[#This Row],[LastName]] )</f>
        <v>Morgan-Velazquez</v>
      </c>
      <c r="E2585" s="1">
        <v>43616</v>
      </c>
      <c r="F2585" s="1">
        <v>44078</v>
      </c>
      <c r="G2585" s="7" t="str">
        <f>IF(ISBLANK(employee_data36[[#This Row],[ExitDate]]),"Yes","")</f>
        <v/>
      </c>
      <c r="H2585" t="s">
        <v>28</v>
      </c>
      <c r="I2585" t="s">
        <v>9122</v>
      </c>
      <c r="J2585" t="s">
        <v>9123</v>
      </c>
      <c r="K2585" t="s">
        <v>139</v>
      </c>
      <c r="L2585" t="s">
        <v>1805</v>
      </c>
      <c r="M2585" s="6" t="str">
        <f>IF(ISBLANK(employee_data36[[#This Row],[ExitDate]]),"1","0")</f>
        <v>0</v>
      </c>
      <c r="N2585" s="6" t="str">
        <f>IF(employee_data36[[#This Row],[EmployeeStatus]]="Active", "Active", "Tidak Active")</f>
        <v>Tidak Active</v>
      </c>
      <c r="O2585" t="s">
        <v>52</v>
      </c>
      <c r="P2585" t="s">
        <v>34</v>
      </c>
      <c r="Q2585" t="s">
        <v>35</v>
      </c>
      <c r="R2585" t="s">
        <v>140</v>
      </c>
      <c r="S2585" t="s">
        <v>9124</v>
      </c>
      <c r="T2585" t="s">
        <v>38</v>
      </c>
      <c r="U2585" t="s">
        <v>81</v>
      </c>
      <c r="V2585" s="1">
        <v>17241</v>
      </c>
      <c r="W2585" s="6">
        <f>DATEDIF(employee_data36[[#This Row],[DOB]],DATE(2023, 1, 1), "Y")</f>
        <v>75</v>
      </c>
      <c r="X2585" s="6" t="str">
        <f>IF(employee_data3[[#This Row],[Age]]&lt;=25, "Remaja", IF(employee_data3[[#This Row],[Age]]&lt;=55, "Dewasa", "Lansia"))</f>
        <v>Lansia</v>
      </c>
      <c r="Y2585" s="7" t="str">
        <f>CONCATENATE(employee_data36[[#This Row],[First-LastName]]," ",employee_data36[[#This Row],[DOB]])</f>
        <v>Morgan-Velazquez 17241</v>
      </c>
      <c r="Z2585" t="s">
        <v>40</v>
      </c>
      <c r="AA2585" t="s">
        <v>292</v>
      </c>
      <c r="AB2585" t="s">
        <v>55</v>
      </c>
      <c r="AC2585">
        <v>33080</v>
      </c>
      <c r="AD2585" t="s">
        <v>74</v>
      </c>
      <c r="AE2585" t="s">
        <v>84</v>
      </c>
      <c r="AF2585" t="s">
        <v>45</v>
      </c>
      <c r="AG2585">
        <v>1</v>
      </c>
    </row>
    <row r="2586" spans="1:33" x14ac:dyDescent="0.3">
      <c r="A2586">
        <v>3011</v>
      </c>
      <c r="B2586" t="s">
        <v>6767</v>
      </c>
      <c r="C2586" t="s">
        <v>1040</v>
      </c>
      <c r="D2586" s="6" t="str">
        <f>CONCATENATE(employee_data36[[#This Row],[FirstName]], "-",employee_data36[[#This Row],[LastName]] )</f>
        <v>Isla-Becker</v>
      </c>
      <c r="E2586" s="1">
        <v>43836</v>
      </c>
      <c r="F2586" s="1">
        <v>43955</v>
      </c>
      <c r="G2586" s="7" t="str">
        <f>IF(ISBLANK(employee_data36[[#This Row],[ExitDate]]),"Yes","")</f>
        <v/>
      </c>
      <c r="H2586" t="s">
        <v>28</v>
      </c>
      <c r="I2586" t="s">
        <v>9125</v>
      </c>
      <c r="J2586" t="s">
        <v>9126</v>
      </c>
      <c r="K2586" t="s">
        <v>80</v>
      </c>
      <c r="L2586" t="s">
        <v>1805</v>
      </c>
      <c r="M2586" s="6" t="str">
        <f>IF(ISBLANK(employee_data36[[#This Row],[ExitDate]]),"1","0")</f>
        <v>0</v>
      </c>
      <c r="N2586" s="6" t="str">
        <f>IF(employee_data36[[#This Row],[EmployeeStatus]]="Active", "Active", "Tidak Active")</f>
        <v>Tidak Active</v>
      </c>
      <c r="O2586" t="s">
        <v>52</v>
      </c>
      <c r="P2586" t="s">
        <v>51</v>
      </c>
      <c r="Q2586" t="s">
        <v>63</v>
      </c>
      <c r="R2586" t="s">
        <v>99</v>
      </c>
      <c r="S2586" t="s">
        <v>9127</v>
      </c>
      <c r="T2586" t="s">
        <v>38</v>
      </c>
      <c r="U2586" t="s">
        <v>111</v>
      </c>
      <c r="V2586" s="1">
        <v>19766</v>
      </c>
      <c r="W2586" s="6">
        <f>DATEDIF(employee_data36[[#This Row],[DOB]],DATE(2023, 1, 1), "Y")</f>
        <v>68</v>
      </c>
      <c r="X2586" s="6" t="str">
        <f>IF(employee_data3[[#This Row],[Age]]&lt;=25, "Remaja", IF(employee_data3[[#This Row],[Age]]&lt;=55, "Dewasa", "Lansia"))</f>
        <v>Lansia</v>
      </c>
      <c r="Y2586" s="7" t="str">
        <f>CONCATENATE(employee_data36[[#This Row],[First-LastName]]," ",employee_data36[[#This Row],[DOB]])</f>
        <v>Isla-Becker 19766</v>
      </c>
      <c r="Z2586" t="s">
        <v>40</v>
      </c>
      <c r="AA2586" t="s">
        <v>113</v>
      </c>
      <c r="AB2586" t="s">
        <v>42</v>
      </c>
      <c r="AC2586">
        <v>51348</v>
      </c>
      <c r="AD2586" t="s">
        <v>56</v>
      </c>
      <c r="AE2586" t="s">
        <v>44</v>
      </c>
      <c r="AF2586" t="s">
        <v>45</v>
      </c>
      <c r="AG2586">
        <v>5</v>
      </c>
    </row>
    <row r="2587" spans="1:33" x14ac:dyDescent="0.3">
      <c r="A2587">
        <v>3012</v>
      </c>
      <c r="B2587" t="s">
        <v>3480</v>
      </c>
      <c r="C2587" t="s">
        <v>8870</v>
      </c>
      <c r="D2587" s="6" t="str">
        <f>CONCATENATE(employee_data36[[#This Row],[FirstName]], "-",employee_data36[[#This Row],[LastName]] )</f>
        <v>Scott-Sanford</v>
      </c>
      <c r="E2587" s="1">
        <v>43331</v>
      </c>
      <c r="F2587" s="1">
        <v>44245</v>
      </c>
      <c r="G2587" s="7" t="str">
        <f>IF(ISBLANK(employee_data36[[#This Row],[ExitDate]]),"Yes","")</f>
        <v/>
      </c>
      <c r="H2587" t="s">
        <v>28</v>
      </c>
      <c r="I2587" t="s">
        <v>9128</v>
      </c>
      <c r="J2587" t="s">
        <v>9129</v>
      </c>
      <c r="K2587" t="s">
        <v>89</v>
      </c>
      <c r="L2587" t="s">
        <v>1805</v>
      </c>
      <c r="M2587" s="6" t="str">
        <f>IF(ISBLANK(employee_data36[[#This Row],[ExitDate]]),"1","0")</f>
        <v>0</v>
      </c>
      <c r="N2587" s="6" t="str">
        <f>IF(employee_data36[[#This Row],[EmployeeStatus]]="Active", "Active", "Tidak Active")</f>
        <v>Tidak Active</v>
      </c>
      <c r="O2587" t="s">
        <v>33</v>
      </c>
      <c r="P2587" t="s">
        <v>51</v>
      </c>
      <c r="Q2587" t="s">
        <v>35</v>
      </c>
      <c r="R2587" t="s">
        <v>140</v>
      </c>
      <c r="S2587" t="s">
        <v>9130</v>
      </c>
      <c r="T2587" t="s">
        <v>38</v>
      </c>
      <c r="U2587" t="s">
        <v>66</v>
      </c>
      <c r="V2587" s="1">
        <v>18411</v>
      </c>
      <c r="W2587" s="6">
        <f>DATEDIF(employee_data36[[#This Row],[DOB]],DATE(2023, 1, 1), "Y")</f>
        <v>72</v>
      </c>
      <c r="X2587" s="6" t="str">
        <f>IF(employee_data3[[#This Row],[Age]]&lt;=25, "Remaja", IF(employee_data3[[#This Row],[Age]]&lt;=55, "Dewasa", "Lansia"))</f>
        <v>Lansia</v>
      </c>
      <c r="Y2587" s="7" t="str">
        <f>CONCATENATE(employee_data36[[#This Row],[First-LastName]]," ",employee_data36[[#This Row],[DOB]])</f>
        <v>Scott-Sanford 18411</v>
      </c>
      <c r="Z2587" t="s">
        <v>40</v>
      </c>
      <c r="AA2587" t="s">
        <v>243</v>
      </c>
      <c r="AB2587" t="s">
        <v>42</v>
      </c>
      <c r="AC2587">
        <v>3143</v>
      </c>
      <c r="AD2587" t="s">
        <v>128</v>
      </c>
      <c r="AE2587" t="s">
        <v>75</v>
      </c>
      <c r="AF2587" t="s">
        <v>105</v>
      </c>
      <c r="AG2587">
        <v>1</v>
      </c>
    </row>
    <row r="2588" spans="1:33" x14ac:dyDescent="0.3">
      <c r="A2588">
        <v>3013</v>
      </c>
      <c r="B2588" t="s">
        <v>9131</v>
      </c>
      <c r="C2588" t="s">
        <v>5476</v>
      </c>
      <c r="D2588" s="6" t="str">
        <f>CONCATENATE(employee_data36[[#This Row],[FirstName]], "-",employee_data36[[#This Row],[LastName]] )</f>
        <v>Deja-Ritter</v>
      </c>
      <c r="E2588" s="1">
        <v>43603</v>
      </c>
      <c r="F2588" s="1"/>
      <c r="G2588" s="7" t="str">
        <f>IF(ISBLANK(employee_data36[[#This Row],[ExitDate]]),"Yes","")</f>
        <v>Yes</v>
      </c>
      <c r="H2588" t="s">
        <v>28</v>
      </c>
      <c r="I2588" t="s">
        <v>9132</v>
      </c>
      <c r="J2588" t="s">
        <v>9133</v>
      </c>
      <c r="K2588" t="s">
        <v>31</v>
      </c>
      <c r="L2588" t="s">
        <v>32</v>
      </c>
      <c r="M2588" s="6" t="str">
        <f>IF(ISBLANK(employee_data36[[#This Row],[ExitDate]]),"1","0")</f>
        <v>1</v>
      </c>
      <c r="N2588" s="6" t="str">
        <f>IF(employee_data36[[#This Row],[EmployeeStatus]]="Active", "Active", "Tidak Active")</f>
        <v>Active</v>
      </c>
      <c r="O2588" t="s">
        <v>63</v>
      </c>
      <c r="P2588" t="s">
        <v>34</v>
      </c>
      <c r="Q2588" t="s">
        <v>63</v>
      </c>
      <c r="R2588" t="s">
        <v>36</v>
      </c>
      <c r="S2588" t="s">
        <v>37</v>
      </c>
      <c r="T2588" t="s">
        <v>38</v>
      </c>
      <c r="U2588" t="s">
        <v>148</v>
      </c>
      <c r="V2588" s="1">
        <v>30035</v>
      </c>
      <c r="W2588" s="6">
        <f>DATEDIF(employee_data36[[#This Row],[DOB]],DATE(2023, 1, 1), "Y")</f>
        <v>40</v>
      </c>
      <c r="X2588" s="6" t="str">
        <f>IF(employee_data3[[#This Row],[Age]]&lt;=25, "Remaja", IF(employee_data3[[#This Row],[Age]]&lt;=55, "Dewasa", "Lansia"))</f>
        <v>Dewasa</v>
      </c>
      <c r="Y2588" s="7" t="str">
        <f>CONCATENATE(employee_data36[[#This Row],[First-LastName]]," ",employee_data36[[#This Row],[DOB]])</f>
        <v>Deja-Ritter 30035</v>
      </c>
      <c r="Z2588" t="s">
        <v>40</v>
      </c>
      <c r="AA2588" t="s">
        <v>150</v>
      </c>
      <c r="AB2588" t="s">
        <v>42</v>
      </c>
      <c r="AC2588">
        <v>35422</v>
      </c>
      <c r="AD2588" t="s">
        <v>128</v>
      </c>
      <c r="AE2588" t="s">
        <v>44</v>
      </c>
      <c r="AF2588" t="s">
        <v>740</v>
      </c>
      <c r="AG2588">
        <v>1</v>
      </c>
    </row>
    <row r="2589" spans="1:33" x14ac:dyDescent="0.3">
      <c r="A2589">
        <v>3014</v>
      </c>
      <c r="B2589" t="s">
        <v>9134</v>
      </c>
      <c r="C2589" t="s">
        <v>2260</v>
      </c>
      <c r="D2589" s="6" t="str">
        <f>CONCATENATE(employee_data36[[#This Row],[FirstName]], "-",employee_data36[[#This Row],[LastName]] )</f>
        <v>Amelia-Gamble</v>
      </c>
      <c r="E2589" s="1">
        <v>44888</v>
      </c>
      <c r="F2589" s="1">
        <v>44904</v>
      </c>
      <c r="G2589" s="7" t="str">
        <f>IF(ISBLANK(employee_data36[[#This Row],[ExitDate]]),"Yes","")</f>
        <v/>
      </c>
      <c r="H2589" t="s">
        <v>28</v>
      </c>
      <c r="I2589" t="s">
        <v>9135</v>
      </c>
      <c r="J2589" t="s">
        <v>9136</v>
      </c>
      <c r="K2589" t="s">
        <v>50</v>
      </c>
      <c r="L2589" t="s">
        <v>32</v>
      </c>
      <c r="M2589" s="6" t="str">
        <f>IF(ISBLANK(employee_data36[[#This Row],[ExitDate]]),"1","0")</f>
        <v>0</v>
      </c>
      <c r="N2589" s="6" t="str">
        <f>IF(employee_data36[[#This Row],[EmployeeStatus]]="Active", "Active", "Tidak Active")</f>
        <v>Active</v>
      </c>
      <c r="O2589" t="s">
        <v>33</v>
      </c>
      <c r="P2589" t="s">
        <v>64</v>
      </c>
      <c r="Q2589" t="s">
        <v>35</v>
      </c>
      <c r="R2589" t="s">
        <v>126</v>
      </c>
      <c r="S2589" t="s">
        <v>9137</v>
      </c>
      <c r="T2589" t="s">
        <v>38</v>
      </c>
      <c r="U2589" t="s">
        <v>90</v>
      </c>
      <c r="V2589" s="1">
        <v>24670</v>
      </c>
      <c r="W2589" s="6">
        <f>DATEDIF(employee_data36[[#This Row],[DOB]],DATE(2023, 1, 1), "Y")</f>
        <v>55</v>
      </c>
      <c r="X2589" s="6" t="str">
        <f>IF(employee_data3[[#This Row],[Age]]&lt;=25, "Remaja", IF(employee_data3[[#This Row],[Age]]&lt;=55, "Dewasa", "Lansia"))</f>
        <v>Dewasa</v>
      </c>
      <c r="Y2589" s="7" t="str">
        <f>CONCATENATE(employee_data36[[#This Row],[First-LastName]]," ",employee_data36[[#This Row],[DOB]])</f>
        <v>Amelia-Gamble 24670</v>
      </c>
      <c r="Z2589" t="s">
        <v>40</v>
      </c>
      <c r="AA2589" t="s">
        <v>292</v>
      </c>
      <c r="AB2589" t="s">
        <v>55</v>
      </c>
      <c r="AC2589">
        <v>81914</v>
      </c>
      <c r="AD2589" t="s">
        <v>56</v>
      </c>
      <c r="AE2589" t="s">
        <v>75</v>
      </c>
      <c r="AF2589" t="s">
        <v>740</v>
      </c>
      <c r="AG2589">
        <v>2</v>
      </c>
    </row>
    <row r="2590" spans="1:33" x14ac:dyDescent="0.3">
      <c r="A2590">
        <v>3015</v>
      </c>
      <c r="B2590" t="s">
        <v>9138</v>
      </c>
      <c r="C2590" t="s">
        <v>1375</v>
      </c>
      <c r="D2590" s="6" t="str">
        <f>CONCATENATE(employee_data36[[#This Row],[FirstName]], "-",employee_data36[[#This Row],[LastName]] )</f>
        <v>Pranav-Middleton</v>
      </c>
      <c r="E2590" s="1">
        <v>44167</v>
      </c>
      <c r="F2590" s="1"/>
      <c r="G2590" s="7" t="str">
        <f>IF(ISBLANK(employee_data36[[#This Row],[ExitDate]]),"Yes","")</f>
        <v>Yes</v>
      </c>
      <c r="H2590" t="s">
        <v>28</v>
      </c>
      <c r="I2590" t="s">
        <v>9139</v>
      </c>
      <c r="J2590" t="s">
        <v>9140</v>
      </c>
      <c r="K2590" t="s">
        <v>139</v>
      </c>
      <c r="L2590" t="s">
        <v>32</v>
      </c>
      <c r="M2590" s="6" t="str">
        <f>IF(ISBLANK(employee_data36[[#This Row],[ExitDate]]),"1","0")</f>
        <v>1</v>
      </c>
      <c r="N2590" s="6" t="str">
        <f>IF(employee_data36[[#This Row],[EmployeeStatus]]="Active", "Active", "Tidak Active")</f>
        <v>Active</v>
      </c>
      <c r="O2590" t="s">
        <v>52</v>
      </c>
      <c r="P2590" t="s">
        <v>34</v>
      </c>
      <c r="Q2590" t="s">
        <v>52</v>
      </c>
      <c r="R2590" t="s">
        <v>36</v>
      </c>
      <c r="S2590" t="s">
        <v>37</v>
      </c>
      <c r="T2590" t="s">
        <v>38</v>
      </c>
      <c r="U2590" t="s">
        <v>66</v>
      </c>
      <c r="V2590" s="1">
        <v>27925</v>
      </c>
      <c r="W2590" s="6">
        <f>DATEDIF(employee_data36[[#This Row],[DOB]],DATE(2023, 1, 1), "Y")</f>
        <v>46</v>
      </c>
      <c r="X2590" s="6" t="str">
        <f>IF(employee_data3[[#This Row],[Age]]&lt;=25, "Remaja", IF(employee_data3[[#This Row],[Age]]&lt;=55, "Dewasa", "Lansia"))</f>
        <v>Dewasa</v>
      </c>
      <c r="Y2590" s="7" t="str">
        <f>CONCATENATE(employee_data36[[#This Row],[First-LastName]]," ",employee_data36[[#This Row],[DOB]])</f>
        <v>Pranav-Middleton 27925</v>
      </c>
      <c r="Z2590" t="s">
        <v>40</v>
      </c>
      <c r="AA2590" t="s">
        <v>73</v>
      </c>
      <c r="AB2590" t="s">
        <v>55</v>
      </c>
      <c r="AC2590">
        <v>56005</v>
      </c>
      <c r="AD2590" t="s">
        <v>56</v>
      </c>
      <c r="AE2590" t="s">
        <v>75</v>
      </c>
      <c r="AF2590" t="s">
        <v>740</v>
      </c>
      <c r="AG2590">
        <v>2</v>
      </c>
    </row>
    <row r="2591" spans="1:33" x14ac:dyDescent="0.3">
      <c r="A2591">
        <v>3016</v>
      </c>
      <c r="B2591" t="s">
        <v>3705</v>
      </c>
      <c r="C2591" t="s">
        <v>1294</v>
      </c>
      <c r="D2591" s="6" t="str">
        <f>CONCATENATE(employee_data36[[#This Row],[FirstName]], "-",employee_data36[[#This Row],[LastName]] )</f>
        <v>Moshe-Hunter</v>
      </c>
      <c r="E2591" s="1">
        <v>44566</v>
      </c>
      <c r="F2591" s="1"/>
      <c r="G2591" s="7" t="str">
        <f>IF(ISBLANK(employee_data36[[#This Row],[ExitDate]]),"Yes","")</f>
        <v>Yes</v>
      </c>
      <c r="H2591" t="s">
        <v>28</v>
      </c>
      <c r="I2591" t="s">
        <v>9141</v>
      </c>
      <c r="J2591" t="s">
        <v>9142</v>
      </c>
      <c r="K2591" t="s">
        <v>118</v>
      </c>
      <c r="L2591" t="s">
        <v>32</v>
      </c>
      <c r="M2591" s="6" t="str">
        <f>IF(ISBLANK(employee_data36[[#This Row],[ExitDate]]),"1","0")</f>
        <v>1</v>
      </c>
      <c r="N2591" s="6" t="str">
        <f>IF(employee_data36[[#This Row],[EmployeeStatus]]="Active", "Active", "Tidak Active")</f>
        <v>Active</v>
      </c>
      <c r="O2591" t="s">
        <v>52</v>
      </c>
      <c r="P2591" t="s">
        <v>51</v>
      </c>
      <c r="Q2591" t="s">
        <v>52</v>
      </c>
      <c r="R2591" t="s">
        <v>36</v>
      </c>
      <c r="S2591" t="s">
        <v>37</v>
      </c>
      <c r="T2591" t="s">
        <v>38</v>
      </c>
      <c r="U2591" t="s">
        <v>39</v>
      </c>
      <c r="V2591" s="1">
        <v>36709</v>
      </c>
      <c r="W2591" s="6">
        <f>DATEDIF(employee_data36[[#This Row],[DOB]],DATE(2023, 1, 1), "Y")</f>
        <v>22</v>
      </c>
      <c r="X2591" s="6" t="str">
        <f>IF(employee_data3[[#This Row],[Age]]&lt;=25, "Remaja", IF(employee_data3[[#This Row],[Age]]&lt;=55, "Dewasa", "Lansia"))</f>
        <v>Remaja</v>
      </c>
      <c r="Y2591" s="7" t="str">
        <f>CONCATENATE(employee_data36[[#This Row],[First-LastName]]," ",employee_data36[[#This Row],[DOB]])</f>
        <v>Moshe-Hunter 36709</v>
      </c>
      <c r="Z2591" t="s">
        <v>40</v>
      </c>
      <c r="AA2591" t="s">
        <v>41</v>
      </c>
      <c r="AB2591" t="s">
        <v>55</v>
      </c>
      <c r="AC2591">
        <v>19295</v>
      </c>
      <c r="AD2591" t="s">
        <v>93</v>
      </c>
      <c r="AE2591" t="s">
        <v>44</v>
      </c>
      <c r="AF2591" t="s">
        <v>740</v>
      </c>
      <c r="AG2591">
        <v>4</v>
      </c>
    </row>
    <row r="2592" spans="1:33" x14ac:dyDescent="0.3">
      <c r="A2592">
        <v>3017</v>
      </c>
      <c r="B2592" t="s">
        <v>2293</v>
      </c>
      <c r="C2592" t="s">
        <v>1686</v>
      </c>
      <c r="D2592" s="6" t="str">
        <f>CONCATENATE(employee_data36[[#This Row],[FirstName]], "-",employee_data36[[#This Row],[LastName]] )</f>
        <v>Arjun-Gibson</v>
      </c>
      <c r="E2592" s="1">
        <v>45032</v>
      </c>
      <c r="F2592" s="1">
        <v>45142</v>
      </c>
      <c r="G2592" s="7" t="str">
        <f>IF(ISBLANK(employee_data36[[#This Row],[ExitDate]]),"Yes","")</f>
        <v/>
      </c>
      <c r="H2592" t="s">
        <v>28</v>
      </c>
      <c r="I2592" t="s">
        <v>9143</v>
      </c>
      <c r="J2592" t="s">
        <v>9144</v>
      </c>
      <c r="K2592" t="s">
        <v>62</v>
      </c>
      <c r="L2592" t="s">
        <v>32</v>
      </c>
      <c r="M2592" s="6" t="str">
        <f>IF(ISBLANK(employee_data36[[#This Row],[ExitDate]]),"1","0")</f>
        <v>0</v>
      </c>
      <c r="N2592" s="6" t="str">
        <f>IF(employee_data36[[#This Row],[EmployeeStatus]]="Active", "Active", "Tidak Active")</f>
        <v>Active</v>
      </c>
      <c r="O2592" t="s">
        <v>63</v>
      </c>
      <c r="P2592" t="s">
        <v>64</v>
      </c>
      <c r="Q2592" t="s">
        <v>63</v>
      </c>
      <c r="R2592" t="s">
        <v>175</v>
      </c>
      <c r="S2592" t="s">
        <v>9145</v>
      </c>
      <c r="T2592" t="s">
        <v>38</v>
      </c>
      <c r="U2592" t="s">
        <v>90</v>
      </c>
      <c r="V2592" s="1">
        <v>34680</v>
      </c>
      <c r="W2592" s="6">
        <f>DATEDIF(employee_data36[[#This Row],[DOB]],DATE(2023, 1, 1), "Y")</f>
        <v>28</v>
      </c>
      <c r="X2592" s="6" t="str">
        <f>IF(employee_data3[[#This Row],[Age]]&lt;=25, "Remaja", IF(employee_data3[[#This Row],[Age]]&lt;=55, "Dewasa", "Lansia"))</f>
        <v>Dewasa</v>
      </c>
      <c r="Y2592" s="7" t="str">
        <f>CONCATENATE(employee_data36[[#This Row],[First-LastName]]," ",employee_data36[[#This Row],[DOB]])</f>
        <v>Arjun-Gibson 34680</v>
      </c>
      <c r="Z2592" t="s">
        <v>40</v>
      </c>
      <c r="AA2592" t="s">
        <v>83</v>
      </c>
      <c r="AB2592" t="s">
        <v>42</v>
      </c>
      <c r="AC2592">
        <v>89360</v>
      </c>
      <c r="AD2592" t="s">
        <v>74</v>
      </c>
      <c r="AE2592" t="s">
        <v>104</v>
      </c>
      <c r="AF2592" t="s">
        <v>740</v>
      </c>
      <c r="AG2592">
        <v>5</v>
      </c>
    </row>
    <row r="2593" spans="1:33" x14ac:dyDescent="0.3">
      <c r="A2593">
        <v>3018</v>
      </c>
      <c r="B2593" t="s">
        <v>9146</v>
      </c>
      <c r="C2593" t="s">
        <v>2655</v>
      </c>
      <c r="D2593" s="6" t="str">
        <f>CONCATENATE(employee_data36[[#This Row],[FirstName]], "-",employee_data36[[#This Row],[LastName]] )</f>
        <v>Alaina-Jenkins</v>
      </c>
      <c r="E2593" s="1">
        <v>44114</v>
      </c>
      <c r="F2593" s="1">
        <v>45100</v>
      </c>
      <c r="G2593" s="7" t="str">
        <f>IF(ISBLANK(employee_data36[[#This Row],[ExitDate]]),"Yes","")</f>
        <v/>
      </c>
      <c r="H2593" t="s">
        <v>28</v>
      </c>
      <c r="I2593" t="s">
        <v>5460</v>
      </c>
      <c r="J2593" t="s">
        <v>9147</v>
      </c>
      <c r="K2593" t="s">
        <v>168</v>
      </c>
      <c r="L2593" t="s">
        <v>32</v>
      </c>
      <c r="M2593" s="6" t="str">
        <f>IF(ISBLANK(employee_data36[[#This Row],[ExitDate]]),"1","0")</f>
        <v>0</v>
      </c>
      <c r="N2593" s="6" t="str">
        <f>IF(employee_data36[[#This Row],[EmployeeStatus]]="Active", "Active", "Tidak Active")</f>
        <v>Active</v>
      </c>
      <c r="O2593" t="s">
        <v>33</v>
      </c>
      <c r="P2593" t="s">
        <v>34</v>
      </c>
      <c r="Q2593" t="s">
        <v>52</v>
      </c>
      <c r="R2593" t="s">
        <v>140</v>
      </c>
      <c r="S2593" t="s">
        <v>9148</v>
      </c>
      <c r="T2593" t="s">
        <v>38</v>
      </c>
      <c r="U2593" t="s">
        <v>177</v>
      </c>
      <c r="V2593" s="1">
        <v>27193</v>
      </c>
      <c r="W2593" s="6">
        <f>DATEDIF(employee_data36[[#This Row],[DOB]],DATE(2023, 1, 1), "Y")</f>
        <v>48</v>
      </c>
      <c r="X2593" s="6" t="str">
        <f>IF(employee_data3[[#This Row],[Age]]&lt;=25, "Remaja", IF(employee_data3[[#This Row],[Age]]&lt;=55, "Dewasa", "Lansia"))</f>
        <v>Dewasa</v>
      </c>
      <c r="Y2593" s="7" t="str">
        <f>CONCATENATE(employee_data36[[#This Row],[First-LastName]]," ",employee_data36[[#This Row],[DOB]])</f>
        <v>Alaina-Jenkins 27193</v>
      </c>
      <c r="Z2593" t="s">
        <v>40</v>
      </c>
      <c r="AA2593" t="s">
        <v>243</v>
      </c>
      <c r="AB2593" t="s">
        <v>42</v>
      </c>
      <c r="AC2593">
        <v>77355</v>
      </c>
      <c r="AD2593" t="s">
        <v>93</v>
      </c>
      <c r="AE2593" t="s">
        <v>44</v>
      </c>
      <c r="AF2593" t="s">
        <v>740</v>
      </c>
      <c r="AG2593">
        <v>2</v>
      </c>
    </row>
    <row r="2594" spans="1:33" x14ac:dyDescent="0.3">
      <c r="A2594">
        <v>3019</v>
      </c>
      <c r="B2594" t="s">
        <v>3527</v>
      </c>
      <c r="C2594" t="s">
        <v>2749</v>
      </c>
      <c r="D2594" s="6" t="str">
        <f>CONCATENATE(employee_data36[[#This Row],[FirstName]], "-",employee_data36[[#This Row],[LastName]] )</f>
        <v>Elyse-Morrow</v>
      </c>
      <c r="E2594" s="1">
        <v>44666</v>
      </c>
      <c r="F2594" s="1">
        <v>45111</v>
      </c>
      <c r="G2594" s="7" t="str">
        <f>IF(ISBLANK(employee_data36[[#This Row],[ExitDate]]),"Yes","")</f>
        <v/>
      </c>
      <c r="H2594" t="s">
        <v>28</v>
      </c>
      <c r="I2594" t="s">
        <v>9149</v>
      </c>
      <c r="J2594" t="s">
        <v>9150</v>
      </c>
      <c r="K2594" t="s">
        <v>133</v>
      </c>
      <c r="L2594" t="s">
        <v>32</v>
      </c>
      <c r="M2594" s="6" t="str">
        <f>IF(ISBLANK(employee_data36[[#This Row],[ExitDate]]),"1","0")</f>
        <v>0</v>
      </c>
      <c r="N2594" s="6" t="str">
        <f>IF(employee_data36[[#This Row],[EmployeeStatus]]="Active", "Active", "Tidak Active")</f>
        <v>Active</v>
      </c>
      <c r="O2594" t="s">
        <v>33</v>
      </c>
      <c r="P2594" t="s">
        <v>64</v>
      </c>
      <c r="Q2594" t="s">
        <v>63</v>
      </c>
      <c r="R2594" t="s">
        <v>175</v>
      </c>
      <c r="S2594" t="s">
        <v>9151</v>
      </c>
      <c r="T2594" t="s">
        <v>38</v>
      </c>
      <c r="U2594" t="s">
        <v>39</v>
      </c>
      <c r="V2594" s="1">
        <v>29119</v>
      </c>
      <c r="W2594" s="6">
        <f>DATEDIF(employee_data36[[#This Row],[DOB]],DATE(2023, 1, 1), "Y")</f>
        <v>43</v>
      </c>
      <c r="X2594" s="6" t="str">
        <f>IF(employee_data3[[#This Row],[Age]]&lt;=25, "Remaja", IF(employee_data3[[#This Row],[Age]]&lt;=55, "Dewasa", "Lansia"))</f>
        <v>Dewasa</v>
      </c>
      <c r="Y2594" s="7" t="str">
        <f>CONCATENATE(employee_data36[[#This Row],[First-LastName]]," ",employee_data36[[#This Row],[DOB]])</f>
        <v>Elyse-Morrow 29119</v>
      </c>
      <c r="Z2594" t="s">
        <v>40</v>
      </c>
      <c r="AA2594" t="s">
        <v>613</v>
      </c>
      <c r="AB2594" t="s">
        <v>42</v>
      </c>
      <c r="AC2594">
        <v>26467</v>
      </c>
      <c r="AD2594" t="s">
        <v>128</v>
      </c>
      <c r="AE2594" t="s">
        <v>84</v>
      </c>
      <c r="AF2594" t="s">
        <v>740</v>
      </c>
      <c r="AG2594">
        <v>2</v>
      </c>
    </row>
    <row r="2595" spans="1:33" x14ac:dyDescent="0.3">
      <c r="A2595">
        <v>3020</v>
      </c>
      <c r="B2595" t="s">
        <v>266</v>
      </c>
      <c r="C2595" t="s">
        <v>1969</v>
      </c>
      <c r="D2595" s="6" t="str">
        <f>CONCATENATE(employee_data36[[#This Row],[FirstName]], "-",employee_data36[[#This Row],[LastName]] )</f>
        <v>Lincoln-Brady</v>
      </c>
      <c r="E2595" s="1">
        <v>45132</v>
      </c>
      <c r="F2595" s="1"/>
      <c r="G2595" s="7" t="str">
        <f>IF(ISBLANK(employee_data36[[#This Row],[ExitDate]]),"Yes","")</f>
        <v>Yes</v>
      </c>
      <c r="H2595" t="s">
        <v>28</v>
      </c>
      <c r="I2595" t="s">
        <v>9152</v>
      </c>
      <c r="J2595" t="s">
        <v>9153</v>
      </c>
      <c r="K2595" t="s">
        <v>80</v>
      </c>
      <c r="L2595" t="s">
        <v>32</v>
      </c>
      <c r="M2595" s="6" t="str">
        <f>IF(ISBLANK(employee_data36[[#This Row],[ExitDate]]),"1","0")</f>
        <v>1</v>
      </c>
      <c r="N2595" s="6" t="str">
        <f>IF(employee_data36[[#This Row],[EmployeeStatus]]="Active", "Active", "Tidak Active")</f>
        <v>Active</v>
      </c>
      <c r="O2595" t="s">
        <v>52</v>
      </c>
      <c r="P2595" t="s">
        <v>34</v>
      </c>
      <c r="Q2595" t="s">
        <v>52</v>
      </c>
      <c r="R2595" t="s">
        <v>36</v>
      </c>
      <c r="S2595" t="s">
        <v>37</v>
      </c>
      <c r="T2595" t="s">
        <v>38</v>
      </c>
      <c r="U2595" t="s">
        <v>81</v>
      </c>
      <c r="V2595" s="1">
        <v>16078</v>
      </c>
      <c r="W2595" s="6">
        <f>DATEDIF(employee_data36[[#This Row],[DOB]],DATE(2023, 1, 1), "Y")</f>
        <v>78</v>
      </c>
      <c r="X2595" s="6" t="str">
        <f>IF(employee_data3[[#This Row],[Age]]&lt;=25, "Remaja", IF(employee_data3[[#This Row],[Age]]&lt;=55, "Dewasa", "Lansia"))</f>
        <v>Lansia</v>
      </c>
      <c r="Y2595" s="7" t="str">
        <f>CONCATENATE(employee_data36[[#This Row],[First-LastName]]," ",employee_data36[[#This Row],[DOB]])</f>
        <v>Lincoln-Brady 16078</v>
      </c>
      <c r="Z2595" t="s">
        <v>40</v>
      </c>
      <c r="AA2595" t="s">
        <v>103</v>
      </c>
      <c r="AB2595" t="s">
        <v>55</v>
      </c>
      <c r="AC2595">
        <v>8903</v>
      </c>
      <c r="AD2595" t="s">
        <v>93</v>
      </c>
      <c r="AE2595" t="s">
        <v>44</v>
      </c>
      <c r="AF2595" t="s">
        <v>740</v>
      </c>
      <c r="AG2595">
        <v>2</v>
      </c>
    </row>
    <row r="2596" spans="1:33" x14ac:dyDescent="0.3">
      <c r="A2596">
        <v>3021</v>
      </c>
      <c r="B2596" t="s">
        <v>9154</v>
      </c>
      <c r="C2596" t="s">
        <v>2463</v>
      </c>
      <c r="D2596" s="6" t="str">
        <f>CONCATENATE(employee_data36[[#This Row],[FirstName]], "-",employee_data36[[#This Row],[LastName]] )</f>
        <v>Allisson-Braun</v>
      </c>
      <c r="E2596" s="1">
        <v>44074</v>
      </c>
      <c r="F2596" s="1"/>
      <c r="G2596" s="7" t="str">
        <f>IF(ISBLANK(employee_data36[[#This Row],[ExitDate]]),"Yes","")</f>
        <v>Yes</v>
      </c>
      <c r="H2596" t="s">
        <v>28</v>
      </c>
      <c r="I2596" t="s">
        <v>9155</v>
      </c>
      <c r="J2596" t="s">
        <v>9156</v>
      </c>
      <c r="K2596" t="s">
        <v>98</v>
      </c>
      <c r="L2596" t="s">
        <v>32</v>
      </c>
      <c r="M2596" s="6" t="str">
        <f>IF(ISBLANK(employee_data36[[#This Row],[ExitDate]]),"1","0")</f>
        <v>1</v>
      </c>
      <c r="N2596" s="6" t="str">
        <f>IF(employee_data36[[#This Row],[EmployeeStatus]]="Active", "Active", "Tidak Active")</f>
        <v>Active</v>
      </c>
      <c r="O2596" t="s">
        <v>33</v>
      </c>
      <c r="P2596" t="s">
        <v>51</v>
      </c>
      <c r="Q2596" t="s">
        <v>35</v>
      </c>
      <c r="R2596" t="s">
        <v>36</v>
      </c>
      <c r="S2596" t="s">
        <v>37</v>
      </c>
      <c r="T2596" t="s">
        <v>38</v>
      </c>
      <c r="U2596" t="s">
        <v>305</v>
      </c>
      <c r="V2596" s="1">
        <v>31911</v>
      </c>
      <c r="W2596" s="6">
        <f>DATEDIF(employee_data36[[#This Row],[DOB]],DATE(2023, 1, 1), "Y")</f>
        <v>35</v>
      </c>
      <c r="X2596" s="6" t="str">
        <f>IF(employee_data3[[#This Row],[Age]]&lt;=25, "Remaja", IF(employee_data3[[#This Row],[Age]]&lt;=55, "Dewasa", "Lansia"))</f>
        <v>Dewasa</v>
      </c>
      <c r="Y2596" s="7" t="str">
        <f>CONCATENATE(employee_data36[[#This Row],[First-LastName]]," ",employee_data36[[#This Row],[DOB]])</f>
        <v>Allisson-Braun 31911</v>
      </c>
      <c r="Z2596" t="s">
        <v>40</v>
      </c>
      <c r="AA2596" t="s">
        <v>613</v>
      </c>
      <c r="AB2596" t="s">
        <v>55</v>
      </c>
      <c r="AC2596">
        <v>95247</v>
      </c>
      <c r="AD2596" t="s">
        <v>74</v>
      </c>
      <c r="AE2596" t="s">
        <v>75</v>
      </c>
      <c r="AF2596" t="s">
        <v>740</v>
      </c>
      <c r="AG2596">
        <v>2</v>
      </c>
    </row>
    <row r="2597" spans="1:33" x14ac:dyDescent="0.3">
      <c r="A2597">
        <v>3022</v>
      </c>
      <c r="B2597" t="s">
        <v>2537</v>
      </c>
      <c r="C2597" t="s">
        <v>7369</v>
      </c>
      <c r="D2597" s="6" t="str">
        <f>CONCATENATE(employee_data36[[#This Row],[FirstName]], "-",employee_data36[[#This Row],[LastName]] )</f>
        <v>Leonel-Chang</v>
      </c>
      <c r="E2597" s="1">
        <v>43383</v>
      </c>
      <c r="F2597" s="1">
        <v>43968</v>
      </c>
      <c r="G2597" s="7" t="str">
        <f>IF(ISBLANK(employee_data36[[#This Row],[ExitDate]]),"Yes","")</f>
        <v/>
      </c>
      <c r="H2597" t="s">
        <v>28</v>
      </c>
      <c r="I2597" t="s">
        <v>9157</v>
      </c>
      <c r="J2597" t="s">
        <v>9158</v>
      </c>
      <c r="K2597" t="s">
        <v>89</v>
      </c>
      <c r="L2597" t="s">
        <v>32</v>
      </c>
      <c r="M2597" s="6" t="str">
        <f>IF(ISBLANK(employee_data36[[#This Row],[ExitDate]]),"1","0")</f>
        <v>0</v>
      </c>
      <c r="N2597" s="6" t="str">
        <f>IF(employee_data36[[#This Row],[EmployeeStatus]]="Active", "Active", "Tidak Active")</f>
        <v>Active</v>
      </c>
      <c r="O2597" t="s">
        <v>63</v>
      </c>
      <c r="P2597" t="s">
        <v>34</v>
      </c>
      <c r="Q2597" t="s">
        <v>63</v>
      </c>
      <c r="R2597" t="s">
        <v>140</v>
      </c>
      <c r="S2597" t="s">
        <v>9159</v>
      </c>
      <c r="T2597" t="s">
        <v>38</v>
      </c>
      <c r="U2597" t="s">
        <v>148</v>
      </c>
      <c r="V2597" s="1">
        <v>27957</v>
      </c>
      <c r="W2597" s="6">
        <f>DATEDIF(employee_data36[[#This Row],[DOB]],DATE(2023, 1, 1), "Y")</f>
        <v>46</v>
      </c>
      <c r="X2597" s="6" t="str">
        <f>IF(employee_data3[[#This Row],[Age]]&lt;=25, "Remaja", IF(employee_data3[[#This Row],[Age]]&lt;=55, "Dewasa", "Lansia"))</f>
        <v>Dewasa</v>
      </c>
      <c r="Y2597" s="7" t="str">
        <f>CONCATENATE(employee_data36[[#This Row],[First-LastName]]," ",employee_data36[[#This Row],[DOB]])</f>
        <v>Leonel-Chang 27957</v>
      </c>
      <c r="Z2597" t="s">
        <v>40</v>
      </c>
      <c r="AA2597" t="s">
        <v>83</v>
      </c>
      <c r="AB2597" t="s">
        <v>55</v>
      </c>
      <c r="AC2597">
        <v>23955</v>
      </c>
      <c r="AD2597" t="s">
        <v>74</v>
      </c>
      <c r="AE2597" t="s">
        <v>84</v>
      </c>
      <c r="AF2597" t="s">
        <v>740</v>
      </c>
      <c r="AG2597">
        <v>1</v>
      </c>
    </row>
    <row r="2598" spans="1:33" x14ac:dyDescent="0.3">
      <c r="A2598">
        <v>3023</v>
      </c>
      <c r="B2598" t="s">
        <v>3790</v>
      </c>
      <c r="C2598" t="s">
        <v>447</v>
      </c>
      <c r="D2598" s="6" t="str">
        <f>CONCATENATE(employee_data36[[#This Row],[FirstName]], "-",employee_data36[[#This Row],[LastName]] )</f>
        <v>Marshall-Lucas</v>
      </c>
      <c r="E2598" s="1">
        <v>43480</v>
      </c>
      <c r="F2598" s="1">
        <v>44289</v>
      </c>
      <c r="G2598" s="7" t="str">
        <f>IF(ISBLANK(employee_data36[[#This Row],[ExitDate]]),"Yes","")</f>
        <v/>
      </c>
      <c r="H2598" t="s">
        <v>728</v>
      </c>
      <c r="I2598" t="s">
        <v>9160</v>
      </c>
      <c r="J2598" t="s">
        <v>9161</v>
      </c>
      <c r="K2598" t="s">
        <v>80</v>
      </c>
      <c r="L2598" t="s">
        <v>745</v>
      </c>
      <c r="M2598" s="6" t="str">
        <f>IF(ISBLANK(employee_data36[[#This Row],[ExitDate]]),"1","0")</f>
        <v>0</v>
      </c>
      <c r="N2598" s="6" t="str">
        <f>IF(employee_data36[[#This Row],[EmployeeStatus]]="Active", "Active", "Tidak Active")</f>
        <v>Tidak Active</v>
      </c>
      <c r="O2598" t="s">
        <v>33</v>
      </c>
      <c r="P2598" t="s">
        <v>64</v>
      </c>
      <c r="Q2598" t="s">
        <v>52</v>
      </c>
      <c r="R2598" t="s">
        <v>140</v>
      </c>
      <c r="S2598" t="s">
        <v>9162</v>
      </c>
      <c r="T2598" t="s">
        <v>38</v>
      </c>
      <c r="U2598" t="s">
        <v>81</v>
      </c>
      <c r="V2598" s="1">
        <v>21215</v>
      </c>
      <c r="W2598" s="6">
        <f>DATEDIF(employee_data36[[#This Row],[DOB]],DATE(2023, 1, 1), "Y")</f>
        <v>64</v>
      </c>
      <c r="X2598" s="6" t="str">
        <f>IF(employee_data3[[#This Row],[Age]]&lt;=25, "Remaja", IF(employee_data3[[#This Row],[Age]]&lt;=55, "Dewasa", "Lansia"))</f>
        <v>Lansia</v>
      </c>
      <c r="Y2598" s="7" t="str">
        <f>CONCATENATE(employee_data36[[#This Row],[First-LastName]]," ",employee_data36[[#This Row],[DOB]])</f>
        <v>Marshall-Lucas 21215</v>
      </c>
      <c r="Z2598" t="s">
        <v>40</v>
      </c>
      <c r="AA2598" t="s">
        <v>103</v>
      </c>
      <c r="AB2598" t="s">
        <v>42</v>
      </c>
      <c r="AC2598">
        <v>46410</v>
      </c>
      <c r="AD2598" t="s">
        <v>93</v>
      </c>
      <c r="AE2598" t="s">
        <v>44</v>
      </c>
      <c r="AF2598" t="s">
        <v>740</v>
      </c>
      <c r="AG2598">
        <v>2</v>
      </c>
    </row>
    <row r="2599" spans="1:33" x14ac:dyDescent="0.3">
      <c r="A2599">
        <v>3024</v>
      </c>
      <c r="B2599" t="s">
        <v>5303</v>
      </c>
      <c r="C2599" t="s">
        <v>3480</v>
      </c>
      <c r="D2599" s="6" t="str">
        <f>CONCATENATE(employee_data36[[#This Row],[FirstName]], "-",employee_data36[[#This Row],[LastName]] )</f>
        <v>Haiden-Scott</v>
      </c>
      <c r="E2599" s="1">
        <v>44556</v>
      </c>
      <c r="F2599" s="1"/>
      <c r="G2599" s="7" t="str">
        <f>IF(ISBLANK(employee_data36[[#This Row],[ExitDate]]),"Yes","")</f>
        <v>Yes</v>
      </c>
      <c r="H2599" t="s">
        <v>728</v>
      </c>
      <c r="I2599" t="s">
        <v>9163</v>
      </c>
      <c r="J2599" t="s">
        <v>9164</v>
      </c>
      <c r="K2599" t="s">
        <v>89</v>
      </c>
      <c r="L2599" t="s">
        <v>32</v>
      </c>
      <c r="M2599" s="6" t="str">
        <f>IF(ISBLANK(employee_data36[[#This Row],[ExitDate]]),"1","0")</f>
        <v>1</v>
      </c>
      <c r="N2599" s="6" t="str">
        <f>IF(employee_data36[[#This Row],[EmployeeStatus]]="Active", "Active", "Tidak Active")</f>
        <v>Active</v>
      </c>
      <c r="O2599" t="s">
        <v>33</v>
      </c>
      <c r="P2599" t="s">
        <v>51</v>
      </c>
      <c r="Q2599" t="s">
        <v>63</v>
      </c>
      <c r="R2599" t="s">
        <v>36</v>
      </c>
      <c r="S2599" t="s">
        <v>37</v>
      </c>
      <c r="T2599" t="s">
        <v>38</v>
      </c>
      <c r="U2599" t="s">
        <v>177</v>
      </c>
      <c r="V2599" s="1">
        <v>22733</v>
      </c>
      <c r="W2599" s="6">
        <f>DATEDIF(employee_data36[[#This Row],[DOB]],DATE(2023, 1, 1), "Y")</f>
        <v>60</v>
      </c>
      <c r="X2599" s="6" t="str">
        <f>IF(employee_data3[[#This Row],[Age]]&lt;=25, "Remaja", IF(employee_data3[[#This Row],[Age]]&lt;=55, "Dewasa", "Lansia"))</f>
        <v>Lansia</v>
      </c>
      <c r="Y2599" s="7" t="str">
        <f>CONCATENATE(employee_data36[[#This Row],[First-LastName]]," ",employee_data36[[#This Row],[DOB]])</f>
        <v>Haiden-Scott 22733</v>
      </c>
      <c r="Z2599" t="s">
        <v>40</v>
      </c>
      <c r="AA2599" t="s">
        <v>6</v>
      </c>
      <c r="AB2599" t="s">
        <v>42</v>
      </c>
      <c r="AC2599">
        <v>51804</v>
      </c>
      <c r="AD2599" t="s">
        <v>56</v>
      </c>
      <c r="AE2599" t="s">
        <v>44</v>
      </c>
      <c r="AF2599" t="s">
        <v>45</v>
      </c>
      <c r="AG2599">
        <v>2</v>
      </c>
    </row>
    <row r="2600" spans="1:33" x14ac:dyDescent="0.3">
      <c r="A2600">
        <v>3025</v>
      </c>
      <c r="B2600" t="s">
        <v>5429</v>
      </c>
      <c r="C2600" t="s">
        <v>238</v>
      </c>
      <c r="D2600" s="6" t="str">
        <f>CONCATENATE(employee_data36[[#This Row],[FirstName]], "-",employee_data36[[#This Row],[LastName]] )</f>
        <v>Kyan-Miranda</v>
      </c>
      <c r="E2600" s="1">
        <v>44704</v>
      </c>
      <c r="F2600" s="1"/>
      <c r="G2600" s="7" t="str">
        <f>IF(ISBLANK(employee_data36[[#This Row],[ExitDate]]),"Yes","")</f>
        <v>Yes</v>
      </c>
      <c r="H2600" t="s">
        <v>728</v>
      </c>
      <c r="I2600" t="s">
        <v>9165</v>
      </c>
      <c r="J2600" t="s">
        <v>9166</v>
      </c>
      <c r="K2600" t="s">
        <v>31</v>
      </c>
      <c r="L2600" t="s">
        <v>32</v>
      </c>
      <c r="M2600" s="6" t="str">
        <f>IF(ISBLANK(employee_data36[[#This Row],[ExitDate]]),"1","0")</f>
        <v>1</v>
      </c>
      <c r="N2600" s="6" t="str">
        <f>IF(employee_data36[[#This Row],[EmployeeStatus]]="Active", "Active", "Tidak Active")</f>
        <v>Active</v>
      </c>
      <c r="O2600" t="s">
        <v>33</v>
      </c>
      <c r="P2600" t="s">
        <v>34</v>
      </c>
      <c r="Q2600" t="s">
        <v>35</v>
      </c>
      <c r="R2600" t="s">
        <v>36</v>
      </c>
      <c r="S2600" t="s">
        <v>37</v>
      </c>
      <c r="T2600" t="s">
        <v>38</v>
      </c>
      <c r="U2600" t="s">
        <v>177</v>
      </c>
      <c r="V2600" s="1">
        <v>36248</v>
      </c>
      <c r="W2600" s="6">
        <f>DATEDIF(employee_data36[[#This Row],[DOB]],DATE(2023, 1, 1), "Y")</f>
        <v>23</v>
      </c>
      <c r="X2600" s="6" t="str">
        <f>IF(employee_data3[[#This Row],[Age]]&lt;=25, "Remaja", IF(employee_data3[[#This Row],[Age]]&lt;=55, "Dewasa", "Lansia"))</f>
        <v>Remaja</v>
      </c>
      <c r="Y2600" s="7" t="str">
        <f>CONCATENATE(employee_data36[[#This Row],[First-LastName]]," ",employee_data36[[#This Row],[DOB]])</f>
        <v>Kyan-Miranda 36248</v>
      </c>
      <c r="Z2600" t="s">
        <v>40</v>
      </c>
      <c r="AA2600" t="s">
        <v>103</v>
      </c>
      <c r="AB2600" t="s">
        <v>42</v>
      </c>
      <c r="AC2600">
        <v>10677</v>
      </c>
      <c r="AD2600" t="s">
        <v>93</v>
      </c>
      <c r="AE2600" t="s">
        <v>84</v>
      </c>
      <c r="AF2600" t="s">
        <v>45</v>
      </c>
      <c r="AG2600">
        <v>1</v>
      </c>
    </row>
    <row r="2601" spans="1:33" x14ac:dyDescent="0.3">
      <c r="A2601">
        <v>3026</v>
      </c>
      <c r="B2601" t="s">
        <v>6020</v>
      </c>
      <c r="C2601" t="s">
        <v>6276</v>
      </c>
      <c r="D2601" s="6" t="str">
        <f>CONCATENATE(employee_data36[[#This Row],[FirstName]], "-",employee_data36[[#This Row],[LastName]] )</f>
        <v>Ayanna-Garrison</v>
      </c>
      <c r="E2601" s="1">
        <v>44796</v>
      </c>
      <c r="F2601" s="1"/>
      <c r="G2601" s="7" t="str">
        <f>IF(ISBLANK(employee_data36[[#This Row],[ExitDate]]),"Yes","")</f>
        <v>Yes</v>
      </c>
      <c r="H2601" t="s">
        <v>728</v>
      </c>
      <c r="I2601" t="s">
        <v>9167</v>
      </c>
      <c r="J2601" t="s">
        <v>9168</v>
      </c>
      <c r="K2601" t="s">
        <v>50</v>
      </c>
      <c r="L2601" t="s">
        <v>32</v>
      </c>
      <c r="M2601" s="6" t="str">
        <f>IF(ISBLANK(employee_data36[[#This Row],[ExitDate]]),"1","0")</f>
        <v>1</v>
      </c>
      <c r="N2601" s="6" t="str">
        <f>IF(employee_data36[[#This Row],[EmployeeStatus]]="Active", "Active", "Tidak Active")</f>
        <v>Active</v>
      </c>
      <c r="O2601" t="s">
        <v>33</v>
      </c>
      <c r="P2601" t="s">
        <v>34</v>
      </c>
      <c r="Q2601" t="s">
        <v>52</v>
      </c>
      <c r="R2601" t="s">
        <v>36</v>
      </c>
      <c r="S2601" t="s">
        <v>37</v>
      </c>
      <c r="T2601" t="s">
        <v>38</v>
      </c>
      <c r="U2601" t="s">
        <v>177</v>
      </c>
      <c r="V2601" s="1">
        <v>15923</v>
      </c>
      <c r="W2601" s="6">
        <f>DATEDIF(employee_data36[[#This Row],[DOB]],DATE(2023, 1, 1), "Y")</f>
        <v>79</v>
      </c>
      <c r="X2601" s="6" t="str">
        <f>IF(employee_data3[[#This Row],[Age]]&lt;=25, "Remaja", IF(employee_data3[[#This Row],[Age]]&lt;=55, "Dewasa", "Lansia"))</f>
        <v>Lansia</v>
      </c>
      <c r="Y2601" s="7" t="str">
        <f>CONCATENATE(employee_data36[[#This Row],[First-LastName]]," ",employee_data36[[#This Row],[DOB]])</f>
        <v>Ayanna-Garrison 15923</v>
      </c>
      <c r="Z2601" t="s">
        <v>40</v>
      </c>
      <c r="AA2601" t="s">
        <v>163</v>
      </c>
      <c r="AB2601" t="s">
        <v>42</v>
      </c>
      <c r="AC2601">
        <v>80801</v>
      </c>
      <c r="AD2601" t="s">
        <v>128</v>
      </c>
      <c r="AE2601" t="s">
        <v>104</v>
      </c>
      <c r="AF2601" t="s">
        <v>45</v>
      </c>
      <c r="AG2601">
        <v>2</v>
      </c>
    </row>
    <row r="2602" spans="1:33" x14ac:dyDescent="0.3">
      <c r="A2602">
        <v>3027</v>
      </c>
      <c r="B2602" t="s">
        <v>2118</v>
      </c>
      <c r="C2602" t="s">
        <v>6152</v>
      </c>
      <c r="D2602" s="6" t="str">
        <f>CONCATENATE(employee_data36[[#This Row],[FirstName]], "-",employee_data36[[#This Row],[LastName]] )</f>
        <v>Alan-Woods</v>
      </c>
      <c r="E2602" s="1">
        <v>45073</v>
      </c>
      <c r="F2602" s="1">
        <v>45135</v>
      </c>
      <c r="G2602" s="7" t="str">
        <f>IF(ISBLANK(employee_data36[[#This Row],[ExitDate]]),"Yes","")</f>
        <v/>
      </c>
      <c r="H2602" t="s">
        <v>728</v>
      </c>
      <c r="I2602" t="s">
        <v>9169</v>
      </c>
      <c r="J2602" t="s">
        <v>9170</v>
      </c>
      <c r="K2602" t="s">
        <v>139</v>
      </c>
      <c r="L2602" t="s">
        <v>32</v>
      </c>
      <c r="M2602" s="6" t="str">
        <f>IF(ISBLANK(employee_data36[[#This Row],[ExitDate]]),"1","0")</f>
        <v>0</v>
      </c>
      <c r="N2602" s="6" t="str">
        <f>IF(employee_data36[[#This Row],[EmployeeStatus]]="Active", "Active", "Tidak Active")</f>
        <v>Active</v>
      </c>
      <c r="O2602" t="s">
        <v>52</v>
      </c>
      <c r="P2602" t="s">
        <v>51</v>
      </c>
      <c r="Q2602" t="s">
        <v>63</v>
      </c>
      <c r="R2602" t="s">
        <v>175</v>
      </c>
      <c r="S2602" t="s">
        <v>9171</v>
      </c>
      <c r="T2602" t="s">
        <v>38</v>
      </c>
      <c r="U2602" t="s">
        <v>101</v>
      </c>
      <c r="V2602" s="1">
        <v>15834</v>
      </c>
      <c r="W2602" s="6">
        <f>DATEDIF(employee_data36[[#This Row],[DOB]],DATE(2023, 1, 1), "Y")</f>
        <v>79</v>
      </c>
      <c r="X2602" s="6" t="str">
        <f>IF(employee_data3[[#This Row],[Age]]&lt;=25, "Remaja", IF(employee_data3[[#This Row],[Age]]&lt;=55, "Dewasa", "Lansia"))</f>
        <v>Lansia</v>
      </c>
      <c r="Y2602" s="7" t="str">
        <f>CONCATENATE(employee_data36[[#This Row],[First-LastName]]," ",employee_data36[[#This Row],[DOB]])</f>
        <v>Alan-Woods 15834</v>
      </c>
      <c r="Z2602" t="s">
        <v>40</v>
      </c>
      <c r="AA2602" t="s">
        <v>613</v>
      </c>
      <c r="AB2602" t="s">
        <v>42</v>
      </c>
      <c r="AC2602">
        <v>7984</v>
      </c>
      <c r="AD2602" t="s">
        <v>43</v>
      </c>
      <c r="AE2602" t="s">
        <v>75</v>
      </c>
      <c r="AF2602" t="s">
        <v>45</v>
      </c>
      <c r="AG2602">
        <v>5</v>
      </c>
    </row>
    <row r="2603" spans="1:33" x14ac:dyDescent="0.3">
      <c r="A2603">
        <v>3028</v>
      </c>
      <c r="B2603" t="s">
        <v>5821</v>
      </c>
      <c r="C2603" t="s">
        <v>2472</v>
      </c>
      <c r="D2603" s="6" t="str">
        <f>CONCATENATE(employee_data36[[#This Row],[FirstName]], "-",employee_data36[[#This Row],[LastName]] )</f>
        <v>Teagan-Phelps</v>
      </c>
      <c r="E2603" s="1">
        <v>43322</v>
      </c>
      <c r="F2603" s="1">
        <v>44402</v>
      </c>
      <c r="G2603" s="7" t="str">
        <f>IF(ISBLANK(employee_data36[[#This Row],[ExitDate]]),"Yes","")</f>
        <v/>
      </c>
      <c r="H2603" t="s">
        <v>728</v>
      </c>
      <c r="I2603" t="s">
        <v>9172</v>
      </c>
      <c r="J2603" t="s">
        <v>9173</v>
      </c>
      <c r="K2603" t="s">
        <v>118</v>
      </c>
      <c r="L2603" t="s">
        <v>745</v>
      </c>
      <c r="M2603" s="6" t="str">
        <f>IF(ISBLANK(employee_data36[[#This Row],[ExitDate]]),"1","0")</f>
        <v>0</v>
      </c>
      <c r="N2603" s="6" t="str">
        <f>IF(employee_data36[[#This Row],[EmployeeStatus]]="Active", "Active", "Tidak Active")</f>
        <v>Tidak Active</v>
      </c>
      <c r="O2603" t="s">
        <v>33</v>
      </c>
      <c r="P2603" t="s">
        <v>64</v>
      </c>
      <c r="Q2603" t="s">
        <v>35</v>
      </c>
      <c r="R2603" t="s">
        <v>126</v>
      </c>
      <c r="S2603" t="s">
        <v>9174</v>
      </c>
      <c r="T2603" t="s">
        <v>38</v>
      </c>
      <c r="U2603" t="s">
        <v>111</v>
      </c>
      <c r="V2603" s="1">
        <v>36648</v>
      </c>
      <c r="W2603" s="6">
        <f>DATEDIF(employee_data36[[#This Row],[DOB]],DATE(2023, 1, 1), "Y")</f>
        <v>22</v>
      </c>
      <c r="X2603" s="6" t="str">
        <f>IF(employee_data3[[#This Row],[Age]]&lt;=25, "Remaja", IF(employee_data3[[#This Row],[Age]]&lt;=55, "Dewasa", "Lansia"))</f>
        <v>Remaja</v>
      </c>
      <c r="Y2603" s="7" t="str">
        <f>CONCATENATE(employee_data36[[#This Row],[First-LastName]]," ",employee_data36[[#This Row],[DOB]])</f>
        <v>Teagan-Phelps 36648</v>
      </c>
      <c r="Z2603" t="s">
        <v>40</v>
      </c>
      <c r="AA2603" t="s">
        <v>113</v>
      </c>
      <c r="AB2603" t="s">
        <v>42</v>
      </c>
      <c r="AC2603">
        <v>32254</v>
      </c>
      <c r="AD2603" t="s">
        <v>128</v>
      </c>
      <c r="AE2603" t="s">
        <v>84</v>
      </c>
      <c r="AF2603" t="s">
        <v>45</v>
      </c>
      <c r="AG2603">
        <v>2</v>
      </c>
    </row>
    <row r="2604" spans="1:33" x14ac:dyDescent="0.3">
      <c r="A2604">
        <v>3029</v>
      </c>
      <c r="B2604" t="s">
        <v>3586</v>
      </c>
      <c r="C2604" t="s">
        <v>2862</v>
      </c>
      <c r="D2604" s="6" t="str">
        <f>CONCATENATE(employee_data36[[#This Row],[FirstName]], "-",employee_data36[[#This Row],[LastName]] )</f>
        <v>Malachi-Burnett</v>
      </c>
      <c r="E2604" s="1">
        <v>44493</v>
      </c>
      <c r="F2604" s="1">
        <v>44960</v>
      </c>
      <c r="G2604" s="7" t="str">
        <f>IF(ISBLANK(employee_data36[[#This Row],[ExitDate]]),"Yes","")</f>
        <v/>
      </c>
      <c r="H2604" t="s">
        <v>728</v>
      </c>
      <c r="I2604" t="s">
        <v>9175</v>
      </c>
      <c r="J2604" t="s">
        <v>9176</v>
      </c>
      <c r="K2604" t="s">
        <v>62</v>
      </c>
      <c r="L2604" t="s">
        <v>32</v>
      </c>
      <c r="M2604" s="6" t="str">
        <f>IF(ISBLANK(employee_data36[[#This Row],[ExitDate]]),"1","0")</f>
        <v>0</v>
      </c>
      <c r="N2604" s="6" t="str">
        <f>IF(employee_data36[[#This Row],[EmployeeStatus]]="Active", "Active", "Tidak Active")</f>
        <v>Active</v>
      </c>
      <c r="O2604" t="s">
        <v>33</v>
      </c>
      <c r="P2604" t="s">
        <v>34</v>
      </c>
      <c r="Q2604" t="s">
        <v>63</v>
      </c>
      <c r="R2604" t="s">
        <v>175</v>
      </c>
      <c r="S2604" t="s">
        <v>9177</v>
      </c>
      <c r="T2604" t="s">
        <v>38</v>
      </c>
      <c r="U2604" t="s">
        <v>39</v>
      </c>
      <c r="V2604" s="1">
        <v>21715</v>
      </c>
      <c r="W2604" s="6">
        <f>DATEDIF(employee_data36[[#This Row],[DOB]],DATE(2023, 1, 1), "Y")</f>
        <v>63</v>
      </c>
      <c r="X2604" s="6" t="str">
        <f>IF(employee_data3[[#This Row],[Age]]&lt;=25, "Remaja", IF(employee_data3[[#This Row],[Age]]&lt;=55, "Dewasa", "Lansia"))</f>
        <v>Lansia</v>
      </c>
      <c r="Y2604" s="7" t="str">
        <f>CONCATENATE(employee_data36[[#This Row],[First-LastName]]," ",employee_data36[[#This Row],[DOB]])</f>
        <v>Malachi-Burnett 21715</v>
      </c>
      <c r="Z2604" t="s">
        <v>40</v>
      </c>
      <c r="AA2604" t="s">
        <v>73</v>
      </c>
      <c r="AB2604" t="s">
        <v>42</v>
      </c>
      <c r="AC2604">
        <v>5819</v>
      </c>
      <c r="AD2604" t="s">
        <v>128</v>
      </c>
      <c r="AE2604" t="s">
        <v>44</v>
      </c>
      <c r="AF2604" t="s">
        <v>45</v>
      </c>
      <c r="AG2604">
        <v>4</v>
      </c>
    </row>
    <row r="2605" spans="1:33" x14ac:dyDescent="0.3">
      <c r="A2605">
        <v>3030</v>
      </c>
      <c r="B2605" t="s">
        <v>9178</v>
      </c>
      <c r="C2605" t="s">
        <v>4653</v>
      </c>
      <c r="D2605" s="6" t="str">
        <f>CONCATENATE(employee_data36[[#This Row],[FirstName]], "-",employee_data36[[#This Row],[LastName]] )</f>
        <v>Kadin-Mcdowell</v>
      </c>
      <c r="E2605" s="1">
        <v>44747</v>
      </c>
      <c r="F2605" s="1">
        <v>44929</v>
      </c>
      <c r="G2605" s="7" t="str">
        <f>IF(ISBLANK(employee_data36[[#This Row],[ExitDate]]),"Yes","")</f>
        <v/>
      </c>
      <c r="H2605" t="s">
        <v>728</v>
      </c>
      <c r="I2605" t="s">
        <v>9179</v>
      </c>
      <c r="J2605" t="s">
        <v>9180</v>
      </c>
      <c r="K2605" t="s">
        <v>168</v>
      </c>
      <c r="L2605" t="s">
        <v>32</v>
      </c>
      <c r="M2605" s="6" t="str">
        <f>IF(ISBLANK(employee_data36[[#This Row],[ExitDate]]),"1","0")</f>
        <v>0</v>
      </c>
      <c r="N2605" s="6" t="str">
        <f>IF(employee_data36[[#This Row],[EmployeeStatus]]="Active", "Active", "Tidak Active")</f>
        <v>Active</v>
      </c>
      <c r="O2605" t="s">
        <v>63</v>
      </c>
      <c r="P2605" t="s">
        <v>34</v>
      </c>
      <c r="Q2605" t="s">
        <v>52</v>
      </c>
      <c r="R2605" t="s">
        <v>175</v>
      </c>
      <c r="S2605" t="s">
        <v>9181</v>
      </c>
      <c r="T2605" t="s">
        <v>38</v>
      </c>
      <c r="U2605" t="s">
        <v>305</v>
      </c>
      <c r="V2605" s="1">
        <v>19581</v>
      </c>
      <c r="W2605" s="6">
        <f>DATEDIF(employee_data36[[#This Row],[DOB]],DATE(2023, 1, 1), "Y")</f>
        <v>69</v>
      </c>
      <c r="X2605" s="6" t="str">
        <f>IF(employee_data3[[#This Row],[Age]]&lt;=25, "Remaja", IF(employee_data3[[#This Row],[Age]]&lt;=55, "Dewasa", "Lansia"))</f>
        <v>Lansia</v>
      </c>
      <c r="Y2605" s="7" t="str">
        <f>CONCATENATE(employee_data36[[#This Row],[First-LastName]]," ",employee_data36[[#This Row],[DOB]])</f>
        <v>Kadin-Mcdowell 19581</v>
      </c>
      <c r="Z2605" t="s">
        <v>40</v>
      </c>
      <c r="AA2605" t="s">
        <v>83</v>
      </c>
      <c r="AB2605" t="s">
        <v>42</v>
      </c>
      <c r="AC2605">
        <v>51064</v>
      </c>
      <c r="AD2605" t="s">
        <v>43</v>
      </c>
      <c r="AE2605" t="s">
        <v>75</v>
      </c>
      <c r="AF2605" t="s">
        <v>45</v>
      </c>
      <c r="AG2605">
        <v>1</v>
      </c>
    </row>
    <row r="2606" spans="1:33" x14ac:dyDescent="0.3">
      <c r="A2606">
        <v>3031</v>
      </c>
      <c r="B2606" t="s">
        <v>2827</v>
      </c>
      <c r="C2606" t="s">
        <v>1413</v>
      </c>
      <c r="D2606" s="6" t="str">
        <f>CONCATENATE(employee_data36[[#This Row],[FirstName]], "-",employee_data36[[#This Row],[LastName]] )</f>
        <v>Reed-Brandt</v>
      </c>
      <c r="E2606" s="1">
        <v>44583</v>
      </c>
      <c r="F2606" s="1">
        <v>44988</v>
      </c>
      <c r="G2606" s="7" t="str">
        <f>IF(ISBLANK(employee_data36[[#This Row],[ExitDate]]),"Yes","")</f>
        <v/>
      </c>
      <c r="H2606" t="s">
        <v>28</v>
      </c>
      <c r="I2606" t="s">
        <v>5636</v>
      </c>
      <c r="J2606" t="s">
        <v>9182</v>
      </c>
      <c r="K2606" t="s">
        <v>133</v>
      </c>
      <c r="L2606" t="s">
        <v>32</v>
      </c>
      <c r="M2606" s="6" t="str">
        <f>IF(ISBLANK(employee_data36[[#This Row],[ExitDate]]),"1","0")</f>
        <v>0</v>
      </c>
      <c r="N2606" s="6" t="str">
        <f>IF(employee_data36[[#This Row],[EmployeeStatus]]="Active", "Active", "Tidak Active")</f>
        <v>Active</v>
      </c>
      <c r="O2606" t="s">
        <v>33</v>
      </c>
      <c r="P2606" t="s">
        <v>64</v>
      </c>
      <c r="Q2606" t="s">
        <v>35</v>
      </c>
      <c r="R2606" t="s">
        <v>126</v>
      </c>
      <c r="S2606" t="s">
        <v>9183</v>
      </c>
      <c r="T2606" t="s">
        <v>38</v>
      </c>
      <c r="U2606" t="s">
        <v>177</v>
      </c>
      <c r="V2606" s="1">
        <v>22110</v>
      </c>
      <c r="W2606" s="6">
        <f>DATEDIF(employee_data36[[#This Row],[DOB]],DATE(2023, 1, 1), "Y")</f>
        <v>62</v>
      </c>
      <c r="X2606" s="6" t="str">
        <f>IF(employee_data3[[#This Row],[Age]]&lt;=25, "Remaja", IF(employee_data3[[#This Row],[Age]]&lt;=55, "Dewasa", "Lansia"))</f>
        <v>Lansia</v>
      </c>
      <c r="Y2606" s="7" t="str">
        <f>CONCATENATE(employee_data36[[#This Row],[First-LastName]]," ",employee_data36[[#This Row],[DOB]])</f>
        <v>Reed-Brandt 22110</v>
      </c>
      <c r="Z2606" t="s">
        <v>40</v>
      </c>
      <c r="AA2606" t="s">
        <v>6</v>
      </c>
      <c r="AB2606" t="s">
        <v>55</v>
      </c>
      <c r="AC2606">
        <v>88435</v>
      </c>
      <c r="AD2606" t="s">
        <v>128</v>
      </c>
      <c r="AE2606" t="s">
        <v>84</v>
      </c>
      <c r="AF2606" t="s">
        <v>45</v>
      </c>
      <c r="AG2606">
        <v>1</v>
      </c>
    </row>
    <row r="2607" spans="1:33" x14ac:dyDescent="0.3">
      <c r="A2607">
        <v>3032</v>
      </c>
      <c r="B2607" t="s">
        <v>6607</v>
      </c>
      <c r="C2607" t="s">
        <v>1433</v>
      </c>
      <c r="D2607" s="6" t="str">
        <f>CONCATENATE(employee_data36[[#This Row],[FirstName]], "-",employee_data36[[#This Row],[LastName]] )</f>
        <v>Cristofer-Schwartz</v>
      </c>
      <c r="E2607" s="1">
        <v>45012</v>
      </c>
      <c r="F2607" s="1">
        <v>45130</v>
      </c>
      <c r="G2607" s="7" t="str">
        <f>IF(ISBLANK(employee_data36[[#This Row],[ExitDate]]),"Yes","")</f>
        <v/>
      </c>
      <c r="H2607" t="s">
        <v>28</v>
      </c>
      <c r="I2607" t="s">
        <v>9184</v>
      </c>
      <c r="J2607" t="s">
        <v>9185</v>
      </c>
      <c r="K2607" t="s">
        <v>50</v>
      </c>
      <c r="L2607" t="s">
        <v>1805</v>
      </c>
      <c r="M2607" s="6" t="str">
        <f>IF(ISBLANK(employee_data36[[#This Row],[ExitDate]]),"1","0")</f>
        <v>0</v>
      </c>
      <c r="N2607" s="6" t="str">
        <f>IF(employee_data36[[#This Row],[EmployeeStatus]]="Active", "Active", "Tidak Active")</f>
        <v>Tidak Active</v>
      </c>
      <c r="O2607" t="s">
        <v>52</v>
      </c>
      <c r="P2607" t="s">
        <v>51</v>
      </c>
      <c r="Q2607" t="s">
        <v>63</v>
      </c>
      <c r="R2607" t="s">
        <v>175</v>
      </c>
      <c r="S2607" t="s">
        <v>9186</v>
      </c>
      <c r="T2607" t="s">
        <v>38</v>
      </c>
      <c r="U2607" t="s">
        <v>81</v>
      </c>
      <c r="V2607" s="1">
        <v>15290</v>
      </c>
      <c r="W2607" s="6">
        <f>DATEDIF(employee_data36[[#This Row],[DOB]],DATE(2023, 1, 1), "Y")</f>
        <v>81</v>
      </c>
      <c r="X2607" s="6" t="str">
        <f>IF(employee_data3[[#This Row],[Age]]&lt;=25, "Remaja", IF(employee_data3[[#This Row],[Age]]&lt;=55, "Dewasa", "Lansia"))</f>
        <v>Lansia</v>
      </c>
      <c r="Y2607" s="7" t="str">
        <f>CONCATENATE(employee_data36[[#This Row],[First-LastName]]," ",employee_data36[[#This Row],[DOB]])</f>
        <v>Cristofer-Schwartz 15290</v>
      </c>
      <c r="Z2607" t="s">
        <v>40</v>
      </c>
      <c r="AA2607" t="s">
        <v>6</v>
      </c>
      <c r="AB2607" t="s">
        <v>55</v>
      </c>
      <c r="AC2607">
        <v>48042</v>
      </c>
      <c r="AD2607" t="s">
        <v>128</v>
      </c>
      <c r="AE2607" t="s">
        <v>84</v>
      </c>
      <c r="AF2607" t="s">
        <v>45</v>
      </c>
      <c r="AG2607">
        <v>2</v>
      </c>
    </row>
    <row r="2608" spans="1:33" x14ac:dyDescent="0.3">
      <c r="A2608">
        <v>3033</v>
      </c>
      <c r="B2608" t="s">
        <v>9187</v>
      </c>
      <c r="C2608" t="s">
        <v>2770</v>
      </c>
      <c r="D2608" s="6" t="str">
        <f>CONCATENATE(employee_data36[[#This Row],[FirstName]], "-",employee_data36[[#This Row],[LastName]] )</f>
        <v>Jaelynn-Salazar</v>
      </c>
      <c r="E2608" s="1">
        <v>43703</v>
      </c>
      <c r="F2608" s="1">
        <v>44629</v>
      </c>
      <c r="G2608" s="7" t="str">
        <f>IF(ISBLANK(employee_data36[[#This Row],[ExitDate]]),"Yes","")</f>
        <v/>
      </c>
      <c r="H2608" t="s">
        <v>28</v>
      </c>
      <c r="I2608" t="s">
        <v>9188</v>
      </c>
      <c r="J2608" t="s">
        <v>9189</v>
      </c>
      <c r="K2608" t="s">
        <v>139</v>
      </c>
      <c r="L2608" t="s">
        <v>1805</v>
      </c>
      <c r="M2608" s="6" t="str">
        <f>IF(ISBLANK(employee_data36[[#This Row],[ExitDate]]),"1","0")</f>
        <v>0</v>
      </c>
      <c r="N2608" s="6" t="str">
        <f>IF(employee_data36[[#This Row],[EmployeeStatus]]="Active", "Active", "Tidak Active")</f>
        <v>Tidak Active</v>
      </c>
      <c r="O2608" t="s">
        <v>33</v>
      </c>
      <c r="P2608" t="s">
        <v>34</v>
      </c>
      <c r="Q2608" t="s">
        <v>52</v>
      </c>
      <c r="R2608" t="s">
        <v>175</v>
      </c>
      <c r="S2608" t="s">
        <v>9190</v>
      </c>
      <c r="T2608" t="s">
        <v>38</v>
      </c>
      <c r="U2608" t="s">
        <v>111</v>
      </c>
      <c r="V2608" s="1">
        <v>16878</v>
      </c>
      <c r="W2608" s="6">
        <f>DATEDIF(employee_data36[[#This Row],[DOB]],DATE(2023, 1, 1), "Y")</f>
        <v>76</v>
      </c>
      <c r="X2608" s="6" t="str">
        <f>IF(employee_data3[[#This Row],[Age]]&lt;=25, "Remaja", IF(employee_data3[[#This Row],[Age]]&lt;=55, "Dewasa", "Lansia"))</f>
        <v>Lansia</v>
      </c>
      <c r="Y2608" s="7" t="str">
        <f>CONCATENATE(employee_data36[[#This Row],[First-LastName]]," ",employee_data36[[#This Row],[DOB]])</f>
        <v>Jaelynn-Salazar 16878</v>
      </c>
      <c r="Z2608" t="s">
        <v>40</v>
      </c>
      <c r="AA2608" t="s">
        <v>969</v>
      </c>
      <c r="AB2608" t="s">
        <v>55</v>
      </c>
      <c r="AC2608">
        <v>54212</v>
      </c>
      <c r="AD2608" t="s">
        <v>43</v>
      </c>
      <c r="AE2608" t="s">
        <v>104</v>
      </c>
      <c r="AF2608" t="s">
        <v>45</v>
      </c>
      <c r="AG2608">
        <v>2</v>
      </c>
    </row>
    <row r="2609" spans="1:33" x14ac:dyDescent="0.3">
      <c r="A2609">
        <v>3034</v>
      </c>
      <c r="B2609" t="s">
        <v>9191</v>
      </c>
      <c r="C2609" t="s">
        <v>1206</v>
      </c>
      <c r="D2609" s="6" t="str">
        <f>CONCATENATE(employee_data36[[#This Row],[FirstName]], "-",employee_data36[[#This Row],[LastName]] )</f>
        <v>Macie-Hayes</v>
      </c>
      <c r="E2609" s="1">
        <v>44485</v>
      </c>
      <c r="F2609" s="1"/>
      <c r="G2609" s="7" t="str">
        <f>IF(ISBLANK(employee_data36[[#This Row],[ExitDate]]),"Yes","")</f>
        <v>Yes</v>
      </c>
      <c r="H2609" t="s">
        <v>28</v>
      </c>
      <c r="I2609" t="s">
        <v>9192</v>
      </c>
      <c r="J2609" t="s">
        <v>9193</v>
      </c>
      <c r="K2609" t="s">
        <v>80</v>
      </c>
      <c r="L2609" t="s">
        <v>32</v>
      </c>
      <c r="M2609" s="6" t="str">
        <f>IF(ISBLANK(employee_data36[[#This Row],[ExitDate]]),"1","0")</f>
        <v>1</v>
      </c>
      <c r="N2609" s="6" t="str">
        <f>IF(employee_data36[[#This Row],[EmployeeStatus]]="Active", "Active", "Tidak Active")</f>
        <v>Active</v>
      </c>
      <c r="O2609" t="s">
        <v>63</v>
      </c>
      <c r="P2609" t="s">
        <v>64</v>
      </c>
      <c r="Q2609" t="s">
        <v>35</v>
      </c>
      <c r="R2609" t="s">
        <v>36</v>
      </c>
      <c r="S2609" t="s">
        <v>37</v>
      </c>
      <c r="T2609" t="s">
        <v>38</v>
      </c>
      <c r="U2609" t="s">
        <v>90</v>
      </c>
      <c r="V2609" s="1">
        <v>24596</v>
      </c>
      <c r="W2609" s="6">
        <f>DATEDIF(employee_data36[[#This Row],[DOB]],DATE(2023, 1, 1), "Y")</f>
        <v>55</v>
      </c>
      <c r="X2609" s="6" t="str">
        <f>IF(employee_data3[[#This Row],[Age]]&lt;=25, "Remaja", IF(employee_data3[[#This Row],[Age]]&lt;=55, "Dewasa", "Lansia"))</f>
        <v>Dewasa</v>
      </c>
      <c r="Y2609" s="7" t="str">
        <f>CONCATENATE(employee_data36[[#This Row],[First-LastName]]," ",employee_data36[[#This Row],[DOB]])</f>
        <v>Macie-Hayes 24596</v>
      </c>
      <c r="Z2609" t="s">
        <v>40</v>
      </c>
      <c r="AA2609" t="s">
        <v>226</v>
      </c>
      <c r="AB2609" t="s">
        <v>42</v>
      </c>
      <c r="AC2609">
        <v>26202</v>
      </c>
      <c r="AD2609" t="s">
        <v>43</v>
      </c>
      <c r="AE2609" t="s">
        <v>75</v>
      </c>
      <c r="AF2609" t="s">
        <v>45</v>
      </c>
      <c r="AG2609">
        <v>2</v>
      </c>
    </row>
    <row r="2610" spans="1:33" x14ac:dyDescent="0.3">
      <c r="A2610">
        <v>3035</v>
      </c>
      <c r="B2610" t="s">
        <v>9194</v>
      </c>
      <c r="C2610" t="s">
        <v>2522</v>
      </c>
      <c r="D2610" s="6" t="str">
        <f>CONCATENATE(employee_data36[[#This Row],[FirstName]], "-",employee_data36[[#This Row],[LastName]] )</f>
        <v>Rodney-Snow</v>
      </c>
      <c r="E2610" s="1">
        <v>43630</v>
      </c>
      <c r="F2610" s="1"/>
      <c r="G2610" s="7" t="str">
        <f>IF(ISBLANK(employee_data36[[#This Row],[ExitDate]]),"Yes","")</f>
        <v>Yes</v>
      </c>
      <c r="H2610" t="s">
        <v>28</v>
      </c>
      <c r="I2610" t="s">
        <v>9195</v>
      </c>
      <c r="J2610" t="s">
        <v>9196</v>
      </c>
      <c r="K2610" t="s">
        <v>168</v>
      </c>
      <c r="L2610" t="s">
        <v>32</v>
      </c>
      <c r="M2610" s="6" t="str">
        <f>IF(ISBLANK(employee_data36[[#This Row],[ExitDate]]),"1","0")</f>
        <v>1</v>
      </c>
      <c r="N2610" s="6" t="str">
        <f>IF(employee_data36[[#This Row],[EmployeeStatus]]="Active", "Active", "Tidak Active")</f>
        <v>Active</v>
      </c>
      <c r="O2610" t="s">
        <v>33</v>
      </c>
      <c r="P2610" t="s">
        <v>34</v>
      </c>
      <c r="Q2610" t="s">
        <v>35</v>
      </c>
      <c r="R2610" t="s">
        <v>36</v>
      </c>
      <c r="S2610" t="s">
        <v>37</v>
      </c>
      <c r="T2610" t="s">
        <v>38</v>
      </c>
      <c r="U2610" t="s">
        <v>111</v>
      </c>
      <c r="V2610" s="1">
        <v>18520</v>
      </c>
      <c r="W2610" s="6">
        <f>DATEDIF(employee_data36[[#This Row],[DOB]],DATE(2023, 1, 1), "Y")</f>
        <v>72</v>
      </c>
      <c r="X2610" s="6" t="str">
        <f>IF(employee_data3[[#This Row],[Age]]&lt;=25, "Remaja", IF(employee_data3[[#This Row],[Age]]&lt;=55, "Dewasa", "Lansia"))</f>
        <v>Lansia</v>
      </c>
      <c r="Y2610" s="7" t="str">
        <f>CONCATENATE(employee_data36[[#This Row],[First-LastName]]," ",employee_data36[[#This Row],[DOB]])</f>
        <v>Rodney-Snow 18520</v>
      </c>
      <c r="Z2610" t="s">
        <v>40</v>
      </c>
      <c r="AA2610" t="s">
        <v>184</v>
      </c>
      <c r="AB2610" t="s">
        <v>42</v>
      </c>
      <c r="AC2610">
        <v>33464</v>
      </c>
      <c r="AD2610" t="s">
        <v>74</v>
      </c>
      <c r="AE2610" t="s">
        <v>104</v>
      </c>
      <c r="AF2610" t="s">
        <v>45</v>
      </c>
      <c r="AG2610">
        <v>1</v>
      </c>
    </row>
    <row r="2611" spans="1:33" x14ac:dyDescent="0.3">
      <c r="A2611">
        <v>3036</v>
      </c>
      <c r="B2611" t="s">
        <v>5124</v>
      </c>
      <c r="C2611" t="s">
        <v>152</v>
      </c>
      <c r="D2611" s="6" t="str">
        <f>CONCATENATE(employee_data36[[#This Row],[FirstName]], "-",employee_data36[[#This Row],[LastName]] )</f>
        <v>Reece-Potts</v>
      </c>
      <c r="E2611" s="1">
        <v>44017</v>
      </c>
      <c r="F2611" s="1"/>
      <c r="G2611" s="7" t="str">
        <f>IF(ISBLANK(employee_data36[[#This Row],[ExitDate]]),"Yes","")</f>
        <v>Yes</v>
      </c>
      <c r="H2611" t="s">
        <v>28</v>
      </c>
      <c r="I2611" t="s">
        <v>9197</v>
      </c>
      <c r="J2611" t="s">
        <v>9198</v>
      </c>
      <c r="K2611" t="s">
        <v>98</v>
      </c>
      <c r="L2611" t="s">
        <v>32</v>
      </c>
      <c r="M2611" s="6" t="str">
        <f>IF(ISBLANK(employee_data36[[#This Row],[ExitDate]]),"1","0")</f>
        <v>1</v>
      </c>
      <c r="N2611" s="6" t="str">
        <f>IF(employee_data36[[#This Row],[EmployeeStatus]]="Active", "Active", "Tidak Active")</f>
        <v>Active</v>
      </c>
      <c r="O2611" t="s">
        <v>63</v>
      </c>
      <c r="P2611" t="s">
        <v>64</v>
      </c>
      <c r="Q2611" t="s">
        <v>35</v>
      </c>
      <c r="R2611" t="s">
        <v>36</v>
      </c>
      <c r="S2611" t="s">
        <v>37</v>
      </c>
      <c r="T2611" t="s">
        <v>38</v>
      </c>
      <c r="U2611" t="s">
        <v>1012</v>
      </c>
      <c r="V2611" s="1">
        <v>20999</v>
      </c>
      <c r="W2611" s="6">
        <f>DATEDIF(employee_data36[[#This Row],[DOB]],DATE(2023, 1, 1), "Y")</f>
        <v>65</v>
      </c>
      <c r="X2611" s="6" t="str">
        <f>IF(employee_data3[[#This Row],[Age]]&lt;=25, "Remaja", IF(employee_data3[[#This Row],[Age]]&lt;=55, "Dewasa", "Lansia"))</f>
        <v>Lansia</v>
      </c>
      <c r="Y2611" s="7" t="str">
        <f>CONCATENATE(employee_data36[[#This Row],[First-LastName]]," ",employee_data36[[#This Row],[DOB]])</f>
        <v>Reece-Potts 20999</v>
      </c>
      <c r="Z2611" t="s">
        <v>40</v>
      </c>
      <c r="AA2611" t="s">
        <v>395</v>
      </c>
      <c r="AB2611" t="s">
        <v>42</v>
      </c>
      <c r="AC2611">
        <v>94333</v>
      </c>
      <c r="AD2611" t="s">
        <v>43</v>
      </c>
      <c r="AE2611" t="s">
        <v>44</v>
      </c>
      <c r="AF2611" t="s">
        <v>45</v>
      </c>
      <c r="AG2611">
        <v>2</v>
      </c>
    </row>
    <row r="2612" spans="1:33" x14ac:dyDescent="0.3">
      <c r="A2612">
        <v>3037</v>
      </c>
      <c r="B2612" t="s">
        <v>9199</v>
      </c>
      <c r="C2612" t="s">
        <v>4467</v>
      </c>
      <c r="D2612" s="6" t="str">
        <f>CONCATENATE(employee_data36[[#This Row],[FirstName]], "-",employee_data36[[#This Row],[LastName]] )</f>
        <v>Catalina-Eaton</v>
      </c>
      <c r="E2612" s="1">
        <v>43892</v>
      </c>
      <c r="F2612" s="1"/>
      <c r="G2612" s="7" t="str">
        <f>IF(ISBLANK(employee_data36[[#This Row],[ExitDate]]),"Yes","")</f>
        <v>Yes</v>
      </c>
      <c r="H2612" t="s">
        <v>28</v>
      </c>
      <c r="I2612" t="s">
        <v>9200</v>
      </c>
      <c r="J2612" t="s">
        <v>9201</v>
      </c>
      <c r="K2612" t="s">
        <v>118</v>
      </c>
      <c r="L2612" t="s">
        <v>32</v>
      </c>
      <c r="M2612" s="6" t="str">
        <f>IF(ISBLANK(employee_data36[[#This Row],[ExitDate]]),"1","0")</f>
        <v>1</v>
      </c>
      <c r="N2612" s="6" t="str">
        <f>IF(employee_data36[[#This Row],[EmployeeStatus]]="Active", "Active", "Tidak Active")</f>
        <v>Active</v>
      </c>
      <c r="O2612" t="s">
        <v>63</v>
      </c>
      <c r="P2612" t="s">
        <v>34</v>
      </c>
      <c r="Q2612" t="s">
        <v>63</v>
      </c>
      <c r="R2612" t="s">
        <v>36</v>
      </c>
      <c r="S2612" t="s">
        <v>37</v>
      </c>
      <c r="T2612" t="s">
        <v>38</v>
      </c>
      <c r="U2612" t="s">
        <v>90</v>
      </c>
      <c r="V2612" s="1">
        <v>32787</v>
      </c>
      <c r="W2612" s="6">
        <f>DATEDIF(employee_data36[[#This Row],[DOB]],DATE(2023, 1, 1), "Y")</f>
        <v>33</v>
      </c>
      <c r="X2612" s="6" t="str">
        <f>IF(employee_data3[[#This Row],[Age]]&lt;=25, "Remaja", IF(employee_data3[[#This Row],[Age]]&lt;=55, "Dewasa", "Lansia"))</f>
        <v>Dewasa</v>
      </c>
      <c r="Y2612" s="7" t="str">
        <f>CONCATENATE(employee_data36[[#This Row],[First-LastName]]," ",employee_data36[[#This Row],[DOB]])</f>
        <v>Catalina-Eaton 32787</v>
      </c>
      <c r="Z2612" t="s">
        <v>40</v>
      </c>
      <c r="AA2612" t="s">
        <v>184</v>
      </c>
      <c r="AB2612" t="s">
        <v>55</v>
      </c>
      <c r="AC2612">
        <v>38200</v>
      </c>
      <c r="AD2612" t="s">
        <v>128</v>
      </c>
      <c r="AE2612" t="s">
        <v>84</v>
      </c>
      <c r="AF2612" t="s">
        <v>45</v>
      </c>
      <c r="AG2612">
        <v>4</v>
      </c>
    </row>
    <row r="2613" spans="1:33" x14ac:dyDescent="0.3">
      <c r="A2613">
        <v>3038</v>
      </c>
      <c r="B2613" t="s">
        <v>9202</v>
      </c>
      <c r="C2613" t="s">
        <v>6270</v>
      </c>
      <c r="D2613" s="6" t="str">
        <f>CONCATENATE(employee_data36[[#This Row],[FirstName]], "-",employee_data36[[#This Row],[LastName]] )</f>
        <v>Heidi-Manning</v>
      </c>
      <c r="E2613" s="1">
        <v>44146</v>
      </c>
      <c r="F2613" s="1">
        <v>44314</v>
      </c>
      <c r="G2613" s="7" t="str">
        <f>IF(ISBLANK(employee_data36[[#This Row],[ExitDate]]),"Yes","")</f>
        <v/>
      </c>
      <c r="H2613" t="s">
        <v>28</v>
      </c>
      <c r="I2613" t="s">
        <v>9203</v>
      </c>
      <c r="J2613" t="s">
        <v>9204</v>
      </c>
      <c r="K2613" t="s">
        <v>62</v>
      </c>
      <c r="L2613" t="s">
        <v>32</v>
      </c>
      <c r="M2613" s="6" t="str">
        <f>IF(ISBLANK(employee_data36[[#This Row],[ExitDate]]),"1","0")</f>
        <v>0</v>
      </c>
      <c r="N2613" s="6" t="str">
        <f>IF(employee_data36[[#This Row],[EmployeeStatus]]="Active", "Active", "Tidak Active")</f>
        <v>Active</v>
      </c>
      <c r="O2613" t="s">
        <v>52</v>
      </c>
      <c r="P2613" t="s">
        <v>64</v>
      </c>
      <c r="Q2613" t="s">
        <v>35</v>
      </c>
      <c r="R2613" t="s">
        <v>99</v>
      </c>
      <c r="S2613" t="s">
        <v>9205</v>
      </c>
      <c r="T2613" t="s">
        <v>38</v>
      </c>
      <c r="U2613" t="s">
        <v>90</v>
      </c>
      <c r="V2613" s="1">
        <v>20321</v>
      </c>
      <c r="W2613" s="6">
        <f>DATEDIF(employee_data36[[#This Row],[DOB]],DATE(2023, 1, 1), "Y")</f>
        <v>67</v>
      </c>
      <c r="X2613" s="6" t="str">
        <f>IF(employee_data3[[#This Row],[Age]]&lt;=25, "Remaja", IF(employee_data3[[#This Row],[Age]]&lt;=55, "Dewasa", "Lansia"))</f>
        <v>Lansia</v>
      </c>
      <c r="Y2613" s="7" t="str">
        <f>CONCATENATE(employee_data36[[#This Row],[First-LastName]]," ",employee_data36[[#This Row],[DOB]])</f>
        <v>Heidi-Manning 20321</v>
      </c>
      <c r="Z2613" t="s">
        <v>40</v>
      </c>
      <c r="AA2613" t="s">
        <v>83</v>
      </c>
      <c r="AB2613" t="s">
        <v>55</v>
      </c>
      <c r="AC2613">
        <v>76217</v>
      </c>
      <c r="AD2613" t="s">
        <v>43</v>
      </c>
      <c r="AE2613" t="s">
        <v>104</v>
      </c>
      <c r="AF2613" t="s">
        <v>45</v>
      </c>
      <c r="AG2613">
        <v>2</v>
      </c>
    </row>
    <row r="2614" spans="1:33" x14ac:dyDescent="0.3">
      <c r="A2614">
        <v>3039</v>
      </c>
      <c r="B2614" t="s">
        <v>8804</v>
      </c>
      <c r="C2614" t="s">
        <v>2762</v>
      </c>
      <c r="D2614" s="6" t="str">
        <f>CONCATENATE(employee_data36[[#This Row],[FirstName]], "-",employee_data36[[#This Row],[LastName]] )</f>
        <v>Marquis-Johns</v>
      </c>
      <c r="E2614" s="1">
        <v>43821</v>
      </c>
      <c r="F2614" s="1"/>
      <c r="G2614" s="7" t="str">
        <f>IF(ISBLANK(employee_data36[[#This Row],[ExitDate]]),"Yes","")</f>
        <v>Yes</v>
      </c>
      <c r="H2614" t="s">
        <v>28</v>
      </c>
      <c r="I2614" t="s">
        <v>9206</v>
      </c>
      <c r="J2614" t="s">
        <v>9207</v>
      </c>
      <c r="K2614" t="s">
        <v>89</v>
      </c>
      <c r="L2614" t="s">
        <v>32</v>
      </c>
      <c r="M2614" s="6" t="str">
        <f>IF(ISBLANK(employee_data36[[#This Row],[ExitDate]]),"1","0")</f>
        <v>1</v>
      </c>
      <c r="N2614" s="6" t="str">
        <f>IF(employee_data36[[#This Row],[EmployeeStatus]]="Active", "Active", "Tidak Active")</f>
        <v>Active</v>
      </c>
      <c r="O2614" t="s">
        <v>33</v>
      </c>
      <c r="P2614" t="s">
        <v>64</v>
      </c>
      <c r="Q2614" t="s">
        <v>35</v>
      </c>
      <c r="R2614" t="s">
        <v>36</v>
      </c>
      <c r="S2614" t="s">
        <v>37</v>
      </c>
      <c r="T2614" t="s">
        <v>38</v>
      </c>
      <c r="U2614" t="s">
        <v>177</v>
      </c>
      <c r="V2614" s="1">
        <v>24190</v>
      </c>
      <c r="W2614" s="6">
        <f>DATEDIF(employee_data36[[#This Row],[DOB]],DATE(2023, 1, 1), "Y")</f>
        <v>56</v>
      </c>
      <c r="X2614" s="6" t="str">
        <f>IF(employee_data3[[#This Row],[Age]]&lt;=25, "Remaja", IF(employee_data3[[#This Row],[Age]]&lt;=55, "Dewasa", "Lansia"))</f>
        <v>Lansia</v>
      </c>
      <c r="Y2614" s="7" t="str">
        <f>CONCATENATE(employee_data36[[#This Row],[First-LastName]]," ",employee_data36[[#This Row],[DOB]])</f>
        <v>Marquis-Johns 24190</v>
      </c>
      <c r="Z2614" t="s">
        <v>40</v>
      </c>
      <c r="AA2614" t="s">
        <v>6</v>
      </c>
      <c r="AB2614" t="s">
        <v>42</v>
      </c>
      <c r="AC2614">
        <v>91829</v>
      </c>
      <c r="AD2614" t="s">
        <v>74</v>
      </c>
      <c r="AE2614" t="s">
        <v>75</v>
      </c>
      <c r="AF2614" t="s">
        <v>45</v>
      </c>
      <c r="AG2614">
        <v>5</v>
      </c>
    </row>
    <row r="2615" spans="1:33" x14ac:dyDescent="0.3">
      <c r="A2615">
        <v>3040</v>
      </c>
      <c r="B2615" t="s">
        <v>6541</v>
      </c>
      <c r="C2615" t="s">
        <v>2396</v>
      </c>
      <c r="D2615" s="6" t="str">
        <f>CONCATENATE(employee_data36[[#This Row],[FirstName]], "-",employee_data36[[#This Row],[LastName]] )</f>
        <v>Areli-Torres</v>
      </c>
      <c r="E2615" s="1">
        <v>44179</v>
      </c>
      <c r="F2615" s="1"/>
      <c r="G2615" s="7" t="str">
        <f>IF(ISBLANK(employee_data36[[#This Row],[ExitDate]]),"Yes","")</f>
        <v>Yes</v>
      </c>
      <c r="H2615" t="s">
        <v>28</v>
      </c>
      <c r="I2615" t="s">
        <v>9208</v>
      </c>
      <c r="J2615" t="s">
        <v>9209</v>
      </c>
      <c r="K2615" t="s">
        <v>31</v>
      </c>
      <c r="L2615" t="s">
        <v>32</v>
      </c>
      <c r="M2615" s="6" t="str">
        <f>IF(ISBLANK(employee_data36[[#This Row],[ExitDate]]),"1","0")</f>
        <v>1</v>
      </c>
      <c r="N2615" s="6" t="str">
        <f>IF(employee_data36[[#This Row],[EmployeeStatus]]="Active", "Active", "Tidak Active")</f>
        <v>Active</v>
      </c>
      <c r="O2615" t="s">
        <v>63</v>
      </c>
      <c r="P2615" t="s">
        <v>51</v>
      </c>
      <c r="Q2615" t="s">
        <v>63</v>
      </c>
      <c r="R2615" t="s">
        <v>36</v>
      </c>
      <c r="S2615" t="s">
        <v>37</v>
      </c>
      <c r="T2615" t="s">
        <v>38</v>
      </c>
      <c r="U2615" t="s">
        <v>90</v>
      </c>
      <c r="V2615" s="1">
        <v>30713</v>
      </c>
      <c r="W2615" s="6">
        <f>DATEDIF(employee_data36[[#This Row],[DOB]],DATE(2023, 1, 1), "Y")</f>
        <v>38</v>
      </c>
      <c r="X2615" s="6" t="str">
        <f>IF(employee_data3[[#This Row],[Age]]&lt;=25, "Remaja", IF(employee_data3[[#This Row],[Age]]&lt;=55, "Dewasa", "Lansia"))</f>
        <v>Dewasa</v>
      </c>
      <c r="Y2615" s="7" t="str">
        <f>CONCATENATE(employee_data36[[#This Row],[First-LastName]]," ",employee_data36[[#This Row],[DOB]])</f>
        <v>Areli-Torres 30713</v>
      </c>
      <c r="Z2615" t="s">
        <v>40</v>
      </c>
      <c r="AA2615" t="s">
        <v>352</v>
      </c>
      <c r="AB2615" t="s">
        <v>42</v>
      </c>
      <c r="AC2615">
        <v>31946</v>
      </c>
      <c r="AD2615" t="s">
        <v>43</v>
      </c>
      <c r="AE2615" t="s">
        <v>104</v>
      </c>
      <c r="AF2615" t="s">
        <v>45</v>
      </c>
      <c r="AG2615">
        <v>5</v>
      </c>
    </row>
    <row r="2616" spans="1:33" x14ac:dyDescent="0.3">
      <c r="A2616">
        <v>3041</v>
      </c>
      <c r="B2616" t="s">
        <v>1960</v>
      </c>
      <c r="C2616" t="s">
        <v>3501</v>
      </c>
      <c r="D2616" s="6" t="str">
        <f>CONCATENATE(employee_data36[[#This Row],[FirstName]], "-",employee_data36[[#This Row],[LastName]] )</f>
        <v>Rey-Morton</v>
      </c>
      <c r="E2616" s="1">
        <v>44002</v>
      </c>
      <c r="F2616" s="1"/>
      <c r="G2616" s="7" t="str">
        <f>IF(ISBLANK(employee_data36[[#This Row],[ExitDate]]),"Yes","")</f>
        <v>Yes</v>
      </c>
      <c r="H2616" t="s">
        <v>28</v>
      </c>
      <c r="I2616" t="s">
        <v>9210</v>
      </c>
      <c r="J2616" t="s">
        <v>9211</v>
      </c>
      <c r="K2616" t="s">
        <v>133</v>
      </c>
      <c r="L2616" t="s">
        <v>32</v>
      </c>
      <c r="M2616" s="6" t="str">
        <f>IF(ISBLANK(employee_data36[[#This Row],[ExitDate]]),"1","0")</f>
        <v>1</v>
      </c>
      <c r="N2616" s="6" t="str">
        <f>IF(employee_data36[[#This Row],[EmployeeStatus]]="Active", "Active", "Tidak Active")</f>
        <v>Active</v>
      </c>
      <c r="O2616" t="s">
        <v>33</v>
      </c>
      <c r="P2616" t="s">
        <v>34</v>
      </c>
      <c r="Q2616" t="s">
        <v>63</v>
      </c>
      <c r="R2616" t="s">
        <v>36</v>
      </c>
      <c r="S2616" t="s">
        <v>37</v>
      </c>
      <c r="T2616" t="s">
        <v>38</v>
      </c>
      <c r="U2616" t="s">
        <v>81</v>
      </c>
      <c r="V2616" s="1">
        <v>36638</v>
      </c>
      <c r="W2616" s="6">
        <f>DATEDIF(employee_data36[[#This Row],[DOB]],DATE(2023, 1, 1), "Y")</f>
        <v>22</v>
      </c>
      <c r="X2616" s="6" t="str">
        <f>IF(employee_data3[[#This Row],[Age]]&lt;=25, "Remaja", IF(employee_data3[[#This Row],[Age]]&lt;=55, "Dewasa", "Lansia"))</f>
        <v>Remaja</v>
      </c>
      <c r="Y2616" s="7" t="str">
        <f>CONCATENATE(employee_data36[[#This Row],[First-LastName]]," ",employee_data36[[#This Row],[DOB]])</f>
        <v>Rey-Morton 36638</v>
      </c>
      <c r="Z2616" t="s">
        <v>40</v>
      </c>
      <c r="AA2616" t="s">
        <v>83</v>
      </c>
      <c r="AB2616" t="s">
        <v>42</v>
      </c>
      <c r="AC2616">
        <v>2308</v>
      </c>
      <c r="AD2616" t="s">
        <v>43</v>
      </c>
      <c r="AE2616" t="s">
        <v>75</v>
      </c>
      <c r="AF2616" t="s">
        <v>45</v>
      </c>
      <c r="AG2616">
        <v>2</v>
      </c>
    </row>
    <row r="2617" spans="1:33" x14ac:dyDescent="0.3">
      <c r="A2617">
        <v>3042</v>
      </c>
      <c r="B2617" t="s">
        <v>1549</v>
      </c>
      <c r="C2617" t="s">
        <v>1147</v>
      </c>
      <c r="D2617" s="6" t="str">
        <f>CONCATENATE(employee_data36[[#This Row],[FirstName]], "-",employee_data36[[#This Row],[LastName]] )</f>
        <v>Deven-Gillespie</v>
      </c>
      <c r="E2617" s="1">
        <v>45086</v>
      </c>
      <c r="F2617" s="1">
        <v>45119</v>
      </c>
      <c r="G2617" s="7" t="str">
        <f>IF(ISBLANK(employee_data36[[#This Row],[ExitDate]]),"Yes","")</f>
        <v/>
      </c>
      <c r="H2617" t="s">
        <v>28</v>
      </c>
      <c r="I2617" t="s">
        <v>9212</v>
      </c>
      <c r="J2617" t="s">
        <v>9213</v>
      </c>
      <c r="K2617" t="s">
        <v>50</v>
      </c>
      <c r="L2617" t="s">
        <v>32</v>
      </c>
      <c r="M2617" s="6" t="str">
        <f>IF(ISBLANK(employee_data36[[#This Row],[ExitDate]]),"1","0")</f>
        <v>0</v>
      </c>
      <c r="N2617" s="6" t="str">
        <f>IF(employee_data36[[#This Row],[EmployeeStatus]]="Active", "Active", "Tidak Active")</f>
        <v>Active</v>
      </c>
      <c r="O2617" t="s">
        <v>33</v>
      </c>
      <c r="P2617" t="s">
        <v>64</v>
      </c>
      <c r="Q2617" t="s">
        <v>35</v>
      </c>
      <c r="R2617" t="s">
        <v>126</v>
      </c>
      <c r="S2617" t="s">
        <v>9214</v>
      </c>
      <c r="T2617" t="s">
        <v>38</v>
      </c>
      <c r="U2617" t="s">
        <v>231</v>
      </c>
      <c r="V2617" s="1">
        <v>22456</v>
      </c>
      <c r="W2617" s="6">
        <f>DATEDIF(employee_data36[[#This Row],[DOB]],DATE(2023, 1, 1), "Y")</f>
        <v>61</v>
      </c>
      <c r="X2617" s="6" t="str">
        <f>IF(employee_data3[[#This Row],[Age]]&lt;=25, "Remaja", IF(employee_data3[[#This Row],[Age]]&lt;=55, "Dewasa", "Lansia"))</f>
        <v>Lansia</v>
      </c>
      <c r="Y2617" s="7" t="str">
        <f>CONCATENATE(employee_data36[[#This Row],[First-LastName]]," ",employee_data36[[#This Row],[DOB]])</f>
        <v>Deven-Gillespie 22456</v>
      </c>
      <c r="Z2617" t="s">
        <v>40</v>
      </c>
      <c r="AA2617" t="s">
        <v>113</v>
      </c>
      <c r="AB2617" t="s">
        <v>42</v>
      </c>
      <c r="AC2617">
        <v>44194</v>
      </c>
      <c r="AD2617" t="s">
        <v>43</v>
      </c>
      <c r="AE2617" t="s">
        <v>44</v>
      </c>
      <c r="AF2617" t="s">
        <v>105</v>
      </c>
      <c r="AG2617">
        <v>4</v>
      </c>
    </row>
    <row r="2618" spans="1:33" x14ac:dyDescent="0.3">
      <c r="A2618">
        <v>3043</v>
      </c>
      <c r="B2618" t="s">
        <v>954</v>
      </c>
      <c r="C2618" t="s">
        <v>312</v>
      </c>
      <c r="D2618" s="6" t="str">
        <f>CONCATENATE(employee_data36[[#This Row],[FirstName]], "-",employee_data36[[#This Row],[LastName]] )</f>
        <v>Rowan-Gilbert</v>
      </c>
      <c r="E2618" s="1">
        <v>44829</v>
      </c>
      <c r="F2618" s="1"/>
      <c r="G2618" s="7" t="str">
        <f>IF(ISBLANK(employee_data36[[#This Row],[ExitDate]]),"Yes","")</f>
        <v>Yes</v>
      </c>
      <c r="H2618" t="s">
        <v>28</v>
      </c>
      <c r="I2618" t="s">
        <v>9215</v>
      </c>
      <c r="J2618" t="s">
        <v>9216</v>
      </c>
      <c r="K2618" t="s">
        <v>139</v>
      </c>
      <c r="L2618" t="s">
        <v>32</v>
      </c>
      <c r="M2618" s="6" t="str">
        <f>IF(ISBLANK(employee_data36[[#This Row],[ExitDate]]),"1","0")</f>
        <v>1</v>
      </c>
      <c r="N2618" s="6" t="str">
        <f>IF(employee_data36[[#This Row],[EmployeeStatus]]="Active", "Active", "Tidak Active")</f>
        <v>Active</v>
      </c>
      <c r="O2618" t="s">
        <v>33</v>
      </c>
      <c r="P2618" t="s">
        <v>34</v>
      </c>
      <c r="Q2618" t="s">
        <v>63</v>
      </c>
      <c r="R2618" t="s">
        <v>36</v>
      </c>
      <c r="S2618" t="s">
        <v>37</v>
      </c>
      <c r="T2618" t="s">
        <v>38</v>
      </c>
      <c r="U2618" t="s">
        <v>332</v>
      </c>
      <c r="V2618" s="1">
        <v>23076</v>
      </c>
      <c r="W2618" s="6">
        <f>DATEDIF(employee_data36[[#This Row],[DOB]],DATE(2023, 1, 1), "Y")</f>
        <v>59</v>
      </c>
      <c r="X2618" s="6" t="str">
        <f>IF(employee_data3[[#This Row],[Age]]&lt;=25, "Remaja", IF(employee_data3[[#This Row],[Age]]&lt;=55, "Dewasa", "Lansia"))</f>
        <v>Lansia</v>
      </c>
      <c r="Y2618" s="7" t="str">
        <f>CONCATENATE(employee_data36[[#This Row],[First-LastName]]," ",employee_data36[[#This Row],[DOB]])</f>
        <v>Rowan-Gilbert 23076</v>
      </c>
      <c r="Z2618" t="s">
        <v>40</v>
      </c>
      <c r="AA2618" t="s">
        <v>6</v>
      </c>
      <c r="AB2618" t="s">
        <v>55</v>
      </c>
      <c r="AC2618">
        <v>48124</v>
      </c>
      <c r="AD2618" t="s">
        <v>93</v>
      </c>
      <c r="AE2618" t="s">
        <v>44</v>
      </c>
      <c r="AF2618" t="s">
        <v>105</v>
      </c>
      <c r="AG2618">
        <v>2</v>
      </c>
    </row>
    <row r="2619" spans="1:33" x14ac:dyDescent="0.3">
      <c r="A2619">
        <v>3044</v>
      </c>
      <c r="B2619" t="s">
        <v>9217</v>
      </c>
      <c r="C2619" t="s">
        <v>1113</v>
      </c>
      <c r="D2619" s="6" t="str">
        <f>CONCATENATE(employee_data36[[#This Row],[FirstName]], "-",employee_data36[[#This Row],[LastName]] )</f>
        <v>Cullen-Ruiz</v>
      </c>
      <c r="E2619" s="1">
        <v>44069</v>
      </c>
      <c r="F2619" s="1">
        <v>44195</v>
      </c>
      <c r="G2619" s="7" t="str">
        <f>IF(ISBLANK(employee_data36[[#This Row],[ExitDate]]),"Yes","")</f>
        <v/>
      </c>
      <c r="H2619" t="s">
        <v>28</v>
      </c>
      <c r="I2619" t="s">
        <v>9218</v>
      </c>
      <c r="J2619" t="s">
        <v>9219</v>
      </c>
      <c r="K2619" t="s">
        <v>80</v>
      </c>
      <c r="L2619" t="s">
        <v>32</v>
      </c>
      <c r="M2619" s="6" t="str">
        <f>IF(ISBLANK(employee_data36[[#This Row],[ExitDate]]),"1","0")</f>
        <v>0</v>
      </c>
      <c r="N2619" s="6" t="str">
        <f>IF(employee_data36[[#This Row],[EmployeeStatus]]="Active", "Active", "Tidak Active")</f>
        <v>Active</v>
      </c>
      <c r="O2619" t="s">
        <v>33</v>
      </c>
      <c r="P2619" t="s">
        <v>64</v>
      </c>
      <c r="Q2619" t="s">
        <v>52</v>
      </c>
      <c r="R2619" t="s">
        <v>140</v>
      </c>
      <c r="S2619" t="s">
        <v>9220</v>
      </c>
      <c r="T2619" t="s">
        <v>38</v>
      </c>
      <c r="U2619" t="s">
        <v>81</v>
      </c>
      <c r="V2619" s="1">
        <v>24165</v>
      </c>
      <c r="W2619" s="6">
        <f>DATEDIF(employee_data36[[#This Row],[DOB]],DATE(2023, 1, 1), "Y")</f>
        <v>56</v>
      </c>
      <c r="X2619" s="6" t="str">
        <f>IF(employee_data3[[#This Row],[Age]]&lt;=25, "Remaja", IF(employee_data3[[#This Row],[Age]]&lt;=55, "Dewasa", "Lansia"))</f>
        <v>Lansia</v>
      </c>
      <c r="Y2619" s="7" t="str">
        <f>CONCATENATE(employee_data36[[#This Row],[First-LastName]]," ",employee_data36[[#This Row],[DOB]])</f>
        <v>Cullen-Ruiz 24165</v>
      </c>
      <c r="Z2619" t="s">
        <v>40</v>
      </c>
      <c r="AA2619" t="s">
        <v>83</v>
      </c>
      <c r="AB2619" t="s">
        <v>55</v>
      </c>
      <c r="AC2619">
        <v>16165</v>
      </c>
      <c r="AD2619" t="s">
        <v>43</v>
      </c>
      <c r="AE2619" t="s">
        <v>75</v>
      </c>
      <c r="AF2619" t="s">
        <v>105</v>
      </c>
      <c r="AG2619">
        <v>2</v>
      </c>
    </row>
    <row r="2620" spans="1:33" x14ac:dyDescent="0.3">
      <c r="A2620">
        <v>3045</v>
      </c>
      <c r="B2620" t="s">
        <v>4316</v>
      </c>
      <c r="C2620" t="s">
        <v>3440</v>
      </c>
      <c r="D2620" s="6" t="str">
        <f>CONCATENATE(employee_data36[[#This Row],[FirstName]], "-",employee_data36[[#This Row],[LastName]] )</f>
        <v>Kamron-Goodwin</v>
      </c>
      <c r="E2620" s="1">
        <v>43705</v>
      </c>
      <c r="F2620" s="1"/>
      <c r="G2620" s="7" t="str">
        <f>IF(ISBLANK(employee_data36[[#This Row],[ExitDate]]),"Yes","")</f>
        <v>Yes</v>
      </c>
      <c r="H2620" t="s">
        <v>28</v>
      </c>
      <c r="I2620" t="s">
        <v>9221</v>
      </c>
      <c r="J2620" t="s">
        <v>9222</v>
      </c>
      <c r="K2620" t="s">
        <v>168</v>
      </c>
      <c r="L2620" t="s">
        <v>32</v>
      </c>
      <c r="M2620" s="6" t="str">
        <f>IF(ISBLANK(employee_data36[[#This Row],[ExitDate]]),"1","0")</f>
        <v>1</v>
      </c>
      <c r="N2620" s="6" t="str">
        <f>IF(employee_data36[[#This Row],[EmployeeStatus]]="Active", "Active", "Tidak Active")</f>
        <v>Active</v>
      </c>
      <c r="O2620" t="s">
        <v>63</v>
      </c>
      <c r="P2620" t="s">
        <v>34</v>
      </c>
      <c r="Q2620" t="s">
        <v>35</v>
      </c>
      <c r="R2620" t="s">
        <v>36</v>
      </c>
      <c r="S2620" t="s">
        <v>37</v>
      </c>
      <c r="T2620" t="s">
        <v>38</v>
      </c>
      <c r="U2620" t="s">
        <v>101</v>
      </c>
      <c r="V2620" s="1">
        <v>24878</v>
      </c>
      <c r="W2620" s="6">
        <f>DATEDIF(employee_data36[[#This Row],[DOB]],DATE(2023, 1, 1), "Y")</f>
        <v>54</v>
      </c>
      <c r="X2620" s="6" t="str">
        <f>IF(employee_data3[[#This Row],[Age]]&lt;=25, "Remaja", IF(employee_data3[[#This Row],[Age]]&lt;=55, "Dewasa", "Lansia"))</f>
        <v>Dewasa</v>
      </c>
      <c r="Y2620" s="7" t="str">
        <f>CONCATENATE(employee_data36[[#This Row],[First-LastName]]," ",employee_data36[[#This Row],[DOB]])</f>
        <v>Kamron-Goodwin 24878</v>
      </c>
      <c r="Z2620" t="s">
        <v>40</v>
      </c>
      <c r="AA2620" t="s">
        <v>113</v>
      </c>
      <c r="AB2620" t="s">
        <v>55</v>
      </c>
      <c r="AC2620">
        <v>64494</v>
      </c>
      <c r="AD2620" t="s">
        <v>74</v>
      </c>
      <c r="AE2620" t="s">
        <v>75</v>
      </c>
      <c r="AF2620" t="s">
        <v>105</v>
      </c>
      <c r="AG2620">
        <v>2</v>
      </c>
    </row>
    <row r="2621" spans="1:33" x14ac:dyDescent="0.3">
      <c r="A2621">
        <v>3046</v>
      </c>
      <c r="B2621" t="s">
        <v>9223</v>
      </c>
      <c r="C2621" t="s">
        <v>3710</v>
      </c>
      <c r="D2621" s="6" t="str">
        <f>CONCATENATE(employee_data36[[#This Row],[FirstName]], "-",employee_data36[[#This Row],[LastName]] )</f>
        <v>Claudia-Melton</v>
      </c>
      <c r="E2621" s="1">
        <v>45079</v>
      </c>
      <c r="F2621" s="1">
        <v>45116</v>
      </c>
      <c r="G2621" s="7" t="str">
        <f>IF(ISBLANK(employee_data36[[#This Row],[ExitDate]]),"Yes","")</f>
        <v/>
      </c>
      <c r="H2621" t="s">
        <v>728</v>
      </c>
      <c r="I2621" t="s">
        <v>9224</v>
      </c>
      <c r="J2621" t="s">
        <v>9225</v>
      </c>
      <c r="K2621" t="s">
        <v>80</v>
      </c>
      <c r="L2621" t="s">
        <v>745</v>
      </c>
      <c r="M2621" s="6" t="str">
        <f>IF(ISBLANK(employee_data36[[#This Row],[ExitDate]]),"1","0")</f>
        <v>0</v>
      </c>
      <c r="N2621" s="6" t="str">
        <f>IF(employee_data36[[#This Row],[EmployeeStatus]]="Active", "Active", "Tidak Active")</f>
        <v>Tidak Active</v>
      </c>
      <c r="O2621" t="s">
        <v>52</v>
      </c>
      <c r="P2621" t="s">
        <v>51</v>
      </c>
      <c r="Q2621" t="s">
        <v>63</v>
      </c>
      <c r="R2621" t="s">
        <v>126</v>
      </c>
      <c r="S2621" t="s">
        <v>9226</v>
      </c>
      <c r="T2621" t="s">
        <v>38</v>
      </c>
      <c r="U2621" t="s">
        <v>305</v>
      </c>
      <c r="V2621" s="1">
        <v>30472</v>
      </c>
      <c r="W2621" s="6">
        <f>DATEDIF(employee_data36[[#This Row],[DOB]],DATE(2023, 1, 1), "Y")</f>
        <v>39</v>
      </c>
      <c r="X2621" s="6" t="str">
        <f>IF(employee_data3[[#This Row],[Age]]&lt;=25, "Remaja", IF(employee_data3[[#This Row],[Age]]&lt;=55, "Dewasa", "Lansia"))</f>
        <v>Dewasa</v>
      </c>
      <c r="Y2621" s="7" t="str">
        <f>CONCATENATE(employee_data36[[#This Row],[First-LastName]]," ",employee_data36[[#This Row],[DOB]])</f>
        <v>Claudia-Melton 30472</v>
      </c>
      <c r="Z2621" t="s">
        <v>40</v>
      </c>
      <c r="AA2621" t="s">
        <v>6</v>
      </c>
      <c r="AB2621" t="s">
        <v>42</v>
      </c>
      <c r="AC2621">
        <v>85307</v>
      </c>
      <c r="AD2621" t="s">
        <v>74</v>
      </c>
      <c r="AE2621" t="s">
        <v>75</v>
      </c>
      <c r="AF2621" t="s">
        <v>105</v>
      </c>
      <c r="AG2621">
        <v>4</v>
      </c>
    </row>
    <row r="2622" spans="1:33" x14ac:dyDescent="0.3">
      <c r="A2622">
        <v>3047</v>
      </c>
      <c r="B2622" t="s">
        <v>1139</v>
      </c>
      <c r="C2622" t="s">
        <v>4976</v>
      </c>
      <c r="D2622" s="6" t="str">
        <f>CONCATENATE(employee_data36[[#This Row],[FirstName]], "-",employee_data36[[#This Row],[LastName]] )</f>
        <v>Francesca-Lowe</v>
      </c>
      <c r="E2622" s="1">
        <v>43355</v>
      </c>
      <c r="F2622" s="1"/>
      <c r="G2622" s="7" t="str">
        <f>IF(ISBLANK(employee_data36[[#This Row],[ExitDate]]),"Yes","")</f>
        <v>Yes</v>
      </c>
      <c r="H2622" t="s">
        <v>728</v>
      </c>
      <c r="I2622" t="s">
        <v>9227</v>
      </c>
      <c r="J2622" t="s">
        <v>9228</v>
      </c>
      <c r="K2622" t="s">
        <v>168</v>
      </c>
      <c r="L2622" t="s">
        <v>32</v>
      </c>
      <c r="M2622" s="6" t="str">
        <f>IF(ISBLANK(employee_data36[[#This Row],[ExitDate]]),"1","0")</f>
        <v>1</v>
      </c>
      <c r="N2622" s="6" t="str">
        <f>IF(employee_data36[[#This Row],[EmployeeStatus]]="Active", "Active", "Tidak Active")</f>
        <v>Active</v>
      </c>
      <c r="O2622" t="s">
        <v>63</v>
      </c>
      <c r="P2622" t="s">
        <v>34</v>
      </c>
      <c r="Q2622" t="s">
        <v>63</v>
      </c>
      <c r="R2622" t="s">
        <v>36</v>
      </c>
      <c r="S2622" t="s">
        <v>37</v>
      </c>
      <c r="T2622" t="s">
        <v>38</v>
      </c>
      <c r="U2622" t="s">
        <v>111</v>
      </c>
      <c r="V2622" s="1">
        <v>24018</v>
      </c>
      <c r="W2622" s="6">
        <f>DATEDIF(employee_data36[[#This Row],[DOB]],DATE(2023, 1, 1), "Y")</f>
        <v>57</v>
      </c>
      <c r="X2622" s="6" t="str">
        <f>IF(employee_data3[[#This Row],[Age]]&lt;=25, "Remaja", IF(employee_data3[[#This Row],[Age]]&lt;=55, "Dewasa", "Lansia"))</f>
        <v>Lansia</v>
      </c>
      <c r="Y2622" s="7" t="str">
        <f>CONCATENATE(employee_data36[[#This Row],[First-LastName]]," ",employee_data36[[#This Row],[DOB]])</f>
        <v>Francesca-Lowe 24018</v>
      </c>
      <c r="Z2622" t="s">
        <v>40</v>
      </c>
      <c r="AA2622" t="s">
        <v>613</v>
      </c>
      <c r="AB2622" t="s">
        <v>42</v>
      </c>
      <c r="AC2622">
        <v>33237</v>
      </c>
      <c r="AD2622" t="s">
        <v>43</v>
      </c>
      <c r="AE2622" t="s">
        <v>84</v>
      </c>
      <c r="AF2622" t="s">
        <v>105</v>
      </c>
      <c r="AG2622">
        <v>5</v>
      </c>
    </row>
    <row r="2623" spans="1:33" x14ac:dyDescent="0.3">
      <c r="A2623">
        <v>3048</v>
      </c>
      <c r="B2623" t="s">
        <v>7104</v>
      </c>
      <c r="C2623" t="s">
        <v>4183</v>
      </c>
      <c r="D2623" s="6" t="str">
        <f>CONCATENATE(employee_data36[[#This Row],[FirstName]], "-",employee_data36[[#This Row],[LastName]] )</f>
        <v>Violet-Horn</v>
      </c>
      <c r="E2623" s="1">
        <v>45122</v>
      </c>
      <c r="F2623" s="1"/>
      <c r="G2623" s="7" t="str">
        <f>IF(ISBLANK(employee_data36[[#This Row],[ExitDate]]),"Yes","")</f>
        <v>Yes</v>
      </c>
      <c r="H2623" t="s">
        <v>728</v>
      </c>
      <c r="I2623" t="s">
        <v>9229</v>
      </c>
      <c r="J2623" t="s">
        <v>9230</v>
      </c>
      <c r="K2623" t="s">
        <v>98</v>
      </c>
      <c r="L2623" t="s">
        <v>32</v>
      </c>
      <c r="M2623" s="6" t="str">
        <f>IF(ISBLANK(employee_data36[[#This Row],[ExitDate]]),"1","0")</f>
        <v>1</v>
      </c>
      <c r="N2623" s="6" t="str">
        <f>IF(employee_data36[[#This Row],[EmployeeStatus]]="Active", "Active", "Tidak Active")</f>
        <v>Active</v>
      </c>
      <c r="O2623" t="s">
        <v>33</v>
      </c>
      <c r="P2623" t="s">
        <v>64</v>
      </c>
      <c r="Q2623" t="s">
        <v>52</v>
      </c>
      <c r="R2623" t="s">
        <v>36</v>
      </c>
      <c r="S2623" t="s">
        <v>37</v>
      </c>
      <c r="T2623" t="s">
        <v>38</v>
      </c>
      <c r="U2623" t="s">
        <v>3213</v>
      </c>
      <c r="V2623" s="1">
        <v>28562</v>
      </c>
      <c r="W2623" s="6">
        <f>DATEDIF(employee_data36[[#This Row],[DOB]],DATE(2023, 1, 1), "Y")</f>
        <v>44</v>
      </c>
      <c r="X2623" s="6" t="str">
        <f>IF(employee_data3[[#This Row],[Age]]&lt;=25, "Remaja", IF(employee_data3[[#This Row],[Age]]&lt;=55, "Dewasa", "Lansia"))</f>
        <v>Dewasa</v>
      </c>
      <c r="Y2623" s="7" t="str">
        <f>CONCATENATE(employee_data36[[#This Row],[First-LastName]]," ",employee_data36[[#This Row],[DOB]])</f>
        <v>Violet-Horn 28562</v>
      </c>
      <c r="Z2623" t="s">
        <v>40</v>
      </c>
      <c r="AA2623" t="s">
        <v>1044</v>
      </c>
      <c r="AB2623" t="s">
        <v>42</v>
      </c>
      <c r="AC2623">
        <v>34381</v>
      </c>
      <c r="AD2623" t="s">
        <v>43</v>
      </c>
      <c r="AE2623" t="s">
        <v>84</v>
      </c>
      <c r="AF2623" t="s">
        <v>45</v>
      </c>
      <c r="AG2623">
        <v>2</v>
      </c>
    </row>
    <row r="2624" spans="1:33" x14ac:dyDescent="0.3">
      <c r="A2624">
        <v>3049</v>
      </c>
      <c r="B2624" t="s">
        <v>3203</v>
      </c>
      <c r="C2624" t="s">
        <v>2406</v>
      </c>
      <c r="D2624" s="6" t="str">
        <f>CONCATENATE(employee_data36[[#This Row],[FirstName]], "-",employee_data36[[#This Row],[LastName]] )</f>
        <v>Carlie-Wagner</v>
      </c>
      <c r="E2624" s="1">
        <v>45109</v>
      </c>
      <c r="F2624" s="1">
        <v>45132</v>
      </c>
      <c r="G2624" s="7" t="str">
        <f>IF(ISBLANK(employee_data36[[#This Row],[ExitDate]]),"Yes","")</f>
        <v/>
      </c>
      <c r="H2624" t="s">
        <v>728</v>
      </c>
      <c r="I2624" t="s">
        <v>9231</v>
      </c>
      <c r="J2624" t="s">
        <v>9232</v>
      </c>
      <c r="K2624" t="s">
        <v>118</v>
      </c>
      <c r="L2624" t="s">
        <v>32</v>
      </c>
      <c r="M2624" s="6" t="str">
        <f>IF(ISBLANK(employee_data36[[#This Row],[ExitDate]]),"1","0")</f>
        <v>0</v>
      </c>
      <c r="N2624" s="6" t="str">
        <f>IF(employee_data36[[#This Row],[EmployeeStatus]]="Active", "Active", "Tidak Active")</f>
        <v>Active</v>
      </c>
      <c r="O2624" t="s">
        <v>52</v>
      </c>
      <c r="P2624" t="s">
        <v>51</v>
      </c>
      <c r="Q2624" t="s">
        <v>35</v>
      </c>
      <c r="R2624" t="s">
        <v>99</v>
      </c>
      <c r="S2624" t="s">
        <v>9233</v>
      </c>
      <c r="T2624" t="s">
        <v>38</v>
      </c>
      <c r="U2624" t="s">
        <v>81</v>
      </c>
      <c r="V2624" s="1">
        <v>17665</v>
      </c>
      <c r="W2624" s="6">
        <f>DATEDIF(employee_data36[[#This Row],[DOB]],DATE(2023, 1, 1), "Y")</f>
        <v>74</v>
      </c>
      <c r="X2624" s="6" t="str">
        <f>IF(employee_data3[[#This Row],[Age]]&lt;=25, "Remaja", IF(employee_data3[[#This Row],[Age]]&lt;=55, "Dewasa", "Lansia"))</f>
        <v>Lansia</v>
      </c>
      <c r="Y2624" s="7" t="str">
        <f>CONCATENATE(employee_data36[[#This Row],[First-LastName]]," ",employee_data36[[#This Row],[DOB]])</f>
        <v>Carlie-Wagner 17665</v>
      </c>
      <c r="Z2624" t="s">
        <v>40</v>
      </c>
      <c r="AA2624" t="s">
        <v>83</v>
      </c>
      <c r="AB2624" t="s">
        <v>42</v>
      </c>
      <c r="AC2624">
        <v>96062</v>
      </c>
      <c r="AD2624" t="s">
        <v>128</v>
      </c>
      <c r="AE2624" t="s">
        <v>84</v>
      </c>
      <c r="AF2624" t="s">
        <v>45</v>
      </c>
      <c r="AG2624">
        <v>4</v>
      </c>
    </row>
    <row r="2625" spans="1:33" x14ac:dyDescent="0.3">
      <c r="A2625">
        <v>3050</v>
      </c>
      <c r="B2625" t="s">
        <v>9234</v>
      </c>
      <c r="C2625" t="s">
        <v>1066</v>
      </c>
      <c r="D2625" s="6" t="str">
        <f>CONCATENATE(employee_data36[[#This Row],[FirstName]], "-",employee_data36[[#This Row],[LastName]] )</f>
        <v>Harmony-Pruitt</v>
      </c>
      <c r="E2625" s="1">
        <v>43871</v>
      </c>
      <c r="F2625" s="1"/>
      <c r="G2625" s="7" t="str">
        <f>IF(ISBLANK(employee_data36[[#This Row],[ExitDate]]),"Yes","")</f>
        <v>Yes</v>
      </c>
      <c r="H2625" t="s">
        <v>728</v>
      </c>
      <c r="I2625" t="s">
        <v>9235</v>
      </c>
      <c r="J2625" t="s">
        <v>9236</v>
      </c>
      <c r="K2625" t="s">
        <v>62</v>
      </c>
      <c r="L2625" t="s">
        <v>32</v>
      </c>
      <c r="M2625" s="6" t="str">
        <f>IF(ISBLANK(employee_data36[[#This Row],[ExitDate]]),"1","0")</f>
        <v>1</v>
      </c>
      <c r="N2625" s="6" t="str">
        <f>IF(employee_data36[[#This Row],[EmployeeStatus]]="Active", "Active", "Tidak Active")</f>
        <v>Active</v>
      </c>
      <c r="O2625" t="s">
        <v>33</v>
      </c>
      <c r="P2625" t="s">
        <v>34</v>
      </c>
      <c r="Q2625" t="s">
        <v>63</v>
      </c>
      <c r="R2625" t="s">
        <v>36</v>
      </c>
      <c r="S2625" t="s">
        <v>37</v>
      </c>
      <c r="T2625" t="s">
        <v>38</v>
      </c>
      <c r="U2625" t="s">
        <v>148</v>
      </c>
      <c r="V2625" s="1">
        <v>25833</v>
      </c>
      <c r="W2625" s="6">
        <f>DATEDIF(employee_data36[[#This Row],[DOB]],DATE(2023, 1, 1), "Y")</f>
        <v>52</v>
      </c>
      <c r="X2625" s="6" t="str">
        <f>IF(employee_data3[[#This Row],[Age]]&lt;=25, "Remaja", IF(employee_data3[[#This Row],[Age]]&lt;=55, "Dewasa", "Lansia"))</f>
        <v>Dewasa</v>
      </c>
      <c r="Y2625" s="7" t="str">
        <f>CONCATENATE(employee_data36[[#This Row],[First-LastName]]," ",employee_data36[[#This Row],[DOB]])</f>
        <v>Harmony-Pruitt 25833</v>
      </c>
      <c r="Z2625" t="s">
        <v>40</v>
      </c>
      <c r="AA2625" t="s">
        <v>150</v>
      </c>
      <c r="AB2625" t="s">
        <v>42</v>
      </c>
      <c r="AC2625">
        <v>78746</v>
      </c>
      <c r="AD2625" t="s">
        <v>43</v>
      </c>
      <c r="AE2625" t="s">
        <v>75</v>
      </c>
      <c r="AF2625" t="s">
        <v>45</v>
      </c>
      <c r="AG2625">
        <v>4</v>
      </c>
    </row>
    <row r="2626" spans="1:33" x14ac:dyDescent="0.3">
      <c r="A2626">
        <v>3051</v>
      </c>
      <c r="B2626" t="s">
        <v>3609</v>
      </c>
      <c r="C2626" t="s">
        <v>3528</v>
      </c>
      <c r="D2626" s="6" t="str">
        <f>CONCATENATE(employee_data36[[#This Row],[FirstName]], "-",employee_data36[[#This Row],[LastName]] )</f>
        <v>Briley-Huerta</v>
      </c>
      <c r="E2626" s="1">
        <v>44435</v>
      </c>
      <c r="F2626" s="1">
        <v>44682</v>
      </c>
      <c r="G2626" s="7" t="str">
        <f>IF(ISBLANK(employee_data36[[#This Row],[ExitDate]]),"Yes","")</f>
        <v/>
      </c>
      <c r="H2626" t="s">
        <v>728</v>
      </c>
      <c r="I2626" t="s">
        <v>9237</v>
      </c>
      <c r="J2626" t="s">
        <v>9238</v>
      </c>
      <c r="K2626" t="s">
        <v>89</v>
      </c>
      <c r="L2626" t="s">
        <v>745</v>
      </c>
      <c r="M2626" s="6" t="str">
        <f>IF(ISBLANK(employee_data36[[#This Row],[ExitDate]]),"1","0")</f>
        <v>0</v>
      </c>
      <c r="N2626" s="6" t="str">
        <f>IF(employee_data36[[#This Row],[EmployeeStatus]]="Active", "Active", "Tidak Active")</f>
        <v>Tidak Active</v>
      </c>
      <c r="O2626" t="s">
        <v>33</v>
      </c>
      <c r="P2626" t="s">
        <v>64</v>
      </c>
      <c r="Q2626" t="s">
        <v>35</v>
      </c>
      <c r="R2626" t="s">
        <v>175</v>
      </c>
      <c r="S2626" t="s">
        <v>9239</v>
      </c>
      <c r="T2626" t="s">
        <v>38</v>
      </c>
      <c r="U2626" t="s">
        <v>794</v>
      </c>
      <c r="V2626" s="1">
        <v>26342</v>
      </c>
      <c r="W2626" s="6">
        <f>DATEDIF(employee_data36[[#This Row],[DOB]],DATE(2023, 1, 1), "Y")</f>
        <v>50</v>
      </c>
      <c r="X2626" s="6" t="str">
        <f>IF(employee_data3[[#This Row],[Age]]&lt;=25, "Remaja", IF(employee_data3[[#This Row],[Age]]&lt;=55, "Dewasa", "Lansia"))</f>
        <v>Dewasa</v>
      </c>
      <c r="Y2626" s="7" t="str">
        <f>CONCATENATE(employee_data36[[#This Row],[First-LastName]]," ",employee_data36[[#This Row],[DOB]])</f>
        <v>Briley-Huerta 26342</v>
      </c>
      <c r="Z2626" t="s">
        <v>40</v>
      </c>
      <c r="AA2626" t="s">
        <v>163</v>
      </c>
      <c r="AB2626" t="s">
        <v>42</v>
      </c>
      <c r="AC2626">
        <v>96336</v>
      </c>
      <c r="AD2626" t="s">
        <v>128</v>
      </c>
      <c r="AE2626" t="s">
        <v>44</v>
      </c>
      <c r="AF2626" t="s">
        <v>45</v>
      </c>
      <c r="AG2626">
        <v>5</v>
      </c>
    </row>
    <row r="2627" spans="1:33" x14ac:dyDescent="0.3">
      <c r="A2627">
        <v>3052</v>
      </c>
      <c r="B2627" t="s">
        <v>9240</v>
      </c>
      <c r="C2627" t="s">
        <v>5403</v>
      </c>
      <c r="D2627" s="6" t="str">
        <f>CONCATENATE(employee_data36[[#This Row],[FirstName]], "-",employee_data36[[#This Row],[LastName]] )</f>
        <v>Ean-Barajas</v>
      </c>
      <c r="E2627" s="1">
        <v>43855</v>
      </c>
      <c r="F2627" s="1">
        <v>44962</v>
      </c>
      <c r="G2627" s="7" t="str">
        <f>IF(ISBLANK(employee_data36[[#This Row],[ExitDate]]),"Yes","")</f>
        <v/>
      </c>
      <c r="H2627" t="s">
        <v>728</v>
      </c>
      <c r="I2627" t="s">
        <v>9241</v>
      </c>
      <c r="J2627" t="s">
        <v>9242</v>
      </c>
      <c r="K2627" t="s">
        <v>31</v>
      </c>
      <c r="L2627" t="s">
        <v>32</v>
      </c>
      <c r="M2627" s="6" t="str">
        <f>IF(ISBLANK(employee_data36[[#This Row],[ExitDate]]),"1","0")</f>
        <v>0</v>
      </c>
      <c r="N2627" s="6" t="str">
        <f>IF(employee_data36[[#This Row],[EmployeeStatus]]="Active", "Active", "Tidak Active")</f>
        <v>Active</v>
      </c>
      <c r="O2627" t="s">
        <v>63</v>
      </c>
      <c r="P2627" t="s">
        <v>51</v>
      </c>
      <c r="Q2627" t="s">
        <v>63</v>
      </c>
      <c r="R2627" t="s">
        <v>99</v>
      </c>
      <c r="S2627" t="s">
        <v>9243</v>
      </c>
      <c r="T2627" t="s">
        <v>38</v>
      </c>
      <c r="U2627" t="s">
        <v>66</v>
      </c>
      <c r="V2627" s="1">
        <v>17693</v>
      </c>
      <c r="W2627" s="6">
        <f>DATEDIF(employee_data36[[#This Row],[DOB]],DATE(2023, 1, 1), "Y")</f>
        <v>74</v>
      </c>
      <c r="X2627" s="6" t="str">
        <f>IF(employee_data3[[#This Row],[Age]]&lt;=25, "Remaja", IF(employee_data3[[#This Row],[Age]]&lt;=55, "Dewasa", "Lansia"))</f>
        <v>Lansia</v>
      </c>
      <c r="Y2627" s="7" t="str">
        <f>CONCATENATE(employee_data36[[#This Row],[First-LastName]]," ",employee_data36[[#This Row],[DOB]])</f>
        <v>Ean-Barajas 17693</v>
      </c>
      <c r="Z2627" t="s">
        <v>40</v>
      </c>
      <c r="AA2627" t="s">
        <v>3178</v>
      </c>
      <c r="AB2627" t="s">
        <v>42</v>
      </c>
      <c r="AC2627">
        <v>60154</v>
      </c>
      <c r="AD2627" t="s">
        <v>43</v>
      </c>
      <c r="AE2627" t="s">
        <v>75</v>
      </c>
      <c r="AF2627" t="s">
        <v>45</v>
      </c>
      <c r="AG2627">
        <v>5</v>
      </c>
    </row>
    <row r="2628" spans="1:33" x14ac:dyDescent="0.3">
      <c r="A2628">
        <v>3053</v>
      </c>
      <c r="B2628" t="s">
        <v>9244</v>
      </c>
      <c r="C2628" t="s">
        <v>9245</v>
      </c>
      <c r="D2628" s="6" t="str">
        <f>CONCATENATE(employee_data36[[#This Row],[FirstName]], "-",employee_data36[[#This Row],[LastName]] )</f>
        <v>Dayana-Gregory</v>
      </c>
      <c r="E2628" s="1">
        <v>43916</v>
      </c>
      <c r="F2628" s="1">
        <v>44477</v>
      </c>
      <c r="G2628" s="7" t="str">
        <f>IF(ISBLANK(employee_data36[[#This Row],[ExitDate]]),"Yes","")</f>
        <v/>
      </c>
      <c r="H2628" t="s">
        <v>728</v>
      </c>
      <c r="I2628" t="s">
        <v>9246</v>
      </c>
      <c r="J2628" t="s">
        <v>9247</v>
      </c>
      <c r="K2628" t="s">
        <v>133</v>
      </c>
      <c r="L2628" t="s">
        <v>32</v>
      </c>
      <c r="M2628" s="6" t="str">
        <f>IF(ISBLANK(employee_data36[[#This Row],[ExitDate]]),"1","0")</f>
        <v>0</v>
      </c>
      <c r="N2628" s="6" t="str">
        <f>IF(employee_data36[[#This Row],[EmployeeStatus]]="Active", "Active", "Tidak Active")</f>
        <v>Active</v>
      </c>
      <c r="O2628" t="s">
        <v>52</v>
      </c>
      <c r="P2628" t="s">
        <v>51</v>
      </c>
      <c r="Q2628" t="s">
        <v>63</v>
      </c>
      <c r="R2628" t="s">
        <v>126</v>
      </c>
      <c r="S2628" t="s">
        <v>9248</v>
      </c>
      <c r="T2628" t="s">
        <v>38</v>
      </c>
      <c r="U2628" t="s">
        <v>81</v>
      </c>
      <c r="V2628" s="1">
        <v>21189</v>
      </c>
      <c r="W2628" s="6">
        <f>DATEDIF(employee_data36[[#This Row],[DOB]],DATE(2023, 1, 1), "Y")</f>
        <v>64</v>
      </c>
      <c r="X2628" s="6" t="str">
        <f>IF(employee_data3[[#This Row],[Age]]&lt;=25, "Remaja", IF(employee_data3[[#This Row],[Age]]&lt;=55, "Dewasa", "Lansia"))</f>
        <v>Lansia</v>
      </c>
      <c r="Y2628" s="7" t="str">
        <f>CONCATENATE(employee_data36[[#This Row],[First-LastName]]," ",employee_data36[[#This Row],[DOB]])</f>
        <v>Dayana-Gregory 21189</v>
      </c>
      <c r="Z2628" t="s">
        <v>40</v>
      </c>
      <c r="AA2628" t="s">
        <v>163</v>
      </c>
      <c r="AB2628" t="s">
        <v>42</v>
      </c>
      <c r="AC2628">
        <v>34734</v>
      </c>
      <c r="AD2628" t="s">
        <v>128</v>
      </c>
      <c r="AE2628" t="s">
        <v>44</v>
      </c>
      <c r="AF2628" t="s">
        <v>45</v>
      </c>
      <c r="AG2628">
        <v>2</v>
      </c>
    </row>
    <row r="2629" spans="1:33" x14ac:dyDescent="0.3">
      <c r="A2629">
        <v>3054</v>
      </c>
      <c r="B2629" t="s">
        <v>4564</v>
      </c>
      <c r="C2629" t="s">
        <v>4295</v>
      </c>
      <c r="D2629" s="6" t="str">
        <f>CONCATENATE(employee_data36[[#This Row],[FirstName]], "-",employee_data36[[#This Row],[LastName]] )</f>
        <v>Zaniyah-Mccarthy</v>
      </c>
      <c r="E2629" s="1">
        <v>44127</v>
      </c>
      <c r="F2629" s="1"/>
      <c r="G2629" s="7" t="str">
        <f>IF(ISBLANK(employee_data36[[#This Row],[ExitDate]]),"Yes","")</f>
        <v>Yes</v>
      </c>
      <c r="H2629" t="s">
        <v>28</v>
      </c>
      <c r="I2629" t="s">
        <v>9249</v>
      </c>
      <c r="J2629" t="s">
        <v>9250</v>
      </c>
      <c r="K2629" t="s">
        <v>133</v>
      </c>
      <c r="L2629" t="s">
        <v>32</v>
      </c>
      <c r="M2629" s="6" t="str">
        <f>IF(ISBLANK(employee_data36[[#This Row],[ExitDate]]),"1","0")</f>
        <v>1</v>
      </c>
      <c r="N2629" s="6" t="str">
        <f>IF(employee_data36[[#This Row],[EmployeeStatus]]="Active", "Active", "Tidak Active")</f>
        <v>Active</v>
      </c>
      <c r="O2629" t="s">
        <v>33</v>
      </c>
      <c r="P2629" t="s">
        <v>34</v>
      </c>
      <c r="Q2629" t="s">
        <v>63</v>
      </c>
      <c r="R2629" t="s">
        <v>36</v>
      </c>
      <c r="S2629" t="s">
        <v>37</v>
      </c>
      <c r="T2629" t="s">
        <v>38</v>
      </c>
      <c r="U2629" t="s">
        <v>90</v>
      </c>
      <c r="V2629" s="1">
        <v>18197</v>
      </c>
      <c r="W2629" s="6">
        <f>DATEDIF(employee_data36[[#This Row],[DOB]],DATE(2023, 1, 1), "Y")</f>
        <v>73</v>
      </c>
      <c r="X2629" s="6" t="str">
        <f>IF(employee_data3[[#This Row],[Age]]&lt;=25, "Remaja", IF(employee_data3[[#This Row],[Age]]&lt;=55, "Dewasa", "Lansia"))</f>
        <v>Lansia</v>
      </c>
      <c r="Y2629" s="7" t="str">
        <f>CONCATENATE(employee_data36[[#This Row],[First-LastName]]," ",employee_data36[[#This Row],[DOB]])</f>
        <v>Zaniyah-Mccarthy 18197</v>
      </c>
      <c r="Z2629" t="s">
        <v>40</v>
      </c>
      <c r="AA2629" t="s">
        <v>83</v>
      </c>
      <c r="AB2629" t="s">
        <v>55</v>
      </c>
      <c r="AC2629">
        <v>59668</v>
      </c>
      <c r="AD2629" t="s">
        <v>43</v>
      </c>
      <c r="AE2629" t="s">
        <v>84</v>
      </c>
      <c r="AF2629" t="s">
        <v>45</v>
      </c>
      <c r="AG2629">
        <v>1</v>
      </c>
    </row>
    <row r="2630" spans="1:33" x14ac:dyDescent="0.3">
      <c r="A2630">
        <v>3055</v>
      </c>
      <c r="B2630" t="s">
        <v>7274</v>
      </c>
      <c r="C2630" t="s">
        <v>3146</v>
      </c>
      <c r="D2630" s="6" t="str">
        <f>CONCATENATE(employee_data36[[#This Row],[FirstName]], "-",employee_data36[[#This Row],[LastName]] )</f>
        <v>Matthias-Simon</v>
      </c>
      <c r="E2630" s="1">
        <v>44192</v>
      </c>
      <c r="F2630" s="1">
        <v>44537</v>
      </c>
      <c r="G2630" s="7" t="str">
        <f>IF(ISBLANK(employee_data36[[#This Row],[ExitDate]]),"Yes","")</f>
        <v/>
      </c>
      <c r="H2630" t="s">
        <v>28</v>
      </c>
      <c r="I2630" t="s">
        <v>9251</v>
      </c>
      <c r="J2630" t="s">
        <v>9252</v>
      </c>
      <c r="K2630" t="s">
        <v>50</v>
      </c>
      <c r="L2630" t="s">
        <v>1805</v>
      </c>
      <c r="M2630" s="6" t="str">
        <f>IF(ISBLANK(employee_data36[[#This Row],[ExitDate]]),"1","0")</f>
        <v>0</v>
      </c>
      <c r="N2630" s="6" t="str">
        <f>IF(employee_data36[[#This Row],[EmployeeStatus]]="Active", "Active", "Tidak Active")</f>
        <v>Tidak Active</v>
      </c>
      <c r="O2630" t="s">
        <v>52</v>
      </c>
      <c r="P2630" t="s">
        <v>51</v>
      </c>
      <c r="Q2630" t="s">
        <v>52</v>
      </c>
      <c r="R2630" t="s">
        <v>140</v>
      </c>
      <c r="S2630" t="s">
        <v>9253</v>
      </c>
      <c r="T2630" t="s">
        <v>38</v>
      </c>
      <c r="U2630" t="s">
        <v>90</v>
      </c>
      <c r="V2630" s="1">
        <v>32085</v>
      </c>
      <c r="W2630" s="6">
        <f>DATEDIF(employee_data36[[#This Row],[DOB]],DATE(2023, 1, 1), "Y")</f>
        <v>35</v>
      </c>
      <c r="X2630" s="6" t="str">
        <f>IF(employee_data3[[#This Row],[Age]]&lt;=25, "Remaja", IF(employee_data3[[#This Row],[Age]]&lt;=55, "Dewasa", "Lansia"))</f>
        <v>Dewasa</v>
      </c>
      <c r="Y2630" s="7" t="str">
        <f>CONCATENATE(employee_data36[[#This Row],[First-LastName]]," ",employee_data36[[#This Row],[DOB]])</f>
        <v>Matthias-Simon 32085</v>
      </c>
      <c r="Z2630" t="s">
        <v>40</v>
      </c>
      <c r="AA2630" t="s">
        <v>103</v>
      </c>
      <c r="AB2630" t="s">
        <v>55</v>
      </c>
      <c r="AC2630">
        <v>83604</v>
      </c>
      <c r="AD2630" t="s">
        <v>74</v>
      </c>
      <c r="AE2630" t="s">
        <v>104</v>
      </c>
      <c r="AF2630" t="s">
        <v>45</v>
      </c>
      <c r="AG2630">
        <v>2</v>
      </c>
    </row>
    <row r="2631" spans="1:33" x14ac:dyDescent="0.3">
      <c r="A2631">
        <v>3056</v>
      </c>
      <c r="B2631" t="s">
        <v>6376</v>
      </c>
      <c r="C2631" t="s">
        <v>3235</v>
      </c>
      <c r="D2631" s="6" t="str">
        <f>CONCATENATE(employee_data36[[#This Row],[FirstName]], "-",employee_data36[[#This Row],[LastName]] )</f>
        <v>Lyric-Butler</v>
      </c>
      <c r="E2631" s="1">
        <v>44733</v>
      </c>
      <c r="F2631" s="1"/>
      <c r="G2631" s="7" t="str">
        <f>IF(ISBLANK(employee_data36[[#This Row],[ExitDate]]),"Yes","")</f>
        <v>Yes</v>
      </c>
      <c r="H2631" t="s">
        <v>28</v>
      </c>
      <c r="I2631" t="s">
        <v>7761</v>
      </c>
      <c r="J2631" t="s">
        <v>9254</v>
      </c>
      <c r="K2631" t="s">
        <v>139</v>
      </c>
      <c r="L2631" t="s">
        <v>32</v>
      </c>
      <c r="M2631" s="6" t="str">
        <f>IF(ISBLANK(employee_data36[[#This Row],[ExitDate]]),"1","0")</f>
        <v>1</v>
      </c>
      <c r="N2631" s="6" t="str">
        <f>IF(employee_data36[[#This Row],[EmployeeStatus]]="Active", "Active", "Tidak Active")</f>
        <v>Active</v>
      </c>
      <c r="O2631" t="s">
        <v>52</v>
      </c>
      <c r="P2631" t="s">
        <v>51</v>
      </c>
      <c r="Q2631" t="s">
        <v>35</v>
      </c>
      <c r="R2631" t="s">
        <v>36</v>
      </c>
      <c r="S2631" t="s">
        <v>37</v>
      </c>
      <c r="T2631" t="s">
        <v>38</v>
      </c>
      <c r="U2631" t="s">
        <v>594</v>
      </c>
      <c r="V2631" s="1">
        <v>16008</v>
      </c>
      <c r="W2631" s="6">
        <f>DATEDIF(employee_data36[[#This Row],[DOB]],DATE(2023, 1, 1), "Y")</f>
        <v>79</v>
      </c>
      <c r="X2631" s="6" t="str">
        <f>IF(employee_data3[[#This Row],[Age]]&lt;=25, "Remaja", IF(employee_data3[[#This Row],[Age]]&lt;=55, "Dewasa", "Lansia"))</f>
        <v>Lansia</v>
      </c>
      <c r="Y2631" s="7" t="str">
        <f>CONCATENATE(employee_data36[[#This Row],[First-LastName]]," ",employee_data36[[#This Row],[DOB]])</f>
        <v>Lyric-Butler 16008</v>
      </c>
      <c r="Z2631" t="s">
        <v>40</v>
      </c>
      <c r="AA2631" t="s">
        <v>243</v>
      </c>
      <c r="AB2631" t="s">
        <v>42</v>
      </c>
      <c r="AC2631">
        <v>56056</v>
      </c>
      <c r="AD2631" t="s">
        <v>74</v>
      </c>
      <c r="AE2631" t="s">
        <v>104</v>
      </c>
      <c r="AF2631" t="s">
        <v>45</v>
      </c>
      <c r="AG2631">
        <v>5</v>
      </c>
    </row>
    <row r="2632" spans="1:33" x14ac:dyDescent="0.3">
      <c r="A2632">
        <v>3057</v>
      </c>
      <c r="B2632" t="s">
        <v>227</v>
      </c>
      <c r="C2632" t="s">
        <v>9255</v>
      </c>
      <c r="D2632" s="6" t="str">
        <f>CONCATENATE(employee_data36[[#This Row],[FirstName]], "-",employee_data36[[#This Row],[LastName]] )</f>
        <v>Bridger-Duran</v>
      </c>
      <c r="E2632" s="1">
        <v>44874</v>
      </c>
      <c r="F2632" s="1">
        <v>45116</v>
      </c>
      <c r="G2632" s="7" t="str">
        <f>IF(ISBLANK(employee_data36[[#This Row],[ExitDate]]),"Yes","")</f>
        <v/>
      </c>
      <c r="H2632" t="s">
        <v>28</v>
      </c>
      <c r="I2632" t="s">
        <v>9256</v>
      </c>
      <c r="J2632" t="s">
        <v>9257</v>
      </c>
      <c r="K2632" t="s">
        <v>80</v>
      </c>
      <c r="L2632" t="s">
        <v>1805</v>
      </c>
      <c r="M2632" s="6" t="str">
        <f>IF(ISBLANK(employee_data36[[#This Row],[ExitDate]]),"1","0")</f>
        <v>0</v>
      </c>
      <c r="N2632" s="6" t="str">
        <f>IF(employee_data36[[#This Row],[EmployeeStatus]]="Active", "Active", "Tidak Active")</f>
        <v>Tidak Active</v>
      </c>
      <c r="O2632" t="s">
        <v>63</v>
      </c>
      <c r="P2632" t="s">
        <v>51</v>
      </c>
      <c r="Q2632" t="s">
        <v>35</v>
      </c>
      <c r="R2632" t="s">
        <v>140</v>
      </c>
      <c r="S2632" t="s">
        <v>9258</v>
      </c>
      <c r="T2632" t="s">
        <v>38</v>
      </c>
      <c r="U2632" t="s">
        <v>81</v>
      </c>
      <c r="V2632" s="1">
        <v>32174</v>
      </c>
      <c r="W2632" s="6">
        <f>DATEDIF(employee_data36[[#This Row],[DOB]],DATE(2023, 1, 1), "Y")</f>
        <v>34</v>
      </c>
      <c r="X2632" s="6" t="str">
        <f>IF(employee_data3[[#This Row],[Age]]&lt;=25, "Remaja", IF(employee_data3[[#This Row],[Age]]&lt;=55, "Dewasa", "Lansia"))</f>
        <v>Dewasa</v>
      </c>
      <c r="Y2632" s="7" t="str">
        <f>CONCATENATE(employee_data36[[#This Row],[First-LastName]]," ",employee_data36[[#This Row],[DOB]])</f>
        <v>Bridger-Duran 32174</v>
      </c>
      <c r="Z2632" t="s">
        <v>40</v>
      </c>
      <c r="AA2632" t="s">
        <v>83</v>
      </c>
      <c r="AB2632" t="s">
        <v>42</v>
      </c>
      <c r="AC2632">
        <v>58387</v>
      </c>
      <c r="AD2632" t="s">
        <v>93</v>
      </c>
      <c r="AE2632" t="s">
        <v>104</v>
      </c>
      <c r="AF2632" t="s">
        <v>45</v>
      </c>
      <c r="AG2632">
        <v>4</v>
      </c>
    </row>
    <row r="2633" spans="1:33" x14ac:dyDescent="0.3">
      <c r="A2633">
        <v>3058</v>
      </c>
      <c r="B2633" t="s">
        <v>961</v>
      </c>
      <c r="C2633" t="s">
        <v>3690</v>
      </c>
      <c r="D2633" s="6" t="str">
        <f>CONCATENATE(employee_data36[[#This Row],[FirstName]], "-",employee_data36[[#This Row],[LastName]] )</f>
        <v>Amirah-Cline</v>
      </c>
      <c r="E2633" s="1">
        <v>43507</v>
      </c>
      <c r="F2633" s="1">
        <v>44042</v>
      </c>
      <c r="G2633" s="7" t="str">
        <f>IF(ISBLANK(employee_data36[[#This Row],[ExitDate]]),"Yes","")</f>
        <v/>
      </c>
      <c r="H2633" t="s">
        <v>28</v>
      </c>
      <c r="I2633" t="s">
        <v>9259</v>
      </c>
      <c r="J2633" t="s">
        <v>9260</v>
      </c>
      <c r="K2633" t="s">
        <v>168</v>
      </c>
      <c r="L2633" t="s">
        <v>1805</v>
      </c>
      <c r="M2633" s="6" t="str">
        <f>IF(ISBLANK(employee_data36[[#This Row],[ExitDate]]),"1","0")</f>
        <v>0</v>
      </c>
      <c r="N2633" s="6" t="str">
        <f>IF(employee_data36[[#This Row],[EmployeeStatus]]="Active", "Active", "Tidak Active")</f>
        <v>Tidak Active</v>
      </c>
      <c r="O2633" t="s">
        <v>52</v>
      </c>
      <c r="P2633" t="s">
        <v>51</v>
      </c>
      <c r="Q2633" t="s">
        <v>35</v>
      </c>
      <c r="R2633" t="s">
        <v>99</v>
      </c>
      <c r="S2633" t="s">
        <v>9261</v>
      </c>
      <c r="T2633" t="s">
        <v>38</v>
      </c>
      <c r="U2633" t="s">
        <v>504</v>
      </c>
      <c r="V2633" s="1">
        <v>23973</v>
      </c>
      <c r="W2633" s="6">
        <f>DATEDIF(employee_data36[[#This Row],[DOB]],DATE(2023, 1, 1), "Y")</f>
        <v>57</v>
      </c>
      <c r="X2633" s="6" t="str">
        <f>IF(employee_data3[[#This Row],[Age]]&lt;=25, "Remaja", IF(employee_data3[[#This Row],[Age]]&lt;=55, "Dewasa", "Lansia"))</f>
        <v>Lansia</v>
      </c>
      <c r="Y2633" s="7" t="str">
        <f>CONCATENATE(employee_data36[[#This Row],[First-LastName]]," ",employee_data36[[#This Row],[DOB]])</f>
        <v>Amirah-Cline 23973</v>
      </c>
      <c r="Z2633" t="s">
        <v>40</v>
      </c>
      <c r="AA2633" t="s">
        <v>178</v>
      </c>
      <c r="AB2633" t="s">
        <v>55</v>
      </c>
      <c r="AC2633">
        <v>93290</v>
      </c>
      <c r="AD2633" t="s">
        <v>128</v>
      </c>
      <c r="AE2633" t="s">
        <v>104</v>
      </c>
      <c r="AF2633" t="s">
        <v>45</v>
      </c>
      <c r="AG2633">
        <v>1</v>
      </c>
    </row>
    <row r="2634" spans="1:33" x14ac:dyDescent="0.3">
      <c r="A2634">
        <v>3059</v>
      </c>
      <c r="B2634" t="s">
        <v>4744</v>
      </c>
      <c r="C2634" t="s">
        <v>1353</v>
      </c>
      <c r="D2634" s="6" t="str">
        <f>CONCATENATE(employee_data36[[#This Row],[FirstName]], "-",employee_data36[[#This Row],[LastName]] )</f>
        <v>Izaiah-Gallagher</v>
      </c>
      <c r="E2634" s="1">
        <v>44283</v>
      </c>
      <c r="F2634" s="1"/>
      <c r="G2634" s="7" t="str">
        <f>IF(ISBLANK(employee_data36[[#This Row],[ExitDate]]),"Yes","")</f>
        <v>Yes</v>
      </c>
      <c r="H2634" t="s">
        <v>28</v>
      </c>
      <c r="I2634" t="s">
        <v>9262</v>
      </c>
      <c r="J2634" t="s">
        <v>9263</v>
      </c>
      <c r="K2634" t="s">
        <v>98</v>
      </c>
      <c r="L2634" t="s">
        <v>32</v>
      </c>
      <c r="M2634" s="6" t="str">
        <f>IF(ISBLANK(employee_data36[[#This Row],[ExitDate]]),"1","0")</f>
        <v>1</v>
      </c>
      <c r="N2634" s="6" t="str">
        <f>IF(employee_data36[[#This Row],[EmployeeStatus]]="Active", "Active", "Tidak Active")</f>
        <v>Active</v>
      </c>
      <c r="O2634" t="s">
        <v>52</v>
      </c>
      <c r="P2634" t="s">
        <v>51</v>
      </c>
      <c r="Q2634" t="s">
        <v>35</v>
      </c>
      <c r="R2634" t="s">
        <v>36</v>
      </c>
      <c r="S2634" t="s">
        <v>37</v>
      </c>
      <c r="T2634" t="s">
        <v>38</v>
      </c>
      <c r="U2634" t="s">
        <v>177</v>
      </c>
      <c r="V2634" s="1">
        <v>26516</v>
      </c>
      <c r="W2634" s="6">
        <f>DATEDIF(employee_data36[[#This Row],[DOB]],DATE(2023, 1, 1), "Y")</f>
        <v>50</v>
      </c>
      <c r="X2634" s="6" t="str">
        <f>IF(employee_data3[[#This Row],[Age]]&lt;=25, "Remaja", IF(employee_data3[[#This Row],[Age]]&lt;=55, "Dewasa", "Lansia"))</f>
        <v>Dewasa</v>
      </c>
      <c r="Y2634" s="7" t="str">
        <f>CONCATENATE(employee_data36[[#This Row],[First-LastName]]," ",employee_data36[[#This Row],[DOB]])</f>
        <v>Izaiah-Gallagher 26516</v>
      </c>
      <c r="Z2634" t="s">
        <v>40</v>
      </c>
      <c r="AA2634" t="s">
        <v>178</v>
      </c>
      <c r="AB2634" t="s">
        <v>42</v>
      </c>
      <c r="AC2634">
        <v>73253</v>
      </c>
      <c r="AD2634" t="s">
        <v>43</v>
      </c>
      <c r="AE2634" t="s">
        <v>44</v>
      </c>
      <c r="AF2634" t="s">
        <v>45</v>
      </c>
      <c r="AG2634">
        <v>1</v>
      </c>
    </row>
    <row r="2635" spans="1:33" x14ac:dyDescent="0.3">
      <c r="A2635">
        <v>3060</v>
      </c>
      <c r="B2635" t="s">
        <v>7055</v>
      </c>
      <c r="C2635" t="s">
        <v>4330</v>
      </c>
      <c r="D2635" s="6" t="str">
        <f>CONCATENATE(employee_data36[[#This Row],[FirstName]], "-",employee_data36[[#This Row],[LastName]] )</f>
        <v>Marcelo-Galvan</v>
      </c>
      <c r="E2635" s="1">
        <v>44072</v>
      </c>
      <c r="F2635" s="1"/>
      <c r="G2635" s="7" t="str">
        <f>IF(ISBLANK(employee_data36[[#This Row],[ExitDate]]),"Yes","")</f>
        <v>Yes</v>
      </c>
      <c r="H2635" t="s">
        <v>28</v>
      </c>
      <c r="I2635" t="s">
        <v>9264</v>
      </c>
      <c r="J2635" t="s">
        <v>9265</v>
      </c>
      <c r="K2635" t="s">
        <v>118</v>
      </c>
      <c r="L2635" t="s">
        <v>32</v>
      </c>
      <c r="M2635" s="6" t="str">
        <f>IF(ISBLANK(employee_data36[[#This Row],[ExitDate]]),"1","0")</f>
        <v>1</v>
      </c>
      <c r="N2635" s="6" t="str">
        <f>IF(employee_data36[[#This Row],[EmployeeStatus]]="Active", "Active", "Tidak Active")</f>
        <v>Active</v>
      </c>
      <c r="O2635" t="s">
        <v>52</v>
      </c>
      <c r="P2635" t="s">
        <v>51</v>
      </c>
      <c r="Q2635" t="s">
        <v>52</v>
      </c>
      <c r="R2635" t="s">
        <v>36</v>
      </c>
      <c r="S2635" t="s">
        <v>37</v>
      </c>
      <c r="T2635" t="s">
        <v>38</v>
      </c>
      <c r="U2635" t="s">
        <v>504</v>
      </c>
      <c r="V2635" s="1">
        <v>18631</v>
      </c>
      <c r="W2635" s="6">
        <f>DATEDIF(employee_data36[[#This Row],[DOB]],DATE(2023, 1, 1), "Y")</f>
        <v>71</v>
      </c>
      <c r="X2635" s="6" t="str">
        <f>IF(employee_data3[[#This Row],[Age]]&lt;=25, "Remaja", IF(employee_data3[[#This Row],[Age]]&lt;=55, "Dewasa", "Lansia"))</f>
        <v>Lansia</v>
      </c>
      <c r="Y2635" s="7" t="str">
        <f>CONCATENATE(employee_data36[[#This Row],[First-LastName]]," ",employee_data36[[#This Row],[DOB]])</f>
        <v>Marcelo-Galvan 18631</v>
      </c>
      <c r="Z2635" t="s">
        <v>40</v>
      </c>
      <c r="AA2635" t="s">
        <v>178</v>
      </c>
      <c r="AB2635" t="s">
        <v>55</v>
      </c>
      <c r="AC2635">
        <v>13893</v>
      </c>
      <c r="AD2635" t="s">
        <v>128</v>
      </c>
      <c r="AE2635" t="s">
        <v>44</v>
      </c>
      <c r="AF2635" t="s">
        <v>45</v>
      </c>
      <c r="AG2635">
        <v>2</v>
      </c>
    </row>
    <row r="2636" spans="1:33" x14ac:dyDescent="0.3">
      <c r="A2636">
        <v>3061</v>
      </c>
      <c r="B2636" t="s">
        <v>3853</v>
      </c>
      <c r="C2636" t="s">
        <v>9266</v>
      </c>
      <c r="D2636" s="6" t="str">
        <f>CONCATENATE(employee_data36[[#This Row],[FirstName]], "-",employee_data36[[#This Row],[LastName]] )</f>
        <v>Kaylynn-Odom</v>
      </c>
      <c r="E2636" s="1">
        <v>44929</v>
      </c>
      <c r="F2636" s="1">
        <v>45143</v>
      </c>
      <c r="G2636" s="7" t="str">
        <f>IF(ISBLANK(employee_data36[[#This Row],[ExitDate]]),"Yes","")</f>
        <v/>
      </c>
      <c r="H2636" t="s">
        <v>28</v>
      </c>
      <c r="I2636" t="s">
        <v>9267</v>
      </c>
      <c r="J2636" t="s">
        <v>9268</v>
      </c>
      <c r="K2636" t="s">
        <v>62</v>
      </c>
      <c r="L2636" t="s">
        <v>32</v>
      </c>
      <c r="M2636" s="6" t="str">
        <f>IF(ISBLANK(employee_data36[[#This Row],[ExitDate]]),"1","0")</f>
        <v>0</v>
      </c>
      <c r="N2636" s="6" t="str">
        <f>IF(employee_data36[[#This Row],[EmployeeStatus]]="Active", "Active", "Tidak Active")</f>
        <v>Active</v>
      </c>
      <c r="O2636" t="s">
        <v>52</v>
      </c>
      <c r="P2636" t="s">
        <v>34</v>
      </c>
      <c r="Q2636" t="s">
        <v>63</v>
      </c>
      <c r="R2636" t="s">
        <v>126</v>
      </c>
      <c r="S2636" t="s">
        <v>9269</v>
      </c>
      <c r="T2636" t="s">
        <v>38</v>
      </c>
      <c r="U2636" t="s">
        <v>305</v>
      </c>
      <c r="V2636" s="1">
        <v>20724</v>
      </c>
      <c r="W2636" s="6">
        <f>DATEDIF(employee_data36[[#This Row],[DOB]],DATE(2023, 1, 1), "Y")</f>
        <v>66</v>
      </c>
      <c r="X2636" s="6" t="str">
        <f>IF(employee_data3[[#This Row],[Age]]&lt;=25, "Remaja", IF(employee_data3[[#This Row],[Age]]&lt;=55, "Dewasa", "Lansia"))</f>
        <v>Lansia</v>
      </c>
      <c r="Y2636" s="7" t="str">
        <f>CONCATENATE(employee_data36[[#This Row],[First-LastName]]," ",employee_data36[[#This Row],[DOB]])</f>
        <v>Kaylynn-Odom 20724</v>
      </c>
      <c r="Z2636" t="s">
        <v>40</v>
      </c>
      <c r="AA2636" t="s">
        <v>226</v>
      </c>
      <c r="AB2636" t="s">
        <v>55</v>
      </c>
      <c r="AC2636">
        <v>51434</v>
      </c>
      <c r="AD2636" t="s">
        <v>74</v>
      </c>
      <c r="AE2636" t="s">
        <v>84</v>
      </c>
      <c r="AF2636" t="s">
        <v>45</v>
      </c>
      <c r="AG2636">
        <v>4</v>
      </c>
    </row>
    <row r="2637" spans="1:33" x14ac:dyDescent="0.3">
      <c r="A2637">
        <v>3062</v>
      </c>
      <c r="B2637" t="s">
        <v>5400</v>
      </c>
      <c r="C2637" t="s">
        <v>190</v>
      </c>
      <c r="D2637" s="6" t="str">
        <f>CONCATENATE(employee_data36[[#This Row],[FirstName]], "-",employee_data36[[#This Row],[LastName]] )</f>
        <v>Oliver-Dalton</v>
      </c>
      <c r="E2637" s="1">
        <v>44893</v>
      </c>
      <c r="F2637" s="1"/>
      <c r="G2637" s="7" t="str">
        <f>IF(ISBLANK(employee_data36[[#This Row],[ExitDate]]),"Yes","")</f>
        <v>Yes</v>
      </c>
      <c r="H2637" t="s">
        <v>28</v>
      </c>
      <c r="I2637" t="s">
        <v>9270</v>
      </c>
      <c r="J2637" t="s">
        <v>9271</v>
      </c>
      <c r="K2637" t="s">
        <v>89</v>
      </c>
      <c r="L2637" t="s">
        <v>32</v>
      </c>
      <c r="M2637" s="6" t="str">
        <f>IF(ISBLANK(employee_data36[[#This Row],[ExitDate]]),"1","0")</f>
        <v>1</v>
      </c>
      <c r="N2637" s="6" t="str">
        <f>IF(employee_data36[[#This Row],[EmployeeStatus]]="Active", "Active", "Tidak Active")</f>
        <v>Active</v>
      </c>
      <c r="O2637" t="s">
        <v>52</v>
      </c>
      <c r="P2637" t="s">
        <v>51</v>
      </c>
      <c r="Q2637" t="s">
        <v>35</v>
      </c>
      <c r="R2637" t="s">
        <v>36</v>
      </c>
      <c r="S2637" t="s">
        <v>37</v>
      </c>
      <c r="T2637" t="s">
        <v>38</v>
      </c>
      <c r="U2637" t="s">
        <v>81</v>
      </c>
      <c r="V2637" s="1">
        <v>32097</v>
      </c>
      <c r="W2637" s="6">
        <f>DATEDIF(employee_data36[[#This Row],[DOB]],DATE(2023, 1, 1), "Y")</f>
        <v>35</v>
      </c>
      <c r="X2637" s="6" t="str">
        <f>IF(employee_data3[[#This Row],[Age]]&lt;=25, "Remaja", IF(employee_data3[[#This Row],[Age]]&lt;=55, "Dewasa", "Lansia"))</f>
        <v>Dewasa</v>
      </c>
      <c r="Y2637" s="7" t="str">
        <f>CONCATENATE(employee_data36[[#This Row],[First-LastName]]," ",employee_data36[[#This Row],[DOB]])</f>
        <v>Oliver-Dalton 32097</v>
      </c>
      <c r="Z2637" t="s">
        <v>40</v>
      </c>
      <c r="AA2637" t="s">
        <v>6</v>
      </c>
      <c r="AB2637" t="s">
        <v>42</v>
      </c>
      <c r="AC2637">
        <v>71004</v>
      </c>
      <c r="AD2637" t="s">
        <v>128</v>
      </c>
      <c r="AE2637" t="s">
        <v>104</v>
      </c>
      <c r="AF2637" t="s">
        <v>45</v>
      </c>
      <c r="AG2637">
        <v>1</v>
      </c>
    </row>
    <row r="2638" spans="1:33" x14ac:dyDescent="0.3">
      <c r="A2638">
        <v>3063</v>
      </c>
      <c r="B2638" t="s">
        <v>9272</v>
      </c>
      <c r="C2638" t="s">
        <v>1607</v>
      </c>
      <c r="D2638" s="6" t="str">
        <f>CONCATENATE(employee_data36[[#This Row],[FirstName]], "-",employee_data36[[#This Row],[LastName]] )</f>
        <v>Patience-Henry</v>
      </c>
      <c r="E2638" s="1">
        <v>44552</v>
      </c>
      <c r="F2638" s="1">
        <v>45141</v>
      </c>
      <c r="G2638" s="7" t="str">
        <f>IF(ISBLANK(employee_data36[[#This Row],[ExitDate]]),"Yes","")</f>
        <v/>
      </c>
      <c r="H2638" t="s">
        <v>28</v>
      </c>
      <c r="I2638" t="s">
        <v>9273</v>
      </c>
      <c r="J2638" t="s">
        <v>9274</v>
      </c>
      <c r="K2638" t="s">
        <v>31</v>
      </c>
      <c r="L2638" t="s">
        <v>32</v>
      </c>
      <c r="M2638" s="6" t="str">
        <f>IF(ISBLANK(employee_data36[[#This Row],[ExitDate]]),"1","0")</f>
        <v>0</v>
      </c>
      <c r="N2638" s="6" t="str">
        <f>IF(employee_data36[[#This Row],[EmployeeStatus]]="Active", "Active", "Tidak Active")</f>
        <v>Active</v>
      </c>
      <c r="O2638" t="s">
        <v>33</v>
      </c>
      <c r="P2638" t="s">
        <v>64</v>
      </c>
      <c r="Q2638" t="s">
        <v>52</v>
      </c>
      <c r="R2638" t="s">
        <v>175</v>
      </c>
      <c r="S2638" t="s">
        <v>9275</v>
      </c>
      <c r="T2638" t="s">
        <v>38</v>
      </c>
      <c r="U2638" t="s">
        <v>90</v>
      </c>
      <c r="V2638" s="1">
        <v>30610</v>
      </c>
      <c r="W2638" s="6">
        <f>DATEDIF(employee_data36[[#This Row],[DOB]],DATE(2023, 1, 1), "Y")</f>
        <v>39</v>
      </c>
      <c r="X2638" s="6" t="str">
        <f>IF(employee_data3[[#This Row],[Age]]&lt;=25, "Remaja", IF(employee_data3[[#This Row],[Age]]&lt;=55, "Dewasa", "Lansia"))</f>
        <v>Dewasa</v>
      </c>
      <c r="Y2638" s="7" t="str">
        <f>CONCATENATE(employee_data36[[#This Row],[First-LastName]]," ",employee_data36[[#This Row],[DOB]])</f>
        <v>Patience-Henry 30610</v>
      </c>
      <c r="Z2638" t="s">
        <v>40</v>
      </c>
      <c r="AA2638" t="s">
        <v>6</v>
      </c>
      <c r="AB2638" t="s">
        <v>42</v>
      </c>
      <c r="AC2638">
        <v>46847</v>
      </c>
      <c r="AD2638" t="s">
        <v>74</v>
      </c>
      <c r="AE2638" t="s">
        <v>44</v>
      </c>
      <c r="AF2638" t="s">
        <v>45</v>
      </c>
      <c r="AG2638">
        <v>5</v>
      </c>
    </row>
    <row r="2639" spans="1:33" x14ac:dyDescent="0.3">
      <c r="A2639">
        <v>3064</v>
      </c>
      <c r="B2639" t="s">
        <v>6580</v>
      </c>
      <c r="C2639" t="s">
        <v>3674</v>
      </c>
      <c r="D2639" s="6" t="str">
        <f>CONCATENATE(employee_data36[[#This Row],[FirstName]], "-",employee_data36[[#This Row],[LastName]] )</f>
        <v>London-Pennington</v>
      </c>
      <c r="E2639" s="1">
        <v>45115</v>
      </c>
      <c r="F2639" s="1"/>
      <c r="G2639" s="7" t="str">
        <f>IF(ISBLANK(employee_data36[[#This Row],[ExitDate]]),"Yes","")</f>
        <v>Yes</v>
      </c>
      <c r="H2639" t="s">
        <v>28</v>
      </c>
      <c r="I2639" t="s">
        <v>9276</v>
      </c>
      <c r="J2639" t="s">
        <v>9277</v>
      </c>
      <c r="K2639" t="s">
        <v>133</v>
      </c>
      <c r="L2639" t="s">
        <v>32</v>
      </c>
      <c r="M2639" s="6" t="str">
        <f>IF(ISBLANK(employee_data36[[#This Row],[ExitDate]]),"1","0")</f>
        <v>1</v>
      </c>
      <c r="N2639" s="6" t="str">
        <f>IF(employee_data36[[#This Row],[EmployeeStatus]]="Active", "Active", "Tidak Active")</f>
        <v>Active</v>
      </c>
      <c r="O2639" t="s">
        <v>33</v>
      </c>
      <c r="P2639" t="s">
        <v>51</v>
      </c>
      <c r="Q2639" t="s">
        <v>63</v>
      </c>
      <c r="R2639" t="s">
        <v>36</v>
      </c>
      <c r="S2639" t="s">
        <v>37</v>
      </c>
      <c r="T2639" t="s">
        <v>38</v>
      </c>
      <c r="U2639" t="s">
        <v>90</v>
      </c>
      <c r="V2639" s="1">
        <v>22881</v>
      </c>
      <c r="W2639" s="6">
        <f>DATEDIF(employee_data36[[#This Row],[DOB]],DATE(2023, 1, 1), "Y")</f>
        <v>60</v>
      </c>
      <c r="X2639" s="6" t="str">
        <f>IF(employee_data3[[#This Row],[Age]]&lt;=25, "Remaja", IF(employee_data3[[#This Row],[Age]]&lt;=55, "Dewasa", "Lansia"))</f>
        <v>Lansia</v>
      </c>
      <c r="Y2639" s="7" t="str">
        <f>CONCATENATE(employee_data36[[#This Row],[First-LastName]]," ",employee_data36[[#This Row],[DOB]])</f>
        <v>London-Pennington 22881</v>
      </c>
      <c r="Z2639" t="s">
        <v>40</v>
      </c>
      <c r="AA2639" t="s">
        <v>83</v>
      </c>
      <c r="AB2639" t="s">
        <v>42</v>
      </c>
      <c r="AC2639">
        <v>76345</v>
      </c>
      <c r="AD2639" t="s">
        <v>74</v>
      </c>
      <c r="AE2639" t="s">
        <v>104</v>
      </c>
      <c r="AF2639" t="s">
        <v>45</v>
      </c>
      <c r="AG2639">
        <v>4</v>
      </c>
    </row>
    <row r="2640" spans="1:33" x14ac:dyDescent="0.3">
      <c r="A2640">
        <v>3065</v>
      </c>
      <c r="B2640" t="s">
        <v>789</v>
      </c>
      <c r="C2640" t="s">
        <v>2770</v>
      </c>
      <c r="D2640" s="6" t="str">
        <f>CONCATENATE(employee_data36[[#This Row],[FirstName]], "-",employee_data36[[#This Row],[LastName]] )</f>
        <v>Anna-Salazar</v>
      </c>
      <c r="E2640" s="1">
        <v>44307</v>
      </c>
      <c r="F2640" s="1">
        <v>44460</v>
      </c>
      <c r="G2640" s="7" t="str">
        <f>IF(ISBLANK(employee_data36[[#This Row],[ExitDate]]),"Yes","")</f>
        <v/>
      </c>
      <c r="H2640" t="s">
        <v>28</v>
      </c>
      <c r="I2640" t="s">
        <v>1148</v>
      </c>
      <c r="J2640" t="s">
        <v>9278</v>
      </c>
      <c r="K2640" t="s">
        <v>50</v>
      </c>
      <c r="L2640" t="s">
        <v>32</v>
      </c>
      <c r="M2640" s="6" t="str">
        <f>IF(ISBLANK(employee_data36[[#This Row],[ExitDate]]),"1","0")</f>
        <v>0</v>
      </c>
      <c r="N2640" s="6" t="str">
        <f>IF(employee_data36[[#This Row],[EmployeeStatus]]="Active", "Active", "Tidak Active")</f>
        <v>Active</v>
      </c>
      <c r="O2640" t="s">
        <v>52</v>
      </c>
      <c r="P2640" t="s">
        <v>51</v>
      </c>
      <c r="Q2640" t="s">
        <v>35</v>
      </c>
      <c r="R2640" t="s">
        <v>126</v>
      </c>
      <c r="S2640" t="s">
        <v>9279</v>
      </c>
      <c r="T2640" t="s">
        <v>38</v>
      </c>
      <c r="U2640" t="s">
        <v>90</v>
      </c>
      <c r="V2640" s="1">
        <v>28040</v>
      </c>
      <c r="W2640" s="6">
        <f>DATEDIF(employee_data36[[#This Row],[DOB]],DATE(2023, 1, 1), "Y")</f>
        <v>46</v>
      </c>
      <c r="X2640" s="6" t="str">
        <f>IF(employee_data3[[#This Row],[Age]]&lt;=25, "Remaja", IF(employee_data3[[#This Row],[Age]]&lt;=55, "Dewasa", "Lansia"))</f>
        <v>Dewasa</v>
      </c>
      <c r="Y2640" s="7" t="str">
        <f>CONCATENATE(employee_data36[[#This Row],[First-LastName]]," ",employee_data36[[#This Row],[DOB]])</f>
        <v>Anna-Salazar 28040</v>
      </c>
      <c r="Z2640" t="s">
        <v>40</v>
      </c>
      <c r="AA2640" t="s">
        <v>281</v>
      </c>
      <c r="AB2640" t="s">
        <v>42</v>
      </c>
      <c r="AC2640">
        <v>15364</v>
      </c>
      <c r="AD2640" t="s">
        <v>93</v>
      </c>
      <c r="AE2640" t="s">
        <v>104</v>
      </c>
      <c r="AF2640" t="s">
        <v>45</v>
      </c>
      <c r="AG2640">
        <v>4</v>
      </c>
    </row>
    <row r="2641" spans="1:33" x14ac:dyDescent="0.3">
      <c r="A2641">
        <v>3066</v>
      </c>
      <c r="B2641" t="s">
        <v>411</v>
      </c>
      <c r="C2641" t="s">
        <v>1525</v>
      </c>
      <c r="D2641" s="6" t="str">
        <f>CONCATENATE(employee_data36[[#This Row],[FirstName]], "-",employee_data36[[#This Row],[LastName]] )</f>
        <v>Vicente-Davis</v>
      </c>
      <c r="E2641" s="1">
        <v>44770</v>
      </c>
      <c r="F2641" s="1">
        <v>44854</v>
      </c>
      <c r="G2641" s="7" t="str">
        <f>IF(ISBLANK(employee_data36[[#This Row],[ExitDate]]),"Yes","")</f>
        <v/>
      </c>
      <c r="H2641" t="s">
        <v>28</v>
      </c>
      <c r="I2641" t="s">
        <v>9280</v>
      </c>
      <c r="J2641" t="s">
        <v>9281</v>
      </c>
      <c r="K2641" t="s">
        <v>139</v>
      </c>
      <c r="L2641" t="s">
        <v>32</v>
      </c>
      <c r="M2641" s="6" t="str">
        <f>IF(ISBLANK(employee_data36[[#This Row],[ExitDate]]),"1","0")</f>
        <v>0</v>
      </c>
      <c r="N2641" s="6" t="str">
        <f>IF(employee_data36[[#This Row],[EmployeeStatus]]="Active", "Active", "Tidak Active")</f>
        <v>Active</v>
      </c>
      <c r="O2641" t="s">
        <v>63</v>
      </c>
      <c r="P2641" t="s">
        <v>64</v>
      </c>
      <c r="Q2641" t="s">
        <v>63</v>
      </c>
      <c r="R2641" t="s">
        <v>140</v>
      </c>
      <c r="S2641" t="s">
        <v>9282</v>
      </c>
      <c r="T2641" t="s">
        <v>38</v>
      </c>
      <c r="U2641" t="s">
        <v>90</v>
      </c>
      <c r="V2641" s="1">
        <v>24574</v>
      </c>
      <c r="W2641" s="6">
        <f>DATEDIF(employee_data36[[#This Row],[DOB]],DATE(2023, 1, 1), "Y")</f>
        <v>55</v>
      </c>
      <c r="X2641" s="6" t="str">
        <f>IF(employee_data3[[#This Row],[Age]]&lt;=25, "Remaja", IF(employee_data3[[#This Row],[Age]]&lt;=55, "Dewasa", "Lansia"))</f>
        <v>Dewasa</v>
      </c>
      <c r="Y2641" s="7" t="str">
        <f>CONCATENATE(employee_data36[[#This Row],[First-LastName]]," ",employee_data36[[#This Row],[DOB]])</f>
        <v>Vicente-Davis 24574</v>
      </c>
      <c r="Z2641" t="s">
        <v>40</v>
      </c>
      <c r="AA2641" t="s">
        <v>216</v>
      </c>
      <c r="AB2641" t="s">
        <v>55</v>
      </c>
      <c r="AC2641">
        <v>2005</v>
      </c>
      <c r="AD2641" t="s">
        <v>56</v>
      </c>
      <c r="AE2641" t="s">
        <v>104</v>
      </c>
      <c r="AF2641" t="s">
        <v>45</v>
      </c>
      <c r="AG2641">
        <v>1</v>
      </c>
    </row>
    <row r="2642" spans="1:33" x14ac:dyDescent="0.3">
      <c r="A2642">
        <v>3067</v>
      </c>
      <c r="B2642" t="s">
        <v>9283</v>
      </c>
      <c r="C2642" t="s">
        <v>975</v>
      </c>
      <c r="D2642" s="6" t="str">
        <f>CONCATENATE(employee_data36[[#This Row],[FirstName]], "-",employee_data36[[#This Row],[LastName]] )</f>
        <v>Annabel-Lewis</v>
      </c>
      <c r="E2642" s="1">
        <v>43774</v>
      </c>
      <c r="F2642" s="1"/>
      <c r="G2642" s="7" t="str">
        <f>IF(ISBLANK(employee_data36[[#This Row],[ExitDate]]),"Yes","")</f>
        <v>Yes</v>
      </c>
      <c r="H2642" t="s">
        <v>28</v>
      </c>
      <c r="I2642" t="s">
        <v>9284</v>
      </c>
      <c r="J2642" t="s">
        <v>9285</v>
      </c>
      <c r="K2642" t="s">
        <v>80</v>
      </c>
      <c r="L2642" t="s">
        <v>32</v>
      </c>
      <c r="M2642" s="6" t="str">
        <f>IF(ISBLANK(employee_data36[[#This Row],[ExitDate]]),"1","0")</f>
        <v>1</v>
      </c>
      <c r="N2642" s="6" t="str">
        <f>IF(employee_data36[[#This Row],[EmployeeStatus]]="Active", "Active", "Tidak Active")</f>
        <v>Active</v>
      </c>
      <c r="O2642" t="s">
        <v>52</v>
      </c>
      <c r="P2642" t="s">
        <v>64</v>
      </c>
      <c r="Q2642" t="s">
        <v>52</v>
      </c>
      <c r="R2642" t="s">
        <v>36</v>
      </c>
      <c r="S2642" t="s">
        <v>37</v>
      </c>
      <c r="T2642" t="s">
        <v>38</v>
      </c>
      <c r="U2642" t="s">
        <v>90</v>
      </c>
      <c r="V2642" s="1">
        <v>30031</v>
      </c>
      <c r="W2642" s="6">
        <f>DATEDIF(employee_data36[[#This Row],[DOB]],DATE(2023, 1, 1), "Y")</f>
        <v>40</v>
      </c>
      <c r="X2642" s="6" t="str">
        <f>IF(employee_data3[[#This Row],[Age]]&lt;=25, "Remaja", IF(employee_data3[[#This Row],[Age]]&lt;=55, "Dewasa", "Lansia"))</f>
        <v>Dewasa</v>
      </c>
      <c r="Y2642" s="7" t="str">
        <f>CONCATENATE(employee_data36[[#This Row],[First-LastName]]," ",employee_data36[[#This Row],[DOB]])</f>
        <v>Annabel-Lewis 30031</v>
      </c>
      <c r="Z2642" t="s">
        <v>40</v>
      </c>
      <c r="AA2642" t="s">
        <v>103</v>
      </c>
      <c r="AB2642" t="s">
        <v>55</v>
      </c>
      <c r="AC2642">
        <v>50527</v>
      </c>
      <c r="AD2642" t="s">
        <v>56</v>
      </c>
      <c r="AE2642" t="s">
        <v>75</v>
      </c>
      <c r="AF2642" t="s">
        <v>45</v>
      </c>
      <c r="AG2642">
        <v>4</v>
      </c>
    </row>
    <row r="2643" spans="1:33" x14ac:dyDescent="0.3">
      <c r="A2643">
        <v>3068</v>
      </c>
      <c r="B2643" t="s">
        <v>2059</v>
      </c>
      <c r="C2643" t="s">
        <v>3351</v>
      </c>
      <c r="D2643" s="6" t="str">
        <f>CONCATENATE(employee_data36[[#This Row],[FirstName]], "-",employee_data36[[#This Row],[LastName]] )</f>
        <v>Alana-Nunez</v>
      </c>
      <c r="E2643" s="1">
        <v>44703</v>
      </c>
      <c r="F2643" s="1">
        <v>44903</v>
      </c>
      <c r="G2643" s="7" t="str">
        <f>IF(ISBLANK(employee_data36[[#This Row],[ExitDate]]),"Yes","")</f>
        <v/>
      </c>
      <c r="H2643" t="s">
        <v>28</v>
      </c>
      <c r="I2643" t="s">
        <v>9286</v>
      </c>
      <c r="J2643" t="s">
        <v>9287</v>
      </c>
      <c r="K2643" t="s">
        <v>168</v>
      </c>
      <c r="L2643" t="s">
        <v>2300</v>
      </c>
      <c r="M2643" s="6" t="str">
        <f>IF(ISBLANK(employee_data36[[#This Row],[ExitDate]]),"1","0")</f>
        <v>0</v>
      </c>
      <c r="N2643" s="6" t="str">
        <f>IF(employee_data36[[#This Row],[EmployeeStatus]]="Active", "Active", "Tidak Active")</f>
        <v>Tidak Active</v>
      </c>
      <c r="O2643" t="s">
        <v>63</v>
      </c>
      <c r="P2643" t="s">
        <v>51</v>
      </c>
      <c r="Q2643" t="s">
        <v>35</v>
      </c>
      <c r="R2643" t="s">
        <v>126</v>
      </c>
      <c r="S2643" t="s">
        <v>9288</v>
      </c>
      <c r="T2643" t="s">
        <v>38</v>
      </c>
      <c r="U2643" t="s">
        <v>39</v>
      </c>
      <c r="V2643" s="1">
        <v>17289</v>
      </c>
      <c r="W2643" s="6">
        <f>DATEDIF(employee_data36[[#This Row],[DOB]],DATE(2023, 1, 1), "Y")</f>
        <v>75</v>
      </c>
      <c r="X2643" s="6" t="str">
        <f>IF(employee_data3[[#This Row],[Age]]&lt;=25, "Remaja", IF(employee_data3[[#This Row],[Age]]&lt;=55, "Dewasa", "Lansia"))</f>
        <v>Lansia</v>
      </c>
      <c r="Y2643" s="7" t="str">
        <f>CONCATENATE(employee_data36[[#This Row],[First-LastName]]," ",employee_data36[[#This Row],[DOB]])</f>
        <v>Alana-Nunez 17289</v>
      </c>
      <c r="Z2643" t="s">
        <v>40</v>
      </c>
      <c r="AA2643" t="s">
        <v>67</v>
      </c>
      <c r="AB2643" t="s">
        <v>55</v>
      </c>
      <c r="AC2643">
        <v>21620</v>
      </c>
      <c r="AD2643" t="s">
        <v>128</v>
      </c>
      <c r="AE2643" t="s">
        <v>75</v>
      </c>
      <c r="AF2643" t="s">
        <v>45</v>
      </c>
      <c r="AG2643">
        <v>5</v>
      </c>
    </row>
    <row r="2644" spans="1:33" x14ac:dyDescent="0.3">
      <c r="A2644">
        <v>3069</v>
      </c>
      <c r="B2644" t="s">
        <v>1073</v>
      </c>
      <c r="C2644" t="s">
        <v>5805</v>
      </c>
      <c r="D2644" s="6" t="str">
        <f>CONCATENATE(employee_data36[[#This Row],[FirstName]], "-",employee_data36[[#This Row],[LastName]] )</f>
        <v>Jaylen-Donaldson</v>
      </c>
      <c r="E2644" s="1">
        <v>43757</v>
      </c>
      <c r="F2644" s="1">
        <v>44533</v>
      </c>
      <c r="G2644" s="7" t="str">
        <f>IF(ISBLANK(employee_data36[[#This Row],[ExitDate]]),"Yes","")</f>
        <v/>
      </c>
      <c r="H2644" t="s">
        <v>728</v>
      </c>
      <c r="I2644" t="s">
        <v>9289</v>
      </c>
      <c r="J2644" t="s">
        <v>9290</v>
      </c>
      <c r="K2644" t="s">
        <v>98</v>
      </c>
      <c r="L2644" t="s">
        <v>32</v>
      </c>
      <c r="M2644" s="6" t="str">
        <f>IF(ISBLANK(employee_data36[[#This Row],[ExitDate]]),"1","0")</f>
        <v>0</v>
      </c>
      <c r="N2644" s="6" t="str">
        <f>IF(employee_data36[[#This Row],[EmployeeStatus]]="Active", "Active", "Tidak Active")</f>
        <v>Active</v>
      </c>
      <c r="O2644" t="s">
        <v>63</v>
      </c>
      <c r="P2644" t="s">
        <v>51</v>
      </c>
      <c r="Q2644" t="s">
        <v>35</v>
      </c>
      <c r="R2644" t="s">
        <v>99</v>
      </c>
      <c r="S2644" t="s">
        <v>9291</v>
      </c>
      <c r="T2644" t="s">
        <v>38</v>
      </c>
      <c r="U2644" t="s">
        <v>81</v>
      </c>
      <c r="V2644" s="1">
        <v>36205</v>
      </c>
      <c r="W2644" s="6">
        <f>DATEDIF(employee_data36[[#This Row],[DOB]],DATE(2023, 1, 1), "Y")</f>
        <v>23</v>
      </c>
      <c r="X2644" s="6" t="str">
        <f>IF(employee_data3[[#This Row],[Age]]&lt;=25, "Remaja", IF(employee_data3[[#This Row],[Age]]&lt;=55, "Dewasa", "Lansia"))</f>
        <v>Remaja</v>
      </c>
      <c r="Y2644" s="7" t="str">
        <f>CONCATENATE(employee_data36[[#This Row],[First-LastName]]," ",employee_data36[[#This Row],[DOB]])</f>
        <v>Jaylen-Donaldson 36205</v>
      </c>
      <c r="Z2644" t="s">
        <v>40</v>
      </c>
      <c r="AA2644" t="s">
        <v>73</v>
      </c>
      <c r="AB2644" t="s">
        <v>42</v>
      </c>
      <c r="AC2644">
        <v>92533</v>
      </c>
      <c r="AD2644" t="s">
        <v>43</v>
      </c>
      <c r="AE2644" t="s">
        <v>84</v>
      </c>
      <c r="AF2644" t="s">
        <v>45</v>
      </c>
      <c r="AG2644">
        <v>4</v>
      </c>
    </row>
    <row r="2645" spans="1:33" x14ac:dyDescent="0.3">
      <c r="A2645">
        <v>3070</v>
      </c>
      <c r="B2645" t="s">
        <v>7090</v>
      </c>
      <c r="C2645" t="s">
        <v>9292</v>
      </c>
      <c r="D2645" s="6" t="str">
        <f>CONCATENATE(employee_data36[[#This Row],[FirstName]], "-",employee_data36[[#This Row],[LastName]] )</f>
        <v>Malakai-Shelton</v>
      </c>
      <c r="E2645" s="1">
        <v>43824</v>
      </c>
      <c r="F2645" s="1">
        <v>44401</v>
      </c>
      <c r="G2645" s="7" t="str">
        <f>IF(ISBLANK(employee_data36[[#This Row],[ExitDate]]),"Yes","")</f>
        <v/>
      </c>
      <c r="H2645" t="s">
        <v>728</v>
      </c>
      <c r="I2645" t="s">
        <v>9293</v>
      </c>
      <c r="J2645" t="s">
        <v>9294</v>
      </c>
      <c r="K2645" t="s">
        <v>89</v>
      </c>
      <c r="L2645" t="s">
        <v>32</v>
      </c>
      <c r="M2645" s="6" t="str">
        <f>IF(ISBLANK(employee_data36[[#This Row],[ExitDate]]),"1","0")</f>
        <v>0</v>
      </c>
      <c r="N2645" s="6" t="str">
        <f>IF(employee_data36[[#This Row],[EmployeeStatus]]="Active", "Active", "Tidak Active")</f>
        <v>Active</v>
      </c>
      <c r="O2645" t="s">
        <v>63</v>
      </c>
      <c r="P2645" t="s">
        <v>34</v>
      </c>
      <c r="Q2645" t="s">
        <v>35</v>
      </c>
      <c r="R2645" t="s">
        <v>99</v>
      </c>
      <c r="S2645" t="s">
        <v>9295</v>
      </c>
      <c r="T2645" t="s">
        <v>38</v>
      </c>
      <c r="U2645" t="s">
        <v>305</v>
      </c>
      <c r="V2645" s="1">
        <v>26424</v>
      </c>
      <c r="W2645" s="6">
        <f>DATEDIF(employee_data36[[#This Row],[DOB]],DATE(2023, 1, 1), "Y")</f>
        <v>50</v>
      </c>
      <c r="X2645" s="6" t="str">
        <f>IF(employee_data3[[#This Row],[Age]]&lt;=25, "Remaja", IF(employee_data3[[#This Row],[Age]]&lt;=55, "Dewasa", "Lansia"))</f>
        <v>Dewasa</v>
      </c>
      <c r="Y2645" s="7" t="str">
        <f>CONCATENATE(employee_data36[[#This Row],[First-LastName]]," ",employee_data36[[#This Row],[DOB]])</f>
        <v>Malakai-Shelton 26424</v>
      </c>
      <c r="Z2645" t="s">
        <v>40</v>
      </c>
      <c r="AA2645" t="s">
        <v>83</v>
      </c>
      <c r="AB2645" t="s">
        <v>42</v>
      </c>
      <c r="AC2645">
        <v>7528</v>
      </c>
      <c r="AD2645" t="s">
        <v>43</v>
      </c>
      <c r="AE2645" t="s">
        <v>104</v>
      </c>
      <c r="AF2645" t="s">
        <v>45</v>
      </c>
      <c r="AG2645">
        <v>1</v>
      </c>
    </row>
    <row r="2646" spans="1:33" x14ac:dyDescent="0.3">
      <c r="A2646">
        <v>3071</v>
      </c>
      <c r="B2646" t="s">
        <v>9296</v>
      </c>
      <c r="C2646" t="s">
        <v>4909</v>
      </c>
      <c r="D2646" s="6" t="str">
        <f>CONCATENATE(employee_data36[[#This Row],[FirstName]], "-",employee_data36[[#This Row],[LastName]] )</f>
        <v>Erick-Wood</v>
      </c>
      <c r="E2646" s="1">
        <v>44869</v>
      </c>
      <c r="F2646" s="1">
        <v>44891</v>
      </c>
      <c r="G2646" s="7" t="str">
        <f>IF(ISBLANK(employee_data36[[#This Row],[ExitDate]]),"Yes","")</f>
        <v/>
      </c>
      <c r="H2646" t="s">
        <v>728</v>
      </c>
      <c r="I2646" t="s">
        <v>9297</v>
      </c>
      <c r="J2646" t="s">
        <v>9298</v>
      </c>
      <c r="K2646" t="s">
        <v>31</v>
      </c>
      <c r="L2646" t="s">
        <v>32</v>
      </c>
      <c r="M2646" s="6" t="str">
        <f>IF(ISBLANK(employee_data36[[#This Row],[ExitDate]]),"1","0")</f>
        <v>0</v>
      </c>
      <c r="N2646" s="6" t="str">
        <f>IF(employee_data36[[#This Row],[EmployeeStatus]]="Active", "Active", "Tidak Active")</f>
        <v>Active</v>
      </c>
      <c r="O2646" t="s">
        <v>63</v>
      </c>
      <c r="P2646" t="s">
        <v>64</v>
      </c>
      <c r="Q2646" t="s">
        <v>52</v>
      </c>
      <c r="R2646" t="s">
        <v>175</v>
      </c>
      <c r="S2646" t="s">
        <v>9299</v>
      </c>
      <c r="T2646" t="s">
        <v>38</v>
      </c>
      <c r="U2646" t="s">
        <v>81</v>
      </c>
      <c r="V2646" s="1">
        <v>20480</v>
      </c>
      <c r="W2646" s="6">
        <f>DATEDIF(employee_data36[[#This Row],[DOB]],DATE(2023, 1, 1), "Y")</f>
        <v>66</v>
      </c>
      <c r="X2646" s="6" t="str">
        <f>IF(employee_data3[[#This Row],[Age]]&lt;=25, "Remaja", IF(employee_data3[[#This Row],[Age]]&lt;=55, "Dewasa", "Lansia"))</f>
        <v>Lansia</v>
      </c>
      <c r="Y2646" s="7" t="str">
        <f>CONCATENATE(employee_data36[[#This Row],[First-LastName]]," ",employee_data36[[#This Row],[DOB]])</f>
        <v>Erick-Wood 20480</v>
      </c>
      <c r="Z2646" t="s">
        <v>40</v>
      </c>
      <c r="AA2646" t="s">
        <v>163</v>
      </c>
      <c r="AB2646" t="s">
        <v>42</v>
      </c>
      <c r="AC2646">
        <v>34566</v>
      </c>
      <c r="AD2646" t="s">
        <v>93</v>
      </c>
      <c r="AE2646" t="s">
        <v>84</v>
      </c>
      <c r="AF2646" t="s">
        <v>45</v>
      </c>
      <c r="AG2646">
        <v>2</v>
      </c>
    </row>
    <row r="2647" spans="1:33" x14ac:dyDescent="0.3">
      <c r="A2647">
        <v>3072</v>
      </c>
      <c r="B2647" t="s">
        <v>3616</v>
      </c>
      <c r="C2647" t="s">
        <v>601</v>
      </c>
      <c r="D2647" s="6" t="str">
        <f>CONCATENATE(employee_data36[[#This Row],[FirstName]], "-",employee_data36[[#This Row],[LastName]] )</f>
        <v>Daniel-Frye</v>
      </c>
      <c r="E2647" s="1">
        <v>45042</v>
      </c>
      <c r="F2647" s="1">
        <v>45076</v>
      </c>
      <c r="G2647" s="7" t="str">
        <f>IF(ISBLANK(employee_data36[[#This Row],[ExitDate]]),"Yes","")</f>
        <v/>
      </c>
      <c r="H2647" t="s">
        <v>728</v>
      </c>
      <c r="I2647" t="s">
        <v>9300</v>
      </c>
      <c r="J2647" t="s">
        <v>9301</v>
      </c>
      <c r="K2647" t="s">
        <v>50</v>
      </c>
      <c r="L2647" t="s">
        <v>32</v>
      </c>
      <c r="M2647" s="6" t="str">
        <f>IF(ISBLANK(employee_data36[[#This Row],[ExitDate]]),"1","0")</f>
        <v>0</v>
      </c>
      <c r="N2647" s="6" t="str">
        <f>IF(employee_data36[[#This Row],[EmployeeStatus]]="Active", "Active", "Tidak Active")</f>
        <v>Active</v>
      </c>
      <c r="O2647" t="s">
        <v>63</v>
      </c>
      <c r="P2647" t="s">
        <v>64</v>
      </c>
      <c r="Q2647" t="s">
        <v>52</v>
      </c>
      <c r="R2647" t="s">
        <v>99</v>
      </c>
      <c r="S2647" t="s">
        <v>9302</v>
      </c>
      <c r="T2647" t="s">
        <v>38</v>
      </c>
      <c r="U2647" t="s">
        <v>594</v>
      </c>
      <c r="V2647" s="1">
        <v>31458</v>
      </c>
      <c r="W2647" s="6">
        <f>DATEDIF(employee_data36[[#This Row],[DOB]],DATE(2023, 1, 1), "Y")</f>
        <v>36</v>
      </c>
      <c r="X2647" s="6" t="str">
        <f>IF(employee_data3[[#This Row],[Age]]&lt;=25, "Remaja", IF(employee_data3[[#This Row],[Age]]&lt;=55, "Dewasa", "Lansia"))</f>
        <v>Dewasa</v>
      </c>
      <c r="Y2647" s="7" t="str">
        <f>CONCATENATE(employee_data36[[#This Row],[First-LastName]]," ",employee_data36[[#This Row],[DOB]])</f>
        <v>Daniel-Frye 31458</v>
      </c>
      <c r="Z2647" t="s">
        <v>40</v>
      </c>
      <c r="AA2647" t="s">
        <v>226</v>
      </c>
      <c r="AB2647" t="s">
        <v>42</v>
      </c>
      <c r="AC2647">
        <v>48363</v>
      </c>
      <c r="AD2647" t="s">
        <v>128</v>
      </c>
      <c r="AE2647" t="s">
        <v>104</v>
      </c>
      <c r="AF2647" t="s">
        <v>45</v>
      </c>
      <c r="AG2647">
        <v>1</v>
      </c>
    </row>
    <row r="2648" spans="1:33" x14ac:dyDescent="0.3">
      <c r="A2648">
        <v>3073</v>
      </c>
      <c r="B2648" t="s">
        <v>9303</v>
      </c>
      <c r="C2648" t="s">
        <v>1916</v>
      </c>
      <c r="D2648" s="6" t="str">
        <f>CONCATENATE(employee_data36[[#This Row],[FirstName]], "-",employee_data36[[#This Row],[LastName]] )</f>
        <v>Jayvon-Simpson</v>
      </c>
      <c r="E2648" s="1">
        <v>44860</v>
      </c>
      <c r="F2648" s="1">
        <v>45062</v>
      </c>
      <c r="G2648" s="7" t="str">
        <f>IF(ISBLANK(employee_data36[[#This Row],[ExitDate]]),"Yes","")</f>
        <v/>
      </c>
      <c r="H2648" t="s">
        <v>728</v>
      </c>
      <c r="I2648" t="s">
        <v>9304</v>
      </c>
      <c r="J2648" t="s">
        <v>9305</v>
      </c>
      <c r="K2648" t="s">
        <v>139</v>
      </c>
      <c r="L2648" t="s">
        <v>745</v>
      </c>
      <c r="M2648" s="6" t="str">
        <f>IF(ISBLANK(employee_data36[[#This Row],[ExitDate]]),"1","0")</f>
        <v>0</v>
      </c>
      <c r="N2648" s="6" t="str">
        <f>IF(employee_data36[[#This Row],[EmployeeStatus]]="Active", "Active", "Tidak Active")</f>
        <v>Tidak Active</v>
      </c>
      <c r="O2648" t="s">
        <v>33</v>
      </c>
      <c r="P2648" t="s">
        <v>51</v>
      </c>
      <c r="Q2648" t="s">
        <v>52</v>
      </c>
      <c r="R2648" t="s">
        <v>140</v>
      </c>
      <c r="S2648" t="s">
        <v>9306</v>
      </c>
      <c r="T2648" t="s">
        <v>38</v>
      </c>
      <c r="U2648" t="s">
        <v>81</v>
      </c>
      <c r="V2648" s="1">
        <v>31893</v>
      </c>
      <c r="W2648" s="6">
        <f>DATEDIF(employee_data36[[#This Row],[DOB]],DATE(2023, 1, 1), "Y")</f>
        <v>35</v>
      </c>
      <c r="X2648" s="6" t="str">
        <f>IF(employee_data3[[#This Row],[Age]]&lt;=25, "Remaja", IF(employee_data3[[#This Row],[Age]]&lt;=55, "Dewasa", "Lansia"))</f>
        <v>Dewasa</v>
      </c>
      <c r="Y2648" s="7" t="str">
        <f>CONCATENATE(employee_data36[[#This Row],[First-LastName]]," ",employee_data36[[#This Row],[DOB]])</f>
        <v>Jayvon-Simpson 31893</v>
      </c>
      <c r="Z2648" t="s">
        <v>40</v>
      </c>
      <c r="AA2648" t="s">
        <v>83</v>
      </c>
      <c r="AB2648" t="s">
        <v>42</v>
      </c>
      <c r="AC2648">
        <v>27147</v>
      </c>
      <c r="AD2648" t="s">
        <v>93</v>
      </c>
      <c r="AE2648" t="s">
        <v>75</v>
      </c>
      <c r="AF2648" t="s">
        <v>45</v>
      </c>
      <c r="AG2648">
        <v>4</v>
      </c>
    </row>
    <row r="2649" spans="1:33" x14ac:dyDescent="0.3">
      <c r="A2649">
        <v>3074</v>
      </c>
      <c r="B2649" t="s">
        <v>6848</v>
      </c>
      <c r="C2649" t="s">
        <v>3587</v>
      </c>
      <c r="D2649" s="6" t="str">
        <f>CONCATENATE(employee_data36[[#This Row],[FirstName]], "-",employee_data36[[#This Row],[LastName]] )</f>
        <v>Bryant-Singleton</v>
      </c>
      <c r="E2649" s="1">
        <v>44026</v>
      </c>
      <c r="F2649" s="1">
        <v>44739</v>
      </c>
      <c r="G2649" s="7" t="str">
        <f>IF(ISBLANK(employee_data36[[#This Row],[ExitDate]]),"Yes","")</f>
        <v/>
      </c>
      <c r="H2649" t="s">
        <v>728</v>
      </c>
      <c r="I2649" t="s">
        <v>9307</v>
      </c>
      <c r="J2649" t="s">
        <v>9308</v>
      </c>
      <c r="K2649" t="s">
        <v>118</v>
      </c>
      <c r="L2649" t="s">
        <v>745</v>
      </c>
      <c r="M2649" s="6" t="str">
        <f>IF(ISBLANK(employee_data36[[#This Row],[ExitDate]]),"1","0")</f>
        <v>0</v>
      </c>
      <c r="N2649" s="6" t="str">
        <f>IF(employee_data36[[#This Row],[EmployeeStatus]]="Active", "Active", "Tidak Active")</f>
        <v>Tidak Active</v>
      </c>
      <c r="O2649" t="s">
        <v>33</v>
      </c>
      <c r="P2649" t="s">
        <v>51</v>
      </c>
      <c r="Q2649" t="s">
        <v>63</v>
      </c>
      <c r="R2649" t="s">
        <v>126</v>
      </c>
      <c r="S2649" t="s">
        <v>9309</v>
      </c>
      <c r="T2649" t="s">
        <v>38</v>
      </c>
      <c r="U2649" t="s">
        <v>148</v>
      </c>
      <c r="V2649" s="1">
        <v>23288</v>
      </c>
      <c r="W2649" s="6">
        <f>DATEDIF(employee_data36[[#This Row],[DOB]],DATE(2023, 1, 1), "Y")</f>
        <v>59</v>
      </c>
      <c r="X2649" s="6" t="str">
        <f>IF(employee_data3[[#This Row],[Age]]&lt;=25, "Remaja", IF(employee_data3[[#This Row],[Age]]&lt;=55, "Dewasa", "Lansia"))</f>
        <v>Lansia</v>
      </c>
      <c r="Y2649" s="7" t="str">
        <f>CONCATENATE(employee_data36[[#This Row],[First-LastName]]," ",employee_data36[[#This Row],[DOB]])</f>
        <v>Bryant-Singleton 23288</v>
      </c>
      <c r="Z2649" t="s">
        <v>40</v>
      </c>
      <c r="AA2649" t="s">
        <v>150</v>
      </c>
      <c r="AB2649" t="s">
        <v>42</v>
      </c>
      <c r="AC2649">
        <v>79280</v>
      </c>
      <c r="AD2649" t="s">
        <v>56</v>
      </c>
      <c r="AE2649" t="s">
        <v>75</v>
      </c>
      <c r="AF2649" t="s">
        <v>45</v>
      </c>
      <c r="AG2649">
        <v>1</v>
      </c>
    </row>
    <row r="2650" spans="1:33" x14ac:dyDescent="0.3">
      <c r="A2650">
        <v>3075</v>
      </c>
      <c r="B2650" t="s">
        <v>8204</v>
      </c>
      <c r="C2650" t="s">
        <v>5005</v>
      </c>
      <c r="D2650" s="6" t="str">
        <f>CONCATENATE(employee_data36[[#This Row],[FirstName]], "-",employee_data36[[#This Row],[LastName]] )</f>
        <v>Adam-Meza</v>
      </c>
      <c r="E2650" s="1">
        <v>44997</v>
      </c>
      <c r="F2650" s="1"/>
      <c r="G2650" s="7" t="str">
        <f>IF(ISBLANK(employee_data36[[#This Row],[ExitDate]]),"Yes","")</f>
        <v>Yes</v>
      </c>
      <c r="H2650" t="s">
        <v>728</v>
      </c>
      <c r="I2650" t="s">
        <v>9310</v>
      </c>
      <c r="J2650" t="s">
        <v>9311</v>
      </c>
      <c r="K2650" t="s">
        <v>62</v>
      </c>
      <c r="L2650" t="s">
        <v>32</v>
      </c>
      <c r="M2650" s="6" t="str">
        <f>IF(ISBLANK(employee_data36[[#This Row],[ExitDate]]),"1","0")</f>
        <v>1</v>
      </c>
      <c r="N2650" s="6" t="str">
        <f>IF(employee_data36[[#This Row],[EmployeeStatus]]="Active", "Active", "Tidak Active")</f>
        <v>Active</v>
      </c>
      <c r="O2650" t="s">
        <v>63</v>
      </c>
      <c r="P2650" t="s">
        <v>64</v>
      </c>
      <c r="Q2650" t="s">
        <v>52</v>
      </c>
      <c r="R2650" t="s">
        <v>36</v>
      </c>
      <c r="S2650" t="s">
        <v>37</v>
      </c>
      <c r="T2650" t="s">
        <v>38</v>
      </c>
      <c r="U2650" t="s">
        <v>231</v>
      </c>
      <c r="V2650" s="1">
        <v>25212</v>
      </c>
      <c r="W2650" s="6">
        <f>DATEDIF(employee_data36[[#This Row],[DOB]],DATE(2023, 1, 1), "Y")</f>
        <v>53</v>
      </c>
      <c r="X2650" s="6" t="str">
        <f>IF(employee_data3[[#This Row],[Age]]&lt;=25, "Remaja", IF(employee_data3[[#This Row],[Age]]&lt;=55, "Dewasa", "Lansia"))</f>
        <v>Dewasa</v>
      </c>
      <c r="Y2650" s="7" t="str">
        <f>CONCATENATE(employee_data36[[#This Row],[First-LastName]]," ",employee_data36[[#This Row],[DOB]])</f>
        <v>Adam-Meza 25212</v>
      </c>
      <c r="Z2650" t="s">
        <v>40</v>
      </c>
      <c r="AA2650" t="s">
        <v>113</v>
      </c>
      <c r="AB2650" t="s">
        <v>42</v>
      </c>
      <c r="AC2650">
        <v>18316</v>
      </c>
      <c r="AD2650" t="s">
        <v>74</v>
      </c>
      <c r="AE2650" t="s">
        <v>75</v>
      </c>
      <c r="AF2650" t="s">
        <v>45</v>
      </c>
      <c r="AG2650">
        <v>5</v>
      </c>
    </row>
    <row r="2651" spans="1:33" x14ac:dyDescent="0.3">
      <c r="A2651">
        <v>3076</v>
      </c>
      <c r="B2651" t="s">
        <v>9312</v>
      </c>
      <c r="C2651" t="s">
        <v>3780</v>
      </c>
      <c r="D2651" s="6" t="str">
        <f>CONCATENATE(employee_data36[[#This Row],[FirstName]], "-",employee_data36[[#This Row],[LastName]] )</f>
        <v>Omari-Keller</v>
      </c>
      <c r="E2651" s="1">
        <v>45042</v>
      </c>
      <c r="F2651" s="1"/>
      <c r="G2651" s="7" t="str">
        <f>IF(ISBLANK(employee_data36[[#This Row],[ExitDate]]),"Yes","")</f>
        <v>Yes</v>
      </c>
      <c r="H2651" t="s">
        <v>728</v>
      </c>
      <c r="I2651" t="s">
        <v>9313</v>
      </c>
      <c r="J2651" t="s">
        <v>9314</v>
      </c>
      <c r="K2651" t="s">
        <v>168</v>
      </c>
      <c r="L2651" t="s">
        <v>32</v>
      </c>
      <c r="M2651" s="6" t="str">
        <f>IF(ISBLANK(employee_data36[[#This Row],[ExitDate]]),"1","0")</f>
        <v>1</v>
      </c>
      <c r="N2651" s="6" t="str">
        <f>IF(employee_data36[[#This Row],[EmployeeStatus]]="Active", "Active", "Tidak Active")</f>
        <v>Active</v>
      </c>
      <c r="O2651" t="s">
        <v>52</v>
      </c>
      <c r="P2651" t="s">
        <v>34</v>
      </c>
      <c r="Q2651" t="s">
        <v>63</v>
      </c>
      <c r="R2651" t="s">
        <v>36</v>
      </c>
      <c r="S2651" t="s">
        <v>37</v>
      </c>
      <c r="T2651" t="s">
        <v>38</v>
      </c>
      <c r="U2651" t="s">
        <v>81</v>
      </c>
      <c r="V2651" s="1">
        <v>35941</v>
      </c>
      <c r="W2651" s="6">
        <f>DATEDIF(employee_data36[[#This Row],[DOB]],DATE(2023, 1, 1), "Y")</f>
        <v>24</v>
      </c>
      <c r="X2651" s="6" t="str">
        <f>IF(employee_data3[[#This Row],[Age]]&lt;=25, "Remaja", IF(employee_data3[[#This Row],[Age]]&lt;=55, "Dewasa", "Lansia"))</f>
        <v>Remaja</v>
      </c>
      <c r="Y2651" s="7" t="str">
        <f>CONCATENATE(employee_data36[[#This Row],[First-LastName]]," ",employee_data36[[#This Row],[DOB]])</f>
        <v>Omari-Keller 35941</v>
      </c>
      <c r="Z2651" t="s">
        <v>40</v>
      </c>
      <c r="AA2651" t="s">
        <v>226</v>
      </c>
      <c r="AB2651" t="s">
        <v>55</v>
      </c>
      <c r="AC2651">
        <v>3738</v>
      </c>
      <c r="AD2651" t="s">
        <v>43</v>
      </c>
      <c r="AE2651" t="s">
        <v>84</v>
      </c>
      <c r="AF2651" t="s">
        <v>45</v>
      </c>
      <c r="AG2651">
        <v>5</v>
      </c>
    </row>
    <row r="2652" spans="1:33" x14ac:dyDescent="0.3">
      <c r="A2652">
        <v>3077</v>
      </c>
      <c r="B2652" t="s">
        <v>9315</v>
      </c>
      <c r="C2652" t="s">
        <v>4305</v>
      </c>
      <c r="D2652" s="6" t="str">
        <f>CONCATENATE(employee_data36[[#This Row],[FirstName]], "-",employee_data36[[#This Row],[LastName]] )</f>
        <v>Asher-Miles</v>
      </c>
      <c r="E2652" s="1">
        <v>44821</v>
      </c>
      <c r="F2652" s="1">
        <v>45089</v>
      </c>
      <c r="G2652" s="7" t="str">
        <f>IF(ISBLANK(employee_data36[[#This Row],[ExitDate]]),"Yes","")</f>
        <v/>
      </c>
      <c r="H2652" t="s">
        <v>28</v>
      </c>
      <c r="I2652" t="s">
        <v>9316</v>
      </c>
      <c r="J2652" t="s">
        <v>9317</v>
      </c>
      <c r="K2652" t="s">
        <v>31</v>
      </c>
      <c r="L2652" t="s">
        <v>32</v>
      </c>
      <c r="M2652" s="6" t="str">
        <f>IF(ISBLANK(employee_data36[[#This Row],[ExitDate]]),"1","0")</f>
        <v>0</v>
      </c>
      <c r="N2652" s="6" t="str">
        <f>IF(employee_data36[[#This Row],[EmployeeStatus]]="Active", "Active", "Tidak Active")</f>
        <v>Active</v>
      </c>
      <c r="O2652" t="s">
        <v>33</v>
      </c>
      <c r="P2652" t="s">
        <v>51</v>
      </c>
      <c r="Q2652" t="s">
        <v>35</v>
      </c>
      <c r="R2652" t="s">
        <v>99</v>
      </c>
      <c r="S2652" t="s">
        <v>9318</v>
      </c>
      <c r="T2652" t="s">
        <v>38</v>
      </c>
      <c r="U2652" t="s">
        <v>81</v>
      </c>
      <c r="V2652" s="1">
        <v>21413</v>
      </c>
      <c r="W2652" s="6">
        <f>DATEDIF(employee_data36[[#This Row],[DOB]],DATE(2023, 1, 1), "Y")</f>
        <v>64</v>
      </c>
      <c r="X2652" s="6" t="str">
        <f>IF(employee_data3[[#This Row],[Age]]&lt;=25, "Remaja", IF(employee_data3[[#This Row],[Age]]&lt;=55, "Dewasa", "Lansia"))</f>
        <v>Lansia</v>
      </c>
      <c r="Y2652" s="7" t="str">
        <f>CONCATENATE(employee_data36[[#This Row],[First-LastName]]," ",employee_data36[[#This Row],[DOB]])</f>
        <v>Asher-Miles 21413</v>
      </c>
      <c r="Z2652" t="s">
        <v>40</v>
      </c>
      <c r="AA2652" t="s">
        <v>73</v>
      </c>
      <c r="AB2652" t="s">
        <v>55</v>
      </c>
      <c r="AC2652">
        <v>16185</v>
      </c>
      <c r="AD2652" t="s">
        <v>56</v>
      </c>
      <c r="AE2652" t="s">
        <v>84</v>
      </c>
      <c r="AF2652" t="s">
        <v>45</v>
      </c>
      <c r="AG2652">
        <v>1</v>
      </c>
    </row>
    <row r="2653" spans="1:33" x14ac:dyDescent="0.3">
      <c r="A2653">
        <v>3078</v>
      </c>
      <c r="B2653" t="s">
        <v>2381</v>
      </c>
      <c r="C2653" t="s">
        <v>619</v>
      </c>
      <c r="D2653" s="6" t="str">
        <f>CONCATENATE(employee_data36[[#This Row],[FirstName]], "-",employee_data36[[#This Row],[LastName]] )</f>
        <v>Makaila-Baxter</v>
      </c>
      <c r="E2653" s="1">
        <v>44204</v>
      </c>
      <c r="F2653" s="1">
        <v>45017</v>
      </c>
      <c r="G2653" s="7" t="str">
        <f>IF(ISBLANK(employee_data36[[#This Row],[ExitDate]]),"Yes","")</f>
        <v/>
      </c>
      <c r="H2653" t="s">
        <v>28</v>
      </c>
      <c r="I2653" t="s">
        <v>9319</v>
      </c>
      <c r="J2653" t="s">
        <v>9320</v>
      </c>
      <c r="K2653" t="s">
        <v>133</v>
      </c>
      <c r="L2653" t="s">
        <v>32</v>
      </c>
      <c r="M2653" s="6" t="str">
        <f>IF(ISBLANK(employee_data36[[#This Row],[ExitDate]]),"1","0")</f>
        <v>0</v>
      </c>
      <c r="N2653" s="6" t="str">
        <f>IF(employee_data36[[#This Row],[EmployeeStatus]]="Active", "Active", "Tidak Active")</f>
        <v>Active</v>
      </c>
      <c r="O2653" t="s">
        <v>33</v>
      </c>
      <c r="P2653" t="s">
        <v>64</v>
      </c>
      <c r="Q2653" t="s">
        <v>52</v>
      </c>
      <c r="R2653" t="s">
        <v>175</v>
      </c>
      <c r="S2653" t="s">
        <v>9321</v>
      </c>
      <c r="T2653" t="s">
        <v>38</v>
      </c>
      <c r="U2653" t="s">
        <v>81</v>
      </c>
      <c r="V2653" s="1">
        <v>22020</v>
      </c>
      <c r="W2653" s="6">
        <f>DATEDIF(employee_data36[[#This Row],[DOB]],DATE(2023, 1, 1), "Y")</f>
        <v>62</v>
      </c>
      <c r="X2653" s="6" t="str">
        <f>IF(employee_data3[[#This Row],[Age]]&lt;=25, "Remaja", IF(employee_data3[[#This Row],[Age]]&lt;=55, "Dewasa", "Lansia"))</f>
        <v>Lansia</v>
      </c>
      <c r="Y2653" s="7" t="str">
        <f>CONCATENATE(employee_data36[[#This Row],[First-LastName]]," ",employee_data36[[#This Row],[DOB]])</f>
        <v>Makaila-Baxter 22020</v>
      </c>
      <c r="Z2653" t="s">
        <v>40</v>
      </c>
      <c r="AA2653" t="s">
        <v>226</v>
      </c>
      <c r="AB2653" t="s">
        <v>55</v>
      </c>
      <c r="AC2653">
        <v>10871</v>
      </c>
      <c r="AD2653" t="s">
        <v>93</v>
      </c>
      <c r="AE2653" t="s">
        <v>44</v>
      </c>
      <c r="AF2653" t="s">
        <v>45</v>
      </c>
      <c r="AG2653">
        <v>1</v>
      </c>
    </row>
    <row r="2654" spans="1:33" x14ac:dyDescent="0.3">
      <c r="A2654">
        <v>3079</v>
      </c>
      <c r="B2654" t="s">
        <v>9322</v>
      </c>
      <c r="C2654" t="s">
        <v>228</v>
      </c>
      <c r="D2654" s="6" t="str">
        <f>CONCATENATE(employee_data36[[#This Row],[FirstName]], "-",employee_data36[[#This Row],[LastName]] )</f>
        <v>Tommy-Carter</v>
      </c>
      <c r="E2654" s="1">
        <v>44183</v>
      </c>
      <c r="F2654" s="1">
        <v>44820</v>
      </c>
      <c r="G2654" s="7" t="str">
        <f>IF(ISBLANK(employee_data36[[#This Row],[ExitDate]]),"Yes","")</f>
        <v/>
      </c>
      <c r="H2654" t="s">
        <v>28</v>
      </c>
      <c r="I2654" t="s">
        <v>3106</v>
      </c>
      <c r="J2654" t="s">
        <v>9323</v>
      </c>
      <c r="K2654" t="s">
        <v>50</v>
      </c>
      <c r="L2654" t="s">
        <v>1805</v>
      </c>
      <c r="M2654" s="6" t="str">
        <f>IF(ISBLANK(employee_data36[[#This Row],[ExitDate]]),"1","0")</f>
        <v>0</v>
      </c>
      <c r="N2654" s="6" t="str">
        <f>IF(employee_data36[[#This Row],[EmployeeStatus]]="Active", "Active", "Tidak Active")</f>
        <v>Tidak Active</v>
      </c>
      <c r="O2654" t="s">
        <v>52</v>
      </c>
      <c r="P2654" t="s">
        <v>64</v>
      </c>
      <c r="Q2654" t="s">
        <v>52</v>
      </c>
      <c r="R2654" t="s">
        <v>140</v>
      </c>
      <c r="S2654" t="s">
        <v>9324</v>
      </c>
      <c r="T2654" t="s">
        <v>38</v>
      </c>
      <c r="U2654" t="s">
        <v>53</v>
      </c>
      <c r="V2654" s="1">
        <v>26854</v>
      </c>
      <c r="W2654" s="6">
        <f>DATEDIF(employee_data36[[#This Row],[DOB]],DATE(2023, 1, 1), "Y")</f>
        <v>49</v>
      </c>
      <c r="X2654" s="6" t="str">
        <f>IF(employee_data3[[#This Row],[Age]]&lt;=25, "Remaja", IF(employee_data3[[#This Row],[Age]]&lt;=55, "Dewasa", "Lansia"))</f>
        <v>Dewasa</v>
      </c>
      <c r="Y2654" s="7" t="str">
        <f>CONCATENATE(employee_data36[[#This Row],[First-LastName]]," ",employee_data36[[#This Row],[DOB]])</f>
        <v>Tommy-Carter 26854</v>
      </c>
      <c r="Z2654" t="s">
        <v>40</v>
      </c>
      <c r="AA2654" t="s">
        <v>113</v>
      </c>
      <c r="AB2654" t="s">
        <v>42</v>
      </c>
      <c r="AC2654">
        <v>54361</v>
      </c>
      <c r="AD2654" t="s">
        <v>93</v>
      </c>
      <c r="AE2654" t="s">
        <v>75</v>
      </c>
      <c r="AF2654" t="s">
        <v>45</v>
      </c>
      <c r="AG2654">
        <v>4</v>
      </c>
    </row>
    <row r="2655" spans="1:33" x14ac:dyDescent="0.3">
      <c r="A2655">
        <v>3080</v>
      </c>
      <c r="B2655" t="s">
        <v>9325</v>
      </c>
      <c r="C2655" t="s">
        <v>2618</v>
      </c>
      <c r="D2655" s="6" t="str">
        <f>CONCATENATE(employee_data36[[#This Row],[FirstName]], "-",employee_data36[[#This Row],[LastName]] )</f>
        <v>Zavier-Reese</v>
      </c>
      <c r="E2655" s="1">
        <v>44086</v>
      </c>
      <c r="F2655" s="1">
        <v>44887</v>
      </c>
      <c r="G2655" s="7" t="str">
        <f>IF(ISBLANK(employee_data36[[#This Row],[ExitDate]]),"Yes","")</f>
        <v/>
      </c>
      <c r="H2655" t="s">
        <v>28</v>
      </c>
      <c r="I2655" t="s">
        <v>9326</v>
      </c>
      <c r="J2655" t="s">
        <v>9327</v>
      </c>
      <c r="K2655" t="s">
        <v>139</v>
      </c>
      <c r="L2655" t="s">
        <v>1805</v>
      </c>
      <c r="M2655" s="6" t="str">
        <f>IF(ISBLANK(employee_data36[[#This Row],[ExitDate]]),"1","0")</f>
        <v>0</v>
      </c>
      <c r="N2655" s="6" t="str">
        <f>IF(employee_data36[[#This Row],[EmployeeStatus]]="Active", "Active", "Tidak Active")</f>
        <v>Tidak Active</v>
      </c>
      <c r="O2655" t="s">
        <v>33</v>
      </c>
      <c r="P2655" t="s">
        <v>64</v>
      </c>
      <c r="Q2655" t="s">
        <v>52</v>
      </c>
      <c r="R2655" t="s">
        <v>175</v>
      </c>
      <c r="S2655" t="s">
        <v>9328</v>
      </c>
      <c r="T2655" t="s">
        <v>38</v>
      </c>
      <c r="U2655" t="s">
        <v>81</v>
      </c>
      <c r="V2655" s="1">
        <v>36330</v>
      </c>
      <c r="W2655" s="6">
        <f>DATEDIF(employee_data36[[#This Row],[DOB]],DATE(2023, 1, 1), "Y")</f>
        <v>23</v>
      </c>
      <c r="X2655" s="6" t="str">
        <f>IF(employee_data3[[#This Row],[Age]]&lt;=25, "Remaja", IF(employee_data3[[#This Row],[Age]]&lt;=55, "Dewasa", "Lansia"))</f>
        <v>Remaja</v>
      </c>
      <c r="Y2655" s="7" t="str">
        <f>CONCATENATE(employee_data36[[#This Row],[First-LastName]]," ",employee_data36[[#This Row],[DOB]])</f>
        <v>Zavier-Reese 36330</v>
      </c>
      <c r="Z2655" t="s">
        <v>40</v>
      </c>
      <c r="AA2655" t="s">
        <v>163</v>
      </c>
      <c r="AB2655" t="s">
        <v>42</v>
      </c>
      <c r="AC2655">
        <v>82524</v>
      </c>
      <c r="AD2655" t="s">
        <v>56</v>
      </c>
      <c r="AE2655" t="s">
        <v>44</v>
      </c>
      <c r="AF2655" t="s">
        <v>45</v>
      </c>
      <c r="AG2655">
        <v>2</v>
      </c>
    </row>
    <row r="2656" spans="1:33" x14ac:dyDescent="0.3">
      <c r="A2656">
        <v>3081</v>
      </c>
      <c r="B2656" t="s">
        <v>3422</v>
      </c>
      <c r="C2656" t="s">
        <v>1136</v>
      </c>
      <c r="D2656" s="6" t="str">
        <f>CONCATENATE(employee_data36[[#This Row],[FirstName]], "-",employee_data36[[#This Row],[LastName]] )</f>
        <v>Colt-Kemp</v>
      </c>
      <c r="E2656" s="1">
        <v>44124</v>
      </c>
      <c r="F2656" s="1"/>
      <c r="G2656" s="7" t="str">
        <f>IF(ISBLANK(employee_data36[[#This Row],[ExitDate]]),"Yes","")</f>
        <v>Yes</v>
      </c>
      <c r="H2656" t="s">
        <v>28</v>
      </c>
      <c r="I2656" t="s">
        <v>9329</v>
      </c>
      <c r="J2656" t="s">
        <v>9330</v>
      </c>
      <c r="K2656" t="s">
        <v>80</v>
      </c>
      <c r="L2656" t="s">
        <v>32</v>
      </c>
      <c r="M2656" s="6" t="str">
        <f>IF(ISBLANK(employee_data36[[#This Row],[ExitDate]]),"1","0")</f>
        <v>1</v>
      </c>
      <c r="N2656" s="6" t="str">
        <f>IF(employee_data36[[#This Row],[EmployeeStatus]]="Active", "Active", "Tidak Active")</f>
        <v>Active</v>
      </c>
      <c r="O2656" t="s">
        <v>52</v>
      </c>
      <c r="P2656" t="s">
        <v>34</v>
      </c>
      <c r="Q2656" t="s">
        <v>52</v>
      </c>
      <c r="R2656" t="s">
        <v>36</v>
      </c>
      <c r="S2656" t="s">
        <v>37</v>
      </c>
      <c r="T2656" t="s">
        <v>38</v>
      </c>
      <c r="U2656" t="s">
        <v>39</v>
      </c>
      <c r="V2656" s="1">
        <v>29297</v>
      </c>
      <c r="W2656" s="6">
        <f>DATEDIF(employee_data36[[#This Row],[DOB]],DATE(2023, 1, 1), "Y")</f>
        <v>42</v>
      </c>
      <c r="X2656" s="6" t="str">
        <f>IF(employee_data3[[#This Row],[Age]]&lt;=25, "Remaja", IF(employee_data3[[#This Row],[Age]]&lt;=55, "Dewasa", "Lansia"))</f>
        <v>Dewasa</v>
      </c>
      <c r="Y2656" s="7" t="str">
        <f>CONCATENATE(employee_data36[[#This Row],[First-LastName]]," ",employee_data36[[#This Row],[DOB]])</f>
        <v>Colt-Kemp 29297</v>
      </c>
      <c r="Z2656" t="s">
        <v>40</v>
      </c>
      <c r="AA2656" t="s">
        <v>157</v>
      </c>
      <c r="AB2656" t="s">
        <v>55</v>
      </c>
      <c r="AC2656">
        <v>18410</v>
      </c>
      <c r="AD2656" t="s">
        <v>43</v>
      </c>
      <c r="AE2656" t="s">
        <v>44</v>
      </c>
      <c r="AF2656" t="s">
        <v>45</v>
      </c>
      <c r="AG2656">
        <v>2</v>
      </c>
    </row>
    <row r="2657" spans="1:33" x14ac:dyDescent="0.3">
      <c r="A2657">
        <v>3082</v>
      </c>
      <c r="B2657" t="s">
        <v>9331</v>
      </c>
      <c r="C2657" t="s">
        <v>3776</v>
      </c>
      <c r="D2657" s="6" t="str">
        <f>CONCATENATE(employee_data36[[#This Row],[FirstName]], "-",employee_data36[[#This Row],[LastName]] )</f>
        <v>Marco-Robles</v>
      </c>
      <c r="E2657" s="1">
        <v>44883</v>
      </c>
      <c r="F2657" s="1"/>
      <c r="G2657" s="7" t="str">
        <f>IF(ISBLANK(employee_data36[[#This Row],[ExitDate]]),"Yes","")</f>
        <v>Yes</v>
      </c>
      <c r="H2657" t="s">
        <v>28</v>
      </c>
      <c r="I2657" t="s">
        <v>9332</v>
      </c>
      <c r="J2657" t="s">
        <v>9333</v>
      </c>
      <c r="K2657" t="s">
        <v>168</v>
      </c>
      <c r="L2657" t="s">
        <v>32</v>
      </c>
      <c r="M2657" s="6" t="str">
        <f>IF(ISBLANK(employee_data36[[#This Row],[ExitDate]]),"1","0")</f>
        <v>1</v>
      </c>
      <c r="N2657" s="6" t="str">
        <f>IF(employee_data36[[#This Row],[EmployeeStatus]]="Active", "Active", "Tidak Active")</f>
        <v>Active</v>
      </c>
      <c r="O2657" t="s">
        <v>52</v>
      </c>
      <c r="P2657" t="s">
        <v>51</v>
      </c>
      <c r="Q2657" t="s">
        <v>52</v>
      </c>
      <c r="R2657" t="s">
        <v>36</v>
      </c>
      <c r="S2657" t="s">
        <v>37</v>
      </c>
      <c r="T2657" t="s">
        <v>38</v>
      </c>
      <c r="U2657" t="s">
        <v>90</v>
      </c>
      <c r="V2657" s="1">
        <v>32420</v>
      </c>
      <c r="W2657" s="6">
        <f>DATEDIF(employee_data36[[#This Row],[DOB]],DATE(2023, 1, 1), "Y")</f>
        <v>34</v>
      </c>
      <c r="X2657" s="6" t="str">
        <f>IF(employee_data3[[#This Row],[Age]]&lt;=25, "Remaja", IF(employee_data3[[#This Row],[Age]]&lt;=55, "Dewasa", "Lansia"))</f>
        <v>Dewasa</v>
      </c>
      <c r="Y2657" s="7" t="str">
        <f>CONCATENATE(employee_data36[[#This Row],[First-LastName]]," ",employee_data36[[#This Row],[DOB]])</f>
        <v>Marco-Robles 32420</v>
      </c>
      <c r="Z2657" t="s">
        <v>40</v>
      </c>
      <c r="AA2657" t="s">
        <v>243</v>
      </c>
      <c r="AB2657" t="s">
        <v>42</v>
      </c>
      <c r="AC2657">
        <v>53176</v>
      </c>
      <c r="AD2657" t="s">
        <v>74</v>
      </c>
      <c r="AE2657" t="s">
        <v>75</v>
      </c>
      <c r="AF2657" t="s">
        <v>45</v>
      </c>
      <c r="AG2657">
        <v>1</v>
      </c>
    </row>
    <row r="2658" spans="1:33" x14ac:dyDescent="0.3">
      <c r="A2658">
        <v>3083</v>
      </c>
      <c r="B2658" t="s">
        <v>4635</v>
      </c>
      <c r="C2658" t="s">
        <v>8684</v>
      </c>
      <c r="D2658" s="6" t="str">
        <f>CONCATENATE(employee_data36[[#This Row],[FirstName]], "-",employee_data36[[#This Row],[LastName]] )</f>
        <v>Nick-Palmer</v>
      </c>
      <c r="E2658" s="1">
        <v>44940</v>
      </c>
      <c r="F2658" s="1"/>
      <c r="G2658" s="7" t="str">
        <f>IF(ISBLANK(employee_data36[[#This Row],[ExitDate]]),"Yes","")</f>
        <v>Yes</v>
      </c>
      <c r="H2658" t="s">
        <v>28</v>
      </c>
      <c r="I2658" t="s">
        <v>9334</v>
      </c>
      <c r="J2658" t="s">
        <v>9335</v>
      </c>
      <c r="K2658" t="s">
        <v>98</v>
      </c>
      <c r="L2658" t="s">
        <v>32</v>
      </c>
      <c r="M2658" s="6" t="str">
        <f>IF(ISBLANK(employee_data36[[#This Row],[ExitDate]]),"1","0")</f>
        <v>1</v>
      </c>
      <c r="N2658" s="6" t="str">
        <f>IF(employee_data36[[#This Row],[EmployeeStatus]]="Active", "Active", "Tidak Active")</f>
        <v>Active</v>
      </c>
      <c r="O2658" t="s">
        <v>33</v>
      </c>
      <c r="P2658" t="s">
        <v>34</v>
      </c>
      <c r="Q2658" t="s">
        <v>63</v>
      </c>
      <c r="R2658" t="s">
        <v>36</v>
      </c>
      <c r="S2658" t="s">
        <v>37</v>
      </c>
      <c r="T2658" t="s">
        <v>38</v>
      </c>
      <c r="U2658" t="s">
        <v>53</v>
      </c>
      <c r="V2658" s="1">
        <v>24616</v>
      </c>
      <c r="W2658" s="6">
        <f>DATEDIF(employee_data36[[#This Row],[DOB]],DATE(2023, 1, 1), "Y")</f>
        <v>55</v>
      </c>
      <c r="X2658" s="6" t="str">
        <f>IF(employee_data3[[#This Row],[Age]]&lt;=25, "Remaja", IF(employee_data3[[#This Row],[Age]]&lt;=55, "Dewasa", "Lansia"))</f>
        <v>Dewasa</v>
      </c>
      <c r="Y2658" s="7" t="str">
        <f>CONCATENATE(employee_data36[[#This Row],[First-LastName]]," ",employee_data36[[#This Row],[DOB]])</f>
        <v>Nick-Palmer 24616</v>
      </c>
      <c r="Z2658" t="s">
        <v>40</v>
      </c>
      <c r="AA2658" t="s">
        <v>83</v>
      </c>
      <c r="AB2658" t="s">
        <v>55</v>
      </c>
      <c r="AC2658">
        <v>55790</v>
      </c>
      <c r="AD2658" t="s">
        <v>128</v>
      </c>
      <c r="AE2658" t="s">
        <v>44</v>
      </c>
      <c r="AF2658" t="s">
        <v>45</v>
      </c>
      <c r="AG2658">
        <v>2</v>
      </c>
    </row>
    <row r="2659" spans="1:33" x14ac:dyDescent="0.3">
      <c r="A2659">
        <v>3084</v>
      </c>
      <c r="B2659" t="s">
        <v>9336</v>
      </c>
      <c r="C2659" t="s">
        <v>8181</v>
      </c>
      <c r="D2659" s="6" t="str">
        <f>CONCATENATE(employee_data36[[#This Row],[FirstName]], "-",employee_data36[[#This Row],[LastName]] )</f>
        <v>Mekhi-Hopkins</v>
      </c>
      <c r="E2659" s="1">
        <v>44131</v>
      </c>
      <c r="F2659" s="1">
        <v>44720</v>
      </c>
      <c r="G2659" s="7" t="str">
        <f>IF(ISBLANK(employee_data36[[#This Row],[ExitDate]]),"Yes","")</f>
        <v/>
      </c>
      <c r="H2659" t="s">
        <v>28</v>
      </c>
      <c r="I2659" t="s">
        <v>9337</v>
      </c>
      <c r="J2659" t="s">
        <v>9338</v>
      </c>
      <c r="K2659" t="s">
        <v>118</v>
      </c>
      <c r="L2659" t="s">
        <v>32</v>
      </c>
      <c r="M2659" s="6" t="str">
        <f>IF(ISBLANK(employee_data36[[#This Row],[ExitDate]]),"1","0")</f>
        <v>0</v>
      </c>
      <c r="N2659" s="6" t="str">
        <f>IF(employee_data36[[#This Row],[EmployeeStatus]]="Active", "Active", "Tidak Active")</f>
        <v>Active</v>
      </c>
      <c r="O2659" t="s">
        <v>52</v>
      </c>
      <c r="P2659" t="s">
        <v>51</v>
      </c>
      <c r="Q2659" t="s">
        <v>35</v>
      </c>
      <c r="R2659" t="s">
        <v>175</v>
      </c>
      <c r="S2659" t="s">
        <v>9339</v>
      </c>
      <c r="T2659" t="s">
        <v>38</v>
      </c>
      <c r="U2659" t="s">
        <v>81</v>
      </c>
      <c r="V2659" s="1">
        <v>35245</v>
      </c>
      <c r="W2659" s="6">
        <f>DATEDIF(employee_data36[[#This Row],[DOB]],DATE(2023, 1, 1), "Y")</f>
        <v>26</v>
      </c>
      <c r="X2659" s="6" t="str">
        <f>IF(employee_data3[[#This Row],[Age]]&lt;=25, "Remaja", IF(employee_data3[[#This Row],[Age]]&lt;=55, "Dewasa", "Lansia"))</f>
        <v>Dewasa</v>
      </c>
      <c r="Y2659" s="7" t="str">
        <f>CONCATENATE(employee_data36[[#This Row],[First-LastName]]," ",employee_data36[[#This Row],[DOB]])</f>
        <v>Mekhi-Hopkins 35245</v>
      </c>
      <c r="Z2659" t="s">
        <v>40</v>
      </c>
      <c r="AA2659" t="s">
        <v>73</v>
      </c>
      <c r="AB2659" t="s">
        <v>55</v>
      </c>
      <c r="AC2659">
        <v>64716</v>
      </c>
      <c r="AD2659" t="s">
        <v>93</v>
      </c>
      <c r="AE2659" t="s">
        <v>44</v>
      </c>
      <c r="AF2659" t="s">
        <v>45</v>
      </c>
      <c r="AG2659">
        <v>4</v>
      </c>
    </row>
    <row r="2660" spans="1:33" x14ac:dyDescent="0.3">
      <c r="A2660">
        <v>3085</v>
      </c>
      <c r="B2660" t="s">
        <v>8660</v>
      </c>
      <c r="C2660" t="s">
        <v>5608</v>
      </c>
      <c r="D2660" s="6" t="str">
        <f>CONCATENATE(employee_data36[[#This Row],[FirstName]], "-",employee_data36[[#This Row],[LastName]] )</f>
        <v>Eileen-Oneal</v>
      </c>
      <c r="E2660" s="1">
        <v>44072</v>
      </c>
      <c r="F2660" s="1"/>
      <c r="G2660" s="7" t="str">
        <f>IF(ISBLANK(employee_data36[[#This Row],[ExitDate]]),"Yes","")</f>
        <v>Yes</v>
      </c>
      <c r="H2660" t="s">
        <v>28</v>
      </c>
      <c r="I2660" t="s">
        <v>9340</v>
      </c>
      <c r="J2660" t="s">
        <v>9341</v>
      </c>
      <c r="K2660" t="s">
        <v>62</v>
      </c>
      <c r="L2660" t="s">
        <v>32</v>
      </c>
      <c r="M2660" s="6" t="str">
        <f>IF(ISBLANK(employee_data36[[#This Row],[ExitDate]]),"1","0")</f>
        <v>1</v>
      </c>
      <c r="N2660" s="6" t="str">
        <f>IF(employee_data36[[#This Row],[EmployeeStatus]]="Active", "Active", "Tidak Active")</f>
        <v>Active</v>
      </c>
      <c r="O2660" t="s">
        <v>63</v>
      </c>
      <c r="P2660" t="s">
        <v>34</v>
      </c>
      <c r="Q2660" t="s">
        <v>63</v>
      </c>
      <c r="R2660" t="s">
        <v>36</v>
      </c>
      <c r="S2660" t="s">
        <v>37</v>
      </c>
      <c r="T2660" t="s">
        <v>38</v>
      </c>
      <c r="U2660" t="s">
        <v>90</v>
      </c>
      <c r="V2660" s="1">
        <v>23074</v>
      </c>
      <c r="W2660" s="6">
        <f>DATEDIF(employee_data36[[#This Row],[DOB]],DATE(2023, 1, 1), "Y")</f>
        <v>59</v>
      </c>
      <c r="X2660" s="6" t="str">
        <f>IF(employee_data3[[#This Row],[Age]]&lt;=25, "Remaja", IF(employee_data3[[#This Row],[Age]]&lt;=55, "Dewasa", "Lansia"))</f>
        <v>Lansia</v>
      </c>
      <c r="Y2660" s="7" t="str">
        <f>CONCATENATE(employee_data36[[#This Row],[First-LastName]]," ",employee_data36[[#This Row],[DOB]])</f>
        <v>Eileen-Oneal 23074</v>
      </c>
      <c r="Z2660" t="s">
        <v>40</v>
      </c>
      <c r="AA2660" t="s">
        <v>216</v>
      </c>
      <c r="AB2660" t="s">
        <v>42</v>
      </c>
      <c r="AC2660">
        <v>21299</v>
      </c>
      <c r="AD2660" t="s">
        <v>128</v>
      </c>
      <c r="AE2660" t="s">
        <v>75</v>
      </c>
      <c r="AF2660" t="s">
        <v>45</v>
      </c>
      <c r="AG2660">
        <v>2</v>
      </c>
    </row>
    <row r="2661" spans="1:33" x14ac:dyDescent="0.3">
      <c r="A2661">
        <v>3086</v>
      </c>
      <c r="B2661" t="s">
        <v>9342</v>
      </c>
      <c r="C2661" t="s">
        <v>5493</v>
      </c>
      <c r="D2661" s="6" t="str">
        <f>CONCATENATE(employee_data36[[#This Row],[FirstName]], "-",employee_data36[[#This Row],[LastName]] )</f>
        <v>Alani-Cooley</v>
      </c>
      <c r="E2661" s="1">
        <v>43822</v>
      </c>
      <c r="F2661" s="1">
        <v>45143</v>
      </c>
      <c r="G2661" s="7" t="str">
        <f>IF(ISBLANK(employee_data36[[#This Row],[ExitDate]]),"Yes","")</f>
        <v/>
      </c>
      <c r="H2661" t="s">
        <v>28</v>
      </c>
      <c r="I2661" t="s">
        <v>9343</v>
      </c>
      <c r="J2661" t="s">
        <v>9344</v>
      </c>
      <c r="K2661" t="s">
        <v>89</v>
      </c>
      <c r="L2661" t="s">
        <v>32</v>
      </c>
      <c r="M2661" s="6" t="str">
        <f>IF(ISBLANK(employee_data36[[#This Row],[ExitDate]]),"1","0")</f>
        <v>0</v>
      </c>
      <c r="N2661" s="6" t="str">
        <f>IF(employee_data36[[#This Row],[EmployeeStatus]]="Active", "Active", "Tidak Active")</f>
        <v>Active</v>
      </c>
      <c r="O2661" t="s">
        <v>52</v>
      </c>
      <c r="P2661" t="s">
        <v>64</v>
      </c>
      <c r="Q2661" t="s">
        <v>35</v>
      </c>
      <c r="R2661" t="s">
        <v>140</v>
      </c>
      <c r="S2661" t="s">
        <v>9345</v>
      </c>
      <c r="T2661" t="s">
        <v>38</v>
      </c>
      <c r="U2661" t="s">
        <v>53</v>
      </c>
      <c r="V2661" s="1">
        <v>31865</v>
      </c>
      <c r="W2661" s="6">
        <f>DATEDIF(employee_data36[[#This Row],[DOB]],DATE(2023, 1, 1), "Y")</f>
        <v>35</v>
      </c>
      <c r="X2661" s="6" t="str">
        <f>IF(employee_data3[[#This Row],[Age]]&lt;=25, "Remaja", IF(employee_data3[[#This Row],[Age]]&lt;=55, "Dewasa", "Lansia"))</f>
        <v>Dewasa</v>
      </c>
      <c r="Y2661" s="7" t="str">
        <f>CONCATENATE(employee_data36[[#This Row],[First-LastName]]," ",employee_data36[[#This Row],[DOB]])</f>
        <v>Alani-Cooley 31865</v>
      </c>
      <c r="Z2661" t="s">
        <v>40</v>
      </c>
      <c r="AA2661" t="s">
        <v>226</v>
      </c>
      <c r="AB2661" t="s">
        <v>42</v>
      </c>
      <c r="AC2661">
        <v>51176</v>
      </c>
      <c r="AD2661" t="s">
        <v>128</v>
      </c>
      <c r="AE2661" t="s">
        <v>104</v>
      </c>
      <c r="AF2661" t="s">
        <v>45</v>
      </c>
      <c r="AG2661">
        <v>1</v>
      </c>
    </row>
    <row r="2662" spans="1:33" x14ac:dyDescent="0.3">
      <c r="A2662">
        <v>3087</v>
      </c>
      <c r="B2662" t="s">
        <v>6240</v>
      </c>
      <c r="C2662" t="s">
        <v>9346</v>
      </c>
      <c r="D2662" s="6" t="str">
        <f>CONCATENATE(employee_data36[[#This Row],[FirstName]], "-",employee_data36[[#This Row],[LastName]] )</f>
        <v>Corinne-Campos</v>
      </c>
      <c r="E2662" s="1">
        <v>45110</v>
      </c>
      <c r="F2662" s="1"/>
      <c r="G2662" s="7" t="str">
        <f>IF(ISBLANK(employee_data36[[#This Row],[ExitDate]]),"Yes","")</f>
        <v>Yes</v>
      </c>
      <c r="H2662" t="s">
        <v>28</v>
      </c>
      <c r="I2662" t="s">
        <v>9347</v>
      </c>
      <c r="J2662" t="s">
        <v>9348</v>
      </c>
      <c r="K2662" t="s">
        <v>31</v>
      </c>
      <c r="L2662" t="s">
        <v>32</v>
      </c>
      <c r="M2662" s="6" t="str">
        <f>IF(ISBLANK(employee_data36[[#This Row],[ExitDate]]),"1","0")</f>
        <v>1</v>
      </c>
      <c r="N2662" s="6" t="str">
        <f>IF(employee_data36[[#This Row],[EmployeeStatus]]="Active", "Active", "Tidak Active")</f>
        <v>Active</v>
      </c>
      <c r="O2662" t="s">
        <v>33</v>
      </c>
      <c r="P2662" t="s">
        <v>64</v>
      </c>
      <c r="Q2662" t="s">
        <v>52</v>
      </c>
      <c r="R2662" t="s">
        <v>36</v>
      </c>
      <c r="S2662" t="s">
        <v>37</v>
      </c>
      <c r="T2662" t="s">
        <v>38</v>
      </c>
      <c r="U2662" t="s">
        <v>177</v>
      </c>
      <c r="V2662" s="1">
        <v>17571</v>
      </c>
      <c r="W2662" s="6">
        <f>DATEDIF(employee_data36[[#This Row],[DOB]],DATE(2023, 1, 1), "Y")</f>
        <v>74</v>
      </c>
      <c r="X2662" s="6" t="str">
        <f>IF(employee_data3[[#This Row],[Age]]&lt;=25, "Remaja", IF(employee_data3[[#This Row],[Age]]&lt;=55, "Dewasa", "Lansia"))</f>
        <v>Lansia</v>
      </c>
      <c r="Y2662" s="7" t="str">
        <f>CONCATENATE(employee_data36[[#This Row],[First-LastName]]," ",employee_data36[[#This Row],[DOB]])</f>
        <v>Corinne-Campos 17571</v>
      </c>
      <c r="Z2662" t="s">
        <v>40</v>
      </c>
      <c r="AA2662" t="s">
        <v>178</v>
      </c>
      <c r="AB2662" t="s">
        <v>42</v>
      </c>
      <c r="AC2662">
        <v>51274</v>
      </c>
      <c r="AD2662" t="s">
        <v>93</v>
      </c>
      <c r="AE2662" t="s">
        <v>84</v>
      </c>
      <c r="AF2662" t="s">
        <v>45</v>
      </c>
      <c r="AG2662">
        <v>4</v>
      </c>
    </row>
    <row r="2663" spans="1:33" x14ac:dyDescent="0.3">
      <c r="A2663">
        <v>3088</v>
      </c>
      <c r="B2663" t="s">
        <v>1455</v>
      </c>
      <c r="C2663" t="s">
        <v>2279</v>
      </c>
      <c r="D2663" s="6" t="str">
        <f>CONCATENATE(employee_data36[[#This Row],[FirstName]], "-",employee_data36[[#This Row],[LastName]] )</f>
        <v>Heaven-Nelson</v>
      </c>
      <c r="E2663" s="1">
        <v>44830</v>
      </c>
      <c r="F2663" s="1"/>
      <c r="G2663" s="7" t="str">
        <f>IF(ISBLANK(employee_data36[[#This Row],[ExitDate]]),"Yes","")</f>
        <v>Yes</v>
      </c>
      <c r="H2663" t="s">
        <v>28</v>
      </c>
      <c r="I2663" t="s">
        <v>9349</v>
      </c>
      <c r="J2663" t="s">
        <v>9350</v>
      </c>
      <c r="K2663" t="s">
        <v>133</v>
      </c>
      <c r="L2663" t="s">
        <v>32</v>
      </c>
      <c r="M2663" s="6" t="str">
        <f>IF(ISBLANK(employee_data36[[#This Row],[ExitDate]]),"1","0")</f>
        <v>1</v>
      </c>
      <c r="N2663" s="6" t="str">
        <f>IF(employee_data36[[#This Row],[EmployeeStatus]]="Active", "Active", "Tidak Active")</f>
        <v>Active</v>
      </c>
      <c r="O2663" t="s">
        <v>52</v>
      </c>
      <c r="P2663" t="s">
        <v>64</v>
      </c>
      <c r="Q2663" t="s">
        <v>52</v>
      </c>
      <c r="R2663" t="s">
        <v>36</v>
      </c>
      <c r="S2663" t="s">
        <v>37</v>
      </c>
      <c r="T2663" t="s">
        <v>38</v>
      </c>
      <c r="U2663" t="s">
        <v>90</v>
      </c>
      <c r="V2663" s="1">
        <v>16151</v>
      </c>
      <c r="W2663" s="6">
        <f>DATEDIF(employee_data36[[#This Row],[DOB]],DATE(2023, 1, 1), "Y")</f>
        <v>78</v>
      </c>
      <c r="X2663" s="6" t="str">
        <f>IF(employee_data3[[#This Row],[Age]]&lt;=25, "Remaja", IF(employee_data3[[#This Row],[Age]]&lt;=55, "Dewasa", "Lansia"))</f>
        <v>Lansia</v>
      </c>
      <c r="Y2663" s="7" t="str">
        <f>CONCATENATE(employee_data36[[#This Row],[First-LastName]]," ",employee_data36[[#This Row],[DOB]])</f>
        <v>Heaven-Nelson 16151</v>
      </c>
      <c r="Z2663" t="s">
        <v>40</v>
      </c>
      <c r="AA2663" t="s">
        <v>103</v>
      </c>
      <c r="AB2663" t="s">
        <v>42</v>
      </c>
      <c r="AC2663">
        <v>52777</v>
      </c>
      <c r="AD2663" t="s">
        <v>74</v>
      </c>
      <c r="AE2663" t="s">
        <v>84</v>
      </c>
      <c r="AF2663" t="s">
        <v>45</v>
      </c>
      <c r="AG2663">
        <v>5</v>
      </c>
    </row>
    <row r="2664" spans="1:33" x14ac:dyDescent="0.3">
      <c r="A2664">
        <v>3089</v>
      </c>
      <c r="B2664" t="s">
        <v>9351</v>
      </c>
      <c r="C2664" t="s">
        <v>6629</v>
      </c>
      <c r="D2664" s="6" t="str">
        <f>CONCATENATE(employee_data36[[#This Row],[FirstName]], "-",employee_data36[[#This Row],[LastName]] )</f>
        <v>Baylee-Castaneda</v>
      </c>
      <c r="E2664" s="1">
        <v>43960</v>
      </c>
      <c r="F2664" s="1">
        <v>45132</v>
      </c>
      <c r="G2664" s="7" t="str">
        <f>IF(ISBLANK(employee_data36[[#This Row],[ExitDate]]),"Yes","")</f>
        <v/>
      </c>
      <c r="H2664" t="s">
        <v>28</v>
      </c>
      <c r="I2664" t="s">
        <v>9352</v>
      </c>
      <c r="J2664" t="s">
        <v>9353</v>
      </c>
      <c r="K2664" t="s">
        <v>50</v>
      </c>
      <c r="L2664" t="s">
        <v>32</v>
      </c>
      <c r="M2664" s="6" t="str">
        <f>IF(ISBLANK(employee_data36[[#This Row],[ExitDate]]),"1","0")</f>
        <v>0</v>
      </c>
      <c r="N2664" s="6" t="str">
        <f>IF(employee_data36[[#This Row],[EmployeeStatus]]="Active", "Active", "Tidak Active")</f>
        <v>Active</v>
      </c>
      <c r="O2664" t="s">
        <v>33</v>
      </c>
      <c r="P2664" t="s">
        <v>51</v>
      </c>
      <c r="Q2664" t="s">
        <v>35</v>
      </c>
      <c r="R2664" t="s">
        <v>175</v>
      </c>
      <c r="S2664" t="s">
        <v>9354</v>
      </c>
      <c r="T2664" t="s">
        <v>38</v>
      </c>
      <c r="U2664" t="s">
        <v>90</v>
      </c>
      <c r="V2664" s="1">
        <v>23147</v>
      </c>
      <c r="W2664" s="6">
        <f>DATEDIF(employee_data36[[#This Row],[DOB]],DATE(2023, 1, 1), "Y")</f>
        <v>59</v>
      </c>
      <c r="X2664" s="6" t="str">
        <f>IF(employee_data3[[#This Row],[Age]]&lt;=25, "Remaja", IF(employee_data3[[#This Row],[Age]]&lt;=55, "Dewasa", "Lansia"))</f>
        <v>Lansia</v>
      </c>
      <c r="Y2664" s="7" t="str">
        <f>CONCATENATE(employee_data36[[#This Row],[First-LastName]]," ",employee_data36[[#This Row],[DOB]])</f>
        <v>Baylee-Castaneda 23147</v>
      </c>
      <c r="Z2664" t="s">
        <v>40</v>
      </c>
      <c r="AA2664" t="s">
        <v>83</v>
      </c>
      <c r="AB2664" t="s">
        <v>42</v>
      </c>
      <c r="AC2664">
        <v>51728</v>
      </c>
      <c r="AD2664" t="s">
        <v>93</v>
      </c>
      <c r="AE2664" t="s">
        <v>75</v>
      </c>
      <c r="AF2664" t="s">
        <v>45</v>
      </c>
      <c r="AG2664">
        <v>4</v>
      </c>
    </row>
    <row r="2665" spans="1:33" x14ac:dyDescent="0.3">
      <c r="A2665">
        <v>3090</v>
      </c>
      <c r="B2665" t="s">
        <v>1615</v>
      </c>
      <c r="C2665" t="s">
        <v>983</v>
      </c>
      <c r="D2665" s="6" t="str">
        <f>CONCATENATE(employee_data36[[#This Row],[FirstName]], "-",employee_data36[[#This Row],[LastName]] )</f>
        <v>Morgan-Roth</v>
      </c>
      <c r="E2665" s="1">
        <v>44993</v>
      </c>
      <c r="F2665" s="1"/>
      <c r="G2665" s="7" t="str">
        <f>IF(ISBLANK(employee_data36[[#This Row],[ExitDate]]),"Yes","")</f>
        <v>Yes</v>
      </c>
      <c r="H2665" t="s">
        <v>28</v>
      </c>
      <c r="I2665" t="s">
        <v>9355</v>
      </c>
      <c r="J2665" t="s">
        <v>9356</v>
      </c>
      <c r="K2665" t="s">
        <v>139</v>
      </c>
      <c r="L2665" t="s">
        <v>32</v>
      </c>
      <c r="M2665" s="6" t="str">
        <f>IF(ISBLANK(employee_data36[[#This Row],[ExitDate]]),"1","0")</f>
        <v>1</v>
      </c>
      <c r="N2665" s="6" t="str">
        <f>IF(employee_data36[[#This Row],[EmployeeStatus]]="Active", "Active", "Tidak Active")</f>
        <v>Active</v>
      </c>
      <c r="O2665" t="s">
        <v>52</v>
      </c>
      <c r="P2665" t="s">
        <v>64</v>
      </c>
      <c r="Q2665" t="s">
        <v>52</v>
      </c>
      <c r="R2665" t="s">
        <v>36</v>
      </c>
      <c r="S2665" t="s">
        <v>37</v>
      </c>
      <c r="T2665" t="s">
        <v>38</v>
      </c>
      <c r="U2665" t="s">
        <v>90</v>
      </c>
      <c r="V2665" s="1">
        <v>20865</v>
      </c>
      <c r="W2665" s="6">
        <f>DATEDIF(employee_data36[[#This Row],[DOB]],DATE(2023, 1, 1), "Y")</f>
        <v>65</v>
      </c>
      <c r="X2665" s="6" t="str">
        <f>IF(employee_data3[[#This Row],[Age]]&lt;=25, "Remaja", IF(employee_data3[[#This Row],[Age]]&lt;=55, "Dewasa", "Lansia"))</f>
        <v>Lansia</v>
      </c>
      <c r="Y2665" s="7" t="str">
        <f>CONCATENATE(employee_data36[[#This Row],[First-LastName]]," ",employee_data36[[#This Row],[DOB]])</f>
        <v>Morgan-Roth 20865</v>
      </c>
      <c r="Z2665" t="s">
        <v>40</v>
      </c>
      <c r="AA2665" t="s">
        <v>226</v>
      </c>
      <c r="AB2665" t="s">
        <v>55</v>
      </c>
      <c r="AC2665">
        <v>54485</v>
      </c>
      <c r="AD2665" t="s">
        <v>93</v>
      </c>
      <c r="AE2665" t="s">
        <v>84</v>
      </c>
      <c r="AF2665" t="s">
        <v>45</v>
      </c>
      <c r="AG2665">
        <v>5</v>
      </c>
    </row>
    <row r="2666" spans="1:33" x14ac:dyDescent="0.3">
      <c r="A2666">
        <v>3091</v>
      </c>
      <c r="B2666" t="s">
        <v>6889</v>
      </c>
      <c r="C2666" t="s">
        <v>1109</v>
      </c>
      <c r="D2666" s="6" t="str">
        <f>CONCATENATE(employee_data36[[#This Row],[FirstName]], "-",employee_data36[[#This Row],[LastName]] )</f>
        <v>Kali-Hensley</v>
      </c>
      <c r="E2666" s="1">
        <v>43523</v>
      </c>
      <c r="F2666" s="1">
        <v>44074</v>
      </c>
      <c r="G2666" s="7" t="str">
        <f>IF(ISBLANK(employee_data36[[#This Row],[ExitDate]]),"Yes","")</f>
        <v/>
      </c>
      <c r="H2666" t="s">
        <v>28</v>
      </c>
      <c r="I2666" t="s">
        <v>9357</v>
      </c>
      <c r="J2666" t="s">
        <v>9358</v>
      </c>
      <c r="K2666" t="s">
        <v>80</v>
      </c>
      <c r="L2666" t="s">
        <v>2300</v>
      </c>
      <c r="M2666" s="6" t="str">
        <f>IF(ISBLANK(employee_data36[[#This Row],[ExitDate]]),"1","0")</f>
        <v>0</v>
      </c>
      <c r="N2666" s="6" t="str">
        <f>IF(employee_data36[[#This Row],[EmployeeStatus]]="Active", "Active", "Tidak Active")</f>
        <v>Tidak Active</v>
      </c>
      <c r="O2666" t="s">
        <v>33</v>
      </c>
      <c r="P2666" t="s">
        <v>64</v>
      </c>
      <c r="Q2666" t="s">
        <v>52</v>
      </c>
      <c r="R2666" t="s">
        <v>99</v>
      </c>
      <c r="S2666" t="s">
        <v>9359</v>
      </c>
      <c r="T2666" t="s">
        <v>38</v>
      </c>
      <c r="U2666" t="s">
        <v>936</v>
      </c>
      <c r="V2666" s="1">
        <v>21250</v>
      </c>
      <c r="W2666" s="6">
        <f>DATEDIF(employee_data36[[#This Row],[DOB]],DATE(2023, 1, 1), "Y")</f>
        <v>64</v>
      </c>
      <c r="X2666" s="6" t="str">
        <f>IF(employee_data3[[#This Row],[Age]]&lt;=25, "Remaja", IF(employee_data3[[#This Row],[Age]]&lt;=55, "Dewasa", "Lansia"))</f>
        <v>Lansia</v>
      </c>
      <c r="Y2666" s="7" t="str">
        <f>CONCATENATE(employee_data36[[#This Row],[First-LastName]]," ",employee_data36[[#This Row],[DOB]])</f>
        <v>Kali-Hensley 21250</v>
      </c>
      <c r="Z2666" t="s">
        <v>40</v>
      </c>
      <c r="AA2666" t="s">
        <v>103</v>
      </c>
      <c r="AB2666" t="s">
        <v>55</v>
      </c>
      <c r="AC2666">
        <v>6649</v>
      </c>
      <c r="AD2666" t="s">
        <v>43</v>
      </c>
      <c r="AE2666" t="s">
        <v>75</v>
      </c>
      <c r="AF2666" t="s">
        <v>45</v>
      </c>
      <c r="AG2666">
        <v>5</v>
      </c>
    </row>
    <row r="2667" spans="1:33" x14ac:dyDescent="0.3">
      <c r="A2667">
        <v>3092</v>
      </c>
      <c r="B2667" t="s">
        <v>5012</v>
      </c>
      <c r="C2667" t="s">
        <v>1018</v>
      </c>
      <c r="D2667" s="6" t="str">
        <f>CONCATENATE(employee_data36[[#This Row],[FirstName]], "-",employee_data36[[#This Row],[LastName]] )</f>
        <v>Beckett-Sandoval</v>
      </c>
      <c r="E2667" s="1">
        <v>43842</v>
      </c>
      <c r="F2667" s="1">
        <v>45119</v>
      </c>
      <c r="G2667" s="7" t="str">
        <f>IF(ISBLANK(employee_data36[[#This Row],[ExitDate]]),"Yes","")</f>
        <v/>
      </c>
      <c r="H2667" t="s">
        <v>728</v>
      </c>
      <c r="I2667" t="s">
        <v>9360</v>
      </c>
      <c r="J2667" t="s">
        <v>9361</v>
      </c>
      <c r="K2667" t="s">
        <v>80</v>
      </c>
      <c r="L2667" t="s">
        <v>32</v>
      </c>
      <c r="M2667" s="6" t="str">
        <f>IF(ISBLANK(employee_data36[[#This Row],[ExitDate]]),"1","0")</f>
        <v>0</v>
      </c>
      <c r="N2667" s="6" t="str">
        <f>IF(employee_data36[[#This Row],[EmployeeStatus]]="Active", "Active", "Tidak Active")</f>
        <v>Active</v>
      </c>
      <c r="O2667" t="s">
        <v>33</v>
      </c>
      <c r="P2667" t="s">
        <v>51</v>
      </c>
      <c r="Q2667" t="s">
        <v>63</v>
      </c>
      <c r="R2667" t="s">
        <v>175</v>
      </c>
      <c r="S2667" t="s">
        <v>9362</v>
      </c>
      <c r="T2667" t="s">
        <v>38</v>
      </c>
      <c r="U2667" t="s">
        <v>90</v>
      </c>
      <c r="V2667" s="1">
        <v>29199</v>
      </c>
      <c r="W2667" s="6">
        <f>DATEDIF(employee_data36[[#This Row],[DOB]],DATE(2023, 1, 1), "Y")</f>
        <v>43</v>
      </c>
      <c r="X2667" s="6" t="str">
        <f>IF(employee_data3[[#This Row],[Age]]&lt;=25, "Remaja", IF(employee_data3[[#This Row],[Age]]&lt;=55, "Dewasa", "Lansia"))</f>
        <v>Dewasa</v>
      </c>
      <c r="Y2667" s="7" t="str">
        <f>CONCATENATE(employee_data36[[#This Row],[First-LastName]]," ",employee_data36[[#This Row],[DOB]])</f>
        <v>Beckett-Sandoval 29199</v>
      </c>
      <c r="Z2667" t="s">
        <v>40</v>
      </c>
      <c r="AA2667" t="s">
        <v>163</v>
      </c>
      <c r="AB2667" t="s">
        <v>42</v>
      </c>
      <c r="AC2667">
        <v>48374</v>
      </c>
      <c r="AD2667" t="s">
        <v>74</v>
      </c>
      <c r="AE2667" t="s">
        <v>84</v>
      </c>
      <c r="AF2667" t="s">
        <v>45</v>
      </c>
      <c r="AG2667">
        <v>2</v>
      </c>
    </row>
    <row r="2668" spans="1:33" x14ac:dyDescent="0.3">
      <c r="A2668">
        <v>3093</v>
      </c>
      <c r="B2668" t="s">
        <v>9363</v>
      </c>
      <c r="C2668" t="s">
        <v>3172</v>
      </c>
      <c r="D2668" s="6" t="str">
        <f>CONCATENATE(employee_data36[[#This Row],[FirstName]], "-",employee_data36[[#This Row],[LastName]] )</f>
        <v>Isabell-Meadows</v>
      </c>
      <c r="E2668" s="1">
        <v>43645</v>
      </c>
      <c r="F2668" s="1">
        <v>44206</v>
      </c>
      <c r="G2668" s="7" t="str">
        <f>IF(ISBLANK(employee_data36[[#This Row],[ExitDate]]),"Yes","")</f>
        <v/>
      </c>
      <c r="H2668" t="s">
        <v>728</v>
      </c>
      <c r="I2668" t="s">
        <v>9364</v>
      </c>
      <c r="J2668" t="s">
        <v>9365</v>
      </c>
      <c r="K2668" t="s">
        <v>168</v>
      </c>
      <c r="L2668" t="s">
        <v>32</v>
      </c>
      <c r="M2668" s="6" t="str">
        <f>IF(ISBLANK(employee_data36[[#This Row],[ExitDate]]),"1","0")</f>
        <v>0</v>
      </c>
      <c r="N2668" s="6" t="str">
        <f>IF(employee_data36[[#This Row],[EmployeeStatus]]="Active", "Active", "Tidak Active")</f>
        <v>Active</v>
      </c>
      <c r="O2668" t="s">
        <v>63</v>
      </c>
      <c r="P2668" t="s">
        <v>64</v>
      </c>
      <c r="Q2668" t="s">
        <v>63</v>
      </c>
      <c r="R2668" t="s">
        <v>175</v>
      </c>
      <c r="S2668" t="s">
        <v>9366</v>
      </c>
      <c r="T2668" t="s">
        <v>38</v>
      </c>
      <c r="U2668" t="s">
        <v>148</v>
      </c>
      <c r="V2668" s="1">
        <v>28024</v>
      </c>
      <c r="W2668" s="6">
        <f>DATEDIF(employee_data36[[#This Row],[DOB]],DATE(2023, 1, 1), "Y")</f>
        <v>46</v>
      </c>
      <c r="X2668" s="6" t="str">
        <f>IF(employee_data3[[#This Row],[Age]]&lt;=25, "Remaja", IF(employee_data3[[#This Row],[Age]]&lt;=55, "Dewasa", "Lansia"))</f>
        <v>Dewasa</v>
      </c>
      <c r="Y2668" s="7" t="str">
        <f>CONCATENATE(employee_data36[[#This Row],[First-LastName]]," ",employee_data36[[#This Row],[DOB]])</f>
        <v>Isabell-Meadows 28024</v>
      </c>
      <c r="Z2668" t="s">
        <v>40</v>
      </c>
      <c r="AA2668" t="s">
        <v>54</v>
      </c>
      <c r="AB2668" t="s">
        <v>42</v>
      </c>
      <c r="AC2668">
        <v>31227</v>
      </c>
      <c r="AD2668" t="s">
        <v>128</v>
      </c>
      <c r="AE2668" t="s">
        <v>104</v>
      </c>
      <c r="AF2668" t="s">
        <v>45</v>
      </c>
      <c r="AG2668">
        <v>2</v>
      </c>
    </row>
    <row r="2669" spans="1:33" x14ac:dyDescent="0.3">
      <c r="A2669">
        <v>3094</v>
      </c>
      <c r="B2669" t="s">
        <v>5859</v>
      </c>
      <c r="C2669" t="s">
        <v>5307</v>
      </c>
      <c r="D2669" s="6" t="str">
        <f>CONCATENATE(employee_data36[[#This Row],[FirstName]], "-",employee_data36[[#This Row],[LastName]] )</f>
        <v>Jordin-Alexander</v>
      </c>
      <c r="E2669" s="1">
        <v>44392</v>
      </c>
      <c r="F2669" s="1">
        <v>44468</v>
      </c>
      <c r="G2669" s="7" t="str">
        <f>IF(ISBLANK(employee_data36[[#This Row],[ExitDate]]),"Yes","")</f>
        <v/>
      </c>
      <c r="H2669" t="s">
        <v>728</v>
      </c>
      <c r="I2669" t="s">
        <v>9367</v>
      </c>
      <c r="J2669" t="s">
        <v>9368</v>
      </c>
      <c r="K2669" t="s">
        <v>98</v>
      </c>
      <c r="L2669" t="s">
        <v>32</v>
      </c>
      <c r="M2669" s="6" t="str">
        <f>IF(ISBLANK(employee_data36[[#This Row],[ExitDate]]),"1","0")</f>
        <v>0</v>
      </c>
      <c r="N2669" s="6" t="str">
        <f>IF(employee_data36[[#This Row],[EmployeeStatus]]="Active", "Active", "Tidak Active")</f>
        <v>Active</v>
      </c>
      <c r="O2669" t="s">
        <v>33</v>
      </c>
      <c r="P2669" t="s">
        <v>34</v>
      </c>
      <c r="Q2669" t="s">
        <v>63</v>
      </c>
      <c r="R2669" t="s">
        <v>175</v>
      </c>
      <c r="S2669" t="s">
        <v>9369</v>
      </c>
      <c r="T2669" t="s">
        <v>38</v>
      </c>
      <c r="U2669" t="s">
        <v>111</v>
      </c>
      <c r="V2669" s="1">
        <v>23302</v>
      </c>
      <c r="W2669" s="6">
        <f>DATEDIF(employee_data36[[#This Row],[DOB]],DATE(2023, 1, 1), "Y")</f>
        <v>59</v>
      </c>
      <c r="X2669" s="6" t="str">
        <f>IF(employee_data3[[#This Row],[Age]]&lt;=25, "Remaja", IF(employee_data3[[#This Row],[Age]]&lt;=55, "Dewasa", "Lansia"))</f>
        <v>Lansia</v>
      </c>
      <c r="Y2669" s="7" t="str">
        <f>CONCATENATE(employee_data36[[#This Row],[First-LastName]]," ",employee_data36[[#This Row],[DOB]])</f>
        <v>Jordin-Alexander 23302</v>
      </c>
      <c r="Z2669" t="s">
        <v>40</v>
      </c>
      <c r="AA2669" t="s">
        <v>113</v>
      </c>
      <c r="AB2669" t="s">
        <v>42</v>
      </c>
      <c r="AC2669">
        <v>84169</v>
      </c>
      <c r="AD2669" t="s">
        <v>74</v>
      </c>
      <c r="AE2669" t="s">
        <v>44</v>
      </c>
      <c r="AF2669" t="s">
        <v>45</v>
      </c>
      <c r="AG2669">
        <v>1</v>
      </c>
    </row>
    <row r="2670" spans="1:33" x14ac:dyDescent="0.3">
      <c r="A2670">
        <v>3095</v>
      </c>
      <c r="B2670" t="s">
        <v>2644</v>
      </c>
      <c r="C2670" t="s">
        <v>3766</v>
      </c>
      <c r="D2670" s="6" t="str">
        <f>CONCATENATE(employee_data36[[#This Row],[FirstName]], "-",employee_data36[[#This Row],[LastName]] )</f>
        <v>Frederick-Carney</v>
      </c>
      <c r="E2670" s="1">
        <v>44792</v>
      </c>
      <c r="F2670" s="1"/>
      <c r="G2670" s="7" t="str">
        <f>IF(ISBLANK(employee_data36[[#This Row],[ExitDate]]),"Yes","")</f>
        <v>Yes</v>
      </c>
      <c r="H2670" t="s">
        <v>728</v>
      </c>
      <c r="I2670" t="s">
        <v>9370</v>
      </c>
      <c r="J2670" t="s">
        <v>9371</v>
      </c>
      <c r="K2670" t="s">
        <v>118</v>
      </c>
      <c r="L2670" t="s">
        <v>32</v>
      </c>
      <c r="M2670" s="6" t="str">
        <f>IF(ISBLANK(employee_data36[[#This Row],[ExitDate]]),"1","0")</f>
        <v>1</v>
      </c>
      <c r="N2670" s="6" t="str">
        <f>IF(employee_data36[[#This Row],[EmployeeStatus]]="Active", "Active", "Tidak Active")</f>
        <v>Active</v>
      </c>
      <c r="O2670" t="s">
        <v>33</v>
      </c>
      <c r="P2670" t="s">
        <v>51</v>
      </c>
      <c r="Q2670" t="s">
        <v>52</v>
      </c>
      <c r="R2670" t="s">
        <v>36</v>
      </c>
      <c r="S2670" t="s">
        <v>37</v>
      </c>
      <c r="T2670" t="s">
        <v>38</v>
      </c>
      <c r="U2670" t="s">
        <v>90</v>
      </c>
      <c r="V2670" s="1">
        <v>15776</v>
      </c>
      <c r="W2670" s="6">
        <f>DATEDIF(employee_data36[[#This Row],[DOB]],DATE(2023, 1, 1), "Y")</f>
        <v>79</v>
      </c>
      <c r="X2670" s="6" t="str">
        <f>IF(employee_data3[[#This Row],[Age]]&lt;=25, "Remaja", IF(employee_data3[[#This Row],[Age]]&lt;=55, "Dewasa", "Lansia"))</f>
        <v>Lansia</v>
      </c>
      <c r="Y2670" s="7" t="str">
        <f>CONCATENATE(employee_data36[[#This Row],[First-LastName]]," ",employee_data36[[#This Row],[DOB]])</f>
        <v>Frederick-Carney 15776</v>
      </c>
      <c r="Z2670" t="s">
        <v>40</v>
      </c>
      <c r="AA2670" t="s">
        <v>613</v>
      </c>
      <c r="AB2670" t="s">
        <v>42</v>
      </c>
      <c r="AC2670">
        <v>69905</v>
      </c>
      <c r="AD2670" t="s">
        <v>74</v>
      </c>
      <c r="AE2670" t="s">
        <v>104</v>
      </c>
      <c r="AF2670" t="s">
        <v>45</v>
      </c>
      <c r="AG2670">
        <v>4</v>
      </c>
    </row>
    <row r="2671" spans="1:33" x14ac:dyDescent="0.3">
      <c r="A2671">
        <v>3096</v>
      </c>
      <c r="B2671" t="s">
        <v>5692</v>
      </c>
      <c r="C2671" t="s">
        <v>1476</v>
      </c>
      <c r="D2671" s="6" t="str">
        <f>CONCATENATE(employee_data36[[#This Row],[FirstName]], "-",employee_data36[[#This Row],[LastName]] )</f>
        <v>Baron-Lindsey</v>
      </c>
      <c r="E2671" s="1">
        <v>43731</v>
      </c>
      <c r="F2671" s="1">
        <v>45025</v>
      </c>
      <c r="G2671" s="7" t="str">
        <f>IF(ISBLANK(employee_data36[[#This Row],[ExitDate]]),"Yes","")</f>
        <v/>
      </c>
      <c r="H2671" t="s">
        <v>728</v>
      </c>
      <c r="I2671" t="s">
        <v>9372</v>
      </c>
      <c r="J2671" t="s">
        <v>9373</v>
      </c>
      <c r="K2671" t="s">
        <v>62</v>
      </c>
      <c r="L2671" t="s">
        <v>745</v>
      </c>
      <c r="M2671" s="6" t="str">
        <f>IF(ISBLANK(employee_data36[[#This Row],[ExitDate]]),"1","0")</f>
        <v>0</v>
      </c>
      <c r="N2671" s="6" t="str">
        <f>IF(employee_data36[[#This Row],[EmployeeStatus]]="Active", "Active", "Tidak Active")</f>
        <v>Tidak Active</v>
      </c>
      <c r="O2671" t="s">
        <v>33</v>
      </c>
      <c r="P2671" t="s">
        <v>64</v>
      </c>
      <c r="Q2671" t="s">
        <v>52</v>
      </c>
      <c r="R2671" t="s">
        <v>99</v>
      </c>
      <c r="S2671" t="s">
        <v>9374</v>
      </c>
      <c r="T2671" t="s">
        <v>38</v>
      </c>
      <c r="U2671" t="s">
        <v>111</v>
      </c>
      <c r="V2671" s="1">
        <v>27279</v>
      </c>
      <c r="W2671" s="6">
        <f>DATEDIF(employee_data36[[#This Row],[DOB]],DATE(2023, 1, 1), "Y")</f>
        <v>48</v>
      </c>
      <c r="X2671" s="6" t="str">
        <f>IF(employee_data3[[#This Row],[Age]]&lt;=25, "Remaja", IF(employee_data3[[#This Row],[Age]]&lt;=55, "Dewasa", "Lansia"))</f>
        <v>Dewasa</v>
      </c>
      <c r="Y2671" s="7" t="str">
        <f>CONCATENATE(employee_data36[[#This Row],[First-LastName]]," ",employee_data36[[#This Row],[DOB]])</f>
        <v>Baron-Lindsey 27279</v>
      </c>
      <c r="Z2671" t="s">
        <v>40</v>
      </c>
      <c r="AA2671" t="s">
        <v>103</v>
      </c>
      <c r="AB2671" t="s">
        <v>42</v>
      </c>
      <c r="AC2671">
        <v>59014</v>
      </c>
      <c r="AD2671" t="s">
        <v>56</v>
      </c>
      <c r="AE2671" t="s">
        <v>75</v>
      </c>
      <c r="AF2671" t="s">
        <v>45</v>
      </c>
      <c r="AG2671">
        <v>5</v>
      </c>
    </row>
    <row r="2672" spans="1:33" x14ac:dyDescent="0.3">
      <c r="A2672">
        <v>3097</v>
      </c>
      <c r="B2672" t="s">
        <v>3257</v>
      </c>
      <c r="C2672" t="s">
        <v>714</v>
      </c>
      <c r="D2672" s="6" t="str">
        <f>CONCATENATE(employee_data36[[#This Row],[FirstName]], "-",employee_data36[[#This Row],[LastName]] )</f>
        <v>Rigoberto-Gentry</v>
      </c>
      <c r="E2672" s="1">
        <v>44115</v>
      </c>
      <c r="F2672" s="1">
        <v>44202</v>
      </c>
      <c r="G2672" s="7" t="str">
        <f>IF(ISBLANK(employee_data36[[#This Row],[ExitDate]]),"Yes","")</f>
        <v/>
      </c>
      <c r="H2672" t="s">
        <v>728</v>
      </c>
      <c r="I2672" t="s">
        <v>9375</v>
      </c>
      <c r="J2672" t="s">
        <v>9376</v>
      </c>
      <c r="K2672" t="s">
        <v>89</v>
      </c>
      <c r="L2672" t="s">
        <v>745</v>
      </c>
      <c r="M2672" s="6" t="str">
        <f>IF(ISBLANK(employee_data36[[#This Row],[ExitDate]]),"1","0")</f>
        <v>0</v>
      </c>
      <c r="N2672" s="6" t="str">
        <f>IF(employee_data36[[#This Row],[EmployeeStatus]]="Active", "Active", "Tidak Active")</f>
        <v>Tidak Active</v>
      </c>
      <c r="O2672" t="s">
        <v>52</v>
      </c>
      <c r="P2672" t="s">
        <v>34</v>
      </c>
      <c r="Q2672" t="s">
        <v>35</v>
      </c>
      <c r="R2672" t="s">
        <v>140</v>
      </c>
      <c r="S2672" t="s">
        <v>9377</v>
      </c>
      <c r="T2672" t="s">
        <v>38</v>
      </c>
      <c r="U2672" t="s">
        <v>177</v>
      </c>
      <c r="V2672" s="1">
        <v>22443</v>
      </c>
      <c r="W2672" s="6">
        <f>DATEDIF(employee_data36[[#This Row],[DOB]],DATE(2023, 1, 1), "Y")</f>
        <v>61</v>
      </c>
      <c r="X2672" s="6" t="str">
        <f>IF(employee_data3[[#This Row],[Age]]&lt;=25, "Remaja", IF(employee_data3[[#This Row],[Age]]&lt;=55, "Dewasa", "Lansia"))</f>
        <v>Lansia</v>
      </c>
      <c r="Y2672" s="7" t="str">
        <f>CONCATENATE(employee_data36[[#This Row],[First-LastName]]," ",employee_data36[[#This Row],[DOB]])</f>
        <v>Rigoberto-Gentry 22443</v>
      </c>
      <c r="Z2672" t="s">
        <v>40</v>
      </c>
      <c r="AA2672" t="s">
        <v>395</v>
      </c>
      <c r="AB2672" t="s">
        <v>42</v>
      </c>
      <c r="AC2672">
        <v>97514</v>
      </c>
      <c r="AD2672" t="s">
        <v>43</v>
      </c>
      <c r="AE2672" t="s">
        <v>84</v>
      </c>
      <c r="AF2672" t="s">
        <v>45</v>
      </c>
      <c r="AG2672">
        <v>4</v>
      </c>
    </row>
    <row r="2673" spans="1:33" x14ac:dyDescent="0.3">
      <c r="A2673">
        <v>3098</v>
      </c>
      <c r="B2673" t="s">
        <v>641</v>
      </c>
      <c r="C2673" t="s">
        <v>1721</v>
      </c>
      <c r="D2673" s="6" t="str">
        <f>CONCATENATE(employee_data36[[#This Row],[FirstName]], "-",employee_data36[[#This Row],[LastName]] )</f>
        <v>Rayne-Chambers</v>
      </c>
      <c r="E2673" s="1">
        <v>44426</v>
      </c>
      <c r="F2673" s="1"/>
      <c r="G2673" s="7" t="str">
        <f>IF(ISBLANK(employee_data36[[#This Row],[ExitDate]]),"Yes","")</f>
        <v>Yes</v>
      </c>
      <c r="H2673" t="s">
        <v>728</v>
      </c>
      <c r="I2673" t="s">
        <v>9378</v>
      </c>
      <c r="J2673" t="s">
        <v>9379</v>
      </c>
      <c r="K2673" t="s">
        <v>31</v>
      </c>
      <c r="L2673" t="s">
        <v>32</v>
      </c>
      <c r="M2673" s="6" t="str">
        <f>IF(ISBLANK(employee_data36[[#This Row],[ExitDate]]),"1","0")</f>
        <v>1</v>
      </c>
      <c r="N2673" s="6" t="str">
        <f>IF(employee_data36[[#This Row],[EmployeeStatus]]="Active", "Active", "Tidak Active")</f>
        <v>Active</v>
      </c>
      <c r="O2673" t="s">
        <v>63</v>
      </c>
      <c r="P2673" t="s">
        <v>51</v>
      </c>
      <c r="Q2673" t="s">
        <v>63</v>
      </c>
      <c r="R2673" t="s">
        <v>36</v>
      </c>
      <c r="S2673" t="s">
        <v>37</v>
      </c>
      <c r="T2673" t="s">
        <v>38</v>
      </c>
      <c r="U2673" t="s">
        <v>231</v>
      </c>
      <c r="V2673" s="1">
        <v>16232</v>
      </c>
      <c r="W2673" s="6">
        <f>DATEDIF(employee_data36[[#This Row],[DOB]],DATE(2023, 1, 1), "Y")</f>
        <v>78</v>
      </c>
      <c r="X2673" s="6" t="str">
        <f>IF(employee_data3[[#This Row],[Age]]&lt;=25, "Remaja", IF(employee_data3[[#This Row],[Age]]&lt;=55, "Dewasa", "Lansia"))</f>
        <v>Lansia</v>
      </c>
      <c r="Y2673" s="7" t="str">
        <f>CONCATENATE(employee_data36[[#This Row],[First-LastName]]," ",employee_data36[[#This Row],[DOB]])</f>
        <v>Rayne-Chambers 16232</v>
      </c>
      <c r="Z2673" t="s">
        <v>40</v>
      </c>
      <c r="AA2673" t="s">
        <v>103</v>
      </c>
      <c r="AB2673" t="s">
        <v>55</v>
      </c>
      <c r="AC2673">
        <v>20436</v>
      </c>
      <c r="AD2673" t="s">
        <v>93</v>
      </c>
      <c r="AE2673" t="s">
        <v>44</v>
      </c>
      <c r="AF2673" t="s">
        <v>45</v>
      </c>
      <c r="AG2673">
        <v>4</v>
      </c>
    </row>
    <row r="2674" spans="1:33" x14ac:dyDescent="0.3">
      <c r="A2674">
        <v>3099</v>
      </c>
      <c r="B2674" t="s">
        <v>473</v>
      </c>
      <c r="C2674" t="s">
        <v>9380</v>
      </c>
      <c r="D2674" s="6" t="str">
        <f>CONCATENATE(employee_data36[[#This Row],[FirstName]], "-",employee_data36[[#This Row],[LastName]] )</f>
        <v>Laila-Simmons</v>
      </c>
      <c r="E2674" s="1">
        <v>44912</v>
      </c>
      <c r="F2674" s="1"/>
      <c r="G2674" s="7" t="str">
        <f>IF(ISBLANK(employee_data36[[#This Row],[ExitDate]]),"Yes","")</f>
        <v>Yes</v>
      </c>
      <c r="H2674" t="s">
        <v>28</v>
      </c>
      <c r="I2674" t="s">
        <v>9381</v>
      </c>
      <c r="J2674" t="s">
        <v>9382</v>
      </c>
      <c r="K2674" t="s">
        <v>31</v>
      </c>
      <c r="L2674" t="s">
        <v>32</v>
      </c>
      <c r="M2674" s="6" t="str">
        <f>IF(ISBLANK(employee_data36[[#This Row],[ExitDate]]),"1","0")</f>
        <v>1</v>
      </c>
      <c r="N2674" s="6" t="str">
        <f>IF(employee_data36[[#This Row],[EmployeeStatus]]="Active", "Active", "Tidak Active")</f>
        <v>Active</v>
      </c>
      <c r="O2674" t="s">
        <v>63</v>
      </c>
      <c r="P2674" t="s">
        <v>51</v>
      </c>
      <c r="Q2674" t="s">
        <v>35</v>
      </c>
      <c r="R2674" t="s">
        <v>36</v>
      </c>
      <c r="S2674" t="s">
        <v>37</v>
      </c>
      <c r="T2674" t="s">
        <v>38</v>
      </c>
      <c r="U2674" t="s">
        <v>231</v>
      </c>
      <c r="V2674" s="1">
        <v>23987</v>
      </c>
      <c r="W2674" s="6">
        <f>DATEDIF(employee_data36[[#This Row],[DOB]],DATE(2023, 1, 1), "Y")</f>
        <v>57</v>
      </c>
      <c r="X2674" s="6" t="str">
        <f>IF(employee_data3[[#This Row],[Age]]&lt;=25, "Remaja", IF(employee_data3[[#This Row],[Age]]&lt;=55, "Dewasa", "Lansia"))</f>
        <v>Lansia</v>
      </c>
      <c r="Y2674" s="7" t="str">
        <f>CONCATENATE(employee_data36[[#This Row],[First-LastName]]," ",employee_data36[[#This Row],[DOB]])</f>
        <v>Laila-Simmons 23987</v>
      </c>
      <c r="Z2674" t="s">
        <v>40</v>
      </c>
      <c r="AA2674" t="s">
        <v>113</v>
      </c>
      <c r="AB2674" t="s">
        <v>55</v>
      </c>
      <c r="AC2674">
        <v>44977</v>
      </c>
      <c r="AD2674" t="s">
        <v>93</v>
      </c>
      <c r="AE2674" t="s">
        <v>104</v>
      </c>
      <c r="AF2674" t="s">
        <v>105</v>
      </c>
      <c r="AG2674">
        <v>4</v>
      </c>
    </row>
    <row r="2675" spans="1:33" x14ac:dyDescent="0.3">
      <c r="A2675">
        <v>3100</v>
      </c>
      <c r="B2675" t="s">
        <v>1482</v>
      </c>
      <c r="C2675" t="s">
        <v>2668</v>
      </c>
      <c r="D2675" s="6" t="str">
        <f>CONCATENATE(employee_data36[[#This Row],[FirstName]], "-",employee_data36[[#This Row],[LastName]] )</f>
        <v>Carsen-Schmidt</v>
      </c>
      <c r="E2675" s="1">
        <v>44129</v>
      </c>
      <c r="F2675" s="1">
        <v>44558</v>
      </c>
      <c r="G2675" s="7" t="str">
        <f>IF(ISBLANK(employee_data36[[#This Row],[ExitDate]]),"Yes","")</f>
        <v/>
      </c>
      <c r="H2675" t="s">
        <v>28</v>
      </c>
      <c r="I2675" t="s">
        <v>9179</v>
      </c>
      <c r="J2675" t="s">
        <v>9383</v>
      </c>
      <c r="K2675" t="s">
        <v>133</v>
      </c>
      <c r="L2675" t="s">
        <v>32</v>
      </c>
      <c r="M2675" s="6" t="str">
        <f>IF(ISBLANK(employee_data36[[#This Row],[ExitDate]]),"1","0")</f>
        <v>0</v>
      </c>
      <c r="N2675" s="6" t="str">
        <f>IF(employee_data36[[#This Row],[EmployeeStatus]]="Active", "Active", "Tidak Active")</f>
        <v>Active</v>
      </c>
      <c r="O2675" t="s">
        <v>33</v>
      </c>
      <c r="P2675" t="s">
        <v>64</v>
      </c>
      <c r="Q2675" t="s">
        <v>35</v>
      </c>
      <c r="R2675" t="s">
        <v>140</v>
      </c>
      <c r="S2675" t="s">
        <v>9384</v>
      </c>
      <c r="T2675" t="s">
        <v>38</v>
      </c>
      <c r="U2675" t="s">
        <v>81</v>
      </c>
      <c r="V2675" s="1">
        <v>18422</v>
      </c>
      <c r="W2675" s="6">
        <f>DATEDIF(employee_data36[[#This Row],[DOB]],DATE(2023, 1, 1), "Y")</f>
        <v>72</v>
      </c>
      <c r="X2675" s="6" t="str">
        <f>IF(employee_data3[[#This Row],[Age]]&lt;=25, "Remaja", IF(employee_data3[[#This Row],[Age]]&lt;=55, "Dewasa", "Lansia"))</f>
        <v>Lansia</v>
      </c>
      <c r="Y2675" s="7" t="str">
        <f>CONCATENATE(employee_data36[[#This Row],[First-LastName]]," ",employee_data36[[#This Row],[DOB]])</f>
        <v>Carsen-Schmidt 18422</v>
      </c>
      <c r="Z2675" t="s">
        <v>40</v>
      </c>
      <c r="AA2675" t="s">
        <v>83</v>
      </c>
      <c r="AB2675" t="s">
        <v>42</v>
      </c>
      <c r="AC2675">
        <v>58513</v>
      </c>
      <c r="AD2675" t="s">
        <v>43</v>
      </c>
      <c r="AE2675" t="s">
        <v>75</v>
      </c>
      <c r="AF2675" t="s">
        <v>45</v>
      </c>
      <c r="AG2675">
        <v>5</v>
      </c>
    </row>
    <row r="2676" spans="1:33" x14ac:dyDescent="0.3">
      <c r="A2676">
        <v>3101</v>
      </c>
      <c r="B2676" t="s">
        <v>3328</v>
      </c>
      <c r="C2676" t="s">
        <v>3407</v>
      </c>
      <c r="D2676" s="6" t="str">
        <f>CONCATENATE(employee_data36[[#This Row],[FirstName]], "-",employee_data36[[#This Row],[LastName]] )</f>
        <v>Bethany-Mckay</v>
      </c>
      <c r="E2676" s="1">
        <v>44949</v>
      </c>
      <c r="F2676" s="1"/>
      <c r="G2676" s="7" t="str">
        <f>IF(ISBLANK(employee_data36[[#This Row],[ExitDate]]),"Yes","")</f>
        <v>Yes</v>
      </c>
      <c r="H2676" t="s">
        <v>28</v>
      </c>
      <c r="I2676" t="s">
        <v>9385</v>
      </c>
      <c r="J2676" t="s">
        <v>9386</v>
      </c>
      <c r="K2676" t="s">
        <v>50</v>
      </c>
      <c r="L2676" t="s">
        <v>32</v>
      </c>
      <c r="M2676" s="6" t="str">
        <f>IF(ISBLANK(employee_data36[[#This Row],[ExitDate]]),"1","0")</f>
        <v>1</v>
      </c>
      <c r="N2676" s="6" t="str">
        <f>IF(employee_data36[[#This Row],[EmployeeStatus]]="Active", "Active", "Tidak Active")</f>
        <v>Active</v>
      </c>
      <c r="O2676" t="s">
        <v>63</v>
      </c>
      <c r="P2676" t="s">
        <v>64</v>
      </c>
      <c r="Q2676" t="s">
        <v>63</v>
      </c>
      <c r="R2676" t="s">
        <v>36</v>
      </c>
      <c r="S2676" t="s">
        <v>37</v>
      </c>
      <c r="T2676" t="s">
        <v>38</v>
      </c>
      <c r="U2676" t="s">
        <v>81</v>
      </c>
      <c r="V2676" s="1">
        <v>22349</v>
      </c>
      <c r="W2676" s="6">
        <f>DATEDIF(employee_data36[[#This Row],[DOB]],DATE(2023, 1, 1), "Y")</f>
        <v>61</v>
      </c>
      <c r="X2676" s="6" t="str">
        <f>IF(employee_data3[[#This Row],[Age]]&lt;=25, "Remaja", IF(employee_data3[[#This Row],[Age]]&lt;=55, "Dewasa", "Lansia"))</f>
        <v>Lansia</v>
      </c>
      <c r="Y2676" s="7" t="str">
        <f>CONCATENATE(employee_data36[[#This Row],[First-LastName]]," ",employee_data36[[#This Row],[DOB]])</f>
        <v>Bethany-Mckay 22349</v>
      </c>
      <c r="Z2676" t="s">
        <v>40</v>
      </c>
      <c r="AA2676" t="s">
        <v>103</v>
      </c>
      <c r="AB2676" t="s">
        <v>42</v>
      </c>
      <c r="AC2676">
        <v>79029</v>
      </c>
      <c r="AD2676" t="s">
        <v>128</v>
      </c>
      <c r="AE2676" t="s">
        <v>75</v>
      </c>
      <c r="AF2676" t="s">
        <v>45</v>
      </c>
      <c r="AG2676">
        <v>2</v>
      </c>
    </row>
    <row r="2677" spans="1:33" x14ac:dyDescent="0.3">
      <c r="A2677">
        <v>3102</v>
      </c>
      <c r="B2677" t="s">
        <v>2000</v>
      </c>
      <c r="C2677" t="s">
        <v>3776</v>
      </c>
      <c r="D2677" s="6" t="str">
        <f>CONCATENATE(employee_data36[[#This Row],[FirstName]], "-",employee_data36[[#This Row],[LastName]] )</f>
        <v>Eden-Robles</v>
      </c>
      <c r="E2677" s="1">
        <v>43539</v>
      </c>
      <c r="F2677" s="1">
        <v>44776</v>
      </c>
      <c r="G2677" s="7" t="str">
        <f>IF(ISBLANK(employee_data36[[#This Row],[ExitDate]]),"Yes","")</f>
        <v/>
      </c>
      <c r="H2677" t="s">
        <v>28</v>
      </c>
      <c r="I2677" t="s">
        <v>9387</v>
      </c>
      <c r="J2677" t="s">
        <v>9388</v>
      </c>
      <c r="K2677" t="s">
        <v>139</v>
      </c>
      <c r="L2677" t="s">
        <v>1805</v>
      </c>
      <c r="M2677" s="6" t="str">
        <f>IF(ISBLANK(employee_data36[[#This Row],[ExitDate]]),"1","0")</f>
        <v>0</v>
      </c>
      <c r="N2677" s="6" t="str">
        <f>IF(employee_data36[[#This Row],[EmployeeStatus]]="Active", "Active", "Tidak Active")</f>
        <v>Tidak Active</v>
      </c>
      <c r="O2677" t="s">
        <v>63</v>
      </c>
      <c r="P2677" t="s">
        <v>34</v>
      </c>
      <c r="Q2677" t="s">
        <v>52</v>
      </c>
      <c r="R2677" t="s">
        <v>126</v>
      </c>
      <c r="S2677" t="s">
        <v>9389</v>
      </c>
      <c r="T2677" t="s">
        <v>38</v>
      </c>
      <c r="U2677" t="s">
        <v>90</v>
      </c>
      <c r="V2677" s="1">
        <v>33887</v>
      </c>
      <c r="W2677" s="6">
        <f>DATEDIF(employee_data36[[#This Row],[DOB]],DATE(2023, 1, 1), "Y")</f>
        <v>30</v>
      </c>
      <c r="X2677" s="6" t="str">
        <f>IF(employee_data3[[#This Row],[Age]]&lt;=25, "Remaja", IF(employee_data3[[#This Row],[Age]]&lt;=55, "Dewasa", "Lansia"))</f>
        <v>Dewasa</v>
      </c>
      <c r="Y2677" s="7" t="str">
        <f>CONCATENATE(employee_data36[[#This Row],[First-LastName]]," ",employee_data36[[#This Row],[DOB]])</f>
        <v>Eden-Robles 33887</v>
      </c>
      <c r="Z2677" t="s">
        <v>40</v>
      </c>
      <c r="AA2677" t="s">
        <v>83</v>
      </c>
      <c r="AB2677" t="s">
        <v>55</v>
      </c>
      <c r="AC2677">
        <v>11092</v>
      </c>
      <c r="AD2677" t="s">
        <v>93</v>
      </c>
      <c r="AE2677" t="s">
        <v>44</v>
      </c>
      <c r="AF2677" t="s">
        <v>105</v>
      </c>
      <c r="AG2677">
        <v>2</v>
      </c>
    </row>
    <row r="2678" spans="1:33" x14ac:dyDescent="0.3">
      <c r="A2678">
        <v>3103</v>
      </c>
      <c r="B2678" t="s">
        <v>2160</v>
      </c>
      <c r="C2678" t="s">
        <v>2522</v>
      </c>
      <c r="D2678" s="6" t="str">
        <f>CONCATENATE(employee_data36[[#This Row],[FirstName]], "-",employee_data36[[#This Row],[LastName]] )</f>
        <v>Abel-Snow</v>
      </c>
      <c r="E2678" s="1">
        <v>45113</v>
      </c>
      <c r="F2678" s="1">
        <v>45130</v>
      </c>
      <c r="G2678" s="7" t="str">
        <f>IF(ISBLANK(employee_data36[[#This Row],[ExitDate]]),"Yes","")</f>
        <v/>
      </c>
      <c r="H2678" t="s">
        <v>28</v>
      </c>
      <c r="I2678" t="s">
        <v>9390</v>
      </c>
      <c r="J2678" t="s">
        <v>9391</v>
      </c>
      <c r="K2678" t="s">
        <v>80</v>
      </c>
      <c r="L2678" t="s">
        <v>1805</v>
      </c>
      <c r="M2678" s="6" t="str">
        <f>IF(ISBLANK(employee_data36[[#This Row],[ExitDate]]),"1","0")</f>
        <v>0</v>
      </c>
      <c r="N2678" s="6" t="str">
        <f>IF(employee_data36[[#This Row],[EmployeeStatus]]="Active", "Active", "Tidak Active")</f>
        <v>Tidak Active</v>
      </c>
      <c r="O2678" t="s">
        <v>63</v>
      </c>
      <c r="P2678" t="s">
        <v>51</v>
      </c>
      <c r="Q2678" t="s">
        <v>52</v>
      </c>
      <c r="R2678" t="s">
        <v>99</v>
      </c>
      <c r="S2678" t="s">
        <v>9392</v>
      </c>
      <c r="T2678" t="s">
        <v>38</v>
      </c>
      <c r="U2678" t="s">
        <v>90</v>
      </c>
      <c r="V2678" s="1">
        <v>21931</v>
      </c>
      <c r="W2678" s="6">
        <f>DATEDIF(employee_data36[[#This Row],[DOB]],DATE(2023, 1, 1), "Y")</f>
        <v>62</v>
      </c>
      <c r="X2678" s="6" t="str">
        <f>IF(employee_data3[[#This Row],[Age]]&lt;=25, "Remaja", IF(employee_data3[[#This Row],[Age]]&lt;=55, "Dewasa", "Lansia"))</f>
        <v>Lansia</v>
      </c>
      <c r="Y2678" s="7" t="str">
        <f>CONCATENATE(employee_data36[[#This Row],[First-LastName]]," ",employee_data36[[#This Row],[DOB]])</f>
        <v>Abel-Snow 21931</v>
      </c>
      <c r="Z2678" t="s">
        <v>40</v>
      </c>
      <c r="AA2678" t="s">
        <v>6</v>
      </c>
      <c r="AB2678" t="s">
        <v>55</v>
      </c>
      <c r="AC2678">
        <v>87665</v>
      </c>
      <c r="AD2678" t="s">
        <v>128</v>
      </c>
      <c r="AE2678" t="s">
        <v>75</v>
      </c>
      <c r="AF2678" t="s">
        <v>45</v>
      </c>
      <c r="AG2678">
        <v>4</v>
      </c>
    </row>
    <row r="2679" spans="1:33" x14ac:dyDescent="0.3">
      <c r="A2679">
        <v>3104</v>
      </c>
      <c r="B2679" t="s">
        <v>1682</v>
      </c>
      <c r="C2679" t="s">
        <v>932</v>
      </c>
      <c r="D2679" s="6" t="str">
        <f>CONCATENATE(employee_data36[[#This Row],[FirstName]], "-",employee_data36[[#This Row],[LastName]] )</f>
        <v>Ashton-Winters</v>
      </c>
      <c r="E2679" s="1">
        <v>44710</v>
      </c>
      <c r="F2679" s="1"/>
      <c r="G2679" s="7" t="str">
        <f>IF(ISBLANK(employee_data36[[#This Row],[ExitDate]]),"Yes","")</f>
        <v>Yes</v>
      </c>
      <c r="H2679" t="s">
        <v>28</v>
      </c>
      <c r="I2679" t="s">
        <v>9393</v>
      </c>
      <c r="J2679" t="s">
        <v>9394</v>
      </c>
      <c r="K2679" t="s">
        <v>168</v>
      </c>
      <c r="L2679" t="s">
        <v>32</v>
      </c>
      <c r="M2679" s="6" t="str">
        <f>IF(ISBLANK(employee_data36[[#This Row],[ExitDate]]),"1","0")</f>
        <v>1</v>
      </c>
      <c r="N2679" s="6" t="str">
        <f>IF(employee_data36[[#This Row],[EmployeeStatus]]="Active", "Active", "Tidak Active")</f>
        <v>Active</v>
      </c>
      <c r="O2679" t="s">
        <v>33</v>
      </c>
      <c r="P2679" t="s">
        <v>34</v>
      </c>
      <c r="Q2679" t="s">
        <v>52</v>
      </c>
      <c r="R2679" t="s">
        <v>36</v>
      </c>
      <c r="S2679" t="s">
        <v>37</v>
      </c>
      <c r="T2679" t="s">
        <v>38</v>
      </c>
      <c r="U2679" t="s">
        <v>81</v>
      </c>
      <c r="V2679" s="1">
        <v>16085</v>
      </c>
      <c r="W2679" s="6">
        <f>DATEDIF(employee_data36[[#This Row],[DOB]],DATE(2023, 1, 1), "Y")</f>
        <v>78</v>
      </c>
      <c r="X2679" s="6" t="str">
        <f>IF(employee_data3[[#This Row],[Age]]&lt;=25, "Remaja", IF(employee_data3[[#This Row],[Age]]&lt;=55, "Dewasa", "Lansia"))</f>
        <v>Lansia</v>
      </c>
      <c r="Y2679" s="7" t="str">
        <f>CONCATENATE(employee_data36[[#This Row],[First-LastName]]," ",employee_data36[[#This Row],[DOB]])</f>
        <v>Ashton-Winters 16085</v>
      </c>
      <c r="Z2679" t="s">
        <v>40</v>
      </c>
      <c r="AA2679" t="s">
        <v>103</v>
      </c>
      <c r="AB2679" t="s">
        <v>42</v>
      </c>
      <c r="AC2679">
        <v>71716</v>
      </c>
      <c r="AD2679" t="s">
        <v>93</v>
      </c>
      <c r="AE2679" t="s">
        <v>84</v>
      </c>
      <c r="AF2679" t="s">
        <v>45</v>
      </c>
      <c r="AG2679">
        <v>2</v>
      </c>
    </row>
    <row r="2680" spans="1:33" x14ac:dyDescent="0.3">
      <c r="A2680">
        <v>3105</v>
      </c>
      <c r="B2680" t="s">
        <v>6672</v>
      </c>
      <c r="C2680" t="s">
        <v>3710</v>
      </c>
      <c r="D2680" s="6" t="str">
        <f>CONCATENATE(employee_data36[[#This Row],[FirstName]], "-",employee_data36[[#This Row],[LastName]] )</f>
        <v>Josie-Melton</v>
      </c>
      <c r="E2680" s="1">
        <v>43989</v>
      </c>
      <c r="F2680" s="1">
        <v>44751</v>
      </c>
      <c r="G2680" s="7" t="str">
        <f>IF(ISBLANK(employee_data36[[#This Row],[ExitDate]]),"Yes","")</f>
        <v/>
      </c>
      <c r="H2680" t="s">
        <v>28</v>
      </c>
      <c r="I2680" t="s">
        <v>9395</v>
      </c>
      <c r="J2680" t="s">
        <v>9396</v>
      </c>
      <c r="K2680" t="s">
        <v>98</v>
      </c>
      <c r="L2680" t="s">
        <v>32</v>
      </c>
      <c r="M2680" s="6" t="str">
        <f>IF(ISBLANK(employee_data36[[#This Row],[ExitDate]]),"1","0")</f>
        <v>0</v>
      </c>
      <c r="N2680" s="6" t="str">
        <f>IF(employee_data36[[#This Row],[EmployeeStatus]]="Active", "Active", "Tidak Active")</f>
        <v>Active</v>
      </c>
      <c r="O2680" t="s">
        <v>63</v>
      </c>
      <c r="P2680" t="s">
        <v>64</v>
      </c>
      <c r="Q2680" t="s">
        <v>35</v>
      </c>
      <c r="R2680" t="s">
        <v>126</v>
      </c>
      <c r="S2680" t="s">
        <v>9397</v>
      </c>
      <c r="T2680" t="s">
        <v>38</v>
      </c>
      <c r="U2680" t="s">
        <v>231</v>
      </c>
      <c r="V2680" s="1">
        <v>15838</v>
      </c>
      <c r="W2680" s="6">
        <f>DATEDIF(employee_data36[[#This Row],[DOB]],DATE(2023, 1, 1), "Y")</f>
        <v>79</v>
      </c>
      <c r="X2680" s="6" t="str">
        <f>IF(employee_data3[[#This Row],[Age]]&lt;=25, "Remaja", IF(employee_data3[[#This Row],[Age]]&lt;=55, "Dewasa", "Lansia"))</f>
        <v>Lansia</v>
      </c>
      <c r="Y2680" s="7" t="str">
        <f>CONCATENATE(employee_data36[[#This Row],[First-LastName]]," ",employee_data36[[#This Row],[DOB]])</f>
        <v>Josie-Melton 15838</v>
      </c>
      <c r="Z2680" t="s">
        <v>40</v>
      </c>
      <c r="AA2680" t="s">
        <v>113</v>
      </c>
      <c r="AB2680" t="s">
        <v>55</v>
      </c>
      <c r="AC2680">
        <v>86764</v>
      </c>
      <c r="AD2680" t="s">
        <v>93</v>
      </c>
      <c r="AE2680" t="s">
        <v>84</v>
      </c>
      <c r="AF2680" t="s">
        <v>45</v>
      </c>
      <c r="AG2680">
        <v>1</v>
      </c>
    </row>
    <row r="2681" spans="1:33" x14ac:dyDescent="0.3">
      <c r="A2681">
        <v>3106</v>
      </c>
      <c r="B2681" t="s">
        <v>8184</v>
      </c>
      <c r="C2681" t="s">
        <v>1265</v>
      </c>
      <c r="D2681" s="6" t="str">
        <f>CONCATENATE(employee_data36[[#This Row],[FirstName]], "-",employee_data36[[#This Row],[LastName]] )</f>
        <v>Bruno-Jimenez</v>
      </c>
      <c r="E2681" s="1">
        <v>43911</v>
      </c>
      <c r="F2681" s="1"/>
      <c r="G2681" s="7" t="str">
        <f>IF(ISBLANK(employee_data36[[#This Row],[ExitDate]]),"Yes","")</f>
        <v>Yes</v>
      </c>
      <c r="H2681" t="s">
        <v>28</v>
      </c>
      <c r="I2681" t="s">
        <v>9398</v>
      </c>
      <c r="J2681" t="s">
        <v>9399</v>
      </c>
      <c r="K2681" t="s">
        <v>118</v>
      </c>
      <c r="L2681" t="s">
        <v>32</v>
      </c>
      <c r="M2681" s="6" t="str">
        <f>IF(ISBLANK(employee_data36[[#This Row],[ExitDate]]),"1","0")</f>
        <v>1</v>
      </c>
      <c r="N2681" s="6" t="str">
        <f>IF(employee_data36[[#This Row],[EmployeeStatus]]="Active", "Active", "Tidak Active")</f>
        <v>Active</v>
      </c>
      <c r="O2681" t="s">
        <v>52</v>
      </c>
      <c r="P2681" t="s">
        <v>51</v>
      </c>
      <c r="Q2681" t="s">
        <v>35</v>
      </c>
      <c r="R2681" t="s">
        <v>36</v>
      </c>
      <c r="S2681" t="s">
        <v>37</v>
      </c>
      <c r="T2681" t="s">
        <v>38</v>
      </c>
      <c r="U2681" t="s">
        <v>90</v>
      </c>
      <c r="V2681" s="1">
        <v>36615</v>
      </c>
      <c r="W2681" s="6">
        <f>DATEDIF(employee_data36[[#This Row],[DOB]],DATE(2023, 1, 1), "Y")</f>
        <v>22</v>
      </c>
      <c r="X2681" s="6" t="str">
        <f>IF(employee_data3[[#This Row],[Age]]&lt;=25, "Remaja", IF(employee_data3[[#This Row],[Age]]&lt;=55, "Dewasa", "Lansia"))</f>
        <v>Remaja</v>
      </c>
      <c r="Y2681" s="7" t="str">
        <f>CONCATENATE(employee_data36[[#This Row],[First-LastName]]," ",employee_data36[[#This Row],[DOB]])</f>
        <v>Bruno-Jimenez 36615</v>
      </c>
      <c r="Z2681" t="s">
        <v>40</v>
      </c>
      <c r="AA2681" t="s">
        <v>9400</v>
      </c>
      <c r="AB2681" t="s">
        <v>55</v>
      </c>
      <c r="AC2681">
        <v>33599</v>
      </c>
      <c r="AD2681" t="s">
        <v>56</v>
      </c>
      <c r="AE2681" t="s">
        <v>104</v>
      </c>
      <c r="AF2681" t="s">
        <v>45</v>
      </c>
      <c r="AG2681">
        <v>4</v>
      </c>
    </row>
    <row r="2682" spans="1:33" x14ac:dyDescent="0.3">
      <c r="A2682">
        <v>3107</v>
      </c>
      <c r="B2682" t="s">
        <v>9401</v>
      </c>
      <c r="C2682" t="s">
        <v>9402</v>
      </c>
      <c r="D2682" s="6" t="str">
        <f>CONCATENATE(employee_data36[[#This Row],[FirstName]], "-",employee_data36[[#This Row],[LastName]] )</f>
        <v>Elijah-Barr</v>
      </c>
      <c r="E2682" s="1">
        <v>44368</v>
      </c>
      <c r="F2682" s="1">
        <v>44876</v>
      </c>
      <c r="G2682" s="7" t="str">
        <f>IF(ISBLANK(employee_data36[[#This Row],[ExitDate]]),"Yes","")</f>
        <v/>
      </c>
      <c r="H2682" t="s">
        <v>28</v>
      </c>
      <c r="I2682" t="s">
        <v>9403</v>
      </c>
      <c r="J2682" t="s">
        <v>9404</v>
      </c>
      <c r="K2682" t="s">
        <v>62</v>
      </c>
      <c r="L2682" t="s">
        <v>32</v>
      </c>
      <c r="M2682" s="6" t="str">
        <f>IF(ISBLANK(employee_data36[[#This Row],[ExitDate]]),"1","0")</f>
        <v>0</v>
      </c>
      <c r="N2682" s="6" t="str">
        <f>IF(employee_data36[[#This Row],[EmployeeStatus]]="Active", "Active", "Tidak Active")</f>
        <v>Active</v>
      </c>
      <c r="O2682" t="s">
        <v>63</v>
      </c>
      <c r="P2682" t="s">
        <v>51</v>
      </c>
      <c r="Q2682" t="s">
        <v>35</v>
      </c>
      <c r="R2682" t="s">
        <v>175</v>
      </c>
      <c r="S2682" t="s">
        <v>9405</v>
      </c>
      <c r="T2682" t="s">
        <v>38</v>
      </c>
      <c r="U2682" t="s">
        <v>305</v>
      </c>
      <c r="V2682" s="1">
        <v>26293</v>
      </c>
      <c r="W2682" s="6">
        <f>DATEDIF(employee_data36[[#This Row],[DOB]],DATE(2023, 1, 1), "Y")</f>
        <v>51</v>
      </c>
      <c r="X2682" s="6" t="str">
        <f>IF(employee_data3[[#This Row],[Age]]&lt;=25, "Remaja", IF(employee_data3[[#This Row],[Age]]&lt;=55, "Dewasa", "Lansia"))</f>
        <v>Dewasa</v>
      </c>
      <c r="Y2682" s="7" t="str">
        <f>CONCATENATE(employee_data36[[#This Row],[First-LastName]]," ",employee_data36[[#This Row],[DOB]])</f>
        <v>Elijah-Barr 26293</v>
      </c>
      <c r="Z2682" t="s">
        <v>40</v>
      </c>
      <c r="AA2682" t="s">
        <v>216</v>
      </c>
      <c r="AB2682" t="s">
        <v>42</v>
      </c>
      <c r="AC2682">
        <v>5797</v>
      </c>
      <c r="AD2682" t="s">
        <v>93</v>
      </c>
      <c r="AE2682" t="s">
        <v>44</v>
      </c>
      <c r="AF2682" t="s">
        <v>45</v>
      </c>
      <c r="AG2682">
        <v>4</v>
      </c>
    </row>
    <row r="2683" spans="1:33" x14ac:dyDescent="0.3">
      <c r="A2683">
        <v>3108</v>
      </c>
      <c r="B2683" t="s">
        <v>9406</v>
      </c>
      <c r="C2683" t="s">
        <v>3610</v>
      </c>
      <c r="D2683" s="6" t="str">
        <f>CONCATENATE(employee_data36[[#This Row],[FirstName]], "-",employee_data36[[#This Row],[LastName]] )</f>
        <v>Oswaldo-Hanson</v>
      </c>
      <c r="E2683" s="1">
        <v>44491</v>
      </c>
      <c r="F2683" s="1">
        <v>44693</v>
      </c>
      <c r="G2683" s="7" t="str">
        <f>IF(ISBLANK(employee_data36[[#This Row],[ExitDate]]),"Yes","")</f>
        <v/>
      </c>
      <c r="H2683" t="s">
        <v>28</v>
      </c>
      <c r="I2683" t="s">
        <v>9407</v>
      </c>
      <c r="J2683" t="s">
        <v>9408</v>
      </c>
      <c r="K2683" t="s">
        <v>89</v>
      </c>
      <c r="L2683" t="s">
        <v>32</v>
      </c>
      <c r="M2683" s="6" t="str">
        <f>IF(ISBLANK(employee_data36[[#This Row],[ExitDate]]),"1","0")</f>
        <v>0</v>
      </c>
      <c r="N2683" s="6" t="str">
        <f>IF(employee_data36[[#This Row],[EmployeeStatus]]="Active", "Active", "Tidak Active")</f>
        <v>Active</v>
      </c>
      <c r="O2683" t="s">
        <v>63</v>
      </c>
      <c r="P2683" t="s">
        <v>64</v>
      </c>
      <c r="Q2683" t="s">
        <v>35</v>
      </c>
      <c r="R2683" t="s">
        <v>140</v>
      </c>
      <c r="S2683" t="s">
        <v>9409</v>
      </c>
      <c r="T2683" t="s">
        <v>38</v>
      </c>
      <c r="U2683" t="s">
        <v>81</v>
      </c>
      <c r="V2683" s="1">
        <v>16623</v>
      </c>
      <c r="W2683" s="6">
        <f>DATEDIF(employee_data36[[#This Row],[DOB]],DATE(2023, 1, 1), "Y")</f>
        <v>77</v>
      </c>
      <c r="X2683" s="6" t="str">
        <f>IF(employee_data3[[#This Row],[Age]]&lt;=25, "Remaja", IF(employee_data3[[#This Row],[Age]]&lt;=55, "Dewasa", "Lansia"))</f>
        <v>Lansia</v>
      </c>
      <c r="Y2683" s="7" t="str">
        <f>CONCATENATE(employee_data36[[#This Row],[First-LastName]]," ",employee_data36[[#This Row],[DOB]])</f>
        <v>Oswaldo-Hanson 16623</v>
      </c>
      <c r="Z2683" t="s">
        <v>40</v>
      </c>
      <c r="AA2683" t="s">
        <v>83</v>
      </c>
      <c r="AB2683" t="s">
        <v>42</v>
      </c>
      <c r="AC2683">
        <v>91007</v>
      </c>
      <c r="AD2683" t="s">
        <v>56</v>
      </c>
      <c r="AE2683" t="s">
        <v>84</v>
      </c>
      <c r="AF2683" t="s">
        <v>45</v>
      </c>
      <c r="AG2683">
        <v>2</v>
      </c>
    </row>
    <row r="2684" spans="1:33" x14ac:dyDescent="0.3">
      <c r="A2684">
        <v>3109</v>
      </c>
      <c r="B2684" t="s">
        <v>645</v>
      </c>
      <c r="C2684" t="s">
        <v>4787</v>
      </c>
      <c r="D2684" s="6" t="str">
        <f>CONCATENATE(employee_data36[[#This Row],[FirstName]], "-",employee_data36[[#This Row],[LastName]] )</f>
        <v>Samara-Roberson</v>
      </c>
      <c r="E2684" s="1">
        <v>43393</v>
      </c>
      <c r="F2684" s="1"/>
      <c r="G2684" s="7" t="str">
        <f>IF(ISBLANK(employee_data36[[#This Row],[ExitDate]]),"Yes","")</f>
        <v>Yes</v>
      </c>
      <c r="H2684" t="s">
        <v>28</v>
      </c>
      <c r="I2684" t="s">
        <v>9410</v>
      </c>
      <c r="J2684" t="s">
        <v>9411</v>
      </c>
      <c r="K2684" t="s">
        <v>31</v>
      </c>
      <c r="L2684" t="s">
        <v>32</v>
      </c>
      <c r="M2684" s="6" t="str">
        <f>IF(ISBLANK(employee_data36[[#This Row],[ExitDate]]),"1","0")</f>
        <v>1</v>
      </c>
      <c r="N2684" s="6" t="str">
        <f>IF(employee_data36[[#This Row],[EmployeeStatus]]="Active", "Active", "Tidak Active")</f>
        <v>Active</v>
      </c>
      <c r="O2684" t="s">
        <v>63</v>
      </c>
      <c r="P2684" t="s">
        <v>51</v>
      </c>
      <c r="Q2684" t="s">
        <v>35</v>
      </c>
      <c r="R2684" t="s">
        <v>36</v>
      </c>
      <c r="S2684" t="s">
        <v>37</v>
      </c>
      <c r="T2684" t="s">
        <v>38</v>
      </c>
      <c r="U2684" t="s">
        <v>231</v>
      </c>
      <c r="V2684" s="1">
        <v>36275</v>
      </c>
      <c r="W2684" s="6">
        <f>DATEDIF(employee_data36[[#This Row],[DOB]],DATE(2023, 1, 1), "Y")</f>
        <v>23</v>
      </c>
      <c r="X2684" s="6" t="str">
        <f>IF(employee_data3[[#This Row],[Age]]&lt;=25, "Remaja", IF(employee_data3[[#This Row],[Age]]&lt;=55, "Dewasa", "Lansia"))</f>
        <v>Remaja</v>
      </c>
      <c r="Y2684" s="7" t="str">
        <f>CONCATENATE(employee_data36[[#This Row],[First-LastName]]," ",employee_data36[[#This Row],[DOB]])</f>
        <v>Samara-Roberson 36275</v>
      </c>
      <c r="Z2684" t="s">
        <v>40</v>
      </c>
      <c r="AA2684" t="s">
        <v>113</v>
      </c>
      <c r="AB2684" t="s">
        <v>42</v>
      </c>
      <c r="AC2684">
        <v>93749</v>
      </c>
      <c r="AD2684" t="s">
        <v>43</v>
      </c>
      <c r="AE2684" t="s">
        <v>84</v>
      </c>
      <c r="AF2684" t="s">
        <v>740</v>
      </c>
      <c r="AG2684">
        <v>2</v>
      </c>
    </row>
    <row r="2685" spans="1:33" x14ac:dyDescent="0.3">
      <c r="A2685">
        <v>3110</v>
      </c>
      <c r="B2685" t="s">
        <v>9412</v>
      </c>
      <c r="C2685" t="s">
        <v>1405</v>
      </c>
      <c r="D2685" s="6" t="str">
        <f>CONCATENATE(employee_data36[[#This Row],[FirstName]], "-",employee_data36[[#This Row],[LastName]] )</f>
        <v>Luis-Frazier</v>
      </c>
      <c r="E2685" s="1">
        <v>44636</v>
      </c>
      <c r="F2685" s="1"/>
      <c r="G2685" s="7" t="str">
        <f>IF(ISBLANK(employee_data36[[#This Row],[ExitDate]]),"Yes","")</f>
        <v>Yes</v>
      </c>
      <c r="H2685" t="s">
        <v>28</v>
      </c>
      <c r="I2685" t="s">
        <v>9413</v>
      </c>
      <c r="J2685" t="s">
        <v>9414</v>
      </c>
      <c r="K2685" t="s">
        <v>133</v>
      </c>
      <c r="L2685" t="s">
        <v>32</v>
      </c>
      <c r="M2685" s="6" t="str">
        <f>IF(ISBLANK(employee_data36[[#This Row],[ExitDate]]),"1","0")</f>
        <v>1</v>
      </c>
      <c r="N2685" s="6" t="str">
        <f>IF(employee_data36[[#This Row],[EmployeeStatus]]="Active", "Active", "Tidak Active")</f>
        <v>Active</v>
      </c>
      <c r="O2685" t="s">
        <v>33</v>
      </c>
      <c r="P2685" t="s">
        <v>34</v>
      </c>
      <c r="Q2685" t="s">
        <v>63</v>
      </c>
      <c r="R2685" t="s">
        <v>36</v>
      </c>
      <c r="S2685" t="s">
        <v>37</v>
      </c>
      <c r="T2685" t="s">
        <v>38</v>
      </c>
      <c r="U2685" t="s">
        <v>305</v>
      </c>
      <c r="V2685" s="1">
        <v>20496</v>
      </c>
      <c r="W2685" s="6">
        <f>DATEDIF(employee_data36[[#This Row],[DOB]],DATE(2023, 1, 1), "Y")</f>
        <v>66</v>
      </c>
      <c r="X2685" s="6" t="str">
        <f>IF(employee_data3[[#This Row],[Age]]&lt;=25, "Remaja", IF(employee_data3[[#This Row],[Age]]&lt;=55, "Dewasa", "Lansia"))</f>
        <v>Lansia</v>
      </c>
      <c r="Y2685" s="7" t="str">
        <f>CONCATENATE(employee_data36[[#This Row],[First-LastName]]," ",employee_data36[[#This Row],[DOB]])</f>
        <v>Luis-Frazier 20496</v>
      </c>
      <c r="Z2685" t="s">
        <v>40</v>
      </c>
      <c r="AA2685" t="s">
        <v>1044</v>
      </c>
      <c r="AB2685" t="s">
        <v>42</v>
      </c>
      <c r="AC2685">
        <v>51909</v>
      </c>
      <c r="AD2685" t="s">
        <v>56</v>
      </c>
      <c r="AE2685" t="s">
        <v>75</v>
      </c>
      <c r="AF2685" t="s">
        <v>45</v>
      </c>
      <c r="AG2685">
        <v>2</v>
      </c>
    </row>
    <row r="2686" spans="1:33" x14ac:dyDescent="0.3">
      <c r="A2686">
        <v>3111</v>
      </c>
      <c r="B2686" t="s">
        <v>3411</v>
      </c>
      <c r="C2686" t="s">
        <v>1423</v>
      </c>
      <c r="D2686" s="6" t="str">
        <f>CONCATENATE(employee_data36[[#This Row],[FirstName]], "-",employee_data36[[#This Row],[LastName]] )</f>
        <v>Jaquan-Hancock</v>
      </c>
      <c r="E2686" s="1">
        <v>43447</v>
      </c>
      <c r="F2686" s="1"/>
      <c r="G2686" s="7" t="str">
        <f>IF(ISBLANK(employee_data36[[#This Row],[ExitDate]]),"Yes","")</f>
        <v>Yes</v>
      </c>
      <c r="H2686" t="s">
        <v>28</v>
      </c>
      <c r="I2686" t="s">
        <v>9415</v>
      </c>
      <c r="J2686" t="s">
        <v>9416</v>
      </c>
      <c r="K2686" t="s">
        <v>50</v>
      </c>
      <c r="L2686" t="s">
        <v>32</v>
      </c>
      <c r="M2686" s="6" t="str">
        <f>IF(ISBLANK(employee_data36[[#This Row],[ExitDate]]),"1","0")</f>
        <v>1</v>
      </c>
      <c r="N2686" s="6" t="str">
        <f>IF(employee_data36[[#This Row],[EmployeeStatus]]="Active", "Active", "Tidak Active")</f>
        <v>Active</v>
      </c>
      <c r="O2686" t="s">
        <v>52</v>
      </c>
      <c r="P2686" t="s">
        <v>64</v>
      </c>
      <c r="Q2686" t="s">
        <v>35</v>
      </c>
      <c r="R2686" t="s">
        <v>36</v>
      </c>
      <c r="S2686" t="s">
        <v>37</v>
      </c>
      <c r="T2686" t="s">
        <v>38</v>
      </c>
      <c r="U2686" t="s">
        <v>90</v>
      </c>
      <c r="V2686" s="1">
        <v>21312</v>
      </c>
      <c r="W2686" s="6">
        <f>DATEDIF(employee_data36[[#This Row],[DOB]],DATE(2023, 1, 1), "Y")</f>
        <v>64</v>
      </c>
      <c r="X2686" s="6" t="str">
        <f>IF(employee_data3[[#This Row],[Age]]&lt;=25, "Remaja", IF(employee_data3[[#This Row],[Age]]&lt;=55, "Dewasa", "Lansia"))</f>
        <v>Lansia</v>
      </c>
      <c r="Y2686" s="7" t="str">
        <f>CONCATENATE(employee_data36[[#This Row],[First-LastName]]," ",employee_data36[[#This Row],[DOB]])</f>
        <v>Jaquan-Hancock 21312</v>
      </c>
      <c r="Z2686" t="s">
        <v>40</v>
      </c>
      <c r="AA2686" t="s">
        <v>103</v>
      </c>
      <c r="AB2686" t="s">
        <v>42</v>
      </c>
      <c r="AC2686">
        <v>71638</v>
      </c>
      <c r="AD2686" t="s">
        <v>74</v>
      </c>
      <c r="AE2686" t="s">
        <v>104</v>
      </c>
      <c r="AF2686" t="s">
        <v>45</v>
      </c>
      <c r="AG2686">
        <v>1</v>
      </c>
    </row>
    <row r="2687" spans="1:33" x14ac:dyDescent="0.3">
      <c r="A2687">
        <v>3112</v>
      </c>
      <c r="B2687" t="s">
        <v>2105</v>
      </c>
      <c r="C2687" t="s">
        <v>795</v>
      </c>
      <c r="D2687" s="6" t="str">
        <f>CONCATENATE(employee_data36[[#This Row],[FirstName]], "-",employee_data36[[#This Row],[LastName]] )</f>
        <v>Emanuel-George</v>
      </c>
      <c r="E2687" s="1">
        <v>44477</v>
      </c>
      <c r="F2687" s="1">
        <v>44784</v>
      </c>
      <c r="G2687" s="7" t="str">
        <f>IF(ISBLANK(employee_data36[[#This Row],[ExitDate]]),"Yes","")</f>
        <v/>
      </c>
      <c r="H2687" t="s">
        <v>28</v>
      </c>
      <c r="I2687" t="s">
        <v>9417</v>
      </c>
      <c r="J2687" t="s">
        <v>9418</v>
      </c>
      <c r="K2687" t="s">
        <v>139</v>
      </c>
      <c r="L2687" t="s">
        <v>2300</v>
      </c>
      <c r="M2687" s="6" t="str">
        <f>IF(ISBLANK(employee_data36[[#This Row],[ExitDate]]),"1","0")</f>
        <v>0</v>
      </c>
      <c r="N2687" s="6" t="str">
        <f>IF(employee_data36[[#This Row],[EmployeeStatus]]="Active", "Active", "Tidak Active")</f>
        <v>Tidak Active</v>
      </c>
      <c r="O2687" t="s">
        <v>52</v>
      </c>
      <c r="P2687" t="s">
        <v>64</v>
      </c>
      <c r="Q2687" t="s">
        <v>63</v>
      </c>
      <c r="R2687" t="s">
        <v>99</v>
      </c>
      <c r="S2687" t="s">
        <v>9419</v>
      </c>
      <c r="T2687" t="s">
        <v>38</v>
      </c>
      <c r="U2687" t="s">
        <v>286</v>
      </c>
      <c r="V2687" s="1">
        <v>17121</v>
      </c>
      <c r="W2687" s="6">
        <f>DATEDIF(employee_data36[[#This Row],[DOB]],DATE(2023, 1, 1), "Y")</f>
        <v>76</v>
      </c>
      <c r="X2687" s="6" t="str">
        <f>IF(employee_data3[[#This Row],[Age]]&lt;=25, "Remaja", IF(employee_data3[[#This Row],[Age]]&lt;=55, "Dewasa", "Lansia"))</f>
        <v>Lansia</v>
      </c>
      <c r="Y2687" s="7" t="str">
        <f>CONCATENATE(employee_data36[[#This Row],[First-LastName]]," ",employee_data36[[#This Row],[DOB]])</f>
        <v>Emanuel-George 17121</v>
      </c>
      <c r="Z2687" t="s">
        <v>40</v>
      </c>
      <c r="AA2687" t="s">
        <v>287</v>
      </c>
      <c r="AB2687" t="s">
        <v>55</v>
      </c>
      <c r="AC2687">
        <v>85416</v>
      </c>
      <c r="AD2687" t="s">
        <v>128</v>
      </c>
      <c r="AE2687" t="s">
        <v>75</v>
      </c>
      <c r="AF2687" t="s">
        <v>45</v>
      </c>
      <c r="AG2687">
        <v>4</v>
      </c>
    </row>
    <row r="2688" spans="1:33" x14ac:dyDescent="0.3">
      <c r="A2688">
        <v>3113</v>
      </c>
      <c r="B2688" t="s">
        <v>5697</v>
      </c>
      <c r="C2688" t="s">
        <v>5096</v>
      </c>
      <c r="D2688" s="6" t="str">
        <f>CONCATENATE(employee_data36[[#This Row],[FirstName]], "-",employee_data36[[#This Row],[LastName]] )</f>
        <v>Giselle-Calderon</v>
      </c>
      <c r="E2688" s="1">
        <v>43499</v>
      </c>
      <c r="F2688" s="1">
        <v>43557</v>
      </c>
      <c r="G2688" s="7" t="str">
        <f>IF(ISBLANK(employee_data36[[#This Row],[ExitDate]]),"Yes","")</f>
        <v/>
      </c>
      <c r="H2688" t="s">
        <v>728</v>
      </c>
      <c r="I2688" t="s">
        <v>9420</v>
      </c>
      <c r="J2688" t="s">
        <v>9421</v>
      </c>
      <c r="K2688" t="s">
        <v>80</v>
      </c>
      <c r="L2688" t="s">
        <v>32</v>
      </c>
      <c r="M2688" s="6" t="str">
        <f>IF(ISBLANK(employee_data36[[#This Row],[ExitDate]]),"1","0")</f>
        <v>0</v>
      </c>
      <c r="N2688" s="6" t="str">
        <f>IF(employee_data36[[#This Row],[EmployeeStatus]]="Active", "Active", "Tidak Active")</f>
        <v>Active</v>
      </c>
      <c r="O2688" t="s">
        <v>33</v>
      </c>
      <c r="P2688" t="s">
        <v>34</v>
      </c>
      <c r="Q2688" t="s">
        <v>63</v>
      </c>
      <c r="R2688" t="s">
        <v>175</v>
      </c>
      <c r="S2688" t="s">
        <v>9422</v>
      </c>
      <c r="T2688" t="s">
        <v>38</v>
      </c>
      <c r="U2688" t="s">
        <v>177</v>
      </c>
      <c r="V2688" s="1">
        <v>29769</v>
      </c>
      <c r="W2688" s="6">
        <f>DATEDIF(employee_data36[[#This Row],[DOB]],DATE(2023, 1, 1), "Y")</f>
        <v>41</v>
      </c>
      <c r="X2688" s="6" t="str">
        <f>IF(employee_data3[[#This Row],[Age]]&lt;=25, "Remaja", IF(employee_data3[[#This Row],[Age]]&lt;=55, "Dewasa", "Lansia"))</f>
        <v>Dewasa</v>
      </c>
      <c r="Y2688" s="7" t="str">
        <f>CONCATENATE(employee_data36[[#This Row],[First-LastName]]," ",employee_data36[[#This Row],[DOB]])</f>
        <v>Giselle-Calderon 29769</v>
      </c>
      <c r="Z2688" t="s">
        <v>40</v>
      </c>
      <c r="AA2688" t="s">
        <v>178</v>
      </c>
      <c r="AB2688" t="s">
        <v>42</v>
      </c>
      <c r="AC2688">
        <v>96092</v>
      </c>
      <c r="AD2688" t="s">
        <v>43</v>
      </c>
      <c r="AE2688" t="s">
        <v>104</v>
      </c>
      <c r="AF2688" t="s">
        <v>45</v>
      </c>
      <c r="AG2688">
        <v>4</v>
      </c>
    </row>
    <row r="2689" spans="1:33" x14ac:dyDescent="0.3">
      <c r="A2689">
        <v>3114</v>
      </c>
      <c r="B2689" t="s">
        <v>9217</v>
      </c>
      <c r="C2689" t="s">
        <v>218</v>
      </c>
      <c r="D2689" s="6" t="str">
        <f>CONCATENATE(employee_data36[[#This Row],[FirstName]], "-",employee_data36[[#This Row],[LastName]] )</f>
        <v>Cullen-French</v>
      </c>
      <c r="E2689" s="1">
        <v>43373</v>
      </c>
      <c r="F2689" s="1"/>
      <c r="G2689" s="7" t="str">
        <f>IF(ISBLANK(employee_data36[[#This Row],[ExitDate]]),"Yes","")</f>
        <v>Yes</v>
      </c>
      <c r="H2689" t="s">
        <v>728</v>
      </c>
      <c r="I2689" t="s">
        <v>9423</v>
      </c>
      <c r="J2689" t="s">
        <v>9424</v>
      </c>
      <c r="K2689" t="s">
        <v>168</v>
      </c>
      <c r="L2689" t="s">
        <v>32</v>
      </c>
      <c r="M2689" s="6" t="str">
        <f>IF(ISBLANK(employee_data36[[#This Row],[ExitDate]]),"1","0")</f>
        <v>1</v>
      </c>
      <c r="N2689" s="6" t="str">
        <f>IF(employee_data36[[#This Row],[EmployeeStatus]]="Active", "Active", "Tidak Active")</f>
        <v>Active</v>
      </c>
      <c r="O2689" t="s">
        <v>33</v>
      </c>
      <c r="P2689" t="s">
        <v>34</v>
      </c>
      <c r="Q2689" t="s">
        <v>63</v>
      </c>
      <c r="R2689" t="s">
        <v>36</v>
      </c>
      <c r="S2689" t="s">
        <v>37</v>
      </c>
      <c r="T2689" t="s">
        <v>38</v>
      </c>
      <c r="U2689" t="s">
        <v>3213</v>
      </c>
      <c r="V2689" s="1">
        <v>21007</v>
      </c>
      <c r="W2689" s="6">
        <f>DATEDIF(employee_data36[[#This Row],[DOB]],DATE(2023, 1, 1), "Y")</f>
        <v>65</v>
      </c>
      <c r="X2689" s="6" t="str">
        <f>IF(employee_data3[[#This Row],[Age]]&lt;=25, "Remaja", IF(employee_data3[[#This Row],[Age]]&lt;=55, "Dewasa", "Lansia"))</f>
        <v>Lansia</v>
      </c>
      <c r="Y2689" s="7" t="str">
        <f>CONCATENATE(employee_data36[[#This Row],[First-LastName]]," ",employee_data36[[#This Row],[DOB]])</f>
        <v>Cullen-French 21007</v>
      </c>
      <c r="Z2689" t="s">
        <v>40</v>
      </c>
      <c r="AA2689" t="s">
        <v>103</v>
      </c>
      <c r="AB2689" t="s">
        <v>42</v>
      </c>
      <c r="AC2689">
        <v>46346</v>
      </c>
      <c r="AD2689" t="s">
        <v>128</v>
      </c>
      <c r="AE2689" t="s">
        <v>104</v>
      </c>
      <c r="AF2689" t="s">
        <v>45</v>
      </c>
      <c r="AG2689">
        <v>2</v>
      </c>
    </row>
    <row r="2690" spans="1:33" x14ac:dyDescent="0.3">
      <c r="A2690">
        <v>3115</v>
      </c>
      <c r="B2690" t="s">
        <v>9425</v>
      </c>
      <c r="C2690" t="s">
        <v>4298</v>
      </c>
      <c r="D2690" s="6" t="str">
        <f>CONCATENATE(employee_data36[[#This Row],[FirstName]], "-",employee_data36[[#This Row],[LastName]] )</f>
        <v>Braiden-Kirby</v>
      </c>
      <c r="E2690" s="1">
        <v>44389</v>
      </c>
      <c r="F2690" s="1">
        <v>44425</v>
      </c>
      <c r="G2690" s="7" t="str">
        <f>IF(ISBLANK(employee_data36[[#This Row],[ExitDate]]),"Yes","")</f>
        <v/>
      </c>
      <c r="H2690" t="s">
        <v>728</v>
      </c>
      <c r="I2690" t="s">
        <v>9426</v>
      </c>
      <c r="J2690" t="s">
        <v>9427</v>
      </c>
      <c r="K2690" t="s">
        <v>98</v>
      </c>
      <c r="L2690" t="s">
        <v>32</v>
      </c>
      <c r="M2690" s="6" t="str">
        <f>IF(ISBLANK(employee_data36[[#This Row],[ExitDate]]),"1","0")</f>
        <v>0</v>
      </c>
      <c r="N2690" s="6" t="str">
        <f>IF(employee_data36[[#This Row],[EmployeeStatus]]="Active", "Active", "Tidak Active")</f>
        <v>Active</v>
      </c>
      <c r="O2690" t="s">
        <v>33</v>
      </c>
      <c r="P2690" t="s">
        <v>51</v>
      </c>
      <c r="Q2690" t="s">
        <v>35</v>
      </c>
      <c r="R2690" t="s">
        <v>175</v>
      </c>
      <c r="S2690" t="s">
        <v>9428</v>
      </c>
      <c r="T2690" t="s">
        <v>38</v>
      </c>
      <c r="U2690" t="s">
        <v>177</v>
      </c>
      <c r="V2690" s="1">
        <v>23377</v>
      </c>
      <c r="W2690" s="6">
        <f>DATEDIF(employee_data36[[#This Row],[DOB]],DATE(2023, 1, 1), "Y")</f>
        <v>59</v>
      </c>
      <c r="X2690" s="6" t="str">
        <f>IF(employee_data3[[#This Row],[Age]]&lt;=25, "Remaja", IF(employee_data3[[#This Row],[Age]]&lt;=55, "Dewasa", "Lansia"))</f>
        <v>Lansia</v>
      </c>
      <c r="Y2690" s="7" t="str">
        <f>CONCATENATE(employee_data36[[#This Row],[First-LastName]]," ",employee_data36[[#This Row],[DOB]])</f>
        <v>Braiden-Kirby 23377</v>
      </c>
      <c r="Z2690" t="s">
        <v>40</v>
      </c>
      <c r="AA2690" t="s">
        <v>6</v>
      </c>
      <c r="AB2690" t="s">
        <v>42</v>
      </c>
      <c r="AC2690">
        <v>10137</v>
      </c>
      <c r="AD2690" t="s">
        <v>56</v>
      </c>
      <c r="AE2690" t="s">
        <v>104</v>
      </c>
      <c r="AF2690" t="s">
        <v>45</v>
      </c>
      <c r="AG2690">
        <v>4</v>
      </c>
    </row>
    <row r="2691" spans="1:33" x14ac:dyDescent="0.3">
      <c r="A2691">
        <v>3116</v>
      </c>
      <c r="B2691" t="s">
        <v>8786</v>
      </c>
      <c r="C2691" t="s">
        <v>359</v>
      </c>
      <c r="D2691" s="6" t="str">
        <f>CONCATENATE(employee_data36[[#This Row],[FirstName]], "-",employee_data36[[#This Row],[LastName]] )</f>
        <v>Johnathan-Harmon</v>
      </c>
      <c r="E2691" s="1">
        <v>44259</v>
      </c>
      <c r="F2691" s="1"/>
      <c r="G2691" s="7" t="str">
        <f>IF(ISBLANK(employee_data36[[#This Row],[ExitDate]]),"Yes","")</f>
        <v>Yes</v>
      </c>
      <c r="H2691" t="s">
        <v>728</v>
      </c>
      <c r="I2691" t="s">
        <v>9429</v>
      </c>
      <c r="J2691" t="s">
        <v>9430</v>
      </c>
      <c r="K2691" t="s">
        <v>118</v>
      </c>
      <c r="L2691" t="s">
        <v>32</v>
      </c>
      <c r="M2691" s="6" t="str">
        <f>IF(ISBLANK(employee_data36[[#This Row],[ExitDate]]),"1","0")</f>
        <v>1</v>
      </c>
      <c r="N2691" s="6" t="str">
        <f>IF(employee_data36[[#This Row],[EmployeeStatus]]="Active", "Active", "Tidak Active")</f>
        <v>Active</v>
      </c>
      <c r="O2691" t="s">
        <v>52</v>
      </c>
      <c r="P2691" t="s">
        <v>64</v>
      </c>
      <c r="Q2691" t="s">
        <v>35</v>
      </c>
      <c r="R2691" t="s">
        <v>36</v>
      </c>
      <c r="S2691" t="s">
        <v>37</v>
      </c>
      <c r="T2691" t="s">
        <v>38</v>
      </c>
      <c r="U2691" t="s">
        <v>90</v>
      </c>
      <c r="V2691" s="1">
        <v>29883</v>
      </c>
      <c r="W2691" s="6">
        <f>DATEDIF(employee_data36[[#This Row],[DOB]],DATE(2023, 1, 1), "Y")</f>
        <v>41</v>
      </c>
      <c r="X2691" s="6" t="str">
        <f>IF(employee_data3[[#This Row],[Age]]&lt;=25, "Remaja", IF(employee_data3[[#This Row],[Age]]&lt;=55, "Dewasa", "Lansia"))</f>
        <v>Dewasa</v>
      </c>
      <c r="Y2691" s="7" t="str">
        <f>CONCATENATE(employee_data36[[#This Row],[First-LastName]]," ",employee_data36[[#This Row],[DOB]])</f>
        <v>Johnathan-Harmon 29883</v>
      </c>
      <c r="Z2691" t="s">
        <v>40</v>
      </c>
      <c r="AA2691" t="s">
        <v>163</v>
      </c>
      <c r="AB2691" t="s">
        <v>42</v>
      </c>
      <c r="AC2691">
        <v>97547</v>
      </c>
      <c r="AD2691" t="s">
        <v>56</v>
      </c>
      <c r="AE2691" t="s">
        <v>84</v>
      </c>
      <c r="AF2691" t="s">
        <v>45</v>
      </c>
      <c r="AG2691">
        <v>5</v>
      </c>
    </row>
    <row r="2692" spans="1:33" x14ac:dyDescent="0.3">
      <c r="A2692">
        <v>3117</v>
      </c>
      <c r="B2692" t="s">
        <v>9431</v>
      </c>
      <c r="C2692" t="s">
        <v>27</v>
      </c>
      <c r="D2692" s="6" t="str">
        <f>CONCATENATE(employee_data36[[#This Row],[FirstName]], "-",employee_data36[[#This Row],[LastName]] )</f>
        <v>Camren-Bridges</v>
      </c>
      <c r="E2692" s="1">
        <v>43765</v>
      </c>
      <c r="F2692" s="1"/>
      <c r="G2692" s="7" t="str">
        <f>IF(ISBLANK(employee_data36[[#This Row],[ExitDate]]),"Yes","")</f>
        <v>Yes</v>
      </c>
      <c r="H2692" t="s">
        <v>728</v>
      </c>
      <c r="I2692" t="s">
        <v>9432</v>
      </c>
      <c r="J2692" t="s">
        <v>9433</v>
      </c>
      <c r="K2692" t="s">
        <v>62</v>
      </c>
      <c r="L2692" t="s">
        <v>32</v>
      </c>
      <c r="M2692" s="6" t="str">
        <f>IF(ISBLANK(employee_data36[[#This Row],[ExitDate]]),"1","0")</f>
        <v>1</v>
      </c>
      <c r="N2692" s="6" t="str">
        <f>IF(employee_data36[[#This Row],[EmployeeStatus]]="Active", "Active", "Tidak Active")</f>
        <v>Active</v>
      </c>
      <c r="O2692" t="s">
        <v>52</v>
      </c>
      <c r="P2692" t="s">
        <v>34</v>
      </c>
      <c r="Q2692" t="s">
        <v>52</v>
      </c>
      <c r="R2692" t="s">
        <v>36</v>
      </c>
      <c r="S2692" t="s">
        <v>37</v>
      </c>
      <c r="T2692" t="s">
        <v>38</v>
      </c>
      <c r="U2692" t="s">
        <v>66</v>
      </c>
      <c r="V2692" s="1">
        <v>15324</v>
      </c>
      <c r="W2692" s="6">
        <f>DATEDIF(employee_data36[[#This Row],[DOB]],DATE(2023, 1, 1), "Y")</f>
        <v>81</v>
      </c>
      <c r="X2692" s="6" t="str">
        <f>IF(employee_data3[[#This Row],[Age]]&lt;=25, "Remaja", IF(employee_data3[[#This Row],[Age]]&lt;=55, "Dewasa", "Lansia"))</f>
        <v>Lansia</v>
      </c>
      <c r="Y2692" s="7" t="str">
        <f>CONCATENATE(employee_data36[[#This Row],[First-LastName]]," ",employee_data36[[#This Row],[DOB]])</f>
        <v>Camren-Bridges 15324</v>
      </c>
      <c r="Z2692" t="s">
        <v>40</v>
      </c>
      <c r="AA2692" t="s">
        <v>163</v>
      </c>
      <c r="AB2692" t="s">
        <v>42</v>
      </c>
      <c r="AC2692">
        <v>48509</v>
      </c>
      <c r="AD2692" t="s">
        <v>43</v>
      </c>
      <c r="AE2692" t="s">
        <v>84</v>
      </c>
      <c r="AF2692" t="s">
        <v>45</v>
      </c>
      <c r="AG2692">
        <v>2</v>
      </c>
    </row>
    <row r="2693" spans="1:33" x14ac:dyDescent="0.3">
      <c r="A2693">
        <v>3118</v>
      </c>
      <c r="B2693" t="s">
        <v>2271</v>
      </c>
      <c r="C2693" t="s">
        <v>348</v>
      </c>
      <c r="D2693" s="6" t="str">
        <f>CONCATENATE(employee_data36[[#This Row],[FirstName]], "-",employee_data36[[#This Row],[LastName]] )</f>
        <v>Jeramiah-Chandler</v>
      </c>
      <c r="E2693" s="1">
        <v>43493</v>
      </c>
      <c r="F2693" s="1">
        <v>44179</v>
      </c>
      <c r="G2693" s="7" t="str">
        <f>IF(ISBLANK(employee_data36[[#This Row],[ExitDate]]),"Yes","")</f>
        <v/>
      </c>
      <c r="H2693" t="s">
        <v>728</v>
      </c>
      <c r="I2693" t="s">
        <v>9434</v>
      </c>
      <c r="J2693" t="s">
        <v>9435</v>
      </c>
      <c r="K2693" t="s">
        <v>89</v>
      </c>
      <c r="L2693" t="s">
        <v>745</v>
      </c>
      <c r="M2693" s="6" t="str">
        <f>IF(ISBLANK(employee_data36[[#This Row],[ExitDate]]),"1","0")</f>
        <v>0</v>
      </c>
      <c r="N2693" s="6" t="str">
        <f>IF(employee_data36[[#This Row],[EmployeeStatus]]="Active", "Active", "Tidak Active")</f>
        <v>Tidak Active</v>
      </c>
      <c r="O2693" t="s">
        <v>52</v>
      </c>
      <c r="P2693" t="s">
        <v>51</v>
      </c>
      <c r="Q2693" t="s">
        <v>63</v>
      </c>
      <c r="R2693" t="s">
        <v>175</v>
      </c>
      <c r="S2693" t="s">
        <v>9436</v>
      </c>
      <c r="T2693" t="s">
        <v>38</v>
      </c>
      <c r="U2693" t="s">
        <v>332</v>
      </c>
      <c r="V2693" s="1">
        <v>20803</v>
      </c>
      <c r="W2693" s="6">
        <f>DATEDIF(employee_data36[[#This Row],[DOB]],DATE(2023, 1, 1), "Y")</f>
        <v>66</v>
      </c>
      <c r="X2693" s="6" t="str">
        <f>IF(employee_data3[[#This Row],[Age]]&lt;=25, "Remaja", IF(employee_data3[[#This Row],[Age]]&lt;=55, "Dewasa", "Lansia"))</f>
        <v>Lansia</v>
      </c>
      <c r="Y2693" s="7" t="str">
        <f>CONCATENATE(employee_data36[[#This Row],[First-LastName]]," ",employee_data36[[#This Row],[DOB]])</f>
        <v>Jeramiah-Chandler 20803</v>
      </c>
      <c r="Z2693" t="s">
        <v>40</v>
      </c>
      <c r="AA2693" t="s">
        <v>103</v>
      </c>
      <c r="AB2693" t="s">
        <v>42</v>
      </c>
      <c r="AC2693">
        <v>48848</v>
      </c>
      <c r="AD2693" t="s">
        <v>93</v>
      </c>
      <c r="AE2693" t="s">
        <v>104</v>
      </c>
      <c r="AF2693" t="s">
        <v>45</v>
      </c>
      <c r="AG2693">
        <v>2</v>
      </c>
    </row>
    <row r="2694" spans="1:33" x14ac:dyDescent="0.3">
      <c r="A2694">
        <v>3119</v>
      </c>
      <c r="B2694" t="s">
        <v>9437</v>
      </c>
      <c r="C2694" t="s">
        <v>1443</v>
      </c>
      <c r="D2694" s="6" t="str">
        <f>CONCATENATE(employee_data36[[#This Row],[FirstName]], "-",employee_data36[[#This Row],[LastName]] )</f>
        <v>Dana-Stevenson</v>
      </c>
      <c r="E2694" s="1">
        <v>44206</v>
      </c>
      <c r="F2694" s="1"/>
      <c r="G2694" s="7" t="str">
        <f>IF(ISBLANK(employee_data36[[#This Row],[ExitDate]]),"Yes","")</f>
        <v>Yes</v>
      </c>
      <c r="H2694" t="s">
        <v>28</v>
      </c>
      <c r="I2694" t="s">
        <v>9438</v>
      </c>
      <c r="J2694" t="s">
        <v>9439</v>
      </c>
      <c r="K2694" t="s">
        <v>118</v>
      </c>
      <c r="L2694" t="s">
        <v>32</v>
      </c>
      <c r="M2694" s="6" t="str">
        <f>IF(ISBLANK(employee_data36[[#This Row],[ExitDate]]),"1","0")</f>
        <v>1</v>
      </c>
      <c r="N2694" s="6" t="str">
        <f>IF(employee_data36[[#This Row],[EmployeeStatus]]="Active", "Active", "Tidak Active")</f>
        <v>Active</v>
      </c>
      <c r="O2694" t="s">
        <v>52</v>
      </c>
      <c r="P2694" t="s">
        <v>34</v>
      </c>
      <c r="Q2694" t="s">
        <v>52</v>
      </c>
      <c r="R2694" t="s">
        <v>36</v>
      </c>
      <c r="S2694" t="s">
        <v>37</v>
      </c>
      <c r="T2694" t="s">
        <v>38</v>
      </c>
      <c r="U2694" t="s">
        <v>81</v>
      </c>
      <c r="V2694" s="1">
        <v>34125</v>
      </c>
      <c r="W2694" s="6">
        <f>DATEDIF(employee_data36[[#This Row],[DOB]],DATE(2023, 1, 1), "Y")</f>
        <v>29</v>
      </c>
      <c r="X2694" s="6" t="str">
        <f>IF(employee_data3[[#This Row],[Age]]&lt;=25, "Remaja", IF(employee_data3[[#This Row],[Age]]&lt;=55, "Dewasa", "Lansia"))</f>
        <v>Dewasa</v>
      </c>
      <c r="Y2694" s="7" t="str">
        <f>CONCATENATE(employee_data36[[#This Row],[First-LastName]]," ",employee_data36[[#This Row],[DOB]])</f>
        <v>Dana-Stevenson 34125</v>
      </c>
      <c r="Z2694" t="s">
        <v>40</v>
      </c>
      <c r="AA2694" t="s">
        <v>83</v>
      </c>
      <c r="AB2694" t="s">
        <v>55</v>
      </c>
      <c r="AC2694">
        <v>71016</v>
      </c>
      <c r="AD2694" t="s">
        <v>74</v>
      </c>
      <c r="AE2694" t="s">
        <v>75</v>
      </c>
      <c r="AF2694" t="s">
        <v>45</v>
      </c>
      <c r="AG2694">
        <v>5</v>
      </c>
    </row>
    <row r="2695" spans="1:33" x14ac:dyDescent="0.3">
      <c r="A2695">
        <v>3120</v>
      </c>
      <c r="B2695" t="s">
        <v>2552</v>
      </c>
      <c r="C2695" t="s">
        <v>3827</v>
      </c>
      <c r="D2695" s="6" t="str">
        <f>CONCATENATE(employee_data36[[#This Row],[FirstName]], "-",employee_data36[[#This Row],[LastName]] )</f>
        <v>Angelique-Hogan</v>
      </c>
      <c r="E2695" s="1">
        <v>44413</v>
      </c>
      <c r="F2695" s="1">
        <v>44987</v>
      </c>
      <c r="G2695" s="7" t="str">
        <f>IF(ISBLANK(employee_data36[[#This Row],[ExitDate]]),"Yes","")</f>
        <v/>
      </c>
      <c r="H2695" t="s">
        <v>28</v>
      </c>
      <c r="I2695" t="s">
        <v>9440</v>
      </c>
      <c r="J2695" t="s">
        <v>9441</v>
      </c>
      <c r="K2695" t="s">
        <v>62</v>
      </c>
      <c r="L2695" t="s">
        <v>32</v>
      </c>
      <c r="M2695" s="6" t="str">
        <f>IF(ISBLANK(employee_data36[[#This Row],[ExitDate]]),"1","0")</f>
        <v>0</v>
      </c>
      <c r="N2695" s="6" t="str">
        <f>IF(employee_data36[[#This Row],[EmployeeStatus]]="Active", "Active", "Tidak Active")</f>
        <v>Active</v>
      </c>
      <c r="O2695" t="s">
        <v>52</v>
      </c>
      <c r="P2695" t="s">
        <v>51</v>
      </c>
      <c r="Q2695" t="s">
        <v>63</v>
      </c>
      <c r="R2695" t="s">
        <v>126</v>
      </c>
      <c r="S2695" t="s">
        <v>9442</v>
      </c>
      <c r="T2695" t="s">
        <v>38</v>
      </c>
      <c r="U2695" t="s">
        <v>53</v>
      </c>
      <c r="V2695" s="1">
        <v>16836</v>
      </c>
      <c r="W2695" s="6">
        <f>DATEDIF(employee_data36[[#This Row],[DOB]],DATE(2023, 1, 1), "Y")</f>
        <v>76</v>
      </c>
      <c r="X2695" s="6" t="str">
        <f>IF(employee_data3[[#This Row],[Age]]&lt;=25, "Remaja", IF(employee_data3[[#This Row],[Age]]&lt;=55, "Dewasa", "Lansia"))</f>
        <v>Lansia</v>
      </c>
      <c r="Y2695" s="7" t="str">
        <f>CONCATENATE(employee_data36[[#This Row],[First-LastName]]," ",employee_data36[[#This Row],[DOB]])</f>
        <v>Angelique-Hogan 16836</v>
      </c>
      <c r="Z2695" t="s">
        <v>40</v>
      </c>
      <c r="AA2695" t="s">
        <v>163</v>
      </c>
      <c r="AB2695" t="s">
        <v>42</v>
      </c>
      <c r="AC2695">
        <v>28645</v>
      </c>
      <c r="AD2695" t="s">
        <v>128</v>
      </c>
      <c r="AE2695" t="s">
        <v>44</v>
      </c>
      <c r="AF2695" t="s">
        <v>45</v>
      </c>
      <c r="AG2695">
        <v>4</v>
      </c>
    </row>
    <row r="2696" spans="1:33" x14ac:dyDescent="0.3">
      <c r="A2696">
        <v>3121</v>
      </c>
      <c r="B2696" t="s">
        <v>9443</v>
      </c>
      <c r="C2696" t="s">
        <v>277</v>
      </c>
      <c r="D2696" s="6" t="str">
        <f>CONCATENATE(employee_data36[[#This Row],[FirstName]], "-",employee_data36[[#This Row],[LastName]] )</f>
        <v>Moriah-Dodson</v>
      </c>
      <c r="E2696" s="1">
        <v>44872</v>
      </c>
      <c r="F2696" s="1">
        <v>44987</v>
      </c>
      <c r="G2696" s="7" t="str">
        <f>IF(ISBLANK(employee_data36[[#This Row],[ExitDate]]),"Yes","")</f>
        <v/>
      </c>
      <c r="H2696" t="s">
        <v>28</v>
      </c>
      <c r="I2696" t="s">
        <v>9444</v>
      </c>
      <c r="J2696" t="s">
        <v>9445</v>
      </c>
      <c r="K2696" t="s">
        <v>168</v>
      </c>
      <c r="L2696" t="s">
        <v>32</v>
      </c>
      <c r="M2696" s="6" t="str">
        <f>IF(ISBLANK(employee_data36[[#This Row],[ExitDate]]),"1","0")</f>
        <v>0</v>
      </c>
      <c r="N2696" s="6" t="str">
        <f>IF(employee_data36[[#This Row],[EmployeeStatus]]="Active", "Active", "Tidak Active")</f>
        <v>Active</v>
      </c>
      <c r="O2696" t="s">
        <v>52</v>
      </c>
      <c r="P2696" t="s">
        <v>34</v>
      </c>
      <c r="Q2696" t="s">
        <v>63</v>
      </c>
      <c r="R2696" t="s">
        <v>140</v>
      </c>
      <c r="S2696" t="s">
        <v>9446</v>
      </c>
      <c r="T2696" t="s">
        <v>38</v>
      </c>
      <c r="U2696" t="s">
        <v>177</v>
      </c>
      <c r="V2696" s="1">
        <v>18188</v>
      </c>
      <c r="W2696" s="6">
        <f>DATEDIF(employee_data36[[#This Row],[DOB]],DATE(2023, 1, 1), "Y")</f>
        <v>73</v>
      </c>
      <c r="X2696" s="6" t="str">
        <f>IF(employee_data3[[#This Row],[Age]]&lt;=25, "Remaja", IF(employee_data3[[#This Row],[Age]]&lt;=55, "Dewasa", "Lansia"))</f>
        <v>Lansia</v>
      </c>
      <c r="Y2696" s="7" t="str">
        <f>CONCATENATE(employee_data36[[#This Row],[First-LastName]]," ",employee_data36[[#This Row],[DOB]])</f>
        <v>Moriah-Dodson 18188</v>
      </c>
      <c r="Z2696" t="s">
        <v>40</v>
      </c>
      <c r="AA2696" t="s">
        <v>419</v>
      </c>
      <c r="AB2696" t="s">
        <v>42</v>
      </c>
      <c r="AC2696">
        <v>58015</v>
      </c>
      <c r="AD2696" t="s">
        <v>93</v>
      </c>
      <c r="AE2696" t="s">
        <v>75</v>
      </c>
      <c r="AF2696" t="s">
        <v>45</v>
      </c>
      <c r="AG2696">
        <v>4</v>
      </c>
    </row>
    <row r="2697" spans="1:33" x14ac:dyDescent="0.3">
      <c r="A2697">
        <v>3122</v>
      </c>
      <c r="B2697" t="s">
        <v>4200</v>
      </c>
      <c r="C2697" t="s">
        <v>1127</v>
      </c>
      <c r="D2697" s="6" t="str">
        <f>CONCATENATE(employee_data36[[#This Row],[FirstName]], "-",employee_data36[[#This Row],[LastName]] )</f>
        <v>Connor-Bray</v>
      </c>
      <c r="E2697" s="1">
        <v>44584</v>
      </c>
      <c r="F2697" s="1">
        <v>44738</v>
      </c>
      <c r="G2697" s="7" t="str">
        <f>IF(ISBLANK(employee_data36[[#This Row],[ExitDate]]),"Yes","")</f>
        <v/>
      </c>
      <c r="H2697" t="s">
        <v>28</v>
      </c>
      <c r="I2697" t="s">
        <v>9447</v>
      </c>
      <c r="J2697" t="s">
        <v>9448</v>
      </c>
      <c r="K2697" t="s">
        <v>133</v>
      </c>
      <c r="L2697" t="s">
        <v>1805</v>
      </c>
      <c r="M2697" s="6" t="str">
        <f>IF(ISBLANK(employee_data36[[#This Row],[ExitDate]]),"1","0")</f>
        <v>0</v>
      </c>
      <c r="N2697" s="6" t="str">
        <f>IF(employee_data36[[#This Row],[EmployeeStatus]]="Active", "Active", "Tidak Active")</f>
        <v>Tidak Active</v>
      </c>
      <c r="O2697" t="s">
        <v>33</v>
      </c>
      <c r="P2697" t="s">
        <v>34</v>
      </c>
      <c r="Q2697" t="s">
        <v>52</v>
      </c>
      <c r="R2697" t="s">
        <v>175</v>
      </c>
      <c r="S2697" t="s">
        <v>9449</v>
      </c>
      <c r="T2697" t="s">
        <v>38</v>
      </c>
      <c r="U2697" t="s">
        <v>177</v>
      </c>
      <c r="V2697" s="1">
        <v>17068</v>
      </c>
      <c r="W2697" s="6">
        <f>DATEDIF(employee_data36[[#This Row],[DOB]],DATE(2023, 1, 1), "Y")</f>
        <v>76</v>
      </c>
      <c r="X2697" s="6" t="str">
        <f>IF(employee_data3[[#This Row],[Age]]&lt;=25, "Remaja", IF(employee_data3[[#This Row],[Age]]&lt;=55, "Dewasa", "Lansia"))</f>
        <v>Lansia</v>
      </c>
      <c r="Y2697" s="7" t="str">
        <f>CONCATENATE(employee_data36[[#This Row],[First-LastName]]," ",employee_data36[[#This Row],[DOB]])</f>
        <v>Connor-Bray 17068</v>
      </c>
      <c r="Z2697" t="s">
        <v>40</v>
      </c>
      <c r="AA2697" t="s">
        <v>419</v>
      </c>
      <c r="AB2697" t="s">
        <v>42</v>
      </c>
      <c r="AC2697">
        <v>18652</v>
      </c>
      <c r="AD2697" t="s">
        <v>43</v>
      </c>
      <c r="AE2697" t="s">
        <v>75</v>
      </c>
      <c r="AF2697" t="s">
        <v>45</v>
      </c>
      <c r="AG2697">
        <v>5</v>
      </c>
    </row>
    <row r="2698" spans="1:33" x14ac:dyDescent="0.3">
      <c r="A2698">
        <v>3123</v>
      </c>
      <c r="B2698" t="s">
        <v>9450</v>
      </c>
      <c r="C2698" t="s">
        <v>3573</v>
      </c>
      <c r="D2698" s="6" t="str">
        <f>CONCATENATE(employee_data36[[#This Row],[FirstName]], "-",employee_data36[[#This Row],[LastName]] )</f>
        <v>Zaiden-Leblanc</v>
      </c>
      <c r="E2698" s="1">
        <v>44389</v>
      </c>
      <c r="F2698" s="1"/>
      <c r="G2698" s="7" t="str">
        <f>IF(ISBLANK(employee_data36[[#This Row],[ExitDate]]),"Yes","")</f>
        <v>Yes</v>
      </c>
      <c r="H2698" t="s">
        <v>28</v>
      </c>
      <c r="I2698" t="s">
        <v>9451</v>
      </c>
      <c r="J2698" t="s">
        <v>9452</v>
      </c>
      <c r="K2698" t="s">
        <v>80</v>
      </c>
      <c r="L2698" t="s">
        <v>32</v>
      </c>
      <c r="M2698" s="6" t="str">
        <f>IF(ISBLANK(employee_data36[[#This Row],[ExitDate]]),"1","0")</f>
        <v>1</v>
      </c>
      <c r="N2698" s="6" t="str">
        <f>IF(employee_data36[[#This Row],[EmployeeStatus]]="Active", "Active", "Tidak Active")</f>
        <v>Active</v>
      </c>
      <c r="O2698" t="s">
        <v>63</v>
      </c>
      <c r="P2698" t="s">
        <v>34</v>
      </c>
      <c r="Q2698" t="s">
        <v>52</v>
      </c>
      <c r="R2698" t="s">
        <v>36</v>
      </c>
      <c r="S2698" t="s">
        <v>37</v>
      </c>
      <c r="T2698" t="s">
        <v>38</v>
      </c>
      <c r="U2698" t="s">
        <v>148</v>
      </c>
      <c r="V2698" s="1">
        <v>18751</v>
      </c>
      <c r="W2698" s="6">
        <f>DATEDIF(employee_data36[[#This Row],[DOB]],DATE(2023, 1, 1), "Y")</f>
        <v>71</v>
      </c>
      <c r="X2698" s="6" t="str">
        <f>IF(employee_data3[[#This Row],[Age]]&lt;=25, "Remaja", IF(employee_data3[[#This Row],[Age]]&lt;=55, "Dewasa", "Lansia"))</f>
        <v>Lansia</v>
      </c>
      <c r="Y2698" s="7" t="str">
        <f>CONCATENATE(employee_data36[[#This Row],[First-LastName]]," ",employee_data36[[#This Row],[DOB]])</f>
        <v>Zaiden-Leblanc 18751</v>
      </c>
      <c r="Z2698" t="s">
        <v>40</v>
      </c>
      <c r="AA2698" t="s">
        <v>419</v>
      </c>
      <c r="AB2698" t="s">
        <v>55</v>
      </c>
      <c r="AC2698">
        <v>94273</v>
      </c>
      <c r="AD2698" t="s">
        <v>56</v>
      </c>
      <c r="AE2698" t="s">
        <v>84</v>
      </c>
      <c r="AF2698" t="s">
        <v>45</v>
      </c>
      <c r="AG2698">
        <v>4</v>
      </c>
    </row>
    <row r="2699" spans="1:33" x14ac:dyDescent="0.3">
      <c r="A2699">
        <v>3124</v>
      </c>
      <c r="B2699" t="s">
        <v>9453</v>
      </c>
      <c r="C2699" t="s">
        <v>7355</v>
      </c>
      <c r="D2699" s="6" t="str">
        <f>CONCATENATE(employee_data36[[#This Row],[FirstName]], "-",employee_data36[[#This Row],[LastName]] )</f>
        <v>Taliyah-Yang</v>
      </c>
      <c r="E2699" s="1">
        <v>43470</v>
      </c>
      <c r="F2699" s="1">
        <v>44504</v>
      </c>
      <c r="G2699" s="7" t="str">
        <f>IF(ISBLANK(employee_data36[[#This Row],[ExitDate]]),"Yes","")</f>
        <v/>
      </c>
      <c r="H2699" t="s">
        <v>28</v>
      </c>
      <c r="I2699" t="s">
        <v>9454</v>
      </c>
      <c r="J2699" t="s">
        <v>9455</v>
      </c>
      <c r="K2699" t="s">
        <v>98</v>
      </c>
      <c r="L2699" t="s">
        <v>1805</v>
      </c>
      <c r="M2699" s="6" t="str">
        <f>IF(ISBLANK(employee_data36[[#This Row],[ExitDate]]),"1","0")</f>
        <v>0</v>
      </c>
      <c r="N2699" s="6" t="str">
        <f>IF(employee_data36[[#This Row],[EmployeeStatus]]="Active", "Active", "Tidak Active")</f>
        <v>Tidak Active</v>
      </c>
      <c r="O2699" t="s">
        <v>63</v>
      </c>
      <c r="P2699" t="s">
        <v>64</v>
      </c>
      <c r="Q2699" t="s">
        <v>52</v>
      </c>
      <c r="R2699" t="s">
        <v>126</v>
      </c>
      <c r="S2699" t="s">
        <v>9456</v>
      </c>
      <c r="T2699" t="s">
        <v>38</v>
      </c>
      <c r="U2699" t="s">
        <v>111</v>
      </c>
      <c r="V2699" s="1">
        <v>33478</v>
      </c>
      <c r="W2699" s="6">
        <f>DATEDIF(employee_data36[[#This Row],[DOB]],DATE(2023, 1, 1), "Y")</f>
        <v>31</v>
      </c>
      <c r="X2699" s="6" t="str">
        <f>IF(employee_data3[[#This Row],[Age]]&lt;=25, "Remaja", IF(employee_data3[[#This Row],[Age]]&lt;=55, "Dewasa", "Lansia"))</f>
        <v>Dewasa</v>
      </c>
      <c r="Y2699" s="7" t="str">
        <f>CONCATENATE(employee_data36[[#This Row],[First-LastName]]," ",employee_data36[[#This Row],[DOB]])</f>
        <v>Taliyah-Yang 33478</v>
      </c>
      <c r="Z2699" t="s">
        <v>40</v>
      </c>
      <c r="AA2699" t="s">
        <v>103</v>
      </c>
      <c r="AB2699" t="s">
        <v>42</v>
      </c>
      <c r="AC2699">
        <v>97060</v>
      </c>
      <c r="AD2699" t="s">
        <v>43</v>
      </c>
      <c r="AE2699" t="s">
        <v>75</v>
      </c>
      <c r="AF2699" t="s">
        <v>45</v>
      </c>
      <c r="AG2699">
        <v>5</v>
      </c>
    </row>
    <row r="2700" spans="1:33" x14ac:dyDescent="0.3">
      <c r="A2700">
        <v>3125</v>
      </c>
      <c r="B2700" t="s">
        <v>5258</v>
      </c>
      <c r="C2700" t="s">
        <v>4541</v>
      </c>
      <c r="D2700" s="6" t="str">
        <f>CONCATENATE(employee_data36[[#This Row],[FirstName]], "-",employee_data36[[#This Row],[LastName]] )</f>
        <v>Boston-Cochran</v>
      </c>
      <c r="E2700" s="1">
        <v>43928</v>
      </c>
      <c r="F2700" s="1">
        <v>44276</v>
      </c>
      <c r="G2700" s="7" t="str">
        <f>IF(ISBLANK(employee_data36[[#This Row],[ExitDate]]),"Yes","")</f>
        <v/>
      </c>
      <c r="H2700" t="s">
        <v>28</v>
      </c>
      <c r="I2700" t="s">
        <v>9457</v>
      </c>
      <c r="J2700" t="s">
        <v>9458</v>
      </c>
      <c r="K2700" t="s">
        <v>168</v>
      </c>
      <c r="L2700" t="s">
        <v>1805</v>
      </c>
      <c r="M2700" s="6" t="str">
        <f>IF(ISBLANK(employee_data36[[#This Row],[ExitDate]]),"1","0")</f>
        <v>0</v>
      </c>
      <c r="N2700" s="6" t="str">
        <f>IF(employee_data36[[#This Row],[EmployeeStatus]]="Active", "Active", "Tidak Active")</f>
        <v>Tidak Active</v>
      </c>
      <c r="O2700" t="s">
        <v>52</v>
      </c>
      <c r="P2700" t="s">
        <v>34</v>
      </c>
      <c r="Q2700" t="s">
        <v>52</v>
      </c>
      <c r="R2700" t="s">
        <v>126</v>
      </c>
      <c r="S2700" t="s">
        <v>9459</v>
      </c>
      <c r="T2700" t="s">
        <v>38</v>
      </c>
      <c r="U2700" t="s">
        <v>53</v>
      </c>
      <c r="V2700" s="1">
        <v>33855</v>
      </c>
      <c r="W2700" s="6">
        <f>DATEDIF(employee_data36[[#This Row],[DOB]],DATE(2023, 1, 1), "Y")</f>
        <v>30</v>
      </c>
      <c r="X2700" s="6" t="str">
        <f>IF(employee_data3[[#This Row],[Age]]&lt;=25, "Remaja", IF(employee_data3[[#This Row],[Age]]&lt;=55, "Dewasa", "Lansia"))</f>
        <v>Dewasa</v>
      </c>
      <c r="Y2700" s="7" t="str">
        <f>CONCATENATE(employee_data36[[#This Row],[First-LastName]]," ",employee_data36[[#This Row],[DOB]])</f>
        <v>Boston-Cochran 33855</v>
      </c>
      <c r="Z2700" t="s">
        <v>40</v>
      </c>
      <c r="AA2700" t="s">
        <v>83</v>
      </c>
      <c r="AB2700" t="s">
        <v>55</v>
      </c>
      <c r="AC2700">
        <v>10433</v>
      </c>
      <c r="AD2700" t="s">
        <v>93</v>
      </c>
      <c r="AE2700" t="s">
        <v>104</v>
      </c>
      <c r="AF2700" t="s">
        <v>45</v>
      </c>
      <c r="AG2700">
        <v>4</v>
      </c>
    </row>
    <row r="2701" spans="1:33" x14ac:dyDescent="0.3">
      <c r="A2701">
        <v>3126</v>
      </c>
      <c r="B2701" t="s">
        <v>9134</v>
      </c>
      <c r="C2701" t="s">
        <v>2004</v>
      </c>
      <c r="D2701" s="6" t="str">
        <f>CONCATENATE(employee_data36[[#This Row],[FirstName]], "-",employee_data36[[#This Row],[LastName]] )</f>
        <v>Amelia-Mueller</v>
      </c>
      <c r="E2701" s="1">
        <v>44678</v>
      </c>
      <c r="F2701" s="1"/>
      <c r="G2701" s="7" t="str">
        <f>IF(ISBLANK(employee_data36[[#This Row],[ExitDate]]),"Yes","")</f>
        <v>Yes</v>
      </c>
      <c r="H2701" t="s">
        <v>28</v>
      </c>
      <c r="I2701" t="s">
        <v>9460</v>
      </c>
      <c r="J2701" t="s">
        <v>9461</v>
      </c>
      <c r="K2701" t="s">
        <v>98</v>
      </c>
      <c r="L2701" t="s">
        <v>32</v>
      </c>
      <c r="M2701" s="6" t="str">
        <f>IF(ISBLANK(employee_data36[[#This Row],[ExitDate]]),"1","0")</f>
        <v>1</v>
      </c>
      <c r="N2701" s="6" t="str">
        <f>IF(employee_data36[[#This Row],[EmployeeStatus]]="Active", "Active", "Tidak Active")</f>
        <v>Active</v>
      </c>
      <c r="O2701" t="s">
        <v>33</v>
      </c>
      <c r="P2701" t="s">
        <v>34</v>
      </c>
      <c r="Q2701" t="s">
        <v>63</v>
      </c>
      <c r="R2701" t="s">
        <v>36</v>
      </c>
      <c r="S2701" t="s">
        <v>37</v>
      </c>
      <c r="T2701" t="s">
        <v>38</v>
      </c>
      <c r="U2701" t="s">
        <v>177</v>
      </c>
      <c r="V2701" s="1">
        <v>28673</v>
      </c>
      <c r="W2701" s="6">
        <f>DATEDIF(employee_data36[[#This Row],[DOB]],DATE(2023, 1, 1), "Y")</f>
        <v>44</v>
      </c>
      <c r="X2701" s="6" t="str">
        <f>IF(employee_data3[[#This Row],[Age]]&lt;=25, "Remaja", IF(employee_data3[[#This Row],[Age]]&lt;=55, "Dewasa", "Lansia"))</f>
        <v>Dewasa</v>
      </c>
      <c r="Y2701" s="7" t="str">
        <f>CONCATENATE(employee_data36[[#This Row],[First-LastName]]," ",employee_data36[[#This Row],[DOB]])</f>
        <v>Amelia-Mueller 28673</v>
      </c>
      <c r="Z2701" t="s">
        <v>40</v>
      </c>
      <c r="AA2701" t="s">
        <v>178</v>
      </c>
      <c r="AB2701" t="s">
        <v>55</v>
      </c>
      <c r="AC2701">
        <v>35212</v>
      </c>
      <c r="AD2701" t="s">
        <v>93</v>
      </c>
      <c r="AE2701" t="s">
        <v>104</v>
      </c>
      <c r="AF2701" t="s">
        <v>45</v>
      </c>
      <c r="AG2701">
        <v>2</v>
      </c>
    </row>
    <row r="2702" spans="1:33" x14ac:dyDescent="0.3">
      <c r="A2702">
        <v>3127</v>
      </c>
      <c r="B2702" t="s">
        <v>9462</v>
      </c>
      <c r="C2702" t="s">
        <v>7124</v>
      </c>
      <c r="D2702" s="6" t="str">
        <f>CONCATENATE(employee_data36[[#This Row],[FirstName]], "-",employee_data36[[#This Row],[LastName]] )</f>
        <v>Lillianna-Hull</v>
      </c>
      <c r="E2702" s="1">
        <v>44726</v>
      </c>
      <c r="F2702" s="1">
        <v>44900</v>
      </c>
      <c r="G2702" s="7" t="str">
        <f>IF(ISBLANK(employee_data36[[#This Row],[ExitDate]]),"Yes","")</f>
        <v/>
      </c>
      <c r="H2702" t="s">
        <v>28</v>
      </c>
      <c r="I2702" t="s">
        <v>9463</v>
      </c>
      <c r="J2702" t="s">
        <v>9464</v>
      </c>
      <c r="K2702" t="s">
        <v>118</v>
      </c>
      <c r="L2702" t="s">
        <v>32</v>
      </c>
      <c r="M2702" s="6" t="str">
        <f>IF(ISBLANK(employee_data36[[#This Row],[ExitDate]]),"1","0")</f>
        <v>0</v>
      </c>
      <c r="N2702" s="6" t="str">
        <f>IF(employee_data36[[#This Row],[EmployeeStatus]]="Active", "Active", "Tidak Active")</f>
        <v>Active</v>
      </c>
      <c r="O2702" t="s">
        <v>52</v>
      </c>
      <c r="P2702" t="s">
        <v>51</v>
      </c>
      <c r="Q2702" t="s">
        <v>52</v>
      </c>
      <c r="R2702" t="s">
        <v>126</v>
      </c>
      <c r="S2702" t="s">
        <v>9465</v>
      </c>
      <c r="T2702" t="s">
        <v>38</v>
      </c>
      <c r="U2702" t="s">
        <v>177</v>
      </c>
      <c r="V2702" s="1">
        <v>33537</v>
      </c>
      <c r="W2702" s="6">
        <f>DATEDIF(employee_data36[[#This Row],[DOB]],DATE(2023, 1, 1), "Y")</f>
        <v>31</v>
      </c>
      <c r="X2702" s="6" t="str">
        <f>IF(employee_data3[[#This Row],[Age]]&lt;=25, "Remaja", IF(employee_data3[[#This Row],[Age]]&lt;=55, "Dewasa", "Lansia"))</f>
        <v>Dewasa</v>
      </c>
      <c r="Y2702" s="7" t="str">
        <f>CONCATENATE(employee_data36[[#This Row],[First-LastName]]," ",employee_data36[[#This Row],[DOB]])</f>
        <v>Lillianna-Hull 33537</v>
      </c>
      <c r="Z2702" t="s">
        <v>40</v>
      </c>
      <c r="AA2702" t="s">
        <v>6</v>
      </c>
      <c r="AB2702" t="s">
        <v>55</v>
      </c>
      <c r="AC2702">
        <v>3213</v>
      </c>
      <c r="AD2702" t="s">
        <v>43</v>
      </c>
      <c r="AE2702" t="s">
        <v>84</v>
      </c>
      <c r="AF2702" t="s">
        <v>45</v>
      </c>
      <c r="AG2702">
        <v>2</v>
      </c>
    </row>
    <row r="2703" spans="1:33" x14ac:dyDescent="0.3">
      <c r="A2703">
        <v>3128</v>
      </c>
      <c r="B2703" t="s">
        <v>6099</v>
      </c>
      <c r="C2703" t="s">
        <v>2644</v>
      </c>
      <c r="D2703" s="6" t="str">
        <f>CONCATENATE(employee_data36[[#This Row],[FirstName]], "-",employee_data36[[#This Row],[LastName]] )</f>
        <v>Laci-Frederick</v>
      </c>
      <c r="E2703" s="1">
        <v>43478</v>
      </c>
      <c r="F2703" s="1"/>
      <c r="G2703" s="7" t="str">
        <f>IF(ISBLANK(employee_data36[[#This Row],[ExitDate]]),"Yes","")</f>
        <v>Yes</v>
      </c>
      <c r="H2703" t="s">
        <v>28</v>
      </c>
      <c r="I2703" t="s">
        <v>9466</v>
      </c>
      <c r="J2703" t="s">
        <v>9467</v>
      </c>
      <c r="K2703" t="s">
        <v>62</v>
      </c>
      <c r="L2703" t="s">
        <v>32</v>
      </c>
      <c r="M2703" s="6" t="str">
        <f>IF(ISBLANK(employee_data36[[#This Row],[ExitDate]]),"1","0")</f>
        <v>1</v>
      </c>
      <c r="N2703" s="6" t="str">
        <f>IF(employee_data36[[#This Row],[EmployeeStatus]]="Active", "Active", "Tidak Active")</f>
        <v>Active</v>
      </c>
      <c r="O2703" t="s">
        <v>52</v>
      </c>
      <c r="P2703" t="s">
        <v>51</v>
      </c>
      <c r="Q2703" t="s">
        <v>35</v>
      </c>
      <c r="R2703" t="s">
        <v>36</v>
      </c>
      <c r="S2703" t="s">
        <v>37</v>
      </c>
      <c r="T2703" t="s">
        <v>38</v>
      </c>
      <c r="U2703" t="s">
        <v>90</v>
      </c>
      <c r="V2703" s="1">
        <v>27134</v>
      </c>
      <c r="W2703" s="6">
        <f>DATEDIF(employee_data36[[#This Row],[DOB]],DATE(2023, 1, 1), "Y")</f>
        <v>48</v>
      </c>
      <c r="X2703" s="6" t="str">
        <f>IF(employee_data3[[#This Row],[Age]]&lt;=25, "Remaja", IF(employee_data3[[#This Row],[Age]]&lt;=55, "Dewasa", "Lansia"))</f>
        <v>Dewasa</v>
      </c>
      <c r="Y2703" s="7" t="str">
        <f>CONCATENATE(employee_data36[[#This Row],[First-LastName]]," ",employee_data36[[#This Row],[DOB]])</f>
        <v>Laci-Frederick 27134</v>
      </c>
      <c r="Z2703" t="s">
        <v>40</v>
      </c>
      <c r="AA2703" t="s">
        <v>103</v>
      </c>
      <c r="AB2703" t="s">
        <v>42</v>
      </c>
      <c r="AC2703">
        <v>7259</v>
      </c>
      <c r="AD2703" t="s">
        <v>93</v>
      </c>
      <c r="AE2703" t="s">
        <v>44</v>
      </c>
      <c r="AF2703" t="s">
        <v>45</v>
      </c>
      <c r="AG2703">
        <v>2</v>
      </c>
    </row>
    <row r="2704" spans="1:33" x14ac:dyDescent="0.3">
      <c r="A2704">
        <v>3129</v>
      </c>
      <c r="B2704" t="s">
        <v>2617</v>
      </c>
      <c r="C2704" t="s">
        <v>551</v>
      </c>
      <c r="D2704" s="6" t="str">
        <f>CONCATENATE(employee_data36[[#This Row],[FirstName]], "-",employee_data36[[#This Row],[LastName]] )</f>
        <v>Jayda-Chapman</v>
      </c>
      <c r="E2704" s="1">
        <v>43637</v>
      </c>
      <c r="F2704" s="1"/>
      <c r="G2704" s="7" t="str">
        <f>IF(ISBLANK(employee_data36[[#This Row],[ExitDate]]),"Yes","")</f>
        <v>Yes</v>
      </c>
      <c r="H2704" t="s">
        <v>28</v>
      </c>
      <c r="I2704" t="s">
        <v>9468</v>
      </c>
      <c r="J2704" t="s">
        <v>9469</v>
      </c>
      <c r="K2704" t="s">
        <v>89</v>
      </c>
      <c r="L2704" t="s">
        <v>32</v>
      </c>
      <c r="M2704" s="6" t="str">
        <f>IF(ISBLANK(employee_data36[[#This Row],[ExitDate]]),"1","0")</f>
        <v>1</v>
      </c>
      <c r="N2704" s="6" t="str">
        <f>IF(employee_data36[[#This Row],[EmployeeStatus]]="Active", "Active", "Tidak Active")</f>
        <v>Active</v>
      </c>
      <c r="O2704" t="s">
        <v>63</v>
      </c>
      <c r="P2704" t="s">
        <v>51</v>
      </c>
      <c r="Q2704" t="s">
        <v>52</v>
      </c>
      <c r="R2704" t="s">
        <v>36</v>
      </c>
      <c r="S2704" t="s">
        <v>37</v>
      </c>
      <c r="T2704" t="s">
        <v>38</v>
      </c>
      <c r="U2704" t="s">
        <v>794</v>
      </c>
      <c r="V2704" s="1">
        <v>31239</v>
      </c>
      <c r="W2704" s="6">
        <f>DATEDIF(employee_data36[[#This Row],[DOB]],DATE(2023, 1, 1), "Y")</f>
        <v>37</v>
      </c>
      <c r="X2704" s="6" t="str">
        <f>IF(employee_data3[[#This Row],[Age]]&lt;=25, "Remaja", IF(employee_data3[[#This Row],[Age]]&lt;=55, "Dewasa", "Lansia"))</f>
        <v>Dewasa</v>
      </c>
      <c r="Y2704" s="7" t="str">
        <f>CONCATENATE(employee_data36[[#This Row],[First-LastName]]," ",employee_data36[[#This Row],[DOB]])</f>
        <v>Jayda-Chapman 31239</v>
      </c>
      <c r="Z2704" t="s">
        <v>40</v>
      </c>
      <c r="AA2704" t="s">
        <v>83</v>
      </c>
      <c r="AB2704" t="s">
        <v>42</v>
      </c>
      <c r="AC2704">
        <v>11631</v>
      </c>
      <c r="AD2704" t="s">
        <v>93</v>
      </c>
      <c r="AE2704" t="s">
        <v>44</v>
      </c>
      <c r="AF2704" t="s">
        <v>45</v>
      </c>
      <c r="AG2704">
        <v>5</v>
      </c>
    </row>
    <row r="2705" spans="1:33" x14ac:dyDescent="0.3">
      <c r="A2705">
        <v>3130</v>
      </c>
      <c r="B2705" t="s">
        <v>1387</v>
      </c>
      <c r="C2705" t="s">
        <v>233</v>
      </c>
      <c r="D2705" s="6" t="str">
        <f>CONCATENATE(employee_data36[[#This Row],[FirstName]], "-",employee_data36[[#This Row],[LastName]] )</f>
        <v>Kennedy-Beard</v>
      </c>
      <c r="E2705" s="1">
        <v>44053</v>
      </c>
      <c r="F2705" s="1">
        <v>44940</v>
      </c>
      <c r="G2705" s="7" t="str">
        <f>IF(ISBLANK(employee_data36[[#This Row],[ExitDate]]),"Yes","")</f>
        <v/>
      </c>
      <c r="H2705" t="s">
        <v>28</v>
      </c>
      <c r="I2705" t="s">
        <v>9470</v>
      </c>
      <c r="J2705" t="s">
        <v>9471</v>
      </c>
      <c r="K2705" t="s">
        <v>31</v>
      </c>
      <c r="L2705" t="s">
        <v>32</v>
      </c>
      <c r="M2705" s="6" t="str">
        <f>IF(ISBLANK(employee_data36[[#This Row],[ExitDate]]),"1","0")</f>
        <v>0</v>
      </c>
      <c r="N2705" s="6" t="str">
        <f>IF(employee_data36[[#This Row],[EmployeeStatus]]="Active", "Active", "Tidak Active")</f>
        <v>Active</v>
      </c>
      <c r="O2705" t="s">
        <v>52</v>
      </c>
      <c r="P2705" t="s">
        <v>51</v>
      </c>
      <c r="Q2705" t="s">
        <v>35</v>
      </c>
      <c r="R2705" t="s">
        <v>175</v>
      </c>
      <c r="S2705" t="s">
        <v>9472</v>
      </c>
      <c r="T2705" t="s">
        <v>38</v>
      </c>
      <c r="U2705" t="s">
        <v>305</v>
      </c>
      <c r="V2705" s="1">
        <v>29715</v>
      </c>
      <c r="W2705" s="6">
        <f>DATEDIF(employee_data36[[#This Row],[DOB]],DATE(2023, 1, 1), "Y")</f>
        <v>41</v>
      </c>
      <c r="X2705" s="6" t="str">
        <f>IF(employee_data3[[#This Row],[Age]]&lt;=25, "Remaja", IF(employee_data3[[#This Row],[Age]]&lt;=55, "Dewasa", "Lansia"))</f>
        <v>Dewasa</v>
      </c>
      <c r="Y2705" s="7" t="str">
        <f>CONCATENATE(employee_data36[[#This Row],[First-LastName]]," ",employee_data36[[#This Row],[DOB]])</f>
        <v>Kennedy-Beard 29715</v>
      </c>
      <c r="Z2705" t="s">
        <v>40</v>
      </c>
      <c r="AA2705" t="s">
        <v>243</v>
      </c>
      <c r="AB2705" t="s">
        <v>42</v>
      </c>
      <c r="AC2705">
        <v>73890</v>
      </c>
      <c r="AD2705" t="s">
        <v>93</v>
      </c>
      <c r="AE2705" t="s">
        <v>44</v>
      </c>
      <c r="AF2705" t="s">
        <v>45</v>
      </c>
      <c r="AG2705">
        <v>5</v>
      </c>
    </row>
    <row r="2706" spans="1:33" x14ac:dyDescent="0.3">
      <c r="A2706">
        <v>3131</v>
      </c>
      <c r="B2706" t="s">
        <v>4838</v>
      </c>
      <c r="C2706" t="s">
        <v>2072</v>
      </c>
      <c r="D2706" s="6" t="str">
        <f>CONCATENATE(employee_data36[[#This Row],[FirstName]], "-",employee_data36[[#This Row],[LastName]] )</f>
        <v>Alma-Hanna</v>
      </c>
      <c r="E2706" s="1">
        <v>44299</v>
      </c>
      <c r="F2706" s="1">
        <v>44723</v>
      </c>
      <c r="G2706" s="7" t="str">
        <f>IF(ISBLANK(employee_data36[[#This Row],[ExitDate]]),"Yes","")</f>
        <v/>
      </c>
      <c r="H2706" t="s">
        <v>28</v>
      </c>
      <c r="I2706" t="s">
        <v>9473</v>
      </c>
      <c r="J2706" t="s">
        <v>9474</v>
      </c>
      <c r="K2706" t="s">
        <v>133</v>
      </c>
      <c r="L2706" t="s">
        <v>32</v>
      </c>
      <c r="M2706" s="6" t="str">
        <f>IF(ISBLANK(employee_data36[[#This Row],[ExitDate]]),"1","0")</f>
        <v>0</v>
      </c>
      <c r="N2706" s="6" t="str">
        <f>IF(employee_data36[[#This Row],[EmployeeStatus]]="Active", "Active", "Tidak Active")</f>
        <v>Active</v>
      </c>
      <c r="O2706" t="s">
        <v>33</v>
      </c>
      <c r="P2706" t="s">
        <v>34</v>
      </c>
      <c r="Q2706" t="s">
        <v>35</v>
      </c>
      <c r="R2706" t="s">
        <v>126</v>
      </c>
      <c r="S2706" t="s">
        <v>9475</v>
      </c>
      <c r="T2706" t="s">
        <v>38</v>
      </c>
      <c r="U2706" t="s">
        <v>305</v>
      </c>
      <c r="V2706" s="1">
        <v>19752</v>
      </c>
      <c r="W2706" s="6">
        <f>DATEDIF(employee_data36[[#This Row],[DOB]],DATE(2023, 1, 1), "Y")</f>
        <v>68</v>
      </c>
      <c r="X2706" s="6" t="str">
        <f>IF(employee_data3[[#This Row],[Age]]&lt;=25, "Remaja", IF(employee_data3[[#This Row],[Age]]&lt;=55, "Dewasa", "Lansia"))</f>
        <v>Lansia</v>
      </c>
      <c r="Y2706" s="7" t="str">
        <f>CONCATENATE(employee_data36[[#This Row],[First-LastName]]," ",employee_data36[[#This Row],[DOB]])</f>
        <v>Alma-Hanna 19752</v>
      </c>
      <c r="Z2706" t="s">
        <v>40</v>
      </c>
      <c r="AA2706" t="s">
        <v>83</v>
      </c>
      <c r="AB2706" t="s">
        <v>42</v>
      </c>
      <c r="AC2706">
        <v>28053</v>
      </c>
      <c r="AD2706" t="s">
        <v>56</v>
      </c>
      <c r="AE2706" t="s">
        <v>75</v>
      </c>
      <c r="AF2706" t="s">
        <v>45</v>
      </c>
      <c r="AG2706">
        <v>2</v>
      </c>
    </row>
    <row r="2707" spans="1:33" x14ac:dyDescent="0.3">
      <c r="A2707">
        <v>3132</v>
      </c>
      <c r="B2707" t="s">
        <v>9476</v>
      </c>
      <c r="C2707" t="s">
        <v>8031</v>
      </c>
      <c r="D2707" s="6" t="str">
        <f>CONCATENATE(employee_data36[[#This Row],[FirstName]], "-",employee_data36[[#This Row],[LastName]] )</f>
        <v>Ximena-Suarez</v>
      </c>
      <c r="E2707" s="1">
        <v>43948</v>
      </c>
      <c r="F2707" s="1">
        <v>44852</v>
      </c>
      <c r="G2707" s="7" t="str">
        <f>IF(ISBLANK(employee_data36[[#This Row],[ExitDate]]),"Yes","")</f>
        <v/>
      </c>
      <c r="H2707" t="s">
        <v>28</v>
      </c>
      <c r="I2707" t="s">
        <v>9477</v>
      </c>
      <c r="J2707" t="s">
        <v>9478</v>
      </c>
      <c r="K2707" t="s">
        <v>50</v>
      </c>
      <c r="L2707" t="s">
        <v>32</v>
      </c>
      <c r="M2707" s="6" t="str">
        <f>IF(ISBLANK(employee_data36[[#This Row],[ExitDate]]),"1","0")</f>
        <v>0</v>
      </c>
      <c r="N2707" s="6" t="str">
        <f>IF(employee_data36[[#This Row],[EmployeeStatus]]="Active", "Active", "Tidak Active")</f>
        <v>Active</v>
      </c>
      <c r="O2707" t="s">
        <v>63</v>
      </c>
      <c r="P2707" t="s">
        <v>51</v>
      </c>
      <c r="Q2707" t="s">
        <v>63</v>
      </c>
      <c r="R2707" t="s">
        <v>99</v>
      </c>
      <c r="S2707" t="s">
        <v>9479</v>
      </c>
      <c r="T2707" t="s">
        <v>38</v>
      </c>
      <c r="U2707" t="s">
        <v>90</v>
      </c>
      <c r="V2707" s="1">
        <v>29118</v>
      </c>
      <c r="W2707" s="6">
        <f>DATEDIF(employee_data36[[#This Row],[DOB]],DATE(2023, 1, 1), "Y")</f>
        <v>43</v>
      </c>
      <c r="X2707" s="6" t="str">
        <f>IF(employee_data3[[#This Row],[Age]]&lt;=25, "Remaja", IF(employee_data3[[#This Row],[Age]]&lt;=55, "Dewasa", "Lansia"))</f>
        <v>Dewasa</v>
      </c>
      <c r="Y2707" s="7" t="str">
        <f>CONCATENATE(employee_data36[[#This Row],[First-LastName]]," ",employee_data36[[#This Row],[DOB]])</f>
        <v>Ximena-Suarez 29118</v>
      </c>
      <c r="Z2707" t="s">
        <v>40</v>
      </c>
      <c r="AA2707" t="s">
        <v>83</v>
      </c>
      <c r="AB2707" t="s">
        <v>42</v>
      </c>
      <c r="AC2707">
        <v>12694</v>
      </c>
      <c r="AD2707" t="s">
        <v>128</v>
      </c>
      <c r="AE2707" t="s">
        <v>104</v>
      </c>
      <c r="AF2707" t="s">
        <v>45</v>
      </c>
      <c r="AG2707">
        <v>4</v>
      </c>
    </row>
    <row r="2708" spans="1:33" x14ac:dyDescent="0.3">
      <c r="A2708">
        <v>3133</v>
      </c>
      <c r="B2708" t="s">
        <v>3244</v>
      </c>
      <c r="C2708" t="s">
        <v>905</v>
      </c>
      <c r="D2708" s="6" t="str">
        <f>CONCATENATE(employee_data36[[#This Row],[FirstName]], "-",employee_data36[[#This Row],[LastName]] )</f>
        <v>Aydin-Dixon</v>
      </c>
      <c r="E2708" s="1">
        <v>44617</v>
      </c>
      <c r="F2708" s="1">
        <v>44622</v>
      </c>
      <c r="G2708" s="7" t="str">
        <f>IF(ISBLANK(employee_data36[[#This Row],[ExitDate]]),"Yes","")</f>
        <v/>
      </c>
      <c r="H2708" t="s">
        <v>28</v>
      </c>
      <c r="I2708" t="s">
        <v>9480</v>
      </c>
      <c r="J2708" t="s">
        <v>9481</v>
      </c>
      <c r="K2708" t="s">
        <v>139</v>
      </c>
      <c r="L2708" t="s">
        <v>2300</v>
      </c>
      <c r="M2708" s="6" t="str">
        <f>IF(ISBLANK(employee_data36[[#This Row],[ExitDate]]),"1","0")</f>
        <v>0</v>
      </c>
      <c r="N2708" s="6" t="str">
        <f>IF(employee_data36[[#This Row],[EmployeeStatus]]="Active", "Active", "Tidak Active")</f>
        <v>Tidak Active</v>
      </c>
      <c r="O2708" t="s">
        <v>33</v>
      </c>
      <c r="P2708" t="s">
        <v>34</v>
      </c>
      <c r="Q2708" t="s">
        <v>52</v>
      </c>
      <c r="R2708" t="s">
        <v>126</v>
      </c>
      <c r="S2708" t="s">
        <v>9482</v>
      </c>
      <c r="T2708" t="s">
        <v>38</v>
      </c>
      <c r="U2708" t="s">
        <v>177</v>
      </c>
      <c r="V2708" s="1">
        <v>21481</v>
      </c>
      <c r="W2708" s="6">
        <f>DATEDIF(employee_data36[[#This Row],[DOB]],DATE(2023, 1, 1), "Y")</f>
        <v>64</v>
      </c>
      <c r="X2708" s="6" t="str">
        <f>IF(employee_data3[[#This Row],[Age]]&lt;=25, "Remaja", IF(employee_data3[[#This Row],[Age]]&lt;=55, "Dewasa", "Lansia"))</f>
        <v>Lansia</v>
      </c>
      <c r="Y2708" s="7" t="str">
        <f>CONCATENATE(employee_data36[[#This Row],[First-LastName]]," ",employee_data36[[#This Row],[DOB]])</f>
        <v>Aydin-Dixon 21481</v>
      </c>
      <c r="Z2708" t="s">
        <v>40</v>
      </c>
      <c r="AA2708" t="s">
        <v>178</v>
      </c>
      <c r="AB2708" t="s">
        <v>55</v>
      </c>
      <c r="AC2708">
        <v>83481</v>
      </c>
      <c r="AD2708" t="s">
        <v>43</v>
      </c>
      <c r="AE2708" t="s">
        <v>84</v>
      </c>
      <c r="AF2708" t="s">
        <v>45</v>
      </c>
      <c r="AG2708">
        <v>5</v>
      </c>
    </row>
    <row r="2709" spans="1:33" x14ac:dyDescent="0.3">
      <c r="A2709">
        <v>3134</v>
      </c>
      <c r="B2709" t="s">
        <v>9202</v>
      </c>
      <c r="C2709" t="s">
        <v>7378</v>
      </c>
      <c r="D2709" s="6" t="str">
        <f>CONCATENATE(employee_data36[[#This Row],[FirstName]], "-",employee_data36[[#This Row],[LastName]] )</f>
        <v>Heidi-Joyce</v>
      </c>
      <c r="E2709" s="1">
        <v>43440</v>
      </c>
      <c r="F2709" s="1">
        <v>44896</v>
      </c>
      <c r="G2709" s="7" t="str">
        <f>IF(ISBLANK(employee_data36[[#This Row],[ExitDate]]),"Yes","")</f>
        <v/>
      </c>
      <c r="H2709" t="s">
        <v>728</v>
      </c>
      <c r="I2709" t="s">
        <v>9483</v>
      </c>
      <c r="J2709" t="s">
        <v>9484</v>
      </c>
      <c r="K2709" t="s">
        <v>80</v>
      </c>
      <c r="L2709" t="s">
        <v>32</v>
      </c>
      <c r="M2709" s="6" t="str">
        <f>IF(ISBLANK(employee_data36[[#This Row],[ExitDate]]),"1","0")</f>
        <v>0</v>
      </c>
      <c r="N2709" s="6" t="str">
        <f>IF(employee_data36[[#This Row],[EmployeeStatus]]="Active", "Active", "Tidak Active")</f>
        <v>Active</v>
      </c>
      <c r="O2709" t="s">
        <v>52</v>
      </c>
      <c r="P2709" t="s">
        <v>34</v>
      </c>
      <c r="Q2709" t="s">
        <v>63</v>
      </c>
      <c r="R2709" t="s">
        <v>175</v>
      </c>
      <c r="S2709" t="s">
        <v>9485</v>
      </c>
      <c r="T2709" t="s">
        <v>38</v>
      </c>
      <c r="U2709" t="s">
        <v>231</v>
      </c>
      <c r="V2709" s="1">
        <v>17272</v>
      </c>
      <c r="W2709" s="6">
        <f>DATEDIF(employee_data36[[#This Row],[DOB]],DATE(2023, 1, 1), "Y")</f>
        <v>75</v>
      </c>
      <c r="X2709" s="6" t="str">
        <f>IF(employee_data3[[#This Row],[Age]]&lt;=25, "Remaja", IF(employee_data3[[#This Row],[Age]]&lt;=55, "Dewasa", "Lansia"))</f>
        <v>Lansia</v>
      </c>
      <c r="Y2709" s="7" t="str">
        <f>CONCATENATE(employee_data36[[#This Row],[First-LastName]]," ",employee_data36[[#This Row],[DOB]])</f>
        <v>Heidi-Joyce 17272</v>
      </c>
      <c r="Z2709" t="s">
        <v>40</v>
      </c>
      <c r="AA2709" t="s">
        <v>113</v>
      </c>
      <c r="AB2709" t="s">
        <v>42</v>
      </c>
      <c r="AC2709">
        <v>2140</v>
      </c>
      <c r="AD2709" t="s">
        <v>56</v>
      </c>
      <c r="AE2709" t="s">
        <v>84</v>
      </c>
      <c r="AF2709" t="s">
        <v>105</v>
      </c>
      <c r="AG2709">
        <v>5</v>
      </c>
    </row>
    <row r="2710" spans="1:33" x14ac:dyDescent="0.3">
      <c r="A2710">
        <v>3135</v>
      </c>
      <c r="B2710" t="s">
        <v>3898</v>
      </c>
      <c r="C2710" t="s">
        <v>5710</v>
      </c>
      <c r="D2710" s="6" t="str">
        <f>CONCATENATE(employee_data36[[#This Row],[FirstName]], "-",employee_data36[[#This Row],[LastName]] )</f>
        <v>Elle-Spears</v>
      </c>
      <c r="E2710" s="1">
        <v>43902</v>
      </c>
      <c r="F2710" s="1">
        <v>45083</v>
      </c>
      <c r="G2710" s="7" t="str">
        <f>IF(ISBLANK(employee_data36[[#This Row],[ExitDate]]),"Yes","")</f>
        <v/>
      </c>
      <c r="H2710" t="s">
        <v>728</v>
      </c>
      <c r="I2710" t="s">
        <v>9486</v>
      </c>
      <c r="J2710" t="s">
        <v>9487</v>
      </c>
      <c r="K2710" t="s">
        <v>89</v>
      </c>
      <c r="L2710" t="s">
        <v>32</v>
      </c>
      <c r="M2710" s="6" t="str">
        <f>IF(ISBLANK(employee_data36[[#This Row],[ExitDate]]),"1","0")</f>
        <v>0</v>
      </c>
      <c r="N2710" s="6" t="str">
        <f>IF(employee_data36[[#This Row],[EmployeeStatus]]="Active", "Active", "Tidak Active")</f>
        <v>Active</v>
      </c>
      <c r="O2710" t="s">
        <v>52</v>
      </c>
      <c r="P2710" t="s">
        <v>51</v>
      </c>
      <c r="Q2710" t="s">
        <v>35</v>
      </c>
      <c r="R2710" t="s">
        <v>99</v>
      </c>
      <c r="S2710" t="s">
        <v>9488</v>
      </c>
      <c r="T2710" t="s">
        <v>38</v>
      </c>
      <c r="U2710" t="s">
        <v>177</v>
      </c>
      <c r="V2710" s="1">
        <v>34084</v>
      </c>
      <c r="W2710" s="6">
        <f>DATEDIF(employee_data36[[#This Row],[DOB]],DATE(2023, 1, 1), "Y")</f>
        <v>29</v>
      </c>
      <c r="X2710" s="6" t="str">
        <f>IF(employee_data3[[#This Row],[Age]]&lt;=25, "Remaja", IF(employee_data3[[#This Row],[Age]]&lt;=55, "Dewasa", "Lansia"))</f>
        <v>Dewasa</v>
      </c>
      <c r="Y2710" s="7" t="str">
        <f>CONCATENATE(employee_data36[[#This Row],[First-LastName]]," ",employee_data36[[#This Row],[DOB]])</f>
        <v>Elle-Spears 34084</v>
      </c>
      <c r="Z2710" t="s">
        <v>40</v>
      </c>
      <c r="AA2710" t="s">
        <v>613</v>
      </c>
      <c r="AB2710" t="s">
        <v>42</v>
      </c>
      <c r="AC2710">
        <v>9790</v>
      </c>
      <c r="AD2710" t="s">
        <v>43</v>
      </c>
      <c r="AE2710" t="s">
        <v>75</v>
      </c>
      <c r="AF2710" t="s">
        <v>45</v>
      </c>
      <c r="AG2710">
        <v>4</v>
      </c>
    </row>
    <row r="2711" spans="1:33" x14ac:dyDescent="0.3">
      <c r="A2711">
        <v>3136</v>
      </c>
      <c r="B2711" t="s">
        <v>1008</v>
      </c>
      <c r="C2711" t="s">
        <v>1170</v>
      </c>
      <c r="D2711" s="6" t="str">
        <f>CONCATENATE(employee_data36[[#This Row],[FirstName]], "-",employee_data36[[#This Row],[LastName]] )</f>
        <v>Cesar-Anderson</v>
      </c>
      <c r="E2711" s="1">
        <v>44881</v>
      </c>
      <c r="F2711" s="1"/>
      <c r="G2711" s="7" t="str">
        <f>IF(ISBLANK(employee_data36[[#This Row],[ExitDate]]),"Yes","")</f>
        <v>Yes</v>
      </c>
      <c r="H2711" t="s">
        <v>728</v>
      </c>
      <c r="I2711" t="s">
        <v>7903</v>
      </c>
      <c r="J2711" t="s">
        <v>9489</v>
      </c>
      <c r="K2711" t="s">
        <v>31</v>
      </c>
      <c r="L2711" t="s">
        <v>32</v>
      </c>
      <c r="M2711" s="6" t="str">
        <f>IF(ISBLANK(employee_data36[[#This Row],[ExitDate]]),"1","0")</f>
        <v>1</v>
      </c>
      <c r="N2711" s="6" t="str">
        <f>IF(employee_data36[[#This Row],[EmployeeStatus]]="Active", "Active", "Tidak Active")</f>
        <v>Active</v>
      </c>
      <c r="O2711" t="s">
        <v>63</v>
      </c>
      <c r="P2711" t="s">
        <v>64</v>
      </c>
      <c r="Q2711" t="s">
        <v>63</v>
      </c>
      <c r="R2711" t="s">
        <v>36</v>
      </c>
      <c r="S2711" t="s">
        <v>37</v>
      </c>
      <c r="T2711" t="s">
        <v>38</v>
      </c>
      <c r="U2711" t="s">
        <v>177</v>
      </c>
      <c r="V2711" s="1">
        <v>35567</v>
      </c>
      <c r="W2711" s="6">
        <f>DATEDIF(employee_data36[[#This Row],[DOB]],DATE(2023, 1, 1), "Y")</f>
        <v>25</v>
      </c>
      <c r="X2711" s="6" t="str">
        <f>IF(employee_data3[[#This Row],[Age]]&lt;=25, "Remaja", IF(employee_data3[[#This Row],[Age]]&lt;=55, "Dewasa", "Lansia"))</f>
        <v>Remaja</v>
      </c>
      <c r="Y2711" s="7" t="str">
        <f>CONCATENATE(employee_data36[[#This Row],[First-LastName]]," ",employee_data36[[#This Row],[DOB]])</f>
        <v>Cesar-Anderson 35567</v>
      </c>
      <c r="Z2711" t="s">
        <v>40</v>
      </c>
      <c r="AA2711" t="s">
        <v>226</v>
      </c>
      <c r="AB2711" t="s">
        <v>42</v>
      </c>
      <c r="AC2711">
        <v>52077</v>
      </c>
      <c r="AD2711" t="s">
        <v>56</v>
      </c>
      <c r="AE2711" t="s">
        <v>84</v>
      </c>
      <c r="AF2711" t="s">
        <v>45</v>
      </c>
      <c r="AG2711">
        <v>4</v>
      </c>
    </row>
    <row r="2712" spans="1:33" x14ac:dyDescent="0.3">
      <c r="A2712">
        <v>3137</v>
      </c>
      <c r="B2712" t="s">
        <v>1374</v>
      </c>
      <c r="C2712" t="s">
        <v>5029</v>
      </c>
      <c r="D2712" s="6" t="str">
        <f>CONCATENATE(employee_data36[[#This Row],[FirstName]], "-",employee_data36[[#This Row],[LastName]] )</f>
        <v>Dean-Mckenzie</v>
      </c>
      <c r="E2712" s="1">
        <v>43443</v>
      </c>
      <c r="F2712" s="1">
        <v>45102</v>
      </c>
      <c r="G2712" s="7" t="str">
        <f>IF(ISBLANK(employee_data36[[#This Row],[ExitDate]]),"Yes","")</f>
        <v/>
      </c>
      <c r="H2712" t="s">
        <v>728</v>
      </c>
      <c r="I2712" t="s">
        <v>9490</v>
      </c>
      <c r="J2712" t="s">
        <v>9491</v>
      </c>
      <c r="K2712" t="s">
        <v>50</v>
      </c>
      <c r="L2712" t="s">
        <v>745</v>
      </c>
      <c r="M2712" s="6" t="str">
        <f>IF(ISBLANK(employee_data36[[#This Row],[ExitDate]]),"1","0")</f>
        <v>0</v>
      </c>
      <c r="N2712" s="6" t="str">
        <f>IF(employee_data36[[#This Row],[EmployeeStatus]]="Active", "Active", "Tidak Active")</f>
        <v>Tidak Active</v>
      </c>
      <c r="O2712" t="s">
        <v>33</v>
      </c>
      <c r="P2712" t="s">
        <v>64</v>
      </c>
      <c r="Q2712" t="s">
        <v>35</v>
      </c>
      <c r="R2712" t="s">
        <v>99</v>
      </c>
      <c r="S2712" t="s">
        <v>9492</v>
      </c>
      <c r="T2712" t="s">
        <v>38</v>
      </c>
      <c r="U2712" t="s">
        <v>90</v>
      </c>
      <c r="V2712" s="1">
        <v>34853</v>
      </c>
      <c r="W2712" s="6">
        <f>DATEDIF(employee_data36[[#This Row],[DOB]],DATE(2023, 1, 1), "Y")</f>
        <v>27</v>
      </c>
      <c r="X2712" s="6" t="str">
        <f>IF(employee_data3[[#This Row],[Age]]&lt;=25, "Remaja", IF(employee_data3[[#This Row],[Age]]&lt;=55, "Dewasa", "Lansia"))</f>
        <v>Dewasa</v>
      </c>
      <c r="Y2712" s="7" t="str">
        <f>CONCATENATE(employee_data36[[#This Row],[First-LastName]]," ",employee_data36[[#This Row],[DOB]])</f>
        <v>Dean-Mckenzie 34853</v>
      </c>
      <c r="Z2712" t="s">
        <v>40</v>
      </c>
      <c r="AA2712" t="s">
        <v>83</v>
      </c>
      <c r="AB2712" t="s">
        <v>42</v>
      </c>
      <c r="AC2712">
        <v>50624</v>
      </c>
      <c r="AD2712" t="s">
        <v>74</v>
      </c>
      <c r="AE2712" t="s">
        <v>75</v>
      </c>
      <c r="AF2712" t="s">
        <v>45</v>
      </c>
      <c r="AG2712">
        <v>2</v>
      </c>
    </row>
    <row r="2713" spans="1:33" x14ac:dyDescent="0.3">
      <c r="A2713">
        <v>3138</v>
      </c>
      <c r="B2713" t="s">
        <v>9363</v>
      </c>
      <c r="C2713" t="s">
        <v>1529</v>
      </c>
      <c r="D2713" s="6" t="str">
        <f>CONCATENATE(employee_data36[[#This Row],[FirstName]], "-",employee_data36[[#This Row],[LastName]] )</f>
        <v>Isabell-Wu</v>
      </c>
      <c r="E2713" s="1">
        <v>44920</v>
      </c>
      <c r="F2713" s="1">
        <v>44993</v>
      </c>
      <c r="G2713" s="7" t="str">
        <f>IF(ISBLANK(employee_data36[[#This Row],[ExitDate]]),"Yes","")</f>
        <v/>
      </c>
      <c r="H2713" t="s">
        <v>728</v>
      </c>
      <c r="I2713" t="s">
        <v>9493</v>
      </c>
      <c r="J2713" t="s">
        <v>9494</v>
      </c>
      <c r="K2713" t="s">
        <v>139</v>
      </c>
      <c r="L2713" t="s">
        <v>745</v>
      </c>
      <c r="M2713" s="6" t="str">
        <f>IF(ISBLANK(employee_data36[[#This Row],[ExitDate]]),"1","0")</f>
        <v>0</v>
      </c>
      <c r="N2713" s="6" t="str">
        <f>IF(employee_data36[[#This Row],[EmployeeStatus]]="Active", "Active", "Tidak Active")</f>
        <v>Tidak Active</v>
      </c>
      <c r="O2713" t="s">
        <v>33</v>
      </c>
      <c r="P2713" t="s">
        <v>51</v>
      </c>
      <c r="Q2713" t="s">
        <v>63</v>
      </c>
      <c r="R2713" t="s">
        <v>175</v>
      </c>
      <c r="S2713" t="s">
        <v>9495</v>
      </c>
      <c r="T2713" t="s">
        <v>38</v>
      </c>
      <c r="U2713" t="s">
        <v>90</v>
      </c>
      <c r="V2713" s="1">
        <v>31874</v>
      </c>
      <c r="W2713" s="6">
        <f>DATEDIF(employee_data36[[#This Row],[DOB]],DATE(2023, 1, 1), "Y")</f>
        <v>35</v>
      </c>
      <c r="X2713" s="6" t="str">
        <f>IF(employee_data3[[#This Row],[Age]]&lt;=25, "Remaja", IF(employee_data3[[#This Row],[Age]]&lt;=55, "Dewasa", "Lansia"))</f>
        <v>Dewasa</v>
      </c>
      <c r="Y2713" s="7" t="str">
        <f>CONCATENATE(employee_data36[[#This Row],[First-LastName]]," ",employee_data36[[#This Row],[DOB]])</f>
        <v>Isabell-Wu 31874</v>
      </c>
      <c r="Z2713" t="s">
        <v>40</v>
      </c>
      <c r="AA2713" t="s">
        <v>83</v>
      </c>
      <c r="AB2713" t="s">
        <v>42</v>
      </c>
      <c r="AC2713">
        <v>83438</v>
      </c>
      <c r="AD2713" t="s">
        <v>93</v>
      </c>
      <c r="AE2713" t="s">
        <v>75</v>
      </c>
      <c r="AF2713" t="s">
        <v>45</v>
      </c>
      <c r="AG2713">
        <v>4</v>
      </c>
    </row>
    <row r="2714" spans="1:33" x14ac:dyDescent="0.3">
      <c r="A2714">
        <v>3139</v>
      </c>
      <c r="B2714" t="s">
        <v>7807</v>
      </c>
      <c r="C2714" t="s">
        <v>1508</v>
      </c>
      <c r="D2714" s="6" t="str">
        <f>CONCATENATE(employee_data36[[#This Row],[FirstName]], "-",employee_data36[[#This Row],[LastName]] )</f>
        <v>Kenny-Blanchard</v>
      </c>
      <c r="E2714" s="1">
        <v>44519</v>
      </c>
      <c r="F2714" s="1"/>
      <c r="G2714" s="7" t="str">
        <f>IF(ISBLANK(employee_data36[[#This Row],[ExitDate]]),"Yes","")</f>
        <v>Yes</v>
      </c>
      <c r="H2714" t="s">
        <v>728</v>
      </c>
      <c r="I2714" t="s">
        <v>9496</v>
      </c>
      <c r="J2714" t="s">
        <v>9497</v>
      </c>
      <c r="K2714" t="s">
        <v>118</v>
      </c>
      <c r="L2714" t="s">
        <v>32</v>
      </c>
      <c r="M2714" s="6" t="str">
        <f>IF(ISBLANK(employee_data36[[#This Row],[ExitDate]]),"1","0")</f>
        <v>1</v>
      </c>
      <c r="N2714" s="6" t="str">
        <f>IF(employee_data36[[#This Row],[EmployeeStatus]]="Active", "Active", "Tidak Active")</f>
        <v>Active</v>
      </c>
      <c r="O2714" t="s">
        <v>52</v>
      </c>
      <c r="P2714" t="s">
        <v>51</v>
      </c>
      <c r="Q2714" t="s">
        <v>35</v>
      </c>
      <c r="R2714" t="s">
        <v>36</v>
      </c>
      <c r="S2714" t="s">
        <v>37</v>
      </c>
      <c r="T2714" t="s">
        <v>38</v>
      </c>
      <c r="U2714" t="s">
        <v>90</v>
      </c>
      <c r="V2714" s="1">
        <v>26156</v>
      </c>
      <c r="W2714" s="6">
        <f>DATEDIF(employee_data36[[#This Row],[DOB]],DATE(2023, 1, 1), "Y")</f>
        <v>51</v>
      </c>
      <c r="X2714" s="6" t="str">
        <f>IF(employee_data3[[#This Row],[Age]]&lt;=25, "Remaja", IF(employee_data3[[#This Row],[Age]]&lt;=55, "Dewasa", "Lansia"))</f>
        <v>Dewasa</v>
      </c>
      <c r="Y2714" s="7" t="str">
        <f>CONCATENATE(employee_data36[[#This Row],[First-LastName]]," ",employee_data36[[#This Row],[DOB]])</f>
        <v>Kenny-Blanchard 26156</v>
      </c>
      <c r="Z2714" t="s">
        <v>40</v>
      </c>
      <c r="AA2714" t="s">
        <v>103</v>
      </c>
      <c r="AB2714" t="s">
        <v>42</v>
      </c>
      <c r="AC2714">
        <v>29416</v>
      </c>
      <c r="AD2714" t="s">
        <v>128</v>
      </c>
      <c r="AE2714" t="s">
        <v>75</v>
      </c>
      <c r="AF2714" t="s">
        <v>45</v>
      </c>
      <c r="AG2714">
        <v>4</v>
      </c>
    </row>
    <row r="2715" spans="1:33" x14ac:dyDescent="0.3">
      <c r="A2715">
        <v>3140</v>
      </c>
      <c r="B2715" t="s">
        <v>3214</v>
      </c>
      <c r="C2715" t="s">
        <v>233</v>
      </c>
      <c r="D2715" s="6" t="str">
        <f>CONCATENATE(employee_data36[[#This Row],[FirstName]], "-",employee_data36[[#This Row],[LastName]] )</f>
        <v>Evie-Beard</v>
      </c>
      <c r="E2715" s="1">
        <v>44621</v>
      </c>
      <c r="F2715" s="1"/>
      <c r="G2715" s="7" t="str">
        <f>IF(ISBLANK(employee_data36[[#This Row],[ExitDate]]),"Yes","")</f>
        <v>Yes</v>
      </c>
      <c r="H2715" t="s">
        <v>28</v>
      </c>
      <c r="I2715" t="s">
        <v>9498</v>
      </c>
      <c r="J2715" t="s">
        <v>9499</v>
      </c>
      <c r="K2715" t="s">
        <v>62</v>
      </c>
      <c r="L2715" t="s">
        <v>32</v>
      </c>
      <c r="M2715" s="6" t="str">
        <f>IF(ISBLANK(employee_data36[[#This Row],[ExitDate]]),"1","0")</f>
        <v>1</v>
      </c>
      <c r="N2715" s="6" t="str">
        <f>IF(employee_data36[[#This Row],[EmployeeStatus]]="Active", "Active", "Tidak Active")</f>
        <v>Active</v>
      </c>
      <c r="O2715" t="s">
        <v>33</v>
      </c>
      <c r="P2715" t="s">
        <v>34</v>
      </c>
      <c r="Q2715" t="s">
        <v>63</v>
      </c>
      <c r="R2715" t="s">
        <v>36</v>
      </c>
      <c r="S2715" t="s">
        <v>37</v>
      </c>
      <c r="T2715" t="s">
        <v>38</v>
      </c>
      <c r="U2715" t="s">
        <v>332</v>
      </c>
      <c r="V2715" s="1">
        <v>32965</v>
      </c>
      <c r="W2715" s="6">
        <f>DATEDIF(employee_data36[[#This Row],[DOB]],DATE(2023, 1, 1), "Y")</f>
        <v>32</v>
      </c>
      <c r="X2715" s="6" t="str">
        <f>IF(employee_data3[[#This Row],[Age]]&lt;=25, "Remaja", IF(employee_data3[[#This Row],[Age]]&lt;=55, "Dewasa", "Lansia"))</f>
        <v>Dewasa</v>
      </c>
      <c r="Y2715" s="7" t="str">
        <f>CONCATENATE(employee_data36[[#This Row],[First-LastName]]," ",employee_data36[[#This Row],[DOB]])</f>
        <v>Evie-Beard 32965</v>
      </c>
      <c r="Z2715" t="s">
        <v>40</v>
      </c>
      <c r="AA2715" t="s">
        <v>83</v>
      </c>
      <c r="AB2715" t="s">
        <v>55</v>
      </c>
      <c r="AC2715">
        <v>89284</v>
      </c>
      <c r="AD2715" t="s">
        <v>56</v>
      </c>
      <c r="AE2715" t="s">
        <v>44</v>
      </c>
      <c r="AF2715" t="s">
        <v>45</v>
      </c>
      <c r="AG2715">
        <v>5</v>
      </c>
    </row>
    <row r="2716" spans="1:33" x14ac:dyDescent="0.3">
      <c r="A2716">
        <v>3141</v>
      </c>
      <c r="B2716" t="s">
        <v>9500</v>
      </c>
      <c r="C2716" t="s">
        <v>3501</v>
      </c>
      <c r="D2716" s="6" t="str">
        <f>CONCATENATE(employee_data36[[#This Row],[FirstName]], "-",employee_data36[[#This Row],[LastName]] )</f>
        <v>Aliya-Morton</v>
      </c>
      <c r="E2716" s="1">
        <v>44272</v>
      </c>
      <c r="F2716" s="1"/>
      <c r="G2716" s="7" t="str">
        <f>IF(ISBLANK(employee_data36[[#This Row],[ExitDate]]),"Yes","")</f>
        <v>Yes</v>
      </c>
      <c r="H2716" t="s">
        <v>28</v>
      </c>
      <c r="I2716" t="s">
        <v>9501</v>
      </c>
      <c r="J2716" t="s">
        <v>9502</v>
      </c>
      <c r="K2716" t="s">
        <v>89</v>
      </c>
      <c r="L2716" t="s">
        <v>32</v>
      </c>
      <c r="M2716" s="6" t="str">
        <f>IF(ISBLANK(employee_data36[[#This Row],[ExitDate]]),"1","0")</f>
        <v>1</v>
      </c>
      <c r="N2716" s="6" t="str">
        <f>IF(employee_data36[[#This Row],[EmployeeStatus]]="Active", "Active", "Tidak Active")</f>
        <v>Active</v>
      </c>
      <c r="O2716" t="s">
        <v>63</v>
      </c>
      <c r="P2716" t="s">
        <v>64</v>
      </c>
      <c r="Q2716" t="s">
        <v>35</v>
      </c>
      <c r="R2716" t="s">
        <v>36</v>
      </c>
      <c r="S2716" t="s">
        <v>37</v>
      </c>
      <c r="T2716" t="s">
        <v>38</v>
      </c>
      <c r="U2716" t="s">
        <v>90</v>
      </c>
      <c r="V2716" s="1">
        <v>25759</v>
      </c>
      <c r="W2716" s="6">
        <f>DATEDIF(employee_data36[[#This Row],[DOB]],DATE(2023, 1, 1), "Y")</f>
        <v>52</v>
      </c>
      <c r="X2716" s="6" t="str">
        <f>IF(employee_data3[[#This Row],[Age]]&lt;=25, "Remaja", IF(employee_data3[[#This Row],[Age]]&lt;=55, "Dewasa", "Lansia"))</f>
        <v>Dewasa</v>
      </c>
      <c r="Y2716" s="7" t="str">
        <f>CONCATENATE(employee_data36[[#This Row],[First-LastName]]," ",employee_data36[[#This Row],[DOB]])</f>
        <v>Aliya-Morton 25759</v>
      </c>
      <c r="Z2716" t="s">
        <v>40</v>
      </c>
      <c r="AA2716" t="s">
        <v>226</v>
      </c>
      <c r="AB2716" t="s">
        <v>55</v>
      </c>
      <c r="AC2716">
        <v>9420</v>
      </c>
      <c r="AD2716" t="s">
        <v>93</v>
      </c>
      <c r="AE2716" t="s">
        <v>84</v>
      </c>
      <c r="AF2716" t="s">
        <v>105</v>
      </c>
      <c r="AG2716">
        <v>2</v>
      </c>
    </row>
    <row r="2717" spans="1:33" x14ac:dyDescent="0.3">
      <c r="A2717">
        <v>3142</v>
      </c>
      <c r="B2717" t="s">
        <v>6871</v>
      </c>
      <c r="C2717" t="s">
        <v>1764</v>
      </c>
      <c r="D2717" s="6" t="str">
        <f>CONCATENATE(employee_data36[[#This Row],[FirstName]], "-",employee_data36[[#This Row],[LastName]] )</f>
        <v>Ingrid-Wilkins</v>
      </c>
      <c r="E2717" s="1">
        <v>44237</v>
      </c>
      <c r="F2717" s="1"/>
      <c r="G2717" s="7" t="str">
        <f>IF(ISBLANK(employee_data36[[#This Row],[ExitDate]]),"Yes","")</f>
        <v>Yes</v>
      </c>
      <c r="H2717" t="s">
        <v>28</v>
      </c>
      <c r="I2717" t="s">
        <v>9503</v>
      </c>
      <c r="J2717" t="s">
        <v>9504</v>
      </c>
      <c r="K2717" t="s">
        <v>31</v>
      </c>
      <c r="L2717" t="s">
        <v>32</v>
      </c>
      <c r="M2717" s="6" t="str">
        <f>IF(ISBLANK(employee_data36[[#This Row],[ExitDate]]),"1","0")</f>
        <v>1</v>
      </c>
      <c r="N2717" s="6" t="str">
        <f>IF(employee_data36[[#This Row],[EmployeeStatus]]="Active", "Active", "Tidak Active")</f>
        <v>Active</v>
      </c>
      <c r="O2717" t="s">
        <v>63</v>
      </c>
      <c r="P2717" t="s">
        <v>64</v>
      </c>
      <c r="Q2717" t="s">
        <v>52</v>
      </c>
      <c r="R2717" t="s">
        <v>36</v>
      </c>
      <c r="S2717" t="s">
        <v>37</v>
      </c>
      <c r="T2717" t="s">
        <v>38</v>
      </c>
      <c r="U2717" t="s">
        <v>81</v>
      </c>
      <c r="V2717" s="1">
        <v>18099</v>
      </c>
      <c r="W2717" s="6">
        <f>DATEDIF(employee_data36[[#This Row],[DOB]],DATE(2023, 1, 1), "Y")</f>
        <v>73</v>
      </c>
      <c r="X2717" s="6" t="str">
        <f>IF(employee_data3[[#This Row],[Age]]&lt;=25, "Remaja", IF(employee_data3[[#This Row],[Age]]&lt;=55, "Dewasa", "Lansia"))</f>
        <v>Lansia</v>
      </c>
      <c r="Y2717" s="7" t="str">
        <f>CONCATENATE(employee_data36[[#This Row],[First-LastName]]," ",employee_data36[[#This Row],[DOB]])</f>
        <v>Ingrid-Wilkins 18099</v>
      </c>
      <c r="Z2717" t="s">
        <v>40</v>
      </c>
      <c r="AA2717" t="s">
        <v>292</v>
      </c>
      <c r="AB2717" t="s">
        <v>42</v>
      </c>
      <c r="AC2717">
        <v>49701</v>
      </c>
      <c r="AD2717" t="s">
        <v>43</v>
      </c>
      <c r="AE2717" t="s">
        <v>75</v>
      </c>
      <c r="AF2717" t="s">
        <v>45</v>
      </c>
      <c r="AG2717">
        <v>4</v>
      </c>
    </row>
    <row r="2718" spans="1:33" x14ac:dyDescent="0.3">
      <c r="A2718">
        <v>3143</v>
      </c>
      <c r="B2718" t="s">
        <v>1615</v>
      </c>
      <c r="C2718" t="s">
        <v>2732</v>
      </c>
      <c r="D2718" s="6" t="str">
        <f>CONCATENATE(employee_data36[[#This Row],[FirstName]], "-",employee_data36[[#This Row],[LastName]] )</f>
        <v>Morgan-Elliott</v>
      </c>
      <c r="E2718" s="1">
        <v>43371</v>
      </c>
      <c r="F2718" s="1"/>
      <c r="G2718" s="7" t="str">
        <f>IF(ISBLANK(employee_data36[[#This Row],[ExitDate]]),"Yes","")</f>
        <v>Yes</v>
      </c>
      <c r="H2718" t="s">
        <v>28</v>
      </c>
      <c r="I2718" t="s">
        <v>9505</v>
      </c>
      <c r="J2718" t="s">
        <v>9506</v>
      </c>
      <c r="K2718" t="s">
        <v>133</v>
      </c>
      <c r="L2718" t="s">
        <v>32</v>
      </c>
      <c r="M2718" s="6" t="str">
        <f>IF(ISBLANK(employee_data36[[#This Row],[ExitDate]]),"1","0")</f>
        <v>1</v>
      </c>
      <c r="N2718" s="6" t="str">
        <f>IF(employee_data36[[#This Row],[EmployeeStatus]]="Active", "Active", "Tidak Active")</f>
        <v>Active</v>
      </c>
      <c r="O2718" t="s">
        <v>63</v>
      </c>
      <c r="P2718" t="s">
        <v>51</v>
      </c>
      <c r="Q2718" t="s">
        <v>35</v>
      </c>
      <c r="R2718" t="s">
        <v>36</v>
      </c>
      <c r="S2718" t="s">
        <v>37</v>
      </c>
      <c r="T2718" t="s">
        <v>38</v>
      </c>
      <c r="U2718" t="s">
        <v>53</v>
      </c>
      <c r="V2718" s="1">
        <v>17343</v>
      </c>
      <c r="W2718" s="6">
        <f>DATEDIF(employee_data36[[#This Row],[DOB]],DATE(2023, 1, 1), "Y")</f>
        <v>75</v>
      </c>
      <c r="X2718" s="6" t="str">
        <f>IF(employee_data3[[#This Row],[Age]]&lt;=25, "Remaja", IF(employee_data3[[#This Row],[Age]]&lt;=55, "Dewasa", "Lansia"))</f>
        <v>Lansia</v>
      </c>
      <c r="Y2718" s="7" t="str">
        <f>CONCATENATE(employee_data36[[#This Row],[First-LastName]]," ",employee_data36[[#This Row],[DOB]])</f>
        <v>Morgan-Elliott 17343</v>
      </c>
      <c r="Z2718" t="s">
        <v>40</v>
      </c>
      <c r="AA2718" t="s">
        <v>163</v>
      </c>
      <c r="AB2718" t="s">
        <v>42</v>
      </c>
      <c r="AC2718">
        <v>32652</v>
      </c>
      <c r="AD2718" t="s">
        <v>93</v>
      </c>
      <c r="AE2718" t="s">
        <v>44</v>
      </c>
      <c r="AF2718" t="s">
        <v>45</v>
      </c>
      <c r="AG2718">
        <v>2</v>
      </c>
    </row>
    <row r="2719" spans="1:33" x14ac:dyDescent="0.3">
      <c r="A2719">
        <v>3144</v>
      </c>
      <c r="B2719" t="s">
        <v>7556</v>
      </c>
      <c r="C2719" t="s">
        <v>1839</v>
      </c>
      <c r="D2719" s="6" t="str">
        <f>CONCATENATE(employee_data36[[#This Row],[FirstName]], "-",employee_data36[[#This Row],[LastName]] )</f>
        <v>Shannon-Lambert</v>
      </c>
      <c r="E2719" s="1">
        <v>44236</v>
      </c>
      <c r="F2719" s="1"/>
      <c r="G2719" s="7" t="str">
        <f>IF(ISBLANK(employee_data36[[#This Row],[ExitDate]]),"Yes","")</f>
        <v>Yes</v>
      </c>
      <c r="H2719" t="s">
        <v>28</v>
      </c>
      <c r="I2719" t="s">
        <v>9507</v>
      </c>
      <c r="J2719" t="s">
        <v>9508</v>
      </c>
      <c r="K2719" t="s">
        <v>50</v>
      </c>
      <c r="L2719" t="s">
        <v>32</v>
      </c>
      <c r="M2719" s="6" t="str">
        <f>IF(ISBLANK(employee_data36[[#This Row],[ExitDate]]),"1","0")</f>
        <v>1</v>
      </c>
      <c r="N2719" s="6" t="str">
        <f>IF(employee_data36[[#This Row],[EmployeeStatus]]="Active", "Active", "Tidak Active")</f>
        <v>Active</v>
      </c>
      <c r="O2719" t="s">
        <v>33</v>
      </c>
      <c r="P2719" t="s">
        <v>34</v>
      </c>
      <c r="Q2719" t="s">
        <v>52</v>
      </c>
      <c r="R2719" t="s">
        <v>36</v>
      </c>
      <c r="S2719" t="s">
        <v>37</v>
      </c>
      <c r="T2719" t="s">
        <v>38</v>
      </c>
      <c r="U2719" t="s">
        <v>111</v>
      </c>
      <c r="V2719" s="1">
        <v>20717</v>
      </c>
      <c r="W2719" s="6">
        <f>DATEDIF(employee_data36[[#This Row],[DOB]],DATE(2023, 1, 1), "Y")</f>
        <v>66</v>
      </c>
      <c r="X2719" s="6" t="str">
        <f>IF(employee_data3[[#This Row],[Age]]&lt;=25, "Remaja", IF(employee_data3[[#This Row],[Age]]&lt;=55, "Dewasa", "Lansia"))</f>
        <v>Lansia</v>
      </c>
      <c r="Y2719" s="7" t="str">
        <f>CONCATENATE(employee_data36[[#This Row],[First-LastName]]," ",employee_data36[[#This Row],[DOB]])</f>
        <v>Shannon-Lambert 20717</v>
      </c>
      <c r="Z2719" t="s">
        <v>40</v>
      </c>
      <c r="AA2719" t="s">
        <v>113</v>
      </c>
      <c r="AB2719" t="s">
        <v>55</v>
      </c>
      <c r="AC2719">
        <v>4496</v>
      </c>
      <c r="AD2719" t="s">
        <v>56</v>
      </c>
      <c r="AE2719" t="s">
        <v>84</v>
      </c>
      <c r="AF2719" t="s">
        <v>105</v>
      </c>
      <c r="AG2719">
        <v>2</v>
      </c>
    </row>
    <row r="2720" spans="1:33" x14ac:dyDescent="0.3">
      <c r="A2720">
        <v>3145</v>
      </c>
      <c r="B2720" t="s">
        <v>4980</v>
      </c>
      <c r="C2720" t="s">
        <v>1896</v>
      </c>
      <c r="D2720" s="6" t="str">
        <f>CONCATENATE(employee_data36[[#This Row],[FirstName]], "-",employee_data36[[#This Row],[LastName]] )</f>
        <v>Prince-Petty</v>
      </c>
      <c r="E2720" s="1">
        <v>44101</v>
      </c>
      <c r="F2720" s="1">
        <v>44624</v>
      </c>
      <c r="G2720" s="7" t="str">
        <f>IF(ISBLANK(employee_data36[[#This Row],[ExitDate]]),"Yes","")</f>
        <v/>
      </c>
      <c r="H2720" t="s">
        <v>28</v>
      </c>
      <c r="I2720" t="s">
        <v>9509</v>
      </c>
      <c r="J2720" t="s">
        <v>9510</v>
      </c>
      <c r="K2720" t="s">
        <v>139</v>
      </c>
      <c r="L2720" t="s">
        <v>1805</v>
      </c>
      <c r="M2720" s="6" t="str">
        <f>IF(ISBLANK(employee_data36[[#This Row],[ExitDate]]),"1","0")</f>
        <v>0</v>
      </c>
      <c r="N2720" s="6" t="str">
        <f>IF(employee_data36[[#This Row],[EmployeeStatus]]="Active", "Active", "Tidak Active")</f>
        <v>Tidak Active</v>
      </c>
      <c r="O2720" t="s">
        <v>52</v>
      </c>
      <c r="P2720" t="s">
        <v>34</v>
      </c>
      <c r="Q2720" t="s">
        <v>35</v>
      </c>
      <c r="R2720" t="s">
        <v>140</v>
      </c>
      <c r="S2720" t="s">
        <v>9511</v>
      </c>
      <c r="T2720" t="s">
        <v>38</v>
      </c>
      <c r="U2720" t="s">
        <v>90</v>
      </c>
      <c r="V2720" s="1">
        <v>35002</v>
      </c>
      <c r="W2720" s="6">
        <f>DATEDIF(employee_data36[[#This Row],[DOB]],DATE(2023, 1, 1), "Y")</f>
        <v>27</v>
      </c>
      <c r="X2720" s="6" t="str">
        <f>IF(employee_data3[[#This Row],[Age]]&lt;=25, "Remaja", IF(employee_data3[[#This Row],[Age]]&lt;=55, "Dewasa", "Lansia"))</f>
        <v>Dewasa</v>
      </c>
      <c r="Y2720" s="7" t="str">
        <f>CONCATENATE(employee_data36[[#This Row],[First-LastName]]," ",employee_data36[[#This Row],[DOB]])</f>
        <v>Prince-Petty 35002</v>
      </c>
      <c r="Z2720" t="s">
        <v>40</v>
      </c>
      <c r="AA2720" t="s">
        <v>193</v>
      </c>
      <c r="AB2720" t="s">
        <v>55</v>
      </c>
      <c r="AC2720">
        <v>59765</v>
      </c>
      <c r="AD2720" t="s">
        <v>128</v>
      </c>
      <c r="AE2720" t="s">
        <v>104</v>
      </c>
      <c r="AF2720" t="s">
        <v>45</v>
      </c>
      <c r="AG2720">
        <v>2</v>
      </c>
    </row>
    <row r="2721" spans="1:33" x14ac:dyDescent="0.3">
      <c r="A2721">
        <v>3146</v>
      </c>
      <c r="B2721" t="s">
        <v>5361</v>
      </c>
      <c r="C2721" t="s">
        <v>122</v>
      </c>
      <c r="D2721" s="6" t="str">
        <f>CONCATENATE(employee_data36[[#This Row],[FirstName]], "-",employee_data36[[#This Row],[LastName]] )</f>
        <v>Abril-Joseph</v>
      </c>
      <c r="E2721" s="1">
        <v>43450</v>
      </c>
      <c r="F2721" s="1"/>
      <c r="G2721" s="7" t="str">
        <f>IF(ISBLANK(employee_data36[[#This Row],[ExitDate]]),"Yes","")</f>
        <v>Yes</v>
      </c>
      <c r="H2721" t="s">
        <v>28</v>
      </c>
      <c r="I2721" t="s">
        <v>9512</v>
      </c>
      <c r="J2721" t="s">
        <v>9513</v>
      </c>
      <c r="K2721" t="s">
        <v>80</v>
      </c>
      <c r="L2721" t="s">
        <v>32</v>
      </c>
      <c r="M2721" s="6" t="str">
        <f>IF(ISBLANK(employee_data36[[#This Row],[ExitDate]]),"1","0")</f>
        <v>1</v>
      </c>
      <c r="N2721" s="6" t="str">
        <f>IF(employee_data36[[#This Row],[EmployeeStatus]]="Active", "Active", "Tidak Active")</f>
        <v>Active</v>
      </c>
      <c r="O2721" t="s">
        <v>52</v>
      </c>
      <c r="P2721" t="s">
        <v>34</v>
      </c>
      <c r="Q2721" t="s">
        <v>35</v>
      </c>
      <c r="R2721" t="s">
        <v>36</v>
      </c>
      <c r="S2721" t="s">
        <v>37</v>
      </c>
      <c r="T2721" t="s">
        <v>38</v>
      </c>
      <c r="U2721" t="s">
        <v>177</v>
      </c>
      <c r="V2721" s="1">
        <v>28781</v>
      </c>
      <c r="W2721" s="6">
        <f>DATEDIF(employee_data36[[#This Row],[DOB]],DATE(2023, 1, 1), "Y")</f>
        <v>44</v>
      </c>
      <c r="X2721" s="6" t="str">
        <f>IF(employee_data3[[#This Row],[Age]]&lt;=25, "Remaja", IF(employee_data3[[#This Row],[Age]]&lt;=55, "Dewasa", "Lansia"))</f>
        <v>Dewasa</v>
      </c>
      <c r="Y2721" s="7" t="str">
        <f>CONCATENATE(employee_data36[[#This Row],[First-LastName]]," ",employee_data36[[#This Row],[DOB]])</f>
        <v>Abril-Joseph 28781</v>
      </c>
      <c r="Z2721" t="s">
        <v>40</v>
      </c>
      <c r="AA2721" t="s">
        <v>178</v>
      </c>
      <c r="AB2721" t="s">
        <v>42</v>
      </c>
      <c r="AC2721">
        <v>19021</v>
      </c>
      <c r="AD2721" t="s">
        <v>43</v>
      </c>
      <c r="AE2721" t="s">
        <v>44</v>
      </c>
      <c r="AF2721" t="s">
        <v>45</v>
      </c>
      <c r="AG2721">
        <v>4</v>
      </c>
    </row>
    <row r="2722" spans="1:33" x14ac:dyDescent="0.3">
      <c r="A2722">
        <v>3147</v>
      </c>
      <c r="B2722" t="s">
        <v>179</v>
      </c>
      <c r="C2722" t="s">
        <v>1260</v>
      </c>
      <c r="D2722" s="6" t="str">
        <f>CONCATENATE(employee_data36[[#This Row],[FirstName]], "-",employee_data36[[#This Row],[LastName]] )</f>
        <v>Bobby-Levy</v>
      </c>
      <c r="E2722" s="1">
        <v>45124</v>
      </c>
      <c r="F2722" s="1">
        <v>45135</v>
      </c>
      <c r="G2722" s="7" t="str">
        <f>IF(ISBLANK(employee_data36[[#This Row],[ExitDate]]),"Yes","")</f>
        <v/>
      </c>
      <c r="H2722" t="s">
        <v>28</v>
      </c>
      <c r="I2722" t="s">
        <v>9514</v>
      </c>
      <c r="J2722" t="s">
        <v>9515</v>
      </c>
      <c r="K2722" t="s">
        <v>168</v>
      </c>
      <c r="L2722" t="s">
        <v>32</v>
      </c>
      <c r="M2722" s="6" t="str">
        <f>IF(ISBLANK(employee_data36[[#This Row],[ExitDate]]),"1","0")</f>
        <v>0</v>
      </c>
      <c r="N2722" s="6" t="str">
        <f>IF(employee_data36[[#This Row],[EmployeeStatus]]="Active", "Active", "Tidak Active")</f>
        <v>Active</v>
      </c>
      <c r="O2722" t="s">
        <v>33</v>
      </c>
      <c r="P2722" t="s">
        <v>64</v>
      </c>
      <c r="Q2722" t="s">
        <v>35</v>
      </c>
      <c r="R2722" t="s">
        <v>99</v>
      </c>
      <c r="S2722" t="s">
        <v>9516</v>
      </c>
      <c r="T2722" t="s">
        <v>38</v>
      </c>
      <c r="U2722" t="s">
        <v>66</v>
      </c>
      <c r="V2722" s="1">
        <v>36273</v>
      </c>
      <c r="W2722" s="6">
        <f>DATEDIF(employee_data36[[#This Row],[DOB]],DATE(2023, 1, 1), "Y")</f>
        <v>23</v>
      </c>
      <c r="X2722" s="6" t="str">
        <f>IF(employee_data3[[#This Row],[Age]]&lt;=25, "Remaja", IF(employee_data3[[#This Row],[Age]]&lt;=55, "Dewasa", "Lansia"))</f>
        <v>Remaja</v>
      </c>
      <c r="Y2722" s="7" t="str">
        <f>CONCATENATE(employee_data36[[#This Row],[First-LastName]]," ",employee_data36[[#This Row],[DOB]])</f>
        <v>Bobby-Levy 36273</v>
      </c>
      <c r="Z2722" t="s">
        <v>40</v>
      </c>
      <c r="AA2722" t="s">
        <v>113</v>
      </c>
      <c r="AB2722" t="s">
        <v>55</v>
      </c>
      <c r="AC2722">
        <v>48709</v>
      </c>
      <c r="AD2722" t="s">
        <v>56</v>
      </c>
      <c r="AE2722" t="s">
        <v>104</v>
      </c>
      <c r="AF2722" t="s">
        <v>45</v>
      </c>
      <c r="AG2722">
        <v>5</v>
      </c>
    </row>
    <row r="2723" spans="1:33" x14ac:dyDescent="0.3">
      <c r="A2723">
        <v>3148</v>
      </c>
      <c r="B2723" t="s">
        <v>9517</v>
      </c>
      <c r="C2723" t="s">
        <v>1856</v>
      </c>
      <c r="D2723" s="6" t="str">
        <f>CONCATENATE(employee_data36[[#This Row],[FirstName]], "-",employee_data36[[#This Row],[LastName]] )</f>
        <v>Gustavo-Durham</v>
      </c>
      <c r="E2723" s="1">
        <v>43979</v>
      </c>
      <c r="F2723" s="1">
        <v>44544</v>
      </c>
      <c r="G2723" s="7" t="str">
        <f>IF(ISBLANK(employee_data36[[#This Row],[ExitDate]]),"Yes","")</f>
        <v/>
      </c>
      <c r="H2723" t="s">
        <v>28</v>
      </c>
      <c r="I2723" t="s">
        <v>9518</v>
      </c>
      <c r="J2723" t="s">
        <v>9519</v>
      </c>
      <c r="K2723" t="s">
        <v>98</v>
      </c>
      <c r="L2723" t="s">
        <v>32</v>
      </c>
      <c r="M2723" s="6" t="str">
        <f>IF(ISBLANK(employee_data36[[#This Row],[ExitDate]]),"1","0")</f>
        <v>0</v>
      </c>
      <c r="N2723" s="6" t="str">
        <f>IF(employee_data36[[#This Row],[EmployeeStatus]]="Active", "Active", "Tidak Active")</f>
        <v>Active</v>
      </c>
      <c r="O2723" t="s">
        <v>63</v>
      </c>
      <c r="P2723" t="s">
        <v>34</v>
      </c>
      <c r="Q2723" t="s">
        <v>35</v>
      </c>
      <c r="R2723" t="s">
        <v>175</v>
      </c>
      <c r="S2723" t="s">
        <v>9520</v>
      </c>
      <c r="T2723" t="s">
        <v>38</v>
      </c>
      <c r="U2723" t="s">
        <v>53</v>
      </c>
      <c r="V2723" s="1">
        <v>18323</v>
      </c>
      <c r="W2723" s="6">
        <f>DATEDIF(employee_data36[[#This Row],[DOB]],DATE(2023, 1, 1), "Y")</f>
        <v>72</v>
      </c>
      <c r="X2723" s="6" t="str">
        <f>IF(employee_data3[[#This Row],[Age]]&lt;=25, "Remaja", IF(employee_data3[[#This Row],[Age]]&lt;=55, "Dewasa", "Lansia"))</f>
        <v>Lansia</v>
      </c>
      <c r="Y2723" s="7" t="str">
        <f>CONCATENATE(employee_data36[[#This Row],[First-LastName]]," ",employee_data36[[#This Row],[DOB]])</f>
        <v>Gustavo-Durham 18323</v>
      </c>
      <c r="Z2723" t="s">
        <v>40</v>
      </c>
      <c r="AA2723" t="s">
        <v>226</v>
      </c>
      <c r="AB2723" t="s">
        <v>55</v>
      </c>
      <c r="AC2723">
        <v>76147</v>
      </c>
      <c r="AD2723" t="s">
        <v>43</v>
      </c>
      <c r="AE2723" t="s">
        <v>75</v>
      </c>
      <c r="AF2723" t="s">
        <v>105</v>
      </c>
      <c r="AG2723">
        <v>2</v>
      </c>
    </row>
    <row r="2724" spans="1:33" x14ac:dyDescent="0.3">
      <c r="A2724">
        <v>3149</v>
      </c>
      <c r="B2724" t="s">
        <v>5821</v>
      </c>
      <c r="C2724" t="s">
        <v>2415</v>
      </c>
      <c r="D2724" s="6" t="str">
        <f>CONCATENATE(employee_data36[[#This Row],[FirstName]], "-",employee_data36[[#This Row],[LastName]] )</f>
        <v>Teagan-Stevens</v>
      </c>
      <c r="E2724" s="1">
        <v>44256</v>
      </c>
      <c r="F2724" s="1">
        <v>45021</v>
      </c>
      <c r="G2724" s="7" t="str">
        <f>IF(ISBLANK(employee_data36[[#This Row],[ExitDate]]),"Yes","")</f>
        <v/>
      </c>
      <c r="H2724" t="s">
        <v>28</v>
      </c>
      <c r="I2724" t="s">
        <v>9521</v>
      </c>
      <c r="J2724" t="s">
        <v>9522</v>
      </c>
      <c r="K2724" t="s">
        <v>118</v>
      </c>
      <c r="L2724" t="s">
        <v>32</v>
      </c>
      <c r="M2724" s="6" t="str">
        <f>IF(ISBLANK(employee_data36[[#This Row],[ExitDate]]),"1","0")</f>
        <v>0</v>
      </c>
      <c r="N2724" s="6" t="str">
        <f>IF(employee_data36[[#This Row],[EmployeeStatus]]="Active", "Active", "Tidak Active")</f>
        <v>Active</v>
      </c>
      <c r="O2724" t="s">
        <v>63</v>
      </c>
      <c r="P2724" t="s">
        <v>51</v>
      </c>
      <c r="Q2724" t="s">
        <v>52</v>
      </c>
      <c r="R2724" t="s">
        <v>175</v>
      </c>
      <c r="S2724" t="s">
        <v>9523</v>
      </c>
      <c r="T2724" t="s">
        <v>38</v>
      </c>
      <c r="U2724" t="s">
        <v>90</v>
      </c>
      <c r="V2724" s="1">
        <v>30586</v>
      </c>
      <c r="W2724" s="6">
        <f>DATEDIF(employee_data36[[#This Row],[DOB]],DATE(2023, 1, 1), "Y")</f>
        <v>39</v>
      </c>
      <c r="X2724" s="6" t="str">
        <f>IF(employee_data3[[#This Row],[Age]]&lt;=25, "Remaja", IF(employee_data3[[#This Row],[Age]]&lt;=55, "Dewasa", "Lansia"))</f>
        <v>Dewasa</v>
      </c>
      <c r="Y2724" s="7" t="str">
        <f>CONCATENATE(employee_data36[[#This Row],[First-LastName]]," ",employee_data36[[#This Row],[DOB]])</f>
        <v>Teagan-Stevens 30586</v>
      </c>
      <c r="Z2724" t="s">
        <v>40</v>
      </c>
      <c r="AA2724" t="s">
        <v>83</v>
      </c>
      <c r="AB2724" t="s">
        <v>42</v>
      </c>
      <c r="AC2724">
        <v>19987</v>
      </c>
      <c r="AD2724" t="s">
        <v>93</v>
      </c>
      <c r="AE2724" t="s">
        <v>75</v>
      </c>
      <c r="AF2724" t="s">
        <v>105</v>
      </c>
      <c r="AG2724">
        <v>2</v>
      </c>
    </row>
    <row r="2725" spans="1:33" x14ac:dyDescent="0.3">
      <c r="A2725">
        <v>3150</v>
      </c>
      <c r="B2725" t="s">
        <v>9524</v>
      </c>
      <c r="C2725" t="s">
        <v>329</v>
      </c>
      <c r="D2725" s="6" t="str">
        <f>CONCATENATE(employee_data36[[#This Row],[FirstName]], "-",employee_data36[[#This Row],[LastName]] )</f>
        <v>Neil-Patton</v>
      </c>
      <c r="E2725" s="1">
        <v>44604</v>
      </c>
      <c r="F2725" s="1"/>
      <c r="G2725" s="7" t="str">
        <f>IF(ISBLANK(employee_data36[[#This Row],[ExitDate]]),"Yes","")</f>
        <v>Yes</v>
      </c>
      <c r="H2725" t="s">
        <v>28</v>
      </c>
      <c r="I2725" t="s">
        <v>9525</v>
      </c>
      <c r="J2725" t="s">
        <v>9526</v>
      </c>
      <c r="K2725" t="s">
        <v>62</v>
      </c>
      <c r="L2725" t="s">
        <v>32</v>
      </c>
      <c r="M2725" s="6" t="str">
        <f>IF(ISBLANK(employee_data36[[#This Row],[ExitDate]]),"1","0")</f>
        <v>1</v>
      </c>
      <c r="N2725" s="6" t="str">
        <f>IF(employee_data36[[#This Row],[EmployeeStatus]]="Active", "Active", "Tidak Active")</f>
        <v>Active</v>
      </c>
      <c r="O2725" t="s">
        <v>63</v>
      </c>
      <c r="P2725" t="s">
        <v>34</v>
      </c>
      <c r="Q2725" t="s">
        <v>52</v>
      </c>
      <c r="R2725" t="s">
        <v>36</v>
      </c>
      <c r="S2725" t="s">
        <v>37</v>
      </c>
      <c r="T2725" t="s">
        <v>38</v>
      </c>
      <c r="U2725" t="s">
        <v>53</v>
      </c>
      <c r="V2725" s="1">
        <v>20303</v>
      </c>
      <c r="W2725" s="6">
        <f>DATEDIF(employee_data36[[#This Row],[DOB]],DATE(2023, 1, 1), "Y")</f>
        <v>67</v>
      </c>
      <c r="X2725" s="6" t="str">
        <f>IF(employee_data3[[#This Row],[Age]]&lt;=25, "Remaja", IF(employee_data3[[#This Row],[Age]]&lt;=55, "Dewasa", "Lansia"))</f>
        <v>Lansia</v>
      </c>
      <c r="Y2725" s="7" t="str">
        <f>CONCATENATE(employee_data36[[#This Row],[First-LastName]]," ",employee_data36[[#This Row],[DOB]])</f>
        <v>Neil-Patton 20303</v>
      </c>
      <c r="Z2725" t="s">
        <v>40</v>
      </c>
      <c r="AA2725" t="s">
        <v>226</v>
      </c>
      <c r="AB2725" t="s">
        <v>42</v>
      </c>
      <c r="AC2725">
        <v>11927</v>
      </c>
      <c r="AD2725" t="s">
        <v>128</v>
      </c>
      <c r="AE2725" t="s">
        <v>44</v>
      </c>
      <c r="AF2725" t="s">
        <v>45</v>
      </c>
      <c r="AG2725">
        <v>2</v>
      </c>
    </row>
    <row r="2726" spans="1:33" x14ac:dyDescent="0.3">
      <c r="A2726">
        <v>3151</v>
      </c>
      <c r="B2726" t="s">
        <v>688</v>
      </c>
      <c r="C2726" t="s">
        <v>870</v>
      </c>
      <c r="D2726" s="6" t="str">
        <f>CONCATENATE(employee_data36[[#This Row],[FirstName]], "-",employee_data36[[#This Row],[LastName]] )</f>
        <v>Khalil-Guzman</v>
      </c>
      <c r="E2726" s="1">
        <v>44618</v>
      </c>
      <c r="F2726" s="1"/>
      <c r="G2726" s="7" t="str">
        <f>IF(ISBLANK(employee_data36[[#This Row],[ExitDate]]),"Yes","")</f>
        <v>Yes</v>
      </c>
      <c r="H2726" t="s">
        <v>28</v>
      </c>
      <c r="I2726" t="s">
        <v>9527</v>
      </c>
      <c r="J2726" t="s">
        <v>9528</v>
      </c>
      <c r="K2726" t="s">
        <v>89</v>
      </c>
      <c r="L2726" t="s">
        <v>32</v>
      </c>
      <c r="M2726" s="6" t="str">
        <f>IF(ISBLANK(employee_data36[[#This Row],[ExitDate]]),"1","0")</f>
        <v>1</v>
      </c>
      <c r="N2726" s="6" t="str">
        <f>IF(employee_data36[[#This Row],[EmployeeStatus]]="Active", "Active", "Tidak Active")</f>
        <v>Active</v>
      </c>
      <c r="O2726" t="s">
        <v>52</v>
      </c>
      <c r="P2726" t="s">
        <v>34</v>
      </c>
      <c r="Q2726" t="s">
        <v>35</v>
      </c>
      <c r="R2726" t="s">
        <v>36</v>
      </c>
      <c r="S2726" t="s">
        <v>37</v>
      </c>
      <c r="T2726" t="s">
        <v>38</v>
      </c>
      <c r="U2726" t="s">
        <v>90</v>
      </c>
      <c r="V2726" s="1">
        <v>24061</v>
      </c>
      <c r="W2726" s="6">
        <f>DATEDIF(employee_data36[[#This Row],[DOB]],DATE(2023, 1, 1), "Y")</f>
        <v>57</v>
      </c>
      <c r="X2726" s="6" t="str">
        <f>IF(employee_data3[[#This Row],[Age]]&lt;=25, "Remaja", IF(employee_data3[[#This Row],[Age]]&lt;=55, "Dewasa", "Lansia"))</f>
        <v>Lansia</v>
      </c>
      <c r="Y2726" s="7" t="str">
        <f>CONCATENATE(employee_data36[[#This Row],[First-LastName]]," ",employee_data36[[#This Row],[DOB]])</f>
        <v>Khalil-Guzman 24061</v>
      </c>
      <c r="Z2726" t="s">
        <v>40</v>
      </c>
      <c r="AA2726" t="s">
        <v>113</v>
      </c>
      <c r="AB2726" t="s">
        <v>42</v>
      </c>
      <c r="AC2726">
        <v>81158</v>
      </c>
      <c r="AD2726" t="s">
        <v>43</v>
      </c>
      <c r="AE2726" t="s">
        <v>44</v>
      </c>
      <c r="AF2726" t="s">
        <v>105</v>
      </c>
      <c r="AG2726">
        <v>4</v>
      </c>
    </row>
    <row r="2727" spans="1:33" x14ac:dyDescent="0.3">
      <c r="A2727">
        <v>3152</v>
      </c>
      <c r="B2727" t="s">
        <v>9146</v>
      </c>
      <c r="C2727" t="s">
        <v>6490</v>
      </c>
      <c r="D2727" s="6" t="str">
        <f>CONCATENATE(employee_data36[[#This Row],[FirstName]], "-",employee_data36[[#This Row],[LastName]] )</f>
        <v>Alaina-Mayo</v>
      </c>
      <c r="E2727" s="1">
        <v>44747</v>
      </c>
      <c r="F2727" s="1">
        <v>44923</v>
      </c>
      <c r="G2727" s="7" t="str">
        <f>IF(ISBLANK(employee_data36[[#This Row],[ExitDate]]),"Yes","")</f>
        <v/>
      </c>
      <c r="H2727" t="s">
        <v>28</v>
      </c>
      <c r="I2727" t="s">
        <v>9529</v>
      </c>
      <c r="J2727" t="s">
        <v>9530</v>
      </c>
      <c r="K2727" t="s">
        <v>31</v>
      </c>
      <c r="L2727" t="s">
        <v>32</v>
      </c>
      <c r="M2727" s="6" t="str">
        <f>IF(ISBLANK(employee_data36[[#This Row],[ExitDate]]),"1","0")</f>
        <v>0</v>
      </c>
      <c r="N2727" s="6" t="str">
        <f>IF(employee_data36[[#This Row],[EmployeeStatus]]="Active", "Active", "Tidak Active")</f>
        <v>Active</v>
      </c>
      <c r="O2727" t="s">
        <v>33</v>
      </c>
      <c r="P2727" t="s">
        <v>34</v>
      </c>
      <c r="Q2727" t="s">
        <v>35</v>
      </c>
      <c r="R2727" t="s">
        <v>175</v>
      </c>
      <c r="S2727" t="s">
        <v>9531</v>
      </c>
      <c r="T2727" t="s">
        <v>38</v>
      </c>
      <c r="U2727" t="s">
        <v>90</v>
      </c>
      <c r="V2727" s="1">
        <v>19722</v>
      </c>
      <c r="W2727" s="6">
        <f>DATEDIF(employee_data36[[#This Row],[DOB]],DATE(2023, 1, 1), "Y")</f>
        <v>69</v>
      </c>
      <c r="X2727" s="6" t="str">
        <f>IF(employee_data3[[#This Row],[Age]]&lt;=25, "Remaja", IF(employee_data3[[#This Row],[Age]]&lt;=55, "Dewasa", "Lansia"))</f>
        <v>Lansia</v>
      </c>
      <c r="Y2727" s="7" t="str">
        <f>CONCATENATE(employee_data36[[#This Row],[First-LastName]]," ",employee_data36[[#This Row],[DOB]])</f>
        <v>Alaina-Mayo 19722</v>
      </c>
      <c r="Z2727" t="s">
        <v>40</v>
      </c>
      <c r="AA2727" t="s">
        <v>83</v>
      </c>
      <c r="AB2727" t="s">
        <v>42</v>
      </c>
      <c r="AC2727">
        <v>27163</v>
      </c>
      <c r="AD2727" t="s">
        <v>93</v>
      </c>
      <c r="AE2727" t="s">
        <v>44</v>
      </c>
      <c r="AF2727" t="s">
        <v>105</v>
      </c>
      <c r="AG2727">
        <v>5</v>
      </c>
    </row>
    <row r="2728" spans="1:33" x14ac:dyDescent="0.3">
      <c r="A2728">
        <v>3153</v>
      </c>
      <c r="B2728" t="s">
        <v>9532</v>
      </c>
      <c r="C2728" t="s">
        <v>1615</v>
      </c>
      <c r="D2728" s="6" t="str">
        <f>CONCATENATE(employee_data36[[#This Row],[FirstName]], "-",employee_data36[[#This Row],[LastName]] )</f>
        <v>Jagger-Morgan</v>
      </c>
      <c r="E2728" s="1">
        <v>43798</v>
      </c>
      <c r="F2728" s="1">
        <v>44631</v>
      </c>
      <c r="G2728" s="7" t="str">
        <f>IF(ISBLANK(employee_data36[[#This Row],[ExitDate]]),"Yes","")</f>
        <v/>
      </c>
      <c r="H2728" t="s">
        <v>28</v>
      </c>
      <c r="I2728" t="s">
        <v>9533</v>
      </c>
      <c r="J2728" t="s">
        <v>9534</v>
      </c>
      <c r="K2728" t="s">
        <v>133</v>
      </c>
      <c r="L2728" t="s">
        <v>32</v>
      </c>
      <c r="M2728" s="6" t="str">
        <f>IF(ISBLANK(employee_data36[[#This Row],[ExitDate]]),"1","0")</f>
        <v>0</v>
      </c>
      <c r="N2728" s="6" t="str">
        <f>IF(employee_data36[[#This Row],[EmployeeStatus]]="Active", "Active", "Tidak Active")</f>
        <v>Active</v>
      </c>
      <c r="O2728" t="s">
        <v>52</v>
      </c>
      <c r="P2728" t="s">
        <v>51</v>
      </c>
      <c r="Q2728" t="s">
        <v>63</v>
      </c>
      <c r="R2728" t="s">
        <v>140</v>
      </c>
      <c r="S2728" t="s">
        <v>9535</v>
      </c>
      <c r="T2728" t="s">
        <v>38</v>
      </c>
      <c r="U2728" t="s">
        <v>90</v>
      </c>
      <c r="V2728" s="1">
        <v>34681</v>
      </c>
      <c r="W2728" s="6">
        <f>DATEDIF(employee_data36[[#This Row],[DOB]],DATE(2023, 1, 1), "Y")</f>
        <v>28</v>
      </c>
      <c r="X2728" s="6" t="str">
        <f>IF(employee_data3[[#This Row],[Age]]&lt;=25, "Remaja", IF(employee_data3[[#This Row],[Age]]&lt;=55, "Dewasa", "Lansia"))</f>
        <v>Dewasa</v>
      </c>
      <c r="Y2728" s="7" t="str">
        <f>CONCATENATE(employee_data36[[#This Row],[First-LastName]]," ",employee_data36[[#This Row],[DOB]])</f>
        <v>Jagger-Morgan 34681</v>
      </c>
      <c r="Z2728" t="s">
        <v>40</v>
      </c>
      <c r="AA2728" t="s">
        <v>103</v>
      </c>
      <c r="AB2728" t="s">
        <v>42</v>
      </c>
      <c r="AC2728">
        <v>96230</v>
      </c>
      <c r="AD2728" t="s">
        <v>74</v>
      </c>
      <c r="AE2728" t="s">
        <v>75</v>
      </c>
      <c r="AF2728" t="s">
        <v>45</v>
      </c>
      <c r="AG2728">
        <v>4</v>
      </c>
    </row>
    <row r="2729" spans="1:33" x14ac:dyDescent="0.3">
      <c r="A2729">
        <v>3154</v>
      </c>
      <c r="B2729" t="s">
        <v>5300</v>
      </c>
      <c r="C2729" t="s">
        <v>1387</v>
      </c>
      <c r="D2729" s="6" t="str">
        <f>CONCATENATE(employee_data36[[#This Row],[FirstName]], "-",employee_data36[[#This Row],[LastName]] )</f>
        <v>Donavan-Kennedy</v>
      </c>
      <c r="E2729" s="1">
        <v>43518</v>
      </c>
      <c r="F2729" s="1"/>
      <c r="G2729" s="7" t="str">
        <f>IF(ISBLANK(employee_data36[[#This Row],[ExitDate]]),"Yes","")</f>
        <v>Yes</v>
      </c>
      <c r="H2729" t="s">
        <v>28</v>
      </c>
      <c r="I2729" t="s">
        <v>9536</v>
      </c>
      <c r="J2729" t="s">
        <v>9537</v>
      </c>
      <c r="K2729" t="s">
        <v>50</v>
      </c>
      <c r="L2729" t="s">
        <v>32</v>
      </c>
      <c r="M2729" s="6" t="str">
        <f>IF(ISBLANK(employee_data36[[#This Row],[ExitDate]]),"1","0")</f>
        <v>1</v>
      </c>
      <c r="N2729" s="6" t="str">
        <f>IF(employee_data36[[#This Row],[EmployeeStatus]]="Active", "Active", "Tidak Active")</f>
        <v>Active</v>
      </c>
      <c r="O2729" t="s">
        <v>63</v>
      </c>
      <c r="P2729" t="s">
        <v>64</v>
      </c>
      <c r="Q2729" t="s">
        <v>35</v>
      </c>
      <c r="R2729" t="s">
        <v>36</v>
      </c>
      <c r="S2729" t="s">
        <v>37</v>
      </c>
      <c r="T2729" t="s">
        <v>38</v>
      </c>
      <c r="U2729" t="s">
        <v>111</v>
      </c>
      <c r="V2729" s="1">
        <v>18039</v>
      </c>
      <c r="W2729" s="6">
        <f>DATEDIF(employee_data36[[#This Row],[DOB]],DATE(2023, 1, 1), "Y")</f>
        <v>73</v>
      </c>
      <c r="X2729" s="6" t="str">
        <f>IF(employee_data3[[#This Row],[Age]]&lt;=25, "Remaja", IF(employee_data3[[#This Row],[Age]]&lt;=55, "Dewasa", "Lansia"))</f>
        <v>Lansia</v>
      </c>
      <c r="Y2729" s="7" t="str">
        <f>CONCATENATE(employee_data36[[#This Row],[First-LastName]]," ",employee_data36[[#This Row],[DOB]])</f>
        <v>Donavan-Kennedy 18039</v>
      </c>
      <c r="Z2729" t="s">
        <v>40</v>
      </c>
      <c r="AA2729" t="s">
        <v>113</v>
      </c>
      <c r="AB2729" t="s">
        <v>42</v>
      </c>
      <c r="AC2729">
        <v>75205</v>
      </c>
      <c r="AD2729" t="s">
        <v>93</v>
      </c>
      <c r="AE2729" t="s">
        <v>75</v>
      </c>
      <c r="AF2729" t="s">
        <v>45</v>
      </c>
      <c r="AG2729">
        <v>2</v>
      </c>
    </row>
    <row r="2730" spans="1:33" x14ac:dyDescent="0.3">
      <c r="A2730">
        <v>3155</v>
      </c>
      <c r="B2730" t="s">
        <v>1991</v>
      </c>
      <c r="C2730" t="s">
        <v>2644</v>
      </c>
      <c r="D2730" s="6" t="str">
        <f>CONCATENATE(employee_data36[[#This Row],[FirstName]], "-",employee_data36[[#This Row],[LastName]] )</f>
        <v>Amy-Frederick</v>
      </c>
      <c r="E2730" s="1">
        <v>44028</v>
      </c>
      <c r="F2730" s="1">
        <v>44607</v>
      </c>
      <c r="G2730" s="7" t="str">
        <f>IF(ISBLANK(employee_data36[[#This Row],[ExitDate]]),"Yes","")</f>
        <v/>
      </c>
      <c r="H2730" t="s">
        <v>28</v>
      </c>
      <c r="I2730" t="s">
        <v>9538</v>
      </c>
      <c r="J2730" t="s">
        <v>9539</v>
      </c>
      <c r="K2730" t="s">
        <v>139</v>
      </c>
      <c r="L2730" t="s">
        <v>2300</v>
      </c>
      <c r="M2730" s="6" t="str">
        <f>IF(ISBLANK(employee_data36[[#This Row],[ExitDate]]),"1","0")</f>
        <v>0</v>
      </c>
      <c r="N2730" s="6" t="str">
        <f>IF(employee_data36[[#This Row],[EmployeeStatus]]="Active", "Active", "Tidak Active")</f>
        <v>Tidak Active</v>
      </c>
      <c r="O2730" t="s">
        <v>33</v>
      </c>
      <c r="P2730" t="s">
        <v>64</v>
      </c>
      <c r="Q2730" t="s">
        <v>35</v>
      </c>
      <c r="R2730" t="s">
        <v>175</v>
      </c>
      <c r="S2730" t="s">
        <v>9540</v>
      </c>
      <c r="T2730" t="s">
        <v>38</v>
      </c>
      <c r="U2730" t="s">
        <v>81</v>
      </c>
      <c r="V2730" s="1">
        <v>18701</v>
      </c>
      <c r="W2730" s="6">
        <f>DATEDIF(employee_data36[[#This Row],[DOB]],DATE(2023, 1, 1), "Y")</f>
        <v>71</v>
      </c>
      <c r="X2730" s="6" t="str">
        <f>IF(employee_data3[[#This Row],[Age]]&lt;=25, "Remaja", IF(employee_data3[[#This Row],[Age]]&lt;=55, "Dewasa", "Lansia"))</f>
        <v>Lansia</v>
      </c>
      <c r="Y2730" s="7" t="str">
        <f>CONCATENATE(employee_data36[[#This Row],[First-LastName]]," ",employee_data36[[#This Row],[DOB]])</f>
        <v>Amy-Frederick 18701</v>
      </c>
      <c r="Z2730" t="s">
        <v>40</v>
      </c>
      <c r="AA2730" t="s">
        <v>163</v>
      </c>
      <c r="AB2730" t="s">
        <v>55</v>
      </c>
      <c r="AC2730">
        <v>56136</v>
      </c>
      <c r="AD2730" t="s">
        <v>93</v>
      </c>
      <c r="AE2730" t="s">
        <v>84</v>
      </c>
      <c r="AF2730" t="s">
        <v>45</v>
      </c>
      <c r="AG2730">
        <v>2</v>
      </c>
    </row>
    <row r="2731" spans="1:33" x14ac:dyDescent="0.3">
      <c r="A2731">
        <v>3156</v>
      </c>
      <c r="B2731" t="s">
        <v>1889</v>
      </c>
      <c r="C2731" t="s">
        <v>6025</v>
      </c>
      <c r="D2731" s="6" t="str">
        <f>CONCATENATE(employee_data36[[#This Row],[FirstName]], "-",employee_data36[[#This Row],[LastName]] )</f>
        <v>Pierce-Charles</v>
      </c>
      <c r="E2731" s="1">
        <v>43664</v>
      </c>
      <c r="F2731" s="1">
        <v>43880</v>
      </c>
      <c r="G2731" s="7" t="str">
        <f>IF(ISBLANK(employee_data36[[#This Row],[ExitDate]]),"Yes","")</f>
        <v/>
      </c>
      <c r="H2731" t="s">
        <v>728</v>
      </c>
      <c r="I2731" t="s">
        <v>9541</v>
      </c>
      <c r="J2731" t="s">
        <v>9542</v>
      </c>
      <c r="K2731" t="s">
        <v>139</v>
      </c>
      <c r="L2731" t="s">
        <v>745</v>
      </c>
      <c r="M2731" s="6" t="str">
        <f>IF(ISBLANK(employee_data36[[#This Row],[ExitDate]]),"1","0")</f>
        <v>0</v>
      </c>
      <c r="N2731" s="6" t="str">
        <f>IF(employee_data36[[#This Row],[EmployeeStatus]]="Active", "Active", "Tidak Active")</f>
        <v>Tidak Active</v>
      </c>
      <c r="O2731" t="s">
        <v>33</v>
      </c>
      <c r="P2731" t="s">
        <v>64</v>
      </c>
      <c r="Q2731" t="s">
        <v>52</v>
      </c>
      <c r="R2731" t="s">
        <v>175</v>
      </c>
      <c r="S2731" t="s">
        <v>9543</v>
      </c>
      <c r="T2731" t="s">
        <v>38</v>
      </c>
      <c r="U2731" t="s">
        <v>81</v>
      </c>
      <c r="V2731" s="1">
        <v>22843</v>
      </c>
      <c r="W2731" s="6">
        <f>DATEDIF(employee_data36[[#This Row],[DOB]],DATE(2023, 1, 1), "Y")</f>
        <v>60</v>
      </c>
      <c r="X2731" s="6" t="str">
        <f>IF(employee_data3[[#This Row],[Age]]&lt;=25, "Remaja", IF(employee_data3[[#This Row],[Age]]&lt;=55, "Dewasa", "Lansia"))</f>
        <v>Lansia</v>
      </c>
      <c r="Y2731" s="7" t="str">
        <f>CONCATENATE(employee_data36[[#This Row],[First-LastName]]," ",employee_data36[[#This Row],[DOB]])</f>
        <v>Pierce-Charles 22843</v>
      </c>
      <c r="Z2731" t="s">
        <v>40</v>
      </c>
      <c r="AA2731" t="s">
        <v>163</v>
      </c>
      <c r="AB2731" t="s">
        <v>42</v>
      </c>
      <c r="AC2731">
        <v>65327</v>
      </c>
      <c r="AD2731" t="s">
        <v>93</v>
      </c>
      <c r="AE2731" t="s">
        <v>84</v>
      </c>
      <c r="AF2731" t="s">
        <v>45</v>
      </c>
      <c r="AG2731">
        <v>5</v>
      </c>
    </row>
    <row r="2732" spans="1:33" x14ac:dyDescent="0.3">
      <c r="A2732">
        <v>3157</v>
      </c>
      <c r="B2732" t="s">
        <v>9544</v>
      </c>
      <c r="C2732" t="s">
        <v>1712</v>
      </c>
      <c r="D2732" s="6" t="str">
        <f>CONCATENATE(employee_data36[[#This Row],[FirstName]], "-",employee_data36[[#This Row],[LastName]] )</f>
        <v>Deegan-Pham</v>
      </c>
      <c r="E2732" s="1">
        <v>43534</v>
      </c>
      <c r="F2732" s="1">
        <v>44516</v>
      </c>
      <c r="G2732" s="7" t="str">
        <f>IF(ISBLANK(employee_data36[[#This Row],[ExitDate]]),"Yes","")</f>
        <v/>
      </c>
      <c r="H2732" t="s">
        <v>728</v>
      </c>
      <c r="I2732" t="s">
        <v>9545</v>
      </c>
      <c r="J2732" t="s">
        <v>9546</v>
      </c>
      <c r="K2732" t="s">
        <v>80</v>
      </c>
      <c r="L2732" t="s">
        <v>32</v>
      </c>
      <c r="M2732" s="6" t="str">
        <f>IF(ISBLANK(employee_data36[[#This Row],[ExitDate]]),"1","0")</f>
        <v>0</v>
      </c>
      <c r="N2732" s="6" t="str">
        <f>IF(employee_data36[[#This Row],[EmployeeStatus]]="Active", "Active", "Tidak Active")</f>
        <v>Active</v>
      </c>
      <c r="O2732" t="s">
        <v>33</v>
      </c>
      <c r="P2732" t="s">
        <v>51</v>
      </c>
      <c r="Q2732" t="s">
        <v>63</v>
      </c>
      <c r="R2732" t="s">
        <v>175</v>
      </c>
      <c r="S2732" t="s">
        <v>9547</v>
      </c>
      <c r="T2732" t="s">
        <v>38</v>
      </c>
      <c r="U2732" t="s">
        <v>936</v>
      </c>
      <c r="V2732" s="1">
        <v>30757</v>
      </c>
      <c r="W2732" s="6">
        <f>DATEDIF(employee_data36[[#This Row],[DOB]],DATE(2023, 1, 1), "Y")</f>
        <v>38</v>
      </c>
      <c r="X2732" s="6" t="str">
        <f>IF(employee_data3[[#This Row],[Age]]&lt;=25, "Remaja", IF(employee_data3[[#This Row],[Age]]&lt;=55, "Dewasa", "Lansia"))</f>
        <v>Dewasa</v>
      </c>
      <c r="Y2732" s="7" t="str">
        <f>CONCATENATE(employee_data36[[#This Row],[First-LastName]]," ",employee_data36[[#This Row],[DOB]])</f>
        <v>Deegan-Pham 30757</v>
      </c>
      <c r="Z2732" t="s">
        <v>40</v>
      </c>
      <c r="AA2732" t="s">
        <v>113</v>
      </c>
      <c r="AB2732" t="s">
        <v>42</v>
      </c>
      <c r="AC2732">
        <v>25266</v>
      </c>
      <c r="AD2732" t="s">
        <v>43</v>
      </c>
      <c r="AE2732" t="s">
        <v>104</v>
      </c>
      <c r="AF2732" t="s">
        <v>105</v>
      </c>
      <c r="AG2732">
        <v>5</v>
      </c>
    </row>
    <row r="2733" spans="1:33" x14ac:dyDescent="0.3">
      <c r="A2733">
        <v>3158</v>
      </c>
      <c r="B2733" t="s">
        <v>3837</v>
      </c>
      <c r="C2733" t="s">
        <v>9548</v>
      </c>
      <c r="D2733" s="6" t="str">
        <f>CONCATENATE(employee_data36[[#This Row],[FirstName]], "-",employee_data36[[#This Row],[LastName]] )</f>
        <v>Seth-Oneill</v>
      </c>
      <c r="E2733" s="1">
        <v>45076</v>
      </c>
      <c r="F2733" s="1">
        <v>45128</v>
      </c>
      <c r="G2733" s="7" t="str">
        <f>IF(ISBLANK(employee_data36[[#This Row],[ExitDate]]),"Yes","")</f>
        <v/>
      </c>
      <c r="H2733" t="s">
        <v>728</v>
      </c>
      <c r="I2733" t="s">
        <v>9139</v>
      </c>
      <c r="J2733" t="s">
        <v>9549</v>
      </c>
      <c r="K2733" t="s">
        <v>168</v>
      </c>
      <c r="L2733" t="s">
        <v>32</v>
      </c>
      <c r="M2733" s="6" t="str">
        <f>IF(ISBLANK(employee_data36[[#This Row],[ExitDate]]),"1","0")</f>
        <v>0</v>
      </c>
      <c r="N2733" s="6" t="str">
        <f>IF(employee_data36[[#This Row],[EmployeeStatus]]="Active", "Active", "Tidak Active")</f>
        <v>Active</v>
      </c>
      <c r="O2733" t="s">
        <v>52</v>
      </c>
      <c r="P2733" t="s">
        <v>51</v>
      </c>
      <c r="Q2733" t="s">
        <v>63</v>
      </c>
      <c r="R2733" t="s">
        <v>140</v>
      </c>
      <c r="S2733" t="s">
        <v>9550</v>
      </c>
      <c r="T2733" t="s">
        <v>38</v>
      </c>
      <c r="U2733" t="s">
        <v>66</v>
      </c>
      <c r="V2733" s="1">
        <v>27780</v>
      </c>
      <c r="W2733" s="6">
        <f>DATEDIF(employee_data36[[#This Row],[DOB]],DATE(2023, 1, 1), "Y")</f>
        <v>46</v>
      </c>
      <c r="X2733" s="6" t="str">
        <f>IF(employee_data3[[#This Row],[Age]]&lt;=25, "Remaja", IF(employee_data3[[#This Row],[Age]]&lt;=55, "Dewasa", "Lansia"))</f>
        <v>Dewasa</v>
      </c>
      <c r="Y2733" s="7" t="str">
        <f>CONCATENATE(employee_data36[[#This Row],[First-LastName]]," ",employee_data36[[#This Row],[DOB]])</f>
        <v>Seth-Oneill 27780</v>
      </c>
      <c r="Z2733" t="s">
        <v>40</v>
      </c>
      <c r="AA2733" t="s">
        <v>184</v>
      </c>
      <c r="AB2733" t="s">
        <v>42</v>
      </c>
      <c r="AC2733">
        <v>35824</v>
      </c>
      <c r="AD2733" t="s">
        <v>56</v>
      </c>
      <c r="AE2733" t="s">
        <v>104</v>
      </c>
      <c r="AF2733" t="s">
        <v>105</v>
      </c>
      <c r="AG2733">
        <v>2</v>
      </c>
    </row>
    <row r="2734" spans="1:33" x14ac:dyDescent="0.3">
      <c r="A2734">
        <v>3159</v>
      </c>
      <c r="B2734" t="s">
        <v>3908</v>
      </c>
      <c r="C2734" t="s">
        <v>2082</v>
      </c>
      <c r="D2734" s="6" t="str">
        <f>CONCATENATE(employee_data36[[#This Row],[FirstName]], "-",employee_data36[[#This Row],[LastName]] )</f>
        <v>Mollie-Woodward</v>
      </c>
      <c r="E2734" s="1">
        <v>43335</v>
      </c>
      <c r="F2734" s="1">
        <v>43635</v>
      </c>
      <c r="G2734" s="7" t="str">
        <f>IF(ISBLANK(employee_data36[[#This Row],[ExitDate]]),"Yes","")</f>
        <v/>
      </c>
      <c r="H2734" t="s">
        <v>728</v>
      </c>
      <c r="I2734" t="s">
        <v>9551</v>
      </c>
      <c r="J2734" t="s">
        <v>9552</v>
      </c>
      <c r="K2734" t="s">
        <v>98</v>
      </c>
      <c r="L2734" t="s">
        <v>32</v>
      </c>
      <c r="M2734" s="6" t="str">
        <f>IF(ISBLANK(employee_data36[[#This Row],[ExitDate]]),"1","0")</f>
        <v>0</v>
      </c>
      <c r="N2734" s="6" t="str">
        <f>IF(employee_data36[[#This Row],[EmployeeStatus]]="Active", "Active", "Tidak Active")</f>
        <v>Active</v>
      </c>
      <c r="O2734" t="s">
        <v>63</v>
      </c>
      <c r="P2734" t="s">
        <v>64</v>
      </c>
      <c r="Q2734" t="s">
        <v>52</v>
      </c>
      <c r="R2734" t="s">
        <v>175</v>
      </c>
      <c r="S2734" t="s">
        <v>9553</v>
      </c>
      <c r="T2734" t="s">
        <v>38</v>
      </c>
      <c r="U2734" t="s">
        <v>90</v>
      </c>
      <c r="V2734" s="1">
        <v>28639</v>
      </c>
      <c r="W2734" s="6">
        <f>DATEDIF(employee_data36[[#This Row],[DOB]],DATE(2023, 1, 1), "Y")</f>
        <v>44</v>
      </c>
      <c r="X2734" s="6" t="str">
        <f>IF(employee_data3[[#This Row],[Age]]&lt;=25, "Remaja", IF(employee_data3[[#This Row],[Age]]&lt;=55, "Dewasa", "Lansia"))</f>
        <v>Dewasa</v>
      </c>
      <c r="Y2734" s="7" t="str">
        <f>CONCATENATE(employee_data36[[#This Row],[First-LastName]]," ",employee_data36[[#This Row],[DOB]])</f>
        <v>Mollie-Woodward 28639</v>
      </c>
      <c r="Z2734" t="s">
        <v>40</v>
      </c>
      <c r="AA2734" t="s">
        <v>352</v>
      </c>
      <c r="AB2734" t="s">
        <v>42</v>
      </c>
      <c r="AC2734">
        <v>24940</v>
      </c>
      <c r="AD2734" t="s">
        <v>128</v>
      </c>
      <c r="AE2734" t="s">
        <v>84</v>
      </c>
      <c r="AF2734" t="s">
        <v>45</v>
      </c>
      <c r="AG2734">
        <v>4</v>
      </c>
    </row>
    <row r="2735" spans="1:33" x14ac:dyDescent="0.3">
      <c r="A2735">
        <v>3160</v>
      </c>
      <c r="B2735" t="s">
        <v>9351</v>
      </c>
      <c r="C2735" t="s">
        <v>1579</v>
      </c>
      <c r="D2735" s="6" t="str">
        <f>CONCATENATE(employee_data36[[#This Row],[FirstName]], "-",employee_data36[[#This Row],[LastName]] )</f>
        <v>Baylee-Warner</v>
      </c>
      <c r="E2735" s="1">
        <v>43530</v>
      </c>
      <c r="F2735" s="1"/>
      <c r="G2735" s="7" t="str">
        <f>IF(ISBLANK(employee_data36[[#This Row],[ExitDate]]),"Yes","")</f>
        <v>Yes</v>
      </c>
      <c r="H2735" t="s">
        <v>728</v>
      </c>
      <c r="I2735" t="s">
        <v>9554</v>
      </c>
      <c r="J2735" t="s">
        <v>9555</v>
      </c>
      <c r="K2735" t="s">
        <v>118</v>
      </c>
      <c r="L2735" t="s">
        <v>32</v>
      </c>
      <c r="M2735" s="6" t="str">
        <f>IF(ISBLANK(employee_data36[[#This Row],[ExitDate]]),"1","0")</f>
        <v>1</v>
      </c>
      <c r="N2735" s="6" t="str">
        <f>IF(employee_data36[[#This Row],[EmployeeStatus]]="Active", "Active", "Tidak Active")</f>
        <v>Active</v>
      </c>
      <c r="O2735" t="s">
        <v>63</v>
      </c>
      <c r="P2735" t="s">
        <v>51</v>
      </c>
      <c r="Q2735" t="s">
        <v>52</v>
      </c>
      <c r="R2735" t="s">
        <v>36</v>
      </c>
      <c r="S2735" t="s">
        <v>37</v>
      </c>
      <c r="T2735" t="s">
        <v>38</v>
      </c>
      <c r="U2735" t="s">
        <v>148</v>
      </c>
      <c r="V2735" s="1">
        <v>18736</v>
      </c>
      <c r="W2735" s="6">
        <f>DATEDIF(employee_data36[[#This Row],[DOB]],DATE(2023, 1, 1), "Y")</f>
        <v>71</v>
      </c>
      <c r="X2735" s="6" t="str">
        <f>IF(employee_data3[[#This Row],[Age]]&lt;=25, "Remaja", IF(employee_data3[[#This Row],[Age]]&lt;=55, "Dewasa", "Lansia"))</f>
        <v>Lansia</v>
      </c>
      <c r="Y2735" s="7" t="str">
        <f>CONCATENATE(employee_data36[[#This Row],[First-LastName]]," ",employee_data36[[#This Row],[DOB]])</f>
        <v>Baylee-Warner 18736</v>
      </c>
      <c r="Z2735" t="s">
        <v>40</v>
      </c>
      <c r="AA2735" t="s">
        <v>150</v>
      </c>
      <c r="AB2735" t="s">
        <v>42</v>
      </c>
      <c r="AC2735">
        <v>69293</v>
      </c>
      <c r="AD2735" t="s">
        <v>74</v>
      </c>
      <c r="AE2735" t="s">
        <v>75</v>
      </c>
      <c r="AF2735" t="s">
        <v>105</v>
      </c>
      <c r="AG2735">
        <v>4</v>
      </c>
    </row>
    <row r="2736" spans="1:33" x14ac:dyDescent="0.3">
      <c r="A2736">
        <v>3161</v>
      </c>
      <c r="B2736" t="s">
        <v>2987</v>
      </c>
      <c r="C2736" t="s">
        <v>4755</v>
      </c>
      <c r="D2736" s="6" t="str">
        <f>CONCATENATE(employee_data36[[#This Row],[FirstName]], "-",employee_data36[[#This Row],[LastName]] )</f>
        <v>Celeste-Allison</v>
      </c>
      <c r="E2736" s="1">
        <v>45139</v>
      </c>
      <c r="F2736" s="1">
        <v>45140</v>
      </c>
      <c r="G2736" s="7" t="str">
        <f>IF(ISBLANK(employee_data36[[#This Row],[ExitDate]]),"Yes","")</f>
        <v/>
      </c>
      <c r="H2736" t="s">
        <v>728</v>
      </c>
      <c r="I2736" t="s">
        <v>9556</v>
      </c>
      <c r="J2736" t="s">
        <v>9557</v>
      </c>
      <c r="K2736" t="s">
        <v>62</v>
      </c>
      <c r="L2736" t="s">
        <v>745</v>
      </c>
      <c r="M2736" s="6" t="str">
        <f>IF(ISBLANK(employee_data36[[#This Row],[ExitDate]]),"1","0")</f>
        <v>0</v>
      </c>
      <c r="N2736" s="6" t="str">
        <f>IF(employee_data36[[#This Row],[EmployeeStatus]]="Active", "Active", "Tidak Active")</f>
        <v>Tidak Active</v>
      </c>
      <c r="O2736" t="s">
        <v>63</v>
      </c>
      <c r="P2736" t="s">
        <v>34</v>
      </c>
      <c r="Q2736" t="s">
        <v>63</v>
      </c>
      <c r="R2736" t="s">
        <v>99</v>
      </c>
      <c r="S2736" t="s">
        <v>9558</v>
      </c>
      <c r="T2736" t="s">
        <v>38</v>
      </c>
      <c r="U2736" t="s">
        <v>81</v>
      </c>
      <c r="V2736" s="1">
        <v>30423</v>
      </c>
      <c r="W2736" s="6">
        <f>DATEDIF(employee_data36[[#This Row],[DOB]],DATE(2023, 1, 1), "Y")</f>
        <v>39</v>
      </c>
      <c r="X2736" s="6" t="str">
        <f>IF(employee_data3[[#This Row],[Age]]&lt;=25, "Remaja", IF(employee_data3[[#This Row],[Age]]&lt;=55, "Dewasa", "Lansia"))</f>
        <v>Dewasa</v>
      </c>
      <c r="Y2736" s="7" t="str">
        <f>CONCATENATE(employee_data36[[#This Row],[First-LastName]]," ",employee_data36[[#This Row],[DOB]])</f>
        <v>Celeste-Allison 30423</v>
      </c>
      <c r="Z2736" t="s">
        <v>40</v>
      </c>
      <c r="AA2736" t="s">
        <v>83</v>
      </c>
      <c r="AB2736" t="s">
        <v>42</v>
      </c>
      <c r="AC2736">
        <v>9346</v>
      </c>
      <c r="AD2736" t="s">
        <v>93</v>
      </c>
      <c r="AE2736" t="s">
        <v>104</v>
      </c>
      <c r="AF2736" t="s">
        <v>45</v>
      </c>
      <c r="AG2736">
        <v>1</v>
      </c>
    </row>
    <row r="2737" spans="1:33" x14ac:dyDescent="0.3">
      <c r="A2737">
        <v>3162</v>
      </c>
      <c r="B2737" t="s">
        <v>3186</v>
      </c>
      <c r="C2737" t="s">
        <v>1507</v>
      </c>
      <c r="D2737" s="6" t="str">
        <f>CONCATENATE(employee_data36[[#This Row],[FirstName]], "-",employee_data36[[#This Row],[LastName]] )</f>
        <v>Camryn-Clark</v>
      </c>
      <c r="E2737" s="1">
        <v>43885</v>
      </c>
      <c r="F2737" s="1">
        <v>44189</v>
      </c>
      <c r="G2737" s="7" t="str">
        <f>IF(ISBLANK(employee_data36[[#This Row],[ExitDate]]),"Yes","")</f>
        <v/>
      </c>
      <c r="H2737" t="s">
        <v>728</v>
      </c>
      <c r="I2737" t="s">
        <v>9559</v>
      </c>
      <c r="J2737" t="s">
        <v>9560</v>
      </c>
      <c r="K2737" t="s">
        <v>89</v>
      </c>
      <c r="L2737" t="s">
        <v>32</v>
      </c>
      <c r="M2737" s="6" t="str">
        <f>IF(ISBLANK(employee_data36[[#This Row],[ExitDate]]),"1","0")</f>
        <v>0</v>
      </c>
      <c r="N2737" s="6" t="str">
        <f>IF(employee_data36[[#This Row],[EmployeeStatus]]="Active", "Active", "Tidak Active")</f>
        <v>Active</v>
      </c>
      <c r="O2737" t="s">
        <v>52</v>
      </c>
      <c r="P2737" t="s">
        <v>51</v>
      </c>
      <c r="Q2737" t="s">
        <v>35</v>
      </c>
      <c r="R2737" t="s">
        <v>126</v>
      </c>
      <c r="S2737" t="s">
        <v>9561</v>
      </c>
      <c r="T2737" t="s">
        <v>38</v>
      </c>
      <c r="U2737" t="s">
        <v>3213</v>
      </c>
      <c r="V2737" s="1">
        <v>35669</v>
      </c>
      <c r="W2737" s="6">
        <f>DATEDIF(employee_data36[[#This Row],[DOB]],DATE(2023, 1, 1), "Y")</f>
        <v>25</v>
      </c>
      <c r="X2737" s="6" t="str">
        <f>IF(employee_data3[[#This Row],[Age]]&lt;=25, "Remaja", IF(employee_data3[[#This Row],[Age]]&lt;=55, "Dewasa", "Lansia"))</f>
        <v>Remaja</v>
      </c>
      <c r="Y2737" s="7" t="str">
        <f>CONCATENATE(employee_data36[[#This Row],[First-LastName]]," ",employee_data36[[#This Row],[DOB]])</f>
        <v>Camryn-Clark 35669</v>
      </c>
      <c r="Z2737" t="s">
        <v>40</v>
      </c>
      <c r="AA2737" t="s">
        <v>243</v>
      </c>
      <c r="AB2737" t="s">
        <v>55</v>
      </c>
      <c r="AC2737">
        <v>57257</v>
      </c>
      <c r="AD2737" t="s">
        <v>43</v>
      </c>
      <c r="AE2737" t="s">
        <v>75</v>
      </c>
      <c r="AF2737" t="s">
        <v>45</v>
      </c>
      <c r="AG2737">
        <v>5</v>
      </c>
    </row>
    <row r="2738" spans="1:33" x14ac:dyDescent="0.3">
      <c r="A2738">
        <v>3163</v>
      </c>
      <c r="B2738" t="s">
        <v>461</v>
      </c>
      <c r="C2738" t="s">
        <v>4194</v>
      </c>
      <c r="D2738" s="6" t="str">
        <f>CONCATENATE(employee_data36[[#This Row],[FirstName]], "-",employee_data36[[#This Row],[LastName]] )</f>
        <v>Geovanni-Crawford</v>
      </c>
      <c r="E2738" s="1">
        <v>43734</v>
      </c>
      <c r="F2738" s="1"/>
      <c r="G2738" s="7" t="str">
        <f>IF(ISBLANK(employee_data36[[#This Row],[ExitDate]]),"Yes","")</f>
        <v>Yes</v>
      </c>
      <c r="H2738" t="s">
        <v>28</v>
      </c>
      <c r="I2738" t="s">
        <v>9562</v>
      </c>
      <c r="J2738" t="s">
        <v>9563</v>
      </c>
      <c r="K2738" t="s">
        <v>62</v>
      </c>
      <c r="L2738" t="s">
        <v>32</v>
      </c>
      <c r="M2738" s="6" t="str">
        <f>IF(ISBLANK(employee_data36[[#This Row],[ExitDate]]),"1","0")</f>
        <v>1</v>
      </c>
      <c r="N2738" s="6" t="str">
        <f>IF(employee_data36[[#This Row],[EmployeeStatus]]="Active", "Active", "Tidak Active")</f>
        <v>Active</v>
      </c>
      <c r="O2738" t="s">
        <v>33</v>
      </c>
      <c r="P2738" t="s">
        <v>51</v>
      </c>
      <c r="Q2738" t="s">
        <v>63</v>
      </c>
      <c r="R2738" t="s">
        <v>36</v>
      </c>
      <c r="S2738" t="s">
        <v>37</v>
      </c>
      <c r="T2738" t="s">
        <v>38</v>
      </c>
      <c r="U2738" t="s">
        <v>332</v>
      </c>
      <c r="V2738" s="1">
        <v>28927</v>
      </c>
      <c r="W2738" s="6">
        <f>DATEDIF(employee_data36[[#This Row],[DOB]],DATE(2023, 1, 1), "Y")</f>
        <v>43</v>
      </c>
      <c r="X2738" s="6" t="str">
        <f>IF(employee_data3[[#This Row],[Age]]&lt;=25, "Remaja", IF(employee_data3[[#This Row],[Age]]&lt;=55, "Dewasa", "Lansia"))</f>
        <v>Dewasa</v>
      </c>
      <c r="Y2738" s="7" t="str">
        <f>CONCATENATE(employee_data36[[#This Row],[First-LastName]]," ",employee_data36[[#This Row],[DOB]])</f>
        <v>Geovanni-Crawford 28927</v>
      </c>
      <c r="Z2738" t="s">
        <v>40</v>
      </c>
      <c r="AA2738" t="s">
        <v>83</v>
      </c>
      <c r="AB2738" t="s">
        <v>55</v>
      </c>
      <c r="AC2738">
        <v>57484</v>
      </c>
      <c r="AD2738" t="s">
        <v>93</v>
      </c>
      <c r="AE2738" t="s">
        <v>84</v>
      </c>
      <c r="AF2738" t="s">
        <v>45</v>
      </c>
      <c r="AG2738">
        <v>4</v>
      </c>
    </row>
    <row r="2739" spans="1:33" x14ac:dyDescent="0.3">
      <c r="A2739">
        <v>3164</v>
      </c>
      <c r="B2739" t="s">
        <v>9564</v>
      </c>
      <c r="C2739" t="s">
        <v>1508</v>
      </c>
      <c r="D2739" s="6" t="str">
        <f>CONCATENATE(employee_data36[[#This Row],[FirstName]], "-",employee_data36[[#This Row],[LastName]] )</f>
        <v>Danielle-Blanchard</v>
      </c>
      <c r="E2739" s="1">
        <v>44902</v>
      </c>
      <c r="F2739" s="1">
        <v>45085</v>
      </c>
      <c r="G2739" s="7" t="str">
        <f>IF(ISBLANK(employee_data36[[#This Row],[ExitDate]]),"Yes","")</f>
        <v/>
      </c>
      <c r="H2739" t="s">
        <v>28</v>
      </c>
      <c r="I2739" t="s">
        <v>9565</v>
      </c>
      <c r="J2739" t="s">
        <v>9566</v>
      </c>
      <c r="K2739" t="s">
        <v>89</v>
      </c>
      <c r="L2739" t="s">
        <v>745</v>
      </c>
      <c r="M2739" s="6" t="str">
        <f>IF(ISBLANK(employee_data36[[#This Row],[ExitDate]]),"1","0")</f>
        <v>0</v>
      </c>
      <c r="N2739" s="6" t="str">
        <f>IF(employee_data36[[#This Row],[EmployeeStatus]]="Active", "Active", "Tidak Active")</f>
        <v>Tidak Active</v>
      </c>
      <c r="O2739" t="s">
        <v>63</v>
      </c>
      <c r="P2739" t="s">
        <v>34</v>
      </c>
      <c r="Q2739" t="s">
        <v>35</v>
      </c>
      <c r="R2739" t="s">
        <v>126</v>
      </c>
      <c r="S2739" t="s">
        <v>9567</v>
      </c>
      <c r="T2739" t="s">
        <v>38</v>
      </c>
      <c r="U2739" t="s">
        <v>90</v>
      </c>
      <c r="V2739" s="1">
        <v>35507</v>
      </c>
      <c r="W2739" s="6">
        <f>DATEDIF(employee_data36[[#This Row],[DOB]],DATE(2023, 1, 1), "Y")</f>
        <v>25</v>
      </c>
      <c r="X2739" s="6" t="str">
        <f>IF(employee_data3[[#This Row],[Age]]&lt;=25, "Remaja", IF(employee_data3[[#This Row],[Age]]&lt;=55, "Dewasa", "Lansia"))</f>
        <v>Remaja</v>
      </c>
      <c r="Y2739" s="7" t="str">
        <f>CONCATENATE(employee_data36[[#This Row],[First-LastName]]," ",employee_data36[[#This Row],[DOB]])</f>
        <v>Danielle-Blanchard 35507</v>
      </c>
      <c r="Z2739" t="s">
        <v>40</v>
      </c>
      <c r="AA2739" t="s">
        <v>226</v>
      </c>
      <c r="AB2739" t="s">
        <v>42</v>
      </c>
      <c r="AC2739">
        <v>89536</v>
      </c>
      <c r="AD2739" t="s">
        <v>74</v>
      </c>
      <c r="AE2739" t="s">
        <v>84</v>
      </c>
      <c r="AF2739" t="s">
        <v>45</v>
      </c>
      <c r="AG2739">
        <v>5</v>
      </c>
    </row>
    <row r="2740" spans="1:33" x14ac:dyDescent="0.3">
      <c r="A2740">
        <v>3165</v>
      </c>
      <c r="B2740" t="s">
        <v>2650</v>
      </c>
      <c r="C2740" t="s">
        <v>3175</v>
      </c>
      <c r="D2740" s="6" t="str">
        <f>CONCATENATE(employee_data36[[#This Row],[FirstName]], "-",employee_data36[[#This Row],[LastName]] )</f>
        <v>Kasey-Pineda</v>
      </c>
      <c r="E2740" s="1">
        <v>43532</v>
      </c>
      <c r="F2740" s="1">
        <v>44235</v>
      </c>
      <c r="G2740" s="7" t="str">
        <f>IF(ISBLANK(employee_data36[[#This Row],[ExitDate]]),"Yes","")</f>
        <v/>
      </c>
      <c r="H2740" t="s">
        <v>28</v>
      </c>
      <c r="I2740" t="s">
        <v>9568</v>
      </c>
      <c r="J2740" t="s">
        <v>9569</v>
      </c>
      <c r="K2740" t="s">
        <v>31</v>
      </c>
      <c r="L2740" t="s">
        <v>32</v>
      </c>
      <c r="M2740" s="6" t="str">
        <f>IF(ISBLANK(employee_data36[[#This Row],[ExitDate]]),"1","0")</f>
        <v>0</v>
      </c>
      <c r="N2740" s="6" t="str">
        <f>IF(employee_data36[[#This Row],[EmployeeStatus]]="Active", "Active", "Tidak Active")</f>
        <v>Active</v>
      </c>
      <c r="O2740" t="s">
        <v>52</v>
      </c>
      <c r="P2740" t="s">
        <v>34</v>
      </c>
      <c r="Q2740" t="s">
        <v>63</v>
      </c>
      <c r="R2740" t="s">
        <v>140</v>
      </c>
      <c r="S2740" t="s">
        <v>9570</v>
      </c>
      <c r="T2740" t="s">
        <v>38</v>
      </c>
      <c r="U2740" t="s">
        <v>90</v>
      </c>
      <c r="V2740" s="1">
        <v>34692</v>
      </c>
      <c r="W2740" s="6">
        <f>DATEDIF(employee_data36[[#This Row],[DOB]],DATE(2023, 1, 1), "Y")</f>
        <v>28</v>
      </c>
      <c r="X2740" s="6" t="str">
        <f>IF(employee_data3[[#This Row],[Age]]&lt;=25, "Remaja", IF(employee_data3[[#This Row],[Age]]&lt;=55, "Dewasa", "Lansia"))</f>
        <v>Dewasa</v>
      </c>
      <c r="Y2740" s="7" t="str">
        <f>CONCATENATE(employee_data36[[#This Row],[First-LastName]]," ",employee_data36[[#This Row],[DOB]])</f>
        <v>Kasey-Pineda 34692</v>
      </c>
      <c r="Z2740" t="s">
        <v>40</v>
      </c>
      <c r="AA2740" t="s">
        <v>83</v>
      </c>
      <c r="AB2740" t="s">
        <v>42</v>
      </c>
      <c r="AC2740">
        <v>38677</v>
      </c>
      <c r="AD2740" t="s">
        <v>93</v>
      </c>
      <c r="AE2740" t="s">
        <v>75</v>
      </c>
      <c r="AF2740" t="s">
        <v>45</v>
      </c>
      <c r="AG2740">
        <v>2</v>
      </c>
    </row>
    <row r="2741" spans="1:33" x14ac:dyDescent="0.3">
      <c r="A2741">
        <v>3166</v>
      </c>
      <c r="B2741" t="s">
        <v>2506</v>
      </c>
      <c r="C2741" t="s">
        <v>7267</v>
      </c>
      <c r="D2741" s="6" t="str">
        <f>CONCATENATE(employee_data36[[#This Row],[FirstName]], "-",employee_data36[[#This Row],[LastName]] )</f>
        <v>Kenzie-Friedman</v>
      </c>
      <c r="E2741" s="1">
        <v>43683</v>
      </c>
      <c r="F2741" s="1">
        <v>44769</v>
      </c>
      <c r="G2741" s="7" t="str">
        <f>IF(ISBLANK(employee_data36[[#This Row],[ExitDate]]),"Yes","")</f>
        <v/>
      </c>
      <c r="H2741" t="s">
        <v>28</v>
      </c>
      <c r="I2741" t="s">
        <v>9571</v>
      </c>
      <c r="J2741" t="s">
        <v>9572</v>
      </c>
      <c r="K2741" t="s">
        <v>133</v>
      </c>
      <c r="L2741" t="s">
        <v>32</v>
      </c>
      <c r="M2741" s="6" t="str">
        <f>IF(ISBLANK(employee_data36[[#This Row],[ExitDate]]),"1","0")</f>
        <v>0</v>
      </c>
      <c r="N2741" s="6" t="str">
        <f>IF(employee_data36[[#This Row],[EmployeeStatus]]="Active", "Active", "Tidak Active")</f>
        <v>Active</v>
      </c>
      <c r="O2741" t="s">
        <v>52</v>
      </c>
      <c r="P2741" t="s">
        <v>51</v>
      </c>
      <c r="Q2741" t="s">
        <v>63</v>
      </c>
      <c r="R2741" t="s">
        <v>126</v>
      </c>
      <c r="S2741" t="s">
        <v>9573</v>
      </c>
      <c r="T2741" t="s">
        <v>38</v>
      </c>
      <c r="U2741" t="s">
        <v>90</v>
      </c>
      <c r="V2741" s="1">
        <v>34275</v>
      </c>
      <c r="W2741" s="6">
        <f>DATEDIF(employee_data36[[#This Row],[DOB]],DATE(2023, 1, 1), "Y")</f>
        <v>29</v>
      </c>
      <c r="X2741" s="6" t="str">
        <f>IF(employee_data3[[#This Row],[Age]]&lt;=25, "Remaja", IF(employee_data3[[#This Row],[Age]]&lt;=55, "Dewasa", "Lansia"))</f>
        <v>Dewasa</v>
      </c>
      <c r="Y2741" s="7" t="str">
        <f>CONCATENATE(employee_data36[[#This Row],[First-LastName]]," ",employee_data36[[#This Row],[DOB]])</f>
        <v>Kenzie-Friedman 34275</v>
      </c>
      <c r="Z2741" t="s">
        <v>40</v>
      </c>
      <c r="AA2741" t="s">
        <v>83</v>
      </c>
      <c r="AB2741" t="s">
        <v>42</v>
      </c>
      <c r="AC2741">
        <v>28796</v>
      </c>
      <c r="AD2741" t="s">
        <v>43</v>
      </c>
      <c r="AE2741" t="s">
        <v>75</v>
      </c>
      <c r="AF2741" t="s">
        <v>105</v>
      </c>
      <c r="AG2741">
        <v>2</v>
      </c>
    </row>
    <row r="2742" spans="1:33" x14ac:dyDescent="0.3">
      <c r="A2742">
        <v>3167</v>
      </c>
      <c r="B2742" t="s">
        <v>9574</v>
      </c>
      <c r="C2742" t="s">
        <v>9575</v>
      </c>
      <c r="D2742" s="6" t="str">
        <f>CONCATENATE(employee_data36[[#This Row],[FirstName]], "-",employee_data36[[#This Row],[LastName]] )</f>
        <v>Destinee-Mejia</v>
      </c>
      <c r="E2742" s="1">
        <v>43635</v>
      </c>
      <c r="F2742" s="1"/>
      <c r="G2742" s="7" t="str">
        <f>IF(ISBLANK(employee_data36[[#This Row],[ExitDate]]),"Yes","")</f>
        <v>Yes</v>
      </c>
      <c r="H2742" t="s">
        <v>28</v>
      </c>
      <c r="I2742" t="s">
        <v>9576</v>
      </c>
      <c r="J2742" t="s">
        <v>9577</v>
      </c>
      <c r="K2742" t="s">
        <v>50</v>
      </c>
      <c r="L2742" t="s">
        <v>32</v>
      </c>
      <c r="M2742" s="6" t="str">
        <f>IF(ISBLANK(employee_data36[[#This Row],[ExitDate]]),"1","0")</f>
        <v>1</v>
      </c>
      <c r="N2742" s="6" t="str">
        <f>IF(employee_data36[[#This Row],[EmployeeStatus]]="Active", "Active", "Tidak Active")</f>
        <v>Active</v>
      </c>
      <c r="O2742" t="s">
        <v>63</v>
      </c>
      <c r="P2742" t="s">
        <v>64</v>
      </c>
      <c r="Q2742" t="s">
        <v>52</v>
      </c>
      <c r="R2742" t="s">
        <v>36</v>
      </c>
      <c r="S2742" t="s">
        <v>37</v>
      </c>
      <c r="T2742" t="s">
        <v>38</v>
      </c>
      <c r="U2742" t="s">
        <v>148</v>
      </c>
      <c r="V2742" s="1">
        <v>15968</v>
      </c>
      <c r="W2742" s="6">
        <f>DATEDIF(employee_data36[[#This Row],[DOB]],DATE(2023, 1, 1), "Y")</f>
        <v>79</v>
      </c>
      <c r="X2742" s="6" t="str">
        <f>IF(employee_data3[[#This Row],[Age]]&lt;=25, "Remaja", IF(employee_data3[[#This Row],[Age]]&lt;=55, "Dewasa", "Lansia"))</f>
        <v>Lansia</v>
      </c>
      <c r="Y2742" s="7" t="str">
        <f>CONCATENATE(employee_data36[[#This Row],[First-LastName]]," ",employee_data36[[#This Row],[DOB]])</f>
        <v>Destinee-Mejia 15968</v>
      </c>
      <c r="Z2742" t="s">
        <v>40</v>
      </c>
      <c r="AA2742" t="s">
        <v>163</v>
      </c>
      <c r="AB2742" t="s">
        <v>55</v>
      </c>
      <c r="AC2742">
        <v>2156</v>
      </c>
      <c r="AD2742" t="s">
        <v>74</v>
      </c>
      <c r="AE2742" t="s">
        <v>104</v>
      </c>
      <c r="AF2742" t="s">
        <v>105</v>
      </c>
      <c r="AG2742">
        <v>4</v>
      </c>
    </row>
    <row r="2743" spans="1:33" x14ac:dyDescent="0.3">
      <c r="A2743">
        <v>3168</v>
      </c>
      <c r="B2743" t="s">
        <v>8794</v>
      </c>
      <c r="C2743" t="s">
        <v>1607</v>
      </c>
      <c r="D2743" s="6" t="str">
        <f>CONCATENATE(employee_data36[[#This Row],[FirstName]], "-",employee_data36[[#This Row],[LastName]] )</f>
        <v>Deshawn-Henry</v>
      </c>
      <c r="E2743" s="1">
        <v>44600</v>
      </c>
      <c r="F2743" s="1">
        <v>45125</v>
      </c>
      <c r="G2743" s="7" t="str">
        <f>IF(ISBLANK(employee_data36[[#This Row],[ExitDate]]),"Yes","")</f>
        <v/>
      </c>
      <c r="H2743" t="s">
        <v>28</v>
      </c>
      <c r="I2743" t="s">
        <v>9578</v>
      </c>
      <c r="J2743" t="s">
        <v>9579</v>
      </c>
      <c r="K2743" t="s">
        <v>139</v>
      </c>
      <c r="L2743" t="s">
        <v>1805</v>
      </c>
      <c r="M2743" s="6" t="str">
        <f>IF(ISBLANK(employee_data36[[#This Row],[ExitDate]]),"1","0")</f>
        <v>0</v>
      </c>
      <c r="N2743" s="6" t="str">
        <f>IF(employee_data36[[#This Row],[EmployeeStatus]]="Active", "Active", "Tidak Active")</f>
        <v>Tidak Active</v>
      </c>
      <c r="O2743" t="s">
        <v>52</v>
      </c>
      <c r="P2743" t="s">
        <v>51</v>
      </c>
      <c r="Q2743" t="s">
        <v>63</v>
      </c>
      <c r="R2743" t="s">
        <v>175</v>
      </c>
      <c r="S2743" t="s">
        <v>9580</v>
      </c>
      <c r="T2743" t="s">
        <v>38</v>
      </c>
      <c r="U2743" t="s">
        <v>2015</v>
      </c>
      <c r="V2743" s="1">
        <v>33017</v>
      </c>
      <c r="W2743" s="6">
        <f>DATEDIF(employee_data36[[#This Row],[DOB]],DATE(2023, 1, 1), "Y")</f>
        <v>32</v>
      </c>
      <c r="X2743" s="6" t="str">
        <f>IF(employee_data3[[#This Row],[Age]]&lt;=25, "Remaja", IF(employee_data3[[#This Row],[Age]]&lt;=55, "Dewasa", "Lansia"))</f>
        <v>Dewasa</v>
      </c>
      <c r="Y2743" s="7" t="str">
        <f>CONCATENATE(employee_data36[[#This Row],[First-LastName]]," ",employee_data36[[#This Row],[DOB]])</f>
        <v>Deshawn-Henry 33017</v>
      </c>
      <c r="Z2743" t="s">
        <v>40</v>
      </c>
      <c r="AA2743" t="s">
        <v>67</v>
      </c>
      <c r="AB2743" t="s">
        <v>55</v>
      </c>
      <c r="AC2743">
        <v>86333</v>
      </c>
      <c r="AD2743" t="s">
        <v>56</v>
      </c>
      <c r="AE2743" t="s">
        <v>84</v>
      </c>
      <c r="AF2743" t="s">
        <v>45</v>
      </c>
      <c r="AG2743">
        <v>2</v>
      </c>
    </row>
    <row r="2744" spans="1:33" x14ac:dyDescent="0.3">
      <c r="A2744">
        <v>3169</v>
      </c>
      <c r="B2744" t="s">
        <v>9581</v>
      </c>
      <c r="C2744" t="s">
        <v>5476</v>
      </c>
      <c r="D2744" s="6" t="str">
        <f>CONCATENATE(employee_data36[[#This Row],[FirstName]], "-",employee_data36[[#This Row],[LastName]] )</f>
        <v>Cristian-Ritter</v>
      </c>
      <c r="E2744" s="1">
        <v>43624</v>
      </c>
      <c r="F2744" s="1">
        <v>44225</v>
      </c>
      <c r="G2744" s="7" t="str">
        <f>IF(ISBLANK(employee_data36[[#This Row],[ExitDate]]),"Yes","")</f>
        <v/>
      </c>
      <c r="H2744" t="s">
        <v>28</v>
      </c>
      <c r="I2744" t="s">
        <v>9582</v>
      </c>
      <c r="J2744" t="s">
        <v>9583</v>
      </c>
      <c r="K2744" t="s">
        <v>80</v>
      </c>
      <c r="L2744" t="s">
        <v>32</v>
      </c>
      <c r="M2744" s="6" t="str">
        <f>IF(ISBLANK(employee_data36[[#This Row],[ExitDate]]),"1","0")</f>
        <v>0</v>
      </c>
      <c r="N2744" s="6" t="str">
        <f>IF(employee_data36[[#This Row],[EmployeeStatus]]="Active", "Active", "Tidak Active")</f>
        <v>Active</v>
      </c>
      <c r="O2744" t="s">
        <v>52</v>
      </c>
      <c r="P2744" t="s">
        <v>64</v>
      </c>
      <c r="Q2744" t="s">
        <v>52</v>
      </c>
      <c r="R2744" t="s">
        <v>126</v>
      </c>
      <c r="S2744" t="s">
        <v>9584</v>
      </c>
      <c r="T2744" t="s">
        <v>38</v>
      </c>
      <c r="U2744" t="s">
        <v>53</v>
      </c>
      <c r="V2744" s="1">
        <v>18721</v>
      </c>
      <c r="W2744" s="6">
        <f>DATEDIF(employee_data36[[#This Row],[DOB]],DATE(2023, 1, 1), "Y")</f>
        <v>71</v>
      </c>
      <c r="X2744" s="6" t="str">
        <f>IF(employee_data3[[#This Row],[Age]]&lt;=25, "Remaja", IF(employee_data3[[#This Row],[Age]]&lt;=55, "Dewasa", "Lansia"))</f>
        <v>Lansia</v>
      </c>
      <c r="Y2744" s="7" t="str">
        <f>CONCATENATE(employee_data36[[#This Row],[First-LastName]]," ",employee_data36[[#This Row],[DOB]])</f>
        <v>Cristian-Ritter 18721</v>
      </c>
      <c r="Z2744" t="s">
        <v>40</v>
      </c>
      <c r="AA2744" t="s">
        <v>163</v>
      </c>
      <c r="AB2744" t="s">
        <v>42</v>
      </c>
      <c r="AC2744">
        <v>17633</v>
      </c>
      <c r="AD2744" t="s">
        <v>74</v>
      </c>
      <c r="AE2744" t="s">
        <v>75</v>
      </c>
      <c r="AF2744" t="s">
        <v>105</v>
      </c>
      <c r="AG2744">
        <v>4</v>
      </c>
    </row>
    <row r="2745" spans="1:33" x14ac:dyDescent="0.3">
      <c r="A2745">
        <v>3170</v>
      </c>
      <c r="B2745" t="s">
        <v>4726</v>
      </c>
      <c r="C2745" t="s">
        <v>1942</v>
      </c>
      <c r="D2745" s="6" t="str">
        <f>CONCATENATE(employee_data36[[#This Row],[FirstName]], "-",employee_data36[[#This Row],[LastName]] )</f>
        <v>Demarcus-Huffman</v>
      </c>
      <c r="E2745" s="1">
        <v>44589</v>
      </c>
      <c r="F2745" s="1">
        <v>45100</v>
      </c>
      <c r="G2745" s="7" t="str">
        <f>IF(ISBLANK(employee_data36[[#This Row],[ExitDate]]),"Yes","")</f>
        <v/>
      </c>
      <c r="H2745" t="s">
        <v>28</v>
      </c>
      <c r="I2745" t="s">
        <v>9585</v>
      </c>
      <c r="J2745" t="s">
        <v>9586</v>
      </c>
      <c r="K2745" t="s">
        <v>168</v>
      </c>
      <c r="L2745" t="s">
        <v>32</v>
      </c>
      <c r="M2745" s="6" t="str">
        <f>IF(ISBLANK(employee_data36[[#This Row],[ExitDate]]),"1","0")</f>
        <v>0</v>
      </c>
      <c r="N2745" s="6" t="str">
        <f>IF(employee_data36[[#This Row],[EmployeeStatus]]="Active", "Active", "Tidak Active")</f>
        <v>Active</v>
      </c>
      <c r="O2745" t="s">
        <v>63</v>
      </c>
      <c r="P2745" t="s">
        <v>34</v>
      </c>
      <c r="Q2745" t="s">
        <v>63</v>
      </c>
      <c r="R2745" t="s">
        <v>140</v>
      </c>
      <c r="S2745" t="s">
        <v>9587</v>
      </c>
      <c r="T2745" t="s">
        <v>38</v>
      </c>
      <c r="U2745" t="s">
        <v>90</v>
      </c>
      <c r="V2745" s="1">
        <v>33626</v>
      </c>
      <c r="W2745" s="6">
        <f>DATEDIF(employee_data36[[#This Row],[DOB]],DATE(2023, 1, 1), "Y")</f>
        <v>30</v>
      </c>
      <c r="X2745" s="6" t="str">
        <f>IF(employee_data3[[#This Row],[Age]]&lt;=25, "Remaja", IF(employee_data3[[#This Row],[Age]]&lt;=55, "Dewasa", "Lansia"))</f>
        <v>Dewasa</v>
      </c>
      <c r="Y2745" s="7" t="str">
        <f>CONCATENATE(employee_data36[[#This Row],[First-LastName]]," ",employee_data36[[#This Row],[DOB]])</f>
        <v>Demarcus-Huffman 33626</v>
      </c>
      <c r="Z2745" t="s">
        <v>40</v>
      </c>
      <c r="AA2745" t="s">
        <v>103</v>
      </c>
      <c r="AB2745" t="s">
        <v>55</v>
      </c>
      <c r="AC2745">
        <v>16568</v>
      </c>
      <c r="AD2745" t="s">
        <v>128</v>
      </c>
      <c r="AE2745" t="s">
        <v>84</v>
      </c>
      <c r="AF2745" t="s">
        <v>45</v>
      </c>
      <c r="AG2745">
        <v>2</v>
      </c>
    </row>
    <row r="2746" spans="1:33" x14ac:dyDescent="0.3">
      <c r="A2746">
        <v>3171</v>
      </c>
      <c r="B2746" t="s">
        <v>5335</v>
      </c>
      <c r="C2746" t="s">
        <v>2064</v>
      </c>
      <c r="D2746" s="6" t="str">
        <f>CONCATENATE(employee_data36[[#This Row],[FirstName]], "-",employee_data36[[#This Row],[LastName]] )</f>
        <v>Regina-Lopez</v>
      </c>
      <c r="E2746" s="1">
        <v>44069</v>
      </c>
      <c r="F2746" s="1">
        <v>44784</v>
      </c>
      <c r="G2746" s="7" t="str">
        <f>IF(ISBLANK(employee_data36[[#This Row],[ExitDate]]),"Yes","")</f>
        <v/>
      </c>
      <c r="H2746" t="s">
        <v>28</v>
      </c>
      <c r="I2746" t="s">
        <v>9588</v>
      </c>
      <c r="J2746" t="s">
        <v>9589</v>
      </c>
      <c r="K2746" t="s">
        <v>98</v>
      </c>
      <c r="L2746" t="s">
        <v>32</v>
      </c>
      <c r="M2746" s="6" t="str">
        <f>IF(ISBLANK(employee_data36[[#This Row],[ExitDate]]),"1","0")</f>
        <v>0</v>
      </c>
      <c r="N2746" s="6" t="str">
        <f>IF(employee_data36[[#This Row],[EmployeeStatus]]="Active", "Active", "Tidak Active")</f>
        <v>Active</v>
      </c>
      <c r="O2746" t="s">
        <v>52</v>
      </c>
      <c r="P2746" t="s">
        <v>51</v>
      </c>
      <c r="Q2746" t="s">
        <v>52</v>
      </c>
      <c r="R2746" t="s">
        <v>99</v>
      </c>
      <c r="S2746" t="s">
        <v>9590</v>
      </c>
      <c r="T2746" t="s">
        <v>38</v>
      </c>
      <c r="U2746" t="s">
        <v>111</v>
      </c>
      <c r="V2746" s="1">
        <v>34755</v>
      </c>
      <c r="W2746" s="6">
        <f>DATEDIF(employee_data36[[#This Row],[DOB]],DATE(2023, 1, 1), "Y")</f>
        <v>27</v>
      </c>
      <c r="X2746" s="6" t="str">
        <f>IF(employee_data3[[#This Row],[Age]]&lt;=25, "Remaja", IF(employee_data3[[#This Row],[Age]]&lt;=55, "Dewasa", "Lansia"))</f>
        <v>Dewasa</v>
      </c>
      <c r="Y2746" s="7" t="str">
        <f>CONCATENATE(employee_data36[[#This Row],[First-LastName]]," ",employee_data36[[#This Row],[DOB]])</f>
        <v>Regina-Lopez 34755</v>
      </c>
      <c r="Z2746" t="s">
        <v>40</v>
      </c>
      <c r="AA2746" t="s">
        <v>113</v>
      </c>
      <c r="AB2746" t="s">
        <v>42</v>
      </c>
      <c r="AC2746">
        <v>44233</v>
      </c>
      <c r="AD2746" t="s">
        <v>43</v>
      </c>
      <c r="AE2746" t="s">
        <v>44</v>
      </c>
      <c r="AF2746" t="s">
        <v>45</v>
      </c>
      <c r="AG2746">
        <v>5</v>
      </c>
    </row>
    <row r="2747" spans="1:33" x14ac:dyDescent="0.3">
      <c r="A2747">
        <v>3172</v>
      </c>
      <c r="B2747" t="s">
        <v>1339</v>
      </c>
      <c r="C2747" t="s">
        <v>1507</v>
      </c>
      <c r="D2747" s="6" t="str">
        <f>CONCATENATE(employee_data36[[#This Row],[FirstName]], "-",employee_data36[[#This Row],[LastName]] )</f>
        <v>Justice-Clark</v>
      </c>
      <c r="E2747" s="1">
        <v>43577</v>
      </c>
      <c r="F2747" s="1"/>
      <c r="G2747" s="7" t="str">
        <f>IF(ISBLANK(employee_data36[[#This Row],[ExitDate]]),"Yes","")</f>
        <v>Yes</v>
      </c>
      <c r="H2747" t="s">
        <v>28</v>
      </c>
      <c r="I2747" t="s">
        <v>4707</v>
      </c>
      <c r="J2747" t="s">
        <v>9591</v>
      </c>
      <c r="K2747" t="s">
        <v>118</v>
      </c>
      <c r="L2747" t="s">
        <v>32</v>
      </c>
      <c r="M2747" s="6" t="str">
        <f>IF(ISBLANK(employee_data36[[#This Row],[ExitDate]]),"1","0")</f>
        <v>1</v>
      </c>
      <c r="N2747" s="6" t="str">
        <f>IF(employee_data36[[#This Row],[EmployeeStatus]]="Active", "Active", "Tidak Active")</f>
        <v>Active</v>
      </c>
      <c r="O2747" t="s">
        <v>33</v>
      </c>
      <c r="P2747" t="s">
        <v>34</v>
      </c>
      <c r="Q2747" t="s">
        <v>52</v>
      </c>
      <c r="R2747" t="s">
        <v>36</v>
      </c>
      <c r="S2747" t="s">
        <v>37</v>
      </c>
      <c r="T2747" t="s">
        <v>38</v>
      </c>
      <c r="U2747" t="s">
        <v>286</v>
      </c>
      <c r="V2747" s="1">
        <v>30506</v>
      </c>
      <c r="W2747" s="6">
        <f>DATEDIF(employee_data36[[#This Row],[DOB]],DATE(2023, 1, 1), "Y")</f>
        <v>39</v>
      </c>
      <c r="X2747" s="6" t="str">
        <f>IF(employee_data3[[#This Row],[Age]]&lt;=25, "Remaja", IF(employee_data3[[#This Row],[Age]]&lt;=55, "Dewasa", "Lansia"))</f>
        <v>Dewasa</v>
      </c>
      <c r="Y2747" s="7" t="str">
        <f>CONCATENATE(employee_data36[[#This Row],[First-LastName]]," ",employee_data36[[#This Row],[DOB]])</f>
        <v>Justice-Clark 30506</v>
      </c>
      <c r="Z2747" t="s">
        <v>40</v>
      </c>
      <c r="AA2747" t="s">
        <v>287</v>
      </c>
      <c r="AB2747" t="s">
        <v>42</v>
      </c>
      <c r="AC2747">
        <v>41155</v>
      </c>
      <c r="AD2747" t="s">
        <v>128</v>
      </c>
      <c r="AE2747" t="s">
        <v>104</v>
      </c>
      <c r="AF2747" t="s">
        <v>45</v>
      </c>
      <c r="AG2747">
        <v>4</v>
      </c>
    </row>
    <row r="2748" spans="1:33" x14ac:dyDescent="0.3">
      <c r="A2748">
        <v>3173</v>
      </c>
      <c r="B2748" t="s">
        <v>7508</v>
      </c>
      <c r="C2748" t="s">
        <v>3770</v>
      </c>
      <c r="D2748" s="6" t="str">
        <f>CONCATENATE(employee_data36[[#This Row],[FirstName]], "-",employee_data36[[#This Row],[LastName]] )</f>
        <v>Tucker-Sweeney</v>
      </c>
      <c r="E2748" s="1">
        <v>44916</v>
      </c>
      <c r="F2748" s="1">
        <v>45076</v>
      </c>
      <c r="G2748" s="7" t="str">
        <f>IF(ISBLANK(employee_data36[[#This Row],[ExitDate]]),"Yes","")</f>
        <v/>
      </c>
      <c r="H2748" t="s">
        <v>28</v>
      </c>
      <c r="I2748" t="s">
        <v>9592</v>
      </c>
      <c r="J2748" t="s">
        <v>9593</v>
      </c>
      <c r="K2748" t="s">
        <v>62</v>
      </c>
      <c r="L2748" t="s">
        <v>32</v>
      </c>
      <c r="M2748" s="6" t="str">
        <f>IF(ISBLANK(employee_data36[[#This Row],[ExitDate]]),"1","0")</f>
        <v>0</v>
      </c>
      <c r="N2748" s="6" t="str">
        <f>IF(employee_data36[[#This Row],[EmployeeStatus]]="Active", "Active", "Tidak Active")</f>
        <v>Active</v>
      </c>
      <c r="O2748" t="s">
        <v>33</v>
      </c>
      <c r="P2748" t="s">
        <v>51</v>
      </c>
      <c r="Q2748" t="s">
        <v>52</v>
      </c>
      <c r="R2748" t="s">
        <v>126</v>
      </c>
      <c r="S2748" t="s">
        <v>9594</v>
      </c>
      <c r="T2748" t="s">
        <v>38</v>
      </c>
      <c r="U2748" t="s">
        <v>936</v>
      </c>
      <c r="V2748" s="1">
        <v>20893</v>
      </c>
      <c r="W2748" s="6">
        <f>DATEDIF(employee_data36[[#This Row],[DOB]],DATE(2023, 1, 1), "Y")</f>
        <v>65</v>
      </c>
      <c r="X2748" s="6" t="str">
        <f>IF(employee_data3[[#This Row],[Age]]&lt;=25, "Remaja", IF(employee_data3[[#This Row],[Age]]&lt;=55, "Dewasa", "Lansia"))</f>
        <v>Lansia</v>
      </c>
      <c r="Y2748" s="7" t="str">
        <f>CONCATENATE(employee_data36[[#This Row],[First-LastName]]," ",employee_data36[[#This Row],[DOB]])</f>
        <v>Tucker-Sweeney 20893</v>
      </c>
      <c r="Z2748" t="s">
        <v>40</v>
      </c>
      <c r="AA2748" t="s">
        <v>113</v>
      </c>
      <c r="AB2748" t="s">
        <v>42</v>
      </c>
      <c r="AC2748">
        <v>24597</v>
      </c>
      <c r="AD2748" t="s">
        <v>128</v>
      </c>
      <c r="AE2748" t="s">
        <v>84</v>
      </c>
      <c r="AF2748" t="s">
        <v>45</v>
      </c>
      <c r="AG2748">
        <v>1</v>
      </c>
    </row>
    <row r="2749" spans="1:33" x14ac:dyDescent="0.3">
      <c r="A2749">
        <v>3174</v>
      </c>
      <c r="B2749" t="s">
        <v>856</v>
      </c>
      <c r="C2749" t="s">
        <v>3471</v>
      </c>
      <c r="D2749" s="6" t="str">
        <f>CONCATENATE(employee_data36[[#This Row],[FirstName]], "-",employee_data36[[#This Row],[LastName]] )</f>
        <v>Roy-Pratt</v>
      </c>
      <c r="E2749" s="1">
        <v>44846</v>
      </c>
      <c r="F2749" s="1">
        <v>45110</v>
      </c>
      <c r="G2749" s="7" t="str">
        <f>IF(ISBLANK(employee_data36[[#This Row],[ExitDate]]),"Yes","")</f>
        <v/>
      </c>
      <c r="H2749" t="s">
        <v>28</v>
      </c>
      <c r="I2749" t="s">
        <v>9595</v>
      </c>
      <c r="J2749" t="s">
        <v>9596</v>
      </c>
      <c r="K2749" t="s">
        <v>89</v>
      </c>
      <c r="L2749" t="s">
        <v>32</v>
      </c>
      <c r="M2749" s="6" t="str">
        <f>IF(ISBLANK(employee_data36[[#This Row],[ExitDate]]),"1","0")</f>
        <v>0</v>
      </c>
      <c r="N2749" s="6" t="str">
        <f>IF(employee_data36[[#This Row],[EmployeeStatus]]="Active", "Active", "Tidak Active")</f>
        <v>Active</v>
      </c>
      <c r="O2749" t="s">
        <v>63</v>
      </c>
      <c r="P2749" t="s">
        <v>34</v>
      </c>
      <c r="Q2749" t="s">
        <v>52</v>
      </c>
      <c r="R2749" t="s">
        <v>99</v>
      </c>
      <c r="S2749" t="s">
        <v>9597</v>
      </c>
      <c r="T2749" t="s">
        <v>38</v>
      </c>
      <c r="U2749" t="s">
        <v>332</v>
      </c>
      <c r="V2749" s="1">
        <v>22445</v>
      </c>
      <c r="W2749" s="6">
        <f>DATEDIF(employee_data36[[#This Row],[DOB]],DATE(2023, 1, 1), "Y")</f>
        <v>61</v>
      </c>
      <c r="X2749" s="6" t="str">
        <f>IF(employee_data3[[#This Row],[Age]]&lt;=25, "Remaja", IF(employee_data3[[#This Row],[Age]]&lt;=55, "Dewasa", "Lansia"))</f>
        <v>Lansia</v>
      </c>
      <c r="Y2749" s="7" t="str">
        <f>CONCATENATE(employee_data36[[#This Row],[First-LastName]]," ",employee_data36[[#This Row],[DOB]])</f>
        <v>Roy-Pratt 22445</v>
      </c>
      <c r="Z2749" t="s">
        <v>40</v>
      </c>
      <c r="AA2749" t="s">
        <v>226</v>
      </c>
      <c r="AB2749" t="s">
        <v>42</v>
      </c>
      <c r="AC2749">
        <v>59255</v>
      </c>
      <c r="AD2749" t="s">
        <v>56</v>
      </c>
      <c r="AE2749" t="s">
        <v>75</v>
      </c>
      <c r="AF2749" t="s">
        <v>45</v>
      </c>
      <c r="AG2749">
        <v>5</v>
      </c>
    </row>
    <row r="2750" spans="1:33" x14ac:dyDescent="0.3">
      <c r="A2750">
        <v>3175</v>
      </c>
      <c r="B2750" t="s">
        <v>1017</v>
      </c>
      <c r="C2750" t="s">
        <v>3714</v>
      </c>
      <c r="D2750" s="6" t="str">
        <f>CONCATENATE(employee_data36[[#This Row],[FirstName]], "-",employee_data36[[#This Row],[LastName]] )</f>
        <v>Raphael-Whitney</v>
      </c>
      <c r="E2750" s="1">
        <v>45130</v>
      </c>
      <c r="F2750" s="1">
        <v>45139</v>
      </c>
      <c r="G2750" s="7" t="str">
        <f>IF(ISBLANK(employee_data36[[#This Row],[ExitDate]]),"Yes","")</f>
        <v/>
      </c>
      <c r="H2750" t="s">
        <v>28</v>
      </c>
      <c r="I2750" t="s">
        <v>9598</v>
      </c>
      <c r="J2750" t="s">
        <v>9599</v>
      </c>
      <c r="K2750" t="s">
        <v>31</v>
      </c>
      <c r="L2750" t="s">
        <v>32</v>
      </c>
      <c r="M2750" s="6" t="str">
        <f>IF(ISBLANK(employee_data36[[#This Row],[ExitDate]]),"1","0")</f>
        <v>0</v>
      </c>
      <c r="N2750" s="6" t="str">
        <f>IF(employee_data36[[#This Row],[EmployeeStatus]]="Active", "Active", "Tidak Active")</f>
        <v>Active</v>
      </c>
      <c r="O2750" t="s">
        <v>63</v>
      </c>
      <c r="P2750" t="s">
        <v>64</v>
      </c>
      <c r="Q2750" t="s">
        <v>63</v>
      </c>
      <c r="R2750" t="s">
        <v>175</v>
      </c>
      <c r="S2750" t="s">
        <v>9600</v>
      </c>
      <c r="T2750" t="s">
        <v>38</v>
      </c>
      <c r="U2750" t="s">
        <v>231</v>
      </c>
      <c r="V2750" s="1">
        <v>17359</v>
      </c>
      <c r="W2750" s="6">
        <f>DATEDIF(employee_data36[[#This Row],[DOB]],DATE(2023, 1, 1), "Y")</f>
        <v>75</v>
      </c>
      <c r="X2750" s="6" t="str">
        <f>IF(employee_data3[[#This Row],[Age]]&lt;=25, "Remaja", IF(employee_data3[[#This Row],[Age]]&lt;=55, "Dewasa", "Lansia"))</f>
        <v>Lansia</v>
      </c>
      <c r="Y2750" s="7" t="str">
        <f>CONCATENATE(employee_data36[[#This Row],[First-LastName]]," ",employee_data36[[#This Row],[DOB]])</f>
        <v>Raphael-Whitney 17359</v>
      </c>
      <c r="Z2750" t="s">
        <v>40</v>
      </c>
      <c r="AA2750" t="s">
        <v>113</v>
      </c>
      <c r="AB2750" t="s">
        <v>42</v>
      </c>
      <c r="AC2750">
        <v>97410</v>
      </c>
      <c r="AD2750" t="s">
        <v>128</v>
      </c>
      <c r="AE2750" t="s">
        <v>75</v>
      </c>
      <c r="AF2750" t="s">
        <v>45</v>
      </c>
      <c r="AG2750">
        <v>1</v>
      </c>
    </row>
    <row r="2751" spans="1:33" x14ac:dyDescent="0.3">
      <c r="A2751">
        <v>3176</v>
      </c>
      <c r="B2751" t="s">
        <v>3090</v>
      </c>
      <c r="C2751" t="s">
        <v>8684</v>
      </c>
      <c r="D2751" s="6" t="str">
        <f>CONCATENATE(employee_data36[[#This Row],[FirstName]], "-",employee_data36[[#This Row],[LastName]] )</f>
        <v>Cade-Palmer</v>
      </c>
      <c r="E2751" s="1">
        <v>43447</v>
      </c>
      <c r="F2751" s="1">
        <v>44005</v>
      </c>
      <c r="G2751" s="7" t="str">
        <f>IF(ISBLANK(employee_data36[[#This Row],[ExitDate]]),"Yes","")</f>
        <v/>
      </c>
      <c r="H2751" t="s">
        <v>28</v>
      </c>
      <c r="I2751" t="s">
        <v>4926</v>
      </c>
      <c r="J2751" t="s">
        <v>9601</v>
      </c>
      <c r="K2751" t="s">
        <v>133</v>
      </c>
      <c r="L2751" t="s">
        <v>32</v>
      </c>
      <c r="M2751" s="6" t="str">
        <f>IF(ISBLANK(employee_data36[[#This Row],[ExitDate]]),"1","0")</f>
        <v>0</v>
      </c>
      <c r="N2751" s="6" t="str">
        <f>IF(employee_data36[[#This Row],[EmployeeStatus]]="Active", "Active", "Tidak Active")</f>
        <v>Active</v>
      </c>
      <c r="O2751" t="s">
        <v>63</v>
      </c>
      <c r="P2751" t="s">
        <v>51</v>
      </c>
      <c r="Q2751" t="s">
        <v>63</v>
      </c>
      <c r="R2751" t="s">
        <v>126</v>
      </c>
      <c r="S2751" t="s">
        <v>9602</v>
      </c>
      <c r="T2751" t="s">
        <v>38</v>
      </c>
      <c r="U2751" t="s">
        <v>177</v>
      </c>
      <c r="V2751" s="1">
        <v>36580</v>
      </c>
      <c r="W2751" s="6">
        <f>DATEDIF(employee_data36[[#This Row],[DOB]],DATE(2023, 1, 1), "Y")</f>
        <v>22</v>
      </c>
      <c r="X2751" s="6" t="str">
        <f>IF(employee_data3[[#This Row],[Age]]&lt;=25, "Remaja", IF(employee_data3[[#This Row],[Age]]&lt;=55, "Dewasa", "Lansia"))</f>
        <v>Remaja</v>
      </c>
      <c r="Y2751" s="7" t="str">
        <f>CONCATENATE(employee_data36[[#This Row],[First-LastName]]," ",employee_data36[[#This Row],[DOB]])</f>
        <v>Cade-Palmer 36580</v>
      </c>
      <c r="Z2751" t="s">
        <v>40</v>
      </c>
      <c r="AA2751" t="s">
        <v>178</v>
      </c>
      <c r="AB2751" t="s">
        <v>42</v>
      </c>
      <c r="AC2751">
        <v>42252</v>
      </c>
      <c r="AD2751" t="s">
        <v>74</v>
      </c>
      <c r="AE2751" t="s">
        <v>44</v>
      </c>
      <c r="AF2751" t="s">
        <v>105</v>
      </c>
      <c r="AG2751">
        <v>1</v>
      </c>
    </row>
    <row r="2752" spans="1:33" x14ac:dyDescent="0.3">
      <c r="A2752">
        <v>3177</v>
      </c>
      <c r="B2752" t="s">
        <v>2160</v>
      </c>
      <c r="C2752" t="s">
        <v>152</v>
      </c>
      <c r="D2752" s="6" t="str">
        <f>CONCATENATE(employee_data36[[#This Row],[FirstName]], "-",employee_data36[[#This Row],[LastName]] )</f>
        <v>Abel-Potts</v>
      </c>
      <c r="E2752" s="1">
        <v>43738</v>
      </c>
      <c r="F2752" s="1">
        <v>44370</v>
      </c>
      <c r="G2752" s="7" t="str">
        <f>IF(ISBLANK(employee_data36[[#This Row],[ExitDate]]),"Yes","")</f>
        <v/>
      </c>
      <c r="H2752" t="s">
        <v>28</v>
      </c>
      <c r="I2752" t="s">
        <v>9603</v>
      </c>
      <c r="J2752" t="s">
        <v>9604</v>
      </c>
      <c r="K2752" t="s">
        <v>50</v>
      </c>
      <c r="L2752" t="s">
        <v>2300</v>
      </c>
      <c r="M2752" s="6" t="str">
        <f>IF(ISBLANK(employee_data36[[#This Row],[ExitDate]]),"1","0")</f>
        <v>0</v>
      </c>
      <c r="N2752" s="6" t="str">
        <f>IF(employee_data36[[#This Row],[EmployeeStatus]]="Active", "Active", "Tidak Active")</f>
        <v>Tidak Active</v>
      </c>
      <c r="O2752" t="s">
        <v>63</v>
      </c>
      <c r="P2752" t="s">
        <v>51</v>
      </c>
      <c r="Q2752" t="s">
        <v>63</v>
      </c>
      <c r="R2752" t="s">
        <v>126</v>
      </c>
      <c r="S2752" t="s">
        <v>9605</v>
      </c>
      <c r="T2752" t="s">
        <v>38</v>
      </c>
      <c r="U2752" t="s">
        <v>177</v>
      </c>
      <c r="V2752" s="1">
        <v>36598</v>
      </c>
      <c r="W2752" s="6">
        <f>DATEDIF(employee_data36[[#This Row],[DOB]],DATE(2023, 1, 1), "Y")</f>
        <v>22</v>
      </c>
      <c r="X2752" s="6" t="str">
        <f>IF(employee_data3[[#This Row],[Age]]&lt;=25, "Remaja", IF(employee_data3[[#This Row],[Age]]&lt;=55, "Dewasa", "Lansia"))</f>
        <v>Remaja</v>
      </c>
      <c r="Y2752" s="7" t="str">
        <f>CONCATENATE(employee_data36[[#This Row],[First-LastName]]," ",employee_data36[[#This Row],[DOB]])</f>
        <v>Abel-Potts 36598</v>
      </c>
      <c r="Z2752" t="s">
        <v>40</v>
      </c>
      <c r="AA2752" t="s">
        <v>178</v>
      </c>
      <c r="AB2752" t="s">
        <v>42</v>
      </c>
      <c r="AC2752">
        <v>48294</v>
      </c>
      <c r="AD2752" t="s">
        <v>128</v>
      </c>
      <c r="AE2752" t="s">
        <v>75</v>
      </c>
      <c r="AF2752" t="s">
        <v>45</v>
      </c>
      <c r="AG2752">
        <v>1</v>
      </c>
    </row>
    <row r="2753" spans="1:33" x14ac:dyDescent="0.3">
      <c r="A2753">
        <v>3178</v>
      </c>
      <c r="B2753" t="s">
        <v>9606</v>
      </c>
      <c r="C2753" t="s">
        <v>232</v>
      </c>
      <c r="D2753" s="6" t="str">
        <f>CONCATENATE(employee_data36[[#This Row],[FirstName]], "-",employee_data36[[#This Row],[LastName]] )</f>
        <v>Wayne-Leon</v>
      </c>
      <c r="E2753" s="1">
        <v>43854</v>
      </c>
      <c r="F2753" s="1">
        <v>45086</v>
      </c>
      <c r="G2753" s="7" t="str">
        <f>IF(ISBLANK(employee_data36[[#This Row],[ExitDate]]),"Yes","")</f>
        <v/>
      </c>
      <c r="H2753" t="s">
        <v>728</v>
      </c>
      <c r="I2753" t="s">
        <v>9607</v>
      </c>
      <c r="J2753" t="s">
        <v>9608</v>
      </c>
      <c r="K2753" t="s">
        <v>139</v>
      </c>
      <c r="L2753" t="s">
        <v>745</v>
      </c>
      <c r="M2753" s="6" t="str">
        <f>IF(ISBLANK(employee_data36[[#This Row],[ExitDate]]),"1","0")</f>
        <v>0</v>
      </c>
      <c r="N2753" s="6" t="str">
        <f>IF(employee_data36[[#This Row],[EmployeeStatus]]="Active", "Active", "Tidak Active")</f>
        <v>Tidak Active</v>
      </c>
      <c r="O2753" t="s">
        <v>52</v>
      </c>
      <c r="P2753" t="s">
        <v>34</v>
      </c>
      <c r="Q2753" t="s">
        <v>52</v>
      </c>
      <c r="R2753" t="s">
        <v>99</v>
      </c>
      <c r="S2753" t="s">
        <v>9609</v>
      </c>
      <c r="T2753" t="s">
        <v>38</v>
      </c>
      <c r="U2753" t="s">
        <v>90</v>
      </c>
      <c r="V2753" s="1">
        <v>32993</v>
      </c>
      <c r="W2753" s="6">
        <f>DATEDIF(employee_data36[[#This Row],[DOB]],DATE(2023, 1, 1), "Y")</f>
        <v>32</v>
      </c>
      <c r="X2753" s="6" t="str">
        <f>IF(employee_data3[[#This Row],[Age]]&lt;=25, "Remaja", IF(employee_data3[[#This Row],[Age]]&lt;=55, "Dewasa", "Lansia"))</f>
        <v>Dewasa</v>
      </c>
      <c r="Y2753" s="7" t="str">
        <f>CONCATENATE(employee_data36[[#This Row],[First-LastName]]," ",employee_data36[[#This Row],[DOB]])</f>
        <v>Wayne-Leon 32993</v>
      </c>
      <c r="Z2753" t="s">
        <v>40</v>
      </c>
      <c r="AA2753" t="s">
        <v>395</v>
      </c>
      <c r="AB2753" t="s">
        <v>42</v>
      </c>
      <c r="AC2753">
        <v>45258</v>
      </c>
      <c r="AD2753" t="s">
        <v>43</v>
      </c>
      <c r="AE2753" t="s">
        <v>84</v>
      </c>
      <c r="AF2753" t="s">
        <v>740</v>
      </c>
      <c r="AG2753">
        <v>1</v>
      </c>
    </row>
    <row r="2754" spans="1:33" x14ac:dyDescent="0.3">
      <c r="A2754">
        <v>3179</v>
      </c>
      <c r="B2754" t="s">
        <v>1297</v>
      </c>
      <c r="C2754" t="s">
        <v>547</v>
      </c>
      <c r="D2754" s="6" t="str">
        <f>CONCATENATE(employee_data36[[#This Row],[FirstName]], "-",employee_data36[[#This Row],[LastName]] )</f>
        <v>Amya-Armstrong</v>
      </c>
      <c r="E2754" s="1">
        <v>44188</v>
      </c>
      <c r="F2754" s="1">
        <v>44272</v>
      </c>
      <c r="G2754" s="7" t="str">
        <f>IF(ISBLANK(employee_data36[[#This Row],[ExitDate]]),"Yes","")</f>
        <v/>
      </c>
      <c r="H2754" t="s">
        <v>728</v>
      </c>
      <c r="I2754" t="s">
        <v>9610</v>
      </c>
      <c r="J2754" t="s">
        <v>9611</v>
      </c>
      <c r="K2754" t="s">
        <v>80</v>
      </c>
      <c r="L2754" t="s">
        <v>32</v>
      </c>
      <c r="M2754" s="6" t="str">
        <f>IF(ISBLANK(employee_data36[[#This Row],[ExitDate]]),"1","0")</f>
        <v>0</v>
      </c>
      <c r="N2754" s="6" t="str">
        <f>IF(employee_data36[[#This Row],[EmployeeStatus]]="Active", "Active", "Tidak Active")</f>
        <v>Active</v>
      </c>
      <c r="O2754" t="s">
        <v>63</v>
      </c>
      <c r="P2754" t="s">
        <v>34</v>
      </c>
      <c r="Q2754" t="s">
        <v>63</v>
      </c>
      <c r="R2754" t="s">
        <v>175</v>
      </c>
      <c r="S2754" t="s">
        <v>9612</v>
      </c>
      <c r="T2754" t="s">
        <v>38</v>
      </c>
      <c r="U2754" t="s">
        <v>90</v>
      </c>
      <c r="V2754" s="1">
        <v>15332</v>
      </c>
      <c r="W2754" s="6">
        <f>DATEDIF(employee_data36[[#This Row],[DOB]],DATE(2023, 1, 1), "Y")</f>
        <v>81</v>
      </c>
      <c r="X2754" s="6" t="str">
        <f>IF(employee_data3[[#This Row],[Age]]&lt;=25, "Remaja", IF(employee_data3[[#This Row],[Age]]&lt;=55, "Dewasa", "Lansia"))</f>
        <v>Lansia</v>
      </c>
      <c r="Y2754" s="7" t="str">
        <f>CONCATENATE(employee_data36[[#This Row],[First-LastName]]," ",employee_data36[[#This Row],[DOB]])</f>
        <v>Amya-Armstrong 15332</v>
      </c>
      <c r="Z2754" t="s">
        <v>40</v>
      </c>
      <c r="AA2754" t="s">
        <v>163</v>
      </c>
      <c r="AB2754" t="s">
        <v>55</v>
      </c>
      <c r="AC2754">
        <v>96822</v>
      </c>
      <c r="AD2754" t="s">
        <v>93</v>
      </c>
      <c r="AE2754" t="s">
        <v>104</v>
      </c>
      <c r="AF2754" t="s">
        <v>45</v>
      </c>
      <c r="AG2754">
        <v>2</v>
      </c>
    </row>
    <row r="2755" spans="1:33" x14ac:dyDescent="0.3">
      <c r="A2755">
        <v>3180</v>
      </c>
      <c r="B2755" t="s">
        <v>1417</v>
      </c>
      <c r="C2755" t="s">
        <v>1091</v>
      </c>
      <c r="D2755" s="6" t="str">
        <f>CONCATENATE(employee_data36[[#This Row],[FirstName]], "-",employee_data36[[#This Row],[LastName]] )</f>
        <v>Johnny-Whitehead</v>
      </c>
      <c r="E2755" s="1">
        <v>43623</v>
      </c>
      <c r="F2755" s="1">
        <v>43841</v>
      </c>
      <c r="G2755" s="7" t="str">
        <f>IF(ISBLANK(employee_data36[[#This Row],[ExitDate]]),"Yes","")</f>
        <v/>
      </c>
      <c r="H2755" t="s">
        <v>728</v>
      </c>
      <c r="I2755" t="s">
        <v>9613</v>
      </c>
      <c r="J2755" t="s">
        <v>9614</v>
      </c>
      <c r="K2755" t="s">
        <v>168</v>
      </c>
      <c r="L2755" t="s">
        <v>745</v>
      </c>
      <c r="M2755" s="6" t="str">
        <f>IF(ISBLANK(employee_data36[[#This Row],[ExitDate]]),"1","0")</f>
        <v>0</v>
      </c>
      <c r="N2755" s="6" t="str">
        <f>IF(employee_data36[[#This Row],[EmployeeStatus]]="Active", "Active", "Tidak Active")</f>
        <v>Tidak Active</v>
      </c>
      <c r="O2755" t="s">
        <v>63</v>
      </c>
      <c r="P2755" t="s">
        <v>64</v>
      </c>
      <c r="Q2755" t="s">
        <v>35</v>
      </c>
      <c r="R2755" t="s">
        <v>140</v>
      </c>
      <c r="S2755" t="s">
        <v>9615</v>
      </c>
      <c r="T2755" t="s">
        <v>38</v>
      </c>
      <c r="U2755" t="s">
        <v>90</v>
      </c>
      <c r="V2755" s="1">
        <v>35730</v>
      </c>
      <c r="W2755" s="6">
        <f>DATEDIF(employee_data36[[#This Row],[DOB]],DATE(2023, 1, 1), "Y")</f>
        <v>25</v>
      </c>
      <c r="X2755" s="6" t="str">
        <f>IF(employee_data3[[#This Row],[Age]]&lt;=25, "Remaja", IF(employee_data3[[#This Row],[Age]]&lt;=55, "Dewasa", "Lansia"))</f>
        <v>Remaja</v>
      </c>
      <c r="Y2755" s="7" t="str">
        <f>CONCATENATE(employee_data36[[#This Row],[First-LastName]]," ",employee_data36[[#This Row],[DOB]])</f>
        <v>Johnny-Whitehead 35730</v>
      </c>
      <c r="Z2755" t="s">
        <v>40</v>
      </c>
      <c r="AA2755" t="s">
        <v>103</v>
      </c>
      <c r="AB2755" t="s">
        <v>42</v>
      </c>
      <c r="AC2755">
        <v>14828</v>
      </c>
      <c r="AD2755" t="s">
        <v>56</v>
      </c>
      <c r="AE2755" t="s">
        <v>104</v>
      </c>
      <c r="AF2755" t="s">
        <v>45</v>
      </c>
      <c r="AG2755">
        <v>4</v>
      </c>
    </row>
    <row r="2756" spans="1:33" x14ac:dyDescent="0.3">
      <c r="A2756">
        <v>3181</v>
      </c>
      <c r="B2756" t="s">
        <v>7059</v>
      </c>
      <c r="C2756" t="s">
        <v>293</v>
      </c>
      <c r="D2756" s="6" t="str">
        <f>CONCATENATE(employee_data36[[#This Row],[FirstName]], "-",employee_data36[[#This Row],[LastName]] )</f>
        <v>Antwan-Clayton</v>
      </c>
      <c r="E2756" s="1">
        <v>43824</v>
      </c>
      <c r="F2756" s="1">
        <v>44514</v>
      </c>
      <c r="G2756" s="7" t="str">
        <f>IF(ISBLANK(employee_data36[[#This Row],[ExitDate]]),"Yes","")</f>
        <v/>
      </c>
      <c r="H2756" t="s">
        <v>728</v>
      </c>
      <c r="I2756" t="s">
        <v>9616</v>
      </c>
      <c r="J2756" t="s">
        <v>9617</v>
      </c>
      <c r="K2756" t="s">
        <v>98</v>
      </c>
      <c r="L2756" t="s">
        <v>32</v>
      </c>
      <c r="M2756" s="6" t="str">
        <f>IF(ISBLANK(employee_data36[[#This Row],[ExitDate]]),"1","0")</f>
        <v>0</v>
      </c>
      <c r="N2756" s="6" t="str">
        <f>IF(employee_data36[[#This Row],[EmployeeStatus]]="Active", "Active", "Tidak Active")</f>
        <v>Active</v>
      </c>
      <c r="O2756" t="s">
        <v>33</v>
      </c>
      <c r="P2756" t="s">
        <v>34</v>
      </c>
      <c r="Q2756" t="s">
        <v>35</v>
      </c>
      <c r="R2756" t="s">
        <v>175</v>
      </c>
      <c r="S2756" t="s">
        <v>9618</v>
      </c>
      <c r="T2756" t="s">
        <v>38</v>
      </c>
      <c r="U2756" t="s">
        <v>81</v>
      </c>
      <c r="V2756" s="1">
        <v>21748</v>
      </c>
      <c r="W2756" s="6">
        <f>DATEDIF(employee_data36[[#This Row],[DOB]],DATE(2023, 1, 1), "Y")</f>
        <v>63</v>
      </c>
      <c r="X2756" s="6" t="str">
        <f>IF(employee_data3[[#This Row],[Age]]&lt;=25, "Remaja", IF(employee_data3[[#This Row],[Age]]&lt;=55, "Dewasa", "Lansia"))</f>
        <v>Lansia</v>
      </c>
      <c r="Y2756" s="7" t="str">
        <f>CONCATENATE(employee_data36[[#This Row],[First-LastName]]," ",employee_data36[[#This Row],[DOB]])</f>
        <v>Antwan-Clayton 21748</v>
      </c>
      <c r="Z2756" t="s">
        <v>40</v>
      </c>
      <c r="AA2756" t="s">
        <v>226</v>
      </c>
      <c r="AB2756" t="s">
        <v>42</v>
      </c>
      <c r="AC2756">
        <v>26328</v>
      </c>
      <c r="AD2756" t="s">
        <v>74</v>
      </c>
      <c r="AE2756" t="s">
        <v>75</v>
      </c>
      <c r="AF2756" t="s">
        <v>45</v>
      </c>
      <c r="AG2756">
        <v>4</v>
      </c>
    </row>
    <row r="2757" spans="1:33" x14ac:dyDescent="0.3">
      <c r="A2757">
        <v>3182</v>
      </c>
      <c r="B2757" t="s">
        <v>3689</v>
      </c>
      <c r="C2757" t="s">
        <v>207</v>
      </c>
      <c r="D2757" s="6" t="str">
        <f>CONCATENATE(employee_data36[[#This Row],[FirstName]], "-",employee_data36[[#This Row],[LastName]] )</f>
        <v>Dexter-Preston</v>
      </c>
      <c r="E2757" s="1">
        <v>44952</v>
      </c>
      <c r="F2757" s="1"/>
      <c r="G2757" s="7" t="str">
        <f>IF(ISBLANK(employee_data36[[#This Row],[ExitDate]]),"Yes","")</f>
        <v>Yes</v>
      </c>
      <c r="H2757" t="s">
        <v>728</v>
      </c>
      <c r="I2757" t="s">
        <v>9619</v>
      </c>
      <c r="J2757" t="s">
        <v>9620</v>
      </c>
      <c r="K2757" t="s">
        <v>118</v>
      </c>
      <c r="L2757" t="s">
        <v>32</v>
      </c>
      <c r="M2757" s="6" t="str">
        <f>IF(ISBLANK(employee_data36[[#This Row],[ExitDate]]),"1","0")</f>
        <v>1</v>
      </c>
      <c r="N2757" s="6" t="str">
        <f>IF(employee_data36[[#This Row],[EmployeeStatus]]="Active", "Active", "Tidak Active")</f>
        <v>Active</v>
      </c>
      <c r="O2757" t="s">
        <v>33</v>
      </c>
      <c r="P2757" t="s">
        <v>64</v>
      </c>
      <c r="Q2757" t="s">
        <v>35</v>
      </c>
      <c r="R2757" t="s">
        <v>36</v>
      </c>
      <c r="S2757" t="s">
        <v>37</v>
      </c>
      <c r="T2757" t="s">
        <v>38</v>
      </c>
      <c r="U2757" t="s">
        <v>90</v>
      </c>
      <c r="V2757" s="1">
        <v>26258</v>
      </c>
      <c r="W2757" s="6">
        <f>DATEDIF(employee_data36[[#This Row],[DOB]],DATE(2023, 1, 1), "Y")</f>
        <v>51</v>
      </c>
      <c r="X2757" s="6" t="str">
        <f>IF(employee_data3[[#This Row],[Age]]&lt;=25, "Remaja", IF(employee_data3[[#This Row],[Age]]&lt;=55, "Dewasa", "Lansia"))</f>
        <v>Dewasa</v>
      </c>
      <c r="Y2757" s="7" t="str">
        <f>CONCATENATE(employee_data36[[#This Row],[First-LastName]]," ",employee_data36[[#This Row],[DOB]])</f>
        <v>Dexter-Preston 26258</v>
      </c>
      <c r="Z2757" t="s">
        <v>40</v>
      </c>
      <c r="AA2757" t="s">
        <v>103</v>
      </c>
      <c r="AB2757" t="s">
        <v>42</v>
      </c>
      <c r="AC2757">
        <v>55287</v>
      </c>
      <c r="AD2757" t="s">
        <v>43</v>
      </c>
      <c r="AE2757" t="s">
        <v>84</v>
      </c>
      <c r="AF2757" t="s">
        <v>740</v>
      </c>
      <c r="AG2757">
        <v>2</v>
      </c>
    </row>
    <row r="2758" spans="1:33" x14ac:dyDescent="0.3">
      <c r="A2758">
        <v>3183</v>
      </c>
      <c r="B2758" t="s">
        <v>26</v>
      </c>
      <c r="C2758" t="s">
        <v>1344</v>
      </c>
      <c r="D2758" s="6" t="str">
        <f>CONCATENATE(employee_data36[[#This Row],[FirstName]], "-",employee_data36[[#This Row],[LastName]] )</f>
        <v>Uriah-Guerrero</v>
      </c>
      <c r="E2758" s="1">
        <v>44868</v>
      </c>
      <c r="F2758" s="1">
        <v>45141</v>
      </c>
      <c r="G2758" s="7" t="str">
        <f>IF(ISBLANK(employee_data36[[#This Row],[ExitDate]]),"Yes","")</f>
        <v/>
      </c>
      <c r="H2758" t="s">
        <v>728</v>
      </c>
      <c r="I2758" t="s">
        <v>9621</v>
      </c>
      <c r="J2758" t="s">
        <v>9622</v>
      </c>
      <c r="K2758" t="s">
        <v>62</v>
      </c>
      <c r="L2758" t="s">
        <v>745</v>
      </c>
      <c r="M2758" s="6" t="str">
        <f>IF(ISBLANK(employee_data36[[#This Row],[ExitDate]]),"1","0")</f>
        <v>0</v>
      </c>
      <c r="N2758" s="6" t="str">
        <f>IF(employee_data36[[#This Row],[EmployeeStatus]]="Active", "Active", "Tidak Active")</f>
        <v>Tidak Active</v>
      </c>
      <c r="O2758" t="s">
        <v>63</v>
      </c>
      <c r="P2758" t="s">
        <v>51</v>
      </c>
      <c r="Q2758" t="s">
        <v>35</v>
      </c>
      <c r="R2758" t="s">
        <v>126</v>
      </c>
      <c r="S2758" t="s">
        <v>9623</v>
      </c>
      <c r="T2758" t="s">
        <v>38</v>
      </c>
      <c r="U2758" t="s">
        <v>111</v>
      </c>
      <c r="V2758" s="1">
        <v>19405</v>
      </c>
      <c r="W2758" s="6">
        <f>DATEDIF(employee_data36[[#This Row],[DOB]],DATE(2023, 1, 1), "Y")</f>
        <v>69</v>
      </c>
      <c r="X2758" s="6" t="str">
        <f>IF(employee_data3[[#This Row],[Age]]&lt;=25, "Remaja", IF(employee_data3[[#This Row],[Age]]&lt;=55, "Dewasa", "Lansia"))</f>
        <v>Lansia</v>
      </c>
      <c r="Y2758" s="7" t="str">
        <f>CONCATENATE(employee_data36[[#This Row],[First-LastName]]," ",employee_data36[[#This Row],[DOB]])</f>
        <v>Uriah-Guerrero 19405</v>
      </c>
      <c r="Z2758" t="s">
        <v>40</v>
      </c>
      <c r="AA2758" t="s">
        <v>103</v>
      </c>
      <c r="AB2758" t="s">
        <v>55</v>
      </c>
      <c r="AC2758">
        <v>40809</v>
      </c>
      <c r="AD2758" t="s">
        <v>74</v>
      </c>
      <c r="AE2758" t="s">
        <v>75</v>
      </c>
      <c r="AF2758" t="s">
        <v>740</v>
      </c>
      <c r="AG2758">
        <v>3</v>
      </c>
    </row>
    <row r="2759" spans="1:33" x14ac:dyDescent="0.3">
      <c r="A2759">
        <v>3184</v>
      </c>
      <c r="B2759" t="s">
        <v>3621</v>
      </c>
      <c r="C2759" t="s">
        <v>5400</v>
      </c>
      <c r="D2759" s="6" t="str">
        <f>CONCATENATE(employee_data36[[#This Row],[FirstName]], "-",employee_data36[[#This Row],[LastName]] )</f>
        <v>Dakota-Oliver</v>
      </c>
      <c r="E2759" s="1">
        <v>44694</v>
      </c>
      <c r="F2759" s="1"/>
      <c r="G2759" s="7" t="str">
        <f>IF(ISBLANK(employee_data36[[#This Row],[ExitDate]]),"Yes","")</f>
        <v>Yes</v>
      </c>
      <c r="H2759" t="s">
        <v>28</v>
      </c>
      <c r="I2759" t="s">
        <v>9624</v>
      </c>
      <c r="J2759" t="s">
        <v>9625</v>
      </c>
      <c r="K2759" t="s">
        <v>139</v>
      </c>
      <c r="L2759" t="s">
        <v>32</v>
      </c>
      <c r="M2759" s="6" t="str">
        <f>IF(ISBLANK(employee_data36[[#This Row],[ExitDate]]),"1","0")</f>
        <v>1</v>
      </c>
      <c r="N2759" s="6" t="str">
        <f>IF(employee_data36[[#This Row],[EmployeeStatus]]="Active", "Active", "Tidak Active")</f>
        <v>Active</v>
      </c>
      <c r="O2759" t="s">
        <v>52</v>
      </c>
      <c r="P2759" t="s">
        <v>51</v>
      </c>
      <c r="Q2759" t="s">
        <v>63</v>
      </c>
      <c r="R2759" t="s">
        <v>36</v>
      </c>
      <c r="S2759" t="s">
        <v>37</v>
      </c>
      <c r="T2759" t="s">
        <v>38</v>
      </c>
      <c r="U2759" t="s">
        <v>90</v>
      </c>
      <c r="V2759" s="1">
        <v>26440</v>
      </c>
      <c r="W2759" s="6">
        <f>DATEDIF(employee_data36[[#This Row],[DOB]],DATE(2023, 1, 1), "Y")</f>
        <v>50</v>
      </c>
      <c r="X2759" s="6" t="str">
        <f>IF(employee_data3[[#This Row],[Age]]&lt;=25, "Remaja", IF(employee_data3[[#This Row],[Age]]&lt;=55, "Dewasa", "Lansia"))</f>
        <v>Dewasa</v>
      </c>
      <c r="Y2759" s="7" t="str">
        <f>CONCATENATE(employee_data36[[#This Row],[First-LastName]]," ",employee_data36[[#This Row],[DOB]])</f>
        <v>Dakota-Oliver 26440</v>
      </c>
      <c r="Z2759" t="s">
        <v>40</v>
      </c>
      <c r="AA2759" t="s">
        <v>281</v>
      </c>
      <c r="AB2759" t="s">
        <v>42</v>
      </c>
      <c r="AC2759">
        <v>9994</v>
      </c>
      <c r="AD2759" t="s">
        <v>56</v>
      </c>
      <c r="AE2759" t="s">
        <v>75</v>
      </c>
      <c r="AF2759" t="s">
        <v>740</v>
      </c>
      <c r="AG2759">
        <v>5</v>
      </c>
    </row>
    <row r="2760" spans="1:33" x14ac:dyDescent="0.3">
      <c r="A2760">
        <v>3185</v>
      </c>
      <c r="B2760" t="s">
        <v>850</v>
      </c>
      <c r="C2760" t="s">
        <v>1970</v>
      </c>
      <c r="D2760" s="6" t="str">
        <f>CONCATENATE(employee_data36[[#This Row],[FirstName]], "-",employee_data36[[#This Row],[LastName]] )</f>
        <v>Selena-Yoder</v>
      </c>
      <c r="E2760" s="1">
        <v>44097</v>
      </c>
      <c r="F2760" s="1">
        <v>45000</v>
      </c>
      <c r="G2760" s="7" t="str">
        <f>IF(ISBLANK(employee_data36[[#This Row],[ExitDate]]),"Yes","")</f>
        <v/>
      </c>
      <c r="H2760" t="s">
        <v>28</v>
      </c>
      <c r="I2760" t="s">
        <v>9626</v>
      </c>
      <c r="J2760" t="s">
        <v>9627</v>
      </c>
      <c r="K2760" t="s">
        <v>118</v>
      </c>
      <c r="L2760" t="s">
        <v>745</v>
      </c>
      <c r="M2760" s="6" t="str">
        <f>IF(ISBLANK(employee_data36[[#This Row],[ExitDate]]),"1","0")</f>
        <v>0</v>
      </c>
      <c r="N2760" s="6" t="str">
        <f>IF(employee_data36[[#This Row],[EmployeeStatus]]="Active", "Active", "Tidak Active")</f>
        <v>Tidak Active</v>
      </c>
      <c r="O2760" t="s">
        <v>33</v>
      </c>
      <c r="P2760" t="s">
        <v>34</v>
      </c>
      <c r="Q2760" t="s">
        <v>35</v>
      </c>
      <c r="R2760" t="s">
        <v>175</v>
      </c>
      <c r="S2760" t="s">
        <v>9628</v>
      </c>
      <c r="T2760" t="s">
        <v>38</v>
      </c>
      <c r="U2760" t="s">
        <v>90</v>
      </c>
      <c r="V2760" s="1">
        <v>36474</v>
      </c>
      <c r="W2760" s="6">
        <f>DATEDIF(employee_data36[[#This Row],[DOB]],DATE(2023, 1, 1), "Y")</f>
        <v>23</v>
      </c>
      <c r="X2760" s="6" t="str">
        <f>IF(employee_data3[[#This Row],[Age]]&lt;=25, "Remaja", IF(employee_data3[[#This Row],[Age]]&lt;=55, "Dewasa", "Lansia"))</f>
        <v>Remaja</v>
      </c>
      <c r="Y2760" s="7" t="str">
        <f>CONCATENATE(employee_data36[[#This Row],[First-LastName]]," ",employee_data36[[#This Row],[DOB]])</f>
        <v>Selena-Yoder 36474</v>
      </c>
      <c r="Z2760" t="s">
        <v>40</v>
      </c>
      <c r="AA2760" t="s">
        <v>67</v>
      </c>
      <c r="AB2760" t="s">
        <v>42</v>
      </c>
      <c r="AC2760">
        <v>91605</v>
      </c>
      <c r="AD2760" t="s">
        <v>74</v>
      </c>
      <c r="AE2760" t="s">
        <v>104</v>
      </c>
      <c r="AF2760" t="s">
        <v>740</v>
      </c>
      <c r="AG2760">
        <v>2</v>
      </c>
    </row>
    <row r="2761" spans="1:33" x14ac:dyDescent="0.3">
      <c r="A2761">
        <v>3186</v>
      </c>
      <c r="B2761" t="s">
        <v>6110</v>
      </c>
      <c r="C2761" t="s">
        <v>515</v>
      </c>
      <c r="D2761" s="6" t="str">
        <f>CONCATENATE(employee_data36[[#This Row],[FirstName]], "-",employee_data36[[#This Row],[LastName]] )</f>
        <v>Kaila-Flowers</v>
      </c>
      <c r="E2761" s="1">
        <v>44437</v>
      </c>
      <c r="F2761" s="1">
        <v>44873</v>
      </c>
      <c r="G2761" s="7" t="str">
        <f>IF(ISBLANK(employee_data36[[#This Row],[ExitDate]]),"Yes","")</f>
        <v/>
      </c>
      <c r="H2761" t="s">
        <v>28</v>
      </c>
      <c r="I2761" t="s">
        <v>5863</v>
      </c>
      <c r="J2761" t="s">
        <v>9629</v>
      </c>
      <c r="K2761" t="s">
        <v>62</v>
      </c>
      <c r="L2761" t="s">
        <v>32</v>
      </c>
      <c r="M2761" s="6" t="str">
        <f>IF(ISBLANK(employee_data36[[#This Row],[ExitDate]]),"1","0")</f>
        <v>0</v>
      </c>
      <c r="N2761" s="6" t="str">
        <f>IF(employee_data36[[#This Row],[EmployeeStatus]]="Active", "Active", "Tidak Active")</f>
        <v>Active</v>
      </c>
      <c r="O2761" t="s">
        <v>52</v>
      </c>
      <c r="P2761" t="s">
        <v>51</v>
      </c>
      <c r="Q2761" t="s">
        <v>63</v>
      </c>
      <c r="R2761" t="s">
        <v>175</v>
      </c>
      <c r="S2761" t="s">
        <v>9630</v>
      </c>
      <c r="T2761" t="s">
        <v>38</v>
      </c>
      <c r="U2761" t="s">
        <v>53</v>
      </c>
      <c r="V2761" s="1">
        <v>24595</v>
      </c>
      <c r="W2761" s="6">
        <f>DATEDIF(employee_data36[[#This Row],[DOB]],DATE(2023, 1, 1), "Y")</f>
        <v>55</v>
      </c>
      <c r="X2761" s="6" t="str">
        <f>IF(employee_data3[[#This Row],[Age]]&lt;=25, "Remaja", IF(employee_data3[[#This Row],[Age]]&lt;=55, "Dewasa", "Lansia"))</f>
        <v>Dewasa</v>
      </c>
      <c r="Y2761" s="7" t="str">
        <f>CONCATENATE(employee_data36[[#This Row],[First-LastName]]," ",employee_data36[[#This Row],[DOB]])</f>
        <v>Kaila-Flowers 24595</v>
      </c>
      <c r="Z2761" t="s">
        <v>40</v>
      </c>
      <c r="AA2761" t="s">
        <v>6</v>
      </c>
      <c r="AB2761" t="s">
        <v>42</v>
      </c>
      <c r="AC2761">
        <v>76162</v>
      </c>
      <c r="AD2761" t="s">
        <v>93</v>
      </c>
      <c r="AE2761" t="s">
        <v>104</v>
      </c>
      <c r="AF2761" t="s">
        <v>45</v>
      </c>
      <c r="AG2761">
        <v>2</v>
      </c>
    </row>
    <row r="2762" spans="1:33" x14ac:dyDescent="0.3">
      <c r="A2762">
        <v>3187</v>
      </c>
      <c r="B2762" t="s">
        <v>9631</v>
      </c>
      <c r="C2762" t="s">
        <v>992</v>
      </c>
      <c r="D2762" s="6" t="str">
        <f>CONCATENATE(employee_data36[[#This Row],[FirstName]], "-",employee_data36[[#This Row],[LastName]] )</f>
        <v>Dashawn-Ramirez</v>
      </c>
      <c r="E2762" s="1">
        <v>44908</v>
      </c>
      <c r="F2762" s="1">
        <v>44937</v>
      </c>
      <c r="G2762" s="7" t="str">
        <f>IF(ISBLANK(employee_data36[[#This Row],[ExitDate]]),"Yes","")</f>
        <v/>
      </c>
      <c r="H2762" t="s">
        <v>28</v>
      </c>
      <c r="I2762" t="s">
        <v>9632</v>
      </c>
      <c r="J2762" t="s">
        <v>9633</v>
      </c>
      <c r="K2762" t="s">
        <v>168</v>
      </c>
      <c r="L2762" t="s">
        <v>32</v>
      </c>
      <c r="M2762" s="6" t="str">
        <f>IF(ISBLANK(employee_data36[[#This Row],[ExitDate]]),"1","0")</f>
        <v>0</v>
      </c>
      <c r="N2762" s="6" t="str">
        <f>IF(employee_data36[[#This Row],[EmployeeStatus]]="Active", "Active", "Tidak Active")</f>
        <v>Active</v>
      </c>
      <c r="O2762" t="s">
        <v>33</v>
      </c>
      <c r="P2762" t="s">
        <v>34</v>
      </c>
      <c r="Q2762" t="s">
        <v>63</v>
      </c>
      <c r="R2762" t="s">
        <v>126</v>
      </c>
      <c r="S2762" t="s">
        <v>9634</v>
      </c>
      <c r="T2762" t="s">
        <v>38</v>
      </c>
      <c r="U2762" t="s">
        <v>305</v>
      </c>
      <c r="V2762" s="1">
        <v>22744</v>
      </c>
      <c r="W2762" s="6">
        <f>DATEDIF(employee_data36[[#This Row],[DOB]],DATE(2023, 1, 1), "Y")</f>
        <v>60</v>
      </c>
      <c r="X2762" s="6" t="str">
        <f>IF(employee_data3[[#This Row],[Age]]&lt;=25, "Remaja", IF(employee_data3[[#This Row],[Age]]&lt;=55, "Dewasa", "Lansia"))</f>
        <v>Lansia</v>
      </c>
      <c r="Y2762" s="7" t="str">
        <f>CONCATENATE(employee_data36[[#This Row],[First-LastName]]," ",employee_data36[[#This Row],[DOB]])</f>
        <v>Dashawn-Ramirez 22744</v>
      </c>
      <c r="Z2762" t="s">
        <v>40</v>
      </c>
      <c r="AA2762" t="s">
        <v>419</v>
      </c>
      <c r="AB2762" t="s">
        <v>42</v>
      </c>
      <c r="AC2762">
        <v>13522</v>
      </c>
      <c r="AD2762" t="s">
        <v>93</v>
      </c>
      <c r="AE2762" t="s">
        <v>75</v>
      </c>
      <c r="AF2762" t="s">
        <v>740</v>
      </c>
      <c r="AG2762">
        <v>3</v>
      </c>
    </row>
    <row r="2763" spans="1:33" x14ac:dyDescent="0.3">
      <c r="A2763">
        <v>3188</v>
      </c>
      <c r="B2763" t="s">
        <v>9635</v>
      </c>
      <c r="C2763" t="s">
        <v>1382</v>
      </c>
      <c r="D2763" s="6" t="str">
        <f>CONCATENATE(employee_data36[[#This Row],[FirstName]], "-",employee_data36[[#This Row],[LastName]] )</f>
        <v>Meghan-Ray</v>
      </c>
      <c r="E2763" s="1">
        <v>44871</v>
      </c>
      <c r="F2763" s="1"/>
      <c r="G2763" s="7" t="str">
        <f>IF(ISBLANK(employee_data36[[#This Row],[ExitDate]]),"Yes","")</f>
        <v>Yes</v>
      </c>
      <c r="H2763" t="s">
        <v>28</v>
      </c>
      <c r="I2763" t="s">
        <v>9636</v>
      </c>
      <c r="J2763" t="s">
        <v>9637</v>
      </c>
      <c r="K2763" t="s">
        <v>133</v>
      </c>
      <c r="L2763" t="s">
        <v>32</v>
      </c>
      <c r="M2763" s="6" t="str">
        <f>IF(ISBLANK(employee_data36[[#This Row],[ExitDate]]),"1","0")</f>
        <v>1</v>
      </c>
      <c r="N2763" s="6" t="str">
        <f>IF(employee_data36[[#This Row],[EmployeeStatus]]="Active", "Active", "Tidak Active")</f>
        <v>Active</v>
      </c>
      <c r="O2763" t="s">
        <v>52</v>
      </c>
      <c r="P2763" t="s">
        <v>34</v>
      </c>
      <c r="Q2763" t="s">
        <v>52</v>
      </c>
      <c r="R2763" t="s">
        <v>36</v>
      </c>
      <c r="S2763" t="s">
        <v>37</v>
      </c>
      <c r="T2763" t="s">
        <v>38</v>
      </c>
      <c r="U2763" t="s">
        <v>90</v>
      </c>
      <c r="V2763" s="1">
        <v>28798</v>
      </c>
      <c r="W2763" s="6">
        <f>DATEDIF(employee_data36[[#This Row],[DOB]],DATE(2023, 1, 1), "Y")</f>
        <v>44</v>
      </c>
      <c r="X2763" s="6" t="str">
        <f>IF(employee_data3[[#This Row],[Age]]&lt;=25, "Remaja", IF(employee_data3[[#This Row],[Age]]&lt;=55, "Dewasa", "Lansia"))</f>
        <v>Dewasa</v>
      </c>
      <c r="Y2763" s="7" t="str">
        <f>CONCATENATE(employee_data36[[#This Row],[First-LastName]]," ",employee_data36[[#This Row],[DOB]])</f>
        <v>Meghan-Ray 28798</v>
      </c>
      <c r="Z2763" t="s">
        <v>40</v>
      </c>
      <c r="AA2763" t="s">
        <v>83</v>
      </c>
      <c r="AB2763" t="s">
        <v>55</v>
      </c>
      <c r="AC2763">
        <v>2956</v>
      </c>
      <c r="AD2763" t="s">
        <v>56</v>
      </c>
      <c r="AE2763" t="s">
        <v>104</v>
      </c>
      <c r="AF2763" t="s">
        <v>45</v>
      </c>
      <c r="AG2763">
        <v>4</v>
      </c>
    </row>
    <row r="2764" spans="1:33" x14ac:dyDescent="0.3">
      <c r="A2764">
        <v>3189</v>
      </c>
      <c r="B2764" t="s">
        <v>5042</v>
      </c>
      <c r="C2764" t="s">
        <v>8684</v>
      </c>
      <c r="D2764" s="6" t="str">
        <f>CONCATENATE(employee_data36[[#This Row],[FirstName]], "-",employee_data36[[#This Row],[LastName]] )</f>
        <v>Jasiah-Palmer</v>
      </c>
      <c r="E2764" s="1">
        <v>45142</v>
      </c>
      <c r="F2764" s="1"/>
      <c r="G2764" s="7" t="str">
        <f>IF(ISBLANK(employee_data36[[#This Row],[ExitDate]]),"Yes","")</f>
        <v>Yes</v>
      </c>
      <c r="H2764" t="s">
        <v>28</v>
      </c>
      <c r="I2764" t="s">
        <v>9638</v>
      </c>
      <c r="J2764" t="s">
        <v>9639</v>
      </c>
      <c r="K2764" t="s">
        <v>80</v>
      </c>
      <c r="L2764" t="s">
        <v>32</v>
      </c>
      <c r="M2764" s="6" t="str">
        <f>IF(ISBLANK(employee_data36[[#This Row],[ExitDate]]),"1","0")</f>
        <v>1</v>
      </c>
      <c r="N2764" s="6" t="str">
        <f>IF(employee_data36[[#This Row],[EmployeeStatus]]="Active", "Active", "Tidak Active")</f>
        <v>Active</v>
      </c>
      <c r="O2764" t="s">
        <v>63</v>
      </c>
      <c r="P2764" t="s">
        <v>34</v>
      </c>
      <c r="Q2764" t="s">
        <v>35</v>
      </c>
      <c r="R2764" t="s">
        <v>36</v>
      </c>
      <c r="S2764" t="s">
        <v>37</v>
      </c>
      <c r="T2764" t="s">
        <v>38</v>
      </c>
      <c r="U2764" t="s">
        <v>177</v>
      </c>
      <c r="V2764" s="1">
        <v>23579</v>
      </c>
      <c r="W2764" s="6">
        <f>DATEDIF(employee_data36[[#This Row],[DOB]],DATE(2023, 1, 1), "Y")</f>
        <v>58</v>
      </c>
      <c r="X2764" s="6" t="str">
        <f>IF(employee_data3[[#This Row],[Age]]&lt;=25, "Remaja", IF(employee_data3[[#This Row],[Age]]&lt;=55, "Dewasa", "Lansia"))</f>
        <v>Lansia</v>
      </c>
      <c r="Y2764" s="7" t="str">
        <f>CONCATENATE(employee_data36[[#This Row],[First-LastName]]," ",employee_data36[[#This Row],[DOB]])</f>
        <v>Jasiah-Palmer 23579</v>
      </c>
      <c r="Z2764" t="s">
        <v>40</v>
      </c>
      <c r="AA2764" t="s">
        <v>419</v>
      </c>
      <c r="AB2764" t="s">
        <v>42</v>
      </c>
      <c r="AC2764">
        <v>46851</v>
      </c>
      <c r="AD2764" t="s">
        <v>128</v>
      </c>
      <c r="AE2764" t="s">
        <v>84</v>
      </c>
      <c r="AF2764" t="s">
        <v>740</v>
      </c>
      <c r="AG2764">
        <v>1</v>
      </c>
    </row>
    <row r="2765" spans="1:33" x14ac:dyDescent="0.3">
      <c r="A2765">
        <v>3190</v>
      </c>
      <c r="B2765" t="s">
        <v>382</v>
      </c>
      <c r="C2765" t="s">
        <v>569</v>
      </c>
      <c r="D2765" s="6" t="str">
        <f>CONCATENATE(employee_data36[[#This Row],[FirstName]], "-",employee_data36[[#This Row],[LastName]] )</f>
        <v>Jaiden-Hawkins</v>
      </c>
      <c r="E2765" s="1">
        <v>44150</v>
      </c>
      <c r="F2765" s="1"/>
      <c r="G2765" s="7" t="str">
        <f>IF(ISBLANK(employee_data36[[#This Row],[ExitDate]]),"Yes","")</f>
        <v>Yes</v>
      </c>
      <c r="H2765" t="s">
        <v>28</v>
      </c>
      <c r="I2765" t="s">
        <v>9640</v>
      </c>
      <c r="J2765" t="s">
        <v>9641</v>
      </c>
      <c r="K2765" t="s">
        <v>98</v>
      </c>
      <c r="L2765" t="s">
        <v>32</v>
      </c>
      <c r="M2765" s="6" t="str">
        <f>IF(ISBLANK(employee_data36[[#This Row],[ExitDate]]),"1","0")</f>
        <v>1</v>
      </c>
      <c r="N2765" s="6" t="str">
        <f>IF(employee_data36[[#This Row],[EmployeeStatus]]="Active", "Active", "Tidak Active")</f>
        <v>Active</v>
      </c>
      <c r="O2765" t="s">
        <v>33</v>
      </c>
      <c r="P2765" t="s">
        <v>34</v>
      </c>
      <c r="Q2765" t="s">
        <v>52</v>
      </c>
      <c r="R2765" t="s">
        <v>36</v>
      </c>
      <c r="S2765" t="s">
        <v>37</v>
      </c>
      <c r="T2765" t="s">
        <v>38</v>
      </c>
      <c r="U2765" t="s">
        <v>81</v>
      </c>
      <c r="V2765" s="1">
        <v>35836</v>
      </c>
      <c r="W2765" s="6">
        <f>DATEDIF(employee_data36[[#This Row],[DOB]],DATE(2023, 1, 1), "Y")</f>
        <v>24</v>
      </c>
      <c r="X2765" s="6" t="str">
        <f>IF(employee_data3[[#This Row],[Age]]&lt;=25, "Remaja", IF(employee_data3[[#This Row],[Age]]&lt;=55, "Dewasa", "Lansia"))</f>
        <v>Remaja</v>
      </c>
      <c r="Y2765" s="7" t="str">
        <f>CONCATENATE(employee_data36[[#This Row],[First-LastName]]," ",employee_data36[[#This Row],[DOB]])</f>
        <v>Jaiden-Hawkins 35836</v>
      </c>
      <c r="Z2765" t="s">
        <v>40</v>
      </c>
      <c r="AA2765" t="s">
        <v>1258</v>
      </c>
      <c r="AB2765" t="s">
        <v>55</v>
      </c>
      <c r="AC2765">
        <v>89125</v>
      </c>
      <c r="AD2765" t="s">
        <v>43</v>
      </c>
      <c r="AE2765" t="s">
        <v>104</v>
      </c>
      <c r="AF2765" t="s">
        <v>740</v>
      </c>
      <c r="AG2765">
        <v>2</v>
      </c>
    </row>
    <row r="2766" spans="1:33" x14ac:dyDescent="0.3">
      <c r="A2766">
        <v>3191</v>
      </c>
      <c r="B2766" t="s">
        <v>7795</v>
      </c>
      <c r="C2766" t="s">
        <v>238</v>
      </c>
      <c r="D2766" s="6" t="str">
        <f>CONCATENATE(employee_data36[[#This Row],[FirstName]], "-",employee_data36[[#This Row],[LastName]] )</f>
        <v>Monserrat-Miranda</v>
      </c>
      <c r="E2766" s="1">
        <v>44748</v>
      </c>
      <c r="F2766" s="1">
        <v>44785</v>
      </c>
      <c r="G2766" s="7" t="str">
        <f>IF(ISBLANK(employee_data36[[#This Row],[ExitDate]]),"Yes","")</f>
        <v/>
      </c>
      <c r="H2766" t="s">
        <v>28</v>
      </c>
      <c r="I2766" t="s">
        <v>9642</v>
      </c>
      <c r="J2766" t="s">
        <v>9643</v>
      </c>
      <c r="K2766" t="s">
        <v>89</v>
      </c>
      <c r="L2766" t="s">
        <v>32</v>
      </c>
      <c r="M2766" s="6" t="str">
        <f>IF(ISBLANK(employee_data36[[#This Row],[ExitDate]]),"1","0")</f>
        <v>0</v>
      </c>
      <c r="N2766" s="6" t="str">
        <f>IF(employee_data36[[#This Row],[EmployeeStatus]]="Active", "Active", "Tidak Active")</f>
        <v>Active</v>
      </c>
      <c r="O2766" t="s">
        <v>52</v>
      </c>
      <c r="P2766" t="s">
        <v>51</v>
      </c>
      <c r="Q2766" t="s">
        <v>52</v>
      </c>
      <c r="R2766" t="s">
        <v>140</v>
      </c>
      <c r="S2766" t="s">
        <v>9644</v>
      </c>
      <c r="T2766" t="s">
        <v>38</v>
      </c>
      <c r="U2766" t="s">
        <v>1012</v>
      </c>
      <c r="V2766" s="1">
        <v>16465</v>
      </c>
      <c r="W2766" s="6">
        <f>DATEDIF(employee_data36[[#This Row],[DOB]],DATE(2023, 1, 1), "Y")</f>
        <v>77</v>
      </c>
      <c r="X2766" s="6" t="str">
        <f>IF(employee_data3[[#This Row],[Age]]&lt;=25, "Remaja", IF(employee_data3[[#This Row],[Age]]&lt;=55, "Dewasa", "Lansia"))</f>
        <v>Lansia</v>
      </c>
      <c r="Y2766" s="7" t="str">
        <f>CONCATENATE(employee_data36[[#This Row],[First-LastName]]," ",employee_data36[[#This Row],[DOB]])</f>
        <v>Monserrat-Miranda 16465</v>
      </c>
      <c r="Z2766" t="s">
        <v>40</v>
      </c>
      <c r="AA2766" t="s">
        <v>103</v>
      </c>
      <c r="AB2766" t="s">
        <v>55</v>
      </c>
      <c r="AC2766">
        <v>29435</v>
      </c>
      <c r="AD2766" t="s">
        <v>93</v>
      </c>
      <c r="AE2766" t="s">
        <v>84</v>
      </c>
      <c r="AF2766" t="s">
        <v>45</v>
      </c>
      <c r="AG2766">
        <v>2</v>
      </c>
    </row>
    <row r="2767" spans="1:33" x14ac:dyDescent="0.3">
      <c r="A2767">
        <v>3192</v>
      </c>
      <c r="B2767" t="s">
        <v>8189</v>
      </c>
      <c r="C2767" t="s">
        <v>670</v>
      </c>
      <c r="D2767" s="6" t="str">
        <f>CONCATENATE(employee_data36[[#This Row],[FirstName]], "-",employee_data36[[#This Row],[LastName]] )</f>
        <v>Johnathon-Lynch</v>
      </c>
      <c r="E2767" s="1">
        <v>43576</v>
      </c>
      <c r="F2767" s="1">
        <v>44573</v>
      </c>
      <c r="G2767" s="7" t="str">
        <f>IF(ISBLANK(employee_data36[[#This Row],[ExitDate]]),"Yes","")</f>
        <v/>
      </c>
      <c r="H2767" t="s">
        <v>28</v>
      </c>
      <c r="I2767" t="s">
        <v>9645</v>
      </c>
      <c r="J2767" t="s">
        <v>9646</v>
      </c>
      <c r="K2767" t="s">
        <v>31</v>
      </c>
      <c r="L2767" t="s">
        <v>32</v>
      </c>
      <c r="M2767" s="6" t="str">
        <f>IF(ISBLANK(employee_data36[[#This Row],[ExitDate]]),"1","0")</f>
        <v>0</v>
      </c>
      <c r="N2767" s="6" t="str">
        <f>IF(employee_data36[[#This Row],[EmployeeStatus]]="Active", "Active", "Tidak Active")</f>
        <v>Active</v>
      </c>
      <c r="O2767" t="s">
        <v>63</v>
      </c>
      <c r="P2767" t="s">
        <v>51</v>
      </c>
      <c r="Q2767" t="s">
        <v>52</v>
      </c>
      <c r="R2767" t="s">
        <v>126</v>
      </c>
      <c r="S2767" t="s">
        <v>9647</v>
      </c>
      <c r="T2767" t="s">
        <v>38</v>
      </c>
      <c r="U2767" t="s">
        <v>53</v>
      </c>
      <c r="V2767" s="1">
        <v>35442</v>
      </c>
      <c r="W2767" s="6">
        <f>DATEDIF(employee_data36[[#This Row],[DOB]],DATE(2023, 1, 1), "Y")</f>
        <v>25</v>
      </c>
      <c r="X2767" s="6" t="str">
        <f>IF(employee_data3[[#This Row],[Age]]&lt;=25, "Remaja", IF(employee_data3[[#This Row],[Age]]&lt;=55, "Dewasa", "Lansia"))</f>
        <v>Remaja</v>
      </c>
      <c r="Y2767" s="7" t="str">
        <f>CONCATENATE(employee_data36[[#This Row],[First-LastName]]," ",employee_data36[[#This Row],[DOB]])</f>
        <v>Johnathon-Lynch 35442</v>
      </c>
      <c r="Z2767" t="s">
        <v>40</v>
      </c>
      <c r="AA2767" t="s">
        <v>83</v>
      </c>
      <c r="AB2767" t="s">
        <v>42</v>
      </c>
      <c r="AC2767">
        <v>26250</v>
      </c>
      <c r="AD2767" t="s">
        <v>93</v>
      </c>
      <c r="AE2767" t="s">
        <v>75</v>
      </c>
      <c r="AF2767" t="s">
        <v>45</v>
      </c>
      <c r="AG2767">
        <v>3</v>
      </c>
    </row>
    <row r="2768" spans="1:33" x14ac:dyDescent="0.3">
      <c r="A2768">
        <v>3193</v>
      </c>
      <c r="B2768" t="s">
        <v>9648</v>
      </c>
      <c r="C2768" t="s">
        <v>2312</v>
      </c>
      <c r="D2768" s="6" t="str">
        <f>CONCATENATE(employee_data36[[#This Row],[FirstName]], "-",employee_data36[[#This Row],[LastName]] )</f>
        <v>Dayanara-Murray</v>
      </c>
      <c r="E2768" s="1">
        <v>44436</v>
      </c>
      <c r="F2768" s="1"/>
      <c r="G2768" s="7" t="str">
        <f>IF(ISBLANK(employee_data36[[#This Row],[ExitDate]]),"Yes","")</f>
        <v>Yes</v>
      </c>
      <c r="H2768" t="s">
        <v>28</v>
      </c>
      <c r="I2768" t="s">
        <v>9649</v>
      </c>
      <c r="J2768" t="s">
        <v>9650</v>
      </c>
      <c r="K2768" t="s">
        <v>50</v>
      </c>
      <c r="L2768" t="s">
        <v>32</v>
      </c>
      <c r="M2768" s="6" t="str">
        <f>IF(ISBLANK(employee_data36[[#This Row],[ExitDate]]),"1","0")</f>
        <v>1</v>
      </c>
      <c r="N2768" s="6" t="str">
        <f>IF(employee_data36[[#This Row],[EmployeeStatus]]="Active", "Active", "Tidak Active")</f>
        <v>Active</v>
      </c>
      <c r="O2768" t="s">
        <v>63</v>
      </c>
      <c r="P2768" t="s">
        <v>34</v>
      </c>
      <c r="Q2768" t="s">
        <v>35</v>
      </c>
      <c r="R2768" t="s">
        <v>36</v>
      </c>
      <c r="S2768" t="s">
        <v>37</v>
      </c>
      <c r="T2768" t="s">
        <v>38</v>
      </c>
      <c r="U2768" t="s">
        <v>81</v>
      </c>
      <c r="V2768" s="1">
        <v>16826</v>
      </c>
      <c r="W2768" s="6">
        <f>DATEDIF(employee_data36[[#This Row],[DOB]],DATE(2023, 1, 1), "Y")</f>
        <v>76</v>
      </c>
      <c r="X2768" s="6" t="str">
        <f>IF(employee_data3[[#This Row],[Age]]&lt;=25, "Remaja", IF(employee_data3[[#This Row],[Age]]&lt;=55, "Dewasa", "Lansia"))</f>
        <v>Lansia</v>
      </c>
      <c r="Y2768" s="7" t="str">
        <f>CONCATENATE(employee_data36[[#This Row],[First-LastName]]," ",employee_data36[[#This Row],[DOB]])</f>
        <v>Dayanara-Murray 16826</v>
      </c>
      <c r="Z2768" t="s">
        <v>40</v>
      </c>
      <c r="AA2768" t="s">
        <v>83</v>
      </c>
      <c r="AB2768" t="s">
        <v>42</v>
      </c>
      <c r="AC2768">
        <v>67626</v>
      </c>
      <c r="AD2768" t="s">
        <v>93</v>
      </c>
      <c r="AE2768" t="s">
        <v>104</v>
      </c>
      <c r="AF2768" t="s">
        <v>740</v>
      </c>
      <c r="AG2768">
        <v>3</v>
      </c>
    </row>
    <row r="2769" spans="1:33" x14ac:dyDescent="0.3">
      <c r="A2769">
        <v>3194</v>
      </c>
      <c r="B2769" t="s">
        <v>4685</v>
      </c>
      <c r="C2769" t="s">
        <v>5399</v>
      </c>
      <c r="D2769" s="6" t="str">
        <f>CONCATENATE(employee_data36[[#This Row],[FirstName]], "-",employee_data36[[#This Row],[LastName]] )</f>
        <v>Alessandro-Sawyer</v>
      </c>
      <c r="E2769" s="1">
        <v>44280</v>
      </c>
      <c r="F2769" s="1"/>
      <c r="G2769" s="7" t="str">
        <f>IF(ISBLANK(employee_data36[[#This Row],[ExitDate]]),"Yes","")</f>
        <v>Yes</v>
      </c>
      <c r="H2769" t="s">
        <v>28</v>
      </c>
      <c r="I2769" t="s">
        <v>9651</v>
      </c>
      <c r="J2769" t="s">
        <v>9652</v>
      </c>
      <c r="K2769" t="s">
        <v>139</v>
      </c>
      <c r="L2769" t="s">
        <v>32</v>
      </c>
      <c r="M2769" s="6" t="str">
        <f>IF(ISBLANK(employee_data36[[#This Row],[ExitDate]]),"1","0")</f>
        <v>1</v>
      </c>
      <c r="N2769" s="6" t="str">
        <f>IF(employee_data36[[#This Row],[EmployeeStatus]]="Active", "Active", "Tidak Active")</f>
        <v>Active</v>
      </c>
      <c r="O2769" t="s">
        <v>33</v>
      </c>
      <c r="P2769" t="s">
        <v>64</v>
      </c>
      <c r="Q2769" t="s">
        <v>63</v>
      </c>
      <c r="R2769" t="s">
        <v>36</v>
      </c>
      <c r="S2769" t="s">
        <v>37</v>
      </c>
      <c r="T2769" t="s">
        <v>38</v>
      </c>
      <c r="U2769" t="s">
        <v>90</v>
      </c>
      <c r="V2769" s="1">
        <v>34922</v>
      </c>
      <c r="W2769" s="6">
        <f>DATEDIF(employee_data36[[#This Row],[DOB]],DATE(2023, 1, 1), "Y")</f>
        <v>27</v>
      </c>
      <c r="X2769" s="6" t="str">
        <f>IF(employee_data3[[#This Row],[Age]]&lt;=25, "Remaja", IF(employee_data3[[#This Row],[Age]]&lt;=55, "Dewasa", "Lansia"))</f>
        <v>Dewasa</v>
      </c>
      <c r="Y2769" s="7" t="str">
        <f>CONCATENATE(employee_data36[[#This Row],[First-LastName]]," ",employee_data36[[#This Row],[DOB]])</f>
        <v>Alessandro-Sawyer 34922</v>
      </c>
      <c r="Z2769" t="s">
        <v>40</v>
      </c>
      <c r="AA2769" t="s">
        <v>352</v>
      </c>
      <c r="AB2769" t="s">
        <v>42</v>
      </c>
      <c r="AC2769">
        <v>46143</v>
      </c>
      <c r="AD2769" t="s">
        <v>128</v>
      </c>
      <c r="AE2769" t="s">
        <v>104</v>
      </c>
      <c r="AF2769" t="s">
        <v>45</v>
      </c>
      <c r="AG2769">
        <v>1</v>
      </c>
    </row>
    <row r="2770" spans="1:33" x14ac:dyDescent="0.3">
      <c r="A2770">
        <v>3195</v>
      </c>
      <c r="B2770" t="s">
        <v>9653</v>
      </c>
      <c r="C2770" t="s">
        <v>3827</v>
      </c>
      <c r="D2770" s="6" t="str">
        <f>CONCATENATE(employee_data36[[#This Row],[FirstName]], "-",employee_data36[[#This Row],[LastName]] )</f>
        <v>Kaylen-Hogan</v>
      </c>
      <c r="E2770" s="1">
        <v>44028</v>
      </c>
      <c r="F2770" s="1">
        <v>44119</v>
      </c>
      <c r="G2770" s="7" t="str">
        <f>IF(ISBLANK(employee_data36[[#This Row],[ExitDate]]),"Yes","")</f>
        <v/>
      </c>
      <c r="H2770" t="s">
        <v>28</v>
      </c>
      <c r="I2770" t="s">
        <v>9654</v>
      </c>
      <c r="J2770" t="s">
        <v>9655</v>
      </c>
      <c r="K2770" t="s">
        <v>118</v>
      </c>
      <c r="L2770" t="s">
        <v>32</v>
      </c>
      <c r="M2770" s="6" t="str">
        <f>IF(ISBLANK(employee_data36[[#This Row],[ExitDate]]),"1","0")</f>
        <v>0</v>
      </c>
      <c r="N2770" s="6" t="str">
        <f>IF(employee_data36[[#This Row],[EmployeeStatus]]="Active", "Active", "Tidak Active")</f>
        <v>Active</v>
      </c>
      <c r="O2770" t="s">
        <v>63</v>
      </c>
      <c r="P2770" t="s">
        <v>51</v>
      </c>
      <c r="Q2770" t="s">
        <v>63</v>
      </c>
      <c r="R2770" t="s">
        <v>126</v>
      </c>
      <c r="S2770" t="s">
        <v>9656</v>
      </c>
      <c r="T2770" t="s">
        <v>38</v>
      </c>
      <c r="U2770" t="s">
        <v>81</v>
      </c>
      <c r="V2770" s="1">
        <v>29617</v>
      </c>
      <c r="W2770" s="6">
        <f>DATEDIF(employee_data36[[#This Row],[DOB]],DATE(2023, 1, 1), "Y")</f>
        <v>41</v>
      </c>
      <c r="X2770" s="6" t="str">
        <f>IF(employee_data3[[#This Row],[Age]]&lt;=25, "Remaja", IF(employee_data3[[#This Row],[Age]]&lt;=55, "Dewasa", "Lansia"))</f>
        <v>Dewasa</v>
      </c>
      <c r="Y2770" s="7" t="str">
        <f>CONCATENATE(employee_data36[[#This Row],[First-LastName]]," ",employee_data36[[#This Row],[DOB]])</f>
        <v>Kaylen-Hogan 29617</v>
      </c>
      <c r="Z2770" t="s">
        <v>40</v>
      </c>
      <c r="AA2770" t="s">
        <v>103</v>
      </c>
      <c r="AB2770" t="s">
        <v>42</v>
      </c>
      <c r="AC2770">
        <v>70709</v>
      </c>
      <c r="AD2770" t="s">
        <v>43</v>
      </c>
      <c r="AE2770" t="s">
        <v>104</v>
      </c>
      <c r="AF2770" t="s">
        <v>45</v>
      </c>
      <c r="AG2770">
        <v>2</v>
      </c>
    </row>
    <row r="2771" spans="1:33" x14ac:dyDescent="0.3">
      <c r="A2771">
        <v>3196</v>
      </c>
      <c r="B2771" t="s">
        <v>7155</v>
      </c>
      <c r="C2771" t="s">
        <v>68</v>
      </c>
      <c r="D2771" s="6" t="str">
        <f>CONCATENATE(employee_data36[[#This Row],[FirstName]], "-",employee_data36[[#This Row],[LastName]] )</f>
        <v>Karley-Michael</v>
      </c>
      <c r="E2771" s="1">
        <v>43432</v>
      </c>
      <c r="F2771" s="1">
        <v>44422</v>
      </c>
      <c r="G2771" s="7" t="str">
        <f>IF(ISBLANK(employee_data36[[#This Row],[ExitDate]]),"Yes","")</f>
        <v/>
      </c>
      <c r="H2771" t="s">
        <v>28</v>
      </c>
      <c r="I2771" t="s">
        <v>9657</v>
      </c>
      <c r="J2771" t="s">
        <v>9658</v>
      </c>
      <c r="K2771" t="s">
        <v>62</v>
      </c>
      <c r="L2771" t="s">
        <v>32</v>
      </c>
      <c r="M2771" s="6" t="str">
        <f>IF(ISBLANK(employee_data36[[#This Row],[ExitDate]]),"1","0")</f>
        <v>0</v>
      </c>
      <c r="N2771" s="6" t="str">
        <f>IF(employee_data36[[#This Row],[EmployeeStatus]]="Active", "Active", "Tidak Active")</f>
        <v>Active</v>
      </c>
      <c r="O2771" t="s">
        <v>63</v>
      </c>
      <c r="P2771" t="s">
        <v>64</v>
      </c>
      <c r="Q2771" t="s">
        <v>35</v>
      </c>
      <c r="R2771" t="s">
        <v>99</v>
      </c>
      <c r="S2771" t="s">
        <v>9659</v>
      </c>
      <c r="T2771" t="s">
        <v>38</v>
      </c>
      <c r="U2771" t="s">
        <v>111</v>
      </c>
      <c r="V2771" s="1">
        <v>27345</v>
      </c>
      <c r="W2771" s="6">
        <f>DATEDIF(employee_data36[[#This Row],[DOB]],DATE(2023, 1, 1), "Y")</f>
        <v>48</v>
      </c>
      <c r="X2771" s="6" t="str">
        <f>IF(employee_data3[[#This Row],[Age]]&lt;=25, "Remaja", IF(employee_data3[[#This Row],[Age]]&lt;=55, "Dewasa", "Lansia"))</f>
        <v>Dewasa</v>
      </c>
      <c r="Y2771" s="7" t="str">
        <f>CONCATENATE(employee_data36[[#This Row],[First-LastName]]," ",employee_data36[[#This Row],[DOB]])</f>
        <v>Karley-Michael 27345</v>
      </c>
      <c r="Z2771" t="s">
        <v>40</v>
      </c>
      <c r="AA2771" t="s">
        <v>419</v>
      </c>
      <c r="AB2771" t="s">
        <v>42</v>
      </c>
      <c r="AC2771">
        <v>60139</v>
      </c>
      <c r="AD2771" t="s">
        <v>74</v>
      </c>
      <c r="AE2771" t="s">
        <v>104</v>
      </c>
      <c r="AF2771" t="s">
        <v>45</v>
      </c>
      <c r="AG2771">
        <v>2</v>
      </c>
    </row>
    <row r="2772" spans="1:33" x14ac:dyDescent="0.3">
      <c r="A2772">
        <v>3197</v>
      </c>
      <c r="B2772" t="s">
        <v>3051</v>
      </c>
      <c r="C2772" t="s">
        <v>7254</v>
      </c>
      <c r="D2772" s="6" t="str">
        <f>CONCATENATE(employee_data36[[#This Row],[FirstName]], "-",employee_data36[[#This Row],[LastName]] )</f>
        <v>Erik-Parks</v>
      </c>
      <c r="E2772" s="1">
        <v>43643</v>
      </c>
      <c r="F2772" s="1"/>
      <c r="G2772" s="7" t="str">
        <f>IF(ISBLANK(employee_data36[[#This Row],[ExitDate]]),"Yes","")</f>
        <v>Yes</v>
      </c>
      <c r="H2772" t="s">
        <v>28</v>
      </c>
      <c r="I2772" t="s">
        <v>9660</v>
      </c>
      <c r="J2772" t="s">
        <v>9661</v>
      </c>
      <c r="K2772" t="s">
        <v>168</v>
      </c>
      <c r="L2772" t="s">
        <v>32</v>
      </c>
      <c r="M2772" s="6" t="str">
        <f>IF(ISBLANK(employee_data36[[#This Row],[ExitDate]]),"1","0")</f>
        <v>1</v>
      </c>
      <c r="N2772" s="6" t="str">
        <f>IF(employee_data36[[#This Row],[EmployeeStatus]]="Active", "Active", "Tidak Active")</f>
        <v>Active</v>
      </c>
      <c r="O2772" t="s">
        <v>33</v>
      </c>
      <c r="P2772" t="s">
        <v>51</v>
      </c>
      <c r="Q2772" t="s">
        <v>63</v>
      </c>
      <c r="R2772" t="s">
        <v>36</v>
      </c>
      <c r="S2772" t="s">
        <v>37</v>
      </c>
      <c r="T2772" t="s">
        <v>38</v>
      </c>
      <c r="U2772" t="s">
        <v>81</v>
      </c>
      <c r="V2772" s="1">
        <v>28215</v>
      </c>
      <c r="W2772" s="6">
        <f>DATEDIF(employee_data36[[#This Row],[DOB]],DATE(2023, 1, 1), "Y")</f>
        <v>45</v>
      </c>
      <c r="X2772" s="6" t="str">
        <f>IF(employee_data3[[#This Row],[Age]]&lt;=25, "Remaja", IF(employee_data3[[#This Row],[Age]]&lt;=55, "Dewasa", "Lansia"))</f>
        <v>Dewasa</v>
      </c>
      <c r="Y2772" s="7" t="str">
        <f>CONCATENATE(employee_data36[[#This Row],[First-LastName]]," ",employee_data36[[#This Row],[DOB]])</f>
        <v>Erik-Parks 28215</v>
      </c>
      <c r="Z2772" t="s">
        <v>40</v>
      </c>
      <c r="AA2772" t="s">
        <v>163</v>
      </c>
      <c r="AB2772" t="s">
        <v>42</v>
      </c>
      <c r="AC2772">
        <v>15469</v>
      </c>
      <c r="AD2772" t="s">
        <v>56</v>
      </c>
      <c r="AE2772" t="s">
        <v>104</v>
      </c>
      <c r="AF2772" t="s">
        <v>740</v>
      </c>
      <c r="AG2772">
        <v>1</v>
      </c>
    </row>
    <row r="2773" spans="1:33" x14ac:dyDescent="0.3">
      <c r="A2773">
        <v>3198</v>
      </c>
      <c r="B2773" t="s">
        <v>7104</v>
      </c>
      <c r="C2773" t="s">
        <v>4111</v>
      </c>
      <c r="D2773" s="6" t="str">
        <f>CONCATENATE(employee_data36[[#This Row],[FirstName]], "-",employee_data36[[#This Row],[LastName]] )</f>
        <v>Violet-Bennett</v>
      </c>
      <c r="E2773" s="1">
        <v>44930</v>
      </c>
      <c r="F2773" s="1"/>
      <c r="G2773" s="7" t="str">
        <f>IF(ISBLANK(employee_data36[[#This Row],[ExitDate]]),"Yes","")</f>
        <v>Yes</v>
      </c>
      <c r="H2773" t="s">
        <v>28</v>
      </c>
      <c r="I2773" t="s">
        <v>9662</v>
      </c>
      <c r="J2773" t="s">
        <v>9663</v>
      </c>
      <c r="K2773" t="s">
        <v>133</v>
      </c>
      <c r="L2773" t="s">
        <v>32</v>
      </c>
      <c r="M2773" s="6" t="str">
        <f>IF(ISBLANK(employee_data36[[#This Row],[ExitDate]]),"1","0")</f>
        <v>1</v>
      </c>
      <c r="N2773" s="6" t="str">
        <f>IF(employee_data36[[#This Row],[EmployeeStatus]]="Active", "Active", "Tidak Active")</f>
        <v>Active</v>
      </c>
      <c r="O2773" t="s">
        <v>33</v>
      </c>
      <c r="P2773" t="s">
        <v>51</v>
      </c>
      <c r="Q2773" t="s">
        <v>35</v>
      </c>
      <c r="R2773" t="s">
        <v>36</v>
      </c>
      <c r="S2773" t="s">
        <v>37</v>
      </c>
      <c r="T2773" t="s">
        <v>38</v>
      </c>
      <c r="U2773" t="s">
        <v>81</v>
      </c>
      <c r="V2773" s="1">
        <v>29122</v>
      </c>
      <c r="W2773" s="6">
        <f>DATEDIF(employee_data36[[#This Row],[DOB]],DATE(2023, 1, 1), "Y")</f>
        <v>43</v>
      </c>
      <c r="X2773" s="6" t="str">
        <f>IF(employee_data3[[#This Row],[Age]]&lt;=25, "Remaja", IF(employee_data3[[#This Row],[Age]]&lt;=55, "Dewasa", "Lansia"))</f>
        <v>Dewasa</v>
      </c>
      <c r="Y2773" s="7" t="str">
        <f>CONCATENATE(employee_data36[[#This Row],[First-LastName]]," ",employee_data36[[#This Row],[DOB]])</f>
        <v>Violet-Bennett 29122</v>
      </c>
      <c r="Z2773" t="s">
        <v>40</v>
      </c>
      <c r="AA2773" t="s">
        <v>83</v>
      </c>
      <c r="AB2773" t="s">
        <v>42</v>
      </c>
      <c r="AC2773">
        <v>77690</v>
      </c>
      <c r="AD2773" t="s">
        <v>128</v>
      </c>
      <c r="AE2773" t="s">
        <v>84</v>
      </c>
      <c r="AF2773" t="s">
        <v>45</v>
      </c>
      <c r="AG2773">
        <v>2</v>
      </c>
    </row>
    <row r="2774" spans="1:33" x14ac:dyDescent="0.3">
      <c r="A2774">
        <v>3199</v>
      </c>
      <c r="B2774" t="s">
        <v>9664</v>
      </c>
      <c r="C2774" t="s">
        <v>9665</v>
      </c>
      <c r="D2774" s="6" t="str">
        <f>CONCATENATE(employee_data36[[#This Row],[FirstName]], "-",employee_data36[[#This Row],[LastName]] )</f>
        <v>Hannah-Jacobi</v>
      </c>
      <c r="E2774" s="1">
        <v>43426</v>
      </c>
      <c r="F2774" s="1"/>
      <c r="G2774" s="7" t="str">
        <f>IF(ISBLANK(employee_data36[[#This Row],[ExitDate]]),"Yes","")</f>
        <v>Yes</v>
      </c>
      <c r="H2774" t="s">
        <v>28</v>
      </c>
      <c r="I2774" t="s">
        <v>9666</v>
      </c>
      <c r="J2774" t="s">
        <v>9667</v>
      </c>
      <c r="K2774" t="s">
        <v>89</v>
      </c>
      <c r="L2774" t="s">
        <v>32</v>
      </c>
      <c r="M2774" s="6" t="str">
        <f>IF(ISBLANK(employee_data36[[#This Row],[ExitDate]]),"1","0")</f>
        <v>1</v>
      </c>
      <c r="N2774" s="6" t="str">
        <f>IF(employee_data36[[#This Row],[EmployeeStatus]]="Active", "Active", "Tidak Active")</f>
        <v>Active</v>
      </c>
      <c r="O2774" t="s">
        <v>63</v>
      </c>
      <c r="P2774" t="s">
        <v>64</v>
      </c>
      <c r="Q2774" t="s">
        <v>63</v>
      </c>
      <c r="R2774" t="s">
        <v>36</v>
      </c>
      <c r="S2774" t="s">
        <v>37</v>
      </c>
      <c r="T2774" t="s">
        <v>38</v>
      </c>
      <c r="U2774" t="s">
        <v>111</v>
      </c>
      <c r="V2774" s="1">
        <v>28507</v>
      </c>
      <c r="W2774" s="6">
        <f>DATEDIF(employee_data36[[#This Row],[DOB]],DATE(2023, 1, 1), "Y")</f>
        <v>44</v>
      </c>
      <c r="X2774" s="6" t="str">
        <f>IF(employee_data3[[#This Row],[Age]]&lt;=25, "Remaja", IF(employee_data3[[#This Row],[Age]]&lt;=55, "Dewasa", "Lansia"))</f>
        <v>Dewasa</v>
      </c>
      <c r="Y2774" s="7" t="str">
        <f>CONCATENATE(employee_data36[[#This Row],[First-LastName]]," ",employee_data36[[#This Row],[DOB]])</f>
        <v>Hannah-Jacobi 28507</v>
      </c>
      <c r="Z2774" t="s">
        <v>40</v>
      </c>
      <c r="AA2774" t="s">
        <v>113</v>
      </c>
      <c r="AB2774" t="s">
        <v>42</v>
      </c>
      <c r="AC2774">
        <v>1778</v>
      </c>
      <c r="AD2774" t="s">
        <v>56</v>
      </c>
      <c r="AE2774" t="s">
        <v>84</v>
      </c>
      <c r="AF2774" t="s">
        <v>45</v>
      </c>
      <c r="AG2774">
        <v>2</v>
      </c>
    </row>
    <row r="2775" spans="1:33" x14ac:dyDescent="0.3">
      <c r="A2775">
        <v>3200</v>
      </c>
      <c r="B2775" t="s">
        <v>3763</v>
      </c>
      <c r="C2775" t="s">
        <v>3524</v>
      </c>
      <c r="D2775" s="6" t="str">
        <f>CONCATENATE(employee_data36[[#This Row],[FirstName]], "-",employee_data36[[#This Row],[LastName]] )</f>
        <v>Peter-Robertson</v>
      </c>
      <c r="E2775" s="1">
        <v>44204</v>
      </c>
      <c r="F2775" s="1"/>
      <c r="G2775" s="7" t="str">
        <f>IF(ISBLANK(employee_data36[[#This Row],[ExitDate]]),"Yes","")</f>
        <v>Yes</v>
      </c>
      <c r="H2775" t="s">
        <v>728</v>
      </c>
      <c r="I2775" t="s">
        <v>9668</v>
      </c>
      <c r="J2775" t="s">
        <v>9669</v>
      </c>
      <c r="K2775" t="s">
        <v>62</v>
      </c>
      <c r="L2775" t="s">
        <v>32</v>
      </c>
      <c r="M2775" s="6" t="str">
        <f>IF(ISBLANK(employee_data36[[#This Row],[ExitDate]]),"1","0")</f>
        <v>1</v>
      </c>
      <c r="N2775" s="6" t="str">
        <f>IF(employee_data36[[#This Row],[EmployeeStatus]]="Active", "Active", "Tidak Active")</f>
        <v>Active</v>
      </c>
      <c r="O2775" t="s">
        <v>52</v>
      </c>
      <c r="P2775" t="s">
        <v>64</v>
      </c>
      <c r="Q2775" t="s">
        <v>35</v>
      </c>
      <c r="R2775" t="s">
        <v>36</v>
      </c>
      <c r="S2775" t="s">
        <v>37</v>
      </c>
      <c r="T2775" t="s">
        <v>38</v>
      </c>
      <c r="U2775" t="s">
        <v>936</v>
      </c>
      <c r="V2775" s="1">
        <v>27601</v>
      </c>
      <c r="W2775" s="6">
        <f>DATEDIF(employee_data36[[#This Row],[DOB]],DATE(2023, 1, 1), "Y")</f>
        <v>47</v>
      </c>
      <c r="X2775" s="6" t="str">
        <f>IF(employee_data3[[#This Row],[Age]]&lt;=25, "Remaja", IF(employee_data3[[#This Row],[Age]]&lt;=55, "Dewasa", "Lansia"))</f>
        <v>Dewasa</v>
      </c>
      <c r="Y2775" s="7" t="str">
        <f>CONCATENATE(employee_data36[[#This Row],[First-LastName]]," ",employee_data36[[#This Row],[DOB]])</f>
        <v>Peter-Robertson 27601</v>
      </c>
      <c r="Z2775" t="s">
        <v>40</v>
      </c>
      <c r="AA2775" t="s">
        <v>113</v>
      </c>
      <c r="AB2775" t="s">
        <v>55</v>
      </c>
      <c r="AC2775">
        <v>2138</v>
      </c>
      <c r="AD2775" t="s">
        <v>128</v>
      </c>
      <c r="AE2775" t="s">
        <v>84</v>
      </c>
      <c r="AF2775" t="s">
        <v>45</v>
      </c>
      <c r="AG2775">
        <v>4</v>
      </c>
    </row>
    <row r="2776" spans="1:33" x14ac:dyDescent="0.3">
      <c r="A2776">
        <v>3201</v>
      </c>
      <c r="B2776" t="s">
        <v>9670</v>
      </c>
      <c r="C2776" t="s">
        <v>9671</v>
      </c>
      <c r="D2776" s="6" t="str">
        <f>CONCATENATE(employee_data36[[#This Row],[FirstName]], "-",employee_data36[[#This Row],[LastName]] )</f>
        <v>Josephine-Bugali</v>
      </c>
      <c r="E2776" s="1">
        <v>44883</v>
      </c>
      <c r="F2776" s="1"/>
      <c r="G2776" s="7" t="str">
        <f>IF(ISBLANK(employee_data36[[#This Row],[ExitDate]]),"Yes","")</f>
        <v>Yes</v>
      </c>
      <c r="H2776" t="s">
        <v>28</v>
      </c>
      <c r="I2776" t="s">
        <v>9672</v>
      </c>
      <c r="J2776" t="s">
        <v>9673</v>
      </c>
      <c r="K2776" t="s">
        <v>50</v>
      </c>
      <c r="L2776" t="s">
        <v>32</v>
      </c>
      <c r="M2776" s="6" t="str">
        <f>IF(ISBLANK(employee_data36[[#This Row],[ExitDate]]),"1","0")</f>
        <v>1</v>
      </c>
      <c r="N2776" s="6" t="str">
        <f>IF(employee_data36[[#This Row],[EmployeeStatus]]="Active", "Active", "Tidak Active")</f>
        <v>Active</v>
      </c>
      <c r="O2776" t="s">
        <v>52</v>
      </c>
      <c r="P2776" t="s">
        <v>51</v>
      </c>
      <c r="Q2776" t="s">
        <v>52</v>
      </c>
      <c r="R2776" t="s">
        <v>36</v>
      </c>
      <c r="S2776" t="s">
        <v>37</v>
      </c>
      <c r="T2776" t="s">
        <v>38</v>
      </c>
      <c r="U2776" t="s">
        <v>53</v>
      </c>
      <c r="V2776" s="1">
        <v>30879</v>
      </c>
      <c r="W2776" s="6">
        <f>DATEDIF(employee_data36[[#This Row],[DOB]],DATE(2023, 1, 1), "Y")</f>
        <v>38</v>
      </c>
      <c r="X2776" s="6" t="str">
        <f>IF(employee_data3[[#This Row],[Age]]&lt;=25, "Remaja", IF(employee_data3[[#This Row],[Age]]&lt;=55, "Dewasa", "Lansia"))</f>
        <v>Dewasa</v>
      </c>
      <c r="Y2776" s="7" t="str">
        <f>CONCATENATE(employee_data36[[#This Row],[First-LastName]]," ",employee_data36[[#This Row],[DOB]])</f>
        <v>Josephine-Bugali 30879</v>
      </c>
      <c r="Z2776" t="s">
        <v>40</v>
      </c>
      <c r="AA2776" t="s">
        <v>103</v>
      </c>
      <c r="AB2776" t="s">
        <v>42</v>
      </c>
      <c r="AC2776">
        <v>2043</v>
      </c>
      <c r="AD2776" t="s">
        <v>128</v>
      </c>
      <c r="AE2776" t="s">
        <v>44</v>
      </c>
      <c r="AF2776" t="s">
        <v>45</v>
      </c>
      <c r="AG2776">
        <v>4</v>
      </c>
    </row>
    <row r="2777" spans="1:33" x14ac:dyDescent="0.3">
      <c r="A2777">
        <v>3202</v>
      </c>
      <c r="B2777" t="s">
        <v>7412</v>
      </c>
      <c r="C2777" t="s">
        <v>4475</v>
      </c>
      <c r="D2777" s="6" t="str">
        <f>CONCATENATE(employee_data36[[#This Row],[FirstName]], "-",employee_data36[[#This Row],[LastName]] )</f>
        <v>Dallas-Leach</v>
      </c>
      <c r="E2777" s="1">
        <v>44003</v>
      </c>
      <c r="F2777" s="1">
        <v>45100</v>
      </c>
      <c r="G2777" s="7" t="str">
        <f>IF(ISBLANK(employee_data36[[#This Row],[ExitDate]]),"Yes","")</f>
        <v/>
      </c>
      <c r="H2777" t="s">
        <v>28</v>
      </c>
      <c r="I2777" t="s">
        <v>9674</v>
      </c>
      <c r="J2777" t="s">
        <v>9675</v>
      </c>
      <c r="K2777" t="s">
        <v>98</v>
      </c>
      <c r="L2777" t="s">
        <v>745</v>
      </c>
      <c r="M2777" s="6" t="str">
        <f>IF(ISBLANK(employee_data36[[#This Row],[ExitDate]]),"1","0")</f>
        <v>0</v>
      </c>
      <c r="N2777" s="6" t="str">
        <f>IF(employee_data36[[#This Row],[EmployeeStatus]]="Active", "Active", "Tidak Active")</f>
        <v>Tidak Active</v>
      </c>
      <c r="O2777" t="s">
        <v>33</v>
      </c>
      <c r="P2777" t="s">
        <v>51</v>
      </c>
      <c r="Q2777" t="s">
        <v>63</v>
      </c>
      <c r="R2777" t="s">
        <v>99</v>
      </c>
      <c r="S2777" t="s">
        <v>9676</v>
      </c>
      <c r="T2777" t="s">
        <v>38</v>
      </c>
      <c r="U2777" t="s">
        <v>111</v>
      </c>
      <c r="V2777" s="1">
        <v>36247</v>
      </c>
      <c r="W2777" s="6">
        <f>DATEDIF(employee_data36[[#This Row],[DOB]],DATE(2023, 1, 1), "Y")</f>
        <v>23</v>
      </c>
      <c r="X2777" s="6" t="str">
        <f>IF(employee_data3[[#This Row],[Age]]&lt;=25, "Remaja", IF(employee_data3[[#This Row],[Age]]&lt;=55, "Dewasa", "Lansia"))</f>
        <v>Remaja</v>
      </c>
      <c r="Y2777" s="7" t="str">
        <f>CONCATENATE(employee_data36[[#This Row],[First-LastName]]," ",employee_data36[[#This Row],[DOB]])</f>
        <v>Dallas-Leach 36247</v>
      </c>
      <c r="Z2777" t="s">
        <v>40</v>
      </c>
      <c r="AA2777" t="s">
        <v>113</v>
      </c>
      <c r="AB2777" t="s">
        <v>42</v>
      </c>
      <c r="AC2777">
        <v>1810</v>
      </c>
      <c r="AD2777" t="s">
        <v>74</v>
      </c>
      <c r="AE2777" t="s">
        <v>75</v>
      </c>
      <c r="AF2777" t="s">
        <v>45</v>
      </c>
      <c r="AG2777">
        <v>4</v>
      </c>
    </row>
    <row r="2778" spans="1:33" x14ac:dyDescent="0.3">
      <c r="A2778">
        <v>3203</v>
      </c>
      <c r="B2778" t="s">
        <v>9677</v>
      </c>
      <c r="C2778" t="s">
        <v>4467</v>
      </c>
      <c r="D2778" s="6" t="str">
        <f>CONCATENATE(employee_data36[[#This Row],[FirstName]], "-",employee_data36[[#This Row],[LastName]] )</f>
        <v>Marianne-Eaton</v>
      </c>
      <c r="E2778" s="1">
        <v>44215</v>
      </c>
      <c r="F2778" s="1">
        <v>44815</v>
      </c>
      <c r="G2778" s="7" t="str">
        <f>IF(ISBLANK(employee_data36[[#This Row],[ExitDate]]),"Yes","")</f>
        <v/>
      </c>
      <c r="H2778" t="s">
        <v>28</v>
      </c>
      <c r="I2778" t="s">
        <v>9678</v>
      </c>
      <c r="J2778" t="s">
        <v>9679</v>
      </c>
      <c r="K2778" t="s">
        <v>168</v>
      </c>
      <c r="L2778" t="s">
        <v>745</v>
      </c>
      <c r="M2778" s="6" t="str">
        <f>IF(ISBLANK(employee_data36[[#This Row],[ExitDate]]),"1","0")</f>
        <v>0</v>
      </c>
      <c r="N2778" s="6" t="str">
        <f>IF(employee_data36[[#This Row],[EmployeeStatus]]="Active", "Active", "Tidak Active")</f>
        <v>Tidak Active</v>
      </c>
      <c r="O2778" t="s">
        <v>33</v>
      </c>
      <c r="P2778" t="s">
        <v>34</v>
      </c>
      <c r="Q2778" t="s">
        <v>52</v>
      </c>
      <c r="R2778" t="s">
        <v>175</v>
      </c>
      <c r="S2778" t="s">
        <v>9680</v>
      </c>
      <c r="T2778" t="s">
        <v>38</v>
      </c>
      <c r="U2778" t="s">
        <v>66</v>
      </c>
      <c r="V2778" s="1">
        <v>22534</v>
      </c>
      <c r="W2778" s="6">
        <f>DATEDIF(employee_data36[[#This Row],[DOB]],DATE(2023, 1, 1), "Y")</f>
        <v>61</v>
      </c>
      <c r="X2778" s="6" t="str">
        <f>IF(employee_data3[[#This Row],[Age]]&lt;=25, "Remaja", IF(employee_data3[[#This Row],[Age]]&lt;=55, "Dewasa", "Lansia"))</f>
        <v>Lansia</v>
      </c>
      <c r="Y2778" s="7" t="str">
        <f>CONCATENATE(employee_data36[[#This Row],[First-LastName]]," ",employee_data36[[#This Row],[DOB]])</f>
        <v>Marianne-Eaton 22534</v>
      </c>
      <c r="Z2778" t="s">
        <v>40</v>
      </c>
      <c r="AA2778" t="s">
        <v>395</v>
      </c>
      <c r="AB2778" t="s">
        <v>42</v>
      </c>
      <c r="AC2778">
        <v>2343</v>
      </c>
      <c r="AD2778" t="s">
        <v>43</v>
      </c>
      <c r="AE2778" t="s">
        <v>75</v>
      </c>
      <c r="AF2778" t="s">
        <v>45</v>
      </c>
      <c r="AG2778">
        <v>4</v>
      </c>
    </row>
    <row r="2779" spans="1:33" x14ac:dyDescent="0.3">
      <c r="A2779">
        <v>3204</v>
      </c>
      <c r="B2779" t="s">
        <v>8184</v>
      </c>
      <c r="C2779" t="s">
        <v>9681</v>
      </c>
      <c r="D2779" s="6" t="str">
        <f>CONCATENATE(employee_data36[[#This Row],[FirstName]], "-",employee_data36[[#This Row],[LastName]] )</f>
        <v>Bruno-Rossetti</v>
      </c>
      <c r="E2779" s="1">
        <v>45081</v>
      </c>
      <c r="F2779" s="1"/>
      <c r="G2779" s="7" t="str">
        <f>IF(ISBLANK(employee_data36[[#This Row],[ExitDate]]),"Yes","")</f>
        <v>Yes</v>
      </c>
      <c r="H2779" t="s">
        <v>28</v>
      </c>
      <c r="I2779" t="s">
        <v>9682</v>
      </c>
      <c r="J2779" t="s">
        <v>9683</v>
      </c>
      <c r="K2779" t="s">
        <v>89</v>
      </c>
      <c r="L2779" t="s">
        <v>32</v>
      </c>
      <c r="M2779" s="6" t="str">
        <f>IF(ISBLANK(employee_data36[[#This Row],[ExitDate]]),"1","0")</f>
        <v>1</v>
      </c>
      <c r="N2779" s="6" t="str">
        <f>IF(employee_data36[[#This Row],[EmployeeStatus]]="Active", "Active", "Tidak Active")</f>
        <v>Active</v>
      </c>
      <c r="O2779" t="s">
        <v>33</v>
      </c>
      <c r="P2779" t="s">
        <v>34</v>
      </c>
      <c r="Q2779" t="s">
        <v>63</v>
      </c>
      <c r="R2779" t="s">
        <v>36</v>
      </c>
      <c r="S2779" t="s">
        <v>37</v>
      </c>
      <c r="T2779" t="s">
        <v>38</v>
      </c>
      <c r="U2779" t="s">
        <v>66</v>
      </c>
      <c r="V2779" s="1">
        <v>21866</v>
      </c>
      <c r="W2779" s="6">
        <f>DATEDIF(employee_data36[[#This Row],[DOB]],DATE(2023, 1, 1), "Y")</f>
        <v>63</v>
      </c>
      <c r="X2779" s="6" t="str">
        <f>IF(employee_data3[[#This Row],[Age]]&lt;=25, "Remaja", IF(employee_data3[[#This Row],[Age]]&lt;=55, "Dewasa", "Lansia"))</f>
        <v>Lansia</v>
      </c>
      <c r="Y2779" s="7" t="str">
        <f>CONCATENATE(employee_data36[[#This Row],[First-LastName]]," ",employee_data36[[#This Row],[DOB]])</f>
        <v>Bruno-Rossetti 21866</v>
      </c>
      <c r="Z2779" t="s">
        <v>40</v>
      </c>
      <c r="AA2779" t="s">
        <v>1258</v>
      </c>
      <c r="AB2779" t="s">
        <v>55</v>
      </c>
      <c r="AC2779">
        <v>2155</v>
      </c>
      <c r="AD2779" t="s">
        <v>43</v>
      </c>
      <c r="AE2779" t="s">
        <v>75</v>
      </c>
      <c r="AF2779" t="s">
        <v>45</v>
      </c>
      <c r="AG2779">
        <v>4</v>
      </c>
    </row>
    <row r="2780" spans="1:33" x14ac:dyDescent="0.3">
      <c r="A2780">
        <v>3205</v>
      </c>
      <c r="B2780" t="s">
        <v>9684</v>
      </c>
      <c r="C2780" t="s">
        <v>9685</v>
      </c>
      <c r="D2780" s="6" t="str">
        <f>CONCATENATE(employee_data36[[#This Row],[FirstName]], "-",employee_data36[[#This Row],[LastName]] )</f>
        <v>Roxana-Goyal</v>
      </c>
      <c r="E2780" s="1">
        <v>44056</v>
      </c>
      <c r="F2780" s="1">
        <v>44456</v>
      </c>
      <c r="G2780" s="7" t="str">
        <f>IF(ISBLANK(employee_data36[[#This Row],[ExitDate]]),"Yes","")</f>
        <v/>
      </c>
      <c r="H2780" t="s">
        <v>28</v>
      </c>
      <c r="I2780" t="s">
        <v>9686</v>
      </c>
      <c r="J2780" t="s">
        <v>9687</v>
      </c>
      <c r="K2780" t="s">
        <v>80</v>
      </c>
      <c r="L2780" t="s">
        <v>1805</v>
      </c>
      <c r="M2780" s="6" t="str">
        <f>IF(ISBLANK(employee_data36[[#This Row],[ExitDate]]),"1","0")</f>
        <v>0</v>
      </c>
      <c r="N2780" s="6" t="str">
        <f>IF(employee_data36[[#This Row],[EmployeeStatus]]="Active", "Active", "Tidak Active")</f>
        <v>Tidak Active</v>
      </c>
      <c r="O2780" t="s">
        <v>33</v>
      </c>
      <c r="P2780" t="s">
        <v>34</v>
      </c>
      <c r="Q2780" t="s">
        <v>52</v>
      </c>
      <c r="R2780" t="s">
        <v>175</v>
      </c>
      <c r="S2780" t="s">
        <v>9688</v>
      </c>
      <c r="T2780" t="s">
        <v>38</v>
      </c>
      <c r="U2780" t="s">
        <v>53</v>
      </c>
      <c r="V2780" s="1">
        <v>32175</v>
      </c>
      <c r="W2780" s="6">
        <f>DATEDIF(employee_data36[[#This Row],[DOB]],DATE(2023, 1, 1), "Y")</f>
        <v>34</v>
      </c>
      <c r="X2780" s="6" t="str">
        <f>IF(employee_data3[[#This Row],[Age]]&lt;=25, "Remaja", IF(employee_data3[[#This Row],[Age]]&lt;=55, "Dewasa", "Lansia"))</f>
        <v>Dewasa</v>
      </c>
      <c r="Y2780" s="7" t="str">
        <f>CONCATENATE(employee_data36[[#This Row],[First-LastName]]," ",employee_data36[[#This Row],[DOB]])</f>
        <v>Roxana-Goyal 32175</v>
      </c>
      <c r="Z2780" t="s">
        <v>40</v>
      </c>
      <c r="AA2780" t="s">
        <v>163</v>
      </c>
      <c r="AB2780" t="s">
        <v>42</v>
      </c>
      <c r="AC2780">
        <v>1864</v>
      </c>
      <c r="AD2780" t="s">
        <v>128</v>
      </c>
      <c r="AE2780" t="s">
        <v>84</v>
      </c>
      <c r="AF2780" t="s">
        <v>45</v>
      </c>
      <c r="AG2780">
        <v>4</v>
      </c>
    </row>
    <row r="2781" spans="1:33" x14ac:dyDescent="0.3">
      <c r="A2781">
        <v>3206</v>
      </c>
      <c r="B2781" t="s">
        <v>347</v>
      </c>
      <c r="C2781" t="s">
        <v>5913</v>
      </c>
      <c r="D2781" s="6" t="str">
        <f>CONCATENATE(employee_data36[[#This Row],[FirstName]], "-",employee_data36[[#This Row],[LastName]] )</f>
        <v>Thomas-Barbara</v>
      </c>
      <c r="E2781" s="1">
        <v>43714</v>
      </c>
      <c r="F2781" s="1"/>
      <c r="G2781" s="7" t="str">
        <f>IF(ISBLANK(employee_data36[[#This Row],[ExitDate]]),"Yes","")</f>
        <v>Yes</v>
      </c>
      <c r="H2781" t="s">
        <v>28</v>
      </c>
      <c r="I2781" t="s">
        <v>9689</v>
      </c>
      <c r="J2781" t="s">
        <v>9690</v>
      </c>
      <c r="K2781" t="s">
        <v>89</v>
      </c>
      <c r="L2781" t="s">
        <v>32</v>
      </c>
      <c r="M2781" s="6" t="str">
        <f>IF(ISBLANK(employee_data36[[#This Row],[ExitDate]]),"1","0")</f>
        <v>1</v>
      </c>
      <c r="N2781" s="6" t="str">
        <f>IF(employee_data36[[#This Row],[EmployeeStatus]]="Active", "Active", "Tidak Active")</f>
        <v>Active</v>
      </c>
      <c r="O2781" t="s">
        <v>52</v>
      </c>
      <c r="P2781" t="s">
        <v>51</v>
      </c>
      <c r="Q2781" t="s">
        <v>52</v>
      </c>
      <c r="R2781" t="s">
        <v>36</v>
      </c>
      <c r="S2781" t="s">
        <v>37</v>
      </c>
      <c r="T2781" t="s">
        <v>38</v>
      </c>
      <c r="U2781" t="s">
        <v>305</v>
      </c>
      <c r="V2781" s="1">
        <v>22356</v>
      </c>
      <c r="W2781" s="6">
        <f>DATEDIF(employee_data36[[#This Row],[DOB]],DATE(2023, 1, 1), "Y")</f>
        <v>61</v>
      </c>
      <c r="X2781" s="6" t="str">
        <f>IF(employee_data3[[#This Row],[Age]]&lt;=25, "Remaja", IF(employee_data3[[#This Row],[Age]]&lt;=55, "Dewasa", "Lansia"))</f>
        <v>Lansia</v>
      </c>
      <c r="Y2781" s="7" t="str">
        <f>CONCATENATE(employee_data36[[#This Row],[First-LastName]]," ",employee_data36[[#This Row],[DOB]])</f>
        <v>Thomas-Barbara 22356</v>
      </c>
      <c r="Z2781" t="s">
        <v>40</v>
      </c>
      <c r="AA2781" t="s">
        <v>352</v>
      </c>
      <c r="AB2781" t="s">
        <v>55</v>
      </c>
      <c r="AC2781">
        <v>2062</v>
      </c>
      <c r="AD2781" t="s">
        <v>56</v>
      </c>
      <c r="AE2781" t="s">
        <v>104</v>
      </c>
      <c r="AF2781" t="s">
        <v>45</v>
      </c>
      <c r="AG2781">
        <v>2</v>
      </c>
    </row>
    <row r="2782" spans="1:33" x14ac:dyDescent="0.3">
      <c r="A2782">
        <v>3207</v>
      </c>
      <c r="B2782" t="s">
        <v>4616</v>
      </c>
      <c r="C2782" t="s">
        <v>9691</v>
      </c>
      <c r="D2782" s="6" t="str">
        <f>CONCATENATE(employee_data36[[#This Row],[FirstName]], "-",employee_data36[[#This Row],[LastName]] )</f>
        <v>Lynn-O'hare</v>
      </c>
      <c r="E2782" s="1">
        <v>44647</v>
      </c>
      <c r="F2782" s="1"/>
      <c r="G2782" s="7" t="str">
        <f>IF(ISBLANK(employee_data36[[#This Row],[ExitDate]]),"Yes","")</f>
        <v>Yes</v>
      </c>
      <c r="H2782" t="s">
        <v>28</v>
      </c>
      <c r="I2782" t="s">
        <v>9692</v>
      </c>
      <c r="J2782" t="s">
        <v>9693</v>
      </c>
      <c r="K2782" t="s">
        <v>168</v>
      </c>
      <c r="L2782" t="s">
        <v>32</v>
      </c>
      <c r="M2782" s="6" t="str">
        <f>IF(ISBLANK(employee_data36[[#This Row],[ExitDate]]),"1","0")</f>
        <v>1</v>
      </c>
      <c r="N2782" s="6" t="str">
        <f>IF(employee_data36[[#This Row],[EmployeeStatus]]="Active", "Active", "Tidak Active")</f>
        <v>Active</v>
      </c>
      <c r="O2782" t="s">
        <v>63</v>
      </c>
      <c r="P2782" t="s">
        <v>34</v>
      </c>
      <c r="Q2782" t="s">
        <v>35</v>
      </c>
      <c r="R2782" t="s">
        <v>36</v>
      </c>
      <c r="S2782" t="s">
        <v>37</v>
      </c>
      <c r="T2782" t="s">
        <v>38</v>
      </c>
      <c r="U2782" t="s">
        <v>177</v>
      </c>
      <c r="V2782" s="1">
        <v>29826</v>
      </c>
      <c r="W2782" s="6">
        <f>DATEDIF(employee_data36[[#This Row],[DOB]],DATE(2023, 1, 1), "Y")</f>
        <v>41</v>
      </c>
      <c r="X2782" s="6" t="str">
        <f>IF(employee_data3[[#This Row],[Age]]&lt;=25, "Remaja", IF(employee_data3[[#This Row],[Age]]&lt;=55, "Dewasa", "Lansia"))</f>
        <v>Dewasa</v>
      </c>
      <c r="Y2782" s="7" t="str">
        <f>CONCATENATE(employee_data36[[#This Row],[First-LastName]]," ",employee_data36[[#This Row],[DOB]])</f>
        <v>Lynn-O'hare 29826</v>
      </c>
      <c r="Z2782" t="s">
        <v>40</v>
      </c>
      <c r="AA2782" t="s">
        <v>6</v>
      </c>
      <c r="AB2782" t="s">
        <v>42</v>
      </c>
      <c r="AC2782">
        <v>2152</v>
      </c>
      <c r="AD2782" t="s">
        <v>43</v>
      </c>
      <c r="AE2782" t="s">
        <v>44</v>
      </c>
      <c r="AF2782" t="s">
        <v>45</v>
      </c>
      <c r="AG2782">
        <v>5</v>
      </c>
    </row>
    <row r="2783" spans="1:33" x14ac:dyDescent="0.3">
      <c r="A2783">
        <v>3208</v>
      </c>
      <c r="B2783" t="s">
        <v>9694</v>
      </c>
      <c r="C2783" t="s">
        <v>9695</v>
      </c>
      <c r="D2783" s="6" t="str">
        <f>CONCATENATE(employee_data36[[#This Row],[FirstName]], "-",employee_data36[[#This Row],[LastName]] )</f>
        <v>Abdellah-Veera</v>
      </c>
      <c r="E2783" s="1">
        <v>44190</v>
      </c>
      <c r="F2783" s="1">
        <v>44993</v>
      </c>
      <c r="G2783" s="7" t="str">
        <f>IF(ISBLANK(employee_data36[[#This Row],[ExitDate]]),"Yes","")</f>
        <v/>
      </c>
      <c r="H2783" t="s">
        <v>28</v>
      </c>
      <c r="I2783" t="s">
        <v>9696</v>
      </c>
      <c r="J2783" t="s">
        <v>9697</v>
      </c>
      <c r="K2783" t="s">
        <v>31</v>
      </c>
      <c r="L2783" t="s">
        <v>745</v>
      </c>
      <c r="M2783" s="6" t="str">
        <f>IF(ISBLANK(employee_data36[[#This Row],[ExitDate]]),"1","0")</f>
        <v>0</v>
      </c>
      <c r="N2783" s="6" t="str">
        <f>IF(employee_data36[[#This Row],[EmployeeStatus]]="Active", "Active", "Tidak Active")</f>
        <v>Tidak Active</v>
      </c>
      <c r="O2783" t="s">
        <v>33</v>
      </c>
      <c r="P2783" t="s">
        <v>51</v>
      </c>
      <c r="Q2783" t="s">
        <v>35</v>
      </c>
      <c r="R2783" t="s">
        <v>126</v>
      </c>
      <c r="S2783" t="s">
        <v>9698</v>
      </c>
      <c r="T2783" t="s">
        <v>38</v>
      </c>
      <c r="U2783" t="s">
        <v>90</v>
      </c>
      <c r="V2783" s="1">
        <v>26911</v>
      </c>
      <c r="W2783" s="6">
        <f>DATEDIF(employee_data36[[#This Row],[DOB]],DATE(2023, 1, 1), "Y")</f>
        <v>49</v>
      </c>
      <c r="X2783" s="6" t="str">
        <f>IF(employee_data3[[#This Row],[Age]]&lt;=25, "Remaja", IF(employee_data3[[#This Row],[Age]]&lt;=55, "Dewasa", "Lansia"))</f>
        <v>Dewasa</v>
      </c>
      <c r="Y2783" s="7" t="str">
        <f>CONCATENATE(employee_data36[[#This Row],[First-LastName]]," ",employee_data36[[#This Row],[DOB]])</f>
        <v>Abdellah-Veera 26911</v>
      </c>
      <c r="Z2783" t="s">
        <v>40</v>
      </c>
      <c r="AA2783" t="s">
        <v>216</v>
      </c>
      <c r="AB2783" t="s">
        <v>55</v>
      </c>
      <c r="AC2783">
        <v>2171</v>
      </c>
      <c r="AD2783" t="s">
        <v>56</v>
      </c>
      <c r="AE2783" t="s">
        <v>104</v>
      </c>
      <c r="AF2783" t="s">
        <v>45</v>
      </c>
      <c r="AG2783">
        <v>2</v>
      </c>
    </row>
    <row r="2784" spans="1:33" x14ac:dyDescent="0.3">
      <c r="A2784">
        <v>3209</v>
      </c>
      <c r="B2784" t="s">
        <v>3616</v>
      </c>
      <c r="C2784" t="s">
        <v>1525</v>
      </c>
      <c r="D2784" s="6" t="str">
        <f>CONCATENATE(employee_data36[[#This Row],[FirstName]], "-",employee_data36[[#This Row],[LastName]] )</f>
        <v>Daniel-Davis</v>
      </c>
      <c r="E2784" s="1">
        <v>44310</v>
      </c>
      <c r="F2784" s="1"/>
      <c r="G2784" s="7" t="str">
        <f>IF(ISBLANK(employee_data36[[#This Row],[ExitDate]]),"Yes","")</f>
        <v>Yes</v>
      </c>
      <c r="H2784" t="s">
        <v>728</v>
      </c>
      <c r="I2784" t="s">
        <v>9699</v>
      </c>
      <c r="J2784" t="s">
        <v>9700</v>
      </c>
      <c r="K2784" t="s">
        <v>62</v>
      </c>
      <c r="L2784" t="s">
        <v>32</v>
      </c>
      <c r="M2784" s="6" t="str">
        <f>IF(ISBLANK(employee_data36[[#This Row],[ExitDate]]),"1","0")</f>
        <v>1</v>
      </c>
      <c r="N2784" s="6" t="str">
        <f>IF(employee_data36[[#This Row],[EmployeeStatus]]="Active", "Active", "Tidak Active")</f>
        <v>Active</v>
      </c>
      <c r="O2784" t="s">
        <v>33</v>
      </c>
      <c r="P2784" t="s">
        <v>51</v>
      </c>
      <c r="Q2784" t="s">
        <v>63</v>
      </c>
      <c r="R2784" t="s">
        <v>36</v>
      </c>
      <c r="S2784" t="s">
        <v>37</v>
      </c>
      <c r="T2784" t="s">
        <v>38</v>
      </c>
      <c r="U2784" t="s">
        <v>81</v>
      </c>
      <c r="V2784" s="1">
        <v>30392</v>
      </c>
      <c r="W2784" s="6">
        <f>DATEDIF(employee_data36[[#This Row],[DOB]],DATE(2023, 1, 1), "Y")</f>
        <v>39</v>
      </c>
      <c r="X2784" s="6" t="str">
        <f>IF(employee_data3[[#This Row],[Age]]&lt;=25, "Remaja", IF(employee_data3[[#This Row],[Age]]&lt;=55, "Dewasa", "Lansia"))</f>
        <v>Dewasa</v>
      </c>
      <c r="Y2784" s="7" t="str">
        <f>CONCATENATE(employee_data36[[#This Row],[First-LastName]]," ",employee_data36[[#This Row],[DOB]])</f>
        <v>Daniel-Davis 30392</v>
      </c>
      <c r="Z2784" t="s">
        <v>40</v>
      </c>
      <c r="AA2784" t="s">
        <v>103</v>
      </c>
      <c r="AB2784" t="s">
        <v>55</v>
      </c>
      <c r="AC2784">
        <v>2458</v>
      </c>
      <c r="AD2784" t="s">
        <v>56</v>
      </c>
      <c r="AE2784" t="s">
        <v>44</v>
      </c>
      <c r="AF2784" t="s">
        <v>45</v>
      </c>
      <c r="AG2784">
        <v>5</v>
      </c>
    </row>
    <row r="2785" spans="1:33" x14ac:dyDescent="0.3">
      <c r="A2785">
        <v>3210</v>
      </c>
      <c r="B2785" t="s">
        <v>9701</v>
      </c>
      <c r="C2785" t="s">
        <v>9702</v>
      </c>
      <c r="D2785" s="6" t="str">
        <f>CONCATENATE(employee_data36[[#This Row],[FirstName]], "-",employee_data36[[#This Row],[LastName]] )</f>
        <v>Barbara M-Stanford</v>
      </c>
      <c r="E2785" s="1">
        <v>43963</v>
      </c>
      <c r="F2785" s="1"/>
      <c r="G2785" s="7" t="str">
        <f>IF(ISBLANK(employee_data36[[#This Row],[ExitDate]]),"Yes","")</f>
        <v>Yes</v>
      </c>
      <c r="H2785" t="s">
        <v>28</v>
      </c>
      <c r="I2785" t="s">
        <v>9703</v>
      </c>
      <c r="J2785" t="s">
        <v>9704</v>
      </c>
      <c r="K2785" t="s">
        <v>98</v>
      </c>
      <c r="L2785" t="s">
        <v>32</v>
      </c>
      <c r="M2785" s="6" t="str">
        <f>IF(ISBLANK(employee_data36[[#This Row],[ExitDate]]),"1","0")</f>
        <v>1</v>
      </c>
      <c r="N2785" s="6" t="str">
        <f>IF(employee_data36[[#This Row],[EmployeeStatus]]="Active", "Active", "Tidak Active")</f>
        <v>Active</v>
      </c>
      <c r="O2785" t="s">
        <v>63</v>
      </c>
      <c r="P2785" t="s">
        <v>51</v>
      </c>
      <c r="Q2785" t="s">
        <v>63</v>
      </c>
      <c r="R2785" t="s">
        <v>36</v>
      </c>
      <c r="S2785" t="s">
        <v>37</v>
      </c>
      <c r="T2785" t="s">
        <v>38</v>
      </c>
      <c r="U2785" t="s">
        <v>53</v>
      </c>
      <c r="V2785" s="1">
        <v>34133</v>
      </c>
      <c r="W2785" s="6">
        <f>DATEDIF(employee_data36[[#This Row],[DOB]],DATE(2023, 1, 1), "Y")</f>
        <v>29</v>
      </c>
      <c r="X2785" s="6" t="str">
        <f>IF(employee_data3[[#This Row],[Age]]&lt;=25, "Remaja", IF(employee_data3[[#This Row],[Age]]&lt;=55, "Dewasa", "Lansia"))</f>
        <v>Dewasa</v>
      </c>
      <c r="Y2785" s="7" t="str">
        <f>CONCATENATE(employee_data36[[#This Row],[First-LastName]]," ",employee_data36[[#This Row],[DOB]])</f>
        <v>Barbara M-Stanford 34133</v>
      </c>
      <c r="Z2785" t="s">
        <v>40</v>
      </c>
      <c r="AA2785" t="s">
        <v>163</v>
      </c>
      <c r="AB2785" t="s">
        <v>42</v>
      </c>
      <c r="AC2785">
        <v>2050</v>
      </c>
      <c r="AD2785" t="s">
        <v>56</v>
      </c>
      <c r="AE2785" t="s">
        <v>104</v>
      </c>
      <c r="AF2785" t="s">
        <v>45</v>
      </c>
      <c r="AG2785">
        <v>5</v>
      </c>
    </row>
    <row r="2786" spans="1:33" x14ac:dyDescent="0.3">
      <c r="A2786">
        <v>3211</v>
      </c>
      <c r="B2786" t="s">
        <v>9705</v>
      </c>
      <c r="C2786" t="s">
        <v>9706</v>
      </c>
      <c r="D2786" s="6" t="str">
        <f>CONCATENATE(employee_data36[[#This Row],[FirstName]], "-",employee_data36[[#This Row],[LastName]] )</f>
        <v>Phylicia-Gosciminski</v>
      </c>
      <c r="E2786" s="1">
        <v>45069</v>
      </c>
      <c r="F2786" s="1"/>
      <c r="G2786" s="7" t="str">
        <f>IF(ISBLANK(employee_data36[[#This Row],[ExitDate]]),"Yes","")</f>
        <v>Yes</v>
      </c>
      <c r="H2786" t="s">
        <v>728</v>
      </c>
      <c r="I2786" t="s">
        <v>9707</v>
      </c>
      <c r="J2786" t="s">
        <v>9708</v>
      </c>
      <c r="K2786" t="s">
        <v>133</v>
      </c>
      <c r="L2786" t="s">
        <v>32</v>
      </c>
      <c r="M2786" s="6" t="str">
        <f>IF(ISBLANK(employee_data36[[#This Row],[ExitDate]]),"1","0")</f>
        <v>1</v>
      </c>
      <c r="N2786" s="6" t="str">
        <f>IF(employee_data36[[#This Row],[EmployeeStatus]]="Active", "Active", "Tidak Active")</f>
        <v>Active</v>
      </c>
      <c r="O2786" t="s">
        <v>52</v>
      </c>
      <c r="P2786" t="s">
        <v>64</v>
      </c>
      <c r="Q2786" t="s">
        <v>52</v>
      </c>
      <c r="R2786" t="s">
        <v>36</v>
      </c>
      <c r="S2786" t="s">
        <v>37</v>
      </c>
      <c r="T2786" t="s">
        <v>38</v>
      </c>
      <c r="U2786" t="s">
        <v>66</v>
      </c>
      <c r="V2786" s="1">
        <v>20327</v>
      </c>
      <c r="W2786" s="6">
        <f>DATEDIF(employee_data36[[#This Row],[DOB]],DATE(2023, 1, 1), "Y")</f>
        <v>67</v>
      </c>
      <c r="X2786" s="6" t="str">
        <f>IF(employee_data3[[#This Row],[Age]]&lt;=25, "Remaja", IF(employee_data3[[#This Row],[Age]]&lt;=55, "Dewasa", "Lansia"))</f>
        <v>Lansia</v>
      </c>
      <c r="Y2786" s="7" t="str">
        <f>CONCATENATE(employee_data36[[#This Row],[First-LastName]]," ",employee_data36[[#This Row],[DOB]])</f>
        <v>Phylicia-Gosciminski 20327</v>
      </c>
      <c r="Z2786" t="s">
        <v>40</v>
      </c>
      <c r="AA2786" t="s">
        <v>395</v>
      </c>
      <c r="AB2786" t="s">
        <v>42</v>
      </c>
      <c r="AC2786">
        <v>1824</v>
      </c>
      <c r="AD2786" t="s">
        <v>74</v>
      </c>
      <c r="AE2786" t="s">
        <v>84</v>
      </c>
      <c r="AF2786" t="s">
        <v>45</v>
      </c>
      <c r="AG2786">
        <v>2</v>
      </c>
    </row>
    <row r="2787" spans="1:33" x14ac:dyDescent="0.3">
      <c r="A2787">
        <v>3212</v>
      </c>
      <c r="B2787" t="s">
        <v>2385</v>
      </c>
      <c r="C2787" t="s">
        <v>9709</v>
      </c>
      <c r="D2787" s="6" t="str">
        <f>CONCATENATE(employee_data36[[#This Row],[FirstName]], "-",employee_data36[[#This Row],[LastName]] )</f>
        <v>Mohammed-Latif</v>
      </c>
      <c r="E2787" s="1">
        <v>44192</v>
      </c>
      <c r="F2787" s="1">
        <v>44703</v>
      </c>
      <c r="G2787" s="7" t="str">
        <f>IF(ISBLANK(employee_data36[[#This Row],[ExitDate]]),"Yes","")</f>
        <v/>
      </c>
      <c r="H2787" t="s">
        <v>728</v>
      </c>
      <c r="I2787" t="s">
        <v>9710</v>
      </c>
      <c r="J2787" t="s">
        <v>9711</v>
      </c>
      <c r="K2787" t="s">
        <v>168</v>
      </c>
      <c r="L2787" t="s">
        <v>745</v>
      </c>
      <c r="M2787" s="6" t="str">
        <f>IF(ISBLANK(employee_data36[[#This Row],[ExitDate]]),"1","0")</f>
        <v>0</v>
      </c>
      <c r="N2787" s="6" t="str">
        <f>IF(employee_data36[[#This Row],[EmployeeStatus]]="Active", "Active", "Tidak Active")</f>
        <v>Tidak Active</v>
      </c>
      <c r="O2787" t="s">
        <v>63</v>
      </c>
      <c r="P2787" t="s">
        <v>34</v>
      </c>
      <c r="Q2787" t="s">
        <v>52</v>
      </c>
      <c r="R2787" t="s">
        <v>126</v>
      </c>
      <c r="S2787" t="s">
        <v>9712</v>
      </c>
      <c r="T2787" t="s">
        <v>38</v>
      </c>
      <c r="U2787" t="s">
        <v>90</v>
      </c>
      <c r="V2787" s="1">
        <v>26480</v>
      </c>
      <c r="W2787" s="6">
        <f>DATEDIF(employee_data36[[#This Row],[DOB]],DATE(2023, 1, 1), "Y")</f>
        <v>50</v>
      </c>
      <c r="X2787" s="6" t="str">
        <f>IF(employee_data3[[#This Row],[Age]]&lt;=25, "Remaja", IF(employee_data3[[#This Row],[Age]]&lt;=55, "Dewasa", "Lansia"))</f>
        <v>Dewasa</v>
      </c>
      <c r="Y2787" s="7" t="str">
        <f>CONCATENATE(employee_data36[[#This Row],[First-LastName]]," ",employee_data36[[#This Row],[DOB]])</f>
        <v>Mohammed-Latif 26480</v>
      </c>
      <c r="Z2787" t="s">
        <v>40</v>
      </c>
      <c r="AA2787" t="s">
        <v>226</v>
      </c>
      <c r="AB2787" t="s">
        <v>55</v>
      </c>
      <c r="AC2787">
        <v>2126</v>
      </c>
      <c r="AD2787" t="s">
        <v>128</v>
      </c>
      <c r="AE2787" t="s">
        <v>84</v>
      </c>
      <c r="AF2787" t="s">
        <v>45</v>
      </c>
      <c r="AG2787">
        <v>5</v>
      </c>
    </row>
    <row r="2788" spans="1:33" x14ac:dyDescent="0.3">
      <c r="A2788">
        <v>3213</v>
      </c>
      <c r="B2788" t="s">
        <v>9713</v>
      </c>
      <c r="C2788" t="s">
        <v>9714</v>
      </c>
      <c r="D2788" s="6" t="str">
        <f>CONCATENATE(employee_data36[[#This Row],[FirstName]], "-",employee_data36[[#This Row],[LastName]] )</f>
        <v>Hamish-Garneau</v>
      </c>
      <c r="E2788" s="1">
        <v>43421</v>
      </c>
      <c r="F2788" s="1">
        <v>43826</v>
      </c>
      <c r="G2788" s="7" t="str">
        <f>IF(ISBLANK(employee_data36[[#This Row],[ExitDate]]),"Yes","")</f>
        <v/>
      </c>
      <c r="H2788" t="s">
        <v>28</v>
      </c>
      <c r="I2788" t="s">
        <v>9715</v>
      </c>
      <c r="J2788" t="s">
        <v>9716</v>
      </c>
      <c r="K2788" t="s">
        <v>98</v>
      </c>
      <c r="L2788" t="s">
        <v>32</v>
      </c>
      <c r="M2788" s="6" t="str">
        <f>IF(ISBLANK(employee_data36[[#This Row],[ExitDate]]),"1","0")</f>
        <v>0</v>
      </c>
      <c r="N2788" s="6" t="str">
        <f>IF(employee_data36[[#This Row],[EmployeeStatus]]="Active", "Active", "Tidak Active")</f>
        <v>Active</v>
      </c>
      <c r="O2788" t="s">
        <v>63</v>
      </c>
      <c r="P2788" t="s">
        <v>51</v>
      </c>
      <c r="Q2788" t="s">
        <v>52</v>
      </c>
      <c r="R2788" t="s">
        <v>99</v>
      </c>
      <c r="S2788" t="s">
        <v>9717</v>
      </c>
      <c r="T2788" t="s">
        <v>38</v>
      </c>
      <c r="U2788" t="s">
        <v>90</v>
      </c>
      <c r="V2788" s="1">
        <v>19173</v>
      </c>
      <c r="W2788" s="6">
        <f>DATEDIF(employee_data36[[#This Row],[DOB]],DATE(2023, 1, 1), "Y")</f>
        <v>70</v>
      </c>
      <c r="X2788" s="6" t="str">
        <f>IF(employee_data3[[#This Row],[Age]]&lt;=25, "Remaja", IF(employee_data3[[#This Row],[Age]]&lt;=55, "Dewasa", "Lansia"))</f>
        <v>Lansia</v>
      </c>
      <c r="Y2788" s="7" t="str">
        <f>CONCATENATE(employee_data36[[#This Row],[First-LastName]]," ",employee_data36[[#This Row],[DOB]])</f>
        <v>Hamish-Garneau 19173</v>
      </c>
      <c r="Z2788" t="s">
        <v>40</v>
      </c>
      <c r="AA2788" t="s">
        <v>83</v>
      </c>
      <c r="AB2788" t="s">
        <v>55</v>
      </c>
      <c r="AC2788">
        <v>1550</v>
      </c>
      <c r="AD2788" t="s">
        <v>56</v>
      </c>
      <c r="AE2788" t="s">
        <v>44</v>
      </c>
      <c r="AF2788" t="s">
        <v>45</v>
      </c>
      <c r="AG2788">
        <v>2</v>
      </c>
    </row>
    <row r="2789" spans="1:33" x14ac:dyDescent="0.3">
      <c r="A2789">
        <v>3214</v>
      </c>
      <c r="B2789" t="s">
        <v>9718</v>
      </c>
      <c r="C2789" t="s">
        <v>9719</v>
      </c>
      <c r="D2789" s="6" t="str">
        <f>CONCATENATE(employee_data36[[#This Row],[FirstName]], "-",employee_data36[[#This Row],[LastName]] )</f>
        <v>Morissa-Power</v>
      </c>
      <c r="E2789" s="1">
        <v>43662</v>
      </c>
      <c r="F2789" s="1"/>
      <c r="G2789" s="7" t="str">
        <f>IF(ISBLANK(employee_data36[[#This Row],[ExitDate]]),"Yes","")</f>
        <v>Yes</v>
      </c>
      <c r="H2789" t="s">
        <v>28</v>
      </c>
      <c r="I2789" t="s">
        <v>9720</v>
      </c>
      <c r="J2789" t="s">
        <v>9721</v>
      </c>
      <c r="K2789" t="s">
        <v>168</v>
      </c>
      <c r="L2789" t="s">
        <v>32</v>
      </c>
      <c r="M2789" s="6" t="str">
        <f>IF(ISBLANK(employee_data36[[#This Row],[ExitDate]]),"1","0")</f>
        <v>1</v>
      </c>
      <c r="N2789" s="6" t="str">
        <f>IF(employee_data36[[#This Row],[EmployeeStatus]]="Active", "Active", "Tidak Active")</f>
        <v>Active</v>
      </c>
      <c r="O2789" t="s">
        <v>52</v>
      </c>
      <c r="P2789" t="s">
        <v>64</v>
      </c>
      <c r="Q2789" t="s">
        <v>35</v>
      </c>
      <c r="R2789" t="s">
        <v>36</v>
      </c>
      <c r="S2789" t="s">
        <v>37</v>
      </c>
      <c r="T2789" t="s">
        <v>38</v>
      </c>
      <c r="U2789" t="s">
        <v>81</v>
      </c>
      <c r="V2789" s="1">
        <v>26655</v>
      </c>
      <c r="W2789" s="6">
        <f>DATEDIF(employee_data36[[#This Row],[DOB]],DATE(2023, 1, 1), "Y")</f>
        <v>50</v>
      </c>
      <c r="X2789" s="6" t="str">
        <f>IF(employee_data3[[#This Row],[Age]]&lt;=25, "Remaja", IF(employee_data3[[#This Row],[Age]]&lt;=55, "Dewasa", "Lansia"))</f>
        <v>Dewasa</v>
      </c>
      <c r="Y2789" s="7" t="str">
        <f>CONCATENATE(employee_data36[[#This Row],[First-LastName]]," ",employee_data36[[#This Row],[DOB]])</f>
        <v>Morissa-Power 26655</v>
      </c>
      <c r="Z2789" t="s">
        <v>40</v>
      </c>
      <c r="AA2789" t="s">
        <v>83</v>
      </c>
      <c r="AB2789" t="s">
        <v>42</v>
      </c>
      <c r="AC2789">
        <v>1742</v>
      </c>
      <c r="AD2789" t="s">
        <v>128</v>
      </c>
      <c r="AE2789" t="s">
        <v>44</v>
      </c>
      <c r="AF2789" t="s">
        <v>45</v>
      </c>
      <c r="AG2789">
        <v>2</v>
      </c>
    </row>
    <row r="2790" spans="1:33" x14ac:dyDescent="0.3">
      <c r="A2790">
        <v>3215</v>
      </c>
      <c r="B2790" t="s">
        <v>2327</v>
      </c>
      <c r="C2790" t="s">
        <v>9722</v>
      </c>
      <c r="D2790" s="6" t="str">
        <f>CONCATENATE(employee_data36[[#This Row],[FirstName]], "-",employee_data36[[#This Row],[LastName]] )</f>
        <v>Jason-Woodson</v>
      </c>
      <c r="E2790" s="1">
        <v>43855</v>
      </c>
      <c r="F2790" s="1"/>
      <c r="G2790" s="7" t="str">
        <f>IF(ISBLANK(employee_data36[[#This Row],[ExitDate]]),"Yes","")</f>
        <v>Yes</v>
      </c>
      <c r="H2790" t="s">
        <v>728</v>
      </c>
      <c r="I2790" t="s">
        <v>9723</v>
      </c>
      <c r="J2790" t="s">
        <v>9724</v>
      </c>
      <c r="K2790" t="s">
        <v>133</v>
      </c>
      <c r="L2790" t="s">
        <v>32</v>
      </c>
      <c r="M2790" s="6" t="str">
        <f>IF(ISBLANK(employee_data36[[#This Row],[ExitDate]]),"1","0")</f>
        <v>1</v>
      </c>
      <c r="N2790" s="6" t="str">
        <f>IF(employee_data36[[#This Row],[EmployeeStatus]]="Active", "Active", "Tidak Active")</f>
        <v>Active</v>
      </c>
      <c r="O2790" t="s">
        <v>33</v>
      </c>
      <c r="P2790" t="s">
        <v>51</v>
      </c>
      <c r="Q2790" t="s">
        <v>52</v>
      </c>
      <c r="R2790" t="s">
        <v>36</v>
      </c>
      <c r="S2790" t="s">
        <v>37</v>
      </c>
      <c r="T2790" t="s">
        <v>38</v>
      </c>
      <c r="U2790" t="s">
        <v>66</v>
      </c>
      <c r="V2790" s="1">
        <v>26818</v>
      </c>
      <c r="W2790" s="6">
        <f>DATEDIF(employee_data36[[#This Row],[DOB]],DATE(2023, 1, 1), "Y")</f>
        <v>49</v>
      </c>
      <c r="X2790" s="6" t="str">
        <f>IF(employee_data3[[#This Row],[Age]]&lt;=25, "Remaja", IF(employee_data3[[#This Row],[Age]]&lt;=55, "Dewasa", "Lansia"))</f>
        <v>Dewasa</v>
      </c>
      <c r="Y2790" s="7" t="str">
        <f>CONCATENATE(employee_data36[[#This Row],[First-LastName]]," ",employee_data36[[#This Row],[DOB]])</f>
        <v>Jason-Woodson 26818</v>
      </c>
      <c r="Z2790" t="s">
        <v>40</v>
      </c>
      <c r="AA2790" t="s">
        <v>395</v>
      </c>
      <c r="AB2790" t="s">
        <v>55</v>
      </c>
      <c r="AC2790">
        <v>1810</v>
      </c>
      <c r="AD2790" t="s">
        <v>43</v>
      </c>
      <c r="AE2790" t="s">
        <v>104</v>
      </c>
      <c r="AF2790" t="s">
        <v>45</v>
      </c>
      <c r="AG2790">
        <v>3</v>
      </c>
    </row>
    <row r="2791" spans="1:33" x14ac:dyDescent="0.3">
      <c r="A2791">
        <v>3216</v>
      </c>
      <c r="B2791" t="s">
        <v>9725</v>
      </c>
      <c r="C2791" t="s">
        <v>9726</v>
      </c>
      <c r="D2791" s="6" t="str">
        <f>CONCATENATE(employee_data36[[#This Row],[FirstName]], "-",employee_data36[[#This Row],[LastName]] )</f>
        <v>Janine-Purinton</v>
      </c>
      <c r="E2791" s="1">
        <v>44424</v>
      </c>
      <c r="F2791" s="1"/>
      <c r="G2791" s="7" t="str">
        <f>IF(ISBLANK(employee_data36[[#This Row],[ExitDate]]),"Yes","")</f>
        <v>Yes</v>
      </c>
      <c r="H2791" t="s">
        <v>28</v>
      </c>
      <c r="I2791" t="s">
        <v>9727</v>
      </c>
      <c r="J2791" t="s">
        <v>9728</v>
      </c>
      <c r="K2791" t="s">
        <v>139</v>
      </c>
      <c r="L2791" t="s">
        <v>32</v>
      </c>
      <c r="M2791" s="6" t="str">
        <f>IF(ISBLANK(employee_data36[[#This Row],[ExitDate]]),"1","0")</f>
        <v>1</v>
      </c>
      <c r="N2791" s="6" t="str">
        <f>IF(employee_data36[[#This Row],[EmployeeStatus]]="Active", "Active", "Tidak Active")</f>
        <v>Active</v>
      </c>
      <c r="O2791" t="s">
        <v>52</v>
      </c>
      <c r="P2791" t="s">
        <v>51</v>
      </c>
      <c r="Q2791" t="s">
        <v>35</v>
      </c>
      <c r="R2791" t="s">
        <v>36</v>
      </c>
      <c r="S2791" t="s">
        <v>37</v>
      </c>
      <c r="T2791" t="s">
        <v>38</v>
      </c>
      <c r="U2791" t="s">
        <v>231</v>
      </c>
      <c r="V2791" s="1">
        <v>26357</v>
      </c>
      <c r="W2791" s="6">
        <f>DATEDIF(employee_data36[[#This Row],[DOB]],DATE(2023, 1, 1), "Y")</f>
        <v>50</v>
      </c>
      <c r="X2791" s="6" t="str">
        <f>IF(employee_data3[[#This Row],[Age]]&lt;=25, "Remaja", IF(employee_data3[[#This Row],[Age]]&lt;=55, "Dewasa", "Lansia"))</f>
        <v>Dewasa</v>
      </c>
      <c r="Y2791" s="7" t="str">
        <f>CONCATENATE(employee_data36[[#This Row],[First-LastName]]," ",employee_data36[[#This Row],[DOB]])</f>
        <v>Janine-Purinton 26357</v>
      </c>
      <c r="Z2791" t="s">
        <v>40</v>
      </c>
      <c r="AA2791" t="s">
        <v>113</v>
      </c>
      <c r="AB2791" t="s">
        <v>42</v>
      </c>
      <c r="AC2791">
        <v>2474</v>
      </c>
      <c r="AD2791" t="s">
        <v>74</v>
      </c>
      <c r="AE2791" t="s">
        <v>104</v>
      </c>
      <c r="AF2791" t="s">
        <v>45</v>
      </c>
      <c r="AG2791">
        <v>5</v>
      </c>
    </row>
    <row r="2792" spans="1:33" x14ac:dyDescent="0.3">
      <c r="A2792">
        <v>3217</v>
      </c>
      <c r="B2792" t="s">
        <v>1792</v>
      </c>
      <c r="C2792" t="s">
        <v>9729</v>
      </c>
      <c r="D2792" s="6" t="str">
        <f>CONCATENATE(employee_data36[[#This Row],[FirstName]], "-",employee_data36[[#This Row],[LastName]] )</f>
        <v>Sarah-Akinkuolie</v>
      </c>
      <c r="E2792" s="1">
        <v>43485</v>
      </c>
      <c r="F2792" s="1">
        <v>43739</v>
      </c>
      <c r="G2792" s="7" t="str">
        <f>IF(ISBLANK(employee_data36[[#This Row],[ExitDate]]),"Yes","")</f>
        <v/>
      </c>
      <c r="H2792" t="s">
        <v>728</v>
      </c>
      <c r="I2792" t="s">
        <v>9730</v>
      </c>
      <c r="J2792" t="s">
        <v>9731</v>
      </c>
      <c r="K2792" t="s">
        <v>89</v>
      </c>
      <c r="L2792" t="s">
        <v>745</v>
      </c>
      <c r="M2792" s="6" t="str">
        <f>IF(ISBLANK(employee_data36[[#This Row],[ExitDate]]),"1","0")</f>
        <v>0</v>
      </c>
      <c r="N2792" s="6" t="str">
        <f>IF(employee_data36[[#This Row],[EmployeeStatus]]="Active", "Active", "Tidak Active")</f>
        <v>Tidak Active</v>
      </c>
      <c r="O2792" t="s">
        <v>33</v>
      </c>
      <c r="P2792" t="s">
        <v>64</v>
      </c>
      <c r="Q2792" t="s">
        <v>63</v>
      </c>
      <c r="R2792" t="s">
        <v>126</v>
      </c>
      <c r="S2792" t="s">
        <v>9732</v>
      </c>
      <c r="T2792" t="s">
        <v>38</v>
      </c>
      <c r="U2792" t="s">
        <v>81</v>
      </c>
      <c r="V2792" s="1">
        <v>25109</v>
      </c>
      <c r="W2792" s="6">
        <f>DATEDIF(employee_data36[[#This Row],[DOB]],DATE(2023, 1, 1), "Y")</f>
        <v>54</v>
      </c>
      <c r="X2792" s="6" t="str">
        <f>IF(employee_data3[[#This Row],[Age]]&lt;=25, "Remaja", IF(employee_data3[[#This Row],[Age]]&lt;=55, "Dewasa", "Lansia"))</f>
        <v>Dewasa</v>
      </c>
      <c r="Y2792" s="7" t="str">
        <f>CONCATENATE(employee_data36[[#This Row],[First-LastName]]," ",employee_data36[[#This Row],[DOB]])</f>
        <v>Sarah-Akinkuolie 25109</v>
      </c>
      <c r="Z2792" t="s">
        <v>40</v>
      </c>
      <c r="AA2792" t="s">
        <v>103</v>
      </c>
      <c r="AB2792" t="s">
        <v>42</v>
      </c>
      <c r="AC2792">
        <v>1810</v>
      </c>
      <c r="AD2792" t="s">
        <v>43</v>
      </c>
      <c r="AE2792" t="s">
        <v>75</v>
      </c>
      <c r="AF2792" t="s">
        <v>45</v>
      </c>
      <c r="AG2792">
        <v>3</v>
      </c>
    </row>
    <row r="2793" spans="1:33" x14ac:dyDescent="0.3">
      <c r="A2793">
        <v>3218</v>
      </c>
      <c r="B2793" t="s">
        <v>6455</v>
      </c>
      <c r="C2793" t="s">
        <v>3544</v>
      </c>
      <c r="D2793" s="6" t="str">
        <f>CONCATENATE(employee_data36[[#This Row],[FirstName]], "-",employee_data36[[#This Row],[LastName]] )</f>
        <v>Spencer-Cole</v>
      </c>
      <c r="E2793" s="1">
        <v>43347</v>
      </c>
      <c r="F2793" s="1"/>
      <c r="G2793" s="7" t="str">
        <f>IF(ISBLANK(employee_data36[[#This Row],[ExitDate]]),"Yes","")</f>
        <v>Yes</v>
      </c>
      <c r="H2793" t="s">
        <v>28</v>
      </c>
      <c r="I2793" t="s">
        <v>9733</v>
      </c>
      <c r="J2793" t="s">
        <v>9734</v>
      </c>
      <c r="K2793" t="s">
        <v>133</v>
      </c>
      <c r="L2793" t="s">
        <v>32</v>
      </c>
      <c r="M2793" s="6" t="str">
        <f>IF(ISBLANK(employee_data36[[#This Row],[ExitDate]]),"1","0")</f>
        <v>1</v>
      </c>
      <c r="N2793" s="6" t="str">
        <f>IF(employee_data36[[#This Row],[EmployeeStatus]]="Active", "Active", "Tidak Active")</f>
        <v>Active</v>
      </c>
      <c r="O2793" t="s">
        <v>63</v>
      </c>
      <c r="P2793" t="s">
        <v>34</v>
      </c>
      <c r="Q2793" t="s">
        <v>52</v>
      </c>
      <c r="R2793" t="s">
        <v>36</v>
      </c>
      <c r="S2793" t="s">
        <v>37</v>
      </c>
      <c r="T2793" t="s">
        <v>38</v>
      </c>
      <c r="U2793" t="s">
        <v>90</v>
      </c>
      <c r="V2793" s="1">
        <v>26127</v>
      </c>
      <c r="W2793" s="6">
        <f>DATEDIF(employee_data36[[#This Row],[DOB]],DATE(2023, 1, 1), "Y")</f>
        <v>51</v>
      </c>
      <c r="X2793" s="6" t="str">
        <f>IF(employee_data3[[#This Row],[Age]]&lt;=25, "Remaja", IF(employee_data3[[#This Row],[Age]]&lt;=55, "Dewasa", "Lansia"))</f>
        <v>Dewasa</v>
      </c>
      <c r="Y2793" s="7" t="str">
        <f>CONCATENATE(employee_data36[[#This Row],[First-LastName]]," ",employee_data36[[#This Row],[DOB]])</f>
        <v>Spencer-Cole 26127</v>
      </c>
      <c r="Z2793" t="s">
        <v>40</v>
      </c>
      <c r="AA2793" t="s">
        <v>83</v>
      </c>
      <c r="AB2793" t="s">
        <v>55</v>
      </c>
      <c r="AC2793">
        <v>1880</v>
      </c>
      <c r="AD2793" t="s">
        <v>74</v>
      </c>
      <c r="AE2793" t="s">
        <v>44</v>
      </c>
      <c r="AF2793" t="s">
        <v>45</v>
      </c>
      <c r="AG2793">
        <v>5</v>
      </c>
    </row>
    <row r="2794" spans="1:33" x14ac:dyDescent="0.3">
      <c r="A2794">
        <v>3219</v>
      </c>
      <c r="B2794" t="s">
        <v>9735</v>
      </c>
      <c r="C2794" t="s">
        <v>9736</v>
      </c>
      <c r="D2794" s="6" t="str">
        <f>CONCATENATE(employee_data36[[#This Row],[FirstName]], "-",employee_data36[[#This Row],[LastName]] )</f>
        <v>Luisa-Monterro</v>
      </c>
      <c r="E2794" s="1">
        <v>43728</v>
      </c>
      <c r="F2794" s="1"/>
      <c r="G2794" s="7" t="str">
        <f>IF(ISBLANK(employee_data36[[#This Row],[ExitDate]]),"Yes","")</f>
        <v>Yes</v>
      </c>
      <c r="H2794" t="s">
        <v>728</v>
      </c>
      <c r="I2794" t="s">
        <v>9737</v>
      </c>
      <c r="J2794" t="s">
        <v>9738</v>
      </c>
      <c r="K2794" t="s">
        <v>62</v>
      </c>
      <c r="L2794" t="s">
        <v>32</v>
      </c>
      <c r="M2794" s="6" t="str">
        <f>IF(ISBLANK(employee_data36[[#This Row],[ExitDate]]),"1","0")</f>
        <v>1</v>
      </c>
      <c r="N2794" s="6" t="str">
        <f>IF(employee_data36[[#This Row],[EmployeeStatus]]="Active", "Active", "Tidak Active")</f>
        <v>Active</v>
      </c>
      <c r="O2794" t="s">
        <v>63</v>
      </c>
      <c r="P2794" t="s">
        <v>64</v>
      </c>
      <c r="Q2794" t="s">
        <v>63</v>
      </c>
      <c r="R2794" t="s">
        <v>36</v>
      </c>
      <c r="S2794" t="s">
        <v>37</v>
      </c>
      <c r="T2794" t="s">
        <v>38</v>
      </c>
      <c r="U2794" t="s">
        <v>119</v>
      </c>
      <c r="V2794" s="1">
        <v>36754</v>
      </c>
      <c r="W2794" s="6">
        <f>DATEDIF(employee_data36[[#This Row],[DOB]],DATE(2023, 1, 1), "Y")</f>
        <v>22</v>
      </c>
      <c r="X2794" s="6" t="str">
        <f>IF(employee_data3[[#This Row],[Age]]&lt;=25, "Remaja", IF(employee_data3[[#This Row],[Age]]&lt;=55, "Dewasa", "Lansia"))</f>
        <v>Remaja</v>
      </c>
      <c r="Y2794" s="7" t="str">
        <f>CONCATENATE(employee_data36[[#This Row],[First-LastName]]," ",employee_data36[[#This Row],[DOB]])</f>
        <v>Luisa-Monterro 36754</v>
      </c>
      <c r="Z2794" t="s">
        <v>40</v>
      </c>
      <c r="AA2794" t="s">
        <v>395</v>
      </c>
      <c r="AB2794" t="s">
        <v>42</v>
      </c>
      <c r="AC2794">
        <v>2126</v>
      </c>
      <c r="AD2794" t="s">
        <v>93</v>
      </c>
      <c r="AE2794" t="s">
        <v>44</v>
      </c>
      <c r="AF2794" t="s">
        <v>45</v>
      </c>
      <c r="AG2794">
        <v>3</v>
      </c>
    </row>
    <row r="2795" spans="1:33" x14ac:dyDescent="0.3">
      <c r="A2795">
        <v>3220</v>
      </c>
      <c r="B2795" t="s">
        <v>9739</v>
      </c>
      <c r="C2795" t="s">
        <v>9740</v>
      </c>
      <c r="D2795" s="6" t="str">
        <f>CONCATENATE(employee_data36[[#This Row],[FirstName]], "-",employee_data36[[#This Row],[LastName]] )</f>
        <v>Sandy-Mckenna</v>
      </c>
      <c r="E2795" s="1">
        <v>45131</v>
      </c>
      <c r="F2795" s="1"/>
      <c r="G2795" s="7" t="str">
        <f>IF(ISBLANK(employee_data36[[#This Row],[ExitDate]]),"Yes","")</f>
        <v>Yes</v>
      </c>
      <c r="H2795" t="s">
        <v>28</v>
      </c>
      <c r="I2795" t="s">
        <v>9741</v>
      </c>
      <c r="J2795" t="s">
        <v>9742</v>
      </c>
      <c r="K2795" t="s">
        <v>133</v>
      </c>
      <c r="L2795" t="s">
        <v>32</v>
      </c>
      <c r="M2795" s="6" t="str">
        <f>IF(ISBLANK(employee_data36[[#This Row],[ExitDate]]),"1","0")</f>
        <v>1</v>
      </c>
      <c r="N2795" s="6" t="str">
        <f>IF(employee_data36[[#This Row],[EmployeeStatus]]="Active", "Active", "Tidak Active")</f>
        <v>Active</v>
      </c>
      <c r="O2795" t="s">
        <v>52</v>
      </c>
      <c r="P2795" t="s">
        <v>51</v>
      </c>
      <c r="Q2795" t="s">
        <v>63</v>
      </c>
      <c r="R2795" t="s">
        <v>36</v>
      </c>
      <c r="S2795" t="s">
        <v>37</v>
      </c>
      <c r="T2795" t="s">
        <v>38</v>
      </c>
      <c r="U2795" t="s">
        <v>90</v>
      </c>
      <c r="V2795" s="1">
        <v>29505</v>
      </c>
      <c r="W2795" s="6">
        <f>DATEDIF(employee_data36[[#This Row],[DOB]],DATE(2023, 1, 1), "Y")</f>
        <v>42</v>
      </c>
      <c r="X2795" s="6" t="str">
        <f>IF(employee_data3[[#This Row],[Age]]&lt;=25, "Remaja", IF(employee_data3[[#This Row],[Age]]&lt;=55, "Dewasa", "Lansia"))</f>
        <v>Dewasa</v>
      </c>
      <c r="Y2795" s="7" t="str">
        <f>CONCATENATE(employee_data36[[#This Row],[First-LastName]]," ",employee_data36[[#This Row],[DOB]])</f>
        <v>Sandy-Mckenna 29505</v>
      </c>
      <c r="Z2795" t="s">
        <v>40</v>
      </c>
      <c r="AA2795" t="s">
        <v>281</v>
      </c>
      <c r="AB2795" t="s">
        <v>42</v>
      </c>
      <c r="AC2795">
        <v>2184</v>
      </c>
      <c r="AD2795" t="s">
        <v>74</v>
      </c>
      <c r="AE2795" t="s">
        <v>104</v>
      </c>
      <c r="AF2795" t="s">
        <v>45</v>
      </c>
      <c r="AG2795">
        <v>1</v>
      </c>
    </row>
    <row r="2796" spans="1:33" x14ac:dyDescent="0.3">
      <c r="A2796">
        <v>3221</v>
      </c>
      <c r="B2796" t="s">
        <v>4979</v>
      </c>
      <c r="C2796" t="s">
        <v>2161</v>
      </c>
      <c r="D2796" s="6" t="str">
        <f>CONCATENATE(employee_data36[[#This Row],[FirstName]], "-",employee_data36[[#This Row],[LastName]] )</f>
        <v>Savanah-Baker</v>
      </c>
      <c r="E2796" s="1">
        <v>45112</v>
      </c>
      <c r="F2796" s="1"/>
      <c r="G2796" s="7" t="str">
        <f>IF(ISBLANK(employee_data36[[#This Row],[ExitDate]]),"Yes","")</f>
        <v>Yes</v>
      </c>
      <c r="H2796" t="s">
        <v>28</v>
      </c>
      <c r="I2796" t="s">
        <v>9743</v>
      </c>
      <c r="J2796" t="s">
        <v>9744</v>
      </c>
      <c r="K2796" t="s">
        <v>62</v>
      </c>
      <c r="L2796" t="s">
        <v>32</v>
      </c>
      <c r="M2796" s="6" t="str">
        <f>IF(ISBLANK(employee_data36[[#This Row],[ExitDate]]),"1","0")</f>
        <v>1</v>
      </c>
      <c r="N2796" s="6" t="str">
        <f>IF(employee_data36[[#This Row],[EmployeeStatus]]="Active", "Active", "Tidak Active")</f>
        <v>Active</v>
      </c>
      <c r="O2796" t="s">
        <v>63</v>
      </c>
      <c r="P2796" t="s">
        <v>64</v>
      </c>
      <c r="Q2796" t="s">
        <v>35</v>
      </c>
      <c r="R2796" t="s">
        <v>36</v>
      </c>
      <c r="S2796" t="s">
        <v>37</v>
      </c>
      <c r="T2796" t="s">
        <v>38</v>
      </c>
      <c r="U2796" t="s">
        <v>305</v>
      </c>
      <c r="V2796" s="1">
        <v>16802</v>
      </c>
      <c r="W2796" s="6">
        <f>DATEDIF(employee_data36[[#This Row],[DOB]],DATE(2023, 1, 1), "Y")</f>
        <v>77</v>
      </c>
      <c r="X2796" s="6" t="str">
        <f>IF(employee_data3[[#This Row],[Age]]&lt;=25, "Remaja", IF(employee_data3[[#This Row],[Age]]&lt;=55, "Dewasa", "Lansia"))</f>
        <v>Lansia</v>
      </c>
      <c r="Y2796" s="7" t="str">
        <f>CONCATENATE(employee_data36[[#This Row],[First-LastName]]," ",employee_data36[[#This Row],[DOB]])</f>
        <v>Savanah-Baker 16802</v>
      </c>
      <c r="Z2796" t="s">
        <v>40</v>
      </c>
      <c r="AA2796" t="s">
        <v>226</v>
      </c>
      <c r="AB2796" t="s">
        <v>55</v>
      </c>
      <c r="AC2796">
        <v>69598</v>
      </c>
      <c r="AD2796" t="s">
        <v>74</v>
      </c>
      <c r="AE2796" t="s">
        <v>75</v>
      </c>
      <c r="AF2796" t="s">
        <v>45</v>
      </c>
      <c r="AG2796">
        <v>4</v>
      </c>
    </row>
    <row r="2797" spans="1:33" x14ac:dyDescent="0.3">
      <c r="A2797">
        <v>3222</v>
      </c>
      <c r="B2797" t="s">
        <v>8615</v>
      </c>
      <c r="C2797" t="s">
        <v>47</v>
      </c>
      <c r="D2797" s="6" t="str">
        <f>CONCATENATE(employee_data36[[#This Row],[FirstName]], "-",employee_data36[[#This Row],[LastName]] )</f>
        <v>Gloria-Small</v>
      </c>
      <c r="E2797" s="1">
        <v>44207</v>
      </c>
      <c r="F2797" s="1"/>
      <c r="G2797" s="7" t="str">
        <f>IF(ISBLANK(employee_data36[[#This Row],[ExitDate]]),"Yes","")</f>
        <v>Yes</v>
      </c>
      <c r="H2797" t="s">
        <v>28</v>
      </c>
      <c r="I2797" t="s">
        <v>9745</v>
      </c>
      <c r="J2797" t="s">
        <v>9746</v>
      </c>
      <c r="K2797" t="s">
        <v>89</v>
      </c>
      <c r="L2797" t="s">
        <v>32</v>
      </c>
      <c r="M2797" s="6" t="str">
        <f>IF(ISBLANK(employee_data36[[#This Row],[ExitDate]]),"1","0")</f>
        <v>1</v>
      </c>
      <c r="N2797" s="6" t="str">
        <f>IF(employee_data36[[#This Row],[EmployeeStatus]]="Active", "Active", "Tidak Active")</f>
        <v>Active</v>
      </c>
      <c r="O2797" t="s">
        <v>33</v>
      </c>
      <c r="P2797" t="s">
        <v>51</v>
      </c>
      <c r="Q2797" t="s">
        <v>52</v>
      </c>
      <c r="R2797" t="s">
        <v>36</v>
      </c>
      <c r="S2797" t="s">
        <v>37</v>
      </c>
      <c r="T2797" t="s">
        <v>38</v>
      </c>
      <c r="U2797" t="s">
        <v>286</v>
      </c>
      <c r="V2797" s="1">
        <v>33099</v>
      </c>
      <c r="W2797" s="6">
        <f>DATEDIF(employee_data36[[#This Row],[DOB]],DATE(2023, 1, 1), "Y")</f>
        <v>32</v>
      </c>
      <c r="X2797" s="6" t="str">
        <f>IF(employee_data3[[#This Row],[Age]]&lt;=25, "Remaja", IF(employee_data3[[#This Row],[Age]]&lt;=55, "Dewasa", "Lansia"))</f>
        <v>Dewasa</v>
      </c>
      <c r="Y2797" s="7" t="str">
        <f>CONCATENATE(employee_data36[[#This Row],[First-LastName]]," ",employee_data36[[#This Row],[DOB]])</f>
        <v>Gloria-Small 33099</v>
      </c>
      <c r="Z2797" t="s">
        <v>40</v>
      </c>
      <c r="AA2797" t="s">
        <v>243</v>
      </c>
      <c r="AB2797" t="s">
        <v>42</v>
      </c>
      <c r="AC2797">
        <v>28908</v>
      </c>
      <c r="AD2797" t="s">
        <v>56</v>
      </c>
      <c r="AE2797" t="s">
        <v>84</v>
      </c>
      <c r="AF2797" t="s">
        <v>45</v>
      </c>
      <c r="AG2797">
        <v>2</v>
      </c>
    </row>
    <row r="2798" spans="1:33" x14ac:dyDescent="0.3">
      <c r="A2798">
        <v>3223</v>
      </c>
      <c r="B2798" t="s">
        <v>262</v>
      </c>
      <c r="C2798" t="s">
        <v>918</v>
      </c>
      <c r="D2798" s="6" t="str">
        <f>CONCATENATE(employee_data36[[#This Row],[FirstName]], "-",employee_data36[[#This Row],[LastName]] )</f>
        <v>Alisa-Aguirre</v>
      </c>
      <c r="E2798" s="1">
        <v>44871</v>
      </c>
      <c r="F2798" s="1"/>
      <c r="G2798" s="7" t="str">
        <f>IF(ISBLANK(employee_data36[[#This Row],[ExitDate]]),"Yes","")</f>
        <v>Yes</v>
      </c>
      <c r="H2798" t="s">
        <v>28</v>
      </c>
      <c r="I2798" t="s">
        <v>9747</v>
      </c>
      <c r="J2798" t="s">
        <v>9748</v>
      </c>
      <c r="K2798" t="s">
        <v>31</v>
      </c>
      <c r="L2798" t="s">
        <v>32</v>
      </c>
      <c r="M2798" s="6" t="str">
        <f>IF(ISBLANK(employee_data36[[#This Row],[ExitDate]]),"1","0")</f>
        <v>1</v>
      </c>
      <c r="N2798" s="6" t="str">
        <f>IF(employee_data36[[#This Row],[EmployeeStatus]]="Active", "Active", "Tidak Active")</f>
        <v>Active</v>
      </c>
      <c r="O2798" t="s">
        <v>63</v>
      </c>
      <c r="P2798" t="s">
        <v>51</v>
      </c>
      <c r="Q2798" t="s">
        <v>63</v>
      </c>
      <c r="R2798" t="s">
        <v>36</v>
      </c>
      <c r="S2798" t="s">
        <v>37</v>
      </c>
      <c r="T2798" t="s">
        <v>38</v>
      </c>
      <c r="U2798" t="s">
        <v>148</v>
      </c>
      <c r="V2798" s="1">
        <v>19279</v>
      </c>
      <c r="W2798" s="6">
        <f>DATEDIF(employee_data36[[#This Row],[DOB]],DATE(2023, 1, 1), "Y")</f>
        <v>70</v>
      </c>
      <c r="X2798" s="6" t="str">
        <f>IF(employee_data3[[#This Row],[Age]]&lt;=25, "Remaja", IF(employee_data3[[#This Row],[Age]]&lt;=55, "Dewasa", "Lansia"))</f>
        <v>Lansia</v>
      </c>
      <c r="Y2798" s="7" t="str">
        <f>CONCATENATE(employee_data36[[#This Row],[First-LastName]]," ",employee_data36[[#This Row],[DOB]])</f>
        <v>Alisa-Aguirre 19279</v>
      </c>
      <c r="Z2798" t="s">
        <v>40</v>
      </c>
      <c r="AA2798" t="s">
        <v>150</v>
      </c>
      <c r="AB2798" t="s">
        <v>42</v>
      </c>
      <c r="AC2798">
        <v>35854</v>
      </c>
      <c r="AD2798" t="s">
        <v>128</v>
      </c>
      <c r="AE2798" t="s">
        <v>75</v>
      </c>
      <c r="AF2798" t="s">
        <v>45</v>
      </c>
      <c r="AG2798">
        <v>5</v>
      </c>
    </row>
    <row r="2799" spans="1:33" x14ac:dyDescent="0.3">
      <c r="A2799">
        <v>3224</v>
      </c>
      <c r="B2799" t="s">
        <v>9749</v>
      </c>
      <c r="C2799" t="s">
        <v>2548</v>
      </c>
      <c r="D2799" s="6" t="str">
        <f>CONCATENATE(employee_data36[[#This Row],[FirstName]], "-",employee_data36[[#This Row],[LastName]] )</f>
        <v>Sterling-Davila</v>
      </c>
      <c r="E2799" s="1">
        <v>45019</v>
      </c>
      <c r="F2799" s="1"/>
      <c r="G2799" s="7" t="str">
        <f>IF(ISBLANK(employee_data36[[#This Row],[ExitDate]]),"Yes","")</f>
        <v>Yes</v>
      </c>
      <c r="H2799" t="s">
        <v>28</v>
      </c>
      <c r="I2799" t="s">
        <v>9750</v>
      </c>
      <c r="J2799" t="s">
        <v>9751</v>
      </c>
      <c r="K2799" t="s">
        <v>133</v>
      </c>
      <c r="L2799" t="s">
        <v>32</v>
      </c>
      <c r="M2799" s="6" t="str">
        <f>IF(ISBLANK(employee_data36[[#This Row],[ExitDate]]),"1","0")</f>
        <v>1</v>
      </c>
      <c r="N2799" s="6" t="str">
        <f>IF(employee_data36[[#This Row],[EmployeeStatus]]="Active", "Active", "Tidak Active")</f>
        <v>Active</v>
      </c>
      <c r="O2799" t="s">
        <v>52</v>
      </c>
      <c r="P2799" t="s">
        <v>51</v>
      </c>
      <c r="Q2799" t="s">
        <v>52</v>
      </c>
      <c r="R2799" t="s">
        <v>36</v>
      </c>
      <c r="S2799" t="s">
        <v>37</v>
      </c>
      <c r="T2799" t="s">
        <v>38</v>
      </c>
      <c r="U2799" t="s">
        <v>696</v>
      </c>
      <c r="V2799" s="1">
        <v>25605</v>
      </c>
      <c r="W2799" s="6">
        <f>DATEDIF(employee_data36[[#This Row],[DOB]],DATE(2023, 1, 1), "Y")</f>
        <v>52</v>
      </c>
      <c r="X2799" s="6" t="str">
        <f>IF(employee_data3[[#This Row],[Age]]&lt;=25, "Remaja", IF(employee_data3[[#This Row],[Age]]&lt;=55, "Dewasa", "Lansia"))</f>
        <v>Dewasa</v>
      </c>
      <c r="Y2799" s="7" t="str">
        <f>CONCATENATE(employee_data36[[#This Row],[First-LastName]]," ",employee_data36[[#This Row],[DOB]])</f>
        <v>Sterling-Davila 25605</v>
      </c>
      <c r="Z2799" t="s">
        <v>40</v>
      </c>
      <c r="AA2799" t="s">
        <v>243</v>
      </c>
      <c r="AB2799" t="s">
        <v>42</v>
      </c>
      <c r="AC2799">
        <v>69030</v>
      </c>
      <c r="AD2799" t="s">
        <v>43</v>
      </c>
      <c r="AE2799" t="s">
        <v>75</v>
      </c>
      <c r="AF2799" t="s">
        <v>45</v>
      </c>
      <c r="AG2799">
        <v>5</v>
      </c>
    </row>
    <row r="2800" spans="1:33" x14ac:dyDescent="0.3">
      <c r="A2800">
        <v>3225</v>
      </c>
      <c r="B2800" t="s">
        <v>257</v>
      </c>
      <c r="C2800" t="s">
        <v>4365</v>
      </c>
      <c r="D2800" s="6" t="str">
        <f>CONCATENATE(employee_data36[[#This Row],[FirstName]], "-",employee_data36[[#This Row],[LastName]] )</f>
        <v>Saniya-Bradley</v>
      </c>
      <c r="E2800" s="1">
        <v>44354</v>
      </c>
      <c r="F2800" s="1">
        <v>45100</v>
      </c>
      <c r="G2800" s="7" t="str">
        <f>IF(ISBLANK(employee_data36[[#This Row],[ExitDate]]),"Yes","")</f>
        <v/>
      </c>
      <c r="H2800" t="s">
        <v>28</v>
      </c>
      <c r="I2800" t="s">
        <v>9752</v>
      </c>
      <c r="J2800" t="s">
        <v>9753</v>
      </c>
      <c r="K2800" t="s">
        <v>50</v>
      </c>
      <c r="L2800" t="s">
        <v>32</v>
      </c>
      <c r="M2800" s="6" t="str">
        <f>IF(ISBLANK(employee_data36[[#This Row],[ExitDate]]),"1","0")</f>
        <v>0</v>
      </c>
      <c r="N2800" s="6" t="str">
        <f>IF(employee_data36[[#This Row],[EmployeeStatus]]="Active", "Active", "Tidak Active")</f>
        <v>Active</v>
      </c>
      <c r="O2800" t="s">
        <v>33</v>
      </c>
      <c r="P2800" t="s">
        <v>64</v>
      </c>
      <c r="Q2800" t="s">
        <v>52</v>
      </c>
      <c r="R2800" t="s">
        <v>140</v>
      </c>
      <c r="S2800" t="s">
        <v>9754</v>
      </c>
      <c r="T2800" t="s">
        <v>38</v>
      </c>
      <c r="U2800" t="s">
        <v>81</v>
      </c>
      <c r="V2800" s="1">
        <v>28335</v>
      </c>
      <c r="W2800" s="6">
        <f>DATEDIF(employee_data36[[#This Row],[DOB]],DATE(2023, 1, 1), "Y")</f>
        <v>45</v>
      </c>
      <c r="X2800" s="6" t="str">
        <f>IF(employee_data3[[#This Row],[Age]]&lt;=25, "Remaja", IF(employee_data3[[#This Row],[Age]]&lt;=55, "Dewasa", "Lansia"))</f>
        <v>Dewasa</v>
      </c>
      <c r="Y2800" s="7" t="str">
        <f>CONCATENATE(employee_data36[[#This Row],[First-LastName]]," ",employee_data36[[#This Row],[DOB]])</f>
        <v>Saniya-Bradley 28335</v>
      </c>
      <c r="Z2800" t="s">
        <v>40</v>
      </c>
      <c r="AA2800" t="s">
        <v>226</v>
      </c>
      <c r="AB2800" t="s">
        <v>42</v>
      </c>
      <c r="AC2800">
        <v>8088</v>
      </c>
      <c r="AD2800" t="s">
        <v>43</v>
      </c>
      <c r="AE2800" t="s">
        <v>104</v>
      </c>
      <c r="AF2800" t="s">
        <v>45</v>
      </c>
      <c r="AG2800">
        <v>3</v>
      </c>
    </row>
    <row r="2801" spans="1:33" x14ac:dyDescent="0.3">
      <c r="A2801">
        <v>3226</v>
      </c>
      <c r="B2801" t="s">
        <v>825</v>
      </c>
      <c r="C2801" t="s">
        <v>2733</v>
      </c>
      <c r="D2801" s="6" t="str">
        <f>CONCATENATE(employee_data36[[#This Row],[FirstName]], "-",employee_data36[[#This Row],[LastName]] )</f>
        <v>Drake-Ashley</v>
      </c>
      <c r="E2801" s="1">
        <v>43485</v>
      </c>
      <c r="F2801" s="1"/>
      <c r="G2801" s="7" t="str">
        <f>IF(ISBLANK(employee_data36[[#This Row],[ExitDate]]),"Yes","")</f>
        <v>Yes</v>
      </c>
      <c r="H2801" t="s">
        <v>28</v>
      </c>
      <c r="I2801" t="s">
        <v>9755</v>
      </c>
      <c r="J2801" t="s">
        <v>9756</v>
      </c>
      <c r="K2801" t="s">
        <v>139</v>
      </c>
      <c r="L2801" t="s">
        <v>32</v>
      </c>
      <c r="M2801" s="6" t="str">
        <f>IF(ISBLANK(employee_data36[[#This Row],[ExitDate]]),"1","0")</f>
        <v>1</v>
      </c>
      <c r="N2801" s="6" t="str">
        <f>IF(employee_data36[[#This Row],[EmployeeStatus]]="Active", "Active", "Tidak Active")</f>
        <v>Active</v>
      </c>
      <c r="O2801" t="s">
        <v>33</v>
      </c>
      <c r="P2801" t="s">
        <v>64</v>
      </c>
      <c r="Q2801" t="s">
        <v>63</v>
      </c>
      <c r="R2801" t="s">
        <v>36</v>
      </c>
      <c r="S2801" t="s">
        <v>37</v>
      </c>
      <c r="T2801" t="s">
        <v>38</v>
      </c>
      <c r="U2801" t="s">
        <v>101</v>
      </c>
      <c r="V2801" s="1">
        <v>32508</v>
      </c>
      <c r="W2801" s="6">
        <f>DATEDIF(employee_data36[[#This Row],[DOB]],DATE(2023, 1, 1), "Y")</f>
        <v>34</v>
      </c>
      <c r="X2801" s="6" t="str">
        <f>IF(employee_data3[[#This Row],[Age]]&lt;=25, "Remaja", IF(employee_data3[[#This Row],[Age]]&lt;=55, "Dewasa", "Lansia"))</f>
        <v>Dewasa</v>
      </c>
      <c r="Y2801" s="7" t="str">
        <f>CONCATENATE(employee_data36[[#This Row],[First-LastName]]," ",employee_data36[[#This Row],[DOB]])</f>
        <v>Drake-Ashley 32508</v>
      </c>
      <c r="Z2801" t="s">
        <v>40</v>
      </c>
      <c r="AA2801" t="s">
        <v>103</v>
      </c>
      <c r="AB2801" t="s">
        <v>42</v>
      </c>
      <c r="AC2801">
        <v>50972</v>
      </c>
      <c r="AD2801" t="s">
        <v>93</v>
      </c>
      <c r="AE2801" t="s">
        <v>84</v>
      </c>
      <c r="AF2801" t="s">
        <v>45</v>
      </c>
      <c r="AG2801">
        <v>4</v>
      </c>
    </row>
    <row r="2802" spans="1:33" x14ac:dyDescent="0.3">
      <c r="A2802">
        <v>3227</v>
      </c>
      <c r="B2802" t="s">
        <v>7026</v>
      </c>
      <c r="C2802" t="s">
        <v>6270</v>
      </c>
      <c r="D2802" s="6" t="str">
        <f>CONCATENATE(employee_data36[[#This Row],[FirstName]], "-",employee_data36[[#This Row],[LastName]] )</f>
        <v>Rosemary-Manning</v>
      </c>
      <c r="E2802" s="1">
        <v>44520</v>
      </c>
      <c r="F2802" s="1">
        <v>44718</v>
      </c>
      <c r="G2802" s="7" t="str">
        <f>IF(ISBLANK(employee_data36[[#This Row],[ExitDate]]),"Yes","")</f>
        <v/>
      </c>
      <c r="H2802" t="s">
        <v>28</v>
      </c>
      <c r="I2802" t="s">
        <v>9757</v>
      </c>
      <c r="J2802" t="s">
        <v>9758</v>
      </c>
      <c r="K2802" t="s">
        <v>80</v>
      </c>
      <c r="L2802" t="s">
        <v>1805</v>
      </c>
      <c r="M2802" s="6" t="str">
        <f>IF(ISBLANK(employee_data36[[#This Row],[ExitDate]]),"1","0")</f>
        <v>0</v>
      </c>
      <c r="N2802" s="6" t="str">
        <f>IF(employee_data36[[#This Row],[EmployeeStatus]]="Active", "Active", "Tidak Active")</f>
        <v>Tidak Active</v>
      </c>
      <c r="O2802" t="s">
        <v>33</v>
      </c>
      <c r="P2802" t="s">
        <v>51</v>
      </c>
      <c r="Q2802" t="s">
        <v>35</v>
      </c>
      <c r="R2802" t="s">
        <v>99</v>
      </c>
      <c r="S2802" t="s">
        <v>9759</v>
      </c>
      <c r="T2802" t="s">
        <v>38</v>
      </c>
      <c r="U2802" t="s">
        <v>53</v>
      </c>
      <c r="V2802" s="1">
        <v>25392</v>
      </c>
      <c r="W2802" s="6">
        <f>DATEDIF(employee_data36[[#This Row],[DOB]],DATE(2023, 1, 1), "Y")</f>
        <v>53</v>
      </c>
      <c r="X2802" s="6" t="str">
        <f>IF(employee_data3[[#This Row],[Age]]&lt;=25, "Remaja", IF(employee_data3[[#This Row],[Age]]&lt;=55, "Dewasa", "Lansia"))</f>
        <v>Dewasa</v>
      </c>
      <c r="Y2802" s="7" t="str">
        <f>CONCATENATE(employee_data36[[#This Row],[First-LastName]]," ",employee_data36[[#This Row],[DOB]])</f>
        <v>Rosemary-Manning 25392</v>
      </c>
      <c r="Z2802" t="s">
        <v>40</v>
      </c>
      <c r="AA2802" t="s">
        <v>352</v>
      </c>
      <c r="AB2802" t="s">
        <v>42</v>
      </c>
      <c r="AC2802">
        <v>1013</v>
      </c>
      <c r="AD2802" t="s">
        <v>93</v>
      </c>
      <c r="AE2802" t="s">
        <v>44</v>
      </c>
      <c r="AF2802" t="s">
        <v>45</v>
      </c>
      <c r="AG2802">
        <v>2</v>
      </c>
    </row>
    <row r="2803" spans="1:33" x14ac:dyDescent="0.3">
      <c r="A2803">
        <v>3228</v>
      </c>
      <c r="B2803" t="s">
        <v>9760</v>
      </c>
      <c r="C2803" t="s">
        <v>4036</v>
      </c>
      <c r="D2803" s="6" t="str">
        <f>CONCATENATE(employee_data36[[#This Row],[FirstName]], "-",employee_data36[[#This Row],[LastName]] )</f>
        <v>Adrianna-Johnston</v>
      </c>
      <c r="E2803" s="1">
        <v>43612</v>
      </c>
      <c r="F2803" s="1">
        <v>44791</v>
      </c>
      <c r="G2803" s="7" t="str">
        <f>IF(ISBLANK(employee_data36[[#This Row],[ExitDate]]),"Yes","")</f>
        <v/>
      </c>
      <c r="H2803" t="s">
        <v>28</v>
      </c>
      <c r="I2803" t="s">
        <v>9761</v>
      </c>
      <c r="J2803" t="s">
        <v>9762</v>
      </c>
      <c r="K2803" t="s">
        <v>168</v>
      </c>
      <c r="L2803" t="s">
        <v>745</v>
      </c>
      <c r="M2803" s="6" t="str">
        <f>IF(ISBLANK(employee_data36[[#This Row],[ExitDate]]),"1","0")</f>
        <v>0</v>
      </c>
      <c r="N2803" s="6" t="str">
        <f>IF(employee_data36[[#This Row],[EmployeeStatus]]="Active", "Active", "Tidak Active")</f>
        <v>Tidak Active</v>
      </c>
      <c r="O2803" t="s">
        <v>63</v>
      </c>
      <c r="P2803" t="s">
        <v>34</v>
      </c>
      <c r="Q2803" t="s">
        <v>35</v>
      </c>
      <c r="R2803" t="s">
        <v>99</v>
      </c>
      <c r="S2803" t="s">
        <v>9763</v>
      </c>
      <c r="T2803" t="s">
        <v>38</v>
      </c>
      <c r="U2803" t="s">
        <v>90</v>
      </c>
      <c r="V2803" s="1">
        <v>16956</v>
      </c>
      <c r="W2803" s="6">
        <f>DATEDIF(employee_data36[[#This Row],[DOB]],DATE(2023, 1, 1), "Y")</f>
        <v>76</v>
      </c>
      <c r="X2803" s="6" t="str">
        <f>IF(employee_data3[[#This Row],[Age]]&lt;=25, "Remaja", IF(employee_data3[[#This Row],[Age]]&lt;=55, "Dewasa", "Lansia"))</f>
        <v>Lansia</v>
      </c>
      <c r="Y2803" s="7" t="str">
        <f>CONCATENATE(employee_data36[[#This Row],[First-LastName]]," ",employee_data36[[#This Row],[DOB]])</f>
        <v>Adrianna-Johnston 16956</v>
      </c>
      <c r="Z2803" t="s">
        <v>40</v>
      </c>
      <c r="AA2803" t="s">
        <v>103</v>
      </c>
      <c r="AB2803" t="s">
        <v>55</v>
      </c>
      <c r="AC2803">
        <v>8223</v>
      </c>
      <c r="AD2803" t="s">
        <v>56</v>
      </c>
      <c r="AE2803" t="s">
        <v>75</v>
      </c>
      <c r="AF2803" t="s">
        <v>45</v>
      </c>
      <c r="AG2803">
        <v>2</v>
      </c>
    </row>
    <row r="2804" spans="1:33" x14ac:dyDescent="0.3">
      <c r="A2804">
        <v>3229</v>
      </c>
      <c r="B2804" t="s">
        <v>9764</v>
      </c>
      <c r="C2804" t="s">
        <v>2839</v>
      </c>
      <c r="D2804" s="6" t="str">
        <f>CONCATENATE(employee_data36[[#This Row],[FirstName]], "-",employee_data36[[#This Row],[LastName]] )</f>
        <v>Ruby-Bean</v>
      </c>
      <c r="E2804" s="1">
        <v>44913</v>
      </c>
      <c r="F2804" s="1"/>
      <c r="G2804" s="7" t="str">
        <f>IF(ISBLANK(employee_data36[[#This Row],[ExitDate]]),"Yes","")</f>
        <v>Yes</v>
      </c>
      <c r="H2804" t="s">
        <v>28</v>
      </c>
      <c r="I2804" t="s">
        <v>9765</v>
      </c>
      <c r="J2804" t="s">
        <v>9766</v>
      </c>
      <c r="K2804" t="s">
        <v>98</v>
      </c>
      <c r="L2804" t="s">
        <v>32</v>
      </c>
      <c r="M2804" s="6" t="str">
        <f>IF(ISBLANK(employee_data36[[#This Row],[ExitDate]]),"1","0")</f>
        <v>1</v>
      </c>
      <c r="N2804" s="6" t="str">
        <f>IF(employee_data36[[#This Row],[EmployeeStatus]]="Active", "Active", "Tidak Active")</f>
        <v>Active</v>
      </c>
      <c r="O2804" t="s">
        <v>33</v>
      </c>
      <c r="P2804" t="s">
        <v>34</v>
      </c>
      <c r="Q2804" t="s">
        <v>35</v>
      </c>
      <c r="R2804" t="s">
        <v>36</v>
      </c>
      <c r="S2804" t="s">
        <v>37</v>
      </c>
      <c r="T2804" t="s">
        <v>38</v>
      </c>
      <c r="U2804" t="s">
        <v>111</v>
      </c>
      <c r="V2804" s="1">
        <v>16789</v>
      </c>
      <c r="W2804" s="6">
        <f>DATEDIF(employee_data36[[#This Row],[DOB]],DATE(2023, 1, 1), "Y")</f>
        <v>77</v>
      </c>
      <c r="X2804" s="6" t="str">
        <f>IF(employee_data3[[#This Row],[Age]]&lt;=25, "Remaja", IF(employee_data3[[#This Row],[Age]]&lt;=55, "Dewasa", "Lansia"))</f>
        <v>Lansia</v>
      </c>
      <c r="Y2804" s="7" t="str">
        <f>CONCATENATE(employee_data36[[#This Row],[First-LastName]]," ",employee_data36[[#This Row],[DOB]])</f>
        <v>Ruby-Bean 16789</v>
      </c>
      <c r="Z2804" t="s">
        <v>40</v>
      </c>
      <c r="AA2804" t="s">
        <v>2800</v>
      </c>
      <c r="AB2804" t="s">
        <v>55</v>
      </c>
      <c r="AC2804">
        <v>15997</v>
      </c>
      <c r="AD2804" t="s">
        <v>74</v>
      </c>
      <c r="AE2804" t="s">
        <v>44</v>
      </c>
      <c r="AF2804" t="s">
        <v>45</v>
      </c>
      <c r="AG2804">
        <v>1</v>
      </c>
    </row>
    <row r="2805" spans="1:33" x14ac:dyDescent="0.3">
      <c r="A2805">
        <v>3230</v>
      </c>
      <c r="B2805" t="s">
        <v>2033</v>
      </c>
      <c r="C2805" t="s">
        <v>4966</v>
      </c>
      <c r="D2805" s="6" t="str">
        <f>CONCATENATE(employee_data36[[#This Row],[FirstName]], "-",employee_data36[[#This Row],[LastName]] )</f>
        <v>Annalise-Avila</v>
      </c>
      <c r="E2805" s="1">
        <v>44329</v>
      </c>
      <c r="F2805" s="1">
        <v>45120</v>
      </c>
      <c r="G2805" s="7" t="str">
        <f>IF(ISBLANK(employee_data36[[#This Row],[ExitDate]]),"Yes","")</f>
        <v/>
      </c>
      <c r="H2805" t="s">
        <v>28</v>
      </c>
      <c r="I2805" t="s">
        <v>9767</v>
      </c>
      <c r="J2805" t="s">
        <v>9768</v>
      </c>
      <c r="K2805" t="s">
        <v>118</v>
      </c>
      <c r="L2805" t="s">
        <v>1805</v>
      </c>
      <c r="M2805" s="6" t="str">
        <f>IF(ISBLANK(employee_data36[[#This Row],[ExitDate]]),"1","0")</f>
        <v>0</v>
      </c>
      <c r="N2805" s="6" t="str">
        <f>IF(employee_data36[[#This Row],[EmployeeStatus]]="Active", "Active", "Tidak Active")</f>
        <v>Tidak Active</v>
      </c>
      <c r="O2805" t="s">
        <v>63</v>
      </c>
      <c r="P2805" t="s">
        <v>34</v>
      </c>
      <c r="Q2805" t="s">
        <v>63</v>
      </c>
      <c r="R2805" t="s">
        <v>126</v>
      </c>
      <c r="S2805" t="s">
        <v>9769</v>
      </c>
      <c r="T2805" t="s">
        <v>38</v>
      </c>
      <c r="U2805" t="s">
        <v>90</v>
      </c>
      <c r="V2805" s="1">
        <v>33348</v>
      </c>
      <c r="W2805" s="6">
        <f>DATEDIF(employee_data36[[#This Row],[DOB]],DATE(2023, 1, 1), "Y")</f>
        <v>31</v>
      </c>
      <c r="X2805" s="6" t="str">
        <f>IF(employee_data3[[#This Row],[Age]]&lt;=25, "Remaja", IF(employee_data3[[#This Row],[Age]]&lt;=55, "Dewasa", "Lansia"))</f>
        <v>Dewasa</v>
      </c>
      <c r="Y2805" s="7" t="str">
        <f>CONCATENATE(employee_data36[[#This Row],[First-LastName]]," ",employee_data36[[#This Row],[DOB]])</f>
        <v>Annalise-Avila 33348</v>
      </c>
      <c r="Z2805" t="s">
        <v>40</v>
      </c>
      <c r="AA2805" t="s">
        <v>83</v>
      </c>
      <c r="AB2805" t="s">
        <v>42</v>
      </c>
      <c r="AC2805">
        <v>55412</v>
      </c>
      <c r="AD2805" t="s">
        <v>43</v>
      </c>
      <c r="AE2805" t="s">
        <v>75</v>
      </c>
      <c r="AF2805" t="s">
        <v>45</v>
      </c>
      <c r="AG2805">
        <v>1</v>
      </c>
    </row>
    <row r="2806" spans="1:33" x14ac:dyDescent="0.3">
      <c r="A2806">
        <v>3231</v>
      </c>
      <c r="B2806" t="s">
        <v>5789</v>
      </c>
      <c r="C2806" t="s">
        <v>4260</v>
      </c>
      <c r="D2806" s="6" t="str">
        <f>CONCATENATE(employee_data36[[#This Row],[FirstName]], "-",employee_data36[[#This Row],[LastName]] )</f>
        <v>Carley-Irwin</v>
      </c>
      <c r="E2806" s="1">
        <v>44340</v>
      </c>
      <c r="F2806" s="1"/>
      <c r="G2806" s="7" t="str">
        <f>IF(ISBLANK(employee_data36[[#This Row],[ExitDate]]),"Yes","")</f>
        <v>Yes</v>
      </c>
      <c r="H2806" t="s">
        <v>28</v>
      </c>
      <c r="I2806" t="s">
        <v>1110</v>
      </c>
      <c r="J2806" t="s">
        <v>9770</v>
      </c>
      <c r="K2806" t="s">
        <v>62</v>
      </c>
      <c r="L2806" t="s">
        <v>32</v>
      </c>
      <c r="M2806" s="6" t="str">
        <f>IF(ISBLANK(employee_data36[[#This Row],[ExitDate]]),"1","0")</f>
        <v>1</v>
      </c>
      <c r="N2806" s="6" t="str">
        <f>IF(employee_data36[[#This Row],[EmployeeStatus]]="Active", "Active", "Tidak Active")</f>
        <v>Active</v>
      </c>
      <c r="O2806" t="s">
        <v>63</v>
      </c>
      <c r="P2806" t="s">
        <v>34</v>
      </c>
      <c r="Q2806" t="s">
        <v>52</v>
      </c>
      <c r="R2806" t="s">
        <v>36</v>
      </c>
      <c r="S2806" t="s">
        <v>37</v>
      </c>
      <c r="T2806" t="s">
        <v>38</v>
      </c>
      <c r="U2806" t="s">
        <v>286</v>
      </c>
      <c r="V2806" s="1">
        <v>35564</v>
      </c>
      <c r="W2806" s="6">
        <f>DATEDIF(employee_data36[[#This Row],[DOB]],DATE(2023, 1, 1), "Y")</f>
        <v>25</v>
      </c>
      <c r="X2806" s="6" t="str">
        <f>IF(employee_data3[[#This Row],[Age]]&lt;=25, "Remaja", IF(employee_data3[[#This Row],[Age]]&lt;=55, "Dewasa", "Lansia"))</f>
        <v>Remaja</v>
      </c>
      <c r="Y2806" s="7" t="str">
        <f>CONCATENATE(employee_data36[[#This Row],[First-LastName]]," ",employee_data36[[#This Row],[DOB]])</f>
        <v>Carley-Irwin 35564</v>
      </c>
      <c r="Z2806" t="s">
        <v>40</v>
      </c>
      <c r="AA2806" t="s">
        <v>3108</v>
      </c>
      <c r="AB2806" t="s">
        <v>42</v>
      </c>
      <c r="AC2806">
        <v>97872</v>
      </c>
      <c r="AD2806" t="s">
        <v>43</v>
      </c>
      <c r="AE2806" t="s">
        <v>104</v>
      </c>
      <c r="AF2806" t="s">
        <v>105</v>
      </c>
      <c r="AG2806">
        <v>2</v>
      </c>
    </row>
    <row r="2807" spans="1:33" x14ac:dyDescent="0.3">
      <c r="A2807">
        <v>3232</v>
      </c>
      <c r="B2807" t="s">
        <v>9771</v>
      </c>
      <c r="C2807" t="s">
        <v>1391</v>
      </c>
      <c r="D2807" s="6" t="str">
        <f>CONCATENATE(employee_data36[[#This Row],[FirstName]], "-",employee_data36[[#This Row],[LastName]] )</f>
        <v>Makenzie-Mercer</v>
      </c>
      <c r="E2807" s="1">
        <v>44475</v>
      </c>
      <c r="F2807" s="1">
        <v>44700</v>
      </c>
      <c r="G2807" s="7" t="str">
        <f>IF(ISBLANK(employee_data36[[#This Row],[ExitDate]]),"Yes","")</f>
        <v/>
      </c>
      <c r="H2807" t="s">
        <v>28</v>
      </c>
      <c r="I2807" t="s">
        <v>9772</v>
      </c>
      <c r="J2807" t="s">
        <v>9773</v>
      </c>
      <c r="K2807" t="s">
        <v>89</v>
      </c>
      <c r="L2807" t="s">
        <v>1805</v>
      </c>
      <c r="M2807" s="6" t="str">
        <f>IF(ISBLANK(employee_data36[[#This Row],[ExitDate]]),"1","0")</f>
        <v>0</v>
      </c>
      <c r="N2807" s="6" t="str">
        <f>IF(employee_data36[[#This Row],[EmployeeStatus]]="Active", "Active", "Tidak Active")</f>
        <v>Tidak Active</v>
      </c>
      <c r="O2807" t="s">
        <v>52</v>
      </c>
      <c r="P2807" t="s">
        <v>64</v>
      </c>
      <c r="Q2807" t="s">
        <v>35</v>
      </c>
      <c r="R2807" t="s">
        <v>126</v>
      </c>
      <c r="S2807" t="s">
        <v>9774</v>
      </c>
      <c r="T2807" t="s">
        <v>38</v>
      </c>
      <c r="U2807" t="s">
        <v>81</v>
      </c>
      <c r="V2807" s="1">
        <v>27351</v>
      </c>
      <c r="W2807" s="6">
        <f>DATEDIF(employee_data36[[#This Row],[DOB]],DATE(2023, 1, 1), "Y")</f>
        <v>48</v>
      </c>
      <c r="X2807" s="6" t="str">
        <f>IF(employee_data3[[#This Row],[Age]]&lt;=25, "Remaja", IF(employee_data3[[#This Row],[Age]]&lt;=55, "Dewasa", "Lansia"))</f>
        <v>Dewasa</v>
      </c>
      <c r="Y2807" s="7" t="str">
        <f>CONCATENATE(employee_data36[[#This Row],[First-LastName]]," ",employee_data36[[#This Row],[DOB]])</f>
        <v>Makenzie-Mercer 27351</v>
      </c>
      <c r="Z2807" t="s">
        <v>40</v>
      </c>
      <c r="AA2807" t="s">
        <v>83</v>
      </c>
      <c r="AB2807" t="s">
        <v>55</v>
      </c>
      <c r="AC2807">
        <v>26785</v>
      </c>
      <c r="AD2807" t="s">
        <v>74</v>
      </c>
      <c r="AE2807" t="s">
        <v>104</v>
      </c>
      <c r="AF2807" t="s">
        <v>45</v>
      </c>
      <c r="AG2807">
        <v>1</v>
      </c>
    </row>
    <row r="2808" spans="1:33" x14ac:dyDescent="0.3">
      <c r="A2808">
        <v>3233</v>
      </c>
      <c r="B2808" t="s">
        <v>2333</v>
      </c>
      <c r="C2808" t="s">
        <v>2017</v>
      </c>
      <c r="D2808" s="6" t="str">
        <f>CONCATENATE(employee_data36[[#This Row],[FirstName]], "-",employee_data36[[#This Row],[LastName]] )</f>
        <v>Julia-Vargas</v>
      </c>
      <c r="E2808" s="1">
        <v>44065</v>
      </c>
      <c r="F2808" s="1">
        <v>44069</v>
      </c>
      <c r="G2808" s="7" t="str">
        <f>IF(ISBLANK(employee_data36[[#This Row],[ExitDate]]),"Yes","")</f>
        <v/>
      </c>
      <c r="H2808" t="s">
        <v>28</v>
      </c>
      <c r="I2808" t="s">
        <v>9775</v>
      </c>
      <c r="J2808" t="s">
        <v>9776</v>
      </c>
      <c r="K2808" t="s">
        <v>31</v>
      </c>
      <c r="L2808" t="s">
        <v>1805</v>
      </c>
      <c r="M2808" s="6" t="str">
        <f>IF(ISBLANK(employee_data36[[#This Row],[ExitDate]]),"1","0")</f>
        <v>0</v>
      </c>
      <c r="N2808" s="6" t="str">
        <f>IF(employee_data36[[#This Row],[EmployeeStatus]]="Active", "Active", "Tidak Active")</f>
        <v>Tidak Active</v>
      </c>
      <c r="O2808" t="s">
        <v>33</v>
      </c>
      <c r="P2808" t="s">
        <v>34</v>
      </c>
      <c r="Q2808" t="s">
        <v>52</v>
      </c>
      <c r="R2808" t="s">
        <v>175</v>
      </c>
      <c r="S2808" t="s">
        <v>9777</v>
      </c>
      <c r="T2808" t="s">
        <v>38</v>
      </c>
      <c r="U2808" t="s">
        <v>111</v>
      </c>
      <c r="V2808" s="1">
        <v>25242</v>
      </c>
      <c r="W2808" s="6">
        <f>DATEDIF(employee_data36[[#This Row],[DOB]],DATE(2023, 1, 1), "Y")</f>
        <v>53</v>
      </c>
      <c r="X2808" s="6" t="str">
        <f>IF(employee_data3[[#This Row],[Age]]&lt;=25, "Remaja", IF(employee_data3[[#This Row],[Age]]&lt;=55, "Dewasa", "Lansia"))</f>
        <v>Dewasa</v>
      </c>
      <c r="Y2808" s="7" t="str">
        <f>CONCATENATE(employee_data36[[#This Row],[First-LastName]]," ",employee_data36[[#This Row],[DOB]])</f>
        <v>Julia-Vargas 25242</v>
      </c>
      <c r="Z2808" t="s">
        <v>40</v>
      </c>
      <c r="AA2808" t="s">
        <v>113</v>
      </c>
      <c r="AB2808" t="s">
        <v>55</v>
      </c>
      <c r="AC2808">
        <v>14249</v>
      </c>
      <c r="AD2808" t="s">
        <v>128</v>
      </c>
      <c r="AE2808" t="s">
        <v>44</v>
      </c>
      <c r="AF2808" t="s">
        <v>45</v>
      </c>
      <c r="AG2808">
        <v>2</v>
      </c>
    </row>
    <row r="2809" spans="1:33" x14ac:dyDescent="0.3">
      <c r="A2809">
        <v>3234</v>
      </c>
      <c r="B2809" t="s">
        <v>1358</v>
      </c>
      <c r="C2809" t="s">
        <v>1240</v>
      </c>
      <c r="D2809" s="6" t="str">
        <f>CONCATENATE(employee_data36[[#This Row],[FirstName]], "-",employee_data36[[#This Row],[LastName]] )</f>
        <v>Parker-Harrison</v>
      </c>
      <c r="E2809" s="1">
        <v>44431</v>
      </c>
      <c r="F2809" s="1"/>
      <c r="G2809" s="7" t="str">
        <f>IF(ISBLANK(employee_data36[[#This Row],[ExitDate]]),"Yes","")</f>
        <v>Yes</v>
      </c>
      <c r="H2809" t="s">
        <v>28</v>
      </c>
      <c r="I2809" t="s">
        <v>9778</v>
      </c>
      <c r="J2809" t="s">
        <v>9779</v>
      </c>
      <c r="K2809" t="s">
        <v>133</v>
      </c>
      <c r="L2809" t="s">
        <v>32</v>
      </c>
      <c r="M2809" s="6" t="str">
        <f>IF(ISBLANK(employee_data36[[#This Row],[ExitDate]]),"1","0")</f>
        <v>1</v>
      </c>
      <c r="N2809" s="6" t="str">
        <f>IF(employee_data36[[#This Row],[EmployeeStatus]]="Active", "Active", "Tidak Active")</f>
        <v>Active</v>
      </c>
      <c r="O2809" t="s">
        <v>52</v>
      </c>
      <c r="P2809" t="s">
        <v>64</v>
      </c>
      <c r="Q2809" t="s">
        <v>35</v>
      </c>
      <c r="R2809" t="s">
        <v>36</v>
      </c>
      <c r="S2809" t="s">
        <v>37</v>
      </c>
      <c r="T2809" t="s">
        <v>38</v>
      </c>
      <c r="U2809" t="s">
        <v>81</v>
      </c>
      <c r="V2809" s="1">
        <v>21665</v>
      </c>
      <c r="W2809" s="6">
        <f>DATEDIF(employee_data36[[#This Row],[DOB]],DATE(2023, 1, 1), "Y")</f>
        <v>63</v>
      </c>
      <c r="X2809" s="6" t="str">
        <f>IF(employee_data3[[#This Row],[Age]]&lt;=25, "Remaja", IF(employee_data3[[#This Row],[Age]]&lt;=55, "Dewasa", "Lansia"))</f>
        <v>Lansia</v>
      </c>
      <c r="Y2809" s="7" t="str">
        <f>CONCATENATE(employee_data36[[#This Row],[First-LastName]]," ",employee_data36[[#This Row],[DOB]])</f>
        <v>Parker-Harrison 21665</v>
      </c>
      <c r="Z2809" t="s">
        <v>40</v>
      </c>
      <c r="AA2809" t="s">
        <v>1258</v>
      </c>
      <c r="AB2809" t="s">
        <v>55</v>
      </c>
      <c r="AC2809">
        <v>52819</v>
      </c>
      <c r="AD2809" t="s">
        <v>93</v>
      </c>
      <c r="AE2809" t="s">
        <v>44</v>
      </c>
      <c r="AF2809" t="s">
        <v>45</v>
      </c>
      <c r="AG2809">
        <v>3</v>
      </c>
    </row>
    <row r="2810" spans="1:33" x14ac:dyDescent="0.3">
      <c r="A2810">
        <v>3235</v>
      </c>
      <c r="B2810" t="s">
        <v>5414</v>
      </c>
      <c r="C2810" t="s">
        <v>5322</v>
      </c>
      <c r="D2810" s="6" t="str">
        <f>CONCATENATE(employee_data36[[#This Row],[FirstName]], "-",employee_data36[[#This Row],[LastName]] )</f>
        <v>Emmett-York</v>
      </c>
      <c r="E2810" s="1">
        <v>44553</v>
      </c>
      <c r="F2810" s="1">
        <v>44851</v>
      </c>
      <c r="G2810" s="7" t="str">
        <f>IF(ISBLANK(employee_data36[[#This Row],[ExitDate]]),"Yes","")</f>
        <v/>
      </c>
      <c r="H2810" t="s">
        <v>28</v>
      </c>
      <c r="I2810" t="s">
        <v>9780</v>
      </c>
      <c r="J2810" t="s">
        <v>9781</v>
      </c>
      <c r="K2810" t="s">
        <v>50</v>
      </c>
      <c r="L2810" t="s">
        <v>32</v>
      </c>
      <c r="M2810" s="6" t="str">
        <f>IF(ISBLANK(employee_data36[[#This Row],[ExitDate]]),"1","0")</f>
        <v>0</v>
      </c>
      <c r="N2810" s="6" t="str">
        <f>IF(employee_data36[[#This Row],[EmployeeStatus]]="Active", "Active", "Tidak Active")</f>
        <v>Active</v>
      </c>
      <c r="O2810" t="s">
        <v>33</v>
      </c>
      <c r="P2810" t="s">
        <v>34</v>
      </c>
      <c r="Q2810" t="s">
        <v>35</v>
      </c>
      <c r="R2810" t="s">
        <v>126</v>
      </c>
      <c r="S2810" t="s">
        <v>9782</v>
      </c>
      <c r="T2810" t="s">
        <v>38</v>
      </c>
      <c r="U2810" t="s">
        <v>111</v>
      </c>
      <c r="V2810" s="1">
        <v>23224</v>
      </c>
      <c r="W2810" s="6">
        <f>DATEDIF(employee_data36[[#This Row],[DOB]],DATE(2023, 1, 1), "Y")</f>
        <v>59</v>
      </c>
      <c r="X2810" s="6" t="str">
        <f>IF(employee_data3[[#This Row],[Age]]&lt;=25, "Remaja", IF(employee_data3[[#This Row],[Age]]&lt;=55, "Dewasa", "Lansia"))</f>
        <v>Lansia</v>
      </c>
      <c r="Y2810" s="7" t="str">
        <f>CONCATENATE(employee_data36[[#This Row],[First-LastName]]," ",employee_data36[[#This Row],[DOB]])</f>
        <v>Emmett-York 23224</v>
      </c>
      <c r="Z2810" t="s">
        <v>40</v>
      </c>
      <c r="AA2810" t="s">
        <v>113</v>
      </c>
      <c r="AB2810" t="s">
        <v>55</v>
      </c>
      <c r="AC2810">
        <v>62173</v>
      </c>
      <c r="AD2810" t="s">
        <v>56</v>
      </c>
      <c r="AE2810" t="s">
        <v>84</v>
      </c>
      <c r="AF2810" t="s">
        <v>45</v>
      </c>
      <c r="AG2810">
        <v>2</v>
      </c>
    </row>
    <row r="2811" spans="1:33" x14ac:dyDescent="0.3">
      <c r="A2811">
        <v>3236</v>
      </c>
      <c r="B2811" t="s">
        <v>9783</v>
      </c>
      <c r="C2811" t="s">
        <v>5043</v>
      </c>
      <c r="D2811" s="6" t="str">
        <f>CONCATENATE(employee_data36[[#This Row],[FirstName]], "-",employee_data36[[#This Row],[LastName]] )</f>
        <v>Landin-Walton</v>
      </c>
      <c r="E2811" s="1">
        <v>44585</v>
      </c>
      <c r="F2811" s="1">
        <v>44647</v>
      </c>
      <c r="G2811" s="7" t="str">
        <f>IF(ISBLANK(employee_data36[[#This Row],[ExitDate]]),"Yes","")</f>
        <v/>
      </c>
      <c r="H2811" t="s">
        <v>728</v>
      </c>
      <c r="I2811" t="s">
        <v>9784</v>
      </c>
      <c r="J2811" t="s">
        <v>9785</v>
      </c>
      <c r="K2811" t="s">
        <v>118</v>
      </c>
      <c r="L2811" t="s">
        <v>32</v>
      </c>
      <c r="M2811" s="6" t="str">
        <f>IF(ISBLANK(employee_data36[[#This Row],[ExitDate]]),"1","0")</f>
        <v>0</v>
      </c>
      <c r="N2811" s="6" t="str">
        <f>IF(employee_data36[[#This Row],[EmployeeStatus]]="Active", "Active", "Tidak Active")</f>
        <v>Active</v>
      </c>
      <c r="O2811" t="s">
        <v>33</v>
      </c>
      <c r="P2811" t="s">
        <v>34</v>
      </c>
      <c r="Q2811" t="s">
        <v>63</v>
      </c>
      <c r="R2811" t="s">
        <v>99</v>
      </c>
      <c r="S2811" t="s">
        <v>9786</v>
      </c>
      <c r="T2811" t="s">
        <v>38</v>
      </c>
      <c r="U2811" t="s">
        <v>696</v>
      </c>
      <c r="V2811" s="1">
        <v>29010</v>
      </c>
      <c r="W2811" s="6">
        <f>DATEDIF(employee_data36[[#This Row],[DOB]],DATE(2023, 1, 1), "Y")</f>
        <v>43</v>
      </c>
      <c r="X2811" s="6" t="str">
        <f>IF(employee_data3[[#This Row],[Age]]&lt;=25, "Remaja", IF(employee_data3[[#This Row],[Age]]&lt;=55, "Dewasa", "Lansia"))</f>
        <v>Dewasa</v>
      </c>
      <c r="Y2811" s="7" t="str">
        <f>CONCATENATE(employee_data36[[#This Row],[First-LastName]]," ",employee_data36[[#This Row],[DOB]])</f>
        <v>Landin-Walton 29010</v>
      </c>
      <c r="Z2811" t="s">
        <v>40</v>
      </c>
      <c r="AA2811" t="s">
        <v>697</v>
      </c>
      <c r="AB2811" t="s">
        <v>42</v>
      </c>
      <c r="AC2811">
        <v>8702</v>
      </c>
      <c r="AD2811" t="s">
        <v>128</v>
      </c>
      <c r="AE2811" t="s">
        <v>84</v>
      </c>
      <c r="AF2811" t="s">
        <v>45</v>
      </c>
      <c r="AG2811">
        <v>5</v>
      </c>
    </row>
    <row r="2812" spans="1:33" x14ac:dyDescent="0.3">
      <c r="A2812">
        <v>3237</v>
      </c>
      <c r="B2812" t="s">
        <v>9787</v>
      </c>
      <c r="C2812" t="s">
        <v>6490</v>
      </c>
      <c r="D2812" s="6" t="str">
        <f>CONCATENATE(employee_data36[[#This Row],[FirstName]], "-",employee_data36[[#This Row],[LastName]] )</f>
        <v>Landon-Mayo</v>
      </c>
      <c r="E2812" s="1">
        <v>44886</v>
      </c>
      <c r="F2812" s="1"/>
      <c r="G2812" s="7" t="str">
        <f>IF(ISBLANK(employee_data36[[#This Row],[ExitDate]]),"Yes","")</f>
        <v>Yes</v>
      </c>
      <c r="H2812" t="s">
        <v>728</v>
      </c>
      <c r="I2812" t="s">
        <v>9788</v>
      </c>
      <c r="J2812" t="s">
        <v>9789</v>
      </c>
      <c r="K2812" t="s">
        <v>62</v>
      </c>
      <c r="L2812" t="s">
        <v>32</v>
      </c>
      <c r="M2812" s="6" t="str">
        <f>IF(ISBLANK(employee_data36[[#This Row],[ExitDate]]),"1","0")</f>
        <v>1</v>
      </c>
      <c r="N2812" s="6" t="str">
        <f>IF(employee_data36[[#This Row],[EmployeeStatus]]="Active", "Active", "Tidak Active")</f>
        <v>Active</v>
      </c>
      <c r="O2812" t="s">
        <v>33</v>
      </c>
      <c r="P2812" t="s">
        <v>64</v>
      </c>
      <c r="Q2812" t="s">
        <v>35</v>
      </c>
      <c r="R2812" t="s">
        <v>36</v>
      </c>
      <c r="S2812" t="s">
        <v>37</v>
      </c>
      <c r="T2812" t="s">
        <v>38</v>
      </c>
      <c r="U2812" t="s">
        <v>101</v>
      </c>
      <c r="V2812" s="1">
        <v>32119</v>
      </c>
      <c r="W2812" s="6">
        <f>DATEDIF(employee_data36[[#This Row],[DOB]],DATE(2023, 1, 1), "Y")</f>
        <v>35</v>
      </c>
      <c r="X2812" s="6" t="str">
        <f>IF(employee_data3[[#This Row],[Age]]&lt;=25, "Remaja", IF(employee_data3[[#This Row],[Age]]&lt;=55, "Dewasa", "Lansia"))</f>
        <v>Dewasa</v>
      </c>
      <c r="Y2812" s="7" t="str">
        <f>CONCATENATE(employee_data36[[#This Row],[First-LastName]]," ",employee_data36[[#This Row],[DOB]])</f>
        <v>Landon-Mayo 32119</v>
      </c>
      <c r="Z2812" t="s">
        <v>40</v>
      </c>
      <c r="AA2812" t="s">
        <v>703</v>
      </c>
      <c r="AB2812" t="s">
        <v>55</v>
      </c>
      <c r="AC2812">
        <v>69369</v>
      </c>
      <c r="AD2812" t="s">
        <v>43</v>
      </c>
      <c r="AE2812" t="s">
        <v>84</v>
      </c>
      <c r="AF2812" t="s">
        <v>45</v>
      </c>
      <c r="AG2812">
        <v>4</v>
      </c>
    </row>
    <row r="2813" spans="1:33" x14ac:dyDescent="0.3">
      <c r="A2813">
        <v>3238</v>
      </c>
      <c r="B2813" t="s">
        <v>2081</v>
      </c>
      <c r="C2813" t="s">
        <v>511</v>
      </c>
      <c r="D2813" s="6" t="str">
        <f>CONCATENATE(employee_data36[[#This Row],[FirstName]], "-",employee_data36[[#This Row],[LastName]] )</f>
        <v>Abby-Estes</v>
      </c>
      <c r="E2813" s="1">
        <v>43438</v>
      </c>
      <c r="F2813" s="1">
        <v>44743</v>
      </c>
      <c r="G2813" s="7" t="str">
        <f>IF(ISBLANK(employee_data36[[#This Row],[ExitDate]]),"Yes","")</f>
        <v/>
      </c>
      <c r="H2813" t="s">
        <v>728</v>
      </c>
      <c r="I2813" t="s">
        <v>9790</v>
      </c>
      <c r="J2813" t="s">
        <v>9791</v>
      </c>
      <c r="K2813" t="s">
        <v>168</v>
      </c>
      <c r="L2813" t="s">
        <v>745</v>
      </c>
      <c r="M2813" s="6" t="str">
        <f>IF(ISBLANK(employee_data36[[#This Row],[ExitDate]]),"1","0")</f>
        <v>0</v>
      </c>
      <c r="N2813" s="6" t="str">
        <f>IF(employee_data36[[#This Row],[EmployeeStatus]]="Active", "Active", "Tidak Active")</f>
        <v>Tidak Active</v>
      </c>
      <c r="O2813" t="s">
        <v>33</v>
      </c>
      <c r="P2813" t="s">
        <v>51</v>
      </c>
      <c r="Q2813" t="s">
        <v>52</v>
      </c>
      <c r="R2813" t="s">
        <v>175</v>
      </c>
      <c r="S2813" t="s">
        <v>9792</v>
      </c>
      <c r="T2813" t="s">
        <v>38</v>
      </c>
      <c r="U2813" t="s">
        <v>305</v>
      </c>
      <c r="V2813" s="1">
        <v>36773</v>
      </c>
      <c r="W2813" s="6">
        <f>DATEDIF(employee_data36[[#This Row],[DOB]],DATE(2023, 1, 1), "Y")</f>
        <v>22</v>
      </c>
      <c r="X2813" s="6" t="str">
        <f>IF(employee_data3[[#This Row],[Age]]&lt;=25, "Remaja", IF(employee_data3[[#This Row],[Age]]&lt;=55, "Dewasa", "Lansia"))</f>
        <v>Remaja</v>
      </c>
      <c r="Y2813" s="7" t="str">
        <f>CONCATENATE(employee_data36[[#This Row],[First-LastName]]," ",employee_data36[[#This Row],[DOB]])</f>
        <v>Abby-Estes 36773</v>
      </c>
      <c r="Z2813" t="s">
        <v>40</v>
      </c>
      <c r="AA2813" t="s">
        <v>708</v>
      </c>
      <c r="AB2813" t="s">
        <v>55</v>
      </c>
      <c r="AC2813">
        <v>39455</v>
      </c>
      <c r="AD2813" t="s">
        <v>74</v>
      </c>
      <c r="AE2813" t="s">
        <v>104</v>
      </c>
      <c r="AF2813" t="s">
        <v>45</v>
      </c>
      <c r="AG2813">
        <v>4</v>
      </c>
    </row>
    <row r="2814" spans="1:33" x14ac:dyDescent="0.3">
      <c r="A2814">
        <v>3239</v>
      </c>
      <c r="B2814" t="s">
        <v>3254</v>
      </c>
      <c r="C2814" t="s">
        <v>2156</v>
      </c>
      <c r="D2814" s="6" t="str">
        <f>CONCATENATE(employee_data36[[#This Row],[FirstName]], "-",employee_data36[[#This Row],[LastName]] )</f>
        <v>Rachael-Pena</v>
      </c>
      <c r="E2814" s="1">
        <v>43618</v>
      </c>
      <c r="F2814" s="1"/>
      <c r="G2814" s="7" t="str">
        <f>IF(ISBLANK(employee_data36[[#This Row],[ExitDate]]),"Yes","")</f>
        <v>Yes</v>
      </c>
      <c r="H2814" t="s">
        <v>728</v>
      </c>
      <c r="I2814" t="s">
        <v>9793</v>
      </c>
      <c r="J2814" t="s">
        <v>9794</v>
      </c>
      <c r="K2814" t="s">
        <v>133</v>
      </c>
      <c r="L2814" t="s">
        <v>32</v>
      </c>
      <c r="M2814" s="6" t="str">
        <f>IF(ISBLANK(employee_data36[[#This Row],[ExitDate]]),"1","0")</f>
        <v>1</v>
      </c>
      <c r="N2814" s="6" t="str">
        <f>IF(employee_data36[[#This Row],[EmployeeStatus]]="Active", "Active", "Tidak Active")</f>
        <v>Active</v>
      </c>
      <c r="O2814" t="s">
        <v>52</v>
      </c>
      <c r="P2814" t="s">
        <v>34</v>
      </c>
      <c r="Q2814" t="s">
        <v>35</v>
      </c>
      <c r="R2814" t="s">
        <v>36</v>
      </c>
      <c r="S2814" t="s">
        <v>37</v>
      </c>
      <c r="T2814" t="s">
        <v>38</v>
      </c>
      <c r="U2814" t="s">
        <v>90</v>
      </c>
      <c r="V2814" s="1">
        <v>33804</v>
      </c>
      <c r="W2814" s="6">
        <f>DATEDIF(employee_data36[[#This Row],[DOB]],DATE(2023, 1, 1), "Y")</f>
        <v>30</v>
      </c>
      <c r="X2814" s="6" t="str">
        <f>IF(employee_data3[[#This Row],[Age]]&lt;=25, "Remaja", IF(employee_data3[[#This Row],[Age]]&lt;=55, "Dewasa", "Lansia"))</f>
        <v>Dewasa</v>
      </c>
      <c r="Y2814" s="7" t="str">
        <f>CONCATENATE(employee_data36[[#This Row],[First-LastName]]," ",employee_data36[[#This Row],[DOB]])</f>
        <v>Rachael-Pena 33804</v>
      </c>
      <c r="Z2814" t="s">
        <v>40</v>
      </c>
      <c r="AA2814" t="s">
        <v>216</v>
      </c>
      <c r="AB2814" t="s">
        <v>55</v>
      </c>
      <c r="AC2814">
        <v>74781</v>
      </c>
      <c r="AD2814" t="s">
        <v>93</v>
      </c>
      <c r="AE2814" t="s">
        <v>75</v>
      </c>
      <c r="AF2814" t="s">
        <v>45</v>
      </c>
      <c r="AG2814">
        <v>3</v>
      </c>
    </row>
    <row r="2815" spans="1:33" x14ac:dyDescent="0.3">
      <c r="A2815">
        <v>3240</v>
      </c>
      <c r="B2815" t="s">
        <v>5429</v>
      </c>
      <c r="C2815" t="s">
        <v>5267</v>
      </c>
      <c r="D2815" s="6" t="str">
        <f>CONCATENATE(employee_data36[[#This Row],[FirstName]], "-",employee_data36[[#This Row],[LastName]] )</f>
        <v>Kyan-Fritz</v>
      </c>
      <c r="E2815" s="1">
        <v>43324</v>
      </c>
      <c r="F2815" s="1">
        <v>43651</v>
      </c>
      <c r="G2815" s="7" t="str">
        <f>IF(ISBLANK(employee_data36[[#This Row],[ExitDate]]),"Yes","")</f>
        <v/>
      </c>
      <c r="H2815" t="s">
        <v>728</v>
      </c>
      <c r="I2815" t="s">
        <v>9795</v>
      </c>
      <c r="J2815" t="s">
        <v>9796</v>
      </c>
      <c r="K2815" t="s">
        <v>80</v>
      </c>
      <c r="L2815" t="s">
        <v>745</v>
      </c>
      <c r="M2815" s="6" t="str">
        <f>IF(ISBLANK(employee_data36[[#This Row],[ExitDate]]),"1","0")</f>
        <v>0</v>
      </c>
      <c r="N2815" s="6" t="str">
        <f>IF(employee_data36[[#This Row],[EmployeeStatus]]="Active", "Active", "Tidak Active")</f>
        <v>Tidak Active</v>
      </c>
      <c r="O2815" t="s">
        <v>63</v>
      </c>
      <c r="P2815" t="s">
        <v>34</v>
      </c>
      <c r="Q2815" t="s">
        <v>35</v>
      </c>
      <c r="R2815" t="s">
        <v>175</v>
      </c>
      <c r="S2815" t="s">
        <v>9797</v>
      </c>
      <c r="T2815" t="s">
        <v>38</v>
      </c>
      <c r="U2815" t="s">
        <v>286</v>
      </c>
      <c r="V2815" s="1">
        <v>29285</v>
      </c>
      <c r="W2815" s="6">
        <f>DATEDIF(employee_data36[[#This Row],[DOB]],DATE(2023, 1, 1), "Y")</f>
        <v>42</v>
      </c>
      <c r="X2815" s="6" t="str">
        <f>IF(employee_data3[[#This Row],[Age]]&lt;=25, "Remaja", IF(employee_data3[[#This Row],[Age]]&lt;=55, "Dewasa", "Lansia"))</f>
        <v>Dewasa</v>
      </c>
      <c r="Y2815" s="7" t="str">
        <f>CONCATENATE(employee_data36[[#This Row],[First-LastName]]," ",employee_data36[[#This Row],[DOB]])</f>
        <v>Kyan-Fritz 29285</v>
      </c>
      <c r="Z2815" t="s">
        <v>40</v>
      </c>
      <c r="AA2815" t="s">
        <v>3108</v>
      </c>
      <c r="AB2815" t="s">
        <v>42</v>
      </c>
      <c r="AC2815">
        <v>60148</v>
      </c>
      <c r="AD2815" t="s">
        <v>128</v>
      </c>
      <c r="AE2815" t="s">
        <v>84</v>
      </c>
      <c r="AF2815" t="s">
        <v>45</v>
      </c>
      <c r="AG2815">
        <v>2</v>
      </c>
    </row>
    <row r="2816" spans="1:33" x14ac:dyDescent="0.3">
      <c r="A2816">
        <v>3241</v>
      </c>
      <c r="B2816" t="s">
        <v>9798</v>
      </c>
      <c r="C2816" t="s">
        <v>1298</v>
      </c>
      <c r="D2816" s="6" t="str">
        <f>CONCATENATE(employee_data36[[#This Row],[FirstName]], "-",employee_data36[[#This Row],[LastName]] )</f>
        <v>Lana-Vega</v>
      </c>
      <c r="E2816" s="1">
        <v>44696</v>
      </c>
      <c r="F2816" s="1"/>
      <c r="G2816" s="7" t="str">
        <f>IF(ISBLANK(employee_data36[[#This Row],[ExitDate]]),"Yes","")</f>
        <v>Yes</v>
      </c>
      <c r="H2816" t="s">
        <v>728</v>
      </c>
      <c r="I2816" t="s">
        <v>9799</v>
      </c>
      <c r="J2816" t="s">
        <v>9800</v>
      </c>
      <c r="K2816" t="s">
        <v>98</v>
      </c>
      <c r="L2816" t="s">
        <v>32</v>
      </c>
      <c r="M2816" s="6" t="str">
        <f>IF(ISBLANK(employee_data36[[#This Row],[ExitDate]]),"1","0")</f>
        <v>1</v>
      </c>
      <c r="N2816" s="6" t="str">
        <f>IF(employee_data36[[#This Row],[EmployeeStatus]]="Active", "Active", "Tidak Active")</f>
        <v>Active</v>
      </c>
      <c r="O2816" t="s">
        <v>52</v>
      </c>
      <c r="P2816" t="s">
        <v>64</v>
      </c>
      <c r="Q2816" t="s">
        <v>63</v>
      </c>
      <c r="R2816" t="s">
        <v>36</v>
      </c>
      <c r="S2816" t="s">
        <v>37</v>
      </c>
      <c r="T2816" t="s">
        <v>38</v>
      </c>
      <c r="U2816" t="s">
        <v>66</v>
      </c>
      <c r="V2816" s="1">
        <v>17512</v>
      </c>
      <c r="W2816" s="6">
        <f>DATEDIF(employee_data36[[#This Row],[DOB]],DATE(2023, 1, 1), "Y")</f>
        <v>75</v>
      </c>
      <c r="X2816" s="6" t="str">
        <f>IF(employee_data3[[#This Row],[Age]]&lt;=25, "Remaja", IF(employee_data3[[#This Row],[Age]]&lt;=55, "Dewasa", "Lansia"))</f>
        <v>Lansia</v>
      </c>
      <c r="Y2816" s="7" t="str">
        <f>CONCATENATE(employee_data36[[#This Row],[First-LastName]]," ",employee_data36[[#This Row],[DOB]])</f>
        <v>Lana-Vega 17512</v>
      </c>
      <c r="Z2816" t="s">
        <v>40</v>
      </c>
      <c r="AA2816" t="s">
        <v>395</v>
      </c>
      <c r="AB2816" t="s">
        <v>42</v>
      </c>
      <c r="AC2816">
        <v>56978</v>
      </c>
      <c r="AD2816" t="s">
        <v>43</v>
      </c>
      <c r="AE2816" t="s">
        <v>104</v>
      </c>
      <c r="AF2816" t="s">
        <v>45</v>
      </c>
      <c r="AG2816">
        <v>1</v>
      </c>
    </row>
    <row r="2817" spans="1:33" x14ac:dyDescent="0.3">
      <c r="A2817">
        <v>3242</v>
      </c>
      <c r="B2817" t="s">
        <v>4838</v>
      </c>
      <c r="C2817" t="s">
        <v>1611</v>
      </c>
      <c r="D2817" s="6" t="str">
        <f>CONCATENATE(employee_data36[[#This Row],[FirstName]], "-",employee_data36[[#This Row],[LastName]] )</f>
        <v>Alma-Fischer</v>
      </c>
      <c r="E2817" s="1">
        <v>44523</v>
      </c>
      <c r="F2817" s="1">
        <v>44672</v>
      </c>
      <c r="G2817" s="7" t="str">
        <f>IF(ISBLANK(employee_data36[[#This Row],[ExitDate]]),"Yes","")</f>
        <v/>
      </c>
      <c r="H2817" t="s">
        <v>28</v>
      </c>
      <c r="I2817" t="s">
        <v>9801</v>
      </c>
      <c r="J2817" t="s">
        <v>9802</v>
      </c>
      <c r="K2817" t="s">
        <v>118</v>
      </c>
      <c r="L2817" t="s">
        <v>745</v>
      </c>
      <c r="M2817" s="6" t="str">
        <f>IF(ISBLANK(employee_data36[[#This Row],[ExitDate]]),"1","0")</f>
        <v>0</v>
      </c>
      <c r="N2817" s="6" t="str">
        <f>IF(employee_data36[[#This Row],[EmployeeStatus]]="Active", "Active", "Tidak Active")</f>
        <v>Tidak Active</v>
      </c>
      <c r="O2817" t="s">
        <v>33</v>
      </c>
      <c r="P2817" t="s">
        <v>34</v>
      </c>
      <c r="Q2817" t="s">
        <v>63</v>
      </c>
      <c r="R2817" t="s">
        <v>126</v>
      </c>
      <c r="S2817" t="s">
        <v>9803</v>
      </c>
      <c r="T2817" t="s">
        <v>38</v>
      </c>
      <c r="U2817" t="s">
        <v>53</v>
      </c>
      <c r="V2817" s="1">
        <v>20192</v>
      </c>
      <c r="W2817" s="6">
        <f>DATEDIF(employee_data36[[#This Row],[DOB]],DATE(2023, 1, 1), "Y")</f>
        <v>67</v>
      </c>
      <c r="X2817" s="6" t="str">
        <f>IF(employee_data3[[#This Row],[Age]]&lt;=25, "Remaja", IF(employee_data3[[#This Row],[Age]]&lt;=55, "Dewasa", "Lansia"))</f>
        <v>Lansia</v>
      </c>
      <c r="Y2817" s="7" t="str">
        <f>CONCATENATE(employee_data36[[#This Row],[First-LastName]]," ",employee_data36[[#This Row],[DOB]])</f>
        <v>Alma-Fischer 20192</v>
      </c>
      <c r="Z2817" t="s">
        <v>40</v>
      </c>
      <c r="AA2817" t="s">
        <v>163</v>
      </c>
      <c r="AB2817" t="s">
        <v>55</v>
      </c>
      <c r="AC2817">
        <v>46927</v>
      </c>
      <c r="AD2817" t="s">
        <v>56</v>
      </c>
      <c r="AE2817" t="s">
        <v>75</v>
      </c>
      <c r="AF2817" t="s">
        <v>45</v>
      </c>
      <c r="AG2817">
        <v>3</v>
      </c>
    </row>
    <row r="2818" spans="1:33" x14ac:dyDescent="0.3">
      <c r="A2818">
        <v>3243</v>
      </c>
      <c r="B2818" t="s">
        <v>3561</v>
      </c>
      <c r="C2818" t="s">
        <v>3128</v>
      </c>
      <c r="D2818" s="6" t="str">
        <f>CONCATENATE(employee_data36[[#This Row],[FirstName]], "-",employee_data36[[#This Row],[LastName]] )</f>
        <v>Harley-Peterson</v>
      </c>
      <c r="E2818" s="1">
        <v>44178</v>
      </c>
      <c r="F2818" s="1"/>
      <c r="G2818" s="7" t="str">
        <f>IF(ISBLANK(employee_data36[[#This Row],[ExitDate]]),"Yes","")</f>
        <v>Yes</v>
      </c>
      <c r="H2818" t="s">
        <v>28</v>
      </c>
      <c r="I2818" t="s">
        <v>9804</v>
      </c>
      <c r="J2818" t="s">
        <v>9805</v>
      </c>
      <c r="K2818" t="s">
        <v>62</v>
      </c>
      <c r="L2818" t="s">
        <v>32</v>
      </c>
      <c r="M2818" s="6" t="str">
        <f>IF(ISBLANK(employee_data36[[#This Row],[ExitDate]]),"1","0")</f>
        <v>1</v>
      </c>
      <c r="N2818" s="6" t="str">
        <f>IF(employee_data36[[#This Row],[EmployeeStatus]]="Active", "Active", "Tidak Active")</f>
        <v>Active</v>
      </c>
      <c r="O2818" t="s">
        <v>63</v>
      </c>
      <c r="P2818" t="s">
        <v>34</v>
      </c>
      <c r="Q2818" t="s">
        <v>63</v>
      </c>
      <c r="R2818" t="s">
        <v>36</v>
      </c>
      <c r="S2818" t="s">
        <v>37</v>
      </c>
      <c r="T2818" t="s">
        <v>38</v>
      </c>
      <c r="U2818" t="s">
        <v>148</v>
      </c>
      <c r="V2818" s="1">
        <v>20128</v>
      </c>
      <c r="W2818" s="6">
        <f>DATEDIF(employee_data36[[#This Row],[DOB]],DATE(2023, 1, 1), "Y")</f>
        <v>67</v>
      </c>
      <c r="X2818" s="6" t="str">
        <f>IF(employee_data3[[#This Row],[Age]]&lt;=25, "Remaja", IF(employee_data3[[#This Row],[Age]]&lt;=55, "Dewasa", "Lansia"))</f>
        <v>Lansia</v>
      </c>
      <c r="Y2818" s="7" t="str">
        <f>CONCATENATE(employee_data36[[#This Row],[First-LastName]]," ",employee_data36[[#This Row],[DOB]])</f>
        <v>Harley-Peterson 20128</v>
      </c>
      <c r="Z2818" t="s">
        <v>40</v>
      </c>
      <c r="AA2818" t="s">
        <v>103</v>
      </c>
      <c r="AB2818" t="s">
        <v>55</v>
      </c>
      <c r="AC2818">
        <v>63497</v>
      </c>
      <c r="AD2818" t="s">
        <v>56</v>
      </c>
      <c r="AE2818" t="s">
        <v>84</v>
      </c>
      <c r="AF2818" t="s">
        <v>45</v>
      </c>
      <c r="AG2818">
        <v>2</v>
      </c>
    </row>
    <row r="2819" spans="1:33" x14ac:dyDescent="0.3">
      <c r="A2819">
        <v>3244</v>
      </c>
      <c r="B2819" t="s">
        <v>9806</v>
      </c>
      <c r="C2819" t="s">
        <v>2048</v>
      </c>
      <c r="D2819" s="6" t="str">
        <f>CONCATENATE(employee_data36[[#This Row],[FirstName]], "-",employee_data36[[#This Row],[LastName]] )</f>
        <v>Kade-Stokes</v>
      </c>
      <c r="E2819" s="1">
        <v>44405</v>
      </c>
      <c r="F2819" s="1"/>
      <c r="G2819" s="7" t="str">
        <f>IF(ISBLANK(employee_data36[[#This Row],[ExitDate]]),"Yes","")</f>
        <v>Yes</v>
      </c>
      <c r="H2819" t="s">
        <v>28</v>
      </c>
      <c r="I2819" t="s">
        <v>9807</v>
      </c>
      <c r="J2819" t="s">
        <v>9808</v>
      </c>
      <c r="K2819" t="s">
        <v>89</v>
      </c>
      <c r="L2819" t="s">
        <v>32</v>
      </c>
      <c r="M2819" s="6" t="str">
        <f>IF(ISBLANK(employee_data36[[#This Row],[ExitDate]]),"1","0")</f>
        <v>1</v>
      </c>
      <c r="N2819" s="6" t="str">
        <f>IF(employee_data36[[#This Row],[EmployeeStatus]]="Active", "Active", "Tidak Active")</f>
        <v>Active</v>
      </c>
      <c r="O2819" t="s">
        <v>52</v>
      </c>
      <c r="P2819" t="s">
        <v>34</v>
      </c>
      <c r="Q2819" t="s">
        <v>35</v>
      </c>
      <c r="R2819" t="s">
        <v>36</v>
      </c>
      <c r="S2819" t="s">
        <v>37</v>
      </c>
      <c r="T2819" t="s">
        <v>38</v>
      </c>
      <c r="U2819" t="s">
        <v>286</v>
      </c>
      <c r="V2819" s="1">
        <v>17884</v>
      </c>
      <c r="W2819" s="6">
        <f>DATEDIF(employee_data36[[#This Row],[DOB]],DATE(2023, 1, 1), "Y")</f>
        <v>74</v>
      </c>
      <c r="X2819" s="6" t="str">
        <f>IF(employee_data3[[#This Row],[Age]]&lt;=25, "Remaja", IF(employee_data3[[#This Row],[Age]]&lt;=55, "Dewasa", "Lansia"))</f>
        <v>Lansia</v>
      </c>
      <c r="Y2819" s="7" t="str">
        <f>CONCATENATE(employee_data36[[#This Row],[First-LastName]]," ",employee_data36[[#This Row],[DOB]])</f>
        <v>Kade-Stokes 17884</v>
      </c>
      <c r="Z2819" t="s">
        <v>40</v>
      </c>
      <c r="AA2819" t="s">
        <v>287</v>
      </c>
      <c r="AB2819" t="s">
        <v>42</v>
      </c>
      <c r="AC2819">
        <v>67772</v>
      </c>
      <c r="AD2819" t="s">
        <v>93</v>
      </c>
      <c r="AE2819" t="s">
        <v>104</v>
      </c>
      <c r="AF2819" t="s">
        <v>45</v>
      </c>
      <c r="AG2819">
        <v>2</v>
      </c>
    </row>
    <row r="2820" spans="1:33" x14ac:dyDescent="0.3">
      <c r="A2820">
        <v>3245</v>
      </c>
      <c r="B2820" t="s">
        <v>2537</v>
      </c>
      <c r="C2820" t="s">
        <v>2451</v>
      </c>
      <c r="D2820" s="6" t="str">
        <f>CONCATENATE(employee_data36[[#This Row],[FirstName]], "-",employee_data36[[#This Row],[LastName]] )</f>
        <v>Leonel-Tanner</v>
      </c>
      <c r="E2820" s="1">
        <v>43623</v>
      </c>
      <c r="F2820" s="1">
        <v>44560</v>
      </c>
      <c r="G2820" s="7" t="str">
        <f>IF(ISBLANK(employee_data36[[#This Row],[ExitDate]]),"Yes","")</f>
        <v/>
      </c>
      <c r="H2820" t="s">
        <v>28</v>
      </c>
      <c r="I2820" t="s">
        <v>9809</v>
      </c>
      <c r="J2820" t="s">
        <v>9810</v>
      </c>
      <c r="K2820" t="s">
        <v>31</v>
      </c>
      <c r="L2820" t="s">
        <v>2300</v>
      </c>
      <c r="M2820" s="6" t="str">
        <f>IF(ISBLANK(employee_data36[[#This Row],[ExitDate]]),"1","0")</f>
        <v>0</v>
      </c>
      <c r="N2820" s="6" t="str">
        <f>IF(employee_data36[[#This Row],[EmployeeStatus]]="Active", "Active", "Tidak Active")</f>
        <v>Tidak Active</v>
      </c>
      <c r="O2820" t="s">
        <v>63</v>
      </c>
      <c r="P2820" t="s">
        <v>51</v>
      </c>
      <c r="Q2820" t="s">
        <v>63</v>
      </c>
      <c r="R2820" t="s">
        <v>175</v>
      </c>
      <c r="S2820" t="s">
        <v>9811</v>
      </c>
      <c r="T2820" t="s">
        <v>38</v>
      </c>
      <c r="U2820" t="s">
        <v>90</v>
      </c>
      <c r="V2820" s="1">
        <v>17633</v>
      </c>
      <c r="W2820" s="6">
        <f>DATEDIF(employee_data36[[#This Row],[DOB]],DATE(2023, 1, 1), "Y")</f>
        <v>74</v>
      </c>
      <c r="X2820" s="6" t="str">
        <f>IF(employee_data3[[#This Row],[Age]]&lt;=25, "Remaja", IF(employee_data3[[#This Row],[Age]]&lt;=55, "Dewasa", "Lansia"))</f>
        <v>Lansia</v>
      </c>
      <c r="Y2820" s="7" t="str">
        <f>CONCATENATE(employee_data36[[#This Row],[First-LastName]]," ",employee_data36[[#This Row],[DOB]])</f>
        <v>Leonel-Tanner 17633</v>
      </c>
      <c r="Z2820" t="s">
        <v>40</v>
      </c>
      <c r="AA2820" t="s">
        <v>83</v>
      </c>
      <c r="AB2820" t="s">
        <v>42</v>
      </c>
      <c r="AC2820">
        <v>62905</v>
      </c>
      <c r="AD2820" t="s">
        <v>93</v>
      </c>
      <c r="AE2820" t="s">
        <v>84</v>
      </c>
      <c r="AF2820" t="s">
        <v>45</v>
      </c>
      <c r="AG2820">
        <v>1</v>
      </c>
    </row>
    <row r="2821" spans="1:33" x14ac:dyDescent="0.3">
      <c r="A2821">
        <v>3246</v>
      </c>
      <c r="B2821" t="s">
        <v>4710</v>
      </c>
      <c r="C2821" t="s">
        <v>6568</v>
      </c>
      <c r="D2821" s="6" t="str">
        <f>CONCATENATE(employee_data36[[#This Row],[FirstName]], "-",employee_data36[[#This Row],[LastName]] )</f>
        <v>Natalia-Burns</v>
      </c>
      <c r="E2821" s="1">
        <v>43628</v>
      </c>
      <c r="F2821" s="1">
        <v>44341</v>
      </c>
      <c r="G2821" s="7" t="str">
        <f>IF(ISBLANK(employee_data36[[#This Row],[ExitDate]]),"Yes","")</f>
        <v/>
      </c>
      <c r="H2821" t="s">
        <v>28</v>
      </c>
      <c r="I2821" t="s">
        <v>9812</v>
      </c>
      <c r="J2821" t="s">
        <v>9813</v>
      </c>
      <c r="K2821" t="s">
        <v>133</v>
      </c>
      <c r="L2821" t="s">
        <v>2300</v>
      </c>
      <c r="M2821" s="6" t="str">
        <f>IF(ISBLANK(employee_data36[[#This Row],[ExitDate]]),"1","0")</f>
        <v>0</v>
      </c>
      <c r="N2821" s="6" t="str">
        <f>IF(employee_data36[[#This Row],[EmployeeStatus]]="Active", "Active", "Tidak Active")</f>
        <v>Tidak Active</v>
      </c>
      <c r="O2821" t="s">
        <v>52</v>
      </c>
      <c r="P2821" t="s">
        <v>34</v>
      </c>
      <c r="Q2821" t="s">
        <v>52</v>
      </c>
      <c r="R2821" t="s">
        <v>140</v>
      </c>
      <c r="S2821" t="s">
        <v>9814</v>
      </c>
      <c r="T2821" t="s">
        <v>38</v>
      </c>
      <c r="U2821" t="s">
        <v>2517</v>
      </c>
      <c r="V2821" s="1">
        <v>32248</v>
      </c>
      <c r="W2821" s="6">
        <f>DATEDIF(employee_data36[[#This Row],[DOB]],DATE(2023, 1, 1), "Y")</f>
        <v>34</v>
      </c>
      <c r="X2821" s="6" t="str">
        <f>IF(employee_data3[[#This Row],[Age]]&lt;=25, "Remaja", IF(employee_data3[[#This Row],[Age]]&lt;=55, "Dewasa", "Lansia"))</f>
        <v>Dewasa</v>
      </c>
      <c r="Y2821" s="7" t="str">
        <f>CONCATENATE(employee_data36[[#This Row],[First-LastName]]," ",employee_data36[[#This Row],[DOB]])</f>
        <v>Natalia-Burns 32248</v>
      </c>
      <c r="Z2821" t="s">
        <v>40</v>
      </c>
      <c r="AA2821" t="s">
        <v>2517</v>
      </c>
      <c r="AB2821" t="s">
        <v>42</v>
      </c>
      <c r="AC2821">
        <v>16673</v>
      </c>
      <c r="AD2821" t="s">
        <v>43</v>
      </c>
      <c r="AE2821" t="s">
        <v>84</v>
      </c>
      <c r="AF2821" t="s">
        <v>45</v>
      </c>
      <c r="AG2821">
        <v>4</v>
      </c>
    </row>
    <row r="2822" spans="1:33" x14ac:dyDescent="0.3">
      <c r="A2822">
        <v>3247</v>
      </c>
      <c r="B2822" t="s">
        <v>9815</v>
      </c>
      <c r="C2822" t="s">
        <v>421</v>
      </c>
      <c r="D2822" s="6" t="str">
        <f>CONCATENATE(employee_data36[[#This Row],[FirstName]], "-",employee_data36[[#This Row],[LastName]] )</f>
        <v>Hailee-Raymond</v>
      </c>
      <c r="E2822" s="1">
        <v>45036</v>
      </c>
      <c r="F2822" s="1">
        <v>45144</v>
      </c>
      <c r="G2822" s="7" t="str">
        <f>IF(ISBLANK(employee_data36[[#This Row],[ExitDate]]),"Yes","")</f>
        <v/>
      </c>
      <c r="H2822" t="s">
        <v>28</v>
      </c>
      <c r="I2822" t="s">
        <v>9816</v>
      </c>
      <c r="J2822" t="s">
        <v>9817</v>
      </c>
      <c r="K2822" t="s">
        <v>50</v>
      </c>
      <c r="L2822" t="s">
        <v>32</v>
      </c>
      <c r="M2822" s="6" t="str">
        <f>IF(ISBLANK(employee_data36[[#This Row],[ExitDate]]),"1","0")</f>
        <v>0</v>
      </c>
      <c r="N2822" s="6" t="str">
        <f>IF(employee_data36[[#This Row],[EmployeeStatus]]="Active", "Active", "Tidak Active")</f>
        <v>Active</v>
      </c>
      <c r="O2822" t="s">
        <v>63</v>
      </c>
      <c r="P2822" t="s">
        <v>34</v>
      </c>
      <c r="Q2822" t="s">
        <v>52</v>
      </c>
      <c r="R2822" t="s">
        <v>126</v>
      </c>
      <c r="S2822" t="s">
        <v>9818</v>
      </c>
      <c r="T2822" t="s">
        <v>38</v>
      </c>
      <c r="U2822" t="s">
        <v>81</v>
      </c>
      <c r="V2822" s="1">
        <v>15905</v>
      </c>
      <c r="W2822" s="6">
        <f>DATEDIF(employee_data36[[#This Row],[DOB]],DATE(2023, 1, 1), "Y")</f>
        <v>79</v>
      </c>
      <c r="X2822" s="6" t="str">
        <f>IF(employee_data3[[#This Row],[Age]]&lt;=25, "Remaja", IF(employee_data3[[#This Row],[Age]]&lt;=55, "Dewasa", "Lansia"))</f>
        <v>Lansia</v>
      </c>
      <c r="Y2822" s="7" t="str">
        <f>CONCATENATE(employee_data36[[#This Row],[First-LastName]]," ",employee_data36[[#This Row],[DOB]])</f>
        <v>Hailee-Raymond 15905</v>
      </c>
      <c r="Z2822" t="s">
        <v>40</v>
      </c>
      <c r="AA2822" t="s">
        <v>216</v>
      </c>
      <c r="AB2822" t="s">
        <v>42</v>
      </c>
      <c r="AC2822">
        <v>85847</v>
      </c>
      <c r="AD2822" t="s">
        <v>93</v>
      </c>
      <c r="AE2822" t="s">
        <v>75</v>
      </c>
      <c r="AF2822" t="s">
        <v>45</v>
      </c>
      <c r="AG2822">
        <v>3</v>
      </c>
    </row>
    <row r="2823" spans="1:33" x14ac:dyDescent="0.3">
      <c r="A2823">
        <v>3248</v>
      </c>
      <c r="B2823" t="s">
        <v>2409</v>
      </c>
      <c r="C2823" t="s">
        <v>3950</v>
      </c>
      <c r="D2823" s="6" t="str">
        <f>CONCATENATE(employee_data36[[#This Row],[FirstName]], "-",employee_data36[[#This Row],[LastName]] )</f>
        <v>Micah-Douglas</v>
      </c>
      <c r="E2823" s="1">
        <v>43319</v>
      </c>
      <c r="F2823" s="1">
        <v>45126</v>
      </c>
      <c r="G2823" s="7" t="str">
        <f>IF(ISBLANK(employee_data36[[#This Row],[ExitDate]]),"Yes","")</f>
        <v/>
      </c>
      <c r="H2823" t="s">
        <v>28</v>
      </c>
      <c r="I2823" t="s">
        <v>9819</v>
      </c>
      <c r="J2823" t="s">
        <v>9820</v>
      </c>
      <c r="K2823" t="s">
        <v>139</v>
      </c>
      <c r="L2823" t="s">
        <v>32</v>
      </c>
      <c r="M2823" s="6" t="str">
        <f>IF(ISBLANK(employee_data36[[#This Row],[ExitDate]]),"1","0")</f>
        <v>0</v>
      </c>
      <c r="N2823" s="6" t="str">
        <f>IF(employee_data36[[#This Row],[EmployeeStatus]]="Active", "Active", "Tidak Active")</f>
        <v>Active</v>
      </c>
      <c r="O2823" t="s">
        <v>33</v>
      </c>
      <c r="P2823" t="s">
        <v>64</v>
      </c>
      <c r="Q2823" t="s">
        <v>52</v>
      </c>
      <c r="R2823" t="s">
        <v>126</v>
      </c>
      <c r="S2823" t="s">
        <v>9821</v>
      </c>
      <c r="T2823" t="s">
        <v>38</v>
      </c>
      <c r="U2823" t="s">
        <v>81</v>
      </c>
      <c r="V2823" s="1">
        <v>24549</v>
      </c>
      <c r="W2823" s="6">
        <f>DATEDIF(employee_data36[[#This Row],[DOB]],DATE(2023, 1, 1), "Y")</f>
        <v>55</v>
      </c>
      <c r="X2823" s="6" t="str">
        <f>IF(employee_data3[[#This Row],[Age]]&lt;=25, "Remaja", IF(employee_data3[[#This Row],[Age]]&lt;=55, "Dewasa", "Lansia"))</f>
        <v>Dewasa</v>
      </c>
      <c r="Y2823" s="7" t="str">
        <f>CONCATENATE(employee_data36[[#This Row],[First-LastName]]," ",employee_data36[[#This Row],[DOB]])</f>
        <v>Micah-Douglas 24549</v>
      </c>
      <c r="Z2823" t="s">
        <v>40</v>
      </c>
      <c r="AA2823" t="s">
        <v>2080</v>
      </c>
      <c r="AB2823" t="s">
        <v>42</v>
      </c>
      <c r="AC2823">
        <v>27168</v>
      </c>
      <c r="AD2823" t="s">
        <v>56</v>
      </c>
      <c r="AE2823" t="s">
        <v>75</v>
      </c>
      <c r="AF2823" t="s">
        <v>45</v>
      </c>
      <c r="AG2823">
        <v>5</v>
      </c>
    </row>
    <row r="2824" spans="1:33" x14ac:dyDescent="0.3">
      <c r="A2824">
        <v>3249</v>
      </c>
      <c r="B2824" t="s">
        <v>4147</v>
      </c>
      <c r="C2824" t="s">
        <v>4984</v>
      </c>
      <c r="D2824" s="6" t="str">
        <f>CONCATENATE(employee_data36[[#This Row],[FirstName]], "-",employee_data36[[#This Row],[LastName]] )</f>
        <v>Kaley-Pollard</v>
      </c>
      <c r="E2824" s="1">
        <v>43440</v>
      </c>
      <c r="F2824" s="1"/>
      <c r="G2824" s="7" t="str">
        <f>IF(ISBLANK(employee_data36[[#This Row],[ExitDate]]),"Yes","")</f>
        <v>Yes</v>
      </c>
      <c r="H2824" t="s">
        <v>28</v>
      </c>
      <c r="I2824" t="s">
        <v>9822</v>
      </c>
      <c r="J2824" t="s">
        <v>9823</v>
      </c>
      <c r="K2824" t="s">
        <v>80</v>
      </c>
      <c r="L2824" t="s">
        <v>32</v>
      </c>
      <c r="M2824" s="6" t="str">
        <f>IF(ISBLANK(employee_data36[[#This Row],[ExitDate]]),"1","0")</f>
        <v>1</v>
      </c>
      <c r="N2824" s="6" t="str">
        <f>IF(employee_data36[[#This Row],[EmployeeStatus]]="Active", "Active", "Tidak Active")</f>
        <v>Active</v>
      </c>
      <c r="O2824" t="s">
        <v>33</v>
      </c>
      <c r="P2824" t="s">
        <v>34</v>
      </c>
      <c r="Q2824" t="s">
        <v>52</v>
      </c>
      <c r="R2824" t="s">
        <v>36</v>
      </c>
      <c r="S2824" t="s">
        <v>37</v>
      </c>
      <c r="T2824" t="s">
        <v>38</v>
      </c>
      <c r="U2824" t="s">
        <v>794</v>
      </c>
      <c r="V2824" s="1">
        <v>17550</v>
      </c>
      <c r="W2824" s="6">
        <f>DATEDIF(employee_data36[[#This Row],[DOB]],DATE(2023, 1, 1), "Y")</f>
        <v>74</v>
      </c>
      <c r="X2824" s="6" t="str">
        <f>IF(employee_data3[[#This Row],[Age]]&lt;=25, "Remaja", IF(employee_data3[[#This Row],[Age]]&lt;=55, "Dewasa", "Lansia"))</f>
        <v>Lansia</v>
      </c>
      <c r="Y2824" s="7" t="str">
        <f>CONCATENATE(employee_data36[[#This Row],[First-LastName]]," ",employee_data36[[#This Row],[DOB]])</f>
        <v>Kaley-Pollard 17550</v>
      </c>
      <c r="Z2824" t="s">
        <v>40</v>
      </c>
      <c r="AA2824" t="s">
        <v>83</v>
      </c>
      <c r="AB2824" t="s">
        <v>55</v>
      </c>
      <c r="AC2824">
        <v>26745</v>
      </c>
      <c r="AD2824" t="s">
        <v>93</v>
      </c>
      <c r="AE2824" t="s">
        <v>75</v>
      </c>
      <c r="AF2824" t="s">
        <v>45</v>
      </c>
      <c r="AG2824">
        <v>3</v>
      </c>
    </row>
    <row r="2825" spans="1:33" x14ac:dyDescent="0.3">
      <c r="A2825">
        <v>3250</v>
      </c>
      <c r="B2825" t="s">
        <v>3837</v>
      </c>
      <c r="C2825" t="s">
        <v>2640</v>
      </c>
      <c r="D2825" s="6" t="str">
        <f>CONCATENATE(employee_data36[[#This Row],[FirstName]], "-",employee_data36[[#This Row],[LastName]] )</f>
        <v>Seth-Fletcher</v>
      </c>
      <c r="E2825" s="1">
        <v>44280</v>
      </c>
      <c r="F2825" s="1"/>
      <c r="G2825" s="7" t="str">
        <f>IF(ISBLANK(employee_data36[[#This Row],[ExitDate]]),"Yes","")</f>
        <v>Yes</v>
      </c>
      <c r="H2825" t="s">
        <v>28</v>
      </c>
      <c r="I2825" t="s">
        <v>9824</v>
      </c>
      <c r="J2825" t="s">
        <v>9825</v>
      </c>
      <c r="K2825" t="s">
        <v>168</v>
      </c>
      <c r="L2825" t="s">
        <v>32</v>
      </c>
      <c r="M2825" s="6" t="str">
        <f>IF(ISBLANK(employee_data36[[#This Row],[ExitDate]]),"1","0")</f>
        <v>1</v>
      </c>
      <c r="N2825" s="6" t="str">
        <f>IF(employee_data36[[#This Row],[EmployeeStatus]]="Active", "Active", "Tidak Active")</f>
        <v>Active</v>
      </c>
      <c r="O2825" t="s">
        <v>63</v>
      </c>
      <c r="P2825" t="s">
        <v>64</v>
      </c>
      <c r="Q2825" t="s">
        <v>63</v>
      </c>
      <c r="R2825" t="s">
        <v>36</v>
      </c>
      <c r="S2825" t="s">
        <v>37</v>
      </c>
      <c r="T2825" t="s">
        <v>38</v>
      </c>
      <c r="U2825" t="s">
        <v>177</v>
      </c>
      <c r="V2825" s="1">
        <v>35592</v>
      </c>
      <c r="W2825" s="6">
        <f>DATEDIF(employee_data36[[#This Row],[DOB]],DATE(2023, 1, 1), "Y")</f>
        <v>25</v>
      </c>
      <c r="X2825" s="6" t="str">
        <f>IF(employee_data3[[#This Row],[Age]]&lt;=25, "Remaja", IF(employee_data3[[#This Row],[Age]]&lt;=55, "Dewasa", "Lansia"))</f>
        <v>Remaja</v>
      </c>
      <c r="Y2825" s="7" t="str">
        <f>CONCATENATE(employee_data36[[#This Row],[First-LastName]]," ",employee_data36[[#This Row],[DOB]])</f>
        <v>Seth-Fletcher 35592</v>
      </c>
      <c r="Z2825" t="s">
        <v>40</v>
      </c>
      <c r="AA2825" t="s">
        <v>6</v>
      </c>
      <c r="AB2825" t="s">
        <v>55</v>
      </c>
      <c r="AC2825">
        <v>25590</v>
      </c>
      <c r="AD2825" t="s">
        <v>128</v>
      </c>
      <c r="AE2825" t="s">
        <v>84</v>
      </c>
      <c r="AF2825" t="s">
        <v>45</v>
      </c>
      <c r="AG2825">
        <v>2</v>
      </c>
    </row>
    <row r="2826" spans="1:33" x14ac:dyDescent="0.3">
      <c r="A2826">
        <v>3251</v>
      </c>
      <c r="B2826" t="s">
        <v>1427</v>
      </c>
      <c r="C2826" t="s">
        <v>347</v>
      </c>
      <c r="D2826" s="6" t="str">
        <f>CONCATENATE(employee_data36[[#This Row],[FirstName]], "-",employee_data36[[#This Row],[LastName]] )</f>
        <v>Elliana-Thomas</v>
      </c>
      <c r="E2826" s="1">
        <v>43511</v>
      </c>
      <c r="F2826" s="1">
        <v>43580</v>
      </c>
      <c r="G2826" s="7" t="str">
        <f>IF(ISBLANK(employee_data36[[#This Row],[ExitDate]]),"Yes","")</f>
        <v/>
      </c>
      <c r="H2826" t="s">
        <v>28</v>
      </c>
      <c r="I2826" t="s">
        <v>9826</v>
      </c>
      <c r="J2826" t="s">
        <v>9827</v>
      </c>
      <c r="K2826" t="s">
        <v>98</v>
      </c>
      <c r="L2826" t="s">
        <v>745</v>
      </c>
      <c r="M2826" s="6" t="str">
        <f>IF(ISBLANK(employee_data36[[#This Row],[ExitDate]]),"1","0")</f>
        <v>0</v>
      </c>
      <c r="N2826" s="6" t="str">
        <f>IF(employee_data36[[#This Row],[EmployeeStatus]]="Active", "Active", "Tidak Active")</f>
        <v>Tidak Active</v>
      </c>
      <c r="O2826" t="s">
        <v>33</v>
      </c>
      <c r="P2826" t="s">
        <v>51</v>
      </c>
      <c r="Q2826" t="s">
        <v>52</v>
      </c>
      <c r="R2826" t="s">
        <v>126</v>
      </c>
      <c r="S2826" t="s">
        <v>9828</v>
      </c>
      <c r="T2826" t="s">
        <v>38</v>
      </c>
      <c r="U2826" t="s">
        <v>90</v>
      </c>
      <c r="V2826" s="1">
        <v>20557</v>
      </c>
      <c r="W2826" s="6">
        <f>DATEDIF(employee_data36[[#This Row],[DOB]],DATE(2023, 1, 1), "Y")</f>
        <v>66</v>
      </c>
      <c r="X2826" s="6" t="str">
        <f>IF(employee_data3[[#This Row],[Age]]&lt;=25, "Remaja", IF(employee_data3[[#This Row],[Age]]&lt;=55, "Dewasa", "Lansia"))</f>
        <v>Lansia</v>
      </c>
      <c r="Y2826" s="7" t="str">
        <f>CONCATENATE(employee_data36[[#This Row],[First-LastName]]," ",employee_data36[[#This Row],[DOB]])</f>
        <v>Elliana-Thomas 20557</v>
      </c>
      <c r="Z2826" t="s">
        <v>40</v>
      </c>
      <c r="AA2826" t="s">
        <v>83</v>
      </c>
      <c r="AB2826" t="s">
        <v>55</v>
      </c>
      <c r="AC2826">
        <v>36234</v>
      </c>
      <c r="AD2826" t="s">
        <v>43</v>
      </c>
      <c r="AE2826" t="s">
        <v>104</v>
      </c>
      <c r="AF2826" t="s">
        <v>45</v>
      </c>
      <c r="AG2826">
        <v>5</v>
      </c>
    </row>
    <row r="2827" spans="1:33" x14ac:dyDescent="0.3">
      <c r="A2827">
        <v>3252</v>
      </c>
      <c r="B2827" t="s">
        <v>57</v>
      </c>
      <c r="C2827" t="s">
        <v>1459</v>
      </c>
      <c r="D2827" s="6" t="str">
        <f>CONCATENATE(employee_data36[[#This Row],[FirstName]], "-",employee_data36[[#This Row],[LastName]] )</f>
        <v>Edward-Chung</v>
      </c>
      <c r="E2827" s="1">
        <v>44999</v>
      </c>
      <c r="F2827" s="1"/>
      <c r="G2827" s="7" t="str">
        <f>IF(ISBLANK(employee_data36[[#This Row],[ExitDate]]),"Yes","")</f>
        <v>Yes</v>
      </c>
      <c r="H2827" t="s">
        <v>28</v>
      </c>
      <c r="I2827" t="s">
        <v>9829</v>
      </c>
      <c r="J2827" t="s">
        <v>9830</v>
      </c>
      <c r="K2827" t="s">
        <v>118</v>
      </c>
      <c r="L2827" t="s">
        <v>32</v>
      </c>
      <c r="M2827" s="6" t="str">
        <f>IF(ISBLANK(employee_data36[[#This Row],[ExitDate]]),"1","0")</f>
        <v>1</v>
      </c>
      <c r="N2827" s="6" t="str">
        <f>IF(employee_data36[[#This Row],[EmployeeStatus]]="Active", "Active", "Tidak Active")</f>
        <v>Active</v>
      </c>
      <c r="O2827" t="s">
        <v>63</v>
      </c>
      <c r="P2827" t="s">
        <v>51</v>
      </c>
      <c r="Q2827" t="s">
        <v>52</v>
      </c>
      <c r="R2827" t="s">
        <v>36</v>
      </c>
      <c r="S2827" t="s">
        <v>37</v>
      </c>
      <c r="T2827" t="s">
        <v>38</v>
      </c>
      <c r="U2827" t="s">
        <v>286</v>
      </c>
      <c r="V2827" s="1">
        <v>34275</v>
      </c>
      <c r="W2827" s="6">
        <f>DATEDIF(employee_data36[[#This Row],[DOB]],DATE(2023, 1, 1), "Y")</f>
        <v>29</v>
      </c>
      <c r="X2827" s="6" t="str">
        <f>IF(employee_data3[[#This Row],[Age]]&lt;=25, "Remaja", IF(employee_data3[[#This Row],[Age]]&lt;=55, "Dewasa", "Lansia"))</f>
        <v>Dewasa</v>
      </c>
      <c r="Y2827" s="7" t="str">
        <f>CONCATENATE(employee_data36[[#This Row],[First-LastName]]," ",employee_data36[[#This Row],[DOB]])</f>
        <v>Edward-Chung 34275</v>
      </c>
      <c r="Z2827" t="s">
        <v>40</v>
      </c>
      <c r="AA2827" t="s">
        <v>287</v>
      </c>
      <c r="AB2827" t="s">
        <v>42</v>
      </c>
      <c r="AC2827">
        <v>29287</v>
      </c>
      <c r="AD2827" t="s">
        <v>93</v>
      </c>
      <c r="AE2827" t="s">
        <v>104</v>
      </c>
      <c r="AF2827" t="s">
        <v>740</v>
      </c>
      <c r="AG2827">
        <v>4</v>
      </c>
    </row>
    <row r="2828" spans="1:33" x14ac:dyDescent="0.3">
      <c r="A2828">
        <v>3253</v>
      </c>
      <c r="B2828" t="s">
        <v>9831</v>
      </c>
      <c r="C2828" t="s">
        <v>511</v>
      </c>
      <c r="D2828" s="6" t="str">
        <f>CONCATENATE(employee_data36[[#This Row],[FirstName]], "-",employee_data36[[#This Row],[LastName]] )</f>
        <v>Tessa-Estes</v>
      </c>
      <c r="E2828" s="1">
        <v>43709</v>
      </c>
      <c r="F2828" s="1">
        <v>44348</v>
      </c>
      <c r="G2828" s="7" t="str">
        <f>IF(ISBLANK(employee_data36[[#This Row],[ExitDate]]),"Yes","")</f>
        <v/>
      </c>
      <c r="H2828" t="s">
        <v>28</v>
      </c>
      <c r="I2828" t="s">
        <v>9832</v>
      </c>
      <c r="J2828" t="s">
        <v>9833</v>
      </c>
      <c r="K2828" t="s">
        <v>62</v>
      </c>
      <c r="L2828" t="s">
        <v>1805</v>
      </c>
      <c r="M2828" s="6" t="str">
        <f>IF(ISBLANK(employee_data36[[#This Row],[ExitDate]]),"1","0")</f>
        <v>0</v>
      </c>
      <c r="N2828" s="6" t="str">
        <f>IF(employee_data36[[#This Row],[EmployeeStatus]]="Active", "Active", "Tidak Active")</f>
        <v>Tidak Active</v>
      </c>
      <c r="O2828" t="s">
        <v>52</v>
      </c>
      <c r="P2828" t="s">
        <v>51</v>
      </c>
      <c r="Q2828" t="s">
        <v>52</v>
      </c>
      <c r="R2828" t="s">
        <v>99</v>
      </c>
      <c r="S2828" t="s">
        <v>9834</v>
      </c>
      <c r="T2828" t="s">
        <v>38</v>
      </c>
      <c r="U2828" t="s">
        <v>90</v>
      </c>
      <c r="V2828" s="1">
        <v>34104</v>
      </c>
      <c r="W2828" s="6">
        <f>DATEDIF(employee_data36[[#This Row],[DOB]],DATE(2023, 1, 1), "Y")</f>
        <v>29</v>
      </c>
      <c r="X2828" s="6" t="str">
        <f>IF(employee_data3[[#This Row],[Age]]&lt;=25, "Remaja", IF(employee_data3[[#This Row],[Age]]&lt;=55, "Dewasa", "Lansia"))</f>
        <v>Dewasa</v>
      </c>
      <c r="Y2828" s="7" t="str">
        <f>CONCATENATE(employee_data36[[#This Row],[First-LastName]]," ",employee_data36[[#This Row],[DOB]])</f>
        <v>Tessa-Estes 34104</v>
      </c>
      <c r="Z2828" t="s">
        <v>40</v>
      </c>
      <c r="AA2828" t="s">
        <v>103</v>
      </c>
      <c r="AB2828" t="s">
        <v>42</v>
      </c>
      <c r="AC2828">
        <v>46895</v>
      </c>
      <c r="AD2828" t="s">
        <v>43</v>
      </c>
      <c r="AE2828" t="s">
        <v>75</v>
      </c>
      <c r="AF2828" t="s">
        <v>45</v>
      </c>
      <c r="AG2828">
        <v>2</v>
      </c>
    </row>
    <row r="2829" spans="1:33" x14ac:dyDescent="0.3">
      <c r="A2829">
        <v>3254</v>
      </c>
      <c r="B2829" t="s">
        <v>338</v>
      </c>
      <c r="C2829" t="s">
        <v>6210</v>
      </c>
      <c r="D2829" s="6" t="str">
        <f>CONCATENATE(employee_data36[[#This Row],[FirstName]], "-",employee_data36[[#This Row],[LastName]] )</f>
        <v>Charlie-Carson</v>
      </c>
      <c r="E2829" s="1">
        <v>44250</v>
      </c>
      <c r="F2829" s="1">
        <v>44755</v>
      </c>
      <c r="G2829" s="7" t="str">
        <f>IF(ISBLANK(employee_data36[[#This Row],[ExitDate]]),"Yes","")</f>
        <v/>
      </c>
      <c r="H2829" t="s">
        <v>28</v>
      </c>
      <c r="I2829" t="s">
        <v>9835</v>
      </c>
      <c r="J2829" t="s">
        <v>9836</v>
      </c>
      <c r="K2829" t="s">
        <v>89</v>
      </c>
      <c r="L2829" t="s">
        <v>1805</v>
      </c>
      <c r="M2829" s="6" t="str">
        <f>IF(ISBLANK(employee_data36[[#This Row],[ExitDate]]),"1","0")</f>
        <v>0</v>
      </c>
      <c r="N2829" s="6" t="str">
        <f>IF(employee_data36[[#This Row],[EmployeeStatus]]="Active", "Active", "Tidak Active")</f>
        <v>Tidak Active</v>
      </c>
      <c r="O2829" t="s">
        <v>63</v>
      </c>
      <c r="P2829" t="s">
        <v>64</v>
      </c>
      <c r="Q2829" t="s">
        <v>35</v>
      </c>
      <c r="R2829" t="s">
        <v>175</v>
      </c>
      <c r="S2829" t="s">
        <v>9837</v>
      </c>
      <c r="T2829" t="s">
        <v>38</v>
      </c>
      <c r="U2829" t="s">
        <v>66</v>
      </c>
      <c r="V2829" s="1">
        <v>32740</v>
      </c>
      <c r="W2829" s="6">
        <f>DATEDIF(employee_data36[[#This Row],[DOB]],DATE(2023, 1, 1), "Y")</f>
        <v>33</v>
      </c>
      <c r="X2829" s="6" t="str">
        <f>IF(employee_data3[[#This Row],[Age]]&lt;=25, "Remaja", IF(employee_data3[[#This Row],[Age]]&lt;=55, "Dewasa", "Lansia"))</f>
        <v>Dewasa</v>
      </c>
      <c r="Y2829" s="7" t="str">
        <f>CONCATENATE(employee_data36[[#This Row],[First-LastName]]," ",employee_data36[[#This Row],[DOB]])</f>
        <v>Charlie-Carson 32740</v>
      </c>
      <c r="Z2829" t="s">
        <v>40</v>
      </c>
      <c r="AA2829" t="s">
        <v>1258</v>
      </c>
      <c r="AB2829" t="s">
        <v>55</v>
      </c>
      <c r="AC2829">
        <v>25093</v>
      </c>
      <c r="AD2829" t="s">
        <v>74</v>
      </c>
      <c r="AE2829" t="s">
        <v>44</v>
      </c>
      <c r="AF2829" t="s">
        <v>45</v>
      </c>
      <c r="AG2829">
        <v>3</v>
      </c>
    </row>
    <row r="2830" spans="1:33" x14ac:dyDescent="0.3">
      <c r="A2830">
        <v>3255</v>
      </c>
      <c r="B2830" t="s">
        <v>3380</v>
      </c>
      <c r="C2830" t="s">
        <v>1215</v>
      </c>
      <c r="D2830" s="6" t="str">
        <f>CONCATENATE(employee_data36[[#This Row],[FirstName]], "-",employee_data36[[#This Row],[LastName]] )</f>
        <v>Lawson-Zuniga</v>
      </c>
      <c r="E2830" s="1">
        <v>45007</v>
      </c>
      <c r="F2830" s="1"/>
      <c r="G2830" s="7" t="str">
        <f>IF(ISBLANK(employee_data36[[#This Row],[ExitDate]]),"Yes","")</f>
        <v>Yes</v>
      </c>
      <c r="H2830" t="s">
        <v>28</v>
      </c>
      <c r="I2830" t="s">
        <v>9838</v>
      </c>
      <c r="J2830" t="s">
        <v>9839</v>
      </c>
      <c r="K2830" t="s">
        <v>31</v>
      </c>
      <c r="L2830" t="s">
        <v>32</v>
      </c>
      <c r="M2830" s="6" t="str">
        <f>IF(ISBLANK(employee_data36[[#This Row],[ExitDate]]),"1","0")</f>
        <v>1</v>
      </c>
      <c r="N2830" s="6" t="str">
        <f>IF(employee_data36[[#This Row],[EmployeeStatus]]="Active", "Active", "Tidak Active")</f>
        <v>Active</v>
      </c>
      <c r="O2830" t="s">
        <v>33</v>
      </c>
      <c r="P2830" t="s">
        <v>34</v>
      </c>
      <c r="Q2830" t="s">
        <v>52</v>
      </c>
      <c r="R2830" t="s">
        <v>36</v>
      </c>
      <c r="S2830" t="s">
        <v>37</v>
      </c>
      <c r="T2830" t="s">
        <v>38</v>
      </c>
      <c r="U2830" t="s">
        <v>504</v>
      </c>
      <c r="V2830" s="1">
        <v>22407</v>
      </c>
      <c r="W2830" s="6">
        <f>DATEDIF(employee_data36[[#This Row],[DOB]],DATE(2023, 1, 1), "Y")</f>
        <v>61</v>
      </c>
      <c r="X2830" s="6" t="str">
        <f>IF(employee_data3[[#This Row],[Age]]&lt;=25, "Remaja", IF(employee_data3[[#This Row],[Age]]&lt;=55, "Dewasa", "Lansia"))</f>
        <v>Lansia</v>
      </c>
      <c r="Y2830" s="7" t="str">
        <f>CONCATENATE(employee_data36[[#This Row],[First-LastName]]," ",employee_data36[[#This Row],[DOB]])</f>
        <v>Lawson-Zuniga 22407</v>
      </c>
      <c r="Z2830" t="s">
        <v>40</v>
      </c>
      <c r="AA2830" t="s">
        <v>1062</v>
      </c>
      <c r="AB2830" t="s">
        <v>55</v>
      </c>
      <c r="AC2830">
        <v>65332</v>
      </c>
      <c r="AD2830" t="s">
        <v>74</v>
      </c>
      <c r="AE2830" t="s">
        <v>44</v>
      </c>
      <c r="AF2830" t="s">
        <v>45</v>
      </c>
      <c r="AG2830">
        <v>3</v>
      </c>
    </row>
    <row r="2831" spans="1:33" x14ac:dyDescent="0.3">
      <c r="A2831">
        <v>3256</v>
      </c>
      <c r="B2831" t="s">
        <v>1336</v>
      </c>
      <c r="C2831" t="s">
        <v>1942</v>
      </c>
      <c r="D2831" s="6" t="str">
        <f>CONCATENATE(employee_data36[[#This Row],[FirstName]], "-",employee_data36[[#This Row],[LastName]] )</f>
        <v>Coleman-Huffman</v>
      </c>
      <c r="E2831" s="1">
        <v>43489</v>
      </c>
      <c r="F2831" s="1"/>
      <c r="G2831" s="7" t="str">
        <f>IF(ISBLANK(employee_data36[[#This Row],[ExitDate]]),"Yes","")</f>
        <v>Yes</v>
      </c>
      <c r="H2831" t="s">
        <v>28</v>
      </c>
      <c r="I2831" t="s">
        <v>9840</v>
      </c>
      <c r="J2831" t="s">
        <v>9841</v>
      </c>
      <c r="K2831" t="s">
        <v>133</v>
      </c>
      <c r="L2831" t="s">
        <v>32</v>
      </c>
      <c r="M2831" s="6" t="str">
        <f>IF(ISBLANK(employee_data36[[#This Row],[ExitDate]]),"1","0")</f>
        <v>1</v>
      </c>
      <c r="N2831" s="6" t="str">
        <f>IF(employee_data36[[#This Row],[EmployeeStatus]]="Active", "Active", "Tidak Active")</f>
        <v>Active</v>
      </c>
      <c r="O2831" t="s">
        <v>52</v>
      </c>
      <c r="P2831" t="s">
        <v>64</v>
      </c>
      <c r="Q2831" t="s">
        <v>52</v>
      </c>
      <c r="R2831" t="s">
        <v>36</v>
      </c>
      <c r="S2831" t="s">
        <v>37</v>
      </c>
      <c r="T2831" t="s">
        <v>38</v>
      </c>
      <c r="U2831" t="s">
        <v>81</v>
      </c>
      <c r="V2831" s="1">
        <v>20043</v>
      </c>
      <c r="W2831" s="6">
        <f>DATEDIF(employee_data36[[#This Row],[DOB]],DATE(2023, 1, 1), "Y")</f>
        <v>68</v>
      </c>
      <c r="X2831" s="6" t="str">
        <f>IF(employee_data3[[#This Row],[Age]]&lt;=25, "Remaja", IF(employee_data3[[#This Row],[Age]]&lt;=55, "Dewasa", "Lansia"))</f>
        <v>Lansia</v>
      </c>
      <c r="Y2831" s="7" t="str">
        <f>CONCATENATE(employee_data36[[#This Row],[First-LastName]]," ",employee_data36[[#This Row],[DOB]])</f>
        <v>Coleman-Huffman 20043</v>
      </c>
      <c r="Z2831" t="s">
        <v>40</v>
      </c>
      <c r="AA2831" t="s">
        <v>292</v>
      </c>
      <c r="AB2831" t="s">
        <v>55</v>
      </c>
      <c r="AC2831">
        <v>4750</v>
      </c>
      <c r="AD2831" t="s">
        <v>93</v>
      </c>
      <c r="AE2831" t="s">
        <v>104</v>
      </c>
      <c r="AF2831" t="s">
        <v>45</v>
      </c>
      <c r="AG2831">
        <v>5</v>
      </c>
    </row>
    <row r="2832" spans="1:33" x14ac:dyDescent="0.3">
      <c r="A2832">
        <v>3257</v>
      </c>
      <c r="B2832" t="s">
        <v>664</v>
      </c>
      <c r="C2832" t="s">
        <v>211</v>
      </c>
      <c r="D2832" s="6" t="str">
        <f>CONCATENATE(employee_data36[[#This Row],[FirstName]], "-",employee_data36[[#This Row],[LastName]] )</f>
        <v>Sanaa-Reilly</v>
      </c>
      <c r="E2832" s="1">
        <v>44154</v>
      </c>
      <c r="F2832" s="1"/>
      <c r="G2832" s="7" t="str">
        <f>IF(ISBLANK(employee_data36[[#This Row],[ExitDate]]),"Yes","")</f>
        <v>Yes</v>
      </c>
      <c r="H2832" t="s">
        <v>728</v>
      </c>
      <c r="I2832" t="s">
        <v>9842</v>
      </c>
      <c r="J2832" t="s">
        <v>9843</v>
      </c>
      <c r="K2832" t="s">
        <v>62</v>
      </c>
      <c r="L2832" t="s">
        <v>32</v>
      </c>
      <c r="M2832" s="6" t="str">
        <f>IF(ISBLANK(employee_data36[[#This Row],[ExitDate]]),"1","0")</f>
        <v>1</v>
      </c>
      <c r="N2832" s="6" t="str">
        <f>IF(employee_data36[[#This Row],[EmployeeStatus]]="Active", "Active", "Tidak Active")</f>
        <v>Active</v>
      </c>
      <c r="O2832" t="s">
        <v>63</v>
      </c>
      <c r="P2832" t="s">
        <v>51</v>
      </c>
      <c r="Q2832" t="s">
        <v>63</v>
      </c>
      <c r="R2832" t="s">
        <v>36</v>
      </c>
      <c r="S2832" t="s">
        <v>37</v>
      </c>
      <c r="T2832" t="s">
        <v>38</v>
      </c>
      <c r="U2832" t="s">
        <v>305</v>
      </c>
      <c r="V2832" s="1">
        <v>31512</v>
      </c>
      <c r="W2832" s="6">
        <f>DATEDIF(employee_data36[[#This Row],[DOB]],DATE(2023, 1, 1), "Y")</f>
        <v>36</v>
      </c>
      <c r="X2832" s="6" t="str">
        <f>IF(employee_data3[[#This Row],[Age]]&lt;=25, "Remaja", IF(employee_data3[[#This Row],[Age]]&lt;=55, "Dewasa", "Lansia"))</f>
        <v>Dewasa</v>
      </c>
      <c r="Y2832" s="7" t="str">
        <f>CONCATENATE(employee_data36[[#This Row],[First-LastName]]," ",employee_data36[[#This Row],[DOB]])</f>
        <v>Sanaa-Reilly 31512</v>
      </c>
      <c r="Z2832" t="s">
        <v>40</v>
      </c>
      <c r="AA2832" t="s">
        <v>83</v>
      </c>
      <c r="AB2832" t="s">
        <v>42</v>
      </c>
      <c r="AC2832">
        <v>89893</v>
      </c>
      <c r="AD2832" t="s">
        <v>74</v>
      </c>
      <c r="AE2832" t="s">
        <v>75</v>
      </c>
      <c r="AF2832" t="s">
        <v>45</v>
      </c>
      <c r="AG2832">
        <v>3</v>
      </c>
    </row>
    <row r="2833" spans="1:33" x14ac:dyDescent="0.3">
      <c r="A2833">
        <v>3258</v>
      </c>
      <c r="B2833" t="s">
        <v>595</v>
      </c>
      <c r="C2833" t="s">
        <v>4661</v>
      </c>
      <c r="D2833" s="6" t="str">
        <f>CONCATENATE(employee_data36[[#This Row],[FirstName]], "-",employee_data36[[#This Row],[LastName]] )</f>
        <v>Slade-Randolph</v>
      </c>
      <c r="E2833" s="1">
        <v>44972</v>
      </c>
      <c r="F2833" s="1"/>
      <c r="G2833" s="7" t="str">
        <f>IF(ISBLANK(employee_data36[[#This Row],[ExitDate]]),"Yes","")</f>
        <v>Yes</v>
      </c>
      <c r="H2833" t="s">
        <v>728</v>
      </c>
      <c r="I2833" t="s">
        <v>9844</v>
      </c>
      <c r="J2833" t="s">
        <v>9845</v>
      </c>
      <c r="K2833" t="s">
        <v>89</v>
      </c>
      <c r="L2833" t="s">
        <v>32</v>
      </c>
      <c r="M2833" s="6" t="str">
        <f>IF(ISBLANK(employee_data36[[#This Row],[ExitDate]]),"1","0")</f>
        <v>1</v>
      </c>
      <c r="N2833" s="6" t="str">
        <f>IF(employee_data36[[#This Row],[EmployeeStatus]]="Active", "Active", "Tidak Active")</f>
        <v>Active</v>
      </c>
      <c r="O2833" t="s">
        <v>52</v>
      </c>
      <c r="P2833" t="s">
        <v>64</v>
      </c>
      <c r="Q2833" t="s">
        <v>35</v>
      </c>
      <c r="R2833" t="s">
        <v>36</v>
      </c>
      <c r="S2833" t="s">
        <v>37</v>
      </c>
      <c r="T2833" t="s">
        <v>38</v>
      </c>
      <c r="U2833" t="s">
        <v>53</v>
      </c>
      <c r="V2833" s="1">
        <v>26076</v>
      </c>
      <c r="W2833" s="6">
        <f>DATEDIF(employee_data36[[#This Row],[DOB]],DATE(2023, 1, 1), "Y")</f>
        <v>51</v>
      </c>
      <c r="X2833" s="6" t="str">
        <f>IF(employee_data3[[#This Row],[Age]]&lt;=25, "Remaja", IF(employee_data3[[#This Row],[Age]]&lt;=55, "Dewasa", "Lansia"))</f>
        <v>Dewasa</v>
      </c>
      <c r="Y2833" s="7" t="str">
        <f>CONCATENATE(employee_data36[[#This Row],[First-LastName]]," ",employee_data36[[#This Row],[DOB]])</f>
        <v>Slade-Randolph 26076</v>
      </c>
      <c r="Z2833" t="s">
        <v>40</v>
      </c>
      <c r="AA2833" t="s">
        <v>226</v>
      </c>
      <c r="AB2833" t="s">
        <v>55</v>
      </c>
      <c r="AC2833">
        <v>27959</v>
      </c>
      <c r="AD2833" t="s">
        <v>43</v>
      </c>
      <c r="AE2833" t="s">
        <v>75</v>
      </c>
      <c r="AF2833" t="s">
        <v>45</v>
      </c>
      <c r="AG2833">
        <v>2</v>
      </c>
    </row>
    <row r="2834" spans="1:33" x14ac:dyDescent="0.3">
      <c r="A2834">
        <v>3259</v>
      </c>
      <c r="B2834" t="s">
        <v>9846</v>
      </c>
      <c r="C2834" t="s">
        <v>6224</v>
      </c>
      <c r="D2834" s="6" t="str">
        <f>CONCATENATE(employee_data36[[#This Row],[FirstName]], "-",employee_data36[[#This Row],[LastName]] )</f>
        <v>Dania-Hale</v>
      </c>
      <c r="E2834" s="1">
        <v>44690</v>
      </c>
      <c r="F2834" s="1">
        <v>44722</v>
      </c>
      <c r="G2834" s="7" t="str">
        <f>IF(ISBLANK(employee_data36[[#This Row],[ExitDate]]),"Yes","")</f>
        <v/>
      </c>
      <c r="H2834" t="s">
        <v>728</v>
      </c>
      <c r="I2834" t="s">
        <v>9847</v>
      </c>
      <c r="J2834" t="s">
        <v>9848</v>
      </c>
      <c r="K2834" t="s">
        <v>31</v>
      </c>
      <c r="L2834" t="s">
        <v>745</v>
      </c>
      <c r="M2834" s="6" t="str">
        <f>IF(ISBLANK(employee_data36[[#This Row],[ExitDate]]),"1","0")</f>
        <v>0</v>
      </c>
      <c r="N2834" s="6" t="str">
        <f>IF(employee_data36[[#This Row],[EmployeeStatus]]="Active", "Active", "Tidak Active")</f>
        <v>Tidak Active</v>
      </c>
      <c r="O2834" t="s">
        <v>63</v>
      </c>
      <c r="P2834" t="s">
        <v>64</v>
      </c>
      <c r="Q2834" t="s">
        <v>63</v>
      </c>
      <c r="R2834" t="s">
        <v>126</v>
      </c>
      <c r="S2834" t="s">
        <v>9849</v>
      </c>
      <c r="T2834" t="s">
        <v>38</v>
      </c>
      <c r="U2834" t="s">
        <v>90</v>
      </c>
      <c r="V2834" s="1">
        <v>17131</v>
      </c>
      <c r="W2834" s="6">
        <f>DATEDIF(employee_data36[[#This Row],[DOB]],DATE(2023, 1, 1), "Y")</f>
        <v>76</v>
      </c>
      <c r="X2834" s="6" t="str">
        <f>IF(employee_data3[[#This Row],[Age]]&lt;=25, "Remaja", IF(employee_data3[[#This Row],[Age]]&lt;=55, "Dewasa", "Lansia"))</f>
        <v>Lansia</v>
      </c>
      <c r="Y2834" s="7" t="str">
        <f>CONCATENATE(employee_data36[[#This Row],[First-LastName]]," ",employee_data36[[#This Row],[DOB]])</f>
        <v>Dania-Hale 17131</v>
      </c>
      <c r="Z2834" t="s">
        <v>40</v>
      </c>
      <c r="AA2834" t="s">
        <v>281</v>
      </c>
      <c r="AB2834" t="s">
        <v>55</v>
      </c>
      <c r="AC2834">
        <v>71536</v>
      </c>
      <c r="AD2834" t="s">
        <v>56</v>
      </c>
      <c r="AE2834" t="s">
        <v>75</v>
      </c>
      <c r="AF2834" t="s">
        <v>45</v>
      </c>
      <c r="AG2834">
        <v>2</v>
      </c>
    </row>
    <row r="2835" spans="1:33" x14ac:dyDescent="0.3">
      <c r="A2835">
        <v>3260</v>
      </c>
      <c r="B2835" t="s">
        <v>9850</v>
      </c>
      <c r="C2835" t="s">
        <v>9851</v>
      </c>
      <c r="D2835" s="6" t="str">
        <f>CONCATENATE(employee_data36[[#This Row],[FirstName]], "-",employee_data36[[#This Row],[LastName]] )</f>
        <v>Roland-Orozco</v>
      </c>
      <c r="E2835" s="1">
        <v>44475</v>
      </c>
      <c r="F2835" s="1"/>
      <c r="G2835" s="7" t="str">
        <f>IF(ISBLANK(employee_data36[[#This Row],[ExitDate]]),"Yes","")</f>
        <v>Yes</v>
      </c>
      <c r="H2835" t="s">
        <v>728</v>
      </c>
      <c r="I2835" t="s">
        <v>9852</v>
      </c>
      <c r="J2835" t="s">
        <v>9853</v>
      </c>
      <c r="K2835" t="s">
        <v>133</v>
      </c>
      <c r="L2835" t="s">
        <v>32</v>
      </c>
      <c r="M2835" s="6" t="str">
        <f>IF(ISBLANK(employee_data36[[#This Row],[ExitDate]]),"1","0")</f>
        <v>1</v>
      </c>
      <c r="N2835" s="6" t="str">
        <f>IF(employee_data36[[#This Row],[EmployeeStatus]]="Active", "Active", "Tidak Active")</f>
        <v>Active</v>
      </c>
      <c r="O2835" t="s">
        <v>33</v>
      </c>
      <c r="P2835" t="s">
        <v>64</v>
      </c>
      <c r="Q2835" t="s">
        <v>35</v>
      </c>
      <c r="R2835" t="s">
        <v>36</v>
      </c>
      <c r="S2835" t="s">
        <v>37</v>
      </c>
      <c r="T2835" t="s">
        <v>38</v>
      </c>
      <c r="U2835" t="s">
        <v>81</v>
      </c>
      <c r="V2835" s="1">
        <v>33772</v>
      </c>
      <c r="W2835" s="6">
        <f>DATEDIF(employee_data36[[#This Row],[DOB]],DATE(2023, 1, 1), "Y")</f>
        <v>30</v>
      </c>
      <c r="X2835" s="6" t="str">
        <f>IF(employee_data3[[#This Row],[Age]]&lt;=25, "Remaja", IF(employee_data3[[#This Row],[Age]]&lt;=55, "Dewasa", "Lansia"))</f>
        <v>Dewasa</v>
      </c>
      <c r="Y2835" s="7" t="str">
        <f>CONCATENATE(employee_data36[[#This Row],[First-LastName]]," ",employee_data36[[#This Row],[DOB]])</f>
        <v>Roland-Orozco 33772</v>
      </c>
      <c r="Z2835" t="s">
        <v>40</v>
      </c>
      <c r="AA2835" t="s">
        <v>150</v>
      </c>
      <c r="AB2835" t="s">
        <v>55</v>
      </c>
      <c r="AC2835">
        <v>86352</v>
      </c>
      <c r="AD2835" t="s">
        <v>56</v>
      </c>
      <c r="AE2835" t="s">
        <v>75</v>
      </c>
      <c r="AF2835" t="s">
        <v>45</v>
      </c>
      <c r="AG2835">
        <v>3</v>
      </c>
    </row>
    <row r="2836" spans="1:33" x14ac:dyDescent="0.3">
      <c r="A2836">
        <v>3261</v>
      </c>
      <c r="B2836" t="s">
        <v>9653</v>
      </c>
      <c r="C2836" t="s">
        <v>882</v>
      </c>
      <c r="D2836" s="6" t="str">
        <f>CONCATENATE(employee_data36[[#This Row],[FirstName]], "-",employee_data36[[#This Row],[LastName]] )</f>
        <v>Kaylen-Fisher</v>
      </c>
      <c r="E2836" s="1">
        <v>44213</v>
      </c>
      <c r="F2836" s="1">
        <v>45102</v>
      </c>
      <c r="G2836" s="7" t="str">
        <f>IF(ISBLANK(employee_data36[[#This Row],[ExitDate]]),"Yes","")</f>
        <v/>
      </c>
      <c r="H2836" t="s">
        <v>728</v>
      </c>
      <c r="I2836" t="s">
        <v>9854</v>
      </c>
      <c r="J2836" t="s">
        <v>9855</v>
      </c>
      <c r="K2836" t="s">
        <v>50</v>
      </c>
      <c r="L2836" t="s">
        <v>1805</v>
      </c>
      <c r="M2836" s="6" t="str">
        <f>IF(ISBLANK(employee_data36[[#This Row],[ExitDate]]),"1","0")</f>
        <v>0</v>
      </c>
      <c r="N2836" s="6" t="str">
        <f>IF(employee_data36[[#This Row],[EmployeeStatus]]="Active", "Active", "Tidak Active")</f>
        <v>Tidak Active</v>
      </c>
      <c r="O2836" t="s">
        <v>52</v>
      </c>
      <c r="P2836" t="s">
        <v>64</v>
      </c>
      <c r="Q2836" t="s">
        <v>35</v>
      </c>
      <c r="R2836" t="s">
        <v>99</v>
      </c>
      <c r="S2836" t="s">
        <v>9856</v>
      </c>
      <c r="T2836" t="s">
        <v>38</v>
      </c>
      <c r="U2836" t="s">
        <v>90</v>
      </c>
      <c r="V2836" s="1">
        <v>17593</v>
      </c>
      <c r="W2836" s="6">
        <f>DATEDIF(employee_data36[[#This Row],[DOB]],DATE(2023, 1, 1), "Y")</f>
        <v>74</v>
      </c>
      <c r="X2836" s="6" t="str">
        <f>IF(employee_data3[[#This Row],[Age]]&lt;=25, "Remaja", IF(employee_data3[[#This Row],[Age]]&lt;=55, "Dewasa", "Lansia"))</f>
        <v>Lansia</v>
      </c>
      <c r="Y2836" s="7" t="str">
        <f>CONCATENATE(employee_data36[[#This Row],[First-LastName]]," ",employee_data36[[#This Row],[DOB]])</f>
        <v>Kaylen-Fisher 17593</v>
      </c>
      <c r="Z2836" t="s">
        <v>40</v>
      </c>
      <c r="AA2836" t="s">
        <v>613</v>
      </c>
      <c r="AB2836" t="s">
        <v>55</v>
      </c>
      <c r="AC2836">
        <v>18868</v>
      </c>
      <c r="AD2836" t="s">
        <v>56</v>
      </c>
      <c r="AE2836" t="s">
        <v>44</v>
      </c>
      <c r="AF2836" t="s">
        <v>45</v>
      </c>
      <c r="AG2836">
        <v>4</v>
      </c>
    </row>
    <row r="2837" spans="1:33" x14ac:dyDescent="0.3">
      <c r="A2837">
        <v>3262</v>
      </c>
      <c r="B2837" t="s">
        <v>2650</v>
      </c>
      <c r="C2837" t="s">
        <v>207</v>
      </c>
      <c r="D2837" s="6" t="str">
        <f>CONCATENATE(employee_data36[[#This Row],[FirstName]], "-",employee_data36[[#This Row],[LastName]] )</f>
        <v>Kasey-Preston</v>
      </c>
      <c r="E2837" s="1">
        <v>44642</v>
      </c>
      <c r="F2837" s="1"/>
      <c r="G2837" s="7" t="str">
        <f>IF(ISBLANK(employee_data36[[#This Row],[ExitDate]]),"Yes","")</f>
        <v>Yes</v>
      </c>
      <c r="H2837" t="s">
        <v>728</v>
      </c>
      <c r="I2837" t="s">
        <v>9857</v>
      </c>
      <c r="J2837" t="s">
        <v>9858</v>
      </c>
      <c r="K2837" t="s">
        <v>139</v>
      </c>
      <c r="L2837" t="s">
        <v>32</v>
      </c>
      <c r="M2837" s="6" t="str">
        <f>IF(ISBLANK(employee_data36[[#This Row],[ExitDate]]),"1","0")</f>
        <v>1</v>
      </c>
      <c r="N2837" s="6" t="str">
        <f>IF(employee_data36[[#This Row],[EmployeeStatus]]="Active", "Active", "Tidak Active")</f>
        <v>Active</v>
      </c>
      <c r="O2837" t="s">
        <v>63</v>
      </c>
      <c r="P2837" t="s">
        <v>51</v>
      </c>
      <c r="Q2837" t="s">
        <v>63</v>
      </c>
      <c r="R2837" t="s">
        <v>36</v>
      </c>
      <c r="S2837" t="s">
        <v>37</v>
      </c>
      <c r="T2837" t="s">
        <v>38</v>
      </c>
      <c r="U2837" t="s">
        <v>332</v>
      </c>
      <c r="V2837" s="1">
        <v>30708</v>
      </c>
      <c r="W2837" s="6">
        <f>DATEDIF(employee_data36[[#This Row],[DOB]],DATE(2023, 1, 1), "Y")</f>
        <v>38</v>
      </c>
      <c r="X2837" s="6" t="str">
        <f>IF(employee_data3[[#This Row],[Age]]&lt;=25, "Remaja", IF(employee_data3[[#This Row],[Age]]&lt;=55, "Dewasa", "Lansia"))</f>
        <v>Dewasa</v>
      </c>
      <c r="Y2837" s="7" t="str">
        <f>CONCATENATE(employee_data36[[#This Row],[First-LastName]]," ",employee_data36[[#This Row],[DOB]])</f>
        <v>Kasey-Preston 30708</v>
      </c>
      <c r="Z2837" t="s">
        <v>40</v>
      </c>
      <c r="AA2837" t="s">
        <v>83</v>
      </c>
      <c r="AB2837" t="s">
        <v>42</v>
      </c>
      <c r="AC2837">
        <v>69534</v>
      </c>
      <c r="AD2837" t="s">
        <v>93</v>
      </c>
      <c r="AE2837" t="s">
        <v>104</v>
      </c>
      <c r="AF2837" t="s">
        <v>740</v>
      </c>
      <c r="AG2837">
        <v>4</v>
      </c>
    </row>
    <row r="2838" spans="1:33" x14ac:dyDescent="0.3">
      <c r="A2838">
        <v>3263</v>
      </c>
      <c r="B2838" t="s">
        <v>486</v>
      </c>
      <c r="C2838" t="s">
        <v>2548</v>
      </c>
      <c r="D2838" s="6" t="str">
        <f>CONCATENATE(employee_data36[[#This Row],[FirstName]], "-",employee_data36[[#This Row],[LastName]] )</f>
        <v>Cruz-Davila</v>
      </c>
      <c r="E2838" s="1">
        <v>44671</v>
      </c>
      <c r="F2838" s="1">
        <v>45046</v>
      </c>
      <c r="G2838" s="7" t="str">
        <f>IF(ISBLANK(employee_data36[[#This Row],[ExitDate]]),"Yes","")</f>
        <v/>
      </c>
      <c r="H2838" t="s">
        <v>28</v>
      </c>
      <c r="I2838" t="s">
        <v>9859</v>
      </c>
      <c r="J2838" t="s">
        <v>9860</v>
      </c>
      <c r="K2838" t="s">
        <v>118</v>
      </c>
      <c r="L2838" t="s">
        <v>745</v>
      </c>
      <c r="M2838" s="6" t="str">
        <f>IF(ISBLANK(employee_data36[[#This Row],[ExitDate]]),"1","0")</f>
        <v>0</v>
      </c>
      <c r="N2838" s="6" t="str">
        <f>IF(employee_data36[[#This Row],[EmployeeStatus]]="Active", "Active", "Tidak Active")</f>
        <v>Tidak Active</v>
      </c>
      <c r="O2838" t="s">
        <v>63</v>
      </c>
      <c r="P2838" t="s">
        <v>51</v>
      </c>
      <c r="Q2838" t="s">
        <v>52</v>
      </c>
      <c r="R2838" t="s">
        <v>99</v>
      </c>
      <c r="S2838" t="s">
        <v>9861</v>
      </c>
      <c r="T2838" t="s">
        <v>38</v>
      </c>
      <c r="U2838" t="s">
        <v>111</v>
      </c>
      <c r="V2838" s="1">
        <v>32977</v>
      </c>
      <c r="W2838" s="6">
        <f>DATEDIF(employee_data36[[#This Row],[DOB]],DATE(2023, 1, 1), "Y")</f>
        <v>32</v>
      </c>
      <c r="X2838" s="6" t="str">
        <f>IF(employee_data3[[#This Row],[Age]]&lt;=25, "Remaja", IF(employee_data3[[#This Row],[Age]]&lt;=55, "Dewasa", "Lansia"))</f>
        <v>Dewasa</v>
      </c>
      <c r="Y2838" s="7" t="str">
        <f>CONCATENATE(employee_data36[[#This Row],[First-LastName]]," ",employee_data36[[#This Row],[DOB]])</f>
        <v>Cruz-Davila 32977</v>
      </c>
      <c r="Z2838" t="s">
        <v>40</v>
      </c>
      <c r="AA2838" t="s">
        <v>703</v>
      </c>
      <c r="AB2838" t="s">
        <v>55</v>
      </c>
      <c r="AC2838">
        <v>41746</v>
      </c>
      <c r="AD2838" t="s">
        <v>128</v>
      </c>
      <c r="AE2838" t="s">
        <v>75</v>
      </c>
      <c r="AF2838" t="s">
        <v>740</v>
      </c>
      <c r="AG2838">
        <v>2</v>
      </c>
    </row>
    <row r="2839" spans="1:33" x14ac:dyDescent="0.3">
      <c r="A2839">
        <v>3264</v>
      </c>
      <c r="B2839" t="s">
        <v>9342</v>
      </c>
      <c r="C2839" t="s">
        <v>4871</v>
      </c>
      <c r="D2839" s="6" t="str">
        <f>CONCATENATE(employee_data36[[#This Row],[FirstName]], "-",employee_data36[[#This Row],[LastName]] )</f>
        <v>Alani-Phillips</v>
      </c>
      <c r="E2839" s="1">
        <v>44561</v>
      </c>
      <c r="F2839" s="1">
        <v>45056</v>
      </c>
      <c r="G2839" s="7" t="str">
        <f>IF(ISBLANK(employee_data36[[#This Row],[ExitDate]]),"Yes","")</f>
        <v/>
      </c>
      <c r="H2839" t="s">
        <v>28</v>
      </c>
      <c r="I2839" t="s">
        <v>9862</v>
      </c>
      <c r="J2839" t="s">
        <v>9863</v>
      </c>
      <c r="K2839" t="s">
        <v>62</v>
      </c>
      <c r="L2839" t="s">
        <v>2300</v>
      </c>
      <c r="M2839" s="6" t="str">
        <f>IF(ISBLANK(employee_data36[[#This Row],[ExitDate]]),"1","0")</f>
        <v>0</v>
      </c>
      <c r="N2839" s="6" t="str">
        <f>IF(employee_data36[[#This Row],[EmployeeStatus]]="Active", "Active", "Tidak Active")</f>
        <v>Tidak Active</v>
      </c>
      <c r="O2839" t="s">
        <v>52</v>
      </c>
      <c r="P2839" t="s">
        <v>34</v>
      </c>
      <c r="Q2839" t="s">
        <v>52</v>
      </c>
      <c r="R2839" t="s">
        <v>99</v>
      </c>
      <c r="S2839" t="s">
        <v>9864</v>
      </c>
      <c r="T2839" t="s">
        <v>38</v>
      </c>
      <c r="U2839" t="s">
        <v>101</v>
      </c>
      <c r="V2839" s="1">
        <v>18423</v>
      </c>
      <c r="W2839" s="6">
        <f>DATEDIF(employee_data36[[#This Row],[DOB]],DATE(2023, 1, 1), "Y")</f>
        <v>72</v>
      </c>
      <c r="X2839" s="6" t="str">
        <f>IF(employee_data3[[#This Row],[Age]]&lt;=25, "Remaja", IF(employee_data3[[#This Row],[Age]]&lt;=55, "Dewasa", "Lansia"))</f>
        <v>Lansia</v>
      </c>
      <c r="Y2839" s="7" t="str">
        <f>CONCATENATE(employee_data36[[#This Row],[First-LastName]]," ",employee_data36[[#This Row],[DOB]])</f>
        <v>Alani-Phillips 18423</v>
      </c>
      <c r="Z2839" t="s">
        <v>40</v>
      </c>
      <c r="AA2839" t="s">
        <v>113</v>
      </c>
      <c r="AB2839" t="s">
        <v>55</v>
      </c>
      <c r="AC2839">
        <v>16282</v>
      </c>
      <c r="AD2839" t="s">
        <v>128</v>
      </c>
      <c r="AE2839" t="s">
        <v>84</v>
      </c>
      <c r="AF2839" t="s">
        <v>45</v>
      </c>
      <c r="AG2839">
        <v>5</v>
      </c>
    </row>
    <row r="2840" spans="1:33" x14ac:dyDescent="0.3">
      <c r="A2840">
        <v>3265</v>
      </c>
      <c r="B2840" t="s">
        <v>2654</v>
      </c>
      <c r="C2840" t="s">
        <v>1937</v>
      </c>
      <c r="D2840" s="6" t="str">
        <f>CONCATENATE(employee_data36[[#This Row],[FirstName]], "-",employee_data36[[#This Row],[LastName]] )</f>
        <v>Giovanni-Klein</v>
      </c>
      <c r="E2840" s="1">
        <v>43404</v>
      </c>
      <c r="F2840" s="1"/>
      <c r="G2840" s="7" t="str">
        <f>IF(ISBLANK(employee_data36[[#This Row],[ExitDate]]),"Yes","")</f>
        <v>Yes</v>
      </c>
      <c r="H2840" t="s">
        <v>28</v>
      </c>
      <c r="I2840" t="s">
        <v>9865</v>
      </c>
      <c r="J2840" t="s">
        <v>9866</v>
      </c>
      <c r="K2840" t="s">
        <v>89</v>
      </c>
      <c r="L2840" t="s">
        <v>32</v>
      </c>
      <c r="M2840" s="6" t="str">
        <f>IF(ISBLANK(employee_data36[[#This Row],[ExitDate]]),"1","0")</f>
        <v>1</v>
      </c>
      <c r="N2840" s="6" t="str">
        <f>IF(employee_data36[[#This Row],[EmployeeStatus]]="Active", "Active", "Tidak Active")</f>
        <v>Active</v>
      </c>
      <c r="O2840" t="s">
        <v>52</v>
      </c>
      <c r="P2840" t="s">
        <v>34</v>
      </c>
      <c r="Q2840" t="s">
        <v>63</v>
      </c>
      <c r="R2840" t="s">
        <v>36</v>
      </c>
      <c r="S2840" t="s">
        <v>37</v>
      </c>
      <c r="T2840" t="s">
        <v>38</v>
      </c>
      <c r="U2840" t="s">
        <v>53</v>
      </c>
      <c r="V2840" s="1">
        <v>33992</v>
      </c>
      <c r="W2840" s="6">
        <f>DATEDIF(employee_data36[[#This Row],[DOB]],DATE(2023, 1, 1), "Y")</f>
        <v>29</v>
      </c>
      <c r="X2840" s="6" t="str">
        <f>IF(employee_data3[[#This Row],[Age]]&lt;=25, "Remaja", IF(employee_data3[[#This Row],[Age]]&lt;=55, "Dewasa", "Lansia"))</f>
        <v>Dewasa</v>
      </c>
      <c r="Y2840" s="7" t="str">
        <f>CONCATENATE(employee_data36[[#This Row],[First-LastName]]," ",employee_data36[[#This Row],[DOB]])</f>
        <v>Giovanni-Klein 33992</v>
      </c>
      <c r="Z2840" t="s">
        <v>40</v>
      </c>
      <c r="AA2840" t="s">
        <v>352</v>
      </c>
      <c r="AB2840" t="s">
        <v>42</v>
      </c>
      <c r="AC2840">
        <v>26076</v>
      </c>
      <c r="AD2840" t="s">
        <v>128</v>
      </c>
      <c r="AE2840" t="s">
        <v>75</v>
      </c>
      <c r="AF2840" t="s">
        <v>45</v>
      </c>
      <c r="AG2840">
        <v>1</v>
      </c>
    </row>
    <row r="2841" spans="1:33" x14ac:dyDescent="0.3">
      <c r="A2841">
        <v>3266</v>
      </c>
      <c r="B2841" t="s">
        <v>9867</v>
      </c>
      <c r="C2841" t="s">
        <v>4338</v>
      </c>
      <c r="D2841" s="6" t="str">
        <f>CONCATENATE(employee_data36[[#This Row],[FirstName]], "-",employee_data36[[#This Row],[LastName]] )</f>
        <v>Max-Mahoney</v>
      </c>
      <c r="E2841" s="1">
        <v>44036</v>
      </c>
      <c r="F2841" s="1"/>
      <c r="G2841" s="7" t="str">
        <f>IF(ISBLANK(employee_data36[[#This Row],[ExitDate]]),"Yes","")</f>
        <v>Yes</v>
      </c>
      <c r="H2841" t="s">
        <v>28</v>
      </c>
      <c r="I2841" t="s">
        <v>9868</v>
      </c>
      <c r="J2841" t="s">
        <v>9869</v>
      </c>
      <c r="K2841" t="s">
        <v>31</v>
      </c>
      <c r="L2841" t="s">
        <v>32</v>
      </c>
      <c r="M2841" s="6" t="str">
        <f>IF(ISBLANK(employee_data36[[#This Row],[ExitDate]]),"1","0")</f>
        <v>1</v>
      </c>
      <c r="N2841" s="6" t="str">
        <f>IF(employee_data36[[#This Row],[EmployeeStatus]]="Active", "Active", "Tidak Active")</f>
        <v>Active</v>
      </c>
      <c r="O2841" t="s">
        <v>33</v>
      </c>
      <c r="P2841" t="s">
        <v>51</v>
      </c>
      <c r="Q2841" t="s">
        <v>63</v>
      </c>
      <c r="R2841" t="s">
        <v>36</v>
      </c>
      <c r="S2841" t="s">
        <v>37</v>
      </c>
      <c r="T2841" t="s">
        <v>38</v>
      </c>
      <c r="U2841" t="s">
        <v>305</v>
      </c>
      <c r="V2841" s="1">
        <v>35300</v>
      </c>
      <c r="W2841" s="6">
        <f>DATEDIF(employee_data36[[#This Row],[DOB]],DATE(2023, 1, 1), "Y")</f>
        <v>26</v>
      </c>
      <c r="X2841" s="6" t="str">
        <f>IF(employee_data3[[#This Row],[Age]]&lt;=25, "Remaja", IF(employee_data3[[#This Row],[Age]]&lt;=55, "Dewasa", "Lansia"))</f>
        <v>Dewasa</v>
      </c>
      <c r="Y2841" s="7" t="str">
        <f>CONCATENATE(employee_data36[[#This Row],[First-LastName]]," ",employee_data36[[#This Row],[DOB]])</f>
        <v>Max-Mahoney 35300</v>
      </c>
      <c r="Z2841" t="s">
        <v>40</v>
      </c>
      <c r="AA2841" t="s">
        <v>83</v>
      </c>
      <c r="AB2841" t="s">
        <v>42</v>
      </c>
      <c r="AC2841">
        <v>22339</v>
      </c>
      <c r="AD2841" t="s">
        <v>93</v>
      </c>
      <c r="AE2841" t="s">
        <v>84</v>
      </c>
      <c r="AF2841" t="s">
        <v>45</v>
      </c>
      <c r="AG2841">
        <v>2</v>
      </c>
    </row>
    <row r="2842" spans="1:33" x14ac:dyDescent="0.3">
      <c r="A2842">
        <v>3267</v>
      </c>
      <c r="B2842" t="s">
        <v>9870</v>
      </c>
      <c r="C2842" t="s">
        <v>107</v>
      </c>
      <c r="D2842" s="6" t="str">
        <f>CONCATENATE(employee_data36[[#This Row],[FirstName]], "-",employee_data36[[#This Row],[LastName]] )</f>
        <v>Perla-Terry</v>
      </c>
      <c r="E2842" s="1">
        <v>43811</v>
      </c>
      <c r="F2842" s="1">
        <v>43847</v>
      </c>
      <c r="G2842" s="7" t="str">
        <f>IF(ISBLANK(employee_data36[[#This Row],[ExitDate]]),"Yes","")</f>
        <v/>
      </c>
      <c r="H2842" t="s">
        <v>28</v>
      </c>
      <c r="I2842" t="s">
        <v>9871</v>
      </c>
      <c r="J2842" t="s">
        <v>9872</v>
      </c>
      <c r="K2842" t="s">
        <v>133</v>
      </c>
      <c r="L2842" t="s">
        <v>32</v>
      </c>
      <c r="M2842" s="6" t="str">
        <f>IF(ISBLANK(employee_data36[[#This Row],[ExitDate]]),"1","0")</f>
        <v>0</v>
      </c>
      <c r="N2842" s="6" t="str">
        <f>IF(employee_data36[[#This Row],[EmployeeStatus]]="Active", "Active", "Tidak Active")</f>
        <v>Active</v>
      </c>
      <c r="O2842" t="s">
        <v>33</v>
      </c>
      <c r="P2842" t="s">
        <v>34</v>
      </c>
      <c r="Q2842" t="s">
        <v>52</v>
      </c>
      <c r="R2842" t="s">
        <v>175</v>
      </c>
      <c r="S2842" t="s">
        <v>9873</v>
      </c>
      <c r="T2842" t="s">
        <v>38</v>
      </c>
      <c r="U2842" t="s">
        <v>148</v>
      </c>
      <c r="V2842" s="1">
        <v>23322</v>
      </c>
      <c r="W2842" s="6">
        <f>DATEDIF(employee_data36[[#This Row],[DOB]],DATE(2023, 1, 1), "Y")</f>
        <v>59</v>
      </c>
      <c r="X2842" s="6" t="str">
        <f>IF(employee_data3[[#This Row],[Age]]&lt;=25, "Remaja", IF(employee_data3[[#This Row],[Age]]&lt;=55, "Dewasa", "Lansia"))</f>
        <v>Lansia</v>
      </c>
      <c r="Y2842" s="7" t="str">
        <f>CONCATENATE(employee_data36[[#This Row],[First-LastName]]," ",employee_data36[[#This Row],[DOB]])</f>
        <v>Perla-Terry 23322</v>
      </c>
      <c r="Z2842" t="s">
        <v>40</v>
      </c>
      <c r="AA2842" t="s">
        <v>83</v>
      </c>
      <c r="AB2842" t="s">
        <v>42</v>
      </c>
      <c r="AC2842">
        <v>52402</v>
      </c>
      <c r="AD2842" t="s">
        <v>74</v>
      </c>
      <c r="AE2842" t="s">
        <v>75</v>
      </c>
      <c r="AF2842" t="s">
        <v>45</v>
      </c>
      <c r="AG2842">
        <v>5</v>
      </c>
    </row>
    <row r="2843" spans="1:33" x14ac:dyDescent="0.3">
      <c r="A2843">
        <v>3268</v>
      </c>
      <c r="B2843" t="s">
        <v>5066</v>
      </c>
      <c r="C2843" t="s">
        <v>1468</v>
      </c>
      <c r="D2843" s="6" t="str">
        <f>CONCATENATE(employee_data36[[#This Row],[FirstName]], "-",employee_data36[[#This Row],[LastName]] )</f>
        <v>Makai-Ochoa</v>
      </c>
      <c r="E2843" s="1">
        <v>45099</v>
      </c>
      <c r="F2843" s="1"/>
      <c r="G2843" s="7" t="str">
        <f>IF(ISBLANK(employee_data36[[#This Row],[ExitDate]]),"Yes","")</f>
        <v>Yes</v>
      </c>
      <c r="H2843" t="s">
        <v>28</v>
      </c>
      <c r="I2843" t="s">
        <v>9874</v>
      </c>
      <c r="J2843" t="s">
        <v>9875</v>
      </c>
      <c r="K2843" t="s">
        <v>50</v>
      </c>
      <c r="L2843" t="s">
        <v>32</v>
      </c>
      <c r="M2843" s="6" t="str">
        <f>IF(ISBLANK(employee_data36[[#This Row],[ExitDate]]),"1","0")</f>
        <v>1</v>
      </c>
      <c r="N2843" s="6" t="str">
        <f>IF(employee_data36[[#This Row],[EmployeeStatus]]="Active", "Active", "Tidak Active")</f>
        <v>Active</v>
      </c>
      <c r="O2843" t="s">
        <v>33</v>
      </c>
      <c r="P2843" t="s">
        <v>51</v>
      </c>
      <c r="Q2843" t="s">
        <v>35</v>
      </c>
      <c r="R2843" t="s">
        <v>36</v>
      </c>
      <c r="S2843" t="s">
        <v>37</v>
      </c>
      <c r="T2843" t="s">
        <v>38</v>
      </c>
      <c r="U2843" t="s">
        <v>90</v>
      </c>
      <c r="V2843" s="1">
        <v>22879</v>
      </c>
      <c r="W2843" s="6">
        <f>DATEDIF(employee_data36[[#This Row],[DOB]],DATE(2023, 1, 1), "Y")</f>
        <v>60</v>
      </c>
      <c r="X2843" s="6" t="str">
        <f>IF(employee_data3[[#This Row],[Age]]&lt;=25, "Remaja", IF(employee_data3[[#This Row],[Age]]&lt;=55, "Dewasa", "Lansia"))</f>
        <v>Lansia</v>
      </c>
      <c r="Y2843" s="7" t="str">
        <f>CONCATENATE(employee_data36[[#This Row],[First-LastName]]," ",employee_data36[[#This Row],[DOB]])</f>
        <v>Makai-Ochoa 22879</v>
      </c>
      <c r="Z2843" t="s">
        <v>40</v>
      </c>
      <c r="AA2843" t="s">
        <v>92</v>
      </c>
      <c r="AB2843" t="s">
        <v>42</v>
      </c>
      <c r="AC2843">
        <v>43825</v>
      </c>
      <c r="AD2843" t="s">
        <v>128</v>
      </c>
      <c r="AE2843" t="s">
        <v>75</v>
      </c>
      <c r="AF2843" t="s">
        <v>45</v>
      </c>
      <c r="AG2843">
        <v>2</v>
      </c>
    </row>
    <row r="2844" spans="1:33" x14ac:dyDescent="0.3">
      <c r="A2844">
        <v>3269</v>
      </c>
      <c r="B2844" t="s">
        <v>537</v>
      </c>
      <c r="C2844" t="s">
        <v>3827</v>
      </c>
      <c r="D2844" s="6" t="str">
        <f>CONCATENATE(employee_data36[[#This Row],[FirstName]], "-",employee_data36[[#This Row],[LastName]] )</f>
        <v>Caiden-Hogan</v>
      </c>
      <c r="E2844" s="1">
        <v>44367</v>
      </c>
      <c r="F2844" s="1"/>
      <c r="G2844" s="7" t="str">
        <f>IF(ISBLANK(employee_data36[[#This Row],[ExitDate]]),"Yes","")</f>
        <v>Yes</v>
      </c>
      <c r="H2844" t="s">
        <v>28</v>
      </c>
      <c r="I2844" t="s">
        <v>9876</v>
      </c>
      <c r="J2844" t="s">
        <v>9877</v>
      </c>
      <c r="K2844" t="s">
        <v>139</v>
      </c>
      <c r="L2844" t="s">
        <v>32</v>
      </c>
      <c r="M2844" s="6" t="str">
        <f>IF(ISBLANK(employee_data36[[#This Row],[ExitDate]]),"1","0")</f>
        <v>1</v>
      </c>
      <c r="N2844" s="6" t="str">
        <f>IF(employee_data36[[#This Row],[EmployeeStatus]]="Active", "Active", "Tidak Active")</f>
        <v>Active</v>
      </c>
      <c r="O2844" t="s">
        <v>63</v>
      </c>
      <c r="P2844" t="s">
        <v>34</v>
      </c>
      <c r="Q2844" t="s">
        <v>35</v>
      </c>
      <c r="R2844" t="s">
        <v>36</v>
      </c>
      <c r="S2844" t="s">
        <v>37</v>
      </c>
      <c r="T2844" t="s">
        <v>38</v>
      </c>
      <c r="U2844" t="s">
        <v>90</v>
      </c>
      <c r="V2844" s="1">
        <v>36624</v>
      </c>
      <c r="W2844" s="6">
        <f>DATEDIF(employee_data36[[#This Row],[DOB]],DATE(2023, 1, 1), "Y")</f>
        <v>22</v>
      </c>
      <c r="X2844" s="6" t="str">
        <f>IF(employee_data3[[#This Row],[Age]]&lt;=25, "Remaja", IF(employee_data3[[#This Row],[Age]]&lt;=55, "Dewasa", "Lansia"))</f>
        <v>Remaja</v>
      </c>
      <c r="Y2844" s="7" t="str">
        <f>CONCATENATE(employee_data36[[#This Row],[First-LastName]]," ",employee_data36[[#This Row],[DOB]])</f>
        <v>Caiden-Hogan 36624</v>
      </c>
      <c r="Z2844" t="s">
        <v>40</v>
      </c>
      <c r="AA2844" t="s">
        <v>83</v>
      </c>
      <c r="AB2844" t="s">
        <v>55</v>
      </c>
      <c r="AC2844">
        <v>92624</v>
      </c>
      <c r="AD2844" t="s">
        <v>128</v>
      </c>
      <c r="AE2844" t="s">
        <v>84</v>
      </c>
      <c r="AF2844" t="s">
        <v>45</v>
      </c>
      <c r="AG2844">
        <v>1</v>
      </c>
    </row>
    <row r="2845" spans="1:33" x14ac:dyDescent="0.3">
      <c r="A2845">
        <v>3270</v>
      </c>
      <c r="B2845" t="s">
        <v>1169</v>
      </c>
      <c r="C2845" t="s">
        <v>5632</v>
      </c>
      <c r="D2845" s="6" t="str">
        <f>CONCATENATE(employee_data36[[#This Row],[FirstName]], "-",employee_data36[[#This Row],[LastName]] )</f>
        <v>Brandon-Dickerson</v>
      </c>
      <c r="E2845" s="1">
        <v>43769</v>
      </c>
      <c r="F2845" s="1"/>
      <c r="G2845" s="7" t="str">
        <f>IF(ISBLANK(employee_data36[[#This Row],[ExitDate]]),"Yes","")</f>
        <v>Yes</v>
      </c>
      <c r="H2845" t="s">
        <v>28</v>
      </c>
      <c r="I2845" t="s">
        <v>9878</v>
      </c>
      <c r="J2845" t="s">
        <v>9879</v>
      </c>
      <c r="K2845" t="s">
        <v>80</v>
      </c>
      <c r="L2845" t="s">
        <v>32</v>
      </c>
      <c r="M2845" s="6" t="str">
        <f>IF(ISBLANK(employee_data36[[#This Row],[ExitDate]]),"1","0")</f>
        <v>1</v>
      </c>
      <c r="N2845" s="6" t="str">
        <f>IF(employee_data36[[#This Row],[EmployeeStatus]]="Active", "Active", "Tidak Active")</f>
        <v>Active</v>
      </c>
      <c r="O2845" t="s">
        <v>63</v>
      </c>
      <c r="P2845" t="s">
        <v>64</v>
      </c>
      <c r="Q2845" t="s">
        <v>63</v>
      </c>
      <c r="R2845" t="s">
        <v>36</v>
      </c>
      <c r="S2845" t="s">
        <v>37</v>
      </c>
      <c r="T2845" t="s">
        <v>38</v>
      </c>
      <c r="U2845" t="s">
        <v>148</v>
      </c>
      <c r="V2845" s="1">
        <v>21284</v>
      </c>
      <c r="W2845" s="6">
        <f>DATEDIF(employee_data36[[#This Row],[DOB]],DATE(2023, 1, 1), "Y")</f>
        <v>64</v>
      </c>
      <c r="X2845" s="6" t="str">
        <f>IF(employee_data3[[#This Row],[Age]]&lt;=25, "Remaja", IF(employee_data3[[#This Row],[Age]]&lt;=55, "Dewasa", "Lansia"))</f>
        <v>Lansia</v>
      </c>
      <c r="Y2845" s="7" t="str">
        <f>CONCATENATE(employee_data36[[#This Row],[First-LastName]]," ",employee_data36[[#This Row],[DOB]])</f>
        <v>Brandon-Dickerson 21284</v>
      </c>
      <c r="Z2845" t="s">
        <v>40</v>
      </c>
      <c r="AA2845" t="s">
        <v>103</v>
      </c>
      <c r="AB2845" t="s">
        <v>55</v>
      </c>
      <c r="AC2845">
        <v>88948</v>
      </c>
      <c r="AD2845" t="s">
        <v>128</v>
      </c>
      <c r="AE2845" t="s">
        <v>75</v>
      </c>
      <c r="AF2845" t="s">
        <v>45</v>
      </c>
      <c r="AG2845">
        <v>2</v>
      </c>
    </row>
    <row r="2846" spans="1:33" x14ac:dyDescent="0.3">
      <c r="A2846">
        <v>3271</v>
      </c>
      <c r="B2846" t="s">
        <v>7152</v>
      </c>
      <c r="C2846" t="s">
        <v>2522</v>
      </c>
      <c r="D2846" s="6" t="str">
        <f>CONCATENATE(employee_data36[[#This Row],[FirstName]], "-",employee_data36[[#This Row],[LastName]] )</f>
        <v>Taryn-Snow</v>
      </c>
      <c r="E2846" s="1">
        <v>43648</v>
      </c>
      <c r="F2846" s="1">
        <v>44891</v>
      </c>
      <c r="G2846" s="7" t="str">
        <f>IF(ISBLANK(employee_data36[[#This Row],[ExitDate]]),"Yes","")</f>
        <v/>
      </c>
      <c r="H2846" t="s">
        <v>28</v>
      </c>
      <c r="I2846" t="s">
        <v>9880</v>
      </c>
      <c r="J2846" t="s">
        <v>9881</v>
      </c>
      <c r="K2846" t="s">
        <v>168</v>
      </c>
      <c r="L2846" t="s">
        <v>745</v>
      </c>
      <c r="M2846" s="6" t="str">
        <f>IF(ISBLANK(employee_data36[[#This Row],[ExitDate]]),"1","0")</f>
        <v>0</v>
      </c>
      <c r="N2846" s="6" t="str">
        <f>IF(employee_data36[[#This Row],[EmployeeStatus]]="Active", "Active", "Tidak Active")</f>
        <v>Tidak Active</v>
      </c>
      <c r="O2846" t="s">
        <v>33</v>
      </c>
      <c r="P2846" t="s">
        <v>64</v>
      </c>
      <c r="Q2846" t="s">
        <v>52</v>
      </c>
      <c r="R2846" t="s">
        <v>99</v>
      </c>
      <c r="S2846" t="s">
        <v>9882</v>
      </c>
      <c r="T2846" t="s">
        <v>38</v>
      </c>
      <c r="U2846" t="s">
        <v>111</v>
      </c>
      <c r="V2846" s="1">
        <v>25687</v>
      </c>
      <c r="W2846" s="6">
        <f>DATEDIF(employee_data36[[#This Row],[DOB]],DATE(2023, 1, 1), "Y")</f>
        <v>52</v>
      </c>
      <c r="X2846" s="6" t="str">
        <f>IF(employee_data3[[#This Row],[Age]]&lt;=25, "Remaja", IF(employee_data3[[#This Row],[Age]]&lt;=55, "Dewasa", "Lansia"))</f>
        <v>Dewasa</v>
      </c>
      <c r="Y2846" s="7" t="str">
        <f>CONCATENATE(employee_data36[[#This Row],[First-LastName]]," ",employee_data36[[#This Row],[DOB]])</f>
        <v>Taryn-Snow 25687</v>
      </c>
      <c r="Z2846" t="s">
        <v>40</v>
      </c>
      <c r="AA2846" t="s">
        <v>113</v>
      </c>
      <c r="AB2846" t="s">
        <v>55</v>
      </c>
      <c r="AC2846">
        <v>72709</v>
      </c>
      <c r="AD2846" t="s">
        <v>128</v>
      </c>
      <c r="AE2846" t="s">
        <v>104</v>
      </c>
      <c r="AF2846" t="s">
        <v>45</v>
      </c>
      <c r="AG2846">
        <v>3</v>
      </c>
    </row>
    <row r="2847" spans="1:33" x14ac:dyDescent="0.3">
      <c r="A2847">
        <v>3272</v>
      </c>
      <c r="B2847" t="s">
        <v>7795</v>
      </c>
      <c r="C2847" t="s">
        <v>6601</v>
      </c>
      <c r="D2847" s="6" t="str">
        <f>CONCATENATE(employee_data36[[#This Row],[FirstName]], "-",employee_data36[[#This Row],[LastName]] )</f>
        <v>Monserrat-Cooke</v>
      </c>
      <c r="E2847" s="1">
        <v>44967</v>
      </c>
      <c r="F2847" s="1"/>
      <c r="G2847" s="7" t="str">
        <f>IF(ISBLANK(employee_data36[[#This Row],[ExitDate]]),"Yes","")</f>
        <v>Yes</v>
      </c>
      <c r="H2847" t="s">
        <v>28</v>
      </c>
      <c r="I2847" t="s">
        <v>9883</v>
      </c>
      <c r="J2847" t="s">
        <v>9884</v>
      </c>
      <c r="K2847" t="s">
        <v>98</v>
      </c>
      <c r="L2847" t="s">
        <v>32</v>
      </c>
      <c r="M2847" s="6" t="str">
        <f>IF(ISBLANK(employee_data36[[#This Row],[ExitDate]]),"1","0")</f>
        <v>1</v>
      </c>
      <c r="N2847" s="6" t="str">
        <f>IF(employee_data36[[#This Row],[EmployeeStatus]]="Active", "Active", "Tidak Active")</f>
        <v>Active</v>
      </c>
      <c r="O2847" t="s">
        <v>33</v>
      </c>
      <c r="P2847" t="s">
        <v>34</v>
      </c>
      <c r="Q2847" t="s">
        <v>52</v>
      </c>
      <c r="R2847" t="s">
        <v>36</v>
      </c>
      <c r="S2847" t="s">
        <v>37</v>
      </c>
      <c r="T2847" t="s">
        <v>38</v>
      </c>
      <c r="U2847" t="s">
        <v>53</v>
      </c>
      <c r="V2847" s="1">
        <v>21784</v>
      </c>
      <c r="W2847" s="6">
        <f>DATEDIF(employee_data36[[#This Row],[DOB]],DATE(2023, 1, 1), "Y")</f>
        <v>63</v>
      </c>
      <c r="X2847" s="6" t="str">
        <f>IF(employee_data3[[#This Row],[Age]]&lt;=25, "Remaja", IF(employee_data3[[#This Row],[Age]]&lt;=55, "Dewasa", "Lansia"))</f>
        <v>Lansia</v>
      </c>
      <c r="Y2847" s="7" t="str">
        <f>CONCATENATE(employee_data36[[#This Row],[First-LastName]]," ",employee_data36[[#This Row],[DOB]])</f>
        <v>Monserrat-Cooke 21784</v>
      </c>
      <c r="Z2847" t="s">
        <v>40</v>
      </c>
      <c r="AA2847" t="s">
        <v>292</v>
      </c>
      <c r="AB2847" t="s">
        <v>55</v>
      </c>
      <c r="AC2847">
        <v>38780</v>
      </c>
      <c r="AD2847" t="s">
        <v>74</v>
      </c>
      <c r="AE2847" t="s">
        <v>44</v>
      </c>
      <c r="AF2847" t="s">
        <v>45</v>
      </c>
      <c r="AG2847">
        <v>3</v>
      </c>
    </row>
    <row r="2848" spans="1:33" x14ac:dyDescent="0.3">
      <c r="A2848">
        <v>3273</v>
      </c>
      <c r="B2848" t="s">
        <v>5463</v>
      </c>
      <c r="C2848" t="s">
        <v>4191</v>
      </c>
      <c r="D2848" s="6" t="str">
        <f>CONCATENATE(employee_data36[[#This Row],[FirstName]], "-",employee_data36[[#This Row],[LastName]] )</f>
        <v>Zaria-Mcintosh</v>
      </c>
      <c r="E2848" s="1">
        <v>44820</v>
      </c>
      <c r="F2848" s="1"/>
      <c r="G2848" s="7" t="str">
        <f>IF(ISBLANK(employee_data36[[#This Row],[ExitDate]]),"Yes","")</f>
        <v>Yes</v>
      </c>
      <c r="H2848" t="s">
        <v>28</v>
      </c>
      <c r="I2848" t="s">
        <v>9885</v>
      </c>
      <c r="J2848" t="s">
        <v>9886</v>
      </c>
      <c r="K2848" t="s">
        <v>118</v>
      </c>
      <c r="L2848" t="s">
        <v>32</v>
      </c>
      <c r="M2848" s="6" t="str">
        <f>IF(ISBLANK(employee_data36[[#This Row],[ExitDate]]),"1","0")</f>
        <v>1</v>
      </c>
      <c r="N2848" s="6" t="str">
        <f>IF(employee_data36[[#This Row],[EmployeeStatus]]="Active", "Active", "Tidak Active")</f>
        <v>Active</v>
      </c>
      <c r="O2848" t="s">
        <v>63</v>
      </c>
      <c r="P2848" t="s">
        <v>51</v>
      </c>
      <c r="Q2848" t="s">
        <v>35</v>
      </c>
      <c r="R2848" t="s">
        <v>36</v>
      </c>
      <c r="S2848" t="s">
        <v>37</v>
      </c>
      <c r="T2848" t="s">
        <v>38</v>
      </c>
      <c r="U2848" t="s">
        <v>696</v>
      </c>
      <c r="V2848" s="1">
        <v>36137</v>
      </c>
      <c r="W2848" s="6">
        <f>DATEDIF(employee_data36[[#This Row],[DOB]],DATE(2023, 1, 1), "Y")</f>
        <v>24</v>
      </c>
      <c r="X2848" s="6" t="str">
        <f>IF(employee_data3[[#This Row],[Age]]&lt;=25, "Remaja", IF(employee_data3[[#This Row],[Age]]&lt;=55, "Dewasa", "Lansia"))</f>
        <v>Remaja</v>
      </c>
      <c r="Y2848" s="7" t="str">
        <f>CONCATENATE(employee_data36[[#This Row],[First-LastName]]," ",employee_data36[[#This Row],[DOB]])</f>
        <v>Zaria-Mcintosh 36137</v>
      </c>
      <c r="Z2848" t="s">
        <v>40</v>
      </c>
      <c r="AA2848" t="s">
        <v>178</v>
      </c>
      <c r="AB2848" t="s">
        <v>42</v>
      </c>
      <c r="AC2848">
        <v>24573</v>
      </c>
      <c r="AD2848" t="s">
        <v>128</v>
      </c>
      <c r="AE2848" t="s">
        <v>104</v>
      </c>
      <c r="AF2848" t="s">
        <v>45</v>
      </c>
      <c r="AG2848">
        <v>4</v>
      </c>
    </row>
    <row r="2849" spans="1:33" x14ac:dyDescent="0.3">
      <c r="A2849">
        <v>3274</v>
      </c>
      <c r="B2849" t="s">
        <v>328</v>
      </c>
      <c r="C2849" t="s">
        <v>5184</v>
      </c>
      <c r="D2849" s="6" t="str">
        <f>CONCATENATE(employee_data36[[#This Row],[FirstName]], "-",employee_data36[[#This Row],[LastName]] )</f>
        <v>Arely-May</v>
      </c>
      <c r="E2849" s="1">
        <v>43851</v>
      </c>
      <c r="F2849" s="1">
        <v>44041</v>
      </c>
      <c r="G2849" s="7" t="str">
        <f>IF(ISBLANK(employee_data36[[#This Row],[ExitDate]]),"Yes","")</f>
        <v/>
      </c>
      <c r="H2849" t="s">
        <v>28</v>
      </c>
      <c r="I2849" t="s">
        <v>9887</v>
      </c>
      <c r="J2849" t="s">
        <v>9888</v>
      </c>
      <c r="K2849" t="s">
        <v>62</v>
      </c>
      <c r="L2849" t="s">
        <v>1805</v>
      </c>
      <c r="M2849" s="6" t="str">
        <f>IF(ISBLANK(employee_data36[[#This Row],[ExitDate]]),"1","0")</f>
        <v>0</v>
      </c>
      <c r="N2849" s="6" t="str">
        <f>IF(employee_data36[[#This Row],[EmployeeStatus]]="Active", "Active", "Tidak Active")</f>
        <v>Tidak Active</v>
      </c>
      <c r="O2849" t="s">
        <v>52</v>
      </c>
      <c r="P2849" t="s">
        <v>64</v>
      </c>
      <c r="Q2849" t="s">
        <v>63</v>
      </c>
      <c r="R2849" t="s">
        <v>140</v>
      </c>
      <c r="S2849" t="s">
        <v>9889</v>
      </c>
      <c r="T2849" t="s">
        <v>38</v>
      </c>
      <c r="U2849" t="s">
        <v>53</v>
      </c>
      <c r="V2849" s="1">
        <v>23921</v>
      </c>
      <c r="W2849" s="6">
        <f>DATEDIF(employee_data36[[#This Row],[DOB]],DATE(2023, 1, 1), "Y")</f>
        <v>57</v>
      </c>
      <c r="X2849" s="6" t="str">
        <f>IF(employee_data3[[#This Row],[Age]]&lt;=25, "Remaja", IF(employee_data3[[#This Row],[Age]]&lt;=55, "Dewasa", "Lansia"))</f>
        <v>Lansia</v>
      </c>
      <c r="Y2849" s="7" t="str">
        <f>CONCATENATE(employee_data36[[#This Row],[First-LastName]]," ",employee_data36[[#This Row],[DOB]])</f>
        <v>Arely-May 23921</v>
      </c>
      <c r="Z2849" t="s">
        <v>40</v>
      </c>
      <c r="AA2849" t="s">
        <v>226</v>
      </c>
      <c r="AB2849" t="s">
        <v>42</v>
      </c>
      <c r="AC2849">
        <v>30214</v>
      </c>
      <c r="AD2849" t="s">
        <v>74</v>
      </c>
      <c r="AE2849" t="s">
        <v>104</v>
      </c>
      <c r="AF2849" t="s">
        <v>740</v>
      </c>
      <c r="AG2849">
        <v>3</v>
      </c>
    </row>
    <row r="2850" spans="1:33" x14ac:dyDescent="0.3">
      <c r="A2850">
        <v>3275</v>
      </c>
      <c r="B2850" t="s">
        <v>9890</v>
      </c>
      <c r="C2850" t="s">
        <v>5294</v>
      </c>
      <c r="D2850" s="6" t="str">
        <f>CONCATENATE(employee_data36[[#This Row],[FirstName]], "-",employee_data36[[#This Row],[LastName]] )</f>
        <v>Gina-Kent</v>
      </c>
      <c r="E2850" s="1">
        <v>44881</v>
      </c>
      <c r="F2850" s="1"/>
      <c r="G2850" s="7" t="str">
        <f>IF(ISBLANK(employee_data36[[#This Row],[ExitDate]]),"Yes","")</f>
        <v>Yes</v>
      </c>
      <c r="H2850" t="s">
        <v>28</v>
      </c>
      <c r="I2850" t="s">
        <v>9891</v>
      </c>
      <c r="J2850" t="s">
        <v>9892</v>
      </c>
      <c r="K2850" t="s">
        <v>89</v>
      </c>
      <c r="L2850" t="s">
        <v>32</v>
      </c>
      <c r="M2850" s="6" t="str">
        <f>IF(ISBLANK(employee_data36[[#This Row],[ExitDate]]),"1","0")</f>
        <v>1</v>
      </c>
      <c r="N2850" s="6" t="str">
        <f>IF(employee_data36[[#This Row],[EmployeeStatus]]="Active", "Active", "Tidak Active")</f>
        <v>Active</v>
      </c>
      <c r="O2850" t="s">
        <v>52</v>
      </c>
      <c r="P2850" t="s">
        <v>64</v>
      </c>
      <c r="Q2850" t="s">
        <v>35</v>
      </c>
      <c r="R2850" t="s">
        <v>36</v>
      </c>
      <c r="S2850" t="s">
        <v>37</v>
      </c>
      <c r="T2850" t="s">
        <v>38</v>
      </c>
      <c r="U2850" t="s">
        <v>81</v>
      </c>
      <c r="V2850" s="1">
        <v>33603</v>
      </c>
      <c r="W2850" s="6">
        <f>DATEDIF(employee_data36[[#This Row],[DOB]],DATE(2023, 1, 1), "Y")</f>
        <v>31</v>
      </c>
      <c r="X2850" s="6" t="str">
        <f>IF(employee_data3[[#This Row],[Age]]&lt;=25, "Remaja", IF(employee_data3[[#This Row],[Age]]&lt;=55, "Dewasa", "Lansia"))</f>
        <v>Dewasa</v>
      </c>
      <c r="Y2850" s="7" t="str">
        <f>CONCATENATE(employee_data36[[#This Row],[First-LastName]]," ",employee_data36[[#This Row],[DOB]])</f>
        <v>Gina-Kent 33603</v>
      </c>
      <c r="Z2850" t="s">
        <v>40</v>
      </c>
      <c r="AA2850" t="s">
        <v>226</v>
      </c>
      <c r="AB2850" t="s">
        <v>55</v>
      </c>
      <c r="AC2850">
        <v>66377</v>
      </c>
      <c r="AD2850" t="s">
        <v>74</v>
      </c>
      <c r="AE2850" t="s">
        <v>104</v>
      </c>
      <c r="AF2850" t="s">
        <v>740</v>
      </c>
      <c r="AG2850">
        <v>3</v>
      </c>
    </row>
    <row r="2851" spans="1:33" x14ac:dyDescent="0.3">
      <c r="A2851">
        <v>3276</v>
      </c>
      <c r="B2851" t="s">
        <v>4068</v>
      </c>
      <c r="C2851" t="s">
        <v>1811</v>
      </c>
      <c r="D2851" s="6" t="str">
        <f>CONCATENATE(employee_data36[[#This Row],[FirstName]], "-",employee_data36[[#This Row],[LastName]] )</f>
        <v>Catherine-Anthony</v>
      </c>
      <c r="E2851" s="1">
        <v>44221</v>
      </c>
      <c r="F2851" s="1"/>
      <c r="G2851" s="7" t="str">
        <f>IF(ISBLANK(employee_data36[[#This Row],[ExitDate]]),"Yes","")</f>
        <v>Yes</v>
      </c>
      <c r="H2851" t="s">
        <v>28</v>
      </c>
      <c r="I2851" t="s">
        <v>9893</v>
      </c>
      <c r="J2851" t="s">
        <v>9894</v>
      </c>
      <c r="K2851" t="s">
        <v>31</v>
      </c>
      <c r="L2851" t="s">
        <v>32</v>
      </c>
      <c r="M2851" s="6" t="str">
        <f>IF(ISBLANK(employee_data36[[#This Row],[ExitDate]]),"1","0")</f>
        <v>1</v>
      </c>
      <c r="N2851" s="6" t="str">
        <f>IF(employee_data36[[#This Row],[EmployeeStatus]]="Active", "Active", "Tidak Active")</f>
        <v>Active</v>
      </c>
      <c r="O2851" t="s">
        <v>33</v>
      </c>
      <c r="P2851" t="s">
        <v>51</v>
      </c>
      <c r="Q2851" t="s">
        <v>35</v>
      </c>
      <c r="R2851" t="s">
        <v>36</v>
      </c>
      <c r="S2851" t="s">
        <v>37</v>
      </c>
      <c r="T2851" t="s">
        <v>38</v>
      </c>
      <c r="U2851" t="s">
        <v>111</v>
      </c>
      <c r="V2851" s="1">
        <v>35389</v>
      </c>
      <c r="W2851" s="6">
        <f>DATEDIF(employee_data36[[#This Row],[DOB]],DATE(2023, 1, 1), "Y")</f>
        <v>26</v>
      </c>
      <c r="X2851" s="6" t="str">
        <f>IF(employee_data3[[#This Row],[Age]]&lt;=25, "Remaja", IF(employee_data3[[#This Row],[Age]]&lt;=55, "Dewasa", "Lansia"))</f>
        <v>Dewasa</v>
      </c>
      <c r="Y2851" s="7" t="str">
        <f>CONCATENATE(employee_data36[[#This Row],[First-LastName]]," ",employee_data36[[#This Row],[DOB]])</f>
        <v>Catherine-Anthony 35389</v>
      </c>
      <c r="Z2851" t="s">
        <v>40</v>
      </c>
      <c r="AA2851" t="s">
        <v>419</v>
      </c>
      <c r="AB2851" t="s">
        <v>55</v>
      </c>
      <c r="AC2851">
        <v>83059</v>
      </c>
      <c r="AD2851" t="s">
        <v>128</v>
      </c>
      <c r="AE2851" t="s">
        <v>104</v>
      </c>
      <c r="AF2851" t="s">
        <v>45</v>
      </c>
      <c r="AG2851">
        <v>2</v>
      </c>
    </row>
    <row r="2852" spans="1:33" x14ac:dyDescent="0.3">
      <c r="A2852">
        <v>3277</v>
      </c>
      <c r="B2852" t="s">
        <v>5763</v>
      </c>
      <c r="C2852" t="s">
        <v>7655</v>
      </c>
      <c r="D2852" s="6" t="str">
        <f>CONCATENATE(employee_data36[[#This Row],[FirstName]], "-",employee_data36[[#This Row],[LastName]] )</f>
        <v>Wade-Beltran</v>
      </c>
      <c r="E2852" s="1">
        <v>45093</v>
      </c>
      <c r="F2852" s="1">
        <v>45101</v>
      </c>
      <c r="G2852" s="7" t="str">
        <f>IF(ISBLANK(employee_data36[[#This Row],[ExitDate]]),"Yes","")</f>
        <v/>
      </c>
      <c r="H2852" t="s">
        <v>728</v>
      </c>
      <c r="I2852" t="s">
        <v>9895</v>
      </c>
      <c r="J2852" t="s">
        <v>9896</v>
      </c>
      <c r="K2852" t="s">
        <v>118</v>
      </c>
      <c r="L2852" t="s">
        <v>32</v>
      </c>
      <c r="M2852" s="6" t="str">
        <f>IF(ISBLANK(employee_data36[[#This Row],[ExitDate]]),"1","0")</f>
        <v>0</v>
      </c>
      <c r="N2852" s="6" t="str">
        <f>IF(employee_data36[[#This Row],[EmployeeStatus]]="Active", "Active", "Tidak Active")</f>
        <v>Active</v>
      </c>
      <c r="O2852" t="s">
        <v>52</v>
      </c>
      <c r="P2852" t="s">
        <v>64</v>
      </c>
      <c r="Q2852" t="s">
        <v>35</v>
      </c>
      <c r="R2852" t="s">
        <v>140</v>
      </c>
      <c r="S2852" t="s">
        <v>9897</v>
      </c>
      <c r="T2852" t="s">
        <v>38</v>
      </c>
      <c r="U2852" t="s">
        <v>53</v>
      </c>
      <c r="V2852" s="1">
        <v>29362</v>
      </c>
      <c r="W2852" s="6">
        <f>DATEDIF(employee_data36[[#This Row],[DOB]],DATE(2023, 1, 1), "Y")</f>
        <v>42</v>
      </c>
      <c r="X2852" s="6" t="str">
        <f>IF(employee_data3[[#This Row],[Age]]&lt;=25, "Remaja", IF(employee_data3[[#This Row],[Age]]&lt;=55, "Dewasa", "Lansia"))</f>
        <v>Dewasa</v>
      </c>
      <c r="Y2852" s="7" t="str">
        <f>CONCATENATE(employee_data36[[#This Row],[First-LastName]]," ",employee_data36[[#This Row],[DOB]])</f>
        <v>Wade-Beltran 29362</v>
      </c>
      <c r="Z2852" t="s">
        <v>40</v>
      </c>
      <c r="AA2852" t="s">
        <v>226</v>
      </c>
      <c r="AB2852" t="s">
        <v>42</v>
      </c>
      <c r="AC2852">
        <v>86836</v>
      </c>
      <c r="AD2852" t="s">
        <v>56</v>
      </c>
      <c r="AE2852" t="s">
        <v>84</v>
      </c>
      <c r="AF2852" t="s">
        <v>45</v>
      </c>
      <c r="AG2852">
        <v>5</v>
      </c>
    </row>
    <row r="2853" spans="1:33" x14ac:dyDescent="0.3">
      <c r="A2853">
        <v>3278</v>
      </c>
      <c r="B2853" t="s">
        <v>9898</v>
      </c>
      <c r="C2853" t="s">
        <v>6848</v>
      </c>
      <c r="D2853" s="6" t="str">
        <f>CONCATENATE(employee_data36[[#This Row],[FirstName]], "-",employee_data36[[#This Row],[LastName]] )</f>
        <v>Mina-Bryant</v>
      </c>
      <c r="E2853" s="1">
        <v>44082</v>
      </c>
      <c r="F2853" s="1">
        <v>44486</v>
      </c>
      <c r="G2853" s="7" t="str">
        <f>IF(ISBLANK(employee_data36[[#This Row],[ExitDate]]),"Yes","")</f>
        <v/>
      </c>
      <c r="H2853" t="s">
        <v>728</v>
      </c>
      <c r="I2853" t="s">
        <v>9899</v>
      </c>
      <c r="J2853" t="s">
        <v>9900</v>
      </c>
      <c r="K2853" t="s">
        <v>62</v>
      </c>
      <c r="L2853" t="s">
        <v>32</v>
      </c>
      <c r="M2853" s="6" t="str">
        <f>IF(ISBLANK(employee_data36[[#This Row],[ExitDate]]),"1","0")</f>
        <v>0</v>
      </c>
      <c r="N2853" s="6" t="str">
        <f>IF(employee_data36[[#This Row],[EmployeeStatus]]="Active", "Active", "Tidak Active")</f>
        <v>Active</v>
      </c>
      <c r="O2853" t="s">
        <v>33</v>
      </c>
      <c r="P2853" t="s">
        <v>51</v>
      </c>
      <c r="Q2853" t="s">
        <v>52</v>
      </c>
      <c r="R2853" t="s">
        <v>140</v>
      </c>
      <c r="S2853" t="s">
        <v>9901</v>
      </c>
      <c r="T2853" t="s">
        <v>38</v>
      </c>
      <c r="U2853" t="s">
        <v>90</v>
      </c>
      <c r="V2853" s="1">
        <v>16391</v>
      </c>
      <c r="W2853" s="6">
        <f>DATEDIF(employee_data36[[#This Row],[DOB]],DATE(2023, 1, 1), "Y")</f>
        <v>78</v>
      </c>
      <c r="X2853" s="6" t="str">
        <f>IF(employee_data3[[#This Row],[Age]]&lt;=25, "Remaja", IF(employee_data3[[#This Row],[Age]]&lt;=55, "Dewasa", "Lansia"))</f>
        <v>Lansia</v>
      </c>
      <c r="Y2853" s="7" t="str">
        <f>CONCATENATE(employee_data36[[#This Row],[First-LastName]]," ",employee_data36[[#This Row],[DOB]])</f>
        <v>Mina-Bryant 16391</v>
      </c>
      <c r="Z2853" t="s">
        <v>40</v>
      </c>
      <c r="AA2853" t="s">
        <v>83</v>
      </c>
      <c r="AB2853" t="s">
        <v>42</v>
      </c>
      <c r="AC2853">
        <v>4862</v>
      </c>
      <c r="AD2853" t="s">
        <v>93</v>
      </c>
      <c r="AE2853" t="s">
        <v>84</v>
      </c>
      <c r="AF2853" t="s">
        <v>45</v>
      </c>
      <c r="AG2853">
        <v>4</v>
      </c>
    </row>
    <row r="2854" spans="1:33" x14ac:dyDescent="0.3">
      <c r="A2854">
        <v>3279</v>
      </c>
      <c r="B2854" t="s">
        <v>2224</v>
      </c>
      <c r="C2854" t="s">
        <v>838</v>
      </c>
      <c r="D2854" s="6" t="str">
        <f>CONCATENATE(employee_data36[[#This Row],[FirstName]], "-",employee_data36[[#This Row],[LastName]] )</f>
        <v>Jonas-Everett</v>
      </c>
      <c r="E2854" s="1">
        <v>43488</v>
      </c>
      <c r="F2854" s="1">
        <v>44159</v>
      </c>
      <c r="G2854" s="7" t="str">
        <f>IF(ISBLANK(employee_data36[[#This Row],[ExitDate]]),"Yes","")</f>
        <v/>
      </c>
      <c r="H2854" t="s">
        <v>728</v>
      </c>
      <c r="I2854" t="s">
        <v>9902</v>
      </c>
      <c r="J2854" t="s">
        <v>9903</v>
      </c>
      <c r="K2854" t="s">
        <v>89</v>
      </c>
      <c r="L2854" t="s">
        <v>32</v>
      </c>
      <c r="M2854" s="6" t="str">
        <f>IF(ISBLANK(employee_data36[[#This Row],[ExitDate]]),"1","0")</f>
        <v>0</v>
      </c>
      <c r="N2854" s="6" t="str">
        <f>IF(employee_data36[[#This Row],[EmployeeStatus]]="Active", "Active", "Tidak Active")</f>
        <v>Active</v>
      </c>
      <c r="O2854" t="s">
        <v>63</v>
      </c>
      <c r="P2854" t="s">
        <v>51</v>
      </c>
      <c r="Q2854" t="s">
        <v>63</v>
      </c>
      <c r="R2854" t="s">
        <v>99</v>
      </c>
      <c r="S2854" t="s">
        <v>9904</v>
      </c>
      <c r="T2854" t="s">
        <v>38</v>
      </c>
      <c r="U2854" t="s">
        <v>111</v>
      </c>
      <c r="V2854" s="1">
        <v>34365</v>
      </c>
      <c r="W2854" s="6">
        <f>DATEDIF(employee_data36[[#This Row],[DOB]],DATE(2023, 1, 1), "Y")</f>
        <v>28</v>
      </c>
      <c r="X2854" s="6" t="str">
        <f>IF(employee_data3[[#This Row],[Age]]&lt;=25, "Remaja", IF(employee_data3[[#This Row],[Age]]&lt;=55, "Dewasa", "Lansia"))</f>
        <v>Dewasa</v>
      </c>
      <c r="Y2854" s="7" t="str">
        <f>CONCATENATE(employee_data36[[#This Row],[First-LastName]]," ",employee_data36[[#This Row],[DOB]])</f>
        <v>Jonas-Everett 34365</v>
      </c>
      <c r="Z2854" t="s">
        <v>40</v>
      </c>
      <c r="AA2854" t="s">
        <v>419</v>
      </c>
      <c r="AB2854" t="s">
        <v>55</v>
      </c>
      <c r="AC2854">
        <v>53530</v>
      </c>
      <c r="AD2854" t="s">
        <v>93</v>
      </c>
      <c r="AE2854" t="s">
        <v>84</v>
      </c>
      <c r="AF2854" t="s">
        <v>45</v>
      </c>
      <c r="AG2854">
        <v>5</v>
      </c>
    </row>
    <row r="2855" spans="1:33" x14ac:dyDescent="0.3">
      <c r="A2855">
        <v>3280</v>
      </c>
      <c r="B2855" t="s">
        <v>2381</v>
      </c>
      <c r="C2855" t="s">
        <v>1712</v>
      </c>
      <c r="D2855" s="6" t="str">
        <f>CONCATENATE(employee_data36[[#This Row],[FirstName]], "-",employee_data36[[#This Row],[LastName]] )</f>
        <v>Makaila-Pham</v>
      </c>
      <c r="E2855" s="1">
        <v>45075</v>
      </c>
      <c r="F2855" s="1">
        <v>45130</v>
      </c>
      <c r="G2855" s="7" t="str">
        <f>IF(ISBLANK(employee_data36[[#This Row],[ExitDate]]),"Yes","")</f>
        <v/>
      </c>
      <c r="H2855" t="s">
        <v>728</v>
      </c>
      <c r="I2855" t="s">
        <v>9905</v>
      </c>
      <c r="J2855" t="s">
        <v>9906</v>
      </c>
      <c r="K2855" t="s">
        <v>31</v>
      </c>
      <c r="L2855" t="s">
        <v>745</v>
      </c>
      <c r="M2855" s="6" t="str">
        <f>IF(ISBLANK(employee_data36[[#This Row],[ExitDate]]),"1","0")</f>
        <v>0</v>
      </c>
      <c r="N2855" s="6" t="str">
        <f>IF(employee_data36[[#This Row],[EmployeeStatus]]="Active", "Active", "Tidak Active")</f>
        <v>Tidak Active</v>
      </c>
      <c r="O2855" t="s">
        <v>52</v>
      </c>
      <c r="P2855" t="s">
        <v>51</v>
      </c>
      <c r="Q2855" t="s">
        <v>35</v>
      </c>
      <c r="R2855" t="s">
        <v>99</v>
      </c>
      <c r="S2855" t="s">
        <v>9907</v>
      </c>
      <c r="T2855" t="s">
        <v>38</v>
      </c>
      <c r="U2855" t="s">
        <v>177</v>
      </c>
      <c r="V2855" s="1">
        <v>30506</v>
      </c>
      <c r="W2855" s="6">
        <f>DATEDIF(employee_data36[[#This Row],[DOB]],DATE(2023, 1, 1), "Y")</f>
        <v>39</v>
      </c>
      <c r="X2855" s="6" t="str">
        <f>IF(employee_data3[[#This Row],[Age]]&lt;=25, "Remaja", IF(employee_data3[[#This Row],[Age]]&lt;=55, "Dewasa", "Lansia"))</f>
        <v>Dewasa</v>
      </c>
      <c r="Y2855" s="7" t="str">
        <f>CONCATENATE(employee_data36[[#This Row],[First-LastName]]," ",employee_data36[[#This Row],[DOB]])</f>
        <v>Makaila-Pham 30506</v>
      </c>
      <c r="Z2855" t="s">
        <v>40</v>
      </c>
      <c r="AA2855" t="s">
        <v>243</v>
      </c>
      <c r="AB2855" t="s">
        <v>55</v>
      </c>
      <c r="AC2855">
        <v>59596</v>
      </c>
      <c r="AD2855" t="s">
        <v>74</v>
      </c>
      <c r="AE2855" t="s">
        <v>104</v>
      </c>
      <c r="AF2855" t="s">
        <v>45</v>
      </c>
      <c r="AG2855">
        <v>5</v>
      </c>
    </row>
    <row r="2856" spans="1:33" x14ac:dyDescent="0.3">
      <c r="A2856">
        <v>3281</v>
      </c>
      <c r="B2856" t="s">
        <v>8615</v>
      </c>
      <c r="C2856" t="s">
        <v>4003</v>
      </c>
      <c r="D2856" s="6" t="str">
        <f>CONCATENATE(employee_data36[[#This Row],[FirstName]], "-",employee_data36[[#This Row],[LastName]] )</f>
        <v>Gloria-Rose</v>
      </c>
      <c r="E2856" s="1">
        <v>43693</v>
      </c>
      <c r="F2856" s="1"/>
      <c r="G2856" s="7" t="str">
        <f>IF(ISBLANK(employee_data36[[#This Row],[ExitDate]]),"Yes","")</f>
        <v>Yes</v>
      </c>
      <c r="H2856" t="s">
        <v>728</v>
      </c>
      <c r="I2856" t="s">
        <v>1096</v>
      </c>
      <c r="J2856" t="s">
        <v>9908</v>
      </c>
      <c r="K2856" t="s">
        <v>133</v>
      </c>
      <c r="L2856" t="s">
        <v>32</v>
      </c>
      <c r="M2856" s="6" t="str">
        <f>IF(ISBLANK(employee_data36[[#This Row],[ExitDate]]),"1","0")</f>
        <v>1</v>
      </c>
      <c r="N2856" s="6" t="str">
        <f>IF(employee_data36[[#This Row],[EmployeeStatus]]="Active", "Active", "Tidak Active")</f>
        <v>Active</v>
      </c>
      <c r="O2856" t="s">
        <v>33</v>
      </c>
      <c r="P2856" t="s">
        <v>64</v>
      </c>
      <c r="Q2856" t="s">
        <v>63</v>
      </c>
      <c r="R2856" t="s">
        <v>36</v>
      </c>
      <c r="S2856" t="s">
        <v>37</v>
      </c>
      <c r="T2856" t="s">
        <v>38</v>
      </c>
      <c r="U2856" t="s">
        <v>81</v>
      </c>
      <c r="V2856" s="1">
        <v>19928</v>
      </c>
      <c r="W2856" s="6">
        <f>DATEDIF(employee_data36[[#This Row],[DOB]],DATE(2023, 1, 1), "Y")</f>
        <v>68</v>
      </c>
      <c r="X2856" s="6" t="str">
        <f>IF(employee_data3[[#This Row],[Age]]&lt;=25, "Remaja", IF(employee_data3[[#This Row],[Age]]&lt;=55, "Dewasa", "Lansia"))</f>
        <v>Lansia</v>
      </c>
      <c r="Y2856" s="7" t="str">
        <f>CONCATENATE(employee_data36[[#This Row],[First-LastName]]," ",employee_data36[[#This Row],[DOB]])</f>
        <v>Gloria-Rose 19928</v>
      </c>
      <c r="Z2856" t="s">
        <v>40</v>
      </c>
      <c r="AA2856" t="s">
        <v>83</v>
      </c>
      <c r="AB2856" t="s">
        <v>55</v>
      </c>
      <c r="AC2856">
        <v>65633</v>
      </c>
      <c r="AD2856" t="s">
        <v>56</v>
      </c>
      <c r="AE2856" t="s">
        <v>104</v>
      </c>
      <c r="AF2856" t="s">
        <v>45</v>
      </c>
      <c r="AG2856">
        <v>5</v>
      </c>
    </row>
    <row r="2857" spans="1:33" x14ac:dyDescent="0.3">
      <c r="A2857">
        <v>3282</v>
      </c>
      <c r="B2857" t="s">
        <v>7677</v>
      </c>
      <c r="C2857" t="s">
        <v>8699</v>
      </c>
      <c r="D2857" s="6" t="str">
        <f>CONCATENATE(employee_data36[[#This Row],[FirstName]], "-",employee_data36[[#This Row],[LastName]] )</f>
        <v>Rebekah-Carpenter</v>
      </c>
      <c r="E2857" s="1">
        <v>43986</v>
      </c>
      <c r="F2857" s="1"/>
      <c r="G2857" s="7" t="str">
        <f>IF(ISBLANK(employee_data36[[#This Row],[ExitDate]]),"Yes","")</f>
        <v>Yes</v>
      </c>
      <c r="H2857" t="s">
        <v>728</v>
      </c>
      <c r="I2857" t="s">
        <v>9909</v>
      </c>
      <c r="J2857" t="s">
        <v>9910</v>
      </c>
      <c r="K2857" t="s">
        <v>50</v>
      </c>
      <c r="L2857" t="s">
        <v>32</v>
      </c>
      <c r="M2857" s="6" t="str">
        <f>IF(ISBLANK(employee_data36[[#This Row],[ExitDate]]),"1","0")</f>
        <v>1</v>
      </c>
      <c r="N2857" s="6" t="str">
        <f>IF(employee_data36[[#This Row],[EmployeeStatus]]="Active", "Active", "Tidak Active")</f>
        <v>Active</v>
      </c>
      <c r="O2857" t="s">
        <v>63</v>
      </c>
      <c r="P2857" t="s">
        <v>64</v>
      </c>
      <c r="Q2857" t="s">
        <v>63</v>
      </c>
      <c r="R2857" t="s">
        <v>36</v>
      </c>
      <c r="S2857" t="s">
        <v>37</v>
      </c>
      <c r="T2857" t="s">
        <v>38</v>
      </c>
      <c r="U2857" t="s">
        <v>305</v>
      </c>
      <c r="V2857" s="1">
        <v>28664</v>
      </c>
      <c r="W2857" s="6">
        <f>DATEDIF(employee_data36[[#This Row],[DOB]],DATE(2023, 1, 1), "Y")</f>
        <v>44</v>
      </c>
      <c r="X2857" s="6" t="str">
        <f>IF(employee_data3[[#This Row],[Age]]&lt;=25, "Remaja", IF(employee_data3[[#This Row],[Age]]&lt;=55, "Dewasa", "Lansia"))</f>
        <v>Dewasa</v>
      </c>
      <c r="Y2857" s="7" t="str">
        <f>CONCATENATE(employee_data36[[#This Row],[First-LastName]]," ",employee_data36[[#This Row],[DOB]])</f>
        <v>Rebekah-Carpenter 28664</v>
      </c>
      <c r="Z2857" t="s">
        <v>40</v>
      </c>
      <c r="AA2857" t="s">
        <v>163</v>
      </c>
      <c r="AB2857" t="s">
        <v>42</v>
      </c>
      <c r="AC2857">
        <v>54457</v>
      </c>
      <c r="AD2857" t="s">
        <v>128</v>
      </c>
      <c r="AE2857" t="s">
        <v>84</v>
      </c>
      <c r="AF2857" t="s">
        <v>45</v>
      </c>
      <c r="AG2857">
        <v>3</v>
      </c>
    </row>
    <row r="2858" spans="1:33" x14ac:dyDescent="0.3">
      <c r="A2858">
        <v>3283</v>
      </c>
      <c r="B2858" t="s">
        <v>3468</v>
      </c>
      <c r="C2858" t="s">
        <v>3701</v>
      </c>
      <c r="D2858" s="6" t="str">
        <f>CONCATENATE(employee_data36[[#This Row],[FirstName]], "-",employee_data36[[#This Row],[LastName]] )</f>
        <v>Iris-Reynolds</v>
      </c>
      <c r="E2858" s="1">
        <v>44033</v>
      </c>
      <c r="F2858" s="1"/>
      <c r="G2858" s="7" t="str">
        <f>IF(ISBLANK(employee_data36[[#This Row],[ExitDate]]),"Yes","")</f>
        <v>Yes</v>
      </c>
      <c r="H2858" t="s">
        <v>728</v>
      </c>
      <c r="I2858" t="s">
        <v>9911</v>
      </c>
      <c r="J2858" t="s">
        <v>9912</v>
      </c>
      <c r="K2858" t="s">
        <v>139</v>
      </c>
      <c r="L2858" t="s">
        <v>32</v>
      </c>
      <c r="M2858" s="6" t="str">
        <f>IF(ISBLANK(employee_data36[[#This Row],[ExitDate]]),"1","0")</f>
        <v>1</v>
      </c>
      <c r="N2858" s="6" t="str">
        <f>IF(employee_data36[[#This Row],[EmployeeStatus]]="Active", "Active", "Tidak Active")</f>
        <v>Active</v>
      </c>
      <c r="O2858" t="s">
        <v>33</v>
      </c>
      <c r="P2858" t="s">
        <v>64</v>
      </c>
      <c r="Q2858" t="s">
        <v>52</v>
      </c>
      <c r="R2858" t="s">
        <v>36</v>
      </c>
      <c r="S2858" t="s">
        <v>37</v>
      </c>
      <c r="T2858" t="s">
        <v>38</v>
      </c>
      <c r="U2858" t="s">
        <v>305</v>
      </c>
      <c r="V2858" s="1">
        <v>32368</v>
      </c>
      <c r="W2858" s="6">
        <f>DATEDIF(employee_data36[[#This Row],[DOB]],DATE(2023, 1, 1), "Y")</f>
        <v>34</v>
      </c>
      <c r="X2858" s="6" t="str">
        <f>IF(employee_data3[[#This Row],[Age]]&lt;=25, "Remaja", IF(employee_data3[[#This Row],[Age]]&lt;=55, "Dewasa", "Lansia"))</f>
        <v>Dewasa</v>
      </c>
      <c r="Y2858" s="7" t="str">
        <f>CONCATENATE(employee_data36[[#This Row],[First-LastName]]," ",employee_data36[[#This Row],[DOB]])</f>
        <v>Iris-Reynolds 32368</v>
      </c>
      <c r="Z2858" t="s">
        <v>40</v>
      </c>
      <c r="AA2858" t="s">
        <v>163</v>
      </c>
      <c r="AB2858" t="s">
        <v>42</v>
      </c>
      <c r="AC2858">
        <v>16989</v>
      </c>
      <c r="AD2858" t="s">
        <v>56</v>
      </c>
      <c r="AE2858" t="s">
        <v>84</v>
      </c>
      <c r="AF2858" t="s">
        <v>45</v>
      </c>
      <c r="AG2858">
        <v>3</v>
      </c>
    </row>
    <row r="2859" spans="1:33" x14ac:dyDescent="0.3">
      <c r="A2859">
        <v>3284</v>
      </c>
      <c r="B2859" t="s">
        <v>9913</v>
      </c>
      <c r="C2859" t="s">
        <v>1561</v>
      </c>
      <c r="D2859" s="6" t="str">
        <f>CONCATENATE(employee_data36[[#This Row],[FirstName]], "-",employee_data36[[#This Row],[LastName]] )</f>
        <v>Kennedi-Howell</v>
      </c>
      <c r="E2859" s="1">
        <v>44794</v>
      </c>
      <c r="F2859" s="1">
        <v>45014</v>
      </c>
      <c r="G2859" s="7" t="str">
        <f>IF(ISBLANK(employee_data36[[#This Row],[ExitDate]]),"Yes","")</f>
        <v/>
      </c>
      <c r="H2859" t="s">
        <v>28</v>
      </c>
      <c r="I2859" t="s">
        <v>9914</v>
      </c>
      <c r="J2859" t="s">
        <v>9915</v>
      </c>
      <c r="K2859" t="s">
        <v>50</v>
      </c>
      <c r="L2859" t="s">
        <v>745</v>
      </c>
      <c r="M2859" s="6" t="str">
        <f>IF(ISBLANK(employee_data36[[#This Row],[ExitDate]]),"1","0")</f>
        <v>0</v>
      </c>
      <c r="N2859" s="6" t="str">
        <f>IF(employee_data36[[#This Row],[EmployeeStatus]]="Active", "Active", "Tidak Active")</f>
        <v>Tidak Active</v>
      </c>
      <c r="O2859" t="s">
        <v>33</v>
      </c>
      <c r="P2859" t="s">
        <v>51</v>
      </c>
      <c r="Q2859" t="s">
        <v>52</v>
      </c>
      <c r="R2859" t="s">
        <v>126</v>
      </c>
      <c r="S2859" t="s">
        <v>9916</v>
      </c>
      <c r="T2859" t="s">
        <v>38</v>
      </c>
      <c r="U2859" t="s">
        <v>231</v>
      </c>
      <c r="V2859" s="1">
        <v>17823</v>
      </c>
      <c r="W2859" s="6">
        <f>DATEDIF(employee_data36[[#This Row],[DOB]],DATE(2023, 1, 1), "Y")</f>
        <v>74</v>
      </c>
      <c r="X2859" s="6" t="str">
        <f>IF(employee_data3[[#This Row],[Age]]&lt;=25, "Remaja", IF(employee_data3[[#This Row],[Age]]&lt;=55, "Dewasa", "Lansia"))</f>
        <v>Lansia</v>
      </c>
      <c r="Y2859" s="7" t="str">
        <f>CONCATENATE(employee_data36[[#This Row],[First-LastName]]," ",employee_data36[[#This Row],[DOB]])</f>
        <v>Kennedi-Howell 17823</v>
      </c>
      <c r="Z2859" t="s">
        <v>40</v>
      </c>
      <c r="AA2859" t="s">
        <v>103</v>
      </c>
      <c r="AB2859" t="s">
        <v>55</v>
      </c>
      <c r="AC2859">
        <v>22735</v>
      </c>
      <c r="AD2859" t="s">
        <v>74</v>
      </c>
      <c r="AE2859" t="s">
        <v>104</v>
      </c>
      <c r="AF2859" t="s">
        <v>45</v>
      </c>
      <c r="AG2859">
        <v>2</v>
      </c>
    </row>
    <row r="2860" spans="1:33" x14ac:dyDescent="0.3">
      <c r="A2860">
        <v>3285</v>
      </c>
      <c r="B2860" t="s">
        <v>1282</v>
      </c>
      <c r="C2860" t="s">
        <v>4577</v>
      </c>
      <c r="D2860" s="6" t="str">
        <f>CONCATENATE(employee_data36[[#This Row],[FirstName]], "-",employee_data36[[#This Row],[LastName]] )</f>
        <v>Rashad-Sutton</v>
      </c>
      <c r="E2860" s="1">
        <v>44393</v>
      </c>
      <c r="F2860" s="1">
        <v>45089</v>
      </c>
      <c r="G2860" s="7" t="str">
        <f>IF(ISBLANK(employee_data36[[#This Row],[ExitDate]]),"Yes","")</f>
        <v/>
      </c>
      <c r="H2860" t="s">
        <v>28</v>
      </c>
      <c r="I2860" t="s">
        <v>9917</v>
      </c>
      <c r="J2860" t="s">
        <v>9918</v>
      </c>
      <c r="K2860" t="s">
        <v>139</v>
      </c>
      <c r="L2860" t="s">
        <v>2300</v>
      </c>
      <c r="M2860" s="6" t="str">
        <f>IF(ISBLANK(employee_data36[[#This Row],[ExitDate]]),"1","0")</f>
        <v>0</v>
      </c>
      <c r="N2860" s="6" t="str">
        <f>IF(employee_data36[[#This Row],[EmployeeStatus]]="Active", "Active", "Tidak Active")</f>
        <v>Tidak Active</v>
      </c>
      <c r="O2860" t="s">
        <v>33</v>
      </c>
      <c r="P2860" t="s">
        <v>64</v>
      </c>
      <c r="Q2860" t="s">
        <v>52</v>
      </c>
      <c r="R2860" t="s">
        <v>140</v>
      </c>
      <c r="S2860" t="s">
        <v>9919</v>
      </c>
      <c r="T2860" t="s">
        <v>38</v>
      </c>
      <c r="U2860" t="s">
        <v>305</v>
      </c>
      <c r="V2860" s="1">
        <v>19739</v>
      </c>
      <c r="W2860" s="6">
        <f>DATEDIF(employee_data36[[#This Row],[DOB]],DATE(2023, 1, 1), "Y")</f>
        <v>68</v>
      </c>
      <c r="X2860" s="6" t="str">
        <f>IF(employee_data3[[#This Row],[Age]]&lt;=25, "Remaja", IF(employee_data3[[#This Row],[Age]]&lt;=55, "Dewasa", "Lansia"))</f>
        <v>Lansia</v>
      </c>
      <c r="Y2860" s="7" t="str">
        <f>CONCATENATE(employee_data36[[#This Row],[First-LastName]]," ",employee_data36[[#This Row],[DOB]])</f>
        <v>Rashad-Sutton 19739</v>
      </c>
      <c r="Z2860" t="s">
        <v>40</v>
      </c>
      <c r="AA2860" t="s">
        <v>83</v>
      </c>
      <c r="AB2860" t="s">
        <v>55</v>
      </c>
      <c r="AC2860">
        <v>81424</v>
      </c>
      <c r="AD2860" t="s">
        <v>74</v>
      </c>
      <c r="AE2860" t="s">
        <v>75</v>
      </c>
      <c r="AF2860" t="s">
        <v>740</v>
      </c>
      <c r="AG2860">
        <v>4</v>
      </c>
    </row>
    <row r="2861" spans="1:33" x14ac:dyDescent="0.3">
      <c r="A2861">
        <v>3286</v>
      </c>
      <c r="B2861" t="s">
        <v>9920</v>
      </c>
      <c r="C2861" t="s">
        <v>6738</v>
      </c>
      <c r="D2861" s="6" t="str">
        <f>CONCATENATE(employee_data36[[#This Row],[FirstName]], "-",employee_data36[[#This Row],[LastName]] )</f>
        <v>Regan-Conrad</v>
      </c>
      <c r="E2861" s="1">
        <v>43775</v>
      </c>
      <c r="F2861" s="1"/>
      <c r="G2861" s="7" t="str">
        <f>IF(ISBLANK(employee_data36[[#This Row],[ExitDate]]),"Yes","")</f>
        <v>Yes</v>
      </c>
      <c r="H2861" t="s">
        <v>28</v>
      </c>
      <c r="I2861" t="s">
        <v>9921</v>
      </c>
      <c r="J2861" t="s">
        <v>9922</v>
      </c>
      <c r="K2861" t="s">
        <v>118</v>
      </c>
      <c r="L2861" t="s">
        <v>32</v>
      </c>
      <c r="M2861" s="6" t="str">
        <f>IF(ISBLANK(employee_data36[[#This Row],[ExitDate]]),"1","0")</f>
        <v>1</v>
      </c>
      <c r="N2861" s="6" t="str">
        <f>IF(employee_data36[[#This Row],[EmployeeStatus]]="Active", "Active", "Tidak Active")</f>
        <v>Active</v>
      </c>
      <c r="O2861" t="s">
        <v>63</v>
      </c>
      <c r="P2861" t="s">
        <v>34</v>
      </c>
      <c r="Q2861" t="s">
        <v>35</v>
      </c>
      <c r="R2861" t="s">
        <v>36</v>
      </c>
      <c r="S2861" t="s">
        <v>37</v>
      </c>
      <c r="T2861" t="s">
        <v>38</v>
      </c>
      <c r="U2861" t="s">
        <v>177</v>
      </c>
      <c r="V2861" s="1">
        <v>25795</v>
      </c>
      <c r="W2861" s="6">
        <f>DATEDIF(employee_data36[[#This Row],[DOB]],DATE(2023, 1, 1), "Y")</f>
        <v>52</v>
      </c>
      <c r="X2861" s="6" t="str">
        <f>IF(employee_data3[[#This Row],[Age]]&lt;=25, "Remaja", IF(employee_data3[[#This Row],[Age]]&lt;=55, "Dewasa", "Lansia"))</f>
        <v>Dewasa</v>
      </c>
      <c r="Y2861" s="7" t="str">
        <f>CONCATENATE(employee_data36[[#This Row],[First-LastName]]," ",employee_data36[[#This Row],[DOB]])</f>
        <v>Regan-Conrad 25795</v>
      </c>
      <c r="Z2861" t="s">
        <v>40</v>
      </c>
      <c r="AA2861" t="s">
        <v>419</v>
      </c>
      <c r="AB2861" t="s">
        <v>42</v>
      </c>
      <c r="AC2861">
        <v>70949</v>
      </c>
      <c r="AD2861" t="s">
        <v>43</v>
      </c>
      <c r="AE2861" t="s">
        <v>104</v>
      </c>
      <c r="AF2861" t="s">
        <v>740</v>
      </c>
      <c r="AG2861">
        <v>3</v>
      </c>
    </row>
    <row r="2862" spans="1:33" x14ac:dyDescent="0.3">
      <c r="A2862">
        <v>3287</v>
      </c>
      <c r="B2862" t="s">
        <v>2085</v>
      </c>
      <c r="C2862" t="s">
        <v>1105</v>
      </c>
      <c r="D2862" s="6" t="str">
        <f>CONCATENATE(employee_data36[[#This Row],[FirstName]], "-",employee_data36[[#This Row],[LastName]] )</f>
        <v>Litzy-Arias</v>
      </c>
      <c r="E2862" s="1">
        <v>44197</v>
      </c>
      <c r="F2862" s="1"/>
      <c r="G2862" s="7" t="str">
        <f>IF(ISBLANK(employee_data36[[#This Row],[ExitDate]]),"Yes","")</f>
        <v>Yes</v>
      </c>
      <c r="H2862" t="s">
        <v>28</v>
      </c>
      <c r="I2862" t="s">
        <v>9923</v>
      </c>
      <c r="J2862" t="s">
        <v>9924</v>
      </c>
      <c r="K2862" t="s">
        <v>62</v>
      </c>
      <c r="L2862" t="s">
        <v>32</v>
      </c>
      <c r="M2862" s="6" t="str">
        <f>IF(ISBLANK(employee_data36[[#This Row],[ExitDate]]),"1","0")</f>
        <v>1</v>
      </c>
      <c r="N2862" s="6" t="str">
        <f>IF(employee_data36[[#This Row],[EmployeeStatus]]="Active", "Active", "Tidak Active")</f>
        <v>Active</v>
      </c>
      <c r="O2862" t="s">
        <v>52</v>
      </c>
      <c r="P2862" t="s">
        <v>51</v>
      </c>
      <c r="Q2862" t="s">
        <v>35</v>
      </c>
      <c r="R2862" t="s">
        <v>36</v>
      </c>
      <c r="S2862" t="s">
        <v>37</v>
      </c>
      <c r="T2862" t="s">
        <v>38</v>
      </c>
      <c r="U2862" t="s">
        <v>81</v>
      </c>
      <c r="V2862" s="1">
        <v>29016</v>
      </c>
      <c r="W2862" s="6">
        <f>DATEDIF(employee_data36[[#This Row],[DOB]],DATE(2023, 1, 1), "Y")</f>
        <v>43</v>
      </c>
      <c r="X2862" s="6" t="str">
        <f>IF(employee_data3[[#This Row],[Age]]&lt;=25, "Remaja", IF(employee_data3[[#This Row],[Age]]&lt;=55, "Dewasa", "Lansia"))</f>
        <v>Dewasa</v>
      </c>
      <c r="Y2862" s="7" t="str">
        <f>CONCATENATE(employee_data36[[#This Row],[First-LastName]]," ",employee_data36[[#This Row],[DOB]])</f>
        <v>Litzy-Arias 29016</v>
      </c>
      <c r="Z2862" t="s">
        <v>40</v>
      </c>
      <c r="AA2862" t="s">
        <v>83</v>
      </c>
      <c r="AB2862" t="s">
        <v>42</v>
      </c>
      <c r="AC2862">
        <v>44442</v>
      </c>
      <c r="AD2862" t="s">
        <v>128</v>
      </c>
      <c r="AE2862" t="s">
        <v>104</v>
      </c>
      <c r="AF2862" t="s">
        <v>45</v>
      </c>
      <c r="AG2862">
        <v>1</v>
      </c>
    </row>
    <row r="2863" spans="1:33" x14ac:dyDescent="0.3">
      <c r="A2863">
        <v>3288</v>
      </c>
      <c r="B2863" t="s">
        <v>2000</v>
      </c>
      <c r="C2863" t="s">
        <v>2852</v>
      </c>
      <c r="D2863" s="6" t="str">
        <f>CONCATENATE(employee_data36[[#This Row],[FirstName]], "-",employee_data36[[#This Row],[LastName]] )</f>
        <v>Eden-Silva</v>
      </c>
      <c r="E2863" s="1">
        <v>43732</v>
      </c>
      <c r="F2863" s="1"/>
      <c r="G2863" s="7" t="str">
        <f>IF(ISBLANK(employee_data36[[#This Row],[ExitDate]]),"Yes","")</f>
        <v>Yes</v>
      </c>
      <c r="H2863" t="s">
        <v>28</v>
      </c>
      <c r="I2863" t="s">
        <v>9925</v>
      </c>
      <c r="J2863" t="s">
        <v>9926</v>
      </c>
      <c r="K2863" t="s">
        <v>168</v>
      </c>
      <c r="L2863" t="s">
        <v>32</v>
      </c>
      <c r="M2863" s="6" t="str">
        <f>IF(ISBLANK(employee_data36[[#This Row],[ExitDate]]),"1","0")</f>
        <v>1</v>
      </c>
      <c r="N2863" s="6" t="str">
        <f>IF(employee_data36[[#This Row],[EmployeeStatus]]="Active", "Active", "Tidak Active")</f>
        <v>Active</v>
      </c>
      <c r="O2863" t="s">
        <v>63</v>
      </c>
      <c r="P2863" t="s">
        <v>51</v>
      </c>
      <c r="Q2863" t="s">
        <v>35</v>
      </c>
      <c r="R2863" t="s">
        <v>36</v>
      </c>
      <c r="S2863" t="s">
        <v>37</v>
      </c>
      <c r="T2863" t="s">
        <v>38</v>
      </c>
      <c r="U2863" t="s">
        <v>90</v>
      </c>
      <c r="V2863" s="1">
        <v>24822</v>
      </c>
      <c r="W2863" s="6">
        <f>DATEDIF(employee_data36[[#This Row],[DOB]],DATE(2023, 1, 1), "Y")</f>
        <v>55</v>
      </c>
      <c r="X2863" s="6" t="str">
        <f>IF(employee_data3[[#This Row],[Age]]&lt;=25, "Remaja", IF(employee_data3[[#This Row],[Age]]&lt;=55, "Dewasa", "Lansia"))</f>
        <v>Dewasa</v>
      </c>
      <c r="Y2863" s="7" t="str">
        <f>CONCATENATE(employee_data36[[#This Row],[First-LastName]]," ",employee_data36[[#This Row],[DOB]])</f>
        <v>Eden-Silva 24822</v>
      </c>
      <c r="Z2863" t="s">
        <v>40</v>
      </c>
      <c r="AA2863" t="s">
        <v>226</v>
      </c>
      <c r="AB2863" t="s">
        <v>42</v>
      </c>
      <c r="AC2863">
        <v>92307</v>
      </c>
      <c r="AD2863" t="s">
        <v>43</v>
      </c>
      <c r="AE2863" t="s">
        <v>104</v>
      </c>
      <c r="AF2863" t="s">
        <v>45</v>
      </c>
      <c r="AG2863">
        <v>2</v>
      </c>
    </row>
    <row r="2864" spans="1:33" x14ac:dyDescent="0.3">
      <c r="A2864">
        <v>3289</v>
      </c>
      <c r="B2864" t="s">
        <v>4290</v>
      </c>
      <c r="C2864" t="s">
        <v>1724</v>
      </c>
      <c r="D2864" s="6" t="str">
        <f>CONCATENATE(employee_data36[[#This Row],[FirstName]], "-",employee_data36[[#This Row],[LastName]] )</f>
        <v>Kinley-Serrano</v>
      </c>
      <c r="E2864" s="1">
        <v>43968</v>
      </c>
      <c r="F2864" s="1"/>
      <c r="G2864" s="7" t="str">
        <f>IF(ISBLANK(employee_data36[[#This Row],[ExitDate]]),"Yes","")</f>
        <v>Yes</v>
      </c>
      <c r="H2864" t="s">
        <v>28</v>
      </c>
      <c r="I2864" t="s">
        <v>9927</v>
      </c>
      <c r="J2864" t="s">
        <v>9928</v>
      </c>
      <c r="K2864" t="s">
        <v>133</v>
      </c>
      <c r="L2864" t="s">
        <v>32</v>
      </c>
      <c r="M2864" s="6" t="str">
        <f>IF(ISBLANK(employee_data36[[#This Row],[ExitDate]]),"1","0")</f>
        <v>1</v>
      </c>
      <c r="N2864" s="6" t="str">
        <f>IF(employee_data36[[#This Row],[EmployeeStatus]]="Active", "Active", "Tidak Active")</f>
        <v>Active</v>
      </c>
      <c r="O2864" t="s">
        <v>33</v>
      </c>
      <c r="P2864" t="s">
        <v>51</v>
      </c>
      <c r="Q2864" t="s">
        <v>63</v>
      </c>
      <c r="R2864" t="s">
        <v>36</v>
      </c>
      <c r="S2864" t="s">
        <v>37</v>
      </c>
      <c r="T2864" t="s">
        <v>38</v>
      </c>
      <c r="U2864" t="s">
        <v>81</v>
      </c>
      <c r="V2864" s="1">
        <v>29531</v>
      </c>
      <c r="W2864" s="6">
        <f>DATEDIF(employee_data36[[#This Row],[DOB]],DATE(2023, 1, 1), "Y")</f>
        <v>42</v>
      </c>
      <c r="X2864" s="6" t="str">
        <f>IF(employee_data3[[#This Row],[Age]]&lt;=25, "Remaja", IF(employee_data3[[#This Row],[Age]]&lt;=55, "Dewasa", "Lansia"))</f>
        <v>Dewasa</v>
      </c>
      <c r="Y2864" s="7" t="str">
        <f>CONCATENATE(employee_data36[[#This Row],[First-LastName]]," ",employee_data36[[#This Row],[DOB]])</f>
        <v>Kinley-Serrano 29531</v>
      </c>
      <c r="Z2864" t="s">
        <v>40</v>
      </c>
      <c r="AA2864" t="s">
        <v>352</v>
      </c>
      <c r="AB2864" t="s">
        <v>42</v>
      </c>
      <c r="AC2864">
        <v>87752</v>
      </c>
      <c r="AD2864" t="s">
        <v>43</v>
      </c>
      <c r="AE2864" t="s">
        <v>104</v>
      </c>
      <c r="AF2864" t="s">
        <v>45</v>
      </c>
      <c r="AG2864">
        <v>4</v>
      </c>
    </row>
    <row r="2865" spans="1:33" x14ac:dyDescent="0.3">
      <c r="A2865">
        <v>3290</v>
      </c>
      <c r="B2865" t="s">
        <v>382</v>
      </c>
      <c r="C2865" t="s">
        <v>1375</v>
      </c>
      <c r="D2865" s="6" t="str">
        <f>CONCATENATE(employee_data36[[#This Row],[FirstName]], "-",employee_data36[[#This Row],[LastName]] )</f>
        <v>Jaiden-Middleton</v>
      </c>
      <c r="E2865" s="1">
        <v>43319</v>
      </c>
      <c r="F2865" s="1"/>
      <c r="G2865" s="7" t="str">
        <f>IF(ISBLANK(employee_data36[[#This Row],[ExitDate]]),"Yes","")</f>
        <v>Yes</v>
      </c>
      <c r="H2865" t="s">
        <v>28</v>
      </c>
      <c r="I2865" t="s">
        <v>9929</v>
      </c>
      <c r="J2865" t="s">
        <v>9930</v>
      </c>
      <c r="K2865" t="s">
        <v>80</v>
      </c>
      <c r="L2865" t="s">
        <v>32</v>
      </c>
      <c r="M2865" s="6" t="str">
        <f>IF(ISBLANK(employee_data36[[#This Row],[ExitDate]]),"1","0")</f>
        <v>1</v>
      </c>
      <c r="N2865" s="6" t="str">
        <f>IF(employee_data36[[#This Row],[EmployeeStatus]]="Active", "Active", "Tidak Active")</f>
        <v>Active</v>
      </c>
      <c r="O2865" t="s">
        <v>52</v>
      </c>
      <c r="P2865" t="s">
        <v>51</v>
      </c>
      <c r="Q2865" t="s">
        <v>63</v>
      </c>
      <c r="R2865" t="s">
        <v>36</v>
      </c>
      <c r="S2865" t="s">
        <v>37</v>
      </c>
      <c r="T2865" t="s">
        <v>38</v>
      </c>
      <c r="U2865" t="s">
        <v>90</v>
      </c>
      <c r="V2865" s="1">
        <v>35040</v>
      </c>
      <c r="W2865" s="6">
        <f>DATEDIF(employee_data36[[#This Row],[DOB]],DATE(2023, 1, 1), "Y")</f>
        <v>27</v>
      </c>
      <c r="X2865" s="6" t="str">
        <f>IF(employee_data3[[#This Row],[Age]]&lt;=25, "Remaja", IF(employee_data3[[#This Row],[Age]]&lt;=55, "Dewasa", "Lansia"))</f>
        <v>Dewasa</v>
      </c>
      <c r="Y2865" s="7" t="str">
        <f>CONCATENATE(employee_data36[[#This Row],[First-LastName]]," ",employee_data36[[#This Row],[DOB]])</f>
        <v>Jaiden-Middleton 35040</v>
      </c>
      <c r="Z2865" t="s">
        <v>40</v>
      </c>
      <c r="AA2865" t="s">
        <v>287</v>
      </c>
      <c r="AB2865" t="s">
        <v>55</v>
      </c>
      <c r="AC2865">
        <v>60198</v>
      </c>
      <c r="AD2865" t="s">
        <v>74</v>
      </c>
      <c r="AE2865" t="s">
        <v>75</v>
      </c>
      <c r="AF2865" t="s">
        <v>45</v>
      </c>
      <c r="AG2865">
        <v>3</v>
      </c>
    </row>
    <row r="2866" spans="1:33" x14ac:dyDescent="0.3">
      <c r="A2866">
        <v>3291</v>
      </c>
      <c r="B2866" t="s">
        <v>1069</v>
      </c>
      <c r="C2866" t="s">
        <v>1724</v>
      </c>
      <c r="D2866" s="6" t="str">
        <f>CONCATENATE(employee_data36[[#This Row],[FirstName]], "-",employee_data36[[#This Row],[LastName]] )</f>
        <v>Shamar-Serrano</v>
      </c>
      <c r="E2866" s="1">
        <v>45139</v>
      </c>
      <c r="F2866" s="1"/>
      <c r="G2866" s="7" t="str">
        <f>IF(ISBLANK(employee_data36[[#This Row],[ExitDate]]),"Yes","")</f>
        <v>Yes</v>
      </c>
      <c r="H2866" t="s">
        <v>28</v>
      </c>
      <c r="I2866" t="s">
        <v>9931</v>
      </c>
      <c r="J2866" t="s">
        <v>9932</v>
      </c>
      <c r="K2866" t="s">
        <v>98</v>
      </c>
      <c r="L2866" t="s">
        <v>32</v>
      </c>
      <c r="M2866" s="6" t="str">
        <f>IF(ISBLANK(employee_data36[[#This Row],[ExitDate]]),"1","0")</f>
        <v>1</v>
      </c>
      <c r="N2866" s="6" t="str">
        <f>IF(employee_data36[[#This Row],[EmployeeStatus]]="Active", "Active", "Tidak Active")</f>
        <v>Active</v>
      </c>
      <c r="O2866" t="s">
        <v>33</v>
      </c>
      <c r="P2866" t="s">
        <v>34</v>
      </c>
      <c r="Q2866" t="s">
        <v>63</v>
      </c>
      <c r="R2866" t="s">
        <v>36</v>
      </c>
      <c r="S2866" t="s">
        <v>37</v>
      </c>
      <c r="T2866" t="s">
        <v>38</v>
      </c>
      <c r="U2866" t="s">
        <v>81</v>
      </c>
      <c r="V2866" s="1">
        <v>21041</v>
      </c>
      <c r="W2866" s="6">
        <f>DATEDIF(employee_data36[[#This Row],[DOB]],DATE(2023, 1, 1), "Y")</f>
        <v>65</v>
      </c>
      <c r="X2866" s="6" t="str">
        <f>IF(employee_data3[[#This Row],[Age]]&lt;=25, "Remaja", IF(employee_data3[[#This Row],[Age]]&lt;=55, "Dewasa", "Lansia"))</f>
        <v>Lansia</v>
      </c>
      <c r="Y2866" s="7" t="str">
        <f>CONCATENATE(employee_data36[[#This Row],[First-LastName]]," ",employee_data36[[#This Row],[DOB]])</f>
        <v>Shamar-Serrano 21041</v>
      </c>
      <c r="Z2866" t="s">
        <v>40</v>
      </c>
      <c r="AA2866" t="s">
        <v>292</v>
      </c>
      <c r="AB2866" t="s">
        <v>55</v>
      </c>
      <c r="AC2866">
        <v>50905</v>
      </c>
      <c r="AD2866" t="s">
        <v>56</v>
      </c>
      <c r="AE2866" t="s">
        <v>84</v>
      </c>
      <c r="AF2866" t="s">
        <v>45</v>
      </c>
      <c r="AG2866">
        <v>2</v>
      </c>
    </row>
    <row r="2867" spans="1:33" x14ac:dyDescent="0.3">
      <c r="A2867">
        <v>3292</v>
      </c>
      <c r="B2867" t="s">
        <v>9933</v>
      </c>
      <c r="C2867" t="s">
        <v>6781</v>
      </c>
      <c r="D2867" s="6" t="str">
        <f>CONCATENATE(employee_data36[[#This Row],[FirstName]], "-",employee_data36[[#This Row],[LastName]] )</f>
        <v>Nadia-Romero</v>
      </c>
      <c r="E2867" s="1">
        <v>43477</v>
      </c>
      <c r="F2867" s="1">
        <v>43839</v>
      </c>
      <c r="G2867" s="7" t="str">
        <f>IF(ISBLANK(employee_data36[[#This Row],[ExitDate]]),"Yes","")</f>
        <v/>
      </c>
      <c r="H2867" t="s">
        <v>28</v>
      </c>
      <c r="I2867" t="s">
        <v>9934</v>
      </c>
      <c r="J2867" t="s">
        <v>9935</v>
      </c>
      <c r="K2867" t="s">
        <v>168</v>
      </c>
      <c r="L2867" t="s">
        <v>745</v>
      </c>
      <c r="M2867" s="6" t="str">
        <f>IF(ISBLANK(employee_data36[[#This Row],[ExitDate]]),"1","0")</f>
        <v>0</v>
      </c>
      <c r="N2867" s="6" t="str">
        <f>IF(employee_data36[[#This Row],[EmployeeStatus]]="Active", "Active", "Tidak Active")</f>
        <v>Tidak Active</v>
      </c>
      <c r="O2867" t="s">
        <v>52</v>
      </c>
      <c r="P2867" t="s">
        <v>34</v>
      </c>
      <c r="Q2867" t="s">
        <v>52</v>
      </c>
      <c r="R2867" t="s">
        <v>140</v>
      </c>
      <c r="S2867" t="s">
        <v>9936</v>
      </c>
      <c r="T2867" t="s">
        <v>38</v>
      </c>
      <c r="U2867" t="s">
        <v>90</v>
      </c>
      <c r="V2867" s="1">
        <v>16935</v>
      </c>
      <c r="W2867" s="6">
        <f>DATEDIF(employee_data36[[#This Row],[DOB]],DATE(2023, 1, 1), "Y")</f>
        <v>76</v>
      </c>
      <c r="X2867" s="6" t="str">
        <f>IF(employee_data3[[#This Row],[Age]]&lt;=25, "Remaja", IF(employee_data3[[#This Row],[Age]]&lt;=55, "Dewasa", "Lansia"))</f>
        <v>Lansia</v>
      </c>
      <c r="Y2867" s="7" t="str">
        <f>CONCATENATE(employee_data36[[#This Row],[First-LastName]]," ",employee_data36[[#This Row],[DOB]])</f>
        <v>Nadia-Romero 16935</v>
      </c>
      <c r="Z2867" t="s">
        <v>40</v>
      </c>
      <c r="AA2867" t="s">
        <v>113</v>
      </c>
      <c r="AB2867" t="s">
        <v>55</v>
      </c>
      <c r="AC2867">
        <v>2769</v>
      </c>
      <c r="AD2867" t="s">
        <v>128</v>
      </c>
      <c r="AE2867" t="s">
        <v>75</v>
      </c>
      <c r="AF2867" t="s">
        <v>45</v>
      </c>
      <c r="AG2867">
        <v>4</v>
      </c>
    </row>
    <row r="2868" spans="1:33" x14ac:dyDescent="0.3">
      <c r="A2868">
        <v>3293</v>
      </c>
      <c r="B2868" t="s">
        <v>9462</v>
      </c>
      <c r="C2868" t="s">
        <v>3557</v>
      </c>
      <c r="D2868" s="6" t="str">
        <f>CONCATENATE(employee_data36[[#This Row],[FirstName]], "-",employee_data36[[#This Row],[LastName]] )</f>
        <v>Lillianna-Hill</v>
      </c>
      <c r="E2868" s="1">
        <v>44295</v>
      </c>
      <c r="F2868" s="1">
        <v>44894</v>
      </c>
      <c r="G2868" s="7" t="str">
        <f>IF(ISBLANK(employee_data36[[#This Row],[ExitDate]]),"Yes","")</f>
        <v/>
      </c>
      <c r="H2868" t="s">
        <v>28</v>
      </c>
      <c r="I2868" t="s">
        <v>9937</v>
      </c>
      <c r="J2868" t="s">
        <v>9938</v>
      </c>
      <c r="K2868" t="s">
        <v>98</v>
      </c>
      <c r="L2868" t="s">
        <v>745</v>
      </c>
      <c r="M2868" s="6" t="str">
        <f>IF(ISBLANK(employee_data36[[#This Row],[ExitDate]]),"1","0")</f>
        <v>0</v>
      </c>
      <c r="N2868" s="6" t="str">
        <f>IF(employee_data36[[#This Row],[EmployeeStatus]]="Active", "Active", "Tidak Active")</f>
        <v>Tidak Active</v>
      </c>
      <c r="O2868" t="s">
        <v>33</v>
      </c>
      <c r="P2868" t="s">
        <v>34</v>
      </c>
      <c r="Q2868" t="s">
        <v>63</v>
      </c>
      <c r="R2868" t="s">
        <v>140</v>
      </c>
      <c r="S2868" t="s">
        <v>9939</v>
      </c>
      <c r="T2868" t="s">
        <v>38</v>
      </c>
      <c r="U2868" t="s">
        <v>81</v>
      </c>
      <c r="V2868" s="1">
        <v>24716</v>
      </c>
      <c r="W2868" s="6">
        <f>DATEDIF(employee_data36[[#This Row],[DOB]],DATE(2023, 1, 1), "Y")</f>
        <v>55</v>
      </c>
      <c r="X2868" s="6" t="str">
        <f>IF(employee_data3[[#This Row],[Age]]&lt;=25, "Remaja", IF(employee_data3[[#This Row],[Age]]&lt;=55, "Dewasa", "Lansia"))</f>
        <v>Dewasa</v>
      </c>
      <c r="Y2868" s="7" t="str">
        <f>CONCATENATE(employee_data36[[#This Row],[First-LastName]]," ",employee_data36[[#This Row],[DOB]])</f>
        <v>Lillianna-Hill 24716</v>
      </c>
      <c r="Z2868" t="s">
        <v>40</v>
      </c>
      <c r="AA2868" t="s">
        <v>103</v>
      </c>
      <c r="AB2868" t="s">
        <v>42</v>
      </c>
      <c r="AC2868">
        <v>90732</v>
      </c>
      <c r="AD2868" t="s">
        <v>93</v>
      </c>
      <c r="AE2868" t="s">
        <v>84</v>
      </c>
      <c r="AF2868" t="s">
        <v>45</v>
      </c>
      <c r="AG2868">
        <v>3</v>
      </c>
    </row>
    <row r="2869" spans="1:33" x14ac:dyDescent="0.3">
      <c r="A2869">
        <v>3294</v>
      </c>
      <c r="B2869" t="s">
        <v>4165</v>
      </c>
      <c r="C2869" t="s">
        <v>1607</v>
      </c>
      <c r="D2869" s="6" t="str">
        <f>CONCATENATE(employee_data36[[#This Row],[FirstName]], "-",employee_data36[[#This Row],[LastName]] )</f>
        <v>Brent-Henry</v>
      </c>
      <c r="E2869" s="1">
        <v>44716</v>
      </c>
      <c r="F2869" s="1">
        <v>44919</v>
      </c>
      <c r="G2869" s="7" t="str">
        <f>IF(ISBLANK(employee_data36[[#This Row],[ExitDate]]),"Yes","")</f>
        <v/>
      </c>
      <c r="H2869" t="s">
        <v>28</v>
      </c>
      <c r="I2869" t="s">
        <v>9940</v>
      </c>
      <c r="J2869" t="s">
        <v>9941</v>
      </c>
      <c r="K2869" t="s">
        <v>118</v>
      </c>
      <c r="L2869" t="s">
        <v>1805</v>
      </c>
      <c r="M2869" s="6" t="str">
        <f>IF(ISBLANK(employee_data36[[#This Row],[ExitDate]]),"1","0")</f>
        <v>0</v>
      </c>
      <c r="N2869" s="6" t="str">
        <f>IF(employee_data36[[#This Row],[EmployeeStatus]]="Active", "Active", "Tidak Active")</f>
        <v>Tidak Active</v>
      </c>
      <c r="O2869" t="s">
        <v>63</v>
      </c>
      <c r="P2869" t="s">
        <v>51</v>
      </c>
      <c r="Q2869" t="s">
        <v>35</v>
      </c>
      <c r="R2869" t="s">
        <v>140</v>
      </c>
      <c r="S2869" t="s">
        <v>9942</v>
      </c>
      <c r="T2869" t="s">
        <v>38</v>
      </c>
      <c r="U2869" t="s">
        <v>53</v>
      </c>
      <c r="V2869" s="1">
        <v>23899</v>
      </c>
      <c r="W2869" s="6">
        <f>DATEDIF(employee_data36[[#This Row],[DOB]],DATE(2023, 1, 1), "Y")</f>
        <v>57</v>
      </c>
      <c r="X2869" s="6" t="str">
        <f>IF(employee_data3[[#This Row],[Age]]&lt;=25, "Remaja", IF(employee_data3[[#This Row],[Age]]&lt;=55, "Dewasa", "Lansia"))</f>
        <v>Lansia</v>
      </c>
      <c r="Y2869" s="7" t="str">
        <f>CONCATENATE(employee_data36[[#This Row],[First-LastName]]," ",employee_data36[[#This Row],[DOB]])</f>
        <v>Brent-Henry 23899</v>
      </c>
      <c r="Z2869" t="s">
        <v>40</v>
      </c>
      <c r="AA2869" t="s">
        <v>163</v>
      </c>
      <c r="AB2869" t="s">
        <v>42</v>
      </c>
      <c r="AC2869">
        <v>12076</v>
      </c>
      <c r="AD2869" t="s">
        <v>74</v>
      </c>
      <c r="AE2869" t="s">
        <v>104</v>
      </c>
      <c r="AF2869" t="s">
        <v>45</v>
      </c>
      <c r="AG2869">
        <v>3</v>
      </c>
    </row>
    <row r="2870" spans="1:33" x14ac:dyDescent="0.3">
      <c r="A2870">
        <v>3295</v>
      </c>
      <c r="B2870" t="s">
        <v>555</v>
      </c>
      <c r="C2870" t="s">
        <v>9943</v>
      </c>
      <c r="D2870" s="6" t="str">
        <f>CONCATENATE(employee_data36[[#This Row],[FirstName]], "-",employee_data36[[#This Row],[LastName]] )</f>
        <v>Emmanuel-Perkins</v>
      </c>
      <c r="E2870" s="1">
        <v>43616</v>
      </c>
      <c r="F2870" s="1"/>
      <c r="G2870" s="7" t="str">
        <f>IF(ISBLANK(employee_data36[[#This Row],[ExitDate]]),"Yes","")</f>
        <v>Yes</v>
      </c>
      <c r="H2870" t="s">
        <v>28</v>
      </c>
      <c r="I2870" t="s">
        <v>9944</v>
      </c>
      <c r="J2870" t="s">
        <v>9945</v>
      </c>
      <c r="K2870" t="s">
        <v>62</v>
      </c>
      <c r="L2870" t="s">
        <v>32</v>
      </c>
      <c r="M2870" s="6" t="str">
        <f>IF(ISBLANK(employee_data36[[#This Row],[ExitDate]]),"1","0")</f>
        <v>1</v>
      </c>
      <c r="N2870" s="6" t="str">
        <f>IF(employee_data36[[#This Row],[EmployeeStatus]]="Active", "Active", "Tidak Active")</f>
        <v>Active</v>
      </c>
      <c r="O2870" t="s">
        <v>52</v>
      </c>
      <c r="P2870" t="s">
        <v>34</v>
      </c>
      <c r="Q2870" t="s">
        <v>63</v>
      </c>
      <c r="R2870" t="s">
        <v>36</v>
      </c>
      <c r="S2870" t="s">
        <v>37</v>
      </c>
      <c r="T2870" t="s">
        <v>38</v>
      </c>
      <c r="U2870" t="s">
        <v>53</v>
      </c>
      <c r="V2870" s="1">
        <v>20046</v>
      </c>
      <c r="W2870" s="6">
        <f>DATEDIF(employee_data36[[#This Row],[DOB]],DATE(2023, 1, 1), "Y")</f>
        <v>68</v>
      </c>
      <c r="X2870" s="6" t="str">
        <f>IF(employee_data3[[#This Row],[Age]]&lt;=25, "Remaja", IF(employee_data3[[#This Row],[Age]]&lt;=55, "Dewasa", "Lansia"))</f>
        <v>Lansia</v>
      </c>
      <c r="Y2870" s="7" t="str">
        <f>CONCATENATE(employee_data36[[#This Row],[First-LastName]]," ",employee_data36[[#This Row],[DOB]])</f>
        <v>Emmanuel-Perkins 20046</v>
      </c>
      <c r="Z2870" t="s">
        <v>40</v>
      </c>
      <c r="AA2870" t="s">
        <v>352</v>
      </c>
      <c r="AB2870" t="s">
        <v>42</v>
      </c>
      <c r="AC2870">
        <v>27767</v>
      </c>
      <c r="AD2870" t="s">
        <v>93</v>
      </c>
      <c r="AE2870" t="s">
        <v>104</v>
      </c>
      <c r="AF2870" t="s">
        <v>45</v>
      </c>
      <c r="AG2870">
        <v>5</v>
      </c>
    </row>
    <row r="2871" spans="1:33" x14ac:dyDescent="0.3">
      <c r="A2871">
        <v>3296</v>
      </c>
      <c r="B2871" t="s">
        <v>4896</v>
      </c>
      <c r="C2871" t="s">
        <v>2688</v>
      </c>
      <c r="D2871" s="6" t="str">
        <f>CONCATENATE(employee_data36[[#This Row],[FirstName]], "-",employee_data36[[#This Row],[LastName]] )</f>
        <v>Isis-Brooks</v>
      </c>
      <c r="E2871" s="1">
        <v>43472</v>
      </c>
      <c r="F2871" s="1">
        <v>43746</v>
      </c>
      <c r="G2871" s="7" t="str">
        <f>IF(ISBLANK(employee_data36[[#This Row],[ExitDate]]),"Yes","")</f>
        <v/>
      </c>
      <c r="H2871" t="s">
        <v>28</v>
      </c>
      <c r="I2871" t="s">
        <v>9946</v>
      </c>
      <c r="J2871" t="s">
        <v>9947</v>
      </c>
      <c r="K2871" t="s">
        <v>89</v>
      </c>
      <c r="L2871" t="s">
        <v>1805</v>
      </c>
      <c r="M2871" s="6" t="str">
        <f>IF(ISBLANK(employee_data36[[#This Row],[ExitDate]]),"1","0")</f>
        <v>0</v>
      </c>
      <c r="N2871" s="6" t="str">
        <f>IF(employee_data36[[#This Row],[EmployeeStatus]]="Active", "Active", "Tidak Active")</f>
        <v>Tidak Active</v>
      </c>
      <c r="O2871" t="s">
        <v>52</v>
      </c>
      <c r="P2871" t="s">
        <v>34</v>
      </c>
      <c r="Q2871" t="s">
        <v>63</v>
      </c>
      <c r="R2871" t="s">
        <v>175</v>
      </c>
      <c r="S2871" t="s">
        <v>9948</v>
      </c>
      <c r="T2871" t="s">
        <v>38</v>
      </c>
      <c r="U2871" t="s">
        <v>90</v>
      </c>
      <c r="V2871" s="1">
        <v>17447</v>
      </c>
      <c r="W2871" s="6">
        <f>DATEDIF(employee_data36[[#This Row],[DOB]],DATE(2023, 1, 1), "Y")</f>
        <v>75</v>
      </c>
      <c r="X2871" s="6" t="str">
        <f>IF(employee_data3[[#This Row],[Age]]&lt;=25, "Remaja", IF(employee_data3[[#This Row],[Age]]&lt;=55, "Dewasa", "Lansia"))</f>
        <v>Lansia</v>
      </c>
      <c r="Y2871" s="7" t="str">
        <f>CONCATENATE(employee_data36[[#This Row],[First-LastName]]," ",employee_data36[[#This Row],[DOB]])</f>
        <v>Isis-Brooks 17447</v>
      </c>
      <c r="Z2871" t="s">
        <v>40</v>
      </c>
      <c r="AA2871" t="s">
        <v>226</v>
      </c>
      <c r="AB2871" t="s">
        <v>55</v>
      </c>
      <c r="AC2871">
        <v>24886</v>
      </c>
      <c r="AD2871" t="s">
        <v>43</v>
      </c>
      <c r="AE2871" t="s">
        <v>84</v>
      </c>
      <c r="AF2871" t="s">
        <v>740</v>
      </c>
      <c r="AG2871">
        <v>2</v>
      </c>
    </row>
    <row r="2872" spans="1:33" x14ac:dyDescent="0.3">
      <c r="A2872">
        <v>3297</v>
      </c>
      <c r="B2872" t="s">
        <v>244</v>
      </c>
      <c r="C2872" t="s">
        <v>7275</v>
      </c>
      <c r="D2872" s="6" t="str">
        <f>CONCATENATE(employee_data36[[#This Row],[FirstName]], "-",employee_data36[[#This Row],[LastName]] )</f>
        <v>Axel-Dunlap</v>
      </c>
      <c r="E2872" s="1">
        <v>44030</v>
      </c>
      <c r="F2872" s="1">
        <v>44306</v>
      </c>
      <c r="G2872" s="7" t="str">
        <f>IF(ISBLANK(employee_data36[[#This Row],[ExitDate]]),"Yes","")</f>
        <v/>
      </c>
      <c r="H2872" t="s">
        <v>28</v>
      </c>
      <c r="I2872" t="s">
        <v>9949</v>
      </c>
      <c r="J2872" t="s">
        <v>9950</v>
      </c>
      <c r="K2872" t="s">
        <v>31</v>
      </c>
      <c r="L2872" t="s">
        <v>1805</v>
      </c>
      <c r="M2872" s="6" t="str">
        <f>IF(ISBLANK(employee_data36[[#This Row],[ExitDate]]),"1","0")</f>
        <v>0</v>
      </c>
      <c r="N2872" s="6" t="str">
        <f>IF(employee_data36[[#This Row],[EmployeeStatus]]="Active", "Active", "Tidak Active")</f>
        <v>Tidak Active</v>
      </c>
      <c r="O2872" t="s">
        <v>33</v>
      </c>
      <c r="P2872" t="s">
        <v>51</v>
      </c>
      <c r="Q2872" t="s">
        <v>35</v>
      </c>
      <c r="R2872" t="s">
        <v>140</v>
      </c>
      <c r="S2872" t="s">
        <v>9951</v>
      </c>
      <c r="T2872" t="s">
        <v>38</v>
      </c>
      <c r="U2872" t="s">
        <v>90</v>
      </c>
      <c r="V2872" s="1">
        <v>20374</v>
      </c>
      <c r="W2872" s="6">
        <f>DATEDIF(employee_data36[[#This Row],[DOB]],DATE(2023, 1, 1), "Y")</f>
        <v>67</v>
      </c>
      <c r="X2872" s="6" t="str">
        <f>IF(employee_data3[[#This Row],[Age]]&lt;=25, "Remaja", IF(employee_data3[[#This Row],[Age]]&lt;=55, "Dewasa", "Lansia"))</f>
        <v>Lansia</v>
      </c>
      <c r="Y2872" s="7" t="str">
        <f>CONCATENATE(employee_data36[[#This Row],[First-LastName]]," ",employee_data36[[#This Row],[DOB]])</f>
        <v>Axel-Dunlap 20374</v>
      </c>
      <c r="Z2872" t="s">
        <v>40</v>
      </c>
      <c r="AA2872" t="s">
        <v>113</v>
      </c>
      <c r="AB2872" t="s">
        <v>55</v>
      </c>
      <c r="AC2872">
        <v>25813</v>
      </c>
      <c r="AD2872" t="s">
        <v>93</v>
      </c>
      <c r="AE2872" t="s">
        <v>84</v>
      </c>
      <c r="AF2872" t="s">
        <v>45</v>
      </c>
      <c r="AG2872">
        <v>4</v>
      </c>
    </row>
    <row r="2873" spans="1:33" x14ac:dyDescent="0.3">
      <c r="A2873">
        <v>3298</v>
      </c>
      <c r="B2873" t="s">
        <v>9952</v>
      </c>
      <c r="C2873" t="s">
        <v>1896</v>
      </c>
      <c r="D2873" s="6" t="str">
        <f>CONCATENATE(employee_data36[[#This Row],[FirstName]], "-",employee_data36[[#This Row],[LastName]] )</f>
        <v>Tatum-Petty</v>
      </c>
      <c r="E2873" s="1">
        <v>44154</v>
      </c>
      <c r="F2873" s="1">
        <v>44337</v>
      </c>
      <c r="G2873" s="7" t="str">
        <f>IF(ISBLANK(employee_data36[[#This Row],[ExitDate]]),"Yes","")</f>
        <v/>
      </c>
      <c r="H2873" t="s">
        <v>728</v>
      </c>
      <c r="I2873" t="s">
        <v>9953</v>
      </c>
      <c r="J2873" t="s">
        <v>9954</v>
      </c>
      <c r="K2873" t="s">
        <v>50</v>
      </c>
      <c r="L2873" t="s">
        <v>32</v>
      </c>
      <c r="M2873" s="6" t="str">
        <f>IF(ISBLANK(employee_data36[[#This Row],[ExitDate]]),"1","0")</f>
        <v>0</v>
      </c>
      <c r="N2873" s="6" t="str">
        <f>IF(employee_data36[[#This Row],[EmployeeStatus]]="Active", "Active", "Tidak Active")</f>
        <v>Active</v>
      </c>
      <c r="O2873" t="s">
        <v>63</v>
      </c>
      <c r="P2873" t="s">
        <v>51</v>
      </c>
      <c r="Q2873" t="s">
        <v>63</v>
      </c>
      <c r="R2873" t="s">
        <v>99</v>
      </c>
      <c r="S2873" t="s">
        <v>9955</v>
      </c>
      <c r="T2873" t="s">
        <v>38</v>
      </c>
      <c r="U2873" t="s">
        <v>90</v>
      </c>
      <c r="V2873" s="1">
        <v>35134</v>
      </c>
      <c r="W2873" s="6">
        <f>DATEDIF(employee_data36[[#This Row],[DOB]],DATE(2023, 1, 1), "Y")</f>
        <v>26</v>
      </c>
      <c r="X2873" s="6" t="str">
        <f>IF(employee_data3[[#This Row],[Age]]&lt;=25, "Remaja", IF(employee_data3[[#This Row],[Age]]&lt;=55, "Dewasa", "Lansia"))</f>
        <v>Dewasa</v>
      </c>
      <c r="Y2873" s="7" t="str">
        <f>CONCATENATE(employee_data36[[#This Row],[First-LastName]]," ",employee_data36[[#This Row],[DOB]])</f>
        <v>Tatum-Petty 35134</v>
      </c>
      <c r="Z2873" t="s">
        <v>40</v>
      </c>
      <c r="AA2873" t="s">
        <v>103</v>
      </c>
      <c r="AB2873" t="s">
        <v>42</v>
      </c>
      <c r="AC2873">
        <v>88404</v>
      </c>
      <c r="AD2873" t="s">
        <v>56</v>
      </c>
      <c r="AE2873" t="s">
        <v>44</v>
      </c>
      <c r="AF2873" t="s">
        <v>45</v>
      </c>
      <c r="AG2873">
        <v>5</v>
      </c>
    </row>
    <row r="2874" spans="1:33" x14ac:dyDescent="0.3">
      <c r="A2874">
        <v>3299</v>
      </c>
      <c r="B2874" t="s">
        <v>400</v>
      </c>
      <c r="C2874" t="s">
        <v>2410</v>
      </c>
      <c r="D2874" s="6" t="str">
        <f>CONCATENATE(employee_data36[[#This Row],[FirstName]], "-",employee_data36[[#This Row],[LastName]] )</f>
        <v>Devyn-Pace</v>
      </c>
      <c r="E2874" s="1">
        <v>44875</v>
      </c>
      <c r="F2874" s="1"/>
      <c r="G2874" s="7" t="str">
        <f>IF(ISBLANK(employee_data36[[#This Row],[ExitDate]]),"Yes","")</f>
        <v>Yes</v>
      </c>
      <c r="H2874" t="s">
        <v>728</v>
      </c>
      <c r="I2874" t="s">
        <v>9956</v>
      </c>
      <c r="J2874" t="s">
        <v>9957</v>
      </c>
      <c r="K2874" t="s">
        <v>139</v>
      </c>
      <c r="L2874" t="s">
        <v>32</v>
      </c>
      <c r="M2874" s="6" t="str">
        <f>IF(ISBLANK(employee_data36[[#This Row],[ExitDate]]),"1","0")</f>
        <v>1</v>
      </c>
      <c r="N2874" s="6" t="str">
        <f>IF(employee_data36[[#This Row],[EmployeeStatus]]="Active", "Active", "Tidak Active")</f>
        <v>Active</v>
      </c>
      <c r="O2874" t="s">
        <v>52</v>
      </c>
      <c r="P2874" t="s">
        <v>51</v>
      </c>
      <c r="Q2874" t="s">
        <v>63</v>
      </c>
      <c r="R2874" t="s">
        <v>36</v>
      </c>
      <c r="S2874" t="s">
        <v>37</v>
      </c>
      <c r="T2874" t="s">
        <v>38</v>
      </c>
      <c r="U2874" t="s">
        <v>305</v>
      </c>
      <c r="V2874" s="1">
        <v>27555</v>
      </c>
      <c r="W2874" s="6">
        <f>DATEDIF(employee_data36[[#This Row],[DOB]],DATE(2023, 1, 1), "Y")</f>
        <v>47</v>
      </c>
      <c r="X2874" s="6" t="str">
        <f>IF(employee_data3[[#This Row],[Age]]&lt;=25, "Remaja", IF(employee_data3[[#This Row],[Age]]&lt;=55, "Dewasa", "Lansia"))</f>
        <v>Dewasa</v>
      </c>
      <c r="Y2874" s="7" t="str">
        <f>CONCATENATE(employee_data36[[#This Row],[First-LastName]]," ",employee_data36[[#This Row],[DOB]])</f>
        <v>Devyn-Pace 27555</v>
      </c>
      <c r="Z2874" t="s">
        <v>40</v>
      </c>
      <c r="AA2874" t="s">
        <v>6</v>
      </c>
      <c r="AB2874" t="s">
        <v>55</v>
      </c>
      <c r="AC2874">
        <v>51576</v>
      </c>
      <c r="AD2874" t="s">
        <v>43</v>
      </c>
      <c r="AE2874" t="s">
        <v>44</v>
      </c>
      <c r="AF2874" t="s">
        <v>45</v>
      </c>
      <c r="AG2874">
        <v>4</v>
      </c>
    </row>
    <row r="2875" spans="1:33" x14ac:dyDescent="0.3">
      <c r="A2875">
        <v>3300</v>
      </c>
      <c r="B2875" t="s">
        <v>7026</v>
      </c>
      <c r="C2875" t="s">
        <v>1040</v>
      </c>
      <c r="D2875" s="6" t="str">
        <f>CONCATENATE(employee_data36[[#This Row],[FirstName]], "-",employee_data36[[#This Row],[LastName]] )</f>
        <v>Rosemary-Becker</v>
      </c>
      <c r="E2875" s="1">
        <v>44280</v>
      </c>
      <c r="F2875" s="1">
        <v>44689</v>
      </c>
      <c r="G2875" s="7" t="str">
        <f>IF(ISBLANK(employee_data36[[#This Row],[ExitDate]]),"Yes","")</f>
        <v/>
      </c>
      <c r="H2875" t="s">
        <v>728</v>
      </c>
      <c r="I2875" t="s">
        <v>9958</v>
      </c>
      <c r="J2875" t="s">
        <v>9959</v>
      </c>
      <c r="K2875" t="s">
        <v>118</v>
      </c>
      <c r="L2875" t="s">
        <v>32</v>
      </c>
      <c r="M2875" s="6" t="str">
        <f>IF(ISBLANK(employee_data36[[#This Row],[ExitDate]]),"1","0")</f>
        <v>0</v>
      </c>
      <c r="N2875" s="6" t="str">
        <f>IF(employee_data36[[#This Row],[EmployeeStatus]]="Active", "Active", "Tidak Active")</f>
        <v>Active</v>
      </c>
      <c r="O2875" t="s">
        <v>63</v>
      </c>
      <c r="P2875" t="s">
        <v>64</v>
      </c>
      <c r="Q2875" t="s">
        <v>52</v>
      </c>
      <c r="R2875" t="s">
        <v>126</v>
      </c>
      <c r="S2875" t="s">
        <v>9960</v>
      </c>
      <c r="T2875" t="s">
        <v>38</v>
      </c>
      <c r="U2875" t="s">
        <v>90</v>
      </c>
      <c r="V2875" s="1">
        <v>17133</v>
      </c>
      <c r="W2875" s="6">
        <f>DATEDIF(employee_data36[[#This Row],[DOB]],DATE(2023, 1, 1), "Y")</f>
        <v>76</v>
      </c>
      <c r="X2875" s="6" t="str">
        <f>IF(employee_data3[[#This Row],[Age]]&lt;=25, "Remaja", IF(employee_data3[[#This Row],[Age]]&lt;=55, "Dewasa", "Lansia"))</f>
        <v>Lansia</v>
      </c>
      <c r="Y2875" s="7" t="str">
        <f>CONCATENATE(employee_data36[[#This Row],[First-LastName]]," ",employee_data36[[#This Row],[DOB]])</f>
        <v>Rosemary-Becker 17133</v>
      </c>
      <c r="Z2875" t="s">
        <v>40</v>
      </c>
      <c r="AA2875" t="s">
        <v>103</v>
      </c>
      <c r="AB2875" t="s">
        <v>55</v>
      </c>
      <c r="AC2875">
        <v>73771</v>
      </c>
      <c r="AD2875" t="s">
        <v>43</v>
      </c>
      <c r="AE2875" t="s">
        <v>84</v>
      </c>
      <c r="AF2875" t="s">
        <v>45</v>
      </c>
      <c r="AG2875">
        <v>2</v>
      </c>
    </row>
    <row r="2876" spans="1:33" x14ac:dyDescent="0.3">
      <c r="A2876">
        <v>3301</v>
      </c>
      <c r="B2876" t="s">
        <v>9961</v>
      </c>
      <c r="C2876" t="s">
        <v>3770</v>
      </c>
      <c r="D2876" s="6" t="str">
        <f>CONCATENATE(employee_data36[[#This Row],[FirstName]], "-",employee_data36[[#This Row],[LastName]] )</f>
        <v>Amiah-Sweeney</v>
      </c>
      <c r="E2876" s="1">
        <v>43598</v>
      </c>
      <c r="F2876" s="1">
        <v>44786</v>
      </c>
      <c r="G2876" s="7" t="str">
        <f>IF(ISBLANK(employee_data36[[#This Row],[ExitDate]]),"Yes","")</f>
        <v/>
      </c>
      <c r="H2876" t="s">
        <v>728</v>
      </c>
      <c r="I2876" t="s">
        <v>9962</v>
      </c>
      <c r="J2876" t="s">
        <v>9963</v>
      </c>
      <c r="K2876" t="s">
        <v>62</v>
      </c>
      <c r="L2876" t="s">
        <v>745</v>
      </c>
      <c r="M2876" s="6" t="str">
        <f>IF(ISBLANK(employee_data36[[#This Row],[ExitDate]]),"1","0")</f>
        <v>0</v>
      </c>
      <c r="N2876" s="6" t="str">
        <f>IF(employee_data36[[#This Row],[EmployeeStatus]]="Active", "Active", "Tidak Active")</f>
        <v>Tidak Active</v>
      </c>
      <c r="O2876" t="s">
        <v>33</v>
      </c>
      <c r="P2876" t="s">
        <v>64</v>
      </c>
      <c r="Q2876" t="s">
        <v>63</v>
      </c>
      <c r="R2876" t="s">
        <v>140</v>
      </c>
      <c r="S2876" t="s">
        <v>9964</v>
      </c>
      <c r="T2876" t="s">
        <v>38</v>
      </c>
      <c r="U2876" t="s">
        <v>90</v>
      </c>
      <c r="V2876" s="1">
        <v>35669</v>
      </c>
      <c r="W2876" s="6">
        <f>DATEDIF(employee_data36[[#This Row],[DOB]],DATE(2023, 1, 1), "Y")</f>
        <v>25</v>
      </c>
      <c r="X2876" s="6" t="str">
        <f>IF(employee_data3[[#This Row],[Age]]&lt;=25, "Remaja", IF(employee_data3[[#This Row],[Age]]&lt;=55, "Dewasa", "Lansia"))</f>
        <v>Remaja</v>
      </c>
      <c r="Y2876" s="7" t="str">
        <f>CONCATENATE(employee_data36[[#This Row],[First-LastName]]," ",employee_data36[[#This Row],[DOB]])</f>
        <v>Amiah-Sweeney 35669</v>
      </c>
      <c r="Z2876" t="s">
        <v>40</v>
      </c>
      <c r="AA2876" t="s">
        <v>834</v>
      </c>
      <c r="AB2876" t="s">
        <v>55</v>
      </c>
      <c r="AC2876">
        <v>65436</v>
      </c>
      <c r="AD2876" t="s">
        <v>93</v>
      </c>
      <c r="AE2876" t="s">
        <v>104</v>
      </c>
      <c r="AF2876" t="s">
        <v>45</v>
      </c>
      <c r="AG2876">
        <v>1</v>
      </c>
    </row>
    <row r="2877" spans="1:33" x14ac:dyDescent="0.3">
      <c r="A2877">
        <v>3302</v>
      </c>
      <c r="B2877" t="s">
        <v>627</v>
      </c>
      <c r="C2877" t="s">
        <v>5410</v>
      </c>
      <c r="D2877" s="6" t="str">
        <f>CONCATENATE(employee_data36[[#This Row],[FirstName]], "-",employee_data36[[#This Row],[LastName]] )</f>
        <v>Maya-Mccoy</v>
      </c>
      <c r="E2877" s="1">
        <v>43623</v>
      </c>
      <c r="F2877" s="1">
        <v>44871</v>
      </c>
      <c r="G2877" s="7" t="str">
        <f>IF(ISBLANK(employee_data36[[#This Row],[ExitDate]]),"Yes","")</f>
        <v/>
      </c>
      <c r="H2877" t="s">
        <v>728</v>
      </c>
      <c r="I2877" t="s">
        <v>9965</v>
      </c>
      <c r="J2877" t="s">
        <v>9966</v>
      </c>
      <c r="K2877" t="s">
        <v>168</v>
      </c>
      <c r="L2877" t="s">
        <v>1805</v>
      </c>
      <c r="M2877" s="6" t="str">
        <f>IF(ISBLANK(employee_data36[[#This Row],[ExitDate]]),"1","0")</f>
        <v>0</v>
      </c>
      <c r="N2877" s="6" t="str">
        <f>IF(employee_data36[[#This Row],[EmployeeStatus]]="Active", "Active", "Tidak Active")</f>
        <v>Tidak Active</v>
      </c>
      <c r="O2877" t="s">
        <v>63</v>
      </c>
      <c r="P2877" t="s">
        <v>51</v>
      </c>
      <c r="Q2877" t="s">
        <v>52</v>
      </c>
      <c r="R2877" t="s">
        <v>140</v>
      </c>
      <c r="S2877" t="s">
        <v>9967</v>
      </c>
      <c r="T2877" t="s">
        <v>38</v>
      </c>
      <c r="U2877" t="s">
        <v>81</v>
      </c>
      <c r="V2877" s="1">
        <v>15912</v>
      </c>
      <c r="W2877" s="6">
        <f>DATEDIF(employee_data36[[#This Row],[DOB]],DATE(2023, 1, 1), "Y")</f>
        <v>79</v>
      </c>
      <c r="X2877" s="6" t="str">
        <f>IF(employee_data3[[#This Row],[Age]]&lt;=25, "Remaja", IF(employee_data3[[#This Row],[Age]]&lt;=55, "Dewasa", "Lansia"))</f>
        <v>Lansia</v>
      </c>
      <c r="Y2877" s="7" t="str">
        <f>CONCATENATE(employee_data36[[#This Row],[First-LastName]]," ",employee_data36[[#This Row],[DOB]])</f>
        <v>Maya-Mccoy 15912</v>
      </c>
      <c r="Z2877" t="s">
        <v>40</v>
      </c>
      <c r="AA2877" t="s">
        <v>163</v>
      </c>
      <c r="AB2877" t="s">
        <v>42</v>
      </c>
      <c r="AC2877">
        <v>77353</v>
      </c>
      <c r="AD2877" t="s">
        <v>56</v>
      </c>
      <c r="AE2877" t="s">
        <v>84</v>
      </c>
      <c r="AF2877" t="s">
        <v>45</v>
      </c>
      <c r="AG2877">
        <v>4</v>
      </c>
    </row>
    <row r="2878" spans="1:33" x14ac:dyDescent="0.3">
      <c r="A2878">
        <v>3303</v>
      </c>
      <c r="B2878" t="s">
        <v>9968</v>
      </c>
      <c r="C2878" t="s">
        <v>1909</v>
      </c>
      <c r="D2878" s="6" t="str">
        <f>CONCATENATE(employee_data36[[#This Row],[FirstName]], "-",employee_data36[[#This Row],[LastName]] )</f>
        <v>Ty-Page</v>
      </c>
      <c r="E2878" s="1">
        <v>44975</v>
      </c>
      <c r="F2878" s="1"/>
      <c r="G2878" s="7" t="str">
        <f>IF(ISBLANK(employee_data36[[#This Row],[ExitDate]]),"Yes","")</f>
        <v>Yes</v>
      </c>
      <c r="H2878" t="s">
        <v>728</v>
      </c>
      <c r="I2878" t="s">
        <v>9969</v>
      </c>
      <c r="J2878" t="s">
        <v>9970</v>
      </c>
      <c r="K2878" t="s">
        <v>133</v>
      </c>
      <c r="L2878" t="s">
        <v>32</v>
      </c>
      <c r="M2878" s="6" t="str">
        <f>IF(ISBLANK(employee_data36[[#This Row],[ExitDate]]),"1","0")</f>
        <v>1</v>
      </c>
      <c r="N2878" s="6" t="str">
        <f>IF(employee_data36[[#This Row],[EmployeeStatus]]="Active", "Active", "Tidak Active")</f>
        <v>Active</v>
      </c>
      <c r="O2878" t="s">
        <v>63</v>
      </c>
      <c r="P2878" t="s">
        <v>51</v>
      </c>
      <c r="Q2878" t="s">
        <v>52</v>
      </c>
      <c r="R2878" t="s">
        <v>36</v>
      </c>
      <c r="S2878" t="s">
        <v>37</v>
      </c>
      <c r="T2878" t="s">
        <v>38</v>
      </c>
      <c r="U2878" t="s">
        <v>90</v>
      </c>
      <c r="V2878" s="1">
        <v>29901</v>
      </c>
      <c r="W2878" s="6">
        <f>DATEDIF(employee_data36[[#This Row],[DOB]],DATE(2023, 1, 1), "Y")</f>
        <v>41</v>
      </c>
      <c r="X2878" s="6" t="str">
        <f>IF(employee_data3[[#This Row],[Age]]&lt;=25, "Remaja", IF(employee_data3[[#This Row],[Age]]&lt;=55, "Dewasa", "Lansia"))</f>
        <v>Dewasa</v>
      </c>
      <c r="Y2878" s="7" t="str">
        <f>CONCATENATE(employee_data36[[#This Row],[First-LastName]]," ",employee_data36[[#This Row],[DOB]])</f>
        <v>Ty-Page 29901</v>
      </c>
      <c r="Z2878" t="s">
        <v>40</v>
      </c>
      <c r="AA2878" t="s">
        <v>83</v>
      </c>
      <c r="AB2878" t="s">
        <v>42</v>
      </c>
      <c r="AC2878">
        <v>49310</v>
      </c>
      <c r="AD2878" t="s">
        <v>93</v>
      </c>
      <c r="AE2878" t="s">
        <v>75</v>
      </c>
      <c r="AF2878" t="s">
        <v>45</v>
      </c>
      <c r="AG2878">
        <v>3</v>
      </c>
    </row>
    <row r="2879" spans="1:33" x14ac:dyDescent="0.3">
      <c r="A2879">
        <v>3304</v>
      </c>
      <c r="B2879" t="s">
        <v>5369</v>
      </c>
      <c r="C2879" t="s">
        <v>4298</v>
      </c>
      <c r="D2879" s="6" t="str">
        <f>CONCATENATE(employee_data36[[#This Row],[FirstName]], "-",employee_data36[[#This Row],[LastName]] )</f>
        <v>Destiney-Kirby</v>
      </c>
      <c r="E2879" s="1">
        <v>43557</v>
      </c>
      <c r="F2879" s="1"/>
      <c r="G2879" s="7" t="str">
        <f>IF(ISBLANK(employee_data36[[#This Row],[ExitDate]]),"Yes","")</f>
        <v>Yes</v>
      </c>
      <c r="H2879" t="s">
        <v>728</v>
      </c>
      <c r="I2879" t="s">
        <v>9971</v>
      </c>
      <c r="J2879" t="s">
        <v>9972</v>
      </c>
      <c r="K2879" t="s">
        <v>80</v>
      </c>
      <c r="L2879" t="s">
        <v>32</v>
      </c>
      <c r="M2879" s="6" t="str">
        <f>IF(ISBLANK(employee_data36[[#This Row],[ExitDate]]),"1","0")</f>
        <v>1</v>
      </c>
      <c r="N2879" s="6" t="str">
        <f>IF(employee_data36[[#This Row],[EmployeeStatus]]="Active", "Active", "Tidak Active")</f>
        <v>Active</v>
      </c>
      <c r="O2879" t="s">
        <v>52</v>
      </c>
      <c r="P2879" t="s">
        <v>51</v>
      </c>
      <c r="Q2879" t="s">
        <v>35</v>
      </c>
      <c r="R2879" t="s">
        <v>36</v>
      </c>
      <c r="S2879" t="s">
        <v>37</v>
      </c>
      <c r="T2879" t="s">
        <v>38</v>
      </c>
      <c r="U2879" t="s">
        <v>305</v>
      </c>
      <c r="V2879" s="1">
        <v>31023</v>
      </c>
      <c r="W2879" s="6">
        <f>DATEDIF(employee_data36[[#This Row],[DOB]],DATE(2023, 1, 1), "Y")</f>
        <v>38</v>
      </c>
      <c r="X2879" s="6" t="str">
        <f>IF(employee_data3[[#This Row],[Age]]&lt;=25, "Remaja", IF(employee_data3[[#This Row],[Age]]&lt;=55, "Dewasa", "Lansia"))</f>
        <v>Dewasa</v>
      </c>
      <c r="Y2879" s="7" t="str">
        <f>CONCATENATE(employee_data36[[#This Row],[First-LastName]]," ",employee_data36[[#This Row],[DOB]])</f>
        <v>Destiney-Kirby 31023</v>
      </c>
      <c r="Z2879" t="s">
        <v>40</v>
      </c>
      <c r="AA2879" t="s">
        <v>226</v>
      </c>
      <c r="AB2879" t="s">
        <v>42</v>
      </c>
      <c r="AC2879">
        <v>71443</v>
      </c>
      <c r="AD2879" t="s">
        <v>74</v>
      </c>
      <c r="AE2879" t="s">
        <v>75</v>
      </c>
      <c r="AF2879" t="s">
        <v>45</v>
      </c>
      <c r="AG2879">
        <v>4</v>
      </c>
    </row>
    <row r="2880" spans="1:33" x14ac:dyDescent="0.3">
      <c r="A2880">
        <v>3305</v>
      </c>
      <c r="B2880" t="s">
        <v>9973</v>
      </c>
      <c r="C2880" t="s">
        <v>8920</v>
      </c>
      <c r="D2880" s="6" t="str">
        <f>CONCATENATE(employee_data36[[#This Row],[FirstName]], "-",employee_data36[[#This Row],[LastName]] )</f>
        <v>Jace-Galloway</v>
      </c>
      <c r="E2880" s="1">
        <v>44165</v>
      </c>
      <c r="F2880" s="1">
        <v>44857</v>
      </c>
      <c r="G2880" s="7" t="str">
        <f>IF(ISBLANK(employee_data36[[#This Row],[ExitDate]]),"Yes","")</f>
        <v/>
      </c>
      <c r="H2880" t="s">
        <v>28</v>
      </c>
      <c r="I2880" t="s">
        <v>9974</v>
      </c>
      <c r="J2880" t="s">
        <v>9975</v>
      </c>
      <c r="K2880" t="s">
        <v>98</v>
      </c>
      <c r="L2880" t="s">
        <v>745</v>
      </c>
      <c r="M2880" s="6" t="str">
        <f>IF(ISBLANK(employee_data36[[#This Row],[ExitDate]]),"1","0")</f>
        <v>0</v>
      </c>
      <c r="N2880" s="6" t="str">
        <f>IF(employee_data36[[#This Row],[EmployeeStatus]]="Active", "Active", "Tidak Active")</f>
        <v>Tidak Active</v>
      </c>
      <c r="O2880" t="s">
        <v>33</v>
      </c>
      <c r="P2880" t="s">
        <v>34</v>
      </c>
      <c r="Q2880" t="s">
        <v>52</v>
      </c>
      <c r="R2880" t="s">
        <v>99</v>
      </c>
      <c r="S2880" t="s">
        <v>9976</v>
      </c>
      <c r="T2880" t="s">
        <v>38</v>
      </c>
      <c r="U2880" t="s">
        <v>177</v>
      </c>
      <c r="V2880" s="1">
        <v>33794</v>
      </c>
      <c r="W2880" s="6">
        <f>DATEDIF(employee_data36[[#This Row],[DOB]],DATE(2023, 1, 1), "Y")</f>
        <v>30</v>
      </c>
      <c r="X2880" s="6" t="str">
        <f>IF(employee_data3[[#This Row],[Age]]&lt;=25, "Remaja", IF(employee_data3[[#This Row],[Age]]&lt;=55, "Dewasa", "Lansia"))</f>
        <v>Dewasa</v>
      </c>
      <c r="Y2880" s="7" t="str">
        <f>CONCATENATE(employee_data36[[#This Row],[First-LastName]]," ",employee_data36[[#This Row],[DOB]])</f>
        <v>Jace-Galloway 33794</v>
      </c>
      <c r="Z2880" t="s">
        <v>40</v>
      </c>
      <c r="AA2880" t="s">
        <v>178</v>
      </c>
      <c r="AB2880" t="s">
        <v>42</v>
      </c>
      <c r="AC2880">
        <v>18362</v>
      </c>
      <c r="AD2880" t="s">
        <v>74</v>
      </c>
      <c r="AE2880" t="s">
        <v>44</v>
      </c>
      <c r="AF2880" t="s">
        <v>45</v>
      </c>
      <c r="AG2880">
        <v>4</v>
      </c>
    </row>
    <row r="2881" spans="1:33" x14ac:dyDescent="0.3">
      <c r="A2881">
        <v>3306</v>
      </c>
      <c r="B2881" t="s">
        <v>1339</v>
      </c>
      <c r="C2881" t="s">
        <v>3187</v>
      </c>
      <c r="D2881" s="6" t="str">
        <f>CONCATENATE(employee_data36[[#This Row],[FirstName]], "-",employee_data36[[#This Row],[LastName]] )</f>
        <v>Justice-Guerra</v>
      </c>
      <c r="E2881" s="1">
        <v>44828</v>
      </c>
      <c r="F2881" s="1">
        <v>44861</v>
      </c>
      <c r="G2881" s="7" t="str">
        <f>IF(ISBLANK(employee_data36[[#This Row],[ExitDate]]),"Yes","")</f>
        <v/>
      </c>
      <c r="H2881" t="s">
        <v>28</v>
      </c>
      <c r="I2881" t="s">
        <v>9977</v>
      </c>
      <c r="J2881" t="s">
        <v>9978</v>
      </c>
      <c r="K2881" t="s">
        <v>118</v>
      </c>
      <c r="L2881" t="s">
        <v>745</v>
      </c>
      <c r="M2881" s="6" t="str">
        <f>IF(ISBLANK(employee_data36[[#This Row],[ExitDate]]),"1","0")</f>
        <v>0</v>
      </c>
      <c r="N2881" s="6" t="str">
        <f>IF(employee_data36[[#This Row],[EmployeeStatus]]="Active", "Active", "Tidak Active")</f>
        <v>Tidak Active</v>
      </c>
      <c r="O2881" t="s">
        <v>63</v>
      </c>
      <c r="P2881" t="s">
        <v>51</v>
      </c>
      <c r="Q2881" t="s">
        <v>35</v>
      </c>
      <c r="R2881" t="s">
        <v>175</v>
      </c>
      <c r="S2881" t="s">
        <v>9979</v>
      </c>
      <c r="T2881" t="s">
        <v>38</v>
      </c>
      <c r="U2881" t="s">
        <v>90</v>
      </c>
      <c r="V2881" s="1">
        <v>33694</v>
      </c>
      <c r="W2881" s="6">
        <f>DATEDIF(employee_data36[[#This Row],[DOB]],DATE(2023, 1, 1), "Y")</f>
        <v>30</v>
      </c>
      <c r="X2881" s="6" t="str">
        <f>IF(employee_data3[[#This Row],[Age]]&lt;=25, "Remaja", IF(employee_data3[[#This Row],[Age]]&lt;=55, "Dewasa", "Lansia"))</f>
        <v>Dewasa</v>
      </c>
      <c r="Y2881" s="7" t="str">
        <f>CONCATENATE(employee_data36[[#This Row],[First-LastName]]," ",employee_data36[[#This Row],[DOB]])</f>
        <v>Justice-Guerra 33694</v>
      </c>
      <c r="Z2881" t="s">
        <v>40</v>
      </c>
      <c r="AA2881" t="s">
        <v>83</v>
      </c>
      <c r="AB2881" t="s">
        <v>55</v>
      </c>
      <c r="AC2881">
        <v>78658</v>
      </c>
      <c r="AD2881" t="s">
        <v>43</v>
      </c>
      <c r="AE2881" t="s">
        <v>84</v>
      </c>
      <c r="AF2881" t="s">
        <v>740</v>
      </c>
      <c r="AG2881">
        <v>4</v>
      </c>
    </row>
    <row r="2882" spans="1:33" x14ac:dyDescent="0.3">
      <c r="A2882">
        <v>3307</v>
      </c>
      <c r="B2882" t="s">
        <v>8142</v>
      </c>
      <c r="C2882" t="s">
        <v>5586</v>
      </c>
      <c r="D2882" s="6" t="str">
        <f>CONCATENATE(employee_data36[[#This Row],[FirstName]], "-",employee_data36[[#This Row],[LastName]] )</f>
        <v>Quincy-Cardenas</v>
      </c>
      <c r="E2882" s="1">
        <v>43637</v>
      </c>
      <c r="F2882" s="1"/>
      <c r="G2882" s="7" t="str">
        <f>IF(ISBLANK(employee_data36[[#This Row],[ExitDate]]),"Yes","")</f>
        <v>Yes</v>
      </c>
      <c r="H2882" t="s">
        <v>28</v>
      </c>
      <c r="I2882" t="s">
        <v>9980</v>
      </c>
      <c r="J2882" t="s">
        <v>9981</v>
      </c>
      <c r="K2882" t="s">
        <v>62</v>
      </c>
      <c r="L2882" t="s">
        <v>32</v>
      </c>
      <c r="M2882" s="6" t="str">
        <f>IF(ISBLANK(employee_data36[[#This Row],[ExitDate]]),"1","0")</f>
        <v>1</v>
      </c>
      <c r="N2882" s="6" t="str">
        <f>IF(employee_data36[[#This Row],[EmployeeStatus]]="Active", "Active", "Tidak Active")</f>
        <v>Active</v>
      </c>
      <c r="O2882" t="s">
        <v>63</v>
      </c>
      <c r="P2882" t="s">
        <v>34</v>
      </c>
      <c r="Q2882" t="s">
        <v>63</v>
      </c>
      <c r="R2882" t="s">
        <v>36</v>
      </c>
      <c r="S2882" t="s">
        <v>37</v>
      </c>
      <c r="T2882" t="s">
        <v>38</v>
      </c>
      <c r="U2882" t="s">
        <v>119</v>
      </c>
      <c r="V2882" s="1">
        <v>28781</v>
      </c>
      <c r="W2882" s="6">
        <f>DATEDIF(employee_data36[[#This Row],[DOB]],DATE(2023, 1, 1), "Y")</f>
        <v>44</v>
      </c>
      <c r="X2882" s="6" t="str">
        <f>IF(employee_data3[[#This Row],[Age]]&lt;=25, "Remaja", IF(employee_data3[[#This Row],[Age]]&lt;=55, "Dewasa", "Lansia"))</f>
        <v>Dewasa</v>
      </c>
      <c r="Y2882" s="7" t="str">
        <f>CONCATENATE(employee_data36[[#This Row],[First-LastName]]," ",employee_data36[[#This Row],[DOB]])</f>
        <v>Quincy-Cardenas 28781</v>
      </c>
      <c r="Z2882" t="s">
        <v>40</v>
      </c>
      <c r="AA2882" t="s">
        <v>708</v>
      </c>
      <c r="AB2882" t="s">
        <v>55</v>
      </c>
      <c r="AC2882">
        <v>96247</v>
      </c>
      <c r="AD2882" t="s">
        <v>128</v>
      </c>
      <c r="AE2882" t="s">
        <v>84</v>
      </c>
      <c r="AF2882" t="s">
        <v>45</v>
      </c>
      <c r="AG2882">
        <v>4</v>
      </c>
    </row>
    <row r="2883" spans="1:33" x14ac:dyDescent="0.3">
      <c r="A2883">
        <v>3308</v>
      </c>
      <c r="B2883" t="s">
        <v>3505</v>
      </c>
      <c r="C2883" t="s">
        <v>1362</v>
      </c>
      <c r="D2883" s="6" t="str">
        <f>CONCATENATE(employee_data36[[#This Row],[FirstName]], "-",employee_data36[[#This Row],[LastName]] )</f>
        <v>Alyvia-Mitchell</v>
      </c>
      <c r="E2883" s="1">
        <v>44722</v>
      </c>
      <c r="F2883" s="1"/>
      <c r="G2883" s="7" t="str">
        <f>IF(ISBLANK(employee_data36[[#This Row],[ExitDate]]),"Yes","")</f>
        <v>Yes</v>
      </c>
      <c r="H2883" t="s">
        <v>28</v>
      </c>
      <c r="I2883" t="s">
        <v>9982</v>
      </c>
      <c r="J2883" t="s">
        <v>9983</v>
      </c>
      <c r="K2883" t="s">
        <v>89</v>
      </c>
      <c r="L2883" t="s">
        <v>32</v>
      </c>
      <c r="M2883" s="6" t="str">
        <f>IF(ISBLANK(employee_data36[[#This Row],[ExitDate]]),"1","0")</f>
        <v>1</v>
      </c>
      <c r="N2883" s="6" t="str">
        <f>IF(employee_data36[[#This Row],[EmployeeStatus]]="Active", "Active", "Tidak Active")</f>
        <v>Active</v>
      </c>
      <c r="O2883" t="s">
        <v>33</v>
      </c>
      <c r="P2883" t="s">
        <v>34</v>
      </c>
      <c r="Q2883" t="s">
        <v>35</v>
      </c>
      <c r="R2883" t="s">
        <v>36</v>
      </c>
      <c r="S2883" t="s">
        <v>37</v>
      </c>
      <c r="T2883" t="s">
        <v>38</v>
      </c>
      <c r="U2883" t="s">
        <v>66</v>
      </c>
      <c r="V2883" s="1">
        <v>36121</v>
      </c>
      <c r="W2883" s="6">
        <f>DATEDIF(employee_data36[[#This Row],[DOB]],DATE(2023, 1, 1), "Y")</f>
        <v>24</v>
      </c>
      <c r="X2883" s="6" t="str">
        <f>IF(employee_data3[[#This Row],[Age]]&lt;=25, "Remaja", IF(employee_data3[[#This Row],[Age]]&lt;=55, "Dewasa", "Lansia"))</f>
        <v>Remaja</v>
      </c>
      <c r="Y2883" s="7" t="str">
        <f>CONCATENATE(employee_data36[[#This Row],[First-LastName]]," ",employee_data36[[#This Row],[DOB]])</f>
        <v>Alyvia-Mitchell 36121</v>
      </c>
      <c r="Z2883" t="s">
        <v>40</v>
      </c>
      <c r="AA2883" t="s">
        <v>613</v>
      </c>
      <c r="AB2883" t="s">
        <v>42</v>
      </c>
      <c r="AC2883">
        <v>70865</v>
      </c>
      <c r="AD2883" t="s">
        <v>93</v>
      </c>
      <c r="AE2883" t="s">
        <v>84</v>
      </c>
      <c r="AF2883" t="s">
        <v>45</v>
      </c>
      <c r="AG2883">
        <v>3</v>
      </c>
    </row>
    <row r="2884" spans="1:33" x14ac:dyDescent="0.3">
      <c r="A2884">
        <v>3309</v>
      </c>
      <c r="B2884" t="s">
        <v>3572</v>
      </c>
      <c r="C2884" t="s">
        <v>3459</v>
      </c>
      <c r="D2884" s="6" t="str">
        <f>CONCATENATE(employee_data36[[#This Row],[FirstName]], "-",employee_data36[[#This Row],[LastName]] )</f>
        <v>Lillie-Potter</v>
      </c>
      <c r="E2884" s="1">
        <v>44122</v>
      </c>
      <c r="F2884" s="1"/>
      <c r="G2884" s="7" t="str">
        <f>IF(ISBLANK(employee_data36[[#This Row],[ExitDate]]),"Yes","")</f>
        <v>Yes</v>
      </c>
      <c r="H2884" t="s">
        <v>28</v>
      </c>
      <c r="I2884" t="s">
        <v>9984</v>
      </c>
      <c r="J2884" t="s">
        <v>9985</v>
      </c>
      <c r="K2884" t="s">
        <v>31</v>
      </c>
      <c r="L2884" t="s">
        <v>32</v>
      </c>
      <c r="M2884" s="6" t="str">
        <f>IF(ISBLANK(employee_data36[[#This Row],[ExitDate]]),"1","0")</f>
        <v>1</v>
      </c>
      <c r="N2884" s="6" t="str">
        <f>IF(employee_data36[[#This Row],[EmployeeStatus]]="Active", "Active", "Tidak Active")</f>
        <v>Active</v>
      </c>
      <c r="O2884" t="s">
        <v>52</v>
      </c>
      <c r="P2884" t="s">
        <v>64</v>
      </c>
      <c r="Q2884" t="s">
        <v>52</v>
      </c>
      <c r="R2884" t="s">
        <v>36</v>
      </c>
      <c r="S2884" t="s">
        <v>37</v>
      </c>
      <c r="T2884" t="s">
        <v>38</v>
      </c>
      <c r="U2884" t="s">
        <v>39</v>
      </c>
      <c r="V2884" s="1">
        <v>36633</v>
      </c>
      <c r="W2884" s="6">
        <f>DATEDIF(employee_data36[[#This Row],[DOB]],DATE(2023, 1, 1), "Y")</f>
        <v>22</v>
      </c>
      <c r="X2884" s="6" t="str">
        <f>IF(employee_data3[[#This Row],[Age]]&lt;=25, "Remaja", IF(employee_data3[[#This Row],[Age]]&lt;=55, "Dewasa", "Lansia"))</f>
        <v>Remaja</v>
      </c>
      <c r="Y2884" s="7" t="str">
        <f>CONCATENATE(employee_data36[[#This Row],[First-LastName]]," ",employee_data36[[#This Row],[DOB]])</f>
        <v>Lillie-Potter 36633</v>
      </c>
      <c r="Z2884" t="s">
        <v>40</v>
      </c>
      <c r="AA2884" t="s">
        <v>67</v>
      </c>
      <c r="AB2884" t="s">
        <v>42</v>
      </c>
      <c r="AC2884">
        <v>24730</v>
      </c>
      <c r="AD2884" t="s">
        <v>43</v>
      </c>
      <c r="AE2884" t="s">
        <v>75</v>
      </c>
      <c r="AF2884" t="s">
        <v>45</v>
      </c>
      <c r="AG2884">
        <v>1</v>
      </c>
    </row>
    <row r="2885" spans="1:33" x14ac:dyDescent="0.3">
      <c r="A2885">
        <v>3310</v>
      </c>
      <c r="B2885" t="s">
        <v>795</v>
      </c>
      <c r="C2885" t="s">
        <v>5267</v>
      </c>
      <c r="D2885" s="6" t="str">
        <f>CONCATENATE(employee_data36[[#This Row],[FirstName]], "-",employee_data36[[#This Row],[LastName]] )</f>
        <v>George-Fritz</v>
      </c>
      <c r="E2885" s="1">
        <v>44594</v>
      </c>
      <c r="F2885" s="1">
        <v>44961</v>
      </c>
      <c r="G2885" s="7" t="str">
        <f>IF(ISBLANK(employee_data36[[#This Row],[ExitDate]]),"Yes","")</f>
        <v/>
      </c>
      <c r="H2885" t="s">
        <v>28</v>
      </c>
      <c r="I2885" t="s">
        <v>9986</v>
      </c>
      <c r="J2885" t="s">
        <v>9987</v>
      </c>
      <c r="K2885" t="s">
        <v>133</v>
      </c>
      <c r="L2885" t="s">
        <v>32</v>
      </c>
      <c r="M2885" s="6" t="str">
        <f>IF(ISBLANK(employee_data36[[#This Row],[ExitDate]]),"1","0")</f>
        <v>0</v>
      </c>
      <c r="N2885" s="6" t="str">
        <f>IF(employee_data36[[#This Row],[EmployeeStatus]]="Active", "Active", "Tidak Active")</f>
        <v>Active</v>
      </c>
      <c r="O2885" t="s">
        <v>52</v>
      </c>
      <c r="P2885" t="s">
        <v>64</v>
      </c>
      <c r="Q2885" t="s">
        <v>52</v>
      </c>
      <c r="R2885" t="s">
        <v>140</v>
      </c>
      <c r="S2885" t="s">
        <v>9988</v>
      </c>
      <c r="T2885" t="s">
        <v>38</v>
      </c>
      <c r="U2885" t="s">
        <v>119</v>
      </c>
      <c r="V2885" s="1">
        <v>27600</v>
      </c>
      <c r="W2885" s="6">
        <f>DATEDIF(employee_data36[[#This Row],[DOB]],DATE(2023, 1, 1), "Y")</f>
        <v>47</v>
      </c>
      <c r="X2885" s="6" t="str">
        <f>IF(employee_data3[[#This Row],[Age]]&lt;=25, "Remaja", IF(employee_data3[[#This Row],[Age]]&lt;=55, "Dewasa", "Lansia"))</f>
        <v>Dewasa</v>
      </c>
      <c r="Y2885" s="7" t="str">
        <f>CONCATENATE(employee_data36[[#This Row],[First-LastName]]," ",employee_data36[[#This Row],[DOB]])</f>
        <v>George-Fritz 27600</v>
      </c>
      <c r="Z2885" t="s">
        <v>40</v>
      </c>
      <c r="AA2885" t="s">
        <v>708</v>
      </c>
      <c r="AB2885" t="s">
        <v>42</v>
      </c>
      <c r="AC2885">
        <v>53426</v>
      </c>
      <c r="AD2885" t="s">
        <v>128</v>
      </c>
      <c r="AE2885" t="s">
        <v>84</v>
      </c>
      <c r="AF2885" t="s">
        <v>45</v>
      </c>
      <c r="AG2885">
        <v>3</v>
      </c>
    </row>
    <row r="2886" spans="1:33" x14ac:dyDescent="0.3">
      <c r="A2886">
        <v>3311</v>
      </c>
      <c r="B2886" t="s">
        <v>3751</v>
      </c>
      <c r="C2886" t="s">
        <v>4966</v>
      </c>
      <c r="D2886" s="6" t="str">
        <f>CONCATENATE(employee_data36[[#This Row],[FirstName]], "-",employee_data36[[#This Row],[LastName]] )</f>
        <v>William-Avila</v>
      </c>
      <c r="E2886" s="1">
        <v>44364</v>
      </c>
      <c r="F2886" s="1">
        <v>44533</v>
      </c>
      <c r="G2886" s="7" t="str">
        <f>IF(ISBLANK(employee_data36[[#This Row],[ExitDate]]),"Yes","")</f>
        <v/>
      </c>
      <c r="H2886" t="s">
        <v>28</v>
      </c>
      <c r="I2886" t="s">
        <v>9989</v>
      </c>
      <c r="J2886" t="s">
        <v>9990</v>
      </c>
      <c r="K2886" t="s">
        <v>50</v>
      </c>
      <c r="L2886" t="s">
        <v>32</v>
      </c>
      <c r="M2886" s="6" t="str">
        <f>IF(ISBLANK(employee_data36[[#This Row],[ExitDate]]),"1","0")</f>
        <v>0</v>
      </c>
      <c r="N2886" s="6" t="str">
        <f>IF(employee_data36[[#This Row],[EmployeeStatus]]="Active", "Active", "Tidak Active")</f>
        <v>Active</v>
      </c>
      <c r="O2886" t="s">
        <v>33</v>
      </c>
      <c r="P2886" t="s">
        <v>51</v>
      </c>
      <c r="Q2886" t="s">
        <v>35</v>
      </c>
      <c r="R2886" t="s">
        <v>140</v>
      </c>
      <c r="S2886" t="s">
        <v>9991</v>
      </c>
      <c r="T2886" t="s">
        <v>38</v>
      </c>
      <c r="U2886" t="s">
        <v>90</v>
      </c>
      <c r="V2886" s="1">
        <v>27100</v>
      </c>
      <c r="W2886" s="6">
        <f>DATEDIF(employee_data36[[#This Row],[DOB]],DATE(2023, 1, 1), "Y")</f>
        <v>48</v>
      </c>
      <c r="X2886" s="6" t="str">
        <f>IF(employee_data3[[#This Row],[Age]]&lt;=25, "Remaja", IF(employee_data3[[#This Row],[Age]]&lt;=55, "Dewasa", "Lansia"))</f>
        <v>Dewasa</v>
      </c>
      <c r="Y2886" s="7" t="str">
        <f>CONCATENATE(employee_data36[[#This Row],[First-LastName]]," ",employee_data36[[#This Row],[DOB]])</f>
        <v>William-Avila 27100</v>
      </c>
      <c r="Z2886" t="s">
        <v>40</v>
      </c>
      <c r="AA2886" t="s">
        <v>419</v>
      </c>
      <c r="AB2886" t="s">
        <v>42</v>
      </c>
      <c r="AC2886">
        <v>15819</v>
      </c>
      <c r="AD2886" t="s">
        <v>93</v>
      </c>
      <c r="AE2886" t="s">
        <v>44</v>
      </c>
      <c r="AF2886" t="s">
        <v>45</v>
      </c>
      <c r="AG2886">
        <v>4</v>
      </c>
    </row>
    <row r="2887" spans="1:33" x14ac:dyDescent="0.3">
      <c r="A2887">
        <v>3312</v>
      </c>
      <c r="B2887" t="s">
        <v>257</v>
      </c>
      <c r="C2887" t="s">
        <v>8568</v>
      </c>
      <c r="D2887" s="6" t="str">
        <f>CONCATENATE(employee_data36[[#This Row],[FirstName]], "-",employee_data36[[#This Row],[LastName]] )</f>
        <v>Saniya-Mosley</v>
      </c>
      <c r="E2887" s="1">
        <v>43435</v>
      </c>
      <c r="F2887" s="1"/>
      <c r="G2887" s="7" t="str">
        <f>IF(ISBLANK(employee_data36[[#This Row],[ExitDate]]),"Yes","")</f>
        <v>Yes</v>
      </c>
      <c r="H2887" t="s">
        <v>28</v>
      </c>
      <c r="I2887" t="s">
        <v>9992</v>
      </c>
      <c r="J2887" t="s">
        <v>9993</v>
      </c>
      <c r="K2887" t="s">
        <v>139</v>
      </c>
      <c r="L2887" t="s">
        <v>32</v>
      </c>
      <c r="M2887" s="6" t="str">
        <f>IF(ISBLANK(employee_data36[[#This Row],[ExitDate]]),"1","0")</f>
        <v>1</v>
      </c>
      <c r="N2887" s="6" t="str">
        <f>IF(employee_data36[[#This Row],[EmployeeStatus]]="Active", "Active", "Tidak Active")</f>
        <v>Active</v>
      </c>
      <c r="O2887" t="s">
        <v>52</v>
      </c>
      <c r="P2887" t="s">
        <v>34</v>
      </c>
      <c r="Q2887" t="s">
        <v>35</v>
      </c>
      <c r="R2887" t="s">
        <v>36</v>
      </c>
      <c r="S2887" t="s">
        <v>37</v>
      </c>
      <c r="T2887" t="s">
        <v>38</v>
      </c>
      <c r="U2887" t="s">
        <v>111</v>
      </c>
      <c r="V2887" s="1">
        <v>16922</v>
      </c>
      <c r="W2887" s="6">
        <f>DATEDIF(employee_data36[[#This Row],[DOB]],DATE(2023, 1, 1), "Y")</f>
        <v>76</v>
      </c>
      <c r="X2887" s="6" t="str">
        <f>IF(employee_data3[[#This Row],[Age]]&lt;=25, "Remaja", IF(employee_data3[[#This Row],[Age]]&lt;=55, "Dewasa", "Lansia"))</f>
        <v>Lansia</v>
      </c>
      <c r="Y2887" s="7" t="str">
        <f>CONCATENATE(employee_data36[[#This Row],[First-LastName]]," ",employee_data36[[#This Row],[DOB]])</f>
        <v>Saniya-Mosley 16922</v>
      </c>
      <c r="Z2887" t="s">
        <v>40</v>
      </c>
      <c r="AA2887" t="s">
        <v>113</v>
      </c>
      <c r="AB2887" t="s">
        <v>55</v>
      </c>
      <c r="AC2887">
        <v>27839</v>
      </c>
      <c r="AD2887" t="s">
        <v>56</v>
      </c>
      <c r="AE2887" t="s">
        <v>84</v>
      </c>
      <c r="AF2887" t="s">
        <v>45</v>
      </c>
      <c r="AG2887">
        <v>4</v>
      </c>
    </row>
    <row r="2888" spans="1:33" x14ac:dyDescent="0.3">
      <c r="A2888">
        <v>3313</v>
      </c>
      <c r="B2888" t="s">
        <v>3486</v>
      </c>
      <c r="C2888" t="s">
        <v>2548</v>
      </c>
      <c r="D2888" s="6" t="str">
        <f>CONCATENATE(employee_data36[[#This Row],[FirstName]], "-",employee_data36[[#This Row],[LastName]] )</f>
        <v>Aimee-Davila</v>
      </c>
      <c r="E2888" s="1">
        <v>44325</v>
      </c>
      <c r="F2888" s="1"/>
      <c r="G2888" s="7" t="str">
        <f>IF(ISBLANK(employee_data36[[#This Row],[ExitDate]]),"Yes","")</f>
        <v>Yes</v>
      </c>
      <c r="H2888" t="s">
        <v>28</v>
      </c>
      <c r="I2888" t="s">
        <v>9994</v>
      </c>
      <c r="J2888" t="s">
        <v>9995</v>
      </c>
      <c r="K2888" t="s">
        <v>80</v>
      </c>
      <c r="L2888" t="s">
        <v>32</v>
      </c>
      <c r="M2888" s="6" t="str">
        <f>IF(ISBLANK(employee_data36[[#This Row],[ExitDate]]),"1","0")</f>
        <v>1</v>
      </c>
      <c r="N2888" s="6" t="str">
        <f>IF(employee_data36[[#This Row],[EmployeeStatus]]="Active", "Active", "Tidak Active")</f>
        <v>Active</v>
      </c>
      <c r="O2888" t="s">
        <v>63</v>
      </c>
      <c r="P2888" t="s">
        <v>64</v>
      </c>
      <c r="Q2888" t="s">
        <v>63</v>
      </c>
      <c r="R2888" t="s">
        <v>36</v>
      </c>
      <c r="S2888" t="s">
        <v>37</v>
      </c>
      <c r="T2888" t="s">
        <v>38</v>
      </c>
      <c r="U2888" t="s">
        <v>305</v>
      </c>
      <c r="V2888" s="1">
        <v>27806</v>
      </c>
      <c r="W2888" s="6">
        <f>DATEDIF(employee_data36[[#This Row],[DOB]],DATE(2023, 1, 1), "Y")</f>
        <v>46</v>
      </c>
      <c r="X2888" s="6" t="str">
        <f>IF(employee_data3[[#This Row],[Age]]&lt;=25, "Remaja", IF(employee_data3[[#This Row],[Age]]&lt;=55, "Dewasa", "Lansia"))</f>
        <v>Dewasa</v>
      </c>
      <c r="Y2888" s="7" t="str">
        <f>CONCATENATE(employee_data36[[#This Row],[First-LastName]]," ",employee_data36[[#This Row],[DOB]])</f>
        <v>Aimee-Davila 27806</v>
      </c>
      <c r="Z2888" t="s">
        <v>40</v>
      </c>
      <c r="AA2888" t="s">
        <v>67</v>
      </c>
      <c r="AB2888" t="s">
        <v>55</v>
      </c>
      <c r="AC2888">
        <v>36560</v>
      </c>
      <c r="AD2888" t="s">
        <v>56</v>
      </c>
      <c r="AE2888" t="s">
        <v>84</v>
      </c>
      <c r="AF2888" t="s">
        <v>45</v>
      </c>
      <c r="AG2888">
        <v>3</v>
      </c>
    </row>
    <row r="2889" spans="1:33" x14ac:dyDescent="0.3">
      <c r="A2889">
        <v>3314</v>
      </c>
      <c r="B2889" t="s">
        <v>7261</v>
      </c>
      <c r="C2889" t="s">
        <v>7959</v>
      </c>
      <c r="D2889" s="6" t="str">
        <f>CONCATENATE(employee_data36[[#This Row],[FirstName]], "-",employee_data36[[#This Row],[LastName]] )</f>
        <v>German-Hobbs</v>
      </c>
      <c r="E2889" s="1">
        <v>43466</v>
      </c>
      <c r="F2889" s="1"/>
      <c r="G2889" s="7" t="str">
        <f>IF(ISBLANK(employee_data36[[#This Row],[ExitDate]]),"Yes","")</f>
        <v>Yes</v>
      </c>
      <c r="H2889" t="s">
        <v>28</v>
      </c>
      <c r="I2889" t="s">
        <v>9996</v>
      </c>
      <c r="J2889" t="s">
        <v>9997</v>
      </c>
      <c r="K2889" t="s">
        <v>168</v>
      </c>
      <c r="L2889" t="s">
        <v>32</v>
      </c>
      <c r="M2889" s="6" t="str">
        <f>IF(ISBLANK(employee_data36[[#This Row],[ExitDate]]),"1","0")</f>
        <v>1</v>
      </c>
      <c r="N2889" s="6" t="str">
        <f>IF(employee_data36[[#This Row],[EmployeeStatus]]="Active", "Active", "Tidak Active")</f>
        <v>Active</v>
      </c>
      <c r="O2889" t="s">
        <v>52</v>
      </c>
      <c r="P2889" t="s">
        <v>51</v>
      </c>
      <c r="Q2889" t="s">
        <v>35</v>
      </c>
      <c r="R2889" t="s">
        <v>36</v>
      </c>
      <c r="S2889" t="s">
        <v>37</v>
      </c>
      <c r="T2889" t="s">
        <v>38</v>
      </c>
      <c r="U2889" t="s">
        <v>101</v>
      </c>
      <c r="V2889" s="1">
        <v>20356</v>
      </c>
      <c r="W2889" s="6">
        <f>DATEDIF(employee_data36[[#This Row],[DOB]],DATE(2023, 1, 1), "Y")</f>
        <v>67</v>
      </c>
      <c r="X2889" s="6" t="str">
        <f>IF(employee_data3[[#This Row],[Age]]&lt;=25, "Remaja", IF(employee_data3[[#This Row],[Age]]&lt;=55, "Dewasa", "Lansia"))</f>
        <v>Lansia</v>
      </c>
      <c r="Y2889" s="7" t="str">
        <f>CONCATENATE(employee_data36[[#This Row],[First-LastName]]," ",employee_data36[[#This Row],[DOB]])</f>
        <v>German-Hobbs 20356</v>
      </c>
      <c r="Z2889" t="s">
        <v>40</v>
      </c>
      <c r="AA2889" t="s">
        <v>419</v>
      </c>
      <c r="AB2889" t="s">
        <v>55</v>
      </c>
      <c r="AC2889">
        <v>19525</v>
      </c>
      <c r="AD2889" t="s">
        <v>74</v>
      </c>
      <c r="AE2889" t="s">
        <v>44</v>
      </c>
      <c r="AF2889" t="s">
        <v>45</v>
      </c>
      <c r="AG2889">
        <v>4</v>
      </c>
    </row>
    <row r="2890" spans="1:33" x14ac:dyDescent="0.3">
      <c r="A2890">
        <v>3315</v>
      </c>
      <c r="B2890" t="s">
        <v>1991</v>
      </c>
      <c r="C2890" t="s">
        <v>2410</v>
      </c>
      <c r="D2890" s="6" t="str">
        <f>CONCATENATE(employee_data36[[#This Row],[FirstName]], "-",employee_data36[[#This Row],[LastName]] )</f>
        <v>Amy-Pace</v>
      </c>
      <c r="E2890" s="1">
        <v>43386</v>
      </c>
      <c r="F2890" s="1">
        <v>43908</v>
      </c>
      <c r="G2890" s="7" t="str">
        <f>IF(ISBLANK(employee_data36[[#This Row],[ExitDate]]),"Yes","")</f>
        <v/>
      </c>
      <c r="H2890" t="s">
        <v>28</v>
      </c>
      <c r="I2890" t="s">
        <v>9998</v>
      </c>
      <c r="J2890" t="s">
        <v>9999</v>
      </c>
      <c r="K2890" t="s">
        <v>98</v>
      </c>
      <c r="L2890" t="s">
        <v>745</v>
      </c>
      <c r="M2890" s="6" t="str">
        <f>IF(ISBLANK(employee_data36[[#This Row],[ExitDate]]),"1","0")</f>
        <v>0</v>
      </c>
      <c r="N2890" s="6" t="str">
        <f>IF(employee_data36[[#This Row],[EmployeeStatus]]="Active", "Active", "Tidak Active")</f>
        <v>Tidak Active</v>
      </c>
      <c r="O2890" t="s">
        <v>63</v>
      </c>
      <c r="P2890" t="s">
        <v>34</v>
      </c>
      <c r="Q2890" t="s">
        <v>35</v>
      </c>
      <c r="R2890" t="s">
        <v>99</v>
      </c>
      <c r="S2890" t="s">
        <v>10000</v>
      </c>
      <c r="T2890" t="s">
        <v>38</v>
      </c>
      <c r="U2890" t="s">
        <v>90</v>
      </c>
      <c r="V2890" s="1">
        <v>20925</v>
      </c>
      <c r="W2890" s="6">
        <f>DATEDIF(employee_data36[[#This Row],[DOB]],DATE(2023, 1, 1), "Y")</f>
        <v>65</v>
      </c>
      <c r="X2890" s="6" t="str">
        <f>IF(employee_data3[[#This Row],[Age]]&lt;=25, "Remaja", IF(employee_data3[[#This Row],[Age]]&lt;=55, "Dewasa", "Lansia"))</f>
        <v>Lansia</v>
      </c>
      <c r="Y2890" s="7" t="str">
        <f>CONCATENATE(employee_data36[[#This Row],[First-LastName]]," ",employee_data36[[#This Row],[DOB]])</f>
        <v>Amy-Pace 20925</v>
      </c>
      <c r="Z2890" t="s">
        <v>40</v>
      </c>
      <c r="AA2890" t="s">
        <v>654</v>
      </c>
      <c r="AB2890" t="s">
        <v>42</v>
      </c>
      <c r="AC2890">
        <v>85181</v>
      </c>
      <c r="AD2890" t="s">
        <v>74</v>
      </c>
      <c r="AE2890" t="s">
        <v>44</v>
      </c>
      <c r="AF2890" t="s">
        <v>45</v>
      </c>
      <c r="AG2890">
        <v>3</v>
      </c>
    </row>
    <row r="2891" spans="1:33" x14ac:dyDescent="0.3">
      <c r="A2891">
        <v>3316</v>
      </c>
      <c r="B2891" t="s">
        <v>10001</v>
      </c>
      <c r="C2891" t="s">
        <v>917</v>
      </c>
      <c r="D2891" s="6" t="str">
        <f>CONCATENATE(employee_data36[[#This Row],[FirstName]], "-",employee_data36[[#This Row],[LastName]] )</f>
        <v>Bronson-Houston</v>
      </c>
      <c r="E2891" s="1">
        <v>43946</v>
      </c>
      <c r="F2891" s="1">
        <v>44908</v>
      </c>
      <c r="G2891" s="7" t="str">
        <f>IF(ISBLANK(employee_data36[[#This Row],[ExitDate]]),"Yes","")</f>
        <v/>
      </c>
      <c r="H2891" t="s">
        <v>28</v>
      </c>
      <c r="I2891" t="s">
        <v>10002</v>
      </c>
      <c r="J2891" t="s">
        <v>10003</v>
      </c>
      <c r="K2891" t="s">
        <v>118</v>
      </c>
      <c r="L2891" t="s">
        <v>1805</v>
      </c>
      <c r="M2891" s="6" t="str">
        <f>IF(ISBLANK(employee_data36[[#This Row],[ExitDate]]),"1","0")</f>
        <v>0</v>
      </c>
      <c r="N2891" s="6" t="str">
        <f>IF(employee_data36[[#This Row],[EmployeeStatus]]="Active", "Active", "Tidak Active")</f>
        <v>Tidak Active</v>
      </c>
      <c r="O2891" t="s">
        <v>52</v>
      </c>
      <c r="P2891" t="s">
        <v>34</v>
      </c>
      <c r="Q2891" t="s">
        <v>63</v>
      </c>
      <c r="R2891" t="s">
        <v>140</v>
      </c>
      <c r="S2891" t="s">
        <v>10004</v>
      </c>
      <c r="T2891" t="s">
        <v>38</v>
      </c>
      <c r="U2891" t="s">
        <v>332</v>
      </c>
      <c r="V2891" s="1">
        <v>27709</v>
      </c>
      <c r="W2891" s="6">
        <f>DATEDIF(employee_data36[[#This Row],[DOB]],DATE(2023, 1, 1), "Y")</f>
        <v>47</v>
      </c>
      <c r="X2891" s="6" t="str">
        <f>IF(employee_data3[[#This Row],[Age]]&lt;=25, "Remaja", IF(employee_data3[[#This Row],[Age]]&lt;=55, "Dewasa", "Lansia"))</f>
        <v>Dewasa</v>
      </c>
      <c r="Y2891" s="7" t="str">
        <f>CONCATENATE(employee_data36[[#This Row],[First-LastName]]," ",employee_data36[[#This Row],[DOB]])</f>
        <v>Bronson-Houston 27709</v>
      </c>
      <c r="Z2891" t="s">
        <v>40</v>
      </c>
      <c r="AA2891" t="s">
        <v>163</v>
      </c>
      <c r="AB2891" t="s">
        <v>42</v>
      </c>
      <c r="AC2891">
        <v>37802</v>
      </c>
      <c r="AD2891" t="s">
        <v>56</v>
      </c>
      <c r="AE2891" t="s">
        <v>44</v>
      </c>
      <c r="AF2891" t="s">
        <v>45</v>
      </c>
      <c r="AG2891">
        <v>3</v>
      </c>
    </row>
    <row r="2892" spans="1:33" x14ac:dyDescent="0.3">
      <c r="A2892">
        <v>3317</v>
      </c>
      <c r="B2892" t="s">
        <v>10005</v>
      </c>
      <c r="C2892" t="s">
        <v>5077</v>
      </c>
      <c r="D2892" s="6" t="str">
        <f>CONCATENATE(employee_data36[[#This Row],[FirstName]], "-",employee_data36[[#This Row],[LastName]] )</f>
        <v>Shyann-Hurst</v>
      </c>
      <c r="E2892" s="1">
        <v>44637</v>
      </c>
      <c r="F2892" s="1"/>
      <c r="G2892" s="7" t="str">
        <f>IF(ISBLANK(employee_data36[[#This Row],[ExitDate]]),"Yes","")</f>
        <v>Yes</v>
      </c>
      <c r="H2892" t="s">
        <v>28</v>
      </c>
      <c r="I2892" t="s">
        <v>10006</v>
      </c>
      <c r="J2892" t="s">
        <v>10007</v>
      </c>
      <c r="K2892" t="s">
        <v>62</v>
      </c>
      <c r="L2892" t="s">
        <v>32</v>
      </c>
      <c r="M2892" s="6" t="str">
        <f>IF(ISBLANK(employee_data36[[#This Row],[ExitDate]]),"1","0")</f>
        <v>1</v>
      </c>
      <c r="N2892" s="6" t="str">
        <f>IF(employee_data36[[#This Row],[EmployeeStatus]]="Active", "Active", "Tidak Active")</f>
        <v>Active</v>
      </c>
      <c r="O2892" t="s">
        <v>52</v>
      </c>
      <c r="P2892" t="s">
        <v>34</v>
      </c>
      <c r="Q2892" t="s">
        <v>63</v>
      </c>
      <c r="R2892" t="s">
        <v>36</v>
      </c>
      <c r="S2892" t="s">
        <v>37</v>
      </c>
      <c r="T2892" t="s">
        <v>38</v>
      </c>
      <c r="U2892" t="s">
        <v>39</v>
      </c>
      <c r="V2892" s="1">
        <v>30414</v>
      </c>
      <c r="W2892" s="6">
        <f>DATEDIF(employee_data36[[#This Row],[DOB]],DATE(2023, 1, 1), "Y")</f>
        <v>39</v>
      </c>
      <c r="X2892" s="6" t="str">
        <f>IF(employee_data3[[#This Row],[Age]]&lt;=25, "Remaja", IF(employee_data3[[#This Row],[Age]]&lt;=55, "Dewasa", "Lansia"))</f>
        <v>Dewasa</v>
      </c>
      <c r="Y2892" s="7" t="str">
        <f>CONCATENATE(employee_data36[[#This Row],[First-LastName]]," ",employee_data36[[#This Row],[DOB]])</f>
        <v>Shyann-Hurst 30414</v>
      </c>
      <c r="Z2892" t="s">
        <v>40</v>
      </c>
      <c r="AA2892" t="s">
        <v>205</v>
      </c>
      <c r="AB2892" t="s">
        <v>42</v>
      </c>
      <c r="AC2892">
        <v>90537</v>
      </c>
      <c r="AD2892" t="s">
        <v>74</v>
      </c>
      <c r="AE2892" t="s">
        <v>75</v>
      </c>
      <c r="AF2892" t="s">
        <v>45</v>
      </c>
      <c r="AG2892">
        <v>3</v>
      </c>
    </row>
    <row r="2893" spans="1:33" x14ac:dyDescent="0.3">
      <c r="A2893">
        <v>3318</v>
      </c>
      <c r="B2893" t="s">
        <v>2400</v>
      </c>
      <c r="C2893" t="s">
        <v>905</v>
      </c>
      <c r="D2893" s="6" t="str">
        <f>CONCATENATE(employee_data36[[#This Row],[FirstName]], "-",employee_data36[[#This Row],[LastName]] )</f>
        <v>Maddison-Dixon</v>
      </c>
      <c r="E2893" s="1">
        <v>43787</v>
      </c>
      <c r="F2893" s="1">
        <v>44602</v>
      </c>
      <c r="G2893" s="7" t="str">
        <f>IF(ISBLANK(employee_data36[[#This Row],[ExitDate]]),"Yes","")</f>
        <v/>
      </c>
      <c r="H2893" t="s">
        <v>28</v>
      </c>
      <c r="I2893" t="s">
        <v>10008</v>
      </c>
      <c r="J2893" t="s">
        <v>10009</v>
      </c>
      <c r="K2893" t="s">
        <v>89</v>
      </c>
      <c r="L2893" t="s">
        <v>1805</v>
      </c>
      <c r="M2893" s="6" t="str">
        <f>IF(ISBLANK(employee_data36[[#This Row],[ExitDate]]),"1","0")</f>
        <v>0</v>
      </c>
      <c r="N2893" s="6" t="str">
        <f>IF(employee_data36[[#This Row],[EmployeeStatus]]="Active", "Active", "Tidak Active")</f>
        <v>Tidak Active</v>
      </c>
      <c r="O2893" t="s">
        <v>52</v>
      </c>
      <c r="P2893" t="s">
        <v>51</v>
      </c>
      <c r="Q2893" t="s">
        <v>63</v>
      </c>
      <c r="R2893" t="s">
        <v>126</v>
      </c>
      <c r="S2893" t="s">
        <v>10010</v>
      </c>
      <c r="T2893" t="s">
        <v>38</v>
      </c>
      <c r="U2893" t="s">
        <v>696</v>
      </c>
      <c r="V2893" s="1">
        <v>35407</v>
      </c>
      <c r="W2893" s="6">
        <f>DATEDIF(employee_data36[[#This Row],[DOB]],DATE(2023, 1, 1), "Y")</f>
        <v>26</v>
      </c>
      <c r="X2893" s="6" t="str">
        <f>IF(employee_data3[[#This Row],[Age]]&lt;=25, "Remaja", IF(employee_data3[[#This Row],[Age]]&lt;=55, "Dewasa", "Lansia"))</f>
        <v>Dewasa</v>
      </c>
      <c r="Y2893" s="7" t="str">
        <f>CONCATENATE(employee_data36[[#This Row],[First-LastName]]," ",employee_data36[[#This Row],[DOB]])</f>
        <v>Maddison-Dixon 35407</v>
      </c>
      <c r="Z2893" t="s">
        <v>40</v>
      </c>
      <c r="AA2893" t="s">
        <v>395</v>
      </c>
      <c r="AB2893" t="s">
        <v>55</v>
      </c>
      <c r="AC2893">
        <v>61532</v>
      </c>
      <c r="AD2893" t="s">
        <v>43</v>
      </c>
      <c r="AE2893" t="s">
        <v>104</v>
      </c>
      <c r="AF2893" t="s">
        <v>45</v>
      </c>
      <c r="AG2893">
        <v>3</v>
      </c>
    </row>
    <row r="2894" spans="1:33" x14ac:dyDescent="0.3">
      <c r="A2894">
        <v>3319</v>
      </c>
      <c r="B2894" t="s">
        <v>10011</v>
      </c>
      <c r="C2894" t="s">
        <v>2533</v>
      </c>
      <c r="D2894" s="6" t="str">
        <f>CONCATENATE(employee_data36[[#This Row],[FirstName]], "-",employee_data36[[#This Row],[LastName]] )</f>
        <v>Madelynn-Murillo</v>
      </c>
      <c r="E2894" s="1">
        <v>43747</v>
      </c>
      <c r="F2894" s="1"/>
      <c r="G2894" s="7" t="str">
        <f>IF(ISBLANK(employee_data36[[#This Row],[ExitDate]]),"Yes","")</f>
        <v>Yes</v>
      </c>
      <c r="H2894" t="s">
        <v>728</v>
      </c>
      <c r="I2894" t="s">
        <v>10012</v>
      </c>
      <c r="J2894" t="s">
        <v>10013</v>
      </c>
      <c r="K2894" t="s">
        <v>118</v>
      </c>
      <c r="L2894" t="s">
        <v>32</v>
      </c>
      <c r="M2894" s="6" t="str">
        <f>IF(ISBLANK(employee_data36[[#This Row],[ExitDate]]),"1","0")</f>
        <v>1</v>
      </c>
      <c r="N2894" s="6" t="str">
        <f>IF(employee_data36[[#This Row],[EmployeeStatus]]="Active", "Active", "Tidak Active")</f>
        <v>Active</v>
      </c>
      <c r="O2894" t="s">
        <v>63</v>
      </c>
      <c r="P2894" t="s">
        <v>64</v>
      </c>
      <c r="Q2894" t="s">
        <v>35</v>
      </c>
      <c r="R2894" t="s">
        <v>36</v>
      </c>
      <c r="S2894" t="s">
        <v>37</v>
      </c>
      <c r="T2894" t="s">
        <v>38</v>
      </c>
      <c r="U2894" t="s">
        <v>90</v>
      </c>
      <c r="V2894" s="1">
        <v>23036</v>
      </c>
      <c r="W2894" s="6">
        <f>DATEDIF(employee_data36[[#This Row],[DOB]],DATE(2023, 1, 1), "Y")</f>
        <v>59</v>
      </c>
      <c r="X2894" s="6" t="str">
        <f>IF(employee_data3[[#This Row],[Age]]&lt;=25, "Remaja", IF(employee_data3[[#This Row],[Age]]&lt;=55, "Dewasa", "Lansia"))</f>
        <v>Lansia</v>
      </c>
      <c r="Y2894" s="7" t="str">
        <f>CONCATENATE(employee_data36[[#This Row],[First-LastName]]," ",employee_data36[[#This Row],[DOB]])</f>
        <v>Madelynn-Murillo 23036</v>
      </c>
      <c r="Z2894" t="s">
        <v>40</v>
      </c>
      <c r="AA2894" t="s">
        <v>83</v>
      </c>
      <c r="AB2894" t="s">
        <v>42</v>
      </c>
      <c r="AC2894">
        <v>34874</v>
      </c>
      <c r="AD2894" t="s">
        <v>56</v>
      </c>
      <c r="AE2894" t="s">
        <v>84</v>
      </c>
      <c r="AF2894" t="s">
        <v>45</v>
      </c>
      <c r="AG2894">
        <v>3</v>
      </c>
    </row>
    <row r="2895" spans="1:33" x14ac:dyDescent="0.3">
      <c r="A2895">
        <v>3320</v>
      </c>
      <c r="B2895" t="s">
        <v>10014</v>
      </c>
      <c r="C2895" t="s">
        <v>2856</v>
      </c>
      <c r="D2895" s="6" t="str">
        <f>CONCATENATE(employee_data36[[#This Row],[FirstName]], "-",employee_data36[[#This Row],[LastName]] )</f>
        <v>Zachery-Moreno</v>
      </c>
      <c r="E2895" s="1">
        <v>43969</v>
      </c>
      <c r="F2895" s="1"/>
      <c r="G2895" s="7" t="str">
        <f>IF(ISBLANK(employee_data36[[#This Row],[ExitDate]]),"Yes","")</f>
        <v>Yes</v>
      </c>
      <c r="H2895" t="s">
        <v>728</v>
      </c>
      <c r="I2895" t="s">
        <v>10015</v>
      </c>
      <c r="J2895" t="s">
        <v>10016</v>
      </c>
      <c r="K2895" t="s">
        <v>62</v>
      </c>
      <c r="L2895" t="s">
        <v>32</v>
      </c>
      <c r="M2895" s="6" t="str">
        <f>IF(ISBLANK(employee_data36[[#This Row],[ExitDate]]),"1","0")</f>
        <v>1</v>
      </c>
      <c r="N2895" s="6" t="str">
        <f>IF(employee_data36[[#This Row],[EmployeeStatus]]="Active", "Active", "Tidak Active")</f>
        <v>Active</v>
      </c>
      <c r="O2895" t="s">
        <v>52</v>
      </c>
      <c r="P2895" t="s">
        <v>51</v>
      </c>
      <c r="Q2895" t="s">
        <v>52</v>
      </c>
      <c r="R2895" t="s">
        <v>36</v>
      </c>
      <c r="S2895" t="s">
        <v>37</v>
      </c>
      <c r="T2895" t="s">
        <v>38</v>
      </c>
      <c r="U2895" t="s">
        <v>81</v>
      </c>
      <c r="V2895" s="1">
        <v>25390</v>
      </c>
      <c r="W2895" s="6">
        <f>DATEDIF(employee_data36[[#This Row],[DOB]],DATE(2023, 1, 1), "Y")</f>
        <v>53</v>
      </c>
      <c r="X2895" s="6" t="str">
        <f>IF(employee_data3[[#This Row],[Age]]&lt;=25, "Remaja", IF(employee_data3[[#This Row],[Age]]&lt;=55, "Dewasa", "Lansia"))</f>
        <v>Dewasa</v>
      </c>
      <c r="Y2895" s="7" t="str">
        <f>CONCATENATE(employee_data36[[#This Row],[First-LastName]]," ",employee_data36[[#This Row],[DOB]])</f>
        <v>Zachery-Moreno 25390</v>
      </c>
      <c r="Z2895" t="s">
        <v>40</v>
      </c>
      <c r="AA2895" t="s">
        <v>226</v>
      </c>
      <c r="AB2895" t="s">
        <v>55</v>
      </c>
      <c r="AC2895">
        <v>31303</v>
      </c>
      <c r="AD2895" t="s">
        <v>74</v>
      </c>
      <c r="AE2895" t="s">
        <v>104</v>
      </c>
      <c r="AF2895" t="s">
        <v>45</v>
      </c>
      <c r="AG2895">
        <v>5</v>
      </c>
    </row>
    <row r="2896" spans="1:33" x14ac:dyDescent="0.3">
      <c r="A2896">
        <v>3321</v>
      </c>
      <c r="B2896" t="s">
        <v>9952</v>
      </c>
      <c r="C2896" t="s">
        <v>842</v>
      </c>
      <c r="D2896" s="6" t="str">
        <f>CONCATENATE(employee_data36[[#This Row],[FirstName]], "-",employee_data36[[#This Row],[LastName]] )</f>
        <v>Tatum-Terrell</v>
      </c>
      <c r="E2896" s="1">
        <v>43513</v>
      </c>
      <c r="F2896" s="1"/>
      <c r="G2896" s="7" t="str">
        <f>IF(ISBLANK(employee_data36[[#This Row],[ExitDate]]),"Yes","")</f>
        <v>Yes</v>
      </c>
      <c r="H2896" t="s">
        <v>728</v>
      </c>
      <c r="I2896" t="s">
        <v>10017</v>
      </c>
      <c r="J2896" t="s">
        <v>10018</v>
      </c>
      <c r="K2896" t="s">
        <v>89</v>
      </c>
      <c r="L2896" t="s">
        <v>32</v>
      </c>
      <c r="M2896" s="6" t="str">
        <f>IF(ISBLANK(employee_data36[[#This Row],[ExitDate]]),"1","0")</f>
        <v>1</v>
      </c>
      <c r="N2896" s="6" t="str">
        <f>IF(employee_data36[[#This Row],[EmployeeStatus]]="Active", "Active", "Tidak Active")</f>
        <v>Active</v>
      </c>
      <c r="O2896" t="s">
        <v>33</v>
      </c>
      <c r="P2896" t="s">
        <v>64</v>
      </c>
      <c r="Q2896" t="s">
        <v>63</v>
      </c>
      <c r="R2896" t="s">
        <v>36</v>
      </c>
      <c r="S2896" t="s">
        <v>37</v>
      </c>
      <c r="T2896" t="s">
        <v>38</v>
      </c>
      <c r="U2896" t="s">
        <v>111</v>
      </c>
      <c r="V2896" s="1">
        <v>31423</v>
      </c>
      <c r="W2896" s="6">
        <f>DATEDIF(employee_data36[[#This Row],[DOB]],DATE(2023, 1, 1), "Y")</f>
        <v>36</v>
      </c>
      <c r="X2896" s="6" t="str">
        <f>IF(employee_data3[[#This Row],[Age]]&lt;=25, "Remaja", IF(employee_data3[[#This Row],[Age]]&lt;=55, "Dewasa", "Lansia"))</f>
        <v>Dewasa</v>
      </c>
      <c r="Y2896" s="7" t="str">
        <f>CONCATENATE(employee_data36[[#This Row],[First-LastName]]," ",employee_data36[[#This Row],[DOB]])</f>
        <v>Tatum-Terrell 31423</v>
      </c>
      <c r="Z2896" t="s">
        <v>40</v>
      </c>
      <c r="AA2896" t="s">
        <v>103</v>
      </c>
      <c r="AB2896" t="s">
        <v>55</v>
      </c>
      <c r="AC2896">
        <v>37576</v>
      </c>
      <c r="AD2896" t="s">
        <v>43</v>
      </c>
      <c r="AE2896" t="s">
        <v>75</v>
      </c>
      <c r="AF2896" t="s">
        <v>45</v>
      </c>
      <c r="AG2896">
        <v>2</v>
      </c>
    </row>
    <row r="2897" spans="1:33" x14ac:dyDescent="0.3">
      <c r="A2897">
        <v>3322</v>
      </c>
      <c r="B2897" t="s">
        <v>9850</v>
      </c>
      <c r="C2897" t="s">
        <v>610</v>
      </c>
      <c r="D2897" s="6" t="str">
        <f>CONCATENATE(employee_data36[[#This Row],[FirstName]], "-",employee_data36[[#This Row],[LastName]] )</f>
        <v>Roland-Berg</v>
      </c>
      <c r="E2897" s="1">
        <v>44043</v>
      </c>
      <c r="F2897" s="1">
        <v>44831</v>
      </c>
      <c r="G2897" s="7" t="str">
        <f>IF(ISBLANK(employee_data36[[#This Row],[ExitDate]]),"Yes","")</f>
        <v/>
      </c>
      <c r="H2897" t="s">
        <v>728</v>
      </c>
      <c r="I2897" t="s">
        <v>10019</v>
      </c>
      <c r="J2897" t="s">
        <v>10020</v>
      </c>
      <c r="K2897" t="s">
        <v>31</v>
      </c>
      <c r="L2897" t="s">
        <v>745</v>
      </c>
      <c r="M2897" s="6" t="str">
        <f>IF(ISBLANK(employee_data36[[#This Row],[ExitDate]]),"1","0")</f>
        <v>0</v>
      </c>
      <c r="N2897" s="6" t="str">
        <f>IF(employee_data36[[#This Row],[EmployeeStatus]]="Active", "Active", "Tidak Active")</f>
        <v>Tidak Active</v>
      </c>
      <c r="O2897" t="s">
        <v>52</v>
      </c>
      <c r="P2897" t="s">
        <v>64</v>
      </c>
      <c r="Q2897" t="s">
        <v>63</v>
      </c>
      <c r="R2897" t="s">
        <v>175</v>
      </c>
      <c r="S2897" t="s">
        <v>10021</v>
      </c>
      <c r="T2897" t="s">
        <v>38</v>
      </c>
      <c r="U2897" t="s">
        <v>53</v>
      </c>
      <c r="V2897" s="1">
        <v>15988</v>
      </c>
      <c r="W2897" s="6">
        <f>DATEDIF(employee_data36[[#This Row],[DOB]],DATE(2023, 1, 1), "Y")</f>
        <v>79</v>
      </c>
      <c r="X2897" s="6" t="str">
        <f>IF(employee_data3[[#This Row],[Age]]&lt;=25, "Remaja", IF(employee_data3[[#This Row],[Age]]&lt;=55, "Dewasa", "Lansia"))</f>
        <v>Lansia</v>
      </c>
      <c r="Y2897" s="7" t="str">
        <f>CONCATENATE(employee_data36[[#This Row],[First-LastName]]," ",employee_data36[[#This Row],[DOB]])</f>
        <v>Roland-Berg 15988</v>
      </c>
      <c r="Z2897" t="s">
        <v>40</v>
      </c>
      <c r="AA2897" t="s">
        <v>163</v>
      </c>
      <c r="AB2897" t="s">
        <v>55</v>
      </c>
      <c r="AC2897">
        <v>25557</v>
      </c>
      <c r="AD2897" t="s">
        <v>43</v>
      </c>
      <c r="AE2897" t="s">
        <v>75</v>
      </c>
      <c r="AF2897" t="s">
        <v>45</v>
      </c>
      <c r="AG2897">
        <v>4</v>
      </c>
    </row>
    <row r="2898" spans="1:33" x14ac:dyDescent="0.3">
      <c r="A2898">
        <v>3323</v>
      </c>
      <c r="B2898" t="s">
        <v>4660</v>
      </c>
      <c r="C2898" t="s">
        <v>1900</v>
      </c>
      <c r="D2898" s="6" t="str">
        <f>CONCATENATE(employee_data36[[#This Row],[FirstName]], "-",employee_data36[[#This Row],[LastName]] )</f>
        <v>Lilliana-Cowan</v>
      </c>
      <c r="E2898" s="1">
        <v>45094</v>
      </c>
      <c r="F2898" s="1">
        <v>45120</v>
      </c>
      <c r="G2898" s="7" t="str">
        <f>IF(ISBLANK(employee_data36[[#This Row],[ExitDate]]),"Yes","")</f>
        <v/>
      </c>
      <c r="H2898" t="s">
        <v>728</v>
      </c>
      <c r="I2898" t="s">
        <v>10022</v>
      </c>
      <c r="J2898" t="s">
        <v>10023</v>
      </c>
      <c r="K2898" t="s">
        <v>133</v>
      </c>
      <c r="L2898" t="s">
        <v>1805</v>
      </c>
      <c r="M2898" s="6" t="str">
        <f>IF(ISBLANK(employee_data36[[#This Row],[ExitDate]]),"1","0")</f>
        <v>0</v>
      </c>
      <c r="N2898" s="6" t="str">
        <f>IF(employee_data36[[#This Row],[EmployeeStatus]]="Active", "Active", "Tidak Active")</f>
        <v>Tidak Active</v>
      </c>
      <c r="O2898" t="s">
        <v>63</v>
      </c>
      <c r="P2898" t="s">
        <v>34</v>
      </c>
      <c r="Q2898" t="s">
        <v>35</v>
      </c>
      <c r="R2898" t="s">
        <v>175</v>
      </c>
      <c r="S2898" t="s">
        <v>10024</v>
      </c>
      <c r="T2898" t="s">
        <v>38</v>
      </c>
      <c r="U2898" t="s">
        <v>177</v>
      </c>
      <c r="V2898" s="1">
        <v>22801</v>
      </c>
      <c r="W2898" s="6">
        <f>DATEDIF(employee_data36[[#This Row],[DOB]],DATE(2023, 1, 1), "Y")</f>
        <v>60</v>
      </c>
      <c r="X2898" s="6" t="str">
        <f>IF(employee_data3[[#This Row],[Age]]&lt;=25, "Remaja", IF(employee_data3[[#This Row],[Age]]&lt;=55, "Dewasa", "Lansia"))</f>
        <v>Lansia</v>
      </c>
      <c r="Y2898" s="7" t="str">
        <f>CONCATENATE(employee_data36[[#This Row],[First-LastName]]," ",employee_data36[[#This Row],[DOB]])</f>
        <v>Lilliana-Cowan 22801</v>
      </c>
      <c r="Z2898" t="s">
        <v>40</v>
      </c>
      <c r="AA2898" t="s">
        <v>83</v>
      </c>
      <c r="AB2898" t="s">
        <v>42</v>
      </c>
      <c r="AC2898">
        <v>27946</v>
      </c>
      <c r="AD2898" t="s">
        <v>93</v>
      </c>
      <c r="AE2898" t="s">
        <v>84</v>
      </c>
      <c r="AF2898" t="s">
        <v>45</v>
      </c>
      <c r="AG2898">
        <v>4</v>
      </c>
    </row>
    <row r="2899" spans="1:33" x14ac:dyDescent="0.3">
      <c r="A2899">
        <v>3324</v>
      </c>
      <c r="B2899" t="s">
        <v>764</v>
      </c>
      <c r="C2899" t="s">
        <v>333</v>
      </c>
      <c r="D2899" s="6" t="str">
        <f>CONCATENATE(employee_data36[[#This Row],[FirstName]], "-",employee_data36[[#This Row],[LastName]] )</f>
        <v>Beatrice-Vance</v>
      </c>
      <c r="E2899" s="1">
        <v>43646</v>
      </c>
      <c r="F2899" s="1">
        <v>44766</v>
      </c>
      <c r="G2899" s="7" t="str">
        <f>IF(ISBLANK(employee_data36[[#This Row],[ExitDate]]),"Yes","")</f>
        <v/>
      </c>
      <c r="H2899" t="s">
        <v>728</v>
      </c>
      <c r="I2899" t="s">
        <v>10025</v>
      </c>
      <c r="J2899" t="s">
        <v>10026</v>
      </c>
      <c r="K2899" t="s">
        <v>50</v>
      </c>
      <c r="L2899" t="s">
        <v>1805</v>
      </c>
      <c r="M2899" s="6" t="str">
        <f>IF(ISBLANK(employee_data36[[#This Row],[ExitDate]]),"1","0")</f>
        <v>0</v>
      </c>
      <c r="N2899" s="6" t="str">
        <f>IF(employee_data36[[#This Row],[EmployeeStatus]]="Active", "Active", "Tidak Active")</f>
        <v>Tidak Active</v>
      </c>
      <c r="O2899" t="s">
        <v>52</v>
      </c>
      <c r="P2899" t="s">
        <v>51</v>
      </c>
      <c r="Q2899" t="s">
        <v>52</v>
      </c>
      <c r="R2899" t="s">
        <v>99</v>
      </c>
      <c r="S2899" t="s">
        <v>10027</v>
      </c>
      <c r="T2899" t="s">
        <v>38</v>
      </c>
      <c r="U2899" t="s">
        <v>148</v>
      </c>
      <c r="V2899" s="1">
        <v>19302</v>
      </c>
      <c r="W2899" s="6">
        <f>DATEDIF(employee_data36[[#This Row],[DOB]],DATE(2023, 1, 1), "Y")</f>
        <v>70</v>
      </c>
      <c r="X2899" s="6" t="str">
        <f>IF(employee_data3[[#This Row],[Age]]&lt;=25, "Remaja", IF(employee_data3[[#This Row],[Age]]&lt;=55, "Dewasa", "Lansia"))</f>
        <v>Lansia</v>
      </c>
      <c r="Y2899" s="7" t="str">
        <f>CONCATENATE(employee_data36[[#This Row],[First-LastName]]," ",employee_data36[[#This Row],[DOB]])</f>
        <v>Beatrice-Vance 19302</v>
      </c>
      <c r="Z2899" t="s">
        <v>40</v>
      </c>
      <c r="AA2899" t="s">
        <v>150</v>
      </c>
      <c r="AB2899" t="s">
        <v>42</v>
      </c>
      <c r="AC2899">
        <v>11516</v>
      </c>
      <c r="AD2899" t="s">
        <v>93</v>
      </c>
      <c r="AE2899" t="s">
        <v>104</v>
      </c>
      <c r="AF2899" t="s">
        <v>740</v>
      </c>
      <c r="AG2899">
        <v>3</v>
      </c>
    </row>
    <row r="2900" spans="1:33" x14ac:dyDescent="0.3">
      <c r="A2900">
        <v>3325</v>
      </c>
      <c r="B2900" t="s">
        <v>10028</v>
      </c>
      <c r="C2900" t="s">
        <v>6730</v>
      </c>
      <c r="D2900" s="6" t="str">
        <f>CONCATENATE(employee_data36[[#This Row],[FirstName]], "-",employee_data36[[#This Row],[LastName]] )</f>
        <v>Andrea-Khan</v>
      </c>
      <c r="E2900" s="1">
        <v>44390</v>
      </c>
      <c r="F2900" s="1">
        <v>44631</v>
      </c>
      <c r="G2900" s="7" t="str">
        <f>IF(ISBLANK(employee_data36[[#This Row],[ExitDate]]),"Yes","")</f>
        <v/>
      </c>
      <c r="H2900" t="s">
        <v>728</v>
      </c>
      <c r="I2900" t="s">
        <v>10029</v>
      </c>
      <c r="J2900" t="s">
        <v>10030</v>
      </c>
      <c r="K2900" t="s">
        <v>139</v>
      </c>
      <c r="L2900" t="s">
        <v>745</v>
      </c>
      <c r="M2900" s="6" t="str">
        <f>IF(ISBLANK(employee_data36[[#This Row],[ExitDate]]),"1","0")</f>
        <v>0</v>
      </c>
      <c r="N2900" s="6" t="str">
        <f>IF(employee_data36[[#This Row],[EmployeeStatus]]="Active", "Active", "Tidak Active")</f>
        <v>Tidak Active</v>
      </c>
      <c r="O2900" t="s">
        <v>33</v>
      </c>
      <c r="P2900" t="s">
        <v>51</v>
      </c>
      <c r="Q2900" t="s">
        <v>52</v>
      </c>
      <c r="R2900" t="s">
        <v>99</v>
      </c>
      <c r="S2900" t="s">
        <v>10031</v>
      </c>
      <c r="T2900" t="s">
        <v>38</v>
      </c>
      <c r="U2900" t="s">
        <v>90</v>
      </c>
      <c r="V2900" s="1">
        <v>34256</v>
      </c>
      <c r="W2900" s="6">
        <f>DATEDIF(employee_data36[[#This Row],[DOB]],DATE(2023, 1, 1), "Y")</f>
        <v>29</v>
      </c>
      <c r="X2900" s="6" t="str">
        <f>IF(employee_data3[[#This Row],[Age]]&lt;=25, "Remaja", IF(employee_data3[[#This Row],[Age]]&lt;=55, "Dewasa", "Lansia"))</f>
        <v>Dewasa</v>
      </c>
      <c r="Y2900" s="7" t="str">
        <f>CONCATENATE(employee_data36[[#This Row],[First-LastName]]," ",employee_data36[[#This Row],[DOB]])</f>
        <v>Andrea-Khan 34256</v>
      </c>
      <c r="Z2900" t="s">
        <v>40</v>
      </c>
      <c r="AA2900" t="s">
        <v>103</v>
      </c>
      <c r="AB2900" t="s">
        <v>42</v>
      </c>
      <c r="AC2900">
        <v>19512</v>
      </c>
      <c r="AD2900" t="s">
        <v>43</v>
      </c>
      <c r="AE2900" t="s">
        <v>75</v>
      </c>
      <c r="AF2900" t="s">
        <v>45</v>
      </c>
      <c r="AG2900">
        <v>3</v>
      </c>
    </row>
    <row r="2901" spans="1:33" x14ac:dyDescent="0.3">
      <c r="A2901">
        <v>3326</v>
      </c>
      <c r="B2901" t="s">
        <v>908</v>
      </c>
      <c r="C2901" t="s">
        <v>3651</v>
      </c>
      <c r="D2901" s="6" t="str">
        <f>CONCATENATE(employee_data36[[#This Row],[FirstName]], "-",employee_data36[[#This Row],[LastName]] )</f>
        <v>Keagan-Vaughan</v>
      </c>
      <c r="E2901" s="1">
        <v>44575</v>
      </c>
      <c r="F2901" s="1"/>
      <c r="G2901" s="7" t="str">
        <f>IF(ISBLANK(employee_data36[[#This Row],[ExitDate]]),"Yes","")</f>
        <v>Yes</v>
      </c>
      <c r="H2901" t="s">
        <v>28</v>
      </c>
      <c r="I2901" t="s">
        <v>10032</v>
      </c>
      <c r="J2901" t="s">
        <v>10033</v>
      </c>
      <c r="K2901" t="s">
        <v>168</v>
      </c>
      <c r="L2901" t="s">
        <v>32</v>
      </c>
      <c r="M2901" s="6" t="str">
        <f>IF(ISBLANK(employee_data36[[#This Row],[ExitDate]]),"1","0")</f>
        <v>1</v>
      </c>
      <c r="N2901" s="6" t="str">
        <f>IF(employee_data36[[#This Row],[EmployeeStatus]]="Active", "Active", "Tidak Active")</f>
        <v>Active</v>
      </c>
      <c r="O2901" t="s">
        <v>33</v>
      </c>
      <c r="P2901" t="s">
        <v>51</v>
      </c>
      <c r="Q2901" t="s">
        <v>35</v>
      </c>
      <c r="R2901" t="s">
        <v>36</v>
      </c>
      <c r="S2901" t="s">
        <v>37</v>
      </c>
      <c r="T2901" t="s">
        <v>38</v>
      </c>
      <c r="U2901" t="s">
        <v>81</v>
      </c>
      <c r="V2901" s="1">
        <v>15222</v>
      </c>
      <c r="W2901" s="6">
        <f>DATEDIF(employee_data36[[#This Row],[DOB]],DATE(2023, 1, 1), "Y")</f>
        <v>81</v>
      </c>
      <c r="X2901" s="6" t="str">
        <f>IF(employee_data3[[#This Row],[Age]]&lt;=25, "Remaja", IF(employee_data3[[#This Row],[Age]]&lt;=55, "Dewasa", "Lansia"))</f>
        <v>Lansia</v>
      </c>
      <c r="Y2901" s="7" t="str">
        <f>CONCATENATE(employee_data36[[#This Row],[First-LastName]]," ",employee_data36[[#This Row],[DOB]])</f>
        <v>Keagan-Vaughan 15222</v>
      </c>
      <c r="Z2901" t="s">
        <v>40</v>
      </c>
      <c r="AA2901" t="s">
        <v>83</v>
      </c>
      <c r="AB2901" t="s">
        <v>55</v>
      </c>
      <c r="AC2901">
        <v>20146</v>
      </c>
      <c r="AD2901" t="s">
        <v>56</v>
      </c>
      <c r="AE2901" t="s">
        <v>104</v>
      </c>
      <c r="AF2901" t="s">
        <v>45</v>
      </c>
      <c r="AG2901">
        <v>3</v>
      </c>
    </row>
    <row r="2902" spans="1:33" x14ac:dyDescent="0.3">
      <c r="A2902">
        <v>3327</v>
      </c>
      <c r="B2902" t="s">
        <v>10034</v>
      </c>
      <c r="C2902" t="s">
        <v>1736</v>
      </c>
      <c r="D2902" s="6" t="str">
        <f>CONCATENATE(employee_data36[[#This Row],[FirstName]], "-",employee_data36[[#This Row],[LastName]] )</f>
        <v>Selah-Ibarra</v>
      </c>
      <c r="E2902" s="1">
        <v>43831</v>
      </c>
      <c r="F2902" s="1"/>
      <c r="G2902" s="7" t="str">
        <f>IF(ISBLANK(employee_data36[[#This Row],[ExitDate]]),"Yes","")</f>
        <v>Yes</v>
      </c>
      <c r="H2902" t="s">
        <v>28</v>
      </c>
      <c r="I2902" t="s">
        <v>10035</v>
      </c>
      <c r="J2902" t="s">
        <v>10036</v>
      </c>
      <c r="K2902" t="s">
        <v>98</v>
      </c>
      <c r="L2902" t="s">
        <v>32</v>
      </c>
      <c r="M2902" s="6" t="str">
        <f>IF(ISBLANK(employee_data36[[#This Row],[ExitDate]]),"1","0")</f>
        <v>1</v>
      </c>
      <c r="N2902" s="6" t="str">
        <f>IF(employee_data36[[#This Row],[EmployeeStatus]]="Active", "Active", "Tidak Active")</f>
        <v>Active</v>
      </c>
      <c r="O2902" t="s">
        <v>33</v>
      </c>
      <c r="P2902" t="s">
        <v>34</v>
      </c>
      <c r="Q2902" t="s">
        <v>63</v>
      </c>
      <c r="R2902" t="s">
        <v>36</v>
      </c>
      <c r="S2902" t="s">
        <v>37</v>
      </c>
      <c r="T2902" t="s">
        <v>38</v>
      </c>
      <c r="U2902" t="s">
        <v>231</v>
      </c>
      <c r="V2902" s="1">
        <v>28972</v>
      </c>
      <c r="W2902" s="6">
        <f>DATEDIF(employee_data36[[#This Row],[DOB]],DATE(2023, 1, 1), "Y")</f>
        <v>43</v>
      </c>
      <c r="X2902" s="6" t="str">
        <f>IF(employee_data3[[#This Row],[Age]]&lt;=25, "Remaja", IF(employee_data3[[#This Row],[Age]]&lt;=55, "Dewasa", "Lansia"))</f>
        <v>Dewasa</v>
      </c>
      <c r="Y2902" s="7" t="str">
        <f>CONCATENATE(employee_data36[[#This Row],[First-LastName]]," ",employee_data36[[#This Row],[DOB]])</f>
        <v>Selah-Ibarra 28972</v>
      </c>
      <c r="Z2902" t="s">
        <v>40</v>
      </c>
      <c r="AA2902" t="s">
        <v>103</v>
      </c>
      <c r="AB2902" t="s">
        <v>42</v>
      </c>
      <c r="AC2902">
        <v>91044</v>
      </c>
      <c r="AD2902" t="s">
        <v>56</v>
      </c>
      <c r="AE2902" t="s">
        <v>44</v>
      </c>
      <c r="AF2902" t="s">
        <v>45</v>
      </c>
      <c r="AG2902">
        <v>1</v>
      </c>
    </row>
    <row r="2903" spans="1:33" x14ac:dyDescent="0.3">
      <c r="A2903">
        <v>3328</v>
      </c>
      <c r="B2903" t="s">
        <v>2389</v>
      </c>
      <c r="C2903" t="s">
        <v>486</v>
      </c>
      <c r="D2903" s="6" t="str">
        <f>CONCATENATE(employee_data36[[#This Row],[FirstName]], "-",employee_data36[[#This Row],[LastName]] )</f>
        <v>Braylen-Cruz</v>
      </c>
      <c r="E2903" s="1">
        <v>44128</v>
      </c>
      <c r="F2903" s="1">
        <v>45027</v>
      </c>
      <c r="G2903" s="7" t="str">
        <f>IF(ISBLANK(employee_data36[[#This Row],[ExitDate]]),"Yes","")</f>
        <v/>
      </c>
      <c r="H2903" t="s">
        <v>28</v>
      </c>
      <c r="I2903" t="s">
        <v>10037</v>
      </c>
      <c r="J2903" t="s">
        <v>10038</v>
      </c>
      <c r="K2903" t="s">
        <v>118</v>
      </c>
      <c r="L2903" t="s">
        <v>745</v>
      </c>
      <c r="M2903" s="6" t="str">
        <f>IF(ISBLANK(employee_data36[[#This Row],[ExitDate]]),"1","0")</f>
        <v>0</v>
      </c>
      <c r="N2903" s="6" t="str">
        <f>IF(employee_data36[[#This Row],[EmployeeStatus]]="Active", "Active", "Tidak Active")</f>
        <v>Tidak Active</v>
      </c>
      <c r="O2903" t="s">
        <v>52</v>
      </c>
      <c r="P2903" t="s">
        <v>51</v>
      </c>
      <c r="Q2903" t="s">
        <v>63</v>
      </c>
      <c r="R2903" t="s">
        <v>126</v>
      </c>
      <c r="S2903" t="s">
        <v>10039</v>
      </c>
      <c r="T2903" t="s">
        <v>38</v>
      </c>
      <c r="U2903" t="s">
        <v>111</v>
      </c>
      <c r="V2903" s="1">
        <v>22318</v>
      </c>
      <c r="W2903" s="6">
        <f>DATEDIF(employee_data36[[#This Row],[DOB]],DATE(2023, 1, 1), "Y")</f>
        <v>61</v>
      </c>
      <c r="X2903" s="6" t="str">
        <f>IF(employee_data3[[#This Row],[Age]]&lt;=25, "Remaja", IF(employee_data3[[#This Row],[Age]]&lt;=55, "Dewasa", "Lansia"))</f>
        <v>Lansia</v>
      </c>
      <c r="Y2903" s="7" t="str">
        <f>CONCATENATE(employee_data36[[#This Row],[First-LastName]]," ",employee_data36[[#This Row],[DOB]])</f>
        <v>Braylen-Cruz 22318</v>
      </c>
      <c r="Z2903" t="s">
        <v>40</v>
      </c>
      <c r="AA2903" t="s">
        <v>113</v>
      </c>
      <c r="AB2903" t="s">
        <v>55</v>
      </c>
      <c r="AC2903">
        <v>24046</v>
      </c>
      <c r="AD2903" t="s">
        <v>43</v>
      </c>
      <c r="AE2903" t="s">
        <v>84</v>
      </c>
      <c r="AF2903" t="s">
        <v>45</v>
      </c>
      <c r="AG2903">
        <v>3</v>
      </c>
    </row>
    <row r="2904" spans="1:33" x14ac:dyDescent="0.3">
      <c r="A2904">
        <v>3329</v>
      </c>
      <c r="B2904" t="s">
        <v>1013</v>
      </c>
      <c r="C2904" t="s">
        <v>1627</v>
      </c>
      <c r="D2904" s="6" t="str">
        <f>CONCATENATE(employee_data36[[#This Row],[FirstName]], "-",employee_data36[[#This Row],[LastName]] )</f>
        <v>Gabriel-Smith</v>
      </c>
      <c r="E2904" s="1">
        <v>44128</v>
      </c>
      <c r="F2904" s="1"/>
      <c r="G2904" s="7" t="str">
        <f>IF(ISBLANK(employee_data36[[#This Row],[ExitDate]]),"Yes","")</f>
        <v>Yes</v>
      </c>
      <c r="H2904" t="s">
        <v>28</v>
      </c>
      <c r="I2904" t="s">
        <v>10040</v>
      </c>
      <c r="J2904" t="s">
        <v>10041</v>
      </c>
      <c r="K2904" t="s">
        <v>62</v>
      </c>
      <c r="L2904" t="s">
        <v>32</v>
      </c>
      <c r="M2904" s="6" t="str">
        <f>IF(ISBLANK(employee_data36[[#This Row],[ExitDate]]),"1","0")</f>
        <v>1</v>
      </c>
      <c r="N2904" s="6" t="str">
        <f>IF(employee_data36[[#This Row],[EmployeeStatus]]="Active", "Active", "Tidak Active")</f>
        <v>Active</v>
      </c>
      <c r="O2904" t="s">
        <v>52</v>
      </c>
      <c r="P2904" t="s">
        <v>64</v>
      </c>
      <c r="Q2904" t="s">
        <v>63</v>
      </c>
      <c r="R2904" t="s">
        <v>36</v>
      </c>
      <c r="S2904" t="s">
        <v>37</v>
      </c>
      <c r="T2904" t="s">
        <v>38</v>
      </c>
      <c r="U2904" t="s">
        <v>66</v>
      </c>
      <c r="V2904" s="1">
        <v>28771</v>
      </c>
      <c r="W2904" s="6">
        <f>DATEDIF(employee_data36[[#This Row],[DOB]],DATE(2023, 1, 1), "Y")</f>
        <v>44</v>
      </c>
      <c r="X2904" s="6" t="str">
        <f>IF(employee_data3[[#This Row],[Age]]&lt;=25, "Remaja", IF(employee_data3[[#This Row],[Age]]&lt;=55, "Dewasa", "Lansia"))</f>
        <v>Dewasa</v>
      </c>
      <c r="Y2904" s="7" t="str">
        <f>CONCATENATE(employee_data36[[#This Row],[First-LastName]]," ",employee_data36[[#This Row],[DOB]])</f>
        <v>Gabriel-Smith 28771</v>
      </c>
      <c r="Z2904" t="s">
        <v>40</v>
      </c>
      <c r="AA2904" t="s">
        <v>178</v>
      </c>
      <c r="AB2904" t="s">
        <v>55</v>
      </c>
      <c r="AC2904">
        <v>90483</v>
      </c>
      <c r="AD2904" t="s">
        <v>56</v>
      </c>
      <c r="AE2904" t="s">
        <v>104</v>
      </c>
      <c r="AF2904" t="s">
        <v>45</v>
      </c>
      <c r="AG2904">
        <v>4</v>
      </c>
    </row>
    <row r="2905" spans="1:33" x14ac:dyDescent="0.3">
      <c r="A2905">
        <v>3330</v>
      </c>
      <c r="B2905" t="s">
        <v>5709</v>
      </c>
      <c r="C2905" t="s">
        <v>3114</v>
      </c>
      <c r="D2905" s="6" t="str">
        <f>CONCATENATE(employee_data36[[#This Row],[FirstName]], "-",employee_data36[[#This Row],[LastName]] )</f>
        <v>Esther-Willis</v>
      </c>
      <c r="E2905" s="1">
        <v>44052</v>
      </c>
      <c r="F2905" s="1"/>
      <c r="G2905" s="7" t="str">
        <f>IF(ISBLANK(employee_data36[[#This Row],[ExitDate]]),"Yes","")</f>
        <v>Yes</v>
      </c>
      <c r="H2905" t="s">
        <v>28</v>
      </c>
      <c r="I2905" t="s">
        <v>10042</v>
      </c>
      <c r="J2905" t="s">
        <v>10043</v>
      </c>
      <c r="K2905" t="s">
        <v>89</v>
      </c>
      <c r="L2905" t="s">
        <v>32</v>
      </c>
      <c r="M2905" s="6" t="str">
        <f>IF(ISBLANK(employee_data36[[#This Row],[ExitDate]]),"1","0")</f>
        <v>1</v>
      </c>
      <c r="N2905" s="6" t="str">
        <f>IF(employee_data36[[#This Row],[EmployeeStatus]]="Active", "Active", "Tidak Active")</f>
        <v>Active</v>
      </c>
      <c r="O2905" t="s">
        <v>52</v>
      </c>
      <c r="P2905" t="s">
        <v>34</v>
      </c>
      <c r="Q2905" t="s">
        <v>52</v>
      </c>
      <c r="R2905" t="s">
        <v>36</v>
      </c>
      <c r="S2905" t="s">
        <v>37</v>
      </c>
      <c r="T2905" t="s">
        <v>38</v>
      </c>
      <c r="U2905" t="s">
        <v>231</v>
      </c>
      <c r="V2905" s="1">
        <v>27838</v>
      </c>
      <c r="W2905" s="6">
        <f>DATEDIF(employee_data36[[#This Row],[DOB]],DATE(2023, 1, 1), "Y")</f>
        <v>46</v>
      </c>
      <c r="X2905" s="6" t="str">
        <f>IF(employee_data3[[#This Row],[Age]]&lt;=25, "Remaja", IF(employee_data3[[#This Row],[Age]]&lt;=55, "Dewasa", "Lansia"))</f>
        <v>Dewasa</v>
      </c>
      <c r="Y2905" s="7" t="str">
        <f>CONCATENATE(employee_data36[[#This Row],[First-LastName]]," ",employee_data36[[#This Row],[DOB]])</f>
        <v>Esther-Willis 27838</v>
      </c>
      <c r="Z2905" t="s">
        <v>40</v>
      </c>
      <c r="AA2905" t="s">
        <v>113</v>
      </c>
      <c r="AB2905" t="s">
        <v>42</v>
      </c>
      <c r="AC2905">
        <v>83923</v>
      </c>
      <c r="AD2905" t="s">
        <v>43</v>
      </c>
      <c r="AE2905" t="s">
        <v>104</v>
      </c>
      <c r="AF2905" t="s">
        <v>45</v>
      </c>
      <c r="AG2905">
        <v>4</v>
      </c>
    </row>
    <row r="2906" spans="1:33" x14ac:dyDescent="0.3">
      <c r="A2906">
        <v>3331</v>
      </c>
      <c r="B2906" t="s">
        <v>10044</v>
      </c>
      <c r="C2906" t="s">
        <v>7369</v>
      </c>
      <c r="D2906" s="6" t="str">
        <f>CONCATENATE(employee_data36[[#This Row],[FirstName]], "-",employee_data36[[#This Row],[LastName]] )</f>
        <v>Sydney-Chang</v>
      </c>
      <c r="E2906" s="1">
        <v>43548</v>
      </c>
      <c r="F2906" s="1">
        <v>44120</v>
      </c>
      <c r="G2906" s="7" t="str">
        <f>IF(ISBLANK(employee_data36[[#This Row],[ExitDate]]),"Yes","")</f>
        <v/>
      </c>
      <c r="H2906" t="s">
        <v>28</v>
      </c>
      <c r="I2906" t="s">
        <v>10045</v>
      </c>
      <c r="J2906" t="s">
        <v>10046</v>
      </c>
      <c r="K2906" t="s">
        <v>31</v>
      </c>
      <c r="L2906" t="s">
        <v>32</v>
      </c>
      <c r="M2906" s="6" t="str">
        <f>IF(ISBLANK(employee_data36[[#This Row],[ExitDate]]),"1","0")</f>
        <v>0</v>
      </c>
      <c r="N2906" s="6" t="str">
        <f>IF(employee_data36[[#This Row],[EmployeeStatus]]="Active", "Active", "Tidak Active")</f>
        <v>Active</v>
      </c>
      <c r="O2906" t="s">
        <v>63</v>
      </c>
      <c r="P2906" t="s">
        <v>51</v>
      </c>
      <c r="Q2906" t="s">
        <v>52</v>
      </c>
      <c r="R2906" t="s">
        <v>175</v>
      </c>
      <c r="S2906" t="s">
        <v>10047</v>
      </c>
      <c r="T2906" t="s">
        <v>38</v>
      </c>
      <c r="U2906" t="s">
        <v>90</v>
      </c>
      <c r="V2906" s="1">
        <v>23321</v>
      </c>
      <c r="W2906" s="6">
        <f>DATEDIF(employee_data36[[#This Row],[DOB]],DATE(2023, 1, 1), "Y")</f>
        <v>59</v>
      </c>
      <c r="X2906" s="6" t="str">
        <f>IF(employee_data3[[#This Row],[Age]]&lt;=25, "Remaja", IF(employee_data3[[#This Row],[Age]]&lt;=55, "Dewasa", "Lansia"))</f>
        <v>Lansia</v>
      </c>
      <c r="Y2906" s="7" t="str">
        <f>CONCATENATE(employee_data36[[#This Row],[First-LastName]]," ",employee_data36[[#This Row],[DOB]])</f>
        <v>Sydney-Chang 23321</v>
      </c>
      <c r="Z2906" t="s">
        <v>40</v>
      </c>
      <c r="AA2906" t="s">
        <v>103</v>
      </c>
      <c r="AB2906" t="s">
        <v>42</v>
      </c>
      <c r="AC2906">
        <v>6014</v>
      </c>
      <c r="AD2906" t="s">
        <v>74</v>
      </c>
      <c r="AE2906" t="s">
        <v>75</v>
      </c>
      <c r="AF2906" t="s">
        <v>45</v>
      </c>
      <c r="AG2906">
        <v>2</v>
      </c>
    </row>
    <row r="2907" spans="1:33" x14ac:dyDescent="0.3">
      <c r="A2907">
        <v>3332</v>
      </c>
      <c r="B2907" t="s">
        <v>10048</v>
      </c>
      <c r="C2907" t="s">
        <v>1550</v>
      </c>
      <c r="D2907" s="6" t="str">
        <f>CONCATENATE(employee_data36[[#This Row],[FirstName]], "-",employee_data36[[#This Row],[LastName]] )</f>
        <v>Will-Morse</v>
      </c>
      <c r="E2907" s="1">
        <v>44863</v>
      </c>
      <c r="F2907" s="1"/>
      <c r="G2907" s="7" t="str">
        <f>IF(ISBLANK(employee_data36[[#This Row],[ExitDate]]),"Yes","")</f>
        <v>Yes</v>
      </c>
      <c r="H2907" t="s">
        <v>28</v>
      </c>
      <c r="I2907" t="s">
        <v>10049</v>
      </c>
      <c r="J2907" t="s">
        <v>10050</v>
      </c>
      <c r="K2907" t="s">
        <v>133</v>
      </c>
      <c r="L2907" t="s">
        <v>32</v>
      </c>
      <c r="M2907" s="6" t="str">
        <f>IF(ISBLANK(employee_data36[[#This Row],[ExitDate]]),"1","0")</f>
        <v>1</v>
      </c>
      <c r="N2907" s="6" t="str">
        <f>IF(employee_data36[[#This Row],[EmployeeStatus]]="Active", "Active", "Tidak Active")</f>
        <v>Active</v>
      </c>
      <c r="O2907" t="s">
        <v>52</v>
      </c>
      <c r="P2907" t="s">
        <v>64</v>
      </c>
      <c r="Q2907" t="s">
        <v>35</v>
      </c>
      <c r="R2907" t="s">
        <v>36</v>
      </c>
      <c r="S2907" t="s">
        <v>37</v>
      </c>
      <c r="T2907" t="s">
        <v>38</v>
      </c>
      <c r="U2907" t="s">
        <v>305</v>
      </c>
      <c r="V2907" s="1">
        <v>22346</v>
      </c>
      <c r="W2907" s="6">
        <f>DATEDIF(employee_data36[[#This Row],[DOB]],DATE(2023, 1, 1), "Y")</f>
        <v>61</v>
      </c>
      <c r="X2907" s="6" t="str">
        <f>IF(employee_data3[[#This Row],[Age]]&lt;=25, "Remaja", IF(employee_data3[[#This Row],[Age]]&lt;=55, "Dewasa", "Lansia"))</f>
        <v>Lansia</v>
      </c>
      <c r="Y2907" s="7" t="str">
        <f>CONCATENATE(employee_data36[[#This Row],[First-LastName]]," ",employee_data36[[#This Row],[DOB]])</f>
        <v>Will-Morse 22346</v>
      </c>
      <c r="Z2907" t="s">
        <v>40</v>
      </c>
      <c r="AA2907" t="s">
        <v>92</v>
      </c>
      <c r="AB2907" t="s">
        <v>42</v>
      </c>
      <c r="AC2907">
        <v>34868</v>
      </c>
      <c r="AD2907" t="s">
        <v>74</v>
      </c>
      <c r="AE2907" t="s">
        <v>44</v>
      </c>
      <c r="AF2907" t="s">
        <v>45</v>
      </c>
      <c r="AG2907">
        <v>3</v>
      </c>
    </row>
    <row r="2908" spans="1:33" x14ac:dyDescent="0.3">
      <c r="A2908">
        <v>3333</v>
      </c>
      <c r="B2908" t="s">
        <v>5352</v>
      </c>
      <c r="C2908" t="s">
        <v>10051</v>
      </c>
      <c r="D2908" s="6" t="str">
        <f>CONCATENATE(employee_data36[[#This Row],[FirstName]], "-",employee_data36[[#This Row],[LastName]] )</f>
        <v>Yael-Sexton</v>
      </c>
      <c r="E2908" s="1">
        <v>45062</v>
      </c>
      <c r="F2908" s="1"/>
      <c r="G2908" s="7" t="str">
        <f>IF(ISBLANK(employee_data36[[#This Row],[ExitDate]]),"Yes","")</f>
        <v>Yes</v>
      </c>
      <c r="H2908" t="s">
        <v>28</v>
      </c>
      <c r="I2908" t="s">
        <v>10052</v>
      </c>
      <c r="J2908" t="s">
        <v>10053</v>
      </c>
      <c r="K2908" t="s">
        <v>50</v>
      </c>
      <c r="L2908" t="s">
        <v>32</v>
      </c>
      <c r="M2908" s="6" t="str">
        <f>IF(ISBLANK(employee_data36[[#This Row],[ExitDate]]),"1","0")</f>
        <v>1</v>
      </c>
      <c r="N2908" s="6" t="str">
        <f>IF(employee_data36[[#This Row],[EmployeeStatus]]="Active", "Active", "Tidak Active")</f>
        <v>Active</v>
      </c>
      <c r="O2908" t="s">
        <v>33</v>
      </c>
      <c r="P2908" t="s">
        <v>64</v>
      </c>
      <c r="Q2908" t="s">
        <v>35</v>
      </c>
      <c r="R2908" t="s">
        <v>36</v>
      </c>
      <c r="S2908" t="s">
        <v>37</v>
      </c>
      <c r="T2908" t="s">
        <v>38</v>
      </c>
      <c r="U2908" t="s">
        <v>90</v>
      </c>
      <c r="V2908" s="1">
        <v>33906</v>
      </c>
      <c r="W2908" s="6">
        <f>DATEDIF(employee_data36[[#This Row],[DOB]],DATE(2023, 1, 1), "Y")</f>
        <v>30</v>
      </c>
      <c r="X2908" s="6" t="str">
        <f>IF(employee_data3[[#This Row],[Age]]&lt;=25, "Remaja", IF(employee_data3[[#This Row],[Age]]&lt;=55, "Dewasa", "Lansia"))</f>
        <v>Dewasa</v>
      </c>
      <c r="Y2908" s="7" t="str">
        <f>CONCATENATE(employee_data36[[#This Row],[First-LastName]]," ",employee_data36[[#This Row],[DOB]])</f>
        <v>Yael-Sexton 33906</v>
      </c>
      <c r="Z2908" t="s">
        <v>40</v>
      </c>
      <c r="AA2908" t="s">
        <v>613</v>
      </c>
      <c r="AB2908" t="s">
        <v>55</v>
      </c>
      <c r="AC2908">
        <v>45740</v>
      </c>
      <c r="AD2908" t="s">
        <v>56</v>
      </c>
      <c r="AE2908" t="s">
        <v>75</v>
      </c>
      <c r="AF2908" t="s">
        <v>45</v>
      </c>
      <c r="AG2908">
        <v>3</v>
      </c>
    </row>
    <row r="2909" spans="1:33" x14ac:dyDescent="0.3">
      <c r="A2909">
        <v>3334</v>
      </c>
      <c r="B2909" t="s">
        <v>386</v>
      </c>
      <c r="C2909" t="s">
        <v>669</v>
      </c>
      <c r="D2909" s="6" t="str">
        <f>CONCATENATE(employee_data36[[#This Row],[FirstName]], "-",employee_data36[[#This Row],[LastName]] )</f>
        <v>Brendon-Ryan</v>
      </c>
      <c r="E2909" s="1">
        <v>45076</v>
      </c>
      <c r="F2909" s="1"/>
      <c r="G2909" s="7" t="str">
        <f>IF(ISBLANK(employee_data36[[#This Row],[ExitDate]]),"Yes","")</f>
        <v>Yes</v>
      </c>
      <c r="H2909" t="s">
        <v>28</v>
      </c>
      <c r="I2909" t="s">
        <v>10054</v>
      </c>
      <c r="J2909" t="s">
        <v>10055</v>
      </c>
      <c r="K2909" t="s">
        <v>139</v>
      </c>
      <c r="L2909" t="s">
        <v>32</v>
      </c>
      <c r="M2909" s="6" t="str">
        <f>IF(ISBLANK(employee_data36[[#This Row],[ExitDate]]),"1","0")</f>
        <v>1</v>
      </c>
      <c r="N2909" s="6" t="str">
        <f>IF(employee_data36[[#This Row],[EmployeeStatus]]="Active", "Active", "Tidak Active")</f>
        <v>Active</v>
      </c>
      <c r="O2909" t="s">
        <v>52</v>
      </c>
      <c r="P2909" t="s">
        <v>64</v>
      </c>
      <c r="Q2909" t="s">
        <v>52</v>
      </c>
      <c r="R2909" t="s">
        <v>36</v>
      </c>
      <c r="S2909" t="s">
        <v>37</v>
      </c>
      <c r="T2909" t="s">
        <v>38</v>
      </c>
      <c r="U2909" t="s">
        <v>177</v>
      </c>
      <c r="V2909" s="1">
        <v>32647</v>
      </c>
      <c r="W2909" s="6">
        <f>DATEDIF(employee_data36[[#This Row],[DOB]],DATE(2023, 1, 1), "Y")</f>
        <v>33</v>
      </c>
      <c r="X2909" s="6" t="str">
        <f>IF(employee_data3[[#This Row],[Age]]&lt;=25, "Remaja", IF(employee_data3[[#This Row],[Age]]&lt;=55, "Dewasa", "Lansia"))</f>
        <v>Dewasa</v>
      </c>
      <c r="Y2909" s="7" t="str">
        <f>CONCATENATE(employee_data36[[#This Row],[First-LastName]]," ",employee_data36[[#This Row],[DOB]])</f>
        <v>Brendon-Ryan 32647</v>
      </c>
      <c r="Z2909" t="s">
        <v>40</v>
      </c>
      <c r="AA2909" t="s">
        <v>703</v>
      </c>
      <c r="AB2909" t="s">
        <v>55</v>
      </c>
      <c r="AC2909">
        <v>46494</v>
      </c>
      <c r="AD2909" t="s">
        <v>43</v>
      </c>
      <c r="AE2909" t="s">
        <v>75</v>
      </c>
      <c r="AF2909" t="s">
        <v>45</v>
      </c>
      <c r="AG2909">
        <v>3</v>
      </c>
    </row>
    <row r="2910" spans="1:33" x14ac:dyDescent="0.3">
      <c r="A2910">
        <v>3335</v>
      </c>
      <c r="B2910" t="s">
        <v>3426</v>
      </c>
      <c r="C2910" t="s">
        <v>10056</v>
      </c>
      <c r="D2910" s="6" t="str">
        <f>CONCATENATE(employee_data36[[#This Row],[FirstName]], "-",employee_data36[[#This Row],[LastName]] )</f>
        <v>Abbigail-Solis</v>
      </c>
      <c r="E2910" s="1">
        <v>43644</v>
      </c>
      <c r="F2910" s="1">
        <v>44546</v>
      </c>
      <c r="G2910" s="7" t="str">
        <f>IF(ISBLANK(employee_data36[[#This Row],[ExitDate]]),"Yes","")</f>
        <v/>
      </c>
      <c r="H2910" t="s">
        <v>28</v>
      </c>
      <c r="I2910" t="s">
        <v>10057</v>
      </c>
      <c r="J2910" t="s">
        <v>10058</v>
      </c>
      <c r="K2910" t="s">
        <v>80</v>
      </c>
      <c r="L2910" t="s">
        <v>745</v>
      </c>
      <c r="M2910" s="6" t="str">
        <f>IF(ISBLANK(employee_data36[[#This Row],[ExitDate]]),"1","0")</f>
        <v>0</v>
      </c>
      <c r="N2910" s="6" t="str">
        <f>IF(employee_data36[[#This Row],[EmployeeStatus]]="Active", "Active", "Tidak Active")</f>
        <v>Tidak Active</v>
      </c>
      <c r="O2910" t="s">
        <v>52</v>
      </c>
      <c r="P2910" t="s">
        <v>64</v>
      </c>
      <c r="Q2910" t="s">
        <v>35</v>
      </c>
      <c r="R2910" t="s">
        <v>126</v>
      </c>
      <c r="S2910" t="s">
        <v>10059</v>
      </c>
      <c r="T2910" t="s">
        <v>38</v>
      </c>
      <c r="U2910" t="s">
        <v>90</v>
      </c>
      <c r="V2910" s="1">
        <v>33701</v>
      </c>
      <c r="W2910" s="6">
        <f>DATEDIF(employee_data36[[#This Row],[DOB]],DATE(2023, 1, 1), "Y")</f>
        <v>30</v>
      </c>
      <c r="X2910" s="6" t="str">
        <f>IF(employee_data3[[#This Row],[Age]]&lt;=25, "Remaja", IF(employee_data3[[#This Row],[Age]]&lt;=55, "Dewasa", "Lansia"))</f>
        <v>Dewasa</v>
      </c>
      <c r="Y2910" s="7" t="str">
        <f>CONCATENATE(employee_data36[[#This Row],[First-LastName]]," ",employee_data36[[#This Row],[DOB]])</f>
        <v>Abbigail-Solis 33701</v>
      </c>
      <c r="Z2910" t="s">
        <v>40</v>
      </c>
      <c r="AA2910" t="s">
        <v>193</v>
      </c>
      <c r="AB2910" t="s">
        <v>55</v>
      </c>
      <c r="AC2910">
        <v>38014</v>
      </c>
      <c r="AD2910" t="s">
        <v>74</v>
      </c>
      <c r="AE2910" t="s">
        <v>104</v>
      </c>
      <c r="AF2910" t="s">
        <v>45</v>
      </c>
      <c r="AG2910">
        <v>3</v>
      </c>
    </row>
    <row r="2911" spans="1:33" x14ac:dyDescent="0.3">
      <c r="A2911">
        <v>3336</v>
      </c>
      <c r="B2911" t="s">
        <v>2741</v>
      </c>
      <c r="C2911" t="s">
        <v>207</v>
      </c>
      <c r="D2911" s="6" t="str">
        <f>CONCATENATE(employee_data36[[#This Row],[FirstName]], "-",employee_data36[[#This Row],[LastName]] )</f>
        <v>Sincere-Preston</v>
      </c>
      <c r="E2911" s="1">
        <v>45010</v>
      </c>
      <c r="F2911" s="1">
        <v>45063</v>
      </c>
      <c r="G2911" s="7" t="str">
        <f>IF(ISBLANK(employee_data36[[#This Row],[ExitDate]]),"Yes","")</f>
        <v/>
      </c>
      <c r="H2911" t="s">
        <v>28</v>
      </c>
      <c r="I2911" t="s">
        <v>10060</v>
      </c>
      <c r="J2911" t="s">
        <v>10061</v>
      </c>
      <c r="K2911" t="s">
        <v>168</v>
      </c>
      <c r="L2911" t="s">
        <v>745</v>
      </c>
      <c r="M2911" s="6" t="str">
        <f>IF(ISBLANK(employee_data36[[#This Row],[ExitDate]]),"1","0")</f>
        <v>0</v>
      </c>
      <c r="N2911" s="6" t="str">
        <f>IF(employee_data36[[#This Row],[EmployeeStatus]]="Active", "Active", "Tidak Active")</f>
        <v>Tidak Active</v>
      </c>
      <c r="O2911" t="s">
        <v>33</v>
      </c>
      <c r="P2911" t="s">
        <v>51</v>
      </c>
      <c r="Q2911" t="s">
        <v>52</v>
      </c>
      <c r="R2911" t="s">
        <v>140</v>
      </c>
      <c r="S2911" t="s">
        <v>10062</v>
      </c>
      <c r="T2911" t="s">
        <v>38</v>
      </c>
      <c r="U2911" t="s">
        <v>81</v>
      </c>
      <c r="V2911" s="1">
        <v>29027</v>
      </c>
      <c r="W2911" s="6">
        <f>DATEDIF(employee_data36[[#This Row],[DOB]],DATE(2023, 1, 1), "Y")</f>
        <v>43</v>
      </c>
      <c r="X2911" s="6" t="str">
        <f>IF(employee_data3[[#This Row],[Age]]&lt;=25, "Remaja", IF(employee_data3[[#This Row],[Age]]&lt;=55, "Dewasa", "Lansia"))</f>
        <v>Dewasa</v>
      </c>
      <c r="Y2911" s="7" t="str">
        <f>CONCATENATE(employee_data36[[#This Row],[First-LastName]]," ",employee_data36[[#This Row],[DOB]])</f>
        <v>Sincere-Preston 29027</v>
      </c>
      <c r="Z2911" t="s">
        <v>40</v>
      </c>
      <c r="AA2911" t="s">
        <v>178</v>
      </c>
      <c r="AB2911" t="s">
        <v>55</v>
      </c>
      <c r="AC2911">
        <v>75099</v>
      </c>
      <c r="AD2911" t="s">
        <v>128</v>
      </c>
      <c r="AE2911" t="s">
        <v>104</v>
      </c>
      <c r="AF2911" t="s">
        <v>45</v>
      </c>
      <c r="AG2911">
        <v>3</v>
      </c>
    </row>
    <row r="2912" spans="1:33" x14ac:dyDescent="0.3">
      <c r="A2912">
        <v>3337</v>
      </c>
      <c r="B2912" t="s">
        <v>10063</v>
      </c>
      <c r="C2912" t="s">
        <v>3175</v>
      </c>
      <c r="D2912" s="6" t="str">
        <f>CONCATENATE(employee_data36[[#This Row],[FirstName]], "-",employee_data36[[#This Row],[LastName]] )</f>
        <v>Jorge-Pineda</v>
      </c>
      <c r="E2912" s="1">
        <v>44799</v>
      </c>
      <c r="F2912" s="1"/>
      <c r="G2912" s="7" t="str">
        <f>IF(ISBLANK(employee_data36[[#This Row],[ExitDate]]),"Yes","")</f>
        <v>Yes</v>
      </c>
      <c r="H2912" t="s">
        <v>28</v>
      </c>
      <c r="I2912" t="s">
        <v>10064</v>
      </c>
      <c r="J2912" t="s">
        <v>10065</v>
      </c>
      <c r="K2912" t="s">
        <v>98</v>
      </c>
      <c r="L2912" t="s">
        <v>32</v>
      </c>
      <c r="M2912" s="6" t="str">
        <f>IF(ISBLANK(employee_data36[[#This Row],[ExitDate]]),"1","0")</f>
        <v>1</v>
      </c>
      <c r="N2912" s="6" t="str">
        <f>IF(employee_data36[[#This Row],[EmployeeStatus]]="Active", "Active", "Tidak Active")</f>
        <v>Active</v>
      </c>
      <c r="O2912" t="s">
        <v>63</v>
      </c>
      <c r="P2912" t="s">
        <v>51</v>
      </c>
      <c r="Q2912" t="s">
        <v>52</v>
      </c>
      <c r="R2912" t="s">
        <v>36</v>
      </c>
      <c r="S2912" t="s">
        <v>37</v>
      </c>
      <c r="T2912" t="s">
        <v>38</v>
      </c>
      <c r="U2912" t="s">
        <v>111</v>
      </c>
      <c r="V2912" s="1">
        <v>26693</v>
      </c>
      <c r="W2912" s="6">
        <f>DATEDIF(employee_data36[[#This Row],[DOB]],DATE(2023, 1, 1), "Y")</f>
        <v>49</v>
      </c>
      <c r="X2912" s="6" t="str">
        <f>IF(employee_data3[[#This Row],[Age]]&lt;=25, "Remaja", IF(employee_data3[[#This Row],[Age]]&lt;=55, "Dewasa", "Lansia"))</f>
        <v>Dewasa</v>
      </c>
      <c r="Y2912" s="7" t="str">
        <f>CONCATENATE(employee_data36[[#This Row],[First-LastName]]," ",employee_data36[[#This Row],[DOB]])</f>
        <v>Jorge-Pineda 26693</v>
      </c>
      <c r="Z2912" t="s">
        <v>40</v>
      </c>
      <c r="AA2912" t="s">
        <v>419</v>
      </c>
      <c r="AB2912" t="s">
        <v>42</v>
      </c>
      <c r="AC2912">
        <v>12948</v>
      </c>
      <c r="AD2912" t="s">
        <v>93</v>
      </c>
      <c r="AE2912" t="s">
        <v>75</v>
      </c>
      <c r="AF2912" t="s">
        <v>45</v>
      </c>
      <c r="AG2912">
        <v>3</v>
      </c>
    </row>
    <row r="2913" spans="1:33" x14ac:dyDescent="0.3">
      <c r="A2913">
        <v>3338</v>
      </c>
      <c r="B2913" t="s">
        <v>429</v>
      </c>
      <c r="C2913" t="s">
        <v>1929</v>
      </c>
      <c r="D2913" s="6" t="str">
        <f>CONCATENATE(employee_data36[[#This Row],[FirstName]], "-",employee_data36[[#This Row],[LastName]] )</f>
        <v>Aspen-Underwood</v>
      </c>
      <c r="E2913" s="1">
        <v>43784</v>
      </c>
      <c r="F2913" s="1"/>
      <c r="G2913" s="7" t="str">
        <f>IF(ISBLANK(employee_data36[[#This Row],[ExitDate]]),"Yes","")</f>
        <v>Yes</v>
      </c>
      <c r="H2913" t="s">
        <v>28</v>
      </c>
      <c r="I2913" t="s">
        <v>10066</v>
      </c>
      <c r="J2913" t="s">
        <v>10067</v>
      </c>
      <c r="K2913" t="s">
        <v>118</v>
      </c>
      <c r="L2913" t="s">
        <v>32</v>
      </c>
      <c r="M2913" s="6" t="str">
        <f>IF(ISBLANK(employee_data36[[#This Row],[ExitDate]]),"1","0")</f>
        <v>1</v>
      </c>
      <c r="N2913" s="6" t="str">
        <f>IF(employee_data36[[#This Row],[EmployeeStatus]]="Active", "Active", "Tidak Active")</f>
        <v>Active</v>
      </c>
      <c r="O2913" t="s">
        <v>33</v>
      </c>
      <c r="P2913" t="s">
        <v>34</v>
      </c>
      <c r="Q2913" t="s">
        <v>35</v>
      </c>
      <c r="R2913" t="s">
        <v>36</v>
      </c>
      <c r="S2913" t="s">
        <v>37</v>
      </c>
      <c r="T2913" t="s">
        <v>38</v>
      </c>
      <c r="U2913" t="s">
        <v>81</v>
      </c>
      <c r="V2913" s="1">
        <v>18327</v>
      </c>
      <c r="W2913" s="6">
        <f>DATEDIF(employee_data36[[#This Row],[DOB]],DATE(2023, 1, 1), "Y")</f>
        <v>72</v>
      </c>
      <c r="X2913" s="6" t="str">
        <f>IF(employee_data3[[#This Row],[Age]]&lt;=25, "Remaja", IF(employee_data3[[#This Row],[Age]]&lt;=55, "Dewasa", "Lansia"))</f>
        <v>Lansia</v>
      </c>
      <c r="Y2913" s="7" t="str">
        <f>CONCATENATE(employee_data36[[#This Row],[First-LastName]]," ",employee_data36[[#This Row],[DOB]])</f>
        <v>Aspen-Underwood 18327</v>
      </c>
      <c r="Z2913" t="s">
        <v>40</v>
      </c>
      <c r="AA2913" t="s">
        <v>83</v>
      </c>
      <c r="AB2913" t="s">
        <v>42</v>
      </c>
      <c r="AC2913">
        <v>67665</v>
      </c>
      <c r="AD2913" t="s">
        <v>56</v>
      </c>
      <c r="AE2913" t="s">
        <v>104</v>
      </c>
      <c r="AF2913" t="s">
        <v>45</v>
      </c>
      <c r="AG2913">
        <v>3</v>
      </c>
    </row>
    <row r="2914" spans="1:33" x14ac:dyDescent="0.3">
      <c r="A2914">
        <v>3339</v>
      </c>
      <c r="B2914" t="s">
        <v>10068</v>
      </c>
      <c r="C2914" t="s">
        <v>2246</v>
      </c>
      <c r="D2914" s="6" t="str">
        <f>CONCATENATE(employee_data36[[#This Row],[FirstName]], "-",employee_data36[[#This Row],[LastName]] )</f>
        <v>Alyson-Hickman</v>
      </c>
      <c r="E2914" s="1">
        <v>44430</v>
      </c>
      <c r="F2914" s="1"/>
      <c r="G2914" s="7" t="str">
        <f>IF(ISBLANK(employee_data36[[#This Row],[ExitDate]]),"Yes","")</f>
        <v>Yes</v>
      </c>
      <c r="H2914" t="s">
        <v>28</v>
      </c>
      <c r="I2914" t="s">
        <v>10069</v>
      </c>
      <c r="J2914" t="s">
        <v>10070</v>
      </c>
      <c r="K2914" t="s">
        <v>62</v>
      </c>
      <c r="L2914" t="s">
        <v>32</v>
      </c>
      <c r="M2914" s="6" t="str">
        <f>IF(ISBLANK(employee_data36[[#This Row],[ExitDate]]),"1","0")</f>
        <v>1</v>
      </c>
      <c r="N2914" s="6" t="str">
        <f>IF(employee_data36[[#This Row],[EmployeeStatus]]="Active", "Active", "Tidak Active")</f>
        <v>Active</v>
      </c>
      <c r="O2914" t="s">
        <v>52</v>
      </c>
      <c r="P2914" t="s">
        <v>34</v>
      </c>
      <c r="Q2914" t="s">
        <v>52</v>
      </c>
      <c r="R2914" t="s">
        <v>36</v>
      </c>
      <c r="S2914" t="s">
        <v>37</v>
      </c>
      <c r="T2914" t="s">
        <v>38</v>
      </c>
      <c r="U2914" t="s">
        <v>1012</v>
      </c>
      <c r="V2914" s="1">
        <v>18973</v>
      </c>
      <c r="W2914" s="6">
        <f>DATEDIF(employee_data36[[#This Row],[DOB]],DATE(2023, 1, 1), "Y")</f>
        <v>71</v>
      </c>
      <c r="X2914" s="6" t="str">
        <f>IF(employee_data3[[#This Row],[Age]]&lt;=25, "Remaja", IF(employee_data3[[#This Row],[Age]]&lt;=55, "Dewasa", "Lansia"))</f>
        <v>Lansia</v>
      </c>
      <c r="Y2914" s="7" t="str">
        <f>CONCATENATE(employee_data36[[#This Row],[First-LastName]]," ",employee_data36[[#This Row],[DOB]])</f>
        <v>Alyson-Hickman 18973</v>
      </c>
      <c r="Z2914" t="s">
        <v>40</v>
      </c>
      <c r="AA2914" t="s">
        <v>113</v>
      </c>
      <c r="AB2914" t="s">
        <v>55</v>
      </c>
      <c r="AC2914">
        <v>50557</v>
      </c>
      <c r="AD2914" t="s">
        <v>56</v>
      </c>
      <c r="AE2914" t="s">
        <v>104</v>
      </c>
      <c r="AF2914" t="s">
        <v>45</v>
      </c>
      <c r="AG2914">
        <v>5</v>
      </c>
    </row>
    <row r="2915" spans="1:33" x14ac:dyDescent="0.3">
      <c r="A2915">
        <v>3340</v>
      </c>
      <c r="B2915" t="s">
        <v>9898</v>
      </c>
      <c r="C2915" t="s">
        <v>1423</v>
      </c>
      <c r="D2915" s="6" t="str">
        <f>CONCATENATE(employee_data36[[#This Row],[FirstName]], "-",employee_data36[[#This Row],[LastName]] )</f>
        <v>Mina-Hancock</v>
      </c>
      <c r="E2915" s="1">
        <v>44894</v>
      </c>
      <c r="F2915" s="1"/>
      <c r="G2915" s="7" t="str">
        <f>IF(ISBLANK(employee_data36[[#This Row],[ExitDate]]),"Yes","")</f>
        <v>Yes</v>
      </c>
      <c r="H2915" t="s">
        <v>28</v>
      </c>
      <c r="I2915" t="s">
        <v>10071</v>
      </c>
      <c r="J2915" t="s">
        <v>10072</v>
      </c>
      <c r="K2915" t="s">
        <v>89</v>
      </c>
      <c r="L2915" t="s">
        <v>32</v>
      </c>
      <c r="M2915" s="6" t="str">
        <f>IF(ISBLANK(employee_data36[[#This Row],[ExitDate]]),"1","0")</f>
        <v>1</v>
      </c>
      <c r="N2915" s="6" t="str">
        <f>IF(employee_data36[[#This Row],[EmployeeStatus]]="Active", "Active", "Tidak Active")</f>
        <v>Active</v>
      </c>
      <c r="O2915" t="s">
        <v>52</v>
      </c>
      <c r="P2915" t="s">
        <v>51</v>
      </c>
      <c r="Q2915" t="s">
        <v>63</v>
      </c>
      <c r="R2915" t="s">
        <v>36</v>
      </c>
      <c r="S2915" t="s">
        <v>37</v>
      </c>
      <c r="T2915" t="s">
        <v>38</v>
      </c>
      <c r="U2915" t="s">
        <v>81</v>
      </c>
      <c r="V2915" s="1">
        <v>22411</v>
      </c>
      <c r="W2915" s="6">
        <f>DATEDIF(employee_data36[[#This Row],[DOB]],DATE(2023, 1, 1), "Y")</f>
        <v>61</v>
      </c>
      <c r="X2915" s="6" t="str">
        <f>IF(employee_data3[[#This Row],[Age]]&lt;=25, "Remaja", IF(employee_data3[[#This Row],[Age]]&lt;=55, "Dewasa", "Lansia"))</f>
        <v>Lansia</v>
      </c>
      <c r="Y2915" s="7" t="str">
        <f>CONCATENATE(employee_data36[[#This Row],[First-LastName]]," ",employee_data36[[#This Row],[DOB]])</f>
        <v>Mina-Hancock 22411</v>
      </c>
      <c r="Z2915" t="s">
        <v>40</v>
      </c>
      <c r="AA2915" t="s">
        <v>103</v>
      </c>
      <c r="AB2915" t="s">
        <v>55</v>
      </c>
      <c r="AC2915">
        <v>87065</v>
      </c>
      <c r="AD2915" t="s">
        <v>43</v>
      </c>
      <c r="AE2915" t="s">
        <v>84</v>
      </c>
      <c r="AF2915" t="s">
        <v>45</v>
      </c>
      <c r="AG2915">
        <v>3</v>
      </c>
    </row>
    <row r="2916" spans="1:33" x14ac:dyDescent="0.3">
      <c r="A2916">
        <v>3341</v>
      </c>
      <c r="B2916" t="s">
        <v>2423</v>
      </c>
      <c r="C2916" t="s">
        <v>3596</v>
      </c>
      <c r="D2916" s="6" t="str">
        <f>CONCATENATE(employee_data36[[#This Row],[FirstName]], "-",employee_data36[[#This Row],[LastName]] )</f>
        <v>Konner-Sheppard</v>
      </c>
      <c r="E2916" s="1">
        <v>44849</v>
      </c>
      <c r="F2916" s="1">
        <v>44951</v>
      </c>
      <c r="G2916" s="7" t="str">
        <f>IF(ISBLANK(employee_data36[[#This Row],[ExitDate]]),"Yes","")</f>
        <v/>
      </c>
      <c r="H2916" t="s">
        <v>728</v>
      </c>
      <c r="I2916" t="s">
        <v>10073</v>
      </c>
      <c r="J2916" t="s">
        <v>10074</v>
      </c>
      <c r="K2916" t="s">
        <v>98</v>
      </c>
      <c r="L2916" t="s">
        <v>32</v>
      </c>
      <c r="M2916" s="6" t="str">
        <f>IF(ISBLANK(employee_data36[[#This Row],[ExitDate]]),"1","0")</f>
        <v>0</v>
      </c>
      <c r="N2916" s="6" t="str">
        <f>IF(employee_data36[[#This Row],[EmployeeStatus]]="Active", "Active", "Tidak Active")</f>
        <v>Active</v>
      </c>
      <c r="O2916" t="s">
        <v>63</v>
      </c>
      <c r="P2916" t="s">
        <v>34</v>
      </c>
      <c r="Q2916" t="s">
        <v>35</v>
      </c>
      <c r="R2916" t="s">
        <v>99</v>
      </c>
      <c r="S2916" t="s">
        <v>10075</v>
      </c>
      <c r="T2916" t="s">
        <v>38</v>
      </c>
      <c r="U2916" t="s">
        <v>81</v>
      </c>
      <c r="V2916" s="1">
        <v>20117</v>
      </c>
      <c r="W2916" s="6">
        <f>DATEDIF(employee_data36[[#This Row],[DOB]],DATE(2023, 1, 1), "Y")</f>
        <v>67</v>
      </c>
      <c r="X2916" s="6" t="str">
        <f>IF(employee_data3[[#This Row],[Age]]&lt;=25, "Remaja", IF(employee_data3[[#This Row],[Age]]&lt;=55, "Dewasa", "Lansia"))</f>
        <v>Lansia</v>
      </c>
      <c r="Y2916" s="7" t="str">
        <f>CONCATENATE(employee_data36[[#This Row],[First-LastName]]," ",employee_data36[[#This Row],[DOB]])</f>
        <v>Konner-Sheppard 20117</v>
      </c>
      <c r="Z2916" t="s">
        <v>40</v>
      </c>
      <c r="AA2916" t="s">
        <v>150</v>
      </c>
      <c r="AB2916" t="s">
        <v>42</v>
      </c>
      <c r="AC2916">
        <v>78768</v>
      </c>
      <c r="AD2916" t="s">
        <v>43</v>
      </c>
      <c r="AE2916" t="s">
        <v>75</v>
      </c>
      <c r="AF2916" t="s">
        <v>45</v>
      </c>
      <c r="AG2916">
        <v>1</v>
      </c>
    </row>
    <row r="2917" spans="1:33" x14ac:dyDescent="0.3">
      <c r="A2917">
        <v>3342</v>
      </c>
      <c r="B2917" t="s">
        <v>6580</v>
      </c>
      <c r="C2917" t="s">
        <v>3351</v>
      </c>
      <c r="D2917" s="6" t="str">
        <f>CONCATENATE(employee_data36[[#This Row],[FirstName]], "-",employee_data36[[#This Row],[LastName]] )</f>
        <v>London-Nunez</v>
      </c>
      <c r="E2917" s="1">
        <v>44408</v>
      </c>
      <c r="F2917" s="1"/>
      <c r="G2917" s="7" t="str">
        <f>IF(ISBLANK(employee_data36[[#This Row],[ExitDate]]),"Yes","")</f>
        <v>Yes</v>
      </c>
      <c r="H2917" t="s">
        <v>728</v>
      </c>
      <c r="I2917" t="s">
        <v>10076</v>
      </c>
      <c r="J2917" t="s">
        <v>10077</v>
      </c>
      <c r="K2917" t="s">
        <v>118</v>
      </c>
      <c r="L2917" t="s">
        <v>32</v>
      </c>
      <c r="M2917" s="6" t="str">
        <f>IF(ISBLANK(employee_data36[[#This Row],[ExitDate]]),"1","0")</f>
        <v>1</v>
      </c>
      <c r="N2917" s="6" t="str">
        <f>IF(employee_data36[[#This Row],[EmployeeStatus]]="Active", "Active", "Tidak Active")</f>
        <v>Active</v>
      </c>
      <c r="O2917" t="s">
        <v>63</v>
      </c>
      <c r="P2917" t="s">
        <v>34</v>
      </c>
      <c r="Q2917" t="s">
        <v>52</v>
      </c>
      <c r="R2917" t="s">
        <v>36</v>
      </c>
      <c r="S2917" t="s">
        <v>37</v>
      </c>
      <c r="T2917" t="s">
        <v>38</v>
      </c>
      <c r="U2917" t="s">
        <v>53</v>
      </c>
      <c r="V2917" s="1">
        <v>36573</v>
      </c>
      <c r="W2917" s="6">
        <f>DATEDIF(employee_data36[[#This Row],[DOB]],DATE(2023, 1, 1), "Y")</f>
        <v>22</v>
      </c>
      <c r="X2917" s="6" t="str">
        <f>IF(employee_data3[[#This Row],[Age]]&lt;=25, "Remaja", IF(employee_data3[[#This Row],[Age]]&lt;=55, "Dewasa", "Lansia"))</f>
        <v>Remaja</v>
      </c>
      <c r="Y2917" s="7" t="str">
        <f>CONCATENATE(employee_data36[[#This Row],[First-LastName]]," ",employee_data36[[#This Row],[DOB]])</f>
        <v>London-Nunez 36573</v>
      </c>
      <c r="Z2917" t="s">
        <v>40</v>
      </c>
      <c r="AA2917" t="s">
        <v>163</v>
      </c>
      <c r="AB2917" t="s">
        <v>55</v>
      </c>
      <c r="AC2917">
        <v>35072</v>
      </c>
      <c r="AD2917" t="s">
        <v>74</v>
      </c>
      <c r="AE2917" t="s">
        <v>44</v>
      </c>
      <c r="AF2917" t="s">
        <v>45</v>
      </c>
      <c r="AG2917">
        <v>2</v>
      </c>
    </row>
    <row r="2918" spans="1:33" x14ac:dyDescent="0.3">
      <c r="A2918">
        <v>3343</v>
      </c>
      <c r="B2918" t="s">
        <v>3837</v>
      </c>
      <c r="C2918" t="s">
        <v>479</v>
      </c>
      <c r="D2918" s="6" t="str">
        <f>CONCATENATE(employee_data36[[#This Row],[FirstName]], "-",employee_data36[[#This Row],[LastName]] )</f>
        <v>Seth-Huff</v>
      </c>
      <c r="E2918" s="1">
        <v>44613</v>
      </c>
      <c r="F2918" s="1">
        <v>45072</v>
      </c>
      <c r="G2918" s="7" t="str">
        <f>IF(ISBLANK(employee_data36[[#This Row],[ExitDate]]),"Yes","")</f>
        <v/>
      </c>
      <c r="H2918" t="s">
        <v>728</v>
      </c>
      <c r="I2918" t="s">
        <v>10078</v>
      </c>
      <c r="J2918" t="s">
        <v>10079</v>
      </c>
      <c r="K2918" t="s">
        <v>62</v>
      </c>
      <c r="L2918" t="s">
        <v>32</v>
      </c>
      <c r="M2918" s="6" t="str">
        <f>IF(ISBLANK(employee_data36[[#This Row],[ExitDate]]),"1","0")</f>
        <v>0</v>
      </c>
      <c r="N2918" s="6" t="str">
        <f>IF(employee_data36[[#This Row],[EmployeeStatus]]="Active", "Active", "Tidak Active")</f>
        <v>Active</v>
      </c>
      <c r="O2918" t="s">
        <v>52</v>
      </c>
      <c r="P2918" t="s">
        <v>51</v>
      </c>
      <c r="Q2918" t="s">
        <v>63</v>
      </c>
      <c r="R2918" t="s">
        <v>140</v>
      </c>
      <c r="S2918" t="s">
        <v>10080</v>
      </c>
      <c r="T2918" t="s">
        <v>38</v>
      </c>
      <c r="U2918" t="s">
        <v>90</v>
      </c>
      <c r="V2918" s="1">
        <v>24071</v>
      </c>
      <c r="W2918" s="6">
        <f>DATEDIF(employee_data36[[#This Row],[DOB]],DATE(2023, 1, 1), "Y")</f>
        <v>57</v>
      </c>
      <c r="X2918" s="6" t="str">
        <f>IF(employee_data3[[#This Row],[Age]]&lt;=25, "Remaja", IF(employee_data3[[#This Row],[Age]]&lt;=55, "Dewasa", "Lansia"))</f>
        <v>Lansia</v>
      </c>
      <c r="Y2918" s="7" t="str">
        <f>CONCATENATE(employee_data36[[#This Row],[First-LastName]]," ",employee_data36[[#This Row],[DOB]])</f>
        <v>Seth-Huff 24071</v>
      </c>
      <c r="Z2918" t="s">
        <v>40</v>
      </c>
      <c r="AA2918" t="s">
        <v>287</v>
      </c>
      <c r="AB2918" t="s">
        <v>55</v>
      </c>
      <c r="AC2918">
        <v>87930</v>
      </c>
      <c r="AD2918" t="s">
        <v>56</v>
      </c>
      <c r="AE2918" t="s">
        <v>84</v>
      </c>
      <c r="AF2918" t="s">
        <v>45</v>
      </c>
      <c r="AG2918">
        <v>4</v>
      </c>
    </row>
    <row r="2919" spans="1:33" x14ac:dyDescent="0.3">
      <c r="A2919">
        <v>3344</v>
      </c>
      <c r="B2919" t="s">
        <v>10081</v>
      </c>
      <c r="C2919" t="s">
        <v>1428</v>
      </c>
      <c r="D2919" s="6" t="str">
        <f>CONCATENATE(employee_data36[[#This Row],[FirstName]], "-",employee_data36[[#This Row],[LastName]] )</f>
        <v>Justine-Villanueva</v>
      </c>
      <c r="E2919" s="1">
        <v>44437</v>
      </c>
      <c r="F2919" s="1"/>
      <c r="G2919" s="7" t="str">
        <f>IF(ISBLANK(employee_data36[[#This Row],[ExitDate]]),"Yes","")</f>
        <v>Yes</v>
      </c>
      <c r="H2919" t="s">
        <v>728</v>
      </c>
      <c r="I2919" t="s">
        <v>10082</v>
      </c>
      <c r="J2919" t="s">
        <v>10083</v>
      </c>
      <c r="K2919" t="s">
        <v>89</v>
      </c>
      <c r="L2919" t="s">
        <v>32</v>
      </c>
      <c r="M2919" s="6" t="str">
        <f>IF(ISBLANK(employee_data36[[#This Row],[ExitDate]]),"1","0")</f>
        <v>1</v>
      </c>
      <c r="N2919" s="6" t="str">
        <f>IF(employee_data36[[#This Row],[EmployeeStatus]]="Active", "Active", "Tidak Active")</f>
        <v>Active</v>
      </c>
      <c r="O2919" t="s">
        <v>33</v>
      </c>
      <c r="P2919" t="s">
        <v>64</v>
      </c>
      <c r="Q2919" t="s">
        <v>35</v>
      </c>
      <c r="R2919" t="s">
        <v>36</v>
      </c>
      <c r="S2919" t="s">
        <v>37</v>
      </c>
      <c r="T2919" t="s">
        <v>38</v>
      </c>
      <c r="U2919" t="s">
        <v>81</v>
      </c>
      <c r="V2919" s="1">
        <v>21256</v>
      </c>
      <c r="W2919" s="6">
        <f>DATEDIF(employee_data36[[#This Row],[DOB]],DATE(2023, 1, 1), "Y")</f>
        <v>64</v>
      </c>
      <c r="X2919" s="6" t="str">
        <f>IF(employee_data3[[#This Row],[Age]]&lt;=25, "Remaja", IF(employee_data3[[#This Row],[Age]]&lt;=55, "Dewasa", "Lansia"))</f>
        <v>Lansia</v>
      </c>
      <c r="Y2919" s="7" t="str">
        <f>CONCATENATE(employee_data36[[#This Row],[First-LastName]]," ",employee_data36[[#This Row],[DOB]])</f>
        <v>Justine-Villanueva 21256</v>
      </c>
      <c r="Z2919" t="s">
        <v>40</v>
      </c>
      <c r="AA2919" t="s">
        <v>163</v>
      </c>
      <c r="AB2919" t="s">
        <v>55</v>
      </c>
      <c r="AC2919">
        <v>71735</v>
      </c>
      <c r="AD2919" t="s">
        <v>43</v>
      </c>
      <c r="AE2919" t="s">
        <v>84</v>
      </c>
      <c r="AF2919" t="s">
        <v>45</v>
      </c>
      <c r="AG2919">
        <v>3</v>
      </c>
    </row>
    <row r="2920" spans="1:33" x14ac:dyDescent="0.3">
      <c r="A2920">
        <v>3345</v>
      </c>
      <c r="B2920" t="s">
        <v>3705</v>
      </c>
      <c r="C2920" t="s">
        <v>1170</v>
      </c>
      <c r="D2920" s="6" t="str">
        <f>CONCATENATE(employee_data36[[#This Row],[FirstName]], "-",employee_data36[[#This Row],[LastName]] )</f>
        <v>Moshe-Anderson</v>
      </c>
      <c r="E2920" s="1">
        <v>44543</v>
      </c>
      <c r="F2920" s="1">
        <v>44955</v>
      </c>
      <c r="G2920" s="7" t="str">
        <f>IF(ISBLANK(employee_data36[[#This Row],[ExitDate]]),"Yes","")</f>
        <v/>
      </c>
      <c r="H2920" t="s">
        <v>728</v>
      </c>
      <c r="I2920" t="s">
        <v>10084</v>
      </c>
      <c r="J2920" t="s">
        <v>10085</v>
      </c>
      <c r="K2920" t="s">
        <v>31</v>
      </c>
      <c r="L2920" t="s">
        <v>745</v>
      </c>
      <c r="M2920" s="6" t="str">
        <f>IF(ISBLANK(employee_data36[[#This Row],[ExitDate]]),"1","0")</f>
        <v>0</v>
      </c>
      <c r="N2920" s="6" t="str">
        <f>IF(employee_data36[[#This Row],[EmployeeStatus]]="Active", "Active", "Tidak Active")</f>
        <v>Tidak Active</v>
      </c>
      <c r="O2920" t="s">
        <v>63</v>
      </c>
      <c r="P2920" t="s">
        <v>34</v>
      </c>
      <c r="Q2920" t="s">
        <v>52</v>
      </c>
      <c r="R2920" t="s">
        <v>140</v>
      </c>
      <c r="S2920" t="s">
        <v>10086</v>
      </c>
      <c r="T2920" t="s">
        <v>38</v>
      </c>
      <c r="U2920" t="s">
        <v>177</v>
      </c>
      <c r="V2920" s="1">
        <v>29685</v>
      </c>
      <c r="W2920" s="6">
        <f>DATEDIF(employee_data36[[#This Row],[DOB]],DATE(2023, 1, 1), "Y")</f>
        <v>41</v>
      </c>
      <c r="X2920" s="6" t="str">
        <f>IF(employee_data3[[#This Row],[Age]]&lt;=25, "Remaja", IF(employee_data3[[#This Row],[Age]]&lt;=55, "Dewasa", "Lansia"))</f>
        <v>Dewasa</v>
      </c>
      <c r="Y2920" s="7" t="str">
        <f>CONCATENATE(employee_data36[[#This Row],[First-LastName]]," ",employee_data36[[#This Row],[DOB]])</f>
        <v>Moshe-Anderson 29685</v>
      </c>
      <c r="Z2920" t="s">
        <v>40</v>
      </c>
      <c r="AA2920" t="s">
        <v>184</v>
      </c>
      <c r="AB2920" t="s">
        <v>55</v>
      </c>
      <c r="AC2920">
        <v>66521</v>
      </c>
      <c r="AD2920" t="s">
        <v>128</v>
      </c>
      <c r="AE2920" t="s">
        <v>75</v>
      </c>
      <c r="AF2920" t="s">
        <v>45</v>
      </c>
      <c r="AG2920">
        <v>4</v>
      </c>
    </row>
    <row r="2921" spans="1:33" x14ac:dyDescent="0.3">
      <c r="A2921">
        <v>3346</v>
      </c>
      <c r="B2921" t="s">
        <v>5794</v>
      </c>
      <c r="C2921" t="s">
        <v>5730</v>
      </c>
      <c r="D2921" s="6" t="str">
        <f>CONCATENATE(employee_data36[[#This Row],[FirstName]], "-",employee_data36[[#This Row],[LastName]] )</f>
        <v>Kadyn-Bush</v>
      </c>
      <c r="E2921" s="1">
        <v>44285</v>
      </c>
      <c r="F2921" s="1">
        <v>44604</v>
      </c>
      <c r="G2921" s="7" t="str">
        <f>IF(ISBLANK(employee_data36[[#This Row],[ExitDate]]),"Yes","")</f>
        <v/>
      </c>
      <c r="H2921" t="s">
        <v>728</v>
      </c>
      <c r="I2921" t="s">
        <v>10087</v>
      </c>
      <c r="J2921" t="s">
        <v>10088</v>
      </c>
      <c r="K2921" t="s">
        <v>133</v>
      </c>
      <c r="L2921" t="s">
        <v>1805</v>
      </c>
      <c r="M2921" s="6" t="str">
        <f>IF(ISBLANK(employee_data36[[#This Row],[ExitDate]]),"1","0")</f>
        <v>0</v>
      </c>
      <c r="N2921" s="6" t="str">
        <f>IF(employee_data36[[#This Row],[EmployeeStatus]]="Active", "Active", "Tidak Active")</f>
        <v>Tidak Active</v>
      </c>
      <c r="O2921" t="s">
        <v>52</v>
      </c>
      <c r="P2921" t="s">
        <v>64</v>
      </c>
      <c r="Q2921" t="s">
        <v>35</v>
      </c>
      <c r="R2921" t="s">
        <v>99</v>
      </c>
      <c r="S2921" t="s">
        <v>10089</v>
      </c>
      <c r="T2921" t="s">
        <v>38</v>
      </c>
      <c r="U2921" t="s">
        <v>504</v>
      </c>
      <c r="V2921" s="1">
        <v>20917</v>
      </c>
      <c r="W2921" s="6">
        <f>DATEDIF(employee_data36[[#This Row],[DOB]],DATE(2023, 1, 1), "Y")</f>
        <v>65</v>
      </c>
      <c r="X2921" s="6" t="str">
        <f>IF(employee_data3[[#This Row],[Age]]&lt;=25, "Remaja", IF(employee_data3[[#This Row],[Age]]&lt;=55, "Dewasa", "Lansia"))</f>
        <v>Lansia</v>
      </c>
      <c r="Y2921" s="7" t="str">
        <f>CONCATENATE(employee_data36[[#This Row],[First-LastName]]," ",employee_data36[[#This Row],[DOB]])</f>
        <v>Kadyn-Bush 20917</v>
      </c>
      <c r="Z2921" t="s">
        <v>40</v>
      </c>
      <c r="AA2921" t="s">
        <v>163</v>
      </c>
      <c r="AB2921" t="s">
        <v>42</v>
      </c>
      <c r="AC2921">
        <v>47048</v>
      </c>
      <c r="AD2921" t="s">
        <v>74</v>
      </c>
      <c r="AE2921" t="s">
        <v>104</v>
      </c>
      <c r="AF2921" t="s">
        <v>45</v>
      </c>
      <c r="AG2921">
        <v>2</v>
      </c>
    </row>
    <row r="2922" spans="1:33" x14ac:dyDescent="0.3">
      <c r="A2922">
        <v>3347</v>
      </c>
      <c r="B2922" t="s">
        <v>568</v>
      </c>
      <c r="C2922" t="s">
        <v>1476</v>
      </c>
      <c r="D2922" s="6" t="str">
        <f>CONCATENATE(employee_data36[[#This Row],[FirstName]], "-",employee_data36[[#This Row],[LastName]] )</f>
        <v>Ahmed-Lindsey</v>
      </c>
      <c r="E2922" s="1">
        <v>44229</v>
      </c>
      <c r="F2922" s="1">
        <v>44694</v>
      </c>
      <c r="G2922" s="7" t="str">
        <f>IF(ISBLANK(employee_data36[[#This Row],[ExitDate]]),"Yes","")</f>
        <v/>
      </c>
      <c r="H2922" t="s">
        <v>728</v>
      </c>
      <c r="I2922" t="s">
        <v>10090</v>
      </c>
      <c r="J2922" t="s">
        <v>10091</v>
      </c>
      <c r="K2922" t="s">
        <v>50</v>
      </c>
      <c r="L2922" t="s">
        <v>1805</v>
      </c>
      <c r="M2922" s="6" t="str">
        <f>IF(ISBLANK(employee_data36[[#This Row],[ExitDate]]),"1","0")</f>
        <v>0</v>
      </c>
      <c r="N2922" s="6" t="str">
        <f>IF(employee_data36[[#This Row],[EmployeeStatus]]="Active", "Active", "Tidak Active")</f>
        <v>Tidak Active</v>
      </c>
      <c r="O2922" t="s">
        <v>33</v>
      </c>
      <c r="P2922" t="s">
        <v>34</v>
      </c>
      <c r="Q2922" t="s">
        <v>35</v>
      </c>
      <c r="R2922" t="s">
        <v>126</v>
      </c>
      <c r="S2922" t="s">
        <v>10092</v>
      </c>
      <c r="T2922" t="s">
        <v>38</v>
      </c>
      <c r="U2922" t="s">
        <v>332</v>
      </c>
      <c r="V2922" s="1">
        <v>22880</v>
      </c>
      <c r="W2922" s="6">
        <f>DATEDIF(employee_data36[[#This Row],[DOB]],DATE(2023, 1, 1), "Y")</f>
        <v>60</v>
      </c>
      <c r="X2922" s="6" t="str">
        <f>IF(employee_data3[[#This Row],[Age]]&lt;=25, "Remaja", IF(employee_data3[[#This Row],[Age]]&lt;=55, "Dewasa", "Lansia"))</f>
        <v>Lansia</v>
      </c>
      <c r="Y2922" s="7" t="str">
        <f>CONCATENATE(employee_data36[[#This Row],[First-LastName]]," ",employee_data36[[#This Row],[DOB]])</f>
        <v>Ahmed-Lindsey 22880</v>
      </c>
      <c r="Z2922" t="s">
        <v>40</v>
      </c>
      <c r="AA2922" t="s">
        <v>216</v>
      </c>
      <c r="AB2922" t="s">
        <v>42</v>
      </c>
      <c r="AC2922">
        <v>17960</v>
      </c>
      <c r="AD2922" t="s">
        <v>56</v>
      </c>
      <c r="AE2922" t="s">
        <v>104</v>
      </c>
      <c r="AF2922" t="s">
        <v>45</v>
      </c>
      <c r="AG2922">
        <v>3</v>
      </c>
    </row>
    <row r="2923" spans="1:33" x14ac:dyDescent="0.3">
      <c r="A2923">
        <v>3348</v>
      </c>
      <c r="B2923" t="s">
        <v>10093</v>
      </c>
      <c r="C2923" t="s">
        <v>1127</v>
      </c>
      <c r="D2923" s="6" t="str">
        <f>CONCATENATE(employee_data36[[#This Row],[FirstName]], "-",employee_data36[[#This Row],[LastName]] )</f>
        <v>Ryder-Bray</v>
      </c>
      <c r="E2923" s="1">
        <v>43769</v>
      </c>
      <c r="F2923" s="1"/>
      <c r="G2923" s="7" t="str">
        <f>IF(ISBLANK(employee_data36[[#This Row],[ExitDate]]),"Yes","")</f>
        <v>Yes</v>
      </c>
      <c r="H2923" t="s">
        <v>728</v>
      </c>
      <c r="I2923" t="s">
        <v>6097</v>
      </c>
      <c r="J2923" t="s">
        <v>10094</v>
      </c>
      <c r="K2923" t="s">
        <v>139</v>
      </c>
      <c r="L2923" t="s">
        <v>32</v>
      </c>
      <c r="M2923" s="6" t="str">
        <f>IF(ISBLANK(employee_data36[[#This Row],[ExitDate]]),"1","0")</f>
        <v>1</v>
      </c>
      <c r="N2923" s="6" t="str">
        <f>IF(employee_data36[[#This Row],[EmployeeStatus]]="Active", "Active", "Tidak Active")</f>
        <v>Active</v>
      </c>
      <c r="O2923" t="s">
        <v>52</v>
      </c>
      <c r="P2923" t="s">
        <v>51</v>
      </c>
      <c r="Q2923" t="s">
        <v>52</v>
      </c>
      <c r="R2923" t="s">
        <v>36</v>
      </c>
      <c r="S2923" t="s">
        <v>37</v>
      </c>
      <c r="T2923" t="s">
        <v>38</v>
      </c>
      <c r="U2923" t="s">
        <v>81</v>
      </c>
      <c r="V2923" s="1">
        <v>32112</v>
      </c>
      <c r="W2923" s="6">
        <f>DATEDIF(employee_data36[[#This Row],[DOB]],DATE(2023, 1, 1), "Y")</f>
        <v>35</v>
      </c>
      <c r="X2923" s="6" t="str">
        <f>IF(employee_data3[[#This Row],[Age]]&lt;=25, "Remaja", IF(employee_data3[[#This Row],[Age]]&lt;=55, "Dewasa", "Lansia"))</f>
        <v>Dewasa</v>
      </c>
      <c r="Y2923" s="7" t="str">
        <f>CONCATENATE(employee_data36[[#This Row],[First-LastName]]," ",employee_data36[[#This Row],[DOB]])</f>
        <v>Ryder-Bray 32112</v>
      </c>
      <c r="Z2923" t="s">
        <v>40</v>
      </c>
      <c r="AA2923" t="s">
        <v>83</v>
      </c>
      <c r="AB2923" t="s">
        <v>42</v>
      </c>
      <c r="AC2923">
        <v>42857</v>
      </c>
      <c r="AD2923" t="s">
        <v>128</v>
      </c>
      <c r="AE2923" t="s">
        <v>44</v>
      </c>
      <c r="AF2923" t="s">
        <v>45</v>
      </c>
      <c r="AG2923">
        <v>2</v>
      </c>
    </row>
    <row r="2924" spans="1:33" x14ac:dyDescent="0.3">
      <c r="A2924">
        <v>3349</v>
      </c>
      <c r="B2924" t="s">
        <v>2529</v>
      </c>
      <c r="C2924" t="s">
        <v>4533</v>
      </c>
      <c r="D2924" s="6" t="str">
        <f>CONCATENATE(employee_data36[[#This Row],[FirstName]], "-",employee_data36[[#This Row],[LastName]] )</f>
        <v>Taylor-Bonilla</v>
      </c>
      <c r="E2924" s="1">
        <v>44872</v>
      </c>
      <c r="F2924" s="1"/>
      <c r="G2924" s="7" t="str">
        <f>IF(ISBLANK(employee_data36[[#This Row],[ExitDate]]),"Yes","")</f>
        <v>Yes</v>
      </c>
      <c r="H2924" t="s">
        <v>28</v>
      </c>
      <c r="I2924" t="s">
        <v>10095</v>
      </c>
      <c r="J2924" t="s">
        <v>10096</v>
      </c>
      <c r="K2924" t="s">
        <v>98</v>
      </c>
      <c r="L2924" t="s">
        <v>32</v>
      </c>
      <c r="M2924" s="6" t="str">
        <f>IF(ISBLANK(employee_data36[[#This Row],[ExitDate]]),"1","0")</f>
        <v>1</v>
      </c>
      <c r="N2924" s="6" t="str">
        <f>IF(employee_data36[[#This Row],[EmployeeStatus]]="Active", "Active", "Tidak Active")</f>
        <v>Active</v>
      </c>
      <c r="O2924" t="s">
        <v>33</v>
      </c>
      <c r="P2924" t="s">
        <v>51</v>
      </c>
      <c r="Q2924" t="s">
        <v>63</v>
      </c>
      <c r="R2924" t="s">
        <v>36</v>
      </c>
      <c r="S2924" t="s">
        <v>37</v>
      </c>
      <c r="T2924" t="s">
        <v>38</v>
      </c>
      <c r="U2924" t="s">
        <v>101</v>
      </c>
      <c r="V2924" s="1">
        <v>21608</v>
      </c>
      <c r="W2924" s="6">
        <f>DATEDIF(employee_data36[[#This Row],[DOB]],DATE(2023, 1, 1), "Y")</f>
        <v>63</v>
      </c>
      <c r="X2924" s="6" t="str">
        <f>IF(employee_data3[[#This Row],[Age]]&lt;=25, "Remaja", IF(employee_data3[[#This Row],[Age]]&lt;=55, "Dewasa", "Lansia"))</f>
        <v>Lansia</v>
      </c>
      <c r="Y2924" s="7" t="str">
        <f>CONCATENATE(employee_data36[[#This Row],[First-LastName]]," ",employee_data36[[#This Row],[DOB]])</f>
        <v>Taylor-Bonilla 21608</v>
      </c>
      <c r="Z2924" t="s">
        <v>40</v>
      </c>
      <c r="AA2924" t="s">
        <v>703</v>
      </c>
      <c r="AB2924" t="s">
        <v>55</v>
      </c>
      <c r="AC2924">
        <v>85935</v>
      </c>
      <c r="AD2924" t="s">
        <v>56</v>
      </c>
      <c r="AE2924" t="s">
        <v>104</v>
      </c>
      <c r="AF2924" t="s">
        <v>45</v>
      </c>
      <c r="AG2924">
        <v>3</v>
      </c>
    </row>
    <row r="2925" spans="1:33" x14ac:dyDescent="0.3">
      <c r="A2925">
        <v>3350</v>
      </c>
      <c r="B2925" t="s">
        <v>7775</v>
      </c>
      <c r="C2925" t="s">
        <v>4413</v>
      </c>
      <c r="D2925" s="6" t="str">
        <f>CONCATENATE(employee_data36[[#This Row],[FirstName]], "-",employee_data36[[#This Row],[LastName]] )</f>
        <v>Jalen-Richmond</v>
      </c>
      <c r="E2925" s="1">
        <v>44885</v>
      </c>
      <c r="F2925" s="1"/>
      <c r="G2925" s="7" t="str">
        <f>IF(ISBLANK(employee_data36[[#This Row],[ExitDate]]),"Yes","")</f>
        <v>Yes</v>
      </c>
      <c r="H2925" t="s">
        <v>28</v>
      </c>
      <c r="I2925" t="s">
        <v>10097</v>
      </c>
      <c r="J2925" t="s">
        <v>10098</v>
      </c>
      <c r="K2925" t="s">
        <v>89</v>
      </c>
      <c r="L2925" t="s">
        <v>32</v>
      </c>
      <c r="M2925" s="6" t="str">
        <f>IF(ISBLANK(employee_data36[[#This Row],[ExitDate]]),"1","0")</f>
        <v>1</v>
      </c>
      <c r="N2925" s="6" t="str">
        <f>IF(employee_data36[[#This Row],[EmployeeStatus]]="Active", "Active", "Tidak Active")</f>
        <v>Active</v>
      </c>
      <c r="O2925" t="s">
        <v>63</v>
      </c>
      <c r="P2925" t="s">
        <v>64</v>
      </c>
      <c r="Q2925" t="s">
        <v>52</v>
      </c>
      <c r="R2925" t="s">
        <v>36</v>
      </c>
      <c r="S2925" t="s">
        <v>37</v>
      </c>
      <c r="T2925" t="s">
        <v>38</v>
      </c>
      <c r="U2925" t="s">
        <v>177</v>
      </c>
      <c r="V2925" s="1">
        <v>26671</v>
      </c>
      <c r="W2925" s="6">
        <f>DATEDIF(employee_data36[[#This Row],[DOB]],DATE(2023, 1, 1), "Y")</f>
        <v>49</v>
      </c>
      <c r="X2925" s="6" t="str">
        <f>IF(employee_data3[[#This Row],[Age]]&lt;=25, "Remaja", IF(employee_data3[[#This Row],[Age]]&lt;=55, "Dewasa", "Lansia"))</f>
        <v>Dewasa</v>
      </c>
      <c r="Y2925" s="7" t="str">
        <f>CONCATENATE(employee_data36[[#This Row],[First-LastName]]," ",employee_data36[[#This Row],[DOB]])</f>
        <v>Jalen-Richmond 26671</v>
      </c>
      <c r="Z2925" t="s">
        <v>40</v>
      </c>
      <c r="AA2925" t="s">
        <v>103</v>
      </c>
      <c r="AB2925" t="s">
        <v>42</v>
      </c>
      <c r="AC2925">
        <v>41824</v>
      </c>
      <c r="AD2925" t="s">
        <v>56</v>
      </c>
      <c r="AE2925" t="s">
        <v>104</v>
      </c>
      <c r="AF2925" t="s">
        <v>45</v>
      </c>
      <c r="AG2925">
        <v>5</v>
      </c>
    </row>
    <row r="2926" spans="1:33" x14ac:dyDescent="0.3">
      <c r="A2926">
        <v>3351</v>
      </c>
      <c r="B2926" t="s">
        <v>276</v>
      </c>
      <c r="C2926" t="s">
        <v>3557</v>
      </c>
      <c r="D2926" s="6" t="str">
        <f>CONCATENATE(employee_data36[[#This Row],[FirstName]], "-",employee_data36[[#This Row],[LastName]] )</f>
        <v>Kayden-Hill</v>
      </c>
      <c r="E2926" s="1">
        <v>44545</v>
      </c>
      <c r="F2926" s="1">
        <v>44657</v>
      </c>
      <c r="G2926" s="7" t="str">
        <f>IF(ISBLANK(employee_data36[[#This Row],[ExitDate]]),"Yes","")</f>
        <v/>
      </c>
      <c r="H2926" t="s">
        <v>28</v>
      </c>
      <c r="I2926" t="s">
        <v>10099</v>
      </c>
      <c r="J2926" t="s">
        <v>10100</v>
      </c>
      <c r="K2926" t="s">
        <v>31</v>
      </c>
      <c r="L2926" t="s">
        <v>745</v>
      </c>
      <c r="M2926" s="6" t="str">
        <f>IF(ISBLANK(employee_data36[[#This Row],[ExitDate]]),"1","0")</f>
        <v>0</v>
      </c>
      <c r="N2926" s="6" t="str">
        <f>IF(employee_data36[[#This Row],[EmployeeStatus]]="Active", "Active", "Tidak Active")</f>
        <v>Tidak Active</v>
      </c>
      <c r="O2926" t="s">
        <v>33</v>
      </c>
      <c r="P2926" t="s">
        <v>34</v>
      </c>
      <c r="Q2926" t="s">
        <v>52</v>
      </c>
      <c r="R2926" t="s">
        <v>99</v>
      </c>
      <c r="S2926" t="s">
        <v>10101</v>
      </c>
      <c r="T2926" t="s">
        <v>38</v>
      </c>
      <c r="U2926" t="s">
        <v>286</v>
      </c>
      <c r="V2926" s="1">
        <v>27280</v>
      </c>
      <c r="W2926" s="6">
        <f>DATEDIF(employee_data36[[#This Row],[DOB]],DATE(2023, 1, 1), "Y")</f>
        <v>48</v>
      </c>
      <c r="X2926" s="6" t="str">
        <f>IF(employee_data3[[#This Row],[Age]]&lt;=25, "Remaja", IF(employee_data3[[#This Row],[Age]]&lt;=55, "Dewasa", "Lansia"))</f>
        <v>Dewasa</v>
      </c>
      <c r="Y2926" s="7" t="str">
        <f>CONCATENATE(employee_data36[[#This Row],[First-LastName]]," ",employee_data36[[#This Row],[DOB]])</f>
        <v>Kayden-Hill 27280</v>
      </c>
      <c r="Z2926" t="s">
        <v>40</v>
      </c>
      <c r="AA2926" t="s">
        <v>8810</v>
      </c>
      <c r="AB2926" t="s">
        <v>55</v>
      </c>
      <c r="AC2926">
        <v>57006</v>
      </c>
      <c r="AD2926" t="s">
        <v>56</v>
      </c>
      <c r="AE2926" t="s">
        <v>84</v>
      </c>
      <c r="AF2926" t="s">
        <v>45</v>
      </c>
      <c r="AG2926">
        <v>2</v>
      </c>
    </row>
    <row r="2927" spans="1:33" x14ac:dyDescent="0.3">
      <c r="A2927">
        <v>3352</v>
      </c>
      <c r="B2927" t="s">
        <v>7080</v>
      </c>
      <c r="C2927" t="s">
        <v>8310</v>
      </c>
      <c r="D2927" s="6" t="str">
        <f>CONCATENATE(employee_data36[[#This Row],[FirstName]], "-",employee_data36[[#This Row],[LastName]] )</f>
        <v>Aubree-Mooney</v>
      </c>
      <c r="E2927" s="1">
        <v>44979</v>
      </c>
      <c r="F2927" s="1"/>
      <c r="G2927" s="7" t="str">
        <f>IF(ISBLANK(employee_data36[[#This Row],[ExitDate]]),"Yes","")</f>
        <v>Yes</v>
      </c>
      <c r="H2927" t="s">
        <v>28</v>
      </c>
      <c r="I2927" t="s">
        <v>10102</v>
      </c>
      <c r="J2927" t="s">
        <v>10103</v>
      </c>
      <c r="K2927" t="s">
        <v>50</v>
      </c>
      <c r="L2927" t="s">
        <v>32</v>
      </c>
      <c r="M2927" s="6" t="str">
        <f>IF(ISBLANK(employee_data36[[#This Row],[ExitDate]]),"1","0")</f>
        <v>1</v>
      </c>
      <c r="N2927" s="6" t="str">
        <f>IF(employee_data36[[#This Row],[EmployeeStatus]]="Active", "Active", "Tidak Active")</f>
        <v>Active</v>
      </c>
      <c r="O2927" t="s">
        <v>52</v>
      </c>
      <c r="P2927" t="s">
        <v>64</v>
      </c>
      <c r="Q2927" t="s">
        <v>63</v>
      </c>
      <c r="R2927" t="s">
        <v>36</v>
      </c>
      <c r="S2927" t="s">
        <v>37</v>
      </c>
      <c r="T2927" t="s">
        <v>38</v>
      </c>
      <c r="U2927" t="s">
        <v>90</v>
      </c>
      <c r="V2927" s="1">
        <v>31507</v>
      </c>
      <c r="W2927" s="6">
        <f>DATEDIF(employee_data36[[#This Row],[DOB]],DATE(2023, 1, 1), "Y")</f>
        <v>36</v>
      </c>
      <c r="X2927" s="6" t="str">
        <f>IF(employee_data3[[#This Row],[Age]]&lt;=25, "Remaja", IF(employee_data3[[#This Row],[Age]]&lt;=55, "Dewasa", "Lansia"))</f>
        <v>Dewasa</v>
      </c>
      <c r="Y2927" s="7" t="str">
        <f>CONCATENATE(employee_data36[[#This Row],[First-LastName]]," ",employee_data36[[#This Row],[DOB]])</f>
        <v>Aubree-Mooney 31507</v>
      </c>
      <c r="Z2927" t="s">
        <v>40</v>
      </c>
      <c r="AA2927" t="s">
        <v>352</v>
      </c>
      <c r="AB2927" t="s">
        <v>55</v>
      </c>
      <c r="AC2927">
        <v>82003</v>
      </c>
      <c r="AD2927" t="s">
        <v>74</v>
      </c>
      <c r="AE2927" t="s">
        <v>75</v>
      </c>
      <c r="AF2927" t="s">
        <v>45</v>
      </c>
      <c r="AG2927">
        <v>3</v>
      </c>
    </row>
    <row r="2928" spans="1:33" x14ac:dyDescent="0.3">
      <c r="A2928">
        <v>3353</v>
      </c>
      <c r="B2928" t="s">
        <v>10104</v>
      </c>
      <c r="C2928" t="s">
        <v>5805</v>
      </c>
      <c r="D2928" s="6" t="str">
        <f>CONCATENATE(employee_data36[[#This Row],[FirstName]], "-",employee_data36[[#This Row],[LastName]] )</f>
        <v>Haven-Donaldson</v>
      </c>
      <c r="E2928" s="1">
        <v>43919</v>
      </c>
      <c r="F2928" s="1"/>
      <c r="G2928" s="7" t="str">
        <f>IF(ISBLANK(employee_data36[[#This Row],[ExitDate]]),"Yes","")</f>
        <v>Yes</v>
      </c>
      <c r="H2928" t="s">
        <v>28</v>
      </c>
      <c r="I2928" t="s">
        <v>10105</v>
      </c>
      <c r="J2928" t="s">
        <v>10106</v>
      </c>
      <c r="K2928" t="s">
        <v>139</v>
      </c>
      <c r="L2928" t="s">
        <v>32</v>
      </c>
      <c r="M2928" s="6" t="str">
        <f>IF(ISBLANK(employee_data36[[#This Row],[ExitDate]]),"1","0")</f>
        <v>1</v>
      </c>
      <c r="N2928" s="6" t="str">
        <f>IF(employee_data36[[#This Row],[EmployeeStatus]]="Active", "Active", "Tidak Active")</f>
        <v>Active</v>
      </c>
      <c r="O2928" t="s">
        <v>33</v>
      </c>
      <c r="P2928" t="s">
        <v>64</v>
      </c>
      <c r="Q2928" t="s">
        <v>52</v>
      </c>
      <c r="R2928" t="s">
        <v>36</v>
      </c>
      <c r="S2928" t="s">
        <v>37</v>
      </c>
      <c r="T2928" t="s">
        <v>38</v>
      </c>
      <c r="U2928" t="s">
        <v>81</v>
      </c>
      <c r="V2928" s="1">
        <v>28652</v>
      </c>
      <c r="W2928" s="6">
        <f>DATEDIF(employee_data36[[#This Row],[DOB]],DATE(2023, 1, 1), "Y")</f>
        <v>44</v>
      </c>
      <c r="X2928" s="6" t="str">
        <f>IF(employee_data3[[#This Row],[Age]]&lt;=25, "Remaja", IF(employee_data3[[#This Row],[Age]]&lt;=55, "Dewasa", "Lansia"))</f>
        <v>Dewasa</v>
      </c>
      <c r="Y2928" s="7" t="str">
        <f>CONCATENATE(employee_data36[[#This Row],[First-LastName]]," ",employee_data36[[#This Row],[DOB]])</f>
        <v>Haven-Donaldson 28652</v>
      </c>
      <c r="Z2928" t="s">
        <v>40</v>
      </c>
      <c r="AA2928" t="s">
        <v>163</v>
      </c>
      <c r="AB2928" t="s">
        <v>42</v>
      </c>
      <c r="AC2928">
        <v>62032</v>
      </c>
      <c r="AD2928" t="s">
        <v>56</v>
      </c>
      <c r="AE2928" t="s">
        <v>84</v>
      </c>
      <c r="AF2928" t="s">
        <v>45</v>
      </c>
      <c r="AG2928">
        <v>3</v>
      </c>
    </row>
    <row r="2929" spans="1:33" x14ac:dyDescent="0.3">
      <c r="A2929">
        <v>3354</v>
      </c>
      <c r="B2929" t="s">
        <v>9524</v>
      </c>
      <c r="C2929" t="s">
        <v>3342</v>
      </c>
      <c r="D2929" s="6" t="str">
        <f>CONCATENATE(employee_data36[[#This Row],[FirstName]], "-",employee_data36[[#This Row],[LastName]] )</f>
        <v>Neil-Dunn</v>
      </c>
      <c r="E2929" s="1">
        <v>44417</v>
      </c>
      <c r="F2929" s="1">
        <v>45093</v>
      </c>
      <c r="G2929" s="7" t="str">
        <f>IF(ISBLANK(employee_data36[[#This Row],[ExitDate]]),"Yes","")</f>
        <v/>
      </c>
      <c r="H2929" t="s">
        <v>28</v>
      </c>
      <c r="I2929" t="s">
        <v>10107</v>
      </c>
      <c r="J2929" t="s">
        <v>10108</v>
      </c>
      <c r="K2929" t="s">
        <v>118</v>
      </c>
      <c r="L2929" t="s">
        <v>32</v>
      </c>
      <c r="M2929" s="6" t="str">
        <f>IF(ISBLANK(employee_data36[[#This Row],[ExitDate]]),"1","0")</f>
        <v>0</v>
      </c>
      <c r="N2929" s="6" t="str">
        <f>IF(employee_data36[[#This Row],[EmployeeStatus]]="Active", "Active", "Tidak Active")</f>
        <v>Active</v>
      </c>
      <c r="O2929" t="s">
        <v>52</v>
      </c>
      <c r="P2929" t="s">
        <v>51</v>
      </c>
      <c r="Q2929" t="s">
        <v>35</v>
      </c>
      <c r="R2929" t="s">
        <v>140</v>
      </c>
      <c r="S2929" t="s">
        <v>10109</v>
      </c>
      <c r="T2929" t="s">
        <v>38</v>
      </c>
      <c r="U2929" t="s">
        <v>90</v>
      </c>
      <c r="V2929" s="1">
        <v>22392</v>
      </c>
      <c r="W2929" s="6">
        <f>DATEDIF(employee_data36[[#This Row],[DOB]],DATE(2023, 1, 1), "Y")</f>
        <v>61</v>
      </c>
      <c r="X2929" s="6" t="str">
        <f>IF(employee_data3[[#This Row],[Age]]&lt;=25, "Remaja", IF(employee_data3[[#This Row],[Age]]&lt;=55, "Dewasa", "Lansia"))</f>
        <v>Lansia</v>
      </c>
      <c r="Y2929" s="7" t="str">
        <f>CONCATENATE(employee_data36[[#This Row],[First-LastName]]," ",employee_data36[[#This Row],[DOB]])</f>
        <v>Neil-Dunn 22392</v>
      </c>
      <c r="Z2929" t="s">
        <v>40</v>
      </c>
      <c r="AA2929" t="s">
        <v>83</v>
      </c>
      <c r="AB2929" t="s">
        <v>42</v>
      </c>
      <c r="AC2929">
        <v>14400</v>
      </c>
      <c r="AD2929" t="s">
        <v>128</v>
      </c>
      <c r="AE2929" t="s">
        <v>75</v>
      </c>
      <c r="AF2929" t="s">
        <v>45</v>
      </c>
      <c r="AG2929">
        <v>3</v>
      </c>
    </row>
    <row r="2930" spans="1:33" x14ac:dyDescent="0.3">
      <c r="A2930">
        <v>3355</v>
      </c>
      <c r="B2930" t="s">
        <v>6919</v>
      </c>
      <c r="C2930" t="s">
        <v>4581</v>
      </c>
      <c r="D2930" s="6" t="str">
        <f>CONCATENATE(employee_data36[[#This Row],[FirstName]], "-",employee_data36[[#This Row],[LastName]] )</f>
        <v>Darryl-Ponce</v>
      </c>
      <c r="E2930" s="1">
        <v>44928</v>
      </c>
      <c r="F2930" s="1">
        <v>45095</v>
      </c>
      <c r="G2930" s="7" t="str">
        <f>IF(ISBLANK(employee_data36[[#This Row],[ExitDate]]),"Yes","")</f>
        <v/>
      </c>
      <c r="H2930" t="s">
        <v>28</v>
      </c>
      <c r="I2930" t="s">
        <v>10110</v>
      </c>
      <c r="J2930" t="s">
        <v>10111</v>
      </c>
      <c r="K2930" t="s">
        <v>62</v>
      </c>
      <c r="L2930" t="s">
        <v>32</v>
      </c>
      <c r="M2930" s="6" t="str">
        <f>IF(ISBLANK(employee_data36[[#This Row],[ExitDate]]),"1","0")</f>
        <v>0</v>
      </c>
      <c r="N2930" s="6" t="str">
        <f>IF(employee_data36[[#This Row],[EmployeeStatus]]="Active", "Active", "Tidak Active")</f>
        <v>Active</v>
      </c>
      <c r="O2930" t="s">
        <v>33</v>
      </c>
      <c r="P2930" t="s">
        <v>64</v>
      </c>
      <c r="Q2930" t="s">
        <v>52</v>
      </c>
      <c r="R2930" t="s">
        <v>126</v>
      </c>
      <c r="S2930" t="s">
        <v>10112</v>
      </c>
      <c r="T2930" t="s">
        <v>38</v>
      </c>
      <c r="U2930" t="s">
        <v>53</v>
      </c>
      <c r="V2930" s="1">
        <v>33292</v>
      </c>
      <c r="W2930" s="6">
        <f>DATEDIF(employee_data36[[#This Row],[DOB]],DATE(2023, 1, 1), "Y")</f>
        <v>31</v>
      </c>
      <c r="X2930" s="6" t="str">
        <f>IF(employee_data3[[#This Row],[Age]]&lt;=25, "Remaja", IF(employee_data3[[#This Row],[Age]]&lt;=55, "Dewasa", "Lansia"))</f>
        <v>Dewasa</v>
      </c>
      <c r="Y2930" s="7" t="str">
        <f>CONCATENATE(employee_data36[[#This Row],[First-LastName]]," ",employee_data36[[#This Row],[DOB]])</f>
        <v>Darryl-Ponce 33292</v>
      </c>
      <c r="Z2930" t="s">
        <v>40</v>
      </c>
      <c r="AA2930" t="s">
        <v>103</v>
      </c>
      <c r="AB2930" t="s">
        <v>42</v>
      </c>
      <c r="AC2930">
        <v>34876</v>
      </c>
      <c r="AD2930" t="s">
        <v>43</v>
      </c>
      <c r="AE2930" t="s">
        <v>104</v>
      </c>
      <c r="AF2930" t="s">
        <v>45</v>
      </c>
      <c r="AG2930">
        <v>5</v>
      </c>
    </row>
    <row r="2931" spans="1:33" x14ac:dyDescent="0.3">
      <c r="A2931">
        <v>3356</v>
      </c>
      <c r="B2931" t="s">
        <v>3090</v>
      </c>
      <c r="C2931" t="s">
        <v>1573</v>
      </c>
      <c r="D2931" s="6" t="str">
        <f>CONCATENATE(employee_data36[[#This Row],[FirstName]], "-",employee_data36[[#This Row],[LastName]] )</f>
        <v>Cade-Heath</v>
      </c>
      <c r="E2931" s="1">
        <v>43414</v>
      </c>
      <c r="F2931" s="1"/>
      <c r="G2931" s="7" t="str">
        <f>IF(ISBLANK(employee_data36[[#This Row],[ExitDate]]),"Yes","")</f>
        <v>Yes</v>
      </c>
      <c r="H2931" t="s">
        <v>28</v>
      </c>
      <c r="I2931" t="s">
        <v>10113</v>
      </c>
      <c r="J2931" t="s">
        <v>10114</v>
      </c>
      <c r="K2931" t="s">
        <v>168</v>
      </c>
      <c r="L2931" t="s">
        <v>32</v>
      </c>
      <c r="M2931" s="6" t="str">
        <f>IF(ISBLANK(employee_data36[[#This Row],[ExitDate]]),"1","0")</f>
        <v>1</v>
      </c>
      <c r="N2931" s="6" t="str">
        <f>IF(employee_data36[[#This Row],[EmployeeStatus]]="Active", "Active", "Tidak Active")</f>
        <v>Active</v>
      </c>
      <c r="O2931" t="s">
        <v>63</v>
      </c>
      <c r="P2931" t="s">
        <v>34</v>
      </c>
      <c r="Q2931" t="s">
        <v>52</v>
      </c>
      <c r="R2931" t="s">
        <v>36</v>
      </c>
      <c r="S2931" t="s">
        <v>37</v>
      </c>
      <c r="T2931" t="s">
        <v>38</v>
      </c>
      <c r="U2931" t="s">
        <v>101</v>
      </c>
      <c r="V2931" s="1">
        <v>33464</v>
      </c>
      <c r="W2931" s="6">
        <f>DATEDIF(employee_data36[[#This Row],[DOB]],DATE(2023, 1, 1), "Y")</f>
        <v>31</v>
      </c>
      <c r="X2931" s="6" t="str">
        <f>IF(employee_data3[[#This Row],[Age]]&lt;=25, "Remaja", IF(employee_data3[[#This Row],[Age]]&lt;=55, "Dewasa", "Lansia"))</f>
        <v>Dewasa</v>
      </c>
      <c r="Y2931" s="7" t="str">
        <f>CONCATENATE(employee_data36[[#This Row],[First-LastName]]," ",employee_data36[[#This Row],[DOB]])</f>
        <v>Cade-Heath 33464</v>
      </c>
      <c r="Z2931" t="s">
        <v>40</v>
      </c>
      <c r="AA2931" t="s">
        <v>103</v>
      </c>
      <c r="AB2931" t="s">
        <v>42</v>
      </c>
      <c r="AC2931">
        <v>34856</v>
      </c>
      <c r="AD2931" t="s">
        <v>128</v>
      </c>
      <c r="AE2931" t="s">
        <v>84</v>
      </c>
      <c r="AF2931" t="s">
        <v>236</v>
      </c>
      <c r="AG2931">
        <v>3</v>
      </c>
    </row>
    <row r="2932" spans="1:33" x14ac:dyDescent="0.3">
      <c r="A2932">
        <v>3357</v>
      </c>
      <c r="B2932" t="s">
        <v>5685</v>
      </c>
      <c r="C2932" t="s">
        <v>10115</v>
      </c>
      <c r="D2932" s="6" t="str">
        <f>CONCATENATE(employee_data36[[#This Row],[FirstName]], "-",employee_data36[[#This Row],[LastName]] )</f>
        <v>Sidney-Hooper</v>
      </c>
      <c r="E2932" s="1">
        <v>44803</v>
      </c>
      <c r="F2932" s="1"/>
      <c r="G2932" s="7" t="str">
        <f>IF(ISBLANK(employee_data36[[#This Row],[ExitDate]]),"Yes","")</f>
        <v>Yes</v>
      </c>
      <c r="H2932" t="s">
        <v>28</v>
      </c>
      <c r="I2932" t="s">
        <v>10116</v>
      </c>
      <c r="J2932" t="s">
        <v>10117</v>
      </c>
      <c r="K2932" t="s">
        <v>133</v>
      </c>
      <c r="L2932" t="s">
        <v>32</v>
      </c>
      <c r="M2932" s="6" t="str">
        <f>IF(ISBLANK(employee_data36[[#This Row],[ExitDate]]),"1","0")</f>
        <v>1</v>
      </c>
      <c r="N2932" s="6" t="str">
        <f>IF(employee_data36[[#This Row],[EmployeeStatus]]="Active", "Active", "Tidak Active")</f>
        <v>Active</v>
      </c>
      <c r="O2932" t="s">
        <v>63</v>
      </c>
      <c r="P2932" t="s">
        <v>64</v>
      </c>
      <c r="Q2932" t="s">
        <v>35</v>
      </c>
      <c r="R2932" t="s">
        <v>36</v>
      </c>
      <c r="S2932" t="s">
        <v>37</v>
      </c>
      <c r="T2932" t="s">
        <v>38</v>
      </c>
      <c r="U2932" t="s">
        <v>111</v>
      </c>
      <c r="V2932" s="1">
        <v>15562</v>
      </c>
      <c r="W2932" s="6">
        <f>DATEDIF(employee_data36[[#This Row],[DOB]],DATE(2023, 1, 1), "Y")</f>
        <v>80</v>
      </c>
      <c r="X2932" s="6" t="str">
        <f>IF(employee_data3[[#This Row],[Age]]&lt;=25, "Remaja", IF(employee_data3[[#This Row],[Age]]&lt;=55, "Dewasa", "Lansia"))</f>
        <v>Lansia</v>
      </c>
      <c r="Y2932" s="7" t="str">
        <f>CONCATENATE(employee_data36[[#This Row],[First-LastName]]," ",employee_data36[[#This Row],[DOB]])</f>
        <v>Sidney-Hooper 15562</v>
      </c>
      <c r="Z2932" t="s">
        <v>40</v>
      </c>
      <c r="AA2932" t="s">
        <v>184</v>
      </c>
      <c r="AB2932" t="s">
        <v>55</v>
      </c>
      <c r="AC2932">
        <v>78039</v>
      </c>
      <c r="AD2932" t="s">
        <v>128</v>
      </c>
      <c r="AE2932" t="s">
        <v>84</v>
      </c>
      <c r="AF2932" t="s">
        <v>105</v>
      </c>
      <c r="AG2932">
        <v>1</v>
      </c>
    </row>
    <row r="2933" spans="1:33" x14ac:dyDescent="0.3">
      <c r="A2933">
        <v>3358</v>
      </c>
      <c r="B2933" t="s">
        <v>8786</v>
      </c>
      <c r="C2933" t="s">
        <v>6490</v>
      </c>
      <c r="D2933" s="6" t="str">
        <f>CONCATENATE(employee_data36[[#This Row],[FirstName]], "-",employee_data36[[#This Row],[LastName]] )</f>
        <v>Johnathan-Mayo</v>
      </c>
      <c r="E2933" s="1">
        <v>44407</v>
      </c>
      <c r="F2933" s="1">
        <v>44898</v>
      </c>
      <c r="G2933" s="7" t="str">
        <f>IF(ISBLANK(employee_data36[[#This Row],[ExitDate]]),"Yes","")</f>
        <v/>
      </c>
      <c r="H2933" t="s">
        <v>28</v>
      </c>
      <c r="I2933" t="s">
        <v>10118</v>
      </c>
      <c r="J2933" t="s">
        <v>10119</v>
      </c>
      <c r="K2933" t="s">
        <v>80</v>
      </c>
      <c r="L2933" t="s">
        <v>1805</v>
      </c>
      <c r="M2933" s="6" t="str">
        <f>IF(ISBLANK(employee_data36[[#This Row],[ExitDate]]),"1","0")</f>
        <v>0</v>
      </c>
      <c r="N2933" s="6" t="str">
        <f>IF(employee_data36[[#This Row],[EmployeeStatus]]="Active", "Active", "Tidak Active")</f>
        <v>Tidak Active</v>
      </c>
      <c r="O2933" t="s">
        <v>63</v>
      </c>
      <c r="P2933" t="s">
        <v>51</v>
      </c>
      <c r="Q2933" t="s">
        <v>52</v>
      </c>
      <c r="R2933" t="s">
        <v>175</v>
      </c>
      <c r="S2933" t="s">
        <v>10120</v>
      </c>
      <c r="T2933" t="s">
        <v>38</v>
      </c>
      <c r="U2933" t="s">
        <v>90</v>
      </c>
      <c r="V2933" s="1">
        <v>36549</v>
      </c>
      <c r="W2933" s="6">
        <f>DATEDIF(employee_data36[[#This Row],[DOB]],DATE(2023, 1, 1), "Y")</f>
        <v>22</v>
      </c>
      <c r="X2933" s="6" t="str">
        <f>IF(employee_data3[[#This Row],[Age]]&lt;=25, "Remaja", IF(employee_data3[[#This Row],[Age]]&lt;=55, "Dewasa", "Lansia"))</f>
        <v>Remaja</v>
      </c>
      <c r="Y2933" s="7" t="str">
        <f>CONCATENATE(employee_data36[[#This Row],[First-LastName]]," ",employee_data36[[#This Row],[DOB]])</f>
        <v>Johnathan-Mayo 36549</v>
      </c>
      <c r="Z2933" t="s">
        <v>40</v>
      </c>
      <c r="AA2933" t="s">
        <v>83</v>
      </c>
      <c r="AB2933" t="s">
        <v>55</v>
      </c>
      <c r="AC2933">
        <v>67062</v>
      </c>
      <c r="AD2933" t="s">
        <v>93</v>
      </c>
      <c r="AE2933" t="s">
        <v>104</v>
      </c>
      <c r="AF2933" t="s">
        <v>45</v>
      </c>
      <c r="AG2933">
        <v>3</v>
      </c>
    </row>
    <row r="2934" spans="1:33" x14ac:dyDescent="0.3">
      <c r="A2934">
        <v>3359</v>
      </c>
      <c r="B2934" t="s">
        <v>7992</v>
      </c>
      <c r="C2934" t="s">
        <v>6220</v>
      </c>
      <c r="D2934" s="6" t="str">
        <f>CONCATENATE(employee_data36[[#This Row],[FirstName]], "-",employee_data36[[#This Row],[LastName]] )</f>
        <v>Anika-Arroyo</v>
      </c>
      <c r="E2934" s="1">
        <v>44164</v>
      </c>
      <c r="F2934" s="1"/>
      <c r="G2934" s="7" t="str">
        <f>IF(ISBLANK(employee_data36[[#This Row],[ExitDate]]),"Yes","")</f>
        <v>Yes</v>
      </c>
      <c r="H2934" t="s">
        <v>28</v>
      </c>
      <c r="I2934" t="s">
        <v>10121</v>
      </c>
      <c r="J2934" t="s">
        <v>10122</v>
      </c>
      <c r="K2934" t="s">
        <v>98</v>
      </c>
      <c r="L2934" t="s">
        <v>32</v>
      </c>
      <c r="M2934" s="6" t="str">
        <f>IF(ISBLANK(employee_data36[[#This Row],[ExitDate]]),"1","0")</f>
        <v>1</v>
      </c>
      <c r="N2934" s="6" t="str">
        <f>IF(employee_data36[[#This Row],[EmployeeStatus]]="Active", "Active", "Tidak Active")</f>
        <v>Active</v>
      </c>
      <c r="O2934" t="s">
        <v>63</v>
      </c>
      <c r="P2934" t="s">
        <v>34</v>
      </c>
      <c r="Q2934" t="s">
        <v>35</v>
      </c>
      <c r="R2934" t="s">
        <v>36</v>
      </c>
      <c r="S2934" t="s">
        <v>37</v>
      </c>
      <c r="T2934" t="s">
        <v>38</v>
      </c>
      <c r="U2934" t="s">
        <v>90</v>
      </c>
      <c r="V2934" s="1">
        <v>29259</v>
      </c>
      <c r="W2934" s="6">
        <f>DATEDIF(employee_data36[[#This Row],[DOB]],DATE(2023, 1, 1), "Y")</f>
        <v>42</v>
      </c>
      <c r="X2934" s="6" t="str">
        <f>IF(employee_data3[[#This Row],[Age]]&lt;=25, "Remaja", IF(employee_data3[[#This Row],[Age]]&lt;=55, "Dewasa", "Lansia"))</f>
        <v>Dewasa</v>
      </c>
      <c r="Y2934" s="7" t="str">
        <f>CONCATENATE(employee_data36[[#This Row],[First-LastName]]," ",employee_data36[[#This Row],[DOB]])</f>
        <v>Anika-Arroyo 29259</v>
      </c>
      <c r="Z2934" t="s">
        <v>40</v>
      </c>
      <c r="AA2934" t="s">
        <v>83</v>
      </c>
      <c r="AB2934" t="s">
        <v>55</v>
      </c>
      <c r="AC2934">
        <v>30982</v>
      </c>
      <c r="AD2934" t="s">
        <v>56</v>
      </c>
      <c r="AE2934" t="s">
        <v>84</v>
      </c>
      <c r="AF2934" t="s">
        <v>105</v>
      </c>
      <c r="AG2934">
        <v>3</v>
      </c>
    </row>
    <row r="2935" spans="1:33" x14ac:dyDescent="0.3">
      <c r="A2935">
        <v>3360</v>
      </c>
      <c r="B2935" t="s">
        <v>4948</v>
      </c>
      <c r="C2935" t="s">
        <v>1136</v>
      </c>
      <c r="D2935" s="6" t="str">
        <f>CONCATENATE(employee_data36[[#This Row],[FirstName]], "-",employee_data36[[#This Row],[LastName]] )</f>
        <v>Fatima-Kemp</v>
      </c>
      <c r="E2935" s="1">
        <v>44279</v>
      </c>
      <c r="F2935" s="1"/>
      <c r="G2935" s="7" t="str">
        <f>IF(ISBLANK(employee_data36[[#This Row],[ExitDate]]),"Yes","")</f>
        <v>Yes</v>
      </c>
      <c r="H2935" t="s">
        <v>28</v>
      </c>
      <c r="I2935" t="s">
        <v>10123</v>
      </c>
      <c r="J2935" t="s">
        <v>10124</v>
      </c>
      <c r="K2935" t="s">
        <v>89</v>
      </c>
      <c r="L2935" t="s">
        <v>32</v>
      </c>
      <c r="M2935" s="6" t="str">
        <f>IF(ISBLANK(employee_data36[[#This Row],[ExitDate]]),"1","0")</f>
        <v>1</v>
      </c>
      <c r="N2935" s="6" t="str">
        <f>IF(employee_data36[[#This Row],[EmployeeStatus]]="Active", "Active", "Tidak Active")</f>
        <v>Active</v>
      </c>
      <c r="O2935" t="s">
        <v>52</v>
      </c>
      <c r="P2935" t="s">
        <v>51</v>
      </c>
      <c r="Q2935" t="s">
        <v>52</v>
      </c>
      <c r="R2935" t="s">
        <v>36</v>
      </c>
      <c r="S2935" t="s">
        <v>37</v>
      </c>
      <c r="T2935" t="s">
        <v>38</v>
      </c>
      <c r="U2935" t="s">
        <v>81</v>
      </c>
      <c r="V2935" s="1">
        <v>27169</v>
      </c>
      <c r="W2935" s="6">
        <f>DATEDIF(employee_data36[[#This Row],[DOB]],DATE(2023, 1, 1), "Y")</f>
        <v>48</v>
      </c>
      <c r="X2935" s="6" t="str">
        <f>IF(employee_data3[[#This Row],[Age]]&lt;=25, "Remaja", IF(employee_data3[[#This Row],[Age]]&lt;=55, "Dewasa", "Lansia"))</f>
        <v>Dewasa</v>
      </c>
      <c r="Y2935" s="7" t="str">
        <f>CONCATENATE(employee_data36[[#This Row],[First-LastName]]," ",employee_data36[[#This Row],[DOB]])</f>
        <v>Fatima-Kemp 27169</v>
      </c>
      <c r="Z2935" t="s">
        <v>40</v>
      </c>
      <c r="AA2935" t="s">
        <v>2517</v>
      </c>
      <c r="AB2935" t="s">
        <v>42</v>
      </c>
      <c r="AC2935">
        <v>4369</v>
      </c>
      <c r="AD2935" t="s">
        <v>128</v>
      </c>
      <c r="AE2935" t="s">
        <v>84</v>
      </c>
      <c r="AF2935" t="s">
        <v>105</v>
      </c>
      <c r="AG2935">
        <v>2</v>
      </c>
    </row>
    <row r="2936" spans="1:33" x14ac:dyDescent="0.3">
      <c r="A2936">
        <v>3361</v>
      </c>
      <c r="B2936" t="s">
        <v>2842</v>
      </c>
      <c r="C2936" t="s">
        <v>6193</v>
      </c>
      <c r="D2936" s="6" t="str">
        <f>CONCATENATE(employee_data36[[#This Row],[FirstName]], "-",employee_data36[[#This Row],[LastName]] )</f>
        <v>Lilianna-Conway</v>
      </c>
      <c r="E2936" s="1">
        <v>44194</v>
      </c>
      <c r="F2936" s="1">
        <v>44615</v>
      </c>
      <c r="G2936" s="7" t="str">
        <f>IF(ISBLANK(employee_data36[[#This Row],[ExitDate]]),"Yes","")</f>
        <v/>
      </c>
      <c r="H2936" t="s">
        <v>28</v>
      </c>
      <c r="I2936" t="s">
        <v>10125</v>
      </c>
      <c r="J2936" t="s">
        <v>10126</v>
      </c>
      <c r="K2936" t="s">
        <v>31</v>
      </c>
      <c r="L2936" t="s">
        <v>745</v>
      </c>
      <c r="M2936" s="6" t="str">
        <f>IF(ISBLANK(employee_data36[[#This Row],[ExitDate]]),"1","0")</f>
        <v>0</v>
      </c>
      <c r="N2936" s="6" t="str">
        <f>IF(employee_data36[[#This Row],[EmployeeStatus]]="Active", "Active", "Tidak Active")</f>
        <v>Tidak Active</v>
      </c>
      <c r="O2936" t="s">
        <v>52</v>
      </c>
      <c r="P2936" t="s">
        <v>64</v>
      </c>
      <c r="Q2936" t="s">
        <v>35</v>
      </c>
      <c r="R2936" t="s">
        <v>175</v>
      </c>
      <c r="S2936" t="s">
        <v>10127</v>
      </c>
      <c r="T2936" t="s">
        <v>38</v>
      </c>
      <c r="U2936" t="s">
        <v>81</v>
      </c>
      <c r="V2936" s="1">
        <v>15983</v>
      </c>
      <c r="W2936" s="6">
        <f>DATEDIF(employee_data36[[#This Row],[DOB]],DATE(2023, 1, 1), "Y")</f>
        <v>79</v>
      </c>
      <c r="X2936" s="6" t="str">
        <f>IF(employee_data3[[#This Row],[Age]]&lt;=25, "Remaja", IF(employee_data3[[#This Row],[Age]]&lt;=55, "Dewasa", "Lansia"))</f>
        <v>Lansia</v>
      </c>
      <c r="Y2936" s="7" t="str">
        <f>CONCATENATE(employee_data36[[#This Row],[First-LastName]]," ",employee_data36[[#This Row],[DOB]])</f>
        <v>Lilianna-Conway 15983</v>
      </c>
      <c r="Z2936" t="s">
        <v>40</v>
      </c>
      <c r="AA2936" t="s">
        <v>103</v>
      </c>
      <c r="AB2936" t="s">
        <v>42</v>
      </c>
      <c r="AC2936">
        <v>65806</v>
      </c>
      <c r="AD2936" t="s">
        <v>74</v>
      </c>
      <c r="AE2936" t="s">
        <v>75</v>
      </c>
      <c r="AF2936" t="s">
        <v>105</v>
      </c>
      <c r="AG2936">
        <v>3</v>
      </c>
    </row>
    <row r="2937" spans="1:33" x14ac:dyDescent="0.3">
      <c r="A2937">
        <v>3362</v>
      </c>
      <c r="B2937" t="s">
        <v>6405</v>
      </c>
      <c r="C2937" t="s">
        <v>6601</v>
      </c>
      <c r="D2937" s="6" t="str">
        <f>CONCATENATE(employee_data36[[#This Row],[FirstName]], "-",employee_data36[[#This Row],[LastName]] )</f>
        <v>Tony-Cooke</v>
      </c>
      <c r="E2937" s="1">
        <v>44410</v>
      </c>
      <c r="F2937" s="1"/>
      <c r="G2937" s="7" t="str">
        <f>IF(ISBLANK(employee_data36[[#This Row],[ExitDate]]),"Yes","")</f>
        <v>Yes</v>
      </c>
      <c r="H2937" t="s">
        <v>28</v>
      </c>
      <c r="I2937" t="s">
        <v>10128</v>
      </c>
      <c r="J2937" t="s">
        <v>10129</v>
      </c>
      <c r="K2937" t="s">
        <v>50</v>
      </c>
      <c r="L2937" t="s">
        <v>32</v>
      </c>
      <c r="M2937" s="6" t="str">
        <f>IF(ISBLANK(employee_data36[[#This Row],[ExitDate]]),"1","0")</f>
        <v>1</v>
      </c>
      <c r="N2937" s="6" t="str">
        <f>IF(employee_data36[[#This Row],[EmployeeStatus]]="Active", "Active", "Tidak Active")</f>
        <v>Active</v>
      </c>
      <c r="O2937" t="s">
        <v>63</v>
      </c>
      <c r="P2937" t="s">
        <v>34</v>
      </c>
      <c r="Q2937" t="s">
        <v>35</v>
      </c>
      <c r="R2937" t="s">
        <v>36</v>
      </c>
      <c r="S2937" t="s">
        <v>37</v>
      </c>
      <c r="T2937" t="s">
        <v>38</v>
      </c>
      <c r="U2937" t="s">
        <v>90</v>
      </c>
      <c r="V2937" s="1">
        <v>24786</v>
      </c>
      <c r="W2937" s="6">
        <f>DATEDIF(employee_data36[[#This Row],[DOB]],DATE(2023, 1, 1), "Y")</f>
        <v>55</v>
      </c>
      <c r="X2937" s="6" t="str">
        <f>IF(employee_data3[[#This Row],[Age]]&lt;=25, "Remaja", IF(employee_data3[[#This Row],[Age]]&lt;=55, "Dewasa", "Lansia"))</f>
        <v>Dewasa</v>
      </c>
      <c r="Y2937" s="7" t="str">
        <f>CONCATENATE(employee_data36[[#This Row],[First-LastName]]," ",employee_data36[[#This Row],[DOB]])</f>
        <v>Tony-Cooke 24786</v>
      </c>
      <c r="Z2937" t="s">
        <v>40</v>
      </c>
      <c r="AA2937" t="s">
        <v>83</v>
      </c>
      <c r="AB2937" t="s">
        <v>42</v>
      </c>
      <c r="AC2937">
        <v>90552</v>
      </c>
      <c r="AD2937" t="s">
        <v>128</v>
      </c>
      <c r="AE2937" t="s">
        <v>44</v>
      </c>
      <c r="AF2937" t="s">
        <v>105</v>
      </c>
      <c r="AG2937">
        <v>1</v>
      </c>
    </row>
    <row r="2938" spans="1:33" x14ac:dyDescent="0.3">
      <c r="A2938">
        <v>3363</v>
      </c>
      <c r="B2938" t="s">
        <v>10130</v>
      </c>
      <c r="C2938" t="s">
        <v>2221</v>
      </c>
      <c r="D2938" s="6" t="str">
        <f>CONCATENATE(employee_data36[[#This Row],[FirstName]], "-",employee_data36[[#This Row],[LastName]] )</f>
        <v>Trevor-Barry</v>
      </c>
      <c r="E2938" s="1">
        <v>44650</v>
      </c>
      <c r="F2938" s="1"/>
      <c r="G2938" s="7" t="str">
        <f>IF(ISBLANK(employee_data36[[#This Row],[ExitDate]]),"Yes","")</f>
        <v>Yes</v>
      </c>
      <c r="H2938" t="s">
        <v>28</v>
      </c>
      <c r="I2938" t="s">
        <v>10131</v>
      </c>
      <c r="J2938" t="s">
        <v>10132</v>
      </c>
      <c r="K2938" t="s">
        <v>139</v>
      </c>
      <c r="L2938" t="s">
        <v>32</v>
      </c>
      <c r="M2938" s="6" t="str">
        <f>IF(ISBLANK(employee_data36[[#This Row],[ExitDate]]),"1","0")</f>
        <v>1</v>
      </c>
      <c r="N2938" s="6" t="str">
        <f>IF(employee_data36[[#This Row],[EmployeeStatus]]="Active", "Active", "Tidak Active")</f>
        <v>Active</v>
      </c>
      <c r="O2938" t="s">
        <v>52</v>
      </c>
      <c r="P2938" t="s">
        <v>51</v>
      </c>
      <c r="Q2938" t="s">
        <v>35</v>
      </c>
      <c r="R2938" t="s">
        <v>36</v>
      </c>
      <c r="S2938" t="s">
        <v>37</v>
      </c>
      <c r="T2938" t="s">
        <v>38</v>
      </c>
      <c r="U2938" t="s">
        <v>90</v>
      </c>
      <c r="V2938" s="1">
        <v>21027</v>
      </c>
      <c r="W2938" s="6">
        <f>DATEDIF(employee_data36[[#This Row],[DOB]],DATE(2023, 1, 1), "Y")</f>
        <v>65</v>
      </c>
      <c r="X2938" s="6" t="str">
        <f>IF(employee_data3[[#This Row],[Age]]&lt;=25, "Remaja", IF(employee_data3[[#This Row],[Age]]&lt;=55, "Dewasa", "Lansia"))</f>
        <v>Lansia</v>
      </c>
      <c r="Y2938" s="7" t="str">
        <f>CONCATENATE(employee_data36[[#This Row],[First-LastName]]," ",employee_data36[[#This Row],[DOB]])</f>
        <v>Trevor-Barry 21027</v>
      </c>
      <c r="Z2938" t="s">
        <v>40</v>
      </c>
      <c r="AA2938" t="s">
        <v>83</v>
      </c>
      <c r="AB2938" t="s">
        <v>55</v>
      </c>
      <c r="AC2938">
        <v>31018</v>
      </c>
      <c r="AD2938" t="s">
        <v>93</v>
      </c>
      <c r="AE2938" t="s">
        <v>84</v>
      </c>
      <c r="AF2938" t="s">
        <v>105</v>
      </c>
      <c r="AG2938">
        <v>5</v>
      </c>
    </row>
    <row r="2939" spans="1:33" x14ac:dyDescent="0.3">
      <c r="A2939">
        <v>3364</v>
      </c>
      <c r="B2939" t="s">
        <v>10133</v>
      </c>
      <c r="C2939" t="s">
        <v>4931</v>
      </c>
      <c r="D2939" s="6" t="str">
        <f>CONCATENATE(employee_data36[[#This Row],[FirstName]], "-",employee_data36[[#This Row],[LastName]] )</f>
        <v>Marisa-Frank</v>
      </c>
      <c r="E2939" s="1">
        <v>44260</v>
      </c>
      <c r="F2939" s="1">
        <v>44446</v>
      </c>
      <c r="G2939" s="7" t="str">
        <f>IF(ISBLANK(employee_data36[[#This Row],[ExitDate]]),"Yes","")</f>
        <v/>
      </c>
      <c r="H2939" t="s">
        <v>728</v>
      </c>
      <c r="I2939" t="s">
        <v>10134</v>
      </c>
      <c r="J2939" t="s">
        <v>10135</v>
      </c>
      <c r="K2939" t="s">
        <v>98</v>
      </c>
      <c r="L2939" t="s">
        <v>32</v>
      </c>
      <c r="M2939" s="6" t="str">
        <f>IF(ISBLANK(employee_data36[[#This Row],[ExitDate]]),"1","0")</f>
        <v>0</v>
      </c>
      <c r="N2939" s="6" t="str">
        <f>IF(employee_data36[[#This Row],[EmployeeStatus]]="Active", "Active", "Tidak Active")</f>
        <v>Active</v>
      </c>
      <c r="O2939" t="s">
        <v>52</v>
      </c>
      <c r="P2939" t="s">
        <v>51</v>
      </c>
      <c r="Q2939" t="s">
        <v>35</v>
      </c>
      <c r="R2939" t="s">
        <v>140</v>
      </c>
      <c r="S2939" t="s">
        <v>10136</v>
      </c>
      <c r="T2939" t="s">
        <v>38</v>
      </c>
      <c r="U2939" t="s">
        <v>111</v>
      </c>
      <c r="V2939" s="1">
        <v>22072</v>
      </c>
      <c r="W2939" s="6">
        <f>DATEDIF(employee_data36[[#This Row],[DOB]],DATE(2023, 1, 1), "Y")</f>
        <v>62</v>
      </c>
      <c r="X2939" s="6" t="str">
        <f>IF(employee_data3[[#This Row],[Age]]&lt;=25, "Remaja", IF(employee_data3[[#This Row],[Age]]&lt;=55, "Dewasa", "Lansia"))</f>
        <v>Lansia</v>
      </c>
      <c r="Y2939" s="7" t="str">
        <f>CONCATENATE(employee_data36[[#This Row],[First-LastName]]," ",employee_data36[[#This Row],[DOB]])</f>
        <v>Marisa-Frank 22072</v>
      </c>
      <c r="Z2939" t="s">
        <v>40</v>
      </c>
      <c r="AA2939" t="s">
        <v>103</v>
      </c>
      <c r="AB2939" t="s">
        <v>42</v>
      </c>
      <c r="AC2939">
        <v>42754</v>
      </c>
      <c r="AD2939" t="s">
        <v>56</v>
      </c>
      <c r="AE2939" t="s">
        <v>75</v>
      </c>
      <c r="AF2939" t="s">
        <v>105</v>
      </c>
      <c r="AG2939">
        <v>3</v>
      </c>
    </row>
    <row r="2940" spans="1:33" x14ac:dyDescent="0.3">
      <c r="A2940">
        <v>3365</v>
      </c>
      <c r="B2940" t="s">
        <v>4105</v>
      </c>
      <c r="C2940" t="s">
        <v>3813</v>
      </c>
      <c r="D2940" s="6" t="str">
        <f>CONCATENATE(employee_data36[[#This Row],[FirstName]], "-",employee_data36[[#This Row],[LastName]] )</f>
        <v>Shania-Flores</v>
      </c>
      <c r="E2940" s="1">
        <v>44167</v>
      </c>
      <c r="F2940" s="1"/>
      <c r="G2940" s="7" t="str">
        <f>IF(ISBLANK(employee_data36[[#This Row],[ExitDate]]),"Yes","")</f>
        <v>Yes</v>
      </c>
      <c r="H2940" t="s">
        <v>728</v>
      </c>
      <c r="I2940" t="s">
        <v>10137</v>
      </c>
      <c r="J2940" t="s">
        <v>10138</v>
      </c>
      <c r="K2940" t="s">
        <v>118</v>
      </c>
      <c r="L2940" t="s">
        <v>32</v>
      </c>
      <c r="M2940" s="6" t="str">
        <f>IF(ISBLANK(employee_data36[[#This Row],[ExitDate]]),"1","0")</f>
        <v>1</v>
      </c>
      <c r="N2940" s="6" t="str">
        <f>IF(employee_data36[[#This Row],[EmployeeStatus]]="Active", "Active", "Tidak Active")</f>
        <v>Active</v>
      </c>
      <c r="O2940" t="s">
        <v>33</v>
      </c>
      <c r="P2940" t="s">
        <v>64</v>
      </c>
      <c r="Q2940" t="s">
        <v>35</v>
      </c>
      <c r="R2940" t="s">
        <v>36</v>
      </c>
      <c r="S2940" t="s">
        <v>37</v>
      </c>
      <c r="T2940" t="s">
        <v>38</v>
      </c>
      <c r="U2940" t="s">
        <v>177</v>
      </c>
      <c r="V2940" s="1">
        <v>17711</v>
      </c>
      <c r="W2940" s="6">
        <f>DATEDIF(employee_data36[[#This Row],[DOB]],DATE(2023, 1, 1), "Y")</f>
        <v>74</v>
      </c>
      <c r="X2940" s="6" t="str">
        <f>IF(employee_data3[[#This Row],[Age]]&lt;=25, "Remaja", IF(employee_data3[[#This Row],[Age]]&lt;=55, "Dewasa", "Lansia"))</f>
        <v>Lansia</v>
      </c>
      <c r="Y2940" s="7" t="str">
        <f>CONCATENATE(employee_data36[[#This Row],[First-LastName]]," ",employee_data36[[#This Row],[DOB]])</f>
        <v>Shania-Flores 17711</v>
      </c>
      <c r="Z2940" t="s">
        <v>40</v>
      </c>
      <c r="AA2940" t="s">
        <v>83</v>
      </c>
      <c r="AB2940" t="s">
        <v>55</v>
      </c>
      <c r="AC2940">
        <v>24571</v>
      </c>
      <c r="AD2940" t="s">
        <v>128</v>
      </c>
      <c r="AE2940" t="s">
        <v>104</v>
      </c>
      <c r="AF2940" t="s">
        <v>45</v>
      </c>
      <c r="AG2940">
        <v>3</v>
      </c>
    </row>
    <row r="2941" spans="1:33" x14ac:dyDescent="0.3">
      <c r="A2941">
        <v>3366</v>
      </c>
      <c r="B2941" t="s">
        <v>869</v>
      </c>
      <c r="C2941" t="s">
        <v>4755</v>
      </c>
      <c r="D2941" s="6" t="str">
        <f>CONCATENATE(employee_data36[[#This Row],[FirstName]], "-",employee_data36[[#This Row],[LastName]] )</f>
        <v>Andre-Allison</v>
      </c>
      <c r="E2941" s="1">
        <v>43485</v>
      </c>
      <c r="F2941" s="1">
        <v>43848</v>
      </c>
      <c r="G2941" s="7" t="str">
        <f>IF(ISBLANK(employee_data36[[#This Row],[ExitDate]]),"Yes","")</f>
        <v/>
      </c>
      <c r="H2941" t="s">
        <v>728</v>
      </c>
      <c r="I2941" t="s">
        <v>10139</v>
      </c>
      <c r="J2941" t="s">
        <v>10140</v>
      </c>
      <c r="K2941" t="s">
        <v>62</v>
      </c>
      <c r="L2941" t="s">
        <v>745</v>
      </c>
      <c r="M2941" s="6" t="str">
        <f>IF(ISBLANK(employee_data36[[#This Row],[ExitDate]]),"1","0")</f>
        <v>0</v>
      </c>
      <c r="N2941" s="6" t="str">
        <f>IF(employee_data36[[#This Row],[EmployeeStatus]]="Active", "Active", "Tidak Active")</f>
        <v>Tidak Active</v>
      </c>
      <c r="O2941" t="s">
        <v>33</v>
      </c>
      <c r="P2941" t="s">
        <v>34</v>
      </c>
      <c r="Q2941" t="s">
        <v>63</v>
      </c>
      <c r="R2941" t="s">
        <v>175</v>
      </c>
      <c r="S2941" t="s">
        <v>10141</v>
      </c>
      <c r="T2941" t="s">
        <v>38</v>
      </c>
      <c r="U2941" t="s">
        <v>81</v>
      </c>
      <c r="V2941" s="1">
        <v>27894</v>
      </c>
      <c r="W2941" s="6">
        <f>DATEDIF(employee_data36[[#This Row],[DOB]],DATE(2023, 1, 1), "Y")</f>
        <v>46</v>
      </c>
      <c r="X2941" s="6" t="str">
        <f>IF(employee_data3[[#This Row],[Age]]&lt;=25, "Remaja", IF(employee_data3[[#This Row],[Age]]&lt;=55, "Dewasa", "Lansia"))</f>
        <v>Dewasa</v>
      </c>
      <c r="Y2941" s="7" t="str">
        <f>CONCATENATE(employee_data36[[#This Row],[First-LastName]]," ",employee_data36[[#This Row],[DOB]])</f>
        <v>Andre-Allison 27894</v>
      </c>
      <c r="Z2941" t="s">
        <v>40</v>
      </c>
      <c r="AA2941" t="s">
        <v>419</v>
      </c>
      <c r="AB2941" t="s">
        <v>55</v>
      </c>
      <c r="AC2941">
        <v>74701</v>
      </c>
      <c r="AD2941" t="s">
        <v>93</v>
      </c>
      <c r="AE2941" t="s">
        <v>44</v>
      </c>
      <c r="AF2941" t="s">
        <v>105</v>
      </c>
      <c r="AG2941">
        <v>4</v>
      </c>
    </row>
    <row r="2942" spans="1:33" x14ac:dyDescent="0.3">
      <c r="A2942">
        <v>3367</v>
      </c>
      <c r="B2942" t="s">
        <v>8507</v>
      </c>
      <c r="C2942" t="s">
        <v>3200</v>
      </c>
      <c r="D2942" s="6" t="str">
        <f>CONCATENATE(employee_data36[[#This Row],[FirstName]], "-",employee_data36[[#This Row],[LastName]] )</f>
        <v>Destiny-Bright</v>
      </c>
      <c r="E2942" s="1">
        <v>43981</v>
      </c>
      <c r="F2942" s="1">
        <v>44593</v>
      </c>
      <c r="G2942" s="7" t="str">
        <f>IF(ISBLANK(employee_data36[[#This Row],[ExitDate]]),"Yes","")</f>
        <v/>
      </c>
      <c r="H2942" t="s">
        <v>728</v>
      </c>
      <c r="I2942" t="s">
        <v>10142</v>
      </c>
      <c r="J2942" t="s">
        <v>10143</v>
      </c>
      <c r="K2942" t="s">
        <v>89</v>
      </c>
      <c r="L2942" t="s">
        <v>745</v>
      </c>
      <c r="M2942" s="6" t="str">
        <f>IF(ISBLANK(employee_data36[[#This Row],[ExitDate]]),"1","0")</f>
        <v>0</v>
      </c>
      <c r="N2942" s="6" t="str">
        <f>IF(employee_data36[[#This Row],[EmployeeStatus]]="Active", "Active", "Tidak Active")</f>
        <v>Tidak Active</v>
      </c>
      <c r="O2942" t="s">
        <v>63</v>
      </c>
      <c r="P2942" t="s">
        <v>64</v>
      </c>
      <c r="Q2942" t="s">
        <v>63</v>
      </c>
      <c r="R2942" t="s">
        <v>140</v>
      </c>
      <c r="S2942" t="s">
        <v>10144</v>
      </c>
      <c r="T2942" t="s">
        <v>38</v>
      </c>
      <c r="U2942" t="s">
        <v>90</v>
      </c>
      <c r="V2942" s="1">
        <v>22935</v>
      </c>
      <c r="W2942" s="6">
        <f>DATEDIF(employee_data36[[#This Row],[DOB]],DATE(2023, 1, 1), "Y")</f>
        <v>60</v>
      </c>
      <c r="X2942" s="6" t="str">
        <f>IF(employee_data3[[#This Row],[Age]]&lt;=25, "Remaja", IF(employee_data3[[#This Row],[Age]]&lt;=55, "Dewasa", "Lansia"))</f>
        <v>Lansia</v>
      </c>
      <c r="Y2942" s="7" t="str">
        <f>CONCATENATE(employee_data36[[#This Row],[First-LastName]]," ",employee_data36[[#This Row],[DOB]])</f>
        <v>Destiny-Bright 22935</v>
      </c>
      <c r="Z2942" t="s">
        <v>40</v>
      </c>
      <c r="AA2942" t="s">
        <v>83</v>
      </c>
      <c r="AB2942" t="s">
        <v>55</v>
      </c>
      <c r="AC2942">
        <v>35065</v>
      </c>
      <c r="AD2942" t="s">
        <v>74</v>
      </c>
      <c r="AE2942" t="s">
        <v>75</v>
      </c>
      <c r="AF2942" t="s">
        <v>105</v>
      </c>
      <c r="AG2942">
        <v>2</v>
      </c>
    </row>
    <row r="2943" spans="1:33" x14ac:dyDescent="0.3">
      <c r="A2943">
        <v>3368</v>
      </c>
      <c r="B2943" t="s">
        <v>494</v>
      </c>
      <c r="C2943" t="s">
        <v>7254</v>
      </c>
      <c r="D2943" s="6" t="str">
        <f>CONCATENATE(employee_data36[[#This Row],[FirstName]], "-",employee_data36[[#This Row],[LastName]] )</f>
        <v>Karli-Parks</v>
      </c>
      <c r="E2943" s="1">
        <v>43783</v>
      </c>
      <c r="F2943" s="1">
        <v>45060</v>
      </c>
      <c r="G2943" s="7" t="str">
        <f>IF(ISBLANK(employee_data36[[#This Row],[ExitDate]]),"Yes","")</f>
        <v/>
      </c>
      <c r="H2943" t="s">
        <v>728</v>
      </c>
      <c r="I2943" t="s">
        <v>10145</v>
      </c>
      <c r="J2943" t="s">
        <v>10146</v>
      </c>
      <c r="K2943" t="s">
        <v>31</v>
      </c>
      <c r="L2943" t="s">
        <v>1805</v>
      </c>
      <c r="M2943" s="6" t="str">
        <f>IF(ISBLANK(employee_data36[[#This Row],[ExitDate]]),"1","0")</f>
        <v>0</v>
      </c>
      <c r="N2943" s="6" t="str">
        <f>IF(employee_data36[[#This Row],[EmployeeStatus]]="Active", "Active", "Tidak Active")</f>
        <v>Tidak Active</v>
      </c>
      <c r="O2943" t="s">
        <v>52</v>
      </c>
      <c r="P2943" t="s">
        <v>64</v>
      </c>
      <c r="Q2943" t="s">
        <v>52</v>
      </c>
      <c r="R2943" t="s">
        <v>140</v>
      </c>
      <c r="S2943" t="s">
        <v>10147</v>
      </c>
      <c r="T2943" t="s">
        <v>38</v>
      </c>
      <c r="U2943" t="s">
        <v>90</v>
      </c>
      <c r="V2943" s="1">
        <v>32911</v>
      </c>
      <c r="W2943" s="6">
        <f>DATEDIF(employee_data36[[#This Row],[DOB]],DATE(2023, 1, 1), "Y")</f>
        <v>32</v>
      </c>
      <c r="X2943" s="6" t="str">
        <f>IF(employee_data3[[#This Row],[Age]]&lt;=25, "Remaja", IF(employee_data3[[#This Row],[Age]]&lt;=55, "Dewasa", "Lansia"))</f>
        <v>Dewasa</v>
      </c>
      <c r="Y2943" s="7" t="str">
        <f>CONCATENATE(employee_data36[[#This Row],[First-LastName]]," ",employee_data36[[#This Row],[DOB]])</f>
        <v>Karli-Parks 32911</v>
      </c>
      <c r="Z2943" t="s">
        <v>40</v>
      </c>
      <c r="AA2943" t="s">
        <v>1044</v>
      </c>
      <c r="AB2943" t="s">
        <v>55</v>
      </c>
      <c r="AC2943">
        <v>61176</v>
      </c>
      <c r="AD2943" t="s">
        <v>93</v>
      </c>
      <c r="AE2943" t="s">
        <v>84</v>
      </c>
      <c r="AF2943" t="s">
        <v>105</v>
      </c>
      <c r="AG2943">
        <v>5</v>
      </c>
    </row>
    <row r="2944" spans="1:33" x14ac:dyDescent="0.3">
      <c r="A2944">
        <v>3369</v>
      </c>
      <c r="B2944" t="s">
        <v>3317</v>
      </c>
      <c r="C2944" t="s">
        <v>5125</v>
      </c>
      <c r="D2944" s="6" t="str">
        <f>CONCATENATE(employee_data36[[#This Row],[FirstName]], "-",employee_data36[[#This Row],[LastName]] )</f>
        <v>Mylie-Callahan</v>
      </c>
      <c r="E2944" s="1">
        <v>44769</v>
      </c>
      <c r="F2944" s="1">
        <v>45009</v>
      </c>
      <c r="G2944" s="7" t="str">
        <f>IF(ISBLANK(employee_data36[[#This Row],[ExitDate]]),"Yes","")</f>
        <v/>
      </c>
      <c r="H2944" t="s">
        <v>728</v>
      </c>
      <c r="I2944" t="s">
        <v>10148</v>
      </c>
      <c r="J2944" t="s">
        <v>10149</v>
      </c>
      <c r="K2944" t="s">
        <v>133</v>
      </c>
      <c r="L2944" t="s">
        <v>1805</v>
      </c>
      <c r="M2944" s="6" t="str">
        <f>IF(ISBLANK(employee_data36[[#This Row],[ExitDate]]),"1","0")</f>
        <v>0</v>
      </c>
      <c r="N2944" s="6" t="str">
        <f>IF(employee_data36[[#This Row],[EmployeeStatus]]="Active", "Active", "Tidak Active")</f>
        <v>Tidak Active</v>
      </c>
      <c r="O2944" t="s">
        <v>52</v>
      </c>
      <c r="P2944" t="s">
        <v>51</v>
      </c>
      <c r="Q2944" t="s">
        <v>35</v>
      </c>
      <c r="R2944" t="s">
        <v>126</v>
      </c>
      <c r="S2944" t="s">
        <v>10150</v>
      </c>
      <c r="T2944" t="s">
        <v>38</v>
      </c>
      <c r="U2944" t="s">
        <v>81</v>
      </c>
      <c r="V2944" s="1">
        <v>18504</v>
      </c>
      <c r="W2944" s="6">
        <f>DATEDIF(employee_data36[[#This Row],[DOB]],DATE(2023, 1, 1), "Y")</f>
        <v>72</v>
      </c>
      <c r="X2944" s="6" t="str">
        <f>IF(employee_data3[[#This Row],[Age]]&lt;=25, "Remaja", IF(employee_data3[[#This Row],[Age]]&lt;=55, "Dewasa", "Lansia"))</f>
        <v>Lansia</v>
      </c>
      <c r="Y2944" s="7" t="str">
        <f>CONCATENATE(employee_data36[[#This Row],[First-LastName]]," ",employee_data36[[#This Row],[DOB]])</f>
        <v>Mylie-Callahan 18504</v>
      </c>
      <c r="Z2944" t="s">
        <v>40</v>
      </c>
      <c r="AA2944" t="s">
        <v>654</v>
      </c>
      <c r="AB2944" t="s">
        <v>42</v>
      </c>
      <c r="AC2944">
        <v>22374</v>
      </c>
      <c r="AD2944" t="s">
        <v>74</v>
      </c>
      <c r="AE2944" t="s">
        <v>75</v>
      </c>
      <c r="AF2944" t="s">
        <v>105</v>
      </c>
      <c r="AG2944">
        <v>2</v>
      </c>
    </row>
    <row r="2945" spans="1:33" x14ac:dyDescent="0.3">
      <c r="A2945">
        <v>3370</v>
      </c>
      <c r="B2945" t="s">
        <v>4243</v>
      </c>
      <c r="C2945" t="s">
        <v>7951</v>
      </c>
      <c r="D2945" s="6" t="str">
        <f>CONCATENATE(employee_data36[[#This Row],[FirstName]], "-",employee_data36[[#This Row],[LastName]] )</f>
        <v>Jadiel-Dickson</v>
      </c>
      <c r="E2945" s="1">
        <v>44732</v>
      </c>
      <c r="F2945" s="1"/>
      <c r="G2945" s="7" t="str">
        <f>IF(ISBLANK(employee_data36[[#This Row],[ExitDate]]),"Yes","")</f>
        <v>Yes</v>
      </c>
      <c r="H2945" t="s">
        <v>728</v>
      </c>
      <c r="I2945" t="s">
        <v>10151</v>
      </c>
      <c r="J2945" t="s">
        <v>10152</v>
      </c>
      <c r="K2945" t="s">
        <v>50</v>
      </c>
      <c r="L2945" t="s">
        <v>32</v>
      </c>
      <c r="M2945" s="6" t="str">
        <f>IF(ISBLANK(employee_data36[[#This Row],[ExitDate]]),"1","0")</f>
        <v>1</v>
      </c>
      <c r="N2945" s="6" t="str">
        <f>IF(employee_data36[[#This Row],[EmployeeStatus]]="Active", "Active", "Tidak Active")</f>
        <v>Active</v>
      </c>
      <c r="O2945" t="s">
        <v>33</v>
      </c>
      <c r="P2945" t="s">
        <v>34</v>
      </c>
      <c r="Q2945" t="s">
        <v>35</v>
      </c>
      <c r="R2945" t="s">
        <v>36</v>
      </c>
      <c r="S2945" t="s">
        <v>37</v>
      </c>
      <c r="T2945" t="s">
        <v>38</v>
      </c>
      <c r="U2945" t="s">
        <v>81</v>
      </c>
      <c r="V2945" s="1">
        <v>21424</v>
      </c>
      <c r="W2945" s="6">
        <f>DATEDIF(employee_data36[[#This Row],[DOB]],DATE(2023, 1, 1), "Y")</f>
        <v>64</v>
      </c>
      <c r="X2945" s="6" t="str">
        <f>IF(employee_data3[[#This Row],[Age]]&lt;=25, "Remaja", IF(employee_data3[[#This Row],[Age]]&lt;=55, "Dewasa", "Lansia"))</f>
        <v>Lansia</v>
      </c>
      <c r="Y2945" s="7" t="str">
        <f>CONCATENATE(employee_data36[[#This Row],[First-LastName]]," ",employee_data36[[#This Row],[DOB]])</f>
        <v>Jadiel-Dickson 21424</v>
      </c>
      <c r="Z2945" t="s">
        <v>40</v>
      </c>
      <c r="AA2945" t="s">
        <v>83</v>
      </c>
      <c r="AB2945" t="s">
        <v>42</v>
      </c>
      <c r="AC2945">
        <v>57215</v>
      </c>
      <c r="AD2945" t="s">
        <v>128</v>
      </c>
      <c r="AE2945" t="s">
        <v>44</v>
      </c>
      <c r="AF2945" t="s">
        <v>105</v>
      </c>
      <c r="AG2945">
        <v>3</v>
      </c>
    </row>
    <row r="2946" spans="1:33" x14ac:dyDescent="0.3">
      <c r="A2946">
        <v>3371</v>
      </c>
      <c r="B2946" t="s">
        <v>9500</v>
      </c>
      <c r="C2946" t="s">
        <v>1769</v>
      </c>
      <c r="D2946" s="6" t="str">
        <f>CONCATENATE(employee_data36[[#This Row],[FirstName]], "-",employee_data36[[#This Row],[LastName]] )</f>
        <v>Aliya-Moss</v>
      </c>
      <c r="E2946" s="1">
        <v>44915</v>
      </c>
      <c r="F2946" s="1">
        <v>45007</v>
      </c>
      <c r="G2946" s="7" t="str">
        <f>IF(ISBLANK(employee_data36[[#This Row],[ExitDate]]),"Yes","")</f>
        <v/>
      </c>
      <c r="H2946" t="s">
        <v>728</v>
      </c>
      <c r="I2946" t="s">
        <v>10153</v>
      </c>
      <c r="J2946" t="s">
        <v>10154</v>
      </c>
      <c r="K2946" t="s">
        <v>139</v>
      </c>
      <c r="L2946" t="s">
        <v>745</v>
      </c>
      <c r="M2946" s="6" t="str">
        <f>IF(ISBLANK(employee_data36[[#This Row],[ExitDate]]),"1","0")</f>
        <v>0</v>
      </c>
      <c r="N2946" s="6" t="str">
        <f>IF(employee_data36[[#This Row],[EmployeeStatus]]="Active", "Active", "Tidak Active")</f>
        <v>Tidak Active</v>
      </c>
      <c r="O2946" t="s">
        <v>63</v>
      </c>
      <c r="P2946" t="s">
        <v>51</v>
      </c>
      <c r="Q2946" t="s">
        <v>63</v>
      </c>
      <c r="R2946" t="s">
        <v>126</v>
      </c>
      <c r="S2946" t="s">
        <v>10155</v>
      </c>
      <c r="T2946" t="s">
        <v>38</v>
      </c>
      <c r="U2946" t="s">
        <v>594</v>
      </c>
      <c r="V2946" s="1">
        <v>25894</v>
      </c>
      <c r="W2946" s="6">
        <f>DATEDIF(employee_data36[[#This Row],[DOB]],DATE(2023, 1, 1), "Y")</f>
        <v>52</v>
      </c>
      <c r="X2946" s="6" t="str">
        <f>IF(employee_data3[[#This Row],[Age]]&lt;=25, "Remaja", IF(employee_data3[[#This Row],[Age]]&lt;=55, "Dewasa", "Lansia"))</f>
        <v>Dewasa</v>
      </c>
      <c r="Y2946" s="7" t="str">
        <f>CONCATENATE(employee_data36[[#This Row],[First-LastName]]," ",employee_data36[[#This Row],[DOB]])</f>
        <v>Aliya-Moss 25894</v>
      </c>
      <c r="Z2946" t="s">
        <v>40</v>
      </c>
      <c r="AA2946" t="s">
        <v>243</v>
      </c>
      <c r="AB2946" t="s">
        <v>42</v>
      </c>
      <c r="AC2946">
        <v>5985</v>
      </c>
      <c r="AD2946" t="s">
        <v>56</v>
      </c>
      <c r="AE2946" t="s">
        <v>84</v>
      </c>
      <c r="AF2946" t="s">
        <v>105</v>
      </c>
      <c r="AG2946">
        <v>3</v>
      </c>
    </row>
    <row r="2947" spans="1:33" x14ac:dyDescent="0.3">
      <c r="A2947">
        <v>3372</v>
      </c>
      <c r="B2947" t="s">
        <v>1264</v>
      </c>
      <c r="C2947" t="s">
        <v>4565</v>
      </c>
      <c r="D2947" s="6" t="str">
        <f>CONCATENATE(employee_data36[[#This Row],[FirstName]], "-",employee_data36[[#This Row],[LastName]] )</f>
        <v>Kylie-Roman</v>
      </c>
      <c r="E2947" s="1">
        <v>44940</v>
      </c>
      <c r="F2947" s="1">
        <v>44999</v>
      </c>
      <c r="G2947" s="7" t="str">
        <f>IF(ISBLANK(employee_data36[[#This Row],[ExitDate]]),"Yes","")</f>
        <v/>
      </c>
      <c r="H2947" t="s">
        <v>28</v>
      </c>
      <c r="I2947" t="s">
        <v>10156</v>
      </c>
      <c r="J2947" t="s">
        <v>10157</v>
      </c>
      <c r="K2947" t="s">
        <v>80</v>
      </c>
      <c r="L2947" t="s">
        <v>745</v>
      </c>
      <c r="M2947" s="6" t="str">
        <f>IF(ISBLANK(employee_data36[[#This Row],[ExitDate]]),"1","0")</f>
        <v>0</v>
      </c>
      <c r="N2947" s="6" t="str">
        <f>IF(employee_data36[[#This Row],[EmployeeStatus]]="Active", "Active", "Tidak Active")</f>
        <v>Tidak Active</v>
      </c>
      <c r="O2947" t="s">
        <v>33</v>
      </c>
      <c r="P2947" t="s">
        <v>34</v>
      </c>
      <c r="Q2947" t="s">
        <v>52</v>
      </c>
      <c r="R2947" t="s">
        <v>99</v>
      </c>
      <c r="S2947" t="s">
        <v>10158</v>
      </c>
      <c r="T2947" t="s">
        <v>38</v>
      </c>
      <c r="U2947" t="s">
        <v>177</v>
      </c>
      <c r="V2947" s="1">
        <v>33751</v>
      </c>
      <c r="W2947" s="6">
        <f>DATEDIF(employee_data36[[#This Row],[DOB]],DATE(2023, 1, 1), "Y")</f>
        <v>30</v>
      </c>
      <c r="X2947" s="6" t="str">
        <f>IF(employee_data3[[#This Row],[Age]]&lt;=25, "Remaja", IF(employee_data3[[#This Row],[Age]]&lt;=55, "Dewasa", "Lansia"))</f>
        <v>Dewasa</v>
      </c>
      <c r="Y2947" s="7" t="str">
        <f>CONCATENATE(employee_data36[[#This Row],[First-LastName]]," ",employee_data36[[#This Row],[DOB]])</f>
        <v>Kylie-Roman 33751</v>
      </c>
      <c r="Z2947" t="s">
        <v>40</v>
      </c>
      <c r="AA2947" t="s">
        <v>243</v>
      </c>
      <c r="AB2947" t="s">
        <v>42</v>
      </c>
      <c r="AC2947">
        <v>94040</v>
      </c>
      <c r="AD2947" t="s">
        <v>128</v>
      </c>
      <c r="AE2947" t="s">
        <v>104</v>
      </c>
      <c r="AF2947" t="s">
        <v>45</v>
      </c>
      <c r="AG2947">
        <v>4</v>
      </c>
    </row>
    <row r="2948" spans="1:33" x14ac:dyDescent="0.3">
      <c r="A2948">
        <v>3373</v>
      </c>
      <c r="B2948" t="s">
        <v>7180</v>
      </c>
      <c r="C2948" t="s">
        <v>3073</v>
      </c>
      <c r="D2948" s="6" t="str">
        <f>CONCATENATE(employee_data36[[#This Row],[FirstName]], "-",employee_data36[[#This Row],[LastName]] )</f>
        <v>Karter-Thornton</v>
      </c>
      <c r="E2948" s="1">
        <v>43365</v>
      </c>
      <c r="F2948" s="1"/>
      <c r="G2948" s="7" t="str">
        <f>IF(ISBLANK(employee_data36[[#This Row],[ExitDate]]),"Yes","")</f>
        <v>Yes</v>
      </c>
      <c r="H2948" t="s">
        <v>28</v>
      </c>
      <c r="I2948" t="s">
        <v>10159</v>
      </c>
      <c r="J2948" t="s">
        <v>10160</v>
      </c>
      <c r="K2948" t="s">
        <v>168</v>
      </c>
      <c r="L2948" t="s">
        <v>32</v>
      </c>
      <c r="M2948" s="6" t="str">
        <f>IF(ISBLANK(employee_data36[[#This Row],[ExitDate]]),"1","0")</f>
        <v>1</v>
      </c>
      <c r="N2948" s="6" t="str">
        <f>IF(employee_data36[[#This Row],[EmployeeStatus]]="Active", "Active", "Tidak Active")</f>
        <v>Active</v>
      </c>
      <c r="O2948" t="s">
        <v>33</v>
      </c>
      <c r="P2948" t="s">
        <v>51</v>
      </c>
      <c r="Q2948" t="s">
        <v>35</v>
      </c>
      <c r="R2948" t="s">
        <v>36</v>
      </c>
      <c r="S2948" t="s">
        <v>37</v>
      </c>
      <c r="T2948" t="s">
        <v>38</v>
      </c>
      <c r="U2948" t="s">
        <v>53</v>
      </c>
      <c r="V2948" s="1">
        <v>32545</v>
      </c>
      <c r="W2948" s="6">
        <f>DATEDIF(employee_data36[[#This Row],[DOB]],DATE(2023, 1, 1), "Y")</f>
        <v>33</v>
      </c>
      <c r="X2948" s="6" t="str">
        <f>IF(employee_data3[[#This Row],[Age]]&lt;=25, "Remaja", IF(employee_data3[[#This Row],[Age]]&lt;=55, "Dewasa", "Lansia"))</f>
        <v>Dewasa</v>
      </c>
      <c r="Y2948" s="7" t="str">
        <f>CONCATENATE(employee_data36[[#This Row],[First-LastName]]," ",employee_data36[[#This Row],[DOB]])</f>
        <v>Karter-Thornton 32545</v>
      </c>
      <c r="Z2948" t="s">
        <v>40</v>
      </c>
      <c r="AA2948" t="s">
        <v>226</v>
      </c>
      <c r="AB2948" t="s">
        <v>55</v>
      </c>
      <c r="AC2948">
        <v>35546</v>
      </c>
      <c r="AD2948" t="s">
        <v>74</v>
      </c>
      <c r="AE2948" t="s">
        <v>84</v>
      </c>
      <c r="AF2948" t="s">
        <v>105</v>
      </c>
      <c r="AG2948">
        <v>2</v>
      </c>
    </row>
    <row r="2949" spans="1:33" x14ac:dyDescent="0.3">
      <c r="A2949">
        <v>3374</v>
      </c>
      <c r="B2949" t="s">
        <v>5862</v>
      </c>
      <c r="C2949" t="s">
        <v>2893</v>
      </c>
      <c r="D2949" s="6" t="str">
        <f>CONCATENATE(employee_data36[[#This Row],[FirstName]], "-",employee_data36[[#This Row],[LastName]] )</f>
        <v>Ronald-Bullock</v>
      </c>
      <c r="E2949" s="1">
        <v>44828</v>
      </c>
      <c r="F2949" s="1">
        <v>44995</v>
      </c>
      <c r="G2949" s="7" t="str">
        <f>IF(ISBLANK(employee_data36[[#This Row],[ExitDate]]),"Yes","")</f>
        <v/>
      </c>
      <c r="H2949" t="s">
        <v>28</v>
      </c>
      <c r="I2949" t="s">
        <v>10161</v>
      </c>
      <c r="J2949" t="s">
        <v>10162</v>
      </c>
      <c r="K2949" t="s">
        <v>98</v>
      </c>
      <c r="L2949" t="s">
        <v>745</v>
      </c>
      <c r="M2949" s="6" t="str">
        <f>IF(ISBLANK(employee_data36[[#This Row],[ExitDate]]),"1","0")</f>
        <v>0</v>
      </c>
      <c r="N2949" s="6" t="str">
        <f>IF(employee_data36[[#This Row],[EmployeeStatus]]="Active", "Active", "Tidak Active")</f>
        <v>Tidak Active</v>
      </c>
      <c r="O2949" t="s">
        <v>52</v>
      </c>
      <c r="P2949" t="s">
        <v>51</v>
      </c>
      <c r="Q2949" t="s">
        <v>35</v>
      </c>
      <c r="R2949" t="s">
        <v>99</v>
      </c>
      <c r="S2949" t="s">
        <v>10163</v>
      </c>
      <c r="T2949" t="s">
        <v>38</v>
      </c>
      <c r="U2949" t="s">
        <v>90</v>
      </c>
      <c r="V2949" s="1">
        <v>36498</v>
      </c>
      <c r="W2949" s="6">
        <f>DATEDIF(employee_data36[[#This Row],[DOB]],DATE(2023, 1, 1), "Y")</f>
        <v>23</v>
      </c>
      <c r="X2949" s="6" t="str">
        <f>IF(employee_data3[[#This Row],[Age]]&lt;=25, "Remaja", IF(employee_data3[[#This Row],[Age]]&lt;=55, "Dewasa", "Lansia"))</f>
        <v>Remaja</v>
      </c>
      <c r="Y2949" s="7" t="str">
        <f>CONCATENATE(employee_data36[[#This Row],[First-LastName]]," ",employee_data36[[#This Row],[DOB]])</f>
        <v>Ronald-Bullock 36498</v>
      </c>
      <c r="Z2949" t="s">
        <v>40</v>
      </c>
      <c r="AA2949" t="s">
        <v>83</v>
      </c>
      <c r="AB2949" t="s">
        <v>55</v>
      </c>
      <c r="AC2949">
        <v>33903</v>
      </c>
      <c r="AD2949" t="s">
        <v>56</v>
      </c>
      <c r="AE2949" t="s">
        <v>104</v>
      </c>
      <c r="AF2949" t="s">
        <v>105</v>
      </c>
      <c r="AG2949">
        <v>4</v>
      </c>
    </row>
    <row r="2950" spans="1:33" x14ac:dyDescent="0.3">
      <c r="A2950">
        <v>3375</v>
      </c>
      <c r="B2950" t="s">
        <v>10164</v>
      </c>
      <c r="C2950" t="s">
        <v>7655</v>
      </c>
      <c r="D2950" s="6" t="str">
        <f>CONCATENATE(employee_data36[[#This Row],[FirstName]], "-",employee_data36[[#This Row],[LastName]] )</f>
        <v>Sharon-Beltran</v>
      </c>
      <c r="E2950" s="1">
        <v>43990</v>
      </c>
      <c r="F2950" s="1">
        <v>44390</v>
      </c>
      <c r="G2950" s="7" t="str">
        <f>IF(ISBLANK(employee_data36[[#This Row],[ExitDate]]),"Yes","")</f>
        <v/>
      </c>
      <c r="H2950" t="s">
        <v>28</v>
      </c>
      <c r="I2950" t="s">
        <v>10165</v>
      </c>
      <c r="J2950" t="s">
        <v>10166</v>
      </c>
      <c r="K2950" t="s">
        <v>118</v>
      </c>
      <c r="L2950" t="s">
        <v>745</v>
      </c>
      <c r="M2950" s="6" t="str">
        <f>IF(ISBLANK(employee_data36[[#This Row],[ExitDate]]),"1","0")</f>
        <v>0</v>
      </c>
      <c r="N2950" s="6" t="str">
        <f>IF(employee_data36[[#This Row],[EmployeeStatus]]="Active", "Active", "Tidak Active")</f>
        <v>Tidak Active</v>
      </c>
      <c r="O2950" t="s">
        <v>63</v>
      </c>
      <c r="P2950" t="s">
        <v>64</v>
      </c>
      <c r="Q2950" t="s">
        <v>63</v>
      </c>
      <c r="R2950" t="s">
        <v>175</v>
      </c>
      <c r="S2950" t="s">
        <v>10167</v>
      </c>
      <c r="T2950" t="s">
        <v>38</v>
      </c>
      <c r="U2950" t="s">
        <v>111</v>
      </c>
      <c r="V2950" s="1">
        <v>36423</v>
      </c>
      <c r="W2950" s="6">
        <f>DATEDIF(employee_data36[[#This Row],[DOB]],DATE(2023, 1, 1), "Y")</f>
        <v>23</v>
      </c>
      <c r="X2950" s="6" t="str">
        <f>IF(employee_data3[[#This Row],[Age]]&lt;=25, "Remaja", IF(employee_data3[[#This Row],[Age]]&lt;=55, "Dewasa", "Lansia"))</f>
        <v>Remaja</v>
      </c>
      <c r="Y2950" s="7" t="str">
        <f>CONCATENATE(employee_data36[[#This Row],[First-LastName]]," ",employee_data36[[#This Row],[DOB]])</f>
        <v>Sharon-Beltran 36423</v>
      </c>
      <c r="Z2950" t="s">
        <v>40</v>
      </c>
      <c r="AA2950" t="s">
        <v>2800</v>
      </c>
      <c r="AB2950" t="s">
        <v>42</v>
      </c>
      <c r="AC2950">
        <v>58194</v>
      </c>
      <c r="AD2950" t="s">
        <v>93</v>
      </c>
      <c r="AE2950" t="s">
        <v>104</v>
      </c>
      <c r="AF2950" t="s">
        <v>105</v>
      </c>
      <c r="AG2950">
        <v>3</v>
      </c>
    </row>
    <row r="2951" spans="1:33" x14ac:dyDescent="0.3">
      <c r="A2951">
        <v>3376</v>
      </c>
      <c r="B2951" t="s">
        <v>6304</v>
      </c>
      <c r="C2951" t="s">
        <v>1170</v>
      </c>
      <c r="D2951" s="6" t="str">
        <f>CONCATENATE(employee_data36[[#This Row],[FirstName]], "-",employee_data36[[#This Row],[LastName]] )</f>
        <v>Maren-Anderson</v>
      </c>
      <c r="E2951" s="1">
        <v>45113</v>
      </c>
      <c r="F2951" s="1"/>
      <c r="G2951" s="7" t="str">
        <f>IF(ISBLANK(employee_data36[[#This Row],[ExitDate]]),"Yes","")</f>
        <v>Yes</v>
      </c>
      <c r="H2951" t="s">
        <v>28</v>
      </c>
      <c r="I2951" t="s">
        <v>10168</v>
      </c>
      <c r="J2951" t="s">
        <v>10169</v>
      </c>
      <c r="K2951" t="s">
        <v>62</v>
      </c>
      <c r="L2951" t="s">
        <v>32</v>
      </c>
      <c r="M2951" s="6" t="str">
        <f>IF(ISBLANK(employee_data36[[#This Row],[ExitDate]]),"1","0")</f>
        <v>1</v>
      </c>
      <c r="N2951" s="6" t="str">
        <f>IF(employee_data36[[#This Row],[EmployeeStatus]]="Active", "Active", "Tidak Active")</f>
        <v>Active</v>
      </c>
      <c r="O2951" t="s">
        <v>52</v>
      </c>
      <c r="P2951" t="s">
        <v>64</v>
      </c>
      <c r="Q2951" t="s">
        <v>35</v>
      </c>
      <c r="R2951" t="s">
        <v>36</v>
      </c>
      <c r="S2951" t="s">
        <v>37</v>
      </c>
      <c r="T2951" t="s">
        <v>38</v>
      </c>
      <c r="U2951" t="s">
        <v>90</v>
      </c>
      <c r="V2951" s="1">
        <v>31727</v>
      </c>
      <c r="W2951" s="6">
        <f>DATEDIF(employee_data36[[#This Row],[DOB]],DATE(2023, 1, 1), "Y")</f>
        <v>36</v>
      </c>
      <c r="X2951" s="6" t="str">
        <f>IF(employee_data3[[#This Row],[Age]]&lt;=25, "Remaja", IF(employee_data3[[#This Row],[Age]]&lt;=55, "Dewasa", "Lansia"))</f>
        <v>Dewasa</v>
      </c>
      <c r="Y2951" s="7" t="str">
        <f>CONCATENATE(employee_data36[[#This Row],[First-LastName]]," ",employee_data36[[#This Row],[DOB]])</f>
        <v>Maren-Anderson 31727</v>
      </c>
      <c r="Z2951" t="s">
        <v>40</v>
      </c>
      <c r="AA2951" t="s">
        <v>103</v>
      </c>
      <c r="AB2951" t="s">
        <v>42</v>
      </c>
      <c r="AC2951">
        <v>7445</v>
      </c>
      <c r="AD2951" t="s">
        <v>128</v>
      </c>
      <c r="AE2951" t="s">
        <v>75</v>
      </c>
      <c r="AF2951" t="s">
        <v>105</v>
      </c>
      <c r="AG2951">
        <v>5</v>
      </c>
    </row>
    <row r="2952" spans="1:33" x14ac:dyDescent="0.3">
      <c r="A2952">
        <v>3377</v>
      </c>
      <c r="B2952" t="s">
        <v>486</v>
      </c>
      <c r="C2952" t="s">
        <v>2733</v>
      </c>
      <c r="D2952" s="6" t="str">
        <f>CONCATENATE(employee_data36[[#This Row],[FirstName]], "-",employee_data36[[#This Row],[LastName]] )</f>
        <v>Cruz-Ashley</v>
      </c>
      <c r="E2952" s="1">
        <v>43885</v>
      </c>
      <c r="F2952" s="1">
        <v>45059</v>
      </c>
      <c r="G2952" s="7" t="str">
        <f>IF(ISBLANK(employee_data36[[#This Row],[ExitDate]]),"Yes","")</f>
        <v/>
      </c>
      <c r="H2952" t="s">
        <v>28</v>
      </c>
      <c r="I2952" t="s">
        <v>10170</v>
      </c>
      <c r="J2952" t="s">
        <v>10171</v>
      </c>
      <c r="K2952" t="s">
        <v>89</v>
      </c>
      <c r="L2952" t="s">
        <v>32</v>
      </c>
      <c r="M2952" s="6" t="str">
        <f>IF(ISBLANK(employee_data36[[#This Row],[ExitDate]]),"1","0")</f>
        <v>0</v>
      </c>
      <c r="N2952" s="6" t="str">
        <f>IF(employee_data36[[#This Row],[EmployeeStatus]]="Active", "Active", "Tidak Active")</f>
        <v>Active</v>
      </c>
      <c r="O2952" t="s">
        <v>52</v>
      </c>
      <c r="P2952" t="s">
        <v>51</v>
      </c>
      <c r="Q2952" t="s">
        <v>35</v>
      </c>
      <c r="R2952" t="s">
        <v>126</v>
      </c>
      <c r="S2952" t="s">
        <v>10172</v>
      </c>
      <c r="T2952" t="s">
        <v>38</v>
      </c>
      <c r="U2952" t="s">
        <v>148</v>
      </c>
      <c r="V2952" s="1">
        <v>32757</v>
      </c>
      <c r="W2952" s="6">
        <f>DATEDIF(employee_data36[[#This Row],[DOB]],DATE(2023, 1, 1), "Y")</f>
        <v>33</v>
      </c>
      <c r="X2952" s="6" t="str">
        <f>IF(employee_data3[[#This Row],[Age]]&lt;=25, "Remaja", IF(employee_data3[[#This Row],[Age]]&lt;=55, "Dewasa", "Lansia"))</f>
        <v>Dewasa</v>
      </c>
      <c r="Y2952" s="7" t="str">
        <f>CONCATENATE(employee_data36[[#This Row],[First-LastName]]," ",employee_data36[[#This Row],[DOB]])</f>
        <v>Cruz-Ashley 32757</v>
      </c>
      <c r="Z2952" t="s">
        <v>40</v>
      </c>
      <c r="AA2952" t="s">
        <v>226</v>
      </c>
      <c r="AB2952" t="s">
        <v>42</v>
      </c>
      <c r="AC2952">
        <v>52336</v>
      </c>
      <c r="AD2952" t="s">
        <v>128</v>
      </c>
      <c r="AE2952" t="s">
        <v>44</v>
      </c>
      <c r="AF2952" t="s">
        <v>105</v>
      </c>
      <c r="AG2952">
        <v>4</v>
      </c>
    </row>
    <row r="2953" spans="1:33" x14ac:dyDescent="0.3">
      <c r="A2953">
        <v>3378</v>
      </c>
      <c r="B2953" t="s">
        <v>10173</v>
      </c>
      <c r="C2953" t="s">
        <v>3766</v>
      </c>
      <c r="D2953" s="6" t="str">
        <f>CONCATENATE(employee_data36[[#This Row],[FirstName]], "-",employee_data36[[#This Row],[LastName]] )</f>
        <v>Enzo-Carney</v>
      </c>
      <c r="E2953" s="1">
        <v>44342</v>
      </c>
      <c r="F2953" s="1"/>
      <c r="G2953" s="7" t="str">
        <f>IF(ISBLANK(employee_data36[[#This Row],[ExitDate]]),"Yes","")</f>
        <v>Yes</v>
      </c>
      <c r="H2953" t="s">
        <v>28</v>
      </c>
      <c r="I2953" t="s">
        <v>10174</v>
      </c>
      <c r="J2953" t="s">
        <v>10175</v>
      </c>
      <c r="K2953" t="s">
        <v>31</v>
      </c>
      <c r="L2953" t="s">
        <v>32</v>
      </c>
      <c r="M2953" s="6" t="str">
        <f>IF(ISBLANK(employee_data36[[#This Row],[ExitDate]]),"1","0")</f>
        <v>1</v>
      </c>
      <c r="N2953" s="6" t="str">
        <f>IF(employee_data36[[#This Row],[EmployeeStatus]]="Active", "Active", "Tidak Active")</f>
        <v>Active</v>
      </c>
      <c r="O2953" t="s">
        <v>33</v>
      </c>
      <c r="P2953" t="s">
        <v>64</v>
      </c>
      <c r="Q2953" t="s">
        <v>35</v>
      </c>
      <c r="R2953" t="s">
        <v>36</v>
      </c>
      <c r="S2953" t="s">
        <v>37</v>
      </c>
      <c r="T2953" t="s">
        <v>38</v>
      </c>
      <c r="U2953" t="s">
        <v>81</v>
      </c>
      <c r="V2953" s="1">
        <v>34216</v>
      </c>
      <c r="W2953" s="6">
        <f>DATEDIF(employee_data36[[#This Row],[DOB]],DATE(2023, 1, 1), "Y")</f>
        <v>29</v>
      </c>
      <c r="X2953" s="6" t="str">
        <f>IF(employee_data3[[#This Row],[Age]]&lt;=25, "Remaja", IF(employee_data3[[#This Row],[Age]]&lt;=55, "Dewasa", "Lansia"))</f>
        <v>Dewasa</v>
      </c>
      <c r="Y2953" s="7" t="str">
        <f>CONCATENATE(employee_data36[[#This Row],[First-LastName]]," ",employee_data36[[#This Row],[DOB]])</f>
        <v>Enzo-Carney 34216</v>
      </c>
      <c r="Z2953" t="s">
        <v>40</v>
      </c>
      <c r="AA2953" t="s">
        <v>103</v>
      </c>
      <c r="AB2953" t="s">
        <v>42</v>
      </c>
      <c r="AC2953">
        <v>53521</v>
      </c>
      <c r="AD2953" t="s">
        <v>43</v>
      </c>
      <c r="AE2953" t="s">
        <v>75</v>
      </c>
      <c r="AF2953" t="s">
        <v>105</v>
      </c>
      <c r="AG2953">
        <v>3</v>
      </c>
    </row>
    <row r="2954" spans="1:33" x14ac:dyDescent="0.3">
      <c r="A2954">
        <v>3379</v>
      </c>
      <c r="B2954" t="s">
        <v>8804</v>
      </c>
      <c r="C2954" t="s">
        <v>122</v>
      </c>
      <c r="D2954" s="6" t="str">
        <f>CONCATENATE(employee_data36[[#This Row],[FirstName]], "-",employee_data36[[#This Row],[LastName]] )</f>
        <v>Marquis-Joseph</v>
      </c>
      <c r="E2954" s="1">
        <v>45025</v>
      </c>
      <c r="F2954" s="1">
        <v>45091</v>
      </c>
      <c r="G2954" s="7" t="str">
        <f>IF(ISBLANK(employee_data36[[#This Row],[ExitDate]]),"Yes","")</f>
        <v/>
      </c>
      <c r="H2954" t="s">
        <v>28</v>
      </c>
      <c r="I2954" t="s">
        <v>10176</v>
      </c>
      <c r="J2954" t="s">
        <v>10177</v>
      </c>
      <c r="K2954" t="s">
        <v>133</v>
      </c>
      <c r="L2954" t="s">
        <v>1805</v>
      </c>
      <c r="M2954" s="6" t="str">
        <f>IF(ISBLANK(employee_data36[[#This Row],[ExitDate]]),"1","0")</f>
        <v>0</v>
      </c>
      <c r="N2954" s="6" t="str">
        <f>IF(employee_data36[[#This Row],[EmployeeStatus]]="Active", "Active", "Tidak Active")</f>
        <v>Tidak Active</v>
      </c>
      <c r="O2954" t="s">
        <v>33</v>
      </c>
      <c r="P2954" t="s">
        <v>34</v>
      </c>
      <c r="Q2954" t="s">
        <v>52</v>
      </c>
      <c r="R2954" t="s">
        <v>175</v>
      </c>
      <c r="S2954" t="s">
        <v>10178</v>
      </c>
      <c r="T2954" t="s">
        <v>38</v>
      </c>
      <c r="U2954" t="s">
        <v>1012</v>
      </c>
      <c r="V2954" s="1">
        <v>26838</v>
      </c>
      <c r="W2954" s="6">
        <f>DATEDIF(employee_data36[[#This Row],[DOB]],DATE(2023, 1, 1), "Y")</f>
        <v>49</v>
      </c>
      <c r="X2954" s="6" t="str">
        <f>IF(employee_data3[[#This Row],[Age]]&lt;=25, "Remaja", IF(employee_data3[[#This Row],[Age]]&lt;=55, "Dewasa", "Lansia"))</f>
        <v>Dewasa</v>
      </c>
      <c r="Y2954" s="7" t="str">
        <f>CONCATENATE(employee_data36[[#This Row],[First-LastName]]," ",employee_data36[[#This Row],[DOB]])</f>
        <v>Marquis-Joseph 26838</v>
      </c>
      <c r="Z2954" t="s">
        <v>40</v>
      </c>
      <c r="AA2954" t="s">
        <v>6465</v>
      </c>
      <c r="AB2954" t="s">
        <v>42</v>
      </c>
      <c r="AC2954">
        <v>48347</v>
      </c>
      <c r="AD2954" t="s">
        <v>56</v>
      </c>
      <c r="AE2954" t="s">
        <v>84</v>
      </c>
      <c r="AF2954" t="s">
        <v>105</v>
      </c>
      <c r="AG2954">
        <v>4</v>
      </c>
    </row>
    <row r="2955" spans="1:33" x14ac:dyDescent="0.3">
      <c r="A2955">
        <v>3380</v>
      </c>
      <c r="B2955" t="s">
        <v>10179</v>
      </c>
      <c r="C2955" t="s">
        <v>1736</v>
      </c>
      <c r="D2955" s="6" t="str">
        <f>CONCATENATE(employee_data36[[#This Row],[FirstName]], "-",employee_data36[[#This Row],[LastName]] )</f>
        <v>Victor-Ibarra</v>
      </c>
      <c r="E2955" s="1">
        <v>45104</v>
      </c>
      <c r="F2955" s="1"/>
      <c r="G2955" s="7" t="str">
        <f>IF(ISBLANK(employee_data36[[#This Row],[ExitDate]]),"Yes","")</f>
        <v>Yes</v>
      </c>
      <c r="H2955" t="s">
        <v>28</v>
      </c>
      <c r="I2955" t="s">
        <v>10180</v>
      </c>
      <c r="J2955" t="s">
        <v>10181</v>
      </c>
      <c r="K2955" t="s">
        <v>50</v>
      </c>
      <c r="L2955" t="s">
        <v>32</v>
      </c>
      <c r="M2955" s="6" t="str">
        <f>IF(ISBLANK(employee_data36[[#This Row],[ExitDate]]),"1","0")</f>
        <v>1</v>
      </c>
      <c r="N2955" s="6" t="str">
        <f>IF(employee_data36[[#This Row],[EmployeeStatus]]="Active", "Active", "Tidak Active")</f>
        <v>Active</v>
      </c>
      <c r="O2955" t="s">
        <v>63</v>
      </c>
      <c r="P2955" t="s">
        <v>34</v>
      </c>
      <c r="Q2955" t="s">
        <v>35</v>
      </c>
      <c r="R2955" t="s">
        <v>36</v>
      </c>
      <c r="S2955" t="s">
        <v>37</v>
      </c>
      <c r="T2955" t="s">
        <v>38</v>
      </c>
      <c r="U2955" t="s">
        <v>90</v>
      </c>
      <c r="V2955" s="1">
        <v>31035</v>
      </c>
      <c r="W2955" s="6">
        <f>DATEDIF(employee_data36[[#This Row],[DOB]],DATE(2023, 1, 1), "Y")</f>
        <v>38</v>
      </c>
      <c r="X2955" s="6" t="str">
        <f>IF(employee_data3[[#This Row],[Age]]&lt;=25, "Remaja", IF(employee_data3[[#This Row],[Age]]&lt;=55, "Dewasa", "Lansia"))</f>
        <v>Dewasa</v>
      </c>
      <c r="Y2955" s="7" t="str">
        <f>CONCATENATE(employee_data36[[#This Row],[First-LastName]]," ",employee_data36[[#This Row],[DOB]])</f>
        <v>Victor-Ibarra 31035</v>
      </c>
      <c r="Z2955" t="s">
        <v>40</v>
      </c>
      <c r="AA2955" t="s">
        <v>103</v>
      </c>
      <c r="AB2955" t="s">
        <v>55</v>
      </c>
      <c r="AC2955">
        <v>9268</v>
      </c>
      <c r="AD2955" t="s">
        <v>93</v>
      </c>
      <c r="AE2955" t="s">
        <v>44</v>
      </c>
      <c r="AF2955" t="s">
        <v>105</v>
      </c>
      <c r="AG2955">
        <v>1</v>
      </c>
    </row>
    <row r="2956" spans="1:33" x14ac:dyDescent="0.3">
      <c r="A2956">
        <v>3381</v>
      </c>
      <c r="B2956" t="s">
        <v>5273</v>
      </c>
      <c r="C2956" t="s">
        <v>1951</v>
      </c>
      <c r="D2956" s="6" t="str">
        <f>CONCATENATE(employee_data36[[#This Row],[FirstName]], "-",employee_data36[[#This Row],[LastName]] )</f>
        <v>Annabelle-Marquez</v>
      </c>
      <c r="E2956" s="1">
        <v>44915</v>
      </c>
      <c r="F2956" s="1"/>
      <c r="G2956" s="7" t="str">
        <f>IF(ISBLANK(employee_data36[[#This Row],[ExitDate]]),"Yes","")</f>
        <v>Yes</v>
      </c>
      <c r="H2956" t="s">
        <v>28</v>
      </c>
      <c r="I2956" t="s">
        <v>10182</v>
      </c>
      <c r="J2956" t="s">
        <v>10183</v>
      </c>
      <c r="K2956" t="s">
        <v>139</v>
      </c>
      <c r="L2956" t="s">
        <v>32</v>
      </c>
      <c r="M2956" s="6" t="str">
        <f>IF(ISBLANK(employee_data36[[#This Row],[ExitDate]]),"1","0")</f>
        <v>1</v>
      </c>
      <c r="N2956" s="6" t="str">
        <f>IF(employee_data36[[#This Row],[EmployeeStatus]]="Active", "Active", "Tidak Active")</f>
        <v>Active</v>
      </c>
      <c r="O2956" t="s">
        <v>33</v>
      </c>
      <c r="P2956" t="s">
        <v>34</v>
      </c>
      <c r="Q2956" t="s">
        <v>52</v>
      </c>
      <c r="R2956" t="s">
        <v>36</v>
      </c>
      <c r="S2956" t="s">
        <v>37</v>
      </c>
      <c r="T2956" t="s">
        <v>38</v>
      </c>
      <c r="U2956" t="s">
        <v>90</v>
      </c>
      <c r="V2956" s="1">
        <v>20057</v>
      </c>
      <c r="W2956" s="6">
        <f>DATEDIF(employee_data36[[#This Row],[DOB]],DATE(2023, 1, 1), "Y")</f>
        <v>68</v>
      </c>
      <c r="X2956" s="6" t="str">
        <f>IF(employee_data3[[#This Row],[Age]]&lt;=25, "Remaja", IF(employee_data3[[#This Row],[Age]]&lt;=55, "Dewasa", "Lansia"))</f>
        <v>Lansia</v>
      </c>
      <c r="Y2956" s="7" t="str">
        <f>CONCATENATE(employee_data36[[#This Row],[First-LastName]]," ",employee_data36[[#This Row],[DOB]])</f>
        <v>Annabelle-Marquez 20057</v>
      </c>
      <c r="Z2956" t="s">
        <v>40</v>
      </c>
      <c r="AA2956" t="s">
        <v>226</v>
      </c>
      <c r="AB2956" t="s">
        <v>55</v>
      </c>
      <c r="AC2956">
        <v>20032</v>
      </c>
      <c r="AD2956" t="s">
        <v>43</v>
      </c>
      <c r="AE2956" t="s">
        <v>75</v>
      </c>
      <c r="AF2956" t="s">
        <v>105</v>
      </c>
      <c r="AG2956">
        <v>3</v>
      </c>
    </row>
    <row r="2957" spans="1:33" x14ac:dyDescent="0.3">
      <c r="A2957">
        <v>3382</v>
      </c>
      <c r="B2957" t="s">
        <v>10184</v>
      </c>
      <c r="C2957" t="s">
        <v>2466</v>
      </c>
      <c r="D2957" s="6" t="str">
        <f>CONCATENATE(employee_data36[[#This Row],[FirstName]], "-",employee_data36[[#This Row],[LastName]] )</f>
        <v>Romeo-Gordon</v>
      </c>
      <c r="E2957" s="1">
        <v>43414</v>
      </c>
      <c r="F2957" s="1"/>
      <c r="G2957" s="7" t="str">
        <f>IF(ISBLANK(employee_data36[[#This Row],[ExitDate]]),"Yes","")</f>
        <v>Yes</v>
      </c>
      <c r="H2957" t="s">
        <v>28</v>
      </c>
      <c r="I2957" t="s">
        <v>10185</v>
      </c>
      <c r="J2957" t="s">
        <v>10186</v>
      </c>
      <c r="K2957" t="s">
        <v>80</v>
      </c>
      <c r="L2957" t="s">
        <v>32</v>
      </c>
      <c r="M2957" s="6" t="str">
        <f>IF(ISBLANK(employee_data36[[#This Row],[ExitDate]]),"1","0")</f>
        <v>1</v>
      </c>
      <c r="N2957" s="6" t="str">
        <f>IF(employee_data36[[#This Row],[EmployeeStatus]]="Active", "Active", "Tidak Active")</f>
        <v>Active</v>
      </c>
      <c r="O2957" t="s">
        <v>52</v>
      </c>
      <c r="P2957" t="s">
        <v>34</v>
      </c>
      <c r="Q2957" t="s">
        <v>35</v>
      </c>
      <c r="R2957" t="s">
        <v>36</v>
      </c>
      <c r="S2957" t="s">
        <v>37</v>
      </c>
      <c r="T2957" t="s">
        <v>38</v>
      </c>
      <c r="U2957" t="s">
        <v>90</v>
      </c>
      <c r="V2957" s="1">
        <v>25708</v>
      </c>
      <c r="W2957" s="6">
        <f>DATEDIF(employee_data36[[#This Row],[DOB]],DATE(2023, 1, 1), "Y")</f>
        <v>52</v>
      </c>
      <c r="X2957" s="6" t="str">
        <f>IF(employee_data3[[#This Row],[Age]]&lt;=25, "Remaja", IF(employee_data3[[#This Row],[Age]]&lt;=55, "Dewasa", "Lansia"))</f>
        <v>Dewasa</v>
      </c>
      <c r="Y2957" s="7" t="str">
        <f>CONCATENATE(employee_data36[[#This Row],[First-LastName]]," ",employee_data36[[#This Row],[DOB]])</f>
        <v>Romeo-Gordon 25708</v>
      </c>
      <c r="Z2957" t="s">
        <v>40</v>
      </c>
      <c r="AA2957" t="s">
        <v>395</v>
      </c>
      <c r="AB2957" t="s">
        <v>55</v>
      </c>
      <c r="AC2957">
        <v>59153</v>
      </c>
      <c r="AD2957" t="s">
        <v>74</v>
      </c>
      <c r="AE2957" t="s">
        <v>104</v>
      </c>
      <c r="AF2957" t="s">
        <v>105</v>
      </c>
      <c r="AG2957">
        <v>5</v>
      </c>
    </row>
    <row r="2958" spans="1:33" x14ac:dyDescent="0.3">
      <c r="A2958">
        <v>3383</v>
      </c>
      <c r="B2958" t="s">
        <v>3486</v>
      </c>
      <c r="C2958" t="s">
        <v>4301</v>
      </c>
      <c r="D2958" s="6" t="str">
        <f>CONCATENATE(employee_data36[[#This Row],[FirstName]], "-",employee_data36[[#This Row],[LastName]] )</f>
        <v>Aimee-Hughes</v>
      </c>
      <c r="E2958" s="1">
        <v>44056</v>
      </c>
      <c r="F2958" s="1">
        <v>44106</v>
      </c>
      <c r="G2958" s="7" t="str">
        <f>IF(ISBLANK(employee_data36[[#This Row],[ExitDate]]),"Yes","")</f>
        <v/>
      </c>
      <c r="H2958" t="s">
        <v>28</v>
      </c>
      <c r="I2958" t="s">
        <v>10187</v>
      </c>
      <c r="J2958" t="s">
        <v>10188</v>
      </c>
      <c r="K2958" t="s">
        <v>168</v>
      </c>
      <c r="L2958" t="s">
        <v>745</v>
      </c>
      <c r="M2958" s="6" t="str">
        <f>IF(ISBLANK(employee_data36[[#This Row],[ExitDate]]),"1","0")</f>
        <v>0</v>
      </c>
      <c r="N2958" s="6" t="str">
        <f>IF(employee_data36[[#This Row],[EmployeeStatus]]="Active", "Active", "Tidak Active")</f>
        <v>Tidak Active</v>
      </c>
      <c r="O2958" t="s">
        <v>52</v>
      </c>
      <c r="P2958" t="s">
        <v>34</v>
      </c>
      <c r="Q2958" t="s">
        <v>52</v>
      </c>
      <c r="R2958" t="s">
        <v>126</v>
      </c>
      <c r="S2958" t="s">
        <v>10189</v>
      </c>
      <c r="T2958" t="s">
        <v>38</v>
      </c>
      <c r="U2958" t="s">
        <v>81</v>
      </c>
      <c r="V2958" s="1">
        <v>31138</v>
      </c>
      <c r="W2958" s="6">
        <f>DATEDIF(employee_data36[[#This Row],[DOB]],DATE(2023, 1, 1), "Y")</f>
        <v>37</v>
      </c>
      <c r="X2958" s="6" t="str">
        <f>IF(employee_data3[[#This Row],[Age]]&lt;=25, "Remaja", IF(employee_data3[[#This Row],[Age]]&lt;=55, "Dewasa", "Lansia"))</f>
        <v>Dewasa</v>
      </c>
      <c r="Y2958" s="7" t="str">
        <f>CONCATENATE(employee_data36[[#This Row],[First-LastName]]," ",employee_data36[[#This Row],[DOB]])</f>
        <v>Aimee-Hughes 31138</v>
      </c>
      <c r="Z2958" t="s">
        <v>40</v>
      </c>
      <c r="AA2958" t="s">
        <v>150</v>
      </c>
      <c r="AB2958" t="s">
        <v>42</v>
      </c>
      <c r="AC2958">
        <v>20389</v>
      </c>
      <c r="AD2958" t="s">
        <v>56</v>
      </c>
      <c r="AE2958" t="s">
        <v>104</v>
      </c>
      <c r="AF2958" t="s">
        <v>105</v>
      </c>
      <c r="AG2958">
        <v>2</v>
      </c>
    </row>
    <row r="2959" spans="1:33" x14ac:dyDescent="0.3">
      <c r="A2959">
        <v>3384</v>
      </c>
      <c r="B2959" t="s">
        <v>2499</v>
      </c>
      <c r="C2959" t="s">
        <v>4645</v>
      </c>
      <c r="D2959" s="6" t="str">
        <f>CONCATENATE(employee_data36[[#This Row],[FirstName]], "-",employee_data36[[#This Row],[LastName]] )</f>
        <v>Dennis-Hays</v>
      </c>
      <c r="E2959" s="1">
        <v>43531</v>
      </c>
      <c r="F2959" s="1"/>
      <c r="G2959" s="7" t="str">
        <f>IF(ISBLANK(employee_data36[[#This Row],[ExitDate]]),"Yes","")</f>
        <v>Yes</v>
      </c>
      <c r="H2959" t="s">
        <v>28</v>
      </c>
      <c r="I2959" t="s">
        <v>10190</v>
      </c>
      <c r="J2959" t="s">
        <v>10191</v>
      </c>
      <c r="K2959" t="s">
        <v>98</v>
      </c>
      <c r="L2959" t="s">
        <v>32</v>
      </c>
      <c r="M2959" s="6" t="str">
        <f>IF(ISBLANK(employee_data36[[#This Row],[ExitDate]]),"1","0")</f>
        <v>1</v>
      </c>
      <c r="N2959" s="6" t="str">
        <f>IF(employee_data36[[#This Row],[EmployeeStatus]]="Active", "Active", "Tidak Active")</f>
        <v>Active</v>
      </c>
      <c r="O2959" t="s">
        <v>63</v>
      </c>
      <c r="P2959" t="s">
        <v>34</v>
      </c>
      <c r="Q2959" t="s">
        <v>63</v>
      </c>
      <c r="R2959" t="s">
        <v>36</v>
      </c>
      <c r="S2959" t="s">
        <v>37</v>
      </c>
      <c r="T2959" t="s">
        <v>38</v>
      </c>
      <c r="U2959" t="s">
        <v>90</v>
      </c>
      <c r="V2959" s="1">
        <v>33437</v>
      </c>
      <c r="W2959" s="6">
        <f>DATEDIF(employee_data36[[#This Row],[DOB]],DATE(2023, 1, 1), "Y")</f>
        <v>31</v>
      </c>
      <c r="X2959" s="6" t="str">
        <f>IF(employee_data3[[#This Row],[Age]]&lt;=25, "Remaja", IF(employee_data3[[#This Row],[Age]]&lt;=55, "Dewasa", "Lansia"))</f>
        <v>Dewasa</v>
      </c>
      <c r="Y2959" s="7" t="str">
        <f>CONCATENATE(employee_data36[[#This Row],[First-LastName]]," ",employee_data36[[#This Row],[DOB]])</f>
        <v>Dennis-Hays 33437</v>
      </c>
      <c r="Z2959" t="s">
        <v>40</v>
      </c>
      <c r="AA2959" t="s">
        <v>216</v>
      </c>
      <c r="AB2959" t="s">
        <v>42</v>
      </c>
      <c r="AC2959">
        <v>26286</v>
      </c>
      <c r="AD2959" t="s">
        <v>56</v>
      </c>
      <c r="AE2959" t="s">
        <v>84</v>
      </c>
      <c r="AF2959" t="s">
        <v>45</v>
      </c>
      <c r="AG2959">
        <v>3</v>
      </c>
    </row>
    <row r="2960" spans="1:33" x14ac:dyDescent="0.3">
      <c r="A2960">
        <v>3385</v>
      </c>
      <c r="B2960" t="s">
        <v>2102</v>
      </c>
      <c r="C2960" t="s">
        <v>5267</v>
      </c>
      <c r="D2960" s="6" t="str">
        <f>CONCATENATE(employee_data36[[#This Row],[FirstName]], "-",employee_data36[[#This Row],[LastName]] )</f>
        <v>Kelly-Fritz</v>
      </c>
      <c r="E2960" s="1">
        <v>44633</v>
      </c>
      <c r="F2960" s="1"/>
      <c r="G2960" s="7" t="str">
        <f>IF(ISBLANK(employee_data36[[#This Row],[ExitDate]]),"Yes","")</f>
        <v>Yes</v>
      </c>
      <c r="H2960" t="s">
        <v>28</v>
      </c>
      <c r="I2960" t="s">
        <v>10192</v>
      </c>
      <c r="J2960" t="s">
        <v>10193</v>
      </c>
      <c r="K2960" t="s">
        <v>118</v>
      </c>
      <c r="L2960" t="s">
        <v>32</v>
      </c>
      <c r="M2960" s="6" t="str">
        <f>IF(ISBLANK(employee_data36[[#This Row],[ExitDate]]),"1","0")</f>
        <v>1</v>
      </c>
      <c r="N2960" s="6" t="str">
        <f>IF(employee_data36[[#This Row],[EmployeeStatus]]="Active", "Active", "Tidak Active")</f>
        <v>Active</v>
      </c>
      <c r="O2960" t="s">
        <v>52</v>
      </c>
      <c r="P2960" t="s">
        <v>51</v>
      </c>
      <c r="Q2960" t="s">
        <v>63</v>
      </c>
      <c r="R2960" t="s">
        <v>36</v>
      </c>
      <c r="S2960" t="s">
        <v>37</v>
      </c>
      <c r="T2960" t="s">
        <v>38</v>
      </c>
      <c r="U2960" t="s">
        <v>81</v>
      </c>
      <c r="V2960" s="1">
        <v>28681</v>
      </c>
      <c r="W2960" s="6">
        <f>DATEDIF(employee_data36[[#This Row],[DOB]],DATE(2023, 1, 1), "Y")</f>
        <v>44</v>
      </c>
      <c r="X2960" s="6" t="str">
        <f>IF(employee_data3[[#This Row],[Age]]&lt;=25, "Remaja", IF(employee_data3[[#This Row],[Age]]&lt;=55, "Dewasa", "Lansia"))</f>
        <v>Dewasa</v>
      </c>
      <c r="Y2960" s="7" t="str">
        <f>CONCATENATE(employee_data36[[#This Row],[First-LastName]]," ",employee_data36[[#This Row],[DOB]])</f>
        <v>Kelly-Fritz 28681</v>
      </c>
      <c r="Z2960" t="s">
        <v>40</v>
      </c>
      <c r="AA2960" t="s">
        <v>103</v>
      </c>
      <c r="AB2960" t="s">
        <v>42</v>
      </c>
      <c r="AC2960">
        <v>85739</v>
      </c>
      <c r="AD2960" t="s">
        <v>74</v>
      </c>
      <c r="AE2960" t="s">
        <v>104</v>
      </c>
      <c r="AF2960" t="s">
        <v>45</v>
      </c>
      <c r="AG2960">
        <v>3</v>
      </c>
    </row>
    <row r="2961" spans="1:33" x14ac:dyDescent="0.3">
      <c r="A2961">
        <v>3386</v>
      </c>
      <c r="B2961" t="s">
        <v>5475</v>
      </c>
      <c r="C2961" t="s">
        <v>9292</v>
      </c>
      <c r="D2961" s="6" t="str">
        <f>CONCATENATE(employee_data36[[#This Row],[FirstName]], "-",employee_data36[[#This Row],[LastName]] )</f>
        <v>Darnell-Shelton</v>
      </c>
      <c r="E2961" s="1">
        <v>43794</v>
      </c>
      <c r="F2961" s="1">
        <v>44224</v>
      </c>
      <c r="G2961" s="7" t="str">
        <f>IF(ISBLANK(employee_data36[[#This Row],[ExitDate]]),"Yes","")</f>
        <v/>
      </c>
      <c r="H2961" t="s">
        <v>728</v>
      </c>
      <c r="I2961" t="s">
        <v>10194</v>
      </c>
      <c r="J2961" t="s">
        <v>10195</v>
      </c>
      <c r="K2961" t="s">
        <v>98</v>
      </c>
      <c r="L2961" t="s">
        <v>32</v>
      </c>
      <c r="M2961" s="6" t="str">
        <f>IF(ISBLANK(employee_data36[[#This Row],[ExitDate]]),"1","0")</f>
        <v>0</v>
      </c>
      <c r="N2961" s="6" t="str">
        <f>IF(employee_data36[[#This Row],[EmployeeStatus]]="Active", "Active", "Tidak Active")</f>
        <v>Active</v>
      </c>
      <c r="O2961" t="s">
        <v>33</v>
      </c>
      <c r="P2961" t="s">
        <v>34</v>
      </c>
      <c r="Q2961" t="s">
        <v>35</v>
      </c>
      <c r="R2961" t="s">
        <v>175</v>
      </c>
      <c r="S2961" t="s">
        <v>10196</v>
      </c>
      <c r="T2961" t="s">
        <v>38</v>
      </c>
      <c r="U2961" t="s">
        <v>81</v>
      </c>
      <c r="V2961" s="1">
        <v>34748</v>
      </c>
      <c r="W2961" s="6">
        <f>DATEDIF(employee_data36[[#This Row],[DOB]],DATE(2023, 1, 1), "Y")</f>
        <v>27</v>
      </c>
      <c r="X2961" s="6" t="str">
        <f>IF(employee_data3[[#This Row],[Age]]&lt;=25, "Remaja", IF(employee_data3[[#This Row],[Age]]&lt;=55, "Dewasa", "Lansia"))</f>
        <v>Dewasa</v>
      </c>
      <c r="Y2961" s="7" t="str">
        <f>CONCATENATE(employee_data36[[#This Row],[First-LastName]]," ",employee_data36[[#This Row],[DOB]])</f>
        <v>Darnell-Shelton 34748</v>
      </c>
      <c r="Z2961" t="s">
        <v>40</v>
      </c>
      <c r="AA2961" t="s">
        <v>83</v>
      </c>
      <c r="AB2961" t="s">
        <v>42</v>
      </c>
      <c r="AC2961">
        <v>45331</v>
      </c>
      <c r="AD2961" t="s">
        <v>56</v>
      </c>
      <c r="AE2961" t="s">
        <v>44</v>
      </c>
      <c r="AF2961" t="s">
        <v>45</v>
      </c>
      <c r="AG2961">
        <v>2</v>
      </c>
    </row>
    <row r="2962" spans="1:33" x14ac:dyDescent="0.3">
      <c r="A2962">
        <v>3387</v>
      </c>
      <c r="B2962" t="s">
        <v>1855</v>
      </c>
      <c r="C2962" t="s">
        <v>1752</v>
      </c>
      <c r="D2962" s="6" t="str">
        <f>CONCATENATE(employee_data36[[#This Row],[FirstName]], "-",employee_data36[[#This Row],[LastName]] )</f>
        <v>Sabrina-Holt</v>
      </c>
      <c r="E2962" s="1">
        <v>43530</v>
      </c>
      <c r="F2962" s="1"/>
      <c r="G2962" s="7" t="str">
        <f>IF(ISBLANK(employee_data36[[#This Row],[ExitDate]]),"Yes","")</f>
        <v>Yes</v>
      </c>
      <c r="H2962" t="s">
        <v>728</v>
      </c>
      <c r="I2962" t="s">
        <v>10197</v>
      </c>
      <c r="J2962" t="s">
        <v>10198</v>
      </c>
      <c r="K2962" t="s">
        <v>118</v>
      </c>
      <c r="L2962" t="s">
        <v>32</v>
      </c>
      <c r="M2962" s="6" t="str">
        <f>IF(ISBLANK(employee_data36[[#This Row],[ExitDate]]),"1","0")</f>
        <v>1</v>
      </c>
      <c r="N2962" s="6" t="str">
        <f>IF(employee_data36[[#This Row],[EmployeeStatus]]="Active", "Active", "Tidak Active")</f>
        <v>Active</v>
      </c>
      <c r="O2962" t="s">
        <v>63</v>
      </c>
      <c r="P2962" t="s">
        <v>34</v>
      </c>
      <c r="Q2962" t="s">
        <v>63</v>
      </c>
      <c r="R2962" t="s">
        <v>36</v>
      </c>
      <c r="S2962" t="s">
        <v>37</v>
      </c>
      <c r="T2962" t="s">
        <v>38</v>
      </c>
      <c r="U2962" t="s">
        <v>66</v>
      </c>
      <c r="V2962" s="1">
        <v>23942</v>
      </c>
      <c r="W2962" s="6">
        <f>DATEDIF(employee_data36[[#This Row],[DOB]],DATE(2023, 1, 1), "Y")</f>
        <v>57</v>
      </c>
      <c r="X2962" s="6" t="str">
        <f>IF(employee_data3[[#This Row],[Age]]&lt;=25, "Remaja", IF(employee_data3[[#This Row],[Age]]&lt;=55, "Dewasa", "Lansia"))</f>
        <v>Lansia</v>
      </c>
      <c r="Y2962" s="7" t="str">
        <f>CONCATENATE(employee_data36[[#This Row],[First-LastName]]," ",employee_data36[[#This Row],[DOB]])</f>
        <v>Sabrina-Holt 23942</v>
      </c>
      <c r="Z2962" t="s">
        <v>40</v>
      </c>
      <c r="AA2962" t="s">
        <v>6</v>
      </c>
      <c r="AB2962" t="s">
        <v>55</v>
      </c>
      <c r="AC2962">
        <v>46093</v>
      </c>
      <c r="AD2962" t="s">
        <v>74</v>
      </c>
      <c r="AE2962" t="s">
        <v>44</v>
      </c>
      <c r="AF2962" t="s">
        <v>45</v>
      </c>
      <c r="AG2962">
        <v>3</v>
      </c>
    </row>
    <row r="2963" spans="1:33" x14ac:dyDescent="0.3">
      <c r="A2963">
        <v>3388</v>
      </c>
      <c r="B2963" t="s">
        <v>1631</v>
      </c>
      <c r="C2963" t="s">
        <v>3000</v>
      </c>
      <c r="D2963" s="6" t="str">
        <f>CONCATENATE(employee_data36[[#This Row],[FirstName]], "-",employee_data36[[#This Row],[LastName]] )</f>
        <v>Zoie-Logan</v>
      </c>
      <c r="E2963" s="1">
        <v>43574</v>
      </c>
      <c r="F2963" s="1"/>
      <c r="G2963" s="7" t="str">
        <f>IF(ISBLANK(employee_data36[[#This Row],[ExitDate]]),"Yes","")</f>
        <v>Yes</v>
      </c>
      <c r="H2963" t="s">
        <v>728</v>
      </c>
      <c r="I2963" t="s">
        <v>10199</v>
      </c>
      <c r="J2963" t="s">
        <v>10200</v>
      </c>
      <c r="K2963" t="s">
        <v>62</v>
      </c>
      <c r="L2963" t="s">
        <v>32</v>
      </c>
      <c r="M2963" s="6" t="str">
        <f>IF(ISBLANK(employee_data36[[#This Row],[ExitDate]]),"1","0")</f>
        <v>1</v>
      </c>
      <c r="N2963" s="6" t="str">
        <f>IF(employee_data36[[#This Row],[EmployeeStatus]]="Active", "Active", "Tidak Active")</f>
        <v>Active</v>
      </c>
      <c r="O2963" t="s">
        <v>52</v>
      </c>
      <c r="P2963" t="s">
        <v>51</v>
      </c>
      <c r="Q2963" t="s">
        <v>35</v>
      </c>
      <c r="R2963" t="s">
        <v>36</v>
      </c>
      <c r="S2963" t="s">
        <v>37</v>
      </c>
      <c r="T2963" t="s">
        <v>38</v>
      </c>
      <c r="U2963" t="s">
        <v>231</v>
      </c>
      <c r="V2963" s="1">
        <v>33133</v>
      </c>
      <c r="W2963" s="6">
        <f>DATEDIF(employee_data36[[#This Row],[DOB]],DATE(2023, 1, 1), "Y")</f>
        <v>32</v>
      </c>
      <c r="X2963" s="6" t="str">
        <f>IF(employee_data3[[#This Row],[Age]]&lt;=25, "Remaja", IF(employee_data3[[#This Row],[Age]]&lt;=55, "Dewasa", "Lansia"))</f>
        <v>Dewasa</v>
      </c>
      <c r="Y2963" s="7" t="str">
        <f>CONCATENATE(employee_data36[[#This Row],[First-LastName]]," ",employee_data36[[#This Row],[DOB]])</f>
        <v>Zoie-Logan 33133</v>
      </c>
      <c r="Z2963" t="s">
        <v>40</v>
      </c>
      <c r="AA2963" t="s">
        <v>103</v>
      </c>
      <c r="AB2963" t="s">
        <v>55</v>
      </c>
      <c r="AC2963">
        <v>48911</v>
      </c>
      <c r="AD2963" t="s">
        <v>93</v>
      </c>
      <c r="AE2963" t="s">
        <v>104</v>
      </c>
      <c r="AF2963" t="s">
        <v>45</v>
      </c>
      <c r="AG2963">
        <v>1</v>
      </c>
    </row>
    <row r="2964" spans="1:33" x14ac:dyDescent="0.3">
      <c r="A2964">
        <v>3389</v>
      </c>
      <c r="B2964" t="s">
        <v>7747</v>
      </c>
      <c r="C2964" t="s">
        <v>888</v>
      </c>
      <c r="D2964" s="6" t="str">
        <f>CONCATENATE(employee_data36[[#This Row],[FirstName]], "-",employee_data36[[#This Row],[LastName]] )</f>
        <v>Finley-Medina</v>
      </c>
      <c r="E2964" s="1">
        <v>44055</v>
      </c>
      <c r="F2964" s="1"/>
      <c r="G2964" s="7" t="str">
        <f>IF(ISBLANK(employee_data36[[#This Row],[ExitDate]]),"Yes","")</f>
        <v>Yes</v>
      </c>
      <c r="H2964" t="s">
        <v>728</v>
      </c>
      <c r="I2964" t="s">
        <v>10201</v>
      </c>
      <c r="J2964" t="s">
        <v>10202</v>
      </c>
      <c r="K2964" t="s">
        <v>89</v>
      </c>
      <c r="L2964" t="s">
        <v>32</v>
      </c>
      <c r="M2964" s="6" t="str">
        <f>IF(ISBLANK(employee_data36[[#This Row],[ExitDate]]),"1","0")</f>
        <v>1</v>
      </c>
      <c r="N2964" s="6" t="str">
        <f>IF(employee_data36[[#This Row],[EmployeeStatus]]="Active", "Active", "Tidak Active")</f>
        <v>Active</v>
      </c>
      <c r="O2964" t="s">
        <v>63</v>
      </c>
      <c r="P2964" t="s">
        <v>34</v>
      </c>
      <c r="Q2964" t="s">
        <v>35</v>
      </c>
      <c r="R2964" t="s">
        <v>36</v>
      </c>
      <c r="S2964" t="s">
        <v>37</v>
      </c>
      <c r="T2964" t="s">
        <v>38</v>
      </c>
      <c r="U2964" t="s">
        <v>90</v>
      </c>
      <c r="V2964" s="1">
        <v>15882</v>
      </c>
      <c r="W2964" s="6">
        <f>DATEDIF(employee_data36[[#This Row],[DOB]],DATE(2023, 1, 1), "Y")</f>
        <v>79</v>
      </c>
      <c r="X2964" s="6" t="str">
        <f>IF(employee_data3[[#This Row],[Age]]&lt;=25, "Remaja", IF(employee_data3[[#This Row],[Age]]&lt;=55, "Dewasa", "Lansia"))</f>
        <v>Lansia</v>
      </c>
      <c r="Y2964" s="7" t="str">
        <f>CONCATENATE(employee_data36[[#This Row],[First-LastName]]," ",employee_data36[[#This Row],[DOB]])</f>
        <v>Finley-Medina 15882</v>
      </c>
      <c r="Z2964" t="s">
        <v>40</v>
      </c>
      <c r="AA2964" t="s">
        <v>83</v>
      </c>
      <c r="AB2964" t="s">
        <v>55</v>
      </c>
      <c r="AC2964">
        <v>18226</v>
      </c>
      <c r="AD2964" t="s">
        <v>128</v>
      </c>
      <c r="AE2964" t="s">
        <v>84</v>
      </c>
      <c r="AF2964" t="s">
        <v>45</v>
      </c>
      <c r="AG2964">
        <v>1</v>
      </c>
    </row>
    <row r="2965" spans="1:33" x14ac:dyDescent="0.3">
      <c r="A2965">
        <v>3390</v>
      </c>
      <c r="B2965" t="s">
        <v>692</v>
      </c>
      <c r="C2965" t="s">
        <v>1375</v>
      </c>
      <c r="D2965" s="6" t="str">
        <f>CONCATENATE(employee_data36[[#This Row],[FirstName]], "-",employee_data36[[#This Row],[LastName]] )</f>
        <v>Lizeth-Middleton</v>
      </c>
      <c r="E2965" s="1">
        <v>44855</v>
      </c>
      <c r="F2965" s="1">
        <v>44931</v>
      </c>
      <c r="G2965" s="7" t="str">
        <f>IF(ISBLANK(employee_data36[[#This Row],[ExitDate]]),"Yes","")</f>
        <v/>
      </c>
      <c r="H2965" t="s">
        <v>728</v>
      </c>
      <c r="I2965" t="s">
        <v>10203</v>
      </c>
      <c r="J2965" t="s">
        <v>10204</v>
      </c>
      <c r="K2965" t="s">
        <v>31</v>
      </c>
      <c r="L2965" t="s">
        <v>1805</v>
      </c>
      <c r="M2965" s="6" t="str">
        <f>IF(ISBLANK(employee_data36[[#This Row],[ExitDate]]),"1","0")</f>
        <v>0</v>
      </c>
      <c r="N2965" s="6" t="str">
        <f>IF(employee_data36[[#This Row],[EmployeeStatus]]="Active", "Active", "Tidak Active")</f>
        <v>Tidak Active</v>
      </c>
      <c r="O2965" t="s">
        <v>52</v>
      </c>
      <c r="P2965" t="s">
        <v>64</v>
      </c>
      <c r="Q2965" t="s">
        <v>35</v>
      </c>
      <c r="R2965" t="s">
        <v>175</v>
      </c>
      <c r="S2965" t="s">
        <v>10205</v>
      </c>
      <c r="T2965" t="s">
        <v>38</v>
      </c>
      <c r="U2965" t="s">
        <v>936</v>
      </c>
      <c r="V2965" s="1">
        <v>25213</v>
      </c>
      <c r="W2965" s="6">
        <f>DATEDIF(employee_data36[[#This Row],[DOB]],DATE(2023, 1, 1), "Y")</f>
        <v>53</v>
      </c>
      <c r="X2965" s="6" t="str">
        <f>IF(employee_data3[[#This Row],[Age]]&lt;=25, "Remaja", IF(employee_data3[[#This Row],[Age]]&lt;=55, "Dewasa", "Lansia"))</f>
        <v>Dewasa</v>
      </c>
      <c r="Y2965" s="7" t="str">
        <f>CONCATENATE(employee_data36[[#This Row],[First-LastName]]," ",employee_data36[[#This Row],[DOB]])</f>
        <v>Lizeth-Middleton 25213</v>
      </c>
      <c r="Z2965" t="s">
        <v>40</v>
      </c>
      <c r="AA2965" t="s">
        <v>113</v>
      </c>
      <c r="AB2965" t="s">
        <v>42</v>
      </c>
      <c r="AC2965">
        <v>90024</v>
      </c>
      <c r="AD2965" t="s">
        <v>56</v>
      </c>
      <c r="AE2965" t="s">
        <v>84</v>
      </c>
      <c r="AF2965" t="s">
        <v>45</v>
      </c>
      <c r="AG2965">
        <v>1</v>
      </c>
    </row>
    <row r="2966" spans="1:33" x14ac:dyDescent="0.3">
      <c r="A2966">
        <v>3391</v>
      </c>
      <c r="B2966" t="s">
        <v>4733</v>
      </c>
      <c r="C2966" t="s">
        <v>7962</v>
      </c>
      <c r="D2966" s="6" t="str">
        <f>CONCATENATE(employee_data36[[#This Row],[FirstName]], "-",employee_data36[[#This Row],[LastName]] )</f>
        <v>Odin-Camacho</v>
      </c>
      <c r="E2966" s="1">
        <v>43843</v>
      </c>
      <c r="F2966" s="1"/>
      <c r="G2966" s="7" t="str">
        <f>IF(ISBLANK(employee_data36[[#This Row],[ExitDate]]),"Yes","")</f>
        <v>Yes</v>
      </c>
      <c r="H2966" t="s">
        <v>728</v>
      </c>
      <c r="I2966" t="s">
        <v>10206</v>
      </c>
      <c r="J2966" t="s">
        <v>10207</v>
      </c>
      <c r="K2966" t="s">
        <v>133</v>
      </c>
      <c r="L2966" t="s">
        <v>32</v>
      </c>
      <c r="M2966" s="6" t="str">
        <f>IF(ISBLANK(employee_data36[[#This Row],[ExitDate]]),"1","0")</f>
        <v>1</v>
      </c>
      <c r="N2966" s="6" t="str">
        <f>IF(employee_data36[[#This Row],[EmployeeStatus]]="Active", "Active", "Tidak Active")</f>
        <v>Active</v>
      </c>
      <c r="O2966" t="s">
        <v>52</v>
      </c>
      <c r="P2966" t="s">
        <v>34</v>
      </c>
      <c r="Q2966" t="s">
        <v>63</v>
      </c>
      <c r="R2966" t="s">
        <v>36</v>
      </c>
      <c r="S2966" t="s">
        <v>37</v>
      </c>
      <c r="T2966" t="s">
        <v>38</v>
      </c>
      <c r="U2966" t="s">
        <v>66</v>
      </c>
      <c r="V2966" s="1">
        <v>33546</v>
      </c>
      <c r="W2966" s="6">
        <f>DATEDIF(employee_data36[[#This Row],[DOB]],DATE(2023, 1, 1), "Y")</f>
        <v>31</v>
      </c>
      <c r="X2966" s="6" t="str">
        <f>IF(employee_data3[[#This Row],[Age]]&lt;=25, "Remaja", IF(employee_data3[[#This Row],[Age]]&lt;=55, "Dewasa", "Lansia"))</f>
        <v>Dewasa</v>
      </c>
      <c r="Y2966" s="7" t="str">
        <f>CONCATENATE(employee_data36[[#This Row],[First-LastName]]," ",employee_data36[[#This Row],[DOB]])</f>
        <v>Odin-Camacho 33546</v>
      </c>
      <c r="Z2966" t="s">
        <v>40</v>
      </c>
      <c r="AA2966" t="s">
        <v>419</v>
      </c>
      <c r="AB2966" t="s">
        <v>42</v>
      </c>
      <c r="AC2966">
        <v>2225</v>
      </c>
      <c r="AD2966" t="s">
        <v>93</v>
      </c>
      <c r="AE2966" t="s">
        <v>104</v>
      </c>
      <c r="AF2966" t="s">
        <v>45</v>
      </c>
      <c r="AG2966">
        <v>3</v>
      </c>
    </row>
    <row r="2967" spans="1:33" x14ac:dyDescent="0.3">
      <c r="A2967">
        <v>3392</v>
      </c>
      <c r="B2967" t="s">
        <v>3621</v>
      </c>
      <c r="C2967" t="s">
        <v>1031</v>
      </c>
      <c r="D2967" s="6" t="str">
        <f>CONCATENATE(employee_data36[[#This Row],[FirstName]], "-",employee_data36[[#This Row],[LastName]] )</f>
        <v>Dakota-Lowery</v>
      </c>
      <c r="E2967" s="1">
        <v>43787</v>
      </c>
      <c r="F2967" s="1">
        <v>44461</v>
      </c>
      <c r="G2967" s="7" t="str">
        <f>IF(ISBLANK(employee_data36[[#This Row],[ExitDate]]),"Yes","")</f>
        <v/>
      </c>
      <c r="H2967" t="s">
        <v>728</v>
      </c>
      <c r="I2967" t="s">
        <v>10208</v>
      </c>
      <c r="J2967" t="s">
        <v>10209</v>
      </c>
      <c r="K2967" t="s">
        <v>50</v>
      </c>
      <c r="L2967" t="s">
        <v>745</v>
      </c>
      <c r="M2967" s="6" t="str">
        <f>IF(ISBLANK(employee_data36[[#This Row],[ExitDate]]),"1","0")</f>
        <v>0</v>
      </c>
      <c r="N2967" s="6" t="str">
        <f>IF(employee_data36[[#This Row],[EmployeeStatus]]="Active", "Active", "Tidak Active")</f>
        <v>Tidak Active</v>
      </c>
      <c r="O2967" t="s">
        <v>63</v>
      </c>
      <c r="P2967" t="s">
        <v>64</v>
      </c>
      <c r="Q2967" t="s">
        <v>63</v>
      </c>
      <c r="R2967" t="s">
        <v>175</v>
      </c>
      <c r="S2967" t="s">
        <v>10210</v>
      </c>
      <c r="T2967" t="s">
        <v>38</v>
      </c>
      <c r="U2967" t="s">
        <v>81</v>
      </c>
      <c r="V2967" s="1">
        <v>32202</v>
      </c>
      <c r="W2967" s="6">
        <f>DATEDIF(employee_data36[[#This Row],[DOB]],DATE(2023, 1, 1), "Y")</f>
        <v>34</v>
      </c>
      <c r="X2967" s="6" t="str">
        <f>IF(employee_data3[[#This Row],[Age]]&lt;=25, "Remaja", IF(employee_data3[[#This Row],[Age]]&lt;=55, "Dewasa", "Lansia"))</f>
        <v>Dewasa</v>
      </c>
      <c r="Y2967" s="7" t="str">
        <f>CONCATENATE(employee_data36[[#This Row],[First-LastName]]," ",employee_data36[[#This Row],[DOB]])</f>
        <v>Dakota-Lowery 32202</v>
      </c>
      <c r="Z2967" t="s">
        <v>40</v>
      </c>
      <c r="AA2967" t="s">
        <v>103</v>
      </c>
      <c r="AB2967" t="s">
        <v>42</v>
      </c>
      <c r="AC2967">
        <v>14864</v>
      </c>
      <c r="AD2967" t="s">
        <v>74</v>
      </c>
      <c r="AE2967" t="s">
        <v>75</v>
      </c>
      <c r="AF2967" t="s">
        <v>45</v>
      </c>
      <c r="AG2967">
        <v>2</v>
      </c>
    </row>
    <row r="2968" spans="1:33" x14ac:dyDescent="0.3">
      <c r="A2968">
        <v>3393</v>
      </c>
      <c r="B2968" t="s">
        <v>5897</v>
      </c>
      <c r="C2968" t="s">
        <v>8313</v>
      </c>
      <c r="D2968" s="6" t="str">
        <f>CONCATENATE(employee_data36[[#This Row],[FirstName]], "-",employee_data36[[#This Row],[LastName]] )</f>
        <v>Skyla-Santiago</v>
      </c>
      <c r="E2968" s="1">
        <v>43337</v>
      </c>
      <c r="F2968" s="1"/>
      <c r="G2968" s="7" t="str">
        <f>IF(ISBLANK(employee_data36[[#This Row],[ExitDate]]),"Yes","")</f>
        <v>Yes</v>
      </c>
      <c r="H2968" t="s">
        <v>28</v>
      </c>
      <c r="I2968" t="s">
        <v>10211</v>
      </c>
      <c r="J2968" t="s">
        <v>10212</v>
      </c>
      <c r="K2968" t="s">
        <v>89</v>
      </c>
      <c r="L2968" t="s">
        <v>32</v>
      </c>
      <c r="M2968" s="6" t="str">
        <f>IF(ISBLANK(employee_data36[[#This Row],[ExitDate]]),"1","0")</f>
        <v>1</v>
      </c>
      <c r="N2968" s="6" t="str">
        <f>IF(employee_data36[[#This Row],[EmployeeStatus]]="Active", "Active", "Tidak Active")</f>
        <v>Active</v>
      </c>
      <c r="O2968" t="s">
        <v>33</v>
      </c>
      <c r="P2968" t="s">
        <v>64</v>
      </c>
      <c r="Q2968" t="s">
        <v>63</v>
      </c>
      <c r="R2968" t="s">
        <v>36</v>
      </c>
      <c r="S2968" t="s">
        <v>37</v>
      </c>
      <c r="T2968" t="s">
        <v>38</v>
      </c>
      <c r="U2968" t="s">
        <v>81</v>
      </c>
      <c r="V2968" s="1">
        <v>15496</v>
      </c>
      <c r="W2968" s="6">
        <f>DATEDIF(employee_data36[[#This Row],[DOB]],DATE(2023, 1, 1), "Y")</f>
        <v>80</v>
      </c>
      <c r="X2968" s="6" t="str">
        <f>IF(employee_data3[[#This Row],[Age]]&lt;=25, "Remaja", IF(employee_data3[[#This Row],[Age]]&lt;=55, "Dewasa", "Lansia"))</f>
        <v>Lansia</v>
      </c>
      <c r="Y2968" s="7" t="str">
        <f>CONCATENATE(employee_data36[[#This Row],[First-LastName]]," ",employee_data36[[#This Row],[DOB]])</f>
        <v>Skyla-Santiago 15496</v>
      </c>
      <c r="Z2968" t="s">
        <v>40</v>
      </c>
      <c r="AA2968" t="s">
        <v>292</v>
      </c>
      <c r="AB2968" t="s">
        <v>42</v>
      </c>
      <c r="AC2968">
        <v>33532</v>
      </c>
      <c r="AD2968" t="s">
        <v>56</v>
      </c>
      <c r="AE2968" t="s">
        <v>84</v>
      </c>
      <c r="AF2968" t="s">
        <v>236</v>
      </c>
      <c r="AG2968">
        <v>3</v>
      </c>
    </row>
    <row r="2969" spans="1:33" x14ac:dyDescent="0.3">
      <c r="A2969">
        <v>3394</v>
      </c>
      <c r="B2969" t="s">
        <v>3561</v>
      </c>
      <c r="C2969" t="s">
        <v>233</v>
      </c>
      <c r="D2969" s="6" t="str">
        <f>CONCATENATE(employee_data36[[#This Row],[FirstName]], "-",employee_data36[[#This Row],[LastName]] )</f>
        <v>Harley-Beard</v>
      </c>
      <c r="E2969" s="1">
        <v>44340</v>
      </c>
      <c r="F2969" s="1"/>
      <c r="G2969" s="7" t="str">
        <f>IF(ISBLANK(employee_data36[[#This Row],[ExitDate]]),"Yes","")</f>
        <v>Yes</v>
      </c>
      <c r="H2969" t="s">
        <v>28</v>
      </c>
      <c r="I2969" t="s">
        <v>10213</v>
      </c>
      <c r="J2969" t="s">
        <v>10214</v>
      </c>
      <c r="K2969" t="s">
        <v>98</v>
      </c>
      <c r="L2969" t="s">
        <v>32</v>
      </c>
      <c r="M2969" s="6" t="str">
        <f>IF(ISBLANK(employee_data36[[#This Row],[ExitDate]]),"1","0")</f>
        <v>1</v>
      </c>
      <c r="N2969" s="6" t="str">
        <f>IF(employee_data36[[#This Row],[EmployeeStatus]]="Active", "Active", "Tidak Active")</f>
        <v>Active</v>
      </c>
      <c r="O2969" t="s">
        <v>33</v>
      </c>
      <c r="P2969" t="s">
        <v>64</v>
      </c>
      <c r="Q2969" t="s">
        <v>35</v>
      </c>
      <c r="R2969" t="s">
        <v>36</v>
      </c>
      <c r="S2969" t="s">
        <v>37</v>
      </c>
      <c r="T2969" t="s">
        <v>38</v>
      </c>
      <c r="U2969" t="s">
        <v>90</v>
      </c>
      <c r="V2969" s="1">
        <v>18052</v>
      </c>
      <c r="W2969" s="6">
        <f>DATEDIF(employee_data36[[#This Row],[DOB]],DATE(2023, 1, 1), "Y")</f>
        <v>73</v>
      </c>
      <c r="X2969" s="6" t="str">
        <f>IF(employee_data3[[#This Row],[Age]]&lt;=25, "Remaja", IF(employee_data3[[#This Row],[Age]]&lt;=55, "Dewasa", "Lansia"))</f>
        <v>Lansia</v>
      </c>
      <c r="Y2969" s="7" t="str">
        <f>CONCATENATE(employee_data36[[#This Row],[First-LastName]]," ",employee_data36[[#This Row],[DOB]])</f>
        <v>Harley-Beard 18052</v>
      </c>
      <c r="Z2969" t="s">
        <v>40</v>
      </c>
      <c r="AA2969" t="s">
        <v>103</v>
      </c>
      <c r="AB2969" t="s">
        <v>55</v>
      </c>
      <c r="AC2969">
        <v>37566</v>
      </c>
      <c r="AD2969" t="s">
        <v>93</v>
      </c>
      <c r="AE2969" t="s">
        <v>104</v>
      </c>
      <c r="AF2969" t="s">
        <v>45</v>
      </c>
      <c r="AG2969">
        <v>2</v>
      </c>
    </row>
    <row r="2970" spans="1:33" x14ac:dyDescent="0.3">
      <c r="A2970">
        <v>3395</v>
      </c>
      <c r="B2970" t="s">
        <v>7193</v>
      </c>
      <c r="C2970" t="s">
        <v>1027</v>
      </c>
      <c r="D2970" s="6" t="str">
        <f>CONCATENATE(employee_data36[[#This Row],[FirstName]], "-",employee_data36[[#This Row],[LastName]] )</f>
        <v>Summer-Barber</v>
      </c>
      <c r="E2970" s="1">
        <v>44356</v>
      </c>
      <c r="F2970" s="1">
        <v>44574</v>
      </c>
      <c r="G2970" s="7" t="str">
        <f>IF(ISBLANK(employee_data36[[#This Row],[ExitDate]]),"Yes","")</f>
        <v/>
      </c>
      <c r="H2970" t="s">
        <v>28</v>
      </c>
      <c r="I2970" t="s">
        <v>10215</v>
      </c>
      <c r="J2970" t="s">
        <v>10216</v>
      </c>
      <c r="K2970" t="s">
        <v>80</v>
      </c>
      <c r="L2970" t="s">
        <v>745</v>
      </c>
      <c r="M2970" s="6" t="str">
        <f>IF(ISBLANK(employee_data36[[#This Row],[ExitDate]]),"1","0")</f>
        <v>0</v>
      </c>
      <c r="N2970" s="6" t="str">
        <f>IF(employee_data36[[#This Row],[EmployeeStatus]]="Active", "Active", "Tidak Active")</f>
        <v>Tidak Active</v>
      </c>
      <c r="O2970" t="s">
        <v>52</v>
      </c>
      <c r="P2970" t="s">
        <v>51</v>
      </c>
      <c r="Q2970" t="s">
        <v>52</v>
      </c>
      <c r="R2970" t="s">
        <v>126</v>
      </c>
      <c r="S2970" t="s">
        <v>10217</v>
      </c>
      <c r="T2970" t="s">
        <v>38</v>
      </c>
      <c r="U2970" t="s">
        <v>90</v>
      </c>
      <c r="V2970" s="1">
        <v>27434</v>
      </c>
      <c r="W2970" s="6">
        <f>DATEDIF(employee_data36[[#This Row],[DOB]],DATE(2023, 1, 1), "Y")</f>
        <v>47</v>
      </c>
      <c r="X2970" s="6" t="str">
        <f>IF(employee_data3[[#This Row],[Age]]&lt;=25, "Remaja", IF(employee_data3[[#This Row],[Age]]&lt;=55, "Dewasa", "Lansia"))</f>
        <v>Dewasa</v>
      </c>
      <c r="Y2970" s="7" t="str">
        <f>CONCATENATE(employee_data36[[#This Row],[First-LastName]]," ",employee_data36[[#This Row],[DOB]])</f>
        <v>Summer-Barber 27434</v>
      </c>
      <c r="Z2970" t="s">
        <v>40</v>
      </c>
      <c r="AA2970" t="s">
        <v>92</v>
      </c>
      <c r="AB2970" t="s">
        <v>42</v>
      </c>
      <c r="AC2970">
        <v>88306</v>
      </c>
      <c r="AD2970" t="s">
        <v>74</v>
      </c>
      <c r="AE2970" t="s">
        <v>44</v>
      </c>
      <c r="AF2970" t="s">
        <v>236</v>
      </c>
      <c r="AG2970">
        <v>3</v>
      </c>
    </row>
    <row r="2971" spans="1:33" x14ac:dyDescent="0.3">
      <c r="A2971">
        <v>3396</v>
      </c>
      <c r="B2971" t="s">
        <v>2744</v>
      </c>
      <c r="C2971" t="s">
        <v>438</v>
      </c>
      <c r="D2971" s="6" t="str">
        <f>CONCATENATE(employee_data36[[#This Row],[FirstName]], "-",employee_data36[[#This Row],[LastName]] )</f>
        <v>Stephen-Mcmillan</v>
      </c>
      <c r="E2971" s="1">
        <v>44291</v>
      </c>
      <c r="F2971" s="1">
        <v>44529</v>
      </c>
      <c r="G2971" s="7" t="str">
        <f>IF(ISBLANK(employee_data36[[#This Row],[ExitDate]]),"Yes","")</f>
        <v/>
      </c>
      <c r="H2971" t="s">
        <v>28</v>
      </c>
      <c r="I2971" t="s">
        <v>10218</v>
      </c>
      <c r="J2971" t="s">
        <v>10219</v>
      </c>
      <c r="K2971" t="s">
        <v>133</v>
      </c>
      <c r="L2971" t="s">
        <v>745</v>
      </c>
      <c r="M2971" s="6" t="str">
        <f>IF(ISBLANK(employee_data36[[#This Row],[ExitDate]]),"1","0")</f>
        <v>0</v>
      </c>
      <c r="N2971" s="6" t="str">
        <f>IF(employee_data36[[#This Row],[EmployeeStatus]]="Active", "Active", "Tidak Active")</f>
        <v>Tidak Active</v>
      </c>
      <c r="O2971" t="s">
        <v>52</v>
      </c>
      <c r="P2971" t="s">
        <v>64</v>
      </c>
      <c r="Q2971" t="s">
        <v>63</v>
      </c>
      <c r="R2971" t="s">
        <v>175</v>
      </c>
      <c r="S2971" t="s">
        <v>10220</v>
      </c>
      <c r="T2971" t="s">
        <v>38</v>
      </c>
      <c r="U2971" t="s">
        <v>81</v>
      </c>
      <c r="V2971" s="1">
        <v>18232</v>
      </c>
      <c r="W2971" s="6">
        <f>DATEDIF(employee_data36[[#This Row],[DOB]],DATE(2023, 1, 1), "Y")</f>
        <v>73</v>
      </c>
      <c r="X2971" s="6" t="str">
        <f>IF(employee_data3[[#This Row],[Age]]&lt;=25, "Remaja", IF(employee_data3[[#This Row],[Age]]&lt;=55, "Dewasa", "Lansia"))</f>
        <v>Lansia</v>
      </c>
      <c r="Y2971" s="7" t="str">
        <f>CONCATENATE(employee_data36[[#This Row],[First-LastName]]," ",employee_data36[[#This Row],[DOB]])</f>
        <v>Stephen-Mcmillan 18232</v>
      </c>
      <c r="Z2971" t="s">
        <v>40</v>
      </c>
      <c r="AA2971" t="s">
        <v>226</v>
      </c>
      <c r="AB2971" t="s">
        <v>42</v>
      </c>
      <c r="AC2971">
        <v>49024</v>
      </c>
      <c r="AD2971" t="s">
        <v>128</v>
      </c>
      <c r="AE2971" t="s">
        <v>84</v>
      </c>
      <c r="AF2971" t="s">
        <v>45</v>
      </c>
      <c r="AG2971">
        <v>4</v>
      </c>
    </row>
    <row r="2972" spans="1:33" x14ac:dyDescent="0.3">
      <c r="A2972">
        <v>3397</v>
      </c>
      <c r="B2972" t="s">
        <v>8072</v>
      </c>
      <c r="C2972" t="s">
        <v>6276</v>
      </c>
      <c r="D2972" s="6" t="str">
        <f>CONCATENATE(employee_data36[[#This Row],[FirstName]], "-",employee_data36[[#This Row],[LastName]] )</f>
        <v>Rylan-Garrison</v>
      </c>
      <c r="E2972" s="1">
        <v>44870</v>
      </c>
      <c r="F2972" s="1"/>
      <c r="G2972" s="7" t="str">
        <f>IF(ISBLANK(employee_data36[[#This Row],[ExitDate]]),"Yes","")</f>
        <v>Yes</v>
      </c>
      <c r="H2972" t="s">
        <v>28</v>
      </c>
      <c r="I2972" t="s">
        <v>10221</v>
      </c>
      <c r="J2972" t="s">
        <v>10222</v>
      </c>
      <c r="K2972" t="s">
        <v>168</v>
      </c>
      <c r="L2972" t="s">
        <v>32</v>
      </c>
      <c r="M2972" s="6" t="str">
        <f>IF(ISBLANK(employee_data36[[#This Row],[ExitDate]]),"1","0")</f>
        <v>1</v>
      </c>
      <c r="N2972" s="6" t="str">
        <f>IF(employee_data36[[#This Row],[EmployeeStatus]]="Active", "Active", "Tidak Active")</f>
        <v>Active</v>
      </c>
      <c r="O2972" t="s">
        <v>52</v>
      </c>
      <c r="P2972" t="s">
        <v>51</v>
      </c>
      <c r="Q2972" t="s">
        <v>52</v>
      </c>
      <c r="R2972" t="s">
        <v>36</v>
      </c>
      <c r="S2972" t="s">
        <v>37</v>
      </c>
      <c r="T2972" t="s">
        <v>38</v>
      </c>
      <c r="U2972" t="s">
        <v>90</v>
      </c>
      <c r="V2972" s="1">
        <v>18168</v>
      </c>
      <c r="W2972" s="6">
        <f>DATEDIF(employee_data36[[#This Row],[DOB]],DATE(2023, 1, 1), "Y")</f>
        <v>73</v>
      </c>
      <c r="X2972" s="6" t="str">
        <f>IF(employee_data3[[#This Row],[Age]]&lt;=25, "Remaja", IF(employee_data3[[#This Row],[Age]]&lt;=55, "Dewasa", "Lansia"))</f>
        <v>Lansia</v>
      </c>
      <c r="Y2972" s="7" t="str">
        <f>CONCATENATE(employee_data36[[#This Row],[First-LastName]]," ",employee_data36[[#This Row],[DOB]])</f>
        <v>Rylan-Garrison 18168</v>
      </c>
      <c r="Z2972" t="s">
        <v>40</v>
      </c>
      <c r="AA2972" t="s">
        <v>193</v>
      </c>
      <c r="AB2972" t="s">
        <v>42</v>
      </c>
      <c r="AC2972">
        <v>41302</v>
      </c>
      <c r="AD2972" t="s">
        <v>128</v>
      </c>
      <c r="AE2972" t="s">
        <v>75</v>
      </c>
      <c r="AF2972" t="s">
        <v>45</v>
      </c>
      <c r="AG2972">
        <v>3</v>
      </c>
    </row>
    <row r="2973" spans="1:33" x14ac:dyDescent="0.3">
      <c r="A2973">
        <v>3398</v>
      </c>
      <c r="B2973" t="s">
        <v>5037</v>
      </c>
      <c r="C2973" t="s">
        <v>5539</v>
      </c>
      <c r="D2973" s="6" t="str">
        <f>CONCATENATE(employee_data36[[#This Row],[FirstName]], "-",employee_data36[[#This Row],[LastName]] )</f>
        <v>Kyler-Cherry</v>
      </c>
      <c r="E2973" s="1">
        <v>43778</v>
      </c>
      <c r="F2973" s="1">
        <v>44807</v>
      </c>
      <c r="G2973" s="7" t="str">
        <f>IF(ISBLANK(employee_data36[[#This Row],[ExitDate]]),"Yes","")</f>
        <v/>
      </c>
      <c r="H2973" t="s">
        <v>28</v>
      </c>
      <c r="I2973" t="s">
        <v>10223</v>
      </c>
      <c r="J2973" t="s">
        <v>10224</v>
      </c>
      <c r="K2973" t="s">
        <v>62</v>
      </c>
      <c r="L2973" t="s">
        <v>32</v>
      </c>
      <c r="M2973" s="6" t="str">
        <f>IF(ISBLANK(employee_data36[[#This Row],[ExitDate]]),"1","0")</f>
        <v>0</v>
      </c>
      <c r="N2973" s="6" t="str">
        <f>IF(employee_data36[[#This Row],[EmployeeStatus]]="Active", "Active", "Tidak Active")</f>
        <v>Active</v>
      </c>
      <c r="O2973" t="s">
        <v>52</v>
      </c>
      <c r="P2973" t="s">
        <v>51</v>
      </c>
      <c r="Q2973" t="s">
        <v>63</v>
      </c>
      <c r="R2973" t="s">
        <v>140</v>
      </c>
      <c r="S2973" t="s">
        <v>10225</v>
      </c>
      <c r="T2973" t="s">
        <v>38</v>
      </c>
      <c r="U2973" t="s">
        <v>81</v>
      </c>
      <c r="V2973" s="1">
        <v>20800</v>
      </c>
      <c r="W2973" s="6">
        <f>DATEDIF(employee_data36[[#This Row],[DOB]],DATE(2023, 1, 1), "Y")</f>
        <v>66</v>
      </c>
      <c r="X2973" s="6" t="str">
        <f>IF(employee_data3[[#This Row],[Age]]&lt;=25, "Remaja", IF(employee_data3[[#This Row],[Age]]&lt;=55, "Dewasa", "Lansia"))</f>
        <v>Lansia</v>
      </c>
      <c r="Y2973" s="7" t="str">
        <f>CONCATENATE(employee_data36[[#This Row],[First-LastName]]," ",employee_data36[[#This Row],[DOB]])</f>
        <v>Kyler-Cherry 20800</v>
      </c>
      <c r="Z2973" t="s">
        <v>40</v>
      </c>
      <c r="AA2973" t="s">
        <v>103</v>
      </c>
      <c r="AB2973" t="s">
        <v>42</v>
      </c>
      <c r="AC2973">
        <v>63776</v>
      </c>
      <c r="AD2973" t="s">
        <v>74</v>
      </c>
      <c r="AE2973" t="s">
        <v>75</v>
      </c>
      <c r="AF2973" t="s">
        <v>45</v>
      </c>
      <c r="AG2973">
        <v>3</v>
      </c>
    </row>
    <row r="2974" spans="1:33" x14ac:dyDescent="0.3">
      <c r="A2974">
        <v>3399</v>
      </c>
      <c r="B2974" t="s">
        <v>6240</v>
      </c>
      <c r="C2974" t="s">
        <v>8600</v>
      </c>
      <c r="D2974" s="6" t="str">
        <f>CONCATENATE(employee_data36[[#This Row],[FirstName]], "-",employee_data36[[#This Row],[LastName]] )</f>
        <v>Corinne-Reeves</v>
      </c>
      <c r="E2974" s="1">
        <v>44717</v>
      </c>
      <c r="F2974" s="1">
        <v>45078</v>
      </c>
      <c r="G2974" s="7" t="str">
        <f>IF(ISBLANK(employee_data36[[#This Row],[ExitDate]]),"Yes","")</f>
        <v/>
      </c>
      <c r="H2974" t="s">
        <v>28</v>
      </c>
      <c r="I2974" t="s">
        <v>10226</v>
      </c>
      <c r="J2974" t="s">
        <v>10227</v>
      </c>
      <c r="K2974" t="s">
        <v>118</v>
      </c>
      <c r="L2974" t="s">
        <v>32</v>
      </c>
      <c r="M2974" s="6" t="str">
        <f>IF(ISBLANK(employee_data36[[#This Row],[ExitDate]]),"1","0")</f>
        <v>0</v>
      </c>
      <c r="N2974" s="6" t="str">
        <f>IF(employee_data36[[#This Row],[EmployeeStatus]]="Active", "Active", "Tidak Active")</f>
        <v>Active</v>
      </c>
      <c r="O2974" t="s">
        <v>63</v>
      </c>
      <c r="P2974" t="s">
        <v>64</v>
      </c>
      <c r="Q2974" t="s">
        <v>63</v>
      </c>
      <c r="R2974" t="s">
        <v>99</v>
      </c>
      <c r="S2974" t="s">
        <v>10228</v>
      </c>
      <c r="T2974" t="s">
        <v>38</v>
      </c>
      <c r="U2974" t="s">
        <v>53</v>
      </c>
      <c r="V2974" s="1">
        <v>30737</v>
      </c>
      <c r="W2974" s="6">
        <f>DATEDIF(employee_data36[[#This Row],[DOB]],DATE(2023, 1, 1), "Y")</f>
        <v>38</v>
      </c>
      <c r="X2974" s="6" t="str">
        <f>IF(employee_data3[[#This Row],[Age]]&lt;=25, "Remaja", IF(employee_data3[[#This Row],[Age]]&lt;=55, "Dewasa", "Lansia"))</f>
        <v>Dewasa</v>
      </c>
      <c r="Y2974" s="7" t="str">
        <f>CONCATENATE(employee_data36[[#This Row],[First-LastName]]," ",employee_data36[[#This Row],[DOB]])</f>
        <v>Corinne-Reeves 30737</v>
      </c>
      <c r="Z2974" t="s">
        <v>40</v>
      </c>
      <c r="AA2974" t="s">
        <v>163</v>
      </c>
      <c r="AB2974" t="s">
        <v>42</v>
      </c>
      <c r="AC2974">
        <v>16715</v>
      </c>
      <c r="AD2974" t="s">
        <v>43</v>
      </c>
      <c r="AE2974" t="s">
        <v>44</v>
      </c>
      <c r="AF2974" t="s">
        <v>45</v>
      </c>
      <c r="AG2974">
        <v>2</v>
      </c>
    </row>
    <row r="2975" spans="1:33" x14ac:dyDescent="0.3">
      <c r="A2975">
        <v>3400</v>
      </c>
      <c r="B2975" t="s">
        <v>10229</v>
      </c>
      <c r="C2975" t="s">
        <v>1760</v>
      </c>
      <c r="D2975" s="6" t="str">
        <f>CONCATENATE(employee_data36[[#This Row],[FirstName]], "-",employee_data36[[#This Row],[LastName]] )</f>
        <v>Lorenzo-Short</v>
      </c>
      <c r="E2975" s="1">
        <v>44460</v>
      </c>
      <c r="F2975" s="1"/>
      <c r="G2975" s="7" t="str">
        <f>IF(ISBLANK(employee_data36[[#This Row],[ExitDate]]),"Yes","")</f>
        <v>Yes</v>
      </c>
      <c r="H2975" t="s">
        <v>28</v>
      </c>
      <c r="I2975" t="s">
        <v>10230</v>
      </c>
      <c r="J2975" t="s">
        <v>10231</v>
      </c>
      <c r="K2975" t="s">
        <v>139</v>
      </c>
      <c r="L2975" t="s">
        <v>32</v>
      </c>
      <c r="M2975" s="6" t="str">
        <f>IF(ISBLANK(employee_data36[[#This Row],[ExitDate]]),"1","0")</f>
        <v>1</v>
      </c>
      <c r="N2975" s="6" t="str">
        <f>IF(employee_data36[[#This Row],[EmployeeStatus]]="Active", "Active", "Tidak Active")</f>
        <v>Active</v>
      </c>
      <c r="O2975" t="s">
        <v>63</v>
      </c>
      <c r="P2975" t="s">
        <v>34</v>
      </c>
      <c r="Q2975" t="s">
        <v>35</v>
      </c>
      <c r="R2975" t="s">
        <v>36</v>
      </c>
      <c r="S2975" t="s">
        <v>37</v>
      </c>
      <c r="T2975" t="s">
        <v>38</v>
      </c>
      <c r="U2975" t="s">
        <v>286</v>
      </c>
      <c r="V2975" s="1">
        <v>25723</v>
      </c>
      <c r="W2975" s="6">
        <f>DATEDIF(employee_data36[[#This Row],[DOB]],DATE(2023, 1, 1), "Y")</f>
        <v>52</v>
      </c>
      <c r="X2975" s="6" t="str">
        <f>IF(employee_data3[[#This Row],[Age]]&lt;=25, "Remaja", IF(employee_data3[[#This Row],[Age]]&lt;=55, "Dewasa", "Lansia"))</f>
        <v>Dewasa</v>
      </c>
      <c r="Y2975" s="7" t="str">
        <f>CONCATENATE(employee_data36[[#This Row],[First-LastName]]," ",employee_data36[[#This Row],[DOB]])</f>
        <v>Lorenzo-Short 25723</v>
      </c>
      <c r="Z2975" t="s">
        <v>40</v>
      </c>
      <c r="AA2975" t="s">
        <v>287</v>
      </c>
      <c r="AB2975" t="s">
        <v>42</v>
      </c>
      <c r="AC2975">
        <v>90974</v>
      </c>
      <c r="AD2975" t="s">
        <v>93</v>
      </c>
      <c r="AE2975" t="s">
        <v>104</v>
      </c>
      <c r="AF2975" t="s">
        <v>45</v>
      </c>
      <c r="AG2975">
        <v>1</v>
      </c>
    </row>
    <row r="2976" spans="1:33" x14ac:dyDescent="0.3">
      <c r="A2976">
        <v>3401</v>
      </c>
      <c r="B2976" t="s">
        <v>1246</v>
      </c>
      <c r="C2976" t="s">
        <v>922</v>
      </c>
      <c r="D2976" s="6" t="str">
        <f>CONCATENATE(employee_data36[[#This Row],[FirstName]], "-",employee_data36[[#This Row],[LastName]] )</f>
        <v>Taniya-Kane</v>
      </c>
      <c r="E2976" s="1">
        <v>44510</v>
      </c>
      <c r="F2976" s="1">
        <v>45081</v>
      </c>
      <c r="G2976" s="7" t="str">
        <f>IF(ISBLANK(employee_data36[[#This Row],[ExitDate]]),"Yes","")</f>
        <v/>
      </c>
      <c r="H2976" t="s">
        <v>28</v>
      </c>
      <c r="I2976" t="s">
        <v>10232</v>
      </c>
      <c r="J2976" t="s">
        <v>10233</v>
      </c>
      <c r="K2976" t="s">
        <v>50</v>
      </c>
      <c r="L2976" t="s">
        <v>1805</v>
      </c>
      <c r="M2976" s="6" t="str">
        <f>IF(ISBLANK(employee_data36[[#This Row],[ExitDate]]),"1","0")</f>
        <v>0</v>
      </c>
      <c r="N2976" s="6" t="str">
        <f>IF(employee_data36[[#This Row],[EmployeeStatus]]="Active", "Active", "Tidak Active")</f>
        <v>Tidak Active</v>
      </c>
      <c r="O2976" t="s">
        <v>33</v>
      </c>
      <c r="P2976" t="s">
        <v>51</v>
      </c>
      <c r="Q2976" t="s">
        <v>63</v>
      </c>
      <c r="R2976" t="s">
        <v>99</v>
      </c>
      <c r="S2976" t="s">
        <v>10234</v>
      </c>
      <c r="T2976" t="s">
        <v>38</v>
      </c>
      <c r="U2976" t="s">
        <v>90</v>
      </c>
      <c r="V2976" s="1">
        <v>26765</v>
      </c>
      <c r="W2976" s="6">
        <f>DATEDIF(employee_data36[[#This Row],[DOB]],DATE(2023, 1, 1), "Y")</f>
        <v>49</v>
      </c>
      <c r="X2976" s="6" t="str">
        <f>IF(employee_data3[[#This Row],[Age]]&lt;=25, "Remaja", IF(employee_data3[[#This Row],[Age]]&lt;=55, "Dewasa", "Lansia"))</f>
        <v>Dewasa</v>
      </c>
      <c r="Y2976" s="7" t="str">
        <f>CONCATENATE(employee_data36[[#This Row],[First-LastName]]," ",employee_data36[[#This Row],[DOB]])</f>
        <v>Taniya-Kane 26765</v>
      </c>
      <c r="Z2976" t="s">
        <v>40</v>
      </c>
      <c r="AA2976" t="s">
        <v>83</v>
      </c>
      <c r="AB2976" t="s">
        <v>55</v>
      </c>
      <c r="AC2976">
        <v>3403</v>
      </c>
      <c r="AD2976" t="s">
        <v>56</v>
      </c>
      <c r="AE2976" t="s">
        <v>84</v>
      </c>
      <c r="AF2976" t="s">
        <v>45</v>
      </c>
      <c r="AG2976">
        <v>1</v>
      </c>
    </row>
    <row r="2977" spans="1:33" x14ac:dyDescent="0.3">
      <c r="A2977">
        <v>3402</v>
      </c>
      <c r="B2977" t="s">
        <v>320</v>
      </c>
      <c r="C2977" t="s">
        <v>438</v>
      </c>
      <c r="D2977" s="6" t="str">
        <f>CONCATENATE(employee_data36[[#This Row],[FirstName]], "-",employee_data36[[#This Row],[LastName]] )</f>
        <v>Nevaeh-Mcmillan</v>
      </c>
      <c r="E2977" s="1">
        <v>44258</v>
      </c>
      <c r="F2977" s="1">
        <v>44663</v>
      </c>
      <c r="G2977" s="7" t="str">
        <f>IF(ISBLANK(employee_data36[[#This Row],[ExitDate]]),"Yes","")</f>
        <v/>
      </c>
      <c r="H2977" t="s">
        <v>28</v>
      </c>
      <c r="I2977" t="s">
        <v>10235</v>
      </c>
      <c r="J2977" t="s">
        <v>10236</v>
      </c>
      <c r="K2977" t="s">
        <v>31</v>
      </c>
      <c r="L2977" t="s">
        <v>745</v>
      </c>
      <c r="M2977" s="6" t="str">
        <f>IF(ISBLANK(employee_data36[[#This Row],[ExitDate]]),"1","0")</f>
        <v>0</v>
      </c>
      <c r="N2977" s="6" t="str">
        <f>IF(employee_data36[[#This Row],[EmployeeStatus]]="Active", "Active", "Tidak Active")</f>
        <v>Tidak Active</v>
      </c>
      <c r="O2977" t="s">
        <v>52</v>
      </c>
      <c r="P2977" t="s">
        <v>34</v>
      </c>
      <c r="Q2977" t="s">
        <v>63</v>
      </c>
      <c r="R2977" t="s">
        <v>175</v>
      </c>
      <c r="S2977" t="s">
        <v>10237</v>
      </c>
      <c r="T2977" t="s">
        <v>38</v>
      </c>
      <c r="U2977" t="s">
        <v>90</v>
      </c>
      <c r="V2977" s="1">
        <v>26267</v>
      </c>
      <c r="W2977" s="6">
        <f>DATEDIF(employee_data36[[#This Row],[DOB]],DATE(2023, 1, 1), "Y")</f>
        <v>51</v>
      </c>
      <c r="X2977" s="6" t="str">
        <f>IF(employee_data3[[#This Row],[Age]]&lt;=25, "Remaja", IF(employee_data3[[#This Row],[Age]]&lt;=55, "Dewasa", "Lansia"))</f>
        <v>Dewasa</v>
      </c>
      <c r="Y2977" s="7" t="str">
        <f>CONCATENATE(employee_data36[[#This Row],[First-LastName]]," ",employee_data36[[#This Row],[DOB]])</f>
        <v>Nevaeh-Mcmillan 26267</v>
      </c>
      <c r="Z2977" t="s">
        <v>40</v>
      </c>
      <c r="AA2977" t="s">
        <v>113</v>
      </c>
      <c r="AB2977" t="s">
        <v>55</v>
      </c>
      <c r="AC2977">
        <v>22662</v>
      </c>
      <c r="AD2977" t="s">
        <v>93</v>
      </c>
      <c r="AE2977" t="s">
        <v>75</v>
      </c>
      <c r="AF2977" t="s">
        <v>45</v>
      </c>
      <c r="AG2977">
        <v>3</v>
      </c>
    </row>
    <row r="2978" spans="1:33" x14ac:dyDescent="0.3">
      <c r="A2978">
        <v>3403</v>
      </c>
      <c r="B2978" t="s">
        <v>1123</v>
      </c>
      <c r="C2978" t="s">
        <v>6317</v>
      </c>
      <c r="D2978" s="6" t="str">
        <f>CONCATENATE(employee_data36[[#This Row],[FirstName]], "-",employee_data36[[#This Row],[LastName]] )</f>
        <v>Dillon-Larson</v>
      </c>
      <c r="E2978" s="1">
        <v>44246</v>
      </c>
      <c r="F2978" s="1">
        <v>44880</v>
      </c>
      <c r="G2978" s="7" t="str">
        <f>IF(ISBLANK(employee_data36[[#This Row],[ExitDate]]),"Yes","")</f>
        <v/>
      </c>
      <c r="H2978" t="s">
        <v>28</v>
      </c>
      <c r="I2978" t="s">
        <v>10238</v>
      </c>
      <c r="J2978" t="s">
        <v>10239</v>
      </c>
      <c r="K2978" t="s">
        <v>89</v>
      </c>
      <c r="L2978" t="s">
        <v>745</v>
      </c>
      <c r="M2978" s="6" t="str">
        <f>IF(ISBLANK(employee_data36[[#This Row],[ExitDate]]),"1","0")</f>
        <v>0</v>
      </c>
      <c r="N2978" s="6" t="str">
        <f>IF(employee_data36[[#This Row],[EmployeeStatus]]="Active", "Active", "Tidak Active")</f>
        <v>Tidak Active</v>
      </c>
      <c r="O2978" t="s">
        <v>33</v>
      </c>
      <c r="P2978" t="s">
        <v>51</v>
      </c>
      <c r="Q2978" t="s">
        <v>63</v>
      </c>
      <c r="R2978" t="s">
        <v>140</v>
      </c>
      <c r="S2978" t="s">
        <v>10240</v>
      </c>
      <c r="T2978" t="s">
        <v>38</v>
      </c>
      <c r="U2978" t="s">
        <v>90</v>
      </c>
      <c r="V2978" s="1">
        <v>27640</v>
      </c>
      <c r="W2978" s="6">
        <f>DATEDIF(employee_data36[[#This Row],[DOB]],DATE(2023, 1, 1), "Y")</f>
        <v>47</v>
      </c>
      <c r="X2978" s="6" t="str">
        <f>IF(employee_data3[[#This Row],[Age]]&lt;=25, "Remaja", IF(employee_data3[[#This Row],[Age]]&lt;=55, "Dewasa", "Lansia"))</f>
        <v>Dewasa</v>
      </c>
      <c r="Y2978" s="7" t="str">
        <f>CONCATENATE(employee_data36[[#This Row],[First-LastName]]," ",employee_data36[[#This Row],[DOB]])</f>
        <v>Dillon-Larson 27640</v>
      </c>
      <c r="Z2978" t="s">
        <v>40</v>
      </c>
      <c r="AA2978" t="s">
        <v>83</v>
      </c>
      <c r="AB2978" t="s">
        <v>42</v>
      </c>
      <c r="AC2978">
        <v>66066</v>
      </c>
      <c r="AD2978" t="s">
        <v>128</v>
      </c>
      <c r="AE2978" t="s">
        <v>84</v>
      </c>
      <c r="AF2978" t="s">
        <v>105</v>
      </c>
      <c r="AG2978">
        <v>3</v>
      </c>
    </row>
    <row r="2979" spans="1:33" x14ac:dyDescent="0.3">
      <c r="A2979">
        <v>3404</v>
      </c>
      <c r="B2979" t="s">
        <v>396</v>
      </c>
      <c r="C2979" t="s">
        <v>245</v>
      </c>
      <c r="D2979" s="6" t="str">
        <f>CONCATENATE(employee_data36[[#This Row],[FirstName]], "-",employee_data36[[#This Row],[LastName]] )</f>
        <v>Willie-Howe</v>
      </c>
      <c r="E2979" s="1">
        <v>43580</v>
      </c>
      <c r="F2979" s="1">
        <v>44876</v>
      </c>
      <c r="G2979" s="7" t="str">
        <f>IF(ISBLANK(employee_data36[[#This Row],[ExitDate]]),"Yes","")</f>
        <v/>
      </c>
      <c r="H2979" t="s">
        <v>28</v>
      </c>
      <c r="I2979" t="s">
        <v>10241</v>
      </c>
      <c r="J2979" t="s">
        <v>10242</v>
      </c>
      <c r="K2979" t="s">
        <v>168</v>
      </c>
      <c r="L2979" t="s">
        <v>1805</v>
      </c>
      <c r="M2979" s="6" t="str">
        <f>IF(ISBLANK(employee_data36[[#This Row],[ExitDate]]),"1","0")</f>
        <v>0</v>
      </c>
      <c r="N2979" s="6" t="str">
        <f>IF(employee_data36[[#This Row],[EmployeeStatus]]="Active", "Active", "Tidak Active")</f>
        <v>Tidak Active</v>
      </c>
      <c r="O2979" t="s">
        <v>52</v>
      </c>
      <c r="P2979" t="s">
        <v>34</v>
      </c>
      <c r="Q2979" t="s">
        <v>63</v>
      </c>
      <c r="R2979" t="s">
        <v>99</v>
      </c>
      <c r="S2979" t="s">
        <v>10243</v>
      </c>
      <c r="T2979" t="s">
        <v>38</v>
      </c>
      <c r="U2979" t="s">
        <v>90</v>
      </c>
      <c r="V2979" s="1">
        <v>31067</v>
      </c>
      <c r="W2979" s="6">
        <f>DATEDIF(employee_data36[[#This Row],[DOB]],DATE(2023, 1, 1), "Y")</f>
        <v>37</v>
      </c>
      <c r="X2979" s="6" t="str">
        <f>IF(employee_data3[[#This Row],[Age]]&lt;=25, "Remaja", IF(employee_data3[[#This Row],[Age]]&lt;=55, "Dewasa", "Lansia"))</f>
        <v>Dewasa</v>
      </c>
      <c r="Y2979" s="7" t="str">
        <f>CONCATENATE(employee_data36[[#This Row],[First-LastName]]," ",employee_data36[[#This Row],[DOB]])</f>
        <v>Willie-Howe 31067</v>
      </c>
      <c r="Z2979" t="s">
        <v>40</v>
      </c>
      <c r="AA2979" t="s">
        <v>193</v>
      </c>
      <c r="AB2979" t="s">
        <v>42</v>
      </c>
      <c r="AC2979">
        <v>58775</v>
      </c>
      <c r="AD2979" t="s">
        <v>74</v>
      </c>
      <c r="AE2979" t="s">
        <v>104</v>
      </c>
      <c r="AF2979" t="s">
        <v>45</v>
      </c>
      <c r="AG2979">
        <v>2</v>
      </c>
    </row>
    <row r="2980" spans="1:33" x14ac:dyDescent="0.3">
      <c r="A2980">
        <v>3405</v>
      </c>
      <c r="B2980" t="s">
        <v>5766</v>
      </c>
      <c r="C2980" t="s">
        <v>1727</v>
      </c>
      <c r="D2980" s="6" t="str">
        <f>CONCATENATE(employee_data36[[#This Row],[FirstName]], "-",employee_data36[[#This Row],[LastName]] )</f>
        <v>Selina-Jefferson</v>
      </c>
      <c r="E2980" s="1">
        <v>43843</v>
      </c>
      <c r="F2980" s="1">
        <v>44855</v>
      </c>
      <c r="G2980" s="7" t="str">
        <f>IF(ISBLANK(employee_data36[[#This Row],[ExitDate]]),"Yes","")</f>
        <v/>
      </c>
      <c r="H2980" t="s">
        <v>28</v>
      </c>
      <c r="I2980" t="s">
        <v>10244</v>
      </c>
      <c r="J2980" t="s">
        <v>10245</v>
      </c>
      <c r="K2980" t="s">
        <v>98</v>
      </c>
      <c r="L2980" t="s">
        <v>1805</v>
      </c>
      <c r="M2980" s="6" t="str">
        <f>IF(ISBLANK(employee_data36[[#This Row],[ExitDate]]),"1","0")</f>
        <v>0</v>
      </c>
      <c r="N2980" s="6" t="str">
        <f>IF(employee_data36[[#This Row],[EmployeeStatus]]="Active", "Active", "Tidak Active")</f>
        <v>Tidak Active</v>
      </c>
      <c r="O2980" t="s">
        <v>33</v>
      </c>
      <c r="P2980" t="s">
        <v>64</v>
      </c>
      <c r="Q2980" t="s">
        <v>63</v>
      </c>
      <c r="R2980" t="s">
        <v>175</v>
      </c>
      <c r="S2980" t="s">
        <v>10246</v>
      </c>
      <c r="T2980" t="s">
        <v>38</v>
      </c>
      <c r="U2980" t="s">
        <v>90</v>
      </c>
      <c r="V2980" s="1">
        <v>28916</v>
      </c>
      <c r="W2980" s="6">
        <f>DATEDIF(employee_data36[[#This Row],[DOB]],DATE(2023, 1, 1), "Y")</f>
        <v>43</v>
      </c>
      <c r="X2980" s="6" t="str">
        <f>IF(employee_data3[[#This Row],[Age]]&lt;=25, "Remaja", IF(employee_data3[[#This Row],[Age]]&lt;=55, "Dewasa", "Lansia"))</f>
        <v>Dewasa</v>
      </c>
      <c r="Y2980" s="7" t="str">
        <f>CONCATENATE(employee_data36[[#This Row],[First-LastName]]," ",employee_data36[[#This Row],[DOB]])</f>
        <v>Selina-Jefferson 28916</v>
      </c>
      <c r="Z2980" t="s">
        <v>40</v>
      </c>
      <c r="AA2980" t="s">
        <v>113</v>
      </c>
      <c r="AB2980" t="s">
        <v>42</v>
      </c>
      <c r="AC2980">
        <v>12351</v>
      </c>
      <c r="AD2980" t="s">
        <v>43</v>
      </c>
      <c r="AE2980" t="s">
        <v>75</v>
      </c>
      <c r="AF2980" t="s">
        <v>45</v>
      </c>
      <c r="AG2980">
        <v>1</v>
      </c>
    </row>
    <row r="2981" spans="1:33" x14ac:dyDescent="0.3">
      <c r="A2981">
        <v>3406</v>
      </c>
      <c r="B2981" t="s">
        <v>3072</v>
      </c>
      <c r="C2981" t="s">
        <v>4084</v>
      </c>
      <c r="D2981" s="6" t="str">
        <f>CONCATENATE(employee_data36[[#This Row],[FirstName]], "-",employee_data36[[#This Row],[LastName]] )</f>
        <v>Serenity-Montgomery</v>
      </c>
      <c r="E2981" s="1">
        <v>43915</v>
      </c>
      <c r="F2981" s="1">
        <v>45042</v>
      </c>
      <c r="G2981" s="7" t="str">
        <f>IF(ISBLANK(employee_data36[[#This Row],[ExitDate]]),"Yes","")</f>
        <v/>
      </c>
      <c r="H2981" t="s">
        <v>28</v>
      </c>
      <c r="I2981" t="s">
        <v>10247</v>
      </c>
      <c r="J2981" t="s">
        <v>10248</v>
      </c>
      <c r="K2981" t="s">
        <v>118</v>
      </c>
      <c r="L2981" t="s">
        <v>745</v>
      </c>
      <c r="M2981" s="6" t="str">
        <f>IF(ISBLANK(employee_data36[[#This Row],[ExitDate]]),"1","0")</f>
        <v>0</v>
      </c>
      <c r="N2981" s="6" t="str">
        <f>IF(employee_data36[[#This Row],[EmployeeStatus]]="Active", "Active", "Tidak Active")</f>
        <v>Tidak Active</v>
      </c>
      <c r="O2981" t="s">
        <v>33</v>
      </c>
      <c r="P2981" t="s">
        <v>34</v>
      </c>
      <c r="Q2981" t="s">
        <v>35</v>
      </c>
      <c r="R2981" t="s">
        <v>99</v>
      </c>
      <c r="S2981" t="s">
        <v>10249</v>
      </c>
      <c r="T2981" t="s">
        <v>38</v>
      </c>
      <c r="U2981" t="s">
        <v>39</v>
      </c>
      <c r="V2981" s="1">
        <v>20226</v>
      </c>
      <c r="W2981" s="6">
        <f>DATEDIF(employee_data36[[#This Row],[DOB]],DATE(2023, 1, 1), "Y")</f>
        <v>67</v>
      </c>
      <c r="X2981" s="6" t="str">
        <f>IF(employee_data3[[#This Row],[Age]]&lt;=25, "Remaja", IF(employee_data3[[#This Row],[Age]]&lt;=55, "Dewasa", "Lansia"))</f>
        <v>Lansia</v>
      </c>
      <c r="Y2981" s="7" t="str">
        <f>CONCATENATE(employee_data36[[#This Row],[First-LastName]]," ",employee_data36[[#This Row],[DOB]])</f>
        <v>Serenity-Montgomery 20226</v>
      </c>
      <c r="Z2981" t="s">
        <v>40</v>
      </c>
      <c r="AA2981" t="s">
        <v>1258</v>
      </c>
      <c r="AB2981" t="s">
        <v>42</v>
      </c>
      <c r="AC2981">
        <v>24805</v>
      </c>
      <c r="AD2981" t="s">
        <v>74</v>
      </c>
      <c r="AE2981" t="s">
        <v>75</v>
      </c>
      <c r="AF2981" t="s">
        <v>45</v>
      </c>
      <c r="AG2981">
        <v>5</v>
      </c>
    </row>
    <row r="2982" spans="1:33" x14ac:dyDescent="0.3">
      <c r="A2982">
        <v>3407</v>
      </c>
      <c r="B2982" t="s">
        <v>4238</v>
      </c>
      <c r="C2982" t="s">
        <v>2873</v>
      </c>
      <c r="D2982" s="6" t="str">
        <f>CONCATENATE(employee_data36[[#This Row],[FirstName]], "-",employee_data36[[#This Row],[LastName]] )</f>
        <v>Kamila-Sanders</v>
      </c>
      <c r="E2982" s="1">
        <v>44301</v>
      </c>
      <c r="F2982" s="1">
        <v>45057</v>
      </c>
      <c r="G2982" s="7" t="str">
        <f>IF(ISBLANK(employee_data36[[#This Row],[ExitDate]]),"Yes","")</f>
        <v/>
      </c>
      <c r="H2982" t="s">
        <v>728</v>
      </c>
      <c r="I2982" t="s">
        <v>10250</v>
      </c>
      <c r="J2982" t="s">
        <v>10251</v>
      </c>
      <c r="K2982" t="s">
        <v>98</v>
      </c>
      <c r="L2982" t="s">
        <v>32</v>
      </c>
      <c r="M2982" s="6" t="str">
        <f>IF(ISBLANK(employee_data36[[#This Row],[ExitDate]]),"1","0")</f>
        <v>0</v>
      </c>
      <c r="N2982" s="6" t="str">
        <f>IF(employee_data36[[#This Row],[EmployeeStatus]]="Active", "Active", "Tidak Active")</f>
        <v>Active</v>
      </c>
      <c r="O2982" t="s">
        <v>52</v>
      </c>
      <c r="P2982" t="s">
        <v>34</v>
      </c>
      <c r="Q2982" t="s">
        <v>35</v>
      </c>
      <c r="R2982" t="s">
        <v>175</v>
      </c>
      <c r="S2982" t="s">
        <v>10252</v>
      </c>
      <c r="T2982" t="s">
        <v>38</v>
      </c>
      <c r="U2982" t="s">
        <v>90</v>
      </c>
      <c r="V2982" s="1">
        <v>19416</v>
      </c>
      <c r="W2982" s="6">
        <f>DATEDIF(employee_data36[[#This Row],[DOB]],DATE(2023, 1, 1), "Y")</f>
        <v>69</v>
      </c>
      <c r="X2982" s="6" t="str">
        <f>IF(employee_data3[[#This Row],[Age]]&lt;=25, "Remaja", IF(employee_data3[[#This Row],[Age]]&lt;=55, "Dewasa", "Lansia"))</f>
        <v>Lansia</v>
      </c>
      <c r="Y2982" s="7" t="str">
        <f>CONCATENATE(employee_data36[[#This Row],[First-LastName]]," ",employee_data36[[#This Row],[DOB]])</f>
        <v>Kamila-Sanders 19416</v>
      </c>
      <c r="Z2982" t="s">
        <v>40</v>
      </c>
      <c r="AA2982" t="s">
        <v>834</v>
      </c>
      <c r="AB2982" t="s">
        <v>42</v>
      </c>
      <c r="AC2982">
        <v>18000</v>
      </c>
      <c r="AD2982" t="s">
        <v>128</v>
      </c>
      <c r="AE2982" t="s">
        <v>75</v>
      </c>
      <c r="AF2982" t="s">
        <v>45</v>
      </c>
      <c r="AG2982">
        <v>5</v>
      </c>
    </row>
    <row r="2983" spans="1:33" x14ac:dyDescent="0.3">
      <c r="A2983">
        <v>3408</v>
      </c>
      <c r="B2983" t="s">
        <v>4003</v>
      </c>
      <c r="C2983" t="s">
        <v>3854</v>
      </c>
      <c r="D2983" s="6" t="str">
        <f>CONCATENATE(employee_data36[[#This Row],[FirstName]], "-",employee_data36[[#This Row],[LastName]] )</f>
        <v>Rose-Mcguire</v>
      </c>
      <c r="E2983" s="1">
        <v>44910</v>
      </c>
      <c r="F2983" s="1">
        <v>45041</v>
      </c>
      <c r="G2983" s="7" t="str">
        <f>IF(ISBLANK(employee_data36[[#This Row],[ExitDate]]),"Yes","")</f>
        <v/>
      </c>
      <c r="H2983" t="s">
        <v>728</v>
      </c>
      <c r="I2983" t="s">
        <v>10253</v>
      </c>
      <c r="J2983" t="s">
        <v>10254</v>
      </c>
      <c r="K2983" t="s">
        <v>118</v>
      </c>
      <c r="L2983" t="s">
        <v>745</v>
      </c>
      <c r="M2983" s="6" t="str">
        <f>IF(ISBLANK(employee_data36[[#This Row],[ExitDate]]),"1","0")</f>
        <v>0</v>
      </c>
      <c r="N2983" s="6" t="str">
        <f>IF(employee_data36[[#This Row],[EmployeeStatus]]="Active", "Active", "Tidak Active")</f>
        <v>Tidak Active</v>
      </c>
      <c r="O2983" t="s">
        <v>33</v>
      </c>
      <c r="P2983" t="s">
        <v>64</v>
      </c>
      <c r="Q2983" t="s">
        <v>63</v>
      </c>
      <c r="R2983" t="s">
        <v>126</v>
      </c>
      <c r="S2983" t="s">
        <v>10255</v>
      </c>
      <c r="T2983" t="s">
        <v>38</v>
      </c>
      <c r="U2983" t="s">
        <v>90</v>
      </c>
      <c r="V2983" s="1">
        <v>23749</v>
      </c>
      <c r="W2983" s="6">
        <f>DATEDIF(employee_data36[[#This Row],[DOB]],DATE(2023, 1, 1), "Y")</f>
        <v>57</v>
      </c>
      <c r="X2983" s="6" t="str">
        <f>IF(employee_data3[[#This Row],[Age]]&lt;=25, "Remaja", IF(employee_data3[[#This Row],[Age]]&lt;=55, "Dewasa", "Lansia"))</f>
        <v>Lansia</v>
      </c>
      <c r="Y2983" s="7" t="str">
        <f>CONCATENATE(employee_data36[[#This Row],[First-LastName]]," ",employee_data36[[#This Row],[DOB]])</f>
        <v>Rose-Mcguire 23749</v>
      </c>
      <c r="Z2983" t="s">
        <v>40</v>
      </c>
      <c r="AA2983" t="s">
        <v>6</v>
      </c>
      <c r="AB2983" t="s">
        <v>55</v>
      </c>
      <c r="AC2983">
        <v>67579</v>
      </c>
      <c r="AD2983" t="s">
        <v>128</v>
      </c>
      <c r="AE2983" t="s">
        <v>104</v>
      </c>
      <c r="AF2983" t="s">
        <v>45</v>
      </c>
      <c r="AG2983">
        <v>3</v>
      </c>
    </row>
    <row r="2984" spans="1:33" x14ac:dyDescent="0.3">
      <c r="A2984">
        <v>3409</v>
      </c>
      <c r="B2984" t="s">
        <v>891</v>
      </c>
      <c r="C2984" t="s">
        <v>1741</v>
      </c>
      <c r="D2984" s="6" t="str">
        <f>CONCATENATE(employee_data36[[#This Row],[FirstName]], "-",employee_data36[[#This Row],[LastName]] )</f>
        <v>Brenton-Zavala</v>
      </c>
      <c r="E2984" s="1">
        <v>44842</v>
      </c>
      <c r="F2984" s="1">
        <v>44961</v>
      </c>
      <c r="G2984" s="7" t="str">
        <f>IF(ISBLANK(employee_data36[[#This Row],[ExitDate]]),"Yes","")</f>
        <v/>
      </c>
      <c r="H2984" t="s">
        <v>728</v>
      </c>
      <c r="I2984" t="s">
        <v>10256</v>
      </c>
      <c r="J2984" t="s">
        <v>10257</v>
      </c>
      <c r="K2984" t="s">
        <v>62</v>
      </c>
      <c r="L2984" t="s">
        <v>32</v>
      </c>
      <c r="M2984" s="6" t="str">
        <f>IF(ISBLANK(employee_data36[[#This Row],[ExitDate]]),"1","0")</f>
        <v>0</v>
      </c>
      <c r="N2984" s="6" t="str">
        <f>IF(employee_data36[[#This Row],[EmployeeStatus]]="Active", "Active", "Tidak Active")</f>
        <v>Active</v>
      </c>
      <c r="O2984" t="s">
        <v>33</v>
      </c>
      <c r="P2984" t="s">
        <v>64</v>
      </c>
      <c r="Q2984" t="s">
        <v>63</v>
      </c>
      <c r="R2984" t="s">
        <v>126</v>
      </c>
      <c r="S2984" t="s">
        <v>10258</v>
      </c>
      <c r="T2984" t="s">
        <v>38</v>
      </c>
      <c r="U2984" t="s">
        <v>504</v>
      </c>
      <c r="V2984" s="1">
        <v>15780</v>
      </c>
      <c r="W2984" s="6">
        <f>DATEDIF(employee_data36[[#This Row],[DOB]],DATE(2023, 1, 1), "Y")</f>
        <v>79</v>
      </c>
      <c r="X2984" s="6" t="str">
        <f>IF(employee_data3[[#This Row],[Age]]&lt;=25, "Remaja", IF(employee_data3[[#This Row],[Age]]&lt;=55, "Dewasa", "Lansia"))</f>
        <v>Lansia</v>
      </c>
      <c r="Y2984" s="7" t="str">
        <f>CONCATENATE(employee_data36[[#This Row],[First-LastName]]," ",employee_data36[[#This Row],[DOB]])</f>
        <v>Brenton-Zavala 15780</v>
      </c>
      <c r="Z2984" t="s">
        <v>40</v>
      </c>
      <c r="AA2984" t="s">
        <v>83</v>
      </c>
      <c r="AB2984" t="s">
        <v>55</v>
      </c>
      <c r="AC2984">
        <v>82704</v>
      </c>
      <c r="AD2984" t="s">
        <v>128</v>
      </c>
      <c r="AE2984" t="s">
        <v>104</v>
      </c>
      <c r="AF2984" t="s">
        <v>45</v>
      </c>
      <c r="AG2984">
        <v>4</v>
      </c>
    </row>
    <row r="2985" spans="1:33" x14ac:dyDescent="0.3">
      <c r="A2985">
        <v>3410</v>
      </c>
      <c r="B2985" t="s">
        <v>6099</v>
      </c>
      <c r="C2985" t="s">
        <v>1937</v>
      </c>
      <c r="D2985" s="6" t="str">
        <f>CONCATENATE(employee_data36[[#This Row],[FirstName]], "-",employee_data36[[#This Row],[LastName]] )</f>
        <v>Laci-Klein</v>
      </c>
      <c r="E2985" s="1">
        <v>43452</v>
      </c>
      <c r="F2985" s="1"/>
      <c r="G2985" s="7" t="str">
        <f>IF(ISBLANK(employee_data36[[#This Row],[ExitDate]]),"Yes","")</f>
        <v>Yes</v>
      </c>
      <c r="H2985" t="s">
        <v>728</v>
      </c>
      <c r="I2985" t="s">
        <v>10259</v>
      </c>
      <c r="J2985" t="s">
        <v>10260</v>
      </c>
      <c r="K2985" t="s">
        <v>89</v>
      </c>
      <c r="L2985" t="s">
        <v>32</v>
      </c>
      <c r="M2985" s="6" t="str">
        <f>IF(ISBLANK(employee_data36[[#This Row],[ExitDate]]),"1","0")</f>
        <v>1</v>
      </c>
      <c r="N2985" s="6" t="str">
        <f>IF(employee_data36[[#This Row],[EmployeeStatus]]="Active", "Active", "Tidak Active")</f>
        <v>Active</v>
      </c>
      <c r="O2985" t="s">
        <v>33</v>
      </c>
      <c r="P2985" t="s">
        <v>34</v>
      </c>
      <c r="Q2985" t="s">
        <v>35</v>
      </c>
      <c r="R2985" t="s">
        <v>36</v>
      </c>
      <c r="S2985" t="s">
        <v>37</v>
      </c>
      <c r="T2985" t="s">
        <v>38</v>
      </c>
      <c r="U2985" t="s">
        <v>696</v>
      </c>
      <c r="V2985" s="1">
        <v>29409</v>
      </c>
      <c r="W2985" s="6">
        <f>DATEDIF(employee_data36[[#This Row],[DOB]],DATE(2023, 1, 1), "Y")</f>
        <v>42</v>
      </c>
      <c r="X2985" s="6" t="str">
        <f>IF(employee_data3[[#This Row],[Age]]&lt;=25, "Remaja", IF(employee_data3[[#This Row],[Age]]&lt;=55, "Dewasa", "Lansia"))</f>
        <v>Dewasa</v>
      </c>
      <c r="Y2985" s="7" t="str">
        <f>CONCATENATE(employee_data36[[#This Row],[First-LastName]]," ",employee_data36[[#This Row],[DOB]])</f>
        <v>Laci-Klein 29409</v>
      </c>
      <c r="Z2985" t="s">
        <v>40</v>
      </c>
      <c r="AA2985" t="s">
        <v>243</v>
      </c>
      <c r="AB2985" t="s">
        <v>55</v>
      </c>
      <c r="AC2985">
        <v>41572</v>
      </c>
      <c r="AD2985" t="s">
        <v>56</v>
      </c>
      <c r="AE2985" t="s">
        <v>44</v>
      </c>
      <c r="AF2985" t="s">
        <v>45</v>
      </c>
      <c r="AG2985">
        <v>3</v>
      </c>
    </row>
    <row r="2986" spans="1:33" x14ac:dyDescent="0.3">
      <c r="A2986">
        <v>3411</v>
      </c>
      <c r="B2986" t="s">
        <v>10261</v>
      </c>
      <c r="C2986" t="s">
        <v>3183</v>
      </c>
      <c r="D2986" s="6" t="str">
        <f>CONCATENATE(employee_data36[[#This Row],[FirstName]], "-",employee_data36[[#This Row],[LastName]] )</f>
        <v>Brenda-Boone</v>
      </c>
      <c r="E2986" s="1">
        <v>44840</v>
      </c>
      <c r="F2986" s="1"/>
      <c r="G2986" s="7" t="str">
        <f>IF(ISBLANK(employee_data36[[#This Row],[ExitDate]]),"Yes","")</f>
        <v>Yes</v>
      </c>
      <c r="H2986" t="s">
        <v>728</v>
      </c>
      <c r="I2986" t="s">
        <v>10262</v>
      </c>
      <c r="J2986" t="s">
        <v>10263</v>
      </c>
      <c r="K2986" t="s">
        <v>31</v>
      </c>
      <c r="L2986" t="s">
        <v>32</v>
      </c>
      <c r="M2986" s="6" t="str">
        <f>IF(ISBLANK(employee_data36[[#This Row],[ExitDate]]),"1","0")</f>
        <v>1</v>
      </c>
      <c r="N2986" s="6" t="str">
        <f>IF(employee_data36[[#This Row],[EmployeeStatus]]="Active", "Active", "Tidak Active")</f>
        <v>Active</v>
      </c>
      <c r="O2986" t="s">
        <v>63</v>
      </c>
      <c r="P2986" t="s">
        <v>64</v>
      </c>
      <c r="Q2986" t="s">
        <v>52</v>
      </c>
      <c r="R2986" t="s">
        <v>36</v>
      </c>
      <c r="S2986" t="s">
        <v>37</v>
      </c>
      <c r="T2986" t="s">
        <v>38</v>
      </c>
      <c r="U2986" t="s">
        <v>101</v>
      </c>
      <c r="V2986" s="1">
        <v>17977</v>
      </c>
      <c r="W2986" s="6">
        <f>DATEDIF(employee_data36[[#This Row],[DOB]],DATE(2023, 1, 1), "Y")</f>
        <v>73</v>
      </c>
      <c r="X2986" s="6" t="str">
        <f>IF(employee_data3[[#This Row],[Age]]&lt;=25, "Remaja", IF(employee_data3[[#This Row],[Age]]&lt;=55, "Dewasa", "Lansia"))</f>
        <v>Lansia</v>
      </c>
      <c r="Y2986" s="7" t="str">
        <f>CONCATENATE(employee_data36[[#This Row],[First-LastName]]," ",employee_data36[[#This Row],[DOB]])</f>
        <v>Brenda-Boone 17977</v>
      </c>
      <c r="Z2986" t="s">
        <v>40</v>
      </c>
      <c r="AA2986" t="s">
        <v>613</v>
      </c>
      <c r="AB2986" t="s">
        <v>42</v>
      </c>
      <c r="AC2986">
        <v>24028</v>
      </c>
      <c r="AD2986" t="s">
        <v>128</v>
      </c>
      <c r="AE2986" t="s">
        <v>75</v>
      </c>
      <c r="AF2986" t="s">
        <v>45</v>
      </c>
      <c r="AG2986">
        <v>2</v>
      </c>
    </row>
    <row r="2987" spans="1:33" x14ac:dyDescent="0.3">
      <c r="A2987">
        <v>3412</v>
      </c>
      <c r="B2987" t="s">
        <v>10028</v>
      </c>
      <c r="C2987" t="s">
        <v>4472</v>
      </c>
      <c r="D2987" s="6" t="str">
        <f>CONCATENATE(employee_data36[[#This Row],[FirstName]], "-",employee_data36[[#This Row],[LastName]] )</f>
        <v>Andrea-Walters</v>
      </c>
      <c r="E2987" s="1">
        <v>43827</v>
      </c>
      <c r="F2987" s="1"/>
      <c r="G2987" s="7" t="str">
        <f>IF(ISBLANK(employee_data36[[#This Row],[ExitDate]]),"Yes","")</f>
        <v>Yes</v>
      </c>
      <c r="H2987" t="s">
        <v>728</v>
      </c>
      <c r="I2987" t="s">
        <v>10264</v>
      </c>
      <c r="J2987" t="s">
        <v>10265</v>
      </c>
      <c r="K2987" t="s">
        <v>133</v>
      </c>
      <c r="L2987" t="s">
        <v>32</v>
      </c>
      <c r="M2987" s="6" t="str">
        <f>IF(ISBLANK(employee_data36[[#This Row],[ExitDate]]),"1","0")</f>
        <v>1</v>
      </c>
      <c r="N2987" s="6" t="str">
        <f>IF(employee_data36[[#This Row],[EmployeeStatus]]="Active", "Active", "Tidak Active")</f>
        <v>Active</v>
      </c>
      <c r="O2987" t="s">
        <v>52</v>
      </c>
      <c r="P2987" t="s">
        <v>51</v>
      </c>
      <c r="Q2987" t="s">
        <v>63</v>
      </c>
      <c r="R2987" t="s">
        <v>36</v>
      </c>
      <c r="S2987" t="s">
        <v>37</v>
      </c>
      <c r="T2987" t="s">
        <v>38</v>
      </c>
      <c r="U2987" t="s">
        <v>286</v>
      </c>
      <c r="V2987" s="1">
        <v>33317</v>
      </c>
      <c r="W2987" s="6">
        <f>DATEDIF(employee_data36[[#This Row],[DOB]],DATE(2023, 1, 1), "Y")</f>
        <v>31</v>
      </c>
      <c r="X2987" s="6" t="str">
        <f>IF(employee_data3[[#This Row],[Age]]&lt;=25, "Remaja", IF(employee_data3[[#This Row],[Age]]&lt;=55, "Dewasa", "Lansia"))</f>
        <v>Dewasa</v>
      </c>
      <c r="Y2987" s="7" t="str">
        <f>CONCATENATE(employee_data36[[#This Row],[First-LastName]]," ",employee_data36[[#This Row],[DOB]])</f>
        <v>Andrea-Walters 33317</v>
      </c>
      <c r="Z2987" t="s">
        <v>40</v>
      </c>
      <c r="AA2987" t="s">
        <v>287</v>
      </c>
      <c r="AB2987" t="s">
        <v>42</v>
      </c>
      <c r="AC2987">
        <v>68155</v>
      </c>
      <c r="AD2987" t="s">
        <v>43</v>
      </c>
      <c r="AE2987" t="s">
        <v>104</v>
      </c>
      <c r="AF2987" t="s">
        <v>105</v>
      </c>
      <c r="AG2987">
        <v>3</v>
      </c>
    </row>
    <row r="2988" spans="1:33" x14ac:dyDescent="0.3">
      <c r="A2988">
        <v>3413</v>
      </c>
      <c r="B2988" t="s">
        <v>10266</v>
      </c>
      <c r="C2988" t="s">
        <v>3600</v>
      </c>
      <c r="D2988" s="6" t="str">
        <f>CONCATENATE(employee_data36[[#This Row],[FirstName]], "-",employee_data36[[#This Row],[LastName]] )</f>
        <v>Jovanny-Matthews</v>
      </c>
      <c r="E2988" s="1">
        <v>43794</v>
      </c>
      <c r="F2988" s="1"/>
      <c r="G2988" s="7" t="str">
        <f>IF(ISBLANK(employee_data36[[#This Row],[ExitDate]]),"Yes","")</f>
        <v>Yes</v>
      </c>
      <c r="H2988" t="s">
        <v>728</v>
      </c>
      <c r="I2988" t="s">
        <v>10267</v>
      </c>
      <c r="J2988" t="s">
        <v>10268</v>
      </c>
      <c r="K2988" t="s">
        <v>50</v>
      </c>
      <c r="L2988" t="s">
        <v>32</v>
      </c>
      <c r="M2988" s="6" t="str">
        <f>IF(ISBLANK(employee_data36[[#This Row],[ExitDate]]),"1","0")</f>
        <v>1</v>
      </c>
      <c r="N2988" s="6" t="str">
        <f>IF(employee_data36[[#This Row],[EmployeeStatus]]="Active", "Active", "Tidak Active")</f>
        <v>Active</v>
      </c>
      <c r="O2988" t="s">
        <v>33</v>
      </c>
      <c r="P2988" t="s">
        <v>64</v>
      </c>
      <c r="Q2988" t="s">
        <v>35</v>
      </c>
      <c r="R2988" t="s">
        <v>36</v>
      </c>
      <c r="S2988" t="s">
        <v>37</v>
      </c>
      <c r="T2988" t="s">
        <v>38</v>
      </c>
      <c r="U2988" t="s">
        <v>90</v>
      </c>
      <c r="V2988" s="1">
        <v>22995</v>
      </c>
      <c r="W2988" s="6">
        <f>DATEDIF(employee_data36[[#This Row],[DOB]],DATE(2023, 1, 1), "Y")</f>
        <v>60</v>
      </c>
      <c r="X2988" s="6" t="str">
        <f>IF(employee_data3[[#This Row],[Age]]&lt;=25, "Remaja", IF(employee_data3[[#This Row],[Age]]&lt;=55, "Dewasa", "Lansia"))</f>
        <v>Lansia</v>
      </c>
      <c r="Y2988" s="7" t="str">
        <f>CONCATENATE(employee_data36[[#This Row],[First-LastName]]," ",employee_data36[[#This Row],[DOB]])</f>
        <v>Jovanny-Matthews 22995</v>
      </c>
      <c r="Z2988" t="s">
        <v>40</v>
      </c>
      <c r="AA2988" t="s">
        <v>83</v>
      </c>
      <c r="AB2988" t="s">
        <v>42</v>
      </c>
      <c r="AC2988">
        <v>74549</v>
      </c>
      <c r="AD2988" t="s">
        <v>43</v>
      </c>
      <c r="AE2988" t="s">
        <v>75</v>
      </c>
      <c r="AF2988" t="s">
        <v>45</v>
      </c>
      <c r="AG2988">
        <v>5</v>
      </c>
    </row>
    <row r="2989" spans="1:33" x14ac:dyDescent="0.3">
      <c r="A2989">
        <v>3414</v>
      </c>
      <c r="B2989" t="s">
        <v>1294</v>
      </c>
      <c r="C2989" t="s">
        <v>2852</v>
      </c>
      <c r="D2989" s="6" t="str">
        <f>CONCATENATE(employee_data36[[#This Row],[FirstName]], "-",employee_data36[[#This Row],[LastName]] )</f>
        <v>Hunter-Silva</v>
      </c>
      <c r="E2989" s="1">
        <v>44715</v>
      </c>
      <c r="F2989" s="1"/>
      <c r="G2989" s="7" t="str">
        <f>IF(ISBLANK(employee_data36[[#This Row],[ExitDate]]),"Yes","")</f>
        <v>Yes</v>
      </c>
      <c r="H2989" t="s">
        <v>28</v>
      </c>
      <c r="I2989" t="s">
        <v>10269</v>
      </c>
      <c r="J2989" t="s">
        <v>10270</v>
      </c>
      <c r="K2989" t="s">
        <v>139</v>
      </c>
      <c r="L2989" t="s">
        <v>32</v>
      </c>
      <c r="M2989" s="6" t="str">
        <f>IF(ISBLANK(employee_data36[[#This Row],[ExitDate]]),"1","0")</f>
        <v>1</v>
      </c>
      <c r="N2989" s="6" t="str">
        <f>IF(employee_data36[[#This Row],[EmployeeStatus]]="Active", "Active", "Tidak Active")</f>
        <v>Active</v>
      </c>
      <c r="O2989" t="s">
        <v>33</v>
      </c>
      <c r="P2989" t="s">
        <v>34</v>
      </c>
      <c r="Q2989" t="s">
        <v>35</v>
      </c>
      <c r="R2989" t="s">
        <v>36</v>
      </c>
      <c r="S2989" t="s">
        <v>37</v>
      </c>
      <c r="T2989" t="s">
        <v>38</v>
      </c>
      <c r="U2989" t="s">
        <v>81</v>
      </c>
      <c r="V2989" s="1">
        <v>35919</v>
      </c>
      <c r="W2989" s="6">
        <f>DATEDIF(employee_data36[[#This Row],[DOB]],DATE(2023, 1, 1), "Y")</f>
        <v>24</v>
      </c>
      <c r="X2989" s="6" t="str">
        <f>IF(employee_data3[[#This Row],[Age]]&lt;=25, "Remaja", IF(employee_data3[[#This Row],[Age]]&lt;=55, "Dewasa", "Lansia"))</f>
        <v>Remaja</v>
      </c>
      <c r="Y2989" s="7" t="str">
        <f>CONCATENATE(employee_data36[[#This Row],[First-LastName]]," ",employee_data36[[#This Row],[DOB]])</f>
        <v>Hunter-Silva 35919</v>
      </c>
      <c r="Z2989" t="s">
        <v>40</v>
      </c>
      <c r="AA2989" t="s">
        <v>226</v>
      </c>
      <c r="AB2989" t="s">
        <v>42</v>
      </c>
      <c r="AC2989">
        <v>44418</v>
      </c>
      <c r="AD2989" t="s">
        <v>56</v>
      </c>
      <c r="AE2989" t="s">
        <v>84</v>
      </c>
      <c r="AF2989" t="s">
        <v>105</v>
      </c>
      <c r="AG2989">
        <v>3</v>
      </c>
    </row>
    <row r="2990" spans="1:33" x14ac:dyDescent="0.3">
      <c r="A2990">
        <v>3415</v>
      </c>
      <c r="B2990" t="s">
        <v>1321</v>
      </c>
      <c r="C2990" t="s">
        <v>506</v>
      </c>
      <c r="D2990" s="6" t="str">
        <f>CONCATENATE(employee_data36[[#This Row],[FirstName]], "-",employee_data36[[#This Row],[LastName]] )</f>
        <v>Julien-Cisneros</v>
      </c>
      <c r="E2990" s="1">
        <v>44813</v>
      </c>
      <c r="F2990" s="1">
        <v>45001</v>
      </c>
      <c r="G2990" s="7" t="str">
        <f>IF(ISBLANK(employee_data36[[#This Row],[ExitDate]]),"Yes","")</f>
        <v/>
      </c>
      <c r="H2990" t="s">
        <v>28</v>
      </c>
      <c r="I2990" t="s">
        <v>10271</v>
      </c>
      <c r="J2990" t="s">
        <v>10272</v>
      </c>
      <c r="K2990" t="s">
        <v>80</v>
      </c>
      <c r="L2990" t="s">
        <v>745</v>
      </c>
      <c r="M2990" s="6" t="str">
        <f>IF(ISBLANK(employee_data36[[#This Row],[ExitDate]]),"1","0")</f>
        <v>0</v>
      </c>
      <c r="N2990" s="6" t="str">
        <f>IF(employee_data36[[#This Row],[EmployeeStatus]]="Active", "Active", "Tidak Active")</f>
        <v>Tidak Active</v>
      </c>
      <c r="O2990" t="s">
        <v>63</v>
      </c>
      <c r="P2990" t="s">
        <v>51</v>
      </c>
      <c r="Q2990" t="s">
        <v>52</v>
      </c>
      <c r="R2990" t="s">
        <v>140</v>
      </c>
      <c r="S2990" t="s">
        <v>10273</v>
      </c>
      <c r="T2990" t="s">
        <v>38</v>
      </c>
      <c r="U2990" t="s">
        <v>148</v>
      </c>
      <c r="V2990" s="1">
        <v>27316</v>
      </c>
      <c r="W2990" s="6">
        <f>DATEDIF(employee_data36[[#This Row],[DOB]],DATE(2023, 1, 1), "Y")</f>
        <v>48</v>
      </c>
      <c r="X2990" s="6" t="str">
        <f>IF(employee_data3[[#This Row],[Age]]&lt;=25, "Remaja", IF(employee_data3[[#This Row],[Age]]&lt;=55, "Dewasa", "Lansia"))</f>
        <v>Dewasa</v>
      </c>
      <c r="Y2990" s="7" t="str">
        <f>CONCATENATE(employee_data36[[#This Row],[First-LastName]]," ",employee_data36[[#This Row],[DOB]])</f>
        <v>Julien-Cisneros 27316</v>
      </c>
      <c r="Z2990" t="s">
        <v>40</v>
      </c>
      <c r="AA2990" t="s">
        <v>92</v>
      </c>
      <c r="AB2990" t="s">
        <v>55</v>
      </c>
      <c r="AC2990">
        <v>23971</v>
      </c>
      <c r="AD2990" t="s">
        <v>56</v>
      </c>
      <c r="AE2990" t="s">
        <v>44</v>
      </c>
      <c r="AF2990" t="s">
        <v>45</v>
      </c>
      <c r="AG2990">
        <v>3</v>
      </c>
    </row>
    <row r="2991" spans="1:33" x14ac:dyDescent="0.3">
      <c r="A2991">
        <v>3416</v>
      </c>
      <c r="B2991" t="s">
        <v>1156</v>
      </c>
      <c r="C2991" t="s">
        <v>5790</v>
      </c>
      <c r="D2991" s="6" t="str">
        <f>CONCATENATE(employee_data36[[#This Row],[FirstName]], "-",employee_data36[[#This Row],[LastName]] )</f>
        <v>Aron-Waters</v>
      </c>
      <c r="E2991" s="1">
        <v>44106</v>
      </c>
      <c r="F2991" s="1"/>
      <c r="G2991" s="7" t="str">
        <f>IF(ISBLANK(employee_data36[[#This Row],[ExitDate]]),"Yes","")</f>
        <v>Yes</v>
      </c>
      <c r="H2991" t="s">
        <v>28</v>
      </c>
      <c r="I2991" t="s">
        <v>10274</v>
      </c>
      <c r="J2991" t="s">
        <v>10275</v>
      </c>
      <c r="K2991" t="s">
        <v>89</v>
      </c>
      <c r="L2991" t="s">
        <v>32</v>
      </c>
      <c r="M2991" s="6" t="str">
        <f>IF(ISBLANK(employee_data36[[#This Row],[ExitDate]]),"1","0")</f>
        <v>1</v>
      </c>
      <c r="N2991" s="6" t="str">
        <f>IF(employee_data36[[#This Row],[EmployeeStatus]]="Active", "Active", "Tidak Active")</f>
        <v>Active</v>
      </c>
      <c r="O2991" t="s">
        <v>63</v>
      </c>
      <c r="P2991" t="s">
        <v>64</v>
      </c>
      <c r="Q2991" t="s">
        <v>52</v>
      </c>
      <c r="R2991" t="s">
        <v>36</v>
      </c>
      <c r="S2991" t="s">
        <v>37</v>
      </c>
      <c r="T2991" t="s">
        <v>38</v>
      </c>
      <c r="U2991" t="s">
        <v>39</v>
      </c>
      <c r="V2991" s="1">
        <v>33956</v>
      </c>
      <c r="W2991" s="6">
        <f>DATEDIF(employee_data36[[#This Row],[DOB]],DATE(2023, 1, 1), "Y")</f>
        <v>30</v>
      </c>
      <c r="X2991" s="6" t="str">
        <f>IF(employee_data3[[#This Row],[Age]]&lt;=25, "Remaja", IF(employee_data3[[#This Row],[Age]]&lt;=55, "Dewasa", "Lansia"))</f>
        <v>Dewasa</v>
      </c>
      <c r="Y2991" s="7" t="str">
        <f>CONCATENATE(employee_data36[[#This Row],[First-LastName]]," ",employee_data36[[#This Row],[DOB]])</f>
        <v>Aron-Waters 33956</v>
      </c>
      <c r="Z2991" t="s">
        <v>40</v>
      </c>
      <c r="AA2991" t="s">
        <v>184</v>
      </c>
      <c r="AB2991" t="s">
        <v>55</v>
      </c>
      <c r="AC2991">
        <v>46381</v>
      </c>
      <c r="AD2991" t="s">
        <v>128</v>
      </c>
      <c r="AE2991" t="s">
        <v>84</v>
      </c>
      <c r="AF2991" t="s">
        <v>45</v>
      </c>
      <c r="AG2991">
        <v>2</v>
      </c>
    </row>
    <row r="2992" spans="1:33" x14ac:dyDescent="0.3">
      <c r="A2992">
        <v>3417</v>
      </c>
      <c r="B2992" t="s">
        <v>874</v>
      </c>
      <c r="C2992" t="s">
        <v>3737</v>
      </c>
      <c r="D2992" s="6" t="str">
        <f>CONCATENATE(employee_data36[[#This Row],[FirstName]], "-",employee_data36[[#This Row],[LastName]] )</f>
        <v>Brayden-Singh</v>
      </c>
      <c r="E2992" s="1">
        <v>44599</v>
      </c>
      <c r="F2992" s="1"/>
      <c r="G2992" s="7" t="str">
        <f>IF(ISBLANK(employee_data36[[#This Row],[ExitDate]]),"Yes","")</f>
        <v>Yes</v>
      </c>
      <c r="H2992" t="s">
        <v>28</v>
      </c>
      <c r="I2992" t="s">
        <v>10276</v>
      </c>
      <c r="J2992" t="s">
        <v>10277</v>
      </c>
      <c r="K2992" t="s">
        <v>31</v>
      </c>
      <c r="L2992" t="s">
        <v>32</v>
      </c>
      <c r="M2992" s="6" t="str">
        <f>IF(ISBLANK(employee_data36[[#This Row],[ExitDate]]),"1","0")</f>
        <v>1</v>
      </c>
      <c r="N2992" s="6" t="str">
        <f>IF(employee_data36[[#This Row],[EmployeeStatus]]="Active", "Active", "Tidak Active")</f>
        <v>Active</v>
      </c>
      <c r="O2992" t="s">
        <v>52</v>
      </c>
      <c r="P2992" t="s">
        <v>51</v>
      </c>
      <c r="Q2992" t="s">
        <v>52</v>
      </c>
      <c r="R2992" t="s">
        <v>36</v>
      </c>
      <c r="S2992" t="s">
        <v>37</v>
      </c>
      <c r="T2992" t="s">
        <v>38</v>
      </c>
      <c r="U2992" t="s">
        <v>148</v>
      </c>
      <c r="V2992" s="1">
        <v>36795</v>
      </c>
      <c r="W2992" s="6">
        <f>DATEDIF(employee_data36[[#This Row],[DOB]],DATE(2023, 1, 1), "Y")</f>
        <v>22</v>
      </c>
      <c r="X2992" s="6" t="str">
        <f>IF(employee_data3[[#This Row],[Age]]&lt;=25, "Remaja", IF(employee_data3[[#This Row],[Age]]&lt;=55, "Dewasa", "Lansia"))</f>
        <v>Remaja</v>
      </c>
      <c r="Y2992" s="7" t="str">
        <f>CONCATENATE(employee_data36[[#This Row],[First-LastName]]," ",employee_data36[[#This Row],[DOB]])</f>
        <v>Brayden-Singh 36795</v>
      </c>
      <c r="Z2992" t="s">
        <v>40</v>
      </c>
      <c r="AA2992" t="s">
        <v>150</v>
      </c>
      <c r="AB2992" t="s">
        <v>42</v>
      </c>
      <c r="AC2992">
        <v>71282</v>
      </c>
      <c r="AD2992" t="s">
        <v>74</v>
      </c>
      <c r="AE2992" t="s">
        <v>44</v>
      </c>
      <c r="AF2992" t="s">
        <v>45</v>
      </c>
      <c r="AG2992">
        <v>1</v>
      </c>
    </row>
    <row r="2993" spans="1:33" x14ac:dyDescent="0.3">
      <c r="A2993">
        <v>3418</v>
      </c>
      <c r="B2993" t="s">
        <v>1645</v>
      </c>
      <c r="C2993" t="s">
        <v>8684</v>
      </c>
      <c r="D2993" s="6" t="str">
        <f>CONCATENATE(employee_data36[[#This Row],[FirstName]], "-",employee_data36[[#This Row],[LastName]] )</f>
        <v>Karma-Palmer</v>
      </c>
      <c r="E2993" s="1">
        <v>44848</v>
      </c>
      <c r="F2993" s="1"/>
      <c r="G2993" s="7" t="str">
        <f>IF(ISBLANK(employee_data36[[#This Row],[ExitDate]]),"Yes","")</f>
        <v>Yes</v>
      </c>
      <c r="H2993" t="s">
        <v>28</v>
      </c>
      <c r="I2993" t="s">
        <v>10278</v>
      </c>
      <c r="J2993" t="s">
        <v>10279</v>
      </c>
      <c r="K2993" t="s">
        <v>50</v>
      </c>
      <c r="L2993" t="s">
        <v>32</v>
      </c>
      <c r="M2993" s="6" t="str">
        <f>IF(ISBLANK(employee_data36[[#This Row],[ExitDate]]),"1","0")</f>
        <v>1</v>
      </c>
      <c r="N2993" s="6" t="str">
        <f>IF(employee_data36[[#This Row],[EmployeeStatus]]="Active", "Active", "Tidak Active")</f>
        <v>Active</v>
      </c>
      <c r="O2993" t="s">
        <v>52</v>
      </c>
      <c r="P2993" t="s">
        <v>64</v>
      </c>
      <c r="Q2993" t="s">
        <v>35</v>
      </c>
      <c r="R2993" t="s">
        <v>36</v>
      </c>
      <c r="S2993" t="s">
        <v>37</v>
      </c>
      <c r="T2993" t="s">
        <v>38</v>
      </c>
      <c r="U2993" t="s">
        <v>81</v>
      </c>
      <c r="V2993" s="1">
        <v>35289</v>
      </c>
      <c r="W2993" s="6">
        <f>DATEDIF(employee_data36[[#This Row],[DOB]],DATE(2023, 1, 1), "Y")</f>
        <v>26</v>
      </c>
      <c r="X2993" s="6" t="str">
        <f>IF(employee_data3[[#This Row],[Age]]&lt;=25, "Remaja", IF(employee_data3[[#This Row],[Age]]&lt;=55, "Dewasa", "Lansia"))</f>
        <v>Dewasa</v>
      </c>
      <c r="Y2993" s="7" t="str">
        <f>CONCATENATE(employee_data36[[#This Row],[First-LastName]]," ",employee_data36[[#This Row],[DOB]])</f>
        <v>Karma-Palmer 35289</v>
      </c>
      <c r="Z2993" t="s">
        <v>40</v>
      </c>
      <c r="AA2993" t="s">
        <v>178</v>
      </c>
      <c r="AB2993" t="s">
        <v>42</v>
      </c>
      <c r="AC2993">
        <v>40277</v>
      </c>
      <c r="AD2993" t="s">
        <v>128</v>
      </c>
      <c r="AE2993" t="s">
        <v>44</v>
      </c>
      <c r="AF2993" t="s">
        <v>45</v>
      </c>
      <c r="AG2993">
        <v>4</v>
      </c>
    </row>
    <row r="2994" spans="1:33" x14ac:dyDescent="0.3">
      <c r="A2994">
        <v>3419</v>
      </c>
      <c r="B2994" t="s">
        <v>1116</v>
      </c>
      <c r="C2994" t="s">
        <v>1370</v>
      </c>
      <c r="D2994" s="6" t="str">
        <f>CONCATENATE(employee_data36[[#This Row],[FirstName]], "-",employee_data36[[#This Row],[LastName]] )</f>
        <v>Stanley-Reyes</v>
      </c>
      <c r="E2994" s="1">
        <v>43752</v>
      </c>
      <c r="F2994" s="1"/>
      <c r="G2994" s="7" t="str">
        <f>IF(ISBLANK(employee_data36[[#This Row],[ExitDate]]),"Yes","")</f>
        <v>Yes</v>
      </c>
      <c r="H2994" t="s">
        <v>28</v>
      </c>
      <c r="I2994" t="s">
        <v>10280</v>
      </c>
      <c r="J2994" t="s">
        <v>10281</v>
      </c>
      <c r="K2994" t="s">
        <v>139</v>
      </c>
      <c r="L2994" t="s">
        <v>32</v>
      </c>
      <c r="M2994" s="6" t="str">
        <f>IF(ISBLANK(employee_data36[[#This Row],[ExitDate]]),"1","0")</f>
        <v>1</v>
      </c>
      <c r="N2994" s="6" t="str">
        <f>IF(employee_data36[[#This Row],[EmployeeStatus]]="Active", "Active", "Tidak Active")</f>
        <v>Active</v>
      </c>
      <c r="O2994" t="s">
        <v>33</v>
      </c>
      <c r="P2994" t="s">
        <v>34</v>
      </c>
      <c r="Q2994" t="s">
        <v>35</v>
      </c>
      <c r="R2994" t="s">
        <v>36</v>
      </c>
      <c r="S2994" t="s">
        <v>37</v>
      </c>
      <c r="T2994" t="s">
        <v>38</v>
      </c>
      <c r="U2994" t="s">
        <v>81</v>
      </c>
      <c r="V2994" s="1">
        <v>19333</v>
      </c>
      <c r="W2994" s="6">
        <f>DATEDIF(employee_data36[[#This Row],[DOB]],DATE(2023, 1, 1), "Y")</f>
        <v>70</v>
      </c>
      <c r="X2994" s="6" t="str">
        <f>IF(employee_data3[[#This Row],[Age]]&lt;=25, "Remaja", IF(employee_data3[[#This Row],[Age]]&lt;=55, "Dewasa", "Lansia"))</f>
        <v>Lansia</v>
      </c>
      <c r="Y2994" s="7" t="str">
        <f>CONCATENATE(employee_data36[[#This Row],[First-LastName]]," ",employee_data36[[#This Row],[DOB]])</f>
        <v>Stanley-Reyes 19333</v>
      </c>
      <c r="Z2994" t="s">
        <v>40</v>
      </c>
      <c r="AA2994" t="s">
        <v>226</v>
      </c>
      <c r="AB2994" t="s">
        <v>42</v>
      </c>
      <c r="AC2994">
        <v>39578</v>
      </c>
      <c r="AD2994" t="s">
        <v>93</v>
      </c>
      <c r="AE2994" t="s">
        <v>104</v>
      </c>
      <c r="AF2994" t="s">
        <v>45</v>
      </c>
      <c r="AG2994">
        <v>2</v>
      </c>
    </row>
    <row r="2995" spans="1:33" x14ac:dyDescent="0.3">
      <c r="A2995">
        <v>3420</v>
      </c>
      <c r="B2995" t="s">
        <v>3379</v>
      </c>
      <c r="C2995" t="s">
        <v>4412</v>
      </c>
      <c r="D2995" s="6" t="str">
        <f>CONCATENATE(employee_data36[[#This Row],[FirstName]], "-",employee_data36[[#This Row],[LastName]] )</f>
        <v>Levi-Hayden</v>
      </c>
      <c r="E2995" s="1">
        <v>44114</v>
      </c>
      <c r="F2995" s="1">
        <v>44778</v>
      </c>
      <c r="G2995" s="7" t="str">
        <f>IF(ISBLANK(employee_data36[[#This Row],[ExitDate]]),"Yes","")</f>
        <v/>
      </c>
      <c r="H2995" t="s">
        <v>28</v>
      </c>
      <c r="I2995" t="s">
        <v>10282</v>
      </c>
      <c r="J2995" t="s">
        <v>10283</v>
      </c>
      <c r="K2995" t="s">
        <v>118</v>
      </c>
      <c r="L2995" t="s">
        <v>32</v>
      </c>
      <c r="M2995" s="6" t="str">
        <f>IF(ISBLANK(employee_data36[[#This Row],[ExitDate]]),"1","0")</f>
        <v>0</v>
      </c>
      <c r="N2995" s="6" t="str">
        <f>IF(employee_data36[[#This Row],[EmployeeStatus]]="Active", "Active", "Tidak Active")</f>
        <v>Active</v>
      </c>
      <c r="O2995" t="s">
        <v>33</v>
      </c>
      <c r="P2995" t="s">
        <v>51</v>
      </c>
      <c r="Q2995" t="s">
        <v>63</v>
      </c>
      <c r="R2995" t="s">
        <v>175</v>
      </c>
      <c r="S2995" t="s">
        <v>10284</v>
      </c>
      <c r="T2995" t="s">
        <v>38</v>
      </c>
      <c r="U2995" t="s">
        <v>90</v>
      </c>
      <c r="V2995" s="1">
        <v>16294</v>
      </c>
      <c r="W2995" s="6">
        <f>DATEDIF(employee_data36[[#This Row],[DOB]],DATE(2023, 1, 1), "Y")</f>
        <v>78</v>
      </c>
      <c r="X2995" s="6" t="str">
        <f>IF(employee_data3[[#This Row],[Age]]&lt;=25, "Remaja", IF(employee_data3[[#This Row],[Age]]&lt;=55, "Dewasa", "Lansia"))</f>
        <v>Lansia</v>
      </c>
      <c r="Y2995" s="7" t="str">
        <f>CONCATENATE(employee_data36[[#This Row],[First-LastName]]," ",employee_data36[[#This Row],[DOB]])</f>
        <v>Levi-Hayden 16294</v>
      </c>
      <c r="Z2995" t="s">
        <v>40</v>
      </c>
      <c r="AA2995" t="s">
        <v>83</v>
      </c>
      <c r="AB2995" t="s">
        <v>42</v>
      </c>
      <c r="AC2995">
        <v>18079</v>
      </c>
      <c r="AD2995" t="s">
        <v>74</v>
      </c>
      <c r="AE2995" t="s">
        <v>84</v>
      </c>
      <c r="AF2995" t="s">
        <v>45</v>
      </c>
      <c r="AG2995">
        <v>2</v>
      </c>
    </row>
    <row r="2996" spans="1:33" x14ac:dyDescent="0.3">
      <c r="A2996">
        <v>3421</v>
      </c>
      <c r="B2996" t="s">
        <v>1331</v>
      </c>
      <c r="C2996" t="s">
        <v>4475</v>
      </c>
      <c r="D2996" s="6" t="str">
        <f>CONCATENATE(employee_data36[[#This Row],[FirstName]], "-",employee_data36[[#This Row],[LastName]] )</f>
        <v>Brenden-Leach</v>
      </c>
      <c r="E2996" s="1">
        <v>44690</v>
      </c>
      <c r="F2996" s="1">
        <v>44812</v>
      </c>
      <c r="G2996" s="7" t="str">
        <f>IF(ISBLANK(employee_data36[[#This Row],[ExitDate]]),"Yes","")</f>
        <v/>
      </c>
      <c r="H2996" t="s">
        <v>28</v>
      </c>
      <c r="I2996" t="s">
        <v>10285</v>
      </c>
      <c r="J2996" t="s">
        <v>10286</v>
      </c>
      <c r="K2996" t="s">
        <v>62</v>
      </c>
      <c r="L2996" t="s">
        <v>32</v>
      </c>
      <c r="M2996" s="6" t="str">
        <f>IF(ISBLANK(employee_data36[[#This Row],[ExitDate]]),"1","0")</f>
        <v>0</v>
      </c>
      <c r="N2996" s="6" t="str">
        <f>IF(employee_data36[[#This Row],[EmployeeStatus]]="Active", "Active", "Tidak Active")</f>
        <v>Active</v>
      </c>
      <c r="O2996" t="s">
        <v>52</v>
      </c>
      <c r="P2996" t="s">
        <v>51</v>
      </c>
      <c r="Q2996" t="s">
        <v>52</v>
      </c>
      <c r="R2996" t="s">
        <v>140</v>
      </c>
      <c r="S2996" t="s">
        <v>10287</v>
      </c>
      <c r="T2996" t="s">
        <v>38</v>
      </c>
      <c r="U2996" t="s">
        <v>594</v>
      </c>
      <c r="V2996" s="1">
        <v>21712</v>
      </c>
      <c r="W2996" s="6">
        <f>DATEDIF(employee_data36[[#This Row],[DOB]],DATE(2023, 1, 1), "Y")</f>
        <v>63</v>
      </c>
      <c r="X2996" s="6" t="str">
        <f>IF(employee_data3[[#This Row],[Age]]&lt;=25, "Remaja", IF(employee_data3[[#This Row],[Age]]&lt;=55, "Dewasa", "Lansia"))</f>
        <v>Lansia</v>
      </c>
      <c r="Y2996" s="7" t="str">
        <f>CONCATENATE(employee_data36[[#This Row],[First-LastName]]," ",employee_data36[[#This Row],[DOB]])</f>
        <v>Brenden-Leach 21712</v>
      </c>
      <c r="Z2996" t="s">
        <v>40</v>
      </c>
      <c r="AA2996" t="s">
        <v>226</v>
      </c>
      <c r="AB2996" t="s">
        <v>42</v>
      </c>
      <c r="AC2996">
        <v>57340</v>
      </c>
      <c r="AD2996" t="s">
        <v>74</v>
      </c>
      <c r="AE2996" t="s">
        <v>104</v>
      </c>
      <c r="AF2996" t="s">
        <v>45</v>
      </c>
      <c r="AG2996">
        <v>1</v>
      </c>
    </row>
    <row r="2997" spans="1:33" x14ac:dyDescent="0.3">
      <c r="A2997">
        <v>3422</v>
      </c>
      <c r="B2997" t="s">
        <v>10288</v>
      </c>
      <c r="C2997" t="s">
        <v>10289</v>
      </c>
      <c r="D2997" s="6" t="str">
        <f>CONCATENATE(employee_data36[[#This Row],[FirstName]], "-",employee_data36[[#This Row],[LastName]] )</f>
        <v>Jakobe-Erickson</v>
      </c>
      <c r="E2997" s="1">
        <v>44734</v>
      </c>
      <c r="F2997" s="1">
        <v>44780</v>
      </c>
      <c r="G2997" s="7" t="str">
        <f>IF(ISBLANK(employee_data36[[#This Row],[ExitDate]]),"Yes","")</f>
        <v/>
      </c>
      <c r="H2997" t="s">
        <v>28</v>
      </c>
      <c r="I2997" t="s">
        <v>10290</v>
      </c>
      <c r="J2997" t="s">
        <v>10291</v>
      </c>
      <c r="K2997" t="s">
        <v>168</v>
      </c>
      <c r="L2997" t="s">
        <v>1805</v>
      </c>
      <c r="M2997" s="6" t="str">
        <f>IF(ISBLANK(employee_data36[[#This Row],[ExitDate]]),"1","0")</f>
        <v>0</v>
      </c>
      <c r="N2997" s="6" t="str">
        <f>IF(employee_data36[[#This Row],[EmployeeStatus]]="Active", "Active", "Tidak Active")</f>
        <v>Tidak Active</v>
      </c>
      <c r="O2997" t="s">
        <v>52</v>
      </c>
      <c r="P2997" t="s">
        <v>34</v>
      </c>
      <c r="Q2997" t="s">
        <v>52</v>
      </c>
      <c r="R2997" t="s">
        <v>140</v>
      </c>
      <c r="S2997" t="s">
        <v>10292</v>
      </c>
      <c r="T2997" t="s">
        <v>38</v>
      </c>
      <c r="U2997" t="s">
        <v>111</v>
      </c>
      <c r="V2997" s="1">
        <v>35969</v>
      </c>
      <c r="W2997" s="6">
        <f>DATEDIF(employee_data36[[#This Row],[DOB]],DATE(2023, 1, 1), "Y")</f>
        <v>24</v>
      </c>
      <c r="X2997" s="6" t="str">
        <f>IF(employee_data3[[#This Row],[Age]]&lt;=25, "Remaja", IF(employee_data3[[#This Row],[Age]]&lt;=55, "Dewasa", "Lansia"))</f>
        <v>Remaja</v>
      </c>
      <c r="Y2997" s="7" t="str">
        <f>CONCATENATE(employee_data36[[#This Row],[First-LastName]]," ",employee_data36[[#This Row],[DOB]])</f>
        <v>Jakobe-Erickson 35969</v>
      </c>
      <c r="Z2997" t="s">
        <v>40</v>
      </c>
      <c r="AA2997" t="s">
        <v>381</v>
      </c>
      <c r="AB2997" t="s">
        <v>42</v>
      </c>
      <c r="AC2997">
        <v>44500</v>
      </c>
      <c r="AD2997" t="s">
        <v>74</v>
      </c>
      <c r="AE2997" t="s">
        <v>44</v>
      </c>
      <c r="AF2997" t="s">
        <v>45</v>
      </c>
      <c r="AG2997">
        <v>3</v>
      </c>
    </row>
    <row r="2998" spans="1:33" x14ac:dyDescent="0.3">
      <c r="A2998">
        <v>3423</v>
      </c>
      <c r="B2998" t="s">
        <v>6096</v>
      </c>
      <c r="C2998" t="s">
        <v>820</v>
      </c>
      <c r="D2998" s="6" t="str">
        <f>CONCATENATE(employee_data36[[#This Row],[FirstName]], "-",employee_data36[[#This Row],[LastName]] )</f>
        <v>Adyson-Strickland</v>
      </c>
      <c r="E2998" s="1">
        <v>44193</v>
      </c>
      <c r="F2998" s="1"/>
      <c r="G2998" s="7" t="str">
        <f>IF(ISBLANK(employee_data36[[#This Row],[ExitDate]]),"Yes","")</f>
        <v>Yes</v>
      </c>
      <c r="H2998" t="s">
        <v>28</v>
      </c>
      <c r="I2998" t="s">
        <v>10293</v>
      </c>
      <c r="J2998" t="s">
        <v>10294</v>
      </c>
      <c r="K2998" t="s">
        <v>133</v>
      </c>
      <c r="L2998" t="s">
        <v>32</v>
      </c>
      <c r="M2998" s="6" t="str">
        <f>IF(ISBLANK(employee_data36[[#This Row],[ExitDate]]),"1","0")</f>
        <v>1</v>
      </c>
      <c r="N2998" s="6" t="str">
        <f>IF(employee_data36[[#This Row],[EmployeeStatus]]="Active", "Active", "Tidak Active")</f>
        <v>Active</v>
      </c>
      <c r="O2998" t="s">
        <v>52</v>
      </c>
      <c r="P2998" t="s">
        <v>51</v>
      </c>
      <c r="Q2998" t="s">
        <v>63</v>
      </c>
      <c r="R2998" t="s">
        <v>36</v>
      </c>
      <c r="S2998" t="s">
        <v>37</v>
      </c>
      <c r="T2998" t="s">
        <v>38</v>
      </c>
      <c r="U2998" t="s">
        <v>111</v>
      </c>
      <c r="V2998" s="1">
        <v>37052</v>
      </c>
      <c r="W2998" s="6">
        <f>DATEDIF(employee_data36[[#This Row],[DOB]],DATE(2023, 1, 1), "Y")</f>
        <v>21</v>
      </c>
      <c r="X2998" s="6" t="str">
        <f>IF(employee_data3[[#This Row],[Age]]&lt;=25, "Remaja", IF(employee_data3[[#This Row],[Age]]&lt;=55, "Dewasa", "Lansia"))</f>
        <v>Remaja</v>
      </c>
      <c r="Y2998" s="7" t="str">
        <f>CONCATENATE(employee_data36[[#This Row],[First-LastName]]," ",employee_data36[[#This Row],[DOB]])</f>
        <v>Adyson-Strickland 37052</v>
      </c>
      <c r="Z2998" t="s">
        <v>40</v>
      </c>
      <c r="AA2998" t="s">
        <v>113</v>
      </c>
      <c r="AB2998" t="s">
        <v>55</v>
      </c>
      <c r="AC2998">
        <v>35444</v>
      </c>
      <c r="AD2998" t="s">
        <v>93</v>
      </c>
      <c r="AE2998" t="s">
        <v>44</v>
      </c>
      <c r="AF2998" t="s">
        <v>45</v>
      </c>
      <c r="AG2998">
        <v>3</v>
      </c>
    </row>
    <row r="2999" spans="1:33" x14ac:dyDescent="0.3">
      <c r="A2999">
        <v>3424</v>
      </c>
      <c r="B2999" t="s">
        <v>9283</v>
      </c>
      <c r="C2999" t="s">
        <v>1764</v>
      </c>
      <c r="D2999" s="6" t="str">
        <f>CONCATENATE(employee_data36[[#This Row],[FirstName]], "-",employee_data36[[#This Row],[LastName]] )</f>
        <v>Annabel-Wilkins</v>
      </c>
      <c r="E2999" s="1">
        <v>44174</v>
      </c>
      <c r="F2999" s="1">
        <v>44777</v>
      </c>
      <c r="G2999" s="7" t="str">
        <f>IF(ISBLANK(employee_data36[[#This Row],[ExitDate]]),"Yes","")</f>
        <v/>
      </c>
      <c r="H2999" t="s">
        <v>28</v>
      </c>
      <c r="I2999" t="s">
        <v>10295</v>
      </c>
      <c r="J2999" t="s">
        <v>10296</v>
      </c>
      <c r="K2999" t="s">
        <v>80</v>
      </c>
      <c r="L2999" t="s">
        <v>745</v>
      </c>
      <c r="M2999" s="6" t="str">
        <f>IF(ISBLANK(employee_data36[[#This Row],[ExitDate]]),"1","0")</f>
        <v>0</v>
      </c>
      <c r="N2999" s="6" t="str">
        <f>IF(employee_data36[[#This Row],[EmployeeStatus]]="Active", "Active", "Tidak Active")</f>
        <v>Tidak Active</v>
      </c>
      <c r="O2999" t="s">
        <v>33</v>
      </c>
      <c r="P2999" t="s">
        <v>64</v>
      </c>
      <c r="Q2999" t="s">
        <v>35</v>
      </c>
      <c r="R2999" t="s">
        <v>99</v>
      </c>
      <c r="S2999" t="s">
        <v>10297</v>
      </c>
      <c r="T2999" t="s">
        <v>38</v>
      </c>
      <c r="U2999" t="s">
        <v>305</v>
      </c>
      <c r="V2999" s="1">
        <v>35457</v>
      </c>
      <c r="W2999" s="6">
        <f>DATEDIF(employee_data36[[#This Row],[DOB]],DATE(2023, 1, 1), "Y")</f>
        <v>25</v>
      </c>
      <c r="X2999" s="6" t="str">
        <f>IF(employee_data3[[#This Row],[Age]]&lt;=25, "Remaja", IF(employee_data3[[#This Row],[Age]]&lt;=55, "Dewasa", "Lansia"))</f>
        <v>Remaja</v>
      </c>
      <c r="Y2999" s="7" t="str">
        <f>CONCATENATE(employee_data36[[#This Row],[First-LastName]]," ",employee_data36[[#This Row],[DOB]])</f>
        <v>Annabel-Wilkins 35457</v>
      </c>
      <c r="Z2999" t="s">
        <v>40</v>
      </c>
      <c r="AA2999" t="s">
        <v>83</v>
      </c>
      <c r="AB2999" t="s">
        <v>55</v>
      </c>
      <c r="AC2999">
        <v>6608</v>
      </c>
      <c r="AD2999" t="s">
        <v>43</v>
      </c>
      <c r="AE2999" t="s">
        <v>75</v>
      </c>
      <c r="AF2999" t="s">
        <v>45</v>
      </c>
      <c r="AG2999">
        <v>2</v>
      </c>
    </row>
    <row r="3000" spans="1:33" x14ac:dyDescent="0.3">
      <c r="A3000">
        <v>3425</v>
      </c>
      <c r="B3000" t="s">
        <v>5487</v>
      </c>
      <c r="C3000" t="s">
        <v>2463</v>
      </c>
      <c r="D3000" s="6" t="str">
        <f>CONCATENATE(employee_data36[[#This Row],[FirstName]], "-",employee_data36[[#This Row],[LastName]] )</f>
        <v>Kendra-Braun</v>
      </c>
      <c r="E3000" s="1">
        <v>43613</v>
      </c>
      <c r="F3000" s="1">
        <v>44492</v>
      </c>
      <c r="G3000" s="7" t="str">
        <f>IF(ISBLANK(employee_data36[[#This Row],[ExitDate]]),"Yes","")</f>
        <v/>
      </c>
      <c r="H3000" t="s">
        <v>28</v>
      </c>
      <c r="I3000" t="s">
        <v>10298</v>
      </c>
      <c r="J3000" t="s">
        <v>10299</v>
      </c>
      <c r="K3000" t="s">
        <v>98</v>
      </c>
      <c r="L3000" t="s">
        <v>745</v>
      </c>
      <c r="M3000" s="6" t="str">
        <f>IF(ISBLANK(employee_data36[[#This Row],[ExitDate]]),"1","0")</f>
        <v>0</v>
      </c>
      <c r="N3000" s="6" t="str">
        <f>IF(employee_data36[[#This Row],[EmployeeStatus]]="Active", "Active", "Tidak Active")</f>
        <v>Tidak Active</v>
      </c>
      <c r="O3000" t="s">
        <v>33</v>
      </c>
      <c r="P3000" t="s">
        <v>64</v>
      </c>
      <c r="Q3000" t="s">
        <v>63</v>
      </c>
      <c r="R3000" t="s">
        <v>126</v>
      </c>
      <c r="S3000" t="s">
        <v>10300</v>
      </c>
      <c r="T3000" t="s">
        <v>38</v>
      </c>
      <c r="U3000" t="s">
        <v>53</v>
      </c>
      <c r="V3000" s="1">
        <v>19872</v>
      </c>
      <c r="W3000" s="6">
        <f>DATEDIF(employee_data36[[#This Row],[DOB]],DATE(2023, 1, 1), "Y")</f>
        <v>68</v>
      </c>
      <c r="X3000" s="6" t="str">
        <f>IF(employee_data3[[#This Row],[Age]]&lt;=25, "Remaja", IF(employee_data3[[#This Row],[Age]]&lt;=55, "Dewasa", "Lansia"))</f>
        <v>Lansia</v>
      </c>
      <c r="Y3000" s="7" t="str">
        <f>CONCATENATE(employee_data36[[#This Row],[First-LastName]]," ",employee_data36[[#This Row],[DOB]])</f>
        <v>Kendra-Braun 19872</v>
      </c>
      <c r="Z3000" t="s">
        <v>40</v>
      </c>
      <c r="AA3000" t="s">
        <v>226</v>
      </c>
      <c r="AB3000" t="s">
        <v>42</v>
      </c>
      <c r="AC3000">
        <v>3807</v>
      </c>
      <c r="AD3000" t="s">
        <v>56</v>
      </c>
      <c r="AE3000" t="s">
        <v>104</v>
      </c>
      <c r="AF3000" t="s">
        <v>45</v>
      </c>
      <c r="AG3000">
        <v>2</v>
      </c>
    </row>
    <row r="3001" spans="1:33" x14ac:dyDescent="0.3">
      <c r="A3001">
        <v>3426</v>
      </c>
      <c r="B3001" t="s">
        <v>765</v>
      </c>
      <c r="C3001" t="s">
        <v>642</v>
      </c>
      <c r="D3001" s="6" t="str">
        <f>CONCATENATE(employee_data36[[#This Row],[FirstName]], "-",employee_data36[[#This Row],[LastName]] )</f>
        <v>Chace-Kerr</v>
      </c>
      <c r="E3001" s="1">
        <v>44678</v>
      </c>
      <c r="F3001" s="1"/>
      <c r="G3001" s="7" t="str">
        <f>IF(ISBLANK(employee_data36[[#This Row],[ExitDate]]),"Yes","")</f>
        <v>Yes</v>
      </c>
      <c r="H3001" t="s">
        <v>28</v>
      </c>
      <c r="I3001" t="s">
        <v>10301</v>
      </c>
      <c r="J3001" t="s">
        <v>10302</v>
      </c>
      <c r="K3001" t="s">
        <v>89</v>
      </c>
      <c r="L3001" t="s">
        <v>32</v>
      </c>
      <c r="M3001" s="6" t="str">
        <f>IF(ISBLANK(employee_data36[[#This Row],[ExitDate]]),"1","0")</f>
        <v>1</v>
      </c>
      <c r="N3001" s="6" t="str">
        <f>IF(employee_data36[[#This Row],[EmployeeStatus]]="Active", "Active", "Tidak Active")</f>
        <v>Active</v>
      </c>
      <c r="O3001" t="s">
        <v>63</v>
      </c>
      <c r="P3001" t="s">
        <v>64</v>
      </c>
      <c r="Q3001" t="s">
        <v>35</v>
      </c>
      <c r="R3001" t="s">
        <v>36</v>
      </c>
      <c r="S3001" t="s">
        <v>37</v>
      </c>
      <c r="T3001" t="s">
        <v>38</v>
      </c>
      <c r="U3001" t="s">
        <v>90</v>
      </c>
      <c r="V3001" s="1">
        <v>33127</v>
      </c>
      <c r="W3001" s="6">
        <f>DATEDIF(employee_data36[[#This Row],[DOB]],DATE(2023, 1, 1), "Y")</f>
        <v>32</v>
      </c>
      <c r="X3001" s="6" t="str">
        <f>IF(employee_data3[[#This Row],[Age]]&lt;=25, "Remaja", IF(employee_data3[[#This Row],[Age]]&lt;=55, "Dewasa", "Lansia"))</f>
        <v>Dewasa</v>
      </c>
      <c r="Y3001" s="7" t="str">
        <f>CONCATENATE(employee_data36[[#This Row],[First-LastName]]," ",employee_data36[[#This Row],[DOB]])</f>
        <v>Chace-Kerr 33127</v>
      </c>
      <c r="Z3001" t="s">
        <v>40</v>
      </c>
      <c r="AA3001" t="s">
        <v>4083</v>
      </c>
      <c r="AB3001" t="s">
        <v>42</v>
      </c>
      <c r="AC3001">
        <v>57487</v>
      </c>
      <c r="AD3001" t="s">
        <v>43</v>
      </c>
      <c r="AE3001" t="s">
        <v>84</v>
      </c>
      <c r="AF3001" t="s">
        <v>45</v>
      </c>
      <c r="AG3001">
        <v>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07D3-B31B-48B3-BE54-7F664FF20E5E}">
  <dimension ref="A1:AG3001"/>
  <sheetViews>
    <sheetView zoomScaleNormal="100" workbookViewId="0">
      <selection activeCell="L3" sqref="L3"/>
    </sheetView>
  </sheetViews>
  <sheetFormatPr defaultRowHeight="14.4" x14ac:dyDescent="0.3"/>
  <cols>
    <col min="1" max="3" width="22.88671875" customWidth="1"/>
    <col min="4" max="4" width="22.88671875" style="2" customWidth="1"/>
    <col min="5" max="6" width="22.88671875" customWidth="1"/>
    <col min="7" max="7" width="22.88671875" style="2" customWidth="1"/>
    <col min="8" max="11" width="22.88671875" customWidth="1"/>
    <col min="12" max="12" width="22.88671875" style="2" customWidth="1"/>
    <col min="13" max="13" width="23.109375" customWidth="1"/>
    <col min="14" max="21" width="22.88671875" customWidth="1"/>
    <col min="22" max="22" width="28.5546875" customWidth="1"/>
    <col min="23" max="30" width="22.88671875" customWidth="1"/>
  </cols>
  <sheetData>
    <row r="1" spans="1:33" x14ac:dyDescent="0.3">
      <c r="A1" t="s">
        <v>0</v>
      </c>
      <c r="B1" t="s">
        <v>1</v>
      </c>
      <c r="C1" t="s">
        <v>2</v>
      </c>
      <c r="D1" s="5" t="s">
        <v>10304</v>
      </c>
      <c r="E1" t="s">
        <v>3</v>
      </c>
      <c r="F1" t="s">
        <v>4</v>
      </c>
      <c r="G1" s="5" t="s">
        <v>10306</v>
      </c>
      <c r="H1" t="s">
        <v>5</v>
      </c>
      <c r="I1" t="s">
        <v>6</v>
      </c>
      <c r="J1" t="s">
        <v>7</v>
      </c>
      <c r="K1" t="s">
        <v>8</v>
      </c>
      <c r="L1" s="5" t="s">
        <v>10303</v>
      </c>
      <c r="M1" t="s">
        <v>9</v>
      </c>
      <c r="N1" t="s">
        <v>10</v>
      </c>
      <c r="O1" t="s">
        <v>11</v>
      </c>
      <c r="P1" t="s">
        <v>12</v>
      </c>
      <c r="Q1" t="s">
        <v>13</v>
      </c>
      <c r="R1" t="s">
        <v>14</v>
      </c>
      <c r="S1" t="s">
        <v>15</v>
      </c>
      <c r="T1" t="s">
        <v>16</v>
      </c>
      <c r="U1" t="s">
        <v>17</v>
      </c>
      <c r="V1" t="s">
        <v>10305</v>
      </c>
      <c r="W1" t="s">
        <v>18</v>
      </c>
      <c r="X1" t="s">
        <v>19</v>
      </c>
      <c r="Y1" t="s">
        <v>20</v>
      </c>
      <c r="Z1" t="s">
        <v>21</v>
      </c>
      <c r="AA1" t="s">
        <v>22</v>
      </c>
      <c r="AB1" t="s">
        <v>23</v>
      </c>
      <c r="AC1" t="s">
        <v>24</v>
      </c>
      <c r="AD1" t="s">
        <v>25</v>
      </c>
    </row>
    <row r="2" spans="1:33" x14ac:dyDescent="0.3">
      <c r="A2">
        <v>3427</v>
      </c>
      <c r="B2" t="s">
        <v>26</v>
      </c>
      <c r="C2" t="s">
        <v>27</v>
      </c>
      <c r="D2" s="6" t="str">
        <f>CONCATENATE(employee_data35[[#This Row],[FirstName]], "-",employee_data35[[#This Row],[LastName]] )</f>
        <v>Uriah-Bridges</v>
      </c>
      <c r="E2" s="1">
        <v>43728</v>
      </c>
      <c r="F2" s="1"/>
      <c r="G2" s="7" t="str">
        <f>IF(ISBLANK(employee_data35[[#This Row],[ExitDate]]),"Yes","")</f>
        <v>Yes</v>
      </c>
      <c r="H2" t="s">
        <v>28</v>
      </c>
      <c r="I2" t="s">
        <v>29</v>
      </c>
      <c r="J2" t="s">
        <v>30</v>
      </c>
      <c r="K2" t="s">
        <v>31</v>
      </c>
      <c r="L2" s="6" t="str">
        <f>IF(ISBLANK(employee_data35[[#This Row],[ExitDate]]),"1","0")</f>
        <v>1</v>
      </c>
      <c r="M2" t="str">
        <f>IF(ISBLANK(employee_data35[[#This Row],[ExitDate]]),"Active","Tidak Active")</f>
        <v>Active</v>
      </c>
      <c r="N2" t="s">
        <v>33</v>
      </c>
      <c r="O2" t="s">
        <v>34</v>
      </c>
      <c r="P2" t="s">
        <v>35</v>
      </c>
      <c r="Q2" t="s">
        <v>36</v>
      </c>
      <c r="R2" t="s">
        <v>37</v>
      </c>
      <c r="S2" t="s">
        <v>38</v>
      </c>
      <c r="T2" t="s">
        <v>39</v>
      </c>
      <c r="U2" s="1">
        <v>25483</v>
      </c>
      <c r="V2" s="7" t="str">
        <f>CONCATENATE(employee_data35[[#This Row],[First-LastName]]&amp;" "&amp;employee_data35[[#This Row],[DOB]])</f>
        <v>Uriah-Bridges 25483</v>
      </c>
      <c r="W2" t="s">
        <v>40</v>
      </c>
      <c r="X2" t="s">
        <v>41</v>
      </c>
      <c r="Y2" t="s">
        <v>42</v>
      </c>
      <c r="Z2">
        <v>34904</v>
      </c>
      <c r="AA2" t="s">
        <v>43</v>
      </c>
      <c r="AB2" t="s">
        <v>44</v>
      </c>
      <c r="AC2" t="s">
        <v>45</v>
      </c>
      <c r="AD2">
        <v>4</v>
      </c>
      <c r="AF2" t="s">
        <v>32</v>
      </c>
      <c r="AG2">
        <f>COUNTIF(M2:M3001,"Active")</f>
        <v>1467</v>
      </c>
    </row>
    <row r="3" spans="1:33" x14ac:dyDescent="0.3">
      <c r="A3">
        <v>3428</v>
      </c>
      <c r="B3" t="s">
        <v>46</v>
      </c>
      <c r="C3" t="s">
        <v>47</v>
      </c>
      <c r="D3" s="6" t="str">
        <f>CONCATENATE(employee_data35[[#This Row],[FirstName]], "-",employee_data35[[#This Row],[LastName]] )</f>
        <v>Paula-Small</v>
      </c>
      <c r="E3" s="1">
        <v>44968</v>
      </c>
      <c r="F3" s="1"/>
      <c r="G3" s="7" t="str">
        <f>IF(ISBLANK(employee_data35[[#This Row],[ExitDate]]),"Yes","")</f>
        <v>Yes</v>
      </c>
      <c r="H3" t="s">
        <v>28</v>
      </c>
      <c r="I3" t="s">
        <v>48</v>
      </c>
      <c r="J3" t="s">
        <v>49</v>
      </c>
      <c r="K3" t="s">
        <v>50</v>
      </c>
      <c r="L3" s="6" t="str">
        <f>IF(ISBLANK(employee_data35[[#This Row],[ExitDate]]),"1","0")</f>
        <v>1</v>
      </c>
      <c r="M3" t="str">
        <f>IF(ISBLANK(employee_data35[[#This Row],[ExitDate]]),"Active","Tidak Active")</f>
        <v>Active</v>
      </c>
      <c r="N3" t="s">
        <v>33</v>
      </c>
      <c r="O3" t="s">
        <v>51</v>
      </c>
      <c r="P3" t="s">
        <v>52</v>
      </c>
      <c r="Q3" t="s">
        <v>36</v>
      </c>
      <c r="R3" t="s">
        <v>37</v>
      </c>
      <c r="S3" t="s">
        <v>38</v>
      </c>
      <c r="T3" t="s">
        <v>53</v>
      </c>
      <c r="U3" s="1">
        <v>23984</v>
      </c>
      <c r="V3" s="7" t="str">
        <f>CONCATENATE(employee_data35[[#This Row],[First-LastName]]&amp;" "&amp;employee_data35[[#This Row],[DOB]])</f>
        <v>Paula-Small 23984</v>
      </c>
      <c r="W3" t="s">
        <v>40</v>
      </c>
      <c r="X3" t="s">
        <v>54</v>
      </c>
      <c r="Y3" t="s">
        <v>55</v>
      </c>
      <c r="Z3">
        <v>6593</v>
      </c>
      <c r="AA3" t="s">
        <v>56</v>
      </c>
      <c r="AB3" t="s">
        <v>44</v>
      </c>
      <c r="AC3" t="s">
        <v>45</v>
      </c>
      <c r="AD3">
        <v>3</v>
      </c>
    </row>
    <row r="4" spans="1:33" x14ac:dyDescent="0.3">
      <c r="A4">
        <v>3429</v>
      </c>
      <c r="B4" t="s">
        <v>57</v>
      </c>
      <c r="C4" t="s">
        <v>58</v>
      </c>
      <c r="D4" s="6" t="str">
        <f>CONCATENATE(employee_data35[[#This Row],[FirstName]], "-",employee_data35[[#This Row],[LastName]] )</f>
        <v>Edward-Buck</v>
      </c>
      <c r="E4" s="1">
        <v>43444</v>
      </c>
      <c r="F4" s="1"/>
      <c r="G4" s="7" t="str">
        <f>IF(ISBLANK(employee_data35[[#This Row],[ExitDate]]),"Yes","")</f>
        <v>Yes</v>
      </c>
      <c r="H4" t="s">
        <v>59</v>
      </c>
      <c r="I4" t="s">
        <v>60</v>
      </c>
      <c r="J4" t="s">
        <v>61</v>
      </c>
      <c r="K4" t="s">
        <v>62</v>
      </c>
      <c r="L4" s="6" t="str">
        <f>IF(ISBLANK(employee_data35[[#This Row],[ExitDate]]),"1","0")</f>
        <v>1</v>
      </c>
      <c r="M4" t="str">
        <f>IF(ISBLANK(employee_data35[[#This Row],[ExitDate]]),"Active","Tidak Active")</f>
        <v>Active</v>
      </c>
      <c r="N4" t="s">
        <v>63</v>
      </c>
      <c r="O4" t="s">
        <v>64</v>
      </c>
      <c r="P4" t="s">
        <v>52</v>
      </c>
      <c r="Q4" t="s">
        <v>36</v>
      </c>
      <c r="R4" t="s">
        <v>37</v>
      </c>
      <c r="S4" t="s">
        <v>65</v>
      </c>
      <c r="T4" t="s">
        <v>66</v>
      </c>
      <c r="U4" s="1">
        <v>33517</v>
      </c>
      <c r="V4" s="7" t="str">
        <f>CONCATENATE(employee_data35[[#This Row],[First-LastName]]&amp;" "&amp;employee_data35[[#This Row],[DOB]])</f>
        <v>Edward-Buck 33517</v>
      </c>
      <c r="W4" t="s">
        <v>40</v>
      </c>
      <c r="X4" t="s">
        <v>67</v>
      </c>
      <c r="Y4" t="s">
        <v>55</v>
      </c>
      <c r="Z4">
        <v>2330</v>
      </c>
      <c r="AA4" t="s">
        <v>56</v>
      </c>
      <c r="AB4" t="s">
        <v>44</v>
      </c>
      <c r="AC4" t="s">
        <v>45</v>
      </c>
      <c r="AD4">
        <v>4</v>
      </c>
    </row>
    <row r="5" spans="1:33" x14ac:dyDescent="0.3">
      <c r="A5">
        <v>3430</v>
      </c>
      <c r="B5" t="s">
        <v>68</v>
      </c>
      <c r="C5" t="s">
        <v>69</v>
      </c>
      <c r="D5" s="6" t="str">
        <f>CONCATENATE(employee_data35[[#This Row],[FirstName]], "-",employee_data35[[#This Row],[LastName]] )</f>
        <v>Michael-Riordan</v>
      </c>
      <c r="E5" s="1">
        <v>44368</v>
      </c>
      <c r="F5" s="1"/>
      <c r="G5" s="7" t="str">
        <f>IF(ISBLANK(employee_data35[[#This Row],[ExitDate]]),"Yes","")</f>
        <v>Yes</v>
      </c>
      <c r="H5" t="s">
        <v>59</v>
      </c>
      <c r="I5" t="s">
        <v>70</v>
      </c>
      <c r="J5" t="s">
        <v>71</v>
      </c>
      <c r="K5" t="s">
        <v>31</v>
      </c>
      <c r="L5" s="6" t="str">
        <f>IF(ISBLANK(employee_data35[[#This Row],[ExitDate]]),"1","0")</f>
        <v>1</v>
      </c>
      <c r="M5" t="str">
        <f>IF(ISBLANK(employee_data35[[#This Row],[ExitDate]]),"Active","Tidak Active")</f>
        <v>Active</v>
      </c>
      <c r="N5" t="s">
        <v>33</v>
      </c>
      <c r="O5" t="s">
        <v>51</v>
      </c>
      <c r="P5" t="s">
        <v>63</v>
      </c>
      <c r="Q5" t="s">
        <v>36</v>
      </c>
      <c r="R5" t="s">
        <v>37</v>
      </c>
      <c r="S5" t="s">
        <v>65</v>
      </c>
      <c r="T5" t="s">
        <v>39</v>
      </c>
      <c r="U5" s="1">
        <v>35889</v>
      </c>
      <c r="V5" s="7" t="str">
        <f>CONCATENATE(employee_data35[[#This Row],[First-LastName]]&amp;" "&amp;employee_data35[[#This Row],[DOB]])</f>
        <v>Michael-Riordan 35889</v>
      </c>
      <c r="W5" t="s">
        <v>72</v>
      </c>
      <c r="X5" t="s">
        <v>73</v>
      </c>
      <c r="Y5" t="s">
        <v>55</v>
      </c>
      <c r="Z5">
        <v>58782</v>
      </c>
      <c r="AA5" t="s">
        <v>74</v>
      </c>
      <c r="AB5" t="s">
        <v>75</v>
      </c>
      <c r="AC5" t="s">
        <v>45</v>
      </c>
      <c r="AD5">
        <v>2</v>
      </c>
    </row>
    <row r="6" spans="1:33" x14ac:dyDescent="0.3">
      <c r="A6">
        <v>3431</v>
      </c>
      <c r="B6" t="s">
        <v>76</v>
      </c>
      <c r="C6" t="s">
        <v>77</v>
      </c>
      <c r="D6" s="6" t="str">
        <f>CONCATENATE(employee_data35[[#This Row],[FirstName]], "-",employee_data35[[#This Row],[LastName]] )</f>
        <v>Jasmine-Onque</v>
      </c>
      <c r="E6" s="1">
        <v>43645</v>
      </c>
      <c r="F6" s="1"/>
      <c r="G6" s="7" t="str">
        <f>IF(ISBLANK(employee_data35[[#This Row],[ExitDate]]),"Yes","")</f>
        <v>Yes</v>
      </c>
      <c r="H6" t="s">
        <v>59</v>
      </c>
      <c r="I6" t="s">
        <v>78</v>
      </c>
      <c r="J6" t="s">
        <v>79</v>
      </c>
      <c r="K6" t="s">
        <v>80</v>
      </c>
      <c r="L6" s="6" t="str">
        <f>IF(ISBLANK(employee_data35[[#This Row],[ExitDate]]),"1","0")</f>
        <v>1</v>
      </c>
      <c r="M6" t="str">
        <f>IF(ISBLANK(employee_data35[[#This Row],[ExitDate]]),"Active","Tidak Active")</f>
        <v>Active</v>
      </c>
      <c r="N6" t="s">
        <v>33</v>
      </c>
      <c r="O6" t="s">
        <v>51</v>
      </c>
      <c r="P6" t="s">
        <v>35</v>
      </c>
      <c r="Q6" t="s">
        <v>36</v>
      </c>
      <c r="R6" t="s">
        <v>37</v>
      </c>
      <c r="S6" t="s">
        <v>65</v>
      </c>
      <c r="T6" t="s">
        <v>81</v>
      </c>
      <c r="U6" s="1">
        <v>25444</v>
      </c>
      <c r="V6" s="7" t="str">
        <f>CONCATENATE(employee_data35[[#This Row],[First-LastName]]&amp;" "&amp;employee_data35[[#This Row],[DOB]])</f>
        <v>Jasmine-Onque 25444</v>
      </c>
      <c r="W6" t="s">
        <v>82</v>
      </c>
      <c r="X6" t="s">
        <v>83</v>
      </c>
      <c r="Y6" t="s">
        <v>42</v>
      </c>
      <c r="Z6">
        <v>33174</v>
      </c>
      <c r="AA6" t="s">
        <v>74</v>
      </c>
      <c r="AB6" t="s">
        <v>84</v>
      </c>
      <c r="AC6" t="s">
        <v>45</v>
      </c>
      <c r="AD6">
        <v>3</v>
      </c>
    </row>
    <row r="7" spans="1:33" x14ac:dyDescent="0.3">
      <c r="A7">
        <v>3432</v>
      </c>
      <c r="B7" t="s">
        <v>85</v>
      </c>
      <c r="C7" t="s">
        <v>86</v>
      </c>
      <c r="D7" s="6" t="str">
        <f>CONCATENATE(employee_data35[[#This Row],[FirstName]], "-",employee_data35[[#This Row],[LastName]] )</f>
        <v>Maruk-Fraval</v>
      </c>
      <c r="E7" s="1">
        <v>43847</v>
      </c>
      <c r="F7" s="1"/>
      <c r="G7" s="7" t="str">
        <f>IF(ISBLANK(employee_data35[[#This Row],[ExitDate]]),"Yes","")</f>
        <v>Yes</v>
      </c>
      <c r="H7" t="s">
        <v>59</v>
      </c>
      <c r="I7" t="s">
        <v>87</v>
      </c>
      <c r="J7" t="s">
        <v>88</v>
      </c>
      <c r="K7" t="s">
        <v>89</v>
      </c>
      <c r="L7" s="6" t="str">
        <f>IF(ISBLANK(employee_data35[[#This Row],[ExitDate]]),"1","0")</f>
        <v>1</v>
      </c>
      <c r="M7" t="str">
        <f>IF(ISBLANK(employee_data35[[#This Row],[ExitDate]]),"Active","Tidak Active")</f>
        <v>Active</v>
      </c>
      <c r="N7" t="s">
        <v>33</v>
      </c>
      <c r="O7" t="s">
        <v>64</v>
      </c>
      <c r="P7" t="s">
        <v>63</v>
      </c>
      <c r="Q7" t="s">
        <v>36</v>
      </c>
      <c r="R7" t="s">
        <v>37</v>
      </c>
      <c r="S7" t="s">
        <v>65</v>
      </c>
      <c r="T7" t="s">
        <v>90</v>
      </c>
      <c r="U7" s="1">
        <v>17991</v>
      </c>
      <c r="V7" s="7" t="str">
        <f>CONCATENATE(employee_data35[[#This Row],[First-LastName]]&amp;" "&amp;employee_data35[[#This Row],[DOB]])</f>
        <v>Maruk-Fraval 17991</v>
      </c>
      <c r="W7" t="s">
        <v>91</v>
      </c>
      <c r="X7" t="s">
        <v>92</v>
      </c>
      <c r="Y7" t="s">
        <v>55</v>
      </c>
      <c r="Z7">
        <v>6050</v>
      </c>
      <c r="AA7" t="s">
        <v>93</v>
      </c>
      <c r="AB7" t="s">
        <v>84</v>
      </c>
      <c r="AC7" t="s">
        <v>45</v>
      </c>
      <c r="AD7">
        <v>3</v>
      </c>
    </row>
    <row r="8" spans="1:33" x14ac:dyDescent="0.3">
      <c r="A8">
        <v>3433</v>
      </c>
      <c r="B8" t="s">
        <v>94</v>
      </c>
      <c r="C8" t="s">
        <v>95</v>
      </c>
      <c r="D8" s="6" t="str">
        <f>CONCATENATE(employee_data35[[#This Row],[FirstName]], "-",employee_data35[[#This Row],[LastName]] )</f>
        <v>Latia-Costa</v>
      </c>
      <c r="E8" s="1">
        <v>44657</v>
      </c>
      <c r="F8" s="1">
        <v>45110</v>
      </c>
      <c r="G8" s="7" t="str">
        <f>IF(ISBLANK(employee_data35[[#This Row],[ExitDate]]),"Yes","")</f>
        <v/>
      </c>
      <c r="H8" t="s">
        <v>59</v>
      </c>
      <c r="I8" t="s">
        <v>96</v>
      </c>
      <c r="J8" t="s">
        <v>97</v>
      </c>
      <c r="K8" t="s">
        <v>98</v>
      </c>
      <c r="L8" s="6" t="str">
        <f>IF(ISBLANK(employee_data35[[#This Row],[ExitDate]]),"1","0")</f>
        <v>0</v>
      </c>
      <c r="M8" t="str">
        <f>IF(ISBLANK(employee_data35[[#This Row],[ExitDate]]),"Active","Tidak Active")</f>
        <v>Tidak Active</v>
      </c>
      <c r="N8" t="s">
        <v>63</v>
      </c>
      <c r="O8" t="s">
        <v>64</v>
      </c>
      <c r="P8" t="s">
        <v>35</v>
      </c>
      <c r="Q8" t="s">
        <v>99</v>
      </c>
      <c r="R8" t="s">
        <v>100</v>
      </c>
      <c r="S8" t="s">
        <v>65</v>
      </c>
      <c r="T8" t="s">
        <v>101</v>
      </c>
      <c r="U8" s="1">
        <v>15523</v>
      </c>
      <c r="V8" s="7" t="str">
        <f>CONCATENATE(employee_data35[[#This Row],[First-LastName]]&amp;" "&amp;employee_data35[[#This Row],[DOB]])</f>
        <v>Latia-Costa 15523</v>
      </c>
      <c r="W8" t="s">
        <v>102</v>
      </c>
      <c r="X8" t="s">
        <v>103</v>
      </c>
      <c r="Y8" t="s">
        <v>42</v>
      </c>
      <c r="Z8">
        <v>90007</v>
      </c>
      <c r="AA8" t="s">
        <v>56</v>
      </c>
      <c r="AB8" t="s">
        <v>104</v>
      </c>
      <c r="AC8" t="s">
        <v>105</v>
      </c>
      <c r="AD8">
        <v>4</v>
      </c>
    </row>
    <row r="9" spans="1:33" x14ac:dyDescent="0.3">
      <c r="A9">
        <v>3434</v>
      </c>
      <c r="B9" t="s">
        <v>106</v>
      </c>
      <c r="C9" t="s">
        <v>107</v>
      </c>
      <c r="D9" s="6" t="str">
        <f>CONCATENATE(employee_data35[[#This Row],[FirstName]], "-",employee_data35[[#This Row],[LastName]] )</f>
        <v>Sharlene-Terry</v>
      </c>
      <c r="E9" s="1">
        <v>44141</v>
      </c>
      <c r="F9" s="1">
        <v>44955</v>
      </c>
      <c r="G9" s="7" t="str">
        <f>IF(ISBLANK(employee_data35[[#This Row],[ExitDate]]),"Yes","")</f>
        <v/>
      </c>
      <c r="H9" t="s">
        <v>59</v>
      </c>
      <c r="I9" t="s">
        <v>108</v>
      </c>
      <c r="J9" t="s">
        <v>109</v>
      </c>
      <c r="K9" t="s">
        <v>31</v>
      </c>
      <c r="L9" s="6" t="str">
        <f>IF(ISBLANK(employee_data35[[#This Row],[ExitDate]]),"1","0")</f>
        <v>0</v>
      </c>
      <c r="M9" t="str">
        <f>IF(ISBLANK(employee_data35[[#This Row],[ExitDate]]),"Active","Tidak Active")</f>
        <v>Tidak Active</v>
      </c>
      <c r="N9" t="s">
        <v>33</v>
      </c>
      <c r="O9" t="s">
        <v>34</v>
      </c>
      <c r="P9" t="s">
        <v>63</v>
      </c>
      <c r="Q9" t="s">
        <v>99</v>
      </c>
      <c r="R9" t="s">
        <v>110</v>
      </c>
      <c r="S9" t="s">
        <v>65</v>
      </c>
      <c r="T9" t="s">
        <v>111</v>
      </c>
      <c r="U9" s="1">
        <v>20886</v>
      </c>
      <c r="V9" s="7" t="str">
        <f>CONCATENATE(employee_data35[[#This Row],[First-LastName]]&amp;" "&amp;employee_data35[[#This Row],[DOB]])</f>
        <v>Sharlene-Terry 20886</v>
      </c>
      <c r="W9" t="s">
        <v>112</v>
      </c>
      <c r="X9" t="s">
        <v>113</v>
      </c>
      <c r="Y9" t="s">
        <v>42</v>
      </c>
      <c r="Z9">
        <v>97756</v>
      </c>
      <c r="AA9" t="s">
        <v>43</v>
      </c>
      <c r="AB9" t="s">
        <v>104</v>
      </c>
      <c r="AC9" t="s">
        <v>45</v>
      </c>
      <c r="AD9">
        <v>2</v>
      </c>
    </row>
    <row r="10" spans="1:33" x14ac:dyDescent="0.3">
      <c r="A10">
        <v>3435</v>
      </c>
      <c r="B10" t="s">
        <v>114</v>
      </c>
      <c r="C10" t="s">
        <v>115</v>
      </c>
      <c r="D10" s="6" t="str">
        <f>CONCATENATE(employee_data35[[#This Row],[FirstName]], "-",employee_data35[[#This Row],[LastName]] )</f>
        <v>Jac-McKinzie</v>
      </c>
      <c r="E10" s="1">
        <v>43330</v>
      </c>
      <c r="F10" s="1"/>
      <c r="G10" s="7" t="str">
        <f>IF(ISBLANK(employee_data35[[#This Row],[ExitDate]]),"Yes","")</f>
        <v>Yes</v>
      </c>
      <c r="H10" t="s">
        <v>59</v>
      </c>
      <c r="I10" t="s">
        <v>116</v>
      </c>
      <c r="J10" t="s">
        <v>117</v>
      </c>
      <c r="K10" t="s">
        <v>118</v>
      </c>
      <c r="L10" s="6" t="str">
        <f>IF(ISBLANK(employee_data35[[#This Row],[ExitDate]]),"1","0")</f>
        <v>1</v>
      </c>
      <c r="M10" t="str">
        <f>IF(ISBLANK(employee_data35[[#This Row],[ExitDate]]),"Active","Tidak Active")</f>
        <v>Active</v>
      </c>
      <c r="N10" t="s">
        <v>33</v>
      </c>
      <c r="O10" t="s">
        <v>64</v>
      </c>
      <c r="P10" t="s">
        <v>52</v>
      </c>
      <c r="Q10" t="s">
        <v>36</v>
      </c>
      <c r="R10" t="s">
        <v>37</v>
      </c>
      <c r="S10" t="s">
        <v>65</v>
      </c>
      <c r="T10" t="s">
        <v>119</v>
      </c>
      <c r="U10" s="1">
        <v>27164</v>
      </c>
      <c r="V10" s="7" t="str">
        <f>CONCATENATE(employee_data35[[#This Row],[First-LastName]]&amp;" "&amp;employee_data35[[#This Row],[DOB]])</f>
        <v>Jac-McKinzie 27164</v>
      </c>
      <c r="W10" t="s">
        <v>120</v>
      </c>
      <c r="X10" t="s">
        <v>121</v>
      </c>
      <c r="Y10" t="s">
        <v>55</v>
      </c>
      <c r="Z10">
        <v>78789</v>
      </c>
      <c r="AA10" t="s">
        <v>93</v>
      </c>
      <c r="AB10" t="s">
        <v>44</v>
      </c>
      <c r="AC10" t="s">
        <v>105</v>
      </c>
      <c r="AD10">
        <v>3</v>
      </c>
    </row>
    <row r="11" spans="1:33" x14ac:dyDescent="0.3">
      <c r="A11">
        <v>3436</v>
      </c>
      <c r="B11" t="s">
        <v>122</v>
      </c>
      <c r="C11" t="s">
        <v>123</v>
      </c>
      <c r="D11" s="6" t="str">
        <f>CONCATENATE(employee_data35[[#This Row],[FirstName]], "-",employee_data35[[#This Row],[LastName]] )</f>
        <v>Joseph-Martins</v>
      </c>
      <c r="E11" s="1">
        <v>44582</v>
      </c>
      <c r="F11" s="1">
        <v>45106</v>
      </c>
      <c r="G11" s="7" t="str">
        <f>IF(ISBLANK(employee_data35[[#This Row],[ExitDate]]),"Yes","")</f>
        <v/>
      </c>
      <c r="H11" t="s">
        <v>59</v>
      </c>
      <c r="I11" t="s">
        <v>124</v>
      </c>
      <c r="J11" t="s">
        <v>125</v>
      </c>
      <c r="K11" t="s">
        <v>89</v>
      </c>
      <c r="L11" s="6" t="str">
        <f>IF(ISBLANK(employee_data35[[#This Row],[ExitDate]]),"1","0")</f>
        <v>0</v>
      </c>
      <c r="M11" t="str">
        <f>IF(ISBLANK(employee_data35[[#This Row],[ExitDate]]),"Active","Tidak Active")</f>
        <v>Tidak Active</v>
      </c>
      <c r="N11" t="s">
        <v>52</v>
      </c>
      <c r="O11" t="s">
        <v>64</v>
      </c>
      <c r="P11" t="s">
        <v>35</v>
      </c>
      <c r="Q11" t="s">
        <v>126</v>
      </c>
      <c r="R11" t="s">
        <v>127</v>
      </c>
      <c r="S11" t="s">
        <v>65</v>
      </c>
      <c r="T11" t="s">
        <v>111</v>
      </c>
      <c r="U11" s="1">
        <v>18213</v>
      </c>
      <c r="V11" s="7" t="str">
        <f>CONCATENATE(employee_data35[[#This Row],[First-LastName]]&amp;" "&amp;employee_data35[[#This Row],[DOB]])</f>
        <v>Joseph-Martins 18213</v>
      </c>
      <c r="W11" t="s">
        <v>120</v>
      </c>
      <c r="X11" t="s">
        <v>113</v>
      </c>
      <c r="Y11" t="s">
        <v>55</v>
      </c>
      <c r="Z11">
        <v>78207</v>
      </c>
      <c r="AA11" t="s">
        <v>128</v>
      </c>
      <c r="AB11" t="s">
        <v>44</v>
      </c>
      <c r="AC11" t="s">
        <v>45</v>
      </c>
      <c r="AD11">
        <v>5</v>
      </c>
    </row>
    <row r="12" spans="1:33" x14ac:dyDescent="0.3">
      <c r="A12">
        <v>3437</v>
      </c>
      <c r="B12" t="s">
        <v>129</v>
      </c>
      <c r="C12" t="s">
        <v>130</v>
      </c>
      <c r="D12" s="6" t="str">
        <f>CONCATENATE(employee_data35[[#This Row],[FirstName]], "-",employee_data35[[#This Row],[LastName]] )</f>
        <v>Myriam-Givens</v>
      </c>
      <c r="E12" s="1">
        <v>45142</v>
      </c>
      <c r="F12" s="1"/>
      <c r="G12" s="7" t="str">
        <f>IF(ISBLANK(employee_data35[[#This Row],[ExitDate]]),"Yes","")</f>
        <v>Yes</v>
      </c>
      <c r="H12" t="s">
        <v>59</v>
      </c>
      <c r="I12" t="s">
        <v>131</v>
      </c>
      <c r="J12" t="s">
        <v>132</v>
      </c>
      <c r="K12" t="s">
        <v>133</v>
      </c>
      <c r="L12" s="6" t="str">
        <f>IF(ISBLANK(employee_data35[[#This Row],[ExitDate]]),"1","0")</f>
        <v>1</v>
      </c>
      <c r="M12" t="str">
        <f>IF(ISBLANK(employee_data35[[#This Row],[ExitDate]]),"Active","Tidak Active")</f>
        <v>Active</v>
      </c>
      <c r="N12" t="s">
        <v>33</v>
      </c>
      <c r="O12" t="s">
        <v>64</v>
      </c>
      <c r="P12" t="s">
        <v>35</v>
      </c>
      <c r="Q12" t="s">
        <v>36</v>
      </c>
      <c r="R12" t="s">
        <v>37</v>
      </c>
      <c r="S12" t="s">
        <v>65</v>
      </c>
      <c r="T12" t="s">
        <v>90</v>
      </c>
      <c r="U12" s="1">
        <v>23402</v>
      </c>
      <c r="V12" s="7" t="str">
        <f>CONCATENATE(employee_data35[[#This Row],[First-LastName]]&amp;" "&amp;employee_data35[[#This Row],[DOB]])</f>
        <v>Myriam-Givens 23402</v>
      </c>
      <c r="W12" t="s">
        <v>134</v>
      </c>
      <c r="X12" t="s">
        <v>103</v>
      </c>
      <c r="Y12" t="s">
        <v>42</v>
      </c>
      <c r="Z12">
        <v>46204</v>
      </c>
      <c r="AA12" t="s">
        <v>74</v>
      </c>
      <c r="AB12" t="s">
        <v>75</v>
      </c>
      <c r="AC12" t="s">
        <v>45</v>
      </c>
      <c r="AD12">
        <v>5</v>
      </c>
    </row>
    <row r="13" spans="1:33" x14ac:dyDescent="0.3">
      <c r="A13">
        <v>3438</v>
      </c>
      <c r="B13" t="s">
        <v>135</v>
      </c>
      <c r="C13" t="s">
        <v>136</v>
      </c>
      <c r="D13" s="6" t="str">
        <f>CONCATENATE(employee_data35[[#This Row],[FirstName]], "-",employee_data35[[#This Row],[LastName]] )</f>
        <v>Dheepa-Nguyen</v>
      </c>
      <c r="E13" s="1">
        <v>43322</v>
      </c>
      <c r="F13" s="1">
        <v>43773</v>
      </c>
      <c r="G13" s="7" t="str">
        <f>IF(ISBLANK(employee_data35[[#This Row],[ExitDate]]),"Yes","")</f>
        <v/>
      </c>
      <c r="H13" t="s">
        <v>59</v>
      </c>
      <c r="I13" t="s">
        <v>137</v>
      </c>
      <c r="J13" t="s">
        <v>138</v>
      </c>
      <c r="K13" t="s">
        <v>139</v>
      </c>
      <c r="L13" s="6" t="str">
        <f>IF(ISBLANK(employee_data35[[#This Row],[ExitDate]]),"1","0")</f>
        <v>0</v>
      </c>
      <c r="M13" t="str">
        <f>IF(ISBLANK(employee_data35[[#This Row],[ExitDate]]),"Active","Tidak Active")</f>
        <v>Tidak Active</v>
      </c>
      <c r="N13" t="s">
        <v>63</v>
      </c>
      <c r="O13" t="s">
        <v>34</v>
      </c>
      <c r="P13" t="s">
        <v>35</v>
      </c>
      <c r="Q13" t="s">
        <v>140</v>
      </c>
      <c r="R13" t="s">
        <v>141</v>
      </c>
      <c r="S13" t="s">
        <v>65</v>
      </c>
      <c r="T13" t="s">
        <v>81</v>
      </c>
      <c r="U13" s="1">
        <v>17629</v>
      </c>
      <c r="V13" s="7" t="str">
        <f>CONCATENATE(employee_data35[[#This Row],[First-LastName]]&amp;" "&amp;employee_data35[[#This Row],[DOB]])</f>
        <v>Dheepa-Nguyen 17629</v>
      </c>
      <c r="W13" t="s">
        <v>142</v>
      </c>
      <c r="X13" t="s">
        <v>103</v>
      </c>
      <c r="Y13" t="s">
        <v>42</v>
      </c>
      <c r="Z13">
        <v>30428</v>
      </c>
      <c r="AA13" t="s">
        <v>128</v>
      </c>
      <c r="AB13" t="s">
        <v>84</v>
      </c>
      <c r="AC13" t="s">
        <v>45</v>
      </c>
      <c r="AD13">
        <v>3</v>
      </c>
    </row>
    <row r="14" spans="1:33" x14ac:dyDescent="0.3">
      <c r="A14">
        <v>3439</v>
      </c>
      <c r="B14" t="s">
        <v>143</v>
      </c>
      <c r="C14" t="s">
        <v>144</v>
      </c>
      <c r="D14" s="6" t="str">
        <f>CONCATENATE(employee_data35[[#This Row],[FirstName]], "-",employee_data35[[#This Row],[LastName]] )</f>
        <v>Bartholemew-Khemmich</v>
      </c>
      <c r="E14" s="1">
        <v>44706</v>
      </c>
      <c r="F14" s="1">
        <v>44892</v>
      </c>
      <c r="G14" s="7" t="str">
        <f>IF(ISBLANK(employee_data35[[#This Row],[ExitDate]]),"Yes","")</f>
        <v/>
      </c>
      <c r="H14" t="s">
        <v>59</v>
      </c>
      <c r="I14" t="s">
        <v>145</v>
      </c>
      <c r="J14" t="s">
        <v>146</v>
      </c>
      <c r="K14" t="s">
        <v>50</v>
      </c>
      <c r="L14" s="6" t="str">
        <f>IF(ISBLANK(employee_data35[[#This Row],[ExitDate]]),"1","0")</f>
        <v>0</v>
      </c>
      <c r="M14" t="str">
        <f>IF(ISBLANK(employee_data35[[#This Row],[ExitDate]]),"Active","Tidak Active")</f>
        <v>Tidak Active</v>
      </c>
      <c r="N14" t="s">
        <v>63</v>
      </c>
      <c r="O14" t="s">
        <v>51</v>
      </c>
      <c r="P14" t="s">
        <v>35</v>
      </c>
      <c r="Q14" t="s">
        <v>99</v>
      </c>
      <c r="R14" t="s">
        <v>147</v>
      </c>
      <c r="S14" t="s">
        <v>65</v>
      </c>
      <c r="T14" t="s">
        <v>148</v>
      </c>
      <c r="U14" s="1">
        <v>29914</v>
      </c>
      <c r="V14" s="7" t="str">
        <f>CONCATENATE(employee_data35[[#This Row],[First-LastName]]&amp;" "&amp;employee_data35[[#This Row],[DOB]])</f>
        <v>Bartholemew-Khemmich 29914</v>
      </c>
      <c r="W14" t="s">
        <v>149</v>
      </c>
      <c r="X14" t="s">
        <v>150</v>
      </c>
      <c r="Y14" t="s">
        <v>55</v>
      </c>
      <c r="Z14">
        <v>80820</v>
      </c>
      <c r="AA14" t="s">
        <v>74</v>
      </c>
      <c r="AB14" t="s">
        <v>75</v>
      </c>
      <c r="AC14" t="s">
        <v>45</v>
      </c>
      <c r="AD14">
        <v>3</v>
      </c>
    </row>
    <row r="15" spans="1:33" x14ac:dyDescent="0.3">
      <c r="A15">
        <v>3440</v>
      </c>
      <c r="B15" t="s">
        <v>151</v>
      </c>
      <c r="C15" t="s">
        <v>152</v>
      </c>
      <c r="D15" s="6" t="str">
        <f>CONCATENATE(employee_data35[[#This Row],[FirstName]], "-",employee_data35[[#This Row],[LastName]] )</f>
        <v>Xana-Potts</v>
      </c>
      <c r="E15" s="1">
        <v>43804</v>
      </c>
      <c r="F15" s="1">
        <v>44974</v>
      </c>
      <c r="G15" s="7" t="str">
        <f>IF(ISBLANK(employee_data35[[#This Row],[ExitDate]]),"Yes","")</f>
        <v/>
      </c>
      <c r="H15" t="s">
        <v>59</v>
      </c>
      <c r="I15" t="s">
        <v>153</v>
      </c>
      <c r="J15" t="s">
        <v>154</v>
      </c>
      <c r="K15" t="s">
        <v>31</v>
      </c>
      <c r="L15" s="6" t="str">
        <f>IF(ISBLANK(employee_data35[[#This Row],[ExitDate]]),"1","0")</f>
        <v>0</v>
      </c>
      <c r="M15" t="str">
        <f>IF(ISBLANK(employee_data35[[#This Row],[ExitDate]]),"Active","Tidak Active")</f>
        <v>Tidak Active</v>
      </c>
      <c r="N15" t="s">
        <v>33</v>
      </c>
      <c r="O15" t="s">
        <v>51</v>
      </c>
      <c r="P15" t="s">
        <v>63</v>
      </c>
      <c r="Q15" t="s">
        <v>126</v>
      </c>
      <c r="R15" t="s">
        <v>155</v>
      </c>
      <c r="S15" t="s">
        <v>65</v>
      </c>
      <c r="T15" t="s">
        <v>39</v>
      </c>
      <c r="U15" s="1">
        <v>18938</v>
      </c>
      <c r="V15" s="7" t="str">
        <f>CONCATENATE(employee_data35[[#This Row],[First-LastName]]&amp;" "&amp;employee_data35[[#This Row],[DOB]])</f>
        <v>Xana-Potts 18938</v>
      </c>
      <c r="W15" t="s">
        <v>156</v>
      </c>
      <c r="X15" t="s">
        <v>157</v>
      </c>
      <c r="Y15" t="s">
        <v>42</v>
      </c>
      <c r="Z15">
        <v>40220</v>
      </c>
      <c r="AA15" t="s">
        <v>43</v>
      </c>
      <c r="AB15" t="s">
        <v>104</v>
      </c>
      <c r="AC15" t="s">
        <v>45</v>
      </c>
      <c r="AD15">
        <v>3</v>
      </c>
    </row>
    <row r="16" spans="1:33" x14ac:dyDescent="0.3">
      <c r="A16">
        <v>3441</v>
      </c>
      <c r="B16" t="s">
        <v>158</v>
      </c>
      <c r="C16" t="s">
        <v>159</v>
      </c>
      <c r="D16" s="6" t="str">
        <f>CONCATENATE(employee_data35[[#This Row],[FirstName]], "-",employee_data35[[#This Row],[LastName]] )</f>
        <v>Prater-Jeremy</v>
      </c>
      <c r="E16" s="1">
        <v>43583</v>
      </c>
      <c r="F16" s="1"/>
      <c r="G16" s="7" t="str">
        <f>IF(ISBLANK(employee_data35[[#This Row],[ExitDate]]),"Yes","")</f>
        <v>Yes</v>
      </c>
      <c r="H16" t="s">
        <v>59</v>
      </c>
      <c r="I16" t="s">
        <v>160</v>
      </c>
      <c r="J16" t="s">
        <v>161</v>
      </c>
      <c r="K16" t="s">
        <v>89</v>
      </c>
      <c r="L16" s="6" t="str">
        <f>IF(ISBLANK(employee_data35[[#This Row],[ExitDate]]),"1","0")</f>
        <v>1</v>
      </c>
      <c r="M16" t="str">
        <f>IF(ISBLANK(employee_data35[[#This Row],[ExitDate]]),"Active","Tidak Active")</f>
        <v>Active</v>
      </c>
      <c r="N16" t="s">
        <v>52</v>
      </c>
      <c r="O16" t="s">
        <v>51</v>
      </c>
      <c r="P16" t="s">
        <v>52</v>
      </c>
      <c r="Q16" t="s">
        <v>36</v>
      </c>
      <c r="R16" t="s">
        <v>37</v>
      </c>
      <c r="S16" t="s">
        <v>65</v>
      </c>
      <c r="T16" t="s">
        <v>81</v>
      </c>
      <c r="U16" s="1">
        <v>32833</v>
      </c>
      <c r="V16" s="7" t="str">
        <f>CONCATENATE(employee_data35[[#This Row],[First-LastName]]&amp;" "&amp;employee_data35[[#This Row],[DOB]])</f>
        <v>Prater-Jeremy 32833</v>
      </c>
      <c r="W16" t="s">
        <v>162</v>
      </c>
      <c r="X16" t="s">
        <v>163</v>
      </c>
      <c r="Y16" t="s">
        <v>55</v>
      </c>
      <c r="Z16">
        <v>89139</v>
      </c>
      <c r="AA16" t="s">
        <v>128</v>
      </c>
      <c r="AB16" t="s">
        <v>44</v>
      </c>
      <c r="AC16" t="s">
        <v>105</v>
      </c>
      <c r="AD16">
        <v>4</v>
      </c>
    </row>
    <row r="17" spans="1:30" x14ac:dyDescent="0.3">
      <c r="A17">
        <v>3442</v>
      </c>
      <c r="B17" t="s">
        <v>164</v>
      </c>
      <c r="C17" t="s">
        <v>165</v>
      </c>
      <c r="D17" s="6" t="str">
        <f>CONCATENATE(employee_data35[[#This Row],[FirstName]], "-",employee_data35[[#This Row],[LastName]] )</f>
        <v>Kaylah-Moon</v>
      </c>
      <c r="E17" s="1">
        <v>43655</v>
      </c>
      <c r="F17" s="1">
        <v>44728</v>
      </c>
      <c r="G17" s="7" t="str">
        <f>IF(ISBLANK(employee_data35[[#This Row],[ExitDate]]),"Yes","")</f>
        <v/>
      </c>
      <c r="H17" t="s">
        <v>59</v>
      </c>
      <c r="I17" t="s">
        <v>166</v>
      </c>
      <c r="J17" t="s">
        <v>167</v>
      </c>
      <c r="K17" t="s">
        <v>168</v>
      </c>
      <c r="L17" s="6" t="str">
        <f>IF(ISBLANK(employee_data35[[#This Row],[ExitDate]]),"1","0")</f>
        <v>0</v>
      </c>
      <c r="M17" t="str">
        <f>IF(ISBLANK(employee_data35[[#This Row],[ExitDate]]),"Active","Tidak Active")</f>
        <v>Tidak Active</v>
      </c>
      <c r="N17" t="s">
        <v>63</v>
      </c>
      <c r="O17" t="s">
        <v>51</v>
      </c>
      <c r="P17" t="s">
        <v>63</v>
      </c>
      <c r="Q17" t="s">
        <v>140</v>
      </c>
      <c r="R17" t="s">
        <v>169</v>
      </c>
      <c r="S17" t="s">
        <v>170</v>
      </c>
      <c r="T17" t="s">
        <v>90</v>
      </c>
      <c r="U17" s="1">
        <v>19322</v>
      </c>
      <c r="V17" s="7" t="str">
        <f>CONCATENATE(employee_data35[[#This Row],[First-LastName]]&amp;" "&amp;employee_data35[[#This Row],[DOB]])</f>
        <v>Kaylah-Moon 19322</v>
      </c>
      <c r="W17" t="s">
        <v>40</v>
      </c>
      <c r="X17" t="s">
        <v>83</v>
      </c>
      <c r="Y17" t="s">
        <v>55</v>
      </c>
      <c r="Z17">
        <v>2810</v>
      </c>
      <c r="AA17" t="s">
        <v>93</v>
      </c>
      <c r="AB17" t="s">
        <v>75</v>
      </c>
      <c r="AC17" t="s">
        <v>105</v>
      </c>
      <c r="AD17">
        <v>2</v>
      </c>
    </row>
    <row r="18" spans="1:30" x14ac:dyDescent="0.3">
      <c r="A18">
        <v>3443</v>
      </c>
      <c r="B18" t="s">
        <v>171</v>
      </c>
      <c r="C18" t="s">
        <v>172</v>
      </c>
      <c r="D18" s="6" t="str">
        <f>CONCATENATE(employee_data35[[#This Row],[FirstName]], "-",employee_data35[[#This Row],[LastName]] )</f>
        <v>Kristen-Tate</v>
      </c>
      <c r="E18" s="1">
        <v>44291</v>
      </c>
      <c r="F18" s="1">
        <v>45058</v>
      </c>
      <c r="G18" s="7" t="str">
        <f>IF(ISBLANK(employee_data35[[#This Row],[ExitDate]]),"Yes","")</f>
        <v/>
      </c>
      <c r="H18" t="s">
        <v>59</v>
      </c>
      <c r="I18" t="s">
        <v>173</v>
      </c>
      <c r="J18" t="s">
        <v>174</v>
      </c>
      <c r="K18" t="s">
        <v>98</v>
      </c>
      <c r="L18" s="6" t="str">
        <f>IF(ISBLANK(employee_data35[[#This Row],[ExitDate]]),"1","0")</f>
        <v>0</v>
      </c>
      <c r="M18" t="str">
        <f>IF(ISBLANK(employee_data35[[#This Row],[ExitDate]]),"Active","Tidak Active")</f>
        <v>Tidak Active</v>
      </c>
      <c r="N18" t="s">
        <v>63</v>
      </c>
      <c r="O18" t="s">
        <v>34</v>
      </c>
      <c r="P18" t="s">
        <v>52</v>
      </c>
      <c r="Q18" t="s">
        <v>175</v>
      </c>
      <c r="R18" t="s">
        <v>176</v>
      </c>
      <c r="S18" t="s">
        <v>170</v>
      </c>
      <c r="T18" t="s">
        <v>177</v>
      </c>
      <c r="U18" s="1">
        <v>34432</v>
      </c>
      <c r="V18" s="7" t="str">
        <f>CONCATENATE(employee_data35[[#This Row],[First-LastName]]&amp;" "&amp;employee_data35[[#This Row],[DOB]])</f>
        <v>Kristen-Tate 34432</v>
      </c>
      <c r="W18" t="s">
        <v>156</v>
      </c>
      <c r="X18" t="s">
        <v>178</v>
      </c>
      <c r="Y18" t="s">
        <v>55</v>
      </c>
      <c r="Z18">
        <v>2621</v>
      </c>
      <c r="AA18" t="s">
        <v>128</v>
      </c>
      <c r="AB18" t="s">
        <v>44</v>
      </c>
      <c r="AC18" t="s">
        <v>45</v>
      </c>
      <c r="AD18">
        <v>3</v>
      </c>
    </row>
    <row r="19" spans="1:30" x14ac:dyDescent="0.3">
      <c r="A19">
        <v>3444</v>
      </c>
      <c r="B19" t="s">
        <v>179</v>
      </c>
      <c r="C19" t="s">
        <v>180</v>
      </c>
      <c r="D19" s="6" t="str">
        <f>CONCATENATE(employee_data35[[#This Row],[FirstName]], "-",employee_data35[[#This Row],[LastName]] )</f>
        <v>Bobby-Rodgers</v>
      </c>
      <c r="E19" s="1">
        <v>44528</v>
      </c>
      <c r="F19" s="1">
        <v>44596</v>
      </c>
      <c r="G19" s="7" t="str">
        <f>IF(ISBLANK(employee_data35[[#This Row],[ExitDate]]),"Yes","")</f>
        <v/>
      </c>
      <c r="H19" t="s">
        <v>59</v>
      </c>
      <c r="I19" t="s">
        <v>181</v>
      </c>
      <c r="J19" t="s">
        <v>182</v>
      </c>
      <c r="K19" t="s">
        <v>118</v>
      </c>
      <c r="L19" s="6" t="str">
        <f>IF(ISBLANK(employee_data35[[#This Row],[ExitDate]]),"1","0")</f>
        <v>0</v>
      </c>
      <c r="M19" t="str">
        <f>IF(ISBLANK(employee_data35[[#This Row],[ExitDate]]),"Active","Tidak Active")</f>
        <v>Tidak Active</v>
      </c>
      <c r="N19" t="s">
        <v>33</v>
      </c>
      <c r="O19" t="s">
        <v>51</v>
      </c>
      <c r="P19" t="s">
        <v>52</v>
      </c>
      <c r="Q19" t="s">
        <v>175</v>
      </c>
      <c r="R19" t="s">
        <v>183</v>
      </c>
      <c r="S19" t="s">
        <v>65</v>
      </c>
      <c r="T19" t="s">
        <v>111</v>
      </c>
      <c r="U19" s="1">
        <v>30635</v>
      </c>
      <c r="V19" s="7" t="str">
        <f>CONCATENATE(employee_data35[[#This Row],[First-LastName]]&amp;" "&amp;employee_data35[[#This Row],[DOB]])</f>
        <v>Bobby-Rodgers 30635</v>
      </c>
      <c r="W19" t="s">
        <v>156</v>
      </c>
      <c r="X19" t="s">
        <v>184</v>
      </c>
      <c r="Y19" t="s">
        <v>55</v>
      </c>
      <c r="Z19">
        <v>44553</v>
      </c>
      <c r="AA19" t="s">
        <v>74</v>
      </c>
      <c r="AB19" t="s">
        <v>44</v>
      </c>
      <c r="AC19" t="s">
        <v>45</v>
      </c>
      <c r="AD19">
        <v>3</v>
      </c>
    </row>
    <row r="20" spans="1:30" x14ac:dyDescent="0.3">
      <c r="A20">
        <v>3445</v>
      </c>
      <c r="B20" t="s">
        <v>185</v>
      </c>
      <c r="C20" t="s">
        <v>186</v>
      </c>
      <c r="D20" s="6" t="str">
        <f>CONCATENATE(employee_data35[[#This Row],[FirstName]], "-",employee_data35[[#This Row],[LastName]] )</f>
        <v>Reid-Park</v>
      </c>
      <c r="E20" s="1">
        <v>44212</v>
      </c>
      <c r="F20" s="1"/>
      <c r="G20" s="7" t="str">
        <f>IF(ISBLANK(employee_data35[[#This Row],[ExitDate]]),"Yes","")</f>
        <v>Yes</v>
      </c>
      <c r="H20" t="s">
        <v>59</v>
      </c>
      <c r="I20" t="s">
        <v>187</v>
      </c>
      <c r="J20" t="s">
        <v>188</v>
      </c>
      <c r="K20" t="s">
        <v>62</v>
      </c>
      <c r="L20" s="6" t="str">
        <f>IF(ISBLANK(employee_data35[[#This Row],[ExitDate]]),"1","0")</f>
        <v>1</v>
      </c>
      <c r="M20" t="str">
        <f>IF(ISBLANK(employee_data35[[#This Row],[ExitDate]]),"Active","Tidak Active")</f>
        <v>Active</v>
      </c>
      <c r="N20" t="s">
        <v>33</v>
      </c>
      <c r="O20" t="s">
        <v>34</v>
      </c>
      <c r="P20" t="s">
        <v>63</v>
      </c>
      <c r="Q20" t="s">
        <v>36</v>
      </c>
      <c r="R20" t="s">
        <v>37</v>
      </c>
      <c r="S20" t="s">
        <v>65</v>
      </c>
      <c r="T20" t="s">
        <v>177</v>
      </c>
      <c r="U20" s="1">
        <v>31388</v>
      </c>
      <c r="V20" s="7" t="str">
        <f>CONCATENATE(employee_data35[[#This Row],[First-LastName]]&amp;" "&amp;employee_data35[[#This Row],[DOB]])</f>
        <v>Reid-Park 31388</v>
      </c>
      <c r="W20" t="s">
        <v>156</v>
      </c>
      <c r="X20" t="s">
        <v>6</v>
      </c>
      <c r="Y20" t="s">
        <v>42</v>
      </c>
      <c r="Z20">
        <v>5360</v>
      </c>
      <c r="AA20" t="s">
        <v>74</v>
      </c>
      <c r="AB20" t="s">
        <v>84</v>
      </c>
      <c r="AC20" t="s">
        <v>105</v>
      </c>
      <c r="AD20">
        <v>4</v>
      </c>
    </row>
    <row r="21" spans="1:30" x14ac:dyDescent="0.3">
      <c r="A21">
        <v>3446</v>
      </c>
      <c r="B21" t="s">
        <v>189</v>
      </c>
      <c r="C21" t="s">
        <v>190</v>
      </c>
      <c r="D21" s="6" t="str">
        <f>CONCATENATE(employee_data35[[#This Row],[FirstName]], "-",employee_data35[[#This Row],[LastName]] )</f>
        <v>Hector-Dalton</v>
      </c>
      <c r="E21" s="1">
        <v>44432</v>
      </c>
      <c r="F21" s="1"/>
      <c r="G21" s="7" t="str">
        <f>IF(ISBLANK(employee_data35[[#This Row],[ExitDate]]),"Yes","")</f>
        <v>Yes</v>
      </c>
      <c r="H21" t="s">
        <v>59</v>
      </c>
      <c r="I21" t="s">
        <v>191</v>
      </c>
      <c r="J21" t="s">
        <v>192</v>
      </c>
      <c r="K21" t="s">
        <v>89</v>
      </c>
      <c r="L21" s="6" t="str">
        <f>IF(ISBLANK(employee_data35[[#This Row],[ExitDate]]),"1","0")</f>
        <v>1</v>
      </c>
      <c r="M21" t="str">
        <f>IF(ISBLANK(employee_data35[[#This Row],[ExitDate]]),"Active","Tidak Active")</f>
        <v>Active</v>
      </c>
      <c r="N21" t="s">
        <v>52</v>
      </c>
      <c r="O21" t="s">
        <v>51</v>
      </c>
      <c r="P21" t="s">
        <v>52</v>
      </c>
      <c r="Q21" t="s">
        <v>36</v>
      </c>
      <c r="R21" t="s">
        <v>37</v>
      </c>
      <c r="S21" t="s">
        <v>65</v>
      </c>
      <c r="T21" t="s">
        <v>90</v>
      </c>
      <c r="U21" s="1">
        <v>35186</v>
      </c>
      <c r="V21" s="7" t="str">
        <f>CONCATENATE(employee_data35[[#This Row],[First-LastName]]&amp;" "&amp;employee_data35[[#This Row],[DOB]])</f>
        <v>Hector-Dalton 35186</v>
      </c>
      <c r="W21" t="s">
        <v>120</v>
      </c>
      <c r="X21" t="s">
        <v>193</v>
      </c>
      <c r="Y21" t="s">
        <v>42</v>
      </c>
      <c r="Z21">
        <v>16325</v>
      </c>
      <c r="AA21" t="s">
        <v>43</v>
      </c>
      <c r="AB21" t="s">
        <v>104</v>
      </c>
      <c r="AC21" t="s">
        <v>105</v>
      </c>
      <c r="AD21">
        <v>2</v>
      </c>
    </row>
    <row r="22" spans="1:30" x14ac:dyDescent="0.3">
      <c r="A22">
        <v>3447</v>
      </c>
      <c r="B22" t="s">
        <v>194</v>
      </c>
      <c r="C22" t="s">
        <v>195</v>
      </c>
      <c r="D22" s="6" t="str">
        <f>CONCATENATE(employee_data35[[#This Row],[FirstName]], "-",employee_data35[[#This Row],[LastName]] )</f>
        <v>Mariela-Schultz</v>
      </c>
      <c r="E22" s="1">
        <v>43977</v>
      </c>
      <c r="F22" s="1">
        <v>45095</v>
      </c>
      <c r="G22" s="7" t="str">
        <f>IF(ISBLANK(employee_data35[[#This Row],[ExitDate]]),"Yes","")</f>
        <v/>
      </c>
      <c r="H22" t="s">
        <v>59</v>
      </c>
      <c r="I22" t="s">
        <v>196</v>
      </c>
      <c r="J22" t="s">
        <v>197</v>
      </c>
      <c r="K22" t="s">
        <v>31</v>
      </c>
      <c r="L22" s="6" t="str">
        <f>IF(ISBLANK(employee_data35[[#This Row],[ExitDate]]),"1","0")</f>
        <v>0</v>
      </c>
      <c r="M22" t="str">
        <f>IF(ISBLANK(employee_data35[[#This Row],[ExitDate]]),"Active","Tidak Active")</f>
        <v>Tidak Active</v>
      </c>
      <c r="N22" t="s">
        <v>52</v>
      </c>
      <c r="O22" t="s">
        <v>34</v>
      </c>
      <c r="P22" t="s">
        <v>52</v>
      </c>
      <c r="Q22" t="s">
        <v>99</v>
      </c>
      <c r="R22" t="s">
        <v>199</v>
      </c>
      <c r="S22" t="s">
        <v>65</v>
      </c>
      <c r="T22" t="s">
        <v>81</v>
      </c>
      <c r="U22" s="1">
        <v>23424</v>
      </c>
      <c r="V22" s="7" t="str">
        <f>CONCATENATE(employee_data35[[#This Row],[First-LastName]]&amp;" "&amp;employee_data35[[#This Row],[DOB]])</f>
        <v>Mariela-Schultz 23424</v>
      </c>
      <c r="W22" t="s">
        <v>120</v>
      </c>
      <c r="X22" t="s">
        <v>103</v>
      </c>
      <c r="Y22" t="s">
        <v>42</v>
      </c>
      <c r="Z22">
        <v>43481</v>
      </c>
      <c r="AA22" t="s">
        <v>128</v>
      </c>
      <c r="AB22" t="s">
        <v>44</v>
      </c>
      <c r="AC22" t="s">
        <v>45</v>
      </c>
      <c r="AD22">
        <v>3</v>
      </c>
    </row>
    <row r="23" spans="1:30" x14ac:dyDescent="0.3">
      <c r="A23">
        <v>3448</v>
      </c>
      <c r="B23" t="s">
        <v>200</v>
      </c>
      <c r="C23" t="s">
        <v>201</v>
      </c>
      <c r="D23" s="6" t="str">
        <f>CONCATENATE(employee_data35[[#This Row],[FirstName]], "-",employee_data35[[#This Row],[LastName]] )</f>
        <v>Angela-Molina</v>
      </c>
      <c r="E23" s="1">
        <v>43739</v>
      </c>
      <c r="F23" s="1">
        <v>44141</v>
      </c>
      <c r="G23" s="7" t="str">
        <f>IF(ISBLANK(employee_data35[[#This Row],[ExitDate]]),"Yes","")</f>
        <v/>
      </c>
      <c r="H23" t="s">
        <v>59</v>
      </c>
      <c r="I23" t="s">
        <v>202</v>
      </c>
      <c r="J23" t="s">
        <v>203</v>
      </c>
      <c r="K23" t="s">
        <v>133</v>
      </c>
      <c r="L23" s="6" t="str">
        <f>IF(ISBLANK(employee_data35[[#This Row],[ExitDate]]),"1","0")</f>
        <v>0</v>
      </c>
      <c r="M23" t="str">
        <f>IF(ISBLANK(employee_data35[[#This Row],[ExitDate]]),"Active","Tidak Active")</f>
        <v>Tidak Active</v>
      </c>
      <c r="N23" t="s">
        <v>63</v>
      </c>
      <c r="O23" t="s">
        <v>51</v>
      </c>
      <c r="P23" t="s">
        <v>35</v>
      </c>
      <c r="Q23" t="s">
        <v>140</v>
      </c>
      <c r="R23" t="s">
        <v>204</v>
      </c>
      <c r="S23" t="s">
        <v>65</v>
      </c>
      <c r="T23" t="s">
        <v>111</v>
      </c>
      <c r="U23" s="1">
        <v>21317</v>
      </c>
      <c r="V23" s="7" t="str">
        <f>CONCATENATE(employee_data35[[#This Row],[First-LastName]]&amp;" "&amp;employee_data35[[#This Row],[DOB]])</f>
        <v>Angela-Molina 21317</v>
      </c>
      <c r="W23" t="s">
        <v>120</v>
      </c>
      <c r="X23" t="s">
        <v>205</v>
      </c>
      <c r="Y23" t="s">
        <v>55</v>
      </c>
      <c r="Z23">
        <v>50705</v>
      </c>
      <c r="AA23" t="s">
        <v>128</v>
      </c>
      <c r="AB23" t="s">
        <v>44</v>
      </c>
      <c r="AC23" t="s">
        <v>45</v>
      </c>
      <c r="AD23">
        <v>3</v>
      </c>
    </row>
    <row r="24" spans="1:30" x14ac:dyDescent="0.3">
      <c r="A24">
        <v>3449</v>
      </c>
      <c r="B24" t="s">
        <v>206</v>
      </c>
      <c r="C24" t="s">
        <v>207</v>
      </c>
      <c r="D24" s="6" t="str">
        <f>CONCATENATE(employee_data35[[#This Row],[FirstName]], "-",employee_data35[[#This Row],[LastName]] )</f>
        <v>Gerald-Preston</v>
      </c>
      <c r="E24" s="1">
        <v>45056</v>
      </c>
      <c r="F24" s="1">
        <v>45073</v>
      </c>
      <c r="G24" s="7" t="str">
        <f>IF(ISBLANK(employee_data35[[#This Row],[ExitDate]]),"Yes","")</f>
        <v/>
      </c>
      <c r="H24" t="s">
        <v>59</v>
      </c>
      <c r="I24" t="s">
        <v>208</v>
      </c>
      <c r="J24" t="s">
        <v>209</v>
      </c>
      <c r="K24" t="s">
        <v>50</v>
      </c>
      <c r="L24" s="6" t="str">
        <f>IF(ISBLANK(employee_data35[[#This Row],[ExitDate]]),"1","0")</f>
        <v>0</v>
      </c>
      <c r="M24" t="str">
        <f>IF(ISBLANK(employee_data35[[#This Row],[ExitDate]]),"Active","Tidak Active")</f>
        <v>Tidak Active</v>
      </c>
      <c r="N24" t="s">
        <v>33</v>
      </c>
      <c r="O24" t="s">
        <v>64</v>
      </c>
      <c r="P24" t="s">
        <v>35</v>
      </c>
      <c r="Q24" t="s">
        <v>99</v>
      </c>
      <c r="R24" t="s">
        <v>210</v>
      </c>
      <c r="S24" t="s">
        <v>65</v>
      </c>
      <c r="T24" t="s">
        <v>101</v>
      </c>
      <c r="U24" s="1">
        <v>33865</v>
      </c>
      <c r="V24" s="7" t="str">
        <f>CONCATENATE(employee_data35[[#This Row],[First-LastName]]&amp;" "&amp;employee_data35[[#This Row],[DOB]])</f>
        <v>Gerald-Preston 33865</v>
      </c>
      <c r="W24" t="s">
        <v>149</v>
      </c>
      <c r="X24" t="s">
        <v>103</v>
      </c>
      <c r="Y24" t="s">
        <v>55</v>
      </c>
      <c r="Z24">
        <v>5168</v>
      </c>
      <c r="AA24" t="s">
        <v>93</v>
      </c>
      <c r="AB24" t="s">
        <v>75</v>
      </c>
      <c r="AC24" t="s">
        <v>45</v>
      </c>
      <c r="AD24">
        <v>5</v>
      </c>
    </row>
    <row r="25" spans="1:30" x14ac:dyDescent="0.3">
      <c r="A25">
        <v>3450</v>
      </c>
      <c r="B25" t="s">
        <v>211</v>
      </c>
      <c r="C25" t="s">
        <v>212</v>
      </c>
      <c r="D25" s="6" t="str">
        <f>CONCATENATE(employee_data35[[#This Row],[FirstName]], "-",employee_data35[[#This Row],[LastName]] )</f>
        <v>Reilly-Moyer</v>
      </c>
      <c r="E25" s="1">
        <v>44075</v>
      </c>
      <c r="F25" s="1">
        <v>44899</v>
      </c>
      <c r="G25" s="7" t="str">
        <f>IF(ISBLANK(employee_data35[[#This Row],[ExitDate]]),"Yes","")</f>
        <v/>
      </c>
      <c r="H25" t="s">
        <v>59</v>
      </c>
      <c r="I25" t="s">
        <v>213</v>
      </c>
      <c r="J25" t="s">
        <v>214</v>
      </c>
      <c r="K25" t="s">
        <v>139</v>
      </c>
      <c r="L25" s="6" t="str">
        <f>IF(ISBLANK(employee_data35[[#This Row],[ExitDate]]),"1","0")</f>
        <v>0</v>
      </c>
      <c r="M25" t="str">
        <f>IF(ISBLANK(employee_data35[[#This Row],[ExitDate]]),"Active","Tidak Active")</f>
        <v>Tidak Active</v>
      </c>
      <c r="N25" t="s">
        <v>33</v>
      </c>
      <c r="O25" t="s">
        <v>34</v>
      </c>
      <c r="P25" t="s">
        <v>35</v>
      </c>
      <c r="Q25" t="s">
        <v>126</v>
      </c>
      <c r="R25" t="s">
        <v>215</v>
      </c>
      <c r="S25" t="s">
        <v>65</v>
      </c>
      <c r="T25" t="s">
        <v>90</v>
      </c>
      <c r="U25" s="1">
        <v>34557</v>
      </c>
      <c r="V25" s="7" t="str">
        <f>CONCATENATE(employee_data35[[#This Row],[First-LastName]]&amp;" "&amp;employee_data35[[#This Row],[DOB]])</f>
        <v>Reilly-Moyer 34557</v>
      </c>
      <c r="W25" t="s">
        <v>149</v>
      </c>
      <c r="X25" t="s">
        <v>216</v>
      </c>
      <c r="Y25" t="s">
        <v>55</v>
      </c>
      <c r="Z25">
        <v>11765</v>
      </c>
      <c r="AA25" t="s">
        <v>74</v>
      </c>
      <c r="AB25" t="s">
        <v>75</v>
      </c>
      <c r="AC25" t="s">
        <v>105</v>
      </c>
      <c r="AD25">
        <v>2</v>
      </c>
    </row>
    <row r="26" spans="1:30" x14ac:dyDescent="0.3">
      <c r="A26">
        <v>3451</v>
      </c>
      <c r="B26" t="s">
        <v>217</v>
      </c>
      <c r="C26" t="s">
        <v>218</v>
      </c>
      <c r="D26" s="6" t="str">
        <f>CONCATENATE(employee_data35[[#This Row],[FirstName]], "-",employee_data35[[#This Row],[LastName]] )</f>
        <v>Carlee-French</v>
      </c>
      <c r="E26" s="1">
        <v>44245</v>
      </c>
      <c r="F26" s="1">
        <v>44876</v>
      </c>
      <c r="G26" s="7" t="str">
        <f>IF(ISBLANK(employee_data35[[#This Row],[ExitDate]]),"Yes","")</f>
        <v/>
      </c>
      <c r="H26" t="s">
        <v>59</v>
      </c>
      <c r="I26" t="s">
        <v>219</v>
      </c>
      <c r="J26" t="s">
        <v>220</v>
      </c>
      <c r="K26" t="s">
        <v>80</v>
      </c>
      <c r="L26" s="6" t="str">
        <f>IF(ISBLANK(employee_data35[[#This Row],[ExitDate]]),"1","0")</f>
        <v>0</v>
      </c>
      <c r="M26" t="str">
        <f>IF(ISBLANK(employee_data35[[#This Row],[ExitDate]]),"Active","Tidak Active")</f>
        <v>Tidak Active</v>
      </c>
      <c r="N26" t="s">
        <v>33</v>
      </c>
      <c r="O26" t="s">
        <v>34</v>
      </c>
      <c r="P26" t="s">
        <v>63</v>
      </c>
      <c r="Q26" t="s">
        <v>175</v>
      </c>
      <c r="R26" t="s">
        <v>221</v>
      </c>
      <c r="S26" t="s">
        <v>65</v>
      </c>
      <c r="T26" t="s">
        <v>81</v>
      </c>
      <c r="U26" s="1">
        <v>24852</v>
      </c>
      <c r="V26" s="7" t="str">
        <f>CONCATENATE(employee_data35[[#This Row],[First-LastName]]&amp;" "&amp;employee_data35[[#This Row],[DOB]])</f>
        <v>Carlee-French 24852</v>
      </c>
      <c r="W26" t="s">
        <v>149</v>
      </c>
      <c r="X26" t="s">
        <v>103</v>
      </c>
      <c r="Y26" t="s">
        <v>55</v>
      </c>
      <c r="Z26">
        <v>71071</v>
      </c>
      <c r="AA26" t="s">
        <v>74</v>
      </c>
      <c r="AB26" t="s">
        <v>104</v>
      </c>
      <c r="AC26" t="s">
        <v>105</v>
      </c>
      <c r="AD26">
        <v>3</v>
      </c>
    </row>
    <row r="27" spans="1:30" x14ac:dyDescent="0.3">
      <c r="A27">
        <v>3452</v>
      </c>
      <c r="B27" t="s">
        <v>222</v>
      </c>
      <c r="C27" t="s">
        <v>223</v>
      </c>
      <c r="D27" s="6" t="str">
        <f>CONCATENATE(employee_data35[[#This Row],[FirstName]], "-",employee_data35[[#This Row],[LastName]] )</f>
        <v>Jaydon-Blackburn</v>
      </c>
      <c r="E27" s="1">
        <v>44873</v>
      </c>
      <c r="F27" s="1"/>
      <c r="G27" s="7" t="str">
        <f>IF(ISBLANK(employee_data35[[#This Row],[ExitDate]]),"Yes","")</f>
        <v>Yes</v>
      </c>
      <c r="H27" t="s">
        <v>59</v>
      </c>
      <c r="I27" t="s">
        <v>224</v>
      </c>
      <c r="J27" t="s">
        <v>225</v>
      </c>
      <c r="K27" t="s">
        <v>168</v>
      </c>
      <c r="L27" s="6" t="str">
        <f>IF(ISBLANK(employee_data35[[#This Row],[ExitDate]]),"1","0")</f>
        <v>1</v>
      </c>
      <c r="M27" t="str">
        <f>IF(ISBLANK(employee_data35[[#This Row],[ExitDate]]),"Active","Tidak Active")</f>
        <v>Active</v>
      </c>
      <c r="N27" t="s">
        <v>52</v>
      </c>
      <c r="O27" t="s">
        <v>51</v>
      </c>
      <c r="P27" t="s">
        <v>52</v>
      </c>
      <c r="Q27" t="s">
        <v>36</v>
      </c>
      <c r="R27" t="s">
        <v>37</v>
      </c>
      <c r="S27" t="s">
        <v>65</v>
      </c>
      <c r="T27" t="s">
        <v>81</v>
      </c>
      <c r="U27" s="1">
        <v>17174</v>
      </c>
      <c r="V27" s="7" t="str">
        <f>CONCATENATE(employee_data35[[#This Row],[First-LastName]]&amp;" "&amp;employee_data35[[#This Row],[DOB]])</f>
        <v>Jaydon-Blackburn 17174</v>
      </c>
      <c r="W27" t="s">
        <v>134</v>
      </c>
      <c r="X27" t="s">
        <v>226</v>
      </c>
      <c r="Y27" t="s">
        <v>55</v>
      </c>
      <c r="Z27">
        <v>12122</v>
      </c>
      <c r="AA27" t="s">
        <v>93</v>
      </c>
      <c r="AB27" t="s">
        <v>104</v>
      </c>
      <c r="AC27" t="s">
        <v>45</v>
      </c>
      <c r="AD27">
        <v>2</v>
      </c>
    </row>
    <row r="28" spans="1:30" x14ac:dyDescent="0.3">
      <c r="A28">
        <v>3453</v>
      </c>
      <c r="B28" t="s">
        <v>227</v>
      </c>
      <c r="C28" t="s">
        <v>228</v>
      </c>
      <c r="D28" s="6" t="str">
        <f>CONCATENATE(employee_data35[[#This Row],[FirstName]], "-",employee_data35[[#This Row],[LastName]] )</f>
        <v>Bridger-Carter</v>
      </c>
      <c r="E28" s="1">
        <v>44847</v>
      </c>
      <c r="F28" s="1"/>
      <c r="G28" s="7" t="str">
        <f>IF(ISBLANK(employee_data35[[#This Row],[ExitDate]]),"Yes","")</f>
        <v>Yes</v>
      </c>
      <c r="H28" t="s">
        <v>59</v>
      </c>
      <c r="I28" t="s">
        <v>229</v>
      </c>
      <c r="J28" t="s">
        <v>230</v>
      </c>
      <c r="K28" t="s">
        <v>98</v>
      </c>
      <c r="L28" s="6" t="str">
        <f>IF(ISBLANK(employee_data35[[#This Row],[ExitDate]]),"1","0")</f>
        <v>1</v>
      </c>
      <c r="M28" t="str">
        <f>IF(ISBLANK(employee_data35[[#This Row],[ExitDate]]),"Active","Tidak Active")</f>
        <v>Active</v>
      </c>
      <c r="N28" t="s">
        <v>33</v>
      </c>
      <c r="O28" t="s">
        <v>34</v>
      </c>
      <c r="P28" t="s">
        <v>52</v>
      </c>
      <c r="Q28" t="s">
        <v>36</v>
      </c>
      <c r="R28" t="s">
        <v>37</v>
      </c>
      <c r="S28" t="s">
        <v>65</v>
      </c>
      <c r="T28" t="s">
        <v>231</v>
      </c>
      <c r="U28" s="1">
        <v>30048</v>
      </c>
      <c r="V28" s="7" t="str">
        <f>CONCATENATE(employee_data35[[#This Row],[First-LastName]]&amp;" "&amp;employee_data35[[#This Row],[DOB]])</f>
        <v>Bridger-Carter 30048</v>
      </c>
      <c r="W28" t="s">
        <v>40</v>
      </c>
      <c r="X28" t="s">
        <v>113</v>
      </c>
      <c r="Y28" t="s">
        <v>55</v>
      </c>
      <c r="Z28">
        <v>87065</v>
      </c>
      <c r="AA28" t="s">
        <v>43</v>
      </c>
      <c r="AB28" t="s">
        <v>44</v>
      </c>
      <c r="AC28" t="s">
        <v>45</v>
      </c>
      <c r="AD28">
        <v>4</v>
      </c>
    </row>
    <row r="29" spans="1:30" x14ac:dyDescent="0.3">
      <c r="A29">
        <v>3454</v>
      </c>
      <c r="B29" t="s">
        <v>232</v>
      </c>
      <c r="C29" t="s">
        <v>233</v>
      </c>
      <c r="D29" s="6" t="str">
        <f>CONCATENATE(employee_data35[[#This Row],[FirstName]], "-",employee_data35[[#This Row],[LastName]] )</f>
        <v>Leon-Beard</v>
      </c>
      <c r="E29" s="1">
        <v>44815</v>
      </c>
      <c r="F29" s="1"/>
      <c r="G29" s="7" t="str">
        <f>IF(ISBLANK(employee_data35[[#This Row],[ExitDate]]),"Yes","")</f>
        <v>Yes</v>
      </c>
      <c r="H29" t="s">
        <v>59</v>
      </c>
      <c r="I29" t="s">
        <v>234</v>
      </c>
      <c r="J29" t="s">
        <v>235</v>
      </c>
      <c r="K29" t="s">
        <v>168</v>
      </c>
      <c r="L29" s="6" t="str">
        <f>IF(ISBLANK(employee_data35[[#This Row],[ExitDate]]),"1","0")</f>
        <v>1</v>
      </c>
      <c r="M29" t="str">
        <f>IF(ISBLANK(employee_data35[[#This Row],[ExitDate]]),"Active","Tidak Active")</f>
        <v>Active</v>
      </c>
      <c r="N29" t="s">
        <v>63</v>
      </c>
      <c r="O29" t="s">
        <v>34</v>
      </c>
      <c r="P29" t="s">
        <v>63</v>
      </c>
      <c r="Q29" t="s">
        <v>36</v>
      </c>
      <c r="R29" t="s">
        <v>37</v>
      </c>
      <c r="S29" t="s">
        <v>170</v>
      </c>
      <c r="T29" t="s">
        <v>81</v>
      </c>
      <c r="U29" s="1">
        <v>25597</v>
      </c>
      <c r="V29" s="7" t="str">
        <f>CONCATENATE(employee_data35[[#This Row],[First-LastName]]&amp;" "&amp;employee_data35[[#This Row],[DOB]])</f>
        <v>Leon-Beard 25597</v>
      </c>
      <c r="W29" t="s">
        <v>156</v>
      </c>
      <c r="X29" t="s">
        <v>226</v>
      </c>
      <c r="Y29" t="s">
        <v>55</v>
      </c>
      <c r="Z29">
        <v>10415</v>
      </c>
      <c r="AA29" t="s">
        <v>56</v>
      </c>
      <c r="AB29" t="s">
        <v>84</v>
      </c>
      <c r="AC29" t="s">
        <v>236</v>
      </c>
      <c r="AD29">
        <v>4</v>
      </c>
    </row>
    <row r="30" spans="1:30" x14ac:dyDescent="0.3">
      <c r="A30">
        <v>3455</v>
      </c>
      <c r="B30" t="s">
        <v>237</v>
      </c>
      <c r="C30" t="s">
        <v>238</v>
      </c>
      <c r="D30" s="6" t="str">
        <f>CONCATENATE(employee_data35[[#This Row],[FirstName]], "-",employee_data35[[#This Row],[LastName]] )</f>
        <v>Charity-Miranda</v>
      </c>
      <c r="E30" s="1">
        <v>44376</v>
      </c>
      <c r="F30" s="1">
        <v>44747</v>
      </c>
      <c r="G30" s="7" t="str">
        <f>IF(ISBLANK(employee_data35[[#This Row],[ExitDate]]),"Yes","")</f>
        <v/>
      </c>
      <c r="H30" t="s">
        <v>59</v>
      </c>
      <c r="I30" t="s">
        <v>239</v>
      </c>
      <c r="J30" t="s">
        <v>240</v>
      </c>
      <c r="K30" t="s">
        <v>98</v>
      </c>
      <c r="L30" s="6" t="str">
        <f>IF(ISBLANK(employee_data35[[#This Row],[ExitDate]]),"1","0")</f>
        <v>0</v>
      </c>
      <c r="M30" t="str">
        <f>IF(ISBLANK(employee_data35[[#This Row],[ExitDate]]),"Active","Tidak Active")</f>
        <v>Tidak Active</v>
      </c>
      <c r="N30" t="s">
        <v>63</v>
      </c>
      <c r="O30" t="s">
        <v>34</v>
      </c>
      <c r="P30" t="s">
        <v>35</v>
      </c>
      <c r="Q30" t="s">
        <v>126</v>
      </c>
      <c r="R30" t="s">
        <v>241</v>
      </c>
      <c r="S30" t="s">
        <v>65</v>
      </c>
      <c r="T30" t="s">
        <v>242</v>
      </c>
      <c r="U30" s="1">
        <v>36178</v>
      </c>
      <c r="V30" s="7" t="str">
        <f>CONCATENATE(employee_data35[[#This Row],[First-LastName]]&amp;" "&amp;employee_data35[[#This Row],[DOB]])</f>
        <v>Charity-Miranda 36178</v>
      </c>
      <c r="W30" t="s">
        <v>156</v>
      </c>
      <c r="X30" t="s">
        <v>243</v>
      </c>
      <c r="Y30" t="s">
        <v>55</v>
      </c>
      <c r="Z30">
        <v>3763</v>
      </c>
      <c r="AA30" t="s">
        <v>74</v>
      </c>
      <c r="AB30" t="s">
        <v>44</v>
      </c>
      <c r="AC30" t="s">
        <v>105</v>
      </c>
      <c r="AD30">
        <v>4</v>
      </c>
    </row>
    <row r="31" spans="1:30" x14ac:dyDescent="0.3">
      <c r="A31">
        <v>3456</v>
      </c>
      <c r="B31" t="s">
        <v>244</v>
      </c>
      <c r="C31" t="s">
        <v>245</v>
      </c>
      <c r="D31" s="6" t="str">
        <f>CONCATENATE(employee_data35[[#This Row],[FirstName]], "-",employee_data35[[#This Row],[LastName]] )</f>
        <v>Axel-Howe</v>
      </c>
      <c r="E31" s="1">
        <v>44991</v>
      </c>
      <c r="F31" s="1"/>
      <c r="G31" s="7" t="str">
        <f>IF(ISBLANK(employee_data35[[#This Row],[ExitDate]]),"Yes","")</f>
        <v>Yes</v>
      </c>
      <c r="H31" t="s">
        <v>59</v>
      </c>
      <c r="I31" t="s">
        <v>246</v>
      </c>
      <c r="J31" t="s">
        <v>247</v>
      </c>
      <c r="K31" t="s">
        <v>118</v>
      </c>
      <c r="L31" s="6" t="str">
        <f>IF(ISBLANK(employee_data35[[#This Row],[ExitDate]]),"1","0")</f>
        <v>1</v>
      </c>
      <c r="M31" t="str">
        <f>IF(ISBLANK(employee_data35[[#This Row],[ExitDate]]),"Active","Tidak Active")</f>
        <v>Active</v>
      </c>
      <c r="N31" t="s">
        <v>63</v>
      </c>
      <c r="O31" t="s">
        <v>51</v>
      </c>
      <c r="P31" t="s">
        <v>35</v>
      </c>
      <c r="Q31" t="s">
        <v>36</v>
      </c>
      <c r="R31" t="s">
        <v>37</v>
      </c>
      <c r="S31" t="s">
        <v>65</v>
      </c>
      <c r="T31" t="s">
        <v>90</v>
      </c>
      <c r="U31" s="1">
        <v>17070</v>
      </c>
      <c r="V31" s="7" t="str">
        <f>CONCATENATE(employee_data35[[#This Row],[First-LastName]]&amp;" "&amp;employee_data35[[#This Row],[DOB]])</f>
        <v>Axel-Howe 17070</v>
      </c>
      <c r="W31" t="s">
        <v>156</v>
      </c>
      <c r="X31" t="s">
        <v>103</v>
      </c>
      <c r="Y31" t="s">
        <v>42</v>
      </c>
      <c r="Z31">
        <v>79623</v>
      </c>
      <c r="AA31" t="s">
        <v>93</v>
      </c>
      <c r="AB31" t="s">
        <v>104</v>
      </c>
      <c r="AC31" t="s">
        <v>45</v>
      </c>
      <c r="AD31">
        <v>3</v>
      </c>
    </row>
    <row r="32" spans="1:30" x14ac:dyDescent="0.3">
      <c r="A32">
        <v>3457</v>
      </c>
      <c r="B32" t="s">
        <v>248</v>
      </c>
      <c r="C32" t="s">
        <v>249</v>
      </c>
      <c r="D32" s="6" t="str">
        <f>CONCATENATE(employee_data35[[#This Row],[FirstName]], "-",employee_data35[[#This Row],[LastName]] )</f>
        <v>Milton-Wall</v>
      </c>
      <c r="E32" s="1">
        <v>44099</v>
      </c>
      <c r="F32" s="1"/>
      <c r="G32" s="7" t="str">
        <f>IF(ISBLANK(employee_data35[[#This Row],[ExitDate]]),"Yes","")</f>
        <v>Yes</v>
      </c>
      <c r="H32" t="s">
        <v>59</v>
      </c>
      <c r="I32" t="s">
        <v>250</v>
      </c>
      <c r="J32" t="s">
        <v>251</v>
      </c>
      <c r="K32" t="s">
        <v>62</v>
      </c>
      <c r="L32" s="6" t="str">
        <f>IF(ISBLANK(employee_data35[[#This Row],[ExitDate]]),"1","0")</f>
        <v>1</v>
      </c>
      <c r="M32" t="str">
        <f>IF(ISBLANK(employee_data35[[#This Row],[ExitDate]]),"Active","Tidak Active")</f>
        <v>Active</v>
      </c>
      <c r="N32" t="s">
        <v>63</v>
      </c>
      <c r="O32" t="s">
        <v>64</v>
      </c>
      <c r="P32" t="s">
        <v>35</v>
      </c>
      <c r="Q32" t="s">
        <v>36</v>
      </c>
      <c r="R32" t="s">
        <v>37</v>
      </c>
      <c r="S32" t="s">
        <v>65</v>
      </c>
      <c r="T32" t="s">
        <v>111</v>
      </c>
      <c r="U32" s="1">
        <v>17402</v>
      </c>
      <c r="V32" s="7" t="str">
        <f>CONCATENATE(employee_data35[[#This Row],[First-LastName]]&amp;" "&amp;employee_data35[[#This Row],[DOB]])</f>
        <v>Milton-Wall 17402</v>
      </c>
      <c r="W32" t="s">
        <v>156</v>
      </c>
      <c r="X32" t="s">
        <v>103</v>
      </c>
      <c r="Y32" t="s">
        <v>42</v>
      </c>
      <c r="Z32">
        <v>69189</v>
      </c>
      <c r="AA32" t="s">
        <v>43</v>
      </c>
      <c r="AB32" t="s">
        <v>104</v>
      </c>
      <c r="AC32" t="s">
        <v>236</v>
      </c>
      <c r="AD32">
        <v>3</v>
      </c>
    </row>
    <row r="33" spans="1:30" x14ac:dyDescent="0.3">
      <c r="A33">
        <v>3458</v>
      </c>
      <c r="B33" t="s">
        <v>252</v>
      </c>
      <c r="C33" t="s">
        <v>253</v>
      </c>
      <c r="D33" s="6" t="str">
        <f>CONCATENATE(employee_data35[[#This Row],[FirstName]], "-",employee_data35[[#This Row],[LastName]] )</f>
        <v>Cory-Robinson</v>
      </c>
      <c r="E33" s="1">
        <v>44679</v>
      </c>
      <c r="F33" s="1">
        <v>45070</v>
      </c>
      <c r="G33" s="7" t="str">
        <f>IF(ISBLANK(employee_data35[[#This Row],[ExitDate]]),"Yes","")</f>
        <v/>
      </c>
      <c r="H33" t="s">
        <v>59</v>
      </c>
      <c r="I33" t="s">
        <v>254</v>
      </c>
      <c r="J33" t="s">
        <v>255</v>
      </c>
      <c r="K33" t="s">
        <v>89</v>
      </c>
      <c r="L33" s="6" t="str">
        <f>IF(ISBLANK(employee_data35[[#This Row],[ExitDate]]),"1","0")</f>
        <v>0</v>
      </c>
      <c r="M33" t="str">
        <f>IF(ISBLANK(employee_data35[[#This Row],[ExitDate]]),"Active","Tidak Active")</f>
        <v>Tidak Active</v>
      </c>
      <c r="N33" t="s">
        <v>33</v>
      </c>
      <c r="O33" t="s">
        <v>51</v>
      </c>
      <c r="P33" t="s">
        <v>63</v>
      </c>
      <c r="Q33" t="s">
        <v>175</v>
      </c>
      <c r="R33" t="s">
        <v>256</v>
      </c>
      <c r="S33" t="s">
        <v>65</v>
      </c>
      <c r="T33" t="s">
        <v>90</v>
      </c>
      <c r="U33" s="1">
        <v>35289</v>
      </c>
      <c r="V33" s="7" t="str">
        <f>CONCATENATE(employee_data35[[#This Row],[First-LastName]]&amp;" "&amp;employee_data35[[#This Row],[DOB]])</f>
        <v>Cory-Robinson 35289</v>
      </c>
      <c r="W33" t="s">
        <v>120</v>
      </c>
      <c r="X33" t="s">
        <v>83</v>
      </c>
      <c r="Y33" t="s">
        <v>42</v>
      </c>
      <c r="Z33">
        <v>5194</v>
      </c>
      <c r="AA33" t="s">
        <v>56</v>
      </c>
      <c r="AB33" t="s">
        <v>75</v>
      </c>
      <c r="AC33" t="s">
        <v>236</v>
      </c>
      <c r="AD33">
        <v>3</v>
      </c>
    </row>
    <row r="34" spans="1:30" x14ac:dyDescent="0.3">
      <c r="A34">
        <v>3459</v>
      </c>
      <c r="B34" t="s">
        <v>257</v>
      </c>
      <c r="C34" t="s">
        <v>258</v>
      </c>
      <c r="D34" s="6" t="str">
        <f>CONCATENATE(employee_data35[[#This Row],[FirstName]], "-",employee_data35[[#This Row],[LastName]] )</f>
        <v>Saniya-Yu</v>
      </c>
      <c r="E34" s="1">
        <v>44304</v>
      </c>
      <c r="F34" s="1">
        <v>44733</v>
      </c>
      <c r="G34" s="7" t="str">
        <f>IF(ISBLANK(employee_data35[[#This Row],[ExitDate]]),"Yes","")</f>
        <v/>
      </c>
      <c r="H34" t="s">
        <v>59</v>
      </c>
      <c r="I34" t="s">
        <v>259</v>
      </c>
      <c r="J34" t="s">
        <v>260</v>
      </c>
      <c r="K34" t="s">
        <v>31</v>
      </c>
      <c r="L34" s="6" t="str">
        <f>IF(ISBLANK(employee_data35[[#This Row],[ExitDate]]),"1","0")</f>
        <v>0</v>
      </c>
      <c r="M34" t="str">
        <f>IF(ISBLANK(employee_data35[[#This Row],[ExitDate]]),"Active","Tidak Active")</f>
        <v>Tidak Active</v>
      </c>
      <c r="N34" t="s">
        <v>52</v>
      </c>
      <c r="O34" t="s">
        <v>51</v>
      </c>
      <c r="P34" t="s">
        <v>63</v>
      </c>
      <c r="Q34" t="s">
        <v>140</v>
      </c>
      <c r="R34" t="s">
        <v>261</v>
      </c>
      <c r="S34" t="s">
        <v>65</v>
      </c>
      <c r="T34" t="s">
        <v>81</v>
      </c>
      <c r="U34" s="1">
        <v>16111</v>
      </c>
      <c r="V34" s="7" t="str">
        <f>CONCATENATE(employee_data35[[#This Row],[First-LastName]]&amp;" "&amp;employee_data35[[#This Row],[DOB]])</f>
        <v>Saniya-Yu 16111</v>
      </c>
      <c r="W34" t="s">
        <v>120</v>
      </c>
      <c r="X34" t="s">
        <v>150</v>
      </c>
      <c r="Y34" t="s">
        <v>55</v>
      </c>
      <c r="Z34">
        <v>8779</v>
      </c>
      <c r="AA34" t="s">
        <v>93</v>
      </c>
      <c r="AB34" t="s">
        <v>44</v>
      </c>
      <c r="AC34" t="s">
        <v>105</v>
      </c>
      <c r="AD34">
        <v>2</v>
      </c>
    </row>
    <row r="35" spans="1:30" x14ac:dyDescent="0.3">
      <c r="A35">
        <v>3460</v>
      </c>
      <c r="B35" t="s">
        <v>262</v>
      </c>
      <c r="C35" t="s">
        <v>263</v>
      </c>
      <c r="D35" s="6" t="str">
        <f>CONCATENATE(employee_data35[[#This Row],[FirstName]], "-",employee_data35[[#This Row],[LastName]] )</f>
        <v>Alisa-James</v>
      </c>
      <c r="E35" s="1">
        <v>43880</v>
      </c>
      <c r="F35" s="1"/>
      <c r="G35" s="7" t="str">
        <f>IF(ISBLANK(employee_data35[[#This Row],[ExitDate]]),"Yes","")</f>
        <v>Yes</v>
      </c>
      <c r="H35" t="s">
        <v>59</v>
      </c>
      <c r="I35" t="s">
        <v>264</v>
      </c>
      <c r="J35" t="s">
        <v>265</v>
      </c>
      <c r="K35" t="s">
        <v>133</v>
      </c>
      <c r="L35" s="6" t="str">
        <f>IF(ISBLANK(employee_data35[[#This Row],[ExitDate]]),"1","0")</f>
        <v>1</v>
      </c>
      <c r="M35" t="str">
        <f>IF(ISBLANK(employee_data35[[#This Row],[ExitDate]]),"Active","Tidak Active")</f>
        <v>Active</v>
      </c>
      <c r="N35" t="s">
        <v>63</v>
      </c>
      <c r="O35" t="s">
        <v>51</v>
      </c>
      <c r="P35" t="s">
        <v>63</v>
      </c>
      <c r="Q35" t="s">
        <v>36</v>
      </c>
      <c r="R35" t="s">
        <v>37</v>
      </c>
      <c r="S35" t="s">
        <v>65</v>
      </c>
      <c r="T35" t="s">
        <v>53</v>
      </c>
      <c r="U35" s="1">
        <v>16112</v>
      </c>
      <c r="V35" s="7" t="str">
        <f>CONCATENATE(employee_data35[[#This Row],[First-LastName]]&amp;" "&amp;employee_data35[[#This Row],[DOB]])</f>
        <v>Alisa-James 16112</v>
      </c>
      <c r="W35" t="s">
        <v>120</v>
      </c>
      <c r="X35" t="s">
        <v>163</v>
      </c>
      <c r="Y35" t="s">
        <v>55</v>
      </c>
      <c r="Z35">
        <v>74682</v>
      </c>
      <c r="AA35" t="s">
        <v>128</v>
      </c>
      <c r="AB35" t="s">
        <v>84</v>
      </c>
      <c r="AC35" t="s">
        <v>45</v>
      </c>
      <c r="AD35">
        <v>3</v>
      </c>
    </row>
    <row r="36" spans="1:30" x14ac:dyDescent="0.3">
      <c r="A36">
        <v>3461</v>
      </c>
      <c r="B36" t="s">
        <v>266</v>
      </c>
      <c r="C36" t="s">
        <v>267</v>
      </c>
      <c r="D36" s="6" t="str">
        <f>CONCATENATE(employee_data35[[#This Row],[FirstName]], "-",employee_data35[[#This Row],[LastName]] )</f>
        <v>Lincoln-Compton</v>
      </c>
      <c r="E36" s="1">
        <v>43664</v>
      </c>
      <c r="F36" s="1">
        <v>44470</v>
      </c>
      <c r="G36" s="7" t="str">
        <f>IF(ISBLANK(employee_data35[[#This Row],[ExitDate]]),"Yes","")</f>
        <v/>
      </c>
      <c r="H36" t="s">
        <v>59</v>
      </c>
      <c r="I36" t="s">
        <v>268</v>
      </c>
      <c r="J36" t="s">
        <v>269</v>
      </c>
      <c r="K36" t="s">
        <v>50</v>
      </c>
      <c r="L36" s="6" t="str">
        <f>IF(ISBLANK(employee_data35[[#This Row],[ExitDate]]),"1","0")</f>
        <v>0</v>
      </c>
      <c r="M36" t="str">
        <f>IF(ISBLANK(employee_data35[[#This Row],[ExitDate]]),"Active","Tidak Active")</f>
        <v>Tidak Active</v>
      </c>
      <c r="N36" t="s">
        <v>63</v>
      </c>
      <c r="O36" t="s">
        <v>34</v>
      </c>
      <c r="P36" t="s">
        <v>52</v>
      </c>
      <c r="Q36" t="s">
        <v>126</v>
      </c>
      <c r="R36" t="s">
        <v>270</v>
      </c>
      <c r="S36" t="s">
        <v>65</v>
      </c>
      <c r="T36" t="s">
        <v>81</v>
      </c>
      <c r="U36" s="1">
        <v>35793</v>
      </c>
      <c r="V36" s="7" t="str">
        <f>CONCATENATE(employee_data35[[#This Row],[First-LastName]]&amp;" "&amp;employee_data35[[#This Row],[DOB]])</f>
        <v>Lincoln-Compton 35793</v>
      </c>
      <c r="W36" t="s">
        <v>149</v>
      </c>
      <c r="X36" t="s">
        <v>226</v>
      </c>
      <c r="Y36" t="s">
        <v>55</v>
      </c>
      <c r="Z36">
        <v>78046</v>
      </c>
      <c r="AA36" t="s">
        <v>56</v>
      </c>
      <c r="AB36" t="s">
        <v>84</v>
      </c>
      <c r="AC36" t="s">
        <v>236</v>
      </c>
      <c r="AD36">
        <v>1</v>
      </c>
    </row>
    <row r="37" spans="1:30" x14ac:dyDescent="0.3">
      <c r="A37">
        <v>3462</v>
      </c>
      <c r="B37" t="s">
        <v>271</v>
      </c>
      <c r="C37" t="s">
        <v>272</v>
      </c>
      <c r="D37" s="6" t="str">
        <f>CONCATENATE(employee_data35[[#This Row],[FirstName]], "-",employee_data35[[#This Row],[LastName]] )</f>
        <v>Aliana-Nolan</v>
      </c>
      <c r="E37" s="1">
        <v>43356</v>
      </c>
      <c r="F37" s="1">
        <v>44456</v>
      </c>
      <c r="G37" s="7" t="str">
        <f>IF(ISBLANK(employee_data35[[#This Row],[ExitDate]]),"Yes","")</f>
        <v/>
      </c>
      <c r="H37" t="s">
        <v>59</v>
      </c>
      <c r="I37" t="s">
        <v>273</v>
      </c>
      <c r="J37" t="s">
        <v>274</v>
      </c>
      <c r="K37" t="s">
        <v>139</v>
      </c>
      <c r="L37" s="6" t="str">
        <f>IF(ISBLANK(employee_data35[[#This Row],[ExitDate]]),"1","0")</f>
        <v>0</v>
      </c>
      <c r="M37" t="str">
        <f>IF(ISBLANK(employee_data35[[#This Row],[ExitDate]]),"Active","Tidak Active")</f>
        <v>Tidak Active</v>
      </c>
      <c r="N37" t="s">
        <v>33</v>
      </c>
      <c r="O37" t="s">
        <v>51</v>
      </c>
      <c r="P37" t="s">
        <v>63</v>
      </c>
      <c r="Q37" t="s">
        <v>99</v>
      </c>
      <c r="R37" t="s">
        <v>275</v>
      </c>
      <c r="S37" t="s">
        <v>65</v>
      </c>
      <c r="T37" t="s">
        <v>90</v>
      </c>
      <c r="U37" s="1">
        <v>15562</v>
      </c>
      <c r="V37" s="7" t="str">
        <f>CONCATENATE(employee_data35[[#This Row],[First-LastName]]&amp;" "&amp;employee_data35[[#This Row],[DOB]])</f>
        <v>Aliana-Nolan 15562</v>
      </c>
      <c r="W37" t="s">
        <v>149</v>
      </c>
      <c r="X37" t="s">
        <v>178</v>
      </c>
      <c r="Y37" t="s">
        <v>55</v>
      </c>
      <c r="Z37">
        <v>27270</v>
      </c>
      <c r="AA37" t="s">
        <v>56</v>
      </c>
      <c r="AB37" t="s">
        <v>104</v>
      </c>
      <c r="AC37" t="s">
        <v>236</v>
      </c>
      <c r="AD37">
        <v>3</v>
      </c>
    </row>
    <row r="38" spans="1:30" x14ac:dyDescent="0.3">
      <c r="A38">
        <v>3463</v>
      </c>
      <c r="B38" t="s">
        <v>276</v>
      </c>
      <c r="C38" t="s">
        <v>277</v>
      </c>
      <c r="D38" s="6" t="str">
        <f>CONCATENATE(employee_data35[[#This Row],[FirstName]], "-",employee_data35[[#This Row],[LastName]] )</f>
        <v>Kayden-Dodson</v>
      </c>
      <c r="E38" s="1">
        <v>43951</v>
      </c>
      <c r="F38" s="1">
        <v>44395</v>
      </c>
      <c r="G38" s="7" t="str">
        <f>IF(ISBLANK(employee_data35[[#This Row],[ExitDate]]),"Yes","")</f>
        <v/>
      </c>
      <c r="H38" t="s">
        <v>59</v>
      </c>
      <c r="I38" t="s">
        <v>278</v>
      </c>
      <c r="J38" t="s">
        <v>279</v>
      </c>
      <c r="K38" t="s">
        <v>80</v>
      </c>
      <c r="L38" s="6" t="str">
        <f>IF(ISBLANK(employee_data35[[#This Row],[ExitDate]]),"1","0")</f>
        <v>0</v>
      </c>
      <c r="M38" t="str">
        <f>IF(ISBLANK(employee_data35[[#This Row],[ExitDate]]),"Active","Tidak Active")</f>
        <v>Tidak Active</v>
      </c>
      <c r="N38" t="s">
        <v>52</v>
      </c>
      <c r="O38" t="s">
        <v>51</v>
      </c>
      <c r="P38" t="s">
        <v>35</v>
      </c>
      <c r="Q38" t="s">
        <v>140</v>
      </c>
      <c r="R38" t="s">
        <v>280</v>
      </c>
      <c r="S38" t="s">
        <v>65</v>
      </c>
      <c r="T38" t="s">
        <v>90</v>
      </c>
      <c r="U38" s="1">
        <v>18800</v>
      </c>
      <c r="V38" s="7" t="str">
        <f>CONCATENATE(employee_data35[[#This Row],[First-LastName]]&amp;" "&amp;employee_data35[[#This Row],[DOB]])</f>
        <v>Kayden-Dodson 18800</v>
      </c>
      <c r="W38" t="s">
        <v>134</v>
      </c>
      <c r="X38" t="s">
        <v>281</v>
      </c>
      <c r="Y38" t="s">
        <v>55</v>
      </c>
      <c r="Z38">
        <v>12703</v>
      </c>
      <c r="AA38" t="s">
        <v>56</v>
      </c>
      <c r="AB38" t="s">
        <v>75</v>
      </c>
      <c r="AC38" t="s">
        <v>45</v>
      </c>
      <c r="AD38">
        <v>1</v>
      </c>
    </row>
    <row r="39" spans="1:30" x14ac:dyDescent="0.3">
      <c r="A39">
        <v>3464</v>
      </c>
      <c r="B39" t="s">
        <v>263</v>
      </c>
      <c r="C39" t="s">
        <v>282</v>
      </c>
      <c r="D39" s="6" t="str">
        <f>CONCATENATE(employee_data35[[#This Row],[FirstName]], "-",employee_data35[[#This Row],[LastName]] )</f>
        <v>James-Duke</v>
      </c>
      <c r="E39" s="1">
        <v>43437</v>
      </c>
      <c r="F39" s="1">
        <v>44813</v>
      </c>
      <c r="G39" s="7" t="str">
        <f>IF(ISBLANK(employee_data35[[#This Row],[ExitDate]]),"Yes","")</f>
        <v/>
      </c>
      <c r="H39" t="s">
        <v>59</v>
      </c>
      <c r="I39" t="s">
        <v>283</v>
      </c>
      <c r="J39" t="s">
        <v>284</v>
      </c>
      <c r="K39" t="s">
        <v>168</v>
      </c>
      <c r="L39" s="6" t="str">
        <f>IF(ISBLANK(employee_data35[[#This Row],[ExitDate]]),"1","0")</f>
        <v>0</v>
      </c>
      <c r="M39" t="str">
        <f>IF(ISBLANK(employee_data35[[#This Row],[ExitDate]]),"Active","Tidak Active")</f>
        <v>Tidak Active</v>
      </c>
      <c r="N39" t="s">
        <v>33</v>
      </c>
      <c r="O39" t="s">
        <v>64</v>
      </c>
      <c r="P39" t="s">
        <v>63</v>
      </c>
      <c r="Q39" t="s">
        <v>99</v>
      </c>
      <c r="R39" t="s">
        <v>285</v>
      </c>
      <c r="S39" t="s">
        <v>65</v>
      </c>
      <c r="T39" t="s">
        <v>286</v>
      </c>
      <c r="U39" s="1">
        <v>35963</v>
      </c>
      <c r="V39" s="7" t="str">
        <f>CONCATENATE(employee_data35[[#This Row],[First-LastName]]&amp;" "&amp;employee_data35[[#This Row],[DOB]])</f>
        <v>James-Duke 35963</v>
      </c>
      <c r="W39" t="s">
        <v>40</v>
      </c>
      <c r="X39" t="s">
        <v>287</v>
      </c>
      <c r="Y39" t="s">
        <v>55</v>
      </c>
      <c r="Z39">
        <v>66835</v>
      </c>
      <c r="AA39" t="s">
        <v>93</v>
      </c>
      <c r="AB39" t="s">
        <v>44</v>
      </c>
      <c r="AC39" t="s">
        <v>236</v>
      </c>
      <c r="AD39">
        <v>5</v>
      </c>
    </row>
    <row r="40" spans="1:30" x14ac:dyDescent="0.3">
      <c r="A40">
        <v>3465</v>
      </c>
      <c r="B40" t="s">
        <v>288</v>
      </c>
      <c r="C40" t="s">
        <v>289</v>
      </c>
      <c r="D40" s="6" t="str">
        <f>CONCATENATE(employee_data35[[#This Row],[FirstName]], "-",employee_data35[[#This Row],[LastName]] )</f>
        <v>Willow-Stuart</v>
      </c>
      <c r="E40" s="1">
        <v>44508</v>
      </c>
      <c r="F40" s="1"/>
      <c r="G40" s="7" t="str">
        <f>IF(ISBLANK(employee_data35[[#This Row],[ExitDate]]),"Yes","")</f>
        <v>Yes</v>
      </c>
      <c r="H40" t="s">
        <v>59</v>
      </c>
      <c r="I40" t="s">
        <v>290</v>
      </c>
      <c r="J40" t="s">
        <v>291</v>
      </c>
      <c r="K40" t="s">
        <v>98</v>
      </c>
      <c r="L40" s="6" t="str">
        <f>IF(ISBLANK(employee_data35[[#This Row],[ExitDate]]),"1","0")</f>
        <v>1</v>
      </c>
      <c r="M40" t="str">
        <f>IF(ISBLANK(employee_data35[[#This Row],[ExitDate]]),"Active","Tidak Active")</f>
        <v>Active</v>
      </c>
      <c r="N40" t="s">
        <v>63</v>
      </c>
      <c r="O40" t="s">
        <v>64</v>
      </c>
      <c r="P40" t="s">
        <v>63</v>
      </c>
      <c r="Q40" t="s">
        <v>36</v>
      </c>
      <c r="R40" t="s">
        <v>37</v>
      </c>
      <c r="S40" t="s">
        <v>65</v>
      </c>
      <c r="T40" t="s">
        <v>81</v>
      </c>
      <c r="U40" s="1">
        <v>22653</v>
      </c>
      <c r="V40" s="7" t="str">
        <f>CONCATENATE(employee_data35[[#This Row],[First-LastName]]&amp;" "&amp;employee_data35[[#This Row],[DOB]])</f>
        <v>Willow-Stuart 22653</v>
      </c>
      <c r="W40" t="s">
        <v>40</v>
      </c>
      <c r="X40" t="s">
        <v>292</v>
      </c>
      <c r="Y40" t="s">
        <v>55</v>
      </c>
      <c r="Z40">
        <v>66150</v>
      </c>
      <c r="AA40" t="s">
        <v>128</v>
      </c>
      <c r="AB40" t="s">
        <v>104</v>
      </c>
      <c r="AC40" t="s">
        <v>236</v>
      </c>
      <c r="AD40">
        <v>3</v>
      </c>
    </row>
    <row r="41" spans="1:30" x14ac:dyDescent="0.3">
      <c r="A41">
        <v>3466</v>
      </c>
      <c r="B41" t="s">
        <v>293</v>
      </c>
      <c r="C41" t="s">
        <v>294</v>
      </c>
      <c r="D41" s="6" t="str">
        <f>CONCATENATE(employee_data35[[#This Row],[FirstName]], "-",employee_data35[[#This Row],[LastName]] )</f>
        <v>Clayton-Walker</v>
      </c>
      <c r="E41" s="1">
        <v>44664</v>
      </c>
      <c r="F41" s="1">
        <v>45026</v>
      </c>
      <c r="G41" s="7" t="str">
        <f>IF(ISBLANK(employee_data35[[#This Row],[ExitDate]]),"Yes","")</f>
        <v/>
      </c>
      <c r="H41" t="s">
        <v>59</v>
      </c>
      <c r="I41" t="s">
        <v>295</v>
      </c>
      <c r="J41" t="s">
        <v>296</v>
      </c>
      <c r="K41" t="s">
        <v>168</v>
      </c>
      <c r="L41" s="6" t="str">
        <f>IF(ISBLANK(employee_data35[[#This Row],[ExitDate]]),"1","0")</f>
        <v>0</v>
      </c>
      <c r="M41" t="str">
        <f>IF(ISBLANK(employee_data35[[#This Row],[ExitDate]]),"Active","Tidak Active")</f>
        <v>Tidak Active</v>
      </c>
      <c r="N41" t="s">
        <v>52</v>
      </c>
      <c r="O41" t="s">
        <v>34</v>
      </c>
      <c r="P41" t="s">
        <v>63</v>
      </c>
      <c r="Q41" t="s">
        <v>140</v>
      </c>
      <c r="R41" t="s">
        <v>297</v>
      </c>
      <c r="S41" t="s">
        <v>170</v>
      </c>
      <c r="T41" t="s">
        <v>53</v>
      </c>
      <c r="U41" s="1">
        <v>28881</v>
      </c>
      <c r="V41" s="7" t="str">
        <f>CONCATENATE(employee_data35[[#This Row],[First-LastName]]&amp;" "&amp;employee_data35[[#This Row],[DOB]])</f>
        <v>Clayton-Walker 28881</v>
      </c>
      <c r="W41" t="s">
        <v>156</v>
      </c>
      <c r="X41" t="s">
        <v>6</v>
      </c>
      <c r="Y41" t="s">
        <v>55</v>
      </c>
      <c r="Z41">
        <v>64288</v>
      </c>
      <c r="AA41" t="s">
        <v>74</v>
      </c>
      <c r="AB41" t="s">
        <v>84</v>
      </c>
      <c r="AC41" t="s">
        <v>105</v>
      </c>
      <c r="AD41">
        <v>4</v>
      </c>
    </row>
    <row r="42" spans="1:30" x14ac:dyDescent="0.3">
      <c r="A42">
        <v>3467</v>
      </c>
      <c r="B42" t="s">
        <v>298</v>
      </c>
      <c r="C42" t="s">
        <v>299</v>
      </c>
      <c r="D42" s="6" t="str">
        <f>CONCATENATE(employee_data35[[#This Row],[FirstName]], "-",employee_data35[[#This Row],[LastName]] )</f>
        <v>Celia-Curtis</v>
      </c>
      <c r="E42" s="1">
        <v>43957</v>
      </c>
      <c r="F42" s="1"/>
      <c r="G42" s="7" t="str">
        <f>IF(ISBLANK(employee_data35[[#This Row],[ExitDate]]),"Yes","")</f>
        <v>Yes</v>
      </c>
      <c r="H42" t="s">
        <v>59</v>
      </c>
      <c r="I42" t="s">
        <v>300</v>
      </c>
      <c r="J42" t="s">
        <v>301</v>
      </c>
      <c r="K42" t="s">
        <v>98</v>
      </c>
      <c r="L42" s="6" t="str">
        <f>IF(ISBLANK(employee_data35[[#This Row],[ExitDate]]),"1","0")</f>
        <v>1</v>
      </c>
      <c r="M42" t="str">
        <f>IF(ISBLANK(employee_data35[[#This Row],[ExitDate]]),"Active","Tidak Active")</f>
        <v>Active</v>
      </c>
      <c r="N42" t="s">
        <v>33</v>
      </c>
      <c r="O42" t="s">
        <v>51</v>
      </c>
      <c r="P42" t="s">
        <v>52</v>
      </c>
      <c r="Q42" t="s">
        <v>36</v>
      </c>
      <c r="R42" t="s">
        <v>37</v>
      </c>
      <c r="S42" t="s">
        <v>65</v>
      </c>
      <c r="T42" t="s">
        <v>231</v>
      </c>
      <c r="U42" s="1">
        <v>31911</v>
      </c>
      <c r="V42" s="7" t="str">
        <f>CONCATENATE(employee_data35[[#This Row],[First-LastName]]&amp;" "&amp;employee_data35[[#This Row],[DOB]])</f>
        <v>Celia-Curtis 31911</v>
      </c>
      <c r="W42" t="s">
        <v>156</v>
      </c>
      <c r="X42" t="s">
        <v>113</v>
      </c>
      <c r="Y42" t="s">
        <v>42</v>
      </c>
      <c r="Z42">
        <v>94333</v>
      </c>
      <c r="AA42" t="s">
        <v>128</v>
      </c>
      <c r="AB42" t="s">
        <v>104</v>
      </c>
      <c r="AC42" t="s">
        <v>105</v>
      </c>
      <c r="AD42">
        <v>1</v>
      </c>
    </row>
    <row r="43" spans="1:30" x14ac:dyDescent="0.3">
      <c r="A43">
        <v>3468</v>
      </c>
      <c r="B43" t="s">
        <v>302</v>
      </c>
      <c r="C43" t="s">
        <v>211</v>
      </c>
      <c r="D43" s="6" t="str">
        <f>CONCATENATE(employee_data35[[#This Row],[FirstName]], "-",employee_data35[[#This Row],[LastName]] )</f>
        <v>Valentin-Reilly</v>
      </c>
      <c r="E43" s="1">
        <v>43717</v>
      </c>
      <c r="F43" s="1"/>
      <c r="G43" s="7" t="str">
        <f>IF(ISBLANK(employee_data35[[#This Row],[ExitDate]]),"Yes","")</f>
        <v>Yes</v>
      </c>
      <c r="H43" t="s">
        <v>59</v>
      </c>
      <c r="I43" t="s">
        <v>303</v>
      </c>
      <c r="J43" t="s">
        <v>304</v>
      </c>
      <c r="K43" t="s">
        <v>118</v>
      </c>
      <c r="L43" s="6" t="str">
        <f>IF(ISBLANK(employee_data35[[#This Row],[ExitDate]]),"1","0")</f>
        <v>1</v>
      </c>
      <c r="M43" t="str">
        <f>IF(ISBLANK(employee_data35[[#This Row],[ExitDate]]),"Active","Tidak Active")</f>
        <v>Active</v>
      </c>
      <c r="N43" t="s">
        <v>33</v>
      </c>
      <c r="O43" t="s">
        <v>64</v>
      </c>
      <c r="P43" t="s">
        <v>35</v>
      </c>
      <c r="Q43" t="s">
        <v>36</v>
      </c>
      <c r="R43" t="s">
        <v>37</v>
      </c>
      <c r="S43" t="s">
        <v>65</v>
      </c>
      <c r="T43" t="s">
        <v>305</v>
      </c>
      <c r="U43" s="1">
        <v>35911</v>
      </c>
      <c r="V43" s="7" t="str">
        <f>CONCATENATE(employee_data35[[#This Row],[First-LastName]]&amp;" "&amp;employee_data35[[#This Row],[DOB]])</f>
        <v>Valentin-Reilly 35911</v>
      </c>
      <c r="W43" t="s">
        <v>156</v>
      </c>
      <c r="X43" t="s">
        <v>226</v>
      </c>
      <c r="Y43" t="s">
        <v>42</v>
      </c>
      <c r="Z43">
        <v>45453</v>
      </c>
      <c r="AA43" t="s">
        <v>93</v>
      </c>
      <c r="AB43" t="s">
        <v>75</v>
      </c>
      <c r="AC43" t="s">
        <v>45</v>
      </c>
      <c r="AD43">
        <v>4</v>
      </c>
    </row>
    <row r="44" spans="1:30" x14ac:dyDescent="0.3">
      <c r="A44">
        <v>3469</v>
      </c>
      <c r="B44" t="s">
        <v>306</v>
      </c>
      <c r="C44" t="s">
        <v>307</v>
      </c>
      <c r="D44" s="6" t="str">
        <f>CONCATENATE(employee_data35[[#This Row],[FirstName]], "-",employee_data35[[#This Row],[LastName]] )</f>
        <v>Ryland-Shepherd</v>
      </c>
      <c r="E44" s="1">
        <v>44041</v>
      </c>
      <c r="F44" s="1">
        <v>44931</v>
      </c>
      <c r="G44" s="7" t="str">
        <f>IF(ISBLANK(employee_data35[[#This Row],[ExitDate]]),"Yes","")</f>
        <v/>
      </c>
      <c r="H44" t="s">
        <v>59</v>
      </c>
      <c r="I44" t="s">
        <v>308</v>
      </c>
      <c r="J44" t="s">
        <v>309</v>
      </c>
      <c r="K44" t="s">
        <v>62</v>
      </c>
      <c r="L44" s="6" t="str">
        <f>IF(ISBLANK(employee_data35[[#This Row],[ExitDate]]),"1","0")</f>
        <v>0</v>
      </c>
      <c r="M44" t="str">
        <f>IF(ISBLANK(employee_data35[[#This Row],[ExitDate]]),"Active","Tidak Active")</f>
        <v>Tidak Active</v>
      </c>
      <c r="N44" t="s">
        <v>33</v>
      </c>
      <c r="O44" t="s">
        <v>64</v>
      </c>
      <c r="P44" t="s">
        <v>63</v>
      </c>
      <c r="Q44" t="s">
        <v>126</v>
      </c>
      <c r="R44" t="s">
        <v>310</v>
      </c>
      <c r="S44" t="s">
        <v>65</v>
      </c>
      <c r="T44" t="s">
        <v>90</v>
      </c>
      <c r="U44" s="1">
        <v>16489</v>
      </c>
      <c r="V44" s="7" t="str">
        <f>CONCATENATE(employee_data35[[#This Row],[First-LastName]]&amp;" "&amp;employee_data35[[#This Row],[DOB]])</f>
        <v>Ryland-Shepherd 16489</v>
      </c>
      <c r="W44" t="s">
        <v>120</v>
      </c>
      <c r="X44" t="s">
        <v>92</v>
      </c>
      <c r="Y44" t="s">
        <v>42</v>
      </c>
      <c r="Z44">
        <v>81905</v>
      </c>
      <c r="AA44" t="s">
        <v>128</v>
      </c>
      <c r="AB44" t="s">
        <v>104</v>
      </c>
      <c r="AC44" t="s">
        <v>236</v>
      </c>
      <c r="AD44">
        <v>3</v>
      </c>
    </row>
    <row r="45" spans="1:30" x14ac:dyDescent="0.3">
      <c r="A45">
        <v>3470</v>
      </c>
      <c r="B45" t="s">
        <v>311</v>
      </c>
      <c r="C45" t="s">
        <v>312</v>
      </c>
      <c r="D45" s="6" t="str">
        <f>CONCATENATE(employee_data35[[#This Row],[FirstName]], "-",employee_data35[[#This Row],[LastName]] )</f>
        <v>Esteban-Gilbert</v>
      </c>
      <c r="E45" s="1">
        <v>43418</v>
      </c>
      <c r="F45" s="1">
        <v>43766</v>
      </c>
      <c r="G45" s="7" t="str">
        <f>IF(ISBLANK(employee_data35[[#This Row],[ExitDate]]),"Yes","")</f>
        <v/>
      </c>
      <c r="H45" t="s">
        <v>59</v>
      </c>
      <c r="I45" t="s">
        <v>313</v>
      </c>
      <c r="J45" t="s">
        <v>314</v>
      </c>
      <c r="K45" t="s">
        <v>89</v>
      </c>
      <c r="L45" s="6" t="str">
        <f>IF(ISBLANK(employee_data35[[#This Row],[ExitDate]]),"1","0")</f>
        <v>0</v>
      </c>
      <c r="M45" t="str">
        <f>IF(ISBLANK(employee_data35[[#This Row],[ExitDate]]),"Active","Tidak Active")</f>
        <v>Tidak Active</v>
      </c>
      <c r="N45" t="s">
        <v>33</v>
      </c>
      <c r="O45" t="s">
        <v>34</v>
      </c>
      <c r="P45" t="s">
        <v>52</v>
      </c>
      <c r="Q45" t="s">
        <v>140</v>
      </c>
      <c r="R45" t="s">
        <v>315</v>
      </c>
      <c r="S45" t="s">
        <v>65</v>
      </c>
      <c r="T45" t="s">
        <v>90</v>
      </c>
      <c r="U45" s="1">
        <v>35581</v>
      </c>
      <c r="V45" s="7" t="str">
        <f>CONCATENATE(employee_data35[[#This Row],[First-LastName]]&amp;" "&amp;employee_data35[[#This Row],[DOB]])</f>
        <v>Esteban-Gilbert 35581</v>
      </c>
      <c r="W45" t="s">
        <v>120</v>
      </c>
      <c r="X45" t="s">
        <v>103</v>
      </c>
      <c r="Y45" t="s">
        <v>42</v>
      </c>
      <c r="Z45">
        <v>12491</v>
      </c>
      <c r="AA45" t="s">
        <v>93</v>
      </c>
      <c r="AB45" t="s">
        <v>84</v>
      </c>
      <c r="AC45" t="s">
        <v>236</v>
      </c>
      <c r="AD45">
        <v>3</v>
      </c>
    </row>
    <row r="46" spans="1:30" x14ac:dyDescent="0.3">
      <c r="A46">
        <v>3471</v>
      </c>
      <c r="B46" t="s">
        <v>316</v>
      </c>
      <c r="C46" t="s">
        <v>317</v>
      </c>
      <c r="D46" s="6" t="str">
        <f>CONCATENATE(employee_data35[[#This Row],[FirstName]], "-",employee_data35[[#This Row],[LastName]] )</f>
        <v>Jonathan-Adkins</v>
      </c>
      <c r="E46" s="1">
        <v>43890</v>
      </c>
      <c r="F46" s="1"/>
      <c r="G46" s="7" t="str">
        <f>IF(ISBLANK(employee_data35[[#This Row],[ExitDate]]),"Yes","")</f>
        <v>Yes</v>
      </c>
      <c r="H46" t="s">
        <v>59</v>
      </c>
      <c r="I46" t="s">
        <v>318</v>
      </c>
      <c r="J46" t="s">
        <v>319</v>
      </c>
      <c r="K46" t="s">
        <v>31</v>
      </c>
      <c r="L46" s="6" t="str">
        <f>IF(ISBLANK(employee_data35[[#This Row],[ExitDate]]),"1","0")</f>
        <v>1</v>
      </c>
      <c r="M46" t="str">
        <f>IF(ISBLANK(employee_data35[[#This Row],[ExitDate]]),"Active","Tidak Active")</f>
        <v>Active</v>
      </c>
      <c r="N46" t="s">
        <v>52</v>
      </c>
      <c r="O46" t="s">
        <v>34</v>
      </c>
      <c r="P46" t="s">
        <v>35</v>
      </c>
      <c r="Q46" t="s">
        <v>36</v>
      </c>
      <c r="R46" t="s">
        <v>37</v>
      </c>
      <c r="S46" t="s">
        <v>65</v>
      </c>
      <c r="T46" t="s">
        <v>90</v>
      </c>
      <c r="U46" s="1">
        <v>24475</v>
      </c>
      <c r="V46" s="7" t="str">
        <f>CONCATENATE(employee_data35[[#This Row],[First-LastName]]&amp;" "&amp;employee_data35[[#This Row],[DOB]])</f>
        <v>Jonathan-Adkins 24475</v>
      </c>
      <c r="W46" t="s">
        <v>120</v>
      </c>
      <c r="X46" t="s">
        <v>226</v>
      </c>
      <c r="Y46" t="s">
        <v>55</v>
      </c>
      <c r="Z46">
        <v>64350</v>
      </c>
      <c r="AA46" t="s">
        <v>128</v>
      </c>
      <c r="AB46" t="s">
        <v>84</v>
      </c>
      <c r="AC46" t="s">
        <v>45</v>
      </c>
      <c r="AD46">
        <v>4</v>
      </c>
    </row>
    <row r="47" spans="1:30" x14ac:dyDescent="0.3">
      <c r="A47">
        <v>3472</v>
      </c>
      <c r="B47" t="s">
        <v>320</v>
      </c>
      <c r="C47" t="s">
        <v>321</v>
      </c>
      <c r="D47" s="6" t="str">
        <f>CONCATENATE(employee_data35[[#This Row],[FirstName]], "-",employee_data35[[#This Row],[LastName]] )</f>
        <v>Nevaeh-Soto</v>
      </c>
      <c r="E47" s="1">
        <v>44941</v>
      </c>
      <c r="F47" s="1"/>
      <c r="G47" s="7" t="str">
        <f>IF(ISBLANK(employee_data35[[#This Row],[ExitDate]]),"Yes","")</f>
        <v>Yes</v>
      </c>
      <c r="H47" t="s">
        <v>59</v>
      </c>
      <c r="I47" t="s">
        <v>322</v>
      </c>
      <c r="J47" t="s">
        <v>323</v>
      </c>
      <c r="K47" t="s">
        <v>133</v>
      </c>
      <c r="L47" s="6" t="str">
        <f>IF(ISBLANK(employee_data35[[#This Row],[ExitDate]]),"1","0")</f>
        <v>1</v>
      </c>
      <c r="M47" t="str">
        <f>IF(ISBLANK(employee_data35[[#This Row],[ExitDate]]),"Active","Tidak Active")</f>
        <v>Active</v>
      </c>
      <c r="N47" t="s">
        <v>33</v>
      </c>
      <c r="O47" t="s">
        <v>34</v>
      </c>
      <c r="P47" t="s">
        <v>63</v>
      </c>
      <c r="Q47" t="s">
        <v>36</v>
      </c>
      <c r="R47" t="s">
        <v>37</v>
      </c>
      <c r="S47" t="s">
        <v>65</v>
      </c>
      <c r="T47" t="s">
        <v>177</v>
      </c>
      <c r="U47" s="1">
        <v>29963</v>
      </c>
      <c r="V47" s="7" t="str">
        <f>CONCATENATE(employee_data35[[#This Row],[First-LastName]]&amp;" "&amp;employee_data35[[#This Row],[DOB]])</f>
        <v>Nevaeh-Soto 29963</v>
      </c>
      <c r="W47" t="s">
        <v>120</v>
      </c>
      <c r="X47" t="s">
        <v>184</v>
      </c>
      <c r="Y47" t="s">
        <v>55</v>
      </c>
      <c r="Z47">
        <v>74124</v>
      </c>
      <c r="AA47" t="s">
        <v>74</v>
      </c>
      <c r="AB47" t="s">
        <v>84</v>
      </c>
      <c r="AC47" t="s">
        <v>105</v>
      </c>
      <c r="AD47">
        <v>4</v>
      </c>
    </row>
    <row r="48" spans="1:30" x14ac:dyDescent="0.3">
      <c r="A48">
        <v>3473</v>
      </c>
      <c r="B48" t="s">
        <v>324</v>
      </c>
      <c r="C48" t="s">
        <v>325</v>
      </c>
      <c r="D48" s="6" t="str">
        <f>CONCATENATE(employee_data35[[#This Row],[FirstName]], "-",employee_data35[[#This Row],[LastName]] )</f>
        <v>Chaim-Mata</v>
      </c>
      <c r="E48" s="1">
        <v>45106</v>
      </c>
      <c r="F48" s="1"/>
      <c r="G48" s="7" t="str">
        <f>IF(ISBLANK(employee_data35[[#This Row],[ExitDate]]),"Yes","")</f>
        <v>Yes</v>
      </c>
      <c r="H48" t="s">
        <v>59</v>
      </c>
      <c r="I48" t="s">
        <v>326</v>
      </c>
      <c r="J48" t="s">
        <v>327</v>
      </c>
      <c r="K48" t="s">
        <v>50</v>
      </c>
      <c r="L48" s="6" t="str">
        <f>IF(ISBLANK(employee_data35[[#This Row],[ExitDate]]),"1","0")</f>
        <v>1</v>
      </c>
      <c r="M48" t="str">
        <f>IF(ISBLANK(employee_data35[[#This Row],[ExitDate]]),"Active","Tidak Active")</f>
        <v>Active</v>
      </c>
      <c r="N48" t="s">
        <v>52</v>
      </c>
      <c r="O48" t="s">
        <v>51</v>
      </c>
      <c r="P48" t="s">
        <v>35</v>
      </c>
      <c r="Q48" t="s">
        <v>36</v>
      </c>
      <c r="R48" t="s">
        <v>37</v>
      </c>
      <c r="S48" t="s">
        <v>65</v>
      </c>
      <c r="T48" t="s">
        <v>286</v>
      </c>
      <c r="U48" s="1">
        <v>18537</v>
      </c>
      <c r="V48" s="7" t="str">
        <f>CONCATENATE(employee_data35[[#This Row],[First-LastName]]&amp;" "&amp;employee_data35[[#This Row],[DOB]])</f>
        <v>Chaim-Mata 18537</v>
      </c>
      <c r="W48" t="s">
        <v>149</v>
      </c>
      <c r="X48" t="s">
        <v>243</v>
      </c>
      <c r="Y48" t="s">
        <v>55</v>
      </c>
      <c r="Z48">
        <v>33379</v>
      </c>
      <c r="AA48" t="s">
        <v>56</v>
      </c>
      <c r="AB48" t="s">
        <v>44</v>
      </c>
      <c r="AC48" t="s">
        <v>105</v>
      </c>
      <c r="AD48">
        <v>2</v>
      </c>
    </row>
    <row r="49" spans="1:30" x14ac:dyDescent="0.3">
      <c r="A49">
        <v>3474</v>
      </c>
      <c r="B49" t="s">
        <v>328</v>
      </c>
      <c r="C49" t="s">
        <v>329</v>
      </c>
      <c r="D49" s="6" t="str">
        <f>CONCATENATE(employee_data35[[#This Row],[FirstName]], "-",employee_data35[[#This Row],[LastName]] )</f>
        <v>Arely-Patton</v>
      </c>
      <c r="E49" s="1">
        <v>43899</v>
      </c>
      <c r="F49" s="1"/>
      <c r="G49" s="7" t="str">
        <f>IF(ISBLANK(employee_data35[[#This Row],[ExitDate]]),"Yes","")</f>
        <v>Yes</v>
      </c>
      <c r="H49" t="s">
        <v>59</v>
      </c>
      <c r="I49" t="s">
        <v>330</v>
      </c>
      <c r="J49" t="s">
        <v>331</v>
      </c>
      <c r="K49" t="s">
        <v>139</v>
      </c>
      <c r="L49" s="6" t="str">
        <f>IF(ISBLANK(employee_data35[[#This Row],[ExitDate]]),"1","0")</f>
        <v>1</v>
      </c>
      <c r="M49" t="str">
        <f>IF(ISBLANK(employee_data35[[#This Row],[ExitDate]]),"Active","Tidak Active")</f>
        <v>Active</v>
      </c>
      <c r="N49" t="s">
        <v>63</v>
      </c>
      <c r="O49" t="s">
        <v>51</v>
      </c>
      <c r="P49" t="s">
        <v>35</v>
      </c>
      <c r="Q49" t="s">
        <v>36</v>
      </c>
      <c r="R49" t="s">
        <v>37</v>
      </c>
      <c r="S49" t="s">
        <v>65</v>
      </c>
      <c r="T49" t="s">
        <v>332</v>
      </c>
      <c r="U49" s="1">
        <v>24092</v>
      </c>
      <c r="V49" s="7" t="str">
        <f>CONCATENATE(employee_data35[[#This Row],[First-LastName]]&amp;" "&amp;employee_data35[[#This Row],[DOB]])</f>
        <v>Arely-Patton 24092</v>
      </c>
      <c r="W49" t="s">
        <v>149</v>
      </c>
      <c r="X49" t="s">
        <v>83</v>
      </c>
      <c r="Y49" t="s">
        <v>55</v>
      </c>
      <c r="Z49">
        <v>34481</v>
      </c>
      <c r="AA49" t="s">
        <v>74</v>
      </c>
      <c r="AB49" t="s">
        <v>104</v>
      </c>
      <c r="AC49" t="s">
        <v>45</v>
      </c>
      <c r="AD49">
        <v>2</v>
      </c>
    </row>
    <row r="50" spans="1:30" x14ac:dyDescent="0.3">
      <c r="A50">
        <v>3475</v>
      </c>
      <c r="B50" t="s">
        <v>333</v>
      </c>
      <c r="C50" t="s">
        <v>334</v>
      </c>
      <c r="D50" s="6" t="str">
        <f>CONCATENATE(employee_data35[[#This Row],[FirstName]], "-",employee_data35[[#This Row],[LastName]] )</f>
        <v>Vance-Trujillo</v>
      </c>
      <c r="E50" s="1">
        <v>44460</v>
      </c>
      <c r="F50" s="1">
        <v>45029</v>
      </c>
      <c r="G50" s="7" t="str">
        <f>IF(ISBLANK(employee_data35[[#This Row],[ExitDate]]),"Yes","")</f>
        <v/>
      </c>
      <c r="H50" t="s">
        <v>59</v>
      </c>
      <c r="I50" t="s">
        <v>335</v>
      </c>
      <c r="J50" t="s">
        <v>336</v>
      </c>
      <c r="K50" t="s">
        <v>80</v>
      </c>
      <c r="L50" s="6" t="str">
        <f>IF(ISBLANK(employee_data35[[#This Row],[ExitDate]]),"1","0")</f>
        <v>0</v>
      </c>
      <c r="M50" t="str">
        <f>IF(ISBLANK(employee_data35[[#This Row],[ExitDate]]),"Active","Tidak Active")</f>
        <v>Tidak Active</v>
      </c>
      <c r="N50" t="s">
        <v>63</v>
      </c>
      <c r="O50" t="s">
        <v>34</v>
      </c>
      <c r="P50" t="s">
        <v>35</v>
      </c>
      <c r="Q50" t="s">
        <v>126</v>
      </c>
      <c r="R50" t="s">
        <v>337</v>
      </c>
      <c r="S50" t="s">
        <v>65</v>
      </c>
      <c r="T50" t="s">
        <v>81</v>
      </c>
      <c r="U50" s="1">
        <v>21179</v>
      </c>
      <c r="V50" s="7" t="str">
        <f>CONCATENATE(employee_data35[[#This Row],[First-LastName]]&amp;" "&amp;employee_data35[[#This Row],[DOB]])</f>
        <v>Vance-Trujillo 21179</v>
      </c>
      <c r="W50" t="s">
        <v>134</v>
      </c>
      <c r="X50" t="s">
        <v>226</v>
      </c>
      <c r="Y50" t="s">
        <v>55</v>
      </c>
      <c r="Z50">
        <v>90406</v>
      </c>
      <c r="AA50" t="s">
        <v>128</v>
      </c>
      <c r="AB50" t="s">
        <v>44</v>
      </c>
      <c r="AC50" t="s">
        <v>45</v>
      </c>
      <c r="AD50">
        <v>2</v>
      </c>
    </row>
    <row r="51" spans="1:30" x14ac:dyDescent="0.3">
      <c r="A51">
        <v>3476</v>
      </c>
      <c r="B51" t="s">
        <v>338</v>
      </c>
      <c r="C51" t="s">
        <v>339</v>
      </c>
      <c r="D51" s="6" t="str">
        <f>CONCATENATE(employee_data35[[#This Row],[FirstName]], "-",employee_data35[[#This Row],[LastName]] )</f>
        <v>Charlie-Koch</v>
      </c>
      <c r="E51" s="1">
        <v>45089</v>
      </c>
      <c r="F51" s="1">
        <v>45113</v>
      </c>
      <c r="G51" s="7" t="str">
        <f>IF(ISBLANK(employee_data35[[#This Row],[ExitDate]]),"Yes","")</f>
        <v/>
      </c>
      <c r="H51" t="s">
        <v>59</v>
      </c>
      <c r="I51" t="s">
        <v>340</v>
      </c>
      <c r="J51" t="s">
        <v>341</v>
      </c>
      <c r="K51" t="s">
        <v>168</v>
      </c>
      <c r="L51" s="6" t="str">
        <f>IF(ISBLANK(employee_data35[[#This Row],[ExitDate]]),"1","0")</f>
        <v>0</v>
      </c>
      <c r="M51" t="str">
        <f>IF(ISBLANK(employee_data35[[#This Row],[ExitDate]]),"Active","Tidak Active")</f>
        <v>Tidak Active</v>
      </c>
      <c r="N51" t="s">
        <v>52</v>
      </c>
      <c r="O51" t="s">
        <v>51</v>
      </c>
      <c r="P51" t="s">
        <v>35</v>
      </c>
      <c r="Q51" t="s">
        <v>175</v>
      </c>
      <c r="R51" t="s">
        <v>342</v>
      </c>
      <c r="S51" t="s">
        <v>65</v>
      </c>
      <c r="T51" t="s">
        <v>231</v>
      </c>
      <c r="U51" s="1">
        <v>16608</v>
      </c>
      <c r="V51" s="7" t="str">
        <f>CONCATENATE(employee_data35[[#This Row],[First-LastName]]&amp;" "&amp;employee_data35[[#This Row],[DOB]])</f>
        <v>Charlie-Koch 16608</v>
      </c>
      <c r="W51" t="s">
        <v>40</v>
      </c>
      <c r="X51" t="s">
        <v>113</v>
      </c>
      <c r="Y51" t="s">
        <v>55</v>
      </c>
      <c r="Z51">
        <v>95774</v>
      </c>
      <c r="AA51" t="s">
        <v>128</v>
      </c>
      <c r="AB51" t="s">
        <v>104</v>
      </c>
      <c r="AC51" t="s">
        <v>236</v>
      </c>
      <c r="AD51">
        <v>2</v>
      </c>
    </row>
    <row r="52" spans="1:30" x14ac:dyDescent="0.3">
      <c r="A52">
        <v>3477</v>
      </c>
      <c r="B52" t="s">
        <v>343</v>
      </c>
      <c r="C52" t="s">
        <v>344</v>
      </c>
      <c r="D52" s="6" t="str">
        <f>CONCATENATE(employee_data35[[#This Row],[FirstName]], "-",employee_data35[[#This Row],[LastName]] )</f>
        <v>Sonny-Horne</v>
      </c>
      <c r="E52" s="1">
        <v>43562</v>
      </c>
      <c r="F52" s="1"/>
      <c r="G52" s="7" t="str">
        <f>IF(ISBLANK(employee_data35[[#This Row],[ExitDate]]),"Yes","")</f>
        <v>Yes</v>
      </c>
      <c r="H52" t="s">
        <v>59</v>
      </c>
      <c r="I52" t="s">
        <v>345</v>
      </c>
      <c r="J52" t="s">
        <v>346</v>
      </c>
      <c r="K52" t="s">
        <v>168</v>
      </c>
      <c r="L52" s="6" t="str">
        <f>IF(ISBLANK(employee_data35[[#This Row],[ExitDate]]),"1","0")</f>
        <v>1</v>
      </c>
      <c r="M52" t="str">
        <f>IF(ISBLANK(employee_data35[[#This Row],[ExitDate]]),"Active","Tidak Active")</f>
        <v>Active</v>
      </c>
      <c r="N52" t="s">
        <v>52</v>
      </c>
      <c r="O52" t="s">
        <v>51</v>
      </c>
      <c r="P52" t="s">
        <v>63</v>
      </c>
      <c r="Q52" t="s">
        <v>36</v>
      </c>
      <c r="R52" t="s">
        <v>37</v>
      </c>
      <c r="S52" t="s">
        <v>170</v>
      </c>
      <c r="T52" t="s">
        <v>53</v>
      </c>
      <c r="U52" s="1">
        <v>25540</v>
      </c>
      <c r="V52" s="7" t="str">
        <f>CONCATENATE(employee_data35[[#This Row],[First-LastName]]&amp;" "&amp;employee_data35[[#This Row],[DOB]])</f>
        <v>Sonny-Horne 25540</v>
      </c>
      <c r="W52" t="s">
        <v>156</v>
      </c>
      <c r="X52" t="s">
        <v>83</v>
      </c>
      <c r="Y52" t="s">
        <v>42</v>
      </c>
      <c r="Z52">
        <v>16058</v>
      </c>
      <c r="AA52" t="s">
        <v>128</v>
      </c>
      <c r="AB52" t="s">
        <v>44</v>
      </c>
      <c r="AC52" t="s">
        <v>236</v>
      </c>
      <c r="AD52">
        <v>2</v>
      </c>
    </row>
    <row r="53" spans="1:30" x14ac:dyDescent="0.3">
      <c r="A53">
        <v>3478</v>
      </c>
      <c r="B53" t="s">
        <v>347</v>
      </c>
      <c r="C53" t="s">
        <v>348</v>
      </c>
      <c r="D53" s="6" t="str">
        <f>CONCATENATE(employee_data35[[#This Row],[FirstName]], "-",employee_data35[[#This Row],[LastName]] )</f>
        <v>Thomas-Chandler</v>
      </c>
      <c r="E53" s="1">
        <v>43360</v>
      </c>
      <c r="F53" s="1">
        <v>43474</v>
      </c>
      <c r="G53" s="7" t="str">
        <f>IF(ISBLANK(employee_data35[[#This Row],[ExitDate]]),"Yes","")</f>
        <v/>
      </c>
      <c r="H53" t="s">
        <v>59</v>
      </c>
      <c r="I53" t="s">
        <v>349</v>
      </c>
      <c r="J53" t="s">
        <v>350</v>
      </c>
      <c r="K53" t="s">
        <v>98</v>
      </c>
      <c r="L53" s="6" t="str">
        <f>IF(ISBLANK(employee_data35[[#This Row],[ExitDate]]),"1","0")</f>
        <v>0</v>
      </c>
      <c r="M53" t="str">
        <f>IF(ISBLANK(employee_data35[[#This Row],[ExitDate]]),"Active","Tidak Active")</f>
        <v>Tidak Active</v>
      </c>
      <c r="N53" t="s">
        <v>63</v>
      </c>
      <c r="O53" t="s">
        <v>34</v>
      </c>
      <c r="P53" t="s">
        <v>35</v>
      </c>
      <c r="Q53" t="s">
        <v>126</v>
      </c>
      <c r="R53" t="s">
        <v>351</v>
      </c>
      <c r="S53" t="s">
        <v>65</v>
      </c>
      <c r="T53" t="s">
        <v>305</v>
      </c>
      <c r="U53" s="1">
        <v>21103</v>
      </c>
      <c r="V53" s="7" t="str">
        <f>CONCATENATE(employee_data35[[#This Row],[First-LastName]]&amp;" "&amp;employee_data35[[#This Row],[DOB]])</f>
        <v>Thomas-Chandler 21103</v>
      </c>
      <c r="W53" t="s">
        <v>156</v>
      </c>
      <c r="X53" t="s">
        <v>352</v>
      </c>
      <c r="Y53" t="s">
        <v>42</v>
      </c>
      <c r="Z53">
        <v>45149</v>
      </c>
      <c r="AA53" t="s">
        <v>56</v>
      </c>
      <c r="AB53" t="s">
        <v>84</v>
      </c>
      <c r="AC53" t="s">
        <v>45</v>
      </c>
      <c r="AD53">
        <v>2</v>
      </c>
    </row>
    <row r="54" spans="1:30" x14ac:dyDescent="0.3">
      <c r="A54">
        <v>3479</v>
      </c>
      <c r="B54" t="s">
        <v>353</v>
      </c>
      <c r="C54" t="s">
        <v>354</v>
      </c>
      <c r="D54" s="6" t="str">
        <f>CONCATENATE(employee_data35[[#This Row],[FirstName]], "-",employee_data35[[#This Row],[LastName]] )</f>
        <v>Sarai-Stone</v>
      </c>
      <c r="E54" s="1">
        <v>44775</v>
      </c>
      <c r="F54" s="1">
        <v>45018</v>
      </c>
      <c r="G54" s="7" t="str">
        <f>IF(ISBLANK(employee_data35[[#This Row],[ExitDate]]),"Yes","")</f>
        <v/>
      </c>
      <c r="H54" t="s">
        <v>59</v>
      </c>
      <c r="I54" t="s">
        <v>355</v>
      </c>
      <c r="J54" t="s">
        <v>356</v>
      </c>
      <c r="K54" t="s">
        <v>118</v>
      </c>
      <c r="L54" s="6" t="str">
        <f>IF(ISBLANK(employee_data35[[#This Row],[ExitDate]]),"1","0")</f>
        <v>0</v>
      </c>
      <c r="M54" t="str">
        <f>IF(ISBLANK(employee_data35[[#This Row],[ExitDate]]),"Active","Tidak Active")</f>
        <v>Tidak Active</v>
      </c>
      <c r="N54" t="s">
        <v>33</v>
      </c>
      <c r="O54" t="s">
        <v>51</v>
      </c>
      <c r="P54" t="s">
        <v>52</v>
      </c>
      <c r="Q54" t="s">
        <v>99</v>
      </c>
      <c r="R54" t="s">
        <v>357</v>
      </c>
      <c r="S54" t="s">
        <v>65</v>
      </c>
      <c r="T54" t="s">
        <v>177</v>
      </c>
      <c r="U54" s="1">
        <v>22783</v>
      </c>
      <c r="V54" s="7" t="str">
        <f>CONCATENATE(employee_data35[[#This Row],[First-LastName]]&amp;" "&amp;employee_data35[[#This Row],[DOB]])</f>
        <v>Sarai-Stone 22783</v>
      </c>
      <c r="W54" t="s">
        <v>120</v>
      </c>
      <c r="X54" t="s">
        <v>103</v>
      </c>
      <c r="Y54" t="s">
        <v>42</v>
      </c>
      <c r="Z54">
        <v>96336</v>
      </c>
      <c r="AA54" t="s">
        <v>56</v>
      </c>
      <c r="AB54" t="s">
        <v>44</v>
      </c>
      <c r="AC54" t="s">
        <v>45</v>
      </c>
      <c r="AD54">
        <v>2</v>
      </c>
    </row>
    <row r="55" spans="1:30" x14ac:dyDescent="0.3">
      <c r="A55">
        <v>3480</v>
      </c>
      <c r="B55" t="s">
        <v>358</v>
      </c>
      <c r="C55" t="s">
        <v>359</v>
      </c>
      <c r="D55" s="6" t="str">
        <f>CONCATENATE(employee_data35[[#This Row],[FirstName]], "-",employee_data35[[#This Row],[LastName]] )</f>
        <v>Jerimiah-Harmon</v>
      </c>
      <c r="E55" s="1">
        <v>44812</v>
      </c>
      <c r="F55" s="1">
        <v>44850</v>
      </c>
      <c r="G55" s="7" t="str">
        <f>IF(ISBLANK(employee_data35[[#This Row],[ExitDate]]),"Yes","")</f>
        <v/>
      </c>
      <c r="H55" t="s">
        <v>59</v>
      </c>
      <c r="I55" t="s">
        <v>360</v>
      </c>
      <c r="J55" t="s">
        <v>361</v>
      </c>
      <c r="K55" t="s">
        <v>62</v>
      </c>
      <c r="L55" s="6" t="str">
        <f>IF(ISBLANK(employee_data35[[#This Row],[ExitDate]]),"1","0")</f>
        <v>0</v>
      </c>
      <c r="M55" t="str">
        <f>IF(ISBLANK(employee_data35[[#This Row],[ExitDate]]),"Active","Tidak Active")</f>
        <v>Tidak Active</v>
      </c>
      <c r="N55" t="s">
        <v>63</v>
      </c>
      <c r="O55" t="s">
        <v>34</v>
      </c>
      <c r="P55" t="s">
        <v>35</v>
      </c>
      <c r="Q55" t="s">
        <v>140</v>
      </c>
      <c r="R55" t="s">
        <v>362</v>
      </c>
      <c r="S55" t="s">
        <v>65</v>
      </c>
      <c r="T55" t="s">
        <v>332</v>
      </c>
      <c r="U55" s="1">
        <v>17023</v>
      </c>
      <c r="V55" s="7" t="str">
        <f>CONCATENATE(employee_data35[[#This Row],[First-LastName]]&amp;" "&amp;employee_data35[[#This Row],[DOB]])</f>
        <v>Jerimiah-Harmon 17023</v>
      </c>
      <c r="W55" t="s">
        <v>120</v>
      </c>
      <c r="X55" t="s">
        <v>6</v>
      </c>
      <c r="Y55" t="s">
        <v>42</v>
      </c>
      <c r="Z55">
        <v>75671</v>
      </c>
      <c r="AA55" t="s">
        <v>93</v>
      </c>
      <c r="AB55" t="s">
        <v>44</v>
      </c>
      <c r="AC55" t="s">
        <v>45</v>
      </c>
      <c r="AD55">
        <v>1</v>
      </c>
    </row>
    <row r="56" spans="1:30" x14ac:dyDescent="0.3">
      <c r="A56">
        <v>3481</v>
      </c>
      <c r="B56" t="s">
        <v>363</v>
      </c>
      <c r="C56" t="s">
        <v>364</v>
      </c>
      <c r="D56" s="6" t="str">
        <f>CONCATENATE(employee_data35[[#This Row],[FirstName]], "-",employee_data35[[#This Row],[LastName]] )</f>
        <v>Leland-Allen</v>
      </c>
      <c r="E56" s="1">
        <v>43531</v>
      </c>
      <c r="F56" s="1">
        <v>44347</v>
      </c>
      <c r="G56" s="7" t="str">
        <f>IF(ISBLANK(employee_data35[[#This Row],[ExitDate]]),"Yes","")</f>
        <v/>
      </c>
      <c r="H56" t="s">
        <v>59</v>
      </c>
      <c r="I56" t="s">
        <v>365</v>
      </c>
      <c r="J56" t="s">
        <v>366</v>
      </c>
      <c r="K56" t="s">
        <v>89</v>
      </c>
      <c r="L56" s="6" t="str">
        <f>IF(ISBLANK(employee_data35[[#This Row],[ExitDate]]),"1","0")</f>
        <v>0</v>
      </c>
      <c r="M56" t="str">
        <f>IF(ISBLANK(employee_data35[[#This Row],[ExitDate]]),"Active","Tidak Active")</f>
        <v>Tidak Active</v>
      </c>
      <c r="N56" t="s">
        <v>63</v>
      </c>
      <c r="O56" t="s">
        <v>34</v>
      </c>
      <c r="P56" t="s">
        <v>52</v>
      </c>
      <c r="Q56" t="s">
        <v>175</v>
      </c>
      <c r="R56" t="s">
        <v>367</v>
      </c>
      <c r="S56" t="s">
        <v>65</v>
      </c>
      <c r="T56" t="s">
        <v>305</v>
      </c>
      <c r="U56" s="1">
        <v>24087</v>
      </c>
      <c r="V56" s="7" t="str">
        <f>CONCATENATE(employee_data35[[#This Row],[First-LastName]]&amp;" "&amp;employee_data35[[#This Row],[DOB]])</f>
        <v>Leland-Allen 24087</v>
      </c>
      <c r="W56" t="s">
        <v>120</v>
      </c>
      <c r="X56" t="s">
        <v>150</v>
      </c>
      <c r="Y56" t="s">
        <v>55</v>
      </c>
      <c r="Z56">
        <v>61149</v>
      </c>
      <c r="AA56" t="s">
        <v>74</v>
      </c>
      <c r="AB56" t="s">
        <v>44</v>
      </c>
      <c r="AC56" t="s">
        <v>45</v>
      </c>
      <c r="AD56">
        <v>4</v>
      </c>
    </row>
    <row r="57" spans="1:30" x14ac:dyDescent="0.3">
      <c r="A57">
        <v>3482</v>
      </c>
      <c r="B57" t="s">
        <v>368</v>
      </c>
      <c r="C57" t="s">
        <v>369</v>
      </c>
      <c r="D57" s="6" t="str">
        <f>CONCATENATE(employee_data35[[#This Row],[FirstName]], "-",employee_data35[[#This Row],[LastName]] )</f>
        <v>Cristal-Bolton</v>
      </c>
      <c r="E57" s="1">
        <v>43767</v>
      </c>
      <c r="F57" s="1">
        <v>44234</v>
      </c>
      <c r="G57" s="7" t="str">
        <f>IF(ISBLANK(employee_data35[[#This Row],[ExitDate]]),"Yes","")</f>
        <v/>
      </c>
      <c r="H57" t="s">
        <v>59</v>
      </c>
      <c r="I57" t="s">
        <v>370</v>
      </c>
      <c r="J57" t="s">
        <v>371</v>
      </c>
      <c r="K57" t="s">
        <v>31</v>
      </c>
      <c r="L57" s="6" t="str">
        <f>IF(ISBLANK(employee_data35[[#This Row],[ExitDate]]),"1","0")</f>
        <v>0</v>
      </c>
      <c r="M57" t="str">
        <f>IF(ISBLANK(employee_data35[[#This Row],[ExitDate]]),"Active","Tidak Active")</f>
        <v>Tidak Active</v>
      </c>
      <c r="N57" t="s">
        <v>63</v>
      </c>
      <c r="O57" t="s">
        <v>51</v>
      </c>
      <c r="P57" t="s">
        <v>35</v>
      </c>
      <c r="Q57" t="s">
        <v>126</v>
      </c>
      <c r="R57" t="s">
        <v>372</v>
      </c>
      <c r="S57" t="s">
        <v>65</v>
      </c>
      <c r="T57" t="s">
        <v>332</v>
      </c>
      <c r="U57" s="1">
        <v>32915</v>
      </c>
      <c r="V57" s="7" t="str">
        <f>CONCATENATE(employee_data35[[#This Row],[First-LastName]]&amp;" "&amp;employee_data35[[#This Row],[DOB]])</f>
        <v>Cristal-Bolton 32915</v>
      </c>
      <c r="W57" t="s">
        <v>120</v>
      </c>
      <c r="X57" t="s">
        <v>163</v>
      </c>
      <c r="Y57" t="s">
        <v>55</v>
      </c>
      <c r="Z57">
        <v>57302</v>
      </c>
      <c r="AA57" t="s">
        <v>128</v>
      </c>
      <c r="AB57" t="s">
        <v>104</v>
      </c>
      <c r="AC57" t="s">
        <v>236</v>
      </c>
      <c r="AD57">
        <v>2</v>
      </c>
    </row>
    <row r="58" spans="1:30" x14ac:dyDescent="0.3">
      <c r="A58">
        <v>3483</v>
      </c>
      <c r="B58" t="s">
        <v>373</v>
      </c>
      <c r="C58" t="s">
        <v>374</v>
      </c>
      <c r="D58" s="6" t="str">
        <f>CONCATENATE(employee_data35[[#This Row],[FirstName]], "-",employee_data35[[#This Row],[LastName]] )</f>
        <v>Jaslene-Harding</v>
      </c>
      <c r="E58" s="1">
        <v>44465</v>
      </c>
      <c r="F58" s="1"/>
      <c r="G58" s="7" t="str">
        <f>IF(ISBLANK(employee_data35[[#This Row],[ExitDate]]),"Yes","")</f>
        <v>Yes</v>
      </c>
      <c r="H58" t="s">
        <v>59</v>
      </c>
      <c r="I58" t="s">
        <v>375</v>
      </c>
      <c r="J58" t="s">
        <v>376</v>
      </c>
      <c r="K58" t="s">
        <v>133</v>
      </c>
      <c r="L58" s="6" t="str">
        <f>IF(ISBLANK(employee_data35[[#This Row],[ExitDate]]),"1","0")</f>
        <v>1</v>
      </c>
      <c r="M58" t="str">
        <f>IF(ISBLANK(employee_data35[[#This Row],[ExitDate]]),"Active","Tidak Active")</f>
        <v>Active</v>
      </c>
      <c r="N58" t="s">
        <v>52</v>
      </c>
      <c r="O58" t="s">
        <v>64</v>
      </c>
      <c r="P58" t="s">
        <v>35</v>
      </c>
      <c r="Q58" t="s">
        <v>36</v>
      </c>
      <c r="R58" t="s">
        <v>37</v>
      </c>
      <c r="S58" t="s">
        <v>65</v>
      </c>
      <c r="T58" t="s">
        <v>177</v>
      </c>
      <c r="U58" s="1">
        <v>23547</v>
      </c>
      <c r="V58" s="7" t="str">
        <f>CONCATENATE(employee_data35[[#This Row],[First-LastName]]&amp;" "&amp;employee_data35[[#This Row],[DOB]])</f>
        <v>Jaslene-Harding 23547</v>
      </c>
      <c r="W58" t="s">
        <v>149</v>
      </c>
      <c r="X58" t="s">
        <v>178</v>
      </c>
      <c r="Y58" t="s">
        <v>55</v>
      </c>
      <c r="Z58">
        <v>42605</v>
      </c>
      <c r="AA58" t="s">
        <v>128</v>
      </c>
      <c r="AB58" t="s">
        <v>44</v>
      </c>
      <c r="AC58" t="s">
        <v>45</v>
      </c>
      <c r="AD58">
        <v>1</v>
      </c>
    </row>
    <row r="59" spans="1:30" x14ac:dyDescent="0.3">
      <c r="A59">
        <v>3484</v>
      </c>
      <c r="B59" t="s">
        <v>377</v>
      </c>
      <c r="C59" t="s">
        <v>378</v>
      </c>
      <c r="D59" s="6" t="str">
        <f>CONCATENATE(employee_data35[[#This Row],[FirstName]], "-",employee_data35[[#This Row],[LastName]] )</f>
        <v>Albert-Gonzalez</v>
      </c>
      <c r="E59" s="1">
        <v>43341</v>
      </c>
      <c r="F59" s="1"/>
      <c r="G59" s="7" t="str">
        <f>IF(ISBLANK(employee_data35[[#This Row],[ExitDate]]),"Yes","")</f>
        <v>Yes</v>
      </c>
      <c r="H59" t="s">
        <v>59</v>
      </c>
      <c r="I59" t="s">
        <v>379</v>
      </c>
      <c r="J59" t="s">
        <v>380</v>
      </c>
      <c r="K59" t="s">
        <v>50</v>
      </c>
      <c r="L59" s="6" t="str">
        <f>IF(ISBLANK(employee_data35[[#This Row],[ExitDate]]),"1","0")</f>
        <v>1</v>
      </c>
      <c r="M59" t="str">
        <f>IF(ISBLANK(employee_data35[[#This Row],[ExitDate]]),"Active","Tidak Active")</f>
        <v>Active</v>
      </c>
      <c r="N59" t="s">
        <v>52</v>
      </c>
      <c r="O59" t="s">
        <v>64</v>
      </c>
      <c r="P59" t="s">
        <v>63</v>
      </c>
      <c r="Q59" t="s">
        <v>36</v>
      </c>
      <c r="R59" t="s">
        <v>37</v>
      </c>
      <c r="S59" t="s">
        <v>65</v>
      </c>
      <c r="T59" t="s">
        <v>81</v>
      </c>
      <c r="U59" s="1">
        <v>34898</v>
      </c>
      <c r="V59" s="7" t="str">
        <f>CONCATENATE(employee_data35[[#This Row],[First-LastName]]&amp;" "&amp;employee_data35[[#This Row],[DOB]])</f>
        <v>Albert-Gonzalez 34898</v>
      </c>
      <c r="W59" t="s">
        <v>149</v>
      </c>
      <c r="X59" t="s">
        <v>381</v>
      </c>
      <c r="Y59" t="s">
        <v>55</v>
      </c>
      <c r="Z59">
        <v>64036</v>
      </c>
      <c r="AA59" t="s">
        <v>74</v>
      </c>
      <c r="AB59" t="s">
        <v>75</v>
      </c>
      <c r="AC59" t="s">
        <v>45</v>
      </c>
      <c r="AD59">
        <v>4</v>
      </c>
    </row>
    <row r="60" spans="1:30" x14ac:dyDescent="0.3">
      <c r="A60">
        <v>3485</v>
      </c>
      <c r="B60" t="s">
        <v>382</v>
      </c>
      <c r="C60" t="s">
        <v>383</v>
      </c>
      <c r="D60" s="6" t="str">
        <f>CONCATENATE(employee_data35[[#This Row],[FirstName]], "-",employee_data35[[#This Row],[LastName]] )</f>
        <v>Jaiden-Johnson</v>
      </c>
      <c r="E60" s="1">
        <v>44495</v>
      </c>
      <c r="F60" s="1"/>
      <c r="G60" s="7" t="str">
        <f>IF(ISBLANK(employee_data35[[#This Row],[ExitDate]]),"Yes","")</f>
        <v>Yes</v>
      </c>
      <c r="H60" t="s">
        <v>59</v>
      </c>
      <c r="I60" t="s">
        <v>384</v>
      </c>
      <c r="J60" t="s">
        <v>385</v>
      </c>
      <c r="K60" t="s">
        <v>139</v>
      </c>
      <c r="L60" s="6" t="str">
        <f>IF(ISBLANK(employee_data35[[#This Row],[ExitDate]]),"1","0")</f>
        <v>1</v>
      </c>
      <c r="M60" t="str">
        <f>IF(ISBLANK(employee_data35[[#This Row],[ExitDate]]),"Active","Tidak Active")</f>
        <v>Active</v>
      </c>
      <c r="N60" t="s">
        <v>33</v>
      </c>
      <c r="O60" t="s">
        <v>34</v>
      </c>
      <c r="P60" t="s">
        <v>63</v>
      </c>
      <c r="Q60" t="s">
        <v>36</v>
      </c>
      <c r="R60" t="s">
        <v>37</v>
      </c>
      <c r="S60" t="s">
        <v>65</v>
      </c>
      <c r="T60" t="s">
        <v>90</v>
      </c>
      <c r="U60" s="1">
        <v>34568</v>
      </c>
      <c r="V60" s="7" t="str">
        <f>CONCATENATE(employee_data35[[#This Row],[First-LastName]]&amp;" "&amp;employee_data35[[#This Row],[DOB]])</f>
        <v>Jaiden-Johnson 34568</v>
      </c>
      <c r="W60" t="s">
        <v>149</v>
      </c>
      <c r="X60" t="s">
        <v>83</v>
      </c>
      <c r="Y60" t="s">
        <v>55</v>
      </c>
      <c r="Z60">
        <v>23173</v>
      </c>
      <c r="AA60" t="s">
        <v>43</v>
      </c>
      <c r="AB60" t="s">
        <v>44</v>
      </c>
      <c r="AC60" t="s">
        <v>45</v>
      </c>
      <c r="AD60">
        <v>5</v>
      </c>
    </row>
    <row r="61" spans="1:30" x14ac:dyDescent="0.3">
      <c r="A61">
        <v>3486</v>
      </c>
      <c r="B61" t="s">
        <v>386</v>
      </c>
      <c r="C61" t="s">
        <v>387</v>
      </c>
      <c r="D61" s="6" t="str">
        <f>CONCATENATE(employee_data35[[#This Row],[FirstName]], "-",employee_data35[[#This Row],[LastName]] )</f>
        <v>Brendon-Mcconnell</v>
      </c>
      <c r="E61" s="1">
        <v>44865</v>
      </c>
      <c r="F61" s="1">
        <v>45085</v>
      </c>
      <c r="G61" s="7" t="str">
        <f>IF(ISBLANK(employee_data35[[#This Row],[ExitDate]]),"Yes","")</f>
        <v/>
      </c>
      <c r="H61" t="s">
        <v>59</v>
      </c>
      <c r="I61" t="s">
        <v>388</v>
      </c>
      <c r="J61" t="s">
        <v>389</v>
      </c>
      <c r="K61" t="s">
        <v>80</v>
      </c>
      <c r="L61" s="6" t="str">
        <f>IF(ISBLANK(employee_data35[[#This Row],[ExitDate]]),"1","0")</f>
        <v>0</v>
      </c>
      <c r="M61" t="str">
        <f>IF(ISBLANK(employee_data35[[#This Row],[ExitDate]]),"Active","Tidak Active")</f>
        <v>Tidak Active</v>
      </c>
      <c r="N61" t="s">
        <v>52</v>
      </c>
      <c r="O61" t="s">
        <v>34</v>
      </c>
      <c r="P61" t="s">
        <v>35</v>
      </c>
      <c r="Q61" t="s">
        <v>99</v>
      </c>
      <c r="R61" t="s">
        <v>390</v>
      </c>
      <c r="S61" t="s">
        <v>65</v>
      </c>
      <c r="T61" t="s">
        <v>231</v>
      </c>
      <c r="U61" s="1">
        <v>33191</v>
      </c>
      <c r="V61" s="7" t="str">
        <f>CONCATENATE(employee_data35[[#This Row],[First-LastName]]&amp;" "&amp;employee_data35[[#This Row],[DOB]])</f>
        <v>Brendon-Mcconnell 33191</v>
      </c>
      <c r="W61" t="s">
        <v>134</v>
      </c>
      <c r="X61" t="s">
        <v>113</v>
      </c>
      <c r="Y61" t="s">
        <v>55</v>
      </c>
      <c r="Z61">
        <v>19665</v>
      </c>
      <c r="AA61" t="s">
        <v>74</v>
      </c>
      <c r="AB61" t="s">
        <v>44</v>
      </c>
      <c r="AC61" t="s">
        <v>45</v>
      </c>
      <c r="AD61">
        <v>4</v>
      </c>
    </row>
    <row r="62" spans="1:30" x14ac:dyDescent="0.3">
      <c r="A62">
        <v>3487</v>
      </c>
      <c r="B62" t="s">
        <v>391</v>
      </c>
      <c r="C62" t="s">
        <v>392</v>
      </c>
      <c r="D62" s="6" t="str">
        <f>CONCATENATE(employee_data35[[#This Row],[FirstName]], "-",employee_data35[[#This Row],[LastName]] )</f>
        <v>Kimora-Parsons</v>
      </c>
      <c r="E62" s="1">
        <v>45000</v>
      </c>
      <c r="F62" s="1"/>
      <c r="G62" s="7" t="str">
        <f>IF(ISBLANK(employee_data35[[#This Row],[ExitDate]]),"Yes","")</f>
        <v>Yes</v>
      </c>
      <c r="H62" t="s">
        <v>59</v>
      </c>
      <c r="I62" t="s">
        <v>393</v>
      </c>
      <c r="J62" t="s">
        <v>394</v>
      </c>
      <c r="K62" t="s">
        <v>89</v>
      </c>
      <c r="L62" s="6" t="str">
        <f>IF(ISBLANK(employee_data35[[#This Row],[ExitDate]]),"1","0")</f>
        <v>1</v>
      </c>
      <c r="M62" t="str">
        <f>IF(ISBLANK(employee_data35[[#This Row],[ExitDate]]),"Active","Tidak Active")</f>
        <v>Active</v>
      </c>
      <c r="N62" t="s">
        <v>33</v>
      </c>
      <c r="O62" t="s">
        <v>64</v>
      </c>
      <c r="P62" t="s">
        <v>52</v>
      </c>
      <c r="Q62" t="s">
        <v>36</v>
      </c>
      <c r="R62" t="s">
        <v>37</v>
      </c>
      <c r="S62" t="s">
        <v>65</v>
      </c>
      <c r="T62" t="s">
        <v>66</v>
      </c>
      <c r="U62" s="1">
        <v>34366</v>
      </c>
      <c r="V62" s="7" t="str">
        <f>CONCATENATE(employee_data35[[#This Row],[First-LastName]]&amp;" "&amp;employee_data35[[#This Row],[DOB]])</f>
        <v>Kimora-Parsons 34366</v>
      </c>
      <c r="W62" t="s">
        <v>156</v>
      </c>
      <c r="X62" t="s">
        <v>395</v>
      </c>
      <c r="Y62" t="s">
        <v>42</v>
      </c>
      <c r="Z62">
        <v>41161</v>
      </c>
      <c r="AA62" t="s">
        <v>74</v>
      </c>
      <c r="AB62" t="s">
        <v>104</v>
      </c>
      <c r="AC62" t="s">
        <v>45</v>
      </c>
      <c r="AD62">
        <v>4</v>
      </c>
    </row>
    <row r="63" spans="1:30" x14ac:dyDescent="0.3">
      <c r="A63">
        <v>3488</v>
      </c>
      <c r="B63" t="s">
        <v>396</v>
      </c>
      <c r="C63" t="s">
        <v>397</v>
      </c>
      <c r="D63" s="6" t="str">
        <f>CONCATENATE(employee_data35[[#This Row],[FirstName]], "-",employee_data35[[#This Row],[LastName]] )</f>
        <v>Willie-Patterson</v>
      </c>
      <c r="E63" s="1">
        <v>44813</v>
      </c>
      <c r="F63" s="1"/>
      <c r="G63" s="7" t="str">
        <f>IF(ISBLANK(employee_data35[[#This Row],[ExitDate]]),"Yes","")</f>
        <v>Yes</v>
      </c>
      <c r="H63" t="s">
        <v>59</v>
      </c>
      <c r="I63" t="s">
        <v>398</v>
      </c>
      <c r="J63" t="s">
        <v>399</v>
      </c>
      <c r="K63" t="s">
        <v>31</v>
      </c>
      <c r="L63" s="6" t="str">
        <f>IF(ISBLANK(employee_data35[[#This Row],[ExitDate]]),"1","0")</f>
        <v>1</v>
      </c>
      <c r="M63" t="str">
        <f>IF(ISBLANK(employee_data35[[#This Row],[ExitDate]]),"Active","Tidak Active")</f>
        <v>Active</v>
      </c>
      <c r="N63" t="s">
        <v>33</v>
      </c>
      <c r="O63" t="s">
        <v>64</v>
      </c>
      <c r="P63" t="s">
        <v>63</v>
      </c>
      <c r="Q63" t="s">
        <v>36</v>
      </c>
      <c r="R63" t="s">
        <v>37</v>
      </c>
      <c r="S63" t="s">
        <v>65</v>
      </c>
      <c r="T63" t="s">
        <v>305</v>
      </c>
      <c r="U63" s="1">
        <v>35746</v>
      </c>
      <c r="V63" s="7" t="str">
        <f>CONCATENATE(employee_data35[[#This Row],[First-LastName]]&amp;" "&amp;employee_data35[[#This Row],[DOB]])</f>
        <v>Willie-Patterson 35746</v>
      </c>
      <c r="W63" t="s">
        <v>156</v>
      </c>
      <c r="X63" t="s">
        <v>163</v>
      </c>
      <c r="Y63" t="s">
        <v>42</v>
      </c>
      <c r="Z63">
        <v>52499</v>
      </c>
      <c r="AA63" t="s">
        <v>128</v>
      </c>
      <c r="AB63" t="s">
        <v>75</v>
      </c>
      <c r="AC63" t="s">
        <v>45</v>
      </c>
      <c r="AD63">
        <v>2</v>
      </c>
    </row>
    <row r="64" spans="1:30" x14ac:dyDescent="0.3">
      <c r="A64">
        <v>3489</v>
      </c>
      <c r="B64" t="s">
        <v>400</v>
      </c>
      <c r="C64" t="s">
        <v>401</v>
      </c>
      <c r="D64" s="6" t="str">
        <f>CONCATENATE(employee_data35[[#This Row],[FirstName]], "-",employee_data35[[#This Row],[LastName]] )</f>
        <v>Devyn-Powers</v>
      </c>
      <c r="E64" s="1">
        <v>44624</v>
      </c>
      <c r="F64" s="1"/>
      <c r="G64" s="7" t="str">
        <f>IF(ISBLANK(employee_data35[[#This Row],[ExitDate]]),"Yes","")</f>
        <v>Yes</v>
      </c>
      <c r="H64" t="s">
        <v>59</v>
      </c>
      <c r="I64" t="s">
        <v>402</v>
      </c>
      <c r="J64" t="s">
        <v>403</v>
      </c>
      <c r="K64" t="s">
        <v>50</v>
      </c>
      <c r="L64" s="6" t="str">
        <f>IF(ISBLANK(employee_data35[[#This Row],[ExitDate]]),"1","0")</f>
        <v>1</v>
      </c>
      <c r="M64" t="str">
        <f>IF(ISBLANK(employee_data35[[#This Row],[ExitDate]]),"Active","Tidak Active")</f>
        <v>Active</v>
      </c>
      <c r="N64" t="s">
        <v>52</v>
      </c>
      <c r="O64" t="s">
        <v>51</v>
      </c>
      <c r="P64" t="s">
        <v>35</v>
      </c>
      <c r="Q64" t="s">
        <v>36</v>
      </c>
      <c r="R64" t="s">
        <v>37</v>
      </c>
      <c r="S64" t="s">
        <v>65</v>
      </c>
      <c r="T64" t="s">
        <v>90</v>
      </c>
      <c r="U64" s="1">
        <v>19481</v>
      </c>
      <c r="V64" s="7" t="str">
        <f>CONCATENATE(employee_data35[[#This Row],[First-LastName]]&amp;" "&amp;employee_data35[[#This Row],[DOB]])</f>
        <v>Devyn-Powers 19481</v>
      </c>
      <c r="W64" t="s">
        <v>120</v>
      </c>
      <c r="X64" t="s">
        <v>83</v>
      </c>
      <c r="Y64" t="s">
        <v>42</v>
      </c>
      <c r="Z64">
        <v>25634</v>
      </c>
      <c r="AA64" t="s">
        <v>93</v>
      </c>
      <c r="AB64" t="s">
        <v>104</v>
      </c>
      <c r="AC64" t="s">
        <v>45</v>
      </c>
      <c r="AD64">
        <v>2</v>
      </c>
    </row>
    <row r="65" spans="1:30" x14ac:dyDescent="0.3">
      <c r="A65">
        <v>3490</v>
      </c>
      <c r="B65" t="s">
        <v>404</v>
      </c>
      <c r="C65" t="s">
        <v>207</v>
      </c>
      <c r="D65" s="6" t="str">
        <f>CONCATENATE(employee_data35[[#This Row],[FirstName]], "-",employee_data35[[#This Row],[LastName]] )</f>
        <v>Weston-Preston</v>
      </c>
      <c r="E65" s="1">
        <v>43507</v>
      </c>
      <c r="F65" s="1"/>
      <c r="G65" s="7" t="str">
        <f>IF(ISBLANK(employee_data35[[#This Row],[ExitDate]]),"Yes","")</f>
        <v>Yes</v>
      </c>
      <c r="H65" t="s">
        <v>59</v>
      </c>
      <c r="I65" t="s">
        <v>405</v>
      </c>
      <c r="J65" t="s">
        <v>406</v>
      </c>
      <c r="K65" t="s">
        <v>139</v>
      </c>
      <c r="L65" s="6" t="str">
        <f>IF(ISBLANK(employee_data35[[#This Row],[ExitDate]]),"1","0")</f>
        <v>1</v>
      </c>
      <c r="M65" t="str">
        <f>IF(ISBLANK(employee_data35[[#This Row],[ExitDate]]),"Active","Tidak Active")</f>
        <v>Active</v>
      </c>
      <c r="N65" t="s">
        <v>52</v>
      </c>
      <c r="O65" t="s">
        <v>51</v>
      </c>
      <c r="P65" t="s">
        <v>52</v>
      </c>
      <c r="Q65" t="s">
        <v>36</v>
      </c>
      <c r="R65" t="s">
        <v>37</v>
      </c>
      <c r="S65" t="s">
        <v>65</v>
      </c>
      <c r="T65" t="s">
        <v>66</v>
      </c>
      <c r="U65" s="1">
        <v>33429</v>
      </c>
      <c r="V65" s="7" t="str">
        <f>CONCATENATE(employee_data35[[#This Row],[First-LastName]]&amp;" "&amp;employee_data35[[#This Row],[DOB]])</f>
        <v>Weston-Preston 33429</v>
      </c>
      <c r="W65" t="s">
        <v>120</v>
      </c>
      <c r="X65" t="s">
        <v>184</v>
      </c>
      <c r="Y65" t="s">
        <v>42</v>
      </c>
      <c r="Z65">
        <v>37965</v>
      </c>
      <c r="AA65" t="s">
        <v>56</v>
      </c>
      <c r="AB65" t="s">
        <v>104</v>
      </c>
      <c r="AC65" t="s">
        <v>45</v>
      </c>
      <c r="AD65">
        <v>2</v>
      </c>
    </row>
    <row r="66" spans="1:30" x14ac:dyDescent="0.3">
      <c r="A66">
        <v>3491</v>
      </c>
      <c r="B66" t="s">
        <v>407</v>
      </c>
      <c r="C66" t="s">
        <v>408</v>
      </c>
      <c r="D66" s="6" t="str">
        <f>CONCATENATE(employee_data35[[#This Row],[FirstName]], "-",employee_data35[[#This Row],[LastName]] )</f>
        <v>Lennon-Buchanan</v>
      </c>
      <c r="E66" s="1">
        <v>44222</v>
      </c>
      <c r="F66" s="1"/>
      <c r="G66" s="7" t="str">
        <f>IF(ISBLANK(employee_data35[[#This Row],[ExitDate]]),"Yes","")</f>
        <v>Yes</v>
      </c>
      <c r="H66" t="s">
        <v>59</v>
      </c>
      <c r="I66" t="s">
        <v>409</v>
      </c>
      <c r="J66" t="s">
        <v>410</v>
      </c>
      <c r="K66" t="s">
        <v>118</v>
      </c>
      <c r="L66" s="6" t="str">
        <f>IF(ISBLANK(employee_data35[[#This Row],[ExitDate]]),"1","0")</f>
        <v>1</v>
      </c>
      <c r="M66" t="str">
        <f>IF(ISBLANK(employee_data35[[#This Row],[ExitDate]]),"Active","Tidak Active")</f>
        <v>Active</v>
      </c>
      <c r="N66" t="s">
        <v>33</v>
      </c>
      <c r="O66" t="s">
        <v>64</v>
      </c>
      <c r="P66" t="s">
        <v>63</v>
      </c>
      <c r="Q66" t="s">
        <v>36</v>
      </c>
      <c r="R66" t="s">
        <v>37</v>
      </c>
      <c r="S66" t="s">
        <v>65</v>
      </c>
      <c r="T66" t="s">
        <v>90</v>
      </c>
      <c r="U66" s="1">
        <v>26817</v>
      </c>
      <c r="V66" s="7" t="str">
        <f>CONCATENATE(employee_data35[[#This Row],[First-LastName]]&amp;" "&amp;employee_data35[[#This Row],[DOB]])</f>
        <v>Lennon-Buchanan 26817</v>
      </c>
      <c r="W66" t="s">
        <v>120</v>
      </c>
      <c r="X66" t="s">
        <v>92</v>
      </c>
      <c r="Y66" t="s">
        <v>55</v>
      </c>
      <c r="Z66">
        <v>39504</v>
      </c>
      <c r="AA66" t="s">
        <v>43</v>
      </c>
      <c r="AB66" t="s">
        <v>44</v>
      </c>
      <c r="AC66" t="s">
        <v>45</v>
      </c>
      <c r="AD66">
        <v>5</v>
      </c>
    </row>
    <row r="67" spans="1:30" x14ac:dyDescent="0.3">
      <c r="A67">
        <v>3492</v>
      </c>
      <c r="B67" t="s">
        <v>411</v>
      </c>
      <c r="C67" t="s">
        <v>412</v>
      </c>
      <c r="D67" s="6" t="str">
        <f>CONCATENATE(employee_data35[[#This Row],[FirstName]], "-",employee_data35[[#This Row],[LastName]] )</f>
        <v>Vicente-Merritt</v>
      </c>
      <c r="E67" s="1">
        <v>43795</v>
      </c>
      <c r="F67" s="1"/>
      <c r="G67" s="7" t="str">
        <f>IF(ISBLANK(employee_data35[[#This Row],[ExitDate]]),"Yes","")</f>
        <v>Yes</v>
      </c>
      <c r="H67" t="s">
        <v>59</v>
      </c>
      <c r="I67" t="s">
        <v>413</v>
      </c>
      <c r="J67" t="s">
        <v>414</v>
      </c>
      <c r="K67" t="s">
        <v>62</v>
      </c>
      <c r="L67" s="6" t="str">
        <f>IF(ISBLANK(employee_data35[[#This Row],[ExitDate]]),"1","0")</f>
        <v>1</v>
      </c>
      <c r="M67" t="str">
        <f>IF(ISBLANK(employee_data35[[#This Row],[ExitDate]]),"Active","Tidak Active")</f>
        <v>Active</v>
      </c>
      <c r="N67" t="s">
        <v>63</v>
      </c>
      <c r="O67" t="s">
        <v>34</v>
      </c>
      <c r="P67" t="s">
        <v>63</v>
      </c>
      <c r="Q67" t="s">
        <v>36</v>
      </c>
      <c r="R67" t="s">
        <v>37</v>
      </c>
      <c r="S67" t="s">
        <v>65</v>
      </c>
      <c r="T67" t="s">
        <v>81</v>
      </c>
      <c r="U67" s="1">
        <v>33977</v>
      </c>
      <c r="V67" s="7" t="str">
        <f>CONCATENATE(employee_data35[[#This Row],[First-LastName]]&amp;" "&amp;employee_data35[[#This Row],[DOB]])</f>
        <v>Vicente-Merritt 33977</v>
      </c>
      <c r="W67" t="s">
        <v>149</v>
      </c>
      <c r="X67" t="s">
        <v>73</v>
      </c>
      <c r="Y67" t="s">
        <v>55</v>
      </c>
      <c r="Z67">
        <v>31676</v>
      </c>
      <c r="AA67" t="s">
        <v>128</v>
      </c>
      <c r="AB67" t="s">
        <v>84</v>
      </c>
      <c r="AC67" t="s">
        <v>45</v>
      </c>
      <c r="AD67">
        <v>1</v>
      </c>
    </row>
    <row r="68" spans="1:30" x14ac:dyDescent="0.3">
      <c r="A68">
        <v>3493</v>
      </c>
      <c r="B68" t="s">
        <v>415</v>
      </c>
      <c r="C68" t="s">
        <v>416</v>
      </c>
      <c r="D68" s="6" t="str">
        <f>CONCATENATE(employee_data35[[#This Row],[FirstName]], "-",employee_data35[[#This Row],[LastName]] )</f>
        <v>Hugo-Clay</v>
      </c>
      <c r="E68" s="1">
        <v>43661</v>
      </c>
      <c r="F68" s="1"/>
      <c r="G68" s="7" t="str">
        <f>IF(ISBLANK(employee_data35[[#This Row],[ExitDate]]),"Yes","")</f>
        <v>Yes</v>
      </c>
      <c r="H68" t="s">
        <v>59</v>
      </c>
      <c r="I68" t="s">
        <v>417</v>
      </c>
      <c r="J68" t="s">
        <v>418</v>
      </c>
      <c r="K68" t="s">
        <v>168</v>
      </c>
      <c r="L68" s="6" t="str">
        <f>IF(ISBLANK(employee_data35[[#This Row],[ExitDate]]),"1","0")</f>
        <v>1</v>
      </c>
      <c r="M68" t="str">
        <f>IF(ISBLANK(employee_data35[[#This Row],[ExitDate]]),"Active","Tidak Active")</f>
        <v>Active</v>
      </c>
      <c r="N68" t="s">
        <v>63</v>
      </c>
      <c r="O68" t="s">
        <v>34</v>
      </c>
      <c r="P68" t="s">
        <v>63</v>
      </c>
      <c r="Q68" t="s">
        <v>36</v>
      </c>
      <c r="R68" t="s">
        <v>37</v>
      </c>
      <c r="S68" t="s">
        <v>65</v>
      </c>
      <c r="T68" t="s">
        <v>177</v>
      </c>
      <c r="U68" s="1">
        <v>30789</v>
      </c>
      <c r="V68" s="7" t="str">
        <f>CONCATENATE(employee_data35[[#This Row],[First-LastName]]&amp;" "&amp;employee_data35[[#This Row],[DOB]])</f>
        <v>Hugo-Clay 30789</v>
      </c>
      <c r="W68" t="s">
        <v>149</v>
      </c>
      <c r="X68" t="s">
        <v>419</v>
      </c>
      <c r="Y68" t="s">
        <v>55</v>
      </c>
      <c r="Z68">
        <v>28784</v>
      </c>
      <c r="AA68" t="s">
        <v>128</v>
      </c>
      <c r="AB68" t="s">
        <v>44</v>
      </c>
      <c r="AC68" t="s">
        <v>45</v>
      </c>
      <c r="AD68">
        <v>5</v>
      </c>
    </row>
    <row r="69" spans="1:30" x14ac:dyDescent="0.3">
      <c r="A69">
        <v>3494</v>
      </c>
      <c r="B69" t="s">
        <v>420</v>
      </c>
      <c r="C69" t="s">
        <v>421</v>
      </c>
      <c r="D69" s="6" t="str">
        <f>CONCATENATE(employee_data35[[#This Row],[FirstName]], "-",employee_data35[[#This Row],[LastName]] )</f>
        <v>Cohen-Raymond</v>
      </c>
      <c r="E69" s="1">
        <v>44000</v>
      </c>
      <c r="F69" s="1"/>
      <c r="G69" s="7" t="str">
        <f>IF(ISBLANK(employee_data35[[#This Row],[ExitDate]]),"Yes","")</f>
        <v>Yes</v>
      </c>
      <c r="H69" t="s">
        <v>59</v>
      </c>
      <c r="I69" t="s">
        <v>422</v>
      </c>
      <c r="J69" t="s">
        <v>423</v>
      </c>
      <c r="K69" t="s">
        <v>133</v>
      </c>
      <c r="L69" s="6" t="str">
        <f>IF(ISBLANK(employee_data35[[#This Row],[ExitDate]]),"1","0")</f>
        <v>1</v>
      </c>
      <c r="M69" t="str">
        <f>IF(ISBLANK(employee_data35[[#This Row],[ExitDate]]),"Active","Tidak Active")</f>
        <v>Active</v>
      </c>
      <c r="N69" t="s">
        <v>33</v>
      </c>
      <c r="O69" t="s">
        <v>64</v>
      </c>
      <c r="P69" t="s">
        <v>63</v>
      </c>
      <c r="Q69" t="s">
        <v>36</v>
      </c>
      <c r="R69" t="s">
        <v>37</v>
      </c>
      <c r="S69" t="s">
        <v>65</v>
      </c>
      <c r="T69" t="s">
        <v>81</v>
      </c>
      <c r="U69" s="1">
        <v>34373</v>
      </c>
      <c r="V69" s="7" t="str">
        <f>CONCATENATE(employee_data35[[#This Row],[First-LastName]]&amp;" "&amp;employee_data35[[#This Row],[DOB]])</f>
        <v>Cohen-Raymond 34373</v>
      </c>
      <c r="W69" t="s">
        <v>149</v>
      </c>
      <c r="X69" t="s">
        <v>103</v>
      </c>
      <c r="Y69" t="s">
        <v>55</v>
      </c>
      <c r="Z69">
        <v>90983</v>
      </c>
      <c r="AA69" t="s">
        <v>93</v>
      </c>
      <c r="AB69" t="s">
        <v>75</v>
      </c>
      <c r="AC69" t="s">
        <v>45</v>
      </c>
      <c r="AD69">
        <v>4</v>
      </c>
    </row>
    <row r="70" spans="1:30" x14ac:dyDescent="0.3">
      <c r="A70">
        <v>3495</v>
      </c>
      <c r="B70" t="s">
        <v>424</v>
      </c>
      <c r="C70" t="s">
        <v>425</v>
      </c>
      <c r="D70" s="6" t="str">
        <f>CONCATENATE(employee_data35[[#This Row],[FirstName]], "-",employee_data35[[#This Row],[LastName]] )</f>
        <v>Tia-Ellis</v>
      </c>
      <c r="E70" s="1">
        <v>45099</v>
      </c>
      <c r="F70" s="1">
        <v>45129</v>
      </c>
      <c r="G70" s="7" t="str">
        <f>IF(ISBLANK(employee_data35[[#This Row],[ExitDate]]),"Yes","")</f>
        <v/>
      </c>
      <c r="H70" t="s">
        <v>59</v>
      </c>
      <c r="I70" t="s">
        <v>426</v>
      </c>
      <c r="J70" t="s">
        <v>427</v>
      </c>
      <c r="K70" t="s">
        <v>80</v>
      </c>
      <c r="L70" s="6" t="str">
        <f>IF(ISBLANK(employee_data35[[#This Row],[ExitDate]]),"1","0")</f>
        <v>0</v>
      </c>
      <c r="M70" t="str">
        <f>IF(ISBLANK(employee_data35[[#This Row],[ExitDate]]),"Active","Tidak Active")</f>
        <v>Tidak Active</v>
      </c>
      <c r="N70" t="s">
        <v>52</v>
      </c>
      <c r="O70" t="s">
        <v>64</v>
      </c>
      <c r="P70" t="s">
        <v>35</v>
      </c>
      <c r="Q70" t="s">
        <v>140</v>
      </c>
      <c r="R70" t="s">
        <v>428</v>
      </c>
      <c r="S70" t="s">
        <v>65</v>
      </c>
      <c r="T70" t="s">
        <v>305</v>
      </c>
      <c r="U70" s="1">
        <v>33996</v>
      </c>
      <c r="V70" s="7" t="str">
        <f>CONCATENATE(employee_data35[[#This Row],[First-LastName]]&amp;" "&amp;employee_data35[[#This Row],[DOB]])</f>
        <v>Tia-Ellis 33996</v>
      </c>
      <c r="W70" t="s">
        <v>134</v>
      </c>
      <c r="X70" t="s">
        <v>83</v>
      </c>
      <c r="Y70" t="s">
        <v>55</v>
      </c>
      <c r="Z70">
        <v>1115</v>
      </c>
      <c r="AA70" t="s">
        <v>74</v>
      </c>
      <c r="AB70" t="s">
        <v>84</v>
      </c>
      <c r="AC70" t="s">
        <v>45</v>
      </c>
      <c r="AD70">
        <v>4</v>
      </c>
    </row>
    <row r="71" spans="1:30" x14ac:dyDescent="0.3">
      <c r="A71">
        <v>3496</v>
      </c>
      <c r="B71" t="s">
        <v>429</v>
      </c>
      <c r="C71" t="s">
        <v>430</v>
      </c>
      <c r="D71" s="6" t="str">
        <f>CONCATENATE(employee_data35[[#This Row],[FirstName]], "-",employee_data35[[#This Row],[LastName]] )</f>
        <v>Aspen-Bentley</v>
      </c>
      <c r="E71" s="1">
        <v>44532</v>
      </c>
      <c r="F71" s="1"/>
      <c r="G71" s="7" t="str">
        <f>IF(ISBLANK(employee_data35[[#This Row],[ExitDate]]),"Yes","")</f>
        <v>Yes</v>
      </c>
      <c r="H71" t="s">
        <v>59</v>
      </c>
      <c r="I71" t="s">
        <v>431</v>
      </c>
      <c r="J71" t="s">
        <v>432</v>
      </c>
      <c r="K71" t="s">
        <v>98</v>
      </c>
      <c r="L71" s="6" t="str">
        <f>IF(ISBLANK(employee_data35[[#This Row],[ExitDate]]),"1","0")</f>
        <v>1</v>
      </c>
      <c r="M71" t="str">
        <f>IF(ISBLANK(employee_data35[[#This Row],[ExitDate]]),"Active","Tidak Active")</f>
        <v>Active</v>
      </c>
      <c r="N71" t="s">
        <v>33</v>
      </c>
      <c r="O71" t="s">
        <v>51</v>
      </c>
      <c r="P71" t="s">
        <v>52</v>
      </c>
      <c r="Q71" t="s">
        <v>36</v>
      </c>
      <c r="R71" t="s">
        <v>37</v>
      </c>
      <c r="S71" t="s">
        <v>65</v>
      </c>
      <c r="T71" t="s">
        <v>66</v>
      </c>
      <c r="U71" s="1">
        <v>23639</v>
      </c>
      <c r="V71" s="7" t="str">
        <f>CONCATENATE(employee_data35[[#This Row],[First-LastName]]&amp;" "&amp;employee_data35[[#This Row],[DOB]])</f>
        <v>Aspen-Bentley 23639</v>
      </c>
      <c r="W71" t="s">
        <v>102</v>
      </c>
      <c r="X71" t="s">
        <v>395</v>
      </c>
      <c r="Y71" t="s">
        <v>55</v>
      </c>
      <c r="Z71">
        <v>72233</v>
      </c>
      <c r="AA71" t="s">
        <v>74</v>
      </c>
      <c r="AB71" t="s">
        <v>44</v>
      </c>
      <c r="AC71" t="s">
        <v>45</v>
      </c>
      <c r="AD71">
        <v>5</v>
      </c>
    </row>
    <row r="72" spans="1:30" x14ac:dyDescent="0.3">
      <c r="A72">
        <v>3497</v>
      </c>
      <c r="B72" t="s">
        <v>433</v>
      </c>
      <c r="C72" t="s">
        <v>434</v>
      </c>
      <c r="D72" s="6" t="str">
        <f>CONCATENATE(employee_data35[[#This Row],[FirstName]], "-",employee_data35[[#This Row],[LastName]] )</f>
        <v>Graham-Rodriguez</v>
      </c>
      <c r="E72" s="1">
        <v>44538</v>
      </c>
      <c r="F72" s="1"/>
      <c r="G72" s="7" t="str">
        <f>IF(ISBLANK(employee_data35[[#This Row],[ExitDate]]),"Yes","")</f>
        <v>Yes</v>
      </c>
      <c r="H72" t="s">
        <v>59</v>
      </c>
      <c r="I72" t="s">
        <v>435</v>
      </c>
      <c r="J72" t="s">
        <v>436</v>
      </c>
      <c r="K72" t="s">
        <v>80</v>
      </c>
      <c r="L72" s="6" t="str">
        <f>IF(ISBLANK(employee_data35[[#This Row],[ExitDate]]),"1","0")</f>
        <v>1</v>
      </c>
      <c r="M72" t="str">
        <f>IF(ISBLANK(employee_data35[[#This Row],[ExitDate]]),"Active","Tidak Active")</f>
        <v>Active</v>
      </c>
      <c r="N72" t="s">
        <v>52</v>
      </c>
      <c r="O72" t="s">
        <v>34</v>
      </c>
      <c r="P72" t="s">
        <v>35</v>
      </c>
      <c r="Q72" t="s">
        <v>36</v>
      </c>
      <c r="R72" t="s">
        <v>37</v>
      </c>
      <c r="S72" t="s">
        <v>65</v>
      </c>
      <c r="T72" t="s">
        <v>177</v>
      </c>
      <c r="U72" s="1">
        <v>29635</v>
      </c>
      <c r="V72" s="7" t="str">
        <f>CONCATENATE(employee_data35[[#This Row],[First-LastName]]&amp;" "&amp;employee_data35[[#This Row],[DOB]])</f>
        <v>Graham-Rodriguez 29635</v>
      </c>
      <c r="W72" t="s">
        <v>112</v>
      </c>
      <c r="X72" t="s">
        <v>163</v>
      </c>
      <c r="Y72" t="s">
        <v>42</v>
      </c>
      <c r="Z72">
        <v>58210</v>
      </c>
      <c r="AA72" t="s">
        <v>56</v>
      </c>
      <c r="AB72" t="s">
        <v>44</v>
      </c>
      <c r="AC72" t="s">
        <v>45</v>
      </c>
      <c r="AD72">
        <v>1</v>
      </c>
    </row>
    <row r="73" spans="1:30" x14ac:dyDescent="0.3">
      <c r="A73">
        <v>3498</v>
      </c>
      <c r="B73" t="s">
        <v>437</v>
      </c>
      <c r="C73" t="s">
        <v>438</v>
      </c>
      <c r="D73" s="6" t="str">
        <f>CONCATENATE(employee_data35[[#This Row],[FirstName]], "-",employee_data35[[#This Row],[LastName]] )</f>
        <v>Joel-Mcmillan</v>
      </c>
      <c r="E73" s="1">
        <v>45042</v>
      </c>
      <c r="F73" s="1">
        <v>45099</v>
      </c>
      <c r="G73" s="7" t="str">
        <f>IF(ISBLANK(employee_data35[[#This Row],[ExitDate]]),"Yes","")</f>
        <v/>
      </c>
      <c r="H73" t="s">
        <v>59</v>
      </c>
      <c r="I73" t="s">
        <v>439</v>
      </c>
      <c r="J73" t="s">
        <v>440</v>
      </c>
      <c r="K73" t="s">
        <v>168</v>
      </c>
      <c r="L73" s="6" t="str">
        <f>IF(ISBLANK(employee_data35[[#This Row],[ExitDate]]),"1","0")</f>
        <v>0</v>
      </c>
      <c r="M73" t="str">
        <f>IF(ISBLANK(employee_data35[[#This Row],[ExitDate]]),"Active","Tidak Active")</f>
        <v>Tidak Active</v>
      </c>
      <c r="N73" t="s">
        <v>63</v>
      </c>
      <c r="O73" t="s">
        <v>51</v>
      </c>
      <c r="P73" t="s">
        <v>63</v>
      </c>
      <c r="Q73" t="s">
        <v>175</v>
      </c>
      <c r="R73" t="s">
        <v>441</v>
      </c>
      <c r="S73" t="s">
        <v>65</v>
      </c>
      <c r="T73" t="s">
        <v>66</v>
      </c>
      <c r="U73" s="1">
        <v>36085</v>
      </c>
      <c r="V73" s="7" t="str">
        <f>CONCATENATE(employee_data35[[#This Row],[First-LastName]]&amp;" "&amp;employee_data35[[#This Row],[DOB]])</f>
        <v>Joel-Mcmillan 36085</v>
      </c>
      <c r="W73" t="s">
        <v>156</v>
      </c>
      <c r="X73" t="s">
        <v>83</v>
      </c>
      <c r="Y73" t="s">
        <v>42</v>
      </c>
      <c r="Z73">
        <v>36087</v>
      </c>
      <c r="AA73" t="s">
        <v>43</v>
      </c>
      <c r="AB73" t="s">
        <v>44</v>
      </c>
      <c r="AC73" t="s">
        <v>45</v>
      </c>
      <c r="AD73">
        <v>2</v>
      </c>
    </row>
    <row r="74" spans="1:30" x14ac:dyDescent="0.3">
      <c r="A74">
        <v>3499</v>
      </c>
      <c r="B74" t="s">
        <v>442</v>
      </c>
      <c r="C74" t="s">
        <v>443</v>
      </c>
      <c r="D74" s="6" t="str">
        <f>CONCATENATE(employee_data35[[#This Row],[FirstName]], "-",employee_data35[[#This Row],[LastName]] )</f>
        <v>Maci-Frost</v>
      </c>
      <c r="E74" s="1">
        <v>43368</v>
      </c>
      <c r="F74" s="1">
        <v>44550</v>
      </c>
      <c r="G74" s="7" t="str">
        <f>IF(ISBLANK(employee_data35[[#This Row],[ExitDate]]),"Yes","")</f>
        <v/>
      </c>
      <c r="H74" t="s">
        <v>59</v>
      </c>
      <c r="I74" t="s">
        <v>444</v>
      </c>
      <c r="J74" t="s">
        <v>445</v>
      </c>
      <c r="K74" t="s">
        <v>98</v>
      </c>
      <c r="L74" s="6" t="str">
        <f>IF(ISBLANK(employee_data35[[#This Row],[ExitDate]]),"1","0")</f>
        <v>0</v>
      </c>
      <c r="M74" t="str">
        <f>IF(ISBLANK(employee_data35[[#This Row],[ExitDate]]),"Active","Tidak Active")</f>
        <v>Tidak Active</v>
      </c>
      <c r="N74" t="s">
        <v>52</v>
      </c>
      <c r="O74" t="s">
        <v>34</v>
      </c>
      <c r="P74" t="s">
        <v>35</v>
      </c>
      <c r="Q74" t="s">
        <v>99</v>
      </c>
      <c r="R74" t="s">
        <v>446</v>
      </c>
      <c r="S74" t="s">
        <v>65</v>
      </c>
      <c r="T74" t="s">
        <v>90</v>
      </c>
      <c r="U74" s="1">
        <v>25949</v>
      </c>
      <c r="V74" s="7" t="str">
        <f>CONCATENATE(employee_data35[[#This Row],[First-LastName]]&amp;" "&amp;employee_data35[[#This Row],[DOB]])</f>
        <v>Maci-Frost 25949</v>
      </c>
      <c r="W74" t="s">
        <v>156</v>
      </c>
      <c r="X74" t="s">
        <v>103</v>
      </c>
      <c r="Y74" t="s">
        <v>42</v>
      </c>
      <c r="Z74">
        <v>61457</v>
      </c>
      <c r="AA74" t="s">
        <v>128</v>
      </c>
      <c r="AB74" t="s">
        <v>44</v>
      </c>
      <c r="AC74" t="s">
        <v>45</v>
      </c>
      <c r="AD74">
        <v>5</v>
      </c>
    </row>
    <row r="75" spans="1:30" x14ac:dyDescent="0.3">
      <c r="A75">
        <v>3500</v>
      </c>
      <c r="B75" t="s">
        <v>320</v>
      </c>
      <c r="C75" t="s">
        <v>447</v>
      </c>
      <c r="D75" s="6" t="str">
        <f>CONCATENATE(employee_data35[[#This Row],[FirstName]], "-",employee_data35[[#This Row],[LastName]] )</f>
        <v>Nevaeh-Lucas</v>
      </c>
      <c r="E75" s="1">
        <v>43424</v>
      </c>
      <c r="F75" s="1">
        <v>44003</v>
      </c>
      <c r="G75" s="7" t="str">
        <f>IF(ISBLANK(employee_data35[[#This Row],[ExitDate]]),"Yes","")</f>
        <v/>
      </c>
      <c r="H75" t="s">
        <v>59</v>
      </c>
      <c r="I75" t="s">
        <v>448</v>
      </c>
      <c r="J75" t="s">
        <v>449</v>
      </c>
      <c r="K75" t="s">
        <v>118</v>
      </c>
      <c r="L75" s="6" t="str">
        <f>IF(ISBLANK(employee_data35[[#This Row],[ExitDate]]),"1","0")</f>
        <v>0</v>
      </c>
      <c r="M75" t="str">
        <f>IF(ISBLANK(employee_data35[[#This Row],[ExitDate]]),"Active","Tidak Active")</f>
        <v>Tidak Active</v>
      </c>
      <c r="N75" t="s">
        <v>63</v>
      </c>
      <c r="O75" t="s">
        <v>64</v>
      </c>
      <c r="P75" t="s">
        <v>52</v>
      </c>
      <c r="Q75" t="s">
        <v>175</v>
      </c>
      <c r="R75" t="s">
        <v>450</v>
      </c>
      <c r="S75" t="s">
        <v>65</v>
      </c>
      <c r="T75" t="s">
        <v>286</v>
      </c>
      <c r="U75" s="1">
        <v>36581</v>
      </c>
      <c r="V75" s="7" t="str">
        <f>CONCATENATE(employee_data35[[#This Row],[First-LastName]]&amp;" "&amp;employee_data35[[#This Row],[DOB]])</f>
        <v>Nevaeh-Lucas 36581</v>
      </c>
      <c r="W75" t="s">
        <v>120</v>
      </c>
      <c r="X75" t="s">
        <v>287</v>
      </c>
      <c r="Y75" t="s">
        <v>42</v>
      </c>
      <c r="Z75">
        <v>80424</v>
      </c>
      <c r="AA75" t="s">
        <v>43</v>
      </c>
      <c r="AB75" t="s">
        <v>104</v>
      </c>
      <c r="AC75" t="s">
        <v>45</v>
      </c>
      <c r="AD75">
        <v>1</v>
      </c>
    </row>
    <row r="76" spans="1:30" x14ac:dyDescent="0.3">
      <c r="A76">
        <v>3501</v>
      </c>
      <c r="B76" t="s">
        <v>451</v>
      </c>
      <c r="C76" t="s">
        <v>452</v>
      </c>
      <c r="D76" s="6" t="str">
        <f>CONCATENATE(employee_data35[[#This Row],[FirstName]], "-",employee_data35[[#This Row],[LastName]] )</f>
        <v>Garrett-Zimmerman</v>
      </c>
      <c r="E76" s="1">
        <v>44073</v>
      </c>
      <c r="F76" s="1">
        <v>44803</v>
      </c>
      <c r="G76" s="7" t="str">
        <f>IF(ISBLANK(employee_data35[[#This Row],[ExitDate]]),"Yes","")</f>
        <v/>
      </c>
      <c r="H76" t="s">
        <v>59</v>
      </c>
      <c r="I76" t="s">
        <v>453</v>
      </c>
      <c r="J76" t="s">
        <v>454</v>
      </c>
      <c r="K76" t="s">
        <v>62</v>
      </c>
      <c r="L76" s="6" t="str">
        <f>IF(ISBLANK(employee_data35[[#This Row],[ExitDate]]),"1","0")</f>
        <v>0</v>
      </c>
      <c r="M76" t="str">
        <f>IF(ISBLANK(employee_data35[[#This Row],[ExitDate]]),"Active","Tidak Active")</f>
        <v>Tidak Active</v>
      </c>
      <c r="N76" t="s">
        <v>52</v>
      </c>
      <c r="O76" t="s">
        <v>51</v>
      </c>
      <c r="P76" t="s">
        <v>52</v>
      </c>
      <c r="Q76" t="s">
        <v>140</v>
      </c>
      <c r="R76" t="s">
        <v>455</v>
      </c>
      <c r="S76" t="s">
        <v>65</v>
      </c>
      <c r="T76" t="s">
        <v>81</v>
      </c>
      <c r="U76" s="1">
        <v>21659</v>
      </c>
      <c r="V76" s="7" t="str">
        <f>CONCATENATE(employee_data35[[#This Row],[First-LastName]]&amp;" "&amp;employee_data35[[#This Row],[DOB]])</f>
        <v>Garrett-Zimmerman 21659</v>
      </c>
      <c r="W76" t="s">
        <v>120</v>
      </c>
      <c r="X76" t="s">
        <v>103</v>
      </c>
      <c r="Y76" t="s">
        <v>55</v>
      </c>
      <c r="Z76">
        <v>6240</v>
      </c>
      <c r="AA76" t="s">
        <v>74</v>
      </c>
      <c r="AB76" t="s">
        <v>44</v>
      </c>
      <c r="AC76" t="s">
        <v>45</v>
      </c>
      <c r="AD76">
        <v>4</v>
      </c>
    </row>
    <row r="77" spans="1:30" x14ac:dyDescent="0.3">
      <c r="A77">
        <v>3502</v>
      </c>
      <c r="B77" t="s">
        <v>456</v>
      </c>
      <c r="C77" t="s">
        <v>457</v>
      </c>
      <c r="D77" s="6" t="str">
        <f>CONCATENATE(employee_data35[[#This Row],[FirstName]], "-",employee_data35[[#This Row],[LastName]] )</f>
        <v>Eugene-Marks</v>
      </c>
      <c r="E77" s="1">
        <v>43739</v>
      </c>
      <c r="F77" s="1"/>
      <c r="G77" s="7" t="str">
        <f>IF(ISBLANK(employee_data35[[#This Row],[ExitDate]]),"Yes","")</f>
        <v>Yes</v>
      </c>
      <c r="H77" t="s">
        <v>59</v>
      </c>
      <c r="I77" t="s">
        <v>458</v>
      </c>
      <c r="J77" t="s">
        <v>459</v>
      </c>
      <c r="K77" t="s">
        <v>89</v>
      </c>
      <c r="L77" s="6" t="str">
        <f>IF(ISBLANK(employee_data35[[#This Row],[ExitDate]]),"1","0")</f>
        <v>1</v>
      </c>
      <c r="M77" t="str">
        <f>IF(ISBLANK(employee_data35[[#This Row],[ExitDate]]),"Active","Tidak Active")</f>
        <v>Active</v>
      </c>
      <c r="N77" t="s">
        <v>63</v>
      </c>
      <c r="O77" t="s">
        <v>34</v>
      </c>
      <c r="P77" t="s">
        <v>35</v>
      </c>
      <c r="Q77" t="s">
        <v>36</v>
      </c>
      <c r="R77" t="s">
        <v>37</v>
      </c>
      <c r="S77" t="s">
        <v>65</v>
      </c>
      <c r="T77" t="s">
        <v>148</v>
      </c>
      <c r="U77" s="1">
        <v>27940</v>
      </c>
      <c r="V77" s="7" t="str">
        <f>CONCATENATE(employee_data35[[#This Row],[First-LastName]]&amp;" "&amp;employee_data35[[#This Row],[DOB]])</f>
        <v>Eugene-Marks 27940</v>
      </c>
      <c r="W77" t="s">
        <v>120</v>
      </c>
      <c r="X77" t="s">
        <v>460</v>
      </c>
      <c r="Y77" t="s">
        <v>55</v>
      </c>
      <c r="Z77">
        <v>49914</v>
      </c>
      <c r="AA77" t="s">
        <v>43</v>
      </c>
      <c r="AB77" t="s">
        <v>84</v>
      </c>
      <c r="AC77" t="s">
        <v>45</v>
      </c>
      <c r="AD77">
        <v>1</v>
      </c>
    </row>
    <row r="78" spans="1:30" x14ac:dyDescent="0.3">
      <c r="A78">
        <v>3503</v>
      </c>
      <c r="B78" t="s">
        <v>461</v>
      </c>
      <c r="C78" t="s">
        <v>462</v>
      </c>
      <c r="D78" s="6" t="str">
        <f>CONCATENATE(employee_data35[[#This Row],[FirstName]], "-",employee_data35[[#This Row],[LastName]] )</f>
        <v>Geovanni-Pugh</v>
      </c>
      <c r="E78" s="1">
        <v>44581</v>
      </c>
      <c r="F78" s="1"/>
      <c r="G78" s="7" t="str">
        <f>IF(ISBLANK(employee_data35[[#This Row],[ExitDate]]),"Yes","")</f>
        <v>Yes</v>
      </c>
      <c r="H78" t="s">
        <v>59</v>
      </c>
      <c r="I78" t="s">
        <v>463</v>
      </c>
      <c r="J78" t="s">
        <v>464</v>
      </c>
      <c r="K78" t="s">
        <v>31</v>
      </c>
      <c r="L78" s="6" t="str">
        <f>IF(ISBLANK(employee_data35[[#This Row],[ExitDate]]),"1","0")</f>
        <v>1</v>
      </c>
      <c r="M78" t="str">
        <f>IF(ISBLANK(employee_data35[[#This Row],[ExitDate]]),"Active","Tidak Active")</f>
        <v>Active</v>
      </c>
      <c r="N78" t="s">
        <v>52</v>
      </c>
      <c r="O78" t="s">
        <v>51</v>
      </c>
      <c r="P78" t="s">
        <v>35</v>
      </c>
      <c r="Q78" t="s">
        <v>36</v>
      </c>
      <c r="R78" t="s">
        <v>37</v>
      </c>
      <c r="S78" t="s">
        <v>65</v>
      </c>
      <c r="T78" t="s">
        <v>177</v>
      </c>
      <c r="U78" s="1">
        <v>18836</v>
      </c>
      <c r="V78" s="7" t="str">
        <f>CONCATENATE(employee_data35[[#This Row],[First-LastName]]&amp;" "&amp;employee_data35[[#This Row],[DOB]])</f>
        <v>Geovanni-Pugh 18836</v>
      </c>
      <c r="W78" t="s">
        <v>149</v>
      </c>
      <c r="X78" t="s">
        <v>243</v>
      </c>
      <c r="Y78" t="s">
        <v>55</v>
      </c>
      <c r="Z78">
        <v>71319</v>
      </c>
      <c r="AA78" t="s">
        <v>74</v>
      </c>
      <c r="AB78" t="s">
        <v>75</v>
      </c>
      <c r="AC78" t="s">
        <v>45</v>
      </c>
      <c r="AD78">
        <v>4</v>
      </c>
    </row>
    <row r="79" spans="1:30" x14ac:dyDescent="0.3">
      <c r="A79">
        <v>3504</v>
      </c>
      <c r="B79" t="s">
        <v>465</v>
      </c>
      <c r="C79" t="s">
        <v>466</v>
      </c>
      <c r="D79" s="6" t="str">
        <f>CONCATENATE(employee_data35[[#This Row],[FirstName]], "-",employee_data35[[#This Row],[LastName]] )</f>
        <v>Javon-Kelley</v>
      </c>
      <c r="E79" s="1">
        <v>44479</v>
      </c>
      <c r="F79" s="1"/>
      <c r="G79" s="7" t="str">
        <f>IF(ISBLANK(employee_data35[[#This Row],[ExitDate]]),"Yes","")</f>
        <v>Yes</v>
      </c>
      <c r="H79" t="s">
        <v>59</v>
      </c>
      <c r="I79" t="s">
        <v>467</v>
      </c>
      <c r="J79" t="s">
        <v>468</v>
      </c>
      <c r="K79" t="s">
        <v>133</v>
      </c>
      <c r="L79" s="6" t="str">
        <f>IF(ISBLANK(employee_data35[[#This Row],[ExitDate]]),"1","0")</f>
        <v>1</v>
      </c>
      <c r="M79" t="str">
        <f>IF(ISBLANK(employee_data35[[#This Row],[ExitDate]]),"Active","Tidak Active")</f>
        <v>Active</v>
      </c>
      <c r="N79" t="s">
        <v>63</v>
      </c>
      <c r="O79" t="s">
        <v>64</v>
      </c>
      <c r="P79" t="s">
        <v>52</v>
      </c>
      <c r="Q79" t="s">
        <v>36</v>
      </c>
      <c r="R79" t="s">
        <v>37</v>
      </c>
      <c r="S79" t="s">
        <v>65</v>
      </c>
      <c r="T79" t="s">
        <v>81</v>
      </c>
      <c r="U79" s="1">
        <v>29456</v>
      </c>
      <c r="V79" s="7" t="str">
        <f>CONCATENATE(employee_data35[[#This Row],[First-LastName]]&amp;" "&amp;employee_data35[[#This Row],[DOB]])</f>
        <v>Javon-Kelley 29456</v>
      </c>
      <c r="W79" t="s">
        <v>149</v>
      </c>
      <c r="X79" t="s">
        <v>83</v>
      </c>
      <c r="Y79" t="s">
        <v>55</v>
      </c>
      <c r="Z79">
        <v>27992</v>
      </c>
      <c r="AA79" t="s">
        <v>56</v>
      </c>
      <c r="AB79" t="s">
        <v>84</v>
      </c>
      <c r="AC79" t="s">
        <v>45</v>
      </c>
      <c r="AD79">
        <v>2</v>
      </c>
    </row>
    <row r="80" spans="1:30" x14ac:dyDescent="0.3">
      <c r="A80">
        <v>3505</v>
      </c>
      <c r="B80" t="s">
        <v>469</v>
      </c>
      <c r="C80" t="s">
        <v>470</v>
      </c>
      <c r="D80" s="6" t="str">
        <f>CONCATENATE(employee_data35[[#This Row],[FirstName]], "-",employee_data35[[#This Row],[LastName]] )</f>
        <v>Amaya-Hicks</v>
      </c>
      <c r="E80" s="1">
        <v>44072</v>
      </c>
      <c r="F80" s="1"/>
      <c r="G80" s="7" t="str">
        <f>IF(ISBLANK(employee_data35[[#This Row],[ExitDate]]),"Yes","")</f>
        <v>Yes</v>
      </c>
      <c r="H80" t="s">
        <v>59</v>
      </c>
      <c r="I80" t="s">
        <v>471</v>
      </c>
      <c r="J80" t="s">
        <v>472</v>
      </c>
      <c r="K80" t="s">
        <v>50</v>
      </c>
      <c r="L80" s="6" t="str">
        <f>IF(ISBLANK(employee_data35[[#This Row],[ExitDate]]),"1","0")</f>
        <v>1</v>
      </c>
      <c r="M80" t="str">
        <f>IF(ISBLANK(employee_data35[[#This Row],[ExitDate]]),"Active","Tidak Active")</f>
        <v>Active</v>
      </c>
      <c r="N80" t="s">
        <v>33</v>
      </c>
      <c r="O80" t="s">
        <v>64</v>
      </c>
      <c r="P80" t="s">
        <v>35</v>
      </c>
      <c r="Q80" t="s">
        <v>36</v>
      </c>
      <c r="R80" t="s">
        <v>37</v>
      </c>
      <c r="S80" t="s">
        <v>65</v>
      </c>
      <c r="T80" t="s">
        <v>90</v>
      </c>
      <c r="U80" s="1">
        <v>15911</v>
      </c>
      <c r="V80" s="7" t="str">
        <f>CONCATENATE(employee_data35[[#This Row],[First-LastName]]&amp;" "&amp;employee_data35[[#This Row],[DOB]])</f>
        <v>Amaya-Hicks 15911</v>
      </c>
      <c r="W80" t="s">
        <v>134</v>
      </c>
      <c r="X80" t="s">
        <v>352</v>
      </c>
      <c r="Y80" t="s">
        <v>55</v>
      </c>
      <c r="Z80">
        <v>72324</v>
      </c>
      <c r="AA80" t="s">
        <v>56</v>
      </c>
      <c r="AB80" t="s">
        <v>44</v>
      </c>
      <c r="AC80" t="s">
        <v>45</v>
      </c>
      <c r="AD80">
        <v>1</v>
      </c>
    </row>
    <row r="81" spans="1:30" x14ac:dyDescent="0.3">
      <c r="A81">
        <v>3506</v>
      </c>
      <c r="B81" t="s">
        <v>473</v>
      </c>
      <c r="C81" t="s">
        <v>474</v>
      </c>
      <c r="D81" s="6" t="str">
        <f>CONCATENATE(employee_data35[[#This Row],[FirstName]], "-",employee_data35[[#This Row],[LastName]] )</f>
        <v>Laila-Woodard</v>
      </c>
      <c r="E81" s="1">
        <v>43704</v>
      </c>
      <c r="F81" s="1">
        <v>45056</v>
      </c>
      <c r="G81" s="7" t="str">
        <f>IF(ISBLANK(employee_data35[[#This Row],[ExitDate]]),"Yes","")</f>
        <v/>
      </c>
      <c r="H81" t="s">
        <v>59</v>
      </c>
      <c r="I81" t="s">
        <v>475</v>
      </c>
      <c r="J81" t="s">
        <v>476</v>
      </c>
      <c r="K81" t="s">
        <v>139</v>
      </c>
      <c r="L81" s="6" t="str">
        <f>IF(ISBLANK(employee_data35[[#This Row],[ExitDate]]),"1","0")</f>
        <v>0</v>
      </c>
      <c r="M81" t="str">
        <f>IF(ISBLANK(employee_data35[[#This Row],[ExitDate]]),"Active","Tidak Active")</f>
        <v>Tidak Active</v>
      </c>
      <c r="N81" t="s">
        <v>63</v>
      </c>
      <c r="O81" t="s">
        <v>64</v>
      </c>
      <c r="P81" t="s">
        <v>35</v>
      </c>
      <c r="Q81" t="s">
        <v>175</v>
      </c>
      <c r="R81" t="s">
        <v>477</v>
      </c>
      <c r="S81" t="s">
        <v>65</v>
      </c>
      <c r="T81" t="s">
        <v>90</v>
      </c>
      <c r="U81" s="1">
        <v>32330</v>
      </c>
      <c r="V81" s="7" t="str">
        <f>CONCATENATE(employee_data35[[#This Row],[First-LastName]]&amp;" "&amp;employee_data35[[#This Row],[DOB]])</f>
        <v>Laila-Woodard 32330</v>
      </c>
      <c r="W81" t="s">
        <v>134</v>
      </c>
      <c r="X81" t="s">
        <v>103</v>
      </c>
      <c r="Y81" t="s">
        <v>55</v>
      </c>
      <c r="Z81">
        <v>38740</v>
      </c>
      <c r="AA81" t="s">
        <v>74</v>
      </c>
      <c r="AB81" t="s">
        <v>84</v>
      </c>
      <c r="AC81" t="s">
        <v>45</v>
      </c>
      <c r="AD81">
        <v>2</v>
      </c>
    </row>
    <row r="82" spans="1:30" x14ac:dyDescent="0.3">
      <c r="A82">
        <v>3507</v>
      </c>
      <c r="B82" t="s">
        <v>478</v>
      </c>
      <c r="C82" t="s">
        <v>479</v>
      </c>
      <c r="D82" s="6" t="str">
        <f>CONCATENATE(employee_data35[[#This Row],[FirstName]], "-",employee_data35[[#This Row],[LastName]] )</f>
        <v>Ivan-Huff</v>
      </c>
      <c r="E82" s="1">
        <v>44252</v>
      </c>
      <c r="F82" s="1">
        <v>45023</v>
      </c>
      <c r="G82" s="7" t="str">
        <f>IF(ISBLANK(employee_data35[[#This Row],[ExitDate]]),"Yes","")</f>
        <v/>
      </c>
      <c r="H82" t="s">
        <v>59</v>
      </c>
      <c r="I82" t="s">
        <v>480</v>
      </c>
      <c r="J82" t="s">
        <v>481</v>
      </c>
      <c r="K82" t="s">
        <v>80</v>
      </c>
      <c r="L82" s="6" t="str">
        <f>IF(ISBLANK(employee_data35[[#This Row],[ExitDate]]),"1","0")</f>
        <v>0</v>
      </c>
      <c r="M82" t="str">
        <f>IF(ISBLANK(employee_data35[[#This Row],[ExitDate]]),"Active","Tidak Active")</f>
        <v>Tidak Active</v>
      </c>
      <c r="N82" t="s">
        <v>63</v>
      </c>
      <c r="O82" t="s">
        <v>51</v>
      </c>
      <c r="P82" t="s">
        <v>63</v>
      </c>
      <c r="Q82" t="s">
        <v>140</v>
      </c>
      <c r="R82" t="s">
        <v>482</v>
      </c>
      <c r="S82" t="s">
        <v>65</v>
      </c>
      <c r="T82" t="s">
        <v>177</v>
      </c>
      <c r="U82" s="1">
        <v>26747</v>
      </c>
      <c r="V82" s="7" t="str">
        <f>CONCATENATE(employee_data35[[#This Row],[First-LastName]]&amp;" "&amp;employee_data35[[#This Row],[DOB]])</f>
        <v>Ivan-Huff 26747</v>
      </c>
      <c r="W82" t="s">
        <v>102</v>
      </c>
      <c r="X82" t="s">
        <v>243</v>
      </c>
      <c r="Y82" t="s">
        <v>55</v>
      </c>
      <c r="Z82">
        <v>9437</v>
      </c>
      <c r="AA82" t="s">
        <v>43</v>
      </c>
      <c r="AB82" t="s">
        <v>75</v>
      </c>
      <c r="AC82" t="s">
        <v>45</v>
      </c>
      <c r="AD82">
        <v>4</v>
      </c>
    </row>
    <row r="83" spans="1:30" x14ac:dyDescent="0.3">
      <c r="A83">
        <v>3508</v>
      </c>
      <c r="B83" t="s">
        <v>483</v>
      </c>
      <c r="C83" t="s">
        <v>374</v>
      </c>
      <c r="D83" s="6" t="str">
        <f>CONCATENATE(employee_data35[[#This Row],[FirstName]], "-",employee_data35[[#This Row],[LastName]] )</f>
        <v>Aidan-Harding</v>
      </c>
      <c r="E83" s="1">
        <v>44390</v>
      </c>
      <c r="F83" s="1"/>
      <c r="G83" s="7" t="str">
        <f>IF(ISBLANK(employee_data35[[#This Row],[ExitDate]]),"Yes","")</f>
        <v>Yes</v>
      </c>
      <c r="H83" t="s">
        <v>59</v>
      </c>
      <c r="I83" t="s">
        <v>484</v>
      </c>
      <c r="J83" t="s">
        <v>485</v>
      </c>
      <c r="K83" t="s">
        <v>31</v>
      </c>
      <c r="L83" s="6" t="str">
        <f>IF(ISBLANK(employee_data35[[#This Row],[ExitDate]]),"1","0")</f>
        <v>1</v>
      </c>
      <c r="M83" t="str">
        <f>IF(ISBLANK(employee_data35[[#This Row],[ExitDate]]),"Active","Tidak Active")</f>
        <v>Active</v>
      </c>
      <c r="N83" t="s">
        <v>63</v>
      </c>
      <c r="O83" t="s">
        <v>64</v>
      </c>
      <c r="P83" t="s">
        <v>52</v>
      </c>
      <c r="Q83" t="s">
        <v>36</v>
      </c>
      <c r="R83" t="s">
        <v>37</v>
      </c>
      <c r="S83" t="s">
        <v>65</v>
      </c>
      <c r="T83" t="s">
        <v>53</v>
      </c>
      <c r="U83" s="1">
        <v>15487</v>
      </c>
      <c r="V83" s="7" t="str">
        <f>CONCATENATE(employee_data35[[#This Row],[First-LastName]]&amp;" "&amp;employee_data35[[#This Row],[DOB]])</f>
        <v>Aidan-Harding 15487</v>
      </c>
      <c r="W83" t="s">
        <v>112</v>
      </c>
      <c r="X83" t="s">
        <v>83</v>
      </c>
      <c r="Y83" t="s">
        <v>55</v>
      </c>
      <c r="Z83">
        <v>9385</v>
      </c>
      <c r="AA83" t="s">
        <v>128</v>
      </c>
      <c r="AB83" t="s">
        <v>75</v>
      </c>
      <c r="AC83" t="s">
        <v>45</v>
      </c>
      <c r="AD83">
        <v>5</v>
      </c>
    </row>
    <row r="84" spans="1:30" x14ac:dyDescent="0.3">
      <c r="A84">
        <v>3509</v>
      </c>
      <c r="B84" t="s">
        <v>486</v>
      </c>
      <c r="C84" t="s">
        <v>487</v>
      </c>
      <c r="D84" s="6" t="str">
        <f>CONCATENATE(employee_data35[[#This Row],[FirstName]], "-",employee_data35[[#This Row],[LastName]] )</f>
        <v>Cruz-Boyer</v>
      </c>
      <c r="E84" s="1">
        <v>44300</v>
      </c>
      <c r="F84" s="1"/>
      <c r="G84" s="7" t="str">
        <f>IF(ISBLANK(employee_data35[[#This Row],[ExitDate]]),"Yes","")</f>
        <v>Yes</v>
      </c>
      <c r="H84" t="s">
        <v>59</v>
      </c>
      <c r="I84" t="s">
        <v>488</v>
      </c>
      <c r="J84" t="s">
        <v>489</v>
      </c>
      <c r="K84" t="s">
        <v>89</v>
      </c>
      <c r="L84" s="6" t="str">
        <f>IF(ISBLANK(employee_data35[[#This Row],[ExitDate]]),"1","0")</f>
        <v>1</v>
      </c>
      <c r="M84" t="str">
        <f>IF(ISBLANK(employee_data35[[#This Row],[ExitDate]]),"Active","Tidak Active")</f>
        <v>Active</v>
      </c>
      <c r="N84" t="s">
        <v>52</v>
      </c>
      <c r="O84" t="s">
        <v>34</v>
      </c>
      <c r="P84" t="s">
        <v>63</v>
      </c>
      <c r="Q84" t="s">
        <v>36</v>
      </c>
      <c r="R84" t="s">
        <v>37</v>
      </c>
      <c r="S84" t="s">
        <v>65</v>
      </c>
      <c r="T84" t="s">
        <v>66</v>
      </c>
      <c r="U84" s="1">
        <v>28433</v>
      </c>
      <c r="V84" s="7" t="str">
        <f>CONCATENATE(employee_data35[[#This Row],[First-LastName]]&amp;" "&amp;employee_data35[[#This Row],[DOB]])</f>
        <v>Cruz-Boyer 28433</v>
      </c>
      <c r="W84" t="s">
        <v>156</v>
      </c>
      <c r="X84" t="s">
        <v>490</v>
      </c>
      <c r="Y84" t="s">
        <v>42</v>
      </c>
      <c r="Z84">
        <v>75993</v>
      </c>
      <c r="AA84" t="s">
        <v>93</v>
      </c>
      <c r="AB84" t="s">
        <v>84</v>
      </c>
      <c r="AC84" t="s">
        <v>45</v>
      </c>
      <c r="AD84">
        <v>2</v>
      </c>
    </row>
    <row r="85" spans="1:30" x14ac:dyDescent="0.3">
      <c r="A85">
        <v>3510</v>
      </c>
      <c r="B85" t="s">
        <v>491</v>
      </c>
      <c r="C85" t="s">
        <v>339</v>
      </c>
      <c r="D85" s="6" t="str">
        <f>CONCATENATE(employee_data35[[#This Row],[FirstName]], "-",employee_data35[[#This Row],[LastName]] )</f>
        <v>Raven-Koch</v>
      </c>
      <c r="E85" s="1">
        <v>43871</v>
      </c>
      <c r="F85" s="1"/>
      <c r="G85" s="7" t="str">
        <f>IF(ISBLANK(employee_data35[[#This Row],[ExitDate]]),"Yes","")</f>
        <v>Yes</v>
      </c>
      <c r="H85" t="s">
        <v>59</v>
      </c>
      <c r="I85" t="s">
        <v>492</v>
      </c>
      <c r="J85" t="s">
        <v>493</v>
      </c>
      <c r="K85" t="s">
        <v>168</v>
      </c>
      <c r="L85" s="6" t="str">
        <f>IF(ISBLANK(employee_data35[[#This Row],[ExitDate]]),"1","0")</f>
        <v>1</v>
      </c>
      <c r="M85" t="str">
        <f>IF(ISBLANK(employee_data35[[#This Row],[ExitDate]]),"Active","Tidak Active")</f>
        <v>Active</v>
      </c>
      <c r="N85" t="s">
        <v>52</v>
      </c>
      <c r="O85" t="s">
        <v>51</v>
      </c>
      <c r="P85" t="s">
        <v>63</v>
      </c>
      <c r="Q85" t="s">
        <v>36</v>
      </c>
      <c r="R85" t="s">
        <v>37</v>
      </c>
      <c r="S85" t="s">
        <v>65</v>
      </c>
      <c r="T85" t="s">
        <v>81</v>
      </c>
      <c r="U85" s="1">
        <v>20745</v>
      </c>
      <c r="V85" s="7" t="str">
        <f>CONCATENATE(employee_data35[[#This Row],[First-LastName]]&amp;" "&amp;employee_data35[[#This Row],[DOB]])</f>
        <v>Raven-Koch 20745</v>
      </c>
      <c r="W85" t="s">
        <v>156</v>
      </c>
      <c r="X85" t="s">
        <v>83</v>
      </c>
      <c r="Y85" t="s">
        <v>42</v>
      </c>
      <c r="Z85">
        <v>65329</v>
      </c>
      <c r="AA85" t="s">
        <v>56</v>
      </c>
      <c r="AB85" t="s">
        <v>84</v>
      </c>
      <c r="AC85" t="s">
        <v>45</v>
      </c>
      <c r="AD85">
        <v>2</v>
      </c>
    </row>
    <row r="86" spans="1:30" x14ac:dyDescent="0.3">
      <c r="A86">
        <v>3511</v>
      </c>
      <c r="B86" t="s">
        <v>494</v>
      </c>
      <c r="C86" t="s">
        <v>495</v>
      </c>
      <c r="D86" s="6" t="str">
        <f>CONCATENATE(employee_data35[[#This Row],[FirstName]], "-",employee_data35[[#This Row],[LastName]] )</f>
        <v>Karli-Barker</v>
      </c>
      <c r="E86" s="1">
        <v>44425</v>
      </c>
      <c r="F86" s="1">
        <v>44561</v>
      </c>
      <c r="G86" s="7" t="str">
        <f>IF(ISBLANK(employee_data35[[#This Row],[ExitDate]]),"Yes","")</f>
        <v/>
      </c>
      <c r="H86" t="s">
        <v>59</v>
      </c>
      <c r="I86" t="s">
        <v>496</v>
      </c>
      <c r="J86" t="s">
        <v>497</v>
      </c>
      <c r="K86" t="s">
        <v>98</v>
      </c>
      <c r="L86" s="6" t="str">
        <f>IF(ISBLANK(employee_data35[[#This Row],[ExitDate]]),"1","0")</f>
        <v>0</v>
      </c>
      <c r="M86" t="str">
        <f>IF(ISBLANK(employee_data35[[#This Row],[ExitDate]]),"Active","Tidak Active")</f>
        <v>Tidak Active</v>
      </c>
      <c r="N86" t="s">
        <v>52</v>
      </c>
      <c r="O86" t="s">
        <v>64</v>
      </c>
      <c r="P86" t="s">
        <v>63</v>
      </c>
      <c r="Q86" t="s">
        <v>126</v>
      </c>
      <c r="R86" t="s">
        <v>498</v>
      </c>
      <c r="S86" t="s">
        <v>65</v>
      </c>
      <c r="T86" t="s">
        <v>39</v>
      </c>
      <c r="U86" s="1">
        <v>35479</v>
      </c>
      <c r="V86" s="7" t="str">
        <f>CONCATENATE(employee_data35[[#This Row],[First-LastName]]&amp;" "&amp;employee_data35[[#This Row],[DOB]])</f>
        <v>Karli-Barker 35479</v>
      </c>
      <c r="W86" t="s">
        <v>156</v>
      </c>
      <c r="X86" t="s">
        <v>184</v>
      </c>
      <c r="Y86" t="s">
        <v>42</v>
      </c>
      <c r="Z86">
        <v>41111</v>
      </c>
      <c r="AA86" t="s">
        <v>128</v>
      </c>
      <c r="AB86" t="s">
        <v>104</v>
      </c>
      <c r="AC86" t="s">
        <v>45</v>
      </c>
      <c r="AD86">
        <v>4</v>
      </c>
    </row>
    <row r="87" spans="1:30" x14ac:dyDescent="0.3">
      <c r="A87">
        <v>3512</v>
      </c>
      <c r="B87" t="s">
        <v>499</v>
      </c>
      <c r="C87" t="s">
        <v>500</v>
      </c>
      <c r="D87" s="6" t="str">
        <f>CONCATENATE(employee_data35[[#This Row],[FirstName]], "-",employee_data35[[#This Row],[LastName]] )</f>
        <v>Tyrone-Sosa</v>
      </c>
      <c r="E87" s="1">
        <v>45033</v>
      </c>
      <c r="F87" s="1">
        <v>45099</v>
      </c>
      <c r="G87" s="7" t="str">
        <f>IF(ISBLANK(employee_data35[[#This Row],[ExitDate]]),"Yes","")</f>
        <v/>
      </c>
      <c r="H87" t="s">
        <v>59</v>
      </c>
      <c r="I87" t="s">
        <v>501</v>
      </c>
      <c r="J87" t="s">
        <v>502</v>
      </c>
      <c r="K87" t="s">
        <v>118</v>
      </c>
      <c r="L87" s="6" t="str">
        <f>IF(ISBLANK(employee_data35[[#This Row],[ExitDate]]),"1","0")</f>
        <v>0</v>
      </c>
      <c r="M87" t="str">
        <f>IF(ISBLANK(employee_data35[[#This Row],[ExitDate]]),"Active","Tidak Active")</f>
        <v>Tidak Active</v>
      </c>
      <c r="N87" t="s">
        <v>33</v>
      </c>
      <c r="O87" t="s">
        <v>34</v>
      </c>
      <c r="P87" t="s">
        <v>35</v>
      </c>
      <c r="Q87" t="s">
        <v>175</v>
      </c>
      <c r="R87" t="s">
        <v>503</v>
      </c>
      <c r="S87" t="s">
        <v>65</v>
      </c>
      <c r="T87" t="s">
        <v>504</v>
      </c>
      <c r="U87" s="1">
        <v>35363</v>
      </c>
      <c r="V87" s="7" t="str">
        <f>CONCATENATE(employee_data35[[#This Row],[First-LastName]]&amp;" "&amp;employee_data35[[#This Row],[DOB]])</f>
        <v>Tyrone-Sosa 35363</v>
      </c>
      <c r="W87" t="s">
        <v>120</v>
      </c>
      <c r="X87" t="s">
        <v>178</v>
      </c>
      <c r="Y87" t="s">
        <v>42</v>
      </c>
      <c r="Z87">
        <v>58860</v>
      </c>
      <c r="AA87" t="s">
        <v>93</v>
      </c>
      <c r="AB87" t="s">
        <v>75</v>
      </c>
      <c r="AC87" t="s">
        <v>45</v>
      </c>
      <c r="AD87">
        <v>2</v>
      </c>
    </row>
    <row r="88" spans="1:30" x14ac:dyDescent="0.3">
      <c r="A88">
        <v>3513</v>
      </c>
      <c r="B88" t="s">
        <v>505</v>
      </c>
      <c r="C88" t="s">
        <v>506</v>
      </c>
      <c r="D88" s="6" t="str">
        <f>CONCATENATE(employee_data35[[#This Row],[FirstName]], "-",employee_data35[[#This Row],[LastName]] )</f>
        <v>Damaris-Cisneros</v>
      </c>
      <c r="E88" s="1">
        <v>44806</v>
      </c>
      <c r="F88" s="1">
        <v>45070</v>
      </c>
      <c r="G88" s="7" t="str">
        <f>IF(ISBLANK(employee_data35[[#This Row],[ExitDate]]),"Yes","")</f>
        <v/>
      </c>
      <c r="H88" t="s">
        <v>59</v>
      </c>
      <c r="I88" t="s">
        <v>507</v>
      </c>
      <c r="J88" t="s">
        <v>508</v>
      </c>
      <c r="K88" t="s">
        <v>62</v>
      </c>
      <c r="L88" s="6" t="str">
        <f>IF(ISBLANK(employee_data35[[#This Row],[ExitDate]]),"1","0")</f>
        <v>0</v>
      </c>
      <c r="M88" t="str">
        <f>IF(ISBLANK(employee_data35[[#This Row],[ExitDate]]),"Active","Tidak Active")</f>
        <v>Tidak Active</v>
      </c>
      <c r="N88" t="s">
        <v>33</v>
      </c>
      <c r="O88" t="s">
        <v>34</v>
      </c>
      <c r="P88" t="s">
        <v>35</v>
      </c>
      <c r="Q88" t="s">
        <v>99</v>
      </c>
      <c r="R88" t="s">
        <v>509</v>
      </c>
      <c r="S88" t="s">
        <v>65</v>
      </c>
      <c r="T88" t="s">
        <v>81</v>
      </c>
      <c r="U88" s="1">
        <v>21867</v>
      </c>
      <c r="V88" s="7" t="str">
        <f>CONCATENATE(employee_data35[[#This Row],[First-LastName]]&amp;" "&amp;employee_data35[[#This Row],[DOB]])</f>
        <v>Damaris-Cisneros 21867</v>
      </c>
      <c r="W88" t="s">
        <v>120</v>
      </c>
      <c r="X88" t="s">
        <v>83</v>
      </c>
      <c r="Y88" t="s">
        <v>55</v>
      </c>
      <c r="Z88">
        <v>93051</v>
      </c>
      <c r="AA88" t="s">
        <v>74</v>
      </c>
      <c r="AB88" t="s">
        <v>84</v>
      </c>
      <c r="AC88" t="s">
        <v>45</v>
      </c>
      <c r="AD88">
        <v>5</v>
      </c>
    </row>
    <row r="89" spans="1:30" x14ac:dyDescent="0.3">
      <c r="A89">
        <v>3514</v>
      </c>
      <c r="B89" t="s">
        <v>510</v>
      </c>
      <c r="C89" t="s">
        <v>511</v>
      </c>
      <c r="D89" s="6" t="str">
        <f>CONCATENATE(employee_data35[[#This Row],[FirstName]], "-",employee_data35[[#This Row],[LastName]] )</f>
        <v>Alexus-Estes</v>
      </c>
      <c r="E89" s="1">
        <v>43936</v>
      </c>
      <c r="F89" s="1"/>
      <c r="G89" s="7" t="str">
        <f>IF(ISBLANK(employee_data35[[#This Row],[ExitDate]]),"Yes","")</f>
        <v>Yes</v>
      </c>
      <c r="H89" t="s">
        <v>59</v>
      </c>
      <c r="I89" t="s">
        <v>512</v>
      </c>
      <c r="J89" t="s">
        <v>513</v>
      </c>
      <c r="K89" t="s">
        <v>89</v>
      </c>
      <c r="L89" s="6" t="str">
        <f>IF(ISBLANK(employee_data35[[#This Row],[ExitDate]]),"1","0")</f>
        <v>1</v>
      </c>
      <c r="M89" t="str">
        <f>IF(ISBLANK(employee_data35[[#This Row],[ExitDate]]),"Active","Tidak Active")</f>
        <v>Active</v>
      </c>
      <c r="N89" t="s">
        <v>63</v>
      </c>
      <c r="O89" t="s">
        <v>64</v>
      </c>
      <c r="P89" t="s">
        <v>52</v>
      </c>
      <c r="Q89" t="s">
        <v>36</v>
      </c>
      <c r="R89" t="s">
        <v>37</v>
      </c>
      <c r="S89" t="s">
        <v>65</v>
      </c>
      <c r="T89" t="s">
        <v>305</v>
      </c>
      <c r="U89" s="1">
        <v>21188</v>
      </c>
      <c r="V89" s="7" t="str">
        <f>CONCATENATE(employee_data35[[#This Row],[First-LastName]]&amp;" "&amp;employee_data35[[#This Row],[DOB]])</f>
        <v>Alexus-Estes 21188</v>
      </c>
      <c r="W89" t="s">
        <v>120</v>
      </c>
      <c r="X89" t="s">
        <v>243</v>
      </c>
      <c r="Y89" t="s">
        <v>55</v>
      </c>
      <c r="Z89">
        <v>17419</v>
      </c>
      <c r="AA89" t="s">
        <v>128</v>
      </c>
      <c r="AB89" t="s">
        <v>84</v>
      </c>
      <c r="AC89" t="s">
        <v>45</v>
      </c>
      <c r="AD89">
        <v>1</v>
      </c>
    </row>
    <row r="90" spans="1:30" x14ac:dyDescent="0.3">
      <c r="A90">
        <v>3515</v>
      </c>
      <c r="B90" t="s">
        <v>514</v>
      </c>
      <c r="C90" t="s">
        <v>515</v>
      </c>
      <c r="D90" s="6" t="str">
        <f>CONCATENATE(employee_data35[[#This Row],[FirstName]], "-",employee_data35[[#This Row],[LastName]] )</f>
        <v>Kinsley-Flowers</v>
      </c>
      <c r="E90" s="1">
        <v>44629</v>
      </c>
      <c r="F90" s="1">
        <v>44905</v>
      </c>
      <c r="G90" s="7" t="str">
        <f>IF(ISBLANK(employee_data35[[#This Row],[ExitDate]]),"Yes","")</f>
        <v/>
      </c>
      <c r="H90" t="s">
        <v>59</v>
      </c>
      <c r="I90" t="s">
        <v>516</v>
      </c>
      <c r="J90" t="s">
        <v>517</v>
      </c>
      <c r="K90" t="s">
        <v>31</v>
      </c>
      <c r="L90" s="6" t="str">
        <f>IF(ISBLANK(employee_data35[[#This Row],[ExitDate]]),"1","0")</f>
        <v>0</v>
      </c>
      <c r="M90" t="str">
        <f>IF(ISBLANK(employee_data35[[#This Row],[ExitDate]]),"Active","Tidak Active")</f>
        <v>Tidak Active</v>
      </c>
      <c r="N90" t="s">
        <v>52</v>
      </c>
      <c r="O90" t="s">
        <v>51</v>
      </c>
      <c r="P90" t="s">
        <v>52</v>
      </c>
      <c r="Q90" t="s">
        <v>140</v>
      </c>
      <c r="R90" t="s">
        <v>518</v>
      </c>
      <c r="S90" t="s">
        <v>65</v>
      </c>
      <c r="T90" t="s">
        <v>39</v>
      </c>
      <c r="U90" s="1">
        <v>35549</v>
      </c>
      <c r="V90" s="7" t="str">
        <f>CONCATENATE(employee_data35[[#This Row],[First-LastName]]&amp;" "&amp;employee_data35[[#This Row],[DOB]])</f>
        <v>Kinsley-Flowers 35549</v>
      </c>
      <c r="W90" t="s">
        <v>149</v>
      </c>
      <c r="X90" t="s">
        <v>157</v>
      </c>
      <c r="Y90" t="s">
        <v>55</v>
      </c>
      <c r="Z90">
        <v>59593</v>
      </c>
      <c r="AA90" t="s">
        <v>43</v>
      </c>
      <c r="AB90" t="s">
        <v>75</v>
      </c>
      <c r="AC90" t="s">
        <v>45</v>
      </c>
      <c r="AD90">
        <v>4</v>
      </c>
    </row>
    <row r="91" spans="1:30" x14ac:dyDescent="0.3">
      <c r="A91">
        <v>3516</v>
      </c>
      <c r="B91" t="s">
        <v>519</v>
      </c>
      <c r="C91" t="s">
        <v>520</v>
      </c>
      <c r="D91" s="6" t="str">
        <f>CONCATENATE(employee_data35[[#This Row],[FirstName]], "-",employee_data35[[#This Row],[LastName]] )</f>
        <v>Deborah-Love</v>
      </c>
      <c r="E91" s="1">
        <v>44658</v>
      </c>
      <c r="F91" s="1">
        <v>44948</v>
      </c>
      <c r="G91" s="7" t="str">
        <f>IF(ISBLANK(employee_data35[[#This Row],[ExitDate]]),"Yes","")</f>
        <v/>
      </c>
      <c r="H91" t="s">
        <v>59</v>
      </c>
      <c r="I91" t="s">
        <v>521</v>
      </c>
      <c r="J91" t="s">
        <v>522</v>
      </c>
      <c r="K91" t="s">
        <v>133</v>
      </c>
      <c r="L91" s="6" t="str">
        <f>IF(ISBLANK(employee_data35[[#This Row],[ExitDate]]),"1","0")</f>
        <v>0</v>
      </c>
      <c r="M91" t="str">
        <f>IF(ISBLANK(employee_data35[[#This Row],[ExitDate]]),"Active","Tidak Active")</f>
        <v>Tidak Active</v>
      </c>
      <c r="N91" t="s">
        <v>33</v>
      </c>
      <c r="O91" t="s">
        <v>64</v>
      </c>
      <c r="P91" t="s">
        <v>52</v>
      </c>
      <c r="Q91" t="s">
        <v>140</v>
      </c>
      <c r="R91" t="s">
        <v>523</v>
      </c>
      <c r="S91" t="s">
        <v>65</v>
      </c>
      <c r="T91" t="s">
        <v>177</v>
      </c>
      <c r="U91" s="1">
        <v>32319</v>
      </c>
      <c r="V91" s="7" t="str">
        <f>CONCATENATE(employee_data35[[#This Row],[First-LastName]]&amp;" "&amp;employee_data35[[#This Row],[DOB]])</f>
        <v>Deborah-Love 32319</v>
      </c>
      <c r="W91" t="s">
        <v>149</v>
      </c>
      <c r="X91" t="s">
        <v>178</v>
      </c>
      <c r="Y91" t="s">
        <v>55</v>
      </c>
      <c r="Z91">
        <v>96350</v>
      </c>
      <c r="AA91" t="s">
        <v>128</v>
      </c>
      <c r="AB91" t="s">
        <v>104</v>
      </c>
      <c r="AC91" t="s">
        <v>45</v>
      </c>
      <c r="AD91">
        <v>5</v>
      </c>
    </row>
    <row r="92" spans="1:30" x14ac:dyDescent="0.3">
      <c r="A92">
        <v>3517</v>
      </c>
      <c r="B92" t="s">
        <v>524</v>
      </c>
      <c r="C92" t="s">
        <v>525</v>
      </c>
      <c r="D92" s="6" t="str">
        <f>CONCATENATE(employee_data35[[#This Row],[FirstName]], "-",employee_data35[[#This Row],[LastName]] )</f>
        <v>Milagros-Francis</v>
      </c>
      <c r="E92" s="1">
        <v>43880</v>
      </c>
      <c r="F92" s="1"/>
      <c r="G92" s="7" t="str">
        <f>IF(ISBLANK(employee_data35[[#This Row],[ExitDate]]),"Yes","")</f>
        <v>Yes</v>
      </c>
      <c r="H92" t="s">
        <v>59</v>
      </c>
      <c r="I92" t="s">
        <v>526</v>
      </c>
      <c r="J92" t="s">
        <v>527</v>
      </c>
      <c r="K92" t="s">
        <v>50</v>
      </c>
      <c r="L92" s="6" t="str">
        <f>IF(ISBLANK(employee_data35[[#This Row],[ExitDate]]),"1","0")</f>
        <v>1</v>
      </c>
      <c r="M92" t="str">
        <f>IF(ISBLANK(employee_data35[[#This Row],[ExitDate]]),"Active","Tidak Active")</f>
        <v>Active</v>
      </c>
      <c r="N92" t="s">
        <v>52</v>
      </c>
      <c r="O92" t="s">
        <v>51</v>
      </c>
      <c r="P92" t="s">
        <v>52</v>
      </c>
      <c r="Q92" t="s">
        <v>36</v>
      </c>
      <c r="R92" t="s">
        <v>37</v>
      </c>
      <c r="S92" t="s">
        <v>65</v>
      </c>
      <c r="T92" t="s">
        <v>148</v>
      </c>
      <c r="U92" s="1">
        <v>15345</v>
      </c>
      <c r="V92" s="7" t="str">
        <f>CONCATENATE(employee_data35[[#This Row],[First-LastName]]&amp;" "&amp;employee_data35[[#This Row],[DOB]])</f>
        <v>Milagros-Francis 15345</v>
      </c>
      <c r="W92" t="s">
        <v>134</v>
      </c>
      <c r="X92" t="s">
        <v>150</v>
      </c>
      <c r="Y92" t="s">
        <v>55</v>
      </c>
      <c r="Z92">
        <v>44469</v>
      </c>
      <c r="AA92" t="s">
        <v>56</v>
      </c>
      <c r="AB92" t="s">
        <v>44</v>
      </c>
      <c r="AC92" t="s">
        <v>45</v>
      </c>
      <c r="AD92">
        <v>4</v>
      </c>
    </row>
    <row r="93" spans="1:30" x14ac:dyDescent="0.3">
      <c r="A93">
        <v>3518</v>
      </c>
      <c r="B93" t="s">
        <v>528</v>
      </c>
      <c r="C93" t="s">
        <v>68</v>
      </c>
      <c r="D93" s="6" t="str">
        <f>CONCATENATE(employee_data35[[#This Row],[FirstName]], "-",employee_data35[[#This Row],[LastName]] )</f>
        <v>Roberto-Michael</v>
      </c>
      <c r="E93" s="1">
        <v>44296</v>
      </c>
      <c r="F93" s="1">
        <v>44746</v>
      </c>
      <c r="G93" s="7" t="str">
        <f>IF(ISBLANK(employee_data35[[#This Row],[ExitDate]]),"Yes","")</f>
        <v/>
      </c>
      <c r="H93" t="s">
        <v>59</v>
      </c>
      <c r="I93" t="s">
        <v>529</v>
      </c>
      <c r="J93" t="s">
        <v>530</v>
      </c>
      <c r="K93" t="s">
        <v>139</v>
      </c>
      <c r="L93" s="6" t="str">
        <f>IF(ISBLANK(employee_data35[[#This Row],[ExitDate]]),"1","0")</f>
        <v>0</v>
      </c>
      <c r="M93" t="str">
        <f>IF(ISBLANK(employee_data35[[#This Row],[ExitDate]]),"Active","Tidak Active")</f>
        <v>Tidak Active</v>
      </c>
      <c r="N93" t="s">
        <v>33</v>
      </c>
      <c r="O93" t="s">
        <v>64</v>
      </c>
      <c r="P93" t="s">
        <v>52</v>
      </c>
      <c r="Q93" t="s">
        <v>99</v>
      </c>
      <c r="R93" t="s">
        <v>531</v>
      </c>
      <c r="S93" t="s">
        <v>65</v>
      </c>
      <c r="T93" t="s">
        <v>101</v>
      </c>
      <c r="U93" s="1">
        <v>25347</v>
      </c>
      <c r="V93" s="7" t="str">
        <f>CONCATENATE(employee_data35[[#This Row],[First-LastName]]&amp;" "&amp;employee_data35[[#This Row],[DOB]])</f>
        <v>Roberto-Michael 25347</v>
      </c>
      <c r="W93" t="s">
        <v>102</v>
      </c>
      <c r="X93" t="s">
        <v>178</v>
      </c>
      <c r="Y93" t="s">
        <v>42</v>
      </c>
      <c r="Z93">
        <v>13249</v>
      </c>
      <c r="AA93" t="s">
        <v>56</v>
      </c>
      <c r="AB93" t="s">
        <v>84</v>
      </c>
      <c r="AC93" t="s">
        <v>45</v>
      </c>
      <c r="AD93">
        <v>2</v>
      </c>
    </row>
    <row r="94" spans="1:30" x14ac:dyDescent="0.3">
      <c r="A94">
        <v>3519</v>
      </c>
      <c r="B94" t="s">
        <v>532</v>
      </c>
      <c r="C94" t="s">
        <v>533</v>
      </c>
      <c r="D94" s="6" t="str">
        <f>CONCATENATE(employee_data35[[#This Row],[FirstName]], "-",employee_data35[[#This Row],[LastName]] )</f>
        <v>Elaine-Ewing</v>
      </c>
      <c r="E94" s="1">
        <v>44549</v>
      </c>
      <c r="F94" s="1">
        <v>44622</v>
      </c>
      <c r="G94" s="7" t="str">
        <f>IF(ISBLANK(employee_data35[[#This Row],[ExitDate]]),"Yes","")</f>
        <v/>
      </c>
      <c r="H94" t="s">
        <v>59</v>
      </c>
      <c r="I94" t="s">
        <v>534</v>
      </c>
      <c r="J94" t="s">
        <v>535</v>
      </c>
      <c r="K94" t="s">
        <v>80</v>
      </c>
      <c r="L94" s="6" t="str">
        <f>IF(ISBLANK(employee_data35[[#This Row],[ExitDate]]),"1","0")</f>
        <v>0</v>
      </c>
      <c r="M94" t="str">
        <f>IF(ISBLANK(employee_data35[[#This Row],[ExitDate]]),"Active","Tidak Active")</f>
        <v>Tidak Active</v>
      </c>
      <c r="N94" t="s">
        <v>52</v>
      </c>
      <c r="O94" t="s">
        <v>34</v>
      </c>
      <c r="P94" t="s">
        <v>35</v>
      </c>
      <c r="Q94" t="s">
        <v>126</v>
      </c>
      <c r="R94" t="s">
        <v>536</v>
      </c>
      <c r="S94" t="s">
        <v>65</v>
      </c>
      <c r="T94" t="s">
        <v>53</v>
      </c>
      <c r="U94" s="1">
        <v>18715</v>
      </c>
      <c r="V94" s="7" t="str">
        <f>CONCATENATE(employee_data35[[#This Row],[First-LastName]]&amp;" "&amp;employee_data35[[#This Row],[DOB]])</f>
        <v>Elaine-Ewing 18715</v>
      </c>
      <c r="W94" t="s">
        <v>102</v>
      </c>
      <c r="X94" t="s">
        <v>352</v>
      </c>
      <c r="Y94" t="s">
        <v>55</v>
      </c>
      <c r="Z94">
        <v>17123</v>
      </c>
      <c r="AA94" t="s">
        <v>56</v>
      </c>
      <c r="AB94" t="s">
        <v>44</v>
      </c>
      <c r="AC94" t="s">
        <v>45</v>
      </c>
      <c r="AD94">
        <v>2</v>
      </c>
    </row>
    <row r="95" spans="1:30" x14ac:dyDescent="0.3">
      <c r="A95">
        <v>3520</v>
      </c>
      <c r="B95" t="s">
        <v>537</v>
      </c>
      <c r="C95" t="s">
        <v>538</v>
      </c>
      <c r="D95" s="6" t="str">
        <f>CONCATENATE(employee_data35[[#This Row],[FirstName]], "-",employee_data35[[#This Row],[LastName]] )</f>
        <v>Caiden-Munoz</v>
      </c>
      <c r="E95" s="1">
        <v>44178</v>
      </c>
      <c r="F95" s="1">
        <v>44939</v>
      </c>
      <c r="G95" s="7" t="str">
        <f>IF(ISBLANK(employee_data35[[#This Row],[ExitDate]]),"Yes","")</f>
        <v/>
      </c>
      <c r="H95" t="s">
        <v>59</v>
      </c>
      <c r="I95" t="s">
        <v>539</v>
      </c>
      <c r="J95" t="s">
        <v>540</v>
      </c>
      <c r="K95" t="s">
        <v>80</v>
      </c>
      <c r="L95" s="6" t="str">
        <f>IF(ISBLANK(employee_data35[[#This Row],[ExitDate]]),"1","0")</f>
        <v>0</v>
      </c>
      <c r="M95" t="str">
        <f>IF(ISBLANK(employee_data35[[#This Row],[ExitDate]]),"Active","Tidak Active")</f>
        <v>Tidak Active</v>
      </c>
      <c r="N95" t="s">
        <v>63</v>
      </c>
      <c r="O95" t="s">
        <v>34</v>
      </c>
      <c r="P95" t="s">
        <v>35</v>
      </c>
      <c r="Q95" t="s">
        <v>99</v>
      </c>
      <c r="R95" t="s">
        <v>541</v>
      </c>
      <c r="S95" t="s">
        <v>65</v>
      </c>
      <c r="T95" t="s">
        <v>177</v>
      </c>
      <c r="U95" s="1">
        <v>23071</v>
      </c>
      <c r="V95" s="7" t="str">
        <f>CONCATENATE(employee_data35[[#This Row],[First-LastName]]&amp;" "&amp;employee_data35[[#This Row],[DOB]])</f>
        <v>Caiden-Munoz 23071</v>
      </c>
      <c r="W95" t="s">
        <v>72</v>
      </c>
      <c r="X95" t="s">
        <v>243</v>
      </c>
      <c r="Y95" t="s">
        <v>42</v>
      </c>
      <c r="Z95">
        <v>18983</v>
      </c>
      <c r="AA95" t="s">
        <v>93</v>
      </c>
      <c r="AB95" t="s">
        <v>104</v>
      </c>
      <c r="AC95" t="s">
        <v>45</v>
      </c>
      <c r="AD95">
        <v>1</v>
      </c>
    </row>
    <row r="96" spans="1:30" x14ac:dyDescent="0.3">
      <c r="A96">
        <v>3521</v>
      </c>
      <c r="B96" t="s">
        <v>542</v>
      </c>
      <c r="C96" t="s">
        <v>543</v>
      </c>
      <c r="D96" s="6" t="str">
        <f>CONCATENATE(employee_data35[[#This Row],[FirstName]], "-",employee_data35[[#This Row],[LastName]] )</f>
        <v>Jocelyn-Bradford</v>
      </c>
      <c r="E96" s="1">
        <v>43522</v>
      </c>
      <c r="F96" s="1"/>
      <c r="G96" s="7" t="str">
        <f>IF(ISBLANK(employee_data35[[#This Row],[ExitDate]]),"Yes","")</f>
        <v>Yes</v>
      </c>
      <c r="H96" t="s">
        <v>59</v>
      </c>
      <c r="I96" t="s">
        <v>544</v>
      </c>
      <c r="J96" t="s">
        <v>545</v>
      </c>
      <c r="K96" t="s">
        <v>98</v>
      </c>
      <c r="L96" s="6" t="str">
        <f>IF(ISBLANK(employee_data35[[#This Row],[ExitDate]]),"1","0")</f>
        <v>1</v>
      </c>
      <c r="M96" t="str">
        <f>IF(ISBLANK(employee_data35[[#This Row],[ExitDate]]),"Active","Tidak Active")</f>
        <v>Active</v>
      </c>
      <c r="N96" t="s">
        <v>33</v>
      </c>
      <c r="O96" t="s">
        <v>34</v>
      </c>
      <c r="P96" t="s">
        <v>52</v>
      </c>
      <c r="Q96" t="s">
        <v>36</v>
      </c>
      <c r="R96" t="s">
        <v>37</v>
      </c>
      <c r="S96" t="s">
        <v>65</v>
      </c>
      <c r="T96" t="s">
        <v>81</v>
      </c>
      <c r="U96" s="1">
        <v>18004</v>
      </c>
      <c r="V96" s="7" t="str">
        <f>CONCATENATE(employee_data35[[#This Row],[First-LastName]]&amp;" "&amp;employee_data35[[#This Row],[DOB]])</f>
        <v>Jocelyn-Bradford 18004</v>
      </c>
      <c r="W96" t="s">
        <v>156</v>
      </c>
      <c r="X96" t="s">
        <v>460</v>
      </c>
      <c r="Y96" t="s">
        <v>42</v>
      </c>
      <c r="Z96">
        <v>51795</v>
      </c>
      <c r="AA96" t="s">
        <v>128</v>
      </c>
      <c r="AB96" t="s">
        <v>104</v>
      </c>
      <c r="AC96" t="s">
        <v>45</v>
      </c>
      <c r="AD96">
        <v>4</v>
      </c>
    </row>
    <row r="97" spans="1:30" x14ac:dyDescent="0.3">
      <c r="A97">
        <v>3522</v>
      </c>
      <c r="B97" t="s">
        <v>546</v>
      </c>
      <c r="C97" t="s">
        <v>547</v>
      </c>
      <c r="D97" s="6" t="str">
        <f>CONCATENATE(employee_data35[[#This Row],[FirstName]], "-",employee_data35[[#This Row],[LastName]] )</f>
        <v>Marques-Armstrong</v>
      </c>
      <c r="E97" s="1">
        <v>43892</v>
      </c>
      <c r="F97" s="1"/>
      <c r="G97" s="7" t="str">
        <f>IF(ISBLANK(employee_data35[[#This Row],[ExitDate]]),"Yes","")</f>
        <v>Yes</v>
      </c>
      <c r="H97" t="s">
        <v>59</v>
      </c>
      <c r="I97" t="s">
        <v>548</v>
      </c>
      <c r="J97" t="s">
        <v>549</v>
      </c>
      <c r="K97" t="s">
        <v>89</v>
      </c>
      <c r="L97" s="6" t="str">
        <f>IF(ISBLANK(employee_data35[[#This Row],[ExitDate]]),"1","0")</f>
        <v>1</v>
      </c>
      <c r="M97" t="str">
        <f>IF(ISBLANK(employee_data35[[#This Row],[ExitDate]]),"Active","Tidak Active")</f>
        <v>Active</v>
      </c>
      <c r="N97" t="s">
        <v>63</v>
      </c>
      <c r="O97" t="s">
        <v>34</v>
      </c>
      <c r="P97" t="s">
        <v>52</v>
      </c>
      <c r="Q97" t="s">
        <v>36</v>
      </c>
      <c r="R97" t="s">
        <v>37</v>
      </c>
      <c r="S97" t="s">
        <v>65</v>
      </c>
      <c r="T97" t="s">
        <v>148</v>
      </c>
      <c r="U97" s="1">
        <v>30601</v>
      </c>
      <c r="V97" s="7" t="str">
        <f>CONCATENATE(employee_data35[[#This Row],[First-LastName]]&amp;" "&amp;employee_data35[[#This Row],[DOB]])</f>
        <v>Marques-Armstrong 30601</v>
      </c>
      <c r="W97" t="s">
        <v>156</v>
      </c>
      <c r="X97" t="s">
        <v>150</v>
      </c>
      <c r="Y97" t="s">
        <v>42</v>
      </c>
      <c r="Z97">
        <v>34369</v>
      </c>
      <c r="AA97" t="s">
        <v>74</v>
      </c>
      <c r="AB97" t="s">
        <v>75</v>
      </c>
      <c r="AC97" t="s">
        <v>45</v>
      </c>
      <c r="AD97">
        <v>1</v>
      </c>
    </row>
    <row r="98" spans="1:30" x14ac:dyDescent="0.3">
      <c r="A98">
        <v>3523</v>
      </c>
      <c r="B98" t="s">
        <v>550</v>
      </c>
      <c r="C98" t="s">
        <v>551</v>
      </c>
      <c r="D98" s="6" t="str">
        <f>CONCATENATE(employee_data35[[#This Row],[FirstName]], "-",employee_data35[[#This Row],[LastName]] )</f>
        <v>Rohan-Chapman</v>
      </c>
      <c r="E98" s="1">
        <v>44372</v>
      </c>
      <c r="F98" s="1">
        <v>44798</v>
      </c>
      <c r="G98" s="7" t="str">
        <f>IF(ISBLANK(employee_data35[[#This Row],[ExitDate]]),"Yes","")</f>
        <v/>
      </c>
      <c r="H98" t="s">
        <v>59</v>
      </c>
      <c r="I98" t="s">
        <v>552</v>
      </c>
      <c r="J98" t="s">
        <v>553</v>
      </c>
      <c r="K98" t="s">
        <v>31</v>
      </c>
      <c r="L98" s="6" t="str">
        <f>IF(ISBLANK(employee_data35[[#This Row],[ExitDate]]),"1","0")</f>
        <v>0</v>
      </c>
      <c r="M98" t="str">
        <f>IF(ISBLANK(employee_data35[[#This Row],[ExitDate]]),"Active","Tidak Active")</f>
        <v>Tidak Active</v>
      </c>
      <c r="N98" t="s">
        <v>63</v>
      </c>
      <c r="O98" t="s">
        <v>51</v>
      </c>
      <c r="P98" t="s">
        <v>35</v>
      </c>
      <c r="Q98" t="s">
        <v>126</v>
      </c>
      <c r="R98" t="s">
        <v>554</v>
      </c>
      <c r="S98" t="s">
        <v>65</v>
      </c>
      <c r="T98" t="s">
        <v>81</v>
      </c>
      <c r="U98" s="1">
        <v>28843</v>
      </c>
      <c r="V98" s="7" t="str">
        <f>CONCATENATE(employee_data35[[#This Row],[First-LastName]]&amp;" "&amp;employee_data35[[#This Row],[DOB]])</f>
        <v>Rohan-Chapman 28843</v>
      </c>
      <c r="W98" t="s">
        <v>156</v>
      </c>
      <c r="X98" t="s">
        <v>83</v>
      </c>
      <c r="Y98" t="s">
        <v>42</v>
      </c>
      <c r="Z98">
        <v>23092</v>
      </c>
      <c r="AA98" t="s">
        <v>74</v>
      </c>
      <c r="AB98" t="s">
        <v>75</v>
      </c>
      <c r="AC98" t="s">
        <v>45</v>
      </c>
      <c r="AD98">
        <v>2</v>
      </c>
    </row>
    <row r="99" spans="1:30" x14ac:dyDescent="0.3">
      <c r="A99">
        <v>3524</v>
      </c>
      <c r="B99" t="s">
        <v>555</v>
      </c>
      <c r="C99" t="s">
        <v>556</v>
      </c>
      <c r="D99" s="6" t="str">
        <f>CONCATENATE(employee_data35[[#This Row],[FirstName]], "-",employee_data35[[#This Row],[LastName]] )</f>
        <v>Emmanuel-Franklin</v>
      </c>
      <c r="E99" s="1">
        <v>44403</v>
      </c>
      <c r="F99" s="1">
        <v>44685</v>
      </c>
      <c r="G99" s="7" t="str">
        <f>IF(ISBLANK(employee_data35[[#This Row],[ExitDate]]),"Yes","")</f>
        <v/>
      </c>
      <c r="H99" t="s">
        <v>59</v>
      </c>
      <c r="I99" t="s">
        <v>557</v>
      </c>
      <c r="J99" t="s">
        <v>558</v>
      </c>
      <c r="K99" t="s">
        <v>50</v>
      </c>
      <c r="L99" s="6" t="str">
        <f>IF(ISBLANK(employee_data35[[#This Row],[ExitDate]]),"1","0")</f>
        <v>0</v>
      </c>
      <c r="M99" t="str">
        <f>IF(ISBLANK(employee_data35[[#This Row],[ExitDate]]),"Active","Tidak Active")</f>
        <v>Tidak Active</v>
      </c>
      <c r="N99" t="s">
        <v>33</v>
      </c>
      <c r="O99" t="s">
        <v>64</v>
      </c>
      <c r="P99" t="s">
        <v>63</v>
      </c>
      <c r="Q99" t="s">
        <v>126</v>
      </c>
      <c r="R99" t="s">
        <v>559</v>
      </c>
      <c r="S99" t="s">
        <v>65</v>
      </c>
      <c r="T99" t="s">
        <v>90</v>
      </c>
      <c r="U99" s="1">
        <v>36475</v>
      </c>
      <c r="V99" s="7" t="str">
        <f>CONCATENATE(employee_data35[[#This Row],[First-LastName]]&amp;" "&amp;employee_data35[[#This Row],[DOB]])</f>
        <v>Emmanuel-Franklin 36475</v>
      </c>
      <c r="W99" t="s">
        <v>120</v>
      </c>
      <c r="X99" t="s">
        <v>83</v>
      </c>
      <c r="Y99" t="s">
        <v>55</v>
      </c>
      <c r="Z99">
        <v>6074</v>
      </c>
      <c r="AA99" t="s">
        <v>128</v>
      </c>
      <c r="AB99" t="s">
        <v>104</v>
      </c>
      <c r="AC99" t="s">
        <v>45</v>
      </c>
      <c r="AD99">
        <v>2</v>
      </c>
    </row>
    <row r="100" spans="1:30" x14ac:dyDescent="0.3">
      <c r="A100">
        <v>3525</v>
      </c>
      <c r="B100" t="s">
        <v>293</v>
      </c>
      <c r="C100" t="s">
        <v>560</v>
      </c>
      <c r="D100" s="6" t="str">
        <f>CONCATENATE(employee_data35[[#This Row],[FirstName]], "-",employee_data35[[#This Row],[LastName]] )</f>
        <v>Clayton-Mccormick</v>
      </c>
      <c r="E100" s="1">
        <v>44745</v>
      </c>
      <c r="F100" s="1">
        <v>44936</v>
      </c>
      <c r="G100" s="7" t="str">
        <f>IF(ISBLANK(employee_data35[[#This Row],[ExitDate]]),"Yes","")</f>
        <v/>
      </c>
      <c r="H100" t="s">
        <v>59</v>
      </c>
      <c r="I100" t="s">
        <v>561</v>
      </c>
      <c r="J100" t="s">
        <v>562</v>
      </c>
      <c r="K100" t="s">
        <v>139</v>
      </c>
      <c r="L100" s="6" t="str">
        <f>IF(ISBLANK(employee_data35[[#This Row],[ExitDate]]),"1","0")</f>
        <v>0</v>
      </c>
      <c r="M100" t="str">
        <f>IF(ISBLANK(employee_data35[[#This Row],[ExitDate]]),"Active","Tidak Active")</f>
        <v>Tidak Active</v>
      </c>
      <c r="N100" t="s">
        <v>33</v>
      </c>
      <c r="O100" t="s">
        <v>64</v>
      </c>
      <c r="P100" t="s">
        <v>35</v>
      </c>
      <c r="Q100" t="s">
        <v>140</v>
      </c>
      <c r="R100" t="s">
        <v>563</v>
      </c>
      <c r="S100" t="s">
        <v>65</v>
      </c>
      <c r="T100" t="s">
        <v>81</v>
      </c>
      <c r="U100" s="1">
        <v>24501</v>
      </c>
      <c r="V100" s="7" t="str">
        <f>CONCATENATE(employee_data35[[#This Row],[First-LastName]]&amp;" "&amp;employee_data35[[#This Row],[DOB]])</f>
        <v>Clayton-Mccormick 24501</v>
      </c>
      <c r="W100" t="s">
        <v>120</v>
      </c>
      <c r="X100" t="s">
        <v>226</v>
      </c>
      <c r="Y100" t="s">
        <v>55</v>
      </c>
      <c r="Z100">
        <v>72264</v>
      </c>
      <c r="AA100" t="s">
        <v>56</v>
      </c>
      <c r="AB100" t="s">
        <v>75</v>
      </c>
      <c r="AC100" t="s">
        <v>45</v>
      </c>
      <c r="AD100">
        <v>2</v>
      </c>
    </row>
    <row r="101" spans="1:30" x14ac:dyDescent="0.3">
      <c r="A101">
        <v>3526</v>
      </c>
      <c r="B101" t="s">
        <v>564</v>
      </c>
      <c r="C101" t="s">
        <v>565</v>
      </c>
      <c r="D101" s="6" t="str">
        <f>CONCATENATE(employee_data35[[#This Row],[FirstName]], "-",employee_data35[[#This Row],[LastName]] )</f>
        <v>Darius-Krause</v>
      </c>
      <c r="E101" s="1">
        <v>44819</v>
      </c>
      <c r="F101" s="1"/>
      <c r="G101" s="7" t="str">
        <f>IF(ISBLANK(employee_data35[[#This Row],[ExitDate]]),"Yes","")</f>
        <v>Yes</v>
      </c>
      <c r="H101" t="s">
        <v>59</v>
      </c>
      <c r="I101" t="s">
        <v>566</v>
      </c>
      <c r="J101" t="s">
        <v>567</v>
      </c>
      <c r="K101" t="s">
        <v>118</v>
      </c>
      <c r="L101" s="6" t="str">
        <f>IF(ISBLANK(employee_data35[[#This Row],[ExitDate]]),"1","0")</f>
        <v>1</v>
      </c>
      <c r="M101" t="str">
        <f>IF(ISBLANK(employee_data35[[#This Row],[ExitDate]]),"Active","Tidak Active")</f>
        <v>Active</v>
      </c>
      <c r="N101" t="s">
        <v>63</v>
      </c>
      <c r="O101" t="s">
        <v>64</v>
      </c>
      <c r="P101" t="s">
        <v>63</v>
      </c>
      <c r="Q101" t="s">
        <v>36</v>
      </c>
      <c r="R101" t="s">
        <v>37</v>
      </c>
      <c r="S101" t="s">
        <v>65</v>
      </c>
      <c r="T101" t="s">
        <v>81</v>
      </c>
      <c r="U101" s="1">
        <v>17683</v>
      </c>
      <c r="V101" s="7" t="str">
        <f>CONCATENATE(employee_data35[[#This Row],[First-LastName]]&amp;" "&amp;employee_data35[[#This Row],[DOB]])</f>
        <v>Darius-Krause 17683</v>
      </c>
      <c r="W101" t="s">
        <v>120</v>
      </c>
      <c r="X101" t="s">
        <v>226</v>
      </c>
      <c r="Y101" t="s">
        <v>55</v>
      </c>
      <c r="Z101">
        <v>28282</v>
      </c>
      <c r="AA101" t="s">
        <v>43</v>
      </c>
      <c r="AB101" t="s">
        <v>44</v>
      </c>
      <c r="AC101" t="s">
        <v>45</v>
      </c>
      <c r="AD101">
        <v>4</v>
      </c>
    </row>
    <row r="102" spans="1:30" x14ac:dyDescent="0.3">
      <c r="A102">
        <v>3527</v>
      </c>
      <c r="B102" t="s">
        <v>568</v>
      </c>
      <c r="C102" t="s">
        <v>569</v>
      </c>
      <c r="D102" s="6" t="str">
        <f>CONCATENATE(employee_data35[[#This Row],[FirstName]], "-",employee_data35[[#This Row],[LastName]] )</f>
        <v>Ahmed-Hawkins</v>
      </c>
      <c r="E102" s="1">
        <v>43952</v>
      </c>
      <c r="F102" s="1">
        <v>44252</v>
      </c>
      <c r="G102" s="7" t="str">
        <f>IF(ISBLANK(employee_data35[[#This Row],[ExitDate]]),"Yes","")</f>
        <v/>
      </c>
      <c r="H102" t="s">
        <v>59</v>
      </c>
      <c r="I102" t="s">
        <v>570</v>
      </c>
      <c r="J102" t="s">
        <v>571</v>
      </c>
      <c r="K102" t="s">
        <v>62</v>
      </c>
      <c r="L102" s="6" t="str">
        <f>IF(ISBLANK(employee_data35[[#This Row],[ExitDate]]),"1","0")</f>
        <v>0</v>
      </c>
      <c r="M102" t="str">
        <f>IF(ISBLANK(employee_data35[[#This Row],[ExitDate]]),"Active","Tidak Active")</f>
        <v>Tidak Active</v>
      </c>
      <c r="N102" t="s">
        <v>63</v>
      </c>
      <c r="O102" t="s">
        <v>64</v>
      </c>
      <c r="P102" t="s">
        <v>35</v>
      </c>
      <c r="Q102" t="s">
        <v>140</v>
      </c>
      <c r="R102" t="s">
        <v>572</v>
      </c>
      <c r="S102" t="s">
        <v>65</v>
      </c>
      <c r="T102" t="s">
        <v>53</v>
      </c>
      <c r="U102" s="1">
        <v>27317</v>
      </c>
      <c r="V102" s="7" t="str">
        <f>CONCATENATE(employee_data35[[#This Row],[First-LastName]]&amp;" "&amp;employee_data35[[#This Row],[DOB]])</f>
        <v>Ahmed-Hawkins 27317</v>
      </c>
      <c r="W102" t="s">
        <v>149</v>
      </c>
      <c r="X102" t="s">
        <v>163</v>
      </c>
      <c r="Y102" t="s">
        <v>55</v>
      </c>
      <c r="Z102">
        <v>46645</v>
      </c>
      <c r="AA102" t="s">
        <v>93</v>
      </c>
      <c r="AB102" t="s">
        <v>84</v>
      </c>
      <c r="AC102" t="s">
        <v>45</v>
      </c>
      <c r="AD102">
        <v>1</v>
      </c>
    </row>
    <row r="103" spans="1:30" x14ac:dyDescent="0.3">
      <c r="A103">
        <v>3528</v>
      </c>
      <c r="B103" t="s">
        <v>573</v>
      </c>
      <c r="C103" t="s">
        <v>574</v>
      </c>
      <c r="D103" s="6" t="str">
        <f>CONCATENATE(employee_data35[[#This Row],[FirstName]], "-",employee_data35[[#This Row],[LastName]] )</f>
        <v>Kymani-Benjamin</v>
      </c>
      <c r="E103" s="1">
        <v>44847</v>
      </c>
      <c r="F103" s="1"/>
      <c r="G103" s="7" t="str">
        <f>IF(ISBLANK(employee_data35[[#This Row],[ExitDate]]),"Yes","")</f>
        <v>Yes</v>
      </c>
      <c r="H103" t="s">
        <v>59</v>
      </c>
      <c r="I103" t="s">
        <v>575</v>
      </c>
      <c r="J103" t="s">
        <v>576</v>
      </c>
      <c r="K103" t="s">
        <v>168</v>
      </c>
      <c r="L103" s="6" t="str">
        <f>IF(ISBLANK(employee_data35[[#This Row],[ExitDate]]),"1","0")</f>
        <v>1</v>
      </c>
      <c r="M103" t="str">
        <f>IF(ISBLANK(employee_data35[[#This Row],[ExitDate]]),"Active","Tidak Active")</f>
        <v>Active</v>
      </c>
      <c r="N103" t="s">
        <v>63</v>
      </c>
      <c r="O103" t="s">
        <v>34</v>
      </c>
      <c r="P103" t="s">
        <v>52</v>
      </c>
      <c r="Q103" t="s">
        <v>36</v>
      </c>
      <c r="R103" t="s">
        <v>37</v>
      </c>
      <c r="S103" t="s">
        <v>65</v>
      </c>
      <c r="T103" t="s">
        <v>39</v>
      </c>
      <c r="U103" s="1">
        <v>33585</v>
      </c>
      <c r="V103" s="7" t="str">
        <f>CONCATENATE(employee_data35[[#This Row],[First-LastName]]&amp;" "&amp;employee_data35[[#This Row],[DOB]])</f>
        <v>Kymani-Benjamin 33585</v>
      </c>
      <c r="W103" t="s">
        <v>149</v>
      </c>
      <c r="X103" t="s">
        <v>41</v>
      </c>
      <c r="Y103" t="s">
        <v>55</v>
      </c>
      <c r="Z103">
        <v>10790</v>
      </c>
      <c r="AA103" t="s">
        <v>56</v>
      </c>
      <c r="AB103" t="s">
        <v>44</v>
      </c>
      <c r="AC103" t="s">
        <v>45</v>
      </c>
      <c r="AD103">
        <v>2</v>
      </c>
    </row>
    <row r="104" spans="1:30" x14ac:dyDescent="0.3">
      <c r="A104">
        <v>3529</v>
      </c>
      <c r="B104" t="s">
        <v>577</v>
      </c>
      <c r="C104" t="s">
        <v>578</v>
      </c>
      <c r="D104" s="6" t="str">
        <f>CONCATENATE(employee_data35[[#This Row],[FirstName]], "-",employee_data35[[#This Row],[LastName]] )</f>
        <v>Callum-Mcdaniel</v>
      </c>
      <c r="E104" s="1">
        <v>43833</v>
      </c>
      <c r="F104" s="1">
        <v>44067</v>
      </c>
      <c r="G104" s="7" t="str">
        <f>IF(ISBLANK(employee_data35[[#This Row],[ExitDate]]),"Yes","")</f>
        <v/>
      </c>
      <c r="H104" t="s">
        <v>59</v>
      </c>
      <c r="I104" t="s">
        <v>579</v>
      </c>
      <c r="J104" t="s">
        <v>580</v>
      </c>
      <c r="K104" t="s">
        <v>133</v>
      </c>
      <c r="L104" s="6" t="str">
        <f>IF(ISBLANK(employee_data35[[#This Row],[ExitDate]]),"1","0")</f>
        <v>0</v>
      </c>
      <c r="M104" t="str">
        <f>IF(ISBLANK(employee_data35[[#This Row],[ExitDate]]),"Active","Tidak Active")</f>
        <v>Tidak Active</v>
      </c>
      <c r="N104" t="s">
        <v>52</v>
      </c>
      <c r="O104" t="s">
        <v>34</v>
      </c>
      <c r="P104" t="s">
        <v>63</v>
      </c>
      <c r="Q104" t="s">
        <v>175</v>
      </c>
      <c r="R104" t="s">
        <v>581</v>
      </c>
      <c r="S104" t="s">
        <v>65</v>
      </c>
      <c r="T104" t="s">
        <v>90</v>
      </c>
      <c r="U104" s="1">
        <v>34503</v>
      </c>
      <c r="V104" s="7" t="str">
        <f>CONCATENATE(employee_data35[[#This Row],[First-LastName]]&amp;" "&amp;employee_data35[[#This Row],[DOB]])</f>
        <v>Callum-Mcdaniel 34503</v>
      </c>
      <c r="W104" t="s">
        <v>134</v>
      </c>
      <c r="X104" t="s">
        <v>582</v>
      </c>
      <c r="Y104" t="s">
        <v>55</v>
      </c>
      <c r="Z104">
        <v>67282</v>
      </c>
      <c r="AA104" t="s">
        <v>56</v>
      </c>
      <c r="AB104" t="s">
        <v>75</v>
      </c>
      <c r="AC104" t="s">
        <v>45</v>
      </c>
      <c r="AD104">
        <v>2</v>
      </c>
    </row>
    <row r="105" spans="1:30" x14ac:dyDescent="0.3">
      <c r="A105">
        <v>3530</v>
      </c>
      <c r="B105" t="s">
        <v>583</v>
      </c>
      <c r="C105" t="s">
        <v>93</v>
      </c>
      <c r="D105" s="6" t="str">
        <f>CONCATENATE(employee_data35[[#This Row],[FirstName]], "-",employee_data35[[#This Row],[LastName]] )</f>
        <v>Zariah-Black</v>
      </c>
      <c r="E105" s="1">
        <v>43782</v>
      </c>
      <c r="F105" s="1"/>
      <c r="G105" s="7" t="str">
        <f>IF(ISBLANK(employee_data35[[#This Row],[ExitDate]]),"Yes","")</f>
        <v>Yes</v>
      </c>
      <c r="H105" t="s">
        <v>59</v>
      </c>
      <c r="I105" t="s">
        <v>584</v>
      </c>
      <c r="J105" t="s">
        <v>585</v>
      </c>
      <c r="K105" t="s">
        <v>80</v>
      </c>
      <c r="L105" s="6" t="str">
        <f>IF(ISBLANK(employee_data35[[#This Row],[ExitDate]]),"1","0")</f>
        <v>1</v>
      </c>
      <c r="M105" t="str">
        <f>IF(ISBLANK(employee_data35[[#This Row],[ExitDate]]),"Active","Tidak Active")</f>
        <v>Active</v>
      </c>
      <c r="N105" t="s">
        <v>63</v>
      </c>
      <c r="O105" t="s">
        <v>64</v>
      </c>
      <c r="P105" t="s">
        <v>52</v>
      </c>
      <c r="Q105" t="s">
        <v>36</v>
      </c>
      <c r="R105" t="s">
        <v>37</v>
      </c>
      <c r="S105" t="s">
        <v>65</v>
      </c>
      <c r="T105" t="s">
        <v>90</v>
      </c>
      <c r="U105" s="1">
        <v>34136</v>
      </c>
      <c r="V105" s="7" t="str">
        <f>CONCATENATE(employee_data35[[#This Row],[First-LastName]]&amp;" "&amp;employee_data35[[#This Row],[DOB]])</f>
        <v>Zariah-Black 34136</v>
      </c>
      <c r="W105" t="s">
        <v>102</v>
      </c>
      <c r="X105" t="s">
        <v>281</v>
      </c>
      <c r="Y105" t="s">
        <v>42</v>
      </c>
      <c r="Z105">
        <v>62321</v>
      </c>
      <c r="AA105" t="s">
        <v>93</v>
      </c>
      <c r="AB105" t="s">
        <v>44</v>
      </c>
      <c r="AC105" t="s">
        <v>45</v>
      </c>
      <c r="AD105">
        <v>2</v>
      </c>
    </row>
    <row r="106" spans="1:30" x14ac:dyDescent="0.3">
      <c r="A106">
        <v>3531</v>
      </c>
      <c r="B106" t="s">
        <v>586</v>
      </c>
      <c r="C106" t="s">
        <v>587</v>
      </c>
      <c r="D106" s="6" t="str">
        <f>CONCATENATE(employee_data35[[#This Row],[FirstName]], "-",employee_data35[[#This Row],[LastName]] )</f>
        <v>Ronnie-Mayer</v>
      </c>
      <c r="E106" s="1">
        <v>45094</v>
      </c>
      <c r="F106" s="1"/>
      <c r="G106" s="7" t="str">
        <f>IF(ISBLANK(employee_data35[[#This Row],[ExitDate]]),"Yes","")</f>
        <v>Yes</v>
      </c>
      <c r="H106" t="s">
        <v>59</v>
      </c>
      <c r="I106" t="s">
        <v>588</v>
      </c>
      <c r="J106" t="s">
        <v>589</v>
      </c>
      <c r="K106" t="s">
        <v>98</v>
      </c>
      <c r="L106" s="6" t="str">
        <f>IF(ISBLANK(employee_data35[[#This Row],[ExitDate]]),"1","0")</f>
        <v>1</v>
      </c>
      <c r="M106" t="str">
        <f>IF(ISBLANK(employee_data35[[#This Row],[ExitDate]]),"Active","Tidak Active")</f>
        <v>Active</v>
      </c>
      <c r="N106" t="s">
        <v>63</v>
      </c>
      <c r="O106" t="s">
        <v>34</v>
      </c>
      <c r="P106" t="s">
        <v>63</v>
      </c>
      <c r="Q106" t="s">
        <v>36</v>
      </c>
      <c r="R106" t="s">
        <v>37</v>
      </c>
      <c r="S106" t="s">
        <v>65</v>
      </c>
      <c r="T106" t="s">
        <v>177</v>
      </c>
      <c r="U106" s="1">
        <v>15844</v>
      </c>
      <c r="V106" s="7" t="str">
        <f>CONCATENATE(employee_data35[[#This Row],[First-LastName]]&amp;" "&amp;employee_data35[[#This Row],[DOB]])</f>
        <v>Ronnie-Mayer 15844</v>
      </c>
      <c r="W106" t="s">
        <v>102</v>
      </c>
      <c r="X106" t="s">
        <v>419</v>
      </c>
      <c r="Y106" t="s">
        <v>55</v>
      </c>
      <c r="Z106">
        <v>18409</v>
      </c>
      <c r="AA106" t="s">
        <v>93</v>
      </c>
      <c r="AB106" t="s">
        <v>104</v>
      </c>
      <c r="AC106" t="s">
        <v>45</v>
      </c>
      <c r="AD106">
        <v>1</v>
      </c>
    </row>
    <row r="107" spans="1:30" x14ac:dyDescent="0.3">
      <c r="A107">
        <v>3532</v>
      </c>
      <c r="B107" t="s">
        <v>590</v>
      </c>
      <c r="C107" t="s">
        <v>591</v>
      </c>
      <c r="D107" s="6" t="str">
        <f>CONCATENATE(employee_data35[[#This Row],[FirstName]], "-",employee_data35[[#This Row],[LastName]] )</f>
        <v>Marlon-Ford</v>
      </c>
      <c r="E107" s="1">
        <v>44483</v>
      </c>
      <c r="F107" s="1"/>
      <c r="G107" s="7" t="str">
        <f>IF(ISBLANK(employee_data35[[#This Row],[ExitDate]]),"Yes","")</f>
        <v>Yes</v>
      </c>
      <c r="H107" t="s">
        <v>59</v>
      </c>
      <c r="I107" t="s">
        <v>592</v>
      </c>
      <c r="J107" t="s">
        <v>593</v>
      </c>
      <c r="K107" t="s">
        <v>50</v>
      </c>
      <c r="L107" s="6" t="str">
        <f>IF(ISBLANK(employee_data35[[#This Row],[ExitDate]]),"1","0")</f>
        <v>1</v>
      </c>
      <c r="M107" t="str">
        <f>IF(ISBLANK(employee_data35[[#This Row],[ExitDate]]),"Active","Tidak Active")</f>
        <v>Active</v>
      </c>
      <c r="N107" t="s">
        <v>52</v>
      </c>
      <c r="O107" t="s">
        <v>64</v>
      </c>
      <c r="P107" t="s">
        <v>63</v>
      </c>
      <c r="Q107" t="s">
        <v>36</v>
      </c>
      <c r="R107" t="s">
        <v>37</v>
      </c>
      <c r="S107" t="s">
        <v>170</v>
      </c>
      <c r="T107" t="s">
        <v>594</v>
      </c>
      <c r="U107" s="1">
        <v>24438</v>
      </c>
      <c r="V107" s="7" t="str">
        <f>CONCATENATE(employee_data35[[#This Row],[First-LastName]]&amp;" "&amp;employee_data35[[#This Row],[DOB]])</f>
        <v>Marlon-Ford 24438</v>
      </c>
      <c r="W107" t="s">
        <v>112</v>
      </c>
      <c r="X107" t="s">
        <v>103</v>
      </c>
      <c r="Y107" t="s">
        <v>42</v>
      </c>
      <c r="Z107">
        <v>40306</v>
      </c>
      <c r="AA107" t="s">
        <v>93</v>
      </c>
      <c r="AB107" t="s">
        <v>44</v>
      </c>
      <c r="AC107" t="s">
        <v>45</v>
      </c>
      <c r="AD107">
        <v>1</v>
      </c>
    </row>
    <row r="108" spans="1:30" x14ac:dyDescent="0.3">
      <c r="A108">
        <v>3533</v>
      </c>
      <c r="B108" t="s">
        <v>595</v>
      </c>
      <c r="C108" t="s">
        <v>596</v>
      </c>
      <c r="D108" s="6" t="str">
        <f>CONCATENATE(employee_data35[[#This Row],[FirstName]], "-",employee_data35[[#This Row],[LastName]] )</f>
        <v>Slade-Griffith</v>
      </c>
      <c r="E108" s="1">
        <v>44348</v>
      </c>
      <c r="F108" s="1">
        <v>45123</v>
      </c>
      <c r="G108" s="7" t="str">
        <f>IF(ISBLANK(employee_data35[[#This Row],[ExitDate]]),"Yes","")</f>
        <v/>
      </c>
      <c r="H108" t="s">
        <v>59</v>
      </c>
      <c r="I108" t="s">
        <v>597</v>
      </c>
      <c r="J108" t="s">
        <v>598</v>
      </c>
      <c r="K108" t="s">
        <v>139</v>
      </c>
      <c r="L108" s="6" t="str">
        <f>IF(ISBLANK(employee_data35[[#This Row],[ExitDate]]),"1","0")</f>
        <v>0</v>
      </c>
      <c r="M108" t="str">
        <f>IF(ISBLANK(employee_data35[[#This Row],[ExitDate]]),"Active","Tidak Active")</f>
        <v>Tidak Active</v>
      </c>
      <c r="N108" t="s">
        <v>33</v>
      </c>
      <c r="O108" t="s">
        <v>64</v>
      </c>
      <c r="P108" t="s">
        <v>63</v>
      </c>
      <c r="Q108" t="s">
        <v>175</v>
      </c>
      <c r="R108" t="s">
        <v>599</v>
      </c>
      <c r="S108" t="s">
        <v>65</v>
      </c>
      <c r="T108" t="s">
        <v>66</v>
      </c>
      <c r="U108" s="1">
        <v>24423</v>
      </c>
      <c r="V108" s="7" t="str">
        <f>CONCATENATE(employee_data35[[#This Row],[First-LastName]]&amp;" "&amp;employee_data35[[#This Row],[DOB]])</f>
        <v>Slade-Griffith 24423</v>
      </c>
      <c r="W108" t="s">
        <v>72</v>
      </c>
      <c r="X108" t="s">
        <v>395</v>
      </c>
      <c r="Y108" t="s">
        <v>55</v>
      </c>
      <c r="Z108">
        <v>65183</v>
      </c>
      <c r="AA108" t="s">
        <v>43</v>
      </c>
      <c r="AB108" t="s">
        <v>84</v>
      </c>
      <c r="AC108" t="s">
        <v>45</v>
      </c>
      <c r="AD108">
        <v>2</v>
      </c>
    </row>
    <row r="109" spans="1:30" x14ac:dyDescent="0.3">
      <c r="A109">
        <v>3534</v>
      </c>
      <c r="B109" t="s">
        <v>600</v>
      </c>
      <c r="C109" t="s">
        <v>601</v>
      </c>
      <c r="D109" s="6" t="str">
        <f>CONCATENATE(employee_data35[[#This Row],[FirstName]], "-",employee_data35[[#This Row],[LastName]] )</f>
        <v>Lee-Frye</v>
      </c>
      <c r="E109" s="1">
        <v>43357</v>
      </c>
      <c r="F109" s="1"/>
      <c r="G109" s="7" t="str">
        <f>IF(ISBLANK(employee_data35[[#This Row],[ExitDate]]),"Yes","")</f>
        <v>Yes</v>
      </c>
      <c r="H109" t="s">
        <v>59</v>
      </c>
      <c r="I109" t="s">
        <v>602</v>
      </c>
      <c r="J109" t="s">
        <v>603</v>
      </c>
      <c r="K109" t="s">
        <v>80</v>
      </c>
      <c r="L109" s="6" t="str">
        <f>IF(ISBLANK(employee_data35[[#This Row],[ExitDate]]),"1","0")</f>
        <v>1</v>
      </c>
      <c r="M109" t="str">
        <f>IF(ISBLANK(employee_data35[[#This Row],[ExitDate]]),"Active","Tidak Active")</f>
        <v>Active</v>
      </c>
      <c r="N109" t="s">
        <v>63</v>
      </c>
      <c r="O109" t="s">
        <v>51</v>
      </c>
      <c r="P109" t="s">
        <v>63</v>
      </c>
      <c r="Q109" t="s">
        <v>36</v>
      </c>
      <c r="R109" t="s">
        <v>37</v>
      </c>
      <c r="S109" t="s">
        <v>65</v>
      </c>
      <c r="T109" t="s">
        <v>111</v>
      </c>
      <c r="U109" s="1">
        <v>21778</v>
      </c>
      <c r="V109" s="7" t="str">
        <f>CONCATENATE(employee_data35[[#This Row],[First-LastName]]&amp;" "&amp;employee_data35[[#This Row],[DOB]])</f>
        <v>Lee-Frye 21778</v>
      </c>
      <c r="W109" t="s">
        <v>156</v>
      </c>
      <c r="X109" t="s">
        <v>113</v>
      </c>
      <c r="Y109" t="s">
        <v>42</v>
      </c>
      <c r="Z109">
        <v>97002</v>
      </c>
      <c r="AA109" t="s">
        <v>128</v>
      </c>
      <c r="AB109" t="s">
        <v>75</v>
      </c>
      <c r="AC109" t="s">
        <v>45</v>
      </c>
      <c r="AD109">
        <v>4</v>
      </c>
    </row>
    <row r="110" spans="1:30" x14ac:dyDescent="0.3">
      <c r="A110">
        <v>3535</v>
      </c>
      <c r="B110" t="s">
        <v>604</v>
      </c>
      <c r="C110" t="s">
        <v>605</v>
      </c>
      <c r="D110" s="6" t="str">
        <f>CONCATENATE(employee_data35[[#This Row],[FirstName]], "-",employee_data35[[#This Row],[LastName]] )</f>
        <v>Veronica-Rowe</v>
      </c>
      <c r="E110" s="1">
        <v>43445</v>
      </c>
      <c r="F110" s="1">
        <v>44714</v>
      </c>
      <c r="G110" s="7" t="str">
        <f>IF(ISBLANK(employee_data35[[#This Row],[ExitDate]]),"Yes","")</f>
        <v/>
      </c>
      <c r="H110" t="s">
        <v>59</v>
      </c>
      <c r="I110" t="s">
        <v>606</v>
      </c>
      <c r="J110" t="s">
        <v>607</v>
      </c>
      <c r="K110" t="s">
        <v>168</v>
      </c>
      <c r="L110" s="6" t="str">
        <f>IF(ISBLANK(employee_data35[[#This Row],[ExitDate]]),"1","0")</f>
        <v>0</v>
      </c>
      <c r="M110" t="str">
        <f>IF(ISBLANK(employee_data35[[#This Row],[ExitDate]]),"Active","Tidak Active")</f>
        <v>Tidak Active</v>
      </c>
      <c r="N110" t="s">
        <v>63</v>
      </c>
      <c r="O110" t="s">
        <v>51</v>
      </c>
      <c r="P110" t="s">
        <v>35</v>
      </c>
      <c r="Q110" t="s">
        <v>140</v>
      </c>
      <c r="R110" t="s">
        <v>608</v>
      </c>
      <c r="S110" t="s">
        <v>65</v>
      </c>
      <c r="T110" t="s">
        <v>231</v>
      </c>
      <c r="U110" s="1">
        <v>34367</v>
      </c>
      <c r="V110" s="7" t="str">
        <f>CONCATENATE(employee_data35[[#This Row],[First-LastName]]&amp;" "&amp;employee_data35[[#This Row],[DOB]])</f>
        <v>Veronica-Rowe 34367</v>
      </c>
      <c r="W110" t="s">
        <v>156</v>
      </c>
      <c r="X110" t="s">
        <v>113</v>
      </c>
      <c r="Y110" t="s">
        <v>42</v>
      </c>
      <c r="Z110">
        <v>29811</v>
      </c>
      <c r="AA110" t="s">
        <v>93</v>
      </c>
      <c r="AB110" t="s">
        <v>75</v>
      </c>
      <c r="AC110" t="s">
        <v>45</v>
      </c>
      <c r="AD110">
        <v>4</v>
      </c>
    </row>
    <row r="111" spans="1:30" x14ac:dyDescent="0.3">
      <c r="A111">
        <v>3536</v>
      </c>
      <c r="B111" t="s">
        <v>609</v>
      </c>
      <c r="C111" t="s">
        <v>610</v>
      </c>
      <c r="D111" s="6" t="str">
        <f>CONCATENATE(employee_data35[[#This Row],[FirstName]], "-",employee_data35[[#This Row],[LastName]] )</f>
        <v>Aylin-Berg</v>
      </c>
      <c r="E111" s="1">
        <v>44779</v>
      </c>
      <c r="F111" s="1"/>
      <c r="G111" s="7" t="str">
        <f>IF(ISBLANK(employee_data35[[#This Row],[ExitDate]]),"Yes","")</f>
        <v>Yes</v>
      </c>
      <c r="H111" t="s">
        <v>59</v>
      </c>
      <c r="I111" t="s">
        <v>611</v>
      </c>
      <c r="J111" t="s">
        <v>612</v>
      </c>
      <c r="K111" t="s">
        <v>98</v>
      </c>
      <c r="L111" s="6" t="str">
        <f>IF(ISBLANK(employee_data35[[#This Row],[ExitDate]]),"1","0")</f>
        <v>1</v>
      </c>
      <c r="M111" t="str">
        <f>IF(ISBLANK(employee_data35[[#This Row],[ExitDate]]),"Active","Tidak Active")</f>
        <v>Active</v>
      </c>
      <c r="N111" t="s">
        <v>33</v>
      </c>
      <c r="O111" t="s">
        <v>34</v>
      </c>
      <c r="P111" t="s">
        <v>35</v>
      </c>
      <c r="Q111" t="s">
        <v>36</v>
      </c>
      <c r="R111" t="s">
        <v>37</v>
      </c>
      <c r="S111" t="s">
        <v>65</v>
      </c>
      <c r="T111" t="s">
        <v>66</v>
      </c>
      <c r="U111" s="1">
        <v>32510</v>
      </c>
      <c r="V111" s="7" t="str">
        <f>CONCATENATE(employee_data35[[#This Row],[First-LastName]]&amp;" "&amp;employee_data35[[#This Row],[DOB]])</f>
        <v>Aylin-Berg 32510</v>
      </c>
      <c r="W111" t="s">
        <v>142</v>
      </c>
      <c r="X111" t="s">
        <v>613</v>
      </c>
      <c r="Y111" t="s">
        <v>42</v>
      </c>
      <c r="Z111">
        <v>89169</v>
      </c>
      <c r="AA111" t="s">
        <v>93</v>
      </c>
      <c r="AB111" t="s">
        <v>75</v>
      </c>
      <c r="AC111" t="s">
        <v>45</v>
      </c>
      <c r="AD111">
        <v>2</v>
      </c>
    </row>
    <row r="112" spans="1:30" x14ac:dyDescent="0.3">
      <c r="A112">
        <v>3537</v>
      </c>
      <c r="B112" t="s">
        <v>614</v>
      </c>
      <c r="C112" t="s">
        <v>605</v>
      </c>
      <c r="D112" s="6" t="str">
        <f>CONCATENATE(employee_data35[[#This Row],[FirstName]], "-",employee_data35[[#This Row],[LastName]] )</f>
        <v>Neveah-Rowe</v>
      </c>
      <c r="E112" s="1">
        <v>44709</v>
      </c>
      <c r="F112" s="1">
        <v>44981</v>
      </c>
      <c r="G112" s="7" t="str">
        <f>IF(ISBLANK(employee_data35[[#This Row],[ExitDate]]),"Yes","")</f>
        <v/>
      </c>
      <c r="H112" t="s">
        <v>59</v>
      </c>
      <c r="I112" t="s">
        <v>615</v>
      </c>
      <c r="J112" t="s">
        <v>616</v>
      </c>
      <c r="K112" t="s">
        <v>118</v>
      </c>
      <c r="L112" s="6" t="str">
        <f>IF(ISBLANK(employee_data35[[#This Row],[ExitDate]]),"1","0")</f>
        <v>0</v>
      </c>
      <c r="M112" t="str">
        <f>IF(ISBLANK(employee_data35[[#This Row],[ExitDate]]),"Active","Tidak Active")</f>
        <v>Tidak Active</v>
      </c>
      <c r="N112" t="s">
        <v>33</v>
      </c>
      <c r="O112" t="s">
        <v>34</v>
      </c>
      <c r="P112" t="s">
        <v>52</v>
      </c>
      <c r="Q112" t="s">
        <v>140</v>
      </c>
      <c r="R112" t="s">
        <v>617</v>
      </c>
      <c r="S112" t="s">
        <v>65</v>
      </c>
      <c r="T112" t="s">
        <v>90</v>
      </c>
      <c r="U112" s="1">
        <v>19916</v>
      </c>
      <c r="V112" s="7" t="str">
        <f>CONCATENATE(employee_data35[[#This Row],[First-LastName]]&amp;" "&amp;employee_data35[[#This Row],[DOB]])</f>
        <v>Neveah-Rowe 19916</v>
      </c>
      <c r="W112" t="s">
        <v>120</v>
      </c>
      <c r="X112" t="s">
        <v>226</v>
      </c>
      <c r="Y112" t="s">
        <v>55</v>
      </c>
      <c r="Z112">
        <v>63882</v>
      </c>
      <c r="AA112" t="s">
        <v>56</v>
      </c>
      <c r="AB112" t="s">
        <v>84</v>
      </c>
      <c r="AC112" t="s">
        <v>45</v>
      </c>
      <c r="AD112">
        <v>2</v>
      </c>
    </row>
    <row r="113" spans="1:30" x14ac:dyDescent="0.3">
      <c r="A113">
        <v>3538</v>
      </c>
      <c r="B113" t="s">
        <v>618</v>
      </c>
      <c r="C113" t="s">
        <v>619</v>
      </c>
      <c r="D113" s="6" t="str">
        <f>CONCATENATE(employee_data35[[#This Row],[FirstName]], "-",employee_data35[[#This Row],[LastName]] )</f>
        <v>Keith-Baxter</v>
      </c>
      <c r="E113" s="1">
        <v>43632</v>
      </c>
      <c r="F113" s="1">
        <v>44625</v>
      </c>
      <c r="G113" s="7" t="str">
        <f>IF(ISBLANK(employee_data35[[#This Row],[ExitDate]]),"Yes","")</f>
        <v/>
      </c>
      <c r="H113" t="s">
        <v>59</v>
      </c>
      <c r="I113" t="s">
        <v>620</v>
      </c>
      <c r="J113" t="s">
        <v>621</v>
      </c>
      <c r="K113" t="s">
        <v>62</v>
      </c>
      <c r="L113" s="6" t="str">
        <f>IF(ISBLANK(employee_data35[[#This Row],[ExitDate]]),"1","0")</f>
        <v>0</v>
      </c>
      <c r="M113" t="str">
        <f>IF(ISBLANK(employee_data35[[#This Row],[ExitDate]]),"Active","Tidak Active")</f>
        <v>Tidak Active</v>
      </c>
      <c r="N113" t="s">
        <v>52</v>
      </c>
      <c r="O113" t="s">
        <v>34</v>
      </c>
      <c r="P113" t="s">
        <v>52</v>
      </c>
      <c r="Q113" t="s">
        <v>126</v>
      </c>
      <c r="R113" t="s">
        <v>622</v>
      </c>
      <c r="S113" t="s">
        <v>65</v>
      </c>
      <c r="T113" t="s">
        <v>231</v>
      </c>
      <c r="U113" s="1">
        <v>21791</v>
      </c>
      <c r="V113" s="7" t="str">
        <f>CONCATENATE(employee_data35[[#This Row],[First-LastName]]&amp;" "&amp;employee_data35[[#This Row],[DOB]])</f>
        <v>Keith-Baxter 21791</v>
      </c>
      <c r="W113" t="s">
        <v>120</v>
      </c>
      <c r="X113" t="s">
        <v>113</v>
      </c>
      <c r="Y113" t="s">
        <v>55</v>
      </c>
      <c r="Z113">
        <v>62328</v>
      </c>
      <c r="AA113" t="s">
        <v>128</v>
      </c>
      <c r="AB113" t="s">
        <v>44</v>
      </c>
      <c r="AC113" t="s">
        <v>45</v>
      </c>
      <c r="AD113">
        <v>2</v>
      </c>
    </row>
    <row r="114" spans="1:30" x14ac:dyDescent="0.3">
      <c r="A114">
        <v>3539</v>
      </c>
      <c r="B114" t="s">
        <v>623</v>
      </c>
      <c r="C114" t="s">
        <v>624</v>
      </c>
      <c r="D114" s="6" t="str">
        <f>CONCATENATE(employee_data35[[#This Row],[FirstName]], "-",employee_data35[[#This Row],[LastName]] )</f>
        <v>Chaz-Bruce</v>
      </c>
      <c r="E114" s="1">
        <v>43807</v>
      </c>
      <c r="F114" s="1"/>
      <c r="G114" s="7" t="str">
        <f>IF(ISBLANK(employee_data35[[#This Row],[ExitDate]]),"Yes","")</f>
        <v>Yes</v>
      </c>
      <c r="H114" t="s">
        <v>59</v>
      </c>
      <c r="I114" t="s">
        <v>625</v>
      </c>
      <c r="J114" t="s">
        <v>626</v>
      </c>
      <c r="K114" t="s">
        <v>89</v>
      </c>
      <c r="L114" s="6" t="str">
        <f>IF(ISBLANK(employee_data35[[#This Row],[ExitDate]]),"1","0")</f>
        <v>1</v>
      </c>
      <c r="M114" t="str">
        <f>IF(ISBLANK(employee_data35[[#This Row],[ExitDate]]),"Active","Tidak Active")</f>
        <v>Active</v>
      </c>
      <c r="N114" t="s">
        <v>63</v>
      </c>
      <c r="O114" t="s">
        <v>34</v>
      </c>
      <c r="P114" t="s">
        <v>35</v>
      </c>
      <c r="Q114" t="s">
        <v>36</v>
      </c>
      <c r="R114" t="s">
        <v>37</v>
      </c>
      <c r="S114" t="s">
        <v>65</v>
      </c>
      <c r="T114" t="s">
        <v>81</v>
      </c>
      <c r="U114" s="1">
        <v>30647</v>
      </c>
      <c r="V114" s="7" t="str">
        <f>CONCATENATE(employee_data35[[#This Row],[First-LastName]]&amp;" "&amp;employee_data35[[#This Row],[DOB]])</f>
        <v>Chaz-Bruce 30647</v>
      </c>
      <c r="W114" t="s">
        <v>149</v>
      </c>
      <c r="X114" t="s">
        <v>226</v>
      </c>
      <c r="Y114" t="s">
        <v>55</v>
      </c>
      <c r="Z114">
        <v>74448</v>
      </c>
      <c r="AA114" t="s">
        <v>56</v>
      </c>
      <c r="AB114" t="s">
        <v>75</v>
      </c>
      <c r="AC114" t="s">
        <v>45</v>
      </c>
      <c r="AD114">
        <v>5</v>
      </c>
    </row>
    <row r="115" spans="1:30" x14ac:dyDescent="0.3">
      <c r="A115">
        <v>3540</v>
      </c>
      <c r="B115" t="s">
        <v>627</v>
      </c>
      <c r="C115" t="s">
        <v>628</v>
      </c>
      <c r="D115" s="6" t="str">
        <f>CONCATENATE(employee_data35[[#This Row],[FirstName]], "-",employee_data35[[#This Row],[LastName]] )</f>
        <v>Maya-Mccann</v>
      </c>
      <c r="E115" s="1">
        <v>43902</v>
      </c>
      <c r="F115" s="1">
        <v>44843</v>
      </c>
      <c r="G115" s="7" t="str">
        <f>IF(ISBLANK(employee_data35[[#This Row],[ExitDate]]),"Yes","")</f>
        <v/>
      </c>
      <c r="H115" t="s">
        <v>59</v>
      </c>
      <c r="I115" t="s">
        <v>629</v>
      </c>
      <c r="J115" t="s">
        <v>630</v>
      </c>
      <c r="K115" t="s">
        <v>31</v>
      </c>
      <c r="L115" s="6" t="str">
        <f>IF(ISBLANK(employee_data35[[#This Row],[ExitDate]]),"1","0")</f>
        <v>0</v>
      </c>
      <c r="M115" t="str">
        <f>IF(ISBLANK(employee_data35[[#This Row],[ExitDate]]),"Active","Tidak Active")</f>
        <v>Tidak Active</v>
      </c>
      <c r="N115" t="s">
        <v>63</v>
      </c>
      <c r="O115" t="s">
        <v>64</v>
      </c>
      <c r="P115" t="s">
        <v>52</v>
      </c>
      <c r="Q115" t="s">
        <v>140</v>
      </c>
      <c r="R115" t="s">
        <v>631</v>
      </c>
      <c r="S115" t="s">
        <v>65</v>
      </c>
      <c r="T115" t="s">
        <v>148</v>
      </c>
      <c r="U115" s="1">
        <v>30476</v>
      </c>
      <c r="V115" s="7" t="str">
        <f>CONCATENATE(employee_data35[[#This Row],[First-LastName]]&amp;" "&amp;employee_data35[[#This Row],[DOB]])</f>
        <v>Maya-Mccann 30476</v>
      </c>
      <c r="W115" t="s">
        <v>149</v>
      </c>
      <c r="X115" t="s">
        <v>6</v>
      </c>
      <c r="Y115" t="s">
        <v>55</v>
      </c>
      <c r="Z115">
        <v>18721</v>
      </c>
      <c r="AA115" t="s">
        <v>43</v>
      </c>
      <c r="AB115" t="s">
        <v>44</v>
      </c>
      <c r="AC115" t="s">
        <v>105</v>
      </c>
      <c r="AD115">
        <v>4</v>
      </c>
    </row>
    <row r="116" spans="1:30" x14ac:dyDescent="0.3">
      <c r="A116">
        <v>3541</v>
      </c>
      <c r="B116" t="s">
        <v>632</v>
      </c>
      <c r="C116" t="s">
        <v>633</v>
      </c>
      <c r="D116" s="6" t="str">
        <f>CONCATENATE(employee_data35[[#This Row],[FirstName]], "-",employee_data35[[#This Row],[LastName]] )</f>
        <v>Aaron-Weber</v>
      </c>
      <c r="E116" s="1">
        <v>43927</v>
      </c>
      <c r="F116" s="1">
        <v>45131</v>
      </c>
      <c r="G116" s="7" t="str">
        <f>IF(ISBLANK(employee_data35[[#This Row],[ExitDate]]),"Yes","")</f>
        <v/>
      </c>
      <c r="H116" t="s">
        <v>59</v>
      </c>
      <c r="I116" t="s">
        <v>634</v>
      </c>
      <c r="J116" t="s">
        <v>635</v>
      </c>
      <c r="K116" t="s">
        <v>133</v>
      </c>
      <c r="L116" s="6" t="str">
        <f>IF(ISBLANK(employee_data35[[#This Row],[ExitDate]]),"1","0")</f>
        <v>0</v>
      </c>
      <c r="M116" t="str">
        <f>IF(ISBLANK(employee_data35[[#This Row],[ExitDate]]),"Active","Tidak Active")</f>
        <v>Tidak Active</v>
      </c>
      <c r="N116" t="s">
        <v>63</v>
      </c>
      <c r="O116" t="s">
        <v>64</v>
      </c>
      <c r="P116" t="s">
        <v>63</v>
      </c>
      <c r="Q116" t="s">
        <v>99</v>
      </c>
      <c r="R116" t="s">
        <v>636</v>
      </c>
      <c r="S116" t="s">
        <v>65</v>
      </c>
      <c r="T116" t="s">
        <v>90</v>
      </c>
      <c r="U116" s="1">
        <v>33538</v>
      </c>
      <c r="V116" s="7" t="str">
        <f>CONCATENATE(employee_data35[[#This Row],[First-LastName]]&amp;" "&amp;employee_data35[[#This Row],[DOB]])</f>
        <v>Aaron-Weber 33538</v>
      </c>
      <c r="W116" t="s">
        <v>134</v>
      </c>
      <c r="X116" t="s">
        <v>103</v>
      </c>
      <c r="Y116" t="s">
        <v>55</v>
      </c>
      <c r="Z116">
        <v>78938</v>
      </c>
      <c r="AA116" t="s">
        <v>93</v>
      </c>
      <c r="AB116" t="s">
        <v>84</v>
      </c>
      <c r="AC116" t="s">
        <v>105</v>
      </c>
      <c r="AD116">
        <v>2</v>
      </c>
    </row>
    <row r="117" spans="1:30" x14ac:dyDescent="0.3">
      <c r="A117">
        <v>3542</v>
      </c>
      <c r="B117" t="s">
        <v>637</v>
      </c>
      <c r="C117" t="s">
        <v>638</v>
      </c>
      <c r="D117" s="6" t="str">
        <f>CONCATENATE(employee_data35[[#This Row],[FirstName]], "-",employee_data35[[#This Row],[LastName]] )</f>
        <v>Ellie-Gill</v>
      </c>
      <c r="E117" s="1">
        <v>45031</v>
      </c>
      <c r="F117" s="1"/>
      <c r="G117" s="7" t="str">
        <f>IF(ISBLANK(employee_data35[[#This Row],[ExitDate]]),"Yes","")</f>
        <v>Yes</v>
      </c>
      <c r="H117" t="s">
        <v>59</v>
      </c>
      <c r="I117" t="s">
        <v>639</v>
      </c>
      <c r="J117" t="s">
        <v>640</v>
      </c>
      <c r="K117" t="s">
        <v>50</v>
      </c>
      <c r="L117" s="6" t="str">
        <f>IF(ISBLANK(employee_data35[[#This Row],[ExitDate]]),"1","0")</f>
        <v>1</v>
      </c>
      <c r="M117" t="str">
        <f>IF(ISBLANK(employee_data35[[#This Row],[ExitDate]]),"Active","Tidak Active")</f>
        <v>Active</v>
      </c>
      <c r="N117" t="s">
        <v>33</v>
      </c>
      <c r="O117" t="s">
        <v>51</v>
      </c>
      <c r="P117" t="s">
        <v>35</v>
      </c>
      <c r="Q117" t="s">
        <v>36</v>
      </c>
      <c r="R117" t="s">
        <v>37</v>
      </c>
      <c r="S117" t="s">
        <v>65</v>
      </c>
      <c r="T117" t="s">
        <v>90</v>
      </c>
      <c r="U117" s="1">
        <v>17593</v>
      </c>
      <c r="V117" s="7" t="str">
        <f>CONCATENATE(employee_data35[[#This Row],[First-LastName]]&amp;" "&amp;employee_data35[[#This Row],[DOB]])</f>
        <v>Ellie-Gill 17593</v>
      </c>
      <c r="W117" t="s">
        <v>134</v>
      </c>
      <c r="X117" t="s">
        <v>243</v>
      </c>
      <c r="Y117" t="s">
        <v>55</v>
      </c>
      <c r="Z117">
        <v>45456</v>
      </c>
      <c r="AA117" t="s">
        <v>43</v>
      </c>
      <c r="AB117" t="s">
        <v>84</v>
      </c>
      <c r="AC117" t="s">
        <v>236</v>
      </c>
      <c r="AD117">
        <v>1</v>
      </c>
    </row>
    <row r="118" spans="1:30" x14ac:dyDescent="0.3">
      <c r="A118">
        <v>3543</v>
      </c>
      <c r="B118" t="s">
        <v>641</v>
      </c>
      <c r="C118" t="s">
        <v>642</v>
      </c>
      <c r="D118" s="6" t="str">
        <f>CONCATENATE(employee_data35[[#This Row],[FirstName]], "-",employee_data35[[#This Row],[LastName]] )</f>
        <v>Rayne-Kerr</v>
      </c>
      <c r="E118" s="1">
        <v>44145</v>
      </c>
      <c r="F118" s="1"/>
      <c r="G118" s="7" t="str">
        <f>IF(ISBLANK(employee_data35[[#This Row],[ExitDate]]),"Yes","")</f>
        <v>Yes</v>
      </c>
      <c r="H118" t="s">
        <v>59</v>
      </c>
      <c r="I118" t="s">
        <v>643</v>
      </c>
      <c r="J118" t="s">
        <v>644</v>
      </c>
      <c r="K118" t="s">
        <v>139</v>
      </c>
      <c r="L118" s="6" t="str">
        <f>IF(ISBLANK(employee_data35[[#This Row],[ExitDate]]),"1","0")</f>
        <v>1</v>
      </c>
      <c r="M118" t="str">
        <f>IF(ISBLANK(employee_data35[[#This Row],[ExitDate]]),"Active","Tidak Active")</f>
        <v>Active</v>
      </c>
      <c r="N118" t="s">
        <v>52</v>
      </c>
      <c r="O118" t="s">
        <v>51</v>
      </c>
      <c r="P118" t="s">
        <v>35</v>
      </c>
      <c r="Q118" t="s">
        <v>36</v>
      </c>
      <c r="R118" t="s">
        <v>37</v>
      </c>
      <c r="S118" t="s">
        <v>65</v>
      </c>
      <c r="T118" t="s">
        <v>81</v>
      </c>
      <c r="U118" s="1">
        <v>29635</v>
      </c>
      <c r="V118" s="7" t="str">
        <f>CONCATENATE(employee_data35[[#This Row],[First-LastName]]&amp;" "&amp;employee_data35[[#This Row],[DOB]])</f>
        <v>Rayne-Kerr 29635</v>
      </c>
      <c r="W118" t="s">
        <v>102</v>
      </c>
      <c r="X118" t="s">
        <v>83</v>
      </c>
      <c r="Y118" t="s">
        <v>42</v>
      </c>
      <c r="Z118">
        <v>45509</v>
      </c>
      <c r="AA118" t="s">
        <v>93</v>
      </c>
      <c r="AB118" t="s">
        <v>75</v>
      </c>
      <c r="AC118" t="s">
        <v>45</v>
      </c>
      <c r="AD118">
        <v>2</v>
      </c>
    </row>
    <row r="119" spans="1:30" x14ac:dyDescent="0.3">
      <c r="A119">
        <v>3544</v>
      </c>
      <c r="B119" t="s">
        <v>645</v>
      </c>
      <c r="C119" t="s">
        <v>646</v>
      </c>
      <c r="D119" s="6" t="str">
        <f>CONCATENATE(employee_data35[[#This Row],[FirstName]], "-",employee_data35[[#This Row],[LastName]] )</f>
        <v>Samara-Mcbride</v>
      </c>
      <c r="E119" s="1">
        <v>45106</v>
      </c>
      <c r="F119" s="1">
        <v>45116</v>
      </c>
      <c r="G119" s="7" t="str">
        <f>IF(ISBLANK(employee_data35[[#This Row],[ExitDate]]),"Yes","")</f>
        <v/>
      </c>
      <c r="H119" t="s">
        <v>59</v>
      </c>
      <c r="I119" t="s">
        <v>647</v>
      </c>
      <c r="J119" t="s">
        <v>648</v>
      </c>
      <c r="K119" t="s">
        <v>80</v>
      </c>
      <c r="L119" s="6" t="str">
        <f>IF(ISBLANK(employee_data35[[#This Row],[ExitDate]]),"1","0")</f>
        <v>0</v>
      </c>
      <c r="M119" t="str">
        <f>IF(ISBLANK(employee_data35[[#This Row],[ExitDate]]),"Active","Tidak Active")</f>
        <v>Tidak Active</v>
      </c>
      <c r="N119" t="s">
        <v>33</v>
      </c>
      <c r="O119" t="s">
        <v>51</v>
      </c>
      <c r="P119" t="s">
        <v>35</v>
      </c>
      <c r="Q119" t="s">
        <v>140</v>
      </c>
      <c r="R119" t="s">
        <v>649</v>
      </c>
      <c r="S119" t="s">
        <v>65</v>
      </c>
      <c r="T119" t="s">
        <v>53</v>
      </c>
      <c r="U119" s="1">
        <v>36785</v>
      </c>
      <c r="V119" s="7" t="str">
        <f>CONCATENATE(employee_data35[[#This Row],[First-LastName]]&amp;" "&amp;employee_data35[[#This Row],[DOB]])</f>
        <v>Samara-Mcbride 36785</v>
      </c>
      <c r="W119" t="s">
        <v>102</v>
      </c>
      <c r="X119" t="s">
        <v>226</v>
      </c>
      <c r="Y119" t="s">
        <v>55</v>
      </c>
      <c r="Z119">
        <v>13902</v>
      </c>
      <c r="AA119" t="s">
        <v>128</v>
      </c>
      <c r="AB119" t="s">
        <v>75</v>
      </c>
      <c r="AC119" t="s">
        <v>45</v>
      </c>
      <c r="AD119">
        <v>2</v>
      </c>
    </row>
    <row r="120" spans="1:30" x14ac:dyDescent="0.3">
      <c r="A120">
        <v>3545</v>
      </c>
      <c r="B120" t="s">
        <v>650</v>
      </c>
      <c r="C120" t="s">
        <v>651</v>
      </c>
      <c r="D120" s="6" t="str">
        <f>CONCATENATE(employee_data35[[#This Row],[FirstName]], "-",employee_data35[[#This Row],[LastName]] )</f>
        <v>Ryann-Rubio</v>
      </c>
      <c r="E120" s="1">
        <v>44627</v>
      </c>
      <c r="F120" s="1"/>
      <c r="G120" s="7" t="str">
        <f>IF(ISBLANK(employee_data35[[#This Row],[ExitDate]]),"Yes","")</f>
        <v>Yes</v>
      </c>
      <c r="H120" t="s">
        <v>59</v>
      </c>
      <c r="I120" t="s">
        <v>652</v>
      </c>
      <c r="J120" t="s">
        <v>653</v>
      </c>
      <c r="K120" t="s">
        <v>50</v>
      </c>
      <c r="L120" s="6" t="str">
        <f>IF(ISBLANK(employee_data35[[#This Row],[ExitDate]]),"1","0")</f>
        <v>1</v>
      </c>
      <c r="M120" t="str">
        <f>IF(ISBLANK(employee_data35[[#This Row],[ExitDate]]),"Active","Tidak Active")</f>
        <v>Active</v>
      </c>
      <c r="N120" t="s">
        <v>63</v>
      </c>
      <c r="O120" t="s">
        <v>34</v>
      </c>
      <c r="P120" t="s">
        <v>35</v>
      </c>
      <c r="Q120" t="s">
        <v>36</v>
      </c>
      <c r="R120" t="s">
        <v>37</v>
      </c>
      <c r="S120" t="s">
        <v>170</v>
      </c>
      <c r="T120" t="s">
        <v>90</v>
      </c>
      <c r="U120" s="1">
        <v>15734</v>
      </c>
      <c r="V120" s="7" t="str">
        <f>CONCATENATE(employee_data35[[#This Row],[First-LastName]]&amp;" "&amp;employee_data35[[#This Row],[DOB]])</f>
        <v>Ryann-Rubio 15734</v>
      </c>
      <c r="W120" t="s">
        <v>112</v>
      </c>
      <c r="X120" t="s">
        <v>654</v>
      </c>
      <c r="Y120" t="s">
        <v>42</v>
      </c>
      <c r="Z120">
        <v>9733</v>
      </c>
      <c r="AA120" t="s">
        <v>93</v>
      </c>
      <c r="AB120" t="s">
        <v>44</v>
      </c>
      <c r="AC120" t="s">
        <v>45</v>
      </c>
      <c r="AD120">
        <v>1</v>
      </c>
    </row>
    <row r="121" spans="1:30" x14ac:dyDescent="0.3">
      <c r="A121">
        <v>3546</v>
      </c>
      <c r="B121" t="s">
        <v>655</v>
      </c>
      <c r="C121" t="s">
        <v>656</v>
      </c>
      <c r="D121" s="6" t="str">
        <f>CONCATENATE(employee_data35[[#This Row],[FirstName]], "-",employee_data35[[#This Row],[LastName]] )</f>
        <v>Paris-Carr</v>
      </c>
      <c r="E121" s="1">
        <v>44408</v>
      </c>
      <c r="F121" s="1">
        <v>44953</v>
      </c>
      <c r="G121" s="7" t="str">
        <f>IF(ISBLANK(employee_data35[[#This Row],[ExitDate]]),"Yes","")</f>
        <v/>
      </c>
      <c r="H121" t="s">
        <v>59</v>
      </c>
      <c r="I121" t="s">
        <v>657</v>
      </c>
      <c r="J121" t="s">
        <v>658</v>
      </c>
      <c r="K121" t="s">
        <v>31</v>
      </c>
      <c r="L121" s="6" t="str">
        <f>IF(ISBLANK(employee_data35[[#This Row],[ExitDate]]),"1","0")</f>
        <v>0</v>
      </c>
      <c r="M121" t="str">
        <f>IF(ISBLANK(employee_data35[[#This Row],[ExitDate]]),"Active","Tidak Active")</f>
        <v>Tidak Active</v>
      </c>
      <c r="N121" t="s">
        <v>63</v>
      </c>
      <c r="O121" t="s">
        <v>64</v>
      </c>
      <c r="P121" t="s">
        <v>52</v>
      </c>
      <c r="Q121" t="s">
        <v>175</v>
      </c>
      <c r="R121" t="s">
        <v>659</v>
      </c>
      <c r="S121" t="s">
        <v>65</v>
      </c>
      <c r="T121" t="s">
        <v>81</v>
      </c>
      <c r="U121" s="1">
        <v>29416</v>
      </c>
      <c r="V121" s="7" t="str">
        <f>CONCATENATE(employee_data35[[#This Row],[First-LastName]]&amp;" "&amp;employee_data35[[#This Row],[DOB]])</f>
        <v>Paris-Carr 29416</v>
      </c>
      <c r="W121" t="s">
        <v>72</v>
      </c>
      <c r="X121" t="s">
        <v>226</v>
      </c>
      <c r="Y121" t="s">
        <v>55</v>
      </c>
      <c r="Z121">
        <v>35786</v>
      </c>
      <c r="AA121" t="s">
        <v>56</v>
      </c>
      <c r="AB121" t="s">
        <v>44</v>
      </c>
      <c r="AC121" t="s">
        <v>105</v>
      </c>
      <c r="AD121">
        <v>1</v>
      </c>
    </row>
    <row r="122" spans="1:30" x14ac:dyDescent="0.3">
      <c r="A122">
        <v>3547</v>
      </c>
      <c r="B122" t="s">
        <v>660</v>
      </c>
      <c r="C122" t="s">
        <v>661</v>
      </c>
      <c r="D122" s="6" t="str">
        <f>CONCATENATE(employee_data35[[#This Row],[FirstName]], "-",employee_data35[[#This Row],[LastName]] )</f>
        <v>Adriel-Wiggins</v>
      </c>
      <c r="E122" s="1">
        <v>44581</v>
      </c>
      <c r="F122" s="1"/>
      <c r="G122" s="7" t="str">
        <f>IF(ISBLANK(employee_data35[[#This Row],[ExitDate]]),"Yes","")</f>
        <v>Yes</v>
      </c>
      <c r="H122" t="s">
        <v>59</v>
      </c>
      <c r="I122" t="s">
        <v>662</v>
      </c>
      <c r="J122" t="s">
        <v>663</v>
      </c>
      <c r="K122" t="s">
        <v>89</v>
      </c>
      <c r="L122" s="6" t="str">
        <f>IF(ISBLANK(employee_data35[[#This Row],[ExitDate]]),"1","0")</f>
        <v>1</v>
      </c>
      <c r="M122" t="str">
        <f>IF(ISBLANK(employee_data35[[#This Row],[ExitDate]]),"Active","Tidak Active")</f>
        <v>Active</v>
      </c>
      <c r="N122" t="s">
        <v>33</v>
      </c>
      <c r="O122" t="s">
        <v>64</v>
      </c>
      <c r="P122" t="s">
        <v>63</v>
      </c>
      <c r="Q122" t="s">
        <v>36</v>
      </c>
      <c r="R122" t="s">
        <v>37</v>
      </c>
      <c r="S122" t="s">
        <v>65</v>
      </c>
      <c r="T122" t="s">
        <v>242</v>
      </c>
      <c r="U122" s="1">
        <v>17251</v>
      </c>
      <c r="V122" s="7" t="str">
        <f>CONCATENATE(employee_data35[[#This Row],[First-LastName]]&amp;" "&amp;employee_data35[[#This Row],[DOB]])</f>
        <v>Adriel-Wiggins 17251</v>
      </c>
      <c r="W122" t="s">
        <v>156</v>
      </c>
      <c r="X122" t="s">
        <v>6</v>
      </c>
      <c r="Y122" t="s">
        <v>42</v>
      </c>
      <c r="Z122">
        <v>1919</v>
      </c>
      <c r="AA122" t="s">
        <v>74</v>
      </c>
      <c r="AB122" t="s">
        <v>84</v>
      </c>
      <c r="AC122" t="s">
        <v>236</v>
      </c>
      <c r="AD122">
        <v>2</v>
      </c>
    </row>
    <row r="123" spans="1:30" x14ac:dyDescent="0.3">
      <c r="A123">
        <v>3548</v>
      </c>
      <c r="B123" t="s">
        <v>664</v>
      </c>
      <c r="C123" t="s">
        <v>665</v>
      </c>
      <c r="D123" s="6" t="str">
        <f>CONCATENATE(employee_data35[[#This Row],[FirstName]], "-",employee_data35[[#This Row],[LastName]] )</f>
        <v>Sanaa-Glass</v>
      </c>
      <c r="E123" s="1">
        <v>44388</v>
      </c>
      <c r="F123" s="1">
        <v>44844</v>
      </c>
      <c r="G123" s="7" t="str">
        <f>IF(ISBLANK(employee_data35[[#This Row],[ExitDate]]),"Yes","")</f>
        <v/>
      </c>
      <c r="H123" t="s">
        <v>59</v>
      </c>
      <c r="I123" t="s">
        <v>666</v>
      </c>
      <c r="J123" t="s">
        <v>667</v>
      </c>
      <c r="K123" t="s">
        <v>98</v>
      </c>
      <c r="L123" s="6" t="str">
        <f>IF(ISBLANK(employee_data35[[#This Row],[ExitDate]]),"1","0")</f>
        <v>0</v>
      </c>
      <c r="M123" t="str">
        <f>IF(ISBLANK(employee_data35[[#This Row],[ExitDate]]),"Active","Tidak Active")</f>
        <v>Tidak Active</v>
      </c>
      <c r="N123" t="s">
        <v>52</v>
      </c>
      <c r="O123" t="s">
        <v>51</v>
      </c>
      <c r="P123" t="s">
        <v>63</v>
      </c>
      <c r="Q123" t="s">
        <v>126</v>
      </c>
      <c r="R123" t="s">
        <v>668</v>
      </c>
      <c r="S123" t="s">
        <v>65</v>
      </c>
      <c r="T123" t="s">
        <v>81</v>
      </c>
      <c r="U123" s="1">
        <v>23401</v>
      </c>
      <c r="V123" s="7" t="str">
        <f>CONCATENATE(employee_data35[[#This Row],[First-LastName]]&amp;" "&amp;employee_data35[[#This Row],[DOB]])</f>
        <v>Sanaa-Glass 23401</v>
      </c>
      <c r="W123" t="s">
        <v>156</v>
      </c>
      <c r="X123" t="s">
        <v>103</v>
      </c>
      <c r="Y123" t="s">
        <v>42</v>
      </c>
      <c r="Z123">
        <v>40135</v>
      </c>
      <c r="AA123" t="s">
        <v>43</v>
      </c>
      <c r="AB123" t="s">
        <v>75</v>
      </c>
      <c r="AC123" t="s">
        <v>45</v>
      </c>
      <c r="AD123">
        <v>1</v>
      </c>
    </row>
    <row r="124" spans="1:30" x14ac:dyDescent="0.3">
      <c r="A124">
        <v>3549</v>
      </c>
      <c r="B124" t="s">
        <v>669</v>
      </c>
      <c r="C124" t="s">
        <v>670</v>
      </c>
      <c r="D124" s="6" t="str">
        <f>CONCATENATE(employee_data35[[#This Row],[FirstName]], "-",employee_data35[[#This Row],[LastName]] )</f>
        <v>Ryan-Lynch</v>
      </c>
      <c r="E124" s="1">
        <v>43388</v>
      </c>
      <c r="F124" s="1">
        <v>44122</v>
      </c>
      <c r="G124" s="7" t="str">
        <f>IF(ISBLANK(employee_data35[[#This Row],[ExitDate]]),"Yes","")</f>
        <v/>
      </c>
      <c r="H124" t="s">
        <v>59</v>
      </c>
      <c r="I124" t="s">
        <v>671</v>
      </c>
      <c r="J124" t="s">
        <v>672</v>
      </c>
      <c r="K124" t="s">
        <v>80</v>
      </c>
      <c r="L124" s="6" t="str">
        <f>IF(ISBLANK(employee_data35[[#This Row],[ExitDate]]),"1","0")</f>
        <v>0</v>
      </c>
      <c r="M124" t="str">
        <f>IF(ISBLANK(employee_data35[[#This Row],[ExitDate]]),"Active","Tidak Active")</f>
        <v>Tidak Active</v>
      </c>
      <c r="N124" t="s">
        <v>63</v>
      </c>
      <c r="O124" t="s">
        <v>34</v>
      </c>
      <c r="P124" t="s">
        <v>63</v>
      </c>
      <c r="Q124" t="s">
        <v>140</v>
      </c>
      <c r="R124" t="s">
        <v>673</v>
      </c>
      <c r="S124" t="s">
        <v>65</v>
      </c>
      <c r="T124" t="s">
        <v>90</v>
      </c>
      <c r="U124" s="1">
        <v>20165</v>
      </c>
      <c r="V124" s="7" t="str">
        <f>CONCATENATE(employee_data35[[#This Row],[First-LastName]]&amp;" "&amp;employee_data35[[#This Row],[DOB]])</f>
        <v>Ryan-Lynch 20165</v>
      </c>
      <c r="W124" t="s">
        <v>142</v>
      </c>
      <c r="X124" t="s">
        <v>103</v>
      </c>
      <c r="Y124" t="s">
        <v>42</v>
      </c>
      <c r="Z124">
        <v>72975</v>
      </c>
      <c r="AA124" t="s">
        <v>93</v>
      </c>
      <c r="AB124" t="s">
        <v>104</v>
      </c>
      <c r="AC124" t="s">
        <v>45</v>
      </c>
      <c r="AD124">
        <v>2</v>
      </c>
    </row>
    <row r="125" spans="1:30" x14ac:dyDescent="0.3">
      <c r="A125">
        <v>3550</v>
      </c>
      <c r="B125" t="s">
        <v>338</v>
      </c>
      <c r="C125" t="s">
        <v>674</v>
      </c>
      <c r="D125" s="6" t="str">
        <f>CONCATENATE(employee_data35[[#This Row],[FirstName]], "-",employee_data35[[#This Row],[LastName]] )</f>
        <v>Charlie-Atkinson</v>
      </c>
      <c r="E125" s="1">
        <v>44526</v>
      </c>
      <c r="F125" s="1">
        <v>44848</v>
      </c>
      <c r="G125" s="7" t="str">
        <f>IF(ISBLANK(employee_data35[[#This Row],[ExitDate]]),"Yes","")</f>
        <v/>
      </c>
      <c r="H125" t="s">
        <v>59</v>
      </c>
      <c r="I125" t="s">
        <v>675</v>
      </c>
      <c r="J125" t="s">
        <v>676</v>
      </c>
      <c r="K125" t="s">
        <v>133</v>
      </c>
      <c r="L125" s="6" t="str">
        <f>IF(ISBLANK(employee_data35[[#This Row],[ExitDate]]),"1","0")</f>
        <v>0</v>
      </c>
      <c r="M125" t="str">
        <f>IF(ISBLANK(employee_data35[[#This Row],[ExitDate]]),"Active","Tidak Active")</f>
        <v>Tidak Active</v>
      </c>
      <c r="N125" t="s">
        <v>52</v>
      </c>
      <c r="O125" t="s">
        <v>34</v>
      </c>
      <c r="P125" t="s">
        <v>35</v>
      </c>
      <c r="Q125" t="s">
        <v>126</v>
      </c>
      <c r="R125" t="s">
        <v>677</v>
      </c>
      <c r="S125" t="s">
        <v>65</v>
      </c>
      <c r="T125" t="s">
        <v>305</v>
      </c>
      <c r="U125" s="1">
        <v>32228</v>
      </c>
      <c r="V125" s="7" t="str">
        <f>CONCATENATE(employee_data35[[#This Row],[First-LastName]]&amp;" "&amp;employee_data35[[#This Row],[DOB]])</f>
        <v>Charlie-Atkinson 32228</v>
      </c>
      <c r="W125" t="s">
        <v>120</v>
      </c>
      <c r="X125" t="s">
        <v>678</v>
      </c>
      <c r="Y125" t="s">
        <v>55</v>
      </c>
      <c r="Z125">
        <v>57754</v>
      </c>
      <c r="AA125" t="s">
        <v>43</v>
      </c>
      <c r="AB125" t="s">
        <v>104</v>
      </c>
      <c r="AC125" t="s">
        <v>45</v>
      </c>
      <c r="AD125">
        <v>1</v>
      </c>
    </row>
    <row r="126" spans="1:30" x14ac:dyDescent="0.3">
      <c r="A126">
        <v>3551</v>
      </c>
      <c r="B126" t="s">
        <v>679</v>
      </c>
      <c r="C126" t="s">
        <v>680</v>
      </c>
      <c r="D126" s="6" t="str">
        <f>CONCATENATE(employee_data35[[#This Row],[FirstName]], "-",employee_data35[[#This Row],[LastName]] )</f>
        <v>Emery-Roach</v>
      </c>
      <c r="E126" s="1">
        <v>43323</v>
      </c>
      <c r="F126" s="1"/>
      <c r="G126" s="7" t="str">
        <f>IF(ISBLANK(employee_data35[[#This Row],[ExitDate]]),"Yes","")</f>
        <v>Yes</v>
      </c>
      <c r="H126" t="s">
        <v>59</v>
      </c>
      <c r="I126" t="s">
        <v>681</v>
      </c>
      <c r="J126" t="s">
        <v>682</v>
      </c>
      <c r="K126" t="s">
        <v>168</v>
      </c>
      <c r="L126" s="6" t="str">
        <f>IF(ISBLANK(employee_data35[[#This Row],[ExitDate]]),"1","0")</f>
        <v>1</v>
      </c>
      <c r="M126" t="str">
        <f>IF(ISBLANK(employee_data35[[#This Row],[ExitDate]]),"Active","Tidak Active")</f>
        <v>Active</v>
      </c>
      <c r="N126" t="s">
        <v>52</v>
      </c>
      <c r="O126" t="s">
        <v>34</v>
      </c>
      <c r="P126" t="s">
        <v>52</v>
      </c>
      <c r="Q126" t="s">
        <v>36</v>
      </c>
      <c r="R126" t="s">
        <v>37</v>
      </c>
      <c r="S126" t="s">
        <v>65</v>
      </c>
      <c r="T126" t="s">
        <v>111</v>
      </c>
      <c r="U126" s="1">
        <v>19909</v>
      </c>
      <c r="V126" s="7" t="str">
        <f>CONCATENATE(employee_data35[[#This Row],[First-LastName]]&amp;" "&amp;employee_data35[[#This Row],[DOB]])</f>
        <v>Emery-Roach 19909</v>
      </c>
      <c r="W126" t="s">
        <v>120</v>
      </c>
      <c r="X126" t="s">
        <v>113</v>
      </c>
      <c r="Y126" t="s">
        <v>55</v>
      </c>
      <c r="Z126">
        <v>81142</v>
      </c>
      <c r="AA126" t="s">
        <v>93</v>
      </c>
      <c r="AB126" t="s">
        <v>84</v>
      </c>
      <c r="AC126" t="s">
        <v>236</v>
      </c>
      <c r="AD126">
        <v>4</v>
      </c>
    </row>
    <row r="127" spans="1:30" x14ac:dyDescent="0.3">
      <c r="A127">
        <v>3552</v>
      </c>
      <c r="B127" t="s">
        <v>683</v>
      </c>
      <c r="C127" t="s">
        <v>684</v>
      </c>
      <c r="D127" s="6" t="str">
        <f>CONCATENATE(employee_data35[[#This Row],[FirstName]], "-",employee_data35[[#This Row],[LastName]] )</f>
        <v>Harper-Ramos</v>
      </c>
      <c r="E127" s="1">
        <v>43877</v>
      </c>
      <c r="F127" s="1">
        <v>43985</v>
      </c>
      <c r="G127" s="7" t="str">
        <f>IF(ISBLANK(employee_data35[[#This Row],[ExitDate]]),"Yes","")</f>
        <v/>
      </c>
      <c r="H127" t="s">
        <v>59</v>
      </c>
      <c r="I127" t="s">
        <v>685</v>
      </c>
      <c r="J127" t="s">
        <v>686</v>
      </c>
      <c r="K127" t="s">
        <v>62</v>
      </c>
      <c r="L127" s="6" t="str">
        <f>IF(ISBLANK(employee_data35[[#This Row],[ExitDate]]),"1","0")</f>
        <v>0</v>
      </c>
      <c r="M127" t="str">
        <f>IF(ISBLANK(employee_data35[[#This Row],[ExitDate]]),"Active","Tidak Active")</f>
        <v>Tidak Active</v>
      </c>
      <c r="N127" t="s">
        <v>63</v>
      </c>
      <c r="O127" t="s">
        <v>64</v>
      </c>
      <c r="P127" t="s">
        <v>63</v>
      </c>
      <c r="Q127" t="s">
        <v>140</v>
      </c>
      <c r="R127" t="s">
        <v>687</v>
      </c>
      <c r="S127" t="s">
        <v>65</v>
      </c>
      <c r="T127" t="s">
        <v>90</v>
      </c>
      <c r="U127" s="1">
        <v>15564</v>
      </c>
      <c r="V127" s="7" t="str">
        <f>CONCATENATE(employee_data35[[#This Row],[First-LastName]]&amp;" "&amp;employee_data35[[#This Row],[DOB]])</f>
        <v>Harper-Ramos 15564</v>
      </c>
      <c r="W127" t="s">
        <v>149</v>
      </c>
      <c r="X127" t="s">
        <v>226</v>
      </c>
      <c r="Y127" t="s">
        <v>55</v>
      </c>
      <c r="Z127">
        <v>28714</v>
      </c>
      <c r="AA127" t="s">
        <v>43</v>
      </c>
      <c r="AB127" t="s">
        <v>75</v>
      </c>
      <c r="AC127" t="s">
        <v>236</v>
      </c>
      <c r="AD127">
        <v>1</v>
      </c>
    </row>
    <row r="128" spans="1:30" x14ac:dyDescent="0.3">
      <c r="A128">
        <v>3553</v>
      </c>
      <c r="B128" t="s">
        <v>688</v>
      </c>
      <c r="C128" t="s">
        <v>689</v>
      </c>
      <c r="D128" s="6" t="str">
        <f>CONCATENATE(employee_data35[[#This Row],[FirstName]], "-",employee_data35[[#This Row],[LastName]] )</f>
        <v>Khalil-Mendez</v>
      </c>
      <c r="E128" s="1">
        <v>43850</v>
      </c>
      <c r="F128" s="1"/>
      <c r="G128" s="7" t="str">
        <f>IF(ISBLANK(employee_data35[[#This Row],[ExitDate]]),"Yes","")</f>
        <v>Yes</v>
      </c>
      <c r="H128" t="s">
        <v>59</v>
      </c>
      <c r="I128" t="s">
        <v>690</v>
      </c>
      <c r="J128" t="s">
        <v>691</v>
      </c>
      <c r="K128" t="s">
        <v>118</v>
      </c>
      <c r="L128" s="6" t="str">
        <f>IF(ISBLANK(employee_data35[[#This Row],[ExitDate]]),"1","0")</f>
        <v>1</v>
      </c>
      <c r="M128" t="str">
        <f>IF(ISBLANK(employee_data35[[#This Row],[ExitDate]]),"Active","Tidak Active")</f>
        <v>Active</v>
      </c>
      <c r="N128" t="s">
        <v>33</v>
      </c>
      <c r="O128" t="s">
        <v>34</v>
      </c>
      <c r="P128" t="s">
        <v>35</v>
      </c>
      <c r="Q128" t="s">
        <v>36</v>
      </c>
      <c r="R128" t="s">
        <v>37</v>
      </c>
      <c r="S128" t="s">
        <v>65</v>
      </c>
      <c r="T128" t="s">
        <v>90</v>
      </c>
      <c r="U128" s="1">
        <v>18025</v>
      </c>
      <c r="V128" s="7" t="str">
        <f>CONCATENATE(employee_data35[[#This Row],[First-LastName]]&amp;" "&amp;employee_data35[[#This Row],[DOB]])</f>
        <v>Khalil-Mendez 18025</v>
      </c>
      <c r="W128" t="s">
        <v>149</v>
      </c>
      <c r="X128" t="s">
        <v>226</v>
      </c>
      <c r="Y128" t="s">
        <v>55</v>
      </c>
      <c r="Z128">
        <v>50379</v>
      </c>
      <c r="AA128" t="s">
        <v>93</v>
      </c>
      <c r="AB128" t="s">
        <v>104</v>
      </c>
      <c r="AC128" t="s">
        <v>45</v>
      </c>
      <c r="AD128">
        <v>4</v>
      </c>
    </row>
    <row r="129" spans="1:30" x14ac:dyDescent="0.3">
      <c r="A129">
        <v>3554</v>
      </c>
      <c r="B129" t="s">
        <v>692</v>
      </c>
      <c r="C129" t="s">
        <v>693</v>
      </c>
      <c r="D129" s="6" t="str">
        <f>CONCATENATE(employee_data35[[#This Row],[FirstName]], "-",employee_data35[[#This Row],[LastName]] )</f>
        <v>Lizeth-Holland</v>
      </c>
      <c r="E129" s="1">
        <v>43555</v>
      </c>
      <c r="F129" s="1"/>
      <c r="G129" s="7" t="str">
        <f>IF(ISBLANK(employee_data35[[#This Row],[ExitDate]]),"Yes","")</f>
        <v>Yes</v>
      </c>
      <c r="H129" t="s">
        <v>59</v>
      </c>
      <c r="I129" t="s">
        <v>694</v>
      </c>
      <c r="J129" t="s">
        <v>695</v>
      </c>
      <c r="K129" t="s">
        <v>139</v>
      </c>
      <c r="L129" s="6" t="str">
        <f>IF(ISBLANK(employee_data35[[#This Row],[ExitDate]]),"1","0")</f>
        <v>1</v>
      </c>
      <c r="M129" t="str">
        <f>IF(ISBLANK(employee_data35[[#This Row],[ExitDate]]),"Active","Tidak Active")</f>
        <v>Active</v>
      </c>
      <c r="N129" t="s">
        <v>52</v>
      </c>
      <c r="O129" t="s">
        <v>34</v>
      </c>
      <c r="P129" t="s">
        <v>35</v>
      </c>
      <c r="Q129" t="s">
        <v>36</v>
      </c>
      <c r="R129" t="s">
        <v>37</v>
      </c>
      <c r="S129" t="s">
        <v>65</v>
      </c>
      <c r="T129" t="s">
        <v>696</v>
      </c>
      <c r="U129" s="1">
        <v>21472</v>
      </c>
      <c r="V129" s="7" t="str">
        <f>CONCATENATE(employee_data35[[#This Row],[First-LastName]]&amp;" "&amp;employee_data35[[#This Row],[DOB]])</f>
        <v>Lizeth-Holland 21472</v>
      </c>
      <c r="W129" t="s">
        <v>134</v>
      </c>
      <c r="X129" t="s">
        <v>697</v>
      </c>
      <c r="Y129" t="s">
        <v>55</v>
      </c>
      <c r="Z129">
        <v>78385</v>
      </c>
      <c r="AA129" t="s">
        <v>128</v>
      </c>
      <c r="AB129" t="s">
        <v>44</v>
      </c>
      <c r="AC129" t="s">
        <v>45</v>
      </c>
      <c r="AD129">
        <v>1</v>
      </c>
    </row>
    <row r="130" spans="1:30" x14ac:dyDescent="0.3">
      <c r="A130">
        <v>3555</v>
      </c>
      <c r="B130" t="s">
        <v>698</v>
      </c>
      <c r="C130" t="s">
        <v>699</v>
      </c>
      <c r="D130" s="6" t="str">
        <f>CONCATENATE(employee_data35[[#This Row],[FirstName]], "-",employee_data35[[#This Row],[LastName]] )</f>
        <v>Matilda-Randall</v>
      </c>
      <c r="E130" s="1">
        <v>44932</v>
      </c>
      <c r="F130" s="1">
        <v>45053</v>
      </c>
      <c r="G130" s="7" t="str">
        <f>IF(ISBLANK(employee_data35[[#This Row],[ExitDate]]),"Yes","")</f>
        <v/>
      </c>
      <c r="H130" t="s">
        <v>59</v>
      </c>
      <c r="I130" t="s">
        <v>700</v>
      </c>
      <c r="J130" t="s">
        <v>701</v>
      </c>
      <c r="K130" t="s">
        <v>50</v>
      </c>
      <c r="L130" s="6" t="str">
        <f>IF(ISBLANK(employee_data35[[#This Row],[ExitDate]]),"1","0")</f>
        <v>0</v>
      </c>
      <c r="M130" t="str">
        <f>IF(ISBLANK(employee_data35[[#This Row],[ExitDate]]),"Active","Tidak Active")</f>
        <v>Tidak Active</v>
      </c>
      <c r="N130" t="s">
        <v>63</v>
      </c>
      <c r="O130" t="s">
        <v>34</v>
      </c>
      <c r="P130" t="s">
        <v>35</v>
      </c>
      <c r="Q130" t="s">
        <v>126</v>
      </c>
      <c r="R130" t="s">
        <v>702</v>
      </c>
      <c r="S130" t="s">
        <v>65</v>
      </c>
      <c r="T130" t="s">
        <v>101</v>
      </c>
      <c r="U130" s="1">
        <v>32153</v>
      </c>
      <c r="V130" s="7" t="str">
        <f>CONCATENATE(employee_data35[[#This Row],[First-LastName]]&amp;" "&amp;employee_data35[[#This Row],[DOB]])</f>
        <v>Matilda-Randall 32153</v>
      </c>
      <c r="W130" t="s">
        <v>134</v>
      </c>
      <c r="X130" t="s">
        <v>703</v>
      </c>
      <c r="Y130" t="s">
        <v>42</v>
      </c>
      <c r="Z130">
        <v>48104</v>
      </c>
      <c r="AA130" t="s">
        <v>56</v>
      </c>
      <c r="AB130" t="s">
        <v>44</v>
      </c>
      <c r="AC130" t="s">
        <v>45</v>
      </c>
      <c r="AD130">
        <v>4</v>
      </c>
    </row>
    <row r="131" spans="1:30" x14ac:dyDescent="0.3">
      <c r="A131">
        <v>3556</v>
      </c>
      <c r="B131" t="s">
        <v>704</v>
      </c>
      <c r="C131" t="s">
        <v>245</v>
      </c>
      <c r="D131" s="6" t="str">
        <f>CONCATENATE(employee_data35[[#This Row],[FirstName]], "-",employee_data35[[#This Row],[LastName]] )</f>
        <v>Damien-Howe</v>
      </c>
      <c r="E131" s="1">
        <v>43664</v>
      </c>
      <c r="F131" s="1">
        <v>43845</v>
      </c>
      <c r="G131" s="7" t="str">
        <f>IF(ISBLANK(employee_data35[[#This Row],[ExitDate]]),"Yes","")</f>
        <v/>
      </c>
      <c r="H131" t="s">
        <v>59</v>
      </c>
      <c r="I131" t="s">
        <v>705</v>
      </c>
      <c r="J131" t="s">
        <v>706</v>
      </c>
      <c r="K131" t="s">
        <v>31</v>
      </c>
      <c r="L131" s="6" t="str">
        <f>IF(ISBLANK(employee_data35[[#This Row],[ExitDate]]),"1","0")</f>
        <v>0</v>
      </c>
      <c r="M131" t="str">
        <f>IF(ISBLANK(employee_data35[[#This Row],[ExitDate]]),"Active","Tidak Active")</f>
        <v>Tidak Active</v>
      </c>
      <c r="N131" t="s">
        <v>63</v>
      </c>
      <c r="O131" t="s">
        <v>64</v>
      </c>
      <c r="P131" t="s">
        <v>35</v>
      </c>
      <c r="Q131" t="s">
        <v>140</v>
      </c>
      <c r="R131" t="s">
        <v>707</v>
      </c>
      <c r="S131" t="s">
        <v>65</v>
      </c>
      <c r="T131" t="s">
        <v>305</v>
      </c>
      <c r="U131" s="1">
        <v>22448</v>
      </c>
      <c r="V131" s="7" t="str">
        <f>CONCATENATE(employee_data35[[#This Row],[First-LastName]]&amp;" "&amp;employee_data35[[#This Row],[DOB]])</f>
        <v>Damien-Howe 22448</v>
      </c>
      <c r="W131" t="s">
        <v>102</v>
      </c>
      <c r="X131" t="s">
        <v>708</v>
      </c>
      <c r="Y131" t="s">
        <v>55</v>
      </c>
      <c r="Z131">
        <v>86009</v>
      </c>
      <c r="AA131" t="s">
        <v>43</v>
      </c>
      <c r="AB131" t="s">
        <v>75</v>
      </c>
      <c r="AC131" t="s">
        <v>105</v>
      </c>
      <c r="AD131">
        <v>2</v>
      </c>
    </row>
    <row r="132" spans="1:30" x14ac:dyDescent="0.3">
      <c r="A132">
        <v>3557</v>
      </c>
      <c r="B132" t="s">
        <v>709</v>
      </c>
      <c r="C132" t="s">
        <v>710</v>
      </c>
      <c r="D132" s="6" t="str">
        <f>CONCATENATE(employee_data35[[#This Row],[FirstName]], "-",employee_data35[[#This Row],[LastName]] )</f>
        <v>Nicholas-Obrien</v>
      </c>
      <c r="E132" s="1">
        <v>43509</v>
      </c>
      <c r="F132" s="1"/>
      <c r="G132" s="7" t="str">
        <f>IF(ISBLANK(employee_data35[[#This Row],[ExitDate]]),"Yes","")</f>
        <v>Yes</v>
      </c>
      <c r="H132" t="s">
        <v>59</v>
      </c>
      <c r="I132" t="s">
        <v>711</v>
      </c>
      <c r="J132" t="s">
        <v>712</v>
      </c>
      <c r="K132" t="s">
        <v>89</v>
      </c>
      <c r="L132" s="6" t="str">
        <f>IF(ISBLANK(employee_data35[[#This Row],[ExitDate]]),"1","0")</f>
        <v>1</v>
      </c>
      <c r="M132" t="str">
        <f>IF(ISBLANK(employee_data35[[#This Row],[ExitDate]]),"Active","Tidak Active")</f>
        <v>Active</v>
      </c>
      <c r="N132" t="s">
        <v>52</v>
      </c>
      <c r="O132" t="s">
        <v>34</v>
      </c>
      <c r="P132" t="s">
        <v>35</v>
      </c>
      <c r="Q132" t="s">
        <v>36</v>
      </c>
      <c r="R132" t="s">
        <v>37</v>
      </c>
      <c r="S132" t="s">
        <v>65</v>
      </c>
      <c r="T132" t="s">
        <v>90</v>
      </c>
      <c r="U132" s="1">
        <v>22073</v>
      </c>
      <c r="V132" s="7" t="str">
        <f>CONCATENATE(employee_data35[[#This Row],[First-LastName]]&amp;" "&amp;employee_data35[[#This Row],[DOB]])</f>
        <v>Nicholas-Obrien 22073</v>
      </c>
      <c r="W132" t="s">
        <v>40</v>
      </c>
      <c r="X132" t="s">
        <v>216</v>
      </c>
      <c r="Y132" t="s">
        <v>55</v>
      </c>
      <c r="Z132">
        <v>68837</v>
      </c>
      <c r="AA132" t="s">
        <v>74</v>
      </c>
      <c r="AB132" t="s">
        <v>75</v>
      </c>
      <c r="AC132" t="s">
        <v>45</v>
      </c>
      <c r="AD132">
        <v>2</v>
      </c>
    </row>
    <row r="133" spans="1:30" x14ac:dyDescent="0.3">
      <c r="A133">
        <v>3558</v>
      </c>
      <c r="B133" t="s">
        <v>713</v>
      </c>
      <c r="C133" t="s">
        <v>714</v>
      </c>
      <c r="D133" s="6" t="str">
        <f>CONCATENATE(employee_data35[[#This Row],[FirstName]], "-",employee_data35[[#This Row],[LastName]] )</f>
        <v>Mildred-Gentry</v>
      </c>
      <c r="E133" s="1">
        <v>43464</v>
      </c>
      <c r="F133" s="1"/>
      <c r="G133" s="7" t="str">
        <f>IF(ISBLANK(employee_data35[[#This Row],[ExitDate]]),"Yes","")</f>
        <v>Yes</v>
      </c>
      <c r="H133" t="s">
        <v>28</v>
      </c>
      <c r="I133" t="s">
        <v>715</v>
      </c>
      <c r="J133" t="s">
        <v>716</v>
      </c>
      <c r="K133" t="s">
        <v>139</v>
      </c>
      <c r="L133" s="6" t="str">
        <f>IF(ISBLANK(employee_data35[[#This Row],[ExitDate]]),"1","0")</f>
        <v>1</v>
      </c>
      <c r="M133" t="str">
        <f>IF(ISBLANK(employee_data35[[#This Row],[ExitDate]]),"Active","Tidak Active")</f>
        <v>Active</v>
      </c>
      <c r="N133" t="s">
        <v>52</v>
      </c>
      <c r="O133" t="s">
        <v>51</v>
      </c>
      <c r="P133" t="s">
        <v>52</v>
      </c>
      <c r="Q133" t="s">
        <v>36</v>
      </c>
      <c r="R133" t="s">
        <v>37</v>
      </c>
      <c r="S133" t="s">
        <v>38</v>
      </c>
      <c r="T133" t="s">
        <v>504</v>
      </c>
      <c r="U133" s="1">
        <v>21705</v>
      </c>
      <c r="V133" s="7" t="str">
        <f>CONCATENATE(employee_data35[[#This Row],[First-LastName]]&amp;" "&amp;employee_data35[[#This Row],[DOB]])</f>
        <v>Mildred-Gentry 21705</v>
      </c>
      <c r="W133" t="s">
        <v>40</v>
      </c>
      <c r="X133" t="s">
        <v>243</v>
      </c>
      <c r="Y133" t="s">
        <v>42</v>
      </c>
      <c r="Z133">
        <v>2145</v>
      </c>
      <c r="AA133" t="s">
        <v>93</v>
      </c>
      <c r="AB133" t="s">
        <v>75</v>
      </c>
      <c r="AC133" t="s">
        <v>45</v>
      </c>
      <c r="AD133">
        <v>1</v>
      </c>
    </row>
    <row r="134" spans="1:30" x14ac:dyDescent="0.3">
      <c r="A134">
        <v>3559</v>
      </c>
      <c r="B134" t="s">
        <v>717</v>
      </c>
      <c r="C134" t="s">
        <v>718</v>
      </c>
      <c r="D134" s="6" t="str">
        <f>CONCATENATE(employee_data35[[#This Row],[FirstName]], "-",employee_data35[[#This Row],[LastName]] )</f>
        <v>Wilson K-Adinolfi</v>
      </c>
      <c r="E134" s="1">
        <v>43775</v>
      </c>
      <c r="F134" s="1">
        <v>44080</v>
      </c>
      <c r="G134" s="7" t="str">
        <f>IF(ISBLANK(employee_data35[[#This Row],[ExitDate]]),"Yes","")</f>
        <v/>
      </c>
      <c r="H134" t="s">
        <v>28</v>
      </c>
      <c r="I134" t="s">
        <v>719</v>
      </c>
      <c r="J134" t="s">
        <v>720</v>
      </c>
      <c r="K134" t="s">
        <v>118</v>
      </c>
      <c r="L134" s="6" t="str">
        <f>IF(ISBLANK(employee_data35[[#This Row],[ExitDate]]),"1","0")</f>
        <v>0</v>
      </c>
      <c r="M134" t="str">
        <f>IF(ISBLANK(employee_data35[[#This Row],[ExitDate]]),"Active","Tidak Active")</f>
        <v>Tidak Active</v>
      </c>
      <c r="N134" t="s">
        <v>52</v>
      </c>
      <c r="O134" t="s">
        <v>34</v>
      </c>
      <c r="P134" t="s">
        <v>63</v>
      </c>
      <c r="Q134" t="s">
        <v>140</v>
      </c>
      <c r="R134" t="s">
        <v>721</v>
      </c>
      <c r="S134" t="s">
        <v>38</v>
      </c>
      <c r="T134" t="s">
        <v>90</v>
      </c>
      <c r="U134" s="1">
        <v>33560</v>
      </c>
      <c r="V134" s="7" t="str">
        <f>CONCATENATE(employee_data35[[#This Row],[First-LastName]]&amp;" "&amp;employee_data35[[#This Row],[DOB]])</f>
        <v>Wilson K-Adinolfi 33560</v>
      </c>
      <c r="W134" t="s">
        <v>40</v>
      </c>
      <c r="X134" t="s">
        <v>67</v>
      </c>
      <c r="Y134" t="s">
        <v>55</v>
      </c>
      <c r="Z134">
        <v>1960</v>
      </c>
      <c r="AA134" t="s">
        <v>43</v>
      </c>
      <c r="AB134" t="s">
        <v>75</v>
      </c>
      <c r="AC134" t="s">
        <v>45</v>
      </c>
      <c r="AD134">
        <v>2</v>
      </c>
    </row>
    <row r="135" spans="1:30" x14ac:dyDescent="0.3">
      <c r="A135">
        <v>3560</v>
      </c>
      <c r="B135" t="s">
        <v>722</v>
      </c>
      <c r="C135" t="s">
        <v>723</v>
      </c>
      <c r="D135" s="6" t="str">
        <f>CONCATENATE(employee_data35[[#This Row],[FirstName]], "-",employee_data35[[#This Row],[LastName]] )</f>
        <v>Joanne-Handschiegl</v>
      </c>
      <c r="E135" s="1">
        <v>44713</v>
      </c>
      <c r="F135" s="1"/>
      <c r="G135" s="7" t="str">
        <f>IF(ISBLANK(employee_data35[[#This Row],[ExitDate]]),"Yes","")</f>
        <v>Yes</v>
      </c>
      <c r="H135" t="s">
        <v>28</v>
      </c>
      <c r="I135" t="s">
        <v>724</v>
      </c>
      <c r="J135" t="s">
        <v>725</v>
      </c>
      <c r="K135" t="s">
        <v>139</v>
      </c>
      <c r="L135" s="6" t="str">
        <f>IF(ISBLANK(employee_data35[[#This Row],[ExitDate]]),"1","0")</f>
        <v>1</v>
      </c>
      <c r="M135" t="str">
        <f>IF(ISBLANK(employee_data35[[#This Row],[ExitDate]]),"Active","Tidak Active")</f>
        <v>Active</v>
      </c>
      <c r="N135" t="s">
        <v>33</v>
      </c>
      <c r="O135" t="s">
        <v>34</v>
      </c>
      <c r="P135" t="s">
        <v>63</v>
      </c>
      <c r="Q135" t="s">
        <v>36</v>
      </c>
      <c r="R135" t="s">
        <v>37</v>
      </c>
      <c r="S135" t="s">
        <v>38</v>
      </c>
      <c r="T135" t="s">
        <v>90</v>
      </c>
      <c r="U135" s="1">
        <v>19773</v>
      </c>
      <c r="V135" s="7" t="str">
        <f>CONCATENATE(employee_data35[[#This Row],[First-LastName]]&amp;" "&amp;employee_data35[[#This Row],[DOB]])</f>
        <v>Joanne-Handschiegl 19773</v>
      </c>
      <c r="W135" t="s">
        <v>40</v>
      </c>
      <c r="X135" t="s">
        <v>103</v>
      </c>
      <c r="Y135" t="s">
        <v>42</v>
      </c>
      <c r="Z135">
        <v>2127</v>
      </c>
      <c r="AA135" t="s">
        <v>128</v>
      </c>
      <c r="AB135" t="s">
        <v>104</v>
      </c>
      <c r="AC135" t="s">
        <v>105</v>
      </c>
      <c r="AD135">
        <v>4</v>
      </c>
    </row>
    <row r="136" spans="1:30" x14ac:dyDescent="0.3">
      <c r="A136">
        <v>3561</v>
      </c>
      <c r="B136" t="s">
        <v>726</v>
      </c>
      <c r="C136" t="s">
        <v>727</v>
      </c>
      <c r="D136" s="6" t="str">
        <f>CONCATENATE(employee_data35[[#This Row],[FirstName]], "-",employee_data35[[#This Row],[LastName]] )</f>
        <v>Dianna-Blount</v>
      </c>
      <c r="E136" s="1">
        <v>45013</v>
      </c>
      <c r="F136" s="1"/>
      <c r="G136" s="7" t="str">
        <f>IF(ISBLANK(employee_data35[[#This Row],[ExitDate]]),"Yes","")</f>
        <v>Yes</v>
      </c>
      <c r="H136" t="s">
        <v>728</v>
      </c>
      <c r="I136" t="s">
        <v>729</v>
      </c>
      <c r="J136" t="s">
        <v>730</v>
      </c>
      <c r="K136" t="s">
        <v>89</v>
      </c>
      <c r="L136" s="6" t="str">
        <f>IF(ISBLANK(employee_data35[[#This Row],[ExitDate]]),"1","0")</f>
        <v>1</v>
      </c>
      <c r="M136" t="str">
        <f>IF(ISBLANK(employee_data35[[#This Row],[ExitDate]]),"Active","Tidak Active")</f>
        <v>Active</v>
      </c>
      <c r="N136" t="s">
        <v>52</v>
      </c>
      <c r="O136" t="s">
        <v>34</v>
      </c>
      <c r="P136" t="s">
        <v>35</v>
      </c>
      <c r="Q136" t="s">
        <v>36</v>
      </c>
      <c r="R136" t="s">
        <v>37</v>
      </c>
      <c r="S136" t="s">
        <v>38</v>
      </c>
      <c r="T136" t="s">
        <v>81</v>
      </c>
      <c r="U136" s="1">
        <v>21581</v>
      </c>
      <c r="V136" s="7" t="str">
        <f>CONCATENATE(employee_data35[[#This Row],[First-LastName]]&amp;" "&amp;employee_data35[[#This Row],[DOB]])</f>
        <v>Dianna-Blount 21581</v>
      </c>
      <c r="W136" t="s">
        <v>40</v>
      </c>
      <c r="X136" t="s">
        <v>103</v>
      </c>
      <c r="Y136" t="s">
        <v>42</v>
      </c>
      <c r="Z136">
        <v>2171</v>
      </c>
      <c r="AA136" t="s">
        <v>43</v>
      </c>
      <c r="AB136" t="s">
        <v>84</v>
      </c>
      <c r="AC136" t="s">
        <v>45</v>
      </c>
      <c r="AD136">
        <v>5</v>
      </c>
    </row>
    <row r="137" spans="1:30" x14ac:dyDescent="0.3">
      <c r="A137">
        <v>3562</v>
      </c>
      <c r="B137" t="s">
        <v>731</v>
      </c>
      <c r="C137" t="s">
        <v>732</v>
      </c>
      <c r="D137" s="6" t="str">
        <f>CONCATENATE(employee_data35[[#This Row],[FirstName]], "-",employee_data35[[#This Row],[LastName]] )</f>
        <v>Jean-Crimmings</v>
      </c>
      <c r="E137" s="1">
        <v>43606</v>
      </c>
      <c r="F137" s="1">
        <v>44931</v>
      </c>
      <c r="G137" s="7" t="str">
        <f>IF(ISBLANK(employee_data35[[#This Row],[ExitDate]]),"Yes","")</f>
        <v/>
      </c>
      <c r="H137" t="s">
        <v>28</v>
      </c>
      <c r="I137" t="s">
        <v>733</v>
      </c>
      <c r="J137" t="s">
        <v>734</v>
      </c>
      <c r="K137" t="s">
        <v>31</v>
      </c>
      <c r="L137" s="6" t="str">
        <f>IF(ISBLANK(employee_data35[[#This Row],[ExitDate]]),"1","0")</f>
        <v>0</v>
      </c>
      <c r="M137" t="str">
        <f>IF(ISBLANK(employee_data35[[#This Row],[ExitDate]]),"Active","Tidak Active")</f>
        <v>Tidak Active</v>
      </c>
      <c r="N137" t="s">
        <v>33</v>
      </c>
      <c r="O137" t="s">
        <v>64</v>
      </c>
      <c r="P137" t="s">
        <v>63</v>
      </c>
      <c r="Q137" t="s">
        <v>140</v>
      </c>
      <c r="R137" t="s">
        <v>735</v>
      </c>
      <c r="S137" t="s">
        <v>38</v>
      </c>
      <c r="T137" t="s">
        <v>286</v>
      </c>
      <c r="U137" s="1">
        <v>19823</v>
      </c>
      <c r="V137" s="7" t="str">
        <f>CONCATENATE(employee_data35[[#This Row],[First-LastName]]&amp;" "&amp;employee_data35[[#This Row],[DOB]])</f>
        <v>Jean-Crimmings 19823</v>
      </c>
      <c r="W137" t="s">
        <v>40</v>
      </c>
      <c r="X137" t="s">
        <v>243</v>
      </c>
      <c r="Y137" t="s">
        <v>42</v>
      </c>
      <c r="Z137">
        <v>1821</v>
      </c>
      <c r="AA137" t="s">
        <v>74</v>
      </c>
      <c r="AB137" t="s">
        <v>75</v>
      </c>
      <c r="AC137" t="s">
        <v>105</v>
      </c>
      <c r="AD137">
        <v>2</v>
      </c>
    </row>
    <row r="138" spans="1:30" x14ac:dyDescent="0.3">
      <c r="A138">
        <v>3563</v>
      </c>
      <c r="B138" t="s">
        <v>736</v>
      </c>
      <c r="C138" t="s">
        <v>737</v>
      </c>
      <c r="D138" s="6" t="str">
        <f>CONCATENATE(employee_data35[[#This Row],[FirstName]], "-",employee_data35[[#This Row],[LastName]] )</f>
        <v>Nore-Sadki</v>
      </c>
      <c r="E138" s="1">
        <v>43466</v>
      </c>
      <c r="F138" s="1"/>
      <c r="G138" s="7" t="str">
        <f>IF(ISBLANK(employee_data35[[#This Row],[ExitDate]]),"Yes","")</f>
        <v>Yes</v>
      </c>
      <c r="H138" t="s">
        <v>28</v>
      </c>
      <c r="I138" t="s">
        <v>738</v>
      </c>
      <c r="J138" t="s">
        <v>739</v>
      </c>
      <c r="K138" t="s">
        <v>98</v>
      </c>
      <c r="L138" s="6" t="str">
        <f>IF(ISBLANK(employee_data35[[#This Row],[ExitDate]]),"1","0")</f>
        <v>1</v>
      </c>
      <c r="M138" t="str">
        <f>IF(ISBLANK(employee_data35[[#This Row],[ExitDate]]),"Active","Tidak Active")</f>
        <v>Active</v>
      </c>
      <c r="N138" t="s">
        <v>33</v>
      </c>
      <c r="O138" t="s">
        <v>64</v>
      </c>
      <c r="P138" t="s">
        <v>63</v>
      </c>
      <c r="Q138" t="s">
        <v>36</v>
      </c>
      <c r="R138" t="s">
        <v>37</v>
      </c>
      <c r="S138" t="s">
        <v>38</v>
      </c>
      <c r="T138" t="s">
        <v>90</v>
      </c>
      <c r="U138" s="1">
        <v>17090</v>
      </c>
      <c r="V138" s="7" t="str">
        <f>CONCATENATE(employee_data35[[#This Row],[First-LastName]]&amp;" "&amp;employee_data35[[#This Row],[DOB]])</f>
        <v>Nore-Sadki 17090</v>
      </c>
      <c r="W138" t="s">
        <v>40</v>
      </c>
      <c r="X138" t="s">
        <v>92</v>
      </c>
      <c r="Y138" t="s">
        <v>55</v>
      </c>
      <c r="Z138">
        <v>2148</v>
      </c>
      <c r="AA138" t="s">
        <v>93</v>
      </c>
      <c r="AB138" t="s">
        <v>44</v>
      </c>
      <c r="AC138" t="s">
        <v>740</v>
      </c>
      <c r="AD138">
        <v>4</v>
      </c>
    </row>
    <row r="139" spans="1:30" x14ac:dyDescent="0.3">
      <c r="A139">
        <v>3564</v>
      </c>
      <c r="B139" t="s">
        <v>741</v>
      </c>
      <c r="C139" t="s">
        <v>742</v>
      </c>
      <c r="D139" s="6" t="str">
        <f>CONCATENATE(employee_data35[[#This Row],[FirstName]], "-",employee_data35[[#This Row],[LastName]] )</f>
        <v>Susan-Lundy</v>
      </c>
      <c r="E139" s="1">
        <v>43491</v>
      </c>
      <c r="F139" s="1">
        <v>44167</v>
      </c>
      <c r="G139" s="7" t="str">
        <f>IF(ISBLANK(employee_data35[[#This Row],[ExitDate]]),"Yes","")</f>
        <v/>
      </c>
      <c r="H139" t="s">
        <v>728</v>
      </c>
      <c r="I139" t="s">
        <v>743</v>
      </c>
      <c r="J139" t="s">
        <v>744</v>
      </c>
      <c r="K139" t="s">
        <v>133</v>
      </c>
      <c r="L139" s="6" t="str">
        <f>IF(ISBLANK(employee_data35[[#This Row],[ExitDate]]),"1","0")</f>
        <v>0</v>
      </c>
      <c r="M139" t="str">
        <f>IF(ISBLANK(employee_data35[[#This Row],[ExitDate]]),"Active","Tidak Active")</f>
        <v>Tidak Active</v>
      </c>
      <c r="N139" t="s">
        <v>63</v>
      </c>
      <c r="O139" t="s">
        <v>34</v>
      </c>
      <c r="P139" t="s">
        <v>35</v>
      </c>
      <c r="Q139" t="s">
        <v>126</v>
      </c>
      <c r="R139" t="s">
        <v>746</v>
      </c>
      <c r="S139" t="s">
        <v>38</v>
      </c>
      <c r="T139" t="s">
        <v>53</v>
      </c>
      <c r="U139" s="1">
        <v>34645</v>
      </c>
      <c r="V139" s="7" t="str">
        <f>CONCATENATE(employee_data35[[#This Row],[First-LastName]]&amp;" "&amp;employee_data35[[#This Row],[DOB]])</f>
        <v>Susan-Lundy 34645</v>
      </c>
      <c r="W139" t="s">
        <v>40</v>
      </c>
      <c r="X139" t="s">
        <v>163</v>
      </c>
      <c r="Y139" t="s">
        <v>42</v>
      </c>
      <c r="Z139">
        <v>2122</v>
      </c>
      <c r="AA139" t="s">
        <v>43</v>
      </c>
      <c r="AB139" t="s">
        <v>104</v>
      </c>
      <c r="AC139" t="s">
        <v>45</v>
      </c>
      <c r="AD139">
        <v>1</v>
      </c>
    </row>
    <row r="140" spans="1:30" x14ac:dyDescent="0.3">
      <c r="A140">
        <v>3565</v>
      </c>
      <c r="B140" t="s">
        <v>747</v>
      </c>
      <c r="C140" t="s">
        <v>748</v>
      </c>
      <c r="D140" s="6" t="str">
        <f>CONCATENATE(employee_data35[[#This Row],[FirstName]], "-",employee_data35[[#This Row],[LastName]] )</f>
        <v>Kramer-Keatts</v>
      </c>
      <c r="E140" s="1">
        <v>44450</v>
      </c>
      <c r="F140" s="1"/>
      <c r="G140" s="7" t="str">
        <f>IF(ISBLANK(employee_data35[[#This Row],[ExitDate]]),"Yes","")</f>
        <v>Yes</v>
      </c>
      <c r="H140" t="s">
        <v>28</v>
      </c>
      <c r="I140" t="s">
        <v>749</v>
      </c>
      <c r="J140" t="s">
        <v>750</v>
      </c>
      <c r="K140" t="s">
        <v>98</v>
      </c>
      <c r="L140" s="6" t="str">
        <f>IF(ISBLANK(employee_data35[[#This Row],[ExitDate]]),"1","0")</f>
        <v>1</v>
      </c>
      <c r="M140" t="str">
        <f>IF(ISBLANK(employee_data35[[#This Row],[ExitDate]]),"Active","Tidak Active")</f>
        <v>Active</v>
      </c>
      <c r="N140" t="s">
        <v>52</v>
      </c>
      <c r="O140" t="s">
        <v>64</v>
      </c>
      <c r="P140" t="s">
        <v>63</v>
      </c>
      <c r="Q140" t="s">
        <v>36</v>
      </c>
      <c r="R140" t="s">
        <v>37</v>
      </c>
      <c r="S140" t="s">
        <v>38</v>
      </c>
      <c r="T140" t="s">
        <v>81</v>
      </c>
      <c r="U140" s="1">
        <v>24968</v>
      </c>
      <c r="V140" s="7" t="str">
        <f>CONCATENATE(employee_data35[[#This Row],[First-LastName]]&amp;" "&amp;employee_data35[[#This Row],[DOB]])</f>
        <v>Kramer-Keatts 24968</v>
      </c>
      <c r="W140" t="s">
        <v>40</v>
      </c>
      <c r="X140" t="s">
        <v>163</v>
      </c>
      <c r="Y140" t="s">
        <v>55</v>
      </c>
      <c r="Z140">
        <v>1887</v>
      </c>
      <c r="AA140" t="s">
        <v>74</v>
      </c>
      <c r="AB140" t="s">
        <v>104</v>
      </c>
      <c r="AC140" t="s">
        <v>45</v>
      </c>
      <c r="AD140">
        <v>4</v>
      </c>
    </row>
    <row r="141" spans="1:30" x14ac:dyDescent="0.3">
      <c r="A141">
        <v>3566</v>
      </c>
      <c r="B141" t="s">
        <v>751</v>
      </c>
      <c r="C141" t="s">
        <v>752</v>
      </c>
      <c r="D141" s="6" t="str">
        <f>CONCATENATE(employee_data35[[#This Row],[FirstName]], "-",employee_data35[[#This Row],[LastName]] )</f>
        <v>Maliki-Moumanil</v>
      </c>
      <c r="E141" s="1">
        <v>44465</v>
      </c>
      <c r="F141" s="1"/>
      <c r="G141" s="7" t="str">
        <f>IF(ISBLANK(employee_data35[[#This Row],[ExitDate]]),"Yes","")</f>
        <v>Yes</v>
      </c>
      <c r="H141" t="s">
        <v>728</v>
      </c>
      <c r="I141" t="s">
        <v>753</v>
      </c>
      <c r="J141" t="s">
        <v>754</v>
      </c>
      <c r="K141" t="s">
        <v>62</v>
      </c>
      <c r="L141" s="6" t="str">
        <f>IF(ISBLANK(employee_data35[[#This Row],[ExitDate]]),"1","0")</f>
        <v>1</v>
      </c>
      <c r="M141" t="str">
        <f>IF(ISBLANK(employee_data35[[#This Row],[ExitDate]]),"Active","Tidak Active")</f>
        <v>Active</v>
      </c>
      <c r="N141" t="s">
        <v>52</v>
      </c>
      <c r="O141" t="s">
        <v>51</v>
      </c>
      <c r="P141" t="s">
        <v>52</v>
      </c>
      <c r="Q141" t="s">
        <v>36</v>
      </c>
      <c r="R141" t="s">
        <v>37</v>
      </c>
      <c r="S141" t="s">
        <v>38</v>
      </c>
      <c r="T141" t="s">
        <v>53</v>
      </c>
      <c r="U141" s="1">
        <v>23289</v>
      </c>
      <c r="V141" s="7" t="str">
        <f>CONCATENATE(employee_data35[[#This Row],[First-LastName]]&amp;" "&amp;employee_data35[[#This Row],[DOB]])</f>
        <v>Maliki-Moumanil 23289</v>
      </c>
      <c r="W141" t="s">
        <v>40</v>
      </c>
      <c r="X141" t="s">
        <v>163</v>
      </c>
      <c r="Y141" t="s">
        <v>55</v>
      </c>
      <c r="Z141">
        <v>1460</v>
      </c>
      <c r="AA141" t="s">
        <v>93</v>
      </c>
      <c r="AB141" t="s">
        <v>75</v>
      </c>
      <c r="AC141" t="s">
        <v>45</v>
      </c>
      <c r="AD141">
        <v>2</v>
      </c>
    </row>
    <row r="142" spans="1:30" x14ac:dyDescent="0.3">
      <c r="A142">
        <v>3567</v>
      </c>
      <c r="B142" t="s">
        <v>755</v>
      </c>
      <c r="C142" t="s">
        <v>756</v>
      </c>
      <c r="D142" s="6" t="str">
        <f>CONCATENATE(employee_data35[[#This Row],[FirstName]], "-",employee_data35[[#This Row],[LastName]] )</f>
        <v>Nader-Barton</v>
      </c>
      <c r="E142" s="1">
        <v>44989</v>
      </c>
      <c r="F142" s="1"/>
      <c r="G142" s="7" t="str">
        <f>IF(ISBLANK(employee_data35[[#This Row],[ExitDate]]),"Yes","")</f>
        <v>Yes</v>
      </c>
      <c r="H142" t="s">
        <v>28</v>
      </c>
      <c r="I142" t="s">
        <v>757</v>
      </c>
      <c r="J142" t="s">
        <v>758</v>
      </c>
      <c r="K142" t="s">
        <v>50</v>
      </c>
      <c r="L142" s="6" t="str">
        <f>IF(ISBLANK(employee_data35[[#This Row],[ExitDate]]),"1","0")</f>
        <v>1</v>
      </c>
      <c r="M142" t="str">
        <f>IF(ISBLANK(employee_data35[[#This Row],[ExitDate]]),"Active","Tidak Active")</f>
        <v>Active</v>
      </c>
      <c r="N142" t="s">
        <v>63</v>
      </c>
      <c r="O142" t="s">
        <v>34</v>
      </c>
      <c r="P142" t="s">
        <v>63</v>
      </c>
      <c r="Q142" t="s">
        <v>36</v>
      </c>
      <c r="R142" t="s">
        <v>37</v>
      </c>
      <c r="S142" t="s">
        <v>38</v>
      </c>
      <c r="T142" t="s">
        <v>66</v>
      </c>
      <c r="U142" s="1">
        <v>24352</v>
      </c>
      <c r="V142" s="7" t="str">
        <f>CONCATENATE(employee_data35[[#This Row],[First-LastName]]&amp;" "&amp;employee_data35[[#This Row],[DOB]])</f>
        <v>Nader-Barton 24352</v>
      </c>
      <c r="W142" t="s">
        <v>40</v>
      </c>
      <c r="X142" t="s">
        <v>103</v>
      </c>
      <c r="Y142" t="s">
        <v>55</v>
      </c>
      <c r="Z142">
        <v>2747</v>
      </c>
      <c r="AA142" t="s">
        <v>128</v>
      </c>
      <c r="AB142" t="s">
        <v>44</v>
      </c>
      <c r="AC142" t="s">
        <v>45</v>
      </c>
      <c r="AD142">
        <v>4</v>
      </c>
    </row>
    <row r="143" spans="1:30" x14ac:dyDescent="0.3">
      <c r="A143">
        <v>3568</v>
      </c>
      <c r="B143" t="s">
        <v>759</v>
      </c>
      <c r="C143" t="s">
        <v>760</v>
      </c>
      <c r="D143" s="6" t="str">
        <f>CONCATENATE(employee_data35[[#This Row],[FirstName]], "-",employee_data35[[#This Row],[LastName]] )</f>
        <v>Quinn-Rarrick</v>
      </c>
      <c r="E143" s="1">
        <v>45118</v>
      </c>
      <c r="F143" s="1">
        <v>45136</v>
      </c>
      <c r="G143" s="7" t="str">
        <f>IF(ISBLANK(employee_data35[[#This Row],[ExitDate]]),"Yes","")</f>
        <v/>
      </c>
      <c r="H143" t="s">
        <v>28</v>
      </c>
      <c r="I143" t="s">
        <v>761</v>
      </c>
      <c r="J143" t="s">
        <v>762</v>
      </c>
      <c r="K143" t="s">
        <v>50</v>
      </c>
      <c r="L143" s="6" t="str">
        <f>IF(ISBLANK(employee_data35[[#This Row],[ExitDate]]),"1","0")</f>
        <v>0</v>
      </c>
      <c r="M143" t="str">
        <f>IF(ISBLANK(employee_data35[[#This Row],[ExitDate]]),"Active","Tidak Active")</f>
        <v>Tidak Active</v>
      </c>
      <c r="N143" t="s">
        <v>63</v>
      </c>
      <c r="O143" t="s">
        <v>64</v>
      </c>
      <c r="P143" t="s">
        <v>52</v>
      </c>
      <c r="Q143" t="s">
        <v>99</v>
      </c>
      <c r="R143" t="s">
        <v>763</v>
      </c>
      <c r="S143" t="s">
        <v>38</v>
      </c>
      <c r="T143" t="s">
        <v>90</v>
      </c>
      <c r="U143" s="1">
        <v>27371</v>
      </c>
      <c r="V143" s="7" t="str">
        <f>CONCATENATE(employee_data35[[#This Row],[First-LastName]]&amp;" "&amp;employee_data35[[#This Row],[DOB]])</f>
        <v>Quinn-Rarrick 27371</v>
      </c>
      <c r="W143" t="s">
        <v>40</v>
      </c>
      <c r="X143" t="s">
        <v>226</v>
      </c>
      <c r="Y143" t="s">
        <v>55</v>
      </c>
      <c r="Z143">
        <v>2478</v>
      </c>
      <c r="AA143" t="s">
        <v>128</v>
      </c>
      <c r="AB143" t="s">
        <v>104</v>
      </c>
      <c r="AC143" t="s">
        <v>45</v>
      </c>
      <c r="AD143">
        <v>2</v>
      </c>
    </row>
    <row r="144" spans="1:30" x14ac:dyDescent="0.3">
      <c r="A144">
        <v>3569</v>
      </c>
      <c r="B144" t="s">
        <v>764</v>
      </c>
      <c r="C144" t="s">
        <v>765</v>
      </c>
      <c r="D144" s="6" t="str">
        <f>CONCATENATE(employee_data35[[#This Row],[FirstName]], "-",employee_data35[[#This Row],[LastName]] )</f>
        <v>Beatrice-Chace</v>
      </c>
      <c r="E144" s="1">
        <v>43505</v>
      </c>
      <c r="F144" s="1">
        <v>44071</v>
      </c>
      <c r="G144" s="7" t="str">
        <f>IF(ISBLANK(employee_data35[[#This Row],[ExitDate]]),"Yes","")</f>
        <v/>
      </c>
      <c r="H144" t="s">
        <v>28</v>
      </c>
      <c r="I144" t="s">
        <v>766</v>
      </c>
      <c r="J144" t="s">
        <v>767</v>
      </c>
      <c r="K144" t="s">
        <v>139</v>
      </c>
      <c r="L144" s="6" t="str">
        <f>IF(ISBLANK(employee_data35[[#This Row],[ExitDate]]),"1","0")</f>
        <v>0</v>
      </c>
      <c r="M144" t="str">
        <f>IF(ISBLANK(employee_data35[[#This Row],[ExitDate]]),"Active","Tidak Active")</f>
        <v>Tidak Active</v>
      </c>
      <c r="N144" t="s">
        <v>52</v>
      </c>
      <c r="O144" t="s">
        <v>64</v>
      </c>
      <c r="P144" t="s">
        <v>35</v>
      </c>
      <c r="Q144" t="s">
        <v>99</v>
      </c>
      <c r="R144" t="s">
        <v>768</v>
      </c>
      <c r="S144" t="s">
        <v>38</v>
      </c>
      <c r="T144" t="s">
        <v>332</v>
      </c>
      <c r="U144" s="1">
        <v>34899</v>
      </c>
      <c r="V144" s="7" t="str">
        <f>CONCATENATE(employee_data35[[#This Row],[First-LastName]]&amp;" "&amp;employee_data35[[#This Row],[DOB]])</f>
        <v>Beatrice-Chace 34899</v>
      </c>
      <c r="W144" t="s">
        <v>40</v>
      </c>
      <c r="X144" t="s">
        <v>6</v>
      </c>
      <c r="Y144" t="s">
        <v>42</v>
      </c>
      <c r="Z144">
        <v>2763</v>
      </c>
      <c r="AA144" t="s">
        <v>56</v>
      </c>
      <c r="AB144" t="s">
        <v>104</v>
      </c>
      <c r="AC144" t="s">
        <v>45</v>
      </c>
      <c r="AD144">
        <v>2</v>
      </c>
    </row>
    <row r="145" spans="1:30" x14ac:dyDescent="0.3">
      <c r="A145">
        <v>3570</v>
      </c>
      <c r="B145" t="s">
        <v>769</v>
      </c>
      <c r="C145" t="s">
        <v>770</v>
      </c>
      <c r="D145" s="6" t="str">
        <f>CONCATENATE(employee_data35[[#This Row],[FirstName]], "-",employee_data35[[#This Row],[LastName]] )</f>
        <v>Adrienne J-Homberger</v>
      </c>
      <c r="E145" s="1">
        <v>43574</v>
      </c>
      <c r="F145" s="1">
        <v>44495</v>
      </c>
      <c r="G145" s="7" t="str">
        <f>IF(ISBLANK(employee_data35[[#This Row],[ExitDate]]),"Yes","")</f>
        <v/>
      </c>
      <c r="H145" t="s">
        <v>728</v>
      </c>
      <c r="I145" t="s">
        <v>771</v>
      </c>
      <c r="J145" t="s">
        <v>772</v>
      </c>
      <c r="K145" t="s">
        <v>80</v>
      </c>
      <c r="L145" s="6" t="str">
        <f>IF(ISBLANK(employee_data35[[#This Row],[ExitDate]]),"1","0")</f>
        <v>0</v>
      </c>
      <c r="M145" t="str">
        <f>IF(ISBLANK(employee_data35[[#This Row],[ExitDate]]),"Active","Tidak Active")</f>
        <v>Tidak Active</v>
      </c>
      <c r="N145" t="s">
        <v>63</v>
      </c>
      <c r="O145" t="s">
        <v>64</v>
      </c>
      <c r="P145" t="s">
        <v>35</v>
      </c>
      <c r="Q145" t="s">
        <v>175</v>
      </c>
      <c r="R145" t="s">
        <v>773</v>
      </c>
      <c r="S145" t="s">
        <v>38</v>
      </c>
      <c r="T145" t="s">
        <v>231</v>
      </c>
      <c r="U145" s="1">
        <v>27356</v>
      </c>
      <c r="V145" s="7" t="str">
        <f>CONCATENATE(employee_data35[[#This Row],[First-LastName]]&amp;" "&amp;employee_data35[[#This Row],[DOB]])</f>
        <v>Adrienne J-Homberger 27356</v>
      </c>
      <c r="W145" t="s">
        <v>40</v>
      </c>
      <c r="X145" t="s">
        <v>113</v>
      </c>
      <c r="Y145" t="s">
        <v>42</v>
      </c>
      <c r="Z145">
        <v>2445</v>
      </c>
      <c r="AA145" t="s">
        <v>128</v>
      </c>
      <c r="AB145" t="s">
        <v>84</v>
      </c>
      <c r="AC145" t="s">
        <v>45</v>
      </c>
      <c r="AD145">
        <v>1</v>
      </c>
    </row>
    <row r="146" spans="1:30" x14ac:dyDescent="0.3">
      <c r="A146">
        <v>3571</v>
      </c>
      <c r="B146" t="s">
        <v>774</v>
      </c>
      <c r="C146" t="s">
        <v>775</v>
      </c>
      <c r="D146" s="6" t="str">
        <f>CONCATENATE(employee_data35[[#This Row],[FirstName]], "-",employee_data35[[#This Row],[LastName]] )</f>
        <v>Marilyn-Linares</v>
      </c>
      <c r="E146" s="1">
        <v>44749</v>
      </c>
      <c r="F146" s="1">
        <v>45124</v>
      </c>
      <c r="G146" s="7" t="str">
        <f>IF(ISBLANK(employee_data35[[#This Row],[ExitDate]]),"Yes","")</f>
        <v/>
      </c>
      <c r="H146" t="s">
        <v>28</v>
      </c>
      <c r="I146" t="s">
        <v>776</v>
      </c>
      <c r="J146" t="s">
        <v>777</v>
      </c>
      <c r="K146" t="s">
        <v>118</v>
      </c>
      <c r="L146" s="6" t="str">
        <f>IF(ISBLANK(employee_data35[[#This Row],[ExitDate]]),"1","0")</f>
        <v>0</v>
      </c>
      <c r="M146" t="str">
        <f>IF(ISBLANK(employee_data35[[#This Row],[ExitDate]]),"Active","Tidak Active")</f>
        <v>Tidak Active</v>
      </c>
      <c r="N146" t="s">
        <v>52</v>
      </c>
      <c r="O146" t="s">
        <v>34</v>
      </c>
      <c r="P146" t="s">
        <v>63</v>
      </c>
      <c r="Q146" t="s">
        <v>126</v>
      </c>
      <c r="R146" t="s">
        <v>778</v>
      </c>
      <c r="S146" t="s">
        <v>38</v>
      </c>
      <c r="T146" t="s">
        <v>90</v>
      </c>
      <c r="U146" s="1">
        <v>17408</v>
      </c>
      <c r="V146" s="7" t="str">
        <f>CONCATENATE(employee_data35[[#This Row],[First-LastName]]&amp;" "&amp;employee_data35[[#This Row],[DOB]])</f>
        <v>Marilyn-Linares 17408</v>
      </c>
      <c r="W146" t="s">
        <v>40</v>
      </c>
      <c r="X146" t="s">
        <v>113</v>
      </c>
      <c r="Y146" t="s">
        <v>42</v>
      </c>
      <c r="Z146">
        <v>1886</v>
      </c>
      <c r="AA146" t="s">
        <v>43</v>
      </c>
      <c r="AB146" t="s">
        <v>44</v>
      </c>
      <c r="AC146" t="s">
        <v>45</v>
      </c>
      <c r="AD146">
        <v>4</v>
      </c>
    </row>
    <row r="147" spans="1:30" x14ac:dyDescent="0.3">
      <c r="A147">
        <v>3572</v>
      </c>
      <c r="B147" t="s">
        <v>779</v>
      </c>
      <c r="C147" t="s">
        <v>780</v>
      </c>
      <c r="D147" s="6" t="str">
        <f>CONCATENATE(employee_data35[[#This Row],[FirstName]], "-",employee_data35[[#This Row],[LastName]] )</f>
        <v>Timothy-Sullivan</v>
      </c>
      <c r="E147" s="1">
        <v>43536</v>
      </c>
      <c r="F147" s="1">
        <v>43970</v>
      </c>
      <c r="G147" s="7" t="str">
        <f>IF(ISBLANK(employee_data35[[#This Row],[ExitDate]]),"Yes","")</f>
        <v/>
      </c>
      <c r="H147" t="s">
        <v>28</v>
      </c>
      <c r="I147" t="s">
        <v>781</v>
      </c>
      <c r="J147" t="s">
        <v>782</v>
      </c>
      <c r="K147" t="s">
        <v>98</v>
      </c>
      <c r="L147" s="6" t="str">
        <f>IF(ISBLANK(employee_data35[[#This Row],[ExitDate]]),"1","0")</f>
        <v>0</v>
      </c>
      <c r="M147" t="str">
        <f>IF(ISBLANK(employee_data35[[#This Row],[ExitDate]]),"Active","Tidak Active")</f>
        <v>Tidak Active</v>
      </c>
      <c r="N147" t="s">
        <v>33</v>
      </c>
      <c r="O147" t="s">
        <v>51</v>
      </c>
      <c r="P147" t="s">
        <v>52</v>
      </c>
      <c r="Q147" t="s">
        <v>140</v>
      </c>
      <c r="R147" t="s">
        <v>783</v>
      </c>
      <c r="S147" t="s">
        <v>38</v>
      </c>
      <c r="T147" t="s">
        <v>231</v>
      </c>
      <c r="U147" s="1">
        <v>34492</v>
      </c>
      <c r="V147" s="7" t="str">
        <f>CONCATENATE(employee_data35[[#This Row],[First-LastName]]&amp;" "&amp;employee_data35[[#This Row],[DOB]])</f>
        <v>Timothy-Sullivan 34492</v>
      </c>
      <c r="W147" t="s">
        <v>40</v>
      </c>
      <c r="X147" t="s">
        <v>113</v>
      </c>
      <c r="Y147" t="s">
        <v>55</v>
      </c>
      <c r="Z147">
        <v>2747</v>
      </c>
      <c r="AA147" t="s">
        <v>43</v>
      </c>
      <c r="AB147" t="s">
        <v>75</v>
      </c>
      <c r="AC147" t="s">
        <v>45</v>
      </c>
      <c r="AD147">
        <v>5</v>
      </c>
    </row>
    <row r="148" spans="1:30" x14ac:dyDescent="0.3">
      <c r="A148">
        <v>3573</v>
      </c>
      <c r="B148" t="s">
        <v>784</v>
      </c>
      <c r="C148" t="s">
        <v>785</v>
      </c>
      <c r="D148" s="6" t="str">
        <f>CONCATENATE(employee_data35[[#This Row],[FirstName]], "-",employee_data35[[#This Row],[LastName]] )</f>
        <v>Jennifer-Medeiros</v>
      </c>
      <c r="E148" s="1">
        <v>43899</v>
      </c>
      <c r="F148" s="1">
        <v>44486</v>
      </c>
      <c r="G148" s="7" t="str">
        <f>IF(ISBLANK(employee_data35[[#This Row],[ExitDate]]),"Yes","")</f>
        <v/>
      </c>
      <c r="H148" t="s">
        <v>28</v>
      </c>
      <c r="I148" t="s">
        <v>786</v>
      </c>
      <c r="J148" t="s">
        <v>787</v>
      </c>
      <c r="K148" t="s">
        <v>118</v>
      </c>
      <c r="L148" s="6" t="str">
        <f>IF(ISBLANK(employee_data35[[#This Row],[ExitDate]]),"1","0")</f>
        <v>0</v>
      </c>
      <c r="M148" t="str">
        <f>IF(ISBLANK(employee_data35[[#This Row],[ExitDate]]),"Active","Tidak Active")</f>
        <v>Tidak Active</v>
      </c>
      <c r="N148" t="s">
        <v>33</v>
      </c>
      <c r="O148" t="s">
        <v>64</v>
      </c>
      <c r="P148" t="s">
        <v>63</v>
      </c>
      <c r="Q148" t="s">
        <v>99</v>
      </c>
      <c r="R148" t="s">
        <v>788</v>
      </c>
      <c r="S148" t="s">
        <v>38</v>
      </c>
      <c r="T148" t="s">
        <v>90</v>
      </c>
      <c r="U148" s="1">
        <v>30615</v>
      </c>
      <c r="V148" s="7" t="str">
        <f>CONCATENATE(employee_data35[[#This Row],[First-LastName]]&amp;" "&amp;employee_data35[[#This Row],[DOB]])</f>
        <v>Jennifer-Medeiros 30615</v>
      </c>
      <c r="W148" t="s">
        <v>40</v>
      </c>
      <c r="X148" t="s">
        <v>193</v>
      </c>
      <c r="Y148" t="s">
        <v>42</v>
      </c>
      <c r="Z148">
        <v>2346</v>
      </c>
      <c r="AA148" t="s">
        <v>128</v>
      </c>
      <c r="AB148" t="s">
        <v>104</v>
      </c>
      <c r="AC148" t="s">
        <v>105</v>
      </c>
      <c r="AD148">
        <v>4</v>
      </c>
    </row>
    <row r="149" spans="1:30" x14ac:dyDescent="0.3">
      <c r="A149">
        <v>3574</v>
      </c>
      <c r="B149" t="s">
        <v>789</v>
      </c>
      <c r="C149" t="s">
        <v>790</v>
      </c>
      <c r="D149" s="6" t="str">
        <f>CONCATENATE(employee_data35[[#This Row],[FirstName]], "-",employee_data35[[#This Row],[LastName]] )</f>
        <v>Anna-Von Massenbach</v>
      </c>
      <c r="E149" s="1">
        <v>44334</v>
      </c>
      <c r="F149" s="1">
        <v>44565</v>
      </c>
      <c r="G149" s="7" t="str">
        <f>IF(ISBLANK(employee_data35[[#This Row],[ExitDate]]),"Yes","")</f>
        <v/>
      </c>
      <c r="H149" t="s">
        <v>28</v>
      </c>
      <c r="I149" t="s">
        <v>791</v>
      </c>
      <c r="J149" t="s">
        <v>792</v>
      </c>
      <c r="K149" t="s">
        <v>98</v>
      </c>
      <c r="L149" s="6" t="str">
        <f>IF(ISBLANK(employee_data35[[#This Row],[ExitDate]]),"1","0")</f>
        <v>0</v>
      </c>
      <c r="M149" t="str">
        <f>IF(ISBLANK(employee_data35[[#This Row],[ExitDate]]),"Active","Tidak Active")</f>
        <v>Tidak Active</v>
      </c>
      <c r="N149" t="s">
        <v>33</v>
      </c>
      <c r="O149" t="s">
        <v>64</v>
      </c>
      <c r="P149" t="s">
        <v>63</v>
      </c>
      <c r="Q149" t="s">
        <v>99</v>
      </c>
      <c r="R149" t="s">
        <v>793</v>
      </c>
      <c r="S149" t="s">
        <v>38</v>
      </c>
      <c r="T149" t="s">
        <v>794</v>
      </c>
      <c r="U149" s="1">
        <v>18754</v>
      </c>
      <c r="V149" s="7" t="str">
        <f>CONCATENATE(employee_data35[[#This Row],[First-LastName]]&amp;" "&amp;employee_data35[[#This Row],[DOB]])</f>
        <v>Anna-Von Massenbach 18754</v>
      </c>
      <c r="W149" t="s">
        <v>40</v>
      </c>
      <c r="X149" t="s">
        <v>83</v>
      </c>
      <c r="Y149" t="s">
        <v>42</v>
      </c>
      <c r="Z149">
        <v>2124</v>
      </c>
      <c r="AA149" t="s">
        <v>56</v>
      </c>
      <c r="AB149" t="s">
        <v>44</v>
      </c>
      <c r="AC149" t="s">
        <v>45</v>
      </c>
      <c r="AD149">
        <v>1</v>
      </c>
    </row>
    <row r="150" spans="1:30" x14ac:dyDescent="0.3">
      <c r="A150">
        <v>3575</v>
      </c>
      <c r="B150" t="s">
        <v>795</v>
      </c>
      <c r="C150" t="s">
        <v>383</v>
      </c>
      <c r="D150" s="6" t="str">
        <f>CONCATENATE(employee_data35[[#This Row],[FirstName]], "-",employee_data35[[#This Row],[LastName]] )</f>
        <v>George-Johnson</v>
      </c>
      <c r="E150" s="1">
        <v>44314</v>
      </c>
      <c r="F150" s="1">
        <v>44579</v>
      </c>
      <c r="G150" s="7" t="str">
        <f>IF(ISBLANK(employee_data35[[#This Row],[ExitDate]]),"Yes","")</f>
        <v/>
      </c>
      <c r="H150" t="s">
        <v>28</v>
      </c>
      <c r="I150" t="s">
        <v>796</v>
      </c>
      <c r="J150" t="s">
        <v>797</v>
      </c>
      <c r="K150" t="s">
        <v>139</v>
      </c>
      <c r="L150" s="6" t="str">
        <f>IF(ISBLANK(employee_data35[[#This Row],[ExitDate]]),"1","0")</f>
        <v>0</v>
      </c>
      <c r="M150" t="str">
        <f>IF(ISBLANK(employee_data35[[#This Row],[ExitDate]]),"Active","Tidak Active")</f>
        <v>Tidak Active</v>
      </c>
      <c r="N150" t="s">
        <v>52</v>
      </c>
      <c r="O150" t="s">
        <v>51</v>
      </c>
      <c r="P150" t="s">
        <v>35</v>
      </c>
      <c r="Q150" t="s">
        <v>126</v>
      </c>
      <c r="R150" t="s">
        <v>798</v>
      </c>
      <c r="S150" t="s">
        <v>38</v>
      </c>
      <c r="T150" t="s">
        <v>90</v>
      </c>
      <c r="U150" s="1">
        <v>31841</v>
      </c>
      <c r="V150" s="7" t="str">
        <f>CONCATENATE(employee_data35[[#This Row],[First-LastName]]&amp;" "&amp;employee_data35[[#This Row],[DOB]])</f>
        <v>George-Johnson 31841</v>
      </c>
      <c r="W150" t="s">
        <v>40</v>
      </c>
      <c r="X150" t="s">
        <v>352</v>
      </c>
      <c r="Y150" t="s">
        <v>55</v>
      </c>
      <c r="Z150">
        <v>2445</v>
      </c>
      <c r="AA150" t="s">
        <v>56</v>
      </c>
      <c r="AB150" t="s">
        <v>75</v>
      </c>
      <c r="AC150" t="s">
        <v>105</v>
      </c>
      <c r="AD150">
        <v>5</v>
      </c>
    </row>
    <row r="151" spans="1:30" x14ac:dyDescent="0.3">
      <c r="A151">
        <v>3576</v>
      </c>
      <c r="B151" t="s">
        <v>200</v>
      </c>
      <c r="C151" t="s">
        <v>799</v>
      </c>
      <c r="D151" s="6" t="str">
        <f>CONCATENATE(employee_data35[[#This Row],[FirstName]], "-",employee_data35[[#This Row],[LastName]] )</f>
        <v>Angela-Erilus</v>
      </c>
      <c r="E151" s="1">
        <v>44398</v>
      </c>
      <c r="F151" s="1">
        <v>45042</v>
      </c>
      <c r="G151" s="7" t="str">
        <f>IF(ISBLANK(employee_data35[[#This Row],[ExitDate]]),"Yes","")</f>
        <v/>
      </c>
      <c r="H151" t="s">
        <v>728</v>
      </c>
      <c r="I151" t="s">
        <v>800</v>
      </c>
      <c r="J151" t="s">
        <v>801</v>
      </c>
      <c r="K151" t="s">
        <v>62</v>
      </c>
      <c r="L151" s="6" t="str">
        <f>IF(ISBLANK(employee_data35[[#This Row],[ExitDate]]),"1","0")</f>
        <v>0</v>
      </c>
      <c r="M151" t="str">
        <f>IF(ISBLANK(employee_data35[[#This Row],[ExitDate]]),"Active","Tidak Active")</f>
        <v>Tidak Active</v>
      </c>
      <c r="N151" t="s">
        <v>63</v>
      </c>
      <c r="O151" t="s">
        <v>64</v>
      </c>
      <c r="P151" t="s">
        <v>63</v>
      </c>
      <c r="Q151" t="s">
        <v>175</v>
      </c>
      <c r="R151" t="s">
        <v>802</v>
      </c>
      <c r="S151" t="s">
        <v>38</v>
      </c>
      <c r="T151" t="s">
        <v>111</v>
      </c>
      <c r="U151" s="1">
        <v>33720</v>
      </c>
      <c r="V151" s="7" t="str">
        <f>CONCATENATE(employee_data35[[#This Row],[First-LastName]]&amp;" "&amp;employee_data35[[#This Row],[DOB]])</f>
        <v>Angela-Erilus 33720</v>
      </c>
      <c r="W151" t="s">
        <v>40</v>
      </c>
      <c r="X151" t="s">
        <v>419</v>
      </c>
      <c r="Y151" t="s">
        <v>42</v>
      </c>
      <c r="Z151">
        <v>2133</v>
      </c>
      <c r="AA151" t="s">
        <v>128</v>
      </c>
      <c r="AB151" t="s">
        <v>75</v>
      </c>
      <c r="AC151" t="s">
        <v>105</v>
      </c>
      <c r="AD151">
        <v>4</v>
      </c>
    </row>
    <row r="152" spans="1:30" x14ac:dyDescent="0.3">
      <c r="A152">
        <v>3577</v>
      </c>
      <c r="B152" t="s">
        <v>803</v>
      </c>
      <c r="C152" t="s">
        <v>804</v>
      </c>
      <c r="D152" s="6" t="str">
        <f>CONCATENATE(employee_data35[[#This Row],[FirstName]], "-",employee_data35[[#This Row],[LastName]] )</f>
        <v>Miguel-Estremera</v>
      </c>
      <c r="E152" s="1">
        <v>43723</v>
      </c>
      <c r="F152" s="1"/>
      <c r="G152" s="7" t="str">
        <f>IF(ISBLANK(employee_data35[[#This Row],[ExitDate]]),"Yes","")</f>
        <v>Yes</v>
      </c>
      <c r="H152" t="s">
        <v>28</v>
      </c>
      <c r="I152" t="s">
        <v>805</v>
      </c>
      <c r="J152" t="s">
        <v>806</v>
      </c>
      <c r="K152" t="s">
        <v>89</v>
      </c>
      <c r="L152" s="6" t="str">
        <f>IF(ISBLANK(employee_data35[[#This Row],[ExitDate]]),"1","0")</f>
        <v>1</v>
      </c>
      <c r="M152" t="str">
        <f>IF(ISBLANK(employee_data35[[#This Row],[ExitDate]]),"Active","Tidak Active")</f>
        <v>Active</v>
      </c>
      <c r="N152" t="s">
        <v>52</v>
      </c>
      <c r="O152" t="s">
        <v>34</v>
      </c>
      <c r="P152" t="s">
        <v>35</v>
      </c>
      <c r="Q152" t="s">
        <v>36</v>
      </c>
      <c r="R152" t="s">
        <v>37</v>
      </c>
      <c r="S152" t="s">
        <v>38</v>
      </c>
      <c r="T152" t="s">
        <v>90</v>
      </c>
      <c r="U152" s="1">
        <v>20970</v>
      </c>
      <c r="V152" s="7" t="str">
        <f>CONCATENATE(employee_data35[[#This Row],[First-LastName]]&amp;" "&amp;employee_data35[[#This Row],[DOB]])</f>
        <v>Miguel-Estremera 20970</v>
      </c>
      <c r="W152" t="s">
        <v>40</v>
      </c>
      <c r="X152" t="s">
        <v>281</v>
      </c>
      <c r="Y152" t="s">
        <v>55</v>
      </c>
      <c r="Z152">
        <v>2129</v>
      </c>
      <c r="AA152" t="s">
        <v>43</v>
      </c>
      <c r="AB152" t="s">
        <v>44</v>
      </c>
      <c r="AC152" t="s">
        <v>45</v>
      </c>
      <c r="AD152">
        <v>4</v>
      </c>
    </row>
    <row r="153" spans="1:30" x14ac:dyDescent="0.3">
      <c r="A153">
        <v>3578</v>
      </c>
      <c r="B153" t="s">
        <v>807</v>
      </c>
      <c r="C153" t="s">
        <v>808</v>
      </c>
      <c r="D153" s="6" t="str">
        <f>CONCATENATE(employee_data35[[#This Row],[FirstName]], "-",employee_data35[[#This Row],[LastName]] )</f>
        <v>Clinton-Owad</v>
      </c>
      <c r="E153" s="1">
        <v>43589</v>
      </c>
      <c r="F153" s="1"/>
      <c r="G153" s="7" t="str">
        <f>IF(ISBLANK(employee_data35[[#This Row],[ExitDate]]),"Yes","")</f>
        <v>Yes</v>
      </c>
      <c r="H153" t="s">
        <v>28</v>
      </c>
      <c r="I153" t="s">
        <v>809</v>
      </c>
      <c r="J153" t="s">
        <v>810</v>
      </c>
      <c r="K153" t="s">
        <v>98</v>
      </c>
      <c r="L153" s="6" t="str">
        <f>IF(ISBLANK(employee_data35[[#This Row],[ExitDate]]),"1","0")</f>
        <v>1</v>
      </c>
      <c r="M153" t="str">
        <f>IF(ISBLANK(employee_data35[[#This Row],[ExitDate]]),"Active","Tidak Active")</f>
        <v>Active</v>
      </c>
      <c r="N153" t="s">
        <v>63</v>
      </c>
      <c r="O153" t="s">
        <v>51</v>
      </c>
      <c r="P153" t="s">
        <v>35</v>
      </c>
      <c r="Q153" t="s">
        <v>36</v>
      </c>
      <c r="R153" t="s">
        <v>37</v>
      </c>
      <c r="S153" t="s">
        <v>38</v>
      </c>
      <c r="T153" t="s">
        <v>90</v>
      </c>
      <c r="U153" s="1">
        <v>20970</v>
      </c>
      <c r="V153" s="7" t="str">
        <f>CONCATENATE(employee_data35[[#This Row],[First-LastName]]&amp;" "&amp;employee_data35[[#This Row],[DOB]])</f>
        <v>Clinton-Owad 20970</v>
      </c>
      <c r="W153" t="s">
        <v>40</v>
      </c>
      <c r="X153" t="s">
        <v>103</v>
      </c>
      <c r="Y153" t="s">
        <v>55</v>
      </c>
      <c r="Z153">
        <v>1760</v>
      </c>
      <c r="AA153" t="s">
        <v>56</v>
      </c>
      <c r="AB153" t="s">
        <v>84</v>
      </c>
      <c r="AC153" t="s">
        <v>105</v>
      </c>
      <c r="AD153">
        <v>2</v>
      </c>
    </row>
    <row r="154" spans="1:30" x14ac:dyDescent="0.3">
      <c r="A154">
        <v>3579</v>
      </c>
      <c r="B154" t="s">
        <v>811</v>
      </c>
      <c r="C154" t="s">
        <v>812</v>
      </c>
      <c r="D154" s="6" t="str">
        <f>CONCATENATE(employee_data35[[#This Row],[FirstName]], "-",employee_data35[[#This Row],[LastName]] )</f>
        <v>Constance-Sloan</v>
      </c>
      <c r="E154" s="1">
        <v>44336</v>
      </c>
      <c r="F154" s="1"/>
      <c r="G154" s="7" t="str">
        <f>IF(ISBLANK(employee_data35[[#This Row],[ExitDate]]),"Yes","")</f>
        <v>Yes</v>
      </c>
      <c r="H154" t="s">
        <v>728</v>
      </c>
      <c r="I154" t="s">
        <v>813</v>
      </c>
      <c r="J154" t="s">
        <v>814</v>
      </c>
      <c r="K154" t="s">
        <v>89</v>
      </c>
      <c r="L154" s="6" t="str">
        <f>IF(ISBLANK(employee_data35[[#This Row],[ExitDate]]),"1","0")</f>
        <v>1</v>
      </c>
      <c r="M154" t="str">
        <f>IF(ISBLANK(employee_data35[[#This Row],[ExitDate]]),"Active","Tidak Active")</f>
        <v>Active</v>
      </c>
      <c r="N154" t="s">
        <v>63</v>
      </c>
      <c r="O154" t="s">
        <v>34</v>
      </c>
      <c r="P154" t="s">
        <v>52</v>
      </c>
      <c r="Q154" t="s">
        <v>36</v>
      </c>
      <c r="R154" t="s">
        <v>37</v>
      </c>
      <c r="S154" t="s">
        <v>38</v>
      </c>
      <c r="T154" t="s">
        <v>90</v>
      </c>
      <c r="U154" s="1">
        <v>17121</v>
      </c>
      <c r="V154" s="7" t="str">
        <f>CONCATENATE(employee_data35[[#This Row],[First-LastName]]&amp;" "&amp;employee_data35[[#This Row],[DOB]])</f>
        <v>Constance-Sloan 17121</v>
      </c>
      <c r="W154" t="s">
        <v>40</v>
      </c>
      <c r="X154" t="s">
        <v>83</v>
      </c>
      <c r="Y154" t="s">
        <v>42</v>
      </c>
      <c r="Z154">
        <v>1851</v>
      </c>
      <c r="AA154" t="s">
        <v>128</v>
      </c>
      <c r="AB154" t="s">
        <v>44</v>
      </c>
      <c r="AC154" t="s">
        <v>236</v>
      </c>
      <c r="AD154">
        <v>4</v>
      </c>
    </row>
    <row r="155" spans="1:30" x14ac:dyDescent="0.3">
      <c r="A155">
        <v>3580</v>
      </c>
      <c r="B155" t="s">
        <v>815</v>
      </c>
      <c r="C155" t="s">
        <v>816</v>
      </c>
      <c r="D155" s="6" t="str">
        <f>CONCATENATE(employee_data35[[#This Row],[FirstName]], "-",employee_data35[[#This Row],[LastName]] )</f>
        <v>Davion-Sanchez</v>
      </c>
      <c r="E155" s="1">
        <v>43815</v>
      </c>
      <c r="F155" s="1"/>
      <c r="G155" s="7" t="str">
        <f>IF(ISBLANK(employee_data35[[#This Row],[ExitDate]]),"Yes","")</f>
        <v>Yes</v>
      </c>
      <c r="H155" t="s">
        <v>28</v>
      </c>
      <c r="I155" t="s">
        <v>817</v>
      </c>
      <c r="J155" t="s">
        <v>818</v>
      </c>
      <c r="K155" t="s">
        <v>168</v>
      </c>
      <c r="L155" s="6" t="str">
        <f>IF(ISBLANK(employee_data35[[#This Row],[ExitDate]]),"1","0")</f>
        <v>1</v>
      </c>
      <c r="M155" t="str">
        <f>IF(ISBLANK(employee_data35[[#This Row],[ExitDate]]),"Active","Tidak Active")</f>
        <v>Active</v>
      </c>
      <c r="N155" t="s">
        <v>63</v>
      </c>
      <c r="O155" t="s">
        <v>34</v>
      </c>
      <c r="P155" t="s">
        <v>63</v>
      </c>
      <c r="Q155" t="s">
        <v>36</v>
      </c>
      <c r="R155" t="s">
        <v>37</v>
      </c>
      <c r="S155" t="s">
        <v>38</v>
      </c>
      <c r="T155" t="s">
        <v>90</v>
      </c>
      <c r="U155" s="1">
        <v>15452</v>
      </c>
      <c r="V155" s="7" t="str">
        <f>CONCATENATE(employee_data35[[#This Row],[First-LastName]]&amp;" "&amp;employee_data35[[#This Row],[DOB]])</f>
        <v>Davion-Sanchez 15452</v>
      </c>
      <c r="W155" t="s">
        <v>40</v>
      </c>
      <c r="X155" t="s">
        <v>226</v>
      </c>
      <c r="Y155" t="s">
        <v>55</v>
      </c>
      <c r="Z155">
        <v>41016</v>
      </c>
      <c r="AA155" t="s">
        <v>74</v>
      </c>
      <c r="AB155" t="s">
        <v>84</v>
      </c>
      <c r="AC155" t="s">
        <v>45</v>
      </c>
      <c r="AD155">
        <v>4</v>
      </c>
    </row>
    <row r="156" spans="1:30" x14ac:dyDescent="0.3">
      <c r="A156">
        <v>3581</v>
      </c>
      <c r="B156" t="s">
        <v>819</v>
      </c>
      <c r="C156" t="s">
        <v>820</v>
      </c>
      <c r="D156" s="6" t="str">
        <f>CONCATENATE(employee_data35[[#This Row],[FirstName]], "-",employee_data35[[#This Row],[LastName]] )</f>
        <v>Ross-Strickland</v>
      </c>
      <c r="E156" s="1">
        <v>44155</v>
      </c>
      <c r="F156" s="1">
        <v>45047</v>
      </c>
      <c r="G156" s="7" t="str">
        <f>IF(ISBLANK(employee_data35[[#This Row],[ExitDate]]),"Yes","")</f>
        <v/>
      </c>
      <c r="H156" t="s">
        <v>28</v>
      </c>
      <c r="I156" t="s">
        <v>821</v>
      </c>
      <c r="J156" t="s">
        <v>822</v>
      </c>
      <c r="K156" t="s">
        <v>133</v>
      </c>
      <c r="L156" s="6" t="str">
        <f>IF(ISBLANK(employee_data35[[#This Row],[ExitDate]]),"1","0")</f>
        <v>0</v>
      </c>
      <c r="M156" t="str">
        <f>IF(ISBLANK(employee_data35[[#This Row],[ExitDate]]),"Active","Tidak Active")</f>
        <v>Tidak Active</v>
      </c>
      <c r="N156" t="s">
        <v>63</v>
      </c>
      <c r="O156" t="s">
        <v>51</v>
      </c>
      <c r="P156" t="s">
        <v>52</v>
      </c>
      <c r="Q156" t="s">
        <v>175</v>
      </c>
      <c r="R156" t="s">
        <v>823</v>
      </c>
      <c r="S156" t="s">
        <v>38</v>
      </c>
      <c r="T156" t="s">
        <v>305</v>
      </c>
      <c r="U156" s="1">
        <v>15773</v>
      </c>
      <c r="V156" s="7" t="str">
        <f>CONCATENATE(employee_data35[[#This Row],[First-LastName]]&amp;" "&amp;employee_data35[[#This Row],[DOB]])</f>
        <v>Ross-Strickland 15773</v>
      </c>
      <c r="W156" t="s">
        <v>40</v>
      </c>
      <c r="X156" t="s">
        <v>226</v>
      </c>
      <c r="Y156" t="s">
        <v>55</v>
      </c>
      <c r="Z156">
        <v>18389</v>
      </c>
      <c r="AA156" t="s">
        <v>74</v>
      </c>
      <c r="AB156" t="s">
        <v>104</v>
      </c>
      <c r="AC156" t="s">
        <v>45</v>
      </c>
      <c r="AD156">
        <v>2</v>
      </c>
    </row>
    <row r="157" spans="1:30" x14ac:dyDescent="0.3">
      <c r="A157">
        <v>3582</v>
      </c>
      <c r="B157" t="s">
        <v>824</v>
      </c>
      <c r="C157" t="s">
        <v>825</v>
      </c>
      <c r="D157" s="6" t="str">
        <f>CONCATENATE(employee_data35[[#This Row],[FirstName]], "-",employee_data35[[#This Row],[LastName]] )</f>
        <v>Augustus-Drake</v>
      </c>
      <c r="E157" s="1">
        <v>44062</v>
      </c>
      <c r="F157" s="1">
        <v>44685</v>
      </c>
      <c r="G157" s="7" t="str">
        <f>IF(ISBLANK(employee_data35[[#This Row],[ExitDate]]),"Yes","")</f>
        <v/>
      </c>
      <c r="H157" t="s">
        <v>28</v>
      </c>
      <c r="I157" t="s">
        <v>826</v>
      </c>
      <c r="J157" t="s">
        <v>827</v>
      </c>
      <c r="K157" t="s">
        <v>80</v>
      </c>
      <c r="L157" s="6" t="str">
        <f>IF(ISBLANK(employee_data35[[#This Row],[ExitDate]]),"1","0")</f>
        <v>0</v>
      </c>
      <c r="M157" t="str">
        <f>IF(ISBLANK(employee_data35[[#This Row],[ExitDate]]),"Active","Tidak Active")</f>
        <v>Tidak Active</v>
      </c>
      <c r="N157" t="s">
        <v>52</v>
      </c>
      <c r="O157" t="s">
        <v>64</v>
      </c>
      <c r="P157" t="s">
        <v>52</v>
      </c>
      <c r="Q157" t="s">
        <v>140</v>
      </c>
      <c r="R157" t="s">
        <v>828</v>
      </c>
      <c r="S157" t="s">
        <v>38</v>
      </c>
      <c r="T157" t="s">
        <v>504</v>
      </c>
      <c r="U157" s="1">
        <v>25059</v>
      </c>
      <c r="V157" s="7" t="str">
        <f>CONCATENATE(employee_data35[[#This Row],[First-LastName]]&amp;" "&amp;employee_data35[[#This Row],[DOB]])</f>
        <v>Augustus-Drake 25059</v>
      </c>
      <c r="W157" t="s">
        <v>40</v>
      </c>
      <c r="X157" t="s">
        <v>83</v>
      </c>
      <c r="Y157" t="s">
        <v>55</v>
      </c>
      <c r="Z157">
        <v>90676</v>
      </c>
      <c r="AA157" t="s">
        <v>128</v>
      </c>
      <c r="AB157" t="s">
        <v>44</v>
      </c>
      <c r="AC157" t="s">
        <v>45</v>
      </c>
      <c r="AD157">
        <v>4</v>
      </c>
    </row>
    <row r="158" spans="1:30" x14ac:dyDescent="0.3">
      <c r="A158">
        <v>3583</v>
      </c>
      <c r="B158" t="s">
        <v>829</v>
      </c>
      <c r="C158" t="s">
        <v>830</v>
      </c>
      <c r="D158" s="6" t="str">
        <f>CONCATENATE(employee_data35[[#This Row],[FirstName]], "-",employee_data35[[#This Row],[LastName]] )</f>
        <v>Gracelyn-Huynh</v>
      </c>
      <c r="E158" s="1">
        <v>44314</v>
      </c>
      <c r="F158" s="1">
        <v>44669</v>
      </c>
      <c r="G158" s="7" t="str">
        <f>IF(ISBLANK(employee_data35[[#This Row],[ExitDate]]),"Yes","")</f>
        <v/>
      </c>
      <c r="H158" t="s">
        <v>28</v>
      </c>
      <c r="I158" t="s">
        <v>831</v>
      </c>
      <c r="J158" t="s">
        <v>832</v>
      </c>
      <c r="K158" t="s">
        <v>98</v>
      </c>
      <c r="L158" s="6" t="str">
        <f>IF(ISBLANK(employee_data35[[#This Row],[ExitDate]]),"1","0")</f>
        <v>0</v>
      </c>
      <c r="M158" t="str">
        <f>IF(ISBLANK(employee_data35[[#This Row],[ExitDate]]),"Active","Tidak Active")</f>
        <v>Tidak Active</v>
      </c>
      <c r="N158" t="s">
        <v>63</v>
      </c>
      <c r="O158" t="s">
        <v>34</v>
      </c>
      <c r="P158" t="s">
        <v>35</v>
      </c>
      <c r="Q158" t="s">
        <v>140</v>
      </c>
      <c r="R158" t="s">
        <v>833</v>
      </c>
      <c r="S158" t="s">
        <v>38</v>
      </c>
      <c r="T158" t="s">
        <v>90</v>
      </c>
      <c r="U158" s="1">
        <v>21509</v>
      </c>
      <c r="V158" s="7" t="str">
        <f>CONCATENATE(employee_data35[[#This Row],[First-LastName]]&amp;" "&amp;employee_data35[[#This Row],[DOB]])</f>
        <v>Gracelyn-Huynh 21509</v>
      </c>
      <c r="W158" t="s">
        <v>40</v>
      </c>
      <c r="X158" t="s">
        <v>834</v>
      </c>
      <c r="Y158" t="s">
        <v>42</v>
      </c>
      <c r="Z158">
        <v>16011</v>
      </c>
      <c r="AA158" t="s">
        <v>43</v>
      </c>
      <c r="AB158" t="s">
        <v>84</v>
      </c>
      <c r="AC158" t="s">
        <v>236</v>
      </c>
      <c r="AD158">
        <v>4</v>
      </c>
    </row>
    <row r="159" spans="1:30" x14ac:dyDescent="0.3">
      <c r="A159">
        <v>3584</v>
      </c>
      <c r="B159" t="s">
        <v>835</v>
      </c>
      <c r="C159" t="s">
        <v>547</v>
      </c>
      <c r="D159" s="6" t="str">
        <f>CONCATENATE(employee_data35[[#This Row],[FirstName]], "-",employee_data35[[#This Row],[LastName]] )</f>
        <v>Orlando-Armstrong</v>
      </c>
      <c r="E159" s="1">
        <v>44057</v>
      </c>
      <c r="F159" s="1"/>
      <c r="G159" s="7" t="str">
        <f>IF(ISBLANK(employee_data35[[#This Row],[ExitDate]]),"Yes","")</f>
        <v>Yes</v>
      </c>
      <c r="H159" t="s">
        <v>28</v>
      </c>
      <c r="I159" t="s">
        <v>836</v>
      </c>
      <c r="J159" t="s">
        <v>837</v>
      </c>
      <c r="K159" t="s">
        <v>89</v>
      </c>
      <c r="L159" s="6" t="str">
        <f>IF(ISBLANK(employee_data35[[#This Row],[ExitDate]]),"1","0")</f>
        <v>1</v>
      </c>
      <c r="M159" t="str">
        <f>IF(ISBLANK(employee_data35[[#This Row],[ExitDate]]),"Active","Tidak Active")</f>
        <v>Active</v>
      </c>
      <c r="N159" t="s">
        <v>33</v>
      </c>
      <c r="O159" t="s">
        <v>34</v>
      </c>
      <c r="P159" t="s">
        <v>63</v>
      </c>
      <c r="Q159" t="s">
        <v>36</v>
      </c>
      <c r="R159" t="s">
        <v>37</v>
      </c>
      <c r="S159" t="s">
        <v>38</v>
      </c>
      <c r="T159" t="s">
        <v>90</v>
      </c>
      <c r="U159" s="1">
        <v>32088</v>
      </c>
      <c r="V159" s="7" t="str">
        <f>CONCATENATE(employee_data35[[#This Row],[First-LastName]]&amp;" "&amp;employee_data35[[#This Row],[DOB]])</f>
        <v>Orlando-Armstrong 32088</v>
      </c>
      <c r="W159" t="s">
        <v>40</v>
      </c>
      <c r="X159" t="s">
        <v>163</v>
      </c>
      <c r="Y159" t="s">
        <v>42</v>
      </c>
      <c r="Z159">
        <v>2051</v>
      </c>
      <c r="AA159" t="s">
        <v>74</v>
      </c>
      <c r="AB159" t="s">
        <v>84</v>
      </c>
      <c r="AC159" t="s">
        <v>45</v>
      </c>
      <c r="AD159">
        <v>4</v>
      </c>
    </row>
    <row r="160" spans="1:30" x14ac:dyDescent="0.3">
      <c r="A160">
        <v>3585</v>
      </c>
      <c r="B160" t="s">
        <v>57</v>
      </c>
      <c r="C160" t="s">
        <v>838</v>
      </c>
      <c r="D160" s="6" t="str">
        <f>CONCATENATE(employee_data35[[#This Row],[FirstName]], "-",employee_data35[[#This Row],[LastName]] )</f>
        <v>Edward-Everett</v>
      </c>
      <c r="E160" s="1">
        <v>44552</v>
      </c>
      <c r="F160" s="1"/>
      <c r="G160" s="7" t="str">
        <f>IF(ISBLANK(employee_data35[[#This Row],[ExitDate]]),"Yes","")</f>
        <v>Yes</v>
      </c>
      <c r="H160" t="s">
        <v>28</v>
      </c>
      <c r="I160" t="s">
        <v>839</v>
      </c>
      <c r="J160" t="s">
        <v>840</v>
      </c>
      <c r="K160" t="s">
        <v>31</v>
      </c>
      <c r="L160" s="6" t="str">
        <f>IF(ISBLANK(employee_data35[[#This Row],[ExitDate]]),"1","0")</f>
        <v>1</v>
      </c>
      <c r="M160" t="str">
        <f>IF(ISBLANK(employee_data35[[#This Row],[ExitDate]]),"Active","Tidak Active")</f>
        <v>Active</v>
      </c>
      <c r="N160" t="s">
        <v>63</v>
      </c>
      <c r="O160" t="s">
        <v>51</v>
      </c>
      <c r="P160" t="s">
        <v>63</v>
      </c>
      <c r="Q160" t="s">
        <v>36</v>
      </c>
      <c r="R160" t="s">
        <v>37</v>
      </c>
      <c r="S160" t="s">
        <v>38</v>
      </c>
      <c r="T160" t="s">
        <v>504</v>
      </c>
      <c r="U160" s="1">
        <v>33801</v>
      </c>
      <c r="V160" s="7" t="str">
        <f>CONCATENATE(employee_data35[[#This Row],[First-LastName]]&amp;" "&amp;employee_data35[[#This Row],[DOB]])</f>
        <v>Edward-Everett 33801</v>
      </c>
      <c r="W160" t="s">
        <v>40</v>
      </c>
      <c r="X160" t="s">
        <v>83</v>
      </c>
      <c r="Y160" t="s">
        <v>42</v>
      </c>
      <c r="Z160">
        <v>3074</v>
      </c>
      <c r="AA160" t="s">
        <v>93</v>
      </c>
      <c r="AB160" t="s">
        <v>104</v>
      </c>
      <c r="AC160" t="s">
        <v>45</v>
      </c>
      <c r="AD160">
        <v>4</v>
      </c>
    </row>
    <row r="161" spans="1:30" x14ac:dyDescent="0.3">
      <c r="A161">
        <v>3586</v>
      </c>
      <c r="B161" t="s">
        <v>841</v>
      </c>
      <c r="C161" t="s">
        <v>842</v>
      </c>
      <c r="D161" s="6" t="str">
        <f>CONCATENATE(employee_data35[[#This Row],[FirstName]], "-",employee_data35[[#This Row],[LastName]] )</f>
        <v>Jaqueline-Terrell</v>
      </c>
      <c r="E161" s="1">
        <v>43497</v>
      </c>
      <c r="F161" s="1">
        <v>43506</v>
      </c>
      <c r="G161" s="7" t="str">
        <f>IF(ISBLANK(employee_data35[[#This Row],[ExitDate]]),"Yes","")</f>
        <v/>
      </c>
      <c r="H161" t="s">
        <v>28</v>
      </c>
      <c r="I161" t="s">
        <v>843</v>
      </c>
      <c r="J161" t="s">
        <v>844</v>
      </c>
      <c r="K161" t="s">
        <v>50</v>
      </c>
      <c r="L161" s="6" t="str">
        <f>IF(ISBLANK(employee_data35[[#This Row],[ExitDate]]),"1","0")</f>
        <v>0</v>
      </c>
      <c r="M161" t="str">
        <f>IF(ISBLANK(employee_data35[[#This Row],[ExitDate]]),"Active","Tidak Active")</f>
        <v>Tidak Active</v>
      </c>
      <c r="N161" t="s">
        <v>52</v>
      </c>
      <c r="O161" t="s">
        <v>64</v>
      </c>
      <c r="P161" t="s">
        <v>63</v>
      </c>
      <c r="Q161" t="s">
        <v>126</v>
      </c>
      <c r="R161" t="s">
        <v>845</v>
      </c>
      <c r="S161" t="s">
        <v>38</v>
      </c>
      <c r="T161" t="s">
        <v>696</v>
      </c>
      <c r="U161" s="1">
        <v>36887</v>
      </c>
      <c r="V161" s="7" t="str">
        <f>CONCATENATE(employee_data35[[#This Row],[First-LastName]]&amp;" "&amp;employee_data35[[#This Row],[DOB]])</f>
        <v>Jaqueline-Terrell 36887</v>
      </c>
      <c r="W161" t="s">
        <v>40</v>
      </c>
      <c r="X161" t="s">
        <v>243</v>
      </c>
      <c r="Y161" t="s">
        <v>42</v>
      </c>
      <c r="Z161">
        <v>24711</v>
      </c>
      <c r="AA161" t="s">
        <v>56</v>
      </c>
      <c r="AB161" t="s">
        <v>75</v>
      </c>
      <c r="AC161" t="s">
        <v>45</v>
      </c>
      <c r="AD161">
        <v>2</v>
      </c>
    </row>
    <row r="162" spans="1:30" x14ac:dyDescent="0.3">
      <c r="A162">
        <v>3587</v>
      </c>
      <c r="B162" t="s">
        <v>759</v>
      </c>
      <c r="C162" t="s">
        <v>846</v>
      </c>
      <c r="D162" s="6" t="str">
        <f>CONCATENATE(employee_data35[[#This Row],[FirstName]], "-",employee_data35[[#This Row],[LastName]] )</f>
        <v>Quinn-Mccullough</v>
      </c>
      <c r="E162" s="1">
        <v>44326</v>
      </c>
      <c r="F162" s="1">
        <v>44547</v>
      </c>
      <c r="G162" s="7" t="str">
        <f>IF(ISBLANK(employee_data35[[#This Row],[ExitDate]]),"Yes","")</f>
        <v/>
      </c>
      <c r="H162" t="s">
        <v>28</v>
      </c>
      <c r="I162" t="s">
        <v>847</v>
      </c>
      <c r="J162" t="s">
        <v>848</v>
      </c>
      <c r="K162" t="s">
        <v>139</v>
      </c>
      <c r="L162" s="6" t="str">
        <f>IF(ISBLANK(employee_data35[[#This Row],[ExitDate]]),"1","0")</f>
        <v>0</v>
      </c>
      <c r="M162" t="str">
        <f>IF(ISBLANK(employee_data35[[#This Row],[ExitDate]]),"Active","Tidak Active")</f>
        <v>Tidak Active</v>
      </c>
      <c r="N162" t="s">
        <v>63</v>
      </c>
      <c r="O162" t="s">
        <v>64</v>
      </c>
      <c r="P162" t="s">
        <v>35</v>
      </c>
      <c r="Q162" t="s">
        <v>126</v>
      </c>
      <c r="R162" t="s">
        <v>849</v>
      </c>
      <c r="S162" t="s">
        <v>38</v>
      </c>
      <c r="T162" t="s">
        <v>101</v>
      </c>
      <c r="U162" s="1">
        <v>28484</v>
      </c>
      <c r="V162" s="7" t="str">
        <f>CONCATENATE(employee_data35[[#This Row],[First-LastName]]&amp;" "&amp;employee_data35[[#This Row],[DOB]])</f>
        <v>Quinn-Mccullough 28484</v>
      </c>
      <c r="W162" t="s">
        <v>40</v>
      </c>
      <c r="X162" t="s">
        <v>613</v>
      </c>
      <c r="Y162" t="s">
        <v>55</v>
      </c>
      <c r="Z162">
        <v>74564</v>
      </c>
      <c r="AA162" t="s">
        <v>74</v>
      </c>
      <c r="AB162" t="s">
        <v>104</v>
      </c>
      <c r="AC162" t="s">
        <v>45</v>
      </c>
      <c r="AD162">
        <v>2</v>
      </c>
    </row>
    <row r="163" spans="1:30" x14ac:dyDescent="0.3">
      <c r="A163">
        <v>3588</v>
      </c>
      <c r="B163" t="s">
        <v>850</v>
      </c>
      <c r="C163" t="s">
        <v>851</v>
      </c>
      <c r="D163" s="6" t="str">
        <f>CONCATENATE(employee_data35[[#This Row],[FirstName]], "-",employee_data35[[#This Row],[LastName]] )</f>
        <v>Selena-Greer</v>
      </c>
      <c r="E163" s="1">
        <v>43641</v>
      </c>
      <c r="F163" s="1">
        <v>43692</v>
      </c>
      <c r="G163" s="7" t="str">
        <f>IF(ISBLANK(employee_data35[[#This Row],[ExitDate]]),"Yes","")</f>
        <v/>
      </c>
      <c r="H163" t="s">
        <v>28</v>
      </c>
      <c r="I163" t="s">
        <v>852</v>
      </c>
      <c r="J163" t="s">
        <v>853</v>
      </c>
      <c r="K163" t="s">
        <v>118</v>
      </c>
      <c r="L163" s="6" t="str">
        <f>IF(ISBLANK(employee_data35[[#This Row],[ExitDate]]),"1","0")</f>
        <v>0</v>
      </c>
      <c r="M163" t="str">
        <f>IF(ISBLANK(employee_data35[[#This Row],[ExitDate]]),"Active","Tidak Active")</f>
        <v>Tidak Active</v>
      </c>
      <c r="N163" t="s">
        <v>63</v>
      </c>
      <c r="O163" t="s">
        <v>34</v>
      </c>
      <c r="P163" t="s">
        <v>63</v>
      </c>
      <c r="Q163" t="s">
        <v>140</v>
      </c>
      <c r="R163" t="s">
        <v>854</v>
      </c>
      <c r="S163" t="s">
        <v>38</v>
      </c>
      <c r="T163" t="s">
        <v>286</v>
      </c>
      <c r="U163" s="1">
        <v>26366</v>
      </c>
      <c r="V163" s="7" t="str">
        <f>CONCATENATE(employee_data35[[#This Row],[First-LastName]]&amp;" "&amp;employee_data35[[#This Row],[DOB]])</f>
        <v>Selena-Greer 26366</v>
      </c>
      <c r="W163" t="s">
        <v>40</v>
      </c>
      <c r="X163" t="s">
        <v>287</v>
      </c>
      <c r="Y163" t="s">
        <v>55</v>
      </c>
      <c r="Z163">
        <v>14504</v>
      </c>
      <c r="AA163" t="s">
        <v>93</v>
      </c>
      <c r="AB163" t="s">
        <v>44</v>
      </c>
      <c r="AC163" t="s">
        <v>45</v>
      </c>
      <c r="AD163">
        <v>2</v>
      </c>
    </row>
    <row r="164" spans="1:30" x14ac:dyDescent="0.3">
      <c r="A164">
        <v>3589</v>
      </c>
      <c r="B164" t="s">
        <v>855</v>
      </c>
      <c r="C164" t="s">
        <v>856</v>
      </c>
      <c r="D164" s="6" t="str">
        <f>CONCATENATE(employee_data35[[#This Row],[FirstName]], "-",employee_data35[[#This Row],[LastName]] )</f>
        <v>Giovani-Roy</v>
      </c>
      <c r="E164" s="1">
        <v>43580</v>
      </c>
      <c r="F164" s="1"/>
      <c r="G164" s="7" t="str">
        <f>IF(ISBLANK(employee_data35[[#This Row],[ExitDate]]),"Yes","")</f>
        <v>Yes</v>
      </c>
      <c r="H164" t="s">
        <v>28</v>
      </c>
      <c r="I164" t="s">
        <v>857</v>
      </c>
      <c r="J164" t="s">
        <v>858</v>
      </c>
      <c r="K164" t="s">
        <v>62</v>
      </c>
      <c r="L164" s="6" t="str">
        <f>IF(ISBLANK(employee_data35[[#This Row],[ExitDate]]),"1","0")</f>
        <v>1</v>
      </c>
      <c r="M164" t="str">
        <f>IF(ISBLANK(employee_data35[[#This Row],[ExitDate]]),"Active","Tidak Active")</f>
        <v>Active</v>
      </c>
      <c r="N164" t="s">
        <v>33</v>
      </c>
      <c r="O164" t="s">
        <v>64</v>
      </c>
      <c r="P164" t="s">
        <v>35</v>
      </c>
      <c r="Q164" t="s">
        <v>36</v>
      </c>
      <c r="R164" t="s">
        <v>37</v>
      </c>
      <c r="S164" t="s">
        <v>38</v>
      </c>
      <c r="T164" t="s">
        <v>90</v>
      </c>
      <c r="U164" s="1">
        <v>18842</v>
      </c>
      <c r="V164" s="7" t="str">
        <f>CONCATENATE(employee_data35[[#This Row],[First-LastName]]&amp;" "&amp;employee_data35[[#This Row],[DOB]])</f>
        <v>Giovani-Roy 18842</v>
      </c>
      <c r="W164" t="s">
        <v>40</v>
      </c>
      <c r="X164" t="s">
        <v>83</v>
      </c>
      <c r="Y164" t="s">
        <v>55</v>
      </c>
      <c r="Z164">
        <v>2683</v>
      </c>
      <c r="AA164" t="s">
        <v>43</v>
      </c>
      <c r="AB164" t="s">
        <v>75</v>
      </c>
      <c r="AC164" t="s">
        <v>45</v>
      </c>
      <c r="AD164">
        <v>1</v>
      </c>
    </row>
    <row r="165" spans="1:30" x14ac:dyDescent="0.3">
      <c r="A165">
        <v>3590</v>
      </c>
      <c r="B165" t="s">
        <v>859</v>
      </c>
      <c r="C165" t="s">
        <v>860</v>
      </c>
      <c r="D165" s="6" t="str">
        <f>CONCATENATE(employee_data35[[#This Row],[FirstName]], "-",employee_data35[[#This Row],[LastName]] )</f>
        <v>Dominik-Mullen</v>
      </c>
      <c r="E165" s="1">
        <v>44252</v>
      </c>
      <c r="F165" s="1">
        <v>44847</v>
      </c>
      <c r="G165" s="7" t="str">
        <f>IF(ISBLANK(employee_data35[[#This Row],[ExitDate]]),"Yes","")</f>
        <v/>
      </c>
      <c r="H165" t="s">
        <v>28</v>
      </c>
      <c r="I165" t="s">
        <v>861</v>
      </c>
      <c r="J165" t="s">
        <v>862</v>
      </c>
      <c r="K165" t="s">
        <v>168</v>
      </c>
      <c r="L165" s="6" t="str">
        <f>IF(ISBLANK(employee_data35[[#This Row],[ExitDate]]),"1","0")</f>
        <v>0</v>
      </c>
      <c r="M165" t="str">
        <f>IF(ISBLANK(employee_data35[[#This Row],[ExitDate]]),"Active","Tidak Active")</f>
        <v>Tidak Active</v>
      </c>
      <c r="N165" t="s">
        <v>52</v>
      </c>
      <c r="O165" t="s">
        <v>34</v>
      </c>
      <c r="P165" t="s">
        <v>63</v>
      </c>
      <c r="Q165" t="s">
        <v>140</v>
      </c>
      <c r="R165" t="s">
        <v>863</v>
      </c>
      <c r="S165" t="s">
        <v>38</v>
      </c>
      <c r="T165" t="s">
        <v>90</v>
      </c>
      <c r="U165" s="1">
        <v>34850</v>
      </c>
      <c r="V165" s="7" t="str">
        <f>CONCATENATE(employee_data35[[#This Row],[First-LastName]]&amp;" "&amp;employee_data35[[#This Row],[DOB]])</f>
        <v>Dominik-Mullen 34850</v>
      </c>
      <c r="W165" t="s">
        <v>40</v>
      </c>
      <c r="X165" t="s">
        <v>83</v>
      </c>
      <c r="Y165" t="s">
        <v>55</v>
      </c>
      <c r="Z165">
        <v>66167</v>
      </c>
      <c r="AA165" t="s">
        <v>128</v>
      </c>
      <c r="AB165" t="s">
        <v>44</v>
      </c>
      <c r="AC165" t="s">
        <v>45</v>
      </c>
      <c r="AD165">
        <v>4</v>
      </c>
    </row>
    <row r="166" spans="1:30" x14ac:dyDescent="0.3">
      <c r="A166">
        <v>3591</v>
      </c>
      <c r="B166" t="s">
        <v>864</v>
      </c>
      <c r="C166" t="s">
        <v>865</v>
      </c>
      <c r="D166" s="6" t="str">
        <f>CONCATENATE(employee_data35[[#This Row],[FirstName]], "-",employee_data35[[#This Row],[LastName]] )</f>
        <v>Abdullah-Ellison</v>
      </c>
      <c r="E166" s="1">
        <v>44523</v>
      </c>
      <c r="F166" s="1">
        <v>45075</v>
      </c>
      <c r="G166" s="7" t="str">
        <f>IF(ISBLANK(employee_data35[[#This Row],[ExitDate]]),"Yes","")</f>
        <v/>
      </c>
      <c r="H166" t="s">
        <v>28</v>
      </c>
      <c r="I166" t="s">
        <v>866</v>
      </c>
      <c r="J166" t="s">
        <v>867</v>
      </c>
      <c r="K166" t="s">
        <v>133</v>
      </c>
      <c r="L166" s="6" t="str">
        <f>IF(ISBLANK(employee_data35[[#This Row],[ExitDate]]),"1","0")</f>
        <v>0</v>
      </c>
      <c r="M166" t="str">
        <f>IF(ISBLANK(employee_data35[[#This Row],[ExitDate]]),"Active","Tidak Active")</f>
        <v>Tidak Active</v>
      </c>
      <c r="N166" t="s">
        <v>33</v>
      </c>
      <c r="O166" t="s">
        <v>64</v>
      </c>
      <c r="P166" t="s">
        <v>52</v>
      </c>
      <c r="Q166" t="s">
        <v>175</v>
      </c>
      <c r="R166" t="s">
        <v>868</v>
      </c>
      <c r="S166" t="s">
        <v>38</v>
      </c>
      <c r="T166" t="s">
        <v>90</v>
      </c>
      <c r="U166" s="1">
        <v>36113</v>
      </c>
      <c r="V166" s="7" t="str">
        <f>CONCATENATE(employee_data35[[#This Row],[First-LastName]]&amp;" "&amp;employee_data35[[#This Row],[DOB]])</f>
        <v>Abdullah-Ellison 36113</v>
      </c>
      <c r="W166" t="s">
        <v>40</v>
      </c>
      <c r="X166" t="s">
        <v>6</v>
      </c>
      <c r="Y166" t="s">
        <v>42</v>
      </c>
      <c r="Z166">
        <v>21634</v>
      </c>
      <c r="AA166" t="s">
        <v>43</v>
      </c>
      <c r="AB166" t="s">
        <v>84</v>
      </c>
      <c r="AC166" t="s">
        <v>236</v>
      </c>
      <c r="AD166">
        <v>5</v>
      </c>
    </row>
    <row r="167" spans="1:30" x14ac:dyDescent="0.3">
      <c r="A167">
        <v>3592</v>
      </c>
      <c r="B167" t="s">
        <v>869</v>
      </c>
      <c r="C167" t="s">
        <v>870</v>
      </c>
      <c r="D167" s="6" t="str">
        <f>CONCATENATE(employee_data35[[#This Row],[FirstName]], "-",employee_data35[[#This Row],[LastName]] )</f>
        <v>Andre-Guzman</v>
      </c>
      <c r="E167" s="1">
        <v>44474</v>
      </c>
      <c r="F167" s="1">
        <v>44730</v>
      </c>
      <c r="G167" s="7" t="str">
        <f>IF(ISBLANK(employee_data35[[#This Row],[ExitDate]]),"Yes","")</f>
        <v/>
      </c>
      <c r="H167" t="s">
        <v>28</v>
      </c>
      <c r="I167" t="s">
        <v>871</v>
      </c>
      <c r="J167" t="s">
        <v>872</v>
      </c>
      <c r="K167" t="s">
        <v>80</v>
      </c>
      <c r="L167" s="6" t="str">
        <f>IF(ISBLANK(employee_data35[[#This Row],[ExitDate]]),"1","0")</f>
        <v>0</v>
      </c>
      <c r="M167" t="str">
        <f>IF(ISBLANK(employee_data35[[#This Row],[ExitDate]]),"Active","Tidak Active")</f>
        <v>Tidak Active</v>
      </c>
      <c r="N167" t="s">
        <v>33</v>
      </c>
      <c r="O167" t="s">
        <v>64</v>
      </c>
      <c r="P167" t="s">
        <v>63</v>
      </c>
      <c r="Q167" t="s">
        <v>175</v>
      </c>
      <c r="R167" t="s">
        <v>873</v>
      </c>
      <c r="S167" t="s">
        <v>38</v>
      </c>
      <c r="T167" t="s">
        <v>90</v>
      </c>
      <c r="U167" s="1">
        <v>36152</v>
      </c>
      <c r="V167" s="7" t="str">
        <f>CONCATENATE(employee_data35[[#This Row],[First-LastName]]&amp;" "&amp;employee_data35[[#This Row],[DOB]])</f>
        <v>Andre-Guzman 36152</v>
      </c>
      <c r="W167" t="s">
        <v>40</v>
      </c>
      <c r="X167" t="s">
        <v>103</v>
      </c>
      <c r="Y167" t="s">
        <v>55</v>
      </c>
      <c r="Z167">
        <v>9454</v>
      </c>
      <c r="AA167" t="s">
        <v>74</v>
      </c>
      <c r="AB167" t="s">
        <v>75</v>
      </c>
      <c r="AC167" t="s">
        <v>45</v>
      </c>
      <c r="AD167">
        <v>3</v>
      </c>
    </row>
    <row r="168" spans="1:30" x14ac:dyDescent="0.3">
      <c r="A168">
        <v>3593</v>
      </c>
      <c r="B168" t="s">
        <v>874</v>
      </c>
      <c r="C168" t="s">
        <v>875</v>
      </c>
      <c r="D168" s="6" t="str">
        <f>CONCATENATE(employee_data35[[#This Row],[FirstName]], "-",employee_data35[[#This Row],[LastName]] )</f>
        <v>Brayden-Malone</v>
      </c>
      <c r="E168" s="1">
        <v>43981</v>
      </c>
      <c r="F168" s="1"/>
      <c r="G168" s="7" t="str">
        <f>IF(ISBLANK(employee_data35[[#This Row],[ExitDate]]),"Yes","")</f>
        <v>Yes</v>
      </c>
      <c r="H168" t="s">
        <v>28</v>
      </c>
      <c r="I168" t="s">
        <v>876</v>
      </c>
      <c r="J168" t="s">
        <v>877</v>
      </c>
      <c r="K168" t="s">
        <v>98</v>
      </c>
      <c r="L168" s="6" t="str">
        <f>IF(ISBLANK(employee_data35[[#This Row],[ExitDate]]),"1","0")</f>
        <v>1</v>
      </c>
      <c r="M168" t="str">
        <f>IF(ISBLANK(employee_data35[[#This Row],[ExitDate]]),"Active","Tidak Active")</f>
        <v>Active</v>
      </c>
      <c r="N168" t="s">
        <v>33</v>
      </c>
      <c r="O168" t="s">
        <v>51</v>
      </c>
      <c r="P168" t="s">
        <v>63</v>
      </c>
      <c r="Q168" t="s">
        <v>36</v>
      </c>
      <c r="R168" t="s">
        <v>37</v>
      </c>
      <c r="S168" t="s">
        <v>38</v>
      </c>
      <c r="T168" t="s">
        <v>81</v>
      </c>
      <c r="U168" s="1">
        <v>18213</v>
      </c>
      <c r="V168" s="7" t="str">
        <f>CONCATENATE(employee_data35[[#This Row],[First-LastName]]&amp;" "&amp;employee_data35[[#This Row],[DOB]])</f>
        <v>Brayden-Malone 18213</v>
      </c>
      <c r="W168" t="s">
        <v>40</v>
      </c>
      <c r="X168" t="s">
        <v>226</v>
      </c>
      <c r="Y168" t="s">
        <v>55</v>
      </c>
      <c r="Z168">
        <v>48453</v>
      </c>
      <c r="AA168" t="s">
        <v>128</v>
      </c>
      <c r="AB168" t="s">
        <v>84</v>
      </c>
      <c r="AC168" t="s">
        <v>45</v>
      </c>
      <c r="AD168">
        <v>1</v>
      </c>
    </row>
    <row r="169" spans="1:30" x14ac:dyDescent="0.3">
      <c r="A169">
        <v>3594</v>
      </c>
      <c r="B169" t="s">
        <v>878</v>
      </c>
      <c r="C169" t="s">
        <v>879</v>
      </c>
      <c r="D169" s="6" t="str">
        <f>CONCATENATE(employee_data35[[#This Row],[FirstName]], "-",employee_data35[[#This Row],[LastName]] )</f>
        <v>Maribel-Morrison</v>
      </c>
      <c r="E169" s="1">
        <v>43445</v>
      </c>
      <c r="F169" s="1"/>
      <c r="G169" s="7" t="str">
        <f>IF(ISBLANK(employee_data35[[#This Row],[ExitDate]]),"Yes","")</f>
        <v>Yes</v>
      </c>
      <c r="H169" t="s">
        <v>28</v>
      </c>
      <c r="I169" t="s">
        <v>880</v>
      </c>
      <c r="J169" t="s">
        <v>881</v>
      </c>
      <c r="K169" t="s">
        <v>168</v>
      </c>
      <c r="L169" s="6" t="str">
        <f>IF(ISBLANK(employee_data35[[#This Row],[ExitDate]]),"1","0")</f>
        <v>1</v>
      </c>
      <c r="M169" t="str">
        <f>IF(ISBLANK(employee_data35[[#This Row],[ExitDate]]),"Active","Tidak Active")</f>
        <v>Active</v>
      </c>
      <c r="N169" t="s">
        <v>52</v>
      </c>
      <c r="O169" t="s">
        <v>64</v>
      </c>
      <c r="P169" t="s">
        <v>52</v>
      </c>
      <c r="Q169" t="s">
        <v>36</v>
      </c>
      <c r="R169" t="s">
        <v>37</v>
      </c>
      <c r="S169" t="s">
        <v>38</v>
      </c>
      <c r="T169" t="s">
        <v>90</v>
      </c>
      <c r="U169" s="1">
        <v>24911</v>
      </c>
      <c r="V169" s="7" t="str">
        <f>CONCATENATE(employee_data35[[#This Row],[First-LastName]]&amp;" "&amp;employee_data35[[#This Row],[DOB]])</f>
        <v>Maribel-Morrison 24911</v>
      </c>
      <c r="W169" t="s">
        <v>40</v>
      </c>
      <c r="X169" t="s">
        <v>103</v>
      </c>
      <c r="Y169" t="s">
        <v>55</v>
      </c>
      <c r="Z169">
        <v>72888</v>
      </c>
      <c r="AA169" t="s">
        <v>93</v>
      </c>
      <c r="AB169" t="s">
        <v>84</v>
      </c>
      <c r="AC169" t="s">
        <v>236</v>
      </c>
      <c r="AD169">
        <v>1</v>
      </c>
    </row>
    <row r="170" spans="1:30" x14ac:dyDescent="0.3">
      <c r="A170">
        <v>3595</v>
      </c>
      <c r="B170" t="s">
        <v>882</v>
      </c>
      <c r="C170" t="s">
        <v>883</v>
      </c>
      <c r="D170" s="6" t="str">
        <f>CONCATENATE(employee_data35[[#This Row],[FirstName]], "-",employee_data35[[#This Row],[LastName]] )</f>
        <v>Fisher-Stafford</v>
      </c>
      <c r="E170" s="1">
        <v>44096</v>
      </c>
      <c r="F170" s="1">
        <v>44818</v>
      </c>
      <c r="G170" s="7" t="str">
        <f>IF(ISBLANK(employee_data35[[#This Row],[ExitDate]]),"Yes","")</f>
        <v/>
      </c>
      <c r="H170" t="s">
        <v>28</v>
      </c>
      <c r="I170" t="s">
        <v>884</v>
      </c>
      <c r="J170" t="s">
        <v>885</v>
      </c>
      <c r="K170" t="s">
        <v>98</v>
      </c>
      <c r="L170" s="6" t="str">
        <f>IF(ISBLANK(employee_data35[[#This Row],[ExitDate]]),"1","0")</f>
        <v>0</v>
      </c>
      <c r="M170" t="str">
        <f>IF(ISBLANK(employee_data35[[#This Row],[ExitDate]]),"Active","Tidak Active")</f>
        <v>Tidak Active</v>
      </c>
      <c r="N170" t="s">
        <v>33</v>
      </c>
      <c r="O170" t="s">
        <v>51</v>
      </c>
      <c r="P170" t="s">
        <v>35</v>
      </c>
      <c r="Q170" t="s">
        <v>126</v>
      </c>
      <c r="R170" t="s">
        <v>886</v>
      </c>
      <c r="S170" t="s">
        <v>38</v>
      </c>
      <c r="T170" t="s">
        <v>111</v>
      </c>
      <c r="U170" s="1">
        <v>19055</v>
      </c>
      <c r="V170" s="7" t="str">
        <f>CONCATENATE(employee_data35[[#This Row],[First-LastName]]&amp;" "&amp;employee_data35[[#This Row],[DOB]])</f>
        <v>Fisher-Stafford 19055</v>
      </c>
      <c r="W170" t="s">
        <v>40</v>
      </c>
      <c r="X170" t="s">
        <v>103</v>
      </c>
      <c r="Y170" t="s">
        <v>55</v>
      </c>
      <c r="Z170">
        <v>56703</v>
      </c>
      <c r="AA170" t="s">
        <v>74</v>
      </c>
      <c r="AB170" t="s">
        <v>104</v>
      </c>
      <c r="AC170" t="s">
        <v>45</v>
      </c>
      <c r="AD170">
        <v>1</v>
      </c>
    </row>
    <row r="171" spans="1:30" x14ac:dyDescent="0.3">
      <c r="A171">
        <v>3596</v>
      </c>
      <c r="B171" t="s">
        <v>887</v>
      </c>
      <c r="C171" t="s">
        <v>888</v>
      </c>
      <c r="D171" s="6" t="str">
        <f>CONCATENATE(employee_data35[[#This Row],[FirstName]], "-",employee_data35[[#This Row],[LastName]] )</f>
        <v>Kellen-Medina</v>
      </c>
      <c r="E171" s="1">
        <v>43674</v>
      </c>
      <c r="F171" s="1"/>
      <c r="G171" s="7" t="str">
        <f>IF(ISBLANK(employee_data35[[#This Row],[ExitDate]]),"Yes","")</f>
        <v>Yes</v>
      </c>
      <c r="H171" t="s">
        <v>28</v>
      </c>
      <c r="I171" t="s">
        <v>889</v>
      </c>
      <c r="J171" t="s">
        <v>890</v>
      </c>
      <c r="K171" t="s">
        <v>118</v>
      </c>
      <c r="L171" s="6" t="str">
        <f>IF(ISBLANK(employee_data35[[#This Row],[ExitDate]]),"1","0")</f>
        <v>1</v>
      </c>
      <c r="M171" t="str">
        <f>IF(ISBLANK(employee_data35[[#This Row],[ExitDate]]),"Active","Tidak Active")</f>
        <v>Active</v>
      </c>
      <c r="N171" t="s">
        <v>52</v>
      </c>
      <c r="O171" t="s">
        <v>34</v>
      </c>
      <c r="P171" t="s">
        <v>63</v>
      </c>
      <c r="Q171" t="s">
        <v>36</v>
      </c>
      <c r="R171" t="s">
        <v>37</v>
      </c>
      <c r="S171" t="s">
        <v>38</v>
      </c>
      <c r="T171" t="s">
        <v>148</v>
      </c>
      <c r="U171" s="1">
        <v>30151</v>
      </c>
      <c r="V171" s="7" t="str">
        <f>CONCATENATE(employee_data35[[#This Row],[First-LastName]]&amp;" "&amp;employee_data35[[#This Row],[DOB]])</f>
        <v>Kellen-Medina 30151</v>
      </c>
      <c r="W171" t="s">
        <v>40</v>
      </c>
      <c r="X171" t="s">
        <v>103</v>
      </c>
      <c r="Y171" t="s">
        <v>55</v>
      </c>
      <c r="Z171">
        <v>33998</v>
      </c>
      <c r="AA171" t="s">
        <v>74</v>
      </c>
      <c r="AB171" t="s">
        <v>75</v>
      </c>
      <c r="AC171" t="s">
        <v>236</v>
      </c>
      <c r="AD171">
        <v>2</v>
      </c>
    </row>
    <row r="172" spans="1:30" x14ac:dyDescent="0.3">
      <c r="A172">
        <v>3597</v>
      </c>
      <c r="B172" t="s">
        <v>891</v>
      </c>
      <c r="C172" t="s">
        <v>892</v>
      </c>
      <c r="D172" s="6" t="str">
        <f>CONCATENATE(employee_data35[[#This Row],[FirstName]], "-",employee_data35[[#This Row],[LastName]] )</f>
        <v>Brenton-Monroe</v>
      </c>
      <c r="E172" s="1">
        <v>43988</v>
      </c>
      <c r="F172" s="1">
        <v>44300</v>
      </c>
      <c r="G172" s="7" t="str">
        <f>IF(ISBLANK(employee_data35[[#This Row],[ExitDate]]),"Yes","")</f>
        <v/>
      </c>
      <c r="H172" t="s">
        <v>728</v>
      </c>
      <c r="I172" t="s">
        <v>893</v>
      </c>
      <c r="J172" t="s">
        <v>894</v>
      </c>
      <c r="K172" t="s">
        <v>168</v>
      </c>
      <c r="L172" s="6" t="str">
        <f>IF(ISBLANK(employee_data35[[#This Row],[ExitDate]]),"1","0")</f>
        <v>0</v>
      </c>
      <c r="M172" t="str">
        <f>IF(ISBLANK(employee_data35[[#This Row],[ExitDate]]),"Active","Tidak Active")</f>
        <v>Tidak Active</v>
      </c>
      <c r="N172" t="s">
        <v>33</v>
      </c>
      <c r="O172" t="s">
        <v>34</v>
      </c>
      <c r="P172" t="s">
        <v>52</v>
      </c>
      <c r="Q172" t="s">
        <v>140</v>
      </c>
      <c r="R172" t="s">
        <v>895</v>
      </c>
      <c r="S172" t="s">
        <v>38</v>
      </c>
      <c r="T172" t="s">
        <v>81</v>
      </c>
      <c r="U172" s="1">
        <v>31716</v>
      </c>
      <c r="V172" s="7" t="str">
        <f>CONCATENATE(employee_data35[[#This Row],[First-LastName]]&amp;" "&amp;employee_data35[[#This Row],[DOB]])</f>
        <v>Brenton-Monroe 31716</v>
      </c>
      <c r="W172" t="s">
        <v>40</v>
      </c>
      <c r="X172" t="s">
        <v>226</v>
      </c>
      <c r="Y172" t="s">
        <v>42</v>
      </c>
      <c r="Z172">
        <v>17650</v>
      </c>
      <c r="AA172" t="s">
        <v>93</v>
      </c>
      <c r="AB172" t="s">
        <v>75</v>
      </c>
      <c r="AC172" t="s">
        <v>45</v>
      </c>
      <c r="AD172">
        <v>1</v>
      </c>
    </row>
    <row r="173" spans="1:30" x14ac:dyDescent="0.3">
      <c r="A173">
        <v>3598</v>
      </c>
      <c r="B173" t="s">
        <v>896</v>
      </c>
      <c r="C173" t="s">
        <v>897</v>
      </c>
      <c r="D173" s="6" t="str">
        <f>CONCATENATE(employee_data35[[#This Row],[FirstName]], "-",employee_data35[[#This Row],[LastName]] )</f>
        <v>Derick-Rocha</v>
      </c>
      <c r="E173" s="1">
        <v>43371</v>
      </c>
      <c r="F173" s="1">
        <v>45143</v>
      </c>
      <c r="G173" s="7" t="str">
        <f>IF(ISBLANK(employee_data35[[#This Row],[ExitDate]]),"Yes","")</f>
        <v/>
      </c>
      <c r="H173" t="s">
        <v>728</v>
      </c>
      <c r="I173" t="s">
        <v>898</v>
      </c>
      <c r="J173" t="s">
        <v>899</v>
      </c>
      <c r="K173" t="s">
        <v>133</v>
      </c>
      <c r="L173" s="6" t="str">
        <f>IF(ISBLANK(employee_data35[[#This Row],[ExitDate]]),"1","0")</f>
        <v>0</v>
      </c>
      <c r="M173" t="str">
        <f>IF(ISBLANK(employee_data35[[#This Row],[ExitDate]]),"Active","Tidak Active")</f>
        <v>Tidak Active</v>
      </c>
      <c r="N173" t="s">
        <v>52</v>
      </c>
      <c r="O173" t="s">
        <v>51</v>
      </c>
      <c r="P173" t="s">
        <v>63</v>
      </c>
      <c r="Q173" t="s">
        <v>126</v>
      </c>
      <c r="R173" t="s">
        <v>900</v>
      </c>
      <c r="S173" t="s">
        <v>38</v>
      </c>
      <c r="T173" t="s">
        <v>242</v>
      </c>
      <c r="U173" s="1">
        <v>18542</v>
      </c>
      <c r="V173" s="7" t="str">
        <f>CONCATENATE(employee_data35[[#This Row],[First-LastName]]&amp;" "&amp;employee_data35[[#This Row],[DOB]])</f>
        <v>Derick-Rocha 18542</v>
      </c>
      <c r="W173" t="s">
        <v>40</v>
      </c>
      <c r="X173" t="s">
        <v>6</v>
      </c>
      <c r="Y173" t="s">
        <v>42</v>
      </c>
      <c r="Z173">
        <v>72750</v>
      </c>
      <c r="AA173" t="s">
        <v>74</v>
      </c>
      <c r="AB173" t="s">
        <v>84</v>
      </c>
      <c r="AC173" t="s">
        <v>236</v>
      </c>
      <c r="AD173">
        <v>1</v>
      </c>
    </row>
    <row r="174" spans="1:30" x14ac:dyDescent="0.3">
      <c r="A174">
        <v>3599</v>
      </c>
      <c r="B174" t="s">
        <v>532</v>
      </c>
      <c r="C174" t="s">
        <v>901</v>
      </c>
      <c r="D174" s="6" t="str">
        <f>CONCATENATE(employee_data35[[#This Row],[FirstName]], "-",employee_data35[[#This Row],[LastName]] )</f>
        <v>Elaine-Weeks</v>
      </c>
      <c r="E174" s="1">
        <v>43933</v>
      </c>
      <c r="F174" s="1"/>
      <c r="G174" s="7" t="str">
        <f>IF(ISBLANK(employee_data35[[#This Row],[ExitDate]]),"Yes","")</f>
        <v>Yes</v>
      </c>
      <c r="H174" t="s">
        <v>728</v>
      </c>
      <c r="I174" t="s">
        <v>902</v>
      </c>
      <c r="J174" t="s">
        <v>903</v>
      </c>
      <c r="K174" t="s">
        <v>80</v>
      </c>
      <c r="L174" s="6" t="str">
        <f>IF(ISBLANK(employee_data35[[#This Row],[ExitDate]]),"1","0")</f>
        <v>1</v>
      </c>
      <c r="M174" t="str">
        <f>IF(ISBLANK(employee_data35[[#This Row],[ExitDate]]),"Active","Tidak Active")</f>
        <v>Active</v>
      </c>
      <c r="N174" t="s">
        <v>52</v>
      </c>
      <c r="O174" t="s">
        <v>51</v>
      </c>
      <c r="P174" t="s">
        <v>35</v>
      </c>
      <c r="Q174" t="s">
        <v>36</v>
      </c>
      <c r="R174" t="s">
        <v>37</v>
      </c>
      <c r="S174" t="s">
        <v>38</v>
      </c>
      <c r="T174" t="s">
        <v>81</v>
      </c>
      <c r="U174" s="1">
        <v>18353</v>
      </c>
      <c r="V174" s="7" t="str">
        <f>CONCATENATE(employee_data35[[#This Row],[First-LastName]]&amp;" "&amp;employee_data35[[#This Row],[DOB]])</f>
        <v>Elaine-Weeks 18353</v>
      </c>
      <c r="W174" t="s">
        <v>40</v>
      </c>
      <c r="X174" t="s">
        <v>103</v>
      </c>
      <c r="Y174" t="s">
        <v>42</v>
      </c>
      <c r="Z174">
        <v>14044</v>
      </c>
      <c r="AA174" t="s">
        <v>43</v>
      </c>
      <c r="AB174" t="s">
        <v>104</v>
      </c>
      <c r="AC174" t="s">
        <v>45</v>
      </c>
      <c r="AD174">
        <v>2</v>
      </c>
    </row>
    <row r="175" spans="1:30" x14ac:dyDescent="0.3">
      <c r="A175">
        <v>3600</v>
      </c>
      <c r="B175" t="s">
        <v>904</v>
      </c>
      <c r="C175" t="s">
        <v>905</v>
      </c>
      <c r="D175" s="6" t="str">
        <f>CONCATENATE(employee_data35[[#This Row],[FirstName]], "-",employee_data35[[#This Row],[LastName]] )</f>
        <v>Marely-Dixon</v>
      </c>
      <c r="E175" s="1">
        <v>44866</v>
      </c>
      <c r="F175" s="1"/>
      <c r="G175" s="7" t="str">
        <f>IF(ISBLANK(employee_data35[[#This Row],[ExitDate]]),"Yes","")</f>
        <v>Yes</v>
      </c>
      <c r="H175" t="s">
        <v>728</v>
      </c>
      <c r="I175" t="s">
        <v>906</v>
      </c>
      <c r="J175" t="s">
        <v>907</v>
      </c>
      <c r="K175" t="s">
        <v>98</v>
      </c>
      <c r="L175" s="6" t="str">
        <f>IF(ISBLANK(employee_data35[[#This Row],[ExitDate]]),"1","0")</f>
        <v>1</v>
      </c>
      <c r="M175" t="str">
        <f>IF(ISBLANK(employee_data35[[#This Row],[ExitDate]]),"Active","Tidak Active")</f>
        <v>Active</v>
      </c>
      <c r="N175" t="s">
        <v>33</v>
      </c>
      <c r="O175" t="s">
        <v>64</v>
      </c>
      <c r="P175" t="s">
        <v>35</v>
      </c>
      <c r="Q175" t="s">
        <v>36</v>
      </c>
      <c r="R175" t="s">
        <v>37</v>
      </c>
      <c r="S175" t="s">
        <v>38</v>
      </c>
      <c r="T175" t="s">
        <v>90</v>
      </c>
      <c r="U175" s="1">
        <v>18178</v>
      </c>
      <c r="V175" s="7" t="str">
        <f>CONCATENATE(employee_data35[[#This Row],[First-LastName]]&amp;" "&amp;employee_data35[[#This Row],[DOB]])</f>
        <v>Marely-Dixon 18178</v>
      </c>
      <c r="W175" t="s">
        <v>40</v>
      </c>
      <c r="X175" t="s">
        <v>103</v>
      </c>
      <c r="Y175" t="s">
        <v>42</v>
      </c>
      <c r="Z175">
        <v>34810</v>
      </c>
      <c r="AA175" t="s">
        <v>43</v>
      </c>
      <c r="AB175" t="s">
        <v>75</v>
      </c>
      <c r="AC175" t="s">
        <v>45</v>
      </c>
      <c r="AD175">
        <v>2</v>
      </c>
    </row>
    <row r="176" spans="1:30" x14ac:dyDescent="0.3">
      <c r="A176">
        <v>3601</v>
      </c>
      <c r="B176" t="s">
        <v>908</v>
      </c>
      <c r="C176" t="s">
        <v>909</v>
      </c>
      <c r="D176" s="6" t="str">
        <f>CONCATENATE(employee_data35[[#This Row],[FirstName]], "-",employee_data35[[#This Row],[LastName]] )</f>
        <v>Keagan-Henson</v>
      </c>
      <c r="E176" s="1">
        <v>44886</v>
      </c>
      <c r="F176" s="1"/>
      <c r="G176" s="7" t="str">
        <f>IF(ISBLANK(employee_data35[[#This Row],[ExitDate]]),"Yes","")</f>
        <v>Yes</v>
      </c>
      <c r="H176" t="s">
        <v>728</v>
      </c>
      <c r="I176" t="s">
        <v>910</v>
      </c>
      <c r="J176" t="s">
        <v>911</v>
      </c>
      <c r="K176" t="s">
        <v>89</v>
      </c>
      <c r="L176" s="6" t="str">
        <f>IF(ISBLANK(employee_data35[[#This Row],[ExitDate]]),"1","0")</f>
        <v>1</v>
      </c>
      <c r="M176" t="str">
        <f>IF(ISBLANK(employee_data35[[#This Row],[ExitDate]]),"Active","Tidak Active")</f>
        <v>Active</v>
      </c>
      <c r="N176" t="s">
        <v>52</v>
      </c>
      <c r="O176" t="s">
        <v>64</v>
      </c>
      <c r="P176" t="s">
        <v>63</v>
      </c>
      <c r="Q176" t="s">
        <v>36</v>
      </c>
      <c r="R176" t="s">
        <v>37</v>
      </c>
      <c r="S176" t="s">
        <v>38</v>
      </c>
      <c r="T176" t="s">
        <v>305</v>
      </c>
      <c r="U176" s="1">
        <v>24310</v>
      </c>
      <c r="V176" s="7" t="str">
        <f>CONCATENATE(employee_data35[[#This Row],[First-LastName]]&amp;" "&amp;employee_data35[[#This Row],[DOB]])</f>
        <v>Keagan-Henson 24310</v>
      </c>
      <c r="W176" t="s">
        <v>40</v>
      </c>
      <c r="X176" t="s">
        <v>678</v>
      </c>
      <c r="Y176" t="s">
        <v>42</v>
      </c>
      <c r="Z176">
        <v>75187</v>
      </c>
      <c r="AA176" t="s">
        <v>43</v>
      </c>
      <c r="AB176" t="s">
        <v>84</v>
      </c>
      <c r="AC176" t="s">
        <v>45</v>
      </c>
      <c r="AD176">
        <v>5</v>
      </c>
    </row>
    <row r="177" spans="1:30" x14ac:dyDescent="0.3">
      <c r="A177">
        <v>3602</v>
      </c>
      <c r="B177" t="s">
        <v>912</v>
      </c>
      <c r="C177" t="s">
        <v>913</v>
      </c>
      <c r="D177" s="6" t="str">
        <f>CONCATENATE(employee_data35[[#This Row],[FirstName]], "-",employee_data35[[#This Row],[LastName]] )</f>
        <v>Helena-Davenport</v>
      </c>
      <c r="E177" s="1">
        <v>44297</v>
      </c>
      <c r="F177" s="1">
        <v>45070</v>
      </c>
      <c r="G177" s="7" t="str">
        <f>IF(ISBLANK(employee_data35[[#This Row],[ExitDate]]),"Yes","")</f>
        <v/>
      </c>
      <c r="H177" t="s">
        <v>728</v>
      </c>
      <c r="I177" t="s">
        <v>914</v>
      </c>
      <c r="J177" t="s">
        <v>915</v>
      </c>
      <c r="K177" t="s">
        <v>31</v>
      </c>
      <c r="L177" s="6" t="str">
        <f>IF(ISBLANK(employee_data35[[#This Row],[ExitDate]]),"1","0")</f>
        <v>0</v>
      </c>
      <c r="M177" t="str">
        <f>IF(ISBLANK(employee_data35[[#This Row],[ExitDate]]),"Active","Tidak Active")</f>
        <v>Tidak Active</v>
      </c>
      <c r="N177" t="s">
        <v>63</v>
      </c>
      <c r="O177" t="s">
        <v>64</v>
      </c>
      <c r="P177" t="s">
        <v>52</v>
      </c>
      <c r="Q177" t="s">
        <v>99</v>
      </c>
      <c r="R177" t="s">
        <v>916</v>
      </c>
      <c r="S177" t="s">
        <v>38</v>
      </c>
      <c r="T177" t="s">
        <v>111</v>
      </c>
      <c r="U177" s="1">
        <v>34619</v>
      </c>
      <c r="V177" s="7" t="str">
        <f>CONCATENATE(employee_data35[[#This Row],[First-LastName]]&amp;" "&amp;employee_data35[[#This Row],[DOB]])</f>
        <v>Helena-Davenport 34619</v>
      </c>
      <c r="W177" t="s">
        <v>40</v>
      </c>
      <c r="X177" t="s">
        <v>113</v>
      </c>
      <c r="Y177" t="s">
        <v>42</v>
      </c>
      <c r="Z177">
        <v>30766</v>
      </c>
      <c r="AA177" t="s">
        <v>56</v>
      </c>
      <c r="AB177" t="s">
        <v>84</v>
      </c>
      <c r="AC177" t="s">
        <v>45</v>
      </c>
      <c r="AD177">
        <v>5</v>
      </c>
    </row>
    <row r="178" spans="1:30" x14ac:dyDescent="0.3">
      <c r="A178">
        <v>3603</v>
      </c>
      <c r="B178" t="s">
        <v>917</v>
      </c>
      <c r="C178" t="s">
        <v>918</v>
      </c>
      <c r="D178" s="6" t="str">
        <f>CONCATENATE(employee_data35[[#This Row],[FirstName]], "-",employee_data35[[#This Row],[LastName]] )</f>
        <v>Houston-Aguirre</v>
      </c>
      <c r="E178" s="1">
        <v>43433</v>
      </c>
      <c r="F178" s="1">
        <v>43517</v>
      </c>
      <c r="G178" s="7" t="str">
        <f>IF(ISBLANK(employee_data35[[#This Row],[ExitDate]]),"Yes","")</f>
        <v/>
      </c>
      <c r="H178" t="s">
        <v>728</v>
      </c>
      <c r="I178" t="s">
        <v>919</v>
      </c>
      <c r="J178" t="s">
        <v>920</v>
      </c>
      <c r="K178" t="s">
        <v>50</v>
      </c>
      <c r="L178" s="6" t="str">
        <f>IF(ISBLANK(employee_data35[[#This Row],[ExitDate]]),"1","0")</f>
        <v>0</v>
      </c>
      <c r="M178" t="str">
        <f>IF(ISBLANK(employee_data35[[#This Row],[ExitDate]]),"Active","Tidak Active")</f>
        <v>Tidak Active</v>
      </c>
      <c r="N178" t="s">
        <v>63</v>
      </c>
      <c r="O178" t="s">
        <v>51</v>
      </c>
      <c r="P178" t="s">
        <v>52</v>
      </c>
      <c r="Q178" t="s">
        <v>126</v>
      </c>
      <c r="R178" t="s">
        <v>921</v>
      </c>
      <c r="S178" t="s">
        <v>38</v>
      </c>
      <c r="T178" t="s">
        <v>90</v>
      </c>
      <c r="U178" s="1">
        <v>28171</v>
      </c>
      <c r="V178" s="7" t="str">
        <f>CONCATENATE(employee_data35[[#This Row],[First-LastName]]&amp;" "&amp;employee_data35[[#This Row],[DOB]])</f>
        <v>Houston-Aguirre 28171</v>
      </c>
      <c r="W178" t="s">
        <v>40</v>
      </c>
      <c r="X178" t="s">
        <v>103</v>
      </c>
      <c r="Y178" t="s">
        <v>42</v>
      </c>
      <c r="Z178">
        <v>58348</v>
      </c>
      <c r="AA178" t="s">
        <v>43</v>
      </c>
      <c r="AB178" t="s">
        <v>84</v>
      </c>
      <c r="AC178" t="s">
        <v>45</v>
      </c>
      <c r="AD178">
        <v>2</v>
      </c>
    </row>
    <row r="179" spans="1:30" x14ac:dyDescent="0.3">
      <c r="A179">
        <v>3604</v>
      </c>
      <c r="B179" t="s">
        <v>922</v>
      </c>
      <c r="C179" t="s">
        <v>923</v>
      </c>
      <c r="D179" s="6" t="str">
        <f>CONCATENATE(employee_data35[[#This Row],[FirstName]], "-",employee_data35[[#This Row],[LastName]] )</f>
        <v>Kane-Owen</v>
      </c>
      <c r="E179" s="1">
        <v>43481</v>
      </c>
      <c r="F179" s="1">
        <v>44804</v>
      </c>
      <c r="G179" s="7" t="str">
        <f>IF(ISBLANK(employee_data35[[#This Row],[ExitDate]]),"Yes","")</f>
        <v/>
      </c>
      <c r="H179" t="s">
        <v>728</v>
      </c>
      <c r="I179" t="s">
        <v>924</v>
      </c>
      <c r="J179" t="s">
        <v>925</v>
      </c>
      <c r="K179" t="s">
        <v>139</v>
      </c>
      <c r="L179" s="6" t="str">
        <f>IF(ISBLANK(employee_data35[[#This Row],[ExitDate]]),"1","0")</f>
        <v>0</v>
      </c>
      <c r="M179" t="str">
        <f>IF(ISBLANK(employee_data35[[#This Row],[ExitDate]]),"Active","Tidak Active")</f>
        <v>Tidak Active</v>
      </c>
      <c r="N179" t="s">
        <v>52</v>
      </c>
      <c r="O179" t="s">
        <v>64</v>
      </c>
      <c r="P179" t="s">
        <v>63</v>
      </c>
      <c r="Q179" t="s">
        <v>126</v>
      </c>
      <c r="R179" t="s">
        <v>926</v>
      </c>
      <c r="S179" t="s">
        <v>38</v>
      </c>
      <c r="T179" t="s">
        <v>90</v>
      </c>
      <c r="U179" s="1">
        <v>17601</v>
      </c>
      <c r="V179" s="7" t="str">
        <f>CONCATENATE(employee_data35[[#This Row],[First-LastName]]&amp;" "&amp;employee_data35[[#This Row],[DOB]])</f>
        <v>Kane-Owen 17601</v>
      </c>
      <c r="W179" t="s">
        <v>40</v>
      </c>
      <c r="X179" t="s">
        <v>226</v>
      </c>
      <c r="Y179" t="s">
        <v>42</v>
      </c>
      <c r="Z179">
        <v>44626</v>
      </c>
      <c r="AA179" t="s">
        <v>56</v>
      </c>
      <c r="AB179" t="s">
        <v>104</v>
      </c>
      <c r="AC179" t="s">
        <v>236</v>
      </c>
      <c r="AD179">
        <v>4</v>
      </c>
    </row>
    <row r="180" spans="1:30" x14ac:dyDescent="0.3">
      <c r="A180">
        <v>3605</v>
      </c>
      <c r="B180" t="s">
        <v>927</v>
      </c>
      <c r="C180" t="s">
        <v>928</v>
      </c>
      <c r="D180" s="6" t="str">
        <f>CONCATENATE(employee_data35[[#This Row],[FirstName]], "-",employee_data35[[#This Row],[LastName]] )</f>
        <v>Emerson-Pitts</v>
      </c>
      <c r="E180" s="1">
        <v>43726</v>
      </c>
      <c r="F180" s="1"/>
      <c r="G180" s="7" t="str">
        <f>IF(ISBLANK(employee_data35[[#This Row],[ExitDate]]),"Yes","")</f>
        <v>Yes</v>
      </c>
      <c r="H180" t="s">
        <v>28</v>
      </c>
      <c r="I180" t="s">
        <v>929</v>
      </c>
      <c r="J180" t="s">
        <v>930</v>
      </c>
      <c r="K180" t="s">
        <v>31</v>
      </c>
      <c r="L180" s="6" t="str">
        <f>IF(ISBLANK(employee_data35[[#This Row],[ExitDate]]),"1","0")</f>
        <v>1</v>
      </c>
      <c r="M180" t="str">
        <f>IF(ISBLANK(employee_data35[[#This Row],[ExitDate]]),"Active","Tidak Active")</f>
        <v>Active</v>
      </c>
      <c r="N180" t="s">
        <v>33</v>
      </c>
      <c r="O180" t="s">
        <v>34</v>
      </c>
      <c r="P180" t="s">
        <v>35</v>
      </c>
      <c r="Q180" t="s">
        <v>36</v>
      </c>
      <c r="R180" t="s">
        <v>37</v>
      </c>
      <c r="S180" t="s">
        <v>38</v>
      </c>
      <c r="T180" t="s">
        <v>111</v>
      </c>
      <c r="U180" s="1">
        <v>15943</v>
      </c>
      <c r="V180" s="7" t="str">
        <f>CONCATENATE(employee_data35[[#This Row],[First-LastName]]&amp;" "&amp;employee_data35[[#This Row],[DOB]])</f>
        <v>Emerson-Pitts 15943</v>
      </c>
      <c r="W180" t="s">
        <v>40</v>
      </c>
      <c r="X180" t="s">
        <v>103</v>
      </c>
      <c r="Y180" t="s">
        <v>55</v>
      </c>
      <c r="Z180">
        <v>2315</v>
      </c>
      <c r="AA180" t="s">
        <v>74</v>
      </c>
      <c r="AB180" t="s">
        <v>104</v>
      </c>
      <c r="AC180" t="s">
        <v>45</v>
      </c>
      <c r="AD180">
        <v>4</v>
      </c>
    </row>
    <row r="181" spans="1:30" x14ac:dyDescent="0.3">
      <c r="A181">
        <v>3606</v>
      </c>
      <c r="B181" t="s">
        <v>931</v>
      </c>
      <c r="C181" t="s">
        <v>932</v>
      </c>
      <c r="D181" s="6" t="str">
        <f>CONCATENATE(employee_data35[[#This Row],[FirstName]], "-",employee_data35[[#This Row],[LastName]] )</f>
        <v>Clarissa-Winters</v>
      </c>
      <c r="E181" s="1">
        <v>43678</v>
      </c>
      <c r="F181" s="1">
        <v>44946</v>
      </c>
      <c r="G181" s="7" t="str">
        <f>IF(ISBLANK(employee_data35[[#This Row],[ExitDate]]),"Yes","")</f>
        <v/>
      </c>
      <c r="H181" t="s">
        <v>28</v>
      </c>
      <c r="I181" t="s">
        <v>933</v>
      </c>
      <c r="J181" t="s">
        <v>934</v>
      </c>
      <c r="K181" t="s">
        <v>133</v>
      </c>
      <c r="L181" s="6" t="str">
        <f>IF(ISBLANK(employee_data35[[#This Row],[ExitDate]]),"1","0")</f>
        <v>0</v>
      </c>
      <c r="M181" t="str">
        <f>IF(ISBLANK(employee_data35[[#This Row],[ExitDate]]),"Active","Tidak Active")</f>
        <v>Tidak Active</v>
      </c>
      <c r="N181" t="s">
        <v>52</v>
      </c>
      <c r="O181" t="s">
        <v>34</v>
      </c>
      <c r="P181" t="s">
        <v>63</v>
      </c>
      <c r="Q181" t="s">
        <v>99</v>
      </c>
      <c r="R181" t="s">
        <v>935</v>
      </c>
      <c r="S181" t="s">
        <v>38</v>
      </c>
      <c r="T181" t="s">
        <v>936</v>
      </c>
      <c r="U181" s="1">
        <v>23814</v>
      </c>
      <c r="V181" s="7" t="str">
        <f>CONCATENATE(employee_data35[[#This Row],[First-LastName]]&amp;" "&amp;employee_data35[[#This Row],[DOB]])</f>
        <v>Clarissa-Winters 23814</v>
      </c>
      <c r="W181" t="s">
        <v>40</v>
      </c>
      <c r="X181" t="s">
        <v>113</v>
      </c>
      <c r="Y181" t="s">
        <v>55</v>
      </c>
      <c r="Z181">
        <v>95618</v>
      </c>
      <c r="AA181" t="s">
        <v>74</v>
      </c>
      <c r="AB181" t="s">
        <v>104</v>
      </c>
      <c r="AC181" t="s">
        <v>45</v>
      </c>
      <c r="AD181">
        <v>3</v>
      </c>
    </row>
    <row r="182" spans="1:30" x14ac:dyDescent="0.3">
      <c r="A182">
        <v>3607</v>
      </c>
      <c r="B182" t="s">
        <v>937</v>
      </c>
      <c r="C182" t="s">
        <v>938</v>
      </c>
      <c r="D182" s="6" t="str">
        <f>CONCATENATE(employee_data35[[#This Row],[FirstName]], "-",employee_data35[[#This Row],[LastName]] )</f>
        <v>Frankie-Atkins</v>
      </c>
      <c r="E182" s="1">
        <v>43634</v>
      </c>
      <c r="F182" s="1">
        <v>44300</v>
      </c>
      <c r="G182" s="7" t="str">
        <f>IF(ISBLANK(employee_data35[[#This Row],[ExitDate]]),"Yes","")</f>
        <v/>
      </c>
      <c r="H182" t="s">
        <v>28</v>
      </c>
      <c r="I182" t="s">
        <v>939</v>
      </c>
      <c r="J182" t="s">
        <v>940</v>
      </c>
      <c r="K182" t="s">
        <v>50</v>
      </c>
      <c r="L182" s="6" t="str">
        <f>IF(ISBLANK(employee_data35[[#This Row],[ExitDate]]),"1","0")</f>
        <v>0</v>
      </c>
      <c r="M182" t="str">
        <f>IF(ISBLANK(employee_data35[[#This Row],[ExitDate]]),"Active","Tidak Active")</f>
        <v>Tidak Active</v>
      </c>
      <c r="N182" t="s">
        <v>63</v>
      </c>
      <c r="O182" t="s">
        <v>51</v>
      </c>
      <c r="P182" t="s">
        <v>63</v>
      </c>
      <c r="Q182" t="s">
        <v>126</v>
      </c>
      <c r="R182" t="s">
        <v>941</v>
      </c>
      <c r="S182" t="s">
        <v>38</v>
      </c>
      <c r="T182" t="s">
        <v>177</v>
      </c>
      <c r="U182" s="1">
        <v>27975</v>
      </c>
      <c r="V182" s="7" t="str">
        <f>CONCATENATE(employee_data35[[#This Row],[First-LastName]]&amp;" "&amp;employee_data35[[#This Row],[DOB]])</f>
        <v>Frankie-Atkins 27975</v>
      </c>
      <c r="W182" t="s">
        <v>40</v>
      </c>
      <c r="X182" t="s">
        <v>178</v>
      </c>
      <c r="Y182" t="s">
        <v>55</v>
      </c>
      <c r="Z182">
        <v>15195</v>
      </c>
      <c r="AA182" t="s">
        <v>74</v>
      </c>
      <c r="AB182" t="s">
        <v>84</v>
      </c>
      <c r="AC182" t="s">
        <v>45</v>
      </c>
      <c r="AD182">
        <v>5</v>
      </c>
    </row>
    <row r="183" spans="1:30" x14ac:dyDescent="0.3">
      <c r="A183">
        <v>3608</v>
      </c>
      <c r="B183" t="s">
        <v>942</v>
      </c>
      <c r="C183" t="s">
        <v>943</v>
      </c>
      <c r="D183" s="6" t="str">
        <f>CONCATENATE(employee_data35[[#This Row],[FirstName]], "-",employee_data35[[#This Row],[LastName]] )</f>
        <v>Ally-Zhang</v>
      </c>
      <c r="E183" s="1">
        <v>43509</v>
      </c>
      <c r="F183" s="1"/>
      <c r="G183" s="7" t="str">
        <f>IF(ISBLANK(employee_data35[[#This Row],[ExitDate]]),"Yes","")</f>
        <v>Yes</v>
      </c>
      <c r="H183" t="s">
        <v>28</v>
      </c>
      <c r="I183" t="s">
        <v>944</v>
      </c>
      <c r="J183" t="s">
        <v>945</v>
      </c>
      <c r="K183" t="s">
        <v>139</v>
      </c>
      <c r="L183" s="6" t="str">
        <f>IF(ISBLANK(employee_data35[[#This Row],[ExitDate]]),"1","0")</f>
        <v>1</v>
      </c>
      <c r="M183" t="str">
        <f>IF(ISBLANK(employee_data35[[#This Row],[ExitDate]]),"Active","Tidak Active")</f>
        <v>Active</v>
      </c>
      <c r="N183" t="s">
        <v>63</v>
      </c>
      <c r="O183" t="s">
        <v>34</v>
      </c>
      <c r="P183" t="s">
        <v>52</v>
      </c>
      <c r="Q183" t="s">
        <v>36</v>
      </c>
      <c r="R183" t="s">
        <v>37</v>
      </c>
      <c r="S183" t="s">
        <v>38</v>
      </c>
      <c r="T183" t="s">
        <v>90</v>
      </c>
      <c r="U183" s="1">
        <v>29042</v>
      </c>
      <c r="V183" s="7" t="str">
        <f>CONCATENATE(employee_data35[[#This Row],[First-LastName]]&amp;" "&amp;employee_data35[[#This Row],[DOB]])</f>
        <v>Ally-Zhang 29042</v>
      </c>
      <c r="W183" t="s">
        <v>40</v>
      </c>
      <c r="X183" t="s">
        <v>103</v>
      </c>
      <c r="Y183" t="s">
        <v>55</v>
      </c>
      <c r="Z183">
        <v>74447</v>
      </c>
      <c r="AA183" t="s">
        <v>74</v>
      </c>
      <c r="AB183" t="s">
        <v>84</v>
      </c>
      <c r="AC183" t="s">
        <v>45</v>
      </c>
      <c r="AD183">
        <v>3</v>
      </c>
    </row>
    <row r="184" spans="1:30" x14ac:dyDescent="0.3">
      <c r="A184">
        <v>3609</v>
      </c>
      <c r="B184" t="s">
        <v>946</v>
      </c>
      <c r="C184" t="s">
        <v>359</v>
      </c>
      <c r="D184" s="6" t="str">
        <f>CONCATENATE(employee_data35[[#This Row],[FirstName]], "-",employee_data35[[#This Row],[LastName]] )</f>
        <v>Kayleigh-Harmon</v>
      </c>
      <c r="E184" s="1">
        <v>44349</v>
      </c>
      <c r="F184" s="1"/>
      <c r="G184" s="7" t="str">
        <f>IF(ISBLANK(employee_data35[[#This Row],[ExitDate]]),"Yes","")</f>
        <v>Yes</v>
      </c>
      <c r="H184" t="s">
        <v>28</v>
      </c>
      <c r="I184" t="s">
        <v>947</v>
      </c>
      <c r="J184" t="s">
        <v>948</v>
      </c>
      <c r="K184" t="s">
        <v>80</v>
      </c>
      <c r="L184" s="6" t="str">
        <f>IF(ISBLANK(employee_data35[[#This Row],[ExitDate]]),"1","0")</f>
        <v>1</v>
      </c>
      <c r="M184" t="str">
        <f>IF(ISBLANK(employee_data35[[#This Row],[ExitDate]]),"Active","Tidak Active")</f>
        <v>Active</v>
      </c>
      <c r="N184" t="s">
        <v>33</v>
      </c>
      <c r="O184" t="s">
        <v>64</v>
      </c>
      <c r="P184" t="s">
        <v>63</v>
      </c>
      <c r="Q184" t="s">
        <v>36</v>
      </c>
      <c r="R184" t="s">
        <v>37</v>
      </c>
      <c r="S184" t="s">
        <v>38</v>
      </c>
      <c r="T184" t="s">
        <v>286</v>
      </c>
      <c r="U184" s="1">
        <v>34129</v>
      </c>
      <c r="V184" s="7" t="str">
        <f>CONCATENATE(employee_data35[[#This Row],[First-LastName]]&amp;" "&amp;employee_data35[[#This Row],[DOB]])</f>
        <v>Kayleigh-Harmon 34129</v>
      </c>
      <c r="W184" t="s">
        <v>40</v>
      </c>
      <c r="X184" t="s">
        <v>949</v>
      </c>
      <c r="Y184" t="s">
        <v>42</v>
      </c>
      <c r="Z184">
        <v>21318</v>
      </c>
      <c r="AA184" t="s">
        <v>74</v>
      </c>
      <c r="AB184" t="s">
        <v>44</v>
      </c>
      <c r="AC184" t="s">
        <v>45</v>
      </c>
      <c r="AD184">
        <v>3</v>
      </c>
    </row>
    <row r="185" spans="1:30" x14ac:dyDescent="0.3">
      <c r="A185">
        <v>3610</v>
      </c>
      <c r="B185" t="s">
        <v>950</v>
      </c>
      <c r="C185" t="s">
        <v>951</v>
      </c>
      <c r="D185" s="6" t="str">
        <f>CONCATENATE(employee_data35[[#This Row],[FirstName]], "-",employee_data35[[#This Row],[LastName]] )</f>
        <v>Kayley-Myers</v>
      </c>
      <c r="E185" s="1">
        <v>43384</v>
      </c>
      <c r="F185" s="1"/>
      <c r="G185" s="7" t="str">
        <f>IF(ISBLANK(employee_data35[[#This Row],[ExitDate]]),"Yes","")</f>
        <v>Yes</v>
      </c>
      <c r="H185" t="s">
        <v>28</v>
      </c>
      <c r="I185" t="s">
        <v>952</v>
      </c>
      <c r="J185" t="s">
        <v>953</v>
      </c>
      <c r="K185" t="s">
        <v>168</v>
      </c>
      <c r="L185" s="6" t="str">
        <f>IF(ISBLANK(employee_data35[[#This Row],[ExitDate]]),"1","0")</f>
        <v>1</v>
      </c>
      <c r="M185" t="str">
        <f>IF(ISBLANK(employee_data35[[#This Row],[ExitDate]]),"Active","Tidak Active")</f>
        <v>Active</v>
      </c>
      <c r="N185" t="s">
        <v>52</v>
      </c>
      <c r="O185" t="s">
        <v>34</v>
      </c>
      <c r="P185" t="s">
        <v>63</v>
      </c>
      <c r="Q185" t="s">
        <v>36</v>
      </c>
      <c r="R185" t="s">
        <v>37</v>
      </c>
      <c r="S185" t="s">
        <v>38</v>
      </c>
      <c r="T185" t="s">
        <v>90</v>
      </c>
      <c r="U185" s="1">
        <v>26761</v>
      </c>
      <c r="V185" s="7" t="str">
        <f>CONCATENATE(employee_data35[[#This Row],[First-LastName]]&amp;" "&amp;employee_data35[[#This Row],[DOB]])</f>
        <v>Kayley-Myers 26761</v>
      </c>
      <c r="W185" t="s">
        <v>40</v>
      </c>
      <c r="X185" t="s">
        <v>83</v>
      </c>
      <c r="Y185" t="s">
        <v>42</v>
      </c>
      <c r="Z185">
        <v>51430</v>
      </c>
      <c r="AA185" t="s">
        <v>74</v>
      </c>
      <c r="AB185" t="s">
        <v>75</v>
      </c>
      <c r="AC185" t="s">
        <v>45</v>
      </c>
      <c r="AD185">
        <v>3</v>
      </c>
    </row>
    <row r="186" spans="1:30" x14ac:dyDescent="0.3">
      <c r="A186">
        <v>3611</v>
      </c>
      <c r="B186" t="s">
        <v>954</v>
      </c>
      <c r="C186" t="s">
        <v>955</v>
      </c>
      <c r="D186" s="6" t="str">
        <f>CONCATENATE(employee_data35[[#This Row],[FirstName]], "-",employee_data35[[#This Row],[LastName]] )</f>
        <v>Rowan-Cobb</v>
      </c>
      <c r="E186" s="1">
        <v>44264</v>
      </c>
      <c r="F186" s="1"/>
      <c r="G186" s="7" t="str">
        <f>IF(ISBLANK(employee_data35[[#This Row],[ExitDate]]),"Yes","")</f>
        <v>Yes</v>
      </c>
      <c r="H186" t="s">
        <v>28</v>
      </c>
      <c r="I186" t="s">
        <v>956</v>
      </c>
      <c r="J186" t="s">
        <v>957</v>
      </c>
      <c r="K186" t="s">
        <v>98</v>
      </c>
      <c r="L186" s="6" t="str">
        <f>IF(ISBLANK(employee_data35[[#This Row],[ExitDate]]),"1","0")</f>
        <v>1</v>
      </c>
      <c r="M186" t="str">
        <f>IF(ISBLANK(employee_data35[[#This Row],[ExitDate]]),"Active","Tidak Active")</f>
        <v>Active</v>
      </c>
      <c r="N186" t="s">
        <v>33</v>
      </c>
      <c r="O186" t="s">
        <v>34</v>
      </c>
      <c r="P186" t="s">
        <v>63</v>
      </c>
      <c r="Q186" t="s">
        <v>36</v>
      </c>
      <c r="R186" t="s">
        <v>37</v>
      </c>
      <c r="S186" t="s">
        <v>38</v>
      </c>
      <c r="T186" t="s">
        <v>177</v>
      </c>
      <c r="U186" s="1">
        <v>19013</v>
      </c>
      <c r="V186" s="7" t="str">
        <f>CONCATENATE(employee_data35[[#This Row],[First-LastName]]&amp;" "&amp;employee_data35[[#This Row],[DOB]])</f>
        <v>Rowan-Cobb 19013</v>
      </c>
      <c r="W186" t="s">
        <v>40</v>
      </c>
      <c r="X186" t="s">
        <v>103</v>
      </c>
      <c r="Y186" t="s">
        <v>42</v>
      </c>
      <c r="Z186">
        <v>85651</v>
      </c>
      <c r="AA186" t="s">
        <v>56</v>
      </c>
      <c r="AB186" t="s">
        <v>84</v>
      </c>
      <c r="AC186" t="s">
        <v>45</v>
      </c>
      <c r="AD186">
        <v>2</v>
      </c>
    </row>
    <row r="187" spans="1:30" x14ac:dyDescent="0.3">
      <c r="A187">
        <v>3612</v>
      </c>
      <c r="B187" t="s">
        <v>57</v>
      </c>
      <c r="C187" t="s">
        <v>958</v>
      </c>
      <c r="D187" s="6" t="str">
        <f>CONCATENATE(employee_data35[[#This Row],[FirstName]], "-",employee_data35[[#This Row],[LastName]] )</f>
        <v>Edward-Mann</v>
      </c>
      <c r="E187" s="1">
        <v>44584</v>
      </c>
      <c r="F187" s="1"/>
      <c r="G187" s="7" t="str">
        <f>IF(ISBLANK(employee_data35[[#This Row],[ExitDate]]),"Yes","")</f>
        <v>Yes</v>
      </c>
      <c r="H187" t="s">
        <v>28</v>
      </c>
      <c r="I187" t="s">
        <v>959</v>
      </c>
      <c r="J187" t="s">
        <v>960</v>
      </c>
      <c r="K187" t="s">
        <v>118</v>
      </c>
      <c r="L187" s="6" t="str">
        <f>IF(ISBLANK(employee_data35[[#This Row],[ExitDate]]),"1","0")</f>
        <v>1</v>
      </c>
      <c r="M187" t="str">
        <f>IF(ISBLANK(employee_data35[[#This Row],[ExitDate]]),"Active","Tidak Active")</f>
        <v>Active</v>
      </c>
      <c r="N187" t="s">
        <v>33</v>
      </c>
      <c r="O187" t="s">
        <v>51</v>
      </c>
      <c r="P187" t="s">
        <v>52</v>
      </c>
      <c r="Q187" t="s">
        <v>36</v>
      </c>
      <c r="R187" t="s">
        <v>37</v>
      </c>
      <c r="S187" t="s">
        <v>38</v>
      </c>
      <c r="T187" t="s">
        <v>90</v>
      </c>
      <c r="U187" s="1">
        <v>31041</v>
      </c>
      <c r="V187" s="7" t="str">
        <f>CONCATENATE(employee_data35[[#This Row],[First-LastName]]&amp;" "&amp;employee_data35[[#This Row],[DOB]])</f>
        <v>Edward-Mann 31041</v>
      </c>
      <c r="W187" t="s">
        <v>40</v>
      </c>
      <c r="X187" t="s">
        <v>103</v>
      </c>
      <c r="Y187" t="s">
        <v>55</v>
      </c>
      <c r="Z187">
        <v>68900</v>
      </c>
      <c r="AA187" t="s">
        <v>93</v>
      </c>
      <c r="AB187" t="s">
        <v>75</v>
      </c>
      <c r="AC187" t="s">
        <v>740</v>
      </c>
      <c r="AD187">
        <v>4</v>
      </c>
    </row>
    <row r="188" spans="1:30" x14ac:dyDescent="0.3">
      <c r="A188">
        <v>3613</v>
      </c>
      <c r="B188" t="s">
        <v>961</v>
      </c>
      <c r="C188" t="s">
        <v>383</v>
      </c>
      <c r="D188" s="6" t="str">
        <f>CONCATENATE(employee_data35[[#This Row],[FirstName]], "-",employee_data35[[#This Row],[LastName]] )</f>
        <v>Amirah-Johnson</v>
      </c>
      <c r="E188" s="1">
        <v>43520</v>
      </c>
      <c r="F188" s="1"/>
      <c r="G188" s="7" t="str">
        <f>IF(ISBLANK(employee_data35[[#This Row],[ExitDate]]),"Yes","")</f>
        <v>Yes</v>
      </c>
      <c r="H188" t="s">
        <v>28</v>
      </c>
      <c r="I188" t="s">
        <v>962</v>
      </c>
      <c r="J188" t="s">
        <v>963</v>
      </c>
      <c r="K188" t="s">
        <v>62</v>
      </c>
      <c r="L188" s="6" t="str">
        <f>IF(ISBLANK(employee_data35[[#This Row],[ExitDate]]),"1","0")</f>
        <v>1</v>
      </c>
      <c r="M188" t="str">
        <f>IF(ISBLANK(employee_data35[[#This Row],[ExitDate]]),"Active","Tidak Active")</f>
        <v>Active</v>
      </c>
      <c r="N188" t="s">
        <v>33</v>
      </c>
      <c r="O188" t="s">
        <v>64</v>
      </c>
      <c r="P188" t="s">
        <v>52</v>
      </c>
      <c r="Q188" t="s">
        <v>36</v>
      </c>
      <c r="R188" t="s">
        <v>37</v>
      </c>
      <c r="S188" t="s">
        <v>38</v>
      </c>
      <c r="T188" t="s">
        <v>90</v>
      </c>
      <c r="U188" s="1">
        <v>26829</v>
      </c>
      <c r="V188" s="7" t="str">
        <f>CONCATENATE(employee_data35[[#This Row],[First-LastName]]&amp;" "&amp;employee_data35[[#This Row],[DOB]])</f>
        <v>Amirah-Johnson 26829</v>
      </c>
      <c r="W188" t="s">
        <v>40</v>
      </c>
      <c r="X188" t="s">
        <v>83</v>
      </c>
      <c r="Y188" t="s">
        <v>55</v>
      </c>
      <c r="Z188">
        <v>9241</v>
      </c>
      <c r="AA188" t="s">
        <v>128</v>
      </c>
      <c r="AB188" t="s">
        <v>84</v>
      </c>
      <c r="AC188" t="s">
        <v>105</v>
      </c>
      <c r="AD188">
        <v>1</v>
      </c>
    </row>
    <row r="189" spans="1:30" x14ac:dyDescent="0.3">
      <c r="A189">
        <v>3614</v>
      </c>
      <c r="B189" t="s">
        <v>964</v>
      </c>
      <c r="C189" t="s">
        <v>965</v>
      </c>
      <c r="D189" s="6" t="str">
        <f>CONCATENATE(employee_data35[[#This Row],[FirstName]], "-",employee_data35[[#This Row],[LastName]] )</f>
        <v>Bridget-Deleon</v>
      </c>
      <c r="E189" s="1">
        <v>43838</v>
      </c>
      <c r="F189" s="1">
        <v>44379</v>
      </c>
      <c r="G189" s="7" t="str">
        <f>IF(ISBLANK(employee_data35[[#This Row],[ExitDate]]),"Yes","")</f>
        <v/>
      </c>
      <c r="H189" t="s">
        <v>28</v>
      </c>
      <c r="I189" t="s">
        <v>966</v>
      </c>
      <c r="J189" t="s">
        <v>967</v>
      </c>
      <c r="K189" t="s">
        <v>89</v>
      </c>
      <c r="L189" s="6" t="str">
        <f>IF(ISBLANK(employee_data35[[#This Row],[ExitDate]]),"1","0")</f>
        <v>0</v>
      </c>
      <c r="M189" t="str">
        <f>IF(ISBLANK(employee_data35[[#This Row],[ExitDate]]),"Active","Tidak Active")</f>
        <v>Tidak Active</v>
      </c>
      <c r="N189" t="s">
        <v>33</v>
      </c>
      <c r="O189" t="s">
        <v>64</v>
      </c>
      <c r="P189" t="s">
        <v>35</v>
      </c>
      <c r="Q189" t="s">
        <v>175</v>
      </c>
      <c r="R189" t="s">
        <v>968</v>
      </c>
      <c r="S189" t="s">
        <v>38</v>
      </c>
      <c r="T189" t="s">
        <v>177</v>
      </c>
      <c r="U189" s="1">
        <v>26907</v>
      </c>
      <c r="V189" s="7" t="str">
        <f>CONCATENATE(employee_data35[[#This Row],[First-LastName]]&amp;" "&amp;employee_data35[[#This Row],[DOB]])</f>
        <v>Bridget-Deleon 26907</v>
      </c>
      <c r="W189" t="s">
        <v>40</v>
      </c>
      <c r="X189" t="s">
        <v>969</v>
      </c>
      <c r="Y189" t="s">
        <v>55</v>
      </c>
      <c r="Z189">
        <v>23691</v>
      </c>
      <c r="AA189" t="s">
        <v>43</v>
      </c>
      <c r="AB189" t="s">
        <v>84</v>
      </c>
      <c r="AC189" t="s">
        <v>45</v>
      </c>
      <c r="AD189">
        <v>2</v>
      </c>
    </row>
    <row r="190" spans="1:30" x14ac:dyDescent="0.3">
      <c r="A190">
        <v>3615</v>
      </c>
      <c r="B190" t="s">
        <v>970</v>
      </c>
      <c r="C190" t="s">
        <v>633</v>
      </c>
      <c r="D190" s="6" t="str">
        <f>CONCATENATE(employee_data35[[#This Row],[FirstName]], "-",employee_data35[[#This Row],[LastName]] )</f>
        <v>Martin-Weber</v>
      </c>
      <c r="E190" s="1">
        <v>44329</v>
      </c>
      <c r="F190" s="1">
        <v>44826</v>
      </c>
      <c r="G190" s="7" t="str">
        <f>IF(ISBLANK(employee_data35[[#This Row],[ExitDate]]),"Yes","")</f>
        <v/>
      </c>
      <c r="H190" t="s">
        <v>28</v>
      </c>
      <c r="I190" t="s">
        <v>971</v>
      </c>
      <c r="J190" t="s">
        <v>972</v>
      </c>
      <c r="K190" t="s">
        <v>31</v>
      </c>
      <c r="L190" s="6" t="str">
        <f>IF(ISBLANK(employee_data35[[#This Row],[ExitDate]]),"1","0")</f>
        <v>0</v>
      </c>
      <c r="M190" t="str">
        <f>IF(ISBLANK(employee_data35[[#This Row],[ExitDate]]),"Active","Tidak Active")</f>
        <v>Tidak Active</v>
      </c>
      <c r="N190" t="s">
        <v>63</v>
      </c>
      <c r="O190" t="s">
        <v>64</v>
      </c>
      <c r="P190" t="s">
        <v>52</v>
      </c>
      <c r="Q190" t="s">
        <v>140</v>
      </c>
      <c r="R190" t="s">
        <v>973</v>
      </c>
      <c r="S190" t="s">
        <v>38</v>
      </c>
      <c r="T190" t="s">
        <v>81</v>
      </c>
      <c r="U190" s="1">
        <v>31546</v>
      </c>
      <c r="V190" s="7" t="str">
        <f>CONCATENATE(employee_data35[[#This Row],[First-LastName]]&amp;" "&amp;employee_data35[[#This Row],[DOB]])</f>
        <v>Martin-Weber 31546</v>
      </c>
      <c r="W190" t="s">
        <v>40</v>
      </c>
      <c r="X190" t="s">
        <v>243</v>
      </c>
      <c r="Y190" t="s">
        <v>55</v>
      </c>
      <c r="Z190">
        <v>74388</v>
      </c>
      <c r="AA190" t="s">
        <v>128</v>
      </c>
      <c r="AB190" t="s">
        <v>104</v>
      </c>
      <c r="AC190" t="s">
        <v>105</v>
      </c>
      <c r="AD190">
        <v>2</v>
      </c>
    </row>
    <row r="191" spans="1:30" x14ac:dyDescent="0.3">
      <c r="A191">
        <v>3616</v>
      </c>
      <c r="B191" t="s">
        <v>974</v>
      </c>
      <c r="C191" t="s">
        <v>975</v>
      </c>
      <c r="D191" s="6" t="str">
        <f>CONCATENATE(employee_data35[[#This Row],[FirstName]], "-",employee_data35[[#This Row],[LastName]] )</f>
        <v>Ruben-Lewis</v>
      </c>
      <c r="E191" s="1">
        <v>44604</v>
      </c>
      <c r="F191" s="1"/>
      <c r="G191" s="7" t="str">
        <f>IF(ISBLANK(employee_data35[[#This Row],[ExitDate]]),"Yes","")</f>
        <v>Yes</v>
      </c>
      <c r="H191" t="s">
        <v>28</v>
      </c>
      <c r="I191" t="s">
        <v>976</v>
      </c>
      <c r="J191" t="s">
        <v>977</v>
      </c>
      <c r="K191" t="s">
        <v>133</v>
      </c>
      <c r="L191" s="6" t="str">
        <f>IF(ISBLANK(employee_data35[[#This Row],[ExitDate]]),"1","0")</f>
        <v>1</v>
      </c>
      <c r="M191" t="str">
        <f>IF(ISBLANK(employee_data35[[#This Row],[ExitDate]]),"Active","Tidak Active")</f>
        <v>Active</v>
      </c>
      <c r="N191" t="s">
        <v>33</v>
      </c>
      <c r="O191" t="s">
        <v>34</v>
      </c>
      <c r="P191" t="s">
        <v>63</v>
      </c>
      <c r="Q191" t="s">
        <v>36</v>
      </c>
      <c r="R191" t="s">
        <v>37</v>
      </c>
      <c r="S191" t="s">
        <v>38</v>
      </c>
      <c r="T191" t="s">
        <v>81</v>
      </c>
      <c r="U191" s="1">
        <v>29669</v>
      </c>
      <c r="V191" s="7" t="str">
        <f>CONCATENATE(employee_data35[[#This Row],[First-LastName]]&amp;" "&amp;employee_data35[[#This Row],[DOB]])</f>
        <v>Ruben-Lewis 29669</v>
      </c>
      <c r="W191" t="s">
        <v>40</v>
      </c>
      <c r="X191" t="s">
        <v>83</v>
      </c>
      <c r="Y191" t="s">
        <v>42</v>
      </c>
      <c r="Z191">
        <v>14234</v>
      </c>
      <c r="AA191" t="s">
        <v>56</v>
      </c>
      <c r="AB191" t="s">
        <v>84</v>
      </c>
      <c r="AC191" t="s">
        <v>45</v>
      </c>
      <c r="AD191">
        <v>4</v>
      </c>
    </row>
    <row r="192" spans="1:30" x14ac:dyDescent="0.3">
      <c r="A192">
        <v>3617</v>
      </c>
      <c r="B192" t="s">
        <v>978</v>
      </c>
      <c r="C192" t="s">
        <v>979</v>
      </c>
      <c r="D192" s="6" t="str">
        <f>CONCATENATE(employee_data35[[#This Row],[FirstName]], "-",employee_data35[[#This Row],[LastName]] )</f>
        <v>Bailey-Collier</v>
      </c>
      <c r="E192" s="1">
        <v>44958</v>
      </c>
      <c r="F192" s="1"/>
      <c r="G192" s="7" t="str">
        <f>IF(ISBLANK(employee_data35[[#This Row],[ExitDate]]),"Yes","")</f>
        <v>Yes</v>
      </c>
      <c r="H192" t="s">
        <v>28</v>
      </c>
      <c r="I192" t="s">
        <v>980</v>
      </c>
      <c r="J192" t="s">
        <v>981</v>
      </c>
      <c r="K192" t="s">
        <v>50</v>
      </c>
      <c r="L192" s="6" t="str">
        <f>IF(ISBLANK(employee_data35[[#This Row],[ExitDate]]),"1","0")</f>
        <v>1</v>
      </c>
      <c r="M192" t="str">
        <f>IF(ISBLANK(employee_data35[[#This Row],[ExitDate]]),"Active","Tidak Active")</f>
        <v>Active</v>
      </c>
      <c r="N192" t="s">
        <v>63</v>
      </c>
      <c r="O192" t="s">
        <v>34</v>
      </c>
      <c r="P192" t="s">
        <v>63</v>
      </c>
      <c r="Q192" t="s">
        <v>36</v>
      </c>
      <c r="R192" t="s">
        <v>37</v>
      </c>
      <c r="S192" t="s">
        <v>38</v>
      </c>
      <c r="T192" t="s">
        <v>305</v>
      </c>
      <c r="U192" s="1">
        <v>22330</v>
      </c>
      <c r="V192" s="7" t="str">
        <f>CONCATENATE(employee_data35[[#This Row],[First-LastName]]&amp;" "&amp;employee_data35[[#This Row],[DOB]])</f>
        <v>Bailey-Collier 22330</v>
      </c>
      <c r="W192" t="s">
        <v>40</v>
      </c>
      <c r="X192" t="s">
        <v>150</v>
      </c>
      <c r="Y192" t="s">
        <v>42</v>
      </c>
      <c r="Z192">
        <v>37635</v>
      </c>
      <c r="AA192" t="s">
        <v>56</v>
      </c>
      <c r="AB192" t="s">
        <v>84</v>
      </c>
      <c r="AC192" t="s">
        <v>45</v>
      </c>
      <c r="AD192">
        <v>1</v>
      </c>
    </row>
    <row r="193" spans="1:30" x14ac:dyDescent="0.3">
      <c r="A193">
        <v>3618</v>
      </c>
      <c r="B193" t="s">
        <v>982</v>
      </c>
      <c r="C193" t="s">
        <v>983</v>
      </c>
      <c r="D193" s="6" t="str">
        <f>CONCATENATE(employee_data35[[#This Row],[FirstName]], "-",employee_data35[[#This Row],[LastName]] )</f>
        <v>Charlee-Roth</v>
      </c>
      <c r="E193" s="1">
        <v>44961</v>
      </c>
      <c r="F193" s="1"/>
      <c r="G193" s="7" t="str">
        <f>IF(ISBLANK(employee_data35[[#This Row],[ExitDate]]),"Yes","")</f>
        <v>Yes</v>
      </c>
      <c r="H193" t="s">
        <v>28</v>
      </c>
      <c r="I193" t="s">
        <v>984</v>
      </c>
      <c r="J193" t="s">
        <v>985</v>
      </c>
      <c r="K193" t="s">
        <v>139</v>
      </c>
      <c r="L193" s="6" t="str">
        <f>IF(ISBLANK(employee_data35[[#This Row],[ExitDate]]),"1","0")</f>
        <v>1</v>
      </c>
      <c r="M193" t="str">
        <f>IF(ISBLANK(employee_data35[[#This Row],[ExitDate]]),"Active","Tidak Active")</f>
        <v>Active</v>
      </c>
      <c r="N193" t="s">
        <v>52</v>
      </c>
      <c r="O193" t="s">
        <v>64</v>
      </c>
      <c r="P193" t="s">
        <v>35</v>
      </c>
      <c r="Q193" t="s">
        <v>36</v>
      </c>
      <c r="R193" t="s">
        <v>37</v>
      </c>
      <c r="S193" t="s">
        <v>38</v>
      </c>
      <c r="T193" t="s">
        <v>148</v>
      </c>
      <c r="U193" s="1">
        <v>16197</v>
      </c>
      <c r="V193" s="7" t="str">
        <f>CONCATENATE(employee_data35[[#This Row],[First-LastName]]&amp;" "&amp;employee_data35[[#This Row],[DOB]])</f>
        <v>Charlee-Roth 16197</v>
      </c>
      <c r="W193" t="s">
        <v>40</v>
      </c>
      <c r="X193" t="s">
        <v>150</v>
      </c>
      <c r="Y193" t="s">
        <v>55</v>
      </c>
      <c r="Z193">
        <v>13186</v>
      </c>
      <c r="AA193" t="s">
        <v>93</v>
      </c>
      <c r="AB193" t="s">
        <v>84</v>
      </c>
      <c r="AC193" t="s">
        <v>45</v>
      </c>
      <c r="AD193">
        <v>3</v>
      </c>
    </row>
    <row r="194" spans="1:30" x14ac:dyDescent="0.3">
      <c r="A194">
        <v>3619</v>
      </c>
      <c r="B194" t="s">
        <v>986</v>
      </c>
      <c r="C194" t="s">
        <v>987</v>
      </c>
      <c r="D194" s="6" t="str">
        <f>CONCATENATE(employee_data35[[#This Row],[FirstName]], "-",employee_data35[[#This Row],[LastName]] )</f>
        <v>Karissa-Bowers</v>
      </c>
      <c r="E194" s="1">
        <v>45008</v>
      </c>
      <c r="F194" s="1">
        <v>45047</v>
      </c>
      <c r="G194" s="7" t="str">
        <f>IF(ISBLANK(employee_data35[[#This Row],[ExitDate]]),"Yes","")</f>
        <v/>
      </c>
      <c r="H194" t="s">
        <v>28</v>
      </c>
      <c r="I194" t="s">
        <v>988</v>
      </c>
      <c r="J194" t="s">
        <v>989</v>
      </c>
      <c r="K194" t="s">
        <v>80</v>
      </c>
      <c r="L194" s="6" t="str">
        <f>IF(ISBLANK(employee_data35[[#This Row],[ExitDate]]),"1","0")</f>
        <v>0</v>
      </c>
      <c r="M194" t="str">
        <f>IF(ISBLANK(employee_data35[[#This Row],[ExitDate]]),"Active","Tidak Active")</f>
        <v>Tidak Active</v>
      </c>
      <c r="N194" t="s">
        <v>63</v>
      </c>
      <c r="O194" t="s">
        <v>51</v>
      </c>
      <c r="P194" t="s">
        <v>63</v>
      </c>
      <c r="Q194" t="s">
        <v>99</v>
      </c>
      <c r="R194" t="s">
        <v>990</v>
      </c>
      <c r="S194" t="s">
        <v>38</v>
      </c>
      <c r="T194" t="s">
        <v>81</v>
      </c>
      <c r="U194" s="1">
        <v>30758</v>
      </c>
      <c r="V194" s="7" t="str">
        <f>CONCATENATE(employee_data35[[#This Row],[First-LastName]]&amp;" "&amp;employee_data35[[#This Row],[DOB]])</f>
        <v>Karissa-Bowers 30758</v>
      </c>
      <c r="W194" t="s">
        <v>40</v>
      </c>
      <c r="X194" t="s">
        <v>103</v>
      </c>
      <c r="Y194" t="s">
        <v>55</v>
      </c>
      <c r="Z194">
        <v>76278</v>
      </c>
      <c r="AA194" t="s">
        <v>128</v>
      </c>
      <c r="AB194" t="s">
        <v>84</v>
      </c>
      <c r="AC194" t="s">
        <v>45</v>
      </c>
      <c r="AD194">
        <v>3</v>
      </c>
    </row>
    <row r="195" spans="1:30" x14ac:dyDescent="0.3">
      <c r="A195">
        <v>3620</v>
      </c>
      <c r="B195" t="s">
        <v>991</v>
      </c>
      <c r="C195" t="s">
        <v>992</v>
      </c>
      <c r="D195" s="6" t="str">
        <f>CONCATENATE(employee_data35[[#This Row],[FirstName]], "-",employee_data35[[#This Row],[LastName]] )</f>
        <v>Noel-Ramirez</v>
      </c>
      <c r="E195" s="1">
        <v>45007</v>
      </c>
      <c r="F195" s="1">
        <v>45121</v>
      </c>
      <c r="G195" s="7" t="str">
        <f>IF(ISBLANK(employee_data35[[#This Row],[ExitDate]]),"Yes","")</f>
        <v/>
      </c>
      <c r="H195" t="s">
        <v>28</v>
      </c>
      <c r="I195" t="s">
        <v>993</v>
      </c>
      <c r="J195" t="s">
        <v>994</v>
      </c>
      <c r="K195" t="s">
        <v>168</v>
      </c>
      <c r="L195" s="6" t="str">
        <f>IF(ISBLANK(employee_data35[[#This Row],[ExitDate]]),"1","0")</f>
        <v>0</v>
      </c>
      <c r="M195" t="str">
        <f>IF(ISBLANK(employee_data35[[#This Row],[ExitDate]]),"Active","Tidak Active")</f>
        <v>Tidak Active</v>
      </c>
      <c r="N195" t="s">
        <v>52</v>
      </c>
      <c r="O195" t="s">
        <v>51</v>
      </c>
      <c r="P195" t="s">
        <v>35</v>
      </c>
      <c r="Q195" t="s">
        <v>99</v>
      </c>
      <c r="R195" t="s">
        <v>995</v>
      </c>
      <c r="S195" t="s">
        <v>38</v>
      </c>
      <c r="T195" t="s">
        <v>101</v>
      </c>
      <c r="U195" s="1">
        <v>34619</v>
      </c>
      <c r="V195" s="7" t="str">
        <f>CONCATENATE(employee_data35[[#This Row],[First-LastName]]&amp;" "&amp;employee_data35[[#This Row],[DOB]])</f>
        <v>Noel-Ramirez 34619</v>
      </c>
      <c r="W195" t="s">
        <v>40</v>
      </c>
      <c r="X195" t="s">
        <v>205</v>
      </c>
      <c r="Y195" t="s">
        <v>55</v>
      </c>
      <c r="Z195">
        <v>77580</v>
      </c>
      <c r="AA195" t="s">
        <v>56</v>
      </c>
      <c r="AB195" t="s">
        <v>84</v>
      </c>
      <c r="AC195" t="s">
        <v>45</v>
      </c>
      <c r="AD195">
        <v>2</v>
      </c>
    </row>
    <row r="196" spans="1:30" x14ac:dyDescent="0.3">
      <c r="A196">
        <v>3621</v>
      </c>
      <c r="B196" t="s">
        <v>996</v>
      </c>
      <c r="C196" t="s">
        <v>997</v>
      </c>
      <c r="D196" s="6" t="str">
        <f>CONCATENATE(employee_data35[[#This Row],[FirstName]], "-",employee_data35[[#This Row],[LastName]] )</f>
        <v>Victoria-Franco</v>
      </c>
      <c r="E196" s="1">
        <v>43432</v>
      </c>
      <c r="F196" s="1"/>
      <c r="G196" s="7" t="str">
        <f>IF(ISBLANK(employee_data35[[#This Row],[ExitDate]]),"Yes","")</f>
        <v>Yes</v>
      </c>
      <c r="H196" t="s">
        <v>28</v>
      </c>
      <c r="I196" t="s">
        <v>998</v>
      </c>
      <c r="J196" t="s">
        <v>999</v>
      </c>
      <c r="K196" t="s">
        <v>98</v>
      </c>
      <c r="L196" s="6" t="str">
        <f>IF(ISBLANK(employee_data35[[#This Row],[ExitDate]]),"1","0")</f>
        <v>1</v>
      </c>
      <c r="M196" t="str">
        <f>IF(ISBLANK(employee_data35[[#This Row],[ExitDate]]),"Active","Tidak Active")</f>
        <v>Active</v>
      </c>
      <c r="N196" t="s">
        <v>33</v>
      </c>
      <c r="O196" t="s">
        <v>51</v>
      </c>
      <c r="P196" t="s">
        <v>63</v>
      </c>
      <c r="Q196" t="s">
        <v>36</v>
      </c>
      <c r="R196" t="s">
        <v>37</v>
      </c>
      <c r="S196" t="s">
        <v>38</v>
      </c>
      <c r="T196" t="s">
        <v>594</v>
      </c>
      <c r="U196" s="1">
        <v>35682</v>
      </c>
      <c r="V196" s="7" t="str">
        <f>CONCATENATE(employee_data35[[#This Row],[First-LastName]]&amp;" "&amp;employee_data35[[#This Row],[DOB]])</f>
        <v>Victoria-Franco 35682</v>
      </c>
      <c r="W196" t="s">
        <v>40</v>
      </c>
      <c r="X196" t="s">
        <v>83</v>
      </c>
      <c r="Y196" t="s">
        <v>55</v>
      </c>
      <c r="Z196">
        <v>15586</v>
      </c>
      <c r="AA196" t="s">
        <v>43</v>
      </c>
      <c r="AB196" t="s">
        <v>84</v>
      </c>
      <c r="AC196" t="s">
        <v>45</v>
      </c>
      <c r="AD196">
        <v>2</v>
      </c>
    </row>
    <row r="197" spans="1:30" x14ac:dyDescent="0.3">
      <c r="A197">
        <v>3622</v>
      </c>
      <c r="B197" t="s">
        <v>1000</v>
      </c>
      <c r="C197" t="s">
        <v>1001</v>
      </c>
      <c r="D197" s="6" t="str">
        <f>CONCATENATE(employee_data35[[#This Row],[FirstName]], "-",employee_data35[[#This Row],[LastName]] )</f>
        <v>Danika-Fleming</v>
      </c>
      <c r="E197" s="1">
        <v>44021</v>
      </c>
      <c r="F197" s="1">
        <v>44387</v>
      </c>
      <c r="G197" s="7" t="str">
        <f>IF(ISBLANK(employee_data35[[#This Row],[ExitDate]]),"Yes","")</f>
        <v/>
      </c>
      <c r="H197" t="s">
        <v>728</v>
      </c>
      <c r="I197" t="s">
        <v>1002</v>
      </c>
      <c r="J197" t="s">
        <v>1003</v>
      </c>
      <c r="K197" t="s">
        <v>133</v>
      </c>
      <c r="L197" s="6" t="str">
        <f>IF(ISBLANK(employee_data35[[#This Row],[ExitDate]]),"1","0")</f>
        <v>0</v>
      </c>
      <c r="M197" t="str">
        <f>IF(ISBLANK(employee_data35[[#This Row],[ExitDate]]),"Active","Tidak Active")</f>
        <v>Tidak Active</v>
      </c>
      <c r="N197" t="s">
        <v>52</v>
      </c>
      <c r="O197" t="s">
        <v>51</v>
      </c>
      <c r="P197" t="s">
        <v>35</v>
      </c>
      <c r="Q197" t="s">
        <v>126</v>
      </c>
      <c r="R197" t="s">
        <v>1004</v>
      </c>
      <c r="S197" t="s">
        <v>38</v>
      </c>
      <c r="T197" t="s">
        <v>90</v>
      </c>
      <c r="U197" s="1">
        <v>34988</v>
      </c>
      <c r="V197" s="7" t="str">
        <f>CONCATENATE(employee_data35[[#This Row],[First-LastName]]&amp;" "&amp;employee_data35[[#This Row],[DOB]])</f>
        <v>Danika-Fleming 34988</v>
      </c>
      <c r="W197" t="s">
        <v>40</v>
      </c>
      <c r="X197" t="s">
        <v>83</v>
      </c>
      <c r="Y197" t="s">
        <v>42</v>
      </c>
      <c r="Z197">
        <v>75607</v>
      </c>
      <c r="AA197" t="s">
        <v>56</v>
      </c>
      <c r="AB197" t="s">
        <v>104</v>
      </c>
      <c r="AC197" t="s">
        <v>45</v>
      </c>
      <c r="AD197">
        <v>3</v>
      </c>
    </row>
    <row r="198" spans="1:30" x14ac:dyDescent="0.3">
      <c r="A198">
        <v>3623</v>
      </c>
      <c r="B198" t="s">
        <v>542</v>
      </c>
      <c r="C198" t="s">
        <v>1005</v>
      </c>
      <c r="D198" s="6" t="str">
        <f>CONCATENATE(employee_data35[[#This Row],[FirstName]], "-",employee_data35[[#This Row],[LastName]] )</f>
        <v>Jocelyn-Kline</v>
      </c>
      <c r="E198" s="1">
        <v>43507</v>
      </c>
      <c r="F198" s="1"/>
      <c r="G198" s="7" t="str">
        <f>IF(ISBLANK(employee_data35[[#This Row],[ExitDate]]),"Yes","")</f>
        <v>Yes</v>
      </c>
      <c r="H198" t="s">
        <v>728</v>
      </c>
      <c r="I198" t="s">
        <v>1006</v>
      </c>
      <c r="J198" t="s">
        <v>1007</v>
      </c>
      <c r="K198" t="s">
        <v>50</v>
      </c>
      <c r="L198" s="6" t="str">
        <f>IF(ISBLANK(employee_data35[[#This Row],[ExitDate]]),"1","0")</f>
        <v>1</v>
      </c>
      <c r="M198" t="str">
        <f>IF(ISBLANK(employee_data35[[#This Row],[ExitDate]]),"Active","Tidak Active")</f>
        <v>Active</v>
      </c>
      <c r="N198" t="s">
        <v>52</v>
      </c>
      <c r="O198" t="s">
        <v>51</v>
      </c>
      <c r="P198" t="s">
        <v>63</v>
      </c>
      <c r="Q198" t="s">
        <v>36</v>
      </c>
      <c r="R198" t="s">
        <v>37</v>
      </c>
      <c r="S198" t="s">
        <v>38</v>
      </c>
      <c r="T198" t="s">
        <v>111</v>
      </c>
      <c r="U198" s="1">
        <v>21300</v>
      </c>
      <c r="V198" s="7" t="str">
        <f>CONCATENATE(employee_data35[[#This Row],[First-LastName]]&amp;" "&amp;employee_data35[[#This Row],[DOB]])</f>
        <v>Jocelyn-Kline 21300</v>
      </c>
      <c r="W198" t="s">
        <v>40</v>
      </c>
      <c r="X198" t="s">
        <v>113</v>
      </c>
      <c r="Y198" t="s">
        <v>42</v>
      </c>
      <c r="Z198">
        <v>47289</v>
      </c>
      <c r="AA198" t="s">
        <v>128</v>
      </c>
      <c r="AB198" t="s">
        <v>104</v>
      </c>
      <c r="AC198" t="s">
        <v>45</v>
      </c>
      <c r="AD198">
        <v>3</v>
      </c>
    </row>
    <row r="199" spans="1:30" x14ac:dyDescent="0.3">
      <c r="A199">
        <v>3624</v>
      </c>
      <c r="B199" t="s">
        <v>1008</v>
      </c>
      <c r="C199" t="s">
        <v>1009</v>
      </c>
      <c r="D199" s="6" t="str">
        <f>CONCATENATE(employee_data35[[#This Row],[FirstName]], "-",employee_data35[[#This Row],[LastName]] )</f>
        <v>Cesar-Higgins</v>
      </c>
      <c r="E199" s="1">
        <v>43839</v>
      </c>
      <c r="F199" s="1"/>
      <c r="G199" s="7" t="str">
        <f>IF(ISBLANK(employee_data35[[#This Row],[ExitDate]]),"Yes","")</f>
        <v>Yes</v>
      </c>
      <c r="H199" t="s">
        <v>728</v>
      </c>
      <c r="I199" t="s">
        <v>1010</v>
      </c>
      <c r="J199" t="s">
        <v>1011</v>
      </c>
      <c r="K199" t="s">
        <v>139</v>
      </c>
      <c r="L199" s="6" t="str">
        <f>IF(ISBLANK(employee_data35[[#This Row],[ExitDate]]),"1","0")</f>
        <v>1</v>
      </c>
      <c r="M199" t="str">
        <f>IF(ISBLANK(employee_data35[[#This Row],[ExitDate]]),"Active","Tidak Active")</f>
        <v>Active</v>
      </c>
      <c r="N199" t="s">
        <v>52</v>
      </c>
      <c r="O199" t="s">
        <v>64</v>
      </c>
      <c r="P199" t="s">
        <v>52</v>
      </c>
      <c r="Q199" t="s">
        <v>36</v>
      </c>
      <c r="R199" t="s">
        <v>37</v>
      </c>
      <c r="S199" t="s">
        <v>38</v>
      </c>
      <c r="T199" t="s">
        <v>1012</v>
      </c>
      <c r="U199" s="1">
        <v>35099</v>
      </c>
      <c r="V199" s="7" t="str">
        <f>CONCATENATE(employee_data35[[#This Row],[First-LastName]]&amp;" "&amp;employee_data35[[#This Row],[DOB]])</f>
        <v>Cesar-Higgins 35099</v>
      </c>
      <c r="W199" t="s">
        <v>40</v>
      </c>
      <c r="X199" t="s">
        <v>113</v>
      </c>
      <c r="Y199" t="s">
        <v>42</v>
      </c>
      <c r="Z199">
        <v>85711</v>
      </c>
      <c r="AA199" t="s">
        <v>128</v>
      </c>
      <c r="AB199" t="s">
        <v>84</v>
      </c>
      <c r="AC199" t="s">
        <v>45</v>
      </c>
      <c r="AD199">
        <v>4</v>
      </c>
    </row>
    <row r="200" spans="1:30" x14ac:dyDescent="0.3">
      <c r="A200">
        <v>3625</v>
      </c>
      <c r="B200" t="s">
        <v>1013</v>
      </c>
      <c r="C200" t="s">
        <v>277</v>
      </c>
      <c r="D200" s="6" t="str">
        <f>CONCATENATE(employee_data35[[#This Row],[FirstName]], "-",employee_data35[[#This Row],[LastName]] )</f>
        <v>Gabriel-Dodson</v>
      </c>
      <c r="E200" s="1">
        <v>44511</v>
      </c>
      <c r="F200" s="1">
        <v>44773</v>
      </c>
      <c r="G200" s="7" t="str">
        <f>IF(ISBLANK(employee_data35[[#This Row],[ExitDate]]),"Yes","")</f>
        <v/>
      </c>
      <c r="H200" t="s">
        <v>728</v>
      </c>
      <c r="I200" t="s">
        <v>1014</v>
      </c>
      <c r="J200" t="s">
        <v>1015</v>
      </c>
      <c r="K200" t="s">
        <v>80</v>
      </c>
      <c r="L200" s="6" t="str">
        <f>IF(ISBLANK(employee_data35[[#This Row],[ExitDate]]),"1","0")</f>
        <v>0</v>
      </c>
      <c r="M200" t="str">
        <f>IF(ISBLANK(employee_data35[[#This Row],[ExitDate]]),"Active","Tidak Active")</f>
        <v>Tidak Active</v>
      </c>
      <c r="N200" t="s">
        <v>33</v>
      </c>
      <c r="O200" t="s">
        <v>64</v>
      </c>
      <c r="P200" t="s">
        <v>52</v>
      </c>
      <c r="Q200" t="s">
        <v>126</v>
      </c>
      <c r="R200" t="s">
        <v>1016</v>
      </c>
      <c r="S200" t="s">
        <v>38</v>
      </c>
      <c r="T200" t="s">
        <v>111</v>
      </c>
      <c r="U200" s="1">
        <v>27742</v>
      </c>
      <c r="V200" s="7" t="str">
        <f>CONCATENATE(employee_data35[[#This Row],[First-LastName]]&amp;" "&amp;employee_data35[[#This Row],[DOB]])</f>
        <v>Gabriel-Dodson 27742</v>
      </c>
      <c r="W200" t="s">
        <v>40</v>
      </c>
      <c r="X200" t="s">
        <v>113</v>
      </c>
      <c r="Y200" t="s">
        <v>42</v>
      </c>
      <c r="Z200">
        <v>54392</v>
      </c>
      <c r="AA200" t="s">
        <v>128</v>
      </c>
      <c r="AB200" t="s">
        <v>75</v>
      </c>
      <c r="AC200" t="s">
        <v>45</v>
      </c>
      <c r="AD200">
        <v>5</v>
      </c>
    </row>
    <row r="201" spans="1:30" x14ac:dyDescent="0.3">
      <c r="A201">
        <v>3626</v>
      </c>
      <c r="B201" t="s">
        <v>1017</v>
      </c>
      <c r="C201" t="s">
        <v>1018</v>
      </c>
      <c r="D201" s="6" t="str">
        <f>CONCATENATE(employee_data35[[#This Row],[FirstName]], "-",employee_data35[[#This Row],[LastName]] )</f>
        <v>Raphael-Sandoval</v>
      </c>
      <c r="E201" s="1">
        <v>44331</v>
      </c>
      <c r="F201" s="1"/>
      <c r="G201" s="7" t="str">
        <f>IF(ISBLANK(employee_data35[[#This Row],[ExitDate]]),"Yes","")</f>
        <v>Yes</v>
      </c>
      <c r="H201" t="s">
        <v>728</v>
      </c>
      <c r="I201" t="s">
        <v>1019</v>
      </c>
      <c r="J201" t="s">
        <v>1020</v>
      </c>
      <c r="K201" t="s">
        <v>168</v>
      </c>
      <c r="L201" s="6" t="str">
        <f>IF(ISBLANK(employee_data35[[#This Row],[ExitDate]]),"1","0")</f>
        <v>1</v>
      </c>
      <c r="M201" t="str">
        <f>IF(ISBLANK(employee_data35[[#This Row],[ExitDate]]),"Active","Tidak Active")</f>
        <v>Active</v>
      </c>
      <c r="N201" t="s">
        <v>63</v>
      </c>
      <c r="O201" t="s">
        <v>64</v>
      </c>
      <c r="P201" t="s">
        <v>35</v>
      </c>
      <c r="Q201" t="s">
        <v>36</v>
      </c>
      <c r="R201" t="s">
        <v>37</v>
      </c>
      <c r="S201" t="s">
        <v>38</v>
      </c>
      <c r="T201" t="s">
        <v>90</v>
      </c>
      <c r="U201" s="1">
        <v>34270</v>
      </c>
      <c r="V201" s="7" t="str">
        <f>CONCATENATE(employee_data35[[#This Row],[First-LastName]]&amp;" "&amp;employee_data35[[#This Row],[DOB]])</f>
        <v>Raphael-Sandoval 34270</v>
      </c>
      <c r="W201" t="s">
        <v>40</v>
      </c>
      <c r="X201" t="s">
        <v>226</v>
      </c>
      <c r="Y201" t="s">
        <v>42</v>
      </c>
      <c r="Z201">
        <v>61825</v>
      </c>
      <c r="AA201" t="s">
        <v>128</v>
      </c>
      <c r="AB201" t="s">
        <v>75</v>
      </c>
      <c r="AC201" t="s">
        <v>45</v>
      </c>
      <c r="AD201">
        <v>2</v>
      </c>
    </row>
    <row r="202" spans="1:30" x14ac:dyDescent="0.3">
      <c r="A202">
        <v>3627</v>
      </c>
      <c r="B202" t="s">
        <v>1021</v>
      </c>
      <c r="C202" t="s">
        <v>1022</v>
      </c>
      <c r="D202" s="6" t="str">
        <f>CONCATENATE(employee_data35[[#This Row],[FirstName]], "-",employee_data35[[#This Row],[LastName]] )</f>
        <v>Ruth-Harrell</v>
      </c>
      <c r="E202" s="1">
        <v>43698</v>
      </c>
      <c r="F202" s="1">
        <v>44862</v>
      </c>
      <c r="G202" s="7" t="str">
        <f>IF(ISBLANK(employee_data35[[#This Row],[ExitDate]]),"Yes","")</f>
        <v/>
      </c>
      <c r="H202" t="s">
        <v>728</v>
      </c>
      <c r="I202" t="s">
        <v>1023</v>
      </c>
      <c r="J202" t="s">
        <v>1024</v>
      </c>
      <c r="K202" t="s">
        <v>98</v>
      </c>
      <c r="L202" s="6" t="str">
        <f>IF(ISBLANK(employee_data35[[#This Row],[ExitDate]]),"1","0")</f>
        <v>0</v>
      </c>
      <c r="M202" t="str">
        <f>IF(ISBLANK(employee_data35[[#This Row],[ExitDate]]),"Active","Tidak Active")</f>
        <v>Tidak Active</v>
      </c>
      <c r="N202" t="s">
        <v>33</v>
      </c>
      <c r="O202" t="s">
        <v>34</v>
      </c>
      <c r="P202" t="s">
        <v>63</v>
      </c>
      <c r="Q202" t="s">
        <v>126</v>
      </c>
      <c r="R202" t="s">
        <v>1025</v>
      </c>
      <c r="S202" t="s">
        <v>38</v>
      </c>
      <c r="T202" t="s">
        <v>90</v>
      </c>
      <c r="U202" s="1">
        <v>24526</v>
      </c>
      <c r="V202" s="7" t="str">
        <f>CONCATENATE(employee_data35[[#This Row],[First-LastName]]&amp;" "&amp;employee_data35[[#This Row],[DOB]])</f>
        <v>Ruth-Harrell 24526</v>
      </c>
      <c r="W202" t="s">
        <v>40</v>
      </c>
      <c r="X202" t="s">
        <v>6</v>
      </c>
      <c r="Y202" t="s">
        <v>42</v>
      </c>
      <c r="Z202">
        <v>52646</v>
      </c>
      <c r="AA202" t="s">
        <v>93</v>
      </c>
      <c r="AB202" t="s">
        <v>84</v>
      </c>
      <c r="AC202" t="s">
        <v>45</v>
      </c>
      <c r="AD202">
        <v>3</v>
      </c>
    </row>
    <row r="203" spans="1:30" x14ac:dyDescent="0.3">
      <c r="A203">
        <v>3628</v>
      </c>
      <c r="B203" t="s">
        <v>1026</v>
      </c>
      <c r="C203" t="s">
        <v>1027</v>
      </c>
      <c r="D203" s="6" t="str">
        <f>CONCATENATE(employee_data35[[#This Row],[FirstName]], "-",employee_data35[[#This Row],[LastName]] )</f>
        <v>Peyton-Barber</v>
      </c>
      <c r="E203" s="1">
        <v>44092</v>
      </c>
      <c r="F203" s="1"/>
      <c r="G203" s="7" t="str">
        <f>IF(ISBLANK(employee_data35[[#This Row],[ExitDate]]),"Yes","")</f>
        <v>Yes</v>
      </c>
      <c r="H203" t="s">
        <v>728</v>
      </c>
      <c r="I203" t="s">
        <v>1028</v>
      </c>
      <c r="J203" t="s">
        <v>1029</v>
      </c>
      <c r="K203" t="s">
        <v>118</v>
      </c>
      <c r="L203" s="6" t="str">
        <f>IF(ISBLANK(employee_data35[[#This Row],[ExitDate]]),"1","0")</f>
        <v>1</v>
      </c>
      <c r="M203" t="str">
        <f>IF(ISBLANK(employee_data35[[#This Row],[ExitDate]]),"Active","Tidak Active")</f>
        <v>Active</v>
      </c>
      <c r="N203" t="s">
        <v>33</v>
      </c>
      <c r="O203" t="s">
        <v>64</v>
      </c>
      <c r="P203" t="s">
        <v>52</v>
      </c>
      <c r="Q203" t="s">
        <v>36</v>
      </c>
      <c r="R203" t="s">
        <v>37</v>
      </c>
      <c r="S203" t="s">
        <v>38</v>
      </c>
      <c r="T203" t="s">
        <v>111</v>
      </c>
      <c r="U203" s="1">
        <v>16829</v>
      </c>
      <c r="V203" s="7" t="str">
        <f>CONCATENATE(employee_data35[[#This Row],[First-LastName]]&amp;" "&amp;employee_data35[[#This Row],[DOB]])</f>
        <v>Peyton-Barber 16829</v>
      </c>
      <c r="W203" t="s">
        <v>40</v>
      </c>
      <c r="X203" t="s">
        <v>103</v>
      </c>
      <c r="Y203" t="s">
        <v>42</v>
      </c>
      <c r="Z203">
        <v>56126</v>
      </c>
      <c r="AA203" t="s">
        <v>56</v>
      </c>
      <c r="AB203" t="s">
        <v>84</v>
      </c>
      <c r="AC203" t="s">
        <v>45</v>
      </c>
      <c r="AD203">
        <v>3</v>
      </c>
    </row>
    <row r="204" spans="1:30" x14ac:dyDescent="0.3">
      <c r="A204">
        <v>3629</v>
      </c>
      <c r="B204" t="s">
        <v>1030</v>
      </c>
      <c r="C204" t="s">
        <v>1031</v>
      </c>
      <c r="D204" s="6" t="str">
        <f>CONCATENATE(employee_data35[[#This Row],[FirstName]], "-",employee_data35[[#This Row],[LastName]] )</f>
        <v>Reginald-Lowery</v>
      </c>
      <c r="E204" s="1">
        <v>44800</v>
      </c>
      <c r="F204" s="1">
        <v>44898</v>
      </c>
      <c r="G204" s="7" t="str">
        <f>IF(ISBLANK(employee_data35[[#This Row],[ExitDate]]),"Yes","")</f>
        <v/>
      </c>
      <c r="H204" t="s">
        <v>28</v>
      </c>
      <c r="I204" t="s">
        <v>1032</v>
      </c>
      <c r="J204" t="s">
        <v>1033</v>
      </c>
      <c r="K204" t="s">
        <v>118</v>
      </c>
      <c r="L204" s="6" t="str">
        <f>IF(ISBLANK(employee_data35[[#This Row],[ExitDate]]),"1","0")</f>
        <v>0</v>
      </c>
      <c r="M204" t="str">
        <f>IF(ISBLANK(employee_data35[[#This Row],[ExitDate]]),"Active","Tidak Active")</f>
        <v>Tidak Active</v>
      </c>
      <c r="N204" t="s">
        <v>33</v>
      </c>
      <c r="O204" t="s">
        <v>64</v>
      </c>
      <c r="P204" t="s">
        <v>63</v>
      </c>
      <c r="Q204" t="s">
        <v>175</v>
      </c>
      <c r="R204" t="s">
        <v>1034</v>
      </c>
      <c r="S204" t="s">
        <v>38</v>
      </c>
      <c r="T204" t="s">
        <v>90</v>
      </c>
      <c r="U204" s="1">
        <v>30646</v>
      </c>
      <c r="V204" s="7" t="str">
        <f>CONCATENATE(employee_data35[[#This Row],[First-LastName]]&amp;" "&amp;employee_data35[[#This Row],[DOB]])</f>
        <v>Reginald-Lowery 30646</v>
      </c>
      <c r="W204" t="s">
        <v>40</v>
      </c>
      <c r="X204" t="s">
        <v>83</v>
      </c>
      <c r="Y204" t="s">
        <v>55</v>
      </c>
      <c r="Z204">
        <v>70056</v>
      </c>
      <c r="AA204" t="s">
        <v>93</v>
      </c>
      <c r="AB204" t="s">
        <v>104</v>
      </c>
      <c r="AC204" t="s">
        <v>45</v>
      </c>
      <c r="AD204">
        <v>5</v>
      </c>
    </row>
    <row r="205" spans="1:30" x14ac:dyDescent="0.3">
      <c r="A205">
        <v>3630</v>
      </c>
      <c r="B205" t="s">
        <v>1035</v>
      </c>
      <c r="C205" t="s">
        <v>1036</v>
      </c>
      <c r="D205" s="6" t="str">
        <f>CONCATENATE(employee_data35[[#This Row],[FirstName]], "-",employee_data35[[#This Row],[LastName]] )</f>
        <v>Stephanie-Briggs</v>
      </c>
      <c r="E205" s="1">
        <v>43519</v>
      </c>
      <c r="F205" s="1"/>
      <c r="G205" s="7" t="str">
        <f>IF(ISBLANK(employee_data35[[#This Row],[ExitDate]]),"Yes","")</f>
        <v>Yes</v>
      </c>
      <c r="H205" t="s">
        <v>28</v>
      </c>
      <c r="I205" t="s">
        <v>1037</v>
      </c>
      <c r="J205" t="s">
        <v>1038</v>
      </c>
      <c r="K205" t="s">
        <v>139</v>
      </c>
      <c r="L205" s="6" t="str">
        <f>IF(ISBLANK(employee_data35[[#This Row],[ExitDate]]),"1","0")</f>
        <v>1</v>
      </c>
      <c r="M205" t="str">
        <f>IF(ISBLANK(employee_data35[[#This Row],[ExitDate]]),"Active","Tidak Active")</f>
        <v>Active</v>
      </c>
      <c r="N205" t="s">
        <v>33</v>
      </c>
      <c r="O205" t="s">
        <v>64</v>
      </c>
      <c r="P205" t="s">
        <v>63</v>
      </c>
      <c r="Q205" t="s">
        <v>36</v>
      </c>
      <c r="R205" t="s">
        <v>37</v>
      </c>
      <c r="S205" t="s">
        <v>38</v>
      </c>
      <c r="T205" t="s">
        <v>90</v>
      </c>
      <c r="U205" s="1">
        <v>23869</v>
      </c>
      <c r="V205" s="7" t="str">
        <f>CONCATENATE(employee_data35[[#This Row],[First-LastName]]&amp;" "&amp;employee_data35[[#This Row],[DOB]])</f>
        <v>Stephanie-Briggs 23869</v>
      </c>
      <c r="W205" t="s">
        <v>40</v>
      </c>
      <c r="X205" t="s">
        <v>83</v>
      </c>
      <c r="Y205" t="s">
        <v>55</v>
      </c>
      <c r="Z205">
        <v>81819</v>
      </c>
      <c r="AA205" t="s">
        <v>74</v>
      </c>
      <c r="AB205" t="s">
        <v>44</v>
      </c>
      <c r="AC205" t="s">
        <v>45</v>
      </c>
      <c r="AD205">
        <v>5</v>
      </c>
    </row>
    <row r="206" spans="1:30" x14ac:dyDescent="0.3">
      <c r="A206">
        <v>3631</v>
      </c>
      <c r="B206" t="s">
        <v>1039</v>
      </c>
      <c r="C206" t="s">
        <v>1040</v>
      </c>
      <c r="D206" s="6" t="str">
        <f>CONCATENATE(employee_data35[[#This Row],[FirstName]], "-",employee_data35[[#This Row],[LastName]] )</f>
        <v>Shaniya-Becker</v>
      </c>
      <c r="E206" s="1">
        <v>44781</v>
      </c>
      <c r="F206" s="1">
        <v>44859</v>
      </c>
      <c r="G206" s="7" t="str">
        <f>IF(ISBLANK(employee_data35[[#This Row],[ExitDate]]),"Yes","")</f>
        <v/>
      </c>
      <c r="H206" t="s">
        <v>28</v>
      </c>
      <c r="I206" t="s">
        <v>1041</v>
      </c>
      <c r="J206" t="s">
        <v>1042</v>
      </c>
      <c r="K206" t="s">
        <v>50</v>
      </c>
      <c r="L206" s="6" t="str">
        <f>IF(ISBLANK(employee_data35[[#This Row],[ExitDate]]),"1","0")</f>
        <v>0</v>
      </c>
      <c r="M206" t="str">
        <f>IF(ISBLANK(employee_data35[[#This Row],[ExitDate]]),"Active","Tidak Active")</f>
        <v>Tidak Active</v>
      </c>
      <c r="N206" t="s">
        <v>33</v>
      </c>
      <c r="O206" t="s">
        <v>34</v>
      </c>
      <c r="P206" t="s">
        <v>63</v>
      </c>
      <c r="Q206" t="s">
        <v>140</v>
      </c>
      <c r="R206" t="s">
        <v>1043</v>
      </c>
      <c r="S206" t="s">
        <v>38</v>
      </c>
      <c r="T206" t="s">
        <v>305</v>
      </c>
      <c r="U206" s="1">
        <v>17285</v>
      </c>
      <c r="V206" s="7" t="str">
        <f>CONCATENATE(employee_data35[[#This Row],[First-LastName]]&amp;" "&amp;employee_data35[[#This Row],[DOB]])</f>
        <v>Shaniya-Becker 17285</v>
      </c>
      <c r="W206" t="s">
        <v>40</v>
      </c>
      <c r="X206" t="s">
        <v>1044</v>
      </c>
      <c r="Y206" t="s">
        <v>55</v>
      </c>
      <c r="Z206">
        <v>12978</v>
      </c>
      <c r="AA206" t="s">
        <v>74</v>
      </c>
      <c r="AB206" t="s">
        <v>104</v>
      </c>
      <c r="AC206" t="s">
        <v>45</v>
      </c>
      <c r="AD206">
        <v>3</v>
      </c>
    </row>
    <row r="207" spans="1:30" x14ac:dyDescent="0.3">
      <c r="A207">
        <v>3632</v>
      </c>
      <c r="B207" t="s">
        <v>669</v>
      </c>
      <c r="C207" t="s">
        <v>1045</v>
      </c>
      <c r="D207" s="6" t="str">
        <f>CONCATENATE(employee_data35[[#This Row],[FirstName]], "-",employee_data35[[#This Row],[LastName]] )</f>
        <v>Ryan-Oconnell</v>
      </c>
      <c r="E207" s="1">
        <v>44828</v>
      </c>
      <c r="F207" s="1">
        <v>44858</v>
      </c>
      <c r="G207" s="7" t="str">
        <f>IF(ISBLANK(employee_data35[[#This Row],[ExitDate]]),"Yes","")</f>
        <v/>
      </c>
      <c r="H207" t="s">
        <v>28</v>
      </c>
      <c r="I207" t="s">
        <v>1046</v>
      </c>
      <c r="J207" t="s">
        <v>1047</v>
      </c>
      <c r="K207" t="s">
        <v>31</v>
      </c>
      <c r="L207" s="6" t="str">
        <f>IF(ISBLANK(employee_data35[[#This Row],[ExitDate]]),"1","0")</f>
        <v>0</v>
      </c>
      <c r="M207" t="str">
        <f>IF(ISBLANK(employee_data35[[#This Row],[ExitDate]]),"Active","Tidak Active")</f>
        <v>Tidak Active</v>
      </c>
      <c r="N207" t="s">
        <v>33</v>
      </c>
      <c r="O207" t="s">
        <v>34</v>
      </c>
      <c r="P207" t="s">
        <v>63</v>
      </c>
      <c r="Q207" t="s">
        <v>99</v>
      </c>
      <c r="R207" t="s">
        <v>1048</v>
      </c>
      <c r="S207" t="s">
        <v>38</v>
      </c>
      <c r="T207" t="s">
        <v>90</v>
      </c>
      <c r="U207" s="1">
        <v>16713</v>
      </c>
      <c r="V207" s="7" t="str">
        <f>CONCATENATE(employee_data35[[#This Row],[First-LastName]]&amp;" "&amp;employee_data35[[#This Row],[DOB]])</f>
        <v>Ryan-Oconnell 16713</v>
      </c>
      <c r="W207" t="s">
        <v>40</v>
      </c>
      <c r="X207" t="s">
        <v>226</v>
      </c>
      <c r="Y207" t="s">
        <v>55</v>
      </c>
      <c r="Z207">
        <v>37983</v>
      </c>
      <c r="AA207" t="s">
        <v>128</v>
      </c>
      <c r="AB207" t="s">
        <v>84</v>
      </c>
      <c r="AC207" t="s">
        <v>45</v>
      </c>
      <c r="AD207">
        <v>3</v>
      </c>
    </row>
    <row r="208" spans="1:30" x14ac:dyDescent="0.3">
      <c r="A208">
        <v>3633</v>
      </c>
      <c r="B208" t="s">
        <v>1049</v>
      </c>
      <c r="C208" t="s">
        <v>1050</v>
      </c>
      <c r="D208" s="6" t="str">
        <f>CONCATENATE(employee_data35[[#This Row],[FirstName]], "-",employee_data35[[#This Row],[LastName]] )</f>
        <v>Emma-Ware</v>
      </c>
      <c r="E208" s="1">
        <v>44641</v>
      </c>
      <c r="F208" s="1"/>
      <c r="G208" s="7" t="str">
        <f>IF(ISBLANK(employee_data35[[#This Row],[ExitDate]]),"Yes","")</f>
        <v>Yes</v>
      </c>
      <c r="H208" t="s">
        <v>28</v>
      </c>
      <c r="I208" t="s">
        <v>1051</v>
      </c>
      <c r="J208" t="s">
        <v>1052</v>
      </c>
      <c r="K208" t="s">
        <v>89</v>
      </c>
      <c r="L208" s="6" t="str">
        <f>IF(ISBLANK(employee_data35[[#This Row],[ExitDate]]),"1","0")</f>
        <v>1</v>
      </c>
      <c r="M208" t="str">
        <f>IF(ISBLANK(employee_data35[[#This Row],[ExitDate]]),"Active","Tidak Active")</f>
        <v>Active</v>
      </c>
      <c r="N208" t="s">
        <v>33</v>
      </c>
      <c r="O208" t="s">
        <v>64</v>
      </c>
      <c r="P208" t="s">
        <v>35</v>
      </c>
      <c r="Q208" t="s">
        <v>36</v>
      </c>
      <c r="R208" t="s">
        <v>37</v>
      </c>
      <c r="S208" t="s">
        <v>38</v>
      </c>
      <c r="T208" t="s">
        <v>53</v>
      </c>
      <c r="U208" s="1">
        <v>31860</v>
      </c>
      <c r="V208" s="7" t="str">
        <f>CONCATENATE(employee_data35[[#This Row],[First-LastName]]&amp;" "&amp;employee_data35[[#This Row],[DOB]])</f>
        <v>Emma-Ware 31860</v>
      </c>
      <c r="W208" t="s">
        <v>40</v>
      </c>
      <c r="X208" t="s">
        <v>83</v>
      </c>
      <c r="Y208" t="s">
        <v>42</v>
      </c>
      <c r="Z208">
        <v>56687</v>
      </c>
      <c r="AA208" t="s">
        <v>56</v>
      </c>
      <c r="AB208" t="s">
        <v>75</v>
      </c>
      <c r="AC208" t="s">
        <v>45</v>
      </c>
      <c r="AD208">
        <v>5</v>
      </c>
    </row>
    <row r="209" spans="1:30" x14ac:dyDescent="0.3">
      <c r="A209">
        <v>3634</v>
      </c>
      <c r="B209" t="s">
        <v>1053</v>
      </c>
      <c r="C209" t="s">
        <v>1054</v>
      </c>
      <c r="D209" s="6" t="str">
        <f>CONCATENATE(employee_data35[[#This Row],[FirstName]], "-",employee_data35[[#This Row],[LastName]] )</f>
        <v>Keyon-Haley</v>
      </c>
      <c r="E209" s="1">
        <v>45100</v>
      </c>
      <c r="F209" s="1">
        <v>45133</v>
      </c>
      <c r="G209" s="7" t="str">
        <f>IF(ISBLANK(employee_data35[[#This Row],[ExitDate]]),"Yes","")</f>
        <v/>
      </c>
      <c r="H209" t="s">
        <v>28</v>
      </c>
      <c r="I209" t="s">
        <v>1055</v>
      </c>
      <c r="J209" t="s">
        <v>1056</v>
      </c>
      <c r="K209" t="s">
        <v>168</v>
      </c>
      <c r="L209" s="6" t="str">
        <f>IF(ISBLANK(employee_data35[[#This Row],[ExitDate]]),"1","0")</f>
        <v>0</v>
      </c>
      <c r="M209" t="str">
        <f>IF(ISBLANK(employee_data35[[#This Row],[ExitDate]]),"Active","Tidak Active")</f>
        <v>Tidak Active</v>
      </c>
      <c r="N209" t="s">
        <v>52</v>
      </c>
      <c r="O209" t="s">
        <v>64</v>
      </c>
      <c r="P209" t="s">
        <v>63</v>
      </c>
      <c r="Q209" t="s">
        <v>140</v>
      </c>
      <c r="R209" t="s">
        <v>1057</v>
      </c>
      <c r="S209" t="s">
        <v>38</v>
      </c>
      <c r="T209" t="s">
        <v>66</v>
      </c>
      <c r="U209" s="1">
        <v>22762</v>
      </c>
      <c r="V209" s="7" t="str">
        <f>CONCATENATE(employee_data35[[#This Row],[First-LastName]]&amp;" "&amp;employee_data35[[#This Row],[DOB]])</f>
        <v>Keyon-Haley 22762</v>
      </c>
      <c r="W209" t="s">
        <v>40</v>
      </c>
      <c r="X209" t="s">
        <v>6</v>
      </c>
      <c r="Y209" t="s">
        <v>42</v>
      </c>
      <c r="Z209">
        <v>40148</v>
      </c>
      <c r="AA209" t="s">
        <v>74</v>
      </c>
      <c r="AB209" t="s">
        <v>84</v>
      </c>
      <c r="AC209" t="s">
        <v>45</v>
      </c>
      <c r="AD209">
        <v>5</v>
      </c>
    </row>
    <row r="210" spans="1:30" x14ac:dyDescent="0.3">
      <c r="A210">
        <v>3635</v>
      </c>
      <c r="B210" t="s">
        <v>1058</v>
      </c>
      <c r="C210" t="s">
        <v>1059</v>
      </c>
      <c r="D210" s="6" t="str">
        <f>CONCATENATE(employee_data35[[#This Row],[FirstName]], "-",employee_data35[[#This Row],[LastName]] )</f>
        <v>Kylee-Bates</v>
      </c>
      <c r="E210" s="1">
        <v>44130</v>
      </c>
      <c r="F210" s="1"/>
      <c r="G210" s="7" t="str">
        <f>IF(ISBLANK(employee_data35[[#This Row],[ExitDate]]),"Yes","")</f>
        <v>Yes</v>
      </c>
      <c r="H210" t="s">
        <v>28</v>
      </c>
      <c r="I210" t="s">
        <v>1060</v>
      </c>
      <c r="J210" t="s">
        <v>1061</v>
      </c>
      <c r="K210" t="s">
        <v>98</v>
      </c>
      <c r="L210" s="6" t="str">
        <f>IF(ISBLANK(employee_data35[[#This Row],[ExitDate]]),"1","0")</f>
        <v>1</v>
      </c>
      <c r="M210" t="str">
        <f>IF(ISBLANK(employee_data35[[#This Row],[ExitDate]]),"Active","Tidak Active")</f>
        <v>Active</v>
      </c>
      <c r="N210" t="s">
        <v>52</v>
      </c>
      <c r="O210" t="s">
        <v>34</v>
      </c>
      <c r="P210" t="s">
        <v>52</v>
      </c>
      <c r="Q210" t="s">
        <v>36</v>
      </c>
      <c r="R210" t="s">
        <v>37</v>
      </c>
      <c r="S210" t="s">
        <v>38</v>
      </c>
      <c r="T210" t="s">
        <v>504</v>
      </c>
      <c r="U210" s="1">
        <v>28561</v>
      </c>
      <c r="V210" s="7" t="str">
        <f>CONCATENATE(employee_data35[[#This Row],[First-LastName]]&amp;" "&amp;employee_data35[[#This Row],[DOB]])</f>
        <v>Kylee-Bates 28561</v>
      </c>
      <c r="W210" t="s">
        <v>40</v>
      </c>
      <c r="X210" t="s">
        <v>1062</v>
      </c>
      <c r="Y210" t="s">
        <v>42</v>
      </c>
      <c r="Z210">
        <v>71593</v>
      </c>
      <c r="AA210" t="s">
        <v>56</v>
      </c>
      <c r="AB210" t="s">
        <v>75</v>
      </c>
      <c r="AC210" t="s">
        <v>45</v>
      </c>
      <c r="AD210">
        <v>4</v>
      </c>
    </row>
    <row r="211" spans="1:30" x14ac:dyDescent="0.3">
      <c r="A211">
        <v>3636</v>
      </c>
      <c r="B211" t="s">
        <v>1063</v>
      </c>
      <c r="C211" t="s">
        <v>348</v>
      </c>
      <c r="D211" s="6" t="str">
        <f>CONCATENATE(employee_data35[[#This Row],[FirstName]], "-",employee_data35[[#This Row],[LastName]] )</f>
        <v>Marc-Chandler</v>
      </c>
      <c r="E211" s="1">
        <v>43859</v>
      </c>
      <c r="F211" s="1"/>
      <c r="G211" s="7" t="str">
        <f>IF(ISBLANK(employee_data35[[#This Row],[ExitDate]]),"Yes","")</f>
        <v>Yes</v>
      </c>
      <c r="H211" t="s">
        <v>28</v>
      </c>
      <c r="I211" t="s">
        <v>1064</v>
      </c>
      <c r="J211" t="s">
        <v>1065</v>
      </c>
      <c r="K211" t="s">
        <v>118</v>
      </c>
      <c r="L211" s="6" t="str">
        <f>IF(ISBLANK(employee_data35[[#This Row],[ExitDate]]),"1","0")</f>
        <v>1</v>
      </c>
      <c r="M211" t="str">
        <f>IF(ISBLANK(employee_data35[[#This Row],[ExitDate]]),"Active","Tidak Active")</f>
        <v>Active</v>
      </c>
      <c r="N211" t="s">
        <v>33</v>
      </c>
      <c r="O211" t="s">
        <v>64</v>
      </c>
      <c r="P211" t="s">
        <v>35</v>
      </c>
      <c r="Q211" t="s">
        <v>36</v>
      </c>
      <c r="R211" t="s">
        <v>37</v>
      </c>
      <c r="S211" t="s">
        <v>38</v>
      </c>
      <c r="T211" t="s">
        <v>332</v>
      </c>
      <c r="U211" s="1">
        <v>30023</v>
      </c>
      <c r="V211" s="7" t="str">
        <f>CONCATENATE(employee_data35[[#This Row],[First-LastName]]&amp;" "&amp;employee_data35[[#This Row],[DOB]])</f>
        <v>Marc-Chandler 30023</v>
      </c>
      <c r="W211" t="s">
        <v>40</v>
      </c>
      <c r="X211" t="s">
        <v>6</v>
      </c>
      <c r="Y211" t="s">
        <v>55</v>
      </c>
      <c r="Z211">
        <v>10775</v>
      </c>
      <c r="AA211" t="s">
        <v>128</v>
      </c>
      <c r="AB211" t="s">
        <v>104</v>
      </c>
      <c r="AC211" t="s">
        <v>45</v>
      </c>
      <c r="AD211">
        <v>3</v>
      </c>
    </row>
    <row r="212" spans="1:30" x14ac:dyDescent="0.3">
      <c r="A212">
        <v>3637</v>
      </c>
      <c r="B212" t="s">
        <v>864</v>
      </c>
      <c r="C212" t="s">
        <v>1066</v>
      </c>
      <c r="D212" s="6" t="str">
        <f>CONCATENATE(employee_data35[[#This Row],[FirstName]], "-",employee_data35[[#This Row],[LastName]] )</f>
        <v>Abdullah-Pruitt</v>
      </c>
      <c r="E212" s="1">
        <v>44674</v>
      </c>
      <c r="F212" s="1"/>
      <c r="G212" s="7" t="str">
        <f>IF(ISBLANK(employee_data35[[#This Row],[ExitDate]]),"Yes","")</f>
        <v>Yes</v>
      </c>
      <c r="H212" t="s">
        <v>28</v>
      </c>
      <c r="I212" t="s">
        <v>1067</v>
      </c>
      <c r="J212" t="s">
        <v>1068</v>
      </c>
      <c r="K212" t="s">
        <v>62</v>
      </c>
      <c r="L212" s="6" t="str">
        <f>IF(ISBLANK(employee_data35[[#This Row],[ExitDate]]),"1","0")</f>
        <v>1</v>
      </c>
      <c r="M212" t="str">
        <f>IF(ISBLANK(employee_data35[[#This Row],[ExitDate]]),"Active","Tidak Active")</f>
        <v>Active</v>
      </c>
      <c r="N212" t="s">
        <v>63</v>
      </c>
      <c r="O212" t="s">
        <v>34</v>
      </c>
      <c r="P212" t="s">
        <v>63</v>
      </c>
      <c r="Q212" t="s">
        <v>36</v>
      </c>
      <c r="R212" t="s">
        <v>37</v>
      </c>
      <c r="S212" t="s">
        <v>38</v>
      </c>
      <c r="T212" t="s">
        <v>53</v>
      </c>
      <c r="U212" s="1">
        <v>34806</v>
      </c>
      <c r="V212" s="7" t="str">
        <f>CONCATENATE(employee_data35[[#This Row],[First-LastName]]&amp;" "&amp;employee_data35[[#This Row],[DOB]])</f>
        <v>Abdullah-Pruitt 34806</v>
      </c>
      <c r="W212" t="s">
        <v>40</v>
      </c>
      <c r="X212" t="s">
        <v>113</v>
      </c>
      <c r="Y212" t="s">
        <v>55</v>
      </c>
      <c r="Z212">
        <v>59441</v>
      </c>
      <c r="AA212" t="s">
        <v>128</v>
      </c>
      <c r="AB212" t="s">
        <v>104</v>
      </c>
      <c r="AC212" t="s">
        <v>45</v>
      </c>
      <c r="AD212">
        <v>3</v>
      </c>
    </row>
    <row r="213" spans="1:30" x14ac:dyDescent="0.3">
      <c r="A213">
        <v>3638</v>
      </c>
      <c r="B213" t="s">
        <v>1069</v>
      </c>
      <c r="C213" t="s">
        <v>983</v>
      </c>
      <c r="D213" s="6" t="str">
        <f>CONCATENATE(employee_data35[[#This Row],[FirstName]], "-",employee_data35[[#This Row],[LastName]] )</f>
        <v>Shamar-Roth</v>
      </c>
      <c r="E213" s="1">
        <v>45092</v>
      </c>
      <c r="F213" s="1"/>
      <c r="G213" s="7" t="str">
        <f>IF(ISBLANK(employee_data35[[#This Row],[ExitDate]]),"Yes","")</f>
        <v>Yes</v>
      </c>
      <c r="H213" t="s">
        <v>28</v>
      </c>
      <c r="I213" t="s">
        <v>1070</v>
      </c>
      <c r="J213" t="s">
        <v>1071</v>
      </c>
      <c r="K213" t="s">
        <v>89</v>
      </c>
      <c r="L213" s="6" t="str">
        <f>IF(ISBLANK(employee_data35[[#This Row],[ExitDate]]),"1","0")</f>
        <v>1</v>
      </c>
      <c r="M213" t="str">
        <f>IF(ISBLANK(employee_data35[[#This Row],[ExitDate]]),"Active","Tidak Active")</f>
        <v>Active</v>
      </c>
      <c r="N213" t="s">
        <v>63</v>
      </c>
      <c r="O213" t="s">
        <v>34</v>
      </c>
      <c r="P213" t="s">
        <v>52</v>
      </c>
      <c r="Q213" t="s">
        <v>36</v>
      </c>
      <c r="R213" t="s">
        <v>37</v>
      </c>
      <c r="S213" t="s">
        <v>38</v>
      </c>
      <c r="T213" t="s">
        <v>90</v>
      </c>
      <c r="U213" s="1">
        <v>28834</v>
      </c>
      <c r="V213" s="7" t="str">
        <f>CONCATENATE(employee_data35[[#This Row],[First-LastName]]&amp;" "&amp;employee_data35[[#This Row],[DOB]])</f>
        <v>Shamar-Roth 28834</v>
      </c>
      <c r="W213" t="s">
        <v>40</v>
      </c>
      <c r="X213" t="s">
        <v>1072</v>
      </c>
      <c r="Y213" t="s">
        <v>55</v>
      </c>
      <c r="Z213">
        <v>55470</v>
      </c>
      <c r="AA213" t="s">
        <v>56</v>
      </c>
      <c r="AB213" t="s">
        <v>75</v>
      </c>
      <c r="AC213" t="s">
        <v>45</v>
      </c>
      <c r="AD213">
        <v>3</v>
      </c>
    </row>
    <row r="214" spans="1:30" x14ac:dyDescent="0.3">
      <c r="A214">
        <v>3639</v>
      </c>
      <c r="B214" t="s">
        <v>1073</v>
      </c>
      <c r="C214" t="s">
        <v>1074</v>
      </c>
      <c r="D214" s="6" t="str">
        <f>CONCATENATE(employee_data35[[#This Row],[FirstName]], "-",employee_data35[[#This Row],[LastName]] )</f>
        <v>Jaylen-Acosta</v>
      </c>
      <c r="E214" s="1">
        <v>43727</v>
      </c>
      <c r="F214" s="1">
        <v>43935</v>
      </c>
      <c r="G214" s="7" t="str">
        <f>IF(ISBLANK(employee_data35[[#This Row],[ExitDate]]),"Yes","")</f>
        <v/>
      </c>
      <c r="H214" t="s">
        <v>28</v>
      </c>
      <c r="I214" t="s">
        <v>1075</v>
      </c>
      <c r="J214" t="s">
        <v>1076</v>
      </c>
      <c r="K214" t="s">
        <v>31</v>
      </c>
      <c r="L214" s="6" t="str">
        <f>IF(ISBLANK(employee_data35[[#This Row],[ExitDate]]),"1","0")</f>
        <v>0</v>
      </c>
      <c r="M214" t="str">
        <f>IF(ISBLANK(employee_data35[[#This Row],[ExitDate]]),"Active","Tidak Active")</f>
        <v>Tidak Active</v>
      </c>
      <c r="N214" t="s">
        <v>33</v>
      </c>
      <c r="O214" t="s">
        <v>34</v>
      </c>
      <c r="P214" t="s">
        <v>63</v>
      </c>
      <c r="Q214" t="s">
        <v>140</v>
      </c>
      <c r="R214" t="s">
        <v>1077</v>
      </c>
      <c r="S214" t="s">
        <v>38</v>
      </c>
      <c r="T214" t="s">
        <v>90</v>
      </c>
      <c r="U214" s="1">
        <v>24115</v>
      </c>
      <c r="V214" s="7" t="str">
        <f>CONCATENATE(employee_data35[[#This Row],[First-LastName]]&amp;" "&amp;employee_data35[[#This Row],[DOB]])</f>
        <v>Jaylen-Acosta 24115</v>
      </c>
      <c r="W214" t="s">
        <v>40</v>
      </c>
      <c r="X214" t="s">
        <v>1062</v>
      </c>
      <c r="Y214" t="s">
        <v>42</v>
      </c>
      <c r="Z214">
        <v>8655</v>
      </c>
      <c r="AA214" t="s">
        <v>56</v>
      </c>
      <c r="AB214" t="s">
        <v>104</v>
      </c>
      <c r="AC214" t="s">
        <v>45</v>
      </c>
      <c r="AD214">
        <v>3</v>
      </c>
    </row>
    <row r="215" spans="1:30" x14ac:dyDescent="0.3">
      <c r="A215">
        <v>3640</v>
      </c>
      <c r="B215" t="s">
        <v>1078</v>
      </c>
      <c r="C215" t="s">
        <v>1079</v>
      </c>
      <c r="D215" s="6" t="str">
        <f>CONCATENATE(employee_data35[[#This Row],[FirstName]], "-",employee_data35[[#This Row],[LastName]] )</f>
        <v>Kale-House</v>
      </c>
      <c r="E215" s="1">
        <v>44933</v>
      </c>
      <c r="F215" s="1"/>
      <c r="G215" s="7" t="str">
        <f>IF(ISBLANK(employee_data35[[#This Row],[ExitDate]]),"Yes","")</f>
        <v>Yes</v>
      </c>
      <c r="H215" t="s">
        <v>28</v>
      </c>
      <c r="I215" t="s">
        <v>1080</v>
      </c>
      <c r="J215" t="s">
        <v>1081</v>
      </c>
      <c r="K215" t="s">
        <v>133</v>
      </c>
      <c r="L215" s="6" t="str">
        <f>IF(ISBLANK(employee_data35[[#This Row],[ExitDate]]),"1","0")</f>
        <v>1</v>
      </c>
      <c r="M215" t="str">
        <f>IF(ISBLANK(employee_data35[[#This Row],[ExitDate]]),"Active","Tidak Active")</f>
        <v>Active</v>
      </c>
      <c r="N215" t="s">
        <v>33</v>
      </c>
      <c r="O215" t="s">
        <v>51</v>
      </c>
      <c r="P215" t="s">
        <v>35</v>
      </c>
      <c r="Q215" t="s">
        <v>36</v>
      </c>
      <c r="R215" t="s">
        <v>37</v>
      </c>
      <c r="S215" t="s">
        <v>38</v>
      </c>
      <c r="T215" t="s">
        <v>90</v>
      </c>
      <c r="U215" s="1">
        <v>36790</v>
      </c>
      <c r="V215" s="7" t="str">
        <f>CONCATENATE(employee_data35[[#This Row],[First-LastName]]&amp;" "&amp;employee_data35[[#This Row],[DOB]])</f>
        <v>Kale-House 36790</v>
      </c>
      <c r="W215" t="s">
        <v>40</v>
      </c>
      <c r="X215" t="s">
        <v>226</v>
      </c>
      <c r="Y215" t="s">
        <v>42</v>
      </c>
      <c r="Z215">
        <v>48077</v>
      </c>
      <c r="AA215" t="s">
        <v>128</v>
      </c>
      <c r="AB215" t="s">
        <v>104</v>
      </c>
      <c r="AC215" t="s">
        <v>45</v>
      </c>
      <c r="AD215">
        <v>3</v>
      </c>
    </row>
    <row r="216" spans="1:30" x14ac:dyDescent="0.3">
      <c r="A216">
        <v>3641</v>
      </c>
      <c r="B216" t="s">
        <v>1082</v>
      </c>
      <c r="C216" t="s">
        <v>425</v>
      </c>
      <c r="D216" s="6" t="str">
        <f>CONCATENATE(employee_data35[[#This Row],[FirstName]], "-",employee_data35[[#This Row],[LastName]] )</f>
        <v>Kiersten-Ellis</v>
      </c>
      <c r="E216" s="1">
        <v>43868</v>
      </c>
      <c r="F216" s="1">
        <v>44317</v>
      </c>
      <c r="G216" s="7" t="str">
        <f>IF(ISBLANK(employee_data35[[#This Row],[ExitDate]]),"Yes","")</f>
        <v/>
      </c>
      <c r="H216" t="s">
        <v>28</v>
      </c>
      <c r="I216" t="s">
        <v>1083</v>
      </c>
      <c r="J216" t="s">
        <v>1084</v>
      </c>
      <c r="K216" t="s">
        <v>50</v>
      </c>
      <c r="L216" s="6" t="str">
        <f>IF(ISBLANK(employee_data35[[#This Row],[ExitDate]]),"1","0")</f>
        <v>0</v>
      </c>
      <c r="M216" t="str">
        <f>IF(ISBLANK(employee_data35[[#This Row],[ExitDate]]),"Active","Tidak Active")</f>
        <v>Tidak Active</v>
      </c>
      <c r="N216" t="s">
        <v>33</v>
      </c>
      <c r="O216" t="s">
        <v>64</v>
      </c>
      <c r="P216" t="s">
        <v>63</v>
      </c>
      <c r="Q216" t="s">
        <v>175</v>
      </c>
      <c r="R216" t="s">
        <v>1085</v>
      </c>
      <c r="S216" t="s">
        <v>38</v>
      </c>
      <c r="T216" t="s">
        <v>81</v>
      </c>
      <c r="U216" s="1">
        <v>25948</v>
      </c>
      <c r="V216" s="7" t="str">
        <f>CONCATENATE(employee_data35[[#This Row],[First-LastName]]&amp;" "&amp;employee_data35[[#This Row],[DOB]])</f>
        <v>Kiersten-Ellis 25948</v>
      </c>
      <c r="W216" t="s">
        <v>40</v>
      </c>
      <c r="X216" t="s">
        <v>216</v>
      </c>
      <c r="Y216" t="s">
        <v>55</v>
      </c>
      <c r="Z216">
        <v>56039</v>
      </c>
      <c r="AA216" t="s">
        <v>74</v>
      </c>
      <c r="AB216" t="s">
        <v>44</v>
      </c>
      <c r="AC216" t="s">
        <v>45</v>
      </c>
      <c r="AD216">
        <v>3</v>
      </c>
    </row>
    <row r="217" spans="1:30" x14ac:dyDescent="0.3">
      <c r="A217">
        <v>3642</v>
      </c>
      <c r="B217" t="s">
        <v>986</v>
      </c>
      <c r="C217" t="s">
        <v>1086</v>
      </c>
      <c r="D217" s="6" t="str">
        <f>CONCATENATE(employee_data35[[#This Row],[FirstName]], "-",employee_data35[[#This Row],[LastName]] )</f>
        <v>Karissa-Carrillo</v>
      </c>
      <c r="E217" s="1">
        <v>43950</v>
      </c>
      <c r="F217" s="1">
        <v>44512</v>
      </c>
      <c r="G217" s="7" t="str">
        <f>IF(ISBLANK(employee_data35[[#This Row],[ExitDate]]),"Yes","")</f>
        <v/>
      </c>
      <c r="H217" t="s">
        <v>28</v>
      </c>
      <c r="I217" t="s">
        <v>1087</v>
      </c>
      <c r="J217" t="s">
        <v>1088</v>
      </c>
      <c r="K217" t="s">
        <v>139</v>
      </c>
      <c r="L217" s="6" t="str">
        <f>IF(ISBLANK(employee_data35[[#This Row],[ExitDate]]),"1","0")</f>
        <v>0</v>
      </c>
      <c r="M217" t="str">
        <f>IF(ISBLANK(employee_data35[[#This Row],[ExitDate]]),"Active","Tidak Active")</f>
        <v>Tidak Active</v>
      </c>
      <c r="N217" t="s">
        <v>33</v>
      </c>
      <c r="O217" t="s">
        <v>64</v>
      </c>
      <c r="P217" t="s">
        <v>63</v>
      </c>
      <c r="Q217" t="s">
        <v>140</v>
      </c>
      <c r="R217" t="s">
        <v>1089</v>
      </c>
      <c r="S217" t="s">
        <v>38</v>
      </c>
      <c r="T217" t="s">
        <v>90</v>
      </c>
      <c r="U217" s="1">
        <v>28641</v>
      </c>
      <c r="V217" s="7" t="str">
        <f>CONCATENATE(employee_data35[[#This Row],[First-LastName]]&amp;" "&amp;employee_data35[[#This Row],[DOB]])</f>
        <v>Karissa-Carrillo 28641</v>
      </c>
      <c r="W217" t="s">
        <v>40</v>
      </c>
      <c r="X217" t="s">
        <v>83</v>
      </c>
      <c r="Y217" t="s">
        <v>55</v>
      </c>
      <c r="Z217">
        <v>7474</v>
      </c>
      <c r="AA217" t="s">
        <v>93</v>
      </c>
      <c r="AB217" t="s">
        <v>75</v>
      </c>
      <c r="AC217" t="s">
        <v>45</v>
      </c>
      <c r="AD217">
        <v>3</v>
      </c>
    </row>
    <row r="218" spans="1:30" x14ac:dyDescent="0.3">
      <c r="A218">
        <v>3643</v>
      </c>
      <c r="B218" t="s">
        <v>1090</v>
      </c>
      <c r="C218" t="s">
        <v>1091</v>
      </c>
      <c r="D218" s="6" t="str">
        <f>CONCATENATE(employee_data35[[#This Row],[FirstName]], "-",employee_data35[[#This Row],[LastName]] )</f>
        <v>Issac-Whitehead</v>
      </c>
      <c r="E218" s="1">
        <v>43937</v>
      </c>
      <c r="F218" s="1"/>
      <c r="G218" s="7" t="str">
        <f>IF(ISBLANK(employee_data35[[#This Row],[ExitDate]]),"Yes","")</f>
        <v>Yes</v>
      </c>
      <c r="H218" t="s">
        <v>28</v>
      </c>
      <c r="I218" t="s">
        <v>1092</v>
      </c>
      <c r="J218" t="s">
        <v>1093</v>
      </c>
      <c r="K218" t="s">
        <v>80</v>
      </c>
      <c r="L218" s="6" t="str">
        <f>IF(ISBLANK(employee_data35[[#This Row],[ExitDate]]),"1","0")</f>
        <v>1</v>
      </c>
      <c r="M218" t="str">
        <f>IF(ISBLANK(employee_data35[[#This Row],[ExitDate]]),"Active","Tidak Active")</f>
        <v>Active</v>
      </c>
      <c r="N218" t="s">
        <v>63</v>
      </c>
      <c r="O218" t="s">
        <v>51</v>
      </c>
      <c r="P218" t="s">
        <v>63</v>
      </c>
      <c r="Q218" t="s">
        <v>36</v>
      </c>
      <c r="R218" t="s">
        <v>37</v>
      </c>
      <c r="S218" t="s">
        <v>38</v>
      </c>
      <c r="T218" t="s">
        <v>332</v>
      </c>
      <c r="U218" s="1">
        <v>22362</v>
      </c>
      <c r="V218" s="7" t="str">
        <f>CONCATENATE(employee_data35[[#This Row],[First-LastName]]&amp;" "&amp;employee_data35[[#This Row],[DOB]])</f>
        <v>Issac-Whitehead 22362</v>
      </c>
      <c r="W218" t="s">
        <v>40</v>
      </c>
      <c r="X218" t="s">
        <v>83</v>
      </c>
      <c r="Y218" t="s">
        <v>55</v>
      </c>
      <c r="Z218">
        <v>9287</v>
      </c>
      <c r="AA218" t="s">
        <v>128</v>
      </c>
      <c r="AB218" t="s">
        <v>75</v>
      </c>
      <c r="AC218" t="s">
        <v>45</v>
      </c>
      <c r="AD218">
        <v>3</v>
      </c>
    </row>
    <row r="219" spans="1:30" x14ac:dyDescent="0.3">
      <c r="A219">
        <v>3644</v>
      </c>
      <c r="B219" t="s">
        <v>1094</v>
      </c>
      <c r="C219" t="s">
        <v>1095</v>
      </c>
      <c r="D219" s="6" t="str">
        <f>CONCATENATE(employee_data35[[#This Row],[FirstName]], "-",employee_data35[[#This Row],[LastName]] )</f>
        <v>Madisyn-Andrews</v>
      </c>
      <c r="E219" s="1">
        <v>44728</v>
      </c>
      <c r="F219" s="1"/>
      <c r="G219" s="7" t="str">
        <f>IF(ISBLANK(employee_data35[[#This Row],[ExitDate]]),"Yes","")</f>
        <v>Yes</v>
      </c>
      <c r="H219" t="s">
        <v>28</v>
      </c>
      <c r="I219" t="s">
        <v>1096</v>
      </c>
      <c r="J219" t="s">
        <v>1097</v>
      </c>
      <c r="K219" t="s">
        <v>168</v>
      </c>
      <c r="L219" s="6" t="str">
        <f>IF(ISBLANK(employee_data35[[#This Row],[ExitDate]]),"1","0")</f>
        <v>1</v>
      </c>
      <c r="M219" t="str">
        <f>IF(ISBLANK(employee_data35[[#This Row],[ExitDate]]),"Active","Tidak Active")</f>
        <v>Active</v>
      </c>
      <c r="N219" t="s">
        <v>52</v>
      </c>
      <c r="O219" t="s">
        <v>64</v>
      </c>
      <c r="P219" t="s">
        <v>63</v>
      </c>
      <c r="Q219" t="s">
        <v>36</v>
      </c>
      <c r="R219" t="s">
        <v>37</v>
      </c>
      <c r="S219" t="s">
        <v>38</v>
      </c>
      <c r="T219" t="s">
        <v>90</v>
      </c>
      <c r="U219" s="1">
        <v>31587</v>
      </c>
      <c r="V219" s="7" t="str">
        <f>CONCATENATE(employee_data35[[#This Row],[First-LastName]]&amp;" "&amp;employee_data35[[#This Row],[DOB]])</f>
        <v>Madisyn-Andrews 31587</v>
      </c>
      <c r="W219" t="s">
        <v>40</v>
      </c>
      <c r="X219" t="s">
        <v>83</v>
      </c>
      <c r="Y219" t="s">
        <v>55</v>
      </c>
      <c r="Z219">
        <v>42213</v>
      </c>
      <c r="AA219" t="s">
        <v>93</v>
      </c>
      <c r="AB219" t="s">
        <v>84</v>
      </c>
      <c r="AC219" t="s">
        <v>45</v>
      </c>
      <c r="AD219">
        <v>3</v>
      </c>
    </row>
    <row r="220" spans="1:30" x14ac:dyDescent="0.3">
      <c r="A220">
        <v>3645</v>
      </c>
      <c r="B220" t="s">
        <v>1098</v>
      </c>
      <c r="C220" t="s">
        <v>1099</v>
      </c>
      <c r="D220" s="6" t="str">
        <f>CONCATENATE(employee_data35[[#This Row],[FirstName]], "-",employee_data35[[#This Row],[LastName]] )</f>
        <v>Madyson-Rhodes</v>
      </c>
      <c r="E220" s="1">
        <v>43668</v>
      </c>
      <c r="F220" s="1"/>
      <c r="G220" s="7" t="str">
        <f>IF(ISBLANK(employee_data35[[#This Row],[ExitDate]]),"Yes","")</f>
        <v>Yes</v>
      </c>
      <c r="H220" t="s">
        <v>28</v>
      </c>
      <c r="I220" t="s">
        <v>1100</v>
      </c>
      <c r="J220" t="s">
        <v>1101</v>
      </c>
      <c r="K220" t="s">
        <v>98</v>
      </c>
      <c r="L220" s="6" t="str">
        <f>IF(ISBLANK(employee_data35[[#This Row],[ExitDate]]),"1","0")</f>
        <v>1</v>
      </c>
      <c r="M220" t="str">
        <f>IF(ISBLANK(employee_data35[[#This Row],[ExitDate]]),"Active","Tidak Active")</f>
        <v>Active</v>
      </c>
      <c r="N220" t="s">
        <v>52</v>
      </c>
      <c r="O220" t="s">
        <v>34</v>
      </c>
      <c r="P220" t="s">
        <v>63</v>
      </c>
      <c r="Q220" t="s">
        <v>36</v>
      </c>
      <c r="R220" t="s">
        <v>37</v>
      </c>
      <c r="S220" t="s">
        <v>38</v>
      </c>
      <c r="T220" t="s">
        <v>81</v>
      </c>
      <c r="U220" s="1">
        <v>28384</v>
      </c>
      <c r="V220" s="7" t="str">
        <f>CONCATENATE(employee_data35[[#This Row],[First-LastName]]&amp;" "&amp;employee_data35[[#This Row],[DOB]])</f>
        <v>Madyson-Rhodes 28384</v>
      </c>
      <c r="W220" t="s">
        <v>40</v>
      </c>
      <c r="X220" t="s">
        <v>103</v>
      </c>
      <c r="Y220" t="s">
        <v>55</v>
      </c>
      <c r="Z220">
        <v>34428</v>
      </c>
      <c r="AA220" t="s">
        <v>128</v>
      </c>
      <c r="AB220" t="s">
        <v>75</v>
      </c>
      <c r="AC220" t="s">
        <v>45</v>
      </c>
      <c r="AD220">
        <v>3</v>
      </c>
    </row>
    <row r="221" spans="1:30" x14ac:dyDescent="0.3">
      <c r="A221">
        <v>3646</v>
      </c>
      <c r="B221" t="s">
        <v>891</v>
      </c>
      <c r="C221" t="s">
        <v>434</v>
      </c>
      <c r="D221" s="6" t="str">
        <f>CONCATENATE(employee_data35[[#This Row],[FirstName]], "-",employee_data35[[#This Row],[LastName]] )</f>
        <v>Brenton-Rodriguez</v>
      </c>
      <c r="E221" s="1">
        <v>45038</v>
      </c>
      <c r="F221" s="1"/>
      <c r="G221" s="7" t="str">
        <f>IF(ISBLANK(employee_data35[[#This Row],[ExitDate]]),"Yes","")</f>
        <v>Yes</v>
      </c>
      <c r="H221" t="s">
        <v>728</v>
      </c>
      <c r="I221" t="s">
        <v>1102</v>
      </c>
      <c r="J221" t="s">
        <v>1103</v>
      </c>
      <c r="K221" t="s">
        <v>133</v>
      </c>
      <c r="L221" s="6" t="str">
        <f>IF(ISBLANK(employee_data35[[#This Row],[ExitDate]]),"1","0")</f>
        <v>1</v>
      </c>
      <c r="M221" t="str">
        <f>IF(ISBLANK(employee_data35[[#This Row],[ExitDate]]),"Active","Tidak Active")</f>
        <v>Active</v>
      </c>
      <c r="N221" t="s">
        <v>52</v>
      </c>
      <c r="O221" t="s">
        <v>51</v>
      </c>
      <c r="P221" t="s">
        <v>63</v>
      </c>
      <c r="Q221" t="s">
        <v>36</v>
      </c>
      <c r="R221" t="s">
        <v>37</v>
      </c>
      <c r="S221" t="s">
        <v>38</v>
      </c>
      <c r="T221" t="s">
        <v>148</v>
      </c>
      <c r="U221" s="1">
        <v>24838</v>
      </c>
      <c r="V221" s="7" t="str">
        <f>CONCATENATE(employee_data35[[#This Row],[First-LastName]]&amp;" "&amp;employee_data35[[#This Row],[DOB]])</f>
        <v>Brenton-Rodriguez 24838</v>
      </c>
      <c r="W221" t="s">
        <v>40</v>
      </c>
      <c r="X221" t="s">
        <v>150</v>
      </c>
      <c r="Y221" t="s">
        <v>42</v>
      </c>
      <c r="Z221">
        <v>77551</v>
      </c>
      <c r="AA221" t="s">
        <v>56</v>
      </c>
      <c r="AB221" t="s">
        <v>44</v>
      </c>
      <c r="AC221" t="s">
        <v>45</v>
      </c>
      <c r="AD221">
        <v>3</v>
      </c>
    </row>
    <row r="222" spans="1:30" x14ac:dyDescent="0.3">
      <c r="A222">
        <v>3647</v>
      </c>
      <c r="B222" t="s">
        <v>1104</v>
      </c>
      <c r="C222" t="s">
        <v>1105</v>
      </c>
      <c r="D222" s="6" t="str">
        <f>CONCATENATE(employee_data35[[#This Row],[FirstName]], "-",employee_data35[[#This Row],[LastName]] )</f>
        <v>Nathen-Arias</v>
      </c>
      <c r="E222" s="1">
        <v>44193</v>
      </c>
      <c r="F222" s="1">
        <v>44226</v>
      </c>
      <c r="G222" s="7" t="str">
        <f>IF(ISBLANK(employee_data35[[#This Row],[ExitDate]]),"Yes","")</f>
        <v/>
      </c>
      <c r="H222" t="s">
        <v>728</v>
      </c>
      <c r="I222" t="s">
        <v>1106</v>
      </c>
      <c r="J222" t="s">
        <v>1107</v>
      </c>
      <c r="K222" t="s">
        <v>50</v>
      </c>
      <c r="L222" s="6" t="str">
        <f>IF(ISBLANK(employee_data35[[#This Row],[ExitDate]]),"1","0")</f>
        <v>0</v>
      </c>
      <c r="M222" t="str">
        <f>IF(ISBLANK(employee_data35[[#This Row],[ExitDate]]),"Active","Tidak Active")</f>
        <v>Tidak Active</v>
      </c>
      <c r="N222" t="s">
        <v>52</v>
      </c>
      <c r="O222" t="s">
        <v>51</v>
      </c>
      <c r="P222" t="s">
        <v>52</v>
      </c>
      <c r="Q222" t="s">
        <v>99</v>
      </c>
      <c r="R222" t="s">
        <v>1108</v>
      </c>
      <c r="S222" t="s">
        <v>38</v>
      </c>
      <c r="T222" t="s">
        <v>111</v>
      </c>
      <c r="U222" s="1">
        <v>24312</v>
      </c>
      <c r="V222" s="7" t="str">
        <f>CONCATENATE(employee_data35[[#This Row],[First-LastName]]&amp;" "&amp;employee_data35[[#This Row],[DOB]])</f>
        <v>Nathen-Arias 24312</v>
      </c>
      <c r="W222" t="s">
        <v>40</v>
      </c>
      <c r="X222" t="s">
        <v>113</v>
      </c>
      <c r="Y222" t="s">
        <v>42</v>
      </c>
      <c r="Z222">
        <v>20847</v>
      </c>
      <c r="AA222" t="s">
        <v>93</v>
      </c>
      <c r="AB222" t="s">
        <v>75</v>
      </c>
      <c r="AC222" t="s">
        <v>45</v>
      </c>
      <c r="AD222">
        <v>3</v>
      </c>
    </row>
    <row r="223" spans="1:30" x14ac:dyDescent="0.3">
      <c r="A223">
        <v>3648</v>
      </c>
      <c r="B223" t="s">
        <v>1053</v>
      </c>
      <c r="C223" t="s">
        <v>1109</v>
      </c>
      <c r="D223" s="6" t="str">
        <f>CONCATENATE(employee_data35[[#This Row],[FirstName]], "-",employee_data35[[#This Row],[LastName]] )</f>
        <v>Keyon-Hensley</v>
      </c>
      <c r="E223" s="1">
        <v>44615</v>
      </c>
      <c r="F223" s="1"/>
      <c r="G223" s="7" t="str">
        <f>IF(ISBLANK(employee_data35[[#This Row],[ExitDate]]),"Yes","")</f>
        <v>Yes</v>
      </c>
      <c r="H223" t="s">
        <v>728</v>
      </c>
      <c r="I223" t="s">
        <v>1110</v>
      </c>
      <c r="J223" t="s">
        <v>1111</v>
      </c>
      <c r="K223" t="s">
        <v>139</v>
      </c>
      <c r="L223" s="6" t="str">
        <f>IF(ISBLANK(employee_data35[[#This Row],[ExitDate]]),"1","0")</f>
        <v>1</v>
      </c>
      <c r="M223" t="str">
        <f>IF(ISBLANK(employee_data35[[#This Row],[ExitDate]]),"Active","Tidak Active")</f>
        <v>Active</v>
      </c>
      <c r="N223" t="s">
        <v>33</v>
      </c>
      <c r="O223" t="s">
        <v>51</v>
      </c>
      <c r="P223" t="s">
        <v>63</v>
      </c>
      <c r="Q223" t="s">
        <v>36</v>
      </c>
      <c r="R223" t="s">
        <v>37</v>
      </c>
      <c r="S223" t="s">
        <v>38</v>
      </c>
      <c r="T223" t="s">
        <v>53</v>
      </c>
      <c r="U223" s="1">
        <v>17711</v>
      </c>
      <c r="V223" s="7" t="str">
        <f>CONCATENATE(employee_data35[[#This Row],[First-LastName]]&amp;" "&amp;employee_data35[[#This Row],[DOB]])</f>
        <v>Keyon-Hensley 17711</v>
      </c>
      <c r="W223" t="s">
        <v>40</v>
      </c>
      <c r="X223" t="s">
        <v>163</v>
      </c>
      <c r="Y223" t="s">
        <v>42</v>
      </c>
      <c r="Z223">
        <v>76615</v>
      </c>
      <c r="AA223" t="s">
        <v>74</v>
      </c>
      <c r="AB223" t="s">
        <v>104</v>
      </c>
      <c r="AC223" t="s">
        <v>105</v>
      </c>
      <c r="AD223">
        <v>4</v>
      </c>
    </row>
    <row r="224" spans="1:30" x14ac:dyDescent="0.3">
      <c r="A224">
        <v>3649</v>
      </c>
      <c r="B224" t="s">
        <v>1112</v>
      </c>
      <c r="C224" t="s">
        <v>1113</v>
      </c>
      <c r="D224" s="6" t="str">
        <f>CONCATENATE(employee_data35[[#This Row],[FirstName]], "-",employee_data35[[#This Row],[LastName]] )</f>
        <v>Elisha-Ruiz</v>
      </c>
      <c r="E224" s="1">
        <v>44786</v>
      </c>
      <c r="F224" s="1"/>
      <c r="G224" s="7" t="str">
        <f>IF(ISBLANK(employee_data35[[#This Row],[ExitDate]]),"Yes","")</f>
        <v>Yes</v>
      </c>
      <c r="H224" t="s">
        <v>728</v>
      </c>
      <c r="I224" t="s">
        <v>1114</v>
      </c>
      <c r="J224" t="s">
        <v>1115</v>
      </c>
      <c r="K224" t="s">
        <v>80</v>
      </c>
      <c r="L224" s="6" t="str">
        <f>IF(ISBLANK(employee_data35[[#This Row],[ExitDate]]),"1","0")</f>
        <v>1</v>
      </c>
      <c r="M224" t="str">
        <f>IF(ISBLANK(employee_data35[[#This Row],[ExitDate]]),"Active","Tidak Active")</f>
        <v>Active</v>
      </c>
      <c r="N224" t="s">
        <v>33</v>
      </c>
      <c r="O224" t="s">
        <v>51</v>
      </c>
      <c r="P224" t="s">
        <v>52</v>
      </c>
      <c r="Q224" t="s">
        <v>36</v>
      </c>
      <c r="R224" t="s">
        <v>37</v>
      </c>
      <c r="S224" t="s">
        <v>38</v>
      </c>
      <c r="T224" t="s">
        <v>90</v>
      </c>
      <c r="U224" s="1">
        <v>24995</v>
      </c>
      <c r="V224" s="7" t="str">
        <f>CONCATENATE(employee_data35[[#This Row],[First-LastName]]&amp;" "&amp;employee_data35[[#This Row],[DOB]])</f>
        <v>Elisha-Ruiz 24995</v>
      </c>
      <c r="W224" t="s">
        <v>40</v>
      </c>
      <c r="X224" t="s">
        <v>103</v>
      </c>
      <c r="Y224" t="s">
        <v>42</v>
      </c>
      <c r="Z224">
        <v>26602</v>
      </c>
      <c r="AA224" t="s">
        <v>43</v>
      </c>
      <c r="AB224" t="s">
        <v>84</v>
      </c>
      <c r="AC224" t="s">
        <v>105</v>
      </c>
      <c r="AD224">
        <v>4</v>
      </c>
    </row>
    <row r="225" spans="1:30" x14ac:dyDescent="0.3">
      <c r="A225">
        <v>3650</v>
      </c>
      <c r="B225" t="s">
        <v>961</v>
      </c>
      <c r="C225" t="s">
        <v>1116</v>
      </c>
      <c r="D225" s="6" t="str">
        <f>CONCATENATE(employee_data35[[#This Row],[FirstName]], "-",employee_data35[[#This Row],[LastName]] )</f>
        <v>Amirah-Stanley</v>
      </c>
      <c r="E225" s="1">
        <v>43741</v>
      </c>
      <c r="F225" s="1">
        <v>44620</v>
      </c>
      <c r="G225" s="7" t="str">
        <f>IF(ISBLANK(employee_data35[[#This Row],[ExitDate]]),"Yes","")</f>
        <v/>
      </c>
      <c r="H225" t="s">
        <v>728</v>
      </c>
      <c r="I225" t="s">
        <v>1117</v>
      </c>
      <c r="J225" t="s">
        <v>1118</v>
      </c>
      <c r="K225" t="s">
        <v>168</v>
      </c>
      <c r="L225" s="6" t="str">
        <f>IF(ISBLANK(employee_data35[[#This Row],[ExitDate]]),"1","0")</f>
        <v>0</v>
      </c>
      <c r="M225" t="str">
        <f>IF(ISBLANK(employee_data35[[#This Row],[ExitDate]]),"Active","Tidak Active")</f>
        <v>Tidak Active</v>
      </c>
      <c r="N225" t="s">
        <v>63</v>
      </c>
      <c r="O225" t="s">
        <v>64</v>
      </c>
      <c r="P225" t="s">
        <v>52</v>
      </c>
      <c r="Q225" t="s">
        <v>140</v>
      </c>
      <c r="R225" t="s">
        <v>1119</v>
      </c>
      <c r="S225" t="s">
        <v>38</v>
      </c>
      <c r="T225" t="s">
        <v>90</v>
      </c>
      <c r="U225" s="1">
        <v>33597</v>
      </c>
      <c r="V225" s="7" t="str">
        <f>CONCATENATE(employee_data35[[#This Row],[First-LastName]]&amp;" "&amp;employee_data35[[#This Row],[DOB]])</f>
        <v>Amirah-Stanley 33597</v>
      </c>
      <c r="W225" t="s">
        <v>40</v>
      </c>
      <c r="X225" t="s">
        <v>83</v>
      </c>
      <c r="Y225" t="s">
        <v>42</v>
      </c>
      <c r="Z225">
        <v>72818</v>
      </c>
      <c r="AA225" t="s">
        <v>43</v>
      </c>
      <c r="AB225" t="s">
        <v>104</v>
      </c>
      <c r="AC225" t="s">
        <v>45</v>
      </c>
      <c r="AD225">
        <v>3</v>
      </c>
    </row>
    <row r="226" spans="1:30" x14ac:dyDescent="0.3">
      <c r="A226">
        <v>3651</v>
      </c>
      <c r="B226" t="s">
        <v>159</v>
      </c>
      <c r="C226" t="s">
        <v>1120</v>
      </c>
      <c r="D226" s="6" t="str">
        <f>CONCATENATE(employee_data35[[#This Row],[FirstName]], "-",employee_data35[[#This Row],[LastName]] )</f>
        <v>Jeremy-Meyer</v>
      </c>
      <c r="E226" s="1">
        <v>43752</v>
      </c>
      <c r="F226" s="1"/>
      <c r="G226" s="7" t="str">
        <f>IF(ISBLANK(employee_data35[[#This Row],[ExitDate]]),"Yes","")</f>
        <v>Yes</v>
      </c>
      <c r="H226" t="s">
        <v>728</v>
      </c>
      <c r="I226" t="s">
        <v>1121</v>
      </c>
      <c r="J226" t="s">
        <v>1122</v>
      </c>
      <c r="K226" t="s">
        <v>98</v>
      </c>
      <c r="L226" s="6" t="str">
        <f>IF(ISBLANK(employee_data35[[#This Row],[ExitDate]]),"1","0")</f>
        <v>1</v>
      </c>
      <c r="M226" t="str">
        <f>IF(ISBLANK(employee_data35[[#This Row],[ExitDate]]),"Active","Tidak Active")</f>
        <v>Active</v>
      </c>
      <c r="N226" t="s">
        <v>63</v>
      </c>
      <c r="O226" t="s">
        <v>34</v>
      </c>
      <c r="P226" t="s">
        <v>63</v>
      </c>
      <c r="Q226" t="s">
        <v>36</v>
      </c>
      <c r="R226" t="s">
        <v>37</v>
      </c>
      <c r="S226" t="s">
        <v>38</v>
      </c>
      <c r="T226" t="s">
        <v>81</v>
      </c>
      <c r="U226" s="1">
        <v>33257</v>
      </c>
      <c r="V226" s="7" t="str">
        <f>CONCATENATE(employee_data35[[#This Row],[First-LastName]]&amp;" "&amp;employee_data35[[#This Row],[DOB]])</f>
        <v>Jeremy-Meyer 33257</v>
      </c>
      <c r="W226" t="s">
        <v>40</v>
      </c>
      <c r="X226" t="s">
        <v>163</v>
      </c>
      <c r="Y226" t="s">
        <v>42</v>
      </c>
      <c r="Z226">
        <v>90347</v>
      </c>
      <c r="AA226" t="s">
        <v>43</v>
      </c>
      <c r="AB226" t="s">
        <v>75</v>
      </c>
      <c r="AC226" t="s">
        <v>45</v>
      </c>
      <c r="AD226">
        <v>3</v>
      </c>
    </row>
    <row r="227" spans="1:30" x14ac:dyDescent="0.3">
      <c r="A227">
        <v>3652</v>
      </c>
      <c r="B227" t="s">
        <v>923</v>
      </c>
      <c r="C227" t="s">
        <v>1123</v>
      </c>
      <c r="D227" s="6" t="str">
        <f>CONCATENATE(employee_data35[[#This Row],[FirstName]], "-",employee_data35[[#This Row],[LastName]] )</f>
        <v>Owen-Dillon</v>
      </c>
      <c r="E227" s="1">
        <v>43707</v>
      </c>
      <c r="F227" s="1">
        <v>44800</v>
      </c>
      <c r="G227" s="7" t="str">
        <f>IF(ISBLANK(employee_data35[[#This Row],[ExitDate]]),"Yes","")</f>
        <v/>
      </c>
      <c r="H227" t="s">
        <v>28</v>
      </c>
      <c r="I227" t="s">
        <v>1124</v>
      </c>
      <c r="J227" t="s">
        <v>1125</v>
      </c>
      <c r="K227" t="s">
        <v>118</v>
      </c>
      <c r="L227" s="6" t="str">
        <f>IF(ISBLANK(employee_data35[[#This Row],[ExitDate]]),"1","0")</f>
        <v>0</v>
      </c>
      <c r="M227" t="str">
        <f>IF(ISBLANK(employee_data35[[#This Row],[ExitDate]]),"Active","Tidak Active")</f>
        <v>Tidak Active</v>
      </c>
      <c r="N227" t="s">
        <v>52</v>
      </c>
      <c r="O227" t="s">
        <v>34</v>
      </c>
      <c r="P227" t="s">
        <v>52</v>
      </c>
      <c r="Q227" t="s">
        <v>126</v>
      </c>
      <c r="R227" t="s">
        <v>1126</v>
      </c>
      <c r="S227" t="s">
        <v>38</v>
      </c>
      <c r="T227" t="s">
        <v>90</v>
      </c>
      <c r="U227" s="1">
        <v>17030</v>
      </c>
      <c r="V227" s="7" t="str">
        <f>CONCATENATE(employee_data35[[#This Row],[First-LastName]]&amp;" "&amp;employee_data35[[#This Row],[DOB]])</f>
        <v>Owen-Dillon 17030</v>
      </c>
      <c r="W227" t="s">
        <v>40</v>
      </c>
      <c r="X227" t="s">
        <v>6</v>
      </c>
      <c r="Y227" t="s">
        <v>55</v>
      </c>
      <c r="Z227">
        <v>96845</v>
      </c>
      <c r="AA227" t="s">
        <v>74</v>
      </c>
      <c r="AB227" t="s">
        <v>84</v>
      </c>
      <c r="AC227" t="s">
        <v>45</v>
      </c>
      <c r="AD227">
        <v>3</v>
      </c>
    </row>
    <row r="228" spans="1:30" x14ac:dyDescent="0.3">
      <c r="A228">
        <v>3653</v>
      </c>
      <c r="B228" t="s">
        <v>964</v>
      </c>
      <c r="C228" t="s">
        <v>1127</v>
      </c>
      <c r="D228" s="6" t="str">
        <f>CONCATENATE(employee_data35[[#This Row],[FirstName]], "-",employee_data35[[#This Row],[LastName]] )</f>
        <v>Bridget-Bray</v>
      </c>
      <c r="E228" s="1">
        <v>44231</v>
      </c>
      <c r="F228" s="1">
        <v>45137</v>
      </c>
      <c r="G228" s="7" t="str">
        <f>IF(ISBLANK(employee_data35[[#This Row],[ExitDate]]),"Yes","")</f>
        <v/>
      </c>
      <c r="H228" t="s">
        <v>28</v>
      </c>
      <c r="I228" t="s">
        <v>1128</v>
      </c>
      <c r="J228" t="s">
        <v>1129</v>
      </c>
      <c r="K228" t="s">
        <v>62</v>
      </c>
      <c r="L228" s="6" t="str">
        <f>IF(ISBLANK(employee_data35[[#This Row],[ExitDate]]),"1","0")</f>
        <v>0</v>
      </c>
      <c r="M228" t="str">
        <f>IF(ISBLANK(employee_data35[[#This Row],[ExitDate]]),"Active","Tidak Active")</f>
        <v>Tidak Active</v>
      </c>
      <c r="N228" t="s">
        <v>33</v>
      </c>
      <c r="O228" t="s">
        <v>64</v>
      </c>
      <c r="P228" t="s">
        <v>52</v>
      </c>
      <c r="Q228" t="s">
        <v>175</v>
      </c>
      <c r="R228" t="s">
        <v>1130</v>
      </c>
      <c r="S228" t="s">
        <v>38</v>
      </c>
      <c r="T228" t="s">
        <v>81</v>
      </c>
      <c r="U228" s="1">
        <v>34879</v>
      </c>
      <c r="V228" s="7" t="str">
        <f>CONCATENATE(employee_data35[[#This Row],[First-LastName]]&amp;" "&amp;employee_data35[[#This Row],[DOB]])</f>
        <v>Bridget-Bray 34879</v>
      </c>
      <c r="W228" t="s">
        <v>40</v>
      </c>
      <c r="X228" t="s">
        <v>226</v>
      </c>
      <c r="Y228" t="s">
        <v>55</v>
      </c>
      <c r="Z228">
        <v>67277</v>
      </c>
      <c r="AA228" t="s">
        <v>128</v>
      </c>
      <c r="AB228" t="s">
        <v>44</v>
      </c>
      <c r="AC228" t="s">
        <v>105</v>
      </c>
      <c r="AD228">
        <v>3</v>
      </c>
    </row>
    <row r="229" spans="1:30" x14ac:dyDescent="0.3">
      <c r="A229">
        <v>3654</v>
      </c>
      <c r="B229" t="s">
        <v>1131</v>
      </c>
      <c r="C229" t="s">
        <v>1132</v>
      </c>
      <c r="D229" s="6" t="str">
        <f>CONCATENATE(employee_data35[[#This Row],[FirstName]], "-",employee_data35[[#This Row],[LastName]] )</f>
        <v>Cassius-Gates</v>
      </c>
      <c r="E229" s="1">
        <v>44888</v>
      </c>
      <c r="F229" s="1"/>
      <c r="G229" s="7" t="str">
        <f>IF(ISBLANK(employee_data35[[#This Row],[ExitDate]]),"Yes","")</f>
        <v>Yes</v>
      </c>
      <c r="H229" t="s">
        <v>28</v>
      </c>
      <c r="I229" t="s">
        <v>1133</v>
      </c>
      <c r="J229" t="s">
        <v>1134</v>
      </c>
      <c r="K229" t="s">
        <v>168</v>
      </c>
      <c r="L229" s="6" t="str">
        <f>IF(ISBLANK(employee_data35[[#This Row],[ExitDate]]),"1","0")</f>
        <v>1</v>
      </c>
      <c r="M229" t="str">
        <f>IF(ISBLANK(employee_data35[[#This Row],[ExitDate]]),"Active","Tidak Active")</f>
        <v>Active</v>
      </c>
      <c r="N229" t="s">
        <v>52</v>
      </c>
      <c r="O229" t="s">
        <v>51</v>
      </c>
      <c r="P229" t="s">
        <v>52</v>
      </c>
      <c r="Q229" t="s">
        <v>36</v>
      </c>
      <c r="R229" t="s">
        <v>37</v>
      </c>
      <c r="S229" t="s">
        <v>38</v>
      </c>
      <c r="T229" t="s">
        <v>53</v>
      </c>
      <c r="U229" s="1">
        <v>34788</v>
      </c>
      <c r="V229" s="7" t="str">
        <f>CONCATENATE(employee_data35[[#This Row],[First-LastName]]&amp;" "&amp;employee_data35[[#This Row],[DOB]])</f>
        <v>Cassius-Gates 34788</v>
      </c>
      <c r="W229" t="s">
        <v>40</v>
      </c>
      <c r="X229" t="s">
        <v>163</v>
      </c>
      <c r="Y229" t="s">
        <v>55</v>
      </c>
      <c r="Z229">
        <v>17975</v>
      </c>
      <c r="AA229" t="s">
        <v>128</v>
      </c>
      <c r="AB229" t="s">
        <v>104</v>
      </c>
      <c r="AC229" t="s">
        <v>105</v>
      </c>
      <c r="AD229">
        <v>4</v>
      </c>
    </row>
    <row r="230" spans="1:30" x14ac:dyDescent="0.3">
      <c r="A230">
        <v>3655</v>
      </c>
      <c r="B230" t="s">
        <v>1135</v>
      </c>
      <c r="C230" t="s">
        <v>1136</v>
      </c>
      <c r="D230" s="6" t="str">
        <f>CONCATENATE(employee_data35[[#This Row],[FirstName]], "-",employee_data35[[#This Row],[LastName]] )</f>
        <v>Martha-Kemp</v>
      </c>
      <c r="E230" s="1">
        <v>44982</v>
      </c>
      <c r="F230" s="1"/>
      <c r="G230" s="7" t="str">
        <f>IF(ISBLANK(employee_data35[[#This Row],[ExitDate]]),"Yes","")</f>
        <v>Yes</v>
      </c>
      <c r="H230" t="s">
        <v>28</v>
      </c>
      <c r="I230" t="s">
        <v>1137</v>
      </c>
      <c r="J230" t="s">
        <v>1138</v>
      </c>
      <c r="K230" t="s">
        <v>133</v>
      </c>
      <c r="L230" s="6" t="str">
        <f>IF(ISBLANK(employee_data35[[#This Row],[ExitDate]]),"1","0")</f>
        <v>1</v>
      </c>
      <c r="M230" t="str">
        <f>IF(ISBLANK(employee_data35[[#This Row],[ExitDate]]),"Active","Tidak Active")</f>
        <v>Active</v>
      </c>
      <c r="N230" t="s">
        <v>52</v>
      </c>
      <c r="O230" t="s">
        <v>34</v>
      </c>
      <c r="P230" t="s">
        <v>63</v>
      </c>
      <c r="Q230" t="s">
        <v>36</v>
      </c>
      <c r="R230" t="s">
        <v>37</v>
      </c>
      <c r="S230" t="s">
        <v>38</v>
      </c>
      <c r="T230" t="s">
        <v>111</v>
      </c>
      <c r="U230" s="1">
        <v>36088</v>
      </c>
      <c r="V230" s="7" t="str">
        <f>CONCATENATE(employee_data35[[#This Row],[First-LastName]]&amp;" "&amp;employee_data35[[#This Row],[DOB]])</f>
        <v>Martha-Kemp 36088</v>
      </c>
      <c r="W230" t="s">
        <v>40</v>
      </c>
      <c r="X230" t="s">
        <v>113</v>
      </c>
      <c r="Y230" t="s">
        <v>55</v>
      </c>
      <c r="Z230">
        <v>97142</v>
      </c>
      <c r="AA230" t="s">
        <v>128</v>
      </c>
      <c r="AB230" t="s">
        <v>84</v>
      </c>
      <c r="AC230" t="s">
        <v>45</v>
      </c>
      <c r="AD230">
        <v>3</v>
      </c>
    </row>
    <row r="231" spans="1:30" x14ac:dyDescent="0.3">
      <c r="A231">
        <v>3656</v>
      </c>
      <c r="B231" t="s">
        <v>1139</v>
      </c>
      <c r="C231" t="s">
        <v>1140</v>
      </c>
      <c r="D231" s="6" t="str">
        <f>CONCATENATE(employee_data35[[#This Row],[FirstName]], "-",employee_data35[[#This Row],[LastName]] )</f>
        <v>Francesca-Mcmahon</v>
      </c>
      <c r="E231" s="1">
        <v>43814</v>
      </c>
      <c r="F231" s="1"/>
      <c r="G231" s="7" t="str">
        <f>IF(ISBLANK(employee_data35[[#This Row],[ExitDate]]),"Yes","")</f>
        <v>Yes</v>
      </c>
      <c r="H231" t="s">
        <v>28</v>
      </c>
      <c r="I231" t="s">
        <v>1141</v>
      </c>
      <c r="J231" t="s">
        <v>1142</v>
      </c>
      <c r="K231" t="s">
        <v>80</v>
      </c>
      <c r="L231" s="6" t="str">
        <f>IF(ISBLANK(employee_data35[[#This Row],[ExitDate]]),"1","0")</f>
        <v>1</v>
      </c>
      <c r="M231" t="str">
        <f>IF(ISBLANK(employee_data35[[#This Row],[ExitDate]]),"Active","Tidak Active")</f>
        <v>Active</v>
      </c>
      <c r="N231" t="s">
        <v>52</v>
      </c>
      <c r="O231" t="s">
        <v>64</v>
      </c>
      <c r="P231" t="s">
        <v>52</v>
      </c>
      <c r="Q231" t="s">
        <v>36</v>
      </c>
      <c r="R231" t="s">
        <v>37</v>
      </c>
      <c r="S231" t="s">
        <v>38</v>
      </c>
      <c r="T231" t="s">
        <v>794</v>
      </c>
      <c r="U231" s="1">
        <v>36995</v>
      </c>
      <c r="V231" s="7" t="str">
        <f>CONCATENATE(employee_data35[[#This Row],[First-LastName]]&amp;" "&amp;employee_data35[[#This Row],[DOB]])</f>
        <v>Francesca-Mcmahon 36995</v>
      </c>
      <c r="W231" t="s">
        <v>40</v>
      </c>
      <c r="X231" t="s">
        <v>83</v>
      </c>
      <c r="Y231" t="s">
        <v>55</v>
      </c>
      <c r="Z231">
        <v>72523</v>
      </c>
      <c r="AA231" t="s">
        <v>56</v>
      </c>
      <c r="AB231" t="s">
        <v>104</v>
      </c>
      <c r="AC231" t="s">
        <v>105</v>
      </c>
      <c r="AD231">
        <v>5</v>
      </c>
    </row>
    <row r="232" spans="1:30" x14ac:dyDescent="0.3">
      <c r="A232">
        <v>3657</v>
      </c>
      <c r="B232" t="s">
        <v>1143</v>
      </c>
      <c r="C232" t="s">
        <v>1144</v>
      </c>
      <c r="D232" s="6" t="str">
        <f>CONCATENATE(employee_data35[[#This Row],[FirstName]], "-",employee_data35[[#This Row],[LastName]] )</f>
        <v>Lorelei-Walls</v>
      </c>
      <c r="E232" s="1">
        <v>44437</v>
      </c>
      <c r="F232" s="1"/>
      <c r="G232" s="7" t="str">
        <f>IF(ISBLANK(employee_data35[[#This Row],[ExitDate]]),"Yes","")</f>
        <v>Yes</v>
      </c>
      <c r="H232" t="s">
        <v>28</v>
      </c>
      <c r="I232" t="s">
        <v>1145</v>
      </c>
      <c r="J232" t="s">
        <v>1146</v>
      </c>
      <c r="K232" t="s">
        <v>98</v>
      </c>
      <c r="L232" s="6" t="str">
        <f>IF(ISBLANK(employee_data35[[#This Row],[ExitDate]]),"1","0")</f>
        <v>1</v>
      </c>
      <c r="M232" t="str">
        <f>IF(ISBLANK(employee_data35[[#This Row],[ExitDate]]),"Active","Tidak Active")</f>
        <v>Active</v>
      </c>
      <c r="N232" t="s">
        <v>52</v>
      </c>
      <c r="O232" t="s">
        <v>34</v>
      </c>
      <c r="P232" t="s">
        <v>63</v>
      </c>
      <c r="Q232" t="s">
        <v>36</v>
      </c>
      <c r="R232" t="s">
        <v>37</v>
      </c>
      <c r="S232" t="s">
        <v>38</v>
      </c>
      <c r="T232" t="s">
        <v>81</v>
      </c>
      <c r="U232" s="1">
        <v>33667</v>
      </c>
      <c r="V232" s="7" t="str">
        <f>CONCATENATE(employee_data35[[#This Row],[First-LastName]]&amp;" "&amp;employee_data35[[#This Row],[DOB]])</f>
        <v>Lorelei-Walls 33667</v>
      </c>
      <c r="W232" t="s">
        <v>40</v>
      </c>
      <c r="X232" t="s">
        <v>292</v>
      </c>
      <c r="Y232" t="s">
        <v>42</v>
      </c>
      <c r="Z232">
        <v>44406</v>
      </c>
      <c r="AA232" t="s">
        <v>93</v>
      </c>
      <c r="AB232" t="s">
        <v>75</v>
      </c>
      <c r="AC232" t="s">
        <v>45</v>
      </c>
      <c r="AD232">
        <v>4</v>
      </c>
    </row>
    <row r="233" spans="1:30" x14ac:dyDescent="0.3">
      <c r="A233">
        <v>3658</v>
      </c>
      <c r="B233" t="s">
        <v>679</v>
      </c>
      <c r="C233" t="s">
        <v>1147</v>
      </c>
      <c r="D233" s="6" t="str">
        <f>CONCATENATE(employee_data35[[#This Row],[FirstName]], "-",employee_data35[[#This Row],[LastName]] )</f>
        <v>Emery-Gillespie</v>
      </c>
      <c r="E233" s="1">
        <v>44869</v>
      </c>
      <c r="F233" s="1">
        <v>45114</v>
      </c>
      <c r="G233" s="7" t="str">
        <f>IF(ISBLANK(employee_data35[[#This Row],[ExitDate]]),"Yes","")</f>
        <v/>
      </c>
      <c r="H233" t="s">
        <v>28</v>
      </c>
      <c r="I233" t="s">
        <v>1148</v>
      </c>
      <c r="J233" t="s">
        <v>1149</v>
      </c>
      <c r="K233" t="s">
        <v>89</v>
      </c>
      <c r="L233" s="6" t="str">
        <f>IF(ISBLANK(employee_data35[[#This Row],[ExitDate]]),"1","0")</f>
        <v>0</v>
      </c>
      <c r="M233" t="str">
        <f>IF(ISBLANK(employee_data35[[#This Row],[ExitDate]]),"Active","Tidak Active")</f>
        <v>Tidak Active</v>
      </c>
      <c r="N233" t="s">
        <v>52</v>
      </c>
      <c r="O233" t="s">
        <v>34</v>
      </c>
      <c r="P233" t="s">
        <v>35</v>
      </c>
      <c r="Q233" t="s">
        <v>99</v>
      </c>
      <c r="R233" t="s">
        <v>1150</v>
      </c>
      <c r="S233" t="s">
        <v>38</v>
      </c>
      <c r="T233" t="s">
        <v>177</v>
      </c>
      <c r="U233" s="1">
        <v>24436</v>
      </c>
      <c r="V233" s="7" t="str">
        <f>CONCATENATE(employee_data35[[#This Row],[First-LastName]]&amp;" "&amp;employee_data35[[#This Row],[DOB]])</f>
        <v>Emery-Gillespie 24436</v>
      </c>
      <c r="W233" t="s">
        <v>40</v>
      </c>
      <c r="X233" t="s">
        <v>103</v>
      </c>
      <c r="Y233" t="s">
        <v>42</v>
      </c>
      <c r="Z233">
        <v>95682</v>
      </c>
      <c r="AA233" t="s">
        <v>93</v>
      </c>
      <c r="AB233" t="s">
        <v>104</v>
      </c>
      <c r="AC233" t="s">
        <v>45</v>
      </c>
      <c r="AD233">
        <v>3</v>
      </c>
    </row>
    <row r="234" spans="1:30" x14ac:dyDescent="0.3">
      <c r="A234">
        <v>3659</v>
      </c>
      <c r="B234" t="s">
        <v>1151</v>
      </c>
      <c r="C234" t="s">
        <v>1152</v>
      </c>
      <c r="D234" s="6" t="str">
        <f>CONCATENATE(employee_data35[[#This Row],[FirstName]], "-",employee_data35[[#This Row],[LastName]] )</f>
        <v>Kaylee-Baldwin</v>
      </c>
      <c r="E234" s="1">
        <v>43740</v>
      </c>
      <c r="F234" s="1">
        <v>43751</v>
      </c>
      <c r="G234" s="7" t="str">
        <f>IF(ISBLANK(employee_data35[[#This Row],[ExitDate]]),"Yes","")</f>
        <v/>
      </c>
      <c r="H234" t="s">
        <v>28</v>
      </c>
      <c r="I234" t="s">
        <v>1153</v>
      </c>
      <c r="J234" t="s">
        <v>1154</v>
      </c>
      <c r="K234" t="s">
        <v>31</v>
      </c>
      <c r="L234" s="6" t="str">
        <f>IF(ISBLANK(employee_data35[[#This Row],[ExitDate]]),"1","0")</f>
        <v>0</v>
      </c>
      <c r="M234" t="str">
        <f>IF(ISBLANK(employee_data35[[#This Row],[ExitDate]]),"Active","Tidak Active")</f>
        <v>Tidak Active</v>
      </c>
      <c r="N234" t="s">
        <v>63</v>
      </c>
      <c r="O234" t="s">
        <v>51</v>
      </c>
      <c r="P234" t="s">
        <v>52</v>
      </c>
      <c r="Q234" t="s">
        <v>175</v>
      </c>
      <c r="R234" t="s">
        <v>1155</v>
      </c>
      <c r="S234" t="s">
        <v>38</v>
      </c>
      <c r="T234" t="s">
        <v>90</v>
      </c>
      <c r="U234" s="1">
        <v>32811</v>
      </c>
      <c r="V234" s="7" t="str">
        <f>CONCATENATE(employee_data35[[#This Row],[First-LastName]]&amp;" "&amp;employee_data35[[#This Row],[DOB]])</f>
        <v>Kaylee-Baldwin 32811</v>
      </c>
      <c r="W234" t="s">
        <v>40</v>
      </c>
      <c r="X234" t="s">
        <v>113</v>
      </c>
      <c r="Y234" t="s">
        <v>55</v>
      </c>
      <c r="Z234">
        <v>86746</v>
      </c>
      <c r="AA234" t="s">
        <v>74</v>
      </c>
      <c r="AB234" t="s">
        <v>104</v>
      </c>
      <c r="AC234" t="s">
        <v>105</v>
      </c>
      <c r="AD234">
        <v>1</v>
      </c>
    </row>
    <row r="235" spans="1:30" x14ac:dyDescent="0.3">
      <c r="A235">
        <v>3660</v>
      </c>
      <c r="B235" t="s">
        <v>1156</v>
      </c>
      <c r="C235" t="s">
        <v>1157</v>
      </c>
      <c r="D235" s="6" t="str">
        <f>CONCATENATE(employee_data35[[#This Row],[FirstName]], "-",employee_data35[[#This Row],[LastName]] )</f>
        <v>Aron-Hester</v>
      </c>
      <c r="E235" s="1">
        <v>43609</v>
      </c>
      <c r="F235" s="1"/>
      <c r="G235" s="7" t="str">
        <f>IF(ISBLANK(employee_data35[[#This Row],[ExitDate]]),"Yes","")</f>
        <v>Yes</v>
      </c>
      <c r="H235" t="s">
        <v>28</v>
      </c>
      <c r="I235" t="s">
        <v>1158</v>
      </c>
      <c r="J235" t="s">
        <v>1159</v>
      </c>
      <c r="K235" t="s">
        <v>50</v>
      </c>
      <c r="L235" s="6" t="str">
        <f>IF(ISBLANK(employee_data35[[#This Row],[ExitDate]]),"1","0")</f>
        <v>1</v>
      </c>
      <c r="M235" t="str">
        <f>IF(ISBLANK(employee_data35[[#This Row],[ExitDate]]),"Active","Tidak Active")</f>
        <v>Active</v>
      </c>
      <c r="N235" t="s">
        <v>63</v>
      </c>
      <c r="O235" t="s">
        <v>51</v>
      </c>
      <c r="P235" t="s">
        <v>63</v>
      </c>
      <c r="Q235" t="s">
        <v>36</v>
      </c>
      <c r="R235" t="s">
        <v>37</v>
      </c>
      <c r="S235" t="s">
        <v>38</v>
      </c>
      <c r="T235" t="s">
        <v>90</v>
      </c>
      <c r="U235" s="1">
        <v>27201</v>
      </c>
      <c r="V235" s="7" t="str">
        <f>CONCATENATE(employee_data35[[#This Row],[First-LastName]]&amp;" "&amp;employee_data35[[#This Row],[DOB]])</f>
        <v>Aron-Hester 27201</v>
      </c>
      <c r="W235" t="s">
        <v>40</v>
      </c>
      <c r="X235" t="s">
        <v>6</v>
      </c>
      <c r="Y235" t="s">
        <v>55</v>
      </c>
      <c r="Z235">
        <v>73540</v>
      </c>
      <c r="AA235" t="s">
        <v>56</v>
      </c>
      <c r="AB235" t="s">
        <v>75</v>
      </c>
      <c r="AC235" t="s">
        <v>105</v>
      </c>
      <c r="AD235">
        <v>3</v>
      </c>
    </row>
    <row r="236" spans="1:30" x14ac:dyDescent="0.3">
      <c r="A236">
        <v>3661</v>
      </c>
      <c r="B236" t="s">
        <v>1160</v>
      </c>
      <c r="C236" t="s">
        <v>1161</v>
      </c>
      <c r="D236" s="6" t="str">
        <f>CONCATENATE(employee_data35[[#This Row],[FirstName]], "-",employee_data35[[#This Row],[LastName]] )</f>
        <v>Reagan-Brennan</v>
      </c>
      <c r="E236" s="1">
        <v>44620</v>
      </c>
      <c r="F236" s="1">
        <v>44809</v>
      </c>
      <c r="G236" s="7" t="str">
        <f>IF(ISBLANK(employee_data35[[#This Row],[ExitDate]]),"Yes","")</f>
        <v/>
      </c>
      <c r="H236" t="s">
        <v>28</v>
      </c>
      <c r="I236" t="s">
        <v>1162</v>
      </c>
      <c r="J236" t="s">
        <v>1163</v>
      </c>
      <c r="K236" t="s">
        <v>139</v>
      </c>
      <c r="L236" s="6" t="str">
        <f>IF(ISBLANK(employee_data35[[#This Row],[ExitDate]]),"1","0")</f>
        <v>0</v>
      </c>
      <c r="M236" t="str">
        <f>IF(ISBLANK(employee_data35[[#This Row],[ExitDate]]),"Active","Tidak Active")</f>
        <v>Tidak Active</v>
      </c>
      <c r="N236" t="s">
        <v>33</v>
      </c>
      <c r="O236" t="s">
        <v>34</v>
      </c>
      <c r="P236" t="s">
        <v>35</v>
      </c>
      <c r="Q236" t="s">
        <v>99</v>
      </c>
      <c r="R236" t="s">
        <v>1164</v>
      </c>
      <c r="S236" t="s">
        <v>38</v>
      </c>
      <c r="T236" t="s">
        <v>119</v>
      </c>
      <c r="U236" s="1">
        <v>19136</v>
      </c>
      <c r="V236" s="7" t="str">
        <f>CONCATENATE(employee_data35[[#This Row],[First-LastName]]&amp;" "&amp;employee_data35[[#This Row],[DOB]])</f>
        <v>Reagan-Brennan 19136</v>
      </c>
      <c r="W236" t="s">
        <v>40</v>
      </c>
      <c r="X236" t="s">
        <v>708</v>
      </c>
      <c r="Y236" t="s">
        <v>55</v>
      </c>
      <c r="Z236">
        <v>21624</v>
      </c>
      <c r="AA236" t="s">
        <v>128</v>
      </c>
      <c r="AB236" t="s">
        <v>84</v>
      </c>
      <c r="AC236" t="s">
        <v>45</v>
      </c>
      <c r="AD236">
        <v>3</v>
      </c>
    </row>
    <row r="237" spans="1:30" x14ac:dyDescent="0.3">
      <c r="A237">
        <v>3662</v>
      </c>
      <c r="B237" t="s">
        <v>1165</v>
      </c>
      <c r="C237" t="s">
        <v>1166</v>
      </c>
      <c r="D237" s="6" t="str">
        <f>CONCATENATE(employee_data35[[#This Row],[FirstName]], "-",employee_data35[[#This Row],[LastName]] )</f>
        <v>Hugh-Berry</v>
      </c>
      <c r="E237" s="1">
        <v>45090</v>
      </c>
      <c r="F237" s="1"/>
      <c r="G237" s="7" t="str">
        <f>IF(ISBLANK(employee_data35[[#This Row],[ExitDate]]),"Yes","")</f>
        <v>Yes</v>
      </c>
      <c r="H237" t="s">
        <v>28</v>
      </c>
      <c r="I237" t="s">
        <v>1167</v>
      </c>
      <c r="J237" t="s">
        <v>1168</v>
      </c>
      <c r="K237" t="s">
        <v>118</v>
      </c>
      <c r="L237" s="6" t="str">
        <f>IF(ISBLANK(employee_data35[[#This Row],[ExitDate]]),"1","0")</f>
        <v>1</v>
      </c>
      <c r="M237" t="str">
        <f>IF(ISBLANK(employee_data35[[#This Row],[ExitDate]]),"Active","Tidak Active")</f>
        <v>Active</v>
      </c>
      <c r="N237" t="s">
        <v>63</v>
      </c>
      <c r="O237" t="s">
        <v>64</v>
      </c>
      <c r="P237" t="s">
        <v>35</v>
      </c>
      <c r="Q237" t="s">
        <v>36</v>
      </c>
      <c r="R237" t="s">
        <v>37</v>
      </c>
      <c r="S237" t="s">
        <v>38</v>
      </c>
      <c r="T237" t="s">
        <v>305</v>
      </c>
      <c r="U237" s="1">
        <v>26772</v>
      </c>
      <c r="V237" s="7" t="str">
        <f>CONCATENATE(employee_data35[[#This Row],[First-LastName]]&amp;" "&amp;employee_data35[[#This Row],[DOB]])</f>
        <v>Hugh-Berry 26772</v>
      </c>
      <c r="W237" t="s">
        <v>40</v>
      </c>
      <c r="X237" t="s">
        <v>83</v>
      </c>
      <c r="Y237" t="s">
        <v>55</v>
      </c>
      <c r="Z237">
        <v>90473</v>
      </c>
      <c r="AA237" t="s">
        <v>74</v>
      </c>
      <c r="AB237" t="s">
        <v>84</v>
      </c>
      <c r="AC237" t="s">
        <v>105</v>
      </c>
      <c r="AD237">
        <v>2</v>
      </c>
    </row>
    <row r="238" spans="1:30" x14ac:dyDescent="0.3">
      <c r="A238">
        <v>3663</v>
      </c>
      <c r="B238" t="s">
        <v>1169</v>
      </c>
      <c r="C238" t="s">
        <v>1170</v>
      </c>
      <c r="D238" s="6" t="str">
        <f>CONCATENATE(employee_data35[[#This Row],[FirstName]], "-",employee_data35[[#This Row],[LastName]] )</f>
        <v>Brandon-Anderson</v>
      </c>
      <c r="E238" s="1">
        <v>43745</v>
      </c>
      <c r="F238" s="1">
        <v>44583</v>
      </c>
      <c r="G238" s="7" t="str">
        <f>IF(ISBLANK(employee_data35[[#This Row],[ExitDate]]),"Yes","")</f>
        <v/>
      </c>
      <c r="H238" t="s">
        <v>28</v>
      </c>
      <c r="I238" t="s">
        <v>1171</v>
      </c>
      <c r="J238" t="s">
        <v>1172</v>
      </c>
      <c r="K238" t="s">
        <v>62</v>
      </c>
      <c r="L238" s="6" t="str">
        <f>IF(ISBLANK(employee_data35[[#This Row],[ExitDate]]),"1","0")</f>
        <v>0</v>
      </c>
      <c r="M238" t="str">
        <f>IF(ISBLANK(employee_data35[[#This Row],[ExitDate]]),"Active","Tidak Active")</f>
        <v>Tidak Active</v>
      </c>
      <c r="N238" t="s">
        <v>52</v>
      </c>
      <c r="O238" t="s">
        <v>64</v>
      </c>
      <c r="P238" t="s">
        <v>63</v>
      </c>
      <c r="Q238" t="s">
        <v>140</v>
      </c>
      <c r="R238" t="s">
        <v>1173</v>
      </c>
      <c r="S238" t="s">
        <v>38</v>
      </c>
      <c r="T238" t="s">
        <v>81</v>
      </c>
      <c r="U238" s="1">
        <v>28452</v>
      </c>
      <c r="V238" s="7" t="str">
        <f>CONCATENATE(employee_data35[[#This Row],[First-LastName]]&amp;" "&amp;employee_data35[[#This Row],[DOB]])</f>
        <v>Brandon-Anderson 28452</v>
      </c>
      <c r="W238" t="s">
        <v>40</v>
      </c>
      <c r="X238" t="s">
        <v>226</v>
      </c>
      <c r="Y238" t="s">
        <v>42</v>
      </c>
      <c r="Z238">
        <v>13534</v>
      </c>
      <c r="AA238" t="s">
        <v>93</v>
      </c>
      <c r="AB238" t="s">
        <v>75</v>
      </c>
      <c r="AC238" t="s">
        <v>105</v>
      </c>
      <c r="AD238">
        <v>3</v>
      </c>
    </row>
    <row r="239" spans="1:30" x14ac:dyDescent="0.3">
      <c r="A239">
        <v>3664</v>
      </c>
      <c r="B239" t="s">
        <v>1174</v>
      </c>
      <c r="C239" t="s">
        <v>1175</v>
      </c>
      <c r="D239" s="6" t="str">
        <f>CONCATENATE(employee_data35[[#This Row],[FirstName]], "-",employee_data35[[#This Row],[LastName]] )</f>
        <v>Diana-Garza</v>
      </c>
      <c r="E239" s="1">
        <v>44110</v>
      </c>
      <c r="F239" s="1">
        <v>44573</v>
      </c>
      <c r="G239" s="7" t="str">
        <f>IF(ISBLANK(employee_data35[[#This Row],[ExitDate]]),"Yes","")</f>
        <v/>
      </c>
      <c r="H239" t="s">
        <v>28</v>
      </c>
      <c r="I239" t="s">
        <v>1176</v>
      </c>
      <c r="J239" t="s">
        <v>1177</v>
      </c>
      <c r="K239" t="s">
        <v>168</v>
      </c>
      <c r="L239" s="6" t="str">
        <f>IF(ISBLANK(employee_data35[[#This Row],[ExitDate]]),"1","0")</f>
        <v>0</v>
      </c>
      <c r="M239" t="str">
        <f>IF(ISBLANK(employee_data35[[#This Row],[ExitDate]]),"Active","Tidak Active")</f>
        <v>Tidak Active</v>
      </c>
      <c r="N239" t="s">
        <v>63</v>
      </c>
      <c r="O239" t="s">
        <v>34</v>
      </c>
      <c r="P239" t="s">
        <v>52</v>
      </c>
      <c r="Q239" t="s">
        <v>99</v>
      </c>
      <c r="R239" t="s">
        <v>1178</v>
      </c>
      <c r="S239" t="s">
        <v>38</v>
      </c>
      <c r="T239" t="s">
        <v>90</v>
      </c>
      <c r="U239" s="1">
        <v>20682</v>
      </c>
      <c r="V239" s="7" t="str">
        <f>CONCATENATE(employee_data35[[#This Row],[First-LastName]]&amp;" "&amp;employee_data35[[#This Row],[DOB]])</f>
        <v>Diana-Garza 20682</v>
      </c>
      <c r="W239" t="s">
        <v>40</v>
      </c>
      <c r="X239" t="s">
        <v>654</v>
      </c>
      <c r="Y239" t="s">
        <v>42</v>
      </c>
      <c r="Z239">
        <v>2667</v>
      </c>
      <c r="AA239" t="s">
        <v>74</v>
      </c>
      <c r="AB239" t="s">
        <v>44</v>
      </c>
      <c r="AC239" t="s">
        <v>45</v>
      </c>
      <c r="AD239">
        <v>3</v>
      </c>
    </row>
    <row r="240" spans="1:30" x14ac:dyDescent="0.3">
      <c r="A240">
        <v>3665</v>
      </c>
      <c r="B240" t="s">
        <v>190</v>
      </c>
      <c r="C240" t="s">
        <v>1179</v>
      </c>
      <c r="D240" s="6" t="str">
        <f>CONCATENATE(employee_data35[[#This Row],[FirstName]], "-",employee_data35[[#This Row],[LastName]] )</f>
        <v>Dalton-Bowen</v>
      </c>
      <c r="E240" s="1">
        <v>43791</v>
      </c>
      <c r="F240" s="1"/>
      <c r="G240" s="7" t="str">
        <f>IF(ISBLANK(employee_data35[[#This Row],[ExitDate]]),"Yes","")</f>
        <v>Yes</v>
      </c>
      <c r="H240" t="s">
        <v>28</v>
      </c>
      <c r="I240" t="s">
        <v>1180</v>
      </c>
      <c r="J240" t="s">
        <v>1181</v>
      </c>
      <c r="K240" t="s">
        <v>133</v>
      </c>
      <c r="L240" s="6" t="str">
        <f>IF(ISBLANK(employee_data35[[#This Row],[ExitDate]]),"1","0")</f>
        <v>1</v>
      </c>
      <c r="M240" t="str">
        <f>IF(ISBLANK(employee_data35[[#This Row],[ExitDate]]),"Active","Tidak Active")</f>
        <v>Active</v>
      </c>
      <c r="N240" t="s">
        <v>63</v>
      </c>
      <c r="O240" t="s">
        <v>64</v>
      </c>
      <c r="P240" t="s">
        <v>35</v>
      </c>
      <c r="Q240" t="s">
        <v>36</v>
      </c>
      <c r="R240" t="s">
        <v>37</v>
      </c>
      <c r="S240" t="s">
        <v>38</v>
      </c>
      <c r="T240" t="s">
        <v>90</v>
      </c>
      <c r="U240" s="1">
        <v>31136</v>
      </c>
      <c r="V240" s="7" t="str">
        <f>CONCATENATE(employee_data35[[#This Row],[First-LastName]]&amp;" "&amp;employee_data35[[#This Row],[DOB]])</f>
        <v>Dalton-Bowen 31136</v>
      </c>
      <c r="W240" t="s">
        <v>40</v>
      </c>
      <c r="X240" t="s">
        <v>1182</v>
      </c>
      <c r="Y240" t="s">
        <v>55</v>
      </c>
      <c r="Z240">
        <v>54319</v>
      </c>
      <c r="AA240" t="s">
        <v>128</v>
      </c>
      <c r="AB240" t="s">
        <v>84</v>
      </c>
      <c r="AC240" t="s">
        <v>45</v>
      </c>
      <c r="AD240">
        <v>3</v>
      </c>
    </row>
    <row r="241" spans="1:30" x14ac:dyDescent="0.3">
      <c r="A241">
        <v>3666</v>
      </c>
      <c r="B241" t="s">
        <v>1183</v>
      </c>
      <c r="C241" t="s">
        <v>1184</v>
      </c>
      <c r="D241" s="6" t="str">
        <f>CONCATENATE(employee_data35[[#This Row],[FirstName]], "-",employee_data35[[#This Row],[LastName]] )</f>
        <v>Davin-Peters</v>
      </c>
      <c r="E241" s="1">
        <v>44680</v>
      </c>
      <c r="F241" s="1">
        <v>44947</v>
      </c>
      <c r="G241" s="7" t="str">
        <f>IF(ISBLANK(employee_data35[[#This Row],[ExitDate]]),"Yes","")</f>
        <v/>
      </c>
      <c r="H241" t="s">
        <v>28</v>
      </c>
      <c r="I241" t="s">
        <v>1185</v>
      </c>
      <c r="J241" t="s">
        <v>1186</v>
      </c>
      <c r="K241" t="s">
        <v>80</v>
      </c>
      <c r="L241" s="6" t="str">
        <f>IF(ISBLANK(employee_data35[[#This Row],[ExitDate]]),"1","0")</f>
        <v>0</v>
      </c>
      <c r="M241" t="str">
        <f>IF(ISBLANK(employee_data35[[#This Row],[ExitDate]]),"Active","Tidak Active")</f>
        <v>Tidak Active</v>
      </c>
      <c r="N241" t="s">
        <v>63</v>
      </c>
      <c r="O241" t="s">
        <v>51</v>
      </c>
      <c r="P241" t="s">
        <v>63</v>
      </c>
      <c r="Q241" t="s">
        <v>99</v>
      </c>
      <c r="R241" t="s">
        <v>1187</v>
      </c>
      <c r="S241" t="s">
        <v>38</v>
      </c>
      <c r="T241" t="s">
        <v>90</v>
      </c>
      <c r="U241" s="1">
        <v>20594</v>
      </c>
      <c r="V241" s="7" t="str">
        <f>CONCATENATE(employee_data35[[#This Row],[First-LastName]]&amp;" "&amp;employee_data35[[#This Row],[DOB]])</f>
        <v>Davin-Peters 20594</v>
      </c>
      <c r="W241" t="s">
        <v>40</v>
      </c>
      <c r="X241" t="s">
        <v>83</v>
      </c>
      <c r="Y241" t="s">
        <v>55</v>
      </c>
      <c r="Z241">
        <v>16052</v>
      </c>
      <c r="AA241" t="s">
        <v>56</v>
      </c>
      <c r="AB241" t="s">
        <v>75</v>
      </c>
      <c r="AC241" t="s">
        <v>45</v>
      </c>
      <c r="AD241">
        <v>3</v>
      </c>
    </row>
    <row r="242" spans="1:30" x14ac:dyDescent="0.3">
      <c r="A242">
        <v>3667</v>
      </c>
      <c r="B242" t="s">
        <v>1188</v>
      </c>
      <c r="C242" t="s">
        <v>1189</v>
      </c>
      <c r="D242" s="6" t="str">
        <f>CONCATENATE(employee_data35[[#This Row],[FirstName]], "-",employee_data35[[#This Row],[LastName]] )</f>
        <v>Leyla-Warren</v>
      </c>
      <c r="E242" s="1">
        <v>44906</v>
      </c>
      <c r="F242" s="1">
        <v>45044</v>
      </c>
      <c r="G242" s="7" t="str">
        <f>IF(ISBLANK(employee_data35[[#This Row],[ExitDate]]),"Yes","")</f>
        <v/>
      </c>
      <c r="H242" t="s">
        <v>28</v>
      </c>
      <c r="I242" t="s">
        <v>1190</v>
      </c>
      <c r="J242" t="s">
        <v>1191</v>
      </c>
      <c r="K242" t="s">
        <v>98</v>
      </c>
      <c r="L242" s="6" t="str">
        <f>IF(ISBLANK(employee_data35[[#This Row],[ExitDate]]),"1","0")</f>
        <v>0</v>
      </c>
      <c r="M242" t="str">
        <f>IF(ISBLANK(employee_data35[[#This Row],[ExitDate]]),"Active","Tidak Active")</f>
        <v>Tidak Active</v>
      </c>
      <c r="N242" t="s">
        <v>52</v>
      </c>
      <c r="O242" t="s">
        <v>64</v>
      </c>
      <c r="P242" t="s">
        <v>35</v>
      </c>
      <c r="Q242" t="s">
        <v>126</v>
      </c>
      <c r="R242" t="s">
        <v>1192</v>
      </c>
      <c r="S242" t="s">
        <v>38</v>
      </c>
      <c r="T242" t="s">
        <v>936</v>
      </c>
      <c r="U242" s="1">
        <v>36030</v>
      </c>
      <c r="V242" s="7" t="str">
        <f>CONCATENATE(employee_data35[[#This Row],[First-LastName]]&amp;" "&amp;employee_data35[[#This Row],[DOB]])</f>
        <v>Leyla-Warren 36030</v>
      </c>
      <c r="W242" t="s">
        <v>40</v>
      </c>
      <c r="X242" t="s">
        <v>103</v>
      </c>
      <c r="Y242" t="s">
        <v>55</v>
      </c>
      <c r="Z242">
        <v>18998</v>
      </c>
      <c r="AA242" t="s">
        <v>93</v>
      </c>
      <c r="AB242" t="s">
        <v>75</v>
      </c>
      <c r="AC242" t="s">
        <v>45</v>
      </c>
      <c r="AD242">
        <v>3</v>
      </c>
    </row>
    <row r="243" spans="1:30" x14ac:dyDescent="0.3">
      <c r="A243">
        <v>3668</v>
      </c>
      <c r="B243" t="s">
        <v>996</v>
      </c>
      <c r="C243" t="s">
        <v>364</v>
      </c>
      <c r="D243" s="6" t="str">
        <f>CONCATENATE(employee_data35[[#This Row],[FirstName]], "-",employee_data35[[#This Row],[LastName]] )</f>
        <v>Victoria-Allen</v>
      </c>
      <c r="E243" s="1">
        <v>45144</v>
      </c>
      <c r="F243" s="1">
        <v>45144</v>
      </c>
      <c r="G243" s="7" t="str">
        <f>IF(ISBLANK(employee_data35[[#This Row],[ExitDate]]),"Yes","")</f>
        <v/>
      </c>
      <c r="H243" t="s">
        <v>28</v>
      </c>
      <c r="I243" t="s">
        <v>1193</v>
      </c>
      <c r="J243" t="s">
        <v>1194</v>
      </c>
      <c r="K243" t="s">
        <v>89</v>
      </c>
      <c r="L243" s="6" t="str">
        <f>IF(ISBLANK(employee_data35[[#This Row],[ExitDate]]),"1","0")</f>
        <v>0</v>
      </c>
      <c r="M243" t="str">
        <f>IF(ISBLANK(employee_data35[[#This Row],[ExitDate]]),"Active","Tidak Active")</f>
        <v>Tidak Active</v>
      </c>
      <c r="N243" t="s">
        <v>63</v>
      </c>
      <c r="O243" t="s">
        <v>34</v>
      </c>
      <c r="P243" t="s">
        <v>63</v>
      </c>
      <c r="Q243" t="s">
        <v>175</v>
      </c>
      <c r="R243" t="s">
        <v>1195</v>
      </c>
      <c r="S243" t="s">
        <v>38</v>
      </c>
      <c r="T243" t="s">
        <v>794</v>
      </c>
      <c r="U243" s="1">
        <v>35209</v>
      </c>
      <c r="V243" s="7" t="str">
        <f>CONCATENATE(employee_data35[[#This Row],[First-LastName]]&amp;" "&amp;employee_data35[[#This Row],[DOB]])</f>
        <v>Victoria-Allen 35209</v>
      </c>
      <c r="W243" t="s">
        <v>40</v>
      </c>
      <c r="X243" t="s">
        <v>216</v>
      </c>
      <c r="Y243" t="s">
        <v>55</v>
      </c>
      <c r="Z243">
        <v>33735</v>
      </c>
      <c r="AA243" t="s">
        <v>128</v>
      </c>
      <c r="AB243" t="s">
        <v>44</v>
      </c>
      <c r="AC243" t="s">
        <v>236</v>
      </c>
      <c r="AD243">
        <v>3</v>
      </c>
    </row>
    <row r="244" spans="1:30" x14ac:dyDescent="0.3">
      <c r="A244">
        <v>3669</v>
      </c>
      <c r="B244" t="s">
        <v>1196</v>
      </c>
      <c r="C244" t="s">
        <v>1197</v>
      </c>
      <c r="D244" s="6" t="str">
        <f>CONCATENATE(employee_data35[[#This Row],[FirstName]], "-",employee_data35[[#This Row],[LastName]] )</f>
        <v>Tyler-Hines</v>
      </c>
      <c r="E244" s="1">
        <v>43918</v>
      </c>
      <c r="F244" s="1">
        <v>44997</v>
      </c>
      <c r="G244" s="7" t="str">
        <f>IF(ISBLANK(employee_data35[[#This Row],[ExitDate]]),"Yes","")</f>
        <v/>
      </c>
      <c r="H244" t="s">
        <v>28</v>
      </c>
      <c r="I244" t="s">
        <v>1198</v>
      </c>
      <c r="J244" t="s">
        <v>1199</v>
      </c>
      <c r="K244" t="s">
        <v>31</v>
      </c>
      <c r="L244" s="6" t="str">
        <f>IF(ISBLANK(employee_data35[[#This Row],[ExitDate]]),"1","0")</f>
        <v>0</v>
      </c>
      <c r="M244" t="str">
        <f>IF(ISBLANK(employee_data35[[#This Row],[ExitDate]]),"Active","Tidak Active")</f>
        <v>Tidak Active</v>
      </c>
      <c r="N244" t="s">
        <v>33</v>
      </c>
      <c r="O244" t="s">
        <v>51</v>
      </c>
      <c r="P244" t="s">
        <v>35</v>
      </c>
      <c r="Q244" t="s">
        <v>140</v>
      </c>
      <c r="R244" t="s">
        <v>1200</v>
      </c>
      <c r="S244" t="s">
        <v>38</v>
      </c>
      <c r="T244" t="s">
        <v>39</v>
      </c>
      <c r="U244" s="1">
        <v>24488</v>
      </c>
      <c r="V244" s="7" t="str">
        <f>CONCATENATE(employee_data35[[#This Row],[First-LastName]]&amp;" "&amp;employee_data35[[#This Row],[DOB]])</f>
        <v>Tyler-Hines 24488</v>
      </c>
      <c r="W244" t="s">
        <v>40</v>
      </c>
      <c r="X244" t="s">
        <v>73</v>
      </c>
      <c r="Y244" t="s">
        <v>55</v>
      </c>
      <c r="Z244">
        <v>81928</v>
      </c>
      <c r="AA244" t="s">
        <v>93</v>
      </c>
      <c r="AB244" t="s">
        <v>44</v>
      </c>
      <c r="AC244" t="s">
        <v>45</v>
      </c>
      <c r="AD244">
        <v>3</v>
      </c>
    </row>
    <row r="245" spans="1:30" x14ac:dyDescent="0.3">
      <c r="A245">
        <v>3670</v>
      </c>
      <c r="B245" t="s">
        <v>1201</v>
      </c>
      <c r="C245" t="s">
        <v>674</v>
      </c>
      <c r="D245" s="6" t="str">
        <f>CONCATENATE(employee_data35[[#This Row],[FirstName]], "-",employee_data35[[#This Row],[LastName]] )</f>
        <v>Sandra-Atkinson</v>
      </c>
      <c r="E245" s="1">
        <v>44784</v>
      </c>
      <c r="F245" s="1">
        <v>45012</v>
      </c>
      <c r="G245" s="7" t="str">
        <f>IF(ISBLANK(employee_data35[[#This Row],[ExitDate]]),"Yes","")</f>
        <v/>
      </c>
      <c r="H245" t="s">
        <v>728</v>
      </c>
      <c r="I245" t="s">
        <v>1202</v>
      </c>
      <c r="J245" t="s">
        <v>1203</v>
      </c>
      <c r="K245" t="s">
        <v>133</v>
      </c>
      <c r="L245" s="6" t="str">
        <f>IF(ISBLANK(employee_data35[[#This Row],[ExitDate]]),"1","0")</f>
        <v>0</v>
      </c>
      <c r="M245" t="str">
        <f>IF(ISBLANK(employee_data35[[#This Row],[ExitDate]]),"Active","Tidak Active")</f>
        <v>Tidak Active</v>
      </c>
      <c r="N245" t="s">
        <v>63</v>
      </c>
      <c r="O245" t="s">
        <v>51</v>
      </c>
      <c r="P245" t="s">
        <v>63</v>
      </c>
      <c r="Q245" t="s">
        <v>126</v>
      </c>
      <c r="R245" t="s">
        <v>1204</v>
      </c>
      <c r="S245" t="s">
        <v>38</v>
      </c>
      <c r="T245" t="s">
        <v>936</v>
      </c>
      <c r="U245" s="1">
        <v>25220</v>
      </c>
      <c r="V245" s="7" t="str">
        <f>CONCATENATE(employee_data35[[#This Row],[First-LastName]]&amp;" "&amp;employee_data35[[#This Row],[DOB]])</f>
        <v>Sandra-Atkinson 25220</v>
      </c>
      <c r="W245" t="s">
        <v>40</v>
      </c>
      <c r="X245" t="s">
        <v>113</v>
      </c>
      <c r="Y245" t="s">
        <v>42</v>
      </c>
      <c r="Z245">
        <v>14006</v>
      </c>
      <c r="AA245" t="s">
        <v>56</v>
      </c>
      <c r="AB245" t="s">
        <v>44</v>
      </c>
      <c r="AC245" t="s">
        <v>236</v>
      </c>
      <c r="AD245">
        <v>3</v>
      </c>
    </row>
    <row r="246" spans="1:30" x14ac:dyDescent="0.3">
      <c r="A246">
        <v>3671</v>
      </c>
      <c r="B246" t="s">
        <v>1205</v>
      </c>
      <c r="C246" t="s">
        <v>1206</v>
      </c>
      <c r="D246" s="6" t="str">
        <f>CONCATENATE(employee_data35[[#This Row],[FirstName]], "-",employee_data35[[#This Row],[LastName]] )</f>
        <v>Simone-Hayes</v>
      </c>
      <c r="E246" s="1">
        <v>44952</v>
      </c>
      <c r="F246" s="1">
        <v>45096</v>
      </c>
      <c r="G246" s="7" t="str">
        <f>IF(ISBLANK(employee_data35[[#This Row],[ExitDate]]),"Yes","")</f>
        <v/>
      </c>
      <c r="H246" t="s">
        <v>728</v>
      </c>
      <c r="I246" t="s">
        <v>1207</v>
      </c>
      <c r="J246" t="s">
        <v>1208</v>
      </c>
      <c r="K246" t="s">
        <v>50</v>
      </c>
      <c r="L246" s="6" t="str">
        <f>IF(ISBLANK(employee_data35[[#This Row],[ExitDate]]),"1","0")</f>
        <v>0</v>
      </c>
      <c r="M246" t="str">
        <f>IF(ISBLANK(employee_data35[[#This Row],[ExitDate]]),"Active","Tidak Active")</f>
        <v>Tidak Active</v>
      </c>
      <c r="N246" t="s">
        <v>52</v>
      </c>
      <c r="O246" t="s">
        <v>51</v>
      </c>
      <c r="P246" t="s">
        <v>35</v>
      </c>
      <c r="Q246" t="s">
        <v>99</v>
      </c>
      <c r="R246" t="s">
        <v>1209</v>
      </c>
      <c r="S246" t="s">
        <v>38</v>
      </c>
      <c r="T246" t="s">
        <v>148</v>
      </c>
      <c r="U246" s="1">
        <v>32871</v>
      </c>
      <c r="V246" s="7" t="str">
        <f>CONCATENATE(employee_data35[[#This Row],[First-LastName]]&amp;" "&amp;employee_data35[[#This Row],[DOB]])</f>
        <v>Simone-Hayes 32871</v>
      </c>
      <c r="W246" t="s">
        <v>40</v>
      </c>
      <c r="X246" t="s">
        <v>150</v>
      </c>
      <c r="Y246" t="s">
        <v>42</v>
      </c>
      <c r="Z246">
        <v>45376</v>
      </c>
      <c r="AA246" t="s">
        <v>128</v>
      </c>
      <c r="AB246" t="s">
        <v>104</v>
      </c>
      <c r="AC246" t="s">
        <v>236</v>
      </c>
      <c r="AD246">
        <v>3</v>
      </c>
    </row>
    <row r="247" spans="1:30" x14ac:dyDescent="0.3">
      <c r="A247">
        <v>3672</v>
      </c>
      <c r="B247" t="s">
        <v>1210</v>
      </c>
      <c r="C247" t="s">
        <v>1211</v>
      </c>
      <c r="D247" s="6" t="str">
        <f>CONCATENATE(employee_data35[[#This Row],[FirstName]], "-",employee_data35[[#This Row],[LastName]] )</f>
        <v>Rhett-Valenzuela</v>
      </c>
      <c r="E247" s="1">
        <v>43479</v>
      </c>
      <c r="F247" s="1"/>
      <c r="G247" s="7" t="str">
        <f>IF(ISBLANK(employee_data35[[#This Row],[ExitDate]]),"Yes","")</f>
        <v>Yes</v>
      </c>
      <c r="H247" t="s">
        <v>728</v>
      </c>
      <c r="I247" t="s">
        <v>1212</v>
      </c>
      <c r="J247" t="s">
        <v>1213</v>
      </c>
      <c r="K247" t="s">
        <v>139</v>
      </c>
      <c r="L247" s="6" t="str">
        <f>IF(ISBLANK(employee_data35[[#This Row],[ExitDate]]),"1","0")</f>
        <v>1</v>
      </c>
      <c r="M247" t="str">
        <f>IF(ISBLANK(employee_data35[[#This Row],[ExitDate]]),"Active","Tidak Active")</f>
        <v>Active</v>
      </c>
      <c r="N247" t="s">
        <v>52</v>
      </c>
      <c r="O247" t="s">
        <v>51</v>
      </c>
      <c r="P247" t="s">
        <v>63</v>
      </c>
      <c r="Q247" t="s">
        <v>36</v>
      </c>
      <c r="R247" t="s">
        <v>37</v>
      </c>
      <c r="S247" t="s">
        <v>38</v>
      </c>
      <c r="T247" t="s">
        <v>81</v>
      </c>
      <c r="U247" s="1">
        <v>33293</v>
      </c>
      <c r="V247" s="7" t="str">
        <f>CONCATENATE(employee_data35[[#This Row],[First-LastName]]&amp;" "&amp;employee_data35[[#This Row],[DOB]])</f>
        <v>Rhett-Valenzuela 33293</v>
      </c>
      <c r="W247" t="s">
        <v>40</v>
      </c>
      <c r="X247" t="s">
        <v>226</v>
      </c>
      <c r="Y247" t="s">
        <v>42</v>
      </c>
      <c r="Z247">
        <v>44501</v>
      </c>
      <c r="AA247" t="s">
        <v>128</v>
      </c>
      <c r="AB247" t="s">
        <v>104</v>
      </c>
      <c r="AC247" t="s">
        <v>45</v>
      </c>
      <c r="AD247">
        <v>3</v>
      </c>
    </row>
    <row r="248" spans="1:30" x14ac:dyDescent="0.3">
      <c r="A248">
        <v>3673</v>
      </c>
      <c r="B248" t="s">
        <v>1214</v>
      </c>
      <c r="C248" t="s">
        <v>1215</v>
      </c>
      <c r="D248" s="6" t="str">
        <f>CONCATENATE(employee_data35[[#This Row],[FirstName]], "-",employee_data35[[#This Row],[LastName]] )</f>
        <v>Lane-Zuniga</v>
      </c>
      <c r="E248" s="1">
        <v>44723</v>
      </c>
      <c r="F248" s="1">
        <v>44936</v>
      </c>
      <c r="G248" s="7" t="str">
        <f>IF(ISBLANK(employee_data35[[#This Row],[ExitDate]]),"Yes","")</f>
        <v/>
      </c>
      <c r="H248" t="s">
        <v>728</v>
      </c>
      <c r="I248" t="s">
        <v>1216</v>
      </c>
      <c r="J248" t="s">
        <v>1217</v>
      </c>
      <c r="K248" t="s">
        <v>80</v>
      </c>
      <c r="L248" s="6" t="str">
        <f>IF(ISBLANK(employee_data35[[#This Row],[ExitDate]]),"1","0")</f>
        <v>0</v>
      </c>
      <c r="M248" t="str">
        <f>IF(ISBLANK(employee_data35[[#This Row],[ExitDate]]),"Active","Tidak Active")</f>
        <v>Tidak Active</v>
      </c>
      <c r="N248" t="s">
        <v>63</v>
      </c>
      <c r="O248" t="s">
        <v>64</v>
      </c>
      <c r="P248" t="s">
        <v>35</v>
      </c>
      <c r="Q248" t="s">
        <v>175</v>
      </c>
      <c r="R248" t="s">
        <v>1218</v>
      </c>
      <c r="S248" t="s">
        <v>38</v>
      </c>
      <c r="T248" t="s">
        <v>696</v>
      </c>
      <c r="U248" s="1">
        <v>26714</v>
      </c>
      <c r="V248" s="7" t="str">
        <f>CONCATENATE(employee_data35[[#This Row],[First-LastName]]&amp;" "&amp;employee_data35[[#This Row],[DOB]])</f>
        <v>Lane-Zuniga 26714</v>
      </c>
      <c r="W248" t="s">
        <v>40</v>
      </c>
      <c r="X248" t="s">
        <v>243</v>
      </c>
      <c r="Y248" t="s">
        <v>42</v>
      </c>
      <c r="Z248">
        <v>47767</v>
      </c>
      <c r="AA248" t="s">
        <v>74</v>
      </c>
      <c r="AB248" t="s">
        <v>44</v>
      </c>
      <c r="AC248" t="s">
        <v>45</v>
      </c>
      <c r="AD248">
        <v>3</v>
      </c>
    </row>
    <row r="249" spans="1:30" x14ac:dyDescent="0.3">
      <c r="A249">
        <v>3674</v>
      </c>
      <c r="B249" t="s">
        <v>1219</v>
      </c>
      <c r="C249" t="s">
        <v>1220</v>
      </c>
      <c r="D249" s="6" t="str">
        <f>CONCATENATE(employee_data35[[#This Row],[FirstName]], "-",employee_data35[[#This Row],[LastName]] )</f>
        <v>Isabelle-Shields</v>
      </c>
      <c r="E249" s="1">
        <v>44007</v>
      </c>
      <c r="F249" s="1">
        <v>44622</v>
      </c>
      <c r="G249" s="7" t="str">
        <f>IF(ISBLANK(employee_data35[[#This Row],[ExitDate]]),"Yes","")</f>
        <v/>
      </c>
      <c r="H249" t="s">
        <v>728</v>
      </c>
      <c r="I249" t="s">
        <v>1221</v>
      </c>
      <c r="J249" t="s">
        <v>1222</v>
      </c>
      <c r="K249" t="s">
        <v>89</v>
      </c>
      <c r="L249" s="6" t="str">
        <f>IF(ISBLANK(employee_data35[[#This Row],[ExitDate]]),"1","0")</f>
        <v>0</v>
      </c>
      <c r="M249" t="str">
        <f>IF(ISBLANK(employee_data35[[#This Row],[ExitDate]]),"Active","Tidak Active")</f>
        <v>Tidak Active</v>
      </c>
      <c r="N249" t="s">
        <v>52</v>
      </c>
      <c r="O249" t="s">
        <v>34</v>
      </c>
      <c r="P249" t="s">
        <v>52</v>
      </c>
      <c r="Q249" t="s">
        <v>175</v>
      </c>
      <c r="R249" t="s">
        <v>1223</v>
      </c>
      <c r="S249" t="s">
        <v>38</v>
      </c>
      <c r="T249" t="s">
        <v>111</v>
      </c>
      <c r="U249" s="1">
        <v>35186</v>
      </c>
      <c r="V249" s="7" t="str">
        <f>CONCATENATE(employee_data35[[#This Row],[First-LastName]]&amp;" "&amp;employee_data35[[#This Row],[DOB]])</f>
        <v>Isabelle-Shields 35186</v>
      </c>
      <c r="W249" t="s">
        <v>40</v>
      </c>
      <c r="X249" t="s">
        <v>113</v>
      </c>
      <c r="Y249" t="s">
        <v>42</v>
      </c>
      <c r="Z249">
        <v>39141</v>
      </c>
      <c r="AA249" t="s">
        <v>74</v>
      </c>
      <c r="AB249" t="s">
        <v>75</v>
      </c>
      <c r="AC249" t="s">
        <v>45</v>
      </c>
      <c r="AD249">
        <v>3</v>
      </c>
    </row>
    <row r="250" spans="1:30" x14ac:dyDescent="0.3">
      <c r="A250">
        <v>3675</v>
      </c>
      <c r="B250" t="s">
        <v>1224</v>
      </c>
      <c r="C250" t="s">
        <v>1225</v>
      </c>
      <c r="D250" s="6" t="str">
        <f>CONCATENATE(employee_data35[[#This Row],[FirstName]], "-",employee_data35[[#This Row],[LastName]] )</f>
        <v>Mario-Mays</v>
      </c>
      <c r="E250" s="1">
        <v>43990</v>
      </c>
      <c r="F250" s="1">
        <v>44924</v>
      </c>
      <c r="G250" s="7" t="str">
        <f>IF(ISBLANK(employee_data35[[#This Row],[ExitDate]]),"Yes","")</f>
        <v/>
      </c>
      <c r="H250" t="s">
        <v>728</v>
      </c>
      <c r="I250" t="s">
        <v>1226</v>
      </c>
      <c r="J250" t="s">
        <v>1227</v>
      </c>
      <c r="K250" t="s">
        <v>31</v>
      </c>
      <c r="L250" s="6" t="str">
        <f>IF(ISBLANK(employee_data35[[#This Row],[ExitDate]]),"1","0")</f>
        <v>0</v>
      </c>
      <c r="M250" t="str">
        <f>IF(ISBLANK(employee_data35[[#This Row],[ExitDate]]),"Active","Tidak Active")</f>
        <v>Tidak Active</v>
      </c>
      <c r="N250" t="s">
        <v>63</v>
      </c>
      <c r="O250" t="s">
        <v>34</v>
      </c>
      <c r="P250" t="s">
        <v>63</v>
      </c>
      <c r="Q250" t="s">
        <v>126</v>
      </c>
      <c r="R250" t="s">
        <v>1228</v>
      </c>
      <c r="S250" t="s">
        <v>38</v>
      </c>
      <c r="T250" t="s">
        <v>111</v>
      </c>
      <c r="U250" s="1">
        <v>19234</v>
      </c>
      <c r="V250" s="7" t="str">
        <f>CONCATENATE(employee_data35[[#This Row],[First-LastName]]&amp;" "&amp;employee_data35[[#This Row],[DOB]])</f>
        <v>Mario-Mays 19234</v>
      </c>
      <c r="W250" t="s">
        <v>40</v>
      </c>
      <c r="X250" t="s">
        <v>103</v>
      </c>
      <c r="Y250" t="s">
        <v>42</v>
      </c>
      <c r="Z250">
        <v>70090</v>
      </c>
      <c r="AA250" t="s">
        <v>56</v>
      </c>
      <c r="AB250" t="s">
        <v>104</v>
      </c>
      <c r="AC250" t="s">
        <v>45</v>
      </c>
      <c r="AD250">
        <v>3</v>
      </c>
    </row>
    <row r="251" spans="1:30" x14ac:dyDescent="0.3">
      <c r="A251">
        <v>3676</v>
      </c>
      <c r="B251" t="s">
        <v>1229</v>
      </c>
      <c r="C251" t="s">
        <v>253</v>
      </c>
      <c r="D251" s="6" t="str">
        <f>CONCATENATE(employee_data35[[#This Row],[FirstName]], "-",employee_data35[[#This Row],[LastName]] )</f>
        <v>Leah-Robinson</v>
      </c>
      <c r="E251" s="1">
        <v>43341</v>
      </c>
      <c r="F251" s="1"/>
      <c r="G251" s="7" t="str">
        <f>IF(ISBLANK(employee_data35[[#This Row],[ExitDate]]),"Yes","")</f>
        <v>Yes</v>
      </c>
      <c r="H251" t="s">
        <v>28</v>
      </c>
      <c r="I251" t="s">
        <v>1230</v>
      </c>
      <c r="J251" t="s">
        <v>1231</v>
      </c>
      <c r="K251" t="s">
        <v>89</v>
      </c>
      <c r="L251" s="6" t="str">
        <f>IF(ISBLANK(employee_data35[[#This Row],[ExitDate]]),"1","0")</f>
        <v>1</v>
      </c>
      <c r="M251" t="str">
        <f>IF(ISBLANK(employee_data35[[#This Row],[ExitDate]]),"Active","Tidak Active")</f>
        <v>Active</v>
      </c>
      <c r="N251" t="s">
        <v>33</v>
      </c>
      <c r="O251" t="s">
        <v>64</v>
      </c>
      <c r="P251" t="s">
        <v>52</v>
      </c>
      <c r="Q251" t="s">
        <v>36</v>
      </c>
      <c r="R251" t="s">
        <v>37</v>
      </c>
      <c r="S251" t="s">
        <v>38</v>
      </c>
      <c r="T251" t="s">
        <v>504</v>
      </c>
      <c r="U251" s="1">
        <v>34302</v>
      </c>
      <c r="V251" s="7" t="str">
        <f>CONCATENATE(employee_data35[[#This Row],[First-LastName]]&amp;" "&amp;employee_data35[[#This Row],[DOB]])</f>
        <v>Leah-Robinson 34302</v>
      </c>
      <c r="W251" t="s">
        <v>40</v>
      </c>
      <c r="X251" t="s">
        <v>1232</v>
      </c>
      <c r="Y251" t="s">
        <v>55</v>
      </c>
      <c r="Z251">
        <v>35858</v>
      </c>
      <c r="AA251" t="s">
        <v>93</v>
      </c>
      <c r="AB251" t="s">
        <v>104</v>
      </c>
      <c r="AC251" t="s">
        <v>45</v>
      </c>
      <c r="AD251">
        <v>3</v>
      </c>
    </row>
    <row r="252" spans="1:30" x14ac:dyDescent="0.3">
      <c r="A252">
        <v>3677</v>
      </c>
      <c r="B252" t="s">
        <v>1233</v>
      </c>
      <c r="C252" t="s">
        <v>978</v>
      </c>
      <c r="D252" s="6" t="str">
        <f>CONCATENATE(employee_data35[[#This Row],[FirstName]], "-",employee_data35[[#This Row],[LastName]] )</f>
        <v>Dayami-Bailey</v>
      </c>
      <c r="E252" s="1">
        <v>44835</v>
      </c>
      <c r="F252" s="1"/>
      <c r="G252" s="7" t="str">
        <f>IF(ISBLANK(employee_data35[[#This Row],[ExitDate]]),"Yes","")</f>
        <v>Yes</v>
      </c>
      <c r="H252" t="s">
        <v>28</v>
      </c>
      <c r="I252" t="s">
        <v>1234</v>
      </c>
      <c r="J252" t="s">
        <v>1235</v>
      </c>
      <c r="K252" t="s">
        <v>31</v>
      </c>
      <c r="L252" s="6" t="str">
        <f>IF(ISBLANK(employee_data35[[#This Row],[ExitDate]]),"1","0")</f>
        <v>1</v>
      </c>
      <c r="M252" t="str">
        <f>IF(ISBLANK(employee_data35[[#This Row],[ExitDate]]),"Active","Tidak Active")</f>
        <v>Active</v>
      </c>
      <c r="N252" t="s">
        <v>63</v>
      </c>
      <c r="O252" t="s">
        <v>51</v>
      </c>
      <c r="P252" t="s">
        <v>63</v>
      </c>
      <c r="Q252" t="s">
        <v>36</v>
      </c>
      <c r="R252" t="s">
        <v>37</v>
      </c>
      <c r="S252" t="s">
        <v>38</v>
      </c>
      <c r="T252" t="s">
        <v>90</v>
      </c>
      <c r="U252" s="1">
        <v>21950</v>
      </c>
      <c r="V252" s="7" t="str">
        <f>CONCATENATE(employee_data35[[#This Row],[First-LastName]]&amp;" "&amp;employee_data35[[#This Row],[DOB]])</f>
        <v>Dayami-Bailey 21950</v>
      </c>
      <c r="W252" t="s">
        <v>40</v>
      </c>
      <c r="X252" t="s">
        <v>6</v>
      </c>
      <c r="Y252" t="s">
        <v>55</v>
      </c>
      <c r="Z252">
        <v>27462</v>
      </c>
      <c r="AA252" t="s">
        <v>56</v>
      </c>
      <c r="AB252" t="s">
        <v>75</v>
      </c>
      <c r="AC252" t="s">
        <v>45</v>
      </c>
      <c r="AD252">
        <v>3</v>
      </c>
    </row>
    <row r="253" spans="1:30" x14ac:dyDescent="0.3">
      <c r="A253">
        <v>3678</v>
      </c>
      <c r="B253" t="s">
        <v>1236</v>
      </c>
      <c r="C253" t="s">
        <v>1001</v>
      </c>
      <c r="D253" s="6" t="str">
        <f>CONCATENATE(employee_data35[[#This Row],[FirstName]], "-",employee_data35[[#This Row],[LastName]] )</f>
        <v>Ramon-Fleming</v>
      </c>
      <c r="E253" s="1">
        <v>44399</v>
      </c>
      <c r="F253" s="1"/>
      <c r="G253" s="7" t="str">
        <f>IF(ISBLANK(employee_data35[[#This Row],[ExitDate]]),"Yes","")</f>
        <v>Yes</v>
      </c>
      <c r="H253" t="s">
        <v>28</v>
      </c>
      <c r="I253" t="s">
        <v>1237</v>
      </c>
      <c r="J253" t="s">
        <v>1238</v>
      </c>
      <c r="K253" t="s">
        <v>133</v>
      </c>
      <c r="L253" s="6" t="str">
        <f>IF(ISBLANK(employee_data35[[#This Row],[ExitDate]]),"1","0")</f>
        <v>1</v>
      </c>
      <c r="M253" t="str">
        <f>IF(ISBLANK(employee_data35[[#This Row],[ExitDate]]),"Active","Tidak Active")</f>
        <v>Active</v>
      </c>
      <c r="N253" t="s">
        <v>63</v>
      </c>
      <c r="O253" t="s">
        <v>51</v>
      </c>
      <c r="P253" t="s">
        <v>63</v>
      </c>
      <c r="Q253" t="s">
        <v>36</v>
      </c>
      <c r="R253" t="s">
        <v>37</v>
      </c>
      <c r="S253" t="s">
        <v>38</v>
      </c>
      <c r="T253" t="s">
        <v>101</v>
      </c>
      <c r="U253" s="1">
        <v>36304</v>
      </c>
      <c r="V253" s="7" t="str">
        <f>CONCATENATE(employee_data35[[#This Row],[First-LastName]]&amp;" "&amp;employee_data35[[#This Row],[DOB]])</f>
        <v>Ramon-Fleming 36304</v>
      </c>
      <c r="W253" t="s">
        <v>40</v>
      </c>
      <c r="X253" t="s">
        <v>703</v>
      </c>
      <c r="Y253" t="s">
        <v>55</v>
      </c>
      <c r="Z253">
        <v>65321</v>
      </c>
      <c r="AA253" t="s">
        <v>128</v>
      </c>
      <c r="AB253" t="s">
        <v>75</v>
      </c>
      <c r="AC253" t="s">
        <v>45</v>
      </c>
      <c r="AD253">
        <v>3</v>
      </c>
    </row>
    <row r="254" spans="1:30" x14ac:dyDescent="0.3">
      <c r="A254">
        <v>3679</v>
      </c>
      <c r="B254" t="s">
        <v>1239</v>
      </c>
      <c r="C254" t="s">
        <v>1240</v>
      </c>
      <c r="D254" s="6" t="str">
        <f>CONCATENATE(employee_data35[[#This Row],[FirstName]], "-",employee_data35[[#This Row],[LastName]] )</f>
        <v>Pedro-Harrison</v>
      </c>
      <c r="E254" s="1">
        <v>43813</v>
      </c>
      <c r="F254" s="1"/>
      <c r="G254" s="7" t="str">
        <f>IF(ISBLANK(employee_data35[[#This Row],[ExitDate]]),"Yes","")</f>
        <v>Yes</v>
      </c>
      <c r="H254" t="s">
        <v>28</v>
      </c>
      <c r="I254" t="s">
        <v>1241</v>
      </c>
      <c r="J254" t="s">
        <v>1242</v>
      </c>
      <c r="K254" t="s">
        <v>50</v>
      </c>
      <c r="L254" s="6" t="str">
        <f>IF(ISBLANK(employee_data35[[#This Row],[ExitDate]]),"1","0")</f>
        <v>1</v>
      </c>
      <c r="M254" t="str">
        <f>IF(ISBLANK(employee_data35[[#This Row],[ExitDate]]),"Active","Tidak Active")</f>
        <v>Active</v>
      </c>
      <c r="N254" t="s">
        <v>63</v>
      </c>
      <c r="O254" t="s">
        <v>51</v>
      </c>
      <c r="P254" t="s">
        <v>63</v>
      </c>
      <c r="Q254" t="s">
        <v>36</v>
      </c>
      <c r="R254" t="s">
        <v>37</v>
      </c>
      <c r="S254" t="s">
        <v>38</v>
      </c>
      <c r="T254" t="s">
        <v>111</v>
      </c>
      <c r="U254" s="1">
        <v>32705</v>
      </c>
      <c r="V254" s="7" t="str">
        <f>CONCATENATE(employee_data35[[#This Row],[First-LastName]]&amp;" "&amp;employee_data35[[#This Row],[DOB]])</f>
        <v>Pedro-Harrison 32705</v>
      </c>
      <c r="W254" t="s">
        <v>40</v>
      </c>
      <c r="X254" t="s">
        <v>113</v>
      </c>
      <c r="Y254" t="s">
        <v>55</v>
      </c>
      <c r="Z254">
        <v>54017</v>
      </c>
      <c r="AA254" t="s">
        <v>128</v>
      </c>
      <c r="AB254" t="s">
        <v>104</v>
      </c>
      <c r="AC254" t="s">
        <v>45</v>
      </c>
      <c r="AD254">
        <v>3</v>
      </c>
    </row>
    <row r="255" spans="1:30" x14ac:dyDescent="0.3">
      <c r="A255">
        <v>3680</v>
      </c>
      <c r="B255" t="s">
        <v>1240</v>
      </c>
      <c r="C255" t="s">
        <v>1243</v>
      </c>
      <c r="D255" s="6" t="str">
        <f>CONCATENATE(employee_data35[[#This Row],[FirstName]], "-",employee_data35[[#This Row],[LastName]] )</f>
        <v>Harrison-Hudson</v>
      </c>
      <c r="E255" s="1">
        <v>43917</v>
      </c>
      <c r="F255" s="1"/>
      <c r="G255" s="7" t="str">
        <f>IF(ISBLANK(employee_data35[[#This Row],[ExitDate]]),"Yes","")</f>
        <v>Yes</v>
      </c>
      <c r="H255" t="s">
        <v>28</v>
      </c>
      <c r="I255" t="s">
        <v>1244</v>
      </c>
      <c r="J255" t="s">
        <v>1245</v>
      </c>
      <c r="K255" t="s">
        <v>139</v>
      </c>
      <c r="L255" s="6" t="str">
        <f>IF(ISBLANK(employee_data35[[#This Row],[ExitDate]]),"1","0")</f>
        <v>1</v>
      </c>
      <c r="M255" t="str">
        <f>IF(ISBLANK(employee_data35[[#This Row],[ExitDate]]),"Active","Tidak Active")</f>
        <v>Active</v>
      </c>
      <c r="N255" t="s">
        <v>52</v>
      </c>
      <c r="O255" t="s">
        <v>64</v>
      </c>
      <c r="P255" t="s">
        <v>63</v>
      </c>
      <c r="Q255" t="s">
        <v>36</v>
      </c>
      <c r="R255" t="s">
        <v>37</v>
      </c>
      <c r="S255" t="s">
        <v>38</v>
      </c>
      <c r="T255" t="s">
        <v>794</v>
      </c>
      <c r="U255" s="1">
        <v>31304</v>
      </c>
      <c r="V255" s="7" t="str">
        <f>CONCATENATE(employee_data35[[#This Row],[First-LastName]]&amp;" "&amp;employee_data35[[#This Row],[DOB]])</f>
        <v>Harrison-Hudson 31304</v>
      </c>
      <c r="W255" t="s">
        <v>40</v>
      </c>
      <c r="X255" t="s">
        <v>216</v>
      </c>
      <c r="Y255" t="s">
        <v>42</v>
      </c>
      <c r="Z255">
        <v>51584</v>
      </c>
      <c r="AA255" t="s">
        <v>74</v>
      </c>
      <c r="AB255" t="s">
        <v>104</v>
      </c>
      <c r="AC255" t="s">
        <v>45</v>
      </c>
      <c r="AD255">
        <v>3</v>
      </c>
    </row>
    <row r="256" spans="1:30" x14ac:dyDescent="0.3">
      <c r="A256">
        <v>3681</v>
      </c>
      <c r="B256" t="s">
        <v>1246</v>
      </c>
      <c r="C256" t="s">
        <v>1214</v>
      </c>
      <c r="D256" s="6" t="str">
        <f>CONCATENATE(employee_data35[[#This Row],[FirstName]], "-",employee_data35[[#This Row],[LastName]] )</f>
        <v>Taniya-Lane</v>
      </c>
      <c r="E256" s="1">
        <v>44525</v>
      </c>
      <c r="F256" s="1"/>
      <c r="G256" s="7" t="str">
        <f>IF(ISBLANK(employee_data35[[#This Row],[ExitDate]]),"Yes","")</f>
        <v>Yes</v>
      </c>
      <c r="H256" t="s">
        <v>28</v>
      </c>
      <c r="I256" t="s">
        <v>1247</v>
      </c>
      <c r="J256" t="s">
        <v>1248</v>
      </c>
      <c r="K256" t="s">
        <v>80</v>
      </c>
      <c r="L256" s="6" t="str">
        <f>IF(ISBLANK(employee_data35[[#This Row],[ExitDate]]),"1","0")</f>
        <v>1</v>
      </c>
      <c r="M256" t="str">
        <f>IF(ISBLANK(employee_data35[[#This Row],[ExitDate]]),"Active","Tidak Active")</f>
        <v>Active</v>
      </c>
      <c r="N256" t="s">
        <v>52</v>
      </c>
      <c r="O256" t="s">
        <v>64</v>
      </c>
      <c r="P256" t="s">
        <v>35</v>
      </c>
      <c r="Q256" t="s">
        <v>36</v>
      </c>
      <c r="R256" t="s">
        <v>37</v>
      </c>
      <c r="S256" t="s">
        <v>38</v>
      </c>
      <c r="T256" t="s">
        <v>111</v>
      </c>
      <c r="U256" s="1">
        <v>27836</v>
      </c>
      <c r="V256" s="7" t="str">
        <f>CONCATENATE(employee_data35[[#This Row],[First-LastName]]&amp;" "&amp;employee_data35[[#This Row],[DOB]])</f>
        <v>Taniya-Lane 27836</v>
      </c>
      <c r="W256" t="s">
        <v>40</v>
      </c>
      <c r="X256" t="s">
        <v>419</v>
      </c>
      <c r="Y256" t="s">
        <v>42</v>
      </c>
      <c r="Z256">
        <v>75321</v>
      </c>
      <c r="AA256" t="s">
        <v>93</v>
      </c>
      <c r="AB256" t="s">
        <v>44</v>
      </c>
      <c r="AC256" t="s">
        <v>45</v>
      </c>
      <c r="AD256">
        <v>3</v>
      </c>
    </row>
    <row r="257" spans="1:30" x14ac:dyDescent="0.3">
      <c r="A257">
        <v>3682</v>
      </c>
      <c r="B257" t="s">
        <v>1249</v>
      </c>
      <c r="C257" t="s">
        <v>1250</v>
      </c>
      <c r="D257" s="6" t="str">
        <f>CONCATENATE(employee_data35[[#This Row],[FirstName]], "-",employee_data35[[#This Row],[LastName]] )</f>
        <v>Rene-Wallace</v>
      </c>
      <c r="E257" s="1">
        <v>45115</v>
      </c>
      <c r="F257" s="1"/>
      <c r="G257" s="7" t="str">
        <f>IF(ISBLANK(employee_data35[[#This Row],[ExitDate]]),"Yes","")</f>
        <v>Yes</v>
      </c>
      <c r="H257" t="s">
        <v>28</v>
      </c>
      <c r="I257" t="s">
        <v>1251</v>
      </c>
      <c r="J257" t="s">
        <v>1252</v>
      </c>
      <c r="K257" t="s">
        <v>168</v>
      </c>
      <c r="L257" s="6" t="str">
        <f>IF(ISBLANK(employee_data35[[#This Row],[ExitDate]]),"1","0")</f>
        <v>1</v>
      </c>
      <c r="M257" t="str">
        <f>IF(ISBLANK(employee_data35[[#This Row],[ExitDate]]),"Active","Tidak Active")</f>
        <v>Active</v>
      </c>
      <c r="N257" t="s">
        <v>63</v>
      </c>
      <c r="O257" t="s">
        <v>34</v>
      </c>
      <c r="P257" t="s">
        <v>35</v>
      </c>
      <c r="Q257" t="s">
        <v>36</v>
      </c>
      <c r="R257" t="s">
        <v>37</v>
      </c>
      <c r="S257" t="s">
        <v>38</v>
      </c>
      <c r="T257" t="s">
        <v>90</v>
      </c>
      <c r="U257" s="1">
        <v>15824</v>
      </c>
      <c r="V257" s="7" t="str">
        <f>CONCATENATE(employee_data35[[#This Row],[First-LastName]]&amp;" "&amp;employee_data35[[#This Row],[DOB]])</f>
        <v>Rene-Wallace 15824</v>
      </c>
      <c r="W257" t="s">
        <v>40</v>
      </c>
      <c r="X257" t="s">
        <v>103</v>
      </c>
      <c r="Y257" t="s">
        <v>42</v>
      </c>
      <c r="Z257">
        <v>37646</v>
      </c>
      <c r="AA257" t="s">
        <v>93</v>
      </c>
      <c r="AB257" t="s">
        <v>75</v>
      </c>
      <c r="AC257" t="s">
        <v>45</v>
      </c>
      <c r="AD257">
        <v>4</v>
      </c>
    </row>
    <row r="258" spans="1:30" x14ac:dyDescent="0.3">
      <c r="A258">
        <v>3683</v>
      </c>
      <c r="B258" t="s">
        <v>1253</v>
      </c>
      <c r="C258" t="s">
        <v>1254</v>
      </c>
      <c r="D258" s="6" t="str">
        <f>CONCATENATE(employee_data35[[#This Row],[FirstName]], "-",employee_data35[[#This Row],[LastName]] )</f>
        <v>Kai-Gaines</v>
      </c>
      <c r="E258" s="1">
        <v>44502</v>
      </c>
      <c r="F258" s="1">
        <v>44541</v>
      </c>
      <c r="G258" s="7" t="str">
        <f>IF(ISBLANK(employee_data35[[#This Row],[ExitDate]]),"Yes","")</f>
        <v/>
      </c>
      <c r="H258" t="s">
        <v>28</v>
      </c>
      <c r="I258" t="s">
        <v>1255</v>
      </c>
      <c r="J258" t="s">
        <v>1256</v>
      </c>
      <c r="K258" t="s">
        <v>98</v>
      </c>
      <c r="L258" s="6" t="str">
        <f>IF(ISBLANK(employee_data35[[#This Row],[ExitDate]]),"1","0")</f>
        <v>0</v>
      </c>
      <c r="M258" t="str">
        <f>IF(ISBLANK(employee_data35[[#This Row],[ExitDate]]),"Active","Tidak Active")</f>
        <v>Tidak Active</v>
      </c>
      <c r="N258" t="s">
        <v>52</v>
      </c>
      <c r="O258" t="s">
        <v>34</v>
      </c>
      <c r="P258" t="s">
        <v>35</v>
      </c>
      <c r="Q258" t="s">
        <v>99</v>
      </c>
      <c r="R258" t="s">
        <v>1257</v>
      </c>
      <c r="S258" t="s">
        <v>38</v>
      </c>
      <c r="T258" t="s">
        <v>39</v>
      </c>
      <c r="U258" s="1">
        <v>20460</v>
      </c>
      <c r="V258" s="7" t="str">
        <f>CONCATENATE(employee_data35[[#This Row],[First-LastName]]&amp;" "&amp;employee_data35[[#This Row],[DOB]])</f>
        <v>Kai-Gaines 20460</v>
      </c>
      <c r="W258" t="s">
        <v>40</v>
      </c>
      <c r="X258" t="s">
        <v>1258</v>
      </c>
      <c r="Y258" t="s">
        <v>55</v>
      </c>
      <c r="Z258">
        <v>33204</v>
      </c>
      <c r="AA258" t="s">
        <v>74</v>
      </c>
      <c r="AB258" t="s">
        <v>104</v>
      </c>
      <c r="AC258" t="s">
        <v>45</v>
      </c>
      <c r="AD258">
        <v>3</v>
      </c>
    </row>
    <row r="259" spans="1:30" x14ac:dyDescent="0.3">
      <c r="A259">
        <v>3684</v>
      </c>
      <c r="B259" t="s">
        <v>1259</v>
      </c>
      <c r="C259" t="s">
        <v>1260</v>
      </c>
      <c r="D259" s="6" t="str">
        <f>CONCATENATE(employee_data35[[#This Row],[FirstName]], "-",employee_data35[[#This Row],[LastName]] )</f>
        <v>Noelle-Levy</v>
      </c>
      <c r="E259" s="1">
        <v>43800</v>
      </c>
      <c r="F259" s="1">
        <v>44920</v>
      </c>
      <c r="G259" s="7" t="str">
        <f>IF(ISBLANK(employee_data35[[#This Row],[ExitDate]]),"Yes","")</f>
        <v/>
      </c>
      <c r="H259" t="s">
        <v>28</v>
      </c>
      <c r="I259" t="s">
        <v>1261</v>
      </c>
      <c r="J259" t="s">
        <v>1262</v>
      </c>
      <c r="K259" t="s">
        <v>118</v>
      </c>
      <c r="L259" s="6" t="str">
        <f>IF(ISBLANK(employee_data35[[#This Row],[ExitDate]]),"1","0")</f>
        <v>0</v>
      </c>
      <c r="M259" t="str">
        <f>IF(ISBLANK(employee_data35[[#This Row],[ExitDate]]),"Active","Tidak Active")</f>
        <v>Tidak Active</v>
      </c>
      <c r="N259" t="s">
        <v>33</v>
      </c>
      <c r="O259" t="s">
        <v>34</v>
      </c>
      <c r="P259" t="s">
        <v>52</v>
      </c>
      <c r="Q259" t="s">
        <v>99</v>
      </c>
      <c r="R259" t="s">
        <v>1263</v>
      </c>
      <c r="S259" t="s">
        <v>38</v>
      </c>
      <c r="T259" t="s">
        <v>90</v>
      </c>
      <c r="U259" s="1">
        <v>19939</v>
      </c>
      <c r="V259" s="7" t="str">
        <f>CONCATENATE(employee_data35[[#This Row],[First-LastName]]&amp;" "&amp;employee_data35[[#This Row],[DOB]])</f>
        <v>Noelle-Levy 19939</v>
      </c>
      <c r="W259" t="s">
        <v>40</v>
      </c>
      <c r="X259" t="s">
        <v>103</v>
      </c>
      <c r="Y259" t="s">
        <v>55</v>
      </c>
      <c r="Z259">
        <v>76198</v>
      </c>
      <c r="AA259" t="s">
        <v>56</v>
      </c>
      <c r="AB259" t="s">
        <v>44</v>
      </c>
      <c r="AC259" t="s">
        <v>45</v>
      </c>
      <c r="AD259">
        <v>3</v>
      </c>
    </row>
    <row r="260" spans="1:30" x14ac:dyDescent="0.3">
      <c r="A260">
        <v>3685</v>
      </c>
      <c r="B260" t="s">
        <v>1264</v>
      </c>
      <c r="C260" t="s">
        <v>1265</v>
      </c>
      <c r="D260" s="6" t="str">
        <f>CONCATENATE(employee_data35[[#This Row],[FirstName]], "-",employee_data35[[#This Row],[LastName]] )</f>
        <v>Kylie-Jimenez</v>
      </c>
      <c r="E260" s="1">
        <v>44789</v>
      </c>
      <c r="F260" s="1">
        <v>44875</v>
      </c>
      <c r="G260" s="7" t="str">
        <f>IF(ISBLANK(employee_data35[[#This Row],[ExitDate]]),"Yes","")</f>
        <v/>
      </c>
      <c r="H260" t="s">
        <v>28</v>
      </c>
      <c r="I260" t="s">
        <v>1266</v>
      </c>
      <c r="J260" t="s">
        <v>1267</v>
      </c>
      <c r="K260" t="s">
        <v>62</v>
      </c>
      <c r="L260" s="6" t="str">
        <f>IF(ISBLANK(employee_data35[[#This Row],[ExitDate]]),"1","0")</f>
        <v>0</v>
      </c>
      <c r="M260" t="str">
        <f>IF(ISBLANK(employee_data35[[#This Row],[ExitDate]]),"Active","Tidak Active")</f>
        <v>Tidak Active</v>
      </c>
      <c r="N260" t="s">
        <v>63</v>
      </c>
      <c r="O260" t="s">
        <v>34</v>
      </c>
      <c r="P260" t="s">
        <v>63</v>
      </c>
      <c r="Q260" t="s">
        <v>140</v>
      </c>
      <c r="R260" t="s">
        <v>1268</v>
      </c>
      <c r="S260" t="s">
        <v>38</v>
      </c>
      <c r="T260" t="s">
        <v>177</v>
      </c>
      <c r="U260" s="1">
        <v>31585</v>
      </c>
      <c r="V260" s="7" t="str">
        <f>CONCATENATE(employee_data35[[#This Row],[First-LastName]]&amp;" "&amp;employee_data35[[#This Row],[DOB]])</f>
        <v>Kylie-Jimenez 31585</v>
      </c>
      <c r="W260" t="s">
        <v>40</v>
      </c>
      <c r="X260" t="s">
        <v>178</v>
      </c>
      <c r="Y260" t="s">
        <v>55</v>
      </c>
      <c r="Z260">
        <v>10600</v>
      </c>
      <c r="AA260" t="s">
        <v>128</v>
      </c>
      <c r="AB260" t="s">
        <v>44</v>
      </c>
      <c r="AC260" t="s">
        <v>45</v>
      </c>
      <c r="AD260">
        <v>3</v>
      </c>
    </row>
    <row r="261" spans="1:30" x14ac:dyDescent="0.3">
      <c r="A261">
        <v>3686</v>
      </c>
      <c r="B261" t="s">
        <v>1269</v>
      </c>
      <c r="C261" t="s">
        <v>1270</v>
      </c>
      <c r="D261" s="6" t="str">
        <f>CONCATENATE(employee_data35[[#This Row],[FirstName]], "-",employee_data35[[#This Row],[LastName]] )</f>
        <v>Carly-Figueroa</v>
      </c>
      <c r="E261" s="1">
        <v>44311</v>
      </c>
      <c r="F261" s="1">
        <v>44907</v>
      </c>
      <c r="G261" s="7" t="str">
        <f>IF(ISBLANK(employee_data35[[#This Row],[ExitDate]]),"Yes","")</f>
        <v/>
      </c>
      <c r="H261" t="s">
        <v>28</v>
      </c>
      <c r="I261" t="s">
        <v>1271</v>
      </c>
      <c r="J261" t="s">
        <v>1272</v>
      </c>
      <c r="K261" t="s">
        <v>89</v>
      </c>
      <c r="L261" s="6" t="str">
        <f>IF(ISBLANK(employee_data35[[#This Row],[ExitDate]]),"1","0")</f>
        <v>0</v>
      </c>
      <c r="M261" t="str">
        <f>IF(ISBLANK(employee_data35[[#This Row],[ExitDate]]),"Active","Tidak Active")</f>
        <v>Tidak Active</v>
      </c>
      <c r="N261" t="s">
        <v>52</v>
      </c>
      <c r="O261" t="s">
        <v>51</v>
      </c>
      <c r="P261" t="s">
        <v>63</v>
      </c>
      <c r="Q261" t="s">
        <v>140</v>
      </c>
      <c r="R261" t="s">
        <v>1273</v>
      </c>
      <c r="S261" t="s">
        <v>38</v>
      </c>
      <c r="T261" t="s">
        <v>111</v>
      </c>
      <c r="U261" s="1">
        <v>35905</v>
      </c>
      <c r="V261" s="7" t="str">
        <f>CONCATENATE(employee_data35[[#This Row],[First-LastName]]&amp;" "&amp;employee_data35[[#This Row],[DOB]])</f>
        <v>Carly-Figueroa 35905</v>
      </c>
      <c r="W261" t="s">
        <v>40</v>
      </c>
      <c r="X261" t="s">
        <v>184</v>
      </c>
      <c r="Y261" t="s">
        <v>55</v>
      </c>
      <c r="Z261">
        <v>67909</v>
      </c>
      <c r="AA261" t="s">
        <v>43</v>
      </c>
      <c r="AB261" t="s">
        <v>75</v>
      </c>
      <c r="AC261" t="s">
        <v>105</v>
      </c>
      <c r="AD261">
        <v>1</v>
      </c>
    </row>
    <row r="262" spans="1:30" x14ac:dyDescent="0.3">
      <c r="A262">
        <v>3687</v>
      </c>
      <c r="B262" t="s">
        <v>1274</v>
      </c>
      <c r="C262" t="s">
        <v>1275</v>
      </c>
      <c r="D262" s="6" t="str">
        <f>CONCATENATE(employee_data35[[#This Row],[FirstName]], "-",employee_data35[[#This Row],[LastName]] )</f>
        <v>Bria-Mcpherson</v>
      </c>
      <c r="E262" s="1">
        <v>43602</v>
      </c>
      <c r="F262" s="1"/>
      <c r="G262" s="7" t="str">
        <f>IF(ISBLANK(employee_data35[[#This Row],[ExitDate]]),"Yes","")</f>
        <v>Yes</v>
      </c>
      <c r="H262" t="s">
        <v>28</v>
      </c>
      <c r="I262" t="s">
        <v>1276</v>
      </c>
      <c r="J262" t="s">
        <v>1277</v>
      </c>
      <c r="K262" t="s">
        <v>31</v>
      </c>
      <c r="L262" s="6" t="str">
        <f>IF(ISBLANK(employee_data35[[#This Row],[ExitDate]]),"1","0")</f>
        <v>1</v>
      </c>
      <c r="M262" t="str">
        <f>IF(ISBLANK(employee_data35[[#This Row],[ExitDate]]),"Active","Tidak Active")</f>
        <v>Active</v>
      </c>
      <c r="N262" t="s">
        <v>52</v>
      </c>
      <c r="O262" t="s">
        <v>64</v>
      </c>
      <c r="P262" t="s">
        <v>35</v>
      </c>
      <c r="Q262" t="s">
        <v>36</v>
      </c>
      <c r="R262" t="s">
        <v>37</v>
      </c>
      <c r="S262" t="s">
        <v>38</v>
      </c>
      <c r="T262" t="s">
        <v>90</v>
      </c>
      <c r="U262" s="1">
        <v>16304</v>
      </c>
      <c r="V262" s="7" t="str">
        <f>CONCATENATE(employee_data35[[#This Row],[First-LastName]]&amp;" "&amp;employee_data35[[#This Row],[DOB]])</f>
        <v>Bria-Mcpherson 16304</v>
      </c>
      <c r="W262" t="s">
        <v>40</v>
      </c>
      <c r="X262" t="s">
        <v>6</v>
      </c>
      <c r="Y262" t="s">
        <v>42</v>
      </c>
      <c r="Z262">
        <v>26340</v>
      </c>
      <c r="AA262" t="s">
        <v>43</v>
      </c>
      <c r="AB262" t="s">
        <v>104</v>
      </c>
      <c r="AC262" t="s">
        <v>105</v>
      </c>
      <c r="AD262">
        <v>1</v>
      </c>
    </row>
    <row r="263" spans="1:30" x14ac:dyDescent="0.3">
      <c r="A263">
        <v>3688</v>
      </c>
      <c r="B263" t="s">
        <v>1278</v>
      </c>
      <c r="C263" t="s">
        <v>374</v>
      </c>
      <c r="D263" s="6" t="str">
        <f>CONCATENATE(employee_data35[[#This Row],[FirstName]], "-",employee_data35[[#This Row],[LastName]] )</f>
        <v>Brynn-Harding</v>
      </c>
      <c r="E263" s="1">
        <v>43589</v>
      </c>
      <c r="F263" s="1">
        <v>44411</v>
      </c>
      <c r="G263" s="7" t="str">
        <f>IF(ISBLANK(employee_data35[[#This Row],[ExitDate]]),"Yes","")</f>
        <v/>
      </c>
      <c r="H263" t="s">
        <v>28</v>
      </c>
      <c r="I263" t="s">
        <v>1279</v>
      </c>
      <c r="J263" t="s">
        <v>1280</v>
      </c>
      <c r="K263" t="s">
        <v>133</v>
      </c>
      <c r="L263" s="6" t="str">
        <f>IF(ISBLANK(employee_data35[[#This Row],[ExitDate]]),"1","0")</f>
        <v>0</v>
      </c>
      <c r="M263" t="str">
        <f>IF(ISBLANK(employee_data35[[#This Row],[ExitDate]]),"Active","Tidak Active")</f>
        <v>Tidak Active</v>
      </c>
      <c r="N263" t="s">
        <v>33</v>
      </c>
      <c r="O263" t="s">
        <v>64</v>
      </c>
      <c r="P263" t="s">
        <v>63</v>
      </c>
      <c r="Q263" t="s">
        <v>99</v>
      </c>
      <c r="R263" t="s">
        <v>1281</v>
      </c>
      <c r="S263" t="s">
        <v>38</v>
      </c>
      <c r="T263" t="s">
        <v>305</v>
      </c>
      <c r="U263" s="1">
        <v>18890</v>
      </c>
      <c r="V263" s="7" t="str">
        <f>CONCATENATE(employee_data35[[#This Row],[First-LastName]]&amp;" "&amp;employee_data35[[#This Row],[DOB]])</f>
        <v>Brynn-Harding 18890</v>
      </c>
      <c r="W263" t="s">
        <v>40</v>
      </c>
      <c r="X263" t="s">
        <v>243</v>
      </c>
      <c r="Y263" t="s">
        <v>42</v>
      </c>
      <c r="Z263">
        <v>42113</v>
      </c>
      <c r="AA263" t="s">
        <v>128</v>
      </c>
      <c r="AB263" t="s">
        <v>104</v>
      </c>
      <c r="AC263" t="s">
        <v>105</v>
      </c>
      <c r="AD263">
        <v>3</v>
      </c>
    </row>
    <row r="264" spans="1:30" x14ac:dyDescent="0.3">
      <c r="A264">
        <v>3689</v>
      </c>
      <c r="B264" t="s">
        <v>1282</v>
      </c>
      <c r="C264" t="s">
        <v>1283</v>
      </c>
      <c r="D264" s="6" t="str">
        <f>CONCATENATE(employee_data35[[#This Row],[FirstName]], "-",employee_data35[[#This Row],[LastName]] )</f>
        <v>Rashad-Wells</v>
      </c>
      <c r="E264" s="1">
        <v>44393</v>
      </c>
      <c r="F264" s="1"/>
      <c r="G264" s="7" t="str">
        <f>IF(ISBLANK(employee_data35[[#This Row],[ExitDate]]),"Yes","")</f>
        <v>Yes</v>
      </c>
      <c r="H264" t="s">
        <v>28</v>
      </c>
      <c r="I264" t="s">
        <v>1284</v>
      </c>
      <c r="J264" t="s">
        <v>1285</v>
      </c>
      <c r="K264" t="s">
        <v>50</v>
      </c>
      <c r="L264" s="6" t="str">
        <f>IF(ISBLANK(employee_data35[[#This Row],[ExitDate]]),"1","0")</f>
        <v>1</v>
      </c>
      <c r="M264" t="str">
        <f>IF(ISBLANK(employee_data35[[#This Row],[ExitDate]]),"Active","Tidak Active")</f>
        <v>Active</v>
      </c>
      <c r="N264" t="s">
        <v>33</v>
      </c>
      <c r="O264" t="s">
        <v>51</v>
      </c>
      <c r="P264" t="s">
        <v>35</v>
      </c>
      <c r="Q264" t="s">
        <v>36</v>
      </c>
      <c r="R264" t="s">
        <v>37</v>
      </c>
      <c r="S264" t="s">
        <v>38</v>
      </c>
      <c r="T264" t="s">
        <v>90</v>
      </c>
      <c r="U264" s="1">
        <v>22279</v>
      </c>
      <c r="V264" s="7" t="str">
        <f>CONCATENATE(employee_data35[[#This Row],[First-LastName]]&amp;" "&amp;employee_data35[[#This Row],[DOB]])</f>
        <v>Rashad-Wells 22279</v>
      </c>
      <c r="W264" t="s">
        <v>40</v>
      </c>
      <c r="X264" t="s">
        <v>83</v>
      </c>
      <c r="Y264" t="s">
        <v>55</v>
      </c>
      <c r="Z264">
        <v>95832</v>
      </c>
      <c r="AA264" t="s">
        <v>128</v>
      </c>
      <c r="AB264" t="s">
        <v>84</v>
      </c>
      <c r="AC264" t="s">
        <v>105</v>
      </c>
      <c r="AD264">
        <v>3</v>
      </c>
    </row>
    <row r="265" spans="1:30" x14ac:dyDescent="0.3">
      <c r="A265">
        <v>3690</v>
      </c>
      <c r="B265" t="s">
        <v>1286</v>
      </c>
      <c r="C265" t="s">
        <v>965</v>
      </c>
      <c r="D265" s="6" t="str">
        <f>CONCATENATE(employee_data35[[#This Row],[FirstName]], "-",employee_data35[[#This Row],[LastName]] )</f>
        <v>Jaylene-Deleon</v>
      </c>
      <c r="E265" s="1">
        <v>44047</v>
      </c>
      <c r="F265" s="1">
        <v>44254</v>
      </c>
      <c r="G265" s="7" t="str">
        <f>IF(ISBLANK(employee_data35[[#This Row],[ExitDate]]),"Yes","")</f>
        <v/>
      </c>
      <c r="H265" t="s">
        <v>28</v>
      </c>
      <c r="I265" t="s">
        <v>1287</v>
      </c>
      <c r="J265" t="s">
        <v>1288</v>
      </c>
      <c r="K265" t="s">
        <v>139</v>
      </c>
      <c r="L265" s="6" t="str">
        <f>IF(ISBLANK(employee_data35[[#This Row],[ExitDate]]),"1","0")</f>
        <v>0</v>
      </c>
      <c r="M265" t="str">
        <f>IF(ISBLANK(employee_data35[[#This Row],[ExitDate]]),"Active","Tidak Active")</f>
        <v>Tidak Active</v>
      </c>
      <c r="N265" t="s">
        <v>52</v>
      </c>
      <c r="O265" t="s">
        <v>51</v>
      </c>
      <c r="P265" t="s">
        <v>35</v>
      </c>
      <c r="Q265" t="s">
        <v>175</v>
      </c>
      <c r="R265" t="s">
        <v>1289</v>
      </c>
      <c r="S265" t="s">
        <v>38</v>
      </c>
      <c r="T265" t="s">
        <v>504</v>
      </c>
      <c r="U265" s="1">
        <v>18581</v>
      </c>
      <c r="V265" s="7" t="str">
        <f>CONCATENATE(employee_data35[[#This Row],[First-LastName]]&amp;" "&amp;employee_data35[[#This Row],[DOB]])</f>
        <v>Jaylene-Deleon 18581</v>
      </c>
      <c r="W265" t="s">
        <v>40</v>
      </c>
      <c r="X265" t="s">
        <v>83</v>
      </c>
      <c r="Y265" t="s">
        <v>55</v>
      </c>
      <c r="Z265">
        <v>60287</v>
      </c>
      <c r="AA265" t="s">
        <v>43</v>
      </c>
      <c r="AB265" t="s">
        <v>75</v>
      </c>
      <c r="AC265" t="s">
        <v>236</v>
      </c>
      <c r="AD265">
        <v>3</v>
      </c>
    </row>
    <row r="266" spans="1:30" x14ac:dyDescent="0.3">
      <c r="A266">
        <v>3691</v>
      </c>
      <c r="B266" t="s">
        <v>765</v>
      </c>
      <c r="C266" t="s">
        <v>1290</v>
      </c>
      <c r="D266" s="6" t="str">
        <f>CONCATENATE(employee_data35[[#This Row],[FirstName]], "-",employee_data35[[#This Row],[LastName]] )</f>
        <v>Chace-Church</v>
      </c>
      <c r="E266" s="1">
        <v>44158</v>
      </c>
      <c r="F266" s="1"/>
      <c r="G266" s="7" t="str">
        <f>IF(ISBLANK(employee_data35[[#This Row],[ExitDate]]),"Yes","")</f>
        <v>Yes</v>
      </c>
      <c r="H266" t="s">
        <v>28</v>
      </c>
      <c r="I266" t="s">
        <v>1291</v>
      </c>
      <c r="J266" t="s">
        <v>1292</v>
      </c>
      <c r="K266" t="s">
        <v>80</v>
      </c>
      <c r="L266" s="6" t="str">
        <f>IF(ISBLANK(employee_data35[[#This Row],[ExitDate]]),"1","0")</f>
        <v>1</v>
      </c>
      <c r="M266" t="str">
        <f>IF(ISBLANK(employee_data35[[#This Row],[ExitDate]]),"Active","Tidak Active")</f>
        <v>Active</v>
      </c>
      <c r="N266" t="s">
        <v>52</v>
      </c>
      <c r="O266" t="s">
        <v>34</v>
      </c>
      <c r="P266" t="s">
        <v>63</v>
      </c>
      <c r="Q266" t="s">
        <v>36</v>
      </c>
      <c r="R266" t="s">
        <v>37</v>
      </c>
      <c r="S266" t="s">
        <v>38</v>
      </c>
      <c r="T266" t="s">
        <v>39</v>
      </c>
      <c r="U266" s="1">
        <v>33972</v>
      </c>
      <c r="V266" s="7" t="str">
        <f>CONCATENATE(employee_data35[[#This Row],[First-LastName]]&amp;" "&amp;employee_data35[[#This Row],[DOB]])</f>
        <v>Chace-Church 33972</v>
      </c>
      <c r="W266" t="s">
        <v>40</v>
      </c>
      <c r="X266" t="s">
        <v>243</v>
      </c>
      <c r="Y266" t="s">
        <v>55</v>
      </c>
      <c r="Z266">
        <v>34316</v>
      </c>
      <c r="AA266" t="s">
        <v>128</v>
      </c>
      <c r="AB266" t="s">
        <v>75</v>
      </c>
      <c r="AC266" t="s">
        <v>236</v>
      </c>
      <c r="AD266">
        <v>1</v>
      </c>
    </row>
    <row r="267" spans="1:30" x14ac:dyDescent="0.3">
      <c r="A267">
        <v>3692</v>
      </c>
      <c r="B267" t="s">
        <v>1293</v>
      </c>
      <c r="C267" t="s">
        <v>1294</v>
      </c>
      <c r="D267" s="6" t="str">
        <f>CONCATENATE(employee_data35[[#This Row],[FirstName]], "-",employee_data35[[#This Row],[LastName]] )</f>
        <v>Zayne-Hunter</v>
      </c>
      <c r="E267" s="1">
        <v>43780</v>
      </c>
      <c r="F267" s="1"/>
      <c r="G267" s="7" t="str">
        <f>IF(ISBLANK(employee_data35[[#This Row],[ExitDate]]),"Yes","")</f>
        <v>Yes</v>
      </c>
      <c r="H267" t="s">
        <v>28</v>
      </c>
      <c r="I267" t="s">
        <v>1295</v>
      </c>
      <c r="J267" t="s">
        <v>1296</v>
      </c>
      <c r="K267" t="s">
        <v>168</v>
      </c>
      <c r="L267" s="6" t="str">
        <f>IF(ISBLANK(employee_data35[[#This Row],[ExitDate]]),"1","0")</f>
        <v>1</v>
      </c>
      <c r="M267" t="str">
        <f>IF(ISBLANK(employee_data35[[#This Row],[ExitDate]]),"Active","Tidak Active")</f>
        <v>Active</v>
      </c>
      <c r="N267" t="s">
        <v>63</v>
      </c>
      <c r="O267" t="s">
        <v>64</v>
      </c>
      <c r="P267" t="s">
        <v>52</v>
      </c>
      <c r="Q267" t="s">
        <v>36</v>
      </c>
      <c r="R267" t="s">
        <v>37</v>
      </c>
      <c r="S267" t="s">
        <v>38</v>
      </c>
      <c r="T267" t="s">
        <v>53</v>
      </c>
      <c r="U267" s="1">
        <v>29204</v>
      </c>
      <c r="V267" s="7" t="str">
        <f>CONCATENATE(employee_data35[[#This Row],[First-LastName]]&amp;" "&amp;employee_data35[[#This Row],[DOB]])</f>
        <v>Zayne-Hunter 29204</v>
      </c>
      <c r="W267" t="s">
        <v>40</v>
      </c>
      <c r="X267" t="s">
        <v>163</v>
      </c>
      <c r="Y267" t="s">
        <v>55</v>
      </c>
      <c r="Z267">
        <v>75371</v>
      </c>
      <c r="AA267" t="s">
        <v>93</v>
      </c>
      <c r="AB267" t="s">
        <v>44</v>
      </c>
      <c r="AC267" t="s">
        <v>236</v>
      </c>
      <c r="AD267">
        <v>3</v>
      </c>
    </row>
    <row r="268" spans="1:30" x14ac:dyDescent="0.3">
      <c r="A268">
        <v>3693</v>
      </c>
      <c r="B268" t="s">
        <v>1297</v>
      </c>
      <c r="C268" t="s">
        <v>1298</v>
      </c>
      <c r="D268" s="6" t="str">
        <f>CONCATENATE(employee_data35[[#This Row],[FirstName]], "-",employee_data35[[#This Row],[LastName]] )</f>
        <v>Amya-Vega</v>
      </c>
      <c r="E268" s="1">
        <v>43605</v>
      </c>
      <c r="F268" s="1">
        <v>44073</v>
      </c>
      <c r="G268" s="7" t="str">
        <f>IF(ISBLANK(employee_data35[[#This Row],[ExitDate]]),"Yes","")</f>
        <v/>
      </c>
      <c r="H268" t="s">
        <v>728</v>
      </c>
      <c r="I268" t="s">
        <v>1299</v>
      </c>
      <c r="J268" t="s">
        <v>1300</v>
      </c>
      <c r="K268" t="s">
        <v>133</v>
      </c>
      <c r="L268" s="6" t="str">
        <f>IF(ISBLANK(employee_data35[[#This Row],[ExitDate]]),"1","0")</f>
        <v>0</v>
      </c>
      <c r="M268" t="str">
        <f>IF(ISBLANK(employee_data35[[#This Row],[ExitDate]]),"Active","Tidak Active")</f>
        <v>Tidak Active</v>
      </c>
      <c r="N268" t="s">
        <v>52</v>
      </c>
      <c r="O268" t="s">
        <v>64</v>
      </c>
      <c r="P268" t="s">
        <v>35</v>
      </c>
      <c r="Q268" t="s">
        <v>99</v>
      </c>
      <c r="R268" t="s">
        <v>1301</v>
      </c>
      <c r="S268" t="s">
        <v>38</v>
      </c>
      <c r="T268" t="s">
        <v>177</v>
      </c>
      <c r="U268" s="1">
        <v>28338</v>
      </c>
      <c r="V268" s="7" t="str">
        <f>CONCATENATE(employee_data35[[#This Row],[First-LastName]]&amp;" "&amp;employee_data35[[#This Row],[DOB]])</f>
        <v>Amya-Vega 28338</v>
      </c>
      <c r="W268" t="s">
        <v>40</v>
      </c>
      <c r="X268" t="s">
        <v>969</v>
      </c>
      <c r="Y268" t="s">
        <v>42</v>
      </c>
      <c r="Z268">
        <v>13727</v>
      </c>
      <c r="AA268" t="s">
        <v>43</v>
      </c>
      <c r="AB268" t="s">
        <v>84</v>
      </c>
      <c r="AC268" t="s">
        <v>105</v>
      </c>
      <c r="AD268">
        <v>2</v>
      </c>
    </row>
    <row r="269" spans="1:30" x14ac:dyDescent="0.3">
      <c r="A269">
        <v>3694</v>
      </c>
      <c r="B269" t="s">
        <v>1302</v>
      </c>
      <c r="C269" t="s">
        <v>1303</v>
      </c>
      <c r="D269" s="6" t="str">
        <f>CONCATENATE(employee_data35[[#This Row],[FirstName]], "-",employee_data35[[#This Row],[LastName]] )</f>
        <v>Nickolas-West</v>
      </c>
      <c r="E269" s="1">
        <v>43774</v>
      </c>
      <c r="F269" s="1">
        <v>44667</v>
      </c>
      <c r="G269" s="7" t="str">
        <f>IF(ISBLANK(employee_data35[[#This Row],[ExitDate]]),"Yes","")</f>
        <v/>
      </c>
      <c r="H269" t="s">
        <v>728</v>
      </c>
      <c r="I269" t="s">
        <v>1304</v>
      </c>
      <c r="J269" t="s">
        <v>1305</v>
      </c>
      <c r="K269" t="s">
        <v>50</v>
      </c>
      <c r="L269" s="6" t="str">
        <f>IF(ISBLANK(employee_data35[[#This Row],[ExitDate]]),"1","0")</f>
        <v>0</v>
      </c>
      <c r="M269" t="str">
        <f>IF(ISBLANK(employee_data35[[#This Row],[ExitDate]]),"Active","Tidak Active")</f>
        <v>Tidak Active</v>
      </c>
      <c r="N269" t="s">
        <v>63</v>
      </c>
      <c r="O269" t="s">
        <v>51</v>
      </c>
      <c r="P269" t="s">
        <v>52</v>
      </c>
      <c r="Q269" t="s">
        <v>99</v>
      </c>
      <c r="R269" t="s">
        <v>1306</v>
      </c>
      <c r="S269" t="s">
        <v>38</v>
      </c>
      <c r="T269" t="s">
        <v>90</v>
      </c>
      <c r="U269" s="1">
        <v>22351</v>
      </c>
      <c r="V269" s="7" t="str">
        <f>CONCATENATE(employee_data35[[#This Row],[First-LastName]]&amp;" "&amp;employee_data35[[#This Row],[DOB]])</f>
        <v>Nickolas-West 22351</v>
      </c>
      <c r="W269" t="s">
        <v>40</v>
      </c>
      <c r="X269" t="s">
        <v>205</v>
      </c>
      <c r="Y269" t="s">
        <v>42</v>
      </c>
      <c r="Z269">
        <v>94278</v>
      </c>
      <c r="AA269" t="s">
        <v>56</v>
      </c>
      <c r="AB269" t="s">
        <v>84</v>
      </c>
      <c r="AC269" t="s">
        <v>740</v>
      </c>
      <c r="AD269">
        <v>4</v>
      </c>
    </row>
    <row r="270" spans="1:30" x14ac:dyDescent="0.3">
      <c r="A270">
        <v>3695</v>
      </c>
      <c r="B270" t="s">
        <v>1307</v>
      </c>
      <c r="C270" t="s">
        <v>1308</v>
      </c>
      <c r="D270" s="6" t="str">
        <f>CONCATENATE(employee_data35[[#This Row],[FirstName]], "-",employee_data35[[#This Row],[LastName]] )</f>
        <v>Cason-Neal</v>
      </c>
      <c r="E270" s="1">
        <v>43363</v>
      </c>
      <c r="F270" s="1">
        <v>44231</v>
      </c>
      <c r="G270" s="7" t="str">
        <f>IF(ISBLANK(employee_data35[[#This Row],[ExitDate]]),"Yes","")</f>
        <v/>
      </c>
      <c r="H270" t="s">
        <v>728</v>
      </c>
      <c r="I270" t="s">
        <v>1309</v>
      </c>
      <c r="J270" t="s">
        <v>1310</v>
      </c>
      <c r="K270" t="s">
        <v>139</v>
      </c>
      <c r="L270" s="6" t="str">
        <f>IF(ISBLANK(employee_data35[[#This Row],[ExitDate]]),"1","0")</f>
        <v>0</v>
      </c>
      <c r="M270" t="str">
        <f>IF(ISBLANK(employee_data35[[#This Row],[ExitDate]]),"Active","Tidak Active")</f>
        <v>Tidak Active</v>
      </c>
      <c r="N270" t="s">
        <v>33</v>
      </c>
      <c r="O270" t="s">
        <v>34</v>
      </c>
      <c r="P270" t="s">
        <v>35</v>
      </c>
      <c r="Q270" t="s">
        <v>175</v>
      </c>
      <c r="R270" t="s">
        <v>1311</v>
      </c>
      <c r="S270" t="s">
        <v>38</v>
      </c>
      <c r="T270" t="s">
        <v>332</v>
      </c>
      <c r="U270" s="1">
        <v>32840</v>
      </c>
      <c r="V270" s="7" t="str">
        <f>CONCATENATE(employee_data35[[#This Row],[First-LastName]]&amp;" "&amp;employee_data35[[#This Row],[DOB]])</f>
        <v>Cason-Neal 32840</v>
      </c>
      <c r="W270" t="s">
        <v>40</v>
      </c>
      <c r="X270" t="s">
        <v>83</v>
      </c>
      <c r="Y270" t="s">
        <v>42</v>
      </c>
      <c r="Z270">
        <v>70817</v>
      </c>
      <c r="AA270" t="s">
        <v>56</v>
      </c>
      <c r="AB270" t="s">
        <v>104</v>
      </c>
      <c r="AC270" t="s">
        <v>740</v>
      </c>
      <c r="AD270">
        <v>4</v>
      </c>
    </row>
    <row r="271" spans="1:30" x14ac:dyDescent="0.3">
      <c r="A271">
        <v>3696</v>
      </c>
      <c r="B271" t="s">
        <v>1312</v>
      </c>
      <c r="C271" t="s">
        <v>1313</v>
      </c>
      <c r="D271" s="6" t="str">
        <f>CONCATENATE(employee_data35[[#This Row],[FirstName]], "-",employee_data35[[#This Row],[LastName]] )</f>
        <v>Aldo-Dyer</v>
      </c>
      <c r="E271" s="1">
        <v>44076</v>
      </c>
      <c r="F271" s="1">
        <v>45072</v>
      </c>
      <c r="G271" s="7" t="str">
        <f>IF(ISBLANK(employee_data35[[#This Row],[ExitDate]]),"Yes","")</f>
        <v/>
      </c>
      <c r="H271" t="s">
        <v>728</v>
      </c>
      <c r="I271" t="s">
        <v>1314</v>
      </c>
      <c r="J271" t="s">
        <v>1315</v>
      </c>
      <c r="K271" t="s">
        <v>80</v>
      </c>
      <c r="L271" s="6" t="str">
        <f>IF(ISBLANK(employee_data35[[#This Row],[ExitDate]]),"1","0")</f>
        <v>0</v>
      </c>
      <c r="M271" t="str">
        <f>IF(ISBLANK(employee_data35[[#This Row],[ExitDate]]),"Active","Tidak Active")</f>
        <v>Tidak Active</v>
      </c>
      <c r="N271" t="s">
        <v>33</v>
      </c>
      <c r="O271" t="s">
        <v>64</v>
      </c>
      <c r="P271" t="s">
        <v>52</v>
      </c>
      <c r="Q271" t="s">
        <v>126</v>
      </c>
      <c r="R271" t="s">
        <v>1316</v>
      </c>
      <c r="S271" t="s">
        <v>38</v>
      </c>
      <c r="T271" t="s">
        <v>594</v>
      </c>
      <c r="U271" s="1">
        <v>32788</v>
      </c>
      <c r="V271" s="7" t="str">
        <f>CONCATENATE(employee_data35[[#This Row],[First-LastName]]&amp;" "&amp;employee_data35[[#This Row],[DOB]])</f>
        <v>Aldo-Dyer 32788</v>
      </c>
      <c r="W271" t="s">
        <v>40</v>
      </c>
      <c r="X271" t="s">
        <v>226</v>
      </c>
      <c r="Y271" t="s">
        <v>42</v>
      </c>
      <c r="Z271">
        <v>74423</v>
      </c>
      <c r="AA271" t="s">
        <v>56</v>
      </c>
      <c r="AB271" t="s">
        <v>44</v>
      </c>
      <c r="AC271" t="s">
        <v>740</v>
      </c>
      <c r="AD271">
        <v>3</v>
      </c>
    </row>
    <row r="272" spans="1:30" x14ac:dyDescent="0.3">
      <c r="A272">
        <v>3697</v>
      </c>
      <c r="B272" t="s">
        <v>1317</v>
      </c>
      <c r="C272" t="s">
        <v>1318</v>
      </c>
      <c r="D272" s="6" t="str">
        <f>CONCATENATE(employee_data35[[#This Row],[FirstName]], "-",employee_data35[[#This Row],[LastName]] )</f>
        <v>Sonia-Skinner</v>
      </c>
      <c r="E272" s="1">
        <v>44010</v>
      </c>
      <c r="F272" s="1"/>
      <c r="G272" s="7" t="str">
        <f>IF(ISBLANK(employee_data35[[#This Row],[ExitDate]]),"Yes","")</f>
        <v>Yes</v>
      </c>
      <c r="H272" t="s">
        <v>728</v>
      </c>
      <c r="I272" t="s">
        <v>1319</v>
      </c>
      <c r="J272" t="s">
        <v>1320</v>
      </c>
      <c r="K272" t="s">
        <v>168</v>
      </c>
      <c r="L272" s="6" t="str">
        <f>IF(ISBLANK(employee_data35[[#This Row],[ExitDate]]),"1","0")</f>
        <v>1</v>
      </c>
      <c r="M272" t="str">
        <f>IF(ISBLANK(employee_data35[[#This Row],[ExitDate]]),"Active","Tidak Active")</f>
        <v>Active</v>
      </c>
      <c r="N272" t="s">
        <v>63</v>
      </c>
      <c r="O272" t="s">
        <v>51</v>
      </c>
      <c r="P272" t="s">
        <v>52</v>
      </c>
      <c r="Q272" t="s">
        <v>36</v>
      </c>
      <c r="R272" t="s">
        <v>37</v>
      </c>
      <c r="S272" t="s">
        <v>38</v>
      </c>
      <c r="T272" t="s">
        <v>90</v>
      </c>
      <c r="U272" s="1">
        <v>33964</v>
      </c>
      <c r="V272" s="7" t="str">
        <f>CONCATENATE(employee_data35[[#This Row],[First-LastName]]&amp;" "&amp;employee_data35[[#This Row],[DOB]])</f>
        <v>Sonia-Skinner 33964</v>
      </c>
      <c r="W272" t="s">
        <v>40</v>
      </c>
      <c r="X272" t="s">
        <v>103</v>
      </c>
      <c r="Y272" t="s">
        <v>42</v>
      </c>
      <c r="Z272">
        <v>51256</v>
      </c>
      <c r="AA272" t="s">
        <v>74</v>
      </c>
      <c r="AB272" t="s">
        <v>75</v>
      </c>
      <c r="AC272" t="s">
        <v>740</v>
      </c>
      <c r="AD272">
        <v>4</v>
      </c>
    </row>
    <row r="273" spans="1:30" x14ac:dyDescent="0.3">
      <c r="A273">
        <v>3698</v>
      </c>
      <c r="B273" t="s">
        <v>1321</v>
      </c>
      <c r="C273" t="s">
        <v>1322</v>
      </c>
      <c r="D273" s="6" t="str">
        <f>CONCATENATE(employee_data35[[#This Row],[FirstName]], "-",employee_data35[[#This Row],[LastName]] )</f>
        <v>Julien-Banks</v>
      </c>
      <c r="E273" s="1">
        <v>45007</v>
      </c>
      <c r="F273" s="1">
        <v>45076</v>
      </c>
      <c r="G273" s="7" t="str">
        <f>IF(ISBLANK(employee_data35[[#This Row],[ExitDate]]),"Yes","")</f>
        <v/>
      </c>
      <c r="H273" t="s">
        <v>728</v>
      </c>
      <c r="I273" t="s">
        <v>1323</v>
      </c>
      <c r="J273" t="s">
        <v>1324</v>
      </c>
      <c r="K273" t="s">
        <v>98</v>
      </c>
      <c r="L273" s="6" t="str">
        <f>IF(ISBLANK(employee_data35[[#This Row],[ExitDate]]),"1","0")</f>
        <v>0</v>
      </c>
      <c r="M273" t="str">
        <f>IF(ISBLANK(employee_data35[[#This Row],[ExitDate]]),"Active","Tidak Active")</f>
        <v>Tidak Active</v>
      </c>
      <c r="N273" t="s">
        <v>63</v>
      </c>
      <c r="O273" t="s">
        <v>51</v>
      </c>
      <c r="P273" t="s">
        <v>63</v>
      </c>
      <c r="Q273" t="s">
        <v>99</v>
      </c>
      <c r="R273" t="s">
        <v>1325</v>
      </c>
      <c r="S273" t="s">
        <v>38</v>
      </c>
      <c r="T273" t="s">
        <v>332</v>
      </c>
      <c r="U273" s="1">
        <v>30845</v>
      </c>
      <c r="V273" s="7" t="str">
        <f>CONCATENATE(employee_data35[[#This Row],[First-LastName]]&amp;" "&amp;employee_data35[[#This Row],[DOB]])</f>
        <v>Julien-Banks 30845</v>
      </c>
      <c r="W273" t="s">
        <v>40</v>
      </c>
      <c r="X273" t="s">
        <v>226</v>
      </c>
      <c r="Y273" t="s">
        <v>42</v>
      </c>
      <c r="Z273">
        <v>16462</v>
      </c>
      <c r="AA273" t="s">
        <v>56</v>
      </c>
      <c r="AB273" t="s">
        <v>84</v>
      </c>
      <c r="AC273" t="s">
        <v>740</v>
      </c>
      <c r="AD273">
        <v>3</v>
      </c>
    </row>
    <row r="274" spans="1:30" x14ac:dyDescent="0.3">
      <c r="A274">
        <v>3699</v>
      </c>
      <c r="B274" t="s">
        <v>1326</v>
      </c>
      <c r="C274" t="s">
        <v>1327</v>
      </c>
      <c r="D274" s="6" t="str">
        <f>CONCATENATE(employee_data35[[#This Row],[FirstName]], "-",employee_data35[[#This Row],[LastName]] )</f>
        <v>Madelyn-Mcdonald</v>
      </c>
      <c r="E274" s="1">
        <v>44803</v>
      </c>
      <c r="F274" s="1">
        <v>44824</v>
      </c>
      <c r="G274" s="7" t="str">
        <f>IF(ISBLANK(employee_data35[[#This Row],[ExitDate]]),"Yes","")</f>
        <v/>
      </c>
      <c r="H274" t="s">
        <v>28</v>
      </c>
      <c r="I274" t="s">
        <v>1328</v>
      </c>
      <c r="J274" t="s">
        <v>1329</v>
      </c>
      <c r="K274" t="s">
        <v>168</v>
      </c>
      <c r="L274" s="6" t="str">
        <f>IF(ISBLANK(employee_data35[[#This Row],[ExitDate]]),"1","0")</f>
        <v>0</v>
      </c>
      <c r="M274" t="str">
        <f>IF(ISBLANK(employee_data35[[#This Row],[ExitDate]]),"Active","Tidak Active")</f>
        <v>Tidak Active</v>
      </c>
      <c r="N274" t="s">
        <v>52</v>
      </c>
      <c r="O274" t="s">
        <v>64</v>
      </c>
      <c r="P274" t="s">
        <v>35</v>
      </c>
      <c r="Q274" t="s">
        <v>99</v>
      </c>
      <c r="R274" t="s">
        <v>1330</v>
      </c>
      <c r="S274" t="s">
        <v>38</v>
      </c>
      <c r="T274" t="s">
        <v>111</v>
      </c>
      <c r="U274" s="1">
        <v>28156</v>
      </c>
      <c r="V274" s="7" t="str">
        <f>CONCATENATE(employee_data35[[#This Row],[First-LastName]]&amp;" "&amp;employee_data35[[#This Row],[DOB]])</f>
        <v>Madelyn-Mcdonald 28156</v>
      </c>
      <c r="W274" t="s">
        <v>40</v>
      </c>
      <c r="X274" t="s">
        <v>113</v>
      </c>
      <c r="Y274" t="s">
        <v>55</v>
      </c>
      <c r="Z274">
        <v>48065</v>
      </c>
      <c r="AA274" t="s">
        <v>128</v>
      </c>
      <c r="AB274" t="s">
        <v>104</v>
      </c>
      <c r="AC274" t="s">
        <v>740</v>
      </c>
      <c r="AD274">
        <v>2</v>
      </c>
    </row>
    <row r="275" spans="1:30" x14ac:dyDescent="0.3">
      <c r="A275">
        <v>3700</v>
      </c>
      <c r="B275" t="s">
        <v>1331</v>
      </c>
      <c r="C275" t="s">
        <v>1332</v>
      </c>
      <c r="D275" s="6" t="str">
        <f>CONCATENATE(employee_data35[[#This Row],[FirstName]], "-",employee_data35[[#This Row],[LastName]] )</f>
        <v>Brenden-Nash</v>
      </c>
      <c r="E275" s="1">
        <v>43762</v>
      </c>
      <c r="F275" s="1"/>
      <c r="G275" s="7" t="str">
        <f>IF(ISBLANK(employee_data35[[#This Row],[ExitDate]]),"Yes","")</f>
        <v>Yes</v>
      </c>
      <c r="H275" t="s">
        <v>28</v>
      </c>
      <c r="I275" t="s">
        <v>1333</v>
      </c>
      <c r="J275" t="s">
        <v>1334</v>
      </c>
      <c r="K275" t="s">
        <v>62</v>
      </c>
      <c r="L275" s="6" t="str">
        <f>IF(ISBLANK(employee_data35[[#This Row],[ExitDate]]),"1","0")</f>
        <v>1</v>
      </c>
      <c r="M275" t="str">
        <f>IF(ISBLANK(employee_data35[[#This Row],[ExitDate]]),"Active","Tidak Active")</f>
        <v>Active</v>
      </c>
      <c r="N275" t="s">
        <v>52</v>
      </c>
      <c r="O275" t="s">
        <v>51</v>
      </c>
      <c r="P275" t="s">
        <v>35</v>
      </c>
      <c r="Q275" t="s">
        <v>36</v>
      </c>
      <c r="R275" t="s">
        <v>37</v>
      </c>
      <c r="S275" t="s">
        <v>38</v>
      </c>
      <c r="T275" t="s">
        <v>305</v>
      </c>
      <c r="U275" s="1">
        <v>32245</v>
      </c>
      <c r="V275" s="7" t="str">
        <f>CONCATENATE(employee_data35[[#This Row],[First-LastName]]&amp;" "&amp;employee_data35[[#This Row],[DOB]])</f>
        <v>Brenden-Nash 32245</v>
      </c>
      <c r="W275" t="s">
        <v>40</v>
      </c>
      <c r="X275" t="s">
        <v>6</v>
      </c>
      <c r="Y275" t="s">
        <v>55</v>
      </c>
      <c r="Z275">
        <v>93840</v>
      </c>
      <c r="AA275" t="s">
        <v>56</v>
      </c>
      <c r="AB275" t="s">
        <v>104</v>
      </c>
      <c r="AC275" t="s">
        <v>740</v>
      </c>
      <c r="AD275">
        <v>1</v>
      </c>
    </row>
    <row r="276" spans="1:30" x14ac:dyDescent="0.3">
      <c r="A276">
        <v>3701</v>
      </c>
      <c r="B276" t="s">
        <v>1335</v>
      </c>
      <c r="C276" t="s">
        <v>1336</v>
      </c>
      <c r="D276" s="6" t="str">
        <f>CONCATENATE(employee_data35[[#This Row],[FirstName]], "-",employee_data35[[#This Row],[LastName]] )</f>
        <v>Genesis-Coleman</v>
      </c>
      <c r="E276" s="1">
        <v>43778</v>
      </c>
      <c r="F276" s="1"/>
      <c r="G276" s="7" t="str">
        <f>IF(ISBLANK(employee_data35[[#This Row],[ExitDate]]),"Yes","")</f>
        <v>Yes</v>
      </c>
      <c r="H276" t="s">
        <v>28</v>
      </c>
      <c r="I276" t="s">
        <v>1337</v>
      </c>
      <c r="J276" t="s">
        <v>1338</v>
      </c>
      <c r="K276" t="s">
        <v>118</v>
      </c>
      <c r="L276" s="6" t="str">
        <f>IF(ISBLANK(employee_data35[[#This Row],[ExitDate]]),"1","0")</f>
        <v>1</v>
      </c>
      <c r="M276" t="str">
        <f>IF(ISBLANK(employee_data35[[#This Row],[ExitDate]]),"Active","Tidak Active")</f>
        <v>Active</v>
      </c>
      <c r="N276" t="s">
        <v>52</v>
      </c>
      <c r="O276" t="s">
        <v>64</v>
      </c>
      <c r="P276" t="s">
        <v>35</v>
      </c>
      <c r="Q276" t="s">
        <v>36</v>
      </c>
      <c r="R276" t="s">
        <v>37</v>
      </c>
      <c r="S276" t="s">
        <v>38</v>
      </c>
      <c r="T276" t="s">
        <v>286</v>
      </c>
      <c r="U276" s="1">
        <v>17704</v>
      </c>
      <c r="V276" s="7" t="str">
        <f>CONCATENATE(employee_data35[[#This Row],[First-LastName]]&amp;" "&amp;employee_data35[[#This Row],[DOB]])</f>
        <v>Genesis-Coleman 17704</v>
      </c>
      <c r="W276" t="s">
        <v>40</v>
      </c>
      <c r="X276" t="s">
        <v>287</v>
      </c>
      <c r="Y276" t="s">
        <v>55</v>
      </c>
      <c r="Z276">
        <v>35917</v>
      </c>
      <c r="AA276" t="s">
        <v>74</v>
      </c>
      <c r="AB276" t="s">
        <v>75</v>
      </c>
      <c r="AC276" t="s">
        <v>740</v>
      </c>
      <c r="AD276">
        <v>2</v>
      </c>
    </row>
    <row r="277" spans="1:30" x14ac:dyDescent="0.3">
      <c r="A277">
        <v>3702</v>
      </c>
      <c r="B277" t="s">
        <v>1339</v>
      </c>
      <c r="C277" t="s">
        <v>1340</v>
      </c>
      <c r="D277" s="6" t="str">
        <f>CONCATENATE(employee_data35[[#This Row],[FirstName]], "-",employee_data35[[#This Row],[LastName]] )</f>
        <v>Justice-Branch</v>
      </c>
      <c r="E277" s="1">
        <v>43659</v>
      </c>
      <c r="F277" s="1"/>
      <c r="G277" s="7" t="str">
        <f>IF(ISBLANK(employee_data35[[#This Row],[ExitDate]]),"Yes","")</f>
        <v>Yes</v>
      </c>
      <c r="H277" t="s">
        <v>28</v>
      </c>
      <c r="I277" t="s">
        <v>1341</v>
      </c>
      <c r="J277" t="s">
        <v>1342</v>
      </c>
      <c r="K277" t="s">
        <v>139</v>
      </c>
      <c r="L277" s="6" t="str">
        <f>IF(ISBLANK(employee_data35[[#This Row],[ExitDate]]),"1","0")</f>
        <v>1</v>
      </c>
      <c r="M277" t="str">
        <f>IF(ISBLANK(employee_data35[[#This Row],[ExitDate]]),"Active","Tidak Active")</f>
        <v>Active</v>
      </c>
      <c r="N277" t="s">
        <v>52</v>
      </c>
      <c r="O277" t="s">
        <v>34</v>
      </c>
      <c r="P277" t="s">
        <v>52</v>
      </c>
      <c r="Q277" t="s">
        <v>36</v>
      </c>
      <c r="R277" t="s">
        <v>37</v>
      </c>
      <c r="S277" t="s">
        <v>38</v>
      </c>
      <c r="T277" t="s">
        <v>53</v>
      </c>
      <c r="U277" s="1">
        <v>27872</v>
      </c>
      <c r="V277" s="7" t="str">
        <f>CONCATENATE(employee_data35[[#This Row],[First-LastName]]&amp;" "&amp;employee_data35[[#This Row],[DOB]])</f>
        <v>Justice-Branch 27872</v>
      </c>
      <c r="W277" t="s">
        <v>40</v>
      </c>
      <c r="X277" t="s">
        <v>226</v>
      </c>
      <c r="Y277" t="s">
        <v>55</v>
      </c>
      <c r="Z277">
        <v>22165</v>
      </c>
      <c r="AA277" t="s">
        <v>128</v>
      </c>
      <c r="AB277" t="s">
        <v>75</v>
      </c>
      <c r="AC277" t="s">
        <v>105</v>
      </c>
      <c r="AD277">
        <v>3</v>
      </c>
    </row>
    <row r="278" spans="1:30" x14ac:dyDescent="0.3">
      <c r="A278">
        <v>3703</v>
      </c>
      <c r="B278" t="s">
        <v>1343</v>
      </c>
      <c r="C278" t="s">
        <v>1344</v>
      </c>
      <c r="D278" s="6" t="str">
        <f>CONCATENATE(employee_data35[[#This Row],[FirstName]], "-",employee_data35[[#This Row],[LastName]] )</f>
        <v>Addisyn-Guerrero</v>
      </c>
      <c r="E278" s="1">
        <v>44074</v>
      </c>
      <c r="F278" s="1">
        <v>44738</v>
      </c>
      <c r="G278" s="7" t="str">
        <f>IF(ISBLANK(employee_data35[[#This Row],[ExitDate]]),"Yes","")</f>
        <v/>
      </c>
      <c r="H278" t="s">
        <v>28</v>
      </c>
      <c r="I278" t="s">
        <v>1345</v>
      </c>
      <c r="J278" t="s">
        <v>1346</v>
      </c>
      <c r="K278" t="s">
        <v>50</v>
      </c>
      <c r="L278" s="6" t="str">
        <f>IF(ISBLANK(employee_data35[[#This Row],[ExitDate]]),"1","0")</f>
        <v>0</v>
      </c>
      <c r="M278" t="str">
        <f>IF(ISBLANK(employee_data35[[#This Row],[ExitDate]]),"Active","Tidak Active")</f>
        <v>Tidak Active</v>
      </c>
      <c r="N278" t="s">
        <v>52</v>
      </c>
      <c r="O278" t="s">
        <v>51</v>
      </c>
      <c r="P278" t="s">
        <v>52</v>
      </c>
      <c r="Q278" t="s">
        <v>126</v>
      </c>
      <c r="R278" t="s">
        <v>1347</v>
      </c>
      <c r="S278" t="s">
        <v>38</v>
      </c>
      <c r="T278" t="s">
        <v>111</v>
      </c>
      <c r="U278" s="1">
        <v>18674</v>
      </c>
      <c r="V278" s="7" t="str">
        <f>CONCATENATE(employee_data35[[#This Row],[First-LastName]]&amp;" "&amp;employee_data35[[#This Row],[DOB]])</f>
        <v>Addisyn-Guerrero 18674</v>
      </c>
      <c r="W278" t="s">
        <v>40</v>
      </c>
      <c r="X278" t="s">
        <v>113</v>
      </c>
      <c r="Y278" t="s">
        <v>42</v>
      </c>
      <c r="Z278">
        <v>87563</v>
      </c>
      <c r="AA278" t="s">
        <v>43</v>
      </c>
      <c r="AB278" t="s">
        <v>44</v>
      </c>
      <c r="AC278" t="s">
        <v>105</v>
      </c>
      <c r="AD278">
        <v>4</v>
      </c>
    </row>
    <row r="279" spans="1:30" x14ac:dyDescent="0.3">
      <c r="A279">
        <v>3704</v>
      </c>
      <c r="B279" t="s">
        <v>1343</v>
      </c>
      <c r="C279" t="s">
        <v>1348</v>
      </c>
      <c r="D279" s="6" t="str">
        <f>CONCATENATE(employee_data35[[#This Row],[FirstName]], "-",employee_data35[[#This Row],[LastName]] )</f>
        <v>Addisyn-Aguilar</v>
      </c>
      <c r="E279" s="1">
        <v>43490</v>
      </c>
      <c r="F279" s="1">
        <v>44495</v>
      </c>
      <c r="G279" s="7" t="str">
        <f>IF(ISBLANK(employee_data35[[#This Row],[ExitDate]]),"Yes","")</f>
        <v/>
      </c>
      <c r="H279" t="s">
        <v>28</v>
      </c>
      <c r="I279" t="s">
        <v>1349</v>
      </c>
      <c r="J279" t="s">
        <v>1350</v>
      </c>
      <c r="K279" t="s">
        <v>31</v>
      </c>
      <c r="L279" s="6" t="str">
        <f>IF(ISBLANK(employee_data35[[#This Row],[ExitDate]]),"1","0")</f>
        <v>0</v>
      </c>
      <c r="M279" t="str">
        <f>IF(ISBLANK(employee_data35[[#This Row],[ExitDate]]),"Active","Tidak Active")</f>
        <v>Tidak Active</v>
      </c>
      <c r="N279" t="s">
        <v>63</v>
      </c>
      <c r="O279" t="s">
        <v>34</v>
      </c>
      <c r="P279" t="s">
        <v>52</v>
      </c>
      <c r="Q279" t="s">
        <v>99</v>
      </c>
      <c r="R279" t="s">
        <v>1351</v>
      </c>
      <c r="S279" t="s">
        <v>38</v>
      </c>
      <c r="T279" t="s">
        <v>90</v>
      </c>
      <c r="U279" s="1">
        <v>27795</v>
      </c>
      <c r="V279" s="7" t="str">
        <f>CONCATENATE(employee_data35[[#This Row],[First-LastName]]&amp;" "&amp;employee_data35[[#This Row],[DOB]])</f>
        <v>Addisyn-Aguilar 27795</v>
      </c>
      <c r="W279" t="s">
        <v>40</v>
      </c>
      <c r="X279" t="s">
        <v>1232</v>
      </c>
      <c r="Y279" t="s">
        <v>42</v>
      </c>
      <c r="Z279">
        <v>20993</v>
      </c>
      <c r="AA279" t="s">
        <v>128</v>
      </c>
      <c r="AB279" t="s">
        <v>84</v>
      </c>
      <c r="AC279" t="s">
        <v>105</v>
      </c>
      <c r="AD279">
        <v>5</v>
      </c>
    </row>
    <row r="280" spans="1:30" x14ac:dyDescent="0.3">
      <c r="A280">
        <v>3705</v>
      </c>
      <c r="B280" t="s">
        <v>1352</v>
      </c>
      <c r="C280" t="s">
        <v>1353</v>
      </c>
      <c r="D280" s="6" t="str">
        <f>CONCATENATE(employee_data35[[#This Row],[FirstName]], "-",employee_data35[[#This Row],[LastName]] )</f>
        <v>Marcos-Gallagher</v>
      </c>
      <c r="E280" s="1">
        <v>44156</v>
      </c>
      <c r="F280" s="1">
        <v>45025</v>
      </c>
      <c r="G280" s="7" t="str">
        <f>IF(ISBLANK(employee_data35[[#This Row],[ExitDate]]),"Yes","")</f>
        <v/>
      </c>
      <c r="H280" t="s">
        <v>28</v>
      </c>
      <c r="I280" t="s">
        <v>1354</v>
      </c>
      <c r="J280" t="s">
        <v>1355</v>
      </c>
      <c r="K280" t="s">
        <v>89</v>
      </c>
      <c r="L280" s="6" t="str">
        <f>IF(ISBLANK(employee_data35[[#This Row],[ExitDate]]),"1","0")</f>
        <v>0</v>
      </c>
      <c r="M280" t="str">
        <f>IF(ISBLANK(employee_data35[[#This Row],[ExitDate]]),"Active","Tidak Active")</f>
        <v>Tidak Active</v>
      </c>
      <c r="N280" t="s">
        <v>63</v>
      </c>
      <c r="O280" t="s">
        <v>51</v>
      </c>
      <c r="P280" t="s">
        <v>52</v>
      </c>
      <c r="Q280" t="s">
        <v>99</v>
      </c>
      <c r="R280" t="s">
        <v>1356</v>
      </c>
      <c r="S280" t="s">
        <v>38</v>
      </c>
      <c r="T280" t="s">
        <v>66</v>
      </c>
      <c r="U280" s="1">
        <v>24619</v>
      </c>
      <c r="V280" s="7" t="str">
        <f>CONCATENATE(employee_data35[[#This Row],[First-LastName]]&amp;" "&amp;employee_data35[[#This Row],[DOB]])</f>
        <v>Marcos-Gallagher 24619</v>
      </c>
      <c r="W280" t="s">
        <v>40</v>
      </c>
      <c r="X280" t="s">
        <v>708</v>
      </c>
      <c r="Y280" t="s">
        <v>42</v>
      </c>
      <c r="Z280">
        <v>88723</v>
      </c>
      <c r="AA280" t="s">
        <v>43</v>
      </c>
      <c r="AB280" t="s">
        <v>75</v>
      </c>
      <c r="AC280" t="s">
        <v>105</v>
      </c>
      <c r="AD280">
        <v>3</v>
      </c>
    </row>
    <row r="281" spans="1:30" x14ac:dyDescent="0.3">
      <c r="A281">
        <v>3706</v>
      </c>
      <c r="B281" t="s">
        <v>1357</v>
      </c>
      <c r="C281" t="s">
        <v>1358</v>
      </c>
      <c r="D281" s="6" t="str">
        <f>CONCATENATE(employee_data35[[#This Row],[FirstName]], "-",employee_data35[[#This Row],[LastName]] )</f>
        <v>Mareli-Parker</v>
      </c>
      <c r="E281" s="1">
        <v>43731</v>
      </c>
      <c r="F281" s="1"/>
      <c r="G281" s="7" t="str">
        <f>IF(ISBLANK(employee_data35[[#This Row],[ExitDate]]),"Yes","")</f>
        <v>Yes</v>
      </c>
      <c r="H281" t="s">
        <v>28</v>
      </c>
      <c r="I281" t="s">
        <v>1359</v>
      </c>
      <c r="J281" t="s">
        <v>1360</v>
      </c>
      <c r="K281" t="s">
        <v>98</v>
      </c>
      <c r="L281" s="6" t="str">
        <f>IF(ISBLANK(employee_data35[[#This Row],[ExitDate]]),"1","0")</f>
        <v>1</v>
      </c>
      <c r="M281" t="str">
        <f>IF(ISBLANK(employee_data35[[#This Row],[ExitDate]]),"Active","Tidak Active")</f>
        <v>Active</v>
      </c>
      <c r="N281" t="s">
        <v>63</v>
      </c>
      <c r="O281" t="s">
        <v>64</v>
      </c>
      <c r="P281" t="s">
        <v>52</v>
      </c>
      <c r="Q281" t="s">
        <v>36</v>
      </c>
      <c r="R281" t="s">
        <v>37</v>
      </c>
      <c r="S281" t="s">
        <v>38</v>
      </c>
      <c r="T281" t="s">
        <v>90</v>
      </c>
      <c r="U281" s="1">
        <v>27341</v>
      </c>
      <c r="V281" s="7" t="str">
        <f>CONCATENATE(employee_data35[[#This Row],[First-LastName]]&amp;" "&amp;employee_data35[[#This Row],[DOB]])</f>
        <v>Mareli-Parker 27341</v>
      </c>
      <c r="W281" t="s">
        <v>40</v>
      </c>
      <c r="X281" t="s">
        <v>83</v>
      </c>
      <c r="Y281" t="s">
        <v>55</v>
      </c>
      <c r="Z281">
        <v>59933</v>
      </c>
      <c r="AA281" t="s">
        <v>43</v>
      </c>
      <c r="AB281" t="s">
        <v>104</v>
      </c>
      <c r="AC281" t="s">
        <v>105</v>
      </c>
      <c r="AD281">
        <v>3</v>
      </c>
    </row>
    <row r="282" spans="1:30" x14ac:dyDescent="0.3">
      <c r="A282">
        <v>3707</v>
      </c>
      <c r="B282" t="s">
        <v>1361</v>
      </c>
      <c r="C282" t="s">
        <v>1362</v>
      </c>
      <c r="D282" s="6" t="str">
        <f>CONCATENATE(employee_data35[[#This Row],[FirstName]], "-",employee_data35[[#This Row],[LastName]] )</f>
        <v>Joshua-Mitchell</v>
      </c>
      <c r="E282" s="1">
        <v>44906</v>
      </c>
      <c r="F282" s="1"/>
      <c r="G282" s="7" t="str">
        <f>IF(ISBLANK(employee_data35[[#This Row],[ExitDate]]),"Yes","")</f>
        <v>Yes</v>
      </c>
      <c r="H282" t="s">
        <v>28</v>
      </c>
      <c r="I282" t="s">
        <v>1363</v>
      </c>
      <c r="J282" t="s">
        <v>1364</v>
      </c>
      <c r="K282" t="s">
        <v>80</v>
      </c>
      <c r="L282" s="6" t="str">
        <f>IF(ISBLANK(employee_data35[[#This Row],[ExitDate]]),"1","0")</f>
        <v>1</v>
      </c>
      <c r="M282" t="str">
        <f>IF(ISBLANK(employee_data35[[#This Row],[ExitDate]]),"Active","Tidak Active")</f>
        <v>Active</v>
      </c>
      <c r="N282" t="s">
        <v>33</v>
      </c>
      <c r="O282" t="s">
        <v>64</v>
      </c>
      <c r="P282" t="s">
        <v>35</v>
      </c>
      <c r="Q282" t="s">
        <v>36</v>
      </c>
      <c r="R282" t="s">
        <v>37</v>
      </c>
      <c r="S282" t="s">
        <v>38</v>
      </c>
      <c r="T282" t="s">
        <v>111</v>
      </c>
      <c r="U282" s="1">
        <v>35034</v>
      </c>
      <c r="V282" s="7" t="str">
        <f>CONCATENATE(employee_data35[[#This Row],[First-LastName]]&amp;" "&amp;employee_data35[[#This Row],[DOB]])</f>
        <v>Joshua-Mitchell 35034</v>
      </c>
      <c r="W282" t="s">
        <v>40</v>
      </c>
      <c r="X282" t="s">
        <v>243</v>
      </c>
      <c r="Y282" t="s">
        <v>55</v>
      </c>
      <c r="Z282">
        <v>81280</v>
      </c>
      <c r="AA282" t="s">
        <v>128</v>
      </c>
      <c r="AB282" t="s">
        <v>104</v>
      </c>
      <c r="AC282" t="s">
        <v>105</v>
      </c>
      <c r="AD282">
        <v>3</v>
      </c>
    </row>
    <row r="283" spans="1:30" x14ac:dyDescent="0.3">
      <c r="A283">
        <v>3708</v>
      </c>
      <c r="B283" t="s">
        <v>1365</v>
      </c>
      <c r="C283" t="s">
        <v>1254</v>
      </c>
      <c r="D283" s="6" t="str">
        <f>CONCATENATE(employee_data35[[#This Row],[FirstName]], "-",employee_data35[[#This Row],[LastName]] )</f>
        <v>Case-Gaines</v>
      </c>
      <c r="E283" s="1">
        <v>44064</v>
      </c>
      <c r="F283" s="1">
        <v>44824</v>
      </c>
      <c r="G283" s="7" t="str">
        <f>IF(ISBLANK(employee_data35[[#This Row],[ExitDate]]),"Yes","")</f>
        <v/>
      </c>
      <c r="H283" t="s">
        <v>28</v>
      </c>
      <c r="I283" t="s">
        <v>1366</v>
      </c>
      <c r="J283" t="s">
        <v>1367</v>
      </c>
      <c r="K283" t="s">
        <v>133</v>
      </c>
      <c r="L283" s="6" t="str">
        <f>IF(ISBLANK(employee_data35[[#This Row],[ExitDate]]),"1","0")</f>
        <v>0</v>
      </c>
      <c r="M283" t="str">
        <f>IF(ISBLANK(employee_data35[[#This Row],[ExitDate]]),"Active","Tidak Active")</f>
        <v>Tidak Active</v>
      </c>
      <c r="N283" t="s">
        <v>63</v>
      </c>
      <c r="O283" t="s">
        <v>34</v>
      </c>
      <c r="P283" t="s">
        <v>52</v>
      </c>
      <c r="Q283" t="s">
        <v>126</v>
      </c>
      <c r="R283" t="s">
        <v>1368</v>
      </c>
      <c r="S283" t="s">
        <v>38</v>
      </c>
      <c r="T283" t="s">
        <v>231</v>
      </c>
      <c r="U283" s="1">
        <v>27079</v>
      </c>
      <c r="V283" s="7" t="str">
        <f>CONCATENATE(employee_data35[[#This Row],[First-LastName]]&amp;" "&amp;employee_data35[[#This Row],[DOB]])</f>
        <v>Case-Gaines 27079</v>
      </c>
      <c r="W283" t="s">
        <v>40</v>
      </c>
      <c r="X283" t="s">
        <v>113</v>
      </c>
      <c r="Y283" t="s">
        <v>55</v>
      </c>
      <c r="Z283">
        <v>13899</v>
      </c>
      <c r="AA283" t="s">
        <v>93</v>
      </c>
      <c r="AB283" t="s">
        <v>84</v>
      </c>
      <c r="AC283" t="s">
        <v>105</v>
      </c>
      <c r="AD283">
        <v>4</v>
      </c>
    </row>
    <row r="284" spans="1:30" x14ac:dyDescent="0.3">
      <c r="A284">
        <v>3709</v>
      </c>
      <c r="B284" t="s">
        <v>1369</v>
      </c>
      <c r="C284" t="s">
        <v>1370</v>
      </c>
      <c r="D284" s="6" t="str">
        <f>CONCATENATE(employee_data35[[#This Row],[FirstName]], "-",employee_data35[[#This Row],[LastName]] )</f>
        <v>Jacey-Reyes</v>
      </c>
      <c r="E284" s="1">
        <v>43500</v>
      </c>
      <c r="F284" s="1">
        <v>45033</v>
      </c>
      <c r="G284" s="7" t="str">
        <f>IF(ISBLANK(employee_data35[[#This Row],[ExitDate]]),"Yes","")</f>
        <v/>
      </c>
      <c r="H284" t="s">
        <v>28</v>
      </c>
      <c r="I284" t="s">
        <v>1371</v>
      </c>
      <c r="J284" t="s">
        <v>1372</v>
      </c>
      <c r="K284" t="s">
        <v>168</v>
      </c>
      <c r="L284" s="6" t="str">
        <f>IF(ISBLANK(employee_data35[[#This Row],[ExitDate]]),"1","0")</f>
        <v>0</v>
      </c>
      <c r="M284" t="str">
        <f>IF(ISBLANK(employee_data35[[#This Row],[ExitDate]]),"Active","Tidak Active")</f>
        <v>Tidak Active</v>
      </c>
      <c r="N284" t="s">
        <v>63</v>
      </c>
      <c r="O284" t="s">
        <v>34</v>
      </c>
      <c r="P284" t="s">
        <v>52</v>
      </c>
      <c r="Q284" t="s">
        <v>175</v>
      </c>
      <c r="R284" t="s">
        <v>1373</v>
      </c>
      <c r="S284" t="s">
        <v>38</v>
      </c>
      <c r="T284" t="s">
        <v>148</v>
      </c>
      <c r="U284" s="1">
        <v>25464</v>
      </c>
      <c r="V284" s="7" t="str">
        <f>CONCATENATE(employee_data35[[#This Row],[First-LastName]]&amp;" "&amp;employee_data35[[#This Row],[DOB]])</f>
        <v>Jacey-Reyes 25464</v>
      </c>
      <c r="W284" t="s">
        <v>40</v>
      </c>
      <c r="X284" t="s">
        <v>150</v>
      </c>
      <c r="Y284" t="s">
        <v>55</v>
      </c>
      <c r="Z284">
        <v>44907</v>
      </c>
      <c r="AA284" t="s">
        <v>93</v>
      </c>
      <c r="AB284" t="s">
        <v>104</v>
      </c>
      <c r="AC284" t="s">
        <v>105</v>
      </c>
      <c r="AD284">
        <v>5</v>
      </c>
    </row>
    <row r="285" spans="1:30" x14ac:dyDescent="0.3">
      <c r="A285">
        <v>3710</v>
      </c>
      <c r="B285" t="s">
        <v>1374</v>
      </c>
      <c r="C285" t="s">
        <v>1375</v>
      </c>
      <c r="D285" s="6" t="str">
        <f>CONCATENATE(employee_data35[[#This Row],[FirstName]], "-",employee_data35[[#This Row],[LastName]] )</f>
        <v>Dean-Middleton</v>
      </c>
      <c r="E285" s="1">
        <v>44498</v>
      </c>
      <c r="F285" s="1"/>
      <c r="G285" s="7" t="str">
        <f>IF(ISBLANK(employee_data35[[#This Row],[ExitDate]]),"Yes","")</f>
        <v>Yes</v>
      </c>
      <c r="H285" t="s">
        <v>28</v>
      </c>
      <c r="I285" t="s">
        <v>1376</v>
      </c>
      <c r="J285" t="s">
        <v>1377</v>
      </c>
      <c r="K285" t="s">
        <v>62</v>
      </c>
      <c r="L285" s="6" t="str">
        <f>IF(ISBLANK(employee_data35[[#This Row],[ExitDate]]),"1","0")</f>
        <v>1</v>
      </c>
      <c r="M285" t="str">
        <f>IF(ISBLANK(employee_data35[[#This Row],[ExitDate]]),"Active","Tidak Active")</f>
        <v>Active</v>
      </c>
      <c r="N285" t="s">
        <v>63</v>
      </c>
      <c r="O285" t="s">
        <v>34</v>
      </c>
      <c r="P285" t="s">
        <v>52</v>
      </c>
      <c r="Q285" t="s">
        <v>36</v>
      </c>
      <c r="R285" t="s">
        <v>37</v>
      </c>
      <c r="S285" t="s">
        <v>38</v>
      </c>
      <c r="T285" t="s">
        <v>53</v>
      </c>
      <c r="U285" s="1">
        <v>22205</v>
      </c>
      <c r="V285" s="7" t="str">
        <f>CONCATENATE(employee_data35[[#This Row],[First-LastName]]&amp;" "&amp;employee_data35[[#This Row],[DOB]])</f>
        <v>Dean-Middleton 22205</v>
      </c>
      <c r="W285" t="s">
        <v>40</v>
      </c>
      <c r="X285" t="s">
        <v>226</v>
      </c>
      <c r="Y285" t="s">
        <v>42</v>
      </c>
      <c r="Z285">
        <v>64630</v>
      </c>
      <c r="AA285" t="s">
        <v>56</v>
      </c>
      <c r="AB285" t="s">
        <v>75</v>
      </c>
      <c r="AC285" t="s">
        <v>105</v>
      </c>
      <c r="AD285">
        <v>1</v>
      </c>
    </row>
    <row r="286" spans="1:30" x14ac:dyDescent="0.3">
      <c r="A286">
        <v>3711</v>
      </c>
      <c r="B286" t="s">
        <v>1378</v>
      </c>
      <c r="C286" t="s">
        <v>1059</v>
      </c>
      <c r="D286" s="6" t="str">
        <f>CONCATENATE(employee_data35[[#This Row],[FirstName]], "-",employee_data35[[#This Row],[LastName]] )</f>
        <v>Marlene-Bates</v>
      </c>
      <c r="E286" s="1">
        <v>44394</v>
      </c>
      <c r="F286" s="1"/>
      <c r="G286" s="7" t="str">
        <f>IF(ISBLANK(employee_data35[[#This Row],[ExitDate]]),"Yes","")</f>
        <v>Yes</v>
      </c>
      <c r="H286" t="s">
        <v>28</v>
      </c>
      <c r="I286" t="s">
        <v>1379</v>
      </c>
      <c r="J286" t="s">
        <v>1380</v>
      </c>
      <c r="K286" t="s">
        <v>118</v>
      </c>
      <c r="L286" s="6" t="str">
        <f>IF(ISBLANK(employee_data35[[#This Row],[ExitDate]]),"1","0")</f>
        <v>1</v>
      </c>
      <c r="M286" t="str">
        <f>IF(ISBLANK(employee_data35[[#This Row],[ExitDate]]),"Active","Tidak Active")</f>
        <v>Active</v>
      </c>
      <c r="N286" t="s">
        <v>52</v>
      </c>
      <c r="O286" t="s">
        <v>51</v>
      </c>
      <c r="P286" t="s">
        <v>35</v>
      </c>
      <c r="Q286" t="s">
        <v>36</v>
      </c>
      <c r="R286" t="s">
        <v>37</v>
      </c>
      <c r="S286" t="s">
        <v>38</v>
      </c>
      <c r="T286" t="s">
        <v>39</v>
      </c>
      <c r="U286" s="1">
        <v>29589</v>
      </c>
      <c r="V286" s="7" t="str">
        <f>CONCATENATE(employee_data35[[#This Row],[First-LastName]]&amp;" "&amp;employee_data35[[#This Row],[DOB]])</f>
        <v>Marlene-Bates 29589</v>
      </c>
      <c r="W286" t="s">
        <v>40</v>
      </c>
      <c r="X286" t="s">
        <v>613</v>
      </c>
      <c r="Y286" t="s">
        <v>42</v>
      </c>
      <c r="Z286">
        <v>36588</v>
      </c>
      <c r="AA286" t="s">
        <v>93</v>
      </c>
      <c r="AB286" t="s">
        <v>75</v>
      </c>
      <c r="AC286" t="s">
        <v>236</v>
      </c>
      <c r="AD286">
        <v>1</v>
      </c>
    </row>
    <row r="287" spans="1:30" x14ac:dyDescent="0.3">
      <c r="A287">
        <v>3712</v>
      </c>
      <c r="B287" t="s">
        <v>1381</v>
      </c>
      <c r="C287" t="s">
        <v>1382</v>
      </c>
      <c r="D287" s="6" t="str">
        <f>CONCATENATE(employee_data35[[#This Row],[FirstName]], "-",employee_data35[[#This Row],[LastName]] )</f>
        <v>Kyra-Ray</v>
      </c>
      <c r="E287" s="1">
        <v>43583</v>
      </c>
      <c r="F287" s="1">
        <v>44805</v>
      </c>
      <c r="G287" s="7" t="str">
        <f>IF(ISBLANK(employee_data35[[#This Row],[ExitDate]]),"Yes","")</f>
        <v/>
      </c>
      <c r="H287" t="s">
        <v>28</v>
      </c>
      <c r="I287" t="s">
        <v>1383</v>
      </c>
      <c r="J287" t="s">
        <v>1384</v>
      </c>
      <c r="K287" t="s">
        <v>139</v>
      </c>
      <c r="L287" s="6" t="str">
        <f>IF(ISBLANK(employee_data35[[#This Row],[ExitDate]]),"1","0")</f>
        <v>0</v>
      </c>
      <c r="M287" t="str">
        <f>IF(ISBLANK(employee_data35[[#This Row],[ExitDate]]),"Active","Tidak Active")</f>
        <v>Tidak Active</v>
      </c>
      <c r="N287" t="s">
        <v>52</v>
      </c>
      <c r="O287" t="s">
        <v>34</v>
      </c>
      <c r="P287" t="s">
        <v>35</v>
      </c>
      <c r="Q287" t="s">
        <v>140</v>
      </c>
      <c r="R287" t="s">
        <v>1385</v>
      </c>
      <c r="S287" t="s">
        <v>38</v>
      </c>
      <c r="T287" t="s">
        <v>90</v>
      </c>
      <c r="U287" s="1">
        <v>20548</v>
      </c>
      <c r="V287" s="7" t="str">
        <f>CONCATENATE(employee_data35[[#This Row],[First-LastName]]&amp;" "&amp;employee_data35[[#This Row],[DOB]])</f>
        <v>Kyra-Ray 20548</v>
      </c>
      <c r="W287" t="s">
        <v>40</v>
      </c>
      <c r="X287" t="s">
        <v>103</v>
      </c>
      <c r="Y287" t="s">
        <v>55</v>
      </c>
      <c r="Z287">
        <v>33658</v>
      </c>
      <c r="AA287" t="s">
        <v>128</v>
      </c>
      <c r="AB287" t="s">
        <v>84</v>
      </c>
      <c r="AC287" t="s">
        <v>236</v>
      </c>
      <c r="AD287">
        <v>5</v>
      </c>
    </row>
    <row r="288" spans="1:30" x14ac:dyDescent="0.3">
      <c r="A288">
        <v>3713</v>
      </c>
      <c r="B288" t="s">
        <v>1386</v>
      </c>
      <c r="C288" t="s">
        <v>1387</v>
      </c>
      <c r="D288" s="6" t="str">
        <f>CONCATENATE(employee_data35[[#This Row],[FirstName]], "-",employee_data35[[#This Row],[LastName]] )</f>
        <v>Melanie-Kennedy</v>
      </c>
      <c r="E288" s="1">
        <v>44033</v>
      </c>
      <c r="F288" s="1"/>
      <c r="G288" s="7" t="str">
        <f>IF(ISBLANK(employee_data35[[#This Row],[ExitDate]]),"Yes","")</f>
        <v>Yes</v>
      </c>
      <c r="H288" t="s">
        <v>28</v>
      </c>
      <c r="I288" t="s">
        <v>1388</v>
      </c>
      <c r="J288" t="s">
        <v>1389</v>
      </c>
      <c r="K288" t="s">
        <v>50</v>
      </c>
      <c r="L288" s="6" t="str">
        <f>IF(ISBLANK(employee_data35[[#This Row],[ExitDate]]),"1","0")</f>
        <v>1</v>
      </c>
      <c r="M288" t="str">
        <f>IF(ISBLANK(employee_data35[[#This Row],[ExitDate]]),"Active","Tidak Active")</f>
        <v>Active</v>
      </c>
      <c r="N288" t="s">
        <v>63</v>
      </c>
      <c r="O288" t="s">
        <v>64</v>
      </c>
      <c r="P288" t="s">
        <v>35</v>
      </c>
      <c r="Q288" t="s">
        <v>36</v>
      </c>
      <c r="R288" t="s">
        <v>37</v>
      </c>
      <c r="S288" t="s">
        <v>38</v>
      </c>
      <c r="T288" t="s">
        <v>66</v>
      </c>
      <c r="U288" s="1">
        <v>31147</v>
      </c>
      <c r="V288" s="7" t="str">
        <f>CONCATENATE(employee_data35[[#This Row],[First-LastName]]&amp;" "&amp;employee_data35[[#This Row],[DOB]])</f>
        <v>Melanie-Kennedy 31147</v>
      </c>
      <c r="W288" t="s">
        <v>40</v>
      </c>
      <c r="X288" t="s">
        <v>395</v>
      </c>
      <c r="Y288" t="s">
        <v>55</v>
      </c>
      <c r="Z288">
        <v>87025</v>
      </c>
      <c r="AA288" t="s">
        <v>56</v>
      </c>
      <c r="AB288" t="s">
        <v>44</v>
      </c>
      <c r="AC288" t="s">
        <v>45</v>
      </c>
      <c r="AD288">
        <v>3</v>
      </c>
    </row>
    <row r="289" spans="1:30" x14ac:dyDescent="0.3">
      <c r="A289">
        <v>3714</v>
      </c>
      <c r="B289" t="s">
        <v>1390</v>
      </c>
      <c r="C289" t="s">
        <v>1391</v>
      </c>
      <c r="D289" s="6" t="str">
        <f>CONCATENATE(employee_data35[[#This Row],[FirstName]], "-",employee_data35[[#This Row],[LastName]] )</f>
        <v>Aleena-Mercer</v>
      </c>
      <c r="E289" s="1">
        <v>43849</v>
      </c>
      <c r="F289" s="1"/>
      <c r="G289" s="7" t="str">
        <f>IF(ISBLANK(employee_data35[[#This Row],[ExitDate]]),"Yes","")</f>
        <v>Yes</v>
      </c>
      <c r="H289" t="s">
        <v>28</v>
      </c>
      <c r="I289" t="s">
        <v>1392</v>
      </c>
      <c r="J289" t="s">
        <v>1393</v>
      </c>
      <c r="K289" t="s">
        <v>31</v>
      </c>
      <c r="L289" s="6" t="str">
        <f>IF(ISBLANK(employee_data35[[#This Row],[ExitDate]]),"1","0")</f>
        <v>1</v>
      </c>
      <c r="M289" t="str">
        <f>IF(ISBLANK(employee_data35[[#This Row],[ExitDate]]),"Active","Tidak Active")</f>
        <v>Active</v>
      </c>
      <c r="N289" t="s">
        <v>63</v>
      </c>
      <c r="O289" t="s">
        <v>64</v>
      </c>
      <c r="P289" t="s">
        <v>52</v>
      </c>
      <c r="Q289" t="s">
        <v>36</v>
      </c>
      <c r="R289" t="s">
        <v>37</v>
      </c>
      <c r="S289" t="s">
        <v>38</v>
      </c>
      <c r="T289" t="s">
        <v>90</v>
      </c>
      <c r="U289" s="1">
        <v>23851</v>
      </c>
      <c r="V289" s="7" t="str">
        <f>CONCATENATE(employee_data35[[#This Row],[First-LastName]]&amp;" "&amp;employee_data35[[#This Row],[DOB]])</f>
        <v>Aleena-Mercer 23851</v>
      </c>
      <c r="W289" t="s">
        <v>40</v>
      </c>
      <c r="X289" t="s">
        <v>83</v>
      </c>
      <c r="Y289" t="s">
        <v>55</v>
      </c>
      <c r="Z289">
        <v>93985</v>
      </c>
      <c r="AA289" t="s">
        <v>43</v>
      </c>
      <c r="AB289" t="s">
        <v>84</v>
      </c>
      <c r="AC289" t="s">
        <v>45</v>
      </c>
      <c r="AD289">
        <v>4</v>
      </c>
    </row>
    <row r="290" spans="1:30" x14ac:dyDescent="0.3">
      <c r="A290">
        <v>3715</v>
      </c>
      <c r="B290" t="s">
        <v>1394</v>
      </c>
      <c r="C290" t="s">
        <v>43</v>
      </c>
      <c r="D290" s="6" t="str">
        <f>CONCATENATE(employee_data35[[#This Row],[FirstName]], "-",employee_data35[[#This Row],[LastName]] )</f>
        <v>Jake-White</v>
      </c>
      <c r="E290" s="1">
        <v>44451</v>
      </c>
      <c r="F290" s="1"/>
      <c r="G290" s="7" t="str">
        <f>IF(ISBLANK(employee_data35[[#This Row],[ExitDate]]),"Yes","")</f>
        <v>Yes</v>
      </c>
      <c r="H290" t="s">
        <v>28</v>
      </c>
      <c r="I290" t="s">
        <v>1395</v>
      </c>
      <c r="J290" t="s">
        <v>1396</v>
      </c>
      <c r="K290" t="s">
        <v>89</v>
      </c>
      <c r="L290" s="6" t="str">
        <f>IF(ISBLANK(employee_data35[[#This Row],[ExitDate]]),"1","0")</f>
        <v>1</v>
      </c>
      <c r="M290" t="str">
        <f>IF(ISBLANK(employee_data35[[#This Row],[ExitDate]]),"Active","Tidak Active")</f>
        <v>Active</v>
      </c>
      <c r="N290" t="s">
        <v>33</v>
      </c>
      <c r="O290" t="s">
        <v>51</v>
      </c>
      <c r="P290" t="s">
        <v>63</v>
      </c>
      <c r="Q290" t="s">
        <v>36</v>
      </c>
      <c r="R290" t="s">
        <v>37</v>
      </c>
      <c r="S290" t="s">
        <v>38</v>
      </c>
      <c r="T290" t="s">
        <v>177</v>
      </c>
      <c r="U290" s="1">
        <v>27824</v>
      </c>
      <c r="V290" s="7" t="str">
        <f>CONCATENATE(employee_data35[[#This Row],[First-LastName]]&amp;" "&amp;employee_data35[[#This Row],[DOB]])</f>
        <v>Jake-White 27824</v>
      </c>
      <c r="W290" t="s">
        <v>40</v>
      </c>
      <c r="X290" t="s">
        <v>178</v>
      </c>
      <c r="Y290" t="s">
        <v>55</v>
      </c>
      <c r="Z290">
        <v>27233</v>
      </c>
      <c r="AA290" t="s">
        <v>93</v>
      </c>
      <c r="AB290" t="s">
        <v>44</v>
      </c>
      <c r="AC290" t="s">
        <v>45</v>
      </c>
      <c r="AD290">
        <v>4</v>
      </c>
    </row>
    <row r="291" spans="1:30" x14ac:dyDescent="0.3">
      <c r="A291">
        <v>3716</v>
      </c>
      <c r="B291" t="s">
        <v>324</v>
      </c>
      <c r="C291" t="s">
        <v>1397</v>
      </c>
      <c r="D291" s="6" t="str">
        <f>CONCATENATE(employee_data35[[#This Row],[FirstName]], "-",employee_data35[[#This Row],[LastName]] )</f>
        <v>Chaim-Chase</v>
      </c>
      <c r="E291" s="1">
        <v>44773</v>
      </c>
      <c r="F291" s="1">
        <v>44975</v>
      </c>
      <c r="G291" s="7" t="str">
        <f>IF(ISBLANK(employee_data35[[#This Row],[ExitDate]]),"Yes","")</f>
        <v/>
      </c>
      <c r="H291" t="s">
        <v>728</v>
      </c>
      <c r="I291" t="s">
        <v>1398</v>
      </c>
      <c r="J291" t="s">
        <v>1399</v>
      </c>
      <c r="K291" t="s">
        <v>133</v>
      </c>
      <c r="L291" s="6" t="str">
        <f>IF(ISBLANK(employee_data35[[#This Row],[ExitDate]]),"1","0")</f>
        <v>0</v>
      </c>
      <c r="M291" t="str">
        <f>IF(ISBLANK(employee_data35[[#This Row],[ExitDate]]),"Active","Tidak Active")</f>
        <v>Tidak Active</v>
      </c>
      <c r="N291" t="s">
        <v>63</v>
      </c>
      <c r="O291" t="s">
        <v>51</v>
      </c>
      <c r="P291" t="s">
        <v>63</v>
      </c>
      <c r="Q291" t="s">
        <v>175</v>
      </c>
      <c r="R291" t="s">
        <v>1400</v>
      </c>
      <c r="S291" t="s">
        <v>38</v>
      </c>
      <c r="T291" t="s">
        <v>81</v>
      </c>
      <c r="U291" s="1">
        <v>34147</v>
      </c>
      <c r="V291" s="7" t="str">
        <f>CONCATENATE(employee_data35[[#This Row],[First-LastName]]&amp;" "&amp;employee_data35[[#This Row],[DOB]])</f>
        <v>Chaim-Chase 34147</v>
      </c>
      <c r="W291" t="s">
        <v>40</v>
      </c>
      <c r="X291" t="s">
        <v>83</v>
      </c>
      <c r="Y291" t="s">
        <v>42</v>
      </c>
      <c r="Z291">
        <v>5569</v>
      </c>
      <c r="AA291" t="s">
        <v>93</v>
      </c>
      <c r="AB291" t="s">
        <v>84</v>
      </c>
      <c r="AC291" t="s">
        <v>45</v>
      </c>
      <c r="AD291">
        <v>1</v>
      </c>
    </row>
    <row r="292" spans="1:30" x14ac:dyDescent="0.3">
      <c r="A292">
        <v>3717</v>
      </c>
      <c r="B292" t="s">
        <v>1401</v>
      </c>
      <c r="C292" t="s">
        <v>1402</v>
      </c>
      <c r="D292" s="6" t="str">
        <f>CONCATENATE(employee_data35[[#This Row],[FirstName]], "-",employee_data35[[#This Row],[LastName]] )</f>
        <v>Keshawn-Le</v>
      </c>
      <c r="E292" s="1">
        <v>45064</v>
      </c>
      <c r="F292" s="1"/>
      <c r="G292" s="7" t="str">
        <f>IF(ISBLANK(employee_data35[[#This Row],[ExitDate]]),"Yes","")</f>
        <v>Yes</v>
      </c>
      <c r="H292" t="s">
        <v>728</v>
      </c>
      <c r="I292" t="s">
        <v>1403</v>
      </c>
      <c r="J292" t="s">
        <v>1404</v>
      </c>
      <c r="K292" t="s">
        <v>50</v>
      </c>
      <c r="L292" s="6" t="str">
        <f>IF(ISBLANK(employee_data35[[#This Row],[ExitDate]]),"1","0")</f>
        <v>1</v>
      </c>
      <c r="M292" t="str">
        <f>IF(ISBLANK(employee_data35[[#This Row],[ExitDate]]),"Active","Tidak Active")</f>
        <v>Active</v>
      </c>
      <c r="N292" t="s">
        <v>33</v>
      </c>
      <c r="O292" t="s">
        <v>64</v>
      </c>
      <c r="P292" t="s">
        <v>63</v>
      </c>
      <c r="Q292" t="s">
        <v>36</v>
      </c>
      <c r="R292" t="s">
        <v>37</v>
      </c>
      <c r="S292" t="s">
        <v>38</v>
      </c>
      <c r="T292" t="s">
        <v>90</v>
      </c>
      <c r="U292" s="1">
        <v>33915</v>
      </c>
      <c r="V292" s="7" t="str">
        <f>CONCATENATE(employee_data35[[#This Row],[First-LastName]]&amp;" "&amp;employee_data35[[#This Row],[DOB]])</f>
        <v>Keshawn-Le 33915</v>
      </c>
      <c r="W292" t="s">
        <v>40</v>
      </c>
      <c r="X292" t="s">
        <v>205</v>
      </c>
      <c r="Y292" t="s">
        <v>42</v>
      </c>
      <c r="Z292">
        <v>21090</v>
      </c>
      <c r="AA292" t="s">
        <v>128</v>
      </c>
      <c r="AB292" t="s">
        <v>84</v>
      </c>
      <c r="AC292" t="s">
        <v>45</v>
      </c>
      <c r="AD292">
        <v>2</v>
      </c>
    </row>
    <row r="293" spans="1:30" x14ac:dyDescent="0.3">
      <c r="A293">
        <v>3718</v>
      </c>
      <c r="B293" t="s">
        <v>190</v>
      </c>
      <c r="C293" t="s">
        <v>1405</v>
      </c>
      <c r="D293" s="6" t="str">
        <f>CONCATENATE(employee_data35[[#This Row],[FirstName]], "-",employee_data35[[#This Row],[LastName]] )</f>
        <v>Dalton-Frazier</v>
      </c>
      <c r="E293" s="1">
        <v>44341</v>
      </c>
      <c r="F293" s="1">
        <v>44491</v>
      </c>
      <c r="G293" s="7" t="str">
        <f>IF(ISBLANK(employee_data35[[#This Row],[ExitDate]]),"Yes","")</f>
        <v/>
      </c>
      <c r="H293" t="s">
        <v>728</v>
      </c>
      <c r="I293" t="s">
        <v>1406</v>
      </c>
      <c r="J293" t="s">
        <v>1407</v>
      </c>
      <c r="K293" t="s">
        <v>139</v>
      </c>
      <c r="L293" s="6" t="str">
        <f>IF(ISBLANK(employee_data35[[#This Row],[ExitDate]]),"1","0")</f>
        <v>0</v>
      </c>
      <c r="M293" t="str">
        <f>IF(ISBLANK(employee_data35[[#This Row],[ExitDate]]),"Active","Tidak Active")</f>
        <v>Tidak Active</v>
      </c>
      <c r="N293" t="s">
        <v>33</v>
      </c>
      <c r="O293" t="s">
        <v>34</v>
      </c>
      <c r="P293" t="s">
        <v>35</v>
      </c>
      <c r="Q293" t="s">
        <v>175</v>
      </c>
      <c r="R293" t="s">
        <v>1408</v>
      </c>
      <c r="S293" t="s">
        <v>38</v>
      </c>
      <c r="T293" t="s">
        <v>90</v>
      </c>
      <c r="U293" s="1">
        <v>17060</v>
      </c>
      <c r="V293" s="7" t="str">
        <f>CONCATENATE(employee_data35[[#This Row],[First-LastName]]&amp;" "&amp;employee_data35[[#This Row],[DOB]])</f>
        <v>Dalton-Frazier 17060</v>
      </c>
      <c r="W293" t="s">
        <v>40</v>
      </c>
      <c r="X293" t="s">
        <v>92</v>
      </c>
      <c r="Y293" t="s">
        <v>42</v>
      </c>
      <c r="Z293">
        <v>52357</v>
      </c>
      <c r="AA293" t="s">
        <v>74</v>
      </c>
      <c r="AB293" t="s">
        <v>84</v>
      </c>
      <c r="AC293" t="s">
        <v>45</v>
      </c>
      <c r="AD293">
        <v>4</v>
      </c>
    </row>
    <row r="294" spans="1:30" x14ac:dyDescent="0.3">
      <c r="A294">
        <v>3719</v>
      </c>
      <c r="B294" t="s">
        <v>1409</v>
      </c>
      <c r="C294" t="s">
        <v>1157</v>
      </c>
      <c r="D294" s="6" t="str">
        <f>CONCATENATE(employee_data35[[#This Row],[FirstName]], "-",employee_data35[[#This Row],[LastName]] )</f>
        <v>Cannon-Hester</v>
      </c>
      <c r="E294" s="1">
        <v>44764</v>
      </c>
      <c r="F294" s="1"/>
      <c r="G294" s="7" t="str">
        <f>IF(ISBLANK(employee_data35[[#This Row],[ExitDate]]),"Yes","")</f>
        <v>Yes</v>
      </c>
      <c r="H294" t="s">
        <v>728</v>
      </c>
      <c r="I294" t="s">
        <v>1410</v>
      </c>
      <c r="J294" t="s">
        <v>1411</v>
      </c>
      <c r="K294" t="s">
        <v>80</v>
      </c>
      <c r="L294" s="6" t="str">
        <f>IF(ISBLANK(employee_data35[[#This Row],[ExitDate]]),"1","0")</f>
        <v>1</v>
      </c>
      <c r="M294" t="str">
        <f>IF(ISBLANK(employee_data35[[#This Row],[ExitDate]]),"Active","Tidak Active")</f>
        <v>Active</v>
      </c>
      <c r="N294" t="s">
        <v>33</v>
      </c>
      <c r="O294" t="s">
        <v>64</v>
      </c>
      <c r="P294" t="s">
        <v>63</v>
      </c>
      <c r="Q294" t="s">
        <v>36</v>
      </c>
      <c r="R294" t="s">
        <v>37</v>
      </c>
      <c r="S294" t="s">
        <v>38</v>
      </c>
      <c r="T294" t="s">
        <v>794</v>
      </c>
      <c r="U294" s="1">
        <v>17356</v>
      </c>
      <c r="V294" s="7" t="str">
        <f>CONCATENATE(employee_data35[[#This Row],[First-LastName]]&amp;" "&amp;employee_data35[[#This Row],[DOB]])</f>
        <v>Cannon-Hester 17356</v>
      </c>
      <c r="W294" t="s">
        <v>40</v>
      </c>
      <c r="X294" t="s">
        <v>83</v>
      </c>
      <c r="Y294" t="s">
        <v>42</v>
      </c>
      <c r="Z294">
        <v>47989</v>
      </c>
      <c r="AA294" t="s">
        <v>56</v>
      </c>
      <c r="AB294" t="s">
        <v>104</v>
      </c>
      <c r="AC294" t="s">
        <v>45</v>
      </c>
      <c r="AD294">
        <v>3</v>
      </c>
    </row>
    <row r="295" spans="1:30" x14ac:dyDescent="0.3">
      <c r="A295">
        <v>3720</v>
      </c>
      <c r="B295" t="s">
        <v>1412</v>
      </c>
      <c r="C295" t="s">
        <v>1413</v>
      </c>
      <c r="D295" s="6" t="str">
        <f>CONCATENATE(employee_data35[[#This Row],[FirstName]], "-",employee_data35[[#This Row],[LastName]] )</f>
        <v>Crystal-Brandt</v>
      </c>
      <c r="E295" s="1">
        <v>43608</v>
      </c>
      <c r="F295" s="1">
        <v>44086</v>
      </c>
      <c r="G295" s="7" t="str">
        <f>IF(ISBLANK(employee_data35[[#This Row],[ExitDate]]),"Yes","")</f>
        <v/>
      </c>
      <c r="H295" t="s">
        <v>728</v>
      </c>
      <c r="I295" t="s">
        <v>1414</v>
      </c>
      <c r="J295" t="s">
        <v>1415</v>
      </c>
      <c r="K295" t="s">
        <v>168</v>
      </c>
      <c r="L295" s="6" t="str">
        <f>IF(ISBLANK(employee_data35[[#This Row],[ExitDate]]),"1","0")</f>
        <v>0</v>
      </c>
      <c r="M295" t="str">
        <f>IF(ISBLANK(employee_data35[[#This Row],[ExitDate]]),"Active","Tidak Active")</f>
        <v>Tidak Active</v>
      </c>
      <c r="N295" t="s">
        <v>52</v>
      </c>
      <c r="O295" t="s">
        <v>64</v>
      </c>
      <c r="P295" t="s">
        <v>63</v>
      </c>
      <c r="Q295" t="s">
        <v>126</v>
      </c>
      <c r="R295" t="s">
        <v>1416</v>
      </c>
      <c r="S295" t="s">
        <v>38</v>
      </c>
      <c r="T295" t="s">
        <v>90</v>
      </c>
      <c r="U295" s="1">
        <v>21537</v>
      </c>
      <c r="V295" s="7" t="str">
        <f>CONCATENATE(employee_data35[[#This Row],[First-LastName]]&amp;" "&amp;employee_data35[[#This Row],[DOB]])</f>
        <v>Crystal-Brandt 21537</v>
      </c>
      <c r="W295" t="s">
        <v>40</v>
      </c>
      <c r="X295" t="s">
        <v>83</v>
      </c>
      <c r="Y295" t="s">
        <v>42</v>
      </c>
      <c r="Z295">
        <v>31486</v>
      </c>
      <c r="AA295" t="s">
        <v>43</v>
      </c>
      <c r="AB295" t="s">
        <v>75</v>
      </c>
      <c r="AC295" t="s">
        <v>45</v>
      </c>
      <c r="AD295">
        <v>3</v>
      </c>
    </row>
    <row r="296" spans="1:30" x14ac:dyDescent="0.3">
      <c r="A296">
        <v>3721</v>
      </c>
      <c r="B296" t="s">
        <v>1417</v>
      </c>
      <c r="C296" t="s">
        <v>1418</v>
      </c>
      <c r="D296" s="6" t="str">
        <f>CONCATENATE(employee_data35[[#This Row],[FirstName]], "-",employee_data35[[#This Row],[LastName]] )</f>
        <v>Johnny-Goodman</v>
      </c>
      <c r="E296" s="1">
        <v>43873</v>
      </c>
      <c r="F296" s="1">
        <v>43928</v>
      </c>
      <c r="G296" s="7" t="str">
        <f>IF(ISBLANK(employee_data35[[#This Row],[ExitDate]]),"Yes","")</f>
        <v/>
      </c>
      <c r="H296" t="s">
        <v>28</v>
      </c>
      <c r="I296" t="s">
        <v>1419</v>
      </c>
      <c r="J296" t="s">
        <v>1420</v>
      </c>
      <c r="K296" t="s">
        <v>118</v>
      </c>
      <c r="L296" s="6" t="str">
        <f>IF(ISBLANK(employee_data35[[#This Row],[ExitDate]]),"1","0")</f>
        <v>0</v>
      </c>
      <c r="M296" t="str">
        <f>IF(ISBLANK(employee_data35[[#This Row],[ExitDate]]),"Active","Tidak Active")</f>
        <v>Tidak Active</v>
      </c>
      <c r="N296" t="s">
        <v>63</v>
      </c>
      <c r="O296" t="s">
        <v>64</v>
      </c>
      <c r="P296" t="s">
        <v>63</v>
      </c>
      <c r="Q296" t="s">
        <v>126</v>
      </c>
      <c r="R296" t="s">
        <v>1421</v>
      </c>
      <c r="S296" t="s">
        <v>38</v>
      </c>
      <c r="T296" t="s">
        <v>231</v>
      </c>
      <c r="U296" s="1">
        <v>21999</v>
      </c>
      <c r="V296" s="7" t="str">
        <f>CONCATENATE(employee_data35[[#This Row],[First-LastName]]&amp;" "&amp;employee_data35[[#This Row],[DOB]])</f>
        <v>Johnny-Goodman 21999</v>
      </c>
      <c r="W296" t="s">
        <v>40</v>
      </c>
      <c r="X296" t="s">
        <v>113</v>
      </c>
      <c r="Y296" t="s">
        <v>55</v>
      </c>
      <c r="Z296">
        <v>24794</v>
      </c>
      <c r="AA296" t="s">
        <v>93</v>
      </c>
      <c r="AB296" t="s">
        <v>44</v>
      </c>
      <c r="AC296" t="s">
        <v>45</v>
      </c>
      <c r="AD296">
        <v>2</v>
      </c>
    </row>
    <row r="297" spans="1:30" x14ac:dyDescent="0.3">
      <c r="A297">
        <v>3722</v>
      </c>
      <c r="B297" t="s">
        <v>1422</v>
      </c>
      <c r="C297" t="s">
        <v>1423</v>
      </c>
      <c r="D297" s="6" t="str">
        <f>CONCATENATE(employee_data35[[#This Row],[FirstName]], "-",employee_data35[[#This Row],[LastName]] )</f>
        <v>Nehemiah-Hancock</v>
      </c>
      <c r="E297" s="1">
        <v>43877</v>
      </c>
      <c r="F297" s="1">
        <v>44570</v>
      </c>
      <c r="G297" s="7" t="str">
        <f>IF(ISBLANK(employee_data35[[#This Row],[ExitDate]]),"Yes","")</f>
        <v/>
      </c>
      <c r="H297" t="s">
        <v>28</v>
      </c>
      <c r="I297" t="s">
        <v>1424</v>
      </c>
      <c r="J297" t="s">
        <v>1425</v>
      </c>
      <c r="K297" t="s">
        <v>62</v>
      </c>
      <c r="L297" s="6" t="str">
        <f>IF(ISBLANK(employee_data35[[#This Row],[ExitDate]]),"1","0")</f>
        <v>0</v>
      </c>
      <c r="M297" t="str">
        <f>IF(ISBLANK(employee_data35[[#This Row],[ExitDate]]),"Active","Tidak Active")</f>
        <v>Tidak Active</v>
      </c>
      <c r="N297" t="s">
        <v>52</v>
      </c>
      <c r="O297" t="s">
        <v>64</v>
      </c>
      <c r="P297" t="s">
        <v>63</v>
      </c>
      <c r="Q297" t="s">
        <v>99</v>
      </c>
      <c r="R297" t="s">
        <v>1426</v>
      </c>
      <c r="S297" t="s">
        <v>38</v>
      </c>
      <c r="T297" t="s">
        <v>90</v>
      </c>
      <c r="U297" s="1">
        <v>17410</v>
      </c>
      <c r="V297" s="7" t="str">
        <f>CONCATENATE(employee_data35[[#This Row],[First-LastName]]&amp;" "&amp;employee_data35[[#This Row],[DOB]])</f>
        <v>Nehemiah-Hancock 17410</v>
      </c>
      <c r="W297" t="s">
        <v>40</v>
      </c>
      <c r="X297" t="s">
        <v>83</v>
      </c>
      <c r="Y297" t="s">
        <v>55</v>
      </c>
      <c r="Z297">
        <v>80316</v>
      </c>
      <c r="AA297" t="s">
        <v>43</v>
      </c>
      <c r="AB297" t="s">
        <v>84</v>
      </c>
      <c r="AC297" t="s">
        <v>45</v>
      </c>
      <c r="AD297">
        <v>2</v>
      </c>
    </row>
    <row r="298" spans="1:30" x14ac:dyDescent="0.3">
      <c r="A298">
        <v>3723</v>
      </c>
      <c r="B298" t="s">
        <v>1427</v>
      </c>
      <c r="C298" t="s">
        <v>1428</v>
      </c>
      <c r="D298" s="6" t="str">
        <f>CONCATENATE(employee_data35[[#This Row],[FirstName]], "-",employee_data35[[#This Row],[LastName]] )</f>
        <v>Elliana-Villanueva</v>
      </c>
      <c r="E298" s="1">
        <v>44680</v>
      </c>
      <c r="F298" s="1">
        <v>44758</v>
      </c>
      <c r="G298" s="7" t="str">
        <f>IF(ISBLANK(employee_data35[[#This Row],[ExitDate]]),"Yes","")</f>
        <v/>
      </c>
      <c r="H298" t="s">
        <v>28</v>
      </c>
      <c r="I298" t="s">
        <v>1429</v>
      </c>
      <c r="J298" t="s">
        <v>1430</v>
      </c>
      <c r="K298" t="s">
        <v>89</v>
      </c>
      <c r="L298" s="6" t="str">
        <f>IF(ISBLANK(employee_data35[[#This Row],[ExitDate]]),"1","0")</f>
        <v>0</v>
      </c>
      <c r="M298" t="str">
        <f>IF(ISBLANK(employee_data35[[#This Row],[ExitDate]]),"Active","Tidak Active")</f>
        <v>Tidak Active</v>
      </c>
      <c r="N298" t="s">
        <v>63</v>
      </c>
      <c r="O298" t="s">
        <v>51</v>
      </c>
      <c r="P298" t="s">
        <v>35</v>
      </c>
      <c r="Q298" t="s">
        <v>140</v>
      </c>
      <c r="R298" t="s">
        <v>1431</v>
      </c>
      <c r="S298" t="s">
        <v>38</v>
      </c>
      <c r="T298" t="s">
        <v>305</v>
      </c>
      <c r="U298" s="1">
        <v>26541</v>
      </c>
      <c r="V298" s="7" t="str">
        <f>CONCATENATE(employee_data35[[#This Row],[First-LastName]]&amp;" "&amp;employee_data35[[#This Row],[DOB]])</f>
        <v>Elliana-Villanueva 26541</v>
      </c>
      <c r="W298" t="s">
        <v>40</v>
      </c>
      <c r="X298" t="s">
        <v>83</v>
      </c>
      <c r="Y298" t="s">
        <v>55</v>
      </c>
      <c r="Z298">
        <v>46742</v>
      </c>
      <c r="AA298" t="s">
        <v>128</v>
      </c>
      <c r="AB298" t="s">
        <v>84</v>
      </c>
      <c r="AC298" t="s">
        <v>45</v>
      </c>
      <c r="AD298">
        <v>3</v>
      </c>
    </row>
    <row r="299" spans="1:30" x14ac:dyDescent="0.3">
      <c r="A299">
        <v>3724</v>
      </c>
      <c r="B299" t="s">
        <v>1432</v>
      </c>
      <c r="C299" t="s">
        <v>1433</v>
      </c>
      <c r="D299" s="6" t="str">
        <f>CONCATENATE(employee_data35[[#This Row],[FirstName]], "-",employee_data35[[#This Row],[LastName]] )</f>
        <v>Essence-Schwartz</v>
      </c>
      <c r="E299" s="1">
        <v>43748</v>
      </c>
      <c r="F299" s="1">
        <v>44499</v>
      </c>
      <c r="G299" s="7" t="str">
        <f>IF(ISBLANK(employee_data35[[#This Row],[ExitDate]]),"Yes","")</f>
        <v/>
      </c>
      <c r="H299" t="s">
        <v>28</v>
      </c>
      <c r="I299" t="s">
        <v>1434</v>
      </c>
      <c r="J299" t="s">
        <v>1435</v>
      </c>
      <c r="K299" t="s">
        <v>31</v>
      </c>
      <c r="L299" s="6" t="str">
        <f>IF(ISBLANK(employee_data35[[#This Row],[ExitDate]]),"1","0")</f>
        <v>0</v>
      </c>
      <c r="M299" t="str">
        <f>IF(ISBLANK(employee_data35[[#This Row],[ExitDate]]),"Active","Tidak Active")</f>
        <v>Tidak Active</v>
      </c>
      <c r="N299" t="s">
        <v>52</v>
      </c>
      <c r="O299" t="s">
        <v>34</v>
      </c>
      <c r="P299" t="s">
        <v>35</v>
      </c>
      <c r="Q299" t="s">
        <v>140</v>
      </c>
      <c r="R299" t="s">
        <v>1436</v>
      </c>
      <c r="S299" t="s">
        <v>38</v>
      </c>
      <c r="T299" t="s">
        <v>90</v>
      </c>
      <c r="U299" s="1">
        <v>25532</v>
      </c>
      <c r="V299" s="7" t="str">
        <f>CONCATENATE(employee_data35[[#This Row],[First-LastName]]&amp;" "&amp;employee_data35[[#This Row],[DOB]])</f>
        <v>Essence-Schwartz 25532</v>
      </c>
      <c r="W299" t="s">
        <v>40</v>
      </c>
      <c r="X299" t="s">
        <v>83</v>
      </c>
      <c r="Y299" t="s">
        <v>55</v>
      </c>
      <c r="Z299">
        <v>30194</v>
      </c>
      <c r="AA299" t="s">
        <v>128</v>
      </c>
      <c r="AB299" t="s">
        <v>104</v>
      </c>
      <c r="AC299" t="s">
        <v>45</v>
      </c>
      <c r="AD299">
        <v>4</v>
      </c>
    </row>
    <row r="300" spans="1:30" x14ac:dyDescent="0.3">
      <c r="A300">
        <v>3725</v>
      </c>
      <c r="B300" t="s">
        <v>1437</v>
      </c>
      <c r="C300" t="s">
        <v>1438</v>
      </c>
      <c r="D300" s="6" t="str">
        <f>CONCATENATE(employee_data35[[#This Row],[FirstName]], "-",employee_data35[[#This Row],[LastName]] )</f>
        <v>Ryker-Cox</v>
      </c>
      <c r="E300" s="1">
        <v>43562</v>
      </c>
      <c r="F300" s="1">
        <v>45116</v>
      </c>
      <c r="G300" s="7" t="str">
        <f>IF(ISBLANK(employee_data35[[#This Row],[ExitDate]]),"Yes","")</f>
        <v/>
      </c>
      <c r="H300" t="s">
        <v>28</v>
      </c>
      <c r="I300" t="s">
        <v>1439</v>
      </c>
      <c r="J300" t="s">
        <v>1440</v>
      </c>
      <c r="K300" t="s">
        <v>133</v>
      </c>
      <c r="L300" s="6" t="str">
        <f>IF(ISBLANK(employee_data35[[#This Row],[ExitDate]]),"1","0")</f>
        <v>0</v>
      </c>
      <c r="M300" t="str">
        <f>IF(ISBLANK(employee_data35[[#This Row],[ExitDate]]),"Active","Tidak Active")</f>
        <v>Tidak Active</v>
      </c>
      <c r="N300" t="s">
        <v>33</v>
      </c>
      <c r="O300" t="s">
        <v>64</v>
      </c>
      <c r="P300" t="s">
        <v>52</v>
      </c>
      <c r="Q300" t="s">
        <v>175</v>
      </c>
      <c r="R300" t="s">
        <v>1441</v>
      </c>
      <c r="S300" t="s">
        <v>38</v>
      </c>
      <c r="T300" t="s">
        <v>53</v>
      </c>
      <c r="U300" s="1">
        <v>20322</v>
      </c>
      <c r="V300" s="7" t="str">
        <f>CONCATENATE(employee_data35[[#This Row],[First-LastName]]&amp;" "&amp;employee_data35[[#This Row],[DOB]])</f>
        <v>Ryker-Cox 20322</v>
      </c>
      <c r="W300" t="s">
        <v>40</v>
      </c>
      <c r="X300" t="s">
        <v>163</v>
      </c>
      <c r="Y300" t="s">
        <v>55</v>
      </c>
      <c r="Z300">
        <v>36808</v>
      </c>
      <c r="AA300" t="s">
        <v>128</v>
      </c>
      <c r="AB300" t="s">
        <v>44</v>
      </c>
      <c r="AC300" t="s">
        <v>45</v>
      </c>
      <c r="AD300">
        <v>1</v>
      </c>
    </row>
    <row r="301" spans="1:30" x14ac:dyDescent="0.3">
      <c r="A301">
        <v>3726</v>
      </c>
      <c r="B301" t="s">
        <v>1442</v>
      </c>
      <c r="C301" t="s">
        <v>1443</v>
      </c>
      <c r="D301" s="6" t="str">
        <f>CONCATENATE(employee_data35[[#This Row],[FirstName]], "-",employee_data35[[#This Row],[LastName]] )</f>
        <v>Averi-Stevenson</v>
      </c>
      <c r="E301" s="1">
        <v>44025</v>
      </c>
      <c r="F301" s="1">
        <v>44457</v>
      </c>
      <c r="G301" s="7" t="str">
        <f>IF(ISBLANK(employee_data35[[#This Row],[ExitDate]]),"Yes","")</f>
        <v/>
      </c>
      <c r="H301" t="s">
        <v>28</v>
      </c>
      <c r="I301" t="s">
        <v>1444</v>
      </c>
      <c r="J301" t="s">
        <v>1445</v>
      </c>
      <c r="K301" t="s">
        <v>50</v>
      </c>
      <c r="L301" s="6" t="str">
        <f>IF(ISBLANK(employee_data35[[#This Row],[ExitDate]]),"1","0")</f>
        <v>0</v>
      </c>
      <c r="M301" t="str">
        <f>IF(ISBLANK(employee_data35[[#This Row],[ExitDate]]),"Active","Tidak Active")</f>
        <v>Tidak Active</v>
      </c>
      <c r="N301" t="s">
        <v>33</v>
      </c>
      <c r="O301" t="s">
        <v>51</v>
      </c>
      <c r="P301" t="s">
        <v>63</v>
      </c>
      <c r="Q301" t="s">
        <v>175</v>
      </c>
      <c r="R301" t="s">
        <v>1446</v>
      </c>
      <c r="S301" t="s">
        <v>38</v>
      </c>
      <c r="T301" t="s">
        <v>81</v>
      </c>
      <c r="U301" s="1">
        <v>34905</v>
      </c>
      <c r="V301" s="7" t="str">
        <f>CONCATENATE(employee_data35[[#This Row],[First-LastName]]&amp;" "&amp;employee_data35[[#This Row],[DOB]])</f>
        <v>Averi-Stevenson 34905</v>
      </c>
      <c r="W301" t="s">
        <v>40</v>
      </c>
      <c r="X301" t="s">
        <v>163</v>
      </c>
      <c r="Y301" t="s">
        <v>42</v>
      </c>
      <c r="Z301">
        <v>36688</v>
      </c>
      <c r="AA301" t="s">
        <v>74</v>
      </c>
      <c r="AB301" t="s">
        <v>84</v>
      </c>
      <c r="AC301" t="s">
        <v>45</v>
      </c>
      <c r="AD301">
        <v>4</v>
      </c>
    </row>
    <row r="302" spans="1:30" x14ac:dyDescent="0.3">
      <c r="A302">
        <v>3727</v>
      </c>
      <c r="B302" t="s">
        <v>1447</v>
      </c>
      <c r="C302" t="s">
        <v>1448</v>
      </c>
      <c r="D302" s="6" t="str">
        <f>CONCATENATE(employee_data35[[#This Row],[FirstName]], "-",employee_data35[[#This Row],[LastName]] )</f>
        <v>Katherine-Russo</v>
      </c>
      <c r="E302" s="1">
        <v>44434</v>
      </c>
      <c r="F302" s="1"/>
      <c r="G302" s="7" t="str">
        <f>IF(ISBLANK(employee_data35[[#This Row],[ExitDate]]),"Yes","")</f>
        <v>Yes</v>
      </c>
      <c r="H302" t="s">
        <v>28</v>
      </c>
      <c r="I302" t="s">
        <v>1449</v>
      </c>
      <c r="J302" t="s">
        <v>1450</v>
      </c>
      <c r="K302" t="s">
        <v>139</v>
      </c>
      <c r="L302" s="6" t="str">
        <f>IF(ISBLANK(employee_data35[[#This Row],[ExitDate]]),"1","0")</f>
        <v>1</v>
      </c>
      <c r="M302" t="str">
        <f>IF(ISBLANK(employee_data35[[#This Row],[ExitDate]]),"Active","Tidak Active")</f>
        <v>Active</v>
      </c>
      <c r="N302" t="s">
        <v>52</v>
      </c>
      <c r="O302" t="s">
        <v>34</v>
      </c>
      <c r="P302" t="s">
        <v>35</v>
      </c>
      <c r="Q302" t="s">
        <v>36</v>
      </c>
      <c r="R302" t="s">
        <v>37</v>
      </c>
      <c r="S302" t="s">
        <v>38</v>
      </c>
      <c r="T302" t="s">
        <v>90</v>
      </c>
      <c r="U302" s="1">
        <v>16452</v>
      </c>
      <c r="V302" s="7" t="str">
        <f>CONCATENATE(employee_data35[[#This Row],[First-LastName]]&amp;" "&amp;employee_data35[[#This Row],[DOB]])</f>
        <v>Katherine-Russo 16452</v>
      </c>
      <c r="W302" t="s">
        <v>40</v>
      </c>
      <c r="X302" t="s">
        <v>6</v>
      </c>
      <c r="Y302" t="s">
        <v>42</v>
      </c>
      <c r="Z302">
        <v>37883</v>
      </c>
      <c r="AA302" t="s">
        <v>74</v>
      </c>
      <c r="AB302" t="s">
        <v>104</v>
      </c>
      <c r="AC302" t="s">
        <v>45</v>
      </c>
      <c r="AD302">
        <v>3</v>
      </c>
    </row>
    <row r="303" spans="1:30" x14ac:dyDescent="0.3">
      <c r="A303">
        <v>3728</v>
      </c>
      <c r="B303" t="s">
        <v>1451</v>
      </c>
      <c r="C303" t="s">
        <v>1452</v>
      </c>
      <c r="D303" s="6" t="str">
        <f>CONCATENATE(employee_data35[[#This Row],[FirstName]], "-",employee_data35[[#This Row],[LastName]] )</f>
        <v>Aydan-Robbins</v>
      </c>
      <c r="E303" s="1">
        <v>44553</v>
      </c>
      <c r="F303" s="1"/>
      <c r="G303" s="7" t="str">
        <f>IF(ISBLANK(employee_data35[[#This Row],[ExitDate]]),"Yes","")</f>
        <v>Yes</v>
      </c>
      <c r="H303" t="s">
        <v>28</v>
      </c>
      <c r="I303" t="s">
        <v>1453</v>
      </c>
      <c r="J303" t="s">
        <v>1454</v>
      </c>
      <c r="K303" t="s">
        <v>80</v>
      </c>
      <c r="L303" s="6" t="str">
        <f>IF(ISBLANK(employee_data35[[#This Row],[ExitDate]]),"1","0")</f>
        <v>1</v>
      </c>
      <c r="M303" t="str">
        <f>IF(ISBLANK(employee_data35[[#This Row],[ExitDate]]),"Active","Tidak Active")</f>
        <v>Active</v>
      </c>
      <c r="N303" t="s">
        <v>33</v>
      </c>
      <c r="O303" t="s">
        <v>51</v>
      </c>
      <c r="P303" t="s">
        <v>52</v>
      </c>
      <c r="Q303" t="s">
        <v>36</v>
      </c>
      <c r="R303" t="s">
        <v>37</v>
      </c>
      <c r="S303" t="s">
        <v>38</v>
      </c>
      <c r="T303" t="s">
        <v>148</v>
      </c>
      <c r="U303" s="1">
        <v>24510</v>
      </c>
      <c r="V303" s="7" t="str">
        <f>CONCATENATE(employee_data35[[#This Row],[First-LastName]]&amp;" "&amp;employee_data35[[#This Row],[DOB]])</f>
        <v>Aydan-Robbins 24510</v>
      </c>
      <c r="W303" t="s">
        <v>40</v>
      </c>
      <c r="X303" t="s">
        <v>83</v>
      </c>
      <c r="Y303" t="s">
        <v>55</v>
      </c>
      <c r="Z303">
        <v>39843</v>
      </c>
      <c r="AA303" t="s">
        <v>56</v>
      </c>
      <c r="AB303" t="s">
        <v>104</v>
      </c>
      <c r="AC303" t="s">
        <v>45</v>
      </c>
      <c r="AD303">
        <v>5</v>
      </c>
    </row>
    <row r="304" spans="1:30" x14ac:dyDescent="0.3">
      <c r="A304">
        <v>3729</v>
      </c>
      <c r="B304" t="s">
        <v>1455</v>
      </c>
      <c r="C304" t="s">
        <v>1144</v>
      </c>
      <c r="D304" s="6" t="str">
        <f>CONCATENATE(employee_data35[[#This Row],[FirstName]], "-",employee_data35[[#This Row],[LastName]] )</f>
        <v>Heaven-Walls</v>
      </c>
      <c r="E304" s="1">
        <v>44903</v>
      </c>
      <c r="F304" s="1">
        <v>45111</v>
      </c>
      <c r="G304" s="7" t="str">
        <f>IF(ISBLANK(employee_data35[[#This Row],[ExitDate]]),"Yes","")</f>
        <v/>
      </c>
      <c r="H304" t="s">
        <v>28</v>
      </c>
      <c r="I304" t="s">
        <v>1456</v>
      </c>
      <c r="J304" t="s">
        <v>1457</v>
      </c>
      <c r="K304" t="s">
        <v>89</v>
      </c>
      <c r="L304" s="6" t="str">
        <f>IF(ISBLANK(employee_data35[[#This Row],[ExitDate]]),"1","0")</f>
        <v>0</v>
      </c>
      <c r="M304" t="str">
        <f>IF(ISBLANK(employee_data35[[#This Row],[ExitDate]]),"Active","Tidak Active")</f>
        <v>Tidak Active</v>
      </c>
      <c r="N304" t="s">
        <v>33</v>
      </c>
      <c r="O304" t="s">
        <v>64</v>
      </c>
      <c r="P304" t="s">
        <v>52</v>
      </c>
      <c r="Q304" t="s">
        <v>175</v>
      </c>
      <c r="R304" t="s">
        <v>1458</v>
      </c>
      <c r="S304" t="s">
        <v>38</v>
      </c>
      <c r="T304" t="s">
        <v>305</v>
      </c>
      <c r="U304" s="1">
        <v>15707</v>
      </c>
      <c r="V304" s="7" t="str">
        <f>CONCATENATE(employee_data35[[#This Row],[First-LastName]]&amp;" "&amp;employee_data35[[#This Row],[DOB]])</f>
        <v>Heaven-Walls 15707</v>
      </c>
      <c r="W304" t="s">
        <v>40</v>
      </c>
      <c r="X304" t="s">
        <v>6</v>
      </c>
      <c r="Y304" t="s">
        <v>55</v>
      </c>
      <c r="Z304">
        <v>69873</v>
      </c>
      <c r="AA304" t="s">
        <v>74</v>
      </c>
      <c r="AB304" t="s">
        <v>104</v>
      </c>
      <c r="AC304" t="s">
        <v>45</v>
      </c>
      <c r="AD304">
        <v>3</v>
      </c>
    </row>
    <row r="305" spans="1:30" x14ac:dyDescent="0.3">
      <c r="A305">
        <v>3730</v>
      </c>
      <c r="B305" t="s">
        <v>179</v>
      </c>
      <c r="C305" t="s">
        <v>1459</v>
      </c>
      <c r="D305" s="6" t="str">
        <f>CONCATENATE(employee_data35[[#This Row],[FirstName]], "-",employee_data35[[#This Row],[LastName]] )</f>
        <v>Bobby-Chung</v>
      </c>
      <c r="E305" s="1">
        <v>44579</v>
      </c>
      <c r="F305" s="1"/>
      <c r="G305" s="7" t="str">
        <f>IF(ISBLANK(employee_data35[[#This Row],[ExitDate]]),"Yes","")</f>
        <v>Yes</v>
      </c>
      <c r="H305" t="s">
        <v>28</v>
      </c>
      <c r="I305" t="s">
        <v>1460</v>
      </c>
      <c r="J305" t="s">
        <v>1461</v>
      </c>
      <c r="K305" t="s">
        <v>31</v>
      </c>
      <c r="L305" s="6" t="str">
        <f>IF(ISBLANK(employee_data35[[#This Row],[ExitDate]]),"1","0")</f>
        <v>1</v>
      </c>
      <c r="M305" t="str">
        <f>IF(ISBLANK(employee_data35[[#This Row],[ExitDate]]),"Active","Tidak Active")</f>
        <v>Active</v>
      </c>
      <c r="N305" t="s">
        <v>33</v>
      </c>
      <c r="O305" t="s">
        <v>64</v>
      </c>
      <c r="P305" t="s">
        <v>35</v>
      </c>
      <c r="Q305" t="s">
        <v>36</v>
      </c>
      <c r="R305" t="s">
        <v>37</v>
      </c>
      <c r="S305" t="s">
        <v>38</v>
      </c>
      <c r="T305" t="s">
        <v>231</v>
      </c>
      <c r="U305" s="1">
        <v>24084</v>
      </c>
      <c r="V305" s="7" t="str">
        <f>CONCATENATE(employee_data35[[#This Row],[First-LastName]]&amp;" "&amp;employee_data35[[#This Row],[DOB]])</f>
        <v>Bobby-Chung 24084</v>
      </c>
      <c r="W305" t="s">
        <v>40</v>
      </c>
      <c r="X305" t="s">
        <v>113</v>
      </c>
      <c r="Y305" t="s">
        <v>55</v>
      </c>
      <c r="Z305">
        <v>2548</v>
      </c>
      <c r="AA305" t="s">
        <v>93</v>
      </c>
      <c r="AB305" t="s">
        <v>44</v>
      </c>
      <c r="AC305" t="s">
        <v>45</v>
      </c>
      <c r="AD305">
        <v>4</v>
      </c>
    </row>
    <row r="306" spans="1:30" x14ac:dyDescent="0.3">
      <c r="A306">
        <v>3731</v>
      </c>
      <c r="B306" t="s">
        <v>1462</v>
      </c>
      <c r="C306" t="s">
        <v>1463</v>
      </c>
      <c r="D306" s="6" t="str">
        <f>CONCATENATE(employee_data35[[#This Row],[FirstName]], "-",employee_data35[[#This Row],[LastName]] )</f>
        <v>Maximus-Fields</v>
      </c>
      <c r="E306" s="1">
        <v>43889</v>
      </c>
      <c r="F306" s="1">
        <v>44909</v>
      </c>
      <c r="G306" s="7" t="str">
        <f>IF(ISBLANK(employee_data35[[#This Row],[ExitDate]]),"Yes","")</f>
        <v/>
      </c>
      <c r="H306" t="s">
        <v>28</v>
      </c>
      <c r="I306" t="s">
        <v>1464</v>
      </c>
      <c r="J306" t="s">
        <v>1465</v>
      </c>
      <c r="K306" t="s">
        <v>50</v>
      </c>
      <c r="L306" s="6" t="str">
        <f>IF(ISBLANK(employee_data35[[#This Row],[ExitDate]]),"1","0")</f>
        <v>0</v>
      </c>
      <c r="M306" t="str">
        <f>IF(ISBLANK(employee_data35[[#This Row],[ExitDate]]),"Active","Tidak Active")</f>
        <v>Tidak Active</v>
      </c>
      <c r="N306" t="s">
        <v>52</v>
      </c>
      <c r="O306" t="s">
        <v>64</v>
      </c>
      <c r="P306" t="s">
        <v>52</v>
      </c>
      <c r="Q306" t="s">
        <v>140</v>
      </c>
      <c r="R306" t="s">
        <v>1466</v>
      </c>
      <c r="S306" t="s">
        <v>38</v>
      </c>
      <c r="T306" t="s">
        <v>90</v>
      </c>
      <c r="U306" s="1">
        <v>35980</v>
      </c>
      <c r="V306" s="7" t="str">
        <f>CONCATENATE(employee_data35[[#This Row],[First-LastName]]&amp;" "&amp;employee_data35[[#This Row],[DOB]])</f>
        <v>Maximus-Fields 35980</v>
      </c>
      <c r="W306" t="s">
        <v>40</v>
      </c>
      <c r="X306" t="s">
        <v>113</v>
      </c>
      <c r="Y306" t="s">
        <v>55</v>
      </c>
      <c r="Z306">
        <v>73555</v>
      </c>
      <c r="AA306" t="s">
        <v>56</v>
      </c>
      <c r="AB306" t="s">
        <v>75</v>
      </c>
      <c r="AC306" t="s">
        <v>45</v>
      </c>
      <c r="AD306">
        <v>3</v>
      </c>
    </row>
    <row r="307" spans="1:30" x14ac:dyDescent="0.3">
      <c r="A307">
        <v>3732</v>
      </c>
      <c r="B307" t="s">
        <v>1467</v>
      </c>
      <c r="C307" t="s">
        <v>1468</v>
      </c>
      <c r="D307" s="6" t="str">
        <f>CONCATENATE(employee_data35[[#This Row],[FirstName]], "-",employee_data35[[#This Row],[LastName]] )</f>
        <v>Orion-Ochoa</v>
      </c>
      <c r="E307" s="1">
        <v>43982</v>
      </c>
      <c r="F307" s="1"/>
      <c r="G307" s="7" t="str">
        <f>IF(ISBLANK(employee_data35[[#This Row],[ExitDate]]),"Yes","")</f>
        <v>Yes</v>
      </c>
      <c r="H307" t="s">
        <v>28</v>
      </c>
      <c r="I307" t="s">
        <v>1469</v>
      </c>
      <c r="J307" t="s">
        <v>1470</v>
      </c>
      <c r="K307" t="s">
        <v>139</v>
      </c>
      <c r="L307" s="6" t="str">
        <f>IF(ISBLANK(employee_data35[[#This Row],[ExitDate]]),"1","0")</f>
        <v>1</v>
      </c>
      <c r="M307" t="str">
        <f>IF(ISBLANK(employee_data35[[#This Row],[ExitDate]]),"Active","Tidak Active")</f>
        <v>Active</v>
      </c>
      <c r="N307" t="s">
        <v>52</v>
      </c>
      <c r="O307" t="s">
        <v>64</v>
      </c>
      <c r="P307" t="s">
        <v>52</v>
      </c>
      <c r="Q307" t="s">
        <v>36</v>
      </c>
      <c r="R307" t="s">
        <v>37</v>
      </c>
      <c r="S307" t="s">
        <v>38</v>
      </c>
      <c r="T307" t="s">
        <v>90</v>
      </c>
      <c r="U307" s="1">
        <v>19908</v>
      </c>
      <c r="V307" s="7" t="str">
        <f>CONCATENATE(employee_data35[[#This Row],[First-LastName]]&amp;" "&amp;employee_data35[[#This Row],[DOB]])</f>
        <v>Orion-Ochoa 19908</v>
      </c>
      <c r="W307" t="s">
        <v>40</v>
      </c>
      <c r="X307" t="s">
        <v>103</v>
      </c>
      <c r="Y307" t="s">
        <v>55</v>
      </c>
      <c r="Z307">
        <v>27650</v>
      </c>
      <c r="AA307" t="s">
        <v>93</v>
      </c>
      <c r="AB307" t="s">
        <v>44</v>
      </c>
      <c r="AC307" t="s">
        <v>45</v>
      </c>
      <c r="AD307">
        <v>5</v>
      </c>
    </row>
    <row r="308" spans="1:30" x14ac:dyDescent="0.3">
      <c r="A308">
        <v>3733</v>
      </c>
      <c r="B308" t="s">
        <v>1471</v>
      </c>
      <c r="C308" t="s">
        <v>1472</v>
      </c>
      <c r="D308" s="6" t="str">
        <f>CONCATENATE(employee_data35[[#This Row],[FirstName]], "-",employee_data35[[#This Row],[LastName]] )</f>
        <v>Halle-Boyd</v>
      </c>
      <c r="E308" s="1">
        <v>43941</v>
      </c>
      <c r="F308" s="1">
        <v>44765</v>
      </c>
      <c r="G308" s="7" t="str">
        <f>IF(ISBLANK(employee_data35[[#This Row],[ExitDate]]),"Yes","")</f>
        <v/>
      </c>
      <c r="H308" t="s">
        <v>28</v>
      </c>
      <c r="I308" t="s">
        <v>1473</v>
      </c>
      <c r="J308" t="s">
        <v>1474</v>
      </c>
      <c r="K308" t="s">
        <v>118</v>
      </c>
      <c r="L308" s="6" t="str">
        <f>IF(ISBLANK(employee_data35[[#This Row],[ExitDate]]),"1","0")</f>
        <v>0</v>
      </c>
      <c r="M308" t="str">
        <f>IF(ISBLANK(employee_data35[[#This Row],[ExitDate]]),"Active","Tidak Active")</f>
        <v>Tidak Active</v>
      </c>
      <c r="N308" t="s">
        <v>33</v>
      </c>
      <c r="O308" t="s">
        <v>34</v>
      </c>
      <c r="P308" t="s">
        <v>52</v>
      </c>
      <c r="Q308" t="s">
        <v>140</v>
      </c>
      <c r="R308" t="s">
        <v>1475</v>
      </c>
      <c r="S308" t="s">
        <v>38</v>
      </c>
      <c r="T308" t="s">
        <v>90</v>
      </c>
      <c r="U308" s="1">
        <v>34622</v>
      </c>
      <c r="V308" s="7" t="str">
        <f>CONCATENATE(employee_data35[[#This Row],[First-LastName]]&amp;" "&amp;employee_data35[[#This Row],[DOB]])</f>
        <v>Halle-Boyd 34622</v>
      </c>
      <c r="W308" t="s">
        <v>40</v>
      </c>
      <c r="X308" t="s">
        <v>92</v>
      </c>
      <c r="Y308" t="s">
        <v>42</v>
      </c>
      <c r="Z308">
        <v>2035</v>
      </c>
      <c r="AA308" t="s">
        <v>56</v>
      </c>
      <c r="AB308" t="s">
        <v>75</v>
      </c>
      <c r="AC308" t="s">
        <v>45</v>
      </c>
      <c r="AD308">
        <v>3</v>
      </c>
    </row>
    <row r="309" spans="1:30" x14ac:dyDescent="0.3">
      <c r="A309">
        <v>3734</v>
      </c>
      <c r="B309" t="s">
        <v>1476</v>
      </c>
      <c r="C309" t="s">
        <v>897</v>
      </c>
      <c r="D309" s="6" t="str">
        <f>CONCATENATE(employee_data35[[#This Row],[FirstName]], "-",employee_data35[[#This Row],[LastName]] )</f>
        <v>Lindsey-Rocha</v>
      </c>
      <c r="E309" s="1">
        <v>43531</v>
      </c>
      <c r="F309" s="1"/>
      <c r="G309" s="7" t="str">
        <f>IF(ISBLANK(employee_data35[[#This Row],[ExitDate]]),"Yes","")</f>
        <v>Yes</v>
      </c>
      <c r="H309" t="s">
        <v>28</v>
      </c>
      <c r="I309" t="s">
        <v>1477</v>
      </c>
      <c r="J309" t="s">
        <v>1478</v>
      </c>
      <c r="K309" t="s">
        <v>62</v>
      </c>
      <c r="L309" s="6" t="str">
        <f>IF(ISBLANK(employee_data35[[#This Row],[ExitDate]]),"1","0")</f>
        <v>1</v>
      </c>
      <c r="M309" t="str">
        <f>IF(ISBLANK(employee_data35[[#This Row],[ExitDate]]),"Active","Tidak Active")</f>
        <v>Active</v>
      </c>
      <c r="N309" t="s">
        <v>63</v>
      </c>
      <c r="O309" t="s">
        <v>34</v>
      </c>
      <c r="P309" t="s">
        <v>35</v>
      </c>
      <c r="Q309" t="s">
        <v>36</v>
      </c>
      <c r="R309" t="s">
        <v>37</v>
      </c>
      <c r="S309" t="s">
        <v>38</v>
      </c>
      <c r="T309" t="s">
        <v>1012</v>
      </c>
      <c r="U309" s="1">
        <v>23579</v>
      </c>
      <c r="V309" s="7" t="str">
        <f>CONCATENATE(employee_data35[[#This Row],[First-LastName]]&amp;" "&amp;employee_data35[[#This Row],[DOB]])</f>
        <v>Lindsey-Rocha 23579</v>
      </c>
      <c r="W309" t="s">
        <v>40</v>
      </c>
      <c r="X309" t="s">
        <v>113</v>
      </c>
      <c r="Y309" t="s">
        <v>55</v>
      </c>
      <c r="Z309">
        <v>74284</v>
      </c>
      <c r="AA309" t="s">
        <v>43</v>
      </c>
      <c r="AB309" t="s">
        <v>104</v>
      </c>
      <c r="AC309" t="s">
        <v>45</v>
      </c>
      <c r="AD309">
        <v>3</v>
      </c>
    </row>
    <row r="310" spans="1:30" x14ac:dyDescent="0.3">
      <c r="A310">
        <v>3735</v>
      </c>
      <c r="B310" t="s">
        <v>765</v>
      </c>
      <c r="C310" t="s">
        <v>1479</v>
      </c>
      <c r="D310" s="6" t="str">
        <f>CONCATENATE(employee_data35[[#This Row],[FirstName]], "-",employee_data35[[#This Row],[LastName]] )</f>
        <v>Chace-Gray</v>
      </c>
      <c r="E310" s="1">
        <v>43614</v>
      </c>
      <c r="F310" s="1"/>
      <c r="G310" s="7" t="str">
        <f>IF(ISBLANK(employee_data35[[#This Row],[ExitDate]]),"Yes","")</f>
        <v>Yes</v>
      </c>
      <c r="H310" t="s">
        <v>28</v>
      </c>
      <c r="I310" t="s">
        <v>1480</v>
      </c>
      <c r="J310" t="s">
        <v>1481</v>
      </c>
      <c r="K310" t="s">
        <v>168</v>
      </c>
      <c r="L310" s="6" t="str">
        <f>IF(ISBLANK(employee_data35[[#This Row],[ExitDate]]),"1","0")</f>
        <v>1</v>
      </c>
      <c r="M310" t="str">
        <f>IF(ISBLANK(employee_data35[[#This Row],[ExitDate]]),"Active","Tidak Active")</f>
        <v>Active</v>
      </c>
      <c r="N310" t="s">
        <v>33</v>
      </c>
      <c r="O310" t="s">
        <v>34</v>
      </c>
      <c r="P310" t="s">
        <v>35</v>
      </c>
      <c r="Q310" t="s">
        <v>36</v>
      </c>
      <c r="R310" t="s">
        <v>37</v>
      </c>
      <c r="S310" t="s">
        <v>38</v>
      </c>
      <c r="T310" t="s">
        <v>594</v>
      </c>
      <c r="U310" s="1">
        <v>23203</v>
      </c>
      <c r="V310" s="7" t="str">
        <f>CONCATENATE(employee_data35[[#This Row],[First-LastName]]&amp;" "&amp;employee_data35[[#This Row],[DOB]])</f>
        <v>Chace-Gray 23203</v>
      </c>
      <c r="W310" t="s">
        <v>40</v>
      </c>
      <c r="X310" t="s">
        <v>419</v>
      </c>
      <c r="Y310" t="s">
        <v>55</v>
      </c>
      <c r="Z310">
        <v>81455</v>
      </c>
      <c r="AA310" t="s">
        <v>43</v>
      </c>
      <c r="AB310" t="s">
        <v>84</v>
      </c>
      <c r="AC310" t="s">
        <v>45</v>
      </c>
      <c r="AD310">
        <v>1</v>
      </c>
    </row>
    <row r="311" spans="1:30" x14ac:dyDescent="0.3">
      <c r="A311">
        <v>3736</v>
      </c>
      <c r="B311" t="s">
        <v>1482</v>
      </c>
      <c r="C311" t="s">
        <v>1483</v>
      </c>
      <c r="D311" s="6" t="str">
        <f>CONCATENATE(employee_data35[[#This Row],[FirstName]], "-",employee_data35[[#This Row],[LastName]] )</f>
        <v>Carsen-Wheeler</v>
      </c>
      <c r="E311" s="1">
        <v>44122</v>
      </c>
      <c r="F311" s="1">
        <v>45007</v>
      </c>
      <c r="G311" s="7" t="str">
        <f>IF(ISBLANK(employee_data35[[#This Row],[ExitDate]]),"Yes","")</f>
        <v/>
      </c>
      <c r="H311" t="s">
        <v>28</v>
      </c>
      <c r="I311" t="s">
        <v>1484</v>
      </c>
      <c r="J311" t="s">
        <v>1485</v>
      </c>
      <c r="K311" t="s">
        <v>133</v>
      </c>
      <c r="L311" s="6" t="str">
        <f>IF(ISBLANK(employee_data35[[#This Row],[ExitDate]]),"1","0")</f>
        <v>0</v>
      </c>
      <c r="M311" t="str">
        <f>IF(ISBLANK(employee_data35[[#This Row],[ExitDate]]),"Active","Tidak Active")</f>
        <v>Tidak Active</v>
      </c>
      <c r="N311" t="s">
        <v>63</v>
      </c>
      <c r="O311" t="s">
        <v>51</v>
      </c>
      <c r="P311" t="s">
        <v>52</v>
      </c>
      <c r="Q311" t="s">
        <v>126</v>
      </c>
      <c r="R311" t="s">
        <v>1486</v>
      </c>
      <c r="S311" t="s">
        <v>38</v>
      </c>
      <c r="T311" t="s">
        <v>305</v>
      </c>
      <c r="U311" s="1">
        <v>27943</v>
      </c>
      <c r="V311" s="7" t="str">
        <f>CONCATENATE(employee_data35[[#This Row],[First-LastName]]&amp;" "&amp;employee_data35[[#This Row],[DOB]])</f>
        <v>Carsen-Wheeler 27943</v>
      </c>
      <c r="W311" t="s">
        <v>40</v>
      </c>
      <c r="X311" t="s">
        <v>83</v>
      </c>
      <c r="Y311" t="s">
        <v>55</v>
      </c>
      <c r="Z311">
        <v>95345</v>
      </c>
      <c r="AA311" t="s">
        <v>74</v>
      </c>
      <c r="AB311" t="s">
        <v>84</v>
      </c>
      <c r="AC311" t="s">
        <v>45</v>
      </c>
      <c r="AD311">
        <v>2</v>
      </c>
    </row>
    <row r="312" spans="1:30" x14ac:dyDescent="0.3">
      <c r="A312">
        <v>3737</v>
      </c>
      <c r="B312" t="s">
        <v>1487</v>
      </c>
      <c r="C312" t="s">
        <v>1488</v>
      </c>
      <c r="D312" s="6" t="str">
        <f>CONCATENATE(employee_data35[[#This Row],[FirstName]], "-",employee_data35[[#This Row],[LastName]] )</f>
        <v>Arielle-Escobar</v>
      </c>
      <c r="E312" s="1">
        <v>43423</v>
      </c>
      <c r="F312" s="1"/>
      <c r="G312" s="7" t="str">
        <f>IF(ISBLANK(employee_data35[[#This Row],[ExitDate]]),"Yes","")</f>
        <v>Yes</v>
      </c>
      <c r="H312" t="s">
        <v>28</v>
      </c>
      <c r="I312" t="s">
        <v>1489</v>
      </c>
      <c r="J312" t="s">
        <v>1490</v>
      </c>
      <c r="K312" t="s">
        <v>80</v>
      </c>
      <c r="L312" s="6" t="str">
        <f>IF(ISBLANK(employee_data35[[#This Row],[ExitDate]]),"1","0")</f>
        <v>1</v>
      </c>
      <c r="M312" t="str">
        <f>IF(ISBLANK(employee_data35[[#This Row],[ExitDate]]),"Active","Tidak Active")</f>
        <v>Active</v>
      </c>
      <c r="N312" t="s">
        <v>52</v>
      </c>
      <c r="O312" t="s">
        <v>64</v>
      </c>
      <c r="P312" t="s">
        <v>52</v>
      </c>
      <c r="Q312" t="s">
        <v>36</v>
      </c>
      <c r="R312" t="s">
        <v>37</v>
      </c>
      <c r="S312" t="s">
        <v>38</v>
      </c>
      <c r="T312" t="s">
        <v>696</v>
      </c>
      <c r="U312" s="1">
        <v>17147</v>
      </c>
      <c r="V312" s="7" t="str">
        <f>CONCATENATE(employee_data35[[#This Row],[First-LastName]]&amp;" "&amp;employee_data35[[#This Row],[DOB]])</f>
        <v>Arielle-Escobar 17147</v>
      </c>
      <c r="W312" t="s">
        <v>40</v>
      </c>
      <c r="X312" t="s">
        <v>184</v>
      </c>
      <c r="Y312" t="s">
        <v>55</v>
      </c>
      <c r="Z312">
        <v>67176</v>
      </c>
      <c r="AA312" t="s">
        <v>56</v>
      </c>
      <c r="AB312" t="s">
        <v>104</v>
      </c>
      <c r="AC312" t="s">
        <v>45</v>
      </c>
      <c r="AD312">
        <v>5</v>
      </c>
    </row>
    <row r="313" spans="1:30" x14ac:dyDescent="0.3">
      <c r="A313">
        <v>3738</v>
      </c>
      <c r="B313" t="s">
        <v>1491</v>
      </c>
      <c r="C313" t="s">
        <v>1492</v>
      </c>
      <c r="D313" s="6" t="str">
        <f>CONCATENATE(employee_data35[[#This Row],[FirstName]], "-",employee_data35[[#This Row],[LastName]] )</f>
        <v>Kaitlynn-Blair</v>
      </c>
      <c r="E313" s="1">
        <v>44666</v>
      </c>
      <c r="F313" s="1">
        <v>44935</v>
      </c>
      <c r="G313" s="7" t="str">
        <f>IF(ISBLANK(employee_data35[[#This Row],[ExitDate]]),"Yes","")</f>
        <v/>
      </c>
      <c r="H313" t="s">
        <v>728</v>
      </c>
      <c r="I313" t="s">
        <v>1493</v>
      </c>
      <c r="J313" t="s">
        <v>1494</v>
      </c>
      <c r="K313" t="s">
        <v>133</v>
      </c>
      <c r="L313" s="6" t="str">
        <f>IF(ISBLANK(employee_data35[[#This Row],[ExitDate]]),"1","0")</f>
        <v>0</v>
      </c>
      <c r="M313" t="str">
        <f>IF(ISBLANK(employee_data35[[#This Row],[ExitDate]]),"Active","Tidak Active")</f>
        <v>Tidak Active</v>
      </c>
      <c r="N313" t="s">
        <v>63</v>
      </c>
      <c r="O313" t="s">
        <v>51</v>
      </c>
      <c r="P313" t="s">
        <v>35</v>
      </c>
      <c r="Q313" t="s">
        <v>99</v>
      </c>
      <c r="R313" t="s">
        <v>1495</v>
      </c>
      <c r="S313" t="s">
        <v>38</v>
      </c>
      <c r="T313" t="s">
        <v>81</v>
      </c>
      <c r="U313" s="1">
        <v>36772</v>
      </c>
      <c r="V313" s="7" t="str">
        <f>CONCATENATE(employee_data35[[#This Row],[First-LastName]]&amp;" "&amp;employee_data35[[#This Row],[DOB]])</f>
        <v>Kaitlynn-Blair 36772</v>
      </c>
      <c r="W313" t="s">
        <v>40</v>
      </c>
      <c r="X313" t="s">
        <v>163</v>
      </c>
      <c r="Y313" t="s">
        <v>42</v>
      </c>
      <c r="Z313">
        <v>21015</v>
      </c>
      <c r="AA313" t="s">
        <v>56</v>
      </c>
      <c r="AB313" t="s">
        <v>44</v>
      </c>
      <c r="AC313" t="s">
        <v>45</v>
      </c>
      <c r="AD313">
        <v>3</v>
      </c>
    </row>
    <row r="314" spans="1:30" x14ac:dyDescent="0.3">
      <c r="A314">
        <v>3739</v>
      </c>
      <c r="B314" t="s">
        <v>1496</v>
      </c>
      <c r="C314" t="s">
        <v>1497</v>
      </c>
      <c r="D314" s="6" t="str">
        <f>CONCATENATE(employee_data35[[#This Row],[FirstName]], "-",employee_data35[[#This Row],[LastName]] )</f>
        <v>Amir-Melendez</v>
      </c>
      <c r="E314" s="1">
        <v>43336</v>
      </c>
      <c r="F314" s="1">
        <v>44277</v>
      </c>
      <c r="G314" s="7" t="str">
        <f>IF(ISBLANK(employee_data35[[#This Row],[ExitDate]]),"Yes","")</f>
        <v/>
      </c>
      <c r="H314" t="s">
        <v>728</v>
      </c>
      <c r="I314" t="s">
        <v>1498</v>
      </c>
      <c r="J314" t="s">
        <v>1499</v>
      </c>
      <c r="K314" t="s">
        <v>50</v>
      </c>
      <c r="L314" s="6" t="str">
        <f>IF(ISBLANK(employee_data35[[#This Row],[ExitDate]]),"1","0")</f>
        <v>0</v>
      </c>
      <c r="M314" t="str">
        <f>IF(ISBLANK(employee_data35[[#This Row],[ExitDate]]),"Active","Tidak Active")</f>
        <v>Tidak Active</v>
      </c>
      <c r="N314" t="s">
        <v>63</v>
      </c>
      <c r="O314" t="s">
        <v>64</v>
      </c>
      <c r="P314" t="s">
        <v>35</v>
      </c>
      <c r="Q314" t="s">
        <v>175</v>
      </c>
      <c r="R314" t="s">
        <v>1500</v>
      </c>
      <c r="S314" t="s">
        <v>38</v>
      </c>
      <c r="T314" t="s">
        <v>90</v>
      </c>
      <c r="U314" s="1">
        <v>18696</v>
      </c>
      <c r="V314" s="7" t="str">
        <f>CONCATENATE(employee_data35[[#This Row],[First-LastName]]&amp;" "&amp;employee_data35[[#This Row],[DOB]])</f>
        <v>Amir-Melendez 18696</v>
      </c>
      <c r="W314" t="s">
        <v>40</v>
      </c>
      <c r="X314" t="s">
        <v>281</v>
      </c>
      <c r="Y314" t="s">
        <v>42</v>
      </c>
      <c r="Z314">
        <v>80870</v>
      </c>
      <c r="AA314" t="s">
        <v>128</v>
      </c>
      <c r="AB314" t="s">
        <v>104</v>
      </c>
      <c r="AC314" t="s">
        <v>45</v>
      </c>
      <c r="AD314">
        <v>3</v>
      </c>
    </row>
    <row r="315" spans="1:30" x14ac:dyDescent="0.3">
      <c r="A315">
        <v>3740</v>
      </c>
      <c r="B315" t="s">
        <v>1501</v>
      </c>
      <c r="C315" t="s">
        <v>1502</v>
      </c>
      <c r="D315" s="6" t="str">
        <f>CONCATENATE(employee_data35[[#This Row],[FirstName]], "-",employee_data35[[#This Row],[LastName]] )</f>
        <v>Monique-Buckley</v>
      </c>
      <c r="E315" s="1">
        <v>44849</v>
      </c>
      <c r="F315" s="1">
        <v>44974</v>
      </c>
      <c r="G315" s="7" t="str">
        <f>IF(ISBLANK(employee_data35[[#This Row],[ExitDate]]),"Yes","")</f>
        <v/>
      </c>
      <c r="H315" t="s">
        <v>728</v>
      </c>
      <c r="I315" t="s">
        <v>1503</v>
      </c>
      <c r="J315" t="s">
        <v>1504</v>
      </c>
      <c r="K315" t="s">
        <v>139</v>
      </c>
      <c r="L315" s="6" t="str">
        <f>IF(ISBLANK(employee_data35[[#This Row],[ExitDate]]),"1","0")</f>
        <v>0</v>
      </c>
      <c r="M315" t="str">
        <f>IF(ISBLANK(employee_data35[[#This Row],[ExitDate]]),"Active","Tidak Active")</f>
        <v>Tidak Active</v>
      </c>
      <c r="N315" t="s">
        <v>63</v>
      </c>
      <c r="O315" t="s">
        <v>34</v>
      </c>
      <c r="P315" t="s">
        <v>52</v>
      </c>
      <c r="Q315" t="s">
        <v>175</v>
      </c>
      <c r="R315" t="s">
        <v>1505</v>
      </c>
      <c r="S315" t="s">
        <v>38</v>
      </c>
      <c r="T315" t="s">
        <v>696</v>
      </c>
      <c r="U315" s="1">
        <v>37035</v>
      </c>
      <c r="V315" s="7" t="str">
        <f>CONCATENATE(employee_data35[[#This Row],[First-LastName]]&amp;" "&amp;employee_data35[[#This Row],[DOB]])</f>
        <v>Monique-Buckley 37035</v>
      </c>
      <c r="W315" t="s">
        <v>40</v>
      </c>
      <c r="X315" t="s">
        <v>1506</v>
      </c>
      <c r="Y315" t="s">
        <v>42</v>
      </c>
      <c r="Z315">
        <v>12265</v>
      </c>
      <c r="AA315" t="s">
        <v>74</v>
      </c>
      <c r="AB315" t="s">
        <v>75</v>
      </c>
      <c r="AC315" t="s">
        <v>45</v>
      </c>
      <c r="AD315">
        <v>4</v>
      </c>
    </row>
    <row r="316" spans="1:30" x14ac:dyDescent="0.3">
      <c r="A316">
        <v>3741</v>
      </c>
      <c r="B316" t="s">
        <v>1507</v>
      </c>
      <c r="C316" t="s">
        <v>1508</v>
      </c>
      <c r="D316" s="6" t="str">
        <f>CONCATENATE(employee_data35[[#This Row],[FirstName]], "-",employee_data35[[#This Row],[LastName]] )</f>
        <v>Clark-Blanchard</v>
      </c>
      <c r="E316" s="1">
        <v>44984</v>
      </c>
      <c r="F316" s="1">
        <v>45013</v>
      </c>
      <c r="G316" s="7" t="str">
        <f>IF(ISBLANK(employee_data35[[#This Row],[ExitDate]]),"Yes","")</f>
        <v/>
      </c>
      <c r="H316" t="s">
        <v>728</v>
      </c>
      <c r="I316" t="s">
        <v>1509</v>
      </c>
      <c r="J316" t="s">
        <v>1510</v>
      </c>
      <c r="K316" t="s">
        <v>80</v>
      </c>
      <c r="L316" s="6" t="str">
        <f>IF(ISBLANK(employee_data35[[#This Row],[ExitDate]]),"1","0")</f>
        <v>0</v>
      </c>
      <c r="M316" t="str">
        <f>IF(ISBLANK(employee_data35[[#This Row],[ExitDate]]),"Active","Tidak Active")</f>
        <v>Tidak Active</v>
      </c>
      <c r="N316" t="s">
        <v>63</v>
      </c>
      <c r="O316" t="s">
        <v>51</v>
      </c>
      <c r="P316" t="s">
        <v>35</v>
      </c>
      <c r="Q316" t="s">
        <v>175</v>
      </c>
      <c r="R316" t="s">
        <v>1511</v>
      </c>
      <c r="S316" t="s">
        <v>38</v>
      </c>
      <c r="T316" t="s">
        <v>90</v>
      </c>
      <c r="U316" s="1">
        <v>17790</v>
      </c>
      <c r="V316" s="7" t="str">
        <f>CONCATENATE(employee_data35[[#This Row],[First-LastName]]&amp;" "&amp;employee_data35[[#This Row],[DOB]])</f>
        <v>Clark-Blanchard 17790</v>
      </c>
      <c r="W316" t="s">
        <v>40</v>
      </c>
      <c r="X316" t="s">
        <v>113</v>
      </c>
      <c r="Y316" t="s">
        <v>42</v>
      </c>
      <c r="Z316">
        <v>47025</v>
      </c>
      <c r="AA316" t="s">
        <v>56</v>
      </c>
      <c r="AB316" t="s">
        <v>44</v>
      </c>
      <c r="AC316" t="s">
        <v>45</v>
      </c>
      <c r="AD316">
        <v>1</v>
      </c>
    </row>
    <row r="317" spans="1:30" x14ac:dyDescent="0.3">
      <c r="A317">
        <v>3742</v>
      </c>
      <c r="B317" t="s">
        <v>1013</v>
      </c>
      <c r="C317" t="s">
        <v>1512</v>
      </c>
      <c r="D317" s="6" t="str">
        <f>CONCATENATE(employee_data35[[#This Row],[FirstName]], "-",employee_data35[[#This Row],[LastName]] )</f>
        <v>Gabriel-Pearson</v>
      </c>
      <c r="E317" s="1">
        <v>44461</v>
      </c>
      <c r="F317" s="1">
        <v>45061</v>
      </c>
      <c r="G317" s="7" t="str">
        <f>IF(ISBLANK(employee_data35[[#This Row],[ExitDate]]),"Yes","")</f>
        <v/>
      </c>
      <c r="H317" t="s">
        <v>728</v>
      </c>
      <c r="I317" t="s">
        <v>1513</v>
      </c>
      <c r="J317" t="s">
        <v>1514</v>
      </c>
      <c r="K317" t="s">
        <v>168</v>
      </c>
      <c r="L317" s="6" t="str">
        <f>IF(ISBLANK(employee_data35[[#This Row],[ExitDate]]),"1","0")</f>
        <v>0</v>
      </c>
      <c r="M317" t="str">
        <f>IF(ISBLANK(employee_data35[[#This Row],[ExitDate]]),"Active","Tidak Active")</f>
        <v>Tidak Active</v>
      </c>
      <c r="N317" t="s">
        <v>33</v>
      </c>
      <c r="O317" t="s">
        <v>51</v>
      </c>
      <c r="P317" t="s">
        <v>35</v>
      </c>
      <c r="Q317" t="s">
        <v>126</v>
      </c>
      <c r="R317" t="s">
        <v>1515</v>
      </c>
      <c r="S317" t="s">
        <v>38</v>
      </c>
      <c r="T317" t="s">
        <v>90</v>
      </c>
      <c r="U317" s="1">
        <v>29841</v>
      </c>
      <c r="V317" s="7" t="str">
        <f>CONCATENATE(employee_data35[[#This Row],[First-LastName]]&amp;" "&amp;employee_data35[[#This Row],[DOB]])</f>
        <v>Gabriel-Pearson 29841</v>
      </c>
      <c r="W317" t="s">
        <v>40</v>
      </c>
      <c r="X317" t="s">
        <v>243</v>
      </c>
      <c r="Y317" t="s">
        <v>42</v>
      </c>
      <c r="Z317">
        <v>81011</v>
      </c>
      <c r="AA317" t="s">
        <v>128</v>
      </c>
      <c r="AB317" t="s">
        <v>84</v>
      </c>
      <c r="AC317" t="s">
        <v>45</v>
      </c>
      <c r="AD317">
        <v>2</v>
      </c>
    </row>
    <row r="318" spans="1:30" x14ac:dyDescent="0.3">
      <c r="A318">
        <v>3743</v>
      </c>
      <c r="B318" t="s">
        <v>1516</v>
      </c>
      <c r="C318" t="s">
        <v>1517</v>
      </c>
      <c r="D318" s="6" t="str">
        <f>CONCATENATE(employee_data35[[#This Row],[FirstName]], "-",employee_data35[[#This Row],[LastName]] )</f>
        <v>Mercedes-Cook</v>
      </c>
      <c r="E318" s="1">
        <v>43981</v>
      </c>
      <c r="F318" s="1"/>
      <c r="G318" s="7" t="str">
        <f>IF(ISBLANK(employee_data35[[#This Row],[ExitDate]]),"Yes","")</f>
        <v>Yes</v>
      </c>
      <c r="H318" t="s">
        <v>28</v>
      </c>
      <c r="I318" t="s">
        <v>1518</v>
      </c>
      <c r="J318" t="s">
        <v>1519</v>
      </c>
      <c r="K318" t="s">
        <v>98</v>
      </c>
      <c r="L318" s="6" t="str">
        <f>IF(ISBLANK(employee_data35[[#This Row],[ExitDate]]),"1","0")</f>
        <v>1</v>
      </c>
      <c r="M318" t="str">
        <f>IF(ISBLANK(employee_data35[[#This Row],[ExitDate]]),"Active","Tidak Active")</f>
        <v>Active</v>
      </c>
      <c r="N318" t="s">
        <v>33</v>
      </c>
      <c r="O318" t="s">
        <v>51</v>
      </c>
      <c r="P318" t="s">
        <v>52</v>
      </c>
      <c r="Q318" t="s">
        <v>36</v>
      </c>
      <c r="R318" t="s">
        <v>37</v>
      </c>
      <c r="S318" t="s">
        <v>38</v>
      </c>
      <c r="T318" t="s">
        <v>81</v>
      </c>
      <c r="U318" s="1">
        <v>18519</v>
      </c>
      <c r="V318" s="7" t="str">
        <f>CONCATENATE(employee_data35[[#This Row],[First-LastName]]&amp;" "&amp;employee_data35[[#This Row],[DOB]])</f>
        <v>Mercedes-Cook 18519</v>
      </c>
      <c r="W318" t="s">
        <v>40</v>
      </c>
      <c r="X318" t="s">
        <v>654</v>
      </c>
      <c r="Y318" t="s">
        <v>55</v>
      </c>
      <c r="Z318">
        <v>13394</v>
      </c>
      <c r="AA318" t="s">
        <v>93</v>
      </c>
      <c r="AB318" t="s">
        <v>84</v>
      </c>
      <c r="AC318" t="s">
        <v>45</v>
      </c>
      <c r="AD318">
        <v>2</v>
      </c>
    </row>
    <row r="319" spans="1:30" x14ac:dyDescent="0.3">
      <c r="A319">
        <v>3744</v>
      </c>
      <c r="B319" t="s">
        <v>1520</v>
      </c>
      <c r="C319" t="s">
        <v>1521</v>
      </c>
      <c r="D319" s="6" t="str">
        <f>CONCATENATE(employee_data35[[#This Row],[FirstName]], "-",employee_data35[[#This Row],[LastName]] )</f>
        <v>Skyler-Blankenship</v>
      </c>
      <c r="E319" s="1">
        <v>44085</v>
      </c>
      <c r="F319" s="1"/>
      <c r="G319" s="7" t="str">
        <f>IF(ISBLANK(employee_data35[[#This Row],[ExitDate]]),"Yes","")</f>
        <v>Yes</v>
      </c>
      <c r="H319" t="s">
        <v>28</v>
      </c>
      <c r="I319" t="s">
        <v>1522</v>
      </c>
      <c r="J319" t="s">
        <v>1523</v>
      </c>
      <c r="K319" t="s">
        <v>118</v>
      </c>
      <c r="L319" s="6" t="str">
        <f>IF(ISBLANK(employee_data35[[#This Row],[ExitDate]]),"1","0")</f>
        <v>1</v>
      </c>
      <c r="M319" t="str">
        <f>IF(ISBLANK(employee_data35[[#This Row],[ExitDate]]),"Active","Tidak Active")</f>
        <v>Active</v>
      </c>
      <c r="N319" t="s">
        <v>52</v>
      </c>
      <c r="O319" t="s">
        <v>64</v>
      </c>
      <c r="P319" t="s">
        <v>63</v>
      </c>
      <c r="Q319" t="s">
        <v>36</v>
      </c>
      <c r="R319" t="s">
        <v>37</v>
      </c>
      <c r="S319" t="s">
        <v>38</v>
      </c>
      <c r="T319" t="s">
        <v>53</v>
      </c>
      <c r="U319" s="1">
        <v>23733</v>
      </c>
      <c r="V319" s="7" t="str">
        <f>CONCATENATE(employee_data35[[#This Row],[First-LastName]]&amp;" "&amp;employee_data35[[#This Row],[DOB]])</f>
        <v>Skyler-Blankenship 23733</v>
      </c>
      <c r="W319" t="s">
        <v>40</v>
      </c>
      <c r="X319" t="s">
        <v>163</v>
      </c>
      <c r="Y319" t="s">
        <v>42</v>
      </c>
      <c r="Z319">
        <v>50967</v>
      </c>
      <c r="AA319" t="s">
        <v>128</v>
      </c>
      <c r="AB319" t="s">
        <v>44</v>
      </c>
      <c r="AC319" t="s">
        <v>45</v>
      </c>
      <c r="AD319">
        <v>5</v>
      </c>
    </row>
    <row r="320" spans="1:30" x14ac:dyDescent="0.3">
      <c r="A320">
        <v>3745</v>
      </c>
      <c r="B320" t="s">
        <v>1524</v>
      </c>
      <c r="C320" t="s">
        <v>1525</v>
      </c>
      <c r="D320" s="6" t="str">
        <f>CONCATENATE(employee_data35[[#This Row],[FirstName]], "-",employee_data35[[#This Row],[LastName]] )</f>
        <v>Jordan-Davis</v>
      </c>
      <c r="E320" s="1">
        <v>43616</v>
      </c>
      <c r="F320" s="1">
        <v>44110</v>
      </c>
      <c r="G320" s="7" t="str">
        <f>IF(ISBLANK(employee_data35[[#This Row],[ExitDate]]),"Yes","")</f>
        <v/>
      </c>
      <c r="H320" t="s">
        <v>28</v>
      </c>
      <c r="I320" t="s">
        <v>1526</v>
      </c>
      <c r="J320" t="s">
        <v>1527</v>
      </c>
      <c r="K320" t="s">
        <v>62</v>
      </c>
      <c r="L320" s="6" t="str">
        <f>IF(ISBLANK(employee_data35[[#This Row],[ExitDate]]),"1","0")</f>
        <v>0</v>
      </c>
      <c r="M320" t="str">
        <f>IF(ISBLANK(employee_data35[[#This Row],[ExitDate]]),"Active","Tidak Active")</f>
        <v>Tidak Active</v>
      </c>
      <c r="N320" t="s">
        <v>63</v>
      </c>
      <c r="O320" t="s">
        <v>34</v>
      </c>
      <c r="P320" t="s">
        <v>63</v>
      </c>
      <c r="Q320" t="s">
        <v>99</v>
      </c>
      <c r="R320" t="s">
        <v>1528</v>
      </c>
      <c r="S320" t="s">
        <v>38</v>
      </c>
      <c r="T320" t="s">
        <v>81</v>
      </c>
      <c r="U320" s="1">
        <v>28691</v>
      </c>
      <c r="V320" s="7" t="str">
        <f>CONCATENATE(employee_data35[[#This Row],[First-LastName]]&amp;" "&amp;employee_data35[[#This Row],[DOB]])</f>
        <v>Jordan-Davis 28691</v>
      </c>
      <c r="W320" t="s">
        <v>40</v>
      </c>
      <c r="X320" t="s">
        <v>103</v>
      </c>
      <c r="Y320" t="s">
        <v>55</v>
      </c>
      <c r="Z320">
        <v>8286</v>
      </c>
      <c r="AA320" t="s">
        <v>128</v>
      </c>
      <c r="AB320" t="s">
        <v>75</v>
      </c>
      <c r="AC320" t="s">
        <v>45</v>
      </c>
      <c r="AD320">
        <v>4</v>
      </c>
    </row>
    <row r="321" spans="1:30" x14ac:dyDescent="0.3">
      <c r="A321">
        <v>3746</v>
      </c>
      <c r="B321" t="s">
        <v>964</v>
      </c>
      <c r="C321" t="s">
        <v>1529</v>
      </c>
      <c r="D321" s="6" t="str">
        <f>CONCATENATE(employee_data35[[#This Row],[FirstName]], "-",employee_data35[[#This Row],[LastName]] )</f>
        <v>Bridget-Wu</v>
      </c>
      <c r="E321" s="1">
        <v>44025</v>
      </c>
      <c r="F321" s="1"/>
      <c r="G321" s="7" t="str">
        <f>IF(ISBLANK(employee_data35[[#This Row],[ExitDate]]),"Yes","")</f>
        <v>Yes</v>
      </c>
      <c r="H321" t="s">
        <v>28</v>
      </c>
      <c r="I321" t="s">
        <v>1530</v>
      </c>
      <c r="J321" t="s">
        <v>1531</v>
      </c>
      <c r="K321" t="s">
        <v>89</v>
      </c>
      <c r="L321" s="6" t="str">
        <f>IF(ISBLANK(employee_data35[[#This Row],[ExitDate]]),"1","0")</f>
        <v>1</v>
      </c>
      <c r="M321" t="str">
        <f>IF(ISBLANK(employee_data35[[#This Row],[ExitDate]]),"Active","Tidak Active")</f>
        <v>Active</v>
      </c>
      <c r="N321" t="s">
        <v>52</v>
      </c>
      <c r="O321" t="s">
        <v>64</v>
      </c>
      <c r="P321" t="s">
        <v>63</v>
      </c>
      <c r="Q321" t="s">
        <v>36</v>
      </c>
      <c r="R321" t="s">
        <v>37</v>
      </c>
      <c r="S321" t="s">
        <v>38</v>
      </c>
      <c r="T321" t="s">
        <v>286</v>
      </c>
      <c r="U321" s="1">
        <v>25436</v>
      </c>
      <c r="V321" s="7" t="str">
        <f>CONCATENATE(employee_data35[[#This Row],[First-LastName]]&amp;" "&amp;employee_data35[[#This Row],[DOB]])</f>
        <v>Bridget-Wu 25436</v>
      </c>
      <c r="W321" t="s">
        <v>40</v>
      </c>
      <c r="X321" t="s">
        <v>287</v>
      </c>
      <c r="Y321" t="s">
        <v>55</v>
      </c>
      <c r="Z321">
        <v>68039</v>
      </c>
      <c r="AA321" t="s">
        <v>93</v>
      </c>
      <c r="AB321" t="s">
        <v>44</v>
      </c>
      <c r="AC321" t="s">
        <v>45</v>
      </c>
      <c r="AD321">
        <v>3</v>
      </c>
    </row>
    <row r="322" spans="1:30" x14ac:dyDescent="0.3">
      <c r="A322">
        <v>3747</v>
      </c>
      <c r="B322" t="s">
        <v>1013</v>
      </c>
      <c r="C322" t="s">
        <v>1532</v>
      </c>
      <c r="D322" s="6" t="str">
        <f>CONCATENATE(employee_data35[[#This Row],[FirstName]], "-",employee_data35[[#This Row],[LastName]] )</f>
        <v>Gabriel-Kirk</v>
      </c>
      <c r="E322" s="1">
        <v>44448</v>
      </c>
      <c r="F322" s="1">
        <v>44967</v>
      </c>
      <c r="G322" s="7" t="str">
        <f>IF(ISBLANK(employee_data35[[#This Row],[ExitDate]]),"Yes","")</f>
        <v/>
      </c>
      <c r="H322" t="s">
        <v>28</v>
      </c>
      <c r="I322" t="s">
        <v>1533</v>
      </c>
      <c r="J322" t="s">
        <v>1534</v>
      </c>
      <c r="K322" t="s">
        <v>31</v>
      </c>
      <c r="L322" s="6" t="str">
        <f>IF(ISBLANK(employee_data35[[#This Row],[ExitDate]]),"1","0")</f>
        <v>0</v>
      </c>
      <c r="M322" t="str">
        <f>IF(ISBLANK(employee_data35[[#This Row],[ExitDate]]),"Active","Tidak Active")</f>
        <v>Tidak Active</v>
      </c>
      <c r="N322" t="s">
        <v>52</v>
      </c>
      <c r="O322" t="s">
        <v>34</v>
      </c>
      <c r="P322" t="s">
        <v>35</v>
      </c>
      <c r="Q322" t="s">
        <v>140</v>
      </c>
      <c r="R322" t="s">
        <v>1535</v>
      </c>
      <c r="S322" t="s">
        <v>38</v>
      </c>
      <c r="T322" t="s">
        <v>1012</v>
      </c>
      <c r="U322" s="1">
        <v>16119</v>
      </c>
      <c r="V322" s="7" t="str">
        <f>CONCATENATE(employee_data35[[#This Row],[First-LastName]]&amp;" "&amp;employee_data35[[#This Row],[DOB]])</f>
        <v>Gabriel-Kirk 16119</v>
      </c>
      <c r="W322" t="s">
        <v>40</v>
      </c>
      <c r="X322" t="s">
        <v>103</v>
      </c>
      <c r="Y322" t="s">
        <v>55</v>
      </c>
      <c r="Z322">
        <v>56563</v>
      </c>
      <c r="AA322" t="s">
        <v>93</v>
      </c>
      <c r="AB322" t="s">
        <v>44</v>
      </c>
      <c r="AC322" t="s">
        <v>45</v>
      </c>
      <c r="AD322">
        <v>2</v>
      </c>
    </row>
    <row r="323" spans="1:30" x14ac:dyDescent="0.3">
      <c r="A323">
        <v>3748</v>
      </c>
      <c r="B323" t="s">
        <v>1156</v>
      </c>
      <c r="C323" t="s">
        <v>1536</v>
      </c>
      <c r="D323" s="6" t="str">
        <f>CONCATENATE(employee_data35[[#This Row],[FirstName]], "-",employee_data35[[#This Row],[LastName]] )</f>
        <v>Aron-Ali</v>
      </c>
      <c r="E323" s="1">
        <v>43561</v>
      </c>
      <c r="F323" s="1"/>
      <c r="G323" s="7" t="str">
        <f>IF(ISBLANK(employee_data35[[#This Row],[ExitDate]]),"Yes","")</f>
        <v>Yes</v>
      </c>
      <c r="H323" t="s">
        <v>28</v>
      </c>
      <c r="I323" t="s">
        <v>1537</v>
      </c>
      <c r="J323" t="s">
        <v>1538</v>
      </c>
      <c r="K323" t="s">
        <v>133</v>
      </c>
      <c r="L323" s="6" t="str">
        <f>IF(ISBLANK(employee_data35[[#This Row],[ExitDate]]),"1","0")</f>
        <v>1</v>
      </c>
      <c r="M323" t="str">
        <f>IF(ISBLANK(employee_data35[[#This Row],[ExitDate]]),"Active","Tidak Active")</f>
        <v>Active</v>
      </c>
      <c r="N323" t="s">
        <v>63</v>
      </c>
      <c r="O323" t="s">
        <v>34</v>
      </c>
      <c r="P323" t="s">
        <v>52</v>
      </c>
      <c r="Q323" t="s">
        <v>36</v>
      </c>
      <c r="R323" t="s">
        <v>37</v>
      </c>
      <c r="S323" t="s">
        <v>38</v>
      </c>
      <c r="T323" t="s">
        <v>81</v>
      </c>
      <c r="U323" s="1">
        <v>25435</v>
      </c>
      <c r="V323" s="7" t="str">
        <f>CONCATENATE(employee_data35[[#This Row],[First-LastName]]&amp;" "&amp;employee_data35[[#This Row],[DOB]])</f>
        <v>Aron-Ali 25435</v>
      </c>
      <c r="W323" t="s">
        <v>40</v>
      </c>
      <c r="X323" t="s">
        <v>83</v>
      </c>
      <c r="Y323" t="s">
        <v>55</v>
      </c>
      <c r="Z323">
        <v>96739</v>
      </c>
      <c r="AA323" t="s">
        <v>74</v>
      </c>
      <c r="AB323" t="s">
        <v>84</v>
      </c>
      <c r="AC323" t="s">
        <v>45</v>
      </c>
      <c r="AD323">
        <v>1</v>
      </c>
    </row>
    <row r="324" spans="1:30" x14ac:dyDescent="0.3">
      <c r="A324">
        <v>3749</v>
      </c>
      <c r="B324" t="s">
        <v>276</v>
      </c>
      <c r="C324" t="s">
        <v>321</v>
      </c>
      <c r="D324" s="6" t="str">
        <f>CONCATENATE(employee_data35[[#This Row],[FirstName]], "-",employee_data35[[#This Row],[LastName]] )</f>
        <v>Kayden-Soto</v>
      </c>
      <c r="E324" s="1">
        <v>44243</v>
      </c>
      <c r="F324" s="1"/>
      <c r="G324" s="7" t="str">
        <f>IF(ISBLANK(employee_data35[[#This Row],[ExitDate]]),"Yes","")</f>
        <v>Yes</v>
      </c>
      <c r="H324" t="s">
        <v>28</v>
      </c>
      <c r="I324" t="s">
        <v>1539</v>
      </c>
      <c r="J324" t="s">
        <v>1540</v>
      </c>
      <c r="K324" t="s">
        <v>50</v>
      </c>
      <c r="L324" s="6" t="str">
        <f>IF(ISBLANK(employee_data35[[#This Row],[ExitDate]]),"1","0")</f>
        <v>1</v>
      </c>
      <c r="M324" t="str">
        <f>IF(ISBLANK(employee_data35[[#This Row],[ExitDate]]),"Active","Tidak Active")</f>
        <v>Active</v>
      </c>
      <c r="N324" t="s">
        <v>63</v>
      </c>
      <c r="O324" t="s">
        <v>51</v>
      </c>
      <c r="P324" t="s">
        <v>63</v>
      </c>
      <c r="Q324" t="s">
        <v>36</v>
      </c>
      <c r="R324" t="s">
        <v>37</v>
      </c>
      <c r="S324" t="s">
        <v>38</v>
      </c>
      <c r="T324" t="s">
        <v>242</v>
      </c>
      <c r="U324" s="1">
        <v>31169</v>
      </c>
      <c r="V324" s="7" t="str">
        <f>CONCATENATE(employee_data35[[#This Row],[First-LastName]]&amp;" "&amp;employee_data35[[#This Row],[DOB]])</f>
        <v>Kayden-Soto 31169</v>
      </c>
      <c r="W324" t="s">
        <v>40</v>
      </c>
      <c r="X324" t="s">
        <v>1541</v>
      </c>
      <c r="Y324" t="s">
        <v>42</v>
      </c>
      <c r="Z324">
        <v>27488</v>
      </c>
      <c r="AA324" t="s">
        <v>74</v>
      </c>
      <c r="AB324" t="s">
        <v>84</v>
      </c>
      <c r="AC324" t="s">
        <v>45</v>
      </c>
      <c r="AD324">
        <v>4</v>
      </c>
    </row>
    <row r="325" spans="1:30" x14ac:dyDescent="0.3">
      <c r="A325">
        <v>3750</v>
      </c>
      <c r="B325" t="s">
        <v>1542</v>
      </c>
      <c r="C325" t="s">
        <v>1543</v>
      </c>
      <c r="D325" s="6" t="str">
        <f>CONCATENATE(employee_data35[[#This Row],[FirstName]], "-",employee_data35[[#This Row],[LastName]] )</f>
        <v>Micaela-Conner</v>
      </c>
      <c r="E325" s="1">
        <v>43878</v>
      </c>
      <c r="F325" s="1"/>
      <c r="G325" s="7" t="str">
        <f>IF(ISBLANK(employee_data35[[#This Row],[ExitDate]]),"Yes","")</f>
        <v>Yes</v>
      </c>
      <c r="H325" t="s">
        <v>28</v>
      </c>
      <c r="I325" t="s">
        <v>1544</v>
      </c>
      <c r="J325" t="s">
        <v>1545</v>
      </c>
      <c r="K325" t="s">
        <v>139</v>
      </c>
      <c r="L325" s="6" t="str">
        <f>IF(ISBLANK(employee_data35[[#This Row],[ExitDate]]),"1","0")</f>
        <v>1</v>
      </c>
      <c r="M325" t="str">
        <f>IF(ISBLANK(employee_data35[[#This Row],[ExitDate]]),"Active","Tidak Active")</f>
        <v>Active</v>
      </c>
      <c r="N325" t="s">
        <v>63</v>
      </c>
      <c r="O325" t="s">
        <v>34</v>
      </c>
      <c r="P325" t="s">
        <v>52</v>
      </c>
      <c r="Q325" t="s">
        <v>36</v>
      </c>
      <c r="R325" t="s">
        <v>37</v>
      </c>
      <c r="S325" t="s">
        <v>38</v>
      </c>
      <c r="T325" t="s">
        <v>111</v>
      </c>
      <c r="U325" s="1">
        <v>20136</v>
      </c>
      <c r="V325" s="7" t="str">
        <f>CONCATENATE(employee_data35[[#This Row],[First-LastName]]&amp;" "&amp;employee_data35[[#This Row],[DOB]])</f>
        <v>Micaela-Conner 20136</v>
      </c>
      <c r="W325" t="s">
        <v>40</v>
      </c>
      <c r="X325" t="s">
        <v>113</v>
      </c>
      <c r="Y325" t="s">
        <v>55</v>
      </c>
      <c r="Z325">
        <v>49299</v>
      </c>
      <c r="AA325" t="s">
        <v>93</v>
      </c>
      <c r="AB325" t="s">
        <v>75</v>
      </c>
      <c r="AC325" t="s">
        <v>45</v>
      </c>
      <c r="AD325">
        <v>1</v>
      </c>
    </row>
    <row r="326" spans="1:30" x14ac:dyDescent="0.3">
      <c r="A326">
        <v>3751</v>
      </c>
      <c r="B326" t="s">
        <v>1546</v>
      </c>
      <c r="C326" t="s">
        <v>1362</v>
      </c>
      <c r="D326" s="6" t="str">
        <f>CONCATENATE(employee_data35[[#This Row],[FirstName]], "-",employee_data35[[#This Row],[LastName]] )</f>
        <v>Arthur-Mitchell</v>
      </c>
      <c r="E326" s="1">
        <v>44484</v>
      </c>
      <c r="F326" s="1"/>
      <c r="G326" s="7" t="str">
        <f>IF(ISBLANK(employee_data35[[#This Row],[ExitDate]]),"Yes","")</f>
        <v>Yes</v>
      </c>
      <c r="H326" t="s">
        <v>28</v>
      </c>
      <c r="I326" t="s">
        <v>1547</v>
      </c>
      <c r="J326" t="s">
        <v>1548</v>
      </c>
      <c r="K326" t="s">
        <v>80</v>
      </c>
      <c r="L326" s="6" t="str">
        <f>IF(ISBLANK(employee_data35[[#This Row],[ExitDate]]),"1","0")</f>
        <v>1</v>
      </c>
      <c r="M326" t="str">
        <f>IF(ISBLANK(employee_data35[[#This Row],[ExitDate]]),"Active","Tidak Active")</f>
        <v>Active</v>
      </c>
      <c r="N326" t="s">
        <v>33</v>
      </c>
      <c r="O326" t="s">
        <v>51</v>
      </c>
      <c r="P326" t="s">
        <v>63</v>
      </c>
      <c r="Q326" t="s">
        <v>36</v>
      </c>
      <c r="R326" t="s">
        <v>37</v>
      </c>
      <c r="S326" t="s">
        <v>38</v>
      </c>
      <c r="T326" t="s">
        <v>53</v>
      </c>
      <c r="U326" s="1">
        <v>26657</v>
      </c>
      <c r="V326" s="7" t="str">
        <f>CONCATENATE(employee_data35[[#This Row],[First-LastName]]&amp;" "&amp;employee_data35[[#This Row],[DOB]])</f>
        <v>Arthur-Mitchell 26657</v>
      </c>
      <c r="W326" t="s">
        <v>40</v>
      </c>
      <c r="X326" t="s">
        <v>381</v>
      </c>
      <c r="Y326" t="s">
        <v>55</v>
      </c>
      <c r="Z326">
        <v>32547</v>
      </c>
      <c r="AA326" t="s">
        <v>74</v>
      </c>
      <c r="AB326" t="s">
        <v>75</v>
      </c>
      <c r="AC326" t="s">
        <v>45</v>
      </c>
      <c r="AD326">
        <v>3</v>
      </c>
    </row>
    <row r="327" spans="1:30" x14ac:dyDescent="0.3">
      <c r="A327">
        <v>3752</v>
      </c>
      <c r="B327" t="s">
        <v>1549</v>
      </c>
      <c r="C327" t="s">
        <v>1550</v>
      </c>
      <c r="D327" s="6" t="str">
        <f>CONCATENATE(employee_data35[[#This Row],[FirstName]], "-",employee_data35[[#This Row],[LastName]] )</f>
        <v>Deven-Morse</v>
      </c>
      <c r="E327" s="1">
        <v>44748</v>
      </c>
      <c r="F327" s="1"/>
      <c r="G327" s="7" t="str">
        <f>IF(ISBLANK(employee_data35[[#This Row],[ExitDate]]),"Yes","")</f>
        <v>Yes</v>
      </c>
      <c r="H327" t="s">
        <v>28</v>
      </c>
      <c r="I327" t="s">
        <v>1551</v>
      </c>
      <c r="J327" t="s">
        <v>1552</v>
      </c>
      <c r="K327" t="s">
        <v>168</v>
      </c>
      <c r="L327" s="6" t="str">
        <f>IF(ISBLANK(employee_data35[[#This Row],[ExitDate]]),"1","0")</f>
        <v>1</v>
      </c>
      <c r="M327" t="str">
        <f>IF(ISBLANK(employee_data35[[#This Row],[ExitDate]]),"Active","Tidak Active")</f>
        <v>Active</v>
      </c>
      <c r="N327" t="s">
        <v>63</v>
      </c>
      <c r="O327" t="s">
        <v>51</v>
      </c>
      <c r="P327" t="s">
        <v>35</v>
      </c>
      <c r="Q327" t="s">
        <v>36</v>
      </c>
      <c r="R327" t="s">
        <v>37</v>
      </c>
      <c r="S327" t="s">
        <v>38</v>
      </c>
      <c r="T327" t="s">
        <v>111</v>
      </c>
      <c r="U327" s="1">
        <v>20009</v>
      </c>
      <c r="V327" s="7" t="str">
        <f>CONCATENATE(employee_data35[[#This Row],[First-LastName]]&amp;" "&amp;employee_data35[[#This Row],[DOB]])</f>
        <v>Deven-Morse 20009</v>
      </c>
      <c r="W327" t="s">
        <v>40</v>
      </c>
      <c r="X327" t="s">
        <v>113</v>
      </c>
      <c r="Y327" t="s">
        <v>55</v>
      </c>
      <c r="Z327">
        <v>11664</v>
      </c>
      <c r="AA327" t="s">
        <v>43</v>
      </c>
      <c r="AB327" t="s">
        <v>104</v>
      </c>
      <c r="AC327" t="s">
        <v>45</v>
      </c>
      <c r="AD327">
        <v>2</v>
      </c>
    </row>
    <row r="328" spans="1:30" x14ac:dyDescent="0.3">
      <c r="A328">
        <v>3753</v>
      </c>
      <c r="B328" t="s">
        <v>795</v>
      </c>
      <c r="C328" t="s">
        <v>1553</v>
      </c>
      <c r="D328" s="6" t="str">
        <f>CONCATENATE(employee_data35[[#This Row],[FirstName]], "-",employee_data35[[#This Row],[LastName]] )</f>
        <v>George-Villegas</v>
      </c>
      <c r="E328" s="1">
        <v>43529</v>
      </c>
      <c r="F328" s="1">
        <v>44175</v>
      </c>
      <c r="G328" s="7" t="str">
        <f>IF(ISBLANK(employee_data35[[#This Row],[ExitDate]]),"Yes","")</f>
        <v/>
      </c>
      <c r="H328" t="s">
        <v>28</v>
      </c>
      <c r="I328" t="s">
        <v>1554</v>
      </c>
      <c r="J328" t="s">
        <v>1555</v>
      </c>
      <c r="K328" t="s">
        <v>98</v>
      </c>
      <c r="L328" s="6" t="str">
        <f>IF(ISBLANK(employee_data35[[#This Row],[ExitDate]]),"1","0")</f>
        <v>0</v>
      </c>
      <c r="M328" t="str">
        <f>IF(ISBLANK(employee_data35[[#This Row],[ExitDate]]),"Active","Tidak Active")</f>
        <v>Tidak Active</v>
      </c>
      <c r="N328" t="s">
        <v>52</v>
      </c>
      <c r="O328" t="s">
        <v>64</v>
      </c>
      <c r="P328" t="s">
        <v>52</v>
      </c>
      <c r="Q328" t="s">
        <v>99</v>
      </c>
      <c r="R328" t="s">
        <v>1556</v>
      </c>
      <c r="S328" t="s">
        <v>38</v>
      </c>
      <c r="T328" t="s">
        <v>242</v>
      </c>
      <c r="U328" s="1">
        <v>21822</v>
      </c>
      <c r="V328" s="7" t="str">
        <f>CONCATENATE(employee_data35[[#This Row],[First-LastName]]&amp;" "&amp;employee_data35[[#This Row],[DOB]])</f>
        <v>George-Villegas 21822</v>
      </c>
      <c r="W328" t="s">
        <v>40</v>
      </c>
      <c r="X328" t="s">
        <v>1541</v>
      </c>
      <c r="Y328" t="s">
        <v>55</v>
      </c>
      <c r="Z328">
        <v>37926</v>
      </c>
      <c r="AA328" t="s">
        <v>43</v>
      </c>
      <c r="AB328" t="s">
        <v>75</v>
      </c>
      <c r="AC328" t="s">
        <v>45</v>
      </c>
      <c r="AD328">
        <v>4</v>
      </c>
    </row>
    <row r="329" spans="1:30" x14ac:dyDescent="0.3">
      <c r="A329">
        <v>3754</v>
      </c>
      <c r="B329" t="s">
        <v>1487</v>
      </c>
      <c r="C329" t="s">
        <v>152</v>
      </c>
      <c r="D329" s="6" t="str">
        <f>CONCATENATE(employee_data35[[#This Row],[FirstName]], "-",employee_data35[[#This Row],[LastName]] )</f>
        <v>Arielle-Potts</v>
      </c>
      <c r="E329" s="1">
        <v>43984</v>
      </c>
      <c r="F329" s="1">
        <v>44586</v>
      </c>
      <c r="G329" s="7" t="str">
        <f>IF(ISBLANK(employee_data35[[#This Row],[ExitDate]]),"Yes","")</f>
        <v/>
      </c>
      <c r="H329" t="s">
        <v>28</v>
      </c>
      <c r="I329" t="s">
        <v>1557</v>
      </c>
      <c r="J329" t="s">
        <v>1558</v>
      </c>
      <c r="K329" t="s">
        <v>118</v>
      </c>
      <c r="L329" s="6" t="str">
        <f>IF(ISBLANK(employee_data35[[#This Row],[ExitDate]]),"1","0")</f>
        <v>0</v>
      </c>
      <c r="M329" t="str">
        <f>IF(ISBLANK(employee_data35[[#This Row],[ExitDate]]),"Active","Tidak Active")</f>
        <v>Tidak Active</v>
      </c>
      <c r="N329" t="s">
        <v>63</v>
      </c>
      <c r="O329" t="s">
        <v>34</v>
      </c>
      <c r="P329" t="s">
        <v>63</v>
      </c>
      <c r="Q329" t="s">
        <v>175</v>
      </c>
      <c r="R329" t="s">
        <v>1559</v>
      </c>
      <c r="S329" t="s">
        <v>38</v>
      </c>
      <c r="T329" t="s">
        <v>177</v>
      </c>
      <c r="U329" s="1">
        <v>28641</v>
      </c>
      <c r="V329" s="7" t="str">
        <f>CONCATENATE(employee_data35[[#This Row],[First-LastName]]&amp;" "&amp;employee_data35[[#This Row],[DOB]])</f>
        <v>Arielle-Potts 28641</v>
      </c>
      <c r="W329" t="s">
        <v>40</v>
      </c>
      <c r="X329" t="s">
        <v>113</v>
      </c>
      <c r="Y329" t="s">
        <v>55</v>
      </c>
      <c r="Z329">
        <v>76770</v>
      </c>
      <c r="AA329" t="s">
        <v>93</v>
      </c>
      <c r="AB329" t="s">
        <v>84</v>
      </c>
      <c r="AC329" t="s">
        <v>45</v>
      </c>
      <c r="AD329">
        <v>1</v>
      </c>
    </row>
    <row r="330" spans="1:30" x14ac:dyDescent="0.3">
      <c r="A330">
        <v>3755</v>
      </c>
      <c r="B330" t="s">
        <v>1560</v>
      </c>
      <c r="C330" t="s">
        <v>1561</v>
      </c>
      <c r="D330" s="6" t="str">
        <f>CONCATENATE(employee_data35[[#This Row],[FirstName]], "-",employee_data35[[#This Row],[LastName]] )</f>
        <v>Maxwell-Howell</v>
      </c>
      <c r="E330" s="1">
        <v>44161</v>
      </c>
      <c r="F330" s="1">
        <v>44974</v>
      </c>
      <c r="G330" s="7" t="str">
        <f>IF(ISBLANK(employee_data35[[#This Row],[ExitDate]]),"Yes","")</f>
        <v/>
      </c>
      <c r="H330" t="s">
        <v>28</v>
      </c>
      <c r="I330" t="s">
        <v>1562</v>
      </c>
      <c r="J330" t="s">
        <v>1563</v>
      </c>
      <c r="K330" t="s">
        <v>62</v>
      </c>
      <c r="L330" s="6" t="str">
        <f>IF(ISBLANK(employee_data35[[#This Row],[ExitDate]]),"1","0")</f>
        <v>0</v>
      </c>
      <c r="M330" t="str">
        <f>IF(ISBLANK(employee_data35[[#This Row],[ExitDate]]),"Active","Tidak Active")</f>
        <v>Tidak Active</v>
      </c>
      <c r="N330" t="s">
        <v>63</v>
      </c>
      <c r="O330" t="s">
        <v>34</v>
      </c>
      <c r="P330" t="s">
        <v>63</v>
      </c>
      <c r="Q330" t="s">
        <v>126</v>
      </c>
      <c r="R330" t="s">
        <v>1564</v>
      </c>
      <c r="S330" t="s">
        <v>38</v>
      </c>
      <c r="T330" t="s">
        <v>119</v>
      </c>
      <c r="U330" s="1">
        <v>37002</v>
      </c>
      <c r="V330" s="7" t="str">
        <f>CONCATENATE(employee_data35[[#This Row],[First-LastName]]&amp;" "&amp;employee_data35[[#This Row],[DOB]])</f>
        <v>Maxwell-Howell 37002</v>
      </c>
      <c r="W330" t="s">
        <v>40</v>
      </c>
      <c r="X330" t="s">
        <v>243</v>
      </c>
      <c r="Y330" t="s">
        <v>42</v>
      </c>
      <c r="Z330">
        <v>72484</v>
      </c>
      <c r="AA330" t="s">
        <v>93</v>
      </c>
      <c r="AB330" t="s">
        <v>84</v>
      </c>
      <c r="AC330" t="s">
        <v>45</v>
      </c>
      <c r="AD330">
        <v>4</v>
      </c>
    </row>
    <row r="331" spans="1:30" x14ac:dyDescent="0.3">
      <c r="A331">
        <v>3756</v>
      </c>
      <c r="B331" t="s">
        <v>1565</v>
      </c>
      <c r="C331" t="s">
        <v>27</v>
      </c>
      <c r="D331" s="6" t="str">
        <f>CONCATENATE(employee_data35[[#This Row],[FirstName]], "-",employee_data35[[#This Row],[LastName]] )</f>
        <v>Junior-Bridges</v>
      </c>
      <c r="E331" s="1">
        <v>44340</v>
      </c>
      <c r="F331" s="1"/>
      <c r="G331" s="7" t="str">
        <f>IF(ISBLANK(employee_data35[[#This Row],[ExitDate]]),"Yes","")</f>
        <v>Yes</v>
      </c>
      <c r="H331" t="s">
        <v>28</v>
      </c>
      <c r="I331" t="s">
        <v>1566</v>
      </c>
      <c r="J331" t="s">
        <v>1567</v>
      </c>
      <c r="K331" t="s">
        <v>89</v>
      </c>
      <c r="L331" s="6" t="str">
        <f>IF(ISBLANK(employee_data35[[#This Row],[ExitDate]]),"1","0")</f>
        <v>1</v>
      </c>
      <c r="M331" t="str">
        <f>IF(ISBLANK(employee_data35[[#This Row],[ExitDate]]),"Active","Tidak Active")</f>
        <v>Active</v>
      </c>
      <c r="N331" t="s">
        <v>63</v>
      </c>
      <c r="O331" t="s">
        <v>51</v>
      </c>
      <c r="P331" t="s">
        <v>35</v>
      </c>
      <c r="Q331" t="s">
        <v>36</v>
      </c>
      <c r="R331" t="s">
        <v>37</v>
      </c>
      <c r="S331" t="s">
        <v>38</v>
      </c>
      <c r="T331" t="s">
        <v>90</v>
      </c>
      <c r="U331" s="1">
        <v>16224</v>
      </c>
      <c r="V331" s="7" t="str">
        <f>CONCATENATE(employee_data35[[#This Row],[First-LastName]]&amp;" "&amp;employee_data35[[#This Row],[DOB]])</f>
        <v>Junior-Bridges 16224</v>
      </c>
      <c r="W331" t="s">
        <v>40</v>
      </c>
      <c r="X331" t="s">
        <v>193</v>
      </c>
      <c r="Y331" t="s">
        <v>42</v>
      </c>
      <c r="Z331">
        <v>13669</v>
      </c>
      <c r="AA331" t="s">
        <v>56</v>
      </c>
      <c r="AB331" t="s">
        <v>84</v>
      </c>
      <c r="AC331" t="s">
        <v>45</v>
      </c>
      <c r="AD331">
        <v>3</v>
      </c>
    </row>
    <row r="332" spans="1:30" x14ac:dyDescent="0.3">
      <c r="A332">
        <v>3757</v>
      </c>
      <c r="B332" t="s">
        <v>1568</v>
      </c>
      <c r="C332" t="s">
        <v>1569</v>
      </c>
      <c r="D332" s="6" t="str">
        <f>CONCATENATE(employee_data35[[#This Row],[FirstName]], "-",employee_data35[[#This Row],[LastName]] )</f>
        <v>Salvatore-Noble</v>
      </c>
      <c r="E332" s="1">
        <v>44851</v>
      </c>
      <c r="F332" s="1">
        <v>45011</v>
      </c>
      <c r="G332" s="7" t="str">
        <f>IF(ISBLANK(employee_data35[[#This Row],[ExitDate]]),"Yes","")</f>
        <v/>
      </c>
      <c r="H332" t="s">
        <v>28</v>
      </c>
      <c r="I332" t="s">
        <v>1570</v>
      </c>
      <c r="J332" t="s">
        <v>1571</v>
      </c>
      <c r="K332" t="s">
        <v>31</v>
      </c>
      <c r="L332" s="6" t="str">
        <f>IF(ISBLANK(employee_data35[[#This Row],[ExitDate]]),"1","0")</f>
        <v>0</v>
      </c>
      <c r="M332" t="str">
        <f>IF(ISBLANK(employee_data35[[#This Row],[ExitDate]]),"Active","Tidak Active")</f>
        <v>Tidak Active</v>
      </c>
      <c r="N332" t="s">
        <v>63</v>
      </c>
      <c r="O332" t="s">
        <v>64</v>
      </c>
      <c r="P332" t="s">
        <v>52</v>
      </c>
      <c r="Q332" t="s">
        <v>99</v>
      </c>
      <c r="R332" t="s">
        <v>1572</v>
      </c>
      <c r="S332" t="s">
        <v>38</v>
      </c>
      <c r="T332" t="s">
        <v>53</v>
      </c>
      <c r="U332" s="1">
        <v>34270</v>
      </c>
      <c r="V332" s="7" t="str">
        <f>CONCATENATE(employee_data35[[#This Row],[First-LastName]]&amp;" "&amp;employee_data35[[#This Row],[DOB]])</f>
        <v>Salvatore-Noble 34270</v>
      </c>
      <c r="W332" t="s">
        <v>40</v>
      </c>
      <c r="X332" t="s">
        <v>163</v>
      </c>
      <c r="Y332" t="s">
        <v>55</v>
      </c>
      <c r="Z332">
        <v>7481</v>
      </c>
      <c r="AA332" t="s">
        <v>128</v>
      </c>
      <c r="AB332" t="s">
        <v>75</v>
      </c>
      <c r="AC332" t="s">
        <v>45</v>
      </c>
      <c r="AD332">
        <v>2</v>
      </c>
    </row>
    <row r="333" spans="1:30" x14ac:dyDescent="0.3">
      <c r="A333">
        <v>3758</v>
      </c>
      <c r="B333" t="s">
        <v>1573</v>
      </c>
      <c r="C333" t="s">
        <v>1574</v>
      </c>
      <c r="D333" s="6" t="str">
        <f>CONCATENATE(employee_data35[[#This Row],[FirstName]], "-",employee_data35[[#This Row],[LastName]] )</f>
        <v>Heath-Hodges</v>
      </c>
      <c r="E333" s="1">
        <v>44881</v>
      </c>
      <c r="F333" s="1">
        <v>45101</v>
      </c>
      <c r="G333" s="7" t="str">
        <f>IF(ISBLANK(employee_data35[[#This Row],[ExitDate]]),"Yes","")</f>
        <v/>
      </c>
      <c r="H333" t="s">
        <v>28</v>
      </c>
      <c r="I333" t="s">
        <v>1575</v>
      </c>
      <c r="J333" t="s">
        <v>1576</v>
      </c>
      <c r="K333" t="s">
        <v>133</v>
      </c>
      <c r="L333" s="6" t="str">
        <f>IF(ISBLANK(employee_data35[[#This Row],[ExitDate]]),"1","0")</f>
        <v>0</v>
      </c>
      <c r="M333" t="str">
        <f>IF(ISBLANK(employee_data35[[#This Row],[ExitDate]]),"Active","Tidak Active")</f>
        <v>Tidak Active</v>
      </c>
      <c r="N333" t="s">
        <v>33</v>
      </c>
      <c r="O333" t="s">
        <v>51</v>
      </c>
      <c r="P333" t="s">
        <v>35</v>
      </c>
      <c r="Q333" t="s">
        <v>140</v>
      </c>
      <c r="R333" t="s">
        <v>1577</v>
      </c>
      <c r="S333" t="s">
        <v>38</v>
      </c>
      <c r="T333" t="s">
        <v>111</v>
      </c>
      <c r="U333" s="1">
        <v>17156</v>
      </c>
      <c r="V333" s="7" t="str">
        <f>CONCATENATE(employee_data35[[#This Row],[First-LastName]]&amp;" "&amp;employee_data35[[#This Row],[DOB]])</f>
        <v>Heath-Hodges 17156</v>
      </c>
      <c r="W333" t="s">
        <v>40</v>
      </c>
      <c r="X333" t="s">
        <v>113</v>
      </c>
      <c r="Y333" t="s">
        <v>55</v>
      </c>
      <c r="Z333">
        <v>76897</v>
      </c>
      <c r="AA333" t="s">
        <v>74</v>
      </c>
      <c r="AB333" t="s">
        <v>104</v>
      </c>
      <c r="AC333" t="s">
        <v>45</v>
      </c>
      <c r="AD333">
        <v>3</v>
      </c>
    </row>
    <row r="334" spans="1:30" x14ac:dyDescent="0.3">
      <c r="A334">
        <v>3759</v>
      </c>
      <c r="B334" t="s">
        <v>1578</v>
      </c>
      <c r="C334" t="s">
        <v>1579</v>
      </c>
      <c r="D334" s="6" t="str">
        <f>CONCATENATE(employee_data35[[#This Row],[FirstName]], "-",employee_data35[[#This Row],[LastName]] )</f>
        <v>Gabriella-Warner</v>
      </c>
      <c r="E334" s="1">
        <v>44682</v>
      </c>
      <c r="F334" s="1">
        <v>44829</v>
      </c>
      <c r="G334" s="7" t="str">
        <f>IF(ISBLANK(employee_data35[[#This Row],[ExitDate]]),"Yes","")</f>
        <v/>
      </c>
      <c r="H334" t="s">
        <v>28</v>
      </c>
      <c r="I334" t="s">
        <v>1580</v>
      </c>
      <c r="J334" t="s">
        <v>1581</v>
      </c>
      <c r="K334" t="s">
        <v>50</v>
      </c>
      <c r="L334" s="6" t="str">
        <f>IF(ISBLANK(employee_data35[[#This Row],[ExitDate]]),"1","0")</f>
        <v>0</v>
      </c>
      <c r="M334" t="str">
        <f>IF(ISBLANK(employee_data35[[#This Row],[ExitDate]]),"Active","Tidak Active")</f>
        <v>Tidak Active</v>
      </c>
      <c r="N334" t="s">
        <v>33</v>
      </c>
      <c r="O334" t="s">
        <v>64</v>
      </c>
      <c r="P334" t="s">
        <v>63</v>
      </c>
      <c r="Q334" t="s">
        <v>140</v>
      </c>
      <c r="R334" t="s">
        <v>1582</v>
      </c>
      <c r="S334" t="s">
        <v>38</v>
      </c>
      <c r="T334" t="s">
        <v>504</v>
      </c>
      <c r="U334" s="1">
        <v>21479</v>
      </c>
      <c r="V334" s="7" t="str">
        <f>CONCATENATE(employee_data35[[#This Row],[First-LastName]]&amp;" "&amp;employee_data35[[#This Row],[DOB]])</f>
        <v>Gabriella-Warner 21479</v>
      </c>
      <c r="W334" t="s">
        <v>40</v>
      </c>
      <c r="X334" t="s">
        <v>83</v>
      </c>
      <c r="Y334" t="s">
        <v>55</v>
      </c>
      <c r="Z334">
        <v>47326</v>
      </c>
      <c r="AA334" t="s">
        <v>93</v>
      </c>
      <c r="AB334" t="s">
        <v>84</v>
      </c>
      <c r="AC334" t="s">
        <v>45</v>
      </c>
      <c r="AD334">
        <v>1</v>
      </c>
    </row>
    <row r="335" spans="1:30" x14ac:dyDescent="0.3">
      <c r="A335">
        <v>3760</v>
      </c>
      <c r="B335" t="s">
        <v>669</v>
      </c>
      <c r="C335" t="s">
        <v>172</v>
      </c>
      <c r="D335" s="6" t="str">
        <f>CONCATENATE(employee_data35[[#This Row],[FirstName]], "-",employee_data35[[#This Row],[LastName]] )</f>
        <v>Ryan-Tate</v>
      </c>
      <c r="E335" s="1">
        <v>44432</v>
      </c>
      <c r="F335" s="1"/>
      <c r="G335" s="7" t="str">
        <f>IF(ISBLANK(employee_data35[[#This Row],[ExitDate]]),"Yes","")</f>
        <v>Yes</v>
      </c>
      <c r="H335" t="s">
        <v>28</v>
      </c>
      <c r="I335" t="s">
        <v>1583</v>
      </c>
      <c r="J335" t="s">
        <v>1584</v>
      </c>
      <c r="K335" t="s">
        <v>139</v>
      </c>
      <c r="L335" s="6" t="str">
        <f>IF(ISBLANK(employee_data35[[#This Row],[ExitDate]]),"1","0")</f>
        <v>1</v>
      </c>
      <c r="M335" t="str">
        <f>IF(ISBLANK(employee_data35[[#This Row],[ExitDate]]),"Active","Tidak Active")</f>
        <v>Active</v>
      </c>
      <c r="N335" t="s">
        <v>63</v>
      </c>
      <c r="O335" t="s">
        <v>51</v>
      </c>
      <c r="P335" t="s">
        <v>52</v>
      </c>
      <c r="Q335" t="s">
        <v>36</v>
      </c>
      <c r="R335" t="s">
        <v>37</v>
      </c>
      <c r="S335" t="s">
        <v>38</v>
      </c>
      <c r="T335" t="s">
        <v>81</v>
      </c>
      <c r="U335" s="1">
        <v>21958</v>
      </c>
      <c r="V335" s="7" t="str">
        <f>CONCATENATE(employee_data35[[#This Row],[First-LastName]]&amp;" "&amp;employee_data35[[#This Row],[DOB]])</f>
        <v>Ryan-Tate 21958</v>
      </c>
      <c r="W335" t="s">
        <v>40</v>
      </c>
      <c r="X335" t="s">
        <v>103</v>
      </c>
      <c r="Y335" t="s">
        <v>55</v>
      </c>
      <c r="Z335">
        <v>20814</v>
      </c>
      <c r="AA335" t="s">
        <v>74</v>
      </c>
      <c r="AB335" t="s">
        <v>44</v>
      </c>
      <c r="AC335" t="s">
        <v>45</v>
      </c>
      <c r="AD335">
        <v>3</v>
      </c>
    </row>
    <row r="336" spans="1:30" x14ac:dyDescent="0.3">
      <c r="A336">
        <v>3761</v>
      </c>
      <c r="B336" t="s">
        <v>1585</v>
      </c>
      <c r="C336" t="s">
        <v>1586</v>
      </c>
      <c r="D336" s="6" t="str">
        <f>CONCATENATE(employee_data35[[#This Row],[FirstName]], "-",employee_data35[[#This Row],[LastName]] )</f>
        <v>Hazel-Vincent</v>
      </c>
      <c r="E336" s="1">
        <v>45099</v>
      </c>
      <c r="F336" s="1">
        <v>45117</v>
      </c>
      <c r="G336" s="7" t="str">
        <f>IF(ISBLANK(employee_data35[[#This Row],[ExitDate]]),"Yes","")</f>
        <v/>
      </c>
      <c r="H336" t="s">
        <v>728</v>
      </c>
      <c r="I336" t="s">
        <v>1587</v>
      </c>
      <c r="J336" t="s">
        <v>1588</v>
      </c>
      <c r="K336" t="s">
        <v>31</v>
      </c>
      <c r="L336" s="6" t="str">
        <f>IF(ISBLANK(employee_data35[[#This Row],[ExitDate]]),"1","0")</f>
        <v>0</v>
      </c>
      <c r="M336" t="str">
        <f>IF(ISBLANK(employee_data35[[#This Row],[ExitDate]]),"Active","Tidak Active")</f>
        <v>Tidak Active</v>
      </c>
      <c r="N336" t="s">
        <v>33</v>
      </c>
      <c r="O336" t="s">
        <v>51</v>
      </c>
      <c r="P336" t="s">
        <v>63</v>
      </c>
      <c r="Q336" t="s">
        <v>99</v>
      </c>
      <c r="R336" t="s">
        <v>1589</v>
      </c>
      <c r="S336" t="s">
        <v>38</v>
      </c>
      <c r="T336" t="s">
        <v>66</v>
      </c>
      <c r="U336" s="1">
        <v>32104</v>
      </c>
      <c r="V336" s="7" t="str">
        <f>CONCATENATE(employee_data35[[#This Row],[First-LastName]]&amp;" "&amp;employee_data35[[#This Row],[DOB]])</f>
        <v>Hazel-Vincent 32104</v>
      </c>
      <c r="W336" t="s">
        <v>40</v>
      </c>
      <c r="X336" t="s">
        <v>67</v>
      </c>
      <c r="Y336" t="s">
        <v>42</v>
      </c>
      <c r="Z336">
        <v>75880</v>
      </c>
      <c r="AA336" t="s">
        <v>93</v>
      </c>
      <c r="AB336" t="s">
        <v>84</v>
      </c>
      <c r="AC336" t="s">
        <v>45</v>
      </c>
      <c r="AD336">
        <v>1</v>
      </c>
    </row>
    <row r="337" spans="1:30" x14ac:dyDescent="0.3">
      <c r="A337">
        <v>3762</v>
      </c>
      <c r="B337" t="s">
        <v>1590</v>
      </c>
      <c r="C337" t="s">
        <v>1591</v>
      </c>
      <c r="D337" s="6" t="str">
        <f>CONCATENATE(employee_data35[[#This Row],[FirstName]], "-",employee_data35[[#This Row],[LastName]] )</f>
        <v>Gavyn-Riggs</v>
      </c>
      <c r="E337" s="1">
        <v>44030</v>
      </c>
      <c r="F337" s="1"/>
      <c r="G337" s="7" t="str">
        <f>IF(ISBLANK(employee_data35[[#This Row],[ExitDate]]),"Yes","")</f>
        <v>Yes</v>
      </c>
      <c r="H337" t="s">
        <v>728</v>
      </c>
      <c r="I337" t="s">
        <v>1592</v>
      </c>
      <c r="J337" t="s">
        <v>1593</v>
      </c>
      <c r="K337" t="s">
        <v>133</v>
      </c>
      <c r="L337" s="6" t="str">
        <f>IF(ISBLANK(employee_data35[[#This Row],[ExitDate]]),"1","0")</f>
        <v>1</v>
      </c>
      <c r="M337" t="str">
        <f>IF(ISBLANK(employee_data35[[#This Row],[ExitDate]]),"Active","Tidak Active")</f>
        <v>Active</v>
      </c>
      <c r="N337" t="s">
        <v>52</v>
      </c>
      <c r="O337" t="s">
        <v>64</v>
      </c>
      <c r="P337" t="s">
        <v>35</v>
      </c>
      <c r="Q337" t="s">
        <v>36</v>
      </c>
      <c r="R337" t="s">
        <v>37</v>
      </c>
      <c r="S337" t="s">
        <v>38</v>
      </c>
      <c r="T337" t="s">
        <v>111</v>
      </c>
      <c r="U337" s="1">
        <v>18029</v>
      </c>
      <c r="V337" s="7" t="str">
        <f>CONCATENATE(employee_data35[[#This Row],[First-LastName]]&amp;" "&amp;employee_data35[[#This Row],[DOB]])</f>
        <v>Gavyn-Riggs 18029</v>
      </c>
      <c r="W337" t="s">
        <v>40</v>
      </c>
      <c r="X337" t="s">
        <v>113</v>
      </c>
      <c r="Y337" t="s">
        <v>42</v>
      </c>
      <c r="Z337">
        <v>65366</v>
      </c>
      <c r="AA337" t="s">
        <v>93</v>
      </c>
      <c r="AB337" t="s">
        <v>104</v>
      </c>
      <c r="AC337" t="s">
        <v>45</v>
      </c>
      <c r="AD337">
        <v>2</v>
      </c>
    </row>
    <row r="338" spans="1:30" x14ac:dyDescent="0.3">
      <c r="A338">
        <v>3763</v>
      </c>
      <c r="B338" t="s">
        <v>1594</v>
      </c>
      <c r="C338" t="s">
        <v>1595</v>
      </c>
      <c r="D338" s="6" t="str">
        <f>CONCATENATE(employee_data35[[#This Row],[FirstName]], "-",employee_data35[[#This Row],[LastName]] )</f>
        <v>Giancarlo-Cross</v>
      </c>
      <c r="E338" s="1">
        <v>44938</v>
      </c>
      <c r="F338" s="1">
        <v>44963</v>
      </c>
      <c r="G338" s="7" t="str">
        <f>IF(ISBLANK(employee_data35[[#This Row],[ExitDate]]),"Yes","")</f>
        <v/>
      </c>
      <c r="H338" t="s">
        <v>728</v>
      </c>
      <c r="I338" t="s">
        <v>1596</v>
      </c>
      <c r="J338" t="s">
        <v>1597</v>
      </c>
      <c r="K338" t="s">
        <v>50</v>
      </c>
      <c r="L338" s="6" t="str">
        <f>IF(ISBLANK(employee_data35[[#This Row],[ExitDate]]),"1","0")</f>
        <v>0</v>
      </c>
      <c r="M338" t="str">
        <f>IF(ISBLANK(employee_data35[[#This Row],[ExitDate]]),"Active","Tidak Active")</f>
        <v>Tidak Active</v>
      </c>
      <c r="N338" t="s">
        <v>63</v>
      </c>
      <c r="O338" t="s">
        <v>64</v>
      </c>
      <c r="P338" t="s">
        <v>63</v>
      </c>
      <c r="Q338" t="s">
        <v>99</v>
      </c>
      <c r="R338" t="s">
        <v>1598</v>
      </c>
      <c r="S338" t="s">
        <v>38</v>
      </c>
      <c r="T338" t="s">
        <v>39</v>
      </c>
      <c r="U338" s="1">
        <v>18439</v>
      </c>
      <c r="V338" s="7" t="str">
        <f>CONCATENATE(employee_data35[[#This Row],[First-LastName]]&amp;" "&amp;employee_data35[[#This Row],[DOB]])</f>
        <v>Giancarlo-Cross 18439</v>
      </c>
      <c r="W338" t="s">
        <v>40</v>
      </c>
      <c r="X338" t="s">
        <v>73</v>
      </c>
      <c r="Y338" t="s">
        <v>42</v>
      </c>
      <c r="Z338">
        <v>40231</v>
      </c>
      <c r="AA338" t="s">
        <v>43</v>
      </c>
      <c r="AB338" t="s">
        <v>44</v>
      </c>
      <c r="AC338" t="s">
        <v>45</v>
      </c>
      <c r="AD338">
        <v>3</v>
      </c>
    </row>
    <row r="339" spans="1:30" x14ac:dyDescent="0.3">
      <c r="A339">
        <v>3764</v>
      </c>
      <c r="B339" t="s">
        <v>368</v>
      </c>
      <c r="C339" t="s">
        <v>1599</v>
      </c>
      <c r="D339" s="6" t="str">
        <f>CONCATENATE(employee_data35[[#This Row],[FirstName]], "-",employee_data35[[#This Row],[LastName]] )</f>
        <v>Cristal-Bradshaw</v>
      </c>
      <c r="E339" s="1">
        <v>44608</v>
      </c>
      <c r="F339" s="1"/>
      <c r="G339" s="7" t="str">
        <f>IF(ISBLANK(employee_data35[[#This Row],[ExitDate]]),"Yes","")</f>
        <v>Yes</v>
      </c>
      <c r="H339" t="s">
        <v>728</v>
      </c>
      <c r="I339" t="s">
        <v>1600</v>
      </c>
      <c r="J339" t="s">
        <v>1601</v>
      </c>
      <c r="K339" t="s">
        <v>139</v>
      </c>
      <c r="L339" s="6" t="str">
        <f>IF(ISBLANK(employee_data35[[#This Row],[ExitDate]]),"1","0")</f>
        <v>1</v>
      </c>
      <c r="M339" t="str">
        <f>IF(ISBLANK(employee_data35[[#This Row],[ExitDate]]),"Active","Tidak Active")</f>
        <v>Active</v>
      </c>
      <c r="N339" t="s">
        <v>63</v>
      </c>
      <c r="O339" t="s">
        <v>64</v>
      </c>
      <c r="P339" t="s">
        <v>35</v>
      </c>
      <c r="Q339" t="s">
        <v>36</v>
      </c>
      <c r="R339" t="s">
        <v>37</v>
      </c>
      <c r="S339" t="s">
        <v>38</v>
      </c>
      <c r="T339" t="s">
        <v>66</v>
      </c>
      <c r="U339" s="1">
        <v>35046</v>
      </c>
      <c r="V339" s="7" t="str">
        <f>CONCATENATE(employee_data35[[#This Row],[First-LastName]]&amp;" "&amp;employee_data35[[#This Row],[DOB]])</f>
        <v>Cristal-Bradshaw 35046</v>
      </c>
      <c r="W339" t="s">
        <v>40</v>
      </c>
      <c r="X339" t="s">
        <v>243</v>
      </c>
      <c r="Y339" t="s">
        <v>42</v>
      </c>
      <c r="Z339">
        <v>41487</v>
      </c>
      <c r="AA339" t="s">
        <v>93</v>
      </c>
      <c r="AB339" t="s">
        <v>75</v>
      </c>
      <c r="AC339" t="s">
        <v>45</v>
      </c>
      <c r="AD339">
        <v>3</v>
      </c>
    </row>
    <row r="340" spans="1:30" x14ac:dyDescent="0.3">
      <c r="A340">
        <v>3765</v>
      </c>
      <c r="B340" t="s">
        <v>1602</v>
      </c>
      <c r="C340" t="s">
        <v>1603</v>
      </c>
      <c r="D340" s="6" t="str">
        <f>CONCATENATE(employee_data35[[#This Row],[FirstName]], "-",employee_data35[[#This Row],[LastName]] )</f>
        <v>Guadalupe-Burke</v>
      </c>
      <c r="E340" s="1">
        <v>44806</v>
      </c>
      <c r="F340" s="1"/>
      <c r="G340" s="7" t="str">
        <f>IF(ISBLANK(employee_data35[[#This Row],[ExitDate]]),"Yes","")</f>
        <v>Yes</v>
      </c>
      <c r="H340" t="s">
        <v>728</v>
      </c>
      <c r="I340" t="s">
        <v>1604</v>
      </c>
      <c r="J340" t="s">
        <v>1605</v>
      </c>
      <c r="K340" t="s">
        <v>80</v>
      </c>
      <c r="L340" s="6" t="str">
        <f>IF(ISBLANK(employee_data35[[#This Row],[ExitDate]]),"1","0")</f>
        <v>1</v>
      </c>
      <c r="M340" t="str">
        <f>IF(ISBLANK(employee_data35[[#This Row],[ExitDate]]),"Active","Tidak Active")</f>
        <v>Active</v>
      </c>
      <c r="N340" t="s">
        <v>52</v>
      </c>
      <c r="O340" t="s">
        <v>51</v>
      </c>
      <c r="P340" t="s">
        <v>35</v>
      </c>
      <c r="Q340" t="s">
        <v>36</v>
      </c>
      <c r="R340" t="s">
        <v>37</v>
      </c>
      <c r="S340" t="s">
        <v>38</v>
      </c>
      <c r="T340" t="s">
        <v>504</v>
      </c>
      <c r="U340" s="1">
        <v>25384</v>
      </c>
      <c r="V340" s="7" t="str">
        <f>CONCATENATE(employee_data35[[#This Row],[First-LastName]]&amp;" "&amp;employee_data35[[#This Row],[DOB]])</f>
        <v>Guadalupe-Burke 25384</v>
      </c>
      <c r="W340" t="s">
        <v>40</v>
      </c>
      <c r="X340" t="s">
        <v>1062</v>
      </c>
      <c r="Y340" t="s">
        <v>42</v>
      </c>
      <c r="Z340">
        <v>36904</v>
      </c>
      <c r="AA340" t="s">
        <v>56</v>
      </c>
      <c r="AB340" t="s">
        <v>44</v>
      </c>
      <c r="AC340" t="s">
        <v>45</v>
      </c>
      <c r="AD340">
        <v>3</v>
      </c>
    </row>
    <row r="341" spans="1:30" x14ac:dyDescent="0.3">
      <c r="A341">
        <v>3766</v>
      </c>
      <c r="B341" t="s">
        <v>1606</v>
      </c>
      <c r="C341" t="s">
        <v>1607</v>
      </c>
      <c r="D341" s="6" t="str">
        <f>CONCATENATE(employee_data35[[#This Row],[FirstName]], "-",employee_data35[[#This Row],[LastName]] )</f>
        <v>Elisa-Henry</v>
      </c>
      <c r="E341" s="1">
        <v>43498</v>
      </c>
      <c r="F341" s="1">
        <v>44960</v>
      </c>
      <c r="G341" s="7" t="str">
        <f>IF(ISBLANK(employee_data35[[#This Row],[ExitDate]]),"Yes","")</f>
        <v/>
      </c>
      <c r="H341" t="s">
        <v>728</v>
      </c>
      <c r="I341" t="s">
        <v>1608</v>
      </c>
      <c r="J341" t="s">
        <v>1609</v>
      </c>
      <c r="K341" t="s">
        <v>168</v>
      </c>
      <c r="L341" s="6" t="str">
        <f>IF(ISBLANK(employee_data35[[#This Row],[ExitDate]]),"1","0")</f>
        <v>0</v>
      </c>
      <c r="M341" t="str">
        <f>IF(ISBLANK(employee_data35[[#This Row],[ExitDate]]),"Active","Tidak Active")</f>
        <v>Tidak Active</v>
      </c>
      <c r="N341" t="s">
        <v>52</v>
      </c>
      <c r="O341" t="s">
        <v>51</v>
      </c>
      <c r="P341" t="s">
        <v>52</v>
      </c>
      <c r="Q341" t="s">
        <v>126</v>
      </c>
      <c r="R341" t="s">
        <v>1610</v>
      </c>
      <c r="S341" t="s">
        <v>38</v>
      </c>
      <c r="T341" t="s">
        <v>504</v>
      </c>
      <c r="U341" s="1">
        <v>15775</v>
      </c>
      <c r="V341" s="7" t="str">
        <f>CONCATENATE(employee_data35[[#This Row],[First-LastName]]&amp;" "&amp;employee_data35[[#This Row],[DOB]])</f>
        <v>Elisa-Henry 15775</v>
      </c>
      <c r="W341" t="s">
        <v>40</v>
      </c>
      <c r="X341" t="s">
        <v>243</v>
      </c>
      <c r="Y341" t="s">
        <v>42</v>
      </c>
      <c r="Z341">
        <v>10110</v>
      </c>
      <c r="AA341" t="s">
        <v>93</v>
      </c>
      <c r="AB341" t="s">
        <v>44</v>
      </c>
      <c r="AC341" t="s">
        <v>45</v>
      </c>
      <c r="AD341">
        <v>3</v>
      </c>
    </row>
    <row r="342" spans="1:30" x14ac:dyDescent="0.3">
      <c r="A342">
        <v>3767</v>
      </c>
      <c r="B342" t="s">
        <v>1078</v>
      </c>
      <c r="C342" t="s">
        <v>1611</v>
      </c>
      <c r="D342" s="6" t="str">
        <f>CONCATENATE(employee_data35[[#This Row],[FirstName]], "-",employee_data35[[#This Row],[LastName]] )</f>
        <v>Kale-Fischer</v>
      </c>
      <c r="E342" s="1">
        <v>44434</v>
      </c>
      <c r="F342" s="1">
        <v>44809</v>
      </c>
      <c r="G342" s="7" t="str">
        <f>IF(ISBLANK(employee_data35[[#This Row],[ExitDate]]),"Yes","")</f>
        <v/>
      </c>
      <c r="H342" t="s">
        <v>28</v>
      </c>
      <c r="I342" t="s">
        <v>1612</v>
      </c>
      <c r="J342" t="s">
        <v>1613</v>
      </c>
      <c r="K342" t="s">
        <v>80</v>
      </c>
      <c r="L342" s="6" t="str">
        <f>IF(ISBLANK(employee_data35[[#This Row],[ExitDate]]),"1","0")</f>
        <v>0</v>
      </c>
      <c r="M342" t="str">
        <f>IF(ISBLANK(employee_data35[[#This Row],[ExitDate]]),"Active","Tidak Active")</f>
        <v>Tidak Active</v>
      </c>
      <c r="N342" t="s">
        <v>63</v>
      </c>
      <c r="O342" t="s">
        <v>64</v>
      </c>
      <c r="P342" t="s">
        <v>52</v>
      </c>
      <c r="Q342" t="s">
        <v>140</v>
      </c>
      <c r="R342" t="s">
        <v>1614</v>
      </c>
      <c r="S342" t="s">
        <v>38</v>
      </c>
      <c r="T342" t="s">
        <v>81</v>
      </c>
      <c r="U342" s="1">
        <v>34035</v>
      </c>
      <c r="V342" s="7" t="str">
        <f>CONCATENATE(employee_data35[[#This Row],[First-LastName]]&amp;" "&amp;employee_data35[[#This Row],[DOB]])</f>
        <v>Kale-Fischer 34035</v>
      </c>
      <c r="W342" t="s">
        <v>40</v>
      </c>
      <c r="X342" t="s">
        <v>83</v>
      </c>
      <c r="Y342" t="s">
        <v>42</v>
      </c>
      <c r="Z342">
        <v>46087</v>
      </c>
      <c r="AA342" t="s">
        <v>93</v>
      </c>
      <c r="AB342" t="s">
        <v>104</v>
      </c>
      <c r="AC342" t="s">
        <v>45</v>
      </c>
      <c r="AD342">
        <v>2</v>
      </c>
    </row>
    <row r="343" spans="1:30" x14ac:dyDescent="0.3">
      <c r="A343">
        <v>3768</v>
      </c>
      <c r="B343" t="s">
        <v>1615</v>
      </c>
      <c r="C343" t="s">
        <v>1616</v>
      </c>
      <c r="D343" s="6" t="str">
        <f>CONCATENATE(employee_data35[[#This Row],[FirstName]], "-",employee_data35[[#This Row],[LastName]] )</f>
        <v>Morgan-Blackwell</v>
      </c>
      <c r="E343" s="1">
        <v>44196</v>
      </c>
      <c r="F343" s="1"/>
      <c r="G343" s="7" t="str">
        <f>IF(ISBLANK(employee_data35[[#This Row],[ExitDate]]),"Yes","")</f>
        <v>Yes</v>
      </c>
      <c r="H343" t="s">
        <v>28</v>
      </c>
      <c r="I343" t="s">
        <v>1617</v>
      </c>
      <c r="J343" t="s">
        <v>1618</v>
      </c>
      <c r="K343" t="s">
        <v>133</v>
      </c>
      <c r="L343" s="6" t="str">
        <f>IF(ISBLANK(employee_data35[[#This Row],[ExitDate]]),"1","0")</f>
        <v>1</v>
      </c>
      <c r="M343" t="str">
        <f>IF(ISBLANK(employee_data35[[#This Row],[ExitDate]]),"Active","Tidak Active")</f>
        <v>Active</v>
      </c>
      <c r="N343" t="s">
        <v>33</v>
      </c>
      <c r="O343" t="s">
        <v>64</v>
      </c>
      <c r="P343" t="s">
        <v>63</v>
      </c>
      <c r="Q343" t="s">
        <v>36</v>
      </c>
      <c r="R343" t="s">
        <v>37</v>
      </c>
      <c r="S343" t="s">
        <v>38</v>
      </c>
      <c r="T343" t="s">
        <v>332</v>
      </c>
      <c r="U343" s="1">
        <v>33388</v>
      </c>
      <c r="V343" s="7" t="str">
        <f>CONCATENATE(employee_data35[[#This Row],[First-LastName]]&amp;" "&amp;employee_data35[[#This Row],[DOB]])</f>
        <v>Morgan-Blackwell 33388</v>
      </c>
      <c r="W343" t="s">
        <v>40</v>
      </c>
      <c r="X343" t="s">
        <v>226</v>
      </c>
      <c r="Y343" t="s">
        <v>42</v>
      </c>
      <c r="Z343">
        <v>37838</v>
      </c>
      <c r="AA343" t="s">
        <v>93</v>
      </c>
      <c r="AB343" t="s">
        <v>104</v>
      </c>
      <c r="AC343" t="s">
        <v>45</v>
      </c>
      <c r="AD343">
        <v>4</v>
      </c>
    </row>
    <row r="344" spans="1:30" x14ac:dyDescent="0.3">
      <c r="A344">
        <v>3769</v>
      </c>
      <c r="B344" t="s">
        <v>478</v>
      </c>
      <c r="C344" t="s">
        <v>1619</v>
      </c>
      <c r="D344" s="6" t="str">
        <f>CONCATENATE(employee_data35[[#This Row],[FirstName]], "-",employee_data35[[#This Row],[LastName]] )</f>
        <v>Ivan-Wright</v>
      </c>
      <c r="E344" s="1">
        <v>44177</v>
      </c>
      <c r="F344" s="1"/>
      <c r="G344" s="7" t="str">
        <f>IF(ISBLANK(employee_data35[[#This Row],[ExitDate]]),"Yes","")</f>
        <v>Yes</v>
      </c>
      <c r="H344" t="s">
        <v>28</v>
      </c>
      <c r="I344" t="s">
        <v>1620</v>
      </c>
      <c r="J344" t="s">
        <v>1621</v>
      </c>
      <c r="K344" t="s">
        <v>168</v>
      </c>
      <c r="L344" s="6" t="str">
        <f>IF(ISBLANK(employee_data35[[#This Row],[ExitDate]]),"1","0")</f>
        <v>1</v>
      </c>
      <c r="M344" t="str">
        <f>IF(ISBLANK(employee_data35[[#This Row],[ExitDate]]),"Active","Tidak Active")</f>
        <v>Active</v>
      </c>
      <c r="N344" t="s">
        <v>63</v>
      </c>
      <c r="O344" t="s">
        <v>51</v>
      </c>
      <c r="P344" t="s">
        <v>63</v>
      </c>
      <c r="Q344" t="s">
        <v>36</v>
      </c>
      <c r="R344" t="s">
        <v>37</v>
      </c>
      <c r="S344" t="s">
        <v>38</v>
      </c>
      <c r="T344" t="s">
        <v>231</v>
      </c>
      <c r="U344" s="1">
        <v>19319</v>
      </c>
      <c r="V344" s="7" t="str">
        <f>CONCATENATE(employee_data35[[#This Row],[First-LastName]]&amp;" "&amp;employee_data35[[#This Row],[DOB]])</f>
        <v>Ivan-Wright 19319</v>
      </c>
      <c r="W344" t="s">
        <v>40</v>
      </c>
      <c r="X344" t="s">
        <v>113</v>
      </c>
      <c r="Y344" t="s">
        <v>55</v>
      </c>
      <c r="Z344">
        <v>15968</v>
      </c>
      <c r="AA344" t="s">
        <v>128</v>
      </c>
      <c r="AB344" t="s">
        <v>84</v>
      </c>
      <c r="AC344" t="s">
        <v>45</v>
      </c>
      <c r="AD344">
        <v>3</v>
      </c>
    </row>
    <row r="345" spans="1:30" x14ac:dyDescent="0.3">
      <c r="A345">
        <v>3770</v>
      </c>
      <c r="B345" t="s">
        <v>1622</v>
      </c>
      <c r="C345" t="s">
        <v>1623</v>
      </c>
      <c r="D345" s="6" t="str">
        <f>CONCATENATE(employee_data35[[#This Row],[FirstName]], "-",employee_data35[[#This Row],[LastName]] )</f>
        <v>Nayeli-Hood</v>
      </c>
      <c r="E345" s="1">
        <v>44574</v>
      </c>
      <c r="F345" s="1">
        <v>45027</v>
      </c>
      <c r="G345" s="7" t="str">
        <f>IF(ISBLANK(employee_data35[[#This Row],[ExitDate]]),"Yes","")</f>
        <v/>
      </c>
      <c r="H345" t="s">
        <v>28</v>
      </c>
      <c r="I345" t="s">
        <v>1624</v>
      </c>
      <c r="J345" t="s">
        <v>1625</v>
      </c>
      <c r="K345" t="s">
        <v>62</v>
      </c>
      <c r="L345" s="6" t="str">
        <f>IF(ISBLANK(employee_data35[[#This Row],[ExitDate]]),"1","0")</f>
        <v>0</v>
      </c>
      <c r="M345" t="str">
        <f>IF(ISBLANK(employee_data35[[#This Row],[ExitDate]]),"Active","Tidak Active")</f>
        <v>Tidak Active</v>
      </c>
      <c r="N345" t="s">
        <v>33</v>
      </c>
      <c r="O345" t="s">
        <v>64</v>
      </c>
      <c r="P345" t="s">
        <v>35</v>
      </c>
      <c r="Q345" t="s">
        <v>99</v>
      </c>
      <c r="R345" t="s">
        <v>1626</v>
      </c>
      <c r="S345" t="s">
        <v>38</v>
      </c>
      <c r="T345" t="s">
        <v>53</v>
      </c>
      <c r="U345" s="1">
        <v>34725</v>
      </c>
      <c r="V345" s="7" t="str">
        <f>CONCATENATE(employee_data35[[#This Row],[First-LastName]]&amp;" "&amp;employee_data35[[#This Row],[DOB]])</f>
        <v>Nayeli-Hood 34725</v>
      </c>
      <c r="W345" t="s">
        <v>40</v>
      </c>
      <c r="X345" t="s">
        <v>163</v>
      </c>
      <c r="Y345" t="s">
        <v>55</v>
      </c>
      <c r="Z345">
        <v>21100</v>
      </c>
      <c r="AA345" t="s">
        <v>128</v>
      </c>
      <c r="AB345" t="s">
        <v>84</v>
      </c>
      <c r="AC345" t="s">
        <v>45</v>
      </c>
      <c r="AD345">
        <v>3</v>
      </c>
    </row>
    <row r="346" spans="1:30" x14ac:dyDescent="0.3">
      <c r="A346">
        <v>3771</v>
      </c>
      <c r="B346" t="s">
        <v>774</v>
      </c>
      <c r="C346" t="s">
        <v>1627</v>
      </c>
      <c r="D346" s="6" t="str">
        <f>CONCATENATE(employee_data35[[#This Row],[FirstName]], "-",employee_data35[[#This Row],[LastName]] )</f>
        <v>Marilyn-Smith</v>
      </c>
      <c r="E346" s="1">
        <v>44220</v>
      </c>
      <c r="F346" s="1">
        <v>45053</v>
      </c>
      <c r="G346" s="7" t="str">
        <f>IF(ISBLANK(employee_data35[[#This Row],[ExitDate]]),"Yes","")</f>
        <v/>
      </c>
      <c r="H346" t="s">
        <v>28</v>
      </c>
      <c r="I346" t="s">
        <v>1628</v>
      </c>
      <c r="J346" t="s">
        <v>1629</v>
      </c>
      <c r="K346" t="s">
        <v>118</v>
      </c>
      <c r="L346" s="6" t="str">
        <f>IF(ISBLANK(employee_data35[[#This Row],[ExitDate]]),"1","0")</f>
        <v>0</v>
      </c>
      <c r="M346" t="str">
        <f>IF(ISBLANK(employee_data35[[#This Row],[ExitDate]]),"Active","Tidak Active")</f>
        <v>Tidak Active</v>
      </c>
      <c r="N346" t="s">
        <v>52</v>
      </c>
      <c r="O346" t="s">
        <v>64</v>
      </c>
      <c r="P346" t="s">
        <v>35</v>
      </c>
      <c r="Q346" t="s">
        <v>140</v>
      </c>
      <c r="R346" t="s">
        <v>1630</v>
      </c>
      <c r="S346" t="s">
        <v>38</v>
      </c>
      <c r="T346" t="s">
        <v>81</v>
      </c>
      <c r="U346" s="1">
        <v>29849</v>
      </c>
      <c r="V346" s="7" t="str">
        <f>CONCATENATE(employee_data35[[#This Row],[First-LastName]]&amp;" "&amp;employee_data35[[#This Row],[DOB]])</f>
        <v>Marilyn-Smith 29849</v>
      </c>
      <c r="W346" t="s">
        <v>40</v>
      </c>
      <c r="X346" t="s">
        <v>226</v>
      </c>
      <c r="Y346" t="s">
        <v>55</v>
      </c>
      <c r="Z346">
        <v>65845</v>
      </c>
      <c r="AA346" t="s">
        <v>128</v>
      </c>
      <c r="AB346" t="s">
        <v>84</v>
      </c>
      <c r="AC346" t="s">
        <v>45</v>
      </c>
      <c r="AD346">
        <v>3</v>
      </c>
    </row>
    <row r="347" spans="1:30" x14ac:dyDescent="0.3">
      <c r="A347">
        <v>3772</v>
      </c>
      <c r="B347" t="s">
        <v>1631</v>
      </c>
      <c r="C347" t="s">
        <v>1632</v>
      </c>
      <c r="D347" s="6" t="str">
        <f>CONCATENATE(employee_data35[[#This Row],[FirstName]], "-",employee_data35[[#This Row],[LastName]] )</f>
        <v>Zoie-Rowland</v>
      </c>
      <c r="E347" s="1">
        <v>44600</v>
      </c>
      <c r="F347" s="1">
        <v>44764</v>
      </c>
      <c r="G347" s="7" t="str">
        <f>IF(ISBLANK(employee_data35[[#This Row],[ExitDate]]),"Yes","")</f>
        <v/>
      </c>
      <c r="H347" t="s">
        <v>28</v>
      </c>
      <c r="I347" t="s">
        <v>1633</v>
      </c>
      <c r="J347" t="s">
        <v>1634</v>
      </c>
      <c r="K347" t="s">
        <v>139</v>
      </c>
      <c r="L347" s="6" t="str">
        <f>IF(ISBLANK(employee_data35[[#This Row],[ExitDate]]),"1","0")</f>
        <v>0</v>
      </c>
      <c r="M347" t="str">
        <f>IF(ISBLANK(employee_data35[[#This Row],[ExitDate]]),"Active","Tidak Active")</f>
        <v>Tidak Active</v>
      </c>
      <c r="N347" t="s">
        <v>63</v>
      </c>
      <c r="O347" t="s">
        <v>51</v>
      </c>
      <c r="P347" t="s">
        <v>35</v>
      </c>
      <c r="Q347" t="s">
        <v>140</v>
      </c>
      <c r="R347" t="s">
        <v>1635</v>
      </c>
      <c r="S347" t="s">
        <v>38</v>
      </c>
      <c r="T347" t="s">
        <v>111</v>
      </c>
      <c r="U347" s="1">
        <v>24143</v>
      </c>
      <c r="V347" s="7" t="str">
        <f>CONCATENATE(employee_data35[[#This Row],[First-LastName]]&amp;" "&amp;employee_data35[[#This Row],[DOB]])</f>
        <v>Zoie-Rowland 24143</v>
      </c>
      <c r="W347" t="s">
        <v>40</v>
      </c>
      <c r="X347" t="s">
        <v>113</v>
      </c>
      <c r="Y347" t="s">
        <v>42</v>
      </c>
      <c r="Z347">
        <v>58535</v>
      </c>
      <c r="AA347" t="s">
        <v>128</v>
      </c>
      <c r="AB347" t="s">
        <v>104</v>
      </c>
      <c r="AC347" t="s">
        <v>45</v>
      </c>
      <c r="AD347">
        <v>3</v>
      </c>
    </row>
    <row r="348" spans="1:30" x14ac:dyDescent="0.3">
      <c r="A348">
        <v>3773</v>
      </c>
      <c r="B348" t="s">
        <v>1636</v>
      </c>
      <c r="C348" t="s">
        <v>136</v>
      </c>
      <c r="D348" s="6" t="str">
        <f>CONCATENATE(employee_data35[[#This Row],[FirstName]], "-",employee_data35[[#This Row],[LastName]] )</f>
        <v>Ann-Nguyen</v>
      </c>
      <c r="E348" s="1">
        <v>44115</v>
      </c>
      <c r="F348" s="1">
        <v>44618</v>
      </c>
      <c r="G348" s="7" t="str">
        <f>IF(ISBLANK(employee_data35[[#This Row],[ExitDate]]),"Yes","")</f>
        <v/>
      </c>
      <c r="H348" t="s">
        <v>28</v>
      </c>
      <c r="I348" t="s">
        <v>1637</v>
      </c>
      <c r="J348" t="s">
        <v>1638</v>
      </c>
      <c r="K348" t="s">
        <v>50</v>
      </c>
      <c r="L348" s="6" t="str">
        <f>IF(ISBLANK(employee_data35[[#This Row],[ExitDate]]),"1","0")</f>
        <v>0</v>
      </c>
      <c r="M348" t="str">
        <f>IF(ISBLANK(employee_data35[[#This Row],[ExitDate]]),"Active","Tidak Active")</f>
        <v>Tidak Active</v>
      </c>
      <c r="N348" t="s">
        <v>52</v>
      </c>
      <c r="O348" t="s">
        <v>51</v>
      </c>
      <c r="P348" t="s">
        <v>35</v>
      </c>
      <c r="Q348" t="s">
        <v>140</v>
      </c>
      <c r="R348" t="s">
        <v>1639</v>
      </c>
      <c r="S348" t="s">
        <v>38</v>
      </c>
      <c r="T348" t="s">
        <v>111</v>
      </c>
      <c r="U348" s="1">
        <v>26435</v>
      </c>
      <c r="V348" s="7" t="str">
        <f>CONCATENATE(employee_data35[[#This Row],[First-LastName]]&amp;" "&amp;employee_data35[[#This Row],[DOB]])</f>
        <v>Ann-Nguyen 26435</v>
      </c>
      <c r="W348" t="s">
        <v>40</v>
      </c>
      <c r="X348" t="s">
        <v>113</v>
      </c>
      <c r="Y348" t="s">
        <v>42</v>
      </c>
      <c r="Z348">
        <v>3994</v>
      </c>
      <c r="AA348" t="s">
        <v>56</v>
      </c>
      <c r="AB348" t="s">
        <v>104</v>
      </c>
      <c r="AC348" t="s">
        <v>45</v>
      </c>
      <c r="AD348">
        <v>3</v>
      </c>
    </row>
    <row r="349" spans="1:30" x14ac:dyDescent="0.3">
      <c r="A349">
        <v>3774</v>
      </c>
      <c r="B349" t="s">
        <v>1640</v>
      </c>
      <c r="C349" t="s">
        <v>1641</v>
      </c>
      <c r="D349" s="6" t="str">
        <f>CONCATENATE(employee_data35[[#This Row],[FirstName]], "-",employee_data35[[#This Row],[LastName]] )</f>
        <v>Ramiro-Savage</v>
      </c>
      <c r="E349" s="1">
        <v>43636</v>
      </c>
      <c r="F349" s="1">
        <v>44482</v>
      </c>
      <c r="G349" s="7" t="str">
        <f>IF(ISBLANK(employee_data35[[#This Row],[ExitDate]]),"Yes","")</f>
        <v/>
      </c>
      <c r="H349" t="s">
        <v>28</v>
      </c>
      <c r="I349" t="s">
        <v>1642</v>
      </c>
      <c r="J349" t="s">
        <v>1643</v>
      </c>
      <c r="K349" t="s">
        <v>31</v>
      </c>
      <c r="L349" s="6" t="str">
        <f>IF(ISBLANK(employee_data35[[#This Row],[ExitDate]]),"1","0")</f>
        <v>0</v>
      </c>
      <c r="M349" t="str">
        <f>IF(ISBLANK(employee_data35[[#This Row],[ExitDate]]),"Active","Tidak Active")</f>
        <v>Tidak Active</v>
      </c>
      <c r="N349" t="s">
        <v>52</v>
      </c>
      <c r="O349" t="s">
        <v>64</v>
      </c>
      <c r="P349" t="s">
        <v>63</v>
      </c>
      <c r="Q349" t="s">
        <v>99</v>
      </c>
      <c r="R349" t="s">
        <v>1644</v>
      </c>
      <c r="S349" t="s">
        <v>38</v>
      </c>
      <c r="T349" t="s">
        <v>111</v>
      </c>
      <c r="U349" s="1">
        <v>35891</v>
      </c>
      <c r="V349" s="7" t="str">
        <f>CONCATENATE(employee_data35[[#This Row],[First-LastName]]&amp;" "&amp;employee_data35[[#This Row],[DOB]])</f>
        <v>Ramiro-Savage 35891</v>
      </c>
      <c r="W349" t="s">
        <v>40</v>
      </c>
      <c r="X349" t="s">
        <v>113</v>
      </c>
      <c r="Y349" t="s">
        <v>55</v>
      </c>
      <c r="Z349">
        <v>32544</v>
      </c>
      <c r="AA349" t="s">
        <v>93</v>
      </c>
      <c r="AB349" t="s">
        <v>75</v>
      </c>
      <c r="AC349" t="s">
        <v>45</v>
      </c>
      <c r="AD349">
        <v>3</v>
      </c>
    </row>
    <row r="350" spans="1:30" x14ac:dyDescent="0.3">
      <c r="A350">
        <v>3775</v>
      </c>
      <c r="B350" t="s">
        <v>1645</v>
      </c>
      <c r="C350" t="s">
        <v>339</v>
      </c>
      <c r="D350" s="6" t="str">
        <f>CONCATENATE(employee_data35[[#This Row],[FirstName]], "-",employee_data35[[#This Row],[LastName]] )</f>
        <v>Karma-Koch</v>
      </c>
      <c r="E350" s="1">
        <v>44390</v>
      </c>
      <c r="F350" s="1">
        <v>44891</v>
      </c>
      <c r="G350" s="7" t="str">
        <f>IF(ISBLANK(employee_data35[[#This Row],[ExitDate]]),"Yes","")</f>
        <v/>
      </c>
      <c r="H350" t="s">
        <v>28</v>
      </c>
      <c r="I350" t="s">
        <v>1646</v>
      </c>
      <c r="J350" t="s">
        <v>1647</v>
      </c>
      <c r="K350" t="s">
        <v>89</v>
      </c>
      <c r="L350" s="6" t="str">
        <f>IF(ISBLANK(employee_data35[[#This Row],[ExitDate]]),"1","0")</f>
        <v>0</v>
      </c>
      <c r="M350" t="str">
        <f>IF(ISBLANK(employee_data35[[#This Row],[ExitDate]]),"Active","Tidak Active")</f>
        <v>Tidak Active</v>
      </c>
      <c r="N350" t="s">
        <v>33</v>
      </c>
      <c r="O350" t="s">
        <v>64</v>
      </c>
      <c r="P350" t="s">
        <v>52</v>
      </c>
      <c r="Q350" t="s">
        <v>126</v>
      </c>
      <c r="R350" t="s">
        <v>1648</v>
      </c>
      <c r="S350" t="s">
        <v>38</v>
      </c>
      <c r="T350" t="s">
        <v>90</v>
      </c>
      <c r="U350" s="1">
        <v>29509</v>
      </c>
      <c r="V350" s="7" t="str">
        <f>CONCATENATE(employee_data35[[#This Row],[First-LastName]]&amp;" "&amp;employee_data35[[#This Row],[DOB]])</f>
        <v>Karma-Koch 29509</v>
      </c>
      <c r="W350" t="s">
        <v>40</v>
      </c>
      <c r="X350" t="s">
        <v>83</v>
      </c>
      <c r="Y350" t="s">
        <v>55</v>
      </c>
      <c r="Z350">
        <v>36153</v>
      </c>
      <c r="AA350" t="s">
        <v>74</v>
      </c>
      <c r="AB350" t="s">
        <v>44</v>
      </c>
      <c r="AC350" t="s">
        <v>45</v>
      </c>
      <c r="AD350">
        <v>3</v>
      </c>
    </row>
    <row r="351" spans="1:30" x14ac:dyDescent="0.3">
      <c r="A351">
        <v>3776</v>
      </c>
      <c r="B351" t="s">
        <v>1649</v>
      </c>
      <c r="C351" t="s">
        <v>1650</v>
      </c>
      <c r="D351" s="6" t="str">
        <f>CONCATENATE(employee_data35[[#This Row],[FirstName]], "-",employee_data35[[#This Row],[LastName]] )</f>
        <v>Jacqueline-Hendrix</v>
      </c>
      <c r="E351" s="1">
        <v>44483</v>
      </c>
      <c r="F351" s="1">
        <v>44499</v>
      </c>
      <c r="G351" s="7" t="str">
        <f>IF(ISBLANK(employee_data35[[#This Row],[ExitDate]]),"Yes","")</f>
        <v/>
      </c>
      <c r="H351" t="s">
        <v>28</v>
      </c>
      <c r="I351" t="s">
        <v>1651</v>
      </c>
      <c r="J351" t="s">
        <v>1652</v>
      </c>
      <c r="K351" t="s">
        <v>98</v>
      </c>
      <c r="L351" s="6" t="str">
        <f>IF(ISBLANK(employee_data35[[#This Row],[ExitDate]]),"1","0")</f>
        <v>0</v>
      </c>
      <c r="M351" t="str">
        <f>IF(ISBLANK(employee_data35[[#This Row],[ExitDate]]),"Active","Tidak Active")</f>
        <v>Tidak Active</v>
      </c>
      <c r="N351" t="s">
        <v>33</v>
      </c>
      <c r="O351" t="s">
        <v>51</v>
      </c>
      <c r="P351" t="s">
        <v>63</v>
      </c>
      <c r="Q351" t="s">
        <v>126</v>
      </c>
      <c r="R351" t="s">
        <v>1653</v>
      </c>
      <c r="S351" t="s">
        <v>38</v>
      </c>
      <c r="T351" t="s">
        <v>101</v>
      </c>
      <c r="U351" s="1">
        <v>29339</v>
      </c>
      <c r="V351" s="7" t="str">
        <f>CONCATENATE(employee_data35[[#This Row],[First-LastName]]&amp;" "&amp;employee_data35[[#This Row],[DOB]])</f>
        <v>Jacqueline-Hendrix 29339</v>
      </c>
      <c r="W351" t="s">
        <v>40</v>
      </c>
      <c r="X351" t="s">
        <v>613</v>
      </c>
      <c r="Y351" t="s">
        <v>55</v>
      </c>
      <c r="Z351">
        <v>34262</v>
      </c>
      <c r="AA351" t="s">
        <v>93</v>
      </c>
      <c r="AB351" t="s">
        <v>84</v>
      </c>
      <c r="AC351" t="s">
        <v>45</v>
      </c>
      <c r="AD351">
        <v>3</v>
      </c>
    </row>
    <row r="352" spans="1:30" x14ac:dyDescent="0.3">
      <c r="A352">
        <v>3777</v>
      </c>
      <c r="B352" t="s">
        <v>1654</v>
      </c>
      <c r="C352" t="s">
        <v>495</v>
      </c>
      <c r="D352" s="6" t="str">
        <f>CONCATENATE(employee_data35[[#This Row],[FirstName]], "-",employee_data35[[#This Row],[LastName]] )</f>
        <v>Kaitlin-Barker</v>
      </c>
      <c r="E352" s="1">
        <v>44509</v>
      </c>
      <c r="F352" s="1"/>
      <c r="G352" s="7" t="str">
        <f>IF(ISBLANK(employee_data35[[#This Row],[ExitDate]]),"Yes","")</f>
        <v>Yes</v>
      </c>
      <c r="H352" t="s">
        <v>28</v>
      </c>
      <c r="I352" t="s">
        <v>1655</v>
      </c>
      <c r="J352" t="s">
        <v>1656</v>
      </c>
      <c r="K352" t="s">
        <v>80</v>
      </c>
      <c r="L352" s="6" t="str">
        <f>IF(ISBLANK(employee_data35[[#This Row],[ExitDate]]),"1","0")</f>
        <v>1</v>
      </c>
      <c r="M352" t="str">
        <f>IF(ISBLANK(employee_data35[[#This Row],[ExitDate]]),"Active","Tidak Active")</f>
        <v>Active</v>
      </c>
      <c r="N352" t="s">
        <v>33</v>
      </c>
      <c r="O352" t="s">
        <v>34</v>
      </c>
      <c r="P352" t="s">
        <v>35</v>
      </c>
      <c r="Q352" t="s">
        <v>36</v>
      </c>
      <c r="R352" t="s">
        <v>37</v>
      </c>
      <c r="S352" t="s">
        <v>38</v>
      </c>
      <c r="T352" t="s">
        <v>53</v>
      </c>
      <c r="U352" s="1">
        <v>24187</v>
      </c>
      <c r="V352" s="7" t="str">
        <f>CONCATENATE(employee_data35[[#This Row],[First-LastName]]&amp;" "&amp;employee_data35[[#This Row],[DOB]])</f>
        <v>Kaitlin-Barker 24187</v>
      </c>
      <c r="W352" t="s">
        <v>40</v>
      </c>
      <c r="X352" t="s">
        <v>163</v>
      </c>
      <c r="Y352" t="s">
        <v>55</v>
      </c>
      <c r="Z352">
        <v>12906</v>
      </c>
      <c r="AA352" t="s">
        <v>93</v>
      </c>
      <c r="AB352" t="s">
        <v>75</v>
      </c>
      <c r="AC352" t="s">
        <v>45</v>
      </c>
      <c r="AD352">
        <v>3</v>
      </c>
    </row>
    <row r="353" spans="1:30" x14ac:dyDescent="0.3">
      <c r="A353">
        <v>3778</v>
      </c>
      <c r="B353" t="s">
        <v>1657</v>
      </c>
      <c r="C353" t="s">
        <v>596</v>
      </c>
      <c r="D353" s="6" t="str">
        <f>CONCATENATE(employee_data35[[#This Row],[FirstName]], "-",employee_data35[[#This Row],[LastName]] )</f>
        <v>Semaj-Griffith</v>
      </c>
      <c r="E353" s="1">
        <v>45018</v>
      </c>
      <c r="F353" s="1">
        <v>45134</v>
      </c>
      <c r="G353" s="7" t="str">
        <f>IF(ISBLANK(employee_data35[[#This Row],[ExitDate]]),"Yes","")</f>
        <v/>
      </c>
      <c r="H353" t="s">
        <v>28</v>
      </c>
      <c r="I353" t="s">
        <v>1658</v>
      </c>
      <c r="J353" t="s">
        <v>1659</v>
      </c>
      <c r="K353" t="s">
        <v>133</v>
      </c>
      <c r="L353" s="6" t="str">
        <f>IF(ISBLANK(employee_data35[[#This Row],[ExitDate]]),"1","0")</f>
        <v>0</v>
      </c>
      <c r="M353" t="str">
        <f>IF(ISBLANK(employee_data35[[#This Row],[ExitDate]]),"Active","Tidak Active")</f>
        <v>Tidak Active</v>
      </c>
      <c r="N353" t="s">
        <v>63</v>
      </c>
      <c r="O353" t="s">
        <v>51</v>
      </c>
      <c r="P353" t="s">
        <v>63</v>
      </c>
      <c r="Q353" t="s">
        <v>99</v>
      </c>
      <c r="R353" t="s">
        <v>1660</v>
      </c>
      <c r="S353" t="s">
        <v>38</v>
      </c>
      <c r="T353" t="s">
        <v>305</v>
      </c>
      <c r="U353" s="1">
        <v>33643</v>
      </c>
      <c r="V353" s="7" t="str">
        <f>CONCATENATE(employee_data35[[#This Row],[First-LastName]]&amp;" "&amp;employee_data35[[#This Row],[DOB]])</f>
        <v>Semaj-Griffith 33643</v>
      </c>
      <c r="W353" t="s">
        <v>40</v>
      </c>
      <c r="X353" t="s">
        <v>352</v>
      </c>
      <c r="Y353" t="s">
        <v>55</v>
      </c>
      <c r="Z353">
        <v>30753</v>
      </c>
      <c r="AA353" t="s">
        <v>74</v>
      </c>
      <c r="AB353" t="s">
        <v>84</v>
      </c>
      <c r="AC353" t="s">
        <v>45</v>
      </c>
      <c r="AD353">
        <v>3</v>
      </c>
    </row>
    <row r="354" spans="1:30" x14ac:dyDescent="0.3">
      <c r="A354">
        <v>3779</v>
      </c>
      <c r="B354" t="s">
        <v>1661</v>
      </c>
      <c r="C354" t="s">
        <v>1603</v>
      </c>
      <c r="D354" s="6" t="str">
        <f>CONCATENATE(employee_data35[[#This Row],[FirstName]], "-",employee_data35[[#This Row],[LastName]] )</f>
        <v>Damian-Burke</v>
      </c>
      <c r="E354" s="1">
        <v>44853</v>
      </c>
      <c r="F354" s="1">
        <v>45049</v>
      </c>
      <c r="G354" s="7" t="str">
        <f>IF(ISBLANK(employee_data35[[#This Row],[ExitDate]]),"Yes","")</f>
        <v/>
      </c>
      <c r="H354" t="s">
        <v>28</v>
      </c>
      <c r="I354" t="s">
        <v>1662</v>
      </c>
      <c r="J354" t="s">
        <v>1663</v>
      </c>
      <c r="K354" t="s">
        <v>168</v>
      </c>
      <c r="L354" s="6" t="str">
        <f>IF(ISBLANK(employee_data35[[#This Row],[ExitDate]]),"1","0")</f>
        <v>0</v>
      </c>
      <c r="M354" t="str">
        <f>IF(ISBLANK(employee_data35[[#This Row],[ExitDate]]),"Active","Tidak Active")</f>
        <v>Tidak Active</v>
      </c>
      <c r="N354" t="s">
        <v>52</v>
      </c>
      <c r="O354" t="s">
        <v>64</v>
      </c>
      <c r="P354" t="s">
        <v>35</v>
      </c>
      <c r="Q354" t="s">
        <v>175</v>
      </c>
      <c r="R354" t="s">
        <v>1664</v>
      </c>
      <c r="S354" t="s">
        <v>38</v>
      </c>
      <c r="T354" t="s">
        <v>286</v>
      </c>
      <c r="U354" s="1">
        <v>23129</v>
      </c>
      <c r="V354" s="7" t="str">
        <f>CONCATENATE(employee_data35[[#This Row],[First-LastName]]&amp;" "&amp;employee_data35[[#This Row],[DOB]])</f>
        <v>Damian-Burke 23129</v>
      </c>
      <c r="W354" t="s">
        <v>40</v>
      </c>
      <c r="X354" t="s">
        <v>103</v>
      </c>
      <c r="Y354" t="s">
        <v>42</v>
      </c>
      <c r="Z354">
        <v>60533</v>
      </c>
      <c r="AA354" t="s">
        <v>74</v>
      </c>
      <c r="AB354" t="s">
        <v>104</v>
      </c>
      <c r="AC354" t="s">
        <v>45</v>
      </c>
      <c r="AD354">
        <v>3</v>
      </c>
    </row>
    <row r="355" spans="1:30" x14ac:dyDescent="0.3">
      <c r="A355">
        <v>3780</v>
      </c>
      <c r="B355" t="s">
        <v>1665</v>
      </c>
      <c r="C355" t="s">
        <v>1627</v>
      </c>
      <c r="D355" s="6" t="str">
        <f>CONCATENATE(employee_data35[[#This Row],[FirstName]], "-",employee_data35[[#This Row],[LastName]] )</f>
        <v>Jessie-Smith</v>
      </c>
      <c r="E355" s="1">
        <v>43960</v>
      </c>
      <c r="F355" s="1">
        <v>44453</v>
      </c>
      <c r="G355" s="7" t="str">
        <f>IF(ISBLANK(employee_data35[[#This Row],[ExitDate]]),"Yes","")</f>
        <v/>
      </c>
      <c r="H355" t="s">
        <v>28</v>
      </c>
      <c r="I355" t="s">
        <v>1666</v>
      </c>
      <c r="J355" t="s">
        <v>1667</v>
      </c>
      <c r="K355" t="s">
        <v>62</v>
      </c>
      <c r="L355" s="6" t="str">
        <f>IF(ISBLANK(employee_data35[[#This Row],[ExitDate]]),"1","0")</f>
        <v>0</v>
      </c>
      <c r="M355" t="str">
        <f>IF(ISBLANK(employee_data35[[#This Row],[ExitDate]]),"Active","Tidak Active")</f>
        <v>Tidak Active</v>
      </c>
      <c r="N355" t="s">
        <v>52</v>
      </c>
      <c r="O355" t="s">
        <v>34</v>
      </c>
      <c r="P355" t="s">
        <v>52</v>
      </c>
      <c r="Q355" t="s">
        <v>140</v>
      </c>
      <c r="R355" t="s">
        <v>1668</v>
      </c>
      <c r="S355" t="s">
        <v>38</v>
      </c>
      <c r="T355" t="s">
        <v>81</v>
      </c>
      <c r="U355" s="1">
        <v>16757</v>
      </c>
      <c r="V355" s="7" t="str">
        <f>CONCATENATE(employee_data35[[#This Row],[First-LastName]]&amp;" "&amp;employee_data35[[#This Row],[DOB]])</f>
        <v>Jessie-Smith 16757</v>
      </c>
      <c r="W355" t="s">
        <v>40</v>
      </c>
      <c r="X355" t="s">
        <v>103</v>
      </c>
      <c r="Y355" t="s">
        <v>42</v>
      </c>
      <c r="Z355">
        <v>36882</v>
      </c>
      <c r="AA355" t="s">
        <v>93</v>
      </c>
      <c r="AB355" t="s">
        <v>44</v>
      </c>
      <c r="AC355" t="s">
        <v>45</v>
      </c>
      <c r="AD355">
        <v>3</v>
      </c>
    </row>
    <row r="356" spans="1:30" x14ac:dyDescent="0.3">
      <c r="A356">
        <v>3781</v>
      </c>
      <c r="B356" t="s">
        <v>1669</v>
      </c>
      <c r="C356" t="s">
        <v>1670</v>
      </c>
      <c r="D356" s="6" t="str">
        <f>CONCATENATE(employee_data35[[#This Row],[FirstName]], "-",employee_data35[[#This Row],[LastName]] )</f>
        <v>Hezekiah-Cummings</v>
      </c>
      <c r="E356" s="1">
        <v>43695</v>
      </c>
      <c r="F356" s="1">
        <v>44686</v>
      </c>
      <c r="G356" s="7" t="str">
        <f>IF(ISBLANK(employee_data35[[#This Row],[ExitDate]]),"Yes","")</f>
        <v/>
      </c>
      <c r="H356" t="s">
        <v>28</v>
      </c>
      <c r="I356" t="s">
        <v>1671</v>
      </c>
      <c r="J356" t="s">
        <v>1672</v>
      </c>
      <c r="K356" t="s">
        <v>118</v>
      </c>
      <c r="L356" s="6" t="str">
        <f>IF(ISBLANK(employee_data35[[#This Row],[ExitDate]]),"1","0")</f>
        <v>0</v>
      </c>
      <c r="M356" t="str">
        <f>IF(ISBLANK(employee_data35[[#This Row],[ExitDate]]),"Active","Tidak Active")</f>
        <v>Tidak Active</v>
      </c>
      <c r="N356" t="s">
        <v>33</v>
      </c>
      <c r="O356" t="s">
        <v>64</v>
      </c>
      <c r="P356" t="s">
        <v>63</v>
      </c>
      <c r="Q356" t="s">
        <v>99</v>
      </c>
      <c r="R356" t="s">
        <v>1673</v>
      </c>
      <c r="S356" t="s">
        <v>38</v>
      </c>
      <c r="T356" t="s">
        <v>81</v>
      </c>
      <c r="U356" s="1">
        <v>21938</v>
      </c>
      <c r="V356" s="7" t="str">
        <f>CONCATENATE(employee_data35[[#This Row],[First-LastName]]&amp;" "&amp;employee_data35[[#This Row],[DOB]])</f>
        <v>Hezekiah-Cummings 21938</v>
      </c>
      <c r="W356" t="s">
        <v>40</v>
      </c>
      <c r="X356" t="s">
        <v>83</v>
      </c>
      <c r="Y356" t="s">
        <v>55</v>
      </c>
      <c r="Z356">
        <v>62493</v>
      </c>
      <c r="AA356" t="s">
        <v>93</v>
      </c>
      <c r="AB356" t="s">
        <v>75</v>
      </c>
      <c r="AC356" t="s">
        <v>45</v>
      </c>
      <c r="AD356">
        <v>3</v>
      </c>
    </row>
    <row r="357" spans="1:30" x14ac:dyDescent="0.3">
      <c r="A357">
        <v>3782</v>
      </c>
      <c r="B357" t="s">
        <v>1674</v>
      </c>
      <c r="C357" t="s">
        <v>1079</v>
      </c>
      <c r="D357" s="6" t="str">
        <f>CONCATENATE(employee_data35[[#This Row],[FirstName]], "-",employee_data35[[#This Row],[LastName]] )</f>
        <v>Brody-House</v>
      </c>
      <c r="E357" s="1">
        <v>43533</v>
      </c>
      <c r="F357" s="1">
        <v>43953</v>
      </c>
      <c r="G357" s="7" t="str">
        <f>IF(ISBLANK(employee_data35[[#This Row],[ExitDate]]),"Yes","")</f>
        <v/>
      </c>
      <c r="H357" t="s">
        <v>28</v>
      </c>
      <c r="I357" t="s">
        <v>1675</v>
      </c>
      <c r="J357" t="s">
        <v>1676</v>
      </c>
      <c r="K357" t="s">
        <v>139</v>
      </c>
      <c r="L357" s="6" t="str">
        <f>IF(ISBLANK(employee_data35[[#This Row],[ExitDate]]),"1","0")</f>
        <v>0</v>
      </c>
      <c r="M357" t="str">
        <f>IF(ISBLANK(employee_data35[[#This Row],[ExitDate]]),"Active","Tidak Active")</f>
        <v>Tidak Active</v>
      </c>
      <c r="N357" t="s">
        <v>63</v>
      </c>
      <c r="O357" t="s">
        <v>64</v>
      </c>
      <c r="P357" t="s">
        <v>35</v>
      </c>
      <c r="Q357" t="s">
        <v>140</v>
      </c>
      <c r="R357" t="s">
        <v>1677</v>
      </c>
      <c r="S357" t="s">
        <v>38</v>
      </c>
      <c r="T357" t="s">
        <v>90</v>
      </c>
      <c r="U357" s="1">
        <v>30950</v>
      </c>
      <c r="V357" s="7" t="str">
        <f>CONCATENATE(employee_data35[[#This Row],[First-LastName]]&amp;" "&amp;employee_data35[[#This Row],[DOB]])</f>
        <v>Brody-House 30950</v>
      </c>
      <c r="W357" t="s">
        <v>40</v>
      </c>
      <c r="X357" t="s">
        <v>92</v>
      </c>
      <c r="Y357" t="s">
        <v>55</v>
      </c>
      <c r="Z357">
        <v>92706</v>
      </c>
      <c r="AA357" t="s">
        <v>128</v>
      </c>
      <c r="AB357" t="s">
        <v>44</v>
      </c>
      <c r="AC357" t="s">
        <v>45</v>
      </c>
      <c r="AD357">
        <v>3</v>
      </c>
    </row>
    <row r="358" spans="1:30" x14ac:dyDescent="0.3">
      <c r="A358">
        <v>3783</v>
      </c>
      <c r="B358" t="s">
        <v>1678</v>
      </c>
      <c r="C358" t="s">
        <v>1679</v>
      </c>
      <c r="D358" s="6" t="str">
        <f>CONCATENATE(employee_data35[[#This Row],[FirstName]], "-",employee_data35[[#This Row],[LastName]] )</f>
        <v>Aaliyah-Watts</v>
      </c>
      <c r="E358" s="1">
        <v>43960</v>
      </c>
      <c r="F358" s="1"/>
      <c r="G358" s="7" t="str">
        <f>IF(ISBLANK(employee_data35[[#This Row],[ExitDate]]),"Yes","")</f>
        <v>Yes</v>
      </c>
      <c r="H358" t="s">
        <v>28</v>
      </c>
      <c r="I358" t="s">
        <v>1680</v>
      </c>
      <c r="J358" t="s">
        <v>1681</v>
      </c>
      <c r="K358" t="s">
        <v>50</v>
      </c>
      <c r="L358" s="6" t="str">
        <f>IF(ISBLANK(employee_data35[[#This Row],[ExitDate]]),"1","0")</f>
        <v>1</v>
      </c>
      <c r="M358" t="str">
        <f>IF(ISBLANK(employee_data35[[#This Row],[ExitDate]]),"Active","Tidak Active")</f>
        <v>Active</v>
      </c>
      <c r="N358" t="s">
        <v>33</v>
      </c>
      <c r="O358" t="s">
        <v>51</v>
      </c>
      <c r="P358" t="s">
        <v>63</v>
      </c>
      <c r="Q358" t="s">
        <v>36</v>
      </c>
      <c r="R358" t="s">
        <v>37</v>
      </c>
      <c r="S358" t="s">
        <v>38</v>
      </c>
      <c r="T358" t="s">
        <v>231</v>
      </c>
      <c r="U358" s="1">
        <v>22747</v>
      </c>
      <c r="V358" s="7" t="str">
        <f>CONCATENATE(employee_data35[[#This Row],[First-LastName]]&amp;" "&amp;employee_data35[[#This Row],[DOB]])</f>
        <v>Aaliyah-Watts 22747</v>
      </c>
      <c r="W358" t="s">
        <v>40</v>
      </c>
      <c r="X358" t="s">
        <v>113</v>
      </c>
      <c r="Y358" t="s">
        <v>55</v>
      </c>
      <c r="Z358">
        <v>7773</v>
      </c>
      <c r="AA358" t="s">
        <v>128</v>
      </c>
      <c r="AB358" t="s">
        <v>104</v>
      </c>
      <c r="AC358" t="s">
        <v>45</v>
      </c>
      <c r="AD358">
        <v>3</v>
      </c>
    </row>
    <row r="359" spans="1:30" x14ac:dyDescent="0.3">
      <c r="A359">
        <v>3784</v>
      </c>
      <c r="B359" t="s">
        <v>1682</v>
      </c>
      <c r="C359" t="s">
        <v>1683</v>
      </c>
      <c r="D359" s="6" t="str">
        <f>CONCATENATE(employee_data35[[#This Row],[FirstName]], "-",employee_data35[[#This Row],[LastName]] )</f>
        <v>Ashton-Larsen</v>
      </c>
      <c r="E359" s="1">
        <v>44787</v>
      </c>
      <c r="F359" s="1"/>
      <c r="G359" s="7" t="str">
        <f>IF(ISBLANK(employee_data35[[#This Row],[ExitDate]]),"Yes","")</f>
        <v>Yes</v>
      </c>
      <c r="H359" t="s">
        <v>28</v>
      </c>
      <c r="I359" t="s">
        <v>1684</v>
      </c>
      <c r="J359" t="s">
        <v>1685</v>
      </c>
      <c r="K359" t="s">
        <v>31</v>
      </c>
      <c r="L359" s="6" t="str">
        <f>IF(ISBLANK(employee_data35[[#This Row],[ExitDate]]),"1","0")</f>
        <v>1</v>
      </c>
      <c r="M359" t="str">
        <f>IF(ISBLANK(employee_data35[[#This Row],[ExitDate]]),"Active","Tidak Active")</f>
        <v>Active</v>
      </c>
      <c r="N359" t="s">
        <v>33</v>
      </c>
      <c r="O359" t="s">
        <v>51</v>
      </c>
      <c r="P359" t="s">
        <v>35</v>
      </c>
      <c r="Q359" t="s">
        <v>36</v>
      </c>
      <c r="R359" t="s">
        <v>37</v>
      </c>
      <c r="S359" t="s">
        <v>38</v>
      </c>
      <c r="T359" t="s">
        <v>148</v>
      </c>
      <c r="U359" s="1">
        <v>35868</v>
      </c>
      <c r="V359" s="7" t="str">
        <f>CONCATENATE(employee_data35[[#This Row],[First-LastName]]&amp;" "&amp;employee_data35[[#This Row],[DOB]])</f>
        <v>Ashton-Larsen 35868</v>
      </c>
      <c r="W359" t="s">
        <v>40</v>
      </c>
      <c r="X359" t="s">
        <v>6</v>
      </c>
      <c r="Y359" t="s">
        <v>42</v>
      </c>
      <c r="Z359">
        <v>55514</v>
      </c>
      <c r="AA359" t="s">
        <v>43</v>
      </c>
      <c r="AB359" t="s">
        <v>75</v>
      </c>
      <c r="AC359" t="s">
        <v>45</v>
      </c>
      <c r="AD359">
        <v>3</v>
      </c>
    </row>
    <row r="360" spans="1:30" x14ac:dyDescent="0.3">
      <c r="A360">
        <v>3785</v>
      </c>
      <c r="B360" t="s">
        <v>1361</v>
      </c>
      <c r="C360" t="s">
        <v>1686</v>
      </c>
      <c r="D360" s="6" t="str">
        <f>CONCATENATE(employee_data35[[#This Row],[FirstName]], "-",employee_data35[[#This Row],[LastName]] )</f>
        <v>Joshua-Gibson</v>
      </c>
      <c r="E360" s="1">
        <v>44579</v>
      </c>
      <c r="F360" s="1"/>
      <c r="G360" s="7" t="str">
        <f>IF(ISBLANK(employee_data35[[#This Row],[ExitDate]]),"Yes","")</f>
        <v>Yes</v>
      </c>
      <c r="H360" t="s">
        <v>728</v>
      </c>
      <c r="I360" t="s">
        <v>1687</v>
      </c>
      <c r="J360" t="s">
        <v>1688</v>
      </c>
      <c r="K360" t="s">
        <v>62</v>
      </c>
      <c r="L360" s="6" t="str">
        <f>IF(ISBLANK(employee_data35[[#This Row],[ExitDate]]),"1","0")</f>
        <v>1</v>
      </c>
      <c r="M360" t="str">
        <f>IF(ISBLANK(employee_data35[[#This Row],[ExitDate]]),"Active","Tidak Active")</f>
        <v>Active</v>
      </c>
      <c r="N360" t="s">
        <v>33</v>
      </c>
      <c r="O360" t="s">
        <v>34</v>
      </c>
      <c r="P360" t="s">
        <v>35</v>
      </c>
      <c r="Q360" t="s">
        <v>36</v>
      </c>
      <c r="R360" t="s">
        <v>37</v>
      </c>
      <c r="S360" t="s">
        <v>38</v>
      </c>
      <c r="T360" t="s">
        <v>177</v>
      </c>
      <c r="U360" s="1">
        <v>28418</v>
      </c>
      <c r="V360" s="7" t="str">
        <f>CONCATENATE(employee_data35[[#This Row],[First-LastName]]&amp;" "&amp;employee_data35[[#This Row],[DOB]])</f>
        <v>Joshua-Gibson 28418</v>
      </c>
      <c r="W360" t="s">
        <v>40</v>
      </c>
      <c r="X360" t="s">
        <v>184</v>
      </c>
      <c r="Y360" t="s">
        <v>42</v>
      </c>
      <c r="Z360">
        <v>13406</v>
      </c>
      <c r="AA360" t="s">
        <v>93</v>
      </c>
      <c r="AB360" t="s">
        <v>104</v>
      </c>
      <c r="AC360" t="s">
        <v>45</v>
      </c>
      <c r="AD360">
        <v>3</v>
      </c>
    </row>
    <row r="361" spans="1:30" x14ac:dyDescent="0.3">
      <c r="A361">
        <v>3786</v>
      </c>
      <c r="B361" t="s">
        <v>1689</v>
      </c>
      <c r="C361" t="s">
        <v>1690</v>
      </c>
      <c r="D361" s="6" t="str">
        <f>CONCATENATE(employee_data35[[#This Row],[FirstName]], "-",employee_data35[[#This Row],[LastName]] )</f>
        <v>Kyleigh-Bauer</v>
      </c>
      <c r="E361" s="1">
        <v>44369</v>
      </c>
      <c r="F361" s="1">
        <v>44768</v>
      </c>
      <c r="G361" s="7" t="str">
        <f>IF(ISBLANK(employee_data35[[#This Row],[ExitDate]]),"Yes","")</f>
        <v/>
      </c>
      <c r="H361" t="s">
        <v>728</v>
      </c>
      <c r="I361" t="s">
        <v>1691</v>
      </c>
      <c r="J361" t="s">
        <v>1692</v>
      </c>
      <c r="K361" t="s">
        <v>168</v>
      </c>
      <c r="L361" s="6" t="str">
        <f>IF(ISBLANK(employee_data35[[#This Row],[ExitDate]]),"1","0")</f>
        <v>0</v>
      </c>
      <c r="M361" t="str">
        <f>IF(ISBLANK(employee_data35[[#This Row],[ExitDate]]),"Active","Tidak Active")</f>
        <v>Tidak Active</v>
      </c>
      <c r="N361" t="s">
        <v>63</v>
      </c>
      <c r="O361" t="s">
        <v>51</v>
      </c>
      <c r="P361" t="s">
        <v>52</v>
      </c>
      <c r="Q361" t="s">
        <v>126</v>
      </c>
      <c r="R361" t="s">
        <v>1693</v>
      </c>
      <c r="S361" t="s">
        <v>38</v>
      </c>
      <c r="T361" t="s">
        <v>90</v>
      </c>
      <c r="U361" s="1">
        <v>22807</v>
      </c>
      <c r="V361" s="7" t="str">
        <f>CONCATENATE(employee_data35[[#This Row],[First-LastName]]&amp;" "&amp;employee_data35[[#This Row],[DOB]])</f>
        <v>Kyleigh-Bauer 22807</v>
      </c>
      <c r="W361" t="s">
        <v>40</v>
      </c>
      <c r="X361" t="s">
        <v>103</v>
      </c>
      <c r="Y361" t="s">
        <v>42</v>
      </c>
      <c r="Z361">
        <v>65379</v>
      </c>
      <c r="AA361" t="s">
        <v>93</v>
      </c>
      <c r="AB361" t="s">
        <v>104</v>
      </c>
      <c r="AC361" t="s">
        <v>45</v>
      </c>
      <c r="AD361">
        <v>3</v>
      </c>
    </row>
    <row r="362" spans="1:30" x14ac:dyDescent="0.3">
      <c r="A362">
        <v>3787</v>
      </c>
      <c r="B362" t="s">
        <v>1236</v>
      </c>
      <c r="C362" t="s">
        <v>195</v>
      </c>
      <c r="D362" s="6" t="str">
        <f>CONCATENATE(employee_data35[[#This Row],[FirstName]], "-",employee_data35[[#This Row],[LastName]] )</f>
        <v>Ramon-Schultz</v>
      </c>
      <c r="E362" s="1">
        <v>44945</v>
      </c>
      <c r="F362" s="1">
        <v>45097</v>
      </c>
      <c r="G362" s="7" t="str">
        <f>IF(ISBLANK(employee_data35[[#This Row],[ExitDate]]),"Yes","")</f>
        <v/>
      </c>
      <c r="H362" t="s">
        <v>728</v>
      </c>
      <c r="I362" t="s">
        <v>1694</v>
      </c>
      <c r="J362" t="s">
        <v>1695</v>
      </c>
      <c r="K362" t="s">
        <v>133</v>
      </c>
      <c r="L362" s="6" t="str">
        <f>IF(ISBLANK(employee_data35[[#This Row],[ExitDate]]),"1","0")</f>
        <v>0</v>
      </c>
      <c r="M362" t="str">
        <f>IF(ISBLANK(employee_data35[[#This Row],[ExitDate]]),"Active","Tidak Active")</f>
        <v>Tidak Active</v>
      </c>
      <c r="N362" t="s">
        <v>63</v>
      </c>
      <c r="O362" t="s">
        <v>34</v>
      </c>
      <c r="P362" t="s">
        <v>52</v>
      </c>
      <c r="Q362" t="s">
        <v>126</v>
      </c>
      <c r="R362" t="s">
        <v>1696</v>
      </c>
      <c r="S362" t="s">
        <v>38</v>
      </c>
      <c r="T362" t="s">
        <v>66</v>
      </c>
      <c r="U362" s="1">
        <v>26540</v>
      </c>
      <c r="V362" s="7" t="str">
        <f>CONCATENATE(employee_data35[[#This Row],[First-LastName]]&amp;" "&amp;employee_data35[[#This Row],[DOB]])</f>
        <v>Ramon-Schultz 26540</v>
      </c>
      <c r="W362" t="s">
        <v>40</v>
      </c>
      <c r="X362" t="s">
        <v>6</v>
      </c>
      <c r="Y362" t="s">
        <v>42</v>
      </c>
      <c r="Z362">
        <v>69445</v>
      </c>
      <c r="AA362" t="s">
        <v>43</v>
      </c>
      <c r="AB362" t="s">
        <v>44</v>
      </c>
      <c r="AC362" t="s">
        <v>45</v>
      </c>
      <c r="AD362">
        <v>3</v>
      </c>
    </row>
    <row r="363" spans="1:30" x14ac:dyDescent="0.3">
      <c r="A363">
        <v>3788</v>
      </c>
      <c r="B363" t="s">
        <v>1697</v>
      </c>
      <c r="C363" t="s">
        <v>917</v>
      </c>
      <c r="D363" s="6" t="str">
        <f>CONCATENATE(employee_data35[[#This Row],[FirstName]], "-",employee_data35[[#This Row],[LastName]] )</f>
        <v>Maxim-Houston</v>
      </c>
      <c r="E363" s="1">
        <v>45063</v>
      </c>
      <c r="F363" s="1">
        <v>45090</v>
      </c>
      <c r="G363" s="7" t="str">
        <f>IF(ISBLANK(employee_data35[[#This Row],[ExitDate]]),"Yes","")</f>
        <v/>
      </c>
      <c r="H363" t="s">
        <v>728</v>
      </c>
      <c r="I363" t="s">
        <v>1698</v>
      </c>
      <c r="J363" t="s">
        <v>1699</v>
      </c>
      <c r="K363" t="s">
        <v>80</v>
      </c>
      <c r="L363" s="6" t="str">
        <f>IF(ISBLANK(employee_data35[[#This Row],[ExitDate]]),"1","0")</f>
        <v>0</v>
      </c>
      <c r="M363" t="str">
        <f>IF(ISBLANK(employee_data35[[#This Row],[ExitDate]]),"Active","Tidak Active")</f>
        <v>Tidak Active</v>
      </c>
      <c r="N363" t="s">
        <v>52</v>
      </c>
      <c r="O363" t="s">
        <v>51</v>
      </c>
      <c r="P363" t="s">
        <v>63</v>
      </c>
      <c r="Q363" t="s">
        <v>99</v>
      </c>
      <c r="R363" t="s">
        <v>1700</v>
      </c>
      <c r="S363" t="s">
        <v>38</v>
      </c>
      <c r="T363" t="s">
        <v>90</v>
      </c>
      <c r="U363" s="1">
        <v>28009</v>
      </c>
      <c r="V363" s="7" t="str">
        <f>CONCATENATE(employee_data35[[#This Row],[First-LastName]]&amp;" "&amp;employee_data35[[#This Row],[DOB]])</f>
        <v>Maxim-Houston 28009</v>
      </c>
      <c r="W363" t="s">
        <v>40</v>
      </c>
      <c r="X363" t="s">
        <v>226</v>
      </c>
      <c r="Y363" t="s">
        <v>42</v>
      </c>
      <c r="Z363">
        <v>32440</v>
      </c>
      <c r="AA363" t="s">
        <v>93</v>
      </c>
      <c r="AB363" t="s">
        <v>84</v>
      </c>
      <c r="AC363" t="s">
        <v>45</v>
      </c>
      <c r="AD363">
        <v>3</v>
      </c>
    </row>
    <row r="364" spans="1:30" x14ac:dyDescent="0.3">
      <c r="A364">
        <v>3789</v>
      </c>
      <c r="B364" t="s">
        <v>1701</v>
      </c>
      <c r="C364" t="s">
        <v>1702</v>
      </c>
      <c r="D364" s="6" t="str">
        <f>CONCATENATE(employee_data35[[#This Row],[FirstName]], "-",employee_data35[[#This Row],[LastName]] )</f>
        <v>Deanna-Sellers</v>
      </c>
      <c r="E364" s="1">
        <v>43989</v>
      </c>
      <c r="F364" s="1"/>
      <c r="G364" s="7" t="str">
        <f>IF(ISBLANK(employee_data35[[#This Row],[ExitDate]]),"Yes","")</f>
        <v>Yes</v>
      </c>
      <c r="H364" t="s">
        <v>728</v>
      </c>
      <c r="I364" t="s">
        <v>1703</v>
      </c>
      <c r="J364" t="s">
        <v>1704</v>
      </c>
      <c r="K364" t="s">
        <v>98</v>
      </c>
      <c r="L364" s="6" t="str">
        <f>IF(ISBLANK(employee_data35[[#This Row],[ExitDate]]),"1","0")</f>
        <v>1</v>
      </c>
      <c r="M364" t="str">
        <f>IF(ISBLANK(employee_data35[[#This Row],[ExitDate]]),"Active","Tidak Active")</f>
        <v>Active</v>
      </c>
      <c r="N364" t="s">
        <v>33</v>
      </c>
      <c r="O364" t="s">
        <v>51</v>
      </c>
      <c r="P364" t="s">
        <v>52</v>
      </c>
      <c r="Q364" t="s">
        <v>36</v>
      </c>
      <c r="R364" t="s">
        <v>37</v>
      </c>
      <c r="S364" t="s">
        <v>38</v>
      </c>
      <c r="T364" t="s">
        <v>305</v>
      </c>
      <c r="U364" s="1">
        <v>28270</v>
      </c>
      <c r="V364" s="7" t="str">
        <f>CONCATENATE(employee_data35[[#This Row],[First-LastName]]&amp;" "&amp;employee_data35[[#This Row],[DOB]])</f>
        <v>Deanna-Sellers 28270</v>
      </c>
      <c r="W364" t="s">
        <v>40</v>
      </c>
      <c r="X364" t="s">
        <v>226</v>
      </c>
      <c r="Y364" t="s">
        <v>42</v>
      </c>
      <c r="Z364">
        <v>30804</v>
      </c>
      <c r="AA364" t="s">
        <v>74</v>
      </c>
      <c r="AB364" t="s">
        <v>44</v>
      </c>
      <c r="AC364" t="s">
        <v>45</v>
      </c>
      <c r="AD364">
        <v>3</v>
      </c>
    </row>
    <row r="365" spans="1:30" x14ac:dyDescent="0.3">
      <c r="A365">
        <v>3790</v>
      </c>
      <c r="B365" t="s">
        <v>937</v>
      </c>
      <c r="C365" t="s">
        <v>1270</v>
      </c>
      <c r="D365" s="6" t="str">
        <f>CONCATENATE(employee_data35[[#This Row],[FirstName]], "-",employee_data35[[#This Row],[LastName]] )</f>
        <v>Frankie-Figueroa</v>
      </c>
      <c r="E365" s="1">
        <v>45114</v>
      </c>
      <c r="F365" s="1">
        <v>45118</v>
      </c>
      <c r="G365" s="7" t="str">
        <f>IF(ISBLANK(employee_data35[[#This Row],[ExitDate]]),"Yes","")</f>
        <v/>
      </c>
      <c r="H365" t="s">
        <v>728</v>
      </c>
      <c r="I365" t="s">
        <v>1705</v>
      </c>
      <c r="J365" t="s">
        <v>1706</v>
      </c>
      <c r="K365" t="s">
        <v>168</v>
      </c>
      <c r="L365" s="6" t="str">
        <f>IF(ISBLANK(employee_data35[[#This Row],[ExitDate]]),"1","0")</f>
        <v>0</v>
      </c>
      <c r="M365" t="str">
        <f>IF(ISBLANK(employee_data35[[#This Row],[ExitDate]]),"Active","Tidak Active")</f>
        <v>Tidak Active</v>
      </c>
      <c r="N365" t="s">
        <v>63</v>
      </c>
      <c r="O365" t="s">
        <v>51</v>
      </c>
      <c r="P365" t="s">
        <v>35</v>
      </c>
      <c r="Q365" t="s">
        <v>126</v>
      </c>
      <c r="R365" t="s">
        <v>1707</v>
      </c>
      <c r="S365" t="s">
        <v>38</v>
      </c>
      <c r="T365" t="s">
        <v>504</v>
      </c>
      <c r="U365" s="1">
        <v>22991</v>
      </c>
      <c r="V365" s="7" t="str">
        <f>CONCATENATE(employee_data35[[#This Row],[First-LastName]]&amp;" "&amp;employee_data35[[#This Row],[DOB]])</f>
        <v>Frankie-Figueroa 22991</v>
      </c>
      <c r="W365" t="s">
        <v>40</v>
      </c>
      <c r="X365" t="s">
        <v>83</v>
      </c>
      <c r="Y365" t="s">
        <v>42</v>
      </c>
      <c r="Z365">
        <v>17247</v>
      </c>
      <c r="AA365" t="s">
        <v>56</v>
      </c>
      <c r="AB365" t="s">
        <v>75</v>
      </c>
      <c r="AC365" t="s">
        <v>45</v>
      </c>
      <c r="AD365">
        <v>3</v>
      </c>
    </row>
    <row r="366" spans="1:30" x14ac:dyDescent="0.3">
      <c r="A366">
        <v>3791</v>
      </c>
      <c r="B366" t="s">
        <v>430</v>
      </c>
      <c r="C366" t="s">
        <v>1708</v>
      </c>
      <c r="D366" s="6" t="str">
        <f>CONCATENATE(employee_data35[[#This Row],[FirstName]], "-",employee_data35[[#This Row],[LastName]] )</f>
        <v>Bentley-Rush</v>
      </c>
      <c r="E366" s="1">
        <v>43918</v>
      </c>
      <c r="F366" s="1"/>
      <c r="G366" s="7" t="str">
        <f>IF(ISBLANK(employee_data35[[#This Row],[ExitDate]]),"Yes","")</f>
        <v>Yes</v>
      </c>
      <c r="H366" t="s">
        <v>28</v>
      </c>
      <c r="I366" t="s">
        <v>1709</v>
      </c>
      <c r="J366" t="s">
        <v>1710</v>
      </c>
      <c r="K366" t="s">
        <v>98</v>
      </c>
      <c r="L366" s="6" t="str">
        <f>IF(ISBLANK(employee_data35[[#This Row],[ExitDate]]),"1","0")</f>
        <v>1</v>
      </c>
      <c r="M366" t="str">
        <f>IF(ISBLANK(employee_data35[[#This Row],[ExitDate]]),"Active","Tidak Active")</f>
        <v>Active</v>
      </c>
      <c r="N366" t="s">
        <v>63</v>
      </c>
      <c r="O366" t="s">
        <v>64</v>
      </c>
      <c r="P366" t="s">
        <v>63</v>
      </c>
      <c r="Q366" t="s">
        <v>36</v>
      </c>
      <c r="R366" t="s">
        <v>37</v>
      </c>
      <c r="S366" t="s">
        <v>38</v>
      </c>
      <c r="T366" t="s">
        <v>39</v>
      </c>
      <c r="U366" s="1">
        <v>28523</v>
      </c>
      <c r="V366" s="7" t="str">
        <f>CONCATENATE(employee_data35[[#This Row],[First-LastName]]&amp;" "&amp;employee_data35[[#This Row],[DOB]])</f>
        <v>Bentley-Rush 28523</v>
      </c>
      <c r="W366" t="s">
        <v>40</v>
      </c>
      <c r="X366" t="s">
        <v>1258</v>
      </c>
      <c r="Y366" t="s">
        <v>42</v>
      </c>
      <c r="Z366">
        <v>32417</v>
      </c>
      <c r="AA366" t="s">
        <v>128</v>
      </c>
      <c r="AB366" t="s">
        <v>104</v>
      </c>
      <c r="AC366" t="s">
        <v>45</v>
      </c>
      <c r="AD366">
        <v>3</v>
      </c>
    </row>
    <row r="367" spans="1:30" x14ac:dyDescent="0.3">
      <c r="A367">
        <v>3792</v>
      </c>
      <c r="B367" t="s">
        <v>1711</v>
      </c>
      <c r="C367" t="s">
        <v>1712</v>
      </c>
      <c r="D367" s="6" t="str">
        <f>CONCATENATE(employee_data35[[#This Row],[FirstName]], "-",employee_data35[[#This Row],[LastName]] )</f>
        <v>Alexia-Pham</v>
      </c>
      <c r="E367" s="1">
        <v>43608</v>
      </c>
      <c r="F367" s="1">
        <v>44691</v>
      </c>
      <c r="G367" s="7" t="str">
        <f>IF(ISBLANK(employee_data35[[#This Row],[ExitDate]]),"Yes","")</f>
        <v/>
      </c>
      <c r="H367" t="s">
        <v>28</v>
      </c>
      <c r="I367" t="s">
        <v>1713</v>
      </c>
      <c r="J367" t="s">
        <v>1714</v>
      </c>
      <c r="K367" t="s">
        <v>118</v>
      </c>
      <c r="L367" s="6" t="str">
        <f>IF(ISBLANK(employee_data35[[#This Row],[ExitDate]]),"1","0")</f>
        <v>0</v>
      </c>
      <c r="M367" t="str">
        <f>IF(ISBLANK(employee_data35[[#This Row],[ExitDate]]),"Active","Tidak Active")</f>
        <v>Tidak Active</v>
      </c>
      <c r="N367" t="s">
        <v>52</v>
      </c>
      <c r="O367" t="s">
        <v>34</v>
      </c>
      <c r="P367" t="s">
        <v>63</v>
      </c>
      <c r="Q367" t="s">
        <v>140</v>
      </c>
      <c r="R367" t="s">
        <v>1715</v>
      </c>
      <c r="S367" t="s">
        <v>38</v>
      </c>
      <c r="T367" t="s">
        <v>111</v>
      </c>
      <c r="U367" s="1">
        <v>35954</v>
      </c>
      <c r="V367" s="7" t="str">
        <f>CONCATENATE(employee_data35[[#This Row],[First-LastName]]&amp;" "&amp;employee_data35[[#This Row],[DOB]])</f>
        <v>Alexia-Pham 35954</v>
      </c>
      <c r="W367" t="s">
        <v>40</v>
      </c>
      <c r="X367" t="s">
        <v>113</v>
      </c>
      <c r="Y367" t="s">
        <v>55</v>
      </c>
      <c r="Z367">
        <v>50738</v>
      </c>
      <c r="AA367" t="s">
        <v>43</v>
      </c>
      <c r="AB367" t="s">
        <v>84</v>
      </c>
      <c r="AC367" t="s">
        <v>45</v>
      </c>
      <c r="AD367">
        <v>3</v>
      </c>
    </row>
    <row r="368" spans="1:30" x14ac:dyDescent="0.3">
      <c r="A368">
        <v>3793</v>
      </c>
      <c r="B368" t="s">
        <v>1716</v>
      </c>
      <c r="C368" t="s">
        <v>1717</v>
      </c>
      <c r="D368" s="6" t="str">
        <f>CONCATENATE(employee_data35[[#This Row],[FirstName]], "-",employee_data35[[#This Row],[LastName]] )</f>
        <v>Roselyn-Roberts</v>
      </c>
      <c r="E368" s="1">
        <v>43575</v>
      </c>
      <c r="F368" s="1"/>
      <c r="G368" s="7" t="str">
        <f>IF(ISBLANK(employee_data35[[#This Row],[ExitDate]]),"Yes","")</f>
        <v>Yes</v>
      </c>
      <c r="H368" t="s">
        <v>28</v>
      </c>
      <c r="I368" t="s">
        <v>1718</v>
      </c>
      <c r="J368" t="s">
        <v>1719</v>
      </c>
      <c r="K368" t="s">
        <v>62</v>
      </c>
      <c r="L368" s="6" t="str">
        <f>IF(ISBLANK(employee_data35[[#This Row],[ExitDate]]),"1","0")</f>
        <v>1</v>
      </c>
      <c r="M368" t="str">
        <f>IF(ISBLANK(employee_data35[[#This Row],[ExitDate]]),"Active","Tidak Active")</f>
        <v>Active</v>
      </c>
      <c r="N368" t="s">
        <v>63</v>
      </c>
      <c r="O368" t="s">
        <v>64</v>
      </c>
      <c r="P368" t="s">
        <v>63</v>
      </c>
      <c r="Q368" t="s">
        <v>36</v>
      </c>
      <c r="R368" t="s">
        <v>37</v>
      </c>
      <c r="S368" t="s">
        <v>38</v>
      </c>
      <c r="T368" t="s">
        <v>81</v>
      </c>
      <c r="U368" s="1">
        <v>19008</v>
      </c>
      <c r="V368" s="7" t="str">
        <f>CONCATENATE(employee_data35[[#This Row],[First-LastName]]&amp;" "&amp;employee_data35[[#This Row],[DOB]])</f>
        <v>Roselyn-Roberts 19008</v>
      </c>
      <c r="W368" t="s">
        <v>40</v>
      </c>
      <c r="X368" t="s">
        <v>243</v>
      </c>
      <c r="Y368" t="s">
        <v>55</v>
      </c>
      <c r="Z368">
        <v>34278</v>
      </c>
      <c r="AA368" t="s">
        <v>128</v>
      </c>
      <c r="AB368" t="s">
        <v>84</v>
      </c>
      <c r="AC368" t="s">
        <v>45</v>
      </c>
      <c r="AD368">
        <v>3</v>
      </c>
    </row>
    <row r="369" spans="1:30" x14ac:dyDescent="0.3">
      <c r="A369">
        <v>3794</v>
      </c>
      <c r="B369" t="s">
        <v>1720</v>
      </c>
      <c r="C369" t="s">
        <v>1721</v>
      </c>
      <c r="D369" s="6" t="str">
        <f>CONCATENATE(employee_data35[[#This Row],[FirstName]], "-",employee_data35[[#This Row],[LastName]] )</f>
        <v>Ayden-Chambers</v>
      </c>
      <c r="E369" s="1">
        <v>43352</v>
      </c>
      <c r="F369" s="1"/>
      <c r="G369" s="7" t="str">
        <f>IF(ISBLANK(employee_data35[[#This Row],[ExitDate]]),"Yes","")</f>
        <v>Yes</v>
      </c>
      <c r="H369" t="s">
        <v>28</v>
      </c>
      <c r="I369" t="s">
        <v>1722</v>
      </c>
      <c r="J369" t="s">
        <v>1723</v>
      </c>
      <c r="K369" t="s">
        <v>89</v>
      </c>
      <c r="L369" s="6" t="str">
        <f>IF(ISBLANK(employee_data35[[#This Row],[ExitDate]]),"1","0")</f>
        <v>1</v>
      </c>
      <c r="M369" t="str">
        <f>IF(ISBLANK(employee_data35[[#This Row],[ExitDate]]),"Active","Tidak Active")</f>
        <v>Active</v>
      </c>
      <c r="N369" t="s">
        <v>33</v>
      </c>
      <c r="O369" t="s">
        <v>51</v>
      </c>
      <c r="P369" t="s">
        <v>63</v>
      </c>
      <c r="Q369" t="s">
        <v>36</v>
      </c>
      <c r="R369" t="s">
        <v>37</v>
      </c>
      <c r="S369" t="s">
        <v>38</v>
      </c>
      <c r="T369" t="s">
        <v>81</v>
      </c>
      <c r="U369" s="1">
        <v>35084</v>
      </c>
      <c r="V369" s="7" t="str">
        <f>CONCATENATE(employee_data35[[#This Row],[First-LastName]]&amp;" "&amp;employee_data35[[#This Row],[DOB]])</f>
        <v>Ayden-Chambers 35084</v>
      </c>
      <c r="W369" t="s">
        <v>40</v>
      </c>
      <c r="X369" t="s">
        <v>226</v>
      </c>
      <c r="Y369" t="s">
        <v>55</v>
      </c>
      <c r="Z369">
        <v>40836</v>
      </c>
      <c r="AA369" t="s">
        <v>128</v>
      </c>
      <c r="AB369" t="s">
        <v>44</v>
      </c>
      <c r="AC369" t="s">
        <v>45</v>
      </c>
      <c r="AD369">
        <v>5</v>
      </c>
    </row>
    <row r="370" spans="1:30" x14ac:dyDescent="0.3">
      <c r="A370">
        <v>3795</v>
      </c>
      <c r="B370" t="s">
        <v>1491</v>
      </c>
      <c r="C370" t="s">
        <v>1724</v>
      </c>
      <c r="D370" s="6" t="str">
        <f>CONCATENATE(employee_data35[[#This Row],[FirstName]], "-",employee_data35[[#This Row],[LastName]] )</f>
        <v>Kaitlynn-Serrano</v>
      </c>
      <c r="E370" s="1">
        <v>44756</v>
      </c>
      <c r="F370" s="1"/>
      <c r="G370" s="7" t="str">
        <f>IF(ISBLANK(employee_data35[[#This Row],[ExitDate]]),"Yes","")</f>
        <v>Yes</v>
      </c>
      <c r="H370" t="s">
        <v>28</v>
      </c>
      <c r="I370" t="s">
        <v>1725</v>
      </c>
      <c r="J370" t="s">
        <v>1726</v>
      </c>
      <c r="K370" t="s">
        <v>31</v>
      </c>
      <c r="L370" s="6" t="str">
        <f>IF(ISBLANK(employee_data35[[#This Row],[ExitDate]]),"1","0")</f>
        <v>1</v>
      </c>
      <c r="M370" t="str">
        <f>IF(ISBLANK(employee_data35[[#This Row],[ExitDate]]),"Active","Tidak Active")</f>
        <v>Active</v>
      </c>
      <c r="N370" t="s">
        <v>52</v>
      </c>
      <c r="O370" t="s">
        <v>51</v>
      </c>
      <c r="P370" t="s">
        <v>52</v>
      </c>
      <c r="Q370" t="s">
        <v>36</v>
      </c>
      <c r="R370" t="s">
        <v>37</v>
      </c>
      <c r="S370" t="s">
        <v>38</v>
      </c>
      <c r="T370" t="s">
        <v>66</v>
      </c>
      <c r="U370" s="1">
        <v>32721</v>
      </c>
      <c r="V370" s="7" t="str">
        <f>CONCATENATE(employee_data35[[#This Row],[First-LastName]]&amp;" "&amp;employee_data35[[#This Row],[DOB]])</f>
        <v>Kaitlynn-Serrano 32721</v>
      </c>
      <c r="W370" t="s">
        <v>40</v>
      </c>
      <c r="X370" t="s">
        <v>243</v>
      </c>
      <c r="Y370" t="s">
        <v>55</v>
      </c>
      <c r="Z370">
        <v>59081</v>
      </c>
      <c r="AA370" t="s">
        <v>43</v>
      </c>
      <c r="AB370" t="s">
        <v>104</v>
      </c>
      <c r="AC370" t="s">
        <v>105</v>
      </c>
      <c r="AD370">
        <v>3</v>
      </c>
    </row>
    <row r="371" spans="1:30" x14ac:dyDescent="0.3">
      <c r="A371">
        <v>3796</v>
      </c>
      <c r="B371" t="s">
        <v>1727</v>
      </c>
      <c r="C371" t="s">
        <v>43</v>
      </c>
      <c r="D371" s="6" t="str">
        <f>CONCATENATE(employee_data35[[#This Row],[FirstName]], "-",employee_data35[[#This Row],[LastName]] )</f>
        <v>Jefferson-White</v>
      </c>
      <c r="E371" s="1">
        <v>43572</v>
      </c>
      <c r="F371" s="1">
        <v>44532</v>
      </c>
      <c r="G371" s="7" t="str">
        <f>IF(ISBLANK(employee_data35[[#This Row],[ExitDate]]),"Yes","")</f>
        <v/>
      </c>
      <c r="H371" t="s">
        <v>28</v>
      </c>
      <c r="I371" t="s">
        <v>1728</v>
      </c>
      <c r="J371" t="s">
        <v>1729</v>
      </c>
      <c r="K371" t="s">
        <v>133</v>
      </c>
      <c r="L371" s="6" t="str">
        <f>IF(ISBLANK(employee_data35[[#This Row],[ExitDate]]),"1","0")</f>
        <v>0</v>
      </c>
      <c r="M371" t="str">
        <f>IF(ISBLANK(employee_data35[[#This Row],[ExitDate]]),"Active","Tidak Active")</f>
        <v>Tidak Active</v>
      </c>
      <c r="N371" t="s">
        <v>33</v>
      </c>
      <c r="O371" t="s">
        <v>51</v>
      </c>
      <c r="P371" t="s">
        <v>52</v>
      </c>
      <c r="Q371" t="s">
        <v>126</v>
      </c>
      <c r="R371" t="s">
        <v>1730</v>
      </c>
      <c r="S371" t="s">
        <v>38</v>
      </c>
      <c r="T371" t="s">
        <v>81</v>
      </c>
      <c r="U371" s="1">
        <v>23616</v>
      </c>
      <c r="V371" s="7" t="str">
        <f>CONCATENATE(employee_data35[[#This Row],[First-LastName]]&amp;" "&amp;employee_data35[[#This Row],[DOB]])</f>
        <v>Jefferson-White 23616</v>
      </c>
      <c r="W371" t="s">
        <v>40</v>
      </c>
      <c r="X371" t="s">
        <v>83</v>
      </c>
      <c r="Y371" t="s">
        <v>42</v>
      </c>
      <c r="Z371">
        <v>82019</v>
      </c>
      <c r="AA371" t="s">
        <v>56</v>
      </c>
      <c r="AB371" t="s">
        <v>84</v>
      </c>
      <c r="AC371" t="s">
        <v>105</v>
      </c>
      <c r="AD371">
        <v>3</v>
      </c>
    </row>
    <row r="372" spans="1:30" x14ac:dyDescent="0.3">
      <c r="A372">
        <v>3797</v>
      </c>
      <c r="B372" t="s">
        <v>1731</v>
      </c>
      <c r="C372" t="s">
        <v>1732</v>
      </c>
      <c r="D372" s="6" t="str">
        <f>CONCATENATE(employee_data35[[#This Row],[FirstName]], "-",employee_data35[[#This Row],[LastName]] )</f>
        <v>Maria-Grant</v>
      </c>
      <c r="E372" s="1">
        <v>43966</v>
      </c>
      <c r="F372" s="1"/>
      <c r="G372" s="7" t="str">
        <f>IF(ISBLANK(employee_data35[[#This Row],[ExitDate]]),"Yes","")</f>
        <v>Yes</v>
      </c>
      <c r="H372" t="s">
        <v>28</v>
      </c>
      <c r="I372" t="s">
        <v>1733</v>
      </c>
      <c r="J372" t="s">
        <v>1734</v>
      </c>
      <c r="K372" t="s">
        <v>50</v>
      </c>
      <c r="L372" s="6" t="str">
        <f>IF(ISBLANK(employee_data35[[#This Row],[ExitDate]]),"1","0")</f>
        <v>1</v>
      </c>
      <c r="M372" t="str">
        <f>IF(ISBLANK(employee_data35[[#This Row],[ExitDate]]),"Active","Tidak Active")</f>
        <v>Active</v>
      </c>
      <c r="N372" t="s">
        <v>33</v>
      </c>
      <c r="O372" t="s">
        <v>51</v>
      </c>
      <c r="P372" t="s">
        <v>63</v>
      </c>
      <c r="Q372" t="s">
        <v>36</v>
      </c>
      <c r="R372" t="s">
        <v>37</v>
      </c>
      <c r="S372" t="s">
        <v>38</v>
      </c>
      <c r="T372" t="s">
        <v>332</v>
      </c>
      <c r="U372" s="1">
        <v>27571</v>
      </c>
      <c r="V372" s="7" t="str">
        <f>CONCATENATE(employee_data35[[#This Row],[First-LastName]]&amp;" "&amp;employee_data35[[#This Row],[DOB]])</f>
        <v>Maria-Grant 27571</v>
      </c>
      <c r="W372" t="s">
        <v>40</v>
      </c>
      <c r="X372" t="s">
        <v>150</v>
      </c>
      <c r="Y372" t="s">
        <v>42</v>
      </c>
      <c r="Z372">
        <v>32969</v>
      </c>
      <c r="AA372" t="s">
        <v>93</v>
      </c>
      <c r="AB372" t="s">
        <v>84</v>
      </c>
      <c r="AC372" t="s">
        <v>45</v>
      </c>
      <c r="AD372">
        <v>3</v>
      </c>
    </row>
    <row r="373" spans="1:30" x14ac:dyDescent="0.3">
      <c r="A373">
        <v>3798</v>
      </c>
      <c r="B373" t="s">
        <v>1735</v>
      </c>
      <c r="C373" t="s">
        <v>1736</v>
      </c>
      <c r="D373" s="6" t="str">
        <f>CONCATENATE(employee_data35[[#This Row],[FirstName]], "-",employee_data35[[#This Row],[LastName]] )</f>
        <v>Bryanna-Ibarra</v>
      </c>
      <c r="E373" s="1">
        <v>43925</v>
      </c>
      <c r="F373" s="1">
        <v>45111</v>
      </c>
      <c r="G373" s="7" t="str">
        <f>IF(ISBLANK(employee_data35[[#This Row],[ExitDate]]),"Yes","")</f>
        <v/>
      </c>
      <c r="H373" t="s">
        <v>28</v>
      </c>
      <c r="I373" t="s">
        <v>1737</v>
      </c>
      <c r="J373" t="s">
        <v>1738</v>
      </c>
      <c r="K373" t="s">
        <v>139</v>
      </c>
      <c r="L373" s="6" t="str">
        <f>IF(ISBLANK(employee_data35[[#This Row],[ExitDate]]),"1","0")</f>
        <v>0</v>
      </c>
      <c r="M373" t="str">
        <f>IF(ISBLANK(employee_data35[[#This Row],[ExitDate]]),"Active","Tidak Active")</f>
        <v>Tidak Active</v>
      </c>
      <c r="N373" t="s">
        <v>63</v>
      </c>
      <c r="O373" t="s">
        <v>34</v>
      </c>
      <c r="P373" t="s">
        <v>63</v>
      </c>
      <c r="Q373" t="s">
        <v>175</v>
      </c>
      <c r="R373" t="s">
        <v>1739</v>
      </c>
      <c r="S373" t="s">
        <v>38</v>
      </c>
      <c r="T373" t="s">
        <v>81</v>
      </c>
      <c r="U373" s="1">
        <v>22636</v>
      </c>
      <c r="V373" s="7" t="str">
        <f>CONCATENATE(employee_data35[[#This Row],[First-LastName]]&amp;" "&amp;employee_data35[[#This Row],[DOB]])</f>
        <v>Bryanna-Ibarra 22636</v>
      </c>
      <c r="W373" t="s">
        <v>40</v>
      </c>
      <c r="X373" t="s">
        <v>163</v>
      </c>
      <c r="Y373" t="s">
        <v>55</v>
      </c>
      <c r="Z373">
        <v>36648</v>
      </c>
      <c r="AA373" t="s">
        <v>74</v>
      </c>
      <c r="AB373" t="s">
        <v>44</v>
      </c>
      <c r="AC373" t="s">
        <v>45</v>
      </c>
      <c r="AD373">
        <v>3</v>
      </c>
    </row>
    <row r="374" spans="1:30" x14ac:dyDescent="0.3">
      <c r="A374">
        <v>3799</v>
      </c>
      <c r="B374" t="s">
        <v>1740</v>
      </c>
      <c r="C374" t="s">
        <v>1741</v>
      </c>
      <c r="D374" s="6" t="str">
        <f>CONCATENATE(employee_data35[[#This Row],[FirstName]], "-",employee_data35[[#This Row],[LastName]] )</f>
        <v>Sophie-Zavala</v>
      </c>
      <c r="E374" s="1">
        <v>44849</v>
      </c>
      <c r="F374" s="1"/>
      <c r="G374" s="7" t="str">
        <f>IF(ISBLANK(employee_data35[[#This Row],[ExitDate]]),"Yes","")</f>
        <v>Yes</v>
      </c>
      <c r="H374" t="s">
        <v>28</v>
      </c>
      <c r="I374" t="s">
        <v>1742</v>
      </c>
      <c r="J374" t="s">
        <v>1743</v>
      </c>
      <c r="K374" t="s">
        <v>80</v>
      </c>
      <c r="L374" s="6" t="str">
        <f>IF(ISBLANK(employee_data35[[#This Row],[ExitDate]]),"1","0")</f>
        <v>1</v>
      </c>
      <c r="M374" t="str">
        <f>IF(ISBLANK(employee_data35[[#This Row],[ExitDate]]),"Active","Tidak Active")</f>
        <v>Active</v>
      </c>
      <c r="N374" t="s">
        <v>63</v>
      </c>
      <c r="O374" t="s">
        <v>51</v>
      </c>
      <c r="P374" t="s">
        <v>35</v>
      </c>
      <c r="Q374" t="s">
        <v>36</v>
      </c>
      <c r="R374" t="s">
        <v>37</v>
      </c>
      <c r="S374" t="s">
        <v>38</v>
      </c>
      <c r="T374" t="s">
        <v>119</v>
      </c>
      <c r="U374" s="1">
        <v>23705</v>
      </c>
      <c r="V374" s="7" t="str">
        <f>CONCATENATE(employee_data35[[#This Row],[First-LastName]]&amp;" "&amp;employee_data35[[#This Row],[DOB]])</f>
        <v>Sophie-Zavala 23705</v>
      </c>
      <c r="W374" t="s">
        <v>40</v>
      </c>
      <c r="X374" t="s">
        <v>184</v>
      </c>
      <c r="Y374" t="s">
        <v>55</v>
      </c>
      <c r="Z374">
        <v>95984</v>
      </c>
      <c r="AA374" t="s">
        <v>56</v>
      </c>
      <c r="AB374" t="s">
        <v>75</v>
      </c>
      <c r="AC374" t="s">
        <v>105</v>
      </c>
      <c r="AD374">
        <v>3</v>
      </c>
    </row>
    <row r="375" spans="1:30" x14ac:dyDescent="0.3">
      <c r="A375">
        <v>3800</v>
      </c>
      <c r="B375" t="s">
        <v>1297</v>
      </c>
      <c r="C375" t="s">
        <v>1732</v>
      </c>
      <c r="D375" s="6" t="str">
        <f>CONCATENATE(employee_data35[[#This Row],[FirstName]], "-",employee_data35[[#This Row],[LastName]] )</f>
        <v>Amya-Grant</v>
      </c>
      <c r="E375" s="1">
        <v>43657</v>
      </c>
      <c r="F375" s="1"/>
      <c r="G375" s="7" t="str">
        <f>IF(ISBLANK(employee_data35[[#This Row],[ExitDate]]),"Yes","")</f>
        <v>Yes</v>
      </c>
      <c r="H375" t="s">
        <v>28</v>
      </c>
      <c r="I375" t="s">
        <v>1744</v>
      </c>
      <c r="J375" t="s">
        <v>1745</v>
      </c>
      <c r="K375" t="s">
        <v>168</v>
      </c>
      <c r="L375" s="6" t="str">
        <f>IF(ISBLANK(employee_data35[[#This Row],[ExitDate]]),"1","0")</f>
        <v>1</v>
      </c>
      <c r="M375" t="str">
        <f>IF(ISBLANK(employee_data35[[#This Row],[ExitDate]]),"Active","Tidak Active")</f>
        <v>Active</v>
      </c>
      <c r="N375" t="s">
        <v>33</v>
      </c>
      <c r="O375" t="s">
        <v>34</v>
      </c>
      <c r="P375" t="s">
        <v>52</v>
      </c>
      <c r="Q375" t="s">
        <v>36</v>
      </c>
      <c r="R375" t="s">
        <v>37</v>
      </c>
      <c r="S375" t="s">
        <v>38</v>
      </c>
      <c r="T375" t="s">
        <v>66</v>
      </c>
      <c r="U375" s="1">
        <v>18606</v>
      </c>
      <c r="V375" s="7" t="str">
        <f>CONCATENATE(employee_data35[[#This Row],[First-LastName]]&amp;" "&amp;employee_data35[[#This Row],[DOB]])</f>
        <v>Amya-Grant 18606</v>
      </c>
      <c r="W375" t="s">
        <v>40</v>
      </c>
      <c r="X375" t="s">
        <v>395</v>
      </c>
      <c r="Y375" t="s">
        <v>55</v>
      </c>
      <c r="Z375">
        <v>31864</v>
      </c>
      <c r="AA375" t="s">
        <v>74</v>
      </c>
      <c r="AB375" t="s">
        <v>84</v>
      </c>
      <c r="AC375" t="s">
        <v>45</v>
      </c>
      <c r="AD375">
        <v>3</v>
      </c>
    </row>
    <row r="376" spans="1:30" x14ac:dyDescent="0.3">
      <c r="A376">
        <v>3801</v>
      </c>
      <c r="B376" t="s">
        <v>1746</v>
      </c>
      <c r="C376" t="s">
        <v>1308</v>
      </c>
      <c r="D376" s="6" t="str">
        <f>CONCATENATE(employee_data35[[#This Row],[FirstName]], "-",employee_data35[[#This Row],[LastName]] )</f>
        <v>Jaydan-Neal</v>
      </c>
      <c r="E376" s="1">
        <v>43740</v>
      </c>
      <c r="F376" s="1"/>
      <c r="G376" s="7" t="str">
        <f>IF(ISBLANK(employee_data35[[#This Row],[ExitDate]]),"Yes","")</f>
        <v>Yes</v>
      </c>
      <c r="H376" t="s">
        <v>28</v>
      </c>
      <c r="I376" t="s">
        <v>1747</v>
      </c>
      <c r="J376" t="s">
        <v>1748</v>
      </c>
      <c r="K376" t="s">
        <v>98</v>
      </c>
      <c r="L376" s="6" t="str">
        <f>IF(ISBLANK(employee_data35[[#This Row],[ExitDate]]),"1","0")</f>
        <v>1</v>
      </c>
      <c r="M376" t="str">
        <f>IF(ISBLANK(employee_data35[[#This Row],[ExitDate]]),"Active","Tidak Active")</f>
        <v>Active</v>
      </c>
      <c r="N376" t="s">
        <v>33</v>
      </c>
      <c r="O376" t="s">
        <v>34</v>
      </c>
      <c r="P376" t="s">
        <v>35</v>
      </c>
      <c r="Q376" t="s">
        <v>36</v>
      </c>
      <c r="R376" t="s">
        <v>37</v>
      </c>
      <c r="S376" t="s">
        <v>38</v>
      </c>
      <c r="T376" t="s">
        <v>90</v>
      </c>
      <c r="U376" s="1">
        <v>17550</v>
      </c>
      <c r="V376" s="7" t="str">
        <f>CONCATENATE(employee_data35[[#This Row],[First-LastName]]&amp;" "&amp;employee_data35[[#This Row],[DOB]])</f>
        <v>Jaydan-Neal 17550</v>
      </c>
      <c r="W376" t="s">
        <v>40</v>
      </c>
      <c r="X376" t="s">
        <v>83</v>
      </c>
      <c r="Y376" t="s">
        <v>42</v>
      </c>
      <c r="Z376">
        <v>54738</v>
      </c>
      <c r="AA376" t="s">
        <v>56</v>
      </c>
      <c r="AB376" t="s">
        <v>75</v>
      </c>
      <c r="AC376" t="s">
        <v>45</v>
      </c>
      <c r="AD376">
        <v>3</v>
      </c>
    </row>
    <row r="377" spans="1:30" x14ac:dyDescent="0.3">
      <c r="A377">
        <v>3802</v>
      </c>
      <c r="B377" t="s">
        <v>1749</v>
      </c>
      <c r="C377" t="s">
        <v>992</v>
      </c>
      <c r="D377" s="6" t="str">
        <f>CONCATENATE(employee_data35[[#This Row],[FirstName]], "-",employee_data35[[#This Row],[LastName]] )</f>
        <v>Amiyah-Ramirez</v>
      </c>
      <c r="E377" s="1">
        <v>44259</v>
      </c>
      <c r="F377" s="1"/>
      <c r="G377" s="7" t="str">
        <f>IF(ISBLANK(employee_data35[[#This Row],[ExitDate]]),"Yes","")</f>
        <v>Yes</v>
      </c>
      <c r="H377" t="s">
        <v>28</v>
      </c>
      <c r="I377" t="s">
        <v>1750</v>
      </c>
      <c r="J377" t="s">
        <v>1751</v>
      </c>
      <c r="K377" t="s">
        <v>118</v>
      </c>
      <c r="L377" s="6" t="str">
        <f>IF(ISBLANK(employee_data35[[#This Row],[ExitDate]]),"1","0")</f>
        <v>1</v>
      </c>
      <c r="M377" t="str">
        <f>IF(ISBLANK(employee_data35[[#This Row],[ExitDate]]),"Active","Tidak Active")</f>
        <v>Active</v>
      </c>
      <c r="N377" t="s">
        <v>63</v>
      </c>
      <c r="O377" t="s">
        <v>51</v>
      </c>
      <c r="P377" t="s">
        <v>63</v>
      </c>
      <c r="Q377" t="s">
        <v>36</v>
      </c>
      <c r="R377" t="s">
        <v>37</v>
      </c>
      <c r="S377" t="s">
        <v>38</v>
      </c>
      <c r="T377" t="s">
        <v>90</v>
      </c>
      <c r="U377" s="1">
        <v>17254</v>
      </c>
      <c r="V377" s="7" t="str">
        <f>CONCATENATE(employee_data35[[#This Row],[First-LastName]]&amp;" "&amp;employee_data35[[#This Row],[DOB]])</f>
        <v>Amiyah-Ramirez 17254</v>
      </c>
      <c r="W377" t="s">
        <v>40</v>
      </c>
      <c r="X377" t="s">
        <v>419</v>
      </c>
      <c r="Y377" t="s">
        <v>55</v>
      </c>
      <c r="Z377">
        <v>65896</v>
      </c>
      <c r="AA377" t="s">
        <v>43</v>
      </c>
      <c r="AB377" t="s">
        <v>104</v>
      </c>
      <c r="AC377" t="s">
        <v>45</v>
      </c>
      <c r="AD377">
        <v>3</v>
      </c>
    </row>
    <row r="378" spans="1:30" x14ac:dyDescent="0.3">
      <c r="A378">
        <v>3803</v>
      </c>
      <c r="B378" t="s">
        <v>1253</v>
      </c>
      <c r="C378" t="s">
        <v>1752</v>
      </c>
      <c r="D378" s="6" t="str">
        <f>CONCATENATE(employee_data35[[#This Row],[FirstName]], "-",employee_data35[[#This Row],[LastName]] )</f>
        <v>Kai-Holt</v>
      </c>
      <c r="E378" s="1">
        <v>44237</v>
      </c>
      <c r="F378" s="1">
        <v>44562</v>
      </c>
      <c r="G378" s="7" t="str">
        <f>IF(ISBLANK(employee_data35[[#This Row],[ExitDate]]),"Yes","")</f>
        <v/>
      </c>
      <c r="H378" t="s">
        <v>28</v>
      </c>
      <c r="I378" t="s">
        <v>1753</v>
      </c>
      <c r="J378" t="s">
        <v>1754</v>
      </c>
      <c r="K378" t="s">
        <v>62</v>
      </c>
      <c r="L378" s="6" t="str">
        <f>IF(ISBLANK(employee_data35[[#This Row],[ExitDate]]),"1","0")</f>
        <v>0</v>
      </c>
      <c r="M378" t="str">
        <f>IF(ISBLANK(employee_data35[[#This Row],[ExitDate]]),"Active","Tidak Active")</f>
        <v>Tidak Active</v>
      </c>
      <c r="N378" t="s">
        <v>33</v>
      </c>
      <c r="O378" t="s">
        <v>64</v>
      </c>
      <c r="P378" t="s">
        <v>63</v>
      </c>
      <c r="Q378" t="s">
        <v>126</v>
      </c>
      <c r="R378" t="s">
        <v>1755</v>
      </c>
      <c r="S378" t="s">
        <v>38</v>
      </c>
      <c r="T378" t="s">
        <v>90</v>
      </c>
      <c r="U378" s="1">
        <v>31179</v>
      </c>
      <c r="V378" s="7" t="str">
        <f>CONCATENATE(employee_data35[[#This Row],[First-LastName]]&amp;" "&amp;employee_data35[[#This Row],[DOB]])</f>
        <v>Kai-Holt 31179</v>
      </c>
      <c r="W378" t="s">
        <v>40</v>
      </c>
      <c r="X378" t="s">
        <v>281</v>
      </c>
      <c r="Y378" t="s">
        <v>42</v>
      </c>
      <c r="Z378">
        <v>35618</v>
      </c>
      <c r="AA378" t="s">
        <v>93</v>
      </c>
      <c r="AB378" t="s">
        <v>75</v>
      </c>
      <c r="AC378" t="s">
        <v>45</v>
      </c>
      <c r="AD378">
        <v>3</v>
      </c>
    </row>
    <row r="379" spans="1:30" x14ac:dyDescent="0.3">
      <c r="A379">
        <v>3804</v>
      </c>
      <c r="B379" t="s">
        <v>386</v>
      </c>
      <c r="C379" t="s">
        <v>1756</v>
      </c>
      <c r="D379" s="6" t="str">
        <f>CONCATENATE(employee_data35[[#This Row],[FirstName]], "-",employee_data35[[#This Row],[LastName]] )</f>
        <v>Brendon-Wilson</v>
      </c>
      <c r="E379" s="1">
        <v>43600</v>
      </c>
      <c r="F379" s="1"/>
      <c r="G379" s="7" t="str">
        <f>IF(ISBLANK(employee_data35[[#This Row],[ExitDate]]),"Yes","")</f>
        <v>Yes</v>
      </c>
      <c r="H379" t="s">
        <v>28</v>
      </c>
      <c r="I379" t="s">
        <v>1757</v>
      </c>
      <c r="J379" t="s">
        <v>1758</v>
      </c>
      <c r="K379" t="s">
        <v>89</v>
      </c>
      <c r="L379" s="6" t="str">
        <f>IF(ISBLANK(employee_data35[[#This Row],[ExitDate]]),"1","0")</f>
        <v>1</v>
      </c>
      <c r="M379" t="str">
        <f>IF(ISBLANK(employee_data35[[#This Row],[ExitDate]]),"Active","Tidak Active")</f>
        <v>Active</v>
      </c>
      <c r="N379" t="s">
        <v>63</v>
      </c>
      <c r="O379" t="s">
        <v>34</v>
      </c>
      <c r="P379" t="s">
        <v>52</v>
      </c>
      <c r="Q379" t="s">
        <v>36</v>
      </c>
      <c r="R379" t="s">
        <v>37</v>
      </c>
      <c r="S379" t="s">
        <v>38</v>
      </c>
      <c r="T379" t="s">
        <v>81</v>
      </c>
      <c r="U379" s="1">
        <v>28759</v>
      </c>
      <c r="V379" s="7" t="str">
        <f>CONCATENATE(employee_data35[[#This Row],[First-LastName]]&amp;" "&amp;employee_data35[[#This Row],[DOB]])</f>
        <v>Brendon-Wilson 28759</v>
      </c>
      <c r="W379" t="s">
        <v>40</v>
      </c>
      <c r="X379" t="s">
        <v>163</v>
      </c>
      <c r="Y379" t="s">
        <v>42</v>
      </c>
      <c r="Z379">
        <v>17561</v>
      </c>
      <c r="AA379" t="s">
        <v>56</v>
      </c>
      <c r="AB379" t="s">
        <v>75</v>
      </c>
      <c r="AC379" t="s">
        <v>45</v>
      </c>
      <c r="AD379">
        <v>3</v>
      </c>
    </row>
    <row r="380" spans="1:30" x14ac:dyDescent="0.3">
      <c r="A380">
        <v>3805</v>
      </c>
      <c r="B380" t="s">
        <v>1759</v>
      </c>
      <c r="C380" t="s">
        <v>1760</v>
      </c>
      <c r="D380" s="6" t="str">
        <f>CONCATENATE(employee_data35[[#This Row],[FirstName]], "-",employee_data35[[#This Row],[LastName]] )</f>
        <v>Nancy-Short</v>
      </c>
      <c r="E380" s="1">
        <v>44679</v>
      </c>
      <c r="F380" s="1"/>
      <c r="G380" s="7" t="str">
        <f>IF(ISBLANK(employee_data35[[#This Row],[ExitDate]]),"Yes","")</f>
        <v>Yes</v>
      </c>
      <c r="H380" t="s">
        <v>28</v>
      </c>
      <c r="I380" t="s">
        <v>1761</v>
      </c>
      <c r="J380" t="s">
        <v>1762</v>
      </c>
      <c r="K380" t="s">
        <v>31</v>
      </c>
      <c r="L380" s="6" t="str">
        <f>IF(ISBLANK(employee_data35[[#This Row],[ExitDate]]),"1","0")</f>
        <v>1</v>
      </c>
      <c r="M380" t="str">
        <f>IF(ISBLANK(employee_data35[[#This Row],[ExitDate]]),"Active","Tidak Active")</f>
        <v>Active</v>
      </c>
      <c r="N380" t="s">
        <v>63</v>
      </c>
      <c r="O380" t="s">
        <v>64</v>
      </c>
      <c r="P380" t="s">
        <v>52</v>
      </c>
      <c r="Q380" t="s">
        <v>36</v>
      </c>
      <c r="R380" t="s">
        <v>37</v>
      </c>
      <c r="S380" t="s">
        <v>38</v>
      </c>
      <c r="T380" t="s">
        <v>81</v>
      </c>
      <c r="U380" s="1">
        <v>30064</v>
      </c>
      <c r="V380" s="7" t="str">
        <f>CONCATENATE(employee_data35[[#This Row],[First-LastName]]&amp;" "&amp;employee_data35[[#This Row],[DOB]])</f>
        <v>Nancy-Short 30064</v>
      </c>
      <c r="W380" t="s">
        <v>40</v>
      </c>
      <c r="X380" t="s">
        <v>287</v>
      </c>
      <c r="Y380" t="s">
        <v>55</v>
      </c>
      <c r="Z380">
        <v>13779</v>
      </c>
      <c r="AA380" t="s">
        <v>74</v>
      </c>
      <c r="AB380" t="s">
        <v>104</v>
      </c>
      <c r="AC380" t="s">
        <v>45</v>
      </c>
      <c r="AD380">
        <v>3</v>
      </c>
    </row>
    <row r="381" spans="1:30" x14ac:dyDescent="0.3">
      <c r="A381">
        <v>3806</v>
      </c>
      <c r="B381" t="s">
        <v>1763</v>
      </c>
      <c r="C381" t="s">
        <v>1764</v>
      </c>
      <c r="D381" s="6" t="str">
        <f>CONCATENATE(employee_data35[[#This Row],[FirstName]], "-",employee_data35[[#This Row],[LastName]] )</f>
        <v>Isabella-Wilkins</v>
      </c>
      <c r="E381" s="1">
        <v>44462</v>
      </c>
      <c r="F381" s="1">
        <v>45108</v>
      </c>
      <c r="G381" s="7" t="str">
        <f>IF(ISBLANK(employee_data35[[#This Row],[ExitDate]]),"Yes","")</f>
        <v/>
      </c>
      <c r="H381" t="s">
        <v>28</v>
      </c>
      <c r="I381" t="s">
        <v>1765</v>
      </c>
      <c r="J381" t="s">
        <v>1766</v>
      </c>
      <c r="K381" t="s">
        <v>133</v>
      </c>
      <c r="L381" s="6" t="str">
        <f>IF(ISBLANK(employee_data35[[#This Row],[ExitDate]]),"1","0")</f>
        <v>0</v>
      </c>
      <c r="M381" t="str">
        <f>IF(ISBLANK(employee_data35[[#This Row],[ExitDate]]),"Active","Tidak Active")</f>
        <v>Tidak Active</v>
      </c>
      <c r="N381" t="s">
        <v>33</v>
      </c>
      <c r="O381" t="s">
        <v>34</v>
      </c>
      <c r="P381" t="s">
        <v>35</v>
      </c>
      <c r="Q381" t="s">
        <v>126</v>
      </c>
      <c r="R381" t="s">
        <v>1767</v>
      </c>
      <c r="S381" t="s">
        <v>38</v>
      </c>
      <c r="T381" t="s">
        <v>90</v>
      </c>
      <c r="U381" s="1">
        <v>27273</v>
      </c>
      <c r="V381" s="7" t="str">
        <f>CONCATENATE(employee_data35[[#This Row],[First-LastName]]&amp;" "&amp;employee_data35[[#This Row],[DOB]])</f>
        <v>Isabella-Wilkins 27273</v>
      </c>
      <c r="W381" t="s">
        <v>40</v>
      </c>
      <c r="X381" t="s">
        <v>352</v>
      </c>
      <c r="Y381" t="s">
        <v>55</v>
      </c>
      <c r="Z381">
        <v>31026</v>
      </c>
      <c r="AA381" t="s">
        <v>74</v>
      </c>
      <c r="AB381" t="s">
        <v>84</v>
      </c>
      <c r="AC381" t="s">
        <v>45</v>
      </c>
      <c r="AD381">
        <v>3</v>
      </c>
    </row>
    <row r="382" spans="1:30" x14ac:dyDescent="0.3">
      <c r="A382">
        <v>3807</v>
      </c>
      <c r="B382" t="s">
        <v>1768</v>
      </c>
      <c r="C382" t="s">
        <v>1769</v>
      </c>
      <c r="D382" s="6" t="str">
        <f>CONCATENATE(employee_data35[[#This Row],[FirstName]], "-",employee_data35[[#This Row],[LastName]] )</f>
        <v>Mayra-Moss</v>
      </c>
      <c r="E382" s="1">
        <v>44454</v>
      </c>
      <c r="F382" s="1">
        <v>44510</v>
      </c>
      <c r="G382" s="7" t="str">
        <f>IF(ISBLANK(employee_data35[[#This Row],[ExitDate]]),"Yes","")</f>
        <v/>
      </c>
      <c r="H382" t="s">
        <v>28</v>
      </c>
      <c r="I382" t="s">
        <v>1770</v>
      </c>
      <c r="J382" t="s">
        <v>1771</v>
      </c>
      <c r="K382" t="s">
        <v>50</v>
      </c>
      <c r="L382" s="6" t="str">
        <f>IF(ISBLANK(employee_data35[[#This Row],[ExitDate]]),"1","0")</f>
        <v>0</v>
      </c>
      <c r="M382" t="str">
        <f>IF(ISBLANK(employee_data35[[#This Row],[ExitDate]]),"Active","Tidak Active")</f>
        <v>Tidak Active</v>
      </c>
      <c r="N382" t="s">
        <v>33</v>
      </c>
      <c r="O382" t="s">
        <v>34</v>
      </c>
      <c r="P382" t="s">
        <v>35</v>
      </c>
      <c r="Q382" t="s">
        <v>126</v>
      </c>
      <c r="R382" t="s">
        <v>1772</v>
      </c>
      <c r="S382" t="s">
        <v>38</v>
      </c>
      <c r="T382" t="s">
        <v>177</v>
      </c>
      <c r="U382" s="1">
        <v>23513</v>
      </c>
      <c r="V382" s="7" t="str">
        <f>CONCATENATE(employee_data35[[#This Row],[First-LastName]]&amp;" "&amp;employee_data35[[#This Row],[DOB]])</f>
        <v>Mayra-Moss 23513</v>
      </c>
      <c r="W382" t="s">
        <v>40</v>
      </c>
      <c r="X382" t="s">
        <v>243</v>
      </c>
      <c r="Y382" t="s">
        <v>55</v>
      </c>
      <c r="Z382">
        <v>84074</v>
      </c>
      <c r="AA382" t="s">
        <v>128</v>
      </c>
      <c r="AB382" t="s">
        <v>75</v>
      </c>
      <c r="AC382" t="s">
        <v>45</v>
      </c>
      <c r="AD382">
        <v>3</v>
      </c>
    </row>
    <row r="383" spans="1:30" x14ac:dyDescent="0.3">
      <c r="A383">
        <v>3808</v>
      </c>
      <c r="B383" t="s">
        <v>1731</v>
      </c>
      <c r="C383" t="s">
        <v>378</v>
      </c>
      <c r="D383" s="6" t="str">
        <f>CONCATENATE(employee_data35[[#This Row],[FirstName]], "-",employee_data35[[#This Row],[LastName]] )</f>
        <v>Maria-Gonzalez</v>
      </c>
      <c r="E383" s="1">
        <v>43582</v>
      </c>
      <c r="F383" s="1">
        <v>43910</v>
      </c>
      <c r="G383" s="7" t="str">
        <f>IF(ISBLANK(employee_data35[[#This Row],[ExitDate]]),"Yes","")</f>
        <v/>
      </c>
      <c r="H383" t="s">
        <v>1773</v>
      </c>
      <c r="I383" t="s">
        <v>1774</v>
      </c>
      <c r="J383" t="s">
        <v>1775</v>
      </c>
      <c r="K383" t="s">
        <v>168</v>
      </c>
      <c r="L383" s="6" t="str">
        <f>IF(ISBLANK(employee_data35[[#This Row],[ExitDate]]),"1","0")</f>
        <v>0</v>
      </c>
      <c r="M383" t="str">
        <f>IF(ISBLANK(employee_data35[[#This Row],[ExitDate]]),"Active","Tidak Active")</f>
        <v>Tidak Active</v>
      </c>
      <c r="N383" t="s">
        <v>33</v>
      </c>
      <c r="O383" t="s">
        <v>64</v>
      </c>
      <c r="P383" t="s">
        <v>63</v>
      </c>
      <c r="Q383" t="s">
        <v>126</v>
      </c>
      <c r="R383" t="s">
        <v>1776</v>
      </c>
      <c r="S383" t="s">
        <v>170</v>
      </c>
      <c r="T383" t="s">
        <v>66</v>
      </c>
      <c r="U383" s="1">
        <v>17548</v>
      </c>
      <c r="V383" s="7" t="str">
        <f>CONCATENATE(employee_data35[[#This Row],[First-LastName]]&amp;" "&amp;employee_data35[[#This Row],[DOB]])</f>
        <v>Maria-Gonzalez 17548</v>
      </c>
      <c r="W383" t="s">
        <v>40</v>
      </c>
      <c r="X383" t="s">
        <v>395</v>
      </c>
      <c r="Y383" t="s">
        <v>42</v>
      </c>
      <c r="Z383">
        <v>2472</v>
      </c>
      <c r="AA383" t="s">
        <v>43</v>
      </c>
      <c r="AB383" t="s">
        <v>44</v>
      </c>
      <c r="AC383" t="s">
        <v>45</v>
      </c>
      <c r="AD383">
        <v>3</v>
      </c>
    </row>
    <row r="384" spans="1:30" x14ac:dyDescent="0.3">
      <c r="A384">
        <v>3809</v>
      </c>
      <c r="B384" t="s">
        <v>1777</v>
      </c>
      <c r="C384" t="s">
        <v>1778</v>
      </c>
      <c r="D384" s="6" t="str">
        <f>CONCATENATE(employee_data35[[#This Row],[FirstName]], "-",employee_data35[[#This Row],[LastName]] )</f>
        <v>Jumil-Turpin</v>
      </c>
      <c r="E384" s="1">
        <v>43744</v>
      </c>
      <c r="F384" s="1">
        <v>44066</v>
      </c>
      <c r="G384" s="7" t="str">
        <f>IF(ISBLANK(employee_data35[[#This Row],[ExitDate]]),"Yes","")</f>
        <v/>
      </c>
      <c r="H384" t="s">
        <v>1779</v>
      </c>
      <c r="I384" t="s">
        <v>1780</v>
      </c>
      <c r="J384" t="s">
        <v>1781</v>
      </c>
      <c r="K384" t="s">
        <v>80</v>
      </c>
      <c r="L384" s="6" t="str">
        <f>IF(ISBLANK(employee_data35[[#This Row],[ExitDate]]),"1","0")</f>
        <v>0</v>
      </c>
      <c r="M384" t="str">
        <f>IF(ISBLANK(employee_data35[[#This Row],[ExitDate]]),"Active","Tidak Active")</f>
        <v>Tidak Active</v>
      </c>
      <c r="N384" t="s">
        <v>52</v>
      </c>
      <c r="O384" t="s">
        <v>64</v>
      </c>
      <c r="P384" t="s">
        <v>52</v>
      </c>
      <c r="Q384" t="s">
        <v>126</v>
      </c>
      <c r="R384" t="s">
        <v>1782</v>
      </c>
      <c r="S384" t="s">
        <v>170</v>
      </c>
      <c r="T384" t="s">
        <v>90</v>
      </c>
      <c r="U384" s="1">
        <v>36911</v>
      </c>
      <c r="V384" s="7" t="str">
        <f>CONCATENATE(employee_data35[[#This Row],[First-LastName]]&amp;" "&amp;employee_data35[[#This Row],[DOB]])</f>
        <v>Jumil-Turpin 36911</v>
      </c>
      <c r="W384" t="s">
        <v>40</v>
      </c>
      <c r="X384" t="s">
        <v>226</v>
      </c>
      <c r="Y384" t="s">
        <v>55</v>
      </c>
      <c r="Z384">
        <v>2343</v>
      </c>
      <c r="AA384" t="s">
        <v>56</v>
      </c>
      <c r="AB384" t="s">
        <v>75</v>
      </c>
      <c r="AC384" t="s">
        <v>45</v>
      </c>
      <c r="AD384">
        <v>3</v>
      </c>
    </row>
    <row r="385" spans="1:30" x14ac:dyDescent="0.3">
      <c r="A385">
        <v>3810</v>
      </c>
      <c r="B385" t="s">
        <v>1636</v>
      </c>
      <c r="C385" t="s">
        <v>1783</v>
      </c>
      <c r="D385" s="6" t="str">
        <f>CONCATENATE(employee_data35[[#This Row],[FirstName]], "-",employee_data35[[#This Row],[LastName]] )</f>
        <v>Ann-Daniele</v>
      </c>
      <c r="E385" s="1">
        <v>43877</v>
      </c>
      <c r="F385" s="1"/>
      <c r="G385" s="7" t="str">
        <f>IF(ISBLANK(employee_data35[[#This Row],[ExitDate]]),"Yes","")</f>
        <v>Yes</v>
      </c>
      <c r="H385" t="s">
        <v>1784</v>
      </c>
      <c r="I385" t="s">
        <v>1785</v>
      </c>
      <c r="J385" t="s">
        <v>1786</v>
      </c>
      <c r="K385" t="s">
        <v>62</v>
      </c>
      <c r="L385" s="6" t="str">
        <f>IF(ISBLANK(employee_data35[[#This Row],[ExitDate]]),"1","0")</f>
        <v>1</v>
      </c>
      <c r="M385" t="str">
        <f>IF(ISBLANK(employee_data35[[#This Row],[ExitDate]]),"Active","Tidak Active")</f>
        <v>Active</v>
      </c>
      <c r="N385" t="s">
        <v>63</v>
      </c>
      <c r="O385" t="s">
        <v>51</v>
      </c>
      <c r="P385" t="s">
        <v>35</v>
      </c>
      <c r="Q385" t="s">
        <v>36</v>
      </c>
      <c r="R385" t="s">
        <v>37</v>
      </c>
      <c r="S385" t="s">
        <v>170</v>
      </c>
      <c r="T385" t="s">
        <v>66</v>
      </c>
      <c r="U385" s="1">
        <v>21833</v>
      </c>
      <c r="V385" s="7" t="str">
        <f>CONCATENATE(employee_data35[[#This Row],[First-LastName]]&amp;" "&amp;employee_data35[[#This Row],[DOB]])</f>
        <v>Ann-Daniele 21833</v>
      </c>
      <c r="W385" t="s">
        <v>91</v>
      </c>
      <c r="X385" t="s">
        <v>395</v>
      </c>
      <c r="Y385" t="s">
        <v>42</v>
      </c>
      <c r="Z385">
        <v>6033</v>
      </c>
      <c r="AA385" t="s">
        <v>93</v>
      </c>
      <c r="AB385" t="s">
        <v>75</v>
      </c>
      <c r="AC385" t="s">
        <v>45</v>
      </c>
      <c r="AD385">
        <v>3</v>
      </c>
    </row>
    <row r="386" spans="1:30" x14ac:dyDescent="0.3">
      <c r="A386">
        <v>3811</v>
      </c>
      <c r="B386" t="s">
        <v>1787</v>
      </c>
      <c r="C386" t="s">
        <v>1788</v>
      </c>
      <c r="D386" s="6" t="str">
        <f>CONCATENATE(employee_data35[[#This Row],[FirstName]], "-",employee_data35[[#This Row],[LastName]] )</f>
        <v>Joe-South</v>
      </c>
      <c r="E386" s="1">
        <v>44695</v>
      </c>
      <c r="F386" s="1">
        <v>44855</v>
      </c>
      <c r="G386" s="7" t="str">
        <f>IF(ISBLANK(employee_data35[[#This Row],[ExitDate]]),"Yes","")</f>
        <v/>
      </c>
      <c r="H386" t="s">
        <v>1784</v>
      </c>
      <c r="I386" t="s">
        <v>1789</v>
      </c>
      <c r="J386" t="s">
        <v>1790</v>
      </c>
      <c r="K386" t="s">
        <v>62</v>
      </c>
      <c r="L386" s="6" t="str">
        <f>IF(ISBLANK(employee_data35[[#This Row],[ExitDate]]),"1","0")</f>
        <v>0</v>
      </c>
      <c r="M386" t="str">
        <f>IF(ISBLANK(employee_data35[[#This Row],[ExitDate]]),"Active","Tidak Active")</f>
        <v>Tidak Active</v>
      </c>
      <c r="N386" t="s">
        <v>52</v>
      </c>
      <c r="O386" t="s">
        <v>64</v>
      </c>
      <c r="P386" t="s">
        <v>35</v>
      </c>
      <c r="Q386" t="s">
        <v>99</v>
      </c>
      <c r="R386" t="s">
        <v>1791</v>
      </c>
      <c r="S386" t="s">
        <v>170</v>
      </c>
      <c r="T386" t="s">
        <v>231</v>
      </c>
      <c r="U386" s="1">
        <v>21255</v>
      </c>
      <c r="V386" s="7" t="str">
        <f>CONCATENATE(employee_data35[[#This Row],[First-LastName]]&amp;" "&amp;employee_data35[[#This Row],[DOB]])</f>
        <v>Joe-South 21255</v>
      </c>
      <c r="W386" t="s">
        <v>91</v>
      </c>
      <c r="X386" t="s">
        <v>113</v>
      </c>
      <c r="Y386" t="s">
        <v>55</v>
      </c>
      <c r="Z386">
        <v>6278</v>
      </c>
      <c r="AA386" t="s">
        <v>56</v>
      </c>
      <c r="AB386" t="s">
        <v>44</v>
      </c>
      <c r="AC386" t="s">
        <v>45</v>
      </c>
      <c r="AD386">
        <v>3</v>
      </c>
    </row>
    <row r="387" spans="1:30" x14ac:dyDescent="0.3">
      <c r="A387">
        <v>3812</v>
      </c>
      <c r="B387" t="s">
        <v>1792</v>
      </c>
      <c r="C387" t="s">
        <v>1793</v>
      </c>
      <c r="D387" s="6" t="str">
        <f>CONCATENATE(employee_data35[[#This Row],[FirstName]], "-",employee_data35[[#This Row],[LastName]] )</f>
        <v>Sarah-Warfield</v>
      </c>
      <c r="E387" s="1">
        <v>43509</v>
      </c>
      <c r="F387" s="1">
        <v>44049</v>
      </c>
      <c r="G387" s="7" t="str">
        <f>IF(ISBLANK(employee_data35[[#This Row],[ExitDate]]),"Yes","")</f>
        <v/>
      </c>
      <c r="H387" t="s">
        <v>1784</v>
      </c>
      <c r="I387" t="s">
        <v>1794</v>
      </c>
      <c r="J387" t="s">
        <v>1795</v>
      </c>
      <c r="K387" t="s">
        <v>89</v>
      </c>
      <c r="L387" s="6" t="str">
        <f>IF(ISBLANK(employee_data35[[#This Row],[ExitDate]]),"1","0")</f>
        <v>0</v>
      </c>
      <c r="M387" t="str">
        <f>IF(ISBLANK(employee_data35[[#This Row],[ExitDate]]),"Active","Tidak Active")</f>
        <v>Tidak Active</v>
      </c>
      <c r="N387" t="s">
        <v>33</v>
      </c>
      <c r="O387" t="s">
        <v>64</v>
      </c>
      <c r="P387" t="s">
        <v>63</v>
      </c>
      <c r="Q387" t="s">
        <v>126</v>
      </c>
      <c r="R387" t="s">
        <v>1796</v>
      </c>
      <c r="S387" t="s">
        <v>170</v>
      </c>
      <c r="T387" t="s">
        <v>101</v>
      </c>
      <c r="U387" s="1">
        <v>31191</v>
      </c>
      <c r="V387" s="7" t="str">
        <f>CONCATENATE(employee_data35[[#This Row],[First-LastName]]&amp;" "&amp;employee_data35[[#This Row],[DOB]])</f>
        <v>Sarah-Warfield 31191</v>
      </c>
      <c r="W387" t="s">
        <v>40</v>
      </c>
      <c r="X387" t="s">
        <v>613</v>
      </c>
      <c r="Y387" t="s">
        <v>42</v>
      </c>
      <c r="Z387">
        <v>2453</v>
      </c>
      <c r="AA387" t="s">
        <v>56</v>
      </c>
      <c r="AB387" t="s">
        <v>75</v>
      </c>
      <c r="AC387" t="s">
        <v>45</v>
      </c>
      <c r="AD387">
        <v>3</v>
      </c>
    </row>
    <row r="388" spans="1:30" x14ac:dyDescent="0.3">
      <c r="A388">
        <v>3813</v>
      </c>
      <c r="B388" t="s">
        <v>1797</v>
      </c>
      <c r="C388" t="s">
        <v>1798</v>
      </c>
      <c r="D388" s="6" t="str">
        <f>CONCATENATE(employee_data35[[#This Row],[FirstName]], "-",employee_data35[[#This Row],[LastName]] )</f>
        <v>Alejandro-Bacong</v>
      </c>
      <c r="E388" s="1">
        <v>44797</v>
      </c>
      <c r="F388" s="1"/>
      <c r="G388" s="7" t="str">
        <f>IF(ISBLANK(employee_data35[[#This Row],[ExitDate]]),"Yes","")</f>
        <v>Yes</v>
      </c>
      <c r="H388" t="s">
        <v>1773</v>
      </c>
      <c r="I388" t="s">
        <v>1799</v>
      </c>
      <c r="J388" t="s">
        <v>1800</v>
      </c>
      <c r="K388" t="s">
        <v>133</v>
      </c>
      <c r="L388" s="6" t="str">
        <f>IF(ISBLANK(employee_data35[[#This Row],[ExitDate]]),"1","0")</f>
        <v>1</v>
      </c>
      <c r="M388" t="str">
        <f>IF(ISBLANK(employee_data35[[#This Row],[ExitDate]]),"Active","Tidak Active")</f>
        <v>Active</v>
      </c>
      <c r="N388" t="s">
        <v>52</v>
      </c>
      <c r="O388" t="s">
        <v>51</v>
      </c>
      <c r="P388" t="s">
        <v>52</v>
      </c>
      <c r="Q388" t="s">
        <v>36</v>
      </c>
      <c r="R388" t="s">
        <v>37</v>
      </c>
      <c r="S388" t="s">
        <v>170</v>
      </c>
      <c r="T388" t="s">
        <v>111</v>
      </c>
      <c r="U388" s="1">
        <v>20145</v>
      </c>
      <c r="V388" s="7" t="str">
        <f>CONCATENATE(employee_data35[[#This Row],[First-LastName]]&amp;" "&amp;employee_data35[[#This Row],[DOB]])</f>
        <v>Alejandro-Bacong 20145</v>
      </c>
      <c r="W388" t="s">
        <v>40</v>
      </c>
      <c r="X388" t="s">
        <v>113</v>
      </c>
      <c r="Y388" t="s">
        <v>55</v>
      </c>
      <c r="Z388">
        <v>1886</v>
      </c>
      <c r="AA388" t="s">
        <v>56</v>
      </c>
      <c r="AB388" t="s">
        <v>44</v>
      </c>
      <c r="AC388" t="s">
        <v>45</v>
      </c>
      <c r="AD388">
        <v>3</v>
      </c>
    </row>
    <row r="389" spans="1:30" x14ac:dyDescent="0.3">
      <c r="A389">
        <v>3814</v>
      </c>
      <c r="B389" t="s">
        <v>1801</v>
      </c>
      <c r="C389" t="s">
        <v>1802</v>
      </c>
      <c r="D389" s="6" t="str">
        <f>CONCATENATE(employee_data35[[#This Row],[FirstName]], "-",employee_data35[[#This Row],[LastName]] )</f>
        <v>Jyoti-Lajiri</v>
      </c>
      <c r="E389" s="1">
        <v>43472</v>
      </c>
      <c r="F389" s="1">
        <v>44079</v>
      </c>
      <c r="G389" s="7" t="str">
        <f>IF(ISBLANK(employee_data35[[#This Row],[ExitDate]]),"Yes","")</f>
        <v/>
      </c>
      <c r="H389" t="s">
        <v>1784</v>
      </c>
      <c r="I389" t="s">
        <v>1803</v>
      </c>
      <c r="J389" t="s">
        <v>1804</v>
      </c>
      <c r="K389" t="s">
        <v>50</v>
      </c>
      <c r="L389" s="6" t="str">
        <f>IF(ISBLANK(employee_data35[[#This Row],[ExitDate]]),"1","0")</f>
        <v>0</v>
      </c>
      <c r="M389" t="str">
        <f>IF(ISBLANK(employee_data35[[#This Row],[ExitDate]]),"Active","Tidak Active")</f>
        <v>Tidak Active</v>
      </c>
      <c r="N389" t="s">
        <v>52</v>
      </c>
      <c r="O389" t="s">
        <v>34</v>
      </c>
      <c r="P389" t="s">
        <v>63</v>
      </c>
      <c r="Q389" t="s">
        <v>140</v>
      </c>
      <c r="R389" t="s">
        <v>1806</v>
      </c>
      <c r="S389" t="s">
        <v>170</v>
      </c>
      <c r="T389" t="s">
        <v>111</v>
      </c>
      <c r="U389" s="1">
        <v>20196</v>
      </c>
      <c r="V389" s="7" t="str">
        <f>CONCATENATE(employee_data35[[#This Row],[First-LastName]]&amp;" "&amp;employee_data35[[#This Row],[DOB]])</f>
        <v>Jyoti-Lajiri 20196</v>
      </c>
      <c r="W389" t="s">
        <v>40</v>
      </c>
      <c r="X389" t="s">
        <v>178</v>
      </c>
      <c r="Y389" t="s">
        <v>55</v>
      </c>
      <c r="Z389">
        <v>2169</v>
      </c>
      <c r="AA389" t="s">
        <v>93</v>
      </c>
      <c r="AB389" t="s">
        <v>44</v>
      </c>
      <c r="AC389" t="s">
        <v>45</v>
      </c>
      <c r="AD389">
        <v>3</v>
      </c>
    </row>
    <row r="390" spans="1:30" x14ac:dyDescent="0.3">
      <c r="A390">
        <v>3815</v>
      </c>
      <c r="B390" t="s">
        <v>1807</v>
      </c>
      <c r="C390" t="s">
        <v>1808</v>
      </c>
      <c r="D390" s="6" t="str">
        <f>CONCATENATE(employee_data35[[#This Row],[FirstName]], "-",employee_data35[[#This Row],[LastName]] )</f>
        <v>Neville-Tredinnick</v>
      </c>
      <c r="E390" s="1">
        <v>44281</v>
      </c>
      <c r="F390" s="1"/>
      <c r="G390" s="7" t="str">
        <f>IF(ISBLANK(employee_data35[[#This Row],[ExitDate]]),"Yes","")</f>
        <v>Yes</v>
      </c>
      <c r="H390" t="s">
        <v>1779</v>
      </c>
      <c r="I390" t="s">
        <v>1809</v>
      </c>
      <c r="J390" t="s">
        <v>1810</v>
      </c>
      <c r="K390" t="s">
        <v>133</v>
      </c>
      <c r="L390" s="6" t="str">
        <f>IF(ISBLANK(employee_data35[[#This Row],[ExitDate]]),"1","0")</f>
        <v>1</v>
      </c>
      <c r="M390" t="str">
        <f>IF(ISBLANK(employee_data35[[#This Row],[ExitDate]]),"Active","Tidak Active")</f>
        <v>Active</v>
      </c>
      <c r="N390" t="s">
        <v>33</v>
      </c>
      <c r="O390" t="s">
        <v>34</v>
      </c>
      <c r="P390" t="s">
        <v>52</v>
      </c>
      <c r="Q390" t="s">
        <v>36</v>
      </c>
      <c r="R390" t="s">
        <v>37</v>
      </c>
      <c r="S390" t="s">
        <v>170</v>
      </c>
      <c r="T390" t="s">
        <v>177</v>
      </c>
      <c r="U390" s="1">
        <v>30828</v>
      </c>
      <c r="V390" s="7" t="str">
        <f>CONCATENATE(employee_data35[[#This Row],[First-LastName]]&amp;" "&amp;employee_data35[[#This Row],[DOB]])</f>
        <v>Neville-Tredinnick 30828</v>
      </c>
      <c r="W390" t="s">
        <v>40</v>
      </c>
      <c r="X390" t="s">
        <v>178</v>
      </c>
      <c r="Y390" t="s">
        <v>55</v>
      </c>
      <c r="Z390">
        <v>1420</v>
      </c>
      <c r="AA390" t="s">
        <v>43</v>
      </c>
      <c r="AB390" t="s">
        <v>104</v>
      </c>
      <c r="AC390" t="s">
        <v>45</v>
      </c>
      <c r="AD390">
        <v>3</v>
      </c>
    </row>
    <row r="391" spans="1:30" x14ac:dyDescent="0.3">
      <c r="A391">
        <v>3816</v>
      </c>
      <c r="B391" t="s">
        <v>1811</v>
      </c>
      <c r="C391" t="s">
        <v>1812</v>
      </c>
      <c r="D391" s="6" t="str">
        <f>CONCATENATE(employee_data35[[#This Row],[FirstName]], "-",employee_data35[[#This Row],[LastName]] )</f>
        <v>Anthony-Cisco</v>
      </c>
      <c r="E391" s="1">
        <v>44317</v>
      </c>
      <c r="F391" s="1"/>
      <c r="G391" s="7" t="str">
        <f>IF(ISBLANK(employee_data35[[#This Row],[ExitDate]]),"Yes","")</f>
        <v>Yes</v>
      </c>
      <c r="H391" t="s">
        <v>1773</v>
      </c>
      <c r="I391" t="s">
        <v>1813</v>
      </c>
      <c r="J391" t="s">
        <v>1814</v>
      </c>
      <c r="K391" t="s">
        <v>98</v>
      </c>
      <c r="L391" s="6" t="str">
        <f>IF(ISBLANK(employee_data35[[#This Row],[ExitDate]]),"1","0")</f>
        <v>1</v>
      </c>
      <c r="M391" t="str">
        <f>IF(ISBLANK(employee_data35[[#This Row],[ExitDate]]),"Active","Tidak Active")</f>
        <v>Active</v>
      </c>
      <c r="N391" t="s">
        <v>63</v>
      </c>
      <c r="O391" t="s">
        <v>51</v>
      </c>
      <c r="P391" t="s">
        <v>35</v>
      </c>
      <c r="Q391" t="s">
        <v>36</v>
      </c>
      <c r="R391" t="s">
        <v>37</v>
      </c>
      <c r="S391" t="s">
        <v>170</v>
      </c>
      <c r="T391" t="s">
        <v>90</v>
      </c>
      <c r="U391" s="1">
        <v>20677</v>
      </c>
      <c r="V391" s="7" t="str">
        <f>CONCATENATE(employee_data35[[#This Row],[First-LastName]]&amp;" "&amp;employee_data35[[#This Row],[DOB]])</f>
        <v>Anthony-Cisco 20677</v>
      </c>
      <c r="W391" t="s">
        <v>40</v>
      </c>
      <c r="X391" t="s">
        <v>103</v>
      </c>
      <c r="Y391" t="s">
        <v>55</v>
      </c>
      <c r="Z391">
        <v>2135</v>
      </c>
      <c r="AA391" t="s">
        <v>56</v>
      </c>
      <c r="AB391" t="s">
        <v>75</v>
      </c>
      <c r="AC391" t="s">
        <v>45</v>
      </c>
      <c r="AD391">
        <v>3</v>
      </c>
    </row>
    <row r="392" spans="1:30" x14ac:dyDescent="0.3">
      <c r="A392">
        <v>3817</v>
      </c>
      <c r="B392" t="s">
        <v>1815</v>
      </c>
      <c r="C392" t="s">
        <v>1816</v>
      </c>
      <c r="D392" s="6" t="str">
        <f>CONCATENATE(employee_data35[[#This Row],[FirstName]], "-",employee_data35[[#This Row],[LastName]] )</f>
        <v>Linda-Dolan</v>
      </c>
      <c r="E392" s="1">
        <v>44479</v>
      </c>
      <c r="F392" s="1">
        <v>44947</v>
      </c>
      <c r="G392" s="7" t="str">
        <f>IF(ISBLANK(employee_data35[[#This Row],[ExitDate]]),"Yes","")</f>
        <v/>
      </c>
      <c r="H392" t="s">
        <v>1773</v>
      </c>
      <c r="I392" t="s">
        <v>1817</v>
      </c>
      <c r="J392" t="s">
        <v>1818</v>
      </c>
      <c r="K392" t="s">
        <v>31</v>
      </c>
      <c r="L392" s="6" t="str">
        <f>IF(ISBLANK(employee_data35[[#This Row],[ExitDate]]),"1","0")</f>
        <v>0</v>
      </c>
      <c r="M392" t="str">
        <f>IF(ISBLANK(employee_data35[[#This Row],[ExitDate]]),"Active","Tidak Active")</f>
        <v>Tidak Active</v>
      </c>
      <c r="N392" t="s">
        <v>52</v>
      </c>
      <c r="O392" t="s">
        <v>51</v>
      </c>
      <c r="P392" t="s">
        <v>63</v>
      </c>
      <c r="Q392" t="s">
        <v>126</v>
      </c>
      <c r="R392" t="s">
        <v>1819</v>
      </c>
      <c r="S392" t="s">
        <v>170</v>
      </c>
      <c r="T392" t="s">
        <v>81</v>
      </c>
      <c r="U392" s="1">
        <v>28491</v>
      </c>
      <c r="V392" s="7" t="str">
        <f>CONCATENATE(employee_data35[[#This Row],[First-LastName]]&amp;" "&amp;employee_data35[[#This Row],[DOB]])</f>
        <v>Linda-Dolan 28491</v>
      </c>
      <c r="W392" t="s">
        <v>40</v>
      </c>
      <c r="X392" t="s">
        <v>103</v>
      </c>
      <c r="Y392" t="s">
        <v>42</v>
      </c>
      <c r="Z392">
        <v>2119</v>
      </c>
      <c r="AA392" t="s">
        <v>93</v>
      </c>
      <c r="AB392" t="s">
        <v>75</v>
      </c>
      <c r="AC392" t="s">
        <v>236</v>
      </c>
      <c r="AD392">
        <v>3</v>
      </c>
    </row>
    <row r="393" spans="1:30" x14ac:dyDescent="0.3">
      <c r="A393">
        <v>3818</v>
      </c>
      <c r="B393" t="s">
        <v>1820</v>
      </c>
      <c r="C393" t="s">
        <v>1821</v>
      </c>
      <c r="D393" s="6" t="str">
        <f>CONCATENATE(employee_data35[[#This Row],[FirstName]], "-",employee_data35[[#This Row],[LastName]] )</f>
        <v>Carlos-Merlos</v>
      </c>
      <c r="E393" s="1">
        <v>43832</v>
      </c>
      <c r="F393" s="1">
        <v>44654</v>
      </c>
      <c r="G393" s="7" t="str">
        <f>IF(ISBLANK(employee_data35[[#This Row],[ExitDate]]),"Yes","")</f>
        <v/>
      </c>
      <c r="H393" t="s">
        <v>1779</v>
      </c>
      <c r="I393" t="s">
        <v>1822</v>
      </c>
      <c r="J393" t="s">
        <v>1823</v>
      </c>
      <c r="K393" t="s">
        <v>31</v>
      </c>
      <c r="L393" s="6" t="str">
        <f>IF(ISBLANK(employee_data35[[#This Row],[ExitDate]]),"1","0")</f>
        <v>0</v>
      </c>
      <c r="M393" t="str">
        <f>IF(ISBLANK(employee_data35[[#This Row],[ExitDate]]),"Active","Tidak Active")</f>
        <v>Tidak Active</v>
      </c>
      <c r="N393" t="s">
        <v>52</v>
      </c>
      <c r="O393" t="s">
        <v>51</v>
      </c>
      <c r="P393" t="s">
        <v>52</v>
      </c>
      <c r="Q393" t="s">
        <v>175</v>
      </c>
      <c r="R393" t="s">
        <v>1824</v>
      </c>
      <c r="S393" t="s">
        <v>170</v>
      </c>
      <c r="T393" t="s">
        <v>594</v>
      </c>
      <c r="U393" s="1">
        <v>18429</v>
      </c>
      <c r="V393" s="7" t="str">
        <f>CONCATENATE(employee_data35[[#This Row],[First-LastName]]&amp;" "&amp;employee_data35[[#This Row],[DOB]])</f>
        <v>Carlos-Merlos 18429</v>
      </c>
      <c r="W393" t="s">
        <v>40</v>
      </c>
      <c r="X393" t="s">
        <v>103</v>
      </c>
      <c r="Y393" t="s">
        <v>55</v>
      </c>
      <c r="Z393">
        <v>2138</v>
      </c>
      <c r="AA393" t="s">
        <v>128</v>
      </c>
      <c r="AB393" t="s">
        <v>75</v>
      </c>
      <c r="AC393" t="s">
        <v>45</v>
      </c>
      <c r="AD393">
        <v>3</v>
      </c>
    </row>
    <row r="394" spans="1:30" x14ac:dyDescent="0.3">
      <c r="A394">
        <v>3819</v>
      </c>
      <c r="B394" t="s">
        <v>1825</v>
      </c>
      <c r="C394" t="s">
        <v>1826</v>
      </c>
      <c r="D394" s="6" t="str">
        <f>CONCATENATE(employee_data35[[#This Row],[FirstName]], "-",employee_data35[[#This Row],[LastName]] )</f>
        <v>Tanya-Morway</v>
      </c>
      <c r="E394" s="1">
        <v>43850</v>
      </c>
      <c r="F394" s="1"/>
      <c r="G394" s="7" t="str">
        <f>IF(ISBLANK(employee_data35[[#This Row],[ExitDate]]),"Yes","")</f>
        <v>Yes</v>
      </c>
      <c r="H394" t="s">
        <v>1779</v>
      </c>
      <c r="I394" t="s">
        <v>1827</v>
      </c>
      <c r="J394" t="s">
        <v>1828</v>
      </c>
      <c r="K394" t="s">
        <v>139</v>
      </c>
      <c r="L394" s="6" t="str">
        <f>IF(ISBLANK(employee_data35[[#This Row],[ExitDate]]),"1","0")</f>
        <v>1</v>
      </c>
      <c r="M394" t="str">
        <f>IF(ISBLANK(employee_data35[[#This Row],[ExitDate]]),"Active","Tidak Active")</f>
        <v>Active</v>
      </c>
      <c r="N394" t="s">
        <v>63</v>
      </c>
      <c r="O394" t="s">
        <v>64</v>
      </c>
      <c r="P394" t="s">
        <v>52</v>
      </c>
      <c r="Q394" t="s">
        <v>36</v>
      </c>
      <c r="R394" t="s">
        <v>37</v>
      </c>
      <c r="S394" t="s">
        <v>170</v>
      </c>
      <c r="T394" t="s">
        <v>53</v>
      </c>
      <c r="U394" s="1">
        <v>21150</v>
      </c>
      <c r="V394" s="7" t="str">
        <f>CONCATENATE(employee_data35[[#This Row],[First-LastName]]&amp;" "&amp;employee_data35[[#This Row],[DOB]])</f>
        <v>Tanya-Morway 21150</v>
      </c>
      <c r="W394" t="s">
        <v>40</v>
      </c>
      <c r="X394" t="s">
        <v>226</v>
      </c>
      <c r="Y394" t="s">
        <v>42</v>
      </c>
      <c r="Z394">
        <v>2048</v>
      </c>
      <c r="AA394" t="s">
        <v>128</v>
      </c>
      <c r="AB394" t="s">
        <v>75</v>
      </c>
      <c r="AC394" t="s">
        <v>45</v>
      </c>
      <c r="AD394">
        <v>3</v>
      </c>
    </row>
    <row r="395" spans="1:30" x14ac:dyDescent="0.3">
      <c r="A395">
        <v>3820</v>
      </c>
      <c r="B395" t="s">
        <v>1829</v>
      </c>
      <c r="C395" t="s">
        <v>1830</v>
      </c>
      <c r="D395" s="6" t="str">
        <f>CONCATENATE(employee_data35[[#This Row],[FirstName]], "-",employee_data35[[#This Row],[LastName]] )</f>
        <v>Anita-Shepard</v>
      </c>
      <c r="E395" s="1">
        <v>43323</v>
      </c>
      <c r="F395" s="1">
        <v>44337</v>
      </c>
      <c r="G395" s="7" t="str">
        <f>IF(ISBLANK(employee_data35[[#This Row],[ExitDate]]),"Yes","")</f>
        <v/>
      </c>
      <c r="H395" t="s">
        <v>1779</v>
      </c>
      <c r="I395" t="s">
        <v>1831</v>
      </c>
      <c r="J395" t="s">
        <v>1832</v>
      </c>
      <c r="K395" t="s">
        <v>50</v>
      </c>
      <c r="L395" s="6" t="str">
        <f>IF(ISBLANK(employee_data35[[#This Row],[ExitDate]]),"1","0")</f>
        <v>0</v>
      </c>
      <c r="M395" t="str">
        <f>IF(ISBLANK(employee_data35[[#This Row],[ExitDate]]),"Active","Tidak Active")</f>
        <v>Tidak Active</v>
      </c>
      <c r="N395" t="s">
        <v>33</v>
      </c>
      <c r="O395" t="s">
        <v>34</v>
      </c>
      <c r="P395" t="s">
        <v>63</v>
      </c>
      <c r="Q395" t="s">
        <v>175</v>
      </c>
      <c r="R395" t="s">
        <v>1833</v>
      </c>
      <c r="S395" t="s">
        <v>170</v>
      </c>
      <c r="T395" t="s">
        <v>81</v>
      </c>
      <c r="U395" s="1">
        <v>28032</v>
      </c>
      <c r="V395" s="7" t="str">
        <f>CONCATENATE(employee_data35[[#This Row],[First-LastName]]&amp;" "&amp;employee_data35[[#This Row],[DOB]])</f>
        <v>Anita-Shepard 28032</v>
      </c>
      <c r="W395" t="s">
        <v>40</v>
      </c>
      <c r="X395" t="s">
        <v>226</v>
      </c>
      <c r="Y395" t="s">
        <v>42</v>
      </c>
      <c r="Z395">
        <v>1773</v>
      </c>
      <c r="AA395" t="s">
        <v>74</v>
      </c>
      <c r="AB395" t="s">
        <v>104</v>
      </c>
      <c r="AC395" t="s">
        <v>45</v>
      </c>
      <c r="AD395">
        <v>3</v>
      </c>
    </row>
    <row r="396" spans="1:30" x14ac:dyDescent="0.3">
      <c r="A396">
        <v>3821</v>
      </c>
      <c r="B396" t="s">
        <v>1834</v>
      </c>
      <c r="C396" t="s">
        <v>1835</v>
      </c>
      <c r="D396" s="6" t="str">
        <f>CONCATENATE(employee_data35[[#This Row],[FirstName]], "-",employee_data35[[#This Row],[LastName]] )</f>
        <v>Jeremiah-Semizoglou</v>
      </c>
      <c r="E396" s="1">
        <v>44548</v>
      </c>
      <c r="F396" s="1"/>
      <c r="G396" s="7" t="str">
        <f>IF(ISBLANK(employee_data35[[#This Row],[ExitDate]]),"Yes","")</f>
        <v>Yes</v>
      </c>
      <c r="H396" t="s">
        <v>1784</v>
      </c>
      <c r="I396" t="s">
        <v>1836</v>
      </c>
      <c r="J396" t="s">
        <v>1837</v>
      </c>
      <c r="K396" t="s">
        <v>80</v>
      </c>
      <c r="L396" s="6" t="str">
        <f>IF(ISBLANK(employee_data35[[#This Row],[ExitDate]]),"1","0")</f>
        <v>1</v>
      </c>
      <c r="M396" t="str">
        <f>IF(ISBLANK(employee_data35[[#This Row],[ExitDate]]),"Active","Tidak Active")</f>
        <v>Active</v>
      </c>
      <c r="N396" t="s">
        <v>33</v>
      </c>
      <c r="O396" t="s">
        <v>51</v>
      </c>
      <c r="P396" t="s">
        <v>35</v>
      </c>
      <c r="Q396" t="s">
        <v>36</v>
      </c>
      <c r="R396" t="s">
        <v>37</v>
      </c>
      <c r="S396" t="s">
        <v>170</v>
      </c>
      <c r="T396" t="s">
        <v>90</v>
      </c>
      <c r="U396" s="1">
        <v>29679</v>
      </c>
      <c r="V396" s="7" t="str">
        <f>CONCATENATE(employee_data35[[#This Row],[First-LastName]]&amp;" "&amp;employee_data35[[#This Row],[DOB]])</f>
        <v>Jeremiah-Semizoglou 29679</v>
      </c>
      <c r="W396" t="s">
        <v>40</v>
      </c>
      <c r="X396" t="s">
        <v>243</v>
      </c>
      <c r="Y396" t="s">
        <v>55</v>
      </c>
      <c r="Z396">
        <v>1545</v>
      </c>
      <c r="AA396" t="s">
        <v>43</v>
      </c>
      <c r="AB396" t="s">
        <v>75</v>
      </c>
      <c r="AC396" t="s">
        <v>45</v>
      </c>
      <c r="AD396">
        <v>3</v>
      </c>
    </row>
    <row r="397" spans="1:30" x14ac:dyDescent="0.3">
      <c r="A397">
        <v>3822</v>
      </c>
      <c r="B397" t="s">
        <v>1838</v>
      </c>
      <c r="C397" t="s">
        <v>1839</v>
      </c>
      <c r="D397" s="6" t="str">
        <f>CONCATENATE(employee_data35[[#This Row],[FirstName]], "-",employee_data35[[#This Row],[LastName]] )</f>
        <v>Katrina-Lambert</v>
      </c>
      <c r="E397" s="1">
        <v>43732</v>
      </c>
      <c r="F397" s="1">
        <v>44655</v>
      </c>
      <c r="G397" s="7" t="str">
        <f>IF(ISBLANK(employee_data35[[#This Row],[ExitDate]]),"Yes","")</f>
        <v/>
      </c>
      <c r="H397" t="s">
        <v>1779</v>
      </c>
      <c r="I397" t="s">
        <v>1840</v>
      </c>
      <c r="J397" t="s">
        <v>1841</v>
      </c>
      <c r="K397" t="s">
        <v>98</v>
      </c>
      <c r="L397" s="6" t="str">
        <f>IF(ISBLANK(employee_data35[[#This Row],[ExitDate]]),"1","0")</f>
        <v>0</v>
      </c>
      <c r="M397" t="str">
        <f>IF(ISBLANK(employee_data35[[#This Row],[ExitDate]]),"Active","Tidak Active")</f>
        <v>Tidak Active</v>
      </c>
      <c r="N397" t="s">
        <v>63</v>
      </c>
      <c r="O397" t="s">
        <v>64</v>
      </c>
      <c r="P397" t="s">
        <v>52</v>
      </c>
      <c r="Q397" t="s">
        <v>140</v>
      </c>
      <c r="R397" t="s">
        <v>1842</v>
      </c>
      <c r="S397" t="s">
        <v>1843</v>
      </c>
      <c r="T397" t="s">
        <v>81</v>
      </c>
      <c r="U397" s="1">
        <v>27655</v>
      </c>
      <c r="V397" s="7" t="str">
        <f>CONCATENATE(employee_data35[[#This Row],[First-LastName]]&amp;" "&amp;employee_data35[[#This Row],[DOB]])</f>
        <v>Katrina-Lambert 27655</v>
      </c>
      <c r="W397" t="s">
        <v>40</v>
      </c>
      <c r="X397" t="s">
        <v>103</v>
      </c>
      <c r="Y397" t="s">
        <v>55</v>
      </c>
      <c r="Z397">
        <v>56727</v>
      </c>
      <c r="AA397" t="s">
        <v>56</v>
      </c>
      <c r="AB397" t="s">
        <v>104</v>
      </c>
      <c r="AC397" t="s">
        <v>45</v>
      </c>
      <c r="AD397">
        <v>3</v>
      </c>
    </row>
    <row r="398" spans="1:30" x14ac:dyDescent="0.3">
      <c r="A398">
        <v>3823</v>
      </c>
      <c r="B398" t="s">
        <v>1844</v>
      </c>
      <c r="C398" t="s">
        <v>1845</v>
      </c>
      <c r="D398" s="6" t="str">
        <f>CONCATENATE(employee_data35[[#This Row],[FirstName]], "-",employee_data35[[#This Row],[LastName]] )</f>
        <v>Alexzander-Pope</v>
      </c>
      <c r="E398" s="1">
        <v>44851</v>
      </c>
      <c r="F398" s="1">
        <v>45103</v>
      </c>
      <c r="G398" s="7" t="str">
        <f>IF(ISBLANK(employee_data35[[#This Row],[ExitDate]]),"Yes","")</f>
        <v/>
      </c>
      <c r="H398" t="s">
        <v>1779</v>
      </c>
      <c r="I398" t="s">
        <v>1846</v>
      </c>
      <c r="J398" t="s">
        <v>1847</v>
      </c>
      <c r="K398" t="s">
        <v>80</v>
      </c>
      <c r="L398" s="6" t="str">
        <f>IF(ISBLANK(employee_data35[[#This Row],[ExitDate]]),"1","0")</f>
        <v>0</v>
      </c>
      <c r="M398" t="str">
        <f>IF(ISBLANK(employee_data35[[#This Row],[ExitDate]]),"Active","Tidak Active")</f>
        <v>Tidak Active</v>
      </c>
      <c r="N398" t="s">
        <v>63</v>
      </c>
      <c r="O398" t="s">
        <v>51</v>
      </c>
      <c r="P398" t="s">
        <v>35</v>
      </c>
      <c r="Q398" t="s">
        <v>99</v>
      </c>
      <c r="R398" t="s">
        <v>1848</v>
      </c>
      <c r="S398" t="s">
        <v>1843</v>
      </c>
      <c r="T398" t="s">
        <v>286</v>
      </c>
      <c r="U398" s="1">
        <v>32013</v>
      </c>
      <c r="V398" s="7" t="str">
        <f>CONCATENATE(employee_data35[[#This Row],[First-LastName]]&amp;" "&amp;employee_data35[[#This Row],[DOB]])</f>
        <v>Alexzander-Pope 32013</v>
      </c>
      <c r="W398" t="s">
        <v>40</v>
      </c>
      <c r="X398" t="s">
        <v>6</v>
      </c>
      <c r="Y398" t="s">
        <v>55</v>
      </c>
      <c r="Z398">
        <v>12469</v>
      </c>
      <c r="AA398" t="s">
        <v>43</v>
      </c>
      <c r="AB398" t="s">
        <v>75</v>
      </c>
      <c r="AC398" t="s">
        <v>236</v>
      </c>
      <c r="AD398">
        <v>3</v>
      </c>
    </row>
    <row r="399" spans="1:30" x14ac:dyDescent="0.3">
      <c r="A399">
        <v>3824</v>
      </c>
      <c r="B399" t="s">
        <v>1849</v>
      </c>
      <c r="C399" t="s">
        <v>1850</v>
      </c>
      <c r="D399" s="6" t="str">
        <f>CONCATENATE(employee_data35[[#This Row],[FirstName]], "-",employee_data35[[#This Row],[LastName]] )</f>
        <v>Derek-Holmes</v>
      </c>
      <c r="E399" s="1">
        <v>43837</v>
      </c>
      <c r="F399" s="1"/>
      <c r="G399" s="7" t="str">
        <f>IF(ISBLANK(employee_data35[[#This Row],[ExitDate]]),"Yes","")</f>
        <v>Yes</v>
      </c>
      <c r="H399" t="s">
        <v>1773</v>
      </c>
      <c r="I399" t="s">
        <v>1851</v>
      </c>
      <c r="J399" t="s">
        <v>1852</v>
      </c>
      <c r="K399" t="s">
        <v>133</v>
      </c>
      <c r="L399" s="6" t="str">
        <f>IF(ISBLANK(employee_data35[[#This Row],[ExitDate]]),"1","0")</f>
        <v>1</v>
      </c>
      <c r="M399" t="str">
        <f>IF(ISBLANK(employee_data35[[#This Row],[ExitDate]]),"Active","Tidak Active")</f>
        <v>Active</v>
      </c>
      <c r="N399" t="s">
        <v>33</v>
      </c>
      <c r="O399" t="s">
        <v>34</v>
      </c>
      <c r="P399" t="s">
        <v>63</v>
      </c>
      <c r="Q399" t="s">
        <v>36</v>
      </c>
      <c r="R399" t="s">
        <v>37</v>
      </c>
      <c r="S399" t="s">
        <v>170</v>
      </c>
      <c r="T399" t="s">
        <v>66</v>
      </c>
      <c r="U399" s="1">
        <v>17858</v>
      </c>
      <c r="V399" s="7" t="str">
        <f>CONCATENATE(employee_data35[[#This Row],[First-LastName]]&amp;" "&amp;employee_data35[[#This Row],[DOB]])</f>
        <v>Derek-Holmes 17858</v>
      </c>
      <c r="W399" t="s">
        <v>40</v>
      </c>
      <c r="X399" t="s">
        <v>395</v>
      </c>
      <c r="Y399" t="s">
        <v>55</v>
      </c>
      <c r="Z399">
        <v>83312</v>
      </c>
      <c r="AA399" t="s">
        <v>93</v>
      </c>
      <c r="AB399" t="s">
        <v>75</v>
      </c>
      <c r="AC399" t="s">
        <v>45</v>
      </c>
      <c r="AD399">
        <v>3</v>
      </c>
    </row>
    <row r="400" spans="1:30" x14ac:dyDescent="0.3">
      <c r="A400">
        <v>3825</v>
      </c>
      <c r="B400" t="s">
        <v>1000</v>
      </c>
      <c r="C400" t="s">
        <v>965</v>
      </c>
      <c r="D400" s="6" t="str">
        <f>CONCATENATE(employee_data35[[#This Row],[FirstName]], "-",employee_data35[[#This Row],[LastName]] )</f>
        <v>Danika-Deleon</v>
      </c>
      <c r="E400" s="1">
        <v>44870</v>
      </c>
      <c r="F400" s="1"/>
      <c r="G400" s="7" t="str">
        <f>IF(ISBLANK(employee_data35[[#This Row],[ExitDate]]),"Yes","")</f>
        <v>Yes</v>
      </c>
      <c r="H400" t="s">
        <v>1773</v>
      </c>
      <c r="I400" t="s">
        <v>1853</v>
      </c>
      <c r="J400" t="s">
        <v>1854</v>
      </c>
      <c r="K400" t="s">
        <v>168</v>
      </c>
      <c r="L400" s="6" t="str">
        <f>IF(ISBLANK(employee_data35[[#This Row],[ExitDate]]),"1","0")</f>
        <v>1</v>
      </c>
      <c r="M400" t="str">
        <f>IF(ISBLANK(employee_data35[[#This Row],[ExitDate]]),"Active","Tidak Active")</f>
        <v>Active</v>
      </c>
      <c r="N400" t="s">
        <v>63</v>
      </c>
      <c r="O400" t="s">
        <v>51</v>
      </c>
      <c r="P400" t="s">
        <v>52</v>
      </c>
      <c r="Q400" t="s">
        <v>36</v>
      </c>
      <c r="R400" t="s">
        <v>37</v>
      </c>
      <c r="S400" t="s">
        <v>170</v>
      </c>
      <c r="T400" t="s">
        <v>90</v>
      </c>
      <c r="U400" s="1">
        <v>35938</v>
      </c>
      <c r="V400" s="7" t="str">
        <f>CONCATENATE(employee_data35[[#This Row],[First-LastName]]&amp;" "&amp;employee_data35[[#This Row],[DOB]])</f>
        <v>Danika-Deleon 35938</v>
      </c>
      <c r="W400" t="s">
        <v>40</v>
      </c>
      <c r="X400" t="s">
        <v>281</v>
      </c>
      <c r="Y400" t="s">
        <v>55</v>
      </c>
      <c r="Z400">
        <v>97413</v>
      </c>
      <c r="AA400" t="s">
        <v>93</v>
      </c>
      <c r="AB400" t="s">
        <v>84</v>
      </c>
      <c r="AC400" t="s">
        <v>45</v>
      </c>
      <c r="AD400">
        <v>3</v>
      </c>
    </row>
    <row r="401" spans="1:30" x14ac:dyDescent="0.3">
      <c r="A401">
        <v>3826</v>
      </c>
      <c r="B401" t="s">
        <v>1855</v>
      </c>
      <c r="C401" t="s">
        <v>1856</v>
      </c>
      <c r="D401" s="6" t="str">
        <f>CONCATENATE(employee_data35[[#This Row],[FirstName]], "-",employee_data35[[#This Row],[LastName]] )</f>
        <v>Sabrina-Durham</v>
      </c>
      <c r="E401" s="1">
        <v>45042</v>
      </c>
      <c r="F401" s="1">
        <v>45080</v>
      </c>
      <c r="G401" s="7" t="str">
        <f>IF(ISBLANK(employee_data35[[#This Row],[ExitDate]]),"Yes","")</f>
        <v/>
      </c>
      <c r="H401" t="s">
        <v>1773</v>
      </c>
      <c r="I401" t="s">
        <v>1857</v>
      </c>
      <c r="J401" t="s">
        <v>1858</v>
      </c>
      <c r="K401" t="s">
        <v>62</v>
      </c>
      <c r="L401" s="6" t="str">
        <f>IF(ISBLANK(employee_data35[[#This Row],[ExitDate]]),"1","0")</f>
        <v>0</v>
      </c>
      <c r="M401" t="str">
        <f>IF(ISBLANK(employee_data35[[#This Row],[ExitDate]]),"Active","Tidak Active")</f>
        <v>Tidak Active</v>
      </c>
      <c r="N401" t="s">
        <v>52</v>
      </c>
      <c r="O401" t="s">
        <v>64</v>
      </c>
      <c r="P401" t="s">
        <v>63</v>
      </c>
      <c r="Q401" t="s">
        <v>126</v>
      </c>
      <c r="R401" t="s">
        <v>1859</v>
      </c>
      <c r="S401" t="s">
        <v>170</v>
      </c>
      <c r="T401" t="s">
        <v>90</v>
      </c>
      <c r="U401" s="1">
        <v>36992</v>
      </c>
      <c r="V401" s="7" t="str">
        <f>CONCATENATE(employee_data35[[#This Row],[First-LastName]]&amp;" "&amp;employee_data35[[#This Row],[DOB]])</f>
        <v>Sabrina-Durham 36992</v>
      </c>
      <c r="W401" t="s">
        <v>40</v>
      </c>
      <c r="X401" t="s">
        <v>83</v>
      </c>
      <c r="Y401" t="s">
        <v>55</v>
      </c>
      <c r="Z401">
        <v>21759</v>
      </c>
      <c r="AA401" t="s">
        <v>128</v>
      </c>
      <c r="AB401" t="s">
        <v>104</v>
      </c>
      <c r="AC401" t="s">
        <v>45</v>
      </c>
      <c r="AD401">
        <v>3</v>
      </c>
    </row>
    <row r="402" spans="1:30" x14ac:dyDescent="0.3">
      <c r="A402">
        <v>3827</v>
      </c>
      <c r="B402" t="s">
        <v>937</v>
      </c>
      <c r="C402" t="s">
        <v>1086</v>
      </c>
      <c r="D402" s="6" t="str">
        <f>CONCATENATE(employee_data35[[#This Row],[FirstName]], "-",employee_data35[[#This Row],[LastName]] )</f>
        <v>Frankie-Carrillo</v>
      </c>
      <c r="E402" s="1">
        <v>43614</v>
      </c>
      <c r="F402" s="1"/>
      <c r="G402" s="7" t="str">
        <f>IF(ISBLANK(employee_data35[[#This Row],[ExitDate]]),"Yes","")</f>
        <v>Yes</v>
      </c>
      <c r="H402" t="s">
        <v>1773</v>
      </c>
      <c r="I402" t="s">
        <v>1860</v>
      </c>
      <c r="J402" t="s">
        <v>1861</v>
      </c>
      <c r="K402" t="s">
        <v>118</v>
      </c>
      <c r="L402" s="6" t="str">
        <f>IF(ISBLANK(employee_data35[[#This Row],[ExitDate]]),"1","0")</f>
        <v>1</v>
      </c>
      <c r="M402" t="str">
        <f>IF(ISBLANK(employee_data35[[#This Row],[ExitDate]]),"Active","Tidak Active")</f>
        <v>Active</v>
      </c>
      <c r="N402" t="s">
        <v>52</v>
      </c>
      <c r="O402" t="s">
        <v>64</v>
      </c>
      <c r="P402" t="s">
        <v>52</v>
      </c>
      <c r="Q402" t="s">
        <v>36</v>
      </c>
      <c r="R402" t="s">
        <v>37</v>
      </c>
      <c r="S402" t="s">
        <v>170</v>
      </c>
      <c r="T402" t="s">
        <v>101</v>
      </c>
      <c r="U402" s="1">
        <v>33871</v>
      </c>
      <c r="V402" s="7" t="str">
        <f>CONCATENATE(employee_data35[[#This Row],[First-LastName]]&amp;" "&amp;employee_data35[[#This Row],[DOB]])</f>
        <v>Frankie-Carrillo 33871</v>
      </c>
      <c r="W402" t="s">
        <v>40</v>
      </c>
      <c r="X402" t="s">
        <v>113</v>
      </c>
      <c r="Y402" t="s">
        <v>55</v>
      </c>
      <c r="Z402">
        <v>79707</v>
      </c>
      <c r="AA402" t="s">
        <v>128</v>
      </c>
      <c r="AB402" t="s">
        <v>44</v>
      </c>
      <c r="AC402" t="s">
        <v>45</v>
      </c>
      <c r="AD402">
        <v>3</v>
      </c>
    </row>
    <row r="403" spans="1:30" x14ac:dyDescent="0.3">
      <c r="A403">
        <v>3828</v>
      </c>
      <c r="B403" t="s">
        <v>1862</v>
      </c>
      <c r="C403" t="s">
        <v>1863</v>
      </c>
      <c r="D403" s="6" t="str">
        <f>CONCATENATE(employee_data35[[#This Row],[FirstName]], "-",employee_data35[[#This Row],[LastName]] )</f>
        <v>Quintin-Solomon</v>
      </c>
      <c r="E403" s="1">
        <v>43720</v>
      </c>
      <c r="F403" s="1"/>
      <c r="G403" s="7" t="str">
        <f>IF(ISBLANK(employee_data35[[#This Row],[ExitDate]]),"Yes","")</f>
        <v>Yes</v>
      </c>
      <c r="H403" t="s">
        <v>1784</v>
      </c>
      <c r="I403" t="s">
        <v>1864</v>
      </c>
      <c r="J403" t="s">
        <v>1865</v>
      </c>
      <c r="K403" t="s">
        <v>62</v>
      </c>
      <c r="L403" s="6" t="str">
        <f>IF(ISBLANK(employee_data35[[#This Row],[ExitDate]]),"1","0")</f>
        <v>1</v>
      </c>
      <c r="M403" t="str">
        <f>IF(ISBLANK(employee_data35[[#This Row],[ExitDate]]),"Active","Tidak Active")</f>
        <v>Active</v>
      </c>
      <c r="N403" t="s">
        <v>52</v>
      </c>
      <c r="O403" t="s">
        <v>51</v>
      </c>
      <c r="P403" t="s">
        <v>63</v>
      </c>
      <c r="Q403" t="s">
        <v>36</v>
      </c>
      <c r="R403" t="s">
        <v>37</v>
      </c>
      <c r="S403" t="s">
        <v>170</v>
      </c>
      <c r="T403" t="s">
        <v>53</v>
      </c>
      <c r="U403" s="1">
        <v>33174</v>
      </c>
      <c r="V403" s="7" t="str">
        <f>CONCATENATE(employee_data35[[#This Row],[First-LastName]]&amp;" "&amp;employee_data35[[#This Row],[DOB]])</f>
        <v>Quintin-Solomon 33174</v>
      </c>
      <c r="W403" t="s">
        <v>40</v>
      </c>
      <c r="X403" t="s">
        <v>163</v>
      </c>
      <c r="Y403" t="s">
        <v>55</v>
      </c>
      <c r="Z403">
        <v>84152</v>
      </c>
      <c r="AA403" t="s">
        <v>93</v>
      </c>
      <c r="AB403" t="s">
        <v>104</v>
      </c>
      <c r="AC403" t="s">
        <v>45</v>
      </c>
      <c r="AD403">
        <v>3</v>
      </c>
    </row>
    <row r="404" spans="1:30" x14ac:dyDescent="0.3">
      <c r="A404">
        <v>3829</v>
      </c>
      <c r="B404" t="s">
        <v>841</v>
      </c>
      <c r="C404" t="s">
        <v>1866</v>
      </c>
      <c r="D404" s="6" t="str">
        <f>CONCATENATE(employee_data35[[#This Row],[FirstName]], "-",employee_data35[[#This Row],[LastName]] )</f>
        <v>Jaqueline-Pittman</v>
      </c>
      <c r="E404" s="1">
        <v>43492</v>
      </c>
      <c r="F404" s="1">
        <v>44253</v>
      </c>
      <c r="G404" s="7" t="str">
        <f>IF(ISBLANK(employee_data35[[#This Row],[ExitDate]]),"Yes","")</f>
        <v/>
      </c>
      <c r="H404" t="s">
        <v>1784</v>
      </c>
      <c r="I404" t="s">
        <v>1867</v>
      </c>
      <c r="J404" t="s">
        <v>1868</v>
      </c>
      <c r="K404" t="s">
        <v>89</v>
      </c>
      <c r="L404" s="6" t="str">
        <f>IF(ISBLANK(employee_data35[[#This Row],[ExitDate]]),"1","0")</f>
        <v>0</v>
      </c>
      <c r="M404" t="str">
        <f>IF(ISBLANK(employee_data35[[#This Row],[ExitDate]]),"Active","Tidak Active")</f>
        <v>Tidak Active</v>
      </c>
      <c r="N404" t="s">
        <v>52</v>
      </c>
      <c r="O404" t="s">
        <v>34</v>
      </c>
      <c r="P404" t="s">
        <v>63</v>
      </c>
      <c r="Q404" t="s">
        <v>126</v>
      </c>
      <c r="R404" t="s">
        <v>1869</v>
      </c>
      <c r="S404" t="s">
        <v>170</v>
      </c>
      <c r="T404" t="s">
        <v>177</v>
      </c>
      <c r="U404" s="1">
        <v>20526</v>
      </c>
      <c r="V404" s="7" t="str">
        <f>CONCATENATE(employee_data35[[#This Row],[First-LastName]]&amp;" "&amp;employee_data35[[#This Row],[DOB]])</f>
        <v>Jaqueline-Pittman 20526</v>
      </c>
      <c r="W404" t="s">
        <v>40</v>
      </c>
      <c r="X404" t="s">
        <v>243</v>
      </c>
      <c r="Y404" t="s">
        <v>55</v>
      </c>
      <c r="Z404">
        <v>55408</v>
      </c>
      <c r="AA404" t="s">
        <v>74</v>
      </c>
      <c r="AB404" t="s">
        <v>84</v>
      </c>
      <c r="AC404" t="s">
        <v>105</v>
      </c>
      <c r="AD404">
        <v>3</v>
      </c>
    </row>
    <row r="405" spans="1:30" x14ac:dyDescent="0.3">
      <c r="A405">
        <v>3830</v>
      </c>
      <c r="B405" t="s">
        <v>1870</v>
      </c>
      <c r="C405" t="s">
        <v>665</v>
      </c>
      <c r="D405" s="6" t="str">
        <f>CONCATENATE(employee_data35[[#This Row],[FirstName]], "-",employee_data35[[#This Row],[LastName]] )</f>
        <v>Mariana-Glass</v>
      </c>
      <c r="E405" s="1">
        <v>43697</v>
      </c>
      <c r="F405" s="1"/>
      <c r="G405" s="7" t="str">
        <f>IF(ISBLANK(employee_data35[[#This Row],[ExitDate]]),"Yes","")</f>
        <v>Yes</v>
      </c>
      <c r="H405" t="s">
        <v>1871</v>
      </c>
      <c r="I405" t="s">
        <v>1872</v>
      </c>
      <c r="J405" t="s">
        <v>1873</v>
      </c>
      <c r="K405" t="s">
        <v>31</v>
      </c>
      <c r="L405" s="6" t="str">
        <f>IF(ISBLANK(employee_data35[[#This Row],[ExitDate]]),"1","0")</f>
        <v>1</v>
      </c>
      <c r="M405" t="str">
        <f>IF(ISBLANK(employee_data35[[#This Row],[ExitDate]]),"Active","Tidak Active")</f>
        <v>Active</v>
      </c>
      <c r="N405" t="s">
        <v>52</v>
      </c>
      <c r="O405" t="s">
        <v>34</v>
      </c>
      <c r="P405" t="s">
        <v>35</v>
      </c>
      <c r="Q405" t="s">
        <v>36</v>
      </c>
      <c r="R405" t="s">
        <v>37</v>
      </c>
      <c r="S405" t="s">
        <v>170</v>
      </c>
      <c r="T405" t="s">
        <v>90</v>
      </c>
      <c r="U405" s="1">
        <v>17317</v>
      </c>
      <c r="V405" s="7" t="str">
        <f>CONCATENATE(employee_data35[[#This Row],[First-LastName]]&amp;" "&amp;employee_data35[[#This Row],[DOB]])</f>
        <v>Mariana-Glass 17317</v>
      </c>
      <c r="W405" t="s">
        <v>91</v>
      </c>
      <c r="X405" t="s">
        <v>281</v>
      </c>
      <c r="Y405" t="s">
        <v>55</v>
      </c>
      <c r="Z405">
        <v>89892</v>
      </c>
      <c r="AA405" t="s">
        <v>43</v>
      </c>
      <c r="AB405" t="s">
        <v>44</v>
      </c>
      <c r="AC405" t="s">
        <v>740</v>
      </c>
      <c r="AD405">
        <v>3</v>
      </c>
    </row>
    <row r="406" spans="1:30" x14ac:dyDescent="0.3">
      <c r="A406">
        <v>3831</v>
      </c>
      <c r="B406" t="s">
        <v>1874</v>
      </c>
      <c r="C406" t="s">
        <v>1595</v>
      </c>
      <c r="D406" s="6" t="str">
        <f>CONCATENATE(employee_data35[[#This Row],[FirstName]], "-",employee_data35[[#This Row],[LastName]] )</f>
        <v>Payton-Cross</v>
      </c>
      <c r="E406" s="1">
        <v>43357</v>
      </c>
      <c r="F406" s="1"/>
      <c r="G406" s="7" t="str">
        <f>IF(ISBLANK(employee_data35[[#This Row],[ExitDate]]),"Yes","")</f>
        <v>Yes</v>
      </c>
      <c r="H406" t="s">
        <v>1875</v>
      </c>
      <c r="I406" t="s">
        <v>1876</v>
      </c>
      <c r="J406" t="s">
        <v>1877</v>
      </c>
      <c r="K406" t="s">
        <v>133</v>
      </c>
      <c r="L406" s="6" t="str">
        <f>IF(ISBLANK(employee_data35[[#This Row],[ExitDate]]),"1","0")</f>
        <v>1</v>
      </c>
      <c r="M406" t="str">
        <f>IF(ISBLANK(employee_data35[[#This Row],[ExitDate]]),"Active","Tidak Active")</f>
        <v>Active</v>
      </c>
      <c r="N406" t="s">
        <v>52</v>
      </c>
      <c r="O406" t="s">
        <v>34</v>
      </c>
      <c r="P406" t="s">
        <v>52</v>
      </c>
      <c r="Q406" t="s">
        <v>36</v>
      </c>
      <c r="R406" t="s">
        <v>37</v>
      </c>
      <c r="S406" t="s">
        <v>170</v>
      </c>
      <c r="T406" t="s">
        <v>90</v>
      </c>
      <c r="U406" s="1">
        <v>18329</v>
      </c>
      <c r="V406" s="7" t="str">
        <f>CONCATENATE(employee_data35[[#This Row],[First-LastName]]&amp;" "&amp;employee_data35[[#This Row],[DOB]])</f>
        <v>Payton-Cross 18329</v>
      </c>
      <c r="W406" t="s">
        <v>91</v>
      </c>
      <c r="X406" t="s">
        <v>83</v>
      </c>
      <c r="Y406" t="s">
        <v>42</v>
      </c>
      <c r="Z406">
        <v>16260</v>
      </c>
      <c r="AA406" t="s">
        <v>56</v>
      </c>
      <c r="AB406" t="s">
        <v>104</v>
      </c>
      <c r="AC406" t="s">
        <v>236</v>
      </c>
      <c r="AD406">
        <v>3</v>
      </c>
    </row>
    <row r="407" spans="1:30" x14ac:dyDescent="0.3">
      <c r="A407">
        <v>3832</v>
      </c>
      <c r="B407" t="s">
        <v>1878</v>
      </c>
      <c r="C407" t="s">
        <v>1879</v>
      </c>
      <c r="D407" s="6" t="str">
        <f>CONCATENATE(employee_data35[[#This Row],[FirstName]], "-",employee_data35[[#This Row],[LastName]] )</f>
        <v>Sloane-Rasmussen</v>
      </c>
      <c r="E407" s="1">
        <v>44410</v>
      </c>
      <c r="F407" s="1">
        <v>44833</v>
      </c>
      <c r="G407" s="7" t="str">
        <f>IF(ISBLANK(employee_data35[[#This Row],[ExitDate]]),"Yes","")</f>
        <v/>
      </c>
      <c r="H407" t="s">
        <v>1880</v>
      </c>
      <c r="I407" t="s">
        <v>1881</v>
      </c>
      <c r="J407" t="s">
        <v>1882</v>
      </c>
      <c r="K407" t="s">
        <v>50</v>
      </c>
      <c r="L407" s="6" t="str">
        <f>IF(ISBLANK(employee_data35[[#This Row],[ExitDate]]),"1","0")</f>
        <v>0</v>
      </c>
      <c r="M407" t="str">
        <f>IF(ISBLANK(employee_data35[[#This Row],[ExitDate]]),"Active","Tidak Active")</f>
        <v>Tidak Active</v>
      </c>
      <c r="N407" t="s">
        <v>63</v>
      </c>
      <c r="O407" t="s">
        <v>64</v>
      </c>
      <c r="P407" t="s">
        <v>52</v>
      </c>
      <c r="Q407" t="s">
        <v>126</v>
      </c>
      <c r="R407" t="s">
        <v>1883</v>
      </c>
      <c r="S407" t="s">
        <v>170</v>
      </c>
      <c r="T407" t="s">
        <v>242</v>
      </c>
      <c r="U407" s="1">
        <v>23627</v>
      </c>
      <c r="V407" s="7" t="str">
        <f>CONCATENATE(employee_data35[[#This Row],[First-LastName]]&amp;" "&amp;employee_data35[[#This Row],[DOB]])</f>
        <v>Sloane-Rasmussen 23627</v>
      </c>
      <c r="W407" t="s">
        <v>40</v>
      </c>
      <c r="X407" t="s">
        <v>1541</v>
      </c>
      <c r="Y407" t="s">
        <v>42</v>
      </c>
      <c r="Z407">
        <v>96097</v>
      </c>
      <c r="AA407" t="s">
        <v>56</v>
      </c>
      <c r="AB407" t="s">
        <v>44</v>
      </c>
      <c r="AC407" t="s">
        <v>740</v>
      </c>
      <c r="AD407">
        <v>3</v>
      </c>
    </row>
    <row r="408" spans="1:30" x14ac:dyDescent="0.3">
      <c r="A408">
        <v>3833</v>
      </c>
      <c r="B408" t="s">
        <v>1884</v>
      </c>
      <c r="C408" t="s">
        <v>1885</v>
      </c>
      <c r="D408" s="6" t="str">
        <f>CONCATENATE(employee_data35[[#This Row],[FirstName]], "-",employee_data35[[#This Row],[LastName]] )</f>
        <v>Elise-Vazquez</v>
      </c>
      <c r="E408" s="1">
        <v>44587</v>
      </c>
      <c r="F408" s="1">
        <v>44867</v>
      </c>
      <c r="G408" s="7" t="str">
        <f>IF(ISBLANK(employee_data35[[#This Row],[ExitDate]]),"Yes","")</f>
        <v/>
      </c>
      <c r="H408" t="s">
        <v>1779</v>
      </c>
      <c r="I408" t="s">
        <v>1886</v>
      </c>
      <c r="J408" t="s">
        <v>1887</v>
      </c>
      <c r="K408" t="s">
        <v>168</v>
      </c>
      <c r="L408" s="6" t="str">
        <f>IF(ISBLANK(employee_data35[[#This Row],[ExitDate]]),"1","0")</f>
        <v>0</v>
      </c>
      <c r="M408" t="str">
        <f>IF(ISBLANK(employee_data35[[#This Row],[ExitDate]]),"Active","Tidak Active")</f>
        <v>Tidak Active</v>
      </c>
      <c r="N408" t="s">
        <v>63</v>
      </c>
      <c r="O408" t="s">
        <v>51</v>
      </c>
      <c r="P408" t="s">
        <v>52</v>
      </c>
      <c r="Q408" t="s">
        <v>140</v>
      </c>
      <c r="R408" t="s">
        <v>1888</v>
      </c>
      <c r="S408" t="s">
        <v>1843</v>
      </c>
      <c r="T408" t="s">
        <v>90</v>
      </c>
      <c r="U408" s="1">
        <v>19491</v>
      </c>
      <c r="V408" s="7" t="str">
        <f>CONCATENATE(employee_data35[[#This Row],[First-LastName]]&amp;" "&amp;employee_data35[[#This Row],[DOB]])</f>
        <v>Elise-Vazquez 19491</v>
      </c>
      <c r="W408" t="s">
        <v>40</v>
      </c>
      <c r="X408" t="s">
        <v>582</v>
      </c>
      <c r="Y408" t="s">
        <v>55</v>
      </c>
      <c r="Z408">
        <v>21738</v>
      </c>
      <c r="AA408" t="s">
        <v>128</v>
      </c>
      <c r="AB408" t="s">
        <v>75</v>
      </c>
      <c r="AC408" t="s">
        <v>740</v>
      </c>
      <c r="AD408">
        <v>3</v>
      </c>
    </row>
    <row r="409" spans="1:30" x14ac:dyDescent="0.3">
      <c r="A409">
        <v>3834</v>
      </c>
      <c r="B409" t="s">
        <v>1501</v>
      </c>
      <c r="C409" t="s">
        <v>1889</v>
      </c>
      <c r="D409" s="6" t="str">
        <f>CONCATENATE(employee_data35[[#This Row],[FirstName]], "-",employee_data35[[#This Row],[LastName]] )</f>
        <v>Monique-Pierce</v>
      </c>
      <c r="E409" s="1">
        <v>43595</v>
      </c>
      <c r="F409" s="1">
        <v>44413</v>
      </c>
      <c r="G409" s="7" t="str">
        <f>IF(ISBLANK(employee_data35[[#This Row],[ExitDate]]),"Yes","")</f>
        <v/>
      </c>
      <c r="H409" t="s">
        <v>1779</v>
      </c>
      <c r="I409" t="s">
        <v>1890</v>
      </c>
      <c r="J409" t="s">
        <v>1891</v>
      </c>
      <c r="K409" t="s">
        <v>98</v>
      </c>
      <c r="L409" s="6" t="str">
        <f>IF(ISBLANK(employee_data35[[#This Row],[ExitDate]]),"1","0")</f>
        <v>0</v>
      </c>
      <c r="M409" t="str">
        <f>IF(ISBLANK(employee_data35[[#This Row],[ExitDate]]),"Active","Tidak Active")</f>
        <v>Tidak Active</v>
      </c>
      <c r="N409" t="s">
        <v>33</v>
      </c>
      <c r="O409" t="s">
        <v>34</v>
      </c>
      <c r="P409" t="s">
        <v>52</v>
      </c>
      <c r="Q409" t="s">
        <v>99</v>
      </c>
      <c r="R409" t="s">
        <v>1892</v>
      </c>
      <c r="S409" t="s">
        <v>1843</v>
      </c>
      <c r="T409" t="s">
        <v>90</v>
      </c>
      <c r="U409" s="1">
        <v>22473</v>
      </c>
      <c r="V409" s="7" t="str">
        <f>CONCATENATE(employee_data35[[#This Row],[First-LastName]]&amp;" "&amp;employee_data35[[#This Row],[DOB]])</f>
        <v>Monique-Pierce 22473</v>
      </c>
      <c r="W409" t="s">
        <v>40</v>
      </c>
      <c r="X409" t="s">
        <v>103</v>
      </c>
      <c r="Y409" t="s">
        <v>55</v>
      </c>
      <c r="Z409">
        <v>40039</v>
      </c>
      <c r="AA409" t="s">
        <v>56</v>
      </c>
      <c r="AB409" t="s">
        <v>84</v>
      </c>
      <c r="AC409" t="s">
        <v>45</v>
      </c>
      <c r="AD409">
        <v>3</v>
      </c>
    </row>
    <row r="410" spans="1:30" x14ac:dyDescent="0.3">
      <c r="A410">
        <v>3835</v>
      </c>
      <c r="B410" t="s">
        <v>244</v>
      </c>
      <c r="C410" t="s">
        <v>1009</v>
      </c>
      <c r="D410" s="6" t="str">
        <f>CONCATENATE(employee_data35[[#This Row],[FirstName]], "-",employee_data35[[#This Row],[LastName]] )</f>
        <v>Axel-Higgins</v>
      </c>
      <c r="E410" s="1">
        <v>43467</v>
      </c>
      <c r="F410" s="1">
        <v>44901</v>
      </c>
      <c r="G410" s="7" t="str">
        <f>IF(ISBLANK(employee_data35[[#This Row],[ExitDate]]),"Yes","")</f>
        <v/>
      </c>
      <c r="H410" t="s">
        <v>1773</v>
      </c>
      <c r="I410" t="s">
        <v>1893</v>
      </c>
      <c r="J410" t="s">
        <v>1894</v>
      </c>
      <c r="K410" t="s">
        <v>118</v>
      </c>
      <c r="L410" s="6" t="str">
        <f>IF(ISBLANK(employee_data35[[#This Row],[ExitDate]]),"1","0")</f>
        <v>0</v>
      </c>
      <c r="M410" t="str">
        <f>IF(ISBLANK(employee_data35[[#This Row],[ExitDate]]),"Active","Tidak Active")</f>
        <v>Tidak Active</v>
      </c>
      <c r="N410" t="s">
        <v>52</v>
      </c>
      <c r="O410" t="s">
        <v>64</v>
      </c>
      <c r="P410" t="s">
        <v>52</v>
      </c>
      <c r="Q410" t="s">
        <v>126</v>
      </c>
      <c r="R410" t="s">
        <v>1895</v>
      </c>
      <c r="S410" t="s">
        <v>170</v>
      </c>
      <c r="T410" t="s">
        <v>504</v>
      </c>
      <c r="U410" s="1">
        <v>34253</v>
      </c>
      <c r="V410" s="7" t="str">
        <f>CONCATENATE(employee_data35[[#This Row],[First-LastName]]&amp;" "&amp;employee_data35[[#This Row],[DOB]])</f>
        <v>Axel-Higgins 34253</v>
      </c>
      <c r="W410" t="s">
        <v>40</v>
      </c>
      <c r="X410" t="s">
        <v>1232</v>
      </c>
      <c r="Y410" t="s">
        <v>55</v>
      </c>
      <c r="Z410">
        <v>45952</v>
      </c>
      <c r="AA410" t="s">
        <v>56</v>
      </c>
      <c r="AB410" t="s">
        <v>104</v>
      </c>
      <c r="AC410" t="s">
        <v>45</v>
      </c>
      <c r="AD410">
        <v>3</v>
      </c>
    </row>
    <row r="411" spans="1:30" x14ac:dyDescent="0.3">
      <c r="A411">
        <v>3836</v>
      </c>
      <c r="B411" t="s">
        <v>1352</v>
      </c>
      <c r="C411" t="s">
        <v>1896</v>
      </c>
      <c r="D411" s="6" t="str">
        <f>CONCATENATE(employee_data35[[#This Row],[FirstName]], "-",employee_data35[[#This Row],[LastName]] )</f>
        <v>Marcos-Petty</v>
      </c>
      <c r="E411" s="1">
        <v>44421</v>
      </c>
      <c r="F411" s="1"/>
      <c r="G411" s="7" t="str">
        <f>IF(ISBLANK(employee_data35[[#This Row],[ExitDate]]),"Yes","")</f>
        <v>Yes</v>
      </c>
      <c r="H411" t="s">
        <v>1773</v>
      </c>
      <c r="I411" t="s">
        <v>1897</v>
      </c>
      <c r="J411" t="s">
        <v>1898</v>
      </c>
      <c r="K411" t="s">
        <v>62</v>
      </c>
      <c r="L411" s="6" t="str">
        <f>IF(ISBLANK(employee_data35[[#This Row],[ExitDate]]),"1","0")</f>
        <v>1</v>
      </c>
      <c r="M411" t="str">
        <f>IF(ISBLANK(employee_data35[[#This Row],[ExitDate]]),"Active","Tidak Active")</f>
        <v>Active</v>
      </c>
      <c r="N411" t="s">
        <v>33</v>
      </c>
      <c r="O411" t="s">
        <v>51</v>
      </c>
      <c r="P411" t="s">
        <v>35</v>
      </c>
      <c r="Q411" t="s">
        <v>36</v>
      </c>
      <c r="R411" t="s">
        <v>37</v>
      </c>
      <c r="S411" t="s">
        <v>170</v>
      </c>
      <c r="T411" t="s">
        <v>81</v>
      </c>
      <c r="U411" s="1">
        <v>16814</v>
      </c>
      <c r="V411" s="7" t="str">
        <f>CONCATENATE(employee_data35[[#This Row],[First-LastName]]&amp;" "&amp;employee_data35[[#This Row],[DOB]])</f>
        <v>Marcos-Petty 16814</v>
      </c>
      <c r="W411" t="s">
        <v>40</v>
      </c>
      <c r="X411" t="s">
        <v>103</v>
      </c>
      <c r="Y411" t="s">
        <v>55</v>
      </c>
      <c r="Z411">
        <v>9738</v>
      </c>
      <c r="AA411" t="s">
        <v>93</v>
      </c>
      <c r="AB411" t="s">
        <v>75</v>
      </c>
      <c r="AC411" t="s">
        <v>45</v>
      </c>
      <c r="AD411">
        <v>3</v>
      </c>
    </row>
    <row r="412" spans="1:30" x14ac:dyDescent="0.3">
      <c r="A412">
        <v>3837</v>
      </c>
      <c r="B412" t="s">
        <v>1899</v>
      </c>
      <c r="C412" t="s">
        <v>1900</v>
      </c>
      <c r="D412" s="6" t="str">
        <f>CONCATENATE(employee_data35[[#This Row],[FirstName]], "-",employee_data35[[#This Row],[LastName]] )</f>
        <v>Mia-Cowan</v>
      </c>
      <c r="E412" s="1">
        <v>44836</v>
      </c>
      <c r="F412" s="1">
        <v>44878</v>
      </c>
      <c r="G412" s="7" t="str">
        <f>IF(ISBLANK(employee_data35[[#This Row],[ExitDate]]),"Yes","")</f>
        <v/>
      </c>
      <c r="H412" t="s">
        <v>1773</v>
      </c>
      <c r="I412" t="s">
        <v>1901</v>
      </c>
      <c r="J412" t="s">
        <v>1902</v>
      </c>
      <c r="K412" t="s">
        <v>89</v>
      </c>
      <c r="L412" s="6" t="str">
        <f>IF(ISBLANK(employee_data35[[#This Row],[ExitDate]]),"1","0")</f>
        <v>0</v>
      </c>
      <c r="M412" t="str">
        <f>IF(ISBLANK(employee_data35[[#This Row],[ExitDate]]),"Active","Tidak Active")</f>
        <v>Tidak Active</v>
      </c>
      <c r="N412" t="s">
        <v>52</v>
      </c>
      <c r="O412" t="s">
        <v>51</v>
      </c>
      <c r="P412" t="s">
        <v>52</v>
      </c>
      <c r="Q412" t="s">
        <v>126</v>
      </c>
      <c r="R412" t="s">
        <v>1903</v>
      </c>
      <c r="S412" t="s">
        <v>170</v>
      </c>
      <c r="T412" t="s">
        <v>39</v>
      </c>
      <c r="U412" s="1">
        <v>20694</v>
      </c>
      <c r="V412" s="7" t="str">
        <f>CONCATENATE(employee_data35[[#This Row],[First-LastName]]&amp;" "&amp;employee_data35[[#This Row],[DOB]])</f>
        <v>Mia-Cowan 20694</v>
      </c>
      <c r="W412" t="s">
        <v>40</v>
      </c>
      <c r="X412" t="s">
        <v>613</v>
      </c>
      <c r="Y412" t="s">
        <v>55</v>
      </c>
      <c r="Z412">
        <v>72879</v>
      </c>
      <c r="AA412" t="s">
        <v>74</v>
      </c>
      <c r="AB412" t="s">
        <v>75</v>
      </c>
      <c r="AC412" t="s">
        <v>740</v>
      </c>
      <c r="AD412">
        <v>3</v>
      </c>
    </row>
    <row r="413" spans="1:30" x14ac:dyDescent="0.3">
      <c r="A413">
        <v>3838</v>
      </c>
      <c r="B413" t="s">
        <v>1825</v>
      </c>
      <c r="C413" t="s">
        <v>1904</v>
      </c>
      <c r="D413" s="6" t="str">
        <f>CONCATENATE(employee_data35[[#This Row],[FirstName]], "-",employee_data35[[#This Row],[LastName]] )</f>
        <v>Tanya-Leonard</v>
      </c>
      <c r="E413" s="1">
        <v>43451</v>
      </c>
      <c r="F413" s="1">
        <v>44307</v>
      </c>
      <c r="G413" s="7" t="str">
        <f>IF(ISBLANK(employee_data35[[#This Row],[ExitDate]]),"Yes","")</f>
        <v/>
      </c>
      <c r="H413" t="s">
        <v>1773</v>
      </c>
      <c r="I413" t="s">
        <v>1905</v>
      </c>
      <c r="J413" t="s">
        <v>1906</v>
      </c>
      <c r="K413" t="s">
        <v>31</v>
      </c>
      <c r="L413" s="6" t="str">
        <f>IF(ISBLANK(employee_data35[[#This Row],[ExitDate]]),"1","0")</f>
        <v>0</v>
      </c>
      <c r="M413" t="str">
        <f>IF(ISBLANK(employee_data35[[#This Row],[ExitDate]]),"Active","Tidak Active")</f>
        <v>Tidak Active</v>
      </c>
      <c r="N413" t="s">
        <v>52</v>
      </c>
      <c r="O413" t="s">
        <v>51</v>
      </c>
      <c r="P413" t="s">
        <v>63</v>
      </c>
      <c r="Q413" t="s">
        <v>175</v>
      </c>
      <c r="R413" t="s">
        <v>1907</v>
      </c>
      <c r="S413" t="s">
        <v>170</v>
      </c>
      <c r="T413" t="s">
        <v>90</v>
      </c>
      <c r="U413" s="1">
        <v>29081</v>
      </c>
      <c r="V413" s="7" t="str">
        <f>CONCATENATE(employee_data35[[#This Row],[First-LastName]]&amp;" "&amp;employee_data35[[#This Row],[DOB]])</f>
        <v>Tanya-Leonard 29081</v>
      </c>
      <c r="W413" t="s">
        <v>40</v>
      </c>
      <c r="X413" t="s">
        <v>67</v>
      </c>
      <c r="Y413" t="s">
        <v>42</v>
      </c>
      <c r="Z413">
        <v>28364</v>
      </c>
      <c r="AA413" t="s">
        <v>128</v>
      </c>
      <c r="AB413" t="s">
        <v>75</v>
      </c>
      <c r="AC413" t="s">
        <v>740</v>
      </c>
      <c r="AD413">
        <v>3</v>
      </c>
    </row>
    <row r="414" spans="1:30" x14ac:dyDescent="0.3">
      <c r="A414">
        <v>3839</v>
      </c>
      <c r="B414" t="s">
        <v>1908</v>
      </c>
      <c r="C414" t="s">
        <v>1909</v>
      </c>
      <c r="D414" s="6" t="str">
        <f>CONCATENATE(employee_data35[[#This Row],[FirstName]], "-",employee_data35[[#This Row],[LastName]] )</f>
        <v>Dereon-Page</v>
      </c>
      <c r="E414" s="1">
        <v>44480</v>
      </c>
      <c r="F414" s="1"/>
      <c r="G414" s="7" t="str">
        <f>IF(ISBLANK(employee_data35[[#This Row],[ExitDate]]),"Yes","")</f>
        <v>Yes</v>
      </c>
      <c r="H414" t="s">
        <v>1784</v>
      </c>
      <c r="I414" t="s">
        <v>1910</v>
      </c>
      <c r="J414" t="s">
        <v>1911</v>
      </c>
      <c r="K414" t="s">
        <v>62</v>
      </c>
      <c r="L414" s="6" t="str">
        <f>IF(ISBLANK(employee_data35[[#This Row],[ExitDate]]),"1","0")</f>
        <v>1</v>
      </c>
      <c r="M414" t="str">
        <f>IF(ISBLANK(employee_data35[[#This Row],[ExitDate]]),"Active","Tidak Active")</f>
        <v>Active</v>
      </c>
      <c r="N414" t="s">
        <v>33</v>
      </c>
      <c r="O414" t="s">
        <v>64</v>
      </c>
      <c r="P414" t="s">
        <v>52</v>
      </c>
      <c r="Q414" t="s">
        <v>36</v>
      </c>
      <c r="R414" t="s">
        <v>37</v>
      </c>
      <c r="S414" t="s">
        <v>170</v>
      </c>
      <c r="T414" t="s">
        <v>81</v>
      </c>
      <c r="U414" s="1">
        <v>36796</v>
      </c>
      <c r="V414" s="7" t="str">
        <f>CONCATENATE(employee_data35[[#This Row],[First-LastName]]&amp;" "&amp;employee_data35[[#This Row],[DOB]])</f>
        <v>Dereon-Page 36796</v>
      </c>
      <c r="W414" t="s">
        <v>40</v>
      </c>
      <c r="X414" t="s">
        <v>163</v>
      </c>
      <c r="Y414" t="s">
        <v>55</v>
      </c>
      <c r="Z414">
        <v>94433</v>
      </c>
      <c r="AA414" t="s">
        <v>56</v>
      </c>
      <c r="AB414" t="s">
        <v>104</v>
      </c>
      <c r="AC414" t="s">
        <v>740</v>
      </c>
      <c r="AD414">
        <v>3</v>
      </c>
    </row>
    <row r="415" spans="1:30" x14ac:dyDescent="0.3">
      <c r="A415">
        <v>3840</v>
      </c>
      <c r="B415" t="s">
        <v>1912</v>
      </c>
      <c r="C415" t="s">
        <v>487</v>
      </c>
      <c r="D415" s="6" t="str">
        <f>CONCATENATE(employee_data35[[#This Row],[FirstName]], "-",employee_data35[[#This Row],[LastName]] )</f>
        <v>Meadow-Boyer</v>
      </c>
      <c r="E415" s="1">
        <v>45017</v>
      </c>
      <c r="F415" s="1">
        <v>45064</v>
      </c>
      <c r="G415" s="7" t="str">
        <f>IF(ISBLANK(employee_data35[[#This Row],[ExitDate]]),"Yes","")</f>
        <v/>
      </c>
      <c r="H415" t="s">
        <v>1784</v>
      </c>
      <c r="I415" t="s">
        <v>1913</v>
      </c>
      <c r="J415" t="s">
        <v>1914</v>
      </c>
      <c r="K415" t="s">
        <v>89</v>
      </c>
      <c r="L415" s="6" t="str">
        <f>IF(ISBLANK(employee_data35[[#This Row],[ExitDate]]),"1","0")</f>
        <v>0</v>
      </c>
      <c r="M415" t="str">
        <f>IF(ISBLANK(employee_data35[[#This Row],[ExitDate]]),"Active","Tidak Active")</f>
        <v>Tidak Active</v>
      </c>
      <c r="N415" t="s">
        <v>52</v>
      </c>
      <c r="O415" t="s">
        <v>64</v>
      </c>
      <c r="P415" t="s">
        <v>63</v>
      </c>
      <c r="Q415" t="s">
        <v>175</v>
      </c>
      <c r="R415" t="s">
        <v>1915</v>
      </c>
      <c r="S415" t="s">
        <v>170</v>
      </c>
      <c r="T415" t="s">
        <v>90</v>
      </c>
      <c r="U415" s="1">
        <v>25501</v>
      </c>
      <c r="V415" s="7" t="str">
        <f>CONCATENATE(employee_data35[[#This Row],[First-LastName]]&amp;" "&amp;employee_data35[[#This Row],[DOB]])</f>
        <v>Meadow-Boyer 25501</v>
      </c>
      <c r="W415" t="s">
        <v>40</v>
      </c>
      <c r="X415" t="s">
        <v>226</v>
      </c>
      <c r="Y415" t="s">
        <v>55</v>
      </c>
      <c r="Z415">
        <v>97654</v>
      </c>
      <c r="AA415" t="s">
        <v>56</v>
      </c>
      <c r="AB415" t="s">
        <v>75</v>
      </c>
      <c r="AC415" t="s">
        <v>45</v>
      </c>
      <c r="AD415">
        <v>3</v>
      </c>
    </row>
    <row r="416" spans="1:30" x14ac:dyDescent="0.3">
      <c r="A416">
        <v>3841</v>
      </c>
      <c r="B416" t="s">
        <v>655</v>
      </c>
      <c r="C416" t="s">
        <v>1916</v>
      </c>
      <c r="D416" s="6" t="str">
        <f>CONCATENATE(employee_data35[[#This Row],[FirstName]], "-",employee_data35[[#This Row],[LastName]] )</f>
        <v>Paris-Simpson</v>
      </c>
      <c r="E416" s="1">
        <v>44275</v>
      </c>
      <c r="F416" s="1"/>
      <c r="G416" s="7" t="str">
        <f>IF(ISBLANK(employee_data35[[#This Row],[ExitDate]]),"Yes","")</f>
        <v>Yes</v>
      </c>
      <c r="H416" t="s">
        <v>1871</v>
      </c>
      <c r="I416" t="s">
        <v>1917</v>
      </c>
      <c r="J416" t="s">
        <v>1918</v>
      </c>
      <c r="K416" t="s">
        <v>31</v>
      </c>
      <c r="L416" s="6" t="str">
        <f>IF(ISBLANK(employee_data35[[#This Row],[ExitDate]]),"1","0")</f>
        <v>1</v>
      </c>
      <c r="M416" t="str">
        <f>IF(ISBLANK(employee_data35[[#This Row],[ExitDate]]),"Active","Tidak Active")</f>
        <v>Active</v>
      </c>
      <c r="N416" t="s">
        <v>63</v>
      </c>
      <c r="O416" t="s">
        <v>34</v>
      </c>
      <c r="P416" t="s">
        <v>63</v>
      </c>
      <c r="Q416" t="s">
        <v>36</v>
      </c>
      <c r="R416" t="s">
        <v>37</v>
      </c>
      <c r="S416" t="s">
        <v>170</v>
      </c>
      <c r="T416" t="s">
        <v>305</v>
      </c>
      <c r="U416" s="1">
        <v>25736</v>
      </c>
      <c r="V416" s="7" t="str">
        <f>CONCATENATE(employee_data35[[#This Row],[First-LastName]]&amp;" "&amp;employee_data35[[#This Row],[DOB]])</f>
        <v>Paris-Simpson 25736</v>
      </c>
      <c r="W416" t="s">
        <v>91</v>
      </c>
      <c r="X416" t="s">
        <v>83</v>
      </c>
      <c r="Y416" t="s">
        <v>55</v>
      </c>
      <c r="Z416">
        <v>78239</v>
      </c>
      <c r="AA416" t="s">
        <v>128</v>
      </c>
      <c r="AB416" t="s">
        <v>75</v>
      </c>
      <c r="AC416" t="s">
        <v>45</v>
      </c>
      <c r="AD416">
        <v>3</v>
      </c>
    </row>
    <row r="417" spans="1:30" x14ac:dyDescent="0.3">
      <c r="A417">
        <v>3842</v>
      </c>
      <c r="B417" t="s">
        <v>1919</v>
      </c>
      <c r="C417" t="s">
        <v>1856</v>
      </c>
      <c r="D417" s="6" t="str">
        <f>CONCATENATE(employee_data35[[#This Row],[FirstName]], "-",employee_data35[[#This Row],[LastName]] )</f>
        <v>Kyla-Durham</v>
      </c>
      <c r="E417" s="1">
        <v>44063</v>
      </c>
      <c r="F417" s="1">
        <v>44419</v>
      </c>
      <c r="G417" s="7" t="str">
        <f>IF(ISBLANK(employee_data35[[#This Row],[ExitDate]]),"Yes","")</f>
        <v/>
      </c>
      <c r="H417" t="s">
        <v>1875</v>
      </c>
      <c r="I417" t="s">
        <v>1920</v>
      </c>
      <c r="J417" t="s">
        <v>1921</v>
      </c>
      <c r="K417" t="s">
        <v>133</v>
      </c>
      <c r="L417" s="6" t="str">
        <f>IF(ISBLANK(employee_data35[[#This Row],[ExitDate]]),"1","0")</f>
        <v>0</v>
      </c>
      <c r="M417" t="str">
        <f>IF(ISBLANK(employee_data35[[#This Row],[ExitDate]]),"Active","Tidak Active")</f>
        <v>Tidak Active</v>
      </c>
      <c r="N417" t="s">
        <v>52</v>
      </c>
      <c r="O417" t="s">
        <v>64</v>
      </c>
      <c r="P417" t="s">
        <v>52</v>
      </c>
      <c r="Q417" t="s">
        <v>99</v>
      </c>
      <c r="R417" t="s">
        <v>1922</v>
      </c>
      <c r="S417" t="s">
        <v>170</v>
      </c>
      <c r="T417" t="s">
        <v>53</v>
      </c>
      <c r="U417" s="1">
        <v>18828</v>
      </c>
      <c r="V417" s="7" t="str">
        <f>CONCATENATE(employee_data35[[#This Row],[First-LastName]]&amp;" "&amp;employee_data35[[#This Row],[DOB]])</f>
        <v>Kyla-Durham 18828</v>
      </c>
      <c r="W417" t="s">
        <v>40</v>
      </c>
      <c r="X417" t="s">
        <v>163</v>
      </c>
      <c r="Y417" t="s">
        <v>42</v>
      </c>
      <c r="Z417">
        <v>40402</v>
      </c>
      <c r="AA417" t="s">
        <v>43</v>
      </c>
      <c r="AB417" t="s">
        <v>104</v>
      </c>
      <c r="AC417" t="s">
        <v>45</v>
      </c>
      <c r="AD417">
        <v>3</v>
      </c>
    </row>
    <row r="418" spans="1:30" x14ac:dyDescent="0.3">
      <c r="A418">
        <v>3843</v>
      </c>
      <c r="B418" t="s">
        <v>1923</v>
      </c>
      <c r="C418" t="s">
        <v>1924</v>
      </c>
      <c r="D418" s="6" t="str">
        <f>CONCATENATE(employee_data35[[#This Row],[FirstName]], "-",employee_data35[[#This Row],[LastName]] )</f>
        <v>Cassidy-Maddox</v>
      </c>
      <c r="E418" s="1">
        <v>45123</v>
      </c>
      <c r="F418" s="1">
        <v>45137</v>
      </c>
      <c r="G418" s="7" t="str">
        <f>IF(ISBLANK(employee_data35[[#This Row],[ExitDate]]),"Yes","")</f>
        <v/>
      </c>
      <c r="H418" t="s">
        <v>1880</v>
      </c>
      <c r="I418" t="s">
        <v>1925</v>
      </c>
      <c r="J418" t="s">
        <v>1926</v>
      </c>
      <c r="K418" t="s">
        <v>50</v>
      </c>
      <c r="L418" s="6" t="str">
        <f>IF(ISBLANK(employee_data35[[#This Row],[ExitDate]]),"1","0")</f>
        <v>0</v>
      </c>
      <c r="M418" t="str">
        <f>IF(ISBLANK(employee_data35[[#This Row],[ExitDate]]),"Active","Tidak Active")</f>
        <v>Tidak Active</v>
      </c>
      <c r="N418" t="s">
        <v>63</v>
      </c>
      <c r="O418" t="s">
        <v>34</v>
      </c>
      <c r="P418" t="s">
        <v>63</v>
      </c>
      <c r="Q418" t="s">
        <v>126</v>
      </c>
      <c r="R418" t="s">
        <v>1927</v>
      </c>
      <c r="S418" t="s">
        <v>170</v>
      </c>
      <c r="T418" t="s">
        <v>111</v>
      </c>
      <c r="U418" s="1">
        <v>28163</v>
      </c>
      <c r="V418" s="7" t="str">
        <f>CONCATENATE(employee_data35[[#This Row],[First-LastName]]&amp;" "&amp;employee_data35[[#This Row],[DOB]])</f>
        <v>Cassidy-Maddox 28163</v>
      </c>
      <c r="W418" t="s">
        <v>40</v>
      </c>
      <c r="X418" t="s">
        <v>113</v>
      </c>
      <c r="Y418" t="s">
        <v>42</v>
      </c>
      <c r="Z418">
        <v>21480</v>
      </c>
      <c r="AA418" t="s">
        <v>128</v>
      </c>
      <c r="AB418" t="s">
        <v>75</v>
      </c>
      <c r="AC418" t="s">
        <v>45</v>
      </c>
      <c r="AD418">
        <v>3</v>
      </c>
    </row>
    <row r="419" spans="1:30" x14ac:dyDescent="0.3">
      <c r="A419">
        <v>3844</v>
      </c>
      <c r="B419" t="s">
        <v>1928</v>
      </c>
      <c r="C419" t="s">
        <v>1929</v>
      </c>
      <c r="D419" s="6" t="str">
        <f>CONCATENATE(employee_data35[[#This Row],[FirstName]], "-",employee_data35[[#This Row],[LastName]] )</f>
        <v>Edgar-Underwood</v>
      </c>
      <c r="E419" s="1">
        <v>44357</v>
      </c>
      <c r="F419" s="1">
        <v>44791</v>
      </c>
      <c r="G419" s="7" t="str">
        <f>IF(ISBLANK(employee_data35[[#This Row],[ExitDate]]),"Yes","")</f>
        <v/>
      </c>
      <c r="H419" t="s">
        <v>1779</v>
      </c>
      <c r="I419" t="s">
        <v>1226</v>
      </c>
      <c r="J419" t="s">
        <v>1930</v>
      </c>
      <c r="K419" t="s">
        <v>168</v>
      </c>
      <c r="L419" s="6" t="str">
        <f>IF(ISBLANK(employee_data35[[#This Row],[ExitDate]]),"1","0")</f>
        <v>0</v>
      </c>
      <c r="M419" t="str">
        <f>IF(ISBLANK(employee_data35[[#This Row],[ExitDate]]),"Active","Tidak Active")</f>
        <v>Tidak Active</v>
      </c>
      <c r="N419" t="s">
        <v>52</v>
      </c>
      <c r="O419" t="s">
        <v>34</v>
      </c>
      <c r="P419" t="s">
        <v>35</v>
      </c>
      <c r="Q419" t="s">
        <v>175</v>
      </c>
      <c r="R419" t="s">
        <v>1931</v>
      </c>
      <c r="S419" t="s">
        <v>1843</v>
      </c>
      <c r="T419" t="s">
        <v>81</v>
      </c>
      <c r="U419" s="1">
        <v>22434</v>
      </c>
      <c r="V419" s="7" t="str">
        <f>CONCATENATE(employee_data35[[#This Row],[First-LastName]]&amp;" "&amp;employee_data35[[#This Row],[DOB]])</f>
        <v>Edgar-Underwood 22434</v>
      </c>
      <c r="W419" t="s">
        <v>40</v>
      </c>
      <c r="X419" t="s">
        <v>83</v>
      </c>
      <c r="Y419" t="s">
        <v>55</v>
      </c>
      <c r="Z419">
        <v>49677</v>
      </c>
      <c r="AA419" t="s">
        <v>43</v>
      </c>
      <c r="AB419" t="s">
        <v>75</v>
      </c>
      <c r="AC419" t="s">
        <v>740</v>
      </c>
      <c r="AD419">
        <v>3</v>
      </c>
    </row>
    <row r="420" spans="1:30" x14ac:dyDescent="0.3">
      <c r="A420">
        <v>3845</v>
      </c>
      <c r="B420" t="s">
        <v>382</v>
      </c>
      <c r="C420" t="s">
        <v>1929</v>
      </c>
      <c r="D420" s="6" t="str">
        <f>CONCATENATE(employee_data35[[#This Row],[FirstName]], "-",employee_data35[[#This Row],[LastName]] )</f>
        <v>Jaiden-Underwood</v>
      </c>
      <c r="E420" s="1">
        <v>43702</v>
      </c>
      <c r="F420" s="1"/>
      <c r="G420" s="7" t="str">
        <f>IF(ISBLANK(employee_data35[[#This Row],[ExitDate]]),"Yes","")</f>
        <v>Yes</v>
      </c>
      <c r="H420" t="s">
        <v>1779</v>
      </c>
      <c r="I420" t="s">
        <v>1932</v>
      </c>
      <c r="J420" t="s">
        <v>1933</v>
      </c>
      <c r="K420" t="s">
        <v>98</v>
      </c>
      <c r="L420" s="6" t="str">
        <f>IF(ISBLANK(employee_data35[[#This Row],[ExitDate]]),"1","0")</f>
        <v>1</v>
      </c>
      <c r="M420" t="str">
        <f>IF(ISBLANK(employee_data35[[#This Row],[ExitDate]]),"Active","Tidak Active")</f>
        <v>Active</v>
      </c>
      <c r="N420" t="s">
        <v>33</v>
      </c>
      <c r="O420" t="s">
        <v>51</v>
      </c>
      <c r="P420" t="s">
        <v>63</v>
      </c>
      <c r="Q420" t="s">
        <v>36</v>
      </c>
      <c r="R420" t="s">
        <v>37</v>
      </c>
      <c r="S420" t="s">
        <v>1843</v>
      </c>
      <c r="T420" t="s">
        <v>90</v>
      </c>
      <c r="U420" s="1">
        <v>25425</v>
      </c>
      <c r="V420" s="7" t="str">
        <f>CONCATENATE(employee_data35[[#This Row],[First-LastName]]&amp;" "&amp;employee_data35[[#This Row],[DOB]])</f>
        <v>Jaiden-Underwood 25425</v>
      </c>
      <c r="W420" t="s">
        <v>40</v>
      </c>
      <c r="X420" t="s">
        <v>83</v>
      </c>
      <c r="Y420" t="s">
        <v>55</v>
      </c>
      <c r="Z420">
        <v>69726</v>
      </c>
      <c r="AA420" t="s">
        <v>56</v>
      </c>
      <c r="AB420" t="s">
        <v>75</v>
      </c>
      <c r="AC420" t="s">
        <v>740</v>
      </c>
      <c r="AD420">
        <v>3</v>
      </c>
    </row>
    <row r="421" spans="1:30" x14ac:dyDescent="0.3">
      <c r="A421">
        <v>3846</v>
      </c>
      <c r="B421" t="s">
        <v>456</v>
      </c>
      <c r="C421" t="s">
        <v>152</v>
      </c>
      <c r="D421" s="6" t="str">
        <f>CONCATENATE(employee_data35[[#This Row],[FirstName]], "-",employee_data35[[#This Row],[LastName]] )</f>
        <v>Eugene-Potts</v>
      </c>
      <c r="E421" s="1">
        <v>43955</v>
      </c>
      <c r="F421" s="1">
        <v>45061</v>
      </c>
      <c r="G421" s="7" t="str">
        <f>IF(ISBLANK(employee_data35[[#This Row],[ExitDate]]),"Yes","")</f>
        <v/>
      </c>
      <c r="H421" t="s">
        <v>1773</v>
      </c>
      <c r="I421" t="s">
        <v>1934</v>
      </c>
      <c r="J421" t="s">
        <v>1935</v>
      </c>
      <c r="K421" t="s">
        <v>118</v>
      </c>
      <c r="L421" s="6" t="str">
        <f>IF(ISBLANK(employee_data35[[#This Row],[ExitDate]]),"1","0")</f>
        <v>0</v>
      </c>
      <c r="M421" t="str">
        <f>IF(ISBLANK(employee_data35[[#This Row],[ExitDate]]),"Active","Tidak Active")</f>
        <v>Tidak Active</v>
      </c>
      <c r="N421" t="s">
        <v>33</v>
      </c>
      <c r="O421" t="s">
        <v>34</v>
      </c>
      <c r="P421" t="s">
        <v>63</v>
      </c>
      <c r="Q421" t="s">
        <v>140</v>
      </c>
      <c r="R421" t="s">
        <v>1936</v>
      </c>
      <c r="S421" t="s">
        <v>170</v>
      </c>
      <c r="T421" t="s">
        <v>305</v>
      </c>
      <c r="U421" s="1">
        <v>27616</v>
      </c>
      <c r="V421" s="7" t="str">
        <f>CONCATENATE(employee_data35[[#This Row],[First-LastName]]&amp;" "&amp;employee_data35[[#This Row],[DOB]])</f>
        <v>Eugene-Potts 27616</v>
      </c>
      <c r="W421" t="s">
        <v>40</v>
      </c>
      <c r="X421" t="s">
        <v>92</v>
      </c>
      <c r="Y421" t="s">
        <v>55</v>
      </c>
      <c r="Z421">
        <v>44664</v>
      </c>
      <c r="AA421" t="s">
        <v>128</v>
      </c>
      <c r="AB421" t="s">
        <v>75</v>
      </c>
      <c r="AC421" t="s">
        <v>45</v>
      </c>
      <c r="AD421">
        <v>3</v>
      </c>
    </row>
    <row r="422" spans="1:30" x14ac:dyDescent="0.3">
      <c r="A422">
        <v>3847</v>
      </c>
      <c r="B422" t="s">
        <v>312</v>
      </c>
      <c r="C422" t="s">
        <v>1937</v>
      </c>
      <c r="D422" s="6" t="str">
        <f>CONCATENATE(employee_data35[[#This Row],[FirstName]], "-",employee_data35[[#This Row],[LastName]] )</f>
        <v>Gilbert-Klein</v>
      </c>
      <c r="E422" s="1">
        <v>43520</v>
      </c>
      <c r="F422" s="1">
        <v>43993</v>
      </c>
      <c r="G422" s="7" t="str">
        <f>IF(ISBLANK(employee_data35[[#This Row],[ExitDate]]),"Yes","")</f>
        <v/>
      </c>
      <c r="H422" t="s">
        <v>1773</v>
      </c>
      <c r="I422" t="s">
        <v>1938</v>
      </c>
      <c r="J422" t="s">
        <v>1939</v>
      </c>
      <c r="K422" t="s">
        <v>62</v>
      </c>
      <c r="L422" s="6" t="str">
        <f>IF(ISBLANK(employee_data35[[#This Row],[ExitDate]]),"1","0")</f>
        <v>0</v>
      </c>
      <c r="M422" t="str">
        <f>IF(ISBLANK(employee_data35[[#This Row],[ExitDate]]),"Active","Tidak Active")</f>
        <v>Tidak Active</v>
      </c>
      <c r="N422" t="s">
        <v>52</v>
      </c>
      <c r="O422" t="s">
        <v>64</v>
      </c>
      <c r="P422" t="s">
        <v>35</v>
      </c>
      <c r="Q422" t="s">
        <v>140</v>
      </c>
      <c r="R422" t="s">
        <v>1940</v>
      </c>
      <c r="S422" t="s">
        <v>170</v>
      </c>
      <c r="T422" t="s">
        <v>90</v>
      </c>
      <c r="U422" s="1">
        <v>36044</v>
      </c>
      <c r="V422" s="7" t="str">
        <f>CONCATENATE(employee_data35[[#This Row],[First-LastName]]&amp;" "&amp;employee_data35[[#This Row],[DOB]])</f>
        <v>Gilbert-Klein 36044</v>
      </c>
      <c r="W422" t="s">
        <v>40</v>
      </c>
      <c r="X422" t="s">
        <v>83</v>
      </c>
      <c r="Y422" t="s">
        <v>55</v>
      </c>
      <c r="Z422">
        <v>53800</v>
      </c>
      <c r="AA422" t="s">
        <v>56</v>
      </c>
      <c r="AB422" t="s">
        <v>75</v>
      </c>
      <c r="AC422" t="s">
        <v>45</v>
      </c>
      <c r="AD422">
        <v>3</v>
      </c>
    </row>
    <row r="423" spans="1:30" x14ac:dyDescent="0.3">
      <c r="A423">
        <v>3848</v>
      </c>
      <c r="B423" t="s">
        <v>1941</v>
      </c>
      <c r="C423" t="s">
        <v>1942</v>
      </c>
      <c r="D423" s="6" t="str">
        <f>CONCATENATE(employee_data35[[#This Row],[FirstName]], "-",employee_data35[[#This Row],[LastName]] )</f>
        <v>Nathaly-Huffman</v>
      </c>
      <c r="E423" s="1">
        <v>43732</v>
      </c>
      <c r="F423" s="1"/>
      <c r="G423" s="7" t="str">
        <f>IF(ISBLANK(employee_data35[[#This Row],[ExitDate]]),"Yes","")</f>
        <v>Yes</v>
      </c>
      <c r="H423" t="s">
        <v>1773</v>
      </c>
      <c r="I423" t="s">
        <v>1943</v>
      </c>
      <c r="J423" t="s">
        <v>1944</v>
      </c>
      <c r="K423" t="s">
        <v>89</v>
      </c>
      <c r="L423" s="6" t="str">
        <f>IF(ISBLANK(employee_data35[[#This Row],[ExitDate]]),"1","0")</f>
        <v>1</v>
      </c>
      <c r="M423" t="str">
        <f>IF(ISBLANK(employee_data35[[#This Row],[ExitDate]]),"Active","Tidak Active")</f>
        <v>Active</v>
      </c>
      <c r="N423" t="s">
        <v>63</v>
      </c>
      <c r="O423" t="s">
        <v>34</v>
      </c>
      <c r="P423" t="s">
        <v>35</v>
      </c>
      <c r="Q423" t="s">
        <v>36</v>
      </c>
      <c r="R423" t="s">
        <v>37</v>
      </c>
      <c r="S423" t="s">
        <v>170</v>
      </c>
      <c r="T423" t="s">
        <v>90</v>
      </c>
      <c r="U423" s="1">
        <v>35295</v>
      </c>
      <c r="V423" s="7" t="str">
        <f>CONCATENATE(employee_data35[[#This Row],[First-LastName]]&amp;" "&amp;employee_data35[[#This Row],[DOB]])</f>
        <v>Nathaly-Huffman 35295</v>
      </c>
      <c r="W423" t="s">
        <v>40</v>
      </c>
      <c r="X423" t="s">
        <v>103</v>
      </c>
      <c r="Y423" t="s">
        <v>55</v>
      </c>
      <c r="Z423">
        <v>69459</v>
      </c>
      <c r="AA423" t="s">
        <v>128</v>
      </c>
      <c r="AB423" t="s">
        <v>84</v>
      </c>
      <c r="AC423" t="s">
        <v>45</v>
      </c>
      <c r="AD423">
        <v>3</v>
      </c>
    </row>
    <row r="424" spans="1:30" x14ac:dyDescent="0.3">
      <c r="A424">
        <v>3849</v>
      </c>
      <c r="B424" t="s">
        <v>1759</v>
      </c>
      <c r="C424" t="s">
        <v>416</v>
      </c>
      <c r="D424" s="6" t="str">
        <f>CONCATENATE(employee_data35[[#This Row],[FirstName]], "-",employee_data35[[#This Row],[LastName]] )</f>
        <v>Nancy-Clay</v>
      </c>
      <c r="E424" s="1">
        <v>44240</v>
      </c>
      <c r="F424" s="1"/>
      <c r="G424" s="7" t="str">
        <f>IF(ISBLANK(employee_data35[[#This Row],[ExitDate]]),"Yes","")</f>
        <v>Yes</v>
      </c>
      <c r="H424" t="s">
        <v>1773</v>
      </c>
      <c r="I424" t="s">
        <v>1945</v>
      </c>
      <c r="J424" t="s">
        <v>1946</v>
      </c>
      <c r="K424" t="s">
        <v>31</v>
      </c>
      <c r="L424" s="6" t="str">
        <f>IF(ISBLANK(employee_data35[[#This Row],[ExitDate]]),"1","0")</f>
        <v>1</v>
      </c>
      <c r="M424" t="str">
        <f>IF(ISBLANK(employee_data35[[#This Row],[ExitDate]]),"Active","Tidak Active")</f>
        <v>Active</v>
      </c>
      <c r="N424" t="s">
        <v>33</v>
      </c>
      <c r="O424" t="s">
        <v>51</v>
      </c>
      <c r="P424" t="s">
        <v>52</v>
      </c>
      <c r="Q424" t="s">
        <v>36</v>
      </c>
      <c r="R424" t="s">
        <v>37</v>
      </c>
      <c r="S424" t="s">
        <v>170</v>
      </c>
      <c r="T424" t="s">
        <v>81</v>
      </c>
      <c r="U424" s="1">
        <v>28876</v>
      </c>
      <c r="V424" s="7" t="str">
        <f>CONCATENATE(employee_data35[[#This Row],[First-LastName]]&amp;" "&amp;employee_data35[[#This Row],[DOB]])</f>
        <v>Nancy-Clay 28876</v>
      </c>
      <c r="W424" t="s">
        <v>40</v>
      </c>
      <c r="X424" t="s">
        <v>226</v>
      </c>
      <c r="Y424" t="s">
        <v>42</v>
      </c>
      <c r="Z424">
        <v>78801</v>
      </c>
      <c r="AA424" t="s">
        <v>43</v>
      </c>
      <c r="AB424" t="s">
        <v>44</v>
      </c>
      <c r="AC424" t="s">
        <v>45</v>
      </c>
      <c r="AD424">
        <v>3</v>
      </c>
    </row>
    <row r="425" spans="1:30" x14ac:dyDescent="0.3">
      <c r="A425">
        <v>3850</v>
      </c>
      <c r="B425" t="s">
        <v>1264</v>
      </c>
      <c r="C425" t="s">
        <v>1947</v>
      </c>
      <c r="D425" s="6" t="str">
        <f>CONCATENATE(employee_data35[[#This Row],[FirstName]], "-",employee_data35[[#This Row],[LastName]] )</f>
        <v>Kylie-Cantrell</v>
      </c>
      <c r="E425" s="1">
        <v>43835</v>
      </c>
      <c r="F425" s="1">
        <v>44676</v>
      </c>
      <c r="G425" s="7" t="str">
        <f>IF(ISBLANK(employee_data35[[#This Row],[ExitDate]]),"Yes","")</f>
        <v/>
      </c>
      <c r="H425" t="s">
        <v>1784</v>
      </c>
      <c r="I425" t="s">
        <v>1948</v>
      </c>
      <c r="J425" t="s">
        <v>1949</v>
      </c>
      <c r="K425" t="s">
        <v>139</v>
      </c>
      <c r="L425" s="6" t="str">
        <f>IF(ISBLANK(employee_data35[[#This Row],[ExitDate]]),"1","0")</f>
        <v>0</v>
      </c>
      <c r="M425" t="str">
        <f>IF(ISBLANK(employee_data35[[#This Row],[ExitDate]]),"Active","Tidak Active")</f>
        <v>Tidak Active</v>
      </c>
      <c r="N425" t="s">
        <v>52</v>
      </c>
      <c r="O425" t="s">
        <v>64</v>
      </c>
      <c r="P425" t="s">
        <v>35</v>
      </c>
      <c r="Q425" t="s">
        <v>175</v>
      </c>
      <c r="R425" t="s">
        <v>1950</v>
      </c>
      <c r="S425" t="s">
        <v>170</v>
      </c>
      <c r="T425" t="s">
        <v>504</v>
      </c>
      <c r="U425" s="1">
        <v>19588</v>
      </c>
      <c r="V425" s="7" t="str">
        <f>CONCATENATE(employee_data35[[#This Row],[First-LastName]]&amp;" "&amp;employee_data35[[#This Row],[DOB]])</f>
        <v>Kylie-Cantrell 19588</v>
      </c>
      <c r="W425" t="s">
        <v>40</v>
      </c>
      <c r="X425" t="s">
        <v>1258</v>
      </c>
      <c r="Y425" t="s">
        <v>55</v>
      </c>
      <c r="Z425">
        <v>77264</v>
      </c>
      <c r="AA425" t="s">
        <v>56</v>
      </c>
      <c r="AB425" t="s">
        <v>75</v>
      </c>
      <c r="AC425" t="s">
        <v>45</v>
      </c>
      <c r="AD425">
        <v>3</v>
      </c>
    </row>
    <row r="426" spans="1:30" x14ac:dyDescent="0.3">
      <c r="A426">
        <v>3851</v>
      </c>
      <c r="B426" t="s">
        <v>333</v>
      </c>
      <c r="C426" t="s">
        <v>1951</v>
      </c>
      <c r="D426" s="6" t="str">
        <f>CONCATENATE(employee_data35[[#This Row],[FirstName]], "-",employee_data35[[#This Row],[LastName]] )</f>
        <v>Vance-Marquez</v>
      </c>
      <c r="E426" s="1">
        <v>43483</v>
      </c>
      <c r="F426" s="1">
        <v>43920</v>
      </c>
      <c r="G426" s="7" t="str">
        <f>IF(ISBLANK(employee_data35[[#This Row],[ExitDate]]),"Yes","")</f>
        <v/>
      </c>
      <c r="H426" t="s">
        <v>1784</v>
      </c>
      <c r="I426" t="s">
        <v>1952</v>
      </c>
      <c r="J426" t="s">
        <v>1953</v>
      </c>
      <c r="K426" t="s">
        <v>118</v>
      </c>
      <c r="L426" s="6" t="str">
        <f>IF(ISBLANK(employee_data35[[#This Row],[ExitDate]]),"1","0")</f>
        <v>0</v>
      </c>
      <c r="M426" t="str">
        <f>IF(ISBLANK(employee_data35[[#This Row],[ExitDate]]),"Active","Tidak Active")</f>
        <v>Tidak Active</v>
      </c>
      <c r="N426" t="s">
        <v>33</v>
      </c>
      <c r="O426" t="s">
        <v>34</v>
      </c>
      <c r="P426" t="s">
        <v>35</v>
      </c>
      <c r="Q426" t="s">
        <v>126</v>
      </c>
      <c r="R426" t="s">
        <v>1954</v>
      </c>
      <c r="S426" t="s">
        <v>170</v>
      </c>
      <c r="T426" t="s">
        <v>119</v>
      </c>
      <c r="U426" s="1">
        <v>34522</v>
      </c>
      <c r="V426" s="7" t="str">
        <f>CONCATENATE(employee_data35[[#This Row],[First-LastName]]&amp;" "&amp;employee_data35[[#This Row],[DOB]])</f>
        <v>Vance-Marquez 34522</v>
      </c>
      <c r="W426" t="s">
        <v>91</v>
      </c>
      <c r="X426" t="s">
        <v>243</v>
      </c>
      <c r="Y426" t="s">
        <v>55</v>
      </c>
      <c r="Z426">
        <v>38058</v>
      </c>
      <c r="AA426" t="s">
        <v>93</v>
      </c>
      <c r="AB426" t="s">
        <v>84</v>
      </c>
      <c r="AC426" t="s">
        <v>740</v>
      </c>
      <c r="AD426">
        <v>3</v>
      </c>
    </row>
    <row r="427" spans="1:30" x14ac:dyDescent="0.3">
      <c r="A427">
        <v>3852</v>
      </c>
      <c r="B427" t="s">
        <v>1955</v>
      </c>
      <c r="C427" t="s">
        <v>1956</v>
      </c>
      <c r="D427" s="6" t="str">
        <f>CONCATENATE(employee_data35[[#This Row],[FirstName]], "-",employee_data35[[#This Row],[LastName]] )</f>
        <v>Dante-Wyatt</v>
      </c>
      <c r="E427" s="1">
        <v>43525</v>
      </c>
      <c r="F427" s="1">
        <v>44464</v>
      </c>
      <c r="G427" s="7" t="str">
        <f>IF(ISBLANK(employee_data35[[#This Row],[ExitDate]]),"Yes","")</f>
        <v/>
      </c>
      <c r="H427" t="s">
        <v>1871</v>
      </c>
      <c r="I427" t="s">
        <v>1957</v>
      </c>
      <c r="J427" t="s">
        <v>1958</v>
      </c>
      <c r="K427" t="s">
        <v>62</v>
      </c>
      <c r="L427" s="6" t="str">
        <f>IF(ISBLANK(employee_data35[[#This Row],[ExitDate]]),"1","0")</f>
        <v>0</v>
      </c>
      <c r="M427" t="str">
        <f>IF(ISBLANK(employee_data35[[#This Row],[ExitDate]]),"Active","Tidak Active")</f>
        <v>Tidak Active</v>
      </c>
      <c r="N427" t="s">
        <v>52</v>
      </c>
      <c r="O427" t="s">
        <v>51</v>
      </c>
      <c r="P427" t="s">
        <v>35</v>
      </c>
      <c r="Q427" t="s">
        <v>140</v>
      </c>
      <c r="R427" t="s">
        <v>1959</v>
      </c>
      <c r="S427" t="s">
        <v>170</v>
      </c>
      <c r="T427" t="s">
        <v>90</v>
      </c>
      <c r="U427" s="1">
        <v>32030</v>
      </c>
      <c r="V427" s="7" t="str">
        <f>CONCATENATE(employee_data35[[#This Row],[First-LastName]]&amp;" "&amp;employee_data35[[#This Row],[DOB]])</f>
        <v>Dante-Wyatt 32030</v>
      </c>
      <c r="W427" t="s">
        <v>91</v>
      </c>
      <c r="X427" t="s">
        <v>83</v>
      </c>
      <c r="Y427" t="s">
        <v>42</v>
      </c>
      <c r="Z427">
        <v>34011</v>
      </c>
      <c r="AA427" t="s">
        <v>43</v>
      </c>
      <c r="AB427" t="s">
        <v>44</v>
      </c>
      <c r="AC427" t="s">
        <v>740</v>
      </c>
      <c r="AD427">
        <v>3</v>
      </c>
    </row>
    <row r="428" spans="1:30" x14ac:dyDescent="0.3">
      <c r="A428">
        <v>3853</v>
      </c>
      <c r="B428" t="s">
        <v>1960</v>
      </c>
      <c r="C428" t="s">
        <v>892</v>
      </c>
      <c r="D428" s="6" t="str">
        <f>CONCATENATE(employee_data35[[#This Row],[FirstName]], "-",employee_data35[[#This Row],[LastName]] )</f>
        <v>Rey-Monroe</v>
      </c>
      <c r="E428" s="1">
        <v>44422</v>
      </c>
      <c r="F428" s="1">
        <v>44870</v>
      </c>
      <c r="G428" s="7" t="str">
        <f>IF(ISBLANK(employee_data35[[#This Row],[ExitDate]]),"Yes","")</f>
        <v/>
      </c>
      <c r="H428" t="s">
        <v>1875</v>
      </c>
      <c r="I428" t="s">
        <v>1961</v>
      </c>
      <c r="J428" t="s">
        <v>1962</v>
      </c>
      <c r="K428" t="s">
        <v>168</v>
      </c>
      <c r="L428" s="6" t="str">
        <f>IF(ISBLANK(employee_data35[[#This Row],[ExitDate]]),"1","0")</f>
        <v>0</v>
      </c>
      <c r="M428" t="str">
        <f>IF(ISBLANK(employee_data35[[#This Row],[ExitDate]]),"Active","Tidak Active")</f>
        <v>Tidak Active</v>
      </c>
      <c r="N428" t="s">
        <v>63</v>
      </c>
      <c r="O428" t="s">
        <v>51</v>
      </c>
      <c r="P428" t="s">
        <v>35</v>
      </c>
      <c r="Q428" t="s">
        <v>126</v>
      </c>
      <c r="R428" t="s">
        <v>1963</v>
      </c>
      <c r="S428" t="s">
        <v>170</v>
      </c>
      <c r="T428" t="s">
        <v>81</v>
      </c>
      <c r="U428" s="1">
        <v>30515</v>
      </c>
      <c r="V428" s="7" t="str">
        <f>CONCATENATE(employee_data35[[#This Row],[First-LastName]]&amp;" "&amp;employee_data35[[#This Row],[DOB]])</f>
        <v>Rey-Monroe 30515</v>
      </c>
      <c r="W428" t="s">
        <v>40</v>
      </c>
      <c r="X428" t="s">
        <v>216</v>
      </c>
      <c r="Y428" t="s">
        <v>42</v>
      </c>
      <c r="Z428">
        <v>56198</v>
      </c>
      <c r="AA428" t="s">
        <v>128</v>
      </c>
      <c r="AB428" t="s">
        <v>75</v>
      </c>
      <c r="AC428" t="s">
        <v>45</v>
      </c>
      <c r="AD428">
        <v>3</v>
      </c>
    </row>
    <row r="429" spans="1:30" x14ac:dyDescent="0.3">
      <c r="A429">
        <v>3854</v>
      </c>
      <c r="B429" t="s">
        <v>1964</v>
      </c>
      <c r="C429" t="s">
        <v>1965</v>
      </c>
      <c r="D429" s="6" t="str">
        <f>CONCATENATE(employee_data35[[#This Row],[FirstName]], "-",employee_data35[[#This Row],[LastName]] )</f>
        <v>Jayden-Mckee</v>
      </c>
      <c r="E429" s="1">
        <v>43622</v>
      </c>
      <c r="F429" s="1">
        <v>43713</v>
      </c>
      <c r="G429" s="7" t="str">
        <f>IF(ISBLANK(employee_data35[[#This Row],[ExitDate]]),"Yes","")</f>
        <v/>
      </c>
      <c r="H429" t="s">
        <v>1779</v>
      </c>
      <c r="I429" t="s">
        <v>1966</v>
      </c>
      <c r="J429" t="s">
        <v>1967</v>
      </c>
      <c r="K429" t="s">
        <v>98</v>
      </c>
      <c r="L429" s="6" t="str">
        <f>IF(ISBLANK(employee_data35[[#This Row],[ExitDate]]),"1","0")</f>
        <v>0</v>
      </c>
      <c r="M429" t="str">
        <f>IF(ISBLANK(employee_data35[[#This Row],[ExitDate]]),"Active","Tidak Active")</f>
        <v>Tidak Active</v>
      </c>
      <c r="N429" t="s">
        <v>52</v>
      </c>
      <c r="O429" t="s">
        <v>64</v>
      </c>
      <c r="P429" t="s">
        <v>35</v>
      </c>
      <c r="Q429" t="s">
        <v>140</v>
      </c>
      <c r="R429" t="s">
        <v>1968</v>
      </c>
      <c r="S429" t="s">
        <v>1843</v>
      </c>
      <c r="T429" t="s">
        <v>1012</v>
      </c>
      <c r="U429" s="1">
        <v>15365</v>
      </c>
      <c r="V429" s="7" t="str">
        <f>CONCATENATE(employee_data35[[#This Row],[First-LastName]]&amp;" "&amp;employee_data35[[#This Row],[DOB]])</f>
        <v>Jayden-Mckee 15365</v>
      </c>
      <c r="W429" t="s">
        <v>40</v>
      </c>
      <c r="X429" t="s">
        <v>243</v>
      </c>
      <c r="Y429" t="s">
        <v>55</v>
      </c>
      <c r="Z429">
        <v>72343</v>
      </c>
      <c r="AA429" t="s">
        <v>93</v>
      </c>
      <c r="AB429" t="s">
        <v>75</v>
      </c>
      <c r="AC429" t="s">
        <v>45</v>
      </c>
      <c r="AD429">
        <v>3</v>
      </c>
    </row>
    <row r="430" spans="1:30" x14ac:dyDescent="0.3">
      <c r="A430">
        <v>3855</v>
      </c>
      <c r="B430" t="s">
        <v>1969</v>
      </c>
      <c r="C430" t="s">
        <v>1970</v>
      </c>
      <c r="D430" s="6" t="str">
        <f>CONCATENATE(employee_data35[[#This Row],[FirstName]], "-",employee_data35[[#This Row],[LastName]] )</f>
        <v>Brady-Yoder</v>
      </c>
      <c r="E430" s="1">
        <v>44341</v>
      </c>
      <c r="F430" s="1">
        <v>44786</v>
      </c>
      <c r="G430" s="7" t="str">
        <f>IF(ISBLANK(employee_data35[[#This Row],[ExitDate]]),"Yes","")</f>
        <v/>
      </c>
      <c r="H430" t="s">
        <v>1779</v>
      </c>
      <c r="I430" t="s">
        <v>1971</v>
      </c>
      <c r="J430" t="s">
        <v>1972</v>
      </c>
      <c r="K430" t="s">
        <v>98</v>
      </c>
      <c r="L430" s="6" t="str">
        <f>IF(ISBLANK(employee_data35[[#This Row],[ExitDate]]),"1","0")</f>
        <v>0</v>
      </c>
      <c r="M430" t="str">
        <f>IF(ISBLANK(employee_data35[[#This Row],[ExitDate]]),"Active","Tidak Active")</f>
        <v>Tidak Active</v>
      </c>
      <c r="N430" t="s">
        <v>52</v>
      </c>
      <c r="O430" t="s">
        <v>64</v>
      </c>
      <c r="P430" t="s">
        <v>52</v>
      </c>
      <c r="Q430" t="s">
        <v>140</v>
      </c>
      <c r="R430" t="s">
        <v>1973</v>
      </c>
      <c r="S430" t="s">
        <v>1843</v>
      </c>
      <c r="T430" t="s">
        <v>696</v>
      </c>
      <c r="U430" s="1">
        <v>36434</v>
      </c>
      <c r="V430" s="7" t="str">
        <f>CONCATENATE(employee_data35[[#This Row],[First-LastName]]&amp;" "&amp;employee_data35[[#This Row],[DOB]])</f>
        <v>Brady-Yoder 36434</v>
      </c>
      <c r="W430" t="s">
        <v>40</v>
      </c>
      <c r="X430" t="s">
        <v>1974</v>
      </c>
      <c r="Y430" t="s">
        <v>55</v>
      </c>
      <c r="Z430">
        <v>77314</v>
      </c>
      <c r="AA430" t="s">
        <v>74</v>
      </c>
      <c r="AB430" t="s">
        <v>44</v>
      </c>
      <c r="AC430" t="s">
        <v>45</v>
      </c>
      <c r="AD430">
        <v>3</v>
      </c>
    </row>
    <row r="431" spans="1:30" x14ac:dyDescent="0.3">
      <c r="A431">
        <v>3856</v>
      </c>
      <c r="B431" t="s">
        <v>1975</v>
      </c>
      <c r="C431" t="s">
        <v>364</v>
      </c>
      <c r="D431" s="6" t="str">
        <f>CONCATENATE(employee_data35[[#This Row],[FirstName]], "-",employee_data35[[#This Row],[LastName]] )</f>
        <v>Darwin-Allen</v>
      </c>
      <c r="E431" s="1">
        <v>45002</v>
      </c>
      <c r="F431" s="1">
        <v>45089</v>
      </c>
      <c r="G431" s="7" t="str">
        <f>IF(ISBLANK(employee_data35[[#This Row],[ExitDate]]),"Yes","")</f>
        <v/>
      </c>
      <c r="H431" t="s">
        <v>1779</v>
      </c>
      <c r="I431" t="s">
        <v>1976</v>
      </c>
      <c r="J431" t="s">
        <v>1977</v>
      </c>
      <c r="K431" t="s">
        <v>80</v>
      </c>
      <c r="L431" s="6" t="str">
        <f>IF(ISBLANK(employee_data35[[#This Row],[ExitDate]]),"1","0")</f>
        <v>0</v>
      </c>
      <c r="M431" t="str">
        <f>IF(ISBLANK(employee_data35[[#This Row],[ExitDate]]),"Active","Tidak Active")</f>
        <v>Tidak Active</v>
      </c>
      <c r="N431" t="s">
        <v>52</v>
      </c>
      <c r="O431" t="s">
        <v>34</v>
      </c>
      <c r="P431" t="s">
        <v>52</v>
      </c>
      <c r="Q431" t="s">
        <v>99</v>
      </c>
      <c r="R431" t="s">
        <v>1978</v>
      </c>
      <c r="S431" t="s">
        <v>1843</v>
      </c>
      <c r="T431" t="s">
        <v>305</v>
      </c>
      <c r="U431" s="1">
        <v>34471</v>
      </c>
      <c r="V431" s="7" t="str">
        <f>CONCATENATE(employee_data35[[#This Row],[First-LastName]]&amp;" "&amp;employee_data35[[#This Row],[DOB]])</f>
        <v>Darwin-Allen 34471</v>
      </c>
      <c r="W431" t="s">
        <v>40</v>
      </c>
      <c r="X431" t="s">
        <v>352</v>
      </c>
      <c r="Y431" t="s">
        <v>55</v>
      </c>
      <c r="Z431">
        <v>57170</v>
      </c>
      <c r="AA431" t="s">
        <v>74</v>
      </c>
      <c r="AB431" t="s">
        <v>104</v>
      </c>
      <c r="AC431" t="s">
        <v>740</v>
      </c>
      <c r="AD431">
        <v>3</v>
      </c>
    </row>
    <row r="432" spans="1:30" x14ac:dyDescent="0.3">
      <c r="A432">
        <v>3857</v>
      </c>
      <c r="B432" t="s">
        <v>1979</v>
      </c>
      <c r="C432" t="s">
        <v>1240</v>
      </c>
      <c r="D432" s="6" t="str">
        <f>CONCATENATE(employee_data35[[#This Row],[FirstName]], "-",employee_data35[[#This Row],[LastName]] )</f>
        <v>Jasper-Harrison</v>
      </c>
      <c r="E432" s="1">
        <v>44836</v>
      </c>
      <c r="F432" s="1">
        <v>44845</v>
      </c>
      <c r="G432" s="7" t="str">
        <f>IF(ISBLANK(employee_data35[[#This Row],[ExitDate]]),"Yes","")</f>
        <v/>
      </c>
      <c r="H432" t="s">
        <v>1773</v>
      </c>
      <c r="I432" t="s">
        <v>1980</v>
      </c>
      <c r="J432" t="s">
        <v>1981</v>
      </c>
      <c r="K432" t="s">
        <v>133</v>
      </c>
      <c r="L432" s="6" t="str">
        <f>IF(ISBLANK(employee_data35[[#This Row],[ExitDate]]),"1","0")</f>
        <v>0</v>
      </c>
      <c r="M432" t="str">
        <f>IF(ISBLANK(employee_data35[[#This Row],[ExitDate]]),"Active","Tidak Active")</f>
        <v>Tidak Active</v>
      </c>
      <c r="N432" t="s">
        <v>33</v>
      </c>
      <c r="O432" t="s">
        <v>64</v>
      </c>
      <c r="P432" t="s">
        <v>35</v>
      </c>
      <c r="Q432" t="s">
        <v>175</v>
      </c>
      <c r="R432" t="s">
        <v>1982</v>
      </c>
      <c r="S432" t="s">
        <v>170</v>
      </c>
      <c r="T432" t="s">
        <v>231</v>
      </c>
      <c r="U432" s="1">
        <v>23155</v>
      </c>
      <c r="V432" s="7" t="str">
        <f>CONCATENATE(employee_data35[[#This Row],[First-LastName]]&amp;" "&amp;employee_data35[[#This Row],[DOB]])</f>
        <v>Jasper-Harrison 23155</v>
      </c>
      <c r="W432" t="s">
        <v>40</v>
      </c>
      <c r="X432" t="s">
        <v>113</v>
      </c>
      <c r="Y432" t="s">
        <v>55</v>
      </c>
      <c r="Z432">
        <v>18837</v>
      </c>
      <c r="AA432" t="s">
        <v>93</v>
      </c>
      <c r="AB432" t="s">
        <v>44</v>
      </c>
      <c r="AC432" t="s">
        <v>740</v>
      </c>
      <c r="AD432">
        <v>3</v>
      </c>
    </row>
    <row r="433" spans="1:30" x14ac:dyDescent="0.3">
      <c r="A433">
        <v>3858</v>
      </c>
      <c r="B433" t="s">
        <v>978</v>
      </c>
      <c r="C433" t="s">
        <v>1983</v>
      </c>
      <c r="D433" s="6" t="str">
        <f>CONCATENATE(employee_data35[[#This Row],[FirstName]], "-",employee_data35[[#This Row],[LastName]] )</f>
        <v>Bailey-Humphrey</v>
      </c>
      <c r="E433" s="1">
        <v>44583</v>
      </c>
      <c r="F433" s="1"/>
      <c r="G433" s="7" t="str">
        <f>IF(ISBLANK(employee_data35[[#This Row],[ExitDate]]),"Yes","")</f>
        <v>Yes</v>
      </c>
      <c r="H433" t="s">
        <v>1773</v>
      </c>
      <c r="I433" t="s">
        <v>1984</v>
      </c>
      <c r="J433" t="s">
        <v>1985</v>
      </c>
      <c r="K433" t="s">
        <v>168</v>
      </c>
      <c r="L433" s="6" t="str">
        <f>IF(ISBLANK(employee_data35[[#This Row],[ExitDate]]),"1","0")</f>
        <v>1</v>
      </c>
      <c r="M433" t="str">
        <f>IF(ISBLANK(employee_data35[[#This Row],[ExitDate]]),"Active","Tidak Active")</f>
        <v>Active</v>
      </c>
      <c r="N433" t="s">
        <v>63</v>
      </c>
      <c r="O433" t="s">
        <v>64</v>
      </c>
      <c r="P433" t="s">
        <v>63</v>
      </c>
      <c r="Q433" t="s">
        <v>36</v>
      </c>
      <c r="R433" t="s">
        <v>37</v>
      </c>
      <c r="S433" t="s">
        <v>170</v>
      </c>
      <c r="T433" t="s">
        <v>111</v>
      </c>
      <c r="U433" s="1">
        <v>18811</v>
      </c>
      <c r="V433" s="7" t="str">
        <f>CONCATENATE(employee_data35[[#This Row],[First-LastName]]&amp;" "&amp;employee_data35[[#This Row],[DOB]])</f>
        <v>Bailey-Humphrey 18811</v>
      </c>
      <c r="W433" t="s">
        <v>40</v>
      </c>
      <c r="X433" t="s">
        <v>103</v>
      </c>
      <c r="Y433" t="s">
        <v>55</v>
      </c>
      <c r="Z433">
        <v>90580</v>
      </c>
      <c r="AA433" t="s">
        <v>74</v>
      </c>
      <c r="AB433" t="s">
        <v>84</v>
      </c>
      <c r="AC433" t="s">
        <v>45</v>
      </c>
      <c r="AD433">
        <v>3</v>
      </c>
    </row>
    <row r="434" spans="1:30" x14ac:dyDescent="0.3">
      <c r="A434">
        <v>3859</v>
      </c>
      <c r="B434" t="s">
        <v>1986</v>
      </c>
      <c r="C434" t="s">
        <v>1987</v>
      </c>
      <c r="D434" s="6" t="str">
        <f>CONCATENATE(employee_data35[[#This Row],[FirstName]], "-",employee_data35[[#This Row],[LastName]] )</f>
        <v>Clare-English</v>
      </c>
      <c r="E434" s="1">
        <v>43798</v>
      </c>
      <c r="F434" s="1">
        <v>44791</v>
      </c>
      <c r="G434" s="7" t="str">
        <f>IF(ISBLANK(employee_data35[[#This Row],[ExitDate]]),"Yes","")</f>
        <v/>
      </c>
      <c r="H434" t="s">
        <v>1773</v>
      </c>
      <c r="I434" t="s">
        <v>1988</v>
      </c>
      <c r="J434" t="s">
        <v>1989</v>
      </c>
      <c r="K434" t="s">
        <v>62</v>
      </c>
      <c r="L434" s="6" t="str">
        <f>IF(ISBLANK(employee_data35[[#This Row],[ExitDate]]),"1","0")</f>
        <v>0</v>
      </c>
      <c r="M434" t="str">
        <f>IF(ISBLANK(employee_data35[[#This Row],[ExitDate]]),"Active","Tidak Active")</f>
        <v>Tidak Active</v>
      </c>
      <c r="N434" t="s">
        <v>63</v>
      </c>
      <c r="O434" t="s">
        <v>64</v>
      </c>
      <c r="P434" t="s">
        <v>52</v>
      </c>
      <c r="Q434" t="s">
        <v>175</v>
      </c>
      <c r="R434" t="s">
        <v>1990</v>
      </c>
      <c r="S434" t="s">
        <v>170</v>
      </c>
      <c r="T434" t="s">
        <v>231</v>
      </c>
      <c r="U434" s="1">
        <v>33714</v>
      </c>
      <c r="V434" s="7" t="str">
        <f>CONCATENATE(employee_data35[[#This Row],[First-LastName]]&amp;" "&amp;employee_data35[[#This Row],[DOB]])</f>
        <v>Clare-English 33714</v>
      </c>
      <c r="W434" t="s">
        <v>40</v>
      </c>
      <c r="X434" t="s">
        <v>113</v>
      </c>
      <c r="Y434" t="s">
        <v>42</v>
      </c>
      <c r="Z434">
        <v>70282</v>
      </c>
      <c r="AA434" t="s">
        <v>56</v>
      </c>
      <c r="AB434" t="s">
        <v>84</v>
      </c>
      <c r="AC434" t="s">
        <v>740</v>
      </c>
      <c r="AD434">
        <v>3</v>
      </c>
    </row>
    <row r="435" spans="1:30" x14ac:dyDescent="0.3">
      <c r="A435">
        <v>3860</v>
      </c>
      <c r="B435" t="s">
        <v>1991</v>
      </c>
      <c r="C435" t="s">
        <v>1992</v>
      </c>
      <c r="D435" s="6" t="str">
        <f>CONCATENATE(employee_data35[[#This Row],[FirstName]], "-",employee_data35[[#This Row],[LastName]] )</f>
        <v>Amy-Sherman</v>
      </c>
      <c r="E435" s="1">
        <v>44013</v>
      </c>
      <c r="F435" s="1">
        <v>44826</v>
      </c>
      <c r="G435" s="7" t="str">
        <f>IF(ISBLANK(employee_data35[[#This Row],[ExitDate]]),"Yes","")</f>
        <v/>
      </c>
      <c r="H435" t="s">
        <v>1773</v>
      </c>
      <c r="I435" t="s">
        <v>1993</v>
      </c>
      <c r="J435" t="s">
        <v>1994</v>
      </c>
      <c r="K435" t="s">
        <v>118</v>
      </c>
      <c r="L435" s="6" t="str">
        <f>IF(ISBLANK(employee_data35[[#This Row],[ExitDate]]),"1","0")</f>
        <v>0</v>
      </c>
      <c r="M435" t="str">
        <f>IF(ISBLANK(employee_data35[[#This Row],[ExitDate]]),"Active","Tidak Active")</f>
        <v>Tidak Active</v>
      </c>
      <c r="N435" t="s">
        <v>33</v>
      </c>
      <c r="O435" t="s">
        <v>64</v>
      </c>
      <c r="P435" t="s">
        <v>35</v>
      </c>
      <c r="Q435" t="s">
        <v>126</v>
      </c>
      <c r="R435" t="s">
        <v>1995</v>
      </c>
      <c r="S435" t="s">
        <v>170</v>
      </c>
      <c r="T435" t="s">
        <v>332</v>
      </c>
      <c r="U435" s="1">
        <v>35068</v>
      </c>
      <c r="V435" s="7" t="str">
        <f>CONCATENATE(employee_data35[[#This Row],[First-LastName]]&amp;" "&amp;employee_data35[[#This Row],[DOB]])</f>
        <v>Amy-Sherman 35068</v>
      </c>
      <c r="W435" t="s">
        <v>40</v>
      </c>
      <c r="X435" t="s">
        <v>163</v>
      </c>
      <c r="Y435" t="s">
        <v>42</v>
      </c>
      <c r="Z435">
        <v>86329</v>
      </c>
      <c r="AA435" t="s">
        <v>128</v>
      </c>
      <c r="AB435" t="s">
        <v>75</v>
      </c>
      <c r="AC435" t="s">
        <v>45</v>
      </c>
      <c r="AD435">
        <v>3</v>
      </c>
    </row>
    <row r="436" spans="1:30" x14ac:dyDescent="0.3">
      <c r="A436">
        <v>3861</v>
      </c>
      <c r="B436" t="s">
        <v>1996</v>
      </c>
      <c r="C436" t="s">
        <v>1997</v>
      </c>
      <c r="D436" s="6" t="str">
        <f>CONCATENATE(employee_data35[[#This Row],[FirstName]], "-",employee_data35[[#This Row],[LastName]] )</f>
        <v>Lizbeth-Hunt</v>
      </c>
      <c r="E436" s="1">
        <v>44644</v>
      </c>
      <c r="F436" s="1"/>
      <c r="G436" s="7" t="str">
        <f>IF(ISBLANK(employee_data35[[#This Row],[ExitDate]]),"Yes","")</f>
        <v>Yes</v>
      </c>
      <c r="H436" t="s">
        <v>1784</v>
      </c>
      <c r="I436" t="s">
        <v>1998</v>
      </c>
      <c r="J436" t="s">
        <v>1999</v>
      </c>
      <c r="K436" t="s">
        <v>62</v>
      </c>
      <c r="L436" s="6" t="str">
        <f>IF(ISBLANK(employee_data35[[#This Row],[ExitDate]]),"1","0")</f>
        <v>1</v>
      </c>
      <c r="M436" t="str">
        <f>IF(ISBLANK(employee_data35[[#This Row],[ExitDate]]),"Active","Tidak Active")</f>
        <v>Active</v>
      </c>
      <c r="N436" t="s">
        <v>63</v>
      </c>
      <c r="O436" t="s">
        <v>34</v>
      </c>
      <c r="P436" t="s">
        <v>52</v>
      </c>
      <c r="Q436" t="s">
        <v>36</v>
      </c>
      <c r="R436" t="s">
        <v>37</v>
      </c>
      <c r="S436" t="s">
        <v>170</v>
      </c>
      <c r="T436" t="s">
        <v>81</v>
      </c>
      <c r="U436" s="1">
        <v>23798</v>
      </c>
      <c r="V436" s="7" t="str">
        <f>CONCATENATE(employee_data35[[#This Row],[First-LastName]]&amp;" "&amp;employee_data35[[#This Row],[DOB]])</f>
        <v>Lizbeth-Hunt 23798</v>
      </c>
      <c r="W436" t="s">
        <v>40</v>
      </c>
      <c r="X436" t="s">
        <v>292</v>
      </c>
      <c r="Y436" t="s">
        <v>55</v>
      </c>
      <c r="Z436">
        <v>70757</v>
      </c>
      <c r="AA436" t="s">
        <v>74</v>
      </c>
      <c r="AB436" t="s">
        <v>44</v>
      </c>
      <c r="AC436" t="s">
        <v>740</v>
      </c>
      <c r="AD436">
        <v>3</v>
      </c>
    </row>
    <row r="437" spans="1:30" x14ac:dyDescent="0.3">
      <c r="A437">
        <v>3862</v>
      </c>
      <c r="B437" t="s">
        <v>2000</v>
      </c>
      <c r="C437" t="s">
        <v>547</v>
      </c>
      <c r="D437" s="6" t="str">
        <f>CONCATENATE(employee_data35[[#This Row],[FirstName]], "-",employee_data35[[#This Row],[LastName]] )</f>
        <v>Eden-Armstrong</v>
      </c>
      <c r="E437" s="1">
        <v>43598</v>
      </c>
      <c r="F437" s="1">
        <v>45083</v>
      </c>
      <c r="G437" s="7" t="str">
        <f>IF(ISBLANK(employee_data35[[#This Row],[ExitDate]]),"Yes","")</f>
        <v/>
      </c>
      <c r="H437" t="s">
        <v>1784</v>
      </c>
      <c r="I437" t="s">
        <v>2001</v>
      </c>
      <c r="J437" t="s">
        <v>2002</v>
      </c>
      <c r="K437" t="s">
        <v>89</v>
      </c>
      <c r="L437" s="6" t="str">
        <f>IF(ISBLANK(employee_data35[[#This Row],[ExitDate]]),"1","0")</f>
        <v>0</v>
      </c>
      <c r="M437" t="str">
        <f>IF(ISBLANK(employee_data35[[#This Row],[ExitDate]]),"Active","Tidak Active")</f>
        <v>Tidak Active</v>
      </c>
      <c r="N437" t="s">
        <v>52</v>
      </c>
      <c r="O437" t="s">
        <v>64</v>
      </c>
      <c r="P437" t="s">
        <v>35</v>
      </c>
      <c r="Q437" t="s">
        <v>99</v>
      </c>
      <c r="R437" t="s">
        <v>2003</v>
      </c>
      <c r="S437" t="s">
        <v>170</v>
      </c>
      <c r="T437" t="s">
        <v>177</v>
      </c>
      <c r="U437" s="1">
        <v>32633</v>
      </c>
      <c r="V437" s="7" t="str">
        <f>CONCATENATE(employee_data35[[#This Row],[First-LastName]]&amp;" "&amp;employee_data35[[#This Row],[DOB]])</f>
        <v>Eden-Armstrong 32633</v>
      </c>
      <c r="W437" t="s">
        <v>91</v>
      </c>
      <c r="X437" t="s">
        <v>113</v>
      </c>
      <c r="Y437" t="s">
        <v>55</v>
      </c>
      <c r="Z437">
        <v>58224</v>
      </c>
      <c r="AA437" t="s">
        <v>43</v>
      </c>
      <c r="AB437" t="s">
        <v>84</v>
      </c>
      <c r="AC437" t="s">
        <v>740</v>
      </c>
      <c r="AD437">
        <v>3</v>
      </c>
    </row>
    <row r="438" spans="1:30" x14ac:dyDescent="0.3">
      <c r="A438">
        <v>3863</v>
      </c>
      <c r="B438" t="s">
        <v>456</v>
      </c>
      <c r="C438" t="s">
        <v>2004</v>
      </c>
      <c r="D438" s="6" t="str">
        <f>CONCATENATE(employee_data35[[#This Row],[FirstName]], "-",employee_data35[[#This Row],[LastName]] )</f>
        <v>Eugene-Mueller</v>
      </c>
      <c r="E438" s="1">
        <v>43623</v>
      </c>
      <c r="F438" s="1"/>
      <c r="G438" s="7" t="str">
        <f>IF(ISBLANK(employee_data35[[#This Row],[ExitDate]]),"Yes","")</f>
        <v>Yes</v>
      </c>
      <c r="H438" t="s">
        <v>1871</v>
      </c>
      <c r="I438" t="s">
        <v>2005</v>
      </c>
      <c r="J438" t="s">
        <v>2006</v>
      </c>
      <c r="K438" t="s">
        <v>31</v>
      </c>
      <c r="L438" s="6" t="str">
        <f>IF(ISBLANK(employee_data35[[#This Row],[ExitDate]]),"1","0")</f>
        <v>1</v>
      </c>
      <c r="M438" t="str">
        <f>IF(ISBLANK(employee_data35[[#This Row],[ExitDate]]),"Active","Tidak Active")</f>
        <v>Active</v>
      </c>
      <c r="N438" t="s">
        <v>33</v>
      </c>
      <c r="O438" t="s">
        <v>51</v>
      </c>
      <c r="P438" t="s">
        <v>35</v>
      </c>
      <c r="Q438" t="s">
        <v>36</v>
      </c>
      <c r="R438" t="s">
        <v>37</v>
      </c>
      <c r="S438" t="s">
        <v>170</v>
      </c>
      <c r="T438" t="s">
        <v>53</v>
      </c>
      <c r="U438" s="1">
        <v>26377</v>
      </c>
      <c r="V438" s="7" t="str">
        <f>CONCATENATE(employee_data35[[#This Row],[First-LastName]]&amp;" "&amp;employee_data35[[#This Row],[DOB]])</f>
        <v>Eugene-Mueller 26377</v>
      </c>
      <c r="W438" t="s">
        <v>40</v>
      </c>
      <c r="X438" t="s">
        <v>103</v>
      </c>
      <c r="Y438" t="s">
        <v>42</v>
      </c>
      <c r="Z438">
        <v>38413</v>
      </c>
      <c r="AA438" t="s">
        <v>74</v>
      </c>
      <c r="AB438" t="s">
        <v>75</v>
      </c>
      <c r="AC438" t="s">
        <v>740</v>
      </c>
      <c r="AD438">
        <v>3</v>
      </c>
    </row>
    <row r="439" spans="1:30" x14ac:dyDescent="0.3">
      <c r="A439">
        <v>3864</v>
      </c>
      <c r="B439" t="s">
        <v>2007</v>
      </c>
      <c r="C439" t="s">
        <v>2008</v>
      </c>
      <c r="D439" s="6" t="str">
        <f>CONCATENATE(employee_data35[[#This Row],[FirstName]], "-",employee_data35[[#This Row],[LastName]] )</f>
        <v>Tiffany-Washington</v>
      </c>
      <c r="E439" s="1">
        <v>44900</v>
      </c>
      <c r="F439" s="1">
        <v>45090</v>
      </c>
      <c r="G439" s="7" t="str">
        <f>IF(ISBLANK(employee_data35[[#This Row],[ExitDate]]),"Yes","")</f>
        <v/>
      </c>
      <c r="H439" t="s">
        <v>1875</v>
      </c>
      <c r="I439" t="s">
        <v>2009</v>
      </c>
      <c r="J439" t="s">
        <v>2010</v>
      </c>
      <c r="K439" t="s">
        <v>133</v>
      </c>
      <c r="L439" s="6" t="str">
        <f>IF(ISBLANK(employee_data35[[#This Row],[ExitDate]]),"1","0")</f>
        <v>0</v>
      </c>
      <c r="M439" t="str">
        <f>IF(ISBLANK(employee_data35[[#This Row],[ExitDate]]),"Active","Tidak Active")</f>
        <v>Tidak Active</v>
      </c>
      <c r="N439" t="s">
        <v>33</v>
      </c>
      <c r="O439" t="s">
        <v>51</v>
      </c>
      <c r="P439" t="s">
        <v>63</v>
      </c>
      <c r="Q439" t="s">
        <v>126</v>
      </c>
      <c r="R439" t="s">
        <v>2011</v>
      </c>
      <c r="S439" t="s">
        <v>170</v>
      </c>
      <c r="T439" t="s">
        <v>53</v>
      </c>
      <c r="U439" s="1">
        <v>25320</v>
      </c>
      <c r="V439" s="7" t="str">
        <f>CONCATENATE(employee_data35[[#This Row],[First-LastName]]&amp;" "&amp;employee_data35[[#This Row],[DOB]])</f>
        <v>Tiffany-Washington 25320</v>
      </c>
      <c r="W439" t="s">
        <v>40</v>
      </c>
      <c r="X439" t="s">
        <v>83</v>
      </c>
      <c r="Y439" t="s">
        <v>42</v>
      </c>
      <c r="Z439">
        <v>32977</v>
      </c>
      <c r="AA439" t="s">
        <v>74</v>
      </c>
      <c r="AB439" t="s">
        <v>84</v>
      </c>
      <c r="AC439" t="s">
        <v>236</v>
      </c>
      <c r="AD439">
        <v>3</v>
      </c>
    </row>
    <row r="440" spans="1:30" x14ac:dyDescent="0.3">
      <c r="A440">
        <v>3865</v>
      </c>
      <c r="B440" t="s">
        <v>1878</v>
      </c>
      <c r="C440" t="s">
        <v>1769</v>
      </c>
      <c r="D440" s="6" t="str">
        <f>CONCATENATE(employee_data35[[#This Row],[FirstName]], "-",employee_data35[[#This Row],[LastName]] )</f>
        <v>Sloane-Moss</v>
      </c>
      <c r="E440" s="1">
        <v>44103</v>
      </c>
      <c r="F440" s="1">
        <v>44491</v>
      </c>
      <c r="G440" s="7" t="str">
        <f>IF(ISBLANK(employee_data35[[#This Row],[ExitDate]]),"Yes","")</f>
        <v/>
      </c>
      <c r="H440" t="s">
        <v>1779</v>
      </c>
      <c r="I440" t="s">
        <v>2012</v>
      </c>
      <c r="J440" t="s">
        <v>2013</v>
      </c>
      <c r="K440" t="s">
        <v>139</v>
      </c>
      <c r="L440" s="6" t="str">
        <f>IF(ISBLANK(employee_data35[[#This Row],[ExitDate]]),"1","0")</f>
        <v>0</v>
      </c>
      <c r="M440" t="str">
        <f>IF(ISBLANK(employee_data35[[#This Row],[ExitDate]]),"Active","Tidak Active")</f>
        <v>Tidak Active</v>
      </c>
      <c r="N440" t="s">
        <v>52</v>
      </c>
      <c r="O440" t="s">
        <v>34</v>
      </c>
      <c r="P440" t="s">
        <v>35</v>
      </c>
      <c r="Q440" t="s">
        <v>99</v>
      </c>
      <c r="R440" t="s">
        <v>2014</v>
      </c>
      <c r="S440" t="s">
        <v>38</v>
      </c>
      <c r="T440" t="s">
        <v>2015</v>
      </c>
      <c r="U440" s="1">
        <v>23287</v>
      </c>
      <c r="V440" s="7" t="str">
        <f>CONCATENATE(employee_data35[[#This Row],[First-LastName]]&amp;" "&amp;employee_data35[[#This Row],[DOB]])</f>
        <v>Sloane-Moss 23287</v>
      </c>
      <c r="W440" t="s">
        <v>40</v>
      </c>
      <c r="X440" t="s">
        <v>708</v>
      </c>
      <c r="Y440" t="s">
        <v>55</v>
      </c>
      <c r="Z440">
        <v>9209</v>
      </c>
      <c r="AA440" t="s">
        <v>128</v>
      </c>
      <c r="AB440" t="s">
        <v>75</v>
      </c>
      <c r="AC440" t="s">
        <v>236</v>
      </c>
      <c r="AD440">
        <v>3</v>
      </c>
    </row>
    <row r="441" spans="1:30" x14ac:dyDescent="0.3">
      <c r="A441">
        <v>3866</v>
      </c>
      <c r="B441" t="s">
        <v>2016</v>
      </c>
      <c r="C441" t="s">
        <v>2017</v>
      </c>
      <c r="D441" s="6" t="str">
        <f>CONCATENATE(employee_data35[[#This Row],[FirstName]], "-",employee_data35[[#This Row],[LastName]] )</f>
        <v>Kaeden-Vargas</v>
      </c>
      <c r="E441" s="1">
        <v>44078</v>
      </c>
      <c r="F441" s="1">
        <v>44303</v>
      </c>
      <c r="G441" s="7" t="str">
        <f>IF(ISBLANK(employee_data35[[#This Row],[ExitDate]]),"Yes","")</f>
        <v/>
      </c>
      <c r="H441" t="s">
        <v>1779</v>
      </c>
      <c r="I441" t="s">
        <v>2018</v>
      </c>
      <c r="J441" t="s">
        <v>2019</v>
      </c>
      <c r="K441" t="s">
        <v>80</v>
      </c>
      <c r="L441" s="6" t="str">
        <f>IF(ISBLANK(employee_data35[[#This Row],[ExitDate]]),"1","0")</f>
        <v>0</v>
      </c>
      <c r="M441" t="str">
        <f>IF(ISBLANK(employee_data35[[#This Row],[ExitDate]]),"Active","Tidak Active")</f>
        <v>Tidak Active</v>
      </c>
      <c r="N441" t="s">
        <v>33</v>
      </c>
      <c r="O441" t="s">
        <v>51</v>
      </c>
      <c r="P441" t="s">
        <v>63</v>
      </c>
      <c r="Q441" t="s">
        <v>140</v>
      </c>
      <c r="R441" t="s">
        <v>2020</v>
      </c>
      <c r="S441" t="s">
        <v>1843</v>
      </c>
      <c r="T441" t="s">
        <v>90</v>
      </c>
      <c r="U441" s="1">
        <v>21863</v>
      </c>
      <c r="V441" s="7" t="str">
        <f>CONCATENATE(employee_data35[[#This Row],[First-LastName]]&amp;" "&amp;employee_data35[[#This Row],[DOB]])</f>
        <v>Kaeden-Vargas 21863</v>
      </c>
      <c r="W441" t="s">
        <v>40</v>
      </c>
      <c r="X441" t="s">
        <v>103</v>
      </c>
      <c r="Y441" t="s">
        <v>55</v>
      </c>
      <c r="Z441">
        <v>58737</v>
      </c>
      <c r="AA441" t="s">
        <v>74</v>
      </c>
      <c r="AB441" t="s">
        <v>104</v>
      </c>
      <c r="AC441" t="s">
        <v>45</v>
      </c>
      <c r="AD441">
        <v>3</v>
      </c>
    </row>
    <row r="442" spans="1:30" x14ac:dyDescent="0.3">
      <c r="A442">
        <v>3867</v>
      </c>
      <c r="B442" t="s">
        <v>2021</v>
      </c>
      <c r="C442" t="s">
        <v>1018</v>
      </c>
      <c r="D442" s="6" t="str">
        <f>CONCATENATE(employee_data35[[#This Row],[FirstName]], "-",employee_data35[[#This Row],[LastName]] )</f>
        <v>Lena-Sandoval</v>
      </c>
      <c r="E442" s="1">
        <v>43338</v>
      </c>
      <c r="F442" s="1"/>
      <c r="G442" s="7" t="str">
        <f>IF(ISBLANK(employee_data35[[#This Row],[ExitDate]]),"Yes","")</f>
        <v>Yes</v>
      </c>
      <c r="H442" t="s">
        <v>1779</v>
      </c>
      <c r="I442" t="s">
        <v>2022</v>
      </c>
      <c r="J442" t="s">
        <v>2023</v>
      </c>
      <c r="K442" t="s">
        <v>168</v>
      </c>
      <c r="L442" s="6" t="str">
        <f>IF(ISBLANK(employee_data35[[#This Row],[ExitDate]]),"1","0")</f>
        <v>1</v>
      </c>
      <c r="M442" t="str">
        <f>IF(ISBLANK(employee_data35[[#This Row],[ExitDate]]),"Active","Tidak Active")</f>
        <v>Active</v>
      </c>
      <c r="N442" t="s">
        <v>52</v>
      </c>
      <c r="O442" t="s">
        <v>64</v>
      </c>
      <c r="P442" t="s">
        <v>63</v>
      </c>
      <c r="Q442" t="s">
        <v>36</v>
      </c>
      <c r="R442" t="s">
        <v>37</v>
      </c>
      <c r="S442" t="s">
        <v>1843</v>
      </c>
      <c r="T442" t="s">
        <v>332</v>
      </c>
      <c r="U442" s="1">
        <v>31706</v>
      </c>
      <c r="V442" s="7" t="str">
        <f>CONCATENATE(employee_data35[[#This Row],[First-LastName]]&amp;" "&amp;employee_data35[[#This Row],[DOB]])</f>
        <v>Lena-Sandoval 31706</v>
      </c>
      <c r="W442" t="s">
        <v>40</v>
      </c>
      <c r="X442" t="s">
        <v>73</v>
      </c>
      <c r="Y442" t="s">
        <v>55</v>
      </c>
      <c r="Z442">
        <v>5363</v>
      </c>
      <c r="AA442" t="s">
        <v>74</v>
      </c>
      <c r="AB442" t="s">
        <v>44</v>
      </c>
      <c r="AC442" t="s">
        <v>45</v>
      </c>
      <c r="AD442">
        <v>3</v>
      </c>
    </row>
    <row r="443" spans="1:30" x14ac:dyDescent="0.3">
      <c r="A443">
        <v>3868</v>
      </c>
      <c r="B443" t="s">
        <v>2024</v>
      </c>
      <c r="C443" t="s">
        <v>2025</v>
      </c>
      <c r="D443" s="6" t="str">
        <f>CONCATENATE(employee_data35[[#This Row],[FirstName]], "-",employee_data35[[#This Row],[LastName]] )</f>
        <v>Adrien-Olsen</v>
      </c>
      <c r="E443" s="1">
        <v>43694</v>
      </c>
      <c r="F443" s="1"/>
      <c r="G443" s="7" t="str">
        <f>IF(ISBLANK(employee_data35[[#This Row],[ExitDate]]),"Yes","")</f>
        <v>Yes</v>
      </c>
      <c r="H443" t="s">
        <v>1779</v>
      </c>
      <c r="I443" t="s">
        <v>2026</v>
      </c>
      <c r="J443" t="s">
        <v>2027</v>
      </c>
      <c r="K443" t="s">
        <v>98</v>
      </c>
      <c r="L443" s="6" t="str">
        <f>IF(ISBLANK(employee_data35[[#This Row],[ExitDate]]),"1","0")</f>
        <v>1</v>
      </c>
      <c r="M443" t="str">
        <f>IF(ISBLANK(employee_data35[[#This Row],[ExitDate]]),"Active","Tidak Active")</f>
        <v>Active</v>
      </c>
      <c r="N443" t="s">
        <v>33</v>
      </c>
      <c r="O443" t="s">
        <v>51</v>
      </c>
      <c r="P443" t="s">
        <v>52</v>
      </c>
      <c r="Q443" t="s">
        <v>36</v>
      </c>
      <c r="R443" t="s">
        <v>37</v>
      </c>
      <c r="S443" t="s">
        <v>170</v>
      </c>
      <c r="T443" t="s">
        <v>39</v>
      </c>
      <c r="U443" s="1">
        <v>36608</v>
      </c>
      <c r="V443" s="7" t="str">
        <f>CONCATENATE(employee_data35[[#This Row],[First-LastName]]&amp;" "&amp;employee_data35[[#This Row],[DOB]])</f>
        <v>Adrien-Olsen 36608</v>
      </c>
      <c r="W443" t="s">
        <v>40</v>
      </c>
      <c r="X443" t="s">
        <v>613</v>
      </c>
      <c r="Y443" t="s">
        <v>55</v>
      </c>
      <c r="Z443">
        <v>51175</v>
      </c>
      <c r="AA443" t="s">
        <v>56</v>
      </c>
      <c r="AB443" t="s">
        <v>44</v>
      </c>
      <c r="AC443" t="s">
        <v>45</v>
      </c>
      <c r="AD443">
        <v>3</v>
      </c>
    </row>
    <row r="444" spans="1:30" x14ac:dyDescent="0.3">
      <c r="A444">
        <v>3869</v>
      </c>
      <c r="B444" t="s">
        <v>2028</v>
      </c>
      <c r="C444" t="s">
        <v>2029</v>
      </c>
      <c r="D444" s="6" t="str">
        <f>CONCATENATE(employee_data35[[#This Row],[FirstName]], "-",employee_data35[[#This Row],[LastName]] )</f>
        <v>Damari-Brewer</v>
      </c>
      <c r="E444" s="1">
        <v>43733</v>
      </c>
      <c r="F444" s="1">
        <v>43868</v>
      </c>
      <c r="G444" s="7" t="str">
        <f>IF(ISBLANK(employee_data35[[#This Row],[ExitDate]]),"Yes","")</f>
        <v/>
      </c>
      <c r="H444" t="s">
        <v>1773</v>
      </c>
      <c r="I444" t="s">
        <v>2030</v>
      </c>
      <c r="J444" t="s">
        <v>2031</v>
      </c>
      <c r="K444" t="s">
        <v>118</v>
      </c>
      <c r="L444" s="6" t="str">
        <f>IF(ISBLANK(employee_data35[[#This Row],[ExitDate]]),"1","0")</f>
        <v>0</v>
      </c>
      <c r="M444" t="str">
        <f>IF(ISBLANK(employee_data35[[#This Row],[ExitDate]]),"Active","Tidak Active")</f>
        <v>Tidak Active</v>
      </c>
      <c r="N444" t="s">
        <v>63</v>
      </c>
      <c r="O444" t="s">
        <v>51</v>
      </c>
      <c r="P444" t="s">
        <v>35</v>
      </c>
      <c r="Q444" t="s">
        <v>175</v>
      </c>
      <c r="R444" t="s">
        <v>2032</v>
      </c>
      <c r="S444" t="s">
        <v>170</v>
      </c>
      <c r="T444" t="s">
        <v>90</v>
      </c>
      <c r="U444" s="1">
        <v>28286</v>
      </c>
      <c r="V444" s="7" t="str">
        <f>CONCATENATE(employee_data35[[#This Row],[First-LastName]]&amp;" "&amp;employee_data35[[#This Row],[DOB]])</f>
        <v>Damari-Brewer 28286</v>
      </c>
      <c r="W444" t="s">
        <v>40</v>
      </c>
      <c r="X444" t="s">
        <v>703</v>
      </c>
      <c r="Y444" t="s">
        <v>55</v>
      </c>
      <c r="Z444">
        <v>49132</v>
      </c>
      <c r="AA444" t="s">
        <v>56</v>
      </c>
      <c r="AB444" t="s">
        <v>104</v>
      </c>
      <c r="AC444" t="s">
        <v>45</v>
      </c>
      <c r="AD444">
        <v>3</v>
      </c>
    </row>
    <row r="445" spans="1:30" x14ac:dyDescent="0.3">
      <c r="A445">
        <v>3870</v>
      </c>
      <c r="B445" t="s">
        <v>2033</v>
      </c>
      <c r="C445" t="s">
        <v>2034</v>
      </c>
      <c r="D445" s="6" t="str">
        <f>CONCATENATE(employee_data35[[#This Row],[FirstName]], "-",employee_data35[[#This Row],[LastName]] )</f>
        <v>Annalise-Gross</v>
      </c>
      <c r="E445" s="1">
        <v>44996</v>
      </c>
      <c r="F445" s="1">
        <v>44996</v>
      </c>
      <c r="G445" s="7" t="str">
        <f>IF(ISBLANK(employee_data35[[#This Row],[ExitDate]]),"Yes","")</f>
        <v/>
      </c>
      <c r="H445" t="s">
        <v>1773</v>
      </c>
      <c r="I445" t="s">
        <v>2035</v>
      </c>
      <c r="J445" t="s">
        <v>2036</v>
      </c>
      <c r="K445" t="s">
        <v>62</v>
      </c>
      <c r="L445" s="6" t="str">
        <f>IF(ISBLANK(employee_data35[[#This Row],[ExitDate]]),"1","0")</f>
        <v>0</v>
      </c>
      <c r="M445" t="str">
        <f>IF(ISBLANK(employee_data35[[#This Row],[ExitDate]]),"Active","Tidak Active")</f>
        <v>Tidak Active</v>
      </c>
      <c r="N445" t="s">
        <v>33</v>
      </c>
      <c r="O445" t="s">
        <v>64</v>
      </c>
      <c r="P445" t="s">
        <v>35</v>
      </c>
      <c r="Q445" t="s">
        <v>126</v>
      </c>
      <c r="R445" t="s">
        <v>2037</v>
      </c>
      <c r="S445" t="s">
        <v>170</v>
      </c>
      <c r="T445" t="s">
        <v>177</v>
      </c>
      <c r="U445" s="1">
        <v>24434</v>
      </c>
      <c r="V445" s="7" t="str">
        <f>CONCATENATE(employee_data35[[#This Row],[First-LastName]]&amp;" "&amp;employee_data35[[#This Row],[DOB]])</f>
        <v>Annalise-Gross 24434</v>
      </c>
      <c r="W445" t="s">
        <v>40</v>
      </c>
      <c r="X445" t="s">
        <v>83</v>
      </c>
      <c r="Y445" t="s">
        <v>55</v>
      </c>
      <c r="Z445">
        <v>64853</v>
      </c>
      <c r="AA445" t="s">
        <v>128</v>
      </c>
      <c r="AB445" t="s">
        <v>75</v>
      </c>
      <c r="AC445" t="s">
        <v>45</v>
      </c>
      <c r="AD445">
        <v>3</v>
      </c>
    </row>
    <row r="446" spans="1:30" x14ac:dyDescent="0.3">
      <c r="A446">
        <v>3871</v>
      </c>
      <c r="B446" t="s">
        <v>2038</v>
      </c>
      <c r="C446" t="s">
        <v>2039</v>
      </c>
      <c r="D446" s="6" t="str">
        <f>CONCATENATE(employee_data35[[#This Row],[FirstName]], "-",employee_data35[[#This Row],[LastName]] )</f>
        <v>Kamari-Mcgrath</v>
      </c>
      <c r="E446" s="1">
        <v>44910</v>
      </c>
      <c r="F446" s="1"/>
      <c r="G446" s="7" t="str">
        <f>IF(ISBLANK(employee_data35[[#This Row],[ExitDate]]),"Yes","")</f>
        <v>Yes</v>
      </c>
      <c r="H446" t="s">
        <v>1773</v>
      </c>
      <c r="I446" t="s">
        <v>2040</v>
      </c>
      <c r="J446" t="s">
        <v>2041</v>
      </c>
      <c r="K446" t="s">
        <v>89</v>
      </c>
      <c r="L446" s="6" t="str">
        <f>IF(ISBLANK(employee_data35[[#This Row],[ExitDate]]),"1","0")</f>
        <v>1</v>
      </c>
      <c r="M446" t="str">
        <f>IF(ISBLANK(employee_data35[[#This Row],[ExitDate]]),"Active","Tidak Active")</f>
        <v>Active</v>
      </c>
      <c r="N446" t="s">
        <v>63</v>
      </c>
      <c r="O446" t="s">
        <v>64</v>
      </c>
      <c r="P446" t="s">
        <v>63</v>
      </c>
      <c r="Q446" t="s">
        <v>36</v>
      </c>
      <c r="R446" t="s">
        <v>37</v>
      </c>
      <c r="S446" t="s">
        <v>170</v>
      </c>
      <c r="T446" t="s">
        <v>81</v>
      </c>
      <c r="U446" s="1">
        <v>26089</v>
      </c>
      <c r="V446" s="7" t="str">
        <f>CONCATENATE(employee_data35[[#This Row],[First-LastName]]&amp;" "&amp;employee_data35[[#This Row],[DOB]])</f>
        <v>Kamari-Mcgrath 26089</v>
      </c>
      <c r="W446" t="s">
        <v>40</v>
      </c>
      <c r="X446" t="s">
        <v>163</v>
      </c>
      <c r="Y446" t="s">
        <v>42</v>
      </c>
      <c r="Z446">
        <v>39859</v>
      </c>
      <c r="AA446" t="s">
        <v>43</v>
      </c>
      <c r="AB446" t="s">
        <v>44</v>
      </c>
      <c r="AC446" t="s">
        <v>45</v>
      </c>
      <c r="AD446">
        <v>3</v>
      </c>
    </row>
    <row r="447" spans="1:30" x14ac:dyDescent="0.3">
      <c r="A447">
        <v>3872</v>
      </c>
      <c r="B447" t="s">
        <v>2042</v>
      </c>
      <c r="C447" t="s">
        <v>2043</v>
      </c>
      <c r="D447" s="6" t="str">
        <f>CONCATENATE(employee_data35[[#This Row],[FirstName]], "-",employee_data35[[#This Row],[LastName]] )</f>
        <v>Lorena-Rice</v>
      </c>
      <c r="E447" s="1">
        <v>43322</v>
      </c>
      <c r="F447" s="1">
        <v>44235</v>
      </c>
      <c r="G447" s="7" t="str">
        <f>IF(ISBLANK(employee_data35[[#This Row],[ExitDate]]),"Yes","")</f>
        <v/>
      </c>
      <c r="H447" t="s">
        <v>1773</v>
      </c>
      <c r="I447" t="s">
        <v>2044</v>
      </c>
      <c r="J447" t="s">
        <v>2045</v>
      </c>
      <c r="K447" t="s">
        <v>31</v>
      </c>
      <c r="L447" s="6" t="str">
        <f>IF(ISBLANK(employee_data35[[#This Row],[ExitDate]]),"1","0")</f>
        <v>0</v>
      </c>
      <c r="M447" t="str">
        <f>IF(ISBLANK(employee_data35[[#This Row],[ExitDate]]),"Active","Tidak Active")</f>
        <v>Tidak Active</v>
      </c>
      <c r="N447" t="s">
        <v>33</v>
      </c>
      <c r="O447" t="s">
        <v>64</v>
      </c>
      <c r="P447" t="s">
        <v>52</v>
      </c>
      <c r="Q447" t="s">
        <v>126</v>
      </c>
      <c r="R447" t="s">
        <v>2046</v>
      </c>
      <c r="S447" t="s">
        <v>170</v>
      </c>
      <c r="T447" t="s">
        <v>111</v>
      </c>
      <c r="U447" s="1">
        <v>24115</v>
      </c>
      <c r="V447" s="7" t="str">
        <f>CONCATENATE(employee_data35[[#This Row],[First-LastName]]&amp;" "&amp;employee_data35[[#This Row],[DOB]])</f>
        <v>Lorena-Rice 24115</v>
      </c>
      <c r="W447" t="s">
        <v>40</v>
      </c>
      <c r="X447" t="s">
        <v>184</v>
      </c>
      <c r="Y447" t="s">
        <v>42</v>
      </c>
      <c r="Z447">
        <v>48135</v>
      </c>
      <c r="AA447" t="s">
        <v>128</v>
      </c>
      <c r="AB447" t="s">
        <v>75</v>
      </c>
      <c r="AC447" t="s">
        <v>45</v>
      </c>
      <c r="AD447">
        <v>3</v>
      </c>
    </row>
    <row r="448" spans="1:30" x14ac:dyDescent="0.3">
      <c r="A448">
        <v>3873</v>
      </c>
      <c r="B448" t="s">
        <v>2047</v>
      </c>
      <c r="C448" t="s">
        <v>2048</v>
      </c>
      <c r="D448" s="6" t="str">
        <f>CONCATENATE(employee_data35[[#This Row],[FirstName]], "-",employee_data35[[#This Row],[LastName]] )</f>
        <v>Eliezer-Stokes</v>
      </c>
      <c r="E448" s="1">
        <v>44624</v>
      </c>
      <c r="F448" s="1">
        <v>45099</v>
      </c>
      <c r="G448" s="7" t="str">
        <f>IF(ISBLANK(employee_data35[[#This Row],[ExitDate]]),"Yes","")</f>
        <v/>
      </c>
      <c r="H448" t="s">
        <v>1784</v>
      </c>
      <c r="I448" t="s">
        <v>2049</v>
      </c>
      <c r="J448" t="s">
        <v>2050</v>
      </c>
      <c r="K448" t="s">
        <v>118</v>
      </c>
      <c r="L448" s="6" t="str">
        <f>IF(ISBLANK(employee_data35[[#This Row],[ExitDate]]),"1","0")</f>
        <v>0</v>
      </c>
      <c r="M448" t="str">
        <f>IF(ISBLANK(employee_data35[[#This Row],[ExitDate]]),"Active","Tidak Active")</f>
        <v>Tidak Active</v>
      </c>
      <c r="N448" t="s">
        <v>63</v>
      </c>
      <c r="O448" t="s">
        <v>64</v>
      </c>
      <c r="P448" t="s">
        <v>52</v>
      </c>
      <c r="Q448" t="s">
        <v>126</v>
      </c>
      <c r="R448" t="s">
        <v>2051</v>
      </c>
      <c r="S448" t="s">
        <v>170</v>
      </c>
      <c r="T448" t="s">
        <v>119</v>
      </c>
      <c r="U448" s="1">
        <v>26599</v>
      </c>
      <c r="V448" s="7" t="str">
        <f>CONCATENATE(employee_data35[[#This Row],[First-LastName]]&amp;" "&amp;employee_data35[[#This Row],[DOB]])</f>
        <v>Eliezer-Stokes 26599</v>
      </c>
      <c r="W448" t="s">
        <v>40</v>
      </c>
      <c r="X448" t="s">
        <v>2052</v>
      </c>
      <c r="Y448" t="s">
        <v>55</v>
      </c>
      <c r="Z448">
        <v>41066</v>
      </c>
      <c r="AA448" t="s">
        <v>56</v>
      </c>
      <c r="AB448" t="s">
        <v>44</v>
      </c>
      <c r="AC448" t="s">
        <v>45</v>
      </c>
      <c r="AD448">
        <v>3</v>
      </c>
    </row>
    <row r="449" spans="1:30" x14ac:dyDescent="0.3">
      <c r="A449">
        <v>3874</v>
      </c>
      <c r="B449" t="s">
        <v>429</v>
      </c>
      <c r="C449" t="s">
        <v>1370</v>
      </c>
      <c r="D449" s="6" t="str">
        <f>CONCATENATE(employee_data35[[#This Row],[FirstName]], "-",employee_data35[[#This Row],[LastName]] )</f>
        <v>Aspen-Reyes</v>
      </c>
      <c r="E449" s="1">
        <v>43984</v>
      </c>
      <c r="F449" s="1"/>
      <c r="G449" s="7" t="str">
        <f>IF(ISBLANK(employee_data35[[#This Row],[ExitDate]]),"Yes","")</f>
        <v>Yes</v>
      </c>
      <c r="H449" t="s">
        <v>1784</v>
      </c>
      <c r="I449" t="s">
        <v>2053</v>
      </c>
      <c r="J449" t="s">
        <v>2054</v>
      </c>
      <c r="K449" t="s">
        <v>62</v>
      </c>
      <c r="L449" s="6" t="str">
        <f>IF(ISBLANK(employee_data35[[#This Row],[ExitDate]]),"1","0")</f>
        <v>1</v>
      </c>
      <c r="M449" t="str">
        <f>IF(ISBLANK(employee_data35[[#This Row],[ExitDate]]),"Active","Tidak Active")</f>
        <v>Active</v>
      </c>
      <c r="N449" t="s">
        <v>52</v>
      </c>
      <c r="O449" t="s">
        <v>34</v>
      </c>
      <c r="P449" t="s">
        <v>52</v>
      </c>
      <c r="Q449" t="s">
        <v>36</v>
      </c>
      <c r="R449" t="s">
        <v>37</v>
      </c>
      <c r="S449" t="s">
        <v>170</v>
      </c>
      <c r="T449" t="s">
        <v>81</v>
      </c>
      <c r="U449" s="1">
        <v>35725</v>
      </c>
      <c r="V449" s="7" t="str">
        <f>CONCATENATE(employee_data35[[#This Row],[First-LastName]]&amp;" "&amp;employee_data35[[#This Row],[DOB]])</f>
        <v>Aspen-Reyes 35725</v>
      </c>
      <c r="W449" t="s">
        <v>91</v>
      </c>
      <c r="X449" t="s">
        <v>83</v>
      </c>
      <c r="Y449" t="s">
        <v>55</v>
      </c>
      <c r="Z449">
        <v>28613</v>
      </c>
      <c r="AA449" t="s">
        <v>56</v>
      </c>
      <c r="AB449" t="s">
        <v>84</v>
      </c>
      <c r="AC449" t="s">
        <v>45</v>
      </c>
      <c r="AD449">
        <v>3</v>
      </c>
    </row>
    <row r="450" spans="1:30" x14ac:dyDescent="0.3">
      <c r="A450">
        <v>3875</v>
      </c>
      <c r="B450" t="s">
        <v>2055</v>
      </c>
      <c r="C450" t="s">
        <v>2056</v>
      </c>
      <c r="D450" s="6" t="str">
        <f>CONCATENATE(employee_data35[[#This Row],[FirstName]], "-",employee_data35[[#This Row],[LastName]] )</f>
        <v>Rudy-Richardson</v>
      </c>
      <c r="E450" s="1">
        <v>44376</v>
      </c>
      <c r="F450" s="1"/>
      <c r="G450" s="7" t="str">
        <f>IF(ISBLANK(employee_data35[[#This Row],[ExitDate]]),"Yes","")</f>
        <v>Yes</v>
      </c>
      <c r="H450" t="s">
        <v>1784</v>
      </c>
      <c r="I450" t="s">
        <v>2057</v>
      </c>
      <c r="J450" t="s">
        <v>2058</v>
      </c>
      <c r="K450" t="s">
        <v>89</v>
      </c>
      <c r="L450" s="6" t="str">
        <f>IF(ISBLANK(employee_data35[[#This Row],[ExitDate]]),"1","0")</f>
        <v>1</v>
      </c>
      <c r="M450" t="str">
        <f>IF(ISBLANK(employee_data35[[#This Row],[ExitDate]]),"Active","Tidak Active")</f>
        <v>Active</v>
      </c>
      <c r="N450" t="s">
        <v>33</v>
      </c>
      <c r="O450" t="s">
        <v>51</v>
      </c>
      <c r="P450" t="s">
        <v>35</v>
      </c>
      <c r="Q450" t="s">
        <v>36</v>
      </c>
      <c r="R450" t="s">
        <v>37</v>
      </c>
      <c r="S450" t="s">
        <v>170</v>
      </c>
      <c r="T450" t="s">
        <v>794</v>
      </c>
      <c r="U450" s="1">
        <v>25438</v>
      </c>
      <c r="V450" s="7" t="str">
        <f>CONCATENATE(employee_data35[[#This Row],[First-LastName]]&amp;" "&amp;employee_data35[[#This Row],[DOB]])</f>
        <v>Rudy-Richardson 25438</v>
      </c>
      <c r="W450" t="s">
        <v>91</v>
      </c>
      <c r="X450" t="s">
        <v>83</v>
      </c>
      <c r="Y450" t="s">
        <v>55</v>
      </c>
      <c r="Z450">
        <v>81215</v>
      </c>
      <c r="AA450" t="s">
        <v>128</v>
      </c>
      <c r="AB450" t="s">
        <v>104</v>
      </c>
      <c r="AC450" t="s">
        <v>45</v>
      </c>
      <c r="AD450">
        <v>3</v>
      </c>
    </row>
    <row r="451" spans="1:30" x14ac:dyDescent="0.3">
      <c r="A451">
        <v>3876</v>
      </c>
      <c r="B451" t="s">
        <v>2059</v>
      </c>
      <c r="C451" t="s">
        <v>2060</v>
      </c>
      <c r="D451" s="6" t="str">
        <f>CONCATENATE(employee_data35[[#This Row],[FirstName]], "-",employee_data35[[#This Row],[LastName]] )</f>
        <v>Alana-Castro</v>
      </c>
      <c r="E451" s="1">
        <v>44493</v>
      </c>
      <c r="F451" s="1"/>
      <c r="G451" s="7" t="str">
        <f>IF(ISBLANK(employee_data35[[#This Row],[ExitDate]]),"Yes","")</f>
        <v>Yes</v>
      </c>
      <c r="H451" t="s">
        <v>1871</v>
      </c>
      <c r="I451" t="s">
        <v>2061</v>
      </c>
      <c r="J451" t="s">
        <v>2062</v>
      </c>
      <c r="K451" t="s">
        <v>31</v>
      </c>
      <c r="L451" s="6" t="str">
        <f>IF(ISBLANK(employee_data35[[#This Row],[ExitDate]]),"1","0")</f>
        <v>1</v>
      </c>
      <c r="M451" t="str">
        <f>IF(ISBLANK(employee_data35[[#This Row],[ExitDate]]),"Active","Tidak Active")</f>
        <v>Active</v>
      </c>
      <c r="N451" t="s">
        <v>33</v>
      </c>
      <c r="O451" t="s">
        <v>34</v>
      </c>
      <c r="P451" t="s">
        <v>35</v>
      </c>
      <c r="Q451" t="s">
        <v>36</v>
      </c>
      <c r="R451" t="s">
        <v>37</v>
      </c>
      <c r="S451" t="s">
        <v>170</v>
      </c>
      <c r="T451" t="s">
        <v>81</v>
      </c>
      <c r="U451" s="1">
        <v>19874</v>
      </c>
      <c r="V451" s="7" t="str">
        <f>CONCATENATE(employee_data35[[#This Row],[First-LastName]]&amp;" "&amp;employee_data35[[#This Row],[DOB]])</f>
        <v>Alana-Castro 19874</v>
      </c>
      <c r="W451" t="s">
        <v>40</v>
      </c>
      <c r="X451" t="s">
        <v>163</v>
      </c>
      <c r="Y451" t="s">
        <v>42</v>
      </c>
      <c r="Z451">
        <v>70578</v>
      </c>
      <c r="AA451" t="s">
        <v>56</v>
      </c>
      <c r="AB451" t="s">
        <v>75</v>
      </c>
      <c r="AC451" t="s">
        <v>740</v>
      </c>
      <c r="AD451">
        <v>3</v>
      </c>
    </row>
    <row r="452" spans="1:30" x14ac:dyDescent="0.3">
      <c r="A452">
        <v>3877</v>
      </c>
      <c r="B452" t="s">
        <v>2063</v>
      </c>
      <c r="C452" t="s">
        <v>2064</v>
      </c>
      <c r="D452" s="6" t="str">
        <f>CONCATENATE(employee_data35[[#This Row],[FirstName]], "-",employee_data35[[#This Row],[LastName]] )</f>
        <v>Oscar-Lopez</v>
      </c>
      <c r="E452" s="1">
        <v>43395</v>
      </c>
      <c r="F452" s="1">
        <v>43928</v>
      </c>
      <c r="G452" s="7" t="str">
        <f>IF(ISBLANK(employee_data35[[#This Row],[ExitDate]]),"Yes","")</f>
        <v/>
      </c>
      <c r="H452" t="s">
        <v>1779</v>
      </c>
      <c r="I452" t="s">
        <v>2065</v>
      </c>
      <c r="J452" t="s">
        <v>2066</v>
      </c>
      <c r="K452" t="s">
        <v>139</v>
      </c>
      <c r="L452" s="6" t="str">
        <f>IF(ISBLANK(employee_data35[[#This Row],[ExitDate]]),"1","0")</f>
        <v>0</v>
      </c>
      <c r="M452" t="str">
        <f>IF(ISBLANK(employee_data35[[#This Row],[ExitDate]]),"Active","Tidak Active")</f>
        <v>Tidak Active</v>
      </c>
      <c r="N452" t="s">
        <v>52</v>
      </c>
      <c r="O452" t="s">
        <v>51</v>
      </c>
      <c r="P452" t="s">
        <v>63</v>
      </c>
      <c r="Q452" t="s">
        <v>126</v>
      </c>
      <c r="R452" t="s">
        <v>2067</v>
      </c>
      <c r="S452" t="s">
        <v>1843</v>
      </c>
      <c r="T452" t="s">
        <v>81</v>
      </c>
      <c r="U452" s="1">
        <v>27780</v>
      </c>
      <c r="V452" s="7" t="str">
        <f>CONCATENATE(employee_data35[[#This Row],[First-LastName]]&amp;" "&amp;employee_data35[[#This Row],[DOB]])</f>
        <v>Oscar-Lopez 27780</v>
      </c>
      <c r="W452" t="s">
        <v>40</v>
      </c>
      <c r="X452" t="s">
        <v>163</v>
      </c>
      <c r="Y452" t="s">
        <v>55</v>
      </c>
      <c r="Z452">
        <v>81607</v>
      </c>
      <c r="AA452" t="s">
        <v>128</v>
      </c>
      <c r="AB452" t="s">
        <v>75</v>
      </c>
      <c r="AC452" t="s">
        <v>740</v>
      </c>
      <c r="AD452">
        <v>3</v>
      </c>
    </row>
    <row r="453" spans="1:30" x14ac:dyDescent="0.3">
      <c r="A453">
        <v>3878</v>
      </c>
      <c r="B453" t="s">
        <v>228</v>
      </c>
      <c r="C453" t="s">
        <v>1517</v>
      </c>
      <c r="D453" s="6" t="str">
        <f>CONCATENATE(employee_data35[[#This Row],[FirstName]], "-",employee_data35[[#This Row],[LastName]] )</f>
        <v>Carter-Cook</v>
      </c>
      <c r="E453" s="1">
        <v>43351</v>
      </c>
      <c r="F453" s="1">
        <v>44431</v>
      </c>
      <c r="G453" s="7" t="str">
        <f>IF(ISBLANK(employee_data35[[#This Row],[ExitDate]]),"Yes","")</f>
        <v/>
      </c>
      <c r="H453" t="s">
        <v>1779</v>
      </c>
      <c r="I453" t="s">
        <v>2068</v>
      </c>
      <c r="J453" t="s">
        <v>2069</v>
      </c>
      <c r="K453" t="s">
        <v>80</v>
      </c>
      <c r="L453" s="6" t="str">
        <f>IF(ISBLANK(employee_data35[[#This Row],[ExitDate]]),"1","0")</f>
        <v>0</v>
      </c>
      <c r="M453" t="str">
        <f>IF(ISBLANK(employee_data35[[#This Row],[ExitDate]]),"Active","Tidak Active")</f>
        <v>Tidak Active</v>
      </c>
      <c r="N453" t="s">
        <v>33</v>
      </c>
      <c r="O453" t="s">
        <v>64</v>
      </c>
      <c r="P453" t="s">
        <v>52</v>
      </c>
      <c r="Q453" t="s">
        <v>175</v>
      </c>
      <c r="R453" t="s">
        <v>2070</v>
      </c>
      <c r="S453" t="s">
        <v>1843</v>
      </c>
      <c r="T453" t="s">
        <v>111</v>
      </c>
      <c r="U453" s="1">
        <v>24521</v>
      </c>
      <c r="V453" s="7" t="str">
        <f>CONCATENATE(employee_data35[[#This Row],[First-LastName]]&amp;" "&amp;employee_data35[[#This Row],[DOB]])</f>
        <v>Carter-Cook 24521</v>
      </c>
      <c r="W453" t="s">
        <v>40</v>
      </c>
      <c r="X453" t="s">
        <v>113</v>
      </c>
      <c r="Y453" t="s">
        <v>55</v>
      </c>
      <c r="Z453">
        <v>69536</v>
      </c>
      <c r="AA453" t="s">
        <v>74</v>
      </c>
      <c r="AB453" t="s">
        <v>104</v>
      </c>
      <c r="AC453" t="s">
        <v>45</v>
      </c>
      <c r="AD453">
        <v>3</v>
      </c>
    </row>
    <row r="454" spans="1:30" x14ac:dyDescent="0.3">
      <c r="A454">
        <v>3879</v>
      </c>
      <c r="B454" t="s">
        <v>2071</v>
      </c>
      <c r="C454" t="s">
        <v>2072</v>
      </c>
      <c r="D454" s="6" t="str">
        <f>CONCATENATE(employee_data35[[#This Row],[FirstName]], "-",employee_data35[[#This Row],[LastName]] )</f>
        <v>Liam-Hanna</v>
      </c>
      <c r="E454" s="1">
        <v>43504</v>
      </c>
      <c r="F454" s="1">
        <v>44981</v>
      </c>
      <c r="G454" s="7" t="str">
        <f>IF(ISBLANK(employee_data35[[#This Row],[ExitDate]]),"Yes","")</f>
        <v/>
      </c>
      <c r="H454" t="s">
        <v>1779</v>
      </c>
      <c r="I454" t="s">
        <v>2073</v>
      </c>
      <c r="J454" t="s">
        <v>2074</v>
      </c>
      <c r="K454" t="s">
        <v>168</v>
      </c>
      <c r="L454" s="6" t="str">
        <f>IF(ISBLANK(employee_data35[[#This Row],[ExitDate]]),"1","0")</f>
        <v>0</v>
      </c>
      <c r="M454" t="str">
        <f>IF(ISBLANK(employee_data35[[#This Row],[ExitDate]]),"Active","Tidak Active")</f>
        <v>Tidak Active</v>
      </c>
      <c r="N454" t="s">
        <v>63</v>
      </c>
      <c r="O454" t="s">
        <v>34</v>
      </c>
      <c r="P454" t="s">
        <v>52</v>
      </c>
      <c r="Q454" t="s">
        <v>99</v>
      </c>
      <c r="R454" t="s">
        <v>2075</v>
      </c>
      <c r="S454" t="s">
        <v>170</v>
      </c>
      <c r="T454" t="s">
        <v>90</v>
      </c>
      <c r="U454" s="1">
        <v>35077</v>
      </c>
      <c r="V454" s="7" t="str">
        <f>CONCATENATE(employee_data35[[#This Row],[First-LastName]]&amp;" "&amp;employee_data35[[#This Row],[DOB]])</f>
        <v>Liam-Hanna 35077</v>
      </c>
      <c r="W454" t="s">
        <v>40</v>
      </c>
      <c r="X454" t="s">
        <v>73</v>
      </c>
      <c r="Y454" t="s">
        <v>55</v>
      </c>
      <c r="Z454">
        <v>16655</v>
      </c>
      <c r="AA454" t="s">
        <v>56</v>
      </c>
      <c r="AB454" t="s">
        <v>84</v>
      </c>
      <c r="AC454" t="s">
        <v>45</v>
      </c>
      <c r="AD454">
        <v>3</v>
      </c>
    </row>
    <row r="455" spans="1:30" x14ac:dyDescent="0.3">
      <c r="A455">
        <v>3880</v>
      </c>
      <c r="B455" t="s">
        <v>2076</v>
      </c>
      <c r="C455" t="s">
        <v>928</v>
      </c>
      <c r="D455" s="6" t="str">
        <f>CONCATENATE(employee_data35[[#This Row],[FirstName]], "-",employee_data35[[#This Row],[LastName]] )</f>
        <v>Zara-Pitts</v>
      </c>
      <c r="E455" s="1">
        <v>44284</v>
      </c>
      <c r="F455" s="1">
        <v>44374</v>
      </c>
      <c r="G455" s="7" t="str">
        <f>IF(ISBLANK(employee_data35[[#This Row],[ExitDate]]),"Yes","")</f>
        <v/>
      </c>
      <c r="H455" t="s">
        <v>1779</v>
      </c>
      <c r="I455" t="s">
        <v>2077</v>
      </c>
      <c r="J455" t="s">
        <v>2078</v>
      </c>
      <c r="K455" t="s">
        <v>98</v>
      </c>
      <c r="L455" s="6" t="str">
        <f>IF(ISBLANK(employee_data35[[#This Row],[ExitDate]]),"1","0")</f>
        <v>0</v>
      </c>
      <c r="M455" t="str">
        <f>IF(ISBLANK(employee_data35[[#This Row],[ExitDate]]),"Active","Tidak Active")</f>
        <v>Tidak Active</v>
      </c>
      <c r="N455" t="s">
        <v>52</v>
      </c>
      <c r="O455" t="s">
        <v>64</v>
      </c>
      <c r="P455" t="s">
        <v>35</v>
      </c>
      <c r="Q455" t="s">
        <v>175</v>
      </c>
      <c r="R455" t="s">
        <v>2079</v>
      </c>
      <c r="S455" t="s">
        <v>170</v>
      </c>
      <c r="T455" t="s">
        <v>81</v>
      </c>
      <c r="U455" s="1">
        <v>26799</v>
      </c>
      <c r="V455" s="7" t="str">
        <f>CONCATENATE(employee_data35[[#This Row],[First-LastName]]&amp;" "&amp;employee_data35[[#This Row],[DOB]])</f>
        <v>Zara-Pitts 26799</v>
      </c>
      <c r="W455" t="s">
        <v>40</v>
      </c>
      <c r="X455" t="s">
        <v>2080</v>
      </c>
      <c r="Y455" t="s">
        <v>55</v>
      </c>
      <c r="Z455">
        <v>73726</v>
      </c>
      <c r="AA455" t="s">
        <v>93</v>
      </c>
      <c r="AB455" t="s">
        <v>75</v>
      </c>
      <c r="AC455" t="s">
        <v>45</v>
      </c>
      <c r="AD455">
        <v>3</v>
      </c>
    </row>
    <row r="456" spans="1:30" x14ac:dyDescent="0.3">
      <c r="A456">
        <v>3881</v>
      </c>
      <c r="B456" t="s">
        <v>2081</v>
      </c>
      <c r="C456" t="s">
        <v>2082</v>
      </c>
      <c r="D456" s="6" t="str">
        <f>CONCATENATE(employee_data35[[#This Row],[FirstName]], "-",employee_data35[[#This Row],[LastName]] )</f>
        <v>Abby-Woodward</v>
      </c>
      <c r="E456" s="1">
        <v>43635</v>
      </c>
      <c r="F456" s="1"/>
      <c r="G456" s="7" t="str">
        <f>IF(ISBLANK(employee_data35[[#This Row],[ExitDate]]),"Yes","")</f>
        <v>Yes</v>
      </c>
      <c r="H456" t="s">
        <v>1773</v>
      </c>
      <c r="I456" t="s">
        <v>2083</v>
      </c>
      <c r="J456" t="s">
        <v>2084</v>
      </c>
      <c r="K456" t="s">
        <v>118</v>
      </c>
      <c r="L456" s="6" t="str">
        <f>IF(ISBLANK(employee_data35[[#This Row],[ExitDate]]),"1","0")</f>
        <v>1</v>
      </c>
      <c r="M456" t="str">
        <f>IF(ISBLANK(employee_data35[[#This Row],[ExitDate]]),"Active","Tidak Active")</f>
        <v>Active</v>
      </c>
      <c r="N456" t="s">
        <v>52</v>
      </c>
      <c r="O456" t="s">
        <v>64</v>
      </c>
      <c r="P456" t="s">
        <v>52</v>
      </c>
      <c r="Q456" t="s">
        <v>36</v>
      </c>
      <c r="R456" t="s">
        <v>37</v>
      </c>
      <c r="S456" t="s">
        <v>170</v>
      </c>
      <c r="T456" t="s">
        <v>90</v>
      </c>
      <c r="U456" s="1">
        <v>33920</v>
      </c>
      <c r="V456" s="7" t="str">
        <f>CONCATENATE(employee_data35[[#This Row],[First-LastName]]&amp;" "&amp;employee_data35[[#This Row],[DOB]])</f>
        <v>Abby-Woodward 33920</v>
      </c>
      <c r="W456" t="s">
        <v>40</v>
      </c>
      <c r="X456" t="s">
        <v>83</v>
      </c>
      <c r="Y456" t="s">
        <v>55</v>
      </c>
      <c r="Z456">
        <v>14181</v>
      </c>
      <c r="AA456" t="s">
        <v>74</v>
      </c>
      <c r="AB456" t="s">
        <v>104</v>
      </c>
      <c r="AC456" t="s">
        <v>45</v>
      </c>
      <c r="AD456">
        <v>3</v>
      </c>
    </row>
    <row r="457" spans="1:30" x14ac:dyDescent="0.3">
      <c r="A457">
        <v>3882</v>
      </c>
      <c r="B457" t="s">
        <v>2085</v>
      </c>
      <c r="C457" t="s">
        <v>2086</v>
      </c>
      <c r="D457" s="6" t="str">
        <f>CONCATENATE(employee_data35[[#This Row],[FirstName]], "-",employee_data35[[#This Row],[LastName]] )</f>
        <v>Litzy-Esparza</v>
      </c>
      <c r="E457" s="1">
        <v>43495</v>
      </c>
      <c r="F457" s="1"/>
      <c r="G457" s="7" t="str">
        <f>IF(ISBLANK(employee_data35[[#This Row],[ExitDate]]),"Yes","")</f>
        <v>Yes</v>
      </c>
      <c r="H457" t="s">
        <v>1773</v>
      </c>
      <c r="I457" t="s">
        <v>2087</v>
      </c>
      <c r="J457" t="s">
        <v>2088</v>
      </c>
      <c r="K457" t="s">
        <v>62</v>
      </c>
      <c r="L457" s="6" t="str">
        <f>IF(ISBLANK(employee_data35[[#This Row],[ExitDate]]),"1","0")</f>
        <v>1</v>
      </c>
      <c r="M457" t="str">
        <f>IF(ISBLANK(employee_data35[[#This Row],[ExitDate]]),"Active","Tidak Active")</f>
        <v>Active</v>
      </c>
      <c r="N457" t="s">
        <v>33</v>
      </c>
      <c r="O457" t="s">
        <v>34</v>
      </c>
      <c r="P457" t="s">
        <v>52</v>
      </c>
      <c r="Q457" t="s">
        <v>36</v>
      </c>
      <c r="R457" t="s">
        <v>37</v>
      </c>
      <c r="S457" t="s">
        <v>170</v>
      </c>
      <c r="T457" t="s">
        <v>594</v>
      </c>
      <c r="U457" s="1">
        <v>16848</v>
      </c>
      <c r="V457" s="7" t="str">
        <f>CONCATENATE(employee_data35[[#This Row],[First-LastName]]&amp;" "&amp;employee_data35[[#This Row],[DOB]])</f>
        <v>Litzy-Esparza 16848</v>
      </c>
      <c r="W457" t="s">
        <v>40</v>
      </c>
      <c r="X457" t="s">
        <v>216</v>
      </c>
      <c r="Y457" t="s">
        <v>42</v>
      </c>
      <c r="Z457">
        <v>14438</v>
      </c>
      <c r="AA457" t="s">
        <v>128</v>
      </c>
      <c r="AB457" t="s">
        <v>84</v>
      </c>
      <c r="AC457" t="s">
        <v>45</v>
      </c>
      <c r="AD457">
        <v>3</v>
      </c>
    </row>
    <row r="458" spans="1:30" x14ac:dyDescent="0.3">
      <c r="A458">
        <v>3883</v>
      </c>
      <c r="B458" t="s">
        <v>2089</v>
      </c>
      <c r="C458" t="s">
        <v>2029</v>
      </c>
      <c r="D458" s="6" t="str">
        <f>CONCATENATE(employee_data35[[#This Row],[FirstName]], "-",employee_data35[[#This Row],[LastName]] )</f>
        <v>Noemi-Brewer</v>
      </c>
      <c r="E458" s="1">
        <v>44687</v>
      </c>
      <c r="F458" s="1">
        <v>44830</v>
      </c>
      <c r="G458" s="7" t="str">
        <f>IF(ISBLANK(employee_data35[[#This Row],[ExitDate]]),"Yes","")</f>
        <v/>
      </c>
      <c r="H458" t="s">
        <v>1773</v>
      </c>
      <c r="I458" t="s">
        <v>2090</v>
      </c>
      <c r="J458" t="s">
        <v>2091</v>
      </c>
      <c r="K458" t="s">
        <v>89</v>
      </c>
      <c r="L458" s="6" t="str">
        <f>IF(ISBLANK(employee_data35[[#This Row],[ExitDate]]),"1","0")</f>
        <v>0</v>
      </c>
      <c r="M458" t="str">
        <f>IF(ISBLANK(employee_data35[[#This Row],[ExitDate]]),"Active","Tidak Active")</f>
        <v>Tidak Active</v>
      </c>
      <c r="N458" t="s">
        <v>33</v>
      </c>
      <c r="O458" t="s">
        <v>64</v>
      </c>
      <c r="P458" t="s">
        <v>63</v>
      </c>
      <c r="Q458" t="s">
        <v>99</v>
      </c>
      <c r="R458" t="s">
        <v>2092</v>
      </c>
      <c r="S458" t="s">
        <v>170</v>
      </c>
      <c r="T458" t="s">
        <v>90</v>
      </c>
      <c r="U458" s="1">
        <v>33405</v>
      </c>
      <c r="V458" s="7" t="str">
        <f>CONCATENATE(employee_data35[[#This Row],[First-LastName]]&amp;" "&amp;employee_data35[[#This Row],[DOB]])</f>
        <v>Noemi-Brewer 33405</v>
      </c>
      <c r="W458" t="s">
        <v>40</v>
      </c>
      <c r="X458" t="s">
        <v>395</v>
      </c>
      <c r="Y458" t="s">
        <v>42</v>
      </c>
      <c r="Z458">
        <v>11294</v>
      </c>
      <c r="AA458" t="s">
        <v>43</v>
      </c>
      <c r="AB458" t="s">
        <v>44</v>
      </c>
      <c r="AC458" t="s">
        <v>45</v>
      </c>
      <c r="AD458">
        <v>3</v>
      </c>
    </row>
    <row r="459" spans="1:30" x14ac:dyDescent="0.3">
      <c r="A459">
        <v>3884</v>
      </c>
      <c r="B459" t="s">
        <v>2093</v>
      </c>
      <c r="C459" t="s">
        <v>2094</v>
      </c>
      <c r="D459" s="6" t="str">
        <f>CONCATENATE(employee_data35[[#This Row],[FirstName]], "-",employee_data35[[#This Row],[LastName]] )</f>
        <v>Gilberto-Macdonald</v>
      </c>
      <c r="E459" s="1">
        <v>43498</v>
      </c>
      <c r="F459" s="1"/>
      <c r="G459" s="7" t="str">
        <f>IF(ISBLANK(employee_data35[[#This Row],[ExitDate]]),"Yes","")</f>
        <v>Yes</v>
      </c>
      <c r="H459" t="s">
        <v>1773</v>
      </c>
      <c r="I459" t="s">
        <v>2095</v>
      </c>
      <c r="J459" t="s">
        <v>2096</v>
      </c>
      <c r="K459" t="s">
        <v>31</v>
      </c>
      <c r="L459" s="6" t="str">
        <f>IF(ISBLANK(employee_data35[[#This Row],[ExitDate]]),"1","0")</f>
        <v>1</v>
      </c>
      <c r="M459" t="str">
        <f>IF(ISBLANK(employee_data35[[#This Row],[ExitDate]]),"Active","Tidak Active")</f>
        <v>Active</v>
      </c>
      <c r="N459" t="s">
        <v>63</v>
      </c>
      <c r="O459" t="s">
        <v>64</v>
      </c>
      <c r="P459" t="s">
        <v>35</v>
      </c>
      <c r="Q459" t="s">
        <v>36</v>
      </c>
      <c r="R459" t="s">
        <v>37</v>
      </c>
      <c r="S459" t="s">
        <v>170</v>
      </c>
      <c r="T459" t="s">
        <v>111</v>
      </c>
      <c r="U459" s="1">
        <v>31894</v>
      </c>
      <c r="V459" s="7" t="str">
        <f>CONCATENATE(employee_data35[[#This Row],[First-LastName]]&amp;" "&amp;employee_data35[[#This Row],[DOB]])</f>
        <v>Gilberto-Macdonald 31894</v>
      </c>
      <c r="W459" t="s">
        <v>40</v>
      </c>
      <c r="X459" t="s">
        <v>113</v>
      </c>
      <c r="Y459" t="s">
        <v>42</v>
      </c>
      <c r="Z459">
        <v>96985</v>
      </c>
      <c r="AA459" t="s">
        <v>93</v>
      </c>
      <c r="AB459" t="s">
        <v>44</v>
      </c>
      <c r="AC459" t="s">
        <v>45</v>
      </c>
      <c r="AD459">
        <v>3</v>
      </c>
    </row>
    <row r="460" spans="1:30" x14ac:dyDescent="0.3">
      <c r="A460">
        <v>3885</v>
      </c>
      <c r="B460" t="s">
        <v>2097</v>
      </c>
      <c r="C460" t="s">
        <v>2098</v>
      </c>
      <c r="D460" s="6" t="str">
        <f>CONCATENATE(employee_data35[[#This Row],[FirstName]], "-",employee_data35[[#This Row],[LastName]] )</f>
        <v>Armando-Macias</v>
      </c>
      <c r="E460" s="1">
        <v>44538</v>
      </c>
      <c r="F460" s="1"/>
      <c r="G460" s="7" t="str">
        <f>IF(ISBLANK(employee_data35[[#This Row],[ExitDate]]),"Yes","")</f>
        <v>Yes</v>
      </c>
      <c r="H460" t="s">
        <v>1784</v>
      </c>
      <c r="I460" t="s">
        <v>2099</v>
      </c>
      <c r="J460" t="s">
        <v>2100</v>
      </c>
      <c r="K460" t="s">
        <v>50</v>
      </c>
      <c r="L460" s="6" t="str">
        <f>IF(ISBLANK(employee_data35[[#This Row],[ExitDate]]),"1","0")</f>
        <v>1</v>
      </c>
      <c r="M460" t="str">
        <f>IF(ISBLANK(employee_data35[[#This Row],[ExitDate]]),"Active","Tidak Active")</f>
        <v>Active</v>
      </c>
      <c r="N460" t="s">
        <v>63</v>
      </c>
      <c r="O460" t="s">
        <v>64</v>
      </c>
      <c r="P460" t="s">
        <v>52</v>
      </c>
      <c r="Q460" t="s">
        <v>36</v>
      </c>
      <c r="R460" t="s">
        <v>37</v>
      </c>
      <c r="S460" t="s">
        <v>170</v>
      </c>
      <c r="T460" t="s">
        <v>111</v>
      </c>
      <c r="U460" s="1">
        <v>17827</v>
      </c>
      <c r="V460" s="7" t="str">
        <f>CONCATENATE(employee_data35[[#This Row],[First-LastName]]&amp;" "&amp;employee_data35[[#This Row],[DOB]])</f>
        <v>Armando-Macias 17827</v>
      </c>
      <c r="W460" t="s">
        <v>91</v>
      </c>
      <c r="X460" t="s">
        <v>113</v>
      </c>
      <c r="Y460" t="s">
        <v>42</v>
      </c>
      <c r="Z460">
        <v>93436</v>
      </c>
      <c r="AA460" t="s">
        <v>93</v>
      </c>
      <c r="AB460" t="s">
        <v>75</v>
      </c>
      <c r="AC460" t="s">
        <v>45</v>
      </c>
      <c r="AD460">
        <v>3</v>
      </c>
    </row>
    <row r="461" spans="1:30" x14ac:dyDescent="0.3">
      <c r="A461">
        <v>3886</v>
      </c>
      <c r="B461" t="s">
        <v>2101</v>
      </c>
      <c r="C461" t="s">
        <v>2102</v>
      </c>
      <c r="D461" s="6" t="str">
        <f>CONCATENATE(employee_data35[[#This Row],[FirstName]], "-",employee_data35[[#This Row],[LastName]] )</f>
        <v>Britney-Kelly</v>
      </c>
      <c r="E461" s="1">
        <v>43385</v>
      </c>
      <c r="F461" s="1"/>
      <c r="G461" s="7" t="str">
        <f>IF(ISBLANK(employee_data35[[#This Row],[ExitDate]]),"Yes","")</f>
        <v>Yes</v>
      </c>
      <c r="H461" t="s">
        <v>1784</v>
      </c>
      <c r="I461" t="s">
        <v>2103</v>
      </c>
      <c r="J461" t="s">
        <v>2104</v>
      </c>
      <c r="K461" t="s">
        <v>139</v>
      </c>
      <c r="L461" s="6" t="str">
        <f>IF(ISBLANK(employee_data35[[#This Row],[ExitDate]]),"1","0")</f>
        <v>1</v>
      </c>
      <c r="M461" t="str">
        <f>IF(ISBLANK(employee_data35[[#This Row],[ExitDate]]),"Active","Tidak Active")</f>
        <v>Active</v>
      </c>
      <c r="N461" t="s">
        <v>52</v>
      </c>
      <c r="O461" t="s">
        <v>64</v>
      </c>
      <c r="P461" t="s">
        <v>35</v>
      </c>
      <c r="Q461" t="s">
        <v>36</v>
      </c>
      <c r="R461" t="s">
        <v>37</v>
      </c>
      <c r="S461" t="s">
        <v>170</v>
      </c>
      <c r="T461" t="s">
        <v>594</v>
      </c>
      <c r="U461" s="1">
        <v>28465</v>
      </c>
      <c r="V461" s="7" t="str">
        <f>CONCATENATE(employee_data35[[#This Row],[First-LastName]]&amp;" "&amp;employee_data35[[#This Row],[DOB]])</f>
        <v>Britney-Kelly 28465</v>
      </c>
      <c r="W461" t="s">
        <v>91</v>
      </c>
      <c r="X461" t="s">
        <v>103</v>
      </c>
      <c r="Y461" t="s">
        <v>55</v>
      </c>
      <c r="Z461">
        <v>42646</v>
      </c>
      <c r="AA461" t="s">
        <v>74</v>
      </c>
      <c r="AB461" t="s">
        <v>75</v>
      </c>
      <c r="AC461" t="s">
        <v>45</v>
      </c>
      <c r="AD461">
        <v>3</v>
      </c>
    </row>
    <row r="462" spans="1:30" x14ac:dyDescent="0.3">
      <c r="A462">
        <v>3887</v>
      </c>
      <c r="B462" t="s">
        <v>2105</v>
      </c>
      <c r="C462" t="s">
        <v>2106</v>
      </c>
      <c r="D462" s="6" t="str">
        <f>CONCATENATE(employee_data35[[#This Row],[FirstName]], "-",employee_data35[[#This Row],[LastName]] )</f>
        <v>Emanuel-Haas</v>
      </c>
      <c r="E462" s="1">
        <v>44673</v>
      </c>
      <c r="F462" s="1">
        <v>45061</v>
      </c>
      <c r="G462" s="7" t="str">
        <f>IF(ISBLANK(employee_data35[[#This Row],[ExitDate]]),"Yes","")</f>
        <v/>
      </c>
      <c r="H462" t="s">
        <v>1784</v>
      </c>
      <c r="I462" t="s">
        <v>2107</v>
      </c>
      <c r="J462" t="s">
        <v>2108</v>
      </c>
      <c r="K462" t="s">
        <v>118</v>
      </c>
      <c r="L462" s="6" t="str">
        <f>IF(ISBLANK(employee_data35[[#This Row],[ExitDate]]),"1","0")</f>
        <v>0</v>
      </c>
      <c r="M462" t="str">
        <f>IF(ISBLANK(employee_data35[[#This Row],[ExitDate]]),"Active","Tidak Active")</f>
        <v>Tidak Active</v>
      </c>
      <c r="N462" t="s">
        <v>33</v>
      </c>
      <c r="O462" t="s">
        <v>64</v>
      </c>
      <c r="P462" t="s">
        <v>35</v>
      </c>
      <c r="Q462" t="s">
        <v>140</v>
      </c>
      <c r="R462" t="s">
        <v>2109</v>
      </c>
      <c r="S462" t="s">
        <v>170</v>
      </c>
      <c r="T462" t="s">
        <v>81</v>
      </c>
      <c r="U462" s="1">
        <v>19899</v>
      </c>
      <c r="V462" s="7" t="str">
        <f>CONCATENATE(employee_data35[[#This Row],[First-LastName]]&amp;" "&amp;employee_data35[[#This Row],[DOB]])</f>
        <v>Emanuel-Haas 19899</v>
      </c>
      <c r="W462" t="s">
        <v>91</v>
      </c>
      <c r="X462" t="s">
        <v>292</v>
      </c>
      <c r="Y462" t="s">
        <v>55</v>
      </c>
      <c r="Z462">
        <v>54502</v>
      </c>
      <c r="AA462" t="s">
        <v>43</v>
      </c>
      <c r="AB462" t="s">
        <v>104</v>
      </c>
      <c r="AC462" t="s">
        <v>105</v>
      </c>
      <c r="AD462">
        <v>3</v>
      </c>
    </row>
    <row r="463" spans="1:30" x14ac:dyDescent="0.3">
      <c r="A463">
        <v>3888</v>
      </c>
      <c r="B463" t="s">
        <v>2110</v>
      </c>
      <c r="C463" t="s">
        <v>825</v>
      </c>
      <c r="D463" s="6" t="str">
        <f>CONCATENATE(employee_data35[[#This Row],[FirstName]], "-",employee_data35[[#This Row],[LastName]] )</f>
        <v>Karlie-Drake</v>
      </c>
      <c r="E463" s="1">
        <v>44444</v>
      </c>
      <c r="F463" s="1">
        <v>44750</v>
      </c>
      <c r="G463" s="7" t="str">
        <f>IF(ISBLANK(employee_data35[[#This Row],[ExitDate]]),"Yes","")</f>
        <v/>
      </c>
      <c r="H463" t="s">
        <v>1871</v>
      </c>
      <c r="I463" t="s">
        <v>2111</v>
      </c>
      <c r="J463" t="s">
        <v>2112</v>
      </c>
      <c r="K463" t="s">
        <v>62</v>
      </c>
      <c r="L463" s="6" t="str">
        <f>IF(ISBLANK(employee_data35[[#This Row],[ExitDate]]),"1","0")</f>
        <v>0</v>
      </c>
      <c r="M463" t="str">
        <f>IF(ISBLANK(employee_data35[[#This Row],[ExitDate]]),"Active","Tidak Active")</f>
        <v>Tidak Active</v>
      </c>
      <c r="N463" t="s">
        <v>63</v>
      </c>
      <c r="O463" t="s">
        <v>64</v>
      </c>
      <c r="P463" t="s">
        <v>63</v>
      </c>
      <c r="Q463" t="s">
        <v>140</v>
      </c>
      <c r="R463" t="s">
        <v>2113</v>
      </c>
      <c r="S463" t="s">
        <v>170</v>
      </c>
      <c r="T463" t="s">
        <v>111</v>
      </c>
      <c r="U463" s="1">
        <v>31948</v>
      </c>
      <c r="V463" s="7" t="str">
        <f>CONCATENATE(employee_data35[[#This Row],[First-LastName]]&amp;" "&amp;employee_data35[[#This Row],[DOB]])</f>
        <v>Karlie-Drake 31948</v>
      </c>
      <c r="W463" t="s">
        <v>40</v>
      </c>
      <c r="X463" t="s">
        <v>113</v>
      </c>
      <c r="Y463" t="s">
        <v>42</v>
      </c>
      <c r="Z463">
        <v>88391</v>
      </c>
      <c r="AA463" t="s">
        <v>74</v>
      </c>
      <c r="AB463" t="s">
        <v>104</v>
      </c>
      <c r="AC463" t="s">
        <v>45</v>
      </c>
      <c r="AD463">
        <v>3</v>
      </c>
    </row>
    <row r="464" spans="1:30" x14ac:dyDescent="0.3">
      <c r="A464">
        <v>3889</v>
      </c>
      <c r="B464" t="s">
        <v>2114</v>
      </c>
      <c r="C464" t="s">
        <v>860</v>
      </c>
      <c r="D464" s="6" t="str">
        <f>CONCATENATE(employee_data35[[#This Row],[FirstName]], "-",employee_data35[[#This Row],[LastName]] )</f>
        <v>Myla-Mullen</v>
      </c>
      <c r="E464" s="1">
        <v>44809</v>
      </c>
      <c r="F464" s="1">
        <v>44864</v>
      </c>
      <c r="G464" s="7" t="str">
        <f>IF(ISBLANK(employee_data35[[#This Row],[ExitDate]]),"Yes","")</f>
        <v/>
      </c>
      <c r="H464" t="s">
        <v>1779</v>
      </c>
      <c r="I464" t="s">
        <v>2115</v>
      </c>
      <c r="J464" t="s">
        <v>2116</v>
      </c>
      <c r="K464" t="s">
        <v>80</v>
      </c>
      <c r="L464" s="6" t="str">
        <f>IF(ISBLANK(employee_data35[[#This Row],[ExitDate]]),"1","0")</f>
        <v>0</v>
      </c>
      <c r="M464" t="str">
        <f>IF(ISBLANK(employee_data35[[#This Row],[ExitDate]]),"Active","Tidak Active")</f>
        <v>Tidak Active</v>
      </c>
      <c r="N464" t="s">
        <v>33</v>
      </c>
      <c r="O464" t="s">
        <v>64</v>
      </c>
      <c r="P464" t="s">
        <v>52</v>
      </c>
      <c r="Q464" t="s">
        <v>126</v>
      </c>
      <c r="R464" t="s">
        <v>2117</v>
      </c>
      <c r="S464" t="s">
        <v>1843</v>
      </c>
      <c r="T464" t="s">
        <v>81</v>
      </c>
      <c r="U464" s="1">
        <v>30239</v>
      </c>
      <c r="V464" s="7" t="str">
        <f>CONCATENATE(employee_data35[[#This Row],[First-LastName]]&amp;" "&amp;employee_data35[[#This Row],[DOB]])</f>
        <v>Myla-Mullen 30239</v>
      </c>
      <c r="W464" t="s">
        <v>40</v>
      </c>
      <c r="X464" t="s">
        <v>226</v>
      </c>
      <c r="Y464" t="s">
        <v>55</v>
      </c>
      <c r="Z464">
        <v>26421</v>
      </c>
      <c r="AA464" t="s">
        <v>93</v>
      </c>
      <c r="AB464" t="s">
        <v>75</v>
      </c>
      <c r="AC464" t="s">
        <v>45</v>
      </c>
      <c r="AD464">
        <v>3</v>
      </c>
    </row>
    <row r="465" spans="1:30" x14ac:dyDescent="0.3">
      <c r="A465">
        <v>3890</v>
      </c>
      <c r="B465" t="s">
        <v>2118</v>
      </c>
      <c r="C465" t="s">
        <v>693</v>
      </c>
      <c r="D465" s="6" t="str">
        <f>CONCATENATE(employee_data35[[#This Row],[FirstName]], "-",employee_data35[[#This Row],[LastName]] )</f>
        <v>Alan-Holland</v>
      </c>
      <c r="E465" s="1">
        <v>44761</v>
      </c>
      <c r="F465" s="1">
        <v>45041</v>
      </c>
      <c r="G465" s="7" t="str">
        <f>IF(ISBLANK(employee_data35[[#This Row],[ExitDate]]),"Yes","")</f>
        <v/>
      </c>
      <c r="H465" t="s">
        <v>1779</v>
      </c>
      <c r="I465" t="s">
        <v>2119</v>
      </c>
      <c r="J465" t="s">
        <v>2120</v>
      </c>
      <c r="K465" t="s">
        <v>98</v>
      </c>
      <c r="L465" s="6" t="str">
        <f>IF(ISBLANK(employee_data35[[#This Row],[ExitDate]]),"1","0")</f>
        <v>0</v>
      </c>
      <c r="M465" t="str">
        <f>IF(ISBLANK(employee_data35[[#This Row],[ExitDate]]),"Active","Tidak Active")</f>
        <v>Tidak Active</v>
      </c>
      <c r="N465" t="s">
        <v>63</v>
      </c>
      <c r="O465" t="s">
        <v>64</v>
      </c>
      <c r="P465" t="s">
        <v>35</v>
      </c>
      <c r="Q465" t="s">
        <v>126</v>
      </c>
      <c r="R465" t="s">
        <v>2121</v>
      </c>
      <c r="S465" t="s">
        <v>170</v>
      </c>
      <c r="T465" t="s">
        <v>81</v>
      </c>
      <c r="U465" s="1">
        <v>36392</v>
      </c>
      <c r="V465" s="7" t="str">
        <f>CONCATENATE(employee_data35[[#This Row],[First-LastName]]&amp;" "&amp;employee_data35[[#This Row],[DOB]])</f>
        <v>Alan-Holland 36392</v>
      </c>
      <c r="W465" t="s">
        <v>40</v>
      </c>
      <c r="X465" t="s">
        <v>226</v>
      </c>
      <c r="Y465" t="s">
        <v>55</v>
      </c>
      <c r="Z465">
        <v>85660</v>
      </c>
      <c r="AA465" t="s">
        <v>128</v>
      </c>
      <c r="AB465" t="s">
        <v>104</v>
      </c>
      <c r="AC465" t="s">
        <v>45</v>
      </c>
      <c r="AD465">
        <v>3</v>
      </c>
    </row>
    <row r="466" spans="1:30" x14ac:dyDescent="0.3">
      <c r="A466">
        <v>3891</v>
      </c>
      <c r="B466" t="s">
        <v>2122</v>
      </c>
      <c r="C466" t="s">
        <v>2123</v>
      </c>
      <c r="D466" s="6" t="str">
        <f>CONCATENATE(employee_data35[[#This Row],[FirstName]], "-",employee_data35[[#This Row],[LastName]] )</f>
        <v>Brooklynn-Greene</v>
      </c>
      <c r="E466" s="1">
        <v>44707</v>
      </c>
      <c r="F466" s="1"/>
      <c r="G466" s="7" t="str">
        <f>IF(ISBLANK(employee_data35[[#This Row],[ExitDate]]),"Yes","")</f>
        <v>Yes</v>
      </c>
      <c r="H466" t="s">
        <v>1779</v>
      </c>
      <c r="I466" t="s">
        <v>2124</v>
      </c>
      <c r="J466" t="s">
        <v>2125</v>
      </c>
      <c r="K466" t="s">
        <v>89</v>
      </c>
      <c r="L466" s="6" t="str">
        <f>IF(ISBLANK(employee_data35[[#This Row],[ExitDate]]),"1","0")</f>
        <v>1</v>
      </c>
      <c r="M466" t="str">
        <f>IF(ISBLANK(employee_data35[[#This Row],[ExitDate]]),"Active","Tidak Active")</f>
        <v>Active</v>
      </c>
      <c r="N466" t="s">
        <v>63</v>
      </c>
      <c r="O466" t="s">
        <v>34</v>
      </c>
      <c r="P466" t="s">
        <v>35</v>
      </c>
      <c r="Q466" t="s">
        <v>36</v>
      </c>
      <c r="R466" t="s">
        <v>37</v>
      </c>
      <c r="S466" t="s">
        <v>170</v>
      </c>
      <c r="T466" t="s">
        <v>111</v>
      </c>
      <c r="U466" s="1">
        <v>22101</v>
      </c>
      <c r="V466" s="7" t="str">
        <f>CONCATENATE(employee_data35[[#This Row],[First-LastName]]&amp;" "&amp;employee_data35[[#This Row],[DOB]])</f>
        <v>Brooklynn-Greene 22101</v>
      </c>
      <c r="W466" t="s">
        <v>40</v>
      </c>
      <c r="X466" t="s">
        <v>113</v>
      </c>
      <c r="Y466" t="s">
        <v>55</v>
      </c>
      <c r="Z466">
        <v>60107</v>
      </c>
      <c r="AA466" t="s">
        <v>74</v>
      </c>
      <c r="AB466" t="s">
        <v>75</v>
      </c>
      <c r="AC466" t="s">
        <v>45</v>
      </c>
      <c r="AD466">
        <v>3</v>
      </c>
    </row>
    <row r="467" spans="1:30" x14ac:dyDescent="0.3">
      <c r="A467">
        <v>3892</v>
      </c>
      <c r="B467" t="s">
        <v>1560</v>
      </c>
      <c r="C467" t="s">
        <v>1275</v>
      </c>
      <c r="D467" s="6" t="str">
        <f>CONCATENATE(employee_data35[[#This Row],[FirstName]], "-",employee_data35[[#This Row],[LastName]] )</f>
        <v>Maxwell-Mcpherson</v>
      </c>
      <c r="E467" s="1">
        <v>44865</v>
      </c>
      <c r="F467" s="1"/>
      <c r="G467" s="7" t="str">
        <f>IF(ISBLANK(employee_data35[[#This Row],[ExitDate]]),"Yes","")</f>
        <v>Yes</v>
      </c>
      <c r="H467" t="s">
        <v>1779</v>
      </c>
      <c r="I467" t="s">
        <v>2126</v>
      </c>
      <c r="J467" t="s">
        <v>2127</v>
      </c>
      <c r="K467" t="s">
        <v>31</v>
      </c>
      <c r="L467" s="6" t="str">
        <f>IF(ISBLANK(employee_data35[[#This Row],[ExitDate]]),"1","0")</f>
        <v>1</v>
      </c>
      <c r="M467" t="str">
        <f>IF(ISBLANK(employee_data35[[#This Row],[ExitDate]]),"Active","Tidak Active")</f>
        <v>Active</v>
      </c>
      <c r="N467" t="s">
        <v>63</v>
      </c>
      <c r="O467" t="s">
        <v>51</v>
      </c>
      <c r="P467" t="s">
        <v>63</v>
      </c>
      <c r="Q467" t="s">
        <v>36</v>
      </c>
      <c r="R467" t="s">
        <v>37</v>
      </c>
      <c r="S467" t="s">
        <v>170</v>
      </c>
      <c r="T467" t="s">
        <v>111</v>
      </c>
      <c r="U467" s="1">
        <v>28581</v>
      </c>
      <c r="V467" s="7" t="str">
        <f>CONCATENATE(employee_data35[[#This Row],[First-LastName]]&amp;" "&amp;employee_data35[[#This Row],[DOB]])</f>
        <v>Maxwell-Mcpherson 28581</v>
      </c>
      <c r="W467" t="s">
        <v>40</v>
      </c>
      <c r="X467" t="s">
        <v>2128</v>
      </c>
      <c r="Y467" t="s">
        <v>55</v>
      </c>
      <c r="Z467">
        <v>60831</v>
      </c>
      <c r="AA467" t="s">
        <v>56</v>
      </c>
      <c r="AB467" t="s">
        <v>104</v>
      </c>
      <c r="AC467" t="s">
        <v>45</v>
      </c>
      <c r="AD467">
        <v>3</v>
      </c>
    </row>
    <row r="468" spans="1:30" x14ac:dyDescent="0.3">
      <c r="A468">
        <v>3893</v>
      </c>
      <c r="B468" t="s">
        <v>2129</v>
      </c>
      <c r="C468" t="s">
        <v>2130</v>
      </c>
      <c r="D468" s="6" t="str">
        <f>CONCATENATE(employee_data35[[#This Row],[FirstName]], "-",employee_data35[[#This Row],[LastName]] )</f>
        <v>Lukas-Freeman</v>
      </c>
      <c r="E468" s="1">
        <v>45007</v>
      </c>
      <c r="F468" s="1">
        <v>45135</v>
      </c>
      <c r="G468" s="7" t="str">
        <f>IF(ISBLANK(employee_data35[[#This Row],[ExitDate]]),"Yes","")</f>
        <v/>
      </c>
      <c r="H468" t="s">
        <v>1773</v>
      </c>
      <c r="I468" t="s">
        <v>2131</v>
      </c>
      <c r="J468" t="s">
        <v>2132</v>
      </c>
      <c r="K468" t="s">
        <v>50</v>
      </c>
      <c r="L468" s="6" t="str">
        <f>IF(ISBLANK(employee_data35[[#This Row],[ExitDate]]),"1","0")</f>
        <v>0</v>
      </c>
      <c r="M468" t="str">
        <f>IF(ISBLANK(employee_data35[[#This Row],[ExitDate]]),"Active","Tidak Active")</f>
        <v>Tidak Active</v>
      </c>
      <c r="N468" t="s">
        <v>63</v>
      </c>
      <c r="O468" t="s">
        <v>64</v>
      </c>
      <c r="P468" t="s">
        <v>52</v>
      </c>
      <c r="Q468" t="s">
        <v>99</v>
      </c>
      <c r="R468" t="s">
        <v>2133</v>
      </c>
      <c r="S468" t="s">
        <v>170</v>
      </c>
      <c r="T468" t="s">
        <v>81</v>
      </c>
      <c r="U468" s="1">
        <v>19464</v>
      </c>
      <c r="V468" s="7" t="str">
        <f>CONCATENATE(employee_data35[[#This Row],[First-LastName]]&amp;" "&amp;employee_data35[[#This Row],[DOB]])</f>
        <v>Lukas-Freeman 19464</v>
      </c>
      <c r="W468" t="s">
        <v>40</v>
      </c>
      <c r="X468" t="s">
        <v>83</v>
      </c>
      <c r="Y468" t="s">
        <v>42</v>
      </c>
      <c r="Z468">
        <v>68298</v>
      </c>
      <c r="AA468" t="s">
        <v>128</v>
      </c>
      <c r="AB468" t="s">
        <v>84</v>
      </c>
      <c r="AC468" t="s">
        <v>45</v>
      </c>
      <c r="AD468">
        <v>3</v>
      </c>
    </row>
    <row r="469" spans="1:30" x14ac:dyDescent="0.3">
      <c r="A469">
        <v>3894</v>
      </c>
      <c r="B469" t="s">
        <v>2134</v>
      </c>
      <c r="C469" t="s">
        <v>2135</v>
      </c>
      <c r="D469" s="6" t="str">
        <f>CONCATENATE(employee_data35[[#This Row],[FirstName]], "-",employee_data35[[#This Row],[LastName]] )</f>
        <v>Yesenia-Nielsen</v>
      </c>
      <c r="E469" s="1">
        <v>45075</v>
      </c>
      <c r="F469" s="1"/>
      <c r="G469" s="7" t="str">
        <f>IF(ISBLANK(employee_data35[[#This Row],[ExitDate]]),"Yes","")</f>
        <v>Yes</v>
      </c>
      <c r="H469" t="s">
        <v>1773</v>
      </c>
      <c r="I469" t="s">
        <v>2136</v>
      </c>
      <c r="J469" t="s">
        <v>2137</v>
      </c>
      <c r="K469" t="s">
        <v>139</v>
      </c>
      <c r="L469" s="6" t="str">
        <f>IF(ISBLANK(employee_data35[[#This Row],[ExitDate]]),"1","0")</f>
        <v>1</v>
      </c>
      <c r="M469" t="str">
        <f>IF(ISBLANK(employee_data35[[#This Row],[ExitDate]]),"Active","Tidak Active")</f>
        <v>Active</v>
      </c>
      <c r="N469" t="s">
        <v>63</v>
      </c>
      <c r="O469" t="s">
        <v>51</v>
      </c>
      <c r="P469" t="s">
        <v>63</v>
      </c>
      <c r="Q469" t="s">
        <v>36</v>
      </c>
      <c r="R469" t="s">
        <v>37</v>
      </c>
      <c r="S469" t="s">
        <v>170</v>
      </c>
      <c r="T469" t="s">
        <v>53</v>
      </c>
      <c r="U469" s="1">
        <v>21611</v>
      </c>
      <c r="V469" s="7" t="str">
        <f>CONCATENATE(employee_data35[[#This Row],[First-LastName]]&amp;" "&amp;employee_data35[[#This Row],[DOB]])</f>
        <v>Yesenia-Nielsen 21611</v>
      </c>
      <c r="W469" t="s">
        <v>40</v>
      </c>
      <c r="X469" t="s">
        <v>163</v>
      </c>
      <c r="Y469" t="s">
        <v>42</v>
      </c>
      <c r="Z469">
        <v>72913</v>
      </c>
      <c r="AA469" t="s">
        <v>93</v>
      </c>
      <c r="AB469" t="s">
        <v>84</v>
      </c>
      <c r="AC469" t="s">
        <v>45</v>
      </c>
      <c r="AD469">
        <v>3</v>
      </c>
    </row>
    <row r="470" spans="1:30" x14ac:dyDescent="0.3">
      <c r="A470">
        <v>3895</v>
      </c>
      <c r="B470" t="s">
        <v>2138</v>
      </c>
      <c r="C470" t="s">
        <v>2139</v>
      </c>
      <c r="D470" s="6" t="str">
        <f>CONCATENATE(employee_data35[[#This Row],[FirstName]], "-",employee_data35[[#This Row],[LastName]] )</f>
        <v>Myah-Marsh</v>
      </c>
      <c r="E470" s="1">
        <v>43884</v>
      </c>
      <c r="F470" s="1">
        <v>44447</v>
      </c>
      <c r="G470" s="7" t="str">
        <f>IF(ISBLANK(employee_data35[[#This Row],[ExitDate]]),"Yes","")</f>
        <v/>
      </c>
      <c r="H470" t="s">
        <v>1773</v>
      </c>
      <c r="I470" t="s">
        <v>2140</v>
      </c>
      <c r="J470" t="s">
        <v>2141</v>
      </c>
      <c r="K470" t="s">
        <v>118</v>
      </c>
      <c r="L470" s="6" t="str">
        <f>IF(ISBLANK(employee_data35[[#This Row],[ExitDate]]),"1","0")</f>
        <v>0</v>
      </c>
      <c r="M470" t="str">
        <f>IF(ISBLANK(employee_data35[[#This Row],[ExitDate]]),"Active","Tidak Active")</f>
        <v>Tidak Active</v>
      </c>
      <c r="N470" t="s">
        <v>63</v>
      </c>
      <c r="O470" t="s">
        <v>34</v>
      </c>
      <c r="P470" t="s">
        <v>63</v>
      </c>
      <c r="Q470" t="s">
        <v>140</v>
      </c>
      <c r="R470" t="s">
        <v>2142</v>
      </c>
      <c r="S470" t="s">
        <v>170</v>
      </c>
      <c r="T470" t="s">
        <v>148</v>
      </c>
      <c r="U470" s="1">
        <v>15842</v>
      </c>
      <c r="V470" s="7" t="str">
        <f>CONCATENATE(employee_data35[[#This Row],[First-LastName]]&amp;" "&amp;employee_data35[[#This Row],[DOB]])</f>
        <v>Myah-Marsh 15842</v>
      </c>
      <c r="W470" t="s">
        <v>40</v>
      </c>
      <c r="X470" t="s">
        <v>2143</v>
      </c>
      <c r="Y470" t="s">
        <v>42</v>
      </c>
      <c r="Z470">
        <v>3137</v>
      </c>
      <c r="AA470" t="s">
        <v>74</v>
      </c>
      <c r="AB470" t="s">
        <v>75</v>
      </c>
      <c r="AC470" t="s">
        <v>45</v>
      </c>
      <c r="AD470">
        <v>3</v>
      </c>
    </row>
    <row r="471" spans="1:30" x14ac:dyDescent="0.3">
      <c r="A471">
        <v>3896</v>
      </c>
      <c r="B471" t="s">
        <v>2144</v>
      </c>
      <c r="C471" t="s">
        <v>312</v>
      </c>
      <c r="D471" s="6" t="str">
        <f>CONCATENATE(employee_data35[[#This Row],[FirstName]], "-",employee_data35[[#This Row],[LastName]] )</f>
        <v>Korbin-Gilbert</v>
      </c>
      <c r="E471" s="1">
        <v>43690</v>
      </c>
      <c r="F471" s="1">
        <v>44752</v>
      </c>
      <c r="G471" s="7" t="str">
        <f>IF(ISBLANK(employee_data35[[#This Row],[ExitDate]]),"Yes","")</f>
        <v/>
      </c>
      <c r="H471" t="s">
        <v>1773</v>
      </c>
      <c r="I471" t="s">
        <v>2145</v>
      </c>
      <c r="J471" t="s">
        <v>2146</v>
      </c>
      <c r="K471" t="s">
        <v>62</v>
      </c>
      <c r="L471" s="6" t="str">
        <f>IF(ISBLANK(employee_data35[[#This Row],[ExitDate]]),"1","0")</f>
        <v>0</v>
      </c>
      <c r="M471" t="str">
        <f>IF(ISBLANK(employee_data35[[#This Row],[ExitDate]]),"Active","Tidak Active")</f>
        <v>Tidak Active</v>
      </c>
      <c r="N471" t="s">
        <v>52</v>
      </c>
      <c r="O471" t="s">
        <v>64</v>
      </c>
      <c r="P471" t="s">
        <v>35</v>
      </c>
      <c r="Q471" t="s">
        <v>99</v>
      </c>
      <c r="R471" t="s">
        <v>2147</v>
      </c>
      <c r="S471" t="s">
        <v>170</v>
      </c>
      <c r="T471" t="s">
        <v>111</v>
      </c>
      <c r="U471" s="1">
        <v>29545</v>
      </c>
      <c r="V471" s="7" t="str">
        <f>CONCATENATE(employee_data35[[#This Row],[First-LastName]]&amp;" "&amp;employee_data35[[#This Row],[DOB]])</f>
        <v>Korbin-Gilbert 29545</v>
      </c>
      <c r="W471" t="s">
        <v>40</v>
      </c>
      <c r="X471" t="s">
        <v>419</v>
      </c>
      <c r="Y471" t="s">
        <v>42</v>
      </c>
      <c r="Z471">
        <v>2618</v>
      </c>
      <c r="AA471" t="s">
        <v>74</v>
      </c>
      <c r="AB471" t="s">
        <v>44</v>
      </c>
      <c r="AC471" t="s">
        <v>45</v>
      </c>
      <c r="AD471">
        <v>3</v>
      </c>
    </row>
    <row r="472" spans="1:30" x14ac:dyDescent="0.3">
      <c r="A472">
        <v>3897</v>
      </c>
      <c r="B472" t="s">
        <v>2148</v>
      </c>
      <c r="C472" t="s">
        <v>1924</v>
      </c>
      <c r="D472" s="6" t="str">
        <f>CONCATENATE(employee_data35[[#This Row],[FirstName]], "-",employee_data35[[#This Row],[LastName]] )</f>
        <v>Jenna-Maddox</v>
      </c>
      <c r="E472" s="1">
        <v>43549</v>
      </c>
      <c r="F472" s="1">
        <v>44452</v>
      </c>
      <c r="G472" s="7" t="str">
        <f>IF(ISBLANK(employee_data35[[#This Row],[ExitDate]]),"Yes","")</f>
        <v/>
      </c>
      <c r="H472" t="s">
        <v>1784</v>
      </c>
      <c r="I472" t="s">
        <v>2149</v>
      </c>
      <c r="J472" t="s">
        <v>2150</v>
      </c>
      <c r="K472" t="s">
        <v>118</v>
      </c>
      <c r="L472" s="6" t="str">
        <f>IF(ISBLANK(employee_data35[[#This Row],[ExitDate]]),"1","0")</f>
        <v>0</v>
      </c>
      <c r="M472" t="str">
        <f>IF(ISBLANK(employee_data35[[#This Row],[ExitDate]]),"Active","Tidak Active")</f>
        <v>Tidak Active</v>
      </c>
      <c r="N472" t="s">
        <v>52</v>
      </c>
      <c r="O472" t="s">
        <v>51</v>
      </c>
      <c r="P472" t="s">
        <v>52</v>
      </c>
      <c r="Q472" t="s">
        <v>140</v>
      </c>
      <c r="R472" t="s">
        <v>2151</v>
      </c>
      <c r="S472" t="s">
        <v>170</v>
      </c>
      <c r="T472" t="s">
        <v>53</v>
      </c>
      <c r="U472" s="1">
        <v>20545</v>
      </c>
      <c r="V472" s="7" t="str">
        <f>CONCATENATE(employee_data35[[#This Row],[First-LastName]]&amp;" "&amp;employee_data35[[#This Row],[DOB]])</f>
        <v>Jenna-Maddox 20545</v>
      </c>
      <c r="W472" t="s">
        <v>91</v>
      </c>
      <c r="X472" t="s">
        <v>419</v>
      </c>
      <c r="Y472" t="s">
        <v>42</v>
      </c>
      <c r="Z472">
        <v>84396</v>
      </c>
      <c r="AA472" t="s">
        <v>93</v>
      </c>
      <c r="AB472" t="s">
        <v>84</v>
      </c>
      <c r="AC472" t="s">
        <v>45</v>
      </c>
      <c r="AD472">
        <v>3</v>
      </c>
    </row>
    <row r="473" spans="1:30" x14ac:dyDescent="0.3">
      <c r="A473">
        <v>3898</v>
      </c>
      <c r="B473" t="s">
        <v>2152</v>
      </c>
      <c r="C473" t="s">
        <v>207</v>
      </c>
      <c r="D473" s="6" t="str">
        <f>CONCATENATE(employee_data35[[#This Row],[FirstName]], "-",employee_data35[[#This Row],[LastName]] )</f>
        <v>Anaya-Preston</v>
      </c>
      <c r="E473" s="1">
        <v>43448</v>
      </c>
      <c r="F473" s="1">
        <v>44968</v>
      </c>
      <c r="G473" s="7" t="str">
        <f>IF(ISBLANK(employee_data35[[#This Row],[ExitDate]]),"Yes","")</f>
        <v/>
      </c>
      <c r="H473" t="s">
        <v>1784</v>
      </c>
      <c r="I473" t="s">
        <v>2153</v>
      </c>
      <c r="J473" t="s">
        <v>2154</v>
      </c>
      <c r="K473" t="s">
        <v>62</v>
      </c>
      <c r="L473" s="6" t="str">
        <f>IF(ISBLANK(employee_data35[[#This Row],[ExitDate]]),"1","0")</f>
        <v>0</v>
      </c>
      <c r="M473" t="str">
        <f>IF(ISBLANK(employee_data35[[#This Row],[ExitDate]]),"Active","Tidak Active")</f>
        <v>Tidak Active</v>
      </c>
      <c r="N473" t="s">
        <v>52</v>
      </c>
      <c r="O473" t="s">
        <v>34</v>
      </c>
      <c r="P473" t="s">
        <v>35</v>
      </c>
      <c r="Q473" t="s">
        <v>140</v>
      </c>
      <c r="R473" t="s">
        <v>2155</v>
      </c>
      <c r="S473" t="s">
        <v>170</v>
      </c>
      <c r="T473" t="s">
        <v>81</v>
      </c>
      <c r="U473" s="1">
        <v>17725</v>
      </c>
      <c r="V473" s="7" t="str">
        <f>CONCATENATE(employee_data35[[#This Row],[First-LastName]]&amp;" "&amp;employee_data35[[#This Row],[DOB]])</f>
        <v>Anaya-Preston 17725</v>
      </c>
      <c r="W473" t="s">
        <v>91</v>
      </c>
      <c r="X473" t="s">
        <v>163</v>
      </c>
      <c r="Y473" t="s">
        <v>55</v>
      </c>
      <c r="Z473">
        <v>83611</v>
      </c>
      <c r="AA473" t="s">
        <v>128</v>
      </c>
      <c r="AB473" t="s">
        <v>75</v>
      </c>
      <c r="AC473" t="s">
        <v>45</v>
      </c>
      <c r="AD473">
        <v>3</v>
      </c>
    </row>
    <row r="474" spans="1:30" x14ac:dyDescent="0.3">
      <c r="A474">
        <v>3899</v>
      </c>
      <c r="B474" t="s">
        <v>456</v>
      </c>
      <c r="C474" t="s">
        <v>2156</v>
      </c>
      <c r="D474" s="6" t="str">
        <f>CONCATENATE(employee_data35[[#This Row],[FirstName]], "-",employee_data35[[#This Row],[LastName]] )</f>
        <v>Eugene-Pena</v>
      </c>
      <c r="E474" s="1">
        <v>44262</v>
      </c>
      <c r="F474" s="1">
        <v>44439</v>
      </c>
      <c r="G474" s="7" t="str">
        <f>IF(ISBLANK(employee_data35[[#This Row],[ExitDate]]),"Yes","")</f>
        <v/>
      </c>
      <c r="H474" t="s">
        <v>1784</v>
      </c>
      <c r="I474" t="s">
        <v>2157</v>
      </c>
      <c r="J474" t="s">
        <v>2158</v>
      </c>
      <c r="K474" t="s">
        <v>89</v>
      </c>
      <c r="L474" s="6" t="str">
        <f>IF(ISBLANK(employee_data35[[#This Row],[ExitDate]]),"1","0")</f>
        <v>0</v>
      </c>
      <c r="M474" t="str">
        <f>IF(ISBLANK(employee_data35[[#This Row],[ExitDate]]),"Active","Tidak Active")</f>
        <v>Tidak Active</v>
      </c>
      <c r="N474" t="s">
        <v>33</v>
      </c>
      <c r="O474" t="s">
        <v>64</v>
      </c>
      <c r="P474" t="s">
        <v>52</v>
      </c>
      <c r="Q474" t="s">
        <v>126</v>
      </c>
      <c r="R474" t="s">
        <v>2159</v>
      </c>
      <c r="S474" t="s">
        <v>170</v>
      </c>
      <c r="T474" t="s">
        <v>111</v>
      </c>
      <c r="U474" s="1">
        <v>15879</v>
      </c>
      <c r="V474" s="7" t="str">
        <f>CONCATENATE(employee_data35[[#This Row],[First-LastName]]&amp;" "&amp;employee_data35[[#This Row],[DOB]])</f>
        <v>Eugene-Pena 15879</v>
      </c>
      <c r="W474" t="s">
        <v>91</v>
      </c>
      <c r="X474" t="s">
        <v>113</v>
      </c>
      <c r="Y474" t="s">
        <v>42</v>
      </c>
      <c r="Z474">
        <v>88656</v>
      </c>
      <c r="AA474" t="s">
        <v>74</v>
      </c>
      <c r="AB474" t="s">
        <v>104</v>
      </c>
      <c r="AC474" t="s">
        <v>45</v>
      </c>
      <c r="AD474">
        <v>3</v>
      </c>
    </row>
    <row r="475" spans="1:30" x14ac:dyDescent="0.3">
      <c r="A475">
        <v>3900</v>
      </c>
      <c r="B475" t="s">
        <v>2160</v>
      </c>
      <c r="C475" t="s">
        <v>2161</v>
      </c>
      <c r="D475" s="6" t="str">
        <f>CONCATENATE(employee_data35[[#This Row],[FirstName]], "-",employee_data35[[#This Row],[LastName]] )</f>
        <v>Abel-Baker</v>
      </c>
      <c r="E475" s="1">
        <v>45093</v>
      </c>
      <c r="F475" s="1"/>
      <c r="G475" s="7" t="str">
        <f>IF(ISBLANK(employee_data35[[#This Row],[ExitDate]]),"Yes","")</f>
        <v>Yes</v>
      </c>
      <c r="H475" t="s">
        <v>1871</v>
      </c>
      <c r="I475" t="s">
        <v>2162</v>
      </c>
      <c r="J475" t="s">
        <v>2163</v>
      </c>
      <c r="K475" t="s">
        <v>31</v>
      </c>
      <c r="L475" s="6" t="str">
        <f>IF(ISBLANK(employee_data35[[#This Row],[ExitDate]]),"1","0")</f>
        <v>1</v>
      </c>
      <c r="M475" t="str">
        <f>IF(ISBLANK(employee_data35[[#This Row],[ExitDate]]),"Active","Tidak Active")</f>
        <v>Active</v>
      </c>
      <c r="N475" t="s">
        <v>33</v>
      </c>
      <c r="O475" t="s">
        <v>34</v>
      </c>
      <c r="P475" t="s">
        <v>63</v>
      </c>
      <c r="Q475" t="s">
        <v>36</v>
      </c>
      <c r="R475" t="s">
        <v>37</v>
      </c>
      <c r="S475" t="s">
        <v>170</v>
      </c>
      <c r="T475" t="s">
        <v>90</v>
      </c>
      <c r="U475" s="1">
        <v>34968</v>
      </c>
      <c r="V475" s="7" t="str">
        <f>CONCATENATE(employee_data35[[#This Row],[First-LastName]]&amp;" "&amp;employee_data35[[#This Row],[DOB]])</f>
        <v>Abel-Baker 34968</v>
      </c>
      <c r="W475" t="s">
        <v>40</v>
      </c>
      <c r="X475" t="s">
        <v>1182</v>
      </c>
      <c r="Y475" t="s">
        <v>42</v>
      </c>
      <c r="Z475">
        <v>79249</v>
      </c>
      <c r="AA475" t="s">
        <v>128</v>
      </c>
      <c r="AB475" t="s">
        <v>75</v>
      </c>
      <c r="AC475" t="s">
        <v>45</v>
      </c>
      <c r="AD475">
        <v>3</v>
      </c>
    </row>
    <row r="476" spans="1:30" x14ac:dyDescent="0.3">
      <c r="A476">
        <v>3901</v>
      </c>
      <c r="B476" t="s">
        <v>1549</v>
      </c>
      <c r="C476" t="s">
        <v>412</v>
      </c>
      <c r="D476" s="6" t="str">
        <f>CONCATENATE(employee_data35[[#This Row],[FirstName]], "-",employee_data35[[#This Row],[LastName]] )</f>
        <v>Deven-Merritt</v>
      </c>
      <c r="E476" s="1">
        <v>44365</v>
      </c>
      <c r="F476" s="1"/>
      <c r="G476" s="7" t="str">
        <f>IF(ISBLANK(employee_data35[[#This Row],[ExitDate]]),"Yes","")</f>
        <v>Yes</v>
      </c>
      <c r="H476" t="s">
        <v>1779</v>
      </c>
      <c r="I476" t="s">
        <v>2164</v>
      </c>
      <c r="J476" t="s">
        <v>2165</v>
      </c>
      <c r="K476" t="s">
        <v>50</v>
      </c>
      <c r="L476" s="6" t="str">
        <f>IF(ISBLANK(employee_data35[[#This Row],[ExitDate]]),"1","0")</f>
        <v>1</v>
      </c>
      <c r="M476" t="str">
        <f>IF(ISBLANK(employee_data35[[#This Row],[ExitDate]]),"Active","Tidak Active")</f>
        <v>Active</v>
      </c>
      <c r="N476" t="s">
        <v>52</v>
      </c>
      <c r="O476" t="s">
        <v>51</v>
      </c>
      <c r="P476" t="s">
        <v>35</v>
      </c>
      <c r="Q476" t="s">
        <v>36</v>
      </c>
      <c r="R476" t="s">
        <v>37</v>
      </c>
      <c r="S476" t="s">
        <v>1843</v>
      </c>
      <c r="T476" t="s">
        <v>242</v>
      </c>
      <c r="U476" s="1">
        <v>32178</v>
      </c>
      <c r="V476" s="7" t="str">
        <f>CONCATENATE(employee_data35[[#This Row],[First-LastName]]&amp;" "&amp;employee_data35[[#This Row],[DOB]])</f>
        <v>Deven-Merritt 32178</v>
      </c>
      <c r="W476" t="s">
        <v>40</v>
      </c>
      <c r="X476" t="s">
        <v>419</v>
      </c>
      <c r="Y476" t="s">
        <v>55</v>
      </c>
      <c r="Z476">
        <v>3921</v>
      </c>
      <c r="AA476" t="s">
        <v>56</v>
      </c>
      <c r="AB476" t="s">
        <v>75</v>
      </c>
      <c r="AC476" t="s">
        <v>45</v>
      </c>
      <c r="AD476">
        <v>3</v>
      </c>
    </row>
    <row r="477" spans="1:30" x14ac:dyDescent="0.3">
      <c r="A477">
        <v>3902</v>
      </c>
      <c r="B477" t="s">
        <v>2166</v>
      </c>
      <c r="C477" t="s">
        <v>2167</v>
      </c>
      <c r="D477" s="6" t="str">
        <f>CONCATENATE(employee_data35[[#This Row],[FirstName]], "-",employee_data35[[#This Row],[LastName]] )</f>
        <v>Hadassah-Moran</v>
      </c>
      <c r="E477" s="1">
        <v>45068</v>
      </c>
      <c r="F477" s="1">
        <v>45093</v>
      </c>
      <c r="G477" s="7" t="str">
        <f>IF(ISBLANK(employee_data35[[#This Row],[ExitDate]]),"Yes","")</f>
        <v/>
      </c>
      <c r="H477" t="s">
        <v>1779</v>
      </c>
      <c r="I477" t="s">
        <v>2168</v>
      </c>
      <c r="J477" t="s">
        <v>2169</v>
      </c>
      <c r="K477" t="s">
        <v>139</v>
      </c>
      <c r="L477" s="6" t="str">
        <f>IF(ISBLANK(employee_data35[[#This Row],[ExitDate]]),"1","0")</f>
        <v>0</v>
      </c>
      <c r="M477" t="str">
        <f>IF(ISBLANK(employee_data35[[#This Row],[ExitDate]]),"Active","Tidak Active")</f>
        <v>Tidak Active</v>
      </c>
      <c r="N477" t="s">
        <v>33</v>
      </c>
      <c r="O477" t="s">
        <v>64</v>
      </c>
      <c r="P477" t="s">
        <v>35</v>
      </c>
      <c r="Q477" t="s">
        <v>126</v>
      </c>
      <c r="R477" t="s">
        <v>2170</v>
      </c>
      <c r="S477" t="s">
        <v>1843</v>
      </c>
      <c r="T477" t="s">
        <v>305</v>
      </c>
      <c r="U477" s="1">
        <v>23530</v>
      </c>
      <c r="V477" s="7" t="str">
        <f>CONCATENATE(employee_data35[[#This Row],[First-LastName]]&amp;" "&amp;employee_data35[[#This Row],[DOB]])</f>
        <v>Hadassah-Moran 23530</v>
      </c>
      <c r="W477" t="s">
        <v>40</v>
      </c>
      <c r="X477" t="s">
        <v>352</v>
      </c>
      <c r="Y477" t="s">
        <v>55</v>
      </c>
      <c r="Z477">
        <v>84876</v>
      </c>
      <c r="AA477" t="s">
        <v>93</v>
      </c>
      <c r="AB477" t="s">
        <v>75</v>
      </c>
      <c r="AC477" t="s">
        <v>45</v>
      </c>
      <c r="AD477">
        <v>3</v>
      </c>
    </row>
    <row r="478" spans="1:30" x14ac:dyDescent="0.3">
      <c r="A478">
        <v>3903</v>
      </c>
      <c r="B478" t="s">
        <v>1669</v>
      </c>
      <c r="C478" t="s">
        <v>2171</v>
      </c>
      <c r="D478" s="6" t="str">
        <f>CONCATENATE(employee_data35[[#This Row],[FirstName]], "-",employee_data35[[#This Row],[LastName]] )</f>
        <v>Hezekiah-Thompson</v>
      </c>
      <c r="E478" s="1">
        <v>43599</v>
      </c>
      <c r="F478" s="1"/>
      <c r="G478" s="7" t="str">
        <f>IF(ISBLANK(employee_data35[[#This Row],[ExitDate]]),"Yes","")</f>
        <v>Yes</v>
      </c>
      <c r="H478" t="s">
        <v>1779</v>
      </c>
      <c r="I478" t="s">
        <v>2172</v>
      </c>
      <c r="J478" t="s">
        <v>2173</v>
      </c>
      <c r="K478" t="s">
        <v>80</v>
      </c>
      <c r="L478" s="6" t="str">
        <f>IF(ISBLANK(employee_data35[[#This Row],[ExitDate]]),"1","0")</f>
        <v>1</v>
      </c>
      <c r="M478" t="str">
        <f>IF(ISBLANK(employee_data35[[#This Row],[ExitDate]]),"Active","Tidak Active")</f>
        <v>Active</v>
      </c>
      <c r="N478" t="s">
        <v>63</v>
      </c>
      <c r="O478" t="s">
        <v>51</v>
      </c>
      <c r="P478" t="s">
        <v>63</v>
      </c>
      <c r="Q478" t="s">
        <v>36</v>
      </c>
      <c r="R478" t="s">
        <v>37</v>
      </c>
      <c r="S478" t="s">
        <v>170</v>
      </c>
      <c r="T478" t="s">
        <v>90</v>
      </c>
      <c r="U478" s="1">
        <v>34171</v>
      </c>
      <c r="V478" s="7" t="str">
        <f>CONCATENATE(employee_data35[[#This Row],[First-LastName]]&amp;" "&amp;employee_data35[[#This Row],[DOB]])</f>
        <v>Hezekiah-Thompson 34171</v>
      </c>
      <c r="W478" t="s">
        <v>40</v>
      </c>
      <c r="X478" t="s">
        <v>92</v>
      </c>
      <c r="Y478" t="s">
        <v>55</v>
      </c>
      <c r="Z478">
        <v>66324</v>
      </c>
      <c r="AA478" t="s">
        <v>56</v>
      </c>
      <c r="AB478" t="s">
        <v>75</v>
      </c>
      <c r="AC478" t="s">
        <v>45</v>
      </c>
      <c r="AD478">
        <v>3</v>
      </c>
    </row>
    <row r="479" spans="1:30" x14ac:dyDescent="0.3">
      <c r="A479">
        <v>3904</v>
      </c>
      <c r="B479" t="s">
        <v>1862</v>
      </c>
      <c r="C479" t="s">
        <v>2174</v>
      </c>
      <c r="D479" s="6" t="str">
        <f>CONCATENATE(employee_data35[[#This Row],[FirstName]], "-",employee_data35[[#This Row],[LastName]] )</f>
        <v>Quintin-Fry</v>
      </c>
      <c r="E479" s="1">
        <v>44192</v>
      </c>
      <c r="F479" s="1"/>
      <c r="G479" s="7" t="str">
        <f>IF(ISBLANK(employee_data35[[#This Row],[ExitDate]]),"Yes","")</f>
        <v>Yes</v>
      </c>
      <c r="H479" t="s">
        <v>1779</v>
      </c>
      <c r="I479" t="s">
        <v>2175</v>
      </c>
      <c r="J479" t="s">
        <v>2176</v>
      </c>
      <c r="K479" t="s">
        <v>168</v>
      </c>
      <c r="L479" s="6" t="str">
        <f>IF(ISBLANK(employee_data35[[#This Row],[ExitDate]]),"1","0")</f>
        <v>1</v>
      </c>
      <c r="M479" t="str">
        <f>IF(ISBLANK(employee_data35[[#This Row],[ExitDate]]),"Active","Tidak Active")</f>
        <v>Active</v>
      </c>
      <c r="N479" t="s">
        <v>33</v>
      </c>
      <c r="O479" t="s">
        <v>51</v>
      </c>
      <c r="P479" t="s">
        <v>52</v>
      </c>
      <c r="Q479" t="s">
        <v>36</v>
      </c>
      <c r="R479" t="s">
        <v>37</v>
      </c>
      <c r="S479" t="s">
        <v>170</v>
      </c>
      <c r="T479" t="s">
        <v>111</v>
      </c>
      <c r="U479" s="1">
        <v>25630</v>
      </c>
      <c r="V479" s="7" t="str">
        <f>CONCATENATE(employee_data35[[#This Row],[First-LastName]]&amp;" "&amp;employee_data35[[#This Row],[DOB]])</f>
        <v>Quintin-Fry 25630</v>
      </c>
      <c r="W479" t="s">
        <v>40</v>
      </c>
      <c r="X479" t="s">
        <v>113</v>
      </c>
      <c r="Y479" t="s">
        <v>55</v>
      </c>
      <c r="Z479">
        <v>86510</v>
      </c>
      <c r="AA479" t="s">
        <v>128</v>
      </c>
      <c r="AB479" t="s">
        <v>44</v>
      </c>
      <c r="AC479" t="s">
        <v>45</v>
      </c>
      <c r="AD479">
        <v>3</v>
      </c>
    </row>
    <row r="480" spans="1:30" x14ac:dyDescent="0.3">
      <c r="A480">
        <v>3905</v>
      </c>
      <c r="B480" t="s">
        <v>2177</v>
      </c>
      <c r="C480" t="s">
        <v>2178</v>
      </c>
      <c r="D480" s="6" t="str">
        <f>CONCATENATE(employee_data35[[#This Row],[FirstName]], "-",employee_data35[[#This Row],[LastName]] )</f>
        <v>Alayna-Hess</v>
      </c>
      <c r="E480" s="1">
        <v>44047</v>
      </c>
      <c r="F480" s="1">
        <v>44596</v>
      </c>
      <c r="G480" s="7" t="str">
        <f>IF(ISBLANK(employee_data35[[#This Row],[ExitDate]]),"Yes","")</f>
        <v/>
      </c>
      <c r="H480" t="s">
        <v>1779</v>
      </c>
      <c r="I480" t="s">
        <v>2179</v>
      </c>
      <c r="J480" t="s">
        <v>2180</v>
      </c>
      <c r="K480" t="s">
        <v>98</v>
      </c>
      <c r="L480" s="6" t="str">
        <f>IF(ISBLANK(employee_data35[[#This Row],[ExitDate]]),"1","0")</f>
        <v>0</v>
      </c>
      <c r="M480" t="str">
        <f>IF(ISBLANK(employee_data35[[#This Row],[ExitDate]]),"Active","Tidak Active")</f>
        <v>Tidak Active</v>
      </c>
      <c r="N480" t="s">
        <v>63</v>
      </c>
      <c r="O480" t="s">
        <v>51</v>
      </c>
      <c r="P480" t="s">
        <v>63</v>
      </c>
      <c r="Q480" t="s">
        <v>99</v>
      </c>
      <c r="R480" t="s">
        <v>2181</v>
      </c>
      <c r="S480" t="s">
        <v>170</v>
      </c>
      <c r="T480" t="s">
        <v>936</v>
      </c>
      <c r="U480" s="1">
        <v>21344</v>
      </c>
      <c r="V480" s="7" t="str">
        <f>CONCATENATE(employee_data35[[#This Row],[First-LastName]]&amp;" "&amp;employee_data35[[#This Row],[DOB]])</f>
        <v>Alayna-Hess 21344</v>
      </c>
      <c r="W480" t="s">
        <v>40</v>
      </c>
      <c r="X480" t="s">
        <v>113</v>
      </c>
      <c r="Y480" t="s">
        <v>42</v>
      </c>
      <c r="Z480">
        <v>48843</v>
      </c>
      <c r="AA480" t="s">
        <v>93</v>
      </c>
      <c r="AB480" t="s">
        <v>44</v>
      </c>
      <c r="AC480" t="s">
        <v>45</v>
      </c>
      <c r="AD480">
        <v>3</v>
      </c>
    </row>
    <row r="481" spans="1:30" x14ac:dyDescent="0.3">
      <c r="A481">
        <v>3906</v>
      </c>
      <c r="B481" t="s">
        <v>2182</v>
      </c>
      <c r="C481" t="s">
        <v>2183</v>
      </c>
      <c r="D481" s="6" t="str">
        <f>CONCATENATE(employee_data35[[#This Row],[FirstName]], "-",employee_data35[[#This Row],[LastName]] )</f>
        <v>Amaris-Miller</v>
      </c>
      <c r="E481" s="1">
        <v>44068</v>
      </c>
      <c r="F481" s="1"/>
      <c r="G481" s="7" t="str">
        <f>IF(ISBLANK(employee_data35[[#This Row],[ExitDate]]),"Yes","")</f>
        <v>Yes</v>
      </c>
      <c r="H481" t="s">
        <v>1773</v>
      </c>
      <c r="I481" t="s">
        <v>2184</v>
      </c>
      <c r="J481" t="s">
        <v>2185</v>
      </c>
      <c r="K481" t="s">
        <v>118</v>
      </c>
      <c r="L481" s="6" t="str">
        <f>IF(ISBLANK(employee_data35[[#This Row],[ExitDate]]),"1","0")</f>
        <v>1</v>
      </c>
      <c r="M481" t="str">
        <f>IF(ISBLANK(employee_data35[[#This Row],[ExitDate]]),"Active","Tidak Active")</f>
        <v>Active</v>
      </c>
      <c r="N481" t="s">
        <v>33</v>
      </c>
      <c r="O481" t="s">
        <v>34</v>
      </c>
      <c r="P481" t="s">
        <v>35</v>
      </c>
      <c r="Q481" t="s">
        <v>36</v>
      </c>
      <c r="R481" t="s">
        <v>37</v>
      </c>
      <c r="S481" t="s">
        <v>170</v>
      </c>
      <c r="T481" t="s">
        <v>305</v>
      </c>
      <c r="U481" s="1">
        <v>27642</v>
      </c>
      <c r="V481" s="7" t="str">
        <f>CONCATENATE(employee_data35[[#This Row],[First-LastName]]&amp;" "&amp;employee_data35[[#This Row],[DOB]])</f>
        <v>Amaris-Miller 27642</v>
      </c>
      <c r="W481" t="s">
        <v>40</v>
      </c>
      <c r="X481" t="s">
        <v>150</v>
      </c>
      <c r="Y481" t="s">
        <v>42</v>
      </c>
      <c r="Z481">
        <v>70797</v>
      </c>
      <c r="AA481" t="s">
        <v>74</v>
      </c>
      <c r="AB481" t="s">
        <v>84</v>
      </c>
      <c r="AC481" t="s">
        <v>45</v>
      </c>
      <c r="AD481">
        <v>3</v>
      </c>
    </row>
    <row r="482" spans="1:30" x14ac:dyDescent="0.3">
      <c r="A482">
        <v>3907</v>
      </c>
      <c r="B482" t="s">
        <v>2186</v>
      </c>
      <c r="C482" t="s">
        <v>2187</v>
      </c>
      <c r="D482" s="6" t="str">
        <f>CONCATENATE(employee_data35[[#This Row],[FirstName]], "-",employee_data35[[#This Row],[LastName]] )</f>
        <v>Barrett-Wilcox</v>
      </c>
      <c r="E482" s="1">
        <v>44616</v>
      </c>
      <c r="F482" s="1"/>
      <c r="G482" s="7" t="str">
        <f>IF(ISBLANK(employee_data35[[#This Row],[ExitDate]]),"Yes","")</f>
        <v>Yes</v>
      </c>
      <c r="H482" t="s">
        <v>1773</v>
      </c>
      <c r="I482" t="s">
        <v>2188</v>
      </c>
      <c r="J482" t="s">
        <v>2189</v>
      </c>
      <c r="K482" t="s">
        <v>62</v>
      </c>
      <c r="L482" s="6" t="str">
        <f>IF(ISBLANK(employee_data35[[#This Row],[ExitDate]]),"1","0")</f>
        <v>1</v>
      </c>
      <c r="M482" t="str">
        <f>IF(ISBLANK(employee_data35[[#This Row],[ExitDate]]),"Active","Tidak Active")</f>
        <v>Active</v>
      </c>
      <c r="N482" t="s">
        <v>63</v>
      </c>
      <c r="O482" t="s">
        <v>51</v>
      </c>
      <c r="P482" t="s">
        <v>35</v>
      </c>
      <c r="Q482" t="s">
        <v>36</v>
      </c>
      <c r="R482" t="s">
        <v>37</v>
      </c>
      <c r="S482" t="s">
        <v>170</v>
      </c>
      <c r="T482" t="s">
        <v>111</v>
      </c>
      <c r="U482" s="1">
        <v>23569</v>
      </c>
      <c r="V482" s="7" t="str">
        <f>CONCATENATE(employee_data35[[#This Row],[First-LastName]]&amp;" "&amp;employee_data35[[#This Row],[DOB]])</f>
        <v>Barrett-Wilcox 23569</v>
      </c>
      <c r="W482" t="s">
        <v>40</v>
      </c>
      <c r="X482" t="s">
        <v>184</v>
      </c>
      <c r="Y482" t="s">
        <v>42</v>
      </c>
      <c r="Z482">
        <v>6437</v>
      </c>
      <c r="AA482" t="s">
        <v>43</v>
      </c>
      <c r="AB482" t="s">
        <v>84</v>
      </c>
      <c r="AC482" t="s">
        <v>45</v>
      </c>
      <c r="AD482">
        <v>3</v>
      </c>
    </row>
    <row r="483" spans="1:30" x14ac:dyDescent="0.3">
      <c r="A483">
        <v>3908</v>
      </c>
      <c r="B483" t="s">
        <v>2190</v>
      </c>
      <c r="C483" t="s">
        <v>2191</v>
      </c>
      <c r="D483" s="6" t="str">
        <f>CONCATENATE(employee_data35[[#This Row],[FirstName]], "-",employee_data35[[#This Row],[LastName]] )</f>
        <v>Kimberly-Watson</v>
      </c>
      <c r="E483" s="1">
        <v>43683</v>
      </c>
      <c r="F483" s="1">
        <v>44276</v>
      </c>
      <c r="G483" s="7" t="str">
        <f>IF(ISBLANK(employee_data35[[#This Row],[ExitDate]]),"Yes","")</f>
        <v/>
      </c>
      <c r="H483" t="s">
        <v>1773</v>
      </c>
      <c r="I483" t="s">
        <v>2192</v>
      </c>
      <c r="J483" t="s">
        <v>2193</v>
      </c>
      <c r="K483" t="s">
        <v>89</v>
      </c>
      <c r="L483" s="6" t="str">
        <f>IF(ISBLANK(employee_data35[[#This Row],[ExitDate]]),"1","0")</f>
        <v>0</v>
      </c>
      <c r="M483" t="str">
        <f>IF(ISBLANK(employee_data35[[#This Row],[ExitDate]]),"Active","Tidak Active")</f>
        <v>Tidak Active</v>
      </c>
      <c r="N483" t="s">
        <v>52</v>
      </c>
      <c r="O483" t="s">
        <v>34</v>
      </c>
      <c r="P483" t="s">
        <v>35</v>
      </c>
      <c r="Q483" t="s">
        <v>126</v>
      </c>
      <c r="R483" t="s">
        <v>2194</v>
      </c>
      <c r="S483" t="s">
        <v>170</v>
      </c>
      <c r="T483" t="s">
        <v>148</v>
      </c>
      <c r="U483" s="1">
        <v>31604</v>
      </c>
      <c r="V483" s="7" t="str">
        <f>CONCATENATE(employee_data35[[#This Row],[First-LastName]]&amp;" "&amp;employee_data35[[#This Row],[DOB]])</f>
        <v>Kimberly-Watson 31604</v>
      </c>
      <c r="W483" t="s">
        <v>40</v>
      </c>
      <c r="X483" t="s">
        <v>150</v>
      </c>
      <c r="Y483" t="s">
        <v>42</v>
      </c>
      <c r="Z483">
        <v>92289</v>
      </c>
      <c r="AA483" t="s">
        <v>93</v>
      </c>
      <c r="AB483" t="s">
        <v>84</v>
      </c>
      <c r="AC483" t="s">
        <v>236</v>
      </c>
      <c r="AD483">
        <v>3</v>
      </c>
    </row>
    <row r="484" spans="1:30" x14ac:dyDescent="0.3">
      <c r="A484">
        <v>3909</v>
      </c>
      <c r="B484" t="s">
        <v>2195</v>
      </c>
      <c r="C484" t="s">
        <v>186</v>
      </c>
      <c r="D484" s="6" t="str">
        <f>CONCATENATE(employee_data35[[#This Row],[FirstName]], "-",employee_data35[[#This Row],[LastName]] )</f>
        <v>Rebecca-Park</v>
      </c>
      <c r="E484" s="1">
        <v>44409</v>
      </c>
      <c r="F484" s="1">
        <v>44463</v>
      </c>
      <c r="G484" s="7" t="str">
        <f>IF(ISBLANK(employee_data35[[#This Row],[ExitDate]]),"Yes","")</f>
        <v/>
      </c>
      <c r="H484" t="s">
        <v>1773</v>
      </c>
      <c r="I484" t="s">
        <v>2196</v>
      </c>
      <c r="J484" t="s">
        <v>2197</v>
      </c>
      <c r="K484" t="s">
        <v>31</v>
      </c>
      <c r="L484" s="6" t="str">
        <f>IF(ISBLANK(employee_data35[[#This Row],[ExitDate]]),"1","0")</f>
        <v>0</v>
      </c>
      <c r="M484" t="str">
        <f>IF(ISBLANK(employee_data35[[#This Row],[ExitDate]]),"Active","Tidak Active")</f>
        <v>Tidak Active</v>
      </c>
      <c r="N484" t="s">
        <v>52</v>
      </c>
      <c r="O484" t="s">
        <v>34</v>
      </c>
      <c r="P484" t="s">
        <v>52</v>
      </c>
      <c r="Q484" t="s">
        <v>126</v>
      </c>
      <c r="R484" t="s">
        <v>2198</v>
      </c>
      <c r="S484" t="s">
        <v>170</v>
      </c>
      <c r="T484" t="s">
        <v>101</v>
      </c>
      <c r="U484" s="1">
        <v>16218</v>
      </c>
      <c r="V484" s="7" t="str">
        <f>CONCATENATE(employee_data35[[#This Row],[First-LastName]]&amp;" "&amp;employee_data35[[#This Row],[DOB]])</f>
        <v>Rebecca-Park 16218</v>
      </c>
      <c r="W484" t="s">
        <v>40</v>
      </c>
      <c r="X484" t="s">
        <v>613</v>
      </c>
      <c r="Y484" t="s">
        <v>42</v>
      </c>
      <c r="Z484">
        <v>58900</v>
      </c>
      <c r="AA484" t="s">
        <v>74</v>
      </c>
      <c r="AB484" t="s">
        <v>84</v>
      </c>
      <c r="AC484" t="s">
        <v>236</v>
      </c>
      <c r="AD484">
        <v>3</v>
      </c>
    </row>
    <row r="485" spans="1:30" x14ac:dyDescent="0.3">
      <c r="A485">
        <v>3910</v>
      </c>
      <c r="B485" t="s">
        <v>2199</v>
      </c>
      <c r="C485" t="s">
        <v>2200</v>
      </c>
      <c r="D485" s="6" t="str">
        <f>CONCATENATE(employee_data35[[#This Row],[FirstName]], "-",employee_data35[[#This Row],[LastName]] )</f>
        <v>Caleb-Schneider</v>
      </c>
      <c r="E485" s="1">
        <v>44755</v>
      </c>
      <c r="F485" s="1">
        <v>44948</v>
      </c>
      <c r="G485" s="7" t="str">
        <f>IF(ISBLANK(employee_data35[[#This Row],[ExitDate]]),"Yes","")</f>
        <v/>
      </c>
      <c r="H485" t="s">
        <v>1784</v>
      </c>
      <c r="I485" t="s">
        <v>2201</v>
      </c>
      <c r="J485" t="s">
        <v>2202</v>
      </c>
      <c r="K485" t="s">
        <v>98</v>
      </c>
      <c r="L485" s="6" t="str">
        <f>IF(ISBLANK(employee_data35[[#This Row],[ExitDate]]),"1","0")</f>
        <v>0</v>
      </c>
      <c r="M485" t="str">
        <f>IF(ISBLANK(employee_data35[[#This Row],[ExitDate]]),"Active","Tidak Active")</f>
        <v>Tidak Active</v>
      </c>
      <c r="N485" t="s">
        <v>52</v>
      </c>
      <c r="O485" t="s">
        <v>51</v>
      </c>
      <c r="P485" t="s">
        <v>52</v>
      </c>
      <c r="Q485" t="s">
        <v>175</v>
      </c>
      <c r="R485" t="s">
        <v>2203</v>
      </c>
      <c r="S485" t="s">
        <v>170</v>
      </c>
      <c r="T485" t="s">
        <v>594</v>
      </c>
      <c r="U485" s="1">
        <v>35483</v>
      </c>
      <c r="V485" s="7" t="str">
        <f>CONCATENATE(employee_data35[[#This Row],[First-LastName]]&amp;" "&amp;employee_data35[[#This Row],[DOB]])</f>
        <v>Caleb-Schneider 35483</v>
      </c>
      <c r="W485" t="s">
        <v>40</v>
      </c>
      <c r="X485" t="s">
        <v>103</v>
      </c>
      <c r="Y485" t="s">
        <v>42</v>
      </c>
      <c r="Z485">
        <v>35673</v>
      </c>
      <c r="AA485" t="s">
        <v>43</v>
      </c>
      <c r="AB485" t="s">
        <v>44</v>
      </c>
      <c r="AC485" t="s">
        <v>236</v>
      </c>
      <c r="AD485">
        <v>3</v>
      </c>
    </row>
    <row r="486" spans="1:30" x14ac:dyDescent="0.3">
      <c r="A486">
        <v>3911</v>
      </c>
      <c r="B486" t="s">
        <v>2204</v>
      </c>
      <c r="C486" t="s">
        <v>263</v>
      </c>
      <c r="D486" s="6" t="str">
        <f>CONCATENATE(employee_data35[[#This Row],[FirstName]], "-",employee_data35[[#This Row],[LastName]] )</f>
        <v>Vanessa-James</v>
      </c>
      <c r="E486" s="1">
        <v>44344</v>
      </c>
      <c r="F486" s="1"/>
      <c r="G486" s="7" t="str">
        <f>IF(ISBLANK(employee_data35[[#This Row],[ExitDate]]),"Yes","")</f>
        <v>Yes</v>
      </c>
      <c r="H486" t="s">
        <v>1784</v>
      </c>
      <c r="I486" t="s">
        <v>2205</v>
      </c>
      <c r="J486" t="s">
        <v>2206</v>
      </c>
      <c r="K486" t="s">
        <v>118</v>
      </c>
      <c r="L486" s="6" t="str">
        <f>IF(ISBLANK(employee_data35[[#This Row],[ExitDate]]),"1","0")</f>
        <v>1</v>
      </c>
      <c r="M486" t="str">
        <f>IF(ISBLANK(employee_data35[[#This Row],[ExitDate]]),"Active","Tidak Active")</f>
        <v>Active</v>
      </c>
      <c r="N486" t="s">
        <v>63</v>
      </c>
      <c r="O486" t="s">
        <v>51</v>
      </c>
      <c r="P486" t="s">
        <v>52</v>
      </c>
      <c r="Q486" t="s">
        <v>36</v>
      </c>
      <c r="R486" t="s">
        <v>37</v>
      </c>
      <c r="S486" t="s">
        <v>170</v>
      </c>
      <c r="T486" t="s">
        <v>148</v>
      </c>
      <c r="U486" s="1">
        <v>18473</v>
      </c>
      <c r="V486" s="7" t="str">
        <f>CONCATENATE(employee_data35[[#This Row],[First-LastName]]&amp;" "&amp;employee_data35[[#This Row],[DOB]])</f>
        <v>Vanessa-James 18473</v>
      </c>
      <c r="W486" t="s">
        <v>91</v>
      </c>
      <c r="X486" t="s">
        <v>150</v>
      </c>
      <c r="Y486" t="s">
        <v>55</v>
      </c>
      <c r="Z486">
        <v>68952</v>
      </c>
      <c r="AA486" t="s">
        <v>43</v>
      </c>
      <c r="AB486" t="s">
        <v>44</v>
      </c>
      <c r="AC486" t="s">
        <v>45</v>
      </c>
      <c r="AD486">
        <v>3</v>
      </c>
    </row>
    <row r="487" spans="1:30" x14ac:dyDescent="0.3">
      <c r="A487">
        <v>3912</v>
      </c>
      <c r="B487" t="s">
        <v>878</v>
      </c>
      <c r="C487" t="s">
        <v>2207</v>
      </c>
      <c r="D487" s="6" t="str">
        <f>CONCATENATE(employee_data35[[#This Row],[FirstName]], "-",employee_data35[[#This Row],[LastName]] )</f>
        <v>Maribel-Copeland</v>
      </c>
      <c r="E487" s="1">
        <v>44018</v>
      </c>
      <c r="F487" s="1">
        <v>44214</v>
      </c>
      <c r="G487" s="7" t="str">
        <f>IF(ISBLANK(employee_data35[[#This Row],[ExitDate]]),"Yes","")</f>
        <v/>
      </c>
      <c r="H487" t="s">
        <v>1784</v>
      </c>
      <c r="I487" t="s">
        <v>2208</v>
      </c>
      <c r="J487" t="s">
        <v>2209</v>
      </c>
      <c r="K487" t="s">
        <v>62</v>
      </c>
      <c r="L487" s="6" t="str">
        <f>IF(ISBLANK(employee_data35[[#This Row],[ExitDate]]),"1","0")</f>
        <v>0</v>
      </c>
      <c r="M487" t="str">
        <f>IF(ISBLANK(employee_data35[[#This Row],[ExitDate]]),"Active","Tidak Active")</f>
        <v>Tidak Active</v>
      </c>
      <c r="N487" t="s">
        <v>52</v>
      </c>
      <c r="O487" t="s">
        <v>34</v>
      </c>
      <c r="P487" t="s">
        <v>63</v>
      </c>
      <c r="Q487" t="s">
        <v>99</v>
      </c>
      <c r="R487" t="s">
        <v>2210</v>
      </c>
      <c r="S487" t="s">
        <v>170</v>
      </c>
      <c r="T487" t="s">
        <v>81</v>
      </c>
      <c r="U487" s="1">
        <v>24977</v>
      </c>
      <c r="V487" s="7" t="str">
        <f>CONCATENATE(employee_data35[[#This Row],[First-LastName]]&amp;" "&amp;employee_data35[[#This Row],[DOB]])</f>
        <v>Maribel-Copeland 24977</v>
      </c>
      <c r="W487" t="s">
        <v>91</v>
      </c>
      <c r="X487" t="s">
        <v>226</v>
      </c>
      <c r="Y487" t="s">
        <v>55</v>
      </c>
      <c r="Z487">
        <v>97493</v>
      </c>
      <c r="AA487" t="s">
        <v>56</v>
      </c>
      <c r="AB487" t="s">
        <v>44</v>
      </c>
      <c r="AC487" t="s">
        <v>236</v>
      </c>
      <c r="AD487">
        <v>3</v>
      </c>
    </row>
    <row r="488" spans="1:30" x14ac:dyDescent="0.3">
      <c r="A488">
        <v>3913</v>
      </c>
      <c r="B488" t="s">
        <v>1607</v>
      </c>
      <c r="C488" t="s">
        <v>452</v>
      </c>
      <c r="D488" s="6" t="str">
        <f>CONCATENATE(employee_data35[[#This Row],[FirstName]], "-",employee_data35[[#This Row],[LastName]] )</f>
        <v>Henry-Zimmerman</v>
      </c>
      <c r="E488" s="1">
        <v>43844</v>
      </c>
      <c r="F488" s="1">
        <v>44720</v>
      </c>
      <c r="G488" s="7" t="str">
        <f>IF(ISBLANK(employee_data35[[#This Row],[ExitDate]]),"Yes","")</f>
        <v/>
      </c>
      <c r="H488" t="s">
        <v>1784</v>
      </c>
      <c r="I488" t="s">
        <v>2211</v>
      </c>
      <c r="J488" t="s">
        <v>2212</v>
      </c>
      <c r="K488" t="s">
        <v>89</v>
      </c>
      <c r="L488" s="6" t="str">
        <f>IF(ISBLANK(employee_data35[[#This Row],[ExitDate]]),"1","0")</f>
        <v>0</v>
      </c>
      <c r="M488" t="str">
        <f>IF(ISBLANK(employee_data35[[#This Row],[ExitDate]]),"Active","Tidak Active")</f>
        <v>Tidak Active</v>
      </c>
      <c r="N488" t="s">
        <v>63</v>
      </c>
      <c r="O488" t="s">
        <v>51</v>
      </c>
      <c r="P488" t="s">
        <v>52</v>
      </c>
      <c r="Q488" t="s">
        <v>126</v>
      </c>
      <c r="R488" t="s">
        <v>2213</v>
      </c>
      <c r="S488" t="s">
        <v>170</v>
      </c>
      <c r="T488" t="s">
        <v>177</v>
      </c>
      <c r="U488" s="1">
        <v>15494</v>
      </c>
      <c r="V488" s="7" t="str">
        <f>CONCATENATE(employee_data35[[#This Row],[First-LastName]]&amp;" "&amp;employee_data35[[#This Row],[DOB]])</f>
        <v>Henry-Zimmerman 15494</v>
      </c>
      <c r="W488" t="s">
        <v>40</v>
      </c>
      <c r="X488" t="s">
        <v>2214</v>
      </c>
      <c r="Y488" t="s">
        <v>42</v>
      </c>
      <c r="Z488">
        <v>69903</v>
      </c>
      <c r="AA488" t="s">
        <v>43</v>
      </c>
      <c r="AB488" t="s">
        <v>84</v>
      </c>
      <c r="AC488" t="s">
        <v>45</v>
      </c>
      <c r="AD488">
        <v>3</v>
      </c>
    </row>
    <row r="489" spans="1:30" x14ac:dyDescent="0.3">
      <c r="A489">
        <v>3914</v>
      </c>
      <c r="B489" t="s">
        <v>2215</v>
      </c>
      <c r="C489" t="s">
        <v>2216</v>
      </c>
      <c r="D489" s="6" t="str">
        <f>CONCATENATE(employee_data35[[#This Row],[FirstName]], "-",employee_data35[[#This Row],[LastName]] )</f>
        <v>Nathanial-Booth</v>
      </c>
      <c r="E489" s="1">
        <v>43865</v>
      </c>
      <c r="F489" s="1">
        <v>44225</v>
      </c>
      <c r="G489" s="7" t="str">
        <f>IF(ISBLANK(employee_data35[[#This Row],[ExitDate]]),"Yes","")</f>
        <v/>
      </c>
      <c r="H489" t="s">
        <v>1779</v>
      </c>
      <c r="I489" t="s">
        <v>2217</v>
      </c>
      <c r="J489" t="s">
        <v>2218</v>
      </c>
      <c r="K489" t="s">
        <v>133</v>
      </c>
      <c r="L489" s="6" t="str">
        <f>IF(ISBLANK(employee_data35[[#This Row],[ExitDate]]),"1","0")</f>
        <v>0</v>
      </c>
      <c r="M489" t="str">
        <f>IF(ISBLANK(employee_data35[[#This Row],[ExitDate]]),"Active","Tidak Active")</f>
        <v>Tidak Active</v>
      </c>
      <c r="N489" t="s">
        <v>33</v>
      </c>
      <c r="O489" t="s">
        <v>34</v>
      </c>
      <c r="P489" t="s">
        <v>35</v>
      </c>
      <c r="Q489" t="s">
        <v>126</v>
      </c>
      <c r="R489" t="s">
        <v>2219</v>
      </c>
      <c r="S489" t="s">
        <v>1843</v>
      </c>
      <c r="T489" t="s">
        <v>111</v>
      </c>
      <c r="U489" s="1">
        <v>21388</v>
      </c>
      <c r="V489" s="7" t="str">
        <f>CONCATENATE(employee_data35[[#This Row],[First-LastName]]&amp;" "&amp;employee_data35[[#This Row],[DOB]])</f>
        <v>Nathanial-Booth 21388</v>
      </c>
      <c r="W489" t="s">
        <v>40</v>
      </c>
      <c r="X489" t="s">
        <v>419</v>
      </c>
      <c r="Y489" t="s">
        <v>55</v>
      </c>
      <c r="Z489">
        <v>9758</v>
      </c>
      <c r="AA489" t="s">
        <v>74</v>
      </c>
      <c r="AB489" t="s">
        <v>75</v>
      </c>
      <c r="AC489" t="s">
        <v>105</v>
      </c>
      <c r="AD489">
        <v>3</v>
      </c>
    </row>
    <row r="490" spans="1:30" x14ac:dyDescent="0.3">
      <c r="A490">
        <v>3915</v>
      </c>
      <c r="B490" t="s">
        <v>2220</v>
      </c>
      <c r="C490" t="s">
        <v>2221</v>
      </c>
      <c r="D490" s="6" t="str">
        <f>CONCATENATE(employee_data35[[#This Row],[FirstName]], "-",employee_data35[[#This Row],[LastName]] )</f>
        <v>Rhys-Barry</v>
      </c>
      <c r="E490" s="1">
        <v>44801</v>
      </c>
      <c r="F490" s="1"/>
      <c r="G490" s="7" t="str">
        <f>IF(ISBLANK(employee_data35[[#This Row],[ExitDate]]),"Yes","")</f>
        <v>Yes</v>
      </c>
      <c r="H490" t="s">
        <v>1779</v>
      </c>
      <c r="I490" t="s">
        <v>2222</v>
      </c>
      <c r="J490" t="s">
        <v>2223</v>
      </c>
      <c r="K490" t="s">
        <v>80</v>
      </c>
      <c r="L490" s="6" t="str">
        <f>IF(ISBLANK(employee_data35[[#This Row],[ExitDate]]),"1","0")</f>
        <v>1</v>
      </c>
      <c r="M490" t="str">
        <f>IF(ISBLANK(employee_data35[[#This Row],[ExitDate]]),"Active","Tidak Active")</f>
        <v>Active</v>
      </c>
      <c r="N490" t="s">
        <v>33</v>
      </c>
      <c r="O490" t="s">
        <v>64</v>
      </c>
      <c r="P490" t="s">
        <v>52</v>
      </c>
      <c r="Q490" t="s">
        <v>36</v>
      </c>
      <c r="R490" t="s">
        <v>37</v>
      </c>
      <c r="S490" t="s">
        <v>170</v>
      </c>
      <c r="T490" t="s">
        <v>90</v>
      </c>
      <c r="U490" s="1">
        <v>33361</v>
      </c>
      <c r="V490" s="7" t="str">
        <f>CONCATENATE(employee_data35[[#This Row],[First-LastName]]&amp;" "&amp;employee_data35[[#This Row],[DOB]])</f>
        <v>Rhys-Barry 33361</v>
      </c>
      <c r="W490" t="s">
        <v>40</v>
      </c>
      <c r="X490" t="s">
        <v>226</v>
      </c>
      <c r="Y490" t="s">
        <v>55</v>
      </c>
      <c r="Z490">
        <v>31391</v>
      </c>
      <c r="AA490" t="s">
        <v>74</v>
      </c>
      <c r="AB490" t="s">
        <v>44</v>
      </c>
      <c r="AC490" t="s">
        <v>45</v>
      </c>
      <c r="AD490">
        <v>3</v>
      </c>
    </row>
    <row r="491" spans="1:30" x14ac:dyDescent="0.3">
      <c r="A491">
        <v>3916</v>
      </c>
      <c r="B491" t="s">
        <v>2224</v>
      </c>
      <c r="C491" t="s">
        <v>1632</v>
      </c>
      <c r="D491" s="6" t="str">
        <f>CONCATENATE(employee_data35[[#This Row],[FirstName]], "-",employee_data35[[#This Row],[LastName]] )</f>
        <v>Jonas-Rowland</v>
      </c>
      <c r="E491" s="1">
        <v>44739</v>
      </c>
      <c r="F491" s="1"/>
      <c r="G491" s="7" t="str">
        <f>IF(ISBLANK(employee_data35[[#This Row],[ExitDate]]),"Yes","")</f>
        <v>Yes</v>
      </c>
      <c r="H491" t="s">
        <v>1779</v>
      </c>
      <c r="I491" t="s">
        <v>2225</v>
      </c>
      <c r="J491" t="s">
        <v>2226</v>
      </c>
      <c r="K491" t="s">
        <v>98</v>
      </c>
      <c r="L491" s="6" t="str">
        <f>IF(ISBLANK(employee_data35[[#This Row],[ExitDate]]),"1","0")</f>
        <v>1</v>
      </c>
      <c r="M491" t="str">
        <f>IF(ISBLANK(employee_data35[[#This Row],[ExitDate]]),"Active","Tidak Active")</f>
        <v>Active</v>
      </c>
      <c r="N491" t="s">
        <v>52</v>
      </c>
      <c r="O491" t="s">
        <v>34</v>
      </c>
      <c r="P491" t="s">
        <v>35</v>
      </c>
      <c r="Q491" t="s">
        <v>36</v>
      </c>
      <c r="R491" t="s">
        <v>37</v>
      </c>
      <c r="S491" t="s">
        <v>170</v>
      </c>
      <c r="T491" t="s">
        <v>177</v>
      </c>
      <c r="U491" s="1">
        <v>23522</v>
      </c>
      <c r="V491" s="7" t="str">
        <f>CONCATENATE(employee_data35[[#This Row],[First-LastName]]&amp;" "&amp;employee_data35[[#This Row],[DOB]])</f>
        <v>Jonas-Rowland 23522</v>
      </c>
      <c r="W491" t="s">
        <v>40</v>
      </c>
      <c r="X491" t="s">
        <v>178</v>
      </c>
      <c r="Y491" t="s">
        <v>55</v>
      </c>
      <c r="Z491">
        <v>14939</v>
      </c>
      <c r="AA491" t="s">
        <v>74</v>
      </c>
      <c r="AB491" t="s">
        <v>44</v>
      </c>
      <c r="AC491" t="s">
        <v>45</v>
      </c>
      <c r="AD491">
        <v>3</v>
      </c>
    </row>
    <row r="492" spans="1:30" x14ac:dyDescent="0.3">
      <c r="A492">
        <v>3917</v>
      </c>
      <c r="B492" t="s">
        <v>2227</v>
      </c>
      <c r="C492" t="s">
        <v>1586</v>
      </c>
      <c r="D492" s="6" t="str">
        <f>CONCATENATE(employee_data35[[#This Row],[FirstName]], "-",employee_data35[[#This Row],[LastName]] )</f>
        <v>Chris-Vincent</v>
      </c>
      <c r="E492" s="1">
        <v>43818</v>
      </c>
      <c r="F492" s="1">
        <v>45016</v>
      </c>
      <c r="G492" s="7" t="str">
        <f>IF(ISBLANK(employee_data35[[#This Row],[ExitDate]]),"Yes","")</f>
        <v/>
      </c>
      <c r="H492" t="s">
        <v>1779</v>
      </c>
      <c r="I492" t="s">
        <v>2228</v>
      </c>
      <c r="J492" t="s">
        <v>2229</v>
      </c>
      <c r="K492" t="s">
        <v>168</v>
      </c>
      <c r="L492" s="6" t="str">
        <f>IF(ISBLANK(employee_data35[[#This Row],[ExitDate]]),"1","0")</f>
        <v>0</v>
      </c>
      <c r="M492" t="str">
        <f>IF(ISBLANK(employee_data35[[#This Row],[ExitDate]]),"Active","Tidak Active")</f>
        <v>Tidak Active</v>
      </c>
      <c r="N492" t="s">
        <v>52</v>
      </c>
      <c r="O492" t="s">
        <v>34</v>
      </c>
      <c r="P492" t="s">
        <v>63</v>
      </c>
      <c r="Q492" t="s">
        <v>140</v>
      </c>
      <c r="R492" t="s">
        <v>2230</v>
      </c>
      <c r="S492" t="s">
        <v>170</v>
      </c>
      <c r="T492" t="s">
        <v>81</v>
      </c>
      <c r="U492" s="1">
        <v>34070</v>
      </c>
      <c r="V492" s="7" t="str">
        <f>CONCATENATE(employee_data35[[#This Row],[First-LastName]]&amp;" "&amp;employee_data35[[#This Row],[DOB]])</f>
        <v>Chris-Vincent 34070</v>
      </c>
      <c r="W492" t="s">
        <v>40</v>
      </c>
      <c r="X492" t="s">
        <v>103</v>
      </c>
      <c r="Y492" t="s">
        <v>42</v>
      </c>
      <c r="Z492">
        <v>89635</v>
      </c>
      <c r="AA492" t="s">
        <v>93</v>
      </c>
      <c r="AB492" t="s">
        <v>44</v>
      </c>
      <c r="AC492" t="s">
        <v>105</v>
      </c>
      <c r="AD492">
        <v>3</v>
      </c>
    </row>
    <row r="493" spans="1:30" x14ac:dyDescent="0.3">
      <c r="A493">
        <v>3918</v>
      </c>
      <c r="B493" t="s">
        <v>2138</v>
      </c>
      <c r="C493" t="s">
        <v>2231</v>
      </c>
      <c r="D493" s="6" t="str">
        <f>CONCATENATE(employee_data35[[#This Row],[FirstName]], "-",employee_data35[[#This Row],[LastName]] )</f>
        <v>Myah-Waller</v>
      </c>
      <c r="E493" s="1">
        <v>44098</v>
      </c>
      <c r="F493" s="1">
        <v>45012</v>
      </c>
      <c r="G493" s="7" t="str">
        <f>IF(ISBLANK(employee_data35[[#This Row],[ExitDate]]),"Yes","")</f>
        <v/>
      </c>
      <c r="H493" t="s">
        <v>1779</v>
      </c>
      <c r="I493" t="s">
        <v>2232</v>
      </c>
      <c r="J493" t="s">
        <v>2233</v>
      </c>
      <c r="K493" t="s">
        <v>98</v>
      </c>
      <c r="L493" s="6" t="str">
        <f>IF(ISBLANK(employee_data35[[#This Row],[ExitDate]]),"1","0")</f>
        <v>0</v>
      </c>
      <c r="M493" t="str">
        <f>IF(ISBLANK(employee_data35[[#This Row],[ExitDate]]),"Active","Tidak Active")</f>
        <v>Tidak Active</v>
      </c>
      <c r="N493" t="s">
        <v>33</v>
      </c>
      <c r="O493" t="s">
        <v>51</v>
      </c>
      <c r="P493" t="s">
        <v>63</v>
      </c>
      <c r="Q493" t="s">
        <v>175</v>
      </c>
      <c r="R493" t="s">
        <v>2234</v>
      </c>
      <c r="S493" t="s">
        <v>170</v>
      </c>
      <c r="T493" t="s">
        <v>90</v>
      </c>
      <c r="U493" s="1">
        <v>22084</v>
      </c>
      <c r="V493" s="7" t="str">
        <f>CONCATENATE(employee_data35[[#This Row],[First-LastName]]&amp;" "&amp;employee_data35[[#This Row],[DOB]])</f>
        <v>Myah-Waller 22084</v>
      </c>
      <c r="W493" t="s">
        <v>40</v>
      </c>
      <c r="X493" t="s">
        <v>83</v>
      </c>
      <c r="Y493" t="s">
        <v>42</v>
      </c>
      <c r="Z493">
        <v>48262</v>
      </c>
      <c r="AA493" t="s">
        <v>128</v>
      </c>
      <c r="AB493" t="s">
        <v>44</v>
      </c>
      <c r="AC493" t="s">
        <v>45</v>
      </c>
      <c r="AD493">
        <v>3</v>
      </c>
    </row>
    <row r="494" spans="1:30" x14ac:dyDescent="0.3">
      <c r="A494">
        <v>3919</v>
      </c>
      <c r="B494" t="s">
        <v>2235</v>
      </c>
      <c r="C494" t="s">
        <v>1992</v>
      </c>
      <c r="D494" s="6" t="str">
        <f>CONCATENATE(employee_data35[[#This Row],[FirstName]], "-",employee_data35[[#This Row],[LastName]] )</f>
        <v>Yaritza-Sherman</v>
      </c>
      <c r="E494" s="1">
        <v>45113</v>
      </c>
      <c r="F494" s="1"/>
      <c r="G494" s="7" t="str">
        <f>IF(ISBLANK(employee_data35[[#This Row],[ExitDate]]),"Yes","")</f>
        <v>Yes</v>
      </c>
      <c r="H494" t="s">
        <v>1773</v>
      </c>
      <c r="I494" t="s">
        <v>2236</v>
      </c>
      <c r="J494" t="s">
        <v>2237</v>
      </c>
      <c r="K494" t="s">
        <v>118</v>
      </c>
      <c r="L494" s="6" t="str">
        <f>IF(ISBLANK(employee_data35[[#This Row],[ExitDate]]),"1","0")</f>
        <v>1</v>
      </c>
      <c r="M494" t="str">
        <f>IF(ISBLANK(employee_data35[[#This Row],[ExitDate]]),"Active","Tidak Active")</f>
        <v>Active</v>
      </c>
      <c r="N494" t="s">
        <v>33</v>
      </c>
      <c r="O494" t="s">
        <v>34</v>
      </c>
      <c r="P494" t="s">
        <v>63</v>
      </c>
      <c r="Q494" t="s">
        <v>36</v>
      </c>
      <c r="R494" t="s">
        <v>37</v>
      </c>
      <c r="S494" t="s">
        <v>170</v>
      </c>
      <c r="T494" t="s">
        <v>90</v>
      </c>
      <c r="U494" s="1">
        <v>16352</v>
      </c>
      <c r="V494" s="7" t="str">
        <f>CONCATENATE(employee_data35[[#This Row],[First-LastName]]&amp;" "&amp;employee_data35[[#This Row],[DOB]])</f>
        <v>Yaritza-Sherman 16352</v>
      </c>
      <c r="W494" t="s">
        <v>40</v>
      </c>
      <c r="X494" t="s">
        <v>281</v>
      </c>
      <c r="Y494" t="s">
        <v>42</v>
      </c>
      <c r="Z494">
        <v>42410</v>
      </c>
      <c r="AA494" t="s">
        <v>128</v>
      </c>
      <c r="AB494" t="s">
        <v>104</v>
      </c>
      <c r="AC494" t="s">
        <v>45</v>
      </c>
      <c r="AD494">
        <v>3</v>
      </c>
    </row>
    <row r="495" spans="1:30" x14ac:dyDescent="0.3">
      <c r="A495">
        <v>3920</v>
      </c>
      <c r="B495" t="s">
        <v>1054</v>
      </c>
      <c r="C495" t="s">
        <v>2238</v>
      </c>
      <c r="D495" s="6" t="str">
        <f>CONCATENATE(employee_data35[[#This Row],[FirstName]], "-",employee_data35[[#This Row],[LastName]] )</f>
        <v>Haley-Weaver</v>
      </c>
      <c r="E495" s="1">
        <v>44297</v>
      </c>
      <c r="F495" s="1">
        <v>44914</v>
      </c>
      <c r="G495" s="7" t="str">
        <f>IF(ISBLANK(employee_data35[[#This Row],[ExitDate]]),"Yes","")</f>
        <v/>
      </c>
      <c r="H495" t="s">
        <v>1773</v>
      </c>
      <c r="I495" t="s">
        <v>2239</v>
      </c>
      <c r="J495" t="s">
        <v>2240</v>
      </c>
      <c r="K495" t="s">
        <v>62</v>
      </c>
      <c r="L495" s="6" t="str">
        <f>IF(ISBLANK(employee_data35[[#This Row],[ExitDate]]),"1","0")</f>
        <v>0</v>
      </c>
      <c r="M495" t="str">
        <f>IF(ISBLANK(employee_data35[[#This Row],[ExitDate]]),"Active","Tidak Active")</f>
        <v>Tidak Active</v>
      </c>
      <c r="N495" t="s">
        <v>63</v>
      </c>
      <c r="O495" t="s">
        <v>51</v>
      </c>
      <c r="P495" t="s">
        <v>52</v>
      </c>
      <c r="Q495" t="s">
        <v>99</v>
      </c>
      <c r="R495" t="s">
        <v>2241</v>
      </c>
      <c r="S495" t="s">
        <v>170</v>
      </c>
      <c r="T495" t="s">
        <v>90</v>
      </c>
      <c r="U495" s="1">
        <v>22589</v>
      </c>
      <c r="V495" s="7" t="str">
        <f>CONCATENATE(employee_data35[[#This Row],[First-LastName]]&amp;" "&amp;employee_data35[[#This Row],[DOB]])</f>
        <v>Haley-Weaver 22589</v>
      </c>
      <c r="W495" t="s">
        <v>40</v>
      </c>
      <c r="X495" t="s">
        <v>83</v>
      </c>
      <c r="Y495" t="s">
        <v>42</v>
      </c>
      <c r="Z495">
        <v>62625</v>
      </c>
      <c r="AA495" t="s">
        <v>74</v>
      </c>
      <c r="AB495" t="s">
        <v>104</v>
      </c>
      <c r="AC495" t="s">
        <v>45</v>
      </c>
      <c r="AD495">
        <v>3</v>
      </c>
    </row>
    <row r="496" spans="1:30" x14ac:dyDescent="0.3">
      <c r="A496">
        <v>3921</v>
      </c>
      <c r="B496" t="s">
        <v>2242</v>
      </c>
      <c r="C496" t="s">
        <v>600</v>
      </c>
      <c r="D496" s="6" t="str">
        <f>CONCATENATE(employee_data35[[#This Row],[FirstName]], "-",employee_data35[[#This Row],[LastName]] )</f>
        <v>Alessandra-Lee</v>
      </c>
      <c r="E496" s="1">
        <v>43873</v>
      </c>
      <c r="F496" s="1">
        <v>44757</v>
      </c>
      <c r="G496" s="7" t="str">
        <f>IF(ISBLANK(employee_data35[[#This Row],[ExitDate]]),"Yes","")</f>
        <v/>
      </c>
      <c r="H496" t="s">
        <v>1773</v>
      </c>
      <c r="I496" t="s">
        <v>2243</v>
      </c>
      <c r="J496" t="s">
        <v>2244</v>
      </c>
      <c r="K496" t="s">
        <v>89</v>
      </c>
      <c r="L496" s="6" t="str">
        <f>IF(ISBLANK(employee_data35[[#This Row],[ExitDate]]),"1","0")</f>
        <v>0</v>
      </c>
      <c r="M496" t="str">
        <f>IF(ISBLANK(employee_data35[[#This Row],[ExitDate]]),"Active","Tidak Active")</f>
        <v>Tidak Active</v>
      </c>
      <c r="N496" t="s">
        <v>33</v>
      </c>
      <c r="O496" t="s">
        <v>51</v>
      </c>
      <c r="P496" t="s">
        <v>52</v>
      </c>
      <c r="Q496" t="s">
        <v>140</v>
      </c>
      <c r="R496" t="s">
        <v>2245</v>
      </c>
      <c r="S496" t="s">
        <v>170</v>
      </c>
      <c r="T496" t="s">
        <v>148</v>
      </c>
      <c r="U496" s="1">
        <v>16040</v>
      </c>
      <c r="V496" s="7" t="str">
        <f>CONCATENATE(employee_data35[[#This Row],[First-LastName]]&amp;" "&amp;employee_data35[[#This Row],[DOB]])</f>
        <v>Alessandra-Lee 16040</v>
      </c>
      <c r="W496" t="s">
        <v>40</v>
      </c>
      <c r="X496" t="s">
        <v>150</v>
      </c>
      <c r="Y496" t="s">
        <v>42</v>
      </c>
      <c r="Z496">
        <v>56684</v>
      </c>
      <c r="AA496" t="s">
        <v>74</v>
      </c>
      <c r="AB496" t="s">
        <v>84</v>
      </c>
      <c r="AC496" t="s">
        <v>45</v>
      </c>
      <c r="AD496">
        <v>3</v>
      </c>
    </row>
    <row r="497" spans="1:30" x14ac:dyDescent="0.3">
      <c r="A497">
        <v>3922</v>
      </c>
      <c r="B497" t="s">
        <v>1654</v>
      </c>
      <c r="C497" t="s">
        <v>2246</v>
      </c>
      <c r="D497" s="6" t="str">
        <f>CONCATENATE(employee_data35[[#This Row],[FirstName]], "-",employee_data35[[#This Row],[LastName]] )</f>
        <v>Kaitlin-Hickman</v>
      </c>
      <c r="E497" s="1">
        <v>43459</v>
      </c>
      <c r="F497" s="1"/>
      <c r="G497" s="7" t="str">
        <f>IF(ISBLANK(employee_data35[[#This Row],[ExitDate]]),"Yes","")</f>
        <v>Yes</v>
      </c>
      <c r="H497" t="s">
        <v>1773</v>
      </c>
      <c r="I497" t="s">
        <v>2247</v>
      </c>
      <c r="J497" t="s">
        <v>2248</v>
      </c>
      <c r="K497" t="s">
        <v>31</v>
      </c>
      <c r="L497" s="6" t="str">
        <f>IF(ISBLANK(employee_data35[[#This Row],[ExitDate]]),"1","0")</f>
        <v>1</v>
      </c>
      <c r="M497" t="str">
        <f>IF(ISBLANK(employee_data35[[#This Row],[ExitDate]]),"Active","Tidak Active")</f>
        <v>Active</v>
      </c>
      <c r="N497" t="s">
        <v>52</v>
      </c>
      <c r="O497" t="s">
        <v>51</v>
      </c>
      <c r="P497" t="s">
        <v>63</v>
      </c>
      <c r="Q497" t="s">
        <v>36</v>
      </c>
      <c r="R497" t="s">
        <v>37</v>
      </c>
      <c r="S497" t="s">
        <v>170</v>
      </c>
      <c r="T497" t="s">
        <v>81</v>
      </c>
      <c r="U497" s="1">
        <v>35342</v>
      </c>
      <c r="V497" s="7" t="str">
        <f>CONCATENATE(employee_data35[[#This Row],[First-LastName]]&amp;" "&amp;employee_data35[[#This Row],[DOB]])</f>
        <v>Kaitlin-Hickman 35342</v>
      </c>
      <c r="W497" t="s">
        <v>40</v>
      </c>
      <c r="X497" t="s">
        <v>163</v>
      </c>
      <c r="Y497" t="s">
        <v>42</v>
      </c>
      <c r="Z497">
        <v>26513</v>
      </c>
      <c r="AA497" t="s">
        <v>43</v>
      </c>
      <c r="AB497" t="s">
        <v>44</v>
      </c>
      <c r="AC497" t="s">
        <v>45</v>
      </c>
      <c r="AD497">
        <v>3</v>
      </c>
    </row>
    <row r="498" spans="1:30" x14ac:dyDescent="0.3">
      <c r="A498">
        <v>3923</v>
      </c>
      <c r="B498" t="s">
        <v>1594</v>
      </c>
      <c r="C498" t="s">
        <v>2249</v>
      </c>
      <c r="D498" s="6" t="str">
        <f>CONCATENATE(employee_data35[[#This Row],[FirstName]], "-",employee_data35[[#This Row],[LastName]] )</f>
        <v>Giancarlo-Juarez</v>
      </c>
      <c r="E498" s="1">
        <v>44555</v>
      </c>
      <c r="F498" s="1">
        <v>45096</v>
      </c>
      <c r="G498" s="7" t="str">
        <f>IF(ISBLANK(employee_data35[[#This Row],[ExitDate]]),"Yes","")</f>
        <v/>
      </c>
      <c r="H498" t="s">
        <v>1784</v>
      </c>
      <c r="I498" t="s">
        <v>2250</v>
      </c>
      <c r="J498" t="s">
        <v>2251</v>
      </c>
      <c r="K498" t="s">
        <v>98</v>
      </c>
      <c r="L498" s="6" t="str">
        <f>IF(ISBLANK(employee_data35[[#This Row],[ExitDate]]),"1","0")</f>
        <v>0</v>
      </c>
      <c r="M498" t="str">
        <f>IF(ISBLANK(employee_data35[[#This Row],[ExitDate]]),"Active","Tidak Active")</f>
        <v>Tidak Active</v>
      </c>
      <c r="N498" t="s">
        <v>63</v>
      </c>
      <c r="O498" t="s">
        <v>34</v>
      </c>
      <c r="P498" t="s">
        <v>52</v>
      </c>
      <c r="Q498" t="s">
        <v>99</v>
      </c>
      <c r="R498" t="s">
        <v>2252</v>
      </c>
      <c r="S498" t="s">
        <v>170</v>
      </c>
      <c r="T498" t="s">
        <v>53</v>
      </c>
      <c r="U498" s="1">
        <v>20164</v>
      </c>
      <c r="V498" s="7" t="str">
        <f>CONCATENATE(employee_data35[[#This Row],[First-LastName]]&amp;" "&amp;employee_data35[[#This Row],[DOB]])</f>
        <v>Giancarlo-Juarez 20164</v>
      </c>
      <c r="W498" t="s">
        <v>40</v>
      </c>
      <c r="X498" t="s">
        <v>226</v>
      </c>
      <c r="Y498" t="s">
        <v>42</v>
      </c>
      <c r="Z498">
        <v>26918</v>
      </c>
      <c r="AA498" t="s">
        <v>56</v>
      </c>
      <c r="AB498" t="s">
        <v>75</v>
      </c>
      <c r="AC498" t="s">
        <v>105</v>
      </c>
      <c r="AD498">
        <v>3</v>
      </c>
    </row>
    <row r="499" spans="1:30" x14ac:dyDescent="0.3">
      <c r="A499">
        <v>3924</v>
      </c>
      <c r="B499" t="s">
        <v>2253</v>
      </c>
      <c r="C499" t="s">
        <v>1215</v>
      </c>
      <c r="D499" s="6" t="str">
        <f>CONCATENATE(employee_data35[[#This Row],[FirstName]], "-",employee_data35[[#This Row],[LastName]] )</f>
        <v>Walter-Zuniga</v>
      </c>
      <c r="E499" s="1">
        <v>44338</v>
      </c>
      <c r="F499" s="1"/>
      <c r="G499" s="7" t="str">
        <f>IF(ISBLANK(employee_data35[[#This Row],[ExitDate]]),"Yes","")</f>
        <v>Yes</v>
      </c>
      <c r="H499" t="s">
        <v>1784</v>
      </c>
      <c r="I499" t="s">
        <v>2254</v>
      </c>
      <c r="J499" t="s">
        <v>2255</v>
      </c>
      <c r="K499" t="s">
        <v>118</v>
      </c>
      <c r="L499" s="6" t="str">
        <f>IF(ISBLANK(employee_data35[[#This Row],[ExitDate]]),"1","0")</f>
        <v>1</v>
      </c>
      <c r="M499" t="str">
        <f>IF(ISBLANK(employee_data35[[#This Row],[ExitDate]]),"Active","Tidak Active")</f>
        <v>Active</v>
      </c>
      <c r="N499" t="s">
        <v>63</v>
      </c>
      <c r="O499" t="s">
        <v>64</v>
      </c>
      <c r="P499" t="s">
        <v>63</v>
      </c>
      <c r="Q499" t="s">
        <v>36</v>
      </c>
      <c r="R499" t="s">
        <v>37</v>
      </c>
      <c r="S499" t="s">
        <v>170</v>
      </c>
      <c r="T499" t="s">
        <v>81</v>
      </c>
      <c r="U499" s="1">
        <v>34086</v>
      </c>
      <c r="V499" s="7" t="str">
        <f>CONCATENATE(employee_data35[[#This Row],[First-LastName]]&amp;" "&amp;employee_data35[[#This Row],[DOB]])</f>
        <v>Walter-Zuniga 34086</v>
      </c>
      <c r="W499" t="s">
        <v>91</v>
      </c>
      <c r="X499" t="s">
        <v>103</v>
      </c>
      <c r="Y499" t="s">
        <v>55</v>
      </c>
      <c r="Z499">
        <v>86917</v>
      </c>
      <c r="AA499" t="s">
        <v>74</v>
      </c>
      <c r="AB499" t="s">
        <v>44</v>
      </c>
      <c r="AC499" t="s">
        <v>45</v>
      </c>
      <c r="AD499">
        <v>3</v>
      </c>
    </row>
    <row r="500" spans="1:30" x14ac:dyDescent="0.3">
      <c r="A500">
        <v>3925</v>
      </c>
      <c r="B500" t="s">
        <v>789</v>
      </c>
      <c r="C500" t="s">
        <v>1524</v>
      </c>
      <c r="D500" s="6" t="str">
        <f>CONCATENATE(employee_data35[[#This Row],[FirstName]], "-",employee_data35[[#This Row],[LastName]] )</f>
        <v>Anna-Jordan</v>
      </c>
      <c r="E500" s="1">
        <v>43954</v>
      </c>
      <c r="F500" s="1">
        <v>44879</v>
      </c>
      <c r="G500" s="7" t="str">
        <f>IF(ISBLANK(employee_data35[[#This Row],[ExitDate]]),"Yes","")</f>
        <v/>
      </c>
      <c r="H500" t="s">
        <v>1784</v>
      </c>
      <c r="I500" t="s">
        <v>2256</v>
      </c>
      <c r="J500" t="s">
        <v>2257</v>
      </c>
      <c r="K500" t="s">
        <v>62</v>
      </c>
      <c r="L500" s="6" t="str">
        <f>IF(ISBLANK(employee_data35[[#This Row],[ExitDate]]),"1","0")</f>
        <v>0</v>
      </c>
      <c r="M500" t="str">
        <f>IF(ISBLANK(employee_data35[[#This Row],[ExitDate]]),"Active","Tidak Active")</f>
        <v>Tidak Active</v>
      </c>
      <c r="N500" t="s">
        <v>33</v>
      </c>
      <c r="O500" t="s">
        <v>34</v>
      </c>
      <c r="P500" t="s">
        <v>52</v>
      </c>
      <c r="Q500" t="s">
        <v>126</v>
      </c>
      <c r="R500" t="s">
        <v>2258</v>
      </c>
      <c r="S500" t="s">
        <v>170</v>
      </c>
      <c r="T500" t="s">
        <v>66</v>
      </c>
      <c r="U500" s="1">
        <v>22204</v>
      </c>
      <c r="V500" s="7" t="str">
        <f>CONCATENATE(employee_data35[[#This Row],[First-LastName]]&amp;" "&amp;employee_data35[[#This Row],[DOB]])</f>
        <v>Anna-Jordan 22204</v>
      </c>
      <c r="W500" t="s">
        <v>40</v>
      </c>
      <c r="X500" t="s">
        <v>708</v>
      </c>
      <c r="Y500" t="s">
        <v>55</v>
      </c>
      <c r="Z500">
        <v>64495</v>
      </c>
      <c r="AA500" t="s">
        <v>56</v>
      </c>
      <c r="AB500" t="s">
        <v>44</v>
      </c>
      <c r="AC500" t="s">
        <v>45</v>
      </c>
      <c r="AD500">
        <v>3</v>
      </c>
    </row>
    <row r="501" spans="1:30" x14ac:dyDescent="0.3">
      <c r="A501">
        <v>3926</v>
      </c>
      <c r="B501" t="s">
        <v>2259</v>
      </c>
      <c r="C501" t="s">
        <v>2260</v>
      </c>
      <c r="D501" s="6" t="str">
        <f>CONCATENATE(employee_data35[[#This Row],[FirstName]], "-",employee_data35[[#This Row],[LastName]] )</f>
        <v>Jeffery-Gamble</v>
      </c>
      <c r="E501" s="1">
        <v>43523</v>
      </c>
      <c r="F501" s="1"/>
      <c r="G501" s="7" t="str">
        <f>IF(ISBLANK(employee_data35[[#This Row],[ExitDate]]),"Yes","")</f>
        <v>Yes</v>
      </c>
      <c r="H501" t="s">
        <v>1784</v>
      </c>
      <c r="I501" t="s">
        <v>2261</v>
      </c>
      <c r="J501" t="s">
        <v>2262</v>
      </c>
      <c r="K501" t="s">
        <v>89</v>
      </c>
      <c r="L501" s="6" t="str">
        <f>IF(ISBLANK(employee_data35[[#This Row],[ExitDate]]),"1","0")</f>
        <v>1</v>
      </c>
      <c r="M501" t="str">
        <f>IF(ISBLANK(employee_data35[[#This Row],[ExitDate]]),"Active","Tidak Active")</f>
        <v>Active</v>
      </c>
      <c r="N501" t="s">
        <v>63</v>
      </c>
      <c r="O501" t="s">
        <v>34</v>
      </c>
      <c r="P501" t="s">
        <v>63</v>
      </c>
      <c r="Q501" t="s">
        <v>36</v>
      </c>
      <c r="R501" t="s">
        <v>37</v>
      </c>
      <c r="S501" t="s">
        <v>170</v>
      </c>
      <c r="T501" t="s">
        <v>594</v>
      </c>
      <c r="U501" s="1">
        <v>15326</v>
      </c>
      <c r="V501" s="7" t="str">
        <f>CONCATENATE(employee_data35[[#This Row],[First-LastName]]&amp;" "&amp;employee_data35[[#This Row],[DOB]])</f>
        <v>Jeffery-Gamble 15326</v>
      </c>
      <c r="W501" t="s">
        <v>40</v>
      </c>
      <c r="X501" t="s">
        <v>6</v>
      </c>
      <c r="Y501" t="s">
        <v>42</v>
      </c>
      <c r="Z501">
        <v>47528</v>
      </c>
      <c r="AA501" t="s">
        <v>56</v>
      </c>
      <c r="AB501" t="s">
        <v>75</v>
      </c>
      <c r="AC501" t="s">
        <v>236</v>
      </c>
      <c r="AD501">
        <v>3</v>
      </c>
    </row>
    <row r="502" spans="1:30" x14ac:dyDescent="0.3">
      <c r="A502">
        <v>3927</v>
      </c>
      <c r="B502" t="s">
        <v>2263</v>
      </c>
      <c r="C502" t="s">
        <v>1294</v>
      </c>
      <c r="D502" s="6" t="str">
        <f>CONCATENATE(employee_data35[[#This Row],[FirstName]], "-",employee_data35[[#This Row],[LastName]] )</f>
        <v>Misael-Hunter</v>
      </c>
      <c r="E502" s="1">
        <v>43891</v>
      </c>
      <c r="F502" s="1">
        <v>44625</v>
      </c>
      <c r="G502" s="7" t="str">
        <f>IF(ISBLANK(employee_data35[[#This Row],[ExitDate]]),"Yes","")</f>
        <v/>
      </c>
      <c r="H502" t="s">
        <v>1779</v>
      </c>
      <c r="I502" t="s">
        <v>2264</v>
      </c>
      <c r="J502" t="s">
        <v>2265</v>
      </c>
      <c r="K502" t="s">
        <v>133</v>
      </c>
      <c r="L502" s="6" t="str">
        <f>IF(ISBLANK(employee_data35[[#This Row],[ExitDate]]),"1","0")</f>
        <v>0</v>
      </c>
      <c r="M502" t="str">
        <f>IF(ISBLANK(employee_data35[[#This Row],[ExitDate]]),"Active","Tidak Active")</f>
        <v>Tidak Active</v>
      </c>
      <c r="N502" t="s">
        <v>33</v>
      </c>
      <c r="O502" t="s">
        <v>34</v>
      </c>
      <c r="P502" t="s">
        <v>35</v>
      </c>
      <c r="Q502" t="s">
        <v>99</v>
      </c>
      <c r="R502" t="s">
        <v>2266</v>
      </c>
      <c r="S502" t="s">
        <v>1843</v>
      </c>
      <c r="T502" t="s">
        <v>53</v>
      </c>
      <c r="U502" s="1">
        <v>30236</v>
      </c>
      <c r="V502" s="7" t="str">
        <f>CONCATENATE(employee_data35[[#This Row],[First-LastName]]&amp;" "&amp;employee_data35[[#This Row],[DOB]])</f>
        <v>Misael-Hunter 30236</v>
      </c>
      <c r="W502" t="s">
        <v>40</v>
      </c>
      <c r="X502" t="s">
        <v>163</v>
      </c>
      <c r="Y502" t="s">
        <v>55</v>
      </c>
      <c r="Z502">
        <v>50639</v>
      </c>
      <c r="AA502" t="s">
        <v>74</v>
      </c>
      <c r="AB502" t="s">
        <v>75</v>
      </c>
      <c r="AC502" t="s">
        <v>45</v>
      </c>
      <c r="AD502">
        <v>3</v>
      </c>
    </row>
    <row r="503" spans="1:30" x14ac:dyDescent="0.3">
      <c r="A503">
        <v>3928</v>
      </c>
      <c r="B503" t="s">
        <v>2267</v>
      </c>
      <c r="C503" t="s">
        <v>258</v>
      </c>
      <c r="D503" s="6" t="str">
        <f>CONCATENATE(employee_data35[[#This Row],[FirstName]], "-",employee_data35[[#This Row],[LastName]] )</f>
        <v>Audrina-Yu</v>
      </c>
      <c r="E503" s="1">
        <v>44223</v>
      </c>
      <c r="F503" s="1">
        <v>44487</v>
      </c>
      <c r="G503" s="7" t="str">
        <f>IF(ISBLANK(employee_data35[[#This Row],[ExitDate]]),"Yes","")</f>
        <v/>
      </c>
      <c r="H503" t="s">
        <v>1779</v>
      </c>
      <c r="I503" t="s">
        <v>2268</v>
      </c>
      <c r="J503" t="s">
        <v>2269</v>
      </c>
      <c r="K503" t="s">
        <v>80</v>
      </c>
      <c r="L503" s="6" t="str">
        <f>IF(ISBLANK(employee_data35[[#This Row],[ExitDate]]),"1","0")</f>
        <v>0</v>
      </c>
      <c r="M503" t="str">
        <f>IF(ISBLANK(employee_data35[[#This Row],[ExitDate]]),"Active","Tidak Active")</f>
        <v>Tidak Active</v>
      </c>
      <c r="N503" t="s">
        <v>63</v>
      </c>
      <c r="O503" t="s">
        <v>51</v>
      </c>
      <c r="P503" t="s">
        <v>35</v>
      </c>
      <c r="Q503" t="s">
        <v>126</v>
      </c>
      <c r="R503" t="s">
        <v>2270</v>
      </c>
      <c r="S503" t="s">
        <v>170</v>
      </c>
      <c r="T503" t="s">
        <v>81</v>
      </c>
      <c r="U503" s="1">
        <v>20647</v>
      </c>
      <c r="V503" s="7" t="str">
        <f>CONCATENATE(employee_data35[[#This Row],[First-LastName]]&amp;" "&amp;employee_data35[[#This Row],[DOB]])</f>
        <v>Audrina-Yu 20647</v>
      </c>
      <c r="W503" t="s">
        <v>40</v>
      </c>
      <c r="X503" t="s">
        <v>83</v>
      </c>
      <c r="Y503" t="s">
        <v>55</v>
      </c>
      <c r="Z503">
        <v>59834</v>
      </c>
      <c r="AA503" t="s">
        <v>43</v>
      </c>
      <c r="AB503" t="s">
        <v>44</v>
      </c>
      <c r="AC503" t="s">
        <v>45</v>
      </c>
      <c r="AD503">
        <v>3</v>
      </c>
    </row>
    <row r="504" spans="1:30" x14ac:dyDescent="0.3">
      <c r="A504">
        <v>3929</v>
      </c>
      <c r="B504" t="s">
        <v>2271</v>
      </c>
      <c r="C504" t="s">
        <v>2272</v>
      </c>
      <c r="D504" s="6" t="str">
        <f>CONCATENATE(employee_data35[[#This Row],[FirstName]], "-",employee_data35[[#This Row],[LastName]] )</f>
        <v>Jeramiah-Foster</v>
      </c>
      <c r="E504" s="1">
        <v>45095</v>
      </c>
      <c r="F504" s="1">
        <v>45131</v>
      </c>
      <c r="G504" s="7" t="str">
        <f>IF(ISBLANK(employee_data35[[#This Row],[ExitDate]]),"Yes","")</f>
        <v/>
      </c>
      <c r="H504" t="s">
        <v>1779</v>
      </c>
      <c r="I504" t="s">
        <v>2273</v>
      </c>
      <c r="J504" t="s">
        <v>2274</v>
      </c>
      <c r="K504" t="s">
        <v>98</v>
      </c>
      <c r="L504" s="6" t="str">
        <f>IF(ISBLANK(employee_data35[[#This Row],[ExitDate]]),"1","0")</f>
        <v>0</v>
      </c>
      <c r="M504" t="str">
        <f>IF(ISBLANK(employee_data35[[#This Row],[ExitDate]]),"Active","Tidak Active")</f>
        <v>Tidak Active</v>
      </c>
      <c r="N504" t="s">
        <v>33</v>
      </c>
      <c r="O504" t="s">
        <v>34</v>
      </c>
      <c r="P504" t="s">
        <v>52</v>
      </c>
      <c r="Q504" t="s">
        <v>126</v>
      </c>
      <c r="R504" t="s">
        <v>2275</v>
      </c>
      <c r="S504" t="s">
        <v>170</v>
      </c>
      <c r="T504" t="s">
        <v>305</v>
      </c>
      <c r="U504" s="1">
        <v>28235</v>
      </c>
      <c r="V504" s="7" t="str">
        <f>CONCATENATE(employee_data35[[#This Row],[First-LastName]]&amp;" "&amp;employee_data35[[#This Row],[DOB]])</f>
        <v>Jeramiah-Foster 28235</v>
      </c>
      <c r="W504" t="s">
        <v>40</v>
      </c>
      <c r="X504" t="s">
        <v>73</v>
      </c>
      <c r="Y504" t="s">
        <v>42</v>
      </c>
      <c r="Z504">
        <v>73645</v>
      </c>
      <c r="AA504" t="s">
        <v>128</v>
      </c>
      <c r="AB504" t="s">
        <v>84</v>
      </c>
      <c r="AC504" t="s">
        <v>45</v>
      </c>
      <c r="AD504">
        <v>3</v>
      </c>
    </row>
    <row r="505" spans="1:30" x14ac:dyDescent="0.3">
      <c r="A505">
        <v>3930</v>
      </c>
      <c r="B505" t="s">
        <v>624</v>
      </c>
      <c r="C505" t="s">
        <v>1250</v>
      </c>
      <c r="D505" s="6" t="str">
        <f>CONCATENATE(employee_data35[[#This Row],[FirstName]], "-",employee_data35[[#This Row],[LastName]] )</f>
        <v>Bruce-Wallace</v>
      </c>
      <c r="E505" s="1">
        <v>43793</v>
      </c>
      <c r="F505" s="1"/>
      <c r="G505" s="7" t="str">
        <f>IF(ISBLANK(employee_data35[[#This Row],[ExitDate]]),"Yes","")</f>
        <v>Yes</v>
      </c>
      <c r="H505" t="s">
        <v>1779</v>
      </c>
      <c r="I505" t="s">
        <v>2276</v>
      </c>
      <c r="J505" t="s">
        <v>2277</v>
      </c>
      <c r="K505" t="s">
        <v>89</v>
      </c>
      <c r="L505" s="6" t="str">
        <f>IF(ISBLANK(employee_data35[[#This Row],[ExitDate]]),"1","0")</f>
        <v>1</v>
      </c>
      <c r="M505" t="str">
        <f>IF(ISBLANK(employee_data35[[#This Row],[ExitDate]]),"Active","Tidak Active")</f>
        <v>Active</v>
      </c>
      <c r="N505" t="s">
        <v>33</v>
      </c>
      <c r="O505" t="s">
        <v>51</v>
      </c>
      <c r="P505" t="s">
        <v>52</v>
      </c>
      <c r="Q505" t="s">
        <v>36</v>
      </c>
      <c r="R505" t="s">
        <v>37</v>
      </c>
      <c r="S505" t="s">
        <v>170</v>
      </c>
      <c r="T505" t="s">
        <v>81</v>
      </c>
      <c r="U505" s="1">
        <v>30781</v>
      </c>
      <c r="V505" s="7" t="str">
        <f>CONCATENATE(employee_data35[[#This Row],[First-LastName]]&amp;" "&amp;employee_data35[[#This Row],[DOB]])</f>
        <v>Bruce-Wallace 30781</v>
      </c>
      <c r="W505" t="s">
        <v>40</v>
      </c>
      <c r="X505" t="s">
        <v>2278</v>
      </c>
      <c r="Y505" t="s">
        <v>42</v>
      </c>
      <c r="Z505">
        <v>65218</v>
      </c>
      <c r="AA505" t="s">
        <v>128</v>
      </c>
      <c r="AB505" t="s">
        <v>84</v>
      </c>
      <c r="AC505" t="s">
        <v>45</v>
      </c>
      <c r="AD505">
        <v>3</v>
      </c>
    </row>
    <row r="506" spans="1:30" x14ac:dyDescent="0.3">
      <c r="A506">
        <v>3931</v>
      </c>
      <c r="B506" t="s">
        <v>855</v>
      </c>
      <c r="C506" t="s">
        <v>2279</v>
      </c>
      <c r="D506" s="6" t="str">
        <f>CONCATENATE(employee_data35[[#This Row],[FirstName]], "-",employee_data35[[#This Row],[LastName]] )</f>
        <v>Giovani-Nelson</v>
      </c>
      <c r="E506" s="1">
        <v>44463</v>
      </c>
      <c r="F506" s="1"/>
      <c r="G506" s="7" t="str">
        <f>IF(ISBLANK(employee_data35[[#This Row],[ExitDate]]),"Yes","")</f>
        <v>Yes</v>
      </c>
      <c r="H506" t="s">
        <v>1779</v>
      </c>
      <c r="I506" t="s">
        <v>2280</v>
      </c>
      <c r="J506" t="s">
        <v>2281</v>
      </c>
      <c r="K506" t="s">
        <v>31</v>
      </c>
      <c r="L506" s="6" t="str">
        <f>IF(ISBLANK(employee_data35[[#This Row],[ExitDate]]),"1","0")</f>
        <v>1</v>
      </c>
      <c r="M506" t="str">
        <f>IF(ISBLANK(employee_data35[[#This Row],[ExitDate]]),"Active","Tidak Active")</f>
        <v>Active</v>
      </c>
      <c r="N506" t="s">
        <v>52</v>
      </c>
      <c r="O506" t="s">
        <v>51</v>
      </c>
      <c r="P506" t="s">
        <v>35</v>
      </c>
      <c r="Q506" t="s">
        <v>36</v>
      </c>
      <c r="R506" t="s">
        <v>37</v>
      </c>
      <c r="S506" t="s">
        <v>170</v>
      </c>
      <c r="T506" t="s">
        <v>111</v>
      </c>
      <c r="U506" s="1">
        <v>22093</v>
      </c>
      <c r="V506" s="7" t="str">
        <f>CONCATENATE(employee_data35[[#This Row],[First-LastName]]&amp;" "&amp;employee_data35[[#This Row],[DOB]])</f>
        <v>Giovani-Nelson 22093</v>
      </c>
      <c r="W506" t="s">
        <v>40</v>
      </c>
      <c r="X506" t="s">
        <v>703</v>
      </c>
      <c r="Y506" t="s">
        <v>55</v>
      </c>
      <c r="Z506">
        <v>34001</v>
      </c>
      <c r="AA506" t="s">
        <v>93</v>
      </c>
      <c r="AB506" t="s">
        <v>44</v>
      </c>
      <c r="AC506" t="s">
        <v>45</v>
      </c>
      <c r="AD506">
        <v>3</v>
      </c>
    </row>
    <row r="507" spans="1:30" x14ac:dyDescent="0.3">
      <c r="A507">
        <v>3932</v>
      </c>
      <c r="B507" t="s">
        <v>2282</v>
      </c>
      <c r="C507" t="s">
        <v>1811</v>
      </c>
      <c r="D507" s="6" t="str">
        <f>CONCATENATE(employee_data35[[#This Row],[FirstName]], "-",employee_data35[[#This Row],[LastName]] )</f>
        <v>Ari-Anthony</v>
      </c>
      <c r="E507" s="1">
        <v>44790</v>
      </c>
      <c r="F507" s="1"/>
      <c r="G507" s="7" t="str">
        <f>IF(ISBLANK(employee_data35[[#This Row],[ExitDate]]),"Yes","")</f>
        <v>Yes</v>
      </c>
      <c r="H507" t="s">
        <v>1773</v>
      </c>
      <c r="I507" t="s">
        <v>2283</v>
      </c>
      <c r="J507" t="s">
        <v>2284</v>
      </c>
      <c r="K507" t="s">
        <v>50</v>
      </c>
      <c r="L507" s="6" t="str">
        <f>IF(ISBLANK(employee_data35[[#This Row],[ExitDate]]),"1","0")</f>
        <v>1</v>
      </c>
      <c r="M507" t="str">
        <f>IF(ISBLANK(employee_data35[[#This Row],[ExitDate]]),"Active","Tidak Active")</f>
        <v>Active</v>
      </c>
      <c r="N507" t="s">
        <v>33</v>
      </c>
      <c r="O507" t="s">
        <v>64</v>
      </c>
      <c r="P507" t="s">
        <v>63</v>
      </c>
      <c r="Q507" t="s">
        <v>36</v>
      </c>
      <c r="R507" t="s">
        <v>37</v>
      </c>
      <c r="S507" t="s">
        <v>170</v>
      </c>
      <c r="T507" t="s">
        <v>101</v>
      </c>
      <c r="U507" s="1">
        <v>23853</v>
      </c>
      <c r="V507" s="7" t="str">
        <f>CONCATENATE(employee_data35[[#This Row],[First-LastName]]&amp;" "&amp;employee_data35[[#This Row],[DOB]])</f>
        <v>Ari-Anthony 23853</v>
      </c>
      <c r="W507" t="s">
        <v>40</v>
      </c>
      <c r="X507" t="s">
        <v>678</v>
      </c>
      <c r="Y507" t="s">
        <v>42</v>
      </c>
      <c r="Z507">
        <v>23569</v>
      </c>
      <c r="AA507" t="s">
        <v>93</v>
      </c>
      <c r="AB507" t="s">
        <v>75</v>
      </c>
      <c r="AC507" t="s">
        <v>45</v>
      </c>
      <c r="AD507">
        <v>3</v>
      </c>
    </row>
    <row r="508" spans="1:30" x14ac:dyDescent="0.3">
      <c r="A508">
        <v>3933</v>
      </c>
      <c r="B508" t="s">
        <v>2285</v>
      </c>
      <c r="C508" t="s">
        <v>1340</v>
      </c>
      <c r="D508" s="6" t="str">
        <f>CONCATENATE(employee_data35[[#This Row],[FirstName]], "-",employee_data35[[#This Row],[LastName]] )</f>
        <v>Laylah-Branch</v>
      </c>
      <c r="E508" s="1">
        <v>45034</v>
      </c>
      <c r="F508" s="1"/>
      <c r="G508" s="7" t="str">
        <f>IF(ISBLANK(employee_data35[[#This Row],[ExitDate]]),"Yes","")</f>
        <v>Yes</v>
      </c>
      <c r="H508" t="s">
        <v>1773</v>
      </c>
      <c r="I508" t="s">
        <v>2286</v>
      </c>
      <c r="J508" t="s">
        <v>2287</v>
      </c>
      <c r="K508" t="s">
        <v>139</v>
      </c>
      <c r="L508" s="6" t="str">
        <f>IF(ISBLANK(employee_data35[[#This Row],[ExitDate]]),"1","0")</f>
        <v>1</v>
      </c>
      <c r="M508" t="str">
        <f>IF(ISBLANK(employee_data35[[#This Row],[ExitDate]]),"Active","Tidak Active")</f>
        <v>Active</v>
      </c>
      <c r="N508" t="s">
        <v>33</v>
      </c>
      <c r="O508" t="s">
        <v>51</v>
      </c>
      <c r="P508" t="s">
        <v>52</v>
      </c>
      <c r="Q508" t="s">
        <v>36</v>
      </c>
      <c r="R508" t="s">
        <v>37</v>
      </c>
      <c r="S508" t="s">
        <v>170</v>
      </c>
      <c r="T508" t="s">
        <v>111</v>
      </c>
      <c r="U508" s="1">
        <v>24705</v>
      </c>
      <c r="V508" s="7" t="str">
        <f>CONCATENATE(employee_data35[[#This Row],[First-LastName]]&amp;" "&amp;employee_data35[[#This Row],[DOB]])</f>
        <v>Laylah-Branch 24705</v>
      </c>
      <c r="W508" t="s">
        <v>40</v>
      </c>
      <c r="X508" t="s">
        <v>113</v>
      </c>
      <c r="Y508" t="s">
        <v>42</v>
      </c>
      <c r="Z508">
        <v>46935</v>
      </c>
      <c r="AA508" t="s">
        <v>43</v>
      </c>
      <c r="AB508" t="s">
        <v>84</v>
      </c>
      <c r="AC508" t="s">
        <v>45</v>
      </c>
      <c r="AD508">
        <v>3</v>
      </c>
    </row>
    <row r="509" spans="1:30" x14ac:dyDescent="0.3">
      <c r="A509">
        <v>3934</v>
      </c>
      <c r="B509" t="s">
        <v>2288</v>
      </c>
      <c r="C509" t="s">
        <v>2289</v>
      </c>
      <c r="D509" s="6" t="str">
        <f>CONCATENATE(employee_data35[[#This Row],[FirstName]], "-",employee_data35[[#This Row],[LastName]] )</f>
        <v>Alanna-Mullins</v>
      </c>
      <c r="E509" s="1">
        <v>43936</v>
      </c>
      <c r="F509" s="1">
        <v>44694</v>
      </c>
      <c r="G509" s="7" t="str">
        <f>IF(ISBLANK(employee_data35[[#This Row],[ExitDate]]),"Yes","")</f>
        <v/>
      </c>
      <c r="H509" t="s">
        <v>1773</v>
      </c>
      <c r="I509" t="s">
        <v>2290</v>
      </c>
      <c r="J509" t="s">
        <v>2291</v>
      </c>
      <c r="K509" t="s">
        <v>118</v>
      </c>
      <c r="L509" s="6" t="str">
        <f>IF(ISBLANK(employee_data35[[#This Row],[ExitDate]]),"1","0")</f>
        <v>0</v>
      </c>
      <c r="M509" t="str">
        <f>IF(ISBLANK(employee_data35[[#This Row],[ExitDate]]),"Active","Tidak Active")</f>
        <v>Tidak Active</v>
      </c>
      <c r="N509" t="s">
        <v>63</v>
      </c>
      <c r="O509" t="s">
        <v>34</v>
      </c>
      <c r="P509" t="s">
        <v>35</v>
      </c>
      <c r="Q509" t="s">
        <v>99</v>
      </c>
      <c r="R509" t="s">
        <v>2292</v>
      </c>
      <c r="S509" t="s">
        <v>170</v>
      </c>
      <c r="T509" t="s">
        <v>119</v>
      </c>
      <c r="U509" s="1">
        <v>28858</v>
      </c>
      <c r="V509" s="7" t="str">
        <f>CONCATENATE(employee_data35[[#This Row],[First-LastName]]&amp;" "&amp;employee_data35[[#This Row],[DOB]])</f>
        <v>Alanna-Mullins 28858</v>
      </c>
      <c r="W509" t="s">
        <v>40</v>
      </c>
      <c r="X509" t="s">
        <v>708</v>
      </c>
      <c r="Y509" t="s">
        <v>42</v>
      </c>
      <c r="Z509">
        <v>80168</v>
      </c>
      <c r="AA509" t="s">
        <v>128</v>
      </c>
      <c r="AB509" t="s">
        <v>44</v>
      </c>
      <c r="AC509" t="s">
        <v>45</v>
      </c>
      <c r="AD509">
        <v>3</v>
      </c>
    </row>
    <row r="510" spans="1:30" x14ac:dyDescent="0.3">
      <c r="A510">
        <v>3935</v>
      </c>
      <c r="B510" t="s">
        <v>2293</v>
      </c>
      <c r="C510" t="s">
        <v>1196</v>
      </c>
      <c r="D510" s="6" t="str">
        <f>CONCATENATE(employee_data35[[#This Row],[FirstName]], "-",employee_data35[[#This Row],[LastName]] )</f>
        <v>Arjun-Tyler</v>
      </c>
      <c r="E510" s="1">
        <v>44190</v>
      </c>
      <c r="F510" s="1"/>
      <c r="G510" s="7" t="str">
        <f>IF(ISBLANK(employee_data35[[#This Row],[ExitDate]]),"Yes","")</f>
        <v>Yes</v>
      </c>
      <c r="H510" t="s">
        <v>1773</v>
      </c>
      <c r="I510" t="s">
        <v>2294</v>
      </c>
      <c r="J510" t="s">
        <v>2295</v>
      </c>
      <c r="K510" t="s">
        <v>62</v>
      </c>
      <c r="L510" s="6" t="str">
        <f>IF(ISBLANK(employee_data35[[#This Row],[ExitDate]]),"1","0")</f>
        <v>1</v>
      </c>
      <c r="M510" t="str">
        <f>IF(ISBLANK(employee_data35[[#This Row],[ExitDate]]),"Active","Tidak Active")</f>
        <v>Active</v>
      </c>
      <c r="N510" t="s">
        <v>63</v>
      </c>
      <c r="O510" t="s">
        <v>34</v>
      </c>
      <c r="P510" t="s">
        <v>63</v>
      </c>
      <c r="Q510" t="s">
        <v>36</v>
      </c>
      <c r="R510" t="s">
        <v>37</v>
      </c>
      <c r="S510" t="s">
        <v>170</v>
      </c>
      <c r="T510" t="s">
        <v>53</v>
      </c>
      <c r="U510" s="1">
        <v>34289</v>
      </c>
      <c r="V510" s="7" t="str">
        <f>CONCATENATE(employee_data35[[#This Row],[First-LastName]]&amp;" "&amp;employee_data35[[#This Row],[DOB]])</f>
        <v>Arjun-Tyler 34289</v>
      </c>
      <c r="W510" t="s">
        <v>40</v>
      </c>
      <c r="X510" t="s">
        <v>163</v>
      </c>
      <c r="Y510" t="s">
        <v>55</v>
      </c>
      <c r="Z510">
        <v>97304</v>
      </c>
      <c r="AA510" t="s">
        <v>43</v>
      </c>
      <c r="AB510" t="s">
        <v>44</v>
      </c>
      <c r="AC510" t="s">
        <v>45</v>
      </c>
      <c r="AD510">
        <v>3</v>
      </c>
    </row>
    <row r="511" spans="1:30" x14ac:dyDescent="0.3">
      <c r="A511">
        <v>3936</v>
      </c>
      <c r="B511" t="s">
        <v>2296</v>
      </c>
      <c r="C511" t="s">
        <v>2297</v>
      </c>
      <c r="D511" s="6" t="str">
        <f>CONCATENATE(employee_data35[[#This Row],[FirstName]], "-",employee_data35[[#This Row],[LastName]] )</f>
        <v>Donald-Favis</v>
      </c>
      <c r="E511" s="1">
        <v>44763</v>
      </c>
      <c r="F511" s="1">
        <v>45047</v>
      </c>
      <c r="G511" s="7" t="str">
        <f>IF(ISBLANK(employee_data35[[#This Row],[ExitDate]]),"Yes","")</f>
        <v/>
      </c>
      <c r="H511" t="s">
        <v>1875</v>
      </c>
      <c r="I511" t="s">
        <v>2298</v>
      </c>
      <c r="J511" t="s">
        <v>2299</v>
      </c>
      <c r="K511" t="s">
        <v>139</v>
      </c>
      <c r="L511" s="6" t="str">
        <f>IF(ISBLANK(employee_data35[[#This Row],[ExitDate]]),"1","0")</f>
        <v>0</v>
      </c>
      <c r="M511" t="str">
        <f>IF(ISBLANK(employee_data35[[#This Row],[ExitDate]]),"Active","Tidak Active")</f>
        <v>Tidak Active</v>
      </c>
      <c r="N511" t="s">
        <v>63</v>
      </c>
      <c r="O511" t="s">
        <v>64</v>
      </c>
      <c r="P511" t="s">
        <v>35</v>
      </c>
      <c r="Q511" t="s">
        <v>99</v>
      </c>
      <c r="R511" t="s">
        <v>2301</v>
      </c>
      <c r="S511" t="s">
        <v>170</v>
      </c>
      <c r="T511" t="s">
        <v>66</v>
      </c>
      <c r="U511" s="1">
        <v>35973</v>
      </c>
      <c r="V511" s="7" t="str">
        <f>CONCATENATE(employee_data35[[#This Row],[First-LastName]]&amp;" "&amp;employee_data35[[#This Row],[DOB]])</f>
        <v>Donald-Favis 35973</v>
      </c>
      <c r="W511" t="s">
        <v>91</v>
      </c>
      <c r="X511" t="s">
        <v>184</v>
      </c>
      <c r="Y511" t="s">
        <v>55</v>
      </c>
      <c r="Z511">
        <v>6033</v>
      </c>
      <c r="AA511" t="s">
        <v>74</v>
      </c>
      <c r="AB511" t="s">
        <v>44</v>
      </c>
      <c r="AC511" t="s">
        <v>45</v>
      </c>
      <c r="AD511">
        <v>3</v>
      </c>
    </row>
    <row r="512" spans="1:30" x14ac:dyDescent="0.3">
      <c r="A512">
        <v>3937</v>
      </c>
      <c r="B512" t="s">
        <v>2302</v>
      </c>
      <c r="C512" t="s">
        <v>2303</v>
      </c>
      <c r="D512" s="6" t="str">
        <f>CONCATENATE(employee_data35[[#This Row],[FirstName]], "-",employee_data35[[#This Row],[LastName]] )</f>
        <v>Daniff-Hernandez</v>
      </c>
      <c r="E512" s="1">
        <v>44869</v>
      </c>
      <c r="F512" s="1"/>
      <c r="G512" s="7" t="str">
        <f>IF(ISBLANK(employee_data35[[#This Row],[ExitDate]]),"Yes","")</f>
        <v>Yes</v>
      </c>
      <c r="H512" t="s">
        <v>2304</v>
      </c>
      <c r="I512" t="s">
        <v>2305</v>
      </c>
      <c r="J512" t="s">
        <v>2306</v>
      </c>
      <c r="K512" t="s">
        <v>50</v>
      </c>
      <c r="L512" s="6" t="str">
        <f>IF(ISBLANK(employee_data35[[#This Row],[ExitDate]]),"1","0")</f>
        <v>1</v>
      </c>
      <c r="M512" t="str">
        <f>IF(ISBLANK(employee_data35[[#This Row],[ExitDate]]),"Active","Tidak Active")</f>
        <v>Active</v>
      </c>
      <c r="N512" t="s">
        <v>33</v>
      </c>
      <c r="O512" t="s">
        <v>34</v>
      </c>
      <c r="P512" t="s">
        <v>52</v>
      </c>
      <c r="Q512" t="s">
        <v>36</v>
      </c>
      <c r="R512" t="s">
        <v>37</v>
      </c>
      <c r="S512" t="s">
        <v>170</v>
      </c>
      <c r="T512" t="s">
        <v>90</v>
      </c>
      <c r="U512" s="1">
        <v>16328</v>
      </c>
      <c r="V512" s="7" t="str">
        <f>CONCATENATE(employee_data35[[#This Row],[First-LastName]]&amp;" "&amp;employee_data35[[#This Row],[DOB]])</f>
        <v>Daniff-Hernandez 16328</v>
      </c>
      <c r="W512" t="s">
        <v>40</v>
      </c>
      <c r="X512" t="s">
        <v>83</v>
      </c>
      <c r="Y512" t="s">
        <v>55</v>
      </c>
      <c r="Z512">
        <v>1960</v>
      </c>
      <c r="AA512" t="s">
        <v>43</v>
      </c>
      <c r="AB512" t="s">
        <v>44</v>
      </c>
      <c r="AC512" t="s">
        <v>45</v>
      </c>
      <c r="AD512">
        <v>3</v>
      </c>
    </row>
    <row r="513" spans="1:30" x14ac:dyDescent="0.3">
      <c r="A513">
        <v>3938</v>
      </c>
      <c r="B513" t="s">
        <v>2307</v>
      </c>
      <c r="C513" t="s">
        <v>2308</v>
      </c>
      <c r="D513" s="6" t="str">
        <f>CONCATENATE(employee_data35[[#This Row],[FirstName]], "-",employee_data35[[#This Row],[LastName]] )</f>
        <v>Lori-Roby</v>
      </c>
      <c r="E513" s="1">
        <v>43941</v>
      </c>
      <c r="F513" s="1"/>
      <c r="G513" s="7" t="str">
        <f>IF(ISBLANK(employee_data35[[#This Row],[ExitDate]]),"Yes","")</f>
        <v>Yes</v>
      </c>
      <c r="H513" t="s">
        <v>2309</v>
      </c>
      <c r="I513" t="s">
        <v>2310</v>
      </c>
      <c r="J513" t="s">
        <v>2311</v>
      </c>
      <c r="K513" t="s">
        <v>89</v>
      </c>
      <c r="L513" s="6" t="str">
        <f>IF(ISBLANK(employee_data35[[#This Row],[ExitDate]]),"1","0")</f>
        <v>1</v>
      </c>
      <c r="M513" t="str">
        <f>IF(ISBLANK(employee_data35[[#This Row],[ExitDate]]),"Active","Tidak Active")</f>
        <v>Active</v>
      </c>
      <c r="N513" t="s">
        <v>52</v>
      </c>
      <c r="O513" t="s">
        <v>64</v>
      </c>
      <c r="P513" t="s">
        <v>35</v>
      </c>
      <c r="Q513" t="s">
        <v>36</v>
      </c>
      <c r="R513" t="s">
        <v>37</v>
      </c>
      <c r="S513" t="s">
        <v>170</v>
      </c>
      <c r="T513" t="s">
        <v>90</v>
      </c>
      <c r="U513" s="1">
        <v>20237</v>
      </c>
      <c r="V513" s="7" t="str">
        <f>CONCATENATE(employee_data35[[#This Row],[First-LastName]]&amp;" "&amp;employee_data35[[#This Row],[DOB]])</f>
        <v>Lori-Roby 20237</v>
      </c>
      <c r="W513" t="s">
        <v>40</v>
      </c>
      <c r="X513" t="s">
        <v>281</v>
      </c>
      <c r="Y513" t="s">
        <v>42</v>
      </c>
      <c r="Z513">
        <v>1886</v>
      </c>
      <c r="AA513" t="s">
        <v>56</v>
      </c>
      <c r="AB513" t="s">
        <v>84</v>
      </c>
      <c r="AC513" t="s">
        <v>45</v>
      </c>
      <c r="AD513">
        <v>3</v>
      </c>
    </row>
    <row r="514" spans="1:30" x14ac:dyDescent="0.3">
      <c r="A514">
        <v>3939</v>
      </c>
      <c r="B514" t="s">
        <v>347</v>
      </c>
      <c r="C514" t="s">
        <v>2312</v>
      </c>
      <c r="D514" s="6" t="str">
        <f>CONCATENATE(employee_data35[[#This Row],[FirstName]], "-",employee_data35[[#This Row],[LastName]] )</f>
        <v>Thomas-Murray</v>
      </c>
      <c r="E514" s="1">
        <v>43713</v>
      </c>
      <c r="F514" s="1"/>
      <c r="G514" s="7" t="str">
        <f>IF(ISBLANK(employee_data35[[#This Row],[ExitDate]]),"Yes","")</f>
        <v>Yes</v>
      </c>
      <c r="H514" t="s">
        <v>2309</v>
      </c>
      <c r="I514" t="s">
        <v>2313</v>
      </c>
      <c r="J514" t="s">
        <v>2314</v>
      </c>
      <c r="K514" t="s">
        <v>31</v>
      </c>
      <c r="L514" s="6" t="str">
        <f>IF(ISBLANK(employee_data35[[#This Row],[ExitDate]]),"1","0")</f>
        <v>1</v>
      </c>
      <c r="M514" t="str">
        <f>IF(ISBLANK(employee_data35[[#This Row],[ExitDate]]),"Active","Tidak Active")</f>
        <v>Active</v>
      </c>
      <c r="N514" t="s">
        <v>52</v>
      </c>
      <c r="O514" t="s">
        <v>51</v>
      </c>
      <c r="P514" t="s">
        <v>52</v>
      </c>
      <c r="Q514" t="s">
        <v>36</v>
      </c>
      <c r="R514" t="s">
        <v>37</v>
      </c>
      <c r="S514" t="s">
        <v>170</v>
      </c>
      <c r="T514" t="s">
        <v>81</v>
      </c>
      <c r="U514" s="1">
        <v>33851</v>
      </c>
      <c r="V514" s="7" t="str">
        <f>CONCATENATE(employee_data35[[#This Row],[First-LastName]]&amp;" "&amp;employee_data35[[#This Row],[DOB]])</f>
        <v>Thomas-Murray 33851</v>
      </c>
      <c r="W514" t="s">
        <v>120</v>
      </c>
      <c r="X514" t="s">
        <v>226</v>
      </c>
      <c r="Y514" t="s">
        <v>55</v>
      </c>
      <c r="Z514">
        <v>78230</v>
      </c>
      <c r="AA514" t="s">
        <v>93</v>
      </c>
      <c r="AB514" t="s">
        <v>84</v>
      </c>
      <c r="AC514" t="s">
        <v>45</v>
      </c>
      <c r="AD514">
        <v>3</v>
      </c>
    </row>
    <row r="515" spans="1:30" x14ac:dyDescent="0.3">
      <c r="A515">
        <v>3940</v>
      </c>
      <c r="B515" t="s">
        <v>2315</v>
      </c>
      <c r="C515" t="s">
        <v>2316</v>
      </c>
      <c r="D515" s="6" t="str">
        <f>CONCATENATE(employee_data35[[#This Row],[FirstName]], "-",employee_data35[[#This Row],[LastName]] )</f>
        <v>Karthikeyan-Ait Sidi</v>
      </c>
      <c r="E515" s="1">
        <v>43688</v>
      </c>
      <c r="F515" s="1"/>
      <c r="G515" s="7" t="str">
        <f>IF(ISBLANK(employee_data35[[#This Row],[ExitDate]]),"Yes","")</f>
        <v>Yes</v>
      </c>
      <c r="H515" t="s">
        <v>1880</v>
      </c>
      <c r="I515" t="s">
        <v>2317</v>
      </c>
      <c r="J515" t="s">
        <v>2318</v>
      </c>
      <c r="K515" t="s">
        <v>50</v>
      </c>
      <c r="L515" s="6" t="str">
        <f>IF(ISBLANK(employee_data35[[#This Row],[ExitDate]]),"1","0")</f>
        <v>1</v>
      </c>
      <c r="M515" t="str">
        <f>IF(ISBLANK(employee_data35[[#This Row],[ExitDate]]),"Active","Tidak Active")</f>
        <v>Active</v>
      </c>
      <c r="N515" t="s">
        <v>33</v>
      </c>
      <c r="O515" t="s">
        <v>64</v>
      </c>
      <c r="P515" t="s">
        <v>63</v>
      </c>
      <c r="Q515" t="s">
        <v>36</v>
      </c>
      <c r="R515" t="s">
        <v>37</v>
      </c>
      <c r="S515" t="s">
        <v>170</v>
      </c>
      <c r="T515" t="s">
        <v>81</v>
      </c>
      <c r="U515" s="1">
        <v>21406</v>
      </c>
      <c r="V515" s="7" t="str">
        <f>CONCATENATE(employee_data35[[#This Row],[First-LastName]]&amp;" "&amp;employee_data35[[#This Row],[DOB]])</f>
        <v>Karthikeyan-Ait Sidi 21406</v>
      </c>
      <c r="W515" t="s">
        <v>40</v>
      </c>
      <c r="X515" t="s">
        <v>103</v>
      </c>
      <c r="Y515" t="s">
        <v>55</v>
      </c>
      <c r="Z515">
        <v>2148</v>
      </c>
      <c r="AA515" t="s">
        <v>74</v>
      </c>
      <c r="AB515" t="s">
        <v>104</v>
      </c>
      <c r="AC515" t="s">
        <v>45</v>
      </c>
      <c r="AD515">
        <v>3</v>
      </c>
    </row>
    <row r="516" spans="1:30" x14ac:dyDescent="0.3">
      <c r="A516">
        <v>3941</v>
      </c>
      <c r="B516" t="s">
        <v>478</v>
      </c>
      <c r="C516" t="s">
        <v>2319</v>
      </c>
      <c r="D516" s="6" t="str">
        <f>CONCATENATE(employee_data35[[#This Row],[FirstName]], "-",employee_data35[[#This Row],[LastName]] )</f>
        <v>Ivan-Rogers</v>
      </c>
      <c r="E516" s="1">
        <v>43408</v>
      </c>
      <c r="F516" s="1"/>
      <c r="G516" s="7" t="str">
        <f>IF(ISBLANK(employee_data35[[#This Row],[ExitDate]]),"Yes","")</f>
        <v>Yes</v>
      </c>
      <c r="H516" t="s">
        <v>2309</v>
      </c>
      <c r="I516" t="s">
        <v>2320</v>
      </c>
      <c r="J516" t="s">
        <v>2321</v>
      </c>
      <c r="K516" t="s">
        <v>89</v>
      </c>
      <c r="L516" s="6" t="str">
        <f>IF(ISBLANK(employee_data35[[#This Row],[ExitDate]]),"1","0")</f>
        <v>1</v>
      </c>
      <c r="M516" t="str">
        <f>IF(ISBLANK(employee_data35[[#This Row],[ExitDate]]),"Active","Tidak Active")</f>
        <v>Active</v>
      </c>
      <c r="N516" t="s">
        <v>63</v>
      </c>
      <c r="O516" t="s">
        <v>64</v>
      </c>
      <c r="P516" t="s">
        <v>35</v>
      </c>
      <c r="Q516" t="s">
        <v>36</v>
      </c>
      <c r="R516" t="s">
        <v>37</v>
      </c>
      <c r="S516" t="s">
        <v>170</v>
      </c>
      <c r="T516" t="s">
        <v>90</v>
      </c>
      <c r="U516" s="1">
        <v>31289</v>
      </c>
      <c r="V516" s="7" t="str">
        <f>CONCATENATE(employee_data35[[#This Row],[First-LastName]]&amp;" "&amp;employee_data35[[#This Row],[DOB]])</f>
        <v>Ivan-Rogers 31289</v>
      </c>
      <c r="W516" t="s">
        <v>40</v>
      </c>
      <c r="X516" t="s">
        <v>83</v>
      </c>
      <c r="Y516" t="s">
        <v>55</v>
      </c>
      <c r="Z516">
        <v>1810</v>
      </c>
      <c r="AA516" t="s">
        <v>43</v>
      </c>
      <c r="AB516" t="s">
        <v>84</v>
      </c>
      <c r="AC516" t="s">
        <v>45</v>
      </c>
      <c r="AD516">
        <v>3</v>
      </c>
    </row>
    <row r="517" spans="1:30" x14ac:dyDescent="0.3">
      <c r="A517">
        <v>3942</v>
      </c>
      <c r="B517" t="s">
        <v>2322</v>
      </c>
      <c r="C517" t="s">
        <v>2323</v>
      </c>
      <c r="D517" s="6" t="str">
        <f>CONCATENATE(employee_data35[[#This Row],[FirstName]], "-",employee_data35[[#This Row],[LastName]] )</f>
        <v>Bianca-Roehrich</v>
      </c>
      <c r="E517" s="1">
        <v>43408</v>
      </c>
      <c r="F517" s="1">
        <v>44552</v>
      </c>
      <c r="G517" s="7" t="str">
        <f>IF(ISBLANK(employee_data35[[#This Row],[ExitDate]]),"Yes","")</f>
        <v/>
      </c>
      <c r="H517" t="s">
        <v>1871</v>
      </c>
      <c r="I517" t="s">
        <v>2324</v>
      </c>
      <c r="J517" t="s">
        <v>2325</v>
      </c>
      <c r="K517" t="s">
        <v>168</v>
      </c>
      <c r="L517" s="6" t="str">
        <f>IF(ISBLANK(employee_data35[[#This Row],[ExitDate]]),"1","0")</f>
        <v>0</v>
      </c>
      <c r="M517" t="str">
        <f>IF(ISBLANK(employee_data35[[#This Row],[ExitDate]]),"Active","Tidak Active")</f>
        <v>Tidak Active</v>
      </c>
      <c r="N517" t="s">
        <v>33</v>
      </c>
      <c r="O517" t="s">
        <v>64</v>
      </c>
      <c r="P517" t="s">
        <v>35</v>
      </c>
      <c r="Q517" t="s">
        <v>126</v>
      </c>
      <c r="R517" t="s">
        <v>2326</v>
      </c>
      <c r="S517" t="s">
        <v>170</v>
      </c>
      <c r="T517" t="s">
        <v>332</v>
      </c>
      <c r="U517" s="1">
        <v>18875</v>
      </c>
      <c r="V517" s="7" t="str">
        <f>CONCATENATE(employee_data35[[#This Row],[First-LastName]]&amp;" "&amp;employee_data35[[#This Row],[DOB]])</f>
        <v>Bianca-Roehrich 18875</v>
      </c>
      <c r="W517" t="s">
        <v>40</v>
      </c>
      <c r="X517" t="s">
        <v>83</v>
      </c>
      <c r="Y517" t="s">
        <v>42</v>
      </c>
      <c r="Z517">
        <v>2703</v>
      </c>
      <c r="AA517" t="s">
        <v>128</v>
      </c>
      <c r="AB517" t="s">
        <v>84</v>
      </c>
      <c r="AC517" t="s">
        <v>740</v>
      </c>
      <c r="AD517">
        <v>3</v>
      </c>
    </row>
    <row r="518" spans="1:30" x14ac:dyDescent="0.3">
      <c r="A518">
        <v>3943</v>
      </c>
      <c r="B518" t="s">
        <v>2327</v>
      </c>
      <c r="C518" t="s">
        <v>2328</v>
      </c>
      <c r="D518" s="6" t="str">
        <f>CONCATENATE(employee_data35[[#This Row],[FirstName]], "-",employee_data35[[#This Row],[LastName]] )</f>
        <v>Jason-Salter</v>
      </c>
      <c r="E518" s="1">
        <v>43673</v>
      </c>
      <c r="F518" s="1">
        <v>44402</v>
      </c>
      <c r="G518" s="7" t="str">
        <f>IF(ISBLANK(employee_data35[[#This Row],[ExitDate]]),"Yes","")</f>
        <v/>
      </c>
      <c r="H518" t="s">
        <v>2329</v>
      </c>
      <c r="I518" t="s">
        <v>2330</v>
      </c>
      <c r="J518" t="s">
        <v>2331</v>
      </c>
      <c r="K518" t="s">
        <v>118</v>
      </c>
      <c r="L518" s="6" t="str">
        <f>IF(ISBLANK(employee_data35[[#This Row],[ExitDate]]),"1","0")</f>
        <v>0</v>
      </c>
      <c r="M518" t="str">
        <f>IF(ISBLANK(employee_data35[[#This Row],[ExitDate]]),"Active","Tidak Active")</f>
        <v>Tidak Active</v>
      </c>
      <c r="N518" t="s">
        <v>52</v>
      </c>
      <c r="O518" t="s">
        <v>51</v>
      </c>
      <c r="P518" t="s">
        <v>52</v>
      </c>
      <c r="Q518" t="s">
        <v>126</v>
      </c>
      <c r="R518" t="s">
        <v>2332</v>
      </c>
      <c r="S518" t="s">
        <v>170</v>
      </c>
      <c r="T518" t="s">
        <v>101</v>
      </c>
      <c r="U518" s="1">
        <v>26149</v>
      </c>
      <c r="V518" s="7" t="str">
        <f>CONCATENATE(employee_data35[[#This Row],[First-LastName]]&amp;" "&amp;employee_data35[[#This Row],[DOB]])</f>
        <v>Jason-Salter 26149</v>
      </c>
      <c r="W518" t="s">
        <v>40</v>
      </c>
      <c r="X518" t="s">
        <v>613</v>
      </c>
      <c r="Y518" t="s">
        <v>55</v>
      </c>
      <c r="Z518">
        <v>2452</v>
      </c>
      <c r="AA518" t="s">
        <v>93</v>
      </c>
      <c r="AB518" t="s">
        <v>75</v>
      </c>
      <c r="AC518" t="s">
        <v>45</v>
      </c>
      <c r="AD518">
        <v>3</v>
      </c>
    </row>
    <row r="519" spans="1:30" x14ac:dyDescent="0.3">
      <c r="A519">
        <v>3944</v>
      </c>
      <c r="B519" t="s">
        <v>2333</v>
      </c>
      <c r="C519" t="s">
        <v>2334</v>
      </c>
      <c r="D519" s="6" t="str">
        <f>CONCATENATE(employee_data35[[#This Row],[FirstName]], "-",employee_data35[[#This Row],[LastName]] )</f>
        <v>Julia-Zhou</v>
      </c>
      <c r="E519" s="1">
        <v>44186</v>
      </c>
      <c r="F519" s="1"/>
      <c r="G519" s="7" t="str">
        <f>IF(ISBLANK(employee_data35[[#This Row],[ExitDate]]),"Yes","")</f>
        <v>Yes</v>
      </c>
      <c r="H519" t="s">
        <v>2309</v>
      </c>
      <c r="I519" t="s">
        <v>2335</v>
      </c>
      <c r="J519" t="s">
        <v>2336</v>
      </c>
      <c r="K519" t="s">
        <v>133</v>
      </c>
      <c r="L519" s="6" t="str">
        <f>IF(ISBLANK(employee_data35[[#This Row],[ExitDate]]),"1","0")</f>
        <v>1</v>
      </c>
      <c r="M519" t="str">
        <f>IF(ISBLANK(employee_data35[[#This Row],[ExitDate]]),"Active","Tidak Active")</f>
        <v>Active</v>
      </c>
      <c r="N519" t="s">
        <v>63</v>
      </c>
      <c r="O519" t="s">
        <v>51</v>
      </c>
      <c r="P519" t="s">
        <v>63</v>
      </c>
      <c r="Q519" t="s">
        <v>36</v>
      </c>
      <c r="R519" t="s">
        <v>37</v>
      </c>
      <c r="S519" t="s">
        <v>170</v>
      </c>
      <c r="T519" t="s">
        <v>66</v>
      </c>
      <c r="U519" s="1">
        <v>35616</v>
      </c>
      <c r="V519" s="7" t="str">
        <f>CONCATENATE(employee_data35[[#This Row],[First-LastName]]&amp;" "&amp;employee_data35[[#This Row],[DOB]])</f>
        <v>Julia-Zhou 35616</v>
      </c>
      <c r="W519" t="s">
        <v>40</v>
      </c>
      <c r="X519" t="s">
        <v>395</v>
      </c>
      <c r="Y519" t="s">
        <v>42</v>
      </c>
      <c r="Z519">
        <v>2148</v>
      </c>
      <c r="AA519" t="s">
        <v>43</v>
      </c>
      <c r="AB519" t="s">
        <v>75</v>
      </c>
      <c r="AC519" t="s">
        <v>45</v>
      </c>
      <c r="AD519">
        <v>3</v>
      </c>
    </row>
    <row r="520" spans="1:30" x14ac:dyDescent="0.3">
      <c r="A520">
        <v>3945</v>
      </c>
      <c r="B520" t="s">
        <v>2337</v>
      </c>
      <c r="C520" t="s">
        <v>2338</v>
      </c>
      <c r="D520" s="6" t="str">
        <f>CONCATENATE(employee_data35[[#This Row],[FirstName]], "-",employee_data35[[#This Row],[LastName]] )</f>
        <v>Thelma-Petrowsky</v>
      </c>
      <c r="E520" s="1">
        <v>44767</v>
      </c>
      <c r="F520" s="1"/>
      <c r="G520" s="7" t="str">
        <f>IF(ISBLANK(employee_data35[[#This Row],[ExitDate]]),"Yes","")</f>
        <v>Yes</v>
      </c>
      <c r="H520" t="s">
        <v>2309</v>
      </c>
      <c r="I520" t="s">
        <v>2339</v>
      </c>
      <c r="J520" t="s">
        <v>2340</v>
      </c>
      <c r="K520" t="s">
        <v>139</v>
      </c>
      <c r="L520" s="6" t="str">
        <f>IF(ISBLANK(employee_data35[[#This Row],[ExitDate]]),"1","0")</f>
        <v>1</v>
      </c>
      <c r="M520" t="str">
        <f>IF(ISBLANK(employee_data35[[#This Row],[ExitDate]]),"Active","Tidak Active")</f>
        <v>Active</v>
      </c>
      <c r="N520" t="s">
        <v>63</v>
      </c>
      <c r="O520" t="s">
        <v>34</v>
      </c>
      <c r="P520" t="s">
        <v>35</v>
      </c>
      <c r="Q520" t="s">
        <v>36</v>
      </c>
      <c r="R520" t="s">
        <v>37</v>
      </c>
      <c r="S520" t="s">
        <v>170</v>
      </c>
      <c r="T520" t="s">
        <v>111</v>
      </c>
      <c r="U520" s="1">
        <v>35877</v>
      </c>
      <c r="V520" s="7" t="str">
        <f>CONCATENATE(employee_data35[[#This Row],[First-LastName]]&amp;" "&amp;employee_data35[[#This Row],[DOB]])</f>
        <v>Thelma-Petrowsky 35877</v>
      </c>
      <c r="W520" t="s">
        <v>40</v>
      </c>
      <c r="X520" t="s">
        <v>113</v>
      </c>
      <c r="Y520" t="s">
        <v>42</v>
      </c>
      <c r="Z520">
        <v>1886</v>
      </c>
      <c r="AA520" t="s">
        <v>93</v>
      </c>
      <c r="AB520" t="s">
        <v>75</v>
      </c>
      <c r="AC520" t="s">
        <v>740</v>
      </c>
      <c r="AD520">
        <v>3</v>
      </c>
    </row>
    <row r="521" spans="1:30" x14ac:dyDescent="0.3">
      <c r="A521">
        <v>3946</v>
      </c>
      <c r="B521" t="s">
        <v>2341</v>
      </c>
      <c r="C521" t="s">
        <v>2342</v>
      </c>
      <c r="D521" s="6" t="str">
        <f>CONCATENATE(employee_data35[[#This Row],[FirstName]], "-",employee_data35[[#This Row],[LastName]] )</f>
        <v>Jayne-Horton</v>
      </c>
      <c r="E521" s="1">
        <v>43631</v>
      </c>
      <c r="F521" s="1"/>
      <c r="G521" s="7" t="str">
        <f>IF(ISBLANK(employee_data35[[#This Row],[ExitDate]]),"Yes","")</f>
        <v>Yes</v>
      </c>
      <c r="H521" t="s">
        <v>2304</v>
      </c>
      <c r="I521" t="s">
        <v>2343</v>
      </c>
      <c r="J521" t="s">
        <v>2344</v>
      </c>
      <c r="K521" t="s">
        <v>118</v>
      </c>
      <c r="L521" s="6" t="str">
        <f>IF(ISBLANK(employee_data35[[#This Row],[ExitDate]]),"1","0")</f>
        <v>1</v>
      </c>
      <c r="M521" t="str">
        <f>IF(ISBLANK(employee_data35[[#This Row],[ExitDate]]),"Active","Tidak Active")</f>
        <v>Active</v>
      </c>
      <c r="N521" t="s">
        <v>33</v>
      </c>
      <c r="O521" t="s">
        <v>51</v>
      </c>
      <c r="P521" t="s">
        <v>35</v>
      </c>
      <c r="Q521" t="s">
        <v>36</v>
      </c>
      <c r="R521" t="s">
        <v>37</v>
      </c>
      <c r="S521" t="s">
        <v>170</v>
      </c>
      <c r="T521" t="s">
        <v>286</v>
      </c>
      <c r="U521" s="1">
        <v>21021</v>
      </c>
      <c r="V521" s="7" t="str">
        <f>CONCATENATE(employee_data35[[#This Row],[First-LastName]]&amp;" "&amp;employee_data35[[#This Row],[DOB]])</f>
        <v>Jayne-Horton 21021</v>
      </c>
      <c r="W521" t="s">
        <v>40</v>
      </c>
      <c r="X521" t="s">
        <v>103</v>
      </c>
      <c r="Y521" t="s">
        <v>42</v>
      </c>
      <c r="Z521">
        <v>2493</v>
      </c>
      <c r="AA521" t="s">
        <v>43</v>
      </c>
      <c r="AB521" t="s">
        <v>84</v>
      </c>
      <c r="AC521" t="s">
        <v>45</v>
      </c>
      <c r="AD521">
        <v>3</v>
      </c>
    </row>
    <row r="522" spans="1:30" x14ac:dyDescent="0.3">
      <c r="A522">
        <v>3947</v>
      </c>
      <c r="B522" t="s">
        <v>2345</v>
      </c>
      <c r="C522" t="s">
        <v>1040</v>
      </c>
      <c r="D522" s="6" t="str">
        <f>CONCATENATE(employee_data35[[#This Row],[FirstName]], "-",employee_data35[[#This Row],[LastName]] )</f>
        <v>Renee-Becker</v>
      </c>
      <c r="E522" s="1">
        <v>43925</v>
      </c>
      <c r="F522" s="1">
        <v>44734</v>
      </c>
      <c r="G522" s="7" t="str">
        <f>IF(ISBLANK(employee_data35[[#This Row],[ExitDate]]),"Yes","")</f>
        <v/>
      </c>
      <c r="H522" t="s">
        <v>2304</v>
      </c>
      <c r="I522" t="s">
        <v>2346</v>
      </c>
      <c r="J522" t="s">
        <v>2347</v>
      </c>
      <c r="K522" t="s">
        <v>50</v>
      </c>
      <c r="L522" s="6" t="str">
        <f>IF(ISBLANK(employee_data35[[#This Row],[ExitDate]]),"1","0")</f>
        <v>0</v>
      </c>
      <c r="M522" t="str">
        <f>IF(ISBLANK(employee_data35[[#This Row],[ExitDate]]),"Active","Tidak Active")</f>
        <v>Tidak Active</v>
      </c>
      <c r="N522" t="s">
        <v>63</v>
      </c>
      <c r="O522" t="s">
        <v>64</v>
      </c>
      <c r="P522" t="s">
        <v>63</v>
      </c>
      <c r="Q522" t="s">
        <v>126</v>
      </c>
      <c r="R522" t="s">
        <v>2348</v>
      </c>
      <c r="S522" t="s">
        <v>170</v>
      </c>
      <c r="T522" t="s">
        <v>90</v>
      </c>
      <c r="U522" s="1">
        <v>35402</v>
      </c>
      <c r="V522" s="7" t="str">
        <f>CONCATENATE(employee_data35[[#This Row],[First-LastName]]&amp;" "&amp;employee_data35[[#This Row],[DOB]])</f>
        <v>Renee-Becker 35402</v>
      </c>
      <c r="W522" t="s">
        <v>40</v>
      </c>
      <c r="X522" t="s">
        <v>1182</v>
      </c>
      <c r="Y522" t="s">
        <v>42</v>
      </c>
      <c r="Z522">
        <v>2026</v>
      </c>
      <c r="AA522" t="s">
        <v>56</v>
      </c>
      <c r="AB522" t="s">
        <v>84</v>
      </c>
      <c r="AC522" t="s">
        <v>45</v>
      </c>
      <c r="AD522">
        <v>3</v>
      </c>
    </row>
    <row r="523" spans="1:30" x14ac:dyDescent="0.3">
      <c r="A523">
        <v>3948</v>
      </c>
      <c r="B523" t="s">
        <v>699</v>
      </c>
      <c r="C523" t="s">
        <v>1512</v>
      </c>
      <c r="D523" s="6" t="str">
        <f>CONCATENATE(employee_data35[[#This Row],[FirstName]], "-",employee_data35[[#This Row],[LastName]] )</f>
        <v>Randall-Pearson</v>
      </c>
      <c r="E523" s="1">
        <v>44960</v>
      </c>
      <c r="F523" s="1">
        <v>45075</v>
      </c>
      <c r="G523" s="7" t="str">
        <f>IF(ISBLANK(employee_data35[[#This Row],[ExitDate]]),"Yes","")</f>
        <v/>
      </c>
      <c r="H523" t="s">
        <v>2309</v>
      </c>
      <c r="I523" t="s">
        <v>2349</v>
      </c>
      <c r="J523" t="s">
        <v>2350</v>
      </c>
      <c r="K523" t="s">
        <v>139</v>
      </c>
      <c r="L523" s="6" t="str">
        <f>IF(ISBLANK(employee_data35[[#This Row],[ExitDate]]),"1","0")</f>
        <v>0</v>
      </c>
      <c r="M523" t="str">
        <f>IF(ISBLANK(employee_data35[[#This Row],[ExitDate]]),"Active","Tidak Active")</f>
        <v>Tidak Active</v>
      </c>
      <c r="N523" t="s">
        <v>33</v>
      </c>
      <c r="O523" t="s">
        <v>34</v>
      </c>
      <c r="P523" t="s">
        <v>63</v>
      </c>
      <c r="Q523" t="s">
        <v>99</v>
      </c>
      <c r="R523" t="s">
        <v>2351</v>
      </c>
      <c r="S523" t="s">
        <v>170</v>
      </c>
      <c r="T523" t="s">
        <v>53</v>
      </c>
      <c r="U523" s="1">
        <v>16008</v>
      </c>
      <c r="V523" s="7" t="str">
        <f>CONCATENATE(employee_data35[[#This Row],[First-LastName]]&amp;" "&amp;employee_data35[[#This Row],[DOB]])</f>
        <v>Randall-Pearson 16008</v>
      </c>
      <c r="W523" t="s">
        <v>40</v>
      </c>
      <c r="X523" t="s">
        <v>226</v>
      </c>
      <c r="Y523" t="s">
        <v>55</v>
      </c>
      <c r="Z523">
        <v>2747</v>
      </c>
      <c r="AA523" t="s">
        <v>56</v>
      </c>
      <c r="AB523" t="s">
        <v>84</v>
      </c>
      <c r="AC523" t="s">
        <v>45</v>
      </c>
      <c r="AD523">
        <v>3</v>
      </c>
    </row>
    <row r="524" spans="1:30" x14ac:dyDescent="0.3">
      <c r="A524">
        <v>3949</v>
      </c>
      <c r="B524" t="s">
        <v>2352</v>
      </c>
      <c r="C524" t="s">
        <v>656</v>
      </c>
      <c r="D524" s="6" t="str">
        <f>CONCATENATE(employee_data35[[#This Row],[FirstName]], "-",employee_data35[[#This Row],[LastName]] )</f>
        <v>Claudia N-Carr</v>
      </c>
      <c r="E524" s="1">
        <v>44824</v>
      </c>
      <c r="F524" s="1">
        <v>45111</v>
      </c>
      <c r="G524" s="7" t="str">
        <f>IF(ISBLANK(employee_data35[[#This Row],[ExitDate]]),"Yes","")</f>
        <v/>
      </c>
      <c r="H524" t="s">
        <v>1880</v>
      </c>
      <c r="I524" t="s">
        <v>2353</v>
      </c>
      <c r="J524" t="s">
        <v>2354</v>
      </c>
      <c r="K524" t="s">
        <v>133</v>
      </c>
      <c r="L524" s="6" t="str">
        <f>IF(ISBLANK(employee_data35[[#This Row],[ExitDate]]),"1","0")</f>
        <v>0</v>
      </c>
      <c r="M524" t="str">
        <f>IF(ISBLANK(employee_data35[[#This Row],[ExitDate]]),"Active","Tidak Active")</f>
        <v>Tidak Active</v>
      </c>
      <c r="N524" t="s">
        <v>63</v>
      </c>
      <c r="O524" t="s">
        <v>51</v>
      </c>
      <c r="P524" t="s">
        <v>35</v>
      </c>
      <c r="Q524" t="s">
        <v>175</v>
      </c>
      <c r="R524" t="s">
        <v>2355</v>
      </c>
      <c r="S524" t="s">
        <v>170</v>
      </c>
      <c r="T524" t="s">
        <v>81</v>
      </c>
      <c r="U524" s="1">
        <v>33314</v>
      </c>
      <c r="V524" s="7" t="str">
        <f>CONCATENATE(employee_data35[[#This Row],[First-LastName]]&amp;" "&amp;employee_data35[[#This Row],[DOB]])</f>
        <v>Claudia N-Carr 33314</v>
      </c>
      <c r="W524" t="s">
        <v>40</v>
      </c>
      <c r="X524" t="s">
        <v>83</v>
      </c>
      <c r="Y524" t="s">
        <v>42</v>
      </c>
      <c r="Z524">
        <v>1886</v>
      </c>
      <c r="AA524" t="s">
        <v>43</v>
      </c>
      <c r="AB524" t="s">
        <v>75</v>
      </c>
      <c r="AC524" t="s">
        <v>45</v>
      </c>
      <c r="AD524">
        <v>3</v>
      </c>
    </row>
    <row r="525" spans="1:30" x14ac:dyDescent="0.3">
      <c r="A525">
        <v>3950</v>
      </c>
      <c r="B525" t="s">
        <v>1259</v>
      </c>
      <c r="C525" t="s">
        <v>383</v>
      </c>
      <c r="D525" s="6" t="str">
        <f>CONCATENATE(employee_data35[[#This Row],[FirstName]], "-",employee_data35[[#This Row],[LastName]] )</f>
        <v>Noelle-Johnson</v>
      </c>
      <c r="E525" s="1">
        <v>45119</v>
      </c>
      <c r="F525" s="1"/>
      <c r="G525" s="7" t="str">
        <f>IF(ISBLANK(employee_data35[[#This Row],[ExitDate]]),"Yes","")</f>
        <v>Yes</v>
      </c>
      <c r="H525" t="s">
        <v>2304</v>
      </c>
      <c r="I525" t="s">
        <v>2356</v>
      </c>
      <c r="J525" t="s">
        <v>2357</v>
      </c>
      <c r="K525" t="s">
        <v>31</v>
      </c>
      <c r="L525" s="6" t="str">
        <f>IF(ISBLANK(employee_data35[[#This Row],[ExitDate]]),"1","0")</f>
        <v>1</v>
      </c>
      <c r="M525" t="str">
        <f>IF(ISBLANK(employee_data35[[#This Row],[ExitDate]]),"Active","Tidak Active")</f>
        <v>Active</v>
      </c>
      <c r="N525" t="s">
        <v>63</v>
      </c>
      <c r="O525" t="s">
        <v>51</v>
      </c>
      <c r="P525" t="s">
        <v>52</v>
      </c>
      <c r="Q525" t="s">
        <v>36</v>
      </c>
      <c r="R525" t="s">
        <v>37</v>
      </c>
      <c r="S525" t="s">
        <v>170</v>
      </c>
      <c r="T525" t="s">
        <v>231</v>
      </c>
      <c r="U525" s="1">
        <v>32537</v>
      </c>
      <c r="V525" s="7" t="str">
        <f>CONCATENATE(employee_data35[[#This Row],[First-LastName]]&amp;" "&amp;employee_data35[[#This Row],[DOB]])</f>
        <v>Noelle-Johnson 32537</v>
      </c>
      <c r="W525" t="s">
        <v>40</v>
      </c>
      <c r="X525" t="s">
        <v>113</v>
      </c>
      <c r="Y525" t="s">
        <v>42</v>
      </c>
      <c r="Z525">
        <v>2301</v>
      </c>
      <c r="AA525" t="s">
        <v>56</v>
      </c>
      <c r="AB525" t="s">
        <v>44</v>
      </c>
      <c r="AC525" t="s">
        <v>45</v>
      </c>
      <c r="AD525">
        <v>3</v>
      </c>
    </row>
    <row r="526" spans="1:30" x14ac:dyDescent="0.3">
      <c r="A526">
        <v>3951</v>
      </c>
      <c r="B526" t="s">
        <v>2358</v>
      </c>
      <c r="C526" t="s">
        <v>2359</v>
      </c>
      <c r="D526" s="6" t="str">
        <f>CONCATENATE(employee_data35[[#This Row],[FirstName]], "-",employee_data35[[#This Row],[LastName]] )</f>
        <v>Taisha-Goble</v>
      </c>
      <c r="E526" s="1">
        <v>44311</v>
      </c>
      <c r="F526" s="1">
        <v>44969</v>
      </c>
      <c r="G526" s="7" t="str">
        <f>IF(ISBLANK(employee_data35[[#This Row],[ExitDate]]),"Yes","")</f>
        <v/>
      </c>
      <c r="H526" t="s">
        <v>2304</v>
      </c>
      <c r="I526" t="s">
        <v>2360</v>
      </c>
      <c r="J526" t="s">
        <v>2361</v>
      </c>
      <c r="K526" t="s">
        <v>139</v>
      </c>
      <c r="L526" s="6" t="str">
        <f>IF(ISBLANK(employee_data35[[#This Row],[ExitDate]]),"1","0")</f>
        <v>0</v>
      </c>
      <c r="M526" t="str">
        <f>IF(ISBLANK(employee_data35[[#This Row],[ExitDate]]),"Active","Tidak Active")</f>
        <v>Tidak Active</v>
      </c>
      <c r="N526" t="s">
        <v>33</v>
      </c>
      <c r="O526" t="s">
        <v>51</v>
      </c>
      <c r="P526" t="s">
        <v>35</v>
      </c>
      <c r="Q526" t="s">
        <v>126</v>
      </c>
      <c r="R526" t="s">
        <v>2362</v>
      </c>
      <c r="S526" t="s">
        <v>170</v>
      </c>
      <c r="T526" t="s">
        <v>305</v>
      </c>
      <c r="U526" s="1">
        <v>22531</v>
      </c>
      <c r="V526" s="7" t="str">
        <f>CONCATENATE(employee_data35[[#This Row],[First-LastName]]&amp;" "&amp;employee_data35[[#This Row],[DOB]])</f>
        <v>Taisha-Goble 22531</v>
      </c>
      <c r="W526" t="s">
        <v>40</v>
      </c>
      <c r="X526" t="s">
        <v>352</v>
      </c>
      <c r="Y526" t="s">
        <v>42</v>
      </c>
      <c r="Z526">
        <v>2127</v>
      </c>
      <c r="AA526" t="s">
        <v>128</v>
      </c>
      <c r="AB526" t="s">
        <v>104</v>
      </c>
      <c r="AC526" t="s">
        <v>45</v>
      </c>
      <c r="AD526">
        <v>3</v>
      </c>
    </row>
    <row r="527" spans="1:30" x14ac:dyDescent="0.3">
      <c r="A527">
        <v>3952</v>
      </c>
      <c r="B527" t="s">
        <v>747</v>
      </c>
      <c r="C527" t="s">
        <v>2363</v>
      </c>
      <c r="D527" s="6" t="str">
        <f>CONCATENATE(employee_data35[[#This Row],[FirstName]], "-",employee_data35[[#This Row],[LastName]] )</f>
        <v>Kramer-Simard</v>
      </c>
      <c r="E527" s="1">
        <v>44268</v>
      </c>
      <c r="F527" s="1"/>
      <c r="G527" s="7" t="str">
        <f>IF(ISBLANK(employee_data35[[#This Row],[ExitDate]]),"Yes","")</f>
        <v>Yes</v>
      </c>
      <c r="H527" t="s">
        <v>2309</v>
      </c>
      <c r="I527" t="s">
        <v>2364</v>
      </c>
      <c r="J527" t="s">
        <v>2365</v>
      </c>
      <c r="K527" t="s">
        <v>50</v>
      </c>
      <c r="L527" s="6" t="str">
        <f>IF(ISBLANK(employee_data35[[#This Row],[ExitDate]]),"1","0")</f>
        <v>1</v>
      </c>
      <c r="M527" t="str">
        <f>IF(ISBLANK(employee_data35[[#This Row],[ExitDate]]),"Active","Tidak Active")</f>
        <v>Active</v>
      </c>
      <c r="N527" t="s">
        <v>63</v>
      </c>
      <c r="O527" t="s">
        <v>51</v>
      </c>
      <c r="P527" t="s">
        <v>63</v>
      </c>
      <c r="Q527" t="s">
        <v>36</v>
      </c>
      <c r="R527" t="s">
        <v>37</v>
      </c>
      <c r="S527" t="s">
        <v>170</v>
      </c>
      <c r="T527" t="s">
        <v>39</v>
      </c>
      <c r="U527" s="1">
        <v>18568</v>
      </c>
      <c r="V527" s="7" t="str">
        <f>CONCATENATE(employee_data35[[#This Row],[First-LastName]]&amp;" "&amp;employee_data35[[#This Row],[DOB]])</f>
        <v>Kramer-Simard 18568</v>
      </c>
      <c r="W527" t="s">
        <v>40</v>
      </c>
      <c r="X527" t="s">
        <v>67</v>
      </c>
      <c r="Y527" t="s">
        <v>55</v>
      </c>
      <c r="Z527">
        <v>2110</v>
      </c>
      <c r="AA527" t="s">
        <v>93</v>
      </c>
      <c r="AB527" t="s">
        <v>75</v>
      </c>
      <c r="AC527" t="s">
        <v>45</v>
      </c>
      <c r="AD527">
        <v>3</v>
      </c>
    </row>
    <row r="528" spans="1:30" x14ac:dyDescent="0.3">
      <c r="A528">
        <v>3953</v>
      </c>
      <c r="B528" t="s">
        <v>2366</v>
      </c>
      <c r="C528" t="s">
        <v>596</v>
      </c>
      <c r="D528" s="6" t="str">
        <f>CONCATENATE(employee_data35[[#This Row],[FirstName]], "-",employee_data35[[#This Row],[LastName]] )</f>
        <v>Mark-Griffith</v>
      </c>
      <c r="E528" s="1">
        <v>44424</v>
      </c>
      <c r="F528" s="1"/>
      <c r="G528" s="7" t="str">
        <f>IF(ISBLANK(employee_data35[[#This Row],[ExitDate]]),"Yes","")</f>
        <v>Yes</v>
      </c>
      <c r="H528" t="s">
        <v>2309</v>
      </c>
      <c r="I528" t="s">
        <v>2367</v>
      </c>
      <c r="J528" t="s">
        <v>2368</v>
      </c>
      <c r="K528" t="s">
        <v>89</v>
      </c>
      <c r="L528" s="6" t="str">
        <f>IF(ISBLANK(employee_data35[[#This Row],[ExitDate]]),"1","0")</f>
        <v>1</v>
      </c>
      <c r="M528" t="str">
        <f>IF(ISBLANK(employee_data35[[#This Row],[ExitDate]]),"Active","Tidak Active")</f>
        <v>Active</v>
      </c>
      <c r="N528" t="s">
        <v>63</v>
      </c>
      <c r="O528" t="s">
        <v>64</v>
      </c>
      <c r="P528" t="s">
        <v>63</v>
      </c>
      <c r="Q528" t="s">
        <v>36</v>
      </c>
      <c r="R528" t="s">
        <v>37</v>
      </c>
      <c r="S528" t="s">
        <v>170</v>
      </c>
      <c r="T528" t="s">
        <v>101</v>
      </c>
      <c r="U528" s="1">
        <v>23795</v>
      </c>
      <c r="V528" s="7" t="str">
        <f>CONCATENATE(employee_data35[[#This Row],[First-LastName]]&amp;" "&amp;employee_data35[[#This Row],[DOB]])</f>
        <v>Mark-Griffith 23795</v>
      </c>
      <c r="W528" t="s">
        <v>40</v>
      </c>
      <c r="X528" t="s">
        <v>113</v>
      </c>
      <c r="Y528" t="s">
        <v>42</v>
      </c>
      <c r="Z528">
        <v>78692</v>
      </c>
      <c r="AA528" t="s">
        <v>43</v>
      </c>
      <c r="AB528" t="s">
        <v>84</v>
      </c>
      <c r="AC528" t="s">
        <v>45</v>
      </c>
      <c r="AD528">
        <v>3</v>
      </c>
    </row>
    <row r="529" spans="1:30" x14ac:dyDescent="0.3">
      <c r="A529">
        <v>3954</v>
      </c>
      <c r="B529" t="s">
        <v>2369</v>
      </c>
      <c r="C529" t="s">
        <v>1206</v>
      </c>
      <c r="D529" s="6" t="str">
        <f>CONCATENATE(employee_data35[[#This Row],[FirstName]], "-",employee_data35[[#This Row],[LastName]] )</f>
        <v>Denisse-Hayes</v>
      </c>
      <c r="E529" s="1">
        <v>44487</v>
      </c>
      <c r="F529" s="1"/>
      <c r="G529" s="7" t="str">
        <f>IF(ISBLANK(employee_data35[[#This Row],[ExitDate]]),"Yes","")</f>
        <v>Yes</v>
      </c>
      <c r="H529" t="s">
        <v>2304</v>
      </c>
      <c r="I529" t="s">
        <v>2370</v>
      </c>
      <c r="J529" t="s">
        <v>2371</v>
      </c>
      <c r="K529" t="s">
        <v>31</v>
      </c>
      <c r="L529" s="6" t="str">
        <f>IF(ISBLANK(employee_data35[[#This Row],[ExitDate]]),"1","0")</f>
        <v>1</v>
      </c>
      <c r="M529" t="str">
        <f>IF(ISBLANK(employee_data35[[#This Row],[ExitDate]]),"Active","Tidak Active")</f>
        <v>Active</v>
      </c>
      <c r="N529" t="s">
        <v>63</v>
      </c>
      <c r="O529" t="s">
        <v>64</v>
      </c>
      <c r="P529" t="s">
        <v>35</v>
      </c>
      <c r="Q529" t="s">
        <v>36</v>
      </c>
      <c r="R529" t="s">
        <v>37</v>
      </c>
      <c r="S529" t="s">
        <v>170</v>
      </c>
      <c r="T529" t="s">
        <v>81</v>
      </c>
      <c r="U529" s="1">
        <v>17117</v>
      </c>
      <c r="V529" s="7" t="str">
        <f>CONCATENATE(employee_data35[[#This Row],[First-LastName]]&amp;" "&amp;employee_data35[[#This Row],[DOB]])</f>
        <v>Denisse-Hayes 17117</v>
      </c>
      <c r="W529" t="s">
        <v>40</v>
      </c>
      <c r="X529" t="s">
        <v>292</v>
      </c>
      <c r="Y529" t="s">
        <v>42</v>
      </c>
      <c r="Z529">
        <v>87816</v>
      </c>
      <c r="AA529" t="s">
        <v>56</v>
      </c>
      <c r="AB529" t="s">
        <v>84</v>
      </c>
      <c r="AC529" t="s">
        <v>45</v>
      </c>
      <c r="AD529">
        <v>3</v>
      </c>
    </row>
    <row r="530" spans="1:30" x14ac:dyDescent="0.3">
      <c r="A530">
        <v>3955</v>
      </c>
      <c r="B530" t="s">
        <v>2372</v>
      </c>
      <c r="C530" t="s">
        <v>2373</v>
      </c>
      <c r="D530" s="6" t="str">
        <f>CONCATENATE(employee_data35[[#This Row],[FirstName]], "-",employee_data35[[#This Row],[LastName]] )</f>
        <v>Draven-Giles</v>
      </c>
      <c r="E530" s="1">
        <v>43877</v>
      </c>
      <c r="F530" s="1">
        <v>45001</v>
      </c>
      <c r="G530" s="7" t="str">
        <f>IF(ISBLANK(employee_data35[[#This Row],[ExitDate]]),"Yes","")</f>
        <v/>
      </c>
      <c r="H530" t="s">
        <v>2304</v>
      </c>
      <c r="I530" t="s">
        <v>2374</v>
      </c>
      <c r="J530" t="s">
        <v>2375</v>
      </c>
      <c r="K530" t="s">
        <v>133</v>
      </c>
      <c r="L530" s="6" t="str">
        <f>IF(ISBLANK(employee_data35[[#This Row],[ExitDate]]),"1","0")</f>
        <v>0</v>
      </c>
      <c r="M530" t="str">
        <f>IF(ISBLANK(employee_data35[[#This Row],[ExitDate]]),"Active","Tidak Active")</f>
        <v>Tidak Active</v>
      </c>
      <c r="N530" t="s">
        <v>33</v>
      </c>
      <c r="O530" t="s">
        <v>34</v>
      </c>
      <c r="P530" t="s">
        <v>63</v>
      </c>
      <c r="Q530" t="s">
        <v>126</v>
      </c>
      <c r="R530" t="s">
        <v>2376</v>
      </c>
      <c r="S530" t="s">
        <v>170</v>
      </c>
      <c r="T530" t="s">
        <v>177</v>
      </c>
      <c r="U530" s="1">
        <v>36096</v>
      </c>
      <c r="V530" s="7" t="str">
        <f>CONCATENATE(employee_data35[[#This Row],[First-LastName]]&amp;" "&amp;employee_data35[[#This Row],[DOB]])</f>
        <v>Draven-Giles 36096</v>
      </c>
      <c r="W530" t="s">
        <v>40</v>
      </c>
      <c r="X530" t="s">
        <v>178</v>
      </c>
      <c r="Y530" t="s">
        <v>42</v>
      </c>
      <c r="Z530">
        <v>31207</v>
      </c>
      <c r="AA530" t="s">
        <v>56</v>
      </c>
      <c r="AB530" t="s">
        <v>84</v>
      </c>
      <c r="AC530" t="s">
        <v>45</v>
      </c>
      <c r="AD530">
        <v>3</v>
      </c>
    </row>
    <row r="531" spans="1:30" x14ac:dyDescent="0.3">
      <c r="A531">
        <v>3956</v>
      </c>
      <c r="B531" t="s">
        <v>271</v>
      </c>
      <c r="C531" t="s">
        <v>2377</v>
      </c>
      <c r="D531" s="6" t="str">
        <f>CONCATENATE(employee_data35[[#This Row],[FirstName]], "-",employee_data35[[#This Row],[LastName]] )</f>
        <v>Aliana-Shaw</v>
      </c>
      <c r="E531" s="1">
        <v>43684</v>
      </c>
      <c r="F531" s="1">
        <v>44993</v>
      </c>
      <c r="G531" s="7" t="str">
        <f>IF(ISBLANK(employee_data35[[#This Row],[ExitDate]]),"Yes","")</f>
        <v/>
      </c>
      <c r="H531" t="s">
        <v>2304</v>
      </c>
      <c r="I531" t="s">
        <v>2378</v>
      </c>
      <c r="J531" t="s">
        <v>2379</v>
      </c>
      <c r="K531" t="s">
        <v>50</v>
      </c>
      <c r="L531" s="6" t="str">
        <f>IF(ISBLANK(employee_data35[[#This Row],[ExitDate]]),"1","0")</f>
        <v>0</v>
      </c>
      <c r="M531" t="str">
        <f>IF(ISBLANK(employee_data35[[#This Row],[ExitDate]]),"Active","Tidak Active")</f>
        <v>Tidak Active</v>
      </c>
      <c r="N531" t="s">
        <v>33</v>
      </c>
      <c r="O531" t="s">
        <v>51</v>
      </c>
      <c r="P531" t="s">
        <v>35</v>
      </c>
      <c r="Q531" t="s">
        <v>140</v>
      </c>
      <c r="R531" t="s">
        <v>2380</v>
      </c>
      <c r="S531" t="s">
        <v>170</v>
      </c>
      <c r="T531" t="s">
        <v>66</v>
      </c>
      <c r="U531" s="1">
        <v>35432</v>
      </c>
      <c r="V531" s="7" t="str">
        <f>CONCATENATE(employee_data35[[#This Row],[First-LastName]]&amp;" "&amp;employee_data35[[#This Row],[DOB]])</f>
        <v>Aliana-Shaw 35432</v>
      </c>
      <c r="W531" t="s">
        <v>120</v>
      </c>
      <c r="X531" t="s">
        <v>226</v>
      </c>
      <c r="Y531" t="s">
        <v>42</v>
      </c>
      <c r="Z531">
        <v>6158</v>
      </c>
      <c r="AA531" t="s">
        <v>93</v>
      </c>
      <c r="AB531" t="s">
        <v>44</v>
      </c>
      <c r="AC531" t="s">
        <v>45</v>
      </c>
      <c r="AD531">
        <v>3</v>
      </c>
    </row>
    <row r="532" spans="1:30" x14ac:dyDescent="0.3">
      <c r="A532">
        <v>3957</v>
      </c>
      <c r="B532" t="s">
        <v>2381</v>
      </c>
      <c r="C532" t="s">
        <v>2382</v>
      </c>
      <c r="D532" s="6" t="str">
        <f>CONCATENATE(employee_data35[[#This Row],[FirstName]], "-",employee_data35[[#This Row],[LastName]] )</f>
        <v>Makaila-Nixon</v>
      </c>
      <c r="E532" s="1">
        <v>44564</v>
      </c>
      <c r="F532" s="1"/>
      <c r="G532" s="7" t="str">
        <f>IF(ISBLANK(employee_data35[[#This Row],[ExitDate]]),"Yes","")</f>
        <v>Yes</v>
      </c>
      <c r="H532" t="s">
        <v>2304</v>
      </c>
      <c r="I532" t="s">
        <v>2383</v>
      </c>
      <c r="J532" t="s">
        <v>2384</v>
      </c>
      <c r="K532" t="s">
        <v>139</v>
      </c>
      <c r="L532" s="6" t="str">
        <f>IF(ISBLANK(employee_data35[[#This Row],[ExitDate]]),"1","0")</f>
        <v>1</v>
      </c>
      <c r="M532" t="str">
        <f>IF(ISBLANK(employee_data35[[#This Row],[ExitDate]]),"Active","Tidak Active")</f>
        <v>Active</v>
      </c>
      <c r="N532" t="s">
        <v>33</v>
      </c>
      <c r="O532" t="s">
        <v>34</v>
      </c>
      <c r="P532" t="s">
        <v>35</v>
      </c>
      <c r="Q532" t="s">
        <v>36</v>
      </c>
      <c r="R532" t="s">
        <v>37</v>
      </c>
      <c r="S532" t="s">
        <v>170</v>
      </c>
      <c r="T532" t="s">
        <v>90</v>
      </c>
      <c r="U532" s="1">
        <v>33240</v>
      </c>
      <c r="V532" s="7" t="str">
        <f>CONCATENATE(employee_data35[[#This Row],[First-LastName]]&amp;" "&amp;employee_data35[[#This Row],[DOB]])</f>
        <v>Makaila-Nixon 33240</v>
      </c>
      <c r="W532" t="s">
        <v>120</v>
      </c>
      <c r="X532" t="s">
        <v>1258</v>
      </c>
      <c r="Y532" t="s">
        <v>42</v>
      </c>
      <c r="Z532">
        <v>36554</v>
      </c>
      <c r="AA532" t="s">
        <v>74</v>
      </c>
      <c r="AB532" t="s">
        <v>104</v>
      </c>
      <c r="AC532" t="s">
        <v>45</v>
      </c>
      <c r="AD532">
        <v>3</v>
      </c>
    </row>
    <row r="533" spans="1:30" x14ac:dyDescent="0.3">
      <c r="A533">
        <v>3958</v>
      </c>
      <c r="B533" t="s">
        <v>2385</v>
      </c>
      <c r="C533" t="s">
        <v>2386</v>
      </c>
      <c r="D533" s="6" t="str">
        <f>CONCATENATE(employee_data35[[#This Row],[FirstName]], "-",employee_data35[[#This Row],[LastName]] )</f>
        <v>Mohammed-Orr</v>
      </c>
      <c r="E533" s="1">
        <v>44096</v>
      </c>
      <c r="F533" s="1"/>
      <c r="G533" s="7" t="str">
        <f>IF(ISBLANK(employee_data35[[#This Row],[ExitDate]]),"Yes","")</f>
        <v>Yes</v>
      </c>
      <c r="H533" t="s">
        <v>2304</v>
      </c>
      <c r="I533" t="s">
        <v>2387</v>
      </c>
      <c r="J533" t="s">
        <v>2388</v>
      </c>
      <c r="K533" t="s">
        <v>80</v>
      </c>
      <c r="L533" s="6" t="str">
        <f>IF(ISBLANK(employee_data35[[#This Row],[ExitDate]]),"1","0")</f>
        <v>1</v>
      </c>
      <c r="M533" t="str">
        <f>IF(ISBLANK(employee_data35[[#This Row],[ExitDate]]),"Active","Tidak Active")</f>
        <v>Active</v>
      </c>
      <c r="N533" t="s">
        <v>52</v>
      </c>
      <c r="O533" t="s">
        <v>34</v>
      </c>
      <c r="P533" t="s">
        <v>63</v>
      </c>
      <c r="Q533" t="s">
        <v>36</v>
      </c>
      <c r="R533" t="s">
        <v>37</v>
      </c>
      <c r="S533" t="s">
        <v>170</v>
      </c>
      <c r="T533" t="s">
        <v>90</v>
      </c>
      <c r="U533" s="1">
        <v>27290</v>
      </c>
      <c r="V533" s="7" t="str">
        <f>CONCATENATE(employee_data35[[#This Row],[First-LastName]]&amp;" "&amp;employee_data35[[#This Row],[DOB]])</f>
        <v>Mohammed-Orr 27290</v>
      </c>
      <c r="W533" t="s">
        <v>120</v>
      </c>
      <c r="X533" t="s">
        <v>226</v>
      </c>
      <c r="Y533" t="s">
        <v>42</v>
      </c>
      <c r="Z533">
        <v>53042</v>
      </c>
      <c r="AA533" t="s">
        <v>56</v>
      </c>
      <c r="AB533" t="s">
        <v>84</v>
      </c>
      <c r="AC533" t="s">
        <v>740</v>
      </c>
      <c r="AD533">
        <v>3</v>
      </c>
    </row>
    <row r="534" spans="1:30" x14ac:dyDescent="0.3">
      <c r="A534">
        <v>3959</v>
      </c>
      <c r="B534" t="s">
        <v>2389</v>
      </c>
      <c r="C534" t="s">
        <v>2390</v>
      </c>
      <c r="D534" s="6" t="str">
        <f>CONCATENATE(employee_data35[[#This Row],[FirstName]], "-",employee_data35[[#This Row],[LastName]] )</f>
        <v>Braylen-Mendoza</v>
      </c>
      <c r="E534" s="1">
        <v>44876</v>
      </c>
      <c r="F534" s="1">
        <v>45121</v>
      </c>
      <c r="G534" s="7" t="str">
        <f>IF(ISBLANK(employee_data35[[#This Row],[ExitDate]]),"Yes","")</f>
        <v/>
      </c>
      <c r="H534" t="s">
        <v>2391</v>
      </c>
      <c r="I534" t="s">
        <v>2392</v>
      </c>
      <c r="J534" t="s">
        <v>2393</v>
      </c>
      <c r="K534" t="s">
        <v>168</v>
      </c>
      <c r="L534" s="6" t="str">
        <f>IF(ISBLANK(employee_data35[[#This Row],[ExitDate]]),"1","0")</f>
        <v>0</v>
      </c>
      <c r="M534" t="str">
        <f>IF(ISBLANK(employee_data35[[#This Row],[ExitDate]]),"Active","Tidak Active")</f>
        <v>Tidak Active</v>
      </c>
      <c r="N534" t="s">
        <v>52</v>
      </c>
      <c r="O534" t="s">
        <v>51</v>
      </c>
      <c r="P534" t="s">
        <v>63</v>
      </c>
      <c r="Q534" t="s">
        <v>126</v>
      </c>
      <c r="R534" t="s">
        <v>2394</v>
      </c>
      <c r="S534" t="s">
        <v>170</v>
      </c>
      <c r="T534" t="s">
        <v>81</v>
      </c>
      <c r="U534" s="1">
        <v>32375</v>
      </c>
      <c r="V534" s="7" t="str">
        <f>CONCATENATE(employee_data35[[#This Row],[First-LastName]]&amp;" "&amp;employee_data35[[#This Row],[DOB]])</f>
        <v>Braylen-Mendoza 32375</v>
      </c>
      <c r="W534" t="s">
        <v>120</v>
      </c>
      <c r="X534" t="s">
        <v>226</v>
      </c>
      <c r="Y534" t="s">
        <v>55</v>
      </c>
      <c r="Z534">
        <v>42665</v>
      </c>
      <c r="AA534" t="s">
        <v>56</v>
      </c>
      <c r="AB534" t="s">
        <v>75</v>
      </c>
      <c r="AC534" t="s">
        <v>45</v>
      </c>
      <c r="AD534">
        <v>3</v>
      </c>
    </row>
    <row r="535" spans="1:30" x14ac:dyDescent="0.3">
      <c r="A535">
        <v>3960</v>
      </c>
      <c r="B535" t="s">
        <v>2395</v>
      </c>
      <c r="C535" t="s">
        <v>2396</v>
      </c>
      <c r="D535" s="6" t="str">
        <f>CONCATENATE(employee_data35[[#This Row],[FirstName]], "-",employee_data35[[#This Row],[LastName]] )</f>
        <v>Andreas-Torres</v>
      </c>
      <c r="E535" s="1">
        <v>43323</v>
      </c>
      <c r="F535" s="1"/>
      <c r="G535" s="7" t="str">
        <f>IF(ISBLANK(employee_data35[[#This Row],[ExitDate]]),"Yes","")</f>
        <v>Yes</v>
      </c>
      <c r="H535" t="s">
        <v>2397</v>
      </c>
      <c r="I535" t="s">
        <v>2398</v>
      </c>
      <c r="J535" t="s">
        <v>2399</v>
      </c>
      <c r="K535" t="s">
        <v>98</v>
      </c>
      <c r="L535" s="6" t="str">
        <f>IF(ISBLANK(employee_data35[[#This Row],[ExitDate]]),"1","0")</f>
        <v>1</v>
      </c>
      <c r="M535" t="str">
        <f>IF(ISBLANK(employee_data35[[#This Row],[ExitDate]]),"Active","Tidak Active")</f>
        <v>Active</v>
      </c>
      <c r="N535" t="s">
        <v>52</v>
      </c>
      <c r="O535" t="s">
        <v>51</v>
      </c>
      <c r="P535" t="s">
        <v>63</v>
      </c>
      <c r="Q535" t="s">
        <v>36</v>
      </c>
      <c r="R535" t="s">
        <v>37</v>
      </c>
      <c r="S535" t="s">
        <v>170</v>
      </c>
      <c r="T535" t="s">
        <v>90</v>
      </c>
      <c r="U535" s="1">
        <v>17262</v>
      </c>
      <c r="V535" s="7" t="str">
        <f>CONCATENATE(employee_data35[[#This Row],[First-LastName]]&amp;" "&amp;employee_data35[[#This Row],[DOB]])</f>
        <v>Andreas-Torres 17262</v>
      </c>
      <c r="W535" t="s">
        <v>120</v>
      </c>
      <c r="X535" t="s">
        <v>83</v>
      </c>
      <c r="Y535" t="s">
        <v>55</v>
      </c>
      <c r="Z535">
        <v>95490</v>
      </c>
      <c r="AA535" t="s">
        <v>43</v>
      </c>
      <c r="AB535" t="s">
        <v>84</v>
      </c>
      <c r="AC535" t="s">
        <v>45</v>
      </c>
      <c r="AD535">
        <v>3</v>
      </c>
    </row>
    <row r="536" spans="1:30" x14ac:dyDescent="0.3">
      <c r="A536">
        <v>3961</v>
      </c>
      <c r="B536" t="s">
        <v>2400</v>
      </c>
      <c r="C536" t="s">
        <v>2401</v>
      </c>
      <c r="D536" s="6" t="str">
        <f>CONCATENATE(employee_data35[[#This Row],[FirstName]], "-",employee_data35[[#This Row],[LastName]] )</f>
        <v>Maddison-Perez</v>
      </c>
      <c r="E536" s="1">
        <v>45016</v>
      </c>
      <c r="F536" s="1"/>
      <c r="G536" s="7" t="str">
        <f>IF(ISBLANK(employee_data35[[#This Row],[ExitDate]]),"Yes","")</f>
        <v>Yes</v>
      </c>
      <c r="H536" t="s">
        <v>2402</v>
      </c>
      <c r="I536" t="s">
        <v>2403</v>
      </c>
      <c r="J536" t="s">
        <v>2404</v>
      </c>
      <c r="K536" t="s">
        <v>118</v>
      </c>
      <c r="L536" s="6" t="str">
        <f>IF(ISBLANK(employee_data35[[#This Row],[ExitDate]]),"1","0")</f>
        <v>1</v>
      </c>
      <c r="M536" t="str">
        <f>IF(ISBLANK(employee_data35[[#This Row],[ExitDate]]),"Active","Tidak Active")</f>
        <v>Active</v>
      </c>
      <c r="N536" t="s">
        <v>63</v>
      </c>
      <c r="O536" t="s">
        <v>51</v>
      </c>
      <c r="P536" t="s">
        <v>63</v>
      </c>
      <c r="Q536" t="s">
        <v>36</v>
      </c>
      <c r="R536" t="s">
        <v>37</v>
      </c>
      <c r="S536" t="s">
        <v>170</v>
      </c>
      <c r="T536" t="s">
        <v>53</v>
      </c>
      <c r="U536" s="1">
        <v>28660</v>
      </c>
      <c r="V536" s="7" t="str">
        <f>CONCATENATE(employee_data35[[#This Row],[First-LastName]]&amp;" "&amp;employee_data35[[#This Row],[DOB]])</f>
        <v>Maddison-Perez 28660</v>
      </c>
      <c r="W536" t="s">
        <v>40</v>
      </c>
      <c r="X536" t="s">
        <v>163</v>
      </c>
      <c r="Y536" t="s">
        <v>55</v>
      </c>
      <c r="Z536">
        <v>74182</v>
      </c>
      <c r="AA536" t="s">
        <v>93</v>
      </c>
      <c r="AB536" t="s">
        <v>104</v>
      </c>
      <c r="AC536" t="s">
        <v>45</v>
      </c>
      <c r="AD536">
        <v>3</v>
      </c>
    </row>
    <row r="537" spans="1:30" x14ac:dyDescent="0.3">
      <c r="A537">
        <v>3962</v>
      </c>
      <c r="B537" t="s">
        <v>2405</v>
      </c>
      <c r="C537" t="s">
        <v>2406</v>
      </c>
      <c r="D537" s="6" t="str">
        <f>CONCATENATE(employee_data35[[#This Row],[FirstName]], "-",employee_data35[[#This Row],[LastName]] )</f>
        <v>Charlize-Wagner</v>
      </c>
      <c r="E537" s="1">
        <v>44265</v>
      </c>
      <c r="F537" s="1"/>
      <c r="G537" s="7" t="str">
        <f>IF(ISBLANK(employee_data35[[#This Row],[ExitDate]]),"Yes","")</f>
        <v>Yes</v>
      </c>
      <c r="H537" t="s">
        <v>1880</v>
      </c>
      <c r="I537" t="s">
        <v>2407</v>
      </c>
      <c r="J537" t="s">
        <v>2408</v>
      </c>
      <c r="K537" t="s">
        <v>139</v>
      </c>
      <c r="L537" s="6" t="str">
        <f>IF(ISBLANK(employee_data35[[#This Row],[ExitDate]]),"1","0")</f>
        <v>1</v>
      </c>
      <c r="M537" t="str">
        <f>IF(ISBLANK(employee_data35[[#This Row],[ExitDate]]),"Active","Tidak Active")</f>
        <v>Active</v>
      </c>
      <c r="N537" t="s">
        <v>33</v>
      </c>
      <c r="O537" t="s">
        <v>64</v>
      </c>
      <c r="P537" t="s">
        <v>52</v>
      </c>
      <c r="Q537" t="s">
        <v>36</v>
      </c>
      <c r="R537" t="s">
        <v>37</v>
      </c>
      <c r="S537" t="s">
        <v>170</v>
      </c>
      <c r="T537" t="s">
        <v>53</v>
      </c>
      <c r="U537" s="1">
        <v>33195</v>
      </c>
      <c r="V537" s="7" t="str">
        <f>CONCATENATE(employee_data35[[#This Row],[First-LastName]]&amp;" "&amp;employee_data35[[#This Row],[DOB]])</f>
        <v>Charlize-Wagner 33195</v>
      </c>
      <c r="W537" t="s">
        <v>40</v>
      </c>
      <c r="X537" t="s">
        <v>163</v>
      </c>
      <c r="Y537" t="s">
        <v>42</v>
      </c>
      <c r="Z537">
        <v>49449</v>
      </c>
      <c r="AA537" t="s">
        <v>56</v>
      </c>
      <c r="AB537" t="s">
        <v>104</v>
      </c>
      <c r="AC537" t="s">
        <v>45</v>
      </c>
      <c r="AD537">
        <v>3</v>
      </c>
    </row>
    <row r="538" spans="1:30" x14ac:dyDescent="0.3">
      <c r="A538">
        <v>3963</v>
      </c>
      <c r="B538" t="s">
        <v>2409</v>
      </c>
      <c r="C538" t="s">
        <v>2410</v>
      </c>
      <c r="D538" s="6" t="str">
        <f>CONCATENATE(employee_data35[[#This Row],[FirstName]], "-",employee_data35[[#This Row],[LastName]] )</f>
        <v>Micah-Pace</v>
      </c>
      <c r="E538" s="1">
        <v>43707</v>
      </c>
      <c r="F538" s="1"/>
      <c r="G538" s="7" t="str">
        <f>IF(ISBLANK(employee_data35[[#This Row],[ExitDate]]),"Yes","")</f>
        <v>Yes</v>
      </c>
      <c r="H538" t="s">
        <v>2411</v>
      </c>
      <c r="I538" t="s">
        <v>2412</v>
      </c>
      <c r="J538" t="s">
        <v>2413</v>
      </c>
      <c r="K538" t="s">
        <v>80</v>
      </c>
      <c r="L538" s="6" t="str">
        <f>IF(ISBLANK(employee_data35[[#This Row],[ExitDate]]),"1","0")</f>
        <v>1</v>
      </c>
      <c r="M538" t="str">
        <f>IF(ISBLANK(employee_data35[[#This Row],[ExitDate]]),"Active","Tidak Active")</f>
        <v>Active</v>
      </c>
      <c r="N538" t="s">
        <v>52</v>
      </c>
      <c r="O538" t="s">
        <v>64</v>
      </c>
      <c r="P538" t="s">
        <v>35</v>
      </c>
      <c r="Q538" t="s">
        <v>36</v>
      </c>
      <c r="R538" t="s">
        <v>37</v>
      </c>
      <c r="S538" t="s">
        <v>170</v>
      </c>
      <c r="T538" t="s">
        <v>90</v>
      </c>
      <c r="U538" s="1">
        <v>35934</v>
      </c>
      <c r="V538" s="7" t="str">
        <f>CONCATENATE(employee_data35[[#This Row],[First-LastName]]&amp;" "&amp;employee_data35[[#This Row],[DOB]])</f>
        <v>Micah-Pace 35934</v>
      </c>
      <c r="W538" t="s">
        <v>40</v>
      </c>
      <c r="X538" t="s">
        <v>226</v>
      </c>
      <c r="Y538" t="s">
        <v>42</v>
      </c>
      <c r="Z538">
        <v>39060</v>
      </c>
      <c r="AA538" t="s">
        <v>93</v>
      </c>
      <c r="AB538" t="s">
        <v>44</v>
      </c>
      <c r="AC538" t="s">
        <v>45</v>
      </c>
      <c r="AD538">
        <v>3</v>
      </c>
    </row>
    <row r="539" spans="1:30" x14ac:dyDescent="0.3">
      <c r="A539">
        <v>3964</v>
      </c>
      <c r="B539" t="s">
        <v>2414</v>
      </c>
      <c r="C539" t="s">
        <v>2415</v>
      </c>
      <c r="D539" s="6" t="str">
        <f>CONCATENATE(employee_data35[[#This Row],[FirstName]], "-",employee_data35[[#This Row],[LastName]] )</f>
        <v>Marlee-Stevens</v>
      </c>
      <c r="E539" s="1">
        <v>44354</v>
      </c>
      <c r="F539" s="1">
        <v>44951</v>
      </c>
      <c r="G539" s="7" t="str">
        <f>IF(ISBLANK(employee_data35[[#This Row],[ExitDate]]),"Yes","")</f>
        <v/>
      </c>
      <c r="H539" t="s">
        <v>2411</v>
      </c>
      <c r="I539" t="s">
        <v>2416</v>
      </c>
      <c r="J539" t="s">
        <v>2417</v>
      </c>
      <c r="K539" t="s">
        <v>168</v>
      </c>
      <c r="L539" s="6" t="str">
        <f>IF(ISBLANK(employee_data35[[#This Row],[ExitDate]]),"1","0")</f>
        <v>0</v>
      </c>
      <c r="M539" t="str">
        <f>IF(ISBLANK(employee_data35[[#This Row],[ExitDate]]),"Active","Tidak Active")</f>
        <v>Tidak Active</v>
      </c>
      <c r="N539" t="s">
        <v>52</v>
      </c>
      <c r="O539" t="s">
        <v>51</v>
      </c>
      <c r="P539" t="s">
        <v>35</v>
      </c>
      <c r="Q539" t="s">
        <v>99</v>
      </c>
      <c r="R539" t="s">
        <v>2418</v>
      </c>
      <c r="S539" t="s">
        <v>170</v>
      </c>
      <c r="T539" t="s">
        <v>53</v>
      </c>
      <c r="U539" s="1">
        <v>36948</v>
      </c>
      <c r="V539" s="7" t="str">
        <f>CONCATENATE(employee_data35[[#This Row],[First-LastName]]&amp;" "&amp;employee_data35[[#This Row],[DOB]])</f>
        <v>Marlee-Stevens 36948</v>
      </c>
      <c r="W539" t="s">
        <v>40</v>
      </c>
      <c r="X539" t="s">
        <v>163</v>
      </c>
      <c r="Y539" t="s">
        <v>55</v>
      </c>
      <c r="Z539">
        <v>21007</v>
      </c>
      <c r="AA539" t="s">
        <v>93</v>
      </c>
      <c r="AB539" t="s">
        <v>75</v>
      </c>
      <c r="AC539" t="s">
        <v>105</v>
      </c>
      <c r="AD539">
        <v>3</v>
      </c>
    </row>
    <row r="540" spans="1:30" x14ac:dyDescent="0.3">
      <c r="A540">
        <v>3965</v>
      </c>
      <c r="B540" t="s">
        <v>2419</v>
      </c>
      <c r="C540" t="s">
        <v>983</v>
      </c>
      <c r="D540" s="6" t="str">
        <f>CONCATENATE(employee_data35[[#This Row],[FirstName]], "-",employee_data35[[#This Row],[LastName]] )</f>
        <v>Precious-Roth</v>
      </c>
      <c r="E540" s="1">
        <v>43943</v>
      </c>
      <c r="F540" s="1"/>
      <c r="G540" s="7" t="str">
        <f>IF(ISBLANK(employee_data35[[#This Row],[ExitDate]]),"Yes","")</f>
        <v>Yes</v>
      </c>
      <c r="H540" t="s">
        <v>2420</v>
      </c>
      <c r="I540" t="s">
        <v>2421</v>
      </c>
      <c r="J540" t="s">
        <v>2422</v>
      </c>
      <c r="K540" t="s">
        <v>98</v>
      </c>
      <c r="L540" s="6" t="str">
        <f>IF(ISBLANK(employee_data35[[#This Row],[ExitDate]]),"1","0")</f>
        <v>1</v>
      </c>
      <c r="M540" t="str">
        <f>IF(ISBLANK(employee_data35[[#This Row],[ExitDate]]),"Active","Tidak Active")</f>
        <v>Active</v>
      </c>
      <c r="N540" t="s">
        <v>33</v>
      </c>
      <c r="O540" t="s">
        <v>64</v>
      </c>
      <c r="P540" t="s">
        <v>52</v>
      </c>
      <c r="Q540" t="s">
        <v>36</v>
      </c>
      <c r="R540" t="s">
        <v>37</v>
      </c>
      <c r="S540" t="s">
        <v>170</v>
      </c>
      <c r="T540" t="s">
        <v>81</v>
      </c>
      <c r="U540" s="1">
        <v>36100</v>
      </c>
      <c r="V540" s="7" t="str">
        <f>CONCATENATE(employee_data35[[#This Row],[First-LastName]]&amp;" "&amp;employee_data35[[#This Row],[DOB]])</f>
        <v>Precious-Roth 36100</v>
      </c>
      <c r="W540" t="s">
        <v>40</v>
      </c>
      <c r="X540" t="s">
        <v>83</v>
      </c>
      <c r="Y540" t="s">
        <v>42</v>
      </c>
      <c r="Z540">
        <v>12883</v>
      </c>
      <c r="AA540" t="s">
        <v>74</v>
      </c>
      <c r="AB540" t="s">
        <v>84</v>
      </c>
      <c r="AC540" t="s">
        <v>45</v>
      </c>
      <c r="AD540">
        <v>3</v>
      </c>
    </row>
    <row r="541" spans="1:30" x14ac:dyDescent="0.3">
      <c r="A541">
        <v>3966</v>
      </c>
      <c r="B541" t="s">
        <v>2423</v>
      </c>
      <c r="C541" t="s">
        <v>1553</v>
      </c>
      <c r="D541" s="6" t="str">
        <f>CONCATENATE(employee_data35[[#This Row],[FirstName]], "-",employee_data35[[#This Row],[LastName]] )</f>
        <v>Konner-Villegas</v>
      </c>
      <c r="E541" s="1">
        <v>43392</v>
      </c>
      <c r="F541" s="1">
        <v>44443</v>
      </c>
      <c r="G541" s="7" t="str">
        <f>IF(ISBLANK(employee_data35[[#This Row],[ExitDate]]),"Yes","")</f>
        <v/>
      </c>
      <c r="H541" t="s">
        <v>2424</v>
      </c>
      <c r="I541" t="s">
        <v>2425</v>
      </c>
      <c r="J541" t="s">
        <v>2426</v>
      </c>
      <c r="K541" t="s">
        <v>118</v>
      </c>
      <c r="L541" s="6" t="str">
        <f>IF(ISBLANK(employee_data35[[#This Row],[ExitDate]]),"1","0")</f>
        <v>0</v>
      </c>
      <c r="M541" t="str">
        <f>IF(ISBLANK(employee_data35[[#This Row],[ExitDate]]),"Active","Tidak Active")</f>
        <v>Tidak Active</v>
      </c>
      <c r="N541" t="s">
        <v>33</v>
      </c>
      <c r="O541" t="s">
        <v>51</v>
      </c>
      <c r="P541" t="s">
        <v>52</v>
      </c>
      <c r="Q541" t="s">
        <v>175</v>
      </c>
      <c r="R541" t="s">
        <v>2427</v>
      </c>
      <c r="S541" t="s">
        <v>2428</v>
      </c>
      <c r="T541" t="s">
        <v>90</v>
      </c>
      <c r="U541" s="1">
        <v>28608</v>
      </c>
      <c r="V541" s="7" t="str">
        <f>CONCATENATE(employee_data35[[#This Row],[First-LastName]]&amp;" "&amp;employee_data35[[#This Row],[DOB]])</f>
        <v>Konner-Villegas 28608</v>
      </c>
      <c r="W541" t="s">
        <v>40</v>
      </c>
      <c r="X541" t="s">
        <v>83</v>
      </c>
      <c r="Y541" t="s">
        <v>42</v>
      </c>
      <c r="Z541">
        <v>5707</v>
      </c>
      <c r="AA541" t="s">
        <v>93</v>
      </c>
      <c r="AB541" t="s">
        <v>75</v>
      </c>
      <c r="AC541" t="s">
        <v>45</v>
      </c>
      <c r="AD541">
        <v>3</v>
      </c>
    </row>
    <row r="542" spans="1:30" x14ac:dyDescent="0.3">
      <c r="A542">
        <v>3967</v>
      </c>
      <c r="B542" t="s">
        <v>2429</v>
      </c>
      <c r="C542" t="s">
        <v>1147</v>
      </c>
      <c r="D542" s="6" t="str">
        <f>CONCATENATE(employee_data35[[#This Row],[FirstName]], "-",employee_data35[[#This Row],[LastName]] )</f>
        <v>Anastasia-Gillespie</v>
      </c>
      <c r="E542" s="1">
        <v>43437</v>
      </c>
      <c r="F542" s="1">
        <v>44216</v>
      </c>
      <c r="G542" s="7" t="str">
        <f>IF(ISBLANK(employee_data35[[#This Row],[ExitDate]]),"Yes","")</f>
        <v/>
      </c>
      <c r="H542" t="s">
        <v>2309</v>
      </c>
      <c r="I542" t="s">
        <v>2430</v>
      </c>
      <c r="J542" t="s">
        <v>2431</v>
      </c>
      <c r="K542" t="s">
        <v>139</v>
      </c>
      <c r="L542" s="6" t="str">
        <f>IF(ISBLANK(employee_data35[[#This Row],[ExitDate]]),"1","0")</f>
        <v>0</v>
      </c>
      <c r="M542" t="str">
        <f>IF(ISBLANK(employee_data35[[#This Row],[ExitDate]]),"Active","Tidak Active")</f>
        <v>Tidak Active</v>
      </c>
      <c r="N542" t="s">
        <v>63</v>
      </c>
      <c r="O542" t="s">
        <v>51</v>
      </c>
      <c r="P542" t="s">
        <v>35</v>
      </c>
      <c r="Q542" t="s">
        <v>99</v>
      </c>
      <c r="R542" t="s">
        <v>2432</v>
      </c>
      <c r="S542" t="s">
        <v>170</v>
      </c>
      <c r="T542" t="s">
        <v>39</v>
      </c>
      <c r="U542" s="1">
        <v>20289</v>
      </c>
      <c r="V542" s="7" t="str">
        <f>CONCATENATE(employee_data35[[#This Row],[First-LastName]]&amp;" "&amp;employee_data35[[#This Row],[DOB]])</f>
        <v>Anastasia-Gillespie 20289</v>
      </c>
      <c r="W542" t="s">
        <v>40</v>
      </c>
      <c r="X542" t="s">
        <v>1258</v>
      </c>
      <c r="Y542" t="s">
        <v>42</v>
      </c>
      <c r="Z542">
        <v>10856</v>
      </c>
      <c r="AA542" t="s">
        <v>93</v>
      </c>
      <c r="AB542" t="s">
        <v>84</v>
      </c>
      <c r="AC542" t="s">
        <v>45</v>
      </c>
      <c r="AD542">
        <v>3</v>
      </c>
    </row>
    <row r="543" spans="1:30" x14ac:dyDescent="0.3">
      <c r="A543">
        <v>3968</v>
      </c>
      <c r="B543" t="s">
        <v>2433</v>
      </c>
      <c r="C543" t="s">
        <v>2043</v>
      </c>
      <c r="D543" s="6" t="str">
        <f>CONCATENATE(employee_data35[[#This Row],[FirstName]], "-",employee_data35[[#This Row],[LastName]] )</f>
        <v>Emely-Rice</v>
      </c>
      <c r="E543" s="1">
        <v>44247</v>
      </c>
      <c r="F543" s="1"/>
      <c r="G543" s="7" t="str">
        <f>IF(ISBLANK(employee_data35[[#This Row],[ExitDate]]),"Yes","")</f>
        <v>Yes</v>
      </c>
      <c r="H543" t="s">
        <v>2309</v>
      </c>
      <c r="I543" t="s">
        <v>2434</v>
      </c>
      <c r="J543" t="s">
        <v>2435</v>
      </c>
      <c r="K543" t="s">
        <v>118</v>
      </c>
      <c r="L543" s="6" t="str">
        <f>IF(ISBLANK(employee_data35[[#This Row],[ExitDate]]),"1","0")</f>
        <v>1</v>
      </c>
      <c r="M543" t="str">
        <f>IF(ISBLANK(employee_data35[[#This Row],[ExitDate]]),"Active","Tidak Active")</f>
        <v>Active</v>
      </c>
      <c r="N543" t="s">
        <v>33</v>
      </c>
      <c r="O543" t="s">
        <v>64</v>
      </c>
      <c r="P543" t="s">
        <v>35</v>
      </c>
      <c r="Q543" t="s">
        <v>36</v>
      </c>
      <c r="R543" t="s">
        <v>37</v>
      </c>
      <c r="S543" t="s">
        <v>170</v>
      </c>
      <c r="T543" t="s">
        <v>111</v>
      </c>
      <c r="U543" s="1">
        <v>24667</v>
      </c>
      <c r="V543" s="7" t="str">
        <f>CONCATENATE(employee_data35[[#This Row],[First-LastName]]&amp;" "&amp;employee_data35[[#This Row],[DOB]])</f>
        <v>Emely-Rice 24667</v>
      </c>
      <c r="W543" t="s">
        <v>40</v>
      </c>
      <c r="X543" t="s">
        <v>113</v>
      </c>
      <c r="Y543" t="s">
        <v>42</v>
      </c>
      <c r="Z543">
        <v>94663</v>
      </c>
      <c r="AA543" t="s">
        <v>74</v>
      </c>
      <c r="AB543" t="s">
        <v>84</v>
      </c>
      <c r="AC543" t="s">
        <v>45</v>
      </c>
      <c r="AD543">
        <v>3</v>
      </c>
    </row>
    <row r="544" spans="1:30" x14ac:dyDescent="0.3">
      <c r="A544">
        <v>3969</v>
      </c>
      <c r="B544" t="s">
        <v>975</v>
      </c>
      <c r="C544" t="s">
        <v>2382</v>
      </c>
      <c r="D544" s="6" t="str">
        <f>CONCATENATE(employee_data35[[#This Row],[FirstName]], "-",employee_data35[[#This Row],[LastName]] )</f>
        <v>Lewis-Nixon</v>
      </c>
      <c r="E544" s="1">
        <v>44213</v>
      </c>
      <c r="F544" s="1"/>
      <c r="G544" s="7" t="str">
        <f>IF(ISBLANK(employee_data35[[#This Row],[ExitDate]]),"Yes","")</f>
        <v>Yes</v>
      </c>
      <c r="H544" t="s">
        <v>2304</v>
      </c>
      <c r="I544" t="s">
        <v>2436</v>
      </c>
      <c r="J544" t="s">
        <v>2437</v>
      </c>
      <c r="K544" t="s">
        <v>62</v>
      </c>
      <c r="L544" s="6" t="str">
        <f>IF(ISBLANK(employee_data35[[#This Row],[ExitDate]]),"1","0")</f>
        <v>1</v>
      </c>
      <c r="M544" t="str">
        <f>IF(ISBLANK(employee_data35[[#This Row],[ExitDate]]),"Active","Tidak Active")</f>
        <v>Active</v>
      </c>
      <c r="N544" t="s">
        <v>33</v>
      </c>
      <c r="O544" t="s">
        <v>51</v>
      </c>
      <c r="P544" t="s">
        <v>63</v>
      </c>
      <c r="Q544" t="s">
        <v>36</v>
      </c>
      <c r="R544" t="s">
        <v>37</v>
      </c>
      <c r="S544" t="s">
        <v>170</v>
      </c>
      <c r="T544" t="s">
        <v>53</v>
      </c>
      <c r="U544" s="1">
        <v>24276</v>
      </c>
      <c r="V544" s="7" t="str">
        <f>CONCATENATE(employee_data35[[#This Row],[First-LastName]]&amp;" "&amp;employee_data35[[#This Row],[DOB]])</f>
        <v>Lewis-Nixon 24276</v>
      </c>
      <c r="W544" t="s">
        <v>40</v>
      </c>
      <c r="X544" t="s">
        <v>163</v>
      </c>
      <c r="Y544" t="s">
        <v>42</v>
      </c>
      <c r="Z544">
        <v>61086</v>
      </c>
      <c r="AA544" t="s">
        <v>128</v>
      </c>
      <c r="AB544" t="s">
        <v>104</v>
      </c>
      <c r="AC544" t="s">
        <v>105</v>
      </c>
      <c r="AD544">
        <v>3</v>
      </c>
    </row>
    <row r="545" spans="1:30" x14ac:dyDescent="0.3">
      <c r="A545">
        <v>3970</v>
      </c>
      <c r="B545" t="s">
        <v>2438</v>
      </c>
      <c r="C545" t="s">
        <v>2439</v>
      </c>
      <c r="D545" s="6" t="str">
        <f>CONCATENATE(employee_data35[[#This Row],[FirstName]], "-",employee_data35[[#This Row],[LastName]] )</f>
        <v>Macy-Webster</v>
      </c>
      <c r="E545" s="1">
        <v>44108</v>
      </c>
      <c r="F545" s="1">
        <v>45043</v>
      </c>
      <c r="G545" s="7" t="str">
        <f>IF(ISBLANK(employee_data35[[#This Row],[ExitDate]]),"Yes","")</f>
        <v/>
      </c>
      <c r="H545" t="s">
        <v>2304</v>
      </c>
      <c r="I545" t="s">
        <v>2440</v>
      </c>
      <c r="J545" t="s">
        <v>2441</v>
      </c>
      <c r="K545" t="s">
        <v>168</v>
      </c>
      <c r="L545" s="6" t="str">
        <f>IF(ISBLANK(employee_data35[[#This Row],[ExitDate]]),"1","0")</f>
        <v>0</v>
      </c>
      <c r="M545" t="str">
        <f>IF(ISBLANK(employee_data35[[#This Row],[ExitDate]]),"Active","Tidak Active")</f>
        <v>Tidak Active</v>
      </c>
      <c r="N545" t="s">
        <v>52</v>
      </c>
      <c r="O545" t="s">
        <v>64</v>
      </c>
      <c r="P545" t="s">
        <v>63</v>
      </c>
      <c r="Q545" t="s">
        <v>175</v>
      </c>
      <c r="R545" t="s">
        <v>2442</v>
      </c>
      <c r="S545" t="s">
        <v>170</v>
      </c>
      <c r="T545" t="s">
        <v>90</v>
      </c>
      <c r="U545" s="1">
        <v>18575</v>
      </c>
      <c r="V545" s="7" t="str">
        <f>CONCATENATE(employee_data35[[#This Row],[First-LastName]]&amp;" "&amp;employee_data35[[#This Row],[DOB]])</f>
        <v>Macy-Webster 18575</v>
      </c>
      <c r="W545" t="s">
        <v>40</v>
      </c>
      <c r="X545" t="s">
        <v>226</v>
      </c>
      <c r="Y545" t="s">
        <v>42</v>
      </c>
      <c r="Z545">
        <v>44077</v>
      </c>
      <c r="AA545" t="s">
        <v>74</v>
      </c>
      <c r="AB545" t="s">
        <v>84</v>
      </c>
      <c r="AC545" t="s">
        <v>105</v>
      </c>
      <c r="AD545">
        <v>3</v>
      </c>
    </row>
    <row r="546" spans="1:30" x14ac:dyDescent="0.3">
      <c r="A546">
        <v>3971</v>
      </c>
      <c r="B546" t="s">
        <v>2443</v>
      </c>
      <c r="C546" t="s">
        <v>2444</v>
      </c>
      <c r="D546" s="6" t="str">
        <f>CONCATENATE(employee_data35[[#This Row],[FirstName]], "-",employee_data35[[#This Row],[LastName]] )</f>
        <v>Ciara-Acevedo</v>
      </c>
      <c r="E546" s="1">
        <v>44225</v>
      </c>
      <c r="F546" s="1"/>
      <c r="G546" s="7" t="str">
        <f>IF(ISBLANK(employee_data35[[#This Row],[ExitDate]]),"Yes","")</f>
        <v>Yes</v>
      </c>
      <c r="H546" t="s">
        <v>2304</v>
      </c>
      <c r="I546" t="s">
        <v>2445</v>
      </c>
      <c r="J546" t="s">
        <v>2446</v>
      </c>
      <c r="K546" t="s">
        <v>133</v>
      </c>
      <c r="L546" s="6" t="str">
        <f>IF(ISBLANK(employee_data35[[#This Row],[ExitDate]]),"1","0")</f>
        <v>1</v>
      </c>
      <c r="M546" t="str">
        <f>IF(ISBLANK(employee_data35[[#This Row],[ExitDate]]),"Active","Tidak Active")</f>
        <v>Active</v>
      </c>
      <c r="N546" t="s">
        <v>52</v>
      </c>
      <c r="O546" t="s">
        <v>51</v>
      </c>
      <c r="P546" t="s">
        <v>35</v>
      </c>
      <c r="Q546" t="s">
        <v>36</v>
      </c>
      <c r="R546" t="s">
        <v>37</v>
      </c>
      <c r="S546" t="s">
        <v>170</v>
      </c>
      <c r="T546" t="s">
        <v>81</v>
      </c>
      <c r="U546" s="1">
        <v>21489</v>
      </c>
      <c r="V546" s="7" t="str">
        <f>CONCATENATE(employee_data35[[#This Row],[First-LastName]]&amp;" "&amp;employee_data35[[#This Row],[DOB]])</f>
        <v>Ciara-Acevedo 21489</v>
      </c>
      <c r="W546" t="s">
        <v>120</v>
      </c>
      <c r="X546" t="s">
        <v>103</v>
      </c>
      <c r="Y546" t="s">
        <v>42</v>
      </c>
      <c r="Z546">
        <v>49694</v>
      </c>
      <c r="AA546" t="s">
        <v>74</v>
      </c>
      <c r="AB546" t="s">
        <v>44</v>
      </c>
      <c r="AC546" t="s">
        <v>45</v>
      </c>
      <c r="AD546">
        <v>3</v>
      </c>
    </row>
    <row r="547" spans="1:30" x14ac:dyDescent="0.3">
      <c r="A547">
        <v>3972</v>
      </c>
      <c r="B547" t="s">
        <v>2447</v>
      </c>
      <c r="C547" t="s">
        <v>329</v>
      </c>
      <c r="D547" s="6" t="str">
        <f>CONCATENATE(employee_data35[[#This Row],[FirstName]], "-",employee_data35[[#This Row],[LastName]] )</f>
        <v>Eleanor-Patton</v>
      </c>
      <c r="E547" s="1">
        <v>44768</v>
      </c>
      <c r="F547" s="1"/>
      <c r="G547" s="7" t="str">
        <f>IF(ISBLANK(employee_data35[[#This Row],[ExitDate]]),"Yes","")</f>
        <v>Yes</v>
      </c>
      <c r="H547" t="s">
        <v>2304</v>
      </c>
      <c r="I547" t="s">
        <v>2448</v>
      </c>
      <c r="J547" t="s">
        <v>2449</v>
      </c>
      <c r="K547" t="s">
        <v>80</v>
      </c>
      <c r="L547" s="6" t="str">
        <f>IF(ISBLANK(employee_data35[[#This Row],[ExitDate]]),"1","0")</f>
        <v>1</v>
      </c>
      <c r="M547" t="str">
        <f>IF(ISBLANK(employee_data35[[#This Row],[ExitDate]]),"Active","Tidak Active")</f>
        <v>Active</v>
      </c>
      <c r="N547" t="s">
        <v>52</v>
      </c>
      <c r="O547" t="s">
        <v>64</v>
      </c>
      <c r="P547" t="s">
        <v>52</v>
      </c>
      <c r="Q547" t="s">
        <v>36</v>
      </c>
      <c r="R547" t="s">
        <v>37</v>
      </c>
      <c r="S547" t="s">
        <v>170</v>
      </c>
      <c r="T547" t="s">
        <v>81</v>
      </c>
      <c r="U547" s="1">
        <v>20247</v>
      </c>
      <c r="V547" s="7" t="str">
        <f>CONCATENATE(employee_data35[[#This Row],[First-LastName]]&amp;" "&amp;employee_data35[[#This Row],[DOB]])</f>
        <v>Eleanor-Patton 20247</v>
      </c>
      <c r="W547" t="s">
        <v>120</v>
      </c>
      <c r="X547" t="s">
        <v>226</v>
      </c>
      <c r="Y547" t="s">
        <v>42</v>
      </c>
      <c r="Z547">
        <v>21727</v>
      </c>
      <c r="AA547" t="s">
        <v>93</v>
      </c>
      <c r="AB547" t="s">
        <v>104</v>
      </c>
      <c r="AC547" t="s">
        <v>45</v>
      </c>
      <c r="AD547">
        <v>3</v>
      </c>
    </row>
    <row r="548" spans="1:30" x14ac:dyDescent="0.3">
      <c r="A548">
        <v>3973</v>
      </c>
      <c r="B548" t="s">
        <v>2450</v>
      </c>
      <c r="C548" t="s">
        <v>2451</v>
      </c>
      <c r="D548" s="6" t="str">
        <f>CONCATENATE(employee_data35[[#This Row],[FirstName]], "-",employee_data35[[#This Row],[LastName]] )</f>
        <v>Brooklyn-Tanner</v>
      </c>
      <c r="E548" s="1">
        <v>43364</v>
      </c>
      <c r="F548" s="1">
        <v>45099</v>
      </c>
      <c r="G548" s="7" t="str">
        <f>IF(ISBLANK(employee_data35[[#This Row],[ExitDate]]),"Yes","")</f>
        <v/>
      </c>
      <c r="H548" t="s">
        <v>2304</v>
      </c>
      <c r="I548" t="s">
        <v>2452</v>
      </c>
      <c r="J548" t="s">
        <v>2453</v>
      </c>
      <c r="K548" t="s">
        <v>98</v>
      </c>
      <c r="L548" s="6" t="str">
        <f>IF(ISBLANK(employee_data35[[#This Row],[ExitDate]]),"1","0")</f>
        <v>0</v>
      </c>
      <c r="M548" t="str">
        <f>IF(ISBLANK(employee_data35[[#This Row],[ExitDate]]),"Active","Tidak Active")</f>
        <v>Tidak Active</v>
      </c>
      <c r="N548" t="s">
        <v>52</v>
      </c>
      <c r="O548" t="s">
        <v>34</v>
      </c>
      <c r="P548" t="s">
        <v>35</v>
      </c>
      <c r="Q548" t="s">
        <v>126</v>
      </c>
      <c r="R548" t="s">
        <v>2454</v>
      </c>
      <c r="S548" t="s">
        <v>170</v>
      </c>
      <c r="T548" t="s">
        <v>90</v>
      </c>
      <c r="U548" s="1">
        <v>26806</v>
      </c>
      <c r="V548" s="7" t="str">
        <f>CONCATENATE(employee_data35[[#This Row],[First-LastName]]&amp;" "&amp;employee_data35[[#This Row],[DOB]])</f>
        <v>Brooklyn-Tanner 26806</v>
      </c>
      <c r="W548" t="s">
        <v>120</v>
      </c>
      <c r="X548" t="s">
        <v>83</v>
      </c>
      <c r="Y548" t="s">
        <v>42</v>
      </c>
      <c r="Z548">
        <v>50856</v>
      </c>
      <c r="AA548" t="s">
        <v>56</v>
      </c>
      <c r="AB548" t="s">
        <v>75</v>
      </c>
      <c r="AC548" t="s">
        <v>105</v>
      </c>
      <c r="AD548">
        <v>3</v>
      </c>
    </row>
    <row r="549" spans="1:30" x14ac:dyDescent="0.3">
      <c r="A549">
        <v>3974</v>
      </c>
      <c r="B549" t="s">
        <v>2455</v>
      </c>
      <c r="C549" t="s">
        <v>997</v>
      </c>
      <c r="D549" s="6" t="str">
        <f>CONCATENATE(employee_data35[[#This Row],[FirstName]], "-",employee_data35[[#This Row],[LastName]] )</f>
        <v>Zander-Franco</v>
      </c>
      <c r="E549" s="1">
        <v>43459</v>
      </c>
      <c r="F549" s="1">
        <v>43656</v>
      </c>
      <c r="G549" s="7" t="str">
        <f>IF(ISBLANK(employee_data35[[#This Row],[ExitDate]]),"Yes","")</f>
        <v/>
      </c>
      <c r="H549" t="s">
        <v>2391</v>
      </c>
      <c r="I549" t="s">
        <v>2456</v>
      </c>
      <c r="J549" t="s">
        <v>2457</v>
      </c>
      <c r="K549" t="s">
        <v>89</v>
      </c>
      <c r="L549" s="6" t="str">
        <f>IF(ISBLANK(employee_data35[[#This Row],[ExitDate]]),"1","0")</f>
        <v>0</v>
      </c>
      <c r="M549" t="str">
        <f>IF(ISBLANK(employee_data35[[#This Row],[ExitDate]]),"Active","Tidak Active")</f>
        <v>Tidak Active</v>
      </c>
      <c r="N549" t="s">
        <v>52</v>
      </c>
      <c r="O549" t="s">
        <v>34</v>
      </c>
      <c r="P549" t="s">
        <v>63</v>
      </c>
      <c r="Q549" t="s">
        <v>99</v>
      </c>
      <c r="R549" t="s">
        <v>2458</v>
      </c>
      <c r="S549" t="s">
        <v>170</v>
      </c>
      <c r="T549" t="s">
        <v>101</v>
      </c>
      <c r="U549" s="1">
        <v>31419</v>
      </c>
      <c r="V549" s="7" t="str">
        <f>CONCATENATE(employee_data35[[#This Row],[First-LastName]]&amp;" "&amp;employee_data35[[#This Row],[DOB]])</f>
        <v>Zander-Franco 31419</v>
      </c>
      <c r="W549" t="s">
        <v>120</v>
      </c>
      <c r="X549" t="s">
        <v>113</v>
      </c>
      <c r="Y549" t="s">
        <v>55</v>
      </c>
      <c r="Z549">
        <v>97255</v>
      </c>
      <c r="AA549" t="s">
        <v>74</v>
      </c>
      <c r="AB549" t="s">
        <v>84</v>
      </c>
      <c r="AC549" t="s">
        <v>105</v>
      </c>
      <c r="AD549">
        <v>3</v>
      </c>
    </row>
    <row r="550" spans="1:30" x14ac:dyDescent="0.3">
      <c r="A550">
        <v>3975</v>
      </c>
      <c r="B550" t="s">
        <v>2459</v>
      </c>
      <c r="C550" t="s">
        <v>1099</v>
      </c>
      <c r="D550" s="6" t="str">
        <f>CONCATENATE(employee_data35[[#This Row],[FirstName]], "-",employee_data35[[#This Row],[LastName]] )</f>
        <v>Kianna-Rhodes</v>
      </c>
      <c r="E550" s="1">
        <v>44138</v>
      </c>
      <c r="F550" s="1">
        <v>44829</v>
      </c>
      <c r="G550" s="7" t="str">
        <f>IF(ISBLANK(employee_data35[[#This Row],[ExitDate]]),"Yes","")</f>
        <v/>
      </c>
      <c r="H550" t="s">
        <v>2397</v>
      </c>
      <c r="I550" t="s">
        <v>2460</v>
      </c>
      <c r="J550" t="s">
        <v>2461</v>
      </c>
      <c r="K550" t="s">
        <v>31</v>
      </c>
      <c r="L550" s="6" t="str">
        <f>IF(ISBLANK(employee_data35[[#This Row],[ExitDate]]),"1","0")</f>
        <v>0</v>
      </c>
      <c r="M550" t="str">
        <f>IF(ISBLANK(employee_data35[[#This Row],[ExitDate]]),"Active","Tidak Active")</f>
        <v>Tidak Active</v>
      </c>
      <c r="N550" t="s">
        <v>52</v>
      </c>
      <c r="O550" t="s">
        <v>64</v>
      </c>
      <c r="P550" t="s">
        <v>35</v>
      </c>
      <c r="Q550" t="s">
        <v>175</v>
      </c>
      <c r="R550" t="s">
        <v>2462</v>
      </c>
      <c r="S550" t="s">
        <v>170</v>
      </c>
      <c r="T550" t="s">
        <v>90</v>
      </c>
      <c r="U550" s="1">
        <v>36185</v>
      </c>
      <c r="V550" s="7" t="str">
        <f>CONCATENATE(employee_data35[[#This Row],[First-LastName]]&amp;" "&amp;employee_data35[[#This Row],[DOB]])</f>
        <v>Kianna-Rhodes 36185</v>
      </c>
      <c r="W550" t="s">
        <v>120</v>
      </c>
      <c r="X550" t="s">
        <v>103</v>
      </c>
      <c r="Y550" t="s">
        <v>55</v>
      </c>
      <c r="Z550">
        <v>44793</v>
      </c>
      <c r="AA550" t="s">
        <v>128</v>
      </c>
      <c r="AB550" t="s">
        <v>75</v>
      </c>
      <c r="AC550" t="s">
        <v>45</v>
      </c>
      <c r="AD550">
        <v>3</v>
      </c>
    </row>
    <row r="551" spans="1:30" x14ac:dyDescent="0.3">
      <c r="A551">
        <v>3976</v>
      </c>
      <c r="B551" t="s">
        <v>514</v>
      </c>
      <c r="C551" t="s">
        <v>2463</v>
      </c>
      <c r="D551" s="6" t="str">
        <f>CONCATENATE(employee_data35[[#This Row],[FirstName]], "-",employee_data35[[#This Row],[LastName]] )</f>
        <v>Kinsley-Braun</v>
      </c>
      <c r="E551" s="1">
        <v>44491</v>
      </c>
      <c r="F551" s="1"/>
      <c r="G551" s="7" t="str">
        <f>IF(ISBLANK(employee_data35[[#This Row],[ExitDate]]),"Yes","")</f>
        <v>Yes</v>
      </c>
      <c r="H551" t="s">
        <v>1880</v>
      </c>
      <c r="I551" t="s">
        <v>2464</v>
      </c>
      <c r="J551" t="s">
        <v>2465</v>
      </c>
      <c r="K551" t="s">
        <v>139</v>
      </c>
      <c r="L551" s="6" t="str">
        <f>IF(ISBLANK(employee_data35[[#This Row],[ExitDate]]),"1","0")</f>
        <v>1</v>
      </c>
      <c r="M551" t="str">
        <f>IF(ISBLANK(employee_data35[[#This Row],[ExitDate]]),"Active","Tidak Active")</f>
        <v>Active</v>
      </c>
      <c r="N551" t="s">
        <v>63</v>
      </c>
      <c r="O551" t="s">
        <v>34</v>
      </c>
      <c r="P551" t="s">
        <v>35</v>
      </c>
      <c r="Q551" t="s">
        <v>36</v>
      </c>
      <c r="R551" t="s">
        <v>37</v>
      </c>
      <c r="S551" t="s">
        <v>170</v>
      </c>
      <c r="T551" t="s">
        <v>90</v>
      </c>
      <c r="U551" s="1">
        <v>33559</v>
      </c>
      <c r="V551" s="7" t="str">
        <f>CONCATENATE(employee_data35[[#This Row],[First-LastName]]&amp;" "&amp;employee_data35[[#This Row],[DOB]])</f>
        <v>Kinsley-Braun 33559</v>
      </c>
      <c r="W551" t="s">
        <v>40</v>
      </c>
      <c r="X551" t="s">
        <v>83</v>
      </c>
      <c r="Y551" t="s">
        <v>42</v>
      </c>
      <c r="Z551">
        <v>24094</v>
      </c>
      <c r="AA551" t="s">
        <v>43</v>
      </c>
      <c r="AB551" t="s">
        <v>104</v>
      </c>
      <c r="AC551" t="s">
        <v>45</v>
      </c>
      <c r="AD551">
        <v>3</v>
      </c>
    </row>
    <row r="552" spans="1:30" x14ac:dyDescent="0.3">
      <c r="A552">
        <v>3977</v>
      </c>
      <c r="B552" t="s">
        <v>2466</v>
      </c>
      <c r="C552" t="s">
        <v>1529</v>
      </c>
      <c r="D552" s="6" t="str">
        <f>CONCATENATE(employee_data35[[#This Row],[FirstName]], "-",employee_data35[[#This Row],[LastName]] )</f>
        <v>Gordon-Wu</v>
      </c>
      <c r="E552" s="1">
        <v>43339</v>
      </c>
      <c r="F552" s="1"/>
      <c r="G552" s="7" t="str">
        <f>IF(ISBLANK(employee_data35[[#This Row],[ExitDate]]),"Yes","")</f>
        <v>Yes</v>
      </c>
      <c r="H552" t="s">
        <v>2411</v>
      </c>
      <c r="I552" t="s">
        <v>2467</v>
      </c>
      <c r="J552" t="s">
        <v>2468</v>
      </c>
      <c r="K552" t="s">
        <v>80</v>
      </c>
      <c r="L552" s="6" t="str">
        <f>IF(ISBLANK(employee_data35[[#This Row],[ExitDate]]),"1","0")</f>
        <v>1</v>
      </c>
      <c r="M552" t="str">
        <f>IF(ISBLANK(employee_data35[[#This Row],[ExitDate]]),"Active","Tidak Active")</f>
        <v>Active</v>
      </c>
      <c r="N552" t="s">
        <v>63</v>
      </c>
      <c r="O552" t="s">
        <v>51</v>
      </c>
      <c r="P552" t="s">
        <v>63</v>
      </c>
      <c r="Q552" t="s">
        <v>36</v>
      </c>
      <c r="R552" t="s">
        <v>37</v>
      </c>
      <c r="S552" t="s">
        <v>170</v>
      </c>
      <c r="T552" t="s">
        <v>305</v>
      </c>
      <c r="U552" s="1">
        <v>15937</v>
      </c>
      <c r="V552" s="7" t="str">
        <f>CONCATENATE(employee_data35[[#This Row],[First-LastName]]&amp;" "&amp;employee_data35[[#This Row],[DOB]])</f>
        <v>Gordon-Wu 15937</v>
      </c>
      <c r="W552" t="s">
        <v>40</v>
      </c>
      <c r="X552" t="s">
        <v>1044</v>
      </c>
      <c r="Y552" t="s">
        <v>42</v>
      </c>
      <c r="Z552">
        <v>41670</v>
      </c>
      <c r="AA552" t="s">
        <v>93</v>
      </c>
      <c r="AB552" t="s">
        <v>104</v>
      </c>
      <c r="AC552" t="s">
        <v>45</v>
      </c>
      <c r="AD552">
        <v>3</v>
      </c>
    </row>
    <row r="553" spans="1:30" x14ac:dyDescent="0.3">
      <c r="A553">
        <v>3978</v>
      </c>
      <c r="B553" t="s">
        <v>2469</v>
      </c>
      <c r="C553" t="s">
        <v>1595</v>
      </c>
      <c r="D553" s="6" t="str">
        <f>CONCATENATE(employee_data35[[#This Row],[FirstName]], "-",employee_data35[[#This Row],[LastName]] )</f>
        <v>Maryjane-Cross</v>
      </c>
      <c r="E553" s="1">
        <v>44024</v>
      </c>
      <c r="F553" s="1"/>
      <c r="G553" s="7" t="str">
        <f>IF(ISBLANK(employee_data35[[#This Row],[ExitDate]]),"Yes","")</f>
        <v>Yes</v>
      </c>
      <c r="H553" t="s">
        <v>2411</v>
      </c>
      <c r="I553" t="s">
        <v>2470</v>
      </c>
      <c r="J553" t="s">
        <v>2471</v>
      </c>
      <c r="K553" t="s">
        <v>168</v>
      </c>
      <c r="L553" s="6" t="str">
        <f>IF(ISBLANK(employee_data35[[#This Row],[ExitDate]]),"1","0")</f>
        <v>1</v>
      </c>
      <c r="M553" t="str">
        <f>IF(ISBLANK(employee_data35[[#This Row],[ExitDate]]),"Active","Tidak Active")</f>
        <v>Active</v>
      </c>
      <c r="N553" t="s">
        <v>52</v>
      </c>
      <c r="O553" t="s">
        <v>64</v>
      </c>
      <c r="P553" t="s">
        <v>52</v>
      </c>
      <c r="Q553" t="s">
        <v>36</v>
      </c>
      <c r="R553" t="s">
        <v>37</v>
      </c>
      <c r="S553" t="s">
        <v>170</v>
      </c>
      <c r="T553" t="s">
        <v>81</v>
      </c>
      <c r="U553" s="1">
        <v>29337</v>
      </c>
      <c r="V553" s="7" t="str">
        <f>CONCATENATE(employee_data35[[#This Row],[First-LastName]]&amp;" "&amp;employee_data35[[#This Row],[DOB]])</f>
        <v>Maryjane-Cross 29337</v>
      </c>
      <c r="W553" t="s">
        <v>40</v>
      </c>
      <c r="X553" t="s">
        <v>83</v>
      </c>
      <c r="Y553" t="s">
        <v>55</v>
      </c>
      <c r="Z553">
        <v>56453</v>
      </c>
      <c r="AA553" t="s">
        <v>128</v>
      </c>
      <c r="AB553" t="s">
        <v>44</v>
      </c>
      <c r="AC553" t="s">
        <v>45</v>
      </c>
      <c r="AD553">
        <v>3</v>
      </c>
    </row>
    <row r="554" spans="1:30" x14ac:dyDescent="0.3">
      <c r="A554">
        <v>3979</v>
      </c>
      <c r="B554" t="s">
        <v>1026</v>
      </c>
      <c r="C554" t="s">
        <v>2472</v>
      </c>
      <c r="D554" s="6" t="str">
        <f>CONCATENATE(employee_data35[[#This Row],[FirstName]], "-",employee_data35[[#This Row],[LastName]] )</f>
        <v>Peyton-Phelps</v>
      </c>
      <c r="E554" s="1">
        <v>44221</v>
      </c>
      <c r="F554" s="1">
        <v>44723</v>
      </c>
      <c r="G554" s="7" t="str">
        <f>IF(ISBLANK(employee_data35[[#This Row],[ExitDate]]),"Yes","")</f>
        <v/>
      </c>
      <c r="H554" t="s">
        <v>2420</v>
      </c>
      <c r="I554" t="s">
        <v>2473</v>
      </c>
      <c r="J554" t="s">
        <v>2474</v>
      </c>
      <c r="K554" t="s">
        <v>98</v>
      </c>
      <c r="L554" s="6" t="str">
        <f>IF(ISBLANK(employee_data35[[#This Row],[ExitDate]]),"1","0")</f>
        <v>0</v>
      </c>
      <c r="M554" t="str">
        <f>IF(ISBLANK(employee_data35[[#This Row],[ExitDate]]),"Active","Tidak Active")</f>
        <v>Tidak Active</v>
      </c>
      <c r="N554" t="s">
        <v>33</v>
      </c>
      <c r="O554" t="s">
        <v>34</v>
      </c>
      <c r="P554" t="s">
        <v>35</v>
      </c>
      <c r="Q554" t="s">
        <v>126</v>
      </c>
      <c r="R554" t="s">
        <v>2475</v>
      </c>
      <c r="S554" t="s">
        <v>170</v>
      </c>
      <c r="T554" t="s">
        <v>1012</v>
      </c>
      <c r="U554" s="1">
        <v>24775</v>
      </c>
      <c r="V554" s="7" t="str">
        <f>CONCATENATE(employee_data35[[#This Row],[First-LastName]]&amp;" "&amp;employee_data35[[#This Row],[DOB]])</f>
        <v>Peyton-Phelps 24775</v>
      </c>
      <c r="W554" t="s">
        <v>40</v>
      </c>
      <c r="X554" t="s">
        <v>157</v>
      </c>
      <c r="Y554" t="s">
        <v>42</v>
      </c>
      <c r="Z554">
        <v>5067</v>
      </c>
      <c r="AA554" t="s">
        <v>93</v>
      </c>
      <c r="AB554" t="s">
        <v>84</v>
      </c>
      <c r="AC554" t="s">
        <v>45</v>
      </c>
      <c r="AD554">
        <v>3</v>
      </c>
    </row>
    <row r="555" spans="1:30" x14ac:dyDescent="0.3">
      <c r="A555">
        <v>3980</v>
      </c>
      <c r="B555" t="s">
        <v>2476</v>
      </c>
      <c r="C555" t="s">
        <v>938</v>
      </c>
      <c r="D555" s="6" t="str">
        <f>CONCATENATE(employee_data35[[#This Row],[FirstName]], "-",employee_data35[[#This Row],[LastName]] )</f>
        <v>Carmen-Atkins</v>
      </c>
      <c r="E555" s="1">
        <v>43962</v>
      </c>
      <c r="F555" s="1"/>
      <c r="G555" s="7" t="str">
        <f>IF(ISBLANK(employee_data35[[#This Row],[ExitDate]]),"Yes","")</f>
        <v>Yes</v>
      </c>
      <c r="H555" t="s">
        <v>2309</v>
      </c>
      <c r="I555" t="s">
        <v>2477</v>
      </c>
      <c r="J555" t="s">
        <v>2478</v>
      </c>
      <c r="K555" t="s">
        <v>62</v>
      </c>
      <c r="L555" s="6" t="str">
        <f>IF(ISBLANK(employee_data35[[#This Row],[ExitDate]]),"1","0")</f>
        <v>1</v>
      </c>
      <c r="M555" t="str">
        <f>IF(ISBLANK(employee_data35[[#This Row],[ExitDate]]),"Active","Tidak Active")</f>
        <v>Active</v>
      </c>
      <c r="N555" t="s">
        <v>63</v>
      </c>
      <c r="O555" t="s">
        <v>34</v>
      </c>
      <c r="P555" t="s">
        <v>63</v>
      </c>
      <c r="Q555" t="s">
        <v>36</v>
      </c>
      <c r="R555" t="s">
        <v>37</v>
      </c>
      <c r="S555" t="s">
        <v>170</v>
      </c>
      <c r="T555" t="s">
        <v>177</v>
      </c>
      <c r="U555" s="1">
        <v>27730</v>
      </c>
      <c r="V555" s="7" t="str">
        <f>CONCATENATE(employee_data35[[#This Row],[First-LastName]]&amp;" "&amp;employee_data35[[#This Row],[DOB]])</f>
        <v>Carmen-Atkins 27730</v>
      </c>
      <c r="W555" t="s">
        <v>40</v>
      </c>
      <c r="X555" t="s">
        <v>419</v>
      </c>
      <c r="Y555" t="s">
        <v>42</v>
      </c>
      <c r="Z555">
        <v>39598</v>
      </c>
      <c r="AA555" t="s">
        <v>43</v>
      </c>
      <c r="AB555" t="s">
        <v>84</v>
      </c>
      <c r="AC555" t="s">
        <v>105</v>
      </c>
      <c r="AD555">
        <v>3</v>
      </c>
    </row>
    <row r="556" spans="1:30" x14ac:dyDescent="0.3">
      <c r="A556">
        <v>3981</v>
      </c>
      <c r="B556" t="s">
        <v>2479</v>
      </c>
      <c r="C556" t="s">
        <v>2480</v>
      </c>
      <c r="D556" s="6" t="str">
        <f>CONCATENATE(employee_data35[[#This Row],[FirstName]], "-",employee_data35[[#This Row],[LastName]] )</f>
        <v>Kiara-Fox</v>
      </c>
      <c r="E556" s="1">
        <v>44036</v>
      </c>
      <c r="F556" s="1">
        <v>45025</v>
      </c>
      <c r="G556" s="7" t="str">
        <f>IF(ISBLANK(employee_data35[[#This Row],[ExitDate]]),"Yes","")</f>
        <v/>
      </c>
      <c r="H556" t="s">
        <v>2309</v>
      </c>
      <c r="I556" t="s">
        <v>2481</v>
      </c>
      <c r="J556" t="s">
        <v>2482</v>
      </c>
      <c r="K556" t="s">
        <v>89</v>
      </c>
      <c r="L556" s="6" t="str">
        <f>IF(ISBLANK(employee_data35[[#This Row],[ExitDate]]),"1","0")</f>
        <v>0</v>
      </c>
      <c r="M556" t="str">
        <f>IF(ISBLANK(employee_data35[[#This Row],[ExitDate]]),"Active","Tidak Active")</f>
        <v>Tidak Active</v>
      </c>
      <c r="N556" t="s">
        <v>63</v>
      </c>
      <c r="O556" t="s">
        <v>51</v>
      </c>
      <c r="P556" t="s">
        <v>35</v>
      </c>
      <c r="Q556" t="s">
        <v>126</v>
      </c>
      <c r="R556" t="s">
        <v>2483</v>
      </c>
      <c r="S556" t="s">
        <v>170</v>
      </c>
      <c r="T556" t="s">
        <v>90</v>
      </c>
      <c r="U556" s="1">
        <v>21953</v>
      </c>
      <c r="V556" s="7" t="str">
        <f>CONCATENATE(employee_data35[[#This Row],[First-LastName]]&amp;" "&amp;employee_data35[[#This Row],[DOB]])</f>
        <v>Kiara-Fox 21953</v>
      </c>
      <c r="W556" t="s">
        <v>40</v>
      </c>
      <c r="X556" t="s">
        <v>83</v>
      </c>
      <c r="Y556" t="s">
        <v>42</v>
      </c>
      <c r="Z556">
        <v>35765</v>
      </c>
      <c r="AA556" t="s">
        <v>93</v>
      </c>
      <c r="AB556" t="s">
        <v>104</v>
      </c>
      <c r="AC556" t="s">
        <v>45</v>
      </c>
      <c r="AD556">
        <v>3</v>
      </c>
    </row>
    <row r="557" spans="1:30" x14ac:dyDescent="0.3">
      <c r="A557">
        <v>3982</v>
      </c>
      <c r="B557" t="s">
        <v>2484</v>
      </c>
      <c r="C557" t="s">
        <v>2485</v>
      </c>
      <c r="D557" s="6" t="str">
        <f>CONCATENATE(employee_data35[[#This Row],[FirstName]], "-",employee_data35[[#This Row],[LastName]] )</f>
        <v>Yair-Jennings</v>
      </c>
      <c r="E557" s="1">
        <v>44782</v>
      </c>
      <c r="F557" s="1"/>
      <c r="G557" s="7" t="str">
        <f>IF(ISBLANK(employee_data35[[#This Row],[ExitDate]]),"Yes","")</f>
        <v>Yes</v>
      </c>
      <c r="H557" t="s">
        <v>2304</v>
      </c>
      <c r="I557" t="s">
        <v>2486</v>
      </c>
      <c r="J557" t="s">
        <v>2487</v>
      </c>
      <c r="K557" t="s">
        <v>31</v>
      </c>
      <c r="L557" s="6" t="str">
        <f>IF(ISBLANK(employee_data35[[#This Row],[ExitDate]]),"1","0")</f>
        <v>1</v>
      </c>
      <c r="M557" t="str">
        <f>IF(ISBLANK(employee_data35[[#This Row],[ExitDate]]),"Active","Tidak Active")</f>
        <v>Active</v>
      </c>
      <c r="N557" t="s">
        <v>52</v>
      </c>
      <c r="O557" t="s">
        <v>64</v>
      </c>
      <c r="P557" t="s">
        <v>52</v>
      </c>
      <c r="Q557" t="s">
        <v>36</v>
      </c>
      <c r="R557" t="s">
        <v>37</v>
      </c>
      <c r="S557" t="s">
        <v>170</v>
      </c>
      <c r="T557" t="s">
        <v>53</v>
      </c>
      <c r="U557" s="1">
        <v>20983</v>
      </c>
      <c r="V557" s="7" t="str">
        <f>CONCATENATE(employee_data35[[#This Row],[First-LastName]]&amp;" "&amp;employee_data35[[#This Row],[DOB]])</f>
        <v>Yair-Jennings 20983</v>
      </c>
      <c r="W557" t="s">
        <v>40</v>
      </c>
      <c r="X557" t="s">
        <v>83</v>
      </c>
      <c r="Y557" t="s">
        <v>42</v>
      </c>
      <c r="Z557">
        <v>24218</v>
      </c>
      <c r="AA557" t="s">
        <v>74</v>
      </c>
      <c r="AB557" t="s">
        <v>84</v>
      </c>
      <c r="AC557" t="s">
        <v>236</v>
      </c>
      <c r="AD557">
        <v>3</v>
      </c>
    </row>
    <row r="558" spans="1:30" x14ac:dyDescent="0.3">
      <c r="A558">
        <v>3983</v>
      </c>
      <c r="B558" t="s">
        <v>2488</v>
      </c>
      <c r="C558" t="s">
        <v>2489</v>
      </c>
      <c r="D558" s="6" t="str">
        <f>CONCATENATE(employee_data35[[#This Row],[FirstName]], "-",employee_data35[[#This Row],[LastName]] )</f>
        <v>Kaylie-Velazquez</v>
      </c>
      <c r="E558" s="1">
        <v>44724</v>
      </c>
      <c r="F558" s="1"/>
      <c r="G558" s="7" t="str">
        <f>IF(ISBLANK(employee_data35[[#This Row],[ExitDate]]),"Yes","")</f>
        <v>Yes</v>
      </c>
      <c r="H558" t="s">
        <v>2304</v>
      </c>
      <c r="I558" t="s">
        <v>2490</v>
      </c>
      <c r="J558" t="s">
        <v>2491</v>
      </c>
      <c r="K558" t="s">
        <v>133</v>
      </c>
      <c r="L558" s="6" t="str">
        <f>IF(ISBLANK(employee_data35[[#This Row],[ExitDate]]),"1","0")</f>
        <v>1</v>
      </c>
      <c r="M558" t="str">
        <f>IF(ISBLANK(employee_data35[[#This Row],[ExitDate]]),"Active","Tidak Active")</f>
        <v>Active</v>
      </c>
      <c r="N558" t="s">
        <v>63</v>
      </c>
      <c r="O558" t="s">
        <v>51</v>
      </c>
      <c r="P558" t="s">
        <v>63</v>
      </c>
      <c r="Q558" t="s">
        <v>36</v>
      </c>
      <c r="R558" t="s">
        <v>37</v>
      </c>
      <c r="S558" t="s">
        <v>170</v>
      </c>
      <c r="T558" t="s">
        <v>90</v>
      </c>
      <c r="U558" s="1">
        <v>23479</v>
      </c>
      <c r="V558" s="7" t="str">
        <f>CONCATENATE(employee_data35[[#This Row],[First-LastName]]&amp;" "&amp;employee_data35[[#This Row],[DOB]])</f>
        <v>Kaylie-Velazquez 23479</v>
      </c>
      <c r="W558" t="s">
        <v>40</v>
      </c>
      <c r="X558" t="s">
        <v>103</v>
      </c>
      <c r="Y558" t="s">
        <v>42</v>
      </c>
      <c r="Z558">
        <v>62116</v>
      </c>
      <c r="AA558" t="s">
        <v>56</v>
      </c>
      <c r="AB558" t="s">
        <v>84</v>
      </c>
      <c r="AC558" t="s">
        <v>105</v>
      </c>
      <c r="AD558">
        <v>3</v>
      </c>
    </row>
    <row r="559" spans="1:30" x14ac:dyDescent="0.3">
      <c r="A559">
        <v>3984</v>
      </c>
      <c r="B559" t="s">
        <v>2492</v>
      </c>
      <c r="C559" t="s">
        <v>1318</v>
      </c>
      <c r="D559" s="6" t="str">
        <f>CONCATENATE(employee_data35[[#This Row],[FirstName]], "-",employee_data35[[#This Row],[LastName]] )</f>
        <v>Christine-Skinner</v>
      </c>
      <c r="E559" s="1">
        <v>44602</v>
      </c>
      <c r="F559" s="1">
        <v>44720</v>
      </c>
      <c r="G559" s="7" t="str">
        <f>IF(ISBLANK(employee_data35[[#This Row],[ExitDate]]),"Yes","")</f>
        <v/>
      </c>
      <c r="H559" t="s">
        <v>2304</v>
      </c>
      <c r="I559" t="s">
        <v>2493</v>
      </c>
      <c r="J559" t="s">
        <v>2494</v>
      </c>
      <c r="K559" t="s">
        <v>50</v>
      </c>
      <c r="L559" s="6" t="str">
        <f>IF(ISBLANK(employee_data35[[#This Row],[ExitDate]]),"1","0")</f>
        <v>0</v>
      </c>
      <c r="M559" t="str">
        <f>IF(ISBLANK(employee_data35[[#This Row],[ExitDate]]),"Active","Tidak Active")</f>
        <v>Tidak Active</v>
      </c>
      <c r="N559" t="s">
        <v>33</v>
      </c>
      <c r="O559" t="s">
        <v>64</v>
      </c>
      <c r="P559" t="s">
        <v>63</v>
      </c>
      <c r="Q559" t="s">
        <v>140</v>
      </c>
      <c r="R559" t="s">
        <v>2495</v>
      </c>
      <c r="S559" t="s">
        <v>170</v>
      </c>
      <c r="T559" t="s">
        <v>305</v>
      </c>
      <c r="U559" s="1">
        <v>23215</v>
      </c>
      <c r="V559" s="7" t="str">
        <f>CONCATENATE(employee_data35[[#This Row],[First-LastName]]&amp;" "&amp;employee_data35[[#This Row],[DOB]])</f>
        <v>Christine-Skinner 23215</v>
      </c>
      <c r="W559" t="s">
        <v>120</v>
      </c>
      <c r="X559" t="s">
        <v>83</v>
      </c>
      <c r="Y559" t="s">
        <v>42</v>
      </c>
      <c r="Z559">
        <v>67986</v>
      </c>
      <c r="AA559" t="s">
        <v>56</v>
      </c>
      <c r="AB559" t="s">
        <v>75</v>
      </c>
      <c r="AC559" t="s">
        <v>45</v>
      </c>
      <c r="AD559">
        <v>3</v>
      </c>
    </row>
    <row r="560" spans="1:30" x14ac:dyDescent="0.3">
      <c r="A560">
        <v>3985</v>
      </c>
      <c r="B560" t="s">
        <v>1293</v>
      </c>
      <c r="C560" t="s">
        <v>846</v>
      </c>
      <c r="D560" s="6" t="str">
        <f>CONCATENATE(employee_data35[[#This Row],[FirstName]], "-",employee_data35[[#This Row],[LastName]] )</f>
        <v>Zayne-Mccullough</v>
      </c>
      <c r="E560" s="1">
        <v>44939</v>
      </c>
      <c r="F560" s="1">
        <v>45065</v>
      </c>
      <c r="G560" s="7" t="str">
        <f>IF(ISBLANK(employee_data35[[#This Row],[ExitDate]]),"Yes","")</f>
        <v/>
      </c>
      <c r="H560" t="s">
        <v>2304</v>
      </c>
      <c r="I560" t="s">
        <v>2496</v>
      </c>
      <c r="J560" t="s">
        <v>2497</v>
      </c>
      <c r="K560" t="s">
        <v>139</v>
      </c>
      <c r="L560" s="6" t="str">
        <f>IF(ISBLANK(employee_data35[[#This Row],[ExitDate]]),"1","0")</f>
        <v>0</v>
      </c>
      <c r="M560" t="str">
        <f>IF(ISBLANK(employee_data35[[#This Row],[ExitDate]]),"Active","Tidak Active")</f>
        <v>Tidak Active</v>
      </c>
      <c r="N560" t="s">
        <v>52</v>
      </c>
      <c r="O560" t="s">
        <v>51</v>
      </c>
      <c r="P560" t="s">
        <v>52</v>
      </c>
      <c r="Q560" t="s">
        <v>126</v>
      </c>
      <c r="R560" t="s">
        <v>2498</v>
      </c>
      <c r="S560" t="s">
        <v>170</v>
      </c>
      <c r="T560" t="s">
        <v>696</v>
      </c>
      <c r="U560" s="1">
        <v>33621</v>
      </c>
      <c r="V560" s="7" t="str">
        <f>CONCATENATE(employee_data35[[#This Row],[First-LastName]]&amp;" "&amp;employee_data35[[#This Row],[DOB]])</f>
        <v>Zayne-Mccullough 33621</v>
      </c>
      <c r="W560" t="s">
        <v>120</v>
      </c>
      <c r="X560" t="s">
        <v>184</v>
      </c>
      <c r="Y560" t="s">
        <v>55</v>
      </c>
      <c r="Z560">
        <v>26193</v>
      </c>
      <c r="AA560" t="s">
        <v>43</v>
      </c>
      <c r="AB560" t="s">
        <v>44</v>
      </c>
      <c r="AC560" t="s">
        <v>45</v>
      </c>
      <c r="AD560">
        <v>3</v>
      </c>
    </row>
    <row r="561" spans="1:30" x14ac:dyDescent="0.3">
      <c r="A561">
        <v>3986</v>
      </c>
      <c r="B561" t="s">
        <v>2499</v>
      </c>
      <c r="C561" t="s">
        <v>2500</v>
      </c>
      <c r="D561" s="6" t="str">
        <f>CONCATENATE(employee_data35[[#This Row],[FirstName]], "-",employee_data35[[#This Row],[LastName]] )</f>
        <v>Dennis-Key</v>
      </c>
      <c r="E561" s="1">
        <v>43900</v>
      </c>
      <c r="F561" s="1"/>
      <c r="G561" s="7" t="str">
        <f>IF(ISBLANK(employee_data35[[#This Row],[ExitDate]]),"Yes","")</f>
        <v>Yes</v>
      </c>
      <c r="H561" t="s">
        <v>2304</v>
      </c>
      <c r="I561" t="s">
        <v>2501</v>
      </c>
      <c r="J561" t="s">
        <v>2502</v>
      </c>
      <c r="K561" t="s">
        <v>80</v>
      </c>
      <c r="L561" s="6" t="str">
        <f>IF(ISBLANK(employee_data35[[#This Row],[ExitDate]]),"1","0")</f>
        <v>1</v>
      </c>
      <c r="M561" t="str">
        <f>IF(ISBLANK(employee_data35[[#This Row],[ExitDate]]),"Active","Tidak Active")</f>
        <v>Active</v>
      </c>
      <c r="N561" t="s">
        <v>52</v>
      </c>
      <c r="O561" t="s">
        <v>51</v>
      </c>
      <c r="P561" t="s">
        <v>35</v>
      </c>
      <c r="Q561" t="s">
        <v>36</v>
      </c>
      <c r="R561" t="s">
        <v>37</v>
      </c>
      <c r="S561" t="s">
        <v>170</v>
      </c>
      <c r="T561" t="s">
        <v>332</v>
      </c>
      <c r="U561" s="1">
        <v>26630</v>
      </c>
      <c r="V561" s="7" t="str">
        <f>CONCATENATE(employee_data35[[#This Row],[First-LastName]]&amp;" "&amp;employee_data35[[#This Row],[DOB]])</f>
        <v>Dennis-Key 26630</v>
      </c>
      <c r="W561" t="s">
        <v>120</v>
      </c>
      <c r="X561" t="s">
        <v>6</v>
      </c>
      <c r="Y561" t="s">
        <v>42</v>
      </c>
      <c r="Z561">
        <v>46762</v>
      </c>
      <c r="AA561" t="s">
        <v>56</v>
      </c>
      <c r="AB561" t="s">
        <v>84</v>
      </c>
      <c r="AC561" t="s">
        <v>45</v>
      </c>
      <c r="AD561">
        <v>3</v>
      </c>
    </row>
    <row r="562" spans="1:30" x14ac:dyDescent="0.3">
      <c r="A562">
        <v>3987</v>
      </c>
      <c r="B562" t="s">
        <v>1451</v>
      </c>
      <c r="C562" t="s">
        <v>574</v>
      </c>
      <c r="D562" s="6" t="str">
        <f>CONCATENATE(employee_data35[[#This Row],[FirstName]], "-",employee_data35[[#This Row],[LastName]] )</f>
        <v>Aydan-Benjamin</v>
      </c>
      <c r="E562" s="1">
        <v>44617</v>
      </c>
      <c r="F562" s="1">
        <v>44761</v>
      </c>
      <c r="G562" s="7" t="str">
        <f>IF(ISBLANK(employee_data35[[#This Row],[ExitDate]]),"Yes","")</f>
        <v/>
      </c>
      <c r="H562" t="s">
        <v>2391</v>
      </c>
      <c r="I562" t="s">
        <v>2503</v>
      </c>
      <c r="J562" t="s">
        <v>2504</v>
      </c>
      <c r="K562" t="s">
        <v>168</v>
      </c>
      <c r="L562" s="6" t="str">
        <f>IF(ISBLANK(employee_data35[[#This Row],[ExitDate]]),"1","0")</f>
        <v>0</v>
      </c>
      <c r="M562" t="str">
        <f>IF(ISBLANK(employee_data35[[#This Row],[ExitDate]]),"Active","Tidak Active")</f>
        <v>Tidak Active</v>
      </c>
      <c r="N562" t="s">
        <v>63</v>
      </c>
      <c r="O562" t="s">
        <v>51</v>
      </c>
      <c r="P562" t="s">
        <v>63</v>
      </c>
      <c r="Q562" t="s">
        <v>140</v>
      </c>
      <c r="R562" t="s">
        <v>2505</v>
      </c>
      <c r="S562" t="s">
        <v>170</v>
      </c>
      <c r="T562" t="s">
        <v>332</v>
      </c>
      <c r="U562" s="1">
        <v>30074</v>
      </c>
      <c r="V562" s="7" t="str">
        <f>CONCATENATE(employee_data35[[#This Row],[First-LastName]]&amp;" "&amp;employee_data35[[#This Row],[DOB]])</f>
        <v>Aydan-Benjamin 30074</v>
      </c>
      <c r="W562" t="s">
        <v>120</v>
      </c>
      <c r="X562" t="s">
        <v>6</v>
      </c>
      <c r="Y562" t="s">
        <v>55</v>
      </c>
      <c r="Z562">
        <v>81376</v>
      </c>
      <c r="AA562" t="s">
        <v>74</v>
      </c>
      <c r="AB562" t="s">
        <v>44</v>
      </c>
      <c r="AC562" t="s">
        <v>105</v>
      </c>
      <c r="AD562">
        <v>3</v>
      </c>
    </row>
    <row r="563" spans="1:30" x14ac:dyDescent="0.3">
      <c r="A563">
        <v>3988</v>
      </c>
      <c r="B563" t="s">
        <v>2506</v>
      </c>
      <c r="C563" t="s">
        <v>2289</v>
      </c>
      <c r="D563" s="6" t="str">
        <f>CONCATENATE(employee_data35[[#This Row],[FirstName]], "-",employee_data35[[#This Row],[LastName]] )</f>
        <v>Kenzie-Mullins</v>
      </c>
      <c r="E563" s="1">
        <v>44763</v>
      </c>
      <c r="F563" s="1">
        <v>44886</v>
      </c>
      <c r="G563" s="7" t="str">
        <f>IF(ISBLANK(employee_data35[[#This Row],[ExitDate]]),"Yes","")</f>
        <v/>
      </c>
      <c r="H563" t="s">
        <v>1880</v>
      </c>
      <c r="I563" t="s">
        <v>2507</v>
      </c>
      <c r="J563" t="s">
        <v>2508</v>
      </c>
      <c r="K563" t="s">
        <v>133</v>
      </c>
      <c r="L563" s="6" t="str">
        <f>IF(ISBLANK(employee_data35[[#This Row],[ExitDate]]),"1","0")</f>
        <v>0</v>
      </c>
      <c r="M563" t="str">
        <f>IF(ISBLANK(employee_data35[[#This Row],[ExitDate]]),"Active","Tidak Active")</f>
        <v>Tidak Active</v>
      </c>
      <c r="N563" t="s">
        <v>33</v>
      </c>
      <c r="O563" t="s">
        <v>51</v>
      </c>
      <c r="P563" t="s">
        <v>35</v>
      </c>
      <c r="Q563" t="s">
        <v>175</v>
      </c>
      <c r="R563" t="s">
        <v>2509</v>
      </c>
      <c r="S563" t="s">
        <v>170</v>
      </c>
      <c r="T563" t="s">
        <v>286</v>
      </c>
      <c r="U563" s="1">
        <v>29754</v>
      </c>
      <c r="V563" s="7" t="str">
        <f>CONCATENATE(employee_data35[[#This Row],[First-LastName]]&amp;" "&amp;employee_data35[[#This Row],[DOB]])</f>
        <v>Kenzie-Mullins 29754</v>
      </c>
      <c r="W563" t="s">
        <v>40</v>
      </c>
      <c r="X563" t="s">
        <v>287</v>
      </c>
      <c r="Y563" t="s">
        <v>42</v>
      </c>
      <c r="Z563">
        <v>73583</v>
      </c>
      <c r="AA563" t="s">
        <v>43</v>
      </c>
      <c r="AB563" t="s">
        <v>44</v>
      </c>
      <c r="AC563" t="s">
        <v>45</v>
      </c>
      <c r="AD563">
        <v>3</v>
      </c>
    </row>
    <row r="564" spans="1:30" x14ac:dyDescent="0.3">
      <c r="A564">
        <v>3989</v>
      </c>
      <c r="B564" t="s">
        <v>2510</v>
      </c>
      <c r="C564" t="s">
        <v>1712</v>
      </c>
      <c r="D564" s="6" t="str">
        <f>CONCATENATE(employee_data35[[#This Row],[FirstName]], "-",employee_data35[[#This Row],[LastName]] )</f>
        <v>Asa-Pham</v>
      </c>
      <c r="E564" s="1">
        <v>44753</v>
      </c>
      <c r="F564" s="1"/>
      <c r="G564" s="7" t="str">
        <f>IF(ISBLANK(employee_data35[[#This Row],[ExitDate]]),"Yes","")</f>
        <v>Yes</v>
      </c>
      <c r="H564" t="s">
        <v>1880</v>
      </c>
      <c r="I564" t="s">
        <v>2511</v>
      </c>
      <c r="J564" t="s">
        <v>2512</v>
      </c>
      <c r="K564" t="s">
        <v>80</v>
      </c>
      <c r="L564" s="6" t="str">
        <f>IF(ISBLANK(employee_data35[[#This Row],[ExitDate]]),"1","0")</f>
        <v>1</v>
      </c>
      <c r="M564" t="str">
        <f>IF(ISBLANK(employee_data35[[#This Row],[ExitDate]]),"Active","Tidak Active")</f>
        <v>Active</v>
      </c>
      <c r="N564" t="s">
        <v>63</v>
      </c>
      <c r="O564" t="s">
        <v>34</v>
      </c>
      <c r="P564" t="s">
        <v>52</v>
      </c>
      <c r="Q564" t="s">
        <v>36</v>
      </c>
      <c r="R564" t="s">
        <v>37</v>
      </c>
      <c r="S564" t="s">
        <v>170</v>
      </c>
      <c r="T564" t="s">
        <v>81</v>
      </c>
      <c r="U564" s="1">
        <v>19163</v>
      </c>
      <c r="V564" s="7" t="str">
        <f>CONCATENATE(employee_data35[[#This Row],[First-LastName]]&amp;" "&amp;employee_data35[[#This Row],[DOB]])</f>
        <v>Asa-Pham 19163</v>
      </c>
      <c r="W564" t="s">
        <v>40</v>
      </c>
      <c r="X564" t="s">
        <v>226</v>
      </c>
      <c r="Y564" t="s">
        <v>42</v>
      </c>
      <c r="Z564">
        <v>43953</v>
      </c>
      <c r="AA564" t="s">
        <v>128</v>
      </c>
      <c r="AB564" t="s">
        <v>44</v>
      </c>
      <c r="AC564" t="s">
        <v>45</v>
      </c>
      <c r="AD564">
        <v>3</v>
      </c>
    </row>
    <row r="565" spans="1:30" x14ac:dyDescent="0.3">
      <c r="A565">
        <v>3990</v>
      </c>
      <c r="B565" t="s">
        <v>2513</v>
      </c>
      <c r="C565" t="s">
        <v>2200</v>
      </c>
      <c r="D565" s="6" t="str">
        <f>CONCATENATE(employee_data35[[#This Row],[FirstName]], "-",employee_data35[[#This Row],[LastName]] )</f>
        <v>Damarion-Schneider</v>
      </c>
      <c r="E565" s="1">
        <v>43801</v>
      </c>
      <c r="F565" s="1">
        <v>43825</v>
      </c>
      <c r="G565" s="7" t="str">
        <f>IF(ISBLANK(employee_data35[[#This Row],[ExitDate]]),"Yes","")</f>
        <v/>
      </c>
      <c r="H565" t="s">
        <v>2411</v>
      </c>
      <c r="I565" t="s">
        <v>2514</v>
      </c>
      <c r="J565" t="s">
        <v>2515</v>
      </c>
      <c r="K565" t="s">
        <v>98</v>
      </c>
      <c r="L565" s="6" t="str">
        <f>IF(ISBLANK(employee_data35[[#This Row],[ExitDate]]),"1","0")</f>
        <v>0</v>
      </c>
      <c r="M565" t="str">
        <f>IF(ISBLANK(employee_data35[[#This Row],[ExitDate]]),"Active","Tidak Active")</f>
        <v>Tidak Active</v>
      </c>
      <c r="N565" t="s">
        <v>33</v>
      </c>
      <c r="O565" t="s">
        <v>34</v>
      </c>
      <c r="P565" t="s">
        <v>35</v>
      </c>
      <c r="Q565" t="s">
        <v>99</v>
      </c>
      <c r="R565" t="s">
        <v>2516</v>
      </c>
      <c r="S565" t="s">
        <v>170</v>
      </c>
      <c r="T565" t="s">
        <v>2517</v>
      </c>
      <c r="U565" s="1">
        <v>20807</v>
      </c>
      <c r="V565" s="7" t="str">
        <f>CONCATENATE(employee_data35[[#This Row],[First-LastName]]&amp;" "&amp;employee_data35[[#This Row],[DOB]])</f>
        <v>Damarion-Schneider 20807</v>
      </c>
      <c r="W565" t="s">
        <v>40</v>
      </c>
      <c r="X565" t="s">
        <v>2517</v>
      </c>
      <c r="Y565" t="s">
        <v>55</v>
      </c>
      <c r="Z565">
        <v>73329</v>
      </c>
      <c r="AA565" t="s">
        <v>43</v>
      </c>
      <c r="AB565" t="s">
        <v>104</v>
      </c>
      <c r="AC565" t="s">
        <v>45</v>
      </c>
      <c r="AD565">
        <v>3</v>
      </c>
    </row>
    <row r="566" spans="1:30" x14ac:dyDescent="0.3">
      <c r="A566">
        <v>3991</v>
      </c>
      <c r="B566" t="s">
        <v>2518</v>
      </c>
      <c r="C566" t="s">
        <v>180</v>
      </c>
      <c r="D566" s="6" t="str">
        <f>CONCATENATE(employee_data35[[#This Row],[FirstName]], "-",employee_data35[[#This Row],[LastName]] )</f>
        <v>Talan-Rodgers</v>
      </c>
      <c r="E566" s="1">
        <v>45026</v>
      </c>
      <c r="F566" s="1"/>
      <c r="G566" s="7" t="str">
        <f>IF(ISBLANK(employee_data35[[#This Row],[ExitDate]]),"Yes","")</f>
        <v>Yes</v>
      </c>
      <c r="H566" t="s">
        <v>2411</v>
      </c>
      <c r="I566" t="s">
        <v>2519</v>
      </c>
      <c r="J566" t="s">
        <v>2520</v>
      </c>
      <c r="K566" t="s">
        <v>89</v>
      </c>
      <c r="L566" s="6" t="str">
        <f>IF(ISBLANK(employee_data35[[#This Row],[ExitDate]]),"1","0")</f>
        <v>1</v>
      </c>
      <c r="M566" t="str">
        <f>IF(ISBLANK(employee_data35[[#This Row],[ExitDate]]),"Active","Tidak Active")</f>
        <v>Active</v>
      </c>
      <c r="N566" t="s">
        <v>33</v>
      </c>
      <c r="O566" t="s">
        <v>64</v>
      </c>
      <c r="P566" t="s">
        <v>63</v>
      </c>
      <c r="Q566" t="s">
        <v>36</v>
      </c>
      <c r="R566" t="s">
        <v>37</v>
      </c>
      <c r="S566" t="s">
        <v>170</v>
      </c>
      <c r="T566" t="s">
        <v>177</v>
      </c>
      <c r="U566" s="1">
        <v>27097</v>
      </c>
      <c r="V566" s="7" t="str">
        <f>CONCATENATE(employee_data35[[#This Row],[First-LastName]]&amp;" "&amp;employee_data35[[#This Row],[DOB]])</f>
        <v>Talan-Rodgers 27097</v>
      </c>
      <c r="W566" t="s">
        <v>40</v>
      </c>
      <c r="X566" t="s">
        <v>178</v>
      </c>
      <c r="Y566" t="s">
        <v>55</v>
      </c>
      <c r="Z566">
        <v>89576</v>
      </c>
      <c r="AA566" t="s">
        <v>93</v>
      </c>
      <c r="AB566" t="s">
        <v>75</v>
      </c>
      <c r="AC566" t="s">
        <v>45</v>
      </c>
      <c r="AD566">
        <v>3</v>
      </c>
    </row>
    <row r="567" spans="1:30" x14ac:dyDescent="0.3">
      <c r="A567">
        <v>3992</v>
      </c>
      <c r="B567" t="s">
        <v>2521</v>
      </c>
      <c r="C567" t="s">
        <v>2522</v>
      </c>
      <c r="D567" s="6" t="str">
        <f>CONCATENATE(employee_data35[[#This Row],[FirstName]], "-",employee_data35[[#This Row],[LastName]] )</f>
        <v>Evelin-Snow</v>
      </c>
      <c r="E567" s="1">
        <v>44903</v>
      </c>
      <c r="F567" s="1">
        <v>45053</v>
      </c>
      <c r="G567" s="7" t="str">
        <f>IF(ISBLANK(employee_data35[[#This Row],[ExitDate]]),"Yes","")</f>
        <v/>
      </c>
      <c r="H567" t="s">
        <v>2309</v>
      </c>
      <c r="I567" t="s">
        <v>2523</v>
      </c>
      <c r="J567" t="s">
        <v>2524</v>
      </c>
      <c r="K567" t="s">
        <v>133</v>
      </c>
      <c r="L567" s="6" t="str">
        <f>IF(ISBLANK(employee_data35[[#This Row],[ExitDate]]),"1","0")</f>
        <v>0</v>
      </c>
      <c r="M567" t="str">
        <f>IF(ISBLANK(employee_data35[[#This Row],[ExitDate]]),"Active","Tidak Active")</f>
        <v>Tidak Active</v>
      </c>
      <c r="N567" t="s">
        <v>52</v>
      </c>
      <c r="O567" t="s">
        <v>51</v>
      </c>
      <c r="P567" t="s">
        <v>63</v>
      </c>
      <c r="Q567" t="s">
        <v>175</v>
      </c>
      <c r="R567" t="s">
        <v>2525</v>
      </c>
      <c r="S567" t="s">
        <v>170</v>
      </c>
      <c r="T567" t="s">
        <v>101</v>
      </c>
      <c r="U567" s="1">
        <v>22643</v>
      </c>
      <c r="V567" s="7" t="str">
        <f>CONCATENATE(employee_data35[[#This Row],[First-LastName]]&amp;" "&amp;employee_data35[[#This Row],[DOB]])</f>
        <v>Evelin-Snow 22643</v>
      </c>
      <c r="W567" t="s">
        <v>40</v>
      </c>
      <c r="X567" t="s">
        <v>103</v>
      </c>
      <c r="Y567" t="s">
        <v>55</v>
      </c>
      <c r="Z567">
        <v>49077</v>
      </c>
      <c r="AA567" t="s">
        <v>93</v>
      </c>
      <c r="AB567" t="s">
        <v>84</v>
      </c>
      <c r="AC567" t="s">
        <v>45</v>
      </c>
      <c r="AD567">
        <v>3</v>
      </c>
    </row>
    <row r="568" spans="1:30" x14ac:dyDescent="0.3">
      <c r="A568">
        <v>3993</v>
      </c>
      <c r="B568" t="s">
        <v>2526</v>
      </c>
      <c r="C568" t="s">
        <v>207</v>
      </c>
      <c r="D568" s="6" t="str">
        <f>CONCATENATE(employee_data35[[#This Row],[FirstName]], "-",employee_data35[[#This Row],[LastName]] )</f>
        <v>Sienna-Preston</v>
      </c>
      <c r="E568" s="1">
        <v>44734</v>
      </c>
      <c r="F568" s="1"/>
      <c r="G568" s="7" t="str">
        <f>IF(ISBLANK(employee_data35[[#This Row],[ExitDate]]),"Yes","")</f>
        <v>Yes</v>
      </c>
      <c r="H568" t="s">
        <v>2309</v>
      </c>
      <c r="I568" t="s">
        <v>2527</v>
      </c>
      <c r="J568" t="s">
        <v>2528</v>
      </c>
      <c r="K568" t="s">
        <v>168</v>
      </c>
      <c r="L568" s="6" t="str">
        <f>IF(ISBLANK(employee_data35[[#This Row],[ExitDate]]),"1","0")</f>
        <v>1</v>
      </c>
      <c r="M568" t="str">
        <f>IF(ISBLANK(employee_data35[[#This Row],[ExitDate]]),"Active","Tidak Active")</f>
        <v>Active</v>
      </c>
      <c r="N568" t="s">
        <v>33</v>
      </c>
      <c r="O568" t="s">
        <v>34</v>
      </c>
      <c r="P568" t="s">
        <v>63</v>
      </c>
      <c r="Q568" t="s">
        <v>36</v>
      </c>
      <c r="R568" t="s">
        <v>37</v>
      </c>
      <c r="S568" t="s">
        <v>170</v>
      </c>
      <c r="T568" t="s">
        <v>90</v>
      </c>
      <c r="U568" s="1">
        <v>35209</v>
      </c>
      <c r="V568" s="7" t="str">
        <f>CONCATENATE(employee_data35[[#This Row],[First-LastName]]&amp;" "&amp;employee_data35[[#This Row],[DOB]])</f>
        <v>Sienna-Preston 35209</v>
      </c>
      <c r="W568" t="s">
        <v>40</v>
      </c>
      <c r="X568" t="s">
        <v>226</v>
      </c>
      <c r="Y568" t="s">
        <v>42</v>
      </c>
      <c r="Z568">
        <v>42676</v>
      </c>
      <c r="AA568" t="s">
        <v>128</v>
      </c>
      <c r="AB568" t="s">
        <v>84</v>
      </c>
      <c r="AC568" t="s">
        <v>45</v>
      </c>
      <c r="AD568">
        <v>3</v>
      </c>
    </row>
    <row r="569" spans="1:30" x14ac:dyDescent="0.3">
      <c r="A569">
        <v>3994</v>
      </c>
      <c r="B569" t="s">
        <v>2529</v>
      </c>
      <c r="C569" t="s">
        <v>2499</v>
      </c>
      <c r="D569" s="6" t="str">
        <f>CONCATENATE(employee_data35[[#This Row],[FirstName]], "-",employee_data35[[#This Row],[LastName]] )</f>
        <v>Taylor-Dennis</v>
      </c>
      <c r="E569" s="1">
        <v>44826</v>
      </c>
      <c r="F569" s="1"/>
      <c r="G569" s="7" t="str">
        <f>IF(ISBLANK(employee_data35[[#This Row],[ExitDate]]),"Yes","")</f>
        <v>Yes</v>
      </c>
      <c r="H569" t="s">
        <v>2309</v>
      </c>
      <c r="I569" t="s">
        <v>2530</v>
      </c>
      <c r="J569" t="s">
        <v>2531</v>
      </c>
      <c r="K569" t="s">
        <v>62</v>
      </c>
      <c r="L569" s="6" t="str">
        <f>IF(ISBLANK(employee_data35[[#This Row],[ExitDate]]),"1","0")</f>
        <v>1</v>
      </c>
      <c r="M569" t="str">
        <f>IF(ISBLANK(employee_data35[[#This Row],[ExitDate]]),"Active","Tidak Active")</f>
        <v>Active</v>
      </c>
      <c r="N569" t="s">
        <v>63</v>
      </c>
      <c r="O569" t="s">
        <v>51</v>
      </c>
      <c r="P569" t="s">
        <v>63</v>
      </c>
      <c r="Q569" t="s">
        <v>36</v>
      </c>
      <c r="R569" t="s">
        <v>37</v>
      </c>
      <c r="S569" t="s">
        <v>170</v>
      </c>
      <c r="T569" t="s">
        <v>90</v>
      </c>
      <c r="U569" s="1">
        <v>31816</v>
      </c>
      <c r="V569" s="7" t="str">
        <f>CONCATENATE(employee_data35[[#This Row],[First-LastName]]&amp;" "&amp;employee_data35[[#This Row],[DOB]])</f>
        <v>Taylor-Dennis 31816</v>
      </c>
      <c r="W569" t="s">
        <v>40</v>
      </c>
      <c r="X569" t="s">
        <v>582</v>
      </c>
      <c r="Y569" t="s">
        <v>42</v>
      </c>
      <c r="Z569">
        <v>53464</v>
      </c>
      <c r="AA569" t="s">
        <v>128</v>
      </c>
      <c r="AB569" t="s">
        <v>75</v>
      </c>
      <c r="AC569" t="s">
        <v>45</v>
      </c>
      <c r="AD569">
        <v>3</v>
      </c>
    </row>
    <row r="570" spans="1:30" x14ac:dyDescent="0.3">
      <c r="A570">
        <v>3995</v>
      </c>
      <c r="B570" t="s">
        <v>2532</v>
      </c>
      <c r="C570" t="s">
        <v>2533</v>
      </c>
      <c r="D570" s="6" t="str">
        <f>CONCATENATE(employee_data35[[#This Row],[FirstName]], "-",employee_data35[[#This Row],[LastName]] )</f>
        <v>Cortez-Murillo</v>
      </c>
      <c r="E570" s="1">
        <v>43661</v>
      </c>
      <c r="F570" s="1">
        <v>44348</v>
      </c>
      <c r="G570" s="7" t="str">
        <f>IF(ISBLANK(employee_data35[[#This Row],[ExitDate]]),"Yes","")</f>
        <v/>
      </c>
      <c r="H570" t="s">
        <v>2304</v>
      </c>
      <c r="I570" t="s">
        <v>2534</v>
      </c>
      <c r="J570" t="s">
        <v>2535</v>
      </c>
      <c r="K570" t="s">
        <v>118</v>
      </c>
      <c r="L570" s="6" t="str">
        <f>IF(ISBLANK(employee_data35[[#This Row],[ExitDate]]),"1","0")</f>
        <v>0</v>
      </c>
      <c r="M570" t="str">
        <f>IF(ISBLANK(employee_data35[[#This Row],[ExitDate]]),"Active","Tidak Active")</f>
        <v>Tidak Active</v>
      </c>
      <c r="N570" t="s">
        <v>63</v>
      </c>
      <c r="O570" t="s">
        <v>51</v>
      </c>
      <c r="P570" t="s">
        <v>35</v>
      </c>
      <c r="Q570" t="s">
        <v>126</v>
      </c>
      <c r="R570" t="s">
        <v>2536</v>
      </c>
      <c r="S570" t="s">
        <v>170</v>
      </c>
      <c r="T570" t="s">
        <v>305</v>
      </c>
      <c r="U570" s="1">
        <v>17144</v>
      </c>
      <c r="V570" s="7" t="str">
        <f>CONCATENATE(employee_data35[[#This Row],[First-LastName]]&amp;" "&amp;employee_data35[[#This Row],[DOB]])</f>
        <v>Cortez-Murillo 17144</v>
      </c>
      <c r="W570" t="s">
        <v>40</v>
      </c>
      <c r="X570" t="s">
        <v>419</v>
      </c>
      <c r="Y570" t="s">
        <v>42</v>
      </c>
      <c r="Z570">
        <v>95641</v>
      </c>
      <c r="AA570" t="s">
        <v>93</v>
      </c>
      <c r="AB570" t="s">
        <v>44</v>
      </c>
      <c r="AC570" t="s">
        <v>105</v>
      </c>
      <c r="AD570">
        <v>3</v>
      </c>
    </row>
    <row r="571" spans="1:30" x14ac:dyDescent="0.3">
      <c r="A571">
        <v>3996</v>
      </c>
      <c r="B571" t="s">
        <v>2537</v>
      </c>
      <c r="C571" t="s">
        <v>2538</v>
      </c>
      <c r="D571" s="6" t="str">
        <f>CONCATENATE(employee_data35[[#This Row],[FirstName]], "-",employee_data35[[#This Row],[LastName]] )</f>
        <v>Leonel-Combs</v>
      </c>
      <c r="E571" s="1">
        <v>44440</v>
      </c>
      <c r="F571" s="1"/>
      <c r="G571" s="7" t="str">
        <f>IF(ISBLANK(employee_data35[[#This Row],[ExitDate]]),"Yes","")</f>
        <v>Yes</v>
      </c>
      <c r="H571" t="s">
        <v>2304</v>
      </c>
      <c r="I571" t="s">
        <v>2539</v>
      </c>
      <c r="J571" t="s">
        <v>2540</v>
      </c>
      <c r="K571" t="s">
        <v>139</v>
      </c>
      <c r="L571" s="6" t="str">
        <f>IF(ISBLANK(employee_data35[[#This Row],[ExitDate]]),"1","0")</f>
        <v>1</v>
      </c>
      <c r="M571" t="str">
        <f>IF(ISBLANK(employee_data35[[#This Row],[ExitDate]]),"Active","Tidak Active")</f>
        <v>Active</v>
      </c>
      <c r="N571" t="s">
        <v>52</v>
      </c>
      <c r="O571" t="s">
        <v>34</v>
      </c>
      <c r="P571" t="s">
        <v>63</v>
      </c>
      <c r="Q571" t="s">
        <v>36</v>
      </c>
      <c r="R571" t="s">
        <v>37</v>
      </c>
      <c r="S571" t="s">
        <v>170</v>
      </c>
      <c r="T571" t="s">
        <v>332</v>
      </c>
      <c r="U571" s="1">
        <v>36493</v>
      </c>
      <c r="V571" s="7" t="str">
        <f>CONCATENATE(employee_data35[[#This Row],[First-LastName]]&amp;" "&amp;employee_data35[[#This Row],[DOB]])</f>
        <v>Leonel-Combs 36493</v>
      </c>
      <c r="W571" t="s">
        <v>40</v>
      </c>
      <c r="X571" t="s">
        <v>83</v>
      </c>
      <c r="Y571" t="s">
        <v>42</v>
      </c>
      <c r="Z571">
        <v>82286</v>
      </c>
      <c r="AA571" t="s">
        <v>43</v>
      </c>
      <c r="AB571" t="s">
        <v>44</v>
      </c>
      <c r="AC571" t="s">
        <v>45</v>
      </c>
      <c r="AD571">
        <v>3</v>
      </c>
    </row>
    <row r="572" spans="1:30" x14ac:dyDescent="0.3">
      <c r="A572">
        <v>3997</v>
      </c>
      <c r="B572" t="s">
        <v>2476</v>
      </c>
      <c r="C572" t="s">
        <v>443</v>
      </c>
      <c r="D572" s="6" t="str">
        <f>CONCATENATE(employee_data35[[#This Row],[FirstName]], "-",employee_data35[[#This Row],[LastName]] )</f>
        <v>Carmen-Frost</v>
      </c>
      <c r="E572" s="1">
        <v>43662</v>
      </c>
      <c r="F572" s="1"/>
      <c r="G572" s="7" t="str">
        <f>IF(ISBLANK(employee_data35[[#This Row],[ExitDate]]),"Yes","")</f>
        <v>Yes</v>
      </c>
      <c r="H572" t="s">
        <v>2304</v>
      </c>
      <c r="I572" t="s">
        <v>2541</v>
      </c>
      <c r="J572" t="s">
        <v>2542</v>
      </c>
      <c r="K572" t="s">
        <v>50</v>
      </c>
      <c r="L572" s="6" t="str">
        <f>IF(ISBLANK(employee_data35[[#This Row],[ExitDate]]),"1","0")</f>
        <v>1</v>
      </c>
      <c r="M572" t="str">
        <f>IF(ISBLANK(employee_data35[[#This Row],[ExitDate]]),"Active","Tidak Active")</f>
        <v>Active</v>
      </c>
      <c r="N572" t="s">
        <v>33</v>
      </c>
      <c r="O572" t="s">
        <v>51</v>
      </c>
      <c r="P572" t="s">
        <v>35</v>
      </c>
      <c r="Q572" t="s">
        <v>36</v>
      </c>
      <c r="R572" t="s">
        <v>37</v>
      </c>
      <c r="S572" t="s">
        <v>170</v>
      </c>
      <c r="T572" t="s">
        <v>111</v>
      </c>
      <c r="U572" s="1">
        <v>17138</v>
      </c>
      <c r="V572" s="7" t="str">
        <f>CONCATENATE(employee_data35[[#This Row],[First-LastName]]&amp;" "&amp;employee_data35[[#This Row],[DOB]])</f>
        <v>Carmen-Frost 17138</v>
      </c>
      <c r="W572" t="s">
        <v>120</v>
      </c>
      <c r="X572" t="s">
        <v>419</v>
      </c>
      <c r="Y572" t="s">
        <v>55</v>
      </c>
      <c r="Z572">
        <v>72560</v>
      </c>
      <c r="AA572" t="s">
        <v>93</v>
      </c>
      <c r="AB572" t="s">
        <v>75</v>
      </c>
      <c r="AC572" t="s">
        <v>236</v>
      </c>
      <c r="AD572">
        <v>3</v>
      </c>
    </row>
    <row r="573" spans="1:30" x14ac:dyDescent="0.3">
      <c r="A573">
        <v>3998</v>
      </c>
      <c r="B573" t="s">
        <v>2543</v>
      </c>
      <c r="C573" t="s">
        <v>565</v>
      </c>
      <c r="D573" s="6" t="str">
        <f>CONCATENATE(employee_data35[[#This Row],[FirstName]], "-",employee_data35[[#This Row],[LastName]] )</f>
        <v>Ace-Krause</v>
      </c>
      <c r="E573" s="1">
        <v>44554</v>
      </c>
      <c r="F573" s="1">
        <v>44769</v>
      </c>
      <c r="G573" s="7" t="str">
        <f>IF(ISBLANK(employee_data35[[#This Row],[ExitDate]]),"Yes","")</f>
        <v/>
      </c>
      <c r="H573" t="s">
        <v>2304</v>
      </c>
      <c r="I573" t="s">
        <v>2544</v>
      </c>
      <c r="J573" t="s">
        <v>2545</v>
      </c>
      <c r="K573" t="s">
        <v>31</v>
      </c>
      <c r="L573" s="6" t="str">
        <f>IF(ISBLANK(employee_data35[[#This Row],[ExitDate]]),"1","0")</f>
        <v>0</v>
      </c>
      <c r="M573" t="str">
        <f>IF(ISBLANK(employee_data35[[#This Row],[ExitDate]]),"Active","Tidak Active")</f>
        <v>Tidak Active</v>
      </c>
      <c r="N573" t="s">
        <v>63</v>
      </c>
      <c r="O573" t="s">
        <v>64</v>
      </c>
      <c r="P573" t="s">
        <v>63</v>
      </c>
      <c r="Q573" t="s">
        <v>126</v>
      </c>
      <c r="R573" t="s">
        <v>2546</v>
      </c>
      <c r="S573" t="s">
        <v>170</v>
      </c>
      <c r="T573" t="s">
        <v>504</v>
      </c>
      <c r="U573" s="1">
        <v>25955</v>
      </c>
      <c r="V573" s="7" t="str">
        <f>CONCATENATE(employee_data35[[#This Row],[First-LastName]]&amp;" "&amp;employee_data35[[#This Row],[DOB]])</f>
        <v>Ace-Krause 25955</v>
      </c>
      <c r="W573" t="s">
        <v>120</v>
      </c>
      <c r="X573" t="s">
        <v>613</v>
      </c>
      <c r="Y573" t="s">
        <v>42</v>
      </c>
      <c r="Z573">
        <v>82557</v>
      </c>
      <c r="AA573" t="s">
        <v>74</v>
      </c>
      <c r="AB573" t="s">
        <v>84</v>
      </c>
      <c r="AC573" t="s">
        <v>45</v>
      </c>
      <c r="AD573">
        <v>3</v>
      </c>
    </row>
    <row r="574" spans="1:30" x14ac:dyDescent="0.3">
      <c r="A574">
        <v>3999</v>
      </c>
      <c r="B574" t="s">
        <v>2547</v>
      </c>
      <c r="C574" t="s">
        <v>2548</v>
      </c>
      <c r="D574" s="6" t="str">
        <f>CONCATENATE(employee_data35[[#This Row],[FirstName]], "-",employee_data35[[#This Row],[LastName]] )</f>
        <v>Reuben-Davila</v>
      </c>
      <c r="E574" s="1">
        <v>43572</v>
      </c>
      <c r="F574" s="1">
        <v>44425</v>
      </c>
      <c r="G574" s="7" t="str">
        <f>IF(ISBLANK(employee_data35[[#This Row],[ExitDate]]),"Yes","")</f>
        <v/>
      </c>
      <c r="H574" t="s">
        <v>2304</v>
      </c>
      <c r="I574" t="s">
        <v>2549</v>
      </c>
      <c r="J574" t="s">
        <v>2550</v>
      </c>
      <c r="K574" t="s">
        <v>89</v>
      </c>
      <c r="L574" s="6" t="str">
        <f>IF(ISBLANK(employee_data35[[#This Row],[ExitDate]]),"1","0")</f>
        <v>0</v>
      </c>
      <c r="M574" t="str">
        <f>IF(ISBLANK(employee_data35[[#This Row],[ExitDate]]),"Active","Tidak Active")</f>
        <v>Tidak Active</v>
      </c>
      <c r="N574" t="s">
        <v>63</v>
      </c>
      <c r="O574" t="s">
        <v>64</v>
      </c>
      <c r="P574" t="s">
        <v>63</v>
      </c>
      <c r="Q574" t="s">
        <v>99</v>
      </c>
      <c r="R574" t="s">
        <v>2551</v>
      </c>
      <c r="S574" t="s">
        <v>170</v>
      </c>
      <c r="T574" t="s">
        <v>111</v>
      </c>
      <c r="U574" s="1">
        <v>15738</v>
      </c>
      <c r="V574" s="7" t="str">
        <f>CONCATENATE(employee_data35[[#This Row],[First-LastName]]&amp;" "&amp;employee_data35[[#This Row],[DOB]])</f>
        <v>Reuben-Davila 15738</v>
      </c>
      <c r="W574" t="s">
        <v>120</v>
      </c>
      <c r="X574" t="s">
        <v>113</v>
      </c>
      <c r="Y574" t="s">
        <v>55</v>
      </c>
      <c r="Z574">
        <v>13760</v>
      </c>
      <c r="AA574" t="s">
        <v>128</v>
      </c>
      <c r="AB574" t="s">
        <v>75</v>
      </c>
      <c r="AC574" t="s">
        <v>105</v>
      </c>
      <c r="AD574">
        <v>3</v>
      </c>
    </row>
    <row r="575" spans="1:30" x14ac:dyDescent="0.3">
      <c r="A575">
        <v>4000</v>
      </c>
      <c r="B575" t="s">
        <v>2552</v>
      </c>
      <c r="C575" t="s">
        <v>958</v>
      </c>
      <c r="D575" s="6" t="str">
        <f>CONCATENATE(employee_data35[[#This Row],[FirstName]], "-",employee_data35[[#This Row],[LastName]] )</f>
        <v>Angelique-Mann</v>
      </c>
      <c r="E575" s="1">
        <v>43764</v>
      </c>
      <c r="F575" s="1">
        <v>44355</v>
      </c>
      <c r="G575" s="7" t="str">
        <f>IF(ISBLANK(employee_data35[[#This Row],[ExitDate]]),"Yes","")</f>
        <v/>
      </c>
      <c r="H575" t="s">
        <v>2391</v>
      </c>
      <c r="I575" t="s">
        <v>2553</v>
      </c>
      <c r="J575" t="s">
        <v>2554</v>
      </c>
      <c r="K575" t="s">
        <v>168</v>
      </c>
      <c r="L575" s="6" t="str">
        <f>IF(ISBLANK(employee_data35[[#This Row],[ExitDate]]),"1","0")</f>
        <v>0</v>
      </c>
      <c r="M575" t="str">
        <f>IF(ISBLANK(employee_data35[[#This Row],[ExitDate]]),"Active","Tidak Active")</f>
        <v>Tidak Active</v>
      </c>
      <c r="N575" t="s">
        <v>33</v>
      </c>
      <c r="O575" t="s">
        <v>34</v>
      </c>
      <c r="P575" t="s">
        <v>63</v>
      </c>
      <c r="Q575" t="s">
        <v>99</v>
      </c>
      <c r="R575" t="s">
        <v>2555</v>
      </c>
      <c r="S575" t="s">
        <v>170</v>
      </c>
      <c r="T575" t="s">
        <v>90</v>
      </c>
      <c r="U575" s="1">
        <v>22006</v>
      </c>
      <c r="V575" s="7" t="str">
        <f>CONCATENATE(employee_data35[[#This Row],[First-LastName]]&amp;" "&amp;employee_data35[[#This Row],[DOB]])</f>
        <v>Angelique-Mann 22006</v>
      </c>
      <c r="W575" t="s">
        <v>120</v>
      </c>
      <c r="X575" t="s">
        <v>103</v>
      </c>
      <c r="Y575" t="s">
        <v>55</v>
      </c>
      <c r="Z575">
        <v>18464</v>
      </c>
      <c r="AA575" t="s">
        <v>93</v>
      </c>
      <c r="AB575" t="s">
        <v>104</v>
      </c>
      <c r="AC575" t="s">
        <v>45</v>
      </c>
      <c r="AD575">
        <v>3</v>
      </c>
    </row>
    <row r="576" spans="1:30" x14ac:dyDescent="0.3">
      <c r="A576">
        <v>1001</v>
      </c>
      <c r="B576" t="s">
        <v>741</v>
      </c>
      <c r="C576" t="s">
        <v>2556</v>
      </c>
      <c r="D576" s="6" t="str">
        <f>CONCATENATE(employee_data35[[#This Row],[FirstName]], "-",employee_data35[[#This Row],[LastName]] )</f>
        <v>Susan-Exantus</v>
      </c>
      <c r="E576" s="1">
        <v>43706</v>
      </c>
      <c r="F576" s="1"/>
      <c r="G576" s="7" t="str">
        <f>IF(ISBLANK(employee_data35[[#This Row],[ExitDate]]),"Yes","")</f>
        <v>Yes</v>
      </c>
      <c r="H576" t="s">
        <v>2424</v>
      </c>
      <c r="I576" t="s">
        <v>2557</v>
      </c>
      <c r="J576" t="s">
        <v>2558</v>
      </c>
      <c r="K576" t="s">
        <v>89</v>
      </c>
      <c r="L576" s="6" t="str">
        <f>IF(ISBLANK(employee_data35[[#This Row],[ExitDate]]),"1","0")</f>
        <v>1</v>
      </c>
      <c r="M576" t="str">
        <f>IF(ISBLANK(employee_data35[[#This Row],[ExitDate]]),"Active","Tidak Active")</f>
        <v>Active</v>
      </c>
      <c r="N576" t="s">
        <v>52</v>
      </c>
      <c r="O576" t="s">
        <v>51</v>
      </c>
      <c r="P576" t="s">
        <v>52</v>
      </c>
      <c r="Q576" t="s">
        <v>36</v>
      </c>
      <c r="R576" t="s">
        <v>37</v>
      </c>
      <c r="S576" t="s">
        <v>2428</v>
      </c>
      <c r="T576" t="s">
        <v>111</v>
      </c>
      <c r="U576" s="1">
        <v>21084</v>
      </c>
      <c r="V576" s="7" t="str">
        <f>CONCATENATE(employee_data35[[#This Row],[First-LastName]]&amp;" "&amp;employee_data35[[#This Row],[DOB]])</f>
        <v>Susan-Exantus 21084</v>
      </c>
      <c r="W576" t="s">
        <v>40</v>
      </c>
      <c r="X576" t="s">
        <v>113</v>
      </c>
      <c r="Y576" t="s">
        <v>42</v>
      </c>
      <c r="Z576">
        <v>1749</v>
      </c>
      <c r="AA576" t="s">
        <v>93</v>
      </c>
      <c r="AB576" t="s">
        <v>84</v>
      </c>
      <c r="AC576" t="s">
        <v>45</v>
      </c>
      <c r="AD576">
        <v>3</v>
      </c>
    </row>
    <row r="577" spans="1:30" x14ac:dyDescent="0.3">
      <c r="A577">
        <v>1002</v>
      </c>
      <c r="B577" t="s">
        <v>1201</v>
      </c>
      <c r="C577" t="s">
        <v>970</v>
      </c>
      <c r="D577" s="6" t="str">
        <f>CONCATENATE(employee_data35[[#This Row],[FirstName]], "-",employee_data35[[#This Row],[LastName]] )</f>
        <v>Sandra-Martin</v>
      </c>
      <c r="E577" s="1">
        <v>44907</v>
      </c>
      <c r="F577" s="1">
        <v>45074</v>
      </c>
      <c r="G577" s="7" t="str">
        <f>IF(ISBLANK(employee_data35[[#This Row],[ExitDate]]),"Yes","")</f>
        <v/>
      </c>
      <c r="H577" t="s">
        <v>2424</v>
      </c>
      <c r="I577" t="s">
        <v>2559</v>
      </c>
      <c r="J577" t="s">
        <v>2560</v>
      </c>
      <c r="K577" t="s">
        <v>118</v>
      </c>
      <c r="L577" s="6" t="str">
        <f>IF(ISBLANK(employee_data35[[#This Row],[ExitDate]]),"1","0")</f>
        <v>0</v>
      </c>
      <c r="M577" t="str">
        <f>IF(ISBLANK(employee_data35[[#This Row],[ExitDate]]),"Active","Tidak Active")</f>
        <v>Tidak Active</v>
      </c>
      <c r="N577" t="s">
        <v>52</v>
      </c>
      <c r="O577" t="s">
        <v>51</v>
      </c>
      <c r="P577" t="s">
        <v>35</v>
      </c>
      <c r="Q577" t="s">
        <v>99</v>
      </c>
      <c r="R577" t="s">
        <v>2561</v>
      </c>
      <c r="S577" t="s">
        <v>2428</v>
      </c>
      <c r="T577" t="s">
        <v>332</v>
      </c>
      <c r="U577" s="1">
        <v>18452</v>
      </c>
      <c r="V577" s="7" t="str">
        <f>CONCATENATE(employee_data35[[#This Row],[First-LastName]]&amp;" "&amp;employee_data35[[#This Row],[DOB]])</f>
        <v>Sandra-Martin 18452</v>
      </c>
      <c r="W577" t="s">
        <v>40</v>
      </c>
      <c r="X577" t="s">
        <v>226</v>
      </c>
      <c r="Y577" t="s">
        <v>42</v>
      </c>
      <c r="Z577">
        <v>2135</v>
      </c>
      <c r="AA577" t="s">
        <v>128</v>
      </c>
      <c r="AB577" t="s">
        <v>44</v>
      </c>
      <c r="AC577" t="s">
        <v>45</v>
      </c>
      <c r="AD577">
        <v>3</v>
      </c>
    </row>
    <row r="578" spans="1:30" x14ac:dyDescent="0.3">
      <c r="A578">
        <v>1003</v>
      </c>
      <c r="B578" t="s">
        <v>2562</v>
      </c>
      <c r="C578" t="s">
        <v>2563</v>
      </c>
      <c r="D578" s="6" t="str">
        <f>CONCATENATE(employee_data35[[#This Row],[FirstName]], "-",employee_data35[[#This Row],[LastName]] )</f>
        <v>Keyla-Del Bosque</v>
      </c>
      <c r="E578" s="1">
        <v>44993</v>
      </c>
      <c r="F578" s="1">
        <v>45000</v>
      </c>
      <c r="G578" s="7" t="str">
        <f>IF(ISBLANK(employee_data35[[#This Row],[ExitDate]]),"Yes","")</f>
        <v/>
      </c>
      <c r="H578" t="s">
        <v>2424</v>
      </c>
      <c r="I578" t="s">
        <v>2564</v>
      </c>
      <c r="J578" t="s">
        <v>2565</v>
      </c>
      <c r="K578" t="s">
        <v>98</v>
      </c>
      <c r="L578" s="6" t="str">
        <f>IF(ISBLANK(employee_data35[[#This Row],[ExitDate]]),"1","0")</f>
        <v>0</v>
      </c>
      <c r="M578" t="str">
        <f>IF(ISBLANK(employee_data35[[#This Row],[ExitDate]]),"Active","Tidak Active")</f>
        <v>Tidak Active</v>
      </c>
      <c r="N578" t="s">
        <v>33</v>
      </c>
      <c r="O578" t="s">
        <v>51</v>
      </c>
      <c r="P578" t="s">
        <v>52</v>
      </c>
      <c r="Q578" t="s">
        <v>175</v>
      </c>
      <c r="R578" t="s">
        <v>2566</v>
      </c>
      <c r="S578" t="s">
        <v>2428</v>
      </c>
      <c r="T578" t="s">
        <v>90</v>
      </c>
      <c r="U578" s="1">
        <v>26991</v>
      </c>
      <c r="V578" s="7" t="str">
        <f>CONCATENATE(employee_data35[[#This Row],[First-LastName]]&amp;" "&amp;employee_data35[[#This Row],[DOB]])</f>
        <v>Keyla-Del Bosque 26991</v>
      </c>
      <c r="W578" t="s">
        <v>40</v>
      </c>
      <c r="X578" t="s">
        <v>226</v>
      </c>
      <c r="Y578" t="s">
        <v>42</v>
      </c>
      <c r="Z578">
        <v>2176</v>
      </c>
      <c r="AA578" t="s">
        <v>43</v>
      </c>
      <c r="AB578" t="s">
        <v>84</v>
      </c>
      <c r="AC578" t="s">
        <v>45</v>
      </c>
      <c r="AD578">
        <v>3</v>
      </c>
    </row>
    <row r="579" spans="1:30" x14ac:dyDescent="0.3">
      <c r="A579">
        <v>1004</v>
      </c>
      <c r="B579" t="s">
        <v>2567</v>
      </c>
      <c r="C579" t="s">
        <v>2568</v>
      </c>
      <c r="D579" s="6" t="str">
        <f>CONCATENATE(employee_data35[[#This Row],[FirstName]], "-",employee_data35[[#This Row],[LastName]] )</f>
        <v>Andrew-Szabo</v>
      </c>
      <c r="E579" s="1">
        <v>43980</v>
      </c>
      <c r="F579" s="1">
        <v>44260</v>
      </c>
      <c r="G579" s="7" t="str">
        <f>IF(ISBLANK(employee_data35[[#This Row],[ExitDate]]),"Yes","")</f>
        <v/>
      </c>
      <c r="H579" t="s">
        <v>2424</v>
      </c>
      <c r="I579" t="s">
        <v>2569</v>
      </c>
      <c r="J579" t="s">
        <v>2570</v>
      </c>
      <c r="K579" t="s">
        <v>168</v>
      </c>
      <c r="L579" s="6" t="str">
        <f>IF(ISBLANK(employee_data35[[#This Row],[ExitDate]]),"1","0")</f>
        <v>0</v>
      </c>
      <c r="M579" t="str">
        <f>IF(ISBLANK(employee_data35[[#This Row],[ExitDate]]),"Active","Tidak Active")</f>
        <v>Tidak Active</v>
      </c>
      <c r="N579" t="s">
        <v>52</v>
      </c>
      <c r="O579" t="s">
        <v>34</v>
      </c>
      <c r="P579" t="s">
        <v>52</v>
      </c>
      <c r="Q579" t="s">
        <v>99</v>
      </c>
      <c r="R579" t="s">
        <v>2571</v>
      </c>
      <c r="S579" t="s">
        <v>2428</v>
      </c>
      <c r="T579" t="s">
        <v>177</v>
      </c>
      <c r="U579" s="1">
        <v>20847</v>
      </c>
      <c r="V579" s="7" t="str">
        <f>CONCATENATE(employee_data35[[#This Row],[First-LastName]]&amp;" "&amp;employee_data35[[#This Row],[DOB]])</f>
        <v>Andrew-Szabo 20847</v>
      </c>
      <c r="W579" t="s">
        <v>40</v>
      </c>
      <c r="X579" t="s">
        <v>178</v>
      </c>
      <c r="Y579" t="s">
        <v>55</v>
      </c>
      <c r="Z579">
        <v>2140</v>
      </c>
      <c r="AA579" t="s">
        <v>93</v>
      </c>
      <c r="AB579" t="s">
        <v>75</v>
      </c>
      <c r="AC579" t="s">
        <v>45</v>
      </c>
      <c r="AD579">
        <v>3</v>
      </c>
    </row>
    <row r="580" spans="1:30" x14ac:dyDescent="0.3">
      <c r="A580">
        <v>1005</v>
      </c>
      <c r="B580" t="s">
        <v>2572</v>
      </c>
      <c r="C580" t="s">
        <v>2573</v>
      </c>
      <c r="D580" s="6" t="str">
        <f>CONCATENATE(employee_data35[[#This Row],[FirstName]], "-",employee_data35[[#This Row],[LastName]] )</f>
        <v>Luke-Patronick</v>
      </c>
      <c r="E580" s="1">
        <v>44820</v>
      </c>
      <c r="F580" s="1"/>
      <c r="G580" s="7" t="str">
        <f>IF(ISBLANK(employee_data35[[#This Row],[ExitDate]]),"Yes","")</f>
        <v>Yes</v>
      </c>
      <c r="H580" t="s">
        <v>2424</v>
      </c>
      <c r="I580" t="s">
        <v>2574</v>
      </c>
      <c r="J580" t="s">
        <v>2575</v>
      </c>
      <c r="K580" t="s">
        <v>133</v>
      </c>
      <c r="L580" s="6" t="str">
        <f>IF(ISBLANK(employee_data35[[#This Row],[ExitDate]]),"1","0")</f>
        <v>1</v>
      </c>
      <c r="M580" t="str">
        <f>IF(ISBLANK(employee_data35[[#This Row],[ExitDate]]),"Active","Tidak Active")</f>
        <v>Active</v>
      </c>
      <c r="N580" t="s">
        <v>63</v>
      </c>
      <c r="O580" t="s">
        <v>64</v>
      </c>
      <c r="P580" t="s">
        <v>35</v>
      </c>
      <c r="Q580" t="s">
        <v>36</v>
      </c>
      <c r="R580" t="s">
        <v>37</v>
      </c>
      <c r="S580" t="s">
        <v>2428</v>
      </c>
      <c r="T580" t="s">
        <v>90</v>
      </c>
      <c r="U580" s="1">
        <v>25777</v>
      </c>
      <c r="V580" s="7" t="str">
        <f>CONCATENATE(employee_data35[[#This Row],[First-LastName]]&amp;" "&amp;employee_data35[[#This Row],[DOB]])</f>
        <v>Luke-Patronick 25777</v>
      </c>
      <c r="W580" t="s">
        <v>40</v>
      </c>
      <c r="X580" t="s">
        <v>419</v>
      </c>
      <c r="Y580" t="s">
        <v>55</v>
      </c>
      <c r="Z580">
        <v>1844</v>
      </c>
      <c r="AA580" t="s">
        <v>93</v>
      </c>
      <c r="AB580" t="s">
        <v>104</v>
      </c>
      <c r="AC580" t="s">
        <v>45</v>
      </c>
      <c r="AD580">
        <v>3</v>
      </c>
    </row>
    <row r="581" spans="1:30" x14ac:dyDescent="0.3">
      <c r="A581">
        <v>1006</v>
      </c>
      <c r="B581" t="s">
        <v>2576</v>
      </c>
      <c r="C581" t="s">
        <v>2577</v>
      </c>
      <c r="D581" s="6" t="str">
        <f>CONCATENATE(employee_data35[[#This Row],[FirstName]], "-",employee_data35[[#This Row],[LastName]] )</f>
        <v>Colby-Andreola</v>
      </c>
      <c r="E581" s="1">
        <v>44423</v>
      </c>
      <c r="F581" s="1">
        <v>44520</v>
      </c>
      <c r="G581" s="7" t="str">
        <f>IF(ISBLANK(employee_data35[[#This Row],[ExitDate]]),"Yes","")</f>
        <v/>
      </c>
      <c r="H581" t="s">
        <v>2424</v>
      </c>
      <c r="I581" t="s">
        <v>2578</v>
      </c>
      <c r="J581" t="s">
        <v>2579</v>
      </c>
      <c r="K581" t="s">
        <v>139</v>
      </c>
      <c r="L581" s="6" t="str">
        <f>IF(ISBLANK(employee_data35[[#This Row],[ExitDate]]),"1","0")</f>
        <v>0</v>
      </c>
      <c r="M581" t="str">
        <f>IF(ISBLANK(employee_data35[[#This Row],[ExitDate]]),"Active","Tidak Active")</f>
        <v>Tidak Active</v>
      </c>
      <c r="N581" t="s">
        <v>63</v>
      </c>
      <c r="O581" t="s">
        <v>34</v>
      </c>
      <c r="P581" t="s">
        <v>52</v>
      </c>
      <c r="Q581" t="s">
        <v>126</v>
      </c>
      <c r="R581" t="s">
        <v>2580</v>
      </c>
      <c r="S581" t="s">
        <v>2428</v>
      </c>
      <c r="T581" t="s">
        <v>111</v>
      </c>
      <c r="U581" s="1">
        <v>21600</v>
      </c>
      <c r="V581" s="7" t="str">
        <f>CONCATENATE(employee_data35[[#This Row],[First-LastName]]&amp;" "&amp;employee_data35[[#This Row],[DOB]])</f>
        <v>Colby-Andreola 21600</v>
      </c>
      <c r="W581" t="s">
        <v>40</v>
      </c>
      <c r="X581" t="s">
        <v>613</v>
      </c>
      <c r="Y581" t="s">
        <v>42</v>
      </c>
      <c r="Z581">
        <v>2110</v>
      </c>
      <c r="AA581" t="s">
        <v>43</v>
      </c>
      <c r="AB581" t="s">
        <v>44</v>
      </c>
      <c r="AC581" t="s">
        <v>45</v>
      </c>
      <c r="AD581">
        <v>3</v>
      </c>
    </row>
    <row r="582" spans="1:30" x14ac:dyDescent="0.3">
      <c r="A582">
        <v>1007</v>
      </c>
      <c r="B582" t="s">
        <v>57</v>
      </c>
      <c r="C582" t="s">
        <v>2581</v>
      </c>
      <c r="D582" s="6" t="str">
        <f>CONCATENATE(employee_data35[[#This Row],[FirstName]], "-",employee_data35[[#This Row],[LastName]] )</f>
        <v>Edward-TRUE</v>
      </c>
      <c r="E582" s="1">
        <v>44129</v>
      </c>
      <c r="F582" s="1">
        <v>44465</v>
      </c>
      <c r="G582" s="7" t="str">
        <f>IF(ISBLANK(employee_data35[[#This Row],[ExitDate]]),"Yes","")</f>
        <v/>
      </c>
      <c r="H582" t="s">
        <v>2424</v>
      </c>
      <c r="I582" t="s">
        <v>2582</v>
      </c>
      <c r="J582" t="s">
        <v>2583</v>
      </c>
      <c r="K582" t="s">
        <v>133</v>
      </c>
      <c r="L582" s="6" t="str">
        <f>IF(ISBLANK(employee_data35[[#This Row],[ExitDate]]),"1","0")</f>
        <v>0</v>
      </c>
      <c r="M582" t="str">
        <f>IF(ISBLANK(employee_data35[[#This Row],[ExitDate]]),"Active","Tidak Active")</f>
        <v>Tidak Active</v>
      </c>
      <c r="N582" t="s">
        <v>52</v>
      </c>
      <c r="O582" t="s">
        <v>51</v>
      </c>
      <c r="P582" t="s">
        <v>52</v>
      </c>
      <c r="Q582" t="s">
        <v>99</v>
      </c>
      <c r="R582" t="s">
        <v>2584</v>
      </c>
      <c r="S582" t="s">
        <v>2428</v>
      </c>
      <c r="T582" t="s">
        <v>81</v>
      </c>
      <c r="U582" s="1">
        <v>36603</v>
      </c>
      <c r="V582" s="7" t="str">
        <f>CONCATENATE(employee_data35[[#This Row],[First-LastName]]&amp;" "&amp;employee_data35[[#This Row],[DOB]])</f>
        <v>Edward-TRUE 36603</v>
      </c>
      <c r="W582" t="s">
        <v>40</v>
      </c>
      <c r="X582" t="s">
        <v>163</v>
      </c>
      <c r="Y582" t="s">
        <v>55</v>
      </c>
      <c r="Z582">
        <v>2451</v>
      </c>
      <c r="AA582" t="s">
        <v>93</v>
      </c>
      <c r="AB582" t="s">
        <v>44</v>
      </c>
      <c r="AC582" t="s">
        <v>45</v>
      </c>
      <c r="AD582">
        <v>3</v>
      </c>
    </row>
    <row r="583" spans="1:30" x14ac:dyDescent="0.3">
      <c r="A583">
        <v>1008</v>
      </c>
      <c r="B583" t="s">
        <v>2585</v>
      </c>
      <c r="C583" t="s">
        <v>2586</v>
      </c>
      <c r="D583" s="6" t="str">
        <f>CONCATENATE(employee_data35[[#This Row],[FirstName]], "-",employee_data35[[#This Row],[LastName]] )</f>
        <v>Judith-Carabbio</v>
      </c>
      <c r="E583" s="1">
        <v>43705</v>
      </c>
      <c r="F583" s="1">
        <v>43955</v>
      </c>
      <c r="G583" s="7" t="str">
        <f>IF(ISBLANK(employee_data35[[#This Row],[ExitDate]]),"Yes","")</f>
        <v/>
      </c>
      <c r="H583" t="s">
        <v>2424</v>
      </c>
      <c r="I583" t="s">
        <v>2587</v>
      </c>
      <c r="J583" t="s">
        <v>2588</v>
      </c>
      <c r="K583" t="s">
        <v>89</v>
      </c>
      <c r="L583" s="6" t="str">
        <f>IF(ISBLANK(employee_data35[[#This Row],[ExitDate]]),"1","0")</f>
        <v>0</v>
      </c>
      <c r="M583" t="str">
        <f>IF(ISBLANK(employee_data35[[#This Row],[ExitDate]]),"Active","Tidak Active")</f>
        <v>Tidak Active</v>
      </c>
      <c r="N583" t="s">
        <v>33</v>
      </c>
      <c r="O583" t="s">
        <v>64</v>
      </c>
      <c r="P583" t="s">
        <v>35</v>
      </c>
      <c r="Q583" t="s">
        <v>175</v>
      </c>
      <c r="R583" t="s">
        <v>2589</v>
      </c>
      <c r="S583" t="s">
        <v>2428</v>
      </c>
      <c r="T583" t="s">
        <v>81</v>
      </c>
      <c r="U583" s="1">
        <v>29941</v>
      </c>
      <c r="V583" s="7" t="str">
        <f>CONCATENATE(employee_data35[[#This Row],[First-LastName]]&amp;" "&amp;employee_data35[[#This Row],[DOB]])</f>
        <v>Judith-Carabbio 29941</v>
      </c>
      <c r="W583" t="s">
        <v>40</v>
      </c>
      <c r="X583" t="s">
        <v>226</v>
      </c>
      <c r="Y583" t="s">
        <v>42</v>
      </c>
      <c r="Z583">
        <v>2132</v>
      </c>
      <c r="AA583" t="s">
        <v>56</v>
      </c>
      <c r="AB583" t="s">
        <v>84</v>
      </c>
      <c r="AC583" t="s">
        <v>45</v>
      </c>
      <c r="AD583">
        <v>3</v>
      </c>
    </row>
    <row r="584" spans="1:30" x14ac:dyDescent="0.3">
      <c r="A584">
        <v>1009</v>
      </c>
      <c r="B584" t="s">
        <v>2590</v>
      </c>
      <c r="C584" t="s">
        <v>2591</v>
      </c>
      <c r="D584" s="6" t="str">
        <f>CONCATENATE(employee_data35[[#This Row],[FirstName]], "-",employee_data35[[#This Row],[LastName]] )</f>
        <v>Adell-Saada</v>
      </c>
      <c r="E584" s="1">
        <v>43629</v>
      </c>
      <c r="F584" s="1">
        <v>44938</v>
      </c>
      <c r="G584" s="7" t="str">
        <f>IF(ISBLANK(employee_data35[[#This Row],[ExitDate]]),"Yes","")</f>
        <v/>
      </c>
      <c r="H584" t="s">
        <v>2424</v>
      </c>
      <c r="I584" t="s">
        <v>2592</v>
      </c>
      <c r="J584" t="s">
        <v>2593</v>
      </c>
      <c r="K584" t="s">
        <v>118</v>
      </c>
      <c r="L584" s="6" t="str">
        <f>IF(ISBLANK(employee_data35[[#This Row],[ExitDate]]),"1","0")</f>
        <v>0</v>
      </c>
      <c r="M584" t="str">
        <f>IF(ISBLANK(employee_data35[[#This Row],[ExitDate]]),"Active","Tidak Active")</f>
        <v>Tidak Active</v>
      </c>
      <c r="N584" t="s">
        <v>52</v>
      </c>
      <c r="O584" t="s">
        <v>34</v>
      </c>
      <c r="P584" t="s">
        <v>35</v>
      </c>
      <c r="Q584" t="s">
        <v>140</v>
      </c>
      <c r="R584" t="s">
        <v>2594</v>
      </c>
      <c r="S584" t="s">
        <v>2428</v>
      </c>
      <c r="T584" t="s">
        <v>81</v>
      </c>
      <c r="U584" s="1">
        <v>31837</v>
      </c>
      <c r="V584" s="7" t="str">
        <f>CONCATENATE(employee_data35[[#This Row],[First-LastName]]&amp;" "&amp;employee_data35[[#This Row],[DOB]])</f>
        <v>Adell-Saada 31837</v>
      </c>
      <c r="W584" t="s">
        <v>40</v>
      </c>
      <c r="X584" t="s">
        <v>381</v>
      </c>
      <c r="Y584" t="s">
        <v>42</v>
      </c>
      <c r="Z584">
        <v>2132</v>
      </c>
      <c r="AA584" t="s">
        <v>74</v>
      </c>
      <c r="AB584" t="s">
        <v>75</v>
      </c>
      <c r="AC584" t="s">
        <v>45</v>
      </c>
      <c r="AD584">
        <v>3</v>
      </c>
    </row>
    <row r="585" spans="1:30" x14ac:dyDescent="0.3">
      <c r="A585">
        <v>1010</v>
      </c>
      <c r="B585" t="s">
        <v>2038</v>
      </c>
      <c r="C585" t="s">
        <v>1294</v>
      </c>
      <c r="D585" s="6" t="str">
        <f>CONCATENATE(employee_data35[[#This Row],[FirstName]], "-",employee_data35[[#This Row],[LastName]] )</f>
        <v>Kamari-Hunter</v>
      </c>
      <c r="E585" s="1">
        <v>44208</v>
      </c>
      <c r="F585" s="1">
        <v>44638</v>
      </c>
      <c r="G585" s="7" t="str">
        <f>IF(ISBLANK(employee_data35[[#This Row],[ExitDate]]),"Yes","")</f>
        <v/>
      </c>
      <c r="H585" t="s">
        <v>2424</v>
      </c>
      <c r="I585" t="s">
        <v>2595</v>
      </c>
      <c r="J585" t="s">
        <v>2596</v>
      </c>
      <c r="K585" t="s">
        <v>50</v>
      </c>
      <c r="L585" s="6" t="str">
        <f>IF(ISBLANK(employee_data35[[#This Row],[ExitDate]]),"1","0")</f>
        <v>0</v>
      </c>
      <c r="M585" t="str">
        <f>IF(ISBLANK(employee_data35[[#This Row],[ExitDate]]),"Active","Tidak Active")</f>
        <v>Tidak Active</v>
      </c>
      <c r="N585" t="s">
        <v>52</v>
      </c>
      <c r="O585" t="s">
        <v>34</v>
      </c>
      <c r="P585" t="s">
        <v>35</v>
      </c>
      <c r="Q585" t="s">
        <v>175</v>
      </c>
      <c r="R585" t="s">
        <v>2597</v>
      </c>
      <c r="S585" t="s">
        <v>2428</v>
      </c>
      <c r="T585" t="s">
        <v>90</v>
      </c>
      <c r="U585" s="1">
        <v>33898</v>
      </c>
      <c r="V585" s="7" t="str">
        <f>CONCATENATE(employee_data35[[#This Row],[First-LastName]]&amp;" "&amp;employee_data35[[#This Row],[DOB]])</f>
        <v>Kamari-Hunter 33898</v>
      </c>
      <c r="W585" t="s">
        <v>40</v>
      </c>
      <c r="X585" t="s">
        <v>6</v>
      </c>
      <c r="Y585" t="s">
        <v>55</v>
      </c>
      <c r="Z585">
        <v>12889</v>
      </c>
      <c r="AA585" t="s">
        <v>56</v>
      </c>
      <c r="AB585" t="s">
        <v>104</v>
      </c>
      <c r="AC585" t="s">
        <v>45</v>
      </c>
      <c r="AD585">
        <v>3</v>
      </c>
    </row>
    <row r="586" spans="1:30" x14ac:dyDescent="0.3">
      <c r="A586">
        <v>1011</v>
      </c>
      <c r="B586" t="s">
        <v>1792</v>
      </c>
      <c r="C586" t="s">
        <v>875</v>
      </c>
      <c r="D586" s="6" t="str">
        <f>CONCATENATE(employee_data35[[#This Row],[FirstName]], "-",employee_data35[[#This Row],[LastName]] )</f>
        <v>Sarah-Malone</v>
      </c>
      <c r="E586" s="1">
        <v>44599</v>
      </c>
      <c r="F586" s="1">
        <v>44969</v>
      </c>
      <c r="G586" s="7" t="str">
        <f>IF(ISBLANK(employee_data35[[#This Row],[ExitDate]]),"Yes","")</f>
        <v/>
      </c>
      <c r="H586" t="s">
        <v>2424</v>
      </c>
      <c r="I586" t="s">
        <v>2598</v>
      </c>
      <c r="J586" t="s">
        <v>2599</v>
      </c>
      <c r="K586" t="s">
        <v>139</v>
      </c>
      <c r="L586" s="6" t="str">
        <f>IF(ISBLANK(employee_data35[[#This Row],[ExitDate]]),"1","0")</f>
        <v>0</v>
      </c>
      <c r="M586" t="str">
        <f>IF(ISBLANK(employee_data35[[#This Row],[ExitDate]]),"Active","Tidak Active")</f>
        <v>Tidak Active</v>
      </c>
      <c r="N586" t="s">
        <v>33</v>
      </c>
      <c r="O586" t="s">
        <v>51</v>
      </c>
      <c r="P586" t="s">
        <v>35</v>
      </c>
      <c r="Q586" t="s">
        <v>126</v>
      </c>
      <c r="R586" t="s">
        <v>2600</v>
      </c>
      <c r="S586" t="s">
        <v>2428</v>
      </c>
      <c r="T586" t="s">
        <v>81</v>
      </c>
      <c r="U586" s="1">
        <v>17585</v>
      </c>
      <c r="V586" s="7" t="str">
        <f>CONCATENATE(employee_data35[[#This Row],[First-LastName]]&amp;" "&amp;employee_data35[[#This Row],[DOB]])</f>
        <v>Sarah-Malone 17585</v>
      </c>
      <c r="W586" t="s">
        <v>40</v>
      </c>
      <c r="X586" t="s">
        <v>226</v>
      </c>
      <c r="Y586" t="s">
        <v>55</v>
      </c>
      <c r="Z586">
        <v>21340</v>
      </c>
      <c r="AA586" t="s">
        <v>56</v>
      </c>
      <c r="AB586" t="s">
        <v>84</v>
      </c>
      <c r="AC586" t="s">
        <v>45</v>
      </c>
      <c r="AD586">
        <v>3</v>
      </c>
    </row>
    <row r="587" spans="1:30" x14ac:dyDescent="0.3">
      <c r="A587">
        <v>1012</v>
      </c>
      <c r="B587" t="s">
        <v>1520</v>
      </c>
      <c r="C587" t="s">
        <v>1616</v>
      </c>
      <c r="D587" s="6" t="str">
        <f>CONCATENATE(employee_data35[[#This Row],[FirstName]], "-",employee_data35[[#This Row],[LastName]] )</f>
        <v>Skyler-Blackwell</v>
      </c>
      <c r="E587" s="1">
        <v>44144</v>
      </c>
      <c r="F587" s="1">
        <v>44353</v>
      </c>
      <c r="G587" s="7" t="str">
        <f>IF(ISBLANK(employee_data35[[#This Row],[ExitDate]]),"Yes","")</f>
        <v/>
      </c>
      <c r="H587" t="s">
        <v>2424</v>
      </c>
      <c r="I587" t="s">
        <v>2601</v>
      </c>
      <c r="J587" t="s">
        <v>2602</v>
      </c>
      <c r="K587" t="s">
        <v>80</v>
      </c>
      <c r="L587" s="6" t="str">
        <f>IF(ISBLANK(employee_data35[[#This Row],[ExitDate]]),"1","0")</f>
        <v>0</v>
      </c>
      <c r="M587" t="str">
        <f>IF(ISBLANK(employee_data35[[#This Row],[ExitDate]]),"Active","Tidak Active")</f>
        <v>Tidak Active</v>
      </c>
      <c r="N587" t="s">
        <v>33</v>
      </c>
      <c r="O587" t="s">
        <v>51</v>
      </c>
      <c r="P587" t="s">
        <v>35</v>
      </c>
      <c r="Q587" t="s">
        <v>99</v>
      </c>
      <c r="R587" t="s">
        <v>2603</v>
      </c>
      <c r="S587" t="s">
        <v>2428</v>
      </c>
      <c r="T587" t="s">
        <v>101</v>
      </c>
      <c r="U587" s="1">
        <v>28766</v>
      </c>
      <c r="V587" s="7" t="str">
        <f>CONCATENATE(employee_data35[[#This Row],[First-LastName]]&amp;" "&amp;employee_data35[[#This Row],[DOB]])</f>
        <v>Skyler-Blackwell 28766</v>
      </c>
      <c r="W587" t="s">
        <v>40</v>
      </c>
      <c r="X587" t="s">
        <v>613</v>
      </c>
      <c r="Y587" t="s">
        <v>55</v>
      </c>
      <c r="Z587">
        <v>67544</v>
      </c>
      <c r="AA587" t="s">
        <v>43</v>
      </c>
      <c r="AB587" t="s">
        <v>75</v>
      </c>
      <c r="AC587" t="s">
        <v>45</v>
      </c>
      <c r="AD587">
        <v>3</v>
      </c>
    </row>
    <row r="588" spans="1:30" x14ac:dyDescent="0.3">
      <c r="A588">
        <v>1013</v>
      </c>
      <c r="B588" t="s">
        <v>2604</v>
      </c>
      <c r="C588" t="s">
        <v>2605</v>
      </c>
      <c r="D588" s="6" t="str">
        <f>CONCATENATE(employee_data35[[#This Row],[FirstName]], "-",employee_data35[[#This Row],[LastName]] )</f>
        <v>Jasmin-Shah</v>
      </c>
      <c r="E588" s="1">
        <v>43964</v>
      </c>
      <c r="F588" s="1"/>
      <c r="G588" s="7" t="str">
        <f>IF(ISBLANK(employee_data35[[#This Row],[ExitDate]]),"Yes","")</f>
        <v>Yes</v>
      </c>
      <c r="H588" t="s">
        <v>2424</v>
      </c>
      <c r="I588" t="s">
        <v>2606</v>
      </c>
      <c r="J588" t="s">
        <v>2607</v>
      </c>
      <c r="K588" t="s">
        <v>168</v>
      </c>
      <c r="L588" s="6" t="str">
        <f>IF(ISBLANK(employee_data35[[#This Row],[ExitDate]]),"1","0")</f>
        <v>1</v>
      </c>
      <c r="M588" t="str">
        <f>IF(ISBLANK(employee_data35[[#This Row],[ExitDate]]),"Active","Tidak Active")</f>
        <v>Active</v>
      </c>
      <c r="N588" t="s">
        <v>52</v>
      </c>
      <c r="O588" t="s">
        <v>64</v>
      </c>
      <c r="P588" t="s">
        <v>63</v>
      </c>
      <c r="Q588" t="s">
        <v>36</v>
      </c>
      <c r="R588" t="s">
        <v>37</v>
      </c>
      <c r="S588" t="s">
        <v>2428</v>
      </c>
      <c r="T588" t="s">
        <v>111</v>
      </c>
      <c r="U588" s="1">
        <v>27352</v>
      </c>
      <c r="V588" s="7" t="str">
        <f>CONCATENATE(employee_data35[[#This Row],[First-LastName]]&amp;" "&amp;employee_data35[[#This Row],[DOB]])</f>
        <v>Jasmin-Shah 27352</v>
      </c>
      <c r="W588" t="s">
        <v>40</v>
      </c>
      <c r="X588" t="s">
        <v>113</v>
      </c>
      <c r="Y588" t="s">
        <v>55</v>
      </c>
      <c r="Z588">
        <v>36398</v>
      </c>
      <c r="AA588" t="s">
        <v>128</v>
      </c>
      <c r="AB588" t="s">
        <v>75</v>
      </c>
      <c r="AC588" t="s">
        <v>45</v>
      </c>
      <c r="AD588">
        <v>3</v>
      </c>
    </row>
    <row r="589" spans="1:30" x14ac:dyDescent="0.3">
      <c r="A589">
        <v>1014</v>
      </c>
      <c r="B589" t="s">
        <v>2608</v>
      </c>
      <c r="C589" t="s">
        <v>759</v>
      </c>
      <c r="D589" s="6" t="str">
        <f>CONCATENATE(employee_data35[[#This Row],[FirstName]], "-",employee_data35[[#This Row],[LastName]] )</f>
        <v>Kole-Quinn</v>
      </c>
      <c r="E589" s="1">
        <v>44926</v>
      </c>
      <c r="F589" s="1">
        <v>45120</v>
      </c>
      <c r="G589" s="7" t="str">
        <f>IF(ISBLANK(employee_data35[[#This Row],[ExitDate]]),"Yes","")</f>
        <v/>
      </c>
      <c r="H589" t="s">
        <v>2609</v>
      </c>
      <c r="I589" t="s">
        <v>2610</v>
      </c>
      <c r="J589" t="s">
        <v>2611</v>
      </c>
      <c r="K589" t="s">
        <v>98</v>
      </c>
      <c r="L589" s="6" t="str">
        <f>IF(ISBLANK(employee_data35[[#This Row],[ExitDate]]),"1","0")</f>
        <v>0</v>
      </c>
      <c r="M589" t="str">
        <f>IF(ISBLANK(employee_data35[[#This Row],[ExitDate]]),"Active","Tidak Active")</f>
        <v>Tidak Active</v>
      </c>
      <c r="N589" t="s">
        <v>52</v>
      </c>
      <c r="O589" t="s">
        <v>51</v>
      </c>
      <c r="P589" t="s">
        <v>63</v>
      </c>
      <c r="Q589" t="s">
        <v>140</v>
      </c>
      <c r="R589" t="s">
        <v>2612</v>
      </c>
      <c r="S589" t="s">
        <v>2428</v>
      </c>
      <c r="T589" t="s">
        <v>332</v>
      </c>
      <c r="U589" s="1">
        <v>19553</v>
      </c>
      <c r="V589" s="7" t="str">
        <f>CONCATENATE(employee_data35[[#This Row],[First-LastName]]&amp;" "&amp;employee_data35[[#This Row],[DOB]])</f>
        <v>Kole-Quinn 19553</v>
      </c>
      <c r="W589" t="s">
        <v>40</v>
      </c>
      <c r="X589" t="s">
        <v>73</v>
      </c>
      <c r="Y589" t="s">
        <v>55</v>
      </c>
      <c r="Z589">
        <v>2562</v>
      </c>
      <c r="AA589" t="s">
        <v>74</v>
      </c>
      <c r="AB589" t="s">
        <v>75</v>
      </c>
      <c r="AC589" t="s">
        <v>45</v>
      </c>
      <c r="AD589">
        <v>3</v>
      </c>
    </row>
    <row r="590" spans="1:30" x14ac:dyDescent="0.3">
      <c r="A590">
        <v>1015</v>
      </c>
      <c r="B590" t="s">
        <v>2613</v>
      </c>
      <c r="C590" t="s">
        <v>2614</v>
      </c>
      <c r="D590" s="6" t="str">
        <f>CONCATENATE(employee_data35[[#This Row],[FirstName]], "-",employee_data35[[#This Row],[LastName]] )</f>
        <v>Ansley-Jackson</v>
      </c>
      <c r="E590" s="1">
        <v>43437</v>
      </c>
      <c r="F590" s="1"/>
      <c r="G590" s="7" t="str">
        <f>IF(ISBLANK(employee_data35[[#This Row],[ExitDate]]),"Yes","")</f>
        <v>Yes</v>
      </c>
      <c r="H590" t="s">
        <v>2609</v>
      </c>
      <c r="I590" t="s">
        <v>2615</v>
      </c>
      <c r="J590" t="s">
        <v>2616</v>
      </c>
      <c r="K590" t="s">
        <v>118</v>
      </c>
      <c r="L590" s="6" t="str">
        <f>IF(ISBLANK(employee_data35[[#This Row],[ExitDate]]),"1","0")</f>
        <v>1</v>
      </c>
      <c r="M590" t="str">
        <f>IF(ISBLANK(employee_data35[[#This Row],[ExitDate]]),"Active","Tidak Active")</f>
        <v>Active</v>
      </c>
      <c r="N590" t="s">
        <v>33</v>
      </c>
      <c r="O590" t="s">
        <v>51</v>
      </c>
      <c r="P590" t="s">
        <v>52</v>
      </c>
      <c r="Q590" t="s">
        <v>36</v>
      </c>
      <c r="R590" t="s">
        <v>37</v>
      </c>
      <c r="S590" t="s">
        <v>2428</v>
      </c>
      <c r="T590" t="s">
        <v>696</v>
      </c>
      <c r="U590" s="1">
        <v>22619</v>
      </c>
      <c r="V590" s="7" t="str">
        <f>CONCATENATE(employee_data35[[#This Row],[First-LastName]]&amp;" "&amp;employee_data35[[#This Row],[DOB]])</f>
        <v>Ansley-Jackson 22619</v>
      </c>
      <c r="W590" t="s">
        <v>40</v>
      </c>
      <c r="X590" t="s">
        <v>708</v>
      </c>
      <c r="Y590" t="s">
        <v>42</v>
      </c>
      <c r="Z590">
        <v>22621</v>
      </c>
      <c r="AA590" t="s">
        <v>43</v>
      </c>
      <c r="AB590" t="s">
        <v>84</v>
      </c>
      <c r="AC590" t="s">
        <v>45</v>
      </c>
      <c r="AD590">
        <v>3</v>
      </c>
    </row>
    <row r="591" spans="1:30" x14ac:dyDescent="0.3">
      <c r="A591">
        <v>1016</v>
      </c>
      <c r="B591" t="s">
        <v>2617</v>
      </c>
      <c r="C591" t="s">
        <v>2618</v>
      </c>
      <c r="D591" s="6" t="str">
        <f>CONCATENATE(employee_data35[[#This Row],[FirstName]], "-",employee_data35[[#This Row],[LastName]] )</f>
        <v>Jayda-Reese</v>
      </c>
      <c r="E591" s="1">
        <v>43882</v>
      </c>
      <c r="F591" s="1">
        <v>44345</v>
      </c>
      <c r="G591" s="7" t="str">
        <f>IF(ISBLANK(employee_data35[[#This Row],[ExitDate]]),"Yes","")</f>
        <v/>
      </c>
      <c r="H591" t="s">
        <v>2619</v>
      </c>
      <c r="I591" t="s">
        <v>2620</v>
      </c>
      <c r="J591" t="s">
        <v>2621</v>
      </c>
      <c r="K591" t="s">
        <v>62</v>
      </c>
      <c r="L591" s="6" t="str">
        <f>IF(ISBLANK(employee_data35[[#This Row],[ExitDate]]),"1","0")</f>
        <v>0</v>
      </c>
      <c r="M591" t="str">
        <f>IF(ISBLANK(employee_data35[[#This Row],[ExitDate]]),"Active","Tidak Active")</f>
        <v>Tidak Active</v>
      </c>
      <c r="N591" t="s">
        <v>52</v>
      </c>
      <c r="O591" t="s">
        <v>64</v>
      </c>
      <c r="P591" t="s">
        <v>52</v>
      </c>
      <c r="Q591" t="s">
        <v>99</v>
      </c>
      <c r="R591" t="s">
        <v>2622</v>
      </c>
      <c r="S591" t="s">
        <v>2623</v>
      </c>
      <c r="T591" t="s">
        <v>286</v>
      </c>
      <c r="U591" s="1">
        <v>20522</v>
      </c>
      <c r="V591" s="7" t="str">
        <f>CONCATENATE(employee_data35[[#This Row],[First-LastName]]&amp;" "&amp;employee_data35[[#This Row],[DOB]])</f>
        <v>Jayda-Reese 20522</v>
      </c>
      <c r="W591" t="s">
        <v>40</v>
      </c>
      <c r="X591" t="s">
        <v>287</v>
      </c>
      <c r="Y591" t="s">
        <v>42</v>
      </c>
      <c r="Z591">
        <v>64065</v>
      </c>
      <c r="AA591" t="s">
        <v>43</v>
      </c>
      <c r="AB591" t="s">
        <v>75</v>
      </c>
      <c r="AC591" t="s">
        <v>45</v>
      </c>
      <c r="AD591">
        <v>3</v>
      </c>
    </row>
    <row r="592" spans="1:30" x14ac:dyDescent="0.3">
      <c r="A592">
        <v>1017</v>
      </c>
      <c r="B592" t="s">
        <v>1321</v>
      </c>
      <c r="C592" t="s">
        <v>1091</v>
      </c>
      <c r="D592" s="6" t="str">
        <f>CONCATENATE(employee_data35[[#This Row],[FirstName]], "-",employee_data35[[#This Row],[LastName]] )</f>
        <v>Julien-Whitehead</v>
      </c>
      <c r="E592" s="1">
        <v>44081</v>
      </c>
      <c r="F592" s="1">
        <v>44545</v>
      </c>
      <c r="G592" s="7" t="str">
        <f>IF(ISBLANK(employee_data35[[#This Row],[ExitDate]]),"Yes","")</f>
        <v/>
      </c>
      <c r="H592" t="s">
        <v>2619</v>
      </c>
      <c r="I592" t="s">
        <v>2624</v>
      </c>
      <c r="J592" t="s">
        <v>2625</v>
      </c>
      <c r="K592" t="s">
        <v>89</v>
      </c>
      <c r="L592" s="6" t="str">
        <f>IF(ISBLANK(employee_data35[[#This Row],[ExitDate]]),"1","0")</f>
        <v>0</v>
      </c>
      <c r="M592" t="str">
        <f>IF(ISBLANK(employee_data35[[#This Row],[ExitDate]]),"Active","Tidak Active")</f>
        <v>Tidak Active</v>
      </c>
      <c r="N592" t="s">
        <v>63</v>
      </c>
      <c r="O592" t="s">
        <v>64</v>
      </c>
      <c r="P592" t="s">
        <v>63</v>
      </c>
      <c r="Q592" t="s">
        <v>99</v>
      </c>
      <c r="R592" t="s">
        <v>2626</v>
      </c>
      <c r="S592" t="s">
        <v>2623</v>
      </c>
      <c r="T592" t="s">
        <v>90</v>
      </c>
      <c r="U592" s="1">
        <v>17353</v>
      </c>
      <c r="V592" s="7" t="str">
        <f>CONCATENATE(employee_data35[[#This Row],[First-LastName]]&amp;" "&amp;employee_data35[[#This Row],[DOB]])</f>
        <v>Julien-Whitehead 17353</v>
      </c>
      <c r="W592" t="s">
        <v>40</v>
      </c>
      <c r="X592" t="s">
        <v>83</v>
      </c>
      <c r="Y592" t="s">
        <v>42</v>
      </c>
      <c r="Z592">
        <v>97374</v>
      </c>
      <c r="AA592" t="s">
        <v>93</v>
      </c>
      <c r="AB592" t="s">
        <v>75</v>
      </c>
      <c r="AC592" t="s">
        <v>45</v>
      </c>
      <c r="AD592">
        <v>3</v>
      </c>
    </row>
    <row r="593" spans="1:30" x14ac:dyDescent="0.3">
      <c r="A593">
        <v>1018</v>
      </c>
      <c r="B593" t="s">
        <v>2118</v>
      </c>
      <c r="C593" t="s">
        <v>2627</v>
      </c>
      <c r="D593" s="6" t="str">
        <f>CONCATENATE(employee_data35[[#This Row],[FirstName]], "-",employee_data35[[#This Row],[LastName]] )</f>
        <v>Alan-Haynes</v>
      </c>
      <c r="E593" s="1">
        <v>44001</v>
      </c>
      <c r="F593" s="1">
        <v>44538</v>
      </c>
      <c r="G593" s="7" t="str">
        <f>IF(ISBLANK(employee_data35[[#This Row],[ExitDate]]),"Yes","")</f>
        <v/>
      </c>
      <c r="H593" t="s">
        <v>2619</v>
      </c>
      <c r="I593" t="s">
        <v>2628</v>
      </c>
      <c r="J593" t="s">
        <v>2629</v>
      </c>
      <c r="K593" t="s">
        <v>31</v>
      </c>
      <c r="L593" s="6" t="str">
        <f>IF(ISBLANK(employee_data35[[#This Row],[ExitDate]]),"1","0")</f>
        <v>0</v>
      </c>
      <c r="M593" t="str">
        <f>IF(ISBLANK(employee_data35[[#This Row],[ExitDate]]),"Active","Tidak Active")</f>
        <v>Tidak Active</v>
      </c>
      <c r="N593" t="s">
        <v>52</v>
      </c>
      <c r="O593" t="s">
        <v>51</v>
      </c>
      <c r="P593" t="s">
        <v>52</v>
      </c>
      <c r="Q593" t="s">
        <v>99</v>
      </c>
      <c r="R593" t="s">
        <v>2630</v>
      </c>
      <c r="S593" t="s">
        <v>2623</v>
      </c>
      <c r="T593" t="s">
        <v>81</v>
      </c>
      <c r="U593" s="1">
        <v>15396</v>
      </c>
      <c r="V593" s="7" t="str">
        <f>CONCATENATE(employee_data35[[#This Row],[First-LastName]]&amp;" "&amp;employee_data35[[#This Row],[DOB]])</f>
        <v>Alan-Haynes 15396</v>
      </c>
      <c r="W593" t="s">
        <v>40</v>
      </c>
      <c r="X593" t="s">
        <v>83</v>
      </c>
      <c r="Y593" t="s">
        <v>42</v>
      </c>
      <c r="Z593">
        <v>87646</v>
      </c>
      <c r="AA593" t="s">
        <v>43</v>
      </c>
      <c r="AB593" t="s">
        <v>84</v>
      </c>
      <c r="AC593" t="s">
        <v>45</v>
      </c>
      <c r="AD593">
        <v>3</v>
      </c>
    </row>
    <row r="594" spans="1:30" x14ac:dyDescent="0.3">
      <c r="A594">
        <v>1019</v>
      </c>
      <c r="B594" t="s">
        <v>2631</v>
      </c>
      <c r="C594" t="s">
        <v>2632</v>
      </c>
      <c r="D594" s="6" t="str">
        <f>CONCATENATE(employee_data35[[#This Row],[FirstName]], "-",employee_data35[[#This Row],[LastName]] )</f>
        <v>Kamryn-Herrera</v>
      </c>
      <c r="E594" s="1">
        <v>44848</v>
      </c>
      <c r="F594" s="1">
        <v>45135</v>
      </c>
      <c r="G594" s="7" t="str">
        <f>IF(ISBLANK(employee_data35[[#This Row],[ExitDate]]),"Yes","")</f>
        <v/>
      </c>
      <c r="H594" t="s">
        <v>2424</v>
      </c>
      <c r="I594" t="s">
        <v>2633</v>
      </c>
      <c r="J594" t="s">
        <v>2634</v>
      </c>
      <c r="K594" t="s">
        <v>50</v>
      </c>
      <c r="L594" s="6" t="str">
        <f>IF(ISBLANK(employee_data35[[#This Row],[ExitDate]]),"1","0")</f>
        <v>0</v>
      </c>
      <c r="M594" t="str">
        <f>IF(ISBLANK(employee_data35[[#This Row],[ExitDate]]),"Active","Tidak Active")</f>
        <v>Tidak Active</v>
      </c>
      <c r="N594" t="s">
        <v>63</v>
      </c>
      <c r="O594" t="s">
        <v>51</v>
      </c>
      <c r="P594" t="s">
        <v>35</v>
      </c>
      <c r="Q594" t="s">
        <v>140</v>
      </c>
      <c r="R594" t="s">
        <v>2635</v>
      </c>
      <c r="S594" t="s">
        <v>2428</v>
      </c>
      <c r="T594" t="s">
        <v>231</v>
      </c>
      <c r="U594" s="1">
        <v>28822</v>
      </c>
      <c r="V594" s="7" t="str">
        <f>CONCATENATE(employee_data35[[#This Row],[First-LastName]]&amp;" "&amp;employee_data35[[#This Row],[DOB]])</f>
        <v>Kamryn-Herrera 28822</v>
      </c>
      <c r="W594" t="s">
        <v>40</v>
      </c>
      <c r="X594" t="s">
        <v>113</v>
      </c>
      <c r="Y594" t="s">
        <v>55</v>
      </c>
      <c r="Z594">
        <v>77974</v>
      </c>
      <c r="AA594" t="s">
        <v>56</v>
      </c>
      <c r="AB594" t="s">
        <v>44</v>
      </c>
      <c r="AC594" t="s">
        <v>45</v>
      </c>
      <c r="AD594">
        <v>3</v>
      </c>
    </row>
    <row r="595" spans="1:30" x14ac:dyDescent="0.3">
      <c r="A595">
        <v>1020</v>
      </c>
      <c r="B595" t="s">
        <v>2636</v>
      </c>
      <c r="C595" t="s">
        <v>2272</v>
      </c>
      <c r="D595" s="6" t="str">
        <f>CONCATENATE(employee_data35[[#This Row],[FirstName]], "-",employee_data35[[#This Row],[LastName]] )</f>
        <v>Kelvin-Foster</v>
      </c>
      <c r="E595" s="1">
        <v>45097</v>
      </c>
      <c r="F595" s="1">
        <v>45125</v>
      </c>
      <c r="G595" s="7" t="str">
        <f>IF(ISBLANK(employee_data35[[#This Row],[ExitDate]]),"Yes","")</f>
        <v/>
      </c>
      <c r="H595" t="s">
        <v>2424</v>
      </c>
      <c r="I595" t="s">
        <v>2637</v>
      </c>
      <c r="J595" t="s">
        <v>2638</v>
      </c>
      <c r="K595" t="s">
        <v>139</v>
      </c>
      <c r="L595" s="6" t="str">
        <f>IF(ISBLANK(employee_data35[[#This Row],[ExitDate]]),"1","0")</f>
        <v>0</v>
      </c>
      <c r="M595" t="str">
        <f>IF(ISBLANK(employee_data35[[#This Row],[ExitDate]]),"Active","Tidak Active")</f>
        <v>Tidak Active</v>
      </c>
      <c r="N595" t="s">
        <v>33</v>
      </c>
      <c r="O595" t="s">
        <v>34</v>
      </c>
      <c r="P595" t="s">
        <v>63</v>
      </c>
      <c r="Q595" t="s">
        <v>126</v>
      </c>
      <c r="R595" t="s">
        <v>2639</v>
      </c>
      <c r="S595" t="s">
        <v>2428</v>
      </c>
      <c r="T595" t="s">
        <v>90</v>
      </c>
      <c r="U595" s="1">
        <v>33227</v>
      </c>
      <c r="V595" s="7" t="str">
        <f>CONCATENATE(employee_data35[[#This Row],[First-LastName]]&amp;" "&amp;employee_data35[[#This Row],[DOB]])</f>
        <v>Kelvin-Foster 33227</v>
      </c>
      <c r="W595" t="s">
        <v>40</v>
      </c>
      <c r="X595" t="s">
        <v>6</v>
      </c>
      <c r="Y595" t="s">
        <v>42</v>
      </c>
      <c r="Z595">
        <v>42126</v>
      </c>
      <c r="AA595" t="s">
        <v>93</v>
      </c>
      <c r="AB595" t="s">
        <v>44</v>
      </c>
      <c r="AC595" t="s">
        <v>45</v>
      </c>
      <c r="AD595">
        <v>3</v>
      </c>
    </row>
    <row r="596" spans="1:30" x14ac:dyDescent="0.3">
      <c r="A596">
        <v>1021</v>
      </c>
      <c r="B596" t="s">
        <v>1787</v>
      </c>
      <c r="C596" t="s">
        <v>2640</v>
      </c>
      <c r="D596" s="6" t="str">
        <f>CONCATENATE(employee_data35[[#This Row],[FirstName]], "-",employee_data35[[#This Row],[LastName]] )</f>
        <v>Joe-Fletcher</v>
      </c>
      <c r="E596" s="1">
        <v>44144</v>
      </c>
      <c r="F596" s="1">
        <v>45124</v>
      </c>
      <c r="G596" s="7" t="str">
        <f>IF(ISBLANK(employee_data35[[#This Row],[ExitDate]]),"Yes","")</f>
        <v/>
      </c>
      <c r="H596" t="s">
        <v>2424</v>
      </c>
      <c r="I596" t="s">
        <v>2641</v>
      </c>
      <c r="J596" t="s">
        <v>2642</v>
      </c>
      <c r="K596" t="s">
        <v>80</v>
      </c>
      <c r="L596" s="6" t="str">
        <f>IF(ISBLANK(employee_data35[[#This Row],[ExitDate]]),"1","0")</f>
        <v>0</v>
      </c>
      <c r="M596" t="str">
        <f>IF(ISBLANK(employee_data35[[#This Row],[ExitDate]]),"Active","Tidak Active")</f>
        <v>Tidak Active</v>
      </c>
      <c r="N596" t="s">
        <v>63</v>
      </c>
      <c r="O596" t="s">
        <v>34</v>
      </c>
      <c r="P596" t="s">
        <v>63</v>
      </c>
      <c r="Q596" t="s">
        <v>126</v>
      </c>
      <c r="R596" t="s">
        <v>2643</v>
      </c>
      <c r="S596" t="s">
        <v>2428</v>
      </c>
      <c r="T596" t="s">
        <v>101</v>
      </c>
      <c r="U596" s="1">
        <v>32533</v>
      </c>
      <c r="V596" s="7" t="str">
        <f>CONCATENATE(employee_data35[[#This Row],[First-LastName]]&amp;" "&amp;employee_data35[[#This Row],[DOB]])</f>
        <v>Joe-Fletcher 32533</v>
      </c>
      <c r="W596" t="s">
        <v>40</v>
      </c>
      <c r="X596" t="s">
        <v>678</v>
      </c>
      <c r="Y596" t="s">
        <v>55</v>
      </c>
      <c r="Z596">
        <v>51613</v>
      </c>
      <c r="AA596" t="s">
        <v>56</v>
      </c>
      <c r="AB596" t="s">
        <v>75</v>
      </c>
      <c r="AC596" t="s">
        <v>45</v>
      </c>
      <c r="AD596">
        <v>3</v>
      </c>
    </row>
    <row r="597" spans="1:30" x14ac:dyDescent="0.3">
      <c r="A597">
        <v>1022</v>
      </c>
      <c r="B597" t="s">
        <v>2644</v>
      </c>
      <c r="C597" t="s">
        <v>245</v>
      </c>
      <c r="D597" s="6" t="str">
        <f>CONCATENATE(employee_data35[[#This Row],[FirstName]], "-",employee_data35[[#This Row],[LastName]] )</f>
        <v>Frederick-Howe</v>
      </c>
      <c r="E597" s="1">
        <v>44823</v>
      </c>
      <c r="F597" s="1"/>
      <c r="G597" s="7" t="str">
        <f>IF(ISBLANK(employee_data35[[#This Row],[ExitDate]]),"Yes","")</f>
        <v>Yes</v>
      </c>
      <c r="H597" t="s">
        <v>2424</v>
      </c>
      <c r="I597" t="s">
        <v>2645</v>
      </c>
      <c r="J597" t="s">
        <v>2646</v>
      </c>
      <c r="K597" t="s">
        <v>168</v>
      </c>
      <c r="L597" s="6" t="str">
        <f>IF(ISBLANK(employee_data35[[#This Row],[ExitDate]]),"1","0")</f>
        <v>1</v>
      </c>
      <c r="M597" t="str">
        <f>IF(ISBLANK(employee_data35[[#This Row],[ExitDate]]),"Active","Tidak Active")</f>
        <v>Active</v>
      </c>
      <c r="N597" t="s">
        <v>52</v>
      </c>
      <c r="O597" t="s">
        <v>51</v>
      </c>
      <c r="P597" t="s">
        <v>35</v>
      </c>
      <c r="Q597" t="s">
        <v>36</v>
      </c>
      <c r="R597" t="s">
        <v>37</v>
      </c>
      <c r="S597" t="s">
        <v>2428</v>
      </c>
      <c r="T597" t="s">
        <v>90</v>
      </c>
      <c r="U597" s="1">
        <v>22808</v>
      </c>
      <c r="V597" s="7" t="str">
        <f>CONCATENATE(employee_data35[[#This Row],[First-LastName]]&amp;" "&amp;employee_data35[[#This Row],[DOB]])</f>
        <v>Frederick-Howe 22808</v>
      </c>
      <c r="W597" t="s">
        <v>40</v>
      </c>
      <c r="X597" t="s">
        <v>113</v>
      </c>
      <c r="Y597" t="s">
        <v>55</v>
      </c>
      <c r="Z597">
        <v>12765</v>
      </c>
      <c r="AA597" t="s">
        <v>93</v>
      </c>
      <c r="AB597" t="s">
        <v>104</v>
      </c>
      <c r="AC597" t="s">
        <v>45</v>
      </c>
      <c r="AD597">
        <v>3</v>
      </c>
    </row>
    <row r="598" spans="1:30" x14ac:dyDescent="0.3">
      <c r="A598">
        <v>1023</v>
      </c>
      <c r="B598" t="s">
        <v>1302</v>
      </c>
      <c r="C598" t="s">
        <v>2548</v>
      </c>
      <c r="D598" s="6" t="str">
        <f>CONCATENATE(employee_data35[[#This Row],[FirstName]], "-",employee_data35[[#This Row],[LastName]] )</f>
        <v>Nickolas-Davila</v>
      </c>
      <c r="E598" s="1">
        <v>43413</v>
      </c>
      <c r="F598" s="1">
        <v>44479</v>
      </c>
      <c r="G598" s="7" t="str">
        <f>IF(ISBLANK(employee_data35[[#This Row],[ExitDate]]),"Yes","")</f>
        <v/>
      </c>
      <c r="H598" t="s">
        <v>2609</v>
      </c>
      <c r="I598" t="s">
        <v>2647</v>
      </c>
      <c r="J598" t="s">
        <v>2648</v>
      </c>
      <c r="K598" t="s">
        <v>98</v>
      </c>
      <c r="L598" s="6" t="str">
        <f>IF(ISBLANK(employee_data35[[#This Row],[ExitDate]]),"1","0")</f>
        <v>0</v>
      </c>
      <c r="M598" t="str">
        <f>IF(ISBLANK(employee_data35[[#This Row],[ExitDate]]),"Active","Tidak Active")</f>
        <v>Tidak Active</v>
      </c>
      <c r="N598" t="s">
        <v>33</v>
      </c>
      <c r="O598" t="s">
        <v>34</v>
      </c>
      <c r="P598" t="s">
        <v>52</v>
      </c>
      <c r="Q598" t="s">
        <v>175</v>
      </c>
      <c r="R598" t="s">
        <v>2649</v>
      </c>
      <c r="S598" t="s">
        <v>2428</v>
      </c>
      <c r="T598" t="s">
        <v>81</v>
      </c>
      <c r="U598" s="1">
        <v>33699</v>
      </c>
      <c r="V598" s="7" t="str">
        <f>CONCATENATE(employee_data35[[#This Row],[First-LastName]]&amp;" "&amp;employee_data35[[#This Row],[DOB]])</f>
        <v>Nickolas-Davila 33699</v>
      </c>
      <c r="W598" t="s">
        <v>40</v>
      </c>
      <c r="X598" t="s">
        <v>73</v>
      </c>
      <c r="Y598" t="s">
        <v>55</v>
      </c>
      <c r="Z598">
        <v>64122</v>
      </c>
      <c r="AA598" t="s">
        <v>56</v>
      </c>
      <c r="AB598" t="s">
        <v>104</v>
      </c>
      <c r="AC598" t="s">
        <v>45</v>
      </c>
      <c r="AD598">
        <v>3</v>
      </c>
    </row>
    <row r="599" spans="1:30" x14ac:dyDescent="0.3">
      <c r="A599">
        <v>1024</v>
      </c>
      <c r="B599" t="s">
        <v>2650</v>
      </c>
      <c r="C599" t="s">
        <v>487</v>
      </c>
      <c r="D599" s="6" t="str">
        <f>CONCATENATE(employee_data35[[#This Row],[FirstName]], "-",employee_data35[[#This Row],[LastName]] )</f>
        <v>Kasey-Boyer</v>
      </c>
      <c r="E599" s="1">
        <v>43464</v>
      </c>
      <c r="F599" s="1">
        <v>44370</v>
      </c>
      <c r="G599" s="7" t="str">
        <f>IF(ISBLANK(employee_data35[[#This Row],[ExitDate]]),"Yes","")</f>
        <v/>
      </c>
      <c r="H599" t="s">
        <v>2609</v>
      </c>
      <c r="I599" t="s">
        <v>2651</v>
      </c>
      <c r="J599" t="s">
        <v>2652</v>
      </c>
      <c r="K599" t="s">
        <v>118</v>
      </c>
      <c r="L599" s="6" t="str">
        <f>IF(ISBLANK(employee_data35[[#This Row],[ExitDate]]),"1","0")</f>
        <v>0</v>
      </c>
      <c r="M599" t="str">
        <f>IF(ISBLANK(employee_data35[[#This Row],[ExitDate]]),"Active","Tidak Active")</f>
        <v>Tidak Active</v>
      </c>
      <c r="N599" t="s">
        <v>33</v>
      </c>
      <c r="O599" t="s">
        <v>51</v>
      </c>
      <c r="P599" t="s">
        <v>52</v>
      </c>
      <c r="Q599" t="s">
        <v>99</v>
      </c>
      <c r="R599" t="s">
        <v>2653</v>
      </c>
      <c r="S599" t="s">
        <v>2428</v>
      </c>
      <c r="T599" t="s">
        <v>231</v>
      </c>
      <c r="U599" s="1">
        <v>31866</v>
      </c>
      <c r="V599" s="7" t="str">
        <f>CONCATENATE(employee_data35[[#This Row],[First-LastName]]&amp;" "&amp;employee_data35[[#This Row],[DOB]])</f>
        <v>Kasey-Boyer 31866</v>
      </c>
      <c r="W599" t="s">
        <v>40</v>
      </c>
      <c r="X599" t="s">
        <v>178</v>
      </c>
      <c r="Y599" t="s">
        <v>42</v>
      </c>
      <c r="Z599">
        <v>91332</v>
      </c>
      <c r="AA599" t="s">
        <v>74</v>
      </c>
      <c r="AB599" t="s">
        <v>104</v>
      </c>
      <c r="AC599" t="s">
        <v>45</v>
      </c>
      <c r="AD599">
        <v>3</v>
      </c>
    </row>
    <row r="600" spans="1:30" x14ac:dyDescent="0.3">
      <c r="A600">
        <v>1025</v>
      </c>
      <c r="B600" t="s">
        <v>2654</v>
      </c>
      <c r="C600" t="s">
        <v>2655</v>
      </c>
      <c r="D600" s="6" t="str">
        <f>CONCATENATE(employee_data35[[#This Row],[FirstName]], "-",employee_data35[[#This Row],[LastName]] )</f>
        <v>Giovanni-Jenkins</v>
      </c>
      <c r="E600" s="1">
        <v>45057</v>
      </c>
      <c r="F600" s="1">
        <v>45061</v>
      </c>
      <c r="G600" s="7" t="str">
        <f>IF(ISBLANK(employee_data35[[#This Row],[ExitDate]]),"Yes","")</f>
        <v/>
      </c>
      <c r="H600" t="s">
        <v>2619</v>
      </c>
      <c r="I600" t="s">
        <v>2656</v>
      </c>
      <c r="J600" t="s">
        <v>2657</v>
      </c>
      <c r="K600" t="s">
        <v>62</v>
      </c>
      <c r="L600" s="6" t="str">
        <f>IF(ISBLANK(employee_data35[[#This Row],[ExitDate]]),"1","0")</f>
        <v>0</v>
      </c>
      <c r="M600" t="str">
        <f>IF(ISBLANK(employee_data35[[#This Row],[ExitDate]]),"Active","Tidak Active")</f>
        <v>Tidak Active</v>
      </c>
      <c r="N600" t="s">
        <v>63</v>
      </c>
      <c r="O600" t="s">
        <v>51</v>
      </c>
      <c r="P600" t="s">
        <v>35</v>
      </c>
      <c r="Q600" t="s">
        <v>140</v>
      </c>
      <c r="R600" t="s">
        <v>2658</v>
      </c>
      <c r="S600" t="s">
        <v>2623</v>
      </c>
      <c r="T600" t="s">
        <v>90</v>
      </c>
      <c r="U600" s="1">
        <v>22233</v>
      </c>
      <c r="V600" s="7" t="str">
        <f>CONCATENATE(employee_data35[[#This Row],[First-LastName]]&amp;" "&amp;employee_data35[[#This Row],[DOB]])</f>
        <v>Giovanni-Jenkins 22233</v>
      </c>
      <c r="W600" t="s">
        <v>40</v>
      </c>
      <c r="X600" t="s">
        <v>226</v>
      </c>
      <c r="Y600" t="s">
        <v>42</v>
      </c>
      <c r="Z600">
        <v>39827</v>
      </c>
      <c r="AA600" t="s">
        <v>74</v>
      </c>
      <c r="AB600" t="s">
        <v>104</v>
      </c>
      <c r="AC600" t="s">
        <v>45</v>
      </c>
      <c r="AD600">
        <v>3</v>
      </c>
    </row>
    <row r="601" spans="1:30" x14ac:dyDescent="0.3">
      <c r="A601">
        <v>1026</v>
      </c>
      <c r="B601" t="s">
        <v>2659</v>
      </c>
      <c r="C601" t="s">
        <v>1769</v>
      </c>
      <c r="D601" s="6" t="str">
        <f>CONCATENATE(employee_data35[[#This Row],[FirstName]], "-",employee_data35[[#This Row],[LastName]] )</f>
        <v>Alexis-Moss</v>
      </c>
      <c r="E601" s="1">
        <v>44868</v>
      </c>
      <c r="F601" s="1">
        <v>44966</v>
      </c>
      <c r="G601" s="7" t="str">
        <f>IF(ISBLANK(employee_data35[[#This Row],[ExitDate]]),"Yes","")</f>
        <v/>
      </c>
      <c r="H601" t="s">
        <v>2619</v>
      </c>
      <c r="I601" t="s">
        <v>2660</v>
      </c>
      <c r="J601" t="s">
        <v>2661</v>
      </c>
      <c r="K601" t="s">
        <v>89</v>
      </c>
      <c r="L601" s="6" t="str">
        <f>IF(ISBLANK(employee_data35[[#This Row],[ExitDate]]),"1","0")</f>
        <v>0</v>
      </c>
      <c r="M601" t="str">
        <f>IF(ISBLANK(employee_data35[[#This Row],[ExitDate]]),"Active","Tidak Active")</f>
        <v>Tidak Active</v>
      </c>
      <c r="N601" t="s">
        <v>33</v>
      </c>
      <c r="O601" t="s">
        <v>51</v>
      </c>
      <c r="P601" t="s">
        <v>52</v>
      </c>
      <c r="Q601" t="s">
        <v>126</v>
      </c>
      <c r="R601" t="s">
        <v>2662</v>
      </c>
      <c r="S601" t="s">
        <v>2623</v>
      </c>
      <c r="T601" t="s">
        <v>111</v>
      </c>
      <c r="U601" s="1">
        <v>18574</v>
      </c>
      <c r="V601" s="7" t="str">
        <f>CONCATENATE(employee_data35[[#This Row],[First-LastName]]&amp;" "&amp;employee_data35[[#This Row],[DOB]])</f>
        <v>Alexis-Moss 18574</v>
      </c>
      <c r="W601" t="s">
        <v>40</v>
      </c>
      <c r="X601" t="s">
        <v>113</v>
      </c>
      <c r="Y601" t="s">
        <v>42</v>
      </c>
      <c r="Z601">
        <v>27418</v>
      </c>
      <c r="AA601" t="s">
        <v>74</v>
      </c>
      <c r="AB601" t="s">
        <v>44</v>
      </c>
      <c r="AC601" t="s">
        <v>45</v>
      </c>
      <c r="AD601">
        <v>3</v>
      </c>
    </row>
    <row r="602" spans="1:30" x14ac:dyDescent="0.3">
      <c r="A602">
        <v>1027</v>
      </c>
      <c r="B602" t="s">
        <v>2663</v>
      </c>
      <c r="C602" t="s">
        <v>2664</v>
      </c>
      <c r="D602" s="6" t="str">
        <f>CONCATENATE(employee_data35[[#This Row],[FirstName]], "-",employee_data35[[#This Row],[LastName]] )</f>
        <v>Joanna-Murphy</v>
      </c>
      <c r="E602" s="1">
        <v>43996</v>
      </c>
      <c r="F602" s="1">
        <v>44345</v>
      </c>
      <c r="G602" s="7" t="str">
        <f>IF(ISBLANK(employee_data35[[#This Row],[ExitDate]]),"Yes","")</f>
        <v/>
      </c>
      <c r="H602" t="s">
        <v>2619</v>
      </c>
      <c r="I602" t="s">
        <v>2665</v>
      </c>
      <c r="J602" t="s">
        <v>2666</v>
      </c>
      <c r="K602" t="s">
        <v>31</v>
      </c>
      <c r="L602" s="6" t="str">
        <f>IF(ISBLANK(employee_data35[[#This Row],[ExitDate]]),"1","0")</f>
        <v>0</v>
      </c>
      <c r="M602" t="str">
        <f>IF(ISBLANK(employee_data35[[#This Row],[ExitDate]]),"Active","Tidak Active")</f>
        <v>Tidak Active</v>
      </c>
      <c r="N602" t="s">
        <v>52</v>
      </c>
      <c r="O602" t="s">
        <v>51</v>
      </c>
      <c r="P602" t="s">
        <v>63</v>
      </c>
      <c r="Q602" t="s">
        <v>175</v>
      </c>
      <c r="R602" t="s">
        <v>2667</v>
      </c>
      <c r="S602" t="s">
        <v>2623</v>
      </c>
      <c r="T602" t="s">
        <v>81</v>
      </c>
      <c r="U602" s="1">
        <v>23001</v>
      </c>
      <c r="V602" s="7" t="str">
        <f>CONCATENATE(employee_data35[[#This Row],[First-LastName]]&amp;" "&amp;employee_data35[[#This Row],[DOB]])</f>
        <v>Joanna-Murphy 23001</v>
      </c>
      <c r="W602" t="s">
        <v>40</v>
      </c>
      <c r="X602" t="s">
        <v>292</v>
      </c>
      <c r="Y602" t="s">
        <v>55</v>
      </c>
      <c r="Z602">
        <v>24931</v>
      </c>
      <c r="AA602" t="s">
        <v>74</v>
      </c>
      <c r="AB602" t="s">
        <v>75</v>
      </c>
      <c r="AC602" t="s">
        <v>45</v>
      </c>
      <c r="AD602">
        <v>3</v>
      </c>
    </row>
    <row r="603" spans="1:30" x14ac:dyDescent="0.3">
      <c r="A603">
        <v>1028</v>
      </c>
      <c r="B603" t="s">
        <v>122</v>
      </c>
      <c r="C603" t="s">
        <v>2668</v>
      </c>
      <c r="D603" s="6" t="str">
        <f>CONCATENATE(employee_data35[[#This Row],[FirstName]], "-",employee_data35[[#This Row],[LastName]] )</f>
        <v>Joseph-Schmidt</v>
      </c>
      <c r="E603" s="1">
        <v>43753</v>
      </c>
      <c r="F603" s="1">
        <v>44927</v>
      </c>
      <c r="G603" s="7" t="str">
        <f>IF(ISBLANK(employee_data35[[#This Row],[ExitDate]]),"Yes","")</f>
        <v/>
      </c>
      <c r="H603" t="s">
        <v>2424</v>
      </c>
      <c r="I603" t="s">
        <v>2669</v>
      </c>
      <c r="J603" t="s">
        <v>2670</v>
      </c>
      <c r="K603" t="s">
        <v>168</v>
      </c>
      <c r="L603" s="6" t="str">
        <f>IF(ISBLANK(employee_data35[[#This Row],[ExitDate]]),"1","0")</f>
        <v>0</v>
      </c>
      <c r="M603" t="str">
        <f>IF(ISBLANK(employee_data35[[#This Row],[ExitDate]]),"Active","Tidak Active")</f>
        <v>Tidak Active</v>
      </c>
      <c r="N603" t="s">
        <v>63</v>
      </c>
      <c r="O603" t="s">
        <v>34</v>
      </c>
      <c r="P603" t="s">
        <v>52</v>
      </c>
      <c r="Q603" t="s">
        <v>126</v>
      </c>
      <c r="R603" t="s">
        <v>2671</v>
      </c>
      <c r="S603" t="s">
        <v>2428</v>
      </c>
      <c r="T603" t="s">
        <v>81</v>
      </c>
      <c r="U603" s="1">
        <v>36821</v>
      </c>
      <c r="V603" s="7" t="str">
        <f>CONCATENATE(employee_data35[[#This Row],[First-LastName]]&amp;" "&amp;employee_data35[[#This Row],[DOB]])</f>
        <v>Joseph-Schmidt 36821</v>
      </c>
      <c r="W603" t="s">
        <v>40</v>
      </c>
      <c r="X603" t="s">
        <v>381</v>
      </c>
      <c r="Y603" t="s">
        <v>55</v>
      </c>
      <c r="Z603">
        <v>2121</v>
      </c>
      <c r="AA603" t="s">
        <v>128</v>
      </c>
      <c r="AB603" t="s">
        <v>75</v>
      </c>
      <c r="AC603" t="s">
        <v>45</v>
      </c>
      <c r="AD603">
        <v>3</v>
      </c>
    </row>
    <row r="604" spans="1:30" x14ac:dyDescent="0.3">
      <c r="A604">
        <v>1029</v>
      </c>
      <c r="B604" t="s">
        <v>2672</v>
      </c>
      <c r="C604" t="s">
        <v>2673</v>
      </c>
      <c r="D604" s="6" t="str">
        <f>CONCATENATE(employee_data35[[#This Row],[FirstName]], "-",employee_data35[[#This Row],[LastName]] )</f>
        <v>Brittany-Hurley</v>
      </c>
      <c r="E604" s="1">
        <v>43949</v>
      </c>
      <c r="F604" s="1"/>
      <c r="G604" s="7" t="str">
        <f>IF(ISBLANK(employee_data35[[#This Row],[ExitDate]]),"Yes","")</f>
        <v>Yes</v>
      </c>
      <c r="H604" t="s">
        <v>2424</v>
      </c>
      <c r="I604" t="s">
        <v>2674</v>
      </c>
      <c r="J604" t="s">
        <v>2675</v>
      </c>
      <c r="K604" t="s">
        <v>133</v>
      </c>
      <c r="L604" s="6" t="str">
        <f>IF(ISBLANK(employee_data35[[#This Row],[ExitDate]]),"1","0")</f>
        <v>1</v>
      </c>
      <c r="M604" t="str">
        <f>IF(ISBLANK(employee_data35[[#This Row],[ExitDate]]),"Active","Tidak Active")</f>
        <v>Active</v>
      </c>
      <c r="N604" t="s">
        <v>52</v>
      </c>
      <c r="O604" t="s">
        <v>64</v>
      </c>
      <c r="P604" t="s">
        <v>52</v>
      </c>
      <c r="Q604" t="s">
        <v>36</v>
      </c>
      <c r="R604" t="s">
        <v>37</v>
      </c>
      <c r="S604" t="s">
        <v>2428</v>
      </c>
      <c r="T604" t="s">
        <v>90</v>
      </c>
      <c r="U604" s="1">
        <v>29007</v>
      </c>
      <c r="V604" s="7" t="str">
        <f>CONCATENATE(employee_data35[[#This Row],[First-LastName]]&amp;" "&amp;employee_data35[[#This Row],[DOB]])</f>
        <v>Brittany-Hurley 29007</v>
      </c>
      <c r="W604" t="s">
        <v>40</v>
      </c>
      <c r="X604" t="s">
        <v>205</v>
      </c>
      <c r="Y604" t="s">
        <v>42</v>
      </c>
      <c r="Z604">
        <v>97697</v>
      </c>
      <c r="AA604" t="s">
        <v>128</v>
      </c>
      <c r="AB604" t="s">
        <v>104</v>
      </c>
      <c r="AC604" t="s">
        <v>45</v>
      </c>
      <c r="AD604">
        <v>3</v>
      </c>
    </row>
    <row r="605" spans="1:30" x14ac:dyDescent="0.3">
      <c r="A605">
        <v>1030</v>
      </c>
      <c r="B605" t="s">
        <v>2676</v>
      </c>
      <c r="C605" t="s">
        <v>2677</v>
      </c>
      <c r="D605" s="6" t="str">
        <f>CONCATENATE(employee_data35[[#This Row],[FirstName]], "-",employee_data35[[#This Row],[LastName]] )</f>
        <v>Niko-Hamilton</v>
      </c>
      <c r="E605" s="1">
        <v>43767</v>
      </c>
      <c r="F605" s="1"/>
      <c r="G605" s="7" t="str">
        <f>IF(ISBLANK(employee_data35[[#This Row],[ExitDate]]),"Yes","")</f>
        <v>Yes</v>
      </c>
      <c r="H605" t="s">
        <v>2424</v>
      </c>
      <c r="I605" t="s">
        <v>2678</v>
      </c>
      <c r="J605" t="s">
        <v>2679</v>
      </c>
      <c r="K605" t="s">
        <v>80</v>
      </c>
      <c r="L605" s="6" t="str">
        <f>IF(ISBLANK(employee_data35[[#This Row],[ExitDate]]),"1","0")</f>
        <v>1</v>
      </c>
      <c r="M605" t="str">
        <f>IF(ISBLANK(employee_data35[[#This Row],[ExitDate]]),"Active","Tidak Active")</f>
        <v>Active</v>
      </c>
      <c r="N605" t="s">
        <v>33</v>
      </c>
      <c r="O605" t="s">
        <v>34</v>
      </c>
      <c r="P605" t="s">
        <v>35</v>
      </c>
      <c r="Q605" t="s">
        <v>36</v>
      </c>
      <c r="R605" t="s">
        <v>37</v>
      </c>
      <c r="S605" t="s">
        <v>2428</v>
      </c>
      <c r="T605" t="s">
        <v>90</v>
      </c>
      <c r="U605" s="1">
        <v>20276</v>
      </c>
      <c r="V605" s="7" t="str">
        <f>CONCATENATE(employee_data35[[#This Row],[First-LastName]]&amp;" "&amp;employee_data35[[#This Row],[DOB]])</f>
        <v>Niko-Hamilton 20276</v>
      </c>
      <c r="W605" t="s">
        <v>40</v>
      </c>
      <c r="X605" t="s">
        <v>226</v>
      </c>
      <c r="Y605" t="s">
        <v>55</v>
      </c>
      <c r="Z605">
        <v>75783</v>
      </c>
      <c r="AA605" t="s">
        <v>93</v>
      </c>
      <c r="AB605" t="s">
        <v>75</v>
      </c>
      <c r="AC605" t="s">
        <v>45</v>
      </c>
      <c r="AD605">
        <v>3</v>
      </c>
    </row>
    <row r="606" spans="1:30" x14ac:dyDescent="0.3">
      <c r="A606">
        <v>1031</v>
      </c>
      <c r="B606" t="s">
        <v>974</v>
      </c>
      <c r="C606" t="s">
        <v>2680</v>
      </c>
      <c r="D606" s="6" t="str">
        <f>CONCATENATE(employee_data35[[#This Row],[FirstName]], "-",employee_data35[[#This Row],[LastName]] )</f>
        <v>Ruben-Martinez</v>
      </c>
      <c r="E606" s="1">
        <v>44314</v>
      </c>
      <c r="F606" s="1"/>
      <c r="G606" s="7" t="str">
        <f>IF(ISBLANK(employee_data35[[#This Row],[ExitDate]]),"Yes","")</f>
        <v>Yes</v>
      </c>
      <c r="H606" t="s">
        <v>2424</v>
      </c>
      <c r="I606" t="s">
        <v>2681</v>
      </c>
      <c r="J606" t="s">
        <v>2682</v>
      </c>
      <c r="K606" t="s">
        <v>98</v>
      </c>
      <c r="L606" s="6" t="str">
        <f>IF(ISBLANK(employee_data35[[#This Row],[ExitDate]]),"1","0")</f>
        <v>1</v>
      </c>
      <c r="M606" t="str">
        <f>IF(ISBLANK(employee_data35[[#This Row],[ExitDate]]),"Active","Tidak Active")</f>
        <v>Active</v>
      </c>
      <c r="N606" t="s">
        <v>52</v>
      </c>
      <c r="O606" t="s">
        <v>64</v>
      </c>
      <c r="P606" t="s">
        <v>35</v>
      </c>
      <c r="Q606" t="s">
        <v>36</v>
      </c>
      <c r="R606" t="s">
        <v>37</v>
      </c>
      <c r="S606" t="s">
        <v>2428</v>
      </c>
      <c r="T606" t="s">
        <v>81</v>
      </c>
      <c r="U606" s="1">
        <v>26601</v>
      </c>
      <c r="V606" s="7" t="str">
        <f>CONCATENATE(employee_data35[[#This Row],[First-LastName]]&amp;" "&amp;employee_data35[[#This Row],[DOB]])</f>
        <v>Ruben-Martinez 26601</v>
      </c>
      <c r="W606" t="s">
        <v>40</v>
      </c>
      <c r="X606" t="s">
        <v>163</v>
      </c>
      <c r="Y606" t="s">
        <v>55</v>
      </c>
      <c r="Z606">
        <v>26111</v>
      </c>
      <c r="AA606" t="s">
        <v>43</v>
      </c>
      <c r="AB606" t="s">
        <v>44</v>
      </c>
      <c r="AC606" t="s">
        <v>45</v>
      </c>
      <c r="AD606">
        <v>3</v>
      </c>
    </row>
    <row r="607" spans="1:30" x14ac:dyDescent="0.3">
      <c r="A607">
        <v>1032</v>
      </c>
      <c r="B607" t="s">
        <v>2683</v>
      </c>
      <c r="C607" t="s">
        <v>2627</v>
      </c>
      <c r="D607" s="6" t="str">
        <f>CONCATENATE(employee_data35[[#This Row],[FirstName]], "-",employee_data35[[#This Row],[LastName]] )</f>
        <v>Kiley-Haynes</v>
      </c>
      <c r="E607" s="1">
        <v>44670</v>
      </c>
      <c r="F607" s="1">
        <v>44799</v>
      </c>
      <c r="G607" s="7" t="str">
        <f>IF(ISBLANK(employee_data35[[#This Row],[ExitDate]]),"Yes","")</f>
        <v/>
      </c>
      <c r="H607" t="s">
        <v>2424</v>
      </c>
      <c r="I607" t="s">
        <v>2684</v>
      </c>
      <c r="J607" t="s">
        <v>2685</v>
      </c>
      <c r="K607" t="s">
        <v>168</v>
      </c>
      <c r="L607" s="6" t="str">
        <f>IF(ISBLANK(employee_data35[[#This Row],[ExitDate]]),"1","0")</f>
        <v>0</v>
      </c>
      <c r="M607" t="str">
        <f>IF(ISBLANK(employee_data35[[#This Row],[ExitDate]]),"Active","Tidak Active")</f>
        <v>Tidak Active</v>
      </c>
      <c r="N607" t="s">
        <v>63</v>
      </c>
      <c r="O607" t="s">
        <v>34</v>
      </c>
      <c r="P607" t="s">
        <v>52</v>
      </c>
      <c r="Q607" t="s">
        <v>175</v>
      </c>
      <c r="R607" t="s">
        <v>2686</v>
      </c>
      <c r="S607" t="s">
        <v>2428</v>
      </c>
      <c r="T607" t="s">
        <v>53</v>
      </c>
      <c r="U607" s="1">
        <v>19906</v>
      </c>
      <c r="V607" s="7" t="str">
        <f>CONCATENATE(employee_data35[[#This Row],[First-LastName]]&amp;" "&amp;employee_data35[[#This Row],[DOB]])</f>
        <v>Kiley-Haynes 19906</v>
      </c>
      <c r="W607" t="s">
        <v>40</v>
      </c>
      <c r="X607" t="s">
        <v>83</v>
      </c>
      <c r="Y607" t="s">
        <v>55</v>
      </c>
      <c r="Z607">
        <v>50656</v>
      </c>
      <c r="AA607" t="s">
        <v>128</v>
      </c>
      <c r="AB607" t="s">
        <v>44</v>
      </c>
      <c r="AC607" t="s">
        <v>45</v>
      </c>
      <c r="AD607">
        <v>3</v>
      </c>
    </row>
    <row r="608" spans="1:30" x14ac:dyDescent="0.3">
      <c r="A608">
        <v>1033</v>
      </c>
      <c r="B608" t="s">
        <v>2687</v>
      </c>
      <c r="C608" t="s">
        <v>2688</v>
      </c>
      <c r="D608" s="6" t="str">
        <f>CONCATENATE(employee_data35[[#This Row],[FirstName]], "-",employee_data35[[#This Row],[LastName]] )</f>
        <v>Blaine-Brooks</v>
      </c>
      <c r="E608" s="1">
        <v>45013</v>
      </c>
      <c r="F608" s="1"/>
      <c r="G608" s="7" t="str">
        <f>IF(ISBLANK(employee_data35[[#This Row],[ExitDate]]),"Yes","")</f>
        <v>Yes</v>
      </c>
      <c r="H608" t="s">
        <v>2609</v>
      </c>
      <c r="I608" t="s">
        <v>2689</v>
      </c>
      <c r="J608" t="s">
        <v>2690</v>
      </c>
      <c r="K608" t="s">
        <v>98</v>
      </c>
      <c r="L608" s="6" t="str">
        <f>IF(ISBLANK(employee_data35[[#This Row],[ExitDate]]),"1","0")</f>
        <v>1</v>
      </c>
      <c r="M608" t="str">
        <f>IF(ISBLANK(employee_data35[[#This Row],[ExitDate]]),"Active","Tidak Active")</f>
        <v>Active</v>
      </c>
      <c r="N608" t="s">
        <v>33</v>
      </c>
      <c r="O608" t="s">
        <v>64</v>
      </c>
      <c r="P608" t="s">
        <v>63</v>
      </c>
      <c r="Q608" t="s">
        <v>36</v>
      </c>
      <c r="R608" t="s">
        <v>37</v>
      </c>
      <c r="S608" t="s">
        <v>2428</v>
      </c>
      <c r="T608" t="s">
        <v>90</v>
      </c>
      <c r="U608" s="1">
        <v>35517</v>
      </c>
      <c r="V608" s="7" t="str">
        <f>CONCATENATE(employee_data35[[#This Row],[First-LastName]]&amp;" "&amp;employee_data35[[#This Row],[DOB]])</f>
        <v>Blaine-Brooks 35517</v>
      </c>
      <c r="W608" t="s">
        <v>40</v>
      </c>
      <c r="X608" t="s">
        <v>216</v>
      </c>
      <c r="Y608" t="s">
        <v>55</v>
      </c>
      <c r="Z608">
        <v>71808</v>
      </c>
      <c r="AA608" t="s">
        <v>74</v>
      </c>
      <c r="AB608" t="s">
        <v>75</v>
      </c>
      <c r="AC608" t="s">
        <v>45</v>
      </c>
      <c r="AD608">
        <v>3</v>
      </c>
    </row>
    <row r="609" spans="1:30" x14ac:dyDescent="0.3">
      <c r="A609">
        <v>1034</v>
      </c>
      <c r="B609" t="s">
        <v>2499</v>
      </c>
      <c r="C609" t="s">
        <v>2691</v>
      </c>
      <c r="D609" s="6" t="str">
        <f>CONCATENATE(employee_data35[[#This Row],[FirstName]], "-",employee_data35[[#This Row],[LastName]] )</f>
        <v>Dennis-Livingston</v>
      </c>
      <c r="E609" s="1">
        <v>43591</v>
      </c>
      <c r="F609" s="1"/>
      <c r="G609" s="7" t="str">
        <f>IF(ISBLANK(employee_data35[[#This Row],[ExitDate]]),"Yes","")</f>
        <v>Yes</v>
      </c>
      <c r="H609" t="s">
        <v>2609</v>
      </c>
      <c r="I609" t="s">
        <v>2692</v>
      </c>
      <c r="J609" t="s">
        <v>2693</v>
      </c>
      <c r="K609" t="s">
        <v>118</v>
      </c>
      <c r="L609" s="6" t="str">
        <f>IF(ISBLANK(employee_data35[[#This Row],[ExitDate]]),"1","0")</f>
        <v>1</v>
      </c>
      <c r="M609" t="str">
        <f>IF(ISBLANK(employee_data35[[#This Row],[ExitDate]]),"Active","Tidak Active")</f>
        <v>Active</v>
      </c>
      <c r="N609" t="s">
        <v>63</v>
      </c>
      <c r="O609" t="s">
        <v>34</v>
      </c>
      <c r="P609" t="s">
        <v>52</v>
      </c>
      <c r="Q609" t="s">
        <v>36</v>
      </c>
      <c r="R609" t="s">
        <v>37</v>
      </c>
      <c r="S609" t="s">
        <v>2428</v>
      </c>
      <c r="T609" t="s">
        <v>177</v>
      </c>
      <c r="U609" s="1">
        <v>28467</v>
      </c>
      <c r="V609" s="7" t="str">
        <f>CONCATENATE(employee_data35[[#This Row],[First-LastName]]&amp;" "&amp;employee_data35[[#This Row],[DOB]])</f>
        <v>Dennis-Livingston 28467</v>
      </c>
      <c r="W609" t="s">
        <v>40</v>
      </c>
      <c r="X609" t="s">
        <v>243</v>
      </c>
      <c r="Y609" t="s">
        <v>42</v>
      </c>
      <c r="Z609">
        <v>1043</v>
      </c>
      <c r="AA609" t="s">
        <v>93</v>
      </c>
      <c r="AB609" t="s">
        <v>75</v>
      </c>
      <c r="AC609" t="s">
        <v>45</v>
      </c>
      <c r="AD609">
        <v>3</v>
      </c>
    </row>
    <row r="610" spans="1:30" x14ac:dyDescent="0.3">
      <c r="A610">
        <v>1035</v>
      </c>
      <c r="B610" t="s">
        <v>1365</v>
      </c>
      <c r="C610" t="s">
        <v>2694</v>
      </c>
      <c r="D610" s="6" t="str">
        <f>CONCATENATE(employee_data35[[#This Row],[FirstName]], "-",employee_data35[[#This Row],[LastName]] )</f>
        <v>Case-Russell</v>
      </c>
      <c r="E610" s="1">
        <v>44117</v>
      </c>
      <c r="F610" s="1"/>
      <c r="G610" s="7" t="str">
        <f>IF(ISBLANK(employee_data35[[#This Row],[ExitDate]]),"Yes","")</f>
        <v>Yes</v>
      </c>
      <c r="H610" t="s">
        <v>2619</v>
      </c>
      <c r="I610" t="s">
        <v>2695</v>
      </c>
      <c r="J610" t="s">
        <v>2696</v>
      </c>
      <c r="K610" t="s">
        <v>62</v>
      </c>
      <c r="L610" s="6" t="str">
        <f>IF(ISBLANK(employee_data35[[#This Row],[ExitDate]]),"1","0")</f>
        <v>1</v>
      </c>
      <c r="M610" t="str">
        <f>IF(ISBLANK(employee_data35[[#This Row],[ExitDate]]),"Active","Tidak Active")</f>
        <v>Active</v>
      </c>
      <c r="N610" t="s">
        <v>63</v>
      </c>
      <c r="O610" t="s">
        <v>51</v>
      </c>
      <c r="P610" t="s">
        <v>35</v>
      </c>
      <c r="Q610" t="s">
        <v>36</v>
      </c>
      <c r="R610" t="s">
        <v>37</v>
      </c>
      <c r="S610" t="s">
        <v>2623</v>
      </c>
      <c r="T610" t="s">
        <v>794</v>
      </c>
      <c r="U610" s="1">
        <v>28902</v>
      </c>
      <c r="V610" s="7" t="str">
        <f>CONCATENATE(employee_data35[[#This Row],[First-LastName]]&amp;" "&amp;employee_data35[[#This Row],[DOB]])</f>
        <v>Case-Russell 28902</v>
      </c>
      <c r="W610" t="s">
        <v>40</v>
      </c>
      <c r="X610" t="s">
        <v>83</v>
      </c>
      <c r="Y610" t="s">
        <v>42</v>
      </c>
      <c r="Z610">
        <v>41260</v>
      </c>
      <c r="AA610" t="s">
        <v>128</v>
      </c>
      <c r="AB610" t="s">
        <v>104</v>
      </c>
      <c r="AC610" t="s">
        <v>45</v>
      </c>
      <c r="AD610">
        <v>3</v>
      </c>
    </row>
    <row r="611" spans="1:30" x14ac:dyDescent="0.3">
      <c r="A611">
        <v>1036</v>
      </c>
      <c r="B611" t="s">
        <v>2697</v>
      </c>
      <c r="C611" t="s">
        <v>1265</v>
      </c>
      <c r="D611" s="6" t="str">
        <f>CONCATENATE(employee_data35[[#This Row],[FirstName]], "-",employee_data35[[#This Row],[LastName]] )</f>
        <v>Kody-Jimenez</v>
      </c>
      <c r="E611" s="1">
        <v>44383</v>
      </c>
      <c r="F611" s="1">
        <v>44525</v>
      </c>
      <c r="G611" s="7" t="str">
        <f>IF(ISBLANK(employee_data35[[#This Row],[ExitDate]]),"Yes","")</f>
        <v/>
      </c>
      <c r="H611" t="s">
        <v>2619</v>
      </c>
      <c r="I611" t="s">
        <v>2698</v>
      </c>
      <c r="J611" t="s">
        <v>2699</v>
      </c>
      <c r="K611" t="s">
        <v>89</v>
      </c>
      <c r="L611" s="6" t="str">
        <f>IF(ISBLANK(employee_data35[[#This Row],[ExitDate]]),"1","0")</f>
        <v>0</v>
      </c>
      <c r="M611" t="str">
        <f>IF(ISBLANK(employee_data35[[#This Row],[ExitDate]]),"Active","Tidak Active")</f>
        <v>Tidak Active</v>
      </c>
      <c r="N611" t="s">
        <v>52</v>
      </c>
      <c r="O611" t="s">
        <v>51</v>
      </c>
      <c r="P611" t="s">
        <v>52</v>
      </c>
      <c r="Q611" t="s">
        <v>126</v>
      </c>
      <c r="R611" t="s">
        <v>2700</v>
      </c>
      <c r="S611" t="s">
        <v>2623</v>
      </c>
      <c r="T611" t="s">
        <v>90</v>
      </c>
      <c r="U611" s="1">
        <v>34189</v>
      </c>
      <c r="V611" s="7" t="str">
        <f>CONCATENATE(employee_data35[[#This Row],[First-LastName]]&amp;" "&amp;employee_data35[[#This Row],[DOB]])</f>
        <v>Kody-Jimenez 34189</v>
      </c>
      <c r="W611" t="s">
        <v>40</v>
      </c>
      <c r="X611" t="s">
        <v>226</v>
      </c>
      <c r="Y611" t="s">
        <v>55</v>
      </c>
      <c r="Z611">
        <v>15346</v>
      </c>
      <c r="AA611" t="s">
        <v>128</v>
      </c>
      <c r="AB611" t="s">
        <v>75</v>
      </c>
      <c r="AC611" t="s">
        <v>45</v>
      </c>
      <c r="AD611">
        <v>3</v>
      </c>
    </row>
    <row r="612" spans="1:30" x14ac:dyDescent="0.3">
      <c r="A612">
        <v>1037</v>
      </c>
      <c r="B612" t="s">
        <v>2701</v>
      </c>
      <c r="C612" t="s">
        <v>2702</v>
      </c>
      <c r="D612" s="6" t="str">
        <f>CONCATENATE(employee_data35[[#This Row],[FirstName]], "-",employee_data35[[#This Row],[LastName]] )</f>
        <v>Zoe-Colon</v>
      </c>
      <c r="E612" s="1">
        <v>44098</v>
      </c>
      <c r="F612" s="1">
        <v>44137</v>
      </c>
      <c r="G612" s="7" t="str">
        <f>IF(ISBLANK(employee_data35[[#This Row],[ExitDate]]),"Yes","")</f>
        <v/>
      </c>
      <c r="H612" t="s">
        <v>2424</v>
      </c>
      <c r="I612" t="s">
        <v>2703</v>
      </c>
      <c r="J612" t="s">
        <v>2704</v>
      </c>
      <c r="K612" t="s">
        <v>31</v>
      </c>
      <c r="L612" s="6" t="str">
        <f>IF(ISBLANK(employee_data35[[#This Row],[ExitDate]]),"1","0")</f>
        <v>0</v>
      </c>
      <c r="M612" t="str">
        <f>IF(ISBLANK(employee_data35[[#This Row],[ExitDate]]),"Active","Tidak Active")</f>
        <v>Tidak Active</v>
      </c>
      <c r="N612" t="s">
        <v>52</v>
      </c>
      <c r="O612" t="s">
        <v>34</v>
      </c>
      <c r="P612" t="s">
        <v>63</v>
      </c>
      <c r="Q612" t="s">
        <v>175</v>
      </c>
      <c r="R612" t="s">
        <v>2705</v>
      </c>
      <c r="S612" t="s">
        <v>2428</v>
      </c>
      <c r="T612" t="s">
        <v>231</v>
      </c>
      <c r="U612" s="1">
        <v>34177</v>
      </c>
      <c r="V612" s="7" t="str">
        <f>CONCATENATE(employee_data35[[#This Row],[First-LastName]]&amp;" "&amp;employee_data35[[#This Row],[DOB]])</f>
        <v>Zoe-Colon 34177</v>
      </c>
      <c r="W612" t="s">
        <v>40</v>
      </c>
      <c r="X612" t="s">
        <v>113</v>
      </c>
      <c r="Y612" t="s">
        <v>55</v>
      </c>
      <c r="Z612">
        <v>4876</v>
      </c>
      <c r="AA612" t="s">
        <v>74</v>
      </c>
      <c r="AB612" t="s">
        <v>44</v>
      </c>
      <c r="AC612" t="s">
        <v>45</v>
      </c>
      <c r="AD612">
        <v>3</v>
      </c>
    </row>
    <row r="613" spans="1:30" x14ac:dyDescent="0.3">
      <c r="A613">
        <v>1038</v>
      </c>
      <c r="B613" t="s">
        <v>2706</v>
      </c>
      <c r="C613" t="s">
        <v>1900</v>
      </c>
      <c r="D613" s="6" t="str">
        <f>CONCATENATE(employee_data35[[#This Row],[FirstName]], "-",employee_data35[[#This Row],[LastName]] )</f>
        <v>Courtney-Cowan</v>
      </c>
      <c r="E613" s="1">
        <v>44944</v>
      </c>
      <c r="F613" s="1"/>
      <c r="G613" s="7" t="str">
        <f>IF(ISBLANK(employee_data35[[#This Row],[ExitDate]]),"Yes","")</f>
        <v>Yes</v>
      </c>
      <c r="H613" t="s">
        <v>2424</v>
      </c>
      <c r="I613" t="s">
        <v>2707</v>
      </c>
      <c r="J613" t="s">
        <v>2708</v>
      </c>
      <c r="K613" t="s">
        <v>133</v>
      </c>
      <c r="L613" s="6" t="str">
        <f>IF(ISBLANK(employee_data35[[#This Row],[ExitDate]]),"1","0")</f>
        <v>1</v>
      </c>
      <c r="M613" t="str">
        <f>IF(ISBLANK(employee_data35[[#This Row],[ExitDate]]),"Active","Tidak Active")</f>
        <v>Active</v>
      </c>
      <c r="N613" t="s">
        <v>33</v>
      </c>
      <c r="O613" t="s">
        <v>64</v>
      </c>
      <c r="P613" t="s">
        <v>52</v>
      </c>
      <c r="Q613" t="s">
        <v>36</v>
      </c>
      <c r="R613" t="s">
        <v>37</v>
      </c>
      <c r="S613" t="s">
        <v>2428</v>
      </c>
      <c r="T613" t="s">
        <v>90</v>
      </c>
      <c r="U613" s="1">
        <v>26057</v>
      </c>
      <c r="V613" s="7" t="str">
        <f>CONCATENATE(employee_data35[[#This Row],[First-LastName]]&amp;" "&amp;employee_data35[[#This Row],[DOB]])</f>
        <v>Courtney-Cowan 26057</v>
      </c>
      <c r="W613" t="s">
        <v>40</v>
      </c>
      <c r="X613" t="s">
        <v>2709</v>
      </c>
      <c r="Y613" t="s">
        <v>55</v>
      </c>
      <c r="Z613">
        <v>14886</v>
      </c>
      <c r="AA613" t="s">
        <v>56</v>
      </c>
      <c r="AB613" t="s">
        <v>84</v>
      </c>
      <c r="AC613" t="s">
        <v>45</v>
      </c>
      <c r="AD613">
        <v>3</v>
      </c>
    </row>
    <row r="614" spans="1:30" x14ac:dyDescent="0.3">
      <c r="A614">
        <v>1039</v>
      </c>
      <c r="B614" t="s">
        <v>272</v>
      </c>
      <c r="C614" t="s">
        <v>2401</v>
      </c>
      <c r="D614" s="6" t="str">
        <f>CONCATENATE(employee_data35[[#This Row],[FirstName]], "-",employee_data35[[#This Row],[LastName]] )</f>
        <v>Nolan-Perez</v>
      </c>
      <c r="E614" s="1">
        <v>43699</v>
      </c>
      <c r="F614" s="1">
        <v>44645</v>
      </c>
      <c r="G614" s="7" t="str">
        <f>IF(ISBLANK(employee_data35[[#This Row],[ExitDate]]),"Yes","")</f>
        <v/>
      </c>
      <c r="H614" t="s">
        <v>2424</v>
      </c>
      <c r="I614" t="s">
        <v>2710</v>
      </c>
      <c r="J614" t="s">
        <v>2711</v>
      </c>
      <c r="K614" t="s">
        <v>50</v>
      </c>
      <c r="L614" s="6" t="str">
        <f>IF(ISBLANK(employee_data35[[#This Row],[ExitDate]]),"1","0")</f>
        <v>0</v>
      </c>
      <c r="M614" t="str">
        <f>IF(ISBLANK(employee_data35[[#This Row],[ExitDate]]),"Active","Tidak Active")</f>
        <v>Tidak Active</v>
      </c>
      <c r="N614" t="s">
        <v>52</v>
      </c>
      <c r="O614" t="s">
        <v>64</v>
      </c>
      <c r="P614" t="s">
        <v>52</v>
      </c>
      <c r="Q614" t="s">
        <v>99</v>
      </c>
      <c r="R614" t="s">
        <v>2712</v>
      </c>
      <c r="S614" t="s">
        <v>2428</v>
      </c>
      <c r="T614" t="s">
        <v>39</v>
      </c>
      <c r="U614" s="1">
        <v>30272</v>
      </c>
      <c r="V614" s="7" t="str">
        <f>CONCATENATE(employee_data35[[#This Row],[First-LastName]]&amp;" "&amp;employee_data35[[#This Row],[DOB]])</f>
        <v>Nolan-Perez 30272</v>
      </c>
      <c r="W614" t="s">
        <v>40</v>
      </c>
      <c r="X614" t="s">
        <v>613</v>
      </c>
      <c r="Y614" t="s">
        <v>42</v>
      </c>
      <c r="Z614">
        <v>46407</v>
      </c>
      <c r="AA614" t="s">
        <v>74</v>
      </c>
      <c r="AB614" t="s">
        <v>44</v>
      </c>
      <c r="AC614" t="s">
        <v>45</v>
      </c>
      <c r="AD614">
        <v>3</v>
      </c>
    </row>
    <row r="615" spans="1:30" x14ac:dyDescent="0.3">
      <c r="A615">
        <v>1040</v>
      </c>
      <c r="B615" t="s">
        <v>1838</v>
      </c>
      <c r="C615" t="s">
        <v>2713</v>
      </c>
      <c r="D615" s="6" t="str">
        <f>CONCATENATE(employee_data35[[#This Row],[FirstName]], "-",employee_data35[[#This Row],[LastName]] )</f>
        <v>Katrina-Farrell</v>
      </c>
      <c r="E615" s="1">
        <v>43671</v>
      </c>
      <c r="F615" s="1">
        <v>44912</v>
      </c>
      <c r="G615" s="7" t="str">
        <f>IF(ISBLANK(employee_data35[[#This Row],[ExitDate]]),"Yes","")</f>
        <v/>
      </c>
      <c r="H615" t="s">
        <v>2424</v>
      </c>
      <c r="I615" t="s">
        <v>2714</v>
      </c>
      <c r="J615" t="s">
        <v>2715</v>
      </c>
      <c r="K615" t="s">
        <v>139</v>
      </c>
      <c r="L615" s="6" t="str">
        <f>IF(ISBLANK(employee_data35[[#This Row],[ExitDate]]),"1","0")</f>
        <v>0</v>
      </c>
      <c r="M615" t="str">
        <f>IF(ISBLANK(employee_data35[[#This Row],[ExitDate]]),"Active","Tidak Active")</f>
        <v>Tidak Active</v>
      </c>
      <c r="N615" t="s">
        <v>33</v>
      </c>
      <c r="O615" t="s">
        <v>51</v>
      </c>
      <c r="P615" t="s">
        <v>52</v>
      </c>
      <c r="Q615" t="s">
        <v>140</v>
      </c>
      <c r="R615" t="s">
        <v>2716</v>
      </c>
      <c r="S615" t="s">
        <v>2428</v>
      </c>
      <c r="T615" t="s">
        <v>90</v>
      </c>
      <c r="U615" s="1">
        <v>26414</v>
      </c>
      <c r="V615" s="7" t="str">
        <f>CONCATENATE(employee_data35[[#This Row],[First-LastName]]&amp;" "&amp;employee_data35[[#This Row],[DOB]])</f>
        <v>Katrina-Farrell 26414</v>
      </c>
      <c r="W615" t="s">
        <v>40</v>
      </c>
      <c r="X615" t="s">
        <v>103</v>
      </c>
      <c r="Y615" t="s">
        <v>55</v>
      </c>
      <c r="Z615">
        <v>74234</v>
      </c>
      <c r="AA615" t="s">
        <v>43</v>
      </c>
      <c r="AB615" t="s">
        <v>104</v>
      </c>
      <c r="AC615" t="s">
        <v>45</v>
      </c>
      <c r="AD615">
        <v>3</v>
      </c>
    </row>
    <row r="616" spans="1:30" x14ac:dyDescent="0.3">
      <c r="A616">
        <v>1041</v>
      </c>
      <c r="B616" t="s">
        <v>2717</v>
      </c>
      <c r="C616" t="s">
        <v>2102</v>
      </c>
      <c r="D616" s="6" t="str">
        <f>CONCATENATE(employee_data35[[#This Row],[FirstName]], "-",employee_data35[[#This Row],[LastName]] )</f>
        <v>Camden-Kelly</v>
      </c>
      <c r="E616" s="1">
        <v>43780</v>
      </c>
      <c r="F616" s="1">
        <v>43840</v>
      </c>
      <c r="G616" s="7" t="str">
        <f>IF(ISBLANK(employee_data35[[#This Row],[ExitDate]]),"Yes","")</f>
        <v/>
      </c>
      <c r="H616" t="s">
        <v>2424</v>
      </c>
      <c r="I616" t="s">
        <v>2718</v>
      </c>
      <c r="J616" t="s">
        <v>2719</v>
      </c>
      <c r="K616" t="s">
        <v>80</v>
      </c>
      <c r="L616" s="6" t="str">
        <f>IF(ISBLANK(employee_data35[[#This Row],[ExitDate]]),"1","0")</f>
        <v>0</v>
      </c>
      <c r="M616" t="str">
        <f>IF(ISBLANK(employee_data35[[#This Row],[ExitDate]]),"Active","Tidak Active")</f>
        <v>Tidak Active</v>
      </c>
      <c r="N616" t="s">
        <v>63</v>
      </c>
      <c r="O616" t="s">
        <v>51</v>
      </c>
      <c r="P616" t="s">
        <v>63</v>
      </c>
      <c r="Q616" t="s">
        <v>140</v>
      </c>
      <c r="R616" t="s">
        <v>2720</v>
      </c>
      <c r="S616" t="s">
        <v>2428</v>
      </c>
      <c r="T616" t="s">
        <v>111</v>
      </c>
      <c r="U616" s="1">
        <v>28068</v>
      </c>
      <c r="V616" s="7" t="str">
        <f>CONCATENATE(employee_data35[[#This Row],[First-LastName]]&amp;" "&amp;employee_data35[[#This Row],[DOB]])</f>
        <v>Camden-Kelly 28068</v>
      </c>
      <c r="W616" t="s">
        <v>40</v>
      </c>
      <c r="X616" t="s">
        <v>613</v>
      </c>
      <c r="Y616" t="s">
        <v>55</v>
      </c>
      <c r="Z616">
        <v>45272</v>
      </c>
      <c r="AA616" t="s">
        <v>43</v>
      </c>
      <c r="AB616" t="s">
        <v>75</v>
      </c>
      <c r="AC616" t="s">
        <v>45</v>
      </c>
      <c r="AD616">
        <v>3</v>
      </c>
    </row>
    <row r="617" spans="1:30" x14ac:dyDescent="0.3">
      <c r="A617">
        <v>1042</v>
      </c>
      <c r="B617" t="s">
        <v>2721</v>
      </c>
      <c r="C617" t="s">
        <v>1623</v>
      </c>
      <c r="D617" s="6" t="str">
        <f>CONCATENATE(employee_data35[[#This Row],[FirstName]], "-",employee_data35[[#This Row],[LastName]] )</f>
        <v>Milo-Hood</v>
      </c>
      <c r="E617" s="1">
        <v>44758</v>
      </c>
      <c r="F617" s="1"/>
      <c r="G617" s="7" t="str">
        <f>IF(ISBLANK(employee_data35[[#This Row],[ExitDate]]),"Yes","")</f>
        <v>Yes</v>
      </c>
      <c r="H617" t="s">
        <v>2424</v>
      </c>
      <c r="I617" t="s">
        <v>2722</v>
      </c>
      <c r="J617" t="s">
        <v>2723</v>
      </c>
      <c r="K617" t="s">
        <v>168</v>
      </c>
      <c r="L617" s="6" t="str">
        <f>IF(ISBLANK(employee_data35[[#This Row],[ExitDate]]),"1","0")</f>
        <v>1</v>
      </c>
      <c r="M617" t="str">
        <f>IF(ISBLANK(employee_data35[[#This Row],[ExitDate]]),"Active","Tidak Active")</f>
        <v>Active</v>
      </c>
      <c r="N617" t="s">
        <v>33</v>
      </c>
      <c r="O617" t="s">
        <v>64</v>
      </c>
      <c r="P617" t="s">
        <v>35</v>
      </c>
      <c r="Q617" t="s">
        <v>36</v>
      </c>
      <c r="R617" t="s">
        <v>37</v>
      </c>
      <c r="S617" t="s">
        <v>2428</v>
      </c>
      <c r="T617" t="s">
        <v>90</v>
      </c>
      <c r="U617" s="1">
        <v>15571</v>
      </c>
      <c r="V617" s="7" t="str">
        <f>CONCATENATE(employee_data35[[#This Row],[First-LastName]]&amp;" "&amp;employee_data35[[#This Row],[DOB]])</f>
        <v>Milo-Hood 15571</v>
      </c>
      <c r="W617" t="s">
        <v>40</v>
      </c>
      <c r="X617" t="s">
        <v>193</v>
      </c>
      <c r="Y617" t="s">
        <v>55</v>
      </c>
      <c r="Z617">
        <v>96170</v>
      </c>
      <c r="AA617" t="s">
        <v>93</v>
      </c>
      <c r="AB617" t="s">
        <v>44</v>
      </c>
      <c r="AC617" t="s">
        <v>45</v>
      </c>
      <c r="AD617">
        <v>3</v>
      </c>
    </row>
    <row r="618" spans="1:30" x14ac:dyDescent="0.3">
      <c r="A618">
        <v>1043</v>
      </c>
      <c r="B618" t="s">
        <v>1078</v>
      </c>
      <c r="C618" t="s">
        <v>2724</v>
      </c>
      <c r="D618" s="6" t="str">
        <f>CONCATENATE(employee_data35[[#This Row],[FirstName]], "-",employee_data35[[#This Row],[LastName]] )</f>
        <v>Kale-Lang</v>
      </c>
      <c r="E618" s="1">
        <v>44914</v>
      </c>
      <c r="F618" s="1">
        <v>45056</v>
      </c>
      <c r="G618" s="7" t="str">
        <f>IF(ISBLANK(employee_data35[[#This Row],[ExitDate]]),"Yes","")</f>
        <v/>
      </c>
      <c r="H618" t="s">
        <v>2609</v>
      </c>
      <c r="I618" t="s">
        <v>2725</v>
      </c>
      <c r="J618" t="s">
        <v>2726</v>
      </c>
      <c r="K618" t="s">
        <v>98</v>
      </c>
      <c r="L618" s="6" t="str">
        <f>IF(ISBLANK(employee_data35[[#This Row],[ExitDate]]),"1","0")</f>
        <v>0</v>
      </c>
      <c r="M618" t="str">
        <f>IF(ISBLANK(employee_data35[[#This Row],[ExitDate]]),"Active","Tidak Active")</f>
        <v>Tidak Active</v>
      </c>
      <c r="N618" t="s">
        <v>63</v>
      </c>
      <c r="O618" t="s">
        <v>34</v>
      </c>
      <c r="P618" t="s">
        <v>52</v>
      </c>
      <c r="Q618" t="s">
        <v>126</v>
      </c>
      <c r="R618" t="s">
        <v>2727</v>
      </c>
      <c r="S618" t="s">
        <v>2428</v>
      </c>
      <c r="T618" t="s">
        <v>148</v>
      </c>
      <c r="U618" s="1">
        <v>20439</v>
      </c>
      <c r="V618" s="7" t="str">
        <f>CONCATENATE(employee_data35[[#This Row],[First-LastName]]&amp;" "&amp;employee_data35[[#This Row],[DOB]])</f>
        <v>Kale-Lang 20439</v>
      </c>
      <c r="W618" t="s">
        <v>40</v>
      </c>
      <c r="X618" t="s">
        <v>678</v>
      </c>
      <c r="Y618" t="s">
        <v>42</v>
      </c>
      <c r="Z618">
        <v>65963</v>
      </c>
      <c r="AA618" t="s">
        <v>43</v>
      </c>
      <c r="AB618" t="s">
        <v>84</v>
      </c>
      <c r="AC618" t="s">
        <v>45</v>
      </c>
      <c r="AD618">
        <v>3</v>
      </c>
    </row>
    <row r="619" spans="1:30" x14ac:dyDescent="0.3">
      <c r="A619">
        <v>1044</v>
      </c>
      <c r="B619" t="s">
        <v>2728</v>
      </c>
      <c r="C619" t="s">
        <v>2729</v>
      </c>
      <c r="D619" s="6" t="str">
        <f>CONCATENATE(employee_data35[[#This Row],[FirstName]], "-",employee_data35[[#This Row],[LastName]] )</f>
        <v>Shyanne-Stark</v>
      </c>
      <c r="E619" s="1">
        <v>44089</v>
      </c>
      <c r="F619" s="1"/>
      <c r="G619" s="7" t="str">
        <f>IF(ISBLANK(employee_data35[[#This Row],[ExitDate]]),"Yes","")</f>
        <v>Yes</v>
      </c>
      <c r="H619" t="s">
        <v>2609</v>
      </c>
      <c r="I619" t="s">
        <v>2730</v>
      </c>
      <c r="J619" t="s">
        <v>2731</v>
      </c>
      <c r="K619" t="s">
        <v>118</v>
      </c>
      <c r="L619" s="6" t="str">
        <f>IF(ISBLANK(employee_data35[[#This Row],[ExitDate]]),"1","0")</f>
        <v>1</v>
      </c>
      <c r="M619" t="str">
        <f>IF(ISBLANK(employee_data35[[#This Row],[ExitDate]]),"Active","Tidak Active")</f>
        <v>Active</v>
      </c>
      <c r="N619" t="s">
        <v>33</v>
      </c>
      <c r="O619" t="s">
        <v>51</v>
      </c>
      <c r="P619" t="s">
        <v>35</v>
      </c>
      <c r="Q619" t="s">
        <v>36</v>
      </c>
      <c r="R619" t="s">
        <v>37</v>
      </c>
      <c r="S619" t="s">
        <v>2428</v>
      </c>
      <c r="T619" t="s">
        <v>90</v>
      </c>
      <c r="U619" s="1">
        <v>20714</v>
      </c>
      <c r="V619" s="7" t="str">
        <f>CONCATENATE(employee_data35[[#This Row],[First-LastName]]&amp;" "&amp;employee_data35[[#This Row],[DOB]])</f>
        <v>Shyanne-Stark 20714</v>
      </c>
      <c r="W619" t="s">
        <v>40</v>
      </c>
      <c r="X619" t="s">
        <v>226</v>
      </c>
      <c r="Y619" t="s">
        <v>42</v>
      </c>
      <c r="Z619">
        <v>75123</v>
      </c>
      <c r="AA619" t="s">
        <v>56</v>
      </c>
      <c r="AB619" t="s">
        <v>104</v>
      </c>
      <c r="AC619" t="s">
        <v>45</v>
      </c>
      <c r="AD619">
        <v>3</v>
      </c>
    </row>
    <row r="620" spans="1:30" x14ac:dyDescent="0.3">
      <c r="A620">
        <v>1045</v>
      </c>
      <c r="B620" t="s">
        <v>2732</v>
      </c>
      <c r="C620" t="s">
        <v>2733</v>
      </c>
      <c r="D620" s="6" t="str">
        <f>CONCATENATE(employee_data35[[#This Row],[FirstName]], "-",employee_data35[[#This Row],[LastName]] )</f>
        <v>Elliott-Ashley</v>
      </c>
      <c r="E620" s="1">
        <v>44108</v>
      </c>
      <c r="F620" s="1">
        <v>44984</v>
      </c>
      <c r="G620" s="7" t="str">
        <f>IF(ISBLANK(employee_data35[[#This Row],[ExitDate]]),"Yes","")</f>
        <v/>
      </c>
      <c r="H620" t="s">
        <v>2619</v>
      </c>
      <c r="I620" t="s">
        <v>2734</v>
      </c>
      <c r="J620" t="s">
        <v>2735</v>
      </c>
      <c r="K620" t="s">
        <v>62</v>
      </c>
      <c r="L620" s="6" t="str">
        <f>IF(ISBLANK(employee_data35[[#This Row],[ExitDate]]),"1","0")</f>
        <v>0</v>
      </c>
      <c r="M620" t="str">
        <f>IF(ISBLANK(employee_data35[[#This Row],[ExitDate]]),"Active","Tidak Active")</f>
        <v>Tidak Active</v>
      </c>
      <c r="N620" t="s">
        <v>63</v>
      </c>
      <c r="O620" t="s">
        <v>34</v>
      </c>
      <c r="P620" t="s">
        <v>35</v>
      </c>
      <c r="Q620" t="s">
        <v>99</v>
      </c>
      <c r="R620" t="s">
        <v>2736</v>
      </c>
      <c r="S620" t="s">
        <v>2623</v>
      </c>
      <c r="T620" t="s">
        <v>332</v>
      </c>
      <c r="U620" s="1">
        <v>23172</v>
      </c>
      <c r="V620" s="7" t="str">
        <f>CONCATENATE(employee_data35[[#This Row],[First-LastName]]&amp;" "&amp;employee_data35[[#This Row],[DOB]])</f>
        <v>Elliott-Ashley 23172</v>
      </c>
      <c r="W620" t="s">
        <v>40</v>
      </c>
      <c r="X620" t="s">
        <v>226</v>
      </c>
      <c r="Y620" t="s">
        <v>42</v>
      </c>
      <c r="Z620">
        <v>11164</v>
      </c>
      <c r="AA620" t="s">
        <v>93</v>
      </c>
      <c r="AB620" t="s">
        <v>75</v>
      </c>
      <c r="AC620" t="s">
        <v>45</v>
      </c>
      <c r="AD620">
        <v>3</v>
      </c>
    </row>
    <row r="621" spans="1:30" x14ac:dyDescent="0.3">
      <c r="A621">
        <v>1046</v>
      </c>
      <c r="B621" t="s">
        <v>1335</v>
      </c>
      <c r="C621" t="s">
        <v>2737</v>
      </c>
      <c r="D621" s="6" t="str">
        <f>CONCATENATE(employee_data35[[#This Row],[FirstName]], "-",employee_data35[[#This Row],[LastName]] )</f>
        <v>Genesis-Todd</v>
      </c>
      <c r="E621" s="1">
        <v>44674</v>
      </c>
      <c r="F621" s="1">
        <v>44776</v>
      </c>
      <c r="G621" s="7" t="str">
        <f>IF(ISBLANK(employee_data35[[#This Row],[ExitDate]]),"Yes","")</f>
        <v/>
      </c>
      <c r="H621" t="s">
        <v>2424</v>
      </c>
      <c r="I621" t="s">
        <v>2738</v>
      </c>
      <c r="J621" t="s">
        <v>2739</v>
      </c>
      <c r="K621" t="s">
        <v>31</v>
      </c>
      <c r="L621" s="6" t="str">
        <f>IF(ISBLANK(employee_data35[[#This Row],[ExitDate]]),"1","0")</f>
        <v>0</v>
      </c>
      <c r="M621" t="str">
        <f>IF(ISBLANK(employee_data35[[#This Row],[ExitDate]]),"Active","Tidak Active")</f>
        <v>Tidak Active</v>
      </c>
      <c r="N621" t="s">
        <v>63</v>
      </c>
      <c r="O621" t="s">
        <v>51</v>
      </c>
      <c r="P621" t="s">
        <v>35</v>
      </c>
      <c r="Q621" t="s">
        <v>99</v>
      </c>
      <c r="R621" t="s">
        <v>2740</v>
      </c>
      <c r="S621" t="s">
        <v>2428</v>
      </c>
      <c r="T621" t="s">
        <v>794</v>
      </c>
      <c r="U621" s="1">
        <v>22967</v>
      </c>
      <c r="V621" s="7" t="str">
        <f>CONCATENATE(employee_data35[[#This Row],[First-LastName]]&amp;" "&amp;employee_data35[[#This Row],[DOB]])</f>
        <v>Genesis-Todd 22967</v>
      </c>
      <c r="W621" t="s">
        <v>40</v>
      </c>
      <c r="X621" t="s">
        <v>83</v>
      </c>
      <c r="Y621" t="s">
        <v>55</v>
      </c>
      <c r="Z621">
        <v>65978</v>
      </c>
      <c r="AA621" t="s">
        <v>43</v>
      </c>
      <c r="AB621" t="s">
        <v>75</v>
      </c>
      <c r="AC621" t="s">
        <v>45</v>
      </c>
      <c r="AD621">
        <v>3</v>
      </c>
    </row>
    <row r="622" spans="1:30" x14ac:dyDescent="0.3">
      <c r="A622">
        <v>1047</v>
      </c>
      <c r="B622" t="s">
        <v>2741</v>
      </c>
      <c r="C622" t="s">
        <v>1265</v>
      </c>
      <c r="D622" s="6" t="str">
        <f>CONCATENATE(employee_data35[[#This Row],[FirstName]], "-",employee_data35[[#This Row],[LastName]] )</f>
        <v>Sincere-Jimenez</v>
      </c>
      <c r="E622" s="1">
        <v>44527</v>
      </c>
      <c r="F622" s="1"/>
      <c r="G622" s="7" t="str">
        <f>IF(ISBLANK(employee_data35[[#This Row],[ExitDate]]),"Yes","")</f>
        <v>Yes</v>
      </c>
      <c r="H622" t="s">
        <v>2424</v>
      </c>
      <c r="I622" t="s">
        <v>2742</v>
      </c>
      <c r="J622" t="s">
        <v>2743</v>
      </c>
      <c r="K622" t="s">
        <v>133</v>
      </c>
      <c r="L622" s="6" t="str">
        <f>IF(ISBLANK(employee_data35[[#This Row],[ExitDate]]),"1","0")</f>
        <v>1</v>
      </c>
      <c r="M622" t="str">
        <f>IF(ISBLANK(employee_data35[[#This Row],[ExitDate]]),"Active","Tidak Active")</f>
        <v>Active</v>
      </c>
      <c r="N622" t="s">
        <v>33</v>
      </c>
      <c r="O622" t="s">
        <v>51</v>
      </c>
      <c r="P622" t="s">
        <v>52</v>
      </c>
      <c r="Q622" t="s">
        <v>36</v>
      </c>
      <c r="R622" t="s">
        <v>37</v>
      </c>
      <c r="S622" t="s">
        <v>2428</v>
      </c>
      <c r="T622" t="s">
        <v>90</v>
      </c>
      <c r="U622" s="1">
        <v>17495</v>
      </c>
      <c r="V622" s="7" t="str">
        <f>CONCATENATE(employee_data35[[#This Row],[First-LastName]]&amp;" "&amp;employee_data35[[#This Row],[DOB]])</f>
        <v>Sincere-Jimenez 17495</v>
      </c>
      <c r="W622" t="s">
        <v>40</v>
      </c>
      <c r="X622" t="s">
        <v>103</v>
      </c>
      <c r="Y622" t="s">
        <v>42</v>
      </c>
      <c r="Z622">
        <v>73877</v>
      </c>
      <c r="AA622" t="s">
        <v>56</v>
      </c>
      <c r="AB622" t="s">
        <v>75</v>
      </c>
      <c r="AC622" t="s">
        <v>45</v>
      </c>
      <c r="AD622">
        <v>3</v>
      </c>
    </row>
    <row r="623" spans="1:30" x14ac:dyDescent="0.3">
      <c r="A623">
        <v>1048</v>
      </c>
      <c r="B623" t="s">
        <v>2744</v>
      </c>
      <c r="C623" t="s">
        <v>2745</v>
      </c>
      <c r="D623" s="6" t="str">
        <f>CONCATENATE(employee_data35[[#This Row],[FirstName]], "-",employee_data35[[#This Row],[LastName]] )</f>
        <v>Stephen-Daugherty</v>
      </c>
      <c r="E623" s="1">
        <v>43798</v>
      </c>
      <c r="F623" s="1"/>
      <c r="G623" s="7" t="str">
        <f>IF(ISBLANK(employee_data35[[#This Row],[ExitDate]]),"Yes","")</f>
        <v>Yes</v>
      </c>
      <c r="H623" t="s">
        <v>2424</v>
      </c>
      <c r="I623" t="s">
        <v>2746</v>
      </c>
      <c r="J623" t="s">
        <v>2747</v>
      </c>
      <c r="K623" t="s">
        <v>50</v>
      </c>
      <c r="L623" s="6" t="str">
        <f>IF(ISBLANK(employee_data35[[#This Row],[ExitDate]]),"1","0")</f>
        <v>1</v>
      </c>
      <c r="M623" t="str">
        <f>IF(ISBLANK(employee_data35[[#This Row],[ExitDate]]),"Active","Tidak Active")</f>
        <v>Active</v>
      </c>
      <c r="N623" t="s">
        <v>52</v>
      </c>
      <c r="O623" t="s">
        <v>51</v>
      </c>
      <c r="P623" t="s">
        <v>35</v>
      </c>
      <c r="Q623" t="s">
        <v>36</v>
      </c>
      <c r="R623" t="s">
        <v>37</v>
      </c>
      <c r="S623" t="s">
        <v>2428</v>
      </c>
      <c r="T623" t="s">
        <v>81</v>
      </c>
      <c r="U623" s="1">
        <v>20655</v>
      </c>
      <c r="V623" s="7" t="str">
        <f>CONCATENATE(employee_data35[[#This Row],[First-LastName]]&amp;" "&amp;employee_data35[[#This Row],[DOB]])</f>
        <v>Stephen-Daugherty 20655</v>
      </c>
      <c r="W623" t="s">
        <v>40</v>
      </c>
      <c r="X623" t="s">
        <v>2278</v>
      </c>
      <c r="Y623" t="s">
        <v>55</v>
      </c>
      <c r="Z623">
        <v>48971</v>
      </c>
      <c r="AA623" t="s">
        <v>128</v>
      </c>
      <c r="AB623" t="s">
        <v>44</v>
      </c>
      <c r="AC623" t="s">
        <v>45</v>
      </c>
      <c r="AD623">
        <v>3</v>
      </c>
    </row>
    <row r="624" spans="1:30" x14ac:dyDescent="0.3">
      <c r="A624">
        <v>1049</v>
      </c>
      <c r="B624" t="s">
        <v>2748</v>
      </c>
      <c r="C624" t="s">
        <v>2749</v>
      </c>
      <c r="D624" s="6" t="str">
        <f>CONCATENATE(employee_data35[[#This Row],[FirstName]], "-",employee_data35[[#This Row],[LastName]] )</f>
        <v>Demarion-Morrow</v>
      </c>
      <c r="E624" s="1">
        <v>43615</v>
      </c>
      <c r="F624" s="1">
        <v>44184</v>
      </c>
      <c r="G624" s="7" t="str">
        <f>IF(ISBLANK(employee_data35[[#This Row],[ExitDate]]),"Yes","")</f>
        <v/>
      </c>
      <c r="H624" t="s">
        <v>2424</v>
      </c>
      <c r="I624" t="s">
        <v>2750</v>
      </c>
      <c r="J624" t="s">
        <v>2751</v>
      </c>
      <c r="K624" t="s">
        <v>139</v>
      </c>
      <c r="L624" s="6" t="str">
        <f>IF(ISBLANK(employee_data35[[#This Row],[ExitDate]]),"1","0")</f>
        <v>0</v>
      </c>
      <c r="M624" t="str">
        <f>IF(ISBLANK(employee_data35[[#This Row],[ExitDate]]),"Active","Tidak Active")</f>
        <v>Tidak Active</v>
      </c>
      <c r="N624" t="s">
        <v>52</v>
      </c>
      <c r="O624" t="s">
        <v>64</v>
      </c>
      <c r="P624" t="s">
        <v>52</v>
      </c>
      <c r="Q624" t="s">
        <v>99</v>
      </c>
      <c r="R624" t="s">
        <v>2752</v>
      </c>
      <c r="S624" t="s">
        <v>2428</v>
      </c>
      <c r="T624" t="s">
        <v>90</v>
      </c>
      <c r="U624" s="1">
        <v>19993</v>
      </c>
      <c r="V624" s="7" t="str">
        <f>CONCATENATE(employee_data35[[#This Row],[First-LastName]]&amp;" "&amp;employee_data35[[#This Row],[DOB]])</f>
        <v>Demarion-Morrow 19993</v>
      </c>
      <c r="W624" t="s">
        <v>40</v>
      </c>
      <c r="X624" t="s">
        <v>103</v>
      </c>
      <c r="Y624" t="s">
        <v>55</v>
      </c>
      <c r="Z624">
        <v>16259</v>
      </c>
      <c r="AA624" t="s">
        <v>43</v>
      </c>
      <c r="AB624" t="s">
        <v>84</v>
      </c>
      <c r="AC624" t="s">
        <v>45</v>
      </c>
      <c r="AD624">
        <v>3</v>
      </c>
    </row>
    <row r="625" spans="1:30" x14ac:dyDescent="0.3">
      <c r="A625">
        <v>1050</v>
      </c>
      <c r="B625" t="s">
        <v>2753</v>
      </c>
      <c r="C625" t="s">
        <v>2200</v>
      </c>
      <c r="D625" s="6" t="str">
        <f>CONCATENATE(employee_data35[[#This Row],[FirstName]], "-",employee_data35[[#This Row],[LastName]] )</f>
        <v>Steven-Schneider</v>
      </c>
      <c r="E625" s="1">
        <v>44158</v>
      </c>
      <c r="F625" s="1"/>
      <c r="G625" s="7" t="str">
        <f>IF(ISBLANK(employee_data35[[#This Row],[ExitDate]]),"Yes","")</f>
        <v>Yes</v>
      </c>
      <c r="H625" t="s">
        <v>2424</v>
      </c>
      <c r="I625" t="s">
        <v>2754</v>
      </c>
      <c r="J625" t="s">
        <v>2755</v>
      </c>
      <c r="K625" t="s">
        <v>80</v>
      </c>
      <c r="L625" s="6" t="str">
        <f>IF(ISBLANK(employee_data35[[#This Row],[ExitDate]]),"1","0")</f>
        <v>1</v>
      </c>
      <c r="M625" t="str">
        <f>IF(ISBLANK(employee_data35[[#This Row],[ExitDate]]),"Active","Tidak Active")</f>
        <v>Active</v>
      </c>
      <c r="N625" t="s">
        <v>33</v>
      </c>
      <c r="O625" t="s">
        <v>64</v>
      </c>
      <c r="P625" t="s">
        <v>35</v>
      </c>
      <c r="Q625" t="s">
        <v>36</v>
      </c>
      <c r="R625" t="s">
        <v>37</v>
      </c>
      <c r="S625" t="s">
        <v>2428</v>
      </c>
      <c r="T625" t="s">
        <v>39</v>
      </c>
      <c r="U625" s="1">
        <v>34154</v>
      </c>
      <c r="V625" s="7" t="str">
        <f>CONCATENATE(employee_data35[[#This Row],[First-LastName]]&amp;" "&amp;employee_data35[[#This Row],[DOB]])</f>
        <v>Steven-Schneider 34154</v>
      </c>
      <c r="W625" t="s">
        <v>40</v>
      </c>
      <c r="X625" t="s">
        <v>41</v>
      </c>
      <c r="Y625" t="s">
        <v>55</v>
      </c>
      <c r="Z625">
        <v>64114</v>
      </c>
      <c r="AA625" t="s">
        <v>93</v>
      </c>
      <c r="AB625" t="s">
        <v>44</v>
      </c>
      <c r="AC625" t="s">
        <v>45</v>
      </c>
      <c r="AD625">
        <v>3</v>
      </c>
    </row>
    <row r="626" spans="1:30" x14ac:dyDescent="0.3">
      <c r="A626">
        <v>1051</v>
      </c>
      <c r="B626" t="s">
        <v>2756</v>
      </c>
      <c r="C626" t="s">
        <v>2757</v>
      </c>
      <c r="D626" s="6" t="str">
        <f>CONCATENATE(employee_data35[[#This Row],[FirstName]], "-",employee_data35[[#This Row],[LastName]] )</f>
        <v>Devon-Hinton</v>
      </c>
      <c r="E626" s="1">
        <v>44659</v>
      </c>
      <c r="F626" s="1">
        <v>44937</v>
      </c>
      <c r="G626" s="7" t="str">
        <f>IF(ISBLANK(employee_data35[[#This Row],[ExitDate]]),"Yes","")</f>
        <v/>
      </c>
      <c r="H626" t="s">
        <v>2424</v>
      </c>
      <c r="I626" t="s">
        <v>2758</v>
      </c>
      <c r="J626" t="s">
        <v>2759</v>
      </c>
      <c r="K626" t="s">
        <v>168</v>
      </c>
      <c r="L626" s="6" t="str">
        <f>IF(ISBLANK(employee_data35[[#This Row],[ExitDate]]),"1","0")</f>
        <v>0</v>
      </c>
      <c r="M626" t="str">
        <f>IF(ISBLANK(employee_data35[[#This Row],[ExitDate]]),"Active","Tidak Active")</f>
        <v>Tidak Active</v>
      </c>
      <c r="N626" t="s">
        <v>63</v>
      </c>
      <c r="O626" t="s">
        <v>34</v>
      </c>
      <c r="P626" t="s">
        <v>52</v>
      </c>
      <c r="Q626" t="s">
        <v>99</v>
      </c>
      <c r="R626" t="s">
        <v>2760</v>
      </c>
      <c r="S626" t="s">
        <v>2428</v>
      </c>
      <c r="T626" t="s">
        <v>90</v>
      </c>
      <c r="U626" s="1">
        <v>29705</v>
      </c>
      <c r="V626" s="7" t="str">
        <f>CONCATENATE(employee_data35[[#This Row],[First-LastName]]&amp;" "&amp;employee_data35[[#This Row],[DOB]])</f>
        <v>Devon-Hinton 29705</v>
      </c>
      <c r="W626" t="s">
        <v>40</v>
      </c>
      <c r="X626" t="s">
        <v>216</v>
      </c>
      <c r="Y626" t="s">
        <v>55</v>
      </c>
      <c r="Z626">
        <v>14669</v>
      </c>
      <c r="AA626" t="s">
        <v>43</v>
      </c>
      <c r="AB626" t="s">
        <v>104</v>
      </c>
      <c r="AC626" t="s">
        <v>45</v>
      </c>
      <c r="AD626">
        <v>3</v>
      </c>
    </row>
    <row r="627" spans="1:30" x14ac:dyDescent="0.3">
      <c r="A627">
        <v>1052</v>
      </c>
      <c r="B627" t="s">
        <v>2761</v>
      </c>
      <c r="C627" t="s">
        <v>2762</v>
      </c>
      <c r="D627" s="6" t="str">
        <f>CONCATENATE(employee_data35[[#This Row],[FirstName]], "-",employee_data35[[#This Row],[LastName]] )</f>
        <v>Jacquelyn-Johns</v>
      </c>
      <c r="E627" s="1">
        <v>44252</v>
      </c>
      <c r="F627" s="1">
        <v>44351</v>
      </c>
      <c r="G627" s="7" t="str">
        <f>IF(ISBLANK(employee_data35[[#This Row],[ExitDate]]),"Yes","")</f>
        <v/>
      </c>
      <c r="H627" t="s">
        <v>2609</v>
      </c>
      <c r="I627" t="s">
        <v>2763</v>
      </c>
      <c r="J627" t="s">
        <v>2764</v>
      </c>
      <c r="K627" t="s">
        <v>98</v>
      </c>
      <c r="L627" s="6" t="str">
        <f>IF(ISBLANK(employee_data35[[#This Row],[ExitDate]]),"1","0")</f>
        <v>0</v>
      </c>
      <c r="M627" t="str">
        <f>IF(ISBLANK(employee_data35[[#This Row],[ExitDate]]),"Active","Tidak Active")</f>
        <v>Tidak Active</v>
      </c>
      <c r="N627" t="s">
        <v>33</v>
      </c>
      <c r="O627" t="s">
        <v>64</v>
      </c>
      <c r="P627" t="s">
        <v>52</v>
      </c>
      <c r="Q627" t="s">
        <v>175</v>
      </c>
      <c r="R627" t="s">
        <v>2765</v>
      </c>
      <c r="S627" t="s">
        <v>2428</v>
      </c>
      <c r="T627" t="s">
        <v>81</v>
      </c>
      <c r="U627" s="1">
        <v>29393</v>
      </c>
      <c r="V627" s="7" t="str">
        <f>CONCATENATE(employee_data35[[#This Row],[First-LastName]]&amp;" "&amp;employee_data35[[#This Row],[DOB]])</f>
        <v>Jacquelyn-Johns 29393</v>
      </c>
      <c r="W627" t="s">
        <v>40</v>
      </c>
      <c r="X627" t="s">
        <v>226</v>
      </c>
      <c r="Y627" t="s">
        <v>42</v>
      </c>
      <c r="Z627">
        <v>52448</v>
      </c>
      <c r="AA627" t="s">
        <v>56</v>
      </c>
      <c r="AB627" t="s">
        <v>75</v>
      </c>
      <c r="AC627" t="s">
        <v>45</v>
      </c>
      <c r="AD627">
        <v>3</v>
      </c>
    </row>
    <row r="628" spans="1:30" x14ac:dyDescent="0.3">
      <c r="A628">
        <v>1053</v>
      </c>
      <c r="B628" t="s">
        <v>2687</v>
      </c>
      <c r="C628" t="s">
        <v>618</v>
      </c>
      <c r="D628" s="6" t="str">
        <f>CONCATENATE(employee_data35[[#This Row],[FirstName]], "-",employee_data35[[#This Row],[LastName]] )</f>
        <v>Blaine-Keith</v>
      </c>
      <c r="E628" s="1">
        <v>43537</v>
      </c>
      <c r="F628" s="1">
        <v>44293</v>
      </c>
      <c r="G628" s="7" t="str">
        <f>IF(ISBLANK(employee_data35[[#This Row],[ExitDate]]),"Yes","")</f>
        <v/>
      </c>
      <c r="H628" t="s">
        <v>2609</v>
      </c>
      <c r="I628" t="s">
        <v>2766</v>
      </c>
      <c r="J628" t="s">
        <v>2767</v>
      </c>
      <c r="K628" t="s">
        <v>118</v>
      </c>
      <c r="L628" s="6" t="str">
        <f>IF(ISBLANK(employee_data35[[#This Row],[ExitDate]]),"1","0")</f>
        <v>0</v>
      </c>
      <c r="M628" t="str">
        <f>IF(ISBLANK(employee_data35[[#This Row],[ExitDate]]),"Active","Tidak Active")</f>
        <v>Tidak Active</v>
      </c>
      <c r="N628" t="s">
        <v>33</v>
      </c>
      <c r="O628" t="s">
        <v>34</v>
      </c>
      <c r="P628" t="s">
        <v>63</v>
      </c>
      <c r="Q628" t="s">
        <v>126</v>
      </c>
      <c r="R628" t="s">
        <v>2768</v>
      </c>
      <c r="S628" t="s">
        <v>2428</v>
      </c>
      <c r="T628" t="s">
        <v>177</v>
      </c>
      <c r="U628" s="1">
        <v>17373</v>
      </c>
      <c r="V628" s="7" t="str">
        <f>CONCATENATE(employee_data35[[#This Row],[First-LastName]]&amp;" "&amp;employee_data35[[#This Row],[DOB]])</f>
        <v>Blaine-Keith 17373</v>
      </c>
      <c r="W628" t="s">
        <v>40</v>
      </c>
      <c r="X628" t="s">
        <v>419</v>
      </c>
      <c r="Y628" t="s">
        <v>42</v>
      </c>
      <c r="Z628">
        <v>43336</v>
      </c>
      <c r="AA628" t="s">
        <v>56</v>
      </c>
      <c r="AB628" t="s">
        <v>104</v>
      </c>
      <c r="AC628" t="s">
        <v>45</v>
      </c>
      <c r="AD628">
        <v>3</v>
      </c>
    </row>
    <row r="629" spans="1:30" x14ac:dyDescent="0.3">
      <c r="A629">
        <v>1054</v>
      </c>
      <c r="B629" t="s">
        <v>2769</v>
      </c>
      <c r="C629" t="s">
        <v>2770</v>
      </c>
      <c r="D629" s="6" t="str">
        <f>CONCATENATE(employee_data35[[#This Row],[FirstName]], "-",employee_data35[[#This Row],[LastName]] )</f>
        <v>Phillip-Salazar</v>
      </c>
      <c r="E629" s="1">
        <v>44969</v>
      </c>
      <c r="F629" s="1"/>
      <c r="G629" s="7" t="str">
        <f>IF(ISBLANK(employee_data35[[#This Row],[ExitDate]]),"Yes","")</f>
        <v>Yes</v>
      </c>
      <c r="H629" t="s">
        <v>2424</v>
      </c>
      <c r="I629" t="s">
        <v>2763</v>
      </c>
      <c r="J629" t="s">
        <v>2771</v>
      </c>
      <c r="K629" t="s">
        <v>62</v>
      </c>
      <c r="L629" s="6" t="str">
        <f>IF(ISBLANK(employee_data35[[#This Row],[ExitDate]]),"1","0")</f>
        <v>1</v>
      </c>
      <c r="M629" t="str">
        <f>IF(ISBLANK(employee_data35[[#This Row],[ExitDate]]),"Active","Tidak Active")</f>
        <v>Active</v>
      </c>
      <c r="N629" t="s">
        <v>52</v>
      </c>
      <c r="O629" t="s">
        <v>51</v>
      </c>
      <c r="P629" t="s">
        <v>63</v>
      </c>
      <c r="Q629" t="s">
        <v>36</v>
      </c>
      <c r="R629" t="s">
        <v>37</v>
      </c>
      <c r="S629" t="s">
        <v>2428</v>
      </c>
      <c r="T629" t="s">
        <v>111</v>
      </c>
      <c r="U629" s="1">
        <v>34099</v>
      </c>
      <c r="V629" s="7" t="str">
        <f>CONCATENATE(employee_data35[[#This Row],[First-LastName]]&amp;" "&amp;employee_data35[[#This Row],[DOB]])</f>
        <v>Phillip-Salazar 34099</v>
      </c>
      <c r="W629" t="s">
        <v>40</v>
      </c>
      <c r="X629" t="s">
        <v>419</v>
      </c>
      <c r="Y629" t="s">
        <v>55</v>
      </c>
      <c r="Z629">
        <v>56271</v>
      </c>
      <c r="AA629" t="s">
        <v>43</v>
      </c>
      <c r="AB629" t="s">
        <v>75</v>
      </c>
      <c r="AC629" t="s">
        <v>45</v>
      </c>
      <c r="AD629">
        <v>3</v>
      </c>
    </row>
    <row r="630" spans="1:30" x14ac:dyDescent="0.3">
      <c r="A630">
        <v>1055</v>
      </c>
      <c r="B630" t="s">
        <v>623</v>
      </c>
      <c r="C630" t="s">
        <v>2772</v>
      </c>
      <c r="D630" s="6" t="str">
        <f>CONCATENATE(employee_data35[[#This Row],[FirstName]], "-",employee_data35[[#This Row],[LastName]] )</f>
        <v>Chaz-Webb</v>
      </c>
      <c r="E630" s="1">
        <v>43351</v>
      </c>
      <c r="F630" s="1"/>
      <c r="G630" s="7" t="str">
        <f>IF(ISBLANK(employee_data35[[#This Row],[ExitDate]]),"Yes","")</f>
        <v>Yes</v>
      </c>
      <c r="H630" t="s">
        <v>2424</v>
      </c>
      <c r="I630" t="s">
        <v>2773</v>
      </c>
      <c r="J630" t="s">
        <v>2774</v>
      </c>
      <c r="K630" t="s">
        <v>168</v>
      </c>
      <c r="L630" s="6" t="str">
        <f>IF(ISBLANK(employee_data35[[#This Row],[ExitDate]]),"1","0")</f>
        <v>1</v>
      </c>
      <c r="M630" t="str">
        <f>IF(ISBLANK(employee_data35[[#This Row],[ExitDate]]),"Active","Tidak Active")</f>
        <v>Active</v>
      </c>
      <c r="N630" t="s">
        <v>33</v>
      </c>
      <c r="O630" t="s">
        <v>34</v>
      </c>
      <c r="P630" t="s">
        <v>63</v>
      </c>
      <c r="Q630" t="s">
        <v>36</v>
      </c>
      <c r="R630" t="s">
        <v>37</v>
      </c>
      <c r="S630" t="s">
        <v>2428</v>
      </c>
      <c r="T630" t="s">
        <v>90</v>
      </c>
      <c r="U630" s="1">
        <v>35027</v>
      </c>
      <c r="V630" s="7" t="str">
        <f>CONCATENATE(employee_data35[[#This Row],[First-LastName]]&amp;" "&amp;employee_data35[[#This Row],[DOB]])</f>
        <v>Chaz-Webb 35027</v>
      </c>
      <c r="W630" t="s">
        <v>40</v>
      </c>
      <c r="X630" t="s">
        <v>83</v>
      </c>
      <c r="Y630" t="s">
        <v>42</v>
      </c>
      <c r="Z630">
        <v>56708</v>
      </c>
      <c r="AA630" t="s">
        <v>43</v>
      </c>
      <c r="AB630" t="s">
        <v>44</v>
      </c>
      <c r="AC630" t="s">
        <v>45</v>
      </c>
      <c r="AD630">
        <v>3</v>
      </c>
    </row>
    <row r="631" spans="1:30" x14ac:dyDescent="0.3">
      <c r="A631">
        <v>1056</v>
      </c>
      <c r="B631" t="s">
        <v>2775</v>
      </c>
      <c r="C631" t="s">
        <v>1170</v>
      </c>
      <c r="D631" s="6" t="str">
        <f>CONCATENATE(employee_data35[[#This Row],[FirstName]], "-",employee_data35[[#This Row],[LastName]] )</f>
        <v>Desmond-Anderson</v>
      </c>
      <c r="E631" s="1">
        <v>44518</v>
      </c>
      <c r="F631" s="1"/>
      <c r="G631" s="7" t="str">
        <f>IF(ISBLANK(employee_data35[[#This Row],[ExitDate]]),"Yes","")</f>
        <v>Yes</v>
      </c>
      <c r="H631" t="s">
        <v>2424</v>
      </c>
      <c r="I631" t="s">
        <v>2776</v>
      </c>
      <c r="J631" t="s">
        <v>2777</v>
      </c>
      <c r="K631" t="s">
        <v>133</v>
      </c>
      <c r="L631" s="6" t="str">
        <f>IF(ISBLANK(employee_data35[[#This Row],[ExitDate]]),"1","0")</f>
        <v>1</v>
      </c>
      <c r="M631" t="str">
        <f>IF(ISBLANK(employee_data35[[#This Row],[ExitDate]]),"Active","Tidak Active")</f>
        <v>Active</v>
      </c>
      <c r="N631" t="s">
        <v>33</v>
      </c>
      <c r="O631" t="s">
        <v>34</v>
      </c>
      <c r="P631" t="s">
        <v>35</v>
      </c>
      <c r="Q631" t="s">
        <v>36</v>
      </c>
      <c r="R631" t="s">
        <v>37</v>
      </c>
      <c r="S631" t="s">
        <v>2428</v>
      </c>
      <c r="T631" t="s">
        <v>305</v>
      </c>
      <c r="U631" s="1">
        <v>15950</v>
      </c>
      <c r="V631" s="7" t="str">
        <f>CONCATENATE(employee_data35[[#This Row],[First-LastName]]&amp;" "&amp;employee_data35[[#This Row],[DOB]])</f>
        <v>Desmond-Anderson 15950</v>
      </c>
      <c r="W631" t="s">
        <v>40</v>
      </c>
      <c r="X631" t="s">
        <v>92</v>
      </c>
      <c r="Y631" t="s">
        <v>55</v>
      </c>
      <c r="Z631">
        <v>12869</v>
      </c>
      <c r="AA631" t="s">
        <v>56</v>
      </c>
      <c r="AB631" t="s">
        <v>44</v>
      </c>
      <c r="AC631" t="s">
        <v>45</v>
      </c>
      <c r="AD631">
        <v>3</v>
      </c>
    </row>
    <row r="632" spans="1:30" x14ac:dyDescent="0.3">
      <c r="A632">
        <v>1057</v>
      </c>
      <c r="B632" t="s">
        <v>1740</v>
      </c>
      <c r="C632" t="s">
        <v>2778</v>
      </c>
      <c r="D632" s="6" t="str">
        <f>CONCATENATE(employee_data35[[#This Row],[FirstName]], "-",employee_data35[[#This Row],[LastName]] )</f>
        <v>Sophie-Decker</v>
      </c>
      <c r="E632" s="1">
        <v>45108</v>
      </c>
      <c r="F632" s="1"/>
      <c r="G632" s="7" t="str">
        <f>IF(ISBLANK(employee_data35[[#This Row],[ExitDate]]),"Yes","")</f>
        <v>Yes</v>
      </c>
      <c r="H632" t="s">
        <v>2424</v>
      </c>
      <c r="I632" t="s">
        <v>2779</v>
      </c>
      <c r="J632" t="s">
        <v>2780</v>
      </c>
      <c r="K632" t="s">
        <v>80</v>
      </c>
      <c r="L632" s="6" t="str">
        <f>IF(ISBLANK(employee_data35[[#This Row],[ExitDate]]),"1","0")</f>
        <v>1</v>
      </c>
      <c r="M632" t="str">
        <f>IF(ISBLANK(employee_data35[[#This Row],[ExitDate]]),"Active","Tidak Active")</f>
        <v>Active</v>
      </c>
      <c r="N632" t="s">
        <v>63</v>
      </c>
      <c r="O632" t="s">
        <v>51</v>
      </c>
      <c r="P632" t="s">
        <v>63</v>
      </c>
      <c r="Q632" t="s">
        <v>36</v>
      </c>
      <c r="R632" t="s">
        <v>37</v>
      </c>
      <c r="S632" t="s">
        <v>2428</v>
      </c>
      <c r="T632" t="s">
        <v>305</v>
      </c>
      <c r="U632" s="1">
        <v>36095</v>
      </c>
      <c r="V632" s="7" t="str">
        <f>CONCATENATE(employee_data35[[#This Row],[First-LastName]]&amp;" "&amp;employee_data35[[#This Row],[DOB]])</f>
        <v>Sophie-Decker 36095</v>
      </c>
      <c r="W632" t="s">
        <v>40</v>
      </c>
      <c r="X632" t="s">
        <v>226</v>
      </c>
      <c r="Y632" t="s">
        <v>55</v>
      </c>
      <c r="Z632">
        <v>18240</v>
      </c>
      <c r="AA632" t="s">
        <v>128</v>
      </c>
      <c r="AB632" t="s">
        <v>44</v>
      </c>
      <c r="AC632" t="s">
        <v>45</v>
      </c>
      <c r="AD632">
        <v>3</v>
      </c>
    </row>
    <row r="633" spans="1:30" x14ac:dyDescent="0.3">
      <c r="A633">
        <v>1058</v>
      </c>
      <c r="B633" t="s">
        <v>2021</v>
      </c>
      <c r="C633" t="s">
        <v>2781</v>
      </c>
      <c r="D633" s="6" t="str">
        <f>CONCATENATE(employee_data35[[#This Row],[FirstName]], "-",employee_data35[[#This Row],[LastName]] )</f>
        <v>Lena-Bryan</v>
      </c>
      <c r="E633" s="1">
        <v>44669</v>
      </c>
      <c r="F633" s="1"/>
      <c r="G633" s="7" t="str">
        <f>IF(ISBLANK(employee_data35[[#This Row],[ExitDate]]),"Yes","")</f>
        <v>Yes</v>
      </c>
      <c r="H633" t="s">
        <v>2424</v>
      </c>
      <c r="I633" t="s">
        <v>2782</v>
      </c>
      <c r="J633" t="s">
        <v>2783</v>
      </c>
      <c r="K633" t="s">
        <v>98</v>
      </c>
      <c r="L633" s="6" t="str">
        <f>IF(ISBLANK(employee_data35[[#This Row],[ExitDate]]),"1","0")</f>
        <v>1</v>
      </c>
      <c r="M633" t="str">
        <f>IF(ISBLANK(employee_data35[[#This Row],[ExitDate]]),"Active","Tidak Active")</f>
        <v>Active</v>
      </c>
      <c r="N633" t="s">
        <v>33</v>
      </c>
      <c r="O633" t="s">
        <v>34</v>
      </c>
      <c r="P633" t="s">
        <v>35</v>
      </c>
      <c r="Q633" t="s">
        <v>36</v>
      </c>
      <c r="R633" t="s">
        <v>37</v>
      </c>
      <c r="S633" t="s">
        <v>2428</v>
      </c>
      <c r="T633" t="s">
        <v>936</v>
      </c>
      <c r="U633" s="1">
        <v>15413</v>
      </c>
      <c r="V633" s="7" t="str">
        <f>CONCATENATE(employee_data35[[#This Row],[First-LastName]]&amp;" "&amp;employee_data35[[#This Row],[DOB]])</f>
        <v>Lena-Bryan 15413</v>
      </c>
      <c r="W633" t="s">
        <v>40</v>
      </c>
      <c r="X633" t="s">
        <v>103</v>
      </c>
      <c r="Y633" t="s">
        <v>55</v>
      </c>
      <c r="Z633">
        <v>77311</v>
      </c>
      <c r="AA633" t="s">
        <v>56</v>
      </c>
      <c r="AB633" t="s">
        <v>84</v>
      </c>
      <c r="AC633" t="s">
        <v>45</v>
      </c>
      <c r="AD633">
        <v>3</v>
      </c>
    </row>
    <row r="634" spans="1:30" x14ac:dyDescent="0.3">
      <c r="A634">
        <v>1059</v>
      </c>
      <c r="B634" t="s">
        <v>2784</v>
      </c>
      <c r="C634" t="s">
        <v>560</v>
      </c>
      <c r="D634" s="6" t="str">
        <f>CONCATENATE(employee_data35[[#This Row],[FirstName]], "-",employee_data35[[#This Row],[LastName]] )</f>
        <v>Kelsie-Mccormick</v>
      </c>
      <c r="E634" s="1">
        <v>45045</v>
      </c>
      <c r="F634" s="1"/>
      <c r="G634" s="7" t="str">
        <f>IF(ISBLANK(employee_data35[[#This Row],[ExitDate]]),"Yes","")</f>
        <v>Yes</v>
      </c>
      <c r="H634" t="s">
        <v>2424</v>
      </c>
      <c r="I634" t="s">
        <v>2785</v>
      </c>
      <c r="J634" t="s">
        <v>2786</v>
      </c>
      <c r="K634" t="s">
        <v>89</v>
      </c>
      <c r="L634" s="6" t="str">
        <f>IF(ISBLANK(employee_data35[[#This Row],[ExitDate]]),"1","0")</f>
        <v>1</v>
      </c>
      <c r="M634" t="str">
        <f>IF(ISBLANK(employee_data35[[#This Row],[ExitDate]]),"Active","Tidak Active")</f>
        <v>Active</v>
      </c>
      <c r="N634" t="s">
        <v>52</v>
      </c>
      <c r="O634" t="s">
        <v>34</v>
      </c>
      <c r="P634" t="s">
        <v>63</v>
      </c>
      <c r="Q634" t="s">
        <v>36</v>
      </c>
      <c r="R634" t="s">
        <v>37</v>
      </c>
      <c r="S634" t="s">
        <v>2428</v>
      </c>
      <c r="T634" t="s">
        <v>111</v>
      </c>
      <c r="U634" s="1">
        <v>27172</v>
      </c>
      <c r="V634" s="7" t="str">
        <f>CONCATENATE(employee_data35[[#This Row],[First-LastName]]&amp;" "&amp;employee_data35[[#This Row],[DOB]])</f>
        <v>Kelsie-Mccormick 27172</v>
      </c>
      <c r="W634" t="s">
        <v>40</v>
      </c>
      <c r="X634" t="s">
        <v>113</v>
      </c>
      <c r="Y634" t="s">
        <v>42</v>
      </c>
      <c r="Z634">
        <v>63959</v>
      </c>
      <c r="AA634" t="s">
        <v>128</v>
      </c>
      <c r="AB634" t="s">
        <v>44</v>
      </c>
      <c r="AC634" t="s">
        <v>45</v>
      </c>
      <c r="AD634">
        <v>3</v>
      </c>
    </row>
    <row r="635" spans="1:30" x14ac:dyDescent="0.3">
      <c r="A635">
        <v>1060</v>
      </c>
      <c r="B635" t="s">
        <v>2787</v>
      </c>
      <c r="C635" t="s">
        <v>2691</v>
      </c>
      <c r="D635" s="6" t="str">
        <f>CONCATENATE(employee_data35[[#This Row],[FirstName]], "-",employee_data35[[#This Row],[LastName]] )</f>
        <v>Frida-Livingston</v>
      </c>
      <c r="E635" s="1">
        <v>43383</v>
      </c>
      <c r="F635" s="1">
        <v>43459</v>
      </c>
      <c r="G635" s="7" t="str">
        <f>IF(ISBLANK(employee_data35[[#This Row],[ExitDate]]),"Yes","")</f>
        <v/>
      </c>
      <c r="H635" t="s">
        <v>2609</v>
      </c>
      <c r="I635" t="s">
        <v>2788</v>
      </c>
      <c r="J635" t="s">
        <v>2789</v>
      </c>
      <c r="K635" t="s">
        <v>31</v>
      </c>
      <c r="L635" s="6" t="str">
        <f>IF(ISBLANK(employee_data35[[#This Row],[ExitDate]]),"1","0")</f>
        <v>0</v>
      </c>
      <c r="M635" t="str">
        <f>IF(ISBLANK(employee_data35[[#This Row],[ExitDate]]),"Active","Tidak Active")</f>
        <v>Tidak Active</v>
      </c>
      <c r="N635" t="s">
        <v>52</v>
      </c>
      <c r="O635" t="s">
        <v>64</v>
      </c>
      <c r="P635" t="s">
        <v>63</v>
      </c>
      <c r="Q635" t="s">
        <v>175</v>
      </c>
      <c r="R635" t="s">
        <v>2790</v>
      </c>
      <c r="S635" t="s">
        <v>2428</v>
      </c>
      <c r="T635" t="s">
        <v>81</v>
      </c>
      <c r="U635" s="1">
        <v>27795</v>
      </c>
      <c r="V635" s="7" t="str">
        <f>CONCATENATE(employee_data35[[#This Row],[First-LastName]]&amp;" "&amp;employee_data35[[#This Row],[DOB]])</f>
        <v>Frida-Livingston 27795</v>
      </c>
      <c r="W635" t="s">
        <v>40</v>
      </c>
      <c r="X635" t="s">
        <v>419</v>
      </c>
      <c r="Y635" t="s">
        <v>42</v>
      </c>
      <c r="Z635">
        <v>20331</v>
      </c>
      <c r="AA635" t="s">
        <v>93</v>
      </c>
      <c r="AB635" t="s">
        <v>75</v>
      </c>
      <c r="AC635" t="s">
        <v>45</v>
      </c>
      <c r="AD635">
        <v>3</v>
      </c>
    </row>
    <row r="636" spans="1:30" x14ac:dyDescent="0.3">
      <c r="A636">
        <v>1061</v>
      </c>
      <c r="B636" t="s">
        <v>2791</v>
      </c>
      <c r="C636" t="s">
        <v>2792</v>
      </c>
      <c r="D636" s="6" t="str">
        <f>CONCATENATE(employee_data35[[#This Row],[FirstName]], "-",employee_data35[[#This Row],[LastName]] )</f>
        <v>Isai-Alvarado</v>
      </c>
      <c r="E636" s="1">
        <v>44885</v>
      </c>
      <c r="F636" s="1"/>
      <c r="G636" s="7" t="str">
        <f>IF(ISBLANK(employee_data35[[#This Row],[ExitDate]]),"Yes","")</f>
        <v>Yes</v>
      </c>
      <c r="H636" t="s">
        <v>2609</v>
      </c>
      <c r="I636" t="s">
        <v>2793</v>
      </c>
      <c r="J636" t="s">
        <v>2794</v>
      </c>
      <c r="K636" t="s">
        <v>50</v>
      </c>
      <c r="L636" s="6" t="str">
        <f>IF(ISBLANK(employee_data35[[#This Row],[ExitDate]]),"1","0")</f>
        <v>1</v>
      </c>
      <c r="M636" t="str">
        <f>IF(ISBLANK(employee_data35[[#This Row],[ExitDate]]),"Active","Tidak Active")</f>
        <v>Active</v>
      </c>
      <c r="N636" t="s">
        <v>52</v>
      </c>
      <c r="O636" t="s">
        <v>34</v>
      </c>
      <c r="P636" t="s">
        <v>52</v>
      </c>
      <c r="Q636" t="s">
        <v>36</v>
      </c>
      <c r="R636" t="s">
        <v>37</v>
      </c>
      <c r="S636" t="s">
        <v>2428</v>
      </c>
      <c r="T636" t="s">
        <v>66</v>
      </c>
      <c r="U636" s="1">
        <v>34110</v>
      </c>
      <c r="V636" s="7" t="str">
        <f>CONCATENATE(employee_data35[[#This Row],[First-LastName]]&amp;" "&amp;employee_data35[[#This Row],[DOB]])</f>
        <v>Isai-Alvarado 34110</v>
      </c>
      <c r="W636" t="s">
        <v>40</v>
      </c>
      <c r="X636" t="s">
        <v>205</v>
      </c>
      <c r="Y636" t="s">
        <v>42</v>
      </c>
      <c r="Z636">
        <v>45515</v>
      </c>
      <c r="AA636" t="s">
        <v>74</v>
      </c>
      <c r="AB636" t="s">
        <v>75</v>
      </c>
      <c r="AC636" t="s">
        <v>45</v>
      </c>
      <c r="AD636">
        <v>3</v>
      </c>
    </row>
    <row r="637" spans="1:30" x14ac:dyDescent="0.3">
      <c r="A637">
        <v>1062</v>
      </c>
      <c r="B637" t="s">
        <v>2795</v>
      </c>
      <c r="C637" t="s">
        <v>2796</v>
      </c>
      <c r="D637" s="6" t="str">
        <f>CONCATENATE(employee_data35[[#This Row],[FirstName]], "-",employee_data35[[#This Row],[LastName]] )</f>
        <v>Travis-Vasquez</v>
      </c>
      <c r="E637" s="1">
        <v>43603</v>
      </c>
      <c r="F637" s="1">
        <v>43844</v>
      </c>
      <c r="G637" s="7" t="str">
        <f>IF(ISBLANK(employee_data35[[#This Row],[ExitDate]]),"Yes","")</f>
        <v/>
      </c>
      <c r="H637" t="s">
        <v>2424</v>
      </c>
      <c r="I637" t="s">
        <v>2797</v>
      </c>
      <c r="J637" t="s">
        <v>2798</v>
      </c>
      <c r="K637" t="s">
        <v>89</v>
      </c>
      <c r="L637" s="6" t="str">
        <f>IF(ISBLANK(employee_data35[[#This Row],[ExitDate]]),"1","0")</f>
        <v>0</v>
      </c>
      <c r="M637" t="str">
        <f>IF(ISBLANK(employee_data35[[#This Row],[ExitDate]]),"Active","Tidak Active")</f>
        <v>Tidak Active</v>
      </c>
      <c r="N637" t="s">
        <v>52</v>
      </c>
      <c r="O637" t="s">
        <v>51</v>
      </c>
      <c r="P637" t="s">
        <v>52</v>
      </c>
      <c r="Q637" t="s">
        <v>99</v>
      </c>
      <c r="R637" t="s">
        <v>2799</v>
      </c>
      <c r="S637" t="s">
        <v>2428</v>
      </c>
      <c r="T637" t="s">
        <v>111</v>
      </c>
      <c r="U637" s="1">
        <v>25510</v>
      </c>
      <c r="V637" s="7" t="str">
        <f>CONCATENATE(employee_data35[[#This Row],[First-LastName]]&amp;" "&amp;employee_data35[[#This Row],[DOB]])</f>
        <v>Travis-Vasquez 25510</v>
      </c>
      <c r="W637" t="s">
        <v>40</v>
      </c>
      <c r="X637" t="s">
        <v>2800</v>
      </c>
      <c r="Y637" t="s">
        <v>55</v>
      </c>
      <c r="Z637">
        <v>59717</v>
      </c>
      <c r="AA637" t="s">
        <v>56</v>
      </c>
      <c r="AB637" t="s">
        <v>84</v>
      </c>
      <c r="AC637" t="s">
        <v>45</v>
      </c>
      <c r="AD637">
        <v>3</v>
      </c>
    </row>
    <row r="638" spans="1:30" x14ac:dyDescent="0.3">
      <c r="A638">
        <v>1063</v>
      </c>
      <c r="B638" t="s">
        <v>2801</v>
      </c>
      <c r="C638" t="s">
        <v>2802</v>
      </c>
      <c r="D638" s="6" t="str">
        <f>CONCATENATE(employee_data35[[#This Row],[FirstName]], "-",employee_data35[[#This Row],[LastName]] )</f>
        <v>Jazlene-Maynard</v>
      </c>
      <c r="E638" s="1">
        <v>44369</v>
      </c>
      <c r="F638" s="1"/>
      <c r="G638" s="7" t="str">
        <f>IF(ISBLANK(employee_data35[[#This Row],[ExitDate]]),"Yes","")</f>
        <v>Yes</v>
      </c>
      <c r="H638" t="s">
        <v>2424</v>
      </c>
      <c r="I638" t="s">
        <v>2803</v>
      </c>
      <c r="J638" t="s">
        <v>2804</v>
      </c>
      <c r="K638" t="s">
        <v>31</v>
      </c>
      <c r="L638" s="6" t="str">
        <f>IF(ISBLANK(employee_data35[[#This Row],[ExitDate]]),"1","0")</f>
        <v>1</v>
      </c>
      <c r="M638" t="str">
        <f>IF(ISBLANK(employee_data35[[#This Row],[ExitDate]]),"Active","Tidak Active")</f>
        <v>Active</v>
      </c>
      <c r="N638" t="s">
        <v>63</v>
      </c>
      <c r="O638" t="s">
        <v>64</v>
      </c>
      <c r="P638" t="s">
        <v>35</v>
      </c>
      <c r="Q638" t="s">
        <v>36</v>
      </c>
      <c r="R638" t="s">
        <v>37</v>
      </c>
      <c r="S638" t="s">
        <v>2428</v>
      </c>
      <c r="T638" t="s">
        <v>53</v>
      </c>
      <c r="U638" s="1">
        <v>16546</v>
      </c>
      <c r="V638" s="7" t="str">
        <f>CONCATENATE(employee_data35[[#This Row],[First-LastName]]&amp;" "&amp;employee_data35[[#This Row],[DOB]])</f>
        <v>Jazlene-Maynard 16546</v>
      </c>
      <c r="W638" t="s">
        <v>40</v>
      </c>
      <c r="X638" t="s">
        <v>226</v>
      </c>
      <c r="Y638" t="s">
        <v>42</v>
      </c>
      <c r="Z638">
        <v>15748</v>
      </c>
      <c r="AA638" t="s">
        <v>93</v>
      </c>
      <c r="AB638" t="s">
        <v>75</v>
      </c>
      <c r="AC638" t="s">
        <v>45</v>
      </c>
      <c r="AD638">
        <v>3</v>
      </c>
    </row>
    <row r="639" spans="1:30" x14ac:dyDescent="0.3">
      <c r="A639">
        <v>1064</v>
      </c>
      <c r="B639" t="s">
        <v>1956</v>
      </c>
      <c r="C639" t="s">
        <v>2805</v>
      </c>
      <c r="D639" s="6" t="str">
        <f>CONCATENATE(employee_data35[[#This Row],[FirstName]], "-",employee_data35[[#This Row],[LastName]] )</f>
        <v>Wyatt-Donovan</v>
      </c>
      <c r="E639" s="1">
        <v>44650</v>
      </c>
      <c r="F639" s="1">
        <v>44664</v>
      </c>
      <c r="G639" s="7" t="str">
        <f>IF(ISBLANK(employee_data35[[#This Row],[ExitDate]]),"Yes","")</f>
        <v/>
      </c>
      <c r="H639" t="s">
        <v>2424</v>
      </c>
      <c r="I639" t="s">
        <v>2806</v>
      </c>
      <c r="J639" t="s">
        <v>2807</v>
      </c>
      <c r="K639" t="s">
        <v>133</v>
      </c>
      <c r="L639" s="6" t="str">
        <f>IF(ISBLANK(employee_data35[[#This Row],[ExitDate]]),"1","0")</f>
        <v>0</v>
      </c>
      <c r="M639" t="str">
        <f>IF(ISBLANK(employee_data35[[#This Row],[ExitDate]]),"Active","Tidak Active")</f>
        <v>Tidak Active</v>
      </c>
      <c r="N639" t="s">
        <v>52</v>
      </c>
      <c r="O639" t="s">
        <v>51</v>
      </c>
      <c r="P639" t="s">
        <v>52</v>
      </c>
      <c r="Q639" t="s">
        <v>140</v>
      </c>
      <c r="R639" t="s">
        <v>2808</v>
      </c>
      <c r="S639" t="s">
        <v>2428</v>
      </c>
      <c r="T639" t="s">
        <v>90</v>
      </c>
      <c r="U639" s="1">
        <v>31832</v>
      </c>
      <c r="V639" s="7" t="str">
        <f>CONCATENATE(employee_data35[[#This Row],[First-LastName]]&amp;" "&amp;employee_data35[[#This Row],[DOB]])</f>
        <v>Wyatt-Donovan 31832</v>
      </c>
      <c r="W639" t="s">
        <v>40</v>
      </c>
      <c r="X639" t="s">
        <v>103</v>
      </c>
      <c r="Y639" t="s">
        <v>55</v>
      </c>
      <c r="Z639">
        <v>67106</v>
      </c>
      <c r="AA639" t="s">
        <v>43</v>
      </c>
      <c r="AB639" t="s">
        <v>104</v>
      </c>
      <c r="AC639" t="s">
        <v>45</v>
      </c>
      <c r="AD639">
        <v>3</v>
      </c>
    </row>
    <row r="640" spans="1:30" x14ac:dyDescent="0.3">
      <c r="A640">
        <v>1065</v>
      </c>
      <c r="B640" t="s">
        <v>1941</v>
      </c>
      <c r="C640" t="s">
        <v>2809</v>
      </c>
      <c r="D640" s="6" t="str">
        <f>CONCATENATE(employee_data35[[#This Row],[FirstName]], "-",employee_data35[[#This Row],[LastName]] )</f>
        <v>Nathaly-Cooper</v>
      </c>
      <c r="E640" s="1">
        <v>43340</v>
      </c>
      <c r="F640" s="1"/>
      <c r="G640" s="7" t="str">
        <f>IF(ISBLANK(employee_data35[[#This Row],[ExitDate]]),"Yes","")</f>
        <v>Yes</v>
      </c>
      <c r="H640" t="s">
        <v>2424</v>
      </c>
      <c r="I640" t="s">
        <v>2810</v>
      </c>
      <c r="J640" t="s">
        <v>2811</v>
      </c>
      <c r="K640" t="s">
        <v>50</v>
      </c>
      <c r="L640" s="6" t="str">
        <f>IF(ISBLANK(employee_data35[[#This Row],[ExitDate]]),"1","0")</f>
        <v>1</v>
      </c>
      <c r="M640" t="str">
        <f>IF(ISBLANK(employee_data35[[#This Row],[ExitDate]]),"Active","Tidak Active")</f>
        <v>Active</v>
      </c>
      <c r="N640" t="s">
        <v>33</v>
      </c>
      <c r="O640" t="s">
        <v>34</v>
      </c>
      <c r="P640" t="s">
        <v>35</v>
      </c>
      <c r="Q640" t="s">
        <v>36</v>
      </c>
      <c r="R640" t="s">
        <v>37</v>
      </c>
      <c r="S640" t="s">
        <v>2428</v>
      </c>
      <c r="T640" t="s">
        <v>111</v>
      </c>
      <c r="U640" s="1">
        <v>34876</v>
      </c>
      <c r="V640" s="7" t="str">
        <f>CONCATENATE(employee_data35[[#This Row],[First-LastName]]&amp;" "&amp;employee_data35[[#This Row],[DOB]])</f>
        <v>Nathaly-Cooper 34876</v>
      </c>
      <c r="W640" t="s">
        <v>40</v>
      </c>
      <c r="X640" t="s">
        <v>113</v>
      </c>
      <c r="Y640" t="s">
        <v>55</v>
      </c>
      <c r="Z640">
        <v>33438</v>
      </c>
      <c r="AA640" t="s">
        <v>74</v>
      </c>
      <c r="AB640" t="s">
        <v>44</v>
      </c>
      <c r="AC640" t="s">
        <v>45</v>
      </c>
      <c r="AD640">
        <v>3</v>
      </c>
    </row>
    <row r="641" spans="1:30" x14ac:dyDescent="0.3">
      <c r="A641">
        <v>1066</v>
      </c>
      <c r="B641" t="s">
        <v>2812</v>
      </c>
      <c r="C641" t="s">
        <v>901</v>
      </c>
      <c r="D641" s="6" t="str">
        <f>CONCATENATE(employee_data35[[#This Row],[FirstName]], "-",employee_data35[[#This Row],[LastName]] )</f>
        <v>Gage-Weeks</v>
      </c>
      <c r="E641" s="1">
        <v>44557</v>
      </c>
      <c r="F641" s="1">
        <v>44931</v>
      </c>
      <c r="G641" s="7" t="str">
        <f>IF(ISBLANK(employee_data35[[#This Row],[ExitDate]]),"Yes","")</f>
        <v/>
      </c>
      <c r="H641" t="s">
        <v>2424</v>
      </c>
      <c r="I641" t="s">
        <v>2813</v>
      </c>
      <c r="J641" t="s">
        <v>2814</v>
      </c>
      <c r="K641" t="s">
        <v>139</v>
      </c>
      <c r="L641" s="6" t="str">
        <f>IF(ISBLANK(employee_data35[[#This Row],[ExitDate]]),"1","0")</f>
        <v>0</v>
      </c>
      <c r="M641" t="str">
        <f>IF(ISBLANK(employee_data35[[#This Row],[ExitDate]]),"Active","Tidak Active")</f>
        <v>Tidak Active</v>
      </c>
      <c r="N641" t="s">
        <v>63</v>
      </c>
      <c r="O641" t="s">
        <v>34</v>
      </c>
      <c r="P641" t="s">
        <v>35</v>
      </c>
      <c r="Q641" t="s">
        <v>175</v>
      </c>
      <c r="R641" t="s">
        <v>2815</v>
      </c>
      <c r="S641" t="s">
        <v>2428</v>
      </c>
      <c r="T641" t="s">
        <v>332</v>
      </c>
      <c r="U641" s="1">
        <v>29699</v>
      </c>
      <c r="V641" s="7" t="str">
        <f>CONCATENATE(employee_data35[[#This Row],[First-LastName]]&amp;" "&amp;employee_data35[[#This Row],[DOB]])</f>
        <v>Gage-Weeks 29699</v>
      </c>
      <c r="W641" t="s">
        <v>40</v>
      </c>
      <c r="X641" t="s">
        <v>216</v>
      </c>
      <c r="Y641" t="s">
        <v>55</v>
      </c>
      <c r="Z641">
        <v>61106</v>
      </c>
      <c r="AA641" t="s">
        <v>56</v>
      </c>
      <c r="AB641" t="s">
        <v>75</v>
      </c>
      <c r="AC641" t="s">
        <v>45</v>
      </c>
      <c r="AD641">
        <v>3</v>
      </c>
    </row>
    <row r="642" spans="1:30" x14ac:dyDescent="0.3">
      <c r="A642">
        <v>1067</v>
      </c>
      <c r="B642" t="s">
        <v>2816</v>
      </c>
      <c r="C642" t="s">
        <v>601</v>
      </c>
      <c r="D642" s="6" t="str">
        <f>CONCATENATE(employee_data35[[#This Row],[FirstName]], "-",employee_data35[[#This Row],[LastName]] )</f>
        <v>Gavin-Frye</v>
      </c>
      <c r="E642" s="1">
        <v>44149</v>
      </c>
      <c r="F642" s="1"/>
      <c r="G642" s="7" t="str">
        <f>IF(ISBLANK(employee_data35[[#This Row],[ExitDate]]),"Yes","")</f>
        <v>Yes</v>
      </c>
      <c r="H642" t="s">
        <v>2424</v>
      </c>
      <c r="I642" t="s">
        <v>2817</v>
      </c>
      <c r="J642" t="s">
        <v>2818</v>
      </c>
      <c r="K642" t="s">
        <v>80</v>
      </c>
      <c r="L642" s="6" t="str">
        <f>IF(ISBLANK(employee_data35[[#This Row],[ExitDate]]),"1","0")</f>
        <v>1</v>
      </c>
      <c r="M642" t="str">
        <f>IF(ISBLANK(employee_data35[[#This Row],[ExitDate]]),"Active","Tidak Active")</f>
        <v>Active</v>
      </c>
      <c r="N642" t="s">
        <v>52</v>
      </c>
      <c r="O642" t="s">
        <v>51</v>
      </c>
      <c r="P642" t="s">
        <v>35</v>
      </c>
      <c r="Q642" t="s">
        <v>36</v>
      </c>
      <c r="R642" t="s">
        <v>37</v>
      </c>
      <c r="S642" t="s">
        <v>2428</v>
      </c>
      <c r="T642" t="s">
        <v>90</v>
      </c>
      <c r="U642" s="1">
        <v>17874</v>
      </c>
      <c r="V642" s="7" t="str">
        <f>CONCATENATE(employee_data35[[#This Row],[First-LastName]]&amp;" "&amp;employee_data35[[#This Row],[DOB]])</f>
        <v>Gavin-Frye 17874</v>
      </c>
      <c r="W642" t="s">
        <v>40</v>
      </c>
      <c r="X642" t="s">
        <v>103</v>
      </c>
      <c r="Y642" t="s">
        <v>42</v>
      </c>
      <c r="Z642">
        <v>25160</v>
      </c>
      <c r="AA642" t="s">
        <v>43</v>
      </c>
      <c r="AB642" t="s">
        <v>84</v>
      </c>
      <c r="AC642" t="s">
        <v>45</v>
      </c>
      <c r="AD642">
        <v>3</v>
      </c>
    </row>
    <row r="643" spans="1:30" x14ac:dyDescent="0.3">
      <c r="A643">
        <v>1068</v>
      </c>
      <c r="B643" t="s">
        <v>2819</v>
      </c>
      <c r="C643" t="s">
        <v>819</v>
      </c>
      <c r="D643" s="6" t="str">
        <f>CONCATENATE(employee_data35[[#This Row],[FirstName]], "-",employee_data35[[#This Row],[LastName]] )</f>
        <v>Amber-Ross</v>
      </c>
      <c r="E643" s="1">
        <v>44470</v>
      </c>
      <c r="F643" s="1"/>
      <c r="G643" s="7" t="str">
        <f>IF(ISBLANK(employee_data35[[#This Row],[ExitDate]]),"Yes","")</f>
        <v>Yes</v>
      </c>
      <c r="H643" t="s">
        <v>2424</v>
      </c>
      <c r="I643" t="s">
        <v>2820</v>
      </c>
      <c r="J643" t="s">
        <v>2821</v>
      </c>
      <c r="K643" t="s">
        <v>168</v>
      </c>
      <c r="L643" s="6" t="str">
        <f>IF(ISBLANK(employee_data35[[#This Row],[ExitDate]]),"1","0")</f>
        <v>1</v>
      </c>
      <c r="M643" t="str">
        <f>IF(ISBLANK(employee_data35[[#This Row],[ExitDate]]),"Active","Tidak Active")</f>
        <v>Active</v>
      </c>
      <c r="N643" t="s">
        <v>63</v>
      </c>
      <c r="O643" t="s">
        <v>64</v>
      </c>
      <c r="P643" t="s">
        <v>52</v>
      </c>
      <c r="Q643" t="s">
        <v>36</v>
      </c>
      <c r="R643" t="s">
        <v>37</v>
      </c>
      <c r="S643" t="s">
        <v>2428</v>
      </c>
      <c r="T643" t="s">
        <v>305</v>
      </c>
      <c r="U643" s="1">
        <v>36153</v>
      </c>
      <c r="V643" s="7" t="str">
        <f>CONCATENATE(employee_data35[[#This Row],[First-LastName]]&amp;" "&amp;employee_data35[[#This Row],[DOB]])</f>
        <v>Amber-Ross 36153</v>
      </c>
      <c r="W643" t="s">
        <v>40</v>
      </c>
      <c r="X643" t="s">
        <v>419</v>
      </c>
      <c r="Y643" t="s">
        <v>42</v>
      </c>
      <c r="Z643">
        <v>52694</v>
      </c>
      <c r="AA643" t="s">
        <v>93</v>
      </c>
      <c r="AB643" t="s">
        <v>44</v>
      </c>
      <c r="AC643" t="s">
        <v>45</v>
      </c>
      <c r="AD643">
        <v>3</v>
      </c>
    </row>
    <row r="644" spans="1:30" x14ac:dyDescent="0.3">
      <c r="A644">
        <v>1069</v>
      </c>
      <c r="B644" t="s">
        <v>1956</v>
      </c>
      <c r="C644" t="s">
        <v>2822</v>
      </c>
      <c r="D644" s="6" t="str">
        <f>CONCATENATE(employee_data35[[#This Row],[FirstName]], "-",employee_data35[[#This Row],[LastName]] )</f>
        <v>Wyatt-Edwards</v>
      </c>
      <c r="E644" s="1">
        <v>43386</v>
      </c>
      <c r="F644" s="1">
        <v>45074</v>
      </c>
      <c r="G644" s="7" t="str">
        <f>IF(ISBLANK(employee_data35[[#This Row],[ExitDate]]),"Yes","")</f>
        <v/>
      </c>
      <c r="H644" t="s">
        <v>2609</v>
      </c>
      <c r="I644" t="s">
        <v>2823</v>
      </c>
      <c r="J644" t="s">
        <v>2824</v>
      </c>
      <c r="K644" t="s">
        <v>98</v>
      </c>
      <c r="L644" s="6" t="str">
        <f>IF(ISBLANK(employee_data35[[#This Row],[ExitDate]]),"1","0")</f>
        <v>0</v>
      </c>
      <c r="M644" t="str">
        <f>IF(ISBLANK(employee_data35[[#This Row],[ExitDate]]),"Active","Tidak Active")</f>
        <v>Tidak Active</v>
      </c>
      <c r="N644" t="s">
        <v>63</v>
      </c>
      <c r="O644" t="s">
        <v>64</v>
      </c>
      <c r="P644" t="s">
        <v>52</v>
      </c>
      <c r="Q644" t="s">
        <v>126</v>
      </c>
      <c r="R644" t="s">
        <v>2825</v>
      </c>
      <c r="S644" t="s">
        <v>2428</v>
      </c>
      <c r="T644" t="s">
        <v>81</v>
      </c>
      <c r="U644" s="1">
        <v>27650</v>
      </c>
      <c r="V644" s="7" t="str">
        <f>CONCATENATE(employee_data35[[#This Row],[First-LastName]]&amp;" "&amp;employee_data35[[#This Row],[DOB]])</f>
        <v>Wyatt-Edwards 27650</v>
      </c>
      <c r="W644" t="s">
        <v>40</v>
      </c>
      <c r="X644" t="s">
        <v>226</v>
      </c>
      <c r="Y644" t="s">
        <v>42</v>
      </c>
      <c r="Z644">
        <v>30264</v>
      </c>
      <c r="AA644" t="s">
        <v>74</v>
      </c>
      <c r="AB644" t="s">
        <v>44</v>
      </c>
      <c r="AC644" t="s">
        <v>45</v>
      </c>
      <c r="AD644">
        <v>3</v>
      </c>
    </row>
    <row r="645" spans="1:30" x14ac:dyDescent="0.3">
      <c r="A645">
        <v>1070</v>
      </c>
      <c r="B645" t="s">
        <v>2826</v>
      </c>
      <c r="C645" t="s">
        <v>2827</v>
      </c>
      <c r="D645" s="6" t="str">
        <f>CONCATENATE(employee_data35[[#This Row],[FirstName]], "-",employee_data35[[#This Row],[LastName]] )</f>
        <v>Karla-Reed</v>
      </c>
      <c r="E645" s="1">
        <v>43449</v>
      </c>
      <c r="F645" s="1">
        <v>44709</v>
      </c>
      <c r="G645" s="7" t="str">
        <f>IF(ISBLANK(employee_data35[[#This Row],[ExitDate]]),"Yes","")</f>
        <v/>
      </c>
      <c r="H645" t="s">
        <v>2609</v>
      </c>
      <c r="I645" t="s">
        <v>2828</v>
      </c>
      <c r="J645" t="s">
        <v>2829</v>
      </c>
      <c r="K645" t="s">
        <v>118</v>
      </c>
      <c r="L645" s="6" t="str">
        <f>IF(ISBLANK(employee_data35[[#This Row],[ExitDate]]),"1","0")</f>
        <v>0</v>
      </c>
      <c r="M645" t="str">
        <f>IF(ISBLANK(employee_data35[[#This Row],[ExitDate]]),"Active","Tidak Active")</f>
        <v>Tidak Active</v>
      </c>
      <c r="N645" t="s">
        <v>63</v>
      </c>
      <c r="O645" t="s">
        <v>34</v>
      </c>
      <c r="P645" t="s">
        <v>35</v>
      </c>
      <c r="Q645" t="s">
        <v>126</v>
      </c>
      <c r="R645" t="s">
        <v>2830</v>
      </c>
      <c r="S645" t="s">
        <v>2428</v>
      </c>
      <c r="T645" t="s">
        <v>66</v>
      </c>
      <c r="U645" s="1">
        <v>36103</v>
      </c>
      <c r="V645" s="7" t="str">
        <f>CONCATENATE(employee_data35[[#This Row],[First-LastName]]&amp;" "&amp;employee_data35[[#This Row],[DOB]])</f>
        <v>Karla-Reed 36103</v>
      </c>
      <c r="W645" t="s">
        <v>40</v>
      </c>
      <c r="X645" t="s">
        <v>419</v>
      </c>
      <c r="Y645" t="s">
        <v>55</v>
      </c>
      <c r="Z645">
        <v>22326</v>
      </c>
      <c r="AA645" t="s">
        <v>93</v>
      </c>
      <c r="AB645" t="s">
        <v>84</v>
      </c>
      <c r="AC645" t="s">
        <v>45</v>
      </c>
      <c r="AD645">
        <v>3</v>
      </c>
    </row>
    <row r="646" spans="1:30" x14ac:dyDescent="0.3">
      <c r="A646">
        <v>1071</v>
      </c>
      <c r="B646" t="s">
        <v>2831</v>
      </c>
      <c r="C646" t="s">
        <v>438</v>
      </c>
      <c r="D646" s="6" t="str">
        <f>CONCATENATE(employee_data35[[#This Row],[FirstName]], "-",employee_data35[[#This Row],[LastName]] )</f>
        <v>Yadira-Mcmillan</v>
      </c>
      <c r="E646" s="1">
        <v>43552</v>
      </c>
      <c r="F646" s="1">
        <v>44121</v>
      </c>
      <c r="G646" s="7" t="str">
        <f>IF(ISBLANK(employee_data35[[#This Row],[ExitDate]]),"Yes","")</f>
        <v/>
      </c>
      <c r="H646" t="s">
        <v>2424</v>
      </c>
      <c r="I646" t="s">
        <v>2832</v>
      </c>
      <c r="J646" t="s">
        <v>2833</v>
      </c>
      <c r="K646" t="s">
        <v>62</v>
      </c>
      <c r="L646" s="6" t="str">
        <f>IF(ISBLANK(employee_data35[[#This Row],[ExitDate]]),"1","0")</f>
        <v>0</v>
      </c>
      <c r="M646" t="str">
        <f>IF(ISBLANK(employee_data35[[#This Row],[ExitDate]]),"Active","Tidak Active")</f>
        <v>Tidak Active</v>
      </c>
      <c r="N646" t="s">
        <v>33</v>
      </c>
      <c r="O646" t="s">
        <v>51</v>
      </c>
      <c r="P646" t="s">
        <v>52</v>
      </c>
      <c r="Q646" t="s">
        <v>99</v>
      </c>
      <c r="R646" t="s">
        <v>2834</v>
      </c>
      <c r="S646" t="s">
        <v>2428</v>
      </c>
      <c r="T646" t="s">
        <v>90</v>
      </c>
      <c r="U646" s="1">
        <v>25012</v>
      </c>
      <c r="V646" s="7" t="str">
        <f>CONCATENATE(employee_data35[[#This Row],[First-LastName]]&amp;" "&amp;employee_data35[[#This Row],[DOB]])</f>
        <v>Yadira-Mcmillan 25012</v>
      </c>
      <c r="W646" t="s">
        <v>40</v>
      </c>
      <c r="X646" t="s">
        <v>83</v>
      </c>
      <c r="Y646" t="s">
        <v>55</v>
      </c>
      <c r="Z646">
        <v>30139</v>
      </c>
      <c r="AA646" t="s">
        <v>93</v>
      </c>
      <c r="AB646" t="s">
        <v>84</v>
      </c>
      <c r="AC646" t="s">
        <v>45</v>
      </c>
      <c r="AD646">
        <v>3</v>
      </c>
    </row>
    <row r="647" spans="1:30" x14ac:dyDescent="0.3">
      <c r="A647">
        <v>1072</v>
      </c>
      <c r="B647" t="s">
        <v>2835</v>
      </c>
      <c r="C647" t="s">
        <v>387</v>
      </c>
      <c r="D647" s="6" t="str">
        <f>CONCATENATE(employee_data35[[#This Row],[FirstName]], "-",employee_data35[[#This Row],[LastName]] )</f>
        <v>Fernando-Mcconnell</v>
      </c>
      <c r="E647" s="1">
        <v>43461</v>
      </c>
      <c r="F647" s="1"/>
      <c r="G647" s="7" t="str">
        <f>IF(ISBLANK(employee_data35[[#This Row],[ExitDate]]),"Yes","")</f>
        <v>Yes</v>
      </c>
      <c r="H647" t="s">
        <v>2424</v>
      </c>
      <c r="I647" t="s">
        <v>2836</v>
      </c>
      <c r="J647" t="s">
        <v>2837</v>
      </c>
      <c r="K647" t="s">
        <v>89</v>
      </c>
      <c r="L647" s="6" t="str">
        <f>IF(ISBLANK(employee_data35[[#This Row],[ExitDate]]),"1","0")</f>
        <v>1</v>
      </c>
      <c r="M647" t="str">
        <f>IF(ISBLANK(employee_data35[[#This Row],[ExitDate]]),"Active","Tidak Active")</f>
        <v>Active</v>
      </c>
      <c r="N647" t="s">
        <v>52</v>
      </c>
      <c r="O647" t="s">
        <v>34</v>
      </c>
      <c r="P647" t="s">
        <v>52</v>
      </c>
      <c r="Q647" t="s">
        <v>36</v>
      </c>
      <c r="R647" t="s">
        <v>37</v>
      </c>
      <c r="S647" t="s">
        <v>2428</v>
      </c>
      <c r="T647" t="s">
        <v>90</v>
      </c>
      <c r="U647" s="1">
        <v>28145</v>
      </c>
      <c r="V647" s="7" t="str">
        <f>CONCATENATE(employee_data35[[#This Row],[First-LastName]]&amp;" "&amp;employee_data35[[#This Row],[DOB]])</f>
        <v>Fernando-Mcconnell 28145</v>
      </c>
      <c r="W647" t="s">
        <v>40</v>
      </c>
      <c r="X647" t="s">
        <v>216</v>
      </c>
      <c r="Y647" t="s">
        <v>42</v>
      </c>
      <c r="Z647">
        <v>93329</v>
      </c>
      <c r="AA647" t="s">
        <v>128</v>
      </c>
      <c r="AB647" t="s">
        <v>44</v>
      </c>
      <c r="AC647" t="s">
        <v>45</v>
      </c>
      <c r="AD647">
        <v>3</v>
      </c>
    </row>
    <row r="648" spans="1:30" x14ac:dyDescent="0.3">
      <c r="A648">
        <v>1073</v>
      </c>
      <c r="B648" t="s">
        <v>2838</v>
      </c>
      <c r="C648" t="s">
        <v>2839</v>
      </c>
      <c r="D648" s="6" t="str">
        <f>CONCATENATE(employee_data35[[#This Row],[FirstName]], "-",employee_data35[[#This Row],[LastName]] )</f>
        <v>Sean-Bean</v>
      </c>
      <c r="E648" s="1">
        <v>43596</v>
      </c>
      <c r="F648" s="1"/>
      <c r="G648" s="7" t="str">
        <f>IF(ISBLANK(employee_data35[[#This Row],[ExitDate]]),"Yes","")</f>
        <v>Yes</v>
      </c>
      <c r="H648" t="s">
        <v>2424</v>
      </c>
      <c r="I648" t="s">
        <v>2840</v>
      </c>
      <c r="J648" t="s">
        <v>2841</v>
      </c>
      <c r="K648" t="s">
        <v>31</v>
      </c>
      <c r="L648" s="6" t="str">
        <f>IF(ISBLANK(employee_data35[[#This Row],[ExitDate]]),"1","0")</f>
        <v>1</v>
      </c>
      <c r="M648" t="str">
        <f>IF(ISBLANK(employee_data35[[#This Row],[ExitDate]]),"Active","Tidak Active")</f>
        <v>Active</v>
      </c>
      <c r="N648" t="s">
        <v>63</v>
      </c>
      <c r="O648" t="s">
        <v>51</v>
      </c>
      <c r="P648" t="s">
        <v>63</v>
      </c>
      <c r="Q648" t="s">
        <v>36</v>
      </c>
      <c r="R648" t="s">
        <v>37</v>
      </c>
      <c r="S648" t="s">
        <v>2428</v>
      </c>
      <c r="T648" t="s">
        <v>90</v>
      </c>
      <c r="U648" s="1">
        <v>36062</v>
      </c>
      <c r="V648" s="7" t="str">
        <f>CONCATENATE(employee_data35[[#This Row],[First-LastName]]&amp;" "&amp;employee_data35[[#This Row],[DOB]])</f>
        <v>Sean-Bean 36062</v>
      </c>
      <c r="W648" t="s">
        <v>40</v>
      </c>
      <c r="X648" t="s">
        <v>226</v>
      </c>
      <c r="Y648" t="s">
        <v>55</v>
      </c>
      <c r="Z648">
        <v>67825</v>
      </c>
      <c r="AA648" t="s">
        <v>43</v>
      </c>
      <c r="AB648" t="s">
        <v>75</v>
      </c>
      <c r="AC648" t="s">
        <v>45</v>
      </c>
      <c r="AD648">
        <v>3</v>
      </c>
    </row>
    <row r="649" spans="1:30" x14ac:dyDescent="0.3">
      <c r="A649">
        <v>1074</v>
      </c>
      <c r="B649" t="s">
        <v>2842</v>
      </c>
      <c r="C649" t="s">
        <v>2843</v>
      </c>
      <c r="D649" s="6" t="str">
        <f>CONCATENATE(employee_data35[[#This Row],[FirstName]], "-",employee_data35[[#This Row],[LastName]] )</f>
        <v>Lilianna-Mccall</v>
      </c>
      <c r="E649" s="1">
        <v>44246</v>
      </c>
      <c r="F649" s="1">
        <v>44981</v>
      </c>
      <c r="G649" s="7" t="str">
        <f>IF(ISBLANK(employee_data35[[#This Row],[ExitDate]]),"Yes","")</f>
        <v/>
      </c>
      <c r="H649" t="s">
        <v>2424</v>
      </c>
      <c r="I649" t="s">
        <v>2844</v>
      </c>
      <c r="J649" t="s">
        <v>2845</v>
      </c>
      <c r="K649" t="s">
        <v>133</v>
      </c>
      <c r="L649" s="6" t="str">
        <f>IF(ISBLANK(employee_data35[[#This Row],[ExitDate]]),"1","0")</f>
        <v>0</v>
      </c>
      <c r="M649" t="str">
        <f>IF(ISBLANK(employee_data35[[#This Row],[ExitDate]]),"Active","Tidak Active")</f>
        <v>Tidak Active</v>
      </c>
      <c r="N649" t="s">
        <v>63</v>
      </c>
      <c r="O649" t="s">
        <v>51</v>
      </c>
      <c r="P649" t="s">
        <v>35</v>
      </c>
      <c r="Q649" t="s">
        <v>175</v>
      </c>
      <c r="R649" t="s">
        <v>2846</v>
      </c>
      <c r="S649" t="s">
        <v>2428</v>
      </c>
      <c r="T649" t="s">
        <v>81</v>
      </c>
      <c r="U649" s="1">
        <v>30505</v>
      </c>
      <c r="V649" s="7" t="str">
        <f>CONCATENATE(employee_data35[[#This Row],[First-LastName]]&amp;" "&amp;employee_data35[[#This Row],[DOB]])</f>
        <v>Lilianna-Mccall 30505</v>
      </c>
      <c r="W649" t="s">
        <v>40</v>
      </c>
      <c r="X649" t="s">
        <v>83</v>
      </c>
      <c r="Y649" t="s">
        <v>55</v>
      </c>
      <c r="Z649">
        <v>86545</v>
      </c>
      <c r="AA649" t="s">
        <v>128</v>
      </c>
      <c r="AB649" t="s">
        <v>104</v>
      </c>
      <c r="AC649" t="s">
        <v>45</v>
      </c>
      <c r="AD649">
        <v>3</v>
      </c>
    </row>
    <row r="650" spans="1:30" x14ac:dyDescent="0.3">
      <c r="A650">
        <v>1075</v>
      </c>
      <c r="B650" t="s">
        <v>2847</v>
      </c>
      <c r="C650" t="s">
        <v>347</v>
      </c>
      <c r="D650" s="6" t="str">
        <f>CONCATENATE(employee_data35[[#This Row],[FirstName]], "-",employee_data35[[#This Row],[LastName]] )</f>
        <v>Salvador-Thomas</v>
      </c>
      <c r="E650" s="1">
        <v>44870</v>
      </c>
      <c r="F650" s="1">
        <v>45032</v>
      </c>
      <c r="G650" s="7" t="str">
        <f>IF(ISBLANK(employee_data35[[#This Row],[ExitDate]]),"Yes","")</f>
        <v/>
      </c>
      <c r="H650" t="s">
        <v>2424</v>
      </c>
      <c r="I650" t="s">
        <v>2848</v>
      </c>
      <c r="J650" t="s">
        <v>2849</v>
      </c>
      <c r="K650" t="s">
        <v>50</v>
      </c>
      <c r="L650" s="6" t="str">
        <f>IF(ISBLANK(employee_data35[[#This Row],[ExitDate]]),"1","0")</f>
        <v>0</v>
      </c>
      <c r="M650" t="str">
        <f>IF(ISBLANK(employee_data35[[#This Row],[ExitDate]]),"Active","Tidak Active")</f>
        <v>Tidak Active</v>
      </c>
      <c r="N650" t="s">
        <v>52</v>
      </c>
      <c r="O650" t="s">
        <v>64</v>
      </c>
      <c r="P650" t="s">
        <v>63</v>
      </c>
      <c r="Q650" t="s">
        <v>99</v>
      </c>
      <c r="R650" t="s">
        <v>2850</v>
      </c>
      <c r="S650" t="s">
        <v>2428</v>
      </c>
      <c r="T650" t="s">
        <v>111</v>
      </c>
      <c r="U650" s="1">
        <v>24951</v>
      </c>
      <c r="V650" s="7" t="str">
        <f>CONCATENATE(employee_data35[[#This Row],[First-LastName]]&amp;" "&amp;employee_data35[[#This Row],[DOB]])</f>
        <v>Salvador-Thomas 24951</v>
      </c>
      <c r="W650" t="s">
        <v>40</v>
      </c>
      <c r="X650" t="s">
        <v>113</v>
      </c>
      <c r="Y650" t="s">
        <v>55</v>
      </c>
      <c r="Z650">
        <v>76670</v>
      </c>
      <c r="AA650" t="s">
        <v>128</v>
      </c>
      <c r="AB650" t="s">
        <v>84</v>
      </c>
      <c r="AC650" t="s">
        <v>45</v>
      </c>
      <c r="AD650">
        <v>3</v>
      </c>
    </row>
    <row r="651" spans="1:30" x14ac:dyDescent="0.3">
      <c r="A651">
        <v>1076</v>
      </c>
      <c r="B651" t="s">
        <v>2851</v>
      </c>
      <c r="C651" t="s">
        <v>2852</v>
      </c>
      <c r="D651" s="6" t="str">
        <f>CONCATENATE(employee_data35[[#This Row],[FirstName]], "-",employee_data35[[#This Row],[LastName]] )</f>
        <v>Jair-Silva</v>
      </c>
      <c r="E651" s="1">
        <v>43912</v>
      </c>
      <c r="F651" s="1">
        <v>44102</v>
      </c>
      <c r="G651" s="7" t="str">
        <f>IF(ISBLANK(employee_data35[[#This Row],[ExitDate]]),"Yes","")</f>
        <v/>
      </c>
      <c r="H651" t="s">
        <v>2424</v>
      </c>
      <c r="I651" t="s">
        <v>2853</v>
      </c>
      <c r="J651" t="s">
        <v>2854</v>
      </c>
      <c r="K651" t="s">
        <v>139</v>
      </c>
      <c r="L651" s="6" t="str">
        <f>IF(ISBLANK(employee_data35[[#This Row],[ExitDate]]),"1","0")</f>
        <v>0</v>
      </c>
      <c r="M651" t="str">
        <f>IF(ISBLANK(employee_data35[[#This Row],[ExitDate]]),"Active","Tidak Active")</f>
        <v>Tidak Active</v>
      </c>
      <c r="N651" t="s">
        <v>33</v>
      </c>
      <c r="O651" t="s">
        <v>34</v>
      </c>
      <c r="P651" t="s">
        <v>52</v>
      </c>
      <c r="Q651" t="s">
        <v>140</v>
      </c>
      <c r="R651" t="s">
        <v>2855</v>
      </c>
      <c r="S651" t="s">
        <v>2428</v>
      </c>
      <c r="T651" t="s">
        <v>101</v>
      </c>
      <c r="U651" s="1">
        <v>15734</v>
      </c>
      <c r="V651" s="7" t="str">
        <f>CONCATENATE(employee_data35[[#This Row],[First-LastName]]&amp;" "&amp;employee_data35[[#This Row],[DOB]])</f>
        <v>Jair-Silva 15734</v>
      </c>
      <c r="W651" t="s">
        <v>40</v>
      </c>
      <c r="X651" t="s">
        <v>613</v>
      </c>
      <c r="Y651" t="s">
        <v>42</v>
      </c>
      <c r="Z651">
        <v>29368</v>
      </c>
      <c r="AA651" t="s">
        <v>43</v>
      </c>
      <c r="AB651" t="s">
        <v>44</v>
      </c>
      <c r="AC651" t="s">
        <v>45</v>
      </c>
      <c r="AD651">
        <v>3</v>
      </c>
    </row>
    <row r="652" spans="1:30" x14ac:dyDescent="0.3">
      <c r="A652">
        <v>1077</v>
      </c>
      <c r="B652" t="s">
        <v>1849</v>
      </c>
      <c r="C652" t="s">
        <v>2856</v>
      </c>
      <c r="D652" s="6" t="str">
        <f>CONCATENATE(employee_data35[[#This Row],[FirstName]], "-",employee_data35[[#This Row],[LastName]] )</f>
        <v>Derek-Moreno</v>
      </c>
      <c r="E652" s="1">
        <v>43498</v>
      </c>
      <c r="F652" s="1"/>
      <c r="G652" s="7" t="str">
        <f>IF(ISBLANK(employee_data35[[#This Row],[ExitDate]]),"Yes","")</f>
        <v>Yes</v>
      </c>
      <c r="H652" t="s">
        <v>2424</v>
      </c>
      <c r="I652" t="s">
        <v>2857</v>
      </c>
      <c r="J652" t="s">
        <v>2858</v>
      </c>
      <c r="K652" t="s">
        <v>80</v>
      </c>
      <c r="L652" s="6" t="str">
        <f>IF(ISBLANK(employee_data35[[#This Row],[ExitDate]]),"1","0")</f>
        <v>1</v>
      </c>
      <c r="M652" t="str">
        <f>IF(ISBLANK(employee_data35[[#This Row],[ExitDate]]),"Active","Tidak Active")</f>
        <v>Active</v>
      </c>
      <c r="N652" t="s">
        <v>33</v>
      </c>
      <c r="O652" t="s">
        <v>64</v>
      </c>
      <c r="P652" t="s">
        <v>35</v>
      </c>
      <c r="Q652" t="s">
        <v>36</v>
      </c>
      <c r="R652" t="s">
        <v>37</v>
      </c>
      <c r="S652" t="s">
        <v>2428</v>
      </c>
      <c r="T652" t="s">
        <v>594</v>
      </c>
      <c r="U652" s="1">
        <v>33734</v>
      </c>
      <c r="V652" s="7" t="str">
        <f>CONCATENATE(employee_data35[[#This Row],[First-LastName]]&amp;" "&amp;employee_data35[[#This Row],[DOB]])</f>
        <v>Derek-Moreno 33734</v>
      </c>
      <c r="W652" t="s">
        <v>40</v>
      </c>
      <c r="X652" t="s">
        <v>226</v>
      </c>
      <c r="Y652" t="s">
        <v>42</v>
      </c>
      <c r="Z652">
        <v>97585</v>
      </c>
      <c r="AA652" t="s">
        <v>93</v>
      </c>
      <c r="AB652" t="s">
        <v>75</v>
      </c>
      <c r="AC652" t="s">
        <v>45</v>
      </c>
      <c r="AD652">
        <v>3</v>
      </c>
    </row>
    <row r="653" spans="1:30" x14ac:dyDescent="0.3">
      <c r="A653">
        <v>1078</v>
      </c>
      <c r="B653" t="s">
        <v>2085</v>
      </c>
      <c r="C653" t="s">
        <v>1543</v>
      </c>
      <c r="D653" s="6" t="str">
        <f>CONCATENATE(employee_data35[[#This Row],[FirstName]], "-",employee_data35[[#This Row],[LastName]] )</f>
        <v>Litzy-Conner</v>
      </c>
      <c r="E653" s="1">
        <v>43885</v>
      </c>
      <c r="F653" s="1">
        <v>44363</v>
      </c>
      <c r="G653" s="7" t="str">
        <f>IF(ISBLANK(employee_data35[[#This Row],[ExitDate]]),"Yes","")</f>
        <v/>
      </c>
      <c r="H653" t="s">
        <v>2424</v>
      </c>
      <c r="I653" t="s">
        <v>2859</v>
      </c>
      <c r="J653" t="s">
        <v>2860</v>
      </c>
      <c r="K653" t="s">
        <v>168</v>
      </c>
      <c r="L653" s="6" t="str">
        <f>IF(ISBLANK(employee_data35[[#This Row],[ExitDate]]),"1","0")</f>
        <v>0</v>
      </c>
      <c r="M653" t="str">
        <f>IF(ISBLANK(employee_data35[[#This Row],[ExitDate]]),"Active","Tidak Active")</f>
        <v>Tidak Active</v>
      </c>
      <c r="N653" t="s">
        <v>33</v>
      </c>
      <c r="O653" t="s">
        <v>34</v>
      </c>
      <c r="P653" t="s">
        <v>35</v>
      </c>
      <c r="Q653" t="s">
        <v>175</v>
      </c>
      <c r="R653" t="s">
        <v>2861</v>
      </c>
      <c r="S653" t="s">
        <v>2428</v>
      </c>
      <c r="T653" t="s">
        <v>53</v>
      </c>
      <c r="U653" s="1">
        <v>35508</v>
      </c>
      <c r="V653" s="7" t="str">
        <f>CONCATENATE(employee_data35[[#This Row],[First-LastName]]&amp;" "&amp;employee_data35[[#This Row],[DOB]])</f>
        <v>Litzy-Conner 35508</v>
      </c>
      <c r="W653" t="s">
        <v>40</v>
      </c>
      <c r="X653" t="s">
        <v>226</v>
      </c>
      <c r="Y653" t="s">
        <v>42</v>
      </c>
      <c r="Z653">
        <v>42710</v>
      </c>
      <c r="AA653" t="s">
        <v>128</v>
      </c>
      <c r="AB653" t="s">
        <v>104</v>
      </c>
      <c r="AC653" t="s">
        <v>45</v>
      </c>
      <c r="AD653">
        <v>3</v>
      </c>
    </row>
    <row r="654" spans="1:30" x14ac:dyDescent="0.3">
      <c r="A654">
        <v>1079</v>
      </c>
      <c r="B654" t="s">
        <v>2663</v>
      </c>
      <c r="C654" t="s">
        <v>2862</v>
      </c>
      <c r="D654" s="6" t="str">
        <f>CONCATENATE(employee_data35[[#This Row],[FirstName]], "-",employee_data35[[#This Row],[LastName]] )</f>
        <v>Joanna-Burnett</v>
      </c>
      <c r="E654" s="1">
        <v>44293</v>
      </c>
      <c r="F654" s="1">
        <v>44682</v>
      </c>
      <c r="G654" s="7" t="str">
        <f>IF(ISBLANK(employee_data35[[#This Row],[ExitDate]]),"Yes","")</f>
        <v/>
      </c>
      <c r="H654" t="s">
        <v>2609</v>
      </c>
      <c r="I654" t="s">
        <v>2863</v>
      </c>
      <c r="J654" t="s">
        <v>2864</v>
      </c>
      <c r="K654" t="s">
        <v>98</v>
      </c>
      <c r="L654" s="6" t="str">
        <f>IF(ISBLANK(employee_data35[[#This Row],[ExitDate]]),"1","0")</f>
        <v>0</v>
      </c>
      <c r="M654" t="str">
        <f>IF(ISBLANK(employee_data35[[#This Row],[ExitDate]]),"Active","Tidak Active")</f>
        <v>Tidak Active</v>
      </c>
      <c r="N654" t="s">
        <v>52</v>
      </c>
      <c r="O654" t="s">
        <v>64</v>
      </c>
      <c r="P654" t="s">
        <v>63</v>
      </c>
      <c r="Q654" t="s">
        <v>126</v>
      </c>
      <c r="R654" t="s">
        <v>2865</v>
      </c>
      <c r="S654" t="s">
        <v>2428</v>
      </c>
      <c r="T654" t="s">
        <v>242</v>
      </c>
      <c r="U654" s="1">
        <v>36627</v>
      </c>
      <c r="V654" s="7" t="str">
        <f>CONCATENATE(employee_data35[[#This Row],[First-LastName]]&amp;" "&amp;employee_data35[[#This Row],[DOB]])</f>
        <v>Joanna-Burnett 36627</v>
      </c>
      <c r="W654" t="s">
        <v>40</v>
      </c>
      <c r="X654" t="s">
        <v>243</v>
      </c>
      <c r="Y654" t="s">
        <v>42</v>
      </c>
      <c r="Z654">
        <v>21279</v>
      </c>
      <c r="AA654" t="s">
        <v>56</v>
      </c>
      <c r="AB654" t="s">
        <v>104</v>
      </c>
      <c r="AC654" t="s">
        <v>45</v>
      </c>
      <c r="AD654">
        <v>3</v>
      </c>
    </row>
    <row r="655" spans="1:30" x14ac:dyDescent="0.3">
      <c r="A655">
        <v>1080</v>
      </c>
      <c r="B655" t="s">
        <v>864</v>
      </c>
      <c r="C655" t="s">
        <v>2644</v>
      </c>
      <c r="D655" s="6" t="str">
        <f>CONCATENATE(employee_data35[[#This Row],[FirstName]], "-",employee_data35[[#This Row],[LastName]] )</f>
        <v>Abdullah-Frederick</v>
      </c>
      <c r="E655" s="1">
        <v>44149</v>
      </c>
      <c r="F655" s="1"/>
      <c r="G655" s="7" t="str">
        <f>IF(ISBLANK(employee_data35[[#This Row],[ExitDate]]),"Yes","")</f>
        <v>Yes</v>
      </c>
      <c r="H655" t="s">
        <v>2609</v>
      </c>
      <c r="I655" t="s">
        <v>2866</v>
      </c>
      <c r="J655" t="s">
        <v>2867</v>
      </c>
      <c r="K655" t="s">
        <v>118</v>
      </c>
      <c r="L655" s="6" t="str">
        <f>IF(ISBLANK(employee_data35[[#This Row],[ExitDate]]),"1","0")</f>
        <v>1</v>
      </c>
      <c r="M655" t="str">
        <f>IF(ISBLANK(employee_data35[[#This Row],[ExitDate]]),"Active","Tidak Active")</f>
        <v>Active</v>
      </c>
      <c r="N655" t="s">
        <v>52</v>
      </c>
      <c r="O655" t="s">
        <v>34</v>
      </c>
      <c r="P655" t="s">
        <v>63</v>
      </c>
      <c r="Q655" t="s">
        <v>36</v>
      </c>
      <c r="R655" t="s">
        <v>37</v>
      </c>
      <c r="S655" t="s">
        <v>2428</v>
      </c>
      <c r="T655" t="s">
        <v>231</v>
      </c>
      <c r="U655" s="1">
        <v>32359</v>
      </c>
      <c r="V655" s="7" t="str">
        <f>CONCATENATE(employee_data35[[#This Row],[First-LastName]]&amp;" "&amp;employee_data35[[#This Row],[DOB]])</f>
        <v>Abdullah-Frederick 32359</v>
      </c>
      <c r="W655" t="s">
        <v>40</v>
      </c>
      <c r="X655" t="s">
        <v>113</v>
      </c>
      <c r="Y655" t="s">
        <v>55</v>
      </c>
      <c r="Z655">
        <v>17976</v>
      </c>
      <c r="AA655" t="s">
        <v>93</v>
      </c>
      <c r="AB655" t="s">
        <v>44</v>
      </c>
      <c r="AC655" t="s">
        <v>45</v>
      </c>
      <c r="AD655">
        <v>3</v>
      </c>
    </row>
    <row r="656" spans="1:30" x14ac:dyDescent="0.3">
      <c r="A656">
        <v>1081</v>
      </c>
      <c r="B656" t="s">
        <v>2868</v>
      </c>
      <c r="C656" t="s">
        <v>2869</v>
      </c>
      <c r="D656" s="6" t="str">
        <f>CONCATENATE(employee_data35[[#This Row],[FirstName]], "-",employee_data35[[#This Row],[LastName]] )</f>
        <v>Armani-Porter</v>
      </c>
      <c r="E656" s="1">
        <v>44578</v>
      </c>
      <c r="F656" s="1">
        <v>44783</v>
      </c>
      <c r="G656" s="7" t="str">
        <f>IF(ISBLANK(employee_data35[[#This Row],[ExitDate]]),"Yes","")</f>
        <v/>
      </c>
      <c r="H656" t="s">
        <v>2424</v>
      </c>
      <c r="I656" t="s">
        <v>2870</v>
      </c>
      <c r="J656" t="s">
        <v>2871</v>
      </c>
      <c r="K656" t="s">
        <v>50</v>
      </c>
      <c r="L656" s="6" t="str">
        <f>IF(ISBLANK(employee_data35[[#This Row],[ExitDate]]),"1","0")</f>
        <v>0</v>
      </c>
      <c r="M656" t="str">
        <f>IF(ISBLANK(employee_data35[[#This Row],[ExitDate]]),"Active","Tidak Active")</f>
        <v>Tidak Active</v>
      </c>
      <c r="N656" t="s">
        <v>33</v>
      </c>
      <c r="O656" t="s">
        <v>64</v>
      </c>
      <c r="P656" t="s">
        <v>52</v>
      </c>
      <c r="Q656" t="s">
        <v>99</v>
      </c>
      <c r="R656" t="s">
        <v>2872</v>
      </c>
      <c r="S656" t="s">
        <v>2428</v>
      </c>
      <c r="T656" t="s">
        <v>81</v>
      </c>
      <c r="U656" s="1">
        <v>23978</v>
      </c>
      <c r="V656" s="7" t="str">
        <f>CONCATENATE(employee_data35[[#This Row],[First-LastName]]&amp;" "&amp;employee_data35[[#This Row],[DOB]])</f>
        <v>Armani-Porter 23978</v>
      </c>
      <c r="W656" t="s">
        <v>40</v>
      </c>
      <c r="X656" t="s">
        <v>83</v>
      </c>
      <c r="Y656" t="s">
        <v>55</v>
      </c>
      <c r="Z656">
        <v>53628</v>
      </c>
      <c r="AA656" t="s">
        <v>128</v>
      </c>
      <c r="AB656" t="s">
        <v>104</v>
      </c>
      <c r="AC656" t="s">
        <v>45</v>
      </c>
      <c r="AD656">
        <v>3</v>
      </c>
    </row>
    <row r="657" spans="1:30" x14ac:dyDescent="0.3">
      <c r="A657">
        <v>1082</v>
      </c>
      <c r="B657" t="s">
        <v>2529</v>
      </c>
      <c r="C657" t="s">
        <v>2873</v>
      </c>
      <c r="D657" s="6" t="str">
        <f>CONCATENATE(employee_data35[[#This Row],[FirstName]], "-",employee_data35[[#This Row],[LastName]] )</f>
        <v>Taylor-Sanders</v>
      </c>
      <c r="E657" s="1">
        <v>44441</v>
      </c>
      <c r="F657" s="1">
        <v>45104</v>
      </c>
      <c r="G657" s="7" t="str">
        <f>IF(ISBLANK(employee_data35[[#This Row],[ExitDate]]),"Yes","")</f>
        <v/>
      </c>
      <c r="H657" t="s">
        <v>2424</v>
      </c>
      <c r="I657" t="s">
        <v>2874</v>
      </c>
      <c r="J657" t="s">
        <v>2875</v>
      </c>
      <c r="K657" t="s">
        <v>139</v>
      </c>
      <c r="L657" s="6" t="str">
        <f>IF(ISBLANK(employee_data35[[#This Row],[ExitDate]]),"1","0")</f>
        <v>0</v>
      </c>
      <c r="M657" t="str">
        <f>IF(ISBLANK(employee_data35[[#This Row],[ExitDate]]),"Active","Tidak Active")</f>
        <v>Tidak Active</v>
      </c>
      <c r="N657" t="s">
        <v>52</v>
      </c>
      <c r="O657" t="s">
        <v>64</v>
      </c>
      <c r="P657" t="s">
        <v>52</v>
      </c>
      <c r="Q657" t="s">
        <v>140</v>
      </c>
      <c r="R657" t="s">
        <v>2876</v>
      </c>
      <c r="S657" t="s">
        <v>2428</v>
      </c>
      <c r="T657" t="s">
        <v>81</v>
      </c>
      <c r="U657" s="1">
        <v>27822</v>
      </c>
      <c r="V657" s="7" t="str">
        <f>CONCATENATE(employee_data35[[#This Row],[First-LastName]]&amp;" "&amp;employee_data35[[#This Row],[DOB]])</f>
        <v>Taylor-Sanders 27822</v>
      </c>
      <c r="W657" t="s">
        <v>40</v>
      </c>
      <c r="X657" t="s">
        <v>103</v>
      </c>
      <c r="Y657" t="s">
        <v>55</v>
      </c>
      <c r="Z657">
        <v>84761</v>
      </c>
      <c r="AA657" t="s">
        <v>74</v>
      </c>
      <c r="AB657" t="s">
        <v>84</v>
      </c>
      <c r="AC657" t="s">
        <v>45</v>
      </c>
      <c r="AD657">
        <v>3</v>
      </c>
    </row>
    <row r="658" spans="1:30" x14ac:dyDescent="0.3">
      <c r="A658">
        <v>1083</v>
      </c>
      <c r="B658" t="s">
        <v>2877</v>
      </c>
      <c r="C658" t="s">
        <v>699</v>
      </c>
      <c r="D658" s="6" t="str">
        <f>CONCATENATE(employee_data35[[#This Row],[FirstName]], "-",employee_data35[[#This Row],[LastName]] )</f>
        <v>Iliana-Randall</v>
      </c>
      <c r="E658" s="1">
        <v>45137</v>
      </c>
      <c r="F658" s="1"/>
      <c r="G658" s="7" t="str">
        <f>IF(ISBLANK(employee_data35[[#This Row],[ExitDate]]),"Yes","")</f>
        <v>Yes</v>
      </c>
      <c r="H658" t="s">
        <v>2424</v>
      </c>
      <c r="I658" t="s">
        <v>2878</v>
      </c>
      <c r="J658" t="s">
        <v>2879</v>
      </c>
      <c r="K658" t="s">
        <v>118</v>
      </c>
      <c r="L658" s="6" t="str">
        <f>IF(ISBLANK(employee_data35[[#This Row],[ExitDate]]),"1","0")</f>
        <v>1</v>
      </c>
      <c r="M658" t="str">
        <f>IF(ISBLANK(employee_data35[[#This Row],[ExitDate]]),"Active","Tidak Active")</f>
        <v>Active</v>
      </c>
      <c r="N658" t="s">
        <v>52</v>
      </c>
      <c r="O658" t="s">
        <v>51</v>
      </c>
      <c r="P658" t="s">
        <v>63</v>
      </c>
      <c r="Q658" t="s">
        <v>36</v>
      </c>
      <c r="R658" t="s">
        <v>37</v>
      </c>
      <c r="S658" t="s">
        <v>2428</v>
      </c>
      <c r="T658" t="s">
        <v>53</v>
      </c>
      <c r="U658" s="1">
        <v>23020</v>
      </c>
      <c r="V658" s="7" t="str">
        <f>CONCATENATE(employee_data35[[#This Row],[First-LastName]]&amp;" "&amp;employee_data35[[#This Row],[DOB]])</f>
        <v>Iliana-Randall 23020</v>
      </c>
      <c r="W658" t="s">
        <v>40</v>
      </c>
      <c r="X658" t="s">
        <v>6</v>
      </c>
      <c r="Y658" t="s">
        <v>42</v>
      </c>
      <c r="Z658">
        <v>2187</v>
      </c>
      <c r="AA658" t="s">
        <v>128</v>
      </c>
      <c r="AB658" t="s">
        <v>104</v>
      </c>
      <c r="AC658" t="s">
        <v>45</v>
      </c>
      <c r="AD658">
        <v>3</v>
      </c>
    </row>
    <row r="659" spans="1:30" x14ac:dyDescent="0.3">
      <c r="A659">
        <v>1084</v>
      </c>
      <c r="B659" t="s">
        <v>2572</v>
      </c>
      <c r="C659" t="s">
        <v>2880</v>
      </c>
      <c r="D659" s="6" t="str">
        <f>CONCATENATE(employee_data35[[#This Row],[FirstName]], "-",employee_data35[[#This Row],[LastName]] )</f>
        <v>Luke-Henderson</v>
      </c>
      <c r="E659" s="1">
        <v>45104</v>
      </c>
      <c r="F659" s="1"/>
      <c r="G659" s="7" t="str">
        <f>IF(ISBLANK(employee_data35[[#This Row],[ExitDate]]),"Yes","")</f>
        <v>Yes</v>
      </c>
      <c r="H659" t="s">
        <v>2424</v>
      </c>
      <c r="I659" t="s">
        <v>2881</v>
      </c>
      <c r="J659" t="s">
        <v>2882</v>
      </c>
      <c r="K659" t="s">
        <v>62</v>
      </c>
      <c r="L659" s="6" t="str">
        <f>IF(ISBLANK(employee_data35[[#This Row],[ExitDate]]),"1","0")</f>
        <v>1</v>
      </c>
      <c r="M659" t="str">
        <f>IF(ISBLANK(employee_data35[[#This Row],[ExitDate]]),"Active","Tidak Active")</f>
        <v>Active</v>
      </c>
      <c r="N659" t="s">
        <v>33</v>
      </c>
      <c r="O659" t="s">
        <v>34</v>
      </c>
      <c r="P659" t="s">
        <v>52</v>
      </c>
      <c r="Q659" t="s">
        <v>36</v>
      </c>
      <c r="R659" t="s">
        <v>37</v>
      </c>
      <c r="S659" t="s">
        <v>2428</v>
      </c>
      <c r="T659" t="s">
        <v>119</v>
      </c>
      <c r="U659" s="1">
        <v>32732</v>
      </c>
      <c r="V659" s="7" t="str">
        <f>CONCATENATE(employee_data35[[#This Row],[First-LastName]]&amp;" "&amp;employee_data35[[#This Row],[DOB]])</f>
        <v>Luke-Henderson 32732</v>
      </c>
      <c r="W659" t="s">
        <v>40</v>
      </c>
      <c r="X659" t="s">
        <v>395</v>
      </c>
      <c r="Y659" t="s">
        <v>55</v>
      </c>
      <c r="Z659">
        <v>76615</v>
      </c>
      <c r="AA659" t="s">
        <v>43</v>
      </c>
      <c r="AB659" t="s">
        <v>75</v>
      </c>
      <c r="AC659" t="s">
        <v>45</v>
      </c>
      <c r="AD659">
        <v>3</v>
      </c>
    </row>
    <row r="660" spans="1:30" x14ac:dyDescent="0.3">
      <c r="A660">
        <v>1085</v>
      </c>
      <c r="B660" t="s">
        <v>1326</v>
      </c>
      <c r="C660" t="s">
        <v>1839</v>
      </c>
      <c r="D660" s="6" t="str">
        <f>CONCATENATE(employee_data35[[#This Row],[FirstName]], "-",employee_data35[[#This Row],[LastName]] )</f>
        <v>Madelyn-Lambert</v>
      </c>
      <c r="E660" s="1">
        <v>44647</v>
      </c>
      <c r="F660" s="1"/>
      <c r="G660" s="7" t="str">
        <f>IF(ISBLANK(employee_data35[[#This Row],[ExitDate]]),"Yes","")</f>
        <v>Yes</v>
      </c>
      <c r="H660" t="s">
        <v>2424</v>
      </c>
      <c r="I660" t="s">
        <v>2883</v>
      </c>
      <c r="J660" t="s">
        <v>2884</v>
      </c>
      <c r="K660" t="s">
        <v>168</v>
      </c>
      <c r="L660" s="6" t="str">
        <f>IF(ISBLANK(employee_data35[[#This Row],[ExitDate]]),"1","0")</f>
        <v>1</v>
      </c>
      <c r="M660" t="str">
        <f>IF(ISBLANK(employee_data35[[#This Row],[ExitDate]]),"Active","Tidak Active")</f>
        <v>Active</v>
      </c>
      <c r="N660" t="s">
        <v>33</v>
      </c>
      <c r="O660" t="s">
        <v>64</v>
      </c>
      <c r="P660" t="s">
        <v>63</v>
      </c>
      <c r="Q660" t="s">
        <v>36</v>
      </c>
      <c r="R660" t="s">
        <v>37</v>
      </c>
      <c r="S660" t="s">
        <v>2428</v>
      </c>
      <c r="T660" t="s">
        <v>81</v>
      </c>
      <c r="U660" s="1">
        <v>19063</v>
      </c>
      <c r="V660" s="7" t="str">
        <f>CONCATENATE(employee_data35[[#This Row],[First-LastName]]&amp;" "&amp;employee_data35[[#This Row],[DOB]])</f>
        <v>Madelyn-Lambert 19063</v>
      </c>
      <c r="W660" t="s">
        <v>40</v>
      </c>
      <c r="X660" t="s">
        <v>163</v>
      </c>
      <c r="Y660" t="s">
        <v>55</v>
      </c>
      <c r="Z660">
        <v>18707</v>
      </c>
      <c r="AA660" t="s">
        <v>74</v>
      </c>
      <c r="AB660" t="s">
        <v>104</v>
      </c>
      <c r="AC660" t="s">
        <v>45</v>
      </c>
      <c r="AD660">
        <v>3</v>
      </c>
    </row>
    <row r="661" spans="1:30" x14ac:dyDescent="0.3">
      <c r="A661">
        <v>1086</v>
      </c>
      <c r="B661" t="s">
        <v>2885</v>
      </c>
      <c r="C661" t="s">
        <v>2410</v>
      </c>
      <c r="D661" s="6" t="str">
        <f>CONCATENATE(employee_data35[[#This Row],[FirstName]], "-",employee_data35[[#This Row],[LastName]] )</f>
        <v>Ava-Pace</v>
      </c>
      <c r="E661" s="1">
        <v>44785</v>
      </c>
      <c r="F661" s="1">
        <v>44854</v>
      </c>
      <c r="G661" s="7" t="str">
        <f>IF(ISBLANK(employee_data35[[#This Row],[ExitDate]]),"Yes","")</f>
        <v/>
      </c>
      <c r="H661" t="s">
        <v>2424</v>
      </c>
      <c r="I661" t="s">
        <v>2886</v>
      </c>
      <c r="J661" t="s">
        <v>2887</v>
      </c>
      <c r="K661" t="s">
        <v>133</v>
      </c>
      <c r="L661" s="6" t="str">
        <f>IF(ISBLANK(employee_data35[[#This Row],[ExitDate]]),"1","0")</f>
        <v>0</v>
      </c>
      <c r="M661" t="str">
        <f>IF(ISBLANK(employee_data35[[#This Row],[ExitDate]]),"Active","Tidak Active")</f>
        <v>Tidak Active</v>
      </c>
      <c r="N661" t="s">
        <v>33</v>
      </c>
      <c r="O661" t="s">
        <v>51</v>
      </c>
      <c r="P661" t="s">
        <v>35</v>
      </c>
      <c r="Q661" t="s">
        <v>175</v>
      </c>
      <c r="R661" t="s">
        <v>2888</v>
      </c>
      <c r="S661" t="s">
        <v>2428</v>
      </c>
      <c r="T661" t="s">
        <v>90</v>
      </c>
      <c r="U661" s="1">
        <v>26875</v>
      </c>
      <c r="V661" s="7" t="str">
        <f>CONCATENATE(employee_data35[[#This Row],[First-LastName]]&amp;" "&amp;employee_data35[[#This Row],[DOB]])</f>
        <v>Ava-Pace 26875</v>
      </c>
      <c r="W661" t="s">
        <v>40</v>
      </c>
      <c r="X661" t="s">
        <v>6</v>
      </c>
      <c r="Y661" t="s">
        <v>42</v>
      </c>
      <c r="Z661">
        <v>23203</v>
      </c>
      <c r="AA661" t="s">
        <v>93</v>
      </c>
      <c r="AB661" t="s">
        <v>75</v>
      </c>
      <c r="AC661" t="s">
        <v>45</v>
      </c>
      <c r="AD661">
        <v>3</v>
      </c>
    </row>
    <row r="662" spans="1:30" x14ac:dyDescent="0.3">
      <c r="A662">
        <v>1087</v>
      </c>
      <c r="B662" t="s">
        <v>2889</v>
      </c>
      <c r="C662" t="s">
        <v>624</v>
      </c>
      <c r="D662" s="6" t="str">
        <f>CONCATENATE(employee_data35[[#This Row],[FirstName]], "-",employee_data35[[#This Row],[LastName]] )</f>
        <v>Delaney-Bruce</v>
      </c>
      <c r="E662" s="1">
        <v>44750</v>
      </c>
      <c r="F662" s="1">
        <v>45142</v>
      </c>
      <c r="G662" s="7" t="str">
        <f>IF(ISBLANK(employee_data35[[#This Row],[ExitDate]]),"Yes","")</f>
        <v/>
      </c>
      <c r="H662" t="s">
        <v>2424</v>
      </c>
      <c r="I662" t="s">
        <v>2890</v>
      </c>
      <c r="J662" t="s">
        <v>2891</v>
      </c>
      <c r="K662" t="s">
        <v>80</v>
      </c>
      <c r="L662" s="6" t="str">
        <f>IF(ISBLANK(employee_data35[[#This Row],[ExitDate]]),"1","0")</f>
        <v>0</v>
      </c>
      <c r="M662" t="str">
        <f>IF(ISBLANK(employee_data35[[#This Row],[ExitDate]]),"Active","Tidak Active")</f>
        <v>Tidak Active</v>
      </c>
      <c r="N662" t="s">
        <v>52</v>
      </c>
      <c r="O662" t="s">
        <v>51</v>
      </c>
      <c r="P662" t="s">
        <v>52</v>
      </c>
      <c r="Q662" t="s">
        <v>175</v>
      </c>
      <c r="R662" t="s">
        <v>2892</v>
      </c>
      <c r="S662" t="s">
        <v>2428</v>
      </c>
      <c r="T662" t="s">
        <v>90</v>
      </c>
      <c r="U662" s="1">
        <v>27246</v>
      </c>
      <c r="V662" s="7" t="str">
        <f>CONCATENATE(employee_data35[[#This Row],[First-LastName]]&amp;" "&amp;employee_data35[[#This Row],[DOB]])</f>
        <v>Delaney-Bruce 27246</v>
      </c>
      <c r="W662" t="s">
        <v>40</v>
      </c>
      <c r="X662" t="s">
        <v>281</v>
      </c>
      <c r="Y662" t="s">
        <v>42</v>
      </c>
      <c r="Z662">
        <v>18844</v>
      </c>
      <c r="AA662" t="s">
        <v>74</v>
      </c>
      <c r="AB662" t="s">
        <v>84</v>
      </c>
      <c r="AC662" t="s">
        <v>45</v>
      </c>
      <c r="AD662">
        <v>3</v>
      </c>
    </row>
    <row r="663" spans="1:30" x14ac:dyDescent="0.3">
      <c r="A663">
        <v>1088</v>
      </c>
      <c r="B663" t="s">
        <v>2851</v>
      </c>
      <c r="C663" t="s">
        <v>2893</v>
      </c>
      <c r="D663" s="6" t="str">
        <f>CONCATENATE(employee_data35[[#This Row],[FirstName]], "-",employee_data35[[#This Row],[LastName]] )</f>
        <v>Jair-Bullock</v>
      </c>
      <c r="E663" s="1">
        <v>44058</v>
      </c>
      <c r="F663" s="1">
        <v>44219</v>
      </c>
      <c r="G663" s="7" t="str">
        <f>IF(ISBLANK(employee_data35[[#This Row],[ExitDate]]),"Yes","")</f>
        <v/>
      </c>
      <c r="H663" t="s">
        <v>2424</v>
      </c>
      <c r="I663" t="s">
        <v>2894</v>
      </c>
      <c r="J663" t="s">
        <v>2895</v>
      </c>
      <c r="K663" t="s">
        <v>98</v>
      </c>
      <c r="L663" s="6" t="str">
        <f>IF(ISBLANK(employee_data35[[#This Row],[ExitDate]]),"1","0")</f>
        <v>0</v>
      </c>
      <c r="M663" t="str">
        <f>IF(ISBLANK(employee_data35[[#This Row],[ExitDate]]),"Active","Tidak Active")</f>
        <v>Tidak Active</v>
      </c>
      <c r="N663" t="s">
        <v>33</v>
      </c>
      <c r="O663" t="s">
        <v>64</v>
      </c>
      <c r="P663" t="s">
        <v>52</v>
      </c>
      <c r="Q663" t="s">
        <v>126</v>
      </c>
      <c r="R663" t="s">
        <v>2896</v>
      </c>
      <c r="S663" t="s">
        <v>2428</v>
      </c>
      <c r="T663" t="s">
        <v>81</v>
      </c>
      <c r="U663" s="1">
        <v>33336</v>
      </c>
      <c r="V663" s="7" t="str">
        <f>CONCATENATE(employee_data35[[#This Row],[First-LastName]]&amp;" "&amp;employee_data35[[#This Row],[DOB]])</f>
        <v>Jair-Bullock 33336</v>
      </c>
      <c r="W663" t="s">
        <v>40</v>
      </c>
      <c r="X663" t="s">
        <v>226</v>
      </c>
      <c r="Y663" t="s">
        <v>42</v>
      </c>
      <c r="Z663">
        <v>64815</v>
      </c>
      <c r="AA663" t="s">
        <v>43</v>
      </c>
      <c r="AB663" t="s">
        <v>44</v>
      </c>
      <c r="AC663" t="s">
        <v>45</v>
      </c>
      <c r="AD663">
        <v>3</v>
      </c>
    </row>
    <row r="664" spans="1:30" x14ac:dyDescent="0.3">
      <c r="A664">
        <v>1089</v>
      </c>
      <c r="B664" t="s">
        <v>2897</v>
      </c>
      <c r="C664" t="s">
        <v>2713</v>
      </c>
      <c r="D664" s="6" t="str">
        <f>CONCATENATE(employee_data35[[#This Row],[FirstName]], "-",employee_data35[[#This Row],[LastName]] )</f>
        <v>Kayla-Farrell</v>
      </c>
      <c r="E664" s="1">
        <v>45073</v>
      </c>
      <c r="F664" s="1">
        <v>45091</v>
      </c>
      <c r="G664" s="7" t="str">
        <f>IF(ISBLANK(employee_data35[[#This Row],[ExitDate]]),"Yes","")</f>
        <v/>
      </c>
      <c r="H664" t="s">
        <v>2424</v>
      </c>
      <c r="I664" t="s">
        <v>2898</v>
      </c>
      <c r="J664" t="s">
        <v>2899</v>
      </c>
      <c r="K664" t="s">
        <v>89</v>
      </c>
      <c r="L664" s="6" t="str">
        <f>IF(ISBLANK(employee_data35[[#This Row],[ExitDate]]),"1","0")</f>
        <v>0</v>
      </c>
      <c r="M664" t="str">
        <f>IF(ISBLANK(employee_data35[[#This Row],[ExitDate]]),"Active","Tidak Active")</f>
        <v>Tidak Active</v>
      </c>
      <c r="N664" t="s">
        <v>63</v>
      </c>
      <c r="O664" t="s">
        <v>51</v>
      </c>
      <c r="P664" t="s">
        <v>35</v>
      </c>
      <c r="Q664" t="s">
        <v>99</v>
      </c>
      <c r="R664" t="s">
        <v>2900</v>
      </c>
      <c r="S664" t="s">
        <v>2428</v>
      </c>
      <c r="T664" t="s">
        <v>305</v>
      </c>
      <c r="U664" s="1">
        <v>19478</v>
      </c>
      <c r="V664" s="7" t="str">
        <f>CONCATENATE(employee_data35[[#This Row],[First-LastName]]&amp;" "&amp;employee_data35[[#This Row],[DOB]])</f>
        <v>Kayla-Farrell 19478</v>
      </c>
      <c r="W664" t="s">
        <v>40</v>
      </c>
      <c r="X664" t="s">
        <v>352</v>
      </c>
      <c r="Y664" t="s">
        <v>42</v>
      </c>
      <c r="Z664">
        <v>69860</v>
      </c>
      <c r="AA664" t="s">
        <v>93</v>
      </c>
      <c r="AB664" t="s">
        <v>84</v>
      </c>
      <c r="AC664" t="s">
        <v>45</v>
      </c>
      <c r="AD664">
        <v>3</v>
      </c>
    </row>
    <row r="665" spans="1:30" x14ac:dyDescent="0.3">
      <c r="A665">
        <v>1090</v>
      </c>
      <c r="B665" t="s">
        <v>2529</v>
      </c>
      <c r="C665" t="s">
        <v>2260</v>
      </c>
      <c r="D665" s="6" t="str">
        <f>CONCATENATE(employee_data35[[#This Row],[FirstName]], "-",employee_data35[[#This Row],[LastName]] )</f>
        <v>Taylor-Gamble</v>
      </c>
      <c r="E665" s="1">
        <v>44928</v>
      </c>
      <c r="F665" s="1"/>
      <c r="G665" s="7" t="str">
        <f>IF(ISBLANK(employee_data35[[#This Row],[ExitDate]]),"Yes","")</f>
        <v>Yes</v>
      </c>
      <c r="H665" t="s">
        <v>2609</v>
      </c>
      <c r="I665" t="s">
        <v>2901</v>
      </c>
      <c r="J665" t="s">
        <v>2902</v>
      </c>
      <c r="K665" t="s">
        <v>31</v>
      </c>
      <c r="L665" s="6" t="str">
        <f>IF(ISBLANK(employee_data35[[#This Row],[ExitDate]]),"1","0")</f>
        <v>1</v>
      </c>
      <c r="M665" t="str">
        <f>IF(ISBLANK(employee_data35[[#This Row],[ExitDate]]),"Active","Tidak Active")</f>
        <v>Active</v>
      </c>
      <c r="N665" t="s">
        <v>52</v>
      </c>
      <c r="O665" t="s">
        <v>34</v>
      </c>
      <c r="P665" t="s">
        <v>63</v>
      </c>
      <c r="Q665" t="s">
        <v>36</v>
      </c>
      <c r="R665" t="s">
        <v>37</v>
      </c>
      <c r="S665" t="s">
        <v>2428</v>
      </c>
      <c r="T665" t="s">
        <v>90</v>
      </c>
      <c r="U665" s="1">
        <v>23982</v>
      </c>
      <c r="V665" s="7" t="str">
        <f>CONCATENATE(employee_data35[[#This Row],[First-LastName]]&amp;" "&amp;employee_data35[[#This Row],[DOB]])</f>
        <v>Taylor-Gamble 23982</v>
      </c>
      <c r="W665" t="s">
        <v>40</v>
      </c>
      <c r="X665" t="s">
        <v>103</v>
      </c>
      <c r="Y665" t="s">
        <v>42</v>
      </c>
      <c r="Z665">
        <v>93542</v>
      </c>
      <c r="AA665" t="s">
        <v>93</v>
      </c>
      <c r="AB665" t="s">
        <v>104</v>
      </c>
      <c r="AC665" t="s">
        <v>45</v>
      </c>
      <c r="AD665">
        <v>3</v>
      </c>
    </row>
    <row r="666" spans="1:30" x14ac:dyDescent="0.3">
      <c r="A666">
        <v>1091</v>
      </c>
      <c r="B666" t="s">
        <v>2903</v>
      </c>
      <c r="C666" t="s">
        <v>2904</v>
      </c>
      <c r="D666" s="6" t="str">
        <f>CONCATENATE(employee_data35[[#This Row],[FirstName]], "-",employee_data35[[#This Row],[LastName]] )</f>
        <v>Carl-Desimone</v>
      </c>
      <c r="E666" s="1">
        <v>43420</v>
      </c>
      <c r="F666" s="1">
        <v>44289</v>
      </c>
      <c r="G666" s="7" t="str">
        <f>IF(ISBLANK(employee_data35[[#This Row],[ExitDate]]),"Yes","")</f>
        <v/>
      </c>
      <c r="H666" t="s">
        <v>28</v>
      </c>
      <c r="I666" t="s">
        <v>2905</v>
      </c>
      <c r="J666" t="s">
        <v>2906</v>
      </c>
      <c r="K666" t="s">
        <v>168</v>
      </c>
      <c r="L666" s="6" t="str">
        <f>IF(ISBLANK(employee_data35[[#This Row],[ExitDate]]),"1","0")</f>
        <v>0</v>
      </c>
      <c r="M666" t="str">
        <f>IF(ISBLANK(employee_data35[[#This Row],[ExitDate]]),"Active","Tidak Active")</f>
        <v>Tidak Active</v>
      </c>
      <c r="N666" t="s">
        <v>33</v>
      </c>
      <c r="O666" t="s">
        <v>64</v>
      </c>
      <c r="P666" t="s">
        <v>35</v>
      </c>
      <c r="Q666" t="s">
        <v>99</v>
      </c>
      <c r="R666" t="s">
        <v>2907</v>
      </c>
      <c r="S666" t="s">
        <v>38</v>
      </c>
      <c r="T666" t="s">
        <v>66</v>
      </c>
      <c r="U666" s="1">
        <v>31650</v>
      </c>
      <c r="V666" s="7" t="str">
        <f>CONCATENATE(employee_data35[[#This Row],[First-LastName]]&amp;" "&amp;employee_data35[[#This Row],[DOB]])</f>
        <v>Carl-Desimone 31650</v>
      </c>
      <c r="W666" t="s">
        <v>40</v>
      </c>
      <c r="X666" t="s">
        <v>6</v>
      </c>
      <c r="Y666" t="s">
        <v>55</v>
      </c>
      <c r="Z666">
        <v>2061</v>
      </c>
      <c r="AA666" t="s">
        <v>128</v>
      </c>
      <c r="AB666" t="s">
        <v>75</v>
      </c>
      <c r="AC666" t="s">
        <v>45</v>
      </c>
      <c r="AD666">
        <v>3</v>
      </c>
    </row>
    <row r="667" spans="1:30" x14ac:dyDescent="0.3">
      <c r="A667">
        <v>1092</v>
      </c>
      <c r="B667" t="s">
        <v>2908</v>
      </c>
      <c r="C667" t="s">
        <v>2909</v>
      </c>
      <c r="D667" s="6" t="str">
        <f>CONCATENATE(employee_data35[[#This Row],[FirstName]], "-",employee_data35[[#This Row],[LastName]] )</f>
        <v>Sophia-Theamstern</v>
      </c>
      <c r="E667" s="1">
        <v>44754</v>
      </c>
      <c r="F667" s="1"/>
      <c r="G667" s="7" t="str">
        <f>IF(ISBLANK(employee_data35[[#This Row],[ExitDate]]),"Yes","")</f>
        <v>Yes</v>
      </c>
      <c r="H667" t="s">
        <v>28</v>
      </c>
      <c r="I667" t="s">
        <v>2910</v>
      </c>
      <c r="J667" t="s">
        <v>2911</v>
      </c>
      <c r="K667" t="s">
        <v>168</v>
      </c>
      <c r="L667" s="6" t="str">
        <f>IF(ISBLANK(employee_data35[[#This Row],[ExitDate]]),"1","0")</f>
        <v>1</v>
      </c>
      <c r="M667" t="str">
        <f>IF(ISBLANK(employee_data35[[#This Row],[ExitDate]]),"Active","Tidak Active")</f>
        <v>Active</v>
      </c>
      <c r="N667" t="s">
        <v>52</v>
      </c>
      <c r="O667" t="s">
        <v>34</v>
      </c>
      <c r="P667" t="s">
        <v>63</v>
      </c>
      <c r="Q667" t="s">
        <v>36</v>
      </c>
      <c r="R667" t="s">
        <v>37</v>
      </c>
      <c r="S667" t="s">
        <v>38</v>
      </c>
      <c r="T667" t="s">
        <v>90</v>
      </c>
      <c r="U667" s="1">
        <v>25595</v>
      </c>
      <c r="V667" s="7" t="str">
        <f>CONCATENATE(employee_data35[[#This Row],[First-LastName]]&amp;" "&amp;employee_data35[[#This Row],[DOB]])</f>
        <v>Sophia-Theamstern 25595</v>
      </c>
      <c r="W667" t="s">
        <v>40</v>
      </c>
      <c r="X667" t="s">
        <v>73</v>
      </c>
      <c r="Y667" t="s">
        <v>42</v>
      </c>
      <c r="Z667">
        <v>2066</v>
      </c>
      <c r="AA667" t="s">
        <v>56</v>
      </c>
      <c r="AB667" t="s">
        <v>104</v>
      </c>
      <c r="AC667" t="s">
        <v>45</v>
      </c>
      <c r="AD667">
        <v>3</v>
      </c>
    </row>
    <row r="668" spans="1:30" x14ac:dyDescent="0.3">
      <c r="A668">
        <v>1093</v>
      </c>
      <c r="B668" t="s">
        <v>2912</v>
      </c>
      <c r="C668" t="s">
        <v>1240</v>
      </c>
      <c r="D668" s="6" t="str">
        <f>CONCATENATE(employee_data35[[#This Row],[FirstName]], "-",employee_data35[[#This Row],[LastName]] )</f>
        <v>Kara-Harrison</v>
      </c>
      <c r="E668" s="1">
        <v>44911</v>
      </c>
      <c r="F668" s="1"/>
      <c r="G668" s="7" t="str">
        <f>IF(ISBLANK(employee_data35[[#This Row],[ExitDate]]),"Yes","")</f>
        <v>Yes</v>
      </c>
      <c r="H668" t="s">
        <v>28</v>
      </c>
      <c r="I668" t="s">
        <v>2913</v>
      </c>
      <c r="J668" t="s">
        <v>2914</v>
      </c>
      <c r="K668" t="s">
        <v>118</v>
      </c>
      <c r="L668" s="6" t="str">
        <f>IF(ISBLANK(employee_data35[[#This Row],[ExitDate]]),"1","0")</f>
        <v>1</v>
      </c>
      <c r="M668" t="str">
        <f>IF(ISBLANK(employee_data35[[#This Row],[ExitDate]]),"Active","Tidak Active")</f>
        <v>Active</v>
      </c>
      <c r="N668" t="s">
        <v>33</v>
      </c>
      <c r="O668" t="s">
        <v>64</v>
      </c>
      <c r="P668" t="s">
        <v>52</v>
      </c>
      <c r="Q668" t="s">
        <v>36</v>
      </c>
      <c r="R668" t="s">
        <v>37</v>
      </c>
      <c r="S668" t="s">
        <v>38</v>
      </c>
      <c r="T668" t="s">
        <v>111</v>
      </c>
      <c r="U668" s="1">
        <v>28971</v>
      </c>
      <c r="V668" s="7" t="str">
        <f>CONCATENATE(employee_data35[[#This Row],[First-LastName]]&amp;" "&amp;employee_data35[[#This Row],[DOB]])</f>
        <v>Kara-Harrison 28971</v>
      </c>
      <c r="W668" t="s">
        <v>40</v>
      </c>
      <c r="X668" t="s">
        <v>113</v>
      </c>
      <c r="Y668" t="s">
        <v>42</v>
      </c>
      <c r="Z668">
        <v>1886</v>
      </c>
      <c r="AA668" t="s">
        <v>128</v>
      </c>
      <c r="AB668" t="s">
        <v>44</v>
      </c>
      <c r="AC668" t="s">
        <v>45</v>
      </c>
      <c r="AD668">
        <v>3</v>
      </c>
    </row>
    <row r="669" spans="1:30" x14ac:dyDescent="0.3">
      <c r="A669">
        <v>1094</v>
      </c>
      <c r="B669" t="s">
        <v>2915</v>
      </c>
      <c r="C669" t="s">
        <v>830</v>
      </c>
      <c r="D669" s="6" t="str">
        <f>CONCATENATE(employee_data35[[#This Row],[FirstName]], "-",employee_data35[[#This Row],[LastName]] )</f>
        <v>Ming-Huynh</v>
      </c>
      <c r="E669" s="1">
        <v>45054</v>
      </c>
      <c r="F669" s="1"/>
      <c r="G669" s="7" t="str">
        <f>IF(ISBLANK(employee_data35[[#This Row],[ExitDate]]),"Yes","")</f>
        <v>Yes</v>
      </c>
      <c r="H669" t="s">
        <v>728</v>
      </c>
      <c r="I669" t="s">
        <v>2916</v>
      </c>
      <c r="J669" t="s">
        <v>2917</v>
      </c>
      <c r="K669" t="s">
        <v>50</v>
      </c>
      <c r="L669" s="6" t="str">
        <f>IF(ISBLANK(employee_data35[[#This Row],[ExitDate]]),"1","0")</f>
        <v>1</v>
      </c>
      <c r="M669" t="str">
        <f>IF(ISBLANK(employee_data35[[#This Row],[ExitDate]]),"Active","Tidak Active")</f>
        <v>Active</v>
      </c>
      <c r="N669" t="s">
        <v>52</v>
      </c>
      <c r="O669" t="s">
        <v>51</v>
      </c>
      <c r="P669" t="s">
        <v>63</v>
      </c>
      <c r="Q669" t="s">
        <v>36</v>
      </c>
      <c r="R669" t="s">
        <v>37</v>
      </c>
      <c r="S669" t="s">
        <v>38</v>
      </c>
      <c r="T669" t="s">
        <v>90</v>
      </c>
      <c r="U669" s="1">
        <v>34411</v>
      </c>
      <c r="V669" s="7" t="str">
        <f>CONCATENATE(employee_data35[[#This Row],[First-LastName]]&amp;" "&amp;employee_data35[[#This Row],[DOB]])</f>
        <v>Ming-Huynh 34411</v>
      </c>
      <c r="W669" t="s">
        <v>40</v>
      </c>
      <c r="X669" t="s">
        <v>226</v>
      </c>
      <c r="Y669" t="s">
        <v>42</v>
      </c>
      <c r="Z669">
        <v>1742</v>
      </c>
      <c r="AA669" t="s">
        <v>74</v>
      </c>
      <c r="AB669" t="s">
        <v>75</v>
      </c>
      <c r="AC669" t="s">
        <v>45</v>
      </c>
      <c r="AD669">
        <v>3</v>
      </c>
    </row>
    <row r="670" spans="1:30" x14ac:dyDescent="0.3">
      <c r="A670">
        <v>1095</v>
      </c>
      <c r="B670" t="s">
        <v>2918</v>
      </c>
      <c r="C670" t="s">
        <v>2919</v>
      </c>
      <c r="D670" s="6" t="str">
        <f>CONCATENATE(employee_data35[[#This Row],[FirstName]], "-",employee_data35[[#This Row],[LastName]] )</f>
        <v>Karen-Mancuso</v>
      </c>
      <c r="E670" s="1">
        <v>45023</v>
      </c>
      <c r="F670" s="1"/>
      <c r="G670" s="7" t="str">
        <f>IF(ISBLANK(employee_data35[[#This Row],[ExitDate]]),"Yes","")</f>
        <v>Yes</v>
      </c>
      <c r="H670" t="s">
        <v>728</v>
      </c>
      <c r="I670" t="s">
        <v>2920</v>
      </c>
      <c r="J670" t="s">
        <v>2921</v>
      </c>
      <c r="K670" t="s">
        <v>98</v>
      </c>
      <c r="L670" s="6" t="str">
        <f>IF(ISBLANK(employee_data35[[#This Row],[ExitDate]]),"1","0")</f>
        <v>1</v>
      </c>
      <c r="M670" t="str">
        <f>IF(ISBLANK(employee_data35[[#This Row],[ExitDate]]),"Active","Tidak Active")</f>
        <v>Active</v>
      </c>
      <c r="N670" t="s">
        <v>63</v>
      </c>
      <c r="O670" t="s">
        <v>51</v>
      </c>
      <c r="P670" t="s">
        <v>35</v>
      </c>
      <c r="Q670" t="s">
        <v>36</v>
      </c>
      <c r="R670" t="s">
        <v>37</v>
      </c>
      <c r="S670" t="s">
        <v>38</v>
      </c>
      <c r="T670" t="s">
        <v>111</v>
      </c>
      <c r="U670" s="1">
        <v>15308</v>
      </c>
      <c r="V670" s="7" t="str">
        <f>CONCATENATE(employee_data35[[#This Row],[First-LastName]]&amp;" "&amp;employee_data35[[#This Row],[DOB]])</f>
        <v>Karen-Mancuso 15308</v>
      </c>
      <c r="W670" t="s">
        <v>40</v>
      </c>
      <c r="X670" t="s">
        <v>113</v>
      </c>
      <c r="Y670" t="s">
        <v>42</v>
      </c>
      <c r="Z670">
        <v>2176</v>
      </c>
      <c r="AA670" t="s">
        <v>56</v>
      </c>
      <c r="AB670" t="s">
        <v>104</v>
      </c>
      <c r="AC670" t="s">
        <v>45</v>
      </c>
      <c r="AD670">
        <v>3</v>
      </c>
    </row>
    <row r="671" spans="1:30" x14ac:dyDescent="0.3">
      <c r="A671">
        <v>1096</v>
      </c>
      <c r="B671" t="s">
        <v>1815</v>
      </c>
      <c r="C671" t="s">
        <v>1170</v>
      </c>
      <c r="D671" s="6" t="str">
        <f>CONCATENATE(employee_data35[[#This Row],[FirstName]], "-",employee_data35[[#This Row],[LastName]] )</f>
        <v>Linda-Anderson</v>
      </c>
      <c r="E671" s="1">
        <v>44607</v>
      </c>
      <c r="F671" s="1">
        <v>44853</v>
      </c>
      <c r="G671" s="7" t="str">
        <f>IF(ISBLANK(employee_data35[[#This Row],[ExitDate]]),"Yes","")</f>
        <v/>
      </c>
      <c r="H671" t="s">
        <v>28</v>
      </c>
      <c r="I671" t="s">
        <v>2922</v>
      </c>
      <c r="J671" t="s">
        <v>2923</v>
      </c>
      <c r="K671" t="s">
        <v>168</v>
      </c>
      <c r="L671" s="6" t="str">
        <f>IF(ISBLANK(employee_data35[[#This Row],[ExitDate]]),"1","0")</f>
        <v>0</v>
      </c>
      <c r="M671" t="str">
        <f>IF(ISBLANK(employee_data35[[#This Row],[ExitDate]]),"Active","Tidak Active")</f>
        <v>Tidak Active</v>
      </c>
      <c r="N671" t="s">
        <v>52</v>
      </c>
      <c r="O671" t="s">
        <v>34</v>
      </c>
      <c r="P671" t="s">
        <v>52</v>
      </c>
      <c r="Q671" t="s">
        <v>175</v>
      </c>
      <c r="R671" t="s">
        <v>2924</v>
      </c>
      <c r="S671" t="s">
        <v>38</v>
      </c>
      <c r="T671" t="s">
        <v>286</v>
      </c>
      <c r="U671" s="1">
        <v>26675</v>
      </c>
      <c r="V671" s="7" t="str">
        <f>CONCATENATE(employee_data35[[#This Row],[First-LastName]]&amp;" "&amp;employee_data35[[#This Row],[DOB]])</f>
        <v>Linda-Anderson 26675</v>
      </c>
      <c r="W671" t="s">
        <v>40</v>
      </c>
      <c r="X671" t="s">
        <v>287</v>
      </c>
      <c r="Y671" t="s">
        <v>42</v>
      </c>
      <c r="Z671">
        <v>1844</v>
      </c>
      <c r="AA671" t="s">
        <v>128</v>
      </c>
      <c r="AB671" t="s">
        <v>84</v>
      </c>
      <c r="AC671" t="s">
        <v>45</v>
      </c>
      <c r="AD671">
        <v>3</v>
      </c>
    </row>
    <row r="672" spans="1:30" x14ac:dyDescent="0.3">
      <c r="A672">
        <v>1097</v>
      </c>
      <c r="B672" t="s">
        <v>2925</v>
      </c>
      <c r="C672" t="s">
        <v>2926</v>
      </c>
      <c r="D672" s="6" t="str">
        <f>CONCATENATE(employee_data35[[#This Row],[FirstName]], "-",employee_data35[[#This Row],[LastName]] )</f>
        <v>Nilson-Fernandes</v>
      </c>
      <c r="E672" s="1">
        <v>45124</v>
      </c>
      <c r="F672" s="1">
        <v>45141</v>
      </c>
      <c r="G672" s="7" t="str">
        <f>IF(ISBLANK(employee_data35[[#This Row],[ExitDate]]),"Yes","")</f>
        <v/>
      </c>
      <c r="H672" t="s">
        <v>28</v>
      </c>
      <c r="I672" t="s">
        <v>2927</v>
      </c>
      <c r="J672" t="s">
        <v>2928</v>
      </c>
      <c r="K672" t="s">
        <v>133</v>
      </c>
      <c r="L672" s="6" t="str">
        <f>IF(ISBLANK(employee_data35[[#This Row],[ExitDate]]),"1","0")</f>
        <v>0</v>
      </c>
      <c r="M672" t="str">
        <f>IF(ISBLANK(employee_data35[[#This Row],[ExitDate]]),"Active","Tidak Active")</f>
        <v>Tidak Active</v>
      </c>
      <c r="N672" t="s">
        <v>33</v>
      </c>
      <c r="O672" t="s">
        <v>64</v>
      </c>
      <c r="P672" t="s">
        <v>52</v>
      </c>
      <c r="Q672" t="s">
        <v>99</v>
      </c>
      <c r="R672" t="s">
        <v>2929</v>
      </c>
      <c r="S672" t="s">
        <v>38</v>
      </c>
      <c r="T672" t="s">
        <v>90</v>
      </c>
      <c r="U672" s="1">
        <v>36374</v>
      </c>
      <c r="V672" s="7" t="str">
        <f>CONCATENATE(employee_data35[[#This Row],[First-LastName]]&amp;" "&amp;employee_data35[[#This Row],[DOB]])</f>
        <v>Nilson-Fernandes 36374</v>
      </c>
      <c r="W672" t="s">
        <v>40</v>
      </c>
      <c r="X672" t="s">
        <v>103</v>
      </c>
      <c r="Y672" t="s">
        <v>55</v>
      </c>
      <c r="Z672">
        <v>2132</v>
      </c>
      <c r="AA672" t="s">
        <v>56</v>
      </c>
      <c r="AB672" t="s">
        <v>104</v>
      </c>
      <c r="AC672" t="s">
        <v>45</v>
      </c>
      <c r="AD672">
        <v>3</v>
      </c>
    </row>
    <row r="673" spans="1:30" x14ac:dyDescent="0.3">
      <c r="A673">
        <v>1098</v>
      </c>
      <c r="B673" t="s">
        <v>2930</v>
      </c>
      <c r="C673" t="s">
        <v>253</v>
      </c>
      <c r="D673" s="6" t="str">
        <f>CONCATENATE(employee_data35[[#This Row],[FirstName]], "-",employee_data35[[#This Row],[LastName]] )</f>
        <v>Alain-Robinson</v>
      </c>
      <c r="E673" s="1">
        <v>43588</v>
      </c>
      <c r="F673" s="1">
        <v>45079</v>
      </c>
      <c r="G673" s="7" t="str">
        <f>IF(ISBLANK(employee_data35[[#This Row],[ExitDate]]),"Yes","")</f>
        <v/>
      </c>
      <c r="H673" t="s">
        <v>28</v>
      </c>
      <c r="I673" t="s">
        <v>2931</v>
      </c>
      <c r="J673" t="s">
        <v>2932</v>
      </c>
      <c r="K673" t="s">
        <v>62</v>
      </c>
      <c r="L673" s="6" t="str">
        <f>IF(ISBLANK(employee_data35[[#This Row],[ExitDate]]),"1","0")</f>
        <v>0</v>
      </c>
      <c r="M673" t="str">
        <f>IF(ISBLANK(employee_data35[[#This Row],[ExitDate]]),"Active","Tidak Active")</f>
        <v>Tidak Active</v>
      </c>
      <c r="N673" t="s">
        <v>52</v>
      </c>
      <c r="O673" t="s">
        <v>51</v>
      </c>
      <c r="P673" t="s">
        <v>35</v>
      </c>
      <c r="Q673" t="s">
        <v>99</v>
      </c>
      <c r="R673" t="s">
        <v>2933</v>
      </c>
      <c r="S673" t="s">
        <v>38</v>
      </c>
      <c r="T673" t="s">
        <v>101</v>
      </c>
      <c r="U673" s="1">
        <v>33979</v>
      </c>
      <c r="V673" s="7" t="str">
        <f>CONCATENATE(employee_data35[[#This Row],[First-LastName]]&amp;" "&amp;employee_data35[[#This Row],[DOB]])</f>
        <v>Alain-Robinson 33979</v>
      </c>
      <c r="W673" t="s">
        <v>40</v>
      </c>
      <c r="X673" t="s">
        <v>113</v>
      </c>
      <c r="Y673" t="s">
        <v>55</v>
      </c>
      <c r="Z673">
        <v>1420</v>
      </c>
      <c r="AA673" t="s">
        <v>128</v>
      </c>
      <c r="AB673" t="s">
        <v>44</v>
      </c>
      <c r="AC673" t="s">
        <v>45</v>
      </c>
      <c r="AD673">
        <v>3</v>
      </c>
    </row>
    <row r="674" spans="1:30" x14ac:dyDescent="0.3">
      <c r="A674">
        <v>1099</v>
      </c>
      <c r="B674" t="s">
        <v>2934</v>
      </c>
      <c r="C674" t="s">
        <v>1220</v>
      </c>
      <c r="D674" s="6" t="str">
        <f>CONCATENATE(employee_data35[[#This Row],[FirstName]], "-",employee_data35[[#This Row],[LastName]] )</f>
        <v>Seffi-Shields</v>
      </c>
      <c r="E674" s="1">
        <v>44645</v>
      </c>
      <c r="F674" s="1">
        <v>44673</v>
      </c>
      <c r="G674" s="7" t="str">
        <f>IF(ISBLANK(employee_data35[[#This Row],[ExitDate]]),"Yes","")</f>
        <v/>
      </c>
      <c r="H674" t="s">
        <v>28</v>
      </c>
      <c r="I674" t="s">
        <v>2935</v>
      </c>
      <c r="J674" t="s">
        <v>2936</v>
      </c>
      <c r="K674" t="s">
        <v>133</v>
      </c>
      <c r="L674" s="6" t="str">
        <f>IF(ISBLANK(employee_data35[[#This Row],[ExitDate]]),"1","0")</f>
        <v>0</v>
      </c>
      <c r="M674" t="str">
        <f>IF(ISBLANK(employee_data35[[#This Row],[ExitDate]]),"Active","Tidak Active")</f>
        <v>Tidak Active</v>
      </c>
      <c r="N674" t="s">
        <v>52</v>
      </c>
      <c r="O674" t="s">
        <v>51</v>
      </c>
      <c r="P674" t="s">
        <v>52</v>
      </c>
      <c r="Q674" t="s">
        <v>140</v>
      </c>
      <c r="R674" t="s">
        <v>2937</v>
      </c>
      <c r="S674" t="s">
        <v>38</v>
      </c>
      <c r="T674" t="s">
        <v>90</v>
      </c>
      <c r="U674" s="1">
        <v>26291</v>
      </c>
      <c r="V674" s="7" t="str">
        <f>CONCATENATE(employee_data35[[#This Row],[First-LastName]]&amp;" "&amp;employee_data35[[#This Row],[DOB]])</f>
        <v>Seffi-Shields 26291</v>
      </c>
      <c r="W674" t="s">
        <v>40</v>
      </c>
      <c r="X674" t="s">
        <v>83</v>
      </c>
      <c r="Y674" t="s">
        <v>42</v>
      </c>
      <c r="Z674">
        <v>2149</v>
      </c>
      <c r="AA674" t="s">
        <v>74</v>
      </c>
      <c r="AB674" t="s">
        <v>75</v>
      </c>
      <c r="AC674" t="s">
        <v>45</v>
      </c>
      <c r="AD674">
        <v>3</v>
      </c>
    </row>
    <row r="675" spans="1:30" x14ac:dyDescent="0.3">
      <c r="A675">
        <v>1100</v>
      </c>
      <c r="B675" t="s">
        <v>2938</v>
      </c>
      <c r="C675" t="s">
        <v>2939</v>
      </c>
      <c r="D675" s="6" t="str">
        <f>CONCATENATE(employee_data35[[#This Row],[FirstName]], "-",employee_data35[[#This Row],[LastName]] )</f>
        <v>Horia-Ndzi</v>
      </c>
      <c r="E675" s="1">
        <v>43928</v>
      </c>
      <c r="F675" s="1"/>
      <c r="G675" s="7" t="str">
        <f>IF(ISBLANK(employee_data35[[#This Row],[ExitDate]]),"Yes","")</f>
        <v>Yes</v>
      </c>
      <c r="H675" t="s">
        <v>28</v>
      </c>
      <c r="I675" t="s">
        <v>2940</v>
      </c>
      <c r="J675" t="s">
        <v>2941</v>
      </c>
      <c r="K675" t="s">
        <v>50</v>
      </c>
      <c r="L675" s="6" t="str">
        <f>IF(ISBLANK(employee_data35[[#This Row],[ExitDate]]),"1","0")</f>
        <v>1</v>
      </c>
      <c r="M675" t="str">
        <f>IF(ISBLANK(employee_data35[[#This Row],[ExitDate]]),"Active","Tidak Active")</f>
        <v>Active</v>
      </c>
      <c r="N675" t="s">
        <v>63</v>
      </c>
      <c r="O675" t="s">
        <v>34</v>
      </c>
      <c r="P675" t="s">
        <v>35</v>
      </c>
      <c r="Q675" t="s">
        <v>36</v>
      </c>
      <c r="R675" t="s">
        <v>37</v>
      </c>
      <c r="S675" t="s">
        <v>38</v>
      </c>
      <c r="T675" t="s">
        <v>90</v>
      </c>
      <c r="U675" s="1">
        <v>23507</v>
      </c>
      <c r="V675" s="7" t="str">
        <f>CONCATENATE(employee_data35[[#This Row],[First-LastName]]&amp;" "&amp;employee_data35[[#This Row],[DOB]])</f>
        <v>Horia-Ndzi 23507</v>
      </c>
      <c r="W675" t="s">
        <v>40</v>
      </c>
      <c r="X675" t="s">
        <v>83</v>
      </c>
      <c r="Y675" t="s">
        <v>55</v>
      </c>
      <c r="Z675">
        <v>2421</v>
      </c>
      <c r="AA675" t="s">
        <v>43</v>
      </c>
      <c r="AB675" t="s">
        <v>104</v>
      </c>
      <c r="AC675" t="s">
        <v>45</v>
      </c>
      <c r="AD675">
        <v>3</v>
      </c>
    </row>
    <row r="676" spans="1:30" x14ac:dyDescent="0.3">
      <c r="A676">
        <v>1101</v>
      </c>
      <c r="B676" t="s">
        <v>2942</v>
      </c>
      <c r="C676" t="s">
        <v>2943</v>
      </c>
      <c r="D676" s="6" t="str">
        <f>CONCATENATE(employee_data35[[#This Row],[FirstName]], "-",employee_data35[[#This Row],[LastName]] )</f>
        <v>Evelyn-Girifalco</v>
      </c>
      <c r="E676" s="1">
        <v>44265</v>
      </c>
      <c r="F676" s="1"/>
      <c r="G676" s="7" t="str">
        <f>IF(ISBLANK(employee_data35[[#This Row],[ExitDate]]),"Yes","")</f>
        <v>Yes</v>
      </c>
      <c r="H676" t="s">
        <v>28</v>
      </c>
      <c r="I676" t="s">
        <v>2944</v>
      </c>
      <c r="J676" t="s">
        <v>2945</v>
      </c>
      <c r="K676" t="s">
        <v>80</v>
      </c>
      <c r="L676" s="6" t="str">
        <f>IF(ISBLANK(employee_data35[[#This Row],[ExitDate]]),"1","0")</f>
        <v>1</v>
      </c>
      <c r="M676" t="str">
        <f>IF(ISBLANK(employee_data35[[#This Row],[ExitDate]]),"Active","Tidak Active")</f>
        <v>Active</v>
      </c>
      <c r="N676" t="s">
        <v>63</v>
      </c>
      <c r="O676" t="s">
        <v>51</v>
      </c>
      <c r="P676" t="s">
        <v>52</v>
      </c>
      <c r="Q676" t="s">
        <v>36</v>
      </c>
      <c r="R676" t="s">
        <v>37</v>
      </c>
      <c r="S676" t="s">
        <v>38</v>
      </c>
      <c r="T676" t="s">
        <v>111</v>
      </c>
      <c r="U676" s="1">
        <v>16150</v>
      </c>
      <c r="V676" s="7" t="str">
        <f>CONCATENATE(employee_data35[[#This Row],[First-LastName]]&amp;" "&amp;employee_data35[[#This Row],[DOB]])</f>
        <v>Evelyn-Girifalco 16150</v>
      </c>
      <c r="W676" t="s">
        <v>40</v>
      </c>
      <c r="X676" t="s">
        <v>113</v>
      </c>
      <c r="Y676" t="s">
        <v>42</v>
      </c>
      <c r="Z676">
        <v>2451</v>
      </c>
      <c r="AA676" t="s">
        <v>43</v>
      </c>
      <c r="AB676" t="s">
        <v>44</v>
      </c>
      <c r="AC676" t="s">
        <v>45</v>
      </c>
      <c r="AD676">
        <v>3</v>
      </c>
    </row>
    <row r="677" spans="1:30" x14ac:dyDescent="0.3">
      <c r="A677">
        <v>1102</v>
      </c>
      <c r="B677" t="s">
        <v>2946</v>
      </c>
      <c r="C677" t="s">
        <v>2947</v>
      </c>
      <c r="D677" s="6" t="str">
        <f>CONCATENATE(employee_data35[[#This Row],[FirstName]], "-",employee_data35[[#This Row],[LastName]] )</f>
        <v>Ermine-Pelletier</v>
      </c>
      <c r="E677" s="1">
        <v>43681</v>
      </c>
      <c r="F677" s="1"/>
      <c r="G677" s="7" t="str">
        <f>IF(ISBLANK(employee_data35[[#This Row],[ExitDate]]),"Yes","")</f>
        <v>Yes</v>
      </c>
      <c r="H677" t="s">
        <v>728</v>
      </c>
      <c r="I677" t="s">
        <v>2948</v>
      </c>
      <c r="J677" t="s">
        <v>2949</v>
      </c>
      <c r="K677" t="s">
        <v>50</v>
      </c>
      <c r="L677" s="6" t="str">
        <f>IF(ISBLANK(employee_data35[[#This Row],[ExitDate]]),"1","0")</f>
        <v>1</v>
      </c>
      <c r="M677" t="str">
        <f>IF(ISBLANK(employee_data35[[#This Row],[ExitDate]]),"Active","Tidak Active")</f>
        <v>Active</v>
      </c>
      <c r="N677" t="s">
        <v>52</v>
      </c>
      <c r="O677" t="s">
        <v>51</v>
      </c>
      <c r="P677" t="s">
        <v>52</v>
      </c>
      <c r="Q677" t="s">
        <v>36</v>
      </c>
      <c r="R677" t="s">
        <v>37</v>
      </c>
      <c r="S677" t="s">
        <v>38</v>
      </c>
      <c r="T677" t="s">
        <v>81</v>
      </c>
      <c r="U677" s="1">
        <v>19621</v>
      </c>
      <c r="V677" s="7" t="str">
        <f>CONCATENATE(employee_data35[[#This Row],[First-LastName]]&amp;" "&amp;employee_data35[[#This Row],[DOB]])</f>
        <v>Ermine-Pelletier 19621</v>
      </c>
      <c r="W677" t="s">
        <v>40</v>
      </c>
      <c r="X677" t="s">
        <v>352</v>
      </c>
      <c r="Y677" t="s">
        <v>42</v>
      </c>
      <c r="Z677">
        <v>2472</v>
      </c>
      <c r="AA677" t="s">
        <v>93</v>
      </c>
      <c r="AB677" t="s">
        <v>75</v>
      </c>
      <c r="AC677" t="s">
        <v>45</v>
      </c>
      <c r="AD677">
        <v>3</v>
      </c>
    </row>
    <row r="678" spans="1:30" x14ac:dyDescent="0.3">
      <c r="A678">
        <v>1103</v>
      </c>
      <c r="B678" t="s">
        <v>2950</v>
      </c>
      <c r="C678" t="s">
        <v>2951</v>
      </c>
      <c r="D678" s="6" t="str">
        <f>CONCATENATE(employee_data35[[#This Row],[FirstName]], "-",employee_data35[[#This Row],[LastName]] )</f>
        <v>Samuel-MacLennan</v>
      </c>
      <c r="E678" s="1">
        <v>44297</v>
      </c>
      <c r="F678" s="1">
        <v>45073</v>
      </c>
      <c r="G678" s="7" t="str">
        <f>IF(ISBLANK(employee_data35[[#This Row],[ExitDate]]),"Yes","")</f>
        <v/>
      </c>
      <c r="H678" t="s">
        <v>28</v>
      </c>
      <c r="I678" t="s">
        <v>2952</v>
      </c>
      <c r="J678" t="s">
        <v>2953</v>
      </c>
      <c r="K678" t="s">
        <v>89</v>
      </c>
      <c r="L678" s="6" t="str">
        <f>IF(ISBLANK(employee_data35[[#This Row],[ExitDate]]),"1","0")</f>
        <v>0</v>
      </c>
      <c r="M678" t="str">
        <f>IF(ISBLANK(employee_data35[[#This Row],[ExitDate]]),"Active","Tidak Active")</f>
        <v>Tidak Active</v>
      </c>
      <c r="N678" t="s">
        <v>63</v>
      </c>
      <c r="O678" t="s">
        <v>34</v>
      </c>
      <c r="P678" t="s">
        <v>35</v>
      </c>
      <c r="Q678" t="s">
        <v>99</v>
      </c>
      <c r="R678" t="s">
        <v>2954</v>
      </c>
      <c r="S678" t="s">
        <v>38</v>
      </c>
      <c r="T678" t="s">
        <v>148</v>
      </c>
      <c r="U678" s="1">
        <v>20912</v>
      </c>
      <c r="V678" s="7" t="str">
        <f>CONCATENATE(employee_data35[[#This Row],[First-LastName]]&amp;" "&amp;employee_data35[[#This Row],[DOB]])</f>
        <v>Samuel-MacLennan 20912</v>
      </c>
      <c r="W678" t="s">
        <v>40</v>
      </c>
      <c r="X678" t="s">
        <v>150</v>
      </c>
      <c r="Y678" t="s">
        <v>55</v>
      </c>
      <c r="Z678">
        <v>1938</v>
      </c>
      <c r="AA678" t="s">
        <v>128</v>
      </c>
      <c r="AB678" t="s">
        <v>44</v>
      </c>
      <c r="AC678" t="s">
        <v>45</v>
      </c>
      <c r="AD678">
        <v>3</v>
      </c>
    </row>
    <row r="679" spans="1:30" x14ac:dyDescent="0.3">
      <c r="A679">
        <v>1104</v>
      </c>
      <c r="B679" t="s">
        <v>2838</v>
      </c>
      <c r="C679" t="s">
        <v>2955</v>
      </c>
      <c r="D679" s="6" t="str">
        <f>CONCATENATE(employee_data35[[#This Row],[FirstName]], "-",employee_data35[[#This Row],[LastName]] )</f>
        <v>Sean-Bernstein</v>
      </c>
      <c r="E679" s="1">
        <v>43632</v>
      </c>
      <c r="F679" s="1"/>
      <c r="G679" s="7" t="str">
        <f>IF(ISBLANK(employee_data35[[#This Row],[ExitDate]]),"Yes","")</f>
        <v>Yes</v>
      </c>
      <c r="H679" t="s">
        <v>28</v>
      </c>
      <c r="I679" t="s">
        <v>2956</v>
      </c>
      <c r="J679" t="s">
        <v>2957</v>
      </c>
      <c r="K679" t="s">
        <v>168</v>
      </c>
      <c r="L679" s="6" t="str">
        <f>IF(ISBLANK(employee_data35[[#This Row],[ExitDate]]),"1","0")</f>
        <v>1</v>
      </c>
      <c r="M679" t="str">
        <f>IF(ISBLANK(employee_data35[[#This Row],[ExitDate]]),"Active","Tidak Active")</f>
        <v>Active</v>
      </c>
      <c r="N679" t="s">
        <v>52</v>
      </c>
      <c r="O679" t="s">
        <v>34</v>
      </c>
      <c r="P679" t="s">
        <v>35</v>
      </c>
      <c r="Q679" t="s">
        <v>36</v>
      </c>
      <c r="R679" t="s">
        <v>37</v>
      </c>
      <c r="S679" t="s">
        <v>38</v>
      </c>
      <c r="T679" t="s">
        <v>101</v>
      </c>
      <c r="U679" s="1">
        <v>34956</v>
      </c>
      <c r="V679" s="7" t="str">
        <f>CONCATENATE(employee_data35[[#This Row],[First-LastName]]&amp;" "&amp;employee_data35[[#This Row],[DOB]])</f>
        <v>Sean-Bernstein 34956</v>
      </c>
      <c r="W679" t="s">
        <v>40</v>
      </c>
      <c r="X679" t="s">
        <v>6</v>
      </c>
      <c r="Y679" t="s">
        <v>55</v>
      </c>
      <c r="Z679">
        <v>2072</v>
      </c>
      <c r="AA679" t="s">
        <v>128</v>
      </c>
      <c r="AB679" t="s">
        <v>104</v>
      </c>
      <c r="AC679" t="s">
        <v>45</v>
      </c>
      <c r="AD679">
        <v>3</v>
      </c>
    </row>
    <row r="680" spans="1:30" x14ac:dyDescent="0.3">
      <c r="A680">
        <v>1105</v>
      </c>
      <c r="B680" t="s">
        <v>2958</v>
      </c>
      <c r="C680" t="s">
        <v>2959</v>
      </c>
      <c r="D680" s="6" t="str">
        <f>CONCATENATE(employee_data35[[#This Row],[FirstName]], "-",employee_data35[[#This Row],[LastName]] )</f>
        <v>Shakira-Perry</v>
      </c>
      <c r="E680" s="1">
        <v>44112</v>
      </c>
      <c r="F680" s="1">
        <v>44899</v>
      </c>
      <c r="G680" s="7" t="str">
        <f>IF(ISBLANK(employee_data35[[#This Row],[ExitDate]]),"Yes","")</f>
        <v/>
      </c>
      <c r="H680" t="s">
        <v>28</v>
      </c>
      <c r="I680" t="s">
        <v>2960</v>
      </c>
      <c r="J680" t="s">
        <v>2961</v>
      </c>
      <c r="K680" t="s">
        <v>62</v>
      </c>
      <c r="L680" s="6" t="str">
        <f>IF(ISBLANK(employee_data35[[#This Row],[ExitDate]]),"1","0")</f>
        <v>0</v>
      </c>
      <c r="M680" t="str">
        <f>IF(ISBLANK(employee_data35[[#This Row],[ExitDate]]),"Active","Tidak Active")</f>
        <v>Tidak Active</v>
      </c>
      <c r="N680" t="s">
        <v>33</v>
      </c>
      <c r="O680" t="s">
        <v>51</v>
      </c>
      <c r="P680" t="s">
        <v>63</v>
      </c>
      <c r="Q680" t="s">
        <v>175</v>
      </c>
      <c r="R680" t="s">
        <v>2962</v>
      </c>
      <c r="S680" t="s">
        <v>38</v>
      </c>
      <c r="T680" t="s">
        <v>81</v>
      </c>
      <c r="U680" s="1">
        <v>17817</v>
      </c>
      <c r="V680" s="7" t="str">
        <f>CONCATENATE(employee_data35[[#This Row],[First-LastName]]&amp;" "&amp;employee_data35[[#This Row],[DOB]])</f>
        <v>Shakira-Perry 17817</v>
      </c>
      <c r="W680" t="s">
        <v>40</v>
      </c>
      <c r="X680" t="s">
        <v>103</v>
      </c>
      <c r="Y680" t="s">
        <v>42</v>
      </c>
      <c r="Z680">
        <v>2176</v>
      </c>
      <c r="AA680" t="s">
        <v>56</v>
      </c>
      <c r="AB680" t="s">
        <v>75</v>
      </c>
      <c r="AC680" t="s">
        <v>45</v>
      </c>
      <c r="AD680">
        <v>3</v>
      </c>
    </row>
    <row r="681" spans="1:30" x14ac:dyDescent="0.3">
      <c r="A681">
        <v>1106</v>
      </c>
      <c r="B681" t="s">
        <v>2963</v>
      </c>
      <c r="C681" t="s">
        <v>2964</v>
      </c>
      <c r="D681" s="6" t="str">
        <f>CONCATENATE(employee_data35[[#This Row],[FirstName]], "-",employee_data35[[#This Row],[LastName]] )</f>
        <v>Michael J-Fitzpatrick</v>
      </c>
      <c r="E681" s="1">
        <v>44426</v>
      </c>
      <c r="F681" s="1"/>
      <c r="G681" s="7" t="str">
        <f>IF(ISBLANK(employee_data35[[#This Row],[ExitDate]]),"Yes","")</f>
        <v>Yes</v>
      </c>
      <c r="H681" t="s">
        <v>728</v>
      </c>
      <c r="I681" t="s">
        <v>2965</v>
      </c>
      <c r="J681" t="s">
        <v>2966</v>
      </c>
      <c r="K681" t="s">
        <v>89</v>
      </c>
      <c r="L681" s="6" t="str">
        <f>IF(ISBLANK(employee_data35[[#This Row],[ExitDate]]),"1","0")</f>
        <v>1</v>
      </c>
      <c r="M681" t="str">
        <f>IF(ISBLANK(employee_data35[[#This Row],[ExitDate]]),"Active","Tidak Active")</f>
        <v>Active</v>
      </c>
      <c r="N681" t="s">
        <v>63</v>
      </c>
      <c r="O681" t="s">
        <v>64</v>
      </c>
      <c r="P681" t="s">
        <v>35</v>
      </c>
      <c r="Q681" t="s">
        <v>36</v>
      </c>
      <c r="R681" t="s">
        <v>37</v>
      </c>
      <c r="S681" t="s">
        <v>38</v>
      </c>
      <c r="T681" t="s">
        <v>53</v>
      </c>
      <c r="U681" s="1">
        <v>34700</v>
      </c>
      <c r="V681" s="7" t="str">
        <f>CONCATENATE(employee_data35[[#This Row],[First-LastName]]&amp;" "&amp;employee_data35[[#This Row],[DOB]])</f>
        <v>Michael J-Fitzpatrick 34700</v>
      </c>
      <c r="W681" t="s">
        <v>40</v>
      </c>
      <c r="X681" t="s">
        <v>163</v>
      </c>
      <c r="Y681" t="s">
        <v>55</v>
      </c>
      <c r="Z681">
        <v>2143</v>
      </c>
      <c r="AA681" t="s">
        <v>74</v>
      </c>
      <c r="AB681" t="s">
        <v>75</v>
      </c>
      <c r="AC681" t="s">
        <v>45</v>
      </c>
      <c r="AD681">
        <v>3</v>
      </c>
    </row>
    <row r="682" spans="1:30" x14ac:dyDescent="0.3">
      <c r="A682">
        <v>1107</v>
      </c>
      <c r="B682" t="s">
        <v>2967</v>
      </c>
      <c r="C682" t="s">
        <v>2968</v>
      </c>
      <c r="D682" s="6" t="str">
        <f>CONCATENATE(employee_data35[[#This Row],[FirstName]], "-",employee_data35[[#This Row],[LastName]] )</f>
        <v>Cybil-Trzeciak</v>
      </c>
      <c r="E682" s="1">
        <v>43906</v>
      </c>
      <c r="F682" s="1"/>
      <c r="G682" s="7" t="str">
        <f>IF(ISBLANK(employee_data35[[#This Row],[ExitDate]]),"Yes","")</f>
        <v>Yes</v>
      </c>
      <c r="H682" t="s">
        <v>728</v>
      </c>
      <c r="I682" t="s">
        <v>2969</v>
      </c>
      <c r="J682" t="s">
        <v>2970</v>
      </c>
      <c r="K682" t="s">
        <v>89</v>
      </c>
      <c r="L682" s="6" t="str">
        <f>IF(ISBLANK(employee_data35[[#This Row],[ExitDate]]),"1","0")</f>
        <v>1</v>
      </c>
      <c r="M682" t="str">
        <f>IF(ISBLANK(employee_data35[[#This Row],[ExitDate]]),"Active","Tidak Active")</f>
        <v>Active</v>
      </c>
      <c r="N682" t="s">
        <v>33</v>
      </c>
      <c r="O682" t="s">
        <v>51</v>
      </c>
      <c r="P682" t="s">
        <v>52</v>
      </c>
      <c r="Q682" t="s">
        <v>36</v>
      </c>
      <c r="R682" t="s">
        <v>37</v>
      </c>
      <c r="S682" t="s">
        <v>38</v>
      </c>
      <c r="T682" t="s">
        <v>305</v>
      </c>
      <c r="U682" s="1">
        <v>33643</v>
      </c>
      <c r="V682" s="7" t="str">
        <f>CONCATENATE(employee_data35[[#This Row],[First-LastName]]&amp;" "&amp;employee_data35[[#This Row],[DOB]])</f>
        <v>Cybil-Trzeciak 33643</v>
      </c>
      <c r="W682" t="s">
        <v>40</v>
      </c>
      <c r="X682" t="s">
        <v>83</v>
      </c>
      <c r="Y682" t="s">
        <v>42</v>
      </c>
      <c r="Z682">
        <v>1778</v>
      </c>
      <c r="AA682" t="s">
        <v>74</v>
      </c>
      <c r="AB682" t="s">
        <v>75</v>
      </c>
      <c r="AC682" t="s">
        <v>45</v>
      </c>
      <c r="AD682">
        <v>3</v>
      </c>
    </row>
    <row r="683" spans="1:30" x14ac:dyDescent="0.3">
      <c r="A683">
        <v>1108</v>
      </c>
      <c r="B683" t="s">
        <v>2221</v>
      </c>
      <c r="C683" t="s">
        <v>2971</v>
      </c>
      <c r="D683" s="6" t="str">
        <f>CONCATENATE(employee_data35[[#This Row],[FirstName]], "-",employee_data35[[#This Row],[LastName]] )</f>
        <v>Barry-Wilber</v>
      </c>
      <c r="E683" s="1">
        <v>43489</v>
      </c>
      <c r="F683" s="1"/>
      <c r="G683" s="7" t="str">
        <f>IF(ISBLANK(employee_data35[[#This Row],[ExitDate]]),"Yes","")</f>
        <v>Yes</v>
      </c>
      <c r="H683" t="s">
        <v>28</v>
      </c>
      <c r="I683" t="s">
        <v>2972</v>
      </c>
      <c r="J683" t="s">
        <v>2973</v>
      </c>
      <c r="K683" t="s">
        <v>80</v>
      </c>
      <c r="L683" s="6" t="str">
        <f>IF(ISBLANK(employee_data35[[#This Row],[ExitDate]]),"1","0")</f>
        <v>1</v>
      </c>
      <c r="M683" t="str">
        <f>IF(ISBLANK(employee_data35[[#This Row],[ExitDate]]),"Active","Tidak Active")</f>
        <v>Active</v>
      </c>
      <c r="N683" t="s">
        <v>63</v>
      </c>
      <c r="O683" t="s">
        <v>51</v>
      </c>
      <c r="P683" t="s">
        <v>63</v>
      </c>
      <c r="Q683" t="s">
        <v>36</v>
      </c>
      <c r="R683" t="s">
        <v>37</v>
      </c>
      <c r="S683" t="s">
        <v>38</v>
      </c>
      <c r="T683" t="s">
        <v>81</v>
      </c>
      <c r="U683" s="1">
        <v>25311</v>
      </c>
      <c r="V683" s="7" t="str">
        <f>CONCATENATE(employee_data35[[#This Row],[First-LastName]]&amp;" "&amp;employee_data35[[#This Row],[DOB]])</f>
        <v>Barry-Wilber 25311</v>
      </c>
      <c r="W683" t="s">
        <v>40</v>
      </c>
      <c r="X683" t="s">
        <v>292</v>
      </c>
      <c r="Y683" t="s">
        <v>55</v>
      </c>
      <c r="Z683">
        <v>2324</v>
      </c>
      <c r="AA683" t="s">
        <v>43</v>
      </c>
      <c r="AB683" t="s">
        <v>84</v>
      </c>
      <c r="AC683" t="s">
        <v>45</v>
      </c>
      <c r="AD683">
        <v>3</v>
      </c>
    </row>
    <row r="684" spans="1:30" x14ac:dyDescent="0.3">
      <c r="A684">
        <v>1109</v>
      </c>
      <c r="B684" t="s">
        <v>2974</v>
      </c>
      <c r="C684" t="s">
        <v>2975</v>
      </c>
      <c r="D684" s="6" t="str">
        <f>CONCATENATE(employee_data35[[#This Row],[FirstName]], "-",employee_data35[[#This Row],[LastName]] )</f>
        <v>Enola-Chivukula</v>
      </c>
      <c r="E684" s="1">
        <v>44723</v>
      </c>
      <c r="F684" s="1">
        <v>44829</v>
      </c>
      <c r="G684" s="7" t="str">
        <f>IF(ISBLANK(employee_data35[[#This Row],[ExitDate]]),"Yes","")</f>
        <v/>
      </c>
      <c r="H684" t="s">
        <v>28</v>
      </c>
      <c r="I684" t="s">
        <v>2976</v>
      </c>
      <c r="J684" t="s">
        <v>2977</v>
      </c>
      <c r="K684" t="s">
        <v>50</v>
      </c>
      <c r="L684" s="6" t="str">
        <f>IF(ISBLANK(employee_data35[[#This Row],[ExitDate]]),"1","0")</f>
        <v>0</v>
      </c>
      <c r="M684" t="str">
        <f>IF(ISBLANK(employee_data35[[#This Row],[ExitDate]]),"Active","Tidak Active")</f>
        <v>Tidak Active</v>
      </c>
      <c r="N684" t="s">
        <v>63</v>
      </c>
      <c r="O684" t="s">
        <v>34</v>
      </c>
      <c r="P684" t="s">
        <v>52</v>
      </c>
      <c r="Q684" t="s">
        <v>140</v>
      </c>
      <c r="R684" t="s">
        <v>2978</v>
      </c>
      <c r="S684" t="s">
        <v>38</v>
      </c>
      <c r="T684" t="s">
        <v>90</v>
      </c>
      <c r="U684" s="1">
        <v>29860</v>
      </c>
      <c r="V684" s="7" t="str">
        <f>CONCATENATE(employee_data35[[#This Row],[First-LastName]]&amp;" "&amp;employee_data35[[#This Row],[DOB]])</f>
        <v>Enola-Chivukula 29860</v>
      </c>
      <c r="W684" t="s">
        <v>40</v>
      </c>
      <c r="X684" t="s">
        <v>83</v>
      </c>
      <c r="Y684" t="s">
        <v>42</v>
      </c>
      <c r="Z684">
        <v>1775</v>
      </c>
      <c r="AA684" t="s">
        <v>43</v>
      </c>
      <c r="AB684" t="s">
        <v>104</v>
      </c>
      <c r="AC684" t="s">
        <v>45</v>
      </c>
      <c r="AD684">
        <v>3</v>
      </c>
    </row>
    <row r="685" spans="1:30" x14ac:dyDescent="0.3">
      <c r="A685">
        <v>1110</v>
      </c>
      <c r="B685" t="s">
        <v>2979</v>
      </c>
      <c r="C685" t="s">
        <v>1603</v>
      </c>
      <c r="D685" s="6" t="str">
        <f>CONCATENATE(employee_data35[[#This Row],[FirstName]], "-",employee_data35[[#This Row],[LastName]] )</f>
        <v>Joelle-Burke</v>
      </c>
      <c r="E685" s="1">
        <v>44744</v>
      </c>
      <c r="F685" s="1"/>
      <c r="G685" s="7" t="str">
        <f>IF(ISBLANK(employee_data35[[#This Row],[ExitDate]]),"Yes","")</f>
        <v>Yes</v>
      </c>
      <c r="H685" t="s">
        <v>728</v>
      </c>
      <c r="I685" t="s">
        <v>2980</v>
      </c>
      <c r="J685" t="s">
        <v>2981</v>
      </c>
      <c r="K685" t="s">
        <v>118</v>
      </c>
      <c r="L685" s="6" t="str">
        <f>IF(ISBLANK(employee_data35[[#This Row],[ExitDate]]),"1","0")</f>
        <v>1</v>
      </c>
      <c r="M685" t="str">
        <f>IF(ISBLANK(employee_data35[[#This Row],[ExitDate]]),"Active","Tidak Active")</f>
        <v>Active</v>
      </c>
      <c r="N685" t="s">
        <v>63</v>
      </c>
      <c r="O685" t="s">
        <v>64</v>
      </c>
      <c r="P685" t="s">
        <v>35</v>
      </c>
      <c r="Q685" t="s">
        <v>36</v>
      </c>
      <c r="R685" t="s">
        <v>37</v>
      </c>
      <c r="S685" t="s">
        <v>38</v>
      </c>
      <c r="T685" t="s">
        <v>81</v>
      </c>
      <c r="U685" s="1">
        <v>31902</v>
      </c>
      <c r="V685" s="7" t="str">
        <f>CONCATENATE(employee_data35[[#This Row],[First-LastName]]&amp;" "&amp;employee_data35[[#This Row],[DOB]])</f>
        <v>Joelle-Burke 31902</v>
      </c>
      <c r="W685" t="s">
        <v>40</v>
      </c>
      <c r="X685" t="s">
        <v>226</v>
      </c>
      <c r="Y685" t="s">
        <v>42</v>
      </c>
      <c r="Z685">
        <v>2148</v>
      </c>
      <c r="AA685" t="s">
        <v>128</v>
      </c>
      <c r="AB685" t="s">
        <v>75</v>
      </c>
      <c r="AC685" t="s">
        <v>45</v>
      </c>
      <c r="AD685">
        <v>3</v>
      </c>
    </row>
    <row r="686" spans="1:30" x14ac:dyDescent="0.3">
      <c r="A686">
        <v>1111</v>
      </c>
      <c r="B686" t="s">
        <v>2982</v>
      </c>
      <c r="C686" t="s">
        <v>2983</v>
      </c>
      <c r="D686" s="6" t="str">
        <f>CONCATENATE(employee_data35[[#This Row],[FirstName]], "-",employee_data35[[#This Row],[LastName]] )</f>
        <v>Alexandra-Kirill</v>
      </c>
      <c r="E686" s="1">
        <v>43716</v>
      </c>
      <c r="F686" s="1">
        <v>44072</v>
      </c>
      <c r="G686" s="7" t="str">
        <f>IF(ISBLANK(employee_data35[[#This Row],[ExitDate]]),"Yes","")</f>
        <v/>
      </c>
      <c r="H686" t="s">
        <v>28</v>
      </c>
      <c r="I686" t="s">
        <v>2984</v>
      </c>
      <c r="J686" t="s">
        <v>2985</v>
      </c>
      <c r="K686" t="s">
        <v>89</v>
      </c>
      <c r="L686" s="6" t="str">
        <f>IF(ISBLANK(employee_data35[[#This Row],[ExitDate]]),"1","0")</f>
        <v>0</v>
      </c>
      <c r="M686" t="str">
        <f>IF(ISBLANK(employee_data35[[#This Row],[ExitDate]]),"Active","Tidak Active")</f>
        <v>Tidak Active</v>
      </c>
      <c r="N686" t="s">
        <v>63</v>
      </c>
      <c r="O686" t="s">
        <v>51</v>
      </c>
      <c r="P686" t="s">
        <v>52</v>
      </c>
      <c r="Q686" t="s">
        <v>140</v>
      </c>
      <c r="R686" t="s">
        <v>2986</v>
      </c>
      <c r="S686" t="s">
        <v>38</v>
      </c>
      <c r="T686" t="s">
        <v>148</v>
      </c>
      <c r="U686" s="1">
        <v>19145</v>
      </c>
      <c r="V686" s="7" t="str">
        <f>CONCATENATE(employee_data35[[#This Row],[First-LastName]]&amp;" "&amp;employee_data35[[#This Row],[DOB]])</f>
        <v>Alexandra-Kirill 19145</v>
      </c>
      <c r="W686" t="s">
        <v>40</v>
      </c>
      <c r="X686" t="s">
        <v>150</v>
      </c>
      <c r="Y686" t="s">
        <v>42</v>
      </c>
      <c r="Z686">
        <v>2127</v>
      </c>
      <c r="AA686" t="s">
        <v>43</v>
      </c>
      <c r="AB686" t="s">
        <v>44</v>
      </c>
      <c r="AC686" t="s">
        <v>45</v>
      </c>
      <c r="AD686">
        <v>3</v>
      </c>
    </row>
    <row r="687" spans="1:30" x14ac:dyDescent="0.3">
      <c r="A687">
        <v>1112</v>
      </c>
      <c r="B687" t="s">
        <v>2987</v>
      </c>
      <c r="C687" t="s">
        <v>383</v>
      </c>
      <c r="D687" s="6" t="str">
        <f>CONCATENATE(employee_data35[[#This Row],[FirstName]], "-",employee_data35[[#This Row],[LastName]] )</f>
        <v>Celeste-Johnson</v>
      </c>
      <c r="E687" s="1">
        <v>44752</v>
      </c>
      <c r="F687" s="1"/>
      <c r="G687" s="7" t="str">
        <f>IF(ISBLANK(employee_data35[[#This Row],[ExitDate]]),"Yes","")</f>
        <v>Yes</v>
      </c>
      <c r="H687" t="s">
        <v>28</v>
      </c>
      <c r="I687" t="s">
        <v>2988</v>
      </c>
      <c r="J687" t="s">
        <v>2989</v>
      </c>
      <c r="K687" t="s">
        <v>139</v>
      </c>
      <c r="L687" s="6" t="str">
        <f>IF(ISBLANK(employee_data35[[#This Row],[ExitDate]]),"1","0")</f>
        <v>1</v>
      </c>
      <c r="M687" t="str">
        <f>IF(ISBLANK(employee_data35[[#This Row],[ExitDate]]),"Active","Tidak Active")</f>
        <v>Active</v>
      </c>
      <c r="N687" t="s">
        <v>63</v>
      </c>
      <c r="O687" t="s">
        <v>51</v>
      </c>
      <c r="P687" t="s">
        <v>52</v>
      </c>
      <c r="Q687" t="s">
        <v>36</v>
      </c>
      <c r="R687" t="s">
        <v>37</v>
      </c>
      <c r="S687" t="s">
        <v>38</v>
      </c>
      <c r="T687" t="s">
        <v>111</v>
      </c>
      <c r="U687" s="1">
        <v>27590</v>
      </c>
      <c r="V687" s="7" t="str">
        <f>CONCATENATE(employee_data35[[#This Row],[First-LastName]]&amp;" "&amp;employee_data35[[#This Row],[DOB]])</f>
        <v>Celeste-Johnson 27590</v>
      </c>
      <c r="W687" t="s">
        <v>40</v>
      </c>
      <c r="X687" t="s">
        <v>419</v>
      </c>
      <c r="Y687" t="s">
        <v>42</v>
      </c>
      <c r="Z687">
        <v>84262</v>
      </c>
      <c r="AA687" t="s">
        <v>43</v>
      </c>
      <c r="AB687" t="s">
        <v>75</v>
      </c>
      <c r="AC687" t="s">
        <v>45</v>
      </c>
      <c r="AD687">
        <v>3</v>
      </c>
    </row>
    <row r="688" spans="1:30" x14ac:dyDescent="0.3">
      <c r="A688">
        <v>1113</v>
      </c>
      <c r="B688" t="s">
        <v>2990</v>
      </c>
      <c r="C688" t="s">
        <v>1650</v>
      </c>
      <c r="D688" s="6" t="str">
        <f>CONCATENATE(employee_data35[[#This Row],[FirstName]], "-",employee_data35[[#This Row],[LastName]] )</f>
        <v>Nathalia-Hendrix</v>
      </c>
      <c r="E688" s="1">
        <v>44675</v>
      </c>
      <c r="F688" s="1"/>
      <c r="G688" s="7" t="str">
        <f>IF(ISBLANK(employee_data35[[#This Row],[ExitDate]]),"Yes","")</f>
        <v>Yes</v>
      </c>
      <c r="H688" t="s">
        <v>28</v>
      </c>
      <c r="I688" t="s">
        <v>2991</v>
      </c>
      <c r="J688" t="s">
        <v>2992</v>
      </c>
      <c r="K688" t="s">
        <v>118</v>
      </c>
      <c r="L688" s="6" t="str">
        <f>IF(ISBLANK(employee_data35[[#This Row],[ExitDate]]),"1","0")</f>
        <v>1</v>
      </c>
      <c r="M688" t="str">
        <f>IF(ISBLANK(employee_data35[[#This Row],[ExitDate]]),"Active","Tidak Active")</f>
        <v>Active</v>
      </c>
      <c r="N688" t="s">
        <v>33</v>
      </c>
      <c r="O688" t="s">
        <v>64</v>
      </c>
      <c r="P688" t="s">
        <v>52</v>
      </c>
      <c r="Q688" t="s">
        <v>36</v>
      </c>
      <c r="R688" t="s">
        <v>37</v>
      </c>
      <c r="S688" t="s">
        <v>38</v>
      </c>
      <c r="T688" t="s">
        <v>81</v>
      </c>
      <c r="U688" s="1">
        <v>28006</v>
      </c>
      <c r="V688" s="7" t="str">
        <f>CONCATENATE(employee_data35[[#This Row],[First-LastName]]&amp;" "&amp;employee_data35[[#This Row],[DOB]])</f>
        <v>Nathalia-Hendrix 28006</v>
      </c>
      <c r="W688" t="s">
        <v>40</v>
      </c>
      <c r="X688" t="s">
        <v>163</v>
      </c>
      <c r="Y688" t="s">
        <v>42</v>
      </c>
      <c r="Z688">
        <v>31490</v>
      </c>
      <c r="AA688" t="s">
        <v>128</v>
      </c>
      <c r="AB688" t="s">
        <v>104</v>
      </c>
      <c r="AC688" t="s">
        <v>45</v>
      </c>
      <c r="AD688">
        <v>3</v>
      </c>
    </row>
    <row r="689" spans="1:30" x14ac:dyDescent="0.3">
      <c r="A689">
        <v>1114</v>
      </c>
      <c r="B689" t="s">
        <v>2993</v>
      </c>
      <c r="C689" t="s">
        <v>1179</v>
      </c>
      <c r="D689" s="6" t="str">
        <f>CONCATENATE(employee_data35[[#This Row],[FirstName]], "-",employee_data35[[#This Row],[LastName]] )</f>
        <v>Justus-Bowen</v>
      </c>
      <c r="E689" s="1">
        <v>43921</v>
      </c>
      <c r="F689" s="1"/>
      <c r="G689" s="7" t="str">
        <f>IF(ISBLANK(employee_data35[[#This Row],[ExitDate]]),"Yes","")</f>
        <v>Yes</v>
      </c>
      <c r="H689" t="s">
        <v>28</v>
      </c>
      <c r="I689" t="s">
        <v>2994</v>
      </c>
      <c r="J689" t="s">
        <v>2995</v>
      </c>
      <c r="K689" t="s">
        <v>62</v>
      </c>
      <c r="L689" s="6" t="str">
        <f>IF(ISBLANK(employee_data35[[#This Row],[ExitDate]]),"1","0")</f>
        <v>1</v>
      </c>
      <c r="M689" t="str">
        <f>IF(ISBLANK(employee_data35[[#This Row],[ExitDate]]),"Active","Tidak Active")</f>
        <v>Active</v>
      </c>
      <c r="N689" t="s">
        <v>63</v>
      </c>
      <c r="O689" t="s">
        <v>34</v>
      </c>
      <c r="P689" t="s">
        <v>52</v>
      </c>
      <c r="Q689" t="s">
        <v>36</v>
      </c>
      <c r="R689" t="s">
        <v>37</v>
      </c>
      <c r="S689" t="s">
        <v>38</v>
      </c>
      <c r="T689" t="s">
        <v>81</v>
      </c>
      <c r="U689" s="1">
        <v>22281</v>
      </c>
      <c r="V689" s="7" t="str">
        <f>CONCATENATE(employee_data35[[#This Row],[First-LastName]]&amp;" "&amp;employee_data35[[#This Row],[DOB]])</f>
        <v>Justus-Bowen 22281</v>
      </c>
      <c r="W689" t="s">
        <v>40</v>
      </c>
      <c r="X689" t="s">
        <v>83</v>
      </c>
      <c r="Y689" t="s">
        <v>42</v>
      </c>
      <c r="Z689">
        <v>59522</v>
      </c>
      <c r="AA689" t="s">
        <v>56</v>
      </c>
      <c r="AB689" t="s">
        <v>44</v>
      </c>
      <c r="AC689" t="s">
        <v>45</v>
      </c>
      <c r="AD689">
        <v>3</v>
      </c>
    </row>
    <row r="690" spans="1:30" x14ac:dyDescent="0.3">
      <c r="A690">
        <v>1115</v>
      </c>
      <c r="B690" t="s">
        <v>2996</v>
      </c>
      <c r="C690" t="s">
        <v>2997</v>
      </c>
      <c r="D690" s="6" t="str">
        <f>CONCATENATE(employee_data35[[#This Row],[FirstName]], "-",employee_data35[[#This Row],[LastName]] )</f>
        <v>Marcus-Bender</v>
      </c>
      <c r="E690" s="1">
        <v>43547</v>
      </c>
      <c r="F690" s="1"/>
      <c r="G690" s="7" t="str">
        <f>IF(ISBLANK(employee_data35[[#This Row],[ExitDate]]),"Yes","")</f>
        <v>Yes</v>
      </c>
      <c r="H690" t="s">
        <v>28</v>
      </c>
      <c r="I690" t="s">
        <v>2998</v>
      </c>
      <c r="J690" t="s">
        <v>2999</v>
      </c>
      <c r="K690" t="s">
        <v>168</v>
      </c>
      <c r="L690" s="6" t="str">
        <f>IF(ISBLANK(employee_data35[[#This Row],[ExitDate]]),"1","0")</f>
        <v>1</v>
      </c>
      <c r="M690" t="str">
        <f>IF(ISBLANK(employee_data35[[#This Row],[ExitDate]]),"Active","Tidak Active")</f>
        <v>Active</v>
      </c>
      <c r="N690" t="s">
        <v>33</v>
      </c>
      <c r="O690" t="s">
        <v>51</v>
      </c>
      <c r="P690" t="s">
        <v>52</v>
      </c>
      <c r="Q690" t="s">
        <v>36</v>
      </c>
      <c r="R690" t="s">
        <v>37</v>
      </c>
      <c r="S690" t="s">
        <v>38</v>
      </c>
      <c r="T690" t="s">
        <v>90</v>
      </c>
      <c r="U690" s="1">
        <v>35480</v>
      </c>
      <c r="V690" s="7" t="str">
        <f>CONCATENATE(employee_data35[[#This Row],[First-LastName]]&amp;" "&amp;employee_data35[[#This Row],[DOB]])</f>
        <v>Marcus-Bender 35480</v>
      </c>
      <c r="W690" t="s">
        <v>40</v>
      </c>
      <c r="X690" t="s">
        <v>103</v>
      </c>
      <c r="Y690" t="s">
        <v>55</v>
      </c>
      <c r="Z690">
        <v>63452</v>
      </c>
      <c r="AA690" t="s">
        <v>93</v>
      </c>
      <c r="AB690" t="s">
        <v>44</v>
      </c>
      <c r="AC690" t="s">
        <v>45</v>
      </c>
      <c r="AD690">
        <v>3</v>
      </c>
    </row>
    <row r="691" spans="1:30" x14ac:dyDescent="0.3">
      <c r="A691">
        <v>1116</v>
      </c>
      <c r="B691" t="s">
        <v>1437</v>
      </c>
      <c r="C691" t="s">
        <v>3000</v>
      </c>
      <c r="D691" s="6" t="str">
        <f>CONCATENATE(employee_data35[[#This Row],[FirstName]], "-",employee_data35[[#This Row],[LastName]] )</f>
        <v>Ryker-Logan</v>
      </c>
      <c r="E691" s="1">
        <v>43533</v>
      </c>
      <c r="F691" s="1">
        <v>45119</v>
      </c>
      <c r="G691" s="7" t="str">
        <f>IF(ISBLANK(employee_data35[[#This Row],[ExitDate]]),"Yes","")</f>
        <v/>
      </c>
      <c r="H691" t="s">
        <v>28</v>
      </c>
      <c r="I691" t="s">
        <v>3001</v>
      </c>
      <c r="J691" t="s">
        <v>3002</v>
      </c>
      <c r="K691" t="s">
        <v>133</v>
      </c>
      <c r="L691" s="6" t="str">
        <f>IF(ISBLANK(employee_data35[[#This Row],[ExitDate]]),"1","0")</f>
        <v>0</v>
      </c>
      <c r="M691" t="str">
        <f>IF(ISBLANK(employee_data35[[#This Row],[ExitDate]]),"Active","Tidak Active")</f>
        <v>Tidak Active</v>
      </c>
      <c r="N691" t="s">
        <v>63</v>
      </c>
      <c r="O691" t="s">
        <v>51</v>
      </c>
      <c r="P691" t="s">
        <v>63</v>
      </c>
      <c r="Q691" t="s">
        <v>175</v>
      </c>
      <c r="R691" t="s">
        <v>3003</v>
      </c>
      <c r="S691" t="s">
        <v>38</v>
      </c>
      <c r="T691" t="s">
        <v>90</v>
      </c>
      <c r="U691" s="1">
        <v>30904</v>
      </c>
      <c r="V691" s="7" t="str">
        <f>CONCATENATE(employee_data35[[#This Row],[First-LastName]]&amp;" "&amp;employee_data35[[#This Row],[DOB]])</f>
        <v>Ryker-Logan 30904</v>
      </c>
      <c r="W691" t="s">
        <v>40</v>
      </c>
      <c r="X691" t="s">
        <v>73</v>
      </c>
      <c r="Y691" t="s">
        <v>55</v>
      </c>
      <c r="Z691">
        <v>50055</v>
      </c>
      <c r="AA691" t="s">
        <v>43</v>
      </c>
      <c r="AB691" t="s">
        <v>104</v>
      </c>
      <c r="AC691" t="s">
        <v>45</v>
      </c>
      <c r="AD691">
        <v>3</v>
      </c>
    </row>
    <row r="692" spans="1:30" x14ac:dyDescent="0.3">
      <c r="A692">
        <v>1117</v>
      </c>
      <c r="B692" t="s">
        <v>3004</v>
      </c>
      <c r="C692" t="s">
        <v>1375</v>
      </c>
      <c r="D692" s="6" t="str">
        <f>CONCATENATE(employee_data35[[#This Row],[FirstName]], "-",employee_data35[[#This Row],[LastName]] )</f>
        <v>Payten-Middleton</v>
      </c>
      <c r="E692" s="1">
        <v>43517</v>
      </c>
      <c r="F692" s="1">
        <v>43530</v>
      </c>
      <c r="G692" s="7" t="str">
        <f>IF(ISBLANK(employee_data35[[#This Row],[ExitDate]]),"Yes","")</f>
        <v/>
      </c>
      <c r="H692" t="s">
        <v>28</v>
      </c>
      <c r="I692" t="s">
        <v>3005</v>
      </c>
      <c r="J692" t="s">
        <v>3006</v>
      </c>
      <c r="K692" t="s">
        <v>80</v>
      </c>
      <c r="L692" s="6" t="str">
        <f>IF(ISBLANK(employee_data35[[#This Row],[ExitDate]]),"1","0")</f>
        <v>0</v>
      </c>
      <c r="M692" t="str">
        <f>IF(ISBLANK(employee_data35[[#This Row],[ExitDate]]),"Active","Tidak Active")</f>
        <v>Tidak Active</v>
      </c>
      <c r="N692" t="s">
        <v>63</v>
      </c>
      <c r="O692" t="s">
        <v>34</v>
      </c>
      <c r="P692" t="s">
        <v>35</v>
      </c>
      <c r="Q692" t="s">
        <v>126</v>
      </c>
      <c r="R692" t="s">
        <v>3007</v>
      </c>
      <c r="S692" t="s">
        <v>38</v>
      </c>
      <c r="T692" t="s">
        <v>81</v>
      </c>
      <c r="U692" s="1">
        <v>35665</v>
      </c>
      <c r="V692" s="7" t="str">
        <f>CONCATENATE(employee_data35[[#This Row],[First-LastName]]&amp;" "&amp;employee_data35[[#This Row],[DOB]])</f>
        <v>Payten-Middleton 35665</v>
      </c>
      <c r="W692" t="s">
        <v>40</v>
      </c>
      <c r="X692" t="s">
        <v>103</v>
      </c>
      <c r="Y692" t="s">
        <v>55</v>
      </c>
      <c r="Z692">
        <v>6139</v>
      </c>
      <c r="AA692" t="s">
        <v>74</v>
      </c>
      <c r="AB692" t="s">
        <v>104</v>
      </c>
      <c r="AC692" t="s">
        <v>45</v>
      </c>
      <c r="AD692">
        <v>3</v>
      </c>
    </row>
    <row r="693" spans="1:30" x14ac:dyDescent="0.3">
      <c r="A693">
        <v>1118</v>
      </c>
      <c r="B693" t="s">
        <v>1240</v>
      </c>
      <c r="C693" t="s">
        <v>1997</v>
      </c>
      <c r="D693" s="6" t="str">
        <f>CONCATENATE(employee_data35[[#This Row],[FirstName]], "-",employee_data35[[#This Row],[LastName]] )</f>
        <v>Harrison-Hunt</v>
      </c>
      <c r="E693" s="1">
        <v>43742</v>
      </c>
      <c r="F693" s="1">
        <v>44891</v>
      </c>
      <c r="G693" s="7" t="str">
        <f>IF(ISBLANK(employee_data35[[#This Row],[ExitDate]]),"Yes","")</f>
        <v/>
      </c>
      <c r="H693" t="s">
        <v>28</v>
      </c>
      <c r="I693" t="s">
        <v>3008</v>
      </c>
      <c r="J693" t="s">
        <v>3009</v>
      </c>
      <c r="K693" t="s">
        <v>98</v>
      </c>
      <c r="L693" s="6" t="str">
        <f>IF(ISBLANK(employee_data35[[#This Row],[ExitDate]]),"1","0")</f>
        <v>0</v>
      </c>
      <c r="M693" t="str">
        <f>IF(ISBLANK(employee_data35[[#This Row],[ExitDate]]),"Active","Tidak Active")</f>
        <v>Tidak Active</v>
      </c>
      <c r="N693" t="s">
        <v>63</v>
      </c>
      <c r="O693" t="s">
        <v>64</v>
      </c>
      <c r="P693" t="s">
        <v>35</v>
      </c>
      <c r="Q693" t="s">
        <v>140</v>
      </c>
      <c r="R693" t="s">
        <v>3010</v>
      </c>
      <c r="S693" t="s">
        <v>38</v>
      </c>
      <c r="T693" t="s">
        <v>111</v>
      </c>
      <c r="U693" s="1">
        <v>27819</v>
      </c>
      <c r="V693" s="7" t="str">
        <f>CONCATENATE(employee_data35[[#This Row],[First-LastName]]&amp;" "&amp;employee_data35[[#This Row],[DOB]])</f>
        <v>Harrison-Hunt 27819</v>
      </c>
      <c r="W693" t="s">
        <v>40</v>
      </c>
      <c r="X693" t="s">
        <v>419</v>
      </c>
      <c r="Y693" t="s">
        <v>55</v>
      </c>
      <c r="Z693">
        <v>44761</v>
      </c>
      <c r="AA693" t="s">
        <v>128</v>
      </c>
      <c r="AB693" t="s">
        <v>104</v>
      </c>
      <c r="AC693" t="s">
        <v>45</v>
      </c>
      <c r="AD693">
        <v>3</v>
      </c>
    </row>
    <row r="694" spans="1:30" x14ac:dyDescent="0.3">
      <c r="A694">
        <v>1119</v>
      </c>
      <c r="B694" t="s">
        <v>835</v>
      </c>
      <c r="C694" t="s">
        <v>2880</v>
      </c>
      <c r="D694" s="6" t="str">
        <f>CONCATENATE(employee_data35[[#This Row],[FirstName]], "-",employee_data35[[#This Row],[LastName]] )</f>
        <v>Orlando-Henderson</v>
      </c>
      <c r="E694" s="1">
        <v>43793</v>
      </c>
      <c r="F694" s="1">
        <v>44185</v>
      </c>
      <c r="G694" s="7" t="str">
        <f>IF(ISBLANK(employee_data35[[#This Row],[ExitDate]]),"Yes","")</f>
        <v/>
      </c>
      <c r="H694" t="s">
        <v>28</v>
      </c>
      <c r="I694" t="s">
        <v>3011</v>
      </c>
      <c r="J694" t="s">
        <v>3012</v>
      </c>
      <c r="K694" t="s">
        <v>89</v>
      </c>
      <c r="L694" s="6" t="str">
        <f>IF(ISBLANK(employee_data35[[#This Row],[ExitDate]]),"1","0")</f>
        <v>0</v>
      </c>
      <c r="M694" t="str">
        <f>IF(ISBLANK(employee_data35[[#This Row],[ExitDate]]),"Active","Tidak Active")</f>
        <v>Tidak Active</v>
      </c>
      <c r="N694" t="s">
        <v>52</v>
      </c>
      <c r="O694" t="s">
        <v>34</v>
      </c>
      <c r="P694" t="s">
        <v>52</v>
      </c>
      <c r="Q694" t="s">
        <v>99</v>
      </c>
      <c r="R694" t="s">
        <v>3013</v>
      </c>
      <c r="S694" t="s">
        <v>38</v>
      </c>
      <c r="T694" t="s">
        <v>90</v>
      </c>
      <c r="U694" s="1">
        <v>34699</v>
      </c>
      <c r="V694" s="7" t="str">
        <f>CONCATENATE(employee_data35[[#This Row],[First-LastName]]&amp;" "&amp;employee_data35[[#This Row],[DOB]])</f>
        <v>Orlando-Henderson 34699</v>
      </c>
      <c r="W694" t="s">
        <v>40</v>
      </c>
      <c r="X694" t="s">
        <v>83</v>
      </c>
      <c r="Y694" t="s">
        <v>42</v>
      </c>
      <c r="Z694">
        <v>49105</v>
      </c>
      <c r="AA694" t="s">
        <v>43</v>
      </c>
      <c r="AB694" t="s">
        <v>75</v>
      </c>
      <c r="AC694" t="s">
        <v>45</v>
      </c>
      <c r="AD694">
        <v>3</v>
      </c>
    </row>
    <row r="695" spans="1:30" x14ac:dyDescent="0.3">
      <c r="A695">
        <v>1120</v>
      </c>
      <c r="B695" t="s">
        <v>3014</v>
      </c>
      <c r="C695" t="s">
        <v>152</v>
      </c>
      <c r="D695" s="6" t="str">
        <f>CONCATENATE(employee_data35[[#This Row],[FirstName]], "-",employee_data35[[#This Row],[LastName]] )</f>
        <v>Darian-Potts</v>
      </c>
      <c r="E695" s="1">
        <v>44060</v>
      </c>
      <c r="F695" s="1"/>
      <c r="G695" s="7" t="str">
        <f>IF(ISBLANK(employee_data35[[#This Row],[ExitDate]]),"Yes","")</f>
        <v>Yes</v>
      </c>
      <c r="H695" t="s">
        <v>28</v>
      </c>
      <c r="I695" t="s">
        <v>3015</v>
      </c>
      <c r="J695" t="s">
        <v>3016</v>
      </c>
      <c r="K695" t="s">
        <v>31</v>
      </c>
      <c r="L695" s="6" t="str">
        <f>IF(ISBLANK(employee_data35[[#This Row],[ExitDate]]),"1","0")</f>
        <v>1</v>
      </c>
      <c r="M695" t="str">
        <f>IF(ISBLANK(employee_data35[[#This Row],[ExitDate]]),"Active","Tidak Active")</f>
        <v>Active</v>
      </c>
      <c r="N695" t="s">
        <v>52</v>
      </c>
      <c r="O695" t="s">
        <v>64</v>
      </c>
      <c r="P695" t="s">
        <v>35</v>
      </c>
      <c r="Q695" t="s">
        <v>36</v>
      </c>
      <c r="R695" t="s">
        <v>37</v>
      </c>
      <c r="S695" t="s">
        <v>38</v>
      </c>
      <c r="T695" t="s">
        <v>696</v>
      </c>
      <c r="U695" s="1">
        <v>25101</v>
      </c>
      <c r="V695" s="7" t="str">
        <f>CONCATENATE(employee_data35[[#This Row],[First-LastName]]&amp;" "&amp;employee_data35[[#This Row],[DOB]])</f>
        <v>Darian-Potts 25101</v>
      </c>
      <c r="W695" t="s">
        <v>40</v>
      </c>
      <c r="X695" t="s">
        <v>1258</v>
      </c>
      <c r="Y695" t="s">
        <v>42</v>
      </c>
      <c r="Z695">
        <v>24637</v>
      </c>
      <c r="AA695" t="s">
        <v>93</v>
      </c>
      <c r="AB695" t="s">
        <v>104</v>
      </c>
      <c r="AC695" t="s">
        <v>45</v>
      </c>
      <c r="AD695">
        <v>3</v>
      </c>
    </row>
    <row r="696" spans="1:30" x14ac:dyDescent="0.3">
      <c r="A696">
        <v>1121</v>
      </c>
      <c r="B696" t="s">
        <v>3017</v>
      </c>
      <c r="C696" t="s">
        <v>3018</v>
      </c>
      <c r="D696" s="6" t="str">
        <f>CONCATENATE(employee_data35[[#This Row],[FirstName]], "-",employee_data35[[#This Row],[LastName]] )</f>
        <v>Isabela-Collins</v>
      </c>
      <c r="E696" s="1">
        <v>44271</v>
      </c>
      <c r="F696" s="1"/>
      <c r="G696" s="7" t="str">
        <f>IF(ISBLANK(employee_data35[[#This Row],[ExitDate]]),"Yes","")</f>
        <v>Yes</v>
      </c>
      <c r="H696" t="s">
        <v>3019</v>
      </c>
      <c r="I696" t="s">
        <v>3020</v>
      </c>
      <c r="J696" t="s">
        <v>3021</v>
      </c>
      <c r="K696" t="s">
        <v>50</v>
      </c>
      <c r="L696" s="6" t="str">
        <f>IF(ISBLANK(employee_data35[[#This Row],[ExitDate]]),"1","0")</f>
        <v>1</v>
      </c>
      <c r="M696" t="str">
        <f>IF(ISBLANK(employee_data35[[#This Row],[ExitDate]]),"Active","Tidak Active")</f>
        <v>Active</v>
      </c>
      <c r="N696" t="s">
        <v>52</v>
      </c>
      <c r="O696" t="s">
        <v>34</v>
      </c>
      <c r="P696" t="s">
        <v>63</v>
      </c>
      <c r="Q696" t="s">
        <v>36</v>
      </c>
      <c r="R696" t="s">
        <v>37</v>
      </c>
      <c r="S696" t="s">
        <v>38</v>
      </c>
      <c r="T696" t="s">
        <v>53</v>
      </c>
      <c r="U696" s="1">
        <v>29735</v>
      </c>
      <c r="V696" s="7" t="str">
        <f>CONCATENATE(employee_data35[[#This Row],[First-LastName]]&amp;" "&amp;employee_data35[[#This Row],[DOB]])</f>
        <v>Isabela-Collins 29735</v>
      </c>
      <c r="W696" t="s">
        <v>40</v>
      </c>
      <c r="X696" t="s">
        <v>163</v>
      </c>
      <c r="Y696" t="s">
        <v>42</v>
      </c>
      <c r="Z696">
        <v>87582</v>
      </c>
      <c r="AA696" t="s">
        <v>56</v>
      </c>
      <c r="AB696" t="s">
        <v>44</v>
      </c>
      <c r="AC696" t="s">
        <v>45</v>
      </c>
      <c r="AD696">
        <v>3</v>
      </c>
    </row>
    <row r="697" spans="1:30" x14ac:dyDescent="0.3">
      <c r="A697">
        <v>1122</v>
      </c>
      <c r="B697" t="s">
        <v>3022</v>
      </c>
      <c r="C697" t="s">
        <v>2098</v>
      </c>
      <c r="D697" s="6" t="str">
        <f>CONCATENATE(employee_data35[[#This Row],[FirstName]], "-",employee_data35[[#This Row],[LastName]] )</f>
        <v>Sierra-Macias</v>
      </c>
      <c r="E697" s="1">
        <v>44516</v>
      </c>
      <c r="F697" s="1">
        <v>44799</v>
      </c>
      <c r="G697" s="7" t="str">
        <f>IF(ISBLANK(employee_data35[[#This Row],[ExitDate]]),"Yes","")</f>
        <v/>
      </c>
      <c r="H697" t="s">
        <v>3019</v>
      </c>
      <c r="I697" t="s">
        <v>3023</v>
      </c>
      <c r="J697" t="s">
        <v>3024</v>
      </c>
      <c r="K697" t="s">
        <v>139</v>
      </c>
      <c r="L697" s="6" t="str">
        <f>IF(ISBLANK(employee_data35[[#This Row],[ExitDate]]),"1","0")</f>
        <v>0</v>
      </c>
      <c r="M697" t="str">
        <f>IF(ISBLANK(employee_data35[[#This Row],[ExitDate]]),"Active","Tidak Active")</f>
        <v>Tidak Active</v>
      </c>
      <c r="N697" t="s">
        <v>33</v>
      </c>
      <c r="O697" t="s">
        <v>34</v>
      </c>
      <c r="P697" t="s">
        <v>52</v>
      </c>
      <c r="Q697" t="s">
        <v>140</v>
      </c>
      <c r="R697" t="s">
        <v>3025</v>
      </c>
      <c r="S697" t="s">
        <v>38</v>
      </c>
      <c r="T697" t="s">
        <v>81</v>
      </c>
      <c r="U697" s="1">
        <v>27711</v>
      </c>
      <c r="V697" s="7" t="str">
        <f>CONCATENATE(employee_data35[[#This Row],[First-LastName]]&amp;" "&amp;employee_data35[[#This Row],[DOB]])</f>
        <v>Sierra-Macias 27711</v>
      </c>
      <c r="W697" t="s">
        <v>40</v>
      </c>
      <c r="X697" t="s">
        <v>103</v>
      </c>
      <c r="Y697" t="s">
        <v>42</v>
      </c>
      <c r="Z697">
        <v>35632</v>
      </c>
      <c r="AA697" t="s">
        <v>43</v>
      </c>
      <c r="AB697" t="s">
        <v>84</v>
      </c>
      <c r="AC697" t="s">
        <v>45</v>
      </c>
      <c r="AD697">
        <v>3</v>
      </c>
    </row>
    <row r="698" spans="1:30" x14ac:dyDescent="0.3">
      <c r="A698">
        <v>1123</v>
      </c>
      <c r="B698" t="s">
        <v>3026</v>
      </c>
      <c r="C698" t="s">
        <v>3027</v>
      </c>
      <c r="D698" s="6" t="str">
        <f>CONCATENATE(employee_data35[[#This Row],[FirstName]], "-",employee_data35[[#This Row],[LastName]] )</f>
        <v>Giuliana-Farmer</v>
      </c>
      <c r="E698" s="1">
        <v>44684</v>
      </c>
      <c r="F698" s="1"/>
      <c r="G698" s="7" t="str">
        <f>IF(ISBLANK(employee_data35[[#This Row],[ExitDate]]),"Yes","")</f>
        <v>Yes</v>
      </c>
      <c r="H698" t="s">
        <v>3019</v>
      </c>
      <c r="I698" t="s">
        <v>3028</v>
      </c>
      <c r="J698" t="s">
        <v>3029</v>
      </c>
      <c r="K698" t="s">
        <v>118</v>
      </c>
      <c r="L698" s="6" t="str">
        <f>IF(ISBLANK(employee_data35[[#This Row],[ExitDate]]),"1","0")</f>
        <v>1</v>
      </c>
      <c r="M698" t="str">
        <f>IF(ISBLANK(employee_data35[[#This Row],[ExitDate]]),"Active","Tidak Active")</f>
        <v>Active</v>
      </c>
      <c r="N698" t="s">
        <v>63</v>
      </c>
      <c r="O698" t="s">
        <v>64</v>
      </c>
      <c r="P698" t="s">
        <v>63</v>
      </c>
      <c r="Q698" t="s">
        <v>36</v>
      </c>
      <c r="R698" t="s">
        <v>37</v>
      </c>
      <c r="S698" t="s">
        <v>38</v>
      </c>
      <c r="T698" t="s">
        <v>90</v>
      </c>
      <c r="U698" s="1">
        <v>24052</v>
      </c>
      <c r="V698" s="7" t="str">
        <f>CONCATENATE(employee_data35[[#This Row],[First-LastName]]&amp;" "&amp;employee_data35[[#This Row],[DOB]])</f>
        <v>Giuliana-Farmer 24052</v>
      </c>
      <c r="W698" t="s">
        <v>40</v>
      </c>
      <c r="X698" t="s">
        <v>163</v>
      </c>
      <c r="Y698" t="s">
        <v>42</v>
      </c>
      <c r="Z698">
        <v>38475</v>
      </c>
      <c r="AA698" t="s">
        <v>74</v>
      </c>
      <c r="AB698" t="s">
        <v>84</v>
      </c>
      <c r="AC698" t="s">
        <v>45</v>
      </c>
      <c r="AD698">
        <v>3</v>
      </c>
    </row>
    <row r="699" spans="1:30" x14ac:dyDescent="0.3">
      <c r="A699">
        <v>1124</v>
      </c>
      <c r="B699" t="s">
        <v>1889</v>
      </c>
      <c r="C699" t="s">
        <v>1452</v>
      </c>
      <c r="D699" s="6" t="str">
        <f>CONCATENATE(employee_data35[[#This Row],[FirstName]], "-",employee_data35[[#This Row],[LastName]] )</f>
        <v>Pierce-Robbins</v>
      </c>
      <c r="E699" s="1">
        <v>43823</v>
      </c>
      <c r="F699" s="1">
        <v>44876</v>
      </c>
      <c r="G699" s="7" t="str">
        <f>IF(ISBLANK(employee_data35[[#This Row],[ExitDate]]),"Yes","")</f>
        <v/>
      </c>
      <c r="H699" t="s">
        <v>3019</v>
      </c>
      <c r="I699" t="s">
        <v>3030</v>
      </c>
      <c r="J699" t="s">
        <v>3031</v>
      </c>
      <c r="K699" t="s">
        <v>62</v>
      </c>
      <c r="L699" s="6" t="str">
        <f>IF(ISBLANK(employee_data35[[#This Row],[ExitDate]]),"1","0")</f>
        <v>0</v>
      </c>
      <c r="M699" t="str">
        <f>IF(ISBLANK(employee_data35[[#This Row],[ExitDate]]),"Active","Tidak Active")</f>
        <v>Tidak Active</v>
      </c>
      <c r="N699" t="s">
        <v>63</v>
      </c>
      <c r="O699" t="s">
        <v>51</v>
      </c>
      <c r="P699" t="s">
        <v>63</v>
      </c>
      <c r="Q699" t="s">
        <v>99</v>
      </c>
      <c r="R699" t="s">
        <v>3032</v>
      </c>
      <c r="S699" t="s">
        <v>38</v>
      </c>
      <c r="T699" t="s">
        <v>111</v>
      </c>
      <c r="U699" s="1">
        <v>31580</v>
      </c>
      <c r="V699" s="7" t="str">
        <f>CONCATENATE(employee_data35[[#This Row],[First-LastName]]&amp;" "&amp;employee_data35[[#This Row],[DOB]])</f>
        <v>Pierce-Robbins 31580</v>
      </c>
      <c r="W699" t="s">
        <v>40</v>
      </c>
      <c r="X699" t="s">
        <v>103</v>
      </c>
      <c r="Y699" t="s">
        <v>42</v>
      </c>
      <c r="Z699">
        <v>80817</v>
      </c>
      <c r="AA699" t="s">
        <v>74</v>
      </c>
      <c r="AB699" t="s">
        <v>84</v>
      </c>
      <c r="AC699" t="s">
        <v>45</v>
      </c>
      <c r="AD699">
        <v>3</v>
      </c>
    </row>
    <row r="700" spans="1:30" x14ac:dyDescent="0.3">
      <c r="A700">
        <v>1125</v>
      </c>
      <c r="B700" t="s">
        <v>3033</v>
      </c>
      <c r="C700" t="s">
        <v>27</v>
      </c>
      <c r="D700" s="6" t="str">
        <f>CONCATENATE(employee_data35[[#This Row],[FirstName]], "-",employee_data35[[#This Row],[LastName]] )</f>
        <v>Lamont-Bridges</v>
      </c>
      <c r="E700" s="1">
        <v>44490</v>
      </c>
      <c r="F700" s="1"/>
      <c r="G700" s="7" t="str">
        <f>IF(ISBLANK(employee_data35[[#This Row],[ExitDate]]),"Yes","")</f>
        <v>Yes</v>
      </c>
      <c r="H700" t="s">
        <v>728</v>
      </c>
      <c r="I700" t="s">
        <v>3034</v>
      </c>
      <c r="J700" t="s">
        <v>3035</v>
      </c>
      <c r="K700" t="s">
        <v>98</v>
      </c>
      <c r="L700" s="6" t="str">
        <f>IF(ISBLANK(employee_data35[[#This Row],[ExitDate]]),"1","0")</f>
        <v>1</v>
      </c>
      <c r="M700" t="str">
        <f>IF(ISBLANK(employee_data35[[#This Row],[ExitDate]]),"Active","Tidak Active")</f>
        <v>Active</v>
      </c>
      <c r="N700" t="s">
        <v>33</v>
      </c>
      <c r="O700" t="s">
        <v>64</v>
      </c>
      <c r="P700" t="s">
        <v>52</v>
      </c>
      <c r="Q700" t="s">
        <v>36</v>
      </c>
      <c r="R700" t="s">
        <v>37</v>
      </c>
      <c r="S700" t="s">
        <v>38</v>
      </c>
      <c r="T700" t="s">
        <v>53</v>
      </c>
      <c r="U700" s="1">
        <v>33363</v>
      </c>
      <c r="V700" s="7" t="str">
        <f>CONCATENATE(employee_data35[[#This Row],[First-LastName]]&amp;" "&amp;employee_data35[[#This Row],[DOB]])</f>
        <v>Lamont-Bridges 33363</v>
      </c>
      <c r="W700" t="s">
        <v>40</v>
      </c>
      <c r="X700" t="s">
        <v>163</v>
      </c>
      <c r="Y700" t="s">
        <v>55</v>
      </c>
      <c r="Z700">
        <v>10511</v>
      </c>
      <c r="AA700" t="s">
        <v>56</v>
      </c>
      <c r="AB700" t="s">
        <v>84</v>
      </c>
      <c r="AC700" t="s">
        <v>45</v>
      </c>
      <c r="AD700">
        <v>3</v>
      </c>
    </row>
    <row r="701" spans="1:30" x14ac:dyDescent="0.3">
      <c r="A701">
        <v>1126</v>
      </c>
      <c r="B701" t="s">
        <v>3036</v>
      </c>
      <c r="C701" t="s">
        <v>3037</v>
      </c>
      <c r="D701" s="6" t="str">
        <f>CONCATENATE(employee_data35[[#This Row],[FirstName]], "-",employee_data35[[#This Row],[LastName]] )</f>
        <v>Gretchen-Richard</v>
      </c>
      <c r="E701" s="1">
        <v>43351</v>
      </c>
      <c r="F701" s="1">
        <v>43896</v>
      </c>
      <c r="G701" s="7" t="str">
        <f>IF(ISBLANK(employee_data35[[#This Row],[ExitDate]]),"Yes","")</f>
        <v/>
      </c>
      <c r="H701" t="s">
        <v>728</v>
      </c>
      <c r="I701" t="s">
        <v>3038</v>
      </c>
      <c r="J701" t="s">
        <v>3039</v>
      </c>
      <c r="K701" t="s">
        <v>118</v>
      </c>
      <c r="L701" s="6" t="str">
        <f>IF(ISBLANK(employee_data35[[#This Row],[ExitDate]]),"1","0")</f>
        <v>0</v>
      </c>
      <c r="M701" t="str">
        <f>IF(ISBLANK(employee_data35[[#This Row],[ExitDate]]),"Active","Tidak Active")</f>
        <v>Tidak Active</v>
      </c>
      <c r="N701" t="s">
        <v>52</v>
      </c>
      <c r="O701" t="s">
        <v>34</v>
      </c>
      <c r="P701" t="s">
        <v>35</v>
      </c>
      <c r="Q701" t="s">
        <v>140</v>
      </c>
      <c r="R701" t="s">
        <v>3040</v>
      </c>
      <c r="S701" t="s">
        <v>38</v>
      </c>
      <c r="T701" t="s">
        <v>111</v>
      </c>
      <c r="U701" s="1">
        <v>21850</v>
      </c>
      <c r="V701" s="7" t="str">
        <f>CONCATENATE(employee_data35[[#This Row],[First-LastName]]&amp;" "&amp;employee_data35[[#This Row],[DOB]])</f>
        <v>Gretchen-Richard 21850</v>
      </c>
      <c r="W701" t="s">
        <v>40</v>
      </c>
      <c r="X701" t="s">
        <v>113</v>
      </c>
      <c r="Y701" t="s">
        <v>55</v>
      </c>
      <c r="Z701">
        <v>6305</v>
      </c>
      <c r="AA701" t="s">
        <v>43</v>
      </c>
      <c r="AB701" t="s">
        <v>104</v>
      </c>
      <c r="AC701" t="s">
        <v>45</v>
      </c>
      <c r="AD701">
        <v>3</v>
      </c>
    </row>
    <row r="702" spans="1:30" x14ac:dyDescent="0.3">
      <c r="A702">
        <v>1127</v>
      </c>
      <c r="B702" t="s">
        <v>244</v>
      </c>
      <c r="C702" t="s">
        <v>3041</v>
      </c>
      <c r="D702" s="6" t="str">
        <f>CONCATENATE(employee_data35[[#This Row],[FirstName]], "-",employee_data35[[#This Row],[LastName]] )</f>
        <v>Axel-Hart</v>
      </c>
      <c r="E702" s="1">
        <v>43522</v>
      </c>
      <c r="F702" s="1"/>
      <c r="G702" s="7" t="str">
        <f>IF(ISBLANK(employee_data35[[#This Row],[ExitDate]]),"Yes","")</f>
        <v>Yes</v>
      </c>
      <c r="H702" t="s">
        <v>728</v>
      </c>
      <c r="I702" t="s">
        <v>3042</v>
      </c>
      <c r="J702" t="s">
        <v>3043</v>
      </c>
      <c r="K702" t="s">
        <v>62</v>
      </c>
      <c r="L702" s="6" t="str">
        <f>IF(ISBLANK(employee_data35[[#This Row],[ExitDate]]),"1","0")</f>
        <v>1</v>
      </c>
      <c r="M702" t="str">
        <f>IF(ISBLANK(employee_data35[[#This Row],[ExitDate]]),"Active","Tidak Active")</f>
        <v>Active</v>
      </c>
      <c r="N702" t="s">
        <v>63</v>
      </c>
      <c r="O702" t="s">
        <v>51</v>
      </c>
      <c r="P702" t="s">
        <v>63</v>
      </c>
      <c r="Q702" t="s">
        <v>36</v>
      </c>
      <c r="R702" t="s">
        <v>37</v>
      </c>
      <c r="S702" t="s">
        <v>38</v>
      </c>
      <c r="T702" t="s">
        <v>81</v>
      </c>
      <c r="U702" s="1">
        <v>36978</v>
      </c>
      <c r="V702" s="7" t="str">
        <f>CONCATENATE(employee_data35[[#This Row],[First-LastName]]&amp;" "&amp;employee_data35[[#This Row],[DOB]])</f>
        <v>Axel-Hart 36978</v>
      </c>
      <c r="W702" t="s">
        <v>40</v>
      </c>
      <c r="X702" t="s">
        <v>103</v>
      </c>
      <c r="Y702" t="s">
        <v>55</v>
      </c>
      <c r="Z702">
        <v>33576</v>
      </c>
      <c r="AA702" t="s">
        <v>43</v>
      </c>
      <c r="AB702" t="s">
        <v>84</v>
      </c>
      <c r="AC702" t="s">
        <v>45</v>
      </c>
      <c r="AD702">
        <v>3</v>
      </c>
    </row>
    <row r="703" spans="1:30" x14ac:dyDescent="0.3">
      <c r="A703">
        <v>1128</v>
      </c>
      <c r="B703" t="s">
        <v>1049</v>
      </c>
      <c r="C703" t="s">
        <v>1488</v>
      </c>
      <c r="D703" s="6" t="str">
        <f>CONCATENATE(employee_data35[[#This Row],[FirstName]], "-",employee_data35[[#This Row],[LastName]] )</f>
        <v>Emma-Escobar</v>
      </c>
      <c r="E703" s="1">
        <v>45037</v>
      </c>
      <c r="F703" s="1"/>
      <c r="G703" s="7" t="str">
        <f>IF(ISBLANK(employee_data35[[#This Row],[ExitDate]]),"Yes","")</f>
        <v>Yes</v>
      </c>
      <c r="H703" t="s">
        <v>728</v>
      </c>
      <c r="I703" t="s">
        <v>3044</v>
      </c>
      <c r="J703" t="s">
        <v>3045</v>
      </c>
      <c r="K703" t="s">
        <v>89</v>
      </c>
      <c r="L703" s="6" t="str">
        <f>IF(ISBLANK(employee_data35[[#This Row],[ExitDate]]),"1","0")</f>
        <v>1</v>
      </c>
      <c r="M703" t="str">
        <f>IF(ISBLANK(employee_data35[[#This Row],[ExitDate]]),"Active","Tidak Active")</f>
        <v>Active</v>
      </c>
      <c r="N703" t="s">
        <v>52</v>
      </c>
      <c r="O703" t="s">
        <v>64</v>
      </c>
      <c r="P703" t="s">
        <v>52</v>
      </c>
      <c r="Q703" t="s">
        <v>36</v>
      </c>
      <c r="R703" t="s">
        <v>37</v>
      </c>
      <c r="S703" t="s">
        <v>38</v>
      </c>
      <c r="T703" t="s">
        <v>81</v>
      </c>
      <c r="U703" s="1">
        <v>20991</v>
      </c>
      <c r="V703" s="7" t="str">
        <f>CONCATENATE(employee_data35[[#This Row],[First-LastName]]&amp;" "&amp;employee_data35[[#This Row],[DOB]])</f>
        <v>Emma-Escobar 20991</v>
      </c>
      <c r="W703" t="s">
        <v>40</v>
      </c>
      <c r="X703" t="s">
        <v>103</v>
      </c>
      <c r="Y703" t="s">
        <v>42</v>
      </c>
      <c r="Z703">
        <v>12707</v>
      </c>
      <c r="AA703" t="s">
        <v>56</v>
      </c>
      <c r="AB703" t="s">
        <v>84</v>
      </c>
      <c r="AC703" t="s">
        <v>45</v>
      </c>
      <c r="AD703">
        <v>3</v>
      </c>
    </row>
    <row r="704" spans="1:30" x14ac:dyDescent="0.3">
      <c r="A704">
        <v>1129</v>
      </c>
      <c r="B704" t="s">
        <v>3046</v>
      </c>
      <c r="C704" t="s">
        <v>3047</v>
      </c>
      <c r="D704" s="6" t="str">
        <f>CONCATENATE(employee_data35[[#This Row],[FirstName]], "-",employee_data35[[#This Row],[LastName]] )</f>
        <v>Maximilian-Craig</v>
      </c>
      <c r="E704" s="1">
        <v>43727</v>
      </c>
      <c r="F704" s="1">
        <v>44492</v>
      </c>
      <c r="G704" s="7" t="str">
        <f>IF(ISBLANK(employee_data35[[#This Row],[ExitDate]]),"Yes","")</f>
        <v/>
      </c>
      <c r="H704" t="s">
        <v>728</v>
      </c>
      <c r="I704" t="s">
        <v>3048</v>
      </c>
      <c r="J704" t="s">
        <v>3049</v>
      </c>
      <c r="K704" t="s">
        <v>31</v>
      </c>
      <c r="L704" s="6" t="str">
        <f>IF(ISBLANK(employee_data35[[#This Row],[ExitDate]]),"1","0")</f>
        <v>0</v>
      </c>
      <c r="M704" t="str">
        <f>IF(ISBLANK(employee_data35[[#This Row],[ExitDate]]),"Active","Tidak Active")</f>
        <v>Tidak Active</v>
      </c>
      <c r="N704" t="s">
        <v>63</v>
      </c>
      <c r="O704" t="s">
        <v>64</v>
      </c>
      <c r="P704" t="s">
        <v>52</v>
      </c>
      <c r="Q704" t="s">
        <v>126</v>
      </c>
      <c r="R704" t="s">
        <v>3050</v>
      </c>
      <c r="S704" t="s">
        <v>38</v>
      </c>
      <c r="T704" t="s">
        <v>90</v>
      </c>
      <c r="U704" s="1">
        <v>20592</v>
      </c>
      <c r="V704" s="7" t="str">
        <f>CONCATENATE(employee_data35[[#This Row],[First-LastName]]&amp;" "&amp;employee_data35[[#This Row],[DOB]])</f>
        <v>Maximilian-Craig 20592</v>
      </c>
      <c r="W704" t="s">
        <v>40</v>
      </c>
      <c r="X704" t="s">
        <v>281</v>
      </c>
      <c r="Y704" t="s">
        <v>42</v>
      </c>
      <c r="Z704">
        <v>73131</v>
      </c>
      <c r="AA704" t="s">
        <v>74</v>
      </c>
      <c r="AB704" t="s">
        <v>84</v>
      </c>
      <c r="AC704" t="s">
        <v>45</v>
      </c>
      <c r="AD704">
        <v>3</v>
      </c>
    </row>
    <row r="705" spans="1:30" x14ac:dyDescent="0.3">
      <c r="A705">
        <v>1130</v>
      </c>
      <c r="B705" t="s">
        <v>3051</v>
      </c>
      <c r="C705" t="s">
        <v>3052</v>
      </c>
      <c r="D705" s="6" t="str">
        <f>CONCATENATE(employee_data35[[#This Row],[FirstName]], "-",employee_data35[[#This Row],[LastName]] )</f>
        <v>Erik-Padilla</v>
      </c>
      <c r="E705" s="1">
        <v>44188</v>
      </c>
      <c r="F705" s="1"/>
      <c r="G705" s="7" t="str">
        <f>IF(ISBLANK(employee_data35[[#This Row],[ExitDate]]),"Yes","")</f>
        <v>Yes</v>
      </c>
      <c r="H705" t="s">
        <v>28</v>
      </c>
      <c r="I705" t="s">
        <v>3053</v>
      </c>
      <c r="J705" t="s">
        <v>3054</v>
      </c>
      <c r="K705" t="s">
        <v>133</v>
      </c>
      <c r="L705" s="6" t="str">
        <f>IF(ISBLANK(employee_data35[[#This Row],[ExitDate]]),"1","0")</f>
        <v>1</v>
      </c>
      <c r="M705" t="str">
        <f>IF(ISBLANK(employee_data35[[#This Row],[ExitDate]]),"Active","Tidak Active")</f>
        <v>Active</v>
      </c>
      <c r="N705" t="s">
        <v>33</v>
      </c>
      <c r="O705" t="s">
        <v>51</v>
      </c>
      <c r="P705" t="s">
        <v>52</v>
      </c>
      <c r="Q705" t="s">
        <v>36</v>
      </c>
      <c r="R705" t="s">
        <v>37</v>
      </c>
      <c r="S705" t="s">
        <v>38</v>
      </c>
      <c r="T705" t="s">
        <v>1012</v>
      </c>
      <c r="U705" s="1">
        <v>35478</v>
      </c>
      <c r="V705" s="7" t="str">
        <f>CONCATENATE(employee_data35[[#This Row],[First-LastName]]&amp;" "&amp;employee_data35[[#This Row],[DOB]])</f>
        <v>Erik-Padilla 35478</v>
      </c>
      <c r="W705" t="s">
        <v>40</v>
      </c>
      <c r="X705" t="s">
        <v>1506</v>
      </c>
      <c r="Y705" t="s">
        <v>42</v>
      </c>
      <c r="Z705">
        <v>37659</v>
      </c>
      <c r="AA705" t="s">
        <v>56</v>
      </c>
      <c r="AB705" t="s">
        <v>104</v>
      </c>
      <c r="AC705" t="s">
        <v>45</v>
      </c>
      <c r="AD705">
        <v>3</v>
      </c>
    </row>
    <row r="706" spans="1:30" x14ac:dyDescent="0.3">
      <c r="A706">
        <v>1131</v>
      </c>
      <c r="B706" t="s">
        <v>312</v>
      </c>
      <c r="C706" t="s">
        <v>3055</v>
      </c>
      <c r="D706" s="6" t="str">
        <f>CONCATENATE(employee_data35[[#This Row],[FirstName]], "-",employee_data35[[#This Row],[LastName]] )</f>
        <v>Gilbert-Duffy</v>
      </c>
      <c r="E706" s="1">
        <v>43553</v>
      </c>
      <c r="F706" s="1"/>
      <c r="G706" s="7" t="str">
        <f>IF(ISBLANK(employee_data35[[#This Row],[ExitDate]]),"Yes","")</f>
        <v>Yes</v>
      </c>
      <c r="H706" t="s">
        <v>28</v>
      </c>
      <c r="I706" t="s">
        <v>3056</v>
      </c>
      <c r="J706" t="s">
        <v>3057</v>
      </c>
      <c r="K706" t="s">
        <v>50</v>
      </c>
      <c r="L706" s="6" t="str">
        <f>IF(ISBLANK(employee_data35[[#This Row],[ExitDate]]),"1","0")</f>
        <v>1</v>
      </c>
      <c r="M706" t="str">
        <f>IF(ISBLANK(employee_data35[[#This Row],[ExitDate]]),"Active","Tidak Active")</f>
        <v>Active</v>
      </c>
      <c r="N706" t="s">
        <v>52</v>
      </c>
      <c r="O706" t="s">
        <v>64</v>
      </c>
      <c r="P706" t="s">
        <v>52</v>
      </c>
      <c r="Q706" t="s">
        <v>36</v>
      </c>
      <c r="R706" t="s">
        <v>37</v>
      </c>
      <c r="S706" t="s">
        <v>38</v>
      </c>
      <c r="T706" t="s">
        <v>148</v>
      </c>
      <c r="U706" s="1">
        <v>34780</v>
      </c>
      <c r="V706" s="7" t="str">
        <f>CONCATENATE(employee_data35[[#This Row],[First-LastName]]&amp;" "&amp;employee_data35[[#This Row],[DOB]])</f>
        <v>Gilbert-Duffy 34780</v>
      </c>
      <c r="W706" t="s">
        <v>40</v>
      </c>
      <c r="X706" t="s">
        <v>216</v>
      </c>
      <c r="Y706" t="s">
        <v>42</v>
      </c>
      <c r="Z706">
        <v>48502</v>
      </c>
      <c r="AA706" t="s">
        <v>93</v>
      </c>
      <c r="AB706" t="s">
        <v>75</v>
      </c>
      <c r="AC706" t="s">
        <v>45</v>
      </c>
      <c r="AD706">
        <v>3</v>
      </c>
    </row>
    <row r="707" spans="1:30" x14ac:dyDescent="0.3">
      <c r="A707">
        <v>1132</v>
      </c>
      <c r="B707" t="s">
        <v>421</v>
      </c>
      <c r="C707" t="s">
        <v>3058</v>
      </c>
      <c r="D707" s="6" t="str">
        <f>CONCATENATE(employee_data35[[#This Row],[FirstName]], "-",employee_data35[[#This Row],[LastName]] )</f>
        <v>Raymond-Ayers</v>
      </c>
      <c r="E707" s="1">
        <v>44331</v>
      </c>
      <c r="F707" s="1">
        <v>45049</v>
      </c>
      <c r="G707" s="7" t="str">
        <f>IF(ISBLANK(employee_data35[[#This Row],[ExitDate]]),"Yes","")</f>
        <v/>
      </c>
      <c r="H707" t="s">
        <v>28</v>
      </c>
      <c r="I707" t="s">
        <v>3059</v>
      </c>
      <c r="J707" t="s">
        <v>3060</v>
      </c>
      <c r="K707" t="s">
        <v>118</v>
      </c>
      <c r="L707" s="6" t="str">
        <f>IF(ISBLANK(employee_data35[[#This Row],[ExitDate]]),"1","0")</f>
        <v>0</v>
      </c>
      <c r="M707" t="str">
        <f>IF(ISBLANK(employee_data35[[#This Row],[ExitDate]]),"Active","Tidak Active")</f>
        <v>Tidak Active</v>
      </c>
      <c r="N707" t="s">
        <v>33</v>
      </c>
      <c r="O707" t="s">
        <v>64</v>
      </c>
      <c r="P707" t="s">
        <v>63</v>
      </c>
      <c r="Q707" t="s">
        <v>99</v>
      </c>
      <c r="R707" t="s">
        <v>3061</v>
      </c>
      <c r="S707" t="s">
        <v>38</v>
      </c>
      <c r="T707" t="s">
        <v>53</v>
      </c>
      <c r="U707" s="1">
        <v>23319</v>
      </c>
      <c r="V707" s="7" t="str">
        <f>CONCATENATE(employee_data35[[#This Row],[First-LastName]]&amp;" "&amp;employee_data35[[#This Row],[DOB]])</f>
        <v>Raymond-Ayers 23319</v>
      </c>
      <c r="W707" t="s">
        <v>40</v>
      </c>
      <c r="X707" t="s">
        <v>83</v>
      </c>
      <c r="Y707" t="s">
        <v>42</v>
      </c>
      <c r="Z707">
        <v>88428</v>
      </c>
      <c r="AA707" t="s">
        <v>56</v>
      </c>
      <c r="AB707" t="s">
        <v>44</v>
      </c>
      <c r="AC707" t="s">
        <v>45</v>
      </c>
      <c r="AD707">
        <v>3</v>
      </c>
    </row>
    <row r="708" spans="1:30" x14ac:dyDescent="0.3">
      <c r="A708">
        <v>1133</v>
      </c>
      <c r="B708" t="s">
        <v>1586</v>
      </c>
      <c r="C708" t="s">
        <v>1956</v>
      </c>
      <c r="D708" s="6" t="str">
        <f>CONCATENATE(employee_data35[[#This Row],[FirstName]], "-",employee_data35[[#This Row],[LastName]] )</f>
        <v>Vincent-Wyatt</v>
      </c>
      <c r="E708" s="1">
        <v>44634</v>
      </c>
      <c r="F708" s="1">
        <v>44836</v>
      </c>
      <c r="G708" s="7" t="str">
        <f>IF(ISBLANK(employee_data35[[#This Row],[ExitDate]]),"Yes","")</f>
        <v/>
      </c>
      <c r="H708" t="s">
        <v>28</v>
      </c>
      <c r="I708" t="s">
        <v>3062</v>
      </c>
      <c r="J708" t="s">
        <v>3063</v>
      </c>
      <c r="K708" t="s">
        <v>62</v>
      </c>
      <c r="L708" s="6" t="str">
        <f>IF(ISBLANK(employee_data35[[#This Row],[ExitDate]]),"1","0")</f>
        <v>0</v>
      </c>
      <c r="M708" t="str">
        <f>IF(ISBLANK(employee_data35[[#This Row],[ExitDate]]),"Active","Tidak Active")</f>
        <v>Tidak Active</v>
      </c>
      <c r="N708" t="s">
        <v>63</v>
      </c>
      <c r="O708" t="s">
        <v>64</v>
      </c>
      <c r="P708" t="s">
        <v>52</v>
      </c>
      <c r="Q708" t="s">
        <v>175</v>
      </c>
      <c r="R708" t="s">
        <v>3064</v>
      </c>
      <c r="S708" t="s">
        <v>38</v>
      </c>
      <c r="T708" t="s">
        <v>53</v>
      </c>
      <c r="U708" s="1">
        <v>18222</v>
      </c>
      <c r="V708" s="7" t="str">
        <f>CONCATENATE(employee_data35[[#This Row],[First-LastName]]&amp;" "&amp;employee_data35[[#This Row],[DOB]])</f>
        <v>Vincent-Wyatt 18222</v>
      </c>
      <c r="W708" t="s">
        <v>40</v>
      </c>
      <c r="X708" t="s">
        <v>113</v>
      </c>
      <c r="Y708" t="s">
        <v>42</v>
      </c>
      <c r="Z708">
        <v>95347</v>
      </c>
      <c r="AA708" t="s">
        <v>56</v>
      </c>
      <c r="AB708" t="s">
        <v>84</v>
      </c>
      <c r="AC708" t="s">
        <v>45</v>
      </c>
      <c r="AD708">
        <v>3</v>
      </c>
    </row>
    <row r="709" spans="1:30" x14ac:dyDescent="0.3">
      <c r="A709">
        <v>1134</v>
      </c>
      <c r="B709" t="s">
        <v>2409</v>
      </c>
      <c r="C709" t="s">
        <v>1116</v>
      </c>
      <c r="D709" s="6" t="str">
        <f>CONCATENATE(employee_data35[[#This Row],[FirstName]], "-",employee_data35[[#This Row],[LastName]] )</f>
        <v>Micah-Stanley</v>
      </c>
      <c r="E709" s="1">
        <v>44536</v>
      </c>
      <c r="F709" s="1">
        <v>44569</v>
      </c>
      <c r="G709" s="7" t="str">
        <f>IF(ISBLANK(employee_data35[[#This Row],[ExitDate]]),"Yes","")</f>
        <v/>
      </c>
      <c r="H709" t="s">
        <v>28</v>
      </c>
      <c r="I709" t="s">
        <v>3065</v>
      </c>
      <c r="J709" t="s">
        <v>3066</v>
      </c>
      <c r="K709" t="s">
        <v>89</v>
      </c>
      <c r="L709" s="6" t="str">
        <f>IF(ISBLANK(employee_data35[[#This Row],[ExitDate]]),"1","0")</f>
        <v>0</v>
      </c>
      <c r="M709" t="str">
        <f>IF(ISBLANK(employee_data35[[#This Row],[ExitDate]]),"Active","Tidak Active")</f>
        <v>Tidak Active</v>
      </c>
      <c r="N709" t="s">
        <v>52</v>
      </c>
      <c r="O709" t="s">
        <v>34</v>
      </c>
      <c r="P709" t="s">
        <v>35</v>
      </c>
      <c r="Q709" t="s">
        <v>140</v>
      </c>
      <c r="R709" t="s">
        <v>3067</v>
      </c>
      <c r="S709" t="s">
        <v>38</v>
      </c>
      <c r="T709" t="s">
        <v>81</v>
      </c>
      <c r="U709" s="1">
        <v>35315</v>
      </c>
      <c r="V709" s="7" t="str">
        <f>CONCATENATE(employee_data35[[#This Row],[First-LastName]]&amp;" "&amp;employee_data35[[#This Row],[DOB]])</f>
        <v>Micah-Stanley 35315</v>
      </c>
      <c r="W709" t="s">
        <v>40</v>
      </c>
      <c r="X709" t="s">
        <v>103</v>
      </c>
      <c r="Y709" t="s">
        <v>42</v>
      </c>
      <c r="Z709">
        <v>80920</v>
      </c>
      <c r="AA709" t="s">
        <v>128</v>
      </c>
      <c r="AB709" t="s">
        <v>75</v>
      </c>
      <c r="AC709" t="s">
        <v>45</v>
      </c>
      <c r="AD709">
        <v>3</v>
      </c>
    </row>
    <row r="710" spans="1:30" x14ac:dyDescent="0.3">
      <c r="A710">
        <v>1135</v>
      </c>
      <c r="B710" t="s">
        <v>3068</v>
      </c>
      <c r="C710" t="s">
        <v>3069</v>
      </c>
      <c r="D710" s="6" t="str">
        <f>CONCATENATE(employee_data35[[#This Row],[FirstName]], "-",employee_data35[[#This Row],[LastName]] )</f>
        <v>Evan-Chen</v>
      </c>
      <c r="E710" s="1">
        <v>44496</v>
      </c>
      <c r="F710" s="1"/>
      <c r="G710" s="7" t="str">
        <f>IF(ISBLANK(employee_data35[[#This Row],[ExitDate]]),"Yes","")</f>
        <v>Yes</v>
      </c>
      <c r="H710" t="s">
        <v>28</v>
      </c>
      <c r="I710" t="s">
        <v>3070</v>
      </c>
      <c r="J710" t="s">
        <v>3071</v>
      </c>
      <c r="K710" t="s">
        <v>31</v>
      </c>
      <c r="L710" s="6" t="str">
        <f>IF(ISBLANK(employee_data35[[#This Row],[ExitDate]]),"1","0")</f>
        <v>1</v>
      </c>
      <c r="M710" t="str">
        <f>IF(ISBLANK(employee_data35[[#This Row],[ExitDate]]),"Active","Tidak Active")</f>
        <v>Active</v>
      </c>
      <c r="N710" t="s">
        <v>63</v>
      </c>
      <c r="O710" t="s">
        <v>51</v>
      </c>
      <c r="P710" t="s">
        <v>35</v>
      </c>
      <c r="Q710" t="s">
        <v>36</v>
      </c>
      <c r="R710" t="s">
        <v>37</v>
      </c>
      <c r="S710" t="s">
        <v>38</v>
      </c>
      <c r="T710" t="s">
        <v>111</v>
      </c>
      <c r="U710" s="1">
        <v>23619</v>
      </c>
      <c r="V710" s="7" t="str">
        <f>CONCATENATE(employee_data35[[#This Row],[First-LastName]]&amp;" "&amp;employee_data35[[#This Row],[DOB]])</f>
        <v>Evan-Chen 23619</v>
      </c>
      <c r="W710" t="s">
        <v>40</v>
      </c>
      <c r="X710" t="s">
        <v>2128</v>
      </c>
      <c r="Y710" t="s">
        <v>55</v>
      </c>
      <c r="Z710">
        <v>7440</v>
      </c>
      <c r="AA710" t="s">
        <v>74</v>
      </c>
      <c r="AB710" t="s">
        <v>44</v>
      </c>
      <c r="AC710" t="s">
        <v>45</v>
      </c>
      <c r="AD710">
        <v>3</v>
      </c>
    </row>
    <row r="711" spans="1:30" x14ac:dyDescent="0.3">
      <c r="A711">
        <v>1136</v>
      </c>
      <c r="B711" t="s">
        <v>3072</v>
      </c>
      <c r="C711" t="s">
        <v>3073</v>
      </c>
      <c r="D711" s="6" t="str">
        <f>CONCATENATE(employee_data35[[#This Row],[FirstName]], "-",employee_data35[[#This Row],[LastName]] )</f>
        <v>Serenity-Thornton</v>
      </c>
      <c r="E711" s="1">
        <v>45017</v>
      </c>
      <c r="F711" s="1"/>
      <c r="G711" s="7" t="str">
        <f>IF(ISBLANK(employee_data35[[#This Row],[ExitDate]]),"Yes","")</f>
        <v>Yes</v>
      </c>
      <c r="H711" t="s">
        <v>28</v>
      </c>
      <c r="I711" t="s">
        <v>3074</v>
      </c>
      <c r="J711" t="s">
        <v>3075</v>
      </c>
      <c r="K711" t="s">
        <v>133</v>
      </c>
      <c r="L711" s="6" t="str">
        <f>IF(ISBLANK(employee_data35[[#This Row],[ExitDate]]),"1","0")</f>
        <v>1</v>
      </c>
      <c r="M711" t="str">
        <f>IF(ISBLANK(employee_data35[[#This Row],[ExitDate]]),"Active","Tidak Active")</f>
        <v>Active</v>
      </c>
      <c r="N711" t="s">
        <v>63</v>
      </c>
      <c r="O711" t="s">
        <v>51</v>
      </c>
      <c r="P711" t="s">
        <v>35</v>
      </c>
      <c r="Q711" t="s">
        <v>36</v>
      </c>
      <c r="R711" t="s">
        <v>37</v>
      </c>
      <c r="S711" t="s">
        <v>38</v>
      </c>
      <c r="T711" t="s">
        <v>90</v>
      </c>
      <c r="U711" s="1">
        <v>16888</v>
      </c>
      <c r="V711" s="7" t="str">
        <f>CONCATENATE(employee_data35[[#This Row],[First-LastName]]&amp;" "&amp;employee_data35[[#This Row],[DOB]])</f>
        <v>Serenity-Thornton 16888</v>
      </c>
      <c r="W711" t="s">
        <v>40</v>
      </c>
      <c r="X711" t="s">
        <v>92</v>
      </c>
      <c r="Y711" t="s">
        <v>55</v>
      </c>
      <c r="Z711">
        <v>84202</v>
      </c>
      <c r="AA711" t="s">
        <v>74</v>
      </c>
      <c r="AB711" t="s">
        <v>104</v>
      </c>
      <c r="AC711" t="s">
        <v>45</v>
      </c>
      <c r="AD711">
        <v>3</v>
      </c>
    </row>
    <row r="712" spans="1:30" x14ac:dyDescent="0.3">
      <c r="A712">
        <v>1137</v>
      </c>
      <c r="B712" t="s">
        <v>2518</v>
      </c>
      <c r="C712" t="s">
        <v>3076</v>
      </c>
      <c r="D712" s="6" t="str">
        <f>CONCATENATE(employee_data35[[#This Row],[FirstName]], "-",employee_data35[[#This Row],[LastName]] )</f>
        <v>Talan-Rivas</v>
      </c>
      <c r="E712" s="1">
        <v>43614</v>
      </c>
      <c r="F712" s="1"/>
      <c r="G712" s="7" t="str">
        <f>IF(ISBLANK(employee_data35[[#This Row],[ExitDate]]),"Yes","")</f>
        <v>Yes</v>
      </c>
      <c r="H712" t="s">
        <v>28</v>
      </c>
      <c r="I712" t="s">
        <v>3077</v>
      </c>
      <c r="J712" t="s">
        <v>3078</v>
      </c>
      <c r="K712" t="s">
        <v>50</v>
      </c>
      <c r="L712" s="6" t="str">
        <f>IF(ISBLANK(employee_data35[[#This Row],[ExitDate]]),"1","0")</f>
        <v>1</v>
      </c>
      <c r="M712" t="str">
        <f>IF(ISBLANK(employee_data35[[#This Row],[ExitDate]]),"Active","Tidak Active")</f>
        <v>Active</v>
      </c>
      <c r="N712" t="s">
        <v>63</v>
      </c>
      <c r="O712" t="s">
        <v>34</v>
      </c>
      <c r="P712" t="s">
        <v>52</v>
      </c>
      <c r="Q712" t="s">
        <v>36</v>
      </c>
      <c r="R712" t="s">
        <v>37</v>
      </c>
      <c r="S712" t="s">
        <v>38</v>
      </c>
      <c r="T712" t="s">
        <v>90</v>
      </c>
      <c r="U712" s="1">
        <v>19783</v>
      </c>
      <c r="V712" s="7" t="str">
        <f>CONCATENATE(employee_data35[[#This Row],[First-LastName]]&amp;" "&amp;employee_data35[[#This Row],[DOB]])</f>
        <v>Talan-Rivas 19783</v>
      </c>
      <c r="W712" t="s">
        <v>40</v>
      </c>
      <c r="X712" t="s">
        <v>83</v>
      </c>
      <c r="Y712" t="s">
        <v>55</v>
      </c>
      <c r="Z712">
        <v>3187</v>
      </c>
      <c r="AA712" t="s">
        <v>93</v>
      </c>
      <c r="AB712" t="s">
        <v>75</v>
      </c>
      <c r="AC712" t="s">
        <v>45</v>
      </c>
      <c r="AD712">
        <v>3</v>
      </c>
    </row>
    <row r="713" spans="1:30" x14ac:dyDescent="0.3">
      <c r="A713">
        <v>1138</v>
      </c>
      <c r="B713" t="s">
        <v>3079</v>
      </c>
      <c r="C713" t="s">
        <v>2463</v>
      </c>
      <c r="D713" s="6" t="str">
        <f>CONCATENATE(employee_data35[[#This Row],[FirstName]], "-",employee_data35[[#This Row],[LastName]] )</f>
        <v>Calvin-Braun</v>
      </c>
      <c r="E713" s="1">
        <v>43658</v>
      </c>
      <c r="F713" s="1">
        <v>44754</v>
      </c>
      <c r="G713" s="7" t="str">
        <f>IF(ISBLANK(employee_data35[[#This Row],[ExitDate]]),"Yes","")</f>
        <v/>
      </c>
      <c r="H713" t="s">
        <v>28</v>
      </c>
      <c r="I713" t="s">
        <v>3080</v>
      </c>
      <c r="J713" t="s">
        <v>3081</v>
      </c>
      <c r="K713" t="s">
        <v>139</v>
      </c>
      <c r="L713" s="6" t="str">
        <f>IF(ISBLANK(employee_data35[[#This Row],[ExitDate]]),"1","0")</f>
        <v>0</v>
      </c>
      <c r="M713" t="str">
        <f>IF(ISBLANK(employee_data35[[#This Row],[ExitDate]]),"Active","Tidak Active")</f>
        <v>Tidak Active</v>
      </c>
      <c r="N713" t="s">
        <v>63</v>
      </c>
      <c r="O713" t="s">
        <v>64</v>
      </c>
      <c r="P713" t="s">
        <v>35</v>
      </c>
      <c r="Q713" t="s">
        <v>99</v>
      </c>
      <c r="R713" t="s">
        <v>3082</v>
      </c>
      <c r="S713" t="s">
        <v>38</v>
      </c>
      <c r="T713" t="s">
        <v>101</v>
      </c>
      <c r="U713" s="1">
        <v>30530</v>
      </c>
      <c r="V713" s="7" t="str">
        <f>CONCATENATE(employee_data35[[#This Row],[First-LastName]]&amp;" "&amp;employee_data35[[#This Row],[DOB]])</f>
        <v>Calvin-Braun 30530</v>
      </c>
      <c r="W713" t="s">
        <v>40</v>
      </c>
      <c r="X713" t="s">
        <v>178</v>
      </c>
      <c r="Y713" t="s">
        <v>55</v>
      </c>
      <c r="Z713">
        <v>2766</v>
      </c>
      <c r="AA713" t="s">
        <v>93</v>
      </c>
      <c r="AB713" t="s">
        <v>104</v>
      </c>
      <c r="AC713" t="s">
        <v>45</v>
      </c>
      <c r="AD713">
        <v>3</v>
      </c>
    </row>
    <row r="714" spans="1:30" x14ac:dyDescent="0.3">
      <c r="A714">
        <v>1139</v>
      </c>
      <c r="B714" t="s">
        <v>3083</v>
      </c>
      <c r="C714" t="s">
        <v>2997</v>
      </c>
      <c r="D714" s="6" t="str">
        <f>CONCATENATE(employee_data35[[#This Row],[FirstName]], "-",employee_data35[[#This Row],[LastName]] )</f>
        <v>Cale-Bender</v>
      </c>
      <c r="E714" s="1">
        <v>43322</v>
      </c>
      <c r="F714" s="1">
        <v>44613</v>
      </c>
      <c r="G714" s="7" t="str">
        <f>IF(ISBLANK(employee_data35[[#This Row],[ExitDate]]),"Yes","")</f>
        <v/>
      </c>
      <c r="H714" t="s">
        <v>28</v>
      </c>
      <c r="I714" t="s">
        <v>3084</v>
      </c>
      <c r="J714" t="s">
        <v>3085</v>
      </c>
      <c r="K714" t="s">
        <v>80</v>
      </c>
      <c r="L714" s="6" t="str">
        <f>IF(ISBLANK(employee_data35[[#This Row],[ExitDate]]),"1","0")</f>
        <v>0</v>
      </c>
      <c r="M714" t="str">
        <f>IF(ISBLANK(employee_data35[[#This Row],[ExitDate]]),"Active","Tidak Active")</f>
        <v>Tidak Active</v>
      </c>
      <c r="N714" t="s">
        <v>33</v>
      </c>
      <c r="O714" t="s">
        <v>51</v>
      </c>
      <c r="P714" t="s">
        <v>35</v>
      </c>
      <c r="Q714" t="s">
        <v>99</v>
      </c>
      <c r="R714" t="s">
        <v>3086</v>
      </c>
      <c r="S714" t="s">
        <v>38</v>
      </c>
      <c r="T714" t="s">
        <v>148</v>
      </c>
      <c r="U714" s="1">
        <v>19460</v>
      </c>
      <c r="V714" s="7" t="str">
        <f>CONCATENATE(employee_data35[[#This Row],[First-LastName]]&amp;" "&amp;employee_data35[[#This Row],[DOB]])</f>
        <v>Cale-Bender 19460</v>
      </c>
      <c r="W714" t="s">
        <v>40</v>
      </c>
      <c r="X714" t="s">
        <v>103</v>
      </c>
      <c r="Y714" t="s">
        <v>55</v>
      </c>
      <c r="Z714">
        <v>75014</v>
      </c>
      <c r="AA714" t="s">
        <v>56</v>
      </c>
      <c r="AB714" t="s">
        <v>84</v>
      </c>
      <c r="AC714" t="s">
        <v>45</v>
      </c>
      <c r="AD714">
        <v>3</v>
      </c>
    </row>
    <row r="715" spans="1:30" x14ac:dyDescent="0.3">
      <c r="A715">
        <v>1140</v>
      </c>
      <c r="B715" t="s">
        <v>3087</v>
      </c>
      <c r="C715" t="s">
        <v>333</v>
      </c>
      <c r="D715" s="6" t="str">
        <f>CONCATENATE(employee_data35[[#This Row],[FirstName]], "-",employee_data35[[#This Row],[LastName]] )</f>
        <v>Kirsten-Vance</v>
      </c>
      <c r="E715" s="1">
        <v>44468</v>
      </c>
      <c r="F715" s="1"/>
      <c r="G715" s="7" t="str">
        <f>IF(ISBLANK(employee_data35[[#This Row],[ExitDate]]),"Yes","")</f>
        <v>Yes</v>
      </c>
      <c r="H715" t="s">
        <v>28</v>
      </c>
      <c r="I715" t="s">
        <v>3088</v>
      </c>
      <c r="J715" t="s">
        <v>3089</v>
      </c>
      <c r="K715" t="s">
        <v>168</v>
      </c>
      <c r="L715" s="6" t="str">
        <f>IF(ISBLANK(employee_data35[[#This Row],[ExitDate]]),"1","0")</f>
        <v>1</v>
      </c>
      <c r="M715" t="str">
        <f>IF(ISBLANK(employee_data35[[#This Row],[ExitDate]]),"Active","Tidak Active")</f>
        <v>Active</v>
      </c>
      <c r="N715" t="s">
        <v>52</v>
      </c>
      <c r="O715" t="s">
        <v>34</v>
      </c>
      <c r="P715" t="s">
        <v>63</v>
      </c>
      <c r="Q715" t="s">
        <v>36</v>
      </c>
      <c r="R715" t="s">
        <v>37</v>
      </c>
      <c r="S715" t="s">
        <v>38</v>
      </c>
      <c r="T715" t="s">
        <v>111</v>
      </c>
      <c r="U715" s="1">
        <v>32366</v>
      </c>
      <c r="V715" s="7" t="str">
        <f>CONCATENATE(employee_data35[[#This Row],[First-LastName]]&amp;" "&amp;employee_data35[[#This Row],[DOB]])</f>
        <v>Kirsten-Vance 32366</v>
      </c>
      <c r="W715" t="s">
        <v>40</v>
      </c>
      <c r="X715" t="s">
        <v>113</v>
      </c>
      <c r="Y715" t="s">
        <v>42</v>
      </c>
      <c r="Z715">
        <v>53486</v>
      </c>
      <c r="AA715" t="s">
        <v>93</v>
      </c>
      <c r="AB715" t="s">
        <v>75</v>
      </c>
      <c r="AC715" t="s">
        <v>45</v>
      </c>
      <c r="AD715">
        <v>3</v>
      </c>
    </row>
    <row r="716" spans="1:30" x14ac:dyDescent="0.3">
      <c r="A716">
        <v>1141</v>
      </c>
      <c r="B716" t="s">
        <v>3090</v>
      </c>
      <c r="C716" t="s">
        <v>1438</v>
      </c>
      <c r="D716" s="6" t="str">
        <f>CONCATENATE(employee_data35[[#This Row],[FirstName]], "-",employee_data35[[#This Row],[LastName]] )</f>
        <v>Cade-Cox</v>
      </c>
      <c r="E716" s="1">
        <v>44413</v>
      </c>
      <c r="F716" s="1"/>
      <c r="G716" s="7" t="str">
        <f>IF(ISBLANK(employee_data35[[#This Row],[ExitDate]]),"Yes","")</f>
        <v>Yes</v>
      </c>
      <c r="H716" t="s">
        <v>28</v>
      </c>
      <c r="I716" t="s">
        <v>3091</v>
      </c>
      <c r="J716" t="s">
        <v>3092</v>
      </c>
      <c r="K716" t="s">
        <v>98</v>
      </c>
      <c r="L716" s="6" t="str">
        <f>IF(ISBLANK(employee_data35[[#This Row],[ExitDate]]),"1","0")</f>
        <v>1</v>
      </c>
      <c r="M716" t="str">
        <f>IF(ISBLANK(employee_data35[[#This Row],[ExitDate]]),"Active","Tidak Active")</f>
        <v>Active</v>
      </c>
      <c r="N716" t="s">
        <v>33</v>
      </c>
      <c r="O716" t="s">
        <v>51</v>
      </c>
      <c r="P716" t="s">
        <v>63</v>
      </c>
      <c r="Q716" t="s">
        <v>36</v>
      </c>
      <c r="R716" t="s">
        <v>37</v>
      </c>
      <c r="S716" t="s">
        <v>38</v>
      </c>
      <c r="T716" t="s">
        <v>90</v>
      </c>
      <c r="U716" s="1">
        <v>15202</v>
      </c>
      <c r="V716" s="7" t="str">
        <f>CONCATENATE(employee_data35[[#This Row],[First-LastName]]&amp;" "&amp;employee_data35[[#This Row],[DOB]])</f>
        <v>Cade-Cox 15202</v>
      </c>
      <c r="W716" t="s">
        <v>40</v>
      </c>
      <c r="X716" t="s">
        <v>654</v>
      </c>
      <c r="Y716" t="s">
        <v>42</v>
      </c>
      <c r="Z716">
        <v>73898</v>
      </c>
      <c r="AA716" t="s">
        <v>93</v>
      </c>
      <c r="AB716" t="s">
        <v>104</v>
      </c>
      <c r="AC716" t="s">
        <v>45</v>
      </c>
      <c r="AD716">
        <v>3</v>
      </c>
    </row>
    <row r="717" spans="1:30" x14ac:dyDescent="0.3">
      <c r="A717">
        <v>1142</v>
      </c>
      <c r="B717" t="s">
        <v>3093</v>
      </c>
      <c r="C717" t="s">
        <v>3094</v>
      </c>
      <c r="D717" s="6" t="str">
        <f>CONCATENATE(employee_data35[[#This Row],[FirstName]], "-",employee_data35[[#This Row],[LastName]] )</f>
        <v>Ibrahim-Wolfe</v>
      </c>
      <c r="E717" s="1">
        <v>45140</v>
      </c>
      <c r="F717" s="1"/>
      <c r="G717" s="7" t="str">
        <f>IF(ISBLANK(employee_data35[[#This Row],[ExitDate]]),"Yes","")</f>
        <v>Yes</v>
      </c>
      <c r="H717" t="s">
        <v>3019</v>
      </c>
      <c r="I717" t="s">
        <v>3095</v>
      </c>
      <c r="J717" t="s">
        <v>3096</v>
      </c>
      <c r="K717" t="s">
        <v>118</v>
      </c>
      <c r="L717" s="6" t="str">
        <f>IF(ISBLANK(employee_data35[[#This Row],[ExitDate]]),"1","0")</f>
        <v>1</v>
      </c>
      <c r="M717" t="str">
        <f>IF(ISBLANK(employee_data35[[#This Row],[ExitDate]]),"Active","Tidak Active")</f>
        <v>Active</v>
      </c>
      <c r="N717" t="s">
        <v>63</v>
      </c>
      <c r="O717" t="s">
        <v>64</v>
      </c>
      <c r="P717" t="s">
        <v>35</v>
      </c>
      <c r="Q717" t="s">
        <v>36</v>
      </c>
      <c r="R717" t="s">
        <v>37</v>
      </c>
      <c r="S717" t="s">
        <v>38</v>
      </c>
      <c r="T717" t="s">
        <v>177</v>
      </c>
      <c r="U717" s="1">
        <v>33918</v>
      </c>
      <c r="V717" s="7" t="str">
        <f>CONCATENATE(employee_data35[[#This Row],[First-LastName]]&amp;" "&amp;employee_data35[[#This Row],[DOB]])</f>
        <v>Ibrahim-Wolfe 33918</v>
      </c>
      <c r="W717" t="s">
        <v>40</v>
      </c>
      <c r="X717" t="s">
        <v>178</v>
      </c>
      <c r="Y717" t="s">
        <v>42</v>
      </c>
      <c r="Z717">
        <v>89723</v>
      </c>
      <c r="AA717" t="s">
        <v>128</v>
      </c>
      <c r="AB717" t="s">
        <v>84</v>
      </c>
      <c r="AC717" t="s">
        <v>45</v>
      </c>
      <c r="AD717">
        <v>3</v>
      </c>
    </row>
    <row r="718" spans="1:30" x14ac:dyDescent="0.3">
      <c r="A718">
        <v>1143</v>
      </c>
      <c r="B718" t="s">
        <v>3097</v>
      </c>
      <c r="C718" t="s">
        <v>3098</v>
      </c>
      <c r="D718" s="6" t="str">
        <f>CONCATENATE(employee_data35[[#This Row],[FirstName]], "-",employee_data35[[#This Row],[LastName]] )</f>
        <v>Elianna-Schmitt</v>
      </c>
      <c r="E718" s="1">
        <v>43345</v>
      </c>
      <c r="F718" s="1">
        <v>44405</v>
      </c>
      <c r="G718" s="7" t="str">
        <f>IF(ISBLANK(employee_data35[[#This Row],[ExitDate]]),"Yes","")</f>
        <v/>
      </c>
      <c r="H718" t="s">
        <v>3019</v>
      </c>
      <c r="I718" t="s">
        <v>3099</v>
      </c>
      <c r="J718" t="s">
        <v>3100</v>
      </c>
      <c r="K718" t="s">
        <v>62</v>
      </c>
      <c r="L718" s="6" t="str">
        <f>IF(ISBLANK(employee_data35[[#This Row],[ExitDate]]),"1","0")</f>
        <v>0</v>
      </c>
      <c r="M718" t="str">
        <f>IF(ISBLANK(employee_data35[[#This Row],[ExitDate]]),"Active","Tidak Active")</f>
        <v>Tidak Active</v>
      </c>
      <c r="N718" t="s">
        <v>33</v>
      </c>
      <c r="O718" t="s">
        <v>51</v>
      </c>
      <c r="P718" t="s">
        <v>63</v>
      </c>
      <c r="Q718" t="s">
        <v>126</v>
      </c>
      <c r="R718" t="s">
        <v>3101</v>
      </c>
      <c r="S718" t="s">
        <v>38</v>
      </c>
      <c r="T718" t="s">
        <v>90</v>
      </c>
      <c r="U718" s="1">
        <v>15512</v>
      </c>
      <c r="V718" s="7" t="str">
        <f>CONCATENATE(employee_data35[[#This Row],[First-LastName]]&amp;" "&amp;employee_data35[[#This Row],[DOB]])</f>
        <v>Elianna-Schmitt 15512</v>
      </c>
      <c r="W718" t="s">
        <v>40</v>
      </c>
      <c r="X718" t="s">
        <v>163</v>
      </c>
      <c r="Y718" t="s">
        <v>42</v>
      </c>
      <c r="Z718">
        <v>46695</v>
      </c>
      <c r="AA718" t="s">
        <v>56</v>
      </c>
      <c r="AB718" t="s">
        <v>44</v>
      </c>
      <c r="AC718" t="s">
        <v>45</v>
      </c>
      <c r="AD718">
        <v>3</v>
      </c>
    </row>
    <row r="719" spans="1:30" x14ac:dyDescent="0.3">
      <c r="A719">
        <v>1144</v>
      </c>
      <c r="B719" t="s">
        <v>2576</v>
      </c>
      <c r="C719" t="s">
        <v>3094</v>
      </c>
      <c r="D719" s="6" t="str">
        <f>CONCATENATE(employee_data35[[#This Row],[FirstName]], "-",employee_data35[[#This Row],[LastName]] )</f>
        <v>Colby-Wolfe</v>
      </c>
      <c r="E719" s="1">
        <v>43751</v>
      </c>
      <c r="F719" s="1"/>
      <c r="G719" s="7" t="str">
        <f>IF(ISBLANK(employee_data35[[#This Row],[ExitDate]]),"Yes","")</f>
        <v>Yes</v>
      </c>
      <c r="H719" t="s">
        <v>3019</v>
      </c>
      <c r="I719" t="s">
        <v>3102</v>
      </c>
      <c r="J719" t="s">
        <v>3103</v>
      </c>
      <c r="K719" t="s">
        <v>89</v>
      </c>
      <c r="L719" s="6" t="str">
        <f>IF(ISBLANK(employee_data35[[#This Row],[ExitDate]]),"1","0")</f>
        <v>1</v>
      </c>
      <c r="M719" t="str">
        <f>IF(ISBLANK(employee_data35[[#This Row],[ExitDate]]),"Active","Tidak Active")</f>
        <v>Active</v>
      </c>
      <c r="N719" t="s">
        <v>52</v>
      </c>
      <c r="O719" t="s">
        <v>64</v>
      </c>
      <c r="P719" t="s">
        <v>52</v>
      </c>
      <c r="Q719" t="s">
        <v>36</v>
      </c>
      <c r="R719" t="s">
        <v>37</v>
      </c>
      <c r="S719" t="s">
        <v>38</v>
      </c>
      <c r="T719" t="s">
        <v>305</v>
      </c>
      <c r="U719" s="1">
        <v>23117</v>
      </c>
      <c r="V719" s="7" t="str">
        <f>CONCATENATE(employee_data35[[#This Row],[First-LastName]]&amp;" "&amp;employee_data35[[#This Row],[DOB]])</f>
        <v>Colby-Wolfe 23117</v>
      </c>
      <c r="W719" t="s">
        <v>40</v>
      </c>
      <c r="X719" t="s">
        <v>419</v>
      </c>
      <c r="Y719" t="s">
        <v>42</v>
      </c>
      <c r="Z719">
        <v>12711</v>
      </c>
      <c r="AA719" t="s">
        <v>128</v>
      </c>
      <c r="AB719" t="s">
        <v>75</v>
      </c>
      <c r="AC719" t="s">
        <v>45</v>
      </c>
      <c r="AD719">
        <v>3</v>
      </c>
    </row>
    <row r="720" spans="1:30" x14ac:dyDescent="0.3">
      <c r="A720">
        <v>1145</v>
      </c>
      <c r="B720" t="s">
        <v>3104</v>
      </c>
      <c r="C720" t="s">
        <v>3105</v>
      </c>
      <c r="D720" s="6" t="str">
        <f>CONCATENATE(employee_data35[[#This Row],[FirstName]], "-",employee_data35[[#This Row],[LastName]] )</f>
        <v>Autumn-Barrera</v>
      </c>
      <c r="E720" s="1">
        <v>44098</v>
      </c>
      <c r="F720" s="1"/>
      <c r="G720" s="7" t="str">
        <f>IF(ISBLANK(employee_data35[[#This Row],[ExitDate]]),"Yes","")</f>
        <v>Yes</v>
      </c>
      <c r="H720" t="s">
        <v>728</v>
      </c>
      <c r="I720" t="s">
        <v>3106</v>
      </c>
      <c r="J720" t="s">
        <v>3107</v>
      </c>
      <c r="K720" t="s">
        <v>80</v>
      </c>
      <c r="L720" s="6" t="str">
        <f>IF(ISBLANK(employee_data35[[#This Row],[ExitDate]]),"1","0")</f>
        <v>1</v>
      </c>
      <c r="M720" t="str">
        <f>IF(ISBLANK(employee_data35[[#This Row],[ExitDate]]),"Active","Tidak Active")</f>
        <v>Active</v>
      </c>
      <c r="N720" t="s">
        <v>33</v>
      </c>
      <c r="O720" t="s">
        <v>64</v>
      </c>
      <c r="P720" t="s">
        <v>63</v>
      </c>
      <c r="Q720" t="s">
        <v>36</v>
      </c>
      <c r="R720" t="s">
        <v>37</v>
      </c>
      <c r="S720" t="s">
        <v>38</v>
      </c>
      <c r="T720" t="s">
        <v>286</v>
      </c>
      <c r="U720" s="1">
        <v>17596</v>
      </c>
      <c r="V720" s="7" t="str">
        <f>CONCATENATE(employee_data35[[#This Row],[First-LastName]]&amp;" "&amp;employee_data35[[#This Row],[DOB]])</f>
        <v>Autumn-Barrera 17596</v>
      </c>
      <c r="W720" t="s">
        <v>40</v>
      </c>
      <c r="X720" t="s">
        <v>3108</v>
      </c>
      <c r="Y720" t="s">
        <v>55</v>
      </c>
      <c r="Z720">
        <v>66792</v>
      </c>
      <c r="AA720" t="s">
        <v>56</v>
      </c>
      <c r="AB720" t="s">
        <v>84</v>
      </c>
      <c r="AC720" t="s">
        <v>45</v>
      </c>
      <c r="AD720">
        <v>3</v>
      </c>
    </row>
    <row r="721" spans="1:30" x14ac:dyDescent="0.3">
      <c r="A721">
        <v>1146</v>
      </c>
      <c r="B721" t="s">
        <v>3109</v>
      </c>
      <c r="C721" t="s">
        <v>3110</v>
      </c>
      <c r="D721" s="6" t="str">
        <f>CONCATENATE(employee_data35[[#This Row],[FirstName]], "-",employee_data35[[#This Row],[LastName]] )</f>
        <v>Emmalee-Cervantes</v>
      </c>
      <c r="E721" s="1">
        <v>45144</v>
      </c>
      <c r="F721" s="1"/>
      <c r="G721" s="7" t="str">
        <f>IF(ISBLANK(employee_data35[[#This Row],[ExitDate]]),"Yes","")</f>
        <v>Yes</v>
      </c>
      <c r="H721" t="s">
        <v>728</v>
      </c>
      <c r="I721" t="s">
        <v>3111</v>
      </c>
      <c r="J721" t="s">
        <v>3112</v>
      </c>
      <c r="K721" t="s">
        <v>133</v>
      </c>
      <c r="L721" s="6" t="str">
        <f>IF(ISBLANK(employee_data35[[#This Row],[ExitDate]]),"1","0")</f>
        <v>1</v>
      </c>
      <c r="M721" t="str">
        <f>IF(ISBLANK(employee_data35[[#This Row],[ExitDate]]),"Active","Tidak Active")</f>
        <v>Active</v>
      </c>
      <c r="N721" t="s">
        <v>33</v>
      </c>
      <c r="O721" t="s">
        <v>34</v>
      </c>
      <c r="P721" t="s">
        <v>52</v>
      </c>
      <c r="Q721" t="s">
        <v>36</v>
      </c>
      <c r="R721" t="s">
        <v>37</v>
      </c>
      <c r="S721" t="s">
        <v>38</v>
      </c>
      <c r="T721" t="s">
        <v>90</v>
      </c>
      <c r="U721" s="1">
        <v>23325</v>
      </c>
      <c r="V721" s="7" t="str">
        <f>CONCATENATE(employee_data35[[#This Row],[First-LastName]]&amp;" "&amp;employee_data35[[#This Row],[DOB]])</f>
        <v>Emmalee-Cervantes 23325</v>
      </c>
      <c r="W721" t="s">
        <v>40</v>
      </c>
      <c r="X721" t="s">
        <v>352</v>
      </c>
      <c r="Y721" t="s">
        <v>55</v>
      </c>
      <c r="Z721">
        <v>81317</v>
      </c>
      <c r="AA721" t="s">
        <v>56</v>
      </c>
      <c r="AB721" t="s">
        <v>104</v>
      </c>
      <c r="AC721" t="s">
        <v>45</v>
      </c>
      <c r="AD721">
        <v>3</v>
      </c>
    </row>
    <row r="722" spans="1:30" x14ac:dyDescent="0.3">
      <c r="A722">
        <v>1147</v>
      </c>
      <c r="B722" t="s">
        <v>3113</v>
      </c>
      <c r="C722" t="s">
        <v>3114</v>
      </c>
      <c r="D722" s="6" t="str">
        <f>CONCATENATE(employee_data35[[#This Row],[FirstName]], "-",employee_data35[[#This Row],[LastName]] )</f>
        <v>Ernest-Willis</v>
      </c>
      <c r="E722" s="1">
        <v>43627</v>
      </c>
      <c r="F722" s="1">
        <v>44619</v>
      </c>
      <c r="G722" s="7" t="str">
        <f>IF(ISBLANK(employee_data35[[#This Row],[ExitDate]]),"Yes","")</f>
        <v/>
      </c>
      <c r="H722" t="s">
        <v>728</v>
      </c>
      <c r="I722" t="s">
        <v>3115</v>
      </c>
      <c r="J722" t="s">
        <v>3116</v>
      </c>
      <c r="K722" t="s">
        <v>168</v>
      </c>
      <c r="L722" s="6" t="str">
        <f>IF(ISBLANK(employee_data35[[#This Row],[ExitDate]]),"1","0")</f>
        <v>0</v>
      </c>
      <c r="M722" t="str">
        <f>IF(ISBLANK(employee_data35[[#This Row],[ExitDate]]),"Active","Tidak Active")</f>
        <v>Tidak Active</v>
      </c>
      <c r="N722" t="s">
        <v>63</v>
      </c>
      <c r="O722" t="s">
        <v>64</v>
      </c>
      <c r="P722" t="s">
        <v>63</v>
      </c>
      <c r="Q722" t="s">
        <v>99</v>
      </c>
      <c r="R722" t="s">
        <v>3117</v>
      </c>
      <c r="S722" t="s">
        <v>38</v>
      </c>
      <c r="T722" t="s">
        <v>81</v>
      </c>
      <c r="U722" s="1">
        <v>15979</v>
      </c>
      <c r="V722" s="7" t="str">
        <f>CONCATENATE(employee_data35[[#This Row],[First-LastName]]&amp;" "&amp;employee_data35[[#This Row],[DOB]])</f>
        <v>Ernest-Willis 15979</v>
      </c>
      <c r="W722" t="s">
        <v>40</v>
      </c>
      <c r="X722" t="s">
        <v>163</v>
      </c>
      <c r="Y722" t="s">
        <v>42</v>
      </c>
      <c r="Z722">
        <v>50894</v>
      </c>
      <c r="AA722" t="s">
        <v>93</v>
      </c>
      <c r="AB722" t="s">
        <v>75</v>
      </c>
      <c r="AC722" t="s">
        <v>45</v>
      </c>
      <c r="AD722">
        <v>3</v>
      </c>
    </row>
    <row r="723" spans="1:30" x14ac:dyDescent="0.3">
      <c r="A723">
        <v>1148</v>
      </c>
      <c r="B723" t="s">
        <v>3118</v>
      </c>
      <c r="C723" t="s">
        <v>1170</v>
      </c>
      <c r="D723" s="6" t="str">
        <f>CONCATENATE(employee_data35[[#This Row],[FirstName]], "-",employee_data35[[#This Row],[LastName]] )</f>
        <v>Jaxon-Anderson</v>
      </c>
      <c r="E723" s="1">
        <v>43510</v>
      </c>
      <c r="F723" s="1"/>
      <c r="G723" s="7" t="str">
        <f>IF(ISBLANK(employee_data35[[#This Row],[ExitDate]]),"Yes","")</f>
        <v>Yes</v>
      </c>
      <c r="H723" t="s">
        <v>728</v>
      </c>
      <c r="I723" t="s">
        <v>3119</v>
      </c>
      <c r="J723" t="s">
        <v>3120</v>
      </c>
      <c r="K723" t="s">
        <v>62</v>
      </c>
      <c r="L723" s="6" t="str">
        <f>IF(ISBLANK(employee_data35[[#This Row],[ExitDate]]),"1","0")</f>
        <v>1</v>
      </c>
      <c r="M723" t="str">
        <f>IF(ISBLANK(employee_data35[[#This Row],[ExitDate]]),"Active","Tidak Active")</f>
        <v>Active</v>
      </c>
      <c r="N723" t="s">
        <v>52</v>
      </c>
      <c r="O723" t="s">
        <v>51</v>
      </c>
      <c r="P723" t="s">
        <v>35</v>
      </c>
      <c r="Q723" t="s">
        <v>36</v>
      </c>
      <c r="R723" t="s">
        <v>37</v>
      </c>
      <c r="S723" t="s">
        <v>38</v>
      </c>
      <c r="T723" t="s">
        <v>305</v>
      </c>
      <c r="U723" s="1">
        <v>15879</v>
      </c>
      <c r="V723" s="7" t="str">
        <f>CONCATENATE(employee_data35[[#This Row],[First-LastName]]&amp;" "&amp;employee_data35[[#This Row],[DOB]])</f>
        <v>Jaxon-Anderson 15879</v>
      </c>
      <c r="W723" t="s">
        <v>40</v>
      </c>
      <c r="X723" t="s">
        <v>419</v>
      </c>
      <c r="Y723" t="s">
        <v>42</v>
      </c>
      <c r="Z723">
        <v>22415</v>
      </c>
      <c r="AA723" t="s">
        <v>93</v>
      </c>
      <c r="AB723" t="s">
        <v>84</v>
      </c>
      <c r="AC723" t="s">
        <v>45</v>
      </c>
      <c r="AD723">
        <v>3</v>
      </c>
    </row>
    <row r="724" spans="1:30" x14ac:dyDescent="0.3">
      <c r="A724">
        <v>1149</v>
      </c>
      <c r="B724" t="s">
        <v>2419</v>
      </c>
      <c r="C724" t="s">
        <v>3121</v>
      </c>
      <c r="D724" s="6" t="str">
        <f>CONCATENATE(employee_data35[[#This Row],[FirstName]], "-",employee_data35[[#This Row],[LastName]] )</f>
        <v>Precious-Caldwell</v>
      </c>
      <c r="E724" s="1">
        <v>44637</v>
      </c>
      <c r="F724" s="1"/>
      <c r="G724" s="7" t="str">
        <f>IF(ISBLANK(employee_data35[[#This Row],[ExitDate]]),"Yes","")</f>
        <v>Yes</v>
      </c>
      <c r="H724" t="s">
        <v>728</v>
      </c>
      <c r="I724" t="s">
        <v>3122</v>
      </c>
      <c r="J724" t="s">
        <v>3123</v>
      </c>
      <c r="K724" t="s">
        <v>118</v>
      </c>
      <c r="L724" s="6" t="str">
        <f>IF(ISBLANK(employee_data35[[#This Row],[ExitDate]]),"1","0")</f>
        <v>1</v>
      </c>
      <c r="M724" t="str">
        <f>IF(ISBLANK(employee_data35[[#This Row],[ExitDate]]),"Active","Tidak Active")</f>
        <v>Active</v>
      </c>
      <c r="N724" t="s">
        <v>52</v>
      </c>
      <c r="O724" t="s">
        <v>34</v>
      </c>
      <c r="P724" t="s">
        <v>35</v>
      </c>
      <c r="Q724" t="s">
        <v>36</v>
      </c>
      <c r="R724" t="s">
        <v>37</v>
      </c>
      <c r="S724" t="s">
        <v>38</v>
      </c>
      <c r="T724" t="s">
        <v>90</v>
      </c>
      <c r="U724" s="1">
        <v>15236</v>
      </c>
      <c r="V724" s="7" t="str">
        <f>CONCATENATE(employee_data35[[#This Row],[First-LastName]]&amp;" "&amp;employee_data35[[#This Row],[DOB]])</f>
        <v>Precious-Caldwell 15236</v>
      </c>
      <c r="W724" t="s">
        <v>40</v>
      </c>
      <c r="X724" t="s">
        <v>654</v>
      </c>
      <c r="Y724" t="s">
        <v>42</v>
      </c>
      <c r="Z724">
        <v>5855</v>
      </c>
      <c r="AA724" t="s">
        <v>128</v>
      </c>
      <c r="AB724" t="s">
        <v>84</v>
      </c>
      <c r="AC724" t="s">
        <v>45</v>
      </c>
      <c r="AD724">
        <v>3</v>
      </c>
    </row>
    <row r="725" spans="1:30" x14ac:dyDescent="0.3">
      <c r="A725">
        <v>1150</v>
      </c>
      <c r="B725" t="s">
        <v>3124</v>
      </c>
      <c r="C725" t="s">
        <v>1724</v>
      </c>
      <c r="D725" s="6" t="str">
        <f>CONCATENATE(employee_data35[[#This Row],[FirstName]], "-",employee_data35[[#This Row],[LastName]] )</f>
        <v>Yahir-Serrano</v>
      </c>
      <c r="E725" s="1">
        <v>44048</v>
      </c>
      <c r="F725" s="1"/>
      <c r="G725" s="7" t="str">
        <f>IF(ISBLANK(employee_data35[[#This Row],[ExitDate]]),"Yes","")</f>
        <v>Yes</v>
      </c>
      <c r="H725" t="s">
        <v>28</v>
      </c>
      <c r="I725" t="s">
        <v>3125</v>
      </c>
      <c r="J725" t="s">
        <v>3126</v>
      </c>
      <c r="K725" t="s">
        <v>139</v>
      </c>
      <c r="L725" s="6" t="str">
        <f>IF(ISBLANK(employee_data35[[#This Row],[ExitDate]]),"1","0")</f>
        <v>1</v>
      </c>
      <c r="M725" t="str">
        <f>IF(ISBLANK(employee_data35[[#This Row],[ExitDate]]),"Active","Tidak Active")</f>
        <v>Active</v>
      </c>
      <c r="N725" t="s">
        <v>52</v>
      </c>
      <c r="O725" t="s">
        <v>51</v>
      </c>
      <c r="P725" t="s">
        <v>63</v>
      </c>
      <c r="Q725" t="s">
        <v>36</v>
      </c>
      <c r="R725" t="s">
        <v>37</v>
      </c>
      <c r="S725" t="s">
        <v>38</v>
      </c>
      <c r="T725" t="s">
        <v>53</v>
      </c>
      <c r="U725" s="1">
        <v>29679</v>
      </c>
      <c r="V725" s="7" t="str">
        <f>CONCATENATE(employee_data35[[#This Row],[First-LastName]]&amp;" "&amp;employee_data35[[#This Row],[DOB]])</f>
        <v>Yahir-Serrano 29679</v>
      </c>
      <c r="W725" t="s">
        <v>40</v>
      </c>
      <c r="X725" t="s">
        <v>163</v>
      </c>
      <c r="Y725" t="s">
        <v>42</v>
      </c>
      <c r="Z725">
        <v>64124</v>
      </c>
      <c r="AA725" t="s">
        <v>43</v>
      </c>
      <c r="AB725" t="s">
        <v>75</v>
      </c>
      <c r="AC725" t="s">
        <v>45</v>
      </c>
      <c r="AD725">
        <v>3</v>
      </c>
    </row>
    <row r="726" spans="1:30" x14ac:dyDescent="0.3">
      <c r="A726">
        <v>1151</v>
      </c>
      <c r="B726" t="s">
        <v>3127</v>
      </c>
      <c r="C726" t="s">
        <v>3128</v>
      </c>
      <c r="D726" s="6" t="str">
        <f>CONCATENATE(employee_data35[[#This Row],[FirstName]], "-",employee_data35[[#This Row],[LastName]] )</f>
        <v>Krystal-Peterson</v>
      </c>
      <c r="E726" s="1">
        <v>44796</v>
      </c>
      <c r="F726" s="1"/>
      <c r="G726" s="7" t="str">
        <f>IF(ISBLANK(employee_data35[[#This Row],[ExitDate]]),"Yes","")</f>
        <v>Yes</v>
      </c>
      <c r="H726" t="s">
        <v>28</v>
      </c>
      <c r="I726" t="s">
        <v>3129</v>
      </c>
      <c r="J726" t="s">
        <v>3130</v>
      </c>
      <c r="K726" t="s">
        <v>50</v>
      </c>
      <c r="L726" s="6" t="str">
        <f>IF(ISBLANK(employee_data35[[#This Row],[ExitDate]]),"1","0")</f>
        <v>1</v>
      </c>
      <c r="M726" t="str">
        <f>IF(ISBLANK(employee_data35[[#This Row],[ExitDate]]),"Active","Tidak Active")</f>
        <v>Active</v>
      </c>
      <c r="N726" t="s">
        <v>52</v>
      </c>
      <c r="O726" t="s">
        <v>51</v>
      </c>
      <c r="P726" t="s">
        <v>52</v>
      </c>
      <c r="Q726" t="s">
        <v>36</v>
      </c>
      <c r="R726" t="s">
        <v>37</v>
      </c>
      <c r="S726" t="s">
        <v>38</v>
      </c>
      <c r="T726" t="s">
        <v>90</v>
      </c>
      <c r="U726" s="1">
        <v>28670</v>
      </c>
      <c r="V726" s="7" t="str">
        <f>CONCATENATE(employee_data35[[#This Row],[First-LastName]]&amp;" "&amp;employee_data35[[#This Row],[DOB]])</f>
        <v>Krystal-Peterson 28670</v>
      </c>
      <c r="W726" t="s">
        <v>40</v>
      </c>
      <c r="X726" t="s">
        <v>83</v>
      </c>
      <c r="Y726" t="s">
        <v>55</v>
      </c>
      <c r="Z726">
        <v>2497</v>
      </c>
      <c r="AA726" t="s">
        <v>128</v>
      </c>
      <c r="AB726" t="s">
        <v>44</v>
      </c>
      <c r="AC726" t="s">
        <v>45</v>
      </c>
      <c r="AD726">
        <v>3</v>
      </c>
    </row>
    <row r="727" spans="1:30" x14ac:dyDescent="0.3">
      <c r="A727">
        <v>1152</v>
      </c>
      <c r="B727" t="s">
        <v>3131</v>
      </c>
      <c r="C727" t="s">
        <v>1054</v>
      </c>
      <c r="D727" s="6" t="str">
        <f>CONCATENATE(employee_data35[[#This Row],[FirstName]], "-",employee_data35[[#This Row],[LastName]] )</f>
        <v>Jadyn-Haley</v>
      </c>
      <c r="E727" s="1">
        <v>44938</v>
      </c>
      <c r="F727" s="1"/>
      <c r="G727" s="7" t="str">
        <f>IF(ISBLANK(employee_data35[[#This Row],[ExitDate]]),"Yes","")</f>
        <v>Yes</v>
      </c>
      <c r="H727" t="s">
        <v>28</v>
      </c>
      <c r="I727" t="s">
        <v>3132</v>
      </c>
      <c r="J727" t="s">
        <v>3133</v>
      </c>
      <c r="K727" t="s">
        <v>31</v>
      </c>
      <c r="L727" s="6" t="str">
        <f>IF(ISBLANK(employee_data35[[#This Row],[ExitDate]]),"1","0")</f>
        <v>1</v>
      </c>
      <c r="M727" t="str">
        <f>IF(ISBLANK(employee_data35[[#This Row],[ExitDate]]),"Active","Tidak Active")</f>
        <v>Active</v>
      </c>
      <c r="N727" t="s">
        <v>63</v>
      </c>
      <c r="O727" t="s">
        <v>51</v>
      </c>
      <c r="P727" t="s">
        <v>63</v>
      </c>
      <c r="Q727" t="s">
        <v>36</v>
      </c>
      <c r="R727" t="s">
        <v>37</v>
      </c>
      <c r="S727" t="s">
        <v>38</v>
      </c>
      <c r="T727" t="s">
        <v>111</v>
      </c>
      <c r="U727" s="1">
        <v>23286</v>
      </c>
      <c r="V727" s="7" t="str">
        <f>CONCATENATE(employee_data35[[#This Row],[First-LastName]]&amp;" "&amp;employee_data35[[#This Row],[DOB]])</f>
        <v>Jadyn-Haley 23286</v>
      </c>
      <c r="W727" t="s">
        <v>40</v>
      </c>
      <c r="X727" t="s">
        <v>113</v>
      </c>
      <c r="Y727" t="s">
        <v>42</v>
      </c>
      <c r="Z727">
        <v>36242</v>
      </c>
      <c r="AA727" t="s">
        <v>74</v>
      </c>
      <c r="AB727" t="s">
        <v>104</v>
      </c>
      <c r="AC727" t="s">
        <v>45</v>
      </c>
      <c r="AD727">
        <v>3</v>
      </c>
    </row>
    <row r="728" spans="1:30" x14ac:dyDescent="0.3">
      <c r="A728">
        <v>1153</v>
      </c>
      <c r="B728" t="s">
        <v>1525</v>
      </c>
      <c r="C728" t="s">
        <v>1717</v>
      </c>
      <c r="D728" s="6" t="str">
        <f>CONCATENATE(employee_data35[[#This Row],[FirstName]], "-",employee_data35[[#This Row],[LastName]] )</f>
        <v>Davis-Roberts</v>
      </c>
      <c r="E728" s="1">
        <v>43935</v>
      </c>
      <c r="F728" s="1">
        <v>44449</v>
      </c>
      <c r="G728" s="7" t="str">
        <f>IF(ISBLANK(employee_data35[[#This Row],[ExitDate]]),"Yes","")</f>
        <v/>
      </c>
      <c r="H728" t="s">
        <v>28</v>
      </c>
      <c r="I728" t="s">
        <v>3134</v>
      </c>
      <c r="J728" t="s">
        <v>3135</v>
      </c>
      <c r="K728" t="s">
        <v>50</v>
      </c>
      <c r="L728" s="6" t="str">
        <f>IF(ISBLANK(employee_data35[[#This Row],[ExitDate]]),"1","0")</f>
        <v>0</v>
      </c>
      <c r="M728" t="str">
        <f>IF(ISBLANK(employee_data35[[#This Row],[ExitDate]]),"Active","Tidak Active")</f>
        <v>Tidak Active</v>
      </c>
      <c r="N728" t="s">
        <v>52</v>
      </c>
      <c r="O728" t="s">
        <v>51</v>
      </c>
      <c r="P728" t="s">
        <v>35</v>
      </c>
      <c r="Q728" t="s">
        <v>126</v>
      </c>
      <c r="R728" t="s">
        <v>3136</v>
      </c>
      <c r="S728" t="s">
        <v>38</v>
      </c>
      <c r="T728" t="s">
        <v>90</v>
      </c>
      <c r="U728" s="1">
        <v>15269</v>
      </c>
      <c r="V728" s="7" t="str">
        <f>CONCATENATE(employee_data35[[#This Row],[First-LastName]]&amp;" "&amp;employee_data35[[#This Row],[DOB]])</f>
        <v>Davis-Roberts 15269</v>
      </c>
      <c r="W728" t="s">
        <v>40</v>
      </c>
      <c r="X728" t="s">
        <v>83</v>
      </c>
      <c r="Y728" t="s">
        <v>42</v>
      </c>
      <c r="Z728">
        <v>87428</v>
      </c>
      <c r="AA728" t="s">
        <v>128</v>
      </c>
      <c r="AB728" t="s">
        <v>104</v>
      </c>
      <c r="AC728" t="s">
        <v>45</v>
      </c>
      <c r="AD728">
        <v>3</v>
      </c>
    </row>
    <row r="729" spans="1:30" x14ac:dyDescent="0.3">
      <c r="A729">
        <v>1154</v>
      </c>
      <c r="B729" t="s">
        <v>1912</v>
      </c>
      <c r="C729" t="s">
        <v>3137</v>
      </c>
      <c r="D729" s="6" t="str">
        <f>CONCATENATE(employee_data35[[#This Row],[FirstName]], "-",employee_data35[[#This Row],[LastName]] )</f>
        <v>Meadow-Avery</v>
      </c>
      <c r="E729" s="1">
        <v>44466</v>
      </c>
      <c r="F729" s="1">
        <v>44962</v>
      </c>
      <c r="G729" s="7" t="str">
        <f>IF(ISBLANK(employee_data35[[#This Row],[ExitDate]]),"Yes","")</f>
        <v/>
      </c>
      <c r="H729" t="s">
        <v>28</v>
      </c>
      <c r="I729" t="s">
        <v>3138</v>
      </c>
      <c r="J729" t="s">
        <v>3139</v>
      </c>
      <c r="K729" t="s">
        <v>139</v>
      </c>
      <c r="L729" s="6" t="str">
        <f>IF(ISBLANK(employee_data35[[#This Row],[ExitDate]]),"1","0")</f>
        <v>0</v>
      </c>
      <c r="M729" t="str">
        <f>IF(ISBLANK(employee_data35[[#This Row],[ExitDate]]),"Active","Tidak Active")</f>
        <v>Tidak Active</v>
      </c>
      <c r="N729" t="s">
        <v>63</v>
      </c>
      <c r="O729" t="s">
        <v>34</v>
      </c>
      <c r="P729" t="s">
        <v>52</v>
      </c>
      <c r="Q729" t="s">
        <v>140</v>
      </c>
      <c r="R729" t="s">
        <v>3140</v>
      </c>
      <c r="S729" t="s">
        <v>38</v>
      </c>
      <c r="T729" t="s">
        <v>90</v>
      </c>
      <c r="U729" s="1">
        <v>32082</v>
      </c>
      <c r="V729" s="7" t="str">
        <f>CONCATENATE(employee_data35[[#This Row],[First-LastName]]&amp;" "&amp;employee_data35[[#This Row],[DOB]])</f>
        <v>Meadow-Avery 32082</v>
      </c>
      <c r="W729" t="s">
        <v>40</v>
      </c>
      <c r="X729" t="s">
        <v>83</v>
      </c>
      <c r="Y729" t="s">
        <v>42</v>
      </c>
      <c r="Z729">
        <v>76772</v>
      </c>
      <c r="AA729" t="s">
        <v>43</v>
      </c>
      <c r="AB729" t="s">
        <v>84</v>
      </c>
      <c r="AC729" t="s">
        <v>45</v>
      </c>
      <c r="AD729">
        <v>3</v>
      </c>
    </row>
    <row r="730" spans="1:30" x14ac:dyDescent="0.3">
      <c r="A730">
        <v>1155</v>
      </c>
      <c r="B730" t="s">
        <v>3141</v>
      </c>
      <c r="C730" t="s">
        <v>923</v>
      </c>
      <c r="D730" s="6" t="str">
        <f>CONCATENATE(employee_data35[[#This Row],[FirstName]], "-",employee_data35[[#This Row],[LastName]] )</f>
        <v>Allyson-Owen</v>
      </c>
      <c r="E730" s="1">
        <v>43421</v>
      </c>
      <c r="F730" s="1">
        <v>43902</v>
      </c>
      <c r="G730" s="7" t="str">
        <f>IF(ISBLANK(employee_data35[[#This Row],[ExitDate]]),"Yes","")</f>
        <v/>
      </c>
      <c r="H730" t="s">
        <v>28</v>
      </c>
      <c r="I730" t="s">
        <v>3142</v>
      </c>
      <c r="J730" t="s">
        <v>3143</v>
      </c>
      <c r="K730" t="s">
        <v>118</v>
      </c>
      <c r="L730" s="6" t="str">
        <f>IF(ISBLANK(employee_data35[[#This Row],[ExitDate]]),"1","0")</f>
        <v>0</v>
      </c>
      <c r="M730" t="str">
        <f>IF(ISBLANK(employee_data35[[#This Row],[ExitDate]]),"Active","Tidak Active")</f>
        <v>Tidak Active</v>
      </c>
      <c r="N730" t="s">
        <v>33</v>
      </c>
      <c r="O730" t="s">
        <v>51</v>
      </c>
      <c r="P730" t="s">
        <v>35</v>
      </c>
      <c r="Q730" t="s">
        <v>126</v>
      </c>
      <c r="R730" t="s">
        <v>3144</v>
      </c>
      <c r="S730" t="s">
        <v>38</v>
      </c>
      <c r="T730" t="s">
        <v>39</v>
      </c>
      <c r="U730" s="1">
        <v>18938</v>
      </c>
      <c r="V730" s="7" t="str">
        <f>CONCATENATE(employee_data35[[#This Row],[First-LastName]]&amp;" "&amp;employee_data35[[#This Row],[DOB]])</f>
        <v>Allyson-Owen 18938</v>
      </c>
      <c r="W730" t="s">
        <v>40</v>
      </c>
      <c r="X730" t="s">
        <v>73</v>
      </c>
      <c r="Y730" t="s">
        <v>42</v>
      </c>
      <c r="Z730">
        <v>21218</v>
      </c>
      <c r="AA730" t="s">
        <v>74</v>
      </c>
      <c r="AB730" t="s">
        <v>84</v>
      </c>
      <c r="AC730" t="s">
        <v>45</v>
      </c>
      <c r="AD730">
        <v>3</v>
      </c>
    </row>
    <row r="731" spans="1:30" x14ac:dyDescent="0.3">
      <c r="A731">
        <v>1156</v>
      </c>
      <c r="B731" t="s">
        <v>3145</v>
      </c>
      <c r="C731" t="s">
        <v>3146</v>
      </c>
      <c r="D731" s="6" t="str">
        <f>CONCATENATE(employee_data35[[#This Row],[FirstName]], "-",employee_data35[[#This Row],[LastName]] )</f>
        <v>Francisco-Simon</v>
      </c>
      <c r="E731" s="1">
        <v>43668</v>
      </c>
      <c r="F731" s="1">
        <v>44985</v>
      </c>
      <c r="G731" s="7" t="str">
        <f>IF(ISBLANK(employee_data35[[#This Row],[ExitDate]]),"Yes","")</f>
        <v/>
      </c>
      <c r="H731" t="s">
        <v>28</v>
      </c>
      <c r="I731" t="s">
        <v>3147</v>
      </c>
      <c r="J731" t="s">
        <v>3148</v>
      </c>
      <c r="K731" t="s">
        <v>62</v>
      </c>
      <c r="L731" s="6" t="str">
        <f>IF(ISBLANK(employee_data35[[#This Row],[ExitDate]]),"1","0")</f>
        <v>0</v>
      </c>
      <c r="M731" t="str">
        <f>IF(ISBLANK(employee_data35[[#This Row],[ExitDate]]),"Active","Tidak Active")</f>
        <v>Tidak Active</v>
      </c>
      <c r="N731" t="s">
        <v>33</v>
      </c>
      <c r="O731" t="s">
        <v>51</v>
      </c>
      <c r="P731" t="s">
        <v>63</v>
      </c>
      <c r="Q731" t="s">
        <v>175</v>
      </c>
      <c r="R731" t="s">
        <v>3149</v>
      </c>
      <c r="S731" t="s">
        <v>38</v>
      </c>
      <c r="T731" t="s">
        <v>936</v>
      </c>
      <c r="U731" s="1">
        <v>29331</v>
      </c>
      <c r="V731" s="7" t="str">
        <f>CONCATENATE(employee_data35[[#This Row],[First-LastName]]&amp;" "&amp;employee_data35[[#This Row],[DOB]])</f>
        <v>Francisco-Simon 29331</v>
      </c>
      <c r="W731" t="s">
        <v>40</v>
      </c>
      <c r="X731" t="s">
        <v>419</v>
      </c>
      <c r="Y731" t="s">
        <v>55</v>
      </c>
      <c r="Z731">
        <v>94316</v>
      </c>
      <c r="AA731" t="s">
        <v>56</v>
      </c>
      <c r="AB731" t="s">
        <v>84</v>
      </c>
      <c r="AC731" t="s">
        <v>45</v>
      </c>
      <c r="AD731">
        <v>3</v>
      </c>
    </row>
    <row r="732" spans="1:30" x14ac:dyDescent="0.3">
      <c r="A732">
        <v>1157</v>
      </c>
      <c r="B732" t="s">
        <v>3150</v>
      </c>
      <c r="C732" t="s">
        <v>3151</v>
      </c>
      <c r="D732" s="6" t="str">
        <f>CONCATENATE(employee_data35[[#This Row],[FirstName]], "-",employee_data35[[#This Row],[LastName]] )</f>
        <v>Trent-Christian</v>
      </c>
      <c r="E732" s="1">
        <v>43506</v>
      </c>
      <c r="F732" s="1"/>
      <c r="G732" s="7" t="str">
        <f>IF(ISBLANK(employee_data35[[#This Row],[ExitDate]]),"Yes","")</f>
        <v>Yes</v>
      </c>
      <c r="H732" t="s">
        <v>28</v>
      </c>
      <c r="I732" t="s">
        <v>3152</v>
      </c>
      <c r="J732" t="s">
        <v>3153</v>
      </c>
      <c r="K732" t="s">
        <v>168</v>
      </c>
      <c r="L732" s="6" t="str">
        <f>IF(ISBLANK(employee_data35[[#This Row],[ExitDate]]),"1","0")</f>
        <v>1</v>
      </c>
      <c r="M732" t="str">
        <f>IF(ISBLANK(employee_data35[[#This Row],[ExitDate]]),"Active","Tidak Active")</f>
        <v>Active</v>
      </c>
      <c r="N732" t="s">
        <v>52</v>
      </c>
      <c r="O732" t="s">
        <v>51</v>
      </c>
      <c r="P732" t="s">
        <v>35</v>
      </c>
      <c r="Q732" t="s">
        <v>36</v>
      </c>
      <c r="R732" t="s">
        <v>37</v>
      </c>
      <c r="S732" t="s">
        <v>38</v>
      </c>
      <c r="T732" t="s">
        <v>305</v>
      </c>
      <c r="U732" s="1">
        <v>35142</v>
      </c>
      <c r="V732" s="7" t="str">
        <f>CONCATENATE(employee_data35[[#This Row],[First-LastName]]&amp;" "&amp;employee_data35[[#This Row],[DOB]])</f>
        <v>Trent-Christian 35142</v>
      </c>
      <c r="W732" t="s">
        <v>40</v>
      </c>
      <c r="X732" t="s">
        <v>243</v>
      </c>
      <c r="Y732" t="s">
        <v>55</v>
      </c>
      <c r="Z732">
        <v>39746</v>
      </c>
      <c r="AA732" t="s">
        <v>56</v>
      </c>
      <c r="AB732" t="s">
        <v>84</v>
      </c>
      <c r="AC732" t="s">
        <v>45</v>
      </c>
      <c r="AD732">
        <v>3</v>
      </c>
    </row>
    <row r="733" spans="1:30" x14ac:dyDescent="0.3">
      <c r="A733">
        <v>1158</v>
      </c>
      <c r="B733" t="s">
        <v>3154</v>
      </c>
      <c r="C733" t="s">
        <v>1472</v>
      </c>
      <c r="D733" s="6" t="str">
        <f>CONCATENATE(employee_data35[[#This Row],[FirstName]], "-",employee_data35[[#This Row],[LastName]] )</f>
        <v>Chaya-Boyd</v>
      </c>
      <c r="E733" s="1">
        <v>43426</v>
      </c>
      <c r="F733" s="1">
        <v>44031</v>
      </c>
      <c r="G733" s="7" t="str">
        <f>IF(ISBLANK(employee_data35[[#This Row],[ExitDate]]),"Yes","")</f>
        <v/>
      </c>
      <c r="H733" t="s">
        <v>28</v>
      </c>
      <c r="I733" t="s">
        <v>3155</v>
      </c>
      <c r="J733" t="s">
        <v>3156</v>
      </c>
      <c r="K733" t="s">
        <v>133</v>
      </c>
      <c r="L733" s="6" t="str">
        <f>IF(ISBLANK(employee_data35[[#This Row],[ExitDate]]),"1","0")</f>
        <v>0</v>
      </c>
      <c r="M733" t="str">
        <f>IF(ISBLANK(employee_data35[[#This Row],[ExitDate]]),"Active","Tidak Active")</f>
        <v>Tidak Active</v>
      </c>
      <c r="N733" t="s">
        <v>63</v>
      </c>
      <c r="O733" t="s">
        <v>51</v>
      </c>
      <c r="P733" t="s">
        <v>63</v>
      </c>
      <c r="Q733" t="s">
        <v>126</v>
      </c>
      <c r="R733" t="s">
        <v>3157</v>
      </c>
      <c r="S733" t="s">
        <v>38</v>
      </c>
      <c r="T733" t="s">
        <v>90</v>
      </c>
      <c r="U733" s="1">
        <v>21370</v>
      </c>
      <c r="V733" s="7" t="str">
        <f>CONCATENATE(employee_data35[[#This Row],[First-LastName]]&amp;" "&amp;employee_data35[[#This Row],[DOB]])</f>
        <v>Chaya-Boyd 21370</v>
      </c>
      <c r="W733" t="s">
        <v>40</v>
      </c>
      <c r="X733" t="s">
        <v>103</v>
      </c>
      <c r="Y733" t="s">
        <v>55</v>
      </c>
      <c r="Z733">
        <v>96001</v>
      </c>
      <c r="AA733" t="s">
        <v>128</v>
      </c>
      <c r="AB733" t="s">
        <v>44</v>
      </c>
      <c r="AC733" t="s">
        <v>45</v>
      </c>
      <c r="AD733">
        <v>3</v>
      </c>
    </row>
    <row r="734" spans="1:30" x14ac:dyDescent="0.3">
      <c r="A734">
        <v>1159</v>
      </c>
      <c r="B734" t="s">
        <v>1422</v>
      </c>
      <c r="C734" t="s">
        <v>3076</v>
      </c>
      <c r="D734" s="6" t="str">
        <f>CONCATENATE(employee_data35[[#This Row],[FirstName]], "-",employee_data35[[#This Row],[LastName]] )</f>
        <v>Nehemiah-Rivas</v>
      </c>
      <c r="E734" s="1">
        <v>45039</v>
      </c>
      <c r="F734" s="1"/>
      <c r="G734" s="7" t="str">
        <f>IF(ISBLANK(employee_data35[[#This Row],[ExitDate]]),"Yes","")</f>
        <v>Yes</v>
      </c>
      <c r="H734" t="s">
        <v>28</v>
      </c>
      <c r="I734" t="s">
        <v>3158</v>
      </c>
      <c r="J734" t="s">
        <v>3159</v>
      </c>
      <c r="K734" t="s">
        <v>80</v>
      </c>
      <c r="L734" s="6" t="str">
        <f>IF(ISBLANK(employee_data35[[#This Row],[ExitDate]]),"1","0")</f>
        <v>1</v>
      </c>
      <c r="M734" t="str">
        <f>IF(ISBLANK(employee_data35[[#This Row],[ExitDate]]),"Active","Tidak Active")</f>
        <v>Active</v>
      </c>
      <c r="N734" t="s">
        <v>52</v>
      </c>
      <c r="O734" t="s">
        <v>51</v>
      </c>
      <c r="P734" t="s">
        <v>35</v>
      </c>
      <c r="Q734" t="s">
        <v>36</v>
      </c>
      <c r="R734" t="s">
        <v>37</v>
      </c>
      <c r="S734" t="s">
        <v>38</v>
      </c>
      <c r="T734" t="s">
        <v>148</v>
      </c>
      <c r="U734" s="1">
        <v>29009</v>
      </c>
      <c r="V734" s="7" t="str">
        <f>CONCATENATE(employee_data35[[#This Row],[First-LastName]]&amp;" "&amp;employee_data35[[#This Row],[DOB]])</f>
        <v>Nehemiah-Rivas 29009</v>
      </c>
      <c r="W734" t="s">
        <v>40</v>
      </c>
      <c r="X734" t="s">
        <v>150</v>
      </c>
      <c r="Y734" t="s">
        <v>55</v>
      </c>
      <c r="Z734">
        <v>62733</v>
      </c>
      <c r="AA734" t="s">
        <v>74</v>
      </c>
      <c r="AB734" t="s">
        <v>104</v>
      </c>
      <c r="AC734" t="s">
        <v>45</v>
      </c>
      <c r="AD734">
        <v>3</v>
      </c>
    </row>
    <row r="735" spans="1:30" x14ac:dyDescent="0.3">
      <c r="A735">
        <v>1160</v>
      </c>
      <c r="B735" t="s">
        <v>1956</v>
      </c>
      <c r="C735" t="s">
        <v>3160</v>
      </c>
      <c r="D735" s="6" t="str">
        <f>CONCATENATE(employee_data35[[#This Row],[FirstName]], "-",employee_data35[[#This Row],[LastName]] )</f>
        <v>Wyatt-Spence</v>
      </c>
      <c r="E735" s="1">
        <v>44921</v>
      </c>
      <c r="F735" s="1">
        <v>45069</v>
      </c>
      <c r="G735" s="7" t="str">
        <f>IF(ISBLANK(employee_data35[[#This Row],[ExitDate]]),"Yes","")</f>
        <v/>
      </c>
      <c r="H735" t="s">
        <v>28</v>
      </c>
      <c r="I735" t="s">
        <v>3161</v>
      </c>
      <c r="J735" t="s">
        <v>3162</v>
      </c>
      <c r="K735" t="s">
        <v>98</v>
      </c>
      <c r="L735" s="6" t="str">
        <f>IF(ISBLANK(employee_data35[[#This Row],[ExitDate]]),"1","0")</f>
        <v>0</v>
      </c>
      <c r="M735" t="str">
        <f>IF(ISBLANK(employee_data35[[#This Row],[ExitDate]]),"Active","Tidak Active")</f>
        <v>Tidak Active</v>
      </c>
      <c r="N735" t="s">
        <v>52</v>
      </c>
      <c r="O735" t="s">
        <v>64</v>
      </c>
      <c r="P735" t="s">
        <v>63</v>
      </c>
      <c r="Q735" t="s">
        <v>140</v>
      </c>
      <c r="R735" t="s">
        <v>3163</v>
      </c>
      <c r="S735" t="s">
        <v>38</v>
      </c>
      <c r="T735" t="s">
        <v>81</v>
      </c>
      <c r="U735" s="1">
        <v>28013</v>
      </c>
      <c r="V735" s="7" t="str">
        <f>CONCATENATE(employee_data35[[#This Row],[First-LastName]]&amp;" "&amp;employee_data35[[#This Row],[DOB]])</f>
        <v>Wyatt-Spence 28013</v>
      </c>
      <c r="W735" t="s">
        <v>40</v>
      </c>
      <c r="X735" t="s">
        <v>292</v>
      </c>
      <c r="Y735" t="s">
        <v>42</v>
      </c>
      <c r="Z735">
        <v>66418</v>
      </c>
      <c r="AA735" t="s">
        <v>128</v>
      </c>
      <c r="AB735" t="s">
        <v>75</v>
      </c>
      <c r="AC735" t="s">
        <v>45</v>
      </c>
      <c r="AD735">
        <v>3</v>
      </c>
    </row>
    <row r="736" spans="1:30" x14ac:dyDescent="0.3">
      <c r="A736">
        <v>1161</v>
      </c>
      <c r="B736" t="s">
        <v>3164</v>
      </c>
      <c r="C736" t="s">
        <v>882</v>
      </c>
      <c r="D736" s="6" t="str">
        <f>CONCATENATE(employee_data35[[#This Row],[FirstName]], "-",employee_data35[[#This Row],[LastName]] )</f>
        <v>Abram-Fisher</v>
      </c>
      <c r="E736" s="1">
        <v>43996</v>
      </c>
      <c r="F736" s="1"/>
      <c r="G736" s="7" t="str">
        <f>IF(ISBLANK(employee_data35[[#This Row],[ExitDate]]),"Yes","")</f>
        <v>Yes</v>
      </c>
      <c r="H736" t="s">
        <v>28</v>
      </c>
      <c r="I736" t="s">
        <v>3165</v>
      </c>
      <c r="J736" t="s">
        <v>3166</v>
      </c>
      <c r="K736" t="s">
        <v>168</v>
      </c>
      <c r="L736" s="6" t="str">
        <f>IF(ISBLANK(employee_data35[[#This Row],[ExitDate]]),"1","0")</f>
        <v>1</v>
      </c>
      <c r="M736" t="str">
        <f>IF(ISBLANK(employee_data35[[#This Row],[ExitDate]]),"Active","Tidak Active")</f>
        <v>Active</v>
      </c>
      <c r="N736" t="s">
        <v>33</v>
      </c>
      <c r="O736" t="s">
        <v>64</v>
      </c>
      <c r="P736" t="s">
        <v>52</v>
      </c>
      <c r="Q736" t="s">
        <v>36</v>
      </c>
      <c r="R736" t="s">
        <v>37</v>
      </c>
      <c r="S736" t="s">
        <v>38</v>
      </c>
      <c r="T736" t="s">
        <v>504</v>
      </c>
      <c r="U736" s="1">
        <v>19966</v>
      </c>
      <c r="V736" s="7" t="str">
        <f>CONCATENATE(employee_data35[[#This Row],[First-LastName]]&amp;" "&amp;employee_data35[[#This Row],[DOB]])</f>
        <v>Abram-Fisher 19966</v>
      </c>
      <c r="W736" t="s">
        <v>40</v>
      </c>
      <c r="X736" t="s">
        <v>1062</v>
      </c>
      <c r="Y736" t="s">
        <v>42</v>
      </c>
      <c r="Z736">
        <v>78453</v>
      </c>
      <c r="AA736" t="s">
        <v>74</v>
      </c>
      <c r="AB736" t="s">
        <v>44</v>
      </c>
      <c r="AC736" t="s">
        <v>45</v>
      </c>
      <c r="AD736">
        <v>3</v>
      </c>
    </row>
    <row r="737" spans="1:30" x14ac:dyDescent="0.3">
      <c r="A737">
        <v>1162</v>
      </c>
      <c r="B737" t="s">
        <v>3167</v>
      </c>
      <c r="C737" t="s">
        <v>1045</v>
      </c>
      <c r="D737" s="6" t="str">
        <f>CONCATENATE(employee_data35[[#This Row],[FirstName]], "-",employee_data35[[#This Row],[LastName]] )</f>
        <v>Jayleen-Oconnell</v>
      </c>
      <c r="E737" s="1">
        <v>44649</v>
      </c>
      <c r="F737" s="1">
        <v>45066</v>
      </c>
      <c r="G737" s="7" t="str">
        <f>IF(ISBLANK(employee_data35[[#This Row],[ExitDate]]),"Yes","")</f>
        <v/>
      </c>
      <c r="H737" t="s">
        <v>28</v>
      </c>
      <c r="I737" t="s">
        <v>3168</v>
      </c>
      <c r="J737" t="s">
        <v>3169</v>
      </c>
      <c r="K737" t="s">
        <v>98</v>
      </c>
      <c r="L737" s="6" t="str">
        <f>IF(ISBLANK(employee_data35[[#This Row],[ExitDate]]),"1","0")</f>
        <v>0</v>
      </c>
      <c r="M737" t="str">
        <f>IF(ISBLANK(employee_data35[[#This Row],[ExitDate]]),"Active","Tidak Active")</f>
        <v>Tidak Active</v>
      </c>
      <c r="N737" t="s">
        <v>63</v>
      </c>
      <c r="O737" t="s">
        <v>34</v>
      </c>
      <c r="P737" t="s">
        <v>35</v>
      </c>
      <c r="Q737" t="s">
        <v>126</v>
      </c>
      <c r="R737" t="s">
        <v>3170</v>
      </c>
      <c r="S737" t="s">
        <v>38</v>
      </c>
      <c r="T737" t="s">
        <v>81</v>
      </c>
      <c r="U737" s="1">
        <v>30545</v>
      </c>
      <c r="V737" s="7" t="str">
        <f>CONCATENATE(employee_data35[[#This Row],[First-LastName]]&amp;" "&amp;employee_data35[[#This Row],[DOB]])</f>
        <v>Jayleen-Oconnell 30545</v>
      </c>
      <c r="W737" t="s">
        <v>40</v>
      </c>
      <c r="X737" t="s">
        <v>83</v>
      </c>
      <c r="Y737" t="s">
        <v>42</v>
      </c>
      <c r="Z737">
        <v>85444</v>
      </c>
      <c r="AA737" t="s">
        <v>128</v>
      </c>
      <c r="AB737" t="s">
        <v>44</v>
      </c>
      <c r="AC737" t="s">
        <v>45</v>
      </c>
      <c r="AD737">
        <v>3</v>
      </c>
    </row>
    <row r="738" spans="1:30" x14ac:dyDescent="0.3">
      <c r="A738">
        <v>1163</v>
      </c>
      <c r="B738" t="s">
        <v>3171</v>
      </c>
      <c r="C738" t="s">
        <v>3172</v>
      </c>
      <c r="D738" s="6" t="str">
        <f>CONCATENATE(employee_data35[[#This Row],[FirstName]], "-",employee_data35[[#This Row],[LastName]] )</f>
        <v>Jordon-Meadows</v>
      </c>
      <c r="E738" s="1">
        <v>44913</v>
      </c>
      <c r="F738" s="1"/>
      <c r="G738" s="7" t="str">
        <f>IF(ISBLANK(employee_data35[[#This Row],[ExitDate]]),"Yes","")</f>
        <v>Yes</v>
      </c>
      <c r="H738" t="s">
        <v>3019</v>
      </c>
      <c r="I738" t="s">
        <v>3173</v>
      </c>
      <c r="J738" t="s">
        <v>3174</v>
      </c>
      <c r="K738" t="s">
        <v>118</v>
      </c>
      <c r="L738" s="6" t="str">
        <f>IF(ISBLANK(employee_data35[[#This Row],[ExitDate]]),"1","0")</f>
        <v>1</v>
      </c>
      <c r="M738" t="str">
        <f>IF(ISBLANK(employee_data35[[#This Row],[ExitDate]]),"Active","Tidak Active")</f>
        <v>Active</v>
      </c>
      <c r="N738" t="s">
        <v>33</v>
      </c>
      <c r="O738" t="s">
        <v>51</v>
      </c>
      <c r="P738" t="s">
        <v>52</v>
      </c>
      <c r="Q738" t="s">
        <v>36</v>
      </c>
      <c r="R738" t="s">
        <v>37</v>
      </c>
      <c r="S738" t="s">
        <v>38</v>
      </c>
      <c r="T738" t="s">
        <v>177</v>
      </c>
      <c r="U738" s="1">
        <v>35102</v>
      </c>
      <c r="V738" s="7" t="str">
        <f>CONCATENATE(employee_data35[[#This Row],[First-LastName]]&amp;" "&amp;employee_data35[[#This Row],[DOB]])</f>
        <v>Jordon-Meadows 35102</v>
      </c>
      <c r="W738" t="s">
        <v>40</v>
      </c>
      <c r="X738" t="s">
        <v>243</v>
      </c>
      <c r="Y738" t="s">
        <v>42</v>
      </c>
      <c r="Z738">
        <v>93166</v>
      </c>
      <c r="AA738" t="s">
        <v>43</v>
      </c>
      <c r="AB738" t="s">
        <v>104</v>
      </c>
      <c r="AC738" t="s">
        <v>45</v>
      </c>
      <c r="AD738">
        <v>3</v>
      </c>
    </row>
    <row r="739" spans="1:30" x14ac:dyDescent="0.3">
      <c r="A739">
        <v>1164</v>
      </c>
      <c r="B739" t="s">
        <v>1339</v>
      </c>
      <c r="C739" t="s">
        <v>3175</v>
      </c>
      <c r="D739" s="6" t="str">
        <f>CONCATENATE(employee_data35[[#This Row],[FirstName]], "-",employee_data35[[#This Row],[LastName]] )</f>
        <v>Justice-Pineda</v>
      </c>
      <c r="E739" s="1">
        <v>43545</v>
      </c>
      <c r="F739" s="1"/>
      <c r="G739" s="7" t="str">
        <f>IF(ISBLANK(employee_data35[[#This Row],[ExitDate]]),"Yes","")</f>
        <v>Yes</v>
      </c>
      <c r="H739" t="s">
        <v>3019</v>
      </c>
      <c r="I739" t="s">
        <v>3176</v>
      </c>
      <c r="J739" t="s">
        <v>3177</v>
      </c>
      <c r="K739" t="s">
        <v>62</v>
      </c>
      <c r="L739" s="6" t="str">
        <f>IF(ISBLANK(employee_data35[[#This Row],[ExitDate]]),"1","0")</f>
        <v>1</v>
      </c>
      <c r="M739" t="str">
        <f>IF(ISBLANK(employee_data35[[#This Row],[ExitDate]]),"Active","Tidak Active")</f>
        <v>Active</v>
      </c>
      <c r="N739" t="s">
        <v>52</v>
      </c>
      <c r="O739" t="s">
        <v>51</v>
      </c>
      <c r="P739" t="s">
        <v>52</v>
      </c>
      <c r="Q739" t="s">
        <v>36</v>
      </c>
      <c r="R739" t="s">
        <v>37</v>
      </c>
      <c r="S739" t="s">
        <v>38</v>
      </c>
      <c r="T739" t="s">
        <v>66</v>
      </c>
      <c r="U739" s="1">
        <v>18561</v>
      </c>
      <c r="V739" s="7" t="str">
        <f>CONCATENATE(employee_data35[[#This Row],[First-LastName]]&amp;" "&amp;employee_data35[[#This Row],[DOB]])</f>
        <v>Justice-Pineda 18561</v>
      </c>
      <c r="W739" t="s">
        <v>40</v>
      </c>
      <c r="X739" t="s">
        <v>3178</v>
      </c>
      <c r="Y739" t="s">
        <v>42</v>
      </c>
      <c r="Z739">
        <v>12732</v>
      </c>
      <c r="AA739" t="s">
        <v>74</v>
      </c>
      <c r="AB739" t="s">
        <v>84</v>
      </c>
      <c r="AC739" t="s">
        <v>45</v>
      </c>
      <c r="AD739">
        <v>3</v>
      </c>
    </row>
    <row r="740" spans="1:30" x14ac:dyDescent="0.3">
      <c r="A740">
        <v>1165</v>
      </c>
      <c r="B740" t="s">
        <v>3179</v>
      </c>
      <c r="C740" t="s">
        <v>2778</v>
      </c>
      <c r="D740" s="6" t="str">
        <f>CONCATENATE(employee_data35[[#This Row],[FirstName]], "-",employee_data35[[#This Row],[LastName]] )</f>
        <v>Isiah-Decker</v>
      </c>
      <c r="E740" s="1">
        <v>44235</v>
      </c>
      <c r="F740" s="1"/>
      <c r="G740" s="7" t="str">
        <f>IF(ISBLANK(employee_data35[[#This Row],[ExitDate]]),"Yes","")</f>
        <v>Yes</v>
      </c>
      <c r="H740" t="s">
        <v>3019</v>
      </c>
      <c r="I740" t="s">
        <v>3180</v>
      </c>
      <c r="J740" t="s">
        <v>3181</v>
      </c>
      <c r="K740" t="s">
        <v>89</v>
      </c>
      <c r="L740" s="6" t="str">
        <f>IF(ISBLANK(employee_data35[[#This Row],[ExitDate]]),"1","0")</f>
        <v>1</v>
      </c>
      <c r="M740" t="str">
        <f>IF(ISBLANK(employee_data35[[#This Row],[ExitDate]]),"Active","Tidak Active")</f>
        <v>Active</v>
      </c>
      <c r="N740" t="s">
        <v>63</v>
      </c>
      <c r="O740" t="s">
        <v>34</v>
      </c>
      <c r="P740" t="s">
        <v>63</v>
      </c>
      <c r="Q740" t="s">
        <v>36</v>
      </c>
      <c r="R740" t="s">
        <v>37</v>
      </c>
      <c r="S740" t="s">
        <v>38</v>
      </c>
      <c r="T740" t="s">
        <v>90</v>
      </c>
      <c r="U740" s="1">
        <v>36047</v>
      </c>
      <c r="V740" s="7" t="str">
        <f>CONCATENATE(employee_data35[[#This Row],[First-LastName]]&amp;" "&amp;employee_data35[[#This Row],[DOB]])</f>
        <v>Isiah-Decker 36047</v>
      </c>
      <c r="W740" t="s">
        <v>40</v>
      </c>
      <c r="X740" t="s">
        <v>83</v>
      </c>
      <c r="Y740" t="s">
        <v>42</v>
      </c>
      <c r="Z740">
        <v>48895</v>
      </c>
      <c r="AA740" t="s">
        <v>74</v>
      </c>
      <c r="AB740" t="s">
        <v>44</v>
      </c>
      <c r="AC740" t="s">
        <v>45</v>
      </c>
      <c r="AD740">
        <v>3</v>
      </c>
    </row>
    <row r="741" spans="1:30" x14ac:dyDescent="0.3">
      <c r="A741">
        <v>1166</v>
      </c>
      <c r="B741" t="s">
        <v>3182</v>
      </c>
      <c r="C741" t="s">
        <v>3183</v>
      </c>
      <c r="D741" s="6" t="str">
        <f>CONCATENATE(employee_data35[[#This Row],[FirstName]], "-",employee_data35[[#This Row],[LastName]] )</f>
        <v>Giada-Boone</v>
      </c>
      <c r="E741" s="1">
        <v>44718</v>
      </c>
      <c r="F741" s="1"/>
      <c r="G741" s="7" t="str">
        <f>IF(ISBLANK(employee_data35[[#This Row],[ExitDate]]),"Yes","")</f>
        <v>Yes</v>
      </c>
      <c r="H741" t="s">
        <v>728</v>
      </c>
      <c r="I741" t="s">
        <v>3184</v>
      </c>
      <c r="J741" t="s">
        <v>3185</v>
      </c>
      <c r="K741" t="s">
        <v>98</v>
      </c>
      <c r="L741" s="6" t="str">
        <f>IF(ISBLANK(employee_data35[[#This Row],[ExitDate]]),"1","0")</f>
        <v>1</v>
      </c>
      <c r="M741" t="str">
        <f>IF(ISBLANK(employee_data35[[#This Row],[ExitDate]]),"Active","Tidak Active")</f>
        <v>Active</v>
      </c>
      <c r="N741" t="s">
        <v>63</v>
      </c>
      <c r="O741" t="s">
        <v>51</v>
      </c>
      <c r="P741" t="s">
        <v>35</v>
      </c>
      <c r="Q741" t="s">
        <v>36</v>
      </c>
      <c r="R741" t="s">
        <v>37</v>
      </c>
      <c r="S741" t="s">
        <v>38</v>
      </c>
      <c r="T741" t="s">
        <v>90</v>
      </c>
      <c r="U741" s="1">
        <v>23755</v>
      </c>
      <c r="V741" s="7" t="str">
        <f>CONCATENATE(employee_data35[[#This Row],[First-LastName]]&amp;" "&amp;employee_data35[[#This Row],[DOB]])</f>
        <v>Giada-Boone 23755</v>
      </c>
      <c r="W741" t="s">
        <v>40</v>
      </c>
      <c r="X741" t="s">
        <v>226</v>
      </c>
      <c r="Y741" t="s">
        <v>55</v>
      </c>
      <c r="Z741">
        <v>73043</v>
      </c>
      <c r="AA741" t="s">
        <v>74</v>
      </c>
      <c r="AB741" t="s">
        <v>84</v>
      </c>
      <c r="AC741" t="s">
        <v>45</v>
      </c>
      <c r="AD741">
        <v>3</v>
      </c>
    </row>
    <row r="742" spans="1:30" x14ac:dyDescent="0.3">
      <c r="A742">
        <v>1167</v>
      </c>
      <c r="B742" t="s">
        <v>3186</v>
      </c>
      <c r="C742" t="s">
        <v>3187</v>
      </c>
      <c r="D742" s="6" t="str">
        <f>CONCATENATE(employee_data35[[#This Row],[FirstName]], "-",employee_data35[[#This Row],[LastName]] )</f>
        <v>Camryn-Guerra</v>
      </c>
      <c r="E742" s="1">
        <v>44501</v>
      </c>
      <c r="F742" s="1"/>
      <c r="G742" s="7" t="str">
        <f>IF(ISBLANK(employee_data35[[#This Row],[ExitDate]]),"Yes","")</f>
        <v>Yes</v>
      </c>
      <c r="H742" t="s">
        <v>728</v>
      </c>
      <c r="I742" t="s">
        <v>3188</v>
      </c>
      <c r="J742" t="s">
        <v>3189</v>
      </c>
      <c r="K742" t="s">
        <v>118</v>
      </c>
      <c r="L742" s="6" t="str">
        <f>IF(ISBLANK(employee_data35[[#This Row],[ExitDate]]),"1","0")</f>
        <v>1</v>
      </c>
      <c r="M742" t="str">
        <f>IF(ISBLANK(employee_data35[[#This Row],[ExitDate]]),"Active","Tidak Active")</f>
        <v>Active</v>
      </c>
      <c r="N742" t="s">
        <v>33</v>
      </c>
      <c r="O742" t="s">
        <v>64</v>
      </c>
      <c r="P742" t="s">
        <v>63</v>
      </c>
      <c r="Q742" t="s">
        <v>36</v>
      </c>
      <c r="R742" t="s">
        <v>37</v>
      </c>
      <c r="S742" t="s">
        <v>38</v>
      </c>
      <c r="T742" t="s">
        <v>90</v>
      </c>
      <c r="U742" s="1">
        <v>20333</v>
      </c>
      <c r="V742" s="7" t="str">
        <f>CONCATENATE(employee_data35[[#This Row],[First-LastName]]&amp;" "&amp;employee_data35[[#This Row],[DOB]])</f>
        <v>Camryn-Guerra 20333</v>
      </c>
      <c r="W742" t="s">
        <v>40</v>
      </c>
      <c r="X742" t="s">
        <v>83</v>
      </c>
      <c r="Y742" t="s">
        <v>42</v>
      </c>
      <c r="Z742">
        <v>69064</v>
      </c>
      <c r="AA742" t="s">
        <v>74</v>
      </c>
      <c r="AB742" t="s">
        <v>75</v>
      </c>
      <c r="AC742" t="s">
        <v>45</v>
      </c>
      <c r="AD742">
        <v>3</v>
      </c>
    </row>
    <row r="743" spans="1:30" x14ac:dyDescent="0.3">
      <c r="A743">
        <v>1168</v>
      </c>
      <c r="B743" t="s">
        <v>3190</v>
      </c>
      <c r="C743" t="s">
        <v>3191</v>
      </c>
      <c r="D743" s="6" t="str">
        <f>CONCATENATE(employee_data35[[#This Row],[FirstName]], "-",employee_data35[[#This Row],[LastName]] )</f>
        <v>Melody-Rollins</v>
      </c>
      <c r="E743" s="1">
        <v>44945</v>
      </c>
      <c r="F743" s="1"/>
      <c r="G743" s="7" t="str">
        <f>IF(ISBLANK(employee_data35[[#This Row],[ExitDate]]),"Yes","")</f>
        <v>Yes</v>
      </c>
      <c r="H743" t="s">
        <v>728</v>
      </c>
      <c r="I743" t="s">
        <v>3192</v>
      </c>
      <c r="J743" t="s">
        <v>3193</v>
      </c>
      <c r="K743" t="s">
        <v>62</v>
      </c>
      <c r="L743" s="6" t="str">
        <f>IF(ISBLANK(employee_data35[[#This Row],[ExitDate]]),"1","0")</f>
        <v>1</v>
      </c>
      <c r="M743" t="str">
        <f>IF(ISBLANK(employee_data35[[#This Row],[ExitDate]]),"Active","Tidak Active")</f>
        <v>Active</v>
      </c>
      <c r="N743" t="s">
        <v>33</v>
      </c>
      <c r="O743" t="s">
        <v>51</v>
      </c>
      <c r="P743" t="s">
        <v>63</v>
      </c>
      <c r="Q743" t="s">
        <v>36</v>
      </c>
      <c r="R743" t="s">
        <v>37</v>
      </c>
      <c r="S743" t="s">
        <v>38</v>
      </c>
      <c r="T743" t="s">
        <v>90</v>
      </c>
      <c r="U743" s="1">
        <v>18638</v>
      </c>
      <c r="V743" s="7" t="str">
        <f>CONCATENATE(employee_data35[[#This Row],[First-LastName]]&amp;" "&amp;employee_data35[[#This Row],[DOB]])</f>
        <v>Melody-Rollins 18638</v>
      </c>
      <c r="W743" t="s">
        <v>40</v>
      </c>
      <c r="X743" t="s">
        <v>67</v>
      </c>
      <c r="Y743" t="s">
        <v>42</v>
      </c>
      <c r="Z743">
        <v>85041</v>
      </c>
      <c r="AA743" t="s">
        <v>43</v>
      </c>
      <c r="AB743" t="s">
        <v>84</v>
      </c>
      <c r="AC743" t="s">
        <v>45</v>
      </c>
      <c r="AD743">
        <v>3</v>
      </c>
    </row>
    <row r="744" spans="1:30" x14ac:dyDescent="0.3">
      <c r="A744">
        <v>1169</v>
      </c>
      <c r="B744" t="s">
        <v>3194</v>
      </c>
      <c r="C744" t="s">
        <v>1670</v>
      </c>
      <c r="D744" s="6" t="str">
        <f>CONCATENATE(employee_data35[[#This Row],[FirstName]], "-",employee_data35[[#This Row],[LastName]] )</f>
        <v>Lucia-Cummings</v>
      </c>
      <c r="E744" s="1">
        <v>44042</v>
      </c>
      <c r="F744" s="1"/>
      <c r="G744" s="7" t="str">
        <f>IF(ISBLANK(employee_data35[[#This Row],[ExitDate]]),"Yes","")</f>
        <v>Yes</v>
      </c>
      <c r="H744" t="s">
        <v>728</v>
      </c>
      <c r="I744" t="s">
        <v>3195</v>
      </c>
      <c r="J744" t="s">
        <v>3196</v>
      </c>
      <c r="K744" t="s">
        <v>89</v>
      </c>
      <c r="L744" s="6" t="str">
        <f>IF(ISBLANK(employee_data35[[#This Row],[ExitDate]]),"1","0")</f>
        <v>1</v>
      </c>
      <c r="M744" t="str">
        <f>IF(ISBLANK(employee_data35[[#This Row],[ExitDate]]),"Active","Tidak Active")</f>
        <v>Active</v>
      </c>
      <c r="N744" t="s">
        <v>33</v>
      </c>
      <c r="O744" t="s">
        <v>64</v>
      </c>
      <c r="P744" t="s">
        <v>52</v>
      </c>
      <c r="Q744" t="s">
        <v>36</v>
      </c>
      <c r="R744" t="s">
        <v>37</v>
      </c>
      <c r="S744" t="s">
        <v>38</v>
      </c>
      <c r="T744" t="s">
        <v>90</v>
      </c>
      <c r="U744" s="1">
        <v>22174</v>
      </c>
      <c r="V744" s="7" t="str">
        <f>CONCATENATE(employee_data35[[#This Row],[First-LastName]]&amp;" "&amp;employee_data35[[#This Row],[DOB]])</f>
        <v>Lucia-Cummings 22174</v>
      </c>
      <c r="W744" t="s">
        <v>40</v>
      </c>
      <c r="X744" t="s">
        <v>216</v>
      </c>
      <c r="Y744" t="s">
        <v>42</v>
      </c>
      <c r="Z744">
        <v>66037</v>
      </c>
      <c r="AA744" t="s">
        <v>128</v>
      </c>
      <c r="AB744" t="s">
        <v>75</v>
      </c>
      <c r="AC744" t="s">
        <v>45</v>
      </c>
      <c r="AD744">
        <v>3</v>
      </c>
    </row>
    <row r="745" spans="1:30" x14ac:dyDescent="0.3">
      <c r="A745">
        <v>1170</v>
      </c>
      <c r="B745" t="s">
        <v>1073</v>
      </c>
      <c r="C745" t="s">
        <v>1724</v>
      </c>
      <c r="D745" s="6" t="str">
        <f>CONCATENATE(employee_data35[[#This Row],[FirstName]], "-",employee_data35[[#This Row],[LastName]] )</f>
        <v>Jaylen-Serrano</v>
      </c>
      <c r="E745" s="1">
        <v>45123</v>
      </c>
      <c r="F745" s="1"/>
      <c r="G745" s="7" t="str">
        <f>IF(ISBLANK(employee_data35[[#This Row],[ExitDate]]),"Yes","")</f>
        <v>Yes</v>
      </c>
      <c r="H745" t="s">
        <v>728</v>
      </c>
      <c r="I745" t="s">
        <v>3197</v>
      </c>
      <c r="J745" t="s">
        <v>3198</v>
      </c>
      <c r="K745" t="s">
        <v>31</v>
      </c>
      <c r="L745" s="6" t="str">
        <f>IF(ISBLANK(employee_data35[[#This Row],[ExitDate]]),"1","0")</f>
        <v>1</v>
      </c>
      <c r="M745" t="str">
        <f>IF(ISBLANK(employee_data35[[#This Row],[ExitDate]]),"Active","Tidak Active")</f>
        <v>Active</v>
      </c>
      <c r="N745" t="s">
        <v>52</v>
      </c>
      <c r="O745" t="s">
        <v>34</v>
      </c>
      <c r="P745" t="s">
        <v>63</v>
      </c>
      <c r="Q745" t="s">
        <v>36</v>
      </c>
      <c r="R745" t="s">
        <v>37</v>
      </c>
      <c r="S745" t="s">
        <v>38</v>
      </c>
      <c r="T745" t="s">
        <v>794</v>
      </c>
      <c r="U745" s="1">
        <v>18827</v>
      </c>
      <c r="V745" s="7" t="str">
        <f>CONCATENATE(employee_data35[[#This Row],[First-LastName]]&amp;" "&amp;employee_data35[[#This Row],[DOB]])</f>
        <v>Jaylen-Serrano 18827</v>
      </c>
      <c r="W745" t="s">
        <v>40</v>
      </c>
      <c r="X745" t="s">
        <v>83</v>
      </c>
      <c r="Y745" t="s">
        <v>42</v>
      </c>
      <c r="Z745">
        <v>53112</v>
      </c>
      <c r="AA745" t="s">
        <v>93</v>
      </c>
      <c r="AB745" t="s">
        <v>75</v>
      </c>
      <c r="AC745" t="s">
        <v>45</v>
      </c>
      <c r="AD745">
        <v>3</v>
      </c>
    </row>
    <row r="746" spans="1:30" x14ac:dyDescent="0.3">
      <c r="A746">
        <v>1171</v>
      </c>
      <c r="B746" t="s">
        <v>3199</v>
      </c>
      <c r="C746" t="s">
        <v>3200</v>
      </c>
      <c r="D746" s="6" t="str">
        <f>CONCATENATE(employee_data35[[#This Row],[FirstName]], "-",employee_data35[[#This Row],[LastName]] )</f>
        <v>Jayson-Bright</v>
      </c>
      <c r="E746" s="1">
        <v>44728</v>
      </c>
      <c r="F746" s="1"/>
      <c r="G746" s="7" t="str">
        <f>IF(ISBLANK(employee_data35[[#This Row],[ExitDate]]),"Yes","")</f>
        <v>Yes</v>
      </c>
      <c r="H746" t="s">
        <v>28</v>
      </c>
      <c r="I746" t="s">
        <v>3201</v>
      </c>
      <c r="J746" t="s">
        <v>3202</v>
      </c>
      <c r="K746" t="s">
        <v>133</v>
      </c>
      <c r="L746" s="6" t="str">
        <f>IF(ISBLANK(employee_data35[[#This Row],[ExitDate]]),"1","0")</f>
        <v>1</v>
      </c>
      <c r="M746" t="str">
        <f>IF(ISBLANK(employee_data35[[#This Row],[ExitDate]]),"Active","Tidak Active")</f>
        <v>Active</v>
      </c>
      <c r="N746" t="s">
        <v>52</v>
      </c>
      <c r="O746" t="s">
        <v>51</v>
      </c>
      <c r="P746" t="s">
        <v>52</v>
      </c>
      <c r="Q746" t="s">
        <v>36</v>
      </c>
      <c r="R746" t="s">
        <v>37</v>
      </c>
      <c r="S746" t="s">
        <v>38</v>
      </c>
      <c r="T746" t="s">
        <v>90</v>
      </c>
      <c r="U746" s="1">
        <v>19564</v>
      </c>
      <c r="V746" s="7" t="str">
        <f>CONCATENATE(employee_data35[[#This Row],[First-LastName]]&amp;" "&amp;employee_data35[[#This Row],[DOB]])</f>
        <v>Jayson-Bright 19564</v>
      </c>
      <c r="W746" t="s">
        <v>40</v>
      </c>
      <c r="X746" t="s">
        <v>83</v>
      </c>
      <c r="Y746" t="s">
        <v>42</v>
      </c>
      <c r="Z746">
        <v>93320</v>
      </c>
      <c r="AA746" t="s">
        <v>56</v>
      </c>
      <c r="AB746" t="s">
        <v>75</v>
      </c>
      <c r="AC746" t="s">
        <v>45</v>
      </c>
      <c r="AD746">
        <v>3</v>
      </c>
    </row>
    <row r="747" spans="1:30" x14ac:dyDescent="0.3">
      <c r="A747">
        <v>1172</v>
      </c>
      <c r="B747" t="s">
        <v>3203</v>
      </c>
      <c r="C747" t="s">
        <v>3204</v>
      </c>
      <c r="D747" s="6" t="str">
        <f>CONCATENATE(employee_data35[[#This Row],[FirstName]], "-",employee_data35[[#This Row],[LastName]] )</f>
        <v>Carlie-Wilkerson</v>
      </c>
      <c r="E747" s="1">
        <v>44360</v>
      </c>
      <c r="F747" s="1">
        <v>44708</v>
      </c>
      <c r="G747" s="7" t="str">
        <f>IF(ISBLANK(employee_data35[[#This Row],[ExitDate]]),"Yes","")</f>
        <v/>
      </c>
      <c r="H747" t="s">
        <v>28</v>
      </c>
      <c r="I747" t="s">
        <v>3205</v>
      </c>
      <c r="J747" t="s">
        <v>3206</v>
      </c>
      <c r="K747" t="s">
        <v>50</v>
      </c>
      <c r="L747" s="6" t="str">
        <f>IF(ISBLANK(employee_data35[[#This Row],[ExitDate]]),"1","0")</f>
        <v>0</v>
      </c>
      <c r="M747" t="str">
        <f>IF(ISBLANK(employee_data35[[#This Row],[ExitDate]]),"Active","Tidak Active")</f>
        <v>Tidak Active</v>
      </c>
      <c r="N747" t="s">
        <v>63</v>
      </c>
      <c r="O747" t="s">
        <v>34</v>
      </c>
      <c r="P747" t="s">
        <v>63</v>
      </c>
      <c r="Q747" t="s">
        <v>175</v>
      </c>
      <c r="R747" t="s">
        <v>3207</v>
      </c>
      <c r="S747" t="s">
        <v>38</v>
      </c>
      <c r="T747" t="s">
        <v>111</v>
      </c>
      <c r="U747" s="1">
        <v>19134</v>
      </c>
      <c r="V747" s="7" t="str">
        <f>CONCATENATE(employee_data35[[#This Row],[First-LastName]]&amp;" "&amp;employee_data35[[#This Row],[DOB]])</f>
        <v>Carlie-Wilkerson 19134</v>
      </c>
      <c r="W747" t="s">
        <v>40</v>
      </c>
      <c r="X747" t="s">
        <v>113</v>
      </c>
      <c r="Y747" t="s">
        <v>55</v>
      </c>
      <c r="Z747">
        <v>39849</v>
      </c>
      <c r="AA747" t="s">
        <v>128</v>
      </c>
      <c r="AB747" t="s">
        <v>84</v>
      </c>
      <c r="AC747" t="s">
        <v>45</v>
      </c>
      <c r="AD747">
        <v>3</v>
      </c>
    </row>
    <row r="748" spans="1:30" x14ac:dyDescent="0.3">
      <c r="A748">
        <v>1173</v>
      </c>
      <c r="B748" t="s">
        <v>3208</v>
      </c>
      <c r="C748" t="s">
        <v>3209</v>
      </c>
      <c r="D748" s="6" t="str">
        <f>CONCATENATE(employee_data35[[#This Row],[FirstName]], "-",employee_data35[[#This Row],[LastName]] )</f>
        <v>Kaylyn-Patrick</v>
      </c>
      <c r="E748" s="1">
        <v>44149</v>
      </c>
      <c r="F748" s="1">
        <v>44501</v>
      </c>
      <c r="G748" s="7" t="str">
        <f>IF(ISBLANK(employee_data35[[#This Row],[ExitDate]]),"Yes","")</f>
        <v/>
      </c>
      <c r="H748" t="s">
        <v>28</v>
      </c>
      <c r="I748" t="s">
        <v>3210</v>
      </c>
      <c r="J748" t="s">
        <v>3211</v>
      </c>
      <c r="K748" t="s">
        <v>89</v>
      </c>
      <c r="L748" s="6" t="str">
        <f>IF(ISBLANK(employee_data35[[#This Row],[ExitDate]]),"1","0")</f>
        <v>0</v>
      </c>
      <c r="M748" t="str">
        <f>IF(ISBLANK(employee_data35[[#This Row],[ExitDate]]),"Active","Tidak Active")</f>
        <v>Tidak Active</v>
      </c>
      <c r="N748" t="s">
        <v>63</v>
      </c>
      <c r="O748" t="s">
        <v>34</v>
      </c>
      <c r="P748" t="s">
        <v>63</v>
      </c>
      <c r="Q748" t="s">
        <v>126</v>
      </c>
      <c r="R748" t="s">
        <v>3212</v>
      </c>
      <c r="S748" t="s">
        <v>38</v>
      </c>
      <c r="T748" t="s">
        <v>3213</v>
      </c>
      <c r="U748" s="1">
        <v>24867</v>
      </c>
      <c r="V748" s="7" t="str">
        <f>CONCATENATE(employee_data35[[#This Row],[First-LastName]]&amp;" "&amp;employee_data35[[#This Row],[DOB]])</f>
        <v>Kaylyn-Patrick 24867</v>
      </c>
      <c r="W748" t="s">
        <v>40</v>
      </c>
      <c r="X748" t="s">
        <v>243</v>
      </c>
      <c r="Y748" t="s">
        <v>42</v>
      </c>
      <c r="Z748">
        <v>38596</v>
      </c>
      <c r="AA748" t="s">
        <v>43</v>
      </c>
      <c r="AB748" t="s">
        <v>44</v>
      </c>
      <c r="AC748" t="s">
        <v>45</v>
      </c>
      <c r="AD748">
        <v>3</v>
      </c>
    </row>
    <row r="749" spans="1:30" x14ac:dyDescent="0.3">
      <c r="A749">
        <v>1174</v>
      </c>
      <c r="B749" t="s">
        <v>3214</v>
      </c>
      <c r="C749" t="s">
        <v>1845</v>
      </c>
      <c r="D749" s="6" t="str">
        <f>CONCATENATE(employee_data35[[#This Row],[FirstName]], "-",employee_data35[[#This Row],[LastName]] )</f>
        <v>Evie-Pope</v>
      </c>
      <c r="E749" s="1">
        <v>43998</v>
      </c>
      <c r="F749" s="1">
        <v>44998</v>
      </c>
      <c r="G749" s="7" t="str">
        <f>IF(ISBLANK(employee_data35[[#This Row],[ExitDate]]),"Yes","")</f>
        <v/>
      </c>
      <c r="H749" t="s">
        <v>28</v>
      </c>
      <c r="I749" t="s">
        <v>3215</v>
      </c>
      <c r="J749" t="s">
        <v>3216</v>
      </c>
      <c r="K749" t="s">
        <v>31</v>
      </c>
      <c r="L749" s="6" t="str">
        <f>IF(ISBLANK(employee_data35[[#This Row],[ExitDate]]),"1","0")</f>
        <v>0</v>
      </c>
      <c r="M749" t="str">
        <f>IF(ISBLANK(employee_data35[[#This Row],[ExitDate]]),"Active","Tidak Active")</f>
        <v>Tidak Active</v>
      </c>
      <c r="N749" t="s">
        <v>63</v>
      </c>
      <c r="O749" t="s">
        <v>34</v>
      </c>
      <c r="P749" t="s">
        <v>35</v>
      </c>
      <c r="Q749" t="s">
        <v>126</v>
      </c>
      <c r="R749" t="s">
        <v>3217</v>
      </c>
      <c r="S749" t="s">
        <v>38</v>
      </c>
      <c r="T749" t="s">
        <v>90</v>
      </c>
      <c r="U749" s="1">
        <v>27008</v>
      </c>
      <c r="V749" s="7" t="str">
        <f>CONCATENATE(employee_data35[[#This Row],[First-LastName]]&amp;" "&amp;employee_data35[[#This Row],[DOB]])</f>
        <v>Evie-Pope 27008</v>
      </c>
      <c r="W749" t="s">
        <v>40</v>
      </c>
      <c r="X749" t="s">
        <v>834</v>
      </c>
      <c r="Y749" t="s">
        <v>42</v>
      </c>
      <c r="Z749">
        <v>31731</v>
      </c>
      <c r="AA749" t="s">
        <v>74</v>
      </c>
      <c r="AB749" t="s">
        <v>44</v>
      </c>
      <c r="AC749" t="s">
        <v>45</v>
      </c>
      <c r="AD749">
        <v>3</v>
      </c>
    </row>
    <row r="750" spans="1:30" x14ac:dyDescent="0.3">
      <c r="A750">
        <v>1175</v>
      </c>
      <c r="B750" t="s">
        <v>1622</v>
      </c>
      <c r="C750" t="s">
        <v>466</v>
      </c>
      <c r="D750" s="6" t="str">
        <f>CONCATENATE(employee_data35[[#This Row],[FirstName]], "-",employee_data35[[#This Row],[LastName]] )</f>
        <v>Nayeli-Kelley</v>
      </c>
      <c r="E750" s="1">
        <v>43454</v>
      </c>
      <c r="F750" s="1">
        <v>44189</v>
      </c>
      <c r="G750" s="7" t="str">
        <f>IF(ISBLANK(employee_data35[[#This Row],[ExitDate]]),"Yes","")</f>
        <v/>
      </c>
      <c r="H750" t="s">
        <v>28</v>
      </c>
      <c r="I750" t="s">
        <v>3218</v>
      </c>
      <c r="J750" t="s">
        <v>3219</v>
      </c>
      <c r="K750" t="s">
        <v>50</v>
      </c>
      <c r="L750" s="6" t="str">
        <f>IF(ISBLANK(employee_data35[[#This Row],[ExitDate]]),"1","0")</f>
        <v>0</v>
      </c>
      <c r="M750" t="str">
        <f>IF(ISBLANK(employee_data35[[#This Row],[ExitDate]]),"Active","Tidak Active")</f>
        <v>Tidak Active</v>
      </c>
      <c r="N750" t="s">
        <v>63</v>
      </c>
      <c r="O750" t="s">
        <v>51</v>
      </c>
      <c r="P750" t="s">
        <v>52</v>
      </c>
      <c r="Q750" t="s">
        <v>175</v>
      </c>
      <c r="R750" t="s">
        <v>3220</v>
      </c>
      <c r="S750" t="s">
        <v>38</v>
      </c>
      <c r="T750" t="s">
        <v>332</v>
      </c>
      <c r="U750" s="1">
        <v>35281</v>
      </c>
      <c r="V750" s="7" t="str">
        <f>CONCATENATE(employee_data35[[#This Row],[First-LastName]]&amp;" "&amp;employee_data35[[#This Row],[DOB]])</f>
        <v>Nayeli-Kelley 35281</v>
      </c>
      <c r="W750" t="s">
        <v>40</v>
      </c>
      <c r="X750" t="s">
        <v>83</v>
      </c>
      <c r="Y750" t="s">
        <v>42</v>
      </c>
      <c r="Z750">
        <v>38710</v>
      </c>
      <c r="AA750" t="s">
        <v>128</v>
      </c>
      <c r="AB750" t="s">
        <v>104</v>
      </c>
      <c r="AC750" t="s">
        <v>45</v>
      </c>
      <c r="AD750">
        <v>3</v>
      </c>
    </row>
    <row r="751" spans="1:30" x14ac:dyDescent="0.3">
      <c r="A751">
        <v>1176</v>
      </c>
      <c r="B751" t="s">
        <v>3221</v>
      </c>
      <c r="C751" t="s">
        <v>997</v>
      </c>
      <c r="D751" s="6" t="str">
        <f>CONCATENATE(employee_data35[[#This Row],[FirstName]], "-",employee_data35[[#This Row],[LastName]] )</f>
        <v>Krista-Franco</v>
      </c>
      <c r="E751" s="1">
        <v>44863</v>
      </c>
      <c r="F751" s="1"/>
      <c r="G751" s="7" t="str">
        <f>IF(ISBLANK(employee_data35[[#This Row],[ExitDate]]),"Yes","")</f>
        <v>Yes</v>
      </c>
      <c r="H751" t="s">
        <v>28</v>
      </c>
      <c r="I751" t="s">
        <v>3222</v>
      </c>
      <c r="J751" t="s">
        <v>3223</v>
      </c>
      <c r="K751" t="s">
        <v>139</v>
      </c>
      <c r="L751" s="6" t="str">
        <f>IF(ISBLANK(employee_data35[[#This Row],[ExitDate]]),"1","0")</f>
        <v>1</v>
      </c>
      <c r="M751" t="str">
        <f>IF(ISBLANK(employee_data35[[#This Row],[ExitDate]]),"Active","Tidak Active")</f>
        <v>Active</v>
      </c>
      <c r="N751" t="s">
        <v>33</v>
      </c>
      <c r="O751" t="s">
        <v>51</v>
      </c>
      <c r="P751" t="s">
        <v>52</v>
      </c>
      <c r="Q751" t="s">
        <v>36</v>
      </c>
      <c r="R751" t="s">
        <v>37</v>
      </c>
      <c r="S751" t="s">
        <v>38</v>
      </c>
      <c r="T751" t="s">
        <v>111</v>
      </c>
      <c r="U751" s="1">
        <v>22277</v>
      </c>
      <c r="V751" s="7" t="str">
        <f>CONCATENATE(employee_data35[[#This Row],[First-LastName]]&amp;" "&amp;employee_data35[[#This Row],[DOB]])</f>
        <v>Krista-Franco 22277</v>
      </c>
      <c r="W751" t="s">
        <v>40</v>
      </c>
      <c r="X751" t="s">
        <v>419</v>
      </c>
      <c r="Y751" t="s">
        <v>42</v>
      </c>
      <c r="Z751">
        <v>7184</v>
      </c>
      <c r="AA751" t="s">
        <v>43</v>
      </c>
      <c r="AB751" t="s">
        <v>84</v>
      </c>
      <c r="AC751" t="s">
        <v>45</v>
      </c>
      <c r="AD751">
        <v>3</v>
      </c>
    </row>
    <row r="752" spans="1:30" x14ac:dyDescent="0.3">
      <c r="A752">
        <v>1177</v>
      </c>
      <c r="B752" t="s">
        <v>3224</v>
      </c>
      <c r="C752" t="s">
        <v>2713</v>
      </c>
      <c r="D752" s="6" t="str">
        <f>CONCATENATE(employee_data35[[#This Row],[FirstName]], "-",employee_data35[[#This Row],[LastName]] )</f>
        <v>Teresa-Farrell</v>
      </c>
      <c r="E752" s="1">
        <v>44032</v>
      </c>
      <c r="F752" s="1"/>
      <c r="G752" s="7" t="str">
        <f>IF(ISBLANK(employee_data35[[#This Row],[ExitDate]]),"Yes","")</f>
        <v>Yes</v>
      </c>
      <c r="H752" t="s">
        <v>28</v>
      </c>
      <c r="I752" t="s">
        <v>3225</v>
      </c>
      <c r="J752" t="s">
        <v>3226</v>
      </c>
      <c r="K752" t="s">
        <v>118</v>
      </c>
      <c r="L752" s="6" t="str">
        <f>IF(ISBLANK(employee_data35[[#This Row],[ExitDate]]),"1","0")</f>
        <v>1</v>
      </c>
      <c r="M752" t="str">
        <f>IF(ISBLANK(employee_data35[[#This Row],[ExitDate]]),"Active","Tidak Active")</f>
        <v>Active</v>
      </c>
      <c r="N752" t="s">
        <v>33</v>
      </c>
      <c r="O752" t="s">
        <v>51</v>
      </c>
      <c r="P752" t="s">
        <v>35</v>
      </c>
      <c r="Q752" t="s">
        <v>36</v>
      </c>
      <c r="R752" t="s">
        <v>37</v>
      </c>
      <c r="S752" t="s">
        <v>38</v>
      </c>
      <c r="T752" t="s">
        <v>53</v>
      </c>
      <c r="U752" s="1">
        <v>25025</v>
      </c>
      <c r="V752" s="7" t="str">
        <f>CONCATENATE(employee_data35[[#This Row],[First-LastName]]&amp;" "&amp;employee_data35[[#This Row],[DOB]])</f>
        <v>Teresa-Farrell 25025</v>
      </c>
      <c r="W752" t="s">
        <v>40</v>
      </c>
      <c r="X752" t="s">
        <v>163</v>
      </c>
      <c r="Y752" t="s">
        <v>42</v>
      </c>
      <c r="Z752">
        <v>13425</v>
      </c>
      <c r="AA752" t="s">
        <v>74</v>
      </c>
      <c r="AB752" t="s">
        <v>84</v>
      </c>
      <c r="AC752" t="s">
        <v>45</v>
      </c>
      <c r="AD752">
        <v>3</v>
      </c>
    </row>
    <row r="753" spans="1:30" x14ac:dyDescent="0.3">
      <c r="A753">
        <v>1178</v>
      </c>
      <c r="B753" t="s">
        <v>3227</v>
      </c>
      <c r="C753" t="s">
        <v>2480</v>
      </c>
      <c r="D753" s="6" t="str">
        <f>CONCATENATE(employee_data35[[#This Row],[FirstName]], "-",employee_data35[[#This Row],[LastName]] )</f>
        <v>Dorian-Fox</v>
      </c>
      <c r="E753" s="1">
        <v>44472</v>
      </c>
      <c r="F753" s="1">
        <v>44549</v>
      </c>
      <c r="G753" s="7" t="str">
        <f>IF(ISBLANK(employee_data35[[#This Row],[ExitDate]]),"Yes","")</f>
        <v/>
      </c>
      <c r="H753" t="s">
        <v>28</v>
      </c>
      <c r="I753" t="s">
        <v>3228</v>
      </c>
      <c r="J753" t="s">
        <v>3229</v>
      </c>
      <c r="K753" t="s">
        <v>62</v>
      </c>
      <c r="L753" s="6" t="str">
        <f>IF(ISBLANK(employee_data35[[#This Row],[ExitDate]]),"1","0")</f>
        <v>0</v>
      </c>
      <c r="M753" t="str">
        <f>IF(ISBLANK(employee_data35[[#This Row],[ExitDate]]),"Active","Tidak Active")</f>
        <v>Tidak Active</v>
      </c>
      <c r="N753" t="s">
        <v>33</v>
      </c>
      <c r="O753" t="s">
        <v>34</v>
      </c>
      <c r="P753" t="s">
        <v>52</v>
      </c>
      <c r="Q753" t="s">
        <v>99</v>
      </c>
      <c r="R753" t="s">
        <v>3230</v>
      </c>
      <c r="S753" t="s">
        <v>38</v>
      </c>
      <c r="T753" t="s">
        <v>90</v>
      </c>
      <c r="U753" s="1">
        <v>21677</v>
      </c>
      <c r="V753" s="7" t="str">
        <f>CONCATENATE(employee_data35[[#This Row],[First-LastName]]&amp;" "&amp;employee_data35[[#This Row],[DOB]])</f>
        <v>Dorian-Fox 21677</v>
      </c>
      <c r="W753" t="s">
        <v>40</v>
      </c>
      <c r="X753" t="s">
        <v>83</v>
      </c>
      <c r="Y753" t="s">
        <v>55</v>
      </c>
      <c r="Z753">
        <v>93796</v>
      </c>
      <c r="AA753" t="s">
        <v>74</v>
      </c>
      <c r="AB753" t="s">
        <v>75</v>
      </c>
      <c r="AC753" t="s">
        <v>45</v>
      </c>
      <c r="AD753">
        <v>3</v>
      </c>
    </row>
    <row r="754" spans="1:30" x14ac:dyDescent="0.3">
      <c r="A754">
        <v>1179</v>
      </c>
      <c r="B754" t="s">
        <v>3231</v>
      </c>
      <c r="C754" t="s">
        <v>1992</v>
      </c>
      <c r="D754" s="6" t="str">
        <f>CONCATENATE(employee_data35[[#This Row],[FirstName]], "-",employee_data35[[#This Row],[LastName]] )</f>
        <v>Madeleine-Sherman</v>
      </c>
      <c r="E754" s="1">
        <v>44758</v>
      </c>
      <c r="F754" s="1"/>
      <c r="G754" s="7" t="str">
        <f>IF(ISBLANK(employee_data35[[#This Row],[ExitDate]]),"Yes","")</f>
        <v>Yes</v>
      </c>
      <c r="H754" t="s">
        <v>28</v>
      </c>
      <c r="I754" t="s">
        <v>3232</v>
      </c>
      <c r="J754" t="s">
        <v>3233</v>
      </c>
      <c r="K754" t="s">
        <v>168</v>
      </c>
      <c r="L754" s="6" t="str">
        <f>IF(ISBLANK(employee_data35[[#This Row],[ExitDate]]),"1","0")</f>
        <v>1</v>
      </c>
      <c r="M754" t="str">
        <f>IF(ISBLANK(employee_data35[[#This Row],[ExitDate]]),"Active","Tidak Active")</f>
        <v>Active</v>
      </c>
      <c r="N754" t="s">
        <v>52</v>
      </c>
      <c r="O754" t="s">
        <v>51</v>
      </c>
      <c r="P754" t="s">
        <v>63</v>
      </c>
      <c r="Q754" t="s">
        <v>36</v>
      </c>
      <c r="R754" t="s">
        <v>37</v>
      </c>
      <c r="S754" t="s">
        <v>38</v>
      </c>
      <c r="T754" t="s">
        <v>53</v>
      </c>
      <c r="U754" s="1">
        <v>33124</v>
      </c>
      <c r="V754" s="7" t="str">
        <f>CONCATENATE(employee_data35[[#This Row],[First-LastName]]&amp;" "&amp;employee_data35[[#This Row],[DOB]])</f>
        <v>Madeleine-Sherman 33124</v>
      </c>
      <c r="W754" t="s">
        <v>40</v>
      </c>
      <c r="X754" t="s">
        <v>6</v>
      </c>
      <c r="Y754" t="s">
        <v>55</v>
      </c>
      <c r="Z754">
        <v>92453</v>
      </c>
      <c r="AA754" t="s">
        <v>93</v>
      </c>
      <c r="AB754" t="s">
        <v>104</v>
      </c>
      <c r="AC754" t="s">
        <v>45</v>
      </c>
      <c r="AD754">
        <v>3</v>
      </c>
    </row>
    <row r="755" spans="1:30" x14ac:dyDescent="0.3">
      <c r="A755">
        <v>1180</v>
      </c>
      <c r="B755" t="s">
        <v>3234</v>
      </c>
      <c r="C755" t="s">
        <v>3235</v>
      </c>
      <c r="D755" s="6" t="str">
        <f>CONCATENATE(employee_data35[[#This Row],[FirstName]], "-",employee_data35[[#This Row],[LastName]] )</f>
        <v>Allan-Butler</v>
      </c>
      <c r="E755" s="1">
        <v>44012</v>
      </c>
      <c r="F755" s="1"/>
      <c r="G755" s="7" t="str">
        <f>IF(ISBLANK(employee_data35[[#This Row],[ExitDate]]),"Yes","")</f>
        <v>Yes</v>
      </c>
      <c r="H755" t="s">
        <v>28</v>
      </c>
      <c r="I755" t="s">
        <v>3236</v>
      </c>
      <c r="J755" t="s">
        <v>3237</v>
      </c>
      <c r="K755" t="s">
        <v>133</v>
      </c>
      <c r="L755" s="6" t="str">
        <f>IF(ISBLANK(employee_data35[[#This Row],[ExitDate]]),"1","0")</f>
        <v>1</v>
      </c>
      <c r="M755" t="str">
        <f>IF(ISBLANK(employee_data35[[#This Row],[ExitDate]]),"Active","Tidak Active")</f>
        <v>Active</v>
      </c>
      <c r="N755" t="s">
        <v>63</v>
      </c>
      <c r="O755" t="s">
        <v>64</v>
      </c>
      <c r="P755" t="s">
        <v>63</v>
      </c>
      <c r="Q755" t="s">
        <v>36</v>
      </c>
      <c r="R755" t="s">
        <v>37</v>
      </c>
      <c r="S755" t="s">
        <v>38</v>
      </c>
      <c r="T755" t="s">
        <v>794</v>
      </c>
      <c r="U755" s="1">
        <v>16406</v>
      </c>
      <c r="V755" s="7" t="str">
        <f>CONCATENATE(employee_data35[[#This Row],[First-LastName]]&amp;" "&amp;employee_data35[[#This Row],[DOB]])</f>
        <v>Allan-Butler 16406</v>
      </c>
      <c r="W755" t="s">
        <v>40</v>
      </c>
      <c r="X755" t="s">
        <v>83</v>
      </c>
      <c r="Y755" t="s">
        <v>55</v>
      </c>
      <c r="Z755">
        <v>10449</v>
      </c>
      <c r="AA755" t="s">
        <v>56</v>
      </c>
      <c r="AB755" t="s">
        <v>75</v>
      </c>
      <c r="AC755" t="s">
        <v>45</v>
      </c>
      <c r="AD755">
        <v>3</v>
      </c>
    </row>
    <row r="756" spans="1:30" x14ac:dyDescent="0.3">
      <c r="A756">
        <v>1181</v>
      </c>
      <c r="B756" t="s">
        <v>320</v>
      </c>
      <c r="C756" t="s">
        <v>2548</v>
      </c>
      <c r="D756" s="6" t="str">
        <f>CONCATENATE(employee_data35[[#This Row],[FirstName]], "-",employee_data35[[#This Row],[LastName]] )</f>
        <v>Nevaeh-Davila</v>
      </c>
      <c r="E756" s="1">
        <v>44360</v>
      </c>
      <c r="F756" s="1"/>
      <c r="G756" s="7" t="str">
        <f>IF(ISBLANK(employee_data35[[#This Row],[ExitDate]]),"Yes","")</f>
        <v>Yes</v>
      </c>
      <c r="H756" t="s">
        <v>28</v>
      </c>
      <c r="I756" t="s">
        <v>3238</v>
      </c>
      <c r="J756" t="s">
        <v>3239</v>
      </c>
      <c r="K756" t="s">
        <v>80</v>
      </c>
      <c r="L756" s="6" t="str">
        <f>IF(ISBLANK(employee_data35[[#This Row],[ExitDate]]),"1","0")</f>
        <v>1</v>
      </c>
      <c r="M756" t="str">
        <f>IF(ISBLANK(employee_data35[[#This Row],[ExitDate]]),"Active","Tidak Active")</f>
        <v>Active</v>
      </c>
      <c r="N756" t="s">
        <v>63</v>
      </c>
      <c r="O756" t="s">
        <v>34</v>
      </c>
      <c r="P756" t="s">
        <v>52</v>
      </c>
      <c r="Q756" t="s">
        <v>36</v>
      </c>
      <c r="R756" t="s">
        <v>37</v>
      </c>
      <c r="S756" t="s">
        <v>38</v>
      </c>
      <c r="T756" t="s">
        <v>305</v>
      </c>
      <c r="U756" s="1">
        <v>34136</v>
      </c>
      <c r="V756" s="7" t="str">
        <f>CONCATENATE(employee_data35[[#This Row],[First-LastName]]&amp;" "&amp;employee_data35[[#This Row],[DOB]])</f>
        <v>Nevaeh-Davila 34136</v>
      </c>
      <c r="W756" t="s">
        <v>40</v>
      </c>
      <c r="X756" t="s">
        <v>83</v>
      </c>
      <c r="Y756" t="s">
        <v>55</v>
      </c>
      <c r="Z756">
        <v>14795</v>
      </c>
      <c r="AA756" t="s">
        <v>74</v>
      </c>
      <c r="AB756" t="s">
        <v>84</v>
      </c>
      <c r="AC756" t="s">
        <v>45</v>
      </c>
      <c r="AD756">
        <v>3</v>
      </c>
    </row>
    <row r="757" spans="1:30" x14ac:dyDescent="0.3">
      <c r="A757">
        <v>1182</v>
      </c>
      <c r="B757" t="s">
        <v>3240</v>
      </c>
      <c r="C757" t="s">
        <v>2439</v>
      </c>
      <c r="D757" s="6" t="str">
        <f>CONCATENATE(employee_data35[[#This Row],[FirstName]], "-",employee_data35[[#This Row],[LastName]] )</f>
        <v>Gunnar-Webster</v>
      </c>
      <c r="E757" s="1">
        <v>44194</v>
      </c>
      <c r="F757" s="1">
        <v>44858</v>
      </c>
      <c r="G757" s="7" t="str">
        <f>IF(ISBLANK(employee_data35[[#This Row],[ExitDate]]),"Yes","")</f>
        <v/>
      </c>
      <c r="H757" t="s">
        <v>28</v>
      </c>
      <c r="I757" t="s">
        <v>3241</v>
      </c>
      <c r="J757" t="s">
        <v>3242</v>
      </c>
      <c r="K757" t="s">
        <v>98</v>
      </c>
      <c r="L757" s="6" t="str">
        <f>IF(ISBLANK(employee_data35[[#This Row],[ExitDate]]),"1","0")</f>
        <v>0</v>
      </c>
      <c r="M757" t="str">
        <f>IF(ISBLANK(employee_data35[[#This Row],[ExitDate]]),"Active","Tidak Active")</f>
        <v>Tidak Active</v>
      </c>
      <c r="N757" t="s">
        <v>63</v>
      </c>
      <c r="O757" t="s">
        <v>34</v>
      </c>
      <c r="P757" t="s">
        <v>35</v>
      </c>
      <c r="Q757" t="s">
        <v>175</v>
      </c>
      <c r="R757" t="s">
        <v>3243</v>
      </c>
      <c r="S757" t="s">
        <v>38</v>
      </c>
      <c r="T757" t="s">
        <v>148</v>
      </c>
      <c r="U757" s="1">
        <v>27007</v>
      </c>
      <c r="V757" s="7" t="str">
        <f>CONCATENATE(employee_data35[[#This Row],[First-LastName]]&amp;" "&amp;employee_data35[[#This Row],[DOB]])</f>
        <v>Gunnar-Webster 27007</v>
      </c>
      <c r="W757" t="s">
        <v>40</v>
      </c>
      <c r="X757" t="s">
        <v>150</v>
      </c>
      <c r="Y757" t="s">
        <v>42</v>
      </c>
      <c r="Z757">
        <v>60901</v>
      </c>
      <c r="AA757" t="s">
        <v>93</v>
      </c>
      <c r="AB757" t="s">
        <v>104</v>
      </c>
      <c r="AC757" t="s">
        <v>45</v>
      </c>
      <c r="AD757">
        <v>3</v>
      </c>
    </row>
    <row r="758" spans="1:30" x14ac:dyDescent="0.3">
      <c r="A758">
        <v>1183</v>
      </c>
      <c r="B758" t="s">
        <v>3244</v>
      </c>
      <c r="C758" t="s">
        <v>172</v>
      </c>
      <c r="D758" s="6" t="str">
        <f>CONCATENATE(employee_data35[[#This Row],[FirstName]], "-",employee_data35[[#This Row],[LastName]] )</f>
        <v>Aydin-Tate</v>
      </c>
      <c r="E758" s="1">
        <v>44595</v>
      </c>
      <c r="F758" s="1"/>
      <c r="G758" s="7" t="str">
        <f>IF(ISBLANK(employee_data35[[#This Row],[ExitDate]]),"Yes","")</f>
        <v>Yes</v>
      </c>
      <c r="H758" t="s">
        <v>28</v>
      </c>
      <c r="I758" t="s">
        <v>3245</v>
      </c>
      <c r="J758" t="s">
        <v>3246</v>
      </c>
      <c r="K758" t="s">
        <v>89</v>
      </c>
      <c r="L758" s="6" t="str">
        <f>IF(ISBLANK(employee_data35[[#This Row],[ExitDate]]),"1","0")</f>
        <v>1</v>
      </c>
      <c r="M758" t="str">
        <f>IF(ISBLANK(employee_data35[[#This Row],[ExitDate]]),"Active","Tidak Active")</f>
        <v>Active</v>
      </c>
      <c r="N758" t="s">
        <v>52</v>
      </c>
      <c r="O758" t="s">
        <v>51</v>
      </c>
      <c r="P758" t="s">
        <v>63</v>
      </c>
      <c r="Q758" t="s">
        <v>36</v>
      </c>
      <c r="R758" t="s">
        <v>37</v>
      </c>
      <c r="S758" t="s">
        <v>38</v>
      </c>
      <c r="T758" t="s">
        <v>332</v>
      </c>
      <c r="U758" s="1">
        <v>17154</v>
      </c>
      <c r="V758" s="7" t="str">
        <f>CONCATENATE(employee_data35[[#This Row],[First-LastName]]&amp;" "&amp;employee_data35[[#This Row],[DOB]])</f>
        <v>Aydin-Tate 17154</v>
      </c>
      <c r="W758" t="s">
        <v>40</v>
      </c>
      <c r="X758" t="s">
        <v>103</v>
      </c>
      <c r="Y758" t="s">
        <v>42</v>
      </c>
      <c r="Z758">
        <v>64083</v>
      </c>
      <c r="AA758" t="s">
        <v>93</v>
      </c>
      <c r="AB758" t="s">
        <v>84</v>
      </c>
      <c r="AC758" t="s">
        <v>45</v>
      </c>
      <c r="AD758">
        <v>3</v>
      </c>
    </row>
    <row r="759" spans="1:30" x14ac:dyDescent="0.3">
      <c r="A759">
        <v>1184</v>
      </c>
      <c r="B759" t="s">
        <v>3209</v>
      </c>
      <c r="C759" t="s">
        <v>3247</v>
      </c>
      <c r="D759" s="6" t="str">
        <f>CONCATENATE(employee_data35[[#This Row],[FirstName]], "-",employee_data35[[#This Row],[LastName]] )</f>
        <v>Patrick-Mckinney</v>
      </c>
      <c r="E759" s="1">
        <v>44571</v>
      </c>
      <c r="F759" s="1">
        <v>45057</v>
      </c>
      <c r="G759" s="7" t="str">
        <f>IF(ISBLANK(employee_data35[[#This Row],[ExitDate]]),"Yes","")</f>
        <v/>
      </c>
      <c r="H759" t="s">
        <v>28</v>
      </c>
      <c r="I759" t="s">
        <v>3248</v>
      </c>
      <c r="J759" t="s">
        <v>3249</v>
      </c>
      <c r="K759" t="s">
        <v>31</v>
      </c>
      <c r="L759" s="6" t="str">
        <f>IF(ISBLANK(employee_data35[[#This Row],[ExitDate]]),"1","0")</f>
        <v>0</v>
      </c>
      <c r="M759" t="str">
        <f>IF(ISBLANK(employee_data35[[#This Row],[ExitDate]]),"Active","Tidak Active")</f>
        <v>Tidak Active</v>
      </c>
      <c r="N759" t="s">
        <v>63</v>
      </c>
      <c r="O759" t="s">
        <v>64</v>
      </c>
      <c r="P759" t="s">
        <v>35</v>
      </c>
      <c r="Q759" t="s">
        <v>99</v>
      </c>
      <c r="R759" t="s">
        <v>3250</v>
      </c>
      <c r="S759" t="s">
        <v>38</v>
      </c>
      <c r="T759" t="s">
        <v>305</v>
      </c>
      <c r="U759" s="1">
        <v>18902</v>
      </c>
      <c r="V759" s="7" t="str">
        <f>CONCATENATE(employee_data35[[#This Row],[First-LastName]]&amp;" "&amp;employee_data35[[#This Row],[DOB]])</f>
        <v>Patrick-Mckinney 18902</v>
      </c>
      <c r="W759" t="s">
        <v>40</v>
      </c>
      <c r="X759" t="s">
        <v>226</v>
      </c>
      <c r="Y759" t="s">
        <v>42</v>
      </c>
      <c r="Z759">
        <v>50781</v>
      </c>
      <c r="AA759" t="s">
        <v>56</v>
      </c>
      <c r="AB759" t="s">
        <v>104</v>
      </c>
      <c r="AC759" t="s">
        <v>45</v>
      </c>
      <c r="AD759">
        <v>3</v>
      </c>
    </row>
    <row r="760" spans="1:30" x14ac:dyDescent="0.3">
      <c r="A760">
        <v>1185</v>
      </c>
      <c r="B760" t="s">
        <v>524</v>
      </c>
      <c r="C760" t="s">
        <v>3251</v>
      </c>
      <c r="D760" s="6" t="str">
        <f>CONCATENATE(employee_data35[[#This Row],[FirstName]], "-",employee_data35[[#This Row],[LastName]] )</f>
        <v>Milagros-Foley</v>
      </c>
      <c r="E760" s="1">
        <v>43447</v>
      </c>
      <c r="F760" s="1"/>
      <c r="G760" s="7" t="str">
        <f>IF(ISBLANK(employee_data35[[#This Row],[ExitDate]]),"Yes","")</f>
        <v>Yes</v>
      </c>
      <c r="H760" t="s">
        <v>3019</v>
      </c>
      <c r="I760" t="s">
        <v>3252</v>
      </c>
      <c r="J760" t="s">
        <v>3253</v>
      </c>
      <c r="K760" t="s">
        <v>50</v>
      </c>
      <c r="L760" s="6" t="str">
        <f>IF(ISBLANK(employee_data35[[#This Row],[ExitDate]]),"1","0")</f>
        <v>1</v>
      </c>
      <c r="M760" t="str">
        <f>IF(ISBLANK(employee_data35[[#This Row],[ExitDate]]),"Active","Tidak Active")</f>
        <v>Active</v>
      </c>
      <c r="N760" t="s">
        <v>52</v>
      </c>
      <c r="O760" t="s">
        <v>51</v>
      </c>
      <c r="P760" t="s">
        <v>63</v>
      </c>
      <c r="Q760" t="s">
        <v>36</v>
      </c>
      <c r="R760" t="s">
        <v>37</v>
      </c>
      <c r="S760" t="s">
        <v>38</v>
      </c>
      <c r="T760" t="s">
        <v>231</v>
      </c>
      <c r="U760" s="1">
        <v>26717</v>
      </c>
      <c r="V760" s="7" t="str">
        <f>CONCATENATE(employee_data35[[#This Row],[First-LastName]]&amp;" "&amp;employee_data35[[#This Row],[DOB]])</f>
        <v>Milagros-Foley 26717</v>
      </c>
      <c r="W760" t="s">
        <v>40</v>
      </c>
      <c r="X760" t="s">
        <v>113</v>
      </c>
      <c r="Y760" t="s">
        <v>42</v>
      </c>
      <c r="Z760">
        <v>67399</v>
      </c>
      <c r="AA760" t="s">
        <v>74</v>
      </c>
      <c r="AB760" t="s">
        <v>44</v>
      </c>
      <c r="AC760" t="s">
        <v>45</v>
      </c>
      <c r="AD760">
        <v>3</v>
      </c>
    </row>
    <row r="761" spans="1:30" x14ac:dyDescent="0.3">
      <c r="A761">
        <v>1186</v>
      </c>
      <c r="B761" t="s">
        <v>3254</v>
      </c>
      <c r="C761" t="s">
        <v>58</v>
      </c>
      <c r="D761" s="6" t="str">
        <f>CONCATENATE(employee_data35[[#This Row],[FirstName]], "-",employee_data35[[#This Row],[LastName]] )</f>
        <v>Rachael-Buck</v>
      </c>
      <c r="E761" s="1">
        <v>44258</v>
      </c>
      <c r="F761" s="1"/>
      <c r="G761" s="7" t="str">
        <f>IF(ISBLANK(employee_data35[[#This Row],[ExitDate]]),"Yes","")</f>
        <v>Yes</v>
      </c>
      <c r="H761" t="s">
        <v>3019</v>
      </c>
      <c r="I761" t="s">
        <v>3255</v>
      </c>
      <c r="J761" t="s">
        <v>3256</v>
      </c>
      <c r="K761" t="s">
        <v>139</v>
      </c>
      <c r="L761" s="6" t="str">
        <f>IF(ISBLANK(employee_data35[[#This Row],[ExitDate]]),"1","0")</f>
        <v>1</v>
      </c>
      <c r="M761" t="str">
        <f>IF(ISBLANK(employee_data35[[#This Row],[ExitDate]]),"Active","Tidak Active")</f>
        <v>Active</v>
      </c>
      <c r="N761" t="s">
        <v>63</v>
      </c>
      <c r="O761" t="s">
        <v>51</v>
      </c>
      <c r="P761" t="s">
        <v>35</v>
      </c>
      <c r="Q761" t="s">
        <v>36</v>
      </c>
      <c r="R761" t="s">
        <v>37</v>
      </c>
      <c r="S761" t="s">
        <v>38</v>
      </c>
      <c r="T761" t="s">
        <v>148</v>
      </c>
      <c r="U761" s="1">
        <v>30553</v>
      </c>
      <c r="V761" s="7" t="str">
        <f>CONCATENATE(employee_data35[[#This Row],[First-LastName]]&amp;" "&amp;employee_data35[[#This Row],[DOB]])</f>
        <v>Rachael-Buck 30553</v>
      </c>
      <c r="W761" t="s">
        <v>40</v>
      </c>
      <c r="X761" t="s">
        <v>2143</v>
      </c>
      <c r="Y761" t="s">
        <v>42</v>
      </c>
      <c r="Z761">
        <v>82086</v>
      </c>
      <c r="AA761" t="s">
        <v>56</v>
      </c>
      <c r="AB761" t="s">
        <v>75</v>
      </c>
      <c r="AC761" t="s">
        <v>45</v>
      </c>
      <c r="AD761">
        <v>3</v>
      </c>
    </row>
    <row r="762" spans="1:30" x14ac:dyDescent="0.3">
      <c r="A762">
        <v>1187</v>
      </c>
      <c r="B762" t="s">
        <v>3257</v>
      </c>
      <c r="C762" t="s">
        <v>3258</v>
      </c>
      <c r="D762" s="6" t="str">
        <f>CONCATENATE(employee_data35[[#This Row],[FirstName]], "-",employee_data35[[#This Row],[LastName]] )</f>
        <v>Rigoberto-Townsend</v>
      </c>
      <c r="E762" s="1">
        <v>44381</v>
      </c>
      <c r="F762" s="1"/>
      <c r="G762" s="7" t="str">
        <f>IF(ISBLANK(employee_data35[[#This Row],[ExitDate]]),"Yes","")</f>
        <v>Yes</v>
      </c>
      <c r="H762" t="s">
        <v>3019</v>
      </c>
      <c r="I762" t="s">
        <v>3259</v>
      </c>
      <c r="J762" t="s">
        <v>3260</v>
      </c>
      <c r="K762" t="s">
        <v>118</v>
      </c>
      <c r="L762" s="6" t="str">
        <f>IF(ISBLANK(employee_data35[[#This Row],[ExitDate]]),"1","0")</f>
        <v>1</v>
      </c>
      <c r="M762" t="str">
        <f>IF(ISBLANK(employee_data35[[#This Row],[ExitDate]]),"Active","Tidak Active")</f>
        <v>Active</v>
      </c>
      <c r="N762" t="s">
        <v>52</v>
      </c>
      <c r="O762" t="s">
        <v>51</v>
      </c>
      <c r="P762" t="s">
        <v>63</v>
      </c>
      <c r="Q762" t="s">
        <v>36</v>
      </c>
      <c r="R762" t="s">
        <v>37</v>
      </c>
      <c r="S762" t="s">
        <v>38</v>
      </c>
      <c r="T762" t="s">
        <v>53</v>
      </c>
      <c r="U762" s="1">
        <v>35688</v>
      </c>
      <c r="V762" s="7" t="str">
        <f>CONCATENATE(employee_data35[[#This Row],[First-LastName]]&amp;" "&amp;employee_data35[[#This Row],[DOB]])</f>
        <v>Rigoberto-Townsend 35688</v>
      </c>
      <c r="W762" t="s">
        <v>40</v>
      </c>
      <c r="X762" t="s">
        <v>6</v>
      </c>
      <c r="Y762" t="s">
        <v>42</v>
      </c>
      <c r="Z762">
        <v>97001</v>
      </c>
      <c r="AA762" t="s">
        <v>93</v>
      </c>
      <c r="AB762" t="s">
        <v>75</v>
      </c>
      <c r="AC762" t="s">
        <v>45</v>
      </c>
      <c r="AD762">
        <v>3</v>
      </c>
    </row>
    <row r="763" spans="1:30" x14ac:dyDescent="0.3">
      <c r="A763">
        <v>1188</v>
      </c>
      <c r="B763" t="s">
        <v>1160</v>
      </c>
      <c r="C763" t="s">
        <v>3261</v>
      </c>
      <c r="D763" s="6" t="str">
        <f>CONCATENATE(employee_data35[[#This Row],[FirstName]], "-",employee_data35[[#This Row],[LastName]] )</f>
        <v>Reagan-Odonnell</v>
      </c>
      <c r="E763" s="1">
        <v>43867</v>
      </c>
      <c r="F763" s="1">
        <v>44398</v>
      </c>
      <c r="G763" s="7" t="str">
        <f>IF(ISBLANK(employee_data35[[#This Row],[ExitDate]]),"Yes","")</f>
        <v/>
      </c>
      <c r="H763" t="s">
        <v>728</v>
      </c>
      <c r="I763" t="s">
        <v>3262</v>
      </c>
      <c r="J763" t="s">
        <v>3263</v>
      </c>
      <c r="K763" t="s">
        <v>98</v>
      </c>
      <c r="L763" s="6" t="str">
        <f>IF(ISBLANK(employee_data35[[#This Row],[ExitDate]]),"1","0")</f>
        <v>0</v>
      </c>
      <c r="M763" t="str">
        <f>IF(ISBLANK(employee_data35[[#This Row],[ExitDate]]),"Active","Tidak Active")</f>
        <v>Tidak Active</v>
      </c>
      <c r="N763" t="s">
        <v>33</v>
      </c>
      <c r="O763" t="s">
        <v>64</v>
      </c>
      <c r="P763" t="s">
        <v>52</v>
      </c>
      <c r="Q763" t="s">
        <v>140</v>
      </c>
      <c r="R763" t="s">
        <v>3264</v>
      </c>
      <c r="S763" t="s">
        <v>38</v>
      </c>
      <c r="T763" t="s">
        <v>66</v>
      </c>
      <c r="U763" s="1">
        <v>29003</v>
      </c>
      <c r="V763" s="7" t="str">
        <f>CONCATENATE(employee_data35[[#This Row],[First-LastName]]&amp;" "&amp;employee_data35[[#This Row],[DOB]])</f>
        <v>Reagan-Odonnell 29003</v>
      </c>
      <c r="W763" t="s">
        <v>40</v>
      </c>
      <c r="X763" t="s">
        <v>3265</v>
      </c>
      <c r="Y763" t="s">
        <v>55</v>
      </c>
      <c r="Z763">
        <v>13562</v>
      </c>
      <c r="AA763" t="s">
        <v>93</v>
      </c>
      <c r="AB763" t="s">
        <v>104</v>
      </c>
      <c r="AC763" t="s">
        <v>45</v>
      </c>
      <c r="AD763">
        <v>3</v>
      </c>
    </row>
    <row r="764" spans="1:30" x14ac:dyDescent="0.3">
      <c r="A764">
        <v>1189</v>
      </c>
      <c r="B764" t="s">
        <v>856</v>
      </c>
      <c r="C764" t="s">
        <v>1550</v>
      </c>
      <c r="D764" s="6" t="str">
        <f>CONCATENATE(employee_data35[[#This Row],[FirstName]], "-",employee_data35[[#This Row],[LastName]] )</f>
        <v>Roy-Morse</v>
      </c>
      <c r="E764" s="1">
        <v>44010</v>
      </c>
      <c r="F764" s="1">
        <v>44753</v>
      </c>
      <c r="G764" s="7" t="str">
        <f>IF(ISBLANK(employee_data35[[#This Row],[ExitDate]]),"Yes","")</f>
        <v/>
      </c>
      <c r="H764" t="s">
        <v>728</v>
      </c>
      <c r="I764" t="s">
        <v>3266</v>
      </c>
      <c r="J764" t="s">
        <v>3267</v>
      </c>
      <c r="K764" t="s">
        <v>118</v>
      </c>
      <c r="L764" s="6" t="str">
        <f>IF(ISBLANK(employee_data35[[#This Row],[ExitDate]]),"1","0")</f>
        <v>0</v>
      </c>
      <c r="M764" t="str">
        <f>IF(ISBLANK(employee_data35[[#This Row],[ExitDate]]),"Active","Tidak Active")</f>
        <v>Tidak Active</v>
      </c>
      <c r="N764" t="s">
        <v>33</v>
      </c>
      <c r="O764" t="s">
        <v>34</v>
      </c>
      <c r="P764" t="s">
        <v>63</v>
      </c>
      <c r="Q764" t="s">
        <v>99</v>
      </c>
      <c r="R764" t="s">
        <v>3268</v>
      </c>
      <c r="S764" t="s">
        <v>38</v>
      </c>
      <c r="T764" t="s">
        <v>101</v>
      </c>
      <c r="U764" s="1">
        <v>32209</v>
      </c>
      <c r="V764" s="7" t="str">
        <f>CONCATENATE(employee_data35[[#This Row],[First-LastName]]&amp;" "&amp;employee_data35[[#This Row],[DOB]])</f>
        <v>Roy-Morse 32209</v>
      </c>
      <c r="W764" t="s">
        <v>40</v>
      </c>
      <c r="X764" t="s">
        <v>113</v>
      </c>
      <c r="Y764" t="s">
        <v>42</v>
      </c>
      <c r="Z764">
        <v>55949</v>
      </c>
      <c r="AA764" t="s">
        <v>74</v>
      </c>
      <c r="AB764" t="s">
        <v>84</v>
      </c>
      <c r="AC764" t="s">
        <v>45</v>
      </c>
      <c r="AD764">
        <v>3</v>
      </c>
    </row>
    <row r="765" spans="1:30" x14ac:dyDescent="0.3">
      <c r="A765">
        <v>1190</v>
      </c>
      <c r="B765" t="s">
        <v>3269</v>
      </c>
      <c r="C765" t="s">
        <v>408</v>
      </c>
      <c r="D765" s="6" t="str">
        <f>CONCATENATE(employee_data35[[#This Row],[FirstName]], "-",employee_data35[[#This Row],[LastName]] )</f>
        <v>Rafael-Buchanan</v>
      </c>
      <c r="E765" s="1">
        <v>44187</v>
      </c>
      <c r="F765" s="1">
        <v>44520</v>
      </c>
      <c r="G765" s="7" t="str">
        <f>IF(ISBLANK(employee_data35[[#This Row],[ExitDate]]),"Yes","")</f>
        <v/>
      </c>
      <c r="H765" t="s">
        <v>728</v>
      </c>
      <c r="I765" t="s">
        <v>3270</v>
      </c>
      <c r="J765" t="s">
        <v>3271</v>
      </c>
      <c r="K765" t="s">
        <v>62</v>
      </c>
      <c r="L765" s="6" t="str">
        <f>IF(ISBLANK(employee_data35[[#This Row],[ExitDate]]),"1","0")</f>
        <v>0</v>
      </c>
      <c r="M765" t="str">
        <f>IF(ISBLANK(employee_data35[[#This Row],[ExitDate]]),"Active","Tidak Active")</f>
        <v>Tidak Active</v>
      </c>
      <c r="N765" t="s">
        <v>33</v>
      </c>
      <c r="O765" t="s">
        <v>64</v>
      </c>
      <c r="P765" t="s">
        <v>63</v>
      </c>
      <c r="Q765" t="s">
        <v>126</v>
      </c>
      <c r="R765" t="s">
        <v>3272</v>
      </c>
      <c r="S765" t="s">
        <v>38</v>
      </c>
      <c r="T765" t="s">
        <v>242</v>
      </c>
      <c r="U765" s="1">
        <v>35905</v>
      </c>
      <c r="V765" s="7" t="str">
        <f>CONCATENATE(employee_data35[[#This Row],[First-LastName]]&amp;" "&amp;employee_data35[[#This Row],[DOB]])</f>
        <v>Rafael-Buchanan 35905</v>
      </c>
      <c r="W765" t="s">
        <v>40</v>
      </c>
      <c r="X765" t="s">
        <v>419</v>
      </c>
      <c r="Y765" t="s">
        <v>42</v>
      </c>
      <c r="Z765">
        <v>88496</v>
      </c>
      <c r="AA765" t="s">
        <v>56</v>
      </c>
      <c r="AB765" t="s">
        <v>84</v>
      </c>
      <c r="AC765" t="s">
        <v>45</v>
      </c>
      <c r="AD765">
        <v>3</v>
      </c>
    </row>
    <row r="766" spans="1:30" x14ac:dyDescent="0.3">
      <c r="A766">
        <v>1191</v>
      </c>
      <c r="B766" t="s">
        <v>1491</v>
      </c>
      <c r="C766" t="s">
        <v>3273</v>
      </c>
      <c r="D766" s="6" t="str">
        <f>CONCATENATE(employee_data35[[#This Row],[FirstName]], "-",employee_data35[[#This Row],[LastName]] )</f>
        <v>Kaitlynn-Herman</v>
      </c>
      <c r="E766" s="1">
        <v>43793</v>
      </c>
      <c r="F766" s="1"/>
      <c r="G766" s="7" t="str">
        <f>IF(ISBLANK(employee_data35[[#This Row],[ExitDate]]),"Yes","")</f>
        <v>Yes</v>
      </c>
      <c r="H766" t="s">
        <v>728</v>
      </c>
      <c r="I766" t="s">
        <v>3274</v>
      </c>
      <c r="J766" t="s">
        <v>3275</v>
      </c>
      <c r="K766" t="s">
        <v>89</v>
      </c>
      <c r="L766" s="6" t="str">
        <f>IF(ISBLANK(employee_data35[[#This Row],[ExitDate]]),"1","0")</f>
        <v>1</v>
      </c>
      <c r="M766" t="str">
        <f>IF(ISBLANK(employee_data35[[#This Row],[ExitDate]]),"Active","Tidak Active")</f>
        <v>Active</v>
      </c>
      <c r="N766" t="s">
        <v>63</v>
      </c>
      <c r="O766" t="s">
        <v>64</v>
      </c>
      <c r="P766" t="s">
        <v>63</v>
      </c>
      <c r="Q766" t="s">
        <v>36</v>
      </c>
      <c r="R766" t="s">
        <v>37</v>
      </c>
      <c r="S766" t="s">
        <v>38</v>
      </c>
      <c r="T766" t="s">
        <v>305</v>
      </c>
      <c r="U766" s="1">
        <v>28605</v>
      </c>
      <c r="V766" s="7" t="str">
        <f>CONCATENATE(employee_data35[[#This Row],[First-LastName]]&amp;" "&amp;employee_data35[[#This Row],[DOB]])</f>
        <v>Kaitlynn-Herman 28605</v>
      </c>
      <c r="W766" t="s">
        <v>40</v>
      </c>
      <c r="X766" t="s">
        <v>678</v>
      </c>
      <c r="Y766" t="s">
        <v>42</v>
      </c>
      <c r="Z766">
        <v>55947</v>
      </c>
      <c r="AA766" t="s">
        <v>93</v>
      </c>
      <c r="AB766" t="s">
        <v>104</v>
      </c>
      <c r="AC766" t="s">
        <v>45</v>
      </c>
      <c r="AD766">
        <v>3</v>
      </c>
    </row>
    <row r="767" spans="1:30" x14ac:dyDescent="0.3">
      <c r="A767">
        <v>1192</v>
      </c>
      <c r="B767" t="s">
        <v>3276</v>
      </c>
      <c r="C767" t="s">
        <v>3277</v>
      </c>
      <c r="D767" s="6" t="str">
        <f>CONCATENATE(employee_data35[[#This Row],[FirstName]], "-",employee_data35[[#This Row],[LastName]] )</f>
        <v>Marquise-Santana</v>
      </c>
      <c r="E767" s="1">
        <v>44827</v>
      </c>
      <c r="F767" s="1"/>
      <c r="G767" s="7" t="str">
        <f>IF(ISBLANK(employee_data35[[#This Row],[ExitDate]]),"Yes","")</f>
        <v>Yes</v>
      </c>
      <c r="H767" t="s">
        <v>728</v>
      </c>
      <c r="I767" t="s">
        <v>3278</v>
      </c>
      <c r="J767" t="s">
        <v>3279</v>
      </c>
      <c r="K767" t="s">
        <v>31</v>
      </c>
      <c r="L767" s="6" t="str">
        <f>IF(ISBLANK(employee_data35[[#This Row],[ExitDate]]),"1","0")</f>
        <v>1</v>
      </c>
      <c r="M767" t="str">
        <f>IF(ISBLANK(employee_data35[[#This Row],[ExitDate]]),"Active","Tidak Active")</f>
        <v>Active</v>
      </c>
      <c r="N767" t="s">
        <v>63</v>
      </c>
      <c r="O767" t="s">
        <v>34</v>
      </c>
      <c r="P767" t="s">
        <v>63</v>
      </c>
      <c r="Q767" t="s">
        <v>36</v>
      </c>
      <c r="R767" t="s">
        <v>37</v>
      </c>
      <c r="S767" t="s">
        <v>38</v>
      </c>
      <c r="T767" t="s">
        <v>81</v>
      </c>
      <c r="U767" s="1">
        <v>32484</v>
      </c>
      <c r="V767" s="7" t="str">
        <f>CONCATENATE(employee_data35[[#This Row],[First-LastName]]&amp;" "&amp;employee_data35[[#This Row],[DOB]])</f>
        <v>Marquise-Santana 32484</v>
      </c>
      <c r="W767" t="s">
        <v>40</v>
      </c>
      <c r="X767" t="s">
        <v>103</v>
      </c>
      <c r="Y767" t="s">
        <v>42</v>
      </c>
      <c r="Z767">
        <v>75540</v>
      </c>
      <c r="AA767" t="s">
        <v>43</v>
      </c>
      <c r="AB767" t="s">
        <v>75</v>
      </c>
      <c r="AC767" t="s">
        <v>45</v>
      </c>
      <c r="AD767">
        <v>3</v>
      </c>
    </row>
    <row r="768" spans="1:30" x14ac:dyDescent="0.3">
      <c r="A768">
        <v>1193</v>
      </c>
      <c r="B768" t="s">
        <v>3280</v>
      </c>
      <c r="C768" t="s">
        <v>1362</v>
      </c>
      <c r="D768" s="6" t="str">
        <f>CONCATENATE(employee_data35[[#This Row],[FirstName]], "-",employee_data35[[#This Row],[LastName]] )</f>
        <v>Jamarion-Mitchell</v>
      </c>
      <c r="E768" s="1">
        <v>43867</v>
      </c>
      <c r="F768" s="1">
        <v>44584</v>
      </c>
      <c r="G768" s="7" t="str">
        <f>IF(ISBLANK(employee_data35[[#This Row],[ExitDate]]),"Yes","")</f>
        <v/>
      </c>
      <c r="H768" t="s">
        <v>28</v>
      </c>
      <c r="I768" t="s">
        <v>3281</v>
      </c>
      <c r="J768" t="s">
        <v>3282</v>
      </c>
      <c r="K768" t="s">
        <v>133</v>
      </c>
      <c r="L768" s="6" t="str">
        <f>IF(ISBLANK(employee_data35[[#This Row],[ExitDate]]),"1","0")</f>
        <v>0</v>
      </c>
      <c r="M768" t="str">
        <f>IF(ISBLANK(employee_data35[[#This Row],[ExitDate]]),"Active","Tidak Active")</f>
        <v>Tidak Active</v>
      </c>
      <c r="N768" t="s">
        <v>63</v>
      </c>
      <c r="O768" t="s">
        <v>64</v>
      </c>
      <c r="P768" t="s">
        <v>35</v>
      </c>
      <c r="Q768" t="s">
        <v>99</v>
      </c>
      <c r="R768" t="s">
        <v>3283</v>
      </c>
      <c r="S768" t="s">
        <v>38</v>
      </c>
      <c r="T768" t="s">
        <v>53</v>
      </c>
      <c r="U768" s="1">
        <v>18524</v>
      </c>
      <c r="V768" s="7" t="str">
        <f>CONCATENATE(employee_data35[[#This Row],[First-LastName]]&amp;" "&amp;employee_data35[[#This Row],[DOB]])</f>
        <v>Jamarion-Mitchell 18524</v>
      </c>
      <c r="W768" t="s">
        <v>40</v>
      </c>
      <c r="X768" t="s">
        <v>226</v>
      </c>
      <c r="Y768" t="s">
        <v>42</v>
      </c>
      <c r="Z768">
        <v>68342</v>
      </c>
      <c r="AA768" t="s">
        <v>93</v>
      </c>
      <c r="AB768" t="s">
        <v>84</v>
      </c>
      <c r="AC768" t="s">
        <v>45</v>
      </c>
      <c r="AD768">
        <v>3</v>
      </c>
    </row>
    <row r="769" spans="1:30" x14ac:dyDescent="0.3">
      <c r="A769">
        <v>1194</v>
      </c>
      <c r="B769" t="s">
        <v>3284</v>
      </c>
      <c r="C769" t="s">
        <v>3285</v>
      </c>
      <c r="D769" s="6" t="str">
        <f>CONCATENATE(employee_data35[[#This Row],[FirstName]], "-",employee_data35[[#This Row],[LastName]] )</f>
        <v>Gabrielle-Hardy</v>
      </c>
      <c r="E769" s="1">
        <v>43479</v>
      </c>
      <c r="F769" s="1">
        <v>44414</v>
      </c>
      <c r="G769" s="7" t="str">
        <f>IF(ISBLANK(employee_data35[[#This Row],[ExitDate]]),"Yes","")</f>
        <v/>
      </c>
      <c r="H769" t="s">
        <v>28</v>
      </c>
      <c r="I769" t="s">
        <v>3286</v>
      </c>
      <c r="J769" t="s">
        <v>3287</v>
      </c>
      <c r="K769" t="s">
        <v>50</v>
      </c>
      <c r="L769" s="6" t="str">
        <f>IF(ISBLANK(employee_data35[[#This Row],[ExitDate]]),"1","0")</f>
        <v>0</v>
      </c>
      <c r="M769" t="str">
        <f>IF(ISBLANK(employee_data35[[#This Row],[ExitDate]]),"Active","Tidak Active")</f>
        <v>Tidak Active</v>
      </c>
      <c r="N769" t="s">
        <v>63</v>
      </c>
      <c r="O769" t="s">
        <v>34</v>
      </c>
      <c r="P769" t="s">
        <v>35</v>
      </c>
      <c r="Q769" t="s">
        <v>126</v>
      </c>
      <c r="R769" t="s">
        <v>3288</v>
      </c>
      <c r="S769" t="s">
        <v>38</v>
      </c>
      <c r="T769" t="s">
        <v>90</v>
      </c>
      <c r="U769" s="1">
        <v>19426</v>
      </c>
      <c r="V769" s="7" t="str">
        <f>CONCATENATE(employee_data35[[#This Row],[First-LastName]]&amp;" "&amp;employee_data35[[#This Row],[DOB]])</f>
        <v>Gabrielle-Hardy 19426</v>
      </c>
      <c r="W769" t="s">
        <v>40</v>
      </c>
      <c r="X769" t="s">
        <v>226</v>
      </c>
      <c r="Y769" t="s">
        <v>55</v>
      </c>
      <c r="Z769">
        <v>5779</v>
      </c>
      <c r="AA769" t="s">
        <v>128</v>
      </c>
      <c r="AB769" t="s">
        <v>44</v>
      </c>
      <c r="AC769" t="s">
        <v>45</v>
      </c>
      <c r="AD769">
        <v>3</v>
      </c>
    </row>
    <row r="770" spans="1:30" x14ac:dyDescent="0.3">
      <c r="A770">
        <v>1195</v>
      </c>
      <c r="B770" t="s">
        <v>3289</v>
      </c>
      <c r="C770" t="s">
        <v>2048</v>
      </c>
      <c r="D770" s="6" t="str">
        <f>CONCATENATE(employee_data35[[#This Row],[FirstName]], "-",employee_data35[[#This Row],[LastName]] )</f>
        <v>Savion-Stokes</v>
      </c>
      <c r="E770" s="1">
        <v>43641</v>
      </c>
      <c r="F770" s="1">
        <v>44696</v>
      </c>
      <c r="G770" s="7" t="str">
        <f>IF(ISBLANK(employee_data35[[#This Row],[ExitDate]]),"Yes","")</f>
        <v/>
      </c>
      <c r="H770" t="s">
        <v>28</v>
      </c>
      <c r="I770" t="s">
        <v>3290</v>
      </c>
      <c r="J770" t="s">
        <v>3291</v>
      </c>
      <c r="K770" t="s">
        <v>80</v>
      </c>
      <c r="L770" s="6" t="str">
        <f>IF(ISBLANK(employee_data35[[#This Row],[ExitDate]]),"1","0")</f>
        <v>0</v>
      </c>
      <c r="M770" t="str">
        <f>IF(ISBLANK(employee_data35[[#This Row],[ExitDate]]),"Active","Tidak Active")</f>
        <v>Tidak Active</v>
      </c>
      <c r="N770" t="s">
        <v>52</v>
      </c>
      <c r="O770" t="s">
        <v>34</v>
      </c>
      <c r="P770" t="s">
        <v>52</v>
      </c>
      <c r="Q770" t="s">
        <v>140</v>
      </c>
      <c r="R770" t="s">
        <v>3292</v>
      </c>
      <c r="S770" t="s">
        <v>38</v>
      </c>
      <c r="T770" t="s">
        <v>305</v>
      </c>
      <c r="U770" s="1">
        <v>24558</v>
      </c>
      <c r="V770" s="7" t="str">
        <f>CONCATENATE(employee_data35[[#This Row],[First-LastName]]&amp;" "&amp;employee_data35[[#This Row],[DOB]])</f>
        <v>Savion-Stokes 24558</v>
      </c>
      <c r="W770" t="s">
        <v>40</v>
      </c>
      <c r="X770" t="s">
        <v>226</v>
      </c>
      <c r="Y770" t="s">
        <v>42</v>
      </c>
      <c r="Z770">
        <v>91065</v>
      </c>
      <c r="AA770" t="s">
        <v>56</v>
      </c>
      <c r="AB770" t="s">
        <v>44</v>
      </c>
      <c r="AC770" t="s">
        <v>45</v>
      </c>
      <c r="AD770">
        <v>3</v>
      </c>
    </row>
    <row r="771" spans="1:30" x14ac:dyDescent="0.3">
      <c r="A771">
        <v>1196</v>
      </c>
      <c r="B771" t="s">
        <v>3293</v>
      </c>
      <c r="C771" t="s">
        <v>3294</v>
      </c>
      <c r="D771" s="6" t="str">
        <f>CONCATENATE(employee_data35[[#This Row],[FirstName]], "-",employee_data35[[#This Row],[LastName]] )</f>
        <v>Trevin-Summers</v>
      </c>
      <c r="E771" s="1">
        <v>43533</v>
      </c>
      <c r="F771" s="1"/>
      <c r="G771" s="7" t="str">
        <f>IF(ISBLANK(employee_data35[[#This Row],[ExitDate]]),"Yes","")</f>
        <v>Yes</v>
      </c>
      <c r="H771" t="s">
        <v>28</v>
      </c>
      <c r="I771" t="s">
        <v>3295</v>
      </c>
      <c r="J771" t="s">
        <v>3296</v>
      </c>
      <c r="K771" t="s">
        <v>168</v>
      </c>
      <c r="L771" s="6" t="str">
        <f>IF(ISBLANK(employee_data35[[#This Row],[ExitDate]]),"1","0")</f>
        <v>1</v>
      </c>
      <c r="M771" t="str">
        <f>IF(ISBLANK(employee_data35[[#This Row],[ExitDate]]),"Active","Tidak Active")</f>
        <v>Active</v>
      </c>
      <c r="N771" t="s">
        <v>52</v>
      </c>
      <c r="O771" t="s">
        <v>34</v>
      </c>
      <c r="P771" t="s">
        <v>35</v>
      </c>
      <c r="Q771" t="s">
        <v>36</v>
      </c>
      <c r="R771" t="s">
        <v>37</v>
      </c>
      <c r="S771" t="s">
        <v>38</v>
      </c>
      <c r="T771" t="s">
        <v>101</v>
      </c>
      <c r="U771" s="1">
        <v>28801</v>
      </c>
      <c r="V771" s="7" t="str">
        <f>CONCATENATE(employee_data35[[#This Row],[First-LastName]]&amp;" "&amp;employee_data35[[#This Row],[DOB]])</f>
        <v>Trevin-Summers 28801</v>
      </c>
      <c r="W771" t="s">
        <v>40</v>
      </c>
      <c r="X771" t="s">
        <v>395</v>
      </c>
      <c r="Y771" t="s">
        <v>42</v>
      </c>
      <c r="Z771">
        <v>47386</v>
      </c>
      <c r="AA771" t="s">
        <v>74</v>
      </c>
      <c r="AB771" t="s">
        <v>84</v>
      </c>
      <c r="AC771" t="s">
        <v>45</v>
      </c>
      <c r="AD771">
        <v>3</v>
      </c>
    </row>
    <row r="772" spans="1:30" x14ac:dyDescent="0.3">
      <c r="A772">
        <v>1197</v>
      </c>
      <c r="B772" t="s">
        <v>3297</v>
      </c>
      <c r="C772" t="s">
        <v>3298</v>
      </c>
      <c r="D772" s="6" t="str">
        <f>CONCATENATE(employee_data35[[#This Row],[FirstName]], "-",employee_data35[[#This Row],[LastName]] )</f>
        <v>Hailie-Bell</v>
      </c>
      <c r="E772" s="1">
        <v>43995</v>
      </c>
      <c r="F772" s="1"/>
      <c r="G772" s="7" t="str">
        <f>IF(ISBLANK(employee_data35[[#This Row],[ExitDate]]),"Yes","")</f>
        <v>Yes</v>
      </c>
      <c r="H772" t="s">
        <v>28</v>
      </c>
      <c r="I772" t="s">
        <v>3299</v>
      </c>
      <c r="J772" t="s">
        <v>3300</v>
      </c>
      <c r="K772" t="s">
        <v>98</v>
      </c>
      <c r="L772" s="6" t="str">
        <f>IF(ISBLANK(employee_data35[[#This Row],[ExitDate]]),"1","0")</f>
        <v>1</v>
      </c>
      <c r="M772" t="str">
        <f>IF(ISBLANK(employee_data35[[#This Row],[ExitDate]]),"Active","Tidak Active")</f>
        <v>Active</v>
      </c>
      <c r="N772" t="s">
        <v>63</v>
      </c>
      <c r="O772" t="s">
        <v>64</v>
      </c>
      <c r="P772" t="s">
        <v>52</v>
      </c>
      <c r="Q772" t="s">
        <v>36</v>
      </c>
      <c r="R772" t="s">
        <v>37</v>
      </c>
      <c r="S772" t="s">
        <v>38</v>
      </c>
      <c r="T772" t="s">
        <v>2517</v>
      </c>
      <c r="U772" s="1">
        <v>21348</v>
      </c>
      <c r="V772" s="7" t="str">
        <f>CONCATENATE(employee_data35[[#This Row],[First-LastName]]&amp;" "&amp;employee_data35[[#This Row],[DOB]])</f>
        <v>Hailie-Bell 21348</v>
      </c>
      <c r="W772" t="s">
        <v>40</v>
      </c>
      <c r="X772" t="s">
        <v>613</v>
      </c>
      <c r="Y772" t="s">
        <v>42</v>
      </c>
      <c r="Z772">
        <v>38009</v>
      </c>
      <c r="AA772" t="s">
        <v>56</v>
      </c>
      <c r="AB772" t="s">
        <v>104</v>
      </c>
      <c r="AC772" t="s">
        <v>45</v>
      </c>
      <c r="AD772">
        <v>3</v>
      </c>
    </row>
    <row r="773" spans="1:30" x14ac:dyDescent="0.3">
      <c r="A773">
        <v>1198</v>
      </c>
      <c r="B773" t="s">
        <v>3301</v>
      </c>
      <c r="C773" t="s">
        <v>2415</v>
      </c>
      <c r="D773" s="6" t="str">
        <f>CONCATENATE(employee_data35[[#This Row],[FirstName]], "-",employee_data35[[#This Row],[LastName]] )</f>
        <v>Audrey-Stevens</v>
      </c>
      <c r="E773" s="1">
        <v>43487</v>
      </c>
      <c r="F773" s="1"/>
      <c r="G773" s="7" t="str">
        <f>IF(ISBLANK(employee_data35[[#This Row],[ExitDate]]),"Yes","")</f>
        <v>Yes</v>
      </c>
      <c r="H773" t="s">
        <v>28</v>
      </c>
      <c r="I773" t="s">
        <v>3302</v>
      </c>
      <c r="J773" t="s">
        <v>3303</v>
      </c>
      <c r="K773" t="s">
        <v>118</v>
      </c>
      <c r="L773" s="6" t="str">
        <f>IF(ISBLANK(employee_data35[[#This Row],[ExitDate]]),"1","0")</f>
        <v>1</v>
      </c>
      <c r="M773" t="str">
        <f>IF(ISBLANK(employee_data35[[#This Row],[ExitDate]]),"Active","Tidak Active")</f>
        <v>Active</v>
      </c>
      <c r="N773" t="s">
        <v>33</v>
      </c>
      <c r="O773" t="s">
        <v>64</v>
      </c>
      <c r="P773" t="s">
        <v>52</v>
      </c>
      <c r="Q773" t="s">
        <v>36</v>
      </c>
      <c r="R773" t="s">
        <v>37</v>
      </c>
      <c r="S773" t="s">
        <v>38</v>
      </c>
      <c r="T773" t="s">
        <v>90</v>
      </c>
      <c r="U773" s="1">
        <v>19265</v>
      </c>
      <c r="V773" s="7" t="str">
        <f>CONCATENATE(employee_data35[[#This Row],[First-LastName]]&amp;" "&amp;employee_data35[[#This Row],[DOB]])</f>
        <v>Audrey-Stevens 19265</v>
      </c>
      <c r="W773" t="s">
        <v>40</v>
      </c>
      <c r="X773" t="s">
        <v>83</v>
      </c>
      <c r="Y773" t="s">
        <v>42</v>
      </c>
      <c r="Z773">
        <v>61843</v>
      </c>
      <c r="AA773" t="s">
        <v>128</v>
      </c>
      <c r="AB773" t="s">
        <v>84</v>
      </c>
      <c r="AC773" t="s">
        <v>45</v>
      </c>
      <c r="AD773">
        <v>3</v>
      </c>
    </row>
    <row r="774" spans="1:30" x14ac:dyDescent="0.3">
      <c r="A774">
        <v>1199</v>
      </c>
      <c r="B774" t="s">
        <v>2327</v>
      </c>
      <c r="C774" t="s">
        <v>538</v>
      </c>
      <c r="D774" s="6" t="str">
        <f>CONCATENATE(employee_data35[[#This Row],[FirstName]], "-",employee_data35[[#This Row],[LastName]] )</f>
        <v>Jason-Munoz</v>
      </c>
      <c r="E774" s="1">
        <v>44177</v>
      </c>
      <c r="F774" s="1"/>
      <c r="G774" s="7" t="str">
        <f>IF(ISBLANK(employee_data35[[#This Row],[ExitDate]]),"Yes","")</f>
        <v>Yes</v>
      </c>
      <c r="H774" t="s">
        <v>28</v>
      </c>
      <c r="I774" t="s">
        <v>3304</v>
      </c>
      <c r="J774" t="s">
        <v>3305</v>
      </c>
      <c r="K774" t="s">
        <v>62</v>
      </c>
      <c r="L774" s="6" t="str">
        <f>IF(ISBLANK(employee_data35[[#This Row],[ExitDate]]),"1","0")</f>
        <v>1</v>
      </c>
      <c r="M774" t="str">
        <f>IF(ISBLANK(employee_data35[[#This Row],[ExitDate]]),"Active","Tidak Active")</f>
        <v>Active</v>
      </c>
      <c r="N774" t="s">
        <v>63</v>
      </c>
      <c r="O774" t="s">
        <v>64</v>
      </c>
      <c r="P774" t="s">
        <v>52</v>
      </c>
      <c r="Q774" t="s">
        <v>36</v>
      </c>
      <c r="R774" t="s">
        <v>37</v>
      </c>
      <c r="S774" t="s">
        <v>38</v>
      </c>
      <c r="T774" t="s">
        <v>90</v>
      </c>
      <c r="U774" s="1">
        <v>18367</v>
      </c>
      <c r="V774" s="7" t="str">
        <f>CONCATENATE(employee_data35[[#This Row],[First-LastName]]&amp;" "&amp;employee_data35[[#This Row],[DOB]])</f>
        <v>Jason-Munoz 18367</v>
      </c>
      <c r="W774" t="s">
        <v>40</v>
      </c>
      <c r="X774" t="s">
        <v>83</v>
      </c>
      <c r="Y774" t="s">
        <v>42</v>
      </c>
      <c r="Z774">
        <v>75258</v>
      </c>
      <c r="AA774" t="s">
        <v>43</v>
      </c>
      <c r="AB774" t="s">
        <v>44</v>
      </c>
      <c r="AC774" t="s">
        <v>45</v>
      </c>
      <c r="AD774">
        <v>3</v>
      </c>
    </row>
    <row r="775" spans="1:30" x14ac:dyDescent="0.3">
      <c r="A775">
        <v>1200</v>
      </c>
      <c r="B775" t="s">
        <v>217</v>
      </c>
      <c r="C775" t="s">
        <v>3251</v>
      </c>
      <c r="D775" s="6" t="str">
        <f>CONCATENATE(employee_data35[[#This Row],[FirstName]], "-",employee_data35[[#This Row],[LastName]] )</f>
        <v>Carlee-Foley</v>
      </c>
      <c r="E775" s="1">
        <v>44678</v>
      </c>
      <c r="F775" s="1"/>
      <c r="G775" s="7" t="str">
        <f>IF(ISBLANK(employee_data35[[#This Row],[ExitDate]]),"Yes","")</f>
        <v>Yes</v>
      </c>
      <c r="H775" t="s">
        <v>28</v>
      </c>
      <c r="I775" t="s">
        <v>3306</v>
      </c>
      <c r="J775" t="s">
        <v>3307</v>
      </c>
      <c r="K775" t="s">
        <v>89</v>
      </c>
      <c r="L775" s="6" t="str">
        <f>IF(ISBLANK(employee_data35[[#This Row],[ExitDate]]),"1","0")</f>
        <v>1</v>
      </c>
      <c r="M775" t="str">
        <f>IF(ISBLANK(employee_data35[[#This Row],[ExitDate]]),"Active","Tidak Active")</f>
        <v>Active</v>
      </c>
      <c r="N775" t="s">
        <v>52</v>
      </c>
      <c r="O775" t="s">
        <v>51</v>
      </c>
      <c r="P775" t="s">
        <v>63</v>
      </c>
      <c r="Q775" t="s">
        <v>36</v>
      </c>
      <c r="R775" t="s">
        <v>37</v>
      </c>
      <c r="S775" t="s">
        <v>38</v>
      </c>
      <c r="T775" t="s">
        <v>81</v>
      </c>
      <c r="U775" s="1">
        <v>28406</v>
      </c>
      <c r="V775" s="7" t="str">
        <f>CONCATENATE(employee_data35[[#This Row],[First-LastName]]&amp;" "&amp;employee_data35[[#This Row],[DOB]])</f>
        <v>Carlee-Foley 28406</v>
      </c>
      <c r="W775" t="s">
        <v>40</v>
      </c>
      <c r="X775" t="s">
        <v>83</v>
      </c>
      <c r="Y775" t="s">
        <v>42</v>
      </c>
      <c r="Z775">
        <v>62616</v>
      </c>
      <c r="AA775" t="s">
        <v>74</v>
      </c>
      <c r="AB775" t="s">
        <v>84</v>
      </c>
      <c r="AC775" t="s">
        <v>45</v>
      </c>
      <c r="AD775">
        <v>3</v>
      </c>
    </row>
    <row r="776" spans="1:30" x14ac:dyDescent="0.3">
      <c r="A776">
        <v>1201</v>
      </c>
      <c r="B776" t="s">
        <v>3308</v>
      </c>
      <c r="C776" t="s">
        <v>277</v>
      </c>
      <c r="D776" s="6" t="str">
        <f>CONCATENATE(employee_data35[[#This Row],[FirstName]], "-",employee_data35[[#This Row],[LastName]] )</f>
        <v>Sarahi-Dodson</v>
      </c>
      <c r="E776" s="1">
        <v>44662</v>
      </c>
      <c r="F776" s="1">
        <v>44830</v>
      </c>
      <c r="G776" s="7" t="str">
        <f>IF(ISBLANK(employee_data35[[#This Row],[ExitDate]]),"Yes","")</f>
        <v/>
      </c>
      <c r="H776" t="s">
        <v>28</v>
      </c>
      <c r="I776" t="s">
        <v>3309</v>
      </c>
      <c r="J776" t="s">
        <v>3310</v>
      </c>
      <c r="K776" t="s">
        <v>31</v>
      </c>
      <c r="L776" s="6" t="str">
        <f>IF(ISBLANK(employee_data35[[#This Row],[ExitDate]]),"1","0")</f>
        <v>0</v>
      </c>
      <c r="M776" t="str">
        <f>IF(ISBLANK(employee_data35[[#This Row],[ExitDate]]),"Active","Tidak Active")</f>
        <v>Tidak Active</v>
      </c>
      <c r="N776" t="s">
        <v>33</v>
      </c>
      <c r="O776" t="s">
        <v>51</v>
      </c>
      <c r="P776" t="s">
        <v>52</v>
      </c>
      <c r="Q776" t="s">
        <v>175</v>
      </c>
      <c r="R776" t="s">
        <v>3311</v>
      </c>
      <c r="S776" t="s">
        <v>38</v>
      </c>
      <c r="T776" t="s">
        <v>81</v>
      </c>
      <c r="U776" s="1">
        <v>19751</v>
      </c>
      <c r="V776" s="7" t="str">
        <f>CONCATENATE(employee_data35[[#This Row],[First-LastName]]&amp;" "&amp;employee_data35[[#This Row],[DOB]])</f>
        <v>Sarahi-Dodson 19751</v>
      </c>
      <c r="W776" t="s">
        <v>40</v>
      </c>
      <c r="X776" t="s">
        <v>292</v>
      </c>
      <c r="Y776" t="s">
        <v>55</v>
      </c>
      <c r="Z776">
        <v>53450</v>
      </c>
      <c r="AA776" t="s">
        <v>74</v>
      </c>
      <c r="AB776" t="s">
        <v>104</v>
      </c>
      <c r="AC776" t="s">
        <v>45</v>
      </c>
      <c r="AD776">
        <v>3</v>
      </c>
    </row>
    <row r="777" spans="1:30" x14ac:dyDescent="0.3">
      <c r="A777">
        <v>1202</v>
      </c>
      <c r="B777" t="s">
        <v>3312</v>
      </c>
      <c r="C777" t="s">
        <v>3313</v>
      </c>
      <c r="D777" s="6" t="str">
        <f>CONCATENATE(employee_data35[[#This Row],[FirstName]], "-",employee_data35[[#This Row],[LastName]] )</f>
        <v>Faith-Carey</v>
      </c>
      <c r="E777" s="1">
        <v>44805</v>
      </c>
      <c r="F777" s="1">
        <v>44897</v>
      </c>
      <c r="G777" s="7" t="str">
        <f>IF(ISBLANK(employee_data35[[#This Row],[ExitDate]]),"Yes","")</f>
        <v/>
      </c>
      <c r="H777" t="s">
        <v>28</v>
      </c>
      <c r="I777" t="s">
        <v>3314</v>
      </c>
      <c r="J777" t="s">
        <v>3315</v>
      </c>
      <c r="K777" t="s">
        <v>133</v>
      </c>
      <c r="L777" s="6" t="str">
        <f>IF(ISBLANK(employee_data35[[#This Row],[ExitDate]]),"1","0")</f>
        <v>0</v>
      </c>
      <c r="M777" t="str">
        <f>IF(ISBLANK(employee_data35[[#This Row],[ExitDate]]),"Active","Tidak Active")</f>
        <v>Tidak Active</v>
      </c>
      <c r="N777" t="s">
        <v>33</v>
      </c>
      <c r="O777" t="s">
        <v>64</v>
      </c>
      <c r="P777" t="s">
        <v>35</v>
      </c>
      <c r="Q777" t="s">
        <v>175</v>
      </c>
      <c r="R777" t="s">
        <v>3316</v>
      </c>
      <c r="S777" t="s">
        <v>38</v>
      </c>
      <c r="T777" t="s">
        <v>305</v>
      </c>
      <c r="U777" s="1">
        <v>30487</v>
      </c>
      <c r="V777" s="7" t="str">
        <f>CONCATENATE(employee_data35[[#This Row],[First-LastName]]&amp;" "&amp;employee_data35[[#This Row],[DOB]])</f>
        <v>Faith-Carey 30487</v>
      </c>
      <c r="W777" t="s">
        <v>40</v>
      </c>
      <c r="X777" t="s">
        <v>381</v>
      </c>
      <c r="Y777" t="s">
        <v>55</v>
      </c>
      <c r="Z777">
        <v>9799</v>
      </c>
      <c r="AA777" t="s">
        <v>43</v>
      </c>
      <c r="AB777" t="s">
        <v>44</v>
      </c>
      <c r="AC777" t="s">
        <v>45</v>
      </c>
      <c r="AD777">
        <v>3</v>
      </c>
    </row>
    <row r="778" spans="1:30" x14ac:dyDescent="0.3">
      <c r="A778">
        <v>1203</v>
      </c>
      <c r="B778" t="s">
        <v>3317</v>
      </c>
      <c r="C778" t="s">
        <v>2770</v>
      </c>
      <c r="D778" s="6" t="str">
        <f>CONCATENATE(employee_data35[[#This Row],[FirstName]], "-",employee_data35[[#This Row],[LastName]] )</f>
        <v>Mylie-Salazar</v>
      </c>
      <c r="E778" s="1">
        <v>43351</v>
      </c>
      <c r="F778" s="1"/>
      <c r="G778" s="7" t="str">
        <f>IF(ISBLANK(employee_data35[[#This Row],[ExitDate]]),"Yes","")</f>
        <v>Yes</v>
      </c>
      <c r="H778" t="s">
        <v>28</v>
      </c>
      <c r="I778" t="s">
        <v>3318</v>
      </c>
      <c r="J778" t="s">
        <v>3319</v>
      </c>
      <c r="K778" t="s">
        <v>50</v>
      </c>
      <c r="L778" s="6" t="str">
        <f>IF(ISBLANK(employee_data35[[#This Row],[ExitDate]]),"1","0")</f>
        <v>1</v>
      </c>
      <c r="M778" t="str">
        <f>IF(ISBLANK(employee_data35[[#This Row],[ExitDate]]),"Active","Tidak Active")</f>
        <v>Active</v>
      </c>
      <c r="N778" t="s">
        <v>33</v>
      </c>
      <c r="O778" t="s">
        <v>51</v>
      </c>
      <c r="P778" t="s">
        <v>52</v>
      </c>
      <c r="Q778" t="s">
        <v>36</v>
      </c>
      <c r="R778" t="s">
        <v>37</v>
      </c>
      <c r="S778" t="s">
        <v>38</v>
      </c>
      <c r="T778" t="s">
        <v>111</v>
      </c>
      <c r="U778" s="1">
        <v>31793</v>
      </c>
      <c r="V778" s="7" t="str">
        <f>CONCATENATE(employee_data35[[#This Row],[First-LastName]]&amp;" "&amp;employee_data35[[#This Row],[DOB]])</f>
        <v>Mylie-Salazar 31793</v>
      </c>
      <c r="W778" t="s">
        <v>40</v>
      </c>
      <c r="X778" t="s">
        <v>113</v>
      </c>
      <c r="Y778" t="s">
        <v>55</v>
      </c>
      <c r="Z778">
        <v>14153</v>
      </c>
      <c r="AA778" t="s">
        <v>43</v>
      </c>
      <c r="AB778" t="s">
        <v>104</v>
      </c>
      <c r="AC778" t="s">
        <v>45</v>
      </c>
      <c r="AD778">
        <v>3</v>
      </c>
    </row>
    <row r="779" spans="1:30" x14ac:dyDescent="0.3">
      <c r="A779">
        <v>1204</v>
      </c>
      <c r="B779" t="s">
        <v>3320</v>
      </c>
      <c r="C779" t="s">
        <v>1358</v>
      </c>
      <c r="D779" s="6" t="str">
        <f>CONCATENATE(employee_data35[[#This Row],[FirstName]], "-",employee_data35[[#This Row],[LastName]] )</f>
        <v>Pablo-Parker</v>
      </c>
      <c r="E779" s="1">
        <v>44889</v>
      </c>
      <c r="F779" s="1">
        <v>45143</v>
      </c>
      <c r="G779" s="7" t="str">
        <f>IF(ISBLANK(employee_data35[[#This Row],[ExitDate]]),"Yes","")</f>
        <v/>
      </c>
      <c r="H779" t="s">
        <v>28</v>
      </c>
      <c r="I779" t="s">
        <v>3321</v>
      </c>
      <c r="J779" t="s">
        <v>3322</v>
      </c>
      <c r="K779" t="s">
        <v>139</v>
      </c>
      <c r="L779" s="6" t="str">
        <f>IF(ISBLANK(employee_data35[[#This Row],[ExitDate]]),"1","0")</f>
        <v>0</v>
      </c>
      <c r="M779" t="str">
        <f>IF(ISBLANK(employee_data35[[#This Row],[ExitDate]]),"Active","Tidak Active")</f>
        <v>Tidak Active</v>
      </c>
      <c r="N779" t="s">
        <v>63</v>
      </c>
      <c r="O779" t="s">
        <v>64</v>
      </c>
      <c r="P779" t="s">
        <v>35</v>
      </c>
      <c r="Q779" t="s">
        <v>175</v>
      </c>
      <c r="R779" t="s">
        <v>3323</v>
      </c>
      <c r="S779" t="s">
        <v>38</v>
      </c>
      <c r="T779" t="s">
        <v>66</v>
      </c>
      <c r="U779" s="1">
        <v>17771</v>
      </c>
      <c r="V779" s="7" t="str">
        <f>CONCATENATE(employee_data35[[#This Row],[First-LastName]]&amp;" "&amp;employee_data35[[#This Row],[DOB]])</f>
        <v>Pablo-Parker 17771</v>
      </c>
      <c r="W779" t="s">
        <v>40</v>
      </c>
      <c r="X779" t="s">
        <v>708</v>
      </c>
      <c r="Y779" t="s">
        <v>55</v>
      </c>
      <c r="Z779">
        <v>76112</v>
      </c>
      <c r="AA779" t="s">
        <v>43</v>
      </c>
      <c r="AB779" t="s">
        <v>84</v>
      </c>
      <c r="AC779" t="s">
        <v>45</v>
      </c>
      <c r="AD779">
        <v>3</v>
      </c>
    </row>
    <row r="780" spans="1:30" x14ac:dyDescent="0.3">
      <c r="A780">
        <v>1205</v>
      </c>
      <c r="B780" t="s">
        <v>3324</v>
      </c>
      <c r="C780" t="s">
        <v>3325</v>
      </c>
      <c r="D780" s="6" t="str">
        <f>CONCATENATE(employee_data35[[#This Row],[FirstName]], "-",employee_data35[[#This Row],[LastName]] )</f>
        <v>Ulises-Shea</v>
      </c>
      <c r="E780" s="1">
        <v>44035</v>
      </c>
      <c r="F780" s="1"/>
      <c r="G780" s="7" t="str">
        <f>IF(ISBLANK(employee_data35[[#This Row],[ExitDate]]),"Yes","")</f>
        <v>Yes</v>
      </c>
      <c r="H780" t="s">
        <v>28</v>
      </c>
      <c r="I780" t="s">
        <v>3326</v>
      </c>
      <c r="J780" t="s">
        <v>3327</v>
      </c>
      <c r="K780" t="s">
        <v>80</v>
      </c>
      <c r="L780" s="6" t="str">
        <f>IF(ISBLANK(employee_data35[[#This Row],[ExitDate]]),"1","0")</f>
        <v>1</v>
      </c>
      <c r="M780" t="str">
        <f>IF(ISBLANK(employee_data35[[#This Row],[ExitDate]]),"Active","Tidak Active")</f>
        <v>Active</v>
      </c>
      <c r="N780" t="s">
        <v>63</v>
      </c>
      <c r="O780" t="s">
        <v>34</v>
      </c>
      <c r="P780" t="s">
        <v>52</v>
      </c>
      <c r="Q780" t="s">
        <v>36</v>
      </c>
      <c r="R780" t="s">
        <v>37</v>
      </c>
      <c r="S780" t="s">
        <v>38</v>
      </c>
      <c r="T780" t="s">
        <v>504</v>
      </c>
      <c r="U780" s="1">
        <v>20579</v>
      </c>
      <c r="V780" s="7" t="str">
        <f>CONCATENATE(employee_data35[[#This Row],[First-LastName]]&amp;" "&amp;employee_data35[[#This Row],[DOB]])</f>
        <v>Ulises-Shea 20579</v>
      </c>
      <c r="W780" t="s">
        <v>40</v>
      </c>
      <c r="X780" t="s">
        <v>3108</v>
      </c>
      <c r="Y780" t="s">
        <v>42</v>
      </c>
      <c r="Z780">
        <v>73101</v>
      </c>
      <c r="AA780" t="s">
        <v>56</v>
      </c>
      <c r="AB780" t="s">
        <v>75</v>
      </c>
      <c r="AC780" t="s">
        <v>45</v>
      </c>
      <c r="AD780">
        <v>3</v>
      </c>
    </row>
    <row r="781" spans="1:30" x14ac:dyDescent="0.3">
      <c r="A781">
        <v>1206</v>
      </c>
      <c r="B781" t="s">
        <v>3328</v>
      </c>
      <c r="C781" t="s">
        <v>107</v>
      </c>
      <c r="D781" s="6" t="str">
        <f>CONCATENATE(employee_data35[[#This Row],[FirstName]], "-",employee_data35[[#This Row],[LastName]] )</f>
        <v>Bethany-Terry</v>
      </c>
      <c r="E781" s="1">
        <v>43462</v>
      </c>
      <c r="F781" s="1">
        <v>45061</v>
      </c>
      <c r="G781" s="7" t="str">
        <f>IF(ISBLANK(employee_data35[[#This Row],[ExitDate]]),"Yes","")</f>
        <v/>
      </c>
      <c r="H781" t="s">
        <v>28</v>
      </c>
      <c r="I781" t="s">
        <v>3329</v>
      </c>
      <c r="J781" t="s">
        <v>3330</v>
      </c>
      <c r="K781" t="s">
        <v>168</v>
      </c>
      <c r="L781" s="6" t="str">
        <f>IF(ISBLANK(employee_data35[[#This Row],[ExitDate]]),"1","0")</f>
        <v>0</v>
      </c>
      <c r="M781" t="str">
        <f>IF(ISBLANK(employee_data35[[#This Row],[ExitDate]]),"Active","Tidak Active")</f>
        <v>Tidak Active</v>
      </c>
      <c r="N781" t="s">
        <v>52</v>
      </c>
      <c r="O781" t="s">
        <v>34</v>
      </c>
      <c r="P781" t="s">
        <v>52</v>
      </c>
      <c r="Q781" t="s">
        <v>175</v>
      </c>
      <c r="R781" t="s">
        <v>3331</v>
      </c>
      <c r="S781" t="s">
        <v>38</v>
      </c>
      <c r="T781" t="s">
        <v>111</v>
      </c>
      <c r="U781" s="1">
        <v>20500</v>
      </c>
      <c r="V781" s="7" t="str">
        <f>CONCATENATE(employee_data35[[#This Row],[First-LastName]]&amp;" "&amp;employee_data35[[#This Row],[DOB]])</f>
        <v>Bethany-Terry 20500</v>
      </c>
      <c r="W781" t="s">
        <v>40</v>
      </c>
      <c r="X781" t="s">
        <v>703</v>
      </c>
      <c r="Y781" t="s">
        <v>42</v>
      </c>
      <c r="Z781">
        <v>82378</v>
      </c>
      <c r="AA781" t="s">
        <v>43</v>
      </c>
      <c r="AB781" t="s">
        <v>104</v>
      </c>
      <c r="AC781" t="s">
        <v>45</v>
      </c>
      <c r="AD781">
        <v>3</v>
      </c>
    </row>
    <row r="782" spans="1:30" x14ac:dyDescent="0.3">
      <c r="A782">
        <v>1207</v>
      </c>
      <c r="B782" t="s">
        <v>2038</v>
      </c>
      <c r="C782" t="s">
        <v>3332</v>
      </c>
      <c r="D782" s="6" t="str">
        <f>CONCATENATE(employee_data35[[#This Row],[FirstName]], "-",employee_data35[[#This Row],[LastName]] )</f>
        <v>Kamari-Holloway</v>
      </c>
      <c r="E782" s="1">
        <v>43739</v>
      </c>
      <c r="F782" s="1"/>
      <c r="G782" s="7" t="str">
        <f>IF(ISBLANK(employee_data35[[#This Row],[ExitDate]]),"Yes","")</f>
        <v>Yes</v>
      </c>
      <c r="H782" t="s">
        <v>28</v>
      </c>
      <c r="I782" t="s">
        <v>3333</v>
      </c>
      <c r="J782" t="s">
        <v>3334</v>
      </c>
      <c r="K782" t="s">
        <v>98</v>
      </c>
      <c r="L782" s="6" t="str">
        <f>IF(ISBLANK(employee_data35[[#This Row],[ExitDate]]),"1","0")</f>
        <v>1</v>
      </c>
      <c r="M782" t="str">
        <f>IF(ISBLANK(employee_data35[[#This Row],[ExitDate]]),"Active","Tidak Active")</f>
        <v>Active</v>
      </c>
      <c r="N782" t="s">
        <v>33</v>
      </c>
      <c r="O782" t="s">
        <v>64</v>
      </c>
      <c r="P782" t="s">
        <v>63</v>
      </c>
      <c r="Q782" t="s">
        <v>36</v>
      </c>
      <c r="R782" t="s">
        <v>37</v>
      </c>
      <c r="S782" t="s">
        <v>38</v>
      </c>
      <c r="T782" t="s">
        <v>305</v>
      </c>
      <c r="U782" s="1">
        <v>20644</v>
      </c>
      <c r="V782" s="7" t="str">
        <f>CONCATENATE(employee_data35[[#This Row],[First-LastName]]&amp;" "&amp;employee_data35[[#This Row],[DOB]])</f>
        <v>Kamari-Holloway 20644</v>
      </c>
      <c r="W782" t="s">
        <v>40</v>
      </c>
      <c r="X782" t="s">
        <v>83</v>
      </c>
      <c r="Y782" t="s">
        <v>42</v>
      </c>
      <c r="Z782">
        <v>63878</v>
      </c>
      <c r="AA782" t="s">
        <v>43</v>
      </c>
      <c r="AB782" t="s">
        <v>104</v>
      </c>
      <c r="AC782" t="s">
        <v>45</v>
      </c>
      <c r="AD782">
        <v>3</v>
      </c>
    </row>
    <row r="783" spans="1:30" x14ac:dyDescent="0.3">
      <c r="A783">
        <v>1208</v>
      </c>
      <c r="B783" t="s">
        <v>2801</v>
      </c>
      <c r="C783" t="s">
        <v>578</v>
      </c>
      <c r="D783" s="6" t="str">
        <f>CONCATENATE(employee_data35[[#This Row],[FirstName]], "-",employee_data35[[#This Row],[LastName]] )</f>
        <v>Jazlene-Mcdaniel</v>
      </c>
      <c r="E783" s="1">
        <v>43694</v>
      </c>
      <c r="F783" s="1">
        <v>43763</v>
      </c>
      <c r="G783" s="7" t="str">
        <f>IF(ISBLANK(employee_data35[[#This Row],[ExitDate]]),"Yes","")</f>
        <v/>
      </c>
      <c r="H783" t="s">
        <v>3019</v>
      </c>
      <c r="I783" t="s">
        <v>3335</v>
      </c>
      <c r="J783" t="s">
        <v>3336</v>
      </c>
      <c r="K783" t="s">
        <v>118</v>
      </c>
      <c r="L783" s="6" t="str">
        <f>IF(ISBLANK(employee_data35[[#This Row],[ExitDate]]),"1","0")</f>
        <v>0</v>
      </c>
      <c r="M783" t="str">
        <f>IF(ISBLANK(employee_data35[[#This Row],[ExitDate]]),"Active","Tidak Active")</f>
        <v>Tidak Active</v>
      </c>
      <c r="N783" t="s">
        <v>33</v>
      </c>
      <c r="O783" t="s">
        <v>51</v>
      </c>
      <c r="P783" t="s">
        <v>52</v>
      </c>
      <c r="Q783" t="s">
        <v>140</v>
      </c>
      <c r="R783" t="s">
        <v>3337</v>
      </c>
      <c r="S783" t="s">
        <v>38</v>
      </c>
      <c r="T783" t="s">
        <v>305</v>
      </c>
      <c r="U783" s="1">
        <v>29219</v>
      </c>
      <c r="V783" s="7" t="str">
        <f>CONCATENATE(employee_data35[[#This Row],[First-LastName]]&amp;" "&amp;employee_data35[[#This Row],[DOB]])</f>
        <v>Jazlene-Mcdaniel 29219</v>
      </c>
      <c r="W783" t="s">
        <v>40</v>
      </c>
      <c r="X783" t="s">
        <v>83</v>
      </c>
      <c r="Y783" t="s">
        <v>42</v>
      </c>
      <c r="Z783">
        <v>59862</v>
      </c>
      <c r="AA783" t="s">
        <v>93</v>
      </c>
      <c r="AB783" t="s">
        <v>75</v>
      </c>
      <c r="AC783" t="s">
        <v>45</v>
      </c>
      <c r="AD783">
        <v>3</v>
      </c>
    </row>
    <row r="784" spans="1:30" x14ac:dyDescent="0.3">
      <c r="A784">
        <v>1209</v>
      </c>
      <c r="B784" t="s">
        <v>3338</v>
      </c>
      <c r="C784" t="s">
        <v>2102</v>
      </c>
      <c r="D784" s="6" t="str">
        <f>CONCATENATE(employee_data35[[#This Row],[FirstName]], "-",employee_data35[[#This Row],[LastName]] )</f>
        <v>Dane-Kelly</v>
      </c>
      <c r="E784" s="1">
        <v>45077</v>
      </c>
      <c r="F784" s="1"/>
      <c r="G784" s="7" t="str">
        <f>IF(ISBLANK(employee_data35[[#This Row],[ExitDate]]),"Yes","")</f>
        <v>Yes</v>
      </c>
      <c r="H784" t="s">
        <v>3019</v>
      </c>
      <c r="I784" t="s">
        <v>3339</v>
      </c>
      <c r="J784" t="s">
        <v>3340</v>
      </c>
      <c r="K784" t="s">
        <v>62</v>
      </c>
      <c r="L784" s="6" t="str">
        <f>IF(ISBLANK(employee_data35[[#This Row],[ExitDate]]),"1","0")</f>
        <v>1</v>
      </c>
      <c r="M784" t="str">
        <f>IF(ISBLANK(employee_data35[[#This Row],[ExitDate]]),"Active","Tidak Active")</f>
        <v>Active</v>
      </c>
      <c r="N784" t="s">
        <v>52</v>
      </c>
      <c r="O784" t="s">
        <v>51</v>
      </c>
      <c r="P784" t="s">
        <v>52</v>
      </c>
      <c r="Q784" t="s">
        <v>36</v>
      </c>
      <c r="R784" t="s">
        <v>37</v>
      </c>
      <c r="S784" t="s">
        <v>38</v>
      </c>
      <c r="T784" t="s">
        <v>305</v>
      </c>
      <c r="U784" s="1">
        <v>36315</v>
      </c>
      <c r="V784" s="7" t="str">
        <f>CONCATENATE(employee_data35[[#This Row],[First-LastName]]&amp;" "&amp;employee_data35[[#This Row],[DOB]])</f>
        <v>Dane-Kelly 36315</v>
      </c>
      <c r="W784" t="s">
        <v>40</v>
      </c>
      <c r="X784" t="s">
        <v>226</v>
      </c>
      <c r="Y784" t="s">
        <v>42</v>
      </c>
      <c r="Z784">
        <v>23252</v>
      </c>
      <c r="AA784" t="s">
        <v>74</v>
      </c>
      <c r="AB784" t="s">
        <v>84</v>
      </c>
      <c r="AC784" t="s">
        <v>45</v>
      </c>
      <c r="AD784">
        <v>3</v>
      </c>
    </row>
    <row r="785" spans="1:30" x14ac:dyDescent="0.3">
      <c r="A785">
        <v>1210</v>
      </c>
      <c r="B785" t="s">
        <v>3341</v>
      </c>
      <c r="C785" t="s">
        <v>3342</v>
      </c>
      <c r="D785" s="6" t="str">
        <f>CONCATENATE(employee_data35[[#This Row],[FirstName]], "-",employee_data35[[#This Row],[LastName]] )</f>
        <v>Camila-Dunn</v>
      </c>
      <c r="E785" s="1">
        <v>44173</v>
      </c>
      <c r="F785" s="1">
        <v>45087</v>
      </c>
      <c r="G785" s="7" t="str">
        <f>IF(ISBLANK(employee_data35[[#This Row],[ExitDate]]),"Yes","")</f>
        <v/>
      </c>
      <c r="H785" t="s">
        <v>3019</v>
      </c>
      <c r="I785" t="s">
        <v>3343</v>
      </c>
      <c r="J785" t="s">
        <v>3344</v>
      </c>
      <c r="K785" t="s">
        <v>89</v>
      </c>
      <c r="L785" s="6" t="str">
        <f>IF(ISBLANK(employee_data35[[#This Row],[ExitDate]]),"1","0")</f>
        <v>0</v>
      </c>
      <c r="M785" t="str">
        <f>IF(ISBLANK(employee_data35[[#This Row],[ExitDate]]),"Active","Tidak Active")</f>
        <v>Tidak Active</v>
      </c>
      <c r="N785" t="s">
        <v>63</v>
      </c>
      <c r="O785" t="s">
        <v>64</v>
      </c>
      <c r="P785" t="s">
        <v>52</v>
      </c>
      <c r="Q785" t="s">
        <v>99</v>
      </c>
      <c r="R785" t="s">
        <v>3345</v>
      </c>
      <c r="S785" t="s">
        <v>38</v>
      </c>
      <c r="T785" t="s">
        <v>90</v>
      </c>
      <c r="U785" s="1">
        <v>17891</v>
      </c>
      <c r="V785" s="7" t="str">
        <f>CONCATENATE(employee_data35[[#This Row],[First-LastName]]&amp;" "&amp;employee_data35[[#This Row],[DOB]])</f>
        <v>Camila-Dunn 17891</v>
      </c>
      <c r="W785" t="s">
        <v>40</v>
      </c>
      <c r="X785" t="s">
        <v>582</v>
      </c>
      <c r="Y785" t="s">
        <v>42</v>
      </c>
      <c r="Z785">
        <v>91039</v>
      </c>
      <c r="AA785" t="s">
        <v>128</v>
      </c>
      <c r="AB785" t="s">
        <v>104</v>
      </c>
      <c r="AC785" t="s">
        <v>45</v>
      </c>
      <c r="AD785">
        <v>3</v>
      </c>
    </row>
    <row r="786" spans="1:30" x14ac:dyDescent="0.3">
      <c r="A786">
        <v>1211</v>
      </c>
      <c r="B786" t="s">
        <v>3346</v>
      </c>
      <c r="C786" t="s">
        <v>2644</v>
      </c>
      <c r="D786" s="6" t="str">
        <f>CONCATENATE(employee_data35[[#This Row],[FirstName]], "-",employee_data35[[#This Row],[LastName]] )</f>
        <v>Aurora-Frederick</v>
      </c>
      <c r="E786" s="1">
        <v>43409</v>
      </c>
      <c r="F786" s="1">
        <v>45008</v>
      </c>
      <c r="G786" s="7" t="str">
        <f>IF(ISBLANK(employee_data35[[#This Row],[ExitDate]]),"Yes","")</f>
        <v/>
      </c>
      <c r="H786" t="s">
        <v>728</v>
      </c>
      <c r="I786" t="s">
        <v>3347</v>
      </c>
      <c r="J786" t="s">
        <v>3348</v>
      </c>
      <c r="K786" t="s">
        <v>31</v>
      </c>
      <c r="L786" s="6" t="str">
        <f>IF(ISBLANK(employee_data35[[#This Row],[ExitDate]]),"1","0")</f>
        <v>0</v>
      </c>
      <c r="M786" t="str">
        <f>IF(ISBLANK(employee_data35[[#This Row],[ExitDate]]),"Active","Tidak Active")</f>
        <v>Tidak Active</v>
      </c>
      <c r="N786" t="s">
        <v>52</v>
      </c>
      <c r="O786" t="s">
        <v>64</v>
      </c>
      <c r="P786" t="s">
        <v>52</v>
      </c>
      <c r="Q786" t="s">
        <v>175</v>
      </c>
      <c r="R786" t="s">
        <v>3349</v>
      </c>
      <c r="S786" t="s">
        <v>38</v>
      </c>
      <c r="T786" t="s">
        <v>90</v>
      </c>
      <c r="U786" s="1">
        <v>29931</v>
      </c>
      <c r="V786" s="7" t="str">
        <f>CONCATENATE(employee_data35[[#This Row],[First-LastName]]&amp;" "&amp;employee_data35[[#This Row],[DOB]])</f>
        <v>Aurora-Frederick 29931</v>
      </c>
      <c r="W786" t="s">
        <v>40</v>
      </c>
      <c r="X786" t="s">
        <v>150</v>
      </c>
      <c r="Y786" t="s">
        <v>55</v>
      </c>
      <c r="Z786">
        <v>37834</v>
      </c>
      <c r="AA786" t="s">
        <v>74</v>
      </c>
      <c r="AB786" t="s">
        <v>44</v>
      </c>
      <c r="AC786" t="s">
        <v>45</v>
      </c>
      <c r="AD786">
        <v>3</v>
      </c>
    </row>
    <row r="787" spans="1:30" x14ac:dyDescent="0.3">
      <c r="A787">
        <v>1212</v>
      </c>
      <c r="B787" t="s">
        <v>3350</v>
      </c>
      <c r="C787" t="s">
        <v>3351</v>
      </c>
      <c r="D787" s="6" t="str">
        <f>CONCATENATE(employee_data35[[#This Row],[FirstName]], "-",employee_data35[[#This Row],[LastName]] )</f>
        <v>Caylee-Nunez</v>
      </c>
      <c r="E787" s="1">
        <v>44069</v>
      </c>
      <c r="F787" s="1">
        <v>45021</v>
      </c>
      <c r="G787" s="7" t="str">
        <f>IF(ISBLANK(employee_data35[[#This Row],[ExitDate]]),"Yes","")</f>
        <v/>
      </c>
      <c r="H787" t="s">
        <v>728</v>
      </c>
      <c r="I787" t="s">
        <v>3352</v>
      </c>
      <c r="J787" t="s">
        <v>3353</v>
      </c>
      <c r="K787" t="s">
        <v>50</v>
      </c>
      <c r="L787" s="6" t="str">
        <f>IF(ISBLANK(employee_data35[[#This Row],[ExitDate]]),"1","0")</f>
        <v>0</v>
      </c>
      <c r="M787" t="str">
        <f>IF(ISBLANK(employee_data35[[#This Row],[ExitDate]]),"Active","Tidak Active")</f>
        <v>Tidak Active</v>
      </c>
      <c r="N787" t="s">
        <v>33</v>
      </c>
      <c r="O787" t="s">
        <v>34</v>
      </c>
      <c r="P787" t="s">
        <v>63</v>
      </c>
      <c r="Q787" t="s">
        <v>175</v>
      </c>
      <c r="R787" t="s">
        <v>3354</v>
      </c>
      <c r="S787" t="s">
        <v>38</v>
      </c>
      <c r="T787" t="s">
        <v>111</v>
      </c>
      <c r="U787" s="1">
        <v>30555</v>
      </c>
      <c r="V787" s="7" t="str">
        <f>CONCATENATE(employee_data35[[#This Row],[First-LastName]]&amp;" "&amp;employee_data35[[#This Row],[DOB]])</f>
        <v>Caylee-Nunez 30555</v>
      </c>
      <c r="W787" t="s">
        <v>40</v>
      </c>
      <c r="X787" t="s">
        <v>419</v>
      </c>
      <c r="Y787" t="s">
        <v>42</v>
      </c>
      <c r="Z787">
        <v>46678</v>
      </c>
      <c r="AA787" t="s">
        <v>56</v>
      </c>
      <c r="AB787" t="s">
        <v>75</v>
      </c>
      <c r="AC787" t="s">
        <v>45</v>
      </c>
      <c r="AD787">
        <v>3</v>
      </c>
    </row>
    <row r="788" spans="1:30" x14ac:dyDescent="0.3">
      <c r="A788">
        <v>1213</v>
      </c>
      <c r="B788" t="s">
        <v>3355</v>
      </c>
      <c r="C788" t="s">
        <v>3356</v>
      </c>
      <c r="D788" s="6" t="str">
        <f>CONCATENATE(employee_data35[[#This Row],[FirstName]], "-",employee_data35[[#This Row],[LastName]] )</f>
        <v>Tamia-Sharp</v>
      </c>
      <c r="E788" s="1">
        <v>43884</v>
      </c>
      <c r="F788" s="1"/>
      <c r="G788" s="7" t="str">
        <f>IF(ISBLANK(employee_data35[[#This Row],[ExitDate]]),"Yes","")</f>
        <v>Yes</v>
      </c>
      <c r="H788" t="s">
        <v>728</v>
      </c>
      <c r="I788" t="s">
        <v>3357</v>
      </c>
      <c r="J788" t="s">
        <v>3358</v>
      </c>
      <c r="K788" t="s">
        <v>139</v>
      </c>
      <c r="L788" s="6" t="str">
        <f>IF(ISBLANK(employee_data35[[#This Row],[ExitDate]]),"1","0")</f>
        <v>1</v>
      </c>
      <c r="M788" t="str">
        <f>IF(ISBLANK(employee_data35[[#This Row],[ExitDate]]),"Active","Tidak Active")</f>
        <v>Active</v>
      </c>
      <c r="N788" t="s">
        <v>52</v>
      </c>
      <c r="O788" t="s">
        <v>51</v>
      </c>
      <c r="P788" t="s">
        <v>52</v>
      </c>
      <c r="Q788" t="s">
        <v>36</v>
      </c>
      <c r="R788" t="s">
        <v>37</v>
      </c>
      <c r="S788" t="s">
        <v>38</v>
      </c>
      <c r="T788" t="s">
        <v>177</v>
      </c>
      <c r="U788" s="1">
        <v>31858</v>
      </c>
      <c r="V788" s="7" t="str">
        <f>CONCATENATE(employee_data35[[#This Row],[First-LastName]]&amp;" "&amp;employee_data35[[#This Row],[DOB]])</f>
        <v>Tamia-Sharp 31858</v>
      </c>
      <c r="W788" t="s">
        <v>40</v>
      </c>
      <c r="X788" t="s">
        <v>178</v>
      </c>
      <c r="Y788" t="s">
        <v>42</v>
      </c>
      <c r="Z788">
        <v>41849</v>
      </c>
      <c r="AA788" t="s">
        <v>43</v>
      </c>
      <c r="AB788" t="s">
        <v>84</v>
      </c>
      <c r="AC788" t="s">
        <v>45</v>
      </c>
      <c r="AD788">
        <v>3</v>
      </c>
    </row>
    <row r="789" spans="1:30" x14ac:dyDescent="0.3">
      <c r="A789">
        <v>1214</v>
      </c>
      <c r="B789" t="s">
        <v>3359</v>
      </c>
      <c r="C789" t="s">
        <v>2260</v>
      </c>
      <c r="D789" s="6" t="str">
        <f>CONCATENATE(employee_data35[[#This Row],[FirstName]], "-",employee_data35[[#This Row],[LastName]] )</f>
        <v>Jaliyah-Gamble</v>
      </c>
      <c r="E789" s="1">
        <v>44604</v>
      </c>
      <c r="F789" s="1"/>
      <c r="G789" s="7" t="str">
        <f>IF(ISBLANK(employee_data35[[#This Row],[ExitDate]]),"Yes","")</f>
        <v>Yes</v>
      </c>
      <c r="H789" t="s">
        <v>728</v>
      </c>
      <c r="I789" t="s">
        <v>3360</v>
      </c>
      <c r="J789" t="s">
        <v>3361</v>
      </c>
      <c r="K789" t="s">
        <v>118</v>
      </c>
      <c r="L789" s="6" t="str">
        <f>IF(ISBLANK(employee_data35[[#This Row],[ExitDate]]),"1","0")</f>
        <v>1</v>
      </c>
      <c r="M789" t="str">
        <f>IF(ISBLANK(employee_data35[[#This Row],[ExitDate]]),"Active","Tidak Active")</f>
        <v>Active</v>
      </c>
      <c r="N789" t="s">
        <v>63</v>
      </c>
      <c r="O789" t="s">
        <v>64</v>
      </c>
      <c r="P789" t="s">
        <v>63</v>
      </c>
      <c r="Q789" t="s">
        <v>36</v>
      </c>
      <c r="R789" t="s">
        <v>37</v>
      </c>
      <c r="S789" t="s">
        <v>38</v>
      </c>
      <c r="T789" t="s">
        <v>148</v>
      </c>
      <c r="U789" s="1">
        <v>24734</v>
      </c>
      <c r="V789" s="7" t="str">
        <f>CONCATENATE(employee_data35[[#This Row],[First-LastName]]&amp;" "&amp;employee_data35[[#This Row],[DOB]])</f>
        <v>Jaliyah-Gamble 24734</v>
      </c>
      <c r="W789" t="s">
        <v>40</v>
      </c>
      <c r="X789" t="s">
        <v>150</v>
      </c>
      <c r="Y789" t="s">
        <v>42</v>
      </c>
      <c r="Z789">
        <v>16422</v>
      </c>
      <c r="AA789" t="s">
        <v>128</v>
      </c>
      <c r="AB789" t="s">
        <v>104</v>
      </c>
      <c r="AC789" t="s">
        <v>45</v>
      </c>
      <c r="AD789">
        <v>3</v>
      </c>
    </row>
    <row r="790" spans="1:30" x14ac:dyDescent="0.3">
      <c r="A790">
        <v>1215</v>
      </c>
      <c r="B790" t="s">
        <v>3362</v>
      </c>
      <c r="C790" t="s">
        <v>1641</v>
      </c>
      <c r="D790" s="6" t="str">
        <f>CONCATENATE(employee_data35[[#This Row],[FirstName]], "-",employee_data35[[#This Row],[LastName]] )</f>
        <v>Xander-Savage</v>
      </c>
      <c r="E790" s="1">
        <v>43874</v>
      </c>
      <c r="F790" s="1"/>
      <c r="G790" s="7" t="str">
        <f>IF(ISBLANK(employee_data35[[#This Row],[ExitDate]]),"Yes","")</f>
        <v>Yes</v>
      </c>
      <c r="H790" t="s">
        <v>728</v>
      </c>
      <c r="I790" t="s">
        <v>3363</v>
      </c>
      <c r="J790" t="s">
        <v>3364</v>
      </c>
      <c r="K790" t="s">
        <v>62</v>
      </c>
      <c r="L790" s="6" t="str">
        <f>IF(ISBLANK(employee_data35[[#This Row],[ExitDate]]),"1","0")</f>
        <v>1</v>
      </c>
      <c r="M790" t="str">
        <f>IF(ISBLANK(employee_data35[[#This Row],[ExitDate]]),"Active","Tidak Active")</f>
        <v>Active</v>
      </c>
      <c r="N790" t="s">
        <v>33</v>
      </c>
      <c r="O790" t="s">
        <v>34</v>
      </c>
      <c r="P790" t="s">
        <v>35</v>
      </c>
      <c r="Q790" t="s">
        <v>36</v>
      </c>
      <c r="R790" t="s">
        <v>37</v>
      </c>
      <c r="S790" t="s">
        <v>38</v>
      </c>
      <c r="T790" t="s">
        <v>53</v>
      </c>
      <c r="U790" s="1">
        <v>30515</v>
      </c>
      <c r="V790" s="7" t="str">
        <f>CONCATENATE(employee_data35[[#This Row],[First-LastName]]&amp;" "&amp;employee_data35[[#This Row],[DOB]])</f>
        <v>Xander-Savage 30515</v>
      </c>
      <c r="W790" t="s">
        <v>40</v>
      </c>
      <c r="X790" t="s">
        <v>83</v>
      </c>
      <c r="Y790" t="s">
        <v>42</v>
      </c>
      <c r="Z790">
        <v>79625</v>
      </c>
      <c r="AA790" t="s">
        <v>128</v>
      </c>
      <c r="AB790" t="s">
        <v>44</v>
      </c>
      <c r="AC790" t="s">
        <v>45</v>
      </c>
      <c r="AD790">
        <v>3</v>
      </c>
    </row>
    <row r="791" spans="1:30" x14ac:dyDescent="0.3">
      <c r="A791">
        <v>1216</v>
      </c>
      <c r="B791" t="s">
        <v>1063</v>
      </c>
      <c r="C791" t="s">
        <v>3365</v>
      </c>
      <c r="D791" s="6" t="str">
        <f>CONCATENATE(employee_data35[[#This Row],[FirstName]], "-",employee_data35[[#This Row],[LastName]] )</f>
        <v>Marc-Crosby</v>
      </c>
      <c r="E791" s="1">
        <v>44972</v>
      </c>
      <c r="F791" s="1">
        <v>44994</v>
      </c>
      <c r="G791" s="7" t="str">
        <f>IF(ISBLANK(employee_data35[[#This Row],[ExitDate]]),"Yes","")</f>
        <v/>
      </c>
      <c r="H791" t="s">
        <v>28</v>
      </c>
      <c r="I791" t="s">
        <v>3366</v>
      </c>
      <c r="J791" t="s">
        <v>3367</v>
      </c>
      <c r="K791" t="s">
        <v>168</v>
      </c>
      <c r="L791" s="6" t="str">
        <f>IF(ISBLANK(employee_data35[[#This Row],[ExitDate]]),"1","0")</f>
        <v>0</v>
      </c>
      <c r="M791" t="str">
        <f>IF(ISBLANK(employee_data35[[#This Row],[ExitDate]]),"Active","Tidak Active")</f>
        <v>Tidak Active</v>
      </c>
      <c r="N791" t="s">
        <v>52</v>
      </c>
      <c r="O791" t="s">
        <v>64</v>
      </c>
      <c r="P791" t="s">
        <v>52</v>
      </c>
      <c r="Q791" t="s">
        <v>175</v>
      </c>
      <c r="R791" t="s">
        <v>3368</v>
      </c>
      <c r="S791" t="s">
        <v>38</v>
      </c>
      <c r="T791" t="s">
        <v>81</v>
      </c>
      <c r="U791" s="1">
        <v>31582</v>
      </c>
      <c r="V791" s="7" t="str">
        <f>CONCATENATE(employee_data35[[#This Row],[First-LastName]]&amp;" "&amp;employee_data35[[#This Row],[DOB]])</f>
        <v>Marc-Crosby 31582</v>
      </c>
      <c r="W791" t="s">
        <v>40</v>
      </c>
      <c r="X791" t="s">
        <v>103</v>
      </c>
      <c r="Y791" t="s">
        <v>42</v>
      </c>
      <c r="Z791">
        <v>11159</v>
      </c>
      <c r="AA791" t="s">
        <v>93</v>
      </c>
      <c r="AB791" t="s">
        <v>75</v>
      </c>
      <c r="AC791" t="s">
        <v>45</v>
      </c>
      <c r="AD791">
        <v>3</v>
      </c>
    </row>
    <row r="792" spans="1:30" x14ac:dyDescent="0.3">
      <c r="A792">
        <v>1217</v>
      </c>
      <c r="B792" t="s">
        <v>546</v>
      </c>
      <c r="C792" t="s">
        <v>452</v>
      </c>
      <c r="D792" s="6" t="str">
        <f>CONCATENATE(employee_data35[[#This Row],[FirstName]], "-",employee_data35[[#This Row],[LastName]] )</f>
        <v>Marques-Zimmerman</v>
      </c>
      <c r="E792" s="1">
        <v>43802</v>
      </c>
      <c r="F792" s="1">
        <v>44439</v>
      </c>
      <c r="G792" s="7" t="str">
        <f>IF(ISBLANK(employee_data35[[#This Row],[ExitDate]]),"Yes","")</f>
        <v/>
      </c>
      <c r="H792" t="s">
        <v>28</v>
      </c>
      <c r="I792" t="s">
        <v>3369</v>
      </c>
      <c r="J792" t="s">
        <v>3370</v>
      </c>
      <c r="K792" t="s">
        <v>133</v>
      </c>
      <c r="L792" s="6" t="str">
        <f>IF(ISBLANK(employee_data35[[#This Row],[ExitDate]]),"1","0")</f>
        <v>0</v>
      </c>
      <c r="M792" t="str">
        <f>IF(ISBLANK(employee_data35[[#This Row],[ExitDate]]),"Active","Tidak Active")</f>
        <v>Tidak Active</v>
      </c>
      <c r="N792" t="s">
        <v>63</v>
      </c>
      <c r="O792" t="s">
        <v>64</v>
      </c>
      <c r="P792" t="s">
        <v>52</v>
      </c>
      <c r="Q792" t="s">
        <v>175</v>
      </c>
      <c r="R792" t="s">
        <v>3371</v>
      </c>
      <c r="S792" t="s">
        <v>38</v>
      </c>
      <c r="T792" t="s">
        <v>305</v>
      </c>
      <c r="U792" s="1">
        <v>22114</v>
      </c>
      <c r="V792" s="7" t="str">
        <f>CONCATENATE(employee_data35[[#This Row],[First-LastName]]&amp;" "&amp;employee_data35[[#This Row],[DOB]])</f>
        <v>Marques-Zimmerman 22114</v>
      </c>
      <c r="W792" t="s">
        <v>40</v>
      </c>
      <c r="X792" t="s">
        <v>708</v>
      </c>
      <c r="Y792" t="s">
        <v>55</v>
      </c>
      <c r="Z792">
        <v>52300</v>
      </c>
      <c r="AA792" t="s">
        <v>128</v>
      </c>
      <c r="AB792" t="s">
        <v>75</v>
      </c>
      <c r="AC792" t="s">
        <v>45</v>
      </c>
      <c r="AD792">
        <v>3</v>
      </c>
    </row>
    <row r="793" spans="1:30" x14ac:dyDescent="0.3">
      <c r="A793">
        <v>1218</v>
      </c>
      <c r="B793" t="s">
        <v>3372</v>
      </c>
      <c r="C793" t="s">
        <v>2770</v>
      </c>
      <c r="D793" s="6" t="str">
        <f>CONCATENATE(employee_data35[[#This Row],[FirstName]], "-",employee_data35[[#This Row],[LastName]] )</f>
        <v>Livia-Salazar</v>
      </c>
      <c r="E793" s="1">
        <v>43465</v>
      </c>
      <c r="F793" s="1"/>
      <c r="G793" s="7" t="str">
        <f>IF(ISBLANK(employee_data35[[#This Row],[ExitDate]]),"Yes","")</f>
        <v>Yes</v>
      </c>
      <c r="H793" t="s">
        <v>28</v>
      </c>
      <c r="I793" t="s">
        <v>3373</v>
      </c>
      <c r="J793" t="s">
        <v>3374</v>
      </c>
      <c r="K793" t="s">
        <v>98</v>
      </c>
      <c r="L793" s="6" t="str">
        <f>IF(ISBLANK(employee_data35[[#This Row],[ExitDate]]),"1","0")</f>
        <v>1</v>
      </c>
      <c r="M793" t="str">
        <f>IF(ISBLANK(employee_data35[[#This Row],[ExitDate]]),"Active","Tidak Active")</f>
        <v>Active</v>
      </c>
      <c r="N793" t="s">
        <v>63</v>
      </c>
      <c r="O793" t="s">
        <v>64</v>
      </c>
      <c r="P793" t="s">
        <v>35</v>
      </c>
      <c r="Q793" t="s">
        <v>36</v>
      </c>
      <c r="R793" t="s">
        <v>37</v>
      </c>
      <c r="S793" t="s">
        <v>38</v>
      </c>
      <c r="T793" t="s">
        <v>81</v>
      </c>
      <c r="U793" s="1">
        <v>27317</v>
      </c>
      <c r="V793" s="7" t="str">
        <f>CONCATENATE(employee_data35[[#This Row],[First-LastName]]&amp;" "&amp;employee_data35[[#This Row],[DOB]])</f>
        <v>Livia-Salazar 27317</v>
      </c>
      <c r="W793" t="s">
        <v>40</v>
      </c>
      <c r="X793" t="s">
        <v>654</v>
      </c>
      <c r="Y793" t="s">
        <v>42</v>
      </c>
      <c r="Z793">
        <v>32620</v>
      </c>
      <c r="AA793" t="s">
        <v>93</v>
      </c>
      <c r="AB793" t="s">
        <v>84</v>
      </c>
      <c r="AC793" t="s">
        <v>45</v>
      </c>
      <c r="AD793">
        <v>3</v>
      </c>
    </row>
    <row r="794" spans="1:30" x14ac:dyDescent="0.3">
      <c r="A794">
        <v>1219</v>
      </c>
      <c r="B794" t="s">
        <v>2059</v>
      </c>
      <c r="C794" t="s">
        <v>3375</v>
      </c>
      <c r="D794" s="6" t="str">
        <f>CONCATENATE(employee_data35[[#This Row],[FirstName]], "-",employee_data35[[#This Row],[LastName]] )</f>
        <v>Alana-Choi</v>
      </c>
      <c r="E794" s="1">
        <v>43846</v>
      </c>
      <c r="F794" s="1">
        <v>44236</v>
      </c>
      <c r="G794" s="7" t="str">
        <f>IF(ISBLANK(employee_data35[[#This Row],[ExitDate]]),"Yes","")</f>
        <v/>
      </c>
      <c r="H794" t="s">
        <v>28</v>
      </c>
      <c r="I794" t="s">
        <v>3376</v>
      </c>
      <c r="J794" t="s">
        <v>3377</v>
      </c>
      <c r="K794" t="s">
        <v>89</v>
      </c>
      <c r="L794" s="6" t="str">
        <f>IF(ISBLANK(employee_data35[[#This Row],[ExitDate]]),"1","0")</f>
        <v>0</v>
      </c>
      <c r="M794" t="str">
        <f>IF(ISBLANK(employee_data35[[#This Row],[ExitDate]]),"Active","Tidak Active")</f>
        <v>Tidak Active</v>
      </c>
      <c r="N794" t="s">
        <v>52</v>
      </c>
      <c r="O794" t="s">
        <v>64</v>
      </c>
      <c r="P794" t="s">
        <v>52</v>
      </c>
      <c r="Q794" t="s">
        <v>175</v>
      </c>
      <c r="R794" t="s">
        <v>3378</v>
      </c>
      <c r="S794" t="s">
        <v>38</v>
      </c>
      <c r="T794" t="s">
        <v>111</v>
      </c>
      <c r="U794" s="1">
        <v>27069</v>
      </c>
      <c r="V794" s="7" t="str">
        <f>CONCATENATE(employee_data35[[#This Row],[First-LastName]]&amp;" "&amp;employee_data35[[#This Row],[DOB]])</f>
        <v>Alana-Choi 27069</v>
      </c>
      <c r="W794" t="s">
        <v>40</v>
      </c>
      <c r="X794" t="s">
        <v>113</v>
      </c>
      <c r="Y794" t="s">
        <v>42</v>
      </c>
      <c r="Z794">
        <v>83986</v>
      </c>
      <c r="AA794" t="s">
        <v>56</v>
      </c>
      <c r="AB794" t="s">
        <v>84</v>
      </c>
      <c r="AC794" t="s">
        <v>45</v>
      </c>
      <c r="AD794">
        <v>3</v>
      </c>
    </row>
    <row r="795" spans="1:30" x14ac:dyDescent="0.3">
      <c r="A795">
        <v>1220</v>
      </c>
      <c r="B795" t="s">
        <v>3379</v>
      </c>
      <c r="C795" t="s">
        <v>3380</v>
      </c>
      <c r="D795" s="6" t="str">
        <f>CONCATENATE(employee_data35[[#This Row],[FirstName]], "-",employee_data35[[#This Row],[LastName]] )</f>
        <v>Levi-Lawson</v>
      </c>
      <c r="E795" s="1">
        <v>43424</v>
      </c>
      <c r="F795" s="1">
        <v>43870</v>
      </c>
      <c r="G795" s="7" t="str">
        <f>IF(ISBLANK(employee_data35[[#This Row],[ExitDate]]),"Yes","")</f>
        <v/>
      </c>
      <c r="H795" t="s">
        <v>28</v>
      </c>
      <c r="I795" t="s">
        <v>3381</v>
      </c>
      <c r="J795" t="s">
        <v>3382</v>
      </c>
      <c r="K795" t="s">
        <v>31</v>
      </c>
      <c r="L795" s="6" t="str">
        <f>IF(ISBLANK(employee_data35[[#This Row],[ExitDate]]),"1","0")</f>
        <v>0</v>
      </c>
      <c r="M795" t="str">
        <f>IF(ISBLANK(employee_data35[[#This Row],[ExitDate]]),"Active","Tidak Active")</f>
        <v>Tidak Active</v>
      </c>
      <c r="N795" t="s">
        <v>63</v>
      </c>
      <c r="O795" t="s">
        <v>34</v>
      </c>
      <c r="P795" t="s">
        <v>35</v>
      </c>
      <c r="Q795" t="s">
        <v>175</v>
      </c>
      <c r="R795" t="s">
        <v>3383</v>
      </c>
      <c r="S795" t="s">
        <v>38</v>
      </c>
      <c r="T795" t="s">
        <v>119</v>
      </c>
      <c r="U795" s="1">
        <v>18263</v>
      </c>
      <c r="V795" s="7" t="str">
        <f>CONCATENATE(employee_data35[[#This Row],[First-LastName]]&amp;" "&amp;employee_data35[[#This Row],[DOB]])</f>
        <v>Levi-Lawson 18263</v>
      </c>
      <c r="W795" t="s">
        <v>40</v>
      </c>
      <c r="X795" t="s">
        <v>708</v>
      </c>
      <c r="Y795" t="s">
        <v>42</v>
      </c>
      <c r="Z795">
        <v>89298</v>
      </c>
      <c r="AA795" t="s">
        <v>128</v>
      </c>
      <c r="AB795" t="s">
        <v>75</v>
      </c>
      <c r="AC795" t="s">
        <v>45</v>
      </c>
      <c r="AD795">
        <v>3</v>
      </c>
    </row>
    <row r="796" spans="1:30" x14ac:dyDescent="0.3">
      <c r="A796">
        <v>1221</v>
      </c>
      <c r="B796" t="s">
        <v>922</v>
      </c>
      <c r="C796" t="s">
        <v>93</v>
      </c>
      <c r="D796" s="6" t="str">
        <f>CONCATENATE(employee_data35[[#This Row],[FirstName]], "-",employee_data35[[#This Row],[LastName]] )</f>
        <v>Kane-Black</v>
      </c>
      <c r="E796" s="1">
        <v>44876</v>
      </c>
      <c r="F796" s="1">
        <v>45110</v>
      </c>
      <c r="G796" s="7" t="str">
        <f>IF(ISBLANK(employee_data35[[#This Row],[ExitDate]]),"Yes","")</f>
        <v/>
      </c>
      <c r="H796" t="s">
        <v>28</v>
      </c>
      <c r="I796" t="s">
        <v>3384</v>
      </c>
      <c r="J796" t="s">
        <v>3385</v>
      </c>
      <c r="K796" t="s">
        <v>50</v>
      </c>
      <c r="L796" s="6" t="str">
        <f>IF(ISBLANK(employee_data35[[#This Row],[ExitDate]]),"1","0")</f>
        <v>0</v>
      </c>
      <c r="M796" t="str">
        <f>IF(ISBLANK(employee_data35[[#This Row],[ExitDate]]),"Active","Tidak Active")</f>
        <v>Tidak Active</v>
      </c>
      <c r="N796" t="s">
        <v>52</v>
      </c>
      <c r="O796" t="s">
        <v>51</v>
      </c>
      <c r="P796" t="s">
        <v>52</v>
      </c>
      <c r="Q796" t="s">
        <v>99</v>
      </c>
      <c r="R796" t="s">
        <v>3386</v>
      </c>
      <c r="S796" t="s">
        <v>38</v>
      </c>
      <c r="T796" t="s">
        <v>504</v>
      </c>
      <c r="U796" s="1">
        <v>24571</v>
      </c>
      <c r="V796" s="7" t="str">
        <f>CONCATENATE(employee_data35[[#This Row],[First-LastName]]&amp;" "&amp;employee_data35[[#This Row],[DOB]])</f>
        <v>Kane-Black 24571</v>
      </c>
      <c r="W796" t="s">
        <v>40</v>
      </c>
      <c r="X796" t="s">
        <v>178</v>
      </c>
      <c r="Y796" t="s">
        <v>42</v>
      </c>
      <c r="Z796">
        <v>91837</v>
      </c>
      <c r="AA796" t="s">
        <v>128</v>
      </c>
      <c r="AB796" t="s">
        <v>75</v>
      </c>
      <c r="AC796" t="s">
        <v>45</v>
      </c>
      <c r="AD796">
        <v>3</v>
      </c>
    </row>
    <row r="797" spans="1:30" x14ac:dyDescent="0.3">
      <c r="A797">
        <v>1222</v>
      </c>
      <c r="B797" t="s">
        <v>3387</v>
      </c>
      <c r="C797" t="s">
        <v>901</v>
      </c>
      <c r="D797" s="6" t="str">
        <f>CONCATENATE(employee_data35[[#This Row],[FirstName]], "-",employee_data35[[#This Row],[LastName]] )</f>
        <v>Paola-Weeks</v>
      </c>
      <c r="E797" s="1">
        <v>44183</v>
      </c>
      <c r="F797" s="1">
        <v>44400</v>
      </c>
      <c r="G797" s="7" t="str">
        <f>IF(ISBLANK(employee_data35[[#This Row],[ExitDate]]),"Yes","")</f>
        <v/>
      </c>
      <c r="H797" t="s">
        <v>28</v>
      </c>
      <c r="I797" t="s">
        <v>3388</v>
      </c>
      <c r="J797" t="s">
        <v>3389</v>
      </c>
      <c r="K797" t="s">
        <v>139</v>
      </c>
      <c r="L797" s="6" t="str">
        <f>IF(ISBLANK(employee_data35[[#This Row],[ExitDate]]),"1","0")</f>
        <v>0</v>
      </c>
      <c r="M797" t="str">
        <f>IF(ISBLANK(employee_data35[[#This Row],[ExitDate]]),"Active","Tidak Active")</f>
        <v>Tidak Active</v>
      </c>
      <c r="N797" t="s">
        <v>33</v>
      </c>
      <c r="O797" t="s">
        <v>51</v>
      </c>
      <c r="P797" t="s">
        <v>52</v>
      </c>
      <c r="Q797" t="s">
        <v>99</v>
      </c>
      <c r="R797" t="s">
        <v>3390</v>
      </c>
      <c r="S797" t="s">
        <v>38</v>
      </c>
      <c r="T797" t="s">
        <v>696</v>
      </c>
      <c r="U797" s="1">
        <v>18258</v>
      </c>
      <c r="V797" s="7" t="str">
        <f>CONCATENATE(employee_data35[[#This Row],[First-LastName]]&amp;" "&amp;employee_data35[[#This Row],[DOB]])</f>
        <v>Paola-Weeks 18258</v>
      </c>
      <c r="W797" t="s">
        <v>40</v>
      </c>
      <c r="X797" t="s">
        <v>3391</v>
      </c>
      <c r="Y797" t="s">
        <v>42</v>
      </c>
      <c r="Z797">
        <v>31362</v>
      </c>
      <c r="AA797" t="s">
        <v>128</v>
      </c>
      <c r="AB797" t="s">
        <v>44</v>
      </c>
      <c r="AC797" t="s">
        <v>45</v>
      </c>
      <c r="AD797">
        <v>3</v>
      </c>
    </row>
    <row r="798" spans="1:30" x14ac:dyDescent="0.3">
      <c r="A798">
        <v>1223</v>
      </c>
      <c r="B798" t="s">
        <v>2122</v>
      </c>
      <c r="C798" t="s">
        <v>3392</v>
      </c>
      <c r="D798" s="6" t="str">
        <f>CONCATENATE(employee_data35[[#This Row],[FirstName]], "-",employee_data35[[#This Row],[LastName]] )</f>
        <v>Brooklynn-Mack</v>
      </c>
      <c r="E798" s="1">
        <v>44222</v>
      </c>
      <c r="F798" s="1"/>
      <c r="G798" s="7" t="str">
        <f>IF(ISBLANK(employee_data35[[#This Row],[ExitDate]]),"Yes","")</f>
        <v>Yes</v>
      </c>
      <c r="H798" t="s">
        <v>28</v>
      </c>
      <c r="I798" t="s">
        <v>3393</v>
      </c>
      <c r="J798" t="s">
        <v>3394</v>
      </c>
      <c r="K798" t="s">
        <v>118</v>
      </c>
      <c r="L798" s="6" t="str">
        <f>IF(ISBLANK(employee_data35[[#This Row],[ExitDate]]),"1","0")</f>
        <v>1</v>
      </c>
      <c r="M798" t="str">
        <f>IF(ISBLANK(employee_data35[[#This Row],[ExitDate]]),"Active","Tidak Active")</f>
        <v>Active</v>
      </c>
      <c r="N798" t="s">
        <v>63</v>
      </c>
      <c r="O798" t="s">
        <v>34</v>
      </c>
      <c r="P798" t="s">
        <v>35</v>
      </c>
      <c r="Q798" t="s">
        <v>36</v>
      </c>
      <c r="R798" t="s">
        <v>37</v>
      </c>
      <c r="S798" t="s">
        <v>38</v>
      </c>
      <c r="T798" t="s">
        <v>111</v>
      </c>
      <c r="U798" s="1">
        <v>35079</v>
      </c>
      <c r="V798" s="7" t="str">
        <f>CONCATENATE(employee_data35[[#This Row],[First-LastName]]&amp;" "&amp;employee_data35[[#This Row],[DOB]])</f>
        <v>Brooklynn-Mack 35079</v>
      </c>
      <c r="W798" t="s">
        <v>40</v>
      </c>
      <c r="X798" t="s">
        <v>113</v>
      </c>
      <c r="Y798" t="s">
        <v>42</v>
      </c>
      <c r="Z798">
        <v>3274</v>
      </c>
      <c r="AA798" t="s">
        <v>128</v>
      </c>
      <c r="AB798" t="s">
        <v>44</v>
      </c>
      <c r="AC798" t="s">
        <v>45</v>
      </c>
      <c r="AD798">
        <v>3</v>
      </c>
    </row>
    <row r="799" spans="1:30" x14ac:dyDescent="0.3">
      <c r="A799">
        <v>1224</v>
      </c>
      <c r="B799" t="s">
        <v>3395</v>
      </c>
      <c r="C799" t="s">
        <v>3396</v>
      </c>
      <c r="D799" s="6" t="str">
        <f>CONCATENATE(employee_data35[[#This Row],[FirstName]], "-",employee_data35[[#This Row],[LastName]] )</f>
        <v>Darrell-Zamora</v>
      </c>
      <c r="E799" s="1">
        <v>44526</v>
      </c>
      <c r="F799" s="1">
        <v>44705</v>
      </c>
      <c r="G799" s="7" t="str">
        <f>IF(ISBLANK(employee_data35[[#This Row],[ExitDate]]),"Yes","")</f>
        <v/>
      </c>
      <c r="H799" t="s">
        <v>28</v>
      </c>
      <c r="I799" t="s">
        <v>3397</v>
      </c>
      <c r="J799" t="s">
        <v>3398</v>
      </c>
      <c r="K799" t="s">
        <v>62</v>
      </c>
      <c r="L799" s="6" t="str">
        <f>IF(ISBLANK(employee_data35[[#This Row],[ExitDate]]),"1","0")</f>
        <v>0</v>
      </c>
      <c r="M799" t="str">
        <f>IF(ISBLANK(employee_data35[[#This Row],[ExitDate]]),"Active","Tidak Active")</f>
        <v>Tidak Active</v>
      </c>
      <c r="N799" t="s">
        <v>52</v>
      </c>
      <c r="O799" t="s">
        <v>64</v>
      </c>
      <c r="P799" t="s">
        <v>52</v>
      </c>
      <c r="Q799" t="s">
        <v>140</v>
      </c>
      <c r="R799" t="s">
        <v>3399</v>
      </c>
      <c r="S799" t="s">
        <v>38</v>
      </c>
      <c r="T799" t="s">
        <v>305</v>
      </c>
      <c r="U799" s="1">
        <v>23647</v>
      </c>
      <c r="V799" s="7" t="str">
        <f>CONCATENATE(employee_data35[[#This Row],[First-LastName]]&amp;" "&amp;employee_data35[[#This Row],[DOB]])</f>
        <v>Darrell-Zamora 23647</v>
      </c>
      <c r="W799" t="s">
        <v>40</v>
      </c>
      <c r="X799" t="s">
        <v>613</v>
      </c>
      <c r="Y799" t="s">
        <v>55</v>
      </c>
      <c r="Z799">
        <v>71373</v>
      </c>
      <c r="AA799" t="s">
        <v>56</v>
      </c>
      <c r="AB799" t="s">
        <v>84</v>
      </c>
      <c r="AC799" t="s">
        <v>45</v>
      </c>
      <c r="AD799">
        <v>3</v>
      </c>
    </row>
    <row r="800" spans="1:30" x14ac:dyDescent="0.3">
      <c r="A800">
        <v>1225</v>
      </c>
      <c r="B800" t="s">
        <v>3400</v>
      </c>
      <c r="C800" t="s">
        <v>1579</v>
      </c>
      <c r="D800" s="6" t="str">
        <f>CONCATENATE(employee_data35[[#This Row],[FirstName]], "-",employee_data35[[#This Row],[LastName]] )</f>
        <v>Irvin-Warner</v>
      </c>
      <c r="E800" s="1">
        <v>45061</v>
      </c>
      <c r="F800" s="1"/>
      <c r="G800" s="7" t="str">
        <f>IF(ISBLANK(employee_data35[[#This Row],[ExitDate]]),"Yes","")</f>
        <v>Yes</v>
      </c>
      <c r="H800" t="s">
        <v>28</v>
      </c>
      <c r="I800" t="s">
        <v>3401</v>
      </c>
      <c r="J800" t="s">
        <v>3402</v>
      </c>
      <c r="K800" t="s">
        <v>168</v>
      </c>
      <c r="L800" s="6" t="str">
        <f>IF(ISBLANK(employee_data35[[#This Row],[ExitDate]]),"1","0")</f>
        <v>1</v>
      </c>
      <c r="M800" t="str">
        <f>IF(ISBLANK(employee_data35[[#This Row],[ExitDate]]),"Active","Tidak Active")</f>
        <v>Active</v>
      </c>
      <c r="N800" t="s">
        <v>33</v>
      </c>
      <c r="O800" t="s">
        <v>34</v>
      </c>
      <c r="P800" t="s">
        <v>52</v>
      </c>
      <c r="Q800" t="s">
        <v>36</v>
      </c>
      <c r="R800" t="s">
        <v>37</v>
      </c>
      <c r="S800" t="s">
        <v>38</v>
      </c>
      <c r="T800" t="s">
        <v>39</v>
      </c>
      <c r="U800" s="1">
        <v>20834</v>
      </c>
      <c r="V800" s="7" t="str">
        <f>CONCATENATE(employee_data35[[#This Row],[First-LastName]]&amp;" "&amp;employee_data35[[#This Row],[DOB]])</f>
        <v>Irvin-Warner 20834</v>
      </c>
      <c r="W800" t="s">
        <v>40</v>
      </c>
      <c r="X800" t="s">
        <v>41</v>
      </c>
      <c r="Y800" t="s">
        <v>55</v>
      </c>
      <c r="Z800">
        <v>66660</v>
      </c>
      <c r="AA800" t="s">
        <v>128</v>
      </c>
      <c r="AB800" t="s">
        <v>84</v>
      </c>
      <c r="AC800" t="s">
        <v>45</v>
      </c>
      <c r="AD800">
        <v>3</v>
      </c>
    </row>
    <row r="801" spans="1:30" x14ac:dyDescent="0.3">
      <c r="A801">
        <v>1226</v>
      </c>
      <c r="B801" t="s">
        <v>3403</v>
      </c>
      <c r="C801" t="s">
        <v>2060</v>
      </c>
      <c r="D801" s="6" t="str">
        <f>CONCATENATE(employee_data35[[#This Row],[FirstName]], "-",employee_data35[[#This Row],[LastName]] )</f>
        <v>Dayton-Castro</v>
      </c>
      <c r="E801" s="1">
        <v>45097</v>
      </c>
      <c r="F801" s="1"/>
      <c r="G801" s="7" t="str">
        <f>IF(ISBLANK(employee_data35[[#This Row],[ExitDate]]),"Yes","")</f>
        <v>Yes</v>
      </c>
      <c r="H801" t="s">
        <v>28</v>
      </c>
      <c r="I801" t="s">
        <v>3404</v>
      </c>
      <c r="J801" t="s">
        <v>3405</v>
      </c>
      <c r="K801" t="s">
        <v>133</v>
      </c>
      <c r="L801" s="6" t="str">
        <f>IF(ISBLANK(employee_data35[[#This Row],[ExitDate]]),"1","0")</f>
        <v>1</v>
      </c>
      <c r="M801" t="str">
        <f>IF(ISBLANK(employee_data35[[#This Row],[ExitDate]]),"Active","Tidak Active")</f>
        <v>Active</v>
      </c>
      <c r="N801" t="s">
        <v>63</v>
      </c>
      <c r="O801" t="s">
        <v>51</v>
      </c>
      <c r="P801" t="s">
        <v>63</v>
      </c>
      <c r="Q801" t="s">
        <v>36</v>
      </c>
      <c r="R801" t="s">
        <v>37</v>
      </c>
      <c r="S801" t="s">
        <v>38</v>
      </c>
      <c r="T801" t="s">
        <v>90</v>
      </c>
      <c r="U801" s="1">
        <v>24578</v>
      </c>
      <c r="V801" s="7" t="str">
        <f>CONCATENATE(employee_data35[[#This Row],[First-LastName]]&amp;" "&amp;employee_data35[[#This Row],[DOB]])</f>
        <v>Dayton-Castro 24578</v>
      </c>
      <c r="W801" t="s">
        <v>40</v>
      </c>
      <c r="X801" t="s">
        <v>193</v>
      </c>
      <c r="Y801" t="s">
        <v>55</v>
      </c>
      <c r="Z801">
        <v>26821</v>
      </c>
      <c r="AA801" t="s">
        <v>74</v>
      </c>
      <c r="AB801" t="s">
        <v>104</v>
      </c>
      <c r="AC801" t="s">
        <v>45</v>
      </c>
      <c r="AD801">
        <v>3</v>
      </c>
    </row>
    <row r="802" spans="1:30" x14ac:dyDescent="0.3">
      <c r="A802">
        <v>1227</v>
      </c>
      <c r="B802" t="s">
        <v>3406</v>
      </c>
      <c r="C802" t="s">
        <v>3407</v>
      </c>
      <c r="D802" s="6" t="str">
        <f>CONCATENATE(employee_data35[[#This Row],[FirstName]], "-",employee_data35[[#This Row],[LastName]] )</f>
        <v>Hailey-Mckay</v>
      </c>
      <c r="E802" s="1">
        <v>43699</v>
      </c>
      <c r="F802" s="1">
        <v>44718</v>
      </c>
      <c r="G802" s="7" t="str">
        <f>IF(ISBLANK(employee_data35[[#This Row],[ExitDate]]),"Yes","")</f>
        <v/>
      </c>
      <c r="H802" t="s">
        <v>28</v>
      </c>
      <c r="I802" t="s">
        <v>3408</v>
      </c>
      <c r="J802" t="s">
        <v>3409</v>
      </c>
      <c r="K802" t="s">
        <v>80</v>
      </c>
      <c r="L802" s="6" t="str">
        <f>IF(ISBLANK(employee_data35[[#This Row],[ExitDate]]),"1","0")</f>
        <v>0</v>
      </c>
      <c r="M802" t="str">
        <f>IF(ISBLANK(employee_data35[[#This Row],[ExitDate]]),"Active","Tidak Active")</f>
        <v>Tidak Active</v>
      </c>
      <c r="N802" t="s">
        <v>52</v>
      </c>
      <c r="O802" t="s">
        <v>34</v>
      </c>
      <c r="P802" t="s">
        <v>52</v>
      </c>
      <c r="Q802" t="s">
        <v>175</v>
      </c>
      <c r="R802" t="s">
        <v>3410</v>
      </c>
      <c r="S802" t="s">
        <v>38</v>
      </c>
      <c r="T802" t="s">
        <v>936</v>
      </c>
      <c r="U802" s="1">
        <v>31857</v>
      </c>
      <c r="V802" s="7" t="str">
        <f>CONCATENATE(employee_data35[[#This Row],[First-LastName]]&amp;" "&amp;employee_data35[[#This Row],[DOB]])</f>
        <v>Hailey-Mckay 31857</v>
      </c>
      <c r="W802" t="s">
        <v>40</v>
      </c>
      <c r="X802" t="s">
        <v>113</v>
      </c>
      <c r="Y802" t="s">
        <v>42</v>
      </c>
      <c r="Z802">
        <v>89365</v>
      </c>
      <c r="AA802" t="s">
        <v>74</v>
      </c>
      <c r="AB802" t="s">
        <v>104</v>
      </c>
      <c r="AC802" t="s">
        <v>45</v>
      </c>
      <c r="AD802">
        <v>3</v>
      </c>
    </row>
    <row r="803" spans="1:30" x14ac:dyDescent="0.3">
      <c r="A803">
        <v>1228</v>
      </c>
      <c r="B803" t="s">
        <v>3411</v>
      </c>
      <c r="C803" t="s">
        <v>1632</v>
      </c>
      <c r="D803" s="6" t="str">
        <f>CONCATENATE(employee_data35[[#This Row],[FirstName]], "-",employee_data35[[#This Row],[LastName]] )</f>
        <v>Jaquan-Rowland</v>
      </c>
      <c r="E803" s="1">
        <v>44438</v>
      </c>
      <c r="F803" s="1"/>
      <c r="G803" s="7" t="str">
        <f>IF(ISBLANK(employee_data35[[#This Row],[ExitDate]]),"Yes","")</f>
        <v>Yes</v>
      </c>
      <c r="H803" t="s">
        <v>28</v>
      </c>
      <c r="I803" t="s">
        <v>3412</v>
      </c>
      <c r="J803" t="s">
        <v>3413</v>
      </c>
      <c r="K803" t="s">
        <v>98</v>
      </c>
      <c r="L803" s="6" t="str">
        <f>IF(ISBLANK(employee_data35[[#This Row],[ExitDate]]),"1","0")</f>
        <v>1</v>
      </c>
      <c r="M803" t="str">
        <f>IF(ISBLANK(employee_data35[[#This Row],[ExitDate]]),"Active","Tidak Active")</f>
        <v>Active</v>
      </c>
      <c r="N803" t="s">
        <v>33</v>
      </c>
      <c r="O803" t="s">
        <v>64</v>
      </c>
      <c r="P803" t="s">
        <v>63</v>
      </c>
      <c r="Q803" t="s">
        <v>36</v>
      </c>
      <c r="R803" t="s">
        <v>37</v>
      </c>
      <c r="S803" t="s">
        <v>38</v>
      </c>
      <c r="T803" t="s">
        <v>231</v>
      </c>
      <c r="U803" s="1">
        <v>34670</v>
      </c>
      <c r="V803" s="7" t="str">
        <f>CONCATENATE(employee_data35[[#This Row],[First-LastName]]&amp;" "&amp;employee_data35[[#This Row],[DOB]])</f>
        <v>Jaquan-Rowland 34670</v>
      </c>
      <c r="W803" t="s">
        <v>40</v>
      </c>
      <c r="X803" t="s">
        <v>113</v>
      </c>
      <c r="Y803" t="s">
        <v>42</v>
      </c>
      <c r="Z803">
        <v>88976</v>
      </c>
      <c r="AA803" t="s">
        <v>74</v>
      </c>
      <c r="AB803" t="s">
        <v>44</v>
      </c>
      <c r="AC803" t="s">
        <v>45</v>
      </c>
      <c r="AD803">
        <v>3</v>
      </c>
    </row>
    <row r="804" spans="1:30" x14ac:dyDescent="0.3">
      <c r="A804">
        <v>1229</v>
      </c>
      <c r="B804" t="s">
        <v>3414</v>
      </c>
      <c r="C804" t="s">
        <v>3415</v>
      </c>
      <c r="D804" s="6" t="str">
        <f>CONCATENATE(employee_data35[[#This Row],[FirstName]], "-",employee_data35[[#This Row],[LastName]] )</f>
        <v>David-Velez</v>
      </c>
      <c r="E804" s="1">
        <v>43857</v>
      </c>
      <c r="F804" s="1"/>
      <c r="G804" s="7" t="str">
        <f>IF(ISBLANK(employee_data35[[#This Row],[ExitDate]]),"Yes","")</f>
        <v>Yes</v>
      </c>
      <c r="H804" t="s">
        <v>28</v>
      </c>
      <c r="I804" t="s">
        <v>3416</v>
      </c>
      <c r="J804" t="s">
        <v>3417</v>
      </c>
      <c r="K804" t="s">
        <v>89</v>
      </c>
      <c r="L804" s="6" t="str">
        <f>IF(ISBLANK(employee_data35[[#This Row],[ExitDate]]),"1","0")</f>
        <v>1</v>
      </c>
      <c r="M804" t="str">
        <f>IF(ISBLANK(employee_data35[[#This Row],[ExitDate]]),"Active","Tidak Active")</f>
        <v>Active</v>
      </c>
      <c r="N804" t="s">
        <v>52</v>
      </c>
      <c r="O804" t="s">
        <v>64</v>
      </c>
      <c r="P804" t="s">
        <v>52</v>
      </c>
      <c r="Q804" t="s">
        <v>36</v>
      </c>
      <c r="R804" t="s">
        <v>37</v>
      </c>
      <c r="S804" t="s">
        <v>38</v>
      </c>
      <c r="T804" t="s">
        <v>90</v>
      </c>
      <c r="U804" s="1">
        <v>19359</v>
      </c>
      <c r="V804" s="7" t="str">
        <f>CONCATENATE(employee_data35[[#This Row],[First-LastName]]&amp;" "&amp;employee_data35[[#This Row],[DOB]])</f>
        <v>David-Velez 19359</v>
      </c>
      <c r="W804" t="s">
        <v>40</v>
      </c>
      <c r="X804" t="s">
        <v>103</v>
      </c>
      <c r="Y804" t="s">
        <v>42</v>
      </c>
      <c r="Z804">
        <v>43853</v>
      </c>
      <c r="AA804" t="s">
        <v>93</v>
      </c>
      <c r="AB804" t="s">
        <v>75</v>
      </c>
      <c r="AC804" t="s">
        <v>45</v>
      </c>
      <c r="AD804">
        <v>3</v>
      </c>
    </row>
    <row r="805" spans="1:30" x14ac:dyDescent="0.3">
      <c r="A805">
        <v>1230</v>
      </c>
      <c r="B805" t="s">
        <v>3418</v>
      </c>
      <c r="C805" t="s">
        <v>3419</v>
      </c>
      <c r="D805" s="6" t="str">
        <f>CONCATENATE(employee_data35[[#This Row],[FirstName]], "-",employee_data35[[#This Row],[LastName]] )</f>
        <v>Joslyn-Patel</v>
      </c>
      <c r="E805" s="1">
        <v>44624</v>
      </c>
      <c r="F805" s="1"/>
      <c r="G805" s="7" t="str">
        <f>IF(ISBLANK(employee_data35[[#This Row],[ExitDate]]),"Yes","")</f>
        <v>Yes</v>
      </c>
      <c r="H805" t="s">
        <v>28</v>
      </c>
      <c r="I805" t="s">
        <v>3420</v>
      </c>
      <c r="J805" t="s">
        <v>3421</v>
      </c>
      <c r="K805" t="s">
        <v>31</v>
      </c>
      <c r="L805" s="6" t="str">
        <f>IF(ISBLANK(employee_data35[[#This Row],[ExitDate]]),"1","0")</f>
        <v>1</v>
      </c>
      <c r="M805" t="str">
        <f>IF(ISBLANK(employee_data35[[#This Row],[ExitDate]]),"Active","Tidak Active")</f>
        <v>Active</v>
      </c>
      <c r="N805" t="s">
        <v>33</v>
      </c>
      <c r="O805" t="s">
        <v>34</v>
      </c>
      <c r="P805" t="s">
        <v>35</v>
      </c>
      <c r="Q805" t="s">
        <v>36</v>
      </c>
      <c r="R805" t="s">
        <v>37</v>
      </c>
      <c r="S805" t="s">
        <v>38</v>
      </c>
      <c r="T805" t="s">
        <v>305</v>
      </c>
      <c r="U805" s="1">
        <v>27290</v>
      </c>
      <c r="V805" s="7" t="str">
        <f>CONCATENATE(employee_data35[[#This Row],[First-LastName]]&amp;" "&amp;employee_data35[[#This Row],[DOB]])</f>
        <v>Joslyn-Patel 27290</v>
      </c>
      <c r="W805" t="s">
        <v>40</v>
      </c>
      <c r="X805" t="s">
        <v>352</v>
      </c>
      <c r="Y805" t="s">
        <v>42</v>
      </c>
      <c r="Z805">
        <v>19697</v>
      </c>
      <c r="AA805" t="s">
        <v>56</v>
      </c>
      <c r="AB805" t="s">
        <v>44</v>
      </c>
      <c r="AC805" t="s">
        <v>45</v>
      </c>
      <c r="AD805">
        <v>3</v>
      </c>
    </row>
    <row r="806" spans="1:30" x14ac:dyDescent="0.3">
      <c r="A806">
        <v>1231</v>
      </c>
      <c r="B806" t="s">
        <v>3422</v>
      </c>
      <c r="C806" t="s">
        <v>3423</v>
      </c>
      <c r="D806" s="6" t="str">
        <f>CONCATENATE(employee_data35[[#This Row],[FirstName]], "-",employee_data35[[#This Row],[LastName]] )</f>
        <v>Colt-Archer</v>
      </c>
      <c r="E806" s="1">
        <v>43897</v>
      </c>
      <c r="F806" s="1"/>
      <c r="G806" s="7" t="str">
        <f>IF(ISBLANK(employee_data35[[#This Row],[ExitDate]]),"Yes","")</f>
        <v>Yes</v>
      </c>
      <c r="H806" t="s">
        <v>3019</v>
      </c>
      <c r="I806" t="s">
        <v>3424</v>
      </c>
      <c r="J806" t="s">
        <v>3425</v>
      </c>
      <c r="K806" t="s">
        <v>50</v>
      </c>
      <c r="L806" s="6" t="str">
        <f>IF(ISBLANK(employee_data35[[#This Row],[ExitDate]]),"1","0")</f>
        <v>1</v>
      </c>
      <c r="M806" t="str">
        <f>IF(ISBLANK(employee_data35[[#This Row],[ExitDate]]),"Active","Tidak Active")</f>
        <v>Active</v>
      </c>
      <c r="N806" t="s">
        <v>33</v>
      </c>
      <c r="O806" t="s">
        <v>64</v>
      </c>
      <c r="P806" t="s">
        <v>35</v>
      </c>
      <c r="Q806" t="s">
        <v>36</v>
      </c>
      <c r="R806" t="s">
        <v>37</v>
      </c>
      <c r="S806" t="s">
        <v>38</v>
      </c>
      <c r="T806" t="s">
        <v>594</v>
      </c>
      <c r="U806" s="1">
        <v>34610</v>
      </c>
      <c r="V806" s="7" t="str">
        <f>CONCATENATE(employee_data35[[#This Row],[First-LastName]]&amp;" "&amp;employee_data35[[#This Row],[DOB]])</f>
        <v>Colt-Archer 34610</v>
      </c>
      <c r="W806" t="s">
        <v>40</v>
      </c>
      <c r="X806" t="s">
        <v>83</v>
      </c>
      <c r="Y806" t="s">
        <v>42</v>
      </c>
      <c r="Z806">
        <v>50000</v>
      </c>
      <c r="AA806" t="s">
        <v>93</v>
      </c>
      <c r="AB806" t="s">
        <v>84</v>
      </c>
      <c r="AC806" t="s">
        <v>45</v>
      </c>
      <c r="AD806">
        <v>3</v>
      </c>
    </row>
    <row r="807" spans="1:30" x14ac:dyDescent="0.3">
      <c r="A807">
        <v>1232</v>
      </c>
      <c r="B807" t="s">
        <v>3426</v>
      </c>
      <c r="C807" t="s">
        <v>3427</v>
      </c>
      <c r="D807" s="6" t="str">
        <f>CONCATENATE(employee_data35[[#This Row],[FirstName]], "-",employee_data35[[#This Row],[LastName]] )</f>
        <v>Abbigail-Cameron</v>
      </c>
      <c r="E807" s="1">
        <v>43909</v>
      </c>
      <c r="F807" s="1"/>
      <c r="G807" s="7" t="str">
        <f>IF(ISBLANK(employee_data35[[#This Row],[ExitDate]]),"Yes","")</f>
        <v>Yes</v>
      </c>
      <c r="H807" t="s">
        <v>3019</v>
      </c>
      <c r="I807" t="s">
        <v>3428</v>
      </c>
      <c r="J807" t="s">
        <v>3429</v>
      </c>
      <c r="K807" t="s">
        <v>139</v>
      </c>
      <c r="L807" s="6" t="str">
        <f>IF(ISBLANK(employee_data35[[#This Row],[ExitDate]]),"1","0")</f>
        <v>1</v>
      </c>
      <c r="M807" t="str">
        <f>IF(ISBLANK(employee_data35[[#This Row],[ExitDate]]),"Active","Tidak Active")</f>
        <v>Active</v>
      </c>
      <c r="N807" t="s">
        <v>63</v>
      </c>
      <c r="O807" t="s">
        <v>64</v>
      </c>
      <c r="P807" t="s">
        <v>63</v>
      </c>
      <c r="Q807" t="s">
        <v>36</v>
      </c>
      <c r="R807" t="s">
        <v>37</v>
      </c>
      <c r="S807" t="s">
        <v>38</v>
      </c>
      <c r="T807" t="s">
        <v>696</v>
      </c>
      <c r="U807" s="1">
        <v>17243</v>
      </c>
      <c r="V807" s="7" t="str">
        <f>CONCATENATE(employee_data35[[#This Row],[First-LastName]]&amp;" "&amp;employee_data35[[#This Row],[DOB]])</f>
        <v>Abbigail-Cameron 17243</v>
      </c>
      <c r="W807" t="s">
        <v>40</v>
      </c>
      <c r="X807" t="s">
        <v>3430</v>
      </c>
      <c r="Y807" t="s">
        <v>42</v>
      </c>
      <c r="Z807">
        <v>35033</v>
      </c>
      <c r="AA807" t="s">
        <v>74</v>
      </c>
      <c r="AB807" t="s">
        <v>75</v>
      </c>
      <c r="AC807" t="s">
        <v>45</v>
      </c>
      <c r="AD807">
        <v>3</v>
      </c>
    </row>
    <row r="808" spans="1:30" x14ac:dyDescent="0.3">
      <c r="A808">
        <v>1233</v>
      </c>
      <c r="B808" t="s">
        <v>2429</v>
      </c>
      <c r="C808" t="s">
        <v>1488</v>
      </c>
      <c r="D808" s="6" t="str">
        <f>CONCATENATE(employee_data35[[#This Row],[FirstName]], "-",employee_data35[[#This Row],[LastName]] )</f>
        <v>Anastasia-Escobar</v>
      </c>
      <c r="E808" s="1">
        <v>44765</v>
      </c>
      <c r="F808" s="1"/>
      <c r="G808" s="7" t="str">
        <f>IF(ISBLANK(employee_data35[[#This Row],[ExitDate]]),"Yes","")</f>
        <v>Yes</v>
      </c>
      <c r="H808" t="s">
        <v>728</v>
      </c>
      <c r="I808" t="s">
        <v>3431</v>
      </c>
      <c r="J808" t="s">
        <v>3432</v>
      </c>
      <c r="K808" t="s">
        <v>98</v>
      </c>
      <c r="L808" s="6" t="str">
        <f>IF(ISBLANK(employee_data35[[#This Row],[ExitDate]]),"1","0")</f>
        <v>1</v>
      </c>
      <c r="M808" t="str">
        <f>IF(ISBLANK(employee_data35[[#This Row],[ExitDate]]),"Active","Tidak Active")</f>
        <v>Active</v>
      </c>
      <c r="N808" t="s">
        <v>63</v>
      </c>
      <c r="O808" t="s">
        <v>51</v>
      </c>
      <c r="P808" t="s">
        <v>52</v>
      </c>
      <c r="Q808" t="s">
        <v>36</v>
      </c>
      <c r="R808" t="s">
        <v>37</v>
      </c>
      <c r="S808" t="s">
        <v>38</v>
      </c>
      <c r="T808" t="s">
        <v>305</v>
      </c>
      <c r="U808" s="1">
        <v>33731</v>
      </c>
      <c r="V808" s="7" t="str">
        <f>CONCATENATE(employee_data35[[#This Row],[First-LastName]]&amp;" "&amp;employee_data35[[#This Row],[DOB]])</f>
        <v>Anastasia-Escobar 33731</v>
      </c>
      <c r="W808" t="s">
        <v>40</v>
      </c>
      <c r="X808" t="s">
        <v>419</v>
      </c>
      <c r="Y808" t="s">
        <v>55</v>
      </c>
      <c r="Z808">
        <v>50676</v>
      </c>
      <c r="AA808" t="s">
        <v>74</v>
      </c>
      <c r="AB808" t="s">
        <v>104</v>
      </c>
      <c r="AC808" t="s">
        <v>45</v>
      </c>
      <c r="AD808">
        <v>3</v>
      </c>
    </row>
    <row r="809" spans="1:30" x14ac:dyDescent="0.3">
      <c r="A809">
        <v>1234</v>
      </c>
      <c r="B809" t="s">
        <v>3433</v>
      </c>
      <c r="C809" t="s">
        <v>3434</v>
      </c>
      <c r="D809" s="6" t="str">
        <f>CONCATENATE(employee_data35[[#This Row],[FirstName]], "-",employee_data35[[#This Row],[LastName]] )</f>
        <v>Ronin-Mclaughlin</v>
      </c>
      <c r="E809" s="1">
        <v>43756</v>
      </c>
      <c r="F809" s="1">
        <v>44472</v>
      </c>
      <c r="G809" s="7" t="str">
        <f>IF(ISBLANK(employee_data35[[#This Row],[ExitDate]]),"Yes","")</f>
        <v/>
      </c>
      <c r="H809" t="s">
        <v>728</v>
      </c>
      <c r="I809" t="s">
        <v>3435</v>
      </c>
      <c r="J809" t="s">
        <v>3436</v>
      </c>
      <c r="K809" t="s">
        <v>118</v>
      </c>
      <c r="L809" s="6" t="str">
        <f>IF(ISBLANK(employee_data35[[#This Row],[ExitDate]]),"1","0")</f>
        <v>0</v>
      </c>
      <c r="M809" t="str">
        <f>IF(ISBLANK(employee_data35[[#This Row],[ExitDate]]),"Active","Tidak Active")</f>
        <v>Tidak Active</v>
      </c>
      <c r="N809" t="s">
        <v>63</v>
      </c>
      <c r="O809" t="s">
        <v>51</v>
      </c>
      <c r="P809" t="s">
        <v>35</v>
      </c>
      <c r="Q809" t="s">
        <v>99</v>
      </c>
      <c r="R809" t="s">
        <v>3437</v>
      </c>
      <c r="S809" t="s">
        <v>38</v>
      </c>
      <c r="T809" t="s">
        <v>2015</v>
      </c>
      <c r="U809" s="1">
        <v>17337</v>
      </c>
      <c r="V809" s="7" t="str">
        <f>CONCATENATE(employee_data35[[#This Row],[First-LastName]]&amp;" "&amp;employee_data35[[#This Row],[DOB]])</f>
        <v>Ronin-Mclaughlin 17337</v>
      </c>
      <c r="W809" t="s">
        <v>40</v>
      </c>
      <c r="X809" t="s">
        <v>184</v>
      </c>
      <c r="Y809" t="s">
        <v>42</v>
      </c>
      <c r="Z809">
        <v>25148</v>
      </c>
      <c r="AA809" t="s">
        <v>93</v>
      </c>
      <c r="AB809" t="s">
        <v>104</v>
      </c>
      <c r="AC809" t="s">
        <v>45</v>
      </c>
      <c r="AD809">
        <v>3</v>
      </c>
    </row>
    <row r="810" spans="1:30" x14ac:dyDescent="0.3">
      <c r="A810">
        <v>1235</v>
      </c>
      <c r="B810" t="s">
        <v>271</v>
      </c>
      <c r="C810" t="s">
        <v>2156</v>
      </c>
      <c r="D810" s="6" t="str">
        <f>CONCATENATE(employee_data35[[#This Row],[FirstName]], "-",employee_data35[[#This Row],[LastName]] )</f>
        <v>Aliana-Pena</v>
      </c>
      <c r="E810" s="1">
        <v>43935</v>
      </c>
      <c r="F810" s="1"/>
      <c r="G810" s="7" t="str">
        <f>IF(ISBLANK(employee_data35[[#This Row],[ExitDate]]),"Yes","")</f>
        <v>Yes</v>
      </c>
      <c r="H810" t="s">
        <v>728</v>
      </c>
      <c r="I810" t="s">
        <v>3438</v>
      </c>
      <c r="J810" t="s">
        <v>3439</v>
      </c>
      <c r="K810" t="s">
        <v>62</v>
      </c>
      <c r="L810" s="6" t="str">
        <f>IF(ISBLANK(employee_data35[[#This Row],[ExitDate]]),"1","0")</f>
        <v>1</v>
      </c>
      <c r="M810" t="str">
        <f>IF(ISBLANK(employee_data35[[#This Row],[ExitDate]]),"Active","Tidak Active")</f>
        <v>Active</v>
      </c>
      <c r="N810" t="s">
        <v>63</v>
      </c>
      <c r="O810" t="s">
        <v>64</v>
      </c>
      <c r="P810" t="s">
        <v>63</v>
      </c>
      <c r="Q810" t="s">
        <v>36</v>
      </c>
      <c r="R810" t="s">
        <v>37</v>
      </c>
      <c r="S810" t="s">
        <v>38</v>
      </c>
      <c r="T810" t="s">
        <v>81</v>
      </c>
      <c r="U810" s="1">
        <v>35932</v>
      </c>
      <c r="V810" s="7" t="str">
        <f>CONCATENATE(employee_data35[[#This Row],[First-LastName]]&amp;" "&amp;employee_data35[[#This Row],[DOB]])</f>
        <v>Aliana-Pena 35932</v>
      </c>
      <c r="W810" t="s">
        <v>40</v>
      </c>
      <c r="X810" t="s">
        <v>613</v>
      </c>
      <c r="Y810" t="s">
        <v>42</v>
      </c>
      <c r="Z810">
        <v>96915</v>
      </c>
      <c r="AA810" t="s">
        <v>74</v>
      </c>
      <c r="AB810" t="s">
        <v>44</v>
      </c>
      <c r="AC810" t="s">
        <v>45</v>
      </c>
      <c r="AD810">
        <v>3</v>
      </c>
    </row>
    <row r="811" spans="1:30" x14ac:dyDescent="0.3">
      <c r="A811">
        <v>1236</v>
      </c>
      <c r="B811" t="s">
        <v>1236</v>
      </c>
      <c r="C811" t="s">
        <v>3440</v>
      </c>
      <c r="D811" s="6" t="str">
        <f>CONCATENATE(employee_data35[[#This Row],[FirstName]], "-",employee_data35[[#This Row],[LastName]] )</f>
        <v>Ramon-Goodwin</v>
      </c>
      <c r="E811" s="1">
        <v>43429</v>
      </c>
      <c r="F811" s="1">
        <v>43671</v>
      </c>
      <c r="G811" s="7" t="str">
        <f>IF(ISBLANK(employee_data35[[#This Row],[ExitDate]]),"Yes","")</f>
        <v/>
      </c>
      <c r="H811" t="s">
        <v>728</v>
      </c>
      <c r="I811" t="s">
        <v>3441</v>
      </c>
      <c r="J811" t="s">
        <v>3442</v>
      </c>
      <c r="K811" t="s">
        <v>89</v>
      </c>
      <c r="L811" s="6" t="str">
        <f>IF(ISBLANK(employee_data35[[#This Row],[ExitDate]]),"1","0")</f>
        <v>0</v>
      </c>
      <c r="M811" t="str">
        <f>IF(ISBLANK(employee_data35[[#This Row],[ExitDate]]),"Active","Tidak Active")</f>
        <v>Tidak Active</v>
      </c>
      <c r="N811" t="s">
        <v>52</v>
      </c>
      <c r="O811" t="s">
        <v>64</v>
      </c>
      <c r="P811" t="s">
        <v>63</v>
      </c>
      <c r="Q811" t="s">
        <v>140</v>
      </c>
      <c r="R811" t="s">
        <v>3443</v>
      </c>
      <c r="S811" t="s">
        <v>38</v>
      </c>
      <c r="T811" t="s">
        <v>90</v>
      </c>
      <c r="U811" s="1">
        <v>17147</v>
      </c>
      <c r="V811" s="7" t="str">
        <f>CONCATENATE(employee_data35[[#This Row],[First-LastName]]&amp;" "&amp;employee_data35[[#This Row],[DOB]])</f>
        <v>Ramon-Goodwin 17147</v>
      </c>
      <c r="W811" t="s">
        <v>40</v>
      </c>
      <c r="X811" t="s">
        <v>83</v>
      </c>
      <c r="Y811" t="s">
        <v>42</v>
      </c>
      <c r="Z811">
        <v>95167</v>
      </c>
      <c r="AA811" t="s">
        <v>43</v>
      </c>
      <c r="AB811" t="s">
        <v>84</v>
      </c>
      <c r="AC811" t="s">
        <v>45</v>
      </c>
      <c r="AD811">
        <v>3</v>
      </c>
    </row>
    <row r="812" spans="1:30" x14ac:dyDescent="0.3">
      <c r="A812">
        <v>1237</v>
      </c>
      <c r="B812" t="s">
        <v>252</v>
      </c>
      <c r="C812" t="s">
        <v>3444</v>
      </c>
      <c r="D812" s="6" t="str">
        <f>CONCATENATE(employee_data35[[#This Row],[FirstName]], "-",employee_data35[[#This Row],[LastName]] )</f>
        <v>Cory-Saunders</v>
      </c>
      <c r="E812" s="1">
        <v>44278</v>
      </c>
      <c r="F812" s="1">
        <v>44799</v>
      </c>
      <c r="G812" s="7" t="str">
        <f>IF(ISBLANK(employee_data35[[#This Row],[ExitDate]]),"Yes","")</f>
        <v/>
      </c>
      <c r="H812" t="s">
        <v>728</v>
      </c>
      <c r="I812" t="s">
        <v>3445</v>
      </c>
      <c r="J812" t="s">
        <v>3446</v>
      </c>
      <c r="K812" t="s">
        <v>31</v>
      </c>
      <c r="L812" s="6" t="str">
        <f>IF(ISBLANK(employee_data35[[#This Row],[ExitDate]]),"1","0")</f>
        <v>0</v>
      </c>
      <c r="M812" t="str">
        <f>IF(ISBLANK(employee_data35[[#This Row],[ExitDate]]),"Active","Tidak Active")</f>
        <v>Tidak Active</v>
      </c>
      <c r="N812" t="s">
        <v>52</v>
      </c>
      <c r="O812" t="s">
        <v>51</v>
      </c>
      <c r="P812" t="s">
        <v>52</v>
      </c>
      <c r="Q812" t="s">
        <v>126</v>
      </c>
      <c r="R812" t="s">
        <v>3447</v>
      </c>
      <c r="S812" t="s">
        <v>38</v>
      </c>
      <c r="T812" t="s">
        <v>504</v>
      </c>
      <c r="U812" s="1">
        <v>27745</v>
      </c>
      <c r="V812" s="7" t="str">
        <f>CONCATENATE(employee_data35[[#This Row],[First-LastName]]&amp;" "&amp;employee_data35[[#This Row],[DOB]])</f>
        <v>Cory-Saunders 27745</v>
      </c>
      <c r="W812" t="s">
        <v>40</v>
      </c>
      <c r="X812" t="s">
        <v>113</v>
      </c>
      <c r="Y812" t="s">
        <v>42</v>
      </c>
      <c r="Z812">
        <v>1223</v>
      </c>
      <c r="AA812" t="s">
        <v>93</v>
      </c>
      <c r="AB812" t="s">
        <v>104</v>
      </c>
      <c r="AC812" t="s">
        <v>45</v>
      </c>
      <c r="AD812">
        <v>3</v>
      </c>
    </row>
    <row r="813" spans="1:30" x14ac:dyDescent="0.3">
      <c r="A813">
        <v>1238</v>
      </c>
      <c r="B813" t="s">
        <v>2242</v>
      </c>
      <c r="C813" t="s">
        <v>830</v>
      </c>
      <c r="D813" s="6" t="str">
        <f>CONCATENATE(employee_data35[[#This Row],[FirstName]], "-",employee_data35[[#This Row],[LastName]] )</f>
        <v>Alessandra-Huynh</v>
      </c>
      <c r="E813" s="1">
        <v>44131</v>
      </c>
      <c r="F813" s="1">
        <v>44508</v>
      </c>
      <c r="G813" s="7" t="str">
        <f>IF(ISBLANK(employee_data35[[#This Row],[ExitDate]]),"Yes","")</f>
        <v/>
      </c>
      <c r="H813" t="s">
        <v>28</v>
      </c>
      <c r="I813" t="s">
        <v>3448</v>
      </c>
      <c r="J813" t="s">
        <v>3449</v>
      </c>
      <c r="K813" t="s">
        <v>133</v>
      </c>
      <c r="L813" s="6" t="str">
        <f>IF(ISBLANK(employee_data35[[#This Row],[ExitDate]]),"1","0")</f>
        <v>0</v>
      </c>
      <c r="M813" t="str">
        <f>IF(ISBLANK(employee_data35[[#This Row],[ExitDate]]),"Active","Tidak Active")</f>
        <v>Tidak Active</v>
      </c>
      <c r="N813" t="s">
        <v>52</v>
      </c>
      <c r="O813" t="s">
        <v>64</v>
      </c>
      <c r="P813" t="s">
        <v>52</v>
      </c>
      <c r="Q813" t="s">
        <v>175</v>
      </c>
      <c r="R813" t="s">
        <v>3450</v>
      </c>
      <c r="S813" t="s">
        <v>38</v>
      </c>
      <c r="T813" t="s">
        <v>111</v>
      </c>
      <c r="U813" s="1">
        <v>25093</v>
      </c>
      <c r="V813" s="7" t="str">
        <f>CONCATENATE(employee_data35[[#This Row],[First-LastName]]&amp;" "&amp;employee_data35[[#This Row],[DOB]])</f>
        <v>Alessandra-Huynh 25093</v>
      </c>
      <c r="W813" t="s">
        <v>40</v>
      </c>
      <c r="X813" t="s">
        <v>113</v>
      </c>
      <c r="Y813" t="s">
        <v>42</v>
      </c>
      <c r="Z813">
        <v>31462</v>
      </c>
      <c r="AA813" t="s">
        <v>74</v>
      </c>
      <c r="AB813" t="s">
        <v>75</v>
      </c>
      <c r="AC813" t="s">
        <v>45</v>
      </c>
      <c r="AD813">
        <v>3</v>
      </c>
    </row>
    <row r="814" spans="1:30" x14ac:dyDescent="0.3">
      <c r="A814">
        <v>1239</v>
      </c>
      <c r="B814" t="s">
        <v>3451</v>
      </c>
      <c r="C814" t="s">
        <v>1850</v>
      </c>
      <c r="D814" s="6" t="str">
        <f>CONCATENATE(employee_data35[[#This Row],[FirstName]], "-",employee_data35[[#This Row],[LastName]] )</f>
        <v>Maeve-Holmes</v>
      </c>
      <c r="E814" s="1">
        <v>44723</v>
      </c>
      <c r="F814" s="1">
        <v>45106</v>
      </c>
      <c r="G814" s="7" t="str">
        <f>IF(ISBLANK(employee_data35[[#This Row],[ExitDate]]),"Yes","")</f>
        <v/>
      </c>
      <c r="H814" t="s">
        <v>28</v>
      </c>
      <c r="I814" t="s">
        <v>3452</v>
      </c>
      <c r="J814" t="s">
        <v>3453</v>
      </c>
      <c r="K814" t="s">
        <v>80</v>
      </c>
      <c r="L814" s="6" t="str">
        <f>IF(ISBLANK(employee_data35[[#This Row],[ExitDate]]),"1","0")</f>
        <v>0</v>
      </c>
      <c r="M814" t="str">
        <f>IF(ISBLANK(employee_data35[[#This Row],[ExitDate]]),"Active","Tidak Active")</f>
        <v>Tidak Active</v>
      </c>
      <c r="N814" t="s">
        <v>52</v>
      </c>
      <c r="O814" t="s">
        <v>34</v>
      </c>
      <c r="P814" t="s">
        <v>35</v>
      </c>
      <c r="Q814" t="s">
        <v>175</v>
      </c>
      <c r="R814" t="s">
        <v>3454</v>
      </c>
      <c r="S814" t="s">
        <v>38</v>
      </c>
      <c r="T814" t="s">
        <v>148</v>
      </c>
      <c r="U814" s="1">
        <v>37081</v>
      </c>
      <c r="V814" s="7" t="str">
        <f>CONCATENATE(employee_data35[[#This Row],[First-LastName]]&amp;" "&amp;employee_data35[[#This Row],[DOB]])</f>
        <v>Maeve-Holmes 37081</v>
      </c>
      <c r="W814" t="s">
        <v>40</v>
      </c>
      <c r="X814" t="s">
        <v>103</v>
      </c>
      <c r="Y814" t="s">
        <v>42</v>
      </c>
      <c r="Z814">
        <v>6735</v>
      </c>
      <c r="AA814" t="s">
        <v>56</v>
      </c>
      <c r="AB814" t="s">
        <v>75</v>
      </c>
      <c r="AC814" t="s">
        <v>45</v>
      </c>
      <c r="AD814">
        <v>3</v>
      </c>
    </row>
    <row r="815" spans="1:30" x14ac:dyDescent="0.3">
      <c r="A815">
        <v>1240</v>
      </c>
      <c r="B815" t="s">
        <v>3455</v>
      </c>
      <c r="C815" t="s">
        <v>3456</v>
      </c>
      <c r="D815" s="6" t="str">
        <f>CONCATENATE(employee_data35[[#This Row],[FirstName]], "-",employee_data35[[#This Row],[LastName]] )</f>
        <v>Alejandra-Mclean</v>
      </c>
      <c r="E815" s="1">
        <v>43909</v>
      </c>
      <c r="F815" s="1"/>
      <c r="G815" s="7" t="str">
        <f>IF(ISBLANK(employee_data35[[#This Row],[ExitDate]]),"Yes","")</f>
        <v>Yes</v>
      </c>
      <c r="H815" t="s">
        <v>28</v>
      </c>
      <c r="I815" t="s">
        <v>3457</v>
      </c>
      <c r="J815" t="s">
        <v>3458</v>
      </c>
      <c r="K815" t="s">
        <v>168</v>
      </c>
      <c r="L815" s="6" t="str">
        <f>IF(ISBLANK(employee_data35[[#This Row],[ExitDate]]),"1","0")</f>
        <v>1</v>
      </c>
      <c r="M815" t="str">
        <f>IF(ISBLANK(employee_data35[[#This Row],[ExitDate]]),"Active","Tidak Active")</f>
        <v>Active</v>
      </c>
      <c r="N815" t="s">
        <v>33</v>
      </c>
      <c r="O815" t="s">
        <v>64</v>
      </c>
      <c r="P815" t="s">
        <v>35</v>
      </c>
      <c r="Q815" t="s">
        <v>36</v>
      </c>
      <c r="R815" t="s">
        <v>37</v>
      </c>
      <c r="S815" t="s">
        <v>38</v>
      </c>
      <c r="T815" t="s">
        <v>3213</v>
      </c>
      <c r="U815" s="1">
        <v>31148</v>
      </c>
      <c r="V815" s="7" t="str">
        <f>CONCATENATE(employee_data35[[#This Row],[First-LastName]]&amp;" "&amp;employee_data35[[#This Row],[DOB]])</f>
        <v>Alejandra-Mclean 31148</v>
      </c>
      <c r="W815" t="s">
        <v>40</v>
      </c>
      <c r="X815" t="s">
        <v>419</v>
      </c>
      <c r="Y815" t="s">
        <v>42</v>
      </c>
      <c r="Z815">
        <v>60585</v>
      </c>
      <c r="AA815" t="s">
        <v>128</v>
      </c>
      <c r="AB815" t="s">
        <v>75</v>
      </c>
      <c r="AC815" t="s">
        <v>45</v>
      </c>
      <c r="AD815">
        <v>3</v>
      </c>
    </row>
    <row r="816" spans="1:30" x14ac:dyDescent="0.3">
      <c r="A816">
        <v>1241</v>
      </c>
      <c r="B816" t="s">
        <v>2547</v>
      </c>
      <c r="C816" t="s">
        <v>3459</v>
      </c>
      <c r="D816" s="6" t="str">
        <f>CONCATENATE(employee_data35[[#This Row],[FirstName]], "-",employee_data35[[#This Row],[LastName]] )</f>
        <v>Reuben-Potter</v>
      </c>
      <c r="E816" s="1">
        <v>43776</v>
      </c>
      <c r="F816" s="1">
        <v>44902</v>
      </c>
      <c r="G816" s="7" t="str">
        <f>IF(ISBLANK(employee_data35[[#This Row],[ExitDate]]),"Yes","")</f>
        <v/>
      </c>
      <c r="H816" t="s">
        <v>28</v>
      </c>
      <c r="I816" t="s">
        <v>3460</v>
      </c>
      <c r="J816" t="s">
        <v>3461</v>
      </c>
      <c r="K816" t="s">
        <v>98</v>
      </c>
      <c r="L816" s="6" t="str">
        <f>IF(ISBLANK(employee_data35[[#This Row],[ExitDate]]),"1","0")</f>
        <v>0</v>
      </c>
      <c r="M816" t="str">
        <f>IF(ISBLANK(employee_data35[[#This Row],[ExitDate]]),"Active","Tidak Active")</f>
        <v>Tidak Active</v>
      </c>
      <c r="N816" t="s">
        <v>33</v>
      </c>
      <c r="O816" t="s">
        <v>64</v>
      </c>
      <c r="P816" t="s">
        <v>63</v>
      </c>
      <c r="Q816" t="s">
        <v>140</v>
      </c>
      <c r="R816" t="s">
        <v>3462</v>
      </c>
      <c r="S816" t="s">
        <v>38</v>
      </c>
      <c r="T816" t="s">
        <v>90</v>
      </c>
      <c r="U816" s="1">
        <v>33676</v>
      </c>
      <c r="V816" s="7" t="str">
        <f>CONCATENATE(employee_data35[[#This Row],[First-LastName]]&amp;" "&amp;employee_data35[[#This Row],[DOB]])</f>
        <v>Reuben-Potter 33676</v>
      </c>
      <c r="W816" t="s">
        <v>40</v>
      </c>
      <c r="X816" t="s">
        <v>83</v>
      </c>
      <c r="Y816" t="s">
        <v>42</v>
      </c>
      <c r="Z816">
        <v>46736</v>
      </c>
      <c r="AA816" t="s">
        <v>93</v>
      </c>
      <c r="AB816" t="s">
        <v>84</v>
      </c>
      <c r="AC816" t="s">
        <v>45</v>
      </c>
      <c r="AD816">
        <v>3</v>
      </c>
    </row>
    <row r="817" spans="1:30" x14ac:dyDescent="0.3">
      <c r="A817">
        <v>1242</v>
      </c>
      <c r="B817" t="s">
        <v>774</v>
      </c>
      <c r="C817" t="s">
        <v>851</v>
      </c>
      <c r="D817" s="6" t="str">
        <f>CONCATENATE(employee_data35[[#This Row],[FirstName]], "-",employee_data35[[#This Row],[LastName]] )</f>
        <v>Marilyn-Greer</v>
      </c>
      <c r="E817" s="1">
        <v>45040</v>
      </c>
      <c r="F817" s="1"/>
      <c r="G817" s="7" t="str">
        <f>IF(ISBLANK(employee_data35[[#This Row],[ExitDate]]),"Yes","")</f>
        <v>Yes</v>
      </c>
      <c r="H817" t="s">
        <v>28</v>
      </c>
      <c r="I817" t="s">
        <v>3463</v>
      </c>
      <c r="J817" t="s">
        <v>3464</v>
      </c>
      <c r="K817" t="s">
        <v>118</v>
      </c>
      <c r="L817" s="6" t="str">
        <f>IF(ISBLANK(employee_data35[[#This Row],[ExitDate]]),"1","0")</f>
        <v>1</v>
      </c>
      <c r="M817" t="str">
        <f>IF(ISBLANK(employee_data35[[#This Row],[ExitDate]]),"Active","Tidak Active")</f>
        <v>Active</v>
      </c>
      <c r="N817" t="s">
        <v>63</v>
      </c>
      <c r="O817" t="s">
        <v>34</v>
      </c>
      <c r="P817" t="s">
        <v>52</v>
      </c>
      <c r="Q817" t="s">
        <v>36</v>
      </c>
      <c r="R817" t="s">
        <v>37</v>
      </c>
      <c r="S817" t="s">
        <v>38</v>
      </c>
      <c r="T817" t="s">
        <v>305</v>
      </c>
      <c r="U817" s="1">
        <v>21627</v>
      </c>
      <c r="V817" s="7" t="str">
        <f>CONCATENATE(employee_data35[[#This Row],[First-LastName]]&amp;" "&amp;employee_data35[[#This Row],[DOB]])</f>
        <v>Marilyn-Greer 21627</v>
      </c>
      <c r="W817" t="s">
        <v>40</v>
      </c>
      <c r="X817" t="s">
        <v>226</v>
      </c>
      <c r="Y817" t="s">
        <v>42</v>
      </c>
      <c r="Z817">
        <v>35941</v>
      </c>
      <c r="AA817" t="s">
        <v>43</v>
      </c>
      <c r="AB817" t="s">
        <v>84</v>
      </c>
      <c r="AC817" t="s">
        <v>45</v>
      </c>
      <c r="AD817">
        <v>3</v>
      </c>
    </row>
    <row r="818" spans="1:30" x14ac:dyDescent="0.3">
      <c r="A818">
        <v>1243</v>
      </c>
      <c r="B818" t="s">
        <v>3341</v>
      </c>
      <c r="C818" t="s">
        <v>3465</v>
      </c>
      <c r="D818" s="6" t="str">
        <f>CONCATENATE(employee_data35[[#This Row],[FirstName]], "-",employee_data35[[#This Row],[LastName]] )</f>
        <v>Camila-Nichols</v>
      </c>
      <c r="E818" s="1">
        <v>43986</v>
      </c>
      <c r="F818" s="1"/>
      <c r="G818" s="7" t="str">
        <f>IF(ISBLANK(employee_data35[[#This Row],[ExitDate]]),"Yes","")</f>
        <v>Yes</v>
      </c>
      <c r="H818" t="s">
        <v>28</v>
      </c>
      <c r="I818" t="s">
        <v>3466</v>
      </c>
      <c r="J818" t="s">
        <v>3467</v>
      </c>
      <c r="K818" t="s">
        <v>62</v>
      </c>
      <c r="L818" s="6" t="str">
        <f>IF(ISBLANK(employee_data35[[#This Row],[ExitDate]]),"1","0")</f>
        <v>1</v>
      </c>
      <c r="M818" t="str">
        <f>IF(ISBLANK(employee_data35[[#This Row],[ExitDate]]),"Active","Tidak Active")</f>
        <v>Active</v>
      </c>
      <c r="N818" t="s">
        <v>33</v>
      </c>
      <c r="O818" t="s">
        <v>51</v>
      </c>
      <c r="P818" t="s">
        <v>35</v>
      </c>
      <c r="Q818" t="s">
        <v>36</v>
      </c>
      <c r="R818" t="s">
        <v>37</v>
      </c>
      <c r="S818" t="s">
        <v>38</v>
      </c>
      <c r="T818" t="s">
        <v>81</v>
      </c>
      <c r="U818" s="1">
        <v>28921</v>
      </c>
      <c r="V818" s="7" t="str">
        <f>CONCATENATE(employee_data35[[#This Row],[First-LastName]]&amp;" "&amp;employee_data35[[#This Row],[DOB]])</f>
        <v>Camila-Nichols 28921</v>
      </c>
      <c r="W818" t="s">
        <v>40</v>
      </c>
      <c r="X818" t="s">
        <v>243</v>
      </c>
      <c r="Y818" t="s">
        <v>42</v>
      </c>
      <c r="Z818">
        <v>11657</v>
      </c>
      <c r="AA818" t="s">
        <v>43</v>
      </c>
      <c r="AB818" t="s">
        <v>44</v>
      </c>
      <c r="AC818" t="s">
        <v>45</v>
      </c>
      <c r="AD818">
        <v>3</v>
      </c>
    </row>
    <row r="819" spans="1:30" x14ac:dyDescent="0.3">
      <c r="A819">
        <v>1244</v>
      </c>
      <c r="B819" t="s">
        <v>3468</v>
      </c>
      <c r="C819" t="s">
        <v>624</v>
      </c>
      <c r="D819" s="6" t="str">
        <f>CONCATENATE(employee_data35[[#This Row],[FirstName]], "-",employee_data35[[#This Row],[LastName]] )</f>
        <v>Iris-Bruce</v>
      </c>
      <c r="E819" s="1">
        <v>44704</v>
      </c>
      <c r="F819" s="1"/>
      <c r="G819" s="7" t="str">
        <f>IF(ISBLANK(employee_data35[[#This Row],[ExitDate]]),"Yes","")</f>
        <v>Yes</v>
      </c>
      <c r="H819" t="s">
        <v>28</v>
      </c>
      <c r="I819" t="s">
        <v>3469</v>
      </c>
      <c r="J819" t="s">
        <v>3470</v>
      </c>
      <c r="K819" t="s">
        <v>89</v>
      </c>
      <c r="L819" s="6" t="str">
        <f>IF(ISBLANK(employee_data35[[#This Row],[ExitDate]]),"1","0")</f>
        <v>1</v>
      </c>
      <c r="M819" t="str">
        <f>IF(ISBLANK(employee_data35[[#This Row],[ExitDate]]),"Active","Tidak Active")</f>
        <v>Active</v>
      </c>
      <c r="N819" t="s">
        <v>52</v>
      </c>
      <c r="O819" t="s">
        <v>51</v>
      </c>
      <c r="P819" t="s">
        <v>63</v>
      </c>
      <c r="Q819" t="s">
        <v>36</v>
      </c>
      <c r="R819" t="s">
        <v>37</v>
      </c>
      <c r="S819" t="s">
        <v>38</v>
      </c>
      <c r="T819" t="s">
        <v>3213</v>
      </c>
      <c r="U819" s="1">
        <v>19766</v>
      </c>
      <c r="V819" s="7" t="str">
        <f>CONCATENATE(employee_data35[[#This Row],[First-LastName]]&amp;" "&amp;employee_data35[[#This Row],[DOB]])</f>
        <v>Iris-Bruce 19766</v>
      </c>
      <c r="W819" t="s">
        <v>40</v>
      </c>
      <c r="X819" t="s">
        <v>103</v>
      </c>
      <c r="Y819" t="s">
        <v>55</v>
      </c>
      <c r="Z819">
        <v>72528</v>
      </c>
      <c r="AA819" t="s">
        <v>128</v>
      </c>
      <c r="AB819" t="s">
        <v>84</v>
      </c>
      <c r="AC819" t="s">
        <v>45</v>
      </c>
      <c r="AD819">
        <v>3</v>
      </c>
    </row>
    <row r="820" spans="1:30" x14ac:dyDescent="0.3">
      <c r="A820">
        <v>1245</v>
      </c>
      <c r="B820" t="s">
        <v>1607</v>
      </c>
      <c r="C820" t="s">
        <v>3471</v>
      </c>
      <c r="D820" s="6" t="str">
        <f>CONCATENATE(employee_data35[[#This Row],[FirstName]], "-",employee_data35[[#This Row],[LastName]] )</f>
        <v>Henry-Pratt</v>
      </c>
      <c r="E820" s="1">
        <v>43602</v>
      </c>
      <c r="F820" s="1"/>
      <c r="G820" s="7" t="str">
        <f>IF(ISBLANK(employee_data35[[#This Row],[ExitDate]]),"Yes","")</f>
        <v>Yes</v>
      </c>
      <c r="H820" t="s">
        <v>28</v>
      </c>
      <c r="I820" t="s">
        <v>3472</v>
      </c>
      <c r="J820" t="s">
        <v>3473</v>
      </c>
      <c r="K820" t="s">
        <v>31</v>
      </c>
      <c r="L820" s="6" t="str">
        <f>IF(ISBLANK(employee_data35[[#This Row],[ExitDate]]),"1","0")</f>
        <v>1</v>
      </c>
      <c r="M820" t="str">
        <f>IF(ISBLANK(employee_data35[[#This Row],[ExitDate]]),"Active","Tidak Active")</f>
        <v>Active</v>
      </c>
      <c r="N820" t="s">
        <v>63</v>
      </c>
      <c r="O820" t="s">
        <v>64</v>
      </c>
      <c r="P820" t="s">
        <v>35</v>
      </c>
      <c r="Q820" t="s">
        <v>36</v>
      </c>
      <c r="R820" t="s">
        <v>37</v>
      </c>
      <c r="S820" t="s">
        <v>38</v>
      </c>
      <c r="T820" t="s">
        <v>111</v>
      </c>
      <c r="U820" s="1">
        <v>22315</v>
      </c>
      <c r="V820" s="7" t="str">
        <f>CONCATENATE(employee_data35[[#This Row],[First-LastName]]&amp;" "&amp;employee_data35[[#This Row],[DOB]])</f>
        <v>Henry-Pratt 22315</v>
      </c>
      <c r="W820" t="s">
        <v>40</v>
      </c>
      <c r="X820" t="s">
        <v>103</v>
      </c>
      <c r="Y820" t="s">
        <v>55</v>
      </c>
      <c r="Z820">
        <v>14705</v>
      </c>
      <c r="AA820" t="s">
        <v>43</v>
      </c>
      <c r="AB820" t="s">
        <v>44</v>
      </c>
      <c r="AC820" t="s">
        <v>45</v>
      </c>
      <c r="AD820">
        <v>3</v>
      </c>
    </row>
    <row r="821" spans="1:30" x14ac:dyDescent="0.3">
      <c r="A821">
        <v>1246</v>
      </c>
      <c r="B821" t="s">
        <v>3474</v>
      </c>
      <c r="C821" t="s">
        <v>321</v>
      </c>
      <c r="D821" s="6" t="str">
        <f>CONCATENATE(employee_data35[[#This Row],[FirstName]], "-",employee_data35[[#This Row],[LastName]] )</f>
        <v>Kira-Soto</v>
      </c>
      <c r="E821" s="1">
        <v>43371</v>
      </c>
      <c r="F821" s="1">
        <v>44311</v>
      </c>
      <c r="G821" s="7" t="str">
        <f>IF(ISBLANK(employee_data35[[#This Row],[ExitDate]]),"Yes","")</f>
        <v/>
      </c>
      <c r="H821" t="s">
        <v>28</v>
      </c>
      <c r="I821" t="s">
        <v>3475</v>
      </c>
      <c r="J821" t="s">
        <v>3476</v>
      </c>
      <c r="K821" t="s">
        <v>133</v>
      </c>
      <c r="L821" s="6" t="str">
        <f>IF(ISBLANK(employee_data35[[#This Row],[ExitDate]]),"1","0")</f>
        <v>0</v>
      </c>
      <c r="M821" t="str">
        <f>IF(ISBLANK(employee_data35[[#This Row],[ExitDate]]),"Active","Tidak Active")</f>
        <v>Tidak Active</v>
      </c>
      <c r="N821" t="s">
        <v>52</v>
      </c>
      <c r="O821" t="s">
        <v>64</v>
      </c>
      <c r="P821" t="s">
        <v>35</v>
      </c>
      <c r="Q821" t="s">
        <v>126</v>
      </c>
      <c r="R821" t="s">
        <v>3477</v>
      </c>
      <c r="S821" t="s">
        <v>38</v>
      </c>
      <c r="T821" t="s">
        <v>90</v>
      </c>
      <c r="U821" s="1">
        <v>16024</v>
      </c>
      <c r="V821" s="7" t="str">
        <f>CONCATENATE(employee_data35[[#This Row],[First-LastName]]&amp;" "&amp;employee_data35[[#This Row],[DOB]])</f>
        <v>Kira-Soto 16024</v>
      </c>
      <c r="W821" t="s">
        <v>40</v>
      </c>
      <c r="X821" t="s">
        <v>3478</v>
      </c>
      <c r="Y821" t="s">
        <v>55</v>
      </c>
      <c r="Z821">
        <v>5254</v>
      </c>
      <c r="AA821" t="s">
        <v>93</v>
      </c>
      <c r="AB821" t="s">
        <v>44</v>
      </c>
      <c r="AC821" t="s">
        <v>45</v>
      </c>
      <c r="AD821">
        <v>3</v>
      </c>
    </row>
    <row r="822" spans="1:30" x14ac:dyDescent="0.3">
      <c r="A822">
        <v>1247</v>
      </c>
      <c r="B822" t="s">
        <v>3479</v>
      </c>
      <c r="C822" t="s">
        <v>3480</v>
      </c>
      <c r="D822" s="6" t="str">
        <f>CONCATENATE(employee_data35[[#This Row],[FirstName]], "-",employee_data35[[#This Row],[LastName]] )</f>
        <v>Ashanti-Scott</v>
      </c>
      <c r="E822" s="1">
        <v>43528</v>
      </c>
      <c r="F822" s="1"/>
      <c r="G822" s="7" t="str">
        <f>IF(ISBLANK(employee_data35[[#This Row],[ExitDate]]),"Yes","")</f>
        <v>Yes</v>
      </c>
      <c r="H822" t="s">
        <v>28</v>
      </c>
      <c r="I822" t="s">
        <v>3481</v>
      </c>
      <c r="J822" t="s">
        <v>3482</v>
      </c>
      <c r="K822" t="s">
        <v>50</v>
      </c>
      <c r="L822" s="6" t="str">
        <f>IF(ISBLANK(employee_data35[[#This Row],[ExitDate]]),"1","0")</f>
        <v>1</v>
      </c>
      <c r="M822" t="str">
        <f>IF(ISBLANK(employee_data35[[#This Row],[ExitDate]]),"Active","Tidak Active")</f>
        <v>Active</v>
      </c>
      <c r="N822" t="s">
        <v>52</v>
      </c>
      <c r="O822" t="s">
        <v>34</v>
      </c>
      <c r="P822" t="s">
        <v>52</v>
      </c>
      <c r="Q822" t="s">
        <v>36</v>
      </c>
      <c r="R822" t="s">
        <v>37</v>
      </c>
      <c r="S822" t="s">
        <v>38</v>
      </c>
      <c r="T822" t="s">
        <v>594</v>
      </c>
      <c r="U822" s="1">
        <v>26384</v>
      </c>
      <c r="V822" s="7" t="str">
        <f>CONCATENATE(employee_data35[[#This Row],[First-LastName]]&amp;" "&amp;employee_data35[[#This Row],[DOB]])</f>
        <v>Ashanti-Scott 26384</v>
      </c>
      <c r="W822" t="s">
        <v>40</v>
      </c>
      <c r="X822" t="s">
        <v>226</v>
      </c>
      <c r="Y822" t="s">
        <v>42</v>
      </c>
      <c r="Z822">
        <v>94026</v>
      </c>
      <c r="AA822" t="s">
        <v>74</v>
      </c>
      <c r="AB822" t="s">
        <v>75</v>
      </c>
      <c r="AC822" t="s">
        <v>45</v>
      </c>
      <c r="AD822">
        <v>3</v>
      </c>
    </row>
    <row r="823" spans="1:30" x14ac:dyDescent="0.3">
      <c r="A823">
        <v>1248</v>
      </c>
      <c r="B823" t="s">
        <v>3308</v>
      </c>
      <c r="C823" t="s">
        <v>1603</v>
      </c>
      <c r="D823" s="6" t="str">
        <f>CONCATENATE(employee_data35[[#This Row],[FirstName]], "-",employee_data35[[#This Row],[LastName]] )</f>
        <v>Sarahi-Burke</v>
      </c>
      <c r="E823" s="1">
        <v>44284</v>
      </c>
      <c r="F823" s="1">
        <v>44531</v>
      </c>
      <c r="G823" s="7" t="str">
        <f>IF(ISBLANK(employee_data35[[#This Row],[ExitDate]]),"Yes","")</f>
        <v/>
      </c>
      <c r="H823" t="s">
        <v>28</v>
      </c>
      <c r="I823" t="s">
        <v>3483</v>
      </c>
      <c r="J823" t="s">
        <v>3484</v>
      </c>
      <c r="K823" t="s">
        <v>139</v>
      </c>
      <c r="L823" s="6" t="str">
        <f>IF(ISBLANK(employee_data35[[#This Row],[ExitDate]]),"1","0")</f>
        <v>0</v>
      </c>
      <c r="M823" t="str">
        <f>IF(ISBLANK(employee_data35[[#This Row],[ExitDate]]),"Active","Tidak Active")</f>
        <v>Tidak Active</v>
      </c>
      <c r="N823" t="s">
        <v>52</v>
      </c>
      <c r="O823" t="s">
        <v>64</v>
      </c>
      <c r="P823" t="s">
        <v>63</v>
      </c>
      <c r="Q823" t="s">
        <v>126</v>
      </c>
      <c r="R823" t="s">
        <v>3485</v>
      </c>
      <c r="S823" t="s">
        <v>38</v>
      </c>
      <c r="T823" t="s">
        <v>794</v>
      </c>
      <c r="U823" s="1">
        <v>32395</v>
      </c>
      <c r="V823" s="7" t="str">
        <f>CONCATENATE(employee_data35[[#This Row],[First-LastName]]&amp;" "&amp;employee_data35[[#This Row],[DOB]])</f>
        <v>Sarahi-Burke 32395</v>
      </c>
      <c r="W823" t="s">
        <v>40</v>
      </c>
      <c r="X823" t="s">
        <v>216</v>
      </c>
      <c r="Y823" t="s">
        <v>42</v>
      </c>
      <c r="Z823">
        <v>90967</v>
      </c>
      <c r="AA823" t="s">
        <v>43</v>
      </c>
      <c r="AB823" t="s">
        <v>104</v>
      </c>
      <c r="AC823" t="s">
        <v>45</v>
      </c>
      <c r="AD823">
        <v>3</v>
      </c>
    </row>
    <row r="824" spans="1:30" x14ac:dyDescent="0.3">
      <c r="A824">
        <v>1249</v>
      </c>
      <c r="B824" t="s">
        <v>3486</v>
      </c>
      <c r="C824" t="s">
        <v>107</v>
      </c>
      <c r="D824" s="6" t="str">
        <f>CONCATENATE(employee_data35[[#This Row],[FirstName]], "-",employee_data35[[#This Row],[LastName]] )</f>
        <v>Aimee-Terry</v>
      </c>
      <c r="E824" s="1">
        <v>43653</v>
      </c>
      <c r="F824" s="1">
        <v>43875</v>
      </c>
      <c r="G824" s="7" t="str">
        <f>IF(ISBLANK(employee_data35[[#This Row],[ExitDate]]),"Yes","")</f>
        <v/>
      </c>
      <c r="H824" t="s">
        <v>28</v>
      </c>
      <c r="I824" t="s">
        <v>3487</v>
      </c>
      <c r="J824" t="s">
        <v>3488</v>
      </c>
      <c r="K824" t="s">
        <v>80</v>
      </c>
      <c r="L824" s="6" t="str">
        <f>IF(ISBLANK(employee_data35[[#This Row],[ExitDate]]),"1","0")</f>
        <v>0</v>
      </c>
      <c r="M824" t="str">
        <f>IF(ISBLANK(employee_data35[[#This Row],[ExitDate]]),"Active","Tidak Active")</f>
        <v>Tidak Active</v>
      </c>
      <c r="N824" t="s">
        <v>63</v>
      </c>
      <c r="O824" t="s">
        <v>51</v>
      </c>
      <c r="P824" t="s">
        <v>52</v>
      </c>
      <c r="Q824" t="s">
        <v>140</v>
      </c>
      <c r="R824" t="s">
        <v>3489</v>
      </c>
      <c r="S824" t="s">
        <v>38</v>
      </c>
      <c r="T824" t="s">
        <v>90</v>
      </c>
      <c r="U824" s="1">
        <v>35399</v>
      </c>
      <c r="V824" s="7" t="str">
        <f>CONCATENATE(employee_data35[[#This Row],[First-LastName]]&amp;" "&amp;employee_data35[[#This Row],[DOB]])</f>
        <v>Aimee-Terry 35399</v>
      </c>
      <c r="W824" t="s">
        <v>40</v>
      </c>
      <c r="X824" t="s">
        <v>92</v>
      </c>
      <c r="Y824" t="s">
        <v>42</v>
      </c>
      <c r="Z824">
        <v>46879</v>
      </c>
      <c r="AA824" t="s">
        <v>128</v>
      </c>
      <c r="AB824" t="s">
        <v>104</v>
      </c>
      <c r="AC824" t="s">
        <v>45</v>
      </c>
      <c r="AD824">
        <v>3</v>
      </c>
    </row>
    <row r="825" spans="1:30" x14ac:dyDescent="0.3">
      <c r="A825">
        <v>1250</v>
      </c>
      <c r="B825" t="s">
        <v>358</v>
      </c>
      <c r="C825" t="s">
        <v>2614</v>
      </c>
      <c r="D825" s="6" t="str">
        <f>CONCATENATE(employee_data35[[#This Row],[FirstName]], "-",employee_data35[[#This Row],[LastName]] )</f>
        <v>Jerimiah-Jackson</v>
      </c>
      <c r="E825" s="1">
        <v>43349</v>
      </c>
      <c r="F825" s="1"/>
      <c r="G825" s="7" t="str">
        <f>IF(ISBLANK(employee_data35[[#This Row],[ExitDate]]),"Yes","")</f>
        <v>Yes</v>
      </c>
      <c r="H825" t="s">
        <v>28</v>
      </c>
      <c r="I825" t="s">
        <v>3490</v>
      </c>
      <c r="J825" t="s">
        <v>3491</v>
      </c>
      <c r="K825" t="s">
        <v>89</v>
      </c>
      <c r="L825" s="6" t="str">
        <f>IF(ISBLANK(employee_data35[[#This Row],[ExitDate]]),"1","0")</f>
        <v>1</v>
      </c>
      <c r="M825" t="str">
        <f>IF(ISBLANK(employee_data35[[#This Row],[ExitDate]]),"Active","Tidak Active")</f>
        <v>Active</v>
      </c>
      <c r="N825" t="s">
        <v>33</v>
      </c>
      <c r="O825" t="s">
        <v>64</v>
      </c>
      <c r="P825" t="s">
        <v>63</v>
      </c>
      <c r="Q825" t="s">
        <v>36</v>
      </c>
      <c r="R825" t="s">
        <v>37</v>
      </c>
      <c r="S825" t="s">
        <v>38</v>
      </c>
      <c r="T825" t="s">
        <v>66</v>
      </c>
      <c r="U825" s="1">
        <v>33215</v>
      </c>
      <c r="V825" s="7" t="str">
        <f>CONCATENATE(employee_data35[[#This Row],[First-LastName]]&amp;" "&amp;employee_data35[[#This Row],[DOB]])</f>
        <v>Jerimiah-Jackson 33215</v>
      </c>
      <c r="W825" t="s">
        <v>40</v>
      </c>
      <c r="X825" t="s">
        <v>163</v>
      </c>
      <c r="Y825" t="s">
        <v>42</v>
      </c>
      <c r="Z825">
        <v>70353</v>
      </c>
      <c r="AA825" t="s">
        <v>93</v>
      </c>
      <c r="AB825" t="s">
        <v>44</v>
      </c>
      <c r="AC825" t="s">
        <v>45</v>
      </c>
      <c r="AD825">
        <v>3</v>
      </c>
    </row>
    <row r="826" spans="1:30" x14ac:dyDescent="0.3">
      <c r="A826">
        <v>1251</v>
      </c>
      <c r="B826" t="s">
        <v>3492</v>
      </c>
      <c r="C826" t="s">
        <v>2312</v>
      </c>
      <c r="D826" s="6" t="str">
        <f>CONCATENATE(employee_data35[[#This Row],[FirstName]], "-",employee_data35[[#This Row],[LastName]] )</f>
        <v>Callie-Murray</v>
      </c>
      <c r="E826" s="1">
        <v>43368</v>
      </c>
      <c r="F826" s="1"/>
      <c r="G826" s="7" t="str">
        <f>IF(ISBLANK(employee_data35[[#This Row],[ExitDate]]),"Yes","")</f>
        <v>Yes</v>
      </c>
      <c r="H826" t="s">
        <v>28</v>
      </c>
      <c r="I826" t="s">
        <v>3493</v>
      </c>
      <c r="J826" t="s">
        <v>3494</v>
      </c>
      <c r="K826" t="s">
        <v>31</v>
      </c>
      <c r="L826" s="6" t="str">
        <f>IF(ISBLANK(employee_data35[[#This Row],[ExitDate]]),"1","0")</f>
        <v>1</v>
      </c>
      <c r="M826" t="str">
        <f>IF(ISBLANK(employee_data35[[#This Row],[ExitDate]]),"Active","Tidak Active")</f>
        <v>Active</v>
      </c>
      <c r="N826" t="s">
        <v>52</v>
      </c>
      <c r="O826" t="s">
        <v>51</v>
      </c>
      <c r="P826" t="s">
        <v>52</v>
      </c>
      <c r="Q826" t="s">
        <v>36</v>
      </c>
      <c r="R826" t="s">
        <v>37</v>
      </c>
      <c r="S826" t="s">
        <v>38</v>
      </c>
      <c r="T826" t="s">
        <v>148</v>
      </c>
      <c r="U826" s="1">
        <v>17597</v>
      </c>
      <c r="V826" s="7" t="str">
        <f>CONCATENATE(employee_data35[[#This Row],[First-LastName]]&amp;" "&amp;employee_data35[[#This Row],[DOB]])</f>
        <v>Callie-Murray 17597</v>
      </c>
      <c r="W826" t="s">
        <v>40</v>
      </c>
      <c r="X826" t="s">
        <v>83</v>
      </c>
      <c r="Y826" t="s">
        <v>42</v>
      </c>
      <c r="Z826">
        <v>27888</v>
      </c>
      <c r="AA826" t="s">
        <v>128</v>
      </c>
      <c r="AB826" t="s">
        <v>84</v>
      </c>
      <c r="AC826" t="s">
        <v>45</v>
      </c>
      <c r="AD826">
        <v>3</v>
      </c>
    </row>
    <row r="827" spans="1:30" x14ac:dyDescent="0.3">
      <c r="A827">
        <v>1252</v>
      </c>
      <c r="B827" t="s">
        <v>3495</v>
      </c>
      <c r="C827" t="s">
        <v>3496</v>
      </c>
      <c r="D827" s="6" t="str">
        <f>CONCATENATE(employee_data35[[#This Row],[FirstName]], "-",employee_data35[[#This Row],[LastName]] )</f>
        <v>Fabian-Young</v>
      </c>
      <c r="E827" s="1">
        <v>44631</v>
      </c>
      <c r="F827" s="1">
        <v>44676</v>
      </c>
      <c r="G827" s="7" t="str">
        <f>IF(ISBLANK(employee_data35[[#This Row],[ExitDate]]),"Yes","")</f>
        <v/>
      </c>
      <c r="H827" t="s">
        <v>3019</v>
      </c>
      <c r="I827" t="s">
        <v>3497</v>
      </c>
      <c r="J827" t="s">
        <v>3498</v>
      </c>
      <c r="K827" t="s">
        <v>50</v>
      </c>
      <c r="L827" s="6" t="str">
        <f>IF(ISBLANK(employee_data35[[#This Row],[ExitDate]]),"1","0")</f>
        <v>0</v>
      </c>
      <c r="M827" t="str">
        <f>IF(ISBLANK(employee_data35[[#This Row],[ExitDate]]),"Active","Tidak Active")</f>
        <v>Tidak Active</v>
      </c>
      <c r="N827" t="s">
        <v>52</v>
      </c>
      <c r="O827" t="s">
        <v>51</v>
      </c>
      <c r="P827" t="s">
        <v>35</v>
      </c>
      <c r="Q827" t="s">
        <v>175</v>
      </c>
      <c r="R827" t="s">
        <v>3499</v>
      </c>
      <c r="S827" t="s">
        <v>38</v>
      </c>
      <c r="T827" t="s">
        <v>177</v>
      </c>
      <c r="U827" s="1">
        <v>30003</v>
      </c>
      <c r="V827" s="7" t="str">
        <f>CONCATENATE(employee_data35[[#This Row],[First-LastName]]&amp;" "&amp;employee_data35[[#This Row],[DOB]])</f>
        <v>Fabian-Young 30003</v>
      </c>
      <c r="W827" t="s">
        <v>40</v>
      </c>
      <c r="X827" t="s">
        <v>103</v>
      </c>
      <c r="Y827" t="s">
        <v>42</v>
      </c>
      <c r="Z827">
        <v>36258</v>
      </c>
      <c r="AA827" t="s">
        <v>128</v>
      </c>
      <c r="AB827" t="s">
        <v>104</v>
      </c>
      <c r="AC827" t="s">
        <v>45</v>
      </c>
      <c r="AD827">
        <v>3</v>
      </c>
    </row>
    <row r="828" spans="1:30" x14ac:dyDescent="0.3">
      <c r="A828">
        <v>1253</v>
      </c>
      <c r="B828" t="s">
        <v>3500</v>
      </c>
      <c r="C828" t="s">
        <v>3501</v>
      </c>
      <c r="D828" s="6" t="str">
        <f>CONCATENATE(employee_data35[[#This Row],[FirstName]], "-",employee_data35[[#This Row],[LastName]] )</f>
        <v>Juliette-Morton</v>
      </c>
      <c r="E828" s="1">
        <v>44025</v>
      </c>
      <c r="F828" s="1">
        <v>44475</v>
      </c>
      <c r="G828" s="7" t="str">
        <f>IF(ISBLANK(employee_data35[[#This Row],[ExitDate]]),"Yes","")</f>
        <v/>
      </c>
      <c r="H828" t="s">
        <v>3019</v>
      </c>
      <c r="I828" t="s">
        <v>3502</v>
      </c>
      <c r="J828" t="s">
        <v>3503</v>
      </c>
      <c r="K828" t="s">
        <v>139</v>
      </c>
      <c r="L828" s="6" t="str">
        <f>IF(ISBLANK(employee_data35[[#This Row],[ExitDate]]),"1","0")</f>
        <v>0</v>
      </c>
      <c r="M828" t="str">
        <f>IF(ISBLANK(employee_data35[[#This Row],[ExitDate]]),"Active","Tidak Active")</f>
        <v>Tidak Active</v>
      </c>
      <c r="N828" t="s">
        <v>52</v>
      </c>
      <c r="O828" t="s">
        <v>51</v>
      </c>
      <c r="P828" t="s">
        <v>52</v>
      </c>
      <c r="Q828" t="s">
        <v>140</v>
      </c>
      <c r="R828" t="s">
        <v>3504</v>
      </c>
      <c r="S828" t="s">
        <v>38</v>
      </c>
      <c r="T828" t="s">
        <v>177</v>
      </c>
      <c r="U828" s="1">
        <v>26068</v>
      </c>
      <c r="V828" s="7" t="str">
        <f>CONCATENATE(employee_data35[[#This Row],[First-LastName]]&amp;" "&amp;employee_data35[[#This Row],[DOB]])</f>
        <v>Juliette-Morton 26068</v>
      </c>
      <c r="W828" t="s">
        <v>40</v>
      </c>
      <c r="X828" t="s">
        <v>113</v>
      </c>
      <c r="Y828" t="s">
        <v>42</v>
      </c>
      <c r="Z828">
        <v>17844</v>
      </c>
      <c r="AA828" t="s">
        <v>128</v>
      </c>
      <c r="AB828" t="s">
        <v>104</v>
      </c>
      <c r="AC828" t="s">
        <v>45</v>
      </c>
      <c r="AD828">
        <v>3</v>
      </c>
    </row>
    <row r="829" spans="1:30" x14ac:dyDescent="0.3">
      <c r="A829">
        <v>1254</v>
      </c>
      <c r="B829" t="s">
        <v>3505</v>
      </c>
      <c r="C829" t="s">
        <v>1702</v>
      </c>
      <c r="D829" s="6" t="str">
        <f>CONCATENATE(employee_data35[[#This Row],[FirstName]], "-",employee_data35[[#This Row],[LastName]] )</f>
        <v>Alyvia-Sellers</v>
      </c>
      <c r="E829" s="1">
        <v>44004</v>
      </c>
      <c r="F829" s="1"/>
      <c r="G829" s="7" t="str">
        <f>IF(ISBLANK(employee_data35[[#This Row],[ExitDate]]),"Yes","")</f>
        <v>Yes</v>
      </c>
      <c r="H829" t="s">
        <v>728</v>
      </c>
      <c r="I829" t="s">
        <v>3506</v>
      </c>
      <c r="J829" t="s">
        <v>3507</v>
      </c>
      <c r="K829" t="s">
        <v>98</v>
      </c>
      <c r="L829" s="6" t="str">
        <f>IF(ISBLANK(employee_data35[[#This Row],[ExitDate]]),"1","0")</f>
        <v>1</v>
      </c>
      <c r="M829" t="str">
        <f>IF(ISBLANK(employee_data35[[#This Row],[ExitDate]]),"Active","Tidak Active")</f>
        <v>Active</v>
      </c>
      <c r="N829" t="s">
        <v>33</v>
      </c>
      <c r="O829" t="s">
        <v>64</v>
      </c>
      <c r="P829" t="s">
        <v>63</v>
      </c>
      <c r="Q829" t="s">
        <v>36</v>
      </c>
      <c r="R829" t="s">
        <v>37</v>
      </c>
      <c r="S829" t="s">
        <v>38</v>
      </c>
      <c r="T829" t="s">
        <v>81</v>
      </c>
      <c r="U829" s="1">
        <v>18421</v>
      </c>
      <c r="V829" s="7" t="str">
        <f>CONCATENATE(employee_data35[[#This Row],[First-LastName]]&amp;" "&amp;employee_data35[[#This Row],[DOB]])</f>
        <v>Alyvia-Sellers 18421</v>
      </c>
      <c r="W829" t="s">
        <v>40</v>
      </c>
      <c r="X829" t="s">
        <v>352</v>
      </c>
      <c r="Y829" t="s">
        <v>42</v>
      </c>
      <c r="Z829">
        <v>87263</v>
      </c>
      <c r="AA829" t="s">
        <v>43</v>
      </c>
      <c r="AB829" t="s">
        <v>84</v>
      </c>
      <c r="AC829" t="s">
        <v>45</v>
      </c>
      <c r="AD829">
        <v>3</v>
      </c>
    </row>
    <row r="830" spans="1:30" x14ac:dyDescent="0.3">
      <c r="A830">
        <v>1255</v>
      </c>
      <c r="B830" t="s">
        <v>1196</v>
      </c>
      <c r="C830" t="s">
        <v>3508</v>
      </c>
      <c r="D830" s="6" t="str">
        <f>CONCATENATE(employee_data35[[#This Row],[FirstName]], "-",employee_data35[[#This Row],[LastName]] )</f>
        <v>Tyler-Gay</v>
      </c>
      <c r="E830" s="1">
        <v>43738</v>
      </c>
      <c r="F830" s="1">
        <v>44257</v>
      </c>
      <c r="G830" s="7" t="str">
        <f>IF(ISBLANK(employee_data35[[#This Row],[ExitDate]]),"Yes","")</f>
        <v/>
      </c>
      <c r="H830" t="s">
        <v>728</v>
      </c>
      <c r="I830" t="s">
        <v>3509</v>
      </c>
      <c r="J830" t="s">
        <v>3510</v>
      </c>
      <c r="K830" t="s">
        <v>118</v>
      </c>
      <c r="L830" s="6" t="str">
        <f>IF(ISBLANK(employee_data35[[#This Row],[ExitDate]]),"1","0")</f>
        <v>0</v>
      </c>
      <c r="M830" t="str">
        <f>IF(ISBLANK(employee_data35[[#This Row],[ExitDate]]),"Active","Tidak Active")</f>
        <v>Tidak Active</v>
      </c>
      <c r="N830" t="s">
        <v>63</v>
      </c>
      <c r="O830" t="s">
        <v>51</v>
      </c>
      <c r="P830" t="s">
        <v>35</v>
      </c>
      <c r="Q830" t="s">
        <v>126</v>
      </c>
      <c r="R830" t="s">
        <v>3511</v>
      </c>
      <c r="S830" t="s">
        <v>38</v>
      </c>
      <c r="T830" t="s">
        <v>81</v>
      </c>
      <c r="U830" s="1">
        <v>31010</v>
      </c>
      <c r="V830" s="7" t="str">
        <f>CONCATENATE(employee_data35[[#This Row],[First-LastName]]&amp;" "&amp;employee_data35[[#This Row],[DOB]])</f>
        <v>Tyler-Gay 31010</v>
      </c>
      <c r="W830" t="s">
        <v>40</v>
      </c>
      <c r="X830" t="s">
        <v>83</v>
      </c>
      <c r="Y830" t="s">
        <v>42</v>
      </c>
      <c r="Z830">
        <v>8671</v>
      </c>
      <c r="AA830" t="s">
        <v>93</v>
      </c>
      <c r="AB830" t="s">
        <v>84</v>
      </c>
      <c r="AC830" t="s">
        <v>45</v>
      </c>
      <c r="AD830">
        <v>3</v>
      </c>
    </row>
    <row r="831" spans="1:30" x14ac:dyDescent="0.3">
      <c r="A831">
        <v>1256</v>
      </c>
      <c r="B831" t="s">
        <v>2089</v>
      </c>
      <c r="C831" t="s">
        <v>699</v>
      </c>
      <c r="D831" s="6" t="str">
        <f>CONCATENATE(employee_data35[[#This Row],[FirstName]], "-",employee_data35[[#This Row],[LastName]] )</f>
        <v>Noemi-Randall</v>
      </c>
      <c r="E831" s="1">
        <v>43838</v>
      </c>
      <c r="F831" s="1"/>
      <c r="G831" s="7" t="str">
        <f>IF(ISBLANK(employee_data35[[#This Row],[ExitDate]]),"Yes","")</f>
        <v>Yes</v>
      </c>
      <c r="H831" t="s">
        <v>728</v>
      </c>
      <c r="I831" t="s">
        <v>3512</v>
      </c>
      <c r="J831" t="s">
        <v>3513</v>
      </c>
      <c r="K831" t="s">
        <v>62</v>
      </c>
      <c r="L831" s="6" t="str">
        <f>IF(ISBLANK(employee_data35[[#This Row],[ExitDate]]),"1","0")</f>
        <v>1</v>
      </c>
      <c r="M831" t="str">
        <f>IF(ISBLANK(employee_data35[[#This Row],[ExitDate]]),"Active","Tidak Active")</f>
        <v>Active</v>
      </c>
      <c r="N831" t="s">
        <v>33</v>
      </c>
      <c r="O831" t="s">
        <v>51</v>
      </c>
      <c r="P831" t="s">
        <v>35</v>
      </c>
      <c r="Q831" t="s">
        <v>36</v>
      </c>
      <c r="R831" t="s">
        <v>37</v>
      </c>
      <c r="S831" t="s">
        <v>38</v>
      </c>
      <c r="T831" t="s">
        <v>305</v>
      </c>
      <c r="U831" s="1">
        <v>33464</v>
      </c>
      <c r="V831" s="7" t="str">
        <f>CONCATENATE(employee_data35[[#This Row],[First-LastName]]&amp;" "&amp;employee_data35[[#This Row],[DOB]])</f>
        <v>Noemi-Randall 33464</v>
      </c>
      <c r="W831" t="s">
        <v>40</v>
      </c>
      <c r="X831" t="s">
        <v>83</v>
      </c>
      <c r="Y831" t="s">
        <v>42</v>
      </c>
      <c r="Z831">
        <v>16520</v>
      </c>
      <c r="AA831" t="s">
        <v>43</v>
      </c>
      <c r="AB831" t="s">
        <v>44</v>
      </c>
      <c r="AC831" t="s">
        <v>45</v>
      </c>
      <c r="AD831">
        <v>3</v>
      </c>
    </row>
    <row r="832" spans="1:30" x14ac:dyDescent="0.3">
      <c r="A832">
        <v>1257</v>
      </c>
      <c r="B832" t="s">
        <v>2801</v>
      </c>
      <c r="C832" t="s">
        <v>3514</v>
      </c>
      <c r="D832" s="6" t="str">
        <f>CONCATENATE(employee_data35[[#This Row],[FirstName]], "-",employee_data35[[#This Row],[LastName]] )</f>
        <v>Jazlene-Lozano</v>
      </c>
      <c r="E832" s="1">
        <v>44485</v>
      </c>
      <c r="F832" s="1"/>
      <c r="G832" s="7" t="str">
        <f>IF(ISBLANK(employee_data35[[#This Row],[ExitDate]]),"Yes","")</f>
        <v>Yes</v>
      </c>
      <c r="H832" t="s">
        <v>728</v>
      </c>
      <c r="I832" t="s">
        <v>3515</v>
      </c>
      <c r="J832" t="s">
        <v>3516</v>
      </c>
      <c r="K832" t="s">
        <v>89</v>
      </c>
      <c r="L832" s="6" t="str">
        <f>IF(ISBLANK(employee_data35[[#This Row],[ExitDate]]),"1","0")</f>
        <v>1</v>
      </c>
      <c r="M832" t="str">
        <f>IF(ISBLANK(employee_data35[[#This Row],[ExitDate]]),"Active","Tidak Active")</f>
        <v>Active</v>
      </c>
      <c r="N832" t="s">
        <v>63</v>
      </c>
      <c r="O832" t="s">
        <v>64</v>
      </c>
      <c r="P832" t="s">
        <v>35</v>
      </c>
      <c r="Q832" t="s">
        <v>36</v>
      </c>
      <c r="R832" t="s">
        <v>37</v>
      </c>
      <c r="S832" t="s">
        <v>38</v>
      </c>
      <c r="T832" t="s">
        <v>111</v>
      </c>
      <c r="U832" s="1">
        <v>28801</v>
      </c>
      <c r="V832" s="7" t="str">
        <f>CONCATENATE(employee_data35[[#This Row],[First-LastName]]&amp;" "&amp;employee_data35[[#This Row],[DOB]])</f>
        <v>Jazlene-Lozano 28801</v>
      </c>
      <c r="W832" t="s">
        <v>40</v>
      </c>
      <c r="X832" t="s">
        <v>113</v>
      </c>
      <c r="Y832" t="s">
        <v>42</v>
      </c>
      <c r="Z832">
        <v>22868</v>
      </c>
      <c r="AA832" t="s">
        <v>128</v>
      </c>
      <c r="AB832" t="s">
        <v>104</v>
      </c>
      <c r="AC832" t="s">
        <v>45</v>
      </c>
      <c r="AD832">
        <v>3</v>
      </c>
    </row>
    <row r="833" spans="1:30" x14ac:dyDescent="0.3">
      <c r="A833">
        <v>1258</v>
      </c>
      <c r="B833" t="s">
        <v>784</v>
      </c>
      <c r="C833" t="s">
        <v>2770</v>
      </c>
      <c r="D833" s="6" t="str">
        <f>CONCATENATE(employee_data35[[#This Row],[FirstName]], "-",employee_data35[[#This Row],[LastName]] )</f>
        <v>Jennifer-Salazar</v>
      </c>
      <c r="E833" s="1">
        <v>44741</v>
      </c>
      <c r="F833" s="1"/>
      <c r="G833" s="7" t="str">
        <f>IF(ISBLANK(employee_data35[[#This Row],[ExitDate]]),"Yes","")</f>
        <v>Yes</v>
      </c>
      <c r="H833" t="s">
        <v>728</v>
      </c>
      <c r="I833" t="s">
        <v>3517</v>
      </c>
      <c r="J833" t="s">
        <v>3518</v>
      </c>
      <c r="K833" t="s">
        <v>31</v>
      </c>
      <c r="L833" s="6" t="str">
        <f>IF(ISBLANK(employee_data35[[#This Row],[ExitDate]]),"1","0")</f>
        <v>1</v>
      </c>
      <c r="M833" t="str">
        <f>IF(ISBLANK(employee_data35[[#This Row],[ExitDate]]),"Active","Tidak Active")</f>
        <v>Active</v>
      </c>
      <c r="N833" t="s">
        <v>63</v>
      </c>
      <c r="O833" t="s">
        <v>34</v>
      </c>
      <c r="P833" t="s">
        <v>35</v>
      </c>
      <c r="Q833" t="s">
        <v>36</v>
      </c>
      <c r="R833" t="s">
        <v>37</v>
      </c>
      <c r="S833" t="s">
        <v>38</v>
      </c>
      <c r="T833" t="s">
        <v>53</v>
      </c>
      <c r="U833" s="1">
        <v>28414</v>
      </c>
      <c r="V833" s="7" t="str">
        <f>CONCATENATE(employee_data35[[#This Row],[First-LastName]]&amp;" "&amp;employee_data35[[#This Row],[DOB]])</f>
        <v>Jennifer-Salazar 28414</v>
      </c>
      <c r="W833" t="s">
        <v>40</v>
      </c>
      <c r="X833" t="s">
        <v>226</v>
      </c>
      <c r="Y833" t="s">
        <v>42</v>
      </c>
      <c r="Z833">
        <v>59954</v>
      </c>
      <c r="AA833" t="s">
        <v>74</v>
      </c>
      <c r="AB833" t="s">
        <v>44</v>
      </c>
      <c r="AC833" t="s">
        <v>45</v>
      </c>
      <c r="AD833">
        <v>3</v>
      </c>
    </row>
    <row r="834" spans="1:30" x14ac:dyDescent="0.3">
      <c r="A834">
        <v>1259</v>
      </c>
      <c r="B834" t="s">
        <v>3519</v>
      </c>
      <c r="C834" t="s">
        <v>1904</v>
      </c>
      <c r="D834" s="6" t="str">
        <f>CONCATENATE(employee_data35[[#This Row],[FirstName]], "-",employee_data35[[#This Row],[LastName]] )</f>
        <v>Vaughn-Leonard</v>
      </c>
      <c r="E834" s="1">
        <v>44682</v>
      </c>
      <c r="F834" s="1">
        <v>45040</v>
      </c>
      <c r="G834" s="7" t="str">
        <f>IF(ISBLANK(employee_data35[[#This Row],[ExitDate]]),"Yes","")</f>
        <v/>
      </c>
      <c r="H834" t="s">
        <v>28</v>
      </c>
      <c r="I834" t="s">
        <v>3520</v>
      </c>
      <c r="J834" t="s">
        <v>3521</v>
      </c>
      <c r="K834" t="s">
        <v>133</v>
      </c>
      <c r="L834" s="6" t="str">
        <f>IF(ISBLANK(employee_data35[[#This Row],[ExitDate]]),"1","0")</f>
        <v>0</v>
      </c>
      <c r="M834" t="str">
        <f>IF(ISBLANK(employee_data35[[#This Row],[ExitDate]]),"Active","Tidak Active")</f>
        <v>Tidak Active</v>
      </c>
      <c r="N834" t="s">
        <v>63</v>
      </c>
      <c r="O834" t="s">
        <v>51</v>
      </c>
      <c r="P834" t="s">
        <v>35</v>
      </c>
      <c r="Q834" t="s">
        <v>140</v>
      </c>
      <c r="R834" t="s">
        <v>3522</v>
      </c>
      <c r="S834" t="s">
        <v>38</v>
      </c>
      <c r="T834" t="s">
        <v>81</v>
      </c>
      <c r="U834" s="1">
        <v>20650</v>
      </c>
      <c r="V834" s="7" t="str">
        <f>CONCATENATE(employee_data35[[#This Row],[First-LastName]]&amp;" "&amp;employee_data35[[#This Row],[DOB]])</f>
        <v>Vaughn-Leonard 20650</v>
      </c>
      <c r="W834" t="s">
        <v>40</v>
      </c>
      <c r="X834" t="s">
        <v>83</v>
      </c>
      <c r="Y834" t="s">
        <v>55</v>
      </c>
      <c r="Z834">
        <v>43998</v>
      </c>
      <c r="AA834" t="s">
        <v>43</v>
      </c>
      <c r="AB834" t="s">
        <v>75</v>
      </c>
      <c r="AC834" t="s">
        <v>45</v>
      </c>
      <c r="AD834">
        <v>3</v>
      </c>
    </row>
    <row r="835" spans="1:30" x14ac:dyDescent="0.3">
      <c r="A835">
        <v>1260</v>
      </c>
      <c r="B835" t="s">
        <v>3523</v>
      </c>
      <c r="C835" t="s">
        <v>3524</v>
      </c>
      <c r="D835" s="6" t="str">
        <f>CONCATENATE(employee_data35[[#This Row],[FirstName]], "-",employee_data35[[#This Row],[LastName]] )</f>
        <v>Caitlin-Robertson</v>
      </c>
      <c r="E835" s="1">
        <v>43328</v>
      </c>
      <c r="F835" s="1"/>
      <c r="G835" s="7" t="str">
        <f>IF(ISBLANK(employee_data35[[#This Row],[ExitDate]]),"Yes","")</f>
        <v>Yes</v>
      </c>
      <c r="H835" t="s">
        <v>28</v>
      </c>
      <c r="I835" t="s">
        <v>3525</v>
      </c>
      <c r="J835" t="s">
        <v>3526</v>
      </c>
      <c r="K835" t="s">
        <v>80</v>
      </c>
      <c r="L835" s="6" t="str">
        <f>IF(ISBLANK(employee_data35[[#This Row],[ExitDate]]),"1","0")</f>
        <v>1</v>
      </c>
      <c r="M835" t="str">
        <f>IF(ISBLANK(employee_data35[[#This Row],[ExitDate]]),"Active","Tidak Active")</f>
        <v>Active</v>
      </c>
      <c r="N835" t="s">
        <v>63</v>
      </c>
      <c r="O835" t="s">
        <v>64</v>
      </c>
      <c r="P835" t="s">
        <v>52</v>
      </c>
      <c r="Q835" t="s">
        <v>36</v>
      </c>
      <c r="R835" t="s">
        <v>37</v>
      </c>
      <c r="S835" t="s">
        <v>38</v>
      </c>
      <c r="T835" t="s">
        <v>177</v>
      </c>
      <c r="U835" s="1">
        <v>20989</v>
      </c>
      <c r="V835" s="7" t="str">
        <f>CONCATENATE(employee_data35[[#This Row],[First-LastName]]&amp;" "&amp;employee_data35[[#This Row],[DOB]])</f>
        <v>Caitlin-Robertson 20989</v>
      </c>
      <c r="W835" t="s">
        <v>40</v>
      </c>
      <c r="X835" t="s">
        <v>243</v>
      </c>
      <c r="Y835" t="s">
        <v>42</v>
      </c>
      <c r="Z835">
        <v>75748</v>
      </c>
      <c r="AA835" t="s">
        <v>128</v>
      </c>
      <c r="AB835" t="s">
        <v>84</v>
      </c>
      <c r="AC835" t="s">
        <v>45</v>
      </c>
      <c r="AD835">
        <v>3</v>
      </c>
    </row>
    <row r="836" spans="1:30" x14ac:dyDescent="0.3">
      <c r="A836">
        <v>1261</v>
      </c>
      <c r="B836" t="s">
        <v>3527</v>
      </c>
      <c r="C836" t="s">
        <v>3528</v>
      </c>
      <c r="D836" s="6" t="str">
        <f>CONCATENATE(employee_data35[[#This Row],[FirstName]], "-",employee_data35[[#This Row],[LastName]] )</f>
        <v>Elyse-Huerta</v>
      </c>
      <c r="E836" s="1">
        <v>43826</v>
      </c>
      <c r="F836" s="1"/>
      <c r="G836" s="7" t="str">
        <f>IF(ISBLANK(employee_data35[[#This Row],[ExitDate]]),"Yes","")</f>
        <v>Yes</v>
      </c>
      <c r="H836" t="s">
        <v>28</v>
      </c>
      <c r="I836" t="s">
        <v>3529</v>
      </c>
      <c r="J836" t="s">
        <v>3530</v>
      </c>
      <c r="K836" t="s">
        <v>168</v>
      </c>
      <c r="L836" s="6" t="str">
        <f>IF(ISBLANK(employee_data35[[#This Row],[ExitDate]]),"1","0")</f>
        <v>1</v>
      </c>
      <c r="M836" t="str">
        <f>IF(ISBLANK(employee_data35[[#This Row],[ExitDate]]),"Active","Tidak Active")</f>
        <v>Active</v>
      </c>
      <c r="N836" t="s">
        <v>52</v>
      </c>
      <c r="O836" t="s">
        <v>34</v>
      </c>
      <c r="P836" t="s">
        <v>35</v>
      </c>
      <c r="Q836" t="s">
        <v>36</v>
      </c>
      <c r="R836" t="s">
        <v>37</v>
      </c>
      <c r="S836" t="s">
        <v>38</v>
      </c>
      <c r="T836" t="s">
        <v>90</v>
      </c>
      <c r="U836" s="1">
        <v>21820</v>
      </c>
      <c r="V836" s="7" t="str">
        <f>CONCATENATE(employee_data35[[#This Row],[First-LastName]]&amp;" "&amp;employee_data35[[#This Row],[DOB]])</f>
        <v>Elyse-Huerta 21820</v>
      </c>
      <c r="W836" t="s">
        <v>40</v>
      </c>
      <c r="X836" t="s">
        <v>83</v>
      </c>
      <c r="Y836" t="s">
        <v>42</v>
      </c>
      <c r="Z836">
        <v>87591</v>
      </c>
      <c r="AA836" t="s">
        <v>56</v>
      </c>
      <c r="AB836" t="s">
        <v>84</v>
      </c>
      <c r="AC836" t="s">
        <v>45</v>
      </c>
      <c r="AD836">
        <v>3</v>
      </c>
    </row>
    <row r="837" spans="1:30" x14ac:dyDescent="0.3">
      <c r="A837">
        <v>1262</v>
      </c>
      <c r="B837" t="s">
        <v>3531</v>
      </c>
      <c r="C837" t="s">
        <v>2873</v>
      </c>
      <c r="D837" s="6" t="str">
        <f>CONCATENATE(employee_data35[[#This Row],[FirstName]], "-",employee_data35[[#This Row],[LastName]] )</f>
        <v>Kyle-Sanders</v>
      </c>
      <c r="E837" s="1">
        <v>44378</v>
      </c>
      <c r="F837" s="1">
        <v>45013</v>
      </c>
      <c r="G837" s="7" t="str">
        <f>IF(ISBLANK(employee_data35[[#This Row],[ExitDate]]),"Yes","")</f>
        <v/>
      </c>
      <c r="H837" t="s">
        <v>28</v>
      </c>
      <c r="I837" t="s">
        <v>3532</v>
      </c>
      <c r="J837" t="s">
        <v>3533</v>
      </c>
      <c r="K837" t="s">
        <v>98</v>
      </c>
      <c r="L837" s="6" t="str">
        <f>IF(ISBLANK(employee_data35[[#This Row],[ExitDate]]),"1","0")</f>
        <v>0</v>
      </c>
      <c r="M837" t="str">
        <f>IF(ISBLANK(employee_data35[[#This Row],[ExitDate]]),"Active","Tidak Active")</f>
        <v>Tidak Active</v>
      </c>
      <c r="N837" t="s">
        <v>52</v>
      </c>
      <c r="O837" t="s">
        <v>51</v>
      </c>
      <c r="P837" t="s">
        <v>63</v>
      </c>
      <c r="Q837" t="s">
        <v>140</v>
      </c>
      <c r="R837" t="s">
        <v>3534</v>
      </c>
      <c r="S837" t="s">
        <v>38</v>
      </c>
      <c r="T837" t="s">
        <v>111</v>
      </c>
      <c r="U837" s="1">
        <v>28200</v>
      </c>
      <c r="V837" s="7" t="str">
        <f>CONCATENATE(employee_data35[[#This Row],[First-LastName]]&amp;" "&amp;employee_data35[[#This Row],[DOB]])</f>
        <v>Kyle-Sanders 28200</v>
      </c>
      <c r="W837" t="s">
        <v>40</v>
      </c>
      <c r="X837" t="s">
        <v>113</v>
      </c>
      <c r="Y837" t="s">
        <v>42</v>
      </c>
      <c r="Z837">
        <v>23777</v>
      </c>
      <c r="AA837" t="s">
        <v>56</v>
      </c>
      <c r="AB837" t="s">
        <v>44</v>
      </c>
      <c r="AC837" t="s">
        <v>45</v>
      </c>
      <c r="AD837">
        <v>3</v>
      </c>
    </row>
    <row r="838" spans="1:30" x14ac:dyDescent="0.3">
      <c r="A838">
        <v>1263</v>
      </c>
      <c r="B838" t="s">
        <v>2186</v>
      </c>
      <c r="C838" t="s">
        <v>2485</v>
      </c>
      <c r="D838" s="6" t="str">
        <f>CONCATENATE(employee_data35[[#This Row],[FirstName]], "-",employee_data35[[#This Row],[LastName]] )</f>
        <v>Barrett-Jennings</v>
      </c>
      <c r="E838" s="1">
        <v>44854</v>
      </c>
      <c r="F838" s="1"/>
      <c r="G838" s="7" t="str">
        <f>IF(ISBLANK(employee_data35[[#This Row],[ExitDate]]),"Yes","")</f>
        <v>Yes</v>
      </c>
      <c r="H838" t="s">
        <v>28</v>
      </c>
      <c r="I838" t="s">
        <v>3535</v>
      </c>
      <c r="J838" t="s">
        <v>3536</v>
      </c>
      <c r="K838" t="s">
        <v>118</v>
      </c>
      <c r="L838" s="6" t="str">
        <f>IF(ISBLANK(employee_data35[[#This Row],[ExitDate]]),"1","0")</f>
        <v>1</v>
      </c>
      <c r="M838" t="str">
        <f>IF(ISBLANK(employee_data35[[#This Row],[ExitDate]]),"Active","Tidak Active")</f>
        <v>Active</v>
      </c>
      <c r="N838" t="s">
        <v>63</v>
      </c>
      <c r="O838" t="s">
        <v>64</v>
      </c>
      <c r="P838" t="s">
        <v>63</v>
      </c>
      <c r="Q838" t="s">
        <v>36</v>
      </c>
      <c r="R838" t="s">
        <v>37</v>
      </c>
      <c r="S838" t="s">
        <v>38</v>
      </c>
      <c r="T838" t="s">
        <v>286</v>
      </c>
      <c r="U838" s="1">
        <v>19312</v>
      </c>
      <c r="V838" s="7" t="str">
        <f>CONCATENATE(employee_data35[[#This Row],[First-LastName]]&amp;" "&amp;employee_data35[[#This Row],[DOB]])</f>
        <v>Barrett-Jennings 19312</v>
      </c>
      <c r="W838" t="s">
        <v>40</v>
      </c>
      <c r="X838" t="s">
        <v>226</v>
      </c>
      <c r="Y838" t="s">
        <v>42</v>
      </c>
      <c r="Z838">
        <v>34732</v>
      </c>
      <c r="AA838" t="s">
        <v>56</v>
      </c>
      <c r="AB838" t="s">
        <v>104</v>
      </c>
      <c r="AC838" t="s">
        <v>45</v>
      </c>
      <c r="AD838">
        <v>3</v>
      </c>
    </row>
    <row r="839" spans="1:30" x14ac:dyDescent="0.3">
      <c r="A839">
        <v>1264</v>
      </c>
      <c r="B839" t="s">
        <v>564</v>
      </c>
      <c r="C839" t="s">
        <v>339</v>
      </c>
      <c r="D839" s="6" t="str">
        <f>CONCATENATE(employee_data35[[#This Row],[FirstName]], "-",employee_data35[[#This Row],[LastName]] )</f>
        <v>Darius-Koch</v>
      </c>
      <c r="E839" s="1">
        <v>43511</v>
      </c>
      <c r="F839" s="1"/>
      <c r="G839" s="7" t="str">
        <f>IF(ISBLANK(employee_data35[[#This Row],[ExitDate]]),"Yes","")</f>
        <v>Yes</v>
      </c>
      <c r="H839" t="s">
        <v>28</v>
      </c>
      <c r="I839" t="s">
        <v>3537</v>
      </c>
      <c r="J839" t="s">
        <v>3538</v>
      </c>
      <c r="K839" t="s">
        <v>62</v>
      </c>
      <c r="L839" s="6" t="str">
        <f>IF(ISBLANK(employee_data35[[#This Row],[ExitDate]]),"1","0")</f>
        <v>1</v>
      </c>
      <c r="M839" t="str">
        <f>IF(ISBLANK(employee_data35[[#This Row],[ExitDate]]),"Active","Tidak Active")</f>
        <v>Active</v>
      </c>
      <c r="N839" t="s">
        <v>63</v>
      </c>
      <c r="O839" t="s">
        <v>34</v>
      </c>
      <c r="P839" t="s">
        <v>63</v>
      </c>
      <c r="Q839" t="s">
        <v>36</v>
      </c>
      <c r="R839" t="s">
        <v>37</v>
      </c>
      <c r="S839" t="s">
        <v>38</v>
      </c>
      <c r="T839" t="s">
        <v>90</v>
      </c>
      <c r="U839" s="1">
        <v>36091</v>
      </c>
      <c r="V839" s="7" t="str">
        <f>CONCATENATE(employee_data35[[#This Row],[First-LastName]]&amp;" "&amp;employee_data35[[#This Row],[DOB]])</f>
        <v>Darius-Koch 36091</v>
      </c>
      <c r="W839" t="s">
        <v>40</v>
      </c>
      <c r="X839" t="s">
        <v>184</v>
      </c>
      <c r="Y839" t="s">
        <v>42</v>
      </c>
      <c r="Z839">
        <v>28097</v>
      </c>
      <c r="AA839" t="s">
        <v>56</v>
      </c>
      <c r="AB839" t="s">
        <v>84</v>
      </c>
      <c r="AC839" t="s">
        <v>45</v>
      </c>
      <c r="AD839">
        <v>3</v>
      </c>
    </row>
    <row r="840" spans="1:30" x14ac:dyDescent="0.3">
      <c r="A840">
        <v>1265</v>
      </c>
      <c r="B840" t="s">
        <v>3539</v>
      </c>
      <c r="C840" t="s">
        <v>3540</v>
      </c>
      <c r="D840" s="6" t="str">
        <f>CONCATENATE(employee_data35[[#This Row],[FirstName]], "-",employee_data35[[#This Row],[LastName]] )</f>
        <v>Kolton-Dawson</v>
      </c>
      <c r="E840" s="1">
        <v>44578</v>
      </c>
      <c r="F840" s="1">
        <v>44767</v>
      </c>
      <c r="G840" s="7" t="str">
        <f>IF(ISBLANK(employee_data35[[#This Row],[ExitDate]]),"Yes","")</f>
        <v/>
      </c>
      <c r="H840" t="s">
        <v>28</v>
      </c>
      <c r="I840" t="s">
        <v>3541</v>
      </c>
      <c r="J840" t="s">
        <v>3542</v>
      </c>
      <c r="K840" t="s">
        <v>89</v>
      </c>
      <c r="L840" s="6" t="str">
        <f>IF(ISBLANK(employee_data35[[#This Row],[ExitDate]]),"1","0")</f>
        <v>0</v>
      </c>
      <c r="M840" t="str">
        <f>IF(ISBLANK(employee_data35[[#This Row],[ExitDate]]),"Active","Tidak Active")</f>
        <v>Tidak Active</v>
      </c>
      <c r="N840" t="s">
        <v>52</v>
      </c>
      <c r="O840" t="s">
        <v>34</v>
      </c>
      <c r="P840" t="s">
        <v>63</v>
      </c>
      <c r="Q840" t="s">
        <v>140</v>
      </c>
      <c r="R840" t="s">
        <v>3543</v>
      </c>
      <c r="S840" t="s">
        <v>38</v>
      </c>
      <c r="T840" t="s">
        <v>90</v>
      </c>
      <c r="U840" s="1">
        <v>27908</v>
      </c>
      <c r="V840" s="7" t="str">
        <f>CONCATENATE(employee_data35[[#This Row],[First-LastName]]&amp;" "&amp;employee_data35[[#This Row],[DOB]])</f>
        <v>Kolton-Dawson 27908</v>
      </c>
      <c r="W840" t="s">
        <v>40</v>
      </c>
      <c r="X840" t="s">
        <v>83</v>
      </c>
      <c r="Y840" t="s">
        <v>55</v>
      </c>
      <c r="Z840">
        <v>39841</v>
      </c>
      <c r="AA840" t="s">
        <v>93</v>
      </c>
      <c r="AB840" t="s">
        <v>44</v>
      </c>
      <c r="AC840" t="s">
        <v>45</v>
      </c>
      <c r="AD840">
        <v>3</v>
      </c>
    </row>
    <row r="841" spans="1:30" x14ac:dyDescent="0.3">
      <c r="A841">
        <v>1266</v>
      </c>
      <c r="B841" t="s">
        <v>2443</v>
      </c>
      <c r="C841" t="s">
        <v>3544</v>
      </c>
      <c r="D841" s="6" t="str">
        <f>CONCATENATE(employee_data35[[#This Row],[FirstName]], "-",employee_data35[[#This Row],[LastName]] )</f>
        <v>Ciara-Cole</v>
      </c>
      <c r="E841" s="1">
        <v>44514</v>
      </c>
      <c r="F841" s="1">
        <v>44743</v>
      </c>
      <c r="G841" s="7" t="str">
        <f>IF(ISBLANK(employee_data35[[#This Row],[ExitDate]]),"Yes","")</f>
        <v/>
      </c>
      <c r="H841" t="s">
        <v>28</v>
      </c>
      <c r="I841" t="s">
        <v>3545</v>
      </c>
      <c r="J841" t="s">
        <v>3546</v>
      </c>
      <c r="K841" t="s">
        <v>31</v>
      </c>
      <c r="L841" s="6" t="str">
        <f>IF(ISBLANK(employee_data35[[#This Row],[ExitDate]]),"1","0")</f>
        <v>0</v>
      </c>
      <c r="M841" t="str">
        <f>IF(ISBLANK(employee_data35[[#This Row],[ExitDate]]),"Active","Tidak Active")</f>
        <v>Tidak Active</v>
      </c>
      <c r="N841" t="s">
        <v>63</v>
      </c>
      <c r="O841" t="s">
        <v>51</v>
      </c>
      <c r="P841" t="s">
        <v>63</v>
      </c>
      <c r="Q841" t="s">
        <v>99</v>
      </c>
      <c r="R841" t="s">
        <v>3547</v>
      </c>
      <c r="S841" t="s">
        <v>38</v>
      </c>
      <c r="T841" t="s">
        <v>177</v>
      </c>
      <c r="U841" s="1">
        <v>26027</v>
      </c>
      <c r="V841" s="7" t="str">
        <f>CONCATENATE(employee_data35[[#This Row],[First-LastName]]&amp;" "&amp;employee_data35[[#This Row],[DOB]])</f>
        <v>Ciara-Cole 26027</v>
      </c>
      <c r="W841" t="s">
        <v>40</v>
      </c>
      <c r="X841" t="s">
        <v>243</v>
      </c>
      <c r="Y841" t="s">
        <v>55</v>
      </c>
      <c r="Z841">
        <v>46871</v>
      </c>
      <c r="AA841" t="s">
        <v>56</v>
      </c>
      <c r="AB841" t="s">
        <v>104</v>
      </c>
      <c r="AC841" t="s">
        <v>45</v>
      </c>
      <c r="AD841">
        <v>3</v>
      </c>
    </row>
    <row r="842" spans="1:30" x14ac:dyDescent="0.3">
      <c r="A842">
        <v>1267</v>
      </c>
      <c r="B842" t="s">
        <v>3548</v>
      </c>
      <c r="C842" t="s">
        <v>1250</v>
      </c>
      <c r="D842" s="6" t="str">
        <f>CONCATENATE(employee_data35[[#This Row],[FirstName]], "-",employee_data35[[#This Row],[LastName]] )</f>
        <v>Virginia-Wallace</v>
      </c>
      <c r="E842" s="1">
        <v>44149</v>
      </c>
      <c r="F842" s="1">
        <v>44187</v>
      </c>
      <c r="G842" s="7" t="str">
        <f>IF(ISBLANK(employee_data35[[#This Row],[ExitDate]]),"Yes","")</f>
        <v/>
      </c>
      <c r="H842" t="s">
        <v>28</v>
      </c>
      <c r="I842" t="s">
        <v>3549</v>
      </c>
      <c r="J842" t="s">
        <v>3550</v>
      </c>
      <c r="K842" t="s">
        <v>133</v>
      </c>
      <c r="L842" s="6" t="str">
        <f>IF(ISBLANK(employee_data35[[#This Row],[ExitDate]]),"1","0")</f>
        <v>0</v>
      </c>
      <c r="M842" t="str">
        <f>IF(ISBLANK(employee_data35[[#This Row],[ExitDate]]),"Active","Tidak Active")</f>
        <v>Tidak Active</v>
      </c>
      <c r="N842" t="s">
        <v>52</v>
      </c>
      <c r="O842" t="s">
        <v>34</v>
      </c>
      <c r="P842" t="s">
        <v>63</v>
      </c>
      <c r="Q842" t="s">
        <v>175</v>
      </c>
      <c r="R842" t="s">
        <v>3551</v>
      </c>
      <c r="S842" t="s">
        <v>38</v>
      </c>
      <c r="T842" t="s">
        <v>81</v>
      </c>
      <c r="U842" s="1">
        <v>26187</v>
      </c>
      <c r="V842" s="7" t="str">
        <f>CONCATENATE(employee_data35[[#This Row],[First-LastName]]&amp;" "&amp;employee_data35[[#This Row],[DOB]])</f>
        <v>Virginia-Wallace 26187</v>
      </c>
      <c r="W842" t="s">
        <v>40</v>
      </c>
      <c r="X842" t="s">
        <v>163</v>
      </c>
      <c r="Y842" t="s">
        <v>42</v>
      </c>
      <c r="Z842">
        <v>91614</v>
      </c>
      <c r="AA842" t="s">
        <v>43</v>
      </c>
      <c r="AB842" t="s">
        <v>104</v>
      </c>
      <c r="AC842" t="s">
        <v>45</v>
      </c>
      <c r="AD842">
        <v>3</v>
      </c>
    </row>
    <row r="843" spans="1:30" x14ac:dyDescent="0.3">
      <c r="A843">
        <v>1268</v>
      </c>
      <c r="B843" t="s">
        <v>3552</v>
      </c>
      <c r="C843" t="s">
        <v>1468</v>
      </c>
      <c r="D843" s="6" t="str">
        <f>CONCATENATE(employee_data35[[#This Row],[FirstName]], "-",employee_data35[[#This Row],[LastName]] )</f>
        <v>Malik-Ochoa</v>
      </c>
      <c r="E843" s="1">
        <v>44982</v>
      </c>
      <c r="F843" s="1"/>
      <c r="G843" s="7" t="str">
        <f>IF(ISBLANK(employee_data35[[#This Row],[ExitDate]]),"Yes","")</f>
        <v>Yes</v>
      </c>
      <c r="H843" t="s">
        <v>28</v>
      </c>
      <c r="I843" t="s">
        <v>3553</v>
      </c>
      <c r="J843" t="s">
        <v>3554</v>
      </c>
      <c r="K843" t="s">
        <v>50</v>
      </c>
      <c r="L843" s="6" t="str">
        <f>IF(ISBLANK(employee_data35[[#This Row],[ExitDate]]),"1","0")</f>
        <v>1</v>
      </c>
      <c r="M843" t="str">
        <f>IF(ISBLANK(employee_data35[[#This Row],[ExitDate]]),"Active","Tidak Active")</f>
        <v>Active</v>
      </c>
      <c r="N843" t="s">
        <v>52</v>
      </c>
      <c r="O843" t="s">
        <v>51</v>
      </c>
      <c r="P843" t="s">
        <v>52</v>
      </c>
      <c r="Q843" t="s">
        <v>36</v>
      </c>
      <c r="R843" t="s">
        <v>37</v>
      </c>
      <c r="S843" t="s">
        <v>38</v>
      </c>
      <c r="T843" t="s">
        <v>81</v>
      </c>
      <c r="U843" s="1">
        <v>22641</v>
      </c>
      <c r="V843" s="7" t="str">
        <f>CONCATENATE(employee_data35[[#This Row],[First-LastName]]&amp;" "&amp;employee_data35[[#This Row],[DOB]])</f>
        <v>Malik-Ochoa 22641</v>
      </c>
      <c r="W843" t="s">
        <v>40</v>
      </c>
      <c r="X843" t="s">
        <v>103</v>
      </c>
      <c r="Y843" t="s">
        <v>42</v>
      </c>
      <c r="Z843">
        <v>89515</v>
      </c>
      <c r="AA843" t="s">
        <v>74</v>
      </c>
      <c r="AB843" t="s">
        <v>75</v>
      </c>
      <c r="AC843" t="s">
        <v>45</v>
      </c>
      <c r="AD843">
        <v>3</v>
      </c>
    </row>
    <row r="844" spans="1:30" x14ac:dyDescent="0.3">
      <c r="A844">
        <v>1269</v>
      </c>
      <c r="B844" t="s">
        <v>3527</v>
      </c>
      <c r="C844" t="s">
        <v>3471</v>
      </c>
      <c r="D844" s="6" t="str">
        <f>CONCATENATE(employee_data35[[#This Row],[FirstName]], "-",employee_data35[[#This Row],[LastName]] )</f>
        <v>Elyse-Pratt</v>
      </c>
      <c r="E844" s="1">
        <v>44796</v>
      </c>
      <c r="F844" s="1"/>
      <c r="G844" s="7" t="str">
        <f>IF(ISBLANK(employee_data35[[#This Row],[ExitDate]]),"Yes","")</f>
        <v>Yes</v>
      </c>
      <c r="H844" t="s">
        <v>28</v>
      </c>
      <c r="I844" t="s">
        <v>3555</v>
      </c>
      <c r="J844" t="s">
        <v>3556</v>
      </c>
      <c r="K844" t="s">
        <v>139</v>
      </c>
      <c r="L844" s="6" t="str">
        <f>IF(ISBLANK(employee_data35[[#This Row],[ExitDate]]),"1","0")</f>
        <v>1</v>
      </c>
      <c r="M844" t="str">
        <f>IF(ISBLANK(employee_data35[[#This Row],[ExitDate]]),"Active","Tidak Active")</f>
        <v>Active</v>
      </c>
      <c r="N844" t="s">
        <v>33</v>
      </c>
      <c r="O844" t="s">
        <v>51</v>
      </c>
      <c r="P844" t="s">
        <v>63</v>
      </c>
      <c r="Q844" t="s">
        <v>36</v>
      </c>
      <c r="R844" t="s">
        <v>37</v>
      </c>
      <c r="S844" t="s">
        <v>38</v>
      </c>
      <c r="T844" t="s">
        <v>504</v>
      </c>
      <c r="U844" s="1">
        <v>23860</v>
      </c>
      <c r="V844" s="7" t="str">
        <f>CONCATENATE(employee_data35[[#This Row],[First-LastName]]&amp;" "&amp;employee_data35[[#This Row],[DOB]])</f>
        <v>Elyse-Pratt 23860</v>
      </c>
      <c r="W844" t="s">
        <v>40</v>
      </c>
      <c r="X844" t="s">
        <v>83</v>
      </c>
      <c r="Y844" t="s">
        <v>42</v>
      </c>
      <c r="Z844">
        <v>82774</v>
      </c>
      <c r="AA844" t="s">
        <v>93</v>
      </c>
      <c r="AB844" t="s">
        <v>104</v>
      </c>
      <c r="AC844" t="s">
        <v>45</v>
      </c>
      <c r="AD844">
        <v>3</v>
      </c>
    </row>
    <row r="845" spans="1:30" x14ac:dyDescent="0.3">
      <c r="A845">
        <v>1270</v>
      </c>
      <c r="B845" t="s">
        <v>3124</v>
      </c>
      <c r="C845" t="s">
        <v>3557</v>
      </c>
      <c r="D845" s="6" t="str">
        <f>CONCATENATE(employee_data35[[#This Row],[FirstName]], "-",employee_data35[[#This Row],[LastName]] )</f>
        <v>Yahir-Hill</v>
      </c>
      <c r="E845" s="1">
        <v>43586</v>
      </c>
      <c r="F845" s="1">
        <v>43830</v>
      </c>
      <c r="G845" s="7" t="str">
        <f>IF(ISBLANK(employee_data35[[#This Row],[ExitDate]]),"Yes","")</f>
        <v/>
      </c>
      <c r="H845" t="s">
        <v>28</v>
      </c>
      <c r="I845" t="s">
        <v>3558</v>
      </c>
      <c r="J845" t="s">
        <v>3559</v>
      </c>
      <c r="K845" t="s">
        <v>80</v>
      </c>
      <c r="L845" s="6" t="str">
        <f>IF(ISBLANK(employee_data35[[#This Row],[ExitDate]]),"1","0")</f>
        <v>0</v>
      </c>
      <c r="M845" t="str">
        <f>IF(ISBLANK(employee_data35[[#This Row],[ExitDate]]),"Active","Tidak Active")</f>
        <v>Tidak Active</v>
      </c>
      <c r="N845" t="s">
        <v>52</v>
      </c>
      <c r="O845" t="s">
        <v>34</v>
      </c>
      <c r="P845" t="s">
        <v>63</v>
      </c>
      <c r="Q845" t="s">
        <v>175</v>
      </c>
      <c r="R845" t="s">
        <v>3560</v>
      </c>
      <c r="S845" t="s">
        <v>38</v>
      </c>
      <c r="T845" t="s">
        <v>90</v>
      </c>
      <c r="U845" s="1">
        <v>24762</v>
      </c>
      <c r="V845" s="7" t="str">
        <f>CONCATENATE(employee_data35[[#This Row],[First-LastName]]&amp;" "&amp;employee_data35[[#This Row],[DOB]])</f>
        <v>Yahir-Hill 24762</v>
      </c>
      <c r="W845" t="s">
        <v>40</v>
      </c>
      <c r="X845" t="s">
        <v>83</v>
      </c>
      <c r="Y845" t="s">
        <v>42</v>
      </c>
      <c r="Z845">
        <v>79937</v>
      </c>
      <c r="AA845" t="s">
        <v>56</v>
      </c>
      <c r="AB845" t="s">
        <v>84</v>
      </c>
      <c r="AC845" t="s">
        <v>45</v>
      </c>
      <c r="AD845">
        <v>3</v>
      </c>
    </row>
    <row r="846" spans="1:30" x14ac:dyDescent="0.3">
      <c r="A846">
        <v>1271</v>
      </c>
      <c r="B846" t="s">
        <v>3561</v>
      </c>
      <c r="C846" t="s">
        <v>3562</v>
      </c>
      <c r="D846" s="6" t="str">
        <f>CONCATENATE(employee_data35[[#This Row],[FirstName]], "-",employee_data35[[#This Row],[LastName]] )</f>
        <v>Harley-Abbott</v>
      </c>
      <c r="E846" s="1">
        <v>43947</v>
      </c>
      <c r="F846" s="1"/>
      <c r="G846" s="7" t="str">
        <f>IF(ISBLANK(employee_data35[[#This Row],[ExitDate]]),"Yes","")</f>
        <v>Yes</v>
      </c>
      <c r="H846" t="s">
        <v>28</v>
      </c>
      <c r="I846" t="s">
        <v>3563</v>
      </c>
      <c r="J846" t="s">
        <v>3564</v>
      </c>
      <c r="K846" t="s">
        <v>168</v>
      </c>
      <c r="L846" s="6" t="str">
        <f>IF(ISBLANK(employee_data35[[#This Row],[ExitDate]]),"1","0")</f>
        <v>1</v>
      </c>
      <c r="M846" t="str">
        <f>IF(ISBLANK(employee_data35[[#This Row],[ExitDate]]),"Active","Tidak Active")</f>
        <v>Active</v>
      </c>
      <c r="N846" t="s">
        <v>63</v>
      </c>
      <c r="O846" t="s">
        <v>51</v>
      </c>
      <c r="P846" t="s">
        <v>52</v>
      </c>
      <c r="Q846" t="s">
        <v>36</v>
      </c>
      <c r="R846" t="s">
        <v>37</v>
      </c>
      <c r="S846" t="s">
        <v>38</v>
      </c>
      <c r="T846" t="s">
        <v>66</v>
      </c>
      <c r="U846" s="1">
        <v>18948</v>
      </c>
      <c r="V846" s="7" t="str">
        <f>CONCATENATE(employee_data35[[#This Row],[First-LastName]]&amp;" "&amp;employee_data35[[#This Row],[DOB]])</f>
        <v>Harley-Abbott 18948</v>
      </c>
      <c r="W846" t="s">
        <v>40</v>
      </c>
      <c r="X846" t="s">
        <v>226</v>
      </c>
      <c r="Y846" t="s">
        <v>42</v>
      </c>
      <c r="Z846">
        <v>95232</v>
      </c>
      <c r="AA846" t="s">
        <v>128</v>
      </c>
      <c r="AB846" t="s">
        <v>44</v>
      </c>
      <c r="AC846" t="s">
        <v>45</v>
      </c>
      <c r="AD846">
        <v>3</v>
      </c>
    </row>
    <row r="847" spans="1:30" x14ac:dyDescent="0.3">
      <c r="A847">
        <v>1272</v>
      </c>
      <c r="B847" t="s">
        <v>3540</v>
      </c>
      <c r="C847" t="s">
        <v>3471</v>
      </c>
      <c r="D847" s="6" t="str">
        <f>CONCATENATE(employee_data35[[#This Row],[FirstName]], "-",employee_data35[[#This Row],[LastName]] )</f>
        <v>Dawson-Pratt</v>
      </c>
      <c r="E847" s="1">
        <v>44235</v>
      </c>
      <c r="F847" s="1">
        <v>44757</v>
      </c>
      <c r="G847" s="7" t="str">
        <f>IF(ISBLANK(employee_data35[[#This Row],[ExitDate]]),"Yes","")</f>
        <v/>
      </c>
      <c r="H847" t="s">
        <v>28</v>
      </c>
      <c r="I847" t="s">
        <v>3565</v>
      </c>
      <c r="J847" t="s">
        <v>3566</v>
      </c>
      <c r="K847" t="s">
        <v>98</v>
      </c>
      <c r="L847" s="6" t="str">
        <f>IF(ISBLANK(employee_data35[[#This Row],[ExitDate]]),"1","0")</f>
        <v>0</v>
      </c>
      <c r="M847" t="str">
        <f>IF(ISBLANK(employee_data35[[#This Row],[ExitDate]]),"Active","Tidak Active")</f>
        <v>Tidak Active</v>
      </c>
      <c r="N847" t="s">
        <v>63</v>
      </c>
      <c r="O847" t="s">
        <v>34</v>
      </c>
      <c r="P847" t="s">
        <v>35</v>
      </c>
      <c r="Q847" t="s">
        <v>99</v>
      </c>
      <c r="R847" t="s">
        <v>3567</v>
      </c>
      <c r="S847" t="s">
        <v>38</v>
      </c>
      <c r="T847" t="s">
        <v>101</v>
      </c>
      <c r="U847" s="1">
        <v>26080</v>
      </c>
      <c r="V847" s="7" t="str">
        <f>CONCATENATE(employee_data35[[#This Row],[First-LastName]]&amp;" "&amp;employee_data35[[#This Row],[DOB]])</f>
        <v>Dawson-Pratt 26080</v>
      </c>
      <c r="W847" t="s">
        <v>40</v>
      </c>
      <c r="X847" t="s">
        <v>178</v>
      </c>
      <c r="Y847" t="s">
        <v>42</v>
      </c>
      <c r="Z847">
        <v>37465</v>
      </c>
      <c r="AA847" t="s">
        <v>93</v>
      </c>
      <c r="AB847" t="s">
        <v>75</v>
      </c>
      <c r="AC847" t="s">
        <v>45</v>
      </c>
      <c r="AD847">
        <v>3</v>
      </c>
    </row>
    <row r="848" spans="1:30" x14ac:dyDescent="0.3">
      <c r="A848">
        <v>1273</v>
      </c>
      <c r="B848" t="s">
        <v>3568</v>
      </c>
      <c r="C848" t="s">
        <v>1627</v>
      </c>
      <c r="D848" s="6" t="str">
        <f>CONCATENATE(employee_data35[[#This Row],[FirstName]], "-",employee_data35[[#This Row],[LastName]] )</f>
        <v>Michaela-Smith</v>
      </c>
      <c r="E848" s="1">
        <v>44133</v>
      </c>
      <c r="F848" s="1">
        <v>44222</v>
      </c>
      <c r="G848" s="7" t="str">
        <f>IF(ISBLANK(employee_data35[[#This Row],[ExitDate]]),"Yes","")</f>
        <v/>
      </c>
      <c r="H848" t="s">
        <v>3019</v>
      </c>
      <c r="I848" t="s">
        <v>3569</v>
      </c>
      <c r="J848" t="s">
        <v>3570</v>
      </c>
      <c r="K848" t="s">
        <v>118</v>
      </c>
      <c r="L848" s="6" t="str">
        <f>IF(ISBLANK(employee_data35[[#This Row],[ExitDate]]),"1","0")</f>
        <v>0</v>
      </c>
      <c r="M848" t="str">
        <f>IF(ISBLANK(employee_data35[[#This Row],[ExitDate]]),"Active","Tidak Active")</f>
        <v>Tidak Active</v>
      </c>
      <c r="N848" t="s">
        <v>33</v>
      </c>
      <c r="O848" t="s">
        <v>51</v>
      </c>
      <c r="P848" t="s">
        <v>52</v>
      </c>
      <c r="Q848" t="s">
        <v>140</v>
      </c>
      <c r="R848" t="s">
        <v>3571</v>
      </c>
      <c r="S848" t="s">
        <v>38</v>
      </c>
      <c r="T848" t="s">
        <v>66</v>
      </c>
      <c r="U848" s="1">
        <v>20893</v>
      </c>
      <c r="V848" s="7" t="str">
        <f>CONCATENATE(employee_data35[[#This Row],[First-LastName]]&amp;" "&amp;employee_data35[[#This Row],[DOB]])</f>
        <v>Michaela-Smith 20893</v>
      </c>
      <c r="W848" t="s">
        <v>40</v>
      </c>
      <c r="X848" t="s">
        <v>243</v>
      </c>
      <c r="Y848" t="s">
        <v>42</v>
      </c>
      <c r="Z848">
        <v>50409</v>
      </c>
      <c r="AA848" t="s">
        <v>128</v>
      </c>
      <c r="AB848" t="s">
        <v>75</v>
      </c>
      <c r="AC848" t="s">
        <v>45</v>
      </c>
      <c r="AD848">
        <v>3</v>
      </c>
    </row>
    <row r="849" spans="1:30" x14ac:dyDescent="0.3">
      <c r="A849">
        <v>1274</v>
      </c>
      <c r="B849" t="s">
        <v>3572</v>
      </c>
      <c r="C849" t="s">
        <v>3573</v>
      </c>
      <c r="D849" s="6" t="str">
        <f>CONCATENATE(employee_data35[[#This Row],[FirstName]], "-",employee_data35[[#This Row],[LastName]] )</f>
        <v>Lillie-Leblanc</v>
      </c>
      <c r="E849" s="1">
        <v>44887</v>
      </c>
      <c r="F849" s="1"/>
      <c r="G849" s="7" t="str">
        <f>IF(ISBLANK(employee_data35[[#This Row],[ExitDate]]),"Yes","")</f>
        <v>Yes</v>
      </c>
      <c r="H849" t="s">
        <v>3019</v>
      </c>
      <c r="I849" t="s">
        <v>3574</v>
      </c>
      <c r="J849" t="s">
        <v>3575</v>
      </c>
      <c r="K849" t="s">
        <v>62</v>
      </c>
      <c r="L849" s="6" t="str">
        <f>IF(ISBLANK(employee_data35[[#This Row],[ExitDate]]),"1","0")</f>
        <v>1</v>
      </c>
      <c r="M849" t="str">
        <f>IF(ISBLANK(employee_data35[[#This Row],[ExitDate]]),"Active","Tidak Active")</f>
        <v>Active</v>
      </c>
      <c r="N849" t="s">
        <v>33</v>
      </c>
      <c r="O849" t="s">
        <v>51</v>
      </c>
      <c r="P849" t="s">
        <v>63</v>
      </c>
      <c r="Q849" t="s">
        <v>36</v>
      </c>
      <c r="R849" t="s">
        <v>37</v>
      </c>
      <c r="S849" t="s">
        <v>38</v>
      </c>
      <c r="T849" t="s">
        <v>111</v>
      </c>
      <c r="U849" s="1">
        <v>27704</v>
      </c>
      <c r="V849" s="7" t="str">
        <f>CONCATENATE(employee_data35[[#This Row],[First-LastName]]&amp;" "&amp;employee_data35[[#This Row],[DOB]])</f>
        <v>Lillie-Leblanc 27704</v>
      </c>
      <c r="W849" t="s">
        <v>40</v>
      </c>
      <c r="X849" t="s">
        <v>113</v>
      </c>
      <c r="Y849" t="s">
        <v>42</v>
      </c>
      <c r="Z849">
        <v>2006</v>
      </c>
      <c r="AA849" t="s">
        <v>93</v>
      </c>
      <c r="AB849" t="s">
        <v>75</v>
      </c>
      <c r="AC849" t="s">
        <v>45</v>
      </c>
      <c r="AD849">
        <v>3</v>
      </c>
    </row>
    <row r="850" spans="1:30" x14ac:dyDescent="0.3">
      <c r="A850">
        <v>1275</v>
      </c>
      <c r="B850" t="s">
        <v>2741</v>
      </c>
      <c r="C850" t="s">
        <v>3576</v>
      </c>
      <c r="D850" s="6" t="str">
        <f>CONCATENATE(employee_data35[[#This Row],[FirstName]], "-",employee_data35[[#This Row],[LastName]] )</f>
        <v>Sincere-Rivera</v>
      </c>
      <c r="E850" s="1">
        <v>44845</v>
      </c>
      <c r="F850" s="1"/>
      <c r="G850" s="7" t="str">
        <f>IF(ISBLANK(employee_data35[[#This Row],[ExitDate]]),"Yes","")</f>
        <v>Yes</v>
      </c>
      <c r="H850" t="s">
        <v>728</v>
      </c>
      <c r="I850" t="s">
        <v>3577</v>
      </c>
      <c r="J850" t="s">
        <v>3578</v>
      </c>
      <c r="K850" t="s">
        <v>31</v>
      </c>
      <c r="L850" s="6" t="str">
        <f>IF(ISBLANK(employee_data35[[#This Row],[ExitDate]]),"1","0")</f>
        <v>1</v>
      </c>
      <c r="M850" t="str">
        <f>IF(ISBLANK(employee_data35[[#This Row],[ExitDate]]),"Active","Tidak Active")</f>
        <v>Active</v>
      </c>
      <c r="N850" t="s">
        <v>63</v>
      </c>
      <c r="O850" t="s">
        <v>64</v>
      </c>
      <c r="P850" t="s">
        <v>52</v>
      </c>
      <c r="Q850" t="s">
        <v>36</v>
      </c>
      <c r="R850" t="s">
        <v>37</v>
      </c>
      <c r="S850" t="s">
        <v>38</v>
      </c>
      <c r="T850" t="s">
        <v>53</v>
      </c>
      <c r="U850" s="1">
        <v>30121</v>
      </c>
      <c r="V850" s="7" t="str">
        <f>CONCATENATE(employee_data35[[#This Row],[First-LastName]]&amp;" "&amp;employee_data35[[#This Row],[DOB]])</f>
        <v>Sincere-Rivera 30121</v>
      </c>
      <c r="W850" t="s">
        <v>40</v>
      </c>
      <c r="X850" t="s">
        <v>150</v>
      </c>
      <c r="Y850" t="s">
        <v>42</v>
      </c>
      <c r="Z850">
        <v>55846</v>
      </c>
      <c r="AA850" t="s">
        <v>74</v>
      </c>
      <c r="AB850" t="s">
        <v>75</v>
      </c>
      <c r="AC850" t="s">
        <v>45</v>
      </c>
      <c r="AD850">
        <v>3</v>
      </c>
    </row>
    <row r="851" spans="1:30" x14ac:dyDescent="0.3">
      <c r="A851">
        <v>1276</v>
      </c>
      <c r="B851" t="s">
        <v>447</v>
      </c>
      <c r="C851" t="s">
        <v>3579</v>
      </c>
      <c r="D851" s="6" t="str">
        <f>CONCATENATE(employee_data35[[#This Row],[FirstName]], "-",employee_data35[[#This Row],[LastName]] )</f>
        <v>Lucas-Good</v>
      </c>
      <c r="E851" s="1">
        <v>43827</v>
      </c>
      <c r="F851" s="1"/>
      <c r="G851" s="7" t="str">
        <f>IF(ISBLANK(employee_data35[[#This Row],[ExitDate]]),"Yes","")</f>
        <v>Yes</v>
      </c>
      <c r="H851" t="s">
        <v>728</v>
      </c>
      <c r="I851" t="s">
        <v>3580</v>
      </c>
      <c r="J851" t="s">
        <v>3581</v>
      </c>
      <c r="K851" t="s">
        <v>50</v>
      </c>
      <c r="L851" s="6" t="str">
        <f>IF(ISBLANK(employee_data35[[#This Row],[ExitDate]]),"1","0")</f>
        <v>1</v>
      </c>
      <c r="M851" t="str">
        <f>IF(ISBLANK(employee_data35[[#This Row],[ExitDate]]),"Active","Tidak Active")</f>
        <v>Active</v>
      </c>
      <c r="N851" t="s">
        <v>63</v>
      </c>
      <c r="O851" t="s">
        <v>51</v>
      </c>
      <c r="P851" t="s">
        <v>63</v>
      </c>
      <c r="Q851" t="s">
        <v>36</v>
      </c>
      <c r="R851" t="s">
        <v>37</v>
      </c>
      <c r="S851" t="s">
        <v>38</v>
      </c>
      <c r="T851" t="s">
        <v>66</v>
      </c>
      <c r="U851" s="1">
        <v>28601</v>
      </c>
      <c r="V851" s="7" t="str">
        <f>CONCATENATE(employee_data35[[#This Row],[First-LastName]]&amp;" "&amp;employee_data35[[#This Row],[DOB]])</f>
        <v>Lucas-Good 28601</v>
      </c>
      <c r="W851" t="s">
        <v>40</v>
      </c>
      <c r="X851" t="s">
        <v>395</v>
      </c>
      <c r="Y851" t="s">
        <v>42</v>
      </c>
      <c r="Z851">
        <v>74245</v>
      </c>
      <c r="AA851" t="s">
        <v>43</v>
      </c>
      <c r="AB851" t="s">
        <v>84</v>
      </c>
      <c r="AC851" t="s">
        <v>45</v>
      </c>
      <c r="AD851">
        <v>3</v>
      </c>
    </row>
    <row r="852" spans="1:30" x14ac:dyDescent="0.3">
      <c r="A852">
        <v>1277</v>
      </c>
      <c r="B852" t="s">
        <v>2224</v>
      </c>
      <c r="C852" t="s">
        <v>2303</v>
      </c>
      <c r="D852" s="6" t="str">
        <f>CONCATENATE(employee_data35[[#This Row],[FirstName]], "-",employee_data35[[#This Row],[LastName]] )</f>
        <v>Jonas-Hernandez</v>
      </c>
      <c r="E852" s="1">
        <v>43566</v>
      </c>
      <c r="F852" s="1"/>
      <c r="G852" s="7" t="str">
        <f>IF(ISBLANK(employee_data35[[#This Row],[ExitDate]]),"Yes","")</f>
        <v>Yes</v>
      </c>
      <c r="H852" t="s">
        <v>728</v>
      </c>
      <c r="I852" t="s">
        <v>3582</v>
      </c>
      <c r="J852" t="s">
        <v>3583</v>
      </c>
      <c r="K852" t="s">
        <v>139</v>
      </c>
      <c r="L852" s="6" t="str">
        <f>IF(ISBLANK(employee_data35[[#This Row],[ExitDate]]),"1","0")</f>
        <v>1</v>
      </c>
      <c r="M852" t="str">
        <f>IF(ISBLANK(employee_data35[[#This Row],[ExitDate]]),"Active","Tidak Active")</f>
        <v>Active</v>
      </c>
      <c r="N852" t="s">
        <v>63</v>
      </c>
      <c r="O852" t="s">
        <v>34</v>
      </c>
      <c r="P852" t="s">
        <v>52</v>
      </c>
      <c r="Q852" t="s">
        <v>36</v>
      </c>
      <c r="R852" t="s">
        <v>37</v>
      </c>
      <c r="S852" t="s">
        <v>38</v>
      </c>
      <c r="T852" t="s">
        <v>148</v>
      </c>
      <c r="U852" s="1">
        <v>30812</v>
      </c>
      <c r="V852" s="7" t="str">
        <f>CONCATENATE(employee_data35[[#This Row],[First-LastName]]&amp;" "&amp;employee_data35[[#This Row],[DOB]])</f>
        <v>Jonas-Hernandez 30812</v>
      </c>
      <c r="W852" t="s">
        <v>40</v>
      </c>
      <c r="X852" t="s">
        <v>103</v>
      </c>
      <c r="Y852" t="s">
        <v>42</v>
      </c>
      <c r="Z852">
        <v>95565</v>
      </c>
      <c r="AA852" t="s">
        <v>74</v>
      </c>
      <c r="AB852" t="s">
        <v>75</v>
      </c>
      <c r="AC852" t="s">
        <v>45</v>
      </c>
      <c r="AD852">
        <v>3</v>
      </c>
    </row>
    <row r="853" spans="1:30" x14ac:dyDescent="0.3">
      <c r="A853">
        <v>1278</v>
      </c>
      <c r="B853" t="s">
        <v>1307</v>
      </c>
      <c r="C853" t="s">
        <v>1196</v>
      </c>
      <c r="D853" s="6" t="str">
        <f>CONCATENATE(employee_data35[[#This Row],[FirstName]], "-",employee_data35[[#This Row],[LastName]] )</f>
        <v>Cason-Tyler</v>
      </c>
      <c r="E853" s="1">
        <v>44130</v>
      </c>
      <c r="F853" s="1"/>
      <c r="G853" s="7" t="str">
        <f>IF(ISBLANK(employee_data35[[#This Row],[ExitDate]]),"Yes","")</f>
        <v>Yes</v>
      </c>
      <c r="H853" t="s">
        <v>728</v>
      </c>
      <c r="I853" t="s">
        <v>3584</v>
      </c>
      <c r="J853" t="s">
        <v>3585</v>
      </c>
      <c r="K853" t="s">
        <v>118</v>
      </c>
      <c r="L853" s="6" t="str">
        <f>IF(ISBLANK(employee_data35[[#This Row],[ExitDate]]),"1","0")</f>
        <v>1</v>
      </c>
      <c r="M853" t="str">
        <f>IF(ISBLANK(employee_data35[[#This Row],[ExitDate]]),"Active","Tidak Active")</f>
        <v>Active</v>
      </c>
      <c r="N853" t="s">
        <v>63</v>
      </c>
      <c r="O853" t="s">
        <v>51</v>
      </c>
      <c r="P853" t="s">
        <v>52</v>
      </c>
      <c r="Q853" t="s">
        <v>36</v>
      </c>
      <c r="R853" t="s">
        <v>37</v>
      </c>
      <c r="S853" t="s">
        <v>38</v>
      </c>
      <c r="T853" t="s">
        <v>90</v>
      </c>
      <c r="U853" s="1">
        <v>20314</v>
      </c>
      <c r="V853" s="7" t="str">
        <f>CONCATENATE(employee_data35[[#This Row],[First-LastName]]&amp;" "&amp;employee_data35[[#This Row],[DOB]])</f>
        <v>Cason-Tyler 20314</v>
      </c>
      <c r="W853" t="s">
        <v>40</v>
      </c>
      <c r="X853" t="s">
        <v>83</v>
      </c>
      <c r="Y853" t="s">
        <v>42</v>
      </c>
      <c r="Z853">
        <v>89318</v>
      </c>
      <c r="AA853" t="s">
        <v>43</v>
      </c>
      <c r="AB853" t="s">
        <v>104</v>
      </c>
      <c r="AC853" t="s">
        <v>45</v>
      </c>
      <c r="AD853">
        <v>3</v>
      </c>
    </row>
    <row r="854" spans="1:30" x14ac:dyDescent="0.3">
      <c r="A854">
        <v>1279</v>
      </c>
      <c r="B854" t="s">
        <v>3586</v>
      </c>
      <c r="C854" t="s">
        <v>3587</v>
      </c>
      <c r="D854" s="6" t="str">
        <f>CONCATENATE(employee_data35[[#This Row],[FirstName]], "-",employee_data35[[#This Row],[LastName]] )</f>
        <v>Malachi-Singleton</v>
      </c>
      <c r="E854" s="1">
        <v>44386</v>
      </c>
      <c r="F854" s="1">
        <v>44953</v>
      </c>
      <c r="G854" s="7" t="str">
        <f>IF(ISBLANK(employee_data35[[#This Row],[ExitDate]]),"Yes","")</f>
        <v/>
      </c>
      <c r="H854" t="s">
        <v>728</v>
      </c>
      <c r="I854" t="s">
        <v>3588</v>
      </c>
      <c r="J854" t="s">
        <v>3589</v>
      </c>
      <c r="K854" t="s">
        <v>62</v>
      </c>
      <c r="L854" s="6" t="str">
        <f>IF(ISBLANK(employee_data35[[#This Row],[ExitDate]]),"1","0")</f>
        <v>0</v>
      </c>
      <c r="M854" t="str">
        <f>IF(ISBLANK(employee_data35[[#This Row],[ExitDate]]),"Active","Tidak Active")</f>
        <v>Tidak Active</v>
      </c>
      <c r="N854" t="s">
        <v>52</v>
      </c>
      <c r="O854" t="s">
        <v>64</v>
      </c>
      <c r="P854" t="s">
        <v>63</v>
      </c>
      <c r="Q854" t="s">
        <v>126</v>
      </c>
      <c r="R854" t="s">
        <v>3590</v>
      </c>
      <c r="S854" t="s">
        <v>38</v>
      </c>
      <c r="T854" t="s">
        <v>90</v>
      </c>
      <c r="U854" s="1">
        <v>34531</v>
      </c>
      <c r="V854" s="7" t="str">
        <f>CONCATENATE(employee_data35[[#This Row],[First-LastName]]&amp;" "&amp;employee_data35[[#This Row],[DOB]])</f>
        <v>Malachi-Singleton 34531</v>
      </c>
      <c r="W854" t="s">
        <v>40</v>
      </c>
      <c r="X854" t="s">
        <v>103</v>
      </c>
      <c r="Y854" t="s">
        <v>42</v>
      </c>
      <c r="Z854">
        <v>29507</v>
      </c>
      <c r="AA854" t="s">
        <v>43</v>
      </c>
      <c r="AB854" t="s">
        <v>84</v>
      </c>
      <c r="AC854" t="s">
        <v>45</v>
      </c>
      <c r="AD854">
        <v>3</v>
      </c>
    </row>
    <row r="855" spans="1:30" x14ac:dyDescent="0.3">
      <c r="A855">
        <v>1280</v>
      </c>
      <c r="B855" t="s">
        <v>3591</v>
      </c>
      <c r="C855" t="s">
        <v>3592</v>
      </c>
      <c r="D855" s="6" t="str">
        <f>CONCATENATE(employee_data35[[#This Row],[FirstName]], "-",employee_data35[[#This Row],[LastName]] )</f>
        <v>Natalie-Christensen</v>
      </c>
      <c r="E855" s="1">
        <v>44573</v>
      </c>
      <c r="F855" s="1"/>
      <c r="G855" s="7" t="str">
        <f>IF(ISBLANK(employee_data35[[#This Row],[ExitDate]]),"Yes","")</f>
        <v>Yes</v>
      </c>
      <c r="H855" t="s">
        <v>28</v>
      </c>
      <c r="I855" t="s">
        <v>3593</v>
      </c>
      <c r="J855" t="s">
        <v>3594</v>
      </c>
      <c r="K855" t="s">
        <v>139</v>
      </c>
      <c r="L855" s="6" t="str">
        <f>IF(ISBLANK(employee_data35[[#This Row],[ExitDate]]),"1","0")</f>
        <v>1</v>
      </c>
      <c r="M855" t="str">
        <f>IF(ISBLANK(employee_data35[[#This Row],[ExitDate]]),"Active","Tidak Active")</f>
        <v>Active</v>
      </c>
      <c r="N855" t="s">
        <v>63</v>
      </c>
      <c r="O855" t="s">
        <v>34</v>
      </c>
      <c r="P855" t="s">
        <v>35</v>
      </c>
      <c r="Q855" t="s">
        <v>36</v>
      </c>
      <c r="R855" t="s">
        <v>37</v>
      </c>
      <c r="S855" t="s">
        <v>38</v>
      </c>
      <c r="T855" t="s">
        <v>66</v>
      </c>
      <c r="U855" s="1">
        <v>16181</v>
      </c>
      <c r="V855" s="7" t="str">
        <f>CONCATENATE(employee_data35[[#This Row],[First-LastName]]&amp;" "&amp;employee_data35[[#This Row],[DOB]])</f>
        <v>Natalie-Christensen 16181</v>
      </c>
      <c r="W855" t="s">
        <v>40</v>
      </c>
      <c r="X855" t="s">
        <v>395</v>
      </c>
      <c r="Y855" t="s">
        <v>55</v>
      </c>
      <c r="Z855">
        <v>77219</v>
      </c>
      <c r="AA855" t="s">
        <v>93</v>
      </c>
      <c r="AB855" t="s">
        <v>75</v>
      </c>
      <c r="AC855" t="s">
        <v>45</v>
      </c>
      <c r="AD855">
        <v>3</v>
      </c>
    </row>
    <row r="856" spans="1:30" x14ac:dyDescent="0.3">
      <c r="A856">
        <v>1281</v>
      </c>
      <c r="B856" t="s">
        <v>3595</v>
      </c>
      <c r="C856" t="s">
        <v>3596</v>
      </c>
      <c r="D856" s="6" t="str">
        <f>CONCATENATE(employee_data35[[#This Row],[FirstName]], "-",employee_data35[[#This Row],[LastName]] )</f>
        <v>Jordyn-Sheppard</v>
      </c>
      <c r="E856" s="1">
        <v>44050</v>
      </c>
      <c r="F856" s="1">
        <v>44397</v>
      </c>
      <c r="G856" s="7" t="str">
        <f>IF(ISBLANK(employee_data35[[#This Row],[ExitDate]]),"Yes","")</f>
        <v/>
      </c>
      <c r="H856" t="s">
        <v>28</v>
      </c>
      <c r="I856" t="s">
        <v>3597</v>
      </c>
      <c r="J856" t="s">
        <v>3598</v>
      </c>
      <c r="K856" t="s">
        <v>80</v>
      </c>
      <c r="L856" s="6" t="str">
        <f>IF(ISBLANK(employee_data35[[#This Row],[ExitDate]]),"1","0")</f>
        <v>0</v>
      </c>
      <c r="M856" t="str">
        <f>IF(ISBLANK(employee_data35[[#This Row],[ExitDate]]),"Active","Tidak Active")</f>
        <v>Tidak Active</v>
      </c>
      <c r="N856" t="s">
        <v>52</v>
      </c>
      <c r="O856" t="s">
        <v>51</v>
      </c>
      <c r="P856" t="s">
        <v>52</v>
      </c>
      <c r="Q856" t="s">
        <v>140</v>
      </c>
      <c r="R856" t="s">
        <v>3599</v>
      </c>
      <c r="S856" t="s">
        <v>38</v>
      </c>
      <c r="T856" t="s">
        <v>39</v>
      </c>
      <c r="U856" s="1">
        <v>25191</v>
      </c>
      <c r="V856" s="7" t="str">
        <f>CONCATENATE(employee_data35[[#This Row],[First-LastName]]&amp;" "&amp;employee_data35[[#This Row],[DOB]])</f>
        <v>Jordyn-Sheppard 25191</v>
      </c>
      <c r="W856" t="s">
        <v>40</v>
      </c>
      <c r="X856" t="s">
        <v>613</v>
      </c>
      <c r="Y856" t="s">
        <v>42</v>
      </c>
      <c r="Z856">
        <v>30117</v>
      </c>
      <c r="AA856" t="s">
        <v>43</v>
      </c>
      <c r="AB856" t="s">
        <v>44</v>
      </c>
      <c r="AC856" t="s">
        <v>45</v>
      </c>
      <c r="AD856">
        <v>3</v>
      </c>
    </row>
    <row r="857" spans="1:30" x14ac:dyDescent="0.3">
      <c r="A857">
        <v>1282</v>
      </c>
      <c r="B857" t="s">
        <v>550</v>
      </c>
      <c r="C857" t="s">
        <v>3600</v>
      </c>
      <c r="D857" s="6" t="str">
        <f>CONCATENATE(employee_data35[[#This Row],[FirstName]], "-",employee_data35[[#This Row],[LastName]] )</f>
        <v>Rohan-Matthews</v>
      </c>
      <c r="E857" s="1">
        <v>44296</v>
      </c>
      <c r="F857" s="1">
        <v>44884</v>
      </c>
      <c r="G857" s="7" t="str">
        <f>IF(ISBLANK(employee_data35[[#This Row],[ExitDate]]),"Yes","")</f>
        <v/>
      </c>
      <c r="H857" t="s">
        <v>28</v>
      </c>
      <c r="I857" t="s">
        <v>3601</v>
      </c>
      <c r="J857" t="s">
        <v>3602</v>
      </c>
      <c r="K857" t="s">
        <v>89</v>
      </c>
      <c r="L857" s="6" t="str">
        <f>IF(ISBLANK(employee_data35[[#This Row],[ExitDate]]),"1","0")</f>
        <v>0</v>
      </c>
      <c r="M857" t="str">
        <f>IF(ISBLANK(employee_data35[[#This Row],[ExitDate]]),"Active","Tidak Active")</f>
        <v>Tidak Active</v>
      </c>
      <c r="N857" t="s">
        <v>52</v>
      </c>
      <c r="O857" t="s">
        <v>51</v>
      </c>
      <c r="P857" t="s">
        <v>35</v>
      </c>
      <c r="Q857" t="s">
        <v>99</v>
      </c>
      <c r="R857" t="s">
        <v>3603</v>
      </c>
      <c r="S857" t="s">
        <v>38</v>
      </c>
      <c r="T857" t="s">
        <v>332</v>
      </c>
      <c r="U857" s="1">
        <v>29583</v>
      </c>
      <c r="V857" s="7" t="str">
        <f>CONCATENATE(employee_data35[[#This Row],[First-LastName]]&amp;" "&amp;employee_data35[[#This Row],[DOB]])</f>
        <v>Rohan-Matthews 29583</v>
      </c>
      <c r="W857" t="s">
        <v>40</v>
      </c>
      <c r="X857" t="s">
        <v>613</v>
      </c>
      <c r="Y857" t="s">
        <v>42</v>
      </c>
      <c r="Z857">
        <v>30179</v>
      </c>
      <c r="AA857" t="s">
        <v>93</v>
      </c>
      <c r="AB857" t="s">
        <v>44</v>
      </c>
      <c r="AC857" t="s">
        <v>45</v>
      </c>
      <c r="AD857">
        <v>3</v>
      </c>
    </row>
    <row r="858" spans="1:30" x14ac:dyDescent="0.3">
      <c r="A858">
        <v>1283</v>
      </c>
      <c r="B858" t="s">
        <v>1246</v>
      </c>
      <c r="C858" t="s">
        <v>883</v>
      </c>
      <c r="D858" s="6" t="str">
        <f>CONCATENATE(employee_data35[[#This Row],[FirstName]], "-",employee_data35[[#This Row],[LastName]] )</f>
        <v>Taniya-Stafford</v>
      </c>
      <c r="E858" s="1">
        <v>44207</v>
      </c>
      <c r="F858" s="1"/>
      <c r="G858" s="7" t="str">
        <f>IF(ISBLANK(employee_data35[[#This Row],[ExitDate]]),"Yes","")</f>
        <v>Yes</v>
      </c>
      <c r="H858" t="s">
        <v>28</v>
      </c>
      <c r="I858" t="s">
        <v>3604</v>
      </c>
      <c r="J858" t="s">
        <v>3605</v>
      </c>
      <c r="K858" t="s">
        <v>31</v>
      </c>
      <c r="L858" s="6" t="str">
        <f>IF(ISBLANK(employee_data35[[#This Row],[ExitDate]]),"1","0")</f>
        <v>1</v>
      </c>
      <c r="M858" t="str">
        <f>IF(ISBLANK(employee_data35[[#This Row],[ExitDate]]),"Active","Tidak Active")</f>
        <v>Active</v>
      </c>
      <c r="N858" t="s">
        <v>63</v>
      </c>
      <c r="O858" t="s">
        <v>34</v>
      </c>
      <c r="P858" t="s">
        <v>63</v>
      </c>
      <c r="Q858" t="s">
        <v>36</v>
      </c>
      <c r="R858" t="s">
        <v>37</v>
      </c>
      <c r="S858" t="s">
        <v>38</v>
      </c>
      <c r="T858" t="s">
        <v>101</v>
      </c>
      <c r="U858" s="1">
        <v>36574</v>
      </c>
      <c r="V858" s="7" t="str">
        <f>CONCATENATE(employee_data35[[#This Row],[First-LastName]]&amp;" "&amp;employee_data35[[#This Row],[DOB]])</f>
        <v>Taniya-Stafford 36574</v>
      </c>
      <c r="W858" t="s">
        <v>40</v>
      </c>
      <c r="X858" t="s">
        <v>703</v>
      </c>
      <c r="Y858" t="s">
        <v>42</v>
      </c>
      <c r="Z858">
        <v>72581</v>
      </c>
      <c r="AA858" t="s">
        <v>128</v>
      </c>
      <c r="AB858" t="s">
        <v>84</v>
      </c>
      <c r="AC858" t="s">
        <v>45</v>
      </c>
      <c r="AD858">
        <v>3</v>
      </c>
    </row>
    <row r="859" spans="1:30" x14ac:dyDescent="0.3">
      <c r="A859">
        <v>1284</v>
      </c>
      <c r="B859" t="s">
        <v>3606</v>
      </c>
      <c r="C859" t="s">
        <v>207</v>
      </c>
      <c r="D859" s="6" t="str">
        <f>CONCATENATE(employee_data35[[#This Row],[FirstName]], "-",employee_data35[[#This Row],[LastName]] )</f>
        <v>Cherish-Preston</v>
      </c>
      <c r="E859" s="1">
        <v>43807</v>
      </c>
      <c r="F859" s="1"/>
      <c r="G859" s="7" t="str">
        <f>IF(ISBLANK(employee_data35[[#This Row],[ExitDate]]),"Yes","")</f>
        <v>Yes</v>
      </c>
      <c r="H859" t="s">
        <v>28</v>
      </c>
      <c r="I859" t="s">
        <v>3607</v>
      </c>
      <c r="J859" t="s">
        <v>3608</v>
      </c>
      <c r="K859" t="s">
        <v>50</v>
      </c>
      <c r="L859" s="6" t="str">
        <f>IF(ISBLANK(employee_data35[[#This Row],[ExitDate]]),"1","0")</f>
        <v>1</v>
      </c>
      <c r="M859" t="str">
        <f>IF(ISBLANK(employee_data35[[#This Row],[ExitDate]]),"Active","Tidak Active")</f>
        <v>Active</v>
      </c>
      <c r="N859" t="s">
        <v>33</v>
      </c>
      <c r="O859" t="s">
        <v>64</v>
      </c>
      <c r="P859" t="s">
        <v>63</v>
      </c>
      <c r="Q859" t="s">
        <v>36</v>
      </c>
      <c r="R859" t="s">
        <v>37</v>
      </c>
      <c r="S859" t="s">
        <v>38</v>
      </c>
      <c r="T859" t="s">
        <v>101</v>
      </c>
      <c r="U859" s="1">
        <v>31075</v>
      </c>
      <c r="V859" s="7" t="str">
        <f>CONCATENATE(employee_data35[[#This Row],[First-LastName]]&amp;" "&amp;employee_data35[[#This Row],[DOB]])</f>
        <v>Cherish-Preston 31075</v>
      </c>
      <c r="W859" t="s">
        <v>40</v>
      </c>
      <c r="X859" t="s">
        <v>6</v>
      </c>
      <c r="Y859" t="s">
        <v>42</v>
      </c>
      <c r="Z859">
        <v>39352</v>
      </c>
      <c r="AA859" t="s">
        <v>74</v>
      </c>
      <c r="AB859" t="s">
        <v>84</v>
      </c>
      <c r="AC859" t="s">
        <v>45</v>
      </c>
      <c r="AD859">
        <v>3</v>
      </c>
    </row>
    <row r="860" spans="1:30" x14ac:dyDescent="0.3">
      <c r="A860">
        <v>1285</v>
      </c>
      <c r="B860" t="s">
        <v>3609</v>
      </c>
      <c r="C860" t="s">
        <v>3610</v>
      </c>
      <c r="D860" s="6" t="str">
        <f>CONCATENATE(employee_data35[[#This Row],[FirstName]], "-",employee_data35[[#This Row],[LastName]] )</f>
        <v>Briley-Hanson</v>
      </c>
      <c r="E860" s="1">
        <v>44465</v>
      </c>
      <c r="F860" s="1"/>
      <c r="G860" s="7" t="str">
        <f>IF(ISBLANK(employee_data35[[#This Row],[ExitDate]]),"Yes","")</f>
        <v>Yes</v>
      </c>
      <c r="H860" t="s">
        <v>28</v>
      </c>
      <c r="I860" t="s">
        <v>3611</v>
      </c>
      <c r="J860" t="s">
        <v>3612</v>
      </c>
      <c r="K860" t="s">
        <v>139</v>
      </c>
      <c r="L860" s="6" t="str">
        <f>IF(ISBLANK(employee_data35[[#This Row],[ExitDate]]),"1","0")</f>
        <v>1</v>
      </c>
      <c r="M860" t="str">
        <f>IF(ISBLANK(employee_data35[[#This Row],[ExitDate]]),"Active","Tidak Active")</f>
        <v>Active</v>
      </c>
      <c r="N860" t="s">
        <v>52</v>
      </c>
      <c r="O860" t="s">
        <v>34</v>
      </c>
      <c r="P860" t="s">
        <v>63</v>
      </c>
      <c r="Q860" t="s">
        <v>36</v>
      </c>
      <c r="R860" t="s">
        <v>37</v>
      </c>
      <c r="S860" t="s">
        <v>38</v>
      </c>
      <c r="T860" t="s">
        <v>101</v>
      </c>
      <c r="U860" s="1">
        <v>34536</v>
      </c>
      <c r="V860" s="7" t="str">
        <f>CONCATENATE(employee_data35[[#This Row],[First-LastName]]&amp;" "&amp;employee_data35[[#This Row],[DOB]])</f>
        <v>Briley-Hanson 34536</v>
      </c>
      <c r="W860" t="s">
        <v>40</v>
      </c>
      <c r="X860" t="s">
        <v>6</v>
      </c>
      <c r="Y860" t="s">
        <v>55</v>
      </c>
      <c r="Z860">
        <v>89374</v>
      </c>
      <c r="AA860" t="s">
        <v>56</v>
      </c>
      <c r="AB860" t="s">
        <v>44</v>
      </c>
      <c r="AC860" t="s">
        <v>45</v>
      </c>
      <c r="AD860">
        <v>3</v>
      </c>
    </row>
    <row r="861" spans="1:30" x14ac:dyDescent="0.3">
      <c r="A861">
        <v>1286</v>
      </c>
      <c r="B861" t="s">
        <v>415</v>
      </c>
      <c r="C861" t="s">
        <v>172</v>
      </c>
      <c r="D861" s="6" t="str">
        <f>CONCATENATE(employee_data35[[#This Row],[FirstName]], "-",employee_data35[[#This Row],[LastName]] )</f>
        <v>Hugo-Tate</v>
      </c>
      <c r="E861" s="1">
        <v>44448</v>
      </c>
      <c r="F861" s="1">
        <v>44497</v>
      </c>
      <c r="G861" s="7" t="str">
        <f>IF(ISBLANK(employee_data35[[#This Row],[ExitDate]]),"Yes","")</f>
        <v/>
      </c>
      <c r="H861" t="s">
        <v>28</v>
      </c>
      <c r="I861" t="s">
        <v>3613</v>
      </c>
      <c r="J861" t="s">
        <v>3614</v>
      </c>
      <c r="K861" t="s">
        <v>118</v>
      </c>
      <c r="L861" s="6" t="str">
        <f>IF(ISBLANK(employee_data35[[#This Row],[ExitDate]]),"1","0")</f>
        <v>0</v>
      </c>
      <c r="M861" t="str">
        <f>IF(ISBLANK(employee_data35[[#This Row],[ExitDate]]),"Active","Tidak Active")</f>
        <v>Tidak Active</v>
      </c>
      <c r="N861" t="s">
        <v>63</v>
      </c>
      <c r="O861" t="s">
        <v>64</v>
      </c>
      <c r="P861" t="s">
        <v>35</v>
      </c>
      <c r="Q861" t="s">
        <v>175</v>
      </c>
      <c r="R861" t="s">
        <v>3615</v>
      </c>
      <c r="S861" t="s">
        <v>38</v>
      </c>
      <c r="T861" t="s">
        <v>90</v>
      </c>
      <c r="U861" s="1">
        <v>36305</v>
      </c>
      <c r="V861" s="7" t="str">
        <f>CONCATENATE(employee_data35[[#This Row],[First-LastName]]&amp;" "&amp;employee_data35[[#This Row],[DOB]])</f>
        <v>Hugo-Tate 36305</v>
      </c>
      <c r="W861" t="s">
        <v>40</v>
      </c>
      <c r="X861" t="s">
        <v>193</v>
      </c>
      <c r="Y861" t="s">
        <v>55</v>
      </c>
      <c r="Z861">
        <v>74629</v>
      </c>
      <c r="AA861" t="s">
        <v>128</v>
      </c>
      <c r="AB861" t="s">
        <v>104</v>
      </c>
      <c r="AC861" t="s">
        <v>45</v>
      </c>
      <c r="AD861">
        <v>3</v>
      </c>
    </row>
    <row r="862" spans="1:30" x14ac:dyDescent="0.3">
      <c r="A862">
        <v>1287</v>
      </c>
      <c r="B862" t="s">
        <v>3616</v>
      </c>
      <c r="C862" t="s">
        <v>3617</v>
      </c>
      <c r="D862" s="6" t="str">
        <f>CONCATENATE(employee_data35[[#This Row],[FirstName]], "-",employee_data35[[#This Row],[LastName]] )</f>
        <v>Daniel-Griffin</v>
      </c>
      <c r="E862" s="1">
        <v>44093</v>
      </c>
      <c r="F862" s="1">
        <v>44977</v>
      </c>
      <c r="G862" s="7" t="str">
        <f>IF(ISBLANK(employee_data35[[#This Row],[ExitDate]]),"Yes","")</f>
        <v/>
      </c>
      <c r="H862" t="s">
        <v>28</v>
      </c>
      <c r="I862" t="s">
        <v>3618</v>
      </c>
      <c r="J862" t="s">
        <v>3619</v>
      </c>
      <c r="K862" t="s">
        <v>62</v>
      </c>
      <c r="L862" s="6" t="str">
        <f>IF(ISBLANK(employee_data35[[#This Row],[ExitDate]]),"1","0")</f>
        <v>0</v>
      </c>
      <c r="M862" t="str">
        <f>IF(ISBLANK(employee_data35[[#This Row],[ExitDate]]),"Active","Tidak Active")</f>
        <v>Tidak Active</v>
      </c>
      <c r="N862" t="s">
        <v>63</v>
      </c>
      <c r="O862" t="s">
        <v>51</v>
      </c>
      <c r="P862" t="s">
        <v>63</v>
      </c>
      <c r="Q862" t="s">
        <v>140</v>
      </c>
      <c r="R862" t="s">
        <v>3620</v>
      </c>
      <c r="S862" t="s">
        <v>38</v>
      </c>
      <c r="T862" t="s">
        <v>81</v>
      </c>
      <c r="U862" s="1">
        <v>15967</v>
      </c>
      <c r="V862" s="7" t="str">
        <f>CONCATENATE(employee_data35[[#This Row],[First-LastName]]&amp;" "&amp;employee_data35[[#This Row],[DOB]])</f>
        <v>Daniel-Griffin 15967</v>
      </c>
      <c r="W862" t="s">
        <v>40</v>
      </c>
      <c r="X862" t="s">
        <v>103</v>
      </c>
      <c r="Y862" t="s">
        <v>42</v>
      </c>
      <c r="Z862">
        <v>56136</v>
      </c>
      <c r="AA862" t="s">
        <v>93</v>
      </c>
      <c r="AB862" t="s">
        <v>44</v>
      </c>
      <c r="AC862" t="s">
        <v>45</v>
      </c>
      <c r="AD862">
        <v>3</v>
      </c>
    </row>
    <row r="863" spans="1:30" x14ac:dyDescent="0.3">
      <c r="A863">
        <v>1288</v>
      </c>
      <c r="B863" t="s">
        <v>3621</v>
      </c>
      <c r="C863" t="s">
        <v>3622</v>
      </c>
      <c r="D863" s="6" t="str">
        <f>CONCATENATE(employee_data35[[#This Row],[FirstName]], "-",employee_data35[[#This Row],[LastName]] )</f>
        <v>Dakota-Salinas</v>
      </c>
      <c r="E863" s="1">
        <v>44572</v>
      </c>
      <c r="F863" s="1">
        <v>44860</v>
      </c>
      <c r="G863" s="7" t="str">
        <f>IF(ISBLANK(employee_data35[[#This Row],[ExitDate]]),"Yes","")</f>
        <v/>
      </c>
      <c r="H863" t="s">
        <v>28</v>
      </c>
      <c r="I863" t="s">
        <v>3623</v>
      </c>
      <c r="J863" t="s">
        <v>3624</v>
      </c>
      <c r="K863" t="s">
        <v>168</v>
      </c>
      <c r="L863" s="6" t="str">
        <f>IF(ISBLANK(employee_data35[[#This Row],[ExitDate]]),"1","0")</f>
        <v>0</v>
      </c>
      <c r="M863" t="str">
        <f>IF(ISBLANK(employee_data35[[#This Row],[ExitDate]]),"Active","Tidak Active")</f>
        <v>Tidak Active</v>
      </c>
      <c r="N863" t="s">
        <v>63</v>
      </c>
      <c r="O863" t="s">
        <v>34</v>
      </c>
      <c r="P863" t="s">
        <v>52</v>
      </c>
      <c r="Q863" t="s">
        <v>175</v>
      </c>
      <c r="R863" t="s">
        <v>3625</v>
      </c>
      <c r="S863" t="s">
        <v>38</v>
      </c>
      <c r="T863" t="s">
        <v>53</v>
      </c>
      <c r="U863" s="1">
        <v>35944</v>
      </c>
      <c r="V863" s="7" t="str">
        <f>CONCATENATE(employee_data35[[#This Row],[First-LastName]]&amp;" "&amp;employee_data35[[#This Row],[DOB]])</f>
        <v>Dakota-Salinas 35944</v>
      </c>
      <c r="W863" t="s">
        <v>40</v>
      </c>
      <c r="X863" t="s">
        <v>163</v>
      </c>
      <c r="Y863" t="s">
        <v>42</v>
      </c>
      <c r="Z863">
        <v>69514</v>
      </c>
      <c r="AA863" t="s">
        <v>56</v>
      </c>
      <c r="AB863" t="s">
        <v>75</v>
      </c>
      <c r="AC863" t="s">
        <v>45</v>
      </c>
      <c r="AD863">
        <v>3</v>
      </c>
    </row>
    <row r="864" spans="1:30" x14ac:dyDescent="0.3">
      <c r="A864">
        <v>1289</v>
      </c>
      <c r="B864" t="s">
        <v>3626</v>
      </c>
      <c r="C864" t="s">
        <v>3627</v>
      </c>
      <c r="D864" s="6" t="str">
        <f>CONCATENATE(employee_data35[[#This Row],[FirstName]], "-",employee_data35[[#This Row],[LastName]] )</f>
        <v>Janiyah-Ballard</v>
      </c>
      <c r="E864" s="1">
        <v>43664</v>
      </c>
      <c r="F864" s="1"/>
      <c r="G864" s="7" t="str">
        <f>IF(ISBLANK(employee_data35[[#This Row],[ExitDate]]),"Yes","")</f>
        <v>Yes</v>
      </c>
      <c r="H864" t="s">
        <v>28</v>
      </c>
      <c r="I864" t="s">
        <v>3628</v>
      </c>
      <c r="J864" t="s">
        <v>3629</v>
      </c>
      <c r="K864" t="s">
        <v>133</v>
      </c>
      <c r="L864" s="6" t="str">
        <f>IF(ISBLANK(employee_data35[[#This Row],[ExitDate]]),"1","0")</f>
        <v>1</v>
      </c>
      <c r="M864" t="str">
        <f>IF(ISBLANK(employee_data35[[#This Row],[ExitDate]]),"Active","Tidak Active")</f>
        <v>Active</v>
      </c>
      <c r="N864" t="s">
        <v>63</v>
      </c>
      <c r="O864" t="s">
        <v>34</v>
      </c>
      <c r="P864" t="s">
        <v>63</v>
      </c>
      <c r="Q864" t="s">
        <v>36</v>
      </c>
      <c r="R864" t="s">
        <v>37</v>
      </c>
      <c r="S864" t="s">
        <v>38</v>
      </c>
      <c r="T864" t="s">
        <v>81</v>
      </c>
      <c r="U864" s="1">
        <v>15523</v>
      </c>
      <c r="V864" s="7" t="str">
        <f>CONCATENATE(employee_data35[[#This Row],[First-LastName]]&amp;" "&amp;employee_data35[[#This Row],[DOB]])</f>
        <v>Janiyah-Ballard 15523</v>
      </c>
      <c r="W864" t="s">
        <v>40</v>
      </c>
      <c r="X864" t="s">
        <v>73</v>
      </c>
      <c r="Y864" t="s">
        <v>42</v>
      </c>
      <c r="Z864">
        <v>40307</v>
      </c>
      <c r="AA864" t="s">
        <v>74</v>
      </c>
      <c r="AB864" t="s">
        <v>75</v>
      </c>
      <c r="AC864" t="s">
        <v>45</v>
      </c>
      <c r="AD864">
        <v>3</v>
      </c>
    </row>
    <row r="865" spans="1:30" x14ac:dyDescent="0.3">
      <c r="A865">
        <v>1290</v>
      </c>
      <c r="B865" t="s">
        <v>3630</v>
      </c>
      <c r="C865" t="s">
        <v>875</v>
      </c>
      <c r="D865" s="6" t="str">
        <f>CONCATENATE(employee_data35[[#This Row],[FirstName]], "-",employee_data35[[#This Row],[LastName]] )</f>
        <v>Annika-Malone</v>
      </c>
      <c r="E865" s="1">
        <v>44299</v>
      </c>
      <c r="F865" s="1"/>
      <c r="G865" s="7" t="str">
        <f>IF(ISBLANK(employee_data35[[#This Row],[ExitDate]]),"Yes","")</f>
        <v>Yes</v>
      </c>
      <c r="H865" t="s">
        <v>28</v>
      </c>
      <c r="I865" t="s">
        <v>3631</v>
      </c>
      <c r="J865" t="s">
        <v>3632</v>
      </c>
      <c r="K865" t="s">
        <v>80</v>
      </c>
      <c r="L865" s="6" t="str">
        <f>IF(ISBLANK(employee_data35[[#This Row],[ExitDate]]),"1","0")</f>
        <v>1</v>
      </c>
      <c r="M865" t="str">
        <f>IF(ISBLANK(employee_data35[[#This Row],[ExitDate]]),"Active","Tidak Active")</f>
        <v>Active</v>
      </c>
      <c r="N865" t="s">
        <v>63</v>
      </c>
      <c r="O865" t="s">
        <v>51</v>
      </c>
      <c r="P865" t="s">
        <v>63</v>
      </c>
      <c r="Q865" t="s">
        <v>36</v>
      </c>
      <c r="R865" t="s">
        <v>37</v>
      </c>
      <c r="S865" t="s">
        <v>38</v>
      </c>
      <c r="T865" t="s">
        <v>66</v>
      </c>
      <c r="U865" s="1">
        <v>35199</v>
      </c>
      <c r="V865" s="7" t="str">
        <f>CONCATENATE(employee_data35[[#This Row],[First-LastName]]&amp;" "&amp;employee_data35[[#This Row],[DOB]])</f>
        <v>Annika-Malone 35199</v>
      </c>
      <c r="W865" t="s">
        <v>40</v>
      </c>
      <c r="X865" t="s">
        <v>395</v>
      </c>
      <c r="Y865" t="s">
        <v>42</v>
      </c>
      <c r="Z865">
        <v>57255</v>
      </c>
      <c r="AA865" t="s">
        <v>43</v>
      </c>
      <c r="AB865" t="s">
        <v>84</v>
      </c>
      <c r="AC865" t="s">
        <v>45</v>
      </c>
      <c r="AD865">
        <v>3</v>
      </c>
    </row>
    <row r="866" spans="1:30" x14ac:dyDescent="0.3">
      <c r="A866">
        <v>1291</v>
      </c>
      <c r="B866" t="s">
        <v>2987</v>
      </c>
      <c r="C866" t="s">
        <v>3633</v>
      </c>
      <c r="D866" s="6" t="str">
        <f>CONCATENATE(employee_data35[[#This Row],[FirstName]], "-",employee_data35[[#This Row],[LastName]] )</f>
        <v>Celeste-Lin</v>
      </c>
      <c r="E866" s="1">
        <v>45094</v>
      </c>
      <c r="F866" s="1">
        <v>45134</v>
      </c>
      <c r="G866" s="7" t="str">
        <f>IF(ISBLANK(employee_data35[[#This Row],[ExitDate]]),"Yes","")</f>
        <v/>
      </c>
      <c r="H866" t="s">
        <v>28</v>
      </c>
      <c r="I866" t="s">
        <v>3634</v>
      </c>
      <c r="J866" t="s">
        <v>3635</v>
      </c>
      <c r="K866" t="s">
        <v>98</v>
      </c>
      <c r="L866" s="6" t="str">
        <f>IF(ISBLANK(employee_data35[[#This Row],[ExitDate]]),"1","0")</f>
        <v>0</v>
      </c>
      <c r="M866" t="str">
        <f>IF(ISBLANK(employee_data35[[#This Row],[ExitDate]]),"Active","Tidak Active")</f>
        <v>Tidak Active</v>
      </c>
      <c r="N866" t="s">
        <v>33</v>
      </c>
      <c r="O866" t="s">
        <v>64</v>
      </c>
      <c r="P866" t="s">
        <v>35</v>
      </c>
      <c r="Q866" t="s">
        <v>175</v>
      </c>
      <c r="R866" t="s">
        <v>3636</v>
      </c>
      <c r="S866" t="s">
        <v>38</v>
      </c>
      <c r="T866" t="s">
        <v>111</v>
      </c>
      <c r="U866" s="1">
        <v>32214</v>
      </c>
      <c r="V866" s="7" t="str">
        <f>CONCATENATE(employee_data35[[#This Row],[First-LastName]]&amp;" "&amp;employee_data35[[#This Row],[DOB]])</f>
        <v>Celeste-Lin 32214</v>
      </c>
      <c r="W866" t="s">
        <v>40</v>
      </c>
      <c r="X866" t="s">
        <v>178</v>
      </c>
      <c r="Y866" t="s">
        <v>42</v>
      </c>
      <c r="Z866">
        <v>94486</v>
      </c>
      <c r="AA866" t="s">
        <v>93</v>
      </c>
      <c r="AB866" t="s">
        <v>104</v>
      </c>
      <c r="AC866" t="s">
        <v>45</v>
      </c>
      <c r="AD866">
        <v>3</v>
      </c>
    </row>
    <row r="867" spans="1:30" x14ac:dyDescent="0.3">
      <c r="A867">
        <v>1292</v>
      </c>
      <c r="B867" t="s">
        <v>3637</v>
      </c>
      <c r="C867" t="s">
        <v>1579</v>
      </c>
      <c r="D867" s="6" t="str">
        <f>CONCATENATE(employee_data35[[#This Row],[FirstName]], "-",employee_data35[[#This Row],[LastName]] )</f>
        <v>Larissa-Warner</v>
      </c>
      <c r="E867" s="1">
        <v>43400</v>
      </c>
      <c r="F867" s="1"/>
      <c r="G867" s="7" t="str">
        <f>IF(ISBLANK(employee_data35[[#This Row],[ExitDate]]),"Yes","")</f>
        <v>Yes</v>
      </c>
      <c r="H867" t="s">
        <v>28</v>
      </c>
      <c r="I867" t="s">
        <v>3638</v>
      </c>
      <c r="J867" t="s">
        <v>3639</v>
      </c>
      <c r="K867" t="s">
        <v>89</v>
      </c>
      <c r="L867" s="6" t="str">
        <f>IF(ISBLANK(employee_data35[[#This Row],[ExitDate]]),"1","0")</f>
        <v>1</v>
      </c>
      <c r="M867" t="str">
        <f>IF(ISBLANK(employee_data35[[#This Row],[ExitDate]]),"Active","Tidak Active")</f>
        <v>Active</v>
      </c>
      <c r="N867" t="s">
        <v>63</v>
      </c>
      <c r="O867" t="s">
        <v>51</v>
      </c>
      <c r="P867" t="s">
        <v>52</v>
      </c>
      <c r="Q867" t="s">
        <v>36</v>
      </c>
      <c r="R867" t="s">
        <v>37</v>
      </c>
      <c r="S867" t="s">
        <v>38</v>
      </c>
      <c r="T867" t="s">
        <v>111</v>
      </c>
      <c r="U867" s="1">
        <v>15884</v>
      </c>
      <c r="V867" s="7" t="str">
        <f>CONCATENATE(employee_data35[[#This Row],[First-LastName]]&amp;" "&amp;employee_data35[[#This Row],[DOB]])</f>
        <v>Larissa-Warner 15884</v>
      </c>
      <c r="W867" t="s">
        <v>40</v>
      </c>
      <c r="X867" t="s">
        <v>113</v>
      </c>
      <c r="Y867" t="s">
        <v>42</v>
      </c>
      <c r="Z867">
        <v>28931</v>
      </c>
      <c r="AA867" t="s">
        <v>43</v>
      </c>
      <c r="AB867" t="s">
        <v>104</v>
      </c>
      <c r="AC867" t="s">
        <v>45</v>
      </c>
      <c r="AD867">
        <v>3</v>
      </c>
    </row>
    <row r="868" spans="1:30" x14ac:dyDescent="0.3">
      <c r="A868">
        <v>1293</v>
      </c>
      <c r="B868" t="s">
        <v>3640</v>
      </c>
      <c r="C868" t="s">
        <v>1595</v>
      </c>
      <c r="D868" s="6" t="str">
        <f>CONCATENATE(employee_data35[[#This Row],[FirstName]], "-",employee_data35[[#This Row],[LastName]] )</f>
        <v>Lawrence-Cross</v>
      </c>
      <c r="E868" s="1">
        <v>44348</v>
      </c>
      <c r="F868" s="1">
        <v>45045</v>
      </c>
      <c r="G868" s="7" t="str">
        <f>IF(ISBLANK(employee_data35[[#This Row],[ExitDate]]),"Yes","")</f>
        <v/>
      </c>
      <c r="H868" t="s">
        <v>28</v>
      </c>
      <c r="I868" t="s">
        <v>3641</v>
      </c>
      <c r="J868" t="s">
        <v>3642</v>
      </c>
      <c r="K868" t="s">
        <v>31</v>
      </c>
      <c r="L868" s="6" t="str">
        <f>IF(ISBLANK(employee_data35[[#This Row],[ExitDate]]),"1","0")</f>
        <v>0</v>
      </c>
      <c r="M868" t="str">
        <f>IF(ISBLANK(employee_data35[[#This Row],[ExitDate]]),"Active","Tidak Active")</f>
        <v>Tidak Active</v>
      </c>
      <c r="N868" t="s">
        <v>33</v>
      </c>
      <c r="O868" t="s">
        <v>64</v>
      </c>
      <c r="P868" t="s">
        <v>63</v>
      </c>
      <c r="Q868" t="s">
        <v>175</v>
      </c>
      <c r="R868" t="s">
        <v>3643</v>
      </c>
      <c r="S868" t="s">
        <v>38</v>
      </c>
      <c r="T868" t="s">
        <v>305</v>
      </c>
      <c r="U868" s="1">
        <v>34263</v>
      </c>
      <c r="V868" s="7" t="str">
        <f>CONCATENATE(employee_data35[[#This Row],[First-LastName]]&amp;" "&amp;employee_data35[[#This Row],[DOB]])</f>
        <v>Lawrence-Cross 34263</v>
      </c>
      <c r="W868" t="s">
        <v>40</v>
      </c>
      <c r="X868" t="s">
        <v>163</v>
      </c>
      <c r="Y868" t="s">
        <v>42</v>
      </c>
      <c r="Z868">
        <v>60878</v>
      </c>
      <c r="AA868" t="s">
        <v>128</v>
      </c>
      <c r="AB868" t="s">
        <v>75</v>
      </c>
      <c r="AC868" t="s">
        <v>45</v>
      </c>
      <c r="AD868">
        <v>3</v>
      </c>
    </row>
    <row r="869" spans="1:30" x14ac:dyDescent="0.3">
      <c r="A869">
        <v>1294</v>
      </c>
      <c r="B869" t="s">
        <v>2912</v>
      </c>
      <c r="C869" t="s">
        <v>3644</v>
      </c>
      <c r="D869" s="6" t="str">
        <f>CONCATENATE(employee_data35[[#This Row],[FirstName]], "-",employee_data35[[#This Row],[LastName]] )</f>
        <v>Kara-Barnes</v>
      </c>
      <c r="E869" s="1">
        <v>45023</v>
      </c>
      <c r="F869" s="1">
        <v>45053</v>
      </c>
      <c r="G869" s="7" t="str">
        <f>IF(ISBLANK(employee_data35[[#This Row],[ExitDate]]),"Yes","")</f>
        <v/>
      </c>
      <c r="H869" t="s">
        <v>3019</v>
      </c>
      <c r="I869" t="s">
        <v>3645</v>
      </c>
      <c r="J869" t="s">
        <v>3646</v>
      </c>
      <c r="K869" t="s">
        <v>50</v>
      </c>
      <c r="L869" s="6" t="str">
        <f>IF(ISBLANK(employee_data35[[#This Row],[ExitDate]]),"1","0")</f>
        <v>0</v>
      </c>
      <c r="M869" t="str">
        <f>IF(ISBLANK(employee_data35[[#This Row],[ExitDate]]),"Active","Tidak Active")</f>
        <v>Tidak Active</v>
      </c>
      <c r="N869" t="s">
        <v>52</v>
      </c>
      <c r="O869" t="s">
        <v>64</v>
      </c>
      <c r="P869" t="s">
        <v>52</v>
      </c>
      <c r="Q869" t="s">
        <v>175</v>
      </c>
      <c r="R869" t="s">
        <v>3647</v>
      </c>
      <c r="S869" t="s">
        <v>38</v>
      </c>
      <c r="T869" t="s">
        <v>305</v>
      </c>
      <c r="U869" s="1">
        <v>25839</v>
      </c>
      <c r="V869" s="7" t="str">
        <f>CONCATENATE(employee_data35[[#This Row],[First-LastName]]&amp;" "&amp;employee_data35[[#This Row],[DOB]])</f>
        <v>Kara-Barnes 25839</v>
      </c>
      <c r="W869" t="s">
        <v>40</v>
      </c>
      <c r="X869" t="s">
        <v>83</v>
      </c>
      <c r="Y869" t="s">
        <v>42</v>
      </c>
      <c r="Z869">
        <v>58589</v>
      </c>
      <c r="AA869" t="s">
        <v>56</v>
      </c>
      <c r="AB869" t="s">
        <v>75</v>
      </c>
      <c r="AC869" t="s">
        <v>45</v>
      </c>
      <c r="AD869">
        <v>3</v>
      </c>
    </row>
    <row r="870" spans="1:30" x14ac:dyDescent="0.3">
      <c r="A870">
        <v>1295</v>
      </c>
      <c r="B870" t="s">
        <v>679</v>
      </c>
      <c r="C870" t="s">
        <v>2668</v>
      </c>
      <c r="D870" s="6" t="str">
        <f>CONCATENATE(employee_data35[[#This Row],[FirstName]], "-",employee_data35[[#This Row],[LastName]] )</f>
        <v>Emery-Schmidt</v>
      </c>
      <c r="E870" s="1">
        <v>44360</v>
      </c>
      <c r="F870" s="1"/>
      <c r="G870" s="7" t="str">
        <f>IF(ISBLANK(employee_data35[[#This Row],[ExitDate]]),"Yes","")</f>
        <v>Yes</v>
      </c>
      <c r="H870" t="s">
        <v>728</v>
      </c>
      <c r="I870" t="s">
        <v>3648</v>
      </c>
      <c r="J870" t="s">
        <v>3649</v>
      </c>
      <c r="K870" t="s">
        <v>168</v>
      </c>
      <c r="L870" s="6" t="str">
        <f>IF(ISBLANK(employee_data35[[#This Row],[ExitDate]]),"1","0")</f>
        <v>1</v>
      </c>
      <c r="M870" t="str">
        <f>IF(ISBLANK(employee_data35[[#This Row],[ExitDate]]),"Active","Tidak Active")</f>
        <v>Active</v>
      </c>
      <c r="N870" t="s">
        <v>63</v>
      </c>
      <c r="O870" t="s">
        <v>51</v>
      </c>
      <c r="P870" t="s">
        <v>63</v>
      </c>
      <c r="Q870" t="s">
        <v>36</v>
      </c>
      <c r="R870" t="s">
        <v>37</v>
      </c>
      <c r="S870" t="s">
        <v>38</v>
      </c>
      <c r="T870" t="s">
        <v>81</v>
      </c>
      <c r="U870" s="1">
        <v>25865</v>
      </c>
      <c r="V870" s="7" t="str">
        <f>CONCATENATE(employee_data35[[#This Row],[First-LastName]]&amp;" "&amp;employee_data35[[#This Row],[DOB]])</f>
        <v>Emery-Schmidt 25865</v>
      </c>
      <c r="W870" t="s">
        <v>40</v>
      </c>
      <c r="X870" t="s">
        <v>352</v>
      </c>
      <c r="Y870" t="s">
        <v>42</v>
      </c>
      <c r="Z870">
        <v>26059</v>
      </c>
      <c r="AA870" t="s">
        <v>74</v>
      </c>
      <c r="AB870" t="s">
        <v>84</v>
      </c>
      <c r="AC870" t="s">
        <v>45</v>
      </c>
      <c r="AD870">
        <v>3</v>
      </c>
    </row>
    <row r="871" spans="1:30" x14ac:dyDescent="0.3">
      <c r="A871">
        <v>1296</v>
      </c>
      <c r="B871" t="s">
        <v>3650</v>
      </c>
      <c r="C871" t="s">
        <v>3651</v>
      </c>
      <c r="D871" s="6" t="str">
        <f>CONCATENATE(employee_data35[[#This Row],[FirstName]], "-",employee_data35[[#This Row],[LastName]] )</f>
        <v>Adalyn-Vaughan</v>
      </c>
      <c r="E871" s="1">
        <v>43537</v>
      </c>
      <c r="F871" s="1">
        <v>44086</v>
      </c>
      <c r="G871" s="7" t="str">
        <f>IF(ISBLANK(employee_data35[[#This Row],[ExitDate]]),"Yes","")</f>
        <v/>
      </c>
      <c r="H871" t="s">
        <v>728</v>
      </c>
      <c r="I871" t="s">
        <v>3652</v>
      </c>
      <c r="J871" t="s">
        <v>3653</v>
      </c>
      <c r="K871" t="s">
        <v>98</v>
      </c>
      <c r="L871" s="6" t="str">
        <f>IF(ISBLANK(employee_data35[[#This Row],[ExitDate]]),"1","0")</f>
        <v>0</v>
      </c>
      <c r="M871" t="str">
        <f>IF(ISBLANK(employee_data35[[#This Row],[ExitDate]]),"Active","Tidak Active")</f>
        <v>Tidak Active</v>
      </c>
      <c r="N871" t="s">
        <v>63</v>
      </c>
      <c r="O871" t="s">
        <v>64</v>
      </c>
      <c r="P871" t="s">
        <v>52</v>
      </c>
      <c r="Q871" t="s">
        <v>99</v>
      </c>
      <c r="R871" t="s">
        <v>3654</v>
      </c>
      <c r="S871" t="s">
        <v>38</v>
      </c>
      <c r="T871" t="s">
        <v>90</v>
      </c>
      <c r="U871" s="1">
        <v>31074</v>
      </c>
      <c r="V871" s="7" t="str">
        <f>CONCATENATE(employee_data35[[#This Row],[First-LastName]]&amp;" "&amp;employee_data35[[#This Row],[DOB]])</f>
        <v>Adalyn-Vaughan 31074</v>
      </c>
      <c r="W871" t="s">
        <v>40</v>
      </c>
      <c r="X871" t="s">
        <v>395</v>
      </c>
      <c r="Y871" t="s">
        <v>42</v>
      </c>
      <c r="Z871">
        <v>94411</v>
      </c>
      <c r="AA871" t="s">
        <v>128</v>
      </c>
      <c r="AB871" t="s">
        <v>44</v>
      </c>
      <c r="AC871" t="s">
        <v>45</v>
      </c>
      <c r="AD871">
        <v>3</v>
      </c>
    </row>
    <row r="872" spans="1:30" x14ac:dyDescent="0.3">
      <c r="A872">
        <v>1297</v>
      </c>
      <c r="B872" t="s">
        <v>1397</v>
      </c>
      <c r="C872" t="s">
        <v>3655</v>
      </c>
      <c r="D872" s="6" t="str">
        <f>CONCATENATE(employee_data35[[#This Row],[FirstName]], "-",employee_data35[[#This Row],[LastName]] )</f>
        <v>Chase-Lloyd</v>
      </c>
      <c r="E872" s="1">
        <v>43609</v>
      </c>
      <c r="F872" s="1">
        <v>44478</v>
      </c>
      <c r="G872" s="7" t="str">
        <f>IF(ISBLANK(employee_data35[[#This Row],[ExitDate]]),"Yes","")</f>
        <v/>
      </c>
      <c r="H872" t="s">
        <v>728</v>
      </c>
      <c r="I872" t="s">
        <v>3656</v>
      </c>
      <c r="J872" t="s">
        <v>3657</v>
      </c>
      <c r="K872" t="s">
        <v>118</v>
      </c>
      <c r="L872" s="6" t="str">
        <f>IF(ISBLANK(employee_data35[[#This Row],[ExitDate]]),"1","0")</f>
        <v>0</v>
      </c>
      <c r="M872" t="str">
        <f>IF(ISBLANK(employee_data35[[#This Row],[ExitDate]]),"Active","Tidak Active")</f>
        <v>Tidak Active</v>
      </c>
      <c r="N872" t="s">
        <v>52</v>
      </c>
      <c r="O872" t="s">
        <v>51</v>
      </c>
      <c r="P872" t="s">
        <v>35</v>
      </c>
      <c r="Q872" t="s">
        <v>126</v>
      </c>
      <c r="R872" t="s">
        <v>3658</v>
      </c>
      <c r="S872" t="s">
        <v>38</v>
      </c>
      <c r="T872" t="s">
        <v>3213</v>
      </c>
      <c r="U872" s="1">
        <v>25058</v>
      </c>
      <c r="V872" s="7" t="str">
        <f>CONCATENATE(employee_data35[[#This Row],[First-LastName]]&amp;" "&amp;employee_data35[[#This Row],[DOB]])</f>
        <v>Chase-Lloyd 25058</v>
      </c>
      <c r="W872" t="s">
        <v>40</v>
      </c>
      <c r="X872" t="s">
        <v>103</v>
      </c>
      <c r="Y872" t="s">
        <v>42</v>
      </c>
      <c r="Z872">
        <v>46980</v>
      </c>
      <c r="AA872" t="s">
        <v>74</v>
      </c>
      <c r="AB872" t="s">
        <v>84</v>
      </c>
      <c r="AC872" t="s">
        <v>45</v>
      </c>
      <c r="AD872">
        <v>3</v>
      </c>
    </row>
    <row r="873" spans="1:30" x14ac:dyDescent="0.3">
      <c r="A873">
        <v>1298</v>
      </c>
      <c r="B873" t="s">
        <v>3659</v>
      </c>
      <c r="C873" t="s">
        <v>3660</v>
      </c>
      <c r="D873" s="6" t="str">
        <f>CONCATENATE(employee_data35[[#This Row],[FirstName]], "-",employee_data35[[#This Row],[LastName]] )</f>
        <v>Hallie-Delacruz</v>
      </c>
      <c r="E873" s="1">
        <v>44982</v>
      </c>
      <c r="F873" s="1"/>
      <c r="G873" s="7" t="str">
        <f>IF(ISBLANK(employee_data35[[#This Row],[ExitDate]]),"Yes","")</f>
        <v>Yes</v>
      </c>
      <c r="H873" t="s">
        <v>728</v>
      </c>
      <c r="I873" t="s">
        <v>3661</v>
      </c>
      <c r="J873" t="s">
        <v>3662</v>
      </c>
      <c r="K873" t="s">
        <v>62</v>
      </c>
      <c r="L873" s="6" t="str">
        <f>IF(ISBLANK(employee_data35[[#This Row],[ExitDate]]),"1","0")</f>
        <v>1</v>
      </c>
      <c r="M873" t="str">
        <f>IF(ISBLANK(employee_data35[[#This Row],[ExitDate]]),"Active","Tidak Active")</f>
        <v>Active</v>
      </c>
      <c r="N873" t="s">
        <v>52</v>
      </c>
      <c r="O873" t="s">
        <v>64</v>
      </c>
      <c r="P873" t="s">
        <v>35</v>
      </c>
      <c r="Q873" t="s">
        <v>36</v>
      </c>
      <c r="R873" t="s">
        <v>37</v>
      </c>
      <c r="S873" t="s">
        <v>38</v>
      </c>
      <c r="T873" t="s">
        <v>81</v>
      </c>
      <c r="U873" s="1">
        <v>30385</v>
      </c>
      <c r="V873" s="7" t="str">
        <f>CONCATENATE(employee_data35[[#This Row],[First-LastName]]&amp;" "&amp;employee_data35[[#This Row],[DOB]])</f>
        <v>Hallie-Delacruz 30385</v>
      </c>
      <c r="W873" t="s">
        <v>40</v>
      </c>
      <c r="X873" t="s">
        <v>83</v>
      </c>
      <c r="Y873" t="s">
        <v>42</v>
      </c>
      <c r="Z873">
        <v>12398</v>
      </c>
      <c r="AA873" t="s">
        <v>93</v>
      </c>
      <c r="AB873" t="s">
        <v>84</v>
      </c>
      <c r="AC873" t="s">
        <v>45</v>
      </c>
      <c r="AD873">
        <v>3</v>
      </c>
    </row>
    <row r="874" spans="1:30" x14ac:dyDescent="0.3">
      <c r="A874">
        <v>1299</v>
      </c>
      <c r="B874" t="s">
        <v>424</v>
      </c>
      <c r="C874" t="s">
        <v>938</v>
      </c>
      <c r="D874" s="6" t="str">
        <f>CONCATENATE(employee_data35[[#This Row],[FirstName]], "-",employee_data35[[#This Row],[LastName]] )</f>
        <v>Tia-Atkins</v>
      </c>
      <c r="E874" s="1">
        <v>43914</v>
      </c>
      <c r="F874" s="1"/>
      <c r="G874" s="7" t="str">
        <f>IF(ISBLANK(employee_data35[[#This Row],[ExitDate]]),"Yes","")</f>
        <v>Yes</v>
      </c>
      <c r="H874" t="s">
        <v>728</v>
      </c>
      <c r="I874" t="s">
        <v>3663</v>
      </c>
      <c r="J874" t="s">
        <v>3664</v>
      </c>
      <c r="K874" t="s">
        <v>89</v>
      </c>
      <c r="L874" s="6" t="str">
        <f>IF(ISBLANK(employee_data35[[#This Row],[ExitDate]]),"1","0")</f>
        <v>1</v>
      </c>
      <c r="M874" t="str">
        <f>IF(ISBLANK(employee_data35[[#This Row],[ExitDate]]),"Active","Tidak Active")</f>
        <v>Active</v>
      </c>
      <c r="N874" t="s">
        <v>33</v>
      </c>
      <c r="O874" t="s">
        <v>64</v>
      </c>
      <c r="P874" t="s">
        <v>63</v>
      </c>
      <c r="Q874" t="s">
        <v>36</v>
      </c>
      <c r="R874" t="s">
        <v>37</v>
      </c>
      <c r="S874" t="s">
        <v>38</v>
      </c>
      <c r="T874" t="s">
        <v>53</v>
      </c>
      <c r="U874" s="1">
        <v>19642</v>
      </c>
      <c r="V874" s="7" t="str">
        <f>CONCATENATE(employee_data35[[#This Row],[First-LastName]]&amp;" "&amp;employee_data35[[#This Row],[DOB]])</f>
        <v>Tia-Atkins 19642</v>
      </c>
      <c r="W874" t="s">
        <v>40</v>
      </c>
      <c r="X874" t="s">
        <v>226</v>
      </c>
      <c r="Y874" t="s">
        <v>42</v>
      </c>
      <c r="Z874">
        <v>95571</v>
      </c>
      <c r="AA874" t="s">
        <v>128</v>
      </c>
      <c r="AB874" t="s">
        <v>44</v>
      </c>
      <c r="AC874" t="s">
        <v>45</v>
      </c>
      <c r="AD874">
        <v>3</v>
      </c>
    </row>
    <row r="875" spans="1:30" x14ac:dyDescent="0.3">
      <c r="A875">
        <v>1300</v>
      </c>
      <c r="B875" t="s">
        <v>3665</v>
      </c>
      <c r="C875" t="s">
        <v>3666</v>
      </c>
      <c r="D875" s="6" t="str">
        <f>CONCATENATE(employee_data35[[#This Row],[FirstName]], "-",employee_data35[[#This Row],[LastName]] )</f>
        <v>Nia-Nicholson</v>
      </c>
      <c r="E875" s="1">
        <v>44359</v>
      </c>
      <c r="F875" s="1"/>
      <c r="G875" s="7" t="str">
        <f>IF(ISBLANK(employee_data35[[#This Row],[ExitDate]]),"Yes","")</f>
        <v>Yes</v>
      </c>
      <c r="H875" t="s">
        <v>728</v>
      </c>
      <c r="I875" t="s">
        <v>3667</v>
      </c>
      <c r="J875" t="s">
        <v>3668</v>
      </c>
      <c r="K875" t="s">
        <v>31</v>
      </c>
      <c r="L875" s="6" t="str">
        <f>IF(ISBLANK(employee_data35[[#This Row],[ExitDate]]),"1","0")</f>
        <v>1</v>
      </c>
      <c r="M875" t="str">
        <f>IF(ISBLANK(employee_data35[[#This Row],[ExitDate]]),"Active","Tidak Active")</f>
        <v>Active</v>
      </c>
      <c r="N875" t="s">
        <v>33</v>
      </c>
      <c r="O875" t="s">
        <v>64</v>
      </c>
      <c r="P875" t="s">
        <v>35</v>
      </c>
      <c r="Q875" t="s">
        <v>36</v>
      </c>
      <c r="R875" t="s">
        <v>37</v>
      </c>
      <c r="S875" t="s">
        <v>38</v>
      </c>
      <c r="T875" t="s">
        <v>90</v>
      </c>
      <c r="U875" s="1">
        <v>24720</v>
      </c>
      <c r="V875" s="7" t="str">
        <f>CONCATENATE(employee_data35[[#This Row],[First-LastName]]&amp;" "&amp;employee_data35[[#This Row],[DOB]])</f>
        <v>Nia-Nicholson 24720</v>
      </c>
      <c r="W875" t="s">
        <v>40</v>
      </c>
      <c r="X875" t="s">
        <v>83</v>
      </c>
      <c r="Y875" t="s">
        <v>42</v>
      </c>
      <c r="Z875">
        <v>91189</v>
      </c>
      <c r="AA875" t="s">
        <v>93</v>
      </c>
      <c r="AB875" t="s">
        <v>84</v>
      </c>
      <c r="AC875" t="s">
        <v>45</v>
      </c>
      <c r="AD875">
        <v>3</v>
      </c>
    </row>
    <row r="876" spans="1:30" x14ac:dyDescent="0.3">
      <c r="A876">
        <v>1301</v>
      </c>
      <c r="B876" t="s">
        <v>3669</v>
      </c>
      <c r="C876" t="s">
        <v>3670</v>
      </c>
      <c r="D876" s="6" t="str">
        <f>CONCATENATE(employee_data35[[#This Row],[FirstName]], "-",employee_data35[[#This Row],[LastName]] )</f>
        <v>Lilian-Norton</v>
      </c>
      <c r="E876" s="1">
        <v>43546</v>
      </c>
      <c r="F876" s="1">
        <v>44643</v>
      </c>
      <c r="G876" s="7" t="str">
        <f>IF(ISBLANK(employee_data35[[#This Row],[ExitDate]]),"Yes","")</f>
        <v/>
      </c>
      <c r="H876" t="s">
        <v>28</v>
      </c>
      <c r="I876" t="s">
        <v>3671</v>
      </c>
      <c r="J876" t="s">
        <v>3672</v>
      </c>
      <c r="K876" t="s">
        <v>139</v>
      </c>
      <c r="L876" s="6" t="str">
        <f>IF(ISBLANK(employee_data35[[#This Row],[ExitDate]]),"1","0")</f>
        <v>0</v>
      </c>
      <c r="M876" t="str">
        <f>IF(ISBLANK(employee_data35[[#This Row],[ExitDate]]),"Active","Tidak Active")</f>
        <v>Tidak Active</v>
      </c>
      <c r="N876" t="s">
        <v>52</v>
      </c>
      <c r="O876" t="s">
        <v>64</v>
      </c>
      <c r="P876" t="s">
        <v>35</v>
      </c>
      <c r="Q876" t="s">
        <v>140</v>
      </c>
      <c r="R876" t="s">
        <v>3673</v>
      </c>
      <c r="S876" t="s">
        <v>38</v>
      </c>
      <c r="T876" t="s">
        <v>90</v>
      </c>
      <c r="U876" s="1">
        <v>18350</v>
      </c>
      <c r="V876" s="7" t="str">
        <f>CONCATENATE(employee_data35[[#This Row],[First-LastName]]&amp;" "&amp;employee_data35[[#This Row],[DOB]])</f>
        <v>Lilian-Norton 18350</v>
      </c>
      <c r="W876" t="s">
        <v>40</v>
      </c>
      <c r="X876" t="s">
        <v>193</v>
      </c>
      <c r="Y876" t="s">
        <v>42</v>
      </c>
      <c r="Z876">
        <v>62803</v>
      </c>
      <c r="AA876" t="s">
        <v>128</v>
      </c>
      <c r="AB876" t="s">
        <v>44</v>
      </c>
      <c r="AC876" t="s">
        <v>45</v>
      </c>
      <c r="AD876">
        <v>3</v>
      </c>
    </row>
    <row r="877" spans="1:30" x14ac:dyDescent="0.3">
      <c r="A877">
        <v>1302</v>
      </c>
      <c r="B877" t="s">
        <v>271</v>
      </c>
      <c r="C877" t="s">
        <v>3674</v>
      </c>
      <c r="D877" s="6" t="str">
        <f>CONCATENATE(employee_data35[[#This Row],[FirstName]], "-",employee_data35[[#This Row],[LastName]] )</f>
        <v>Aliana-Pennington</v>
      </c>
      <c r="E877" s="1">
        <v>44263</v>
      </c>
      <c r="F877" s="1">
        <v>44912</v>
      </c>
      <c r="G877" s="7" t="str">
        <f>IF(ISBLANK(employee_data35[[#This Row],[ExitDate]]),"Yes","")</f>
        <v/>
      </c>
      <c r="H877" t="s">
        <v>28</v>
      </c>
      <c r="I877" t="s">
        <v>3675</v>
      </c>
      <c r="J877" t="s">
        <v>3676</v>
      </c>
      <c r="K877" t="s">
        <v>80</v>
      </c>
      <c r="L877" s="6" t="str">
        <f>IF(ISBLANK(employee_data35[[#This Row],[ExitDate]]),"1","0")</f>
        <v>0</v>
      </c>
      <c r="M877" t="str">
        <f>IF(ISBLANK(employee_data35[[#This Row],[ExitDate]]),"Active","Tidak Active")</f>
        <v>Tidak Active</v>
      </c>
      <c r="N877" t="s">
        <v>63</v>
      </c>
      <c r="O877" t="s">
        <v>51</v>
      </c>
      <c r="P877" t="s">
        <v>63</v>
      </c>
      <c r="Q877" t="s">
        <v>175</v>
      </c>
      <c r="R877" t="s">
        <v>3677</v>
      </c>
      <c r="S877" t="s">
        <v>38</v>
      </c>
      <c r="T877" t="s">
        <v>90</v>
      </c>
      <c r="U877" s="1">
        <v>36709</v>
      </c>
      <c r="V877" s="7" t="str">
        <f>CONCATENATE(employee_data35[[#This Row],[First-LastName]]&amp;" "&amp;employee_data35[[#This Row],[DOB]])</f>
        <v>Aliana-Pennington 36709</v>
      </c>
      <c r="W877" t="s">
        <v>40</v>
      </c>
      <c r="X877" t="s">
        <v>83</v>
      </c>
      <c r="Y877" t="s">
        <v>42</v>
      </c>
      <c r="Z877">
        <v>77552</v>
      </c>
      <c r="AA877" t="s">
        <v>74</v>
      </c>
      <c r="AB877" t="s">
        <v>84</v>
      </c>
      <c r="AC877" t="s">
        <v>45</v>
      </c>
      <c r="AD877">
        <v>3</v>
      </c>
    </row>
    <row r="878" spans="1:30" x14ac:dyDescent="0.3">
      <c r="A878">
        <v>1303</v>
      </c>
      <c r="B878" t="s">
        <v>3678</v>
      </c>
      <c r="C878" t="s">
        <v>3679</v>
      </c>
      <c r="D878" s="6" t="str">
        <f>CONCATENATE(employee_data35[[#This Row],[FirstName]], "-",employee_data35[[#This Row],[LastName]] )</f>
        <v>Estrella-Benitez</v>
      </c>
      <c r="E878" s="1">
        <v>43966</v>
      </c>
      <c r="F878" s="1"/>
      <c r="G878" s="7" t="str">
        <f>IF(ISBLANK(employee_data35[[#This Row],[ExitDate]]),"Yes","")</f>
        <v>Yes</v>
      </c>
      <c r="H878" t="s">
        <v>28</v>
      </c>
      <c r="I878" t="s">
        <v>3680</v>
      </c>
      <c r="J878" t="s">
        <v>3681</v>
      </c>
      <c r="K878" t="s">
        <v>168</v>
      </c>
      <c r="L878" s="6" t="str">
        <f>IF(ISBLANK(employee_data35[[#This Row],[ExitDate]]),"1","0")</f>
        <v>1</v>
      </c>
      <c r="M878" t="str">
        <f>IF(ISBLANK(employee_data35[[#This Row],[ExitDate]]),"Active","Tidak Active")</f>
        <v>Active</v>
      </c>
      <c r="N878" t="s">
        <v>33</v>
      </c>
      <c r="O878" t="s">
        <v>51</v>
      </c>
      <c r="P878" t="s">
        <v>63</v>
      </c>
      <c r="Q878" t="s">
        <v>36</v>
      </c>
      <c r="R878" t="s">
        <v>37</v>
      </c>
      <c r="S878" t="s">
        <v>38</v>
      </c>
      <c r="T878" t="s">
        <v>39</v>
      </c>
      <c r="U878" s="1">
        <v>20852</v>
      </c>
      <c r="V878" s="7" t="str">
        <f>CONCATENATE(employee_data35[[#This Row],[First-LastName]]&amp;" "&amp;employee_data35[[#This Row],[DOB]])</f>
        <v>Estrella-Benitez 20852</v>
      </c>
      <c r="W878" t="s">
        <v>40</v>
      </c>
      <c r="X878" t="s">
        <v>1258</v>
      </c>
      <c r="Y878" t="s">
        <v>42</v>
      </c>
      <c r="Z878">
        <v>35973</v>
      </c>
      <c r="AA878" t="s">
        <v>56</v>
      </c>
      <c r="AB878" t="s">
        <v>75</v>
      </c>
      <c r="AC878" t="s">
        <v>45</v>
      </c>
      <c r="AD878">
        <v>3</v>
      </c>
    </row>
    <row r="879" spans="1:30" x14ac:dyDescent="0.3">
      <c r="A879">
        <v>1304</v>
      </c>
      <c r="B879" t="s">
        <v>1264</v>
      </c>
      <c r="C879" t="s">
        <v>312</v>
      </c>
      <c r="D879" s="6" t="str">
        <f>CONCATENATE(employee_data35[[#This Row],[FirstName]], "-",employee_data35[[#This Row],[LastName]] )</f>
        <v>Kylie-Gilbert</v>
      </c>
      <c r="E879" s="1">
        <v>44950</v>
      </c>
      <c r="F879" s="1"/>
      <c r="G879" s="7" t="str">
        <f>IF(ISBLANK(employee_data35[[#This Row],[ExitDate]]),"Yes","")</f>
        <v>Yes</v>
      </c>
      <c r="H879" t="s">
        <v>28</v>
      </c>
      <c r="I879" t="s">
        <v>3682</v>
      </c>
      <c r="J879" t="s">
        <v>3683</v>
      </c>
      <c r="K879" t="s">
        <v>98</v>
      </c>
      <c r="L879" s="6" t="str">
        <f>IF(ISBLANK(employee_data35[[#This Row],[ExitDate]]),"1","0")</f>
        <v>1</v>
      </c>
      <c r="M879" t="str">
        <f>IF(ISBLANK(employee_data35[[#This Row],[ExitDate]]),"Active","Tidak Active")</f>
        <v>Active</v>
      </c>
      <c r="N879" t="s">
        <v>63</v>
      </c>
      <c r="O879" t="s">
        <v>64</v>
      </c>
      <c r="P879" t="s">
        <v>52</v>
      </c>
      <c r="Q879" t="s">
        <v>36</v>
      </c>
      <c r="R879" t="s">
        <v>37</v>
      </c>
      <c r="S879" t="s">
        <v>38</v>
      </c>
      <c r="T879" t="s">
        <v>2517</v>
      </c>
      <c r="U879" s="1">
        <v>35108</v>
      </c>
      <c r="V879" s="7" t="str">
        <f>CONCATENATE(employee_data35[[#This Row],[First-LastName]]&amp;" "&amp;employee_data35[[#This Row],[DOB]])</f>
        <v>Kylie-Gilbert 35108</v>
      </c>
      <c r="W879" t="s">
        <v>40</v>
      </c>
      <c r="X879" t="s">
        <v>2517</v>
      </c>
      <c r="Y879" t="s">
        <v>42</v>
      </c>
      <c r="Z879">
        <v>47801</v>
      </c>
      <c r="AA879" t="s">
        <v>128</v>
      </c>
      <c r="AB879" t="s">
        <v>44</v>
      </c>
      <c r="AC879" t="s">
        <v>45</v>
      </c>
      <c r="AD879">
        <v>3</v>
      </c>
    </row>
    <row r="880" spans="1:30" x14ac:dyDescent="0.3">
      <c r="A880">
        <v>1305</v>
      </c>
      <c r="B880" t="s">
        <v>2063</v>
      </c>
      <c r="C880" t="s">
        <v>538</v>
      </c>
      <c r="D880" s="6" t="str">
        <f>CONCATENATE(employee_data35[[#This Row],[FirstName]], "-",employee_data35[[#This Row],[LastName]] )</f>
        <v>Oscar-Munoz</v>
      </c>
      <c r="E880" s="1">
        <v>44202</v>
      </c>
      <c r="F880" s="1">
        <v>44925</v>
      </c>
      <c r="G880" s="7" t="str">
        <f>IF(ISBLANK(employee_data35[[#This Row],[ExitDate]]),"Yes","")</f>
        <v/>
      </c>
      <c r="H880" t="s">
        <v>28</v>
      </c>
      <c r="I880" t="s">
        <v>3684</v>
      </c>
      <c r="J880" t="s">
        <v>3685</v>
      </c>
      <c r="K880" t="s">
        <v>118</v>
      </c>
      <c r="L880" s="6" t="str">
        <f>IF(ISBLANK(employee_data35[[#This Row],[ExitDate]]),"1","0")</f>
        <v>0</v>
      </c>
      <c r="M880" t="str">
        <f>IF(ISBLANK(employee_data35[[#This Row],[ExitDate]]),"Active","Tidak Active")</f>
        <v>Tidak Active</v>
      </c>
      <c r="N880" t="s">
        <v>63</v>
      </c>
      <c r="O880" t="s">
        <v>64</v>
      </c>
      <c r="P880" t="s">
        <v>35</v>
      </c>
      <c r="Q880" t="s">
        <v>126</v>
      </c>
      <c r="R880" t="s">
        <v>3686</v>
      </c>
      <c r="S880" t="s">
        <v>38</v>
      </c>
      <c r="T880" t="s">
        <v>90</v>
      </c>
      <c r="U880" s="1">
        <v>36113</v>
      </c>
      <c r="V880" s="7" t="str">
        <f>CONCATENATE(employee_data35[[#This Row],[First-LastName]]&amp;" "&amp;employee_data35[[#This Row],[DOB]])</f>
        <v>Oscar-Munoz 36113</v>
      </c>
      <c r="W880" t="s">
        <v>40</v>
      </c>
      <c r="X880" t="s">
        <v>83</v>
      </c>
      <c r="Y880" t="s">
        <v>55</v>
      </c>
      <c r="Z880">
        <v>1615</v>
      </c>
      <c r="AA880" t="s">
        <v>43</v>
      </c>
      <c r="AB880" t="s">
        <v>84</v>
      </c>
      <c r="AC880" t="s">
        <v>45</v>
      </c>
      <c r="AD880">
        <v>3</v>
      </c>
    </row>
    <row r="881" spans="1:30" x14ac:dyDescent="0.3">
      <c r="A881">
        <v>1306</v>
      </c>
      <c r="B881" t="s">
        <v>3338</v>
      </c>
      <c r="C881" t="s">
        <v>756</v>
      </c>
      <c r="D881" s="6" t="str">
        <f>CONCATENATE(employee_data35[[#This Row],[FirstName]], "-",employee_data35[[#This Row],[LastName]] )</f>
        <v>Dane-Barton</v>
      </c>
      <c r="E881" s="1">
        <v>44302</v>
      </c>
      <c r="F881" s="1"/>
      <c r="G881" s="7" t="str">
        <f>IF(ISBLANK(employee_data35[[#This Row],[ExitDate]]),"Yes","")</f>
        <v>Yes</v>
      </c>
      <c r="H881" t="s">
        <v>28</v>
      </c>
      <c r="I881" t="s">
        <v>3687</v>
      </c>
      <c r="J881" t="s">
        <v>3688</v>
      </c>
      <c r="K881" t="s">
        <v>62</v>
      </c>
      <c r="L881" s="6" t="str">
        <f>IF(ISBLANK(employee_data35[[#This Row],[ExitDate]]),"1","0")</f>
        <v>1</v>
      </c>
      <c r="M881" t="str">
        <f>IF(ISBLANK(employee_data35[[#This Row],[ExitDate]]),"Active","Tidak Active")</f>
        <v>Active</v>
      </c>
      <c r="N881" t="s">
        <v>52</v>
      </c>
      <c r="O881" t="s">
        <v>64</v>
      </c>
      <c r="P881" t="s">
        <v>52</v>
      </c>
      <c r="Q881" t="s">
        <v>36</v>
      </c>
      <c r="R881" t="s">
        <v>37</v>
      </c>
      <c r="S881" t="s">
        <v>38</v>
      </c>
      <c r="T881" t="s">
        <v>177</v>
      </c>
      <c r="U881" s="1">
        <v>35649</v>
      </c>
      <c r="V881" s="7" t="str">
        <f>CONCATENATE(employee_data35[[#This Row],[First-LastName]]&amp;" "&amp;employee_data35[[#This Row],[DOB]])</f>
        <v>Dane-Barton 35649</v>
      </c>
      <c r="W881" t="s">
        <v>40</v>
      </c>
      <c r="X881" t="s">
        <v>178</v>
      </c>
      <c r="Y881" t="s">
        <v>55</v>
      </c>
      <c r="Z881">
        <v>49042</v>
      </c>
      <c r="AA881" t="s">
        <v>56</v>
      </c>
      <c r="AB881" t="s">
        <v>75</v>
      </c>
      <c r="AC881" t="s">
        <v>45</v>
      </c>
      <c r="AD881">
        <v>3</v>
      </c>
    </row>
    <row r="882" spans="1:30" x14ac:dyDescent="0.3">
      <c r="A882">
        <v>1307</v>
      </c>
      <c r="B882" t="s">
        <v>3689</v>
      </c>
      <c r="C882" t="s">
        <v>3690</v>
      </c>
      <c r="D882" s="6" t="str">
        <f>CONCATENATE(employee_data35[[#This Row],[FirstName]], "-",employee_data35[[#This Row],[LastName]] )</f>
        <v>Dexter-Cline</v>
      </c>
      <c r="E882" s="1">
        <v>44461</v>
      </c>
      <c r="F882" s="1">
        <v>44494</v>
      </c>
      <c r="G882" s="7" t="str">
        <f>IF(ISBLANK(employee_data35[[#This Row],[ExitDate]]),"Yes","")</f>
        <v/>
      </c>
      <c r="H882" t="s">
        <v>28</v>
      </c>
      <c r="I882" t="s">
        <v>3691</v>
      </c>
      <c r="J882" t="s">
        <v>3692</v>
      </c>
      <c r="K882" t="s">
        <v>89</v>
      </c>
      <c r="L882" s="6" t="str">
        <f>IF(ISBLANK(employee_data35[[#This Row],[ExitDate]]),"1","0")</f>
        <v>0</v>
      </c>
      <c r="M882" t="str">
        <f>IF(ISBLANK(employee_data35[[#This Row],[ExitDate]]),"Active","Tidak Active")</f>
        <v>Tidak Active</v>
      </c>
      <c r="N882" t="s">
        <v>33</v>
      </c>
      <c r="O882" t="s">
        <v>51</v>
      </c>
      <c r="P882" t="s">
        <v>63</v>
      </c>
      <c r="Q882" t="s">
        <v>175</v>
      </c>
      <c r="R882" t="s">
        <v>3693</v>
      </c>
      <c r="S882" t="s">
        <v>38</v>
      </c>
      <c r="T882" t="s">
        <v>111</v>
      </c>
      <c r="U882" s="1">
        <v>29641</v>
      </c>
      <c r="V882" s="7" t="str">
        <f>CONCATENATE(employee_data35[[#This Row],[First-LastName]]&amp;" "&amp;employee_data35[[#This Row],[DOB]])</f>
        <v>Dexter-Cline 29641</v>
      </c>
      <c r="W882" t="s">
        <v>40</v>
      </c>
      <c r="X882" t="s">
        <v>184</v>
      </c>
      <c r="Y882" t="s">
        <v>55</v>
      </c>
      <c r="Z882">
        <v>94852</v>
      </c>
      <c r="AA882" t="s">
        <v>93</v>
      </c>
      <c r="AB882" t="s">
        <v>84</v>
      </c>
      <c r="AC882" t="s">
        <v>45</v>
      </c>
      <c r="AD882">
        <v>3</v>
      </c>
    </row>
    <row r="883" spans="1:30" x14ac:dyDescent="0.3">
      <c r="A883">
        <v>1308</v>
      </c>
      <c r="B883" t="s">
        <v>3694</v>
      </c>
      <c r="C883" t="s">
        <v>443</v>
      </c>
      <c r="D883" s="6" t="str">
        <f>CONCATENATE(employee_data35[[#This Row],[FirstName]], "-",employee_data35[[#This Row],[LastName]] )</f>
        <v>Atticus-Frost</v>
      </c>
      <c r="E883" s="1">
        <v>44740</v>
      </c>
      <c r="F883" s="1">
        <v>44992</v>
      </c>
      <c r="G883" s="7" t="str">
        <f>IF(ISBLANK(employee_data35[[#This Row],[ExitDate]]),"Yes","")</f>
        <v/>
      </c>
      <c r="H883" t="s">
        <v>28</v>
      </c>
      <c r="I883" t="s">
        <v>3695</v>
      </c>
      <c r="J883" t="s">
        <v>3696</v>
      </c>
      <c r="K883" t="s">
        <v>31</v>
      </c>
      <c r="L883" s="6" t="str">
        <f>IF(ISBLANK(employee_data35[[#This Row],[ExitDate]]),"1","0")</f>
        <v>0</v>
      </c>
      <c r="M883" t="str">
        <f>IF(ISBLANK(employee_data35[[#This Row],[ExitDate]]),"Active","Tidak Active")</f>
        <v>Tidak Active</v>
      </c>
      <c r="N883" t="s">
        <v>63</v>
      </c>
      <c r="O883" t="s">
        <v>34</v>
      </c>
      <c r="P883" t="s">
        <v>63</v>
      </c>
      <c r="Q883" t="s">
        <v>140</v>
      </c>
      <c r="R883" t="s">
        <v>3697</v>
      </c>
      <c r="S883" t="s">
        <v>38</v>
      </c>
      <c r="T883" t="s">
        <v>177</v>
      </c>
      <c r="U883" s="1">
        <v>29497</v>
      </c>
      <c r="V883" s="7" t="str">
        <f>CONCATENATE(employee_data35[[#This Row],[First-LastName]]&amp;" "&amp;employee_data35[[#This Row],[DOB]])</f>
        <v>Atticus-Frost 29497</v>
      </c>
      <c r="W883" t="s">
        <v>40</v>
      </c>
      <c r="X883" t="s">
        <v>6</v>
      </c>
      <c r="Y883" t="s">
        <v>42</v>
      </c>
      <c r="Z883">
        <v>60350</v>
      </c>
      <c r="AA883" t="s">
        <v>128</v>
      </c>
      <c r="AB883" t="s">
        <v>104</v>
      </c>
      <c r="AC883" t="s">
        <v>45</v>
      </c>
      <c r="AD883">
        <v>3</v>
      </c>
    </row>
    <row r="884" spans="1:30" x14ac:dyDescent="0.3">
      <c r="A884">
        <v>1309</v>
      </c>
      <c r="B884" t="s">
        <v>3698</v>
      </c>
      <c r="C884" t="s">
        <v>420</v>
      </c>
      <c r="D884" s="6" t="str">
        <f>CONCATENATE(employee_data35[[#This Row],[FirstName]], "-",employee_data35[[#This Row],[LastName]] )</f>
        <v>Yamilet-Cohen</v>
      </c>
      <c r="E884" s="1">
        <v>44060</v>
      </c>
      <c r="F884" s="1"/>
      <c r="G884" s="7" t="str">
        <f>IF(ISBLANK(employee_data35[[#This Row],[ExitDate]]),"Yes","")</f>
        <v>Yes</v>
      </c>
      <c r="H884" t="s">
        <v>28</v>
      </c>
      <c r="I884" t="s">
        <v>3699</v>
      </c>
      <c r="J884" t="s">
        <v>3700</v>
      </c>
      <c r="K884" t="s">
        <v>133</v>
      </c>
      <c r="L884" s="6" t="str">
        <f>IF(ISBLANK(employee_data35[[#This Row],[ExitDate]]),"1","0")</f>
        <v>1</v>
      </c>
      <c r="M884" t="str">
        <f>IF(ISBLANK(employee_data35[[#This Row],[ExitDate]]),"Active","Tidak Active")</f>
        <v>Active</v>
      </c>
      <c r="N884" t="s">
        <v>52</v>
      </c>
      <c r="O884" t="s">
        <v>34</v>
      </c>
      <c r="P884" t="s">
        <v>52</v>
      </c>
      <c r="Q884" t="s">
        <v>36</v>
      </c>
      <c r="R884" t="s">
        <v>37</v>
      </c>
      <c r="S884" t="s">
        <v>38</v>
      </c>
      <c r="T884" t="s">
        <v>90</v>
      </c>
      <c r="U884" s="1">
        <v>29356</v>
      </c>
      <c r="V884" s="7" t="str">
        <f>CONCATENATE(employee_data35[[#This Row],[First-LastName]]&amp;" "&amp;employee_data35[[#This Row],[DOB]])</f>
        <v>Yamilet-Cohen 29356</v>
      </c>
      <c r="W884" t="s">
        <v>40</v>
      </c>
      <c r="X884" t="s">
        <v>193</v>
      </c>
      <c r="Y884" t="s">
        <v>42</v>
      </c>
      <c r="Z884">
        <v>41055</v>
      </c>
      <c r="AA884" t="s">
        <v>74</v>
      </c>
      <c r="AB884" t="s">
        <v>44</v>
      </c>
      <c r="AC884" t="s">
        <v>45</v>
      </c>
      <c r="AD884">
        <v>3</v>
      </c>
    </row>
    <row r="885" spans="1:30" x14ac:dyDescent="0.3">
      <c r="A885">
        <v>1310</v>
      </c>
      <c r="B885" t="s">
        <v>3109</v>
      </c>
      <c r="C885" t="s">
        <v>3701</v>
      </c>
      <c r="D885" s="6" t="str">
        <f>CONCATENATE(employee_data35[[#This Row],[FirstName]], "-",employee_data35[[#This Row],[LastName]] )</f>
        <v>Emmalee-Reynolds</v>
      </c>
      <c r="E885" s="1">
        <v>45019</v>
      </c>
      <c r="F885" s="1">
        <v>45128</v>
      </c>
      <c r="G885" s="7" t="str">
        <f>IF(ISBLANK(employee_data35[[#This Row],[ExitDate]]),"Yes","")</f>
        <v/>
      </c>
      <c r="H885" t="s">
        <v>28</v>
      </c>
      <c r="I885" t="s">
        <v>3702</v>
      </c>
      <c r="J885" t="s">
        <v>3703</v>
      </c>
      <c r="K885" t="s">
        <v>50</v>
      </c>
      <c r="L885" s="6" t="str">
        <f>IF(ISBLANK(employee_data35[[#This Row],[ExitDate]]),"1","0")</f>
        <v>0</v>
      </c>
      <c r="M885" t="str">
        <f>IF(ISBLANK(employee_data35[[#This Row],[ExitDate]]),"Active","Tidak Active")</f>
        <v>Tidak Active</v>
      </c>
      <c r="N885" t="s">
        <v>52</v>
      </c>
      <c r="O885" t="s">
        <v>64</v>
      </c>
      <c r="P885" t="s">
        <v>63</v>
      </c>
      <c r="Q885" t="s">
        <v>175</v>
      </c>
      <c r="R885" t="s">
        <v>3704</v>
      </c>
      <c r="S885" t="s">
        <v>38</v>
      </c>
      <c r="T885" t="s">
        <v>81</v>
      </c>
      <c r="U885" s="1">
        <v>32184</v>
      </c>
      <c r="V885" s="7" t="str">
        <f>CONCATENATE(employee_data35[[#This Row],[First-LastName]]&amp;" "&amp;employee_data35[[#This Row],[DOB]])</f>
        <v>Emmalee-Reynolds 32184</v>
      </c>
      <c r="W885" t="s">
        <v>40</v>
      </c>
      <c r="X885" t="s">
        <v>103</v>
      </c>
      <c r="Y885" t="s">
        <v>42</v>
      </c>
      <c r="Z885">
        <v>21439</v>
      </c>
      <c r="AA885" t="s">
        <v>128</v>
      </c>
      <c r="AB885" t="s">
        <v>75</v>
      </c>
      <c r="AC885" t="s">
        <v>45</v>
      </c>
      <c r="AD885">
        <v>3</v>
      </c>
    </row>
    <row r="886" spans="1:30" x14ac:dyDescent="0.3">
      <c r="A886">
        <v>1311</v>
      </c>
      <c r="B886" t="s">
        <v>3705</v>
      </c>
      <c r="C886" t="s">
        <v>2529</v>
      </c>
      <c r="D886" s="6" t="str">
        <f>CONCATENATE(employee_data35[[#This Row],[FirstName]], "-",employee_data35[[#This Row],[LastName]] )</f>
        <v>Moshe-Taylor</v>
      </c>
      <c r="E886" s="1">
        <v>45072</v>
      </c>
      <c r="F886" s="1">
        <v>45089</v>
      </c>
      <c r="G886" s="7" t="str">
        <f>IF(ISBLANK(employee_data35[[#This Row],[ExitDate]]),"Yes","")</f>
        <v/>
      </c>
      <c r="H886" t="s">
        <v>28</v>
      </c>
      <c r="I886" t="s">
        <v>3706</v>
      </c>
      <c r="J886" t="s">
        <v>3707</v>
      </c>
      <c r="K886" t="s">
        <v>139</v>
      </c>
      <c r="L886" s="6" t="str">
        <f>IF(ISBLANK(employee_data35[[#This Row],[ExitDate]]),"1","0")</f>
        <v>0</v>
      </c>
      <c r="M886" t="str">
        <f>IF(ISBLANK(employee_data35[[#This Row],[ExitDate]]),"Active","Tidak Active")</f>
        <v>Tidak Active</v>
      </c>
      <c r="N886" t="s">
        <v>63</v>
      </c>
      <c r="O886" t="s">
        <v>34</v>
      </c>
      <c r="P886" t="s">
        <v>52</v>
      </c>
      <c r="Q886" t="s">
        <v>126</v>
      </c>
      <c r="R886" t="s">
        <v>3708</v>
      </c>
      <c r="S886" t="s">
        <v>38</v>
      </c>
      <c r="T886" t="s">
        <v>111</v>
      </c>
      <c r="U886" s="1">
        <v>31830</v>
      </c>
      <c r="V886" s="7" t="str">
        <f>CONCATENATE(employee_data35[[#This Row],[First-LastName]]&amp;" "&amp;employee_data35[[#This Row],[DOB]])</f>
        <v>Moshe-Taylor 31830</v>
      </c>
      <c r="W886" t="s">
        <v>40</v>
      </c>
      <c r="X886" t="s">
        <v>205</v>
      </c>
      <c r="Y886" t="s">
        <v>55</v>
      </c>
      <c r="Z886">
        <v>32645</v>
      </c>
      <c r="AA886" t="s">
        <v>128</v>
      </c>
      <c r="AB886" t="s">
        <v>75</v>
      </c>
      <c r="AC886" t="s">
        <v>45</v>
      </c>
      <c r="AD886">
        <v>3</v>
      </c>
    </row>
    <row r="887" spans="1:30" x14ac:dyDescent="0.3">
      <c r="A887">
        <v>1312</v>
      </c>
      <c r="B887" t="s">
        <v>3709</v>
      </c>
      <c r="C887" t="s">
        <v>3710</v>
      </c>
      <c r="D887" s="6" t="str">
        <f>CONCATENATE(employee_data35[[#This Row],[FirstName]], "-",employee_data35[[#This Row],[LastName]] )</f>
        <v>Irene-Melton</v>
      </c>
      <c r="E887" s="1">
        <v>44296</v>
      </c>
      <c r="F887" s="1"/>
      <c r="G887" s="7" t="str">
        <f>IF(ISBLANK(employee_data35[[#This Row],[ExitDate]]),"Yes","")</f>
        <v>Yes</v>
      </c>
      <c r="H887" t="s">
        <v>28</v>
      </c>
      <c r="I887" t="s">
        <v>3711</v>
      </c>
      <c r="J887" t="s">
        <v>3712</v>
      </c>
      <c r="K887" t="s">
        <v>80</v>
      </c>
      <c r="L887" s="6" t="str">
        <f>IF(ISBLANK(employee_data35[[#This Row],[ExitDate]]),"1","0")</f>
        <v>1</v>
      </c>
      <c r="M887" t="str">
        <f>IF(ISBLANK(employee_data35[[#This Row],[ExitDate]]),"Active","Tidak Active")</f>
        <v>Active</v>
      </c>
      <c r="N887" t="s">
        <v>63</v>
      </c>
      <c r="O887" t="s">
        <v>64</v>
      </c>
      <c r="P887" t="s">
        <v>63</v>
      </c>
      <c r="Q887" t="s">
        <v>36</v>
      </c>
      <c r="R887" t="s">
        <v>37</v>
      </c>
      <c r="S887" t="s">
        <v>38</v>
      </c>
      <c r="T887" t="s">
        <v>101</v>
      </c>
      <c r="U887" s="1">
        <v>35651</v>
      </c>
      <c r="V887" s="7" t="str">
        <f>CONCATENATE(employee_data35[[#This Row],[First-LastName]]&amp;" "&amp;employee_data35[[#This Row],[DOB]])</f>
        <v>Irene-Melton 35651</v>
      </c>
      <c r="W887" t="s">
        <v>40</v>
      </c>
      <c r="X887" t="s">
        <v>103</v>
      </c>
      <c r="Y887" t="s">
        <v>42</v>
      </c>
      <c r="Z887">
        <v>47354</v>
      </c>
      <c r="AA887" t="s">
        <v>93</v>
      </c>
      <c r="AB887" t="s">
        <v>44</v>
      </c>
      <c r="AC887" t="s">
        <v>45</v>
      </c>
      <c r="AD887">
        <v>3</v>
      </c>
    </row>
    <row r="888" spans="1:30" x14ac:dyDescent="0.3">
      <c r="A888">
        <v>1313</v>
      </c>
      <c r="B888" t="s">
        <v>3713</v>
      </c>
      <c r="C888" t="s">
        <v>3714</v>
      </c>
      <c r="D888" s="6" t="str">
        <f>CONCATENATE(employee_data35[[#This Row],[FirstName]], "-",employee_data35[[#This Row],[LastName]] )</f>
        <v>Eddie-Whitney</v>
      </c>
      <c r="E888" s="1">
        <v>45034</v>
      </c>
      <c r="F888" s="1"/>
      <c r="G888" s="7" t="str">
        <f>IF(ISBLANK(employee_data35[[#This Row],[ExitDate]]),"Yes","")</f>
        <v>Yes</v>
      </c>
      <c r="H888" t="s">
        <v>28</v>
      </c>
      <c r="I888" t="s">
        <v>3715</v>
      </c>
      <c r="J888" t="s">
        <v>3716</v>
      </c>
      <c r="K888" t="s">
        <v>168</v>
      </c>
      <c r="L888" s="6" t="str">
        <f>IF(ISBLANK(employee_data35[[#This Row],[ExitDate]]),"1","0")</f>
        <v>1</v>
      </c>
      <c r="M888" t="str">
        <f>IF(ISBLANK(employee_data35[[#This Row],[ExitDate]]),"Active","Tidak Active")</f>
        <v>Active</v>
      </c>
      <c r="N888" t="s">
        <v>33</v>
      </c>
      <c r="O888" t="s">
        <v>34</v>
      </c>
      <c r="P888" t="s">
        <v>52</v>
      </c>
      <c r="Q888" t="s">
        <v>36</v>
      </c>
      <c r="R888" t="s">
        <v>37</v>
      </c>
      <c r="S888" t="s">
        <v>38</v>
      </c>
      <c r="T888" t="s">
        <v>90</v>
      </c>
      <c r="U888" s="1">
        <v>21158</v>
      </c>
      <c r="V888" s="7" t="str">
        <f>CONCATENATE(employee_data35[[#This Row],[First-LastName]]&amp;" "&amp;employee_data35[[#This Row],[DOB]])</f>
        <v>Eddie-Whitney 21158</v>
      </c>
      <c r="W888" t="s">
        <v>40</v>
      </c>
      <c r="X888" t="s">
        <v>216</v>
      </c>
      <c r="Y888" t="s">
        <v>42</v>
      </c>
      <c r="Z888">
        <v>64005</v>
      </c>
      <c r="AA888" t="s">
        <v>56</v>
      </c>
      <c r="AB888" t="s">
        <v>75</v>
      </c>
      <c r="AC888" t="s">
        <v>45</v>
      </c>
      <c r="AD888">
        <v>3</v>
      </c>
    </row>
    <row r="889" spans="1:30" x14ac:dyDescent="0.3">
      <c r="A889">
        <v>1314</v>
      </c>
      <c r="B889" t="s">
        <v>3717</v>
      </c>
      <c r="C889" t="s">
        <v>3718</v>
      </c>
      <c r="D889" s="6" t="str">
        <f>CONCATENATE(employee_data35[[#This Row],[FirstName]], "-",employee_data35[[#This Row],[LastName]] )</f>
        <v>Marcel-Gomez</v>
      </c>
      <c r="E889" s="1">
        <v>44482</v>
      </c>
      <c r="F889" s="1">
        <v>45098</v>
      </c>
      <c r="G889" s="7" t="str">
        <f>IF(ISBLANK(employee_data35[[#This Row],[ExitDate]]),"Yes","")</f>
        <v/>
      </c>
      <c r="H889" t="s">
        <v>28</v>
      </c>
      <c r="I889" t="s">
        <v>3719</v>
      </c>
      <c r="J889" t="s">
        <v>3720</v>
      </c>
      <c r="K889" t="s">
        <v>98</v>
      </c>
      <c r="L889" s="6" t="str">
        <f>IF(ISBLANK(employee_data35[[#This Row],[ExitDate]]),"1","0")</f>
        <v>0</v>
      </c>
      <c r="M889" t="str">
        <f>IF(ISBLANK(employee_data35[[#This Row],[ExitDate]]),"Active","Tidak Active")</f>
        <v>Tidak Active</v>
      </c>
      <c r="N889" t="s">
        <v>33</v>
      </c>
      <c r="O889" t="s">
        <v>34</v>
      </c>
      <c r="P889" t="s">
        <v>63</v>
      </c>
      <c r="Q889" t="s">
        <v>140</v>
      </c>
      <c r="R889" t="s">
        <v>3721</v>
      </c>
      <c r="S889" t="s">
        <v>38</v>
      </c>
      <c r="T889" t="s">
        <v>81</v>
      </c>
      <c r="U889" s="1">
        <v>35307</v>
      </c>
      <c r="V889" s="7" t="str">
        <f>CONCATENATE(employee_data35[[#This Row],[First-LastName]]&amp;" "&amp;employee_data35[[#This Row],[DOB]])</f>
        <v>Marcel-Gomez 35307</v>
      </c>
      <c r="W889" t="s">
        <v>40</v>
      </c>
      <c r="X889" t="s">
        <v>103</v>
      </c>
      <c r="Y889" t="s">
        <v>42</v>
      </c>
      <c r="Z889">
        <v>91553</v>
      </c>
      <c r="AA889" t="s">
        <v>43</v>
      </c>
      <c r="AB889" t="s">
        <v>104</v>
      </c>
      <c r="AC889" t="s">
        <v>45</v>
      </c>
      <c r="AD889">
        <v>3</v>
      </c>
    </row>
    <row r="890" spans="1:30" x14ac:dyDescent="0.3">
      <c r="A890">
        <v>1315</v>
      </c>
      <c r="B890" t="s">
        <v>1991</v>
      </c>
      <c r="C890" t="s">
        <v>3722</v>
      </c>
      <c r="D890" s="6" t="str">
        <f>CONCATENATE(employee_data35[[#This Row],[FirstName]], "-",employee_data35[[#This Row],[LastName]] )</f>
        <v>Amy-Foster-Baker</v>
      </c>
      <c r="E890" s="1">
        <v>44114</v>
      </c>
      <c r="F890" s="1"/>
      <c r="G890" s="7" t="str">
        <f>IF(ISBLANK(employee_data35[[#This Row],[ExitDate]]),"Yes","")</f>
        <v>Yes</v>
      </c>
      <c r="H890" t="s">
        <v>2411</v>
      </c>
      <c r="I890" t="s">
        <v>3723</v>
      </c>
      <c r="J890" t="s">
        <v>3724</v>
      </c>
      <c r="K890" t="s">
        <v>118</v>
      </c>
      <c r="L890" s="6" t="str">
        <f>IF(ISBLANK(employee_data35[[#This Row],[ExitDate]]),"1","0")</f>
        <v>1</v>
      </c>
      <c r="M890" t="str">
        <f>IF(ISBLANK(employee_data35[[#This Row],[ExitDate]]),"Active","Tidak Active")</f>
        <v>Active</v>
      </c>
      <c r="N890" t="s">
        <v>52</v>
      </c>
      <c r="O890" t="s">
        <v>51</v>
      </c>
      <c r="P890" t="s">
        <v>35</v>
      </c>
      <c r="Q890" t="s">
        <v>36</v>
      </c>
      <c r="R890" t="s">
        <v>37</v>
      </c>
      <c r="S890" t="s">
        <v>2623</v>
      </c>
      <c r="T890" t="s">
        <v>148</v>
      </c>
      <c r="U890" s="1">
        <v>20810</v>
      </c>
      <c r="V890" s="7" t="str">
        <f>CONCATENATE(employee_data35[[#This Row],[First-LastName]]&amp;" "&amp;employee_data35[[#This Row],[DOB]])</f>
        <v>Amy-Foster-Baker 20810</v>
      </c>
      <c r="W890" t="s">
        <v>40</v>
      </c>
      <c r="X890" t="s">
        <v>2143</v>
      </c>
      <c r="Y890" t="s">
        <v>42</v>
      </c>
      <c r="Z890">
        <v>2050</v>
      </c>
      <c r="AA890" t="s">
        <v>128</v>
      </c>
      <c r="AB890" t="s">
        <v>44</v>
      </c>
      <c r="AC890" t="s">
        <v>45</v>
      </c>
      <c r="AD890">
        <v>3</v>
      </c>
    </row>
    <row r="891" spans="1:30" x14ac:dyDescent="0.3">
      <c r="A891">
        <v>1316</v>
      </c>
      <c r="B891" t="s">
        <v>3725</v>
      </c>
      <c r="C891" t="s">
        <v>3726</v>
      </c>
      <c r="D891" s="6" t="str">
        <f>CONCATENATE(employee_data35[[#This Row],[FirstName]], "-",employee_data35[[#This Row],[LastName]] )</f>
        <v>Janet-King</v>
      </c>
      <c r="E891" s="1">
        <v>43485</v>
      </c>
      <c r="F891" s="1">
        <v>44454</v>
      </c>
      <c r="G891" s="7" t="str">
        <f>IF(ISBLANK(employee_data35[[#This Row],[ExitDate]]),"Yes","")</f>
        <v/>
      </c>
      <c r="H891" t="s">
        <v>3727</v>
      </c>
      <c r="I891" t="s">
        <v>3728</v>
      </c>
      <c r="J891" t="s">
        <v>3729</v>
      </c>
      <c r="K891" t="s">
        <v>31</v>
      </c>
      <c r="L891" s="6" t="str">
        <f>IF(ISBLANK(employee_data35[[#This Row],[ExitDate]]),"1","0")</f>
        <v>0</v>
      </c>
      <c r="M891" t="str">
        <f>IF(ISBLANK(employee_data35[[#This Row],[ExitDate]]),"Active","Tidak Active")</f>
        <v>Tidak Active</v>
      </c>
      <c r="N891" t="s">
        <v>52</v>
      </c>
      <c r="O891" t="s">
        <v>51</v>
      </c>
      <c r="P891" t="s">
        <v>63</v>
      </c>
      <c r="Q891" t="s">
        <v>99</v>
      </c>
      <c r="R891" t="s">
        <v>3730</v>
      </c>
      <c r="S891" t="s">
        <v>1843</v>
      </c>
      <c r="T891" t="s">
        <v>53</v>
      </c>
      <c r="U891" s="1">
        <v>20386</v>
      </c>
      <c r="V891" s="7" t="str">
        <f>CONCATENATE(employee_data35[[#This Row],[First-LastName]]&amp;" "&amp;employee_data35[[#This Row],[DOB]])</f>
        <v>Janet-King 20386</v>
      </c>
      <c r="W891" t="s">
        <v>40</v>
      </c>
      <c r="X891" t="s">
        <v>226</v>
      </c>
      <c r="Y891" t="s">
        <v>42</v>
      </c>
      <c r="Z891">
        <v>1902</v>
      </c>
      <c r="AA891" t="s">
        <v>128</v>
      </c>
      <c r="AB891" t="s">
        <v>75</v>
      </c>
      <c r="AC891" t="s">
        <v>45</v>
      </c>
      <c r="AD891">
        <v>3</v>
      </c>
    </row>
    <row r="892" spans="1:30" x14ac:dyDescent="0.3">
      <c r="A892">
        <v>1317</v>
      </c>
      <c r="B892" t="s">
        <v>3731</v>
      </c>
      <c r="C892" t="s">
        <v>3732</v>
      </c>
      <c r="D892" s="6" t="str">
        <f>CONCATENATE(employee_data35[[#This Row],[FirstName]], "-",employee_data35[[#This Row],[LastName]] )</f>
        <v>Bonalyn-Boutwell</v>
      </c>
      <c r="E892" s="1">
        <v>44325</v>
      </c>
      <c r="F892" s="1">
        <v>44861</v>
      </c>
      <c r="G892" s="7" t="str">
        <f>IF(ISBLANK(employee_data35[[#This Row],[ExitDate]]),"Yes","")</f>
        <v/>
      </c>
      <c r="H892" t="s">
        <v>2411</v>
      </c>
      <c r="I892" t="s">
        <v>3733</v>
      </c>
      <c r="J892" t="s">
        <v>3734</v>
      </c>
      <c r="K892" t="s">
        <v>139</v>
      </c>
      <c r="L892" s="6" t="str">
        <f>IF(ISBLANK(employee_data35[[#This Row],[ExitDate]]),"1","0")</f>
        <v>0</v>
      </c>
      <c r="M892" t="str">
        <f>IF(ISBLANK(employee_data35[[#This Row],[ExitDate]]),"Active","Tidak Active")</f>
        <v>Tidak Active</v>
      </c>
      <c r="N892" t="s">
        <v>63</v>
      </c>
      <c r="O892" t="s">
        <v>51</v>
      </c>
      <c r="P892" t="s">
        <v>52</v>
      </c>
      <c r="Q892" t="s">
        <v>99</v>
      </c>
      <c r="R892" t="s">
        <v>3735</v>
      </c>
      <c r="S892" t="s">
        <v>2623</v>
      </c>
      <c r="T892" t="s">
        <v>53</v>
      </c>
      <c r="U892" s="1">
        <v>18590</v>
      </c>
      <c r="V892" s="7" t="str">
        <f>CONCATENATE(employee_data35[[#This Row],[First-LastName]]&amp;" "&amp;employee_data35[[#This Row],[DOB]])</f>
        <v>Bonalyn-Boutwell 18590</v>
      </c>
      <c r="W892" t="s">
        <v>40</v>
      </c>
      <c r="X892" t="s">
        <v>163</v>
      </c>
      <c r="Y892" t="s">
        <v>42</v>
      </c>
      <c r="Z892">
        <v>2468</v>
      </c>
      <c r="AA892" t="s">
        <v>93</v>
      </c>
      <c r="AB892" t="s">
        <v>44</v>
      </c>
      <c r="AC892" t="s">
        <v>45</v>
      </c>
      <c r="AD892">
        <v>3</v>
      </c>
    </row>
    <row r="893" spans="1:30" x14ac:dyDescent="0.3">
      <c r="A893">
        <v>1318</v>
      </c>
      <c r="B893" t="s">
        <v>3736</v>
      </c>
      <c r="C893" t="s">
        <v>3737</v>
      </c>
      <c r="D893" s="6" t="str">
        <f>CONCATENATE(employee_data35[[#This Row],[FirstName]], "-",employee_data35[[#This Row],[LastName]] )</f>
        <v>Nan-Singh</v>
      </c>
      <c r="E893" s="1">
        <v>45136</v>
      </c>
      <c r="F893" s="1">
        <v>45142</v>
      </c>
      <c r="G893" s="7" t="str">
        <f>IF(ISBLANK(employee_data35[[#This Row],[ExitDate]]),"Yes","")</f>
        <v/>
      </c>
      <c r="H893" t="s">
        <v>3738</v>
      </c>
      <c r="I893" t="s">
        <v>3739</v>
      </c>
      <c r="J893" t="s">
        <v>3740</v>
      </c>
      <c r="K893" t="s">
        <v>98</v>
      </c>
      <c r="L893" s="6" t="str">
        <f>IF(ISBLANK(employee_data35[[#This Row],[ExitDate]]),"1","0")</f>
        <v>0</v>
      </c>
      <c r="M893" t="str">
        <f>IF(ISBLANK(employee_data35[[#This Row],[ExitDate]]),"Active","Tidak Active")</f>
        <v>Tidak Active</v>
      </c>
      <c r="N893" t="s">
        <v>33</v>
      </c>
      <c r="O893" t="s">
        <v>64</v>
      </c>
      <c r="P893" t="s">
        <v>35</v>
      </c>
      <c r="Q893" t="s">
        <v>140</v>
      </c>
      <c r="R893" t="s">
        <v>3741</v>
      </c>
      <c r="S893" t="s">
        <v>2623</v>
      </c>
      <c r="T893" t="s">
        <v>90</v>
      </c>
      <c r="U893" s="1">
        <v>30816</v>
      </c>
      <c r="V893" s="7" t="str">
        <f>CONCATENATE(employee_data35[[#This Row],[First-LastName]]&amp;" "&amp;employee_data35[[#This Row],[DOB]])</f>
        <v>Nan-Singh 30816</v>
      </c>
      <c r="W893" t="s">
        <v>40</v>
      </c>
      <c r="X893" t="s">
        <v>83</v>
      </c>
      <c r="Y893" t="s">
        <v>42</v>
      </c>
      <c r="Z893">
        <v>2330</v>
      </c>
      <c r="AA893" t="s">
        <v>43</v>
      </c>
      <c r="AB893" t="s">
        <v>104</v>
      </c>
      <c r="AC893" t="s">
        <v>45</v>
      </c>
      <c r="AD893">
        <v>3</v>
      </c>
    </row>
    <row r="894" spans="1:30" x14ac:dyDescent="0.3">
      <c r="A894">
        <v>1319</v>
      </c>
      <c r="B894" t="s">
        <v>499</v>
      </c>
      <c r="C894" t="s">
        <v>3742</v>
      </c>
      <c r="D894" s="6" t="str">
        <f>CONCATENATE(employee_data35[[#This Row],[FirstName]], "-",employee_data35[[#This Row],[LastName]] )</f>
        <v>Tyrone-Steans</v>
      </c>
      <c r="E894" s="1">
        <v>43701</v>
      </c>
      <c r="F894" s="1">
        <v>44909</v>
      </c>
      <c r="G894" s="7" t="str">
        <f>IF(ISBLANK(employee_data35[[#This Row],[ExitDate]]),"Yes","")</f>
        <v/>
      </c>
      <c r="H894" t="s">
        <v>3743</v>
      </c>
      <c r="I894" t="s">
        <v>3744</v>
      </c>
      <c r="J894" t="s">
        <v>3745</v>
      </c>
      <c r="K894" t="s">
        <v>50</v>
      </c>
      <c r="L894" s="6" t="str">
        <f>IF(ISBLANK(employee_data35[[#This Row],[ExitDate]]),"1","0")</f>
        <v>0</v>
      </c>
      <c r="M894" t="str">
        <f>IF(ISBLANK(employee_data35[[#This Row],[ExitDate]]),"Active","Tidak Active")</f>
        <v>Tidak Active</v>
      </c>
      <c r="N894" t="s">
        <v>52</v>
      </c>
      <c r="O894" t="s">
        <v>34</v>
      </c>
      <c r="P894" t="s">
        <v>35</v>
      </c>
      <c r="Q894" t="s">
        <v>99</v>
      </c>
      <c r="R894" t="s">
        <v>3746</v>
      </c>
      <c r="S894" t="s">
        <v>2623</v>
      </c>
      <c r="T894" t="s">
        <v>39</v>
      </c>
      <c r="U894" s="1">
        <v>23581</v>
      </c>
      <c r="V894" s="7" t="str">
        <f>CONCATENATE(employee_data35[[#This Row],[First-LastName]]&amp;" "&amp;employee_data35[[#This Row],[DOB]])</f>
        <v>Tyrone-Steans 23581</v>
      </c>
      <c r="W894" t="s">
        <v>40</v>
      </c>
      <c r="X894" t="s">
        <v>1506</v>
      </c>
      <c r="Y894" t="s">
        <v>55</v>
      </c>
      <c r="Z894">
        <v>2703</v>
      </c>
      <c r="AA894" t="s">
        <v>128</v>
      </c>
      <c r="AB894" t="s">
        <v>84</v>
      </c>
      <c r="AC894" t="s">
        <v>45</v>
      </c>
      <c r="AD894">
        <v>3</v>
      </c>
    </row>
    <row r="895" spans="1:30" x14ac:dyDescent="0.3">
      <c r="A895">
        <v>1320</v>
      </c>
      <c r="B895" t="s">
        <v>3747</v>
      </c>
      <c r="C895" t="s">
        <v>3748</v>
      </c>
      <c r="D895" s="6" t="str">
        <f>CONCATENATE(employee_data35[[#This Row],[FirstName]], "-",employee_data35[[#This Row],[LastName]] )</f>
        <v>Estelle-Howard</v>
      </c>
      <c r="E895" s="1">
        <v>43459</v>
      </c>
      <c r="F895" s="1"/>
      <c r="G895" s="7" t="str">
        <f>IF(ISBLANK(employee_data35[[#This Row],[ExitDate]]),"Yes","")</f>
        <v>Yes</v>
      </c>
      <c r="H895" t="s">
        <v>3738</v>
      </c>
      <c r="I895" t="s">
        <v>3749</v>
      </c>
      <c r="J895" t="s">
        <v>3750</v>
      </c>
      <c r="K895" t="s">
        <v>98</v>
      </c>
      <c r="L895" s="6" t="str">
        <f>IF(ISBLANK(employee_data35[[#This Row],[ExitDate]]),"1","0")</f>
        <v>1</v>
      </c>
      <c r="M895" t="str">
        <f>IF(ISBLANK(employee_data35[[#This Row],[ExitDate]]),"Active","Tidak Active")</f>
        <v>Active</v>
      </c>
      <c r="N895" t="s">
        <v>52</v>
      </c>
      <c r="O895" t="s">
        <v>64</v>
      </c>
      <c r="P895" t="s">
        <v>63</v>
      </c>
      <c r="Q895" t="s">
        <v>36</v>
      </c>
      <c r="R895" t="s">
        <v>37</v>
      </c>
      <c r="S895" t="s">
        <v>2623</v>
      </c>
      <c r="T895" t="s">
        <v>305</v>
      </c>
      <c r="U895" s="1">
        <v>30565</v>
      </c>
      <c r="V895" s="7" t="str">
        <f>CONCATENATE(employee_data35[[#This Row],[First-LastName]]&amp;" "&amp;employee_data35[[#This Row],[DOB]])</f>
        <v>Estelle-Howard 30565</v>
      </c>
      <c r="W895" t="s">
        <v>40</v>
      </c>
      <c r="X895" t="s">
        <v>678</v>
      </c>
      <c r="Y895" t="s">
        <v>42</v>
      </c>
      <c r="Z895">
        <v>2170</v>
      </c>
      <c r="AA895" t="s">
        <v>43</v>
      </c>
      <c r="AB895" t="s">
        <v>44</v>
      </c>
      <c r="AC895" t="s">
        <v>45</v>
      </c>
      <c r="AD895">
        <v>3</v>
      </c>
    </row>
    <row r="896" spans="1:30" x14ac:dyDescent="0.3">
      <c r="A896">
        <v>1321</v>
      </c>
      <c r="B896" t="s">
        <v>3751</v>
      </c>
      <c r="C896" t="s">
        <v>3752</v>
      </c>
      <c r="D896" s="6" t="str">
        <f>CONCATENATE(employee_data35[[#This Row],[FirstName]], "-",employee_data35[[#This Row],[LastName]] )</f>
        <v>William-LaRotonda</v>
      </c>
      <c r="E896" s="1">
        <v>44343</v>
      </c>
      <c r="F896" s="1">
        <v>44432</v>
      </c>
      <c r="G896" s="7" t="str">
        <f>IF(ISBLANK(employee_data35[[#This Row],[ExitDate]]),"Yes","")</f>
        <v/>
      </c>
      <c r="H896" t="s">
        <v>3743</v>
      </c>
      <c r="I896" t="s">
        <v>3753</v>
      </c>
      <c r="J896" t="s">
        <v>3754</v>
      </c>
      <c r="K896" t="s">
        <v>80</v>
      </c>
      <c r="L896" s="6" t="str">
        <f>IF(ISBLANK(employee_data35[[#This Row],[ExitDate]]),"1","0")</f>
        <v>0</v>
      </c>
      <c r="M896" t="str">
        <f>IF(ISBLANK(employee_data35[[#This Row],[ExitDate]]),"Active","Tidak Active")</f>
        <v>Tidak Active</v>
      </c>
      <c r="N896" t="s">
        <v>33</v>
      </c>
      <c r="O896" t="s">
        <v>51</v>
      </c>
      <c r="P896" t="s">
        <v>63</v>
      </c>
      <c r="Q896" t="s">
        <v>99</v>
      </c>
      <c r="R896" t="s">
        <v>3755</v>
      </c>
      <c r="S896" t="s">
        <v>2623</v>
      </c>
      <c r="T896" t="s">
        <v>177</v>
      </c>
      <c r="U896" s="1">
        <v>21260</v>
      </c>
      <c r="V896" s="7" t="str">
        <f>CONCATENATE(employee_data35[[#This Row],[First-LastName]]&amp;" "&amp;employee_data35[[#This Row],[DOB]])</f>
        <v>William-LaRotonda 21260</v>
      </c>
      <c r="W896" t="s">
        <v>40</v>
      </c>
      <c r="X896" t="s">
        <v>708</v>
      </c>
      <c r="Y896" t="s">
        <v>55</v>
      </c>
      <c r="Z896">
        <v>1460</v>
      </c>
      <c r="AA896" t="s">
        <v>93</v>
      </c>
      <c r="AB896" t="s">
        <v>75</v>
      </c>
      <c r="AC896" t="s">
        <v>45</v>
      </c>
      <c r="AD896">
        <v>3</v>
      </c>
    </row>
    <row r="897" spans="1:30" x14ac:dyDescent="0.3">
      <c r="A897">
        <v>1322</v>
      </c>
      <c r="B897" t="s">
        <v>1899</v>
      </c>
      <c r="C897" t="s">
        <v>3756</v>
      </c>
      <c r="D897" s="6" t="str">
        <f>CONCATENATE(employee_data35[[#This Row],[FirstName]], "-",employee_data35[[#This Row],[LastName]] )</f>
        <v>Mia-Brown</v>
      </c>
      <c r="E897" s="1">
        <v>44959</v>
      </c>
      <c r="F897" s="1">
        <v>45100</v>
      </c>
      <c r="G897" s="7" t="str">
        <f>IF(ISBLANK(employee_data35[[#This Row],[ExitDate]]),"Yes","")</f>
        <v/>
      </c>
      <c r="H897" t="s">
        <v>3743</v>
      </c>
      <c r="I897" t="s">
        <v>3757</v>
      </c>
      <c r="J897" t="s">
        <v>3758</v>
      </c>
      <c r="K897" t="s">
        <v>80</v>
      </c>
      <c r="L897" s="6" t="str">
        <f>IF(ISBLANK(employee_data35[[#This Row],[ExitDate]]),"1","0")</f>
        <v>0</v>
      </c>
      <c r="M897" t="str">
        <f>IF(ISBLANK(employee_data35[[#This Row],[ExitDate]]),"Active","Tidak Active")</f>
        <v>Tidak Active</v>
      </c>
      <c r="N897" t="s">
        <v>63</v>
      </c>
      <c r="O897" t="s">
        <v>64</v>
      </c>
      <c r="P897" t="s">
        <v>63</v>
      </c>
      <c r="Q897" t="s">
        <v>126</v>
      </c>
      <c r="R897" t="s">
        <v>3759</v>
      </c>
      <c r="S897" t="s">
        <v>2623</v>
      </c>
      <c r="T897" t="s">
        <v>119</v>
      </c>
      <c r="U897" s="1">
        <v>31185</v>
      </c>
      <c r="V897" s="7" t="str">
        <f>CONCATENATE(employee_data35[[#This Row],[First-LastName]]&amp;" "&amp;employee_data35[[#This Row],[DOB]])</f>
        <v>Mia-Brown 31185</v>
      </c>
      <c r="W897" t="s">
        <v>40</v>
      </c>
      <c r="X897" t="s">
        <v>3478</v>
      </c>
      <c r="Y897" t="s">
        <v>42</v>
      </c>
      <c r="Z897">
        <v>1450</v>
      </c>
      <c r="AA897" t="s">
        <v>56</v>
      </c>
      <c r="AB897" t="s">
        <v>44</v>
      </c>
      <c r="AC897" t="s">
        <v>45</v>
      </c>
      <c r="AD897">
        <v>3</v>
      </c>
    </row>
    <row r="898" spans="1:30" x14ac:dyDescent="0.3">
      <c r="A898">
        <v>1323</v>
      </c>
      <c r="B898" t="s">
        <v>3760</v>
      </c>
      <c r="C898" t="s">
        <v>1627</v>
      </c>
      <c r="D898" s="6" t="str">
        <f>CONCATENATE(employee_data35[[#This Row],[FirstName]], "-",employee_data35[[#This Row],[LastName]] )</f>
        <v>Leigh Ann-Smith</v>
      </c>
      <c r="E898" s="1">
        <v>44901</v>
      </c>
      <c r="F898" s="1"/>
      <c r="G898" s="7" t="str">
        <f>IF(ISBLANK(employee_data35[[#This Row],[ExitDate]]),"Yes","")</f>
        <v>Yes</v>
      </c>
      <c r="H898" t="s">
        <v>3738</v>
      </c>
      <c r="I898" t="s">
        <v>3761</v>
      </c>
      <c r="J898" t="s">
        <v>3762</v>
      </c>
      <c r="K898" t="s">
        <v>62</v>
      </c>
      <c r="L898" s="6" t="str">
        <f>IF(ISBLANK(employee_data35[[#This Row],[ExitDate]]),"1","0")</f>
        <v>1</v>
      </c>
      <c r="M898" t="str">
        <f>IF(ISBLANK(employee_data35[[#This Row],[ExitDate]]),"Active","Tidak Active")</f>
        <v>Active</v>
      </c>
      <c r="N898" t="s">
        <v>63</v>
      </c>
      <c r="O898" t="s">
        <v>64</v>
      </c>
      <c r="P898" t="s">
        <v>35</v>
      </c>
      <c r="Q898" t="s">
        <v>36</v>
      </c>
      <c r="R898" t="s">
        <v>37</v>
      </c>
      <c r="S898" t="s">
        <v>2623</v>
      </c>
      <c r="T898" t="s">
        <v>53</v>
      </c>
      <c r="U898" s="1">
        <v>19437</v>
      </c>
      <c r="V898" s="7" t="str">
        <f>CONCATENATE(employee_data35[[#This Row],[First-LastName]]&amp;" "&amp;employee_data35[[#This Row],[DOB]])</f>
        <v>Leigh Ann-Smith 19437</v>
      </c>
      <c r="W898" t="s">
        <v>40</v>
      </c>
      <c r="X898" t="s">
        <v>226</v>
      </c>
      <c r="Y898" t="s">
        <v>42</v>
      </c>
      <c r="Z898">
        <v>1844</v>
      </c>
      <c r="AA898" t="s">
        <v>93</v>
      </c>
      <c r="AB898" t="s">
        <v>104</v>
      </c>
      <c r="AC898" t="s">
        <v>45</v>
      </c>
      <c r="AD898">
        <v>3</v>
      </c>
    </row>
    <row r="899" spans="1:30" x14ac:dyDescent="0.3">
      <c r="A899">
        <v>1324</v>
      </c>
      <c r="B899" t="s">
        <v>3763</v>
      </c>
      <c r="C899" t="s">
        <v>3251</v>
      </c>
      <c r="D899" s="6" t="str">
        <f>CONCATENATE(employee_data35[[#This Row],[FirstName]], "-",employee_data35[[#This Row],[LastName]] )</f>
        <v>Peter-Foley</v>
      </c>
      <c r="E899" s="1">
        <v>44400</v>
      </c>
      <c r="F899" s="1"/>
      <c r="G899" s="7" t="str">
        <f>IF(ISBLANK(employee_data35[[#This Row],[ExitDate]]),"Yes","")</f>
        <v>Yes</v>
      </c>
      <c r="H899" t="s">
        <v>3743</v>
      </c>
      <c r="I899" t="s">
        <v>3764</v>
      </c>
      <c r="J899" t="s">
        <v>3765</v>
      </c>
      <c r="K899" t="s">
        <v>139</v>
      </c>
      <c r="L899" s="6" t="str">
        <f>IF(ISBLANK(employee_data35[[#This Row],[ExitDate]]),"1","0")</f>
        <v>1</v>
      </c>
      <c r="M899" t="str">
        <f>IF(ISBLANK(employee_data35[[#This Row],[ExitDate]]),"Active","Tidak Active")</f>
        <v>Active</v>
      </c>
      <c r="N899" t="s">
        <v>52</v>
      </c>
      <c r="O899" t="s">
        <v>51</v>
      </c>
      <c r="P899" t="s">
        <v>52</v>
      </c>
      <c r="Q899" t="s">
        <v>36</v>
      </c>
      <c r="R899" t="s">
        <v>37</v>
      </c>
      <c r="S899" t="s">
        <v>2623</v>
      </c>
      <c r="T899" t="s">
        <v>81</v>
      </c>
      <c r="U899" s="1">
        <v>31713</v>
      </c>
      <c r="V899" s="7" t="str">
        <f>CONCATENATE(employee_data35[[#This Row],[First-LastName]]&amp;" "&amp;employee_data35[[#This Row],[DOB]])</f>
        <v>Peter-Foley 31713</v>
      </c>
      <c r="W899" t="s">
        <v>40</v>
      </c>
      <c r="X899" t="s">
        <v>2278</v>
      </c>
      <c r="Y899" t="s">
        <v>42</v>
      </c>
      <c r="Z899">
        <v>11194</v>
      </c>
      <c r="AA899" t="s">
        <v>56</v>
      </c>
      <c r="AB899" t="s">
        <v>75</v>
      </c>
      <c r="AC899" t="s">
        <v>45</v>
      </c>
      <c r="AD899">
        <v>3</v>
      </c>
    </row>
    <row r="900" spans="1:30" x14ac:dyDescent="0.3">
      <c r="A900">
        <v>1325</v>
      </c>
      <c r="B900" t="s">
        <v>1462</v>
      </c>
      <c r="C900" t="s">
        <v>3766</v>
      </c>
      <c r="D900" s="6" t="str">
        <f>CONCATENATE(employee_data35[[#This Row],[FirstName]], "-",employee_data35[[#This Row],[LastName]] )</f>
        <v>Maximus-Carney</v>
      </c>
      <c r="E900" s="1">
        <v>43785</v>
      </c>
      <c r="F900" s="1"/>
      <c r="G900" s="7" t="str">
        <f>IF(ISBLANK(employee_data35[[#This Row],[ExitDate]]),"Yes","")</f>
        <v>Yes</v>
      </c>
      <c r="H900" t="s">
        <v>3743</v>
      </c>
      <c r="I900" t="s">
        <v>3767</v>
      </c>
      <c r="J900" t="s">
        <v>3768</v>
      </c>
      <c r="K900" t="s">
        <v>80</v>
      </c>
      <c r="L900" s="6" t="str">
        <f>IF(ISBLANK(employee_data35[[#This Row],[ExitDate]]),"1","0")</f>
        <v>1</v>
      </c>
      <c r="M900" t="str">
        <f>IF(ISBLANK(employee_data35[[#This Row],[ExitDate]]),"Active","Tidak Active")</f>
        <v>Active</v>
      </c>
      <c r="N900" t="s">
        <v>33</v>
      </c>
      <c r="O900" t="s">
        <v>64</v>
      </c>
      <c r="P900" t="s">
        <v>35</v>
      </c>
      <c r="Q900" t="s">
        <v>36</v>
      </c>
      <c r="R900" t="s">
        <v>37</v>
      </c>
      <c r="S900" t="s">
        <v>2623</v>
      </c>
      <c r="T900" t="s">
        <v>111</v>
      </c>
      <c r="U900" s="1">
        <v>30073</v>
      </c>
      <c r="V900" s="7" t="str">
        <f>CONCATENATE(employee_data35[[#This Row],[First-LastName]]&amp;" "&amp;employee_data35[[#This Row],[DOB]])</f>
        <v>Maximus-Carney 30073</v>
      </c>
      <c r="W900" t="s">
        <v>40</v>
      </c>
      <c r="X900" t="s">
        <v>703</v>
      </c>
      <c r="Y900" t="s">
        <v>42</v>
      </c>
      <c r="Z900">
        <v>60432</v>
      </c>
      <c r="AA900" t="s">
        <v>93</v>
      </c>
      <c r="AB900" t="s">
        <v>104</v>
      </c>
      <c r="AC900" t="s">
        <v>45</v>
      </c>
      <c r="AD900">
        <v>3</v>
      </c>
    </row>
    <row r="901" spans="1:30" x14ac:dyDescent="0.3">
      <c r="A901">
        <v>1326</v>
      </c>
      <c r="B901" t="s">
        <v>3769</v>
      </c>
      <c r="C901" t="s">
        <v>3770</v>
      </c>
      <c r="D901" s="6" t="str">
        <f>CONCATENATE(employee_data35[[#This Row],[FirstName]], "-",employee_data35[[#This Row],[LastName]] )</f>
        <v>Jaida-Sweeney</v>
      </c>
      <c r="E901" s="1">
        <v>43898</v>
      </c>
      <c r="F901" s="1">
        <v>44507</v>
      </c>
      <c r="G901" s="7" t="str">
        <f>IF(ISBLANK(employee_data35[[#This Row],[ExitDate]]),"Yes","")</f>
        <v/>
      </c>
      <c r="H901" t="s">
        <v>1784</v>
      </c>
      <c r="I901" t="s">
        <v>3771</v>
      </c>
      <c r="J901" t="s">
        <v>3772</v>
      </c>
      <c r="K901" t="s">
        <v>168</v>
      </c>
      <c r="L901" s="6" t="str">
        <f>IF(ISBLANK(employee_data35[[#This Row],[ExitDate]]),"1","0")</f>
        <v>0</v>
      </c>
      <c r="M901" t="str">
        <f>IF(ISBLANK(employee_data35[[#This Row],[ExitDate]]),"Active","Tidak Active")</f>
        <v>Tidak Active</v>
      </c>
      <c r="N901" t="s">
        <v>63</v>
      </c>
      <c r="O901" t="s">
        <v>51</v>
      </c>
      <c r="P901" t="s">
        <v>35</v>
      </c>
      <c r="Q901" t="s">
        <v>140</v>
      </c>
      <c r="R901" t="s">
        <v>3773</v>
      </c>
      <c r="S901" t="s">
        <v>2623</v>
      </c>
      <c r="T901" t="s">
        <v>101</v>
      </c>
      <c r="U901" s="1">
        <v>28446</v>
      </c>
      <c r="V901" s="7" t="str">
        <f>CONCATENATE(employee_data35[[#This Row],[First-LastName]]&amp;" "&amp;employee_data35[[#This Row],[DOB]])</f>
        <v>Jaida-Sweeney 28446</v>
      </c>
      <c r="W901" t="s">
        <v>40</v>
      </c>
      <c r="X901" t="s">
        <v>678</v>
      </c>
      <c r="Y901" t="s">
        <v>55</v>
      </c>
      <c r="Z901">
        <v>86677</v>
      </c>
      <c r="AA901" t="s">
        <v>43</v>
      </c>
      <c r="AB901" t="s">
        <v>44</v>
      </c>
      <c r="AC901" t="s">
        <v>45</v>
      </c>
      <c r="AD901">
        <v>3</v>
      </c>
    </row>
    <row r="902" spans="1:30" x14ac:dyDescent="0.3">
      <c r="A902">
        <v>1327</v>
      </c>
      <c r="B902" t="s">
        <v>2220</v>
      </c>
      <c r="C902" t="s">
        <v>3380</v>
      </c>
      <c r="D902" s="6" t="str">
        <f>CONCATENATE(employee_data35[[#This Row],[FirstName]], "-",employee_data35[[#This Row],[LastName]] )</f>
        <v>Rhys-Lawson</v>
      </c>
      <c r="E902" s="1">
        <v>43479</v>
      </c>
      <c r="F902" s="1"/>
      <c r="G902" s="7" t="str">
        <f>IF(ISBLANK(employee_data35[[#This Row],[ExitDate]]),"Yes","")</f>
        <v>Yes</v>
      </c>
      <c r="H902" t="s">
        <v>1784</v>
      </c>
      <c r="I902" t="s">
        <v>3774</v>
      </c>
      <c r="J902" t="s">
        <v>3775</v>
      </c>
      <c r="K902" t="s">
        <v>98</v>
      </c>
      <c r="L902" s="6" t="str">
        <f>IF(ISBLANK(employee_data35[[#This Row],[ExitDate]]),"1","0")</f>
        <v>1</v>
      </c>
      <c r="M902" t="str">
        <f>IF(ISBLANK(employee_data35[[#This Row],[ExitDate]]),"Active","Tidak Active")</f>
        <v>Active</v>
      </c>
      <c r="N902" t="s">
        <v>52</v>
      </c>
      <c r="O902" t="s">
        <v>64</v>
      </c>
      <c r="P902" t="s">
        <v>35</v>
      </c>
      <c r="Q902" t="s">
        <v>36</v>
      </c>
      <c r="R902" t="s">
        <v>37</v>
      </c>
      <c r="S902" t="s">
        <v>2623</v>
      </c>
      <c r="T902" t="s">
        <v>111</v>
      </c>
      <c r="U902" s="1">
        <v>21966</v>
      </c>
      <c r="V902" s="7" t="str">
        <f>CONCATENATE(employee_data35[[#This Row],[First-LastName]]&amp;" "&amp;employee_data35[[#This Row],[DOB]])</f>
        <v>Rhys-Lawson 21966</v>
      </c>
      <c r="W902" t="s">
        <v>40</v>
      </c>
      <c r="X902" t="s">
        <v>113</v>
      </c>
      <c r="Y902" t="s">
        <v>55</v>
      </c>
      <c r="Z902">
        <v>93156</v>
      </c>
      <c r="AA902" t="s">
        <v>43</v>
      </c>
      <c r="AB902" t="s">
        <v>75</v>
      </c>
      <c r="AC902" t="s">
        <v>45</v>
      </c>
      <c r="AD902">
        <v>3</v>
      </c>
    </row>
    <row r="903" spans="1:30" x14ac:dyDescent="0.3">
      <c r="A903">
        <v>1328</v>
      </c>
      <c r="B903" t="s">
        <v>1520</v>
      </c>
      <c r="C903" t="s">
        <v>3776</v>
      </c>
      <c r="D903" s="6" t="str">
        <f>CONCATENATE(employee_data35[[#This Row],[FirstName]], "-",employee_data35[[#This Row],[LastName]] )</f>
        <v>Skyler-Robles</v>
      </c>
      <c r="E903" s="1">
        <v>43890</v>
      </c>
      <c r="F903" s="1">
        <v>44462</v>
      </c>
      <c r="G903" s="7" t="str">
        <f>IF(ISBLANK(employee_data35[[#This Row],[ExitDate]]),"Yes","")</f>
        <v/>
      </c>
      <c r="H903" t="s">
        <v>1784</v>
      </c>
      <c r="I903" t="s">
        <v>3777</v>
      </c>
      <c r="J903" t="s">
        <v>3778</v>
      </c>
      <c r="K903" t="s">
        <v>118</v>
      </c>
      <c r="L903" s="6" t="str">
        <f>IF(ISBLANK(employee_data35[[#This Row],[ExitDate]]),"1","0")</f>
        <v>0</v>
      </c>
      <c r="M903" t="str">
        <f>IF(ISBLANK(employee_data35[[#This Row],[ExitDate]]),"Active","Tidak Active")</f>
        <v>Tidak Active</v>
      </c>
      <c r="N903" t="s">
        <v>52</v>
      </c>
      <c r="O903" t="s">
        <v>34</v>
      </c>
      <c r="P903" t="s">
        <v>63</v>
      </c>
      <c r="Q903" t="s">
        <v>175</v>
      </c>
      <c r="R903" t="s">
        <v>3779</v>
      </c>
      <c r="S903" t="s">
        <v>170</v>
      </c>
      <c r="T903" t="s">
        <v>119</v>
      </c>
      <c r="U903" s="1">
        <v>27752</v>
      </c>
      <c r="V903" s="7" t="str">
        <f>CONCATENATE(employee_data35[[#This Row],[First-LastName]]&amp;" "&amp;employee_data35[[#This Row],[DOB]])</f>
        <v>Skyler-Robles 27752</v>
      </c>
      <c r="W903" t="s">
        <v>40</v>
      </c>
      <c r="X903" t="s">
        <v>708</v>
      </c>
      <c r="Y903" t="s">
        <v>55</v>
      </c>
      <c r="Z903">
        <v>66733</v>
      </c>
      <c r="AA903" t="s">
        <v>128</v>
      </c>
      <c r="AB903" t="s">
        <v>75</v>
      </c>
      <c r="AC903" t="s">
        <v>45</v>
      </c>
      <c r="AD903">
        <v>3</v>
      </c>
    </row>
    <row r="904" spans="1:30" x14ac:dyDescent="0.3">
      <c r="A904">
        <v>1329</v>
      </c>
      <c r="B904" t="s">
        <v>3141</v>
      </c>
      <c r="C904" t="s">
        <v>3780</v>
      </c>
      <c r="D904" s="6" t="str">
        <f>CONCATENATE(employee_data35[[#This Row],[FirstName]], "-",employee_data35[[#This Row],[LastName]] )</f>
        <v>Allyson-Keller</v>
      </c>
      <c r="E904" s="1">
        <v>44890</v>
      </c>
      <c r="F904" s="1">
        <v>45028</v>
      </c>
      <c r="G904" s="7" t="str">
        <f>IF(ISBLANK(employee_data35[[#This Row],[ExitDate]]),"Yes","")</f>
        <v/>
      </c>
      <c r="H904" t="s">
        <v>2424</v>
      </c>
      <c r="I904" t="s">
        <v>3781</v>
      </c>
      <c r="J904" t="s">
        <v>3782</v>
      </c>
      <c r="K904" t="s">
        <v>62</v>
      </c>
      <c r="L904" s="6" t="str">
        <f>IF(ISBLANK(employee_data35[[#This Row],[ExitDate]]),"1","0")</f>
        <v>0</v>
      </c>
      <c r="M904" t="str">
        <f>IF(ISBLANK(employee_data35[[#This Row],[ExitDate]]),"Active","Tidak Active")</f>
        <v>Tidak Active</v>
      </c>
      <c r="N904" t="s">
        <v>33</v>
      </c>
      <c r="O904" t="s">
        <v>64</v>
      </c>
      <c r="P904" t="s">
        <v>52</v>
      </c>
      <c r="Q904" t="s">
        <v>126</v>
      </c>
      <c r="R904" t="s">
        <v>3783</v>
      </c>
      <c r="S904" t="s">
        <v>2428</v>
      </c>
      <c r="T904" t="s">
        <v>90</v>
      </c>
      <c r="U904" s="1">
        <v>21490</v>
      </c>
      <c r="V904" s="7" t="str">
        <f>CONCATENATE(employee_data35[[#This Row],[First-LastName]]&amp;" "&amp;employee_data35[[#This Row],[DOB]])</f>
        <v>Allyson-Keller 21490</v>
      </c>
      <c r="W904" t="s">
        <v>40</v>
      </c>
      <c r="X904" t="s">
        <v>83</v>
      </c>
      <c r="Y904" t="s">
        <v>55</v>
      </c>
      <c r="Z904">
        <v>77070</v>
      </c>
      <c r="AA904" t="s">
        <v>93</v>
      </c>
      <c r="AB904" t="s">
        <v>44</v>
      </c>
      <c r="AC904" t="s">
        <v>45</v>
      </c>
      <c r="AD904">
        <v>3</v>
      </c>
    </row>
    <row r="905" spans="1:30" x14ac:dyDescent="0.3">
      <c r="A905">
        <v>1330</v>
      </c>
      <c r="B905" t="s">
        <v>3713</v>
      </c>
      <c r="C905" t="s">
        <v>1690</v>
      </c>
      <c r="D905" s="6" t="str">
        <f>CONCATENATE(employee_data35[[#This Row],[FirstName]], "-",employee_data35[[#This Row],[LastName]] )</f>
        <v>Eddie-Bauer</v>
      </c>
      <c r="E905" s="1">
        <v>44819</v>
      </c>
      <c r="F905" s="1">
        <v>45051</v>
      </c>
      <c r="G905" s="7" t="str">
        <f>IF(ISBLANK(employee_data35[[#This Row],[ExitDate]]),"Yes","")</f>
        <v/>
      </c>
      <c r="H905" t="s">
        <v>3743</v>
      </c>
      <c r="I905" t="s">
        <v>3784</v>
      </c>
      <c r="J905" t="s">
        <v>3785</v>
      </c>
      <c r="K905" t="s">
        <v>139</v>
      </c>
      <c r="L905" s="6" t="str">
        <f>IF(ISBLANK(employee_data35[[#This Row],[ExitDate]]),"1","0")</f>
        <v>0</v>
      </c>
      <c r="M905" t="str">
        <f>IF(ISBLANK(employee_data35[[#This Row],[ExitDate]]),"Active","Tidak Active")</f>
        <v>Tidak Active</v>
      </c>
      <c r="N905" t="s">
        <v>63</v>
      </c>
      <c r="O905" t="s">
        <v>51</v>
      </c>
      <c r="P905" t="s">
        <v>52</v>
      </c>
      <c r="Q905" t="s">
        <v>140</v>
      </c>
      <c r="R905" t="s">
        <v>3786</v>
      </c>
      <c r="S905" t="s">
        <v>2623</v>
      </c>
      <c r="T905" t="s">
        <v>81</v>
      </c>
      <c r="U905" s="1">
        <v>32933</v>
      </c>
      <c r="V905" s="7" t="str">
        <f>CONCATENATE(employee_data35[[#This Row],[First-LastName]]&amp;" "&amp;employee_data35[[#This Row],[DOB]])</f>
        <v>Eddie-Bauer 32933</v>
      </c>
      <c r="W905" t="s">
        <v>40</v>
      </c>
      <c r="X905" t="s">
        <v>1232</v>
      </c>
      <c r="Y905" t="s">
        <v>42</v>
      </c>
      <c r="Z905">
        <v>66991</v>
      </c>
      <c r="AA905" t="s">
        <v>43</v>
      </c>
      <c r="AB905" t="s">
        <v>104</v>
      </c>
      <c r="AC905" t="s">
        <v>45</v>
      </c>
      <c r="AD905">
        <v>3</v>
      </c>
    </row>
    <row r="906" spans="1:30" x14ac:dyDescent="0.3">
      <c r="A906">
        <v>1331</v>
      </c>
      <c r="B906" t="s">
        <v>3787</v>
      </c>
      <c r="C906" t="s">
        <v>2529</v>
      </c>
      <c r="D906" s="6" t="str">
        <f>CONCATENATE(employee_data35[[#This Row],[FirstName]], "-",employee_data35[[#This Row],[LastName]] )</f>
        <v>Roger-Taylor</v>
      </c>
      <c r="E906" s="1">
        <v>44419</v>
      </c>
      <c r="F906" s="1"/>
      <c r="G906" s="7" t="str">
        <f>IF(ISBLANK(employee_data35[[#This Row],[ExitDate]]),"Yes","")</f>
        <v>Yes</v>
      </c>
      <c r="H906" t="s">
        <v>3743</v>
      </c>
      <c r="I906" t="s">
        <v>3788</v>
      </c>
      <c r="J906" t="s">
        <v>3789</v>
      </c>
      <c r="K906" t="s">
        <v>80</v>
      </c>
      <c r="L906" s="6" t="str">
        <f>IF(ISBLANK(employee_data35[[#This Row],[ExitDate]]),"1","0")</f>
        <v>1</v>
      </c>
      <c r="M906" t="str">
        <f>IF(ISBLANK(employee_data35[[#This Row],[ExitDate]]),"Active","Tidak Active")</f>
        <v>Active</v>
      </c>
      <c r="N906" t="s">
        <v>63</v>
      </c>
      <c r="O906" t="s">
        <v>34</v>
      </c>
      <c r="P906" t="s">
        <v>35</v>
      </c>
      <c r="Q906" t="s">
        <v>36</v>
      </c>
      <c r="R906" t="s">
        <v>37</v>
      </c>
      <c r="S906" t="s">
        <v>2623</v>
      </c>
      <c r="T906" t="s">
        <v>696</v>
      </c>
      <c r="U906" s="1">
        <v>17095</v>
      </c>
      <c r="V906" s="7" t="str">
        <f>CONCATENATE(employee_data35[[#This Row],[First-LastName]]&amp;" "&amp;employee_data35[[#This Row],[DOB]])</f>
        <v>Roger-Taylor 17095</v>
      </c>
      <c r="W906" t="s">
        <v>40</v>
      </c>
      <c r="X906" t="s">
        <v>1506</v>
      </c>
      <c r="Y906" t="s">
        <v>42</v>
      </c>
      <c r="Z906">
        <v>69431</v>
      </c>
      <c r="AA906" t="s">
        <v>93</v>
      </c>
      <c r="AB906" t="s">
        <v>44</v>
      </c>
      <c r="AC906" t="s">
        <v>45</v>
      </c>
      <c r="AD906">
        <v>3</v>
      </c>
    </row>
    <row r="907" spans="1:30" x14ac:dyDescent="0.3">
      <c r="A907">
        <v>1332</v>
      </c>
      <c r="B907" t="s">
        <v>3790</v>
      </c>
      <c r="C907" t="s">
        <v>1702</v>
      </c>
      <c r="D907" s="6" t="str">
        <f>CONCATENATE(employee_data35[[#This Row],[FirstName]], "-",employee_data35[[#This Row],[LastName]] )</f>
        <v>Marshall-Sellers</v>
      </c>
      <c r="E907" s="1">
        <v>45141</v>
      </c>
      <c r="F907" s="1"/>
      <c r="G907" s="7" t="str">
        <f>IF(ISBLANK(employee_data35[[#This Row],[ExitDate]]),"Yes","")</f>
        <v>Yes</v>
      </c>
      <c r="H907" t="s">
        <v>1784</v>
      </c>
      <c r="I907" t="s">
        <v>3791</v>
      </c>
      <c r="J907" t="s">
        <v>3792</v>
      </c>
      <c r="K907" t="s">
        <v>168</v>
      </c>
      <c r="L907" s="6" t="str">
        <f>IF(ISBLANK(employee_data35[[#This Row],[ExitDate]]),"1","0")</f>
        <v>1</v>
      </c>
      <c r="M907" t="str">
        <f>IF(ISBLANK(employee_data35[[#This Row],[ExitDate]]),"Active","Tidak Active")</f>
        <v>Active</v>
      </c>
      <c r="N907" t="s">
        <v>33</v>
      </c>
      <c r="O907" t="s">
        <v>64</v>
      </c>
      <c r="P907" t="s">
        <v>52</v>
      </c>
      <c r="Q907" t="s">
        <v>36</v>
      </c>
      <c r="R907" t="s">
        <v>37</v>
      </c>
      <c r="S907" t="s">
        <v>2623</v>
      </c>
      <c r="T907" t="s">
        <v>305</v>
      </c>
      <c r="U907" s="1">
        <v>17097</v>
      </c>
      <c r="V907" s="7" t="str">
        <f>CONCATENATE(employee_data35[[#This Row],[First-LastName]]&amp;" "&amp;employee_data35[[#This Row],[DOB]])</f>
        <v>Marshall-Sellers 17097</v>
      </c>
      <c r="W907" t="s">
        <v>40</v>
      </c>
      <c r="X907" t="s">
        <v>226</v>
      </c>
      <c r="Y907" t="s">
        <v>55</v>
      </c>
      <c r="Z907">
        <v>12089</v>
      </c>
      <c r="AA907" t="s">
        <v>56</v>
      </c>
      <c r="AB907" t="s">
        <v>104</v>
      </c>
      <c r="AC907" t="s">
        <v>45</v>
      </c>
      <c r="AD907">
        <v>3</v>
      </c>
    </row>
    <row r="908" spans="1:30" x14ac:dyDescent="0.3">
      <c r="A908">
        <v>1333</v>
      </c>
      <c r="B908" t="s">
        <v>3793</v>
      </c>
      <c r="C908" t="s">
        <v>2039</v>
      </c>
      <c r="D908" s="6" t="str">
        <f>CONCATENATE(employee_data35[[#This Row],[FirstName]], "-",employee_data35[[#This Row],[LastName]] )</f>
        <v>Cloe-Mcgrath</v>
      </c>
      <c r="E908" s="1">
        <v>44634</v>
      </c>
      <c r="F908" s="1"/>
      <c r="G908" s="7" t="str">
        <f>IF(ISBLANK(employee_data35[[#This Row],[ExitDate]]),"Yes","")</f>
        <v>Yes</v>
      </c>
      <c r="H908" t="s">
        <v>1784</v>
      </c>
      <c r="I908" t="s">
        <v>3794</v>
      </c>
      <c r="J908" t="s">
        <v>3795</v>
      </c>
      <c r="K908" t="s">
        <v>98</v>
      </c>
      <c r="L908" s="6" t="str">
        <f>IF(ISBLANK(employee_data35[[#This Row],[ExitDate]]),"1","0")</f>
        <v>1</v>
      </c>
      <c r="M908" t="str">
        <f>IF(ISBLANK(employee_data35[[#This Row],[ExitDate]]),"Active","Tidak Active")</f>
        <v>Active</v>
      </c>
      <c r="N908" t="s">
        <v>52</v>
      </c>
      <c r="O908" t="s">
        <v>51</v>
      </c>
      <c r="P908" t="s">
        <v>52</v>
      </c>
      <c r="Q908" t="s">
        <v>36</v>
      </c>
      <c r="R908" t="s">
        <v>37</v>
      </c>
      <c r="S908" t="s">
        <v>170</v>
      </c>
      <c r="T908" t="s">
        <v>90</v>
      </c>
      <c r="U908" s="1">
        <v>28595</v>
      </c>
      <c r="V908" s="7" t="str">
        <f>CONCATENATE(employee_data35[[#This Row],[First-LastName]]&amp;" "&amp;employee_data35[[#This Row],[DOB]])</f>
        <v>Cloe-Mcgrath 28595</v>
      </c>
      <c r="W908" t="s">
        <v>40</v>
      </c>
      <c r="X908" t="s">
        <v>83</v>
      </c>
      <c r="Y908" t="s">
        <v>55</v>
      </c>
      <c r="Z908">
        <v>74486</v>
      </c>
      <c r="AA908" t="s">
        <v>93</v>
      </c>
      <c r="AB908" t="s">
        <v>104</v>
      </c>
      <c r="AC908" t="s">
        <v>45</v>
      </c>
      <c r="AD908">
        <v>3</v>
      </c>
    </row>
    <row r="909" spans="1:30" x14ac:dyDescent="0.3">
      <c r="A909">
        <v>1334</v>
      </c>
      <c r="B909" t="s">
        <v>741</v>
      </c>
      <c r="C909" t="s">
        <v>2466</v>
      </c>
      <c r="D909" s="6" t="str">
        <f>CONCATENATE(employee_data35[[#This Row],[FirstName]], "-",employee_data35[[#This Row],[LastName]] )</f>
        <v>Susan-Gordon</v>
      </c>
      <c r="E909" s="1">
        <v>44075</v>
      </c>
      <c r="F909" s="1">
        <v>44164</v>
      </c>
      <c r="G909" s="7" t="str">
        <f>IF(ISBLANK(employee_data35[[#This Row],[ExitDate]]),"Yes","")</f>
        <v/>
      </c>
      <c r="H909" t="s">
        <v>1784</v>
      </c>
      <c r="I909" t="s">
        <v>3796</v>
      </c>
      <c r="J909" t="s">
        <v>3797</v>
      </c>
      <c r="K909" t="s">
        <v>118</v>
      </c>
      <c r="L909" s="6" t="str">
        <f>IF(ISBLANK(employee_data35[[#This Row],[ExitDate]]),"1","0")</f>
        <v>0</v>
      </c>
      <c r="M909" t="str">
        <f>IF(ISBLANK(employee_data35[[#This Row],[ExitDate]]),"Active","Tidak Active")</f>
        <v>Tidak Active</v>
      </c>
      <c r="N909" t="s">
        <v>63</v>
      </c>
      <c r="O909" t="s">
        <v>64</v>
      </c>
      <c r="P909" t="s">
        <v>52</v>
      </c>
      <c r="Q909" t="s">
        <v>140</v>
      </c>
      <c r="R909" t="s">
        <v>3798</v>
      </c>
      <c r="S909" t="s">
        <v>170</v>
      </c>
      <c r="T909" t="s">
        <v>794</v>
      </c>
      <c r="U909" s="1">
        <v>19260</v>
      </c>
      <c r="V909" s="7" t="str">
        <f>CONCATENATE(employee_data35[[#This Row],[First-LastName]]&amp;" "&amp;employee_data35[[#This Row],[DOB]])</f>
        <v>Susan-Gordon 19260</v>
      </c>
      <c r="W909" t="s">
        <v>40</v>
      </c>
      <c r="X909" t="s">
        <v>83</v>
      </c>
      <c r="Y909" t="s">
        <v>55</v>
      </c>
      <c r="Z909">
        <v>15975</v>
      </c>
      <c r="AA909" t="s">
        <v>74</v>
      </c>
      <c r="AB909" t="s">
        <v>44</v>
      </c>
      <c r="AC909" t="s">
        <v>45</v>
      </c>
      <c r="AD909">
        <v>3</v>
      </c>
    </row>
    <row r="910" spans="1:30" x14ac:dyDescent="0.3">
      <c r="A910">
        <v>1335</v>
      </c>
      <c r="B910" t="s">
        <v>3799</v>
      </c>
      <c r="C910" t="s">
        <v>3800</v>
      </c>
      <c r="D910" s="6" t="str">
        <f>CONCATENATE(employee_data35[[#This Row],[FirstName]], "-",employee_data35[[#This Row],[LastName]] )</f>
        <v>Makenna-Newton</v>
      </c>
      <c r="E910" s="1">
        <v>44500</v>
      </c>
      <c r="F910" s="1"/>
      <c r="G910" s="7" t="str">
        <f>IF(ISBLANK(employee_data35[[#This Row],[ExitDate]]),"Yes","")</f>
        <v>Yes</v>
      </c>
      <c r="H910" t="s">
        <v>2424</v>
      </c>
      <c r="I910" t="s">
        <v>3801</v>
      </c>
      <c r="J910" t="s">
        <v>3802</v>
      </c>
      <c r="K910" t="s">
        <v>118</v>
      </c>
      <c r="L910" s="6" t="str">
        <f>IF(ISBLANK(employee_data35[[#This Row],[ExitDate]]),"1","0")</f>
        <v>1</v>
      </c>
      <c r="M910" t="str">
        <f>IF(ISBLANK(employee_data35[[#This Row],[ExitDate]]),"Active","Tidak Active")</f>
        <v>Active</v>
      </c>
      <c r="N910" t="s">
        <v>33</v>
      </c>
      <c r="O910" t="s">
        <v>51</v>
      </c>
      <c r="P910" t="s">
        <v>63</v>
      </c>
      <c r="Q910" t="s">
        <v>36</v>
      </c>
      <c r="R910" t="s">
        <v>37</v>
      </c>
      <c r="S910" t="s">
        <v>2428</v>
      </c>
      <c r="T910" t="s">
        <v>81</v>
      </c>
      <c r="U910" s="1">
        <v>17495</v>
      </c>
      <c r="V910" s="7" t="str">
        <f>CONCATENATE(employee_data35[[#This Row],[First-LastName]]&amp;" "&amp;employee_data35[[#This Row],[DOB]])</f>
        <v>Makenna-Newton 17495</v>
      </c>
      <c r="W910" t="s">
        <v>40</v>
      </c>
      <c r="X910" t="s">
        <v>103</v>
      </c>
      <c r="Y910" t="s">
        <v>42</v>
      </c>
      <c r="Z910">
        <v>27425</v>
      </c>
      <c r="AA910" t="s">
        <v>43</v>
      </c>
      <c r="AB910" t="s">
        <v>104</v>
      </c>
      <c r="AC910" t="s">
        <v>45</v>
      </c>
      <c r="AD910">
        <v>3</v>
      </c>
    </row>
    <row r="911" spans="1:30" x14ac:dyDescent="0.3">
      <c r="A911">
        <v>1336</v>
      </c>
      <c r="B911" t="s">
        <v>887</v>
      </c>
      <c r="C911" t="s">
        <v>1627</v>
      </c>
      <c r="D911" s="6" t="str">
        <f>CONCATENATE(employee_data35[[#This Row],[FirstName]], "-",employee_data35[[#This Row],[LastName]] )</f>
        <v>Kellen-Smith</v>
      </c>
      <c r="E911" s="1">
        <v>43887</v>
      </c>
      <c r="F911" s="1">
        <v>45015</v>
      </c>
      <c r="G911" s="7" t="str">
        <f>IF(ISBLANK(employee_data35[[#This Row],[ExitDate]]),"Yes","")</f>
        <v/>
      </c>
      <c r="H911" t="s">
        <v>3743</v>
      </c>
      <c r="I911" t="s">
        <v>3803</v>
      </c>
      <c r="J911" t="s">
        <v>3804</v>
      </c>
      <c r="K911" t="s">
        <v>80</v>
      </c>
      <c r="L911" s="6" t="str">
        <f>IF(ISBLANK(employee_data35[[#This Row],[ExitDate]]),"1","0")</f>
        <v>0</v>
      </c>
      <c r="M911" t="str">
        <f>IF(ISBLANK(employee_data35[[#This Row],[ExitDate]]),"Active","Tidak Active")</f>
        <v>Tidak Active</v>
      </c>
      <c r="N911" t="s">
        <v>63</v>
      </c>
      <c r="O911" t="s">
        <v>51</v>
      </c>
      <c r="P911" t="s">
        <v>52</v>
      </c>
      <c r="Q911" t="s">
        <v>140</v>
      </c>
      <c r="R911" t="s">
        <v>3805</v>
      </c>
      <c r="S911" t="s">
        <v>2623</v>
      </c>
      <c r="T911" t="s">
        <v>90</v>
      </c>
      <c r="U911" s="1">
        <v>17362</v>
      </c>
      <c r="V911" s="7" t="str">
        <f>CONCATENATE(employee_data35[[#This Row],[First-LastName]]&amp;" "&amp;employee_data35[[#This Row],[DOB]])</f>
        <v>Kellen-Smith 17362</v>
      </c>
      <c r="W911" t="s">
        <v>40</v>
      </c>
      <c r="X911" t="s">
        <v>103</v>
      </c>
      <c r="Y911" t="s">
        <v>42</v>
      </c>
      <c r="Z911">
        <v>88247</v>
      </c>
      <c r="AA911" t="s">
        <v>93</v>
      </c>
      <c r="AB911" t="s">
        <v>84</v>
      </c>
      <c r="AC911" t="s">
        <v>45</v>
      </c>
      <c r="AD911">
        <v>3</v>
      </c>
    </row>
    <row r="912" spans="1:30" x14ac:dyDescent="0.3">
      <c r="A912">
        <v>1337</v>
      </c>
      <c r="B912" t="s">
        <v>3806</v>
      </c>
      <c r="C912" t="s">
        <v>3807</v>
      </c>
      <c r="D912" s="6" t="str">
        <f>CONCATENATE(employee_data35[[#This Row],[FirstName]], "-",employee_data35[[#This Row],[LastName]] )</f>
        <v>Sherlyn-Carroll</v>
      </c>
      <c r="E912" s="1">
        <v>43322</v>
      </c>
      <c r="F912" s="1">
        <v>44537</v>
      </c>
      <c r="G912" s="7" t="str">
        <f>IF(ISBLANK(employee_data35[[#This Row],[ExitDate]]),"Yes","")</f>
        <v/>
      </c>
      <c r="H912" t="s">
        <v>3743</v>
      </c>
      <c r="I912" t="s">
        <v>3808</v>
      </c>
      <c r="J912" t="s">
        <v>3809</v>
      </c>
      <c r="K912" t="s">
        <v>98</v>
      </c>
      <c r="L912" s="6" t="str">
        <f>IF(ISBLANK(employee_data35[[#This Row],[ExitDate]]),"1","0")</f>
        <v>0</v>
      </c>
      <c r="M912" t="str">
        <f>IF(ISBLANK(employee_data35[[#This Row],[ExitDate]]),"Active","Tidak Active")</f>
        <v>Tidak Active</v>
      </c>
      <c r="N912" t="s">
        <v>63</v>
      </c>
      <c r="O912" t="s">
        <v>51</v>
      </c>
      <c r="P912" t="s">
        <v>35</v>
      </c>
      <c r="Q912" t="s">
        <v>126</v>
      </c>
      <c r="R912" t="s">
        <v>3810</v>
      </c>
      <c r="S912" t="s">
        <v>2623</v>
      </c>
      <c r="T912" t="s">
        <v>81</v>
      </c>
      <c r="U912" s="1">
        <v>19448</v>
      </c>
      <c r="V912" s="7" t="str">
        <f>CONCATENATE(employee_data35[[#This Row],[First-LastName]]&amp;" "&amp;employee_data35[[#This Row],[DOB]])</f>
        <v>Sherlyn-Carroll 19448</v>
      </c>
      <c r="W912" t="s">
        <v>40</v>
      </c>
      <c r="X912" t="s">
        <v>3811</v>
      </c>
      <c r="Y912" t="s">
        <v>42</v>
      </c>
      <c r="Z912">
        <v>71014</v>
      </c>
      <c r="AA912" t="s">
        <v>43</v>
      </c>
      <c r="AB912" t="s">
        <v>75</v>
      </c>
      <c r="AC912" t="s">
        <v>45</v>
      </c>
      <c r="AD912">
        <v>3</v>
      </c>
    </row>
    <row r="913" spans="1:30" x14ac:dyDescent="0.3">
      <c r="A913">
        <v>1338</v>
      </c>
      <c r="B913" t="s">
        <v>3812</v>
      </c>
      <c r="C913" t="s">
        <v>3813</v>
      </c>
      <c r="D913" s="6" t="str">
        <f>CONCATENATE(employee_data35[[#This Row],[FirstName]], "-",employee_data35[[#This Row],[LastName]] )</f>
        <v>Rogelio-Flores</v>
      </c>
      <c r="E913" s="1">
        <v>44104</v>
      </c>
      <c r="F913" s="1"/>
      <c r="G913" s="7" t="str">
        <f>IF(ISBLANK(employee_data35[[#This Row],[ExitDate]]),"Yes","")</f>
        <v>Yes</v>
      </c>
      <c r="H913" t="s">
        <v>1784</v>
      </c>
      <c r="I913" t="s">
        <v>3814</v>
      </c>
      <c r="J913" t="s">
        <v>3815</v>
      </c>
      <c r="K913" t="s">
        <v>89</v>
      </c>
      <c r="L913" s="6" t="str">
        <f>IF(ISBLANK(employee_data35[[#This Row],[ExitDate]]),"1","0")</f>
        <v>1</v>
      </c>
      <c r="M913" t="str">
        <f>IF(ISBLANK(employee_data35[[#This Row],[ExitDate]]),"Active","Tidak Active")</f>
        <v>Active</v>
      </c>
      <c r="N913" t="s">
        <v>33</v>
      </c>
      <c r="O913" t="s">
        <v>34</v>
      </c>
      <c r="P913" t="s">
        <v>52</v>
      </c>
      <c r="Q913" t="s">
        <v>36</v>
      </c>
      <c r="R913" t="s">
        <v>37</v>
      </c>
      <c r="S913" t="s">
        <v>2623</v>
      </c>
      <c r="T913" t="s">
        <v>286</v>
      </c>
      <c r="U913" s="1">
        <v>32216</v>
      </c>
      <c r="V913" s="7" t="str">
        <f>CONCATENATE(employee_data35[[#This Row],[First-LastName]]&amp;" "&amp;employee_data35[[#This Row],[DOB]])</f>
        <v>Rogelio-Flores 32216</v>
      </c>
      <c r="W913" t="s">
        <v>40</v>
      </c>
      <c r="X913" t="s">
        <v>287</v>
      </c>
      <c r="Y913" t="s">
        <v>55</v>
      </c>
      <c r="Z913">
        <v>90987</v>
      </c>
      <c r="AA913" t="s">
        <v>74</v>
      </c>
      <c r="AB913" t="s">
        <v>44</v>
      </c>
      <c r="AC913" t="s">
        <v>45</v>
      </c>
      <c r="AD913">
        <v>3</v>
      </c>
    </row>
    <row r="914" spans="1:30" x14ac:dyDescent="0.3">
      <c r="A914">
        <v>1339</v>
      </c>
      <c r="B914" t="s">
        <v>3816</v>
      </c>
      <c r="C914" t="s">
        <v>714</v>
      </c>
      <c r="D914" s="6" t="str">
        <f>CONCATENATE(employee_data35[[#This Row],[FirstName]], "-",employee_data35[[#This Row],[LastName]] )</f>
        <v>Kadence-Gentry</v>
      </c>
      <c r="E914" s="1">
        <v>44287</v>
      </c>
      <c r="F914" s="1">
        <v>44787</v>
      </c>
      <c r="G914" s="7" t="str">
        <f>IF(ISBLANK(employee_data35[[#This Row],[ExitDate]]),"Yes","")</f>
        <v/>
      </c>
      <c r="H914" t="s">
        <v>1784</v>
      </c>
      <c r="I914" t="s">
        <v>3817</v>
      </c>
      <c r="J914" t="s">
        <v>3818</v>
      </c>
      <c r="K914" t="s">
        <v>31</v>
      </c>
      <c r="L914" s="6" t="str">
        <f>IF(ISBLANK(employee_data35[[#This Row],[ExitDate]]),"1","0")</f>
        <v>0</v>
      </c>
      <c r="M914" t="str">
        <f>IF(ISBLANK(employee_data35[[#This Row],[ExitDate]]),"Active","Tidak Active")</f>
        <v>Tidak Active</v>
      </c>
      <c r="N914" t="s">
        <v>33</v>
      </c>
      <c r="O914" t="s">
        <v>64</v>
      </c>
      <c r="P914" t="s">
        <v>35</v>
      </c>
      <c r="Q914" t="s">
        <v>140</v>
      </c>
      <c r="R914" t="s">
        <v>3819</v>
      </c>
      <c r="S914" t="s">
        <v>170</v>
      </c>
      <c r="T914" t="s">
        <v>305</v>
      </c>
      <c r="U914" s="1">
        <v>29909</v>
      </c>
      <c r="V914" s="7" t="str">
        <f>CONCATENATE(employee_data35[[#This Row],[First-LastName]]&amp;" "&amp;employee_data35[[#This Row],[DOB]])</f>
        <v>Kadence-Gentry 29909</v>
      </c>
      <c r="W914" t="s">
        <v>40</v>
      </c>
      <c r="X914" t="s">
        <v>226</v>
      </c>
      <c r="Y914" t="s">
        <v>55</v>
      </c>
      <c r="Z914">
        <v>47635</v>
      </c>
      <c r="AA914" t="s">
        <v>56</v>
      </c>
      <c r="AB914" t="s">
        <v>44</v>
      </c>
      <c r="AC914" t="s">
        <v>45</v>
      </c>
      <c r="AD914">
        <v>3</v>
      </c>
    </row>
    <row r="915" spans="1:30" x14ac:dyDescent="0.3">
      <c r="A915">
        <v>1340</v>
      </c>
      <c r="B915" t="s">
        <v>288</v>
      </c>
      <c r="C915" t="s">
        <v>3820</v>
      </c>
      <c r="D915" s="6" t="str">
        <f>CONCATENATE(employee_data35[[#This Row],[FirstName]], "-",employee_data35[[#This Row],[LastName]] )</f>
        <v>Willow-Golden</v>
      </c>
      <c r="E915" s="1">
        <v>44276</v>
      </c>
      <c r="F915" s="1">
        <v>44521</v>
      </c>
      <c r="G915" s="7" t="str">
        <f>IF(ISBLANK(employee_data35[[#This Row],[ExitDate]]),"Yes","")</f>
        <v/>
      </c>
      <c r="H915" t="s">
        <v>1784</v>
      </c>
      <c r="I915" t="s">
        <v>3821</v>
      </c>
      <c r="J915" t="s">
        <v>3822</v>
      </c>
      <c r="K915" t="s">
        <v>50</v>
      </c>
      <c r="L915" s="6" t="str">
        <f>IF(ISBLANK(employee_data35[[#This Row],[ExitDate]]),"1","0")</f>
        <v>0</v>
      </c>
      <c r="M915" t="str">
        <f>IF(ISBLANK(employee_data35[[#This Row],[ExitDate]]),"Active","Tidak Active")</f>
        <v>Tidak Active</v>
      </c>
      <c r="N915" t="s">
        <v>63</v>
      </c>
      <c r="O915" t="s">
        <v>64</v>
      </c>
      <c r="P915" t="s">
        <v>52</v>
      </c>
      <c r="Q915" t="s">
        <v>140</v>
      </c>
      <c r="R915" t="s">
        <v>3823</v>
      </c>
      <c r="S915" t="s">
        <v>170</v>
      </c>
      <c r="T915" t="s">
        <v>101</v>
      </c>
      <c r="U915" s="1">
        <v>16518</v>
      </c>
      <c r="V915" s="7" t="str">
        <f>CONCATENATE(employee_data35[[#This Row],[First-LastName]]&amp;" "&amp;employee_data35[[#This Row],[DOB]])</f>
        <v>Willow-Golden 16518</v>
      </c>
      <c r="W915" t="s">
        <v>40</v>
      </c>
      <c r="X915" t="s">
        <v>113</v>
      </c>
      <c r="Y915" t="s">
        <v>55</v>
      </c>
      <c r="Z915">
        <v>37302</v>
      </c>
      <c r="AA915" t="s">
        <v>43</v>
      </c>
      <c r="AB915" t="s">
        <v>104</v>
      </c>
      <c r="AC915" t="s">
        <v>45</v>
      </c>
      <c r="AD915">
        <v>3</v>
      </c>
    </row>
    <row r="916" spans="1:30" x14ac:dyDescent="0.3">
      <c r="A916">
        <v>1341</v>
      </c>
      <c r="B916" t="s">
        <v>1749</v>
      </c>
      <c r="C916" t="s">
        <v>3824</v>
      </c>
      <c r="D916" s="6" t="str">
        <f>CONCATENATE(employee_data35[[#This Row],[FirstName]], "-",employee_data35[[#This Row],[LastName]] )</f>
        <v>Amiyah-Sims</v>
      </c>
      <c r="E916" s="1">
        <v>44503</v>
      </c>
      <c r="F916" s="1"/>
      <c r="G916" s="7" t="str">
        <f>IF(ISBLANK(employee_data35[[#This Row],[ExitDate]]),"Yes","")</f>
        <v>Yes</v>
      </c>
      <c r="H916" t="s">
        <v>2420</v>
      </c>
      <c r="I916" t="s">
        <v>3825</v>
      </c>
      <c r="J916" t="s">
        <v>3826</v>
      </c>
      <c r="K916" t="s">
        <v>31</v>
      </c>
      <c r="L916" s="6" t="str">
        <f>IF(ISBLANK(employee_data35[[#This Row],[ExitDate]]),"1","0")</f>
        <v>1</v>
      </c>
      <c r="M916" t="str">
        <f>IF(ISBLANK(employee_data35[[#This Row],[ExitDate]]),"Active","Tidak Active")</f>
        <v>Active</v>
      </c>
      <c r="N916" t="s">
        <v>52</v>
      </c>
      <c r="O916" t="s">
        <v>34</v>
      </c>
      <c r="P916" t="s">
        <v>63</v>
      </c>
      <c r="Q916" t="s">
        <v>36</v>
      </c>
      <c r="R916" t="s">
        <v>37</v>
      </c>
      <c r="S916" t="s">
        <v>2428</v>
      </c>
      <c r="T916" t="s">
        <v>111</v>
      </c>
      <c r="U916" s="1">
        <v>28908</v>
      </c>
      <c r="V916" s="7" t="str">
        <f>CONCATENATE(employee_data35[[#This Row],[First-LastName]]&amp;" "&amp;employee_data35[[#This Row],[DOB]])</f>
        <v>Amiyah-Sims 28908</v>
      </c>
      <c r="W916" t="s">
        <v>40</v>
      </c>
      <c r="X916" t="s">
        <v>113</v>
      </c>
      <c r="Y916" t="s">
        <v>42</v>
      </c>
      <c r="Z916">
        <v>76343</v>
      </c>
      <c r="AA916" t="s">
        <v>56</v>
      </c>
      <c r="AB916" t="s">
        <v>75</v>
      </c>
      <c r="AC916" t="s">
        <v>45</v>
      </c>
      <c r="AD916">
        <v>3</v>
      </c>
    </row>
    <row r="917" spans="1:30" x14ac:dyDescent="0.3">
      <c r="A917">
        <v>1342</v>
      </c>
      <c r="B917" t="s">
        <v>2259</v>
      </c>
      <c r="C917" t="s">
        <v>3827</v>
      </c>
      <c r="D917" s="6" t="str">
        <f>CONCATENATE(employee_data35[[#This Row],[FirstName]], "-",employee_data35[[#This Row],[LastName]] )</f>
        <v>Jeffery-Hogan</v>
      </c>
      <c r="E917" s="1">
        <v>43638</v>
      </c>
      <c r="F917" s="1">
        <v>43703</v>
      </c>
      <c r="G917" s="7" t="str">
        <f>IF(ISBLANK(employee_data35[[#This Row],[ExitDate]]),"Yes","")</f>
        <v/>
      </c>
      <c r="H917" t="s">
        <v>3743</v>
      </c>
      <c r="I917" t="s">
        <v>3828</v>
      </c>
      <c r="J917" t="s">
        <v>3829</v>
      </c>
      <c r="K917" t="s">
        <v>50</v>
      </c>
      <c r="L917" s="6" t="str">
        <f>IF(ISBLANK(employee_data35[[#This Row],[ExitDate]]),"1","0")</f>
        <v>0</v>
      </c>
      <c r="M917" t="str">
        <f>IF(ISBLANK(employee_data35[[#This Row],[ExitDate]]),"Active","Tidak Active")</f>
        <v>Tidak Active</v>
      </c>
      <c r="N917" t="s">
        <v>63</v>
      </c>
      <c r="O917" t="s">
        <v>64</v>
      </c>
      <c r="P917" t="s">
        <v>52</v>
      </c>
      <c r="Q917" t="s">
        <v>140</v>
      </c>
      <c r="R917" t="s">
        <v>3830</v>
      </c>
      <c r="S917" t="s">
        <v>2623</v>
      </c>
      <c r="T917" t="s">
        <v>53</v>
      </c>
      <c r="U917" s="1">
        <v>31228</v>
      </c>
      <c r="V917" s="7" t="str">
        <f>CONCATENATE(employee_data35[[#This Row],[First-LastName]]&amp;" "&amp;employee_data35[[#This Row],[DOB]])</f>
        <v>Jeffery-Hogan 31228</v>
      </c>
      <c r="W917" t="s">
        <v>40</v>
      </c>
      <c r="X917" t="s">
        <v>163</v>
      </c>
      <c r="Y917" t="s">
        <v>42</v>
      </c>
      <c r="Z917">
        <v>2559</v>
      </c>
      <c r="AA917" t="s">
        <v>128</v>
      </c>
      <c r="AB917" t="s">
        <v>75</v>
      </c>
      <c r="AC917" t="s">
        <v>45</v>
      </c>
      <c r="AD917">
        <v>3</v>
      </c>
    </row>
    <row r="918" spans="1:30" x14ac:dyDescent="0.3">
      <c r="A918">
        <v>1343</v>
      </c>
      <c r="B918" t="s">
        <v>1039</v>
      </c>
      <c r="C918" t="s">
        <v>2677</v>
      </c>
      <c r="D918" s="6" t="str">
        <f>CONCATENATE(employee_data35[[#This Row],[FirstName]], "-",employee_data35[[#This Row],[LastName]] )</f>
        <v>Shaniya-Hamilton</v>
      </c>
      <c r="E918" s="1">
        <v>43781</v>
      </c>
      <c r="F918" s="1">
        <v>45065</v>
      </c>
      <c r="G918" s="7" t="str">
        <f>IF(ISBLANK(employee_data35[[#This Row],[ExitDate]]),"Yes","")</f>
        <v/>
      </c>
      <c r="H918" t="s">
        <v>3743</v>
      </c>
      <c r="I918" t="s">
        <v>3831</v>
      </c>
      <c r="J918" t="s">
        <v>3832</v>
      </c>
      <c r="K918" t="s">
        <v>139</v>
      </c>
      <c r="L918" s="6" t="str">
        <f>IF(ISBLANK(employee_data35[[#This Row],[ExitDate]]),"1","0")</f>
        <v>0</v>
      </c>
      <c r="M918" t="str">
        <f>IF(ISBLANK(employee_data35[[#This Row],[ExitDate]]),"Active","Tidak Active")</f>
        <v>Tidak Active</v>
      </c>
      <c r="N918" t="s">
        <v>33</v>
      </c>
      <c r="O918" t="s">
        <v>64</v>
      </c>
      <c r="P918" t="s">
        <v>35</v>
      </c>
      <c r="Q918" t="s">
        <v>175</v>
      </c>
      <c r="R918" t="s">
        <v>3833</v>
      </c>
      <c r="S918" t="s">
        <v>2623</v>
      </c>
      <c r="T918" t="s">
        <v>286</v>
      </c>
      <c r="U918" s="1">
        <v>21336</v>
      </c>
      <c r="V918" s="7" t="str">
        <f>CONCATENATE(employee_data35[[#This Row],[First-LastName]]&amp;" "&amp;employee_data35[[#This Row],[DOB]])</f>
        <v>Shaniya-Hamilton 21336</v>
      </c>
      <c r="W918" t="s">
        <v>40</v>
      </c>
      <c r="X918" t="s">
        <v>243</v>
      </c>
      <c r="Y918" t="s">
        <v>42</v>
      </c>
      <c r="Z918">
        <v>68008</v>
      </c>
      <c r="AA918" t="s">
        <v>43</v>
      </c>
      <c r="AB918" t="s">
        <v>84</v>
      </c>
      <c r="AC918" t="s">
        <v>45</v>
      </c>
      <c r="AD918">
        <v>3</v>
      </c>
    </row>
    <row r="919" spans="1:30" x14ac:dyDescent="0.3">
      <c r="A919">
        <v>1344</v>
      </c>
      <c r="B919" t="s">
        <v>3834</v>
      </c>
      <c r="C919" t="s">
        <v>3114</v>
      </c>
      <c r="D919" s="6" t="str">
        <f>CONCATENATE(employee_data35[[#This Row],[FirstName]], "-",employee_data35[[#This Row],[LastName]] )</f>
        <v>Johan-Willis</v>
      </c>
      <c r="E919" s="1">
        <v>44824</v>
      </c>
      <c r="F919" s="1"/>
      <c r="G919" s="7" t="str">
        <f>IF(ISBLANK(employee_data35[[#This Row],[ExitDate]]),"Yes","")</f>
        <v>Yes</v>
      </c>
      <c r="H919" t="s">
        <v>3743</v>
      </c>
      <c r="I919" t="s">
        <v>3835</v>
      </c>
      <c r="J919" t="s">
        <v>3836</v>
      </c>
      <c r="K919" t="s">
        <v>80</v>
      </c>
      <c r="L919" s="6" t="str">
        <f>IF(ISBLANK(employee_data35[[#This Row],[ExitDate]]),"1","0")</f>
        <v>1</v>
      </c>
      <c r="M919" t="str">
        <f>IF(ISBLANK(employee_data35[[#This Row],[ExitDate]]),"Active","Tidak Active")</f>
        <v>Active</v>
      </c>
      <c r="N919" t="s">
        <v>52</v>
      </c>
      <c r="O919" t="s">
        <v>51</v>
      </c>
      <c r="P919" t="s">
        <v>52</v>
      </c>
      <c r="Q919" t="s">
        <v>36</v>
      </c>
      <c r="R919" t="s">
        <v>37</v>
      </c>
      <c r="S919" t="s">
        <v>2623</v>
      </c>
      <c r="T919" t="s">
        <v>81</v>
      </c>
      <c r="U919" s="1">
        <v>29576</v>
      </c>
      <c r="V919" s="7" t="str">
        <f>CONCATENATE(employee_data35[[#This Row],[First-LastName]]&amp;" "&amp;employee_data35[[#This Row],[DOB]])</f>
        <v>Johan-Willis 29576</v>
      </c>
      <c r="W919" t="s">
        <v>40</v>
      </c>
      <c r="X919" t="s">
        <v>226</v>
      </c>
      <c r="Y919" t="s">
        <v>55</v>
      </c>
      <c r="Z919">
        <v>93554</v>
      </c>
      <c r="AA919" t="s">
        <v>43</v>
      </c>
      <c r="AB919" t="s">
        <v>75</v>
      </c>
      <c r="AC919" t="s">
        <v>45</v>
      </c>
      <c r="AD919">
        <v>3</v>
      </c>
    </row>
    <row r="920" spans="1:30" x14ac:dyDescent="0.3">
      <c r="A920">
        <v>1345</v>
      </c>
      <c r="B920" t="s">
        <v>3837</v>
      </c>
      <c r="C920" t="s">
        <v>3838</v>
      </c>
      <c r="D920" s="6" t="str">
        <f>CONCATENATE(employee_data35[[#This Row],[FirstName]], "-",employee_data35[[#This Row],[LastName]] )</f>
        <v>Seth-Alvarez</v>
      </c>
      <c r="E920" s="1">
        <v>44953</v>
      </c>
      <c r="F920" s="1"/>
      <c r="G920" s="7" t="str">
        <f>IF(ISBLANK(employee_data35[[#This Row],[ExitDate]]),"Yes","")</f>
        <v>Yes</v>
      </c>
      <c r="H920" t="s">
        <v>1784</v>
      </c>
      <c r="I920" t="s">
        <v>3839</v>
      </c>
      <c r="J920" t="s">
        <v>3840</v>
      </c>
      <c r="K920" t="s">
        <v>168</v>
      </c>
      <c r="L920" s="6" t="str">
        <f>IF(ISBLANK(employee_data35[[#This Row],[ExitDate]]),"1","0")</f>
        <v>1</v>
      </c>
      <c r="M920" t="str">
        <f>IF(ISBLANK(employee_data35[[#This Row],[ExitDate]]),"Active","Tidak Active")</f>
        <v>Active</v>
      </c>
      <c r="N920" t="s">
        <v>63</v>
      </c>
      <c r="O920" t="s">
        <v>51</v>
      </c>
      <c r="P920" t="s">
        <v>63</v>
      </c>
      <c r="Q920" t="s">
        <v>36</v>
      </c>
      <c r="R920" t="s">
        <v>37</v>
      </c>
      <c r="S920" t="s">
        <v>2623</v>
      </c>
      <c r="T920" t="s">
        <v>231</v>
      </c>
      <c r="U920" s="1">
        <v>28623</v>
      </c>
      <c r="V920" s="7" t="str">
        <f>CONCATENATE(employee_data35[[#This Row],[First-LastName]]&amp;" "&amp;employee_data35[[#This Row],[DOB]])</f>
        <v>Seth-Alvarez 28623</v>
      </c>
      <c r="W920" t="s">
        <v>40</v>
      </c>
      <c r="X920" t="s">
        <v>113</v>
      </c>
      <c r="Y920" t="s">
        <v>55</v>
      </c>
      <c r="Z920">
        <v>85275</v>
      </c>
      <c r="AA920" t="s">
        <v>74</v>
      </c>
      <c r="AB920" t="s">
        <v>75</v>
      </c>
      <c r="AC920" t="s">
        <v>45</v>
      </c>
      <c r="AD920">
        <v>3</v>
      </c>
    </row>
    <row r="921" spans="1:30" x14ac:dyDescent="0.3">
      <c r="A921">
        <v>1346</v>
      </c>
      <c r="B921" t="s">
        <v>1156</v>
      </c>
      <c r="C921" t="s">
        <v>1732</v>
      </c>
      <c r="D921" s="6" t="str">
        <f>CONCATENATE(employee_data35[[#This Row],[FirstName]], "-",employee_data35[[#This Row],[LastName]] )</f>
        <v>Aron-Grant</v>
      </c>
      <c r="E921" s="1">
        <v>44248</v>
      </c>
      <c r="F921" s="1">
        <v>44795</v>
      </c>
      <c r="G921" s="7" t="str">
        <f>IF(ISBLANK(employee_data35[[#This Row],[ExitDate]]),"Yes","")</f>
        <v/>
      </c>
      <c r="H921" t="s">
        <v>1784</v>
      </c>
      <c r="I921" t="s">
        <v>3841</v>
      </c>
      <c r="J921" t="s">
        <v>3842</v>
      </c>
      <c r="K921" t="s">
        <v>98</v>
      </c>
      <c r="L921" s="6" t="str">
        <f>IF(ISBLANK(employee_data35[[#This Row],[ExitDate]]),"1","0")</f>
        <v>0</v>
      </c>
      <c r="M921" t="str">
        <f>IF(ISBLANK(employee_data35[[#This Row],[ExitDate]]),"Active","Tidak Active")</f>
        <v>Tidak Active</v>
      </c>
      <c r="N921" t="s">
        <v>33</v>
      </c>
      <c r="O921" t="s">
        <v>34</v>
      </c>
      <c r="P921" t="s">
        <v>35</v>
      </c>
      <c r="Q921" t="s">
        <v>140</v>
      </c>
      <c r="R921" t="s">
        <v>3843</v>
      </c>
      <c r="S921" t="s">
        <v>170</v>
      </c>
      <c r="T921" t="s">
        <v>90</v>
      </c>
      <c r="U921" s="1">
        <v>17789</v>
      </c>
      <c r="V921" s="7" t="str">
        <f>CONCATENATE(employee_data35[[#This Row],[First-LastName]]&amp;" "&amp;employee_data35[[#This Row],[DOB]])</f>
        <v>Aron-Grant 17789</v>
      </c>
      <c r="W921" t="s">
        <v>40</v>
      </c>
      <c r="X921" t="s">
        <v>83</v>
      </c>
      <c r="Y921" t="s">
        <v>55</v>
      </c>
      <c r="Z921">
        <v>37276</v>
      </c>
      <c r="AA921" t="s">
        <v>43</v>
      </c>
      <c r="AB921" t="s">
        <v>104</v>
      </c>
      <c r="AC921" t="s">
        <v>45</v>
      </c>
      <c r="AD921">
        <v>3</v>
      </c>
    </row>
    <row r="922" spans="1:30" x14ac:dyDescent="0.3">
      <c r="A922">
        <v>1347</v>
      </c>
      <c r="B922" t="s">
        <v>3844</v>
      </c>
      <c r="C922" t="s">
        <v>228</v>
      </c>
      <c r="D922" s="6" t="str">
        <f>CONCATENATE(employee_data35[[#This Row],[FirstName]], "-",employee_data35[[#This Row],[LastName]] )</f>
        <v>Haleigh-Carter</v>
      </c>
      <c r="E922" s="1">
        <v>44624</v>
      </c>
      <c r="F922" s="1">
        <v>44944</v>
      </c>
      <c r="G922" s="7" t="str">
        <f>IF(ISBLANK(employee_data35[[#This Row],[ExitDate]]),"Yes","")</f>
        <v/>
      </c>
      <c r="H922" t="s">
        <v>1784</v>
      </c>
      <c r="I922" t="s">
        <v>3845</v>
      </c>
      <c r="J922" t="s">
        <v>3846</v>
      </c>
      <c r="K922" t="s">
        <v>118</v>
      </c>
      <c r="L922" s="6" t="str">
        <f>IF(ISBLANK(employee_data35[[#This Row],[ExitDate]]),"1","0")</f>
        <v>0</v>
      </c>
      <c r="M922" t="str">
        <f>IF(ISBLANK(employee_data35[[#This Row],[ExitDate]]),"Active","Tidak Active")</f>
        <v>Tidak Active</v>
      </c>
      <c r="N922" t="s">
        <v>52</v>
      </c>
      <c r="O922" t="s">
        <v>64</v>
      </c>
      <c r="P922" t="s">
        <v>63</v>
      </c>
      <c r="Q922" t="s">
        <v>140</v>
      </c>
      <c r="R922" t="s">
        <v>3847</v>
      </c>
      <c r="S922" t="s">
        <v>170</v>
      </c>
      <c r="T922" t="s">
        <v>81</v>
      </c>
      <c r="U922" s="1">
        <v>34779</v>
      </c>
      <c r="V922" s="7" t="str">
        <f>CONCATENATE(employee_data35[[#This Row],[First-LastName]]&amp;" "&amp;employee_data35[[#This Row],[DOB]])</f>
        <v>Haleigh-Carter 34779</v>
      </c>
      <c r="W922" t="s">
        <v>40</v>
      </c>
      <c r="X922" t="s">
        <v>178</v>
      </c>
      <c r="Y922" t="s">
        <v>55</v>
      </c>
      <c r="Z922">
        <v>54734</v>
      </c>
      <c r="AA922" t="s">
        <v>56</v>
      </c>
      <c r="AB922" t="s">
        <v>84</v>
      </c>
      <c r="AC922" t="s">
        <v>45</v>
      </c>
      <c r="AD922">
        <v>3</v>
      </c>
    </row>
    <row r="923" spans="1:30" x14ac:dyDescent="0.3">
      <c r="A923">
        <v>1348</v>
      </c>
      <c r="B923" t="s">
        <v>3848</v>
      </c>
      <c r="C923" t="s">
        <v>3849</v>
      </c>
      <c r="D923" s="6" t="str">
        <f>CONCATENATE(employee_data35[[#This Row],[FirstName]], "-",employee_data35[[#This Row],[LastName]] )</f>
        <v>Tatiana-Ayala</v>
      </c>
      <c r="E923" s="1">
        <v>43576</v>
      </c>
      <c r="F923" s="1">
        <v>44167</v>
      </c>
      <c r="G923" s="7" t="str">
        <f>IF(ISBLANK(employee_data35[[#This Row],[ExitDate]]),"Yes","")</f>
        <v/>
      </c>
      <c r="H923" t="s">
        <v>2420</v>
      </c>
      <c r="I923" t="s">
        <v>3850</v>
      </c>
      <c r="J923" t="s">
        <v>3851</v>
      </c>
      <c r="K923" t="s">
        <v>98</v>
      </c>
      <c r="L923" s="6" t="str">
        <f>IF(ISBLANK(employee_data35[[#This Row],[ExitDate]]),"1","0")</f>
        <v>0</v>
      </c>
      <c r="M923" t="str">
        <f>IF(ISBLANK(employee_data35[[#This Row],[ExitDate]]),"Active","Tidak Active")</f>
        <v>Tidak Active</v>
      </c>
      <c r="N923" t="s">
        <v>33</v>
      </c>
      <c r="O923" t="s">
        <v>34</v>
      </c>
      <c r="P923" t="s">
        <v>52</v>
      </c>
      <c r="Q923" t="s">
        <v>99</v>
      </c>
      <c r="R923" t="s">
        <v>3852</v>
      </c>
      <c r="S923" t="s">
        <v>2428</v>
      </c>
      <c r="T923" t="s">
        <v>90</v>
      </c>
      <c r="U923" s="1">
        <v>34072</v>
      </c>
      <c r="V923" s="7" t="str">
        <f>CONCATENATE(employee_data35[[#This Row],[First-LastName]]&amp;" "&amp;employee_data35[[#This Row],[DOB]])</f>
        <v>Tatiana-Ayala 34072</v>
      </c>
      <c r="W923" t="s">
        <v>40</v>
      </c>
      <c r="X923" t="s">
        <v>113</v>
      </c>
      <c r="Y923" t="s">
        <v>42</v>
      </c>
      <c r="Z923">
        <v>34961</v>
      </c>
      <c r="AA923" t="s">
        <v>74</v>
      </c>
      <c r="AB923" t="s">
        <v>84</v>
      </c>
      <c r="AC923" t="s">
        <v>45</v>
      </c>
      <c r="AD923">
        <v>3</v>
      </c>
    </row>
    <row r="924" spans="1:30" x14ac:dyDescent="0.3">
      <c r="A924">
        <v>1349</v>
      </c>
      <c r="B924" t="s">
        <v>3853</v>
      </c>
      <c r="C924" t="s">
        <v>3854</v>
      </c>
      <c r="D924" s="6" t="str">
        <f>CONCATENATE(employee_data35[[#This Row],[FirstName]], "-",employee_data35[[#This Row],[LastName]] )</f>
        <v>Kaylynn-Mcguire</v>
      </c>
      <c r="E924" s="1">
        <v>44410</v>
      </c>
      <c r="F924" s="1">
        <v>44891</v>
      </c>
      <c r="G924" s="7" t="str">
        <f>IF(ISBLANK(employee_data35[[#This Row],[ExitDate]]),"Yes","")</f>
        <v/>
      </c>
      <c r="H924" t="s">
        <v>3743</v>
      </c>
      <c r="I924" t="s">
        <v>3855</v>
      </c>
      <c r="J924" t="s">
        <v>3856</v>
      </c>
      <c r="K924" t="s">
        <v>50</v>
      </c>
      <c r="L924" s="6" t="str">
        <f>IF(ISBLANK(employee_data35[[#This Row],[ExitDate]]),"1","0")</f>
        <v>0</v>
      </c>
      <c r="M924" t="str">
        <f>IF(ISBLANK(employee_data35[[#This Row],[ExitDate]]),"Active","Tidak Active")</f>
        <v>Tidak Active</v>
      </c>
      <c r="N924" t="s">
        <v>63</v>
      </c>
      <c r="O924" t="s">
        <v>64</v>
      </c>
      <c r="P924" t="s">
        <v>52</v>
      </c>
      <c r="Q924" t="s">
        <v>140</v>
      </c>
      <c r="R924" t="s">
        <v>3857</v>
      </c>
      <c r="S924" t="s">
        <v>2623</v>
      </c>
      <c r="T924" t="s">
        <v>2517</v>
      </c>
      <c r="U924" s="1">
        <v>18229</v>
      </c>
      <c r="V924" s="7" t="str">
        <f>CONCATENATE(employee_data35[[#This Row],[First-LastName]]&amp;" "&amp;employee_data35[[#This Row],[DOB]])</f>
        <v>Kaylynn-Mcguire 18229</v>
      </c>
      <c r="W924" t="s">
        <v>40</v>
      </c>
      <c r="X924" t="s">
        <v>243</v>
      </c>
      <c r="Y924" t="s">
        <v>42</v>
      </c>
      <c r="Z924">
        <v>33234</v>
      </c>
      <c r="AA924" t="s">
        <v>43</v>
      </c>
      <c r="AB924" t="s">
        <v>104</v>
      </c>
      <c r="AC924" t="s">
        <v>45</v>
      </c>
      <c r="AD924">
        <v>3</v>
      </c>
    </row>
    <row r="925" spans="1:30" x14ac:dyDescent="0.3">
      <c r="A925">
        <v>1350</v>
      </c>
      <c r="B925" t="s">
        <v>779</v>
      </c>
      <c r="C925" t="s">
        <v>3858</v>
      </c>
      <c r="D925" s="6" t="str">
        <f>CONCATENATE(employee_data35[[#This Row],[FirstName]], "-",employee_data35[[#This Row],[LastName]] )</f>
        <v>Timothy-Villarreal</v>
      </c>
      <c r="E925" s="1">
        <v>44624</v>
      </c>
      <c r="F925" s="1"/>
      <c r="G925" s="7" t="str">
        <f>IF(ISBLANK(employee_data35[[#This Row],[ExitDate]]),"Yes","")</f>
        <v>Yes</v>
      </c>
      <c r="H925" t="s">
        <v>3743</v>
      </c>
      <c r="I925" t="s">
        <v>3859</v>
      </c>
      <c r="J925" t="s">
        <v>3860</v>
      </c>
      <c r="K925" t="s">
        <v>139</v>
      </c>
      <c r="L925" s="6" t="str">
        <f>IF(ISBLANK(employee_data35[[#This Row],[ExitDate]]),"1","0")</f>
        <v>1</v>
      </c>
      <c r="M925" t="str">
        <f>IF(ISBLANK(employee_data35[[#This Row],[ExitDate]]),"Active","Tidak Active")</f>
        <v>Active</v>
      </c>
      <c r="N925" t="s">
        <v>52</v>
      </c>
      <c r="O925" t="s">
        <v>64</v>
      </c>
      <c r="P925" t="s">
        <v>35</v>
      </c>
      <c r="Q925" t="s">
        <v>36</v>
      </c>
      <c r="R925" t="s">
        <v>37</v>
      </c>
      <c r="S925" t="s">
        <v>2623</v>
      </c>
      <c r="T925" t="s">
        <v>90</v>
      </c>
      <c r="U925" s="1">
        <v>25144</v>
      </c>
      <c r="V925" s="7" t="str">
        <f>CONCATENATE(employee_data35[[#This Row],[First-LastName]]&amp;" "&amp;employee_data35[[#This Row],[DOB]])</f>
        <v>Timothy-Villarreal 25144</v>
      </c>
      <c r="W925" t="s">
        <v>40</v>
      </c>
      <c r="X925" t="s">
        <v>83</v>
      </c>
      <c r="Y925" t="s">
        <v>42</v>
      </c>
      <c r="Z925">
        <v>45030</v>
      </c>
      <c r="AA925" t="s">
        <v>93</v>
      </c>
      <c r="AB925" t="s">
        <v>104</v>
      </c>
      <c r="AC925" t="s">
        <v>45</v>
      </c>
      <c r="AD925">
        <v>3</v>
      </c>
    </row>
    <row r="926" spans="1:30" x14ac:dyDescent="0.3">
      <c r="A926">
        <v>1351</v>
      </c>
      <c r="B926" t="s">
        <v>2732</v>
      </c>
      <c r="C926" t="s">
        <v>3861</v>
      </c>
      <c r="D926" s="6" t="str">
        <f>CONCATENATE(employee_data35[[#This Row],[FirstName]], "-",employee_data35[[#This Row],[LastName]] )</f>
        <v>Elliott-Petersen</v>
      </c>
      <c r="E926" s="1">
        <v>44283</v>
      </c>
      <c r="F926" s="1"/>
      <c r="G926" s="7" t="str">
        <f>IF(ISBLANK(employee_data35[[#This Row],[ExitDate]]),"Yes","")</f>
        <v>Yes</v>
      </c>
      <c r="H926" t="s">
        <v>3743</v>
      </c>
      <c r="I926" t="s">
        <v>3862</v>
      </c>
      <c r="J926" t="s">
        <v>3863</v>
      </c>
      <c r="K926" t="s">
        <v>80</v>
      </c>
      <c r="L926" s="6" t="str">
        <f>IF(ISBLANK(employee_data35[[#This Row],[ExitDate]]),"1","0")</f>
        <v>1</v>
      </c>
      <c r="M926" t="str">
        <f>IF(ISBLANK(employee_data35[[#This Row],[ExitDate]]),"Active","Tidak Active")</f>
        <v>Active</v>
      </c>
      <c r="N926" t="s">
        <v>33</v>
      </c>
      <c r="O926" t="s">
        <v>34</v>
      </c>
      <c r="P926" t="s">
        <v>52</v>
      </c>
      <c r="Q926" t="s">
        <v>36</v>
      </c>
      <c r="R926" t="s">
        <v>37</v>
      </c>
      <c r="S926" t="s">
        <v>2623</v>
      </c>
      <c r="T926" t="s">
        <v>90</v>
      </c>
      <c r="U926" s="1">
        <v>35859</v>
      </c>
      <c r="V926" s="7" t="str">
        <f>CONCATENATE(employee_data35[[#This Row],[First-LastName]]&amp;" "&amp;employee_data35[[#This Row],[DOB]])</f>
        <v>Elliott-Petersen 35859</v>
      </c>
      <c r="W926" t="s">
        <v>40</v>
      </c>
      <c r="X926" t="s">
        <v>281</v>
      </c>
      <c r="Y926" t="s">
        <v>55</v>
      </c>
      <c r="Z926">
        <v>38846</v>
      </c>
      <c r="AA926" t="s">
        <v>43</v>
      </c>
      <c r="AB926" t="s">
        <v>104</v>
      </c>
      <c r="AC926" t="s">
        <v>45</v>
      </c>
      <c r="AD926">
        <v>3</v>
      </c>
    </row>
    <row r="927" spans="1:30" x14ac:dyDescent="0.3">
      <c r="A927">
        <v>1352</v>
      </c>
      <c r="B927" t="s">
        <v>3864</v>
      </c>
      <c r="C927" t="s">
        <v>1196</v>
      </c>
      <c r="D927" s="6" t="str">
        <f>CONCATENATE(employee_data35[[#This Row],[FirstName]], "-",employee_data35[[#This Row],[LastName]] )</f>
        <v>Lily-Tyler</v>
      </c>
      <c r="E927" s="1">
        <v>43320</v>
      </c>
      <c r="F927" s="1">
        <v>45078</v>
      </c>
      <c r="G927" s="7" t="str">
        <f>IF(ISBLANK(employee_data35[[#This Row],[ExitDate]]),"Yes","")</f>
        <v/>
      </c>
      <c r="H927" t="s">
        <v>1784</v>
      </c>
      <c r="I927" t="s">
        <v>3865</v>
      </c>
      <c r="J927" t="s">
        <v>3866</v>
      </c>
      <c r="K927" t="s">
        <v>168</v>
      </c>
      <c r="L927" s="6" t="str">
        <f>IF(ISBLANK(employee_data35[[#This Row],[ExitDate]]),"1","0")</f>
        <v>0</v>
      </c>
      <c r="M927" t="str">
        <f>IF(ISBLANK(employee_data35[[#This Row],[ExitDate]]),"Active","Tidak Active")</f>
        <v>Tidak Active</v>
      </c>
      <c r="N927" t="s">
        <v>33</v>
      </c>
      <c r="O927" t="s">
        <v>64</v>
      </c>
      <c r="P927" t="s">
        <v>63</v>
      </c>
      <c r="Q927" t="s">
        <v>175</v>
      </c>
      <c r="R927" t="s">
        <v>3867</v>
      </c>
      <c r="S927" t="s">
        <v>2623</v>
      </c>
      <c r="T927" t="s">
        <v>90</v>
      </c>
      <c r="U927" s="1">
        <v>27198</v>
      </c>
      <c r="V927" s="7" t="str">
        <f>CONCATENATE(employee_data35[[#This Row],[First-LastName]]&amp;" "&amp;employee_data35[[#This Row],[DOB]])</f>
        <v>Lily-Tyler 27198</v>
      </c>
      <c r="W927" t="s">
        <v>40</v>
      </c>
      <c r="X927" t="s">
        <v>103</v>
      </c>
      <c r="Y927" t="s">
        <v>55</v>
      </c>
      <c r="Z927">
        <v>43568</v>
      </c>
      <c r="AA927" t="s">
        <v>74</v>
      </c>
      <c r="AB927" t="s">
        <v>104</v>
      </c>
      <c r="AC927" t="s">
        <v>45</v>
      </c>
      <c r="AD927">
        <v>3</v>
      </c>
    </row>
    <row r="928" spans="1:30" x14ac:dyDescent="0.3">
      <c r="A928">
        <v>1353</v>
      </c>
      <c r="B928" t="s">
        <v>3868</v>
      </c>
      <c r="C928" t="s">
        <v>958</v>
      </c>
      <c r="D928" s="6" t="str">
        <f>CONCATENATE(employee_data35[[#This Row],[FirstName]], "-",employee_data35[[#This Row],[LastName]] )</f>
        <v>Noe-Mann</v>
      </c>
      <c r="E928" s="1">
        <v>44089</v>
      </c>
      <c r="F928" s="1">
        <v>44567</v>
      </c>
      <c r="G928" s="7" t="str">
        <f>IF(ISBLANK(employee_data35[[#This Row],[ExitDate]]),"Yes","")</f>
        <v/>
      </c>
      <c r="H928" t="s">
        <v>1784</v>
      </c>
      <c r="I928" t="s">
        <v>3869</v>
      </c>
      <c r="J928" t="s">
        <v>3870</v>
      </c>
      <c r="K928" t="s">
        <v>98</v>
      </c>
      <c r="L928" s="6" t="str">
        <f>IF(ISBLANK(employee_data35[[#This Row],[ExitDate]]),"1","0")</f>
        <v>0</v>
      </c>
      <c r="M928" t="str">
        <f>IF(ISBLANK(employee_data35[[#This Row],[ExitDate]]),"Active","Tidak Active")</f>
        <v>Tidak Active</v>
      </c>
      <c r="N928" t="s">
        <v>52</v>
      </c>
      <c r="O928" t="s">
        <v>51</v>
      </c>
      <c r="P928" t="s">
        <v>35</v>
      </c>
      <c r="Q928" t="s">
        <v>99</v>
      </c>
      <c r="R928" t="s">
        <v>3871</v>
      </c>
      <c r="S928" t="s">
        <v>170</v>
      </c>
      <c r="T928" t="s">
        <v>90</v>
      </c>
      <c r="U928" s="1">
        <v>16865</v>
      </c>
      <c r="V928" s="7" t="str">
        <f>CONCATENATE(employee_data35[[#This Row],[First-LastName]]&amp;" "&amp;employee_data35[[#This Row],[DOB]])</f>
        <v>Noe-Mann 16865</v>
      </c>
      <c r="W928" t="s">
        <v>40</v>
      </c>
      <c r="X928" t="s">
        <v>6</v>
      </c>
      <c r="Y928" t="s">
        <v>55</v>
      </c>
      <c r="Z928">
        <v>48891</v>
      </c>
      <c r="AA928" t="s">
        <v>43</v>
      </c>
      <c r="AB928" t="s">
        <v>75</v>
      </c>
      <c r="AC928" t="s">
        <v>45</v>
      </c>
      <c r="AD928">
        <v>3</v>
      </c>
    </row>
    <row r="929" spans="1:30" x14ac:dyDescent="0.3">
      <c r="A929">
        <v>1354</v>
      </c>
      <c r="B929" t="s">
        <v>3872</v>
      </c>
      <c r="C929" t="s">
        <v>107</v>
      </c>
      <c r="D929" s="6" t="str">
        <f>CONCATENATE(employee_data35[[#This Row],[FirstName]], "-",employee_data35[[#This Row],[LastName]] )</f>
        <v>Christina-Terry</v>
      </c>
      <c r="E929" s="1">
        <v>44132</v>
      </c>
      <c r="F929" s="1">
        <v>44619</v>
      </c>
      <c r="G929" s="7" t="str">
        <f>IF(ISBLANK(employee_data35[[#This Row],[ExitDate]]),"Yes","")</f>
        <v/>
      </c>
      <c r="H929" t="s">
        <v>2420</v>
      </c>
      <c r="I929" t="s">
        <v>3873</v>
      </c>
      <c r="J929" t="s">
        <v>3874</v>
      </c>
      <c r="K929" t="s">
        <v>98</v>
      </c>
      <c r="L929" s="6" t="str">
        <f>IF(ISBLANK(employee_data35[[#This Row],[ExitDate]]),"1","0")</f>
        <v>0</v>
      </c>
      <c r="M929" t="str">
        <f>IF(ISBLANK(employee_data35[[#This Row],[ExitDate]]),"Active","Tidak Active")</f>
        <v>Tidak Active</v>
      </c>
      <c r="N929" t="s">
        <v>63</v>
      </c>
      <c r="O929" t="s">
        <v>34</v>
      </c>
      <c r="P929" t="s">
        <v>63</v>
      </c>
      <c r="Q929" t="s">
        <v>99</v>
      </c>
      <c r="R929" t="s">
        <v>3875</v>
      </c>
      <c r="S929" t="s">
        <v>2428</v>
      </c>
      <c r="T929" t="s">
        <v>90</v>
      </c>
      <c r="U929" s="1">
        <v>21677</v>
      </c>
      <c r="V929" s="7" t="str">
        <f>CONCATENATE(employee_data35[[#This Row],[First-LastName]]&amp;" "&amp;employee_data35[[#This Row],[DOB]])</f>
        <v>Christina-Terry 21677</v>
      </c>
      <c r="W929" t="s">
        <v>40</v>
      </c>
      <c r="X929" t="s">
        <v>582</v>
      </c>
      <c r="Y929" t="s">
        <v>42</v>
      </c>
      <c r="Z929">
        <v>79778</v>
      </c>
      <c r="AA929" t="s">
        <v>93</v>
      </c>
      <c r="AB929" t="s">
        <v>44</v>
      </c>
      <c r="AC929" t="s">
        <v>45</v>
      </c>
      <c r="AD929">
        <v>3</v>
      </c>
    </row>
    <row r="930" spans="1:30" x14ac:dyDescent="0.3">
      <c r="A930">
        <v>1355</v>
      </c>
      <c r="B930" t="s">
        <v>2676</v>
      </c>
      <c r="C930" t="s">
        <v>1856</v>
      </c>
      <c r="D930" s="6" t="str">
        <f>CONCATENATE(employee_data35[[#This Row],[FirstName]], "-",employee_data35[[#This Row],[LastName]] )</f>
        <v>Niko-Durham</v>
      </c>
      <c r="E930" s="1">
        <v>44363</v>
      </c>
      <c r="F930" s="1">
        <v>44523</v>
      </c>
      <c r="G930" s="7" t="str">
        <f>IF(ISBLANK(employee_data35[[#This Row],[ExitDate]]),"Yes","")</f>
        <v/>
      </c>
      <c r="H930" t="s">
        <v>3738</v>
      </c>
      <c r="I930" t="s">
        <v>3876</v>
      </c>
      <c r="J930" t="s">
        <v>3877</v>
      </c>
      <c r="K930" t="s">
        <v>133</v>
      </c>
      <c r="L930" s="6" t="str">
        <f>IF(ISBLANK(employee_data35[[#This Row],[ExitDate]]),"1","0")</f>
        <v>0</v>
      </c>
      <c r="M930" t="str">
        <f>IF(ISBLANK(employee_data35[[#This Row],[ExitDate]]),"Active","Tidak Active")</f>
        <v>Tidak Active</v>
      </c>
      <c r="N930" t="s">
        <v>63</v>
      </c>
      <c r="O930" t="s">
        <v>64</v>
      </c>
      <c r="P930" t="s">
        <v>35</v>
      </c>
      <c r="Q930" t="s">
        <v>126</v>
      </c>
      <c r="R930" t="s">
        <v>3878</v>
      </c>
      <c r="S930" t="s">
        <v>2623</v>
      </c>
      <c r="T930" t="s">
        <v>81</v>
      </c>
      <c r="U930" s="1">
        <v>16577</v>
      </c>
      <c r="V930" s="7" t="str">
        <f>CONCATENATE(employee_data35[[#This Row],[First-LastName]]&amp;" "&amp;employee_data35[[#This Row],[DOB]])</f>
        <v>Niko-Durham 16577</v>
      </c>
      <c r="W930" t="s">
        <v>40</v>
      </c>
      <c r="X930" t="s">
        <v>178</v>
      </c>
      <c r="Y930" t="s">
        <v>42</v>
      </c>
      <c r="Z930">
        <v>79459</v>
      </c>
      <c r="AA930" t="s">
        <v>56</v>
      </c>
      <c r="AB930" t="s">
        <v>75</v>
      </c>
      <c r="AC930" t="s">
        <v>45</v>
      </c>
      <c r="AD930">
        <v>3</v>
      </c>
    </row>
    <row r="931" spans="1:30" x14ac:dyDescent="0.3">
      <c r="A931">
        <v>1356</v>
      </c>
      <c r="B931" t="s">
        <v>1955</v>
      </c>
      <c r="C931" t="s">
        <v>3879</v>
      </c>
      <c r="D931" s="6" t="str">
        <f>CONCATENATE(employee_data35[[#This Row],[FirstName]], "-",employee_data35[[#This Row],[LastName]] )</f>
        <v>Dante-Strong</v>
      </c>
      <c r="E931" s="1">
        <v>45005</v>
      </c>
      <c r="F931" s="1">
        <v>45098</v>
      </c>
      <c r="G931" s="7" t="str">
        <f>IF(ISBLANK(employee_data35[[#This Row],[ExitDate]]),"Yes","")</f>
        <v/>
      </c>
      <c r="H931" t="s">
        <v>3743</v>
      </c>
      <c r="I931" t="s">
        <v>3880</v>
      </c>
      <c r="J931" t="s">
        <v>3881</v>
      </c>
      <c r="K931" t="s">
        <v>50</v>
      </c>
      <c r="L931" s="6" t="str">
        <f>IF(ISBLANK(employee_data35[[#This Row],[ExitDate]]),"1","0")</f>
        <v>0</v>
      </c>
      <c r="M931" t="str">
        <f>IF(ISBLANK(employee_data35[[#This Row],[ExitDate]]),"Active","Tidak Active")</f>
        <v>Tidak Active</v>
      </c>
      <c r="N931" t="s">
        <v>52</v>
      </c>
      <c r="O931" t="s">
        <v>51</v>
      </c>
      <c r="P931" t="s">
        <v>35</v>
      </c>
      <c r="Q931" t="s">
        <v>175</v>
      </c>
      <c r="R931" t="s">
        <v>3882</v>
      </c>
      <c r="S931" t="s">
        <v>2623</v>
      </c>
      <c r="T931" t="s">
        <v>111</v>
      </c>
      <c r="U931" s="1">
        <v>32306</v>
      </c>
      <c r="V931" s="7" t="str">
        <f>CONCATENATE(employee_data35[[#This Row],[First-LastName]]&amp;" "&amp;employee_data35[[#This Row],[DOB]])</f>
        <v>Dante-Strong 32306</v>
      </c>
      <c r="W931" t="s">
        <v>40</v>
      </c>
      <c r="X931" t="s">
        <v>113</v>
      </c>
      <c r="Y931" t="s">
        <v>42</v>
      </c>
      <c r="Z931">
        <v>93230</v>
      </c>
      <c r="AA931" t="s">
        <v>56</v>
      </c>
      <c r="AB931" t="s">
        <v>84</v>
      </c>
      <c r="AC931" t="s">
        <v>45</v>
      </c>
      <c r="AD931">
        <v>3</v>
      </c>
    </row>
    <row r="932" spans="1:30" x14ac:dyDescent="0.3">
      <c r="A932">
        <v>1357</v>
      </c>
      <c r="B932" t="s">
        <v>3883</v>
      </c>
      <c r="C932" t="s">
        <v>2401</v>
      </c>
      <c r="D932" s="6" t="str">
        <f>CONCATENATE(employee_data35[[#This Row],[FirstName]], "-",employee_data35[[#This Row],[LastName]] )</f>
        <v>Angeline-Perez</v>
      </c>
      <c r="E932" s="1">
        <v>43350</v>
      </c>
      <c r="F932" s="1">
        <v>44393</v>
      </c>
      <c r="G932" s="7" t="str">
        <f>IF(ISBLANK(employee_data35[[#This Row],[ExitDate]]),"Yes","")</f>
        <v/>
      </c>
      <c r="H932" t="s">
        <v>3743</v>
      </c>
      <c r="I932" t="s">
        <v>3884</v>
      </c>
      <c r="J932" t="s">
        <v>3885</v>
      </c>
      <c r="K932" t="s">
        <v>139</v>
      </c>
      <c r="L932" s="6" t="str">
        <f>IF(ISBLANK(employee_data35[[#This Row],[ExitDate]]),"1","0")</f>
        <v>0</v>
      </c>
      <c r="M932" t="str">
        <f>IF(ISBLANK(employee_data35[[#This Row],[ExitDate]]),"Active","Tidak Active")</f>
        <v>Tidak Active</v>
      </c>
      <c r="N932" t="s">
        <v>63</v>
      </c>
      <c r="O932" t="s">
        <v>34</v>
      </c>
      <c r="P932" t="s">
        <v>35</v>
      </c>
      <c r="Q932" t="s">
        <v>140</v>
      </c>
      <c r="R932" t="s">
        <v>3886</v>
      </c>
      <c r="S932" t="s">
        <v>2623</v>
      </c>
      <c r="T932" t="s">
        <v>111</v>
      </c>
      <c r="U932" s="1">
        <v>26484</v>
      </c>
      <c r="V932" s="7" t="str">
        <f>CONCATENATE(employee_data35[[#This Row],[First-LastName]]&amp;" "&amp;employee_data35[[#This Row],[DOB]])</f>
        <v>Angeline-Perez 26484</v>
      </c>
      <c r="W932" t="s">
        <v>40</v>
      </c>
      <c r="X932" t="s">
        <v>2128</v>
      </c>
      <c r="Y932" t="s">
        <v>55</v>
      </c>
      <c r="Z932">
        <v>74550</v>
      </c>
      <c r="AA932" t="s">
        <v>93</v>
      </c>
      <c r="AB932" t="s">
        <v>104</v>
      </c>
      <c r="AC932" t="s">
        <v>45</v>
      </c>
      <c r="AD932">
        <v>3</v>
      </c>
    </row>
    <row r="933" spans="1:30" x14ac:dyDescent="0.3">
      <c r="A933">
        <v>1358</v>
      </c>
      <c r="B933" t="s">
        <v>3887</v>
      </c>
      <c r="C933" t="s">
        <v>1508</v>
      </c>
      <c r="D933" s="6" t="str">
        <f>CONCATENATE(employee_data35[[#This Row],[FirstName]], "-",employee_data35[[#This Row],[LastName]] )</f>
        <v>Jairo-Blanchard</v>
      </c>
      <c r="E933" s="1">
        <v>43412</v>
      </c>
      <c r="F933" s="1">
        <v>44862</v>
      </c>
      <c r="G933" s="7" t="str">
        <f>IF(ISBLANK(employee_data35[[#This Row],[ExitDate]]),"Yes","")</f>
        <v/>
      </c>
      <c r="H933" t="s">
        <v>3743</v>
      </c>
      <c r="I933" t="s">
        <v>3888</v>
      </c>
      <c r="J933" t="s">
        <v>3889</v>
      </c>
      <c r="K933" t="s">
        <v>80</v>
      </c>
      <c r="L933" s="6" t="str">
        <f>IF(ISBLANK(employee_data35[[#This Row],[ExitDate]]),"1","0")</f>
        <v>0</v>
      </c>
      <c r="M933" t="str">
        <f>IF(ISBLANK(employee_data35[[#This Row],[ExitDate]]),"Active","Tidak Active")</f>
        <v>Tidak Active</v>
      </c>
      <c r="N933" t="s">
        <v>52</v>
      </c>
      <c r="O933" t="s">
        <v>64</v>
      </c>
      <c r="P933" t="s">
        <v>63</v>
      </c>
      <c r="Q933" t="s">
        <v>140</v>
      </c>
      <c r="R933" t="s">
        <v>3890</v>
      </c>
      <c r="S933" t="s">
        <v>2623</v>
      </c>
      <c r="T933" t="s">
        <v>90</v>
      </c>
      <c r="U933" s="1">
        <v>35153</v>
      </c>
      <c r="V933" s="7" t="str">
        <f>CONCATENATE(employee_data35[[#This Row],[First-LastName]]&amp;" "&amp;employee_data35[[#This Row],[DOB]])</f>
        <v>Jairo-Blanchard 35153</v>
      </c>
      <c r="W933" t="s">
        <v>40</v>
      </c>
      <c r="X933" t="s">
        <v>83</v>
      </c>
      <c r="Y933" t="s">
        <v>55</v>
      </c>
      <c r="Z933">
        <v>1706</v>
      </c>
      <c r="AA933" t="s">
        <v>93</v>
      </c>
      <c r="AB933" t="s">
        <v>84</v>
      </c>
      <c r="AC933" t="s">
        <v>45</v>
      </c>
      <c r="AD933">
        <v>3</v>
      </c>
    </row>
    <row r="934" spans="1:30" x14ac:dyDescent="0.3">
      <c r="A934">
        <v>1359</v>
      </c>
      <c r="B934" t="s">
        <v>3891</v>
      </c>
      <c r="C934" t="s">
        <v>3892</v>
      </c>
      <c r="D934" s="6" t="str">
        <f>CONCATENATE(employee_data35[[#This Row],[FirstName]], "-",employee_data35[[#This Row],[LastName]] )</f>
        <v>Rishi-Watkins</v>
      </c>
      <c r="E934" s="1">
        <v>43491</v>
      </c>
      <c r="F934" s="1"/>
      <c r="G934" s="7" t="str">
        <f>IF(ISBLANK(employee_data35[[#This Row],[ExitDate]]),"Yes","")</f>
        <v>Yes</v>
      </c>
      <c r="H934" t="s">
        <v>1784</v>
      </c>
      <c r="I934" t="s">
        <v>3893</v>
      </c>
      <c r="J934" t="s">
        <v>3894</v>
      </c>
      <c r="K934" t="s">
        <v>89</v>
      </c>
      <c r="L934" s="6" t="str">
        <f>IF(ISBLANK(employee_data35[[#This Row],[ExitDate]]),"1","0")</f>
        <v>1</v>
      </c>
      <c r="M934" t="str">
        <f>IF(ISBLANK(employee_data35[[#This Row],[ExitDate]]),"Active","Tidak Active")</f>
        <v>Active</v>
      </c>
      <c r="N934" t="s">
        <v>63</v>
      </c>
      <c r="O934" t="s">
        <v>51</v>
      </c>
      <c r="P934" t="s">
        <v>52</v>
      </c>
      <c r="Q934" t="s">
        <v>36</v>
      </c>
      <c r="R934" t="s">
        <v>37</v>
      </c>
      <c r="S934" t="s">
        <v>2623</v>
      </c>
      <c r="T934" t="s">
        <v>332</v>
      </c>
      <c r="U934" s="1">
        <v>35873</v>
      </c>
      <c r="V934" s="7" t="str">
        <f>CONCATENATE(employee_data35[[#This Row],[First-LastName]]&amp;" "&amp;employee_data35[[#This Row],[DOB]])</f>
        <v>Rishi-Watkins 35873</v>
      </c>
      <c r="W934" t="s">
        <v>40</v>
      </c>
      <c r="X934" t="s">
        <v>226</v>
      </c>
      <c r="Y934" t="s">
        <v>55</v>
      </c>
      <c r="Z934">
        <v>50894</v>
      </c>
      <c r="AA934" t="s">
        <v>128</v>
      </c>
      <c r="AB934" t="s">
        <v>84</v>
      </c>
      <c r="AC934" t="s">
        <v>45</v>
      </c>
      <c r="AD934">
        <v>3</v>
      </c>
    </row>
    <row r="935" spans="1:30" x14ac:dyDescent="0.3">
      <c r="A935">
        <v>1360</v>
      </c>
      <c r="B935" t="s">
        <v>3895</v>
      </c>
      <c r="C935" t="s">
        <v>3440</v>
      </c>
      <c r="D935" s="6" t="str">
        <f>CONCATENATE(employee_data35[[#This Row],[FirstName]], "-",employee_data35[[#This Row],[LastName]] )</f>
        <v>Immanuel-Goodwin</v>
      </c>
      <c r="E935" s="1">
        <v>44438</v>
      </c>
      <c r="F935" s="1"/>
      <c r="G935" s="7" t="str">
        <f>IF(ISBLANK(employee_data35[[#This Row],[ExitDate]]),"Yes","")</f>
        <v>Yes</v>
      </c>
      <c r="H935" t="s">
        <v>1784</v>
      </c>
      <c r="I935" t="s">
        <v>3896</v>
      </c>
      <c r="J935" t="s">
        <v>3897</v>
      </c>
      <c r="K935" t="s">
        <v>31</v>
      </c>
      <c r="L935" s="6" t="str">
        <f>IF(ISBLANK(employee_data35[[#This Row],[ExitDate]]),"1","0")</f>
        <v>1</v>
      </c>
      <c r="M935" t="str">
        <f>IF(ISBLANK(employee_data35[[#This Row],[ExitDate]]),"Active","Tidak Active")</f>
        <v>Active</v>
      </c>
      <c r="N935" t="s">
        <v>33</v>
      </c>
      <c r="O935" t="s">
        <v>64</v>
      </c>
      <c r="P935" t="s">
        <v>63</v>
      </c>
      <c r="Q935" t="s">
        <v>36</v>
      </c>
      <c r="R935" t="s">
        <v>37</v>
      </c>
      <c r="S935" t="s">
        <v>170</v>
      </c>
      <c r="T935" t="s">
        <v>90</v>
      </c>
      <c r="U935" s="1">
        <v>23645</v>
      </c>
      <c r="V935" s="7" t="str">
        <f>CONCATENATE(employee_data35[[#This Row],[First-LastName]]&amp;" "&amp;employee_data35[[#This Row],[DOB]])</f>
        <v>Immanuel-Goodwin 23645</v>
      </c>
      <c r="W935" t="s">
        <v>40</v>
      </c>
      <c r="X935" t="s">
        <v>103</v>
      </c>
      <c r="Y935" t="s">
        <v>55</v>
      </c>
      <c r="Z935">
        <v>27367</v>
      </c>
      <c r="AA935" t="s">
        <v>128</v>
      </c>
      <c r="AB935" t="s">
        <v>104</v>
      </c>
      <c r="AC935" t="s">
        <v>740</v>
      </c>
      <c r="AD935">
        <v>3</v>
      </c>
    </row>
    <row r="936" spans="1:30" x14ac:dyDescent="0.3">
      <c r="A936">
        <v>1361</v>
      </c>
      <c r="B936" t="s">
        <v>3898</v>
      </c>
      <c r="C936" t="s">
        <v>1166</v>
      </c>
      <c r="D936" s="6" t="str">
        <f>CONCATENATE(employee_data35[[#This Row],[FirstName]], "-",employee_data35[[#This Row],[LastName]] )</f>
        <v>Elle-Berry</v>
      </c>
      <c r="E936" s="1">
        <v>44993</v>
      </c>
      <c r="F936" s="1">
        <v>45015</v>
      </c>
      <c r="G936" s="7" t="str">
        <f>IF(ISBLANK(employee_data35[[#This Row],[ExitDate]]),"Yes","")</f>
        <v/>
      </c>
      <c r="H936" t="s">
        <v>2411</v>
      </c>
      <c r="I936" t="s">
        <v>3899</v>
      </c>
      <c r="J936" t="s">
        <v>3900</v>
      </c>
      <c r="K936" t="s">
        <v>89</v>
      </c>
      <c r="L936" s="6" t="str">
        <f>IF(ISBLANK(employee_data35[[#This Row],[ExitDate]]),"1","0")</f>
        <v>0</v>
      </c>
      <c r="M936" t="str">
        <f>IF(ISBLANK(employee_data35[[#This Row],[ExitDate]]),"Active","Tidak Active")</f>
        <v>Tidak Active</v>
      </c>
      <c r="N936" t="s">
        <v>63</v>
      </c>
      <c r="O936" t="s">
        <v>51</v>
      </c>
      <c r="P936" t="s">
        <v>63</v>
      </c>
      <c r="Q936" t="s">
        <v>175</v>
      </c>
      <c r="R936" t="s">
        <v>3901</v>
      </c>
      <c r="S936" t="s">
        <v>2623</v>
      </c>
      <c r="T936" t="s">
        <v>53</v>
      </c>
      <c r="U936" s="1">
        <v>18167</v>
      </c>
      <c r="V936" s="7" t="str">
        <f>CONCATENATE(employee_data35[[#This Row],[First-LastName]]&amp;" "&amp;employee_data35[[#This Row],[DOB]])</f>
        <v>Elle-Berry 18167</v>
      </c>
      <c r="W936" t="s">
        <v>40</v>
      </c>
      <c r="X936" t="s">
        <v>6</v>
      </c>
      <c r="Y936" t="s">
        <v>42</v>
      </c>
      <c r="Z936">
        <v>18484</v>
      </c>
      <c r="AA936" t="s">
        <v>93</v>
      </c>
      <c r="AB936" t="s">
        <v>84</v>
      </c>
      <c r="AC936" t="s">
        <v>105</v>
      </c>
      <c r="AD936">
        <v>3</v>
      </c>
    </row>
    <row r="937" spans="1:30" x14ac:dyDescent="0.3">
      <c r="A937">
        <v>1362</v>
      </c>
      <c r="B937" t="s">
        <v>1017</v>
      </c>
      <c r="C937" t="s">
        <v>525</v>
      </c>
      <c r="D937" s="6" t="str">
        <f>CONCATENATE(employee_data35[[#This Row],[FirstName]], "-",employee_data35[[#This Row],[LastName]] )</f>
        <v>Raphael-Francis</v>
      </c>
      <c r="E937" s="1">
        <v>43779</v>
      </c>
      <c r="F937" s="1">
        <v>44168</v>
      </c>
      <c r="G937" s="7" t="str">
        <f>IF(ISBLANK(employee_data35[[#This Row],[ExitDate]]),"Yes","")</f>
        <v/>
      </c>
      <c r="H937" t="s">
        <v>3738</v>
      </c>
      <c r="I937" t="s">
        <v>3902</v>
      </c>
      <c r="J937" t="s">
        <v>3903</v>
      </c>
      <c r="K937" t="s">
        <v>133</v>
      </c>
      <c r="L937" s="6" t="str">
        <f>IF(ISBLANK(employee_data35[[#This Row],[ExitDate]]),"1","0")</f>
        <v>0</v>
      </c>
      <c r="M937" t="str">
        <f>IF(ISBLANK(employee_data35[[#This Row],[ExitDate]]),"Active","Tidak Active")</f>
        <v>Tidak Active</v>
      </c>
      <c r="N937" t="s">
        <v>63</v>
      </c>
      <c r="O937" t="s">
        <v>34</v>
      </c>
      <c r="P937" t="s">
        <v>52</v>
      </c>
      <c r="Q937" t="s">
        <v>140</v>
      </c>
      <c r="R937" t="s">
        <v>3904</v>
      </c>
      <c r="S937" t="s">
        <v>2623</v>
      </c>
      <c r="T937" t="s">
        <v>81</v>
      </c>
      <c r="U937" s="1">
        <v>30600</v>
      </c>
      <c r="V937" s="7" t="str">
        <f>CONCATENATE(employee_data35[[#This Row],[First-LastName]]&amp;" "&amp;employee_data35[[#This Row],[DOB]])</f>
        <v>Raphael-Francis 30600</v>
      </c>
      <c r="W937" t="s">
        <v>40</v>
      </c>
      <c r="X937" t="s">
        <v>103</v>
      </c>
      <c r="Y937" t="s">
        <v>42</v>
      </c>
      <c r="Z937">
        <v>36283</v>
      </c>
      <c r="AA937" t="s">
        <v>128</v>
      </c>
      <c r="AB937" t="s">
        <v>44</v>
      </c>
      <c r="AC937" t="s">
        <v>105</v>
      </c>
      <c r="AD937">
        <v>3</v>
      </c>
    </row>
    <row r="938" spans="1:30" x14ac:dyDescent="0.3">
      <c r="A938">
        <v>1363</v>
      </c>
      <c r="B938" t="s">
        <v>3905</v>
      </c>
      <c r="C938" t="s">
        <v>2186</v>
      </c>
      <c r="D938" s="6" t="str">
        <f>CONCATENATE(employee_data35[[#This Row],[FirstName]], "-",employee_data35[[#This Row],[LastName]] )</f>
        <v>Hadley-Barrett</v>
      </c>
      <c r="E938" s="1">
        <v>45135</v>
      </c>
      <c r="F938" s="1"/>
      <c r="G938" s="7" t="str">
        <f>IF(ISBLANK(employee_data35[[#This Row],[ExitDate]]),"Yes","")</f>
        <v>Yes</v>
      </c>
      <c r="H938" t="s">
        <v>3743</v>
      </c>
      <c r="I938" t="s">
        <v>3906</v>
      </c>
      <c r="J938" t="s">
        <v>3907</v>
      </c>
      <c r="K938" t="s">
        <v>50</v>
      </c>
      <c r="L938" s="6" t="str">
        <f>IF(ISBLANK(employee_data35[[#This Row],[ExitDate]]),"1","0")</f>
        <v>1</v>
      </c>
      <c r="M938" t="str">
        <f>IF(ISBLANK(employee_data35[[#This Row],[ExitDate]]),"Active","Tidak Active")</f>
        <v>Active</v>
      </c>
      <c r="N938" t="s">
        <v>63</v>
      </c>
      <c r="O938" t="s">
        <v>51</v>
      </c>
      <c r="P938" t="s">
        <v>63</v>
      </c>
      <c r="Q938" t="s">
        <v>36</v>
      </c>
      <c r="R938" t="s">
        <v>37</v>
      </c>
      <c r="S938" t="s">
        <v>2623</v>
      </c>
      <c r="T938" t="s">
        <v>81</v>
      </c>
      <c r="U938" s="1">
        <v>30062</v>
      </c>
      <c r="V938" s="7" t="str">
        <f>CONCATENATE(employee_data35[[#This Row],[First-LastName]]&amp;" "&amp;employee_data35[[#This Row],[DOB]])</f>
        <v>Hadley-Barrett 30062</v>
      </c>
      <c r="W938" t="s">
        <v>40</v>
      </c>
      <c r="X938" t="s">
        <v>83</v>
      </c>
      <c r="Y938" t="s">
        <v>42</v>
      </c>
      <c r="Z938">
        <v>82125</v>
      </c>
      <c r="AA938" t="s">
        <v>128</v>
      </c>
      <c r="AB938" t="s">
        <v>104</v>
      </c>
      <c r="AC938" t="s">
        <v>740</v>
      </c>
      <c r="AD938">
        <v>3</v>
      </c>
    </row>
    <row r="939" spans="1:30" x14ac:dyDescent="0.3">
      <c r="A939">
        <v>1364</v>
      </c>
      <c r="B939" t="s">
        <v>3908</v>
      </c>
      <c r="C939" t="s">
        <v>2655</v>
      </c>
      <c r="D939" s="6" t="str">
        <f>CONCATENATE(employee_data35[[#This Row],[FirstName]], "-",employee_data35[[#This Row],[LastName]] )</f>
        <v>Mollie-Jenkins</v>
      </c>
      <c r="E939" s="1">
        <v>43558</v>
      </c>
      <c r="F939" s="1">
        <v>43682</v>
      </c>
      <c r="G939" s="7" t="str">
        <f>IF(ISBLANK(employee_data35[[#This Row],[ExitDate]]),"Yes","")</f>
        <v/>
      </c>
      <c r="H939" t="s">
        <v>3743</v>
      </c>
      <c r="I939" t="s">
        <v>3909</v>
      </c>
      <c r="J939" t="s">
        <v>3910</v>
      </c>
      <c r="K939" t="s">
        <v>139</v>
      </c>
      <c r="L939" s="6" t="str">
        <f>IF(ISBLANK(employee_data35[[#This Row],[ExitDate]]),"1","0")</f>
        <v>0</v>
      </c>
      <c r="M939" t="str">
        <f>IF(ISBLANK(employee_data35[[#This Row],[ExitDate]]),"Active","Tidak Active")</f>
        <v>Tidak Active</v>
      </c>
      <c r="N939" t="s">
        <v>33</v>
      </c>
      <c r="O939" t="s">
        <v>34</v>
      </c>
      <c r="P939" t="s">
        <v>35</v>
      </c>
      <c r="Q939" t="s">
        <v>175</v>
      </c>
      <c r="R939" t="s">
        <v>3911</v>
      </c>
      <c r="S939" t="s">
        <v>2623</v>
      </c>
      <c r="T939" t="s">
        <v>39</v>
      </c>
      <c r="U939" s="1">
        <v>26684</v>
      </c>
      <c r="V939" s="7" t="str">
        <f>CONCATENATE(employee_data35[[#This Row],[First-LastName]]&amp;" "&amp;employee_data35[[#This Row],[DOB]])</f>
        <v>Mollie-Jenkins 26684</v>
      </c>
      <c r="W939" t="s">
        <v>40</v>
      </c>
      <c r="X939" t="s">
        <v>1258</v>
      </c>
      <c r="Y939" t="s">
        <v>55</v>
      </c>
      <c r="Z939">
        <v>32101</v>
      </c>
      <c r="AA939" t="s">
        <v>43</v>
      </c>
      <c r="AB939" t="s">
        <v>104</v>
      </c>
      <c r="AC939" t="s">
        <v>105</v>
      </c>
      <c r="AD939">
        <v>3</v>
      </c>
    </row>
    <row r="940" spans="1:30" x14ac:dyDescent="0.3">
      <c r="A940">
        <v>1365</v>
      </c>
      <c r="B940" t="s">
        <v>3912</v>
      </c>
      <c r="C940" t="s">
        <v>272</v>
      </c>
      <c r="D940" s="6" t="str">
        <f>CONCATENATE(employee_data35[[#This Row],[FirstName]], "-",employee_data35[[#This Row],[LastName]] )</f>
        <v>Cali-Nolan</v>
      </c>
      <c r="E940" s="1">
        <v>43670</v>
      </c>
      <c r="F940" s="1"/>
      <c r="G940" s="7" t="str">
        <f>IF(ISBLANK(employee_data35[[#This Row],[ExitDate]]),"Yes","")</f>
        <v>Yes</v>
      </c>
      <c r="H940" t="s">
        <v>3743</v>
      </c>
      <c r="I940" t="s">
        <v>3913</v>
      </c>
      <c r="J940" t="s">
        <v>3914</v>
      </c>
      <c r="K940" t="s">
        <v>80</v>
      </c>
      <c r="L940" s="6" t="str">
        <f>IF(ISBLANK(employee_data35[[#This Row],[ExitDate]]),"1","0")</f>
        <v>1</v>
      </c>
      <c r="M940" t="str">
        <f>IF(ISBLANK(employee_data35[[#This Row],[ExitDate]]),"Active","Tidak Active")</f>
        <v>Active</v>
      </c>
      <c r="N940" t="s">
        <v>33</v>
      </c>
      <c r="O940" t="s">
        <v>34</v>
      </c>
      <c r="P940" t="s">
        <v>52</v>
      </c>
      <c r="Q940" t="s">
        <v>36</v>
      </c>
      <c r="R940" t="s">
        <v>37</v>
      </c>
      <c r="S940" t="s">
        <v>2623</v>
      </c>
      <c r="T940" t="s">
        <v>90</v>
      </c>
      <c r="U940" s="1">
        <v>30145</v>
      </c>
      <c r="V940" s="7" t="str">
        <f>CONCATENATE(employee_data35[[#This Row],[First-LastName]]&amp;" "&amp;employee_data35[[#This Row],[DOB]])</f>
        <v>Cali-Nolan 30145</v>
      </c>
      <c r="W940" t="s">
        <v>40</v>
      </c>
      <c r="X940" t="s">
        <v>163</v>
      </c>
      <c r="Y940" t="s">
        <v>55</v>
      </c>
      <c r="Z940">
        <v>64340</v>
      </c>
      <c r="AA940" t="s">
        <v>56</v>
      </c>
      <c r="AB940" t="s">
        <v>44</v>
      </c>
      <c r="AC940" t="s">
        <v>105</v>
      </c>
      <c r="AD940">
        <v>3</v>
      </c>
    </row>
    <row r="941" spans="1:30" x14ac:dyDescent="0.3">
      <c r="A941">
        <v>1366</v>
      </c>
      <c r="B941" t="s">
        <v>3552</v>
      </c>
      <c r="C941" t="s">
        <v>3915</v>
      </c>
      <c r="D941" s="6" t="str">
        <f>CONCATENATE(employee_data35[[#This Row],[FirstName]], "-",employee_data35[[#This Row],[LastName]] )</f>
        <v>Malik-Crane</v>
      </c>
      <c r="E941" s="1">
        <v>44680</v>
      </c>
      <c r="F941" s="1">
        <v>44906</v>
      </c>
      <c r="G941" s="7" t="str">
        <f>IF(ISBLANK(employee_data35[[#This Row],[ExitDate]]),"Yes","")</f>
        <v/>
      </c>
      <c r="H941" t="s">
        <v>1784</v>
      </c>
      <c r="I941" t="s">
        <v>3916</v>
      </c>
      <c r="J941" t="s">
        <v>3917</v>
      </c>
      <c r="K941" t="s">
        <v>168</v>
      </c>
      <c r="L941" s="6" t="str">
        <f>IF(ISBLANK(employee_data35[[#This Row],[ExitDate]]),"1","0")</f>
        <v>0</v>
      </c>
      <c r="M941" t="str">
        <f>IF(ISBLANK(employee_data35[[#This Row],[ExitDate]]),"Active","Tidak Active")</f>
        <v>Tidak Active</v>
      </c>
      <c r="N941" t="s">
        <v>33</v>
      </c>
      <c r="O941" t="s">
        <v>64</v>
      </c>
      <c r="P941" t="s">
        <v>35</v>
      </c>
      <c r="Q941" t="s">
        <v>175</v>
      </c>
      <c r="R941" t="s">
        <v>3918</v>
      </c>
      <c r="S941" t="s">
        <v>170</v>
      </c>
      <c r="T941" t="s">
        <v>81</v>
      </c>
      <c r="U941" s="1">
        <v>18278</v>
      </c>
      <c r="V941" s="7" t="str">
        <f>CONCATENATE(employee_data35[[#This Row],[First-LastName]]&amp;" "&amp;employee_data35[[#This Row],[DOB]])</f>
        <v>Malik-Crane 18278</v>
      </c>
      <c r="W941" t="s">
        <v>40</v>
      </c>
      <c r="X941" t="s">
        <v>83</v>
      </c>
      <c r="Y941" t="s">
        <v>55</v>
      </c>
      <c r="Z941">
        <v>14151</v>
      </c>
      <c r="AA941" t="s">
        <v>93</v>
      </c>
      <c r="AB941" t="s">
        <v>75</v>
      </c>
      <c r="AC941" t="s">
        <v>105</v>
      </c>
      <c r="AD941">
        <v>3</v>
      </c>
    </row>
    <row r="942" spans="1:30" x14ac:dyDescent="0.3">
      <c r="A942">
        <v>1367</v>
      </c>
      <c r="B942" t="s">
        <v>3919</v>
      </c>
      <c r="C942" t="s">
        <v>1009</v>
      </c>
      <c r="D942" s="6" t="str">
        <f>CONCATENATE(employee_data35[[#This Row],[FirstName]], "-",employee_data35[[#This Row],[LastName]] )</f>
        <v>Bryce-Higgins</v>
      </c>
      <c r="E942" s="1">
        <v>44110</v>
      </c>
      <c r="F942" s="1"/>
      <c r="G942" s="7" t="str">
        <f>IF(ISBLANK(employee_data35[[#This Row],[ExitDate]]),"Yes","")</f>
        <v>Yes</v>
      </c>
      <c r="H942" t="s">
        <v>1784</v>
      </c>
      <c r="I942" t="s">
        <v>3920</v>
      </c>
      <c r="J942" t="s">
        <v>3921</v>
      </c>
      <c r="K942" t="s">
        <v>98</v>
      </c>
      <c r="L942" s="6" t="str">
        <f>IF(ISBLANK(employee_data35[[#This Row],[ExitDate]]),"1","0")</f>
        <v>1</v>
      </c>
      <c r="M942" t="str">
        <f>IF(ISBLANK(employee_data35[[#This Row],[ExitDate]]),"Active","Tidak Active")</f>
        <v>Active</v>
      </c>
      <c r="N942" t="s">
        <v>52</v>
      </c>
      <c r="O942" t="s">
        <v>64</v>
      </c>
      <c r="P942" t="s">
        <v>35</v>
      </c>
      <c r="Q942" t="s">
        <v>36</v>
      </c>
      <c r="R942" t="s">
        <v>37</v>
      </c>
      <c r="S942" t="s">
        <v>170</v>
      </c>
      <c r="T942" t="s">
        <v>119</v>
      </c>
      <c r="U942" s="1">
        <v>33097</v>
      </c>
      <c r="V942" s="7" t="str">
        <f>CONCATENATE(employee_data35[[#This Row],[First-LastName]]&amp;" "&amp;employee_data35[[#This Row],[DOB]])</f>
        <v>Bryce-Higgins 33097</v>
      </c>
      <c r="W942" t="s">
        <v>40</v>
      </c>
      <c r="X942" t="s">
        <v>178</v>
      </c>
      <c r="Y942" t="s">
        <v>42</v>
      </c>
      <c r="Z942">
        <v>61754</v>
      </c>
      <c r="AA942" t="s">
        <v>43</v>
      </c>
      <c r="AB942" t="s">
        <v>104</v>
      </c>
      <c r="AC942" t="s">
        <v>105</v>
      </c>
      <c r="AD942">
        <v>3</v>
      </c>
    </row>
    <row r="943" spans="1:30" x14ac:dyDescent="0.3">
      <c r="A943">
        <v>1368</v>
      </c>
      <c r="B943" t="s">
        <v>764</v>
      </c>
      <c r="C943" t="s">
        <v>2839</v>
      </c>
      <c r="D943" s="6" t="str">
        <f>CONCATENATE(employee_data35[[#This Row],[FirstName]], "-",employee_data35[[#This Row],[LastName]] )</f>
        <v>Beatrice-Bean</v>
      </c>
      <c r="E943" s="1">
        <v>43925</v>
      </c>
      <c r="F943" s="1"/>
      <c r="G943" s="7" t="str">
        <f>IF(ISBLANK(employee_data35[[#This Row],[ExitDate]]),"Yes","")</f>
        <v>Yes</v>
      </c>
      <c r="H943" t="s">
        <v>2411</v>
      </c>
      <c r="I943" t="s">
        <v>3922</v>
      </c>
      <c r="J943" t="s">
        <v>3923</v>
      </c>
      <c r="K943" t="s">
        <v>168</v>
      </c>
      <c r="L943" s="6" t="str">
        <f>IF(ISBLANK(employee_data35[[#This Row],[ExitDate]]),"1","0")</f>
        <v>1</v>
      </c>
      <c r="M943" t="str">
        <f>IF(ISBLANK(employee_data35[[#This Row],[ExitDate]]),"Active","Tidak Active")</f>
        <v>Active</v>
      </c>
      <c r="N943" t="s">
        <v>52</v>
      </c>
      <c r="O943" t="s">
        <v>34</v>
      </c>
      <c r="P943" t="s">
        <v>35</v>
      </c>
      <c r="Q943" t="s">
        <v>36</v>
      </c>
      <c r="R943" t="s">
        <v>37</v>
      </c>
      <c r="S943" t="s">
        <v>2623</v>
      </c>
      <c r="T943" t="s">
        <v>66</v>
      </c>
      <c r="U943" s="1">
        <v>34207</v>
      </c>
      <c r="V943" s="7" t="str">
        <f>CONCATENATE(employee_data35[[#This Row],[First-LastName]]&amp;" "&amp;employee_data35[[#This Row],[DOB]])</f>
        <v>Beatrice-Bean 34207</v>
      </c>
      <c r="W943" t="s">
        <v>40</v>
      </c>
      <c r="X943" t="s">
        <v>3265</v>
      </c>
      <c r="Y943" t="s">
        <v>42</v>
      </c>
      <c r="Z943">
        <v>24157</v>
      </c>
      <c r="AA943" t="s">
        <v>43</v>
      </c>
      <c r="AB943" t="s">
        <v>44</v>
      </c>
      <c r="AC943" t="s">
        <v>105</v>
      </c>
      <c r="AD943">
        <v>3</v>
      </c>
    </row>
    <row r="944" spans="1:30" x14ac:dyDescent="0.3">
      <c r="A944">
        <v>1369</v>
      </c>
      <c r="B944" t="s">
        <v>3325</v>
      </c>
      <c r="C944" t="s">
        <v>3924</v>
      </c>
      <c r="D944" s="6" t="str">
        <f>CONCATENATE(employee_data35[[#This Row],[FirstName]], "-",employee_data35[[#This Row],[LastName]] )</f>
        <v>Shea-Novak</v>
      </c>
      <c r="E944" s="1">
        <v>44281</v>
      </c>
      <c r="F944" s="1"/>
      <c r="G944" s="7" t="str">
        <f>IF(ISBLANK(employee_data35[[#This Row],[ExitDate]]),"Yes","")</f>
        <v>Yes</v>
      </c>
      <c r="H944" t="s">
        <v>3738</v>
      </c>
      <c r="I944" t="s">
        <v>3925</v>
      </c>
      <c r="J944" t="s">
        <v>3926</v>
      </c>
      <c r="K944" t="s">
        <v>31</v>
      </c>
      <c r="L944" s="6" t="str">
        <f>IF(ISBLANK(employee_data35[[#This Row],[ExitDate]]),"1","0")</f>
        <v>1</v>
      </c>
      <c r="M944" t="str">
        <f>IF(ISBLANK(employee_data35[[#This Row],[ExitDate]]),"Active","Tidak Active")</f>
        <v>Active</v>
      </c>
      <c r="N944" t="s">
        <v>33</v>
      </c>
      <c r="O944" t="s">
        <v>34</v>
      </c>
      <c r="P944" t="s">
        <v>63</v>
      </c>
      <c r="Q944" t="s">
        <v>36</v>
      </c>
      <c r="R944" t="s">
        <v>37</v>
      </c>
      <c r="S944" t="s">
        <v>65</v>
      </c>
      <c r="T944" t="s">
        <v>53</v>
      </c>
      <c r="U944" s="1">
        <v>27112</v>
      </c>
      <c r="V944" s="7" t="str">
        <f>CONCATENATE(employee_data35[[#This Row],[First-LastName]]&amp;" "&amp;employee_data35[[#This Row],[DOB]])</f>
        <v>Shea-Novak 27112</v>
      </c>
      <c r="W944" t="s">
        <v>40</v>
      </c>
      <c r="X944" t="s">
        <v>226</v>
      </c>
      <c r="Y944" t="s">
        <v>42</v>
      </c>
      <c r="Z944">
        <v>6564</v>
      </c>
      <c r="AA944" t="s">
        <v>93</v>
      </c>
      <c r="AB944" t="s">
        <v>84</v>
      </c>
      <c r="AC944" t="s">
        <v>105</v>
      </c>
      <c r="AD944">
        <v>3</v>
      </c>
    </row>
    <row r="945" spans="1:30" x14ac:dyDescent="0.3">
      <c r="A945">
        <v>1370</v>
      </c>
      <c r="B945" t="s">
        <v>3927</v>
      </c>
      <c r="C945" t="s">
        <v>578</v>
      </c>
      <c r="D945" s="6" t="str">
        <f>CONCATENATE(employee_data35[[#This Row],[FirstName]], "-",employee_data35[[#This Row],[LastName]] )</f>
        <v>Mateo-Mcdaniel</v>
      </c>
      <c r="E945" s="1">
        <v>44700</v>
      </c>
      <c r="F945" s="1"/>
      <c r="G945" s="7" t="str">
        <f>IF(ISBLANK(employee_data35[[#This Row],[ExitDate]]),"Yes","")</f>
        <v>Yes</v>
      </c>
      <c r="H945" t="s">
        <v>3738</v>
      </c>
      <c r="I945" t="s">
        <v>3928</v>
      </c>
      <c r="J945" t="s">
        <v>3929</v>
      </c>
      <c r="K945" t="s">
        <v>133</v>
      </c>
      <c r="L945" s="6" t="str">
        <f>IF(ISBLANK(employee_data35[[#This Row],[ExitDate]]),"1","0")</f>
        <v>1</v>
      </c>
      <c r="M945" t="str">
        <f>IF(ISBLANK(employee_data35[[#This Row],[ExitDate]]),"Active","Tidak Active")</f>
        <v>Active</v>
      </c>
      <c r="N945" t="s">
        <v>52</v>
      </c>
      <c r="O945" t="s">
        <v>51</v>
      </c>
      <c r="P945" t="s">
        <v>35</v>
      </c>
      <c r="Q945" t="s">
        <v>36</v>
      </c>
      <c r="R945" t="s">
        <v>37</v>
      </c>
      <c r="S945" t="s">
        <v>2623</v>
      </c>
      <c r="T945" t="s">
        <v>81</v>
      </c>
      <c r="U945" s="1">
        <v>33951</v>
      </c>
      <c r="V945" s="7" t="str">
        <f>CONCATENATE(employee_data35[[#This Row],[First-LastName]]&amp;" "&amp;employee_data35[[#This Row],[DOB]])</f>
        <v>Mateo-Mcdaniel 33951</v>
      </c>
      <c r="W945" t="s">
        <v>40</v>
      </c>
      <c r="X945" t="s">
        <v>654</v>
      </c>
      <c r="Y945" t="s">
        <v>42</v>
      </c>
      <c r="Z945">
        <v>55619</v>
      </c>
      <c r="AA945" t="s">
        <v>93</v>
      </c>
      <c r="AB945" t="s">
        <v>84</v>
      </c>
      <c r="AC945" t="s">
        <v>105</v>
      </c>
      <c r="AD945">
        <v>3</v>
      </c>
    </row>
    <row r="946" spans="1:30" x14ac:dyDescent="0.3">
      <c r="A946">
        <v>1371</v>
      </c>
      <c r="B946" t="s">
        <v>3930</v>
      </c>
      <c r="C946" t="s">
        <v>3931</v>
      </c>
      <c r="D946" s="6" t="str">
        <f>CONCATENATE(employee_data35[[#This Row],[FirstName]], "-",employee_data35[[#This Row],[LastName]] )</f>
        <v>Arianna-Carlson</v>
      </c>
      <c r="E946" s="1">
        <v>44436</v>
      </c>
      <c r="F946" s="1">
        <v>44485</v>
      </c>
      <c r="G946" s="7" t="str">
        <f>IF(ISBLANK(employee_data35[[#This Row],[ExitDate]]),"Yes","")</f>
        <v/>
      </c>
      <c r="H946" t="s">
        <v>3743</v>
      </c>
      <c r="I946" t="s">
        <v>3932</v>
      </c>
      <c r="J946" t="s">
        <v>3933</v>
      </c>
      <c r="K946" t="s">
        <v>50</v>
      </c>
      <c r="L946" s="6" t="str">
        <f>IF(ISBLANK(employee_data35[[#This Row],[ExitDate]]),"1","0")</f>
        <v>0</v>
      </c>
      <c r="M946" t="str">
        <f>IF(ISBLANK(employee_data35[[#This Row],[ExitDate]]),"Active","Tidak Active")</f>
        <v>Tidak Active</v>
      </c>
      <c r="N946" t="s">
        <v>33</v>
      </c>
      <c r="O946" t="s">
        <v>51</v>
      </c>
      <c r="P946" t="s">
        <v>52</v>
      </c>
      <c r="Q946" t="s">
        <v>99</v>
      </c>
      <c r="R946" t="s">
        <v>3934</v>
      </c>
      <c r="S946" t="s">
        <v>2623</v>
      </c>
      <c r="T946" t="s">
        <v>90</v>
      </c>
      <c r="U946" s="1">
        <v>20947</v>
      </c>
      <c r="V946" s="7" t="str">
        <f>CONCATENATE(employee_data35[[#This Row],[First-LastName]]&amp;" "&amp;employee_data35[[#This Row],[DOB]])</f>
        <v>Arianna-Carlson 20947</v>
      </c>
      <c r="W946" t="s">
        <v>40</v>
      </c>
      <c r="X946" t="s">
        <v>103</v>
      </c>
      <c r="Y946" t="s">
        <v>42</v>
      </c>
      <c r="Z946">
        <v>26844</v>
      </c>
      <c r="AA946" t="s">
        <v>93</v>
      </c>
      <c r="AB946" t="s">
        <v>84</v>
      </c>
      <c r="AC946" t="s">
        <v>105</v>
      </c>
      <c r="AD946">
        <v>3</v>
      </c>
    </row>
    <row r="947" spans="1:30" x14ac:dyDescent="0.3">
      <c r="A947">
        <v>1372</v>
      </c>
      <c r="B947" t="s">
        <v>937</v>
      </c>
      <c r="C947" t="s">
        <v>913</v>
      </c>
      <c r="D947" s="6" t="str">
        <f>CONCATENATE(employee_data35[[#This Row],[FirstName]], "-",employee_data35[[#This Row],[LastName]] )</f>
        <v>Frankie-Davenport</v>
      </c>
      <c r="E947" s="1">
        <v>44889</v>
      </c>
      <c r="F947" s="1"/>
      <c r="G947" s="7" t="str">
        <f>IF(ISBLANK(employee_data35[[#This Row],[ExitDate]]),"Yes","")</f>
        <v>Yes</v>
      </c>
      <c r="H947" t="s">
        <v>3743</v>
      </c>
      <c r="I947" t="s">
        <v>3935</v>
      </c>
      <c r="J947" t="s">
        <v>3936</v>
      </c>
      <c r="K947" t="s">
        <v>139</v>
      </c>
      <c r="L947" s="6" t="str">
        <f>IF(ISBLANK(employee_data35[[#This Row],[ExitDate]]),"1","0")</f>
        <v>1</v>
      </c>
      <c r="M947" t="str">
        <f>IF(ISBLANK(employee_data35[[#This Row],[ExitDate]]),"Active","Tidak Active")</f>
        <v>Active</v>
      </c>
      <c r="N947" t="s">
        <v>33</v>
      </c>
      <c r="O947" t="s">
        <v>51</v>
      </c>
      <c r="P947" t="s">
        <v>63</v>
      </c>
      <c r="Q947" t="s">
        <v>36</v>
      </c>
      <c r="R947" t="s">
        <v>37</v>
      </c>
      <c r="S947" t="s">
        <v>2623</v>
      </c>
      <c r="T947" t="s">
        <v>53</v>
      </c>
      <c r="U947" s="1">
        <v>33469</v>
      </c>
      <c r="V947" s="7" t="str">
        <f>CONCATENATE(employee_data35[[#This Row],[First-LastName]]&amp;" "&amp;employee_data35[[#This Row],[DOB]])</f>
        <v>Frankie-Davenport 33469</v>
      </c>
      <c r="W947" t="s">
        <v>40</v>
      </c>
      <c r="X947" t="s">
        <v>226</v>
      </c>
      <c r="Y947" t="s">
        <v>55</v>
      </c>
      <c r="Z947">
        <v>34610</v>
      </c>
      <c r="AA947" t="s">
        <v>43</v>
      </c>
      <c r="AB947" t="s">
        <v>75</v>
      </c>
      <c r="AC947" t="s">
        <v>105</v>
      </c>
      <c r="AD947">
        <v>3</v>
      </c>
    </row>
    <row r="948" spans="1:30" x14ac:dyDescent="0.3">
      <c r="A948">
        <v>1373</v>
      </c>
      <c r="B948" t="s">
        <v>1615</v>
      </c>
      <c r="C948" t="s">
        <v>3937</v>
      </c>
      <c r="D948" s="6" t="str">
        <f>CONCATENATE(employee_data35[[#This Row],[FirstName]], "-",employee_data35[[#This Row],[LastName]] )</f>
        <v>Morgan-Hammond</v>
      </c>
      <c r="E948" s="1">
        <v>44573</v>
      </c>
      <c r="F948" s="1">
        <v>44876</v>
      </c>
      <c r="G948" s="7" t="str">
        <f>IF(ISBLANK(employee_data35[[#This Row],[ExitDate]]),"Yes","")</f>
        <v/>
      </c>
      <c r="H948" t="s">
        <v>3743</v>
      </c>
      <c r="I948" t="s">
        <v>3938</v>
      </c>
      <c r="J948" t="s">
        <v>3939</v>
      </c>
      <c r="K948" t="s">
        <v>80</v>
      </c>
      <c r="L948" s="6" t="str">
        <f>IF(ISBLANK(employee_data35[[#This Row],[ExitDate]]),"1","0")</f>
        <v>0</v>
      </c>
      <c r="M948" t="str">
        <f>IF(ISBLANK(employee_data35[[#This Row],[ExitDate]]),"Active","Tidak Active")</f>
        <v>Tidak Active</v>
      </c>
      <c r="N948" t="s">
        <v>33</v>
      </c>
      <c r="O948" t="s">
        <v>51</v>
      </c>
      <c r="P948" t="s">
        <v>52</v>
      </c>
      <c r="Q948" t="s">
        <v>126</v>
      </c>
      <c r="R948" t="s">
        <v>3940</v>
      </c>
      <c r="S948" t="s">
        <v>2623</v>
      </c>
      <c r="T948" t="s">
        <v>90</v>
      </c>
      <c r="U948" s="1">
        <v>31522</v>
      </c>
      <c r="V948" s="7" t="str">
        <f>CONCATENATE(employee_data35[[#This Row],[First-LastName]]&amp;" "&amp;employee_data35[[#This Row],[DOB]])</f>
        <v>Morgan-Hammond 31522</v>
      </c>
      <c r="W948" t="s">
        <v>40</v>
      </c>
      <c r="X948" t="s">
        <v>83</v>
      </c>
      <c r="Y948" t="s">
        <v>55</v>
      </c>
      <c r="Z948">
        <v>20630</v>
      </c>
      <c r="AA948" t="s">
        <v>74</v>
      </c>
      <c r="AB948" t="s">
        <v>104</v>
      </c>
      <c r="AC948" t="s">
        <v>105</v>
      </c>
      <c r="AD948">
        <v>3</v>
      </c>
    </row>
    <row r="949" spans="1:30" x14ac:dyDescent="0.3">
      <c r="A949">
        <v>1374</v>
      </c>
      <c r="B949" t="s">
        <v>2585</v>
      </c>
      <c r="C949" t="s">
        <v>846</v>
      </c>
      <c r="D949" s="6" t="str">
        <f>CONCATENATE(employee_data35[[#This Row],[FirstName]], "-",employee_data35[[#This Row],[LastName]] )</f>
        <v>Judith-Mccullough</v>
      </c>
      <c r="E949" s="1">
        <v>43653</v>
      </c>
      <c r="F949" s="1"/>
      <c r="G949" s="7" t="str">
        <f>IF(ISBLANK(employee_data35[[#This Row],[ExitDate]]),"Yes","")</f>
        <v>Yes</v>
      </c>
      <c r="H949" t="s">
        <v>1784</v>
      </c>
      <c r="I949" t="s">
        <v>3941</v>
      </c>
      <c r="J949" t="s">
        <v>3942</v>
      </c>
      <c r="K949" t="s">
        <v>168</v>
      </c>
      <c r="L949" s="6" t="str">
        <f>IF(ISBLANK(employee_data35[[#This Row],[ExitDate]]),"1","0")</f>
        <v>1</v>
      </c>
      <c r="M949" t="str">
        <f>IF(ISBLANK(employee_data35[[#This Row],[ExitDate]]),"Active","Tidak Active")</f>
        <v>Active</v>
      </c>
      <c r="N949" t="s">
        <v>52</v>
      </c>
      <c r="O949" t="s">
        <v>64</v>
      </c>
      <c r="P949" t="s">
        <v>35</v>
      </c>
      <c r="Q949" t="s">
        <v>36</v>
      </c>
      <c r="R949" t="s">
        <v>37</v>
      </c>
      <c r="S949" t="s">
        <v>170</v>
      </c>
      <c r="T949" t="s">
        <v>53</v>
      </c>
      <c r="U949" s="1">
        <v>15596</v>
      </c>
      <c r="V949" s="7" t="str">
        <f>CONCATENATE(employee_data35[[#This Row],[First-LastName]]&amp;" "&amp;employee_data35[[#This Row],[DOB]])</f>
        <v>Judith-Mccullough 15596</v>
      </c>
      <c r="W949" t="s">
        <v>40</v>
      </c>
      <c r="X949" t="s">
        <v>226</v>
      </c>
      <c r="Y949" t="s">
        <v>42</v>
      </c>
      <c r="Z949">
        <v>78109</v>
      </c>
      <c r="AA949" t="s">
        <v>43</v>
      </c>
      <c r="AB949" t="s">
        <v>84</v>
      </c>
      <c r="AC949" t="s">
        <v>105</v>
      </c>
      <c r="AD949">
        <v>3</v>
      </c>
    </row>
    <row r="950" spans="1:30" x14ac:dyDescent="0.3">
      <c r="A950">
        <v>1375</v>
      </c>
      <c r="B950" t="s">
        <v>3943</v>
      </c>
      <c r="C950" t="s">
        <v>525</v>
      </c>
      <c r="D950" s="6" t="str">
        <f>CONCATENATE(employee_data35[[#This Row],[FirstName]], "-",employee_data35[[#This Row],[LastName]] )</f>
        <v>Luca-Francis</v>
      </c>
      <c r="E950" s="1">
        <v>44391</v>
      </c>
      <c r="F950" s="1"/>
      <c r="G950" s="7" t="str">
        <f>IF(ISBLANK(employee_data35[[#This Row],[ExitDate]]),"Yes","")</f>
        <v>Yes</v>
      </c>
      <c r="H950" t="s">
        <v>2411</v>
      </c>
      <c r="I950" t="s">
        <v>3944</v>
      </c>
      <c r="J950" t="s">
        <v>3945</v>
      </c>
      <c r="K950" t="s">
        <v>168</v>
      </c>
      <c r="L950" s="6" t="str">
        <f>IF(ISBLANK(employee_data35[[#This Row],[ExitDate]]),"1","0")</f>
        <v>1</v>
      </c>
      <c r="M950" t="str">
        <f>IF(ISBLANK(employee_data35[[#This Row],[ExitDate]]),"Active","Tidak Active")</f>
        <v>Active</v>
      </c>
      <c r="N950" t="s">
        <v>33</v>
      </c>
      <c r="O950" t="s">
        <v>64</v>
      </c>
      <c r="P950" t="s">
        <v>63</v>
      </c>
      <c r="Q950" t="s">
        <v>36</v>
      </c>
      <c r="R950" t="s">
        <v>37</v>
      </c>
      <c r="S950" t="s">
        <v>2623</v>
      </c>
      <c r="T950" t="s">
        <v>1012</v>
      </c>
      <c r="U950" s="1">
        <v>36348</v>
      </c>
      <c r="V950" s="7" t="str">
        <f>CONCATENATE(employee_data35[[#This Row],[First-LastName]]&amp;" "&amp;employee_data35[[#This Row],[DOB]])</f>
        <v>Luca-Francis 36348</v>
      </c>
      <c r="W950" t="s">
        <v>40</v>
      </c>
      <c r="X950" t="s">
        <v>1506</v>
      </c>
      <c r="Y950" t="s">
        <v>42</v>
      </c>
      <c r="Z950">
        <v>1498</v>
      </c>
      <c r="AA950" t="s">
        <v>128</v>
      </c>
      <c r="AB950" t="s">
        <v>104</v>
      </c>
      <c r="AC950" t="s">
        <v>105</v>
      </c>
      <c r="AD950">
        <v>3</v>
      </c>
    </row>
    <row r="951" spans="1:30" x14ac:dyDescent="0.3">
      <c r="A951">
        <v>1376</v>
      </c>
      <c r="B951" t="s">
        <v>3946</v>
      </c>
      <c r="C951" t="s">
        <v>1270</v>
      </c>
      <c r="D951" s="6" t="str">
        <f>CONCATENATE(employee_data35[[#This Row],[FirstName]], "-",employee_data35[[#This Row],[LastName]] )</f>
        <v>Mallory-Figueroa</v>
      </c>
      <c r="E951" s="1">
        <v>43802</v>
      </c>
      <c r="F951" s="1">
        <v>44602</v>
      </c>
      <c r="G951" s="7" t="str">
        <f>IF(ISBLANK(employee_data35[[#This Row],[ExitDate]]),"Yes","")</f>
        <v/>
      </c>
      <c r="H951" t="s">
        <v>3738</v>
      </c>
      <c r="I951" t="s">
        <v>3947</v>
      </c>
      <c r="J951" t="s">
        <v>3948</v>
      </c>
      <c r="K951" t="s">
        <v>31</v>
      </c>
      <c r="L951" s="6" t="str">
        <f>IF(ISBLANK(employee_data35[[#This Row],[ExitDate]]),"1","0")</f>
        <v>0</v>
      </c>
      <c r="M951" t="str">
        <f>IF(ISBLANK(employee_data35[[#This Row],[ExitDate]]),"Active","Tidak Active")</f>
        <v>Tidak Active</v>
      </c>
      <c r="N951" t="s">
        <v>63</v>
      </c>
      <c r="O951" t="s">
        <v>64</v>
      </c>
      <c r="P951" t="s">
        <v>35</v>
      </c>
      <c r="Q951" t="s">
        <v>140</v>
      </c>
      <c r="R951" t="s">
        <v>3949</v>
      </c>
      <c r="S951" t="s">
        <v>65</v>
      </c>
      <c r="T951" t="s">
        <v>90</v>
      </c>
      <c r="U951" s="1">
        <v>21527</v>
      </c>
      <c r="V951" s="7" t="str">
        <f>CONCATENATE(employee_data35[[#This Row],[First-LastName]]&amp;" "&amp;employee_data35[[#This Row],[DOB]])</f>
        <v>Mallory-Figueroa 21527</v>
      </c>
      <c r="W951" t="s">
        <v>40</v>
      </c>
      <c r="X951" t="s">
        <v>6</v>
      </c>
      <c r="Y951" t="s">
        <v>42</v>
      </c>
      <c r="Z951">
        <v>30890</v>
      </c>
      <c r="AA951" t="s">
        <v>74</v>
      </c>
      <c r="AB951" t="s">
        <v>75</v>
      </c>
      <c r="AC951" t="s">
        <v>105</v>
      </c>
      <c r="AD951">
        <v>3</v>
      </c>
    </row>
    <row r="952" spans="1:30" x14ac:dyDescent="0.3">
      <c r="A952">
        <v>1377</v>
      </c>
      <c r="B952" t="s">
        <v>3637</v>
      </c>
      <c r="C952" t="s">
        <v>3950</v>
      </c>
      <c r="D952" s="6" t="str">
        <f>CONCATENATE(employee_data35[[#This Row],[FirstName]], "-",employee_data35[[#This Row],[LastName]] )</f>
        <v>Larissa-Douglas</v>
      </c>
      <c r="E952" s="1">
        <v>44258</v>
      </c>
      <c r="F952" s="1">
        <v>44387</v>
      </c>
      <c r="G952" s="7" t="str">
        <f>IF(ISBLANK(employee_data35[[#This Row],[ExitDate]]),"Yes","")</f>
        <v/>
      </c>
      <c r="H952" t="s">
        <v>3738</v>
      </c>
      <c r="I952" t="s">
        <v>3951</v>
      </c>
      <c r="J952" t="s">
        <v>3952</v>
      </c>
      <c r="K952" t="s">
        <v>133</v>
      </c>
      <c r="L952" s="6" t="str">
        <f>IF(ISBLANK(employee_data35[[#This Row],[ExitDate]]),"1","0")</f>
        <v>0</v>
      </c>
      <c r="M952" t="str">
        <f>IF(ISBLANK(employee_data35[[#This Row],[ExitDate]]),"Active","Tidak Active")</f>
        <v>Tidak Active</v>
      </c>
      <c r="N952" t="s">
        <v>52</v>
      </c>
      <c r="O952" t="s">
        <v>51</v>
      </c>
      <c r="P952" t="s">
        <v>63</v>
      </c>
      <c r="Q952" t="s">
        <v>126</v>
      </c>
      <c r="R952" t="s">
        <v>3953</v>
      </c>
      <c r="S952" t="s">
        <v>2623</v>
      </c>
      <c r="T952" t="s">
        <v>81</v>
      </c>
      <c r="U952" s="1">
        <v>24976</v>
      </c>
      <c r="V952" s="7" t="str">
        <f>CONCATENATE(employee_data35[[#This Row],[First-LastName]]&amp;" "&amp;employee_data35[[#This Row],[DOB]])</f>
        <v>Larissa-Douglas 24976</v>
      </c>
      <c r="W952" t="s">
        <v>40</v>
      </c>
      <c r="X952" t="s">
        <v>103</v>
      </c>
      <c r="Y952" t="s">
        <v>42</v>
      </c>
      <c r="Z952">
        <v>67773</v>
      </c>
      <c r="AA952" t="s">
        <v>43</v>
      </c>
      <c r="AB952" t="s">
        <v>104</v>
      </c>
      <c r="AC952" t="s">
        <v>105</v>
      </c>
      <c r="AD952">
        <v>3</v>
      </c>
    </row>
    <row r="953" spans="1:30" x14ac:dyDescent="0.3">
      <c r="A953">
        <v>1378</v>
      </c>
      <c r="B953" t="s">
        <v>3954</v>
      </c>
      <c r="C953" t="s">
        <v>3076</v>
      </c>
      <c r="D953" s="6" t="str">
        <f>CONCATENATE(employee_data35[[#This Row],[FirstName]], "-",employee_data35[[#This Row],[LastName]] )</f>
        <v>Konnor-Rivas</v>
      </c>
      <c r="E953" s="1">
        <v>44725</v>
      </c>
      <c r="F953" s="1"/>
      <c r="G953" s="7" t="str">
        <f>IF(ISBLANK(employee_data35[[#This Row],[ExitDate]]),"Yes","")</f>
        <v>Yes</v>
      </c>
      <c r="H953" t="s">
        <v>3743</v>
      </c>
      <c r="I953" t="s">
        <v>3955</v>
      </c>
      <c r="J953" t="s">
        <v>3956</v>
      </c>
      <c r="K953" t="s">
        <v>50</v>
      </c>
      <c r="L953" s="6" t="str">
        <f>IF(ISBLANK(employee_data35[[#This Row],[ExitDate]]),"1","0")</f>
        <v>1</v>
      </c>
      <c r="M953" t="str">
        <f>IF(ISBLANK(employee_data35[[#This Row],[ExitDate]]),"Active","Tidak Active")</f>
        <v>Active</v>
      </c>
      <c r="N953" t="s">
        <v>63</v>
      </c>
      <c r="O953" t="s">
        <v>34</v>
      </c>
      <c r="P953" t="s">
        <v>52</v>
      </c>
      <c r="Q953" t="s">
        <v>36</v>
      </c>
      <c r="R953" t="s">
        <v>37</v>
      </c>
      <c r="S953" t="s">
        <v>2623</v>
      </c>
      <c r="T953" t="s">
        <v>231</v>
      </c>
      <c r="U953" s="1">
        <v>27459</v>
      </c>
      <c r="V953" s="7" t="str">
        <f>CONCATENATE(employee_data35[[#This Row],[First-LastName]]&amp;" "&amp;employee_data35[[#This Row],[DOB]])</f>
        <v>Konnor-Rivas 27459</v>
      </c>
      <c r="W953" t="s">
        <v>40</v>
      </c>
      <c r="X953" t="s">
        <v>113</v>
      </c>
      <c r="Y953" t="s">
        <v>42</v>
      </c>
      <c r="Z953">
        <v>12640</v>
      </c>
      <c r="AA953" t="s">
        <v>43</v>
      </c>
      <c r="AB953" t="s">
        <v>84</v>
      </c>
      <c r="AC953" t="s">
        <v>740</v>
      </c>
      <c r="AD953">
        <v>3</v>
      </c>
    </row>
    <row r="954" spans="1:30" x14ac:dyDescent="0.3">
      <c r="A954">
        <v>1379</v>
      </c>
      <c r="B954" t="s">
        <v>3957</v>
      </c>
      <c r="C954" t="s">
        <v>258</v>
      </c>
      <c r="D954" s="6" t="str">
        <f>CONCATENATE(employee_data35[[#This Row],[FirstName]], "-",employee_data35[[#This Row],[LastName]] )</f>
        <v>Fernanda-Yu</v>
      </c>
      <c r="E954" s="1">
        <v>44949</v>
      </c>
      <c r="F954" s="1"/>
      <c r="G954" s="7" t="str">
        <f>IF(ISBLANK(employee_data35[[#This Row],[ExitDate]]),"Yes","")</f>
        <v>Yes</v>
      </c>
      <c r="H954" t="s">
        <v>3743</v>
      </c>
      <c r="I954" t="s">
        <v>3958</v>
      </c>
      <c r="J954" t="s">
        <v>3959</v>
      </c>
      <c r="K954" t="s">
        <v>139</v>
      </c>
      <c r="L954" s="6" t="str">
        <f>IF(ISBLANK(employee_data35[[#This Row],[ExitDate]]),"1","0")</f>
        <v>1</v>
      </c>
      <c r="M954" t="str">
        <f>IF(ISBLANK(employee_data35[[#This Row],[ExitDate]]),"Active","Tidak Active")</f>
        <v>Active</v>
      </c>
      <c r="N954" t="s">
        <v>52</v>
      </c>
      <c r="O954" t="s">
        <v>51</v>
      </c>
      <c r="P954" t="s">
        <v>35</v>
      </c>
      <c r="Q954" t="s">
        <v>36</v>
      </c>
      <c r="R954" t="s">
        <v>37</v>
      </c>
      <c r="S954" t="s">
        <v>2623</v>
      </c>
      <c r="T954" t="s">
        <v>66</v>
      </c>
      <c r="U954" s="1">
        <v>30976</v>
      </c>
      <c r="V954" s="7" t="str">
        <f>CONCATENATE(employee_data35[[#This Row],[First-LastName]]&amp;" "&amp;employee_data35[[#This Row],[DOB]])</f>
        <v>Fernanda-Yu 30976</v>
      </c>
      <c r="W954" t="s">
        <v>40</v>
      </c>
      <c r="X954" t="s">
        <v>6</v>
      </c>
      <c r="Y954" t="s">
        <v>55</v>
      </c>
      <c r="Z954">
        <v>64384</v>
      </c>
      <c r="AA954" t="s">
        <v>43</v>
      </c>
      <c r="AB954" t="s">
        <v>44</v>
      </c>
      <c r="AC954" t="s">
        <v>105</v>
      </c>
      <c r="AD954">
        <v>3</v>
      </c>
    </row>
    <row r="955" spans="1:30" x14ac:dyDescent="0.3">
      <c r="A955">
        <v>1380</v>
      </c>
      <c r="B955" t="s">
        <v>1863</v>
      </c>
      <c r="C955" t="s">
        <v>3960</v>
      </c>
      <c r="D955" s="6" t="str">
        <f>CONCATENATE(employee_data35[[#This Row],[FirstName]], "-",employee_data35[[#This Row],[LastName]] )</f>
        <v>Solomon-Paul</v>
      </c>
      <c r="E955" s="1">
        <v>44080</v>
      </c>
      <c r="F955" s="1"/>
      <c r="G955" s="7" t="str">
        <f>IF(ISBLANK(employee_data35[[#This Row],[ExitDate]]),"Yes","")</f>
        <v>Yes</v>
      </c>
      <c r="H955" t="s">
        <v>3743</v>
      </c>
      <c r="I955" t="s">
        <v>3961</v>
      </c>
      <c r="J955" t="s">
        <v>3962</v>
      </c>
      <c r="K955" t="s">
        <v>80</v>
      </c>
      <c r="L955" s="6" t="str">
        <f>IF(ISBLANK(employee_data35[[#This Row],[ExitDate]]),"1","0")</f>
        <v>1</v>
      </c>
      <c r="M955" t="str">
        <f>IF(ISBLANK(employee_data35[[#This Row],[ExitDate]]),"Active","Tidak Active")</f>
        <v>Active</v>
      </c>
      <c r="N955" t="s">
        <v>52</v>
      </c>
      <c r="O955" t="s">
        <v>51</v>
      </c>
      <c r="P955" t="s">
        <v>35</v>
      </c>
      <c r="Q955" t="s">
        <v>36</v>
      </c>
      <c r="R955" t="s">
        <v>37</v>
      </c>
      <c r="S955" t="s">
        <v>2623</v>
      </c>
      <c r="T955" t="s">
        <v>90</v>
      </c>
      <c r="U955" s="1">
        <v>19483</v>
      </c>
      <c r="V955" s="7" t="str">
        <f>CONCATENATE(employee_data35[[#This Row],[First-LastName]]&amp;" "&amp;employee_data35[[#This Row],[DOB]])</f>
        <v>Solomon-Paul 19483</v>
      </c>
      <c r="W955" t="s">
        <v>40</v>
      </c>
      <c r="X955" t="s">
        <v>83</v>
      </c>
      <c r="Y955" t="s">
        <v>55</v>
      </c>
      <c r="Z955">
        <v>3676</v>
      </c>
      <c r="AA955" t="s">
        <v>56</v>
      </c>
      <c r="AB955" t="s">
        <v>75</v>
      </c>
      <c r="AC955" t="s">
        <v>105</v>
      </c>
      <c r="AD955">
        <v>3</v>
      </c>
    </row>
    <row r="956" spans="1:30" x14ac:dyDescent="0.3">
      <c r="A956">
        <v>1381</v>
      </c>
      <c r="B956" t="s">
        <v>3963</v>
      </c>
      <c r="C956" t="s">
        <v>3496</v>
      </c>
      <c r="D956" s="6" t="str">
        <f>CONCATENATE(employee_data35[[#This Row],[FirstName]], "-",employee_data35[[#This Row],[LastName]] )</f>
        <v>Emiliano-Young</v>
      </c>
      <c r="E956" s="1">
        <v>44851</v>
      </c>
      <c r="F956" s="1"/>
      <c r="G956" s="7" t="str">
        <f>IF(ISBLANK(employee_data35[[#This Row],[ExitDate]]),"Yes","")</f>
        <v>Yes</v>
      </c>
      <c r="H956" t="s">
        <v>1784</v>
      </c>
      <c r="I956" t="s">
        <v>3964</v>
      </c>
      <c r="J956" t="s">
        <v>3965</v>
      </c>
      <c r="K956" t="s">
        <v>168</v>
      </c>
      <c r="L956" s="6" t="str">
        <f>IF(ISBLANK(employee_data35[[#This Row],[ExitDate]]),"1","0")</f>
        <v>1</v>
      </c>
      <c r="M956" t="str">
        <f>IF(ISBLANK(employee_data35[[#This Row],[ExitDate]]),"Active","Tidak Active")</f>
        <v>Active</v>
      </c>
      <c r="N956" t="s">
        <v>63</v>
      </c>
      <c r="O956" t="s">
        <v>51</v>
      </c>
      <c r="P956" t="s">
        <v>35</v>
      </c>
      <c r="Q956" t="s">
        <v>36</v>
      </c>
      <c r="R956" t="s">
        <v>37</v>
      </c>
      <c r="S956" t="s">
        <v>170</v>
      </c>
      <c r="T956" t="s">
        <v>53</v>
      </c>
      <c r="U956" s="1">
        <v>36831</v>
      </c>
      <c r="V956" s="7" t="str">
        <f>CONCATENATE(employee_data35[[#This Row],[First-LastName]]&amp;" "&amp;employee_data35[[#This Row],[DOB]])</f>
        <v>Emiliano-Young 36831</v>
      </c>
      <c r="W956" t="s">
        <v>40</v>
      </c>
      <c r="X956" t="s">
        <v>226</v>
      </c>
      <c r="Y956" t="s">
        <v>42</v>
      </c>
      <c r="Z956">
        <v>71974</v>
      </c>
      <c r="AA956" t="s">
        <v>74</v>
      </c>
      <c r="AB956" t="s">
        <v>75</v>
      </c>
      <c r="AC956" t="s">
        <v>740</v>
      </c>
      <c r="AD956">
        <v>3</v>
      </c>
    </row>
    <row r="957" spans="1:30" x14ac:dyDescent="0.3">
      <c r="A957">
        <v>1382</v>
      </c>
      <c r="B957" t="s">
        <v>3966</v>
      </c>
      <c r="C957" t="s">
        <v>425</v>
      </c>
      <c r="D957" s="6" t="str">
        <f>CONCATENATE(employee_data35[[#This Row],[FirstName]], "-",employee_data35[[#This Row],[LastName]] )</f>
        <v>Mason-Ellis</v>
      </c>
      <c r="E957" s="1">
        <v>43623</v>
      </c>
      <c r="F957" s="1"/>
      <c r="G957" s="7" t="str">
        <f>IF(ISBLANK(employee_data35[[#This Row],[ExitDate]]),"Yes","")</f>
        <v>Yes</v>
      </c>
      <c r="H957" t="s">
        <v>2411</v>
      </c>
      <c r="I957" t="s">
        <v>3967</v>
      </c>
      <c r="J957" t="s">
        <v>3968</v>
      </c>
      <c r="K957" t="s">
        <v>80</v>
      </c>
      <c r="L957" s="6" t="str">
        <f>IF(ISBLANK(employee_data35[[#This Row],[ExitDate]]),"1","0")</f>
        <v>1</v>
      </c>
      <c r="M957" t="str">
        <f>IF(ISBLANK(employee_data35[[#This Row],[ExitDate]]),"Active","Tidak Active")</f>
        <v>Active</v>
      </c>
      <c r="N957" t="s">
        <v>63</v>
      </c>
      <c r="O957" t="s">
        <v>64</v>
      </c>
      <c r="P957" t="s">
        <v>52</v>
      </c>
      <c r="Q957" t="s">
        <v>36</v>
      </c>
      <c r="R957" t="s">
        <v>37</v>
      </c>
      <c r="S957" t="s">
        <v>2623</v>
      </c>
      <c r="T957" t="s">
        <v>90</v>
      </c>
      <c r="U957" s="1">
        <v>24913</v>
      </c>
      <c r="V957" s="7" t="str">
        <f>CONCATENATE(employee_data35[[#This Row],[First-LastName]]&amp;" "&amp;employee_data35[[#This Row],[DOB]])</f>
        <v>Mason-Ellis 24913</v>
      </c>
      <c r="W957" t="s">
        <v>40</v>
      </c>
      <c r="X957" t="s">
        <v>6</v>
      </c>
      <c r="Y957" t="s">
        <v>42</v>
      </c>
      <c r="Z957">
        <v>27614</v>
      </c>
      <c r="AA957" t="s">
        <v>43</v>
      </c>
      <c r="AB957" t="s">
        <v>44</v>
      </c>
      <c r="AC957" t="s">
        <v>105</v>
      </c>
      <c r="AD957">
        <v>3</v>
      </c>
    </row>
    <row r="958" spans="1:30" x14ac:dyDescent="0.3">
      <c r="A958">
        <v>1383</v>
      </c>
      <c r="B958" t="s">
        <v>3969</v>
      </c>
      <c r="C958" t="s">
        <v>3970</v>
      </c>
      <c r="D958" s="6" t="str">
        <f>CONCATENATE(employee_data35[[#This Row],[FirstName]], "-",employee_data35[[#This Row],[LastName]] )</f>
        <v>Athena-Moore</v>
      </c>
      <c r="E958" s="1">
        <v>44589</v>
      </c>
      <c r="F958" s="1">
        <v>44820</v>
      </c>
      <c r="G958" s="7" t="str">
        <f>IF(ISBLANK(employee_data35[[#This Row],[ExitDate]]),"Yes","")</f>
        <v/>
      </c>
      <c r="H958" t="s">
        <v>2411</v>
      </c>
      <c r="I958" t="s">
        <v>3971</v>
      </c>
      <c r="J958" t="s">
        <v>3972</v>
      </c>
      <c r="K958" t="s">
        <v>89</v>
      </c>
      <c r="L958" s="6" t="str">
        <f>IF(ISBLANK(employee_data35[[#This Row],[ExitDate]]),"1","0")</f>
        <v>0</v>
      </c>
      <c r="M958" t="str">
        <f>IF(ISBLANK(employee_data35[[#This Row],[ExitDate]]),"Active","Tidak Active")</f>
        <v>Tidak Active</v>
      </c>
      <c r="N958" t="s">
        <v>33</v>
      </c>
      <c r="O958" t="s">
        <v>34</v>
      </c>
      <c r="P958" t="s">
        <v>52</v>
      </c>
      <c r="Q958" t="s">
        <v>126</v>
      </c>
      <c r="R958" t="s">
        <v>3973</v>
      </c>
      <c r="S958" t="s">
        <v>2623</v>
      </c>
      <c r="T958" t="s">
        <v>81</v>
      </c>
      <c r="U958" s="1">
        <v>34617</v>
      </c>
      <c r="V958" s="7" t="str">
        <f>CONCATENATE(employee_data35[[#This Row],[First-LastName]]&amp;" "&amp;employee_data35[[#This Row],[DOB]])</f>
        <v>Athena-Moore 34617</v>
      </c>
      <c r="W958" t="s">
        <v>40</v>
      </c>
      <c r="X958" t="s">
        <v>103</v>
      </c>
      <c r="Y958" t="s">
        <v>42</v>
      </c>
      <c r="Z958">
        <v>88549</v>
      </c>
      <c r="AA958" t="s">
        <v>56</v>
      </c>
      <c r="AB958" t="s">
        <v>104</v>
      </c>
      <c r="AC958" t="s">
        <v>105</v>
      </c>
      <c r="AD958">
        <v>3</v>
      </c>
    </row>
    <row r="959" spans="1:30" x14ac:dyDescent="0.3">
      <c r="A959">
        <v>1384</v>
      </c>
      <c r="B959" t="s">
        <v>2826</v>
      </c>
      <c r="C959" t="s">
        <v>2713</v>
      </c>
      <c r="D959" s="6" t="str">
        <f>CONCATENATE(employee_data35[[#This Row],[FirstName]], "-",employee_data35[[#This Row],[LastName]] )</f>
        <v>Karla-Farrell</v>
      </c>
      <c r="E959" s="1">
        <v>44013</v>
      </c>
      <c r="F959" s="1">
        <v>44260</v>
      </c>
      <c r="G959" s="7" t="str">
        <f>IF(ISBLANK(employee_data35[[#This Row],[ExitDate]]),"Yes","")</f>
        <v/>
      </c>
      <c r="H959" t="s">
        <v>3738</v>
      </c>
      <c r="I959" t="s">
        <v>3974</v>
      </c>
      <c r="J959" t="s">
        <v>3975</v>
      </c>
      <c r="K959" t="s">
        <v>31</v>
      </c>
      <c r="L959" s="6" t="str">
        <f>IF(ISBLANK(employee_data35[[#This Row],[ExitDate]]),"1","0")</f>
        <v>0</v>
      </c>
      <c r="M959" t="str">
        <f>IF(ISBLANK(employee_data35[[#This Row],[ExitDate]]),"Active","Tidak Active")</f>
        <v>Tidak Active</v>
      </c>
      <c r="N959" t="s">
        <v>52</v>
      </c>
      <c r="O959" t="s">
        <v>64</v>
      </c>
      <c r="P959" t="s">
        <v>63</v>
      </c>
      <c r="Q959" t="s">
        <v>126</v>
      </c>
      <c r="R959" t="s">
        <v>3976</v>
      </c>
      <c r="S959" t="s">
        <v>2623</v>
      </c>
      <c r="T959" t="s">
        <v>90</v>
      </c>
      <c r="U959" s="1">
        <v>20526</v>
      </c>
      <c r="V959" s="7" t="str">
        <f>CONCATENATE(employee_data35[[#This Row],[First-LastName]]&amp;" "&amp;employee_data35[[#This Row],[DOB]])</f>
        <v>Karla-Farrell 20526</v>
      </c>
      <c r="W959" t="s">
        <v>40</v>
      </c>
      <c r="X959" t="s">
        <v>352</v>
      </c>
      <c r="Y959" t="s">
        <v>42</v>
      </c>
      <c r="Z959">
        <v>14083</v>
      </c>
      <c r="AA959" t="s">
        <v>74</v>
      </c>
      <c r="AB959" t="s">
        <v>75</v>
      </c>
      <c r="AC959" t="s">
        <v>740</v>
      </c>
      <c r="AD959">
        <v>3</v>
      </c>
    </row>
    <row r="960" spans="1:30" x14ac:dyDescent="0.3">
      <c r="A960">
        <v>1385</v>
      </c>
      <c r="B960" t="s">
        <v>1170</v>
      </c>
      <c r="C960" t="s">
        <v>3172</v>
      </c>
      <c r="D960" s="6" t="str">
        <f>CONCATENATE(employee_data35[[#This Row],[FirstName]], "-",employee_data35[[#This Row],[LastName]] )</f>
        <v>Anderson-Meadows</v>
      </c>
      <c r="E960" s="1">
        <v>43981</v>
      </c>
      <c r="F960" s="1"/>
      <c r="G960" s="7" t="str">
        <f>IF(ISBLANK(employee_data35[[#This Row],[ExitDate]]),"Yes","")</f>
        <v>Yes</v>
      </c>
      <c r="H960" t="s">
        <v>3738</v>
      </c>
      <c r="I960" t="s">
        <v>3977</v>
      </c>
      <c r="J960" t="s">
        <v>3978</v>
      </c>
      <c r="K960" t="s">
        <v>133</v>
      </c>
      <c r="L960" s="6" t="str">
        <f>IF(ISBLANK(employee_data35[[#This Row],[ExitDate]]),"1","0")</f>
        <v>1</v>
      </c>
      <c r="M960" t="str">
        <f>IF(ISBLANK(employee_data35[[#This Row],[ExitDate]]),"Active","Tidak Active")</f>
        <v>Active</v>
      </c>
      <c r="N960" t="s">
        <v>63</v>
      </c>
      <c r="O960" t="s">
        <v>34</v>
      </c>
      <c r="P960" t="s">
        <v>52</v>
      </c>
      <c r="Q960" t="s">
        <v>36</v>
      </c>
      <c r="R960" t="s">
        <v>37</v>
      </c>
      <c r="S960" t="s">
        <v>2623</v>
      </c>
      <c r="T960" t="s">
        <v>90</v>
      </c>
      <c r="U960" s="1">
        <v>24236</v>
      </c>
      <c r="V960" s="7" t="str">
        <f>CONCATENATE(employee_data35[[#This Row],[First-LastName]]&amp;" "&amp;employee_data35[[#This Row],[DOB]])</f>
        <v>Anderson-Meadows 24236</v>
      </c>
      <c r="W960" t="s">
        <v>40</v>
      </c>
      <c r="X960" t="s">
        <v>83</v>
      </c>
      <c r="Y960" t="s">
        <v>42</v>
      </c>
      <c r="Z960">
        <v>37965</v>
      </c>
      <c r="AA960" t="s">
        <v>56</v>
      </c>
      <c r="AB960" t="s">
        <v>104</v>
      </c>
      <c r="AC960" t="s">
        <v>740</v>
      </c>
      <c r="AD960">
        <v>3</v>
      </c>
    </row>
    <row r="961" spans="1:30" x14ac:dyDescent="0.3">
      <c r="A961">
        <v>1386</v>
      </c>
      <c r="B961" t="s">
        <v>1369</v>
      </c>
      <c r="C961" t="s">
        <v>2463</v>
      </c>
      <c r="D961" s="6" t="str">
        <f>CONCATENATE(employee_data35[[#This Row],[FirstName]], "-",employee_data35[[#This Row],[LastName]] )</f>
        <v>Jacey-Braun</v>
      </c>
      <c r="E961" s="1">
        <v>43743</v>
      </c>
      <c r="F961" s="1">
        <v>44961</v>
      </c>
      <c r="G961" s="7" t="str">
        <f>IF(ISBLANK(employee_data35[[#This Row],[ExitDate]]),"Yes","")</f>
        <v/>
      </c>
      <c r="H961" t="s">
        <v>3743</v>
      </c>
      <c r="I961" t="s">
        <v>3979</v>
      </c>
      <c r="J961" t="s">
        <v>3980</v>
      </c>
      <c r="K961" t="s">
        <v>50</v>
      </c>
      <c r="L961" s="6" t="str">
        <f>IF(ISBLANK(employee_data35[[#This Row],[ExitDate]]),"1","0")</f>
        <v>0</v>
      </c>
      <c r="M961" t="str">
        <f>IF(ISBLANK(employee_data35[[#This Row],[ExitDate]]),"Active","Tidak Active")</f>
        <v>Tidak Active</v>
      </c>
      <c r="N961" t="s">
        <v>33</v>
      </c>
      <c r="O961" t="s">
        <v>34</v>
      </c>
      <c r="P961" t="s">
        <v>63</v>
      </c>
      <c r="Q961" t="s">
        <v>99</v>
      </c>
      <c r="R961" t="s">
        <v>3981</v>
      </c>
      <c r="S961" t="s">
        <v>2623</v>
      </c>
      <c r="T961" t="s">
        <v>81</v>
      </c>
      <c r="U961" s="1">
        <v>27991</v>
      </c>
      <c r="V961" s="7" t="str">
        <f>CONCATENATE(employee_data35[[#This Row],[First-LastName]]&amp;" "&amp;employee_data35[[#This Row],[DOB]])</f>
        <v>Jacey-Braun 27991</v>
      </c>
      <c r="W961" t="s">
        <v>40</v>
      </c>
      <c r="X961" t="s">
        <v>103</v>
      </c>
      <c r="Y961" t="s">
        <v>42</v>
      </c>
      <c r="Z961">
        <v>13405</v>
      </c>
      <c r="AA961" t="s">
        <v>43</v>
      </c>
      <c r="AB961" t="s">
        <v>84</v>
      </c>
      <c r="AC961" t="s">
        <v>105</v>
      </c>
      <c r="AD961">
        <v>3</v>
      </c>
    </row>
    <row r="962" spans="1:30" x14ac:dyDescent="0.3">
      <c r="A962">
        <v>1387</v>
      </c>
      <c r="B962" t="s">
        <v>3982</v>
      </c>
      <c r="C962" t="s">
        <v>1005</v>
      </c>
      <c r="D962" s="6" t="str">
        <f>CONCATENATE(employee_data35[[#This Row],[FirstName]], "-",employee_data35[[#This Row],[LastName]] )</f>
        <v>Nathan-Kline</v>
      </c>
      <c r="E962" s="1">
        <v>44506</v>
      </c>
      <c r="F962" s="1">
        <v>45036</v>
      </c>
      <c r="G962" s="7" t="str">
        <f>IF(ISBLANK(employee_data35[[#This Row],[ExitDate]]),"Yes","")</f>
        <v/>
      </c>
      <c r="H962" t="s">
        <v>3743</v>
      </c>
      <c r="I962" t="s">
        <v>3983</v>
      </c>
      <c r="J962" t="s">
        <v>3984</v>
      </c>
      <c r="K962" t="s">
        <v>139</v>
      </c>
      <c r="L962" s="6" t="str">
        <f>IF(ISBLANK(employee_data35[[#This Row],[ExitDate]]),"1","0")</f>
        <v>0</v>
      </c>
      <c r="M962" t="str">
        <f>IF(ISBLANK(employee_data35[[#This Row],[ExitDate]]),"Active","Tidak Active")</f>
        <v>Tidak Active</v>
      </c>
      <c r="N962" t="s">
        <v>33</v>
      </c>
      <c r="O962" t="s">
        <v>64</v>
      </c>
      <c r="P962" t="s">
        <v>63</v>
      </c>
      <c r="Q962" t="s">
        <v>175</v>
      </c>
      <c r="R962" t="s">
        <v>3985</v>
      </c>
      <c r="S962" t="s">
        <v>2623</v>
      </c>
      <c r="T962" t="s">
        <v>81</v>
      </c>
      <c r="U962" s="1">
        <v>18867</v>
      </c>
      <c r="V962" s="7" t="str">
        <f>CONCATENATE(employee_data35[[#This Row],[First-LastName]]&amp;" "&amp;employee_data35[[#This Row],[DOB]])</f>
        <v>Nathan-Kline 18867</v>
      </c>
      <c r="W962" t="s">
        <v>40</v>
      </c>
      <c r="X962" t="s">
        <v>83</v>
      </c>
      <c r="Y962" t="s">
        <v>55</v>
      </c>
      <c r="Z962">
        <v>63614</v>
      </c>
      <c r="AA962" t="s">
        <v>56</v>
      </c>
      <c r="AB962" t="s">
        <v>104</v>
      </c>
      <c r="AC962" t="s">
        <v>740</v>
      </c>
      <c r="AD962">
        <v>3</v>
      </c>
    </row>
    <row r="963" spans="1:30" x14ac:dyDescent="0.3">
      <c r="A963">
        <v>1388</v>
      </c>
      <c r="B963" t="s">
        <v>1578</v>
      </c>
      <c r="C963" t="s">
        <v>3679</v>
      </c>
      <c r="D963" s="6" t="str">
        <f>CONCATENATE(employee_data35[[#This Row],[FirstName]], "-",employee_data35[[#This Row],[LastName]] )</f>
        <v>Gabriella-Benitez</v>
      </c>
      <c r="E963" s="1">
        <v>43594</v>
      </c>
      <c r="F963" s="1">
        <v>43958</v>
      </c>
      <c r="G963" s="7" t="str">
        <f>IF(ISBLANK(employee_data35[[#This Row],[ExitDate]]),"Yes","")</f>
        <v/>
      </c>
      <c r="H963" t="s">
        <v>3743</v>
      </c>
      <c r="I963" t="s">
        <v>3986</v>
      </c>
      <c r="J963" t="s">
        <v>3987</v>
      </c>
      <c r="K963" t="s">
        <v>80</v>
      </c>
      <c r="L963" s="6" t="str">
        <f>IF(ISBLANK(employee_data35[[#This Row],[ExitDate]]),"1","0")</f>
        <v>0</v>
      </c>
      <c r="M963" t="str">
        <f>IF(ISBLANK(employee_data35[[#This Row],[ExitDate]]),"Active","Tidak Active")</f>
        <v>Tidak Active</v>
      </c>
      <c r="N963" t="s">
        <v>52</v>
      </c>
      <c r="O963" t="s">
        <v>64</v>
      </c>
      <c r="P963" t="s">
        <v>63</v>
      </c>
      <c r="Q963" t="s">
        <v>126</v>
      </c>
      <c r="R963" t="s">
        <v>3988</v>
      </c>
      <c r="S963" t="s">
        <v>2623</v>
      </c>
      <c r="T963" t="s">
        <v>90</v>
      </c>
      <c r="U963" s="1">
        <v>25925</v>
      </c>
      <c r="V963" s="7" t="str">
        <f>CONCATENATE(employee_data35[[#This Row],[First-LastName]]&amp;" "&amp;employee_data35[[#This Row],[DOB]])</f>
        <v>Gabriella-Benitez 25925</v>
      </c>
      <c r="W963" t="s">
        <v>40</v>
      </c>
      <c r="X963" t="s">
        <v>834</v>
      </c>
      <c r="Y963" t="s">
        <v>42</v>
      </c>
      <c r="Z963">
        <v>31721</v>
      </c>
      <c r="AA963" t="s">
        <v>93</v>
      </c>
      <c r="AB963" t="s">
        <v>75</v>
      </c>
      <c r="AC963" t="s">
        <v>105</v>
      </c>
      <c r="AD963">
        <v>3</v>
      </c>
    </row>
    <row r="964" spans="1:30" x14ac:dyDescent="0.3">
      <c r="A964">
        <v>1389</v>
      </c>
      <c r="B964" t="s">
        <v>3989</v>
      </c>
      <c r="C964" t="s">
        <v>378</v>
      </c>
      <c r="D964" s="6" t="str">
        <f>CONCATENATE(employee_data35[[#This Row],[FirstName]], "-",employee_data35[[#This Row],[LastName]] )</f>
        <v>Juan-Gonzalez</v>
      </c>
      <c r="E964" s="1">
        <v>43766</v>
      </c>
      <c r="F964" s="1"/>
      <c r="G964" s="7" t="str">
        <f>IF(ISBLANK(employee_data35[[#This Row],[ExitDate]]),"Yes","")</f>
        <v>Yes</v>
      </c>
      <c r="H964" t="s">
        <v>728</v>
      </c>
      <c r="I964" t="s">
        <v>3990</v>
      </c>
      <c r="J964" t="s">
        <v>3991</v>
      </c>
      <c r="K964" t="s">
        <v>118</v>
      </c>
      <c r="L964" s="6" t="str">
        <f>IF(ISBLANK(employee_data35[[#This Row],[ExitDate]]),"1","0")</f>
        <v>1</v>
      </c>
      <c r="M964" t="str">
        <f>IF(ISBLANK(employee_data35[[#This Row],[ExitDate]]),"Active","Tidak Active")</f>
        <v>Active</v>
      </c>
      <c r="N964" t="s">
        <v>52</v>
      </c>
      <c r="O964" t="s">
        <v>51</v>
      </c>
      <c r="P964" t="s">
        <v>63</v>
      </c>
      <c r="Q964" t="s">
        <v>36</v>
      </c>
      <c r="R964" t="s">
        <v>37</v>
      </c>
      <c r="S964" t="s">
        <v>38</v>
      </c>
      <c r="T964" t="s">
        <v>3213</v>
      </c>
      <c r="U964" s="1">
        <v>22961</v>
      </c>
      <c r="V964" s="7" t="str">
        <f>CONCATENATE(employee_data35[[#This Row],[First-LastName]]&amp;" "&amp;employee_data35[[#This Row],[DOB]])</f>
        <v>Juan-Gonzalez 22961</v>
      </c>
      <c r="W964" t="s">
        <v>40</v>
      </c>
      <c r="X964" t="s">
        <v>243</v>
      </c>
      <c r="Y964" t="s">
        <v>55</v>
      </c>
      <c r="Z964">
        <v>2128</v>
      </c>
      <c r="AA964" t="s">
        <v>56</v>
      </c>
      <c r="AB964" t="s">
        <v>44</v>
      </c>
      <c r="AC964" t="s">
        <v>105</v>
      </c>
      <c r="AD964">
        <v>3</v>
      </c>
    </row>
    <row r="965" spans="1:30" x14ac:dyDescent="0.3">
      <c r="A965">
        <v>1390</v>
      </c>
      <c r="B965" t="s">
        <v>3992</v>
      </c>
      <c r="C965" t="s">
        <v>378</v>
      </c>
      <c r="D965" s="6" t="str">
        <f>CONCATENATE(employee_data35[[#This Row],[FirstName]], "-",employee_data35[[#This Row],[LastName]] )</f>
        <v>Cayo-Gonzalez</v>
      </c>
      <c r="E965" s="1">
        <v>43476</v>
      </c>
      <c r="F965" s="1"/>
      <c r="G965" s="7" t="str">
        <f>IF(ISBLANK(employee_data35[[#This Row],[ExitDate]]),"Yes","")</f>
        <v>Yes</v>
      </c>
      <c r="H965" t="s">
        <v>28</v>
      </c>
      <c r="I965" t="s">
        <v>3993</v>
      </c>
      <c r="J965" t="s">
        <v>3994</v>
      </c>
      <c r="K965" t="s">
        <v>133</v>
      </c>
      <c r="L965" s="6" t="str">
        <f>IF(ISBLANK(employee_data35[[#This Row],[ExitDate]]),"1","0")</f>
        <v>1</v>
      </c>
      <c r="M965" t="str">
        <f>IF(ISBLANK(employee_data35[[#This Row],[ExitDate]]),"Active","Tidak Active")</f>
        <v>Active</v>
      </c>
      <c r="N965" t="s">
        <v>33</v>
      </c>
      <c r="O965" t="s">
        <v>34</v>
      </c>
      <c r="P965" t="s">
        <v>52</v>
      </c>
      <c r="Q965" t="s">
        <v>36</v>
      </c>
      <c r="R965" t="s">
        <v>37</v>
      </c>
      <c r="S965" t="s">
        <v>38</v>
      </c>
      <c r="T965" t="s">
        <v>81</v>
      </c>
      <c r="U965" s="1">
        <v>20444</v>
      </c>
      <c r="V965" s="7" t="str">
        <f>CONCATENATE(employee_data35[[#This Row],[First-LastName]]&amp;" "&amp;employee_data35[[#This Row],[DOB]])</f>
        <v>Cayo-Gonzalez 20444</v>
      </c>
      <c r="W965" t="s">
        <v>40</v>
      </c>
      <c r="X965" t="s">
        <v>163</v>
      </c>
      <c r="Y965" t="s">
        <v>55</v>
      </c>
      <c r="Z965">
        <v>2108</v>
      </c>
      <c r="AA965" t="s">
        <v>128</v>
      </c>
      <c r="AB965" t="s">
        <v>84</v>
      </c>
      <c r="AC965" t="s">
        <v>105</v>
      </c>
      <c r="AD965">
        <v>3</v>
      </c>
    </row>
    <row r="966" spans="1:30" x14ac:dyDescent="0.3">
      <c r="A966">
        <v>1391</v>
      </c>
      <c r="B966" t="s">
        <v>2529</v>
      </c>
      <c r="C966" t="s">
        <v>3995</v>
      </c>
      <c r="D966" s="6" t="str">
        <f>CONCATENATE(employee_data35[[#This Row],[FirstName]], "-",employee_data35[[#This Row],[LastName]] )</f>
        <v>Taylor-Sparks</v>
      </c>
      <c r="E966" s="1">
        <v>43923</v>
      </c>
      <c r="F966" s="1"/>
      <c r="G966" s="7" t="str">
        <f>IF(ISBLANK(employee_data35[[#This Row],[ExitDate]]),"Yes","")</f>
        <v>Yes</v>
      </c>
      <c r="H966" t="s">
        <v>28</v>
      </c>
      <c r="I966" t="s">
        <v>3996</v>
      </c>
      <c r="J966" t="s">
        <v>3997</v>
      </c>
      <c r="K966" t="s">
        <v>139</v>
      </c>
      <c r="L966" s="6" t="str">
        <f>IF(ISBLANK(employee_data35[[#This Row],[ExitDate]]),"1","0")</f>
        <v>1</v>
      </c>
      <c r="M966" t="str">
        <f>IF(ISBLANK(employee_data35[[#This Row],[ExitDate]]),"Active","Tidak Active")</f>
        <v>Active</v>
      </c>
      <c r="N966" t="s">
        <v>33</v>
      </c>
      <c r="O966" t="s">
        <v>51</v>
      </c>
      <c r="P966" t="s">
        <v>35</v>
      </c>
      <c r="Q966" t="s">
        <v>36</v>
      </c>
      <c r="R966" t="s">
        <v>37</v>
      </c>
      <c r="S966" t="s">
        <v>38</v>
      </c>
      <c r="T966" t="s">
        <v>594</v>
      </c>
      <c r="U966" s="1">
        <v>15298</v>
      </c>
      <c r="V966" s="7" t="str">
        <f>CONCATENATE(employee_data35[[#This Row],[First-LastName]]&amp;" "&amp;employee_data35[[#This Row],[DOB]])</f>
        <v>Taylor-Sparks 15298</v>
      </c>
      <c r="W966" t="s">
        <v>40</v>
      </c>
      <c r="X966" t="s">
        <v>6</v>
      </c>
      <c r="Y966" t="s">
        <v>42</v>
      </c>
      <c r="Z966">
        <v>2093</v>
      </c>
      <c r="AA966" t="s">
        <v>74</v>
      </c>
      <c r="AB966" t="s">
        <v>75</v>
      </c>
      <c r="AC966" t="s">
        <v>236</v>
      </c>
      <c r="AD966">
        <v>3</v>
      </c>
    </row>
    <row r="967" spans="1:30" x14ac:dyDescent="0.3">
      <c r="A967">
        <v>1392</v>
      </c>
      <c r="B967" t="s">
        <v>3998</v>
      </c>
      <c r="C967" t="s">
        <v>3999</v>
      </c>
      <c r="D967" s="6" t="str">
        <f>CONCATENATE(employee_data35[[#This Row],[FirstName]], "-",employee_data35[[#This Row],[LastName]] )</f>
        <v>Jeanette-Tippett</v>
      </c>
      <c r="E967" s="1">
        <v>43623</v>
      </c>
      <c r="F967" s="1">
        <v>43692</v>
      </c>
      <c r="G967" s="7" t="str">
        <f>IF(ISBLANK(employee_data35[[#This Row],[ExitDate]]),"Yes","")</f>
        <v/>
      </c>
      <c r="H967" t="s">
        <v>28</v>
      </c>
      <c r="I967" t="s">
        <v>4000</v>
      </c>
      <c r="J967" t="s">
        <v>4001</v>
      </c>
      <c r="K967" t="s">
        <v>62</v>
      </c>
      <c r="L967" s="6" t="str">
        <f>IF(ISBLANK(employee_data35[[#This Row],[ExitDate]]),"1","0")</f>
        <v>0</v>
      </c>
      <c r="M967" t="str">
        <f>IF(ISBLANK(employee_data35[[#This Row],[ExitDate]]),"Active","Tidak Active")</f>
        <v>Tidak Active</v>
      </c>
      <c r="N967" t="s">
        <v>52</v>
      </c>
      <c r="O967" t="s">
        <v>51</v>
      </c>
      <c r="P967" t="s">
        <v>52</v>
      </c>
      <c r="Q967" t="s">
        <v>99</v>
      </c>
      <c r="R967" t="s">
        <v>4002</v>
      </c>
      <c r="S967" t="s">
        <v>38</v>
      </c>
      <c r="T967" t="s">
        <v>90</v>
      </c>
      <c r="U967" s="1">
        <v>20145</v>
      </c>
      <c r="V967" s="7" t="str">
        <f>CONCATENATE(employee_data35[[#This Row],[First-LastName]]&amp;" "&amp;employee_data35[[#This Row],[DOB]])</f>
        <v>Jeanette-Tippett 20145</v>
      </c>
      <c r="W967" t="s">
        <v>40</v>
      </c>
      <c r="X967" t="s">
        <v>216</v>
      </c>
      <c r="Y967" t="s">
        <v>42</v>
      </c>
      <c r="Z967">
        <v>2093</v>
      </c>
      <c r="AA967" t="s">
        <v>56</v>
      </c>
      <c r="AB967" t="s">
        <v>44</v>
      </c>
      <c r="AC967" t="s">
        <v>105</v>
      </c>
      <c r="AD967">
        <v>3</v>
      </c>
    </row>
    <row r="968" spans="1:30" x14ac:dyDescent="0.3">
      <c r="A968">
        <v>1393</v>
      </c>
      <c r="B968" t="s">
        <v>4003</v>
      </c>
      <c r="C968" t="s">
        <v>4004</v>
      </c>
      <c r="D968" s="6" t="str">
        <f>CONCATENATE(employee_data35[[#This Row],[FirstName]], "-",employee_data35[[#This Row],[LastName]] )</f>
        <v>Rose-Ivey</v>
      </c>
      <c r="E968" s="1">
        <v>44522</v>
      </c>
      <c r="F968" s="1">
        <v>44888</v>
      </c>
      <c r="G968" s="7" t="str">
        <f>IF(ISBLANK(employee_data35[[#This Row],[ExitDate]]),"Yes","")</f>
        <v/>
      </c>
      <c r="H968" t="s">
        <v>28</v>
      </c>
      <c r="I968" t="s">
        <v>4005</v>
      </c>
      <c r="J968" t="s">
        <v>4006</v>
      </c>
      <c r="K968" t="s">
        <v>133</v>
      </c>
      <c r="L968" s="6" t="str">
        <f>IF(ISBLANK(employee_data35[[#This Row],[ExitDate]]),"1","0")</f>
        <v>0</v>
      </c>
      <c r="M968" t="str">
        <f>IF(ISBLANK(employee_data35[[#This Row],[ExitDate]]),"Active","Tidak Active")</f>
        <v>Tidak Active</v>
      </c>
      <c r="N968" t="s">
        <v>52</v>
      </c>
      <c r="O968" t="s">
        <v>34</v>
      </c>
      <c r="P968" t="s">
        <v>52</v>
      </c>
      <c r="Q968" t="s">
        <v>175</v>
      </c>
      <c r="R968" t="s">
        <v>4007</v>
      </c>
      <c r="S968" t="s">
        <v>38</v>
      </c>
      <c r="T968" t="s">
        <v>81</v>
      </c>
      <c r="U968" s="1">
        <v>17246</v>
      </c>
      <c r="V968" s="7" t="str">
        <f>CONCATENATE(employee_data35[[#This Row],[First-LastName]]&amp;" "&amp;employee_data35[[#This Row],[DOB]])</f>
        <v>Rose-Ivey 17246</v>
      </c>
      <c r="W968" t="s">
        <v>40</v>
      </c>
      <c r="X968" t="s">
        <v>292</v>
      </c>
      <c r="Y968" t="s">
        <v>42</v>
      </c>
      <c r="Z968">
        <v>1775</v>
      </c>
      <c r="AA968" t="s">
        <v>74</v>
      </c>
      <c r="AB968" t="s">
        <v>75</v>
      </c>
      <c r="AC968" t="s">
        <v>105</v>
      </c>
      <c r="AD968">
        <v>3</v>
      </c>
    </row>
    <row r="969" spans="1:30" x14ac:dyDescent="0.3">
      <c r="A969">
        <v>1394</v>
      </c>
      <c r="B969" t="s">
        <v>4008</v>
      </c>
      <c r="C969" t="s">
        <v>4009</v>
      </c>
      <c r="D969" s="6" t="str">
        <f>CONCATENATE(employee_data35[[#This Row],[FirstName]], "-",employee_data35[[#This Row],[LastName]] )</f>
        <v>Elijian-Clukey</v>
      </c>
      <c r="E969" s="1">
        <v>43484</v>
      </c>
      <c r="F969" s="1"/>
      <c r="G969" s="7" t="str">
        <f>IF(ISBLANK(employee_data35[[#This Row],[ExitDate]]),"Yes","")</f>
        <v>Yes</v>
      </c>
      <c r="H969" t="s">
        <v>28</v>
      </c>
      <c r="I969" t="s">
        <v>4010</v>
      </c>
      <c r="J969" t="s">
        <v>4011</v>
      </c>
      <c r="K969" t="s">
        <v>118</v>
      </c>
      <c r="L969" s="6" t="str">
        <f>IF(ISBLANK(employee_data35[[#This Row],[ExitDate]]),"1","0")</f>
        <v>1</v>
      </c>
      <c r="M969" t="str">
        <f>IF(ISBLANK(employee_data35[[#This Row],[ExitDate]]),"Active","Tidak Active")</f>
        <v>Active</v>
      </c>
      <c r="N969" t="s">
        <v>63</v>
      </c>
      <c r="O969" t="s">
        <v>51</v>
      </c>
      <c r="P969" t="s">
        <v>52</v>
      </c>
      <c r="Q969" t="s">
        <v>36</v>
      </c>
      <c r="R969" t="s">
        <v>37</v>
      </c>
      <c r="S969" t="s">
        <v>38</v>
      </c>
      <c r="T969" t="s">
        <v>90</v>
      </c>
      <c r="U969" s="1">
        <v>15839</v>
      </c>
      <c r="V969" s="7" t="str">
        <f>CONCATENATE(employee_data35[[#This Row],[First-LastName]]&amp;" "&amp;employee_data35[[#This Row],[DOB]])</f>
        <v>Elijian-Clukey 15839</v>
      </c>
      <c r="W969" t="s">
        <v>40</v>
      </c>
      <c r="X969" t="s">
        <v>83</v>
      </c>
      <c r="Y969" t="s">
        <v>55</v>
      </c>
      <c r="Z969">
        <v>2134</v>
      </c>
      <c r="AA969" t="s">
        <v>93</v>
      </c>
      <c r="AB969" t="s">
        <v>84</v>
      </c>
      <c r="AC969" t="s">
        <v>105</v>
      </c>
      <c r="AD969">
        <v>3</v>
      </c>
    </row>
    <row r="970" spans="1:30" x14ac:dyDescent="0.3">
      <c r="A970">
        <v>1395</v>
      </c>
      <c r="B970" t="s">
        <v>1524</v>
      </c>
      <c r="C970" t="s">
        <v>4012</v>
      </c>
      <c r="D970" s="6" t="str">
        <f>CONCATENATE(employee_data35[[#This Row],[FirstName]], "-",employee_data35[[#This Row],[LastName]] )</f>
        <v>Jordan-Winthrop</v>
      </c>
      <c r="E970" s="1">
        <v>44547</v>
      </c>
      <c r="F970" s="1">
        <v>44556</v>
      </c>
      <c r="G970" s="7" t="str">
        <f>IF(ISBLANK(employee_data35[[#This Row],[ExitDate]]),"Yes","")</f>
        <v/>
      </c>
      <c r="H970" t="s">
        <v>728</v>
      </c>
      <c r="I970" t="s">
        <v>4013</v>
      </c>
      <c r="J970" t="s">
        <v>4014</v>
      </c>
      <c r="K970" t="s">
        <v>133</v>
      </c>
      <c r="L970" s="6" t="str">
        <f>IF(ISBLANK(employee_data35[[#This Row],[ExitDate]]),"1","0")</f>
        <v>0</v>
      </c>
      <c r="M970" t="str">
        <f>IF(ISBLANK(employee_data35[[#This Row],[ExitDate]]),"Active","Tidak Active")</f>
        <v>Tidak Active</v>
      </c>
      <c r="N970" t="s">
        <v>63</v>
      </c>
      <c r="O970" t="s">
        <v>34</v>
      </c>
      <c r="P970" t="s">
        <v>52</v>
      </c>
      <c r="Q970" t="s">
        <v>126</v>
      </c>
      <c r="R970" t="s">
        <v>4015</v>
      </c>
      <c r="S970" t="s">
        <v>38</v>
      </c>
      <c r="T970" t="s">
        <v>81</v>
      </c>
      <c r="U970" s="1">
        <v>22234</v>
      </c>
      <c r="V970" s="7" t="str">
        <f>CONCATENATE(employee_data35[[#This Row],[First-LastName]]&amp;" "&amp;employee_data35[[#This Row],[DOB]])</f>
        <v>Jordan-Winthrop 22234</v>
      </c>
      <c r="W970" t="s">
        <v>40</v>
      </c>
      <c r="X970" t="s">
        <v>83</v>
      </c>
      <c r="Y970" t="s">
        <v>55</v>
      </c>
      <c r="Z970">
        <v>2045</v>
      </c>
      <c r="AA970" t="s">
        <v>93</v>
      </c>
      <c r="AB970" t="s">
        <v>104</v>
      </c>
      <c r="AC970" t="s">
        <v>105</v>
      </c>
      <c r="AD970">
        <v>3</v>
      </c>
    </row>
    <row r="971" spans="1:30" x14ac:dyDescent="0.3">
      <c r="A971">
        <v>1396</v>
      </c>
      <c r="B971" t="s">
        <v>4016</v>
      </c>
      <c r="C971" t="s">
        <v>4017</v>
      </c>
      <c r="D971" s="6" t="str">
        <f>CONCATENATE(employee_data35[[#This Row],[FirstName]], "-",employee_data35[[#This Row],[LastName]] )</f>
        <v>Shari-Ngodup</v>
      </c>
      <c r="E971" s="1">
        <v>43589</v>
      </c>
      <c r="F971" s="1">
        <v>44242</v>
      </c>
      <c r="G971" s="7" t="str">
        <f>IF(ISBLANK(employee_data35[[#This Row],[ExitDate]]),"Yes","")</f>
        <v/>
      </c>
      <c r="H971" t="s">
        <v>28</v>
      </c>
      <c r="I971" t="s">
        <v>4018</v>
      </c>
      <c r="J971" t="s">
        <v>4019</v>
      </c>
      <c r="K971" t="s">
        <v>133</v>
      </c>
      <c r="L971" s="6" t="str">
        <f>IF(ISBLANK(employee_data35[[#This Row],[ExitDate]]),"1","0")</f>
        <v>0</v>
      </c>
      <c r="M971" t="str">
        <f>IF(ISBLANK(employee_data35[[#This Row],[ExitDate]]),"Active","Tidak Active")</f>
        <v>Tidak Active</v>
      </c>
      <c r="N971" t="s">
        <v>52</v>
      </c>
      <c r="O971" t="s">
        <v>51</v>
      </c>
      <c r="P971" t="s">
        <v>63</v>
      </c>
      <c r="Q971" t="s">
        <v>126</v>
      </c>
      <c r="R971" t="s">
        <v>4020</v>
      </c>
      <c r="S971" t="s">
        <v>38</v>
      </c>
      <c r="T971" t="s">
        <v>101</v>
      </c>
      <c r="U971" s="1">
        <v>20705</v>
      </c>
      <c r="V971" s="7" t="str">
        <f>CONCATENATE(employee_data35[[#This Row],[First-LastName]]&amp;" "&amp;employee_data35[[#This Row],[DOB]])</f>
        <v>Shari-Ngodup 20705</v>
      </c>
      <c r="W971" t="s">
        <v>40</v>
      </c>
      <c r="X971" t="s">
        <v>113</v>
      </c>
      <c r="Y971" t="s">
        <v>42</v>
      </c>
      <c r="Z971">
        <v>1810</v>
      </c>
      <c r="AA971" t="s">
        <v>56</v>
      </c>
      <c r="AB971" t="s">
        <v>84</v>
      </c>
      <c r="AC971" t="s">
        <v>105</v>
      </c>
      <c r="AD971">
        <v>3</v>
      </c>
    </row>
    <row r="972" spans="1:30" x14ac:dyDescent="0.3">
      <c r="A972">
        <v>1397</v>
      </c>
      <c r="B972" t="s">
        <v>4021</v>
      </c>
      <c r="C972" t="s">
        <v>4022</v>
      </c>
      <c r="D972" s="6" t="str">
        <f>CONCATENATE(employee_data35[[#This Row],[FirstName]], "-",employee_data35[[#This Row],[LastName]] )</f>
        <v>John-Kretschmer</v>
      </c>
      <c r="E972" s="1">
        <v>43459</v>
      </c>
      <c r="F972" s="1">
        <v>43535</v>
      </c>
      <c r="G972" s="7" t="str">
        <f>IF(ISBLANK(employee_data35[[#This Row],[ExitDate]]),"Yes","")</f>
        <v/>
      </c>
      <c r="H972" t="s">
        <v>28</v>
      </c>
      <c r="I972" t="s">
        <v>4023</v>
      </c>
      <c r="J972" t="s">
        <v>4024</v>
      </c>
      <c r="K972" t="s">
        <v>139</v>
      </c>
      <c r="L972" s="6" t="str">
        <f>IF(ISBLANK(employee_data35[[#This Row],[ExitDate]]),"1","0")</f>
        <v>0</v>
      </c>
      <c r="M972" t="str">
        <f>IF(ISBLANK(employee_data35[[#This Row],[ExitDate]]),"Active","Tidak Active")</f>
        <v>Tidak Active</v>
      </c>
      <c r="N972" t="s">
        <v>33</v>
      </c>
      <c r="O972" t="s">
        <v>51</v>
      </c>
      <c r="P972" t="s">
        <v>52</v>
      </c>
      <c r="Q972" t="s">
        <v>175</v>
      </c>
      <c r="R972" t="s">
        <v>4025</v>
      </c>
      <c r="S972" t="s">
        <v>38</v>
      </c>
      <c r="T972" t="s">
        <v>81</v>
      </c>
      <c r="U972" s="1">
        <v>29643</v>
      </c>
      <c r="V972" s="7" t="str">
        <f>CONCATENATE(employee_data35[[#This Row],[First-LastName]]&amp;" "&amp;employee_data35[[#This Row],[DOB]])</f>
        <v>John-Kretschmer 29643</v>
      </c>
      <c r="W972" t="s">
        <v>40</v>
      </c>
      <c r="X972" t="s">
        <v>83</v>
      </c>
      <c r="Y972" t="s">
        <v>55</v>
      </c>
      <c r="Z972">
        <v>1801</v>
      </c>
      <c r="AA972" t="s">
        <v>74</v>
      </c>
      <c r="AB972" t="s">
        <v>75</v>
      </c>
      <c r="AC972" t="s">
        <v>105</v>
      </c>
      <c r="AD972">
        <v>3</v>
      </c>
    </row>
    <row r="973" spans="1:30" x14ac:dyDescent="0.3">
      <c r="A973">
        <v>1398</v>
      </c>
      <c r="B973" t="s">
        <v>4026</v>
      </c>
      <c r="C973" t="s">
        <v>4027</v>
      </c>
      <c r="D973" s="6" t="str">
        <f>CONCATENATE(employee_data35[[#This Row],[FirstName]], "-",employee_data35[[#This Row],[LastName]] )</f>
        <v>Debbie-Mangal</v>
      </c>
      <c r="E973" s="1">
        <v>44199</v>
      </c>
      <c r="F973" s="1">
        <v>44993</v>
      </c>
      <c r="G973" s="7" t="str">
        <f>IF(ISBLANK(employee_data35[[#This Row],[ExitDate]]),"Yes","")</f>
        <v/>
      </c>
      <c r="H973" t="s">
        <v>28</v>
      </c>
      <c r="I973" t="s">
        <v>4028</v>
      </c>
      <c r="J973" t="s">
        <v>4029</v>
      </c>
      <c r="K973" t="s">
        <v>168</v>
      </c>
      <c r="L973" s="6" t="str">
        <f>IF(ISBLANK(employee_data35[[#This Row],[ExitDate]]),"1","0")</f>
        <v>0</v>
      </c>
      <c r="M973" t="str">
        <f>IF(ISBLANK(employee_data35[[#This Row],[ExitDate]]),"Active","Tidak Active")</f>
        <v>Tidak Active</v>
      </c>
      <c r="N973" t="s">
        <v>52</v>
      </c>
      <c r="O973" t="s">
        <v>34</v>
      </c>
      <c r="P973" t="s">
        <v>63</v>
      </c>
      <c r="Q973" t="s">
        <v>99</v>
      </c>
      <c r="R973" t="s">
        <v>4030</v>
      </c>
      <c r="S973" t="s">
        <v>38</v>
      </c>
      <c r="T973" t="s">
        <v>148</v>
      </c>
      <c r="U973" s="1">
        <v>26645</v>
      </c>
      <c r="V973" s="7" t="str">
        <f>CONCATENATE(employee_data35[[#This Row],[First-LastName]]&amp;" "&amp;employee_data35[[#This Row],[DOB]])</f>
        <v>Debbie-Mangal 26645</v>
      </c>
      <c r="W973" t="s">
        <v>40</v>
      </c>
      <c r="X973" t="s">
        <v>1062</v>
      </c>
      <c r="Y973" t="s">
        <v>42</v>
      </c>
      <c r="Z973">
        <v>2451</v>
      </c>
      <c r="AA973" t="s">
        <v>43</v>
      </c>
      <c r="AB973" t="s">
        <v>75</v>
      </c>
      <c r="AC973" t="s">
        <v>236</v>
      </c>
      <c r="AD973">
        <v>3</v>
      </c>
    </row>
    <row r="974" spans="1:30" x14ac:dyDescent="0.3">
      <c r="A974">
        <v>1399</v>
      </c>
      <c r="B974" t="s">
        <v>4031</v>
      </c>
      <c r="C974" t="s">
        <v>4032</v>
      </c>
      <c r="D974" s="6" t="str">
        <f>CONCATENATE(employee_data35[[#This Row],[FirstName]], "-",employee_data35[[#This Row],[LastName]] )</f>
        <v>Helen-Billis</v>
      </c>
      <c r="E974" s="1">
        <v>45092</v>
      </c>
      <c r="F974" s="1"/>
      <c r="G974" s="7" t="str">
        <f>IF(ISBLANK(employee_data35[[#This Row],[ExitDate]]),"Yes","")</f>
        <v>Yes</v>
      </c>
      <c r="H974" t="s">
        <v>28</v>
      </c>
      <c r="I974" t="s">
        <v>4033</v>
      </c>
      <c r="J974" t="s">
        <v>4034</v>
      </c>
      <c r="K974" t="s">
        <v>89</v>
      </c>
      <c r="L974" s="6" t="str">
        <f>IF(ISBLANK(employee_data35[[#This Row],[ExitDate]]),"1","0")</f>
        <v>1</v>
      </c>
      <c r="M974" t="str">
        <f>IF(ISBLANK(employee_data35[[#This Row],[ExitDate]]),"Active","Tidak Active")</f>
        <v>Active</v>
      </c>
      <c r="N974" t="s">
        <v>52</v>
      </c>
      <c r="O974" t="s">
        <v>34</v>
      </c>
      <c r="P974" t="s">
        <v>63</v>
      </c>
      <c r="Q974" t="s">
        <v>36</v>
      </c>
      <c r="R974" t="s">
        <v>37</v>
      </c>
      <c r="S974" t="s">
        <v>38</v>
      </c>
      <c r="T974" t="s">
        <v>81</v>
      </c>
      <c r="U974" s="1">
        <v>28474</v>
      </c>
      <c r="V974" s="7" t="str">
        <f>CONCATENATE(employee_data35[[#This Row],[First-LastName]]&amp;" "&amp;employee_data35[[#This Row],[DOB]])</f>
        <v>Helen-Billis 28474</v>
      </c>
      <c r="W974" t="s">
        <v>40</v>
      </c>
      <c r="X974" t="s">
        <v>226</v>
      </c>
      <c r="Y974" t="s">
        <v>42</v>
      </c>
      <c r="Z974">
        <v>2031</v>
      </c>
      <c r="AA974" t="s">
        <v>74</v>
      </c>
      <c r="AB974" t="s">
        <v>44</v>
      </c>
      <c r="AC974" t="s">
        <v>236</v>
      </c>
      <c r="AD974">
        <v>3</v>
      </c>
    </row>
    <row r="975" spans="1:30" x14ac:dyDescent="0.3">
      <c r="A975">
        <v>1400</v>
      </c>
      <c r="B975" t="s">
        <v>4035</v>
      </c>
      <c r="C975" t="s">
        <v>4036</v>
      </c>
      <c r="D975" s="6" t="str">
        <f>CONCATENATE(employee_data35[[#This Row],[FirstName]], "-",employee_data35[[#This Row],[LastName]] )</f>
        <v>Yen-Johnston</v>
      </c>
      <c r="E975" s="1">
        <v>43341</v>
      </c>
      <c r="F975" s="1">
        <v>44966</v>
      </c>
      <c r="G975" s="7" t="str">
        <f>IF(ISBLANK(employee_data35[[#This Row],[ExitDate]]),"Yes","")</f>
        <v/>
      </c>
      <c r="H975" t="s">
        <v>728</v>
      </c>
      <c r="I975" t="s">
        <v>4037</v>
      </c>
      <c r="J975" t="s">
        <v>4038</v>
      </c>
      <c r="K975" t="s">
        <v>118</v>
      </c>
      <c r="L975" s="6" t="str">
        <f>IF(ISBLANK(employee_data35[[#This Row],[ExitDate]]),"1","0")</f>
        <v>0</v>
      </c>
      <c r="M975" t="str">
        <f>IF(ISBLANK(employee_data35[[#This Row],[ExitDate]]),"Active","Tidak Active")</f>
        <v>Tidak Active</v>
      </c>
      <c r="N975" t="s">
        <v>63</v>
      </c>
      <c r="O975" t="s">
        <v>64</v>
      </c>
      <c r="P975" t="s">
        <v>63</v>
      </c>
      <c r="Q975" t="s">
        <v>126</v>
      </c>
      <c r="R975" t="s">
        <v>4039</v>
      </c>
      <c r="S975" t="s">
        <v>38</v>
      </c>
      <c r="T975" t="s">
        <v>90</v>
      </c>
      <c r="U975" s="1">
        <v>20182</v>
      </c>
      <c r="V975" s="7" t="str">
        <f>CONCATENATE(employee_data35[[#This Row],[First-LastName]]&amp;" "&amp;employee_data35[[#This Row],[DOB]])</f>
        <v>Yen-Johnston 20182</v>
      </c>
      <c r="W975" t="s">
        <v>40</v>
      </c>
      <c r="X975" t="s">
        <v>83</v>
      </c>
      <c r="Y975" t="s">
        <v>42</v>
      </c>
      <c r="Z975">
        <v>2128</v>
      </c>
      <c r="AA975" t="s">
        <v>43</v>
      </c>
      <c r="AB975" t="s">
        <v>104</v>
      </c>
      <c r="AC975" t="s">
        <v>105</v>
      </c>
      <c r="AD975">
        <v>3</v>
      </c>
    </row>
    <row r="976" spans="1:30" x14ac:dyDescent="0.3">
      <c r="A976">
        <v>1401</v>
      </c>
      <c r="B976" t="s">
        <v>4040</v>
      </c>
      <c r="C976" t="s">
        <v>1712</v>
      </c>
      <c r="D976" s="6" t="str">
        <f>CONCATENATE(employee_data35[[#This Row],[FirstName]], "-",employee_data35[[#This Row],[LastName]] )</f>
        <v>Hong-Pham</v>
      </c>
      <c r="E976" s="1">
        <v>43469</v>
      </c>
      <c r="F976" s="1"/>
      <c r="G976" s="7" t="str">
        <f>IF(ISBLANK(employee_data35[[#This Row],[ExitDate]]),"Yes","")</f>
        <v>Yes</v>
      </c>
      <c r="H976" t="s">
        <v>28</v>
      </c>
      <c r="I976" t="s">
        <v>4041</v>
      </c>
      <c r="J976" t="s">
        <v>4042</v>
      </c>
      <c r="K976" t="s">
        <v>62</v>
      </c>
      <c r="L976" s="6" t="str">
        <f>IF(ISBLANK(employee_data35[[#This Row],[ExitDate]]),"1","0")</f>
        <v>1</v>
      </c>
      <c r="M976" t="str">
        <f>IF(ISBLANK(employee_data35[[#This Row],[ExitDate]]),"Active","Tidak Active")</f>
        <v>Active</v>
      </c>
      <c r="N976" t="s">
        <v>33</v>
      </c>
      <c r="O976" t="s">
        <v>64</v>
      </c>
      <c r="P976" t="s">
        <v>52</v>
      </c>
      <c r="Q976" t="s">
        <v>36</v>
      </c>
      <c r="R976" t="s">
        <v>37</v>
      </c>
      <c r="S976" t="s">
        <v>38</v>
      </c>
      <c r="T976" t="s">
        <v>148</v>
      </c>
      <c r="U976" s="1">
        <v>24701</v>
      </c>
      <c r="V976" s="7" t="str">
        <f>CONCATENATE(employee_data35[[#This Row],[First-LastName]]&amp;" "&amp;employee_data35[[#This Row],[DOB]])</f>
        <v>Hong-Pham 24701</v>
      </c>
      <c r="W976" t="s">
        <v>40</v>
      </c>
      <c r="X976" t="s">
        <v>163</v>
      </c>
      <c r="Y976" t="s">
        <v>55</v>
      </c>
      <c r="Z976">
        <v>2451</v>
      </c>
      <c r="AA976" t="s">
        <v>43</v>
      </c>
      <c r="AB976" t="s">
        <v>75</v>
      </c>
      <c r="AC976" t="s">
        <v>105</v>
      </c>
      <c r="AD976">
        <v>3</v>
      </c>
    </row>
    <row r="977" spans="1:30" x14ac:dyDescent="0.3">
      <c r="A977">
        <v>1402</v>
      </c>
      <c r="B977" t="s">
        <v>1815</v>
      </c>
      <c r="C977" t="s">
        <v>4043</v>
      </c>
      <c r="D977" s="6" t="str">
        <f>CONCATENATE(employee_data35[[#This Row],[FirstName]], "-",employee_data35[[#This Row],[LastName]] )</f>
        <v>Linda-Bachiochi</v>
      </c>
      <c r="E977" s="1">
        <v>44449</v>
      </c>
      <c r="F977" s="1"/>
      <c r="G977" s="7" t="str">
        <f>IF(ISBLANK(employee_data35[[#This Row],[ExitDate]]),"Yes","")</f>
        <v>Yes</v>
      </c>
      <c r="H977" t="s">
        <v>28</v>
      </c>
      <c r="I977" t="s">
        <v>4044</v>
      </c>
      <c r="J977" t="s">
        <v>4045</v>
      </c>
      <c r="K977" t="s">
        <v>139</v>
      </c>
      <c r="L977" s="6" t="str">
        <f>IF(ISBLANK(employee_data35[[#This Row],[ExitDate]]),"1","0")</f>
        <v>1</v>
      </c>
      <c r="M977" t="str">
        <f>IF(ISBLANK(employee_data35[[#This Row],[ExitDate]]),"Active","Tidak Active")</f>
        <v>Active</v>
      </c>
      <c r="N977" t="s">
        <v>63</v>
      </c>
      <c r="O977" t="s">
        <v>64</v>
      </c>
      <c r="P977" t="s">
        <v>63</v>
      </c>
      <c r="Q977" t="s">
        <v>36</v>
      </c>
      <c r="R977" t="s">
        <v>37</v>
      </c>
      <c r="S977" t="s">
        <v>38</v>
      </c>
      <c r="T977" t="s">
        <v>66</v>
      </c>
      <c r="U977" s="1">
        <v>32428</v>
      </c>
      <c r="V977" s="7" t="str">
        <f>CONCATENATE(employee_data35[[#This Row],[First-LastName]]&amp;" "&amp;employee_data35[[#This Row],[DOB]])</f>
        <v>Linda-Bachiochi 32428</v>
      </c>
      <c r="W977" t="s">
        <v>40</v>
      </c>
      <c r="X977" t="s">
        <v>103</v>
      </c>
      <c r="Y977" t="s">
        <v>42</v>
      </c>
      <c r="Z977">
        <v>1902</v>
      </c>
      <c r="AA977" t="s">
        <v>43</v>
      </c>
      <c r="AB977" t="s">
        <v>104</v>
      </c>
      <c r="AC977" t="s">
        <v>105</v>
      </c>
      <c r="AD977">
        <v>3</v>
      </c>
    </row>
    <row r="978" spans="1:30" x14ac:dyDescent="0.3">
      <c r="A978">
        <v>1403</v>
      </c>
      <c r="B978" t="s">
        <v>3864</v>
      </c>
      <c r="C978" t="s">
        <v>4046</v>
      </c>
      <c r="D978" s="6" t="str">
        <f>CONCATENATE(employee_data35[[#This Row],[FirstName]], "-",employee_data35[[#This Row],[LastName]] )</f>
        <v>Lily-DiNocco</v>
      </c>
      <c r="E978" s="1">
        <v>44385</v>
      </c>
      <c r="F978" s="1"/>
      <c r="G978" s="7" t="str">
        <f>IF(ISBLANK(employee_data35[[#This Row],[ExitDate]]),"Yes","")</f>
        <v>Yes</v>
      </c>
      <c r="H978" t="s">
        <v>28</v>
      </c>
      <c r="I978" t="s">
        <v>4047</v>
      </c>
      <c r="J978" t="s">
        <v>4048</v>
      </c>
      <c r="K978" t="s">
        <v>133</v>
      </c>
      <c r="L978" s="6" t="str">
        <f>IF(ISBLANK(employee_data35[[#This Row],[ExitDate]]),"1","0")</f>
        <v>1</v>
      </c>
      <c r="M978" t="str">
        <f>IF(ISBLANK(employee_data35[[#This Row],[ExitDate]]),"Active","Tidak Active")</f>
        <v>Active</v>
      </c>
      <c r="N978" t="s">
        <v>63</v>
      </c>
      <c r="O978" t="s">
        <v>64</v>
      </c>
      <c r="P978" t="s">
        <v>35</v>
      </c>
      <c r="Q978" t="s">
        <v>36</v>
      </c>
      <c r="R978" t="s">
        <v>37</v>
      </c>
      <c r="S978" t="s">
        <v>38</v>
      </c>
      <c r="T978" t="s">
        <v>90</v>
      </c>
      <c r="U978" s="1">
        <v>16415</v>
      </c>
      <c r="V978" s="7" t="str">
        <f>CONCATENATE(employee_data35[[#This Row],[First-LastName]]&amp;" "&amp;employee_data35[[#This Row],[DOB]])</f>
        <v>Lily-DiNocco 16415</v>
      </c>
      <c r="W978" t="s">
        <v>40</v>
      </c>
      <c r="X978" t="s">
        <v>103</v>
      </c>
      <c r="Y978" t="s">
        <v>42</v>
      </c>
      <c r="Z978">
        <v>2351</v>
      </c>
      <c r="AA978" t="s">
        <v>43</v>
      </c>
      <c r="AB978" t="s">
        <v>44</v>
      </c>
      <c r="AC978" t="s">
        <v>105</v>
      </c>
      <c r="AD978">
        <v>3</v>
      </c>
    </row>
    <row r="979" spans="1:30" x14ac:dyDescent="0.3">
      <c r="A979">
        <v>1404</v>
      </c>
      <c r="B979" t="s">
        <v>4049</v>
      </c>
      <c r="C979" t="s">
        <v>2183</v>
      </c>
      <c r="D979" s="6" t="str">
        <f>CONCATENATE(employee_data35[[#This Row],[FirstName]], "-",employee_data35[[#This Row],[LastName]] )</f>
        <v>Ned-Miller</v>
      </c>
      <c r="E979" s="1">
        <v>43405</v>
      </c>
      <c r="F979" s="1">
        <v>44315</v>
      </c>
      <c r="G979" s="7" t="str">
        <f>IF(ISBLANK(employee_data35[[#This Row],[ExitDate]]),"Yes","")</f>
        <v/>
      </c>
      <c r="H979" t="s">
        <v>728</v>
      </c>
      <c r="I979" t="s">
        <v>4050</v>
      </c>
      <c r="J979" t="s">
        <v>4051</v>
      </c>
      <c r="K979" t="s">
        <v>89</v>
      </c>
      <c r="L979" s="6" t="str">
        <f>IF(ISBLANK(employee_data35[[#This Row],[ExitDate]]),"1","0")</f>
        <v>0</v>
      </c>
      <c r="M979" t="str">
        <f>IF(ISBLANK(employee_data35[[#This Row],[ExitDate]]),"Active","Tidak Active")</f>
        <v>Tidak Active</v>
      </c>
      <c r="N979" t="s">
        <v>33</v>
      </c>
      <c r="O979" t="s">
        <v>64</v>
      </c>
      <c r="P979" t="s">
        <v>52</v>
      </c>
      <c r="Q979" t="s">
        <v>99</v>
      </c>
      <c r="R979" t="s">
        <v>4052</v>
      </c>
      <c r="S979" t="s">
        <v>38</v>
      </c>
      <c r="T979" t="s">
        <v>39</v>
      </c>
      <c r="U979" s="1">
        <v>28830</v>
      </c>
      <c r="V979" s="7" t="str">
        <f>CONCATENATE(employee_data35[[#This Row],[First-LastName]]&amp;" "&amp;employee_data35[[#This Row],[DOB]])</f>
        <v>Ned-Miller 28830</v>
      </c>
      <c r="W979" t="s">
        <v>40</v>
      </c>
      <c r="X979" t="s">
        <v>243</v>
      </c>
      <c r="Y979" t="s">
        <v>55</v>
      </c>
      <c r="Z979">
        <v>2472</v>
      </c>
      <c r="AA979" t="s">
        <v>56</v>
      </c>
      <c r="AB979" t="s">
        <v>75</v>
      </c>
      <c r="AC979" t="s">
        <v>105</v>
      </c>
      <c r="AD979">
        <v>3</v>
      </c>
    </row>
    <row r="980" spans="1:30" x14ac:dyDescent="0.3">
      <c r="A980">
        <v>1405</v>
      </c>
      <c r="B980" t="s">
        <v>4053</v>
      </c>
      <c r="C980" t="s">
        <v>4054</v>
      </c>
      <c r="D980" s="6" t="str">
        <f>CONCATENATE(employee_data35[[#This Row],[FirstName]], "-",employee_data35[[#This Row],[LastName]] )</f>
        <v>Shana-Petingill</v>
      </c>
      <c r="E980" s="1">
        <v>43442</v>
      </c>
      <c r="F980" s="1">
        <v>44723</v>
      </c>
      <c r="G980" s="7" t="str">
        <f>IF(ISBLANK(employee_data35[[#This Row],[ExitDate]]),"Yes","")</f>
        <v/>
      </c>
      <c r="H980" t="s">
        <v>728</v>
      </c>
      <c r="I980" t="s">
        <v>4055</v>
      </c>
      <c r="J980" t="s">
        <v>4056</v>
      </c>
      <c r="K980" t="s">
        <v>62</v>
      </c>
      <c r="L980" s="6" t="str">
        <f>IF(ISBLANK(employee_data35[[#This Row],[ExitDate]]),"1","0")</f>
        <v>0</v>
      </c>
      <c r="M980" t="str">
        <f>IF(ISBLANK(employee_data35[[#This Row],[ExitDate]]),"Active","Tidak Active")</f>
        <v>Tidak Active</v>
      </c>
      <c r="N980" t="s">
        <v>52</v>
      </c>
      <c r="O980" t="s">
        <v>51</v>
      </c>
      <c r="P980" t="s">
        <v>35</v>
      </c>
      <c r="Q980" t="s">
        <v>99</v>
      </c>
      <c r="R980" t="s">
        <v>4057</v>
      </c>
      <c r="S980" t="s">
        <v>38</v>
      </c>
      <c r="T980" t="s">
        <v>90</v>
      </c>
      <c r="U980" s="1">
        <v>28214</v>
      </c>
      <c r="V980" s="7" t="str">
        <f>CONCATENATE(employee_data35[[#This Row],[First-LastName]]&amp;" "&amp;employee_data35[[#This Row],[DOB]])</f>
        <v>Shana-Petingill 28214</v>
      </c>
      <c r="W980" t="s">
        <v>40</v>
      </c>
      <c r="X980" t="s">
        <v>834</v>
      </c>
      <c r="Y980" t="s">
        <v>42</v>
      </c>
      <c r="Z980">
        <v>2050</v>
      </c>
      <c r="AA980" t="s">
        <v>74</v>
      </c>
      <c r="AB980" t="s">
        <v>75</v>
      </c>
      <c r="AC980" t="s">
        <v>105</v>
      </c>
      <c r="AD980">
        <v>3</v>
      </c>
    </row>
    <row r="981" spans="1:30" x14ac:dyDescent="0.3">
      <c r="A981">
        <v>1406</v>
      </c>
      <c r="B981" t="s">
        <v>784</v>
      </c>
      <c r="C981" t="s">
        <v>4058</v>
      </c>
      <c r="D981" s="6" t="str">
        <f>CONCATENATE(employee_data35[[#This Row],[FirstName]], "-",employee_data35[[#This Row],[LastName]] )</f>
        <v>Jennifer-Cloninger</v>
      </c>
      <c r="E981" s="1">
        <v>44859</v>
      </c>
      <c r="F981" s="1"/>
      <c r="G981" s="7" t="str">
        <f>IF(ISBLANK(employee_data35[[#This Row],[ExitDate]]),"Yes","")</f>
        <v>Yes</v>
      </c>
      <c r="H981" t="s">
        <v>728</v>
      </c>
      <c r="I981" t="s">
        <v>4059</v>
      </c>
      <c r="J981" t="s">
        <v>4060</v>
      </c>
      <c r="K981" t="s">
        <v>168</v>
      </c>
      <c r="L981" s="6" t="str">
        <f>IF(ISBLANK(employee_data35[[#This Row],[ExitDate]]),"1","0")</f>
        <v>1</v>
      </c>
      <c r="M981" t="str">
        <f>IF(ISBLANK(employee_data35[[#This Row],[ExitDate]]),"Active","Tidak Active")</f>
        <v>Active</v>
      </c>
      <c r="N981" t="s">
        <v>52</v>
      </c>
      <c r="O981" t="s">
        <v>51</v>
      </c>
      <c r="P981" t="s">
        <v>63</v>
      </c>
      <c r="Q981" t="s">
        <v>36</v>
      </c>
      <c r="R981" t="s">
        <v>37</v>
      </c>
      <c r="S981" t="s">
        <v>38</v>
      </c>
      <c r="T981" t="s">
        <v>81</v>
      </c>
      <c r="U981" s="1">
        <v>30265</v>
      </c>
      <c r="V981" s="7" t="str">
        <f>CONCATENATE(employee_data35[[#This Row],[First-LastName]]&amp;" "&amp;employee_data35[[#This Row],[DOB]])</f>
        <v>Jennifer-Cloninger 30265</v>
      </c>
      <c r="W981" t="s">
        <v>40</v>
      </c>
      <c r="X981" t="s">
        <v>292</v>
      </c>
      <c r="Y981" t="s">
        <v>42</v>
      </c>
      <c r="Z981">
        <v>1752</v>
      </c>
      <c r="AA981" t="s">
        <v>128</v>
      </c>
      <c r="AB981" t="s">
        <v>75</v>
      </c>
      <c r="AC981" t="s">
        <v>105</v>
      </c>
      <c r="AD981">
        <v>3</v>
      </c>
    </row>
    <row r="982" spans="1:30" x14ac:dyDescent="0.3">
      <c r="A982">
        <v>1407</v>
      </c>
      <c r="B982" t="s">
        <v>4061</v>
      </c>
      <c r="C982" t="s">
        <v>253</v>
      </c>
      <c r="D982" s="6" t="str">
        <f>CONCATENATE(employee_data35[[#This Row],[FirstName]], "-",employee_data35[[#This Row],[LastName]] )</f>
        <v>Elias-Robinson</v>
      </c>
      <c r="E982" s="1">
        <v>45020</v>
      </c>
      <c r="F982" s="1"/>
      <c r="G982" s="7" t="str">
        <f>IF(ISBLANK(employee_data35[[#This Row],[ExitDate]]),"Yes","")</f>
        <v>Yes</v>
      </c>
      <c r="H982" t="s">
        <v>28</v>
      </c>
      <c r="I982" t="s">
        <v>4062</v>
      </c>
      <c r="J982" t="s">
        <v>4063</v>
      </c>
      <c r="K982" t="s">
        <v>80</v>
      </c>
      <c r="L982" s="6" t="str">
        <f>IF(ISBLANK(employee_data35[[#This Row],[ExitDate]]),"1","0")</f>
        <v>1</v>
      </c>
      <c r="M982" t="str">
        <f>IF(ISBLANK(employee_data35[[#This Row],[ExitDate]]),"Active","Tidak Active")</f>
        <v>Active</v>
      </c>
      <c r="N982" t="s">
        <v>63</v>
      </c>
      <c r="O982" t="s">
        <v>64</v>
      </c>
      <c r="P982" t="s">
        <v>35</v>
      </c>
      <c r="Q982" t="s">
        <v>36</v>
      </c>
      <c r="R982" t="s">
        <v>37</v>
      </c>
      <c r="S982" t="s">
        <v>38</v>
      </c>
      <c r="T982" t="s">
        <v>66</v>
      </c>
      <c r="U982" s="1">
        <v>30405</v>
      </c>
      <c r="V982" s="7" t="str">
        <f>CONCATENATE(employee_data35[[#This Row],[First-LastName]]&amp;" "&amp;employee_data35[[#This Row],[DOB]])</f>
        <v>Elias-Robinson 30405</v>
      </c>
      <c r="W982" t="s">
        <v>40</v>
      </c>
      <c r="X982" t="s">
        <v>613</v>
      </c>
      <c r="Y982" t="s">
        <v>55</v>
      </c>
      <c r="Z982">
        <v>1730</v>
      </c>
      <c r="AA982" t="s">
        <v>56</v>
      </c>
      <c r="AB982" t="s">
        <v>84</v>
      </c>
      <c r="AC982" t="s">
        <v>105</v>
      </c>
      <c r="AD982">
        <v>3</v>
      </c>
    </row>
    <row r="983" spans="1:30" x14ac:dyDescent="0.3">
      <c r="A983">
        <v>1408</v>
      </c>
      <c r="B983" t="s">
        <v>4064</v>
      </c>
      <c r="C983" t="s">
        <v>4065</v>
      </c>
      <c r="D983" s="6" t="str">
        <f>CONCATENATE(employee_data35[[#This Row],[FirstName]], "-",employee_data35[[#This Row],[LastName]] )</f>
        <v>Libby-Fidelia</v>
      </c>
      <c r="E983" s="1">
        <v>44272</v>
      </c>
      <c r="F983" s="1"/>
      <c r="G983" s="7" t="str">
        <f>IF(ISBLANK(employee_data35[[#This Row],[ExitDate]]),"Yes","")</f>
        <v>Yes</v>
      </c>
      <c r="H983" t="s">
        <v>28</v>
      </c>
      <c r="I983" t="s">
        <v>4066</v>
      </c>
      <c r="J983" t="s">
        <v>4067</v>
      </c>
      <c r="K983" t="s">
        <v>62</v>
      </c>
      <c r="L983" s="6" t="str">
        <f>IF(ISBLANK(employee_data35[[#This Row],[ExitDate]]),"1","0")</f>
        <v>1</v>
      </c>
      <c r="M983" t="str">
        <f>IF(ISBLANK(employee_data35[[#This Row],[ExitDate]]),"Active","Tidak Active")</f>
        <v>Active</v>
      </c>
      <c r="N983" t="s">
        <v>33</v>
      </c>
      <c r="O983" t="s">
        <v>64</v>
      </c>
      <c r="P983" t="s">
        <v>52</v>
      </c>
      <c r="Q983" t="s">
        <v>36</v>
      </c>
      <c r="R983" t="s">
        <v>37</v>
      </c>
      <c r="S983" t="s">
        <v>38</v>
      </c>
      <c r="T983" t="s">
        <v>90</v>
      </c>
      <c r="U983" s="1">
        <v>29558</v>
      </c>
      <c r="V983" s="7" t="str">
        <f>CONCATENATE(employee_data35[[#This Row],[First-LastName]]&amp;" "&amp;employee_data35[[#This Row],[DOB]])</f>
        <v>Libby-Fidelia 29558</v>
      </c>
      <c r="W983" t="s">
        <v>40</v>
      </c>
      <c r="X983" t="s">
        <v>6</v>
      </c>
      <c r="Y983" t="s">
        <v>42</v>
      </c>
      <c r="Z983">
        <v>2155</v>
      </c>
      <c r="AA983" t="s">
        <v>74</v>
      </c>
      <c r="AB983" t="s">
        <v>75</v>
      </c>
      <c r="AC983" t="s">
        <v>105</v>
      </c>
      <c r="AD983">
        <v>3</v>
      </c>
    </row>
    <row r="984" spans="1:30" x14ac:dyDescent="0.3">
      <c r="A984">
        <v>1409</v>
      </c>
      <c r="B984" t="s">
        <v>4068</v>
      </c>
      <c r="C984" t="s">
        <v>4069</v>
      </c>
      <c r="D984" s="6" t="str">
        <f>CONCATENATE(employee_data35[[#This Row],[FirstName]], "-",employee_data35[[#This Row],[LastName]] )</f>
        <v>Catherine-Ybarra</v>
      </c>
      <c r="E984" s="1">
        <v>43535</v>
      </c>
      <c r="F984" s="1">
        <v>44445</v>
      </c>
      <c r="G984" s="7" t="str">
        <f>IF(ISBLANK(employee_data35[[#This Row],[ExitDate]]),"Yes","")</f>
        <v/>
      </c>
      <c r="H984" t="s">
        <v>28</v>
      </c>
      <c r="I984" t="s">
        <v>4070</v>
      </c>
      <c r="J984" t="s">
        <v>4071</v>
      </c>
      <c r="K984" t="s">
        <v>139</v>
      </c>
      <c r="L984" s="6" t="str">
        <f>IF(ISBLANK(employee_data35[[#This Row],[ExitDate]]),"1","0")</f>
        <v>0</v>
      </c>
      <c r="M984" t="str">
        <f>IF(ISBLANK(employee_data35[[#This Row],[ExitDate]]),"Active","Tidak Active")</f>
        <v>Tidak Active</v>
      </c>
      <c r="N984" t="s">
        <v>63</v>
      </c>
      <c r="O984" t="s">
        <v>51</v>
      </c>
      <c r="P984" t="s">
        <v>52</v>
      </c>
      <c r="Q984" t="s">
        <v>140</v>
      </c>
      <c r="R984" t="s">
        <v>4072</v>
      </c>
      <c r="S984" t="s">
        <v>38</v>
      </c>
      <c r="T984" t="s">
        <v>81</v>
      </c>
      <c r="U984" s="1">
        <v>29678</v>
      </c>
      <c r="V984" s="7" t="str">
        <f>CONCATENATE(employee_data35[[#This Row],[First-LastName]]&amp;" "&amp;employee_data35[[#This Row],[DOB]])</f>
        <v>Catherine-Ybarra 29678</v>
      </c>
      <c r="W984" t="s">
        <v>40</v>
      </c>
      <c r="X984" t="s">
        <v>103</v>
      </c>
      <c r="Y984" t="s">
        <v>42</v>
      </c>
      <c r="Z984">
        <v>2458</v>
      </c>
      <c r="AA984" t="s">
        <v>74</v>
      </c>
      <c r="AB984" t="s">
        <v>44</v>
      </c>
      <c r="AC984" t="s">
        <v>105</v>
      </c>
      <c r="AD984">
        <v>3</v>
      </c>
    </row>
    <row r="985" spans="1:30" x14ac:dyDescent="0.3">
      <c r="A985">
        <v>1410</v>
      </c>
      <c r="B985" t="s">
        <v>3479</v>
      </c>
      <c r="C985" t="s">
        <v>4073</v>
      </c>
      <c r="D985" s="6" t="str">
        <f>CONCATENATE(employee_data35[[#This Row],[FirstName]], "-",employee_data35[[#This Row],[LastName]] )</f>
        <v>Ashanti-Price</v>
      </c>
      <c r="E985" s="1">
        <v>44617</v>
      </c>
      <c r="F985" s="1">
        <v>45044</v>
      </c>
      <c r="G985" s="7" t="str">
        <f>IF(ISBLANK(employee_data35[[#This Row],[ExitDate]]),"Yes","")</f>
        <v/>
      </c>
      <c r="H985" t="s">
        <v>28</v>
      </c>
      <c r="I985" t="s">
        <v>4074</v>
      </c>
      <c r="J985" t="s">
        <v>4075</v>
      </c>
      <c r="K985" t="s">
        <v>133</v>
      </c>
      <c r="L985" s="6" t="str">
        <f>IF(ISBLANK(employee_data35[[#This Row],[ExitDate]]),"1","0")</f>
        <v>0</v>
      </c>
      <c r="M985" t="str">
        <f>IF(ISBLANK(employee_data35[[#This Row],[ExitDate]]),"Active","Tidak Active")</f>
        <v>Tidak Active</v>
      </c>
      <c r="N985" t="s">
        <v>33</v>
      </c>
      <c r="O985" t="s">
        <v>34</v>
      </c>
      <c r="P985" t="s">
        <v>35</v>
      </c>
      <c r="Q985" t="s">
        <v>126</v>
      </c>
      <c r="R985" t="s">
        <v>4076</v>
      </c>
      <c r="S985" t="s">
        <v>38</v>
      </c>
      <c r="T985" t="s">
        <v>305</v>
      </c>
      <c r="U985" s="1">
        <v>16657</v>
      </c>
      <c r="V985" s="7" t="str">
        <f>CONCATENATE(employee_data35[[#This Row],[First-LastName]]&amp;" "&amp;employee_data35[[#This Row],[DOB]])</f>
        <v>Ashanti-Price 16657</v>
      </c>
      <c r="W985" t="s">
        <v>40</v>
      </c>
      <c r="X985" t="s">
        <v>83</v>
      </c>
      <c r="Y985" t="s">
        <v>42</v>
      </c>
      <c r="Z985">
        <v>26720</v>
      </c>
      <c r="AA985" t="s">
        <v>43</v>
      </c>
      <c r="AB985" t="s">
        <v>44</v>
      </c>
      <c r="AC985" t="s">
        <v>105</v>
      </c>
      <c r="AD985">
        <v>3</v>
      </c>
    </row>
    <row r="986" spans="1:30" x14ac:dyDescent="0.3">
      <c r="A986">
        <v>1411</v>
      </c>
      <c r="B986" t="s">
        <v>3799</v>
      </c>
      <c r="C986" t="s">
        <v>4077</v>
      </c>
      <c r="D986" s="6" t="str">
        <f>CONCATENATE(employee_data35[[#This Row],[FirstName]], "-",employee_data35[[#This Row],[LastName]] )</f>
        <v>Makenna-Rojas</v>
      </c>
      <c r="E986" s="1">
        <v>43648</v>
      </c>
      <c r="F986" s="1"/>
      <c r="G986" s="7" t="str">
        <f>IF(ISBLANK(employee_data35[[#This Row],[ExitDate]]),"Yes","")</f>
        <v>Yes</v>
      </c>
      <c r="H986" t="s">
        <v>28</v>
      </c>
      <c r="I986" t="s">
        <v>4078</v>
      </c>
      <c r="J986" t="s">
        <v>4079</v>
      </c>
      <c r="K986" t="s">
        <v>50</v>
      </c>
      <c r="L986" s="6" t="str">
        <f>IF(ISBLANK(employee_data35[[#This Row],[ExitDate]]),"1","0")</f>
        <v>1</v>
      </c>
      <c r="M986" t="str">
        <f>IF(ISBLANK(employee_data35[[#This Row],[ExitDate]]),"Active","Tidak Active")</f>
        <v>Active</v>
      </c>
      <c r="N986" t="s">
        <v>52</v>
      </c>
      <c r="O986" t="s">
        <v>34</v>
      </c>
      <c r="P986" t="s">
        <v>52</v>
      </c>
      <c r="Q986" t="s">
        <v>36</v>
      </c>
      <c r="R986" t="s">
        <v>37</v>
      </c>
      <c r="S986" t="s">
        <v>38</v>
      </c>
      <c r="T986" t="s">
        <v>53</v>
      </c>
      <c r="U986" s="1">
        <v>29367</v>
      </c>
      <c r="V986" s="7" t="str">
        <f>CONCATENATE(employee_data35[[#This Row],[First-LastName]]&amp;" "&amp;employee_data35[[#This Row],[DOB]])</f>
        <v>Makenna-Rojas 29367</v>
      </c>
      <c r="W986" t="s">
        <v>40</v>
      </c>
      <c r="X986" t="s">
        <v>226</v>
      </c>
      <c r="Y986" t="s">
        <v>42</v>
      </c>
      <c r="Z986">
        <v>78612</v>
      </c>
      <c r="AA986" t="s">
        <v>56</v>
      </c>
      <c r="AB986" t="s">
        <v>84</v>
      </c>
      <c r="AC986" t="s">
        <v>105</v>
      </c>
      <c r="AD986">
        <v>3</v>
      </c>
    </row>
    <row r="987" spans="1:30" x14ac:dyDescent="0.3">
      <c r="A987">
        <v>1412</v>
      </c>
      <c r="B987" t="s">
        <v>4080</v>
      </c>
      <c r="C987" t="s">
        <v>354</v>
      </c>
      <c r="D987" s="6" t="str">
        <f>CONCATENATE(employee_data35[[#This Row],[FirstName]], "-",employee_data35[[#This Row],[LastName]] )</f>
        <v>Rory-Stone</v>
      </c>
      <c r="E987" s="1">
        <v>43636</v>
      </c>
      <c r="F987" s="1"/>
      <c r="G987" s="7" t="str">
        <f>IF(ISBLANK(employee_data35[[#This Row],[ExitDate]]),"Yes","")</f>
        <v>Yes</v>
      </c>
      <c r="H987" t="s">
        <v>28</v>
      </c>
      <c r="I987" t="s">
        <v>4081</v>
      </c>
      <c r="J987" t="s">
        <v>4082</v>
      </c>
      <c r="K987" t="s">
        <v>139</v>
      </c>
      <c r="L987" s="6" t="str">
        <f>IF(ISBLANK(employee_data35[[#This Row],[ExitDate]]),"1","0")</f>
        <v>1</v>
      </c>
      <c r="M987" t="str">
        <f>IF(ISBLANK(employee_data35[[#This Row],[ExitDate]]),"Active","Tidak Active")</f>
        <v>Active</v>
      </c>
      <c r="N987" t="s">
        <v>52</v>
      </c>
      <c r="O987" t="s">
        <v>64</v>
      </c>
      <c r="P987" t="s">
        <v>63</v>
      </c>
      <c r="Q987" t="s">
        <v>36</v>
      </c>
      <c r="R987" t="s">
        <v>37</v>
      </c>
      <c r="S987" t="s">
        <v>38</v>
      </c>
      <c r="T987" t="s">
        <v>90</v>
      </c>
      <c r="U987" s="1">
        <v>30213</v>
      </c>
      <c r="V987" s="7" t="str">
        <f>CONCATENATE(employee_data35[[#This Row],[First-LastName]]&amp;" "&amp;employee_data35[[#This Row],[DOB]])</f>
        <v>Rory-Stone 30213</v>
      </c>
      <c r="W987" t="s">
        <v>40</v>
      </c>
      <c r="X987" t="s">
        <v>4083</v>
      </c>
      <c r="Y987" t="s">
        <v>42</v>
      </c>
      <c r="Z987">
        <v>75935</v>
      </c>
      <c r="AA987" t="s">
        <v>43</v>
      </c>
      <c r="AB987" t="s">
        <v>44</v>
      </c>
      <c r="AC987" t="s">
        <v>105</v>
      </c>
      <c r="AD987">
        <v>3</v>
      </c>
    </row>
    <row r="988" spans="1:30" x14ac:dyDescent="0.3">
      <c r="A988">
        <v>1413</v>
      </c>
      <c r="B988" t="s">
        <v>1636</v>
      </c>
      <c r="C988" t="s">
        <v>4084</v>
      </c>
      <c r="D988" s="6" t="str">
        <f>CONCATENATE(employee_data35[[#This Row],[FirstName]], "-",employee_data35[[#This Row],[LastName]] )</f>
        <v>Ann-Montgomery</v>
      </c>
      <c r="E988" s="1">
        <v>43735</v>
      </c>
      <c r="F988" s="1">
        <v>44965</v>
      </c>
      <c r="G988" s="7" t="str">
        <f>IF(ISBLANK(employee_data35[[#This Row],[ExitDate]]),"Yes","")</f>
        <v/>
      </c>
      <c r="H988" t="s">
        <v>28</v>
      </c>
      <c r="I988" t="s">
        <v>4085</v>
      </c>
      <c r="J988" t="s">
        <v>4086</v>
      </c>
      <c r="K988" t="s">
        <v>80</v>
      </c>
      <c r="L988" s="6" t="str">
        <f>IF(ISBLANK(employee_data35[[#This Row],[ExitDate]]),"1","0")</f>
        <v>0</v>
      </c>
      <c r="M988" t="str">
        <f>IF(ISBLANK(employee_data35[[#This Row],[ExitDate]]),"Active","Tidak Active")</f>
        <v>Tidak Active</v>
      </c>
      <c r="N988" t="s">
        <v>52</v>
      </c>
      <c r="O988" t="s">
        <v>51</v>
      </c>
      <c r="P988" t="s">
        <v>63</v>
      </c>
      <c r="Q988" t="s">
        <v>140</v>
      </c>
      <c r="R988" t="s">
        <v>4087</v>
      </c>
      <c r="S988" t="s">
        <v>38</v>
      </c>
      <c r="T988" t="s">
        <v>39</v>
      </c>
      <c r="U988" s="1">
        <v>15777</v>
      </c>
      <c r="V988" s="7" t="str">
        <f>CONCATENATE(employee_data35[[#This Row],[First-LastName]]&amp;" "&amp;employee_data35[[#This Row],[DOB]])</f>
        <v>Ann-Montgomery 15777</v>
      </c>
      <c r="W988" t="s">
        <v>40</v>
      </c>
      <c r="X988" t="s">
        <v>41</v>
      </c>
      <c r="Y988" t="s">
        <v>55</v>
      </c>
      <c r="Z988">
        <v>51599</v>
      </c>
      <c r="AA988" t="s">
        <v>93</v>
      </c>
      <c r="AB988" t="s">
        <v>44</v>
      </c>
      <c r="AC988" t="s">
        <v>236</v>
      </c>
      <c r="AD988">
        <v>3</v>
      </c>
    </row>
    <row r="989" spans="1:30" x14ac:dyDescent="0.3">
      <c r="A989">
        <v>1414</v>
      </c>
      <c r="B989" t="s">
        <v>4088</v>
      </c>
      <c r="C989" t="s">
        <v>4089</v>
      </c>
      <c r="D989" s="6" t="str">
        <f>CONCATENATE(employee_data35[[#This Row],[FirstName]], "-",employee_data35[[#This Row],[LastName]] )</f>
        <v>Erin-Holder</v>
      </c>
      <c r="E989" s="1">
        <v>44880</v>
      </c>
      <c r="F989" s="1">
        <v>45133</v>
      </c>
      <c r="G989" s="7" t="str">
        <f>IF(ISBLANK(employee_data35[[#This Row],[ExitDate]]),"Yes","")</f>
        <v/>
      </c>
      <c r="H989" t="s">
        <v>28</v>
      </c>
      <c r="I989" t="s">
        <v>4090</v>
      </c>
      <c r="J989" t="s">
        <v>4091</v>
      </c>
      <c r="K989" t="s">
        <v>89</v>
      </c>
      <c r="L989" s="6" t="str">
        <f>IF(ISBLANK(employee_data35[[#This Row],[ExitDate]]),"1","0")</f>
        <v>0</v>
      </c>
      <c r="M989" t="str">
        <f>IF(ISBLANK(employee_data35[[#This Row],[ExitDate]]),"Active","Tidak Active")</f>
        <v>Tidak Active</v>
      </c>
      <c r="N989" t="s">
        <v>33</v>
      </c>
      <c r="O989" t="s">
        <v>34</v>
      </c>
      <c r="P989" t="s">
        <v>63</v>
      </c>
      <c r="Q989" t="s">
        <v>99</v>
      </c>
      <c r="R989" t="s">
        <v>4092</v>
      </c>
      <c r="S989" t="s">
        <v>38</v>
      </c>
      <c r="T989" t="s">
        <v>53</v>
      </c>
      <c r="U989" s="1">
        <v>24261</v>
      </c>
      <c r="V989" s="7" t="str">
        <f>CONCATENATE(employee_data35[[#This Row],[First-LastName]]&amp;" "&amp;employee_data35[[#This Row],[DOB]])</f>
        <v>Erin-Holder 24261</v>
      </c>
      <c r="W989" t="s">
        <v>40</v>
      </c>
      <c r="X989" t="s">
        <v>54</v>
      </c>
      <c r="Y989" t="s">
        <v>55</v>
      </c>
      <c r="Z989">
        <v>95839</v>
      </c>
      <c r="AA989" t="s">
        <v>128</v>
      </c>
      <c r="AB989" t="s">
        <v>84</v>
      </c>
      <c r="AC989" t="s">
        <v>105</v>
      </c>
      <c r="AD989">
        <v>3</v>
      </c>
    </row>
    <row r="990" spans="1:30" x14ac:dyDescent="0.3">
      <c r="A990">
        <v>1415</v>
      </c>
      <c r="B990" t="s">
        <v>4093</v>
      </c>
      <c r="C990" t="s">
        <v>4094</v>
      </c>
      <c r="D990" s="6" t="str">
        <f>CONCATENATE(employee_data35[[#This Row],[FirstName]], "-",employee_data35[[#This Row],[LastName]] )</f>
        <v>Aubrey-Kim</v>
      </c>
      <c r="E990" s="1">
        <v>44065</v>
      </c>
      <c r="F990" s="1"/>
      <c r="G990" s="7" t="str">
        <f>IF(ISBLANK(employee_data35[[#This Row],[ExitDate]]),"Yes","")</f>
        <v>Yes</v>
      </c>
      <c r="H990" t="s">
        <v>28</v>
      </c>
      <c r="I990" t="s">
        <v>4095</v>
      </c>
      <c r="J990" t="s">
        <v>4096</v>
      </c>
      <c r="K990" t="s">
        <v>31</v>
      </c>
      <c r="L990" s="6" t="str">
        <f>IF(ISBLANK(employee_data35[[#This Row],[ExitDate]]),"1","0")</f>
        <v>1</v>
      </c>
      <c r="M990" t="str">
        <f>IF(ISBLANK(employee_data35[[#This Row],[ExitDate]]),"Active","Tidak Active")</f>
        <v>Active</v>
      </c>
      <c r="N990" t="s">
        <v>52</v>
      </c>
      <c r="O990" t="s">
        <v>51</v>
      </c>
      <c r="P990" t="s">
        <v>52</v>
      </c>
      <c r="Q990" t="s">
        <v>36</v>
      </c>
      <c r="R990" t="s">
        <v>37</v>
      </c>
      <c r="S990" t="s">
        <v>38</v>
      </c>
      <c r="T990" t="s">
        <v>90</v>
      </c>
      <c r="U990" s="1">
        <v>28351</v>
      </c>
      <c r="V990" s="7" t="str">
        <f>CONCATENATE(employee_data35[[#This Row],[First-LastName]]&amp;" "&amp;employee_data35[[#This Row],[DOB]])</f>
        <v>Aubrey-Kim 28351</v>
      </c>
      <c r="W990" t="s">
        <v>40</v>
      </c>
      <c r="X990" t="s">
        <v>281</v>
      </c>
      <c r="Y990" t="s">
        <v>55</v>
      </c>
      <c r="Z990">
        <v>93199</v>
      </c>
      <c r="AA990" t="s">
        <v>128</v>
      </c>
      <c r="AB990" t="s">
        <v>104</v>
      </c>
      <c r="AC990" t="s">
        <v>105</v>
      </c>
      <c r="AD990">
        <v>3</v>
      </c>
    </row>
    <row r="991" spans="1:30" x14ac:dyDescent="0.3">
      <c r="A991">
        <v>1416</v>
      </c>
      <c r="B991" t="s">
        <v>57</v>
      </c>
      <c r="C991" t="s">
        <v>520</v>
      </c>
      <c r="D991" s="6" t="str">
        <f>CONCATENATE(employee_data35[[#This Row],[FirstName]], "-",employee_data35[[#This Row],[LastName]] )</f>
        <v>Edward-Love</v>
      </c>
      <c r="E991" s="1">
        <v>43930</v>
      </c>
      <c r="F991" s="1"/>
      <c r="G991" s="7" t="str">
        <f>IF(ISBLANK(employee_data35[[#This Row],[ExitDate]]),"Yes","")</f>
        <v>Yes</v>
      </c>
      <c r="H991" t="s">
        <v>28</v>
      </c>
      <c r="I991" t="s">
        <v>4097</v>
      </c>
      <c r="J991" t="s">
        <v>4098</v>
      </c>
      <c r="K991" t="s">
        <v>50</v>
      </c>
      <c r="L991" s="6" t="str">
        <f>IF(ISBLANK(employee_data35[[#This Row],[ExitDate]]),"1","0")</f>
        <v>1</v>
      </c>
      <c r="M991" t="str">
        <f>IF(ISBLANK(employee_data35[[#This Row],[ExitDate]]),"Active","Tidak Active")</f>
        <v>Active</v>
      </c>
      <c r="N991" t="s">
        <v>52</v>
      </c>
      <c r="O991" t="s">
        <v>64</v>
      </c>
      <c r="P991" t="s">
        <v>63</v>
      </c>
      <c r="Q991" t="s">
        <v>36</v>
      </c>
      <c r="R991" t="s">
        <v>37</v>
      </c>
      <c r="S991" t="s">
        <v>38</v>
      </c>
      <c r="T991" t="s">
        <v>90</v>
      </c>
      <c r="U991" s="1">
        <v>19614</v>
      </c>
      <c r="V991" s="7" t="str">
        <f>CONCATENATE(employee_data35[[#This Row],[First-LastName]]&amp;" "&amp;employee_data35[[#This Row],[DOB]])</f>
        <v>Edward-Love 19614</v>
      </c>
      <c r="W991" t="s">
        <v>40</v>
      </c>
      <c r="X991" t="s">
        <v>292</v>
      </c>
      <c r="Y991" t="s">
        <v>55</v>
      </c>
      <c r="Z991">
        <v>39796</v>
      </c>
      <c r="AA991" t="s">
        <v>128</v>
      </c>
      <c r="AB991" t="s">
        <v>44</v>
      </c>
      <c r="AC991" t="s">
        <v>105</v>
      </c>
      <c r="AD991">
        <v>3</v>
      </c>
    </row>
    <row r="992" spans="1:30" x14ac:dyDescent="0.3">
      <c r="A992">
        <v>1417</v>
      </c>
      <c r="B992" t="s">
        <v>4099</v>
      </c>
      <c r="C992" t="s">
        <v>3137</v>
      </c>
      <c r="D992" s="6" t="str">
        <f>CONCATENATE(employee_data35[[#This Row],[FirstName]], "-",employee_data35[[#This Row],[LastName]] )</f>
        <v>Paisley-Avery</v>
      </c>
      <c r="E992" s="1">
        <v>44285</v>
      </c>
      <c r="F992" s="1"/>
      <c r="G992" s="7" t="str">
        <f>IF(ISBLANK(employee_data35[[#This Row],[ExitDate]]),"Yes","")</f>
        <v>Yes</v>
      </c>
      <c r="H992" t="s">
        <v>28</v>
      </c>
      <c r="I992" t="s">
        <v>4100</v>
      </c>
      <c r="J992" t="s">
        <v>4101</v>
      </c>
      <c r="K992" t="s">
        <v>139</v>
      </c>
      <c r="L992" s="6" t="str">
        <f>IF(ISBLANK(employee_data35[[#This Row],[ExitDate]]),"1","0")</f>
        <v>1</v>
      </c>
      <c r="M992" t="str">
        <f>IF(ISBLANK(employee_data35[[#This Row],[ExitDate]]),"Active","Tidak Active")</f>
        <v>Active</v>
      </c>
      <c r="N992" t="s">
        <v>63</v>
      </c>
      <c r="O992" t="s">
        <v>34</v>
      </c>
      <c r="P992" t="s">
        <v>52</v>
      </c>
      <c r="Q992" t="s">
        <v>36</v>
      </c>
      <c r="R992" t="s">
        <v>37</v>
      </c>
      <c r="S992" t="s">
        <v>38</v>
      </c>
      <c r="T992" t="s">
        <v>53</v>
      </c>
      <c r="U992" s="1">
        <v>17931</v>
      </c>
      <c r="V992" s="7" t="str">
        <f>CONCATENATE(employee_data35[[#This Row],[First-LastName]]&amp;" "&amp;employee_data35[[#This Row],[DOB]])</f>
        <v>Paisley-Avery 17931</v>
      </c>
      <c r="W992" t="s">
        <v>40</v>
      </c>
      <c r="X992" t="s">
        <v>6</v>
      </c>
      <c r="Y992" t="s">
        <v>42</v>
      </c>
      <c r="Z992">
        <v>10875</v>
      </c>
      <c r="AA992" t="s">
        <v>74</v>
      </c>
      <c r="AB992" t="s">
        <v>75</v>
      </c>
      <c r="AC992" t="s">
        <v>105</v>
      </c>
      <c r="AD992">
        <v>3</v>
      </c>
    </row>
    <row r="993" spans="1:30" x14ac:dyDescent="0.3">
      <c r="A993">
        <v>1418</v>
      </c>
      <c r="B993" t="s">
        <v>4102</v>
      </c>
      <c r="C993" t="s">
        <v>3573</v>
      </c>
      <c r="D993" s="6" t="str">
        <f>CONCATENATE(employee_data35[[#This Row],[FirstName]], "-",employee_data35[[#This Row],[LastName]] )</f>
        <v>Kaiden-Leblanc</v>
      </c>
      <c r="E993" s="1">
        <v>43369</v>
      </c>
      <c r="F993" s="1"/>
      <c r="G993" s="7" t="str">
        <f>IF(ISBLANK(employee_data35[[#This Row],[ExitDate]]),"Yes","")</f>
        <v>Yes</v>
      </c>
      <c r="H993" t="s">
        <v>28</v>
      </c>
      <c r="I993" t="s">
        <v>4103</v>
      </c>
      <c r="J993" t="s">
        <v>4104</v>
      </c>
      <c r="K993" t="s">
        <v>118</v>
      </c>
      <c r="L993" s="6" t="str">
        <f>IF(ISBLANK(employee_data35[[#This Row],[ExitDate]]),"1","0")</f>
        <v>1</v>
      </c>
      <c r="M993" t="str">
        <f>IF(ISBLANK(employee_data35[[#This Row],[ExitDate]]),"Active","Tidak Active")</f>
        <v>Active</v>
      </c>
      <c r="N993" t="s">
        <v>52</v>
      </c>
      <c r="O993" t="s">
        <v>34</v>
      </c>
      <c r="P993" t="s">
        <v>35</v>
      </c>
      <c r="Q993" t="s">
        <v>36</v>
      </c>
      <c r="R993" t="s">
        <v>37</v>
      </c>
      <c r="S993" t="s">
        <v>38</v>
      </c>
      <c r="T993" t="s">
        <v>305</v>
      </c>
      <c r="U993" s="1">
        <v>36890</v>
      </c>
      <c r="V993" s="7" t="str">
        <f>CONCATENATE(employee_data35[[#This Row],[First-LastName]]&amp;" "&amp;employee_data35[[#This Row],[DOB]])</f>
        <v>Kaiden-Leblanc 36890</v>
      </c>
      <c r="W993" t="s">
        <v>40</v>
      </c>
      <c r="X993" t="s">
        <v>419</v>
      </c>
      <c r="Y993" t="s">
        <v>42</v>
      </c>
      <c r="Z993">
        <v>33720</v>
      </c>
      <c r="AA993" t="s">
        <v>74</v>
      </c>
      <c r="AB993" t="s">
        <v>84</v>
      </c>
      <c r="AC993" t="s">
        <v>236</v>
      </c>
      <c r="AD993">
        <v>3</v>
      </c>
    </row>
    <row r="994" spans="1:30" x14ac:dyDescent="0.3">
      <c r="A994">
        <v>1419</v>
      </c>
      <c r="B994" t="s">
        <v>4105</v>
      </c>
      <c r="C994" t="s">
        <v>1690</v>
      </c>
      <c r="D994" s="6" t="str">
        <f>CONCATENATE(employee_data35[[#This Row],[FirstName]], "-",employee_data35[[#This Row],[LastName]] )</f>
        <v>Shania-Bauer</v>
      </c>
      <c r="E994" s="1">
        <v>45068</v>
      </c>
      <c r="F994" s="1"/>
      <c r="G994" s="7" t="str">
        <f>IF(ISBLANK(employee_data35[[#This Row],[ExitDate]]),"Yes","")</f>
        <v>Yes</v>
      </c>
      <c r="H994" t="s">
        <v>28</v>
      </c>
      <c r="I994" t="s">
        <v>4106</v>
      </c>
      <c r="J994" t="s">
        <v>4107</v>
      </c>
      <c r="K994" t="s">
        <v>62</v>
      </c>
      <c r="L994" s="6" t="str">
        <f>IF(ISBLANK(employee_data35[[#This Row],[ExitDate]]),"1","0")</f>
        <v>1</v>
      </c>
      <c r="M994" t="str">
        <f>IF(ISBLANK(employee_data35[[#This Row],[ExitDate]]),"Active","Tidak Active")</f>
        <v>Active</v>
      </c>
      <c r="N994" t="s">
        <v>33</v>
      </c>
      <c r="O994" t="s">
        <v>34</v>
      </c>
      <c r="P994" t="s">
        <v>63</v>
      </c>
      <c r="Q994" t="s">
        <v>36</v>
      </c>
      <c r="R994" t="s">
        <v>37</v>
      </c>
      <c r="S994" t="s">
        <v>38</v>
      </c>
      <c r="T994" t="s">
        <v>90</v>
      </c>
      <c r="U994" s="1">
        <v>30692</v>
      </c>
      <c r="V994" s="7" t="str">
        <f>CONCATENATE(employee_data35[[#This Row],[First-LastName]]&amp;" "&amp;employee_data35[[#This Row],[DOB]])</f>
        <v>Shania-Bauer 30692</v>
      </c>
      <c r="W994" t="s">
        <v>40</v>
      </c>
      <c r="X994" t="s">
        <v>83</v>
      </c>
      <c r="Y994" t="s">
        <v>42</v>
      </c>
      <c r="Z994">
        <v>50647</v>
      </c>
      <c r="AA994" t="s">
        <v>74</v>
      </c>
      <c r="AB994" t="s">
        <v>104</v>
      </c>
      <c r="AC994" t="s">
        <v>105</v>
      </c>
      <c r="AD994">
        <v>3</v>
      </c>
    </row>
    <row r="995" spans="1:30" x14ac:dyDescent="0.3">
      <c r="A995">
        <v>1420</v>
      </c>
      <c r="B995" t="s">
        <v>4108</v>
      </c>
      <c r="C995" t="s">
        <v>1197</v>
      </c>
      <c r="D995" s="6" t="str">
        <f>CONCATENATE(employee_data35[[#This Row],[FirstName]], "-",employee_data35[[#This Row],[LastName]] )</f>
        <v>Danna-Hines</v>
      </c>
      <c r="E995" s="1">
        <v>44351</v>
      </c>
      <c r="F995" s="1"/>
      <c r="G995" s="7" t="str">
        <f>IF(ISBLANK(employee_data35[[#This Row],[ExitDate]]),"Yes","")</f>
        <v>Yes</v>
      </c>
      <c r="H995" t="s">
        <v>28</v>
      </c>
      <c r="I995" t="s">
        <v>4109</v>
      </c>
      <c r="J995" t="s">
        <v>4110</v>
      </c>
      <c r="K995" t="s">
        <v>168</v>
      </c>
      <c r="L995" s="6" t="str">
        <f>IF(ISBLANK(employee_data35[[#This Row],[ExitDate]]),"1","0")</f>
        <v>1</v>
      </c>
      <c r="M995" t="str">
        <f>IF(ISBLANK(employee_data35[[#This Row],[ExitDate]]),"Active","Tidak Active")</f>
        <v>Active</v>
      </c>
      <c r="N995" t="s">
        <v>33</v>
      </c>
      <c r="O995" t="s">
        <v>64</v>
      </c>
      <c r="P995" t="s">
        <v>35</v>
      </c>
      <c r="Q995" t="s">
        <v>36</v>
      </c>
      <c r="R995" t="s">
        <v>37</v>
      </c>
      <c r="S995" t="s">
        <v>38</v>
      </c>
      <c r="T995" t="s">
        <v>177</v>
      </c>
      <c r="U995" s="1">
        <v>18626</v>
      </c>
      <c r="V995" s="7" t="str">
        <f>CONCATENATE(employee_data35[[#This Row],[First-LastName]]&amp;" "&amp;employee_data35[[#This Row],[DOB]])</f>
        <v>Danna-Hines 18626</v>
      </c>
      <c r="W995" t="s">
        <v>40</v>
      </c>
      <c r="X995" t="s">
        <v>419</v>
      </c>
      <c r="Y995" t="s">
        <v>42</v>
      </c>
      <c r="Z995">
        <v>33776</v>
      </c>
      <c r="AA995" t="s">
        <v>43</v>
      </c>
      <c r="AB995" t="s">
        <v>104</v>
      </c>
      <c r="AC995" t="s">
        <v>105</v>
      </c>
      <c r="AD995">
        <v>3</v>
      </c>
    </row>
    <row r="996" spans="1:30" x14ac:dyDescent="0.3">
      <c r="A996">
        <v>1421</v>
      </c>
      <c r="B996" t="s">
        <v>4111</v>
      </c>
      <c r="C996" t="s">
        <v>1179</v>
      </c>
      <c r="D996" s="6" t="str">
        <f>CONCATENATE(employee_data35[[#This Row],[FirstName]], "-",employee_data35[[#This Row],[LastName]] )</f>
        <v>Bennett-Bowen</v>
      </c>
      <c r="E996" s="1">
        <v>43760</v>
      </c>
      <c r="F996" s="1">
        <v>45132</v>
      </c>
      <c r="G996" s="7" t="str">
        <f>IF(ISBLANK(employee_data35[[#This Row],[ExitDate]]),"Yes","")</f>
        <v/>
      </c>
      <c r="H996" t="s">
        <v>28</v>
      </c>
      <c r="I996" t="s">
        <v>4112</v>
      </c>
      <c r="J996" t="s">
        <v>4113</v>
      </c>
      <c r="K996" t="s">
        <v>133</v>
      </c>
      <c r="L996" s="6" t="str">
        <f>IF(ISBLANK(employee_data35[[#This Row],[ExitDate]]),"1","0")</f>
        <v>0</v>
      </c>
      <c r="M996" t="str">
        <f>IF(ISBLANK(employee_data35[[#This Row],[ExitDate]]),"Active","Tidak Active")</f>
        <v>Tidak Active</v>
      </c>
      <c r="N996" t="s">
        <v>33</v>
      </c>
      <c r="O996" t="s">
        <v>34</v>
      </c>
      <c r="P996" t="s">
        <v>63</v>
      </c>
      <c r="Q996" t="s">
        <v>99</v>
      </c>
      <c r="R996" t="s">
        <v>4114</v>
      </c>
      <c r="S996" t="s">
        <v>38</v>
      </c>
      <c r="T996" t="s">
        <v>81</v>
      </c>
      <c r="U996" s="1">
        <v>17867</v>
      </c>
      <c r="V996" s="7" t="str">
        <f>CONCATENATE(employee_data35[[#This Row],[First-LastName]]&amp;" "&amp;employee_data35[[#This Row],[DOB]])</f>
        <v>Bennett-Bowen 17867</v>
      </c>
      <c r="W996" t="s">
        <v>40</v>
      </c>
      <c r="X996" t="s">
        <v>1258</v>
      </c>
      <c r="Y996" t="s">
        <v>42</v>
      </c>
      <c r="Z996">
        <v>24552</v>
      </c>
      <c r="AA996" t="s">
        <v>74</v>
      </c>
      <c r="AB996" t="s">
        <v>84</v>
      </c>
      <c r="AC996" t="s">
        <v>105</v>
      </c>
      <c r="AD996">
        <v>3</v>
      </c>
    </row>
    <row r="997" spans="1:30" x14ac:dyDescent="0.3">
      <c r="A997">
        <v>1422</v>
      </c>
      <c r="B997" t="s">
        <v>4115</v>
      </c>
      <c r="C997" t="s">
        <v>2064</v>
      </c>
      <c r="D997" s="6" t="str">
        <f>CONCATENATE(employee_data35[[#This Row],[FirstName]], "-",employee_data35[[#This Row],[LastName]] )</f>
        <v>Gianna-Lopez</v>
      </c>
      <c r="E997" s="1">
        <v>43742</v>
      </c>
      <c r="F997" s="1">
        <v>44122</v>
      </c>
      <c r="G997" s="7" t="str">
        <f>IF(ISBLANK(employee_data35[[#This Row],[ExitDate]]),"Yes","")</f>
        <v/>
      </c>
      <c r="H997" t="s">
        <v>28</v>
      </c>
      <c r="I997" t="s">
        <v>4116</v>
      </c>
      <c r="J997" t="s">
        <v>4117</v>
      </c>
      <c r="K997" t="s">
        <v>80</v>
      </c>
      <c r="L997" s="6" t="str">
        <f>IF(ISBLANK(employee_data35[[#This Row],[ExitDate]]),"1","0")</f>
        <v>0</v>
      </c>
      <c r="M997" t="str">
        <f>IF(ISBLANK(employee_data35[[#This Row],[ExitDate]]),"Active","Tidak Active")</f>
        <v>Tidak Active</v>
      </c>
      <c r="N997" t="s">
        <v>63</v>
      </c>
      <c r="O997" t="s">
        <v>64</v>
      </c>
      <c r="P997" t="s">
        <v>63</v>
      </c>
      <c r="Q997" t="s">
        <v>99</v>
      </c>
      <c r="R997" t="s">
        <v>4118</v>
      </c>
      <c r="S997" t="s">
        <v>38</v>
      </c>
      <c r="T997" t="s">
        <v>1012</v>
      </c>
      <c r="U997" s="1">
        <v>34609</v>
      </c>
      <c r="V997" s="7" t="str">
        <f>CONCATENATE(employee_data35[[#This Row],[First-LastName]]&amp;" "&amp;employee_data35[[#This Row],[DOB]])</f>
        <v>Gianna-Lopez 34609</v>
      </c>
      <c r="W997" t="s">
        <v>40</v>
      </c>
      <c r="X997" t="s">
        <v>103</v>
      </c>
      <c r="Y997" t="s">
        <v>42</v>
      </c>
      <c r="Z997">
        <v>6933</v>
      </c>
      <c r="AA997" t="s">
        <v>56</v>
      </c>
      <c r="AB997" t="s">
        <v>104</v>
      </c>
      <c r="AC997" t="s">
        <v>236</v>
      </c>
      <c r="AD997">
        <v>3</v>
      </c>
    </row>
    <row r="998" spans="1:30" x14ac:dyDescent="0.3">
      <c r="A998">
        <v>1423</v>
      </c>
      <c r="B998" t="s">
        <v>4119</v>
      </c>
      <c r="C998" t="s">
        <v>3496</v>
      </c>
      <c r="D998" s="6" t="str">
        <f>CONCATENATE(employee_data35[[#This Row],[FirstName]], "-",employee_data35[[#This Row],[LastName]] )</f>
        <v>Azaria-Young</v>
      </c>
      <c r="E998" s="1">
        <v>44737</v>
      </c>
      <c r="F998" s="1"/>
      <c r="G998" s="7" t="str">
        <f>IF(ISBLANK(employee_data35[[#This Row],[ExitDate]]),"Yes","")</f>
        <v>Yes</v>
      </c>
      <c r="H998" t="s">
        <v>28</v>
      </c>
      <c r="I998" t="s">
        <v>4120</v>
      </c>
      <c r="J998" t="s">
        <v>4121</v>
      </c>
      <c r="K998" t="s">
        <v>98</v>
      </c>
      <c r="L998" s="6" t="str">
        <f>IF(ISBLANK(employee_data35[[#This Row],[ExitDate]]),"1","0")</f>
        <v>1</v>
      </c>
      <c r="M998" t="str">
        <f>IF(ISBLANK(employee_data35[[#This Row],[ExitDate]]),"Active","Tidak Active")</f>
        <v>Active</v>
      </c>
      <c r="N998" t="s">
        <v>63</v>
      </c>
      <c r="O998" t="s">
        <v>51</v>
      </c>
      <c r="P998" t="s">
        <v>63</v>
      </c>
      <c r="Q998" t="s">
        <v>36</v>
      </c>
      <c r="R998" t="s">
        <v>37</v>
      </c>
      <c r="S998" t="s">
        <v>38</v>
      </c>
      <c r="T998" t="s">
        <v>53</v>
      </c>
      <c r="U998" s="1">
        <v>33675</v>
      </c>
      <c r="V998" s="7" t="str">
        <f>CONCATENATE(employee_data35[[#This Row],[First-LastName]]&amp;" "&amp;employee_data35[[#This Row],[DOB]])</f>
        <v>Azaria-Young 33675</v>
      </c>
      <c r="W998" t="s">
        <v>40</v>
      </c>
      <c r="X998" t="s">
        <v>83</v>
      </c>
      <c r="Y998" t="s">
        <v>42</v>
      </c>
      <c r="Z998">
        <v>3012</v>
      </c>
      <c r="AA998" t="s">
        <v>43</v>
      </c>
      <c r="AB998" t="s">
        <v>75</v>
      </c>
      <c r="AC998" t="s">
        <v>236</v>
      </c>
      <c r="AD998">
        <v>3</v>
      </c>
    </row>
    <row r="999" spans="1:30" x14ac:dyDescent="0.3">
      <c r="A999">
        <v>1424</v>
      </c>
      <c r="B999" t="s">
        <v>3244</v>
      </c>
      <c r="C999" t="s">
        <v>4122</v>
      </c>
      <c r="D999" s="6" t="str">
        <f>CONCATENATE(employee_data35[[#This Row],[FirstName]], "-",employee_data35[[#This Row],[LastName]] )</f>
        <v>Aydin-Bautista</v>
      </c>
      <c r="E999" s="1">
        <v>44517</v>
      </c>
      <c r="F999" s="1">
        <v>44776</v>
      </c>
      <c r="G999" s="7" t="str">
        <f>IF(ISBLANK(employee_data35[[#This Row],[ExitDate]]),"Yes","")</f>
        <v/>
      </c>
      <c r="H999" t="s">
        <v>28</v>
      </c>
      <c r="I999" t="s">
        <v>4123</v>
      </c>
      <c r="J999" t="s">
        <v>4124</v>
      </c>
      <c r="K999" t="s">
        <v>89</v>
      </c>
      <c r="L999" s="6" t="str">
        <f>IF(ISBLANK(employee_data35[[#This Row],[ExitDate]]),"1","0")</f>
        <v>0</v>
      </c>
      <c r="M999" t="str">
        <f>IF(ISBLANK(employee_data35[[#This Row],[ExitDate]]),"Active","Tidak Active")</f>
        <v>Tidak Active</v>
      </c>
      <c r="N999" t="s">
        <v>63</v>
      </c>
      <c r="O999" t="s">
        <v>64</v>
      </c>
      <c r="P999" t="s">
        <v>52</v>
      </c>
      <c r="Q999" t="s">
        <v>175</v>
      </c>
      <c r="R999" t="s">
        <v>4125</v>
      </c>
      <c r="S999" t="s">
        <v>38</v>
      </c>
      <c r="T999" t="s">
        <v>81</v>
      </c>
      <c r="U999" s="1">
        <v>30293</v>
      </c>
      <c r="V999" s="7" t="str">
        <f>CONCATENATE(employee_data35[[#This Row],[First-LastName]]&amp;" "&amp;employee_data35[[#This Row],[DOB]])</f>
        <v>Aydin-Bautista 30293</v>
      </c>
      <c r="W999" t="s">
        <v>40</v>
      </c>
      <c r="X999" t="s">
        <v>83</v>
      </c>
      <c r="Y999" t="s">
        <v>42</v>
      </c>
      <c r="Z999">
        <v>60993</v>
      </c>
      <c r="AA999" t="s">
        <v>128</v>
      </c>
      <c r="AB999" t="s">
        <v>84</v>
      </c>
      <c r="AC999" t="s">
        <v>236</v>
      </c>
      <c r="AD999">
        <v>3</v>
      </c>
    </row>
    <row r="1000" spans="1:30" x14ac:dyDescent="0.3">
      <c r="A1000">
        <v>1425</v>
      </c>
      <c r="B1000" t="s">
        <v>4126</v>
      </c>
      <c r="C1000" t="s">
        <v>4127</v>
      </c>
      <c r="D1000" s="6" t="str">
        <f>CONCATENATE(employee_data35[[#This Row],[FirstName]], "-",employee_data35[[#This Row],[LastName]] )</f>
        <v>Antoine-Schaefer</v>
      </c>
      <c r="E1000" s="1">
        <v>43681</v>
      </c>
      <c r="F1000" s="1"/>
      <c r="G1000" s="7" t="str">
        <f>IF(ISBLANK(employee_data35[[#This Row],[ExitDate]]),"Yes","")</f>
        <v>Yes</v>
      </c>
      <c r="H1000" t="s">
        <v>28</v>
      </c>
      <c r="I1000" t="s">
        <v>4128</v>
      </c>
      <c r="J1000" t="s">
        <v>4129</v>
      </c>
      <c r="K1000" t="s">
        <v>31</v>
      </c>
      <c r="L1000" s="6" t="str">
        <f>IF(ISBLANK(employee_data35[[#This Row],[ExitDate]]),"1","0")</f>
        <v>1</v>
      </c>
      <c r="M1000" t="str">
        <f>IF(ISBLANK(employee_data35[[#This Row],[ExitDate]]),"Active","Tidak Active")</f>
        <v>Active</v>
      </c>
      <c r="N1000" t="s">
        <v>52</v>
      </c>
      <c r="O1000" t="s">
        <v>64</v>
      </c>
      <c r="P1000" t="s">
        <v>63</v>
      </c>
      <c r="Q1000" t="s">
        <v>36</v>
      </c>
      <c r="R1000" t="s">
        <v>37</v>
      </c>
      <c r="S1000" t="s">
        <v>38</v>
      </c>
      <c r="T1000" t="s">
        <v>90</v>
      </c>
      <c r="U1000" s="1">
        <v>15513</v>
      </c>
      <c r="V1000" s="7" t="str">
        <f>CONCATENATE(employee_data35[[#This Row],[First-LastName]]&amp;" "&amp;employee_data35[[#This Row],[DOB]])</f>
        <v>Antoine-Schaefer 15513</v>
      </c>
      <c r="W1000" t="s">
        <v>40</v>
      </c>
      <c r="X1000" t="s">
        <v>103</v>
      </c>
      <c r="Y1000" t="s">
        <v>42</v>
      </c>
      <c r="Z1000">
        <v>10504</v>
      </c>
      <c r="AA1000" t="s">
        <v>93</v>
      </c>
      <c r="AB1000" t="s">
        <v>75</v>
      </c>
      <c r="AC1000" t="s">
        <v>236</v>
      </c>
      <c r="AD1000">
        <v>3</v>
      </c>
    </row>
    <row r="1001" spans="1:30" x14ac:dyDescent="0.3">
      <c r="A1001">
        <v>1426</v>
      </c>
      <c r="B1001" t="s">
        <v>524</v>
      </c>
      <c r="C1001" t="s">
        <v>955</v>
      </c>
      <c r="D1001" s="6" t="str">
        <f>CONCATENATE(employee_data35[[#This Row],[FirstName]], "-",employee_data35[[#This Row],[LastName]] )</f>
        <v>Milagros-Cobb</v>
      </c>
      <c r="E1001" s="1">
        <v>44628</v>
      </c>
      <c r="F1001" s="1">
        <v>44877</v>
      </c>
      <c r="G1001" s="7" t="str">
        <f>IF(ISBLANK(employee_data35[[#This Row],[ExitDate]]),"Yes","")</f>
        <v/>
      </c>
      <c r="H1001" t="s">
        <v>28</v>
      </c>
      <c r="I1001" t="s">
        <v>4130</v>
      </c>
      <c r="J1001" t="s">
        <v>4131</v>
      </c>
      <c r="K1001" t="s">
        <v>50</v>
      </c>
      <c r="L1001" s="6" t="str">
        <f>IF(ISBLANK(employee_data35[[#This Row],[ExitDate]]),"1","0")</f>
        <v>0</v>
      </c>
      <c r="M1001" t="str">
        <f>IF(ISBLANK(employee_data35[[#This Row],[ExitDate]]),"Active","Tidak Active")</f>
        <v>Tidak Active</v>
      </c>
      <c r="N1001" t="s">
        <v>63</v>
      </c>
      <c r="O1001" t="s">
        <v>51</v>
      </c>
      <c r="P1001" t="s">
        <v>63</v>
      </c>
      <c r="Q1001" t="s">
        <v>140</v>
      </c>
      <c r="R1001" t="s">
        <v>4132</v>
      </c>
      <c r="S1001" t="s">
        <v>38</v>
      </c>
      <c r="T1001" t="s">
        <v>81</v>
      </c>
      <c r="U1001" s="1">
        <v>36726</v>
      </c>
      <c r="V1001" s="7" t="str">
        <f>CONCATENATE(employee_data35[[#This Row],[First-LastName]]&amp;" "&amp;employee_data35[[#This Row],[DOB]])</f>
        <v>Milagros-Cobb 36726</v>
      </c>
      <c r="W1001" t="s">
        <v>40</v>
      </c>
      <c r="X1001" t="s">
        <v>103</v>
      </c>
      <c r="Y1001" t="s">
        <v>42</v>
      </c>
      <c r="Z1001">
        <v>11397</v>
      </c>
      <c r="AA1001" t="s">
        <v>56</v>
      </c>
      <c r="AB1001" t="s">
        <v>44</v>
      </c>
      <c r="AC1001" t="s">
        <v>105</v>
      </c>
      <c r="AD1001">
        <v>3</v>
      </c>
    </row>
    <row r="1002" spans="1:30" x14ac:dyDescent="0.3">
      <c r="A1002">
        <v>1427</v>
      </c>
      <c r="B1002" t="s">
        <v>731</v>
      </c>
      <c r="C1002" t="s">
        <v>3055</v>
      </c>
      <c r="D1002" s="6" t="str">
        <f>CONCATENATE(employee_data35[[#This Row],[FirstName]], "-",employee_data35[[#This Row],[LastName]] )</f>
        <v>Jean-Duffy</v>
      </c>
      <c r="E1002" s="1">
        <v>43518</v>
      </c>
      <c r="F1002" s="1"/>
      <c r="G1002" s="7" t="str">
        <f>IF(ISBLANK(employee_data35[[#This Row],[ExitDate]]),"Yes","")</f>
        <v>Yes</v>
      </c>
      <c r="H1002" t="s">
        <v>728</v>
      </c>
      <c r="I1002" t="s">
        <v>4133</v>
      </c>
      <c r="J1002" t="s">
        <v>4134</v>
      </c>
      <c r="K1002" t="s">
        <v>31</v>
      </c>
      <c r="L1002" s="6" t="str">
        <f>IF(ISBLANK(employee_data35[[#This Row],[ExitDate]]),"1","0")</f>
        <v>1</v>
      </c>
      <c r="M1002" t="str">
        <f>IF(ISBLANK(employee_data35[[#This Row],[ExitDate]]),"Active","Tidak Active")</f>
        <v>Active</v>
      </c>
      <c r="N1002" t="s">
        <v>63</v>
      </c>
      <c r="O1002" t="s">
        <v>51</v>
      </c>
      <c r="P1002" t="s">
        <v>52</v>
      </c>
      <c r="Q1002" t="s">
        <v>36</v>
      </c>
      <c r="R1002" t="s">
        <v>37</v>
      </c>
      <c r="S1002" t="s">
        <v>38</v>
      </c>
      <c r="T1002" t="s">
        <v>111</v>
      </c>
      <c r="U1002" s="1">
        <v>19488</v>
      </c>
      <c r="V1002" s="7" t="str">
        <f>CONCATENATE(employee_data35[[#This Row],[First-LastName]]&amp;" "&amp;employee_data35[[#This Row],[DOB]])</f>
        <v>Jean-Duffy 19488</v>
      </c>
      <c r="W1002" t="s">
        <v>40</v>
      </c>
      <c r="X1002" t="s">
        <v>419</v>
      </c>
      <c r="Y1002" t="s">
        <v>55</v>
      </c>
      <c r="Z1002">
        <v>96208</v>
      </c>
      <c r="AA1002" t="s">
        <v>128</v>
      </c>
      <c r="AB1002" t="s">
        <v>104</v>
      </c>
      <c r="AC1002" t="s">
        <v>236</v>
      </c>
      <c r="AD1002">
        <v>3</v>
      </c>
    </row>
    <row r="1003" spans="1:30" x14ac:dyDescent="0.3">
      <c r="A1003">
        <v>1428</v>
      </c>
      <c r="B1003" t="s">
        <v>4135</v>
      </c>
      <c r="C1003" t="s">
        <v>4136</v>
      </c>
      <c r="D1003" s="6" t="str">
        <f>CONCATENATE(employee_data35[[#This Row],[FirstName]], "-",employee_data35[[#This Row],[LastName]] )</f>
        <v>Campbell-Doyle</v>
      </c>
      <c r="E1003" s="1">
        <v>44903</v>
      </c>
      <c r="F1003" s="1"/>
      <c r="G1003" s="7" t="str">
        <f>IF(ISBLANK(employee_data35[[#This Row],[ExitDate]]),"Yes","")</f>
        <v>Yes</v>
      </c>
      <c r="H1003" t="s">
        <v>728</v>
      </c>
      <c r="I1003" t="s">
        <v>4137</v>
      </c>
      <c r="J1003" t="s">
        <v>4138</v>
      </c>
      <c r="K1003" t="s">
        <v>133</v>
      </c>
      <c r="L1003" s="6" t="str">
        <f>IF(ISBLANK(employee_data35[[#This Row],[ExitDate]]),"1","0")</f>
        <v>1</v>
      </c>
      <c r="M1003" t="str">
        <f>IF(ISBLANK(employee_data35[[#This Row],[ExitDate]]),"Active","Tidak Active")</f>
        <v>Active</v>
      </c>
      <c r="N1003" t="s">
        <v>63</v>
      </c>
      <c r="O1003" t="s">
        <v>34</v>
      </c>
      <c r="P1003" t="s">
        <v>52</v>
      </c>
      <c r="Q1003" t="s">
        <v>36</v>
      </c>
      <c r="R1003" t="s">
        <v>37</v>
      </c>
      <c r="S1003" t="s">
        <v>38</v>
      </c>
      <c r="T1003" t="s">
        <v>119</v>
      </c>
      <c r="U1003" s="1">
        <v>25625</v>
      </c>
      <c r="V1003" s="7" t="str">
        <f>CONCATENATE(employee_data35[[#This Row],[First-LastName]]&amp;" "&amp;employee_data35[[#This Row],[DOB]])</f>
        <v>Campbell-Doyle 25625</v>
      </c>
      <c r="W1003" t="s">
        <v>40</v>
      </c>
      <c r="X1003" t="s">
        <v>184</v>
      </c>
      <c r="Y1003" t="s">
        <v>55</v>
      </c>
      <c r="Z1003">
        <v>76607</v>
      </c>
      <c r="AA1003" t="s">
        <v>43</v>
      </c>
      <c r="AB1003" t="s">
        <v>104</v>
      </c>
      <c r="AC1003" t="s">
        <v>105</v>
      </c>
      <c r="AD1003">
        <v>3</v>
      </c>
    </row>
    <row r="1004" spans="1:30" x14ac:dyDescent="0.3">
      <c r="A1004">
        <v>1429</v>
      </c>
      <c r="B1004" t="s">
        <v>1549</v>
      </c>
      <c r="C1004" t="s">
        <v>1586</v>
      </c>
      <c r="D1004" s="6" t="str">
        <f>CONCATENATE(employee_data35[[#This Row],[FirstName]], "-",employee_data35[[#This Row],[LastName]] )</f>
        <v>Deven-Vincent</v>
      </c>
      <c r="E1004" s="1">
        <v>43791</v>
      </c>
      <c r="F1004" s="1">
        <v>44632</v>
      </c>
      <c r="G1004" s="7" t="str">
        <f>IF(ISBLANK(employee_data35[[#This Row],[ExitDate]]),"Yes","")</f>
        <v/>
      </c>
      <c r="H1004" t="s">
        <v>728</v>
      </c>
      <c r="I1004" t="s">
        <v>4139</v>
      </c>
      <c r="J1004" t="s">
        <v>4140</v>
      </c>
      <c r="K1004" t="s">
        <v>50</v>
      </c>
      <c r="L1004" s="6" t="str">
        <f>IF(ISBLANK(employee_data35[[#This Row],[ExitDate]]),"1","0")</f>
        <v>0</v>
      </c>
      <c r="M1004" t="str">
        <f>IF(ISBLANK(employee_data35[[#This Row],[ExitDate]]),"Active","Tidak Active")</f>
        <v>Tidak Active</v>
      </c>
      <c r="N1004" t="s">
        <v>33</v>
      </c>
      <c r="O1004" t="s">
        <v>64</v>
      </c>
      <c r="P1004" t="s">
        <v>35</v>
      </c>
      <c r="Q1004" t="s">
        <v>126</v>
      </c>
      <c r="R1004" t="s">
        <v>4141</v>
      </c>
      <c r="S1004" t="s">
        <v>38</v>
      </c>
      <c r="T1004" t="s">
        <v>90</v>
      </c>
      <c r="U1004" s="1">
        <v>16317</v>
      </c>
      <c r="V1004" s="7" t="str">
        <f>CONCATENATE(employee_data35[[#This Row],[First-LastName]]&amp;" "&amp;employee_data35[[#This Row],[DOB]])</f>
        <v>Deven-Vincent 16317</v>
      </c>
      <c r="W1004" t="s">
        <v>40</v>
      </c>
      <c r="X1004" t="s">
        <v>103</v>
      </c>
      <c r="Y1004" t="s">
        <v>42</v>
      </c>
      <c r="Z1004">
        <v>6668</v>
      </c>
      <c r="AA1004" t="s">
        <v>56</v>
      </c>
      <c r="AB1004" t="s">
        <v>104</v>
      </c>
      <c r="AC1004" t="s">
        <v>105</v>
      </c>
      <c r="AD1004">
        <v>3</v>
      </c>
    </row>
    <row r="1005" spans="1:30" x14ac:dyDescent="0.3">
      <c r="A1005">
        <v>1430</v>
      </c>
      <c r="B1005" t="s">
        <v>4142</v>
      </c>
      <c r="C1005" t="s">
        <v>4143</v>
      </c>
      <c r="D1005" s="6" t="str">
        <f>CONCATENATE(employee_data35[[#This Row],[FirstName]], "-",employee_data35[[#This Row],[LastName]] )</f>
        <v>Evangeline-Downs</v>
      </c>
      <c r="E1005" s="1">
        <v>44970</v>
      </c>
      <c r="F1005" s="1">
        <v>44988</v>
      </c>
      <c r="G1005" s="7" t="str">
        <f>IF(ISBLANK(employee_data35[[#This Row],[ExitDate]]),"Yes","")</f>
        <v/>
      </c>
      <c r="H1005" t="s">
        <v>728</v>
      </c>
      <c r="I1005" t="s">
        <v>4144</v>
      </c>
      <c r="J1005" t="s">
        <v>4145</v>
      </c>
      <c r="K1005" t="s">
        <v>139</v>
      </c>
      <c r="L1005" s="6" t="str">
        <f>IF(ISBLANK(employee_data35[[#This Row],[ExitDate]]),"1","0")</f>
        <v>0</v>
      </c>
      <c r="M1005" t="str">
        <f>IF(ISBLANK(employee_data35[[#This Row],[ExitDate]]),"Active","Tidak Active")</f>
        <v>Tidak Active</v>
      </c>
      <c r="N1005" t="s">
        <v>52</v>
      </c>
      <c r="O1005" t="s">
        <v>51</v>
      </c>
      <c r="P1005" t="s">
        <v>35</v>
      </c>
      <c r="Q1005" t="s">
        <v>99</v>
      </c>
      <c r="R1005" t="s">
        <v>4146</v>
      </c>
      <c r="S1005" t="s">
        <v>38</v>
      </c>
      <c r="T1005" t="s">
        <v>504</v>
      </c>
      <c r="U1005" s="1">
        <v>21569</v>
      </c>
      <c r="V1005" s="7" t="str">
        <f>CONCATENATE(employee_data35[[#This Row],[First-LastName]]&amp;" "&amp;employee_data35[[#This Row],[DOB]])</f>
        <v>Evangeline-Downs 21569</v>
      </c>
      <c r="W1005" t="s">
        <v>40</v>
      </c>
      <c r="X1005" t="s">
        <v>3108</v>
      </c>
      <c r="Y1005" t="s">
        <v>42</v>
      </c>
      <c r="Z1005">
        <v>36785</v>
      </c>
      <c r="AA1005" t="s">
        <v>128</v>
      </c>
      <c r="AB1005" t="s">
        <v>75</v>
      </c>
      <c r="AC1005" t="s">
        <v>236</v>
      </c>
      <c r="AD1005">
        <v>3</v>
      </c>
    </row>
    <row r="1006" spans="1:30" x14ac:dyDescent="0.3">
      <c r="A1006">
        <v>1431</v>
      </c>
      <c r="B1006" t="s">
        <v>4147</v>
      </c>
      <c r="C1006" t="s">
        <v>1536</v>
      </c>
      <c r="D1006" s="6" t="str">
        <f>CONCATENATE(employee_data35[[#This Row],[FirstName]], "-",employee_data35[[#This Row],[LastName]] )</f>
        <v>Kaley-Ali</v>
      </c>
      <c r="E1006" s="1">
        <v>43539</v>
      </c>
      <c r="F1006" s="1"/>
      <c r="G1006" s="7" t="str">
        <f>IF(ISBLANK(employee_data35[[#This Row],[ExitDate]]),"Yes","")</f>
        <v>Yes</v>
      </c>
      <c r="H1006" t="s">
        <v>728</v>
      </c>
      <c r="I1006" t="s">
        <v>4148</v>
      </c>
      <c r="J1006" t="s">
        <v>4149</v>
      </c>
      <c r="K1006" t="s">
        <v>80</v>
      </c>
      <c r="L1006" s="6" t="str">
        <f>IF(ISBLANK(employee_data35[[#This Row],[ExitDate]]),"1","0")</f>
        <v>1</v>
      </c>
      <c r="M1006" t="str">
        <f>IF(ISBLANK(employee_data35[[#This Row],[ExitDate]]),"Active","Tidak Active")</f>
        <v>Active</v>
      </c>
      <c r="N1006" t="s">
        <v>63</v>
      </c>
      <c r="O1006" t="s">
        <v>64</v>
      </c>
      <c r="P1006" t="s">
        <v>63</v>
      </c>
      <c r="Q1006" t="s">
        <v>36</v>
      </c>
      <c r="R1006" t="s">
        <v>37</v>
      </c>
      <c r="S1006" t="s">
        <v>38</v>
      </c>
      <c r="T1006" t="s">
        <v>90</v>
      </c>
      <c r="U1006" s="1">
        <v>18932</v>
      </c>
      <c r="V1006" s="7" t="str">
        <f>CONCATENATE(employee_data35[[#This Row],[First-LastName]]&amp;" "&amp;employee_data35[[#This Row],[DOB]])</f>
        <v>Kaley-Ali 18932</v>
      </c>
      <c r="W1006" t="s">
        <v>40</v>
      </c>
      <c r="X1006" t="s">
        <v>83</v>
      </c>
      <c r="Y1006" t="s">
        <v>42</v>
      </c>
      <c r="Z1006">
        <v>16451</v>
      </c>
      <c r="AA1006" t="s">
        <v>93</v>
      </c>
      <c r="AB1006" t="s">
        <v>44</v>
      </c>
      <c r="AC1006" t="s">
        <v>105</v>
      </c>
      <c r="AD1006">
        <v>3</v>
      </c>
    </row>
    <row r="1007" spans="1:30" x14ac:dyDescent="0.3">
      <c r="A1007">
        <v>1432</v>
      </c>
      <c r="B1007" t="s">
        <v>4150</v>
      </c>
      <c r="C1007" t="s">
        <v>4151</v>
      </c>
      <c r="D1007" s="6" t="str">
        <f>CONCATENATE(employee_data35[[#This Row],[FirstName]], "-",employee_data35[[#This Row],[LastName]] )</f>
        <v>Madeline-Bernard</v>
      </c>
      <c r="E1007" s="1">
        <v>43664</v>
      </c>
      <c r="F1007" s="1"/>
      <c r="G1007" s="7" t="str">
        <f>IF(ISBLANK(employee_data35[[#This Row],[ExitDate]]),"Yes","")</f>
        <v>Yes</v>
      </c>
      <c r="H1007" t="s">
        <v>728</v>
      </c>
      <c r="I1007" t="s">
        <v>4152</v>
      </c>
      <c r="J1007" t="s">
        <v>4153</v>
      </c>
      <c r="K1007" t="s">
        <v>168</v>
      </c>
      <c r="L1007" s="6" t="str">
        <f>IF(ISBLANK(employee_data35[[#This Row],[ExitDate]]),"1","0")</f>
        <v>1</v>
      </c>
      <c r="M1007" t="str">
        <f>IF(ISBLANK(employee_data35[[#This Row],[ExitDate]]),"Active","Tidak Active")</f>
        <v>Active</v>
      </c>
      <c r="N1007" t="s">
        <v>33</v>
      </c>
      <c r="O1007" t="s">
        <v>51</v>
      </c>
      <c r="P1007" t="s">
        <v>52</v>
      </c>
      <c r="Q1007" t="s">
        <v>36</v>
      </c>
      <c r="R1007" t="s">
        <v>37</v>
      </c>
      <c r="S1007" t="s">
        <v>38</v>
      </c>
      <c r="T1007" t="s">
        <v>177</v>
      </c>
      <c r="U1007" s="1">
        <v>33448</v>
      </c>
      <c r="V1007" s="7" t="str">
        <f>CONCATENATE(employee_data35[[#This Row],[First-LastName]]&amp;" "&amp;employee_data35[[#This Row],[DOB]])</f>
        <v>Madeline-Bernard 33448</v>
      </c>
      <c r="W1007" t="s">
        <v>40</v>
      </c>
      <c r="X1007" t="s">
        <v>1258</v>
      </c>
      <c r="Y1007" t="s">
        <v>55</v>
      </c>
      <c r="Z1007">
        <v>96784</v>
      </c>
      <c r="AA1007" t="s">
        <v>43</v>
      </c>
      <c r="AB1007" t="s">
        <v>84</v>
      </c>
      <c r="AC1007" t="s">
        <v>105</v>
      </c>
      <c r="AD1007">
        <v>3</v>
      </c>
    </row>
    <row r="1008" spans="1:30" x14ac:dyDescent="0.3">
      <c r="A1008">
        <v>1433</v>
      </c>
      <c r="B1008" t="s">
        <v>4154</v>
      </c>
      <c r="C1008" t="s">
        <v>3737</v>
      </c>
      <c r="D1008" s="6" t="str">
        <f>CONCATENATE(employee_data35[[#This Row],[FirstName]], "-",employee_data35[[#This Row],[LastName]] )</f>
        <v>Alijah-Singh</v>
      </c>
      <c r="E1008" s="1">
        <v>44295</v>
      </c>
      <c r="F1008" s="1">
        <v>44528</v>
      </c>
      <c r="G1008" s="7" t="str">
        <f>IF(ISBLANK(employee_data35[[#This Row],[ExitDate]]),"Yes","")</f>
        <v/>
      </c>
      <c r="H1008" t="s">
        <v>28</v>
      </c>
      <c r="I1008" t="s">
        <v>4155</v>
      </c>
      <c r="J1008" t="s">
        <v>4156</v>
      </c>
      <c r="K1008" t="s">
        <v>133</v>
      </c>
      <c r="L1008" s="6" t="str">
        <f>IF(ISBLANK(employee_data35[[#This Row],[ExitDate]]),"1","0")</f>
        <v>0</v>
      </c>
      <c r="M1008" t="str">
        <f>IF(ISBLANK(employee_data35[[#This Row],[ExitDate]]),"Active","Tidak Active")</f>
        <v>Tidak Active</v>
      </c>
      <c r="N1008" t="s">
        <v>52</v>
      </c>
      <c r="O1008" t="s">
        <v>34</v>
      </c>
      <c r="P1008" t="s">
        <v>52</v>
      </c>
      <c r="Q1008" t="s">
        <v>175</v>
      </c>
      <c r="R1008" t="s">
        <v>4157</v>
      </c>
      <c r="S1008" t="s">
        <v>38</v>
      </c>
      <c r="T1008" t="s">
        <v>81</v>
      </c>
      <c r="U1008" s="1">
        <v>34936</v>
      </c>
      <c r="V1008" s="7" t="str">
        <f>CONCATENATE(employee_data35[[#This Row],[First-LastName]]&amp;" "&amp;employee_data35[[#This Row],[DOB]])</f>
        <v>Alijah-Singh 34936</v>
      </c>
      <c r="W1008" t="s">
        <v>40</v>
      </c>
      <c r="X1008" t="s">
        <v>73</v>
      </c>
      <c r="Y1008" t="s">
        <v>42</v>
      </c>
      <c r="Z1008">
        <v>40314</v>
      </c>
      <c r="AA1008" t="s">
        <v>43</v>
      </c>
      <c r="AB1008" t="s">
        <v>44</v>
      </c>
      <c r="AC1008" t="s">
        <v>236</v>
      </c>
      <c r="AD1008">
        <v>3</v>
      </c>
    </row>
    <row r="1009" spans="1:30" x14ac:dyDescent="0.3">
      <c r="A1009">
        <v>1434</v>
      </c>
      <c r="B1009" t="s">
        <v>4158</v>
      </c>
      <c r="C1009" t="s">
        <v>1717</v>
      </c>
      <c r="D1009" s="6" t="str">
        <f>CONCATENATE(employee_data35[[#This Row],[FirstName]], "-",employee_data35[[#This Row],[LastName]] )</f>
        <v>Ayla-Roberts</v>
      </c>
      <c r="E1009" s="1">
        <v>43464</v>
      </c>
      <c r="F1009" s="1">
        <v>45015</v>
      </c>
      <c r="G1009" s="7" t="str">
        <f>IF(ISBLANK(employee_data35[[#This Row],[ExitDate]]),"Yes","")</f>
        <v/>
      </c>
      <c r="H1009" t="s">
        <v>28</v>
      </c>
      <c r="I1009" t="s">
        <v>4159</v>
      </c>
      <c r="J1009" t="s">
        <v>4160</v>
      </c>
      <c r="K1009" t="s">
        <v>50</v>
      </c>
      <c r="L1009" s="6" t="str">
        <f>IF(ISBLANK(employee_data35[[#This Row],[ExitDate]]),"1","0")</f>
        <v>0</v>
      </c>
      <c r="M1009" t="str">
        <f>IF(ISBLANK(employee_data35[[#This Row],[ExitDate]]),"Active","Tidak Active")</f>
        <v>Tidak Active</v>
      </c>
      <c r="N1009" t="s">
        <v>52</v>
      </c>
      <c r="O1009" t="s">
        <v>34</v>
      </c>
      <c r="P1009" t="s">
        <v>52</v>
      </c>
      <c r="Q1009" t="s">
        <v>175</v>
      </c>
      <c r="R1009" t="s">
        <v>4161</v>
      </c>
      <c r="S1009" t="s">
        <v>38</v>
      </c>
      <c r="T1009" t="s">
        <v>148</v>
      </c>
      <c r="U1009" s="1">
        <v>31774</v>
      </c>
      <c r="V1009" s="7" t="str">
        <f>CONCATENATE(employee_data35[[#This Row],[First-LastName]]&amp;" "&amp;employee_data35[[#This Row],[DOB]])</f>
        <v>Ayla-Roberts 31774</v>
      </c>
      <c r="W1009" t="s">
        <v>40</v>
      </c>
      <c r="X1009" t="s">
        <v>150</v>
      </c>
      <c r="Y1009" t="s">
        <v>42</v>
      </c>
      <c r="Z1009">
        <v>88408</v>
      </c>
      <c r="AA1009" t="s">
        <v>43</v>
      </c>
      <c r="AB1009" t="s">
        <v>104</v>
      </c>
      <c r="AC1009" t="s">
        <v>105</v>
      </c>
      <c r="AD1009">
        <v>3</v>
      </c>
    </row>
    <row r="1010" spans="1:30" x14ac:dyDescent="0.3">
      <c r="A1010">
        <v>1435</v>
      </c>
      <c r="B1010" t="s">
        <v>2791</v>
      </c>
      <c r="C1010" t="s">
        <v>4162</v>
      </c>
      <c r="D1010" s="6" t="str">
        <f>CONCATENATE(employee_data35[[#This Row],[FirstName]], "-",employee_data35[[#This Row],[LastName]] )</f>
        <v>Isai-Mcfarland</v>
      </c>
      <c r="E1010" s="1">
        <v>44407</v>
      </c>
      <c r="F1010" s="1"/>
      <c r="G1010" s="7" t="str">
        <f>IF(ISBLANK(employee_data35[[#This Row],[ExitDate]]),"Yes","")</f>
        <v>Yes</v>
      </c>
      <c r="H1010" t="s">
        <v>28</v>
      </c>
      <c r="I1010" t="s">
        <v>4163</v>
      </c>
      <c r="J1010" t="s">
        <v>4164</v>
      </c>
      <c r="K1010" t="s">
        <v>139</v>
      </c>
      <c r="L1010" s="6" t="str">
        <f>IF(ISBLANK(employee_data35[[#This Row],[ExitDate]]),"1","0")</f>
        <v>1</v>
      </c>
      <c r="M1010" t="str">
        <f>IF(ISBLANK(employee_data35[[#This Row],[ExitDate]]),"Active","Tidak Active")</f>
        <v>Active</v>
      </c>
      <c r="N1010" t="s">
        <v>33</v>
      </c>
      <c r="O1010" t="s">
        <v>34</v>
      </c>
      <c r="P1010" t="s">
        <v>35</v>
      </c>
      <c r="Q1010" t="s">
        <v>36</v>
      </c>
      <c r="R1010" t="s">
        <v>37</v>
      </c>
      <c r="S1010" t="s">
        <v>38</v>
      </c>
      <c r="T1010" t="s">
        <v>90</v>
      </c>
      <c r="U1010" s="1">
        <v>36128</v>
      </c>
      <c r="V1010" s="7" t="str">
        <f>CONCATENATE(employee_data35[[#This Row],[First-LastName]]&amp;" "&amp;employee_data35[[#This Row],[DOB]])</f>
        <v>Isai-Mcfarland 36128</v>
      </c>
      <c r="W1010" t="s">
        <v>40</v>
      </c>
      <c r="X1010" t="s">
        <v>83</v>
      </c>
      <c r="Y1010" t="s">
        <v>42</v>
      </c>
      <c r="Z1010">
        <v>70770</v>
      </c>
      <c r="AA1010" t="s">
        <v>56</v>
      </c>
      <c r="AB1010" t="s">
        <v>75</v>
      </c>
      <c r="AC1010" t="s">
        <v>105</v>
      </c>
      <c r="AD1010">
        <v>3</v>
      </c>
    </row>
    <row r="1011" spans="1:30" x14ac:dyDescent="0.3">
      <c r="A1011">
        <v>1436</v>
      </c>
      <c r="B1011" t="s">
        <v>4165</v>
      </c>
      <c r="C1011" t="s">
        <v>4166</v>
      </c>
      <c r="D1011" s="6" t="str">
        <f>CONCATENATE(employee_data35[[#This Row],[FirstName]], "-",employee_data35[[#This Row],[LastName]] )</f>
        <v>Brent-Dominguez</v>
      </c>
      <c r="E1011" s="1">
        <v>44862</v>
      </c>
      <c r="F1011" s="1"/>
      <c r="G1011" s="7" t="str">
        <f>IF(ISBLANK(employee_data35[[#This Row],[ExitDate]]),"Yes","")</f>
        <v>Yes</v>
      </c>
      <c r="H1011" t="s">
        <v>28</v>
      </c>
      <c r="I1011" t="s">
        <v>4167</v>
      </c>
      <c r="J1011" t="s">
        <v>4168</v>
      </c>
      <c r="K1011" t="s">
        <v>80</v>
      </c>
      <c r="L1011" s="6" t="str">
        <f>IF(ISBLANK(employee_data35[[#This Row],[ExitDate]]),"1","0")</f>
        <v>1</v>
      </c>
      <c r="M1011" t="str">
        <f>IF(ISBLANK(employee_data35[[#This Row],[ExitDate]]),"Active","Tidak Active")</f>
        <v>Active</v>
      </c>
      <c r="N1011" t="s">
        <v>63</v>
      </c>
      <c r="O1011" t="s">
        <v>34</v>
      </c>
      <c r="P1011" t="s">
        <v>35</v>
      </c>
      <c r="Q1011" t="s">
        <v>36</v>
      </c>
      <c r="R1011" t="s">
        <v>37</v>
      </c>
      <c r="S1011" t="s">
        <v>38</v>
      </c>
      <c r="T1011" t="s">
        <v>90</v>
      </c>
      <c r="U1011" s="1">
        <v>32655</v>
      </c>
      <c r="V1011" s="7" t="str">
        <f>CONCATENATE(employee_data35[[#This Row],[First-LastName]]&amp;" "&amp;employee_data35[[#This Row],[DOB]])</f>
        <v>Brent-Dominguez 32655</v>
      </c>
      <c r="W1011" t="s">
        <v>40</v>
      </c>
      <c r="X1011" t="s">
        <v>83</v>
      </c>
      <c r="Y1011" t="s">
        <v>55</v>
      </c>
      <c r="Z1011">
        <v>35871</v>
      </c>
      <c r="AA1011" t="s">
        <v>56</v>
      </c>
      <c r="AB1011" t="s">
        <v>84</v>
      </c>
      <c r="AC1011" t="s">
        <v>236</v>
      </c>
      <c r="AD1011">
        <v>3</v>
      </c>
    </row>
    <row r="1012" spans="1:30" x14ac:dyDescent="0.3">
      <c r="A1012">
        <v>1437</v>
      </c>
      <c r="B1012" t="s">
        <v>2042</v>
      </c>
      <c r="C1012" t="s">
        <v>4169</v>
      </c>
      <c r="D1012" s="6" t="str">
        <f>CONCATENATE(employee_data35[[#This Row],[FirstName]], "-",employee_data35[[#This Row],[LastName]] )</f>
        <v>Lorena-Graves</v>
      </c>
      <c r="E1012" s="1">
        <v>44133</v>
      </c>
      <c r="F1012" s="1"/>
      <c r="G1012" s="7" t="str">
        <f>IF(ISBLANK(employee_data35[[#This Row],[ExitDate]]),"Yes","")</f>
        <v>Yes</v>
      </c>
      <c r="H1012" t="s">
        <v>28</v>
      </c>
      <c r="I1012" t="s">
        <v>4170</v>
      </c>
      <c r="J1012" t="s">
        <v>4171</v>
      </c>
      <c r="K1012" t="s">
        <v>168</v>
      </c>
      <c r="L1012" s="6" t="str">
        <f>IF(ISBLANK(employee_data35[[#This Row],[ExitDate]]),"1","0")</f>
        <v>1</v>
      </c>
      <c r="M1012" t="str">
        <f>IF(ISBLANK(employee_data35[[#This Row],[ExitDate]]),"Active","Tidak Active")</f>
        <v>Active</v>
      </c>
      <c r="N1012" t="s">
        <v>33</v>
      </c>
      <c r="O1012" t="s">
        <v>34</v>
      </c>
      <c r="P1012" t="s">
        <v>35</v>
      </c>
      <c r="Q1012" t="s">
        <v>36</v>
      </c>
      <c r="R1012" t="s">
        <v>37</v>
      </c>
      <c r="S1012" t="s">
        <v>38</v>
      </c>
      <c r="T1012" t="s">
        <v>177</v>
      </c>
      <c r="U1012" s="1">
        <v>35241</v>
      </c>
      <c r="V1012" s="7" t="str">
        <f>CONCATENATE(employee_data35[[#This Row],[First-LastName]]&amp;" "&amp;employee_data35[[#This Row],[DOB]])</f>
        <v>Lorena-Graves 35241</v>
      </c>
      <c r="W1012" t="s">
        <v>40</v>
      </c>
      <c r="X1012" t="s">
        <v>243</v>
      </c>
      <c r="Y1012" t="s">
        <v>55</v>
      </c>
      <c r="Z1012">
        <v>13357</v>
      </c>
      <c r="AA1012" t="s">
        <v>128</v>
      </c>
      <c r="AB1012" t="s">
        <v>75</v>
      </c>
      <c r="AC1012" t="s">
        <v>105</v>
      </c>
      <c r="AD1012">
        <v>3</v>
      </c>
    </row>
    <row r="1013" spans="1:30" x14ac:dyDescent="0.3">
      <c r="A1013">
        <v>1438</v>
      </c>
      <c r="B1013" t="s">
        <v>4172</v>
      </c>
      <c r="C1013" t="s">
        <v>4173</v>
      </c>
      <c r="D1013" s="6" t="str">
        <f>CONCATENATE(employee_data35[[#This Row],[FirstName]], "-",employee_data35[[#This Row],[LastName]] )</f>
        <v>Lucian-Mora</v>
      </c>
      <c r="E1013" s="1">
        <v>45002</v>
      </c>
      <c r="F1013" s="1">
        <v>45007</v>
      </c>
      <c r="G1013" s="7" t="str">
        <f>IF(ISBLANK(employee_data35[[#This Row],[ExitDate]]),"Yes","")</f>
        <v/>
      </c>
      <c r="H1013" t="s">
        <v>28</v>
      </c>
      <c r="I1013" t="s">
        <v>4174</v>
      </c>
      <c r="J1013" t="s">
        <v>4175</v>
      </c>
      <c r="K1013" t="s">
        <v>98</v>
      </c>
      <c r="L1013" s="6" t="str">
        <f>IF(ISBLANK(employee_data35[[#This Row],[ExitDate]]),"1","0")</f>
        <v>0</v>
      </c>
      <c r="M1013" t="str">
        <f>IF(ISBLANK(employee_data35[[#This Row],[ExitDate]]),"Active","Tidak Active")</f>
        <v>Tidak Active</v>
      </c>
      <c r="N1013" t="s">
        <v>33</v>
      </c>
      <c r="O1013" t="s">
        <v>64</v>
      </c>
      <c r="P1013" t="s">
        <v>52</v>
      </c>
      <c r="Q1013" t="s">
        <v>175</v>
      </c>
      <c r="R1013" t="s">
        <v>4176</v>
      </c>
      <c r="S1013" t="s">
        <v>38</v>
      </c>
      <c r="T1013" t="s">
        <v>90</v>
      </c>
      <c r="U1013" s="1">
        <v>28475</v>
      </c>
      <c r="V1013" s="7" t="str">
        <f>CONCATENATE(employee_data35[[#This Row],[First-LastName]]&amp;" "&amp;employee_data35[[#This Row],[DOB]])</f>
        <v>Lucian-Mora 28475</v>
      </c>
      <c r="W1013" t="s">
        <v>40</v>
      </c>
      <c r="X1013" t="s">
        <v>226</v>
      </c>
      <c r="Y1013" t="s">
        <v>55</v>
      </c>
      <c r="Z1013">
        <v>51453</v>
      </c>
      <c r="AA1013" t="s">
        <v>128</v>
      </c>
      <c r="AB1013" t="s">
        <v>84</v>
      </c>
      <c r="AC1013" t="s">
        <v>105</v>
      </c>
      <c r="AD1013">
        <v>3</v>
      </c>
    </row>
    <row r="1014" spans="1:30" x14ac:dyDescent="0.3">
      <c r="A1014">
        <v>1439</v>
      </c>
      <c r="B1014" t="s">
        <v>4177</v>
      </c>
      <c r="C1014" t="s">
        <v>4178</v>
      </c>
      <c r="D1014" s="6" t="str">
        <f>CONCATENATE(employee_data35[[#This Row],[FirstName]], "-",employee_data35[[#This Row],[LastName]] )</f>
        <v>Dangelo-Gould</v>
      </c>
      <c r="E1014" s="1">
        <v>44762</v>
      </c>
      <c r="F1014" s="1">
        <v>45042</v>
      </c>
      <c r="G1014" s="7" t="str">
        <f>IF(ISBLANK(employee_data35[[#This Row],[ExitDate]]),"Yes","")</f>
        <v/>
      </c>
      <c r="H1014" t="s">
        <v>28</v>
      </c>
      <c r="I1014" t="s">
        <v>4179</v>
      </c>
      <c r="J1014" t="s">
        <v>4180</v>
      </c>
      <c r="K1014" t="s">
        <v>118</v>
      </c>
      <c r="L1014" s="6" t="str">
        <f>IF(ISBLANK(employee_data35[[#This Row],[ExitDate]]),"1","0")</f>
        <v>0</v>
      </c>
      <c r="M1014" t="str">
        <f>IF(ISBLANK(employee_data35[[#This Row],[ExitDate]]),"Active","Tidak Active")</f>
        <v>Tidak Active</v>
      </c>
      <c r="N1014" t="s">
        <v>63</v>
      </c>
      <c r="O1014" t="s">
        <v>51</v>
      </c>
      <c r="P1014" t="s">
        <v>35</v>
      </c>
      <c r="Q1014" t="s">
        <v>175</v>
      </c>
      <c r="R1014" t="s">
        <v>4181</v>
      </c>
      <c r="S1014" t="s">
        <v>38</v>
      </c>
      <c r="T1014" t="s">
        <v>81</v>
      </c>
      <c r="U1014" s="1">
        <v>32166</v>
      </c>
      <c r="V1014" s="7" t="str">
        <f>CONCATENATE(employee_data35[[#This Row],[First-LastName]]&amp;" "&amp;employee_data35[[#This Row],[DOB]])</f>
        <v>Dangelo-Gould 32166</v>
      </c>
      <c r="W1014" t="s">
        <v>40</v>
      </c>
      <c r="X1014" t="s">
        <v>83</v>
      </c>
      <c r="Y1014" t="s">
        <v>42</v>
      </c>
      <c r="Z1014">
        <v>76246</v>
      </c>
      <c r="AA1014" t="s">
        <v>128</v>
      </c>
      <c r="AB1014" t="s">
        <v>44</v>
      </c>
      <c r="AC1014" t="s">
        <v>236</v>
      </c>
      <c r="AD1014">
        <v>3</v>
      </c>
    </row>
    <row r="1015" spans="1:30" x14ac:dyDescent="0.3">
      <c r="A1015">
        <v>1440</v>
      </c>
      <c r="B1015" t="s">
        <v>4182</v>
      </c>
      <c r="C1015" t="s">
        <v>4183</v>
      </c>
      <c r="D1015" s="6" t="str">
        <f>CONCATENATE(employee_data35[[#This Row],[FirstName]], "-",employee_data35[[#This Row],[LastName]] )</f>
        <v>Humberto-Horn</v>
      </c>
      <c r="E1015" s="1">
        <v>45142</v>
      </c>
      <c r="F1015" s="1"/>
      <c r="G1015" s="7" t="str">
        <f>IF(ISBLANK(employee_data35[[#This Row],[ExitDate]]),"Yes","")</f>
        <v>Yes</v>
      </c>
      <c r="H1015" t="s">
        <v>28</v>
      </c>
      <c r="I1015" t="s">
        <v>4184</v>
      </c>
      <c r="J1015" t="s">
        <v>4185</v>
      </c>
      <c r="K1015" t="s">
        <v>62</v>
      </c>
      <c r="L1015" s="6" t="str">
        <f>IF(ISBLANK(employee_data35[[#This Row],[ExitDate]]),"1","0")</f>
        <v>1</v>
      </c>
      <c r="M1015" t="str">
        <f>IF(ISBLANK(employee_data35[[#This Row],[ExitDate]]),"Active","Tidak Active")</f>
        <v>Active</v>
      </c>
      <c r="N1015" t="s">
        <v>52</v>
      </c>
      <c r="O1015" t="s">
        <v>51</v>
      </c>
      <c r="P1015" t="s">
        <v>35</v>
      </c>
      <c r="Q1015" t="s">
        <v>36</v>
      </c>
      <c r="R1015" t="s">
        <v>37</v>
      </c>
      <c r="S1015" t="s">
        <v>38</v>
      </c>
      <c r="T1015" t="s">
        <v>90</v>
      </c>
      <c r="U1015" s="1">
        <v>35482</v>
      </c>
      <c r="V1015" s="7" t="str">
        <f>CONCATENATE(employee_data35[[#This Row],[First-LastName]]&amp;" "&amp;employee_data35[[#This Row],[DOB]])</f>
        <v>Humberto-Horn 35482</v>
      </c>
      <c r="W1015" t="s">
        <v>40</v>
      </c>
      <c r="X1015" t="s">
        <v>92</v>
      </c>
      <c r="Y1015" t="s">
        <v>42</v>
      </c>
      <c r="Z1015">
        <v>57866</v>
      </c>
      <c r="AA1015" t="s">
        <v>56</v>
      </c>
      <c r="AB1015" t="s">
        <v>75</v>
      </c>
      <c r="AC1015" t="s">
        <v>236</v>
      </c>
      <c r="AD1015">
        <v>3</v>
      </c>
    </row>
    <row r="1016" spans="1:30" x14ac:dyDescent="0.3">
      <c r="A1016">
        <v>1441</v>
      </c>
      <c r="B1016" t="s">
        <v>238</v>
      </c>
      <c r="C1016" t="s">
        <v>4186</v>
      </c>
      <c r="D1016" s="6" t="str">
        <f>CONCATENATE(employee_data35[[#This Row],[FirstName]], "-",employee_data35[[#This Row],[LastName]] )</f>
        <v>Miranda-Chavez</v>
      </c>
      <c r="E1016" s="1">
        <v>44526</v>
      </c>
      <c r="F1016" s="1">
        <v>44827</v>
      </c>
      <c r="G1016" s="7" t="str">
        <f>IF(ISBLANK(employee_data35[[#This Row],[ExitDate]]),"Yes","")</f>
        <v/>
      </c>
      <c r="H1016" t="s">
        <v>28</v>
      </c>
      <c r="I1016" t="s">
        <v>4187</v>
      </c>
      <c r="J1016" t="s">
        <v>4188</v>
      </c>
      <c r="K1016" t="s">
        <v>89</v>
      </c>
      <c r="L1016" s="6" t="str">
        <f>IF(ISBLANK(employee_data35[[#This Row],[ExitDate]]),"1","0")</f>
        <v>0</v>
      </c>
      <c r="M1016" t="str">
        <f>IF(ISBLANK(employee_data35[[#This Row],[ExitDate]]),"Active","Tidak Active")</f>
        <v>Tidak Active</v>
      </c>
      <c r="N1016" t="s">
        <v>33</v>
      </c>
      <c r="O1016" t="s">
        <v>51</v>
      </c>
      <c r="P1016" t="s">
        <v>35</v>
      </c>
      <c r="Q1016" t="s">
        <v>175</v>
      </c>
      <c r="R1016" t="s">
        <v>4189</v>
      </c>
      <c r="S1016" t="s">
        <v>38</v>
      </c>
      <c r="T1016" t="s">
        <v>90</v>
      </c>
      <c r="U1016" s="1">
        <v>30026</v>
      </c>
      <c r="V1016" s="7" t="str">
        <f>CONCATENATE(employee_data35[[#This Row],[First-LastName]]&amp;" "&amp;employee_data35[[#This Row],[DOB]])</f>
        <v>Miranda-Chavez 30026</v>
      </c>
      <c r="W1016" t="s">
        <v>40</v>
      </c>
      <c r="X1016" t="s">
        <v>83</v>
      </c>
      <c r="Y1016" t="s">
        <v>42</v>
      </c>
      <c r="Z1016">
        <v>69720</v>
      </c>
      <c r="AA1016" t="s">
        <v>56</v>
      </c>
      <c r="AB1016" t="s">
        <v>84</v>
      </c>
      <c r="AC1016" t="s">
        <v>236</v>
      </c>
      <c r="AD1016">
        <v>3</v>
      </c>
    </row>
    <row r="1017" spans="1:30" x14ac:dyDescent="0.3">
      <c r="A1017">
        <v>1442</v>
      </c>
      <c r="B1017" t="s">
        <v>4190</v>
      </c>
      <c r="C1017" t="s">
        <v>4191</v>
      </c>
      <c r="D1017" s="6" t="str">
        <f>CONCATENATE(employee_data35[[#This Row],[FirstName]], "-",employee_data35[[#This Row],[LastName]] )</f>
        <v>Makena-Mcintosh</v>
      </c>
      <c r="E1017" s="1">
        <v>43370</v>
      </c>
      <c r="F1017" s="1"/>
      <c r="G1017" s="7" t="str">
        <f>IF(ISBLANK(employee_data35[[#This Row],[ExitDate]]),"Yes","")</f>
        <v>Yes</v>
      </c>
      <c r="H1017" t="s">
        <v>28</v>
      </c>
      <c r="I1017" t="s">
        <v>4192</v>
      </c>
      <c r="J1017" t="s">
        <v>4193</v>
      </c>
      <c r="K1017" t="s">
        <v>31</v>
      </c>
      <c r="L1017" s="6" t="str">
        <f>IF(ISBLANK(employee_data35[[#This Row],[ExitDate]]),"1","0")</f>
        <v>1</v>
      </c>
      <c r="M1017" t="str">
        <f>IF(ISBLANK(employee_data35[[#This Row],[ExitDate]]),"Active","Tidak Active")</f>
        <v>Active</v>
      </c>
      <c r="N1017" t="s">
        <v>63</v>
      </c>
      <c r="O1017" t="s">
        <v>51</v>
      </c>
      <c r="P1017" t="s">
        <v>35</v>
      </c>
      <c r="Q1017" t="s">
        <v>36</v>
      </c>
      <c r="R1017" t="s">
        <v>37</v>
      </c>
      <c r="S1017" t="s">
        <v>38</v>
      </c>
      <c r="T1017" t="s">
        <v>2517</v>
      </c>
      <c r="U1017" s="1">
        <v>34160</v>
      </c>
      <c r="V1017" s="7" t="str">
        <f>CONCATENATE(employee_data35[[#This Row],[First-LastName]]&amp;" "&amp;employee_data35[[#This Row],[DOB]])</f>
        <v>Makena-Mcintosh 34160</v>
      </c>
      <c r="W1017" t="s">
        <v>40</v>
      </c>
      <c r="X1017" t="s">
        <v>2517</v>
      </c>
      <c r="Y1017" t="s">
        <v>42</v>
      </c>
      <c r="Z1017">
        <v>31956</v>
      </c>
      <c r="AA1017" t="s">
        <v>93</v>
      </c>
      <c r="AB1017" t="s">
        <v>75</v>
      </c>
      <c r="AC1017" t="s">
        <v>236</v>
      </c>
      <c r="AD1017">
        <v>3</v>
      </c>
    </row>
    <row r="1018" spans="1:30" x14ac:dyDescent="0.3">
      <c r="A1018">
        <v>1443</v>
      </c>
      <c r="B1018" t="s">
        <v>2868</v>
      </c>
      <c r="C1018" t="s">
        <v>4194</v>
      </c>
      <c r="D1018" s="6" t="str">
        <f>CONCATENATE(employee_data35[[#This Row],[FirstName]], "-",employee_data35[[#This Row],[LastName]] )</f>
        <v>Armani-Crawford</v>
      </c>
      <c r="E1018" s="1">
        <v>43681</v>
      </c>
      <c r="F1018" s="1"/>
      <c r="G1018" s="7" t="str">
        <f>IF(ISBLANK(employee_data35[[#This Row],[ExitDate]]),"Yes","")</f>
        <v>Yes</v>
      </c>
      <c r="H1018" t="s">
        <v>28</v>
      </c>
      <c r="I1018" t="s">
        <v>4195</v>
      </c>
      <c r="J1018" t="s">
        <v>4196</v>
      </c>
      <c r="K1018" t="s">
        <v>133</v>
      </c>
      <c r="L1018" s="6" t="str">
        <f>IF(ISBLANK(employee_data35[[#This Row],[ExitDate]]),"1","0")</f>
        <v>1</v>
      </c>
      <c r="M1018" t="str">
        <f>IF(ISBLANK(employee_data35[[#This Row],[ExitDate]]),"Active","Tidak Active")</f>
        <v>Active</v>
      </c>
      <c r="N1018" t="s">
        <v>33</v>
      </c>
      <c r="O1018" t="s">
        <v>34</v>
      </c>
      <c r="P1018" t="s">
        <v>52</v>
      </c>
      <c r="Q1018" t="s">
        <v>36</v>
      </c>
      <c r="R1018" t="s">
        <v>37</v>
      </c>
      <c r="S1018" t="s">
        <v>38</v>
      </c>
      <c r="T1018" t="s">
        <v>90</v>
      </c>
      <c r="U1018" s="1">
        <v>21971</v>
      </c>
      <c r="V1018" s="7" t="str">
        <f>CONCATENATE(employee_data35[[#This Row],[First-LastName]]&amp;" "&amp;employee_data35[[#This Row],[DOB]])</f>
        <v>Armani-Crawford 21971</v>
      </c>
      <c r="W1018" t="s">
        <v>40</v>
      </c>
      <c r="X1018" t="s">
        <v>103</v>
      </c>
      <c r="Y1018" t="s">
        <v>42</v>
      </c>
      <c r="Z1018">
        <v>96317</v>
      </c>
      <c r="AA1018" t="s">
        <v>43</v>
      </c>
      <c r="AB1018" t="s">
        <v>104</v>
      </c>
      <c r="AC1018" t="s">
        <v>236</v>
      </c>
      <c r="AD1018">
        <v>3</v>
      </c>
    </row>
    <row r="1019" spans="1:30" x14ac:dyDescent="0.3">
      <c r="A1019">
        <v>1444</v>
      </c>
      <c r="B1019" t="s">
        <v>456</v>
      </c>
      <c r="C1019" t="s">
        <v>4197</v>
      </c>
      <c r="D1019" s="6" t="str">
        <f>CONCATENATE(employee_data35[[#This Row],[FirstName]], "-",employee_data35[[#This Row],[LastName]] )</f>
        <v>Eugene-Bird</v>
      </c>
      <c r="E1019" s="1">
        <v>43741</v>
      </c>
      <c r="F1019" s="1"/>
      <c r="G1019" s="7" t="str">
        <f>IF(ISBLANK(employee_data35[[#This Row],[ExitDate]]),"Yes","")</f>
        <v>Yes</v>
      </c>
      <c r="H1019" t="s">
        <v>28</v>
      </c>
      <c r="I1019" t="s">
        <v>4198</v>
      </c>
      <c r="J1019" t="s">
        <v>4199</v>
      </c>
      <c r="K1019" t="s">
        <v>50</v>
      </c>
      <c r="L1019" s="6" t="str">
        <f>IF(ISBLANK(employee_data35[[#This Row],[ExitDate]]),"1","0")</f>
        <v>1</v>
      </c>
      <c r="M1019" t="str">
        <f>IF(ISBLANK(employee_data35[[#This Row],[ExitDate]]),"Active","Tidak Active")</f>
        <v>Active</v>
      </c>
      <c r="N1019" t="s">
        <v>33</v>
      </c>
      <c r="O1019" t="s">
        <v>34</v>
      </c>
      <c r="P1019" t="s">
        <v>52</v>
      </c>
      <c r="Q1019" t="s">
        <v>36</v>
      </c>
      <c r="R1019" t="s">
        <v>37</v>
      </c>
      <c r="S1019" t="s">
        <v>38</v>
      </c>
      <c r="T1019" t="s">
        <v>81</v>
      </c>
      <c r="U1019" s="1">
        <v>26350</v>
      </c>
      <c r="V1019" s="7" t="str">
        <f>CONCATENATE(employee_data35[[#This Row],[First-LastName]]&amp;" "&amp;employee_data35[[#This Row],[DOB]])</f>
        <v>Eugene-Bird 26350</v>
      </c>
      <c r="W1019" t="s">
        <v>40</v>
      </c>
      <c r="X1019" t="s">
        <v>83</v>
      </c>
      <c r="Y1019" t="s">
        <v>42</v>
      </c>
      <c r="Z1019">
        <v>78331</v>
      </c>
      <c r="AA1019" t="s">
        <v>43</v>
      </c>
      <c r="AB1019" t="s">
        <v>104</v>
      </c>
      <c r="AC1019" t="s">
        <v>236</v>
      </c>
      <c r="AD1019">
        <v>3</v>
      </c>
    </row>
    <row r="1020" spans="1:30" x14ac:dyDescent="0.3">
      <c r="A1020">
        <v>1445</v>
      </c>
      <c r="B1020" t="s">
        <v>4200</v>
      </c>
      <c r="C1020" t="s">
        <v>1683</v>
      </c>
      <c r="D1020" s="6" t="str">
        <f>CONCATENATE(employee_data35[[#This Row],[FirstName]], "-",employee_data35[[#This Row],[LastName]] )</f>
        <v>Connor-Larsen</v>
      </c>
      <c r="E1020" s="1">
        <v>44444</v>
      </c>
      <c r="F1020" s="1">
        <v>44833</v>
      </c>
      <c r="G1020" s="7" t="str">
        <f>IF(ISBLANK(employee_data35[[#This Row],[ExitDate]]),"Yes","")</f>
        <v/>
      </c>
      <c r="H1020" t="s">
        <v>28</v>
      </c>
      <c r="I1020" t="s">
        <v>4201</v>
      </c>
      <c r="J1020" t="s">
        <v>4202</v>
      </c>
      <c r="K1020" t="s">
        <v>139</v>
      </c>
      <c r="L1020" s="6" t="str">
        <f>IF(ISBLANK(employee_data35[[#This Row],[ExitDate]]),"1","0")</f>
        <v>0</v>
      </c>
      <c r="M1020" t="str">
        <f>IF(ISBLANK(employee_data35[[#This Row],[ExitDate]]),"Active","Tidak Active")</f>
        <v>Tidak Active</v>
      </c>
      <c r="N1020" t="s">
        <v>52</v>
      </c>
      <c r="O1020" t="s">
        <v>34</v>
      </c>
      <c r="P1020" t="s">
        <v>52</v>
      </c>
      <c r="Q1020" t="s">
        <v>175</v>
      </c>
      <c r="R1020" t="s">
        <v>4203</v>
      </c>
      <c r="S1020" t="s">
        <v>38</v>
      </c>
      <c r="T1020" t="s">
        <v>53</v>
      </c>
      <c r="U1020" s="1">
        <v>23361</v>
      </c>
      <c r="V1020" s="7" t="str">
        <f>CONCATENATE(employee_data35[[#This Row],[First-LastName]]&amp;" "&amp;employee_data35[[#This Row],[DOB]])</f>
        <v>Connor-Larsen 23361</v>
      </c>
      <c r="W1020" t="s">
        <v>40</v>
      </c>
      <c r="X1020" t="s">
        <v>54</v>
      </c>
      <c r="Y1020" t="s">
        <v>42</v>
      </c>
      <c r="Z1020">
        <v>89203</v>
      </c>
      <c r="AA1020" t="s">
        <v>43</v>
      </c>
      <c r="AB1020" t="s">
        <v>84</v>
      </c>
      <c r="AC1020" t="s">
        <v>105</v>
      </c>
      <c r="AD1020">
        <v>3</v>
      </c>
    </row>
    <row r="1021" spans="1:30" x14ac:dyDescent="0.3">
      <c r="A1021">
        <v>1446</v>
      </c>
      <c r="B1021" t="s">
        <v>3561</v>
      </c>
      <c r="C1021" t="s">
        <v>846</v>
      </c>
      <c r="D1021" s="6" t="str">
        <f>CONCATENATE(employee_data35[[#This Row],[FirstName]], "-",employee_data35[[#This Row],[LastName]] )</f>
        <v>Harley-Mccullough</v>
      </c>
      <c r="E1021" s="1">
        <v>44033</v>
      </c>
      <c r="F1021" s="1">
        <v>44985</v>
      </c>
      <c r="G1021" s="7" t="str">
        <f>IF(ISBLANK(employee_data35[[#This Row],[ExitDate]]),"Yes","")</f>
        <v/>
      </c>
      <c r="H1021" t="s">
        <v>28</v>
      </c>
      <c r="I1021" t="s">
        <v>4204</v>
      </c>
      <c r="J1021" t="s">
        <v>4205</v>
      </c>
      <c r="K1021" t="s">
        <v>80</v>
      </c>
      <c r="L1021" s="6" t="str">
        <f>IF(ISBLANK(employee_data35[[#This Row],[ExitDate]]),"1","0")</f>
        <v>0</v>
      </c>
      <c r="M1021" t="str">
        <f>IF(ISBLANK(employee_data35[[#This Row],[ExitDate]]),"Active","Tidak Active")</f>
        <v>Tidak Active</v>
      </c>
      <c r="N1021" t="s">
        <v>63</v>
      </c>
      <c r="O1021" t="s">
        <v>64</v>
      </c>
      <c r="P1021" t="s">
        <v>35</v>
      </c>
      <c r="Q1021" t="s">
        <v>99</v>
      </c>
      <c r="R1021" t="s">
        <v>4206</v>
      </c>
      <c r="S1021" t="s">
        <v>38</v>
      </c>
      <c r="T1021" t="s">
        <v>53</v>
      </c>
      <c r="U1021" s="1">
        <v>35530</v>
      </c>
      <c r="V1021" s="7" t="str">
        <f>CONCATENATE(employee_data35[[#This Row],[First-LastName]]&amp;" "&amp;employee_data35[[#This Row],[DOB]])</f>
        <v>Harley-Mccullough 35530</v>
      </c>
      <c r="W1021" t="s">
        <v>40</v>
      </c>
      <c r="X1021" t="s">
        <v>92</v>
      </c>
      <c r="Y1021" t="s">
        <v>42</v>
      </c>
      <c r="Z1021">
        <v>68233</v>
      </c>
      <c r="AA1021" t="s">
        <v>43</v>
      </c>
      <c r="AB1021" t="s">
        <v>84</v>
      </c>
      <c r="AC1021" t="s">
        <v>105</v>
      </c>
      <c r="AD1021">
        <v>3</v>
      </c>
    </row>
    <row r="1022" spans="1:30" x14ac:dyDescent="0.3">
      <c r="A1022">
        <v>1447</v>
      </c>
      <c r="B1022" t="s">
        <v>4172</v>
      </c>
      <c r="C1022" t="s">
        <v>4207</v>
      </c>
      <c r="D1022" s="6" t="str">
        <f>CONCATENATE(employee_data35[[#This Row],[FirstName]], "-",employee_data35[[#This Row],[LastName]] )</f>
        <v>Lucian-Montoya</v>
      </c>
      <c r="E1022" s="1">
        <v>44907</v>
      </c>
      <c r="F1022" s="1">
        <v>45103</v>
      </c>
      <c r="G1022" s="7" t="str">
        <f>IF(ISBLANK(employee_data35[[#This Row],[ExitDate]]),"Yes","")</f>
        <v/>
      </c>
      <c r="H1022" t="s">
        <v>28</v>
      </c>
      <c r="I1022" t="s">
        <v>4208</v>
      </c>
      <c r="J1022" t="s">
        <v>4209</v>
      </c>
      <c r="K1022" t="s">
        <v>168</v>
      </c>
      <c r="L1022" s="6" t="str">
        <f>IF(ISBLANK(employee_data35[[#This Row],[ExitDate]]),"1","0")</f>
        <v>0</v>
      </c>
      <c r="M1022" t="str">
        <f>IF(ISBLANK(employee_data35[[#This Row],[ExitDate]]),"Active","Tidak Active")</f>
        <v>Tidak Active</v>
      </c>
      <c r="N1022" t="s">
        <v>63</v>
      </c>
      <c r="O1022" t="s">
        <v>34</v>
      </c>
      <c r="P1022" t="s">
        <v>52</v>
      </c>
      <c r="Q1022" t="s">
        <v>126</v>
      </c>
      <c r="R1022" t="s">
        <v>4210</v>
      </c>
      <c r="S1022" t="s">
        <v>38</v>
      </c>
      <c r="T1022" t="s">
        <v>90</v>
      </c>
      <c r="U1022" s="1">
        <v>19919</v>
      </c>
      <c r="V1022" s="7" t="str">
        <f>CONCATENATE(employee_data35[[#This Row],[First-LastName]]&amp;" "&amp;employee_data35[[#This Row],[DOB]])</f>
        <v>Lucian-Montoya 19919</v>
      </c>
      <c r="W1022" t="s">
        <v>40</v>
      </c>
      <c r="X1022" t="s">
        <v>6</v>
      </c>
      <c r="Y1022" t="s">
        <v>42</v>
      </c>
      <c r="Z1022">
        <v>24188</v>
      </c>
      <c r="AA1022" t="s">
        <v>93</v>
      </c>
      <c r="AB1022" t="s">
        <v>75</v>
      </c>
      <c r="AC1022" t="s">
        <v>105</v>
      </c>
      <c r="AD1022">
        <v>3</v>
      </c>
    </row>
    <row r="1023" spans="1:30" x14ac:dyDescent="0.3">
      <c r="A1023">
        <v>1448</v>
      </c>
      <c r="B1023" t="s">
        <v>4211</v>
      </c>
      <c r="C1023" t="s">
        <v>4212</v>
      </c>
      <c r="D1023" s="6" t="str">
        <f>CONCATENATE(employee_data35[[#This Row],[FirstName]], "-",employee_data35[[#This Row],[LastName]] )</f>
        <v>Shiloh-Baird</v>
      </c>
      <c r="E1023" s="1">
        <v>44087</v>
      </c>
      <c r="F1023" s="1"/>
      <c r="G1023" s="7" t="str">
        <f>IF(ISBLANK(employee_data35[[#This Row],[ExitDate]]),"Yes","")</f>
        <v>Yes</v>
      </c>
      <c r="H1023" t="s">
        <v>28</v>
      </c>
      <c r="I1023" t="s">
        <v>4213</v>
      </c>
      <c r="J1023" t="s">
        <v>4214</v>
      </c>
      <c r="K1023" t="s">
        <v>98</v>
      </c>
      <c r="L1023" s="6" t="str">
        <f>IF(ISBLANK(employee_data35[[#This Row],[ExitDate]]),"1","0")</f>
        <v>1</v>
      </c>
      <c r="M1023" t="str">
        <f>IF(ISBLANK(employee_data35[[#This Row],[ExitDate]]),"Active","Tidak Active")</f>
        <v>Active</v>
      </c>
      <c r="N1023" t="s">
        <v>52</v>
      </c>
      <c r="O1023" t="s">
        <v>51</v>
      </c>
      <c r="P1023" t="s">
        <v>52</v>
      </c>
      <c r="Q1023" t="s">
        <v>36</v>
      </c>
      <c r="R1023" t="s">
        <v>37</v>
      </c>
      <c r="S1023" t="s">
        <v>38</v>
      </c>
      <c r="T1023" t="s">
        <v>81</v>
      </c>
      <c r="U1023" s="1">
        <v>27985</v>
      </c>
      <c r="V1023" s="7" t="str">
        <f>CONCATENATE(employee_data35[[#This Row],[First-LastName]]&amp;" "&amp;employee_data35[[#This Row],[DOB]])</f>
        <v>Shiloh-Baird 27985</v>
      </c>
      <c r="W1023" t="s">
        <v>40</v>
      </c>
      <c r="X1023" t="s">
        <v>103</v>
      </c>
      <c r="Y1023" t="s">
        <v>42</v>
      </c>
      <c r="Z1023">
        <v>72868</v>
      </c>
      <c r="AA1023" t="s">
        <v>74</v>
      </c>
      <c r="AB1023" t="s">
        <v>75</v>
      </c>
      <c r="AC1023" t="s">
        <v>236</v>
      </c>
      <c r="AD1023">
        <v>3</v>
      </c>
    </row>
    <row r="1024" spans="1:30" x14ac:dyDescent="0.3">
      <c r="A1024">
        <v>1449</v>
      </c>
      <c r="B1024" t="s">
        <v>4215</v>
      </c>
      <c r="C1024" t="s">
        <v>2792</v>
      </c>
      <c r="D1024" s="6" t="str">
        <f>CONCATENATE(employee_data35[[#This Row],[FirstName]], "-",employee_data35[[#This Row],[LastName]] )</f>
        <v>Tara-Alvarado</v>
      </c>
      <c r="E1024" s="1">
        <v>44880</v>
      </c>
      <c r="F1024" s="1"/>
      <c r="G1024" s="7" t="str">
        <f>IF(ISBLANK(employee_data35[[#This Row],[ExitDate]]),"Yes","")</f>
        <v>Yes</v>
      </c>
      <c r="H1024" t="s">
        <v>728</v>
      </c>
      <c r="I1024" t="s">
        <v>4216</v>
      </c>
      <c r="J1024" t="s">
        <v>4217</v>
      </c>
      <c r="K1024" t="s">
        <v>62</v>
      </c>
      <c r="L1024" s="6" t="str">
        <f>IF(ISBLANK(employee_data35[[#This Row],[ExitDate]]),"1","0")</f>
        <v>1</v>
      </c>
      <c r="M1024" t="str">
        <f>IF(ISBLANK(employee_data35[[#This Row],[ExitDate]]),"Active","Tidak Active")</f>
        <v>Active</v>
      </c>
      <c r="N1024" t="s">
        <v>52</v>
      </c>
      <c r="O1024" t="s">
        <v>64</v>
      </c>
      <c r="P1024" t="s">
        <v>35</v>
      </c>
      <c r="Q1024" t="s">
        <v>36</v>
      </c>
      <c r="R1024" t="s">
        <v>37</v>
      </c>
      <c r="S1024" t="s">
        <v>38</v>
      </c>
      <c r="T1024" t="s">
        <v>66</v>
      </c>
      <c r="U1024" s="1">
        <v>23999</v>
      </c>
      <c r="V1024" s="7" t="str">
        <f>CONCATENATE(employee_data35[[#This Row],[First-LastName]]&amp;" "&amp;employee_data35[[#This Row],[DOB]])</f>
        <v>Tara-Alvarado 23999</v>
      </c>
      <c r="W1024" t="s">
        <v>40</v>
      </c>
      <c r="X1024" t="s">
        <v>395</v>
      </c>
      <c r="Y1024" t="s">
        <v>55</v>
      </c>
      <c r="Z1024">
        <v>82061</v>
      </c>
      <c r="AA1024" t="s">
        <v>74</v>
      </c>
      <c r="AB1024" t="s">
        <v>104</v>
      </c>
      <c r="AC1024" t="s">
        <v>236</v>
      </c>
      <c r="AD1024">
        <v>3</v>
      </c>
    </row>
    <row r="1025" spans="1:30" x14ac:dyDescent="0.3">
      <c r="A1025">
        <v>1450</v>
      </c>
      <c r="B1025" t="s">
        <v>4218</v>
      </c>
      <c r="C1025" t="s">
        <v>3651</v>
      </c>
      <c r="D1025" s="6" t="str">
        <f>CONCATENATE(employee_data35[[#This Row],[FirstName]], "-",employee_data35[[#This Row],[LastName]] )</f>
        <v>Raina-Vaughan</v>
      </c>
      <c r="E1025" s="1">
        <v>43868</v>
      </c>
      <c r="F1025" s="1">
        <v>44671</v>
      </c>
      <c r="G1025" s="7" t="str">
        <f>IF(ISBLANK(employee_data35[[#This Row],[ExitDate]]),"Yes","")</f>
        <v/>
      </c>
      <c r="H1025" t="s">
        <v>728</v>
      </c>
      <c r="I1025" t="s">
        <v>4219</v>
      </c>
      <c r="J1025" t="s">
        <v>4220</v>
      </c>
      <c r="K1025" t="s">
        <v>168</v>
      </c>
      <c r="L1025" s="6" t="str">
        <f>IF(ISBLANK(employee_data35[[#This Row],[ExitDate]]),"1","0")</f>
        <v>0</v>
      </c>
      <c r="M1025" t="str">
        <f>IF(ISBLANK(employee_data35[[#This Row],[ExitDate]]),"Active","Tidak Active")</f>
        <v>Tidak Active</v>
      </c>
      <c r="N1025" t="s">
        <v>63</v>
      </c>
      <c r="O1025" t="s">
        <v>34</v>
      </c>
      <c r="P1025" t="s">
        <v>35</v>
      </c>
      <c r="Q1025" t="s">
        <v>140</v>
      </c>
      <c r="R1025" t="s">
        <v>4221</v>
      </c>
      <c r="S1025" t="s">
        <v>38</v>
      </c>
      <c r="T1025" t="s">
        <v>90</v>
      </c>
      <c r="U1025" s="1">
        <v>21236</v>
      </c>
      <c r="V1025" s="7" t="str">
        <f>CONCATENATE(employee_data35[[#This Row],[First-LastName]]&amp;" "&amp;employee_data35[[#This Row],[DOB]])</f>
        <v>Raina-Vaughan 21236</v>
      </c>
      <c r="W1025" t="s">
        <v>40</v>
      </c>
      <c r="X1025" t="s">
        <v>243</v>
      </c>
      <c r="Y1025" t="s">
        <v>55</v>
      </c>
      <c r="Z1025">
        <v>19127</v>
      </c>
      <c r="AA1025" t="s">
        <v>43</v>
      </c>
      <c r="AB1025" t="s">
        <v>75</v>
      </c>
      <c r="AC1025" t="s">
        <v>236</v>
      </c>
      <c r="AD1025">
        <v>3</v>
      </c>
    </row>
    <row r="1026" spans="1:30" x14ac:dyDescent="0.3">
      <c r="A1026">
        <v>1451</v>
      </c>
      <c r="B1026" t="s">
        <v>2526</v>
      </c>
      <c r="C1026" t="s">
        <v>2893</v>
      </c>
      <c r="D1026" s="6" t="str">
        <f>CONCATENATE(employee_data35[[#This Row],[FirstName]], "-",employee_data35[[#This Row],[LastName]] )</f>
        <v>Sienna-Bullock</v>
      </c>
      <c r="E1026" s="1">
        <v>44926</v>
      </c>
      <c r="F1026" s="1"/>
      <c r="G1026" s="7" t="str">
        <f>IF(ISBLANK(employee_data35[[#This Row],[ExitDate]]),"Yes","")</f>
        <v>Yes</v>
      </c>
      <c r="H1026" t="s">
        <v>728</v>
      </c>
      <c r="I1026" t="s">
        <v>4222</v>
      </c>
      <c r="J1026" t="s">
        <v>4223</v>
      </c>
      <c r="K1026" t="s">
        <v>133</v>
      </c>
      <c r="L1026" s="6" t="str">
        <f>IF(ISBLANK(employee_data35[[#This Row],[ExitDate]]),"1","0")</f>
        <v>1</v>
      </c>
      <c r="M1026" t="str">
        <f>IF(ISBLANK(employee_data35[[#This Row],[ExitDate]]),"Active","Tidak Active")</f>
        <v>Active</v>
      </c>
      <c r="N1026" t="s">
        <v>52</v>
      </c>
      <c r="O1026" t="s">
        <v>51</v>
      </c>
      <c r="P1026" t="s">
        <v>52</v>
      </c>
      <c r="Q1026" t="s">
        <v>36</v>
      </c>
      <c r="R1026" t="s">
        <v>37</v>
      </c>
      <c r="S1026" t="s">
        <v>38</v>
      </c>
      <c r="T1026" t="s">
        <v>148</v>
      </c>
      <c r="U1026" s="1">
        <v>16426</v>
      </c>
      <c r="V1026" s="7" t="str">
        <f>CONCATENATE(employee_data35[[#This Row],[First-LastName]]&amp;" "&amp;employee_data35[[#This Row],[DOB]])</f>
        <v>Sienna-Bullock 16426</v>
      </c>
      <c r="W1026" t="s">
        <v>40</v>
      </c>
      <c r="X1026" t="s">
        <v>103</v>
      </c>
      <c r="Y1026" t="s">
        <v>42</v>
      </c>
      <c r="Z1026">
        <v>26670</v>
      </c>
      <c r="AA1026" t="s">
        <v>56</v>
      </c>
      <c r="AB1026" t="s">
        <v>44</v>
      </c>
      <c r="AC1026" t="s">
        <v>236</v>
      </c>
      <c r="AD1026">
        <v>3</v>
      </c>
    </row>
    <row r="1027" spans="1:30" x14ac:dyDescent="0.3">
      <c r="A1027">
        <v>1452</v>
      </c>
      <c r="B1027" t="s">
        <v>4224</v>
      </c>
      <c r="C1027" t="s">
        <v>1418</v>
      </c>
      <c r="D1027" s="6" t="str">
        <f>CONCATENATE(employee_data35[[#This Row],[FirstName]], "-",employee_data35[[#This Row],[LastName]] )</f>
        <v>Tyrese-Goodman</v>
      </c>
      <c r="E1027" s="1">
        <v>43550</v>
      </c>
      <c r="F1027" s="1"/>
      <c r="G1027" s="7" t="str">
        <f>IF(ISBLANK(employee_data35[[#This Row],[ExitDate]]),"Yes","")</f>
        <v>Yes</v>
      </c>
      <c r="H1027" t="s">
        <v>728</v>
      </c>
      <c r="I1027" t="s">
        <v>4225</v>
      </c>
      <c r="J1027" t="s">
        <v>4226</v>
      </c>
      <c r="K1027" t="s">
        <v>80</v>
      </c>
      <c r="L1027" s="6" t="str">
        <f>IF(ISBLANK(employee_data35[[#This Row],[ExitDate]]),"1","0")</f>
        <v>1</v>
      </c>
      <c r="M1027" t="str">
        <f>IF(ISBLANK(employee_data35[[#This Row],[ExitDate]]),"Active","Tidak Active")</f>
        <v>Active</v>
      </c>
      <c r="N1027" t="s">
        <v>63</v>
      </c>
      <c r="O1027" t="s">
        <v>64</v>
      </c>
      <c r="P1027" t="s">
        <v>63</v>
      </c>
      <c r="Q1027" t="s">
        <v>36</v>
      </c>
      <c r="R1027" t="s">
        <v>37</v>
      </c>
      <c r="S1027" t="s">
        <v>38</v>
      </c>
      <c r="T1027" t="s">
        <v>90</v>
      </c>
      <c r="U1027" s="1">
        <v>19447</v>
      </c>
      <c r="V1027" s="7" t="str">
        <f>CONCATENATE(employee_data35[[#This Row],[First-LastName]]&amp;" "&amp;employee_data35[[#This Row],[DOB]])</f>
        <v>Tyrese-Goodman 19447</v>
      </c>
      <c r="W1027" t="s">
        <v>40</v>
      </c>
      <c r="X1027" t="s">
        <v>92</v>
      </c>
      <c r="Y1027" t="s">
        <v>42</v>
      </c>
      <c r="Z1027">
        <v>86883</v>
      </c>
      <c r="AA1027" t="s">
        <v>43</v>
      </c>
      <c r="AB1027" t="s">
        <v>75</v>
      </c>
      <c r="AC1027" t="s">
        <v>236</v>
      </c>
      <c r="AD1027">
        <v>3</v>
      </c>
    </row>
    <row r="1028" spans="1:30" x14ac:dyDescent="0.3">
      <c r="A1028">
        <v>1453</v>
      </c>
      <c r="B1028" t="s">
        <v>2654</v>
      </c>
      <c r="C1028" t="s">
        <v>4227</v>
      </c>
      <c r="D1028" s="6" t="str">
        <f>CONCATENATE(employee_data35[[#This Row],[FirstName]], "-",employee_data35[[#This Row],[LastName]] )</f>
        <v>Giovanni-Landry</v>
      </c>
      <c r="E1028" s="1">
        <v>45007</v>
      </c>
      <c r="F1028" s="1"/>
      <c r="G1028" s="7" t="str">
        <f>IF(ISBLANK(employee_data35[[#This Row],[ExitDate]]),"Yes","")</f>
        <v>Yes</v>
      </c>
      <c r="H1028" t="s">
        <v>728</v>
      </c>
      <c r="I1028" t="s">
        <v>4228</v>
      </c>
      <c r="J1028" t="s">
        <v>4229</v>
      </c>
      <c r="K1028" t="s">
        <v>98</v>
      </c>
      <c r="L1028" s="6" t="str">
        <f>IF(ISBLANK(employee_data35[[#This Row],[ExitDate]]),"1","0")</f>
        <v>1</v>
      </c>
      <c r="M1028" t="str">
        <f>IF(ISBLANK(employee_data35[[#This Row],[ExitDate]]),"Active","Tidak Active")</f>
        <v>Active</v>
      </c>
      <c r="N1028" t="s">
        <v>63</v>
      </c>
      <c r="O1028" t="s">
        <v>34</v>
      </c>
      <c r="P1028" t="s">
        <v>35</v>
      </c>
      <c r="Q1028" t="s">
        <v>36</v>
      </c>
      <c r="R1028" t="s">
        <v>37</v>
      </c>
      <c r="S1028" t="s">
        <v>38</v>
      </c>
      <c r="T1028" t="s">
        <v>111</v>
      </c>
      <c r="U1028" s="1">
        <v>33105</v>
      </c>
      <c r="V1028" s="7" t="str">
        <f>CONCATENATE(employee_data35[[#This Row],[First-LastName]]&amp;" "&amp;employee_data35[[#This Row],[DOB]])</f>
        <v>Giovanni-Landry 33105</v>
      </c>
      <c r="W1028" t="s">
        <v>40</v>
      </c>
      <c r="X1028" t="s">
        <v>113</v>
      </c>
      <c r="Y1028" t="s">
        <v>55</v>
      </c>
      <c r="Z1028">
        <v>83496</v>
      </c>
      <c r="AA1028" t="s">
        <v>93</v>
      </c>
      <c r="AB1028" t="s">
        <v>75</v>
      </c>
      <c r="AC1028" t="s">
        <v>236</v>
      </c>
      <c r="AD1028">
        <v>3</v>
      </c>
    </row>
    <row r="1029" spans="1:30" x14ac:dyDescent="0.3">
      <c r="A1029">
        <v>1454</v>
      </c>
      <c r="B1029" t="s">
        <v>465</v>
      </c>
      <c r="C1029" t="s">
        <v>4230</v>
      </c>
      <c r="D1029" s="6" t="str">
        <f>CONCATENATE(employee_data35[[#This Row],[FirstName]], "-",employee_data35[[#This Row],[LastName]] )</f>
        <v>Javon-Moses</v>
      </c>
      <c r="E1029" s="1">
        <v>44918</v>
      </c>
      <c r="F1029" s="1">
        <v>44920</v>
      </c>
      <c r="G1029" s="7" t="str">
        <f>IF(ISBLANK(employee_data35[[#This Row],[ExitDate]]),"Yes","")</f>
        <v/>
      </c>
      <c r="H1029" t="s">
        <v>728</v>
      </c>
      <c r="I1029" t="s">
        <v>4231</v>
      </c>
      <c r="J1029" t="s">
        <v>4232</v>
      </c>
      <c r="K1029" t="s">
        <v>98</v>
      </c>
      <c r="L1029" s="6" t="str">
        <f>IF(ISBLANK(employee_data35[[#This Row],[ExitDate]]),"1","0")</f>
        <v>0</v>
      </c>
      <c r="M1029" t="str">
        <f>IF(ISBLANK(employee_data35[[#This Row],[ExitDate]]),"Active","Tidak Active")</f>
        <v>Tidak Active</v>
      </c>
      <c r="N1029" t="s">
        <v>63</v>
      </c>
      <c r="O1029" t="s">
        <v>34</v>
      </c>
      <c r="P1029" t="s">
        <v>35</v>
      </c>
      <c r="Q1029" t="s">
        <v>175</v>
      </c>
      <c r="R1029" t="s">
        <v>4233</v>
      </c>
      <c r="S1029" t="s">
        <v>38</v>
      </c>
      <c r="T1029" t="s">
        <v>81</v>
      </c>
      <c r="U1029" s="1">
        <v>28196</v>
      </c>
      <c r="V1029" s="7" t="str">
        <f>CONCATENATE(employee_data35[[#This Row],[First-LastName]]&amp;" "&amp;employee_data35[[#This Row],[DOB]])</f>
        <v>Javon-Moses 28196</v>
      </c>
      <c r="W1029" t="s">
        <v>40</v>
      </c>
      <c r="X1029" t="s">
        <v>163</v>
      </c>
      <c r="Y1029" t="s">
        <v>55</v>
      </c>
      <c r="Z1029">
        <v>5270</v>
      </c>
      <c r="AA1029" t="s">
        <v>56</v>
      </c>
      <c r="AB1029" t="s">
        <v>84</v>
      </c>
      <c r="AC1029" t="s">
        <v>236</v>
      </c>
      <c r="AD1029">
        <v>3</v>
      </c>
    </row>
    <row r="1030" spans="1:30" x14ac:dyDescent="0.3">
      <c r="A1030">
        <v>1455</v>
      </c>
      <c r="B1030" t="s">
        <v>4234</v>
      </c>
      <c r="C1030" t="s">
        <v>4235</v>
      </c>
      <c r="D1030" s="6" t="str">
        <f>CONCATENATE(employee_data35[[#This Row],[FirstName]], "-",employee_data35[[#This Row],[LastName]] )</f>
        <v>Alonso-Williams</v>
      </c>
      <c r="E1030" s="1">
        <v>43826</v>
      </c>
      <c r="F1030" s="1"/>
      <c r="G1030" s="7" t="str">
        <f>IF(ISBLANK(employee_data35[[#This Row],[ExitDate]]),"Yes","")</f>
        <v>Yes</v>
      </c>
      <c r="H1030" t="s">
        <v>28</v>
      </c>
      <c r="I1030" t="s">
        <v>4236</v>
      </c>
      <c r="J1030" t="s">
        <v>4237</v>
      </c>
      <c r="K1030" t="s">
        <v>62</v>
      </c>
      <c r="L1030" s="6" t="str">
        <f>IF(ISBLANK(employee_data35[[#This Row],[ExitDate]]),"1","0")</f>
        <v>1</v>
      </c>
      <c r="M1030" t="str">
        <f>IF(ISBLANK(employee_data35[[#This Row],[ExitDate]]),"Active","Tidak Active")</f>
        <v>Active</v>
      </c>
      <c r="N1030" t="s">
        <v>33</v>
      </c>
      <c r="O1030" t="s">
        <v>34</v>
      </c>
      <c r="P1030" t="s">
        <v>63</v>
      </c>
      <c r="Q1030" t="s">
        <v>36</v>
      </c>
      <c r="R1030" t="s">
        <v>37</v>
      </c>
      <c r="S1030" t="s">
        <v>38</v>
      </c>
      <c r="T1030" t="s">
        <v>66</v>
      </c>
      <c r="U1030" s="1">
        <v>34777</v>
      </c>
      <c r="V1030" s="7" t="str">
        <f>CONCATENATE(employee_data35[[#This Row],[First-LastName]]&amp;" "&amp;employee_data35[[#This Row],[DOB]])</f>
        <v>Alonso-Williams 34777</v>
      </c>
      <c r="W1030" t="s">
        <v>40</v>
      </c>
      <c r="X1030" t="s">
        <v>395</v>
      </c>
      <c r="Y1030" t="s">
        <v>42</v>
      </c>
      <c r="Z1030">
        <v>18041</v>
      </c>
      <c r="AA1030" t="s">
        <v>74</v>
      </c>
      <c r="AB1030" t="s">
        <v>44</v>
      </c>
      <c r="AC1030" t="s">
        <v>236</v>
      </c>
      <c r="AD1030">
        <v>3</v>
      </c>
    </row>
    <row r="1031" spans="1:30" x14ac:dyDescent="0.3">
      <c r="A1031">
        <v>1456</v>
      </c>
      <c r="B1031" t="s">
        <v>4238</v>
      </c>
      <c r="C1031" t="s">
        <v>4239</v>
      </c>
      <c r="D1031" s="6" t="str">
        <f>CONCATENATE(employee_data35[[#This Row],[FirstName]], "-",employee_data35[[#This Row],[LastName]] )</f>
        <v>Kamila-Rosales</v>
      </c>
      <c r="E1031" s="1">
        <v>43641</v>
      </c>
      <c r="F1031" s="1">
        <v>43655</v>
      </c>
      <c r="G1031" s="7" t="str">
        <f>IF(ISBLANK(employee_data35[[#This Row],[ExitDate]]),"Yes","")</f>
        <v/>
      </c>
      <c r="H1031" t="s">
        <v>28</v>
      </c>
      <c r="I1031" t="s">
        <v>4240</v>
      </c>
      <c r="J1031" t="s">
        <v>4241</v>
      </c>
      <c r="K1031" t="s">
        <v>168</v>
      </c>
      <c r="L1031" s="6" t="str">
        <f>IF(ISBLANK(employee_data35[[#This Row],[ExitDate]]),"1","0")</f>
        <v>0</v>
      </c>
      <c r="M1031" t="str">
        <f>IF(ISBLANK(employee_data35[[#This Row],[ExitDate]]),"Active","Tidak Active")</f>
        <v>Tidak Active</v>
      </c>
      <c r="N1031" t="s">
        <v>63</v>
      </c>
      <c r="O1031" t="s">
        <v>64</v>
      </c>
      <c r="P1031" t="s">
        <v>63</v>
      </c>
      <c r="Q1031" t="s">
        <v>126</v>
      </c>
      <c r="R1031" t="s">
        <v>4242</v>
      </c>
      <c r="S1031" t="s">
        <v>38</v>
      </c>
      <c r="T1031" t="s">
        <v>111</v>
      </c>
      <c r="U1031" s="1">
        <v>20736</v>
      </c>
      <c r="V1031" s="7" t="str">
        <f>CONCATENATE(employee_data35[[#This Row],[First-LastName]]&amp;" "&amp;employee_data35[[#This Row],[DOB]])</f>
        <v>Kamila-Rosales 20736</v>
      </c>
      <c r="W1031" t="s">
        <v>40</v>
      </c>
      <c r="X1031" t="s">
        <v>113</v>
      </c>
      <c r="Y1031" t="s">
        <v>42</v>
      </c>
      <c r="Z1031">
        <v>55931</v>
      </c>
      <c r="AA1031" t="s">
        <v>56</v>
      </c>
      <c r="AB1031" t="s">
        <v>84</v>
      </c>
      <c r="AC1031" t="s">
        <v>105</v>
      </c>
      <c r="AD1031">
        <v>3</v>
      </c>
    </row>
    <row r="1032" spans="1:30" x14ac:dyDescent="0.3">
      <c r="A1032">
        <v>1457</v>
      </c>
      <c r="B1032" t="s">
        <v>4243</v>
      </c>
      <c r="C1032" t="s">
        <v>218</v>
      </c>
      <c r="D1032" s="6" t="str">
        <f>CONCATENATE(employee_data35[[#This Row],[FirstName]], "-",employee_data35[[#This Row],[LastName]] )</f>
        <v>Jadiel-French</v>
      </c>
      <c r="E1032" s="1">
        <v>43427</v>
      </c>
      <c r="F1032" s="1"/>
      <c r="G1032" s="7" t="str">
        <f>IF(ISBLANK(employee_data35[[#This Row],[ExitDate]]),"Yes","")</f>
        <v>Yes</v>
      </c>
      <c r="H1032" t="s">
        <v>28</v>
      </c>
      <c r="I1032" t="s">
        <v>4244</v>
      </c>
      <c r="J1032" t="s">
        <v>4245</v>
      </c>
      <c r="K1032" t="s">
        <v>133</v>
      </c>
      <c r="L1032" s="6" t="str">
        <f>IF(ISBLANK(employee_data35[[#This Row],[ExitDate]]),"1","0")</f>
        <v>1</v>
      </c>
      <c r="M1032" t="str">
        <f>IF(ISBLANK(employee_data35[[#This Row],[ExitDate]]),"Active","Tidak Active")</f>
        <v>Active</v>
      </c>
      <c r="N1032" t="s">
        <v>33</v>
      </c>
      <c r="O1032" t="s">
        <v>51</v>
      </c>
      <c r="P1032" t="s">
        <v>52</v>
      </c>
      <c r="Q1032" t="s">
        <v>36</v>
      </c>
      <c r="R1032" t="s">
        <v>37</v>
      </c>
      <c r="S1032" t="s">
        <v>38</v>
      </c>
      <c r="T1032" t="s">
        <v>90</v>
      </c>
      <c r="U1032" s="1">
        <v>28340</v>
      </c>
      <c r="V1032" s="7" t="str">
        <f>CONCATENATE(employee_data35[[#This Row],[First-LastName]]&amp;" "&amp;employee_data35[[#This Row],[DOB]])</f>
        <v>Jadiel-French 28340</v>
      </c>
      <c r="W1032" t="s">
        <v>40</v>
      </c>
      <c r="X1032" t="s">
        <v>193</v>
      </c>
      <c r="Y1032" t="s">
        <v>42</v>
      </c>
      <c r="Z1032">
        <v>84889</v>
      </c>
      <c r="AA1032" t="s">
        <v>74</v>
      </c>
      <c r="AB1032" t="s">
        <v>84</v>
      </c>
      <c r="AC1032" t="s">
        <v>105</v>
      </c>
      <c r="AD1032">
        <v>3</v>
      </c>
    </row>
    <row r="1033" spans="1:30" x14ac:dyDescent="0.3">
      <c r="A1033">
        <v>1458</v>
      </c>
      <c r="B1033" t="s">
        <v>1161</v>
      </c>
      <c r="C1033" t="s">
        <v>1727</v>
      </c>
      <c r="D1033" s="6" t="str">
        <f>CONCATENATE(employee_data35[[#This Row],[FirstName]], "-",employee_data35[[#This Row],[LastName]] )</f>
        <v>Brennan-Jefferson</v>
      </c>
      <c r="E1033" s="1">
        <v>44213</v>
      </c>
      <c r="F1033" s="1"/>
      <c r="G1033" s="7" t="str">
        <f>IF(ISBLANK(employee_data35[[#This Row],[ExitDate]]),"Yes","")</f>
        <v>Yes</v>
      </c>
      <c r="H1033" t="s">
        <v>28</v>
      </c>
      <c r="I1033" t="s">
        <v>4246</v>
      </c>
      <c r="J1033" t="s">
        <v>4247</v>
      </c>
      <c r="K1033" t="s">
        <v>80</v>
      </c>
      <c r="L1033" s="6" t="str">
        <f>IF(ISBLANK(employee_data35[[#This Row],[ExitDate]]),"1","0")</f>
        <v>1</v>
      </c>
      <c r="M1033" t="str">
        <f>IF(ISBLANK(employee_data35[[#This Row],[ExitDate]]),"Active","Tidak Active")</f>
        <v>Active</v>
      </c>
      <c r="N1033" t="s">
        <v>63</v>
      </c>
      <c r="O1033" t="s">
        <v>51</v>
      </c>
      <c r="P1033" t="s">
        <v>52</v>
      </c>
      <c r="Q1033" t="s">
        <v>36</v>
      </c>
      <c r="R1033" t="s">
        <v>37</v>
      </c>
      <c r="S1033" t="s">
        <v>38</v>
      </c>
      <c r="T1033" t="s">
        <v>305</v>
      </c>
      <c r="U1033" s="1">
        <v>34412</v>
      </c>
      <c r="V1033" s="7" t="str">
        <f>CONCATENATE(employee_data35[[#This Row],[First-LastName]]&amp;" "&amp;employee_data35[[#This Row],[DOB]])</f>
        <v>Brennan-Jefferson 34412</v>
      </c>
      <c r="W1033" t="s">
        <v>40</v>
      </c>
      <c r="X1033" t="s">
        <v>226</v>
      </c>
      <c r="Y1033" t="s">
        <v>42</v>
      </c>
      <c r="Z1033">
        <v>20292</v>
      </c>
      <c r="AA1033" t="s">
        <v>56</v>
      </c>
      <c r="AB1033" t="s">
        <v>75</v>
      </c>
      <c r="AC1033" t="s">
        <v>105</v>
      </c>
      <c r="AD1033">
        <v>3</v>
      </c>
    </row>
    <row r="1034" spans="1:30" x14ac:dyDescent="0.3">
      <c r="A1034">
        <v>1459</v>
      </c>
      <c r="B1034" t="s">
        <v>3868</v>
      </c>
      <c r="C1034" t="s">
        <v>4248</v>
      </c>
      <c r="D1034" s="6" t="str">
        <f>CONCATENATE(employee_data35[[#This Row],[FirstName]], "-",employee_data35[[#This Row],[LastName]] )</f>
        <v>Noe-Glenn</v>
      </c>
      <c r="E1034" s="1">
        <v>44447</v>
      </c>
      <c r="F1034" s="1"/>
      <c r="G1034" s="7" t="str">
        <f>IF(ISBLANK(employee_data35[[#This Row],[ExitDate]]),"Yes","")</f>
        <v>Yes</v>
      </c>
      <c r="H1034" t="s">
        <v>28</v>
      </c>
      <c r="I1034" t="s">
        <v>4249</v>
      </c>
      <c r="J1034" t="s">
        <v>4250</v>
      </c>
      <c r="K1034" t="s">
        <v>98</v>
      </c>
      <c r="L1034" s="6" t="str">
        <f>IF(ISBLANK(employee_data35[[#This Row],[ExitDate]]),"1","0")</f>
        <v>1</v>
      </c>
      <c r="M1034" t="str">
        <f>IF(ISBLANK(employee_data35[[#This Row],[ExitDate]]),"Active","Tidak Active")</f>
        <v>Active</v>
      </c>
      <c r="N1034" t="s">
        <v>33</v>
      </c>
      <c r="O1034" t="s">
        <v>34</v>
      </c>
      <c r="P1034" t="s">
        <v>35</v>
      </c>
      <c r="Q1034" t="s">
        <v>36</v>
      </c>
      <c r="R1034" t="s">
        <v>37</v>
      </c>
      <c r="S1034" t="s">
        <v>38</v>
      </c>
      <c r="T1034" t="s">
        <v>111</v>
      </c>
      <c r="U1034" s="1">
        <v>17026</v>
      </c>
      <c r="V1034" s="7" t="str">
        <f>CONCATENATE(employee_data35[[#This Row],[First-LastName]]&amp;" "&amp;employee_data35[[#This Row],[DOB]])</f>
        <v>Noe-Glenn 17026</v>
      </c>
      <c r="W1034" t="s">
        <v>40</v>
      </c>
      <c r="X1034" t="s">
        <v>103</v>
      </c>
      <c r="Y1034" t="s">
        <v>55</v>
      </c>
      <c r="Z1034">
        <v>46927</v>
      </c>
      <c r="AA1034" t="s">
        <v>93</v>
      </c>
      <c r="AB1034" t="s">
        <v>75</v>
      </c>
      <c r="AC1034" t="s">
        <v>105</v>
      </c>
      <c r="AD1034">
        <v>3</v>
      </c>
    </row>
    <row r="1035" spans="1:30" x14ac:dyDescent="0.3">
      <c r="A1035">
        <v>1460</v>
      </c>
      <c r="B1035" t="s">
        <v>3519</v>
      </c>
      <c r="C1035" t="s">
        <v>4094</v>
      </c>
      <c r="D1035" s="6" t="str">
        <f>CONCATENATE(employee_data35[[#This Row],[FirstName]], "-",employee_data35[[#This Row],[LastName]] )</f>
        <v>Vaughn-Kim</v>
      </c>
      <c r="E1035" s="1">
        <v>44251</v>
      </c>
      <c r="F1035" s="1">
        <v>44730</v>
      </c>
      <c r="G1035" s="7" t="str">
        <f>IF(ISBLANK(employee_data35[[#This Row],[ExitDate]]),"Yes","")</f>
        <v/>
      </c>
      <c r="H1035" t="s">
        <v>28</v>
      </c>
      <c r="I1035" t="s">
        <v>4251</v>
      </c>
      <c r="J1035" t="s">
        <v>4252</v>
      </c>
      <c r="K1035" t="s">
        <v>89</v>
      </c>
      <c r="L1035" s="6" t="str">
        <f>IF(ISBLANK(employee_data35[[#This Row],[ExitDate]]),"1","0")</f>
        <v>0</v>
      </c>
      <c r="M1035" t="str">
        <f>IF(ISBLANK(employee_data35[[#This Row],[ExitDate]]),"Active","Tidak Active")</f>
        <v>Tidak Active</v>
      </c>
      <c r="N1035" t="s">
        <v>63</v>
      </c>
      <c r="O1035" t="s">
        <v>51</v>
      </c>
      <c r="P1035" t="s">
        <v>35</v>
      </c>
      <c r="Q1035" t="s">
        <v>140</v>
      </c>
      <c r="R1035" t="s">
        <v>4253</v>
      </c>
      <c r="S1035" t="s">
        <v>38</v>
      </c>
      <c r="T1035" t="s">
        <v>305</v>
      </c>
      <c r="U1035" s="1">
        <v>20238</v>
      </c>
      <c r="V1035" s="7" t="str">
        <f>CONCATENATE(employee_data35[[#This Row],[First-LastName]]&amp;" "&amp;employee_data35[[#This Row],[DOB]])</f>
        <v>Vaughn-Kim 20238</v>
      </c>
      <c r="W1035" t="s">
        <v>40</v>
      </c>
      <c r="X1035" t="s">
        <v>226</v>
      </c>
      <c r="Y1035" t="s">
        <v>55</v>
      </c>
      <c r="Z1035">
        <v>14170</v>
      </c>
      <c r="AA1035" t="s">
        <v>74</v>
      </c>
      <c r="AB1035" t="s">
        <v>104</v>
      </c>
      <c r="AC1035" t="s">
        <v>105</v>
      </c>
      <c r="AD1035">
        <v>3</v>
      </c>
    </row>
    <row r="1036" spans="1:30" x14ac:dyDescent="0.3">
      <c r="A1036">
        <v>1461</v>
      </c>
      <c r="B1036" t="s">
        <v>4254</v>
      </c>
      <c r="C1036" t="s">
        <v>4255</v>
      </c>
      <c r="D1036" s="6" t="str">
        <f>CONCATENATE(employee_data35[[#This Row],[FirstName]], "-",employee_data35[[#This Row],[LastName]] )</f>
        <v>Anabel-Evans</v>
      </c>
      <c r="E1036" s="1">
        <v>43567</v>
      </c>
      <c r="F1036" s="1">
        <v>44102</v>
      </c>
      <c r="G1036" s="7" t="str">
        <f>IF(ISBLANK(employee_data35[[#This Row],[ExitDate]]),"Yes","")</f>
        <v/>
      </c>
      <c r="H1036" t="s">
        <v>28</v>
      </c>
      <c r="I1036" t="s">
        <v>4256</v>
      </c>
      <c r="J1036" t="s">
        <v>4257</v>
      </c>
      <c r="K1036" t="s">
        <v>31</v>
      </c>
      <c r="L1036" s="6" t="str">
        <f>IF(ISBLANK(employee_data35[[#This Row],[ExitDate]]),"1","0")</f>
        <v>0</v>
      </c>
      <c r="M1036" t="str">
        <f>IF(ISBLANK(employee_data35[[#This Row],[ExitDate]]),"Active","Tidak Active")</f>
        <v>Tidak Active</v>
      </c>
      <c r="N1036" t="s">
        <v>63</v>
      </c>
      <c r="O1036" t="s">
        <v>34</v>
      </c>
      <c r="P1036" t="s">
        <v>63</v>
      </c>
      <c r="Q1036" t="s">
        <v>140</v>
      </c>
      <c r="R1036" t="s">
        <v>4258</v>
      </c>
      <c r="S1036" t="s">
        <v>38</v>
      </c>
      <c r="T1036" t="s">
        <v>177</v>
      </c>
      <c r="U1036" s="1">
        <v>36953</v>
      </c>
      <c r="V1036" s="7" t="str">
        <f>CONCATENATE(employee_data35[[#This Row],[First-LastName]]&amp;" "&amp;employee_data35[[#This Row],[DOB]])</f>
        <v>Anabel-Evans 36953</v>
      </c>
      <c r="W1036" t="s">
        <v>40</v>
      </c>
      <c r="X1036" t="s">
        <v>103</v>
      </c>
      <c r="Y1036" t="s">
        <v>42</v>
      </c>
      <c r="Z1036">
        <v>82370</v>
      </c>
      <c r="AA1036" t="s">
        <v>128</v>
      </c>
      <c r="AB1036" t="s">
        <v>44</v>
      </c>
      <c r="AC1036" t="s">
        <v>105</v>
      </c>
      <c r="AD1036">
        <v>3</v>
      </c>
    </row>
    <row r="1037" spans="1:30" x14ac:dyDescent="0.3">
      <c r="A1037">
        <v>1462</v>
      </c>
      <c r="B1037" t="s">
        <v>4259</v>
      </c>
      <c r="C1037" t="s">
        <v>4260</v>
      </c>
      <c r="D1037" s="6" t="str">
        <f>CONCATENATE(employee_data35[[#This Row],[FirstName]], "-",employee_data35[[#This Row],[LastName]] )</f>
        <v>Elisabeth-Irwin</v>
      </c>
      <c r="E1037" s="1">
        <v>45120</v>
      </c>
      <c r="F1037" s="1"/>
      <c r="G1037" s="7" t="str">
        <f>IF(ISBLANK(employee_data35[[#This Row],[ExitDate]]),"Yes","")</f>
        <v>Yes</v>
      </c>
      <c r="H1037" t="s">
        <v>28</v>
      </c>
      <c r="I1037" t="s">
        <v>4261</v>
      </c>
      <c r="J1037" t="s">
        <v>4262</v>
      </c>
      <c r="K1037" t="s">
        <v>50</v>
      </c>
      <c r="L1037" s="6" t="str">
        <f>IF(ISBLANK(employee_data35[[#This Row],[ExitDate]]),"1","0")</f>
        <v>1</v>
      </c>
      <c r="M1037" t="str">
        <f>IF(ISBLANK(employee_data35[[#This Row],[ExitDate]]),"Active","Tidak Active")</f>
        <v>Active</v>
      </c>
      <c r="N1037" t="s">
        <v>33</v>
      </c>
      <c r="O1037" t="s">
        <v>34</v>
      </c>
      <c r="P1037" t="s">
        <v>35</v>
      </c>
      <c r="Q1037" t="s">
        <v>36</v>
      </c>
      <c r="R1037" t="s">
        <v>37</v>
      </c>
      <c r="S1037" t="s">
        <v>38</v>
      </c>
      <c r="T1037" t="s">
        <v>231</v>
      </c>
      <c r="U1037" s="1">
        <v>21982</v>
      </c>
      <c r="V1037" s="7" t="str">
        <f>CONCATENATE(employee_data35[[#This Row],[First-LastName]]&amp;" "&amp;employee_data35[[#This Row],[DOB]])</f>
        <v>Elisabeth-Irwin 21982</v>
      </c>
      <c r="W1037" t="s">
        <v>40</v>
      </c>
      <c r="X1037" t="s">
        <v>113</v>
      </c>
      <c r="Y1037" t="s">
        <v>42</v>
      </c>
      <c r="Z1037">
        <v>83401</v>
      </c>
      <c r="AA1037" t="s">
        <v>74</v>
      </c>
      <c r="AB1037" t="s">
        <v>44</v>
      </c>
      <c r="AC1037" t="s">
        <v>105</v>
      </c>
      <c r="AD1037">
        <v>3</v>
      </c>
    </row>
    <row r="1038" spans="1:30" x14ac:dyDescent="0.3">
      <c r="A1038">
        <v>1463</v>
      </c>
      <c r="B1038" t="s">
        <v>4263</v>
      </c>
      <c r="C1038" t="s">
        <v>543</v>
      </c>
      <c r="D1038" s="6" t="str">
        <f>CONCATENATE(employee_data35[[#This Row],[FirstName]], "-",employee_data35[[#This Row],[LastName]] )</f>
        <v>Bo-Bradford</v>
      </c>
      <c r="E1038" s="1">
        <v>44109</v>
      </c>
      <c r="F1038" s="1"/>
      <c r="G1038" s="7" t="str">
        <f>IF(ISBLANK(employee_data35[[#This Row],[ExitDate]]),"Yes","")</f>
        <v>Yes</v>
      </c>
      <c r="H1038" t="s">
        <v>28</v>
      </c>
      <c r="I1038" t="s">
        <v>4264</v>
      </c>
      <c r="J1038" t="s">
        <v>4265</v>
      </c>
      <c r="K1038" t="s">
        <v>139</v>
      </c>
      <c r="L1038" s="6" t="str">
        <f>IF(ISBLANK(employee_data35[[#This Row],[ExitDate]]),"1","0")</f>
        <v>1</v>
      </c>
      <c r="M1038" t="str">
        <f>IF(ISBLANK(employee_data35[[#This Row],[ExitDate]]),"Active","Tidak Active")</f>
        <v>Active</v>
      </c>
      <c r="N1038" t="s">
        <v>33</v>
      </c>
      <c r="O1038" t="s">
        <v>34</v>
      </c>
      <c r="P1038" t="s">
        <v>35</v>
      </c>
      <c r="Q1038" t="s">
        <v>36</v>
      </c>
      <c r="R1038" t="s">
        <v>37</v>
      </c>
      <c r="S1038" t="s">
        <v>38</v>
      </c>
      <c r="T1038" t="s">
        <v>90</v>
      </c>
      <c r="U1038" s="1">
        <v>27726</v>
      </c>
      <c r="V1038" s="7" t="str">
        <f>CONCATENATE(employee_data35[[#This Row],[First-LastName]]&amp;" "&amp;employee_data35[[#This Row],[DOB]])</f>
        <v>Bo-Bradford 27726</v>
      </c>
      <c r="W1038" t="s">
        <v>40</v>
      </c>
      <c r="X1038" t="s">
        <v>103</v>
      </c>
      <c r="Y1038" t="s">
        <v>42</v>
      </c>
      <c r="Z1038">
        <v>28372</v>
      </c>
      <c r="AA1038" t="s">
        <v>56</v>
      </c>
      <c r="AB1038" t="s">
        <v>104</v>
      </c>
      <c r="AC1038" t="s">
        <v>105</v>
      </c>
      <c r="AD1038">
        <v>3</v>
      </c>
    </row>
    <row r="1039" spans="1:30" x14ac:dyDescent="0.3">
      <c r="A1039">
        <v>1464</v>
      </c>
      <c r="B1039" t="s">
        <v>4266</v>
      </c>
      <c r="C1039" t="s">
        <v>4267</v>
      </c>
      <c r="D1039" s="6" t="str">
        <f>CONCATENATE(employee_data35[[#This Row],[FirstName]], "-",employee_data35[[#This Row],[LastName]] )</f>
        <v>Dustin-Beasley</v>
      </c>
      <c r="E1039" s="1">
        <v>43492</v>
      </c>
      <c r="F1039" s="1"/>
      <c r="G1039" s="7" t="str">
        <f>IF(ISBLANK(employee_data35[[#This Row],[ExitDate]]),"Yes","")</f>
        <v>Yes</v>
      </c>
      <c r="H1039" t="s">
        <v>28</v>
      </c>
      <c r="I1039" t="s">
        <v>4268</v>
      </c>
      <c r="J1039" t="s">
        <v>4269</v>
      </c>
      <c r="K1039" t="s">
        <v>118</v>
      </c>
      <c r="L1039" s="6" t="str">
        <f>IF(ISBLANK(employee_data35[[#This Row],[ExitDate]]),"1","0")</f>
        <v>1</v>
      </c>
      <c r="M1039" t="str">
        <f>IF(ISBLANK(employee_data35[[#This Row],[ExitDate]]),"Active","Tidak Active")</f>
        <v>Active</v>
      </c>
      <c r="N1039" t="s">
        <v>52</v>
      </c>
      <c r="O1039" t="s">
        <v>34</v>
      </c>
      <c r="P1039" t="s">
        <v>63</v>
      </c>
      <c r="Q1039" t="s">
        <v>36</v>
      </c>
      <c r="R1039" t="s">
        <v>37</v>
      </c>
      <c r="S1039" t="s">
        <v>38</v>
      </c>
      <c r="T1039" t="s">
        <v>66</v>
      </c>
      <c r="U1039" s="1">
        <v>21094</v>
      </c>
      <c r="V1039" s="7" t="str">
        <f>CONCATENATE(employee_data35[[#This Row],[First-LastName]]&amp;" "&amp;employee_data35[[#This Row],[DOB]])</f>
        <v>Dustin-Beasley 21094</v>
      </c>
      <c r="W1039" t="s">
        <v>40</v>
      </c>
      <c r="X1039" t="s">
        <v>6</v>
      </c>
      <c r="Y1039" t="s">
        <v>42</v>
      </c>
      <c r="Z1039">
        <v>7304</v>
      </c>
      <c r="AA1039" t="s">
        <v>128</v>
      </c>
      <c r="AB1039" t="s">
        <v>84</v>
      </c>
      <c r="AC1039" t="s">
        <v>105</v>
      </c>
      <c r="AD1039">
        <v>3</v>
      </c>
    </row>
    <row r="1040" spans="1:30" x14ac:dyDescent="0.3">
      <c r="A1040">
        <v>1465</v>
      </c>
      <c r="B1040" t="s">
        <v>1374</v>
      </c>
      <c r="C1040" t="s">
        <v>932</v>
      </c>
      <c r="D1040" s="6" t="str">
        <f>CONCATENATE(employee_data35[[#This Row],[FirstName]], "-",employee_data35[[#This Row],[LastName]] )</f>
        <v>Dean-Winters</v>
      </c>
      <c r="E1040" s="1">
        <v>44182</v>
      </c>
      <c r="F1040" s="1">
        <v>44520</v>
      </c>
      <c r="G1040" s="7" t="str">
        <f>IF(ISBLANK(employee_data35[[#This Row],[ExitDate]]),"Yes","")</f>
        <v/>
      </c>
      <c r="H1040" t="s">
        <v>28</v>
      </c>
      <c r="I1040" t="s">
        <v>4270</v>
      </c>
      <c r="J1040" t="s">
        <v>4271</v>
      </c>
      <c r="K1040" t="s">
        <v>62</v>
      </c>
      <c r="L1040" s="6" t="str">
        <f>IF(ISBLANK(employee_data35[[#This Row],[ExitDate]]),"1","0")</f>
        <v>0</v>
      </c>
      <c r="M1040" t="str">
        <f>IF(ISBLANK(employee_data35[[#This Row],[ExitDate]]),"Active","Tidak Active")</f>
        <v>Tidak Active</v>
      </c>
      <c r="N1040" t="s">
        <v>52</v>
      </c>
      <c r="O1040" t="s">
        <v>51</v>
      </c>
      <c r="P1040" t="s">
        <v>63</v>
      </c>
      <c r="Q1040" t="s">
        <v>140</v>
      </c>
      <c r="R1040" t="s">
        <v>4272</v>
      </c>
      <c r="S1040" t="s">
        <v>38</v>
      </c>
      <c r="T1040" t="s">
        <v>1012</v>
      </c>
      <c r="U1040" s="1">
        <v>21358</v>
      </c>
      <c r="V1040" s="7" t="str">
        <f>CONCATENATE(employee_data35[[#This Row],[First-LastName]]&amp;" "&amp;employee_data35[[#This Row],[DOB]])</f>
        <v>Dean-Winters 21358</v>
      </c>
      <c r="W1040" t="s">
        <v>40</v>
      </c>
      <c r="X1040" t="s">
        <v>4273</v>
      </c>
      <c r="Y1040" t="s">
        <v>42</v>
      </c>
      <c r="Z1040">
        <v>7717</v>
      </c>
      <c r="AA1040" t="s">
        <v>74</v>
      </c>
      <c r="AB1040" t="s">
        <v>75</v>
      </c>
      <c r="AC1040" t="s">
        <v>105</v>
      </c>
      <c r="AD1040">
        <v>3</v>
      </c>
    </row>
    <row r="1041" spans="1:30" x14ac:dyDescent="0.3">
      <c r="A1041">
        <v>1466</v>
      </c>
      <c r="B1041" t="s">
        <v>4274</v>
      </c>
      <c r="C1041" t="s">
        <v>4275</v>
      </c>
      <c r="D1041" s="6" t="str">
        <f>CONCATENATE(employee_data35[[#This Row],[FirstName]], "-",employee_data35[[#This Row],[LastName]] )</f>
        <v>Chanel-Dougherty</v>
      </c>
      <c r="E1041" s="1">
        <v>44259</v>
      </c>
      <c r="F1041" s="1"/>
      <c r="G1041" s="7" t="str">
        <f>IF(ISBLANK(employee_data35[[#This Row],[ExitDate]]),"Yes","")</f>
        <v>Yes</v>
      </c>
      <c r="H1041" t="s">
        <v>28</v>
      </c>
      <c r="I1041" t="s">
        <v>4276</v>
      </c>
      <c r="J1041" t="s">
        <v>4277</v>
      </c>
      <c r="K1041" t="s">
        <v>168</v>
      </c>
      <c r="L1041" s="6" t="str">
        <f>IF(ISBLANK(employee_data35[[#This Row],[ExitDate]]),"1","0")</f>
        <v>1</v>
      </c>
      <c r="M1041" t="str">
        <f>IF(ISBLANK(employee_data35[[#This Row],[ExitDate]]),"Active","Tidak Active")</f>
        <v>Active</v>
      </c>
      <c r="N1041" t="s">
        <v>63</v>
      </c>
      <c r="O1041" t="s">
        <v>51</v>
      </c>
      <c r="P1041" t="s">
        <v>35</v>
      </c>
      <c r="Q1041" t="s">
        <v>36</v>
      </c>
      <c r="R1041" t="s">
        <v>37</v>
      </c>
      <c r="S1041" t="s">
        <v>38</v>
      </c>
      <c r="T1041" t="s">
        <v>936</v>
      </c>
      <c r="U1041" s="1">
        <v>32575</v>
      </c>
      <c r="V1041" s="7" t="str">
        <f>CONCATENATE(employee_data35[[#This Row],[First-LastName]]&amp;" "&amp;employee_data35[[#This Row],[DOB]])</f>
        <v>Chanel-Dougherty 32575</v>
      </c>
      <c r="W1041" t="s">
        <v>40</v>
      </c>
      <c r="X1041" t="s">
        <v>113</v>
      </c>
      <c r="Y1041" t="s">
        <v>42</v>
      </c>
      <c r="Z1041">
        <v>50559</v>
      </c>
      <c r="AA1041" t="s">
        <v>43</v>
      </c>
      <c r="AB1041" t="s">
        <v>44</v>
      </c>
      <c r="AC1041" t="s">
        <v>105</v>
      </c>
      <c r="AD1041">
        <v>3</v>
      </c>
    </row>
    <row r="1042" spans="1:30" x14ac:dyDescent="0.3">
      <c r="A1042">
        <v>1467</v>
      </c>
      <c r="B1042" t="s">
        <v>4278</v>
      </c>
      <c r="C1042" t="s">
        <v>4279</v>
      </c>
      <c r="D1042" s="6" t="str">
        <f>CONCATENATE(employee_data35[[#This Row],[FirstName]], "-",employee_data35[[#This Row],[LastName]] )</f>
        <v>Phoebe-Dorsey</v>
      </c>
      <c r="E1042" s="1">
        <v>45015</v>
      </c>
      <c r="F1042" s="1"/>
      <c r="G1042" s="7" t="str">
        <f>IF(ISBLANK(employee_data35[[#This Row],[ExitDate]]),"Yes","")</f>
        <v>Yes</v>
      </c>
      <c r="H1042" t="s">
        <v>28</v>
      </c>
      <c r="I1042" t="s">
        <v>4280</v>
      </c>
      <c r="J1042" t="s">
        <v>4281</v>
      </c>
      <c r="K1042" t="s">
        <v>133</v>
      </c>
      <c r="L1042" s="6" t="str">
        <f>IF(ISBLANK(employee_data35[[#This Row],[ExitDate]]),"1","0")</f>
        <v>1</v>
      </c>
      <c r="M1042" t="str">
        <f>IF(ISBLANK(employee_data35[[#This Row],[ExitDate]]),"Active","Tidak Active")</f>
        <v>Active</v>
      </c>
      <c r="N1042" t="s">
        <v>63</v>
      </c>
      <c r="O1042" t="s">
        <v>51</v>
      </c>
      <c r="P1042" t="s">
        <v>35</v>
      </c>
      <c r="Q1042" t="s">
        <v>36</v>
      </c>
      <c r="R1042" t="s">
        <v>37</v>
      </c>
      <c r="S1042" t="s">
        <v>38</v>
      </c>
      <c r="T1042" t="s">
        <v>696</v>
      </c>
      <c r="U1042" s="1">
        <v>32614</v>
      </c>
      <c r="V1042" s="7" t="str">
        <f>CONCATENATE(employee_data35[[#This Row],[First-LastName]]&amp;" "&amp;employee_data35[[#This Row],[DOB]])</f>
        <v>Phoebe-Dorsey 32614</v>
      </c>
      <c r="W1042" t="s">
        <v>40</v>
      </c>
      <c r="X1042" t="s">
        <v>4282</v>
      </c>
      <c r="Y1042" t="s">
        <v>42</v>
      </c>
      <c r="Z1042">
        <v>18652</v>
      </c>
      <c r="AA1042" t="s">
        <v>93</v>
      </c>
      <c r="AB1042" t="s">
        <v>84</v>
      </c>
      <c r="AC1042" t="s">
        <v>45</v>
      </c>
      <c r="AD1042">
        <v>3</v>
      </c>
    </row>
    <row r="1043" spans="1:30" x14ac:dyDescent="0.3">
      <c r="A1043">
        <v>1468</v>
      </c>
      <c r="B1043" t="s">
        <v>1336</v>
      </c>
      <c r="C1043" t="s">
        <v>27</v>
      </c>
      <c r="D1043" s="6" t="str">
        <f>CONCATENATE(employee_data35[[#This Row],[FirstName]], "-",employee_data35[[#This Row],[LastName]] )</f>
        <v>Coleman-Bridges</v>
      </c>
      <c r="E1043" s="1">
        <v>43461</v>
      </c>
      <c r="F1043" s="1"/>
      <c r="G1043" s="7" t="str">
        <f>IF(ISBLANK(employee_data35[[#This Row],[ExitDate]]),"Yes","")</f>
        <v>Yes</v>
      </c>
      <c r="H1043" t="s">
        <v>28</v>
      </c>
      <c r="I1043" t="s">
        <v>4283</v>
      </c>
      <c r="J1043" t="s">
        <v>4284</v>
      </c>
      <c r="K1043" t="s">
        <v>80</v>
      </c>
      <c r="L1043" s="6" t="str">
        <f>IF(ISBLANK(employee_data35[[#This Row],[ExitDate]]),"1","0")</f>
        <v>1</v>
      </c>
      <c r="M1043" t="str">
        <f>IF(ISBLANK(employee_data35[[#This Row],[ExitDate]]),"Active","Tidak Active")</f>
        <v>Active</v>
      </c>
      <c r="N1043" t="s">
        <v>33</v>
      </c>
      <c r="O1043" t="s">
        <v>51</v>
      </c>
      <c r="P1043" t="s">
        <v>52</v>
      </c>
      <c r="Q1043" t="s">
        <v>36</v>
      </c>
      <c r="R1043" t="s">
        <v>37</v>
      </c>
      <c r="S1043" t="s">
        <v>38</v>
      </c>
      <c r="T1043" t="s">
        <v>90</v>
      </c>
      <c r="U1043" s="1">
        <v>23984</v>
      </c>
      <c r="V1043" s="7" t="str">
        <f>CONCATENATE(employee_data35[[#This Row],[First-LastName]]&amp;" "&amp;employee_data35[[#This Row],[DOB]])</f>
        <v>Coleman-Bridges 23984</v>
      </c>
      <c r="W1043" t="s">
        <v>40</v>
      </c>
      <c r="X1043" t="s">
        <v>83</v>
      </c>
      <c r="Y1043" t="s">
        <v>42</v>
      </c>
      <c r="Z1043">
        <v>24605</v>
      </c>
      <c r="AA1043" t="s">
        <v>56</v>
      </c>
      <c r="AB1043" t="s">
        <v>104</v>
      </c>
      <c r="AC1043" t="s">
        <v>105</v>
      </c>
      <c r="AD1043">
        <v>3</v>
      </c>
    </row>
    <row r="1044" spans="1:30" x14ac:dyDescent="0.3">
      <c r="A1044">
        <v>1469</v>
      </c>
      <c r="B1044" t="s">
        <v>4285</v>
      </c>
      <c r="C1044" t="s">
        <v>4122</v>
      </c>
      <c r="D1044" s="6" t="str">
        <f>CONCATENATE(employee_data35[[#This Row],[FirstName]], "-",employee_data35[[#This Row],[LastName]] )</f>
        <v>Juliet-Bautista</v>
      </c>
      <c r="E1044" s="1">
        <v>44459</v>
      </c>
      <c r="F1044" s="1"/>
      <c r="G1044" s="7" t="str">
        <f>IF(ISBLANK(employee_data35[[#This Row],[ExitDate]]),"Yes","")</f>
        <v>Yes</v>
      </c>
      <c r="H1044" t="s">
        <v>28</v>
      </c>
      <c r="I1044" t="s">
        <v>4286</v>
      </c>
      <c r="J1044" t="s">
        <v>4287</v>
      </c>
      <c r="K1044" t="s">
        <v>98</v>
      </c>
      <c r="L1044" s="6" t="str">
        <f>IF(ISBLANK(employee_data35[[#This Row],[ExitDate]]),"1","0")</f>
        <v>1</v>
      </c>
      <c r="M1044" t="str">
        <f>IF(ISBLANK(employee_data35[[#This Row],[ExitDate]]),"Active","Tidak Active")</f>
        <v>Active</v>
      </c>
      <c r="N1044" t="s">
        <v>63</v>
      </c>
      <c r="O1044" t="s">
        <v>64</v>
      </c>
      <c r="P1044" t="s">
        <v>35</v>
      </c>
      <c r="Q1044" t="s">
        <v>36</v>
      </c>
      <c r="R1044" t="s">
        <v>37</v>
      </c>
      <c r="S1044" t="s">
        <v>38</v>
      </c>
      <c r="T1044" t="s">
        <v>90</v>
      </c>
      <c r="U1044" s="1">
        <v>27989</v>
      </c>
      <c r="V1044" s="7" t="str">
        <f>CONCATENATE(employee_data35[[#This Row],[First-LastName]]&amp;" "&amp;employee_data35[[#This Row],[DOB]])</f>
        <v>Juliet-Bautista 27989</v>
      </c>
      <c r="W1044" t="s">
        <v>40</v>
      </c>
      <c r="X1044" t="s">
        <v>163</v>
      </c>
      <c r="Y1044" t="s">
        <v>42</v>
      </c>
      <c r="Z1044">
        <v>59499</v>
      </c>
      <c r="AA1044" t="s">
        <v>128</v>
      </c>
      <c r="AB1044" t="s">
        <v>84</v>
      </c>
      <c r="AC1044" t="s">
        <v>105</v>
      </c>
      <c r="AD1044">
        <v>3</v>
      </c>
    </row>
    <row r="1045" spans="1:30" x14ac:dyDescent="0.3">
      <c r="A1045">
        <v>1470</v>
      </c>
      <c r="B1045" t="s">
        <v>2333</v>
      </c>
      <c r="C1045" t="s">
        <v>3640</v>
      </c>
      <c r="D1045" s="6" t="str">
        <f>CONCATENATE(employee_data35[[#This Row],[FirstName]], "-",employee_data35[[#This Row],[LastName]] )</f>
        <v>Julia-Lawrence</v>
      </c>
      <c r="E1045" s="1">
        <v>44965</v>
      </c>
      <c r="F1045" s="1"/>
      <c r="G1045" s="7" t="str">
        <f>IF(ISBLANK(employee_data35[[#This Row],[ExitDate]]),"Yes","")</f>
        <v>Yes</v>
      </c>
      <c r="H1045" t="s">
        <v>28</v>
      </c>
      <c r="I1045" t="s">
        <v>4288</v>
      </c>
      <c r="J1045" t="s">
        <v>4289</v>
      </c>
      <c r="K1045" t="s">
        <v>89</v>
      </c>
      <c r="L1045" s="6" t="str">
        <f>IF(ISBLANK(employee_data35[[#This Row],[ExitDate]]),"1","0")</f>
        <v>1</v>
      </c>
      <c r="M1045" t="str">
        <f>IF(ISBLANK(employee_data35[[#This Row],[ExitDate]]),"Active","Tidak Active")</f>
        <v>Active</v>
      </c>
      <c r="N1045" t="s">
        <v>52</v>
      </c>
      <c r="O1045" t="s">
        <v>64</v>
      </c>
      <c r="P1045" t="s">
        <v>52</v>
      </c>
      <c r="Q1045" t="s">
        <v>36</v>
      </c>
      <c r="R1045" t="s">
        <v>37</v>
      </c>
      <c r="S1045" t="s">
        <v>38</v>
      </c>
      <c r="T1045" t="s">
        <v>66</v>
      </c>
      <c r="U1045" s="1">
        <v>34962</v>
      </c>
      <c r="V1045" s="7" t="str">
        <f>CONCATENATE(employee_data35[[#This Row],[First-LastName]]&amp;" "&amp;employee_data35[[#This Row],[DOB]])</f>
        <v>Julia-Lawrence 34962</v>
      </c>
      <c r="W1045" t="s">
        <v>40</v>
      </c>
      <c r="X1045" t="s">
        <v>395</v>
      </c>
      <c r="Y1045" t="s">
        <v>42</v>
      </c>
      <c r="Z1045">
        <v>62387</v>
      </c>
      <c r="AA1045" t="s">
        <v>128</v>
      </c>
      <c r="AB1045" t="s">
        <v>84</v>
      </c>
      <c r="AC1045" t="s">
        <v>105</v>
      </c>
      <c r="AD1045">
        <v>3</v>
      </c>
    </row>
    <row r="1046" spans="1:30" x14ac:dyDescent="0.3">
      <c r="A1046">
        <v>1471</v>
      </c>
      <c r="B1046" t="s">
        <v>4290</v>
      </c>
      <c r="C1046" t="s">
        <v>1374</v>
      </c>
      <c r="D1046" s="6" t="str">
        <f>CONCATENATE(employee_data35[[#This Row],[FirstName]], "-",employee_data35[[#This Row],[LastName]] )</f>
        <v>Kinley-Dean</v>
      </c>
      <c r="E1046" s="1">
        <v>43754</v>
      </c>
      <c r="F1046" s="1">
        <v>44573</v>
      </c>
      <c r="G1046" s="7" t="str">
        <f>IF(ISBLANK(employee_data35[[#This Row],[ExitDate]]),"Yes","")</f>
        <v/>
      </c>
      <c r="H1046" t="s">
        <v>728</v>
      </c>
      <c r="I1046" t="s">
        <v>4291</v>
      </c>
      <c r="J1046" t="s">
        <v>4292</v>
      </c>
      <c r="K1046" t="s">
        <v>31</v>
      </c>
      <c r="L1046" s="6" t="str">
        <f>IF(ISBLANK(employee_data35[[#This Row],[ExitDate]]),"1","0")</f>
        <v>0</v>
      </c>
      <c r="M1046" t="str">
        <f>IF(ISBLANK(employee_data35[[#This Row],[ExitDate]]),"Active","Tidak Active")</f>
        <v>Tidak Active</v>
      </c>
      <c r="N1046" t="s">
        <v>63</v>
      </c>
      <c r="O1046" t="s">
        <v>64</v>
      </c>
      <c r="P1046" t="s">
        <v>52</v>
      </c>
      <c r="Q1046" t="s">
        <v>140</v>
      </c>
      <c r="R1046" t="s">
        <v>4293</v>
      </c>
      <c r="S1046" t="s">
        <v>38</v>
      </c>
      <c r="T1046" t="s">
        <v>90</v>
      </c>
      <c r="U1046" s="1">
        <v>22015</v>
      </c>
      <c r="V1046" s="7" t="str">
        <f>CONCATENATE(employee_data35[[#This Row],[First-LastName]]&amp;" "&amp;employee_data35[[#This Row],[DOB]])</f>
        <v>Kinley-Dean 22015</v>
      </c>
      <c r="W1046" t="s">
        <v>40</v>
      </c>
      <c r="X1046" t="s">
        <v>163</v>
      </c>
      <c r="Y1046" t="s">
        <v>55</v>
      </c>
      <c r="Z1046">
        <v>4589</v>
      </c>
      <c r="AA1046" t="s">
        <v>43</v>
      </c>
      <c r="AB1046" t="s">
        <v>104</v>
      </c>
      <c r="AC1046" t="s">
        <v>105</v>
      </c>
      <c r="AD1046">
        <v>3</v>
      </c>
    </row>
    <row r="1047" spans="1:30" x14ac:dyDescent="0.3">
      <c r="A1047">
        <v>1472</v>
      </c>
      <c r="B1047" t="s">
        <v>4294</v>
      </c>
      <c r="C1047" t="s">
        <v>4295</v>
      </c>
      <c r="D1047" s="6" t="str">
        <f>CONCATENATE(employee_data35[[#This Row],[FirstName]], "-",employee_data35[[#This Row],[LastName]] )</f>
        <v>Karina-Mccarthy</v>
      </c>
      <c r="E1047" s="1">
        <v>44439</v>
      </c>
      <c r="F1047" s="1"/>
      <c r="G1047" s="7" t="str">
        <f>IF(ISBLANK(employee_data35[[#This Row],[ExitDate]]),"Yes","")</f>
        <v>Yes</v>
      </c>
      <c r="H1047" t="s">
        <v>728</v>
      </c>
      <c r="I1047" t="s">
        <v>4296</v>
      </c>
      <c r="J1047" t="s">
        <v>4297</v>
      </c>
      <c r="K1047" t="s">
        <v>133</v>
      </c>
      <c r="L1047" s="6" t="str">
        <f>IF(ISBLANK(employee_data35[[#This Row],[ExitDate]]),"1","0")</f>
        <v>1</v>
      </c>
      <c r="M1047" t="str">
        <f>IF(ISBLANK(employee_data35[[#This Row],[ExitDate]]),"Active","Tidak Active")</f>
        <v>Active</v>
      </c>
      <c r="N1047" t="s">
        <v>33</v>
      </c>
      <c r="O1047" t="s">
        <v>34</v>
      </c>
      <c r="P1047" t="s">
        <v>63</v>
      </c>
      <c r="Q1047" t="s">
        <v>36</v>
      </c>
      <c r="R1047" t="s">
        <v>37</v>
      </c>
      <c r="S1047" t="s">
        <v>38</v>
      </c>
      <c r="T1047" t="s">
        <v>177</v>
      </c>
      <c r="U1047" s="1">
        <v>26403</v>
      </c>
      <c r="V1047" s="7" t="str">
        <f>CONCATENATE(employee_data35[[#This Row],[First-LastName]]&amp;" "&amp;employee_data35[[#This Row],[DOB]])</f>
        <v>Karina-Mccarthy 26403</v>
      </c>
      <c r="W1047" t="s">
        <v>40</v>
      </c>
      <c r="X1047" t="s">
        <v>969</v>
      </c>
      <c r="Y1047" t="s">
        <v>55</v>
      </c>
      <c r="Z1047">
        <v>46068</v>
      </c>
      <c r="AA1047" t="s">
        <v>74</v>
      </c>
      <c r="AB1047" t="s">
        <v>75</v>
      </c>
      <c r="AC1047" t="s">
        <v>105</v>
      </c>
      <c r="AD1047">
        <v>3</v>
      </c>
    </row>
    <row r="1048" spans="1:30" x14ac:dyDescent="0.3">
      <c r="A1048">
        <v>1473</v>
      </c>
      <c r="B1048" t="s">
        <v>974</v>
      </c>
      <c r="C1048" t="s">
        <v>4298</v>
      </c>
      <c r="D1048" s="6" t="str">
        <f>CONCATENATE(employee_data35[[#This Row],[FirstName]], "-",employee_data35[[#This Row],[LastName]] )</f>
        <v>Ruben-Kirby</v>
      </c>
      <c r="E1048" s="1">
        <v>44099</v>
      </c>
      <c r="F1048" s="1"/>
      <c r="G1048" s="7" t="str">
        <f>IF(ISBLANK(employee_data35[[#This Row],[ExitDate]]),"Yes","")</f>
        <v>Yes</v>
      </c>
      <c r="H1048" t="s">
        <v>728</v>
      </c>
      <c r="I1048" t="s">
        <v>4299</v>
      </c>
      <c r="J1048" t="s">
        <v>4300</v>
      </c>
      <c r="K1048" t="s">
        <v>50</v>
      </c>
      <c r="L1048" s="6" t="str">
        <f>IF(ISBLANK(employee_data35[[#This Row],[ExitDate]]),"1","0")</f>
        <v>1</v>
      </c>
      <c r="M1048" t="str">
        <f>IF(ISBLANK(employee_data35[[#This Row],[ExitDate]]),"Active","Tidak Active")</f>
        <v>Active</v>
      </c>
      <c r="N1048" t="s">
        <v>33</v>
      </c>
      <c r="O1048" t="s">
        <v>64</v>
      </c>
      <c r="P1048" t="s">
        <v>63</v>
      </c>
      <c r="Q1048" t="s">
        <v>36</v>
      </c>
      <c r="R1048" t="s">
        <v>37</v>
      </c>
      <c r="S1048" t="s">
        <v>38</v>
      </c>
      <c r="T1048" t="s">
        <v>90</v>
      </c>
      <c r="U1048" s="1">
        <v>15620</v>
      </c>
      <c r="V1048" s="7" t="str">
        <f>CONCATENATE(employee_data35[[#This Row],[First-LastName]]&amp;" "&amp;employee_data35[[#This Row],[DOB]])</f>
        <v>Ruben-Kirby 15620</v>
      </c>
      <c r="W1048" t="s">
        <v>40</v>
      </c>
      <c r="X1048" t="s">
        <v>83</v>
      </c>
      <c r="Y1048" t="s">
        <v>42</v>
      </c>
      <c r="Z1048">
        <v>24519</v>
      </c>
      <c r="AA1048" t="s">
        <v>93</v>
      </c>
      <c r="AB1048" t="s">
        <v>104</v>
      </c>
      <c r="AC1048" t="s">
        <v>105</v>
      </c>
      <c r="AD1048">
        <v>3</v>
      </c>
    </row>
    <row r="1049" spans="1:30" x14ac:dyDescent="0.3">
      <c r="A1049">
        <v>1474</v>
      </c>
      <c r="B1049" t="s">
        <v>1711</v>
      </c>
      <c r="C1049" t="s">
        <v>4301</v>
      </c>
      <c r="D1049" s="6" t="str">
        <f>CONCATENATE(employee_data35[[#This Row],[FirstName]], "-",employee_data35[[#This Row],[LastName]] )</f>
        <v>Alexia-Hughes</v>
      </c>
      <c r="E1049" s="1">
        <v>44958</v>
      </c>
      <c r="F1049" s="1">
        <v>44960</v>
      </c>
      <c r="G1049" s="7" t="str">
        <f>IF(ISBLANK(employee_data35[[#This Row],[ExitDate]]),"Yes","")</f>
        <v/>
      </c>
      <c r="H1049" t="s">
        <v>728</v>
      </c>
      <c r="I1049" t="s">
        <v>4302</v>
      </c>
      <c r="J1049" t="s">
        <v>4303</v>
      </c>
      <c r="K1049" t="s">
        <v>139</v>
      </c>
      <c r="L1049" s="6" t="str">
        <f>IF(ISBLANK(employee_data35[[#This Row],[ExitDate]]),"1","0")</f>
        <v>0</v>
      </c>
      <c r="M1049" t="str">
        <f>IF(ISBLANK(employee_data35[[#This Row],[ExitDate]]),"Active","Tidak Active")</f>
        <v>Tidak Active</v>
      </c>
      <c r="N1049" t="s">
        <v>63</v>
      </c>
      <c r="O1049" t="s">
        <v>34</v>
      </c>
      <c r="P1049" t="s">
        <v>52</v>
      </c>
      <c r="Q1049" t="s">
        <v>175</v>
      </c>
      <c r="R1049" t="s">
        <v>4304</v>
      </c>
      <c r="S1049" t="s">
        <v>38</v>
      </c>
      <c r="T1049" t="s">
        <v>111</v>
      </c>
      <c r="U1049" s="1">
        <v>15535</v>
      </c>
      <c r="V1049" s="7" t="str">
        <f>CONCATENATE(employee_data35[[#This Row],[First-LastName]]&amp;" "&amp;employee_data35[[#This Row],[DOB]])</f>
        <v>Alexia-Hughes 15535</v>
      </c>
      <c r="W1049" t="s">
        <v>40</v>
      </c>
      <c r="X1049" t="s">
        <v>113</v>
      </c>
      <c r="Y1049" t="s">
        <v>42</v>
      </c>
      <c r="Z1049">
        <v>46511</v>
      </c>
      <c r="AA1049" t="s">
        <v>56</v>
      </c>
      <c r="AB1049" t="s">
        <v>84</v>
      </c>
      <c r="AC1049" t="s">
        <v>105</v>
      </c>
      <c r="AD1049">
        <v>3</v>
      </c>
    </row>
    <row r="1050" spans="1:30" x14ac:dyDescent="0.3">
      <c r="A1050">
        <v>1475</v>
      </c>
      <c r="B1050" t="s">
        <v>4305</v>
      </c>
      <c r="C1050" t="s">
        <v>638</v>
      </c>
      <c r="D1050" s="6" t="str">
        <f>CONCATENATE(employee_data35[[#This Row],[FirstName]], "-",employee_data35[[#This Row],[LastName]] )</f>
        <v>Miles-Gill</v>
      </c>
      <c r="E1050" s="1">
        <v>44943</v>
      </c>
      <c r="F1050" s="1">
        <v>45067</v>
      </c>
      <c r="G1050" s="7" t="str">
        <f>IF(ISBLANK(employee_data35[[#This Row],[ExitDate]]),"Yes","")</f>
        <v/>
      </c>
      <c r="H1050" t="s">
        <v>728</v>
      </c>
      <c r="I1050" t="s">
        <v>4306</v>
      </c>
      <c r="J1050" t="s">
        <v>4307</v>
      </c>
      <c r="K1050" t="s">
        <v>80</v>
      </c>
      <c r="L1050" s="6" t="str">
        <f>IF(ISBLANK(employee_data35[[#This Row],[ExitDate]]),"1","0")</f>
        <v>0</v>
      </c>
      <c r="M1050" t="str">
        <f>IF(ISBLANK(employee_data35[[#This Row],[ExitDate]]),"Active","Tidak Active")</f>
        <v>Tidak Active</v>
      </c>
      <c r="N1050" t="s">
        <v>63</v>
      </c>
      <c r="O1050" t="s">
        <v>51</v>
      </c>
      <c r="P1050" t="s">
        <v>35</v>
      </c>
      <c r="Q1050" t="s">
        <v>126</v>
      </c>
      <c r="R1050" t="s">
        <v>4308</v>
      </c>
      <c r="S1050" t="s">
        <v>38</v>
      </c>
      <c r="T1050" t="s">
        <v>305</v>
      </c>
      <c r="U1050" s="1">
        <v>34200</v>
      </c>
      <c r="V1050" s="7" t="str">
        <f>CONCATENATE(employee_data35[[#This Row],[First-LastName]]&amp;" "&amp;employee_data35[[#This Row],[DOB]])</f>
        <v>Miles-Gill 34200</v>
      </c>
      <c r="W1050" t="s">
        <v>40</v>
      </c>
      <c r="X1050" t="s">
        <v>83</v>
      </c>
      <c r="Y1050" t="s">
        <v>55</v>
      </c>
      <c r="Z1050">
        <v>86113</v>
      </c>
      <c r="AA1050" t="s">
        <v>74</v>
      </c>
      <c r="AB1050" t="s">
        <v>84</v>
      </c>
      <c r="AC1050" t="s">
        <v>105</v>
      </c>
      <c r="AD1050">
        <v>3</v>
      </c>
    </row>
    <row r="1051" spans="1:30" x14ac:dyDescent="0.3">
      <c r="A1051">
        <v>1476</v>
      </c>
      <c r="B1051" t="s">
        <v>4309</v>
      </c>
      <c r="C1051" t="s">
        <v>474</v>
      </c>
      <c r="D1051" s="6" t="str">
        <f>CONCATENATE(employee_data35[[#This Row],[FirstName]], "-",employee_data35[[#This Row],[LastName]] )</f>
        <v>Kaden-Woodard</v>
      </c>
      <c r="E1051" s="1">
        <v>43806</v>
      </c>
      <c r="F1051" s="1">
        <v>44076</v>
      </c>
      <c r="G1051" s="7" t="str">
        <f>IF(ISBLANK(employee_data35[[#This Row],[ExitDate]]),"Yes","")</f>
        <v/>
      </c>
      <c r="H1051" t="s">
        <v>728</v>
      </c>
      <c r="I1051" t="s">
        <v>4310</v>
      </c>
      <c r="J1051" t="s">
        <v>4311</v>
      </c>
      <c r="K1051" t="s">
        <v>168</v>
      </c>
      <c r="L1051" s="6" t="str">
        <f>IF(ISBLANK(employee_data35[[#This Row],[ExitDate]]),"1","0")</f>
        <v>0</v>
      </c>
      <c r="M1051" t="str">
        <f>IF(ISBLANK(employee_data35[[#This Row],[ExitDate]]),"Active","Tidak Active")</f>
        <v>Tidak Active</v>
      </c>
      <c r="N1051" t="s">
        <v>33</v>
      </c>
      <c r="O1051" t="s">
        <v>34</v>
      </c>
      <c r="P1051" t="s">
        <v>52</v>
      </c>
      <c r="Q1051" t="s">
        <v>175</v>
      </c>
      <c r="R1051" t="s">
        <v>4312</v>
      </c>
      <c r="S1051" t="s">
        <v>38</v>
      </c>
      <c r="T1051" t="s">
        <v>90</v>
      </c>
      <c r="U1051" s="1">
        <v>22957</v>
      </c>
      <c r="V1051" s="7" t="str">
        <f>CONCATENATE(employee_data35[[#This Row],[First-LastName]]&amp;" "&amp;employee_data35[[#This Row],[DOB]])</f>
        <v>Kaden-Woodard 22957</v>
      </c>
      <c r="W1051" t="s">
        <v>40</v>
      </c>
      <c r="X1051" t="s">
        <v>226</v>
      </c>
      <c r="Y1051" t="s">
        <v>55</v>
      </c>
      <c r="Z1051">
        <v>16157</v>
      </c>
      <c r="AA1051" t="s">
        <v>74</v>
      </c>
      <c r="AB1051" t="s">
        <v>104</v>
      </c>
      <c r="AC1051" t="s">
        <v>740</v>
      </c>
      <c r="AD1051">
        <v>3</v>
      </c>
    </row>
    <row r="1052" spans="1:30" x14ac:dyDescent="0.3">
      <c r="A1052">
        <v>1477</v>
      </c>
      <c r="B1052" t="s">
        <v>2787</v>
      </c>
      <c r="C1052" t="s">
        <v>1764</v>
      </c>
      <c r="D1052" s="6" t="str">
        <f>CONCATENATE(employee_data35[[#This Row],[FirstName]], "-",employee_data35[[#This Row],[LastName]] )</f>
        <v>Frida-Wilkins</v>
      </c>
      <c r="E1052" s="1">
        <v>43425</v>
      </c>
      <c r="F1052" s="1">
        <v>44572</v>
      </c>
      <c r="G1052" s="7" t="str">
        <f>IF(ISBLANK(employee_data35[[#This Row],[ExitDate]]),"Yes","")</f>
        <v/>
      </c>
      <c r="H1052" t="s">
        <v>28</v>
      </c>
      <c r="I1052" t="s">
        <v>4313</v>
      </c>
      <c r="J1052" t="s">
        <v>4314</v>
      </c>
      <c r="K1052" t="s">
        <v>31</v>
      </c>
      <c r="L1052" s="6" t="str">
        <f>IF(ISBLANK(employee_data35[[#This Row],[ExitDate]]),"1","0")</f>
        <v>0</v>
      </c>
      <c r="M1052" t="str">
        <f>IF(ISBLANK(employee_data35[[#This Row],[ExitDate]]),"Active","Tidak Active")</f>
        <v>Tidak Active</v>
      </c>
      <c r="N1052" t="s">
        <v>33</v>
      </c>
      <c r="O1052" t="s">
        <v>64</v>
      </c>
      <c r="P1052" t="s">
        <v>63</v>
      </c>
      <c r="Q1052" t="s">
        <v>140</v>
      </c>
      <c r="R1052" t="s">
        <v>4315</v>
      </c>
      <c r="S1052" t="s">
        <v>38</v>
      </c>
      <c r="T1052" t="s">
        <v>305</v>
      </c>
      <c r="U1052" s="1">
        <v>23266</v>
      </c>
      <c r="V1052" s="7" t="str">
        <f>CONCATENATE(employee_data35[[#This Row],[First-LastName]]&amp;" "&amp;employee_data35[[#This Row],[DOB]])</f>
        <v>Frida-Wilkins 23266</v>
      </c>
      <c r="W1052" t="s">
        <v>40</v>
      </c>
      <c r="X1052" t="s">
        <v>83</v>
      </c>
      <c r="Y1052" t="s">
        <v>42</v>
      </c>
      <c r="Z1052">
        <v>75398</v>
      </c>
      <c r="AA1052" t="s">
        <v>128</v>
      </c>
      <c r="AB1052" t="s">
        <v>84</v>
      </c>
      <c r="AC1052" t="s">
        <v>105</v>
      </c>
      <c r="AD1052">
        <v>3</v>
      </c>
    </row>
    <row r="1053" spans="1:30" x14ac:dyDescent="0.3">
      <c r="A1053">
        <v>1478</v>
      </c>
      <c r="B1053" t="s">
        <v>4316</v>
      </c>
      <c r="C1053" t="s">
        <v>4136</v>
      </c>
      <c r="D1053" s="6" t="str">
        <f>CONCATENATE(employee_data35[[#This Row],[FirstName]], "-",employee_data35[[#This Row],[LastName]] )</f>
        <v>Kamron-Doyle</v>
      </c>
      <c r="E1053" s="1">
        <v>44242</v>
      </c>
      <c r="F1053" s="1">
        <v>45125</v>
      </c>
      <c r="G1053" s="7" t="str">
        <f>IF(ISBLANK(employee_data35[[#This Row],[ExitDate]]),"Yes","")</f>
        <v/>
      </c>
      <c r="H1053" t="s">
        <v>28</v>
      </c>
      <c r="I1053" t="s">
        <v>4317</v>
      </c>
      <c r="J1053" t="s">
        <v>4318</v>
      </c>
      <c r="K1053" t="s">
        <v>133</v>
      </c>
      <c r="L1053" s="6" t="str">
        <f>IF(ISBLANK(employee_data35[[#This Row],[ExitDate]]),"1","0")</f>
        <v>0</v>
      </c>
      <c r="M1053" t="str">
        <f>IF(ISBLANK(employee_data35[[#This Row],[ExitDate]]),"Active","Tidak Active")</f>
        <v>Tidak Active</v>
      </c>
      <c r="N1053" t="s">
        <v>52</v>
      </c>
      <c r="O1053" t="s">
        <v>64</v>
      </c>
      <c r="P1053" t="s">
        <v>52</v>
      </c>
      <c r="Q1053" t="s">
        <v>175</v>
      </c>
      <c r="R1053" t="s">
        <v>4319</v>
      </c>
      <c r="S1053" t="s">
        <v>38</v>
      </c>
      <c r="T1053" t="s">
        <v>90</v>
      </c>
      <c r="U1053" s="1">
        <v>19623</v>
      </c>
      <c r="V1053" s="7" t="str">
        <f>CONCATENATE(employee_data35[[#This Row],[First-LastName]]&amp;" "&amp;employee_data35[[#This Row],[DOB]])</f>
        <v>Kamron-Doyle 19623</v>
      </c>
      <c r="W1053" t="s">
        <v>40</v>
      </c>
      <c r="X1053" t="s">
        <v>654</v>
      </c>
      <c r="Y1053" t="s">
        <v>42</v>
      </c>
      <c r="Z1053">
        <v>35244</v>
      </c>
      <c r="AA1053" t="s">
        <v>74</v>
      </c>
      <c r="AB1053" t="s">
        <v>104</v>
      </c>
      <c r="AC1053" t="s">
        <v>105</v>
      </c>
      <c r="AD1053">
        <v>3</v>
      </c>
    </row>
    <row r="1054" spans="1:30" x14ac:dyDescent="0.3">
      <c r="A1054">
        <v>1479</v>
      </c>
      <c r="B1054" t="s">
        <v>2687</v>
      </c>
      <c r="C1054" t="s">
        <v>4003</v>
      </c>
      <c r="D1054" s="6" t="str">
        <f>CONCATENATE(employee_data35[[#This Row],[FirstName]], "-",employee_data35[[#This Row],[LastName]] )</f>
        <v>Blaine-Rose</v>
      </c>
      <c r="E1054" s="1">
        <v>44202</v>
      </c>
      <c r="F1054" s="1"/>
      <c r="G1054" s="7" t="str">
        <f>IF(ISBLANK(employee_data35[[#This Row],[ExitDate]]),"Yes","")</f>
        <v>Yes</v>
      </c>
      <c r="H1054" t="s">
        <v>28</v>
      </c>
      <c r="I1054" t="s">
        <v>4320</v>
      </c>
      <c r="J1054" t="s">
        <v>4321</v>
      </c>
      <c r="K1054" t="s">
        <v>50</v>
      </c>
      <c r="L1054" s="6" t="str">
        <f>IF(ISBLANK(employee_data35[[#This Row],[ExitDate]]),"1","0")</f>
        <v>1</v>
      </c>
      <c r="M1054" t="str">
        <f>IF(ISBLANK(employee_data35[[#This Row],[ExitDate]]),"Active","Tidak Active")</f>
        <v>Active</v>
      </c>
      <c r="N1054" t="s">
        <v>52</v>
      </c>
      <c r="O1054" t="s">
        <v>64</v>
      </c>
      <c r="P1054" t="s">
        <v>63</v>
      </c>
      <c r="Q1054" t="s">
        <v>36</v>
      </c>
      <c r="R1054" t="s">
        <v>37</v>
      </c>
      <c r="S1054" t="s">
        <v>38</v>
      </c>
      <c r="T1054" t="s">
        <v>177</v>
      </c>
      <c r="U1054" s="1">
        <v>18966</v>
      </c>
      <c r="V1054" s="7" t="str">
        <f>CONCATENATE(employee_data35[[#This Row],[First-LastName]]&amp;" "&amp;employee_data35[[#This Row],[DOB]])</f>
        <v>Blaine-Rose 18966</v>
      </c>
      <c r="W1054" t="s">
        <v>40</v>
      </c>
      <c r="X1054" t="s">
        <v>178</v>
      </c>
      <c r="Y1054" t="s">
        <v>42</v>
      </c>
      <c r="Z1054">
        <v>31819</v>
      </c>
      <c r="AA1054" t="s">
        <v>43</v>
      </c>
      <c r="AB1054" t="s">
        <v>84</v>
      </c>
      <c r="AC1054" t="s">
        <v>105</v>
      </c>
      <c r="AD1054">
        <v>3</v>
      </c>
    </row>
    <row r="1055" spans="1:30" x14ac:dyDescent="0.3">
      <c r="A1055">
        <v>1480</v>
      </c>
      <c r="B1055" t="s">
        <v>4322</v>
      </c>
      <c r="C1055" t="s">
        <v>4323</v>
      </c>
      <c r="D1055" s="6" t="str">
        <f>CONCATENATE(employee_data35[[#This Row],[FirstName]], "-",employee_data35[[#This Row],[LastName]] )</f>
        <v>Elena-Gilmore</v>
      </c>
      <c r="E1055" s="1">
        <v>43483</v>
      </c>
      <c r="F1055" s="1"/>
      <c r="G1055" s="7" t="str">
        <f>IF(ISBLANK(employee_data35[[#This Row],[ExitDate]]),"Yes","")</f>
        <v>Yes</v>
      </c>
      <c r="H1055" t="s">
        <v>28</v>
      </c>
      <c r="I1055" t="s">
        <v>4324</v>
      </c>
      <c r="J1055" t="s">
        <v>4325</v>
      </c>
      <c r="K1055" t="s">
        <v>139</v>
      </c>
      <c r="L1055" s="6" t="str">
        <f>IF(ISBLANK(employee_data35[[#This Row],[ExitDate]]),"1","0")</f>
        <v>1</v>
      </c>
      <c r="M1055" t="str">
        <f>IF(ISBLANK(employee_data35[[#This Row],[ExitDate]]),"Active","Tidak Active")</f>
        <v>Active</v>
      </c>
      <c r="N1055" t="s">
        <v>52</v>
      </c>
      <c r="O1055" t="s">
        <v>64</v>
      </c>
      <c r="P1055" t="s">
        <v>52</v>
      </c>
      <c r="Q1055" t="s">
        <v>36</v>
      </c>
      <c r="R1055" t="s">
        <v>37</v>
      </c>
      <c r="S1055" t="s">
        <v>38</v>
      </c>
      <c r="T1055" t="s">
        <v>286</v>
      </c>
      <c r="U1055" s="1">
        <v>34451</v>
      </c>
      <c r="V1055" s="7" t="str">
        <f>CONCATENATE(employee_data35[[#This Row],[First-LastName]]&amp;" "&amp;employee_data35[[#This Row],[DOB]])</f>
        <v>Elena-Gilmore 34451</v>
      </c>
      <c r="W1055" t="s">
        <v>40</v>
      </c>
      <c r="X1055" t="s">
        <v>287</v>
      </c>
      <c r="Y1055" t="s">
        <v>55</v>
      </c>
      <c r="Z1055">
        <v>77316</v>
      </c>
      <c r="AA1055" t="s">
        <v>93</v>
      </c>
      <c r="AB1055" t="s">
        <v>84</v>
      </c>
      <c r="AC1055" t="s">
        <v>236</v>
      </c>
      <c r="AD1055">
        <v>3</v>
      </c>
    </row>
    <row r="1056" spans="1:30" x14ac:dyDescent="0.3">
      <c r="A1056">
        <v>1481</v>
      </c>
      <c r="B1056" t="s">
        <v>4326</v>
      </c>
      <c r="C1056" t="s">
        <v>4230</v>
      </c>
      <c r="D1056" s="6" t="str">
        <f>CONCATENATE(employee_data35[[#This Row],[FirstName]], "-",employee_data35[[#This Row],[LastName]] )</f>
        <v>Ashlynn-Moses</v>
      </c>
      <c r="E1056" s="1">
        <v>45000</v>
      </c>
      <c r="F1056" s="1"/>
      <c r="G1056" s="7" t="str">
        <f>IF(ISBLANK(employee_data35[[#This Row],[ExitDate]]),"Yes","")</f>
        <v>Yes</v>
      </c>
      <c r="H1056" t="s">
        <v>28</v>
      </c>
      <c r="I1056" t="s">
        <v>4327</v>
      </c>
      <c r="J1056" t="s">
        <v>4328</v>
      </c>
      <c r="K1056" t="s">
        <v>80</v>
      </c>
      <c r="L1056" s="6" t="str">
        <f>IF(ISBLANK(employee_data35[[#This Row],[ExitDate]]),"1","0")</f>
        <v>1</v>
      </c>
      <c r="M1056" t="str">
        <f>IF(ISBLANK(employee_data35[[#This Row],[ExitDate]]),"Active","Tidak Active")</f>
        <v>Active</v>
      </c>
      <c r="N1056" t="s">
        <v>63</v>
      </c>
      <c r="O1056" t="s">
        <v>51</v>
      </c>
      <c r="P1056" t="s">
        <v>52</v>
      </c>
      <c r="Q1056" t="s">
        <v>36</v>
      </c>
      <c r="R1056" t="s">
        <v>37</v>
      </c>
      <c r="S1056" t="s">
        <v>38</v>
      </c>
      <c r="T1056" t="s">
        <v>90</v>
      </c>
      <c r="U1056" s="1">
        <v>36716</v>
      </c>
      <c r="V1056" s="7" t="str">
        <f>CONCATENATE(employee_data35[[#This Row],[First-LastName]]&amp;" "&amp;employee_data35[[#This Row],[DOB]])</f>
        <v>Ashlynn-Moses 36716</v>
      </c>
      <c r="W1056" t="s">
        <v>40</v>
      </c>
      <c r="X1056" t="s">
        <v>103</v>
      </c>
      <c r="Y1056" t="s">
        <v>55</v>
      </c>
      <c r="Z1056">
        <v>71882</v>
      </c>
      <c r="AA1056" t="s">
        <v>128</v>
      </c>
      <c r="AB1056" t="s">
        <v>75</v>
      </c>
      <c r="AC1056" t="s">
        <v>105</v>
      </c>
      <c r="AD1056">
        <v>3</v>
      </c>
    </row>
    <row r="1057" spans="1:30" x14ac:dyDescent="0.3">
      <c r="A1057">
        <v>1482</v>
      </c>
      <c r="B1057" t="s">
        <v>4329</v>
      </c>
      <c r="C1057" t="s">
        <v>4330</v>
      </c>
      <c r="D1057" s="6" t="str">
        <f>CONCATENATE(employee_data35[[#This Row],[FirstName]], "-",employee_data35[[#This Row],[LastName]] )</f>
        <v>Esmeralda-Galvan</v>
      </c>
      <c r="E1057" s="1">
        <v>43780</v>
      </c>
      <c r="F1057" s="1"/>
      <c r="G1057" s="7" t="str">
        <f>IF(ISBLANK(employee_data35[[#This Row],[ExitDate]]),"Yes","")</f>
        <v>Yes</v>
      </c>
      <c r="H1057" t="s">
        <v>28</v>
      </c>
      <c r="I1057" t="s">
        <v>4331</v>
      </c>
      <c r="J1057" t="s">
        <v>4332</v>
      </c>
      <c r="K1057" t="s">
        <v>168</v>
      </c>
      <c r="L1057" s="6" t="str">
        <f>IF(ISBLANK(employee_data35[[#This Row],[ExitDate]]),"1","0")</f>
        <v>1</v>
      </c>
      <c r="M1057" t="str">
        <f>IF(ISBLANK(employee_data35[[#This Row],[ExitDate]]),"Active","Tidak Active")</f>
        <v>Active</v>
      </c>
      <c r="N1057" t="s">
        <v>33</v>
      </c>
      <c r="O1057" t="s">
        <v>34</v>
      </c>
      <c r="P1057" t="s">
        <v>35</v>
      </c>
      <c r="Q1057" t="s">
        <v>36</v>
      </c>
      <c r="R1057" t="s">
        <v>37</v>
      </c>
      <c r="S1057" t="s">
        <v>38</v>
      </c>
      <c r="T1057" t="s">
        <v>39</v>
      </c>
      <c r="U1057" s="1">
        <v>19026</v>
      </c>
      <c r="V1057" s="7" t="str">
        <f>CONCATENATE(employee_data35[[#This Row],[First-LastName]]&amp;" "&amp;employee_data35[[#This Row],[DOB]])</f>
        <v>Esmeralda-Galvan 19026</v>
      </c>
      <c r="W1057" t="s">
        <v>40</v>
      </c>
      <c r="X1057" t="s">
        <v>708</v>
      </c>
      <c r="Y1057" t="s">
        <v>42</v>
      </c>
      <c r="Z1057">
        <v>81260</v>
      </c>
      <c r="AA1057" t="s">
        <v>128</v>
      </c>
      <c r="AB1057" t="s">
        <v>44</v>
      </c>
      <c r="AC1057" t="s">
        <v>105</v>
      </c>
      <c r="AD1057">
        <v>3</v>
      </c>
    </row>
    <row r="1058" spans="1:30" x14ac:dyDescent="0.3">
      <c r="A1058">
        <v>1483</v>
      </c>
      <c r="B1058" t="s">
        <v>4333</v>
      </c>
      <c r="C1058" t="s">
        <v>4334</v>
      </c>
      <c r="D1058" s="6" t="str">
        <f>CONCATENATE(employee_data35[[#This Row],[FirstName]], "-",employee_data35[[#This Row],[LastName]] )</f>
        <v>Ignacio-Wiley</v>
      </c>
      <c r="E1058" s="1">
        <v>44794</v>
      </c>
      <c r="F1058" s="1">
        <v>44946</v>
      </c>
      <c r="G1058" s="7" t="str">
        <f>IF(ISBLANK(employee_data35[[#This Row],[ExitDate]]),"Yes","")</f>
        <v/>
      </c>
      <c r="H1058" t="s">
        <v>28</v>
      </c>
      <c r="I1058" t="s">
        <v>4335</v>
      </c>
      <c r="J1058" t="s">
        <v>4336</v>
      </c>
      <c r="K1058" t="s">
        <v>98</v>
      </c>
      <c r="L1058" s="6" t="str">
        <f>IF(ISBLANK(employee_data35[[#This Row],[ExitDate]]),"1","0")</f>
        <v>0</v>
      </c>
      <c r="M1058" t="str">
        <f>IF(ISBLANK(employee_data35[[#This Row],[ExitDate]]),"Active","Tidak Active")</f>
        <v>Tidak Active</v>
      </c>
      <c r="N1058" t="s">
        <v>63</v>
      </c>
      <c r="O1058" t="s">
        <v>51</v>
      </c>
      <c r="P1058" t="s">
        <v>63</v>
      </c>
      <c r="Q1058" t="s">
        <v>140</v>
      </c>
      <c r="R1058" t="s">
        <v>4337</v>
      </c>
      <c r="S1058" t="s">
        <v>38</v>
      </c>
      <c r="T1058" t="s">
        <v>286</v>
      </c>
      <c r="U1058" s="1">
        <v>22569</v>
      </c>
      <c r="V1058" s="7" t="str">
        <f>CONCATENATE(employee_data35[[#This Row],[First-LastName]]&amp;" "&amp;employee_data35[[#This Row],[DOB]])</f>
        <v>Ignacio-Wiley 22569</v>
      </c>
      <c r="W1058" t="s">
        <v>40</v>
      </c>
      <c r="X1058" t="s">
        <v>3108</v>
      </c>
      <c r="Y1058" t="s">
        <v>42</v>
      </c>
      <c r="Z1058">
        <v>74813</v>
      </c>
      <c r="AA1058" t="s">
        <v>56</v>
      </c>
      <c r="AB1058" t="s">
        <v>75</v>
      </c>
      <c r="AC1058" t="s">
        <v>105</v>
      </c>
      <c r="AD1058">
        <v>3</v>
      </c>
    </row>
    <row r="1059" spans="1:30" x14ac:dyDescent="0.3">
      <c r="A1059">
        <v>1484</v>
      </c>
      <c r="B1059" t="s">
        <v>2042</v>
      </c>
      <c r="C1059" t="s">
        <v>4338</v>
      </c>
      <c r="D1059" s="6" t="str">
        <f>CONCATENATE(employee_data35[[#This Row],[FirstName]], "-",employee_data35[[#This Row],[LastName]] )</f>
        <v>Lorena-Mahoney</v>
      </c>
      <c r="E1059" s="1">
        <v>43956</v>
      </c>
      <c r="F1059" s="1"/>
      <c r="G1059" s="7" t="str">
        <f>IF(ISBLANK(employee_data35[[#This Row],[ExitDate]]),"Yes","")</f>
        <v>Yes</v>
      </c>
      <c r="H1059" t="s">
        <v>28</v>
      </c>
      <c r="I1059" t="s">
        <v>4339</v>
      </c>
      <c r="J1059" t="s">
        <v>4340</v>
      </c>
      <c r="K1059" t="s">
        <v>118</v>
      </c>
      <c r="L1059" s="6" t="str">
        <f>IF(ISBLANK(employee_data35[[#This Row],[ExitDate]]),"1","0")</f>
        <v>1</v>
      </c>
      <c r="M1059" t="str">
        <f>IF(ISBLANK(employee_data35[[#This Row],[ExitDate]]),"Active","Tidak Active")</f>
        <v>Active</v>
      </c>
      <c r="N1059" t="s">
        <v>63</v>
      </c>
      <c r="O1059" t="s">
        <v>64</v>
      </c>
      <c r="P1059" t="s">
        <v>63</v>
      </c>
      <c r="Q1059" t="s">
        <v>36</v>
      </c>
      <c r="R1059" t="s">
        <v>37</v>
      </c>
      <c r="S1059" t="s">
        <v>38</v>
      </c>
      <c r="T1059" t="s">
        <v>81</v>
      </c>
      <c r="U1059" s="1">
        <v>33421</v>
      </c>
      <c r="V1059" s="7" t="str">
        <f>CONCATENATE(employee_data35[[#This Row],[First-LastName]]&amp;" "&amp;employee_data35[[#This Row],[DOB]])</f>
        <v>Lorena-Mahoney 33421</v>
      </c>
      <c r="W1059" t="s">
        <v>40</v>
      </c>
      <c r="X1059" t="s">
        <v>83</v>
      </c>
      <c r="Y1059" t="s">
        <v>42</v>
      </c>
      <c r="Z1059">
        <v>43208</v>
      </c>
      <c r="AA1059" t="s">
        <v>56</v>
      </c>
      <c r="AB1059" t="s">
        <v>84</v>
      </c>
      <c r="AC1059" t="s">
        <v>105</v>
      </c>
      <c r="AD1059">
        <v>3</v>
      </c>
    </row>
    <row r="1060" spans="1:30" x14ac:dyDescent="0.3">
      <c r="A1060">
        <v>1485</v>
      </c>
      <c r="B1060" t="s">
        <v>3127</v>
      </c>
      <c r="C1060" t="s">
        <v>674</v>
      </c>
      <c r="D1060" s="6" t="str">
        <f>CONCATENATE(employee_data35[[#This Row],[FirstName]], "-",employee_data35[[#This Row],[LastName]] )</f>
        <v>Krystal-Atkinson</v>
      </c>
      <c r="E1060" s="1">
        <v>44260</v>
      </c>
      <c r="F1060" s="1">
        <v>45018</v>
      </c>
      <c r="G1060" s="7" t="str">
        <f>IF(ISBLANK(employee_data35[[#This Row],[ExitDate]]),"Yes","")</f>
        <v/>
      </c>
      <c r="H1060" t="s">
        <v>28</v>
      </c>
      <c r="I1060" t="s">
        <v>4341</v>
      </c>
      <c r="J1060" t="s">
        <v>4342</v>
      </c>
      <c r="K1060" t="s">
        <v>62</v>
      </c>
      <c r="L1060" s="6" t="str">
        <f>IF(ISBLANK(employee_data35[[#This Row],[ExitDate]]),"1","0")</f>
        <v>0</v>
      </c>
      <c r="M1060" t="str">
        <f>IF(ISBLANK(employee_data35[[#This Row],[ExitDate]]),"Active","Tidak Active")</f>
        <v>Tidak Active</v>
      </c>
      <c r="N1060" t="s">
        <v>33</v>
      </c>
      <c r="O1060" t="s">
        <v>51</v>
      </c>
      <c r="P1060" t="s">
        <v>52</v>
      </c>
      <c r="Q1060" t="s">
        <v>99</v>
      </c>
      <c r="R1060" t="s">
        <v>4343</v>
      </c>
      <c r="S1060" t="s">
        <v>38</v>
      </c>
      <c r="T1060" t="s">
        <v>53</v>
      </c>
      <c r="U1060" s="1">
        <v>26283</v>
      </c>
      <c r="V1060" s="7" t="str">
        <f>CONCATENATE(employee_data35[[#This Row],[First-LastName]]&amp;" "&amp;employee_data35[[#This Row],[DOB]])</f>
        <v>Krystal-Atkinson 26283</v>
      </c>
      <c r="W1060" t="s">
        <v>40</v>
      </c>
      <c r="X1060" t="s">
        <v>83</v>
      </c>
      <c r="Y1060" t="s">
        <v>42</v>
      </c>
      <c r="Z1060">
        <v>92712</v>
      </c>
      <c r="AA1060" t="s">
        <v>128</v>
      </c>
      <c r="AB1060" t="s">
        <v>84</v>
      </c>
      <c r="AC1060" t="s">
        <v>105</v>
      </c>
      <c r="AD1060">
        <v>3</v>
      </c>
    </row>
    <row r="1061" spans="1:30" x14ac:dyDescent="0.3">
      <c r="A1061">
        <v>1486</v>
      </c>
      <c r="B1061" t="s">
        <v>4344</v>
      </c>
      <c r="C1061" t="s">
        <v>412</v>
      </c>
      <c r="D1061" s="6" t="str">
        <f>CONCATENATE(employee_data35[[#This Row],[FirstName]], "-",employee_data35[[#This Row],[LastName]] )</f>
        <v>Soren-Merritt</v>
      </c>
      <c r="E1061" s="1">
        <v>43531</v>
      </c>
      <c r="F1061" s="1"/>
      <c r="G1061" s="7" t="str">
        <f>IF(ISBLANK(employee_data35[[#This Row],[ExitDate]]),"Yes","")</f>
        <v>Yes</v>
      </c>
      <c r="H1061" t="s">
        <v>28</v>
      </c>
      <c r="I1061" t="s">
        <v>4345</v>
      </c>
      <c r="J1061" t="s">
        <v>4346</v>
      </c>
      <c r="K1061" t="s">
        <v>89</v>
      </c>
      <c r="L1061" s="6" t="str">
        <f>IF(ISBLANK(employee_data35[[#This Row],[ExitDate]]),"1","0")</f>
        <v>1</v>
      </c>
      <c r="M1061" t="str">
        <f>IF(ISBLANK(employee_data35[[#This Row],[ExitDate]]),"Active","Tidak Active")</f>
        <v>Active</v>
      </c>
      <c r="N1061" t="s">
        <v>52</v>
      </c>
      <c r="O1061" t="s">
        <v>51</v>
      </c>
      <c r="P1061" t="s">
        <v>63</v>
      </c>
      <c r="Q1061" t="s">
        <v>36</v>
      </c>
      <c r="R1061" t="s">
        <v>37</v>
      </c>
      <c r="S1061" t="s">
        <v>38</v>
      </c>
      <c r="T1061" t="s">
        <v>111</v>
      </c>
      <c r="U1061" s="1">
        <v>36293</v>
      </c>
      <c r="V1061" s="7" t="str">
        <f>CONCATENATE(employee_data35[[#This Row],[First-LastName]]&amp;" "&amp;employee_data35[[#This Row],[DOB]])</f>
        <v>Soren-Merritt 36293</v>
      </c>
      <c r="W1061" t="s">
        <v>40</v>
      </c>
      <c r="X1061" t="s">
        <v>113</v>
      </c>
      <c r="Y1061" t="s">
        <v>42</v>
      </c>
      <c r="Z1061">
        <v>53726</v>
      </c>
      <c r="AA1061" t="s">
        <v>56</v>
      </c>
      <c r="AB1061" t="s">
        <v>104</v>
      </c>
      <c r="AC1061" t="s">
        <v>45</v>
      </c>
      <c r="AD1061">
        <v>3</v>
      </c>
    </row>
    <row r="1062" spans="1:30" x14ac:dyDescent="0.3">
      <c r="A1062">
        <v>1487</v>
      </c>
      <c r="B1062" t="s">
        <v>2787</v>
      </c>
      <c r="C1062" t="s">
        <v>2770</v>
      </c>
      <c r="D1062" s="6" t="str">
        <f>CONCATENATE(employee_data35[[#This Row],[FirstName]], "-",employee_data35[[#This Row],[LastName]] )</f>
        <v>Frida-Salazar</v>
      </c>
      <c r="E1062" s="1">
        <v>44689</v>
      </c>
      <c r="F1062" s="1">
        <v>45012</v>
      </c>
      <c r="G1062" s="7" t="str">
        <f>IF(ISBLANK(employee_data35[[#This Row],[ExitDate]]),"Yes","")</f>
        <v/>
      </c>
      <c r="H1062" t="s">
        <v>28</v>
      </c>
      <c r="I1062" t="s">
        <v>4347</v>
      </c>
      <c r="J1062" t="s">
        <v>4348</v>
      </c>
      <c r="K1062" t="s">
        <v>31</v>
      </c>
      <c r="L1062" s="6" t="str">
        <f>IF(ISBLANK(employee_data35[[#This Row],[ExitDate]]),"1","0")</f>
        <v>0</v>
      </c>
      <c r="M1062" t="str">
        <f>IF(ISBLANK(employee_data35[[#This Row],[ExitDate]]),"Active","Tidak Active")</f>
        <v>Tidak Active</v>
      </c>
      <c r="N1062" t="s">
        <v>63</v>
      </c>
      <c r="O1062" t="s">
        <v>64</v>
      </c>
      <c r="P1062" t="s">
        <v>52</v>
      </c>
      <c r="Q1062" t="s">
        <v>99</v>
      </c>
      <c r="R1062" t="s">
        <v>4349</v>
      </c>
      <c r="S1062" t="s">
        <v>38</v>
      </c>
      <c r="T1062" t="s">
        <v>81</v>
      </c>
      <c r="U1062" s="1">
        <v>26173</v>
      </c>
      <c r="V1062" s="7" t="str">
        <f>CONCATENATE(employee_data35[[#This Row],[First-LastName]]&amp;" "&amp;employee_data35[[#This Row],[DOB]])</f>
        <v>Frida-Salazar 26173</v>
      </c>
      <c r="W1062" t="s">
        <v>40</v>
      </c>
      <c r="X1062" t="s">
        <v>216</v>
      </c>
      <c r="Y1062" t="s">
        <v>42</v>
      </c>
      <c r="Z1062">
        <v>31742</v>
      </c>
      <c r="AA1062" t="s">
        <v>128</v>
      </c>
      <c r="AB1062" t="s">
        <v>44</v>
      </c>
      <c r="AC1062" t="s">
        <v>45</v>
      </c>
      <c r="AD1062">
        <v>3</v>
      </c>
    </row>
    <row r="1063" spans="1:30" x14ac:dyDescent="0.3">
      <c r="A1063">
        <v>1488</v>
      </c>
      <c r="B1063" t="s">
        <v>4350</v>
      </c>
      <c r="C1063" t="s">
        <v>1184</v>
      </c>
      <c r="D1063" s="6" t="str">
        <f>CONCATENATE(employee_data35[[#This Row],[FirstName]], "-",employee_data35[[#This Row],[LastName]] )</f>
        <v>Annie-Peters</v>
      </c>
      <c r="E1063" s="1">
        <v>44064</v>
      </c>
      <c r="F1063" s="1">
        <v>44711</v>
      </c>
      <c r="G1063" s="7" t="str">
        <f>IF(ISBLANK(employee_data35[[#This Row],[ExitDate]]),"Yes","")</f>
        <v/>
      </c>
      <c r="H1063" t="s">
        <v>28</v>
      </c>
      <c r="I1063" t="s">
        <v>4351</v>
      </c>
      <c r="J1063" t="s">
        <v>4352</v>
      </c>
      <c r="K1063" t="s">
        <v>133</v>
      </c>
      <c r="L1063" s="6" t="str">
        <f>IF(ISBLANK(employee_data35[[#This Row],[ExitDate]]),"1","0")</f>
        <v>0</v>
      </c>
      <c r="M1063" t="str">
        <f>IF(ISBLANK(employee_data35[[#This Row],[ExitDate]]),"Active","Tidak Active")</f>
        <v>Tidak Active</v>
      </c>
      <c r="N1063" t="s">
        <v>52</v>
      </c>
      <c r="O1063" t="s">
        <v>51</v>
      </c>
      <c r="P1063" t="s">
        <v>63</v>
      </c>
      <c r="Q1063" t="s">
        <v>140</v>
      </c>
      <c r="R1063" t="s">
        <v>4353</v>
      </c>
      <c r="S1063" t="s">
        <v>38</v>
      </c>
      <c r="T1063" t="s">
        <v>111</v>
      </c>
      <c r="U1063" s="1">
        <v>23062</v>
      </c>
      <c r="V1063" s="7" t="str">
        <f>CONCATENATE(employee_data35[[#This Row],[First-LastName]]&amp;" "&amp;employee_data35[[#This Row],[DOB]])</f>
        <v>Annie-Peters 23062</v>
      </c>
      <c r="W1063" t="s">
        <v>40</v>
      </c>
      <c r="X1063" t="s">
        <v>419</v>
      </c>
      <c r="Y1063" t="s">
        <v>42</v>
      </c>
      <c r="Z1063">
        <v>7547</v>
      </c>
      <c r="AA1063" t="s">
        <v>56</v>
      </c>
      <c r="AB1063" t="s">
        <v>75</v>
      </c>
      <c r="AC1063" t="s">
        <v>45</v>
      </c>
      <c r="AD1063">
        <v>3</v>
      </c>
    </row>
    <row r="1064" spans="1:30" x14ac:dyDescent="0.3">
      <c r="A1064">
        <v>1489</v>
      </c>
      <c r="B1064" t="s">
        <v>1631</v>
      </c>
      <c r="C1064" t="s">
        <v>4354</v>
      </c>
      <c r="D1064" s="6" t="str">
        <f>CONCATENATE(employee_data35[[#This Row],[FirstName]], "-",employee_data35[[#This Row],[LastName]] )</f>
        <v>Zoie-Mercado</v>
      </c>
      <c r="E1064" s="1">
        <v>44166</v>
      </c>
      <c r="F1064" s="1"/>
      <c r="G1064" s="7" t="str">
        <f>IF(ISBLANK(employee_data35[[#This Row],[ExitDate]]),"Yes","")</f>
        <v>Yes</v>
      </c>
      <c r="H1064" t="s">
        <v>28</v>
      </c>
      <c r="I1064" t="s">
        <v>4355</v>
      </c>
      <c r="J1064" t="s">
        <v>4356</v>
      </c>
      <c r="K1064" t="s">
        <v>50</v>
      </c>
      <c r="L1064" s="6" t="str">
        <f>IF(ISBLANK(employee_data35[[#This Row],[ExitDate]]),"1","0")</f>
        <v>1</v>
      </c>
      <c r="M1064" t="str">
        <f>IF(ISBLANK(employee_data35[[#This Row],[ExitDate]]),"Active","Tidak Active")</f>
        <v>Active</v>
      </c>
      <c r="N1064" t="s">
        <v>33</v>
      </c>
      <c r="O1064" t="s">
        <v>51</v>
      </c>
      <c r="P1064" t="s">
        <v>52</v>
      </c>
      <c r="Q1064" t="s">
        <v>36</v>
      </c>
      <c r="R1064" t="s">
        <v>37</v>
      </c>
      <c r="S1064" t="s">
        <v>38</v>
      </c>
      <c r="T1064" t="s">
        <v>231</v>
      </c>
      <c r="U1064" s="1">
        <v>16303</v>
      </c>
      <c r="V1064" s="7" t="str">
        <f>CONCATENATE(employee_data35[[#This Row],[First-LastName]]&amp;" "&amp;employee_data35[[#This Row],[DOB]])</f>
        <v>Zoie-Mercado 16303</v>
      </c>
      <c r="W1064" t="s">
        <v>40</v>
      </c>
      <c r="X1064" t="s">
        <v>103</v>
      </c>
      <c r="Y1064" t="s">
        <v>42</v>
      </c>
      <c r="Z1064">
        <v>42750</v>
      </c>
      <c r="AA1064" t="s">
        <v>43</v>
      </c>
      <c r="AB1064" t="s">
        <v>44</v>
      </c>
      <c r="AC1064" t="s">
        <v>45</v>
      </c>
      <c r="AD1064">
        <v>3</v>
      </c>
    </row>
    <row r="1065" spans="1:30" x14ac:dyDescent="0.3">
      <c r="A1065">
        <v>1490</v>
      </c>
      <c r="B1065" t="s">
        <v>2663</v>
      </c>
      <c r="C1065" t="s">
        <v>1105</v>
      </c>
      <c r="D1065" s="6" t="str">
        <f>CONCATENATE(employee_data35[[#This Row],[FirstName]], "-",employee_data35[[#This Row],[LastName]] )</f>
        <v>Joanna-Arias</v>
      </c>
      <c r="E1065" s="1">
        <v>43690</v>
      </c>
      <c r="F1065" s="1"/>
      <c r="G1065" s="7" t="str">
        <f>IF(ISBLANK(employee_data35[[#This Row],[ExitDate]]),"Yes","")</f>
        <v>Yes</v>
      </c>
      <c r="H1065" t="s">
        <v>28</v>
      </c>
      <c r="I1065" t="s">
        <v>4357</v>
      </c>
      <c r="J1065" t="s">
        <v>4358</v>
      </c>
      <c r="K1065" t="s">
        <v>139</v>
      </c>
      <c r="L1065" s="6" t="str">
        <f>IF(ISBLANK(employee_data35[[#This Row],[ExitDate]]),"1","0")</f>
        <v>1</v>
      </c>
      <c r="M1065" t="str">
        <f>IF(ISBLANK(employee_data35[[#This Row],[ExitDate]]),"Active","Tidak Active")</f>
        <v>Active</v>
      </c>
      <c r="N1065" t="s">
        <v>33</v>
      </c>
      <c r="O1065" t="s">
        <v>51</v>
      </c>
      <c r="P1065" t="s">
        <v>35</v>
      </c>
      <c r="Q1065" t="s">
        <v>36</v>
      </c>
      <c r="R1065" t="s">
        <v>37</v>
      </c>
      <c r="S1065" t="s">
        <v>38</v>
      </c>
      <c r="T1065" t="s">
        <v>111</v>
      </c>
      <c r="U1065" s="1">
        <v>25650</v>
      </c>
      <c r="V1065" s="7" t="str">
        <f>CONCATENATE(employee_data35[[#This Row],[First-LastName]]&amp;" "&amp;employee_data35[[#This Row],[DOB]])</f>
        <v>Joanna-Arias 25650</v>
      </c>
      <c r="W1065" t="s">
        <v>40</v>
      </c>
      <c r="X1065" t="s">
        <v>184</v>
      </c>
      <c r="Y1065" t="s">
        <v>42</v>
      </c>
      <c r="Z1065">
        <v>40934</v>
      </c>
      <c r="AA1065" t="s">
        <v>43</v>
      </c>
      <c r="AB1065" t="s">
        <v>44</v>
      </c>
      <c r="AC1065" t="s">
        <v>236</v>
      </c>
      <c r="AD1065">
        <v>3</v>
      </c>
    </row>
    <row r="1066" spans="1:30" x14ac:dyDescent="0.3">
      <c r="A1066">
        <v>1491</v>
      </c>
      <c r="B1066" t="s">
        <v>4359</v>
      </c>
      <c r="C1066" t="s">
        <v>2187</v>
      </c>
      <c r="D1066" s="6" t="str">
        <f>CONCATENATE(employee_data35[[#This Row],[FirstName]], "-",employee_data35[[#This Row],[LastName]] )</f>
        <v>Tristian-Wilcox</v>
      </c>
      <c r="E1066" s="1">
        <v>43899</v>
      </c>
      <c r="F1066" s="1"/>
      <c r="G1066" s="7" t="str">
        <f>IF(ISBLANK(employee_data35[[#This Row],[ExitDate]]),"Yes","")</f>
        <v>Yes</v>
      </c>
      <c r="H1066" t="s">
        <v>28</v>
      </c>
      <c r="I1066" t="s">
        <v>4360</v>
      </c>
      <c r="J1066" t="s">
        <v>4361</v>
      </c>
      <c r="K1066" t="s">
        <v>80</v>
      </c>
      <c r="L1066" s="6" t="str">
        <f>IF(ISBLANK(employee_data35[[#This Row],[ExitDate]]),"1","0")</f>
        <v>1</v>
      </c>
      <c r="M1066" t="str">
        <f>IF(ISBLANK(employee_data35[[#This Row],[ExitDate]]),"Active","Tidak Active")</f>
        <v>Active</v>
      </c>
      <c r="N1066" t="s">
        <v>52</v>
      </c>
      <c r="O1066" t="s">
        <v>34</v>
      </c>
      <c r="P1066" t="s">
        <v>35</v>
      </c>
      <c r="Q1066" t="s">
        <v>36</v>
      </c>
      <c r="R1066" t="s">
        <v>37</v>
      </c>
      <c r="S1066" t="s">
        <v>38</v>
      </c>
      <c r="T1066" t="s">
        <v>177</v>
      </c>
      <c r="U1066" s="1">
        <v>30009</v>
      </c>
      <c r="V1066" s="7" t="str">
        <f>CONCATENATE(employee_data35[[#This Row],[First-LastName]]&amp;" "&amp;employee_data35[[#This Row],[DOB]])</f>
        <v>Tristian-Wilcox 30009</v>
      </c>
      <c r="W1066" t="s">
        <v>40</v>
      </c>
      <c r="X1066" t="s">
        <v>243</v>
      </c>
      <c r="Y1066" t="s">
        <v>42</v>
      </c>
      <c r="Z1066">
        <v>4664</v>
      </c>
      <c r="AA1066" t="s">
        <v>56</v>
      </c>
      <c r="AB1066" t="s">
        <v>84</v>
      </c>
      <c r="AC1066" t="s">
        <v>105</v>
      </c>
      <c r="AD1066">
        <v>3</v>
      </c>
    </row>
    <row r="1067" spans="1:30" x14ac:dyDescent="0.3">
      <c r="A1067">
        <v>1492</v>
      </c>
      <c r="B1067" t="s">
        <v>4362</v>
      </c>
      <c r="C1067" t="s">
        <v>3160</v>
      </c>
      <c r="D1067" s="6" t="str">
        <f>CONCATENATE(employee_data35[[#This Row],[FirstName]], "-",employee_data35[[#This Row],[LastName]] )</f>
        <v>Zoey-Spence</v>
      </c>
      <c r="E1067" s="1">
        <v>43957</v>
      </c>
      <c r="F1067" s="1"/>
      <c r="G1067" s="7" t="str">
        <f>IF(ISBLANK(employee_data35[[#This Row],[ExitDate]]),"Yes","")</f>
        <v>Yes</v>
      </c>
      <c r="H1067" t="s">
        <v>728</v>
      </c>
      <c r="I1067" t="s">
        <v>4363</v>
      </c>
      <c r="J1067" t="s">
        <v>4364</v>
      </c>
      <c r="K1067" t="s">
        <v>31</v>
      </c>
      <c r="L1067" s="6" t="str">
        <f>IF(ISBLANK(employee_data35[[#This Row],[ExitDate]]),"1","0")</f>
        <v>1</v>
      </c>
      <c r="M1067" t="str">
        <f>IF(ISBLANK(employee_data35[[#This Row],[ExitDate]]),"Active","Tidak Active")</f>
        <v>Active</v>
      </c>
      <c r="N1067" t="s">
        <v>63</v>
      </c>
      <c r="O1067" t="s">
        <v>64</v>
      </c>
      <c r="P1067" t="s">
        <v>35</v>
      </c>
      <c r="Q1067" t="s">
        <v>36</v>
      </c>
      <c r="R1067" t="s">
        <v>37</v>
      </c>
      <c r="S1067" t="s">
        <v>38</v>
      </c>
      <c r="T1067" t="s">
        <v>111</v>
      </c>
      <c r="U1067" s="1">
        <v>20431</v>
      </c>
      <c r="V1067" s="7" t="str">
        <f>CONCATENATE(employee_data35[[#This Row],[First-LastName]]&amp;" "&amp;employee_data35[[#This Row],[DOB]])</f>
        <v>Zoey-Spence 20431</v>
      </c>
      <c r="W1067" t="s">
        <v>40</v>
      </c>
      <c r="X1067" t="s">
        <v>113</v>
      </c>
      <c r="Y1067" t="s">
        <v>55</v>
      </c>
      <c r="Z1067">
        <v>73153</v>
      </c>
      <c r="AA1067" t="s">
        <v>74</v>
      </c>
      <c r="AB1067" t="s">
        <v>104</v>
      </c>
      <c r="AC1067" t="s">
        <v>105</v>
      </c>
      <c r="AD1067">
        <v>3</v>
      </c>
    </row>
    <row r="1068" spans="1:30" x14ac:dyDescent="0.3">
      <c r="A1068">
        <v>1493</v>
      </c>
      <c r="B1068" t="s">
        <v>4365</v>
      </c>
      <c r="C1068" t="s">
        <v>3644</v>
      </c>
      <c r="D1068" s="6" t="str">
        <f>CONCATENATE(employee_data35[[#This Row],[FirstName]], "-",employee_data35[[#This Row],[LastName]] )</f>
        <v>Bradley-Barnes</v>
      </c>
      <c r="E1068" s="1">
        <v>44776</v>
      </c>
      <c r="F1068" s="1"/>
      <c r="G1068" s="7" t="str">
        <f>IF(ISBLANK(employee_data35[[#This Row],[ExitDate]]),"Yes","")</f>
        <v>Yes</v>
      </c>
      <c r="H1068" t="s">
        <v>728</v>
      </c>
      <c r="I1068" t="s">
        <v>4366</v>
      </c>
      <c r="J1068" t="s">
        <v>4367</v>
      </c>
      <c r="K1068" t="s">
        <v>133</v>
      </c>
      <c r="L1068" s="6" t="str">
        <f>IF(ISBLANK(employee_data35[[#This Row],[ExitDate]]),"1","0")</f>
        <v>1</v>
      </c>
      <c r="M1068" t="str">
        <f>IF(ISBLANK(employee_data35[[#This Row],[ExitDate]]),"Active","Tidak Active")</f>
        <v>Active</v>
      </c>
      <c r="N1068" t="s">
        <v>63</v>
      </c>
      <c r="O1068" t="s">
        <v>64</v>
      </c>
      <c r="P1068" t="s">
        <v>35</v>
      </c>
      <c r="Q1068" t="s">
        <v>36</v>
      </c>
      <c r="R1068" t="s">
        <v>37</v>
      </c>
      <c r="S1068" t="s">
        <v>38</v>
      </c>
      <c r="T1068" t="s">
        <v>90</v>
      </c>
      <c r="U1068" s="1">
        <v>29421</v>
      </c>
      <c r="V1068" s="7" t="str">
        <f>CONCATENATE(employee_data35[[#This Row],[First-LastName]]&amp;" "&amp;employee_data35[[#This Row],[DOB]])</f>
        <v>Bradley-Barnes 29421</v>
      </c>
      <c r="W1068" t="s">
        <v>40</v>
      </c>
      <c r="X1068" t="s">
        <v>83</v>
      </c>
      <c r="Y1068" t="s">
        <v>55</v>
      </c>
      <c r="Z1068">
        <v>57107</v>
      </c>
      <c r="AA1068" t="s">
        <v>93</v>
      </c>
      <c r="AB1068" t="s">
        <v>84</v>
      </c>
      <c r="AC1068" t="s">
        <v>45</v>
      </c>
      <c r="AD1068">
        <v>3</v>
      </c>
    </row>
    <row r="1069" spans="1:30" x14ac:dyDescent="0.3">
      <c r="A1069">
        <v>1494</v>
      </c>
      <c r="B1069" t="s">
        <v>4368</v>
      </c>
      <c r="C1069" t="s">
        <v>4369</v>
      </c>
      <c r="D1069" s="6" t="str">
        <f>CONCATENATE(employee_data35[[#This Row],[FirstName]], "-",employee_data35[[#This Row],[LastName]] )</f>
        <v>Juliana-Schroeder</v>
      </c>
      <c r="E1069" s="1">
        <v>43386</v>
      </c>
      <c r="F1069" s="1">
        <v>43803</v>
      </c>
      <c r="G1069" s="7" t="str">
        <f>IF(ISBLANK(employee_data35[[#This Row],[ExitDate]]),"Yes","")</f>
        <v/>
      </c>
      <c r="H1069" t="s">
        <v>728</v>
      </c>
      <c r="I1069" t="s">
        <v>4370</v>
      </c>
      <c r="J1069" t="s">
        <v>4371</v>
      </c>
      <c r="K1069" t="s">
        <v>50</v>
      </c>
      <c r="L1069" s="6" t="str">
        <f>IF(ISBLANK(employee_data35[[#This Row],[ExitDate]]),"1","0")</f>
        <v>0</v>
      </c>
      <c r="M1069" t="str">
        <f>IF(ISBLANK(employee_data35[[#This Row],[ExitDate]]),"Active","Tidak Active")</f>
        <v>Tidak Active</v>
      </c>
      <c r="N1069" t="s">
        <v>33</v>
      </c>
      <c r="O1069" t="s">
        <v>64</v>
      </c>
      <c r="P1069" t="s">
        <v>63</v>
      </c>
      <c r="Q1069" t="s">
        <v>140</v>
      </c>
      <c r="R1069" t="s">
        <v>4372</v>
      </c>
      <c r="S1069" t="s">
        <v>38</v>
      </c>
      <c r="T1069" t="s">
        <v>148</v>
      </c>
      <c r="U1069" s="1">
        <v>17969</v>
      </c>
      <c r="V1069" s="7" t="str">
        <f>CONCATENATE(employee_data35[[#This Row],[First-LastName]]&amp;" "&amp;employee_data35[[#This Row],[DOB]])</f>
        <v>Juliana-Schroeder 17969</v>
      </c>
      <c r="W1069" t="s">
        <v>40</v>
      </c>
      <c r="X1069" t="s">
        <v>178</v>
      </c>
      <c r="Y1069" t="s">
        <v>42</v>
      </c>
      <c r="Z1069">
        <v>18325</v>
      </c>
      <c r="AA1069" t="s">
        <v>56</v>
      </c>
      <c r="AB1069" t="s">
        <v>104</v>
      </c>
      <c r="AC1069" t="s">
        <v>45</v>
      </c>
      <c r="AD1069">
        <v>3</v>
      </c>
    </row>
    <row r="1070" spans="1:30" x14ac:dyDescent="0.3">
      <c r="A1070">
        <v>1495</v>
      </c>
      <c r="B1070" t="s">
        <v>4373</v>
      </c>
      <c r="C1070" t="s">
        <v>1189</v>
      </c>
      <c r="D1070" s="6" t="str">
        <f>CONCATENATE(employee_data35[[#This Row],[FirstName]], "-",employee_data35[[#This Row],[LastName]] )</f>
        <v>Yasmin-Warren</v>
      </c>
      <c r="E1070" s="1">
        <v>44381</v>
      </c>
      <c r="F1070" s="1"/>
      <c r="G1070" s="7" t="str">
        <f>IF(ISBLANK(employee_data35[[#This Row],[ExitDate]]),"Yes","")</f>
        <v>Yes</v>
      </c>
      <c r="H1070" t="s">
        <v>728</v>
      </c>
      <c r="I1070" t="s">
        <v>4374</v>
      </c>
      <c r="J1070" t="s">
        <v>4375</v>
      </c>
      <c r="K1070" t="s">
        <v>139</v>
      </c>
      <c r="L1070" s="6" t="str">
        <f>IF(ISBLANK(employee_data35[[#This Row],[ExitDate]]),"1","0")</f>
        <v>1</v>
      </c>
      <c r="M1070" t="str">
        <f>IF(ISBLANK(employee_data35[[#This Row],[ExitDate]]),"Active","Tidak Active")</f>
        <v>Active</v>
      </c>
      <c r="N1070" t="s">
        <v>52</v>
      </c>
      <c r="O1070" t="s">
        <v>51</v>
      </c>
      <c r="P1070" t="s">
        <v>35</v>
      </c>
      <c r="Q1070" t="s">
        <v>36</v>
      </c>
      <c r="R1070" t="s">
        <v>37</v>
      </c>
      <c r="S1070" t="s">
        <v>38</v>
      </c>
      <c r="T1070" t="s">
        <v>81</v>
      </c>
      <c r="U1070" s="1">
        <v>25944</v>
      </c>
      <c r="V1070" s="7" t="str">
        <f>CONCATENATE(employee_data35[[#This Row],[First-LastName]]&amp;" "&amp;employee_data35[[#This Row],[DOB]])</f>
        <v>Yasmin-Warren 25944</v>
      </c>
      <c r="W1070" t="s">
        <v>40</v>
      </c>
      <c r="X1070" t="s">
        <v>83</v>
      </c>
      <c r="Y1070" t="s">
        <v>55</v>
      </c>
      <c r="Z1070">
        <v>38175</v>
      </c>
      <c r="AA1070" t="s">
        <v>56</v>
      </c>
      <c r="AB1070" t="s">
        <v>75</v>
      </c>
      <c r="AC1070" t="s">
        <v>45</v>
      </c>
      <c r="AD1070">
        <v>3</v>
      </c>
    </row>
    <row r="1071" spans="1:30" x14ac:dyDescent="0.3">
      <c r="A1071">
        <v>1496</v>
      </c>
      <c r="B1071" t="s">
        <v>4376</v>
      </c>
      <c r="C1071" t="s">
        <v>4377</v>
      </c>
      <c r="D1071" s="6" t="str">
        <f>CONCATENATE(employee_data35[[#This Row],[FirstName]], "-",employee_data35[[#This Row],[LastName]] )</f>
        <v>Izabella-Barron</v>
      </c>
      <c r="E1071" s="1">
        <v>43585</v>
      </c>
      <c r="F1071" s="1">
        <v>43955</v>
      </c>
      <c r="G1071" s="7" t="str">
        <f>IF(ISBLANK(employee_data35[[#This Row],[ExitDate]]),"Yes","")</f>
        <v/>
      </c>
      <c r="H1071" t="s">
        <v>728</v>
      </c>
      <c r="I1071" t="s">
        <v>4378</v>
      </c>
      <c r="J1071" t="s">
        <v>4379</v>
      </c>
      <c r="K1071" t="s">
        <v>80</v>
      </c>
      <c r="L1071" s="6" t="str">
        <f>IF(ISBLANK(employee_data35[[#This Row],[ExitDate]]),"1","0")</f>
        <v>0</v>
      </c>
      <c r="M1071" t="str">
        <f>IF(ISBLANK(employee_data35[[#This Row],[ExitDate]]),"Active","Tidak Active")</f>
        <v>Tidak Active</v>
      </c>
      <c r="N1071" t="s">
        <v>52</v>
      </c>
      <c r="O1071" t="s">
        <v>51</v>
      </c>
      <c r="P1071" t="s">
        <v>63</v>
      </c>
      <c r="Q1071" t="s">
        <v>140</v>
      </c>
      <c r="R1071" t="s">
        <v>4380</v>
      </c>
      <c r="S1071" t="s">
        <v>38</v>
      </c>
      <c r="T1071" t="s">
        <v>148</v>
      </c>
      <c r="U1071" s="1">
        <v>18561</v>
      </c>
      <c r="V1071" s="7" t="str">
        <f>CONCATENATE(employee_data35[[#This Row],[First-LastName]]&amp;" "&amp;employee_data35[[#This Row],[DOB]])</f>
        <v>Izabella-Barron 18561</v>
      </c>
      <c r="W1071" t="s">
        <v>40</v>
      </c>
      <c r="X1071" t="s">
        <v>103</v>
      </c>
      <c r="Y1071" t="s">
        <v>55</v>
      </c>
      <c r="Z1071">
        <v>27412</v>
      </c>
      <c r="AA1071" t="s">
        <v>43</v>
      </c>
      <c r="AB1071" t="s">
        <v>44</v>
      </c>
      <c r="AC1071" t="s">
        <v>45</v>
      </c>
      <c r="AD1071">
        <v>3</v>
      </c>
    </row>
    <row r="1072" spans="1:30" x14ac:dyDescent="0.3">
      <c r="A1072">
        <v>1497</v>
      </c>
      <c r="B1072" t="s">
        <v>996</v>
      </c>
      <c r="C1072" t="s">
        <v>321</v>
      </c>
      <c r="D1072" s="6" t="str">
        <f>CONCATENATE(employee_data35[[#This Row],[FirstName]], "-",employee_data35[[#This Row],[LastName]] )</f>
        <v>Victoria-Soto</v>
      </c>
      <c r="E1072" s="1">
        <v>44138</v>
      </c>
      <c r="F1072" s="1"/>
      <c r="G1072" s="7" t="str">
        <f>IF(ISBLANK(employee_data35[[#This Row],[ExitDate]]),"Yes","")</f>
        <v>Yes</v>
      </c>
      <c r="H1072" t="s">
        <v>728</v>
      </c>
      <c r="I1072" t="s">
        <v>4381</v>
      </c>
      <c r="J1072" t="s">
        <v>4382</v>
      </c>
      <c r="K1072" t="s">
        <v>168</v>
      </c>
      <c r="L1072" s="6" t="str">
        <f>IF(ISBLANK(employee_data35[[#This Row],[ExitDate]]),"1","0")</f>
        <v>1</v>
      </c>
      <c r="M1072" t="str">
        <f>IF(ISBLANK(employee_data35[[#This Row],[ExitDate]]),"Active","Tidak Active")</f>
        <v>Active</v>
      </c>
      <c r="N1072" t="s">
        <v>33</v>
      </c>
      <c r="O1072" t="s">
        <v>34</v>
      </c>
      <c r="P1072" t="s">
        <v>35</v>
      </c>
      <c r="Q1072" t="s">
        <v>36</v>
      </c>
      <c r="R1072" t="s">
        <v>37</v>
      </c>
      <c r="S1072" t="s">
        <v>38</v>
      </c>
      <c r="T1072" t="s">
        <v>111</v>
      </c>
      <c r="U1072" s="1">
        <v>35044</v>
      </c>
      <c r="V1072" s="7" t="str">
        <f>CONCATENATE(employee_data35[[#This Row],[First-LastName]]&amp;" "&amp;employee_data35[[#This Row],[DOB]])</f>
        <v>Victoria-Soto 35044</v>
      </c>
      <c r="W1072" t="s">
        <v>40</v>
      </c>
      <c r="X1072" t="s">
        <v>703</v>
      </c>
      <c r="Y1072" t="s">
        <v>55</v>
      </c>
      <c r="Z1072">
        <v>26808</v>
      </c>
      <c r="AA1072" t="s">
        <v>93</v>
      </c>
      <c r="AB1072" t="s">
        <v>44</v>
      </c>
      <c r="AC1072" t="s">
        <v>236</v>
      </c>
      <c r="AD1072">
        <v>3</v>
      </c>
    </row>
    <row r="1073" spans="1:30" x14ac:dyDescent="0.3">
      <c r="A1073">
        <v>1498</v>
      </c>
      <c r="B1073" t="s">
        <v>4383</v>
      </c>
      <c r="C1073" t="s">
        <v>233</v>
      </c>
      <c r="D1073" s="6" t="str">
        <f>CONCATENATE(employee_data35[[#This Row],[FirstName]], "-",employee_data35[[#This Row],[LastName]] )</f>
        <v>Cody-Beard</v>
      </c>
      <c r="E1073" s="1">
        <v>44788</v>
      </c>
      <c r="F1073" s="1">
        <v>44793</v>
      </c>
      <c r="G1073" s="7" t="str">
        <f>IF(ISBLANK(employee_data35[[#This Row],[ExitDate]]),"Yes","")</f>
        <v/>
      </c>
      <c r="H1073" t="s">
        <v>28</v>
      </c>
      <c r="I1073" t="s">
        <v>4384</v>
      </c>
      <c r="J1073" t="s">
        <v>4385</v>
      </c>
      <c r="K1073" t="s">
        <v>89</v>
      </c>
      <c r="L1073" s="6" t="str">
        <f>IF(ISBLANK(employee_data35[[#This Row],[ExitDate]]),"1","0")</f>
        <v>0</v>
      </c>
      <c r="M1073" t="str">
        <f>IF(ISBLANK(employee_data35[[#This Row],[ExitDate]]),"Active","Tidak Active")</f>
        <v>Tidak Active</v>
      </c>
      <c r="N1073" t="s">
        <v>63</v>
      </c>
      <c r="O1073" t="s">
        <v>64</v>
      </c>
      <c r="P1073" t="s">
        <v>52</v>
      </c>
      <c r="Q1073" t="s">
        <v>140</v>
      </c>
      <c r="R1073" t="s">
        <v>4386</v>
      </c>
      <c r="S1073" t="s">
        <v>38</v>
      </c>
      <c r="T1073" t="s">
        <v>111</v>
      </c>
      <c r="U1073" s="1">
        <v>16155</v>
      </c>
      <c r="V1073" s="7" t="str">
        <f>CONCATENATE(employee_data35[[#This Row],[First-LastName]]&amp;" "&amp;employee_data35[[#This Row],[DOB]])</f>
        <v>Cody-Beard 16155</v>
      </c>
      <c r="W1073" t="s">
        <v>40</v>
      </c>
      <c r="X1073" t="s">
        <v>184</v>
      </c>
      <c r="Y1073" t="s">
        <v>42</v>
      </c>
      <c r="Z1073">
        <v>43193</v>
      </c>
      <c r="AA1073" t="s">
        <v>93</v>
      </c>
      <c r="AB1073" t="s">
        <v>84</v>
      </c>
      <c r="AC1073" t="s">
        <v>105</v>
      </c>
      <c r="AD1073">
        <v>3</v>
      </c>
    </row>
    <row r="1074" spans="1:30" x14ac:dyDescent="0.3">
      <c r="A1074">
        <v>1499</v>
      </c>
      <c r="B1074" t="s">
        <v>4387</v>
      </c>
      <c r="C1074" t="s">
        <v>628</v>
      </c>
      <c r="D1074" s="6" t="str">
        <f>CONCATENATE(employee_data35[[#This Row],[FirstName]], "-",employee_data35[[#This Row],[LastName]] )</f>
        <v>Abigayle-Mccann</v>
      </c>
      <c r="E1074" s="1">
        <v>44618</v>
      </c>
      <c r="F1074" s="1">
        <v>44850</v>
      </c>
      <c r="G1074" s="7" t="str">
        <f>IF(ISBLANK(employee_data35[[#This Row],[ExitDate]]),"Yes","")</f>
        <v/>
      </c>
      <c r="H1074" t="s">
        <v>28</v>
      </c>
      <c r="I1074" t="s">
        <v>4388</v>
      </c>
      <c r="J1074" t="s">
        <v>4389</v>
      </c>
      <c r="K1074" t="s">
        <v>31</v>
      </c>
      <c r="L1074" s="6" t="str">
        <f>IF(ISBLANK(employee_data35[[#This Row],[ExitDate]]),"1","0")</f>
        <v>0</v>
      </c>
      <c r="M1074" t="str">
        <f>IF(ISBLANK(employee_data35[[#This Row],[ExitDate]]),"Active","Tidak Active")</f>
        <v>Tidak Active</v>
      </c>
      <c r="N1074" t="s">
        <v>33</v>
      </c>
      <c r="O1074" t="s">
        <v>51</v>
      </c>
      <c r="P1074" t="s">
        <v>63</v>
      </c>
      <c r="Q1074" t="s">
        <v>126</v>
      </c>
      <c r="R1074" t="s">
        <v>4390</v>
      </c>
      <c r="S1074" t="s">
        <v>38</v>
      </c>
      <c r="T1074" t="s">
        <v>81</v>
      </c>
      <c r="U1074" s="1">
        <v>27511</v>
      </c>
      <c r="V1074" s="7" t="str">
        <f>CONCATENATE(employee_data35[[#This Row],[First-LastName]]&amp;" "&amp;employee_data35[[#This Row],[DOB]])</f>
        <v>Abigayle-Mccann 27511</v>
      </c>
      <c r="W1074" t="s">
        <v>40</v>
      </c>
      <c r="X1074" t="s">
        <v>216</v>
      </c>
      <c r="Y1074" t="s">
        <v>42</v>
      </c>
      <c r="Z1074">
        <v>94816</v>
      </c>
      <c r="AA1074" t="s">
        <v>74</v>
      </c>
      <c r="AB1074" t="s">
        <v>84</v>
      </c>
      <c r="AC1074" t="s">
        <v>45</v>
      </c>
      <c r="AD1074">
        <v>3</v>
      </c>
    </row>
    <row r="1075" spans="1:30" x14ac:dyDescent="0.3">
      <c r="A1075">
        <v>1500</v>
      </c>
      <c r="B1075" t="s">
        <v>1331</v>
      </c>
      <c r="C1075" t="s">
        <v>457</v>
      </c>
      <c r="D1075" s="6" t="str">
        <f>CONCATENATE(employee_data35[[#This Row],[FirstName]], "-",employee_data35[[#This Row],[LastName]] )</f>
        <v>Brenden-Marks</v>
      </c>
      <c r="E1075" s="1">
        <v>43598</v>
      </c>
      <c r="F1075" s="1"/>
      <c r="G1075" s="7" t="str">
        <f>IF(ISBLANK(employee_data35[[#This Row],[ExitDate]]),"Yes","")</f>
        <v>Yes</v>
      </c>
      <c r="H1075" t="s">
        <v>28</v>
      </c>
      <c r="I1075" t="s">
        <v>4391</v>
      </c>
      <c r="J1075" t="s">
        <v>4392</v>
      </c>
      <c r="K1075" t="s">
        <v>133</v>
      </c>
      <c r="L1075" s="6" t="str">
        <f>IF(ISBLANK(employee_data35[[#This Row],[ExitDate]]),"1","0")</f>
        <v>1</v>
      </c>
      <c r="M1075" t="str">
        <f>IF(ISBLANK(employee_data35[[#This Row],[ExitDate]]),"Active","Tidak Active")</f>
        <v>Active</v>
      </c>
      <c r="N1075" t="s">
        <v>52</v>
      </c>
      <c r="O1075" t="s">
        <v>64</v>
      </c>
      <c r="P1075" t="s">
        <v>52</v>
      </c>
      <c r="Q1075" t="s">
        <v>36</v>
      </c>
      <c r="R1075" t="s">
        <v>37</v>
      </c>
      <c r="S1075" t="s">
        <v>38</v>
      </c>
      <c r="T1075" t="s">
        <v>90</v>
      </c>
      <c r="U1075" s="1">
        <v>31080</v>
      </c>
      <c r="V1075" s="7" t="str">
        <f>CONCATENATE(employee_data35[[#This Row],[First-LastName]]&amp;" "&amp;employee_data35[[#This Row],[DOB]])</f>
        <v>Brenden-Marks 31080</v>
      </c>
      <c r="W1075" t="s">
        <v>40</v>
      </c>
      <c r="X1075" t="s">
        <v>281</v>
      </c>
      <c r="Y1075" t="s">
        <v>42</v>
      </c>
      <c r="Z1075">
        <v>92438</v>
      </c>
      <c r="AA1075" t="s">
        <v>56</v>
      </c>
      <c r="AB1075" t="s">
        <v>104</v>
      </c>
      <c r="AC1075" t="s">
        <v>45</v>
      </c>
      <c r="AD1075">
        <v>3</v>
      </c>
    </row>
    <row r="1076" spans="1:30" x14ac:dyDescent="0.3">
      <c r="A1076">
        <v>1501</v>
      </c>
      <c r="B1076" t="s">
        <v>841</v>
      </c>
      <c r="C1076" t="s">
        <v>1353</v>
      </c>
      <c r="D1076" s="6" t="str">
        <f>CONCATENATE(employee_data35[[#This Row],[FirstName]], "-",employee_data35[[#This Row],[LastName]] )</f>
        <v>Jaqueline-Gallagher</v>
      </c>
      <c r="E1076" s="1">
        <v>44493</v>
      </c>
      <c r="F1076" s="1">
        <v>44837</v>
      </c>
      <c r="G1076" s="7" t="str">
        <f>IF(ISBLANK(employee_data35[[#This Row],[ExitDate]]),"Yes","")</f>
        <v/>
      </c>
      <c r="H1076" t="s">
        <v>28</v>
      </c>
      <c r="I1076" t="s">
        <v>4393</v>
      </c>
      <c r="J1076" t="s">
        <v>4394</v>
      </c>
      <c r="K1076" t="s">
        <v>50</v>
      </c>
      <c r="L1076" s="6" t="str">
        <f>IF(ISBLANK(employee_data35[[#This Row],[ExitDate]]),"1","0")</f>
        <v>0</v>
      </c>
      <c r="M1076" t="str">
        <f>IF(ISBLANK(employee_data35[[#This Row],[ExitDate]]),"Active","Tidak Active")</f>
        <v>Tidak Active</v>
      </c>
      <c r="N1076" t="s">
        <v>33</v>
      </c>
      <c r="O1076" t="s">
        <v>51</v>
      </c>
      <c r="P1076" t="s">
        <v>52</v>
      </c>
      <c r="Q1076" t="s">
        <v>140</v>
      </c>
      <c r="R1076" t="s">
        <v>4395</v>
      </c>
      <c r="S1076" t="s">
        <v>38</v>
      </c>
      <c r="T1076" t="s">
        <v>90</v>
      </c>
      <c r="U1076" s="1">
        <v>36434</v>
      </c>
      <c r="V1076" s="7" t="str">
        <f>CONCATENATE(employee_data35[[#This Row],[First-LastName]]&amp;" "&amp;employee_data35[[#This Row],[DOB]])</f>
        <v>Jaqueline-Gallagher 36434</v>
      </c>
      <c r="W1076" t="s">
        <v>40</v>
      </c>
      <c r="X1076" t="s">
        <v>281</v>
      </c>
      <c r="Y1076" t="s">
        <v>55</v>
      </c>
      <c r="Z1076">
        <v>12961</v>
      </c>
      <c r="AA1076" t="s">
        <v>56</v>
      </c>
      <c r="AB1076" t="s">
        <v>44</v>
      </c>
      <c r="AC1076" t="s">
        <v>45</v>
      </c>
      <c r="AD1076">
        <v>3</v>
      </c>
    </row>
    <row r="1077" spans="1:30" x14ac:dyDescent="0.3">
      <c r="A1077">
        <v>1502</v>
      </c>
      <c r="B1077" t="s">
        <v>4396</v>
      </c>
      <c r="C1077" t="s">
        <v>1322</v>
      </c>
      <c r="D1077" s="6" t="str">
        <f>CONCATENATE(employee_data35[[#This Row],[FirstName]], "-",employee_data35[[#This Row],[LastName]] )</f>
        <v>Abagail-Banks</v>
      </c>
      <c r="E1077" s="1">
        <v>44326</v>
      </c>
      <c r="F1077" s="1">
        <v>45026</v>
      </c>
      <c r="G1077" s="7" t="str">
        <f>IF(ISBLANK(employee_data35[[#This Row],[ExitDate]]),"Yes","")</f>
        <v/>
      </c>
      <c r="H1077" t="s">
        <v>28</v>
      </c>
      <c r="I1077" t="s">
        <v>4397</v>
      </c>
      <c r="J1077" t="s">
        <v>4398</v>
      </c>
      <c r="K1077" t="s">
        <v>139</v>
      </c>
      <c r="L1077" s="6" t="str">
        <f>IF(ISBLANK(employee_data35[[#This Row],[ExitDate]]),"1","0")</f>
        <v>0</v>
      </c>
      <c r="M1077" t="str">
        <f>IF(ISBLANK(employee_data35[[#This Row],[ExitDate]]),"Active","Tidak Active")</f>
        <v>Tidak Active</v>
      </c>
      <c r="N1077" t="s">
        <v>63</v>
      </c>
      <c r="O1077" t="s">
        <v>64</v>
      </c>
      <c r="P1077" t="s">
        <v>63</v>
      </c>
      <c r="Q1077" t="s">
        <v>140</v>
      </c>
      <c r="R1077" t="s">
        <v>4399</v>
      </c>
      <c r="S1077" t="s">
        <v>38</v>
      </c>
      <c r="T1077" t="s">
        <v>101</v>
      </c>
      <c r="U1077" s="1">
        <v>31761</v>
      </c>
      <c r="V1077" s="7" t="str">
        <f>CONCATENATE(employee_data35[[#This Row],[First-LastName]]&amp;" "&amp;employee_data35[[#This Row],[DOB]])</f>
        <v>Abagail-Banks 31761</v>
      </c>
      <c r="W1077" t="s">
        <v>40</v>
      </c>
      <c r="X1077" t="s">
        <v>613</v>
      </c>
      <c r="Y1077" t="s">
        <v>55</v>
      </c>
      <c r="Z1077">
        <v>96477</v>
      </c>
      <c r="AA1077" t="s">
        <v>43</v>
      </c>
      <c r="AB1077" t="s">
        <v>104</v>
      </c>
      <c r="AC1077" t="s">
        <v>45</v>
      </c>
      <c r="AD1077">
        <v>3</v>
      </c>
    </row>
    <row r="1078" spans="1:30" x14ac:dyDescent="0.3">
      <c r="A1078">
        <v>1503</v>
      </c>
      <c r="B1078" t="s">
        <v>1302</v>
      </c>
      <c r="C1078" t="s">
        <v>870</v>
      </c>
      <c r="D1078" s="6" t="str">
        <f>CONCATENATE(employee_data35[[#This Row],[FirstName]], "-",employee_data35[[#This Row],[LastName]] )</f>
        <v>Nickolas-Guzman</v>
      </c>
      <c r="E1078" s="1">
        <v>44360</v>
      </c>
      <c r="F1078" s="1">
        <v>44367</v>
      </c>
      <c r="G1078" s="7" t="str">
        <f>IF(ISBLANK(employee_data35[[#This Row],[ExitDate]]),"Yes","")</f>
        <v/>
      </c>
      <c r="H1078" t="s">
        <v>28</v>
      </c>
      <c r="I1078" t="s">
        <v>4400</v>
      </c>
      <c r="J1078" t="s">
        <v>4401</v>
      </c>
      <c r="K1078" t="s">
        <v>80</v>
      </c>
      <c r="L1078" s="6" t="str">
        <f>IF(ISBLANK(employee_data35[[#This Row],[ExitDate]]),"1","0")</f>
        <v>0</v>
      </c>
      <c r="M1078" t="str">
        <f>IF(ISBLANK(employee_data35[[#This Row],[ExitDate]]),"Active","Tidak Active")</f>
        <v>Tidak Active</v>
      </c>
      <c r="N1078" t="s">
        <v>33</v>
      </c>
      <c r="O1078" t="s">
        <v>51</v>
      </c>
      <c r="P1078" t="s">
        <v>52</v>
      </c>
      <c r="Q1078" t="s">
        <v>140</v>
      </c>
      <c r="R1078" t="s">
        <v>4402</v>
      </c>
      <c r="S1078" t="s">
        <v>38</v>
      </c>
      <c r="T1078" t="s">
        <v>66</v>
      </c>
      <c r="U1078" s="1">
        <v>31158</v>
      </c>
      <c r="V1078" s="7" t="str">
        <f>CONCATENATE(employee_data35[[#This Row],[First-LastName]]&amp;" "&amp;employee_data35[[#This Row],[DOB]])</f>
        <v>Nickolas-Guzman 31158</v>
      </c>
      <c r="W1078" t="s">
        <v>40</v>
      </c>
      <c r="X1078" t="s">
        <v>4403</v>
      </c>
      <c r="Y1078" t="s">
        <v>42</v>
      </c>
      <c r="Z1078">
        <v>31097</v>
      </c>
      <c r="AA1078" t="s">
        <v>93</v>
      </c>
      <c r="AB1078" t="s">
        <v>75</v>
      </c>
      <c r="AC1078" t="s">
        <v>45</v>
      </c>
      <c r="AD1078">
        <v>3</v>
      </c>
    </row>
    <row r="1079" spans="1:30" x14ac:dyDescent="0.3">
      <c r="A1079">
        <v>1504</v>
      </c>
      <c r="B1079" t="s">
        <v>4404</v>
      </c>
      <c r="C1079" t="s">
        <v>4003</v>
      </c>
      <c r="D1079" s="6" t="str">
        <f>CONCATENATE(employee_data35[[#This Row],[FirstName]], "-",employee_data35[[#This Row],[LastName]] )</f>
        <v>Guillermo-Rose</v>
      </c>
      <c r="E1079" s="1">
        <v>43773</v>
      </c>
      <c r="F1079" s="1">
        <v>44405</v>
      </c>
      <c r="G1079" s="7" t="str">
        <f>IF(ISBLANK(employee_data35[[#This Row],[ExitDate]]),"Yes","")</f>
        <v/>
      </c>
      <c r="H1079" t="s">
        <v>28</v>
      </c>
      <c r="I1079" t="s">
        <v>4405</v>
      </c>
      <c r="J1079" t="s">
        <v>4406</v>
      </c>
      <c r="K1079" t="s">
        <v>168</v>
      </c>
      <c r="L1079" s="6" t="str">
        <f>IF(ISBLANK(employee_data35[[#This Row],[ExitDate]]),"1","0")</f>
        <v>0</v>
      </c>
      <c r="M1079" t="str">
        <f>IF(ISBLANK(employee_data35[[#This Row],[ExitDate]]),"Active","Tidak Active")</f>
        <v>Tidak Active</v>
      </c>
      <c r="N1079" t="s">
        <v>63</v>
      </c>
      <c r="O1079" t="s">
        <v>34</v>
      </c>
      <c r="P1079" t="s">
        <v>63</v>
      </c>
      <c r="Q1079" t="s">
        <v>126</v>
      </c>
      <c r="R1079" t="s">
        <v>4407</v>
      </c>
      <c r="S1079" t="s">
        <v>38</v>
      </c>
      <c r="T1079" t="s">
        <v>111</v>
      </c>
      <c r="U1079" s="1">
        <v>26168</v>
      </c>
      <c r="V1079" s="7" t="str">
        <f>CONCATENATE(employee_data35[[#This Row],[First-LastName]]&amp;" "&amp;employee_data35[[#This Row],[DOB]])</f>
        <v>Guillermo-Rose 26168</v>
      </c>
      <c r="W1079" t="s">
        <v>40</v>
      </c>
      <c r="X1079" t="s">
        <v>103</v>
      </c>
      <c r="Y1079" t="s">
        <v>42</v>
      </c>
      <c r="Z1079">
        <v>11962</v>
      </c>
      <c r="AA1079" t="s">
        <v>74</v>
      </c>
      <c r="AB1079" t="s">
        <v>84</v>
      </c>
      <c r="AC1079" t="s">
        <v>236</v>
      </c>
      <c r="AD1079">
        <v>3</v>
      </c>
    </row>
    <row r="1080" spans="1:30" x14ac:dyDescent="0.3">
      <c r="A1080">
        <v>1505</v>
      </c>
      <c r="B1080" t="s">
        <v>4408</v>
      </c>
      <c r="C1080" t="s">
        <v>4409</v>
      </c>
      <c r="D1080" s="6" t="str">
        <f>CONCATENATE(employee_data35[[#This Row],[FirstName]], "-",employee_data35[[#This Row],[LastName]] )</f>
        <v>Moises-Brock</v>
      </c>
      <c r="E1080" s="1">
        <v>43859</v>
      </c>
      <c r="F1080" s="1"/>
      <c r="G1080" s="7" t="str">
        <f>IF(ISBLANK(employee_data35[[#This Row],[ExitDate]]),"Yes","")</f>
        <v>Yes</v>
      </c>
      <c r="H1080" t="s">
        <v>28</v>
      </c>
      <c r="I1080" t="s">
        <v>4410</v>
      </c>
      <c r="J1080" t="s">
        <v>4411</v>
      </c>
      <c r="K1080" t="s">
        <v>98</v>
      </c>
      <c r="L1080" s="6" t="str">
        <f>IF(ISBLANK(employee_data35[[#This Row],[ExitDate]]),"1","0")</f>
        <v>1</v>
      </c>
      <c r="M1080" t="str">
        <f>IF(ISBLANK(employee_data35[[#This Row],[ExitDate]]),"Active","Tidak Active")</f>
        <v>Active</v>
      </c>
      <c r="N1080" t="s">
        <v>63</v>
      </c>
      <c r="O1080" t="s">
        <v>51</v>
      </c>
      <c r="P1080" t="s">
        <v>52</v>
      </c>
      <c r="Q1080" t="s">
        <v>36</v>
      </c>
      <c r="R1080" t="s">
        <v>37</v>
      </c>
      <c r="S1080" t="s">
        <v>38</v>
      </c>
      <c r="T1080" t="s">
        <v>305</v>
      </c>
      <c r="U1080" s="1">
        <v>15570</v>
      </c>
      <c r="V1080" s="7" t="str">
        <f>CONCATENATE(employee_data35[[#This Row],[First-LastName]]&amp;" "&amp;employee_data35[[#This Row],[DOB]])</f>
        <v>Moises-Brock 15570</v>
      </c>
      <c r="W1080" t="s">
        <v>40</v>
      </c>
      <c r="X1080" t="s">
        <v>6</v>
      </c>
      <c r="Y1080" t="s">
        <v>42</v>
      </c>
      <c r="Z1080">
        <v>29145</v>
      </c>
      <c r="AA1080" t="s">
        <v>74</v>
      </c>
      <c r="AB1080" t="s">
        <v>44</v>
      </c>
      <c r="AC1080" t="s">
        <v>105</v>
      </c>
      <c r="AD1080">
        <v>3</v>
      </c>
    </row>
    <row r="1081" spans="1:30" x14ac:dyDescent="0.3">
      <c r="A1081">
        <v>1506</v>
      </c>
      <c r="B1081" t="s">
        <v>4412</v>
      </c>
      <c r="C1081" t="s">
        <v>4413</v>
      </c>
      <c r="D1081" s="6" t="str">
        <f>CONCATENATE(employee_data35[[#This Row],[FirstName]], "-",employee_data35[[#This Row],[LastName]] )</f>
        <v>Hayden-Richmond</v>
      </c>
      <c r="E1081" s="1">
        <v>43348</v>
      </c>
      <c r="F1081" s="1">
        <v>44082</v>
      </c>
      <c r="G1081" s="7" t="str">
        <f>IF(ISBLANK(employee_data35[[#This Row],[ExitDate]]),"Yes","")</f>
        <v/>
      </c>
      <c r="H1081" t="s">
        <v>28</v>
      </c>
      <c r="I1081" t="s">
        <v>1522</v>
      </c>
      <c r="J1081" t="s">
        <v>4414</v>
      </c>
      <c r="K1081" t="s">
        <v>118</v>
      </c>
      <c r="L1081" s="6" t="str">
        <f>IF(ISBLANK(employee_data35[[#This Row],[ExitDate]]),"1","0")</f>
        <v>0</v>
      </c>
      <c r="M1081" t="str">
        <f>IF(ISBLANK(employee_data35[[#This Row],[ExitDate]]),"Active","Tidak Active")</f>
        <v>Tidak Active</v>
      </c>
      <c r="N1081" t="s">
        <v>52</v>
      </c>
      <c r="O1081" t="s">
        <v>64</v>
      </c>
      <c r="P1081" t="s">
        <v>52</v>
      </c>
      <c r="Q1081" t="s">
        <v>140</v>
      </c>
      <c r="R1081" t="s">
        <v>4415</v>
      </c>
      <c r="S1081" t="s">
        <v>38</v>
      </c>
      <c r="T1081" t="s">
        <v>111</v>
      </c>
      <c r="U1081" s="1">
        <v>26468</v>
      </c>
      <c r="V1081" s="7" t="str">
        <f>CONCATENATE(employee_data35[[#This Row],[First-LastName]]&amp;" "&amp;employee_data35[[#This Row],[DOB]])</f>
        <v>Hayden-Richmond 26468</v>
      </c>
      <c r="W1081" t="s">
        <v>40</v>
      </c>
      <c r="X1081" t="s">
        <v>113</v>
      </c>
      <c r="Y1081" t="s">
        <v>42</v>
      </c>
      <c r="Z1081">
        <v>25033</v>
      </c>
      <c r="AA1081" t="s">
        <v>56</v>
      </c>
      <c r="AB1081" t="s">
        <v>75</v>
      </c>
      <c r="AC1081" t="s">
        <v>105</v>
      </c>
      <c r="AD1081">
        <v>3</v>
      </c>
    </row>
    <row r="1082" spans="1:30" x14ac:dyDescent="0.3">
      <c r="A1082">
        <v>1507</v>
      </c>
      <c r="B1082" t="s">
        <v>2521</v>
      </c>
      <c r="C1082" t="s">
        <v>1702</v>
      </c>
      <c r="D1082" s="6" t="str">
        <f>CONCATENATE(employee_data35[[#This Row],[FirstName]], "-",employee_data35[[#This Row],[LastName]] )</f>
        <v>Evelin-Sellers</v>
      </c>
      <c r="E1082" s="1">
        <v>44398</v>
      </c>
      <c r="F1082" s="1"/>
      <c r="G1082" s="7" t="str">
        <f>IF(ISBLANK(employee_data35[[#This Row],[ExitDate]]),"Yes","")</f>
        <v>Yes</v>
      </c>
      <c r="H1082" t="s">
        <v>28</v>
      </c>
      <c r="I1082" t="s">
        <v>4416</v>
      </c>
      <c r="J1082" t="s">
        <v>4417</v>
      </c>
      <c r="K1082" t="s">
        <v>62</v>
      </c>
      <c r="L1082" s="6" t="str">
        <f>IF(ISBLANK(employee_data35[[#This Row],[ExitDate]]),"1","0")</f>
        <v>1</v>
      </c>
      <c r="M1082" t="str">
        <f>IF(ISBLANK(employee_data35[[#This Row],[ExitDate]]),"Active","Tidak Active")</f>
        <v>Active</v>
      </c>
      <c r="N1082" t="s">
        <v>63</v>
      </c>
      <c r="O1082" t="s">
        <v>34</v>
      </c>
      <c r="P1082" t="s">
        <v>63</v>
      </c>
      <c r="Q1082" t="s">
        <v>36</v>
      </c>
      <c r="R1082" t="s">
        <v>37</v>
      </c>
      <c r="S1082" t="s">
        <v>38</v>
      </c>
      <c r="T1082" t="s">
        <v>66</v>
      </c>
      <c r="U1082" s="1">
        <v>35292</v>
      </c>
      <c r="V1082" s="7" t="str">
        <f>CONCATENATE(employee_data35[[#This Row],[First-LastName]]&amp;" "&amp;employee_data35[[#This Row],[DOB]])</f>
        <v>Evelin-Sellers 35292</v>
      </c>
      <c r="W1082" t="s">
        <v>40</v>
      </c>
      <c r="X1082" t="s">
        <v>395</v>
      </c>
      <c r="Y1082" t="s">
        <v>42</v>
      </c>
      <c r="Z1082">
        <v>58830</v>
      </c>
      <c r="AA1082" t="s">
        <v>93</v>
      </c>
      <c r="AB1082" t="s">
        <v>44</v>
      </c>
      <c r="AC1082" t="s">
        <v>45</v>
      </c>
      <c r="AD1082">
        <v>3</v>
      </c>
    </row>
    <row r="1083" spans="1:30" x14ac:dyDescent="0.3">
      <c r="A1083">
        <v>1508</v>
      </c>
      <c r="B1083" t="s">
        <v>1908</v>
      </c>
      <c r="C1083" t="s">
        <v>1206</v>
      </c>
      <c r="D1083" s="6" t="str">
        <f>CONCATENATE(employee_data35[[#This Row],[FirstName]], "-",employee_data35[[#This Row],[LastName]] )</f>
        <v>Dereon-Hayes</v>
      </c>
      <c r="E1083" s="1">
        <v>45066</v>
      </c>
      <c r="F1083" s="1"/>
      <c r="G1083" s="7" t="str">
        <f>IF(ISBLANK(employee_data35[[#This Row],[ExitDate]]),"Yes","")</f>
        <v>Yes</v>
      </c>
      <c r="H1083" t="s">
        <v>28</v>
      </c>
      <c r="I1083" t="s">
        <v>4418</v>
      </c>
      <c r="J1083" t="s">
        <v>4419</v>
      </c>
      <c r="K1083" t="s">
        <v>89</v>
      </c>
      <c r="L1083" s="6" t="str">
        <f>IF(ISBLANK(employee_data35[[#This Row],[ExitDate]]),"1","0")</f>
        <v>1</v>
      </c>
      <c r="M1083" t="str">
        <f>IF(ISBLANK(employee_data35[[#This Row],[ExitDate]]),"Active","Tidak Active")</f>
        <v>Active</v>
      </c>
      <c r="N1083" t="s">
        <v>52</v>
      </c>
      <c r="O1083" t="s">
        <v>64</v>
      </c>
      <c r="P1083" t="s">
        <v>35</v>
      </c>
      <c r="Q1083" t="s">
        <v>36</v>
      </c>
      <c r="R1083" t="s">
        <v>37</v>
      </c>
      <c r="S1083" t="s">
        <v>38</v>
      </c>
      <c r="T1083" t="s">
        <v>81</v>
      </c>
      <c r="U1083" s="1">
        <v>23736</v>
      </c>
      <c r="V1083" s="7" t="str">
        <f>CONCATENATE(employee_data35[[#This Row],[First-LastName]]&amp;" "&amp;employee_data35[[#This Row],[DOB]])</f>
        <v>Dereon-Hayes 23736</v>
      </c>
      <c r="W1083" t="s">
        <v>40</v>
      </c>
      <c r="X1083" t="s">
        <v>163</v>
      </c>
      <c r="Y1083" t="s">
        <v>42</v>
      </c>
      <c r="Z1083">
        <v>64063</v>
      </c>
      <c r="AA1083" t="s">
        <v>43</v>
      </c>
      <c r="AB1083" t="s">
        <v>75</v>
      </c>
      <c r="AC1083" t="s">
        <v>45</v>
      </c>
      <c r="AD1083">
        <v>3</v>
      </c>
    </row>
    <row r="1084" spans="1:30" x14ac:dyDescent="0.3">
      <c r="A1084">
        <v>1509</v>
      </c>
      <c r="B1084" t="s">
        <v>2414</v>
      </c>
      <c r="C1084" t="s">
        <v>4420</v>
      </c>
      <c r="D1084" s="6" t="str">
        <f>CONCATENATE(employee_data35[[#This Row],[FirstName]], "-",employee_data35[[#This Row],[LastName]] )</f>
        <v>Marlee-Mathis</v>
      </c>
      <c r="E1084" s="1">
        <v>44697</v>
      </c>
      <c r="F1084" s="1"/>
      <c r="G1084" s="7" t="str">
        <f>IF(ISBLANK(employee_data35[[#This Row],[ExitDate]]),"Yes","")</f>
        <v>Yes</v>
      </c>
      <c r="H1084" t="s">
        <v>28</v>
      </c>
      <c r="I1084" t="s">
        <v>4421</v>
      </c>
      <c r="J1084" t="s">
        <v>4422</v>
      </c>
      <c r="K1084" t="s">
        <v>31</v>
      </c>
      <c r="L1084" s="6" t="str">
        <f>IF(ISBLANK(employee_data35[[#This Row],[ExitDate]]),"1","0")</f>
        <v>1</v>
      </c>
      <c r="M1084" t="str">
        <f>IF(ISBLANK(employee_data35[[#This Row],[ExitDate]]),"Active","Tidak Active")</f>
        <v>Active</v>
      </c>
      <c r="N1084" t="s">
        <v>63</v>
      </c>
      <c r="O1084" t="s">
        <v>34</v>
      </c>
      <c r="P1084" t="s">
        <v>63</v>
      </c>
      <c r="Q1084" t="s">
        <v>36</v>
      </c>
      <c r="R1084" t="s">
        <v>37</v>
      </c>
      <c r="S1084" t="s">
        <v>38</v>
      </c>
      <c r="T1084" t="s">
        <v>66</v>
      </c>
      <c r="U1084" s="1">
        <v>21939</v>
      </c>
      <c r="V1084" s="7" t="str">
        <f>CONCATENATE(employee_data35[[#This Row],[First-LastName]]&amp;" "&amp;employee_data35[[#This Row],[DOB]])</f>
        <v>Marlee-Mathis 21939</v>
      </c>
      <c r="W1084" t="s">
        <v>40</v>
      </c>
      <c r="X1084" t="s">
        <v>67</v>
      </c>
      <c r="Y1084" t="s">
        <v>42</v>
      </c>
      <c r="Z1084">
        <v>92210</v>
      </c>
      <c r="AA1084" t="s">
        <v>74</v>
      </c>
      <c r="AB1084" t="s">
        <v>75</v>
      </c>
      <c r="AC1084" t="s">
        <v>45</v>
      </c>
      <c r="AD1084">
        <v>3</v>
      </c>
    </row>
    <row r="1085" spans="1:30" x14ac:dyDescent="0.3">
      <c r="A1085">
        <v>1510</v>
      </c>
      <c r="B1085" t="s">
        <v>4423</v>
      </c>
      <c r="C1085" t="s">
        <v>1079</v>
      </c>
      <c r="D1085" s="6" t="str">
        <f>CONCATENATE(employee_data35[[#This Row],[FirstName]], "-",employee_data35[[#This Row],[LastName]] )</f>
        <v>Alice-House</v>
      </c>
      <c r="E1085" s="1">
        <v>44270</v>
      </c>
      <c r="F1085" s="1"/>
      <c r="G1085" s="7" t="str">
        <f>IF(ISBLANK(employee_data35[[#This Row],[ExitDate]]),"Yes","")</f>
        <v>Yes</v>
      </c>
      <c r="H1085" t="s">
        <v>28</v>
      </c>
      <c r="I1085" t="s">
        <v>4424</v>
      </c>
      <c r="J1085" t="s">
        <v>4425</v>
      </c>
      <c r="K1085" t="s">
        <v>133</v>
      </c>
      <c r="L1085" s="6" t="str">
        <f>IF(ISBLANK(employee_data35[[#This Row],[ExitDate]]),"1","0")</f>
        <v>1</v>
      </c>
      <c r="M1085" t="str">
        <f>IF(ISBLANK(employee_data35[[#This Row],[ExitDate]]),"Active","Tidak Active")</f>
        <v>Active</v>
      </c>
      <c r="N1085" t="s">
        <v>33</v>
      </c>
      <c r="O1085" t="s">
        <v>34</v>
      </c>
      <c r="P1085" t="s">
        <v>35</v>
      </c>
      <c r="Q1085" t="s">
        <v>36</v>
      </c>
      <c r="R1085" t="s">
        <v>37</v>
      </c>
      <c r="S1085" t="s">
        <v>38</v>
      </c>
      <c r="T1085" t="s">
        <v>66</v>
      </c>
      <c r="U1085" s="1">
        <v>29480</v>
      </c>
      <c r="V1085" s="7" t="str">
        <f>CONCATENATE(employee_data35[[#This Row],[First-LastName]]&amp;" "&amp;employee_data35[[#This Row],[DOB]])</f>
        <v>Alice-House 29480</v>
      </c>
      <c r="W1085" t="s">
        <v>40</v>
      </c>
      <c r="X1085" t="s">
        <v>103</v>
      </c>
      <c r="Y1085" t="s">
        <v>42</v>
      </c>
      <c r="Z1085">
        <v>79031</v>
      </c>
      <c r="AA1085" t="s">
        <v>93</v>
      </c>
      <c r="AB1085" t="s">
        <v>84</v>
      </c>
      <c r="AC1085" t="s">
        <v>45</v>
      </c>
      <c r="AD1085">
        <v>3</v>
      </c>
    </row>
    <row r="1086" spans="1:30" x14ac:dyDescent="0.3">
      <c r="A1086">
        <v>1511</v>
      </c>
      <c r="B1086" t="s">
        <v>4426</v>
      </c>
      <c r="C1086" t="s">
        <v>2171</v>
      </c>
      <c r="D1086" s="6" t="str">
        <f>CONCATENATE(employee_data35[[#This Row],[FirstName]], "-",employee_data35[[#This Row],[LastName]] )</f>
        <v>Jonathon-Thompson</v>
      </c>
      <c r="E1086" s="1">
        <v>45103</v>
      </c>
      <c r="F1086" s="1">
        <v>45137</v>
      </c>
      <c r="G1086" s="7" t="str">
        <f>IF(ISBLANK(employee_data35[[#This Row],[ExitDate]]),"Yes","")</f>
        <v/>
      </c>
      <c r="H1086" t="s">
        <v>28</v>
      </c>
      <c r="I1086" t="s">
        <v>4427</v>
      </c>
      <c r="J1086" t="s">
        <v>4428</v>
      </c>
      <c r="K1086" t="s">
        <v>50</v>
      </c>
      <c r="L1086" s="6" t="str">
        <f>IF(ISBLANK(employee_data35[[#This Row],[ExitDate]]),"1","0")</f>
        <v>0</v>
      </c>
      <c r="M1086" t="str">
        <f>IF(ISBLANK(employee_data35[[#This Row],[ExitDate]]),"Active","Tidak Active")</f>
        <v>Tidak Active</v>
      </c>
      <c r="N1086" t="s">
        <v>63</v>
      </c>
      <c r="O1086" t="s">
        <v>34</v>
      </c>
      <c r="P1086" t="s">
        <v>63</v>
      </c>
      <c r="Q1086" t="s">
        <v>140</v>
      </c>
      <c r="R1086" t="s">
        <v>4429</v>
      </c>
      <c r="S1086" t="s">
        <v>38</v>
      </c>
      <c r="T1086" t="s">
        <v>90</v>
      </c>
      <c r="U1086" s="1">
        <v>34885</v>
      </c>
      <c r="V1086" s="7" t="str">
        <f>CONCATENATE(employee_data35[[#This Row],[First-LastName]]&amp;" "&amp;employee_data35[[#This Row],[DOB]])</f>
        <v>Jonathon-Thompson 34885</v>
      </c>
      <c r="W1086" t="s">
        <v>40</v>
      </c>
      <c r="X1086" t="s">
        <v>352</v>
      </c>
      <c r="Y1086" t="s">
        <v>42</v>
      </c>
      <c r="Z1086">
        <v>47284</v>
      </c>
      <c r="AA1086" t="s">
        <v>56</v>
      </c>
      <c r="AB1086" t="s">
        <v>75</v>
      </c>
      <c r="AC1086" t="s">
        <v>45</v>
      </c>
      <c r="AD1086">
        <v>3</v>
      </c>
    </row>
    <row r="1087" spans="1:30" x14ac:dyDescent="0.3">
      <c r="A1087">
        <v>1512</v>
      </c>
      <c r="B1087" t="s">
        <v>4430</v>
      </c>
      <c r="C1087" t="s">
        <v>3562</v>
      </c>
      <c r="D1087" s="6" t="str">
        <f>CONCATENATE(employee_data35[[#This Row],[FirstName]], "-",employee_data35[[#This Row],[LastName]] )</f>
        <v>Kendal-Abbott</v>
      </c>
      <c r="E1087" s="1">
        <v>43749</v>
      </c>
      <c r="F1087" s="1">
        <v>44310</v>
      </c>
      <c r="G1087" s="7" t="str">
        <f>IF(ISBLANK(employee_data35[[#This Row],[ExitDate]]),"Yes","")</f>
        <v/>
      </c>
      <c r="H1087" t="s">
        <v>28</v>
      </c>
      <c r="I1087" t="s">
        <v>4431</v>
      </c>
      <c r="J1087" t="s">
        <v>4432</v>
      </c>
      <c r="K1087" t="s">
        <v>139</v>
      </c>
      <c r="L1087" s="6" t="str">
        <f>IF(ISBLANK(employee_data35[[#This Row],[ExitDate]]),"1","0")</f>
        <v>0</v>
      </c>
      <c r="M1087" t="str">
        <f>IF(ISBLANK(employee_data35[[#This Row],[ExitDate]]),"Active","Tidak Active")</f>
        <v>Tidak Active</v>
      </c>
      <c r="N1087" t="s">
        <v>33</v>
      </c>
      <c r="O1087" t="s">
        <v>64</v>
      </c>
      <c r="P1087" t="s">
        <v>52</v>
      </c>
      <c r="Q1087" t="s">
        <v>99</v>
      </c>
      <c r="R1087" t="s">
        <v>4433</v>
      </c>
      <c r="S1087" t="s">
        <v>38</v>
      </c>
      <c r="T1087" t="s">
        <v>90</v>
      </c>
      <c r="U1087" s="1">
        <v>30131</v>
      </c>
      <c r="V1087" s="7" t="str">
        <f>CONCATENATE(employee_data35[[#This Row],[First-LastName]]&amp;" "&amp;employee_data35[[#This Row],[DOB]])</f>
        <v>Kendal-Abbott 30131</v>
      </c>
      <c r="W1087" t="s">
        <v>40</v>
      </c>
      <c r="X1087" t="s">
        <v>83</v>
      </c>
      <c r="Y1087" t="s">
        <v>42</v>
      </c>
      <c r="Z1087">
        <v>42058</v>
      </c>
      <c r="AA1087" t="s">
        <v>128</v>
      </c>
      <c r="AB1087" t="s">
        <v>44</v>
      </c>
      <c r="AC1087" t="s">
        <v>45</v>
      </c>
      <c r="AD1087">
        <v>3</v>
      </c>
    </row>
    <row r="1088" spans="1:30" x14ac:dyDescent="0.3">
      <c r="A1088">
        <v>1513</v>
      </c>
      <c r="B1088" t="s">
        <v>4434</v>
      </c>
      <c r="C1088" t="s">
        <v>2529</v>
      </c>
      <c r="D1088" s="6" t="str">
        <f>CONCATENATE(employee_data35[[#This Row],[FirstName]], "-",employee_data35[[#This Row],[LastName]] )</f>
        <v>Holly-Taylor</v>
      </c>
      <c r="E1088" s="1">
        <v>43820</v>
      </c>
      <c r="F1088" s="1"/>
      <c r="G1088" s="7" t="str">
        <f>IF(ISBLANK(employee_data35[[#This Row],[ExitDate]]),"Yes","")</f>
        <v>Yes</v>
      </c>
      <c r="H1088" t="s">
        <v>728</v>
      </c>
      <c r="I1088" t="s">
        <v>4435</v>
      </c>
      <c r="J1088" t="s">
        <v>4436</v>
      </c>
      <c r="K1088" t="s">
        <v>62</v>
      </c>
      <c r="L1088" s="6" t="str">
        <f>IF(ISBLANK(employee_data35[[#This Row],[ExitDate]]),"1","0")</f>
        <v>1</v>
      </c>
      <c r="M1088" t="str">
        <f>IF(ISBLANK(employee_data35[[#This Row],[ExitDate]]),"Active","Tidak Active")</f>
        <v>Active</v>
      </c>
      <c r="N1088" t="s">
        <v>33</v>
      </c>
      <c r="O1088" t="s">
        <v>34</v>
      </c>
      <c r="P1088" t="s">
        <v>35</v>
      </c>
      <c r="Q1088" t="s">
        <v>36</v>
      </c>
      <c r="R1088" t="s">
        <v>37</v>
      </c>
      <c r="S1088" t="s">
        <v>38</v>
      </c>
      <c r="T1088" t="s">
        <v>101</v>
      </c>
      <c r="U1088" s="1">
        <v>34245</v>
      </c>
      <c r="V1088" s="7" t="str">
        <f>CONCATENATE(employee_data35[[#This Row],[First-LastName]]&amp;" "&amp;employee_data35[[#This Row],[DOB]])</f>
        <v>Holly-Taylor 34245</v>
      </c>
      <c r="W1088" t="s">
        <v>40</v>
      </c>
      <c r="X1088" t="s">
        <v>113</v>
      </c>
      <c r="Y1088" t="s">
        <v>55</v>
      </c>
      <c r="Z1088">
        <v>75433</v>
      </c>
      <c r="AA1088" t="s">
        <v>74</v>
      </c>
      <c r="AB1088" t="s">
        <v>44</v>
      </c>
      <c r="AC1088" t="s">
        <v>45</v>
      </c>
      <c r="AD1088">
        <v>3</v>
      </c>
    </row>
    <row r="1089" spans="1:30" x14ac:dyDescent="0.3">
      <c r="A1089">
        <v>1514</v>
      </c>
      <c r="B1089" t="s">
        <v>2166</v>
      </c>
      <c r="C1089" t="s">
        <v>223</v>
      </c>
      <c r="D1089" s="6" t="str">
        <f>CONCATENATE(employee_data35[[#This Row],[FirstName]], "-",employee_data35[[#This Row],[LastName]] )</f>
        <v>Hadassah-Blackburn</v>
      </c>
      <c r="E1089" s="1">
        <v>44757</v>
      </c>
      <c r="F1089" s="1"/>
      <c r="G1089" s="7" t="str">
        <f>IF(ISBLANK(employee_data35[[#This Row],[ExitDate]]),"Yes","")</f>
        <v>Yes</v>
      </c>
      <c r="H1089" t="s">
        <v>728</v>
      </c>
      <c r="I1089" t="s">
        <v>4437</v>
      </c>
      <c r="J1089" t="s">
        <v>4438</v>
      </c>
      <c r="K1089" t="s">
        <v>168</v>
      </c>
      <c r="L1089" s="6" t="str">
        <f>IF(ISBLANK(employee_data35[[#This Row],[ExitDate]]),"1","0")</f>
        <v>1</v>
      </c>
      <c r="M1089" t="str">
        <f>IF(ISBLANK(employee_data35[[#This Row],[ExitDate]]),"Active","Tidak Active")</f>
        <v>Active</v>
      </c>
      <c r="N1089" t="s">
        <v>33</v>
      </c>
      <c r="O1089" t="s">
        <v>34</v>
      </c>
      <c r="P1089" t="s">
        <v>52</v>
      </c>
      <c r="Q1089" t="s">
        <v>36</v>
      </c>
      <c r="R1089" t="s">
        <v>37</v>
      </c>
      <c r="S1089" t="s">
        <v>38</v>
      </c>
      <c r="T1089" t="s">
        <v>148</v>
      </c>
      <c r="U1089" s="1">
        <v>30655</v>
      </c>
      <c r="V1089" s="7" t="str">
        <f>CONCATENATE(employee_data35[[#This Row],[First-LastName]]&amp;" "&amp;employee_data35[[#This Row],[DOB]])</f>
        <v>Hadassah-Blackburn 30655</v>
      </c>
      <c r="W1089" t="s">
        <v>40</v>
      </c>
      <c r="X1089" t="s">
        <v>243</v>
      </c>
      <c r="Y1089" t="s">
        <v>55</v>
      </c>
      <c r="Z1089">
        <v>22316</v>
      </c>
      <c r="AA1089" t="s">
        <v>56</v>
      </c>
      <c r="AB1089" t="s">
        <v>44</v>
      </c>
      <c r="AC1089" t="s">
        <v>45</v>
      </c>
      <c r="AD1089">
        <v>3</v>
      </c>
    </row>
    <row r="1090" spans="1:30" x14ac:dyDescent="0.3">
      <c r="A1090">
        <v>1515</v>
      </c>
      <c r="B1090" t="s">
        <v>4439</v>
      </c>
      <c r="C1090" t="s">
        <v>4440</v>
      </c>
      <c r="D1090" s="6" t="str">
        <f>CONCATENATE(employee_data35[[#This Row],[FirstName]], "-",employee_data35[[#This Row],[LastName]] )</f>
        <v>Shaylee-Hall</v>
      </c>
      <c r="E1090" s="1">
        <v>43369</v>
      </c>
      <c r="F1090" s="1"/>
      <c r="G1090" s="7" t="str">
        <f>IF(ISBLANK(employee_data35[[#This Row],[ExitDate]]),"Yes","")</f>
        <v>Yes</v>
      </c>
      <c r="H1090" t="s">
        <v>728</v>
      </c>
      <c r="I1090" t="s">
        <v>4441</v>
      </c>
      <c r="J1090" t="s">
        <v>4442</v>
      </c>
      <c r="K1090" t="s">
        <v>133</v>
      </c>
      <c r="L1090" s="6" t="str">
        <f>IF(ISBLANK(employee_data35[[#This Row],[ExitDate]]),"1","0")</f>
        <v>1</v>
      </c>
      <c r="M1090" t="str">
        <f>IF(ISBLANK(employee_data35[[#This Row],[ExitDate]]),"Active","Tidak Active")</f>
        <v>Active</v>
      </c>
      <c r="N1090" t="s">
        <v>63</v>
      </c>
      <c r="O1090" t="s">
        <v>64</v>
      </c>
      <c r="P1090" t="s">
        <v>52</v>
      </c>
      <c r="Q1090" t="s">
        <v>36</v>
      </c>
      <c r="R1090" t="s">
        <v>37</v>
      </c>
      <c r="S1090" t="s">
        <v>38</v>
      </c>
      <c r="T1090" t="s">
        <v>81</v>
      </c>
      <c r="U1090" s="1">
        <v>35538</v>
      </c>
      <c r="V1090" s="7" t="str">
        <f>CONCATENATE(employee_data35[[#This Row],[First-LastName]]&amp;" "&amp;employee_data35[[#This Row],[DOB]])</f>
        <v>Shaylee-Hall 35538</v>
      </c>
      <c r="W1090" t="s">
        <v>40</v>
      </c>
      <c r="X1090" t="s">
        <v>83</v>
      </c>
      <c r="Y1090" t="s">
        <v>42</v>
      </c>
      <c r="Z1090">
        <v>96974</v>
      </c>
      <c r="AA1090" t="s">
        <v>74</v>
      </c>
      <c r="AB1090" t="s">
        <v>84</v>
      </c>
      <c r="AC1090" t="s">
        <v>45</v>
      </c>
      <c r="AD1090">
        <v>3</v>
      </c>
    </row>
    <row r="1091" spans="1:30" x14ac:dyDescent="0.3">
      <c r="A1091">
        <v>1516</v>
      </c>
      <c r="B1091" t="s">
        <v>3037</v>
      </c>
      <c r="C1091" t="s">
        <v>2279</v>
      </c>
      <c r="D1091" s="6" t="str">
        <f>CONCATENATE(employee_data35[[#This Row],[FirstName]], "-",employee_data35[[#This Row],[LastName]] )</f>
        <v>Richard-Nelson</v>
      </c>
      <c r="E1091" s="1">
        <v>44850</v>
      </c>
      <c r="F1091" s="1"/>
      <c r="G1091" s="7" t="str">
        <f>IF(ISBLANK(employee_data35[[#This Row],[ExitDate]]),"Yes","")</f>
        <v>Yes</v>
      </c>
      <c r="H1091" t="s">
        <v>728</v>
      </c>
      <c r="I1091" t="s">
        <v>4443</v>
      </c>
      <c r="J1091" t="s">
        <v>4444</v>
      </c>
      <c r="K1091" t="s">
        <v>80</v>
      </c>
      <c r="L1091" s="6" t="str">
        <f>IF(ISBLANK(employee_data35[[#This Row],[ExitDate]]),"1","0")</f>
        <v>1</v>
      </c>
      <c r="M1091" t="str">
        <f>IF(ISBLANK(employee_data35[[#This Row],[ExitDate]]),"Active","Tidak Active")</f>
        <v>Active</v>
      </c>
      <c r="N1091" t="s">
        <v>33</v>
      </c>
      <c r="O1091" t="s">
        <v>64</v>
      </c>
      <c r="P1091" t="s">
        <v>63</v>
      </c>
      <c r="Q1091" t="s">
        <v>36</v>
      </c>
      <c r="R1091" t="s">
        <v>37</v>
      </c>
      <c r="S1091" t="s">
        <v>38</v>
      </c>
      <c r="T1091" t="s">
        <v>101</v>
      </c>
      <c r="U1091" s="1">
        <v>15862</v>
      </c>
      <c r="V1091" s="7" t="str">
        <f>CONCATENATE(employee_data35[[#This Row],[First-LastName]]&amp;" "&amp;employee_data35[[#This Row],[DOB]])</f>
        <v>Richard-Nelson 15862</v>
      </c>
      <c r="W1091" t="s">
        <v>40</v>
      </c>
      <c r="X1091" t="s">
        <v>243</v>
      </c>
      <c r="Y1091" t="s">
        <v>55</v>
      </c>
      <c r="Z1091">
        <v>46694</v>
      </c>
      <c r="AA1091" t="s">
        <v>56</v>
      </c>
      <c r="AB1091" t="s">
        <v>44</v>
      </c>
      <c r="AC1091" t="s">
        <v>45</v>
      </c>
      <c r="AD1091">
        <v>3</v>
      </c>
    </row>
    <row r="1092" spans="1:30" x14ac:dyDescent="0.3">
      <c r="A1092">
        <v>1517</v>
      </c>
      <c r="B1092" t="s">
        <v>1188</v>
      </c>
      <c r="C1092" t="s">
        <v>2548</v>
      </c>
      <c r="D1092" s="6" t="str">
        <f>CONCATENATE(employee_data35[[#This Row],[FirstName]], "-",employee_data35[[#This Row],[LastName]] )</f>
        <v>Leyla-Davila</v>
      </c>
      <c r="E1092" s="1">
        <v>44532</v>
      </c>
      <c r="F1092" s="1">
        <v>44676</v>
      </c>
      <c r="G1092" s="7" t="str">
        <f>IF(ISBLANK(employee_data35[[#This Row],[ExitDate]]),"Yes","")</f>
        <v/>
      </c>
      <c r="H1092" t="s">
        <v>728</v>
      </c>
      <c r="I1092" t="s">
        <v>4445</v>
      </c>
      <c r="J1092" t="s">
        <v>4446</v>
      </c>
      <c r="K1092" t="s">
        <v>98</v>
      </c>
      <c r="L1092" s="6" t="str">
        <f>IF(ISBLANK(employee_data35[[#This Row],[ExitDate]]),"1","0")</f>
        <v>0</v>
      </c>
      <c r="M1092" t="str">
        <f>IF(ISBLANK(employee_data35[[#This Row],[ExitDate]]),"Active","Tidak Active")</f>
        <v>Tidak Active</v>
      </c>
      <c r="N1092" t="s">
        <v>63</v>
      </c>
      <c r="O1092" t="s">
        <v>34</v>
      </c>
      <c r="P1092" t="s">
        <v>52</v>
      </c>
      <c r="Q1092" t="s">
        <v>99</v>
      </c>
      <c r="R1092" t="s">
        <v>4447</v>
      </c>
      <c r="S1092" t="s">
        <v>38</v>
      </c>
      <c r="T1092" t="s">
        <v>148</v>
      </c>
      <c r="U1092" s="1">
        <v>31476</v>
      </c>
      <c r="V1092" s="7" t="str">
        <f>CONCATENATE(employee_data35[[#This Row],[First-LastName]]&amp;" "&amp;employee_data35[[#This Row],[DOB]])</f>
        <v>Leyla-Davila 31476</v>
      </c>
      <c r="W1092" t="s">
        <v>40</v>
      </c>
      <c r="X1092" t="s">
        <v>150</v>
      </c>
      <c r="Y1092" t="s">
        <v>55</v>
      </c>
      <c r="Z1092">
        <v>4704</v>
      </c>
      <c r="AA1092" t="s">
        <v>43</v>
      </c>
      <c r="AB1092" t="s">
        <v>84</v>
      </c>
      <c r="AC1092" t="s">
        <v>45</v>
      </c>
      <c r="AD1092">
        <v>3</v>
      </c>
    </row>
    <row r="1093" spans="1:30" x14ac:dyDescent="0.3">
      <c r="A1093">
        <v>1518</v>
      </c>
      <c r="B1093" t="s">
        <v>4448</v>
      </c>
      <c r="C1093" t="s">
        <v>4449</v>
      </c>
      <c r="D1093" s="6" t="str">
        <f>CONCATENATE(employee_data35[[#This Row],[FirstName]], "-",employee_data35[[#This Row],[LastName]] )</f>
        <v>Kolten-Calhoun</v>
      </c>
      <c r="E1093" s="1">
        <v>43531</v>
      </c>
      <c r="F1093" s="1">
        <v>44991</v>
      </c>
      <c r="G1093" s="7" t="str">
        <f>IF(ISBLANK(employee_data35[[#This Row],[ExitDate]]),"Yes","")</f>
        <v/>
      </c>
      <c r="H1093" t="s">
        <v>728</v>
      </c>
      <c r="I1093" t="s">
        <v>4450</v>
      </c>
      <c r="J1093" t="s">
        <v>4451</v>
      </c>
      <c r="K1093" t="s">
        <v>89</v>
      </c>
      <c r="L1093" s="6" t="str">
        <f>IF(ISBLANK(employee_data35[[#This Row],[ExitDate]]),"1","0")</f>
        <v>0</v>
      </c>
      <c r="M1093" t="str">
        <f>IF(ISBLANK(employee_data35[[#This Row],[ExitDate]]),"Active","Tidak Active")</f>
        <v>Tidak Active</v>
      </c>
      <c r="N1093" t="s">
        <v>63</v>
      </c>
      <c r="O1093" t="s">
        <v>64</v>
      </c>
      <c r="P1093" t="s">
        <v>35</v>
      </c>
      <c r="Q1093" t="s">
        <v>140</v>
      </c>
      <c r="R1093" t="s">
        <v>4452</v>
      </c>
      <c r="S1093" t="s">
        <v>38</v>
      </c>
      <c r="T1093" t="s">
        <v>231</v>
      </c>
      <c r="U1093" s="1">
        <v>27724</v>
      </c>
      <c r="V1093" s="7" t="str">
        <f>CONCATENATE(employee_data35[[#This Row],[First-LastName]]&amp;" "&amp;employee_data35[[#This Row],[DOB]])</f>
        <v>Kolten-Calhoun 27724</v>
      </c>
      <c r="W1093" t="s">
        <v>40</v>
      </c>
      <c r="X1093" t="s">
        <v>113</v>
      </c>
      <c r="Y1093" t="s">
        <v>55</v>
      </c>
      <c r="Z1093">
        <v>35960</v>
      </c>
      <c r="AA1093" t="s">
        <v>43</v>
      </c>
      <c r="AB1093" t="s">
        <v>104</v>
      </c>
      <c r="AC1093" t="s">
        <v>45</v>
      </c>
      <c r="AD1093">
        <v>3</v>
      </c>
    </row>
    <row r="1094" spans="1:30" x14ac:dyDescent="0.3">
      <c r="A1094">
        <v>1519</v>
      </c>
      <c r="B1094" t="s">
        <v>4453</v>
      </c>
      <c r="C1094" t="s">
        <v>2691</v>
      </c>
      <c r="D1094" s="6" t="str">
        <f>CONCATENATE(employee_data35[[#This Row],[FirstName]], "-",employee_data35[[#This Row],[LastName]] )</f>
        <v>Camille-Livingston</v>
      </c>
      <c r="E1094" s="1">
        <v>45048</v>
      </c>
      <c r="F1094" s="1">
        <v>45133</v>
      </c>
      <c r="G1094" s="7" t="str">
        <f>IF(ISBLANK(employee_data35[[#This Row],[ExitDate]]),"Yes","")</f>
        <v/>
      </c>
      <c r="H1094" t="s">
        <v>28</v>
      </c>
      <c r="I1094" t="s">
        <v>4454</v>
      </c>
      <c r="J1094" t="s">
        <v>4455</v>
      </c>
      <c r="K1094" t="s">
        <v>89</v>
      </c>
      <c r="L1094" s="6" t="str">
        <f>IF(ISBLANK(employee_data35[[#This Row],[ExitDate]]),"1","0")</f>
        <v>0</v>
      </c>
      <c r="M1094" t="str">
        <f>IF(ISBLANK(employee_data35[[#This Row],[ExitDate]]),"Active","Tidak Active")</f>
        <v>Tidak Active</v>
      </c>
      <c r="N1094" t="s">
        <v>52</v>
      </c>
      <c r="O1094" t="s">
        <v>64</v>
      </c>
      <c r="P1094" t="s">
        <v>63</v>
      </c>
      <c r="Q1094" t="s">
        <v>175</v>
      </c>
      <c r="R1094" t="s">
        <v>4456</v>
      </c>
      <c r="S1094" t="s">
        <v>38</v>
      </c>
      <c r="T1094" t="s">
        <v>177</v>
      </c>
      <c r="U1094" s="1">
        <v>26040</v>
      </c>
      <c r="V1094" s="7" t="str">
        <f>CONCATENATE(employee_data35[[#This Row],[First-LastName]]&amp;" "&amp;employee_data35[[#This Row],[DOB]])</f>
        <v>Camille-Livingston 26040</v>
      </c>
      <c r="W1094" t="s">
        <v>40</v>
      </c>
      <c r="X1094" t="s">
        <v>6</v>
      </c>
      <c r="Y1094" t="s">
        <v>42</v>
      </c>
      <c r="Z1094">
        <v>76669</v>
      </c>
      <c r="AA1094" t="s">
        <v>128</v>
      </c>
      <c r="AB1094" t="s">
        <v>75</v>
      </c>
      <c r="AC1094" t="s">
        <v>45</v>
      </c>
      <c r="AD1094">
        <v>3</v>
      </c>
    </row>
    <row r="1095" spans="1:30" x14ac:dyDescent="0.3">
      <c r="A1095">
        <v>1520</v>
      </c>
      <c r="B1095" t="s">
        <v>2842</v>
      </c>
      <c r="C1095" t="s">
        <v>2702</v>
      </c>
      <c r="D1095" s="6" t="str">
        <f>CONCATENATE(employee_data35[[#This Row],[FirstName]], "-",employee_data35[[#This Row],[LastName]] )</f>
        <v>Lilianna-Colon</v>
      </c>
      <c r="E1095" s="1">
        <v>44067</v>
      </c>
      <c r="F1095" s="1">
        <v>44983</v>
      </c>
      <c r="G1095" s="7" t="str">
        <f>IF(ISBLANK(employee_data35[[#This Row],[ExitDate]]),"Yes","")</f>
        <v/>
      </c>
      <c r="H1095" t="s">
        <v>28</v>
      </c>
      <c r="I1095" t="s">
        <v>4457</v>
      </c>
      <c r="J1095" t="s">
        <v>4458</v>
      </c>
      <c r="K1095" t="s">
        <v>31</v>
      </c>
      <c r="L1095" s="6" t="str">
        <f>IF(ISBLANK(employee_data35[[#This Row],[ExitDate]]),"1","0")</f>
        <v>0</v>
      </c>
      <c r="M1095" t="str">
        <f>IF(ISBLANK(employee_data35[[#This Row],[ExitDate]]),"Active","Tidak Active")</f>
        <v>Tidak Active</v>
      </c>
      <c r="N1095" t="s">
        <v>63</v>
      </c>
      <c r="O1095" t="s">
        <v>51</v>
      </c>
      <c r="P1095" t="s">
        <v>63</v>
      </c>
      <c r="Q1095" t="s">
        <v>99</v>
      </c>
      <c r="R1095" t="s">
        <v>4459</v>
      </c>
      <c r="S1095" t="s">
        <v>38</v>
      </c>
      <c r="T1095" t="s">
        <v>2015</v>
      </c>
      <c r="U1095" s="1">
        <v>27945</v>
      </c>
      <c r="V1095" s="7" t="str">
        <f>CONCATENATE(employee_data35[[#This Row],[First-LastName]]&amp;" "&amp;employee_data35[[#This Row],[DOB]])</f>
        <v>Lilianna-Colon 27945</v>
      </c>
      <c r="W1095" t="s">
        <v>40</v>
      </c>
      <c r="X1095" t="s">
        <v>708</v>
      </c>
      <c r="Y1095" t="s">
        <v>42</v>
      </c>
      <c r="Z1095">
        <v>34189</v>
      </c>
      <c r="AA1095" t="s">
        <v>43</v>
      </c>
      <c r="AB1095" t="s">
        <v>104</v>
      </c>
      <c r="AC1095" t="s">
        <v>45</v>
      </c>
      <c r="AD1095">
        <v>3</v>
      </c>
    </row>
    <row r="1096" spans="1:30" x14ac:dyDescent="0.3">
      <c r="A1096">
        <v>1521</v>
      </c>
      <c r="B1096" t="s">
        <v>324</v>
      </c>
      <c r="C1096" t="s">
        <v>3209</v>
      </c>
      <c r="D1096" s="6" t="str">
        <f>CONCATENATE(employee_data35[[#This Row],[FirstName]], "-",employee_data35[[#This Row],[LastName]] )</f>
        <v>Chaim-Patrick</v>
      </c>
      <c r="E1096" s="1">
        <v>44173</v>
      </c>
      <c r="F1096" s="1">
        <v>44446</v>
      </c>
      <c r="G1096" s="7" t="str">
        <f>IF(ISBLANK(employee_data35[[#This Row],[ExitDate]]),"Yes","")</f>
        <v/>
      </c>
      <c r="H1096" t="s">
        <v>28</v>
      </c>
      <c r="I1096" t="s">
        <v>4460</v>
      </c>
      <c r="J1096" t="s">
        <v>4461</v>
      </c>
      <c r="K1096" t="s">
        <v>133</v>
      </c>
      <c r="L1096" s="6" t="str">
        <f>IF(ISBLANK(employee_data35[[#This Row],[ExitDate]]),"1","0")</f>
        <v>0</v>
      </c>
      <c r="M1096" t="str">
        <f>IF(ISBLANK(employee_data35[[#This Row],[ExitDate]]),"Active","Tidak Active")</f>
        <v>Tidak Active</v>
      </c>
      <c r="N1096" t="s">
        <v>33</v>
      </c>
      <c r="O1096" t="s">
        <v>64</v>
      </c>
      <c r="P1096" t="s">
        <v>35</v>
      </c>
      <c r="Q1096" t="s">
        <v>175</v>
      </c>
      <c r="R1096" t="s">
        <v>4462</v>
      </c>
      <c r="S1096" t="s">
        <v>38</v>
      </c>
      <c r="T1096" t="s">
        <v>305</v>
      </c>
      <c r="U1096" s="1">
        <v>32978</v>
      </c>
      <c r="V1096" s="7" t="str">
        <f>CONCATENATE(employee_data35[[#This Row],[First-LastName]]&amp;" "&amp;employee_data35[[#This Row],[DOB]])</f>
        <v>Chaim-Patrick 32978</v>
      </c>
      <c r="W1096" t="s">
        <v>40</v>
      </c>
      <c r="X1096" t="s">
        <v>352</v>
      </c>
      <c r="Y1096" t="s">
        <v>55</v>
      </c>
      <c r="Z1096">
        <v>16162</v>
      </c>
      <c r="AA1096" t="s">
        <v>93</v>
      </c>
      <c r="AB1096" t="s">
        <v>75</v>
      </c>
      <c r="AC1096" t="s">
        <v>236</v>
      </c>
      <c r="AD1096">
        <v>3</v>
      </c>
    </row>
    <row r="1097" spans="1:30" x14ac:dyDescent="0.3">
      <c r="A1097">
        <v>1522</v>
      </c>
      <c r="B1097" t="s">
        <v>4463</v>
      </c>
      <c r="C1097" t="s">
        <v>4464</v>
      </c>
      <c r="D1097" s="6" t="str">
        <f>CONCATENATE(employee_data35[[#This Row],[FirstName]], "-",employee_data35[[#This Row],[LastName]] )</f>
        <v>Amara-Castillo</v>
      </c>
      <c r="E1097" s="1">
        <v>44242</v>
      </c>
      <c r="F1097" s="1"/>
      <c r="G1097" s="7" t="str">
        <f>IF(ISBLANK(employee_data35[[#This Row],[ExitDate]]),"Yes","")</f>
        <v>Yes</v>
      </c>
      <c r="H1097" t="s">
        <v>28</v>
      </c>
      <c r="I1097" t="s">
        <v>4465</v>
      </c>
      <c r="J1097" t="s">
        <v>4466</v>
      </c>
      <c r="K1097" t="s">
        <v>50</v>
      </c>
      <c r="L1097" s="6" t="str">
        <f>IF(ISBLANK(employee_data35[[#This Row],[ExitDate]]),"1","0")</f>
        <v>1</v>
      </c>
      <c r="M1097" t="str">
        <f>IF(ISBLANK(employee_data35[[#This Row],[ExitDate]]),"Active","Tidak Active")</f>
        <v>Active</v>
      </c>
      <c r="N1097" t="s">
        <v>63</v>
      </c>
      <c r="O1097" t="s">
        <v>64</v>
      </c>
      <c r="P1097" t="s">
        <v>63</v>
      </c>
      <c r="Q1097" t="s">
        <v>36</v>
      </c>
      <c r="R1097" t="s">
        <v>37</v>
      </c>
      <c r="S1097" t="s">
        <v>38</v>
      </c>
      <c r="T1097" t="s">
        <v>90</v>
      </c>
      <c r="U1097" s="1">
        <v>15942</v>
      </c>
      <c r="V1097" s="7" t="str">
        <f>CONCATENATE(employee_data35[[#This Row],[First-LastName]]&amp;" "&amp;employee_data35[[#This Row],[DOB]])</f>
        <v>Amara-Castillo 15942</v>
      </c>
      <c r="W1097" t="s">
        <v>40</v>
      </c>
      <c r="X1097" t="s">
        <v>216</v>
      </c>
      <c r="Y1097" t="s">
        <v>55</v>
      </c>
      <c r="Z1097">
        <v>49777</v>
      </c>
      <c r="AA1097" t="s">
        <v>56</v>
      </c>
      <c r="AB1097" t="s">
        <v>84</v>
      </c>
      <c r="AC1097" t="s">
        <v>45</v>
      </c>
      <c r="AD1097">
        <v>3</v>
      </c>
    </row>
    <row r="1098" spans="1:30" x14ac:dyDescent="0.3">
      <c r="A1098">
        <v>1523</v>
      </c>
      <c r="B1098" t="s">
        <v>437</v>
      </c>
      <c r="C1098" t="s">
        <v>4467</v>
      </c>
      <c r="D1098" s="6" t="str">
        <f>CONCATENATE(employee_data35[[#This Row],[FirstName]], "-",employee_data35[[#This Row],[LastName]] )</f>
        <v>Joel-Eaton</v>
      </c>
      <c r="E1098" s="1">
        <v>44089</v>
      </c>
      <c r="F1098" s="1">
        <v>45101</v>
      </c>
      <c r="G1098" s="7" t="str">
        <f>IF(ISBLANK(employee_data35[[#This Row],[ExitDate]]),"Yes","")</f>
        <v/>
      </c>
      <c r="H1098" t="s">
        <v>28</v>
      </c>
      <c r="I1098" t="s">
        <v>4468</v>
      </c>
      <c r="J1098" t="s">
        <v>4469</v>
      </c>
      <c r="K1098" t="s">
        <v>139</v>
      </c>
      <c r="L1098" s="6" t="str">
        <f>IF(ISBLANK(employee_data35[[#This Row],[ExitDate]]),"1","0")</f>
        <v>0</v>
      </c>
      <c r="M1098" t="str">
        <f>IF(ISBLANK(employee_data35[[#This Row],[ExitDate]]),"Active","Tidak Active")</f>
        <v>Tidak Active</v>
      </c>
      <c r="N1098" t="s">
        <v>33</v>
      </c>
      <c r="O1098" t="s">
        <v>64</v>
      </c>
      <c r="P1098" t="s">
        <v>63</v>
      </c>
      <c r="Q1098" t="s">
        <v>99</v>
      </c>
      <c r="R1098" t="s">
        <v>4470</v>
      </c>
      <c r="S1098" t="s">
        <v>38</v>
      </c>
      <c r="T1098" t="s">
        <v>696</v>
      </c>
      <c r="U1098" s="1">
        <v>26083</v>
      </c>
      <c r="V1098" s="7" t="str">
        <f>CONCATENATE(employee_data35[[#This Row],[First-LastName]]&amp;" "&amp;employee_data35[[#This Row],[DOB]])</f>
        <v>Joel-Eaton 26083</v>
      </c>
      <c r="W1098" t="s">
        <v>40</v>
      </c>
      <c r="X1098" t="s">
        <v>184</v>
      </c>
      <c r="Y1098" t="s">
        <v>55</v>
      </c>
      <c r="Z1098">
        <v>18628</v>
      </c>
      <c r="AA1098" t="s">
        <v>74</v>
      </c>
      <c r="AB1098" t="s">
        <v>84</v>
      </c>
      <c r="AC1098" t="s">
        <v>45</v>
      </c>
      <c r="AD1098">
        <v>3</v>
      </c>
    </row>
    <row r="1099" spans="1:30" x14ac:dyDescent="0.3">
      <c r="A1099">
        <v>1524</v>
      </c>
      <c r="B1099" t="s">
        <v>4471</v>
      </c>
      <c r="C1099" t="s">
        <v>4472</v>
      </c>
      <c r="D1099" s="6" t="str">
        <f>CONCATENATE(employee_data35[[#This Row],[FirstName]], "-",employee_data35[[#This Row],[LastName]] )</f>
        <v>Priscilla-Walters</v>
      </c>
      <c r="E1099" s="1">
        <v>45001</v>
      </c>
      <c r="F1099" s="1"/>
      <c r="G1099" s="7" t="str">
        <f>IF(ISBLANK(employee_data35[[#This Row],[ExitDate]]),"Yes","")</f>
        <v>Yes</v>
      </c>
      <c r="H1099" t="s">
        <v>28</v>
      </c>
      <c r="I1099" t="s">
        <v>4473</v>
      </c>
      <c r="J1099" t="s">
        <v>4474</v>
      </c>
      <c r="K1099" t="s">
        <v>80</v>
      </c>
      <c r="L1099" s="6" t="str">
        <f>IF(ISBLANK(employee_data35[[#This Row],[ExitDate]]),"1","0")</f>
        <v>1</v>
      </c>
      <c r="M1099" t="str">
        <f>IF(ISBLANK(employee_data35[[#This Row],[ExitDate]]),"Active","Tidak Active")</f>
        <v>Active</v>
      </c>
      <c r="N1099" t="s">
        <v>63</v>
      </c>
      <c r="O1099" t="s">
        <v>51</v>
      </c>
      <c r="P1099" t="s">
        <v>35</v>
      </c>
      <c r="Q1099" t="s">
        <v>36</v>
      </c>
      <c r="R1099" t="s">
        <v>37</v>
      </c>
      <c r="S1099" t="s">
        <v>38</v>
      </c>
      <c r="T1099" t="s">
        <v>111</v>
      </c>
      <c r="U1099" s="1">
        <v>27527</v>
      </c>
      <c r="V1099" s="7" t="str">
        <f>CONCATENATE(employee_data35[[#This Row],[First-LastName]]&amp;" "&amp;employee_data35[[#This Row],[DOB]])</f>
        <v>Priscilla-Walters 27527</v>
      </c>
      <c r="W1099" t="s">
        <v>40</v>
      </c>
      <c r="X1099" t="s">
        <v>113</v>
      </c>
      <c r="Y1099" t="s">
        <v>42</v>
      </c>
      <c r="Z1099">
        <v>5112</v>
      </c>
      <c r="AA1099" t="s">
        <v>74</v>
      </c>
      <c r="AB1099" t="s">
        <v>75</v>
      </c>
      <c r="AC1099" t="s">
        <v>45</v>
      </c>
      <c r="AD1099">
        <v>3</v>
      </c>
    </row>
    <row r="1100" spans="1:30" x14ac:dyDescent="0.3">
      <c r="A1100">
        <v>1525</v>
      </c>
      <c r="B1100" t="s">
        <v>1422</v>
      </c>
      <c r="C1100" t="s">
        <v>4475</v>
      </c>
      <c r="D1100" s="6" t="str">
        <f>CONCATENATE(employee_data35[[#This Row],[FirstName]], "-",employee_data35[[#This Row],[LastName]] )</f>
        <v>Nehemiah-Leach</v>
      </c>
      <c r="E1100" s="1">
        <v>44514</v>
      </c>
      <c r="F1100" s="1">
        <v>44841</v>
      </c>
      <c r="G1100" s="7" t="str">
        <f>IF(ISBLANK(employee_data35[[#This Row],[ExitDate]]),"Yes","")</f>
        <v/>
      </c>
      <c r="H1100" t="s">
        <v>28</v>
      </c>
      <c r="I1100" t="s">
        <v>4476</v>
      </c>
      <c r="J1100" t="s">
        <v>4477</v>
      </c>
      <c r="K1100" t="s">
        <v>89</v>
      </c>
      <c r="L1100" s="6" t="str">
        <f>IF(ISBLANK(employee_data35[[#This Row],[ExitDate]]),"1","0")</f>
        <v>0</v>
      </c>
      <c r="M1100" t="str">
        <f>IF(ISBLANK(employee_data35[[#This Row],[ExitDate]]),"Active","Tidak Active")</f>
        <v>Tidak Active</v>
      </c>
      <c r="N1100" t="s">
        <v>63</v>
      </c>
      <c r="O1100" t="s">
        <v>64</v>
      </c>
      <c r="P1100" t="s">
        <v>35</v>
      </c>
      <c r="Q1100" t="s">
        <v>99</v>
      </c>
      <c r="R1100" t="s">
        <v>4478</v>
      </c>
      <c r="S1100" t="s">
        <v>38</v>
      </c>
      <c r="T1100" t="s">
        <v>81</v>
      </c>
      <c r="U1100" s="1">
        <v>17271</v>
      </c>
      <c r="V1100" s="7" t="str">
        <f>CONCATENATE(employee_data35[[#This Row],[First-LastName]]&amp;" "&amp;employee_data35[[#This Row],[DOB]])</f>
        <v>Nehemiah-Leach 17271</v>
      </c>
      <c r="W1100" t="s">
        <v>40</v>
      </c>
      <c r="X1100" t="s">
        <v>83</v>
      </c>
      <c r="Y1100" t="s">
        <v>42</v>
      </c>
      <c r="Z1100">
        <v>42288</v>
      </c>
      <c r="AA1100" t="s">
        <v>128</v>
      </c>
      <c r="AB1100" t="s">
        <v>44</v>
      </c>
      <c r="AC1100" t="s">
        <v>236</v>
      </c>
      <c r="AD1100">
        <v>3</v>
      </c>
    </row>
    <row r="1101" spans="1:30" x14ac:dyDescent="0.3">
      <c r="A1101">
        <v>1526</v>
      </c>
      <c r="B1101" t="s">
        <v>4479</v>
      </c>
      <c r="C1101" t="s">
        <v>830</v>
      </c>
      <c r="D1101" s="6" t="str">
        <f>CONCATENATE(employee_data35[[#This Row],[FirstName]], "-",employee_data35[[#This Row],[LastName]] )</f>
        <v>Ashtyn-Huynh</v>
      </c>
      <c r="E1101" s="1">
        <v>44309</v>
      </c>
      <c r="F1101" s="1"/>
      <c r="G1101" s="7" t="str">
        <f>IF(ISBLANK(employee_data35[[#This Row],[ExitDate]]),"Yes","")</f>
        <v>Yes</v>
      </c>
      <c r="H1101" t="s">
        <v>28</v>
      </c>
      <c r="I1101" t="s">
        <v>4480</v>
      </c>
      <c r="J1101" t="s">
        <v>4481</v>
      </c>
      <c r="K1101" t="s">
        <v>31</v>
      </c>
      <c r="L1101" s="6" t="str">
        <f>IF(ISBLANK(employee_data35[[#This Row],[ExitDate]]),"1","0")</f>
        <v>1</v>
      </c>
      <c r="M1101" t="str">
        <f>IF(ISBLANK(employee_data35[[#This Row],[ExitDate]]),"Active","Tidak Active")</f>
        <v>Active</v>
      </c>
      <c r="N1101" t="s">
        <v>33</v>
      </c>
      <c r="O1101" t="s">
        <v>64</v>
      </c>
      <c r="P1101" t="s">
        <v>63</v>
      </c>
      <c r="Q1101" t="s">
        <v>36</v>
      </c>
      <c r="R1101" t="s">
        <v>37</v>
      </c>
      <c r="S1101" t="s">
        <v>38</v>
      </c>
      <c r="T1101" t="s">
        <v>90</v>
      </c>
      <c r="U1101" s="1">
        <v>31871</v>
      </c>
      <c r="V1101" s="7" t="str">
        <f>CONCATENATE(employee_data35[[#This Row],[First-LastName]]&amp;" "&amp;employee_data35[[#This Row],[DOB]])</f>
        <v>Ashtyn-Huynh 31871</v>
      </c>
      <c r="W1101" t="s">
        <v>40</v>
      </c>
      <c r="X1101" t="s">
        <v>226</v>
      </c>
      <c r="Y1101" t="s">
        <v>42</v>
      </c>
      <c r="Z1101">
        <v>13579</v>
      </c>
      <c r="AA1101" t="s">
        <v>74</v>
      </c>
      <c r="AB1101" t="s">
        <v>104</v>
      </c>
      <c r="AC1101" t="s">
        <v>45</v>
      </c>
      <c r="AD1101">
        <v>3</v>
      </c>
    </row>
    <row r="1102" spans="1:30" x14ac:dyDescent="0.3">
      <c r="A1102">
        <v>1527</v>
      </c>
      <c r="B1102" t="s">
        <v>4482</v>
      </c>
      <c r="C1102" t="s">
        <v>2827</v>
      </c>
      <c r="D1102" s="6" t="str">
        <f>CONCATENATE(employee_data35[[#This Row],[FirstName]], "-",employee_data35[[#This Row],[LastName]] )</f>
        <v>Tristen-Reed</v>
      </c>
      <c r="E1102" s="1">
        <v>44717</v>
      </c>
      <c r="F1102" s="1">
        <v>44799</v>
      </c>
      <c r="G1102" s="7" t="str">
        <f>IF(ISBLANK(employee_data35[[#This Row],[ExitDate]]),"Yes","")</f>
        <v/>
      </c>
      <c r="H1102" t="s">
        <v>28</v>
      </c>
      <c r="I1102" t="s">
        <v>4483</v>
      </c>
      <c r="J1102" t="s">
        <v>4484</v>
      </c>
      <c r="K1102" t="s">
        <v>50</v>
      </c>
      <c r="L1102" s="6" t="str">
        <f>IF(ISBLANK(employee_data35[[#This Row],[ExitDate]]),"1","0")</f>
        <v>0</v>
      </c>
      <c r="M1102" t="str">
        <f>IF(ISBLANK(employee_data35[[#This Row],[ExitDate]]),"Active","Tidak Active")</f>
        <v>Tidak Active</v>
      </c>
      <c r="N1102" t="s">
        <v>52</v>
      </c>
      <c r="O1102" t="s">
        <v>51</v>
      </c>
      <c r="P1102" t="s">
        <v>63</v>
      </c>
      <c r="Q1102" t="s">
        <v>175</v>
      </c>
      <c r="R1102" t="s">
        <v>4485</v>
      </c>
      <c r="S1102" t="s">
        <v>38</v>
      </c>
      <c r="T1102" t="s">
        <v>111</v>
      </c>
      <c r="U1102" s="1">
        <v>29293</v>
      </c>
      <c r="V1102" s="7" t="str">
        <f>CONCATENATE(employee_data35[[#This Row],[First-LastName]]&amp;" "&amp;employee_data35[[#This Row],[DOB]])</f>
        <v>Tristen-Reed 29293</v>
      </c>
      <c r="W1102" t="s">
        <v>40</v>
      </c>
      <c r="X1102" t="s">
        <v>113</v>
      </c>
      <c r="Y1102" t="s">
        <v>42</v>
      </c>
      <c r="Z1102">
        <v>39855</v>
      </c>
      <c r="AA1102" t="s">
        <v>128</v>
      </c>
      <c r="AB1102" t="s">
        <v>44</v>
      </c>
      <c r="AC1102" t="s">
        <v>45</v>
      </c>
      <c r="AD1102">
        <v>3</v>
      </c>
    </row>
    <row r="1103" spans="1:30" x14ac:dyDescent="0.3">
      <c r="A1103">
        <v>1528</v>
      </c>
      <c r="B1103" t="s">
        <v>4486</v>
      </c>
      <c r="C1103" t="s">
        <v>348</v>
      </c>
      <c r="D1103" s="6" t="str">
        <f>CONCATENATE(employee_data35[[#This Row],[FirstName]], "-",employee_data35[[#This Row],[LastName]] )</f>
        <v>Braedon-Chandler</v>
      </c>
      <c r="E1103" s="1">
        <v>44884</v>
      </c>
      <c r="F1103" s="1"/>
      <c r="G1103" s="7" t="str">
        <f>IF(ISBLANK(employee_data35[[#This Row],[ExitDate]]),"Yes","")</f>
        <v>Yes</v>
      </c>
      <c r="H1103" t="s">
        <v>28</v>
      </c>
      <c r="I1103" t="s">
        <v>4487</v>
      </c>
      <c r="J1103" t="s">
        <v>4488</v>
      </c>
      <c r="K1103" t="s">
        <v>139</v>
      </c>
      <c r="L1103" s="6" t="str">
        <f>IF(ISBLANK(employee_data35[[#This Row],[ExitDate]]),"1","0")</f>
        <v>1</v>
      </c>
      <c r="M1103" t="str">
        <f>IF(ISBLANK(employee_data35[[#This Row],[ExitDate]]),"Active","Tidak Active")</f>
        <v>Active</v>
      </c>
      <c r="N1103" t="s">
        <v>52</v>
      </c>
      <c r="O1103" t="s">
        <v>51</v>
      </c>
      <c r="P1103" t="s">
        <v>52</v>
      </c>
      <c r="Q1103" t="s">
        <v>36</v>
      </c>
      <c r="R1103" t="s">
        <v>37</v>
      </c>
      <c r="S1103" t="s">
        <v>38</v>
      </c>
      <c r="T1103" t="s">
        <v>90</v>
      </c>
      <c r="U1103" s="1">
        <v>19690</v>
      </c>
      <c r="V1103" s="7" t="str">
        <f>CONCATENATE(employee_data35[[#This Row],[First-LastName]]&amp;" "&amp;employee_data35[[#This Row],[DOB]])</f>
        <v>Braedon-Chandler 19690</v>
      </c>
      <c r="W1103" t="s">
        <v>40</v>
      </c>
      <c r="X1103" t="s">
        <v>83</v>
      </c>
      <c r="Y1103" t="s">
        <v>42</v>
      </c>
      <c r="Z1103">
        <v>47571</v>
      </c>
      <c r="AA1103" t="s">
        <v>128</v>
      </c>
      <c r="AB1103" t="s">
        <v>44</v>
      </c>
      <c r="AC1103" t="s">
        <v>45</v>
      </c>
      <c r="AD1103">
        <v>3</v>
      </c>
    </row>
    <row r="1104" spans="1:30" x14ac:dyDescent="0.3">
      <c r="A1104">
        <v>1529</v>
      </c>
      <c r="B1104" t="s">
        <v>4489</v>
      </c>
      <c r="C1104" t="s">
        <v>1423</v>
      </c>
      <c r="D1104" s="6" t="str">
        <f>CONCATENATE(employee_data35[[#This Row],[FirstName]], "-",employee_data35[[#This Row],[LastName]] )</f>
        <v>Nikolas-Hancock</v>
      </c>
      <c r="E1104" s="1">
        <v>45030</v>
      </c>
      <c r="F1104" s="1"/>
      <c r="G1104" s="7" t="str">
        <f>IF(ISBLANK(employee_data35[[#This Row],[ExitDate]]),"Yes","")</f>
        <v>Yes</v>
      </c>
      <c r="H1104" t="s">
        <v>28</v>
      </c>
      <c r="I1104" t="s">
        <v>4490</v>
      </c>
      <c r="J1104" t="s">
        <v>4491</v>
      </c>
      <c r="K1104" t="s">
        <v>118</v>
      </c>
      <c r="L1104" s="6" t="str">
        <f>IF(ISBLANK(employee_data35[[#This Row],[ExitDate]]),"1","0")</f>
        <v>1</v>
      </c>
      <c r="M1104" t="str">
        <f>IF(ISBLANK(employee_data35[[#This Row],[ExitDate]]),"Active","Tidak Active")</f>
        <v>Active</v>
      </c>
      <c r="N1104" t="s">
        <v>63</v>
      </c>
      <c r="O1104" t="s">
        <v>34</v>
      </c>
      <c r="P1104" t="s">
        <v>52</v>
      </c>
      <c r="Q1104" t="s">
        <v>36</v>
      </c>
      <c r="R1104" t="s">
        <v>37</v>
      </c>
      <c r="S1104" t="s">
        <v>38</v>
      </c>
      <c r="T1104" t="s">
        <v>90</v>
      </c>
      <c r="U1104" s="1">
        <v>27237</v>
      </c>
      <c r="V1104" s="7" t="str">
        <f>CONCATENATE(employee_data35[[#This Row],[First-LastName]]&amp;" "&amp;employee_data35[[#This Row],[DOB]])</f>
        <v>Nikolas-Hancock 27237</v>
      </c>
      <c r="W1104" t="s">
        <v>40</v>
      </c>
      <c r="X1104" t="s">
        <v>83</v>
      </c>
      <c r="Y1104" t="s">
        <v>42</v>
      </c>
      <c r="Z1104">
        <v>90069</v>
      </c>
      <c r="AA1104" t="s">
        <v>56</v>
      </c>
      <c r="AB1104" t="s">
        <v>84</v>
      </c>
      <c r="AC1104" t="s">
        <v>45</v>
      </c>
      <c r="AD1104">
        <v>3</v>
      </c>
    </row>
    <row r="1105" spans="1:30" x14ac:dyDescent="0.3">
      <c r="A1105">
        <v>1530</v>
      </c>
      <c r="B1105" t="s">
        <v>4492</v>
      </c>
      <c r="C1105" t="s">
        <v>2873</v>
      </c>
      <c r="D1105" s="6" t="str">
        <f>CONCATENATE(employee_data35[[#This Row],[FirstName]], "-",employee_data35[[#This Row],[LastName]] )</f>
        <v>Demetrius-Sanders</v>
      </c>
      <c r="E1105" s="1">
        <v>44908</v>
      </c>
      <c r="F1105" s="1"/>
      <c r="G1105" s="7" t="str">
        <f>IF(ISBLANK(employee_data35[[#This Row],[ExitDate]]),"Yes","")</f>
        <v>Yes</v>
      </c>
      <c r="H1105" t="s">
        <v>28</v>
      </c>
      <c r="I1105" t="s">
        <v>4493</v>
      </c>
      <c r="J1105" t="s">
        <v>4494</v>
      </c>
      <c r="K1105" t="s">
        <v>62</v>
      </c>
      <c r="L1105" s="6" t="str">
        <f>IF(ISBLANK(employee_data35[[#This Row],[ExitDate]]),"1","0")</f>
        <v>1</v>
      </c>
      <c r="M1105" t="str">
        <f>IF(ISBLANK(employee_data35[[#This Row],[ExitDate]]),"Active","Tidak Active")</f>
        <v>Active</v>
      </c>
      <c r="N1105" t="s">
        <v>33</v>
      </c>
      <c r="O1105" t="s">
        <v>64</v>
      </c>
      <c r="P1105" t="s">
        <v>63</v>
      </c>
      <c r="Q1105" t="s">
        <v>36</v>
      </c>
      <c r="R1105" t="s">
        <v>37</v>
      </c>
      <c r="S1105" t="s">
        <v>38</v>
      </c>
      <c r="T1105" t="s">
        <v>90</v>
      </c>
      <c r="U1105" s="1">
        <v>36558</v>
      </c>
      <c r="V1105" s="7" t="str">
        <f>CONCATENATE(employee_data35[[#This Row],[First-LastName]]&amp;" "&amp;employee_data35[[#This Row],[DOB]])</f>
        <v>Demetrius-Sanders 36558</v>
      </c>
      <c r="W1105" t="s">
        <v>40</v>
      </c>
      <c r="X1105" t="s">
        <v>582</v>
      </c>
      <c r="Y1105" t="s">
        <v>42</v>
      </c>
      <c r="Z1105">
        <v>25072</v>
      </c>
      <c r="AA1105" t="s">
        <v>74</v>
      </c>
      <c r="AB1105" t="s">
        <v>75</v>
      </c>
      <c r="AC1105" t="s">
        <v>45</v>
      </c>
      <c r="AD1105">
        <v>3</v>
      </c>
    </row>
    <row r="1106" spans="1:30" x14ac:dyDescent="0.3">
      <c r="A1106">
        <v>1531</v>
      </c>
      <c r="B1106" t="s">
        <v>4495</v>
      </c>
      <c r="C1106" t="s">
        <v>2959</v>
      </c>
      <c r="D1106" s="6" t="str">
        <f>CONCATENATE(employee_data35[[#This Row],[FirstName]], "-",employee_data35[[#This Row],[LastName]] )</f>
        <v>Tiana-Perry</v>
      </c>
      <c r="E1106" s="1">
        <v>44996</v>
      </c>
      <c r="F1106" s="1">
        <v>45025</v>
      </c>
      <c r="G1106" s="7" t="str">
        <f>IF(ISBLANK(employee_data35[[#This Row],[ExitDate]]),"Yes","")</f>
        <v/>
      </c>
      <c r="H1106" t="s">
        <v>28</v>
      </c>
      <c r="I1106" t="s">
        <v>4496</v>
      </c>
      <c r="J1106" t="s">
        <v>4497</v>
      </c>
      <c r="K1106" t="s">
        <v>168</v>
      </c>
      <c r="L1106" s="6" t="str">
        <f>IF(ISBLANK(employee_data35[[#This Row],[ExitDate]]),"1","0")</f>
        <v>0</v>
      </c>
      <c r="M1106" t="str">
        <f>IF(ISBLANK(employee_data35[[#This Row],[ExitDate]]),"Active","Tidak Active")</f>
        <v>Tidak Active</v>
      </c>
      <c r="N1106" t="s">
        <v>52</v>
      </c>
      <c r="O1106" t="s">
        <v>51</v>
      </c>
      <c r="P1106" t="s">
        <v>63</v>
      </c>
      <c r="Q1106" t="s">
        <v>175</v>
      </c>
      <c r="R1106" t="s">
        <v>4498</v>
      </c>
      <c r="S1106" t="s">
        <v>38</v>
      </c>
      <c r="T1106" t="s">
        <v>53</v>
      </c>
      <c r="U1106" s="1">
        <v>31295</v>
      </c>
      <c r="V1106" s="7" t="str">
        <f>CONCATENATE(employee_data35[[#This Row],[First-LastName]]&amp;" "&amp;employee_data35[[#This Row],[DOB]])</f>
        <v>Tiana-Perry 31295</v>
      </c>
      <c r="W1106" t="s">
        <v>40</v>
      </c>
      <c r="X1106" t="s">
        <v>163</v>
      </c>
      <c r="Y1106" t="s">
        <v>42</v>
      </c>
      <c r="Z1106">
        <v>2315</v>
      </c>
      <c r="AA1106" t="s">
        <v>128</v>
      </c>
      <c r="AB1106" t="s">
        <v>44</v>
      </c>
      <c r="AC1106" t="s">
        <v>45</v>
      </c>
      <c r="AD1106">
        <v>3</v>
      </c>
    </row>
    <row r="1107" spans="1:30" x14ac:dyDescent="0.3">
      <c r="A1107">
        <v>1532</v>
      </c>
      <c r="B1107" t="s">
        <v>1249</v>
      </c>
      <c r="C1107" t="s">
        <v>2156</v>
      </c>
      <c r="D1107" s="6" t="str">
        <f>CONCATENATE(employee_data35[[#This Row],[FirstName]], "-",employee_data35[[#This Row],[LastName]] )</f>
        <v>Rene-Pena</v>
      </c>
      <c r="E1107" s="1">
        <v>43791</v>
      </c>
      <c r="F1107" s="1">
        <v>43879</v>
      </c>
      <c r="G1107" s="7" t="str">
        <f>IF(ISBLANK(employee_data35[[#This Row],[ExitDate]]),"Yes","")</f>
        <v/>
      </c>
      <c r="H1107" t="s">
        <v>28</v>
      </c>
      <c r="I1107" t="s">
        <v>4499</v>
      </c>
      <c r="J1107" t="s">
        <v>4500</v>
      </c>
      <c r="K1107" t="s">
        <v>133</v>
      </c>
      <c r="L1107" s="6" t="str">
        <f>IF(ISBLANK(employee_data35[[#This Row],[ExitDate]]),"1","0")</f>
        <v>0</v>
      </c>
      <c r="M1107" t="str">
        <f>IF(ISBLANK(employee_data35[[#This Row],[ExitDate]]),"Active","Tidak Active")</f>
        <v>Tidak Active</v>
      </c>
      <c r="N1107" t="s">
        <v>52</v>
      </c>
      <c r="O1107" t="s">
        <v>64</v>
      </c>
      <c r="P1107" t="s">
        <v>63</v>
      </c>
      <c r="Q1107" t="s">
        <v>140</v>
      </c>
      <c r="R1107" t="s">
        <v>4501</v>
      </c>
      <c r="S1107" t="s">
        <v>38</v>
      </c>
      <c r="T1107" t="s">
        <v>81</v>
      </c>
      <c r="U1107" s="1">
        <v>16141</v>
      </c>
      <c r="V1107" s="7" t="str">
        <f>CONCATENATE(employee_data35[[#This Row],[First-LastName]]&amp;" "&amp;employee_data35[[#This Row],[DOB]])</f>
        <v>Rene-Pena 16141</v>
      </c>
      <c r="W1107" t="s">
        <v>40</v>
      </c>
      <c r="X1107" t="s">
        <v>103</v>
      </c>
      <c r="Y1107" t="s">
        <v>42</v>
      </c>
      <c r="Z1107">
        <v>74746</v>
      </c>
      <c r="AA1107" t="s">
        <v>128</v>
      </c>
      <c r="AB1107" t="s">
        <v>104</v>
      </c>
      <c r="AC1107" t="s">
        <v>45</v>
      </c>
      <c r="AD1107">
        <v>3</v>
      </c>
    </row>
    <row r="1108" spans="1:30" x14ac:dyDescent="0.3">
      <c r="A1108">
        <v>1533</v>
      </c>
      <c r="B1108" t="s">
        <v>4502</v>
      </c>
      <c r="C1108" t="s">
        <v>2480</v>
      </c>
      <c r="D1108" s="6" t="str">
        <f>CONCATENATE(employee_data35[[#This Row],[FirstName]], "-",employee_data35[[#This Row],[LastName]] )</f>
        <v>Angelo-Fox</v>
      </c>
      <c r="E1108" s="1">
        <v>44268</v>
      </c>
      <c r="F1108" s="1">
        <v>44519</v>
      </c>
      <c r="G1108" s="7" t="str">
        <f>IF(ISBLANK(employee_data35[[#This Row],[ExitDate]]),"Yes","")</f>
        <v/>
      </c>
      <c r="H1108" t="s">
        <v>28</v>
      </c>
      <c r="I1108" t="s">
        <v>4503</v>
      </c>
      <c r="J1108" t="s">
        <v>4504</v>
      </c>
      <c r="K1108" t="s">
        <v>80</v>
      </c>
      <c r="L1108" s="6" t="str">
        <f>IF(ISBLANK(employee_data35[[#This Row],[ExitDate]]),"1","0")</f>
        <v>0</v>
      </c>
      <c r="M1108" t="str">
        <f>IF(ISBLANK(employee_data35[[#This Row],[ExitDate]]),"Active","Tidak Active")</f>
        <v>Tidak Active</v>
      </c>
      <c r="N1108" t="s">
        <v>33</v>
      </c>
      <c r="O1108" t="s">
        <v>34</v>
      </c>
      <c r="P1108" t="s">
        <v>63</v>
      </c>
      <c r="Q1108" t="s">
        <v>126</v>
      </c>
      <c r="R1108" t="s">
        <v>4505</v>
      </c>
      <c r="S1108" t="s">
        <v>38</v>
      </c>
      <c r="T1108" t="s">
        <v>53</v>
      </c>
      <c r="U1108" s="1">
        <v>33106</v>
      </c>
      <c r="V1108" s="7" t="str">
        <f>CONCATENATE(employee_data35[[#This Row],[First-LastName]]&amp;" "&amp;employee_data35[[#This Row],[DOB]])</f>
        <v>Angelo-Fox 33106</v>
      </c>
      <c r="W1108" t="s">
        <v>40</v>
      </c>
      <c r="X1108" t="s">
        <v>103</v>
      </c>
      <c r="Y1108" t="s">
        <v>42</v>
      </c>
      <c r="Z1108">
        <v>20157</v>
      </c>
      <c r="AA1108" t="s">
        <v>93</v>
      </c>
      <c r="AB1108" t="s">
        <v>44</v>
      </c>
      <c r="AC1108" t="s">
        <v>45</v>
      </c>
      <c r="AD1108">
        <v>3</v>
      </c>
    </row>
    <row r="1109" spans="1:30" x14ac:dyDescent="0.3">
      <c r="A1109">
        <v>1534</v>
      </c>
      <c r="B1109" t="s">
        <v>4506</v>
      </c>
      <c r="C1109" t="s">
        <v>4507</v>
      </c>
      <c r="D1109" s="6" t="str">
        <f>CONCATENATE(employee_data35[[#This Row],[FirstName]], "-",employee_data35[[#This Row],[LastName]] )</f>
        <v>Ernesto-Madden</v>
      </c>
      <c r="E1109" s="1">
        <v>44619</v>
      </c>
      <c r="F1109" s="1"/>
      <c r="G1109" s="7" t="str">
        <f>IF(ISBLANK(employee_data35[[#This Row],[ExitDate]]),"Yes","")</f>
        <v>Yes</v>
      </c>
      <c r="H1109" t="s">
        <v>728</v>
      </c>
      <c r="I1109" t="s">
        <v>4508</v>
      </c>
      <c r="J1109" t="s">
        <v>4509</v>
      </c>
      <c r="K1109" t="s">
        <v>31</v>
      </c>
      <c r="L1109" s="6" t="str">
        <f>IF(ISBLANK(employee_data35[[#This Row],[ExitDate]]),"1","0")</f>
        <v>1</v>
      </c>
      <c r="M1109" t="str">
        <f>IF(ISBLANK(employee_data35[[#This Row],[ExitDate]]),"Active","Tidak Active")</f>
        <v>Active</v>
      </c>
      <c r="N1109" t="s">
        <v>63</v>
      </c>
      <c r="O1109" t="s">
        <v>64</v>
      </c>
      <c r="P1109" t="s">
        <v>35</v>
      </c>
      <c r="Q1109" t="s">
        <v>36</v>
      </c>
      <c r="R1109" t="s">
        <v>37</v>
      </c>
      <c r="S1109" t="s">
        <v>38</v>
      </c>
      <c r="T1109" t="s">
        <v>90</v>
      </c>
      <c r="U1109" s="1">
        <v>23691</v>
      </c>
      <c r="V1109" s="7" t="str">
        <f>CONCATENATE(employee_data35[[#This Row],[First-LastName]]&amp;" "&amp;employee_data35[[#This Row],[DOB]])</f>
        <v>Ernesto-Madden 23691</v>
      </c>
      <c r="W1109" t="s">
        <v>40</v>
      </c>
      <c r="X1109" t="s">
        <v>216</v>
      </c>
      <c r="Y1109" t="s">
        <v>55</v>
      </c>
      <c r="Z1109">
        <v>11719</v>
      </c>
      <c r="AA1109" t="s">
        <v>43</v>
      </c>
      <c r="AB1109" t="s">
        <v>84</v>
      </c>
      <c r="AC1109" t="s">
        <v>45</v>
      </c>
      <c r="AD1109">
        <v>3</v>
      </c>
    </row>
    <row r="1110" spans="1:30" x14ac:dyDescent="0.3">
      <c r="A1110">
        <v>1535</v>
      </c>
      <c r="B1110" t="s">
        <v>4510</v>
      </c>
      <c r="C1110" t="s">
        <v>3151</v>
      </c>
      <c r="D1110" s="6" t="str">
        <f>CONCATENATE(employee_data35[[#This Row],[FirstName]], "-",employee_data35[[#This Row],[LastName]] )</f>
        <v>Amari-Christian</v>
      </c>
      <c r="E1110" s="1">
        <v>44324</v>
      </c>
      <c r="F1110" s="1"/>
      <c r="G1110" s="7" t="str">
        <f>IF(ISBLANK(employee_data35[[#This Row],[ExitDate]]),"Yes","")</f>
        <v>Yes</v>
      </c>
      <c r="H1110" t="s">
        <v>728</v>
      </c>
      <c r="I1110" t="s">
        <v>4511</v>
      </c>
      <c r="J1110" t="s">
        <v>4512</v>
      </c>
      <c r="K1110" t="s">
        <v>133</v>
      </c>
      <c r="L1110" s="6" t="str">
        <f>IF(ISBLANK(employee_data35[[#This Row],[ExitDate]]),"1","0")</f>
        <v>1</v>
      </c>
      <c r="M1110" t="str">
        <f>IF(ISBLANK(employee_data35[[#This Row],[ExitDate]]),"Active","Tidak Active")</f>
        <v>Active</v>
      </c>
      <c r="N1110" t="s">
        <v>33</v>
      </c>
      <c r="O1110" t="s">
        <v>64</v>
      </c>
      <c r="P1110" t="s">
        <v>52</v>
      </c>
      <c r="Q1110" t="s">
        <v>36</v>
      </c>
      <c r="R1110" t="s">
        <v>37</v>
      </c>
      <c r="S1110" t="s">
        <v>38</v>
      </c>
      <c r="T1110" t="s">
        <v>81</v>
      </c>
      <c r="U1110" s="1">
        <v>36841</v>
      </c>
      <c r="V1110" s="7" t="str">
        <f>CONCATENATE(employee_data35[[#This Row],[First-LastName]]&amp;" "&amp;employee_data35[[#This Row],[DOB]])</f>
        <v>Amari-Christian 36841</v>
      </c>
      <c r="W1110" t="s">
        <v>40</v>
      </c>
      <c r="X1110" t="s">
        <v>226</v>
      </c>
      <c r="Y1110" t="s">
        <v>42</v>
      </c>
      <c r="Z1110">
        <v>30912</v>
      </c>
      <c r="AA1110" t="s">
        <v>93</v>
      </c>
      <c r="AB1110" t="s">
        <v>44</v>
      </c>
      <c r="AC1110" t="s">
        <v>45</v>
      </c>
      <c r="AD1110">
        <v>3</v>
      </c>
    </row>
    <row r="1111" spans="1:30" x14ac:dyDescent="0.3">
      <c r="A1111">
        <v>1536</v>
      </c>
      <c r="B1111" t="s">
        <v>4513</v>
      </c>
      <c r="C1111" t="s">
        <v>4514</v>
      </c>
      <c r="D1111" s="6" t="str">
        <f>CONCATENATE(employee_data35[[#This Row],[FirstName]], "-",employee_data35[[#This Row],[LastName]] )</f>
        <v>Lilly-Turner</v>
      </c>
      <c r="E1111" s="1">
        <v>44922</v>
      </c>
      <c r="F1111" s="1"/>
      <c r="G1111" s="7" t="str">
        <f>IF(ISBLANK(employee_data35[[#This Row],[ExitDate]]),"Yes","")</f>
        <v>Yes</v>
      </c>
      <c r="H1111" t="s">
        <v>728</v>
      </c>
      <c r="I1111" t="s">
        <v>4515</v>
      </c>
      <c r="J1111" t="s">
        <v>4516</v>
      </c>
      <c r="K1111" t="s">
        <v>50</v>
      </c>
      <c r="L1111" s="6" t="str">
        <f>IF(ISBLANK(employee_data35[[#This Row],[ExitDate]]),"1","0")</f>
        <v>1</v>
      </c>
      <c r="M1111" t="str">
        <f>IF(ISBLANK(employee_data35[[#This Row],[ExitDate]]),"Active","Tidak Active")</f>
        <v>Active</v>
      </c>
      <c r="N1111" t="s">
        <v>33</v>
      </c>
      <c r="O1111" t="s">
        <v>34</v>
      </c>
      <c r="P1111" t="s">
        <v>52</v>
      </c>
      <c r="Q1111" t="s">
        <v>36</v>
      </c>
      <c r="R1111" t="s">
        <v>37</v>
      </c>
      <c r="S1111" t="s">
        <v>38</v>
      </c>
      <c r="T1111" t="s">
        <v>81</v>
      </c>
      <c r="U1111" s="1">
        <v>20442</v>
      </c>
      <c r="V1111" s="7" t="str">
        <f>CONCATENATE(employee_data35[[#This Row],[First-LastName]]&amp;" "&amp;employee_data35[[#This Row],[DOB]])</f>
        <v>Lilly-Turner 20442</v>
      </c>
      <c r="W1111" t="s">
        <v>40</v>
      </c>
      <c r="X1111" t="s">
        <v>654</v>
      </c>
      <c r="Y1111" t="s">
        <v>42</v>
      </c>
      <c r="Z1111">
        <v>35052</v>
      </c>
      <c r="AA1111" t="s">
        <v>128</v>
      </c>
      <c r="AB1111" t="s">
        <v>75</v>
      </c>
      <c r="AC1111" t="s">
        <v>45</v>
      </c>
      <c r="AD1111">
        <v>3</v>
      </c>
    </row>
    <row r="1112" spans="1:30" x14ac:dyDescent="0.3">
      <c r="A1112">
        <v>1537</v>
      </c>
      <c r="B1112" t="s">
        <v>641</v>
      </c>
      <c r="C1112" t="s">
        <v>1916</v>
      </c>
      <c r="D1112" s="6" t="str">
        <f>CONCATENATE(employee_data35[[#This Row],[FirstName]], "-",employee_data35[[#This Row],[LastName]] )</f>
        <v>Rayne-Simpson</v>
      </c>
      <c r="E1112" s="1">
        <v>44059</v>
      </c>
      <c r="F1112" s="1"/>
      <c r="G1112" s="7" t="str">
        <f>IF(ISBLANK(employee_data35[[#This Row],[ExitDate]]),"Yes","")</f>
        <v>Yes</v>
      </c>
      <c r="H1112" t="s">
        <v>728</v>
      </c>
      <c r="I1112" t="s">
        <v>4517</v>
      </c>
      <c r="J1112" t="s">
        <v>4518</v>
      </c>
      <c r="K1112" t="s">
        <v>139</v>
      </c>
      <c r="L1112" s="6" t="str">
        <f>IF(ISBLANK(employee_data35[[#This Row],[ExitDate]]),"1","0")</f>
        <v>1</v>
      </c>
      <c r="M1112" t="str">
        <f>IF(ISBLANK(employee_data35[[#This Row],[ExitDate]]),"Active","Tidak Active")</f>
        <v>Active</v>
      </c>
      <c r="N1112" t="s">
        <v>33</v>
      </c>
      <c r="O1112" t="s">
        <v>64</v>
      </c>
      <c r="P1112" t="s">
        <v>63</v>
      </c>
      <c r="Q1112" t="s">
        <v>36</v>
      </c>
      <c r="R1112" t="s">
        <v>37</v>
      </c>
      <c r="S1112" t="s">
        <v>38</v>
      </c>
      <c r="T1112" t="s">
        <v>177</v>
      </c>
      <c r="U1112" s="1">
        <v>18275</v>
      </c>
      <c r="V1112" s="7" t="str">
        <f>CONCATENATE(employee_data35[[#This Row],[First-LastName]]&amp;" "&amp;employee_data35[[#This Row],[DOB]])</f>
        <v>Rayne-Simpson 18275</v>
      </c>
      <c r="W1112" t="s">
        <v>40</v>
      </c>
      <c r="X1112" t="s">
        <v>708</v>
      </c>
      <c r="Y1112" t="s">
        <v>55</v>
      </c>
      <c r="Z1112">
        <v>13235</v>
      </c>
      <c r="AA1112" t="s">
        <v>56</v>
      </c>
      <c r="AB1112" t="s">
        <v>104</v>
      </c>
      <c r="AC1112" t="s">
        <v>45</v>
      </c>
      <c r="AD1112">
        <v>3</v>
      </c>
    </row>
    <row r="1113" spans="1:30" x14ac:dyDescent="0.3">
      <c r="A1113">
        <v>1538</v>
      </c>
      <c r="B1113" t="s">
        <v>632</v>
      </c>
      <c r="C1113" t="s">
        <v>4519</v>
      </c>
      <c r="D1113" s="6" t="str">
        <f>CONCATENATE(employee_data35[[#This Row],[FirstName]], "-",employee_data35[[#This Row],[LastName]] )</f>
        <v>Aaron-Tapia</v>
      </c>
      <c r="E1113" s="1">
        <v>44946</v>
      </c>
      <c r="F1113" s="1"/>
      <c r="G1113" s="7" t="str">
        <f>IF(ISBLANK(employee_data35[[#This Row],[ExitDate]]),"Yes","")</f>
        <v>Yes</v>
      </c>
      <c r="H1113" t="s">
        <v>728</v>
      </c>
      <c r="I1113" t="s">
        <v>4520</v>
      </c>
      <c r="J1113" t="s">
        <v>4521</v>
      </c>
      <c r="K1113" t="s">
        <v>80</v>
      </c>
      <c r="L1113" s="6" t="str">
        <f>IF(ISBLANK(employee_data35[[#This Row],[ExitDate]]),"1","0")</f>
        <v>1</v>
      </c>
      <c r="M1113" t="str">
        <f>IF(ISBLANK(employee_data35[[#This Row],[ExitDate]]),"Active","Tidak Active")</f>
        <v>Active</v>
      </c>
      <c r="N1113" t="s">
        <v>33</v>
      </c>
      <c r="O1113" t="s">
        <v>64</v>
      </c>
      <c r="P1113" t="s">
        <v>63</v>
      </c>
      <c r="Q1113" t="s">
        <v>36</v>
      </c>
      <c r="R1113" t="s">
        <v>37</v>
      </c>
      <c r="S1113" t="s">
        <v>38</v>
      </c>
      <c r="T1113" t="s">
        <v>148</v>
      </c>
      <c r="U1113" s="1">
        <v>36909</v>
      </c>
      <c r="V1113" s="7" t="str">
        <f>CONCATENATE(employee_data35[[#This Row],[First-LastName]]&amp;" "&amp;employee_data35[[#This Row],[DOB]])</f>
        <v>Aaron-Tapia 36909</v>
      </c>
      <c r="W1113" t="s">
        <v>40</v>
      </c>
      <c r="X1113" t="s">
        <v>150</v>
      </c>
      <c r="Y1113" t="s">
        <v>55</v>
      </c>
      <c r="Z1113">
        <v>27010</v>
      </c>
      <c r="AA1113" t="s">
        <v>43</v>
      </c>
      <c r="AB1113" t="s">
        <v>44</v>
      </c>
      <c r="AC1113" t="s">
        <v>45</v>
      </c>
      <c r="AD1113">
        <v>3</v>
      </c>
    </row>
    <row r="1114" spans="1:30" x14ac:dyDescent="0.3">
      <c r="A1114">
        <v>1539</v>
      </c>
      <c r="B1114" t="s">
        <v>3486</v>
      </c>
      <c r="C1114" t="s">
        <v>3277</v>
      </c>
      <c r="D1114" s="6" t="str">
        <f>CONCATENATE(employee_data35[[#This Row],[FirstName]], "-",employee_data35[[#This Row],[LastName]] )</f>
        <v>Aimee-Santana</v>
      </c>
      <c r="E1114" s="1">
        <v>44193</v>
      </c>
      <c r="F1114" s="1">
        <v>44470</v>
      </c>
      <c r="G1114" s="7" t="str">
        <f>IF(ISBLANK(employee_data35[[#This Row],[ExitDate]]),"Yes","")</f>
        <v/>
      </c>
      <c r="H1114" t="s">
        <v>728</v>
      </c>
      <c r="I1114" t="s">
        <v>4522</v>
      </c>
      <c r="J1114" t="s">
        <v>4523</v>
      </c>
      <c r="K1114" t="s">
        <v>168</v>
      </c>
      <c r="L1114" s="6" t="str">
        <f>IF(ISBLANK(employee_data35[[#This Row],[ExitDate]]),"1","0")</f>
        <v>0</v>
      </c>
      <c r="M1114" t="str">
        <f>IF(ISBLANK(employee_data35[[#This Row],[ExitDate]]),"Active","Tidak Active")</f>
        <v>Tidak Active</v>
      </c>
      <c r="N1114" t="s">
        <v>52</v>
      </c>
      <c r="O1114" t="s">
        <v>51</v>
      </c>
      <c r="P1114" t="s">
        <v>63</v>
      </c>
      <c r="Q1114" t="s">
        <v>175</v>
      </c>
      <c r="R1114" t="s">
        <v>4524</v>
      </c>
      <c r="S1114" t="s">
        <v>38</v>
      </c>
      <c r="T1114" t="s">
        <v>177</v>
      </c>
      <c r="U1114" s="1">
        <v>22342</v>
      </c>
      <c r="V1114" s="7" t="str">
        <f>CONCATENATE(employee_data35[[#This Row],[First-LastName]]&amp;" "&amp;employee_data35[[#This Row],[DOB]])</f>
        <v>Aimee-Santana 22342</v>
      </c>
      <c r="W1114" t="s">
        <v>40</v>
      </c>
      <c r="X1114" t="s">
        <v>83</v>
      </c>
      <c r="Y1114" t="s">
        <v>55</v>
      </c>
      <c r="Z1114">
        <v>79458</v>
      </c>
      <c r="AA1114" t="s">
        <v>56</v>
      </c>
      <c r="AB1114" t="s">
        <v>44</v>
      </c>
      <c r="AC1114" t="s">
        <v>45</v>
      </c>
      <c r="AD1114">
        <v>3</v>
      </c>
    </row>
    <row r="1115" spans="1:30" x14ac:dyDescent="0.3">
      <c r="A1115">
        <v>1540</v>
      </c>
      <c r="B1115" t="s">
        <v>4525</v>
      </c>
      <c r="C1115" t="s">
        <v>4526</v>
      </c>
      <c r="D1115" s="6" t="str">
        <f>CONCATENATE(employee_data35[[#This Row],[FirstName]], "-",employee_data35[[#This Row],[LastName]] )</f>
        <v>Raegan-Stanton</v>
      </c>
      <c r="E1115" s="1">
        <v>44245</v>
      </c>
      <c r="F1115" s="1"/>
      <c r="G1115" s="7" t="str">
        <f>IF(ISBLANK(employee_data35[[#This Row],[ExitDate]]),"Yes","")</f>
        <v>Yes</v>
      </c>
      <c r="H1115" t="s">
        <v>28</v>
      </c>
      <c r="I1115" t="s">
        <v>4527</v>
      </c>
      <c r="J1115" t="s">
        <v>4528</v>
      </c>
      <c r="K1115" t="s">
        <v>89</v>
      </c>
      <c r="L1115" s="6" t="str">
        <f>IF(ISBLANK(employee_data35[[#This Row],[ExitDate]]),"1","0")</f>
        <v>1</v>
      </c>
      <c r="M1115" t="str">
        <f>IF(ISBLANK(employee_data35[[#This Row],[ExitDate]]),"Active","Tidak Active")</f>
        <v>Active</v>
      </c>
      <c r="N1115" t="s">
        <v>33</v>
      </c>
      <c r="O1115" t="s">
        <v>34</v>
      </c>
      <c r="P1115" t="s">
        <v>35</v>
      </c>
      <c r="Q1115" t="s">
        <v>36</v>
      </c>
      <c r="R1115" t="s">
        <v>37</v>
      </c>
      <c r="S1115" t="s">
        <v>38</v>
      </c>
      <c r="T1115" t="s">
        <v>1012</v>
      </c>
      <c r="U1115" s="1">
        <v>24522</v>
      </c>
      <c r="V1115" s="7" t="str">
        <f>CONCATENATE(employee_data35[[#This Row],[First-LastName]]&amp;" "&amp;employee_data35[[#This Row],[DOB]])</f>
        <v>Raegan-Stanton 24522</v>
      </c>
      <c r="W1115" t="s">
        <v>40</v>
      </c>
      <c r="X1115" t="s">
        <v>4529</v>
      </c>
      <c r="Y1115" t="s">
        <v>42</v>
      </c>
      <c r="Z1115">
        <v>62937</v>
      </c>
      <c r="AA1115" t="s">
        <v>93</v>
      </c>
      <c r="AB1115" t="s">
        <v>44</v>
      </c>
      <c r="AC1115" t="s">
        <v>45</v>
      </c>
      <c r="AD1115">
        <v>3</v>
      </c>
    </row>
    <row r="1116" spans="1:30" x14ac:dyDescent="0.3">
      <c r="A1116">
        <v>1541</v>
      </c>
      <c r="B1116" t="s">
        <v>3834</v>
      </c>
      <c r="C1116" t="s">
        <v>500</v>
      </c>
      <c r="D1116" s="6" t="str">
        <f>CONCATENATE(employee_data35[[#This Row],[FirstName]], "-",employee_data35[[#This Row],[LastName]] )</f>
        <v>Johan-Sosa</v>
      </c>
      <c r="E1116" s="1">
        <v>44212</v>
      </c>
      <c r="F1116" s="1"/>
      <c r="G1116" s="7" t="str">
        <f>IF(ISBLANK(employee_data35[[#This Row],[ExitDate]]),"Yes","")</f>
        <v>Yes</v>
      </c>
      <c r="H1116" t="s">
        <v>28</v>
      </c>
      <c r="I1116" t="s">
        <v>4530</v>
      </c>
      <c r="J1116" t="s">
        <v>4531</v>
      </c>
      <c r="K1116" t="s">
        <v>31</v>
      </c>
      <c r="L1116" s="6" t="str">
        <f>IF(ISBLANK(employee_data35[[#This Row],[ExitDate]]),"1","0")</f>
        <v>1</v>
      </c>
      <c r="M1116" t="str">
        <f>IF(ISBLANK(employee_data35[[#This Row],[ExitDate]]),"Active","Tidak Active")</f>
        <v>Active</v>
      </c>
      <c r="N1116" t="s">
        <v>52</v>
      </c>
      <c r="O1116" t="s">
        <v>34</v>
      </c>
      <c r="P1116" t="s">
        <v>63</v>
      </c>
      <c r="Q1116" t="s">
        <v>36</v>
      </c>
      <c r="R1116" t="s">
        <v>37</v>
      </c>
      <c r="S1116" t="s">
        <v>38</v>
      </c>
      <c r="T1116" t="s">
        <v>66</v>
      </c>
      <c r="U1116" s="1">
        <v>26646</v>
      </c>
      <c r="V1116" s="7" t="str">
        <f>CONCATENATE(employee_data35[[#This Row],[First-LastName]]&amp;" "&amp;employee_data35[[#This Row],[DOB]])</f>
        <v>Johan-Sosa 26646</v>
      </c>
      <c r="W1116" t="s">
        <v>40</v>
      </c>
      <c r="X1116" t="s">
        <v>67</v>
      </c>
      <c r="Y1116" t="s">
        <v>42</v>
      </c>
      <c r="Z1116">
        <v>7598</v>
      </c>
      <c r="AA1116" t="s">
        <v>93</v>
      </c>
      <c r="AB1116" t="s">
        <v>44</v>
      </c>
      <c r="AC1116" t="s">
        <v>45</v>
      </c>
      <c r="AD1116">
        <v>3</v>
      </c>
    </row>
    <row r="1117" spans="1:30" x14ac:dyDescent="0.3">
      <c r="A1117">
        <v>1542</v>
      </c>
      <c r="B1117" t="s">
        <v>4532</v>
      </c>
      <c r="C1117" t="s">
        <v>4533</v>
      </c>
      <c r="D1117" s="6" t="str">
        <f>CONCATENATE(employee_data35[[#This Row],[FirstName]], "-",employee_data35[[#This Row],[LastName]] )</f>
        <v>Stacy-Bonilla</v>
      </c>
      <c r="E1117" s="1">
        <v>44658</v>
      </c>
      <c r="F1117" s="1"/>
      <c r="G1117" s="7" t="str">
        <f>IF(ISBLANK(employee_data35[[#This Row],[ExitDate]]),"Yes","")</f>
        <v>Yes</v>
      </c>
      <c r="H1117" t="s">
        <v>28</v>
      </c>
      <c r="I1117" t="s">
        <v>4534</v>
      </c>
      <c r="J1117" t="s">
        <v>4535</v>
      </c>
      <c r="K1117" t="s">
        <v>133</v>
      </c>
      <c r="L1117" s="6" t="str">
        <f>IF(ISBLANK(employee_data35[[#This Row],[ExitDate]]),"1","0")</f>
        <v>1</v>
      </c>
      <c r="M1117" t="str">
        <f>IF(ISBLANK(employee_data35[[#This Row],[ExitDate]]),"Active","Tidak Active")</f>
        <v>Active</v>
      </c>
      <c r="N1117" t="s">
        <v>63</v>
      </c>
      <c r="O1117" t="s">
        <v>51</v>
      </c>
      <c r="P1117" t="s">
        <v>35</v>
      </c>
      <c r="Q1117" t="s">
        <v>36</v>
      </c>
      <c r="R1117" t="s">
        <v>37</v>
      </c>
      <c r="S1117" t="s">
        <v>38</v>
      </c>
      <c r="T1117" t="s">
        <v>148</v>
      </c>
      <c r="U1117" s="1">
        <v>33949</v>
      </c>
      <c r="V1117" s="7" t="str">
        <f>CONCATENATE(employee_data35[[#This Row],[First-LastName]]&amp;" "&amp;employee_data35[[#This Row],[DOB]])</f>
        <v>Stacy-Bonilla 33949</v>
      </c>
      <c r="W1117" t="s">
        <v>40</v>
      </c>
      <c r="X1117" t="s">
        <v>834</v>
      </c>
      <c r="Y1117" t="s">
        <v>55</v>
      </c>
      <c r="Z1117">
        <v>26161</v>
      </c>
      <c r="AA1117" t="s">
        <v>43</v>
      </c>
      <c r="AB1117" t="s">
        <v>84</v>
      </c>
      <c r="AC1117" t="s">
        <v>45</v>
      </c>
      <c r="AD1117">
        <v>3</v>
      </c>
    </row>
    <row r="1118" spans="1:30" x14ac:dyDescent="0.3">
      <c r="A1118">
        <v>1543</v>
      </c>
      <c r="B1118" t="s">
        <v>4536</v>
      </c>
      <c r="C1118" t="s">
        <v>4089</v>
      </c>
      <c r="D1118" s="6" t="str">
        <f>CONCATENATE(employee_data35[[#This Row],[FirstName]], "-",employee_data35[[#This Row],[LastName]] )</f>
        <v>Valery-Holder</v>
      </c>
      <c r="E1118" s="1">
        <v>43657</v>
      </c>
      <c r="F1118" s="1">
        <v>44320</v>
      </c>
      <c r="G1118" s="7" t="str">
        <f>IF(ISBLANK(employee_data35[[#This Row],[ExitDate]]),"Yes","")</f>
        <v/>
      </c>
      <c r="H1118" t="s">
        <v>28</v>
      </c>
      <c r="I1118" t="s">
        <v>4537</v>
      </c>
      <c r="J1118" t="s">
        <v>4538</v>
      </c>
      <c r="K1118" t="s">
        <v>50</v>
      </c>
      <c r="L1118" s="6" t="str">
        <f>IF(ISBLANK(employee_data35[[#This Row],[ExitDate]]),"1","0")</f>
        <v>0</v>
      </c>
      <c r="M1118" t="str">
        <f>IF(ISBLANK(employee_data35[[#This Row],[ExitDate]]),"Active","Tidak Active")</f>
        <v>Tidak Active</v>
      </c>
      <c r="N1118" t="s">
        <v>52</v>
      </c>
      <c r="O1118" t="s">
        <v>51</v>
      </c>
      <c r="P1118" t="s">
        <v>52</v>
      </c>
      <c r="Q1118" t="s">
        <v>99</v>
      </c>
      <c r="R1118" t="s">
        <v>4539</v>
      </c>
      <c r="S1118" t="s">
        <v>38</v>
      </c>
      <c r="T1118" t="s">
        <v>90</v>
      </c>
      <c r="U1118" s="1">
        <v>22478</v>
      </c>
      <c r="V1118" s="7" t="str">
        <f>CONCATENATE(employee_data35[[#This Row],[First-LastName]]&amp;" "&amp;employee_data35[[#This Row],[DOB]])</f>
        <v>Valery-Holder 22478</v>
      </c>
      <c r="W1118" t="s">
        <v>40</v>
      </c>
      <c r="X1118" t="s">
        <v>83</v>
      </c>
      <c r="Y1118" t="s">
        <v>55</v>
      </c>
      <c r="Z1118">
        <v>43421</v>
      </c>
      <c r="AA1118" t="s">
        <v>93</v>
      </c>
      <c r="AB1118" t="s">
        <v>84</v>
      </c>
      <c r="AC1118" t="s">
        <v>45</v>
      </c>
      <c r="AD1118">
        <v>3</v>
      </c>
    </row>
    <row r="1119" spans="1:30" x14ac:dyDescent="0.3">
      <c r="A1119">
        <v>1544</v>
      </c>
      <c r="B1119" t="s">
        <v>4540</v>
      </c>
      <c r="C1119" t="s">
        <v>4541</v>
      </c>
      <c r="D1119" s="6" t="str">
        <f>CONCATENATE(employee_data35[[#This Row],[FirstName]], "-",employee_data35[[#This Row],[LastName]] )</f>
        <v>Skye-Cochran</v>
      </c>
      <c r="E1119" s="1">
        <v>44052</v>
      </c>
      <c r="F1119" s="1">
        <v>44871</v>
      </c>
      <c r="G1119" s="7" t="str">
        <f>IF(ISBLANK(employee_data35[[#This Row],[ExitDate]]),"Yes","")</f>
        <v/>
      </c>
      <c r="H1119" t="s">
        <v>28</v>
      </c>
      <c r="I1119" t="s">
        <v>4542</v>
      </c>
      <c r="J1119" t="s">
        <v>4543</v>
      </c>
      <c r="K1119" t="s">
        <v>139</v>
      </c>
      <c r="L1119" s="6" t="str">
        <f>IF(ISBLANK(employee_data35[[#This Row],[ExitDate]]),"1","0")</f>
        <v>0</v>
      </c>
      <c r="M1119" t="str">
        <f>IF(ISBLANK(employee_data35[[#This Row],[ExitDate]]),"Active","Tidak Active")</f>
        <v>Tidak Active</v>
      </c>
      <c r="N1119" t="s">
        <v>52</v>
      </c>
      <c r="O1119" t="s">
        <v>34</v>
      </c>
      <c r="P1119" t="s">
        <v>35</v>
      </c>
      <c r="Q1119" t="s">
        <v>140</v>
      </c>
      <c r="R1119" t="s">
        <v>4544</v>
      </c>
      <c r="S1119" t="s">
        <v>38</v>
      </c>
      <c r="T1119" t="s">
        <v>101</v>
      </c>
      <c r="U1119" s="1">
        <v>34472</v>
      </c>
      <c r="V1119" s="7" t="str">
        <f>CONCATENATE(employee_data35[[#This Row],[First-LastName]]&amp;" "&amp;employee_data35[[#This Row],[DOB]])</f>
        <v>Skye-Cochran 34472</v>
      </c>
      <c r="W1119" t="s">
        <v>40</v>
      </c>
      <c r="X1119" t="s">
        <v>103</v>
      </c>
      <c r="Y1119" t="s">
        <v>42</v>
      </c>
      <c r="Z1119">
        <v>53393</v>
      </c>
      <c r="AA1119" t="s">
        <v>74</v>
      </c>
      <c r="AB1119" t="s">
        <v>84</v>
      </c>
      <c r="AC1119" t="s">
        <v>45</v>
      </c>
      <c r="AD1119">
        <v>3</v>
      </c>
    </row>
    <row r="1120" spans="1:30" x14ac:dyDescent="0.3">
      <c r="A1120">
        <v>1545</v>
      </c>
      <c r="B1120" t="s">
        <v>358</v>
      </c>
      <c r="C1120" t="s">
        <v>689</v>
      </c>
      <c r="D1120" s="6" t="str">
        <f>CONCATENATE(employee_data35[[#This Row],[FirstName]], "-",employee_data35[[#This Row],[LastName]] )</f>
        <v>Jerimiah-Mendez</v>
      </c>
      <c r="E1120" s="1">
        <v>43363</v>
      </c>
      <c r="F1120" s="1"/>
      <c r="G1120" s="7" t="str">
        <f>IF(ISBLANK(employee_data35[[#This Row],[ExitDate]]),"Yes","")</f>
        <v>Yes</v>
      </c>
      <c r="H1120" t="s">
        <v>28</v>
      </c>
      <c r="I1120" t="s">
        <v>4545</v>
      </c>
      <c r="J1120" t="s">
        <v>4546</v>
      </c>
      <c r="K1120" t="s">
        <v>80</v>
      </c>
      <c r="L1120" s="6" t="str">
        <f>IF(ISBLANK(employee_data35[[#This Row],[ExitDate]]),"1","0")</f>
        <v>1</v>
      </c>
      <c r="M1120" t="str">
        <f>IF(ISBLANK(employee_data35[[#This Row],[ExitDate]]),"Active","Tidak Active")</f>
        <v>Active</v>
      </c>
      <c r="N1120" t="s">
        <v>33</v>
      </c>
      <c r="O1120" t="s">
        <v>51</v>
      </c>
      <c r="P1120" t="s">
        <v>52</v>
      </c>
      <c r="Q1120" t="s">
        <v>36</v>
      </c>
      <c r="R1120" t="s">
        <v>37</v>
      </c>
      <c r="S1120" t="s">
        <v>38</v>
      </c>
      <c r="T1120" t="s">
        <v>90</v>
      </c>
      <c r="U1120" s="1">
        <v>20948</v>
      </c>
      <c r="V1120" s="7" t="str">
        <f>CONCATENATE(employee_data35[[#This Row],[First-LastName]]&amp;" "&amp;employee_data35[[#This Row],[DOB]])</f>
        <v>Jerimiah-Mendez 20948</v>
      </c>
      <c r="W1120" t="s">
        <v>40</v>
      </c>
      <c r="X1120" t="s">
        <v>83</v>
      </c>
      <c r="Y1120" t="s">
        <v>42</v>
      </c>
      <c r="Z1120">
        <v>33362</v>
      </c>
      <c r="AA1120" t="s">
        <v>56</v>
      </c>
      <c r="AB1120" t="s">
        <v>84</v>
      </c>
      <c r="AC1120" t="s">
        <v>45</v>
      </c>
      <c r="AD1120">
        <v>3</v>
      </c>
    </row>
    <row r="1121" spans="1:30" x14ac:dyDescent="0.3">
      <c r="A1121">
        <v>1546</v>
      </c>
      <c r="B1121" t="s">
        <v>4507</v>
      </c>
      <c r="C1121" t="s">
        <v>4547</v>
      </c>
      <c r="D1121" s="6" t="str">
        <f>CONCATENATE(employee_data35[[#This Row],[FirstName]], "-",employee_data35[[#This Row],[LastName]] )</f>
        <v>Madden-Lam</v>
      </c>
      <c r="E1121" s="1">
        <v>43851</v>
      </c>
      <c r="F1121" s="1">
        <v>44335</v>
      </c>
      <c r="G1121" s="7" t="str">
        <f>IF(ISBLANK(employee_data35[[#This Row],[ExitDate]]),"Yes","")</f>
        <v/>
      </c>
      <c r="H1121" t="s">
        <v>28</v>
      </c>
      <c r="I1121" t="s">
        <v>1388</v>
      </c>
      <c r="J1121" t="s">
        <v>4548</v>
      </c>
      <c r="K1121" t="s">
        <v>168</v>
      </c>
      <c r="L1121" s="6" t="str">
        <f>IF(ISBLANK(employee_data35[[#This Row],[ExitDate]]),"1","0")</f>
        <v>0</v>
      </c>
      <c r="M1121" t="str">
        <f>IF(ISBLANK(employee_data35[[#This Row],[ExitDate]]),"Active","Tidak Active")</f>
        <v>Tidak Active</v>
      </c>
      <c r="N1121" t="s">
        <v>52</v>
      </c>
      <c r="O1121" t="s">
        <v>64</v>
      </c>
      <c r="P1121" t="s">
        <v>52</v>
      </c>
      <c r="Q1121" t="s">
        <v>175</v>
      </c>
      <c r="R1121" t="s">
        <v>4549</v>
      </c>
      <c r="S1121" t="s">
        <v>38</v>
      </c>
      <c r="T1121" t="s">
        <v>148</v>
      </c>
      <c r="U1121" s="1">
        <v>19219</v>
      </c>
      <c r="V1121" s="7" t="str">
        <f>CONCATENATE(employee_data35[[#This Row],[First-LastName]]&amp;" "&amp;employee_data35[[#This Row],[DOB]])</f>
        <v>Madden-Lam 19219</v>
      </c>
      <c r="W1121" t="s">
        <v>40</v>
      </c>
      <c r="X1121" t="s">
        <v>834</v>
      </c>
      <c r="Y1121" t="s">
        <v>42</v>
      </c>
      <c r="Z1121">
        <v>61239</v>
      </c>
      <c r="AA1121" t="s">
        <v>56</v>
      </c>
      <c r="AB1121" t="s">
        <v>44</v>
      </c>
      <c r="AC1121" t="s">
        <v>45</v>
      </c>
      <c r="AD1121">
        <v>3</v>
      </c>
    </row>
    <row r="1122" spans="1:30" x14ac:dyDescent="0.3">
      <c r="A1122">
        <v>1547</v>
      </c>
      <c r="B1122" t="s">
        <v>4550</v>
      </c>
      <c r="C1122" t="s">
        <v>354</v>
      </c>
      <c r="D1122" s="6" t="str">
        <f>CONCATENATE(employee_data35[[#This Row],[FirstName]], "-",employee_data35[[#This Row],[LastName]] )</f>
        <v>Nicole-Stone</v>
      </c>
      <c r="E1122" s="1">
        <v>44609</v>
      </c>
      <c r="F1122" s="1">
        <v>44971</v>
      </c>
      <c r="G1122" s="7" t="str">
        <f>IF(ISBLANK(employee_data35[[#This Row],[ExitDate]]),"Yes","")</f>
        <v/>
      </c>
      <c r="H1122" t="s">
        <v>28</v>
      </c>
      <c r="I1122" t="s">
        <v>4551</v>
      </c>
      <c r="J1122" t="s">
        <v>4552</v>
      </c>
      <c r="K1122" t="s">
        <v>98</v>
      </c>
      <c r="L1122" s="6" t="str">
        <f>IF(ISBLANK(employee_data35[[#This Row],[ExitDate]]),"1","0")</f>
        <v>0</v>
      </c>
      <c r="M1122" t="str">
        <f>IF(ISBLANK(employee_data35[[#This Row],[ExitDate]]),"Active","Tidak Active")</f>
        <v>Tidak Active</v>
      </c>
      <c r="N1122" t="s">
        <v>33</v>
      </c>
      <c r="O1122" t="s">
        <v>64</v>
      </c>
      <c r="P1122" t="s">
        <v>35</v>
      </c>
      <c r="Q1122" t="s">
        <v>140</v>
      </c>
      <c r="R1122" t="s">
        <v>4553</v>
      </c>
      <c r="S1122" t="s">
        <v>38</v>
      </c>
      <c r="T1122" t="s">
        <v>1012</v>
      </c>
      <c r="U1122" s="1">
        <v>34328</v>
      </c>
      <c r="V1122" s="7" t="str">
        <f>CONCATENATE(employee_data35[[#This Row],[First-LastName]]&amp;" "&amp;employee_data35[[#This Row],[DOB]])</f>
        <v>Nicole-Stone 34328</v>
      </c>
      <c r="W1122" t="s">
        <v>40</v>
      </c>
      <c r="X1122" t="s">
        <v>1506</v>
      </c>
      <c r="Y1122" t="s">
        <v>42</v>
      </c>
      <c r="Z1122">
        <v>31989</v>
      </c>
      <c r="AA1122" t="s">
        <v>56</v>
      </c>
      <c r="AB1122" t="s">
        <v>44</v>
      </c>
      <c r="AC1122" t="s">
        <v>45</v>
      </c>
      <c r="AD1122">
        <v>3</v>
      </c>
    </row>
    <row r="1123" spans="1:30" x14ac:dyDescent="0.3">
      <c r="A1123">
        <v>1548</v>
      </c>
      <c r="B1123" t="s">
        <v>4554</v>
      </c>
      <c r="C1123" t="s">
        <v>3151</v>
      </c>
      <c r="D1123" s="6" t="str">
        <f>CONCATENATE(employee_data35[[#This Row],[FirstName]], "-",employee_data35[[#This Row],[LastName]] )</f>
        <v>Brice-Christian</v>
      </c>
      <c r="E1123" s="1">
        <v>43627</v>
      </c>
      <c r="F1123" s="1"/>
      <c r="G1123" s="7" t="str">
        <f>IF(ISBLANK(employee_data35[[#This Row],[ExitDate]]),"Yes","")</f>
        <v>Yes</v>
      </c>
      <c r="H1123" t="s">
        <v>28</v>
      </c>
      <c r="I1123" t="s">
        <v>4555</v>
      </c>
      <c r="J1123" t="s">
        <v>4556</v>
      </c>
      <c r="K1123" t="s">
        <v>118</v>
      </c>
      <c r="L1123" s="6" t="str">
        <f>IF(ISBLANK(employee_data35[[#This Row],[ExitDate]]),"1","0")</f>
        <v>1</v>
      </c>
      <c r="M1123" t="str">
        <f>IF(ISBLANK(employee_data35[[#This Row],[ExitDate]]),"Active","Tidak Active")</f>
        <v>Active</v>
      </c>
      <c r="N1123" t="s">
        <v>52</v>
      </c>
      <c r="O1123" t="s">
        <v>51</v>
      </c>
      <c r="P1123" t="s">
        <v>63</v>
      </c>
      <c r="Q1123" t="s">
        <v>36</v>
      </c>
      <c r="R1123" t="s">
        <v>37</v>
      </c>
      <c r="S1123" t="s">
        <v>38</v>
      </c>
      <c r="T1123" t="s">
        <v>111</v>
      </c>
      <c r="U1123" s="1">
        <v>23590</v>
      </c>
      <c r="V1123" s="7" t="str">
        <f>CONCATENATE(employee_data35[[#This Row],[First-LastName]]&amp;" "&amp;employee_data35[[#This Row],[DOB]])</f>
        <v>Brice-Christian 23590</v>
      </c>
      <c r="W1123" t="s">
        <v>40</v>
      </c>
      <c r="X1123" t="s">
        <v>113</v>
      </c>
      <c r="Y1123" t="s">
        <v>55</v>
      </c>
      <c r="Z1123">
        <v>75761</v>
      </c>
      <c r="AA1123" t="s">
        <v>128</v>
      </c>
      <c r="AB1123" t="s">
        <v>44</v>
      </c>
      <c r="AC1123" t="s">
        <v>236</v>
      </c>
      <c r="AD1123">
        <v>3</v>
      </c>
    </row>
    <row r="1124" spans="1:30" x14ac:dyDescent="0.3">
      <c r="A1124">
        <v>1549</v>
      </c>
      <c r="B1124" t="s">
        <v>4557</v>
      </c>
      <c r="C1124" t="s">
        <v>3459</v>
      </c>
      <c r="D1124" s="6" t="str">
        <f>CONCATENATE(employee_data35[[#This Row],[FirstName]], "-",employee_data35[[#This Row],[LastName]] )</f>
        <v>Sage-Potter</v>
      </c>
      <c r="E1124" s="1">
        <v>44686</v>
      </c>
      <c r="F1124" s="1"/>
      <c r="G1124" s="7" t="str">
        <f>IF(ISBLANK(employee_data35[[#This Row],[ExitDate]]),"Yes","")</f>
        <v>Yes</v>
      </c>
      <c r="H1124" t="s">
        <v>28</v>
      </c>
      <c r="I1124" t="s">
        <v>4558</v>
      </c>
      <c r="J1124" t="s">
        <v>4559</v>
      </c>
      <c r="K1124" t="s">
        <v>62</v>
      </c>
      <c r="L1124" s="6" t="str">
        <f>IF(ISBLANK(employee_data35[[#This Row],[ExitDate]]),"1","0")</f>
        <v>1</v>
      </c>
      <c r="M1124" t="str">
        <f>IF(ISBLANK(employee_data35[[#This Row],[ExitDate]]),"Active","Tidak Active")</f>
        <v>Active</v>
      </c>
      <c r="N1124" t="s">
        <v>52</v>
      </c>
      <c r="O1124" t="s">
        <v>34</v>
      </c>
      <c r="P1124" t="s">
        <v>63</v>
      </c>
      <c r="Q1124" t="s">
        <v>36</v>
      </c>
      <c r="R1124" t="s">
        <v>37</v>
      </c>
      <c r="S1124" t="s">
        <v>38</v>
      </c>
      <c r="T1124" t="s">
        <v>119</v>
      </c>
      <c r="U1124" s="1">
        <v>33985</v>
      </c>
      <c r="V1124" s="7" t="str">
        <f>CONCATENATE(employee_data35[[#This Row],[First-LastName]]&amp;" "&amp;employee_data35[[#This Row],[DOB]])</f>
        <v>Sage-Potter 33985</v>
      </c>
      <c r="W1124" t="s">
        <v>40</v>
      </c>
      <c r="X1124" t="s">
        <v>119</v>
      </c>
      <c r="Y1124" t="s">
        <v>42</v>
      </c>
      <c r="Z1124">
        <v>25854</v>
      </c>
      <c r="AA1124" t="s">
        <v>74</v>
      </c>
      <c r="AB1124" t="s">
        <v>84</v>
      </c>
      <c r="AC1124" t="s">
        <v>45</v>
      </c>
      <c r="AD1124">
        <v>3</v>
      </c>
    </row>
    <row r="1125" spans="1:30" x14ac:dyDescent="0.3">
      <c r="A1125">
        <v>1550</v>
      </c>
      <c r="B1125" t="s">
        <v>3531</v>
      </c>
      <c r="C1125" t="s">
        <v>4560</v>
      </c>
      <c r="D1125" s="6" t="str">
        <f>CONCATENATE(employee_data35[[#This Row],[FirstName]], "-",employee_data35[[#This Row],[LastName]] )</f>
        <v>Kyle-Peck</v>
      </c>
      <c r="E1125" s="1">
        <v>43362</v>
      </c>
      <c r="F1125" s="1">
        <v>44055</v>
      </c>
      <c r="G1125" s="7" t="str">
        <f>IF(ISBLANK(employee_data35[[#This Row],[ExitDate]]),"Yes","")</f>
        <v/>
      </c>
      <c r="H1125" t="s">
        <v>28</v>
      </c>
      <c r="I1125" t="s">
        <v>4561</v>
      </c>
      <c r="J1125" t="s">
        <v>4562</v>
      </c>
      <c r="K1125" t="s">
        <v>89</v>
      </c>
      <c r="L1125" s="6" t="str">
        <f>IF(ISBLANK(employee_data35[[#This Row],[ExitDate]]),"1","0")</f>
        <v>0</v>
      </c>
      <c r="M1125" t="str">
        <f>IF(ISBLANK(employee_data35[[#This Row],[ExitDate]]),"Active","Tidak Active")</f>
        <v>Tidak Active</v>
      </c>
      <c r="N1125" t="s">
        <v>63</v>
      </c>
      <c r="O1125" t="s">
        <v>51</v>
      </c>
      <c r="P1125" t="s">
        <v>35</v>
      </c>
      <c r="Q1125" t="s">
        <v>140</v>
      </c>
      <c r="R1125" t="s">
        <v>4563</v>
      </c>
      <c r="S1125" t="s">
        <v>38</v>
      </c>
      <c r="T1125" t="s">
        <v>90</v>
      </c>
      <c r="U1125" s="1">
        <v>22508</v>
      </c>
      <c r="V1125" s="7" t="str">
        <f>CONCATENATE(employee_data35[[#This Row],[First-LastName]]&amp;" "&amp;employee_data35[[#This Row],[DOB]])</f>
        <v>Kyle-Peck 22508</v>
      </c>
      <c r="W1125" t="s">
        <v>40</v>
      </c>
      <c r="X1125" t="s">
        <v>103</v>
      </c>
      <c r="Y1125" t="s">
        <v>42</v>
      </c>
      <c r="Z1125">
        <v>92807</v>
      </c>
      <c r="AA1125" t="s">
        <v>93</v>
      </c>
      <c r="AB1125" t="s">
        <v>44</v>
      </c>
      <c r="AC1125" t="s">
        <v>45</v>
      </c>
      <c r="AD1125">
        <v>3</v>
      </c>
    </row>
    <row r="1126" spans="1:30" x14ac:dyDescent="0.3">
      <c r="A1126">
        <v>1551</v>
      </c>
      <c r="B1126" t="s">
        <v>4564</v>
      </c>
      <c r="C1126" t="s">
        <v>4565</v>
      </c>
      <c r="D1126" s="6" t="str">
        <f>CONCATENATE(employee_data35[[#This Row],[FirstName]], "-",employee_data35[[#This Row],[LastName]] )</f>
        <v>Zaniyah-Roman</v>
      </c>
      <c r="E1126" s="1">
        <v>44348</v>
      </c>
      <c r="F1126" s="1">
        <v>45096</v>
      </c>
      <c r="G1126" s="7" t="str">
        <f>IF(ISBLANK(employee_data35[[#This Row],[ExitDate]]),"Yes","")</f>
        <v/>
      </c>
      <c r="H1126" t="s">
        <v>28</v>
      </c>
      <c r="I1126" t="s">
        <v>4566</v>
      </c>
      <c r="J1126" t="s">
        <v>4567</v>
      </c>
      <c r="K1126" t="s">
        <v>31</v>
      </c>
      <c r="L1126" s="6" t="str">
        <f>IF(ISBLANK(employee_data35[[#This Row],[ExitDate]]),"1","0")</f>
        <v>0</v>
      </c>
      <c r="M1126" t="str">
        <f>IF(ISBLANK(employee_data35[[#This Row],[ExitDate]]),"Active","Tidak Active")</f>
        <v>Tidak Active</v>
      </c>
      <c r="N1126" t="s">
        <v>33</v>
      </c>
      <c r="O1126" t="s">
        <v>64</v>
      </c>
      <c r="P1126" t="s">
        <v>63</v>
      </c>
      <c r="Q1126" t="s">
        <v>126</v>
      </c>
      <c r="R1126" t="s">
        <v>4568</v>
      </c>
      <c r="S1126" t="s">
        <v>38</v>
      </c>
      <c r="T1126" t="s">
        <v>111</v>
      </c>
      <c r="U1126" s="1">
        <v>28019</v>
      </c>
      <c r="V1126" s="7" t="str">
        <f>CONCATENATE(employee_data35[[#This Row],[First-LastName]]&amp;" "&amp;employee_data35[[#This Row],[DOB]])</f>
        <v>Zaniyah-Roman 28019</v>
      </c>
      <c r="W1126" t="s">
        <v>40</v>
      </c>
      <c r="X1126" t="s">
        <v>419</v>
      </c>
      <c r="Y1126" t="s">
        <v>42</v>
      </c>
      <c r="Z1126">
        <v>5288</v>
      </c>
      <c r="AA1126" t="s">
        <v>93</v>
      </c>
      <c r="AB1126" t="s">
        <v>104</v>
      </c>
      <c r="AC1126" t="s">
        <v>45</v>
      </c>
      <c r="AD1126">
        <v>3</v>
      </c>
    </row>
    <row r="1127" spans="1:30" x14ac:dyDescent="0.3">
      <c r="A1127">
        <v>1552</v>
      </c>
      <c r="B1127" t="s">
        <v>4569</v>
      </c>
      <c r="C1127" t="s">
        <v>4570</v>
      </c>
      <c r="D1127" s="6" t="str">
        <f>CONCATENATE(employee_data35[[#This Row],[FirstName]], "-",employee_data35[[#This Row],[LastName]] )</f>
        <v>Katie-Gutierrez</v>
      </c>
      <c r="E1127" s="1">
        <v>45112</v>
      </c>
      <c r="F1127" s="1">
        <v>45118</v>
      </c>
      <c r="G1127" s="7" t="str">
        <f>IF(ISBLANK(employee_data35[[#This Row],[ExitDate]]),"Yes","")</f>
        <v/>
      </c>
      <c r="H1127" t="s">
        <v>28</v>
      </c>
      <c r="I1127" t="s">
        <v>4571</v>
      </c>
      <c r="J1127" t="s">
        <v>4572</v>
      </c>
      <c r="K1127" t="s">
        <v>133</v>
      </c>
      <c r="L1127" s="6" t="str">
        <f>IF(ISBLANK(employee_data35[[#This Row],[ExitDate]]),"1","0")</f>
        <v>0</v>
      </c>
      <c r="M1127" t="str">
        <f>IF(ISBLANK(employee_data35[[#This Row],[ExitDate]]),"Active","Tidak Active")</f>
        <v>Tidak Active</v>
      </c>
      <c r="N1127" t="s">
        <v>52</v>
      </c>
      <c r="O1127" t="s">
        <v>34</v>
      </c>
      <c r="P1127" t="s">
        <v>52</v>
      </c>
      <c r="Q1127" t="s">
        <v>175</v>
      </c>
      <c r="R1127" t="s">
        <v>4573</v>
      </c>
      <c r="S1127" t="s">
        <v>38</v>
      </c>
      <c r="T1127" t="s">
        <v>305</v>
      </c>
      <c r="U1127" s="1">
        <v>19452</v>
      </c>
      <c r="V1127" s="7" t="str">
        <f>CONCATENATE(employee_data35[[#This Row],[First-LastName]]&amp;" "&amp;employee_data35[[#This Row],[DOB]])</f>
        <v>Katie-Gutierrez 19452</v>
      </c>
      <c r="W1127" t="s">
        <v>40</v>
      </c>
      <c r="X1127" t="s">
        <v>83</v>
      </c>
      <c r="Y1127" t="s">
        <v>42</v>
      </c>
      <c r="Z1127">
        <v>66412</v>
      </c>
      <c r="AA1127" t="s">
        <v>128</v>
      </c>
      <c r="AB1127" t="s">
        <v>44</v>
      </c>
      <c r="AC1127" t="s">
        <v>45</v>
      </c>
      <c r="AD1127">
        <v>3</v>
      </c>
    </row>
    <row r="1128" spans="1:30" x14ac:dyDescent="0.3">
      <c r="A1128">
        <v>1553</v>
      </c>
      <c r="B1128" t="s">
        <v>294</v>
      </c>
      <c r="C1128" t="s">
        <v>4212</v>
      </c>
      <c r="D1128" s="6" t="str">
        <f>CONCATENATE(employee_data35[[#This Row],[FirstName]], "-",employee_data35[[#This Row],[LastName]] )</f>
        <v>Walker-Baird</v>
      </c>
      <c r="E1128" s="1">
        <v>44912</v>
      </c>
      <c r="F1128" s="1"/>
      <c r="G1128" s="7" t="str">
        <f>IF(ISBLANK(employee_data35[[#This Row],[ExitDate]]),"Yes","")</f>
        <v>Yes</v>
      </c>
      <c r="H1128" t="s">
        <v>28</v>
      </c>
      <c r="I1128" t="s">
        <v>4574</v>
      </c>
      <c r="J1128" t="s">
        <v>4575</v>
      </c>
      <c r="K1128" t="s">
        <v>50</v>
      </c>
      <c r="L1128" s="6" t="str">
        <f>IF(ISBLANK(employee_data35[[#This Row],[ExitDate]]),"1","0")</f>
        <v>1</v>
      </c>
      <c r="M1128" t="str">
        <f>IF(ISBLANK(employee_data35[[#This Row],[ExitDate]]),"Active","Tidak Active")</f>
        <v>Active</v>
      </c>
      <c r="N1128" t="s">
        <v>52</v>
      </c>
      <c r="O1128" t="s">
        <v>34</v>
      </c>
      <c r="P1128" t="s">
        <v>52</v>
      </c>
      <c r="Q1128" t="s">
        <v>36</v>
      </c>
      <c r="R1128" t="s">
        <v>37</v>
      </c>
      <c r="S1128" t="s">
        <v>38</v>
      </c>
      <c r="T1128" t="s">
        <v>90</v>
      </c>
      <c r="U1128" s="1">
        <v>22193</v>
      </c>
      <c r="V1128" s="7" t="str">
        <f>CONCATENATE(employee_data35[[#This Row],[First-LastName]]&amp;" "&amp;employee_data35[[#This Row],[DOB]])</f>
        <v>Walker-Baird 22193</v>
      </c>
      <c r="W1128" t="s">
        <v>40</v>
      </c>
      <c r="X1128" t="s">
        <v>103</v>
      </c>
      <c r="Y1128" t="s">
        <v>42</v>
      </c>
      <c r="Z1128">
        <v>20484</v>
      </c>
      <c r="AA1128" t="s">
        <v>74</v>
      </c>
      <c r="AB1128" t="s">
        <v>75</v>
      </c>
      <c r="AC1128" t="s">
        <v>45</v>
      </c>
      <c r="AD1128">
        <v>3</v>
      </c>
    </row>
    <row r="1129" spans="1:30" x14ac:dyDescent="0.3">
      <c r="A1129">
        <v>1554</v>
      </c>
      <c r="B1129" t="s">
        <v>4576</v>
      </c>
      <c r="C1129" t="s">
        <v>4577</v>
      </c>
      <c r="D1129" s="6" t="str">
        <f>CONCATENATE(employee_data35[[#This Row],[FirstName]], "-",employee_data35[[#This Row],[LastName]] )</f>
        <v>Zackery-Sutton</v>
      </c>
      <c r="E1129" s="1">
        <v>44383</v>
      </c>
      <c r="F1129" s="1">
        <v>44819</v>
      </c>
      <c r="G1129" s="7" t="str">
        <f>IF(ISBLANK(employee_data35[[#This Row],[ExitDate]]),"Yes","")</f>
        <v/>
      </c>
      <c r="H1129" t="s">
        <v>28</v>
      </c>
      <c r="I1129" t="s">
        <v>4578</v>
      </c>
      <c r="J1129" t="s">
        <v>4579</v>
      </c>
      <c r="K1129" t="s">
        <v>139</v>
      </c>
      <c r="L1129" s="6" t="str">
        <f>IF(ISBLANK(employee_data35[[#This Row],[ExitDate]]),"1","0")</f>
        <v>0</v>
      </c>
      <c r="M1129" t="str">
        <f>IF(ISBLANK(employee_data35[[#This Row],[ExitDate]]),"Active","Tidak Active")</f>
        <v>Tidak Active</v>
      </c>
      <c r="N1129" t="s">
        <v>63</v>
      </c>
      <c r="O1129" t="s">
        <v>64</v>
      </c>
      <c r="P1129" t="s">
        <v>52</v>
      </c>
      <c r="Q1129" t="s">
        <v>175</v>
      </c>
      <c r="R1129" t="s">
        <v>4580</v>
      </c>
      <c r="S1129" t="s">
        <v>38</v>
      </c>
      <c r="T1129" t="s">
        <v>1012</v>
      </c>
      <c r="U1129" s="1">
        <v>18822</v>
      </c>
      <c r="V1129" s="7" t="str">
        <f>CONCATENATE(employee_data35[[#This Row],[First-LastName]]&amp;" "&amp;employee_data35[[#This Row],[DOB]])</f>
        <v>Zackery-Sutton 18822</v>
      </c>
      <c r="W1129" t="s">
        <v>40</v>
      </c>
      <c r="X1129" t="s">
        <v>419</v>
      </c>
      <c r="Y1129" t="s">
        <v>55</v>
      </c>
      <c r="Z1129">
        <v>73854</v>
      </c>
      <c r="AA1129" t="s">
        <v>43</v>
      </c>
      <c r="AB1129" t="s">
        <v>44</v>
      </c>
      <c r="AC1129" t="s">
        <v>45</v>
      </c>
      <c r="AD1129">
        <v>3</v>
      </c>
    </row>
    <row r="1130" spans="1:30" x14ac:dyDescent="0.3">
      <c r="A1130">
        <v>1555</v>
      </c>
      <c r="B1130" t="s">
        <v>1585</v>
      </c>
      <c r="C1130" t="s">
        <v>4581</v>
      </c>
      <c r="D1130" s="6" t="str">
        <f>CONCATENATE(employee_data35[[#This Row],[FirstName]], "-",employee_data35[[#This Row],[LastName]] )</f>
        <v>Hazel-Ponce</v>
      </c>
      <c r="E1130" s="1">
        <v>43551</v>
      </c>
      <c r="F1130" s="1"/>
      <c r="G1130" s="7" t="str">
        <f>IF(ISBLANK(employee_data35[[#This Row],[ExitDate]]),"Yes","")</f>
        <v>Yes</v>
      </c>
      <c r="H1130" t="s">
        <v>728</v>
      </c>
      <c r="I1130" t="s">
        <v>4582</v>
      </c>
      <c r="J1130" t="s">
        <v>4583</v>
      </c>
      <c r="K1130" t="s">
        <v>62</v>
      </c>
      <c r="L1130" s="6" t="str">
        <f>IF(ISBLANK(employee_data35[[#This Row],[ExitDate]]),"1","0")</f>
        <v>1</v>
      </c>
      <c r="M1130" t="str">
        <f>IF(ISBLANK(employee_data35[[#This Row],[ExitDate]]),"Active","Tidak Active")</f>
        <v>Active</v>
      </c>
      <c r="N1130" t="s">
        <v>52</v>
      </c>
      <c r="O1130" t="s">
        <v>51</v>
      </c>
      <c r="P1130" t="s">
        <v>52</v>
      </c>
      <c r="Q1130" t="s">
        <v>36</v>
      </c>
      <c r="R1130" t="s">
        <v>37</v>
      </c>
      <c r="S1130" t="s">
        <v>38</v>
      </c>
      <c r="T1130" t="s">
        <v>90</v>
      </c>
      <c r="U1130" s="1">
        <v>24223</v>
      </c>
      <c r="V1130" s="7" t="str">
        <f>CONCATENATE(employee_data35[[#This Row],[First-LastName]]&amp;" "&amp;employee_data35[[#This Row],[DOB]])</f>
        <v>Hazel-Ponce 24223</v>
      </c>
      <c r="W1130" t="s">
        <v>40</v>
      </c>
      <c r="X1130" t="s">
        <v>103</v>
      </c>
      <c r="Y1130" t="s">
        <v>42</v>
      </c>
      <c r="Z1130">
        <v>86977</v>
      </c>
      <c r="AA1130" t="s">
        <v>56</v>
      </c>
      <c r="AB1130" t="s">
        <v>104</v>
      </c>
      <c r="AC1130" t="s">
        <v>45</v>
      </c>
      <c r="AD1130">
        <v>3</v>
      </c>
    </row>
    <row r="1131" spans="1:30" x14ac:dyDescent="0.3">
      <c r="A1131">
        <v>1556</v>
      </c>
      <c r="B1131" t="s">
        <v>4584</v>
      </c>
      <c r="C1131" t="s">
        <v>3838</v>
      </c>
      <c r="D1131" s="6" t="str">
        <f>CONCATENATE(employee_data35[[#This Row],[FirstName]], "-",employee_data35[[#This Row],[LastName]] )</f>
        <v>Joey-Alvarez</v>
      </c>
      <c r="E1131" s="1">
        <v>45054</v>
      </c>
      <c r="F1131" s="1"/>
      <c r="G1131" s="7" t="str">
        <f>IF(ISBLANK(employee_data35[[#This Row],[ExitDate]]),"Yes","")</f>
        <v>Yes</v>
      </c>
      <c r="H1131" t="s">
        <v>728</v>
      </c>
      <c r="I1131" t="s">
        <v>4585</v>
      </c>
      <c r="J1131" t="s">
        <v>4586</v>
      </c>
      <c r="K1131" t="s">
        <v>168</v>
      </c>
      <c r="L1131" s="6" t="str">
        <f>IF(ISBLANK(employee_data35[[#This Row],[ExitDate]]),"1","0")</f>
        <v>1</v>
      </c>
      <c r="M1131" t="str">
        <f>IF(ISBLANK(employee_data35[[#This Row],[ExitDate]]),"Active","Tidak Active")</f>
        <v>Active</v>
      </c>
      <c r="N1131" t="s">
        <v>63</v>
      </c>
      <c r="O1131" t="s">
        <v>64</v>
      </c>
      <c r="P1131" t="s">
        <v>35</v>
      </c>
      <c r="Q1131" t="s">
        <v>36</v>
      </c>
      <c r="R1131" t="s">
        <v>37</v>
      </c>
      <c r="S1131" t="s">
        <v>38</v>
      </c>
      <c r="T1131" t="s">
        <v>177</v>
      </c>
      <c r="U1131" s="1">
        <v>34011</v>
      </c>
      <c r="V1131" s="7" t="str">
        <f>CONCATENATE(employee_data35[[#This Row],[First-LastName]]&amp;" "&amp;employee_data35[[#This Row],[DOB]])</f>
        <v>Joey-Alvarez 34011</v>
      </c>
      <c r="W1131" t="s">
        <v>40</v>
      </c>
      <c r="X1131" t="s">
        <v>243</v>
      </c>
      <c r="Y1131" t="s">
        <v>42</v>
      </c>
      <c r="Z1131">
        <v>40039</v>
      </c>
      <c r="AA1131" t="s">
        <v>128</v>
      </c>
      <c r="AB1131" t="s">
        <v>44</v>
      </c>
      <c r="AC1131" t="s">
        <v>45</v>
      </c>
      <c r="AD1131">
        <v>3</v>
      </c>
    </row>
    <row r="1132" spans="1:30" x14ac:dyDescent="0.3">
      <c r="A1132">
        <v>1557</v>
      </c>
      <c r="B1132" t="s">
        <v>4587</v>
      </c>
      <c r="C1132" t="s">
        <v>4588</v>
      </c>
      <c r="D1132" s="6" t="str">
        <f>CONCATENATE(employee_data35[[#This Row],[FirstName]], "-",employee_data35[[#This Row],[LastName]] )</f>
        <v>Titus-Day</v>
      </c>
      <c r="E1132" s="1">
        <v>43446</v>
      </c>
      <c r="F1132" s="1">
        <v>44189</v>
      </c>
      <c r="G1132" s="7" t="str">
        <f>IF(ISBLANK(employee_data35[[#This Row],[ExitDate]]),"Yes","")</f>
        <v/>
      </c>
      <c r="H1132" t="s">
        <v>728</v>
      </c>
      <c r="I1132" t="s">
        <v>4589</v>
      </c>
      <c r="J1132" t="s">
        <v>4590</v>
      </c>
      <c r="K1132" t="s">
        <v>133</v>
      </c>
      <c r="L1132" s="6" t="str">
        <f>IF(ISBLANK(employee_data35[[#This Row],[ExitDate]]),"1","0")</f>
        <v>0</v>
      </c>
      <c r="M1132" t="str">
        <f>IF(ISBLANK(employee_data35[[#This Row],[ExitDate]]),"Active","Tidak Active")</f>
        <v>Tidak Active</v>
      </c>
      <c r="N1132" t="s">
        <v>52</v>
      </c>
      <c r="O1132" t="s">
        <v>64</v>
      </c>
      <c r="P1132" t="s">
        <v>35</v>
      </c>
      <c r="Q1132" t="s">
        <v>175</v>
      </c>
      <c r="R1132" t="s">
        <v>4591</v>
      </c>
      <c r="S1132" t="s">
        <v>38</v>
      </c>
      <c r="T1132" t="s">
        <v>177</v>
      </c>
      <c r="U1132" s="1">
        <v>33405</v>
      </c>
      <c r="V1132" s="7" t="str">
        <f>CONCATENATE(employee_data35[[#This Row],[First-LastName]]&amp;" "&amp;employee_data35[[#This Row],[DOB]])</f>
        <v>Titus-Day 33405</v>
      </c>
      <c r="W1132" t="s">
        <v>40</v>
      </c>
      <c r="X1132" t="s">
        <v>419</v>
      </c>
      <c r="Y1132" t="s">
        <v>55</v>
      </c>
      <c r="Z1132">
        <v>25683</v>
      </c>
      <c r="AA1132" t="s">
        <v>56</v>
      </c>
      <c r="AB1132" t="s">
        <v>104</v>
      </c>
      <c r="AC1132" t="s">
        <v>45</v>
      </c>
      <c r="AD1132">
        <v>3</v>
      </c>
    </row>
    <row r="1133" spans="1:30" x14ac:dyDescent="0.3">
      <c r="A1133">
        <v>1558</v>
      </c>
      <c r="B1133" t="s">
        <v>4592</v>
      </c>
      <c r="C1133" t="s">
        <v>4593</v>
      </c>
      <c r="D1133" s="6" t="str">
        <f>CONCATENATE(employee_data35[[#This Row],[FirstName]], "-",employee_data35[[#This Row],[LastName]] )</f>
        <v>Bella-Norris</v>
      </c>
      <c r="E1133" s="1">
        <v>44068</v>
      </c>
      <c r="F1133" s="1"/>
      <c r="G1133" s="7" t="str">
        <f>IF(ISBLANK(employee_data35[[#This Row],[ExitDate]]),"Yes","")</f>
        <v>Yes</v>
      </c>
      <c r="H1133" t="s">
        <v>728</v>
      </c>
      <c r="I1133" t="s">
        <v>4594</v>
      </c>
      <c r="J1133" t="s">
        <v>4595</v>
      </c>
      <c r="K1133" t="s">
        <v>80</v>
      </c>
      <c r="L1133" s="6" t="str">
        <f>IF(ISBLANK(employee_data35[[#This Row],[ExitDate]]),"1","0")</f>
        <v>1</v>
      </c>
      <c r="M1133" t="str">
        <f>IF(ISBLANK(employee_data35[[#This Row],[ExitDate]]),"Active","Tidak Active")</f>
        <v>Active</v>
      </c>
      <c r="N1133" t="s">
        <v>52</v>
      </c>
      <c r="O1133" t="s">
        <v>51</v>
      </c>
      <c r="P1133" t="s">
        <v>35</v>
      </c>
      <c r="Q1133" t="s">
        <v>36</v>
      </c>
      <c r="R1133" t="s">
        <v>37</v>
      </c>
      <c r="S1133" t="s">
        <v>38</v>
      </c>
      <c r="T1133" t="s">
        <v>90</v>
      </c>
      <c r="U1133" s="1">
        <v>29641</v>
      </c>
      <c r="V1133" s="7" t="str">
        <f>CONCATENATE(employee_data35[[#This Row],[First-LastName]]&amp;" "&amp;employee_data35[[#This Row],[DOB]])</f>
        <v>Bella-Norris 29641</v>
      </c>
      <c r="W1133" t="s">
        <v>40</v>
      </c>
      <c r="X1133" t="s">
        <v>419</v>
      </c>
      <c r="Y1133" t="s">
        <v>55</v>
      </c>
      <c r="Z1133">
        <v>3170</v>
      </c>
      <c r="AA1133" t="s">
        <v>93</v>
      </c>
      <c r="AB1133" t="s">
        <v>84</v>
      </c>
      <c r="AC1133" t="s">
        <v>45</v>
      </c>
      <c r="AD1133">
        <v>3</v>
      </c>
    </row>
    <row r="1134" spans="1:30" x14ac:dyDescent="0.3">
      <c r="A1134">
        <v>1559</v>
      </c>
      <c r="B1134" t="s">
        <v>4596</v>
      </c>
      <c r="C1134" t="s">
        <v>3627</v>
      </c>
      <c r="D1134" s="6" t="str">
        <f>CONCATENATE(employee_data35[[#This Row],[FirstName]], "-",employee_data35[[#This Row],[LastName]] )</f>
        <v>Braden-Ballard</v>
      </c>
      <c r="E1134" s="1">
        <v>44673</v>
      </c>
      <c r="F1134" s="1">
        <v>44802</v>
      </c>
      <c r="G1134" s="7" t="str">
        <f>IF(ISBLANK(employee_data35[[#This Row],[ExitDate]]),"Yes","")</f>
        <v/>
      </c>
      <c r="H1134" t="s">
        <v>728</v>
      </c>
      <c r="I1134" t="s">
        <v>4597</v>
      </c>
      <c r="J1134" t="s">
        <v>4598</v>
      </c>
      <c r="K1134" t="s">
        <v>98</v>
      </c>
      <c r="L1134" s="6" t="str">
        <f>IF(ISBLANK(employee_data35[[#This Row],[ExitDate]]),"1","0")</f>
        <v>0</v>
      </c>
      <c r="M1134" t="str">
        <f>IF(ISBLANK(employee_data35[[#This Row],[ExitDate]]),"Active","Tidak Active")</f>
        <v>Tidak Active</v>
      </c>
      <c r="N1134" t="s">
        <v>63</v>
      </c>
      <c r="O1134" t="s">
        <v>64</v>
      </c>
      <c r="P1134" t="s">
        <v>63</v>
      </c>
      <c r="Q1134" t="s">
        <v>99</v>
      </c>
      <c r="R1134" t="s">
        <v>4599</v>
      </c>
      <c r="S1134" t="s">
        <v>38</v>
      </c>
      <c r="T1134" t="s">
        <v>177</v>
      </c>
      <c r="U1134" s="1">
        <v>24078</v>
      </c>
      <c r="V1134" s="7" t="str">
        <f>CONCATENATE(employee_data35[[#This Row],[First-LastName]]&amp;" "&amp;employee_data35[[#This Row],[DOB]])</f>
        <v>Braden-Ballard 24078</v>
      </c>
      <c r="W1134" t="s">
        <v>40</v>
      </c>
      <c r="X1134" t="s">
        <v>178</v>
      </c>
      <c r="Y1134" t="s">
        <v>55</v>
      </c>
      <c r="Z1134">
        <v>32042</v>
      </c>
      <c r="AA1134" t="s">
        <v>74</v>
      </c>
      <c r="AB1134" t="s">
        <v>104</v>
      </c>
      <c r="AC1134" t="s">
        <v>45</v>
      </c>
      <c r="AD1134">
        <v>3</v>
      </c>
    </row>
    <row r="1135" spans="1:30" x14ac:dyDescent="0.3">
      <c r="A1135">
        <v>1560</v>
      </c>
      <c r="B1135" t="s">
        <v>1156</v>
      </c>
      <c r="C1135" t="s">
        <v>433</v>
      </c>
      <c r="D1135" s="6" t="str">
        <f>CONCATENATE(employee_data35[[#This Row],[FirstName]], "-",employee_data35[[#This Row],[LastName]] )</f>
        <v>Aron-Graham</v>
      </c>
      <c r="E1135" s="1">
        <v>44550</v>
      </c>
      <c r="F1135" s="1">
        <v>44897</v>
      </c>
      <c r="G1135" s="7" t="str">
        <f>IF(ISBLANK(employee_data35[[#This Row],[ExitDate]]),"Yes","")</f>
        <v/>
      </c>
      <c r="H1135" t="s">
        <v>728</v>
      </c>
      <c r="I1135" t="s">
        <v>4600</v>
      </c>
      <c r="J1135" t="s">
        <v>4601</v>
      </c>
      <c r="K1135" t="s">
        <v>168</v>
      </c>
      <c r="L1135" s="6" t="str">
        <f>IF(ISBLANK(employee_data35[[#This Row],[ExitDate]]),"1","0")</f>
        <v>0</v>
      </c>
      <c r="M1135" t="str">
        <f>IF(ISBLANK(employee_data35[[#This Row],[ExitDate]]),"Active","Tidak Active")</f>
        <v>Tidak Active</v>
      </c>
      <c r="N1135" t="s">
        <v>63</v>
      </c>
      <c r="O1135" t="s">
        <v>51</v>
      </c>
      <c r="P1135" t="s">
        <v>63</v>
      </c>
      <c r="Q1135" t="s">
        <v>140</v>
      </c>
      <c r="R1135" t="s">
        <v>4602</v>
      </c>
      <c r="S1135" t="s">
        <v>38</v>
      </c>
      <c r="T1135" t="s">
        <v>81</v>
      </c>
      <c r="U1135" s="1">
        <v>17418</v>
      </c>
      <c r="V1135" s="7" t="str">
        <f>CONCATENATE(employee_data35[[#This Row],[First-LastName]]&amp;" "&amp;employee_data35[[#This Row],[DOB]])</f>
        <v>Aron-Graham 17418</v>
      </c>
      <c r="W1135" t="s">
        <v>40</v>
      </c>
      <c r="X1135" t="s">
        <v>381</v>
      </c>
      <c r="Y1135" t="s">
        <v>55</v>
      </c>
      <c r="Z1135">
        <v>52047</v>
      </c>
      <c r="AA1135" t="s">
        <v>74</v>
      </c>
      <c r="AB1135" t="s">
        <v>104</v>
      </c>
      <c r="AC1135" t="s">
        <v>45</v>
      </c>
      <c r="AD1135">
        <v>3</v>
      </c>
    </row>
    <row r="1136" spans="1:30" x14ac:dyDescent="0.3">
      <c r="A1136">
        <v>1561</v>
      </c>
      <c r="B1136" t="s">
        <v>1069</v>
      </c>
      <c r="C1136" t="s">
        <v>1595</v>
      </c>
      <c r="D1136" s="6" t="str">
        <f>CONCATENATE(employee_data35[[#This Row],[FirstName]], "-",employee_data35[[#This Row],[LastName]] )</f>
        <v>Shamar-Cross</v>
      </c>
      <c r="E1136" s="1">
        <v>44239</v>
      </c>
      <c r="F1136" s="1"/>
      <c r="G1136" s="7" t="str">
        <f>IF(ISBLANK(employee_data35[[#This Row],[ExitDate]]),"Yes","")</f>
        <v>Yes</v>
      </c>
      <c r="H1136" t="s">
        <v>28</v>
      </c>
      <c r="I1136" t="s">
        <v>4603</v>
      </c>
      <c r="J1136" t="s">
        <v>4604</v>
      </c>
      <c r="K1136" t="s">
        <v>62</v>
      </c>
      <c r="L1136" s="6" t="str">
        <f>IF(ISBLANK(employee_data35[[#This Row],[ExitDate]]),"1","0")</f>
        <v>1</v>
      </c>
      <c r="M1136" t="str">
        <f>IF(ISBLANK(employee_data35[[#This Row],[ExitDate]]),"Active","Tidak Active")</f>
        <v>Active</v>
      </c>
      <c r="N1136" t="s">
        <v>33</v>
      </c>
      <c r="O1136" t="s">
        <v>34</v>
      </c>
      <c r="P1136" t="s">
        <v>63</v>
      </c>
      <c r="Q1136" t="s">
        <v>36</v>
      </c>
      <c r="R1136" t="s">
        <v>37</v>
      </c>
      <c r="S1136" t="s">
        <v>38</v>
      </c>
      <c r="T1136" t="s">
        <v>81</v>
      </c>
      <c r="U1136" s="1">
        <v>20604</v>
      </c>
      <c r="V1136" s="7" t="str">
        <f>CONCATENATE(employee_data35[[#This Row],[First-LastName]]&amp;" "&amp;employee_data35[[#This Row],[DOB]])</f>
        <v>Shamar-Cross 20604</v>
      </c>
      <c r="W1136" t="s">
        <v>40</v>
      </c>
      <c r="X1136" t="s">
        <v>73</v>
      </c>
      <c r="Y1136" t="s">
        <v>42</v>
      </c>
      <c r="Z1136">
        <v>88833</v>
      </c>
      <c r="AA1136" t="s">
        <v>56</v>
      </c>
      <c r="AB1136" t="s">
        <v>75</v>
      </c>
      <c r="AC1136" t="s">
        <v>45</v>
      </c>
      <c r="AD1136">
        <v>3</v>
      </c>
    </row>
    <row r="1137" spans="1:30" x14ac:dyDescent="0.3">
      <c r="A1137">
        <v>1562</v>
      </c>
      <c r="B1137" t="s">
        <v>4605</v>
      </c>
      <c r="C1137" t="s">
        <v>359</v>
      </c>
      <c r="D1137" s="6" t="str">
        <f>CONCATENATE(employee_data35[[#This Row],[FirstName]], "-",employee_data35[[#This Row],[LastName]] )</f>
        <v>Kailee-Harmon</v>
      </c>
      <c r="E1137" s="1">
        <v>44103</v>
      </c>
      <c r="F1137" s="1">
        <v>44488</v>
      </c>
      <c r="G1137" s="7" t="str">
        <f>IF(ISBLANK(employee_data35[[#This Row],[ExitDate]]),"Yes","")</f>
        <v/>
      </c>
      <c r="H1137" t="s">
        <v>28</v>
      </c>
      <c r="I1137" t="s">
        <v>4606</v>
      </c>
      <c r="J1137" t="s">
        <v>4607</v>
      </c>
      <c r="K1137" t="s">
        <v>89</v>
      </c>
      <c r="L1137" s="6" t="str">
        <f>IF(ISBLANK(employee_data35[[#This Row],[ExitDate]]),"1","0")</f>
        <v>0</v>
      </c>
      <c r="M1137" t="str">
        <f>IF(ISBLANK(employee_data35[[#This Row],[ExitDate]]),"Active","Tidak Active")</f>
        <v>Tidak Active</v>
      </c>
      <c r="N1137" t="s">
        <v>63</v>
      </c>
      <c r="O1137" t="s">
        <v>64</v>
      </c>
      <c r="P1137" t="s">
        <v>35</v>
      </c>
      <c r="Q1137" t="s">
        <v>99</v>
      </c>
      <c r="R1137" t="s">
        <v>4608</v>
      </c>
      <c r="S1137" t="s">
        <v>38</v>
      </c>
      <c r="T1137" t="s">
        <v>66</v>
      </c>
      <c r="U1137" s="1">
        <v>16140</v>
      </c>
      <c r="V1137" s="7" t="str">
        <f>CONCATENATE(employee_data35[[#This Row],[First-LastName]]&amp;" "&amp;employee_data35[[#This Row],[DOB]])</f>
        <v>Kailee-Harmon 16140</v>
      </c>
      <c r="W1137" t="s">
        <v>40</v>
      </c>
      <c r="X1137" t="s">
        <v>395</v>
      </c>
      <c r="Y1137" t="s">
        <v>42</v>
      </c>
      <c r="Z1137">
        <v>3211</v>
      </c>
      <c r="AA1137" t="s">
        <v>93</v>
      </c>
      <c r="AB1137" t="s">
        <v>75</v>
      </c>
      <c r="AC1137" t="s">
        <v>45</v>
      </c>
      <c r="AD1137">
        <v>3</v>
      </c>
    </row>
    <row r="1138" spans="1:30" x14ac:dyDescent="0.3">
      <c r="A1138">
        <v>1563</v>
      </c>
      <c r="B1138" t="s">
        <v>4423</v>
      </c>
      <c r="C1138" t="s">
        <v>4609</v>
      </c>
      <c r="D1138" s="6" t="str">
        <f>CONCATENATE(employee_data35[[#This Row],[FirstName]], "-",employee_data35[[#This Row],[LastName]] )</f>
        <v>Alice-Kaufman</v>
      </c>
      <c r="E1138" s="1">
        <v>44814</v>
      </c>
      <c r="F1138" s="1">
        <v>44966</v>
      </c>
      <c r="G1138" s="7" t="str">
        <f>IF(ISBLANK(employee_data35[[#This Row],[ExitDate]]),"Yes","")</f>
        <v/>
      </c>
      <c r="H1138" t="s">
        <v>28</v>
      </c>
      <c r="I1138" t="s">
        <v>4610</v>
      </c>
      <c r="J1138" t="s">
        <v>4611</v>
      </c>
      <c r="K1138" t="s">
        <v>31</v>
      </c>
      <c r="L1138" s="6" t="str">
        <f>IF(ISBLANK(employee_data35[[#This Row],[ExitDate]]),"1","0")</f>
        <v>0</v>
      </c>
      <c r="M1138" t="str">
        <f>IF(ISBLANK(employee_data35[[#This Row],[ExitDate]]),"Active","Tidak Active")</f>
        <v>Tidak Active</v>
      </c>
      <c r="N1138" t="s">
        <v>33</v>
      </c>
      <c r="O1138" t="s">
        <v>34</v>
      </c>
      <c r="P1138" t="s">
        <v>35</v>
      </c>
      <c r="Q1138" t="s">
        <v>126</v>
      </c>
      <c r="R1138" t="s">
        <v>4612</v>
      </c>
      <c r="S1138" t="s">
        <v>38</v>
      </c>
      <c r="T1138" t="s">
        <v>90</v>
      </c>
      <c r="U1138" s="1">
        <v>22246</v>
      </c>
      <c r="V1138" s="7" t="str">
        <f>CONCATENATE(employee_data35[[#This Row],[First-LastName]]&amp;" "&amp;employee_data35[[#This Row],[DOB]])</f>
        <v>Alice-Kaufman 22246</v>
      </c>
      <c r="W1138" t="s">
        <v>40</v>
      </c>
      <c r="X1138" t="s">
        <v>113</v>
      </c>
      <c r="Y1138" t="s">
        <v>42</v>
      </c>
      <c r="Z1138">
        <v>5789</v>
      </c>
      <c r="AA1138" t="s">
        <v>93</v>
      </c>
      <c r="AB1138" t="s">
        <v>44</v>
      </c>
      <c r="AC1138" t="s">
        <v>45</v>
      </c>
      <c r="AD1138">
        <v>3</v>
      </c>
    </row>
    <row r="1139" spans="1:30" x14ac:dyDescent="0.3">
      <c r="A1139">
        <v>1564</v>
      </c>
      <c r="B1139" t="s">
        <v>1008</v>
      </c>
      <c r="C1139" t="s">
        <v>1079</v>
      </c>
      <c r="D1139" s="6" t="str">
        <f>CONCATENATE(employee_data35[[#This Row],[FirstName]], "-",employee_data35[[#This Row],[LastName]] )</f>
        <v>Cesar-House</v>
      </c>
      <c r="E1139" s="1">
        <v>44996</v>
      </c>
      <c r="F1139" s="1">
        <v>45080</v>
      </c>
      <c r="G1139" s="7" t="str">
        <f>IF(ISBLANK(employee_data35[[#This Row],[ExitDate]]),"Yes","")</f>
        <v/>
      </c>
      <c r="H1139" t="s">
        <v>28</v>
      </c>
      <c r="I1139" t="s">
        <v>4613</v>
      </c>
      <c r="J1139" t="s">
        <v>4614</v>
      </c>
      <c r="K1139" t="s">
        <v>133</v>
      </c>
      <c r="L1139" s="6" t="str">
        <f>IF(ISBLANK(employee_data35[[#This Row],[ExitDate]]),"1","0")</f>
        <v>0</v>
      </c>
      <c r="M1139" t="str">
        <f>IF(ISBLANK(employee_data35[[#This Row],[ExitDate]]),"Active","Tidak Active")</f>
        <v>Tidak Active</v>
      </c>
      <c r="N1139" t="s">
        <v>33</v>
      </c>
      <c r="O1139" t="s">
        <v>51</v>
      </c>
      <c r="P1139" t="s">
        <v>63</v>
      </c>
      <c r="Q1139" t="s">
        <v>126</v>
      </c>
      <c r="R1139" t="s">
        <v>4615</v>
      </c>
      <c r="S1139" t="s">
        <v>38</v>
      </c>
      <c r="T1139" t="s">
        <v>81</v>
      </c>
      <c r="U1139" s="1">
        <v>33301</v>
      </c>
      <c r="V1139" s="7" t="str">
        <f>CONCATENATE(employee_data35[[#This Row],[First-LastName]]&amp;" "&amp;employee_data35[[#This Row],[DOB]])</f>
        <v>Cesar-House 33301</v>
      </c>
      <c r="W1139" t="s">
        <v>40</v>
      </c>
      <c r="X1139" t="s">
        <v>103</v>
      </c>
      <c r="Y1139" t="s">
        <v>55</v>
      </c>
      <c r="Z1139">
        <v>14685</v>
      </c>
      <c r="AA1139" t="s">
        <v>74</v>
      </c>
      <c r="AB1139" t="s">
        <v>44</v>
      </c>
      <c r="AC1139" t="s">
        <v>105</v>
      </c>
      <c r="AD1139">
        <v>3</v>
      </c>
    </row>
    <row r="1140" spans="1:30" x14ac:dyDescent="0.3">
      <c r="A1140">
        <v>1565</v>
      </c>
      <c r="B1140" t="s">
        <v>4404</v>
      </c>
      <c r="C1140" t="s">
        <v>4616</v>
      </c>
      <c r="D1140" s="6" t="str">
        <f>CONCATENATE(employee_data35[[#This Row],[FirstName]], "-",employee_data35[[#This Row],[LastName]] )</f>
        <v>Guillermo-Lynn</v>
      </c>
      <c r="E1140" s="1">
        <v>44679</v>
      </c>
      <c r="F1140" s="1">
        <v>44997</v>
      </c>
      <c r="G1140" s="7" t="str">
        <f>IF(ISBLANK(employee_data35[[#This Row],[ExitDate]]),"Yes","")</f>
        <v/>
      </c>
      <c r="H1140" t="s">
        <v>28</v>
      </c>
      <c r="I1140" t="s">
        <v>4617</v>
      </c>
      <c r="J1140" t="s">
        <v>4618</v>
      </c>
      <c r="K1140" t="s">
        <v>50</v>
      </c>
      <c r="L1140" s="6" t="str">
        <f>IF(ISBLANK(employee_data35[[#This Row],[ExitDate]]),"1","0")</f>
        <v>0</v>
      </c>
      <c r="M1140" t="str">
        <f>IF(ISBLANK(employee_data35[[#This Row],[ExitDate]]),"Active","Tidak Active")</f>
        <v>Tidak Active</v>
      </c>
      <c r="N1140" t="s">
        <v>63</v>
      </c>
      <c r="O1140" t="s">
        <v>34</v>
      </c>
      <c r="P1140" t="s">
        <v>63</v>
      </c>
      <c r="Q1140" t="s">
        <v>175</v>
      </c>
      <c r="R1140" t="s">
        <v>4619</v>
      </c>
      <c r="S1140" t="s">
        <v>38</v>
      </c>
      <c r="T1140" t="s">
        <v>90</v>
      </c>
      <c r="U1140" s="1">
        <v>22182</v>
      </c>
      <c r="V1140" s="7" t="str">
        <f>CONCATENATE(employee_data35[[#This Row],[First-LastName]]&amp;" "&amp;employee_data35[[#This Row],[DOB]])</f>
        <v>Guillermo-Lynn 22182</v>
      </c>
      <c r="W1140" t="s">
        <v>40</v>
      </c>
      <c r="X1140" t="s">
        <v>226</v>
      </c>
      <c r="Y1140" t="s">
        <v>55</v>
      </c>
      <c r="Z1140">
        <v>6954</v>
      </c>
      <c r="AA1140" t="s">
        <v>128</v>
      </c>
      <c r="AB1140" t="s">
        <v>44</v>
      </c>
      <c r="AC1140" t="s">
        <v>45</v>
      </c>
      <c r="AD1140">
        <v>3</v>
      </c>
    </row>
    <row r="1141" spans="1:30" x14ac:dyDescent="0.3">
      <c r="A1141">
        <v>1566</v>
      </c>
      <c r="B1141" t="s">
        <v>4620</v>
      </c>
      <c r="C1141" t="s">
        <v>3041</v>
      </c>
      <c r="D1141" s="6" t="str">
        <f>CONCATENATE(employee_data35[[#This Row],[FirstName]], "-",employee_data35[[#This Row],[LastName]] )</f>
        <v>Myles-Hart</v>
      </c>
      <c r="E1141" s="1">
        <v>44640</v>
      </c>
      <c r="F1141" s="1">
        <v>45095</v>
      </c>
      <c r="G1141" s="7" t="str">
        <f>IF(ISBLANK(employee_data35[[#This Row],[ExitDate]]),"Yes","")</f>
        <v/>
      </c>
      <c r="H1141" t="s">
        <v>28</v>
      </c>
      <c r="I1141" t="s">
        <v>4621</v>
      </c>
      <c r="J1141" t="s">
        <v>4622</v>
      </c>
      <c r="K1141" t="s">
        <v>139</v>
      </c>
      <c r="L1141" s="6" t="str">
        <f>IF(ISBLANK(employee_data35[[#This Row],[ExitDate]]),"1","0")</f>
        <v>0</v>
      </c>
      <c r="M1141" t="str">
        <f>IF(ISBLANK(employee_data35[[#This Row],[ExitDate]]),"Active","Tidak Active")</f>
        <v>Tidak Active</v>
      </c>
      <c r="N1141" t="s">
        <v>63</v>
      </c>
      <c r="O1141" t="s">
        <v>64</v>
      </c>
      <c r="P1141" t="s">
        <v>35</v>
      </c>
      <c r="Q1141" t="s">
        <v>140</v>
      </c>
      <c r="R1141" t="s">
        <v>4623</v>
      </c>
      <c r="S1141" t="s">
        <v>38</v>
      </c>
      <c r="T1141" t="s">
        <v>504</v>
      </c>
      <c r="U1141" s="1">
        <v>23004</v>
      </c>
      <c r="V1141" s="7" t="str">
        <f>CONCATENATE(employee_data35[[#This Row],[First-LastName]]&amp;" "&amp;employee_data35[[#This Row],[DOB]])</f>
        <v>Myles-Hart 23004</v>
      </c>
      <c r="W1141" t="s">
        <v>40</v>
      </c>
      <c r="X1141" t="s">
        <v>103</v>
      </c>
      <c r="Y1141" t="s">
        <v>42</v>
      </c>
      <c r="Z1141">
        <v>69989</v>
      </c>
      <c r="AA1141" t="s">
        <v>56</v>
      </c>
      <c r="AB1141" t="s">
        <v>104</v>
      </c>
      <c r="AC1141" t="s">
        <v>105</v>
      </c>
      <c r="AD1141">
        <v>3</v>
      </c>
    </row>
    <row r="1142" spans="1:30" x14ac:dyDescent="0.3">
      <c r="A1142">
        <v>1567</v>
      </c>
      <c r="B1142" t="s">
        <v>519</v>
      </c>
      <c r="C1142" t="s">
        <v>1005</v>
      </c>
      <c r="D1142" s="6" t="str">
        <f>CONCATENATE(employee_data35[[#This Row],[FirstName]], "-",employee_data35[[#This Row],[LastName]] )</f>
        <v>Deborah-Kline</v>
      </c>
      <c r="E1142" s="1">
        <v>44624</v>
      </c>
      <c r="F1142" s="1">
        <v>44771</v>
      </c>
      <c r="G1142" s="7" t="str">
        <f>IF(ISBLANK(employee_data35[[#This Row],[ExitDate]]),"Yes","")</f>
        <v/>
      </c>
      <c r="H1142" t="s">
        <v>28</v>
      </c>
      <c r="I1142" t="s">
        <v>4624</v>
      </c>
      <c r="J1142" t="s">
        <v>4625</v>
      </c>
      <c r="K1142" t="s">
        <v>80</v>
      </c>
      <c r="L1142" s="6" t="str">
        <f>IF(ISBLANK(employee_data35[[#This Row],[ExitDate]]),"1","0")</f>
        <v>0</v>
      </c>
      <c r="M1142" t="str">
        <f>IF(ISBLANK(employee_data35[[#This Row],[ExitDate]]),"Active","Tidak Active")</f>
        <v>Tidak Active</v>
      </c>
      <c r="N1142" t="s">
        <v>33</v>
      </c>
      <c r="O1142" t="s">
        <v>34</v>
      </c>
      <c r="P1142" t="s">
        <v>52</v>
      </c>
      <c r="Q1142" t="s">
        <v>99</v>
      </c>
      <c r="R1142" t="s">
        <v>4626</v>
      </c>
      <c r="S1142" t="s">
        <v>38</v>
      </c>
      <c r="T1142" t="s">
        <v>90</v>
      </c>
      <c r="U1142" s="1">
        <v>28823</v>
      </c>
      <c r="V1142" s="7" t="str">
        <f>CONCATENATE(employee_data35[[#This Row],[First-LastName]]&amp;" "&amp;employee_data35[[#This Row],[DOB]])</f>
        <v>Deborah-Kline 28823</v>
      </c>
      <c r="W1142" t="s">
        <v>40</v>
      </c>
      <c r="X1142" t="s">
        <v>243</v>
      </c>
      <c r="Y1142" t="s">
        <v>42</v>
      </c>
      <c r="Z1142">
        <v>19999</v>
      </c>
      <c r="AA1142" t="s">
        <v>128</v>
      </c>
      <c r="AB1142" t="s">
        <v>75</v>
      </c>
      <c r="AC1142" t="s">
        <v>45</v>
      </c>
      <c r="AD1142">
        <v>3</v>
      </c>
    </row>
    <row r="1143" spans="1:30" x14ac:dyDescent="0.3">
      <c r="A1143">
        <v>1568</v>
      </c>
      <c r="B1143" t="s">
        <v>4627</v>
      </c>
      <c r="C1143" t="s">
        <v>1066</v>
      </c>
      <c r="D1143" s="6" t="str">
        <f>CONCATENATE(employee_data35[[#This Row],[FirstName]], "-",employee_data35[[#This Row],[LastName]] )</f>
        <v>Patricia-Pruitt</v>
      </c>
      <c r="E1143" s="1">
        <v>44958</v>
      </c>
      <c r="F1143" s="1"/>
      <c r="G1143" s="7" t="str">
        <f>IF(ISBLANK(employee_data35[[#This Row],[ExitDate]]),"Yes","")</f>
        <v>Yes</v>
      </c>
      <c r="H1143" t="s">
        <v>28</v>
      </c>
      <c r="I1143" t="s">
        <v>4628</v>
      </c>
      <c r="J1143" t="s">
        <v>4629</v>
      </c>
      <c r="K1143" t="s">
        <v>168</v>
      </c>
      <c r="L1143" s="6" t="str">
        <f>IF(ISBLANK(employee_data35[[#This Row],[ExitDate]]),"1","0")</f>
        <v>1</v>
      </c>
      <c r="M1143" t="str">
        <f>IF(ISBLANK(employee_data35[[#This Row],[ExitDate]]),"Active","Tidak Active")</f>
        <v>Active</v>
      </c>
      <c r="N1143" t="s">
        <v>52</v>
      </c>
      <c r="O1143" t="s">
        <v>64</v>
      </c>
      <c r="P1143" t="s">
        <v>63</v>
      </c>
      <c r="Q1143" t="s">
        <v>36</v>
      </c>
      <c r="R1143" t="s">
        <v>37</v>
      </c>
      <c r="S1143" t="s">
        <v>38</v>
      </c>
      <c r="T1143" t="s">
        <v>504</v>
      </c>
      <c r="U1143" s="1">
        <v>34773</v>
      </c>
      <c r="V1143" s="7" t="str">
        <f>CONCATENATE(employee_data35[[#This Row],[First-LastName]]&amp;" "&amp;employee_data35[[#This Row],[DOB]])</f>
        <v>Patricia-Pruitt 34773</v>
      </c>
      <c r="W1143" t="s">
        <v>40</v>
      </c>
      <c r="X1143" t="s">
        <v>178</v>
      </c>
      <c r="Y1143" t="s">
        <v>42</v>
      </c>
      <c r="Z1143">
        <v>15282</v>
      </c>
      <c r="AA1143" t="s">
        <v>128</v>
      </c>
      <c r="AB1143" t="s">
        <v>104</v>
      </c>
      <c r="AC1143" t="s">
        <v>45</v>
      </c>
      <c r="AD1143">
        <v>3</v>
      </c>
    </row>
    <row r="1144" spans="1:30" x14ac:dyDescent="0.3">
      <c r="A1144">
        <v>1569</v>
      </c>
      <c r="B1144" t="s">
        <v>4423</v>
      </c>
      <c r="C1144" t="s">
        <v>3047</v>
      </c>
      <c r="D1144" s="6" t="str">
        <f>CONCATENATE(employee_data35[[#This Row],[FirstName]], "-",employee_data35[[#This Row],[LastName]] )</f>
        <v>Alice-Craig</v>
      </c>
      <c r="E1144" s="1">
        <v>44232</v>
      </c>
      <c r="F1144" s="1"/>
      <c r="G1144" s="7" t="str">
        <f>IF(ISBLANK(employee_data35[[#This Row],[ExitDate]]),"Yes","")</f>
        <v>Yes</v>
      </c>
      <c r="H1144" t="s">
        <v>28</v>
      </c>
      <c r="I1144" t="s">
        <v>4630</v>
      </c>
      <c r="J1144" t="s">
        <v>4631</v>
      </c>
      <c r="K1144" t="s">
        <v>98</v>
      </c>
      <c r="L1144" s="6" t="str">
        <f>IF(ISBLANK(employee_data35[[#This Row],[ExitDate]]),"1","0")</f>
        <v>1</v>
      </c>
      <c r="M1144" t="str">
        <f>IF(ISBLANK(employee_data35[[#This Row],[ExitDate]]),"Active","Tidak Active")</f>
        <v>Active</v>
      </c>
      <c r="N1144" t="s">
        <v>52</v>
      </c>
      <c r="O1144" t="s">
        <v>34</v>
      </c>
      <c r="P1144" t="s">
        <v>63</v>
      </c>
      <c r="Q1144" t="s">
        <v>36</v>
      </c>
      <c r="R1144" t="s">
        <v>37</v>
      </c>
      <c r="S1144" t="s">
        <v>38</v>
      </c>
      <c r="T1144" t="s">
        <v>111</v>
      </c>
      <c r="U1144" s="1">
        <v>27449</v>
      </c>
      <c r="V1144" s="7" t="str">
        <f>CONCATENATE(employee_data35[[#This Row],[First-LastName]]&amp;" "&amp;employee_data35[[#This Row],[DOB]])</f>
        <v>Alice-Craig 27449</v>
      </c>
      <c r="W1144" t="s">
        <v>40</v>
      </c>
      <c r="X1144" t="s">
        <v>113</v>
      </c>
      <c r="Y1144" t="s">
        <v>55</v>
      </c>
      <c r="Z1144">
        <v>65852</v>
      </c>
      <c r="AA1144" t="s">
        <v>93</v>
      </c>
      <c r="AB1144" t="s">
        <v>44</v>
      </c>
      <c r="AC1144" t="s">
        <v>45</v>
      </c>
      <c r="AD1144">
        <v>3</v>
      </c>
    </row>
    <row r="1145" spans="1:30" x14ac:dyDescent="0.3">
      <c r="A1145">
        <v>1570</v>
      </c>
      <c r="B1145" t="s">
        <v>1870</v>
      </c>
      <c r="C1145" t="s">
        <v>2207</v>
      </c>
      <c r="D1145" s="6" t="str">
        <f>CONCATENATE(employee_data35[[#This Row],[FirstName]], "-",employee_data35[[#This Row],[LastName]] )</f>
        <v>Mariana-Copeland</v>
      </c>
      <c r="E1145" s="1">
        <v>44888</v>
      </c>
      <c r="F1145" s="1">
        <v>45072</v>
      </c>
      <c r="G1145" s="7" t="str">
        <f>IF(ISBLANK(employee_data35[[#This Row],[ExitDate]]),"Yes","")</f>
        <v/>
      </c>
      <c r="H1145" t="s">
        <v>28</v>
      </c>
      <c r="I1145" t="s">
        <v>4632</v>
      </c>
      <c r="J1145" t="s">
        <v>4633</v>
      </c>
      <c r="K1145" t="s">
        <v>118</v>
      </c>
      <c r="L1145" s="6" t="str">
        <f>IF(ISBLANK(employee_data35[[#This Row],[ExitDate]]),"1","0")</f>
        <v>0</v>
      </c>
      <c r="M1145" t="str">
        <f>IF(ISBLANK(employee_data35[[#This Row],[ExitDate]]),"Active","Tidak Active")</f>
        <v>Tidak Active</v>
      </c>
      <c r="N1145" t="s">
        <v>33</v>
      </c>
      <c r="O1145" t="s">
        <v>34</v>
      </c>
      <c r="P1145" t="s">
        <v>52</v>
      </c>
      <c r="Q1145" t="s">
        <v>140</v>
      </c>
      <c r="R1145" t="s">
        <v>4634</v>
      </c>
      <c r="S1145" t="s">
        <v>38</v>
      </c>
      <c r="T1145" t="s">
        <v>81</v>
      </c>
      <c r="U1145" s="1">
        <v>33604</v>
      </c>
      <c r="V1145" s="7" t="str">
        <f>CONCATENATE(employee_data35[[#This Row],[First-LastName]]&amp;" "&amp;employee_data35[[#This Row],[DOB]])</f>
        <v>Mariana-Copeland 33604</v>
      </c>
      <c r="W1145" t="s">
        <v>40</v>
      </c>
      <c r="X1145" t="s">
        <v>83</v>
      </c>
      <c r="Y1145" t="s">
        <v>55</v>
      </c>
      <c r="Z1145">
        <v>79576</v>
      </c>
      <c r="AA1145" t="s">
        <v>128</v>
      </c>
      <c r="AB1145" t="s">
        <v>75</v>
      </c>
      <c r="AC1145" t="s">
        <v>45</v>
      </c>
      <c r="AD1145">
        <v>3</v>
      </c>
    </row>
    <row r="1146" spans="1:30" x14ac:dyDescent="0.3">
      <c r="A1146">
        <v>1571</v>
      </c>
      <c r="B1146" t="s">
        <v>4635</v>
      </c>
      <c r="C1146" t="s">
        <v>412</v>
      </c>
      <c r="D1146" s="6" t="str">
        <f>CONCATENATE(employee_data35[[#This Row],[FirstName]], "-",employee_data35[[#This Row],[LastName]] )</f>
        <v>Nick-Merritt</v>
      </c>
      <c r="E1146" s="1">
        <v>44340</v>
      </c>
      <c r="F1146" s="1"/>
      <c r="G1146" s="7" t="str">
        <f>IF(ISBLANK(employee_data35[[#This Row],[ExitDate]]),"Yes","")</f>
        <v>Yes</v>
      </c>
      <c r="H1146" t="s">
        <v>28</v>
      </c>
      <c r="I1146" t="s">
        <v>4636</v>
      </c>
      <c r="J1146" t="s">
        <v>4637</v>
      </c>
      <c r="K1146" t="s">
        <v>62</v>
      </c>
      <c r="L1146" s="6" t="str">
        <f>IF(ISBLANK(employee_data35[[#This Row],[ExitDate]]),"1","0")</f>
        <v>1</v>
      </c>
      <c r="M1146" t="str">
        <f>IF(ISBLANK(employee_data35[[#This Row],[ExitDate]]),"Active","Tidak Active")</f>
        <v>Active</v>
      </c>
      <c r="N1146" t="s">
        <v>52</v>
      </c>
      <c r="O1146" t="s">
        <v>51</v>
      </c>
      <c r="P1146" t="s">
        <v>63</v>
      </c>
      <c r="Q1146" t="s">
        <v>36</v>
      </c>
      <c r="R1146" t="s">
        <v>37</v>
      </c>
      <c r="S1146" t="s">
        <v>38</v>
      </c>
      <c r="T1146" t="s">
        <v>504</v>
      </c>
      <c r="U1146" s="1">
        <v>31667</v>
      </c>
      <c r="V1146" s="7" t="str">
        <f>CONCATENATE(employee_data35[[#This Row],[First-LastName]]&amp;" "&amp;employee_data35[[#This Row],[DOB]])</f>
        <v>Nick-Merritt 31667</v>
      </c>
      <c r="W1146" t="s">
        <v>40</v>
      </c>
      <c r="X1146" t="s">
        <v>205</v>
      </c>
      <c r="Y1146" t="s">
        <v>42</v>
      </c>
      <c r="Z1146">
        <v>47974</v>
      </c>
      <c r="AA1146" t="s">
        <v>56</v>
      </c>
      <c r="AB1146" t="s">
        <v>104</v>
      </c>
      <c r="AC1146" t="s">
        <v>105</v>
      </c>
      <c r="AD1146">
        <v>3</v>
      </c>
    </row>
    <row r="1147" spans="1:30" x14ac:dyDescent="0.3">
      <c r="A1147">
        <v>1572</v>
      </c>
      <c r="B1147" t="s">
        <v>4638</v>
      </c>
      <c r="C1147" t="s">
        <v>1579</v>
      </c>
      <c r="D1147" s="6" t="str">
        <f>CONCATENATE(employee_data35[[#This Row],[FirstName]], "-",employee_data35[[#This Row],[LastName]] )</f>
        <v>Chance-Warner</v>
      </c>
      <c r="E1147" s="1">
        <v>44467</v>
      </c>
      <c r="F1147" s="1">
        <v>44843</v>
      </c>
      <c r="G1147" s="7" t="str">
        <f>IF(ISBLANK(employee_data35[[#This Row],[ExitDate]]),"Yes","")</f>
        <v/>
      </c>
      <c r="H1147" t="s">
        <v>28</v>
      </c>
      <c r="I1147" t="s">
        <v>4639</v>
      </c>
      <c r="J1147" t="s">
        <v>4640</v>
      </c>
      <c r="K1147" t="s">
        <v>89</v>
      </c>
      <c r="L1147" s="6" t="str">
        <f>IF(ISBLANK(employee_data35[[#This Row],[ExitDate]]),"1","0")</f>
        <v>0</v>
      </c>
      <c r="M1147" t="str">
        <f>IF(ISBLANK(employee_data35[[#This Row],[ExitDate]]),"Active","Tidak Active")</f>
        <v>Tidak Active</v>
      </c>
      <c r="N1147" t="s">
        <v>52</v>
      </c>
      <c r="O1147" t="s">
        <v>34</v>
      </c>
      <c r="P1147" t="s">
        <v>52</v>
      </c>
      <c r="Q1147" t="s">
        <v>126</v>
      </c>
      <c r="R1147" t="s">
        <v>4641</v>
      </c>
      <c r="S1147" t="s">
        <v>38</v>
      </c>
      <c r="T1147" t="s">
        <v>231</v>
      </c>
      <c r="U1147" s="1">
        <v>18726</v>
      </c>
      <c r="V1147" s="7" t="str">
        <f>CONCATENATE(employee_data35[[#This Row],[First-LastName]]&amp;" "&amp;employee_data35[[#This Row],[DOB]])</f>
        <v>Chance-Warner 18726</v>
      </c>
      <c r="W1147" t="s">
        <v>40</v>
      </c>
      <c r="X1147" t="s">
        <v>113</v>
      </c>
      <c r="Y1147" t="s">
        <v>42</v>
      </c>
      <c r="Z1147">
        <v>18550</v>
      </c>
      <c r="AA1147" t="s">
        <v>93</v>
      </c>
      <c r="AB1147" t="s">
        <v>84</v>
      </c>
      <c r="AC1147" t="s">
        <v>45</v>
      </c>
      <c r="AD1147">
        <v>3</v>
      </c>
    </row>
    <row r="1148" spans="1:30" x14ac:dyDescent="0.3">
      <c r="A1148">
        <v>1573</v>
      </c>
      <c r="B1148" t="s">
        <v>650</v>
      </c>
      <c r="C1148" t="s">
        <v>4519</v>
      </c>
      <c r="D1148" s="6" t="str">
        <f>CONCATENATE(employee_data35[[#This Row],[FirstName]], "-",employee_data35[[#This Row],[LastName]] )</f>
        <v>Ryann-Tapia</v>
      </c>
      <c r="E1148" s="1">
        <v>44272</v>
      </c>
      <c r="F1148" s="1"/>
      <c r="G1148" s="7" t="str">
        <f>IF(ISBLANK(employee_data35[[#This Row],[ExitDate]]),"Yes","")</f>
        <v>Yes</v>
      </c>
      <c r="H1148" t="s">
        <v>28</v>
      </c>
      <c r="I1148" t="s">
        <v>4642</v>
      </c>
      <c r="J1148" t="s">
        <v>4643</v>
      </c>
      <c r="K1148" t="s">
        <v>31</v>
      </c>
      <c r="L1148" s="6" t="str">
        <f>IF(ISBLANK(employee_data35[[#This Row],[ExitDate]]),"1","0")</f>
        <v>1</v>
      </c>
      <c r="M1148" t="str">
        <f>IF(ISBLANK(employee_data35[[#This Row],[ExitDate]]),"Active","Tidak Active")</f>
        <v>Active</v>
      </c>
      <c r="N1148" t="s">
        <v>33</v>
      </c>
      <c r="O1148" t="s">
        <v>51</v>
      </c>
      <c r="P1148" t="s">
        <v>52</v>
      </c>
      <c r="Q1148" t="s">
        <v>36</v>
      </c>
      <c r="R1148" t="s">
        <v>37</v>
      </c>
      <c r="S1148" t="s">
        <v>38</v>
      </c>
      <c r="T1148" t="s">
        <v>286</v>
      </c>
      <c r="U1148" s="1">
        <v>31066</v>
      </c>
      <c r="V1148" s="7" t="str">
        <f>CONCATENATE(employee_data35[[#This Row],[First-LastName]]&amp;" "&amp;employee_data35[[#This Row],[DOB]])</f>
        <v>Ryann-Tapia 31066</v>
      </c>
      <c r="W1148" t="s">
        <v>40</v>
      </c>
      <c r="X1148" t="s">
        <v>243</v>
      </c>
      <c r="Y1148" t="s">
        <v>42</v>
      </c>
      <c r="Z1148">
        <v>21985</v>
      </c>
      <c r="AA1148" t="s">
        <v>74</v>
      </c>
      <c r="AB1148" t="s">
        <v>44</v>
      </c>
      <c r="AC1148" t="s">
        <v>45</v>
      </c>
      <c r="AD1148">
        <v>3</v>
      </c>
    </row>
    <row r="1149" spans="1:30" x14ac:dyDescent="0.3">
      <c r="A1149">
        <v>1574</v>
      </c>
      <c r="B1149" t="s">
        <v>4644</v>
      </c>
      <c r="C1149" t="s">
        <v>4645</v>
      </c>
      <c r="D1149" s="6" t="str">
        <f>CONCATENATE(employee_data35[[#This Row],[FirstName]], "-",employee_data35[[#This Row],[LastName]] )</f>
        <v>Diego-Hays</v>
      </c>
      <c r="E1149" s="1">
        <v>45110</v>
      </c>
      <c r="F1149" s="1">
        <v>45126</v>
      </c>
      <c r="G1149" s="7" t="str">
        <f>IF(ISBLANK(employee_data35[[#This Row],[ExitDate]]),"Yes","")</f>
        <v/>
      </c>
      <c r="H1149" t="s">
        <v>28</v>
      </c>
      <c r="I1149" t="s">
        <v>4646</v>
      </c>
      <c r="J1149" t="s">
        <v>4647</v>
      </c>
      <c r="K1149" t="s">
        <v>133</v>
      </c>
      <c r="L1149" s="6" t="str">
        <f>IF(ISBLANK(employee_data35[[#This Row],[ExitDate]]),"1","0")</f>
        <v>0</v>
      </c>
      <c r="M1149" t="str">
        <f>IF(ISBLANK(employee_data35[[#This Row],[ExitDate]]),"Active","Tidak Active")</f>
        <v>Tidak Active</v>
      </c>
      <c r="N1149" t="s">
        <v>63</v>
      </c>
      <c r="O1149" t="s">
        <v>34</v>
      </c>
      <c r="P1149" t="s">
        <v>35</v>
      </c>
      <c r="Q1149" t="s">
        <v>175</v>
      </c>
      <c r="R1149" t="s">
        <v>4648</v>
      </c>
      <c r="S1149" t="s">
        <v>38</v>
      </c>
      <c r="T1149" t="s">
        <v>81</v>
      </c>
      <c r="U1149" s="1">
        <v>32835</v>
      </c>
      <c r="V1149" s="7" t="str">
        <f>CONCATENATE(employee_data35[[#This Row],[First-LastName]]&amp;" "&amp;employee_data35[[#This Row],[DOB]])</f>
        <v>Diego-Hays 32835</v>
      </c>
      <c r="W1149" t="s">
        <v>40</v>
      </c>
      <c r="X1149" t="s">
        <v>226</v>
      </c>
      <c r="Y1149" t="s">
        <v>42</v>
      </c>
      <c r="Z1149">
        <v>17356</v>
      </c>
      <c r="AA1149" t="s">
        <v>56</v>
      </c>
      <c r="AB1149" t="s">
        <v>44</v>
      </c>
      <c r="AC1149" t="s">
        <v>45</v>
      </c>
      <c r="AD1149">
        <v>3</v>
      </c>
    </row>
    <row r="1150" spans="1:30" x14ac:dyDescent="0.3">
      <c r="A1150">
        <v>1575</v>
      </c>
      <c r="B1150" t="s">
        <v>1013</v>
      </c>
      <c r="C1150" t="s">
        <v>4649</v>
      </c>
      <c r="D1150" s="6" t="str">
        <f>CONCATENATE(employee_data35[[#This Row],[FirstName]], "-",employee_data35[[#This Row],[LastName]] )</f>
        <v>Gabriel-Adams</v>
      </c>
      <c r="E1150" s="1">
        <v>43688</v>
      </c>
      <c r="F1150" s="1">
        <v>44387</v>
      </c>
      <c r="G1150" s="7" t="str">
        <f>IF(ISBLANK(employee_data35[[#This Row],[ExitDate]]),"Yes","")</f>
        <v/>
      </c>
      <c r="H1150" t="s">
        <v>28</v>
      </c>
      <c r="I1150" t="s">
        <v>4650</v>
      </c>
      <c r="J1150" t="s">
        <v>4651</v>
      </c>
      <c r="K1150" t="s">
        <v>50</v>
      </c>
      <c r="L1150" s="6" t="str">
        <f>IF(ISBLANK(employee_data35[[#This Row],[ExitDate]]),"1","0")</f>
        <v>0</v>
      </c>
      <c r="M1150" t="str">
        <f>IF(ISBLANK(employee_data35[[#This Row],[ExitDate]]),"Active","Tidak Active")</f>
        <v>Tidak Active</v>
      </c>
      <c r="N1150" t="s">
        <v>33</v>
      </c>
      <c r="O1150" t="s">
        <v>51</v>
      </c>
      <c r="P1150" t="s">
        <v>35</v>
      </c>
      <c r="Q1150" t="s">
        <v>99</v>
      </c>
      <c r="R1150" t="s">
        <v>4652</v>
      </c>
      <c r="S1150" t="s">
        <v>38</v>
      </c>
      <c r="T1150" t="s">
        <v>90</v>
      </c>
      <c r="U1150" s="1">
        <v>15541</v>
      </c>
      <c r="V1150" s="7" t="str">
        <f>CONCATENATE(employee_data35[[#This Row],[First-LastName]]&amp;" "&amp;employee_data35[[#This Row],[DOB]])</f>
        <v>Gabriel-Adams 15541</v>
      </c>
      <c r="W1150" t="s">
        <v>40</v>
      </c>
      <c r="X1150" t="s">
        <v>83</v>
      </c>
      <c r="Y1150" t="s">
        <v>42</v>
      </c>
      <c r="Z1150">
        <v>82586</v>
      </c>
      <c r="AA1150" t="s">
        <v>128</v>
      </c>
      <c r="AB1150" t="s">
        <v>75</v>
      </c>
      <c r="AC1150" t="s">
        <v>45</v>
      </c>
      <c r="AD1150">
        <v>3</v>
      </c>
    </row>
    <row r="1151" spans="1:30" x14ac:dyDescent="0.3">
      <c r="A1151">
        <v>1576</v>
      </c>
      <c r="B1151" t="s">
        <v>550</v>
      </c>
      <c r="C1151" t="s">
        <v>4653</v>
      </c>
      <c r="D1151" s="6" t="str">
        <f>CONCATENATE(employee_data35[[#This Row],[FirstName]], "-",employee_data35[[#This Row],[LastName]] )</f>
        <v>Rohan-Mcdowell</v>
      </c>
      <c r="E1151" s="1">
        <v>43780</v>
      </c>
      <c r="F1151" s="1">
        <v>44103</v>
      </c>
      <c r="G1151" s="7" t="str">
        <f>IF(ISBLANK(employee_data35[[#This Row],[ExitDate]]),"Yes","")</f>
        <v/>
      </c>
      <c r="H1151" t="s">
        <v>28</v>
      </c>
      <c r="I1151" t="s">
        <v>4654</v>
      </c>
      <c r="J1151" t="s">
        <v>4655</v>
      </c>
      <c r="K1151" t="s">
        <v>139</v>
      </c>
      <c r="L1151" s="6" t="str">
        <f>IF(ISBLANK(employee_data35[[#This Row],[ExitDate]]),"1","0")</f>
        <v>0</v>
      </c>
      <c r="M1151" t="str">
        <f>IF(ISBLANK(employee_data35[[#This Row],[ExitDate]]),"Active","Tidak Active")</f>
        <v>Tidak Active</v>
      </c>
      <c r="N1151" t="s">
        <v>63</v>
      </c>
      <c r="O1151" t="s">
        <v>34</v>
      </c>
      <c r="P1151" t="s">
        <v>63</v>
      </c>
      <c r="Q1151" t="s">
        <v>126</v>
      </c>
      <c r="R1151" t="s">
        <v>4656</v>
      </c>
      <c r="S1151" t="s">
        <v>38</v>
      </c>
      <c r="T1151" t="s">
        <v>53</v>
      </c>
      <c r="U1151" s="1">
        <v>16700</v>
      </c>
      <c r="V1151" s="7" t="str">
        <f>CONCATENATE(employee_data35[[#This Row],[First-LastName]]&amp;" "&amp;employee_data35[[#This Row],[DOB]])</f>
        <v>Rohan-Mcdowell 16700</v>
      </c>
      <c r="W1151" t="s">
        <v>40</v>
      </c>
      <c r="X1151" t="s">
        <v>163</v>
      </c>
      <c r="Y1151" t="s">
        <v>55</v>
      </c>
      <c r="Z1151">
        <v>74406</v>
      </c>
      <c r="AA1151" t="s">
        <v>93</v>
      </c>
      <c r="AB1151" t="s">
        <v>84</v>
      </c>
      <c r="AC1151" t="s">
        <v>236</v>
      </c>
      <c r="AD1151">
        <v>3</v>
      </c>
    </row>
    <row r="1152" spans="1:30" x14ac:dyDescent="0.3">
      <c r="A1152">
        <v>1577</v>
      </c>
      <c r="B1152" t="s">
        <v>780</v>
      </c>
      <c r="C1152" t="s">
        <v>1091</v>
      </c>
      <c r="D1152" s="6" t="str">
        <f>CONCATENATE(employee_data35[[#This Row],[FirstName]], "-",employee_data35[[#This Row],[LastName]] )</f>
        <v>Sullivan-Whitehead</v>
      </c>
      <c r="E1152" s="1">
        <v>44180</v>
      </c>
      <c r="F1152" s="1"/>
      <c r="G1152" s="7" t="str">
        <f>IF(ISBLANK(employee_data35[[#This Row],[ExitDate]]),"Yes","")</f>
        <v>Yes</v>
      </c>
      <c r="H1152" t="s">
        <v>728</v>
      </c>
      <c r="I1152" t="s">
        <v>4657</v>
      </c>
      <c r="J1152" t="s">
        <v>4658</v>
      </c>
      <c r="K1152" t="s">
        <v>62</v>
      </c>
      <c r="L1152" s="6" t="str">
        <f>IF(ISBLANK(employee_data35[[#This Row],[ExitDate]]),"1","0")</f>
        <v>1</v>
      </c>
      <c r="M1152" t="str">
        <f>IF(ISBLANK(employee_data35[[#This Row],[ExitDate]]),"Active","Tidak Active")</f>
        <v>Active</v>
      </c>
      <c r="N1152" t="s">
        <v>63</v>
      </c>
      <c r="O1152" t="s">
        <v>64</v>
      </c>
      <c r="P1152" t="s">
        <v>35</v>
      </c>
      <c r="Q1152" t="s">
        <v>36</v>
      </c>
      <c r="R1152" t="s">
        <v>37</v>
      </c>
      <c r="S1152" t="s">
        <v>38</v>
      </c>
      <c r="T1152" t="s">
        <v>39</v>
      </c>
      <c r="U1152" s="1">
        <v>23114</v>
      </c>
      <c r="V1152" s="7" t="str">
        <f>CONCATENATE(employee_data35[[#This Row],[First-LastName]]&amp;" "&amp;employee_data35[[#This Row],[DOB]])</f>
        <v>Sullivan-Whitehead 23114</v>
      </c>
      <c r="W1152" t="s">
        <v>40</v>
      </c>
      <c r="X1152" t="s">
        <v>4659</v>
      </c>
      <c r="Y1152" t="s">
        <v>42</v>
      </c>
      <c r="Z1152">
        <v>11134</v>
      </c>
      <c r="AA1152" t="s">
        <v>93</v>
      </c>
      <c r="AB1152" t="s">
        <v>44</v>
      </c>
      <c r="AC1152" t="s">
        <v>45</v>
      </c>
      <c r="AD1152">
        <v>3</v>
      </c>
    </row>
    <row r="1153" spans="1:30" x14ac:dyDescent="0.3">
      <c r="A1153">
        <v>1578</v>
      </c>
      <c r="B1153" t="s">
        <v>4660</v>
      </c>
      <c r="C1153" t="s">
        <v>4661</v>
      </c>
      <c r="D1153" s="6" t="str">
        <f>CONCATENATE(employee_data35[[#This Row],[FirstName]], "-",employee_data35[[#This Row],[LastName]] )</f>
        <v>Lilliana-Randolph</v>
      </c>
      <c r="E1153" s="1">
        <v>44322</v>
      </c>
      <c r="F1153" s="1">
        <v>45024</v>
      </c>
      <c r="G1153" s="7" t="str">
        <f>IF(ISBLANK(employee_data35[[#This Row],[ExitDate]]),"Yes","")</f>
        <v/>
      </c>
      <c r="H1153" t="s">
        <v>728</v>
      </c>
      <c r="I1153" t="s">
        <v>4662</v>
      </c>
      <c r="J1153" t="s">
        <v>4663</v>
      </c>
      <c r="K1153" t="s">
        <v>168</v>
      </c>
      <c r="L1153" s="6" t="str">
        <f>IF(ISBLANK(employee_data35[[#This Row],[ExitDate]]),"1","0")</f>
        <v>0</v>
      </c>
      <c r="M1153" t="str">
        <f>IF(ISBLANK(employee_data35[[#This Row],[ExitDate]]),"Active","Tidak Active")</f>
        <v>Tidak Active</v>
      </c>
      <c r="N1153" t="s">
        <v>52</v>
      </c>
      <c r="O1153" t="s">
        <v>64</v>
      </c>
      <c r="P1153" t="s">
        <v>52</v>
      </c>
      <c r="Q1153" t="s">
        <v>140</v>
      </c>
      <c r="R1153" t="s">
        <v>4664</v>
      </c>
      <c r="S1153" t="s">
        <v>38</v>
      </c>
      <c r="T1153" t="s">
        <v>90</v>
      </c>
      <c r="U1153" s="1">
        <v>29453</v>
      </c>
      <c r="V1153" s="7" t="str">
        <f>CONCATENATE(employee_data35[[#This Row],[First-LastName]]&amp;" "&amp;employee_data35[[#This Row],[DOB]])</f>
        <v>Lilliana-Randolph 29453</v>
      </c>
      <c r="W1153" t="s">
        <v>40</v>
      </c>
      <c r="X1153" t="s">
        <v>281</v>
      </c>
      <c r="Y1153" t="s">
        <v>55</v>
      </c>
      <c r="Z1153">
        <v>71705</v>
      </c>
      <c r="AA1153" t="s">
        <v>56</v>
      </c>
      <c r="AB1153" t="s">
        <v>84</v>
      </c>
      <c r="AC1153" t="s">
        <v>236</v>
      </c>
      <c r="AD1153">
        <v>3</v>
      </c>
    </row>
    <row r="1154" spans="1:30" x14ac:dyDescent="0.3">
      <c r="A1154">
        <v>1579</v>
      </c>
      <c r="B1154" t="s">
        <v>4665</v>
      </c>
      <c r="C1154" t="s">
        <v>2770</v>
      </c>
      <c r="D1154" s="6" t="str">
        <f>CONCATENATE(employee_data35[[#This Row],[FirstName]], "-",employee_data35[[#This Row],[LastName]] )</f>
        <v>Presley-Salazar</v>
      </c>
      <c r="E1154" s="1">
        <v>44385</v>
      </c>
      <c r="F1154" s="1"/>
      <c r="G1154" s="7" t="str">
        <f>IF(ISBLANK(employee_data35[[#This Row],[ExitDate]]),"Yes","")</f>
        <v>Yes</v>
      </c>
      <c r="H1154" t="s">
        <v>728</v>
      </c>
      <c r="I1154" t="s">
        <v>4666</v>
      </c>
      <c r="J1154" t="s">
        <v>4667</v>
      </c>
      <c r="K1154" t="s">
        <v>133</v>
      </c>
      <c r="L1154" s="6" t="str">
        <f>IF(ISBLANK(employee_data35[[#This Row],[ExitDate]]),"1","0")</f>
        <v>1</v>
      </c>
      <c r="M1154" t="str">
        <f>IF(ISBLANK(employee_data35[[#This Row],[ExitDate]]),"Active","Tidak Active")</f>
        <v>Active</v>
      </c>
      <c r="N1154" t="s">
        <v>52</v>
      </c>
      <c r="O1154" t="s">
        <v>51</v>
      </c>
      <c r="P1154" t="s">
        <v>63</v>
      </c>
      <c r="Q1154" t="s">
        <v>36</v>
      </c>
      <c r="R1154" t="s">
        <v>37</v>
      </c>
      <c r="S1154" t="s">
        <v>38</v>
      </c>
      <c r="T1154" t="s">
        <v>81</v>
      </c>
      <c r="U1154" s="1">
        <v>34607</v>
      </c>
      <c r="V1154" s="7" t="str">
        <f>CONCATENATE(employee_data35[[#This Row],[First-LastName]]&amp;" "&amp;employee_data35[[#This Row],[DOB]])</f>
        <v>Presley-Salazar 34607</v>
      </c>
      <c r="W1154" t="s">
        <v>40</v>
      </c>
      <c r="X1154" t="s">
        <v>226</v>
      </c>
      <c r="Y1154" t="s">
        <v>55</v>
      </c>
      <c r="Z1154">
        <v>48643</v>
      </c>
      <c r="AA1154" t="s">
        <v>43</v>
      </c>
      <c r="AB1154" t="s">
        <v>104</v>
      </c>
      <c r="AC1154" t="s">
        <v>45</v>
      </c>
      <c r="AD1154">
        <v>3</v>
      </c>
    </row>
    <row r="1155" spans="1:30" x14ac:dyDescent="0.3">
      <c r="A1155">
        <v>1580</v>
      </c>
      <c r="B1155" t="s">
        <v>2842</v>
      </c>
      <c r="C1155" t="s">
        <v>4616</v>
      </c>
      <c r="D1155" s="6" t="str">
        <f>CONCATENATE(employee_data35[[#This Row],[FirstName]], "-",employee_data35[[#This Row],[LastName]] )</f>
        <v>Lilianna-Lynn</v>
      </c>
      <c r="E1155" s="1">
        <v>45020</v>
      </c>
      <c r="F1155" s="1"/>
      <c r="G1155" s="7" t="str">
        <f>IF(ISBLANK(employee_data35[[#This Row],[ExitDate]]),"Yes","")</f>
        <v>Yes</v>
      </c>
      <c r="H1155" t="s">
        <v>728</v>
      </c>
      <c r="I1155" t="s">
        <v>4668</v>
      </c>
      <c r="J1155" t="s">
        <v>4669</v>
      </c>
      <c r="K1155" t="s">
        <v>80</v>
      </c>
      <c r="L1155" s="6" t="str">
        <f>IF(ISBLANK(employee_data35[[#This Row],[ExitDate]]),"1","0")</f>
        <v>1</v>
      </c>
      <c r="M1155" t="str">
        <f>IF(ISBLANK(employee_data35[[#This Row],[ExitDate]]),"Active","Tidak Active")</f>
        <v>Active</v>
      </c>
      <c r="N1155" t="s">
        <v>52</v>
      </c>
      <c r="O1155" t="s">
        <v>51</v>
      </c>
      <c r="P1155" t="s">
        <v>63</v>
      </c>
      <c r="Q1155" t="s">
        <v>36</v>
      </c>
      <c r="R1155" t="s">
        <v>37</v>
      </c>
      <c r="S1155" t="s">
        <v>38</v>
      </c>
      <c r="T1155" t="s">
        <v>39</v>
      </c>
      <c r="U1155" s="1">
        <v>26399</v>
      </c>
      <c r="V1155" s="7" t="str">
        <f>CONCATENATE(employee_data35[[#This Row],[First-LastName]]&amp;" "&amp;employee_data35[[#This Row],[DOB]])</f>
        <v>Lilianna-Lynn 26399</v>
      </c>
      <c r="W1155" t="s">
        <v>40</v>
      </c>
      <c r="X1155" t="s">
        <v>1258</v>
      </c>
      <c r="Y1155" t="s">
        <v>55</v>
      </c>
      <c r="Z1155">
        <v>66491</v>
      </c>
      <c r="AA1155" t="s">
        <v>128</v>
      </c>
      <c r="AB1155" t="s">
        <v>75</v>
      </c>
      <c r="AC1155" t="s">
        <v>236</v>
      </c>
      <c r="AD1155">
        <v>3</v>
      </c>
    </row>
    <row r="1156" spans="1:30" x14ac:dyDescent="0.3">
      <c r="A1156">
        <v>1581</v>
      </c>
      <c r="B1156" t="s">
        <v>4670</v>
      </c>
      <c r="C1156" t="s">
        <v>4671</v>
      </c>
      <c r="D1156" s="6" t="str">
        <f>CONCATENATE(employee_data35[[#This Row],[FirstName]], "-",employee_data35[[#This Row],[LastName]] )</f>
        <v>Gerardo-Sampson</v>
      </c>
      <c r="E1156" s="1">
        <v>44778</v>
      </c>
      <c r="F1156" s="1">
        <v>44956</v>
      </c>
      <c r="G1156" s="7" t="str">
        <f>IF(ISBLANK(employee_data35[[#This Row],[ExitDate]]),"Yes","")</f>
        <v/>
      </c>
      <c r="H1156" t="s">
        <v>728</v>
      </c>
      <c r="I1156" t="s">
        <v>4672</v>
      </c>
      <c r="J1156" t="s">
        <v>4673</v>
      </c>
      <c r="K1156" t="s">
        <v>98</v>
      </c>
      <c r="L1156" s="6" t="str">
        <f>IF(ISBLANK(employee_data35[[#This Row],[ExitDate]]),"1","0")</f>
        <v>0</v>
      </c>
      <c r="M1156" t="str">
        <f>IF(ISBLANK(employee_data35[[#This Row],[ExitDate]]),"Active","Tidak Active")</f>
        <v>Tidak Active</v>
      </c>
      <c r="N1156" t="s">
        <v>63</v>
      </c>
      <c r="O1156" t="s">
        <v>34</v>
      </c>
      <c r="P1156" t="s">
        <v>52</v>
      </c>
      <c r="Q1156" t="s">
        <v>175</v>
      </c>
      <c r="R1156" t="s">
        <v>4674</v>
      </c>
      <c r="S1156" t="s">
        <v>38</v>
      </c>
      <c r="T1156" t="s">
        <v>81</v>
      </c>
      <c r="U1156" s="1">
        <v>18468</v>
      </c>
      <c r="V1156" s="7" t="str">
        <f>CONCATENATE(employee_data35[[#This Row],[First-LastName]]&amp;" "&amp;employee_data35[[#This Row],[DOB]])</f>
        <v>Gerardo-Sampson 18468</v>
      </c>
      <c r="W1156" t="s">
        <v>40</v>
      </c>
      <c r="X1156" t="s">
        <v>226</v>
      </c>
      <c r="Y1156" t="s">
        <v>55</v>
      </c>
      <c r="Z1156">
        <v>40823</v>
      </c>
      <c r="AA1156" t="s">
        <v>128</v>
      </c>
      <c r="AB1156" t="s">
        <v>75</v>
      </c>
      <c r="AC1156" t="s">
        <v>45</v>
      </c>
      <c r="AD1156">
        <v>3</v>
      </c>
    </row>
    <row r="1157" spans="1:30" x14ac:dyDescent="0.3">
      <c r="A1157">
        <v>1582</v>
      </c>
      <c r="B1157" t="s">
        <v>803</v>
      </c>
      <c r="C1157" t="s">
        <v>4094</v>
      </c>
      <c r="D1157" s="6" t="str">
        <f>CONCATENATE(employee_data35[[#This Row],[FirstName]], "-",employee_data35[[#This Row],[LastName]] )</f>
        <v>Miguel-Kim</v>
      </c>
      <c r="E1157" s="1">
        <v>43927</v>
      </c>
      <c r="F1157" s="1">
        <v>44538</v>
      </c>
      <c r="G1157" s="7" t="str">
        <f>IF(ISBLANK(employee_data35[[#This Row],[ExitDate]]),"Yes","")</f>
        <v/>
      </c>
      <c r="H1157" t="s">
        <v>728</v>
      </c>
      <c r="I1157" t="s">
        <v>4675</v>
      </c>
      <c r="J1157" t="s">
        <v>4676</v>
      </c>
      <c r="K1157" t="s">
        <v>89</v>
      </c>
      <c r="L1157" s="6" t="str">
        <f>IF(ISBLANK(employee_data35[[#This Row],[ExitDate]]),"1","0")</f>
        <v>0</v>
      </c>
      <c r="M1157" t="str">
        <f>IF(ISBLANK(employee_data35[[#This Row],[ExitDate]]),"Active","Tidak Active")</f>
        <v>Tidak Active</v>
      </c>
      <c r="N1157" t="s">
        <v>52</v>
      </c>
      <c r="O1157" t="s">
        <v>34</v>
      </c>
      <c r="P1157" t="s">
        <v>35</v>
      </c>
      <c r="Q1157" t="s">
        <v>126</v>
      </c>
      <c r="R1157" t="s">
        <v>4677</v>
      </c>
      <c r="S1157" t="s">
        <v>38</v>
      </c>
      <c r="T1157" t="s">
        <v>90</v>
      </c>
      <c r="U1157" s="1">
        <v>34790</v>
      </c>
      <c r="V1157" s="7" t="str">
        <f>CONCATENATE(employee_data35[[#This Row],[First-LastName]]&amp;" "&amp;employee_data35[[#This Row],[DOB]])</f>
        <v>Miguel-Kim 34790</v>
      </c>
      <c r="W1157" t="s">
        <v>40</v>
      </c>
      <c r="X1157" t="s">
        <v>113</v>
      </c>
      <c r="Y1157" t="s">
        <v>42</v>
      </c>
      <c r="Z1157">
        <v>95601</v>
      </c>
      <c r="AA1157" t="s">
        <v>74</v>
      </c>
      <c r="AB1157" t="s">
        <v>75</v>
      </c>
      <c r="AC1157" t="s">
        <v>236</v>
      </c>
      <c r="AD1157">
        <v>3</v>
      </c>
    </row>
    <row r="1158" spans="1:30" x14ac:dyDescent="0.3">
      <c r="A1158">
        <v>1583</v>
      </c>
      <c r="B1158" t="s">
        <v>4678</v>
      </c>
      <c r="C1158" t="s">
        <v>1275</v>
      </c>
      <c r="D1158" s="6" t="str">
        <f>CONCATENATE(employee_data35[[#This Row],[FirstName]], "-",employee_data35[[#This Row],[LastName]] )</f>
        <v>Muhammad-Mcpherson</v>
      </c>
      <c r="E1158" s="1">
        <v>44987</v>
      </c>
      <c r="F1158" s="1">
        <v>44997</v>
      </c>
      <c r="G1158" s="7" t="str">
        <f>IF(ISBLANK(employee_data35[[#This Row],[ExitDate]]),"Yes","")</f>
        <v/>
      </c>
      <c r="H1158" t="s">
        <v>28</v>
      </c>
      <c r="I1158" t="s">
        <v>4679</v>
      </c>
      <c r="J1158" t="s">
        <v>4680</v>
      </c>
      <c r="K1158" t="s">
        <v>118</v>
      </c>
      <c r="L1158" s="6" t="str">
        <f>IF(ISBLANK(employee_data35[[#This Row],[ExitDate]]),"1","0")</f>
        <v>0</v>
      </c>
      <c r="M1158" t="str">
        <f>IF(ISBLANK(employee_data35[[#This Row],[ExitDate]]),"Active","Tidak Active")</f>
        <v>Tidak Active</v>
      </c>
      <c r="N1158" t="s">
        <v>63</v>
      </c>
      <c r="O1158" t="s">
        <v>64</v>
      </c>
      <c r="P1158" t="s">
        <v>52</v>
      </c>
      <c r="Q1158" t="s">
        <v>99</v>
      </c>
      <c r="R1158" t="s">
        <v>4681</v>
      </c>
      <c r="S1158" t="s">
        <v>38</v>
      </c>
      <c r="T1158" t="s">
        <v>177</v>
      </c>
      <c r="U1158" s="1">
        <v>26846</v>
      </c>
      <c r="V1158" s="7" t="str">
        <f>CONCATENATE(employee_data35[[#This Row],[First-LastName]]&amp;" "&amp;employee_data35[[#This Row],[DOB]])</f>
        <v>Muhammad-Mcpherson 26846</v>
      </c>
      <c r="W1158" t="s">
        <v>40</v>
      </c>
      <c r="X1158" t="s">
        <v>178</v>
      </c>
      <c r="Y1158" t="s">
        <v>42</v>
      </c>
      <c r="Z1158">
        <v>60634</v>
      </c>
      <c r="AA1158" t="s">
        <v>74</v>
      </c>
      <c r="AB1158" t="s">
        <v>44</v>
      </c>
      <c r="AC1158" t="s">
        <v>45</v>
      </c>
      <c r="AD1158">
        <v>3</v>
      </c>
    </row>
    <row r="1159" spans="1:30" x14ac:dyDescent="0.3">
      <c r="A1159">
        <v>1584</v>
      </c>
      <c r="B1159" t="s">
        <v>4620</v>
      </c>
      <c r="C1159" t="s">
        <v>4682</v>
      </c>
      <c r="D1159" s="6" t="str">
        <f>CONCATENATE(employee_data35[[#This Row],[FirstName]], "-",employee_data35[[#This Row],[LastName]] )</f>
        <v>Myles-Jensen</v>
      </c>
      <c r="E1159" s="1">
        <v>43930</v>
      </c>
      <c r="F1159" s="1"/>
      <c r="G1159" s="7" t="str">
        <f>IF(ISBLANK(employee_data35[[#This Row],[ExitDate]]),"Yes","")</f>
        <v>Yes</v>
      </c>
      <c r="H1159" t="s">
        <v>28</v>
      </c>
      <c r="I1159" t="s">
        <v>4683</v>
      </c>
      <c r="J1159" t="s">
        <v>4684</v>
      </c>
      <c r="K1159" t="s">
        <v>62</v>
      </c>
      <c r="L1159" s="6" t="str">
        <f>IF(ISBLANK(employee_data35[[#This Row],[ExitDate]]),"1","0")</f>
        <v>1</v>
      </c>
      <c r="M1159" t="str">
        <f>IF(ISBLANK(employee_data35[[#This Row],[ExitDate]]),"Active","Tidak Active")</f>
        <v>Active</v>
      </c>
      <c r="N1159" t="s">
        <v>33</v>
      </c>
      <c r="O1159" t="s">
        <v>64</v>
      </c>
      <c r="P1159" t="s">
        <v>52</v>
      </c>
      <c r="Q1159" t="s">
        <v>36</v>
      </c>
      <c r="R1159" t="s">
        <v>37</v>
      </c>
      <c r="S1159" t="s">
        <v>38</v>
      </c>
      <c r="T1159" t="s">
        <v>231</v>
      </c>
      <c r="U1159" s="1">
        <v>15997</v>
      </c>
      <c r="V1159" s="7" t="str">
        <f>CONCATENATE(employee_data35[[#This Row],[First-LastName]]&amp;" "&amp;employee_data35[[#This Row],[DOB]])</f>
        <v>Myles-Jensen 15997</v>
      </c>
      <c r="W1159" t="s">
        <v>40</v>
      </c>
      <c r="X1159" t="s">
        <v>113</v>
      </c>
      <c r="Y1159" t="s">
        <v>42</v>
      </c>
      <c r="Z1159">
        <v>2053</v>
      </c>
      <c r="AA1159" t="s">
        <v>43</v>
      </c>
      <c r="AB1159" t="s">
        <v>84</v>
      </c>
      <c r="AC1159" t="s">
        <v>45</v>
      </c>
      <c r="AD1159">
        <v>3</v>
      </c>
    </row>
    <row r="1160" spans="1:30" x14ac:dyDescent="0.3">
      <c r="A1160">
        <v>1585</v>
      </c>
      <c r="B1160" t="s">
        <v>4685</v>
      </c>
      <c r="C1160" t="s">
        <v>4686</v>
      </c>
      <c r="D1160" s="6" t="str">
        <f>CONCATENATE(employee_data35[[#This Row],[FirstName]], "-",employee_data35[[#This Row],[LastName]] )</f>
        <v>Alessandro-Harris</v>
      </c>
      <c r="E1160" s="1">
        <v>44821</v>
      </c>
      <c r="F1160" s="1">
        <v>45117</v>
      </c>
      <c r="G1160" s="7" t="str">
        <f>IF(ISBLANK(employee_data35[[#This Row],[ExitDate]]),"Yes","")</f>
        <v/>
      </c>
      <c r="H1160" t="s">
        <v>28</v>
      </c>
      <c r="I1160" t="s">
        <v>4687</v>
      </c>
      <c r="J1160" t="s">
        <v>4688</v>
      </c>
      <c r="K1160" t="s">
        <v>89</v>
      </c>
      <c r="L1160" s="6" t="str">
        <f>IF(ISBLANK(employee_data35[[#This Row],[ExitDate]]),"1","0")</f>
        <v>0</v>
      </c>
      <c r="M1160" t="str">
        <f>IF(ISBLANK(employee_data35[[#This Row],[ExitDate]]),"Active","Tidak Active")</f>
        <v>Tidak Active</v>
      </c>
      <c r="N1160" t="s">
        <v>52</v>
      </c>
      <c r="O1160" t="s">
        <v>51</v>
      </c>
      <c r="P1160" t="s">
        <v>35</v>
      </c>
      <c r="Q1160" t="s">
        <v>140</v>
      </c>
      <c r="R1160" t="s">
        <v>4689</v>
      </c>
      <c r="S1160" t="s">
        <v>38</v>
      </c>
      <c r="T1160" t="s">
        <v>148</v>
      </c>
      <c r="U1160" s="1">
        <v>20579</v>
      </c>
      <c r="V1160" s="7" t="str">
        <f>CONCATENATE(employee_data35[[#This Row],[First-LastName]]&amp;" "&amp;employee_data35[[#This Row],[DOB]])</f>
        <v>Alessandro-Harris 20579</v>
      </c>
      <c r="W1160" t="s">
        <v>40</v>
      </c>
      <c r="X1160" t="s">
        <v>2143</v>
      </c>
      <c r="Y1160" t="s">
        <v>42</v>
      </c>
      <c r="Z1160">
        <v>77910</v>
      </c>
      <c r="AA1160" t="s">
        <v>93</v>
      </c>
      <c r="AB1160" t="s">
        <v>75</v>
      </c>
      <c r="AC1160" t="s">
        <v>45</v>
      </c>
      <c r="AD1160">
        <v>3</v>
      </c>
    </row>
    <row r="1161" spans="1:30" x14ac:dyDescent="0.3">
      <c r="A1161">
        <v>1586</v>
      </c>
      <c r="B1161" t="s">
        <v>456</v>
      </c>
      <c r="C1161" t="s">
        <v>1370</v>
      </c>
      <c r="D1161" s="6" t="str">
        <f>CONCATENATE(employee_data35[[#This Row],[FirstName]], "-",employee_data35[[#This Row],[LastName]] )</f>
        <v>Eugene-Reyes</v>
      </c>
      <c r="E1161" s="1">
        <v>44576</v>
      </c>
      <c r="F1161" s="1"/>
      <c r="G1161" s="7" t="str">
        <f>IF(ISBLANK(employee_data35[[#This Row],[ExitDate]]),"Yes","")</f>
        <v>Yes</v>
      </c>
      <c r="H1161" t="s">
        <v>28</v>
      </c>
      <c r="I1161" t="s">
        <v>4690</v>
      </c>
      <c r="J1161" t="s">
        <v>4691</v>
      </c>
      <c r="K1161" t="s">
        <v>31</v>
      </c>
      <c r="L1161" s="6" t="str">
        <f>IF(ISBLANK(employee_data35[[#This Row],[ExitDate]]),"1","0")</f>
        <v>1</v>
      </c>
      <c r="M1161" t="str">
        <f>IF(ISBLANK(employee_data35[[#This Row],[ExitDate]]),"Active","Tidak Active")</f>
        <v>Active</v>
      </c>
      <c r="N1161" t="s">
        <v>63</v>
      </c>
      <c r="O1161" t="s">
        <v>34</v>
      </c>
      <c r="P1161" t="s">
        <v>63</v>
      </c>
      <c r="Q1161" t="s">
        <v>36</v>
      </c>
      <c r="R1161" t="s">
        <v>37</v>
      </c>
      <c r="S1161" t="s">
        <v>38</v>
      </c>
      <c r="T1161" t="s">
        <v>81</v>
      </c>
      <c r="U1161" s="1">
        <v>26669</v>
      </c>
      <c r="V1161" s="7" t="str">
        <f>CONCATENATE(employee_data35[[#This Row],[First-LastName]]&amp;" "&amp;employee_data35[[#This Row],[DOB]])</f>
        <v>Eugene-Reyes 26669</v>
      </c>
      <c r="W1161" t="s">
        <v>40</v>
      </c>
      <c r="X1161" t="s">
        <v>103</v>
      </c>
      <c r="Y1161" t="s">
        <v>42</v>
      </c>
      <c r="Z1161">
        <v>16737</v>
      </c>
      <c r="AA1161" t="s">
        <v>56</v>
      </c>
      <c r="AB1161" t="s">
        <v>44</v>
      </c>
      <c r="AC1161" t="s">
        <v>45</v>
      </c>
      <c r="AD1161">
        <v>3</v>
      </c>
    </row>
    <row r="1162" spans="1:30" x14ac:dyDescent="0.3">
      <c r="A1162">
        <v>1587</v>
      </c>
      <c r="B1162" t="s">
        <v>1069</v>
      </c>
      <c r="C1162" t="s">
        <v>870</v>
      </c>
      <c r="D1162" s="6" t="str">
        <f>CONCATENATE(employee_data35[[#This Row],[FirstName]], "-",employee_data35[[#This Row],[LastName]] )</f>
        <v>Shamar-Guzman</v>
      </c>
      <c r="E1162" s="1">
        <v>44704</v>
      </c>
      <c r="F1162" s="1"/>
      <c r="G1162" s="7" t="str">
        <f>IF(ISBLANK(employee_data35[[#This Row],[ExitDate]]),"Yes","")</f>
        <v>Yes</v>
      </c>
      <c r="H1162" t="s">
        <v>28</v>
      </c>
      <c r="I1162" t="s">
        <v>4692</v>
      </c>
      <c r="J1162" t="s">
        <v>4693</v>
      </c>
      <c r="K1162" t="s">
        <v>133</v>
      </c>
      <c r="L1162" s="6" t="str">
        <f>IF(ISBLANK(employee_data35[[#This Row],[ExitDate]]),"1","0")</f>
        <v>1</v>
      </c>
      <c r="M1162" t="str">
        <f>IF(ISBLANK(employee_data35[[#This Row],[ExitDate]]),"Active","Tidak Active")</f>
        <v>Active</v>
      </c>
      <c r="N1162" t="s">
        <v>52</v>
      </c>
      <c r="O1162" t="s">
        <v>34</v>
      </c>
      <c r="P1162" t="s">
        <v>52</v>
      </c>
      <c r="Q1162" t="s">
        <v>36</v>
      </c>
      <c r="R1162" t="s">
        <v>37</v>
      </c>
      <c r="S1162" t="s">
        <v>38</v>
      </c>
      <c r="T1162" t="s">
        <v>148</v>
      </c>
      <c r="U1162" s="1">
        <v>31028</v>
      </c>
      <c r="V1162" s="7" t="str">
        <f>CONCATENATE(employee_data35[[#This Row],[First-LastName]]&amp;" "&amp;employee_data35[[#This Row],[DOB]])</f>
        <v>Shamar-Guzman 31028</v>
      </c>
      <c r="W1162" t="s">
        <v>40</v>
      </c>
      <c r="X1162" t="s">
        <v>150</v>
      </c>
      <c r="Y1162" t="s">
        <v>55</v>
      </c>
      <c r="Z1162">
        <v>12898</v>
      </c>
      <c r="AA1162" t="s">
        <v>74</v>
      </c>
      <c r="AB1162" t="s">
        <v>104</v>
      </c>
      <c r="AC1162" t="s">
        <v>45</v>
      </c>
      <c r="AD1162">
        <v>3</v>
      </c>
    </row>
    <row r="1163" spans="1:30" x14ac:dyDescent="0.3">
      <c r="A1163">
        <v>1588</v>
      </c>
      <c r="B1163" t="s">
        <v>2385</v>
      </c>
      <c r="C1163" t="s">
        <v>4694</v>
      </c>
      <c r="D1163" s="6" t="str">
        <f>CONCATENATE(employee_data35[[#This Row],[FirstName]], "-",employee_data35[[#This Row],[LastName]] )</f>
        <v>Mohammed-Mcintyre</v>
      </c>
      <c r="E1163" s="1">
        <v>44392</v>
      </c>
      <c r="F1163" s="1"/>
      <c r="G1163" s="7" t="str">
        <f>IF(ISBLANK(employee_data35[[#This Row],[ExitDate]]),"Yes","")</f>
        <v>Yes</v>
      </c>
      <c r="H1163" t="s">
        <v>28</v>
      </c>
      <c r="I1163" t="s">
        <v>4695</v>
      </c>
      <c r="J1163" t="s">
        <v>4696</v>
      </c>
      <c r="K1163" t="s">
        <v>50</v>
      </c>
      <c r="L1163" s="6" t="str">
        <f>IF(ISBLANK(employee_data35[[#This Row],[ExitDate]]),"1","0")</f>
        <v>1</v>
      </c>
      <c r="M1163" t="str">
        <f>IF(ISBLANK(employee_data35[[#This Row],[ExitDate]]),"Active","Tidak Active")</f>
        <v>Active</v>
      </c>
      <c r="N1163" t="s">
        <v>63</v>
      </c>
      <c r="O1163" t="s">
        <v>51</v>
      </c>
      <c r="P1163" t="s">
        <v>35</v>
      </c>
      <c r="Q1163" t="s">
        <v>36</v>
      </c>
      <c r="R1163" t="s">
        <v>37</v>
      </c>
      <c r="S1163" t="s">
        <v>38</v>
      </c>
      <c r="T1163" t="s">
        <v>148</v>
      </c>
      <c r="U1163" s="1">
        <v>16851</v>
      </c>
      <c r="V1163" s="7" t="str">
        <f>CONCATENATE(employee_data35[[#This Row],[First-LastName]]&amp;" "&amp;employee_data35[[#This Row],[DOB]])</f>
        <v>Mohammed-Mcintyre 16851</v>
      </c>
      <c r="W1163" t="s">
        <v>40</v>
      </c>
      <c r="X1163" t="s">
        <v>103</v>
      </c>
      <c r="Y1163" t="s">
        <v>55</v>
      </c>
      <c r="Z1163">
        <v>51245</v>
      </c>
      <c r="AA1163" t="s">
        <v>56</v>
      </c>
      <c r="AB1163" t="s">
        <v>44</v>
      </c>
      <c r="AC1163" t="s">
        <v>45</v>
      </c>
      <c r="AD1163">
        <v>3</v>
      </c>
    </row>
    <row r="1164" spans="1:30" x14ac:dyDescent="0.3">
      <c r="A1164">
        <v>1589</v>
      </c>
      <c r="B1164" t="s">
        <v>2795</v>
      </c>
      <c r="C1164" t="s">
        <v>1615</v>
      </c>
      <c r="D1164" s="6" t="str">
        <f>CONCATENATE(employee_data35[[#This Row],[FirstName]], "-",employee_data35[[#This Row],[LastName]] )</f>
        <v>Travis-Morgan</v>
      </c>
      <c r="E1164" s="1">
        <v>44071</v>
      </c>
      <c r="F1164" s="1">
        <v>44798</v>
      </c>
      <c r="G1164" s="7" t="str">
        <f>IF(ISBLANK(employee_data35[[#This Row],[ExitDate]]),"Yes","")</f>
        <v/>
      </c>
      <c r="H1164" t="s">
        <v>28</v>
      </c>
      <c r="I1164" t="s">
        <v>4697</v>
      </c>
      <c r="J1164" t="s">
        <v>4698</v>
      </c>
      <c r="K1164" t="s">
        <v>139</v>
      </c>
      <c r="L1164" s="6" t="str">
        <f>IF(ISBLANK(employee_data35[[#This Row],[ExitDate]]),"1","0")</f>
        <v>0</v>
      </c>
      <c r="M1164" t="str">
        <f>IF(ISBLANK(employee_data35[[#This Row],[ExitDate]]),"Active","Tidak Active")</f>
        <v>Tidak Active</v>
      </c>
      <c r="N1164" t="s">
        <v>33</v>
      </c>
      <c r="O1164" t="s">
        <v>51</v>
      </c>
      <c r="P1164" t="s">
        <v>52</v>
      </c>
      <c r="Q1164" t="s">
        <v>99</v>
      </c>
      <c r="R1164" t="s">
        <v>4699</v>
      </c>
      <c r="S1164" t="s">
        <v>38</v>
      </c>
      <c r="T1164" t="s">
        <v>90</v>
      </c>
      <c r="U1164" s="1">
        <v>35248</v>
      </c>
      <c r="V1164" s="7" t="str">
        <f>CONCATENATE(employee_data35[[#This Row],[First-LastName]]&amp;" "&amp;employee_data35[[#This Row],[DOB]])</f>
        <v>Travis-Morgan 35248</v>
      </c>
      <c r="W1164" t="s">
        <v>40</v>
      </c>
      <c r="X1164" t="s">
        <v>103</v>
      </c>
      <c r="Y1164" t="s">
        <v>42</v>
      </c>
      <c r="Z1164">
        <v>22497</v>
      </c>
      <c r="AA1164" t="s">
        <v>43</v>
      </c>
      <c r="AB1164" t="s">
        <v>84</v>
      </c>
      <c r="AC1164" t="s">
        <v>45</v>
      </c>
      <c r="AD1164">
        <v>3</v>
      </c>
    </row>
    <row r="1165" spans="1:30" x14ac:dyDescent="0.3">
      <c r="A1165">
        <v>1590</v>
      </c>
      <c r="B1165" t="s">
        <v>4685</v>
      </c>
      <c r="C1165" t="s">
        <v>4700</v>
      </c>
      <c r="D1165" s="6" t="str">
        <f>CONCATENATE(employee_data35[[#This Row],[FirstName]], "-",employee_data35[[#This Row],[LastName]] )</f>
        <v>Alessandro-Fuller</v>
      </c>
      <c r="E1165" s="1">
        <v>44448</v>
      </c>
      <c r="F1165" s="1"/>
      <c r="G1165" s="7" t="str">
        <f>IF(ISBLANK(employee_data35[[#This Row],[ExitDate]]),"Yes","")</f>
        <v>Yes</v>
      </c>
      <c r="H1165" t="s">
        <v>28</v>
      </c>
      <c r="I1165" t="s">
        <v>4701</v>
      </c>
      <c r="J1165" t="s">
        <v>4702</v>
      </c>
      <c r="K1165" t="s">
        <v>80</v>
      </c>
      <c r="L1165" s="6" t="str">
        <f>IF(ISBLANK(employee_data35[[#This Row],[ExitDate]]),"1","0")</f>
        <v>1</v>
      </c>
      <c r="M1165" t="str">
        <f>IF(ISBLANK(employee_data35[[#This Row],[ExitDate]]),"Active","Tidak Active")</f>
        <v>Active</v>
      </c>
      <c r="N1165" t="s">
        <v>52</v>
      </c>
      <c r="O1165" t="s">
        <v>51</v>
      </c>
      <c r="P1165" t="s">
        <v>63</v>
      </c>
      <c r="Q1165" t="s">
        <v>36</v>
      </c>
      <c r="R1165" t="s">
        <v>37</v>
      </c>
      <c r="S1165" t="s">
        <v>38</v>
      </c>
      <c r="T1165" t="s">
        <v>305</v>
      </c>
      <c r="U1165" s="1">
        <v>30568</v>
      </c>
      <c r="V1165" s="7" t="str">
        <f>CONCATENATE(employee_data35[[#This Row],[First-LastName]]&amp;" "&amp;employee_data35[[#This Row],[DOB]])</f>
        <v>Alessandro-Fuller 30568</v>
      </c>
      <c r="W1165" t="s">
        <v>40</v>
      </c>
      <c r="X1165" t="s">
        <v>226</v>
      </c>
      <c r="Y1165" t="s">
        <v>55</v>
      </c>
      <c r="Z1165">
        <v>30814</v>
      </c>
      <c r="AA1165" t="s">
        <v>93</v>
      </c>
      <c r="AB1165" t="s">
        <v>75</v>
      </c>
      <c r="AC1165" t="s">
        <v>45</v>
      </c>
      <c r="AD1165">
        <v>3</v>
      </c>
    </row>
    <row r="1166" spans="1:30" x14ac:dyDescent="0.3">
      <c r="A1166">
        <v>1591</v>
      </c>
      <c r="B1166" t="s">
        <v>4703</v>
      </c>
      <c r="C1166" t="s">
        <v>1468</v>
      </c>
      <c r="D1166" s="6" t="str">
        <f>CONCATENATE(employee_data35[[#This Row],[FirstName]], "-",employee_data35[[#This Row],[LastName]] )</f>
        <v>Kamden-Ochoa</v>
      </c>
      <c r="E1166" s="1">
        <v>44967</v>
      </c>
      <c r="F1166" s="1">
        <v>45069</v>
      </c>
      <c r="G1166" s="7" t="str">
        <f>IF(ISBLANK(employee_data35[[#This Row],[ExitDate]]),"Yes","")</f>
        <v/>
      </c>
      <c r="H1166" t="s">
        <v>28</v>
      </c>
      <c r="I1166" t="s">
        <v>4704</v>
      </c>
      <c r="J1166" t="s">
        <v>4705</v>
      </c>
      <c r="K1166" t="s">
        <v>168</v>
      </c>
      <c r="L1166" s="6" t="str">
        <f>IF(ISBLANK(employee_data35[[#This Row],[ExitDate]]),"1","0")</f>
        <v>0</v>
      </c>
      <c r="M1166" t="str">
        <f>IF(ISBLANK(employee_data35[[#This Row],[ExitDate]]),"Active","Tidak Active")</f>
        <v>Tidak Active</v>
      </c>
      <c r="N1166" t="s">
        <v>33</v>
      </c>
      <c r="O1166" t="s">
        <v>51</v>
      </c>
      <c r="P1166" t="s">
        <v>52</v>
      </c>
      <c r="Q1166" t="s">
        <v>175</v>
      </c>
      <c r="R1166" t="s">
        <v>4706</v>
      </c>
      <c r="S1166" t="s">
        <v>38</v>
      </c>
      <c r="T1166" t="s">
        <v>81</v>
      </c>
      <c r="U1166" s="1">
        <v>21113</v>
      </c>
      <c r="V1166" s="7" t="str">
        <f>CONCATENATE(employee_data35[[#This Row],[First-LastName]]&amp;" "&amp;employee_data35[[#This Row],[DOB]])</f>
        <v>Kamden-Ochoa 21113</v>
      </c>
      <c r="W1166" t="s">
        <v>40</v>
      </c>
      <c r="X1166" t="s">
        <v>103</v>
      </c>
      <c r="Y1166" t="s">
        <v>42</v>
      </c>
      <c r="Z1166">
        <v>69254</v>
      </c>
      <c r="AA1166" t="s">
        <v>128</v>
      </c>
      <c r="AB1166" t="s">
        <v>104</v>
      </c>
      <c r="AC1166" t="s">
        <v>45</v>
      </c>
      <c r="AD1166">
        <v>3</v>
      </c>
    </row>
    <row r="1167" spans="1:30" x14ac:dyDescent="0.3">
      <c r="A1167">
        <v>1592</v>
      </c>
      <c r="B1167" t="s">
        <v>982</v>
      </c>
      <c r="C1167" t="s">
        <v>661</v>
      </c>
      <c r="D1167" s="6" t="str">
        <f>CONCATENATE(employee_data35[[#This Row],[FirstName]], "-",employee_data35[[#This Row],[LastName]] )</f>
        <v>Charlee-Wiggins</v>
      </c>
      <c r="E1167" s="1">
        <v>43996</v>
      </c>
      <c r="F1167" s="1">
        <v>45125</v>
      </c>
      <c r="G1167" s="7" t="str">
        <f>IF(ISBLANK(employee_data35[[#This Row],[ExitDate]]),"Yes","")</f>
        <v/>
      </c>
      <c r="H1167" t="s">
        <v>28</v>
      </c>
      <c r="I1167" t="s">
        <v>4707</v>
      </c>
      <c r="J1167" t="s">
        <v>4708</v>
      </c>
      <c r="K1167" t="s">
        <v>98</v>
      </c>
      <c r="L1167" s="6" t="str">
        <f>IF(ISBLANK(employee_data35[[#This Row],[ExitDate]]),"1","0")</f>
        <v>0</v>
      </c>
      <c r="M1167" t="str">
        <f>IF(ISBLANK(employee_data35[[#This Row],[ExitDate]]),"Active","Tidak Active")</f>
        <v>Tidak Active</v>
      </c>
      <c r="N1167" t="s">
        <v>63</v>
      </c>
      <c r="O1167" t="s">
        <v>51</v>
      </c>
      <c r="P1167" t="s">
        <v>63</v>
      </c>
      <c r="Q1167" t="s">
        <v>140</v>
      </c>
      <c r="R1167" t="s">
        <v>4709</v>
      </c>
      <c r="S1167" t="s">
        <v>38</v>
      </c>
      <c r="T1167" t="s">
        <v>111</v>
      </c>
      <c r="U1167" s="1">
        <v>29813</v>
      </c>
      <c r="V1167" s="7" t="str">
        <f>CONCATENATE(employee_data35[[#This Row],[First-LastName]]&amp;" "&amp;employee_data35[[#This Row],[DOB]])</f>
        <v>Charlee-Wiggins 29813</v>
      </c>
      <c r="W1167" t="s">
        <v>40</v>
      </c>
      <c r="X1167" t="s">
        <v>113</v>
      </c>
      <c r="Y1167" t="s">
        <v>55</v>
      </c>
      <c r="Z1167">
        <v>20973</v>
      </c>
      <c r="AA1167" t="s">
        <v>74</v>
      </c>
      <c r="AB1167" t="s">
        <v>75</v>
      </c>
      <c r="AC1167" t="s">
        <v>105</v>
      </c>
      <c r="AD1167">
        <v>3</v>
      </c>
    </row>
    <row r="1168" spans="1:30" x14ac:dyDescent="0.3">
      <c r="A1168">
        <v>1593</v>
      </c>
      <c r="B1168" t="s">
        <v>4710</v>
      </c>
      <c r="C1168" t="s">
        <v>2677</v>
      </c>
      <c r="D1168" s="6" t="str">
        <f>CONCATENATE(employee_data35[[#This Row],[FirstName]], "-",employee_data35[[#This Row],[LastName]] )</f>
        <v>Natalia-Hamilton</v>
      </c>
      <c r="E1168" s="1">
        <v>44170</v>
      </c>
      <c r="F1168" s="1"/>
      <c r="G1168" s="7" t="str">
        <f>IF(ISBLANK(employee_data35[[#This Row],[ExitDate]]),"Yes","")</f>
        <v>Yes</v>
      </c>
      <c r="H1168" t="s">
        <v>28</v>
      </c>
      <c r="I1168" t="s">
        <v>4711</v>
      </c>
      <c r="J1168" t="s">
        <v>4712</v>
      </c>
      <c r="K1168" t="s">
        <v>118</v>
      </c>
      <c r="L1168" s="6" t="str">
        <f>IF(ISBLANK(employee_data35[[#This Row],[ExitDate]]),"1","0")</f>
        <v>1</v>
      </c>
      <c r="M1168" t="str">
        <f>IF(ISBLANK(employee_data35[[#This Row],[ExitDate]]),"Active","Tidak Active")</f>
        <v>Active</v>
      </c>
      <c r="N1168" t="s">
        <v>52</v>
      </c>
      <c r="O1168" t="s">
        <v>64</v>
      </c>
      <c r="P1168" t="s">
        <v>63</v>
      </c>
      <c r="Q1168" t="s">
        <v>36</v>
      </c>
      <c r="R1168" t="s">
        <v>37</v>
      </c>
      <c r="S1168" t="s">
        <v>38</v>
      </c>
      <c r="T1168" t="s">
        <v>332</v>
      </c>
      <c r="U1168" s="1">
        <v>31004</v>
      </c>
      <c r="V1168" s="7" t="str">
        <f>CONCATENATE(employee_data35[[#This Row],[First-LastName]]&amp;" "&amp;employee_data35[[#This Row],[DOB]])</f>
        <v>Natalia-Hamilton 31004</v>
      </c>
      <c r="W1168" t="s">
        <v>40</v>
      </c>
      <c r="X1168" t="s">
        <v>83</v>
      </c>
      <c r="Y1168" t="s">
        <v>55</v>
      </c>
      <c r="Z1168">
        <v>43757</v>
      </c>
      <c r="AA1168" t="s">
        <v>128</v>
      </c>
      <c r="AB1168" t="s">
        <v>44</v>
      </c>
      <c r="AC1168" t="s">
        <v>105</v>
      </c>
      <c r="AD1168">
        <v>3</v>
      </c>
    </row>
    <row r="1169" spans="1:30" x14ac:dyDescent="0.3">
      <c r="A1169">
        <v>1594</v>
      </c>
      <c r="B1169" t="s">
        <v>4713</v>
      </c>
      <c r="C1169" t="s">
        <v>3183</v>
      </c>
      <c r="D1169" s="6" t="str">
        <f>CONCATENATE(employee_data35[[#This Row],[FirstName]], "-",employee_data35[[#This Row],[LastName]] )</f>
        <v>Kierra-Boone</v>
      </c>
      <c r="E1169" s="1">
        <v>44758</v>
      </c>
      <c r="F1169" s="1"/>
      <c r="G1169" s="7" t="str">
        <f>IF(ISBLANK(employee_data35[[#This Row],[ExitDate]]),"Yes","")</f>
        <v>Yes</v>
      </c>
      <c r="H1169" t="s">
        <v>28</v>
      </c>
      <c r="I1169" t="s">
        <v>1893</v>
      </c>
      <c r="J1169" t="s">
        <v>4714</v>
      </c>
      <c r="K1169" t="s">
        <v>62</v>
      </c>
      <c r="L1169" s="6" t="str">
        <f>IF(ISBLANK(employee_data35[[#This Row],[ExitDate]]),"1","0")</f>
        <v>1</v>
      </c>
      <c r="M1169" t="str">
        <f>IF(ISBLANK(employee_data35[[#This Row],[ExitDate]]),"Active","Tidak Active")</f>
        <v>Active</v>
      </c>
      <c r="N1169" t="s">
        <v>52</v>
      </c>
      <c r="O1169" t="s">
        <v>64</v>
      </c>
      <c r="P1169" t="s">
        <v>63</v>
      </c>
      <c r="Q1169" t="s">
        <v>36</v>
      </c>
      <c r="R1169" t="s">
        <v>37</v>
      </c>
      <c r="S1169" t="s">
        <v>38</v>
      </c>
      <c r="T1169" t="s">
        <v>53</v>
      </c>
      <c r="U1169" s="1">
        <v>24958</v>
      </c>
      <c r="V1169" s="7" t="str">
        <f>CONCATENATE(employee_data35[[#This Row],[First-LastName]]&amp;" "&amp;employee_data35[[#This Row],[DOB]])</f>
        <v>Kierra-Boone 24958</v>
      </c>
      <c r="W1169" t="s">
        <v>40</v>
      </c>
      <c r="X1169" t="s">
        <v>163</v>
      </c>
      <c r="Y1169" t="s">
        <v>42</v>
      </c>
      <c r="Z1169">
        <v>32811</v>
      </c>
      <c r="AA1169" t="s">
        <v>93</v>
      </c>
      <c r="AB1169" t="s">
        <v>75</v>
      </c>
      <c r="AC1169" t="s">
        <v>105</v>
      </c>
      <c r="AD1169">
        <v>3</v>
      </c>
    </row>
    <row r="1170" spans="1:30" x14ac:dyDescent="0.3">
      <c r="A1170">
        <v>1595</v>
      </c>
      <c r="B1170" t="s">
        <v>338</v>
      </c>
      <c r="C1170" t="s">
        <v>992</v>
      </c>
      <c r="D1170" s="6" t="str">
        <f>CONCATENATE(employee_data35[[#This Row],[FirstName]], "-",employee_data35[[#This Row],[LastName]] )</f>
        <v>Charlie-Ramirez</v>
      </c>
      <c r="E1170" s="1">
        <v>45086</v>
      </c>
      <c r="F1170" s="1"/>
      <c r="G1170" s="7" t="str">
        <f>IF(ISBLANK(employee_data35[[#This Row],[ExitDate]]),"Yes","")</f>
        <v>Yes</v>
      </c>
      <c r="H1170" t="s">
        <v>28</v>
      </c>
      <c r="I1170" t="s">
        <v>4715</v>
      </c>
      <c r="J1170" t="s">
        <v>4716</v>
      </c>
      <c r="K1170" t="s">
        <v>89</v>
      </c>
      <c r="L1170" s="6" t="str">
        <f>IF(ISBLANK(employee_data35[[#This Row],[ExitDate]]),"1","0")</f>
        <v>1</v>
      </c>
      <c r="M1170" t="str">
        <f>IF(ISBLANK(employee_data35[[#This Row],[ExitDate]]),"Active","Tidak Active")</f>
        <v>Active</v>
      </c>
      <c r="N1170" t="s">
        <v>52</v>
      </c>
      <c r="O1170" t="s">
        <v>51</v>
      </c>
      <c r="P1170" t="s">
        <v>63</v>
      </c>
      <c r="Q1170" t="s">
        <v>36</v>
      </c>
      <c r="R1170" t="s">
        <v>37</v>
      </c>
      <c r="S1170" t="s">
        <v>38</v>
      </c>
      <c r="T1170" t="s">
        <v>101</v>
      </c>
      <c r="U1170" s="1">
        <v>25457</v>
      </c>
      <c r="V1170" s="7" t="str">
        <f>CONCATENATE(employee_data35[[#This Row],[First-LastName]]&amp;" "&amp;employee_data35[[#This Row],[DOB]])</f>
        <v>Charlie-Ramirez 25457</v>
      </c>
      <c r="W1170" t="s">
        <v>40</v>
      </c>
      <c r="X1170" t="s">
        <v>613</v>
      </c>
      <c r="Y1170" t="s">
        <v>42</v>
      </c>
      <c r="Z1170">
        <v>75995</v>
      </c>
      <c r="AA1170" t="s">
        <v>93</v>
      </c>
      <c r="AB1170" t="s">
        <v>84</v>
      </c>
      <c r="AC1170" t="s">
        <v>105</v>
      </c>
      <c r="AD1170">
        <v>3</v>
      </c>
    </row>
    <row r="1171" spans="1:30" x14ac:dyDescent="0.3">
      <c r="A1171">
        <v>1596</v>
      </c>
      <c r="B1171" t="s">
        <v>2227</v>
      </c>
      <c r="C1171" t="s">
        <v>383</v>
      </c>
      <c r="D1171" s="6" t="str">
        <f>CONCATENATE(employee_data35[[#This Row],[FirstName]], "-",employee_data35[[#This Row],[LastName]] )</f>
        <v>Chris-Johnson</v>
      </c>
      <c r="E1171" s="1">
        <v>43892</v>
      </c>
      <c r="F1171" s="1">
        <v>43976</v>
      </c>
      <c r="G1171" s="7" t="str">
        <f>IF(ISBLANK(employee_data35[[#This Row],[ExitDate]]),"Yes","")</f>
        <v/>
      </c>
      <c r="H1171" t="s">
        <v>28</v>
      </c>
      <c r="I1171" t="s">
        <v>4717</v>
      </c>
      <c r="J1171" t="s">
        <v>4718</v>
      </c>
      <c r="K1171" t="s">
        <v>31</v>
      </c>
      <c r="L1171" s="6" t="str">
        <f>IF(ISBLANK(employee_data35[[#This Row],[ExitDate]]),"1","0")</f>
        <v>0</v>
      </c>
      <c r="M1171" t="str">
        <f>IF(ISBLANK(employee_data35[[#This Row],[ExitDate]]),"Active","Tidak Active")</f>
        <v>Tidak Active</v>
      </c>
      <c r="N1171" t="s">
        <v>33</v>
      </c>
      <c r="O1171" t="s">
        <v>34</v>
      </c>
      <c r="P1171" t="s">
        <v>35</v>
      </c>
      <c r="Q1171" t="s">
        <v>175</v>
      </c>
      <c r="R1171" t="s">
        <v>4719</v>
      </c>
      <c r="S1171" t="s">
        <v>38</v>
      </c>
      <c r="T1171" t="s">
        <v>66</v>
      </c>
      <c r="U1171" s="1">
        <v>21412</v>
      </c>
      <c r="V1171" s="7" t="str">
        <f>CONCATENATE(employee_data35[[#This Row],[First-LastName]]&amp;" "&amp;employee_data35[[#This Row],[DOB]])</f>
        <v>Chris-Johnson 21412</v>
      </c>
      <c r="W1171" t="s">
        <v>40</v>
      </c>
      <c r="X1171" t="s">
        <v>395</v>
      </c>
      <c r="Y1171" t="s">
        <v>42</v>
      </c>
      <c r="Z1171">
        <v>2999</v>
      </c>
      <c r="AA1171" t="s">
        <v>74</v>
      </c>
      <c r="AB1171" t="s">
        <v>84</v>
      </c>
      <c r="AC1171" t="s">
        <v>105</v>
      </c>
      <c r="AD1171">
        <v>3</v>
      </c>
    </row>
    <row r="1172" spans="1:30" x14ac:dyDescent="0.3">
      <c r="A1172">
        <v>1597</v>
      </c>
      <c r="B1172" t="s">
        <v>4021</v>
      </c>
      <c r="C1172" t="s">
        <v>430</v>
      </c>
      <c r="D1172" s="6" t="str">
        <f>CONCATENATE(employee_data35[[#This Row],[FirstName]], "-",employee_data35[[#This Row],[LastName]] )</f>
        <v>John-Bentley</v>
      </c>
      <c r="E1172" s="1">
        <v>43427</v>
      </c>
      <c r="F1172" s="1">
        <v>44466</v>
      </c>
      <c r="G1172" s="7" t="str">
        <f>IF(ISBLANK(employee_data35[[#This Row],[ExitDate]]),"Yes","")</f>
        <v/>
      </c>
      <c r="H1172" t="s">
        <v>28</v>
      </c>
      <c r="I1172" t="s">
        <v>4720</v>
      </c>
      <c r="J1172" t="s">
        <v>4721</v>
      </c>
      <c r="K1172" t="s">
        <v>133</v>
      </c>
      <c r="L1172" s="6" t="str">
        <f>IF(ISBLANK(employee_data35[[#This Row],[ExitDate]]),"1","0")</f>
        <v>0</v>
      </c>
      <c r="M1172" t="str">
        <f>IF(ISBLANK(employee_data35[[#This Row],[ExitDate]]),"Active","Tidak Active")</f>
        <v>Tidak Active</v>
      </c>
      <c r="N1172" t="s">
        <v>52</v>
      </c>
      <c r="O1172" t="s">
        <v>34</v>
      </c>
      <c r="P1172" t="s">
        <v>35</v>
      </c>
      <c r="Q1172" t="s">
        <v>175</v>
      </c>
      <c r="R1172" t="s">
        <v>4722</v>
      </c>
      <c r="S1172" t="s">
        <v>38</v>
      </c>
      <c r="T1172" t="s">
        <v>177</v>
      </c>
      <c r="U1172" s="1">
        <v>35849</v>
      </c>
      <c r="V1172" s="7" t="str">
        <f>CONCATENATE(employee_data35[[#This Row],[First-LastName]]&amp;" "&amp;employee_data35[[#This Row],[DOB]])</f>
        <v>John-Bentley 35849</v>
      </c>
      <c r="W1172" t="s">
        <v>40</v>
      </c>
      <c r="X1172" t="s">
        <v>178</v>
      </c>
      <c r="Y1172" t="s">
        <v>42</v>
      </c>
      <c r="Z1172">
        <v>75959</v>
      </c>
      <c r="AA1172" t="s">
        <v>43</v>
      </c>
      <c r="AB1172" t="s">
        <v>84</v>
      </c>
      <c r="AC1172" t="s">
        <v>105</v>
      </c>
      <c r="AD1172">
        <v>3</v>
      </c>
    </row>
    <row r="1173" spans="1:30" x14ac:dyDescent="0.3">
      <c r="A1173">
        <v>1598</v>
      </c>
      <c r="B1173" t="s">
        <v>2114</v>
      </c>
      <c r="C1173" t="s">
        <v>4694</v>
      </c>
      <c r="D1173" s="6" t="str">
        <f>CONCATENATE(employee_data35[[#This Row],[FirstName]], "-",employee_data35[[#This Row],[LastName]] )</f>
        <v>Myla-Mcintyre</v>
      </c>
      <c r="E1173" s="1">
        <v>43612</v>
      </c>
      <c r="F1173" s="1">
        <v>45096</v>
      </c>
      <c r="G1173" s="7" t="str">
        <f>IF(ISBLANK(employee_data35[[#This Row],[ExitDate]]),"Yes","")</f>
        <v/>
      </c>
      <c r="H1173" t="s">
        <v>28</v>
      </c>
      <c r="I1173" t="s">
        <v>4723</v>
      </c>
      <c r="J1173" t="s">
        <v>4724</v>
      </c>
      <c r="K1173" t="s">
        <v>50</v>
      </c>
      <c r="L1173" s="6" t="str">
        <f>IF(ISBLANK(employee_data35[[#This Row],[ExitDate]]),"1","0")</f>
        <v>0</v>
      </c>
      <c r="M1173" t="str">
        <f>IF(ISBLANK(employee_data35[[#This Row],[ExitDate]]),"Active","Tidak Active")</f>
        <v>Tidak Active</v>
      </c>
      <c r="N1173" t="s">
        <v>33</v>
      </c>
      <c r="O1173" t="s">
        <v>51</v>
      </c>
      <c r="P1173" t="s">
        <v>52</v>
      </c>
      <c r="Q1173" t="s">
        <v>126</v>
      </c>
      <c r="R1173" t="s">
        <v>4725</v>
      </c>
      <c r="S1173" t="s">
        <v>38</v>
      </c>
      <c r="T1173" t="s">
        <v>81</v>
      </c>
      <c r="U1173" s="1">
        <v>28554</v>
      </c>
      <c r="V1173" s="7" t="str">
        <f>CONCATENATE(employee_data35[[#This Row],[First-LastName]]&amp;" "&amp;employee_data35[[#This Row],[DOB]])</f>
        <v>Myla-Mcintyre 28554</v>
      </c>
      <c r="W1173" t="s">
        <v>40</v>
      </c>
      <c r="X1173" t="s">
        <v>352</v>
      </c>
      <c r="Y1173" t="s">
        <v>42</v>
      </c>
      <c r="Z1173">
        <v>8372</v>
      </c>
      <c r="AA1173" t="s">
        <v>93</v>
      </c>
      <c r="AB1173" t="s">
        <v>104</v>
      </c>
      <c r="AC1173" t="s">
        <v>236</v>
      </c>
      <c r="AD1173">
        <v>3</v>
      </c>
    </row>
    <row r="1174" spans="1:30" x14ac:dyDescent="0.3">
      <c r="A1174">
        <v>1599</v>
      </c>
      <c r="B1174" t="s">
        <v>4726</v>
      </c>
      <c r="C1174" t="s">
        <v>1050</v>
      </c>
      <c r="D1174" s="6" t="str">
        <f>CONCATENATE(employee_data35[[#This Row],[FirstName]], "-",employee_data35[[#This Row],[LastName]] )</f>
        <v>Demarcus-Ware</v>
      </c>
      <c r="E1174" s="1">
        <v>44699</v>
      </c>
      <c r="F1174" s="1">
        <v>45026</v>
      </c>
      <c r="G1174" s="7" t="str">
        <f>IF(ISBLANK(employee_data35[[#This Row],[ExitDate]]),"Yes","")</f>
        <v/>
      </c>
      <c r="H1174" t="s">
        <v>728</v>
      </c>
      <c r="I1174" t="s">
        <v>4727</v>
      </c>
      <c r="J1174" t="s">
        <v>4728</v>
      </c>
      <c r="K1174" t="s">
        <v>89</v>
      </c>
      <c r="L1174" s="6" t="str">
        <f>IF(ISBLANK(employee_data35[[#This Row],[ExitDate]]),"1","0")</f>
        <v>0</v>
      </c>
      <c r="M1174" t="str">
        <f>IF(ISBLANK(employee_data35[[#This Row],[ExitDate]]),"Active","Tidak Active")</f>
        <v>Tidak Active</v>
      </c>
      <c r="N1174" t="s">
        <v>63</v>
      </c>
      <c r="O1174" t="s">
        <v>34</v>
      </c>
      <c r="P1174" t="s">
        <v>63</v>
      </c>
      <c r="Q1174" t="s">
        <v>126</v>
      </c>
      <c r="R1174" t="s">
        <v>4729</v>
      </c>
      <c r="S1174" t="s">
        <v>38</v>
      </c>
      <c r="T1174" t="s">
        <v>90</v>
      </c>
      <c r="U1174" s="1">
        <v>27711</v>
      </c>
      <c r="V1174" s="7" t="str">
        <f>CONCATENATE(employee_data35[[#This Row],[First-LastName]]&amp;" "&amp;employee_data35[[#This Row],[DOB]])</f>
        <v>Demarcus-Ware 27711</v>
      </c>
      <c r="W1174" t="s">
        <v>40</v>
      </c>
      <c r="X1174" t="s">
        <v>83</v>
      </c>
      <c r="Y1174" t="s">
        <v>55</v>
      </c>
      <c r="Z1174">
        <v>82257</v>
      </c>
      <c r="AA1174" t="s">
        <v>43</v>
      </c>
      <c r="AB1174" t="s">
        <v>104</v>
      </c>
      <c r="AC1174" t="s">
        <v>105</v>
      </c>
      <c r="AD1174">
        <v>3</v>
      </c>
    </row>
    <row r="1175" spans="1:30" x14ac:dyDescent="0.3">
      <c r="A1175">
        <v>1600</v>
      </c>
      <c r="B1175" t="s">
        <v>2756</v>
      </c>
      <c r="C1175" t="s">
        <v>4730</v>
      </c>
      <c r="D1175" s="6" t="str">
        <f>CONCATENATE(employee_data35[[#This Row],[FirstName]], "-",employee_data35[[#This Row],[LastName]] )</f>
        <v>Devon-Daniels</v>
      </c>
      <c r="E1175" s="1">
        <v>43410</v>
      </c>
      <c r="F1175" s="1"/>
      <c r="G1175" s="7" t="str">
        <f>IF(ISBLANK(employee_data35[[#This Row],[ExitDate]]),"Yes","")</f>
        <v>Yes</v>
      </c>
      <c r="H1175" t="s">
        <v>728</v>
      </c>
      <c r="I1175" t="s">
        <v>4731</v>
      </c>
      <c r="J1175" t="s">
        <v>4732</v>
      </c>
      <c r="K1175" t="s">
        <v>31</v>
      </c>
      <c r="L1175" s="6" t="str">
        <f>IF(ISBLANK(employee_data35[[#This Row],[ExitDate]]),"1","0")</f>
        <v>1</v>
      </c>
      <c r="M1175" t="str">
        <f>IF(ISBLANK(employee_data35[[#This Row],[ExitDate]]),"Active","Tidak Active")</f>
        <v>Active</v>
      </c>
      <c r="N1175" t="s">
        <v>33</v>
      </c>
      <c r="O1175" t="s">
        <v>51</v>
      </c>
      <c r="P1175" t="s">
        <v>63</v>
      </c>
      <c r="Q1175" t="s">
        <v>36</v>
      </c>
      <c r="R1175" t="s">
        <v>37</v>
      </c>
      <c r="S1175" t="s">
        <v>38</v>
      </c>
      <c r="T1175" t="s">
        <v>81</v>
      </c>
      <c r="U1175" s="1">
        <v>34108</v>
      </c>
      <c r="V1175" s="7" t="str">
        <f>CONCATENATE(employee_data35[[#This Row],[First-LastName]]&amp;" "&amp;employee_data35[[#This Row],[DOB]])</f>
        <v>Devon-Daniels 34108</v>
      </c>
      <c r="W1175" t="s">
        <v>40</v>
      </c>
      <c r="X1175" t="s">
        <v>103</v>
      </c>
      <c r="Y1175" t="s">
        <v>42</v>
      </c>
      <c r="Z1175">
        <v>23314</v>
      </c>
      <c r="AA1175" t="s">
        <v>56</v>
      </c>
      <c r="AB1175" t="s">
        <v>84</v>
      </c>
      <c r="AC1175" t="s">
        <v>105</v>
      </c>
      <c r="AD1175">
        <v>3</v>
      </c>
    </row>
    <row r="1176" spans="1:30" x14ac:dyDescent="0.3">
      <c r="A1176">
        <v>1601</v>
      </c>
      <c r="B1176" t="s">
        <v>4733</v>
      </c>
      <c r="C1176" t="s">
        <v>1573</v>
      </c>
      <c r="D1176" s="6" t="str">
        <f>CONCATENATE(employee_data35[[#This Row],[FirstName]], "-",employee_data35[[#This Row],[LastName]] )</f>
        <v>Odin-Heath</v>
      </c>
      <c r="E1176" s="1">
        <v>44649</v>
      </c>
      <c r="F1176" s="1">
        <v>45131</v>
      </c>
      <c r="G1176" s="7" t="str">
        <f>IF(ISBLANK(employee_data35[[#This Row],[ExitDate]]),"Yes","")</f>
        <v/>
      </c>
      <c r="H1176" t="s">
        <v>728</v>
      </c>
      <c r="I1176" t="s">
        <v>4734</v>
      </c>
      <c r="J1176" t="s">
        <v>4735</v>
      </c>
      <c r="K1176" t="s">
        <v>133</v>
      </c>
      <c r="L1176" s="6" t="str">
        <f>IF(ISBLANK(employee_data35[[#This Row],[ExitDate]]),"1","0")</f>
        <v>0</v>
      </c>
      <c r="M1176" t="str">
        <f>IF(ISBLANK(employee_data35[[#This Row],[ExitDate]]),"Active","Tidak Active")</f>
        <v>Tidak Active</v>
      </c>
      <c r="N1176" t="s">
        <v>52</v>
      </c>
      <c r="O1176" t="s">
        <v>34</v>
      </c>
      <c r="P1176" t="s">
        <v>35</v>
      </c>
      <c r="Q1176" t="s">
        <v>126</v>
      </c>
      <c r="R1176" t="s">
        <v>4736</v>
      </c>
      <c r="S1176" t="s">
        <v>38</v>
      </c>
      <c r="T1176" t="s">
        <v>111</v>
      </c>
      <c r="U1176" s="1">
        <v>33154</v>
      </c>
      <c r="V1176" s="7" t="str">
        <f>CONCATENATE(employee_data35[[#This Row],[First-LastName]]&amp;" "&amp;employee_data35[[#This Row],[DOB]])</f>
        <v>Odin-Heath 33154</v>
      </c>
      <c r="W1176" t="s">
        <v>40</v>
      </c>
      <c r="X1176" t="s">
        <v>113</v>
      </c>
      <c r="Y1176" t="s">
        <v>55</v>
      </c>
      <c r="Z1176">
        <v>45740</v>
      </c>
      <c r="AA1176" t="s">
        <v>128</v>
      </c>
      <c r="AB1176" t="s">
        <v>75</v>
      </c>
      <c r="AC1176" t="s">
        <v>105</v>
      </c>
      <c r="AD1176">
        <v>3</v>
      </c>
    </row>
    <row r="1177" spans="1:30" x14ac:dyDescent="0.3">
      <c r="A1177">
        <v>1602</v>
      </c>
      <c r="B1177" t="s">
        <v>1735</v>
      </c>
      <c r="C1177" t="s">
        <v>4338</v>
      </c>
      <c r="D1177" s="6" t="str">
        <f>CONCATENATE(employee_data35[[#This Row],[FirstName]], "-",employee_data35[[#This Row],[LastName]] )</f>
        <v>Bryanna-Mahoney</v>
      </c>
      <c r="E1177" s="1">
        <v>44504</v>
      </c>
      <c r="F1177" s="1">
        <v>44691</v>
      </c>
      <c r="G1177" s="7" t="str">
        <f>IF(ISBLANK(employee_data35[[#This Row],[ExitDate]]),"Yes","")</f>
        <v/>
      </c>
      <c r="H1177" t="s">
        <v>728</v>
      </c>
      <c r="I1177" t="s">
        <v>4737</v>
      </c>
      <c r="J1177" t="s">
        <v>4738</v>
      </c>
      <c r="K1177" t="s">
        <v>50</v>
      </c>
      <c r="L1177" s="6" t="str">
        <f>IF(ISBLANK(employee_data35[[#This Row],[ExitDate]]),"1","0")</f>
        <v>0</v>
      </c>
      <c r="M1177" t="str">
        <f>IF(ISBLANK(employee_data35[[#This Row],[ExitDate]]),"Active","Tidak Active")</f>
        <v>Tidak Active</v>
      </c>
      <c r="N1177" t="s">
        <v>63</v>
      </c>
      <c r="O1177" t="s">
        <v>51</v>
      </c>
      <c r="P1177" t="s">
        <v>52</v>
      </c>
      <c r="Q1177" t="s">
        <v>175</v>
      </c>
      <c r="R1177" t="s">
        <v>4739</v>
      </c>
      <c r="S1177" t="s">
        <v>38</v>
      </c>
      <c r="T1177" t="s">
        <v>81</v>
      </c>
      <c r="U1177" s="1">
        <v>36809</v>
      </c>
      <c r="V1177" s="7" t="str">
        <f>CONCATENATE(employee_data35[[#This Row],[First-LastName]]&amp;" "&amp;employee_data35[[#This Row],[DOB]])</f>
        <v>Bryanna-Mahoney 36809</v>
      </c>
      <c r="W1177" t="s">
        <v>40</v>
      </c>
      <c r="X1177" t="s">
        <v>103</v>
      </c>
      <c r="Y1177" t="s">
        <v>42</v>
      </c>
      <c r="Z1177">
        <v>60262</v>
      </c>
      <c r="AA1177" t="s">
        <v>128</v>
      </c>
      <c r="AB1177" t="s">
        <v>84</v>
      </c>
      <c r="AC1177" t="s">
        <v>105</v>
      </c>
      <c r="AD1177">
        <v>3</v>
      </c>
    </row>
    <row r="1178" spans="1:30" x14ac:dyDescent="0.3">
      <c r="A1178">
        <v>1603</v>
      </c>
      <c r="B1178" t="s">
        <v>4326</v>
      </c>
      <c r="C1178" t="s">
        <v>2171</v>
      </c>
      <c r="D1178" s="6" t="str">
        <f>CONCATENATE(employee_data35[[#This Row],[FirstName]], "-",employee_data35[[#This Row],[LastName]] )</f>
        <v>Ashlynn-Thompson</v>
      </c>
      <c r="E1178" s="1">
        <v>45043</v>
      </c>
      <c r="F1178" s="1"/>
      <c r="G1178" s="7" t="str">
        <f>IF(ISBLANK(employee_data35[[#This Row],[ExitDate]]),"Yes","")</f>
        <v>Yes</v>
      </c>
      <c r="H1178" t="s">
        <v>728</v>
      </c>
      <c r="I1178" t="s">
        <v>4740</v>
      </c>
      <c r="J1178" t="s">
        <v>4741</v>
      </c>
      <c r="K1178" t="s">
        <v>139</v>
      </c>
      <c r="L1178" s="6" t="str">
        <f>IF(ISBLANK(employee_data35[[#This Row],[ExitDate]]),"1","0")</f>
        <v>1</v>
      </c>
      <c r="M1178" t="str">
        <f>IF(ISBLANK(employee_data35[[#This Row],[ExitDate]]),"Active","Tidak Active")</f>
        <v>Active</v>
      </c>
      <c r="N1178" t="s">
        <v>52</v>
      </c>
      <c r="O1178" t="s">
        <v>64</v>
      </c>
      <c r="P1178" t="s">
        <v>52</v>
      </c>
      <c r="Q1178" t="s">
        <v>36</v>
      </c>
      <c r="R1178" t="s">
        <v>37</v>
      </c>
      <c r="S1178" t="s">
        <v>38</v>
      </c>
      <c r="T1178" t="s">
        <v>81</v>
      </c>
      <c r="U1178" s="1">
        <v>25197</v>
      </c>
      <c r="V1178" s="7" t="str">
        <f>CONCATENATE(employee_data35[[#This Row],[First-LastName]]&amp;" "&amp;employee_data35[[#This Row],[DOB]])</f>
        <v>Ashlynn-Thompson 25197</v>
      </c>
      <c r="W1178" t="s">
        <v>40</v>
      </c>
      <c r="X1178" t="s">
        <v>654</v>
      </c>
      <c r="Y1178" t="s">
        <v>55</v>
      </c>
      <c r="Z1178">
        <v>29223</v>
      </c>
      <c r="AA1178" t="s">
        <v>43</v>
      </c>
      <c r="AB1178" t="s">
        <v>75</v>
      </c>
      <c r="AC1178" t="s">
        <v>105</v>
      </c>
      <c r="AD1178">
        <v>3</v>
      </c>
    </row>
    <row r="1179" spans="1:30" x14ac:dyDescent="0.3">
      <c r="A1179">
        <v>1604</v>
      </c>
      <c r="B1179" t="s">
        <v>2613</v>
      </c>
      <c r="C1179" t="s">
        <v>282</v>
      </c>
      <c r="D1179" s="6" t="str">
        <f>CONCATENATE(employee_data35[[#This Row],[FirstName]], "-",employee_data35[[#This Row],[LastName]] )</f>
        <v>Ansley-Duke</v>
      </c>
      <c r="E1179" s="1">
        <v>43898</v>
      </c>
      <c r="F1179" s="1"/>
      <c r="G1179" s="7" t="str">
        <f>IF(ISBLANK(employee_data35[[#This Row],[ExitDate]]),"Yes","")</f>
        <v>Yes</v>
      </c>
      <c r="H1179" t="s">
        <v>728</v>
      </c>
      <c r="I1179" t="s">
        <v>4742</v>
      </c>
      <c r="J1179" t="s">
        <v>4743</v>
      </c>
      <c r="K1179" t="s">
        <v>80</v>
      </c>
      <c r="L1179" s="6" t="str">
        <f>IF(ISBLANK(employee_data35[[#This Row],[ExitDate]]),"1","0")</f>
        <v>1</v>
      </c>
      <c r="M1179" t="str">
        <f>IF(ISBLANK(employee_data35[[#This Row],[ExitDate]]),"Active","Tidak Active")</f>
        <v>Active</v>
      </c>
      <c r="N1179" t="s">
        <v>63</v>
      </c>
      <c r="O1179" t="s">
        <v>64</v>
      </c>
      <c r="P1179" t="s">
        <v>63</v>
      </c>
      <c r="Q1179" t="s">
        <v>36</v>
      </c>
      <c r="R1179" t="s">
        <v>37</v>
      </c>
      <c r="S1179" t="s">
        <v>38</v>
      </c>
      <c r="T1179" t="s">
        <v>81</v>
      </c>
      <c r="U1179" s="1">
        <v>28052</v>
      </c>
      <c r="V1179" s="7" t="str">
        <f>CONCATENATE(employee_data35[[#This Row],[First-LastName]]&amp;" "&amp;employee_data35[[#This Row],[DOB]])</f>
        <v>Ansley-Duke 28052</v>
      </c>
      <c r="W1179" t="s">
        <v>40</v>
      </c>
      <c r="X1179" t="s">
        <v>216</v>
      </c>
      <c r="Y1179" t="s">
        <v>55</v>
      </c>
      <c r="Z1179">
        <v>80948</v>
      </c>
      <c r="AA1179" t="s">
        <v>128</v>
      </c>
      <c r="AB1179" t="s">
        <v>84</v>
      </c>
      <c r="AC1179" t="s">
        <v>105</v>
      </c>
      <c r="AD1179">
        <v>3</v>
      </c>
    </row>
    <row r="1180" spans="1:30" x14ac:dyDescent="0.3">
      <c r="A1180">
        <v>1605</v>
      </c>
      <c r="B1180" t="s">
        <v>4744</v>
      </c>
      <c r="C1180" t="s">
        <v>759</v>
      </c>
      <c r="D1180" s="6" t="str">
        <f>CONCATENATE(employee_data35[[#This Row],[FirstName]], "-",employee_data35[[#This Row],[LastName]] )</f>
        <v>Izaiah-Quinn</v>
      </c>
      <c r="E1180" s="1">
        <v>43582</v>
      </c>
      <c r="F1180" s="1">
        <v>44112</v>
      </c>
      <c r="G1180" s="7" t="str">
        <f>IF(ISBLANK(employee_data35[[#This Row],[ExitDate]]),"Yes","")</f>
        <v/>
      </c>
      <c r="H1180" t="s">
        <v>28</v>
      </c>
      <c r="I1180" t="s">
        <v>4745</v>
      </c>
      <c r="J1180" t="s">
        <v>4746</v>
      </c>
      <c r="K1180" t="s">
        <v>118</v>
      </c>
      <c r="L1180" s="6" t="str">
        <f>IF(ISBLANK(employee_data35[[#This Row],[ExitDate]]),"1","0")</f>
        <v>0</v>
      </c>
      <c r="M1180" t="str">
        <f>IF(ISBLANK(employee_data35[[#This Row],[ExitDate]]),"Active","Tidak Active")</f>
        <v>Tidak Active</v>
      </c>
      <c r="N1180" t="s">
        <v>63</v>
      </c>
      <c r="O1180" t="s">
        <v>64</v>
      </c>
      <c r="P1180" t="s">
        <v>63</v>
      </c>
      <c r="Q1180" t="s">
        <v>126</v>
      </c>
      <c r="R1180" t="s">
        <v>4747</v>
      </c>
      <c r="S1180" t="s">
        <v>38</v>
      </c>
      <c r="T1180" t="s">
        <v>90</v>
      </c>
      <c r="U1180" s="1">
        <v>20748</v>
      </c>
      <c r="V1180" s="7" t="str">
        <f>CONCATENATE(employee_data35[[#This Row],[First-LastName]]&amp;" "&amp;employee_data35[[#This Row],[DOB]])</f>
        <v>Izaiah-Quinn 20748</v>
      </c>
      <c r="W1180" t="s">
        <v>40</v>
      </c>
      <c r="X1180" t="s">
        <v>83</v>
      </c>
      <c r="Y1180" t="s">
        <v>42</v>
      </c>
      <c r="Z1180">
        <v>95266</v>
      </c>
      <c r="AA1180" t="s">
        <v>93</v>
      </c>
      <c r="AB1180" t="s">
        <v>75</v>
      </c>
      <c r="AC1180" t="s">
        <v>105</v>
      </c>
      <c r="AD1180">
        <v>3</v>
      </c>
    </row>
    <row r="1181" spans="1:30" x14ac:dyDescent="0.3">
      <c r="A1181">
        <v>1606</v>
      </c>
      <c r="B1181" t="s">
        <v>4748</v>
      </c>
      <c r="C1181" t="s">
        <v>4749</v>
      </c>
      <c r="D1181" s="6" t="str">
        <f>CONCATENATE(employee_data35[[#This Row],[FirstName]], "-",employee_data35[[#This Row],[LastName]] )</f>
        <v>Hillary-Clements</v>
      </c>
      <c r="E1181" s="1">
        <v>43596</v>
      </c>
      <c r="F1181" s="1"/>
      <c r="G1181" s="7" t="str">
        <f>IF(ISBLANK(employee_data35[[#This Row],[ExitDate]]),"Yes","")</f>
        <v>Yes</v>
      </c>
      <c r="H1181" t="s">
        <v>28</v>
      </c>
      <c r="I1181" t="s">
        <v>4750</v>
      </c>
      <c r="J1181" t="s">
        <v>4751</v>
      </c>
      <c r="K1181" t="s">
        <v>62</v>
      </c>
      <c r="L1181" s="6" t="str">
        <f>IF(ISBLANK(employee_data35[[#This Row],[ExitDate]]),"1","0")</f>
        <v>1</v>
      </c>
      <c r="M1181" t="str">
        <f>IF(ISBLANK(employee_data35[[#This Row],[ExitDate]]),"Active","Tidak Active")</f>
        <v>Active</v>
      </c>
      <c r="N1181" t="s">
        <v>63</v>
      </c>
      <c r="O1181" t="s">
        <v>34</v>
      </c>
      <c r="P1181" t="s">
        <v>63</v>
      </c>
      <c r="Q1181" t="s">
        <v>36</v>
      </c>
      <c r="R1181" t="s">
        <v>37</v>
      </c>
      <c r="S1181" t="s">
        <v>38</v>
      </c>
      <c r="T1181" t="s">
        <v>90</v>
      </c>
      <c r="U1181" s="1">
        <v>16137</v>
      </c>
      <c r="V1181" s="7" t="str">
        <f>CONCATENATE(employee_data35[[#This Row],[First-LastName]]&amp;" "&amp;employee_data35[[#This Row],[DOB]])</f>
        <v>Hillary-Clements 16137</v>
      </c>
      <c r="W1181" t="s">
        <v>40</v>
      </c>
      <c r="X1181" t="s">
        <v>83</v>
      </c>
      <c r="Y1181" t="s">
        <v>42</v>
      </c>
      <c r="Z1181">
        <v>33304</v>
      </c>
      <c r="AA1181" t="s">
        <v>43</v>
      </c>
      <c r="AB1181" t="s">
        <v>104</v>
      </c>
      <c r="AC1181" t="s">
        <v>105</v>
      </c>
      <c r="AD1181">
        <v>3</v>
      </c>
    </row>
    <row r="1182" spans="1:30" x14ac:dyDescent="0.3">
      <c r="A1182">
        <v>1607</v>
      </c>
      <c r="B1182" t="s">
        <v>1174</v>
      </c>
      <c r="C1182" t="s">
        <v>3427</v>
      </c>
      <c r="D1182" s="6" t="str">
        <f>CONCATENATE(employee_data35[[#This Row],[FirstName]], "-",employee_data35[[#This Row],[LastName]] )</f>
        <v>Diana-Cameron</v>
      </c>
      <c r="E1182" s="1">
        <v>44264</v>
      </c>
      <c r="F1182" s="1"/>
      <c r="G1182" s="7" t="str">
        <f>IF(ISBLANK(employee_data35[[#This Row],[ExitDate]]),"Yes","")</f>
        <v>Yes</v>
      </c>
      <c r="H1182" t="s">
        <v>28</v>
      </c>
      <c r="I1182" t="s">
        <v>4752</v>
      </c>
      <c r="J1182" t="s">
        <v>4753</v>
      </c>
      <c r="K1182" t="s">
        <v>89</v>
      </c>
      <c r="L1182" s="6" t="str">
        <f>IF(ISBLANK(employee_data35[[#This Row],[ExitDate]]),"1","0")</f>
        <v>1</v>
      </c>
      <c r="M1182" t="str">
        <f>IF(ISBLANK(employee_data35[[#This Row],[ExitDate]]),"Active","Tidak Active")</f>
        <v>Active</v>
      </c>
      <c r="N1182" t="s">
        <v>33</v>
      </c>
      <c r="O1182" t="s">
        <v>34</v>
      </c>
      <c r="P1182" t="s">
        <v>35</v>
      </c>
      <c r="Q1182" t="s">
        <v>36</v>
      </c>
      <c r="R1182" t="s">
        <v>37</v>
      </c>
      <c r="S1182" t="s">
        <v>38</v>
      </c>
      <c r="T1182" t="s">
        <v>286</v>
      </c>
      <c r="U1182" s="1">
        <v>32121</v>
      </c>
      <c r="V1182" s="7" t="str">
        <f>CONCATENATE(employee_data35[[#This Row],[First-LastName]]&amp;" "&amp;employee_data35[[#This Row],[DOB]])</f>
        <v>Diana-Cameron 32121</v>
      </c>
      <c r="W1182" t="s">
        <v>40</v>
      </c>
      <c r="X1182" t="s">
        <v>3108</v>
      </c>
      <c r="Y1182" t="s">
        <v>42</v>
      </c>
      <c r="Z1182">
        <v>36632</v>
      </c>
      <c r="AA1182" t="s">
        <v>56</v>
      </c>
      <c r="AB1182" t="s">
        <v>84</v>
      </c>
      <c r="AC1182" t="s">
        <v>236</v>
      </c>
      <c r="AD1182">
        <v>3</v>
      </c>
    </row>
    <row r="1183" spans="1:30" x14ac:dyDescent="0.3">
      <c r="A1183">
        <v>1608</v>
      </c>
      <c r="B1183" t="s">
        <v>4754</v>
      </c>
      <c r="C1183" t="s">
        <v>4755</v>
      </c>
      <c r="D1183" s="6" t="str">
        <f>CONCATENATE(employee_data35[[#This Row],[FirstName]], "-",employee_data35[[#This Row],[LastName]] )</f>
        <v>Rhianna-Allison</v>
      </c>
      <c r="E1183" s="1">
        <v>44140</v>
      </c>
      <c r="F1183" s="1"/>
      <c r="G1183" s="7" t="str">
        <f>IF(ISBLANK(employee_data35[[#This Row],[ExitDate]]),"Yes","")</f>
        <v>Yes</v>
      </c>
      <c r="H1183" t="s">
        <v>28</v>
      </c>
      <c r="I1183" t="s">
        <v>4756</v>
      </c>
      <c r="J1183" t="s">
        <v>4757</v>
      </c>
      <c r="K1183" t="s">
        <v>31</v>
      </c>
      <c r="L1183" s="6" t="str">
        <f>IF(ISBLANK(employee_data35[[#This Row],[ExitDate]]),"1","0")</f>
        <v>1</v>
      </c>
      <c r="M1183" t="str">
        <f>IF(ISBLANK(employee_data35[[#This Row],[ExitDate]]),"Active","Tidak Active")</f>
        <v>Active</v>
      </c>
      <c r="N1183" t="s">
        <v>52</v>
      </c>
      <c r="O1183" t="s">
        <v>51</v>
      </c>
      <c r="P1183" t="s">
        <v>35</v>
      </c>
      <c r="Q1183" t="s">
        <v>36</v>
      </c>
      <c r="R1183" t="s">
        <v>37</v>
      </c>
      <c r="S1183" t="s">
        <v>38</v>
      </c>
      <c r="T1183" t="s">
        <v>90</v>
      </c>
      <c r="U1183" s="1">
        <v>35485</v>
      </c>
      <c r="V1183" s="7" t="str">
        <f>CONCATENATE(employee_data35[[#This Row],[First-LastName]]&amp;" "&amp;employee_data35[[#This Row],[DOB]])</f>
        <v>Rhianna-Allison 35485</v>
      </c>
      <c r="W1183" t="s">
        <v>40</v>
      </c>
      <c r="X1183" t="s">
        <v>103</v>
      </c>
      <c r="Y1183" t="s">
        <v>42</v>
      </c>
      <c r="Z1183">
        <v>20625</v>
      </c>
      <c r="AA1183" t="s">
        <v>43</v>
      </c>
      <c r="AB1183" t="s">
        <v>44</v>
      </c>
      <c r="AC1183" t="s">
        <v>740</v>
      </c>
      <c r="AD1183">
        <v>3</v>
      </c>
    </row>
    <row r="1184" spans="1:30" x14ac:dyDescent="0.3">
      <c r="A1184">
        <v>1609</v>
      </c>
      <c r="B1184" t="s">
        <v>1236</v>
      </c>
      <c r="C1184" t="s">
        <v>2191</v>
      </c>
      <c r="D1184" s="6" t="str">
        <f>CONCATENATE(employee_data35[[#This Row],[FirstName]], "-",employee_data35[[#This Row],[LastName]] )</f>
        <v>Ramon-Watson</v>
      </c>
      <c r="E1184" s="1">
        <v>43355</v>
      </c>
      <c r="F1184" s="1">
        <v>44982</v>
      </c>
      <c r="G1184" s="7" t="str">
        <f>IF(ISBLANK(employee_data35[[#This Row],[ExitDate]]),"Yes","")</f>
        <v/>
      </c>
      <c r="H1184" t="s">
        <v>28</v>
      </c>
      <c r="I1184" t="s">
        <v>4758</v>
      </c>
      <c r="J1184" t="s">
        <v>4759</v>
      </c>
      <c r="K1184" t="s">
        <v>133</v>
      </c>
      <c r="L1184" s="6" t="str">
        <f>IF(ISBLANK(employee_data35[[#This Row],[ExitDate]]),"1","0")</f>
        <v>0</v>
      </c>
      <c r="M1184" t="str">
        <f>IF(ISBLANK(employee_data35[[#This Row],[ExitDate]]),"Active","Tidak Active")</f>
        <v>Tidak Active</v>
      </c>
      <c r="N1184" t="s">
        <v>33</v>
      </c>
      <c r="O1184" t="s">
        <v>51</v>
      </c>
      <c r="P1184" t="s">
        <v>63</v>
      </c>
      <c r="Q1184" t="s">
        <v>140</v>
      </c>
      <c r="R1184" t="s">
        <v>4760</v>
      </c>
      <c r="S1184" t="s">
        <v>38</v>
      </c>
      <c r="T1184" t="s">
        <v>101</v>
      </c>
      <c r="U1184" s="1">
        <v>19689</v>
      </c>
      <c r="V1184" s="7" t="str">
        <f>CONCATENATE(employee_data35[[#This Row],[First-LastName]]&amp;" "&amp;employee_data35[[#This Row],[DOB]])</f>
        <v>Ramon-Watson 19689</v>
      </c>
      <c r="W1184" t="s">
        <v>40</v>
      </c>
      <c r="X1184" t="s">
        <v>113</v>
      </c>
      <c r="Y1184" t="s">
        <v>55</v>
      </c>
      <c r="Z1184">
        <v>26283</v>
      </c>
      <c r="AA1184" t="s">
        <v>93</v>
      </c>
      <c r="AB1184" t="s">
        <v>84</v>
      </c>
      <c r="AC1184" t="s">
        <v>740</v>
      </c>
      <c r="AD1184">
        <v>3</v>
      </c>
    </row>
    <row r="1185" spans="1:30" x14ac:dyDescent="0.3">
      <c r="A1185">
        <v>1610</v>
      </c>
      <c r="B1185" t="s">
        <v>4525</v>
      </c>
      <c r="C1185" t="s">
        <v>3160</v>
      </c>
      <c r="D1185" s="6" t="str">
        <f>CONCATENATE(employee_data35[[#This Row],[FirstName]], "-",employee_data35[[#This Row],[LastName]] )</f>
        <v>Raegan-Spence</v>
      </c>
      <c r="E1185" s="1">
        <v>43778</v>
      </c>
      <c r="F1185" s="1">
        <v>43787</v>
      </c>
      <c r="G1185" s="7" t="str">
        <f>IF(ISBLANK(employee_data35[[#This Row],[ExitDate]]),"Yes","")</f>
        <v/>
      </c>
      <c r="H1185" t="s">
        <v>28</v>
      </c>
      <c r="I1185" t="s">
        <v>4761</v>
      </c>
      <c r="J1185" t="s">
        <v>4762</v>
      </c>
      <c r="K1185" t="s">
        <v>50</v>
      </c>
      <c r="L1185" s="6" t="str">
        <f>IF(ISBLANK(employee_data35[[#This Row],[ExitDate]]),"1","0")</f>
        <v>0</v>
      </c>
      <c r="M1185" t="str">
        <f>IF(ISBLANK(employee_data35[[#This Row],[ExitDate]]),"Active","Tidak Active")</f>
        <v>Tidak Active</v>
      </c>
      <c r="N1185" t="s">
        <v>52</v>
      </c>
      <c r="O1185" t="s">
        <v>64</v>
      </c>
      <c r="P1185" t="s">
        <v>63</v>
      </c>
      <c r="Q1185" t="s">
        <v>99</v>
      </c>
      <c r="R1185" t="s">
        <v>4763</v>
      </c>
      <c r="S1185" t="s">
        <v>38</v>
      </c>
      <c r="T1185" t="s">
        <v>81</v>
      </c>
      <c r="U1185" s="1">
        <v>31440</v>
      </c>
      <c r="V1185" s="7" t="str">
        <f>CONCATENATE(employee_data35[[#This Row],[First-LastName]]&amp;" "&amp;employee_data35[[#This Row],[DOB]])</f>
        <v>Raegan-Spence 31440</v>
      </c>
      <c r="W1185" t="s">
        <v>40</v>
      </c>
      <c r="X1185" t="s">
        <v>292</v>
      </c>
      <c r="Y1185" t="s">
        <v>42</v>
      </c>
      <c r="Z1185">
        <v>67750</v>
      </c>
      <c r="AA1185" t="s">
        <v>43</v>
      </c>
      <c r="AB1185" t="s">
        <v>75</v>
      </c>
      <c r="AC1185" t="s">
        <v>236</v>
      </c>
      <c r="AD1185">
        <v>3</v>
      </c>
    </row>
    <row r="1186" spans="1:30" x14ac:dyDescent="0.3">
      <c r="A1186">
        <v>1611</v>
      </c>
      <c r="B1186" t="s">
        <v>4764</v>
      </c>
      <c r="C1186" t="s">
        <v>3587</v>
      </c>
      <c r="D1186" s="6" t="str">
        <f>CONCATENATE(employee_data35[[#This Row],[FirstName]], "-",employee_data35[[#This Row],[LastName]] )</f>
        <v>Jacoby-Singleton</v>
      </c>
      <c r="E1186" s="1">
        <v>43433</v>
      </c>
      <c r="F1186" s="1">
        <v>44751</v>
      </c>
      <c r="G1186" s="7" t="str">
        <f>IF(ISBLANK(employee_data35[[#This Row],[ExitDate]]),"Yes","")</f>
        <v/>
      </c>
      <c r="H1186" t="s">
        <v>28</v>
      </c>
      <c r="I1186" t="s">
        <v>4765</v>
      </c>
      <c r="J1186" t="s">
        <v>4766</v>
      </c>
      <c r="K1186" t="s">
        <v>139</v>
      </c>
      <c r="L1186" s="6" t="str">
        <f>IF(ISBLANK(employee_data35[[#This Row],[ExitDate]]),"1","0")</f>
        <v>0</v>
      </c>
      <c r="M1186" t="str">
        <f>IF(ISBLANK(employee_data35[[#This Row],[ExitDate]]),"Active","Tidak Active")</f>
        <v>Tidak Active</v>
      </c>
      <c r="N1186" t="s">
        <v>63</v>
      </c>
      <c r="O1186" t="s">
        <v>34</v>
      </c>
      <c r="P1186" t="s">
        <v>52</v>
      </c>
      <c r="Q1186" t="s">
        <v>175</v>
      </c>
      <c r="R1186" t="s">
        <v>4767</v>
      </c>
      <c r="S1186" t="s">
        <v>38</v>
      </c>
      <c r="T1186" t="s">
        <v>177</v>
      </c>
      <c r="U1186" s="1">
        <v>22671</v>
      </c>
      <c r="V1186" s="7" t="str">
        <f>CONCATENATE(employee_data35[[#This Row],[First-LastName]]&amp;" "&amp;employee_data35[[#This Row],[DOB]])</f>
        <v>Jacoby-Singleton 22671</v>
      </c>
      <c r="W1186" t="s">
        <v>40</v>
      </c>
      <c r="X1186" t="s">
        <v>178</v>
      </c>
      <c r="Y1186" t="s">
        <v>42</v>
      </c>
      <c r="Z1186">
        <v>53913</v>
      </c>
      <c r="AA1186" t="s">
        <v>56</v>
      </c>
      <c r="AB1186" t="s">
        <v>44</v>
      </c>
      <c r="AC1186" t="s">
        <v>236</v>
      </c>
      <c r="AD1186">
        <v>3</v>
      </c>
    </row>
    <row r="1187" spans="1:30" x14ac:dyDescent="0.3">
      <c r="A1187">
        <v>1612</v>
      </c>
      <c r="B1187" t="s">
        <v>2912</v>
      </c>
      <c r="C1187" t="s">
        <v>4768</v>
      </c>
      <c r="D1187" s="6" t="str">
        <f>CONCATENATE(employee_data35[[#This Row],[FirstName]], "-",employee_data35[[#This Row],[LastName]] )</f>
        <v>Kara-Yates</v>
      </c>
      <c r="E1187" s="1">
        <v>44745</v>
      </c>
      <c r="F1187" s="1">
        <v>44979</v>
      </c>
      <c r="G1187" s="7" t="str">
        <f>IF(ISBLANK(employee_data35[[#This Row],[ExitDate]]),"Yes","")</f>
        <v/>
      </c>
      <c r="H1187" t="s">
        <v>28</v>
      </c>
      <c r="I1187" t="s">
        <v>4769</v>
      </c>
      <c r="J1187" t="s">
        <v>4770</v>
      </c>
      <c r="K1187" t="s">
        <v>80</v>
      </c>
      <c r="L1187" s="6" t="str">
        <f>IF(ISBLANK(employee_data35[[#This Row],[ExitDate]]),"1","0")</f>
        <v>0</v>
      </c>
      <c r="M1187" t="str">
        <f>IF(ISBLANK(employee_data35[[#This Row],[ExitDate]]),"Active","Tidak Active")</f>
        <v>Tidak Active</v>
      </c>
      <c r="N1187" t="s">
        <v>52</v>
      </c>
      <c r="O1187" t="s">
        <v>64</v>
      </c>
      <c r="P1187" t="s">
        <v>35</v>
      </c>
      <c r="Q1187" t="s">
        <v>140</v>
      </c>
      <c r="R1187" t="s">
        <v>4771</v>
      </c>
      <c r="S1187" t="s">
        <v>38</v>
      </c>
      <c r="T1187" t="s">
        <v>66</v>
      </c>
      <c r="U1187" s="1">
        <v>34117</v>
      </c>
      <c r="V1187" s="7" t="str">
        <f>CONCATENATE(employee_data35[[#This Row],[First-LastName]]&amp;" "&amp;employee_data35[[#This Row],[DOB]])</f>
        <v>Kara-Yates 34117</v>
      </c>
      <c r="W1187" t="s">
        <v>40</v>
      </c>
      <c r="X1187" t="s">
        <v>163</v>
      </c>
      <c r="Y1187" t="s">
        <v>55</v>
      </c>
      <c r="Z1187">
        <v>76052</v>
      </c>
      <c r="AA1187" t="s">
        <v>43</v>
      </c>
      <c r="AB1187" t="s">
        <v>75</v>
      </c>
      <c r="AC1187" t="s">
        <v>236</v>
      </c>
      <c r="AD1187">
        <v>3</v>
      </c>
    </row>
    <row r="1188" spans="1:30" x14ac:dyDescent="0.3">
      <c r="A1188">
        <v>1613</v>
      </c>
      <c r="B1188" t="s">
        <v>4772</v>
      </c>
      <c r="C1188" t="s">
        <v>4377</v>
      </c>
      <c r="D1188" s="6" t="str">
        <f>CONCATENATE(employee_data35[[#This Row],[FirstName]], "-",employee_data35[[#This Row],[LastName]] )</f>
        <v>Beau-Barron</v>
      </c>
      <c r="E1188" s="1">
        <v>43734</v>
      </c>
      <c r="F1188" s="1">
        <v>44044</v>
      </c>
      <c r="G1188" s="7" t="str">
        <f>IF(ISBLANK(employee_data35[[#This Row],[ExitDate]]),"Yes","")</f>
        <v/>
      </c>
      <c r="H1188" t="s">
        <v>28</v>
      </c>
      <c r="I1188" t="s">
        <v>4773</v>
      </c>
      <c r="J1188" t="s">
        <v>4774</v>
      </c>
      <c r="K1188" t="s">
        <v>168</v>
      </c>
      <c r="L1188" s="6" t="str">
        <f>IF(ISBLANK(employee_data35[[#This Row],[ExitDate]]),"1","0")</f>
        <v>0</v>
      </c>
      <c r="M1188" t="str">
        <f>IF(ISBLANK(employee_data35[[#This Row],[ExitDate]]),"Active","Tidak Active")</f>
        <v>Tidak Active</v>
      </c>
      <c r="N1188" t="s">
        <v>33</v>
      </c>
      <c r="O1188" t="s">
        <v>34</v>
      </c>
      <c r="P1188" t="s">
        <v>63</v>
      </c>
      <c r="Q1188" t="s">
        <v>175</v>
      </c>
      <c r="R1188" t="s">
        <v>4775</v>
      </c>
      <c r="S1188" t="s">
        <v>38</v>
      </c>
      <c r="T1188" t="s">
        <v>90</v>
      </c>
      <c r="U1188" s="1">
        <v>34883</v>
      </c>
      <c r="V1188" s="7" t="str">
        <f>CONCATENATE(employee_data35[[#This Row],[First-LastName]]&amp;" "&amp;employee_data35[[#This Row],[DOB]])</f>
        <v>Beau-Barron 34883</v>
      </c>
      <c r="W1188" t="s">
        <v>40</v>
      </c>
      <c r="X1188" t="s">
        <v>83</v>
      </c>
      <c r="Y1188" t="s">
        <v>42</v>
      </c>
      <c r="Z1188">
        <v>61768</v>
      </c>
      <c r="AA1188" t="s">
        <v>74</v>
      </c>
      <c r="AB1188" t="s">
        <v>75</v>
      </c>
      <c r="AC1188" t="s">
        <v>105</v>
      </c>
      <c r="AD1188">
        <v>3</v>
      </c>
    </row>
    <row r="1189" spans="1:30" x14ac:dyDescent="0.3">
      <c r="A1189">
        <v>1614</v>
      </c>
      <c r="B1189" t="s">
        <v>4776</v>
      </c>
      <c r="C1189" t="s">
        <v>3501</v>
      </c>
      <c r="D1189" s="6" t="str">
        <f>CONCATENATE(employee_data35[[#This Row],[FirstName]], "-",employee_data35[[#This Row],[LastName]] )</f>
        <v>Giovanna-Morton</v>
      </c>
      <c r="E1189" s="1">
        <v>44918</v>
      </c>
      <c r="F1189" s="1"/>
      <c r="G1189" s="7" t="str">
        <f>IF(ISBLANK(employee_data35[[#This Row],[ExitDate]]),"Yes","")</f>
        <v>Yes</v>
      </c>
      <c r="H1189" t="s">
        <v>28</v>
      </c>
      <c r="I1189" t="s">
        <v>4777</v>
      </c>
      <c r="J1189" t="s">
        <v>4778</v>
      </c>
      <c r="K1189" t="s">
        <v>98</v>
      </c>
      <c r="L1189" s="6" t="str">
        <f>IF(ISBLANK(employee_data35[[#This Row],[ExitDate]]),"1","0")</f>
        <v>1</v>
      </c>
      <c r="M1189" t="str">
        <f>IF(ISBLANK(employee_data35[[#This Row],[ExitDate]]),"Active","Tidak Active")</f>
        <v>Active</v>
      </c>
      <c r="N1189" t="s">
        <v>52</v>
      </c>
      <c r="O1189" t="s">
        <v>64</v>
      </c>
      <c r="P1189" t="s">
        <v>52</v>
      </c>
      <c r="Q1189" t="s">
        <v>36</v>
      </c>
      <c r="R1189" t="s">
        <v>37</v>
      </c>
      <c r="S1189" t="s">
        <v>38</v>
      </c>
      <c r="T1189" t="s">
        <v>90</v>
      </c>
      <c r="U1189" s="1">
        <v>18706</v>
      </c>
      <c r="V1189" s="7" t="str">
        <f>CONCATENATE(employee_data35[[#This Row],[First-LastName]]&amp;" "&amp;employee_data35[[#This Row],[DOB]])</f>
        <v>Giovanna-Morton 18706</v>
      </c>
      <c r="W1189" t="s">
        <v>40</v>
      </c>
      <c r="X1189" t="s">
        <v>184</v>
      </c>
      <c r="Y1189" t="s">
        <v>55</v>
      </c>
      <c r="Z1189">
        <v>33335</v>
      </c>
      <c r="AA1189" t="s">
        <v>128</v>
      </c>
      <c r="AB1189" t="s">
        <v>104</v>
      </c>
      <c r="AC1189" t="s">
        <v>236</v>
      </c>
      <c r="AD1189">
        <v>3</v>
      </c>
    </row>
    <row r="1190" spans="1:30" x14ac:dyDescent="0.3">
      <c r="A1190">
        <v>1615</v>
      </c>
      <c r="B1190" t="s">
        <v>4779</v>
      </c>
      <c r="C1190" t="s">
        <v>4166</v>
      </c>
      <c r="D1190" s="6" t="str">
        <f>CONCATENATE(employee_data35[[#This Row],[FirstName]], "-",employee_data35[[#This Row],[LastName]] )</f>
        <v>Braelyn-Dominguez</v>
      </c>
      <c r="E1190" s="1">
        <v>44945</v>
      </c>
      <c r="F1190" s="1"/>
      <c r="G1190" s="7" t="str">
        <f>IF(ISBLANK(employee_data35[[#This Row],[ExitDate]]),"Yes","")</f>
        <v>Yes</v>
      </c>
      <c r="H1190" t="s">
        <v>28</v>
      </c>
      <c r="I1190" t="s">
        <v>4780</v>
      </c>
      <c r="J1190" t="s">
        <v>4781</v>
      </c>
      <c r="K1190" t="s">
        <v>118</v>
      </c>
      <c r="L1190" s="6" t="str">
        <f>IF(ISBLANK(employee_data35[[#This Row],[ExitDate]]),"1","0")</f>
        <v>1</v>
      </c>
      <c r="M1190" t="str">
        <f>IF(ISBLANK(employee_data35[[#This Row],[ExitDate]]),"Active","Tidak Active")</f>
        <v>Active</v>
      </c>
      <c r="N1190" t="s">
        <v>52</v>
      </c>
      <c r="O1190" t="s">
        <v>34</v>
      </c>
      <c r="P1190" t="s">
        <v>52</v>
      </c>
      <c r="Q1190" t="s">
        <v>36</v>
      </c>
      <c r="R1190" t="s">
        <v>37</v>
      </c>
      <c r="S1190" t="s">
        <v>38</v>
      </c>
      <c r="T1190" t="s">
        <v>81</v>
      </c>
      <c r="U1190" s="1">
        <v>21931</v>
      </c>
      <c r="V1190" s="7" t="str">
        <f>CONCATENATE(employee_data35[[#This Row],[First-LastName]]&amp;" "&amp;employee_data35[[#This Row],[DOB]])</f>
        <v>Braelyn-Dominguez 21931</v>
      </c>
      <c r="W1190" t="s">
        <v>40</v>
      </c>
      <c r="X1190" t="s">
        <v>226</v>
      </c>
      <c r="Y1190" t="s">
        <v>55</v>
      </c>
      <c r="Z1190">
        <v>69290</v>
      </c>
      <c r="AA1190" t="s">
        <v>43</v>
      </c>
      <c r="AB1190" t="s">
        <v>84</v>
      </c>
      <c r="AC1190" t="s">
        <v>105</v>
      </c>
      <c r="AD1190">
        <v>3</v>
      </c>
    </row>
    <row r="1191" spans="1:30" x14ac:dyDescent="0.3">
      <c r="A1191">
        <v>1616</v>
      </c>
      <c r="B1191" t="s">
        <v>1210</v>
      </c>
      <c r="C1191" t="s">
        <v>1095</v>
      </c>
      <c r="D1191" s="6" t="str">
        <f>CONCATENATE(employee_data35[[#This Row],[FirstName]], "-",employee_data35[[#This Row],[LastName]] )</f>
        <v>Rhett-Andrews</v>
      </c>
      <c r="E1191" s="1">
        <v>43374</v>
      </c>
      <c r="F1191" s="1"/>
      <c r="G1191" s="7" t="str">
        <f>IF(ISBLANK(employee_data35[[#This Row],[ExitDate]]),"Yes","")</f>
        <v>Yes</v>
      </c>
      <c r="H1191" t="s">
        <v>28</v>
      </c>
      <c r="I1191" t="s">
        <v>4782</v>
      </c>
      <c r="J1191" t="s">
        <v>4783</v>
      </c>
      <c r="K1191" t="s">
        <v>62</v>
      </c>
      <c r="L1191" s="6" t="str">
        <f>IF(ISBLANK(employee_data35[[#This Row],[ExitDate]]),"1","0")</f>
        <v>1</v>
      </c>
      <c r="M1191" t="str">
        <f>IF(ISBLANK(employee_data35[[#This Row],[ExitDate]]),"Active","Tidak Active")</f>
        <v>Active</v>
      </c>
      <c r="N1191" t="s">
        <v>63</v>
      </c>
      <c r="O1191" t="s">
        <v>51</v>
      </c>
      <c r="P1191" t="s">
        <v>52</v>
      </c>
      <c r="Q1191" t="s">
        <v>36</v>
      </c>
      <c r="R1191" t="s">
        <v>37</v>
      </c>
      <c r="S1191" t="s">
        <v>38</v>
      </c>
      <c r="T1191" t="s">
        <v>90</v>
      </c>
      <c r="U1191" s="1">
        <v>33392</v>
      </c>
      <c r="V1191" s="7" t="str">
        <f>CONCATENATE(employee_data35[[#This Row],[First-LastName]]&amp;" "&amp;employee_data35[[#This Row],[DOB]])</f>
        <v>Rhett-Andrews 33392</v>
      </c>
      <c r="W1191" t="s">
        <v>40</v>
      </c>
      <c r="X1191" t="s">
        <v>83</v>
      </c>
      <c r="Y1191" t="s">
        <v>42</v>
      </c>
      <c r="Z1191">
        <v>65106</v>
      </c>
      <c r="AA1191" t="s">
        <v>93</v>
      </c>
      <c r="AB1191" t="s">
        <v>104</v>
      </c>
      <c r="AC1191" t="s">
        <v>236</v>
      </c>
      <c r="AD1191">
        <v>3</v>
      </c>
    </row>
    <row r="1192" spans="1:30" x14ac:dyDescent="0.3">
      <c r="A1192">
        <v>1617</v>
      </c>
      <c r="B1192" t="s">
        <v>842</v>
      </c>
      <c r="C1192" t="s">
        <v>3365</v>
      </c>
      <c r="D1192" s="6" t="str">
        <f>CONCATENATE(employee_data35[[#This Row],[FirstName]], "-",employee_data35[[#This Row],[LastName]] )</f>
        <v>Terrell-Crosby</v>
      </c>
      <c r="E1192" s="1">
        <v>44610</v>
      </c>
      <c r="F1192" s="1"/>
      <c r="G1192" s="7" t="str">
        <f>IF(ISBLANK(employee_data35[[#This Row],[ExitDate]]),"Yes","")</f>
        <v>Yes</v>
      </c>
      <c r="H1192" t="s">
        <v>28</v>
      </c>
      <c r="I1192" t="s">
        <v>4784</v>
      </c>
      <c r="J1192" t="s">
        <v>4785</v>
      </c>
      <c r="K1192" t="s">
        <v>89</v>
      </c>
      <c r="L1192" s="6" t="str">
        <f>IF(ISBLANK(employee_data35[[#This Row],[ExitDate]]),"1","0")</f>
        <v>1</v>
      </c>
      <c r="M1192" t="str">
        <f>IF(ISBLANK(employee_data35[[#This Row],[ExitDate]]),"Active","Tidak Active")</f>
        <v>Active</v>
      </c>
      <c r="N1192" t="s">
        <v>63</v>
      </c>
      <c r="O1192" t="s">
        <v>64</v>
      </c>
      <c r="P1192" t="s">
        <v>63</v>
      </c>
      <c r="Q1192" t="s">
        <v>36</v>
      </c>
      <c r="R1192" t="s">
        <v>37</v>
      </c>
      <c r="S1192" t="s">
        <v>38</v>
      </c>
      <c r="T1192" t="s">
        <v>53</v>
      </c>
      <c r="U1192" s="1">
        <v>33599</v>
      </c>
      <c r="V1192" s="7" t="str">
        <f>CONCATENATE(employee_data35[[#This Row],[First-LastName]]&amp;" "&amp;employee_data35[[#This Row],[DOB]])</f>
        <v>Terrell-Crosby 33599</v>
      </c>
      <c r="W1192" t="s">
        <v>40</v>
      </c>
      <c r="X1192" t="s">
        <v>163</v>
      </c>
      <c r="Y1192" t="s">
        <v>42</v>
      </c>
      <c r="Z1192">
        <v>12740</v>
      </c>
      <c r="AA1192" t="s">
        <v>93</v>
      </c>
      <c r="AB1192" t="s">
        <v>104</v>
      </c>
      <c r="AC1192" t="s">
        <v>236</v>
      </c>
      <c r="AD1192">
        <v>3</v>
      </c>
    </row>
    <row r="1193" spans="1:30" x14ac:dyDescent="0.3">
      <c r="A1193">
        <v>1618</v>
      </c>
      <c r="B1193" t="s">
        <v>4786</v>
      </c>
      <c r="C1193" t="s">
        <v>4787</v>
      </c>
      <c r="D1193" s="6" t="str">
        <f>CONCATENATE(employee_data35[[#This Row],[FirstName]], "-",employee_data35[[#This Row],[LastName]] )</f>
        <v>Corbin-Roberson</v>
      </c>
      <c r="E1193" s="1">
        <v>44539</v>
      </c>
      <c r="F1193" s="1"/>
      <c r="G1193" s="7" t="str">
        <f>IF(ISBLANK(employee_data35[[#This Row],[ExitDate]]),"Yes","")</f>
        <v>Yes</v>
      </c>
      <c r="H1193" t="s">
        <v>28</v>
      </c>
      <c r="I1193" t="s">
        <v>4788</v>
      </c>
      <c r="J1193" t="s">
        <v>4789</v>
      </c>
      <c r="K1193" t="s">
        <v>31</v>
      </c>
      <c r="L1193" s="6" t="str">
        <f>IF(ISBLANK(employee_data35[[#This Row],[ExitDate]]),"1","0")</f>
        <v>1</v>
      </c>
      <c r="M1193" t="str">
        <f>IF(ISBLANK(employee_data35[[#This Row],[ExitDate]]),"Active","Tidak Active")</f>
        <v>Active</v>
      </c>
      <c r="N1193" t="s">
        <v>63</v>
      </c>
      <c r="O1193" t="s">
        <v>64</v>
      </c>
      <c r="P1193" t="s">
        <v>35</v>
      </c>
      <c r="Q1193" t="s">
        <v>36</v>
      </c>
      <c r="R1193" t="s">
        <v>37</v>
      </c>
      <c r="S1193" t="s">
        <v>38</v>
      </c>
      <c r="T1193" t="s">
        <v>90</v>
      </c>
      <c r="U1193" s="1">
        <v>28292</v>
      </c>
      <c r="V1193" s="7" t="str">
        <f>CONCATENATE(employee_data35[[#This Row],[First-LastName]]&amp;" "&amp;employee_data35[[#This Row],[DOB]])</f>
        <v>Corbin-Roberson 28292</v>
      </c>
      <c r="W1193" t="s">
        <v>40</v>
      </c>
      <c r="X1193" t="s">
        <v>83</v>
      </c>
      <c r="Y1193" t="s">
        <v>55</v>
      </c>
      <c r="Z1193">
        <v>58121</v>
      </c>
      <c r="AA1193" t="s">
        <v>43</v>
      </c>
      <c r="AB1193" t="s">
        <v>44</v>
      </c>
      <c r="AC1193" t="s">
        <v>236</v>
      </c>
      <c r="AD1193">
        <v>3</v>
      </c>
    </row>
    <row r="1194" spans="1:30" x14ac:dyDescent="0.3">
      <c r="A1194">
        <v>1619</v>
      </c>
      <c r="B1194" t="s">
        <v>4790</v>
      </c>
      <c r="C1194" t="s">
        <v>825</v>
      </c>
      <c r="D1194" s="6" t="str">
        <f>CONCATENATE(employee_data35[[#This Row],[FirstName]], "-",employee_data35[[#This Row],[LastName]] )</f>
        <v>Micheal-Drake</v>
      </c>
      <c r="E1194" s="1">
        <v>43466</v>
      </c>
      <c r="F1194" s="1">
        <v>44462</v>
      </c>
      <c r="G1194" s="7" t="str">
        <f>IF(ISBLANK(employee_data35[[#This Row],[ExitDate]]),"Yes","")</f>
        <v/>
      </c>
      <c r="H1194" t="s">
        <v>28</v>
      </c>
      <c r="I1194" t="s">
        <v>4791</v>
      </c>
      <c r="J1194" t="s">
        <v>4792</v>
      </c>
      <c r="K1194" t="s">
        <v>133</v>
      </c>
      <c r="L1194" s="6" t="str">
        <f>IF(ISBLANK(employee_data35[[#This Row],[ExitDate]]),"1","0")</f>
        <v>0</v>
      </c>
      <c r="M1194" t="str">
        <f>IF(ISBLANK(employee_data35[[#This Row],[ExitDate]]),"Active","Tidak Active")</f>
        <v>Tidak Active</v>
      </c>
      <c r="N1194" t="s">
        <v>52</v>
      </c>
      <c r="O1194" t="s">
        <v>64</v>
      </c>
      <c r="P1194" t="s">
        <v>63</v>
      </c>
      <c r="Q1194" t="s">
        <v>140</v>
      </c>
      <c r="R1194" t="s">
        <v>4793</v>
      </c>
      <c r="S1194" t="s">
        <v>38</v>
      </c>
      <c r="T1194" t="s">
        <v>81</v>
      </c>
      <c r="U1194" s="1">
        <v>23597</v>
      </c>
      <c r="V1194" s="7" t="str">
        <f>CONCATENATE(employee_data35[[#This Row],[First-LastName]]&amp;" "&amp;employee_data35[[#This Row],[DOB]])</f>
        <v>Micheal-Drake 23597</v>
      </c>
      <c r="W1194" t="s">
        <v>40</v>
      </c>
      <c r="X1194" t="s">
        <v>226</v>
      </c>
      <c r="Y1194" t="s">
        <v>42</v>
      </c>
      <c r="Z1194">
        <v>95591</v>
      </c>
      <c r="AA1194" t="s">
        <v>93</v>
      </c>
      <c r="AB1194" t="s">
        <v>44</v>
      </c>
      <c r="AC1194" t="s">
        <v>236</v>
      </c>
      <c r="AD1194">
        <v>3</v>
      </c>
    </row>
    <row r="1195" spans="1:30" x14ac:dyDescent="0.3">
      <c r="A1195">
        <v>1620</v>
      </c>
      <c r="B1195" t="s">
        <v>3214</v>
      </c>
      <c r="C1195" t="s">
        <v>3434</v>
      </c>
      <c r="D1195" s="6" t="str">
        <f>CONCATENATE(employee_data35[[#This Row],[FirstName]], "-",employee_data35[[#This Row],[LastName]] )</f>
        <v>Evie-Mclaughlin</v>
      </c>
      <c r="E1195" s="1">
        <v>43978</v>
      </c>
      <c r="F1195" s="1"/>
      <c r="G1195" s="7" t="str">
        <f>IF(ISBLANK(employee_data35[[#This Row],[ExitDate]]),"Yes","")</f>
        <v>Yes</v>
      </c>
      <c r="H1195" t="s">
        <v>28</v>
      </c>
      <c r="I1195" t="s">
        <v>4794</v>
      </c>
      <c r="J1195" t="s">
        <v>4795</v>
      </c>
      <c r="K1195" t="s">
        <v>50</v>
      </c>
      <c r="L1195" s="6" t="str">
        <f>IF(ISBLANK(employee_data35[[#This Row],[ExitDate]]),"1","0")</f>
        <v>1</v>
      </c>
      <c r="M1195" t="str">
        <f>IF(ISBLANK(employee_data35[[#This Row],[ExitDate]]),"Active","Tidak Active")</f>
        <v>Active</v>
      </c>
      <c r="N1195" t="s">
        <v>33</v>
      </c>
      <c r="O1195" t="s">
        <v>51</v>
      </c>
      <c r="P1195" t="s">
        <v>63</v>
      </c>
      <c r="Q1195" t="s">
        <v>36</v>
      </c>
      <c r="R1195" t="s">
        <v>37</v>
      </c>
      <c r="S1195" t="s">
        <v>38</v>
      </c>
      <c r="T1195" t="s">
        <v>119</v>
      </c>
      <c r="U1195" s="1">
        <v>24535</v>
      </c>
      <c r="V1195" s="7" t="str">
        <f>CONCATENATE(employee_data35[[#This Row],[First-LastName]]&amp;" "&amp;employee_data35[[#This Row],[DOB]])</f>
        <v>Evie-Mclaughlin 24535</v>
      </c>
      <c r="W1195" t="s">
        <v>40</v>
      </c>
      <c r="X1195" t="s">
        <v>121</v>
      </c>
      <c r="Y1195" t="s">
        <v>55</v>
      </c>
      <c r="Z1195">
        <v>70072</v>
      </c>
      <c r="AA1195" t="s">
        <v>128</v>
      </c>
      <c r="AB1195" t="s">
        <v>75</v>
      </c>
      <c r="AC1195" t="s">
        <v>236</v>
      </c>
      <c r="AD1195">
        <v>3</v>
      </c>
    </row>
    <row r="1196" spans="1:30" x14ac:dyDescent="0.3">
      <c r="A1196">
        <v>1621</v>
      </c>
      <c r="B1196" t="s">
        <v>4796</v>
      </c>
      <c r="C1196" t="s">
        <v>4797</v>
      </c>
      <c r="D1196" s="6" t="str">
        <f>CONCATENATE(employee_data35[[#This Row],[FirstName]], "-",employee_data35[[#This Row],[LastName]] )</f>
        <v>Robert-Hubert</v>
      </c>
      <c r="E1196" s="1">
        <v>44460</v>
      </c>
      <c r="F1196" s="1">
        <v>44954</v>
      </c>
      <c r="G1196" s="7" t="str">
        <f>IF(ISBLANK(employee_data35[[#This Row],[ExitDate]]),"Yes","")</f>
        <v/>
      </c>
      <c r="H1196" t="s">
        <v>4798</v>
      </c>
      <c r="I1196" t="s">
        <v>4799</v>
      </c>
      <c r="J1196" t="s">
        <v>4800</v>
      </c>
      <c r="K1196" t="s">
        <v>139</v>
      </c>
      <c r="L1196" s="6" t="str">
        <f>IF(ISBLANK(employee_data35[[#This Row],[ExitDate]]),"1","0")</f>
        <v>0</v>
      </c>
      <c r="M1196" t="str">
        <f>IF(ISBLANK(employee_data35[[#This Row],[ExitDate]]),"Active","Tidak Active")</f>
        <v>Tidak Active</v>
      </c>
      <c r="N1196" t="s">
        <v>63</v>
      </c>
      <c r="O1196" t="s">
        <v>64</v>
      </c>
      <c r="P1196" t="s">
        <v>35</v>
      </c>
      <c r="Q1196" t="s">
        <v>99</v>
      </c>
      <c r="R1196" t="s">
        <v>4801</v>
      </c>
      <c r="S1196" t="s">
        <v>170</v>
      </c>
      <c r="T1196" t="s">
        <v>90</v>
      </c>
      <c r="U1196" s="1">
        <v>27737</v>
      </c>
      <c r="V1196" s="7" t="str">
        <f>CONCATENATE(employee_data35[[#This Row],[First-LastName]]&amp;" "&amp;employee_data35[[#This Row],[DOB]])</f>
        <v>Robert-Hubert 27737</v>
      </c>
      <c r="W1196" t="s">
        <v>40</v>
      </c>
      <c r="X1196" t="s">
        <v>6</v>
      </c>
      <c r="Y1196" t="s">
        <v>55</v>
      </c>
      <c r="Z1196">
        <v>2134</v>
      </c>
      <c r="AA1196" t="s">
        <v>74</v>
      </c>
      <c r="AB1196" t="s">
        <v>104</v>
      </c>
      <c r="AC1196" t="s">
        <v>236</v>
      </c>
      <c r="AD1196">
        <v>3</v>
      </c>
    </row>
    <row r="1197" spans="1:30" x14ac:dyDescent="0.3">
      <c r="A1197">
        <v>1622</v>
      </c>
      <c r="B1197" t="s">
        <v>4802</v>
      </c>
      <c r="C1197" t="s">
        <v>4803</v>
      </c>
      <c r="D1197" s="6" t="str">
        <f>CONCATENATE(employee_data35[[#This Row],[FirstName]], "-",employee_data35[[#This Row],[LastName]] )</f>
        <v>Matthew-Westinghouse</v>
      </c>
      <c r="E1197" s="1">
        <v>44438</v>
      </c>
      <c r="F1197" s="1">
        <v>44642</v>
      </c>
      <c r="G1197" s="7" t="str">
        <f>IF(ISBLANK(employee_data35[[#This Row],[ExitDate]]),"Yes","")</f>
        <v/>
      </c>
      <c r="H1197" t="s">
        <v>4798</v>
      </c>
      <c r="I1197" t="s">
        <v>4804</v>
      </c>
      <c r="J1197" t="s">
        <v>4805</v>
      </c>
      <c r="K1197" t="s">
        <v>80</v>
      </c>
      <c r="L1197" s="6" t="str">
        <f>IF(ISBLANK(employee_data35[[#This Row],[ExitDate]]),"1","0")</f>
        <v>0</v>
      </c>
      <c r="M1197" t="str">
        <f>IF(ISBLANK(employee_data35[[#This Row],[ExitDate]]),"Active","Tidak Active")</f>
        <v>Tidak Active</v>
      </c>
      <c r="N1197" t="s">
        <v>33</v>
      </c>
      <c r="O1197" t="s">
        <v>51</v>
      </c>
      <c r="P1197" t="s">
        <v>52</v>
      </c>
      <c r="Q1197" t="s">
        <v>140</v>
      </c>
      <c r="R1197" t="s">
        <v>4806</v>
      </c>
      <c r="S1197" t="s">
        <v>170</v>
      </c>
      <c r="T1197" t="s">
        <v>53</v>
      </c>
      <c r="U1197" s="1">
        <v>15362</v>
      </c>
      <c r="V1197" s="7" t="str">
        <f>CONCATENATE(employee_data35[[#This Row],[First-LastName]]&amp;" "&amp;employee_data35[[#This Row],[DOB]])</f>
        <v>Matthew-Westinghouse 15362</v>
      </c>
      <c r="W1197" t="s">
        <v>40</v>
      </c>
      <c r="X1197" t="s">
        <v>184</v>
      </c>
      <c r="Y1197" t="s">
        <v>55</v>
      </c>
      <c r="Z1197">
        <v>2134</v>
      </c>
      <c r="AA1197" t="s">
        <v>128</v>
      </c>
      <c r="AB1197" t="s">
        <v>75</v>
      </c>
      <c r="AC1197" t="s">
        <v>236</v>
      </c>
      <c r="AD1197">
        <v>3</v>
      </c>
    </row>
    <row r="1198" spans="1:30" x14ac:dyDescent="0.3">
      <c r="A1198">
        <v>1623</v>
      </c>
      <c r="B1198" t="s">
        <v>2327</v>
      </c>
      <c r="C1198" t="s">
        <v>1627</v>
      </c>
      <c r="D1198" s="6" t="str">
        <f>CONCATENATE(employee_data35[[#This Row],[FirstName]], "-",employee_data35[[#This Row],[LastName]] )</f>
        <v>Jason-Smith</v>
      </c>
      <c r="E1198" s="1">
        <v>45096</v>
      </c>
      <c r="F1198" s="1">
        <v>45138</v>
      </c>
      <c r="G1198" s="7" t="str">
        <f>IF(ISBLANK(employee_data35[[#This Row],[ExitDate]]),"Yes","")</f>
        <v/>
      </c>
      <c r="H1198" t="s">
        <v>4798</v>
      </c>
      <c r="I1198" t="s">
        <v>4807</v>
      </c>
      <c r="J1198" t="s">
        <v>4808</v>
      </c>
      <c r="K1198" t="s">
        <v>168</v>
      </c>
      <c r="L1198" s="6" t="str">
        <f>IF(ISBLANK(employee_data35[[#This Row],[ExitDate]]),"1","0")</f>
        <v>0</v>
      </c>
      <c r="M1198" t="str">
        <f>IF(ISBLANK(employee_data35[[#This Row],[ExitDate]]),"Active","Tidak Active")</f>
        <v>Tidak Active</v>
      </c>
      <c r="N1198" t="s">
        <v>63</v>
      </c>
      <c r="O1198" t="s">
        <v>34</v>
      </c>
      <c r="P1198" t="s">
        <v>35</v>
      </c>
      <c r="Q1198" t="s">
        <v>175</v>
      </c>
      <c r="R1198" t="s">
        <v>4809</v>
      </c>
      <c r="S1198" t="s">
        <v>170</v>
      </c>
      <c r="T1198" t="s">
        <v>39</v>
      </c>
      <c r="U1198" s="1">
        <v>37059</v>
      </c>
      <c r="V1198" s="7" t="str">
        <f>CONCATENATE(employee_data35[[#This Row],[First-LastName]]&amp;" "&amp;employee_data35[[#This Row],[DOB]])</f>
        <v>Jason-Smith 37059</v>
      </c>
      <c r="W1198" t="s">
        <v>40</v>
      </c>
      <c r="X1198" t="s">
        <v>1506</v>
      </c>
      <c r="Y1198" t="s">
        <v>55</v>
      </c>
      <c r="Z1198">
        <v>2045</v>
      </c>
      <c r="AA1198" t="s">
        <v>74</v>
      </c>
      <c r="AB1198" t="s">
        <v>104</v>
      </c>
      <c r="AC1198" t="s">
        <v>236</v>
      </c>
      <c r="AD1198">
        <v>3</v>
      </c>
    </row>
    <row r="1199" spans="1:30" x14ac:dyDescent="0.3">
      <c r="A1199">
        <v>1624</v>
      </c>
      <c r="B1199" t="s">
        <v>338</v>
      </c>
      <c r="C1199" t="s">
        <v>4810</v>
      </c>
      <c r="D1199" s="6" t="str">
        <f>CONCATENATE(employee_data35[[#This Row],[FirstName]], "-",employee_data35[[#This Row],[LastName]] )</f>
        <v>Charlie-Wang</v>
      </c>
      <c r="E1199" s="1">
        <v>45058</v>
      </c>
      <c r="F1199" s="1">
        <v>45062</v>
      </c>
      <c r="G1199" s="7" t="str">
        <f>IF(ISBLANK(employee_data35[[#This Row],[ExitDate]]),"Yes","")</f>
        <v/>
      </c>
      <c r="H1199" t="s">
        <v>2619</v>
      </c>
      <c r="I1199" t="s">
        <v>4811</v>
      </c>
      <c r="J1199" t="s">
        <v>4812</v>
      </c>
      <c r="K1199" t="s">
        <v>98</v>
      </c>
      <c r="L1199" s="6" t="str">
        <f>IF(ISBLANK(employee_data35[[#This Row],[ExitDate]]),"1","0")</f>
        <v>0</v>
      </c>
      <c r="M1199" t="str">
        <f>IF(ISBLANK(employee_data35[[#This Row],[ExitDate]]),"Active","Tidak Active")</f>
        <v>Tidak Active</v>
      </c>
      <c r="N1199" t="s">
        <v>63</v>
      </c>
      <c r="O1199" t="s">
        <v>51</v>
      </c>
      <c r="P1199" t="s">
        <v>35</v>
      </c>
      <c r="Q1199" t="s">
        <v>126</v>
      </c>
      <c r="R1199" t="s">
        <v>4813</v>
      </c>
      <c r="S1199" t="s">
        <v>170</v>
      </c>
      <c r="T1199" t="s">
        <v>90</v>
      </c>
      <c r="U1199" s="1">
        <v>35360</v>
      </c>
      <c r="V1199" s="7" t="str">
        <f>CONCATENATE(employee_data35[[#This Row],[First-LastName]]&amp;" "&amp;employee_data35[[#This Row],[DOB]])</f>
        <v>Charlie-Wang 35360</v>
      </c>
      <c r="W1199" t="s">
        <v>40</v>
      </c>
      <c r="X1199" t="s">
        <v>582</v>
      </c>
      <c r="Y1199" t="s">
        <v>55</v>
      </c>
      <c r="Z1199">
        <v>1887</v>
      </c>
      <c r="AA1199" t="s">
        <v>43</v>
      </c>
      <c r="AB1199" t="s">
        <v>44</v>
      </c>
      <c r="AC1199" t="s">
        <v>236</v>
      </c>
      <c r="AD1199">
        <v>3</v>
      </c>
    </row>
    <row r="1200" spans="1:30" x14ac:dyDescent="0.3">
      <c r="A1200">
        <v>1625</v>
      </c>
      <c r="B1200" t="s">
        <v>4814</v>
      </c>
      <c r="C1200" t="s">
        <v>4815</v>
      </c>
      <c r="D1200" s="6" t="str">
        <f>CONCATENATE(employee_data35[[#This Row],[FirstName]], "-",employee_data35[[#This Row],[LastName]] )</f>
        <v>Kurt-Navathe</v>
      </c>
      <c r="E1200" s="1">
        <v>44717</v>
      </c>
      <c r="F1200" s="1"/>
      <c r="G1200" s="7" t="str">
        <f>IF(ISBLANK(employee_data35[[#This Row],[ExitDate]]),"Yes","")</f>
        <v>Yes</v>
      </c>
      <c r="H1200" t="s">
        <v>2619</v>
      </c>
      <c r="I1200" t="s">
        <v>4816</v>
      </c>
      <c r="J1200" t="s">
        <v>4817</v>
      </c>
      <c r="K1200" t="s">
        <v>118</v>
      </c>
      <c r="L1200" s="6" t="str">
        <f>IF(ISBLANK(employee_data35[[#This Row],[ExitDate]]),"1","0")</f>
        <v>1</v>
      </c>
      <c r="M1200" t="str">
        <f>IF(ISBLANK(employee_data35[[#This Row],[ExitDate]]),"Active","Tidak Active")</f>
        <v>Active</v>
      </c>
      <c r="N1200" t="s">
        <v>52</v>
      </c>
      <c r="O1200" t="s">
        <v>64</v>
      </c>
      <c r="P1200" t="s">
        <v>52</v>
      </c>
      <c r="Q1200" t="s">
        <v>36</v>
      </c>
      <c r="R1200" t="s">
        <v>37</v>
      </c>
      <c r="S1200" t="s">
        <v>170</v>
      </c>
      <c r="T1200" t="s">
        <v>286</v>
      </c>
      <c r="U1200" s="1">
        <v>28384</v>
      </c>
      <c r="V1200" s="7" t="str">
        <f>CONCATENATE(employee_data35[[#This Row],[First-LastName]]&amp;" "&amp;employee_data35[[#This Row],[DOB]])</f>
        <v>Kurt-Navathe 28384</v>
      </c>
      <c r="W1200" t="s">
        <v>40</v>
      </c>
      <c r="X1200" t="s">
        <v>243</v>
      </c>
      <c r="Y1200" t="s">
        <v>55</v>
      </c>
      <c r="Z1200">
        <v>2056</v>
      </c>
      <c r="AA1200" t="s">
        <v>74</v>
      </c>
      <c r="AB1200" t="s">
        <v>75</v>
      </c>
      <c r="AC1200" t="s">
        <v>105</v>
      </c>
      <c r="AD1200">
        <v>3</v>
      </c>
    </row>
    <row r="1201" spans="1:30" x14ac:dyDescent="0.3">
      <c r="A1201">
        <v>1626</v>
      </c>
      <c r="B1201" t="s">
        <v>4569</v>
      </c>
      <c r="C1201" t="s">
        <v>4818</v>
      </c>
      <c r="D1201" s="6" t="str">
        <f>CONCATENATE(employee_data35[[#This Row],[FirstName]], "-",employee_data35[[#This Row],[LastName]] )</f>
        <v>Katie-Roper</v>
      </c>
      <c r="E1201" s="1">
        <v>44091</v>
      </c>
      <c r="F1201" s="1">
        <v>44355</v>
      </c>
      <c r="G1201" s="7" t="str">
        <f>IF(ISBLANK(employee_data35[[#This Row],[ExitDate]]),"Yes","")</f>
        <v/>
      </c>
      <c r="H1201" t="s">
        <v>2391</v>
      </c>
      <c r="I1201" t="s">
        <v>4819</v>
      </c>
      <c r="J1201" t="s">
        <v>4820</v>
      </c>
      <c r="K1201" t="s">
        <v>62</v>
      </c>
      <c r="L1201" s="6" t="str">
        <f>IF(ISBLANK(employee_data35[[#This Row],[ExitDate]]),"1","0")</f>
        <v>0</v>
      </c>
      <c r="M1201" t="str">
        <f>IF(ISBLANK(employee_data35[[#This Row],[ExitDate]]),"Active","Tidak Active")</f>
        <v>Tidak Active</v>
      </c>
      <c r="N1201" t="s">
        <v>63</v>
      </c>
      <c r="O1201" t="s">
        <v>64</v>
      </c>
      <c r="P1201" t="s">
        <v>35</v>
      </c>
      <c r="Q1201" t="s">
        <v>126</v>
      </c>
      <c r="R1201" t="s">
        <v>4821</v>
      </c>
      <c r="S1201" t="s">
        <v>170</v>
      </c>
      <c r="T1201" t="s">
        <v>81</v>
      </c>
      <c r="U1201" s="1">
        <v>17299</v>
      </c>
      <c r="V1201" s="7" t="str">
        <f>CONCATENATE(employee_data35[[#This Row],[First-LastName]]&amp;" "&amp;employee_data35[[#This Row],[DOB]])</f>
        <v>Katie-Roper 17299</v>
      </c>
      <c r="W1201" t="s">
        <v>40</v>
      </c>
      <c r="X1201" t="s">
        <v>103</v>
      </c>
      <c r="Y1201" t="s">
        <v>42</v>
      </c>
      <c r="Z1201">
        <v>2056</v>
      </c>
      <c r="AA1201" t="s">
        <v>74</v>
      </c>
      <c r="AB1201" t="s">
        <v>84</v>
      </c>
      <c r="AC1201" t="s">
        <v>236</v>
      </c>
      <c r="AD1201">
        <v>3</v>
      </c>
    </row>
    <row r="1202" spans="1:30" x14ac:dyDescent="0.3">
      <c r="A1202">
        <v>1627</v>
      </c>
      <c r="B1202" t="s">
        <v>4822</v>
      </c>
      <c r="C1202" t="s">
        <v>3254</v>
      </c>
      <c r="D1202" s="6" t="str">
        <f>CONCATENATE(employee_data35[[#This Row],[FirstName]], "-",employee_data35[[#This Row],[LastName]] )</f>
        <v>Maggie-Rachael</v>
      </c>
      <c r="E1202" s="1">
        <v>45061</v>
      </c>
      <c r="F1202" s="1"/>
      <c r="G1202" s="7" t="str">
        <f>IF(ISBLANK(employee_data35[[#This Row],[ExitDate]]),"Yes","")</f>
        <v>Yes</v>
      </c>
      <c r="H1202" t="s">
        <v>4798</v>
      </c>
      <c r="I1202" t="s">
        <v>4823</v>
      </c>
      <c r="J1202" t="s">
        <v>4824</v>
      </c>
      <c r="K1202" t="s">
        <v>89</v>
      </c>
      <c r="L1202" s="6" t="str">
        <f>IF(ISBLANK(employee_data35[[#This Row],[ExitDate]]),"1","0")</f>
        <v>1</v>
      </c>
      <c r="M1202" t="str">
        <f>IF(ISBLANK(employee_data35[[#This Row],[ExitDate]]),"Active","Tidak Active")</f>
        <v>Active</v>
      </c>
      <c r="N1202" t="s">
        <v>63</v>
      </c>
      <c r="O1202" t="s">
        <v>34</v>
      </c>
      <c r="P1202" t="s">
        <v>63</v>
      </c>
      <c r="Q1202" t="s">
        <v>36</v>
      </c>
      <c r="R1202" t="s">
        <v>37</v>
      </c>
      <c r="S1202" t="s">
        <v>170</v>
      </c>
      <c r="T1202" t="s">
        <v>90</v>
      </c>
      <c r="U1202" s="1">
        <v>24121</v>
      </c>
      <c r="V1202" s="7" t="str">
        <f>CONCATENATE(employee_data35[[#This Row],[First-LastName]]&amp;" "&amp;employee_data35[[#This Row],[DOB]])</f>
        <v>Maggie-Rachael 24121</v>
      </c>
      <c r="W1202" t="s">
        <v>40</v>
      </c>
      <c r="X1202" t="s">
        <v>103</v>
      </c>
      <c r="Y1202" t="s">
        <v>42</v>
      </c>
      <c r="Z1202">
        <v>2110</v>
      </c>
      <c r="AA1202" t="s">
        <v>74</v>
      </c>
      <c r="AB1202" t="s">
        <v>104</v>
      </c>
      <c r="AC1202" t="s">
        <v>105</v>
      </c>
      <c r="AD1202">
        <v>3</v>
      </c>
    </row>
    <row r="1203" spans="1:30" x14ac:dyDescent="0.3">
      <c r="A1203">
        <v>1628</v>
      </c>
      <c r="B1203" t="s">
        <v>4825</v>
      </c>
      <c r="C1203" t="s">
        <v>1402</v>
      </c>
      <c r="D1203" s="6" t="str">
        <f>CONCATENATE(employee_data35[[#This Row],[FirstName]], "-",employee_data35[[#This Row],[LastName]] )</f>
        <v>Binh-Le</v>
      </c>
      <c r="E1203" s="1">
        <v>43449</v>
      </c>
      <c r="F1203" s="1">
        <v>43783</v>
      </c>
      <c r="G1203" s="7" t="str">
        <f>IF(ISBLANK(employee_data35[[#This Row],[ExitDate]]),"Yes","")</f>
        <v/>
      </c>
      <c r="H1203" t="s">
        <v>2619</v>
      </c>
      <c r="I1203" t="s">
        <v>4826</v>
      </c>
      <c r="J1203" t="s">
        <v>4827</v>
      </c>
      <c r="K1203" t="s">
        <v>31</v>
      </c>
      <c r="L1203" s="6" t="str">
        <f>IF(ISBLANK(employee_data35[[#This Row],[ExitDate]]),"1","0")</f>
        <v>0</v>
      </c>
      <c r="M1203" t="str">
        <f>IF(ISBLANK(employee_data35[[#This Row],[ExitDate]]),"Active","Tidak Active")</f>
        <v>Tidak Active</v>
      </c>
      <c r="N1203" t="s">
        <v>52</v>
      </c>
      <c r="O1203" t="s">
        <v>51</v>
      </c>
      <c r="P1203" t="s">
        <v>35</v>
      </c>
      <c r="Q1203" t="s">
        <v>140</v>
      </c>
      <c r="R1203" t="s">
        <v>4828</v>
      </c>
      <c r="S1203" t="s">
        <v>170</v>
      </c>
      <c r="T1203" t="s">
        <v>332</v>
      </c>
      <c r="U1203" s="1">
        <v>27131</v>
      </c>
      <c r="V1203" s="7" t="str">
        <f>CONCATENATE(employee_data35[[#This Row],[First-LastName]]&amp;" "&amp;employee_data35[[#This Row],[DOB]])</f>
        <v>Binh-Le 27131</v>
      </c>
      <c r="W1203" t="s">
        <v>40</v>
      </c>
      <c r="X1203" t="s">
        <v>226</v>
      </c>
      <c r="Y1203" t="s">
        <v>42</v>
      </c>
      <c r="Z1203">
        <v>1886</v>
      </c>
      <c r="AA1203" t="s">
        <v>128</v>
      </c>
      <c r="AB1203" t="s">
        <v>75</v>
      </c>
      <c r="AC1203" t="s">
        <v>236</v>
      </c>
      <c r="AD1203">
        <v>3</v>
      </c>
    </row>
    <row r="1204" spans="1:30" x14ac:dyDescent="0.3">
      <c r="A1204">
        <v>1629</v>
      </c>
      <c r="B1204" t="s">
        <v>3194</v>
      </c>
      <c r="C1204" t="s">
        <v>3128</v>
      </c>
      <c r="D1204" s="6" t="str">
        <f>CONCATENATE(employee_data35[[#This Row],[FirstName]], "-",employee_data35[[#This Row],[LastName]] )</f>
        <v>Lucia-Peterson</v>
      </c>
      <c r="E1204" s="1">
        <v>43775</v>
      </c>
      <c r="F1204" s="1">
        <v>45007</v>
      </c>
      <c r="G1204" s="7" t="str">
        <f>IF(ISBLANK(employee_data35[[#This Row],[ExitDate]]),"Yes","")</f>
        <v/>
      </c>
      <c r="H1204" t="s">
        <v>4798</v>
      </c>
      <c r="I1204" t="s">
        <v>4829</v>
      </c>
      <c r="J1204" t="s">
        <v>4830</v>
      </c>
      <c r="K1204" t="s">
        <v>62</v>
      </c>
      <c r="L1204" s="6" t="str">
        <f>IF(ISBLANK(employee_data35[[#This Row],[ExitDate]]),"1","0")</f>
        <v>0</v>
      </c>
      <c r="M1204" t="str">
        <f>IF(ISBLANK(employee_data35[[#This Row],[ExitDate]]),"Active","Tidak Active")</f>
        <v>Tidak Active</v>
      </c>
      <c r="N1204" t="s">
        <v>52</v>
      </c>
      <c r="O1204" t="s">
        <v>64</v>
      </c>
      <c r="P1204" t="s">
        <v>63</v>
      </c>
      <c r="Q1204" t="s">
        <v>175</v>
      </c>
      <c r="R1204" t="s">
        <v>4831</v>
      </c>
      <c r="S1204" t="s">
        <v>170</v>
      </c>
      <c r="T1204" t="s">
        <v>90</v>
      </c>
      <c r="U1204" s="1">
        <v>16806</v>
      </c>
      <c r="V1204" s="7" t="str">
        <f>CONCATENATE(employee_data35[[#This Row],[First-LastName]]&amp;" "&amp;employee_data35[[#This Row],[DOB]])</f>
        <v>Lucia-Peterson 16806</v>
      </c>
      <c r="W1204" t="s">
        <v>40</v>
      </c>
      <c r="X1204" t="s">
        <v>113</v>
      </c>
      <c r="Y1204" t="s">
        <v>42</v>
      </c>
      <c r="Z1204">
        <v>2970</v>
      </c>
      <c r="AA1204" t="s">
        <v>56</v>
      </c>
      <c r="AB1204" t="s">
        <v>84</v>
      </c>
      <c r="AC1204" t="s">
        <v>45</v>
      </c>
      <c r="AD1204">
        <v>3</v>
      </c>
    </row>
    <row r="1205" spans="1:30" x14ac:dyDescent="0.3">
      <c r="A1205">
        <v>1630</v>
      </c>
      <c r="B1205" t="s">
        <v>4832</v>
      </c>
      <c r="C1205" t="s">
        <v>1769</v>
      </c>
      <c r="D1205" s="6" t="str">
        <f>CONCATENATE(employee_data35[[#This Row],[FirstName]], "-",employee_data35[[#This Row],[LastName]] )</f>
        <v>Nola-Moss</v>
      </c>
      <c r="E1205" s="1">
        <v>44311</v>
      </c>
      <c r="F1205" s="1">
        <v>44859</v>
      </c>
      <c r="G1205" s="7" t="str">
        <f>IF(ISBLANK(employee_data35[[#This Row],[ExitDate]]),"Yes","")</f>
        <v/>
      </c>
      <c r="H1205" t="s">
        <v>4798</v>
      </c>
      <c r="I1205" t="s">
        <v>4833</v>
      </c>
      <c r="J1205" t="s">
        <v>4834</v>
      </c>
      <c r="K1205" t="s">
        <v>89</v>
      </c>
      <c r="L1205" s="6" t="str">
        <f>IF(ISBLANK(employee_data35[[#This Row],[ExitDate]]),"1","0")</f>
        <v>0</v>
      </c>
      <c r="M1205" t="str">
        <f>IF(ISBLANK(employee_data35[[#This Row],[ExitDate]]),"Active","Tidak Active")</f>
        <v>Tidak Active</v>
      </c>
      <c r="N1205" t="s">
        <v>33</v>
      </c>
      <c r="O1205" t="s">
        <v>34</v>
      </c>
      <c r="P1205" t="s">
        <v>35</v>
      </c>
      <c r="Q1205" t="s">
        <v>99</v>
      </c>
      <c r="R1205" t="s">
        <v>4835</v>
      </c>
      <c r="S1205" t="s">
        <v>170</v>
      </c>
      <c r="T1205" t="s">
        <v>81</v>
      </c>
      <c r="U1205" s="1">
        <v>16107</v>
      </c>
      <c r="V1205" s="7" t="str">
        <f>CONCATENATE(employee_data35[[#This Row],[First-LastName]]&amp;" "&amp;employee_data35[[#This Row],[DOB]])</f>
        <v>Nola-Moss 16107</v>
      </c>
      <c r="W1205" t="s">
        <v>40</v>
      </c>
      <c r="X1205" t="s">
        <v>226</v>
      </c>
      <c r="Y1205" t="s">
        <v>42</v>
      </c>
      <c r="Z1205">
        <v>13058</v>
      </c>
      <c r="AA1205" t="s">
        <v>74</v>
      </c>
      <c r="AB1205" t="s">
        <v>75</v>
      </c>
      <c r="AC1205" t="s">
        <v>45</v>
      </c>
      <c r="AD1205">
        <v>3</v>
      </c>
    </row>
    <row r="1206" spans="1:30" x14ac:dyDescent="0.3">
      <c r="A1206">
        <v>1631</v>
      </c>
      <c r="B1206" t="s">
        <v>4638</v>
      </c>
      <c r="C1206" t="s">
        <v>2463</v>
      </c>
      <c r="D1206" s="6" t="str">
        <f>CONCATENATE(employee_data35[[#This Row],[FirstName]], "-",employee_data35[[#This Row],[LastName]] )</f>
        <v>Chance-Braun</v>
      </c>
      <c r="E1206" s="1">
        <v>45094</v>
      </c>
      <c r="F1206" s="1">
        <v>45126</v>
      </c>
      <c r="G1206" s="7" t="str">
        <f>IF(ISBLANK(employee_data35[[#This Row],[ExitDate]]),"Yes","")</f>
        <v/>
      </c>
      <c r="H1206" t="s">
        <v>4798</v>
      </c>
      <c r="I1206" t="s">
        <v>278</v>
      </c>
      <c r="J1206" t="s">
        <v>4836</v>
      </c>
      <c r="K1206" t="s">
        <v>31</v>
      </c>
      <c r="L1206" s="6" t="str">
        <f>IF(ISBLANK(employee_data35[[#This Row],[ExitDate]]),"1","0")</f>
        <v>0</v>
      </c>
      <c r="M1206" t="str">
        <f>IF(ISBLANK(employee_data35[[#This Row],[ExitDate]]),"Active","Tidak Active")</f>
        <v>Tidak Active</v>
      </c>
      <c r="N1206" t="s">
        <v>63</v>
      </c>
      <c r="O1206" t="s">
        <v>34</v>
      </c>
      <c r="P1206" t="s">
        <v>63</v>
      </c>
      <c r="Q1206" t="s">
        <v>175</v>
      </c>
      <c r="R1206" t="s">
        <v>4837</v>
      </c>
      <c r="S1206" t="s">
        <v>170</v>
      </c>
      <c r="T1206" t="s">
        <v>119</v>
      </c>
      <c r="U1206" s="1">
        <v>31709</v>
      </c>
      <c r="V1206" s="7" t="str">
        <f>CONCATENATE(employee_data35[[#This Row],[First-LastName]]&amp;" "&amp;employee_data35[[#This Row],[DOB]])</f>
        <v>Chance-Braun 31709</v>
      </c>
      <c r="W1206" t="s">
        <v>40</v>
      </c>
      <c r="X1206" t="s">
        <v>121</v>
      </c>
      <c r="Y1206" t="s">
        <v>42</v>
      </c>
      <c r="Z1206">
        <v>20602</v>
      </c>
      <c r="AA1206" t="s">
        <v>43</v>
      </c>
      <c r="AB1206" t="s">
        <v>44</v>
      </c>
      <c r="AC1206" t="s">
        <v>45</v>
      </c>
      <c r="AD1206">
        <v>3</v>
      </c>
    </row>
    <row r="1207" spans="1:30" x14ac:dyDescent="0.3">
      <c r="A1207">
        <v>1632</v>
      </c>
      <c r="B1207" t="s">
        <v>4838</v>
      </c>
      <c r="C1207" t="s">
        <v>3674</v>
      </c>
      <c r="D1207" s="6" t="str">
        <f>CONCATENATE(employee_data35[[#This Row],[FirstName]], "-",employee_data35[[#This Row],[LastName]] )</f>
        <v>Alma-Pennington</v>
      </c>
      <c r="E1207" s="1">
        <v>44575</v>
      </c>
      <c r="F1207" s="1"/>
      <c r="G1207" s="7" t="str">
        <f>IF(ISBLANK(employee_data35[[#This Row],[ExitDate]]),"Yes","")</f>
        <v>Yes</v>
      </c>
      <c r="H1207" t="s">
        <v>4798</v>
      </c>
      <c r="I1207" t="s">
        <v>4839</v>
      </c>
      <c r="J1207" t="s">
        <v>4840</v>
      </c>
      <c r="K1207" t="s">
        <v>133</v>
      </c>
      <c r="L1207" s="6" t="str">
        <f>IF(ISBLANK(employee_data35[[#This Row],[ExitDate]]),"1","0")</f>
        <v>1</v>
      </c>
      <c r="M1207" t="str">
        <f>IF(ISBLANK(employee_data35[[#This Row],[ExitDate]]),"Active","Tidak Active")</f>
        <v>Active</v>
      </c>
      <c r="N1207" t="s">
        <v>63</v>
      </c>
      <c r="O1207" t="s">
        <v>34</v>
      </c>
      <c r="P1207" t="s">
        <v>63</v>
      </c>
      <c r="Q1207" t="s">
        <v>36</v>
      </c>
      <c r="R1207" t="s">
        <v>37</v>
      </c>
      <c r="S1207" t="s">
        <v>170</v>
      </c>
      <c r="T1207" t="s">
        <v>90</v>
      </c>
      <c r="U1207" s="1">
        <v>25786</v>
      </c>
      <c r="V1207" s="7" t="str">
        <f>CONCATENATE(employee_data35[[#This Row],[First-LastName]]&amp;" "&amp;employee_data35[[#This Row],[DOB]])</f>
        <v>Alma-Pennington 25786</v>
      </c>
      <c r="W1207" t="s">
        <v>40</v>
      </c>
      <c r="X1207" t="s">
        <v>193</v>
      </c>
      <c r="Y1207" t="s">
        <v>42</v>
      </c>
      <c r="Z1207">
        <v>40731</v>
      </c>
      <c r="AA1207" t="s">
        <v>93</v>
      </c>
      <c r="AB1207" t="s">
        <v>44</v>
      </c>
      <c r="AC1207" t="s">
        <v>45</v>
      </c>
      <c r="AD1207">
        <v>3</v>
      </c>
    </row>
    <row r="1208" spans="1:30" x14ac:dyDescent="0.3">
      <c r="A1208">
        <v>1633</v>
      </c>
      <c r="B1208" t="s">
        <v>4841</v>
      </c>
      <c r="C1208" t="s">
        <v>218</v>
      </c>
      <c r="D1208" s="6" t="str">
        <f>CONCATENATE(employee_data35[[#This Row],[FirstName]], "-",employee_data35[[#This Row],[LastName]] )</f>
        <v>Miley-French</v>
      </c>
      <c r="E1208" s="1">
        <v>43395</v>
      </c>
      <c r="F1208" s="1">
        <v>43537</v>
      </c>
      <c r="G1208" s="7" t="str">
        <f>IF(ISBLANK(employee_data35[[#This Row],[ExitDate]]),"Yes","")</f>
        <v/>
      </c>
      <c r="H1208" t="s">
        <v>59</v>
      </c>
      <c r="I1208" t="s">
        <v>4842</v>
      </c>
      <c r="J1208" t="s">
        <v>4843</v>
      </c>
      <c r="K1208" t="s">
        <v>50</v>
      </c>
      <c r="L1208" s="6" t="str">
        <f>IF(ISBLANK(employee_data35[[#This Row],[ExitDate]]),"1","0")</f>
        <v>0</v>
      </c>
      <c r="M1208" t="str">
        <f>IF(ISBLANK(employee_data35[[#This Row],[ExitDate]]),"Active","Tidak Active")</f>
        <v>Tidak Active</v>
      </c>
      <c r="N1208" t="s">
        <v>33</v>
      </c>
      <c r="O1208" t="s">
        <v>64</v>
      </c>
      <c r="P1208" t="s">
        <v>35</v>
      </c>
      <c r="Q1208" t="s">
        <v>99</v>
      </c>
      <c r="R1208" t="s">
        <v>4844</v>
      </c>
      <c r="S1208" t="s">
        <v>170</v>
      </c>
      <c r="T1208" t="s">
        <v>90</v>
      </c>
      <c r="U1208" s="1">
        <v>34459</v>
      </c>
      <c r="V1208" s="7" t="str">
        <f>CONCATENATE(employee_data35[[#This Row],[First-LastName]]&amp;" "&amp;employee_data35[[#This Row],[DOB]])</f>
        <v>Miley-French 34459</v>
      </c>
      <c r="W1208" t="s">
        <v>40</v>
      </c>
      <c r="X1208" t="s">
        <v>83</v>
      </c>
      <c r="Y1208" t="s">
        <v>42</v>
      </c>
      <c r="Z1208">
        <v>94379</v>
      </c>
      <c r="AA1208" t="s">
        <v>93</v>
      </c>
      <c r="AB1208" t="s">
        <v>44</v>
      </c>
      <c r="AC1208" t="s">
        <v>45</v>
      </c>
      <c r="AD1208">
        <v>3</v>
      </c>
    </row>
    <row r="1209" spans="1:30" x14ac:dyDescent="0.3">
      <c r="A1209">
        <v>1634</v>
      </c>
      <c r="B1209" t="s">
        <v>2608</v>
      </c>
      <c r="C1209" t="s">
        <v>4845</v>
      </c>
      <c r="D1209" s="6" t="str">
        <f>CONCATENATE(employee_data35[[#This Row],[FirstName]], "-",employee_data35[[#This Row],[LastName]] )</f>
        <v>Kole-Levine</v>
      </c>
      <c r="E1209" s="1">
        <v>44486</v>
      </c>
      <c r="F1209" s="1">
        <v>44878</v>
      </c>
      <c r="G1209" s="7" t="str">
        <f>IF(ISBLANK(employee_data35[[#This Row],[ExitDate]]),"Yes","")</f>
        <v/>
      </c>
      <c r="H1209" t="s">
        <v>59</v>
      </c>
      <c r="I1209" t="s">
        <v>4846</v>
      </c>
      <c r="J1209" t="s">
        <v>4847</v>
      </c>
      <c r="K1209" t="s">
        <v>139</v>
      </c>
      <c r="L1209" s="6" t="str">
        <f>IF(ISBLANK(employee_data35[[#This Row],[ExitDate]]),"1","0")</f>
        <v>0</v>
      </c>
      <c r="M1209" t="str">
        <f>IF(ISBLANK(employee_data35[[#This Row],[ExitDate]]),"Active","Tidak Active")</f>
        <v>Tidak Active</v>
      </c>
      <c r="N1209" t="s">
        <v>33</v>
      </c>
      <c r="O1209" t="s">
        <v>34</v>
      </c>
      <c r="P1209" t="s">
        <v>52</v>
      </c>
      <c r="Q1209" t="s">
        <v>175</v>
      </c>
      <c r="R1209" t="s">
        <v>4848</v>
      </c>
      <c r="S1209" t="s">
        <v>170</v>
      </c>
      <c r="T1209" t="s">
        <v>39</v>
      </c>
      <c r="U1209" s="1">
        <v>27232</v>
      </c>
      <c r="V1209" s="7" t="str">
        <f>CONCATENATE(employee_data35[[#This Row],[First-LastName]]&amp;" "&amp;employee_data35[[#This Row],[DOB]])</f>
        <v>Kole-Levine 27232</v>
      </c>
      <c r="W1209" t="s">
        <v>40</v>
      </c>
      <c r="X1209" t="s">
        <v>1258</v>
      </c>
      <c r="Y1209" t="s">
        <v>55</v>
      </c>
      <c r="Z1209">
        <v>62674</v>
      </c>
      <c r="AA1209" t="s">
        <v>93</v>
      </c>
      <c r="AB1209" t="s">
        <v>104</v>
      </c>
      <c r="AC1209" t="s">
        <v>45</v>
      </c>
      <c r="AD1209">
        <v>3</v>
      </c>
    </row>
    <row r="1210" spans="1:30" x14ac:dyDescent="0.3">
      <c r="A1210">
        <v>1635</v>
      </c>
      <c r="B1210" t="s">
        <v>4849</v>
      </c>
      <c r="C1210" t="s">
        <v>3892</v>
      </c>
      <c r="D1210" s="6" t="str">
        <f>CONCATENATE(employee_data35[[#This Row],[FirstName]], "-",employee_data35[[#This Row],[LastName]] )</f>
        <v>Azul-Watkins</v>
      </c>
      <c r="E1210" s="1">
        <v>44488</v>
      </c>
      <c r="F1210" s="1">
        <v>45026</v>
      </c>
      <c r="G1210" s="7" t="str">
        <f>IF(ISBLANK(employee_data35[[#This Row],[ExitDate]]),"Yes","")</f>
        <v/>
      </c>
      <c r="H1210" t="s">
        <v>59</v>
      </c>
      <c r="I1210" t="s">
        <v>4850</v>
      </c>
      <c r="J1210" t="s">
        <v>4851</v>
      </c>
      <c r="K1210" t="s">
        <v>80</v>
      </c>
      <c r="L1210" s="6" t="str">
        <f>IF(ISBLANK(employee_data35[[#This Row],[ExitDate]]),"1","0")</f>
        <v>0</v>
      </c>
      <c r="M1210" t="str">
        <f>IF(ISBLANK(employee_data35[[#This Row],[ExitDate]]),"Active","Tidak Active")</f>
        <v>Tidak Active</v>
      </c>
      <c r="N1210" t="s">
        <v>63</v>
      </c>
      <c r="O1210" t="s">
        <v>34</v>
      </c>
      <c r="P1210" t="s">
        <v>52</v>
      </c>
      <c r="Q1210" t="s">
        <v>140</v>
      </c>
      <c r="R1210" t="s">
        <v>4852</v>
      </c>
      <c r="S1210" t="s">
        <v>170</v>
      </c>
      <c r="T1210" t="s">
        <v>2517</v>
      </c>
      <c r="U1210" s="1">
        <v>32412</v>
      </c>
      <c r="V1210" s="7" t="str">
        <f>CONCATENATE(employee_data35[[#This Row],[First-LastName]]&amp;" "&amp;employee_data35[[#This Row],[DOB]])</f>
        <v>Azul-Watkins 32412</v>
      </c>
      <c r="W1210" t="s">
        <v>40</v>
      </c>
      <c r="X1210" t="s">
        <v>2517</v>
      </c>
      <c r="Y1210" t="s">
        <v>55</v>
      </c>
      <c r="Z1210">
        <v>18618</v>
      </c>
      <c r="AA1210" t="s">
        <v>56</v>
      </c>
      <c r="AB1210" t="s">
        <v>75</v>
      </c>
      <c r="AC1210" t="s">
        <v>45</v>
      </c>
      <c r="AD1210">
        <v>3</v>
      </c>
    </row>
    <row r="1211" spans="1:30" x14ac:dyDescent="0.3">
      <c r="A1211">
        <v>1636</v>
      </c>
      <c r="B1211" t="s">
        <v>4853</v>
      </c>
      <c r="C1211" t="s">
        <v>1508</v>
      </c>
      <c r="D1211" s="6" t="str">
        <f>CONCATENATE(employee_data35[[#This Row],[FirstName]], "-",employee_data35[[#This Row],[LastName]] )</f>
        <v>Landen-Blanchard</v>
      </c>
      <c r="E1211" s="1">
        <v>43389</v>
      </c>
      <c r="F1211" s="1">
        <v>43451</v>
      </c>
      <c r="G1211" s="7" t="str">
        <f>IF(ISBLANK(employee_data35[[#This Row],[ExitDate]]),"Yes","")</f>
        <v/>
      </c>
      <c r="H1211" t="s">
        <v>4854</v>
      </c>
      <c r="I1211" t="s">
        <v>4855</v>
      </c>
      <c r="J1211" t="s">
        <v>4856</v>
      </c>
      <c r="K1211" t="s">
        <v>133</v>
      </c>
      <c r="L1211" s="6" t="str">
        <f>IF(ISBLANK(employee_data35[[#This Row],[ExitDate]]),"1","0")</f>
        <v>0</v>
      </c>
      <c r="M1211" t="str">
        <f>IF(ISBLANK(employee_data35[[#This Row],[ExitDate]]),"Active","Tidak Active")</f>
        <v>Tidak Active</v>
      </c>
      <c r="N1211" t="s">
        <v>33</v>
      </c>
      <c r="O1211" t="s">
        <v>64</v>
      </c>
      <c r="P1211" t="s">
        <v>52</v>
      </c>
      <c r="Q1211" t="s">
        <v>99</v>
      </c>
      <c r="R1211" t="s">
        <v>4857</v>
      </c>
      <c r="S1211" t="s">
        <v>2623</v>
      </c>
      <c r="T1211" t="s">
        <v>53</v>
      </c>
      <c r="U1211" s="1">
        <v>36106</v>
      </c>
      <c r="V1211" s="7" t="str">
        <f>CONCATENATE(employee_data35[[#This Row],[First-LastName]]&amp;" "&amp;employee_data35[[#This Row],[DOB]])</f>
        <v>Landen-Blanchard 36106</v>
      </c>
      <c r="W1211" t="s">
        <v>40</v>
      </c>
      <c r="X1211" t="s">
        <v>163</v>
      </c>
      <c r="Y1211" t="s">
        <v>55</v>
      </c>
      <c r="Z1211">
        <v>6067</v>
      </c>
      <c r="AA1211" t="s">
        <v>43</v>
      </c>
      <c r="AB1211" t="s">
        <v>75</v>
      </c>
      <c r="AC1211" t="s">
        <v>45</v>
      </c>
      <c r="AD1211">
        <v>3</v>
      </c>
    </row>
    <row r="1212" spans="1:30" x14ac:dyDescent="0.3">
      <c r="A1212">
        <v>1637</v>
      </c>
      <c r="B1212" t="s">
        <v>4858</v>
      </c>
      <c r="C1212" t="s">
        <v>4859</v>
      </c>
      <c r="D1212" s="6" t="str">
        <f>CONCATENATE(employee_data35[[#This Row],[FirstName]], "-",employee_data35[[#This Row],[LastName]] )</f>
        <v>Leroy-Norman</v>
      </c>
      <c r="E1212" s="1">
        <v>43947</v>
      </c>
      <c r="F1212" s="1">
        <v>44033</v>
      </c>
      <c r="G1212" s="7" t="str">
        <f>IF(ISBLANK(employee_data35[[#This Row],[ExitDate]]),"Yes","")</f>
        <v/>
      </c>
      <c r="H1212" t="s">
        <v>4854</v>
      </c>
      <c r="I1212" t="s">
        <v>4860</v>
      </c>
      <c r="J1212" t="s">
        <v>4861</v>
      </c>
      <c r="K1212" t="s">
        <v>50</v>
      </c>
      <c r="L1212" s="6" t="str">
        <f>IF(ISBLANK(employee_data35[[#This Row],[ExitDate]]),"1","0")</f>
        <v>0</v>
      </c>
      <c r="M1212" t="str">
        <f>IF(ISBLANK(employee_data35[[#This Row],[ExitDate]]),"Active","Tidak Active")</f>
        <v>Tidak Active</v>
      </c>
      <c r="N1212" t="s">
        <v>63</v>
      </c>
      <c r="O1212" t="s">
        <v>34</v>
      </c>
      <c r="P1212" t="s">
        <v>52</v>
      </c>
      <c r="Q1212" t="s">
        <v>126</v>
      </c>
      <c r="R1212" t="s">
        <v>4862</v>
      </c>
      <c r="S1212" t="s">
        <v>2623</v>
      </c>
      <c r="T1212" t="s">
        <v>81</v>
      </c>
      <c r="U1212" s="1">
        <v>31430</v>
      </c>
      <c r="V1212" s="7" t="str">
        <f>CONCATENATE(employee_data35[[#This Row],[First-LastName]]&amp;" "&amp;employee_data35[[#This Row],[DOB]])</f>
        <v>Leroy-Norman 31430</v>
      </c>
      <c r="W1212" t="s">
        <v>40</v>
      </c>
      <c r="X1212" t="s">
        <v>226</v>
      </c>
      <c r="Y1212" t="s">
        <v>55</v>
      </c>
      <c r="Z1212">
        <v>78952</v>
      </c>
      <c r="AA1212" t="s">
        <v>93</v>
      </c>
      <c r="AB1212" t="s">
        <v>104</v>
      </c>
      <c r="AC1212" t="s">
        <v>45</v>
      </c>
      <c r="AD1212">
        <v>3</v>
      </c>
    </row>
    <row r="1213" spans="1:30" x14ac:dyDescent="0.3">
      <c r="A1213">
        <v>1638</v>
      </c>
      <c r="B1213" t="s">
        <v>4863</v>
      </c>
      <c r="C1213" t="s">
        <v>3175</v>
      </c>
      <c r="D1213" s="6" t="str">
        <f>CONCATENATE(employee_data35[[#This Row],[FirstName]], "-",employee_data35[[#This Row],[LastName]] )</f>
        <v>Nikhil-Pineda</v>
      </c>
      <c r="E1213" s="1">
        <v>43852</v>
      </c>
      <c r="F1213" s="1">
        <v>44860</v>
      </c>
      <c r="G1213" s="7" t="str">
        <f>IF(ISBLANK(employee_data35[[#This Row],[ExitDate]]),"Yes","")</f>
        <v/>
      </c>
      <c r="H1213" t="s">
        <v>4854</v>
      </c>
      <c r="I1213" t="s">
        <v>4864</v>
      </c>
      <c r="J1213" t="s">
        <v>4865</v>
      </c>
      <c r="K1213" t="s">
        <v>139</v>
      </c>
      <c r="L1213" s="6" t="str">
        <f>IF(ISBLANK(employee_data35[[#This Row],[ExitDate]]),"1","0")</f>
        <v>0</v>
      </c>
      <c r="M1213" t="str">
        <f>IF(ISBLANK(employee_data35[[#This Row],[ExitDate]]),"Active","Tidak Active")</f>
        <v>Tidak Active</v>
      </c>
      <c r="N1213" t="s">
        <v>63</v>
      </c>
      <c r="O1213" t="s">
        <v>64</v>
      </c>
      <c r="P1213" t="s">
        <v>63</v>
      </c>
      <c r="Q1213" t="s">
        <v>99</v>
      </c>
      <c r="R1213" t="s">
        <v>4866</v>
      </c>
      <c r="S1213" t="s">
        <v>65</v>
      </c>
      <c r="T1213" t="s">
        <v>39</v>
      </c>
      <c r="U1213" s="1">
        <v>34535</v>
      </c>
      <c r="V1213" s="7" t="str">
        <f>CONCATENATE(employee_data35[[#This Row],[First-LastName]]&amp;" "&amp;employee_data35[[#This Row],[DOB]])</f>
        <v>Nikhil-Pineda 34535</v>
      </c>
      <c r="W1213" t="s">
        <v>40</v>
      </c>
      <c r="X1213" t="s">
        <v>41</v>
      </c>
      <c r="Y1213" t="s">
        <v>55</v>
      </c>
      <c r="Z1213">
        <v>82541</v>
      </c>
      <c r="AA1213" t="s">
        <v>128</v>
      </c>
      <c r="AB1213" t="s">
        <v>104</v>
      </c>
      <c r="AC1213" t="s">
        <v>45</v>
      </c>
      <c r="AD1213">
        <v>3</v>
      </c>
    </row>
    <row r="1214" spans="1:30" x14ac:dyDescent="0.3">
      <c r="A1214">
        <v>1639</v>
      </c>
      <c r="B1214" t="s">
        <v>3816</v>
      </c>
      <c r="C1214" t="s">
        <v>3146</v>
      </c>
      <c r="D1214" s="6" t="str">
        <f>CONCATENATE(employee_data35[[#This Row],[FirstName]], "-",employee_data35[[#This Row],[LastName]] )</f>
        <v>Kadence-Simon</v>
      </c>
      <c r="E1214" s="1">
        <v>44650</v>
      </c>
      <c r="F1214" s="1">
        <v>44763</v>
      </c>
      <c r="G1214" s="7" t="str">
        <f>IF(ISBLANK(employee_data35[[#This Row],[ExitDate]]),"Yes","")</f>
        <v/>
      </c>
      <c r="H1214" t="s">
        <v>2402</v>
      </c>
      <c r="I1214" t="s">
        <v>4867</v>
      </c>
      <c r="J1214" t="s">
        <v>4868</v>
      </c>
      <c r="K1214" t="s">
        <v>50</v>
      </c>
      <c r="L1214" s="6" t="str">
        <f>IF(ISBLANK(employee_data35[[#This Row],[ExitDate]]),"1","0")</f>
        <v>0</v>
      </c>
      <c r="M1214" t="str">
        <f>IF(ISBLANK(employee_data35[[#This Row],[ExitDate]]),"Active","Tidak Active")</f>
        <v>Tidak Active</v>
      </c>
      <c r="N1214" t="s">
        <v>63</v>
      </c>
      <c r="O1214" t="s">
        <v>51</v>
      </c>
      <c r="P1214" t="s">
        <v>63</v>
      </c>
      <c r="Q1214" t="s">
        <v>126</v>
      </c>
      <c r="R1214" t="s">
        <v>4869</v>
      </c>
      <c r="S1214" t="s">
        <v>170</v>
      </c>
      <c r="T1214" t="s">
        <v>90</v>
      </c>
      <c r="U1214" s="1">
        <v>21195</v>
      </c>
      <c r="V1214" s="7" t="str">
        <f>CONCATENATE(employee_data35[[#This Row],[First-LastName]]&amp;" "&amp;employee_data35[[#This Row],[DOB]])</f>
        <v>Kadence-Simon 21195</v>
      </c>
      <c r="W1214" t="s">
        <v>40</v>
      </c>
      <c r="X1214" t="s">
        <v>103</v>
      </c>
      <c r="Y1214" t="s">
        <v>55</v>
      </c>
      <c r="Z1214">
        <v>87307</v>
      </c>
      <c r="AA1214" t="s">
        <v>93</v>
      </c>
      <c r="AB1214" t="s">
        <v>84</v>
      </c>
      <c r="AC1214" t="s">
        <v>45</v>
      </c>
      <c r="AD1214">
        <v>3</v>
      </c>
    </row>
    <row r="1215" spans="1:30" x14ac:dyDescent="0.3">
      <c r="A1215">
        <v>1640</v>
      </c>
      <c r="B1215" t="s">
        <v>4870</v>
      </c>
      <c r="C1215" t="s">
        <v>4871</v>
      </c>
      <c r="D1215" s="6" t="str">
        <f>CONCATENATE(employee_data35[[#This Row],[FirstName]], "-",employee_data35[[#This Row],[LastName]] )</f>
        <v>Elliot-Phillips</v>
      </c>
      <c r="E1215" s="1">
        <v>44345</v>
      </c>
      <c r="F1215" s="1">
        <v>44807</v>
      </c>
      <c r="G1215" s="7" t="str">
        <f>IF(ISBLANK(employee_data35[[#This Row],[ExitDate]]),"Yes","")</f>
        <v/>
      </c>
      <c r="H1215" t="s">
        <v>4798</v>
      </c>
      <c r="I1215" t="s">
        <v>4872</v>
      </c>
      <c r="J1215" t="s">
        <v>4873</v>
      </c>
      <c r="K1215" t="s">
        <v>139</v>
      </c>
      <c r="L1215" s="6" t="str">
        <f>IF(ISBLANK(employee_data35[[#This Row],[ExitDate]]),"1","0")</f>
        <v>0</v>
      </c>
      <c r="M1215" t="str">
        <f>IF(ISBLANK(employee_data35[[#This Row],[ExitDate]]),"Active","Tidak Active")</f>
        <v>Tidak Active</v>
      </c>
      <c r="N1215" t="s">
        <v>33</v>
      </c>
      <c r="O1215" t="s">
        <v>51</v>
      </c>
      <c r="P1215" t="s">
        <v>63</v>
      </c>
      <c r="Q1215" t="s">
        <v>175</v>
      </c>
      <c r="R1215" t="s">
        <v>4874</v>
      </c>
      <c r="S1215" t="s">
        <v>170</v>
      </c>
      <c r="T1215" t="s">
        <v>111</v>
      </c>
      <c r="U1215" s="1">
        <v>22523</v>
      </c>
      <c r="V1215" s="7" t="str">
        <f>CONCATENATE(employee_data35[[#This Row],[First-LastName]]&amp;" "&amp;employee_data35[[#This Row],[DOB]])</f>
        <v>Elliot-Phillips 22523</v>
      </c>
      <c r="W1215" t="s">
        <v>40</v>
      </c>
      <c r="X1215" t="s">
        <v>969</v>
      </c>
      <c r="Y1215" t="s">
        <v>42</v>
      </c>
      <c r="Z1215">
        <v>59443</v>
      </c>
      <c r="AA1215" t="s">
        <v>56</v>
      </c>
      <c r="AB1215" t="s">
        <v>104</v>
      </c>
      <c r="AC1215" t="s">
        <v>45</v>
      </c>
      <c r="AD1215">
        <v>3</v>
      </c>
    </row>
    <row r="1216" spans="1:30" x14ac:dyDescent="0.3">
      <c r="A1216">
        <v>1641</v>
      </c>
      <c r="B1216" t="s">
        <v>1246</v>
      </c>
      <c r="C1216" t="s">
        <v>4730</v>
      </c>
      <c r="D1216" s="6" t="str">
        <f>CONCATENATE(employee_data35[[#This Row],[FirstName]], "-",employee_data35[[#This Row],[LastName]] )</f>
        <v>Taniya-Daniels</v>
      </c>
      <c r="E1216" s="1">
        <v>44994</v>
      </c>
      <c r="F1216" s="1">
        <v>45076</v>
      </c>
      <c r="G1216" s="7" t="str">
        <f>IF(ISBLANK(employee_data35[[#This Row],[ExitDate]]),"Yes","")</f>
        <v/>
      </c>
      <c r="H1216" t="s">
        <v>4798</v>
      </c>
      <c r="I1216" t="s">
        <v>4875</v>
      </c>
      <c r="J1216" t="s">
        <v>4876</v>
      </c>
      <c r="K1216" t="s">
        <v>118</v>
      </c>
      <c r="L1216" s="6" t="str">
        <f>IF(ISBLANK(employee_data35[[#This Row],[ExitDate]]),"1","0")</f>
        <v>0</v>
      </c>
      <c r="M1216" t="str">
        <f>IF(ISBLANK(employee_data35[[#This Row],[ExitDate]]),"Active","Tidak Active")</f>
        <v>Tidak Active</v>
      </c>
      <c r="N1216" t="s">
        <v>52</v>
      </c>
      <c r="O1216" t="s">
        <v>34</v>
      </c>
      <c r="P1216" t="s">
        <v>35</v>
      </c>
      <c r="Q1216" t="s">
        <v>175</v>
      </c>
      <c r="R1216" t="s">
        <v>4877</v>
      </c>
      <c r="S1216" t="s">
        <v>170</v>
      </c>
      <c r="T1216" t="s">
        <v>90</v>
      </c>
      <c r="U1216" s="1">
        <v>32787</v>
      </c>
      <c r="V1216" s="7" t="str">
        <f>CONCATENATE(employee_data35[[#This Row],[First-LastName]]&amp;" "&amp;employee_data35[[#This Row],[DOB]])</f>
        <v>Taniya-Daniels 32787</v>
      </c>
      <c r="W1216" t="s">
        <v>40</v>
      </c>
      <c r="X1216" t="s">
        <v>83</v>
      </c>
      <c r="Y1216" t="s">
        <v>42</v>
      </c>
      <c r="Z1216">
        <v>40835</v>
      </c>
      <c r="AA1216" t="s">
        <v>74</v>
      </c>
      <c r="AB1216" t="s">
        <v>84</v>
      </c>
      <c r="AC1216" t="s">
        <v>45</v>
      </c>
      <c r="AD1216">
        <v>3</v>
      </c>
    </row>
    <row r="1217" spans="1:30" x14ac:dyDescent="0.3">
      <c r="A1217">
        <v>1642</v>
      </c>
      <c r="B1217" t="s">
        <v>2333</v>
      </c>
      <c r="C1217" t="s">
        <v>1265</v>
      </c>
      <c r="D1217" s="6" t="str">
        <f>CONCATENATE(employee_data35[[#This Row],[FirstName]], "-",employee_data35[[#This Row],[LastName]] )</f>
        <v>Julia-Jimenez</v>
      </c>
      <c r="E1217" s="1">
        <v>43791</v>
      </c>
      <c r="F1217" s="1">
        <v>43827</v>
      </c>
      <c r="G1217" s="7" t="str">
        <f>IF(ISBLANK(employee_data35[[#This Row],[ExitDate]]),"Yes","")</f>
        <v/>
      </c>
      <c r="H1217" t="s">
        <v>4798</v>
      </c>
      <c r="I1217" t="s">
        <v>4878</v>
      </c>
      <c r="J1217" t="s">
        <v>4879</v>
      </c>
      <c r="K1217" t="s">
        <v>62</v>
      </c>
      <c r="L1217" s="6" t="str">
        <f>IF(ISBLANK(employee_data35[[#This Row],[ExitDate]]),"1","0")</f>
        <v>0</v>
      </c>
      <c r="M1217" t="str">
        <f>IF(ISBLANK(employee_data35[[#This Row],[ExitDate]]),"Active","Tidak Active")</f>
        <v>Tidak Active</v>
      </c>
      <c r="N1217" t="s">
        <v>33</v>
      </c>
      <c r="O1217" t="s">
        <v>51</v>
      </c>
      <c r="P1217" t="s">
        <v>52</v>
      </c>
      <c r="Q1217" t="s">
        <v>140</v>
      </c>
      <c r="R1217" t="s">
        <v>4880</v>
      </c>
      <c r="S1217" t="s">
        <v>170</v>
      </c>
      <c r="T1217" t="s">
        <v>305</v>
      </c>
      <c r="U1217" s="1">
        <v>17068</v>
      </c>
      <c r="V1217" s="7" t="str">
        <f>CONCATENATE(employee_data35[[#This Row],[First-LastName]]&amp;" "&amp;employee_data35[[#This Row],[DOB]])</f>
        <v>Julia-Jimenez 17068</v>
      </c>
      <c r="W1217" t="s">
        <v>40</v>
      </c>
      <c r="X1217" t="s">
        <v>419</v>
      </c>
      <c r="Y1217" t="s">
        <v>42</v>
      </c>
      <c r="Z1217">
        <v>9049</v>
      </c>
      <c r="AA1217" t="s">
        <v>93</v>
      </c>
      <c r="AB1217" t="s">
        <v>75</v>
      </c>
      <c r="AC1217" t="s">
        <v>45</v>
      </c>
      <c r="AD1217">
        <v>3</v>
      </c>
    </row>
    <row r="1218" spans="1:30" x14ac:dyDescent="0.3">
      <c r="A1218">
        <v>1643</v>
      </c>
      <c r="B1218" t="s">
        <v>4703</v>
      </c>
      <c r="C1218" t="s">
        <v>3960</v>
      </c>
      <c r="D1218" s="6" t="str">
        <f>CONCATENATE(employee_data35[[#This Row],[FirstName]], "-",employee_data35[[#This Row],[LastName]] )</f>
        <v>Kamden-Paul</v>
      </c>
      <c r="E1218" s="1">
        <v>43562</v>
      </c>
      <c r="F1218" s="1">
        <v>44187</v>
      </c>
      <c r="G1218" s="7" t="str">
        <f>IF(ISBLANK(employee_data35[[#This Row],[ExitDate]]),"Yes","")</f>
        <v/>
      </c>
      <c r="H1218" t="s">
        <v>59</v>
      </c>
      <c r="I1218" t="s">
        <v>4881</v>
      </c>
      <c r="J1218" t="s">
        <v>4882</v>
      </c>
      <c r="K1218" t="s">
        <v>133</v>
      </c>
      <c r="L1218" s="6" t="str">
        <f>IF(ISBLANK(employee_data35[[#This Row],[ExitDate]]),"1","0")</f>
        <v>0</v>
      </c>
      <c r="M1218" t="str">
        <f>IF(ISBLANK(employee_data35[[#This Row],[ExitDate]]),"Active","Tidak Active")</f>
        <v>Tidak Active</v>
      </c>
      <c r="N1218" t="s">
        <v>63</v>
      </c>
      <c r="O1218" t="s">
        <v>51</v>
      </c>
      <c r="P1218" t="s">
        <v>63</v>
      </c>
      <c r="Q1218" t="s">
        <v>99</v>
      </c>
      <c r="R1218" t="s">
        <v>4883</v>
      </c>
      <c r="S1218" t="s">
        <v>170</v>
      </c>
      <c r="T1218" t="s">
        <v>53</v>
      </c>
      <c r="U1218" s="1">
        <v>29725</v>
      </c>
      <c r="V1218" s="7" t="str">
        <f>CONCATENATE(employee_data35[[#This Row],[First-LastName]]&amp;" "&amp;employee_data35[[#This Row],[DOB]])</f>
        <v>Kamden-Paul 29725</v>
      </c>
      <c r="W1218" t="s">
        <v>40</v>
      </c>
      <c r="X1218" t="s">
        <v>6</v>
      </c>
      <c r="Y1218" t="s">
        <v>55</v>
      </c>
      <c r="Z1218">
        <v>12567</v>
      </c>
      <c r="AA1218" t="s">
        <v>74</v>
      </c>
      <c r="AB1218" t="s">
        <v>44</v>
      </c>
      <c r="AC1218" t="s">
        <v>45</v>
      </c>
      <c r="AD1218">
        <v>3</v>
      </c>
    </row>
    <row r="1219" spans="1:30" x14ac:dyDescent="0.3">
      <c r="A1219">
        <v>1644</v>
      </c>
      <c r="B1219" t="s">
        <v>4884</v>
      </c>
      <c r="C1219" t="s">
        <v>470</v>
      </c>
      <c r="D1219" s="6" t="str">
        <f>CONCATENATE(employee_data35[[#This Row],[FirstName]], "-",employee_data35[[#This Row],[LastName]] )</f>
        <v>Octavio-Hicks</v>
      </c>
      <c r="E1219" s="1">
        <v>45008</v>
      </c>
      <c r="F1219" s="1">
        <v>45013</v>
      </c>
      <c r="G1219" s="7" t="str">
        <f>IF(ISBLANK(employee_data35[[#This Row],[ExitDate]]),"Yes","")</f>
        <v/>
      </c>
      <c r="H1219" t="s">
        <v>59</v>
      </c>
      <c r="I1219" t="s">
        <v>4885</v>
      </c>
      <c r="J1219" t="s">
        <v>4886</v>
      </c>
      <c r="K1219" t="s">
        <v>80</v>
      </c>
      <c r="L1219" s="6" t="str">
        <f>IF(ISBLANK(employee_data35[[#This Row],[ExitDate]]),"1","0")</f>
        <v>0</v>
      </c>
      <c r="M1219" t="str">
        <f>IF(ISBLANK(employee_data35[[#This Row],[ExitDate]]),"Active","Tidak Active")</f>
        <v>Tidak Active</v>
      </c>
      <c r="N1219" t="s">
        <v>33</v>
      </c>
      <c r="O1219" t="s">
        <v>34</v>
      </c>
      <c r="P1219" t="s">
        <v>35</v>
      </c>
      <c r="Q1219" t="s">
        <v>175</v>
      </c>
      <c r="R1219" t="s">
        <v>4887</v>
      </c>
      <c r="S1219" t="s">
        <v>170</v>
      </c>
      <c r="T1219" t="s">
        <v>53</v>
      </c>
      <c r="U1219" s="1">
        <v>36804</v>
      </c>
      <c r="V1219" s="7" t="str">
        <f>CONCATENATE(employee_data35[[#This Row],[First-LastName]]&amp;" "&amp;employee_data35[[#This Row],[DOB]])</f>
        <v>Octavio-Hicks 36804</v>
      </c>
      <c r="W1219" t="s">
        <v>40</v>
      </c>
      <c r="X1219" t="s">
        <v>226</v>
      </c>
      <c r="Y1219" t="s">
        <v>55</v>
      </c>
      <c r="Z1219">
        <v>94154</v>
      </c>
      <c r="AA1219" t="s">
        <v>74</v>
      </c>
      <c r="AB1219" t="s">
        <v>44</v>
      </c>
      <c r="AC1219" t="s">
        <v>45</v>
      </c>
      <c r="AD1219">
        <v>3</v>
      </c>
    </row>
    <row r="1220" spans="1:30" x14ac:dyDescent="0.3">
      <c r="A1220">
        <v>1645</v>
      </c>
      <c r="B1220" t="s">
        <v>4888</v>
      </c>
      <c r="C1220" t="s">
        <v>875</v>
      </c>
      <c r="D1220" s="6" t="str">
        <f>CONCATENATE(employee_data35[[#This Row],[FirstName]], "-",employee_data35[[#This Row],[LastName]] )</f>
        <v>Jaidyn-Malone</v>
      </c>
      <c r="E1220" s="1">
        <v>44245</v>
      </c>
      <c r="F1220" s="1">
        <v>44862</v>
      </c>
      <c r="G1220" s="7" t="str">
        <f>IF(ISBLANK(employee_data35[[#This Row],[ExitDate]]),"Yes","")</f>
        <v/>
      </c>
      <c r="H1220" t="s">
        <v>59</v>
      </c>
      <c r="I1220" t="s">
        <v>4889</v>
      </c>
      <c r="J1220" t="s">
        <v>4890</v>
      </c>
      <c r="K1220" t="s">
        <v>98</v>
      </c>
      <c r="L1220" s="6" t="str">
        <f>IF(ISBLANK(employee_data35[[#This Row],[ExitDate]]),"1","0")</f>
        <v>0</v>
      </c>
      <c r="M1220" t="str">
        <f>IF(ISBLANK(employee_data35[[#This Row],[ExitDate]]),"Active","Tidak Active")</f>
        <v>Tidak Active</v>
      </c>
      <c r="N1220" t="s">
        <v>52</v>
      </c>
      <c r="O1220" t="s">
        <v>51</v>
      </c>
      <c r="P1220" t="s">
        <v>35</v>
      </c>
      <c r="Q1220" t="s">
        <v>126</v>
      </c>
      <c r="R1220" t="s">
        <v>4891</v>
      </c>
      <c r="S1220" t="s">
        <v>170</v>
      </c>
      <c r="T1220" t="s">
        <v>231</v>
      </c>
      <c r="U1220" s="1">
        <v>27747</v>
      </c>
      <c r="V1220" s="7" t="str">
        <f>CONCATENATE(employee_data35[[#This Row],[First-LastName]]&amp;" "&amp;employee_data35[[#This Row],[DOB]])</f>
        <v>Jaidyn-Malone 27747</v>
      </c>
      <c r="W1220" t="s">
        <v>40</v>
      </c>
      <c r="X1220" t="s">
        <v>113</v>
      </c>
      <c r="Y1220" t="s">
        <v>55</v>
      </c>
      <c r="Z1220">
        <v>42258</v>
      </c>
      <c r="AA1220" t="s">
        <v>56</v>
      </c>
      <c r="AB1220" t="s">
        <v>44</v>
      </c>
      <c r="AC1220" t="s">
        <v>45</v>
      </c>
      <c r="AD1220">
        <v>3</v>
      </c>
    </row>
    <row r="1221" spans="1:30" x14ac:dyDescent="0.3">
      <c r="A1221">
        <v>1646</v>
      </c>
      <c r="B1221" t="s">
        <v>4892</v>
      </c>
      <c r="C1221" t="s">
        <v>2401</v>
      </c>
      <c r="D1221" s="6" t="str">
        <f>CONCATENATE(employee_data35[[#This Row],[FirstName]], "-",employee_data35[[#This Row],[LastName]] )</f>
        <v>Cora-Perez</v>
      </c>
      <c r="E1221" s="1">
        <v>43560</v>
      </c>
      <c r="F1221" s="1">
        <v>44323</v>
      </c>
      <c r="G1221" s="7" t="str">
        <f>IF(ISBLANK(employee_data35[[#This Row],[ExitDate]]),"Yes","")</f>
        <v/>
      </c>
      <c r="H1221" t="s">
        <v>4854</v>
      </c>
      <c r="I1221" t="s">
        <v>4893</v>
      </c>
      <c r="J1221" t="s">
        <v>4894</v>
      </c>
      <c r="K1221" t="s">
        <v>133</v>
      </c>
      <c r="L1221" s="6" t="str">
        <f>IF(ISBLANK(employee_data35[[#This Row],[ExitDate]]),"1","0")</f>
        <v>0</v>
      </c>
      <c r="M1221" t="str">
        <f>IF(ISBLANK(employee_data35[[#This Row],[ExitDate]]),"Active","Tidak Active")</f>
        <v>Tidak Active</v>
      </c>
      <c r="N1221" t="s">
        <v>33</v>
      </c>
      <c r="O1221" t="s">
        <v>34</v>
      </c>
      <c r="P1221" t="s">
        <v>63</v>
      </c>
      <c r="Q1221" t="s">
        <v>175</v>
      </c>
      <c r="R1221" t="s">
        <v>4895</v>
      </c>
      <c r="S1221" t="s">
        <v>2623</v>
      </c>
      <c r="T1221" t="s">
        <v>66</v>
      </c>
      <c r="U1221" s="1">
        <v>31945</v>
      </c>
      <c r="V1221" s="7" t="str">
        <f>CONCATENATE(employee_data35[[#This Row],[First-LastName]]&amp;" "&amp;employee_data35[[#This Row],[DOB]])</f>
        <v>Cora-Perez 31945</v>
      </c>
      <c r="W1221" t="s">
        <v>40</v>
      </c>
      <c r="X1221" t="s">
        <v>113</v>
      </c>
      <c r="Y1221" t="s">
        <v>55</v>
      </c>
      <c r="Z1221">
        <v>74220</v>
      </c>
      <c r="AA1221" t="s">
        <v>93</v>
      </c>
      <c r="AB1221" t="s">
        <v>104</v>
      </c>
      <c r="AC1221" t="s">
        <v>45</v>
      </c>
      <c r="AD1221">
        <v>3</v>
      </c>
    </row>
    <row r="1222" spans="1:30" x14ac:dyDescent="0.3">
      <c r="A1222">
        <v>1647</v>
      </c>
      <c r="B1222" t="s">
        <v>4896</v>
      </c>
      <c r="C1222" t="s">
        <v>3849</v>
      </c>
      <c r="D1222" s="6" t="str">
        <f>CONCATENATE(employee_data35[[#This Row],[FirstName]], "-",employee_data35[[#This Row],[LastName]] )</f>
        <v>Isis-Ayala</v>
      </c>
      <c r="E1222" s="1">
        <v>43761</v>
      </c>
      <c r="F1222" s="1">
        <v>44751</v>
      </c>
      <c r="G1222" s="7" t="str">
        <f>IF(ISBLANK(employee_data35[[#This Row],[ExitDate]]),"Yes","")</f>
        <v/>
      </c>
      <c r="H1222" t="s">
        <v>4854</v>
      </c>
      <c r="I1222" t="s">
        <v>4897</v>
      </c>
      <c r="J1222" t="s">
        <v>4898</v>
      </c>
      <c r="K1222" t="s">
        <v>50</v>
      </c>
      <c r="L1222" s="6" t="str">
        <f>IF(ISBLANK(employee_data35[[#This Row],[ExitDate]]),"1","0")</f>
        <v>0</v>
      </c>
      <c r="M1222" t="str">
        <f>IF(ISBLANK(employee_data35[[#This Row],[ExitDate]]),"Active","Tidak Active")</f>
        <v>Tidak Active</v>
      </c>
      <c r="N1222" t="s">
        <v>33</v>
      </c>
      <c r="O1222" t="s">
        <v>64</v>
      </c>
      <c r="P1222" t="s">
        <v>52</v>
      </c>
      <c r="Q1222" t="s">
        <v>99</v>
      </c>
      <c r="R1222" t="s">
        <v>4899</v>
      </c>
      <c r="S1222" t="s">
        <v>170</v>
      </c>
      <c r="T1222" t="s">
        <v>332</v>
      </c>
      <c r="U1222" s="1">
        <v>31446</v>
      </c>
      <c r="V1222" s="7" t="str">
        <f>CONCATENATE(employee_data35[[#This Row],[First-LastName]]&amp;" "&amp;employee_data35[[#This Row],[DOB]])</f>
        <v>Isis-Ayala 31446</v>
      </c>
      <c r="W1222" t="s">
        <v>40</v>
      </c>
      <c r="X1222" t="s">
        <v>226</v>
      </c>
      <c r="Y1222" t="s">
        <v>55</v>
      </c>
      <c r="Z1222">
        <v>47015</v>
      </c>
      <c r="AA1222" t="s">
        <v>93</v>
      </c>
      <c r="AB1222" t="s">
        <v>44</v>
      </c>
      <c r="AC1222" t="s">
        <v>45</v>
      </c>
      <c r="AD1222">
        <v>3</v>
      </c>
    </row>
    <row r="1223" spans="1:30" x14ac:dyDescent="0.3">
      <c r="A1223">
        <v>1648</v>
      </c>
      <c r="B1223" t="s">
        <v>982</v>
      </c>
      <c r="C1223" t="s">
        <v>4449</v>
      </c>
      <c r="D1223" s="6" t="str">
        <f>CONCATENATE(employee_data35[[#This Row],[FirstName]], "-",employee_data35[[#This Row],[LastName]] )</f>
        <v>Charlee-Calhoun</v>
      </c>
      <c r="E1223" s="1">
        <v>44330</v>
      </c>
      <c r="F1223" s="1"/>
      <c r="G1223" s="7" t="str">
        <f>IF(ISBLANK(employee_data35[[#This Row],[ExitDate]]),"Yes","")</f>
        <v>Yes</v>
      </c>
      <c r="H1223" t="s">
        <v>4854</v>
      </c>
      <c r="I1223" t="s">
        <v>4900</v>
      </c>
      <c r="J1223" t="s">
        <v>4901</v>
      </c>
      <c r="K1223" t="s">
        <v>139</v>
      </c>
      <c r="L1223" s="6" t="str">
        <f>IF(ISBLANK(employee_data35[[#This Row],[ExitDate]]),"1","0")</f>
        <v>1</v>
      </c>
      <c r="M1223" t="str">
        <f>IF(ISBLANK(employee_data35[[#This Row],[ExitDate]]),"Active","Tidak Active")</f>
        <v>Active</v>
      </c>
      <c r="N1223" t="s">
        <v>52</v>
      </c>
      <c r="O1223" t="s">
        <v>34</v>
      </c>
      <c r="P1223" t="s">
        <v>52</v>
      </c>
      <c r="Q1223" t="s">
        <v>36</v>
      </c>
      <c r="R1223" t="s">
        <v>37</v>
      </c>
      <c r="S1223" t="s">
        <v>65</v>
      </c>
      <c r="T1223" t="s">
        <v>53</v>
      </c>
      <c r="U1223" s="1">
        <v>28356</v>
      </c>
      <c r="V1223" s="7" t="str">
        <f>CONCATENATE(employee_data35[[#This Row],[First-LastName]]&amp;" "&amp;employee_data35[[#This Row],[DOB]])</f>
        <v>Charlee-Calhoun 28356</v>
      </c>
      <c r="W1223" t="s">
        <v>40</v>
      </c>
      <c r="X1223" t="s">
        <v>92</v>
      </c>
      <c r="Y1223" t="s">
        <v>55</v>
      </c>
      <c r="Z1223">
        <v>96848</v>
      </c>
      <c r="AA1223" t="s">
        <v>43</v>
      </c>
      <c r="AB1223" t="s">
        <v>75</v>
      </c>
      <c r="AC1223" t="s">
        <v>45</v>
      </c>
      <c r="AD1223">
        <v>3</v>
      </c>
    </row>
    <row r="1224" spans="1:30" x14ac:dyDescent="0.3">
      <c r="A1224">
        <v>1649</v>
      </c>
      <c r="B1224" t="s">
        <v>2253</v>
      </c>
      <c r="C1224" t="s">
        <v>1066</v>
      </c>
      <c r="D1224" s="6" t="str">
        <f>CONCATENATE(employee_data35[[#This Row],[FirstName]], "-",employee_data35[[#This Row],[LastName]] )</f>
        <v>Walter-Pruitt</v>
      </c>
      <c r="E1224" s="1">
        <v>43543</v>
      </c>
      <c r="F1224" s="1"/>
      <c r="G1224" s="7" t="str">
        <f>IF(ISBLANK(employee_data35[[#This Row],[ExitDate]]),"Yes","")</f>
        <v>Yes</v>
      </c>
      <c r="H1224" t="s">
        <v>2397</v>
      </c>
      <c r="I1224" t="s">
        <v>4902</v>
      </c>
      <c r="J1224" t="s">
        <v>4903</v>
      </c>
      <c r="K1224" t="s">
        <v>98</v>
      </c>
      <c r="L1224" s="6" t="str">
        <f>IF(ISBLANK(employee_data35[[#This Row],[ExitDate]]),"1","0")</f>
        <v>1</v>
      </c>
      <c r="M1224" t="str">
        <f>IF(ISBLANK(employee_data35[[#This Row],[ExitDate]]),"Active","Tidak Active")</f>
        <v>Active</v>
      </c>
      <c r="N1224" t="s">
        <v>63</v>
      </c>
      <c r="O1224" t="s">
        <v>51</v>
      </c>
      <c r="P1224" t="s">
        <v>52</v>
      </c>
      <c r="Q1224" t="s">
        <v>36</v>
      </c>
      <c r="R1224" t="s">
        <v>37</v>
      </c>
      <c r="S1224" t="s">
        <v>170</v>
      </c>
      <c r="T1224" t="s">
        <v>305</v>
      </c>
      <c r="U1224" s="1">
        <v>23446</v>
      </c>
      <c r="V1224" s="7" t="str">
        <f>CONCATENATE(employee_data35[[#This Row],[First-LastName]]&amp;" "&amp;employee_data35[[#This Row],[DOB]])</f>
        <v>Walter-Pruitt 23446</v>
      </c>
      <c r="W1224" t="s">
        <v>120</v>
      </c>
      <c r="X1224" t="s">
        <v>352</v>
      </c>
      <c r="Y1224" t="s">
        <v>55</v>
      </c>
      <c r="Z1224">
        <v>87451</v>
      </c>
      <c r="AA1224" t="s">
        <v>43</v>
      </c>
      <c r="AB1224" t="s">
        <v>75</v>
      </c>
      <c r="AC1224" t="s">
        <v>45</v>
      </c>
      <c r="AD1224">
        <v>3</v>
      </c>
    </row>
    <row r="1225" spans="1:30" x14ac:dyDescent="0.3">
      <c r="A1225">
        <v>1650</v>
      </c>
      <c r="B1225" t="s">
        <v>4904</v>
      </c>
      <c r="C1225" t="s">
        <v>4905</v>
      </c>
      <c r="D1225" s="6" t="str">
        <f>CONCATENATE(employee_data35[[#This Row],[FirstName]], "-",employee_data35[[#This Row],[LastName]] )</f>
        <v>Julie-Harrington</v>
      </c>
      <c r="E1225" s="1">
        <v>43593</v>
      </c>
      <c r="F1225" s="1">
        <v>44105</v>
      </c>
      <c r="G1225" s="7" t="str">
        <f>IF(ISBLANK(employee_data35[[#This Row],[ExitDate]]),"Yes","")</f>
        <v/>
      </c>
      <c r="H1225" t="s">
        <v>2402</v>
      </c>
      <c r="I1225" t="s">
        <v>4906</v>
      </c>
      <c r="J1225" t="s">
        <v>4907</v>
      </c>
      <c r="K1225" t="s">
        <v>118</v>
      </c>
      <c r="L1225" s="6" t="str">
        <f>IF(ISBLANK(employee_data35[[#This Row],[ExitDate]]),"1","0")</f>
        <v>0</v>
      </c>
      <c r="M1225" t="str">
        <f>IF(ISBLANK(employee_data35[[#This Row],[ExitDate]]),"Active","Tidak Active")</f>
        <v>Tidak Active</v>
      </c>
      <c r="N1225" t="s">
        <v>52</v>
      </c>
      <c r="O1225" t="s">
        <v>34</v>
      </c>
      <c r="P1225" t="s">
        <v>35</v>
      </c>
      <c r="Q1225" t="s">
        <v>126</v>
      </c>
      <c r="R1225" t="s">
        <v>4908</v>
      </c>
      <c r="S1225" t="s">
        <v>170</v>
      </c>
      <c r="T1225" t="s">
        <v>111</v>
      </c>
      <c r="U1225" s="1">
        <v>16860</v>
      </c>
      <c r="V1225" s="7" t="str">
        <f>CONCATENATE(employee_data35[[#This Row],[First-LastName]]&amp;" "&amp;employee_data35[[#This Row],[DOB]])</f>
        <v>Julie-Harrington 16860</v>
      </c>
      <c r="W1225" t="s">
        <v>40</v>
      </c>
      <c r="X1225" t="s">
        <v>103</v>
      </c>
      <c r="Y1225" t="s">
        <v>55</v>
      </c>
      <c r="Z1225">
        <v>29739</v>
      </c>
      <c r="AA1225" t="s">
        <v>128</v>
      </c>
      <c r="AB1225" t="s">
        <v>44</v>
      </c>
      <c r="AC1225" t="s">
        <v>45</v>
      </c>
      <c r="AD1225">
        <v>3</v>
      </c>
    </row>
    <row r="1226" spans="1:30" x14ac:dyDescent="0.3">
      <c r="A1226">
        <v>1651</v>
      </c>
      <c r="B1226" t="s">
        <v>4463</v>
      </c>
      <c r="C1226" t="s">
        <v>4909</v>
      </c>
      <c r="D1226" s="6" t="str">
        <f>CONCATENATE(employee_data35[[#This Row],[FirstName]], "-",employee_data35[[#This Row],[LastName]] )</f>
        <v>Amara-Wood</v>
      </c>
      <c r="E1226" s="1">
        <v>43743</v>
      </c>
      <c r="F1226" s="1">
        <v>45067</v>
      </c>
      <c r="G1226" s="7" t="str">
        <f>IF(ISBLANK(employee_data35[[#This Row],[ExitDate]]),"Yes","")</f>
        <v/>
      </c>
      <c r="H1226" t="s">
        <v>4798</v>
      </c>
      <c r="I1226" t="s">
        <v>4910</v>
      </c>
      <c r="J1226" t="s">
        <v>4911</v>
      </c>
      <c r="K1226" t="s">
        <v>62</v>
      </c>
      <c r="L1226" s="6" t="str">
        <f>IF(ISBLANK(employee_data35[[#This Row],[ExitDate]]),"1","0")</f>
        <v>0</v>
      </c>
      <c r="M1226" t="str">
        <f>IF(ISBLANK(employee_data35[[#This Row],[ExitDate]]),"Active","Tidak Active")</f>
        <v>Tidak Active</v>
      </c>
      <c r="N1226" t="s">
        <v>52</v>
      </c>
      <c r="O1226" t="s">
        <v>51</v>
      </c>
      <c r="P1226" t="s">
        <v>35</v>
      </c>
      <c r="Q1226" t="s">
        <v>99</v>
      </c>
      <c r="R1226" t="s">
        <v>4912</v>
      </c>
      <c r="S1226" t="s">
        <v>170</v>
      </c>
      <c r="T1226" t="s">
        <v>53</v>
      </c>
      <c r="U1226" s="1">
        <v>33992</v>
      </c>
      <c r="V1226" s="7" t="str">
        <f>CONCATENATE(employee_data35[[#This Row],[First-LastName]]&amp;" "&amp;employee_data35[[#This Row],[DOB]])</f>
        <v>Amara-Wood 33992</v>
      </c>
      <c r="W1226" t="s">
        <v>40</v>
      </c>
      <c r="X1226" t="s">
        <v>83</v>
      </c>
      <c r="Y1226" t="s">
        <v>42</v>
      </c>
      <c r="Z1226">
        <v>13117</v>
      </c>
      <c r="AA1226" t="s">
        <v>93</v>
      </c>
      <c r="AB1226" t="s">
        <v>44</v>
      </c>
      <c r="AC1226" t="s">
        <v>45</v>
      </c>
      <c r="AD1226">
        <v>3</v>
      </c>
    </row>
    <row r="1227" spans="1:30" x14ac:dyDescent="0.3">
      <c r="A1227">
        <v>1652</v>
      </c>
      <c r="B1227" t="s">
        <v>320</v>
      </c>
      <c r="C1227" t="s">
        <v>4581</v>
      </c>
      <c r="D1227" s="6" t="str">
        <f>CONCATENATE(employee_data35[[#This Row],[FirstName]], "-",employee_data35[[#This Row],[LastName]] )</f>
        <v>Nevaeh-Ponce</v>
      </c>
      <c r="E1227" s="1">
        <v>44529</v>
      </c>
      <c r="F1227" s="1">
        <v>44712</v>
      </c>
      <c r="G1227" s="7" t="str">
        <f>IF(ISBLANK(employee_data35[[#This Row],[ExitDate]]),"Yes","")</f>
        <v/>
      </c>
      <c r="H1227" t="s">
        <v>4798</v>
      </c>
      <c r="I1227" t="s">
        <v>4913</v>
      </c>
      <c r="J1227" t="s">
        <v>4914</v>
      </c>
      <c r="K1227" t="s">
        <v>89</v>
      </c>
      <c r="L1227" s="6" t="str">
        <f>IF(ISBLANK(employee_data35[[#This Row],[ExitDate]]),"1","0")</f>
        <v>0</v>
      </c>
      <c r="M1227" t="str">
        <f>IF(ISBLANK(employee_data35[[#This Row],[ExitDate]]),"Active","Tidak Active")</f>
        <v>Tidak Active</v>
      </c>
      <c r="N1227" t="s">
        <v>63</v>
      </c>
      <c r="O1227" t="s">
        <v>34</v>
      </c>
      <c r="P1227" t="s">
        <v>63</v>
      </c>
      <c r="Q1227" t="s">
        <v>126</v>
      </c>
      <c r="R1227" t="s">
        <v>4915</v>
      </c>
      <c r="S1227" t="s">
        <v>170</v>
      </c>
      <c r="T1227" t="s">
        <v>90</v>
      </c>
      <c r="U1227" s="1">
        <v>31199</v>
      </c>
      <c r="V1227" s="7" t="str">
        <f>CONCATENATE(employee_data35[[#This Row],[First-LastName]]&amp;" "&amp;employee_data35[[#This Row],[DOB]])</f>
        <v>Nevaeh-Ponce 31199</v>
      </c>
      <c r="W1227" t="s">
        <v>40</v>
      </c>
      <c r="X1227" t="s">
        <v>92</v>
      </c>
      <c r="Y1227" t="s">
        <v>42</v>
      </c>
      <c r="Z1227">
        <v>2581</v>
      </c>
      <c r="AA1227" t="s">
        <v>43</v>
      </c>
      <c r="AB1227" t="s">
        <v>75</v>
      </c>
      <c r="AC1227" t="s">
        <v>45</v>
      </c>
      <c r="AD1227">
        <v>3</v>
      </c>
    </row>
    <row r="1228" spans="1:30" x14ac:dyDescent="0.3">
      <c r="A1228">
        <v>1653</v>
      </c>
      <c r="B1228" t="s">
        <v>4916</v>
      </c>
      <c r="C1228" t="s">
        <v>1463</v>
      </c>
      <c r="D1228" s="6" t="str">
        <f>CONCATENATE(employee_data35[[#This Row],[FirstName]], "-",employee_data35[[#This Row],[LastName]] )</f>
        <v>Greta-Fields</v>
      </c>
      <c r="E1228" s="1">
        <v>43410</v>
      </c>
      <c r="F1228" s="1">
        <v>43825</v>
      </c>
      <c r="G1228" s="7" t="str">
        <f>IF(ISBLANK(employee_data35[[#This Row],[ExitDate]]),"Yes","")</f>
        <v/>
      </c>
      <c r="H1228" t="s">
        <v>59</v>
      </c>
      <c r="I1228" t="s">
        <v>4917</v>
      </c>
      <c r="J1228" t="s">
        <v>4918</v>
      </c>
      <c r="K1228" t="s">
        <v>50</v>
      </c>
      <c r="L1228" s="6" t="str">
        <f>IF(ISBLANK(employee_data35[[#This Row],[ExitDate]]),"1","0")</f>
        <v>0</v>
      </c>
      <c r="M1228" t="str">
        <f>IF(ISBLANK(employee_data35[[#This Row],[ExitDate]]),"Active","Tidak Active")</f>
        <v>Tidak Active</v>
      </c>
      <c r="N1228" t="s">
        <v>52</v>
      </c>
      <c r="O1228" t="s">
        <v>64</v>
      </c>
      <c r="P1228" t="s">
        <v>35</v>
      </c>
      <c r="Q1228" t="s">
        <v>99</v>
      </c>
      <c r="R1228" t="s">
        <v>4919</v>
      </c>
      <c r="S1228" t="s">
        <v>170</v>
      </c>
      <c r="T1228" t="s">
        <v>90</v>
      </c>
      <c r="U1228" s="1">
        <v>20827</v>
      </c>
      <c r="V1228" s="7" t="str">
        <f>CONCATENATE(employee_data35[[#This Row],[First-LastName]]&amp;" "&amp;employee_data35[[#This Row],[DOB]])</f>
        <v>Greta-Fields 20827</v>
      </c>
      <c r="W1228" t="s">
        <v>40</v>
      </c>
      <c r="X1228" t="s">
        <v>226</v>
      </c>
      <c r="Y1228" t="s">
        <v>55</v>
      </c>
      <c r="Z1228">
        <v>63435</v>
      </c>
      <c r="AA1228" t="s">
        <v>56</v>
      </c>
      <c r="AB1228" t="s">
        <v>84</v>
      </c>
      <c r="AC1228" t="s">
        <v>45</v>
      </c>
      <c r="AD1228">
        <v>3</v>
      </c>
    </row>
    <row r="1229" spans="1:30" x14ac:dyDescent="0.3">
      <c r="A1229">
        <v>1654</v>
      </c>
      <c r="B1229" t="s">
        <v>4576</v>
      </c>
      <c r="C1229" t="s">
        <v>2178</v>
      </c>
      <c r="D1229" s="6" t="str">
        <f>CONCATENATE(employee_data35[[#This Row],[FirstName]], "-",employee_data35[[#This Row],[LastName]] )</f>
        <v>Zackery-Hess</v>
      </c>
      <c r="E1229" s="1">
        <v>44404</v>
      </c>
      <c r="F1229" s="1">
        <v>44523</v>
      </c>
      <c r="G1229" s="7" t="str">
        <f>IF(ISBLANK(employee_data35[[#This Row],[ExitDate]]),"Yes","")</f>
        <v/>
      </c>
      <c r="H1229" t="s">
        <v>59</v>
      </c>
      <c r="I1229" t="s">
        <v>4920</v>
      </c>
      <c r="J1229" t="s">
        <v>4921</v>
      </c>
      <c r="K1229" t="s">
        <v>139</v>
      </c>
      <c r="L1229" s="6" t="str">
        <f>IF(ISBLANK(employee_data35[[#This Row],[ExitDate]]),"1","0")</f>
        <v>0</v>
      </c>
      <c r="M1229" t="str">
        <f>IF(ISBLANK(employee_data35[[#This Row],[ExitDate]]),"Active","Tidak Active")</f>
        <v>Tidak Active</v>
      </c>
      <c r="N1229" t="s">
        <v>63</v>
      </c>
      <c r="O1229" t="s">
        <v>64</v>
      </c>
      <c r="P1229" t="s">
        <v>35</v>
      </c>
      <c r="Q1229" t="s">
        <v>126</v>
      </c>
      <c r="R1229" t="s">
        <v>4922</v>
      </c>
      <c r="S1229" t="s">
        <v>170</v>
      </c>
      <c r="T1229" t="s">
        <v>111</v>
      </c>
      <c r="U1229" s="1">
        <v>36513</v>
      </c>
      <c r="V1229" s="7" t="str">
        <f>CONCATENATE(employee_data35[[#This Row],[First-LastName]]&amp;" "&amp;employee_data35[[#This Row],[DOB]])</f>
        <v>Zackery-Hess 36513</v>
      </c>
      <c r="W1229" t="s">
        <v>40</v>
      </c>
      <c r="X1229" t="s">
        <v>613</v>
      </c>
      <c r="Y1229" t="s">
        <v>55</v>
      </c>
      <c r="Z1229">
        <v>87224</v>
      </c>
      <c r="AA1229" t="s">
        <v>93</v>
      </c>
      <c r="AB1229" t="s">
        <v>104</v>
      </c>
      <c r="AC1229" t="s">
        <v>45</v>
      </c>
      <c r="AD1229">
        <v>3</v>
      </c>
    </row>
    <row r="1230" spans="1:30" x14ac:dyDescent="0.3">
      <c r="A1230">
        <v>1655</v>
      </c>
      <c r="B1230" t="s">
        <v>4923</v>
      </c>
      <c r="C1230" t="s">
        <v>4178</v>
      </c>
      <c r="D1230" s="6" t="str">
        <f>CONCATENATE(employee_data35[[#This Row],[FirstName]], "-",employee_data35[[#This Row],[LastName]] )</f>
        <v>Chloe-Gould</v>
      </c>
      <c r="E1230" s="1">
        <v>45125</v>
      </c>
      <c r="F1230" s="1"/>
      <c r="G1230" s="7" t="str">
        <f>IF(ISBLANK(employee_data35[[#This Row],[ExitDate]]),"Yes","")</f>
        <v>Yes</v>
      </c>
      <c r="H1230" t="s">
        <v>59</v>
      </c>
      <c r="I1230" t="s">
        <v>4924</v>
      </c>
      <c r="J1230" t="s">
        <v>4925</v>
      </c>
      <c r="K1230" t="s">
        <v>80</v>
      </c>
      <c r="L1230" s="6" t="str">
        <f>IF(ISBLANK(employee_data35[[#This Row],[ExitDate]]),"1","0")</f>
        <v>1</v>
      </c>
      <c r="M1230" t="str">
        <f>IF(ISBLANK(employee_data35[[#This Row],[ExitDate]]),"Active","Tidak Active")</f>
        <v>Active</v>
      </c>
      <c r="N1230" t="s">
        <v>52</v>
      </c>
      <c r="O1230" t="s">
        <v>51</v>
      </c>
      <c r="P1230" t="s">
        <v>35</v>
      </c>
      <c r="Q1230" t="s">
        <v>36</v>
      </c>
      <c r="R1230" t="s">
        <v>37</v>
      </c>
      <c r="S1230" t="s">
        <v>170</v>
      </c>
      <c r="T1230" t="s">
        <v>305</v>
      </c>
      <c r="U1230" s="1">
        <v>15585</v>
      </c>
      <c r="V1230" s="7" t="str">
        <f>CONCATENATE(employee_data35[[#This Row],[First-LastName]]&amp;" "&amp;employee_data35[[#This Row],[DOB]])</f>
        <v>Chloe-Gould 15585</v>
      </c>
      <c r="W1230" t="s">
        <v>40</v>
      </c>
      <c r="X1230" t="s">
        <v>419</v>
      </c>
      <c r="Y1230" t="s">
        <v>55</v>
      </c>
      <c r="Z1230">
        <v>3563</v>
      </c>
      <c r="AA1230" t="s">
        <v>93</v>
      </c>
      <c r="AB1230" t="s">
        <v>84</v>
      </c>
      <c r="AC1230" t="s">
        <v>45</v>
      </c>
      <c r="AD1230">
        <v>3</v>
      </c>
    </row>
    <row r="1231" spans="1:30" x14ac:dyDescent="0.3">
      <c r="A1231">
        <v>1656</v>
      </c>
      <c r="B1231" t="s">
        <v>3527</v>
      </c>
      <c r="C1231" t="s">
        <v>348</v>
      </c>
      <c r="D1231" s="6" t="str">
        <f>CONCATENATE(employee_data35[[#This Row],[FirstName]], "-",employee_data35[[#This Row],[LastName]] )</f>
        <v>Elyse-Chandler</v>
      </c>
      <c r="E1231" s="1">
        <v>44808</v>
      </c>
      <c r="F1231" s="1"/>
      <c r="G1231" s="7" t="str">
        <f>IF(ISBLANK(employee_data35[[#This Row],[ExitDate]]),"Yes","")</f>
        <v>Yes</v>
      </c>
      <c r="H1231" t="s">
        <v>2619</v>
      </c>
      <c r="I1231" t="s">
        <v>4926</v>
      </c>
      <c r="J1231" t="s">
        <v>4927</v>
      </c>
      <c r="K1231" t="s">
        <v>31</v>
      </c>
      <c r="L1231" s="6" t="str">
        <f>IF(ISBLANK(employee_data35[[#This Row],[ExitDate]]),"1","0")</f>
        <v>1</v>
      </c>
      <c r="M1231" t="str">
        <f>IF(ISBLANK(employee_data35[[#This Row],[ExitDate]]),"Active","Tidak Active")</f>
        <v>Active</v>
      </c>
      <c r="N1231" t="s">
        <v>52</v>
      </c>
      <c r="O1231" t="s">
        <v>34</v>
      </c>
      <c r="P1231" t="s">
        <v>35</v>
      </c>
      <c r="Q1231" t="s">
        <v>36</v>
      </c>
      <c r="R1231" t="s">
        <v>37</v>
      </c>
      <c r="S1231" t="s">
        <v>2623</v>
      </c>
      <c r="T1231" t="s">
        <v>90</v>
      </c>
      <c r="U1231" s="1">
        <v>31187</v>
      </c>
      <c r="V1231" s="7" t="str">
        <f>CONCATENATE(employee_data35[[#This Row],[First-LastName]]&amp;" "&amp;employee_data35[[#This Row],[DOB]])</f>
        <v>Elyse-Chandler 31187</v>
      </c>
      <c r="W1231" t="s">
        <v>40</v>
      </c>
      <c r="X1231" t="s">
        <v>281</v>
      </c>
      <c r="Y1231" t="s">
        <v>55</v>
      </c>
      <c r="Z1231">
        <v>10497</v>
      </c>
      <c r="AA1231" t="s">
        <v>93</v>
      </c>
      <c r="AB1231" t="s">
        <v>75</v>
      </c>
      <c r="AC1231" t="s">
        <v>45</v>
      </c>
      <c r="AD1231">
        <v>3</v>
      </c>
    </row>
    <row r="1232" spans="1:30" x14ac:dyDescent="0.3">
      <c r="A1232">
        <v>1657</v>
      </c>
      <c r="B1232" t="s">
        <v>4928</v>
      </c>
      <c r="C1232" t="s">
        <v>1036</v>
      </c>
      <c r="D1232" s="6" t="str">
        <f>CONCATENATE(employee_data35[[#This Row],[FirstName]], "-",employee_data35[[#This Row],[LastName]] )</f>
        <v>Isaias-Briggs</v>
      </c>
      <c r="E1232" s="1">
        <v>43609</v>
      </c>
      <c r="F1232" s="1"/>
      <c r="G1232" s="7" t="str">
        <f>IF(ISBLANK(employee_data35[[#This Row],[ExitDate]]),"Yes","")</f>
        <v>Yes</v>
      </c>
      <c r="H1232" t="s">
        <v>4854</v>
      </c>
      <c r="I1232" t="s">
        <v>4929</v>
      </c>
      <c r="J1232" t="s">
        <v>4930</v>
      </c>
      <c r="K1232" t="s">
        <v>133</v>
      </c>
      <c r="L1232" s="6" t="str">
        <f>IF(ISBLANK(employee_data35[[#This Row],[ExitDate]]),"1","0")</f>
        <v>1</v>
      </c>
      <c r="M1232" t="str">
        <f>IF(ISBLANK(employee_data35[[#This Row],[ExitDate]]),"Active","Tidak Active")</f>
        <v>Active</v>
      </c>
      <c r="N1232" t="s">
        <v>33</v>
      </c>
      <c r="O1232" t="s">
        <v>64</v>
      </c>
      <c r="P1232" t="s">
        <v>52</v>
      </c>
      <c r="Q1232" t="s">
        <v>36</v>
      </c>
      <c r="R1232" t="s">
        <v>37</v>
      </c>
      <c r="S1232" t="s">
        <v>170</v>
      </c>
      <c r="T1232" t="s">
        <v>111</v>
      </c>
      <c r="U1232" s="1">
        <v>25445</v>
      </c>
      <c r="V1232" s="7" t="str">
        <f>CONCATENATE(employee_data35[[#This Row],[First-LastName]]&amp;" "&amp;employee_data35[[#This Row],[DOB]])</f>
        <v>Isaias-Briggs 25445</v>
      </c>
      <c r="W1232" t="s">
        <v>40</v>
      </c>
      <c r="X1232" t="s">
        <v>113</v>
      </c>
      <c r="Y1232" t="s">
        <v>55</v>
      </c>
      <c r="Z1232">
        <v>38675</v>
      </c>
      <c r="AA1232" t="s">
        <v>74</v>
      </c>
      <c r="AB1232" t="s">
        <v>84</v>
      </c>
      <c r="AC1232" t="s">
        <v>45</v>
      </c>
      <c r="AD1232">
        <v>3</v>
      </c>
    </row>
    <row r="1233" spans="1:30" x14ac:dyDescent="0.3">
      <c r="A1233">
        <v>1658</v>
      </c>
      <c r="B1233" t="s">
        <v>4755</v>
      </c>
      <c r="C1233" t="s">
        <v>4931</v>
      </c>
      <c r="D1233" s="6" t="str">
        <f>CONCATENATE(employee_data35[[#This Row],[FirstName]], "-",employee_data35[[#This Row],[LastName]] )</f>
        <v>Allison-Frank</v>
      </c>
      <c r="E1233" s="1">
        <v>43772</v>
      </c>
      <c r="F1233" s="1"/>
      <c r="G1233" s="7" t="str">
        <f>IF(ISBLANK(employee_data35[[#This Row],[ExitDate]]),"Yes","")</f>
        <v>Yes</v>
      </c>
      <c r="H1233" t="s">
        <v>4854</v>
      </c>
      <c r="I1233" t="s">
        <v>4932</v>
      </c>
      <c r="J1233" t="s">
        <v>4933</v>
      </c>
      <c r="K1233" t="s">
        <v>50</v>
      </c>
      <c r="L1233" s="6" t="str">
        <f>IF(ISBLANK(employee_data35[[#This Row],[ExitDate]]),"1","0")</f>
        <v>1</v>
      </c>
      <c r="M1233" t="str">
        <f>IF(ISBLANK(employee_data35[[#This Row],[ExitDate]]),"Active","Tidak Active")</f>
        <v>Active</v>
      </c>
      <c r="N1233" t="s">
        <v>33</v>
      </c>
      <c r="O1233" t="s">
        <v>64</v>
      </c>
      <c r="P1233" t="s">
        <v>52</v>
      </c>
      <c r="Q1233" t="s">
        <v>36</v>
      </c>
      <c r="R1233" t="s">
        <v>37</v>
      </c>
      <c r="S1233" t="s">
        <v>170</v>
      </c>
      <c r="T1233" t="s">
        <v>90</v>
      </c>
      <c r="U1233" s="1">
        <v>27757</v>
      </c>
      <c r="V1233" s="7" t="str">
        <f>CONCATENATE(employee_data35[[#This Row],[First-LastName]]&amp;" "&amp;employee_data35[[#This Row],[DOB]])</f>
        <v>Allison-Frank 27757</v>
      </c>
      <c r="W1233" t="s">
        <v>40</v>
      </c>
      <c r="X1233" t="s">
        <v>83</v>
      </c>
      <c r="Y1233" t="s">
        <v>55</v>
      </c>
      <c r="Z1233">
        <v>72313</v>
      </c>
      <c r="AA1233" t="s">
        <v>74</v>
      </c>
      <c r="AB1233" t="s">
        <v>44</v>
      </c>
      <c r="AC1233" t="s">
        <v>45</v>
      </c>
      <c r="AD1233">
        <v>3</v>
      </c>
    </row>
    <row r="1234" spans="1:30" x14ac:dyDescent="0.3">
      <c r="A1234">
        <v>1659</v>
      </c>
      <c r="B1234" t="s">
        <v>4934</v>
      </c>
      <c r="C1234" t="s">
        <v>4935</v>
      </c>
      <c r="D1234" s="6" t="str">
        <f>CONCATENATE(employee_data35[[#This Row],[FirstName]], "-",employee_data35[[#This Row],[LastName]] )</f>
        <v>Joaquin-Hahn</v>
      </c>
      <c r="E1234" s="1">
        <v>43795</v>
      </c>
      <c r="F1234" s="1">
        <v>44274</v>
      </c>
      <c r="G1234" s="7" t="str">
        <f>IF(ISBLANK(employee_data35[[#This Row],[ExitDate]]),"Yes","")</f>
        <v/>
      </c>
      <c r="H1234" t="s">
        <v>4854</v>
      </c>
      <c r="I1234" t="s">
        <v>4936</v>
      </c>
      <c r="J1234" t="s">
        <v>4937</v>
      </c>
      <c r="K1234" t="s">
        <v>139</v>
      </c>
      <c r="L1234" s="6" t="str">
        <f>IF(ISBLANK(employee_data35[[#This Row],[ExitDate]]),"1","0")</f>
        <v>0</v>
      </c>
      <c r="M1234" t="str">
        <f>IF(ISBLANK(employee_data35[[#This Row],[ExitDate]]),"Active","Tidak Active")</f>
        <v>Tidak Active</v>
      </c>
      <c r="N1234" t="s">
        <v>63</v>
      </c>
      <c r="O1234" t="s">
        <v>34</v>
      </c>
      <c r="P1234" t="s">
        <v>52</v>
      </c>
      <c r="Q1234" t="s">
        <v>99</v>
      </c>
      <c r="R1234" t="s">
        <v>4938</v>
      </c>
      <c r="S1234" t="s">
        <v>65</v>
      </c>
      <c r="T1234" t="s">
        <v>90</v>
      </c>
      <c r="U1234" s="1">
        <v>28306</v>
      </c>
      <c r="V1234" s="7" t="str">
        <f>CONCATENATE(employee_data35[[#This Row],[First-LastName]]&amp;" "&amp;employee_data35[[#This Row],[DOB]])</f>
        <v>Joaquin-Hahn 28306</v>
      </c>
      <c r="W1234" t="s">
        <v>40</v>
      </c>
      <c r="X1234" t="s">
        <v>83</v>
      </c>
      <c r="Y1234" t="s">
        <v>42</v>
      </c>
      <c r="Z1234">
        <v>39930</v>
      </c>
      <c r="AA1234" t="s">
        <v>43</v>
      </c>
      <c r="AB1234" t="s">
        <v>75</v>
      </c>
      <c r="AC1234" t="s">
        <v>45</v>
      </c>
      <c r="AD1234">
        <v>3</v>
      </c>
    </row>
    <row r="1235" spans="1:30" x14ac:dyDescent="0.3">
      <c r="A1235">
        <v>1660</v>
      </c>
      <c r="B1235" t="s">
        <v>825</v>
      </c>
      <c r="C1235" t="s">
        <v>3666</v>
      </c>
      <c r="D1235" s="6" t="str">
        <f>CONCATENATE(employee_data35[[#This Row],[FirstName]], "-",employee_data35[[#This Row],[LastName]] )</f>
        <v>Drake-Nicholson</v>
      </c>
      <c r="E1235" s="1">
        <v>44782</v>
      </c>
      <c r="F1235" s="1">
        <v>44805</v>
      </c>
      <c r="G1235" s="7" t="str">
        <f>IF(ISBLANK(employee_data35[[#This Row],[ExitDate]]),"Yes","")</f>
        <v/>
      </c>
      <c r="H1235" t="s">
        <v>2397</v>
      </c>
      <c r="I1235" t="s">
        <v>4939</v>
      </c>
      <c r="J1235" t="s">
        <v>4940</v>
      </c>
      <c r="K1235" t="s">
        <v>98</v>
      </c>
      <c r="L1235" s="6" t="str">
        <f>IF(ISBLANK(employee_data35[[#This Row],[ExitDate]]),"1","0")</f>
        <v>0</v>
      </c>
      <c r="M1235" t="str">
        <f>IF(ISBLANK(employee_data35[[#This Row],[ExitDate]]),"Active","Tidak Active")</f>
        <v>Tidak Active</v>
      </c>
      <c r="N1235" t="s">
        <v>33</v>
      </c>
      <c r="O1235" t="s">
        <v>64</v>
      </c>
      <c r="P1235" t="s">
        <v>63</v>
      </c>
      <c r="Q1235" t="s">
        <v>140</v>
      </c>
      <c r="R1235" t="s">
        <v>4941</v>
      </c>
      <c r="S1235" t="s">
        <v>170</v>
      </c>
      <c r="T1235" t="s">
        <v>81</v>
      </c>
      <c r="U1235" s="1">
        <v>26116</v>
      </c>
      <c r="V1235" s="7" t="str">
        <f>CONCATENATE(employee_data35[[#This Row],[First-LastName]]&amp;" "&amp;employee_data35[[#This Row],[DOB]])</f>
        <v>Drake-Nicholson 26116</v>
      </c>
      <c r="W1235" t="s">
        <v>40</v>
      </c>
      <c r="X1235" t="s">
        <v>103</v>
      </c>
      <c r="Y1235" t="s">
        <v>55</v>
      </c>
      <c r="Z1235">
        <v>47536</v>
      </c>
      <c r="AA1235" t="s">
        <v>74</v>
      </c>
      <c r="AB1235" t="s">
        <v>44</v>
      </c>
      <c r="AC1235" t="s">
        <v>45</v>
      </c>
      <c r="AD1235">
        <v>3</v>
      </c>
    </row>
    <row r="1236" spans="1:30" x14ac:dyDescent="0.3">
      <c r="A1236">
        <v>1661</v>
      </c>
      <c r="B1236" t="s">
        <v>4942</v>
      </c>
      <c r="C1236" t="s">
        <v>2869</v>
      </c>
      <c r="D1236" s="6" t="str">
        <f>CONCATENATE(employee_data35[[#This Row],[FirstName]], "-",employee_data35[[#This Row],[LastName]] )</f>
        <v>Kenna-Porter</v>
      </c>
      <c r="E1236" s="1">
        <v>43543</v>
      </c>
      <c r="F1236" s="1"/>
      <c r="G1236" s="7" t="str">
        <f>IF(ISBLANK(employee_data35[[#This Row],[ExitDate]]),"Yes","")</f>
        <v>Yes</v>
      </c>
      <c r="H1236" t="s">
        <v>2402</v>
      </c>
      <c r="I1236" t="s">
        <v>4943</v>
      </c>
      <c r="J1236" t="s">
        <v>4944</v>
      </c>
      <c r="K1236" t="s">
        <v>118</v>
      </c>
      <c r="L1236" s="6" t="str">
        <f>IF(ISBLANK(employee_data35[[#This Row],[ExitDate]]),"1","0")</f>
        <v>1</v>
      </c>
      <c r="M1236" t="str">
        <f>IF(ISBLANK(employee_data35[[#This Row],[ExitDate]]),"Active","Tidak Active")</f>
        <v>Active</v>
      </c>
      <c r="N1236" t="s">
        <v>33</v>
      </c>
      <c r="O1236" t="s">
        <v>34</v>
      </c>
      <c r="P1236" t="s">
        <v>63</v>
      </c>
      <c r="Q1236" t="s">
        <v>36</v>
      </c>
      <c r="R1236" t="s">
        <v>37</v>
      </c>
      <c r="S1236" t="s">
        <v>170</v>
      </c>
      <c r="T1236" t="s">
        <v>39</v>
      </c>
      <c r="U1236" s="1">
        <v>30087</v>
      </c>
      <c r="V1236" s="7" t="str">
        <f>CONCATENATE(employee_data35[[#This Row],[First-LastName]]&amp;" "&amp;employee_data35[[#This Row],[DOB]])</f>
        <v>Kenna-Porter 30087</v>
      </c>
      <c r="W1236" t="s">
        <v>40</v>
      </c>
      <c r="X1236" t="s">
        <v>73</v>
      </c>
      <c r="Y1236" t="s">
        <v>55</v>
      </c>
      <c r="Z1236">
        <v>91255</v>
      </c>
      <c r="AA1236" t="s">
        <v>56</v>
      </c>
      <c r="AB1236" t="s">
        <v>104</v>
      </c>
      <c r="AC1236" t="s">
        <v>45</v>
      </c>
      <c r="AD1236">
        <v>3</v>
      </c>
    </row>
    <row r="1237" spans="1:30" x14ac:dyDescent="0.3">
      <c r="A1237">
        <v>1662</v>
      </c>
      <c r="B1237" t="s">
        <v>3763</v>
      </c>
      <c r="C1237" t="s">
        <v>4945</v>
      </c>
      <c r="D1237" s="6" t="str">
        <f>CONCATENATE(employee_data35[[#This Row],[FirstName]], "-",employee_data35[[#This Row],[LastName]] )</f>
        <v>Peter-Wong</v>
      </c>
      <c r="E1237" s="1">
        <v>43429</v>
      </c>
      <c r="F1237" s="1"/>
      <c r="G1237" s="7" t="str">
        <f>IF(ISBLANK(employee_data35[[#This Row],[ExitDate]]),"Yes","")</f>
        <v>Yes</v>
      </c>
      <c r="H1237" t="s">
        <v>4798</v>
      </c>
      <c r="I1237" t="s">
        <v>4946</v>
      </c>
      <c r="J1237" t="s">
        <v>4947</v>
      </c>
      <c r="K1237" t="s">
        <v>62</v>
      </c>
      <c r="L1237" s="6" t="str">
        <f>IF(ISBLANK(employee_data35[[#This Row],[ExitDate]]),"1","0")</f>
        <v>1</v>
      </c>
      <c r="M1237" t="str">
        <f>IF(ISBLANK(employee_data35[[#This Row],[ExitDate]]),"Active","Tidak Active")</f>
        <v>Active</v>
      </c>
      <c r="N1237" t="s">
        <v>33</v>
      </c>
      <c r="O1237" t="s">
        <v>34</v>
      </c>
      <c r="P1237" t="s">
        <v>63</v>
      </c>
      <c r="Q1237" t="s">
        <v>36</v>
      </c>
      <c r="R1237" t="s">
        <v>37</v>
      </c>
      <c r="S1237" t="s">
        <v>170</v>
      </c>
      <c r="T1237" t="s">
        <v>111</v>
      </c>
      <c r="U1237" s="1">
        <v>23319</v>
      </c>
      <c r="V1237" s="7" t="str">
        <f>CONCATENATE(employee_data35[[#This Row],[First-LastName]]&amp;" "&amp;employee_data35[[#This Row],[DOB]])</f>
        <v>Peter-Wong 23319</v>
      </c>
      <c r="W1237" t="s">
        <v>40</v>
      </c>
      <c r="X1237" t="s">
        <v>113</v>
      </c>
      <c r="Y1237" t="s">
        <v>42</v>
      </c>
      <c r="Z1237">
        <v>19115</v>
      </c>
      <c r="AA1237" t="s">
        <v>56</v>
      </c>
      <c r="AB1237" t="s">
        <v>84</v>
      </c>
      <c r="AC1237" t="s">
        <v>45</v>
      </c>
      <c r="AD1237">
        <v>3</v>
      </c>
    </row>
    <row r="1238" spans="1:30" x14ac:dyDescent="0.3">
      <c r="A1238">
        <v>1663</v>
      </c>
      <c r="B1238" t="s">
        <v>4948</v>
      </c>
      <c r="C1238" t="s">
        <v>3674</v>
      </c>
      <c r="D1238" s="6" t="str">
        <f>CONCATENATE(employee_data35[[#This Row],[FirstName]], "-",employee_data35[[#This Row],[LastName]] )</f>
        <v>Fatima-Pennington</v>
      </c>
      <c r="E1238" s="1">
        <v>44661</v>
      </c>
      <c r="F1238" s="1">
        <v>45019</v>
      </c>
      <c r="G1238" s="7" t="str">
        <f>IF(ISBLANK(employee_data35[[#This Row],[ExitDate]]),"Yes","")</f>
        <v/>
      </c>
      <c r="H1238" t="s">
        <v>4798</v>
      </c>
      <c r="I1238" t="s">
        <v>4949</v>
      </c>
      <c r="J1238" t="s">
        <v>4950</v>
      </c>
      <c r="K1238" t="s">
        <v>89</v>
      </c>
      <c r="L1238" s="6" t="str">
        <f>IF(ISBLANK(employee_data35[[#This Row],[ExitDate]]),"1","0")</f>
        <v>0</v>
      </c>
      <c r="M1238" t="str">
        <f>IF(ISBLANK(employee_data35[[#This Row],[ExitDate]]),"Active","Tidak Active")</f>
        <v>Tidak Active</v>
      </c>
      <c r="N1238" t="s">
        <v>63</v>
      </c>
      <c r="O1238" t="s">
        <v>34</v>
      </c>
      <c r="P1238" t="s">
        <v>63</v>
      </c>
      <c r="Q1238" t="s">
        <v>140</v>
      </c>
      <c r="R1238" t="s">
        <v>4951</v>
      </c>
      <c r="S1238" t="s">
        <v>170</v>
      </c>
      <c r="T1238" t="s">
        <v>53</v>
      </c>
      <c r="U1238" s="1">
        <v>22311</v>
      </c>
      <c r="V1238" s="7" t="str">
        <f>CONCATENATE(employee_data35[[#This Row],[First-LastName]]&amp;" "&amp;employee_data35[[#This Row],[DOB]])</f>
        <v>Fatima-Pennington 22311</v>
      </c>
      <c r="W1238" t="s">
        <v>40</v>
      </c>
      <c r="X1238" t="s">
        <v>163</v>
      </c>
      <c r="Y1238" t="s">
        <v>42</v>
      </c>
      <c r="Z1238">
        <v>32063</v>
      </c>
      <c r="AA1238" t="s">
        <v>128</v>
      </c>
      <c r="AB1238" t="s">
        <v>44</v>
      </c>
      <c r="AC1238" t="s">
        <v>45</v>
      </c>
      <c r="AD1238">
        <v>3</v>
      </c>
    </row>
    <row r="1239" spans="1:30" x14ac:dyDescent="0.3">
      <c r="A1239">
        <v>1664</v>
      </c>
      <c r="B1239" t="s">
        <v>4952</v>
      </c>
      <c r="C1239" t="s">
        <v>3058</v>
      </c>
      <c r="D1239" s="6" t="str">
        <f>CONCATENATE(employee_data35[[#This Row],[FirstName]], "-",employee_data35[[#This Row],[LastName]] )</f>
        <v>Lainey-Ayers</v>
      </c>
      <c r="E1239" s="1">
        <v>44288</v>
      </c>
      <c r="F1239" s="1"/>
      <c r="G1239" s="7" t="str">
        <f>IF(ISBLANK(employee_data35[[#This Row],[ExitDate]]),"Yes","")</f>
        <v>Yes</v>
      </c>
      <c r="H1239" t="s">
        <v>59</v>
      </c>
      <c r="I1239" t="s">
        <v>4953</v>
      </c>
      <c r="J1239" t="s">
        <v>4954</v>
      </c>
      <c r="K1239" t="s">
        <v>50</v>
      </c>
      <c r="L1239" s="6" t="str">
        <f>IF(ISBLANK(employee_data35[[#This Row],[ExitDate]]),"1","0")</f>
        <v>1</v>
      </c>
      <c r="M1239" t="str">
        <f>IF(ISBLANK(employee_data35[[#This Row],[ExitDate]]),"Active","Tidak Active")</f>
        <v>Active</v>
      </c>
      <c r="N1239" t="s">
        <v>63</v>
      </c>
      <c r="O1239" t="s">
        <v>34</v>
      </c>
      <c r="P1239" t="s">
        <v>63</v>
      </c>
      <c r="Q1239" t="s">
        <v>36</v>
      </c>
      <c r="R1239" t="s">
        <v>37</v>
      </c>
      <c r="S1239" t="s">
        <v>170</v>
      </c>
      <c r="T1239" t="s">
        <v>148</v>
      </c>
      <c r="U1239" s="1">
        <v>33491</v>
      </c>
      <c r="V1239" s="7" t="str">
        <f>CONCATENATE(employee_data35[[#This Row],[First-LastName]]&amp;" "&amp;employee_data35[[#This Row],[DOB]])</f>
        <v>Lainey-Ayers 33491</v>
      </c>
      <c r="W1239" t="s">
        <v>40</v>
      </c>
      <c r="X1239" t="s">
        <v>83</v>
      </c>
      <c r="Y1239" t="s">
        <v>55</v>
      </c>
      <c r="Z1239">
        <v>2597</v>
      </c>
      <c r="AA1239" t="s">
        <v>43</v>
      </c>
      <c r="AB1239" t="s">
        <v>75</v>
      </c>
      <c r="AC1239" t="s">
        <v>45</v>
      </c>
      <c r="AD1239">
        <v>3</v>
      </c>
    </row>
    <row r="1240" spans="1:30" x14ac:dyDescent="0.3">
      <c r="A1240">
        <v>1665</v>
      </c>
      <c r="B1240" t="s">
        <v>4955</v>
      </c>
      <c r="C1240" t="s">
        <v>2485</v>
      </c>
      <c r="D1240" s="6" t="str">
        <f>CONCATENATE(employee_data35[[#This Row],[FirstName]], "-",employee_data35[[#This Row],[LastName]] )</f>
        <v>Tania-Jennings</v>
      </c>
      <c r="E1240" s="1">
        <v>43821</v>
      </c>
      <c r="F1240" s="1"/>
      <c r="G1240" s="7" t="str">
        <f>IF(ISBLANK(employee_data35[[#This Row],[ExitDate]]),"Yes","")</f>
        <v>Yes</v>
      </c>
      <c r="H1240" t="s">
        <v>59</v>
      </c>
      <c r="I1240" t="s">
        <v>4956</v>
      </c>
      <c r="J1240" t="s">
        <v>4957</v>
      </c>
      <c r="K1240" t="s">
        <v>139</v>
      </c>
      <c r="L1240" s="6" t="str">
        <f>IF(ISBLANK(employee_data35[[#This Row],[ExitDate]]),"1","0")</f>
        <v>1</v>
      </c>
      <c r="M1240" t="str">
        <f>IF(ISBLANK(employee_data35[[#This Row],[ExitDate]]),"Active","Tidak Active")</f>
        <v>Active</v>
      </c>
      <c r="N1240" t="s">
        <v>33</v>
      </c>
      <c r="O1240" t="s">
        <v>51</v>
      </c>
      <c r="P1240" t="s">
        <v>52</v>
      </c>
      <c r="Q1240" t="s">
        <v>36</v>
      </c>
      <c r="R1240" t="s">
        <v>37</v>
      </c>
      <c r="S1240" t="s">
        <v>170</v>
      </c>
      <c r="T1240" t="s">
        <v>177</v>
      </c>
      <c r="U1240" s="1">
        <v>23202</v>
      </c>
      <c r="V1240" s="7" t="str">
        <f>CONCATENATE(employee_data35[[#This Row],[First-LastName]]&amp;" "&amp;employee_data35[[#This Row],[DOB]])</f>
        <v>Tania-Jennings 23202</v>
      </c>
      <c r="W1240" t="s">
        <v>40</v>
      </c>
      <c r="X1240" t="s">
        <v>178</v>
      </c>
      <c r="Y1240" t="s">
        <v>55</v>
      </c>
      <c r="Z1240">
        <v>30018</v>
      </c>
      <c r="AA1240" t="s">
        <v>93</v>
      </c>
      <c r="AB1240" t="s">
        <v>44</v>
      </c>
      <c r="AC1240" t="s">
        <v>45</v>
      </c>
      <c r="AD1240">
        <v>3</v>
      </c>
    </row>
    <row r="1241" spans="1:30" x14ac:dyDescent="0.3">
      <c r="A1241">
        <v>1666</v>
      </c>
      <c r="B1241" t="s">
        <v>2912</v>
      </c>
      <c r="C1241" t="s">
        <v>4958</v>
      </c>
      <c r="D1241" s="6" t="str">
        <f>CONCATENATE(employee_data35[[#This Row],[FirstName]], "-",employee_data35[[#This Row],[LastName]] )</f>
        <v>Kara-Ferrell</v>
      </c>
      <c r="E1241" s="1">
        <v>44422</v>
      </c>
      <c r="F1241" s="1"/>
      <c r="G1241" s="7" t="str">
        <f>IF(ISBLANK(employee_data35[[#This Row],[ExitDate]]),"Yes","")</f>
        <v>Yes</v>
      </c>
      <c r="H1241" t="s">
        <v>59</v>
      </c>
      <c r="I1241" t="s">
        <v>4959</v>
      </c>
      <c r="J1241" t="s">
        <v>4960</v>
      </c>
      <c r="K1241" t="s">
        <v>80</v>
      </c>
      <c r="L1241" s="6" t="str">
        <f>IF(ISBLANK(employee_data35[[#This Row],[ExitDate]]),"1","0")</f>
        <v>1</v>
      </c>
      <c r="M1241" t="str">
        <f>IF(ISBLANK(employee_data35[[#This Row],[ExitDate]]),"Active","Tidak Active")</f>
        <v>Active</v>
      </c>
      <c r="N1241" t="s">
        <v>63</v>
      </c>
      <c r="O1241" t="s">
        <v>51</v>
      </c>
      <c r="P1241" t="s">
        <v>52</v>
      </c>
      <c r="Q1241" t="s">
        <v>36</v>
      </c>
      <c r="R1241" t="s">
        <v>37</v>
      </c>
      <c r="S1241" t="s">
        <v>170</v>
      </c>
      <c r="T1241" t="s">
        <v>81</v>
      </c>
      <c r="U1241" s="1">
        <v>28693</v>
      </c>
      <c r="V1241" s="7" t="str">
        <f>CONCATENATE(employee_data35[[#This Row],[First-LastName]]&amp;" "&amp;employee_data35[[#This Row],[DOB]])</f>
        <v>Kara-Ferrell 28693</v>
      </c>
      <c r="W1241" t="s">
        <v>112</v>
      </c>
      <c r="X1241" t="s">
        <v>654</v>
      </c>
      <c r="Y1241" t="s">
        <v>55</v>
      </c>
      <c r="Z1241">
        <v>38619</v>
      </c>
      <c r="AA1241" t="s">
        <v>93</v>
      </c>
      <c r="AB1241" t="s">
        <v>104</v>
      </c>
      <c r="AC1241" t="s">
        <v>45</v>
      </c>
      <c r="AD1241">
        <v>3</v>
      </c>
    </row>
    <row r="1242" spans="1:30" x14ac:dyDescent="0.3">
      <c r="A1242">
        <v>1667</v>
      </c>
      <c r="B1242" t="s">
        <v>795</v>
      </c>
      <c r="C1242" t="s">
        <v>3596</v>
      </c>
      <c r="D1242" s="6" t="str">
        <f>CONCATENATE(employee_data35[[#This Row],[FirstName]], "-",employee_data35[[#This Row],[LastName]] )</f>
        <v>George-Sheppard</v>
      </c>
      <c r="E1242" s="1">
        <v>43340</v>
      </c>
      <c r="F1242" s="1"/>
      <c r="G1242" s="7" t="str">
        <f>IF(ISBLANK(employee_data35[[#This Row],[ExitDate]]),"Yes","")</f>
        <v>Yes</v>
      </c>
      <c r="H1242" t="s">
        <v>2619</v>
      </c>
      <c r="I1242" t="s">
        <v>4961</v>
      </c>
      <c r="J1242" t="s">
        <v>4962</v>
      </c>
      <c r="K1242" t="s">
        <v>89</v>
      </c>
      <c r="L1242" s="6" t="str">
        <f>IF(ISBLANK(employee_data35[[#This Row],[ExitDate]]),"1","0")</f>
        <v>1</v>
      </c>
      <c r="M1242" t="str">
        <f>IF(ISBLANK(employee_data35[[#This Row],[ExitDate]]),"Active","Tidak Active")</f>
        <v>Active</v>
      </c>
      <c r="N1242" t="s">
        <v>63</v>
      </c>
      <c r="O1242" t="s">
        <v>51</v>
      </c>
      <c r="P1242" t="s">
        <v>63</v>
      </c>
      <c r="Q1242" t="s">
        <v>36</v>
      </c>
      <c r="R1242" t="s">
        <v>37</v>
      </c>
      <c r="S1242" t="s">
        <v>2623</v>
      </c>
      <c r="T1242" t="s">
        <v>148</v>
      </c>
      <c r="U1242" s="1">
        <v>26377</v>
      </c>
      <c r="V1242" s="7" t="str">
        <f>CONCATENATE(employee_data35[[#This Row],[First-LastName]]&amp;" "&amp;employee_data35[[#This Row],[DOB]])</f>
        <v>George-Sheppard 26377</v>
      </c>
      <c r="W1242" t="s">
        <v>40</v>
      </c>
      <c r="X1242" t="s">
        <v>150</v>
      </c>
      <c r="Y1242" t="s">
        <v>55</v>
      </c>
      <c r="Z1242">
        <v>62112</v>
      </c>
      <c r="AA1242" t="s">
        <v>93</v>
      </c>
      <c r="AB1242" t="s">
        <v>44</v>
      </c>
      <c r="AC1242" t="s">
        <v>45</v>
      </c>
      <c r="AD1242">
        <v>3</v>
      </c>
    </row>
    <row r="1243" spans="1:30" x14ac:dyDescent="0.3">
      <c r="A1243">
        <v>1668</v>
      </c>
      <c r="B1243" t="s">
        <v>4963</v>
      </c>
      <c r="C1243" t="s">
        <v>438</v>
      </c>
      <c r="D1243" s="6" t="str">
        <f>CONCATENATE(employee_data35[[#This Row],[FirstName]], "-",employee_data35[[#This Row],[LastName]] )</f>
        <v>Taniyah-Mcmillan</v>
      </c>
      <c r="E1243" s="1">
        <v>45117</v>
      </c>
      <c r="F1243" s="1"/>
      <c r="G1243" s="7" t="str">
        <f>IF(ISBLANK(employee_data35[[#This Row],[ExitDate]]),"Yes","")</f>
        <v>Yes</v>
      </c>
      <c r="H1243" t="s">
        <v>2619</v>
      </c>
      <c r="I1243" t="s">
        <v>4964</v>
      </c>
      <c r="J1243" t="s">
        <v>4965</v>
      </c>
      <c r="K1243" t="s">
        <v>31</v>
      </c>
      <c r="L1243" s="6" t="str">
        <f>IF(ISBLANK(employee_data35[[#This Row],[ExitDate]]),"1","0")</f>
        <v>1</v>
      </c>
      <c r="M1243" t="str">
        <f>IF(ISBLANK(employee_data35[[#This Row],[ExitDate]]),"Active","Tidak Active")</f>
        <v>Active</v>
      </c>
      <c r="N1243" t="s">
        <v>52</v>
      </c>
      <c r="O1243" t="s">
        <v>34</v>
      </c>
      <c r="P1243" t="s">
        <v>52</v>
      </c>
      <c r="Q1243" t="s">
        <v>36</v>
      </c>
      <c r="R1243" t="s">
        <v>37</v>
      </c>
      <c r="S1243" t="s">
        <v>2623</v>
      </c>
      <c r="T1243" t="s">
        <v>53</v>
      </c>
      <c r="U1243" s="1">
        <v>17417</v>
      </c>
      <c r="V1243" s="7" t="str">
        <f>CONCATENATE(employee_data35[[#This Row],[First-LastName]]&amp;" "&amp;employee_data35[[#This Row],[DOB]])</f>
        <v>Taniyah-Mcmillan 17417</v>
      </c>
      <c r="W1243" t="s">
        <v>40</v>
      </c>
      <c r="X1243" t="s">
        <v>83</v>
      </c>
      <c r="Y1243" t="s">
        <v>55</v>
      </c>
      <c r="Z1243">
        <v>35842</v>
      </c>
      <c r="AA1243" t="s">
        <v>93</v>
      </c>
      <c r="AB1243" t="s">
        <v>75</v>
      </c>
      <c r="AC1243" t="s">
        <v>45</v>
      </c>
      <c r="AD1243">
        <v>3</v>
      </c>
    </row>
    <row r="1244" spans="1:30" x14ac:dyDescent="0.3">
      <c r="A1244">
        <v>1669</v>
      </c>
      <c r="B1244" t="s">
        <v>2608</v>
      </c>
      <c r="C1244" t="s">
        <v>4966</v>
      </c>
      <c r="D1244" s="6" t="str">
        <f>CONCATENATE(employee_data35[[#This Row],[FirstName]], "-",employee_data35[[#This Row],[LastName]] )</f>
        <v>Kole-Avila</v>
      </c>
      <c r="E1244" s="1">
        <v>44092</v>
      </c>
      <c r="F1244" s="1"/>
      <c r="G1244" s="7" t="str">
        <f>IF(ISBLANK(employee_data35[[#This Row],[ExitDate]]),"Yes","")</f>
        <v>Yes</v>
      </c>
      <c r="H1244" t="s">
        <v>4854</v>
      </c>
      <c r="I1244" t="s">
        <v>4967</v>
      </c>
      <c r="J1244" t="s">
        <v>4968</v>
      </c>
      <c r="K1244" t="s">
        <v>133</v>
      </c>
      <c r="L1244" s="6" t="str">
        <f>IF(ISBLANK(employee_data35[[#This Row],[ExitDate]]),"1","0")</f>
        <v>1</v>
      </c>
      <c r="M1244" t="str">
        <f>IF(ISBLANK(employee_data35[[#This Row],[ExitDate]]),"Active","Tidak Active")</f>
        <v>Active</v>
      </c>
      <c r="N1244" t="s">
        <v>52</v>
      </c>
      <c r="O1244" t="s">
        <v>51</v>
      </c>
      <c r="P1244" t="s">
        <v>35</v>
      </c>
      <c r="Q1244" t="s">
        <v>36</v>
      </c>
      <c r="R1244" t="s">
        <v>37</v>
      </c>
      <c r="S1244" t="s">
        <v>170</v>
      </c>
      <c r="T1244" t="s">
        <v>90</v>
      </c>
      <c r="U1244" s="1">
        <v>22538</v>
      </c>
      <c r="V1244" s="7" t="str">
        <f>CONCATENATE(employee_data35[[#This Row],[First-LastName]]&amp;" "&amp;employee_data35[[#This Row],[DOB]])</f>
        <v>Kole-Avila 22538</v>
      </c>
      <c r="W1244" t="s">
        <v>40</v>
      </c>
      <c r="X1244" t="s">
        <v>121</v>
      </c>
      <c r="Y1244" t="s">
        <v>55</v>
      </c>
      <c r="Z1244">
        <v>78813</v>
      </c>
      <c r="AA1244" t="s">
        <v>128</v>
      </c>
      <c r="AB1244" t="s">
        <v>104</v>
      </c>
      <c r="AC1244" t="s">
        <v>45</v>
      </c>
      <c r="AD1244">
        <v>3</v>
      </c>
    </row>
    <row r="1245" spans="1:30" x14ac:dyDescent="0.3">
      <c r="A1245">
        <v>1670</v>
      </c>
      <c r="B1245" t="s">
        <v>3113</v>
      </c>
      <c r="C1245" t="s">
        <v>538</v>
      </c>
      <c r="D1245" s="6" t="str">
        <f>CONCATENATE(employee_data35[[#This Row],[FirstName]], "-",employee_data35[[#This Row],[LastName]] )</f>
        <v>Ernest-Munoz</v>
      </c>
      <c r="E1245" s="1">
        <v>43664</v>
      </c>
      <c r="F1245" s="1"/>
      <c r="G1245" s="7" t="str">
        <f>IF(ISBLANK(employee_data35[[#This Row],[ExitDate]]),"Yes","")</f>
        <v>Yes</v>
      </c>
      <c r="H1245" t="s">
        <v>4854</v>
      </c>
      <c r="I1245" t="s">
        <v>4969</v>
      </c>
      <c r="J1245" t="s">
        <v>4970</v>
      </c>
      <c r="K1245" t="s">
        <v>50</v>
      </c>
      <c r="L1245" s="6" t="str">
        <f>IF(ISBLANK(employee_data35[[#This Row],[ExitDate]]),"1","0")</f>
        <v>1</v>
      </c>
      <c r="M1245" t="str">
        <f>IF(ISBLANK(employee_data35[[#This Row],[ExitDate]]),"Active","Tidak Active")</f>
        <v>Active</v>
      </c>
      <c r="N1245" t="s">
        <v>33</v>
      </c>
      <c r="O1245" t="s">
        <v>51</v>
      </c>
      <c r="P1245" t="s">
        <v>63</v>
      </c>
      <c r="Q1245" t="s">
        <v>36</v>
      </c>
      <c r="R1245" t="s">
        <v>37</v>
      </c>
      <c r="S1245" t="s">
        <v>170</v>
      </c>
      <c r="T1245" t="s">
        <v>148</v>
      </c>
      <c r="U1245" s="1">
        <v>22226</v>
      </c>
      <c r="V1245" s="7" t="str">
        <f>CONCATENATE(employee_data35[[#This Row],[First-LastName]]&amp;" "&amp;employee_data35[[#This Row],[DOB]])</f>
        <v>Ernest-Munoz 22226</v>
      </c>
      <c r="W1245" t="s">
        <v>40</v>
      </c>
      <c r="X1245" t="s">
        <v>83</v>
      </c>
      <c r="Y1245" t="s">
        <v>42</v>
      </c>
      <c r="Z1245">
        <v>4772</v>
      </c>
      <c r="AA1245" t="s">
        <v>74</v>
      </c>
      <c r="AB1245" t="s">
        <v>44</v>
      </c>
      <c r="AC1245" t="s">
        <v>45</v>
      </c>
      <c r="AD1245">
        <v>3</v>
      </c>
    </row>
    <row r="1246" spans="1:30" x14ac:dyDescent="0.3">
      <c r="A1246">
        <v>1671</v>
      </c>
      <c r="B1246" t="s">
        <v>4003</v>
      </c>
      <c r="C1246" t="s">
        <v>1524</v>
      </c>
      <c r="D1246" s="6" t="str">
        <f>CONCATENATE(employee_data35[[#This Row],[FirstName]], "-",employee_data35[[#This Row],[LastName]] )</f>
        <v>Rose-Jordan</v>
      </c>
      <c r="E1246" s="1">
        <v>44521</v>
      </c>
      <c r="F1246" s="1">
        <v>44542</v>
      </c>
      <c r="G1246" s="7" t="str">
        <f>IF(ISBLANK(employee_data35[[#This Row],[ExitDate]]),"Yes","")</f>
        <v/>
      </c>
      <c r="H1246" t="s">
        <v>4854</v>
      </c>
      <c r="I1246" t="s">
        <v>4971</v>
      </c>
      <c r="J1246" t="s">
        <v>4972</v>
      </c>
      <c r="K1246" t="s">
        <v>139</v>
      </c>
      <c r="L1246" s="6" t="str">
        <f>IF(ISBLANK(employee_data35[[#This Row],[ExitDate]]),"1","0")</f>
        <v>0</v>
      </c>
      <c r="M1246" t="str">
        <f>IF(ISBLANK(employee_data35[[#This Row],[ExitDate]]),"Active","Tidak Active")</f>
        <v>Tidak Active</v>
      </c>
      <c r="N1246" t="s">
        <v>33</v>
      </c>
      <c r="O1246" t="s">
        <v>51</v>
      </c>
      <c r="P1246" t="s">
        <v>63</v>
      </c>
      <c r="Q1246" t="s">
        <v>99</v>
      </c>
      <c r="R1246" t="s">
        <v>4973</v>
      </c>
      <c r="S1246" t="s">
        <v>65</v>
      </c>
      <c r="T1246" t="s">
        <v>177</v>
      </c>
      <c r="U1246" s="1">
        <v>23660</v>
      </c>
      <c r="V1246" s="7" t="str">
        <f>CONCATENATE(employee_data35[[#This Row],[First-LastName]]&amp;" "&amp;employee_data35[[#This Row],[DOB]])</f>
        <v>Rose-Jordan 23660</v>
      </c>
      <c r="W1246" t="s">
        <v>40</v>
      </c>
      <c r="X1246" t="s">
        <v>178</v>
      </c>
      <c r="Y1246" t="s">
        <v>42</v>
      </c>
      <c r="Z1246">
        <v>83162</v>
      </c>
      <c r="AA1246" t="s">
        <v>43</v>
      </c>
      <c r="AB1246" t="s">
        <v>84</v>
      </c>
      <c r="AC1246" t="s">
        <v>45</v>
      </c>
      <c r="AD1246">
        <v>3</v>
      </c>
    </row>
    <row r="1247" spans="1:30" x14ac:dyDescent="0.3">
      <c r="A1247">
        <v>1672</v>
      </c>
      <c r="B1247" t="s">
        <v>2182</v>
      </c>
      <c r="C1247" t="s">
        <v>2396</v>
      </c>
      <c r="D1247" s="6" t="str">
        <f>CONCATENATE(employee_data35[[#This Row],[FirstName]], "-",employee_data35[[#This Row],[LastName]] )</f>
        <v>Amaris-Torres</v>
      </c>
      <c r="E1247" s="1">
        <v>44263</v>
      </c>
      <c r="F1247" s="1"/>
      <c r="G1247" s="7" t="str">
        <f>IF(ISBLANK(employee_data35[[#This Row],[ExitDate]]),"Yes","")</f>
        <v>Yes</v>
      </c>
      <c r="H1247" t="s">
        <v>2397</v>
      </c>
      <c r="I1247" t="s">
        <v>4974</v>
      </c>
      <c r="J1247" t="s">
        <v>4975</v>
      </c>
      <c r="K1247" t="s">
        <v>31</v>
      </c>
      <c r="L1247" s="6" t="str">
        <f>IF(ISBLANK(employee_data35[[#This Row],[ExitDate]]),"1","0")</f>
        <v>1</v>
      </c>
      <c r="M1247" t="str">
        <f>IF(ISBLANK(employee_data35[[#This Row],[ExitDate]]),"Active","Tidak Active")</f>
        <v>Active</v>
      </c>
      <c r="N1247" t="s">
        <v>63</v>
      </c>
      <c r="O1247" t="s">
        <v>64</v>
      </c>
      <c r="P1247" t="s">
        <v>52</v>
      </c>
      <c r="Q1247" t="s">
        <v>36</v>
      </c>
      <c r="R1247" t="s">
        <v>37</v>
      </c>
      <c r="S1247" t="s">
        <v>170</v>
      </c>
      <c r="T1247" t="s">
        <v>90</v>
      </c>
      <c r="U1247" s="1">
        <v>17313</v>
      </c>
      <c r="V1247" s="7" t="str">
        <f>CONCATENATE(employee_data35[[#This Row],[First-LastName]]&amp;" "&amp;employee_data35[[#This Row],[DOB]])</f>
        <v>Amaris-Torres 17313</v>
      </c>
      <c r="W1247" t="s">
        <v>40</v>
      </c>
      <c r="X1247" t="s">
        <v>2143</v>
      </c>
      <c r="Y1247" t="s">
        <v>55</v>
      </c>
      <c r="Z1247">
        <v>21426</v>
      </c>
      <c r="AA1247" t="s">
        <v>128</v>
      </c>
      <c r="AB1247" t="s">
        <v>84</v>
      </c>
      <c r="AC1247" t="s">
        <v>45</v>
      </c>
      <c r="AD1247">
        <v>3</v>
      </c>
    </row>
    <row r="1248" spans="1:30" x14ac:dyDescent="0.3">
      <c r="A1248">
        <v>1673</v>
      </c>
      <c r="B1248" t="s">
        <v>4587</v>
      </c>
      <c r="C1248" t="s">
        <v>4976</v>
      </c>
      <c r="D1248" s="6" t="str">
        <f>CONCATENATE(employee_data35[[#This Row],[FirstName]], "-",employee_data35[[#This Row],[LastName]] )</f>
        <v>Titus-Lowe</v>
      </c>
      <c r="E1248" s="1">
        <v>43698</v>
      </c>
      <c r="F1248" s="1"/>
      <c r="G1248" s="7" t="str">
        <f>IF(ISBLANK(employee_data35[[#This Row],[ExitDate]]),"Yes","")</f>
        <v>Yes</v>
      </c>
      <c r="H1248" t="s">
        <v>2402</v>
      </c>
      <c r="I1248" t="s">
        <v>4977</v>
      </c>
      <c r="J1248" t="s">
        <v>4978</v>
      </c>
      <c r="K1248" t="s">
        <v>50</v>
      </c>
      <c r="L1248" s="6" t="str">
        <f>IF(ISBLANK(employee_data35[[#This Row],[ExitDate]]),"1","0")</f>
        <v>1</v>
      </c>
      <c r="M1248" t="str">
        <f>IF(ISBLANK(employee_data35[[#This Row],[ExitDate]]),"Active","Tidak Active")</f>
        <v>Active</v>
      </c>
      <c r="N1248" t="s">
        <v>52</v>
      </c>
      <c r="O1248" t="s">
        <v>34</v>
      </c>
      <c r="P1248" t="s">
        <v>63</v>
      </c>
      <c r="Q1248" t="s">
        <v>36</v>
      </c>
      <c r="R1248" t="s">
        <v>37</v>
      </c>
      <c r="S1248" t="s">
        <v>170</v>
      </c>
      <c r="T1248" t="s">
        <v>81</v>
      </c>
      <c r="U1248" s="1">
        <v>18574</v>
      </c>
      <c r="V1248" s="7" t="str">
        <f>CONCATENATE(employee_data35[[#This Row],[First-LastName]]&amp;" "&amp;employee_data35[[#This Row],[DOB]])</f>
        <v>Titus-Lowe 18574</v>
      </c>
      <c r="W1248" t="s">
        <v>40</v>
      </c>
      <c r="X1248" t="s">
        <v>83</v>
      </c>
      <c r="Y1248" t="s">
        <v>42</v>
      </c>
      <c r="Z1248">
        <v>74874</v>
      </c>
      <c r="AA1248" t="s">
        <v>74</v>
      </c>
      <c r="AB1248" t="s">
        <v>44</v>
      </c>
      <c r="AC1248" t="s">
        <v>45</v>
      </c>
      <c r="AD1248">
        <v>3</v>
      </c>
    </row>
    <row r="1249" spans="1:30" x14ac:dyDescent="0.3">
      <c r="A1249">
        <v>1674</v>
      </c>
      <c r="B1249" t="s">
        <v>4979</v>
      </c>
      <c r="C1249" t="s">
        <v>4980</v>
      </c>
      <c r="D1249" s="6" t="str">
        <f>CONCATENATE(employee_data35[[#This Row],[FirstName]], "-",employee_data35[[#This Row],[LastName]] )</f>
        <v>Savanah-Prince</v>
      </c>
      <c r="E1249" s="1">
        <v>44681</v>
      </c>
      <c r="F1249" s="1">
        <v>45086</v>
      </c>
      <c r="G1249" s="7" t="str">
        <f>IF(ISBLANK(employee_data35[[#This Row],[ExitDate]]),"Yes","")</f>
        <v/>
      </c>
      <c r="H1249" t="s">
        <v>4798</v>
      </c>
      <c r="I1249" t="s">
        <v>4981</v>
      </c>
      <c r="J1249" t="s">
        <v>4982</v>
      </c>
      <c r="K1249" t="s">
        <v>139</v>
      </c>
      <c r="L1249" s="6" t="str">
        <f>IF(ISBLANK(employee_data35[[#This Row],[ExitDate]]),"1","0")</f>
        <v>0</v>
      </c>
      <c r="M1249" t="str">
        <f>IF(ISBLANK(employee_data35[[#This Row],[ExitDate]]),"Active","Tidak Active")</f>
        <v>Tidak Active</v>
      </c>
      <c r="N1249" t="s">
        <v>52</v>
      </c>
      <c r="O1249" t="s">
        <v>64</v>
      </c>
      <c r="P1249" t="s">
        <v>63</v>
      </c>
      <c r="Q1249" t="s">
        <v>99</v>
      </c>
      <c r="R1249" t="s">
        <v>4983</v>
      </c>
      <c r="S1249" t="s">
        <v>170</v>
      </c>
      <c r="T1249" t="s">
        <v>305</v>
      </c>
      <c r="U1249" s="1">
        <v>16970</v>
      </c>
      <c r="V1249" s="7" t="str">
        <f>CONCATENATE(employee_data35[[#This Row],[First-LastName]]&amp;" "&amp;employee_data35[[#This Row],[DOB]])</f>
        <v>Savanah-Prince 16970</v>
      </c>
      <c r="W1249" t="s">
        <v>40</v>
      </c>
      <c r="X1249" t="s">
        <v>83</v>
      </c>
      <c r="Y1249" t="s">
        <v>42</v>
      </c>
      <c r="Z1249">
        <v>56043</v>
      </c>
      <c r="AA1249" t="s">
        <v>74</v>
      </c>
      <c r="AB1249" t="s">
        <v>84</v>
      </c>
      <c r="AC1249" t="s">
        <v>45</v>
      </c>
      <c r="AD1249">
        <v>3</v>
      </c>
    </row>
    <row r="1250" spans="1:30" x14ac:dyDescent="0.3">
      <c r="A1250">
        <v>1675</v>
      </c>
      <c r="B1250" t="s">
        <v>3540</v>
      </c>
      <c r="C1250" t="s">
        <v>4984</v>
      </c>
      <c r="D1250" s="6" t="str">
        <f>CONCATENATE(employee_data35[[#This Row],[FirstName]], "-",employee_data35[[#This Row],[LastName]] )</f>
        <v>Dawson-Pollard</v>
      </c>
      <c r="E1250" s="1">
        <v>44960</v>
      </c>
      <c r="F1250" s="1">
        <v>45032</v>
      </c>
      <c r="G1250" s="7" t="str">
        <f>IF(ISBLANK(employee_data35[[#This Row],[ExitDate]]),"Yes","")</f>
        <v/>
      </c>
      <c r="H1250" t="s">
        <v>59</v>
      </c>
      <c r="I1250" t="s">
        <v>4985</v>
      </c>
      <c r="J1250" t="s">
        <v>4986</v>
      </c>
      <c r="K1250" t="s">
        <v>133</v>
      </c>
      <c r="L1250" s="6" t="str">
        <f>IF(ISBLANK(employee_data35[[#This Row],[ExitDate]]),"1","0")</f>
        <v>0</v>
      </c>
      <c r="M1250" t="str">
        <f>IF(ISBLANK(employee_data35[[#This Row],[ExitDate]]),"Active","Tidak Active")</f>
        <v>Tidak Active</v>
      </c>
      <c r="N1250" t="s">
        <v>63</v>
      </c>
      <c r="O1250" t="s">
        <v>51</v>
      </c>
      <c r="P1250" t="s">
        <v>52</v>
      </c>
      <c r="Q1250" t="s">
        <v>126</v>
      </c>
      <c r="R1250" t="s">
        <v>4987</v>
      </c>
      <c r="S1250" t="s">
        <v>170</v>
      </c>
      <c r="T1250" t="s">
        <v>90</v>
      </c>
      <c r="U1250" s="1">
        <v>21856</v>
      </c>
      <c r="V1250" s="7" t="str">
        <f>CONCATENATE(employee_data35[[#This Row],[First-LastName]]&amp;" "&amp;employee_data35[[#This Row],[DOB]])</f>
        <v>Dawson-Pollard 21856</v>
      </c>
      <c r="W1250" t="s">
        <v>40</v>
      </c>
      <c r="X1250" t="s">
        <v>103</v>
      </c>
      <c r="Y1250" t="s">
        <v>55</v>
      </c>
      <c r="Z1250">
        <v>59192</v>
      </c>
      <c r="AA1250" t="s">
        <v>56</v>
      </c>
      <c r="AB1250" t="s">
        <v>44</v>
      </c>
      <c r="AC1250" t="s">
        <v>45</v>
      </c>
      <c r="AD1250">
        <v>3</v>
      </c>
    </row>
    <row r="1251" spans="1:30" x14ac:dyDescent="0.3">
      <c r="A1251">
        <v>1676</v>
      </c>
      <c r="B1251" t="s">
        <v>4408</v>
      </c>
      <c r="C1251" t="s">
        <v>4588</v>
      </c>
      <c r="D1251" s="6" t="str">
        <f>CONCATENATE(employee_data35[[#This Row],[FirstName]], "-",employee_data35[[#This Row],[LastName]] )</f>
        <v>Moises-Day</v>
      </c>
      <c r="E1251" s="1">
        <v>45054</v>
      </c>
      <c r="F1251" s="1"/>
      <c r="G1251" s="7" t="str">
        <f>IF(ISBLANK(employee_data35[[#This Row],[ExitDate]]),"Yes","")</f>
        <v>Yes</v>
      </c>
      <c r="H1251" t="s">
        <v>59</v>
      </c>
      <c r="I1251" t="s">
        <v>4988</v>
      </c>
      <c r="J1251" t="s">
        <v>4989</v>
      </c>
      <c r="K1251" t="s">
        <v>80</v>
      </c>
      <c r="L1251" s="6" t="str">
        <f>IF(ISBLANK(employee_data35[[#This Row],[ExitDate]]),"1","0")</f>
        <v>1</v>
      </c>
      <c r="M1251" t="str">
        <f>IF(ISBLANK(employee_data35[[#This Row],[ExitDate]]),"Active","Tidak Active")</f>
        <v>Active</v>
      </c>
      <c r="N1251" t="s">
        <v>52</v>
      </c>
      <c r="O1251" t="s">
        <v>64</v>
      </c>
      <c r="P1251" t="s">
        <v>63</v>
      </c>
      <c r="Q1251" t="s">
        <v>36</v>
      </c>
      <c r="R1251" t="s">
        <v>37</v>
      </c>
      <c r="S1251" t="s">
        <v>170</v>
      </c>
      <c r="T1251" t="s">
        <v>332</v>
      </c>
      <c r="U1251" s="1">
        <v>23235</v>
      </c>
      <c r="V1251" s="7" t="str">
        <f>CONCATENATE(employee_data35[[#This Row],[First-LastName]]&amp;" "&amp;employee_data35[[#This Row],[DOB]])</f>
        <v>Moises-Day 23235</v>
      </c>
      <c r="W1251" t="s">
        <v>40</v>
      </c>
      <c r="X1251" t="s">
        <v>226</v>
      </c>
      <c r="Y1251" t="s">
        <v>55</v>
      </c>
      <c r="Z1251">
        <v>82767</v>
      </c>
      <c r="AA1251" t="s">
        <v>74</v>
      </c>
      <c r="AB1251" t="s">
        <v>44</v>
      </c>
      <c r="AC1251" t="s">
        <v>45</v>
      </c>
      <c r="AD1251">
        <v>3</v>
      </c>
    </row>
    <row r="1252" spans="1:30" x14ac:dyDescent="0.3">
      <c r="A1252">
        <v>1677</v>
      </c>
      <c r="B1252" t="s">
        <v>4990</v>
      </c>
      <c r="C1252" t="s">
        <v>3596</v>
      </c>
      <c r="D1252" s="6" t="str">
        <f>CONCATENATE(employee_data35[[#This Row],[FirstName]], "-",employee_data35[[#This Row],[LastName]] )</f>
        <v>Sadie-Sheppard</v>
      </c>
      <c r="E1252" s="1">
        <v>44771</v>
      </c>
      <c r="F1252" s="1"/>
      <c r="G1252" s="7" t="str">
        <f>IF(ISBLANK(employee_data35[[#This Row],[ExitDate]]),"Yes","")</f>
        <v>Yes</v>
      </c>
      <c r="H1252" t="s">
        <v>59</v>
      </c>
      <c r="I1252" t="s">
        <v>4991</v>
      </c>
      <c r="J1252" t="s">
        <v>4992</v>
      </c>
      <c r="K1252" t="s">
        <v>98</v>
      </c>
      <c r="L1252" s="6" t="str">
        <f>IF(ISBLANK(employee_data35[[#This Row],[ExitDate]]),"1","0")</f>
        <v>1</v>
      </c>
      <c r="M1252" t="str">
        <f>IF(ISBLANK(employee_data35[[#This Row],[ExitDate]]),"Active","Tidak Active")</f>
        <v>Active</v>
      </c>
      <c r="N1252" t="s">
        <v>52</v>
      </c>
      <c r="O1252" t="s">
        <v>64</v>
      </c>
      <c r="P1252" t="s">
        <v>52</v>
      </c>
      <c r="Q1252" t="s">
        <v>36</v>
      </c>
      <c r="R1252" t="s">
        <v>37</v>
      </c>
      <c r="S1252" t="s">
        <v>170</v>
      </c>
      <c r="T1252" t="s">
        <v>81</v>
      </c>
      <c r="U1252" s="1">
        <v>24068</v>
      </c>
      <c r="V1252" s="7" t="str">
        <f>CONCATENATE(employee_data35[[#This Row],[First-LastName]]&amp;" "&amp;employee_data35[[#This Row],[DOB]])</f>
        <v>Sadie-Sheppard 24068</v>
      </c>
      <c r="W1252" t="s">
        <v>112</v>
      </c>
      <c r="X1252" t="s">
        <v>226</v>
      </c>
      <c r="Y1252" t="s">
        <v>42</v>
      </c>
      <c r="Z1252">
        <v>44156</v>
      </c>
      <c r="AA1252" t="s">
        <v>74</v>
      </c>
      <c r="AB1252" t="s">
        <v>44</v>
      </c>
      <c r="AC1252" t="s">
        <v>45</v>
      </c>
      <c r="AD1252">
        <v>3</v>
      </c>
    </row>
    <row r="1253" spans="1:30" x14ac:dyDescent="0.3">
      <c r="A1253">
        <v>1678</v>
      </c>
      <c r="B1253" t="s">
        <v>4344</v>
      </c>
      <c r="C1253" t="s">
        <v>1336</v>
      </c>
      <c r="D1253" s="6" t="str">
        <f>CONCATENATE(employee_data35[[#This Row],[FirstName]], "-",employee_data35[[#This Row],[LastName]] )</f>
        <v>Soren-Coleman</v>
      </c>
      <c r="E1253" s="1">
        <v>44153</v>
      </c>
      <c r="F1253" s="1">
        <v>44338</v>
      </c>
      <c r="G1253" s="7" t="str">
        <f>IF(ISBLANK(employee_data35[[#This Row],[ExitDate]]),"Yes","")</f>
        <v/>
      </c>
      <c r="H1253" t="s">
        <v>2619</v>
      </c>
      <c r="I1253" t="s">
        <v>4993</v>
      </c>
      <c r="J1253" t="s">
        <v>4994</v>
      </c>
      <c r="K1253" t="s">
        <v>62</v>
      </c>
      <c r="L1253" s="6" t="str">
        <f>IF(ISBLANK(employee_data35[[#This Row],[ExitDate]]),"1","0")</f>
        <v>0</v>
      </c>
      <c r="M1253" t="str">
        <f>IF(ISBLANK(employee_data35[[#This Row],[ExitDate]]),"Active","Tidak Active")</f>
        <v>Tidak Active</v>
      </c>
      <c r="N1253" t="s">
        <v>52</v>
      </c>
      <c r="O1253" t="s">
        <v>51</v>
      </c>
      <c r="P1253" t="s">
        <v>52</v>
      </c>
      <c r="Q1253" t="s">
        <v>126</v>
      </c>
      <c r="R1253" t="s">
        <v>4995</v>
      </c>
      <c r="S1253" t="s">
        <v>2623</v>
      </c>
      <c r="T1253" t="s">
        <v>90</v>
      </c>
      <c r="U1253" s="1">
        <v>16889</v>
      </c>
      <c r="V1253" s="7" t="str">
        <f>CONCATENATE(employee_data35[[#This Row],[First-LastName]]&amp;" "&amp;employee_data35[[#This Row],[DOB]])</f>
        <v>Soren-Coleman 16889</v>
      </c>
      <c r="W1253" t="s">
        <v>40</v>
      </c>
      <c r="X1253" t="s">
        <v>103</v>
      </c>
      <c r="Y1253" t="s">
        <v>42</v>
      </c>
      <c r="Z1253">
        <v>59433</v>
      </c>
      <c r="AA1253" t="s">
        <v>93</v>
      </c>
      <c r="AB1253" t="s">
        <v>44</v>
      </c>
      <c r="AC1253" t="s">
        <v>45</v>
      </c>
      <c r="AD1253">
        <v>3</v>
      </c>
    </row>
    <row r="1254" spans="1:30" x14ac:dyDescent="0.3">
      <c r="A1254">
        <v>1679</v>
      </c>
      <c r="B1254" t="s">
        <v>4557</v>
      </c>
      <c r="C1254" t="s">
        <v>4996</v>
      </c>
      <c r="D1254" s="6" t="str">
        <f>CONCATENATE(employee_data35[[#This Row],[FirstName]], "-",employee_data35[[#This Row],[LastName]] )</f>
        <v>Sage-Morris</v>
      </c>
      <c r="E1254" s="1">
        <v>44332</v>
      </c>
      <c r="F1254" s="1">
        <v>44665</v>
      </c>
      <c r="G1254" s="7" t="str">
        <f>IF(ISBLANK(employee_data35[[#This Row],[ExitDate]]),"Yes","")</f>
        <v/>
      </c>
      <c r="H1254" t="s">
        <v>2619</v>
      </c>
      <c r="I1254" t="s">
        <v>4997</v>
      </c>
      <c r="J1254" t="s">
        <v>4998</v>
      </c>
      <c r="K1254" t="s">
        <v>89</v>
      </c>
      <c r="L1254" s="6" t="str">
        <f>IF(ISBLANK(employee_data35[[#This Row],[ExitDate]]),"1","0")</f>
        <v>0</v>
      </c>
      <c r="M1254" t="str">
        <f>IF(ISBLANK(employee_data35[[#This Row],[ExitDate]]),"Active","Tidak Active")</f>
        <v>Tidak Active</v>
      </c>
      <c r="N1254" t="s">
        <v>52</v>
      </c>
      <c r="O1254" t="s">
        <v>34</v>
      </c>
      <c r="P1254" t="s">
        <v>52</v>
      </c>
      <c r="Q1254" t="s">
        <v>175</v>
      </c>
      <c r="R1254" t="s">
        <v>4999</v>
      </c>
      <c r="S1254" t="s">
        <v>2623</v>
      </c>
      <c r="T1254" t="s">
        <v>111</v>
      </c>
      <c r="U1254" s="1">
        <v>16420</v>
      </c>
      <c r="V1254" s="7" t="str">
        <f>CONCATENATE(employee_data35[[#This Row],[First-LastName]]&amp;" "&amp;employee_data35[[#This Row],[DOB]])</f>
        <v>Sage-Morris 16420</v>
      </c>
      <c r="W1254" t="s">
        <v>40</v>
      </c>
      <c r="X1254" t="s">
        <v>419</v>
      </c>
      <c r="Y1254" t="s">
        <v>55</v>
      </c>
      <c r="Z1254">
        <v>42691</v>
      </c>
      <c r="AA1254" t="s">
        <v>93</v>
      </c>
      <c r="AB1254" t="s">
        <v>44</v>
      </c>
      <c r="AC1254" t="s">
        <v>45</v>
      </c>
      <c r="AD1254">
        <v>3</v>
      </c>
    </row>
    <row r="1255" spans="1:30" x14ac:dyDescent="0.3">
      <c r="A1255">
        <v>1680</v>
      </c>
      <c r="B1255" t="s">
        <v>5000</v>
      </c>
      <c r="C1255" t="s">
        <v>5001</v>
      </c>
      <c r="D1255" s="6" t="str">
        <f>CONCATENATE(employee_data35[[#This Row],[FirstName]], "-",employee_data35[[#This Row],[LastName]] )</f>
        <v>Lillian-Steele</v>
      </c>
      <c r="E1255" s="1">
        <v>43763</v>
      </c>
      <c r="F1255" s="1">
        <v>44120</v>
      </c>
      <c r="G1255" s="7" t="str">
        <f>IF(ISBLANK(employee_data35[[#This Row],[ExitDate]]),"Yes","")</f>
        <v/>
      </c>
      <c r="H1255" t="s">
        <v>2619</v>
      </c>
      <c r="I1255" t="s">
        <v>5002</v>
      </c>
      <c r="J1255" t="s">
        <v>5003</v>
      </c>
      <c r="K1255" t="s">
        <v>31</v>
      </c>
      <c r="L1255" s="6" t="str">
        <f>IF(ISBLANK(employee_data35[[#This Row],[ExitDate]]),"1","0")</f>
        <v>0</v>
      </c>
      <c r="M1255" t="str">
        <f>IF(ISBLANK(employee_data35[[#This Row],[ExitDate]]),"Active","Tidak Active")</f>
        <v>Tidak Active</v>
      </c>
      <c r="N1255" t="s">
        <v>63</v>
      </c>
      <c r="O1255" t="s">
        <v>34</v>
      </c>
      <c r="P1255" t="s">
        <v>35</v>
      </c>
      <c r="Q1255" t="s">
        <v>99</v>
      </c>
      <c r="R1255" t="s">
        <v>5004</v>
      </c>
      <c r="S1255" t="s">
        <v>170</v>
      </c>
      <c r="T1255" t="s">
        <v>81</v>
      </c>
      <c r="U1255" s="1">
        <v>28004</v>
      </c>
      <c r="V1255" s="7" t="str">
        <f>CONCATENATE(employee_data35[[#This Row],[First-LastName]]&amp;" "&amp;employee_data35[[#This Row],[DOB]])</f>
        <v>Lillian-Steele 28004</v>
      </c>
      <c r="W1255" t="s">
        <v>40</v>
      </c>
      <c r="X1255" t="s">
        <v>83</v>
      </c>
      <c r="Y1255" t="s">
        <v>55</v>
      </c>
      <c r="Z1255">
        <v>33673</v>
      </c>
      <c r="AA1255" t="s">
        <v>74</v>
      </c>
      <c r="AB1255" t="s">
        <v>104</v>
      </c>
      <c r="AC1255" t="s">
        <v>45</v>
      </c>
      <c r="AD1255">
        <v>3</v>
      </c>
    </row>
    <row r="1256" spans="1:30" x14ac:dyDescent="0.3">
      <c r="A1256">
        <v>1681</v>
      </c>
      <c r="B1256" t="s">
        <v>1701</v>
      </c>
      <c r="C1256" t="s">
        <v>5005</v>
      </c>
      <c r="D1256" s="6" t="str">
        <f>CONCATENATE(employee_data35[[#This Row],[FirstName]], "-",employee_data35[[#This Row],[LastName]] )</f>
        <v>Deanna-Meza</v>
      </c>
      <c r="E1256" s="1">
        <v>44990</v>
      </c>
      <c r="F1256" s="1">
        <v>45050</v>
      </c>
      <c r="G1256" s="7" t="str">
        <f>IF(ISBLANK(employee_data35[[#This Row],[ExitDate]]),"Yes","")</f>
        <v/>
      </c>
      <c r="H1256" t="s">
        <v>4854</v>
      </c>
      <c r="I1256" t="s">
        <v>5006</v>
      </c>
      <c r="J1256" t="s">
        <v>5007</v>
      </c>
      <c r="K1256" t="s">
        <v>133</v>
      </c>
      <c r="L1256" s="6" t="str">
        <f>IF(ISBLANK(employee_data35[[#This Row],[ExitDate]]),"1","0")</f>
        <v>0</v>
      </c>
      <c r="M1256" t="str">
        <f>IF(ISBLANK(employee_data35[[#This Row],[ExitDate]]),"Active","Tidak Active")</f>
        <v>Tidak Active</v>
      </c>
      <c r="N1256" t="s">
        <v>33</v>
      </c>
      <c r="O1256" t="s">
        <v>64</v>
      </c>
      <c r="P1256" t="s">
        <v>35</v>
      </c>
      <c r="Q1256" t="s">
        <v>140</v>
      </c>
      <c r="R1256" t="s">
        <v>5008</v>
      </c>
      <c r="S1256" t="s">
        <v>170</v>
      </c>
      <c r="T1256" t="s">
        <v>111</v>
      </c>
      <c r="U1256" s="1">
        <v>27312</v>
      </c>
      <c r="V1256" s="7" t="str">
        <f>CONCATENATE(employee_data35[[#This Row],[First-LastName]]&amp;" "&amp;employee_data35[[#This Row],[DOB]])</f>
        <v>Deanna-Meza 27312</v>
      </c>
      <c r="W1256" t="s">
        <v>40</v>
      </c>
      <c r="X1256" t="s">
        <v>113</v>
      </c>
      <c r="Y1256" t="s">
        <v>42</v>
      </c>
      <c r="Z1256">
        <v>34659</v>
      </c>
      <c r="AA1256" t="s">
        <v>43</v>
      </c>
      <c r="AB1256" t="s">
        <v>104</v>
      </c>
      <c r="AC1256" t="s">
        <v>45</v>
      </c>
      <c r="AD1256">
        <v>3</v>
      </c>
    </row>
    <row r="1257" spans="1:30" x14ac:dyDescent="0.3">
      <c r="A1257">
        <v>1682</v>
      </c>
      <c r="B1257" t="s">
        <v>5009</v>
      </c>
      <c r="C1257" t="s">
        <v>2737</v>
      </c>
      <c r="D1257" s="6" t="str">
        <f>CONCATENATE(employee_data35[[#This Row],[FirstName]], "-",employee_data35[[#This Row],[LastName]] )</f>
        <v>Troy-Todd</v>
      </c>
      <c r="E1257" s="1">
        <v>44348</v>
      </c>
      <c r="F1257" s="1"/>
      <c r="G1257" s="7" t="str">
        <f>IF(ISBLANK(employee_data35[[#This Row],[ExitDate]]),"Yes","")</f>
        <v>Yes</v>
      </c>
      <c r="H1257" t="s">
        <v>4854</v>
      </c>
      <c r="I1257" t="s">
        <v>5010</v>
      </c>
      <c r="J1257" t="s">
        <v>5011</v>
      </c>
      <c r="K1257" t="s">
        <v>50</v>
      </c>
      <c r="L1257" s="6" t="str">
        <f>IF(ISBLANK(employee_data35[[#This Row],[ExitDate]]),"1","0")</f>
        <v>1</v>
      </c>
      <c r="M1257" t="str">
        <f>IF(ISBLANK(employee_data35[[#This Row],[ExitDate]]),"Active","Tidak Active")</f>
        <v>Active</v>
      </c>
      <c r="N1257" t="s">
        <v>52</v>
      </c>
      <c r="O1257" t="s">
        <v>64</v>
      </c>
      <c r="P1257" t="s">
        <v>52</v>
      </c>
      <c r="Q1257" t="s">
        <v>36</v>
      </c>
      <c r="R1257" t="s">
        <v>37</v>
      </c>
      <c r="S1257" t="s">
        <v>170</v>
      </c>
      <c r="T1257" t="s">
        <v>53</v>
      </c>
      <c r="U1257" s="1">
        <v>25931</v>
      </c>
      <c r="V1257" s="7" t="str">
        <f>CONCATENATE(employee_data35[[#This Row],[First-LastName]]&amp;" "&amp;employee_data35[[#This Row],[DOB]])</f>
        <v>Troy-Todd 25931</v>
      </c>
      <c r="W1257" t="s">
        <v>40</v>
      </c>
      <c r="X1257" t="s">
        <v>226</v>
      </c>
      <c r="Y1257" t="s">
        <v>42</v>
      </c>
      <c r="Z1257">
        <v>65125</v>
      </c>
      <c r="AA1257" t="s">
        <v>93</v>
      </c>
      <c r="AB1257" t="s">
        <v>84</v>
      </c>
      <c r="AC1257" t="s">
        <v>45</v>
      </c>
      <c r="AD1257">
        <v>3</v>
      </c>
    </row>
    <row r="1258" spans="1:30" x14ac:dyDescent="0.3">
      <c r="A1258">
        <v>1683</v>
      </c>
      <c r="B1258" t="s">
        <v>5012</v>
      </c>
      <c r="C1258" t="s">
        <v>3325</v>
      </c>
      <c r="D1258" s="6" t="str">
        <f>CONCATENATE(employee_data35[[#This Row],[FirstName]], "-",employee_data35[[#This Row],[LastName]] )</f>
        <v>Beckett-Shea</v>
      </c>
      <c r="E1258" s="1">
        <v>44583</v>
      </c>
      <c r="F1258" s="1">
        <v>44767</v>
      </c>
      <c r="G1258" s="7" t="str">
        <f>IF(ISBLANK(employee_data35[[#This Row],[ExitDate]]),"Yes","")</f>
        <v/>
      </c>
      <c r="H1258" t="s">
        <v>4854</v>
      </c>
      <c r="I1258" t="s">
        <v>5013</v>
      </c>
      <c r="J1258" t="s">
        <v>5014</v>
      </c>
      <c r="K1258" t="s">
        <v>139</v>
      </c>
      <c r="L1258" s="6" t="str">
        <f>IF(ISBLANK(employee_data35[[#This Row],[ExitDate]]),"1","0")</f>
        <v>0</v>
      </c>
      <c r="M1258" t="str">
        <f>IF(ISBLANK(employee_data35[[#This Row],[ExitDate]]),"Active","Tidak Active")</f>
        <v>Tidak Active</v>
      </c>
      <c r="N1258" t="s">
        <v>63</v>
      </c>
      <c r="O1258" t="s">
        <v>64</v>
      </c>
      <c r="P1258" t="s">
        <v>52</v>
      </c>
      <c r="Q1258" t="s">
        <v>175</v>
      </c>
      <c r="R1258" t="s">
        <v>5015</v>
      </c>
      <c r="S1258" t="s">
        <v>65</v>
      </c>
      <c r="T1258" t="s">
        <v>53</v>
      </c>
      <c r="U1258" s="1">
        <v>32187</v>
      </c>
      <c r="V1258" s="7" t="str">
        <f>CONCATENATE(employee_data35[[#This Row],[First-LastName]]&amp;" "&amp;employee_data35[[#This Row],[DOB]])</f>
        <v>Beckett-Shea 32187</v>
      </c>
      <c r="W1258" t="s">
        <v>40</v>
      </c>
      <c r="X1258" t="s">
        <v>163</v>
      </c>
      <c r="Y1258" t="s">
        <v>42</v>
      </c>
      <c r="Z1258">
        <v>97969</v>
      </c>
      <c r="AA1258" t="s">
        <v>74</v>
      </c>
      <c r="AB1258" t="s">
        <v>84</v>
      </c>
      <c r="AC1258" t="s">
        <v>45</v>
      </c>
      <c r="AD1258">
        <v>3</v>
      </c>
    </row>
    <row r="1259" spans="1:30" x14ac:dyDescent="0.3">
      <c r="A1259">
        <v>1684</v>
      </c>
      <c r="B1259" t="s">
        <v>5016</v>
      </c>
      <c r="C1259" t="s">
        <v>495</v>
      </c>
      <c r="D1259" s="6" t="str">
        <f>CONCATENATE(employee_data35[[#This Row],[FirstName]], "-",employee_data35[[#This Row],[LastName]] )</f>
        <v>Eve-Barker</v>
      </c>
      <c r="E1259" s="1">
        <v>45116</v>
      </c>
      <c r="F1259" s="1">
        <v>45138</v>
      </c>
      <c r="G1259" s="7" t="str">
        <f>IF(ISBLANK(employee_data35[[#This Row],[ExitDate]]),"Yes","")</f>
        <v/>
      </c>
      <c r="H1259" t="s">
        <v>2397</v>
      </c>
      <c r="I1259" t="s">
        <v>5017</v>
      </c>
      <c r="J1259" t="s">
        <v>5018</v>
      </c>
      <c r="K1259" t="s">
        <v>98</v>
      </c>
      <c r="L1259" s="6" t="str">
        <f>IF(ISBLANK(employee_data35[[#This Row],[ExitDate]]),"1","0")</f>
        <v>0</v>
      </c>
      <c r="M1259" t="str">
        <f>IF(ISBLANK(employee_data35[[#This Row],[ExitDate]]),"Active","Tidak Active")</f>
        <v>Tidak Active</v>
      </c>
      <c r="N1259" t="s">
        <v>33</v>
      </c>
      <c r="O1259" t="s">
        <v>51</v>
      </c>
      <c r="P1259" t="s">
        <v>52</v>
      </c>
      <c r="Q1259" t="s">
        <v>99</v>
      </c>
      <c r="R1259" t="s">
        <v>5019</v>
      </c>
      <c r="S1259" t="s">
        <v>170</v>
      </c>
      <c r="T1259" t="s">
        <v>111</v>
      </c>
      <c r="U1259" s="1">
        <v>23077</v>
      </c>
      <c r="V1259" s="7" t="str">
        <f>CONCATENATE(employee_data35[[#This Row],[First-LastName]]&amp;" "&amp;employee_data35[[#This Row],[DOB]])</f>
        <v>Eve-Barker 23077</v>
      </c>
      <c r="W1259" t="s">
        <v>40</v>
      </c>
      <c r="X1259" t="s">
        <v>113</v>
      </c>
      <c r="Y1259" t="s">
        <v>55</v>
      </c>
      <c r="Z1259">
        <v>18894</v>
      </c>
      <c r="AA1259" t="s">
        <v>56</v>
      </c>
      <c r="AB1259" t="s">
        <v>44</v>
      </c>
      <c r="AC1259" t="s">
        <v>45</v>
      </c>
      <c r="AD1259">
        <v>3</v>
      </c>
    </row>
    <row r="1260" spans="1:30" x14ac:dyDescent="0.3">
      <c r="A1260">
        <v>1685</v>
      </c>
      <c r="B1260" t="s">
        <v>3572</v>
      </c>
      <c r="C1260" t="s">
        <v>3204</v>
      </c>
      <c r="D1260" s="6" t="str">
        <f>CONCATENATE(employee_data35[[#This Row],[FirstName]], "-",employee_data35[[#This Row],[LastName]] )</f>
        <v>Lillie-Wilkerson</v>
      </c>
      <c r="E1260" s="1">
        <v>43415</v>
      </c>
      <c r="F1260" s="1">
        <v>43612</v>
      </c>
      <c r="G1260" s="7" t="str">
        <f>IF(ISBLANK(employee_data35[[#This Row],[ExitDate]]),"Yes","")</f>
        <v/>
      </c>
      <c r="H1260" t="s">
        <v>2402</v>
      </c>
      <c r="I1260" t="s">
        <v>5020</v>
      </c>
      <c r="J1260" t="s">
        <v>5021</v>
      </c>
      <c r="K1260" t="s">
        <v>118</v>
      </c>
      <c r="L1260" s="6" t="str">
        <f>IF(ISBLANK(employee_data35[[#This Row],[ExitDate]]),"1","0")</f>
        <v>0</v>
      </c>
      <c r="M1260" t="str">
        <f>IF(ISBLANK(employee_data35[[#This Row],[ExitDate]]),"Active","Tidak Active")</f>
        <v>Tidak Active</v>
      </c>
      <c r="N1260" t="s">
        <v>63</v>
      </c>
      <c r="O1260" t="s">
        <v>51</v>
      </c>
      <c r="P1260" t="s">
        <v>63</v>
      </c>
      <c r="Q1260" t="s">
        <v>140</v>
      </c>
      <c r="R1260" t="s">
        <v>5022</v>
      </c>
      <c r="S1260" t="s">
        <v>170</v>
      </c>
      <c r="T1260" t="s">
        <v>53</v>
      </c>
      <c r="U1260" s="1">
        <v>25015</v>
      </c>
      <c r="V1260" s="7" t="str">
        <f>CONCATENATE(employee_data35[[#This Row],[First-LastName]]&amp;" "&amp;employee_data35[[#This Row],[DOB]])</f>
        <v>Lillie-Wilkerson 25015</v>
      </c>
      <c r="W1260" t="s">
        <v>40</v>
      </c>
      <c r="X1260" t="s">
        <v>226</v>
      </c>
      <c r="Y1260" t="s">
        <v>42</v>
      </c>
      <c r="Z1260">
        <v>16287</v>
      </c>
      <c r="AA1260" t="s">
        <v>93</v>
      </c>
      <c r="AB1260" t="s">
        <v>104</v>
      </c>
      <c r="AC1260" t="s">
        <v>45</v>
      </c>
      <c r="AD1260">
        <v>3</v>
      </c>
    </row>
    <row r="1261" spans="1:30" x14ac:dyDescent="0.3">
      <c r="A1261">
        <v>1686</v>
      </c>
      <c r="B1261" t="s">
        <v>2659</v>
      </c>
      <c r="C1261" t="s">
        <v>1022</v>
      </c>
      <c r="D1261" s="6" t="str">
        <f>CONCATENATE(employee_data35[[#This Row],[FirstName]], "-",employee_data35[[#This Row],[LastName]] )</f>
        <v>Alexis-Harrell</v>
      </c>
      <c r="E1261" s="1">
        <v>44201</v>
      </c>
      <c r="F1261" s="1">
        <v>44365</v>
      </c>
      <c r="G1261" s="7" t="str">
        <f>IF(ISBLANK(employee_data35[[#This Row],[ExitDate]]),"Yes","")</f>
        <v/>
      </c>
      <c r="H1261" t="s">
        <v>4798</v>
      </c>
      <c r="I1261" t="s">
        <v>2730</v>
      </c>
      <c r="J1261" t="s">
        <v>5023</v>
      </c>
      <c r="K1261" t="s">
        <v>133</v>
      </c>
      <c r="L1261" s="6" t="str">
        <f>IF(ISBLANK(employee_data35[[#This Row],[ExitDate]]),"1","0")</f>
        <v>0</v>
      </c>
      <c r="M1261" t="str">
        <f>IF(ISBLANK(employee_data35[[#This Row],[ExitDate]]),"Active","Tidak Active")</f>
        <v>Tidak Active</v>
      </c>
      <c r="N1261" t="s">
        <v>33</v>
      </c>
      <c r="O1261" t="s">
        <v>34</v>
      </c>
      <c r="P1261" t="s">
        <v>63</v>
      </c>
      <c r="Q1261" t="s">
        <v>140</v>
      </c>
      <c r="R1261" t="s">
        <v>5024</v>
      </c>
      <c r="S1261" t="s">
        <v>170</v>
      </c>
      <c r="T1261" t="s">
        <v>39</v>
      </c>
      <c r="U1261" s="1">
        <v>19789</v>
      </c>
      <c r="V1261" s="7" t="str">
        <f>CONCATENATE(employee_data35[[#This Row],[First-LastName]]&amp;" "&amp;employee_data35[[#This Row],[DOB]])</f>
        <v>Alexis-Harrell 19789</v>
      </c>
      <c r="W1261" t="s">
        <v>40</v>
      </c>
      <c r="X1261" t="s">
        <v>1506</v>
      </c>
      <c r="Y1261" t="s">
        <v>55</v>
      </c>
      <c r="Z1261">
        <v>63472</v>
      </c>
      <c r="AA1261" t="s">
        <v>93</v>
      </c>
      <c r="AB1261" t="s">
        <v>44</v>
      </c>
      <c r="AC1261" t="s">
        <v>45</v>
      </c>
      <c r="AD1261">
        <v>3</v>
      </c>
    </row>
    <row r="1262" spans="1:30" x14ac:dyDescent="0.3">
      <c r="A1262">
        <v>1687</v>
      </c>
      <c r="B1262" t="s">
        <v>5025</v>
      </c>
      <c r="C1262" t="s">
        <v>2522</v>
      </c>
      <c r="D1262" s="6" t="str">
        <f>CONCATENATE(employee_data35[[#This Row],[FirstName]], "-",employee_data35[[#This Row],[LastName]] )</f>
        <v>Mylee-Snow</v>
      </c>
      <c r="E1262" s="1">
        <v>44890</v>
      </c>
      <c r="F1262" s="1"/>
      <c r="G1262" s="7" t="str">
        <f>IF(ISBLANK(employee_data35[[#This Row],[ExitDate]]),"Yes","")</f>
        <v>Yes</v>
      </c>
      <c r="H1262" t="s">
        <v>59</v>
      </c>
      <c r="I1262" t="s">
        <v>5026</v>
      </c>
      <c r="J1262" t="s">
        <v>5027</v>
      </c>
      <c r="K1262" t="s">
        <v>50</v>
      </c>
      <c r="L1262" s="6" t="str">
        <f>IF(ISBLANK(employee_data35[[#This Row],[ExitDate]]),"1","0")</f>
        <v>1</v>
      </c>
      <c r="M1262" t="str">
        <f>IF(ISBLANK(employee_data35[[#This Row],[ExitDate]]),"Active","Tidak Active")</f>
        <v>Active</v>
      </c>
      <c r="N1262" t="s">
        <v>52</v>
      </c>
      <c r="O1262" t="s">
        <v>34</v>
      </c>
      <c r="P1262" t="s">
        <v>63</v>
      </c>
      <c r="Q1262" t="s">
        <v>36</v>
      </c>
      <c r="R1262" t="s">
        <v>37</v>
      </c>
      <c r="S1262" t="s">
        <v>170</v>
      </c>
      <c r="T1262" t="s">
        <v>111</v>
      </c>
      <c r="U1262" s="1">
        <v>24587</v>
      </c>
      <c r="V1262" s="7" t="str">
        <f>CONCATENATE(employee_data35[[#This Row],[First-LastName]]&amp;" "&amp;employee_data35[[#This Row],[DOB]])</f>
        <v>Mylee-Snow 24587</v>
      </c>
      <c r="W1262" t="s">
        <v>40</v>
      </c>
      <c r="X1262" t="s">
        <v>703</v>
      </c>
      <c r="Y1262" t="s">
        <v>55</v>
      </c>
      <c r="Z1262">
        <v>19801</v>
      </c>
      <c r="AA1262" t="s">
        <v>43</v>
      </c>
      <c r="AB1262" t="s">
        <v>44</v>
      </c>
      <c r="AC1262" t="s">
        <v>45</v>
      </c>
      <c r="AD1262">
        <v>3</v>
      </c>
    </row>
    <row r="1263" spans="1:30" x14ac:dyDescent="0.3">
      <c r="A1263">
        <v>1688</v>
      </c>
      <c r="B1263" t="s">
        <v>5028</v>
      </c>
      <c r="C1263" t="s">
        <v>5029</v>
      </c>
      <c r="D1263" s="6" t="str">
        <f>CONCATENATE(employee_data35[[#This Row],[FirstName]], "-",employee_data35[[#This Row],[LastName]] )</f>
        <v>Elsa-Mckenzie</v>
      </c>
      <c r="E1263" s="1">
        <v>43920</v>
      </c>
      <c r="F1263" s="1">
        <v>45128</v>
      </c>
      <c r="G1263" s="7" t="str">
        <f>IF(ISBLANK(employee_data35[[#This Row],[ExitDate]]),"Yes","")</f>
        <v/>
      </c>
      <c r="H1263" t="s">
        <v>59</v>
      </c>
      <c r="I1263" t="s">
        <v>5030</v>
      </c>
      <c r="J1263" t="s">
        <v>5031</v>
      </c>
      <c r="K1263" t="s">
        <v>139</v>
      </c>
      <c r="L1263" s="6" t="str">
        <f>IF(ISBLANK(employee_data35[[#This Row],[ExitDate]]),"1","0")</f>
        <v>0</v>
      </c>
      <c r="M1263" t="str">
        <f>IF(ISBLANK(employee_data35[[#This Row],[ExitDate]]),"Active","Tidak Active")</f>
        <v>Tidak Active</v>
      </c>
      <c r="N1263" t="s">
        <v>63</v>
      </c>
      <c r="O1263" t="s">
        <v>51</v>
      </c>
      <c r="P1263" t="s">
        <v>63</v>
      </c>
      <c r="Q1263" t="s">
        <v>175</v>
      </c>
      <c r="R1263" t="s">
        <v>5032</v>
      </c>
      <c r="S1263" t="s">
        <v>170</v>
      </c>
      <c r="T1263" t="s">
        <v>286</v>
      </c>
      <c r="U1263" s="1">
        <v>20659</v>
      </c>
      <c r="V1263" s="7" t="str">
        <f>CONCATENATE(employee_data35[[#This Row],[First-LastName]]&amp;" "&amp;employee_data35[[#This Row],[DOB]])</f>
        <v>Elsa-Mckenzie 20659</v>
      </c>
      <c r="W1263" t="s">
        <v>112</v>
      </c>
      <c r="X1263" t="s">
        <v>287</v>
      </c>
      <c r="Y1263" t="s">
        <v>55</v>
      </c>
      <c r="Z1263">
        <v>34107</v>
      </c>
      <c r="AA1263" t="s">
        <v>74</v>
      </c>
      <c r="AB1263" t="s">
        <v>104</v>
      </c>
      <c r="AC1263" t="s">
        <v>45</v>
      </c>
      <c r="AD1263">
        <v>3</v>
      </c>
    </row>
    <row r="1264" spans="1:30" x14ac:dyDescent="0.3">
      <c r="A1264">
        <v>1689</v>
      </c>
      <c r="B1264" t="s">
        <v>5033</v>
      </c>
      <c r="C1264" t="s">
        <v>2827</v>
      </c>
      <c r="D1264" s="6" t="str">
        <f>CONCATENATE(employee_data35[[#This Row],[FirstName]], "-",employee_data35[[#This Row],[LastName]] )</f>
        <v>Kolby-Reed</v>
      </c>
      <c r="E1264" s="1">
        <v>44198</v>
      </c>
      <c r="F1264" s="1">
        <v>44826</v>
      </c>
      <c r="G1264" s="7" t="str">
        <f>IF(ISBLANK(employee_data35[[#This Row],[ExitDate]]),"Yes","")</f>
        <v/>
      </c>
      <c r="H1264" t="s">
        <v>2619</v>
      </c>
      <c r="I1264" t="s">
        <v>5034</v>
      </c>
      <c r="J1264" t="s">
        <v>5035</v>
      </c>
      <c r="K1264" t="s">
        <v>139</v>
      </c>
      <c r="L1264" s="6" t="str">
        <f>IF(ISBLANK(employee_data35[[#This Row],[ExitDate]]),"1","0")</f>
        <v>0</v>
      </c>
      <c r="M1264" t="str">
        <f>IF(ISBLANK(employee_data35[[#This Row],[ExitDate]]),"Active","Tidak Active")</f>
        <v>Tidak Active</v>
      </c>
      <c r="N1264" t="s">
        <v>52</v>
      </c>
      <c r="O1264" t="s">
        <v>34</v>
      </c>
      <c r="P1264" t="s">
        <v>35</v>
      </c>
      <c r="Q1264" t="s">
        <v>140</v>
      </c>
      <c r="R1264" t="s">
        <v>5036</v>
      </c>
      <c r="S1264" t="s">
        <v>2623</v>
      </c>
      <c r="T1264" t="s">
        <v>90</v>
      </c>
      <c r="U1264" s="1">
        <v>31385</v>
      </c>
      <c r="V1264" s="7" t="str">
        <f>CONCATENATE(employee_data35[[#This Row],[First-LastName]]&amp;" "&amp;employee_data35[[#This Row],[DOB]])</f>
        <v>Kolby-Reed 31385</v>
      </c>
      <c r="W1264" t="s">
        <v>40</v>
      </c>
      <c r="X1264" t="s">
        <v>103</v>
      </c>
      <c r="Y1264" t="s">
        <v>55</v>
      </c>
      <c r="Z1264">
        <v>35372</v>
      </c>
      <c r="AA1264" t="s">
        <v>74</v>
      </c>
      <c r="AB1264" t="s">
        <v>84</v>
      </c>
      <c r="AC1264" t="s">
        <v>45</v>
      </c>
      <c r="AD1264">
        <v>3</v>
      </c>
    </row>
    <row r="1265" spans="1:30" x14ac:dyDescent="0.3">
      <c r="A1265">
        <v>1690</v>
      </c>
      <c r="B1265" t="s">
        <v>5037</v>
      </c>
      <c r="C1265" t="s">
        <v>5038</v>
      </c>
      <c r="D1265" s="6" t="str">
        <f>CONCATENATE(employee_data35[[#This Row],[FirstName]], "-",employee_data35[[#This Row],[LastName]] )</f>
        <v>Kyler-Morales</v>
      </c>
      <c r="E1265" s="1">
        <v>43522</v>
      </c>
      <c r="F1265" s="1">
        <v>43672</v>
      </c>
      <c r="G1265" s="7" t="str">
        <f>IF(ISBLANK(employee_data35[[#This Row],[ExitDate]]),"Yes","")</f>
        <v/>
      </c>
      <c r="H1265" t="s">
        <v>2619</v>
      </c>
      <c r="I1265" t="s">
        <v>5039</v>
      </c>
      <c r="J1265" t="s">
        <v>5040</v>
      </c>
      <c r="K1265" t="s">
        <v>118</v>
      </c>
      <c r="L1265" s="6" t="str">
        <f>IF(ISBLANK(employee_data35[[#This Row],[ExitDate]]),"1","0")</f>
        <v>0</v>
      </c>
      <c r="M1265" t="str">
        <f>IF(ISBLANK(employee_data35[[#This Row],[ExitDate]]),"Active","Tidak Active")</f>
        <v>Tidak Active</v>
      </c>
      <c r="N1265" t="s">
        <v>33</v>
      </c>
      <c r="O1265" t="s">
        <v>51</v>
      </c>
      <c r="P1265" t="s">
        <v>35</v>
      </c>
      <c r="Q1265" t="s">
        <v>175</v>
      </c>
      <c r="R1265" t="s">
        <v>5041</v>
      </c>
      <c r="S1265" t="s">
        <v>2623</v>
      </c>
      <c r="T1265" t="s">
        <v>504</v>
      </c>
      <c r="U1265" s="1">
        <v>15361</v>
      </c>
      <c r="V1265" s="7" t="str">
        <f>CONCATENATE(employee_data35[[#This Row],[First-LastName]]&amp;" "&amp;employee_data35[[#This Row],[DOB]])</f>
        <v>Kyler-Morales 15361</v>
      </c>
      <c r="W1265" t="s">
        <v>40</v>
      </c>
      <c r="X1265" t="s">
        <v>613</v>
      </c>
      <c r="Y1265" t="s">
        <v>55</v>
      </c>
      <c r="Z1265">
        <v>56249</v>
      </c>
      <c r="AA1265" t="s">
        <v>93</v>
      </c>
      <c r="AB1265" t="s">
        <v>44</v>
      </c>
      <c r="AC1265" t="s">
        <v>45</v>
      </c>
      <c r="AD1265">
        <v>3</v>
      </c>
    </row>
    <row r="1266" spans="1:30" x14ac:dyDescent="0.3">
      <c r="A1266">
        <v>1691</v>
      </c>
      <c r="B1266" t="s">
        <v>5042</v>
      </c>
      <c r="C1266" t="s">
        <v>5043</v>
      </c>
      <c r="D1266" s="6" t="str">
        <f>CONCATENATE(employee_data35[[#This Row],[FirstName]], "-",employee_data35[[#This Row],[LastName]] )</f>
        <v>Jasiah-Walton</v>
      </c>
      <c r="E1266" s="1">
        <v>43744</v>
      </c>
      <c r="F1266" s="1"/>
      <c r="G1266" s="7" t="str">
        <f>IF(ISBLANK(employee_data35[[#This Row],[ExitDate]]),"Yes","")</f>
        <v>Yes</v>
      </c>
      <c r="H1266" t="s">
        <v>2619</v>
      </c>
      <c r="I1266" t="s">
        <v>5044</v>
      </c>
      <c r="J1266" t="s">
        <v>5045</v>
      </c>
      <c r="K1266" t="s">
        <v>62</v>
      </c>
      <c r="L1266" s="6" t="str">
        <f>IF(ISBLANK(employee_data35[[#This Row],[ExitDate]]),"1","0")</f>
        <v>1</v>
      </c>
      <c r="M1266" t="str">
        <f>IF(ISBLANK(employee_data35[[#This Row],[ExitDate]]),"Active","Tidak Active")</f>
        <v>Active</v>
      </c>
      <c r="N1266" t="s">
        <v>33</v>
      </c>
      <c r="O1266" t="s">
        <v>51</v>
      </c>
      <c r="P1266" t="s">
        <v>52</v>
      </c>
      <c r="Q1266" t="s">
        <v>36</v>
      </c>
      <c r="R1266" t="s">
        <v>37</v>
      </c>
      <c r="S1266" t="s">
        <v>170</v>
      </c>
      <c r="T1266" t="s">
        <v>177</v>
      </c>
      <c r="U1266" s="1">
        <v>16823</v>
      </c>
      <c r="V1266" s="7" t="str">
        <f>CONCATENATE(employee_data35[[#This Row],[First-LastName]]&amp;" "&amp;employee_data35[[#This Row],[DOB]])</f>
        <v>Jasiah-Walton 16823</v>
      </c>
      <c r="W1266" t="s">
        <v>40</v>
      </c>
      <c r="X1266" t="s">
        <v>103</v>
      </c>
      <c r="Y1266" t="s">
        <v>55</v>
      </c>
      <c r="Z1266">
        <v>77562</v>
      </c>
      <c r="AA1266" t="s">
        <v>93</v>
      </c>
      <c r="AB1266" t="s">
        <v>44</v>
      </c>
      <c r="AC1266" t="s">
        <v>45</v>
      </c>
      <c r="AD1266">
        <v>3</v>
      </c>
    </row>
    <row r="1267" spans="1:30" x14ac:dyDescent="0.3">
      <c r="A1267">
        <v>1692</v>
      </c>
      <c r="B1267" t="s">
        <v>5046</v>
      </c>
      <c r="C1267" t="s">
        <v>1413</v>
      </c>
      <c r="D1267" s="6" t="str">
        <f>CONCATENATE(employee_data35[[#This Row],[FirstName]], "-",employee_data35[[#This Row],[LastName]] )</f>
        <v>Urijah-Brandt</v>
      </c>
      <c r="E1267" s="1">
        <v>43940</v>
      </c>
      <c r="F1267" s="1">
        <v>44772</v>
      </c>
      <c r="G1267" s="7" t="str">
        <f>IF(ISBLANK(employee_data35[[#This Row],[ExitDate]]),"Yes","")</f>
        <v/>
      </c>
      <c r="H1267" t="s">
        <v>4854</v>
      </c>
      <c r="I1267" t="s">
        <v>5047</v>
      </c>
      <c r="J1267" t="s">
        <v>5048</v>
      </c>
      <c r="K1267" t="s">
        <v>168</v>
      </c>
      <c r="L1267" s="6" t="str">
        <f>IF(ISBLANK(employee_data35[[#This Row],[ExitDate]]),"1","0")</f>
        <v>0</v>
      </c>
      <c r="M1267" t="str">
        <f>IF(ISBLANK(employee_data35[[#This Row],[ExitDate]]),"Active","Tidak Active")</f>
        <v>Tidak Active</v>
      </c>
      <c r="N1267" t="s">
        <v>52</v>
      </c>
      <c r="O1267" t="s">
        <v>34</v>
      </c>
      <c r="P1267" t="s">
        <v>52</v>
      </c>
      <c r="Q1267" t="s">
        <v>175</v>
      </c>
      <c r="R1267" t="s">
        <v>5049</v>
      </c>
      <c r="S1267" t="s">
        <v>170</v>
      </c>
      <c r="T1267" t="s">
        <v>111</v>
      </c>
      <c r="U1267" s="1">
        <v>15972</v>
      </c>
      <c r="V1267" s="7" t="str">
        <f>CONCATENATE(employee_data35[[#This Row],[First-LastName]]&amp;" "&amp;employee_data35[[#This Row],[DOB]])</f>
        <v>Urijah-Brandt 15972</v>
      </c>
      <c r="W1267" t="s">
        <v>40</v>
      </c>
      <c r="X1267" t="s">
        <v>113</v>
      </c>
      <c r="Y1267" t="s">
        <v>42</v>
      </c>
      <c r="Z1267">
        <v>23764</v>
      </c>
      <c r="AA1267" t="s">
        <v>74</v>
      </c>
      <c r="AB1267" t="s">
        <v>44</v>
      </c>
      <c r="AC1267" t="s">
        <v>45</v>
      </c>
      <c r="AD1267">
        <v>3</v>
      </c>
    </row>
    <row r="1268" spans="1:30" x14ac:dyDescent="0.3">
      <c r="A1268">
        <v>1693</v>
      </c>
      <c r="B1268" t="s">
        <v>4115</v>
      </c>
      <c r="C1268" t="s">
        <v>1845</v>
      </c>
      <c r="D1268" s="6" t="str">
        <f>CONCATENATE(employee_data35[[#This Row],[FirstName]], "-",employee_data35[[#This Row],[LastName]] )</f>
        <v>Gianna-Pope</v>
      </c>
      <c r="E1268" s="1">
        <v>44919</v>
      </c>
      <c r="F1268" s="1"/>
      <c r="G1268" s="7" t="str">
        <f>IF(ISBLANK(employee_data35[[#This Row],[ExitDate]]),"Yes","")</f>
        <v>Yes</v>
      </c>
      <c r="H1268" t="s">
        <v>4854</v>
      </c>
      <c r="I1268" t="s">
        <v>5050</v>
      </c>
      <c r="J1268" t="s">
        <v>5051</v>
      </c>
      <c r="K1268" t="s">
        <v>133</v>
      </c>
      <c r="L1268" s="6" t="str">
        <f>IF(ISBLANK(employee_data35[[#This Row],[ExitDate]]),"1","0")</f>
        <v>1</v>
      </c>
      <c r="M1268" t="str">
        <f>IF(ISBLANK(employee_data35[[#This Row],[ExitDate]]),"Active","Tidak Active")</f>
        <v>Active</v>
      </c>
      <c r="N1268" t="s">
        <v>33</v>
      </c>
      <c r="O1268" t="s">
        <v>34</v>
      </c>
      <c r="P1268" t="s">
        <v>52</v>
      </c>
      <c r="Q1268" t="s">
        <v>36</v>
      </c>
      <c r="R1268" t="s">
        <v>37</v>
      </c>
      <c r="S1268" t="s">
        <v>170</v>
      </c>
      <c r="T1268" t="s">
        <v>90</v>
      </c>
      <c r="U1268" s="1">
        <v>31272</v>
      </c>
      <c r="V1268" s="7" t="str">
        <f>CONCATENATE(employee_data35[[#This Row],[First-LastName]]&amp;" "&amp;employee_data35[[#This Row],[DOB]])</f>
        <v>Gianna-Pope 31272</v>
      </c>
      <c r="W1268" t="s">
        <v>40</v>
      </c>
      <c r="X1268" t="s">
        <v>281</v>
      </c>
      <c r="Y1268" t="s">
        <v>42</v>
      </c>
      <c r="Z1268">
        <v>2558</v>
      </c>
      <c r="AA1268" t="s">
        <v>74</v>
      </c>
      <c r="AB1268" t="s">
        <v>75</v>
      </c>
      <c r="AC1268" t="s">
        <v>45</v>
      </c>
      <c r="AD1268">
        <v>3</v>
      </c>
    </row>
    <row r="1269" spans="1:30" x14ac:dyDescent="0.3">
      <c r="A1269">
        <v>1694</v>
      </c>
      <c r="B1269" t="s">
        <v>5052</v>
      </c>
      <c r="C1269" t="s">
        <v>3701</v>
      </c>
      <c r="D1269" s="6" t="str">
        <f>CONCATENATE(employee_data35[[#This Row],[FirstName]], "-",employee_data35[[#This Row],[LastName]] )</f>
        <v>Malia-Reynolds</v>
      </c>
      <c r="E1269" s="1">
        <v>44295</v>
      </c>
      <c r="F1269" s="1">
        <v>44345</v>
      </c>
      <c r="G1269" s="7" t="str">
        <f>IF(ISBLANK(employee_data35[[#This Row],[ExitDate]]),"Yes","")</f>
        <v/>
      </c>
      <c r="H1269" t="s">
        <v>2397</v>
      </c>
      <c r="I1269" t="s">
        <v>5053</v>
      </c>
      <c r="J1269" t="s">
        <v>5054</v>
      </c>
      <c r="K1269" t="s">
        <v>80</v>
      </c>
      <c r="L1269" s="6" t="str">
        <f>IF(ISBLANK(employee_data35[[#This Row],[ExitDate]]),"1","0")</f>
        <v>0</v>
      </c>
      <c r="M1269" t="str">
        <f>IF(ISBLANK(employee_data35[[#This Row],[ExitDate]]),"Active","Tidak Active")</f>
        <v>Tidak Active</v>
      </c>
      <c r="N1269" t="s">
        <v>52</v>
      </c>
      <c r="O1269" t="s">
        <v>51</v>
      </c>
      <c r="P1269" t="s">
        <v>35</v>
      </c>
      <c r="Q1269" t="s">
        <v>126</v>
      </c>
      <c r="R1269" t="s">
        <v>5055</v>
      </c>
      <c r="S1269" t="s">
        <v>170</v>
      </c>
      <c r="T1269" t="s">
        <v>53</v>
      </c>
      <c r="U1269" s="1">
        <v>22558</v>
      </c>
      <c r="V1269" s="7" t="str">
        <f>CONCATENATE(employee_data35[[#This Row],[First-LastName]]&amp;" "&amp;employee_data35[[#This Row],[DOB]])</f>
        <v>Malia-Reynolds 22558</v>
      </c>
      <c r="W1269" t="s">
        <v>40</v>
      </c>
      <c r="X1269" t="s">
        <v>226</v>
      </c>
      <c r="Y1269" t="s">
        <v>55</v>
      </c>
      <c r="Z1269">
        <v>82773</v>
      </c>
      <c r="AA1269" t="s">
        <v>128</v>
      </c>
      <c r="AB1269" t="s">
        <v>84</v>
      </c>
      <c r="AC1269" t="s">
        <v>45</v>
      </c>
      <c r="AD1269">
        <v>3</v>
      </c>
    </row>
    <row r="1270" spans="1:30" x14ac:dyDescent="0.3">
      <c r="A1270">
        <v>1695</v>
      </c>
      <c r="B1270" t="s">
        <v>5056</v>
      </c>
      <c r="C1270" t="s">
        <v>2466</v>
      </c>
      <c r="D1270" s="6" t="str">
        <f>CONCATENATE(employee_data35[[#This Row],[FirstName]], "-",employee_data35[[#This Row],[LastName]] )</f>
        <v>Claire-Gordon</v>
      </c>
      <c r="E1270" s="1">
        <v>43347</v>
      </c>
      <c r="F1270" s="1">
        <v>44911</v>
      </c>
      <c r="G1270" s="7" t="str">
        <f>IF(ISBLANK(employee_data35[[#This Row],[ExitDate]]),"Yes","")</f>
        <v/>
      </c>
      <c r="H1270" t="s">
        <v>2402</v>
      </c>
      <c r="I1270" t="s">
        <v>5057</v>
      </c>
      <c r="J1270" t="s">
        <v>5058</v>
      </c>
      <c r="K1270" t="s">
        <v>133</v>
      </c>
      <c r="L1270" s="6" t="str">
        <f>IF(ISBLANK(employee_data35[[#This Row],[ExitDate]]),"1","0")</f>
        <v>0</v>
      </c>
      <c r="M1270" t="str">
        <f>IF(ISBLANK(employee_data35[[#This Row],[ExitDate]]),"Active","Tidak Active")</f>
        <v>Tidak Active</v>
      </c>
      <c r="N1270" t="s">
        <v>33</v>
      </c>
      <c r="O1270" t="s">
        <v>34</v>
      </c>
      <c r="P1270" t="s">
        <v>63</v>
      </c>
      <c r="Q1270" t="s">
        <v>175</v>
      </c>
      <c r="R1270" t="s">
        <v>5059</v>
      </c>
      <c r="S1270" t="s">
        <v>170</v>
      </c>
      <c r="T1270" t="s">
        <v>3213</v>
      </c>
      <c r="U1270" s="1">
        <v>29903</v>
      </c>
      <c r="V1270" s="7" t="str">
        <f>CONCATENATE(employee_data35[[#This Row],[First-LastName]]&amp;" "&amp;employee_data35[[#This Row],[DOB]])</f>
        <v>Claire-Gordon 29903</v>
      </c>
      <c r="W1270" t="s">
        <v>40</v>
      </c>
      <c r="X1270" t="s">
        <v>205</v>
      </c>
      <c r="Y1270" t="s">
        <v>42</v>
      </c>
      <c r="Z1270">
        <v>20654</v>
      </c>
      <c r="AA1270" t="s">
        <v>74</v>
      </c>
      <c r="AB1270" t="s">
        <v>44</v>
      </c>
      <c r="AC1270" t="s">
        <v>45</v>
      </c>
      <c r="AD1270">
        <v>3</v>
      </c>
    </row>
    <row r="1271" spans="1:30" x14ac:dyDescent="0.3">
      <c r="A1271">
        <v>1696</v>
      </c>
      <c r="B1271" t="s">
        <v>1361</v>
      </c>
      <c r="C1271" t="s">
        <v>4440</v>
      </c>
      <c r="D1271" s="6" t="str">
        <f>CONCATENATE(employee_data35[[#This Row],[FirstName]], "-",employee_data35[[#This Row],[LastName]] )</f>
        <v>Joshua-Hall</v>
      </c>
      <c r="E1271" s="1">
        <v>44507</v>
      </c>
      <c r="F1271" s="1"/>
      <c r="G1271" s="7" t="str">
        <f>IF(ISBLANK(employee_data35[[#This Row],[ExitDate]]),"Yes","")</f>
        <v>Yes</v>
      </c>
      <c r="H1271" t="s">
        <v>4798</v>
      </c>
      <c r="I1271" t="s">
        <v>5060</v>
      </c>
      <c r="J1271" t="s">
        <v>5061</v>
      </c>
      <c r="K1271" t="s">
        <v>118</v>
      </c>
      <c r="L1271" s="6" t="str">
        <f>IF(ISBLANK(employee_data35[[#This Row],[ExitDate]]),"1","0")</f>
        <v>1</v>
      </c>
      <c r="M1271" t="str">
        <f>IF(ISBLANK(employee_data35[[#This Row],[ExitDate]]),"Active","Tidak Active")</f>
        <v>Active</v>
      </c>
      <c r="N1271" t="s">
        <v>63</v>
      </c>
      <c r="O1271" t="s">
        <v>34</v>
      </c>
      <c r="P1271" t="s">
        <v>35</v>
      </c>
      <c r="Q1271" t="s">
        <v>36</v>
      </c>
      <c r="R1271" t="s">
        <v>37</v>
      </c>
      <c r="S1271" t="s">
        <v>170</v>
      </c>
      <c r="T1271" t="s">
        <v>101</v>
      </c>
      <c r="U1271" s="1">
        <v>22905</v>
      </c>
      <c r="V1271" s="7" t="str">
        <f>CONCATENATE(employee_data35[[#This Row],[First-LastName]]&amp;" "&amp;employee_data35[[#This Row],[DOB]])</f>
        <v>Joshua-Hall 22905</v>
      </c>
      <c r="W1271" t="s">
        <v>40</v>
      </c>
      <c r="X1271" t="s">
        <v>178</v>
      </c>
      <c r="Y1271" t="s">
        <v>55</v>
      </c>
      <c r="Z1271">
        <v>74846</v>
      </c>
      <c r="AA1271" t="s">
        <v>56</v>
      </c>
      <c r="AB1271" t="s">
        <v>84</v>
      </c>
      <c r="AC1271" t="s">
        <v>45</v>
      </c>
      <c r="AD1271">
        <v>3</v>
      </c>
    </row>
    <row r="1272" spans="1:30" x14ac:dyDescent="0.3">
      <c r="A1272">
        <v>1697</v>
      </c>
      <c r="B1272" t="s">
        <v>5062</v>
      </c>
      <c r="C1272" t="s">
        <v>1184</v>
      </c>
      <c r="D1272" s="6" t="str">
        <f>CONCATENATE(employee_data35[[#This Row],[FirstName]], "-",employee_data35[[#This Row],[LastName]] )</f>
        <v>Mattie-Peters</v>
      </c>
      <c r="E1272" s="1">
        <v>45070</v>
      </c>
      <c r="F1272" s="1">
        <v>45128</v>
      </c>
      <c r="G1272" s="7" t="str">
        <f>IF(ISBLANK(employee_data35[[#This Row],[ExitDate]]),"Yes","")</f>
        <v/>
      </c>
      <c r="H1272" t="s">
        <v>4798</v>
      </c>
      <c r="I1272" t="s">
        <v>5063</v>
      </c>
      <c r="J1272" t="s">
        <v>5064</v>
      </c>
      <c r="K1272" t="s">
        <v>139</v>
      </c>
      <c r="L1272" s="6" t="str">
        <f>IF(ISBLANK(employee_data35[[#This Row],[ExitDate]]),"1","0")</f>
        <v>0</v>
      </c>
      <c r="M1272" t="str">
        <f>IF(ISBLANK(employee_data35[[#This Row],[ExitDate]]),"Active","Tidak Active")</f>
        <v>Tidak Active</v>
      </c>
      <c r="N1272" t="s">
        <v>63</v>
      </c>
      <c r="O1272" t="s">
        <v>64</v>
      </c>
      <c r="P1272" t="s">
        <v>52</v>
      </c>
      <c r="Q1272" t="s">
        <v>140</v>
      </c>
      <c r="R1272" t="s">
        <v>5065</v>
      </c>
      <c r="S1272" t="s">
        <v>170</v>
      </c>
      <c r="T1272" t="s">
        <v>81</v>
      </c>
      <c r="U1272" s="1">
        <v>31943</v>
      </c>
      <c r="V1272" s="7" t="str">
        <f>CONCATENATE(employee_data35[[#This Row],[First-LastName]]&amp;" "&amp;employee_data35[[#This Row],[DOB]])</f>
        <v>Mattie-Peters 31943</v>
      </c>
      <c r="W1272" t="s">
        <v>40</v>
      </c>
      <c r="X1272" t="s">
        <v>226</v>
      </c>
      <c r="Y1272" t="s">
        <v>55</v>
      </c>
      <c r="Z1272">
        <v>3758</v>
      </c>
      <c r="AA1272" t="s">
        <v>128</v>
      </c>
      <c r="AB1272" t="s">
        <v>44</v>
      </c>
      <c r="AC1272" t="s">
        <v>45</v>
      </c>
      <c r="AD1272">
        <v>3</v>
      </c>
    </row>
    <row r="1273" spans="1:30" x14ac:dyDescent="0.3">
      <c r="A1273">
        <v>1698</v>
      </c>
      <c r="B1273" t="s">
        <v>5066</v>
      </c>
      <c r="C1273" t="s">
        <v>272</v>
      </c>
      <c r="D1273" s="6" t="str">
        <f>CONCATENATE(employee_data35[[#This Row],[FirstName]], "-",employee_data35[[#This Row],[LastName]] )</f>
        <v>Makai-Nolan</v>
      </c>
      <c r="E1273" s="1">
        <v>44242</v>
      </c>
      <c r="F1273" s="1">
        <v>44352</v>
      </c>
      <c r="G1273" s="7" t="str">
        <f>IF(ISBLANK(employee_data35[[#This Row],[ExitDate]]),"Yes","")</f>
        <v/>
      </c>
      <c r="H1273" t="s">
        <v>59</v>
      </c>
      <c r="I1273" t="s">
        <v>5067</v>
      </c>
      <c r="J1273" t="s">
        <v>5068</v>
      </c>
      <c r="K1273" t="s">
        <v>50</v>
      </c>
      <c r="L1273" s="6" t="str">
        <f>IF(ISBLANK(employee_data35[[#This Row],[ExitDate]]),"1","0")</f>
        <v>0</v>
      </c>
      <c r="M1273" t="str">
        <f>IF(ISBLANK(employee_data35[[#This Row],[ExitDate]]),"Active","Tidak Active")</f>
        <v>Tidak Active</v>
      </c>
      <c r="N1273" t="s">
        <v>63</v>
      </c>
      <c r="O1273" t="s">
        <v>51</v>
      </c>
      <c r="P1273" t="s">
        <v>52</v>
      </c>
      <c r="Q1273" t="s">
        <v>126</v>
      </c>
      <c r="R1273" t="s">
        <v>5069</v>
      </c>
      <c r="S1273" t="s">
        <v>170</v>
      </c>
      <c r="T1273" t="s">
        <v>936</v>
      </c>
      <c r="U1273" s="1">
        <v>34652</v>
      </c>
      <c r="V1273" s="7" t="str">
        <f>CONCATENATE(employee_data35[[#This Row],[First-LastName]]&amp;" "&amp;employee_data35[[#This Row],[DOB]])</f>
        <v>Makai-Nolan 34652</v>
      </c>
      <c r="W1273" t="s">
        <v>40</v>
      </c>
      <c r="X1273" t="s">
        <v>113</v>
      </c>
      <c r="Y1273" t="s">
        <v>55</v>
      </c>
      <c r="Z1273">
        <v>5156</v>
      </c>
      <c r="AA1273" t="s">
        <v>43</v>
      </c>
      <c r="AB1273" t="s">
        <v>84</v>
      </c>
      <c r="AC1273" t="s">
        <v>45</v>
      </c>
      <c r="AD1273">
        <v>3</v>
      </c>
    </row>
    <row r="1274" spans="1:30" x14ac:dyDescent="0.3">
      <c r="A1274">
        <v>1699</v>
      </c>
      <c r="B1274" t="s">
        <v>5070</v>
      </c>
      <c r="C1274" t="s">
        <v>1036</v>
      </c>
      <c r="D1274" s="6" t="str">
        <f>CONCATENATE(employee_data35[[#This Row],[FirstName]], "-",employee_data35[[#This Row],[LastName]] )</f>
        <v>Trevon-Briggs</v>
      </c>
      <c r="E1274" s="1">
        <v>44503</v>
      </c>
      <c r="F1274" s="1">
        <v>44792</v>
      </c>
      <c r="G1274" s="7" t="str">
        <f>IF(ISBLANK(employee_data35[[#This Row],[ExitDate]]),"Yes","")</f>
        <v/>
      </c>
      <c r="H1274" t="s">
        <v>2619</v>
      </c>
      <c r="I1274" t="s">
        <v>5071</v>
      </c>
      <c r="J1274" t="s">
        <v>5072</v>
      </c>
      <c r="K1274" t="s">
        <v>62</v>
      </c>
      <c r="L1274" s="6" t="str">
        <f>IF(ISBLANK(employee_data35[[#This Row],[ExitDate]]),"1","0")</f>
        <v>0</v>
      </c>
      <c r="M1274" t="str">
        <f>IF(ISBLANK(employee_data35[[#This Row],[ExitDate]]),"Active","Tidak Active")</f>
        <v>Tidak Active</v>
      </c>
      <c r="N1274" t="s">
        <v>33</v>
      </c>
      <c r="O1274" t="s">
        <v>34</v>
      </c>
      <c r="P1274" t="s">
        <v>52</v>
      </c>
      <c r="Q1274" t="s">
        <v>175</v>
      </c>
      <c r="R1274" t="s">
        <v>5073</v>
      </c>
      <c r="S1274" t="s">
        <v>2623</v>
      </c>
      <c r="T1274" t="s">
        <v>119</v>
      </c>
      <c r="U1274" s="1">
        <v>34137</v>
      </c>
      <c r="V1274" s="7" t="str">
        <f>CONCATENATE(employee_data35[[#This Row],[First-LastName]]&amp;" "&amp;employee_data35[[#This Row],[DOB]])</f>
        <v>Trevon-Briggs 34137</v>
      </c>
      <c r="W1274" t="s">
        <v>40</v>
      </c>
      <c r="X1274" t="s">
        <v>243</v>
      </c>
      <c r="Y1274" t="s">
        <v>55</v>
      </c>
      <c r="Z1274">
        <v>64233</v>
      </c>
      <c r="AA1274" t="s">
        <v>56</v>
      </c>
      <c r="AB1274" t="s">
        <v>84</v>
      </c>
      <c r="AC1274" t="s">
        <v>45</v>
      </c>
      <c r="AD1274">
        <v>3</v>
      </c>
    </row>
    <row r="1275" spans="1:30" x14ac:dyDescent="0.3">
      <c r="A1275">
        <v>1700</v>
      </c>
      <c r="B1275" t="s">
        <v>3036</v>
      </c>
      <c r="C1275" t="s">
        <v>901</v>
      </c>
      <c r="D1275" s="6" t="str">
        <f>CONCATENATE(employee_data35[[#This Row],[FirstName]], "-",employee_data35[[#This Row],[LastName]] )</f>
        <v>Gretchen-Weeks</v>
      </c>
      <c r="E1275" s="1">
        <v>43363</v>
      </c>
      <c r="F1275" s="1"/>
      <c r="G1275" s="7" t="str">
        <f>IF(ISBLANK(employee_data35[[#This Row],[ExitDate]]),"Yes","")</f>
        <v>Yes</v>
      </c>
      <c r="H1275" t="s">
        <v>2619</v>
      </c>
      <c r="I1275" t="s">
        <v>5074</v>
      </c>
      <c r="J1275" t="s">
        <v>5075</v>
      </c>
      <c r="K1275" t="s">
        <v>89</v>
      </c>
      <c r="L1275" s="6" t="str">
        <f>IF(ISBLANK(employee_data35[[#This Row],[ExitDate]]),"1","0")</f>
        <v>1</v>
      </c>
      <c r="M1275" t="str">
        <f>IF(ISBLANK(employee_data35[[#This Row],[ExitDate]]),"Active","Tidak Active")</f>
        <v>Active</v>
      </c>
      <c r="N1275" t="s">
        <v>33</v>
      </c>
      <c r="O1275" t="s">
        <v>34</v>
      </c>
      <c r="P1275" t="s">
        <v>35</v>
      </c>
      <c r="Q1275" t="s">
        <v>36</v>
      </c>
      <c r="R1275" t="s">
        <v>37</v>
      </c>
      <c r="S1275" t="s">
        <v>170</v>
      </c>
      <c r="T1275" t="s">
        <v>111</v>
      </c>
      <c r="U1275" s="1">
        <v>21283</v>
      </c>
      <c r="V1275" s="7" t="str">
        <f>CONCATENATE(employee_data35[[#This Row],[First-LastName]]&amp;" "&amp;employee_data35[[#This Row],[DOB]])</f>
        <v>Gretchen-Weeks 21283</v>
      </c>
      <c r="W1275" t="s">
        <v>40</v>
      </c>
      <c r="X1275" t="s">
        <v>113</v>
      </c>
      <c r="Y1275" t="s">
        <v>55</v>
      </c>
      <c r="Z1275">
        <v>61270</v>
      </c>
      <c r="AA1275" t="s">
        <v>128</v>
      </c>
      <c r="AB1275" t="s">
        <v>44</v>
      </c>
      <c r="AC1275" t="s">
        <v>45</v>
      </c>
      <c r="AD1275">
        <v>3</v>
      </c>
    </row>
    <row r="1276" spans="1:30" x14ac:dyDescent="0.3">
      <c r="A1276">
        <v>1701</v>
      </c>
      <c r="B1276" t="s">
        <v>5076</v>
      </c>
      <c r="C1276" t="s">
        <v>5077</v>
      </c>
      <c r="D1276" s="6" t="str">
        <f>CONCATENATE(employee_data35[[#This Row],[FirstName]], "-",employee_data35[[#This Row],[LastName]] )</f>
        <v>Corey-Hurst</v>
      </c>
      <c r="E1276" s="1">
        <v>43669</v>
      </c>
      <c r="F1276" s="1">
        <v>44933</v>
      </c>
      <c r="G1276" s="7" t="str">
        <f>IF(ISBLANK(employee_data35[[#This Row],[ExitDate]]),"Yes","")</f>
        <v/>
      </c>
      <c r="H1276" t="s">
        <v>2619</v>
      </c>
      <c r="I1276" t="s">
        <v>5078</v>
      </c>
      <c r="J1276" t="s">
        <v>5079</v>
      </c>
      <c r="K1276" t="s">
        <v>31</v>
      </c>
      <c r="L1276" s="6" t="str">
        <f>IF(ISBLANK(employee_data35[[#This Row],[ExitDate]]),"1","0")</f>
        <v>0</v>
      </c>
      <c r="M1276" t="str">
        <f>IF(ISBLANK(employee_data35[[#This Row],[ExitDate]]),"Active","Tidak Active")</f>
        <v>Tidak Active</v>
      </c>
      <c r="N1276" t="s">
        <v>33</v>
      </c>
      <c r="O1276" t="s">
        <v>51</v>
      </c>
      <c r="P1276" t="s">
        <v>63</v>
      </c>
      <c r="Q1276" t="s">
        <v>99</v>
      </c>
      <c r="R1276" t="s">
        <v>5080</v>
      </c>
      <c r="S1276" t="s">
        <v>170</v>
      </c>
      <c r="T1276" t="s">
        <v>177</v>
      </c>
      <c r="U1276" s="1">
        <v>20034</v>
      </c>
      <c r="V1276" s="7" t="str">
        <f>CONCATENATE(employee_data35[[#This Row],[First-LastName]]&amp;" "&amp;employee_data35[[#This Row],[DOB]])</f>
        <v>Corey-Hurst 20034</v>
      </c>
      <c r="W1276" t="s">
        <v>40</v>
      </c>
      <c r="X1276" t="s">
        <v>292</v>
      </c>
      <c r="Y1276" t="s">
        <v>55</v>
      </c>
      <c r="Z1276">
        <v>36731</v>
      </c>
      <c r="AA1276" t="s">
        <v>74</v>
      </c>
      <c r="AB1276" t="s">
        <v>75</v>
      </c>
      <c r="AC1276" t="s">
        <v>45</v>
      </c>
      <c r="AD1276">
        <v>3</v>
      </c>
    </row>
    <row r="1277" spans="1:30" x14ac:dyDescent="0.3">
      <c r="A1277">
        <v>1702</v>
      </c>
      <c r="B1277" t="s">
        <v>5081</v>
      </c>
      <c r="C1277" t="s">
        <v>462</v>
      </c>
      <c r="D1277" s="6" t="str">
        <f>CONCATENATE(employee_data35[[#This Row],[FirstName]], "-",employee_data35[[#This Row],[LastName]] )</f>
        <v>Alison-Pugh</v>
      </c>
      <c r="E1277" s="1">
        <v>44693</v>
      </c>
      <c r="F1277" s="1"/>
      <c r="G1277" s="7" t="str">
        <f>IF(ISBLANK(employee_data35[[#This Row],[ExitDate]]),"Yes","")</f>
        <v>Yes</v>
      </c>
      <c r="H1277" t="s">
        <v>4854</v>
      </c>
      <c r="I1277" t="s">
        <v>5082</v>
      </c>
      <c r="J1277" t="s">
        <v>5083</v>
      </c>
      <c r="K1277" t="s">
        <v>133</v>
      </c>
      <c r="L1277" s="6" t="str">
        <f>IF(ISBLANK(employee_data35[[#This Row],[ExitDate]]),"1","0")</f>
        <v>1</v>
      </c>
      <c r="M1277" t="str">
        <f>IF(ISBLANK(employee_data35[[#This Row],[ExitDate]]),"Active","Tidak Active")</f>
        <v>Active</v>
      </c>
      <c r="N1277" t="s">
        <v>33</v>
      </c>
      <c r="O1277" t="s">
        <v>51</v>
      </c>
      <c r="P1277" t="s">
        <v>52</v>
      </c>
      <c r="Q1277" t="s">
        <v>36</v>
      </c>
      <c r="R1277" t="s">
        <v>37</v>
      </c>
      <c r="S1277" t="s">
        <v>170</v>
      </c>
      <c r="T1277" t="s">
        <v>177</v>
      </c>
      <c r="U1277" s="1">
        <v>32759</v>
      </c>
      <c r="V1277" s="7" t="str">
        <f>CONCATENATE(employee_data35[[#This Row],[First-LastName]]&amp;" "&amp;employee_data35[[#This Row],[DOB]])</f>
        <v>Alison-Pugh 32759</v>
      </c>
      <c r="W1277" t="s">
        <v>40</v>
      </c>
      <c r="X1277" t="s">
        <v>5084</v>
      </c>
      <c r="Y1277" t="s">
        <v>42</v>
      </c>
      <c r="Z1277">
        <v>49479</v>
      </c>
      <c r="AA1277" t="s">
        <v>74</v>
      </c>
      <c r="AB1277" t="s">
        <v>75</v>
      </c>
      <c r="AC1277" t="s">
        <v>45</v>
      </c>
      <c r="AD1277">
        <v>3</v>
      </c>
    </row>
    <row r="1278" spans="1:30" x14ac:dyDescent="0.3">
      <c r="A1278">
        <v>1703</v>
      </c>
      <c r="B1278" t="s">
        <v>3816</v>
      </c>
      <c r="C1278" t="s">
        <v>1018</v>
      </c>
      <c r="D1278" s="6" t="str">
        <f>CONCATENATE(employee_data35[[#This Row],[FirstName]], "-",employee_data35[[#This Row],[LastName]] )</f>
        <v>Kadence-Sandoval</v>
      </c>
      <c r="E1278" s="1">
        <v>43376</v>
      </c>
      <c r="F1278" s="1"/>
      <c r="G1278" s="7" t="str">
        <f>IF(ISBLANK(employee_data35[[#This Row],[ExitDate]]),"Yes","")</f>
        <v>Yes</v>
      </c>
      <c r="H1278" t="s">
        <v>4854</v>
      </c>
      <c r="I1278" t="s">
        <v>5085</v>
      </c>
      <c r="J1278" t="s">
        <v>5086</v>
      </c>
      <c r="K1278" t="s">
        <v>50</v>
      </c>
      <c r="L1278" s="6" t="str">
        <f>IF(ISBLANK(employee_data35[[#This Row],[ExitDate]]),"1","0")</f>
        <v>1</v>
      </c>
      <c r="M1278" t="str">
        <f>IF(ISBLANK(employee_data35[[#This Row],[ExitDate]]),"Active","Tidak Active")</f>
        <v>Active</v>
      </c>
      <c r="N1278" t="s">
        <v>63</v>
      </c>
      <c r="O1278" t="s">
        <v>64</v>
      </c>
      <c r="P1278" t="s">
        <v>52</v>
      </c>
      <c r="Q1278" t="s">
        <v>36</v>
      </c>
      <c r="R1278" t="s">
        <v>37</v>
      </c>
      <c r="S1278" t="s">
        <v>65</v>
      </c>
      <c r="T1278" t="s">
        <v>53</v>
      </c>
      <c r="U1278" s="1">
        <v>28544</v>
      </c>
      <c r="V1278" s="7" t="str">
        <f>CONCATENATE(employee_data35[[#This Row],[First-LastName]]&amp;" "&amp;employee_data35[[#This Row],[DOB]])</f>
        <v>Kadence-Sandoval 28544</v>
      </c>
      <c r="W1278" t="s">
        <v>40</v>
      </c>
      <c r="X1278" t="s">
        <v>163</v>
      </c>
      <c r="Y1278" t="s">
        <v>42</v>
      </c>
      <c r="Z1278">
        <v>26140</v>
      </c>
      <c r="AA1278" t="s">
        <v>74</v>
      </c>
      <c r="AB1278" t="s">
        <v>75</v>
      </c>
      <c r="AC1278" t="s">
        <v>45</v>
      </c>
      <c r="AD1278">
        <v>3</v>
      </c>
    </row>
    <row r="1279" spans="1:30" x14ac:dyDescent="0.3">
      <c r="A1279">
        <v>1704</v>
      </c>
      <c r="B1279" t="s">
        <v>5029</v>
      </c>
      <c r="C1279" t="s">
        <v>4094</v>
      </c>
      <c r="D1279" s="6" t="str">
        <f>CONCATENATE(employee_data35[[#This Row],[FirstName]], "-",employee_data35[[#This Row],[LastName]] )</f>
        <v>Mckenzie-Kim</v>
      </c>
      <c r="E1279" s="1">
        <v>44161</v>
      </c>
      <c r="F1279" s="1"/>
      <c r="G1279" s="7" t="str">
        <f>IF(ISBLANK(employee_data35[[#This Row],[ExitDate]]),"Yes","")</f>
        <v>Yes</v>
      </c>
      <c r="H1279" t="s">
        <v>2397</v>
      </c>
      <c r="I1279" t="s">
        <v>5087</v>
      </c>
      <c r="J1279" t="s">
        <v>5088</v>
      </c>
      <c r="K1279" t="s">
        <v>31</v>
      </c>
      <c r="L1279" s="6" t="str">
        <f>IF(ISBLANK(employee_data35[[#This Row],[ExitDate]]),"1","0")</f>
        <v>1</v>
      </c>
      <c r="M1279" t="str">
        <f>IF(ISBLANK(employee_data35[[#This Row],[ExitDate]]),"Active","Tidak Active")</f>
        <v>Active</v>
      </c>
      <c r="N1279" t="s">
        <v>52</v>
      </c>
      <c r="O1279" t="s">
        <v>34</v>
      </c>
      <c r="P1279" t="s">
        <v>52</v>
      </c>
      <c r="Q1279" t="s">
        <v>36</v>
      </c>
      <c r="R1279" t="s">
        <v>37</v>
      </c>
      <c r="S1279" t="s">
        <v>170</v>
      </c>
      <c r="T1279" t="s">
        <v>177</v>
      </c>
      <c r="U1279" s="1">
        <v>34506</v>
      </c>
      <c r="V1279" s="7" t="str">
        <f>CONCATENATE(employee_data35[[#This Row],[First-LastName]]&amp;" "&amp;employee_data35[[#This Row],[DOB]])</f>
        <v>Mckenzie-Kim 34506</v>
      </c>
      <c r="W1279" t="s">
        <v>40</v>
      </c>
      <c r="X1279" t="s">
        <v>419</v>
      </c>
      <c r="Y1279" t="s">
        <v>42</v>
      </c>
      <c r="Z1279">
        <v>59091</v>
      </c>
      <c r="AA1279" t="s">
        <v>56</v>
      </c>
      <c r="AB1279" t="s">
        <v>44</v>
      </c>
      <c r="AC1279" t="s">
        <v>45</v>
      </c>
      <c r="AD1279">
        <v>3</v>
      </c>
    </row>
    <row r="1280" spans="1:30" x14ac:dyDescent="0.3">
      <c r="A1280">
        <v>1705</v>
      </c>
      <c r="B1280" t="s">
        <v>699</v>
      </c>
      <c r="C1280" t="s">
        <v>2183</v>
      </c>
      <c r="D1280" s="6" t="str">
        <f>CONCATENATE(employee_data35[[#This Row],[FirstName]], "-",employee_data35[[#This Row],[LastName]] )</f>
        <v>Randall-Miller</v>
      </c>
      <c r="E1280" s="1">
        <v>43377</v>
      </c>
      <c r="F1280" s="1"/>
      <c r="G1280" s="7" t="str">
        <f>IF(ISBLANK(employee_data35[[#This Row],[ExitDate]]),"Yes","")</f>
        <v>Yes</v>
      </c>
      <c r="H1280" t="s">
        <v>2402</v>
      </c>
      <c r="I1280" t="s">
        <v>5089</v>
      </c>
      <c r="J1280" t="s">
        <v>5090</v>
      </c>
      <c r="K1280" t="s">
        <v>50</v>
      </c>
      <c r="L1280" s="6" t="str">
        <f>IF(ISBLANK(employee_data35[[#This Row],[ExitDate]]),"1","0")</f>
        <v>1</v>
      </c>
      <c r="M1280" t="str">
        <f>IF(ISBLANK(employee_data35[[#This Row],[ExitDate]]),"Active","Tidak Active")</f>
        <v>Active</v>
      </c>
      <c r="N1280" t="s">
        <v>52</v>
      </c>
      <c r="O1280" t="s">
        <v>64</v>
      </c>
      <c r="P1280" t="s">
        <v>63</v>
      </c>
      <c r="Q1280" t="s">
        <v>36</v>
      </c>
      <c r="R1280" t="s">
        <v>37</v>
      </c>
      <c r="S1280" t="s">
        <v>170</v>
      </c>
      <c r="T1280" t="s">
        <v>177</v>
      </c>
      <c r="U1280" s="1">
        <v>21321</v>
      </c>
      <c r="V1280" s="7" t="str">
        <f>CONCATENATE(employee_data35[[#This Row],[First-LastName]]&amp;" "&amp;employee_data35[[#This Row],[DOB]])</f>
        <v>Randall-Miller 21321</v>
      </c>
      <c r="W1280" t="s">
        <v>40</v>
      </c>
      <c r="X1280" t="s">
        <v>1506</v>
      </c>
      <c r="Y1280" t="s">
        <v>42</v>
      </c>
      <c r="Z1280">
        <v>50425</v>
      </c>
      <c r="AA1280" t="s">
        <v>56</v>
      </c>
      <c r="AB1280" t="s">
        <v>75</v>
      </c>
      <c r="AC1280" t="s">
        <v>45</v>
      </c>
      <c r="AD1280">
        <v>3</v>
      </c>
    </row>
    <row r="1281" spans="1:30" x14ac:dyDescent="0.3">
      <c r="A1281">
        <v>1706</v>
      </c>
      <c r="B1281" t="s">
        <v>5091</v>
      </c>
      <c r="C1281" t="s">
        <v>4301</v>
      </c>
      <c r="D1281" s="6" t="str">
        <f>CONCATENATE(employee_data35[[#This Row],[FirstName]], "-",employee_data35[[#This Row],[LastName]] )</f>
        <v>Lailah-Hughes</v>
      </c>
      <c r="E1281" s="1">
        <v>44167</v>
      </c>
      <c r="F1281" s="1">
        <v>44982</v>
      </c>
      <c r="G1281" s="7" t="str">
        <f>IF(ISBLANK(employee_data35[[#This Row],[ExitDate]]),"Yes","")</f>
        <v/>
      </c>
      <c r="H1281" t="s">
        <v>4798</v>
      </c>
      <c r="I1281" t="s">
        <v>5092</v>
      </c>
      <c r="J1281" t="s">
        <v>5093</v>
      </c>
      <c r="K1281" t="s">
        <v>118</v>
      </c>
      <c r="L1281" s="6" t="str">
        <f>IF(ISBLANK(employee_data35[[#This Row],[ExitDate]]),"1","0")</f>
        <v>0</v>
      </c>
      <c r="M1281" t="str">
        <f>IF(ISBLANK(employee_data35[[#This Row],[ExitDate]]),"Active","Tidak Active")</f>
        <v>Tidak Active</v>
      </c>
      <c r="N1281" t="s">
        <v>33</v>
      </c>
      <c r="O1281" t="s">
        <v>51</v>
      </c>
      <c r="P1281" t="s">
        <v>63</v>
      </c>
      <c r="Q1281" t="s">
        <v>99</v>
      </c>
      <c r="R1281" t="s">
        <v>5094</v>
      </c>
      <c r="S1281" t="s">
        <v>170</v>
      </c>
      <c r="T1281" t="s">
        <v>53</v>
      </c>
      <c r="U1281" s="1">
        <v>32966</v>
      </c>
      <c r="V1281" s="7" t="str">
        <f>CONCATENATE(employee_data35[[#This Row],[First-LastName]]&amp;" "&amp;employee_data35[[#This Row],[DOB]])</f>
        <v>Lailah-Hughes 32966</v>
      </c>
      <c r="W1281" t="s">
        <v>40</v>
      </c>
      <c r="X1281" t="s">
        <v>6</v>
      </c>
      <c r="Y1281" t="s">
        <v>42</v>
      </c>
      <c r="Z1281">
        <v>81407</v>
      </c>
      <c r="AA1281" t="s">
        <v>56</v>
      </c>
      <c r="AB1281" t="s">
        <v>84</v>
      </c>
      <c r="AC1281" t="s">
        <v>45</v>
      </c>
      <c r="AD1281">
        <v>3</v>
      </c>
    </row>
    <row r="1282" spans="1:30" x14ac:dyDescent="0.3">
      <c r="A1282">
        <v>1707</v>
      </c>
      <c r="B1282" t="s">
        <v>5095</v>
      </c>
      <c r="C1282" t="s">
        <v>5096</v>
      </c>
      <c r="D1282" s="6" t="str">
        <f>CONCATENATE(employee_data35[[#This Row],[FirstName]], "-",employee_data35[[#This Row],[LastName]] )</f>
        <v>Quentin-Calderon</v>
      </c>
      <c r="E1282" s="1">
        <v>44463</v>
      </c>
      <c r="F1282" s="1">
        <v>45127</v>
      </c>
      <c r="G1282" s="7" t="str">
        <f>IF(ISBLANK(employee_data35[[#This Row],[ExitDate]]),"Yes","")</f>
        <v/>
      </c>
      <c r="H1282" t="s">
        <v>4798</v>
      </c>
      <c r="I1282" t="s">
        <v>5097</v>
      </c>
      <c r="J1282" t="s">
        <v>5098</v>
      </c>
      <c r="K1282" t="s">
        <v>62</v>
      </c>
      <c r="L1282" s="6" t="str">
        <f>IF(ISBLANK(employee_data35[[#This Row],[ExitDate]]),"1","0")</f>
        <v>0</v>
      </c>
      <c r="M1282" t="str">
        <f>IF(ISBLANK(employee_data35[[#This Row],[ExitDate]]),"Active","Tidak Active")</f>
        <v>Tidak Active</v>
      </c>
      <c r="N1282" t="s">
        <v>52</v>
      </c>
      <c r="O1282" t="s">
        <v>34</v>
      </c>
      <c r="P1282" t="s">
        <v>63</v>
      </c>
      <c r="Q1282" t="s">
        <v>175</v>
      </c>
      <c r="R1282" t="s">
        <v>5099</v>
      </c>
      <c r="S1282" t="s">
        <v>170</v>
      </c>
      <c r="T1282" t="s">
        <v>305</v>
      </c>
      <c r="U1282" s="1">
        <v>34413</v>
      </c>
      <c r="V1282" s="7" t="str">
        <f>CONCATENATE(employee_data35[[#This Row],[First-LastName]]&amp;" "&amp;employee_data35[[#This Row],[DOB]])</f>
        <v>Quentin-Calderon 34413</v>
      </c>
      <c r="W1282" t="s">
        <v>40</v>
      </c>
      <c r="X1282" t="s">
        <v>73</v>
      </c>
      <c r="Y1282" t="s">
        <v>55</v>
      </c>
      <c r="Z1282">
        <v>93935</v>
      </c>
      <c r="AA1282" t="s">
        <v>128</v>
      </c>
      <c r="AB1282" t="s">
        <v>84</v>
      </c>
      <c r="AC1282" t="s">
        <v>45</v>
      </c>
      <c r="AD1282">
        <v>3</v>
      </c>
    </row>
    <row r="1283" spans="1:30" x14ac:dyDescent="0.3">
      <c r="A1283">
        <v>1708</v>
      </c>
      <c r="B1283" t="s">
        <v>5100</v>
      </c>
      <c r="C1283" t="s">
        <v>1611</v>
      </c>
      <c r="D1283" s="6" t="str">
        <f>CONCATENATE(employee_data35[[#This Row],[FirstName]], "-",employee_data35[[#This Row],[LastName]] )</f>
        <v>Molly-Fischer</v>
      </c>
      <c r="E1283" s="1">
        <v>44084</v>
      </c>
      <c r="F1283" s="1">
        <v>44338</v>
      </c>
      <c r="G1283" s="7" t="str">
        <f>IF(ISBLANK(employee_data35[[#This Row],[ExitDate]]),"Yes","")</f>
        <v/>
      </c>
      <c r="H1283" t="s">
        <v>4798</v>
      </c>
      <c r="I1283" t="s">
        <v>5101</v>
      </c>
      <c r="J1283" t="s">
        <v>5102</v>
      </c>
      <c r="K1283" t="s">
        <v>168</v>
      </c>
      <c r="L1283" s="6" t="str">
        <f>IF(ISBLANK(employee_data35[[#This Row],[ExitDate]]),"1","0")</f>
        <v>0</v>
      </c>
      <c r="M1283" t="str">
        <f>IF(ISBLANK(employee_data35[[#This Row],[ExitDate]]),"Active","Tidak Active")</f>
        <v>Tidak Active</v>
      </c>
      <c r="N1283" t="s">
        <v>63</v>
      </c>
      <c r="O1283" t="s">
        <v>51</v>
      </c>
      <c r="P1283" t="s">
        <v>35</v>
      </c>
      <c r="Q1283" t="s">
        <v>99</v>
      </c>
      <c r="R1283" t="s">
        <v>5103</v>
      </c>
      <c r="S1283" t="s">
        <v>170</v>
      </c>
      <c r="T1283" t="s">
        <v>148</v>
      </c>
      <c r="U1283" s="1">
        <v>33005</v>
      </c>
      <c r="V1283" s="7" t="str">
        <f>CONCATENATE(employee_data35[[#This Row],[First-LastName]]&amp;" "&amp;employee_data35[[#This Row],[DOB]])</f>
        <v>Molly-Fischer 33005</v>
      </c>
      <c r="W1283" t="s">
        <v>40</v>
      </c>
      <c r="X1283" t="s">
        <v>1232</v>
      </c>
      <c r="Y1283" t="s">
        <v>55</v>
      </c>
      <c r="Z1283">
        <v>65055</v>
      </c>
      <c r="AA1283" t="s">
        <v>128</v>
      </c>
      <c r="AB1283" t="s">
        <v>44</v>
      </c>
      <c r="AC1283" t="s">
        <v>45</v>
      </c>
      <c r="AD1283">
        <v>3</v>
      </c>
    </row>
    <row r="1284" spans="1:30" x14ac:dyDescent="0.3">
      <c r="A1284">
        <v>1709</v>
      </c>
      <c r="B1284" t="s">
        <v>2152</v>
      </c>
      <c r="C1284" t="s">
        <v>4526</v>
      </c>
      <c r="D1284" s="6" t="str">
        <f>CONCATENATE(employee_data35[[#This Row],[FirstName]], "-",employee_data35[[#This Row],[LastName]] )</f>
        <v>Anaya-Stanton</v>
      </c>
      <c r="E1284" s="1">
        <v>44706</v>
      </c>
      <c r="F1284" s="1">
        <v>44882</v>
      </c>
      <c r="G1284" s="7" t="str">
        <f>IF(ISBLANK(employee_data35[[#This Row],[ExitDate]]),"Yes","")</f>
        <v/>
      </c>
      <c r="H1284" t="s">
        <v>59</v>
      </c>
      <c r="I1284" t="s">
        <v>5104</v>
      </c>
      <c r="J1284" t="s">
        <v>5105</v>
      </c>
      <c r="K1284" t="s">
        <v>133</v>
      </c>
      <c r="L1284" s="6" t="str">
        <f>IF(ISBLANK(employee_data35[[#This Row],[ExitDate]]),"1","0")</f>
        <v>0</v>
      </c>
      <c r="M1284" t="str">
        <f>IF(ISBLANK(employee_data35[[#This Row],[ExitDate]]),"Active","Tidak Active")</f>
        <v>Tidak Active</v>
      </c>
      <c r="N1284" t="s">
        <v>63</v>
      </c>
      <c r="O1284" t="s">
        <v>34</v>
      </c>
      <c r="P1284" t="s">
        <v>35</v>
      </c>
      <c r="Q1284" t="s">
        <v>99</v>
      </c>
      <c r="R1284" t="s">
        <v>5106</v>
      </c>
      <c r="S1284" t="s">
        <v>170</v>
      </c>
      <c r="T1284" t="s">
        <v>66</v>
      </c>
      <c r="U1284" s="1">
        <v>22727</v>
      </c>
      <c r="V1284" s="7" t="str">
        <f>CONCATENATE(employee_data35[[#This Row],[First-LastName]]&amp;" "&amp;employee_data35[[#This Row],[DOB]])</f>
        <v>Anaya-Stanton 22727</v>
      </c>
      <c r="W1284" t="s">
        <v>112</v>
      </c>
      <c r="X1284" t="s">
        <v>243</v>
      </c>
      <c r="Y1284" t="s">
        <v>55</v>
      </c>
      <c r="Z1284">
        <v>55354</v>
      </c>
      <c r="AA1284" t="s">
        <v>93</v>
      </c>
      <c r="AB1284" t="s">
        <v>84</v>
      </c>
      <c r="AC1284" t="s">
        <v>45</v>
      </c>
      <c r="AD1284">
        <v>3</v>
      </c>
    </row>
    <row r="1285" spans="1:30" x14ac:dyDescent="0.3">
      <c r="A1285">
        <v>1710</v>
      </c>
      <c r="B1285" t="s">
        <v>5107</v>
      </c>
      <c r="C1285" t="s">
        <v>917</v>
      </c>
      <c r="D1285" s="6" t="str">
        <f>CONCATENATE(employee_data35[[#This Row],[FirstName]], "-",employee_data35[[#This Row],[LastName]] )</f>
        <v>Jaden-Houston</v>
      </c>
      <c r="E1285" s="1">
        <v>43511</v>
      </c>
      <c r="F1285" s="1">
        <v>43808</v>
      </c>
      <c r="G1285" s="7" t="str">
        <f>IF(ISBLANK(employee_data35[[#This Row],[ExitDate]]),"Yes","")</f>
        <v/>
      </c>
      <c r="H1285" t="s">
        <v>2619</v>
      </c>
      <c r="I1285" t="s">
        <v>5108</v>
      </c>
      <c r="J1285" t="s">
        <v>5109</v>
      </c>
      <c r="K1285" t="s">
        <v>62</v>
      </c>
      <c r="L1285" s="6" t="str">
        <f>IF(ISBLANK(employee_data35[[#This Row],[ExitDate]]),"1","0")</f>
        <v>0</v>
      </c>
      <c r="M1285" t="str">
        <f>IF(ISBLANK(employee_data35[[#This Row],[ExitDate]]),"Active","Tidak Active")</f>
        <v>Tidak Active</v>
      </c>
      <c r="N1285" t="s">
        <v>52</v>
      </c>
      <c r="O1285" t="s">
        <v>51</v>
      </c>
      <c r="P1285" t="s">
        <v>52</v>
      </c>
      <c r="Q1285" t="s">
        <v>126</v>
      </c>
      <c r="R1285" t="s">
        <v>5110</v>
      </c>
      <c r="S1285" t="s">
        <v>2623</v>
      </c>
      <c r="T1285" t="s">
        <v>90</v>
      </c>
      <c r="U1285" s="1">
        <v>26077</v>
      </c>
      <c r="V1285" s="7" t="str">
        <f>CONCATENATE(employee_data35[[#This Row],[First-LastName]]&amp;" "&amp;employee_data35[[#This Row],[DOB]])</f>
        <v>Jaden-Houston 26077</v>
      </c>
      <c r="W1285" t="s">
        <v>40</v>
      </c>
      <c r="X1285" t="s">
        <v>103</v>
      </c>
      <c r="Y1285" t="s">
        <v>55</v>
      </c>
      <c r="Z1285">
        <v>46239</v>
      </c>
      <c r="AA1285" t="s">
        <v>93</v>
      </c>
      <c r="AB1285" t="s">
        <v>104</v>
      </c>
      <c r="AC1285" t="s">
        <v>45</v>
      </c>
      <c r="AD1285">
        <v>3</v>
      </c>
    </row>
    <row r="1286" spans="1:30" x14ac:dyDescent="0.3">
      <c r="A1286">
        <v>1711</v>
      </c>
      <c r="B1286" t="s">
        <v>5111</v>
      </c>
      <c r="C1286" t="s">
        <v>978</v>
      </c>
      <c r="D1286" s="6" t="str">
        <f>CONCATENATE(employee_data35[[#This Row],[FirstName]], "-",employee_data35[[#This Row],[LastName]] )</f>
        <v>Lance-Bailey</v>
      </c>
      <c r="E1286" s="1">
        <v>43371</v>
      </c>
      <c r="F1286" s="1">
        <v>44958</v>
      </c>
      <c r="G1286" s="7" t="str">
        <f>IF(ISBLANK(employee_data35[[#This Row],[ExitDate]]),"Yes","")</f>
        <v/>
      </c>
      <c r="H1286" t="s">
        <v>2619</v>
      </c>
      <c r="I1286" t="s">
        <v>5112</v>
      </c>
      <c r="J1286" t="s">
        <v>5113</v>
      </c>
      <c r="K1286" t="s">
        <v>89</v>
      </c>
      <c r="L1286" s="6" t="str">
        <f>IF(ISBLANK(employee_data35[[#This Row],[ExitDate]]),"1","0")</f>
        <v>0</v>
      </c>
      <c r="M1286" t="str">
        <f>IF(ISBLANK(employee_data35[[#This Row],[ExitDate]]),"Active","Tidak Active")</f>
        <v>Tidak Active</v>
      </c>
      <c r="N1286" t="s">
        <v>63</v>
      </c>
      <c r="O1286" t="s">
        <v>51</v>
      </c>
      <c r="P1286" t="s">
        <v>35</v>
      </c>
      <c r="Q1286" t="s">
        <v>175</v>
      </c>
      <c r="R1286" t="s">
        <v>5114</v>
      </c>
      <c r="S1286" t="s">
        <v>170</v>
      </c>
      <c r="T1286" t="s">
        <v>81</v>
      </c>
      <c r="U1286" s="1">
        <v>31158</v>
      </c>
      <c r="V1286" s="7" t="str">
        <f>CONCATENATE(employee_data35[[#This Row],[First-LastName]]&amp;" "&amp;employee_data35[[#This Row],[DOB]])</f>
        <v>Lance-Bailey 31158</v>
      </c>
      <c r="W1286" t="s">
        <v>40</v>
      </c>
      <c r="X1286" t="s">
        <v>83</v>
      </c>
      <c r="Y1286" t="s">
        <v>55</v>
      </c>
      <c r="Z1286">
        <v>43594</v>
      </c>
      <c r="AA1286" t="s">
        <v>74</v>
      </c>
      <c r="AB1286" t="s">
        <v>44</v>
      </c>
      <c r="AC1286" t="s">
        <v>45</v>
      </c>
      <c r="AD1286">
        <v>3</v>
      </c>
    </row>
    <row r="1287" spans="1:30" x14ac:dyDescent="0.3">
      <c r="A1287">
        <v>1712</v>
      </c>
      <c r="B1287" t="s">
        <v>1862</v>
      </c>
      <c r="C1287" t="s">
        <v>470</v>
      </c>
      <c r="D1287" s="6" t="str">
        <f>CONCATENATE(employee_data35[[#This Row],[FirstName]], "-",employee_data35[[#This Row],[LastName]] )</f>
        <v>Quintin-Hicks</v>
      </c>
      <c r="E1287" s="1">
        <v>43446</v>
      </c>
      <c r="F1287" s="1"/>
      <c r="G1287" s="7" t="str">
        <f>IF(ISBLANK(employee_data35[[#This Row],[ExitDate]]),"Yes","")</f>
        <v>Yes</v>
      </c>
      <c r="H1287" t="s">
        <v>2619</v>
      </c>
      <c r="I1287" t="s">
        <v>5115</v>
      </c>
      <c r="J1287" t="s">
        <v>5116</v>
      </c>
      <c r="K1287" t="s">
        <v>31</v>
      </c>
      <c r="L1287" s="6" t="str">
        <f>IF(ISBLANK(employee_data35[[#This Row],[ExitDate]]),"1","0")</f>
        <v>1</v>
      </c>
      <c r="M1287" t="str">
        <f>IF(ISBLANK(employee_data35[[#This Row],[ExitDate]]),"Active","Tidak Active")</f>
        <v>Active</v>
      </c>
      <c r="N1287" t="s">
        <v>63</v>
      </c>
      <c r="O1287" t="s">
        <v>51</v>
      </c>
      <c r="P1287" t="s">
        <v>35</v>
      </c>
      <c r="Q1287" t="s">
        <v>36</v>
      </c>
      <c r="R1287" t="s">
        <v>37</v>
      </c>
      <c r="S1287" t="s">
        <v>170</v>
      </c>
      <c r="T1287" t="s">
        <v>111</v>
      </c>
      <c r="U1287" s="1">
        <v>26358</v>
      </c>
      <c r="V1287" s="7" t="str">
        <f>CONCATENATE(employee_data35[[#This Row],[First-LastName]]&amp;" "&amp;employee_data35[[#This Row],[DOB]])</f>
        <v>Quintin-Hicks 26358</v>
      </c>
      <c r="W1287" t="s">
        <v>40</v>
      </c>
      <c r="X1287" t="s">
        <v>113</v>
      </c>
      <c r="Y1287" t="s">
        <v>42</v>
      </c>
      <c r="Z1287">
        <v>72035</v>
      </c>
      <c r="AA1287" t="s">
        <v>93</v>
      </c>
      <c r="AB1287" t="s">
        <v>75</v>
      </c>
      <c r="AC1287" t="s">
        <v>45</v>
      </c>
      <c r="AD1287">
        <v>3</v>
      </c>
    </row>
    <row r="1288" spans="1:30" x14ac:dyDescent="0.3">
      <c r="A1288">
        <v>1713</v>
      </c>
      <c r="B1288" t="s">
        <v>5117</v>
      </c>
      <c r="C1288" t="s">
        <v>5118</v>
      </c>
      <c r="D1288" s="6" t="str">
        <f>CONCATENATE(employee_data35[[#This Row],[FirstName]], "-",employee_data35[[#This Row],[LastName]] )</f>
        <v>Mauricio-Meyers</v>
      </c>
      <c r="E1288" s="1">
        <v>44531</v>
      </c>
      <c r="F1288" s="1"/>
      <c r="G1288" s="7" t="str">
        <f>IF(ISBLANK(employee_data35[[#This Row],[ExitDate]]),"Yes","")</f>
        <v>Yes</v>
      </c>
      <c r="H1288" t="s">
        <v>4854</v>
      </c>
      <c r="I1288" t="s">
        <v>5119</v>
      </c>
      <c r="J1288" t="s">
        <v>5120</v>
      </c>
      <c r="K1288" t="s">
        <v>133</v>
      </c>
      <c r="L1288" s="6" t="str">
        <f>IF(ISBLANK(employee_data35[[#This Row],[ExitDate]]),"1","0")</f>
        <v>1</v>
      </c>
      <c r="M1288" t="str">
        <f>IF(ISBLANK(employee_data35[[#This Row],[ExitDate]]),"Active","Tidak Active")</f>
        <v>Active</v>
      </c>
      <c r="N1288" t="s">
        <v>33</v>
      </c>
      <c r="O1288" t="s">
        <v>64</v>
      </c>
      <c r="P1288" t="s">
        <v>63</v>
      </c>
      <c r="Q1288" t="s">
        <v>36</v>
      </c>
      <c r="R1288" t="s">
        <v>37</v>
      </c>
      <c r="S1288" t="s">
        <v>170</v>
      </c>
      <c r="T1288" t="s">
        <v>81</v>
      </c>
      <c r="U1288" s="1">
        <v>33114</v>
      </c>
      <c r="V1288" s="7" t="str">
        <f>CONCATENATE(employee_data35[[#This Row],[First-LastName]]&amp;" "&amp;employee_data35[[#This Row],[DOB]])</f>
        <v>Mauricio-Meyers 33114</v>
      </c>
      <c r="W1288" t="s">
        <v>40</v>
      </c>
      <c r="X1288" t="s">
        <v>292</v>
      </c>
      <c r="Y1288" t="s">
        <v>42</v>
      </c>
      <c r="Z1288">
        <v>1218</v>
      </c>
      <c r="AA1288" t="s">
        <v>128</v>
      </c>
      <c r="AB1288" t="s">
        <v>84</v>
      </c>
      <c r="AC1288" t="s">
        <v>45</v>
      </c>
      <c r="AD1288">
        <v>3</v>
      </c>
    </row>
    <row r="1289" spans="1:30" x14ac:dyDescent="0.3">
      <c r="A1289">
        <v>1714</v>
      </c>
      <c r="B1289" t="s">
        <v>5121</v>
      </c>
      <c r="C1289" t="s">
        <v>211</v>
      </c>
      <c r="D1289" s="6" t="str">
        <f>CONCATENATE(employee_data35[[#This Row],[FirstName]], "-",employee_data35[[#This Row],[LastName]] )</f>
        <v>Tess-Reilly</v>
      </c>
      <c r="E1289" s="1">
        <v>44573</v>
      </c>
      <c r="F1289" s="1"/>
      <c r="G1289" s="7" t="str">
        <f>IF(ISBLANK(employee_data35[[#This Row],[ExitDate]]),"Yes","")</f>
        <v>Yes</v>
      </c>
      <c r="H1289" t="s">
        <v>4854</v>
      </c>
      <c r="I1289" t="s">
        <v>5122</v>
      </c>
      <c r="J1289" t="s">
        <v>5123</v>
      </c>
      <c r="K1289" t="s">
        <v>50</v>
      </c>
      <c r="L1289" s="6" t="str">
        <f>IF(ISBLANK(employee_data35[[#This Row],[ExitDate]]),"1","0")</f>
        <v>1</v>
      </c>
      <c r="M1289" t="str">
        <f>IF(ISBLANK(employee_data35[[#This Row],[ExitDate]]),"Active","Tidak Active")</f>
        <v>Active</v>
      </c>
      <c r="N1289" t="s">
        <v>63</v>
      </c>
      <c r="O1289" t="s">
        <v>64</v>
      </c>
      <c r="P1289" t="s">
        <v>35</v>
      </c>
      <c r="Q1289" t="s">
        <v>36</v>
      </c>
      <c r="R1289" t="s">
        <v>37</v>
      </c>
      <c r="S1289" t="s">
        <v>65</v>
      </c>
      <c r="T1289" t="s">
        <v>90</v>
      </c>
      <c r="U1289" s="1">
        <v>36636</v>
      </c>
      <c r="V1289" s="7" t="str">
        <f>CONCATENATE(employee_data35[[#This Row],[First-LastName]]&amp;" "&amp;employee_data35[[#This Row],[DOB]])</f>
        <v>Tess-Reilly 36636</v>
      </c>
      <c r="W1289" t="s">
        <v>40</v>
      </c>
      <c r="X1289" t="s">
        <v>83</v>
      </c>
      <c r="Y1289" t="s">
        <v>42</v>
      </c>
      <c r="Z1289">
        <v>5062</v>
      </c>
      <c r="AA1289" t="s">
        <v>43</v>
      </c>
      <c r="AB1289" t="s">
        <v>84</v>
      </c>
      <c r="AC1289" t="s">
        <v>45</v>
      </c>
      <c r="AD1289">
        <v>3</v>
      </c>
    </row>
    <row r="1290" spans="1:30" x14ac:dyDescent="0.3">
      <c r="A1290">
        <v>1715</v>
      </c>
      <c r="B1290" t="s">
        <v>5124</v>
      </c>
      <c r="C1290" t="s">
        <v>5125</v>
      </c>
      <c r="D1290" s="6" t="str">
        <f>CONCATENATE(employee_data35[[#This Row],[FirstName]], "-",employee_data35[[#This Row],[LastName]] )</f>
        <v>Reece-Callahan</v>
      </c>
      <c r="E1290" s="1">
        <v>44131</v>
      </c>
      <c r="F1290" s="1">
        <v>44832</v>
      </c>
      <c r="G1290" s="7" t="str">
        <f>IF(ISBLANK(employee_data35[[#This Row],[ExitDate]]),"Yes","")</f>
        <v/>
      </c>
      <c r="H1290" t="s">
        <v>2397</v>
      </c>
      <c r="I1290" t="s">
        <v>5126</v>
      </c>
      <c r="J1290" t="s">
        <v>5127</v>
      </c>
      <c r="K1290" t="s">
        <v>98</v>
      </c>
      <c r="L1290" s="6" t="str">
        <f>IF(ISBLANK(employee_data35[[#This Row],[ExitDate]]),"1","0")</f>
        <v>0</v>
      </c>
      <c r="M1290" t="str">
        <f>IF(ISBLANK(employee_data35[[#This Row],[ExitDate]]),"Active","Tidak Active")</f>
        <v>Tidak Active</v>
      </c>
      <c r="N1290" t="s">
        <v>63</v>
      </c>
      <c r="O1290" t="s">
        <v>64</v>
      </c>
      <c r="P1290" t="s">
        <v>52</v>
      </c>
      <c r="Q1290" t="s">
        <v>99</v>
      </c>
      <c r="R1290" t="s">
        <v>5128</v>
      </c>
      <c r="S1290" t="s">
        <v>170</v>
      </c>
      <c r="T1290" t="s">
        <v>53</v>
      </c>
      <c r="U1290" s="1">
        <v>24117</v>
      </c>
      <c r="V1290" s="7" t="str">
        <f>CONCATENATE(employee_data35[[#This Row],[First-LastName]]&amp;" "&amp;employee_data35[[#This Row],[DOB]])</f>
        <v>Reece-Callahan 24117</v>
      </c>
      <c r="W1290" t="s">
        <v>40</v>
      </c>
      <c r="X1290" t="s">
        <v>226</v>
      </c>
      <c r="Y1290" t="s">
        <v>42</v>
      </c>
      <c r="Z1290">
        <v>86362</v>
      </c>
      <c r="AA1290" t="s">
        <v>43</v>
      </c>
      <c r="AB1290" t="s">
        <v>104</v>
      </c>
      <c r="AC1290" t="s">
        <v>45</v>
      </c>
      <c r="AD1290">
        <v>3</v>
      </c>
    </row>
    <row r="1291" spans="1:30" x14ac:dyDescent="0.3">
      <c r="A1291">
        <v>1716</v>
      </c>
      <c r="B1291" t="s">
        <v>5129</v>
      </c>
      <c r="C1291" t="s">
        <v>5130</v>
      </c>
      <c r="D1291" s="6" t="str">
        <f>CONCATENATE(employee_data35[[#This Row],[FirstName]], "-",employee_data35[[#This Row],[LastName]] )</f>
        <v>Tyrell-Fuentes</v>
      </c>
      <c r="E1291" s="1">
        <v>44137</v>
      </c>
      <c r="F1291" s="1">
        <v>44733</v>
      </c>
      <c r="G1291" s="7" t="str">
        <f>IF(ISBLANK(employee_data35[[#This Row],[ExitDate]]),"Yes","")</f>
        <v/>
      </c>
      <c r="H1291" t="s">
        <v>2402</v>
      </c>
      <c r="I1291" t="s">
        <v>5131</v>
      </c>
      <c r="J1291" t="s">
        <v>5132</v>
      </c>
      <c r="K1291" t="s">
        <v>118</v>
      </c>
      <c r="L1291" s="6" t="str">
        <f>IF(ISBLANK(employee_data35[[#This Row],[ExitDate]]),"1","0")</f>
        <v>0</v>
      </c>
      <c r="M1291" t="str">
        <f>IF(ISBLANK(employee_data35[[#This Row],[ExitDate]]),"Active","Tidak Active")</f>
        <v>Tidak Active</v>
      </c>
      <c r="N1291" t="s">
        <v>33</v>
      </c>
      <c r="O1291" t="s">
        <v>34</v>
      </c>
      <c r="P1291" t="s">
        <v>52</v>
      </c>
      <c r="Q1291" t="s">
        <v>99</v>
      </c>
      <c r="R1291" t="s">
        <v>5133</v>
      </c>
      <c r="S1291" t="s">
        <v>170</v>
      </c>
      <c r="T1291" t="s">
        <v>81</v>
      </c>
      <c r="U1291" s="1">
        <v>22359</v>
      </c>
      <c r="V1291" s="7" t="str">
        <f>CONCATENATE(employee_data35[[#This Row],[First-LastName]]&amp;" "&amp;employee_data35[[#This Row],[DOB]])</f>
        <v>Tyrell-Fuentes 22359</v>
      </c>
      <c r="W1291" t="s">
        <v>40</v>
      </c>
      <c r="X1291" t="s">
        <v>292</v>
      </c>
      <c r="Y1291" t="s">
        <v>42</v>
      </c>
      <c r="Z1291">
        <v>21457</v>
      </c>
      <c r="AA1291" t="s">
        <v>128</v>
      </c>
      <c r="AB1291" t="s">
        <v>44</v>
      </c>
      <c r="AC1291" t="s">
        <v>45</v>
      </c>
      <c r="AD1291">
        <v>3</v>
      </c>
    </row>
    <row r="1292" spans="1:30" x14ac:dyDescent="0.3">
      <c r="A1292">
        <v>1717</v>
      </c>
      <c r="B1292" t="s">
        <v>574</v>
      </c>
      <c r="C1292" t="s">
        <v>4609</v>
      </c>
      <c r="D1292" s="6" t="str">
        <f>CONCATENATE(employee_data35[[#This Row],[FirstName]], "-",employee_data35[[#This Row],[LastName]] )</f>
        <v>Benjamin-Kaufman</v>
      </c>
      <c r="E1292" s="1">
        <v>44310</v>
      </c>
      <c r="F1292" s="1">
        <v>44985</v>
      </c>
      <c r="G1292" s="7" t="str">
        <f>IF(ISBLANK(employee_data35[[#This Row],[ExitDate]]),"Yes","")</f>
        <v/>
      </c>
      <c r="H1292" t="s">
        <v>4798</v>
      </c>
      <c r="I1292" t="s">
        <v>5134</v>
      </c>
      <c r="J1292" t="s">
        <v>5135</v>
      </c>
      <c r="K1292" t="s">
        <v>89</v>
      </c>
      <c r="L1292" s="6" t="str">
        <f>IF(ISBLANK(employee_data35[[#This Row],[ExitDate]]),"1","0")</f>
        <v>0</v>
      </c>
      <c r="M1292" t="str">
        <f>IF(ISBLANK(employee_data35[[#This Row],[ExitDate]]),"Active","Tidak Active")</f>
        <v>Tidak Active</v>
      </c>
      <c r="N1292" t="s">
        <v>52</v>
      </c>
      <c r="O1292" t="s">
        <v>64</v>
      </c>
      <c r="P1292" t="s">
        <v>52</v>
      </c>
      <c r="Q1292" t="s">
        <v>140</v>
      </c>
      <c r="R1292" t="s">
        <v>5136</v>
      </c>
      <c r="S1292" t="s">
        <v>170</v>
      </c>
      <c r="T1292" t="s">
        <v>81</v>
      </c>
      <c r="U1292" s="1">
        <v>21880</v>
      </c>
      <c r="V1292" s="7" t="str">
        <f>CONCATENATE(employee_data35[[#This Row],[First-LastName]]&amp;" "&amp;employee_data35[[#This Row],[DOB]])</f>
        <v>Benjamin-Kaufman 21880</v>
      </c>
      <c r="W1292" t="s">
        <v>40</v>
      </c>
      <c r="X1292" t="s">
        <v>381</v>
      </c>
      <c r="Y1292" t="s">
        <v>55</v>
      </c>
      <c r="Z1292">
        <v>49370</v>
      </c>
      <c r="AA1292" t="s">
        <v>128</v>
      </c>
      <c r="AB1292" t="s">
        <v>44</v>
      </c>
      <c r="AC1292" t="s">
        <v>45</v>
      </c>
      <c r="AD1292">
        <v>3</v>
      </c>
    </row>
    <row r="1293" spans="1:30" x14ac:dyDescent="0.3">
      <c r="A1293">
        <v>1718</v>
      </c>
      <c r="B1293" t="s">
        <v>4158</v>
      </c>
      <c r="C1293" t="s">
        <v>2039</v>
      </c>
      <c r="D1293" s="6" t="str">
        <f>CONCATENATE(employee_data35[[#This Row],[FirstName]], "-",employee_data35[[#This Row],[LastName]] )</f>
        <v>Ayla-Mcgrath</v>
      </c>
      <c r="E1293" s="1">
        <v>44011</v>
      </c>
      <c r="F1293" s="1">
        <v>45141</v>
      </c>
      <c r="G1293" s="7" t="str">
        <f>IF(ISBLANK(employee_data35[[#This Row],[ExitDate]]),"Yes","")</f>
        <v/>
      </c>
      <c r="H1293" t="s">
        <v>4798</v>
      </c>
      <c r="I1293" t="s">
        <v>5137</v>
      </c>
      <c r="J1293" t="s">
        <v>5138</v>
      </c>
      <c r="K1293" t="s">
        <v>31</v>
      </c>
      <c r="L1293" s="6" t="str">
        <f>IF(ISBLANK(employee_data35[[#This Row],[ExitDate]]),"1","0")</f>
        <v>0</v>
      </c>
      <c r="M1293" t="str">
        <f>IF(ISBLANK(employee_data35[[#This Row],[ExitDate]]),"Active","Tidak Active")</f>
        <v>Tidak Active</v>
      </c>
      <c r="N1293" t="s">
        <v>63</v>
      </c>
      <c r="O1293" t="s">
        <v>64</v>
      </c>
      <c r="P1293" t="s">
        <v>35</v>
      </c>
      <c r="Q1293" t="s">
        <v>99</v>
      </c>
      <c r="R1293" t="s">
        <v>5139</v>
      </c>
      <c r="S1293" t="s">
        <v>170</v>
      </c>
      <c r="T1293" t="s">
        <v>90</v>
      </c>
      <c r="U1293" s="1">
        <v>36895</v>
      </c>
      <c r="V1293" s="7" t="str">
        <f>CONCATENATE(employee_data35[[#This Row],[First-LastName]]&amp;" "&amp;employee_data35[[#This Row],[DOB]])</f>
        <v>Ayla-Mcgrath 36895</v>
      </c>
      <c r="W1293" t="s">
        <v>40</v>
      </c>
      <c r="X1293" t="s">
        <v>193</v>
      </c>
      <c r="Y1293" t="s">
        <v>55</v>
      </c>
      <c r="Z1293">
        <v>17318</v>
      </c>
      <c r="AA1293" t="s">
        <v>74</v>
      </c>
      <c r="AB1293" t="s">
        <v>104</v>
      </c>
      <c r="AC1293" t="s">
        <v>45</v>
      </c>
      <c r="AD1293">
        <v>3</v>
      </c>
    </row>
    <row r="1294" spans="1:30" x14ac:dyDescent="0.3">
      <c r="A1294">
        <v>1719</v>
      </c>
      <c r="B1294" t="s">
        <v>5140</v>
      </c>
      <c r="C1294" t="s">
        <v>2415</v>
      </c>
      <c r="D1294" s="6" t="str">
        <f>CONCATENATE(employee_data35[[#This Row],[FirstName]], "-",employee_data35[[#This Row],[LastName]] )</f>
        <v>Katelyn-Stevens</v>
      </c>
      <c r="E1294" s="1">
        <v>44392</v>
      </c>
      <c r="F1294" s="1"/>
      <c r="G1294" s="7" t="str">
        <f>IF(ISBLANK(employee_data35[[#This Row],[ExitDate]]),"Yes","")</f>
        <v>Yes</v>
      </c>
      <c r="H1294" t="s">
        <v>4798</v>
      </c>
      <c r="I1294" t="s">
        <v>5141</v>
      </c>
      <c r="J1294" t="s">
        <v>5142</v>
      </c>
      <c r="K1294" t="s">
        <v>133</v>
      </c>
      <c r="L1294" s="6" t="str">
        <f>IF(ISBLANK(employee_data35[[#This Row],[ExitDate]]),"1","0")</f>
        <v>1</v>
      </c>
      <c r="M1294" t="str">
        <f>IF(ISBLANK(employee_data35[[#This Row],[ExitDate]]),"Active","Tidak Active")</f>
        <v>Active</v>
      </c>
      <c r="N1294" t="s">
        <v>33</v>
      </c>
      <c r="O1294" t="s">
        <v>64</v>
      </c>
      <c r="P1294" t="s">
        <v>35</v>
      </c>
      <c r="Q1294" t="s">
        <v>36</v>
      </c>
      <c r="R1294" t="s">
        <v>37</v>
      </c>
      <c r="S1294" t="s">
        <v>170</v>
      </c>
      <c r="T1294" t="s">
        <v>90</v>
      </c>
      <c r="U1294" s="1">
        <v>34099</v>
      </c>
      <c r="V1294" s="7" t="str">
        <f>CONCATENATE(employee_data35[[#This Row],[First-LastName]]&amp;" "&amp;employee_data35[[#This Row],[DOB]])</f>
        <v>Katelyn-Stevens 34099</v>
      </c>
      <c r="W1294" t="s">
        <v>40</v>
      </c>
      <c r="X1294" t="s">
        <v>83</v>
      </c>
      <c r="Y1294" t="s">
        <v>55</v>
      </c>
      <c r="Z1294">
        <v>93155</v>
      </c>
      <c r="AA1294" t="s">
        <v>56</v>
      </c>
      <c r="AB1294" t="s">
        <v>44</v>
      </c>
      <c r="AC1294" t="s">
        <v>45</v>
      </c>
      <c r="AD1294">
        <v>3</v>
      </c>
    </row>
    <row r="1295" spans="1:30" x14ac:dyDescent="0.3">
      <c r="A1295">
        <v>1720</v>
      </c>
      <c r="B1295" t="s">
        <v>382</v>
      </c>
      <c r="C1295" t="s">
        <v>3151</v>
      </c>
      <c r="D1295" s="6" t="str">
        <f>CONCATENATE(employee_data35[[#This Row],[FirstName]], "-",employee_data35[[#This Row],[LastName]] )</f>
        <v>Jaiden-Christian</v>
      </c>
      <c r="E1295" s="1">
        <v>45097</v>
      </c>
      <c r="F1295" s="1"/>
      <c r="G1295" s="7" t="str">
        <f>IF(ISBLANK(employee_data35[[#This Row],[ExitDate]]),"Yes","")</f>
        <v>Yes</v>
      </c>
      <c r="H1295" t="s">
        <v>2619</v>
      </c>
      <c r="I1295" t="s">
        <v>5143</v>
      </c>
      <c r="J1295" t="s">
        <v>5144</v>
      </c>
      <c r="K1295" t="s">
        <v>139</v>
      </c>
      <c r="L1295" s="6" t="str">
        <f>IF(ISBLANK(employee_data35[[#This Row],[ExitDate]]),"1","0")</f>
        <v>1</v>
      </c>
      <c r="M1295" t="str">
        <f>IF(ISBLANK(employee_data35[[#This Row],[ExitDate]]),"Active","Tidak Active")</f>
        <v>Active</v>
      </c>
      <c r="N1295" t="s">
        <v>52</v>
      </c>
      <c r="O1295" t="s">
        <v>34</v>
      </c>
      <c r="P1295" t="s">
        <v>52</v>
      </c>
      <c r="Q1295" t="s">
        <v>36</v>
      </c>
      <c r="R1295" t="s">
        <v>37</v>
      </c>
      <c r="S1295" t="s">
        <v>170</v>
      </c>
      <c r="T1295" t="s">
        <v>90</v>
      </c>
      <c r="U1295" s="1">
        <v>23809</v>
      </c>
      <c r="V1295" s="7" t="str">
        <f>CONCATENATE(employee_data35[[#This Row],[First-LastName]]&amp;" "&amp;employee_data35[[#This Row],[DOB]])</f>
        <v>Jaiden-Christian 23809</v>
      </c>
      <c r="W1295" t="s">
        <v>40</v>
      </c>
      <c r="X1295" t="s">
        <v>83</v>
      </c>
      <c r="Y1295" t="s">
        <v>55</v>
      </c>
      <c r="Z1295">
        <v>32840</v>
      </c>
      <c r="AA1295" t="s">
        <v>74</v>
      </c>
      <c r="AB1295" t="s">
        <v>75</v>
      </c>
      <c r="AC1295" t="s">
        <v>45</v>
      </c>
      <c r="AD1295">
        <v>3</v>
      </c>
    </row>
    <row r="1296" spans="1:30" x14ac:dyDescent="0.3">
      <c r="A1296">
        <v>1721</v>
      </c>
      <c r="B1296" t="s">
        <v>2732</v>
      </c>
      <c r="C1296" t="s">
        <v>3261</v>
      </c>
      <c r="D1296" s="6" t="str">
        <f>CONCATENATE(employee_data35[[#This Row],[FirstName]], "-",employee_data35[[#This Row],[LastName]] )</f>
        <v>Elliott-Odonnell</v>
      </c>
      <c r="E1296" s="1">
        <v>43730</v>
      </c>
      <c r="F1296" s="1">
        <v>44875</v>
      </c>
      <c r="G1296" s="7" t="str">
        <f>IF(ISBLANK(employee_data35[[#This Row],[ExitDate]]),"Yes","")</f>
        <v/>
      </c>
      <c r="H1296" t="s">
        <v>2619</v>
      </c>
      <c r="I1296" t="s">
        <v>5145</v>
      </c>
      <c r="J1296" t="s">
        <v>5146</v>
      </c>
      <c r="K1296" t="s">
        <v>118</v>
      </c>
      <c r="L1296" s="6" t="str">
        <f>IF(ISBLANK(employee_data35[[#This Row],[ExitDate]]),"1","0")</f>
        <v>0</v>
      </c>
      <c r="M1296" t="str">
        <f>IF(ISBLANK(employee_data35[[#This Row],[ExitDate]]),"Active","Tidak Active")</f>
        <v>Tidak Active</v>
      </c>
      <c r="N1296" t="s">
        <v>63</v>
      </c>
      <c r="O1296" t="s">
        <v>64</v>
      </c>
      <c r="P1296" t="s">
        <v>63</v>
      </c>
      <c r="Q1296" t="s">
        <v>140</v>
      </c>
      <c r="R1296" t="s">
        <v>5147</v>
      </c>
      <c r="S1296" t="s">
        <v>170</v>
      </c>
      <c r="T1296" t="s">
        <v>39</v>
      </c>
      <c r="U1296" s="1">
        <v>36124</v>
      </c>
      <c r="V1296" s="7" t="str">
        <f>CONCATENATE(employee_data35[[#This Row],[First-LastName]]&amp;" "&amp;employee_data35[[#This Row],[DOB]])</f>
        <v>Elliott-Odonnell 36124</v>
      </c>
      <c r="W1296" t="s">
        <v>40</v>
      </c>
      <c r="X1296" t="s">
        <v>67</v>
      </c>
      <c r="Y1296" t="s">
        <v>55</v>
      </c>
      <c r="Z1296">
        <v>46552</v>
      </c>
      <c r="AA1296" t="s">
        <v>43</v>
      </c>
      <c r="AB1296" t="s">
        <v>104</v>
      </c>
      <c r="AC1296" t="s">
        <v>45</v>
      </c>
      <c r="AD1296">
        <v>3</v>
      </c>
    </row>
    <row r="1297" spans="1:30" x14ac:dyDescent="0.3">
      <c r="A1297">
        <v>1722</v>
      </c>
      <c r="B1297" t="s">
        <v>586</v>
      </c>
      <c r="C1297" t="s">
        <v>1123</v>
      </c>
      <c r="D1297" s="6" t="str">
        <f>CONCATENATE(employee_data35[[#This Row],[FirstName]], "-",employee_data35[[#This Row],[LastName]] )</f>
        <v>Ronnie-Dillon</v>
      </c>
      <c r="E1297" s="1">
        <v>44614</v>
      </c>
      <c r="F1297" s="1"/>
      <c r="G1297" s="7" t="str">
        <f>IF(ISBLANK(employee_data35[[#This Row],[ExitDate]]),"Yes","")</f>
        <v>Yes</v>
      </c>
      <c r="H1297" t="s">
        <v>2619</v>
      </c>
      <c r="I1297" t="s">
        <v>2994</v>
      </c>
      <c r="J1297" t="s">
        <v>5148</v>
      </c>
      <c r="K1297" t="s">
        <v>62</v>
      </c>
      <c r="L1297" s="6" t="str">
        <f>IF(ISBLANK(employee_data35[[#This Row],[ExitDate]]),"1","0")</f>
        <v>1</v>
      </c>
      <c r="M1297" t="str">
        <f>IF(ISBLANK(employee_data35[[#This Row],[ExitDate]]),"Active","Tidak Active")</f>
        <v>Active</v>
      </c>
      <c r="N1297" t="s">
        <v>63</v>
      </c>
      <c r="O1297" t="s">
        <v>64</v>
      </c>
      <c r="P1297" t="s">
        <v>63</v>
      </c>
      <c r="Q1297" t="s">
        <v>36</v>
      </c>
      <c r="R1297" t="s">
        <v>37</v>
      </c>
      <c r="S1297" t="s">
        <v>170</v>
      </c>
      <c r="T1297" t="s">
        <v>594</v>
      </c>
      <c r="U1297" s="1">
        <v>24867</v>
      </c>
      <c r="V1297" s="7" t="str">
        <f>CONCATENATE(employee_data35[[#This Row],[First-LastName]]&amp;" "&amp;employee_data35[[#This Row],[DOB]])</f>
        <v>Ronnie-Dillon 24867</v>
      </c>
      <c r="W1297" t="s">
        <v>40</v>
      </c>
      <c r="X1297" t="s">
        <v>352</v>
      </c>
      <c r="Y1297" t="s">
        <v>42</v>
      </c>
      <c r="Z1297">
        <v>26893</v>
      </c>
      <c r="AA1297" t="s">
        <v>56</v>
      </c>
      <c r="AB1297" t="s">
        <v>104</v>
      </c>
      <c r="AC1297" t="s">
        <v>45</v>
      </c>
      <c r="AD1297">
        <v>3</v>
      </c>
    </row>
    <row r="1298" spans="1:30" x14ac:dyDescent="0.3">
      <c r="A1298">
        <v>1723</v>
      </c>
      <c r="B1298" t="s">
        <v>5149</v>
      </c>
      <c r="C1298" t="s">
        <v>3444</v>
      </c>
      <c r="D1298" s="6" t="str">
        <f>CONCATENATE(employee_data35[[#This Row],[FirstName]], "-",employee_data35[[#This Row],[LastName]] )</f>
        <v>Gideon-Saunders</v>
      </c>
      <c r="E1298" s="1">
        <v>44013</v>
      </c>
      <c r="F1298" s="1">
        <v>44738</v>
      </c>
      <c r="G1298" s="7" t="str">
        <f>IF(ISBLANK(employee_data35[[#This Row],[ExitDate]]),"Yes","")</f>
        <v/>
      </c>
      <c r="H1298" t="s">
        <v>4854</v>
      </c>
      <c r="I1298" t="s">
        <v>5150</v>
      </c>
      <c r="J1298" t="s">
        <v>5151</v>
      </c>
      <c r="K1298" t="s">
        <v>168</v>
      </c>
      <c r="L1298" s="6" t="str">
        <f>IF(ISBLANK(employee_data35[[#This Row],[ExitDate]]),"1","0")</f>
        <v>0</v>
      </c>
      <c r="M1298" t="str">
        <f>IF(ISBLANK(employee_data35[[#This Row],[ExitDate]]),"Active","Tidak Active")</f>
        <v>Tidak Active</v>
      </c>
      <c r="N1298" t="s">
        <v>63</v>
      </c>
      <c r="O1298" t="s">
        <v>64</v>
      </c>
      <c r="P1298" t="s">
        <v>63</v>
      </c>
      <c r="Q1298" t="s">
        <v>140</v>
      </c>
      <c r="R1298" t="s">
        <v>5152</v>
      </c>
      <c r="S1298" t="s">
        <v>65</v>
      </c>
      <c r="T1298" t="s">
        <v>101</v>
      </c>
      <c r="U1298" s="1">
        <v>25300</v>
      </c>
      <c r="V1298" s="7" t="str">
        <f>CONCATENATE(employee_data35[[#This Row],[First-LastName]]&amp;" "&amp;employee_data35[[#This Row],[DOB]])</f>
        <v>Gideon-Saunders 25300</v>
      </c>
      <c r="W1298" t="s">
        <v>40</v>
      </c>
      <c r="X1298" t="s">
        <v>178</v>
      </c>
      <c r="Y1298" t="s">
        <v>42</v>
      </c>
      <c r="Z1298">
        <v>34649</v>
      </c>
      <c r="AA1298" t="s">
        <v>93</v>
      </c>
      <c r="AB1298" t="s">
        <v>44</v>
      </c>
      <c r="AC1298" t="s">
        <v>45</v>
      </c>
      <c r="AD1298">
        <v>3</v>
      </c>
    </row>
    <row r="1299" spans="1:30" x14ac:dyDescent="0.3">
      <c r="A1299">
        <v>1724</v>
      </c>
      <c r="B1299" t="s">
        <v>5153</v>
      </c>
      <c r="C1299" t="s">
        <v>1525</v>
      </c>
      <c r="D1299" s="6" t="str">
        <f>CONCATENATE(employee_data35[[#This Row],[FirstName]], "-",employee_data35[[#This Row],[LastName]] )</f>
        <v>Valerie-Davis</v>
      </c>
      <c r="E1299" s="1">
        <v>44329</v>
      </c>
      <c r="F1299" s="1">
        <v>44541</v>
      </c>
      <c r="G1299" s="7" t="str">
        <f>IF(ISBLANK(employee_data35[[#This Row],[ExitDate]]),"Yes","")</f>
        <v/>
      </c>
      <c r="H1299" t="s">
        <v>2397</v>
      </c>
      <c r="I1299" t="s">
        <v>5154</v>
      </c>
      <c r="J1299" t="s">
        <v>5155</v>
      </c>
      <c r="K1299" t="s">
        <v>80</v>
      </c>
      <c r="L1299" s="6" t="str">
        <f>IF(ISBLANK(employee_data35[[#This Row],[ExitDate]]),"1","0")</f>
        <v>0</v>
      </c>
      <c r="M1299" t="str">
        <f>IF(ISBLANK(employee_data35[[#This Row],[ExitDate]]),"Active","Tidak Active")</f>
        <v>Tidak Active</v>
      </c>
      <c r="N1299" t="s">
        <v>52</v>
      </c>
      <c r="O1299" t="s">
        <v>34</v>
      </c>
      <c r="P1299" t="s">
        <v>52</v>
      </c>
      <c r="Q1299" t="s">
        <v>140</v>
      </c>
      <c r="R1299" t="s">
        <v>5156</v>
      </c>
      <c r="S1299" t="s">
        <v>170</v>
      </c>
      <c r="T1299" t="s">
        <v>504</v>
      </c>
      <c r="U1299" s="1">
        <v>21113</v>
      </c>
      <c r="V1299" s="7" t="str">
        <f>CONCATENATE(employee_data35[[#This Row],[First-LastName]]&amp;" "&amp;employee_data35[[#This Row],[DOB]])</f>
        <v>Valerie-Davis 21113</v>
      </c>
      <c r="W1299" t="s">
        <v>40</v>
      </c>
      <c r="X1299" t="s">
        <v>178</v>
      </c>
      <c r="Y1299" t="s">
        <v>42</v>
      </c>
      <c r="Z1299">
        <v>46050</v>
      </c>
      <c r="AA1299" t="s">
        <v>74</v>
      </c>
      <c r="AB1299" t="s">
        <v>104</v>
      </c>
      <c r="AC1299" t="s">
        <v>45</v>
      </c>
      <c r="AD1299">
        <v>3</v>
      </c>
    </row>
    <row r="1300" spans="1:30" x14ac:dyDescent="0.3">
      <c r="A1300">
        <v>1725</v>
      </c>
      <c r="B1300" t="s">
        <v>5157</v>
      </c>
      <c r="C1300" t="s">
        <v>347</v>
      </c>
      <c r="D1300" s="6" t="str">
        <f>CONCATENATE(employee_data35[[#This Row],[FirstName]], "-",employee_data35[[#This Row],[LastName]] )</f>
        <v>Jamarcus-Thomas</v>
      </c>
      <c r="E1300" s="1">
        <v>44346</v>
      </c>
      <c r="F1300" s="1"/>
      <c r="G1300" s="7" t="str">
        <f>IF(ISBLANK(employee_data35[[#This Row],[ExitDate]]),"Yes","")</f>
        <v>Yes</v>
      </c>
      <c r="H1300" t="s">
        <v>4798</v>
      </c>
      <c r="I1300" t="s">
        <v>5158</v>
      </c>
      <c r="J1300" t="s">
        <v>5159</v>
      </c>
      <c r="K1300" t="s">
        <v>62</v>
      </c>
      <c r="L1300" s="6" t="str">
        <f>IF(ISBLANK(employee_data35[[#This Row],[ExitDate]]),"1","0")</f>
        <v>1</v>
      </c>
      <c r="M1300" t="str">
        <f>IF(ISBLANK(employee_data35[[#This Row],[ExitDate]]),"Active","Tidak Active")</f>
        <v>Active</v>
      </c>
      <c r="N1300" t="s">
        <v>33</v>
      </c>
      <c r="O1300" t="s">
        <v>51</v>
      </c>
      <c r="P1300" t="s">
        <v>52</v>
      </c>
      <c r="Q1300" t="s">
        <v>36</v>
      </c>
      <c r="R1300" t="s">
        <v>37</v>
      </c>
      <c r="S1300" t="s">
        <v>170</v>
      </c>
      <c r="T1300" t="s">
        <v>90</v>
      </c>
      <c r="U1300" s="1">
        <v>17439</v>
      </c>
      <c r="V1300" s="7" t="str">
        <f>CONCATENATE(employee_data35[[#This Row],[First-LastName]]&amp;" "&amp;employee_data35[[#This Row],[DOB]])</f>
        <v>Jamarcus-Thomas 17439</v>
      </c>
      <c r="W1300" t="s">
        <v>40</v>
      </c>
      <c r="X1300" t="s">
        <v>103</v>
      </c>
      <c r="Y1300" t="s">
        <v>55</v>
      </c>
      <c r="Z1300">
        <v>55738</v>
      </c>
      <c r="AA1300" t="s">
        <v>93</v>
      </c>
      <c r="AB1300" t="s">
        <v>104</v>
      </c>
      <c r="AC1300" t="s">
        <v>45</v>
      </c>
      <c r="AD1300">
        <v>3</v>
      </c>
    </row>
    <row r="1301" spans="1:30" x14ac:dyDescent="0.3">
      <c r="A1301">
        <v>1726</v>
      </c>
      <c r="B1301" t="s">
        <v>5160</v>
      </c>
      <c r="C1301" t="s">
        <v>401</v>
      </c>
      <c r="D1301" s="6" t="str">
        <f>CONCATENATE(employee_data35[[#This Row],[FirstName]], "-",employee_data35[[#This Row],[LastName]] )</f>
        <v>Alden-Powers</v>
      </c>
      <c r="E1301" s="1">
        <v>43650</v>
      </c>
      <c r="F1301" s="1"/>
      <c r="G1301" s="7" t="str">
        <f>IF(ISBLANK(employee_data35[[#This Row],[ExitDate]]),"Yes","")</f>
        <v>Yes</v>
      </c>
      <c r="H1301" t="s">
        <v>4798</v>
      </c>
      <c r="I1301" t="s">
        <v>5161</v>
      </c>
      <c r="J1301" t="s">
        <v>5162</v>
      </c>
      <c r="K1301" t="s">
        <v>118</v>
      </c>
      <c r="L1301" s="6" t="str">
        <f>IF(ISBLANK(employee_data35[[#This Row],[ExitDate]]),"1","0")</f>
        <v>1</v>
      </c>
      <c r="M1301" t="str">
        <f>IF(ISBLANK(employee_data35[[#This Row],[ExitDate]]),"Active","Tidak Active")</f>
        <v>Active</v>
      </c>
      <c r="N1301" t="s">
        <v>33</v>
      </c>
      <c r="O1301" t="s">
        <v>64</v>
      </c>
      <c r="P1301" t="s">
        <v>63</v>
      </c>
      <c r="Q1301" t="s">
        <v>36</v>
      </c>
      <c r="R1301" t="s">
        <v>37</v>
      </c>
      <c r="S1301" t="s">
        <v>170</v>
      </c>
      <c r="T1301" t="s">
        <v>305</v>
      </c>
      <c r="U1301" s="1">
        <v>29607</v>
      </c>
      <c r="V1301" s="7" t="str">
        <f>CONCATENATE(employee_data35[[#This Row],[First-LastName]]&amp;" "&amp;employee_data35[[#This Row],[DOB]])</f>
        <v>Alden-Powers 29607</v>
      </c>
      <c r="W1301" t="s">
        <v>40</v>
      </c>
      <c r="X1301" t="s">
        <v>73</v>
      </c>
      <c r="Y1301" t="s">
        <v>55</v>
      </c>
      <c r="Z1301">
        <v>71994</v>
      </c>
      <c r="AA1301" t="s">
        <v>128</v>
      </c>
      <c r="AB1301" t="s">
        <v>75</v>
      </c>
      <c r="AC1301" t="s">
        <v>45</v>
      </c>
      <c r="AD1301">
        <v>3</v>
      </c>
    </row>
    <row r="1302" spans="1:30" x14ac:dyDescent="0.3">
      <c r="A1302">
        <v>1727</v>
      </c>
      <c r="B1302" t="s">
        <v>5163</v>
      </c>
      <c r="C1302" t="s">
        <v>5164</v>
      </c>
      <c r="D1302" s="6" t="str">
        <f>CONCATENATE(employee_data35[[#This Row],[FirstName]], "-",employee_data35[[#This Row],[LastName]] )</f>
        <v>Haylie-Arnold</v>
      </c>
      <c r="E1302" s="1">
        <v>43616</v>
      </c>
      <c r="F1302" s="1">
        <v>44712</v>
      </c>
      <c r="G1302" s="7" t="str">
        <f>IF(ISBLANK(employee_data35[[#This Row],[ExitDate]]),"Yes","")</f>
        <v/>
      </c>
      <c r="H1302" t="s">
        <v>4798</v>
      </c>
      <c r="I1302" t="s">
        <v>5165</v>
      </c>
      <c r="J1302" t="s">
        <v>5166</v>
      </c>
      <c r="K1302" t="s">
        <v>139</v>
      </c>
      <c r="L1302" s="6" t="str">
        <f>IF(ISBLANK(employee_data35[[#This Row],[ExitDate]]),"1","0")</f>
        <v>0</v>
      </c>
      <c r="M1302" t="str">
        <f>IF(ISBLANK(employee_data35[[#This Row],[ExitDate]]),"Active","Tidak Active")</f>
        <v>Tidak Active</v>
      </c>
      <c r="N1302" t="s">
        <v>63</v>
      </c>
      <c r="O1302" t="s">
        <v>64</v>
      </c>
      <c r="P1302" t="s">
        <v>63</v>
      </c>
      <c r="Q1302" t="s">
        <v>99</v>
      </c>
      <c r="R1302" t="s">
        <v>5167</v>
      </c>
      <c r="S1302" t="s">
        <v>170</v>
      </c>
      <c r="T1302" t="s">
        <v>81</v>
      </c>
      <c r="U1302" s="1">
        <v>35111</v>
      </c>
      <c r="V1302" s="7" t="str">
        <f>CONCATENATE(employee_data35[[#This Row],[First-LastName]]&amp;" "&amp;employee_data35[[#This Row],[DOB]])</f>
        <v>Haylie-Arnold 35111</v>
      </c>
      <c r="W1302" t="s">
        <v>40</v>
      </c>
      <c r="X1302" t="s">
        <v>226</v>
      </c>
      <c r="Y1302" t="s">
        <v>55</v>
      </c>
      <c r="Z1302">
        <v>50024</v>
      </c>
      <c r="AA1302" t="s">
        <v>56</v>
      </c>
      <c r="AB1302" t="s">
        <v>44</v>
      </c>
      <c r="AC1302" t="s">
        <v>45</v>
      </c>
      <c r="AD1302">
        <v>3</v>
      </c>
    </row>
    <row r="1303" spans="1:30" x14ac:dyDescent="0.3">
      <c r="A1303">
        <v>1728</v>
      </c>
      <c r="B1303" t="s">
        <v>263</v>
      </c>
      <c r="C1303" t="s">
        <v>5168</v>
      </c>
      <c r="D1303" s="6" t="str">
        <f>CONCATENATE(employee_data35[[#This Row],[FirstName]], "-",employee_data35[[#This Row],[LastName]] )</f>
        <v>James-Cockel</v>
      </c>
      <c r="E1303" s="1">
        <v>43903</v>
      </c>
      <c r="F1303" s="1"/>
      <c r="G1303" s="7" t="str">
        <f>IF(ISBLANK(employee_data35[[#This Row],[ExitDate]]),"Yes","")</f>
        <v>Yes</v>
      </c>
      <c r="H1303" t="s">
        <v>28</v>
      </c>
      <c r="I1303" t="s">
        <v>5169</v>
      </c>
      <c r="J1303" t="s">
        <v>5170</v>
      </c>
      <c r="K1303" t="s">
        <v>98</v>
      </c>
      <c r="L1303" s="6" t="str">
        <f>IF(ISBLANK(employee_data35[[#This Row],[ExitDate]]),"1","0")</f>
        <v>1</v>
      </c>
      <c r="M1303" t="str">
        <f>IF(ISBLANK(employee_data35[[#This Row],[ExitDate]]),"Active","Tidak Active")</f>
        <v>Active</v>
      </c>
      <c r="N1303" t="s">
        <v>63</v>
      </c>
      <c r="O1303" t="s">
        <v>34</v>
      </c>
      <c r="P1303" t="s">
        <v>35</v>
      </c>
      <c r="Q1303" t="s">
        <v>36</v>
      </c>
      <c r="R1303" t="s">
        <v>37</v>
      </c>
      <c r="S1303" t="s">
        <v>38</v>
      </c>
      <c r="T1303" t="s">
        <v>81</v>
      </c>
      <c r="U1303" s="1">
        <v>26309</v>
      </c>
      <c r="V1303" s="7" t="str">
        <f>CONCATENATE(employee_data35[[#This Row],[First-LastName]]&amp;" "&amp;employee_data35[[#This Row],[DOB]])</f>
        <v>James-Cockel 26309</v>
      </c>
      <c r="W1303" t="s">
        <v>40</v>
      </c>
      <c r="X1303" t="s">
        <v>226</v>
      </c>
      <c r="Y1303" t="s">
        <v>55</v>
      </c>
      <c r="Z1303">
        <v>2452</v>
      </c>
      <c r="AA1303" t="s">
        <v>43</v>
      </c>
      <c r="AB1303" t="s">
        <v>104</v>
      </c>
      <c r="AC1303" t="s">
        <v>45</v>
      </c>
      <c r="AD1303">
        <v>3</v>
      </c>
    </row>
    <row r="1304" spans="1:30" x14ac:dyDescent="0.3">
      <c r="A1304">
        <v>1729</v>
      </c>
      <c r="B1304" t="s">
        <v>5171</v>
      </c>
      <c r="C1304" t="s">
        <v>5172</v>
      </c>
      <c r="D1304" s="6" t="str">
        <f>CONCATENATE(employee_data35[[#This Row],[FirstName]], "-",employee_data35[[#This Row],[LastName]] )</f>
        <v>Donna-Brill</v>
      </c>
      <c r="E1304" s="1">
        <v>43836</v>
      </c>
      <c r="F1304" s="1">
        <v>44189</v>
      </c>
      <c r="G1304" s="7" t="str">
        <f>IF(ISBLANK(employee_data35[[#This Row],[ExitDate]]),"Yes","")</f>
        <v/>
      </c>
      <c r="H1304" t="s">
        <v>28</v>
      </c>
      <c r="I1304" t="s">
        <v>5173</v>
      </c>
      <c r="J1304" t="s">
        <v>5174</v>
      </c>
      <c r="K1304" t="s">
        <v>50</v>
      </c>
      <c r="L1304" s="6" t="str">
        <f>IF(ISBLANK(employee_data35[[#This Row],[ExitDate]]),"1","0")</f>
        <v>0</v>
      </c>
      <c r="M1304" t="str">
        <f>IF(ISBLANK(employee_data35[[#This Row],[ExitDate]]),"Active","Tidak Active")</f>
        <v>Tidak Active</v>
      </c>
      <c r="N1304" t="s">
        <v>33</v>
      </c>
      <c r="O1304" t="s">
        <v>51</v>
      </c>
      <c r="P1304" t="s">
        <v>52</v>
      </c>
      <c r="Q1304" t="s">
        <v>175</v>
      </c>
      <c r="R1304" t="s">
        <v>5175</v>
      </c>
      <c r="S1304" t="s">
        <v>38</v>
      </c>
      <c r="T1304" t="s">
        <v>81</v>
      </c>
      <c r="U1304" s="1">
        <v>17166</v>
      </c>
      <c r="V1304" s="7" t="str">
        <f>CONCATENATE(employee_data35[[#This Row],[First-LastName]]&amp;" "&amp;employee_data35[[#This Row],[DOB]])</f>
        <v>Donna-Brill 17166</v>
      </c>
      <c r="W1304" t="s">
        <v>40</v>
      </c>
      <c r="X1304" t="s">
        <v>226</v>
      </c>
      <c r="Y1304" t="s">
        <v>42</v>
      </c>
      <c r="Z1304">
        <v>1701</v>
      </c>
      <c r="AA1304" t="s">
        <v>74</v>
      </c>
      <c r="AB1304" t="s">
        <v>104</v>
      </c>
      <c r="AC1304" t="s">
        <v>45</v>
      </c>
      <c r="AD1304">
        <v>3</v>
      </c>
    </row>
    <row r="1305" spans="1:30" x14ac:dyDescent="0.3">
      <c r="A1305">
        <v>1730</v>
      </c>
      <c r="B1305" t="s">
        <v>171</v>
      </c>
      <c r="C1305" t="s">
        <v>5176</v>
      </c>
      <c r="D1305" s="6" t="str">
        <f>CONCATENATE(employee_data35[[#This Row],[FirstName]], "-",employee_data35[[#This Row],[LastName]] )</f>
        <v>Kristen-Squatrito</v>
      </c>
      <c r="E1305" s="1">
        <v>45046</v>
      </c>
      <c r="F1305" s="1"/>
      <c r="G1305" s="7" t="str">
        <f>IF(ISBLANK(employee_data35[[#This Row],[ExitDate]]),"Yes","")</f>
        <v>Yes</v>
      </c>
      <c r="H1305" t="s">
        <v>28</v>
      </c>
      <c r="I1305" t="s">
        <v>5177</v>
      </c>
      <c r="J1305" t="s">
        <v>5178</v>
      </c>
      <c r="K1305" t="s">
        <v>50</v>
      </c>
      <c r="L1305" s="6" t="str">
        <f>IF(ISBLANK(employee_data35[[#This Row],[ExitDate]]),"1","0")</f>
        <v>1</v>
      </c>
      <c r="M1305" t="str">
        <f>IF(ISBLANK(employee_data35[[#This Row],[ExitDate]]),"Active","Tidak Active")</f>
        <v>Active</v>
      </c>
      <c r="N1305" t="s">
        <v>63</v>
      </c>
      <c r="O1305" t="s">
        <v>64</v>
      </c>
      <c r="P1305" t="s">
        <v>52</v>
      </c>
      <c r="Q1305" t="s">
        <v>36</v>
      </c>
      <c r="R1305" t="s">
        <v>37</v>
      </c>
      <c r="S1305" t="s">
        <v>38</v>
      </c>
      <c r="T1305" t="s">
        <v>101</v>
      </c>
      <c r="U1305" s="1">
        <v>27921</v>
      </c>
      <c r="V1305" s="7" t="str">
        <f>CONCATENATE(employee_data35[[#This Row],[First-LastName]]&amp;" "&amp;employee_data35[[#This Row],[DOB]])</f>
        <v>Kristen-Squatrito 27921</v>
      </c>
      <c r="W1305" t="s">
        <v>40</v>
      </c>
      <c r="X1305" t="s">
        <v>103</v>
      </c>
      <c r="Y1305" t="s">
        <v>42</v>
      </c>
      <c r="Z1305">
        <v>2359</v>
      </c>
      <c r="AA1305" t="s">
        <v>43</v>
      </c>
      <c r="AB1305" t="s">
        <v>104</v>
      </c>
      <c r="AC1305" t="s">
        <v>45</v>
      </c>
      <c r="AD1305">
        <v>3</v>
      </c>
    </row>
    <row r="1306" spans="1:30" x14ac:dyDescent="0.3">
      <c r="A1306">
        <v>1731</v>
      </c>
      <c r="B1306" t="s">
        <v>5179</v>
      </c>
      <c r="C1306" t="s">
        <v>5180</v>
      </c>
      <c r="D1306" s="6" t="str">
        <f>CONCATENATE(employee_data35[[#This Row],[FirstName]], "-",employee_data35[[#This Row],[LastName]] )</f>
        <v>Erasumus-Monkfish</v>
      </c>
      <c r="E1306" s="1">
        <v>44388</v>
      </c>
      <c r="F1306" s="1">
        <v>44600</v>
      </c>
      <c r="G1306" s="7" t="str">
        <f>IF(ISBLANK(employee_data35[[#This Row],[ExitDate]]),"Yes","")</f>
        <v/>
      </c>
      <c r="H1306" t="s">
        <v>728</v>
      </c>
      <c r="I1306" t="s">
        <v>5181</v>
      </c>
      <c r="J1306" t="s">
        <v>5182</v>
      </c>
      <c r="K1306" t="s">
        <v>98</v>
      </c>
      <c r="L1306" s="6" t="str">
        <f>IF(ISBLANK(employee_data35[[#This Row],[ExitDate]]),"1","0")</f>
        <v>0</v>
      </c>
      <c r="M1306" t="str">
        <f>IF(ISBLANK(employee_data35[[#This Row],[ExitDate]]),"Active","Tidak Active")</f>
        <v>Tidak Active</v>
      </c>
      <c r="N1306" t="s">
        <v>33</v>
      </c>
      <c r="O1306" t="s">
        <v>64</v>
      </c>
      <c r="P1306" t="s">
        <v>35</v>
      </c>
      <c r="Q1306" t="s">
        <v>140</v>
      </c>
      <c r="R1306" t="s">
        <v>5183</v>
      </c>
      <c r="S1306" t="s">
        <v>38</v>
      </c>
      <c r="T1306" t="s">
        <v>111</v>
      </c>
      <c r="U1306" s="1">
        <v>17248</v>
      </c>
      <c r="V1306" s="7" t="str">
        <f>CONCATENATE(employee_data35[[#This Row],[First-LastName]]&amp;" "&amp;employee_data35[[#This Row],[DOB]])</f>
        <v>Erasumus-Monkfish 17248</v>
      </c>
      <c r="W1306" t="s">
        <v>40</v>
      </c>
      <c r="X1306" t="s">
        <v>113</v>
      </c>
      <c r="Y1306" t="s">
        <v>55</v>
      </c>
      <c r="Z1306">
        <v>1450</v>
      </c>
      <c r="AA1306" t="s">
        <v>93</v>
      </c>
      <c r="AB1306" t="s">
        <v>104</v>
      </c>
      <c r="AC1306" t="s">
        <v>45</v>
      </c>
      <c r="AD1306">
        <v>3</v>
      </c>
    </row>
    <row r="1307" spans="1:30" x14ac:dyDescent="0.3">
      <c r="A1307">
        <v>1732</v>
      </c>
      <c r="B1307" t="s">
        <v>5184</v>
      </c>
      <c r="C1307" t="s">
        <v>4787</v>
      </c>
      <c r="D1307" s="6" t="str">
        <f>CONCATENATE(employee_data35[[#This Row],[FirstName]], "-",employee_data35[[#This Row],[LastName]] )</f>
        <v>May-Roberson</v>
      </c>
      <c r="E1307" s="1">
        <v>44379</v>
      </c>
      <c r="F1307" s="1">
        <v>44543</v>
      </c>
      <c r="G1307" s="7" t="str">
        <f>IF(ISBLANK(employee_data35[[#This Row],[ExitDate]]),"Yes","")</f>
        <v/>
      </c>
      <c r="H1307" t="s">
        <v>728</v>
      </c>
      <c r="I1307" t="s">
        <v>5185</v>
      </c>
      <c r="J1307" t="s">
        <v>5186</v>
      </c>
      <c r="K1307" t="s">
        <v>98</v>
      </c>
      <c r="L1307" s="6" t="str">
        <f>IF(ISBLANK(employee_data35[[#This Row],[ExitDate]]),"1","0")</f>
        <v>0</v>
      </c>
      <c r="M1307" t="str">
        <f>IF(ISBLANK(employee_data35[[#This Row],[ExitDate]]),"Active","Tidak Active")</f>
        <v>Tidak Active</v>
      </c>
      <c r="N1307" t="s">
        <v>33</v>
      </c>
      <c r="O1307" t="s">
        <v>64</v>
      </c>
      <c r="P1307" t="s">
        <v>35</v>
      </c>
      <c r="Q1307" t="s">
        <v>175</v>
      </c>
      <c r="R1307" t="s">
        <v>5187</v>
      </c>
      <c r="S1307" t="s">
        <v>38</v>
      </c>
      <c r="T1307" t="s">
        <v>231</v>
      </c>
      <c r="U1307" s="1">
        <v>22384</v>
      </c>
      <c r="V1307" s="7" t="str">
        <f>CONCATENATE(employee_data35[[#This Row],[First-LastName]]&amp;" "&amp;employee_data35[[#This Row],[DOB]])</f>
        <v>May-Roberson 22384</v>
      </c>
      <c r="W1307" t="s">
        <v>40</v>
      </c>
      <c r="X1307" t="s">
        <v>113</v>
      </c>
      <c r="Y1307" t="s">
        <v>42</v>
      </c>
      <c r="Z1307">
        <v>1902</v>
      </c>
      <c r="AA1307" t="s">
        <v>56</v>
      </c>
      <c r="AB1307" t="s">
        <v>44</v>
      </c>
      <c r="AC1307" t="s">
        <v>45</v>
      </c>
      <c r="AD1307">
        <v>3</v>
      </c>
    </row>
    <row r="1308" spans="1:30" x14ac:dyDescent="0.3">
      <c r="A1308">
        <v>1733</v>
      </c>
      <c r="B1308" t="s">
        <v>4053</v>
      </c>
      <c r="C1308" t="s">
        <v>5188</v>
      </c>
      <c r="D1308" s="6" t="str">
        <f>CONCATENATE(employee_data35[[#This Row],[FirstName]], "-",employee_data35[[#This Row],[LastName]] )</f>
        <v>Shana-Maurice</v>
      </c>
      <c r="E1308" s="1">
        <v>43761</v>
      </c>
      <c r="F1308" s="1">
        <v>44168</v>
      </c>
      <c r="G1308" s="7" t="str">
        <f>IF(ISBLANK(employee_data35[[#This Row],[ExitDate]]),"Yes","")</f>
        <v/>
      </c>
      <c r="H1308" t="s">
        <v>28</v>
      </c>
      <c r="I1308" t="s">
        <v>5189</v>
      </c>
      <c r="J1308" t="s">
        <v>5190</v>
      </c>
      <c r="K1308" t="s">
        <v>50</v>
      </c>
      <c r="L1308" s="6" t="str">
        <f>IF(ISBLANK(employee_data35[[#This Row],[ExitDate]]),"1","0")</f>
        <v>0</v>
      </c>
      <c r="M1308" t="str">
        <f>IF(ISBLANK(employee_data35[[#This Row],[ExitDate]]),"Active","Tidak Active")</f>
        <v>Tidak Active</v>
      </c>
      <c r="N1308" t="s">
        <v>63</v>
      </c>
      <c r="O1308" t="s">
        <v>51</v>
      </c>
      <c r="P1308" t="s">
        <v>35</v>
      </c>
      <c r="Q1308" t="s">
        <v>126</v>
      </c>
      <c r="R1308" t="s">
        <v>5191</v>
      </c>
      <c r="S1308" t="s">
        <v>38</v>
      </c>
      <c r="T1308" t="s">
        <v>90</v>
      </c>
      <c r="U1308" s="1">
        <v>18309</v>
      </c>
      <c r="V1308" s="7" t="str">
        <f>CONCATENATE(employee_data35[[#This Row],[First-LastName]]&amp;" "&amp;employee_data35[[#This Row],[DOB]])</f>
        <v>Shana-Maurice 18309</v>
      </c>
      <c r="W1308" t="s">
        <v>40</v>
      </c>
      <c r="X1308" t="s">
        <v>83</v>
      </c>
      <c r="Y1308" t="s">
        <v>42</v>
      </c>
      <c r="Z1308">
        <v>2330</v>
      </c>
      <c r="AA1308" t="s">
        <v>93</v>
      </c>
      <c r="AB1308" t="s">
        <v>84</v>
      </c>
      <c r="AC1308" t="s">
        <v>45</v>
      </c>
      <c r="AD1308">
        <v>3</v>
      </c>
    </row>
    <row r="1309" spans="1:30" x14ac:dyDescent="0.3">
      <c r="A1309">
        <v>1734</v>
      </c>
      <c r="B1309" t="s">
        <v>5192</v>
      </c>
      <c r="C1309" t="s">
        <v>5193</v>
      </c>
      <c r="D1309" s="6" t="str">
        <f>CONCATENATE(employee_data35[[#This Row],[FirstName]], "-",employee_data35[[#This Row],[LastName]] )</f>
        <v>Raul-Garcia</v>
      </c>
      <c r="E1309" s="1">
        <v>43484</v>
      </c>
      <c r="F1309" s="1"/>
      <c r="G1309" s="7" t="str">
        <f>IF(ISBLANK(employee_data35[[#This Row],[ExitDate]]),"Yes","")</f>
        <v>Yes</v>
      </c>
      <c r="H1309" t="s">
        <v>28</v>
      </c>
      <c r="I1309" t="s">
        <v>5194</v>
      </c>
      <c r="J1309" t="s">
        <v>5195</v>
      </c>
      <c r="K1309" t="s">
        <v>118</v>
      </c>
      <c r="L1309" s="6" t="str">
        <f>IF(ISBLANK(employee_data35[[#This Row],[ExitDate]]),"1","0")</f>
        <v>1</v>
      </c>
      <c r="M1309" t="str">
        <f>IF(ISBLANK(employee_data35[[#This Row],[ExitDate]]),"Active","Tidak Active")</f>
        <v>Active</v>
      </c>
      <c r="N1309" t="s">
        <v>33</v>
      </c>
      <c r="O1309" t="s">
        <v>34</v>
      </c>
      <c r="P1309" t="s">
        <v>63</v>
      </c>
      <c r="Q1309" t="s">
        <v>36</v>
      </c>
      <c r="R1309" t="s">
        <v>37</v>
      </c>
      <c r="S1309" t="s">
        <v>38</v>
      </c>
      <c r="T1309" t="s">
        <v>90</v>
      </c>
      <c r="U1309" s="1">
        <v>15514</v>
      </c>
      <c r="V1309" s="7" t="str">
        <f>CONCATENATE(employee_data35[[#This Row],[First-LastName]]&amp;" "&amp;employee_data35[[#This Row],[DOB]])</f>
        <v>Raul-Garcia 15514</v>
      </c>
      <c r="W1309" t="s">
        <v>40</v>
      </c>
      <c r="X1309" t="s">
        <v>92</v>
      </c>
      <c r="Y1309" t="s">
        <v>55</v>
      </c>
      <c r="Z1309">
        <v>1905</v>
      </c>
      <c r="AA1309" t="s">
        <v>43</v>
      </c>
      <c r="AB1309" t="s">
        <v>44</v>
      </c>
      <c r="AC1309" t="s">
        <v>45</v>
      </c>
      <c r="AD1309">
        <v>3</v>
      </c>
    </row>
    <row r="1310" spans="1:30" x14ac:dyDescent="0.3">
      <c r="A1310">
        <v>1735</v>
      </c>
      <c r="B1310" t="s">
        <v>3254</v>
      </c>
      <c r="C1310" t="s">
        <v>5196</v>
      </c>
      <c r="D1310" s="6" t="str">
        <f>CONCATENATE(employee_data35[[#This Row],[FirstName]], "-",employee_data35[[#This Row],[LastName]] )</f>
        <v>Rachael-Baczenski</v>
      </c>
      <c r="E1310" s="1">
        <v>44204</v>
      </c>
      <c r="F1310" s="1">
        <v>44940</v>
      </c>
      <c r="G1310" s="7" t="str">
        <f>IF(ISBLANK(employee_data35[[#This Row],[ExitDate]]),"Yes","")</f>
        <v/>
      </c>
      <c r="H1310" t="s">
        <v>28</v>
      </c>
      <c r="I1310" t="s">
        <v>5197</v>
      </c>
      <c r="J1310" t="s">
        <v>5198</v>
      </c>
      <c r="K1310" t="s">
        <v>118</v>
      </c>
      <c r="L1310" s="6" t="str">
        <f>IF(ISBLANK(employee_data35[[#This Row],[ExitDate]]),"1","0")</f>
        <v>0</v>
      </c>
      <c r="M1310" t="str">
        <f>IF(ISBLANK(employee_data35[[#This Row],[ExitDate]]),"Active","Tidak Active")</f>
        <v>Tidak Active</v>
      </c>
      <c r="N1310" t="s">
        <v>63</v>
      </c>
      <c r="O1310" t="s">
        <v>51</v>
      </c>
      <c r="P1310" t="s">
        <v>63</v>
      </c>
      <c r="Q1310" t="s">
        <v>126</v>
      </c>
      <c r="R1310" t="s">
        <v>5199</v>
      </c>
      <c r="S1310" t="s">
        <v>38</v>
      </c>
      <c r="T1310" t="s">
        <v>286</v>
      </c>
      <c r="U1310" s="1">
        <v>15439</v>
      </c>
      <c r="V1310" s="7" t="str">
        <f>CONCATENATE(employee_data35[[#This Row],[First-LastName]]&amp;" "&amp;employee_data35[[#This Row],[DOB]])</f>
        <v>Rachael-Baczenski 15439</v>
      </c>
      <c r="W1310" t="s">
        <v>40</v>
      </c>
      <c r="X1310" t="s">
        <v>287</v>
      </c>
      <c r="Y1310" t="s">
        <v>42</v>
      </c>
      <c r="Z1310">
        <v>1902</v>
      </c>
      <c r="AA1310" t="s">
        <v>43</v>
      </c>
      <c r="AB1310" t="s">
        <v>104</v>
      </c>
      <c r="AC1310" t="s">
        <v>45</v>
      </c>
      <c r="AD1310">
        <v>3</v>
      </c>
    </row>
    <row r="1311" spans="1:30" x14ac:dyDescent="0.3">
      <c r="A1311">
        <v>1736</v>
      </c>
      <c r="B1311" t="s">
        <v>5200</v>
      </c>
      <c r="C1311" t="s">
        <v>5201</v>
      </c>
      <c r="D1311" s="6" t="str">
        <f>CONCATENATE(employee_data35[[#This Row],[FirstName]], "-",employee_data35[[#This Row],[LastName]] )</f>
        <v>Enrico-Langton</v>
      </c>
      <c r="E1311" s="1">
        <v>43494</v>
      </c>
      <c r="F1311" s="1">
        <v>44750</v>
      </c>
      <c r="G1311" s="7" t="str">
        <f>IF(ISBLANK(employee_data35[[#This Row],[ExitDate]]),"Yes","")</f>
        <v/>
      </c>
      <c r="H1311" t="s">
        <v>28</v>
      </c>
      <c r="I1311" t="s">
        <v>5202</v>
      </c>
      <c r="J1311" t="s">
        <v>5203</v>
      </c>
      <c r="K1311" t="s">
        <v>80</v>
      </c>
      <c r="L1311" s="6" t="str">
        <f>IF(ISBLANK(employee_data35[[#This Row],[ExitDate]]),"1","0")</f>
        <v>0</v>
      </c>
      <c r="M1311" t="str">
        <f>IF(ISBLANK(employee_data35[[#This Row],[ExitDate]]),"Active","Tidak Active")</f>
        <v>Tidak Active</v>
      </c>
      <c r="N1311" t="s">
        <v>33</v>
      </c>
      <c r="O1311" t="s">
        <v>51</v>
      </c>
      <c r="P1311" t="s">
        <v>52</v>
      </c>
      <c r="Q1311" t="s">
        <v>99</v>
      </c>
      <c r="R1311" t="s">
        <v>5204</v>
      </c>
      <c r="S1311" t="s">
        <v>38</v>
      </c>
      <c r="T1311" t="s">
        <v>90</v>
      </c>
      <c r="U1311" s="1">
        <v>20326</v>
      </c>
      <c r="V1311" s="7" t="str">
        <f>CONCATENATE(employee_data35[[#This Row],[First-LastName]]&amp;" "&amp;employee_data35[[#This Row],[DOB]])</f>
        <v>Enrico-Langton 20326</v>
      </c>
      <c r="W1311" t="s">
        <v>40</v>
      </c>
      <c r="X1311" t="s">
        <v>103</v>
      </c>
      <c r="Y1311" t="s">
        <v>55</v>
      </c>
      <c r="Z1311">
        <v>2048</v>
      </c>
      <c r="AA1311" t="s">
        <v>74</v>
      </c>
      <c r="AB1311" t="s">
        <v>84</v>
      </c>
      <c r="AC1311" t="s">
        <v>45</v>
      </c>
      <c r="AD1311">
        <v>3</v>
      </c>
    </row>
    <row r="1312" spans="1:30" x14ac:dyDescent="0.3">
      <c r="A1312">
        <v>1737</v>
      </c>
      <c r="B1312" t="s">
        <v>5205</v>
      </c>
      <c r="C1312" t="s">
        <v>5206</v>
      </c>
      <c r="D1312" s="6" t="str">
        <f>CONCATENATE(employee_data35[[#This Row],[FirstName]], "-",employee_data35[[#This Row],[LastName]] )</f>
        <v>Colleen-Zima</v>
      </c>
      <c r="E1312" s="1">
        <v>43400</v>
      </c>
      <c r="F1312" s="1"/>
      <c r="G1312" s="7" t="str">
        <f>IF(ISBLANK(employee_data35[[#This Row],[ExitDate]]),"Yes","")</f>
        <v>Yes</v>
      </c>
      <c r="H1312" t="s">
        <v>28</v>
      </c>
      <c r="I1312" t="s">
        <v>5207</v>
      </c>
      <c r="J1312" t="s">
        <v>5208</v>
      </c>
      <c r="K1312" t="s">
        <v>80</v>
      </c>
      <c r="L1312" s="6" t="str">
        <f>IF(ISBLANK(employee_data35[[#This Row],[ExitDate]]),"1","0")</f>
        <v>1</v>
      </c>
      <c r="M1312" t="str">
        <f>IF(ISBLANK(employee_data35[[#This Row],[ExitDate]]),"Active","Tidak Active")</f>
        <v>Active</v>
      </c>
      <c r="N1312" t="s">
        <v>33</v>
      </c>
      <c r="O1312" t="s">
        <v>34</v>
      </c>
      <c r="P1312" t="s">
        <v>63</v>
      </c>
      <c r="Q1312" t="s">
        <v>36</v>
      </c>
      <c r="R1312" t="s">
        <v>37</v>
      </c>
      <c r="S1312" t="s">
        <v>38</v>
      </c>
      <c r="T1312" t="s">
        <v>101</v>
      </c>
      <c r="U1312" s="1">
        <v>30373</v>
      </c>
      <c r="V1312" s="7" t="str">
        <f>CONCATENATE(employee_data35[[#This Row],[First-LastName]]&amp;" "&amp;employee_data35[[#This Row],[DOB]])</f>
        <v>Colleen-Zima 30373</v>
      </c>
      <c r="W1312" t="s">
        <v>40</v>
      </c>
      <c r="X1312" t="s">
        <v>113</v>
      </c>
      <c r="Y1312" t="s">
        <v>42</v>
      </c>
      <c r="Z1312">
        <v>1730</v>
      </c>
      <c r="AA1312" t="s">
        <v>56</v>
      </c>
      <c r="AB1312" t="s">
        <v>44</v>
      </c>
      <c r="AC1312" t="s">
        <v>45</v>
      </c>
      <c r="AD1312">
        <v>3</v>
      </c>
    </row>
    <row r="1313" spans="1:30" x14ac:dyDescent="0.3">
      <c r="A1313">
        <v>1738</v>
      </c>
      <c r="B1313" t="s">
        <v>5209</v>
      </c>
      <c r="C1313" t="s">
        <v>5210</v>
      </c>
      <c r="D1313" s="6" t="str">
        <f>CONCATENATE(employee_data35[[#This Row],[FirstName]], "-",employee_data35[[#This Row],[LastName]] )</f>
        <v>Phil-Close</v>
      </c>
      <c r="E1313" s="1">
        <v>45076</v>
      </c>
      <c r="F1313" s="1">
        <v>45112</v>
      </c>
      <c r="G1313" s="7" t="str">
        <f>IF(ISBLANK(employee_data35[[#This Row],[ExitDate]]),"Yes","")</f>
        <v/>
      </c>
      <c r="H1313" t="s">
        <v>728</v>
      </c>
      <c r="I1313" t="s">
        <v>5211</v>
      </c>
      <c r="J1313" t="s">
        <v>5212</v>
      </c>
      <c r="K1313" t="s">
        <v>31</v>
      </c>
      <c r="L1313" s="6" t="str">
        <f>IF(ISBLANK(employee_data35[[#This Row],[ExitDate]]),"1","0")</f>
        <v>0</v>
      </c>
      <c r="M1313" t="str">
        <f>IF(ISBLANK(employee_data35[[#This Row],[ExitDate]]),"Active","Tidak Active")</f>
        <v>Tidak Active</v>
      </c>
      <c r="N1313" t="s">
        <v>33</v>
      </c>
      <c r="O1313" t="s">
        <v>51</v>
      </c>
      <c r="P1313" t="s">
        <v>52</v>
      </c>
      <c r="Q1313" t="s">
        <v>99</v>
      </c>
      <c r="R1313" t="s">
        <v>5213</v>
      </c>
      <c r="S1313" t="s">
        <v>38</v>
      </c>
      <c r="T1313" t="s">
        <v>101</v>
      </c>
      <c r="U1313" s="1">
        <v>30637</v>
      </c>
      <c r="V1313" s="7" t="str">
        <f>CONCATENATE(employee_data35[[#This Row],[First-LastName]]&amp;" "&amp;employee_data35[[#This Row],[DOB]])</f>
        <v>Phil-Close 30637</v>
      </c>
      <c r="W1313" t="s">
        <v>40</v>
      </c>
      <c r="X1313" t="s">
        <v>178</v>
      </c>
      <c r="Y1313" t="s">
        <v>55</v>
      </c>
      <c r="Z1313">
        <v>2169</v>
      </c>
      <c r="AA1313" t="s">
        <v>43</v>
      </c>
      <c r="AB1313" t="s">
        <v>75</v>
      </c>
      <c r="AC1313" t="s">
        <v>45</v>
      </c>
      <c r="AD1313">
        <v>3</v>
      </c>
    </row>
    <row r="1314" spans="1:30" x14ac:dyDescent="0.3">
      <c r="A1314">
        <v>1739</v>
      </c>
      <c r="B1314" t="s">
        <v>5214</v>
      </c>
      <c r="C1314" t="s">
        <v>5215</v>
      </c>
      <c r="D1314" s="6" t="str">
        <f>CONCATENATE(employee_data35[[#This Row],[FirstName]], "-",employee_data35[[#This Row],[LastName]] )</f>
        <v>Hang T-Wolk</v>
      </c>
      <c r="E1314" s="1">
        <v>43661</v>
      </c>
      <c r="F1314" s="1">
        <v>45047</v>
      </c>
      <c r="G1314" s="7" t="str">
        <f>IF(ISBLANK(employee_data35[[#This Row],[ExitDate]]),"Yes","")</f>
        <v/>
      </c>
      <c r="H1314" t="s">
        <v>728</v>
      </c>
      <c r="I1314" t="s">
        <v>5216</v>
      </c>
      <c r="J1314" t="s">
        <v>5217</v>
      </c>
      <c r="K1314" t="s">
        <v>31</v>
      </c>
      <c r="L1314" s="6" t="str">
        <f>IF(ISBLANK(employee_data35[[#This Row],[ExitDate]]),"1","0")</f>
        <v>0</v>
      </c>
      <c r="M1314" t="str">
        <f>IF(ISBLANK(employee_data35[[#This Row],[ExitDate]]),"Active","Tidak Active")</f>
        <v>Tidak Active</v>
      </c>
      <c r="N1314" t="s">
        <v>33</v>
      </c>
      <c r="O1314" t="s">
        <v>64</v>
      </c>
      <c r="P1314" t="s">
        <v>63</v>
      </c>
      <c r="Q1314" t="s">
        <v>99</v>
      </c>
      <c r="R1314" t="s">
        <v>5218</v>
      </c>
      <c r="S1314" t="s">
        <v>38</v>
      </c>
      <c r="T1314" t="s">
        <v>53</v>
      </c>
      <c r="U1314" s="1">
        <v>29962</v>
      </c>
      <c r="V1314" s="7" t="str">
        <f>CONCATENATE(employee_data35[[#This Row],[First-LastName]]&amp;" "&amp;employee_data35[[#This Row],[DOB]])</f>
        <v>Hang T-Wolk 29962</v>
      </c>
      <c r="W1314" t="s">
        <v>40</v>
      </c>
      <c r="X1314" t="s">
        <v>83</v>
      </c>
      <c r="Y1314" t="s">
        <v>42</v>
      </c>
      <c r="Z1314">
        <v>2302</v>
      </c>
      <c r="AA1314" t="s">
        <v>56</v>
      </c>
      <c r="AB1314" t="s">
        <v>84</v>
      </c>
      <c r="AC1314" t="s">
        <v>45</v>
      </c>
      <c r="AD1314">
        <v>3</v>
      </c>
    </row>
    <row r="1315" spans="1:30" x14ac:dyDescent="0.3">
      <c r="A1315">
        <v>1740</v>
      </c>
      <c r="B1315" t="s">
        <v>5219</v>
      </c>
      <c r="C1315" t="s">
        <v>136</v>
      </c>
      <c r="D1315" s="6" t="str">
        <f>CONCATENATE(employee_data35[[#This Row],[FirstName]], "-",employee_data35[[#This Row],[LastName]] )</f>
        <v>Lei-Ming-Nguyen</v>
      </c>
      <c r="E1315" s="1">
        <v>43907</v>
      </c>
      <c r="F1315" s="1">
        <v>44410</v>
      </c>
      <c r="G1315" s="7" t="str">
        <f>IF(ISBLANK(employee_data35[[#This Row],[ExitDate]]),"Yes","")</f>
        <v/>
      </c>
      <c r="H1315" t="s">
        <v>28</v>
      </c>
      <c r="I1315" t="s">
        <v>5220</v>
      </c>
      <c r="J1315" t="s">
        <v>5221</v>
      </c>
      <c r="K1315" t="s">
        <v>118</v>
      </c>
      <c r="L1315" s="6" t="str">
        <f>IF(ISBLANK(employee_data35[[#This Row],[ExitDate]]),"1","0")</f>
        <v>0</v>
      </c>
      <c r="M1315" t="str">
        <f>IF(ISBLANK(employee_data35[[#This Row],[ExitDate]]),"Active","Tidak Active")</f>
        <v>Tidak Active</v>
      </c>
      <c r="N1315" t="s">
        <v>33</v>
      </c>
      <c r="O1315" t="s">
        <v>64</v>
      </c>
      <c r="P1315" t="s">
        <v>52</v>
      </c>
      <c r="Q1315" t="s">
        <v>175</v>
      </c>
      <c r="R1315" t="s">
        <v>5222</v>
      </c>
      <c r="S1315" t="s">
        <v>38</v>
      </c>
      <c r="T1315" t="s">
        <v>81</v>
      </c>
      <c r="U1315" s="1">
        <v>23104</v>
      </c>
      <c r="V1315" s="7" t="str">
        <f>CONCATENATE(employee_data35[[#This Row],[First-LastName]]&amp;" "&amp;employee_data35[[#This Row],[DOB]])</f>
        <v>Lei-Ming-Nguyen 23104</v>
      </c>
      <c r="W1315" t="s">
        <v>40</v>
      </c>
      <c r="X1315" t="s">
        <v>83</v>
      </c>
      <c r="Y1315" t="s">
        <v>42</v>
      </c>
      <c r="Z1315">
        <v>2132</v>
      </c>
      <c r="AA1315" t="s">
        <v>74</v>
      </c>
      <c r="AB1315" t="s">
        <v>84</v>
      </c>
      <c r="AC1315" t="s">
        <v>45</v>
      </c>
      <c r="AD1315">
        <v>3</v>
      </c>
    </row>
    <row r="1316" spans="1:30" x14ac:dyDescent="0.3">
      <c r="A1316">
        <v>1741</v>
      </c>
      <c r="B1316" t="s">
        <v>5223</v>
      </c>
      <c r="C1316" t="s">
        <v>5224</v>
      </c>
      <c r="D1316" s="6" t="str">
        <f>CONCATENATE(employee_data35[[#This Row],[FirstName]], "-",employee_data35[[#This Row],[LastName]] )</f>
        <v>Denisa S-Dobrin</v>
      </c>
      <c r="E1316" s="1">
        <v>44820</v>
      </c>
      <c r="F1316" s="1"/>
      <c r="G1316" s="7" t="str">
        <f>IF(ISBLANK(employee_data35[[#This Row],[ExitDate]]),"Yes","")</f>
        <v>Yes</v>
      </c>
      <c r="H1316" t="s">
        <v>28</v>
      </c>
      <c r="I1316" t="s">
        <v>5225</v>
      </c>
      <c r="J1316" t="s">
        <v>5226</v>
      </c>
      <c r="K1316" t="s">
        <v>139</v>
      </c>
      <c r="L1316" s="6" t="str">
        <f>IF(ISBLANK(employee_data35[[#This Row],[ExitDate]]),"1","0")</f>
        <v>1</v>
      </c>
      <c r="M1316" t="str">
        <f>IF(ISBLANK(employee_data35[[#This Row],[ExitDate]]),"Active","Tidak Active")</f>
        <v>Active</v>
      </c>
      <c r="N1316" t="s">
        <v>33</v>
      </c>
      <c r="O1316" t="s">
        <v>51</v>
      </c>
      <c r="P1316" t="s">
        <v>35</v>
      </c>
      <c r="Q1316" t="s">
        <v>36</v>
      </c>
      <c r="R1316" t="s">
        <v>37</v>
      </c>
      <c r="S1316" t="s">
        <v>38</v>
      </c>
      <c r="T1316" t="s">
        <v>101</v>
      </c>
      <c r="U1316" s="1">
        <v>29597</v>
      </c>
      <c r="V1316" s="7" t="str">
        <f>CONCATENATE(employee_data35[[#This Row],[First-LastName]]&amp;" "&amp;employee_data35[[#This Row],[DOB]])</f>
        <v>Denisa S-Dobrin 29597</v>
      </c>
      <c r="W1316" t="s">
        <v>40</v>
      </c>
      <c r="X1316" t="s">
        <v>703</v>
      </c>
      <c r="Y1316" t="s">
        <v>42</v>
      </c>
      <c r="Z1316">
        <v>2125</v>
      </c>
      <c r="AA1316" t="s">
        <v>128</v>
      </c>
      <c r="AB1316" t="s">
        <v>75</v>
      </c>
      <c r="AC1316" t="s">
        <v>45</v>
      </c>
      <c r="AD1316">
        <v>3</v>
      </c>
    </row>
    <row r="1317" spans="1:30" x14ac:dyDescent="0.3">
      <c r="A1317">
        <v>1742</v>
      </c>
      <c r="B1317" t="s">
        <v>5227</v>
      </c>
      <c r="C1317" t="s">
        <v>2614</v>
      </c>
      <c r="D1317" s="6" t="str">
        <f>CONCATENATE(employee_data35[[#This Row],[FirstName]], "-",employee_data35[[#This Row],[LastName]] )</f>
        <v>Maryellen-Jackson</v>
      </c>
      <c r="E1317" s="1">
        <v>44200</v>
      </c>
      <c r="F1317" s="1"/>
      <c r="G1317" s="7" t="str">
        <f>IF(ISBLANK(employee_data35[[#This Row],[ExitDate]]),"Yes","")</f>
        <v>Yes</v>
      </c>
      <c r="H1317" t="s">
        <v>28</v>
      </c>
      <c r="I1317" t="s">
        <v>5228</v>
      </c>
      <c r="J1317" t="s">
        <v>5229</v>
      </c>
      <c r="K1317" t="s">
        <v>80</v>
      </c>
      <c r="L1317" s="6" t="str">
        <f>IF(ISBLANK(employee_data35[[#This Row],[ExitDate]]),"1","0")</f>
        <v>1</v>
      </c>
      <c r="M1317" t="str">
        <f>IF(ISBLANK(employee_data35[[#This Row],[ExitDate]]),"Active","Tidak Active")</f>
        <v>Active</v>
      </c>
      <c r="N1317" t="s">
        <v>52</v>
      </c>
      <c r="O1317" t="s">
        <v>64</v>
      </c>
      <c r="P1317" t="s">
        <v>52</v>
      </c>
      <c r="Q1317" t="s">
        <v>36</v>
      </c>
      <c r="R1317" t="s">
        <v>37</v>
      </c>
      <c r="S1317" t="s">
        <v>38</v>
      </c>
      <c r="T1317" t="s">
        <v>305</v>
      </c>
      <c r="U1317" s="1">
        <v>25994</v>
      </c>
      <c r="V1317" s="7" t="str">
        <f>CONCATENATE(employee_data35[[#This Row],[First-LastName]]&amp;" "&amp;employee_data35[[#This Row],[DOB]])</f>
        <v>Maryellen-Jackson 25994</v>
      </c>
      <c r="W1317" t="s">
        <v>40</v>
      </c>
      <c r="X1317" t="s">
        <v>83</v>
      </c>
      <c r="Y1317" t="s">
        <v>42</v>
      </c>
      <c r="Z1317">
        <v>2081</v>
      </c>
      <c r="AA1317" t="s">
        <v>128</v>
      </c>
      <c r="AB1317" t="s">
        <v>104</v>
      </c>
      <c r="AC1317" t="s">
        <v>45</v>
      </c>
      <c r="AD1317">
        <v>3</v>
      </c>
    </row>
    <row r="1318" spans="1:30" x14ac:dyDescent="0.3">
      <c r="A1318">
        <v>1743</v>
      </c>
      <c r="B1318" t="s">
        <v>3414</v>
      </c>
      <c r="C1318" t="s">
        <v>2466</v>
      </c>
      <c r="D1318" s="6" t="str">
        <f>CONCATENATE(employee_data35[[#This Row],[FirstName]], "-",employee_data35[[#This Row],[LastName]] )</f>
        <v>David-Gordon</v>
      </c>
      <c r="E1318" s="1">
        <v>43434</v>
      </c>
      <c r="F1318" s="1"/>
      <c r="G1318" s="7" t="str">
        <f>IF(ISBLANK(employee_data35[[#This Row],[ExitDate]]),"Yes","")</f>
        <v>Yes</v>
      </c>
      <c r="H1318" t="s">
        <v>28</v>
      </c>
      <c r="I1318" t="s">
        <v>5230</v>
      </c>
      <c r="J1318" t="s">
        <v>5231</v>
      </c>
      <c r="K1318" t="s">
        <v>133</v>
      </c>
      <c r="L1318" s="6" t="str">
        <f>IF(ISBLANK(employee_data35[[#This Row],[ExitDate]]),"1","0")</f>
        <v>1</v>
      </c>
      <c r="M1318" t="str">
        <f>IF(ISBLANK(employee_data35[[#This Row],[ExitDate]]),"Active","Tidak Active")</f>
        <v>Active</v>
      </c>
      <c r="N1318" t="s">
        <v>63</v>
      </c>
      <c r="O1318" t="s">
        <v>34</v>
      </c>
      <c r="P1318" t="s">
        <v>35</v>
      </c>
      <c r="Q1318" t="s">
        <v>36</v>
      </c>
      <c r="R1318" t="s">
        <v>37</v>
      </c>
      <c r="S1318" t="s">
        <v>38</v>
      </c>
      <c r="T1318" t="s">
        <v>148</v>
      </c>
      <c r="U1318" s="1">
        <v>37045</v>
      </c>
      <c r="V1318" s="7" t="str">
        <f>CONCATENATE(employee_data35[[#This Row],[First-LastName]]&amp;" "&amp;employee_data35[[#This Row],[DOB]])</f>
        <v>David-Gordon 37045</v>
      </c>
      <c r="W1318" t="s">
        <v>40</v>
      </c>
      <c r="X1318" t="s">
        <v>6</v>
      </c>
      <c r="Y1318" t="s">
        <v>55</v>
      </c>
      <c r="Z1318">
        <v>2169</v>
      </c>
      <c r="AA1318" t="s">
        <v>93</v>
      </c>
      <c r="AB1318" t="s">
        <v>75</v>
      </c>
      <c r="AC1318" t="s">
        <v>45</v>
      </c>
      <c r="AD1318">
        <v>3</v>
      </c>
    </row>
    <row r="1319" spans="1:30" x14ac:dyDescent="0.3">
      <c r="A1319">
        <v>1744</v>
      </c>
      <c r="B1319" t="s">
        <v>5232</v>
      </c>
      <c r="C1319" t="s">
        <v>5233</v>
      </c>
      <c r="D1319" s="6" t="str">
        <f>CONCATENATE(employee_data35[[#This Row],[FirstName]], "-",employee_data35[[#This Row],[LastName]] )</f>
        <v>Mei-Trang</v>
      </c>
      <c r="E1319" s="1">
        <v>44766</v>
      </c>
      <c r="F1319" s="1"/>
      <c r="G1319" s="7" t="str">
        <f>IF(ISBLANK(employee_data35[[#This Row],[ExitDate]]),"Yes","")</f>
        <v>Yes</v>
      </c>
      <c r="H1319" t="s">
        <v>28</v>
      </c>
      <c r="I1319" t="s">
        <v>5234</v>
      </c>
      <c r="J1319" t="s">
        <v>5235</v>
      </c>
      <c r="K1319" t="s">
        <v>62</v>
      </c>
      <c r="L1319" s="6" t="str">
        <f>IF(ISBLANK(employee_data35[[#This Row],[ExitDate]]),"1","0")</f>
        <v>1</v>
      </c>
      <c r="M1319" t="str">
        <f>IF(ISBLANK(employee_data35[[#This Row],[ExitDate]]),"Active","Tidak Active")</f>
        <v>Active</v>
      </c>
      <c r="N1319" t="s">
        <v>63</v>
      </c>
      <c r="O1319" t="s">
        <v>34</v>
      </c>
      <c r="P1319" t="s">
        <v>63</v>
      </c>
      <c r="Q1319" t="s">
        <v>36</v>
      </c>
      <c r="R1319" t="s">
        <v>37</v>
      </c>
      <c r="S1319" t="s">
        <v>38</v>
      </c>
      <c r="T1319" t="s">
        <v>90</v>
      </c>
      <c r="U1319" s="1">
        <v>17292</v>
      </c>
      <c r="V1319" s="7" t="str">
        <f>CONCATENATE(employee_data35[[#This Row],[First-LastName]]&amp;" "&amp;employee_data35[[#This Row],[DOB]])</f>
        <v>Mei-Trang 17292</v>
      </c>
      <c r="W1319" t="s">
        <v>40</v>
      </c>
      <c r="X1319" t="s">
        <v>193</v>
      </c>
      <c r="Y1319" t="s">
        <v>42</v>
      </c>
      <c r="Z1319">
        <v>2021</v>
      </c>
      <c r="AA1319" t="s">
        <v>56</v>
      </c>
      <c r="AB1319" t="s">
        <v>84</v>
      </c>
      <c r="AC1319" t="s">
        <v>45</v>
      </c>
      <c r="AD1319">
        <v>3</v>
      </c>
    </row>
    <row r="1320" spans="1:30" x14ac:dyDescent="0.3">
      <c r="A1320">
        <v>1745</v>
      </c>
      <c r="B1320" t="s">
        <v>1476</v>
      </c>
      <c r="C1320" t="s">
        <v>5236</v>
      </c>
      <c r="D1320" s="6" t="str">
        <f>CONCATENATE(employee_data35[[#This Row],[FirstName]], "-",employee_data35[[#This Row],[LastName]] )</f>
        <v>Lindsey-Langford</v>
      </c>
      <c r="E1320" s="1">
        <v>44597</v>
      </c>
      <c r="F1320" s="1"/>
      <c r="G1320" s="7" t="str">
        <f>IF(ISBLANK(employee_data35[[#This Row],[ExitDate]]),"Yes","")</f>
        <v>Yes</v>
      </c>
      <c r="H1320" t="s">
        <v>728</v>
      </c>
      <c r="I1320" t="s">
        <v>5237</v>
      </c>
      <c r="J1320" t="s">
        <v>5238</v>
      </c>
      <c r="K1320" t="s">
        <v>50</v>
      </c>
      <c r="L1320" s="6" t="str">
        <f>IF(ISBLANK(employee_data35[[#This Row],[ExitDate]]),"1","0")</f>
        <v>1</v>
      </c>
      <c r="M1320" t="str">
        <f>IF(ISBLANK(employee_data35[[#This Row],[ExitDate]]),"Active","Tidak Active")</f>
        <v>Active</v>
      </c>
      <c r="N1320" t="s">
        <v>33</v>
      </c>
      <c r="O1320" t="s">
        <v>34</v>
      </c>
      <c r="P1320" t="s">
        <v>52</v>
      </c>
      <c r="Q1320" t="s">
        <v>36</v>
      </c>
      <c r="R1320" t="s">
        <v>37</v>
      </c>
      <c r="S1320" t="s">
        <v>38</v>
      </c>
      <c r="T1320" t="s">
        <v>53</v>
      </c>
      <c r="U1320" s="1">
        <v>32777</v>
      </c>
      <c r="V1320" s="7" t="str">
        <f>CONCATENATE(employee_data35[[#This Row],[First-LastName]]&amp;" "&amp;employee_data35[[#This Row],[DOB]])</f>
        <v>Lindsey-Langford 32777</v>
      </c>
      <c r="W1320" t="s">
        <v>40</v>
      </c>
      <c r="X1320" t="s">
        <v>226</v>
      </c>
      <c r="Y1320" t="s">
        <v>42</v>
      </c>
      <c r="Z1320">
        <v>2090</v>
      </c>
      <c r="AA1320" t="s">
        <v>74</v>
      </c>
      <c r="AB1320" t="s">
        <v>44</v>
      </c>
      <c r="AC1320" t="s">
        <v>45</v>
      </c>
      <c r="AD1320">
        <v>3</v>
      </c>
    </row>
    <row r="1321" spans="1:30" x14ac:dyDescent="0.3">
      <c r="A1321">
        <v>1746</v>
      </c>
      <c r="B1321" t="s">
        <v>5239</v>
      </c>
      <c r="C1321" t="s">
        <v>5240</v>
      </c>
      <c r="D1321" s="6" t="str">
        <f>CONCATENATE(employee_data35[[#This Row],[FirstName]], "-",employee_data35[[#This Row],[LastName]] )</f>
        <v>Brad-Pitt</v>
      </c>
      <c r="E1321" s="1">
        <v>43944</v>
      </c>
      <c r="F1321" s="1">
        <v>44568</v>
      </c>
      <c r="G1321" s="7" t="str">
        <f>IF(ISBLANK(employee_data35[[#This Row],[ExitDate]]),"Yes","")</f>
        <v/>
      </c>
      <c r="H1321" t="s">
        <v>28</v>
      </c>
      <c r="I1321" t="s">
        <v>2624</v>
      </c>
      <c r="J1321" t="s">
        <v>5241</v>
      </c>
      <c r="K1321" t="s">
        <v>98</v>
      </c>
      <c r="L1321" s="6" t="str">
        <f>IF(ISBLANK(employee_data35[[#This Row],[ExitDate]]),"1","0")</f>
        <v>0</v>
      </c>
      <c r="M1321" t="str">
        <f>IF(ISBLANK(employee_data35[[#This Row],[ExitDate]]),"Active","Tidak Active")</f>
        <v>Tidak Active</v>
      </c>
      <c r="N1321" t="s">
        <v>63</v>
      </c>
      <c r="O1321" t="s">
        <v>51</v>
      </c>
      <c r="P1321" t="s">
        <v>63</v>
      </c>
      <c r="Q1321" t="s">
        <v>175</v>
      </c>
      <c r="R1321" t="s">
        <v>5242</v>
      </c>
      <c r="S1321" t="s">
        <v>38</v>
      </c>
      <c r="T1321" t="s">
        <v>66</v>
      </c>
      <c r="U1321" s="1">
        <v>22742</v>
      </c>
      <c r="V1321" s="7" t="str">
        <f>CONCATENATE(employee_data35[[#This Row],[First-LastName]]&amp;" "&amp;employee_data35[[#This Row],[DOB]])</f>
        <v>Brad-Pitt 22742</v>
      </c>
      <c r="W1321" t="s">
        <v>40</v>
      </c>
      <c r="X1321" t="s">
        <v>708</v>
      </c>
      <c r="Y1321" t="s">
        <v>55</v>
      </c>
      <c r="Z1321">
        <v>2451</v>
      </c>
      <c r="AA1321" t="s">
        <v>56</v>
      </c>
      <c r="AB1321" t="s">
        <v>44</v>
      </c>
      <c r="AC1321" t="s">
        <v>45</v>
      </c>
      <c r="AD1321">
        <v>3</v>
      </c>
    </row>
    <row r="1322" spans="1:30" x14ac:dyDescent="0.3">
      <c r="A1322">
        <v>1747</v>
      </c>
      <c r="B1322" t="s">
        <v>741</v>
      </c>
      <c r="C1322" t="s">
        <v>3579</v>
      </c>
      <c r="D1322" s="6" t="str">
        <f>CONCATENATE(employee_data35[[#This Row],[FirstName]], "-",employee_data35[[#This Row],[LastName]] )</f>
        <v>Susan-Good</v>
      </c>
      <c r="E1322" s="1">
        <v>45100</v>
      </c>
      <c r="F1322" s="1">
        <v>45117</v>
      </c>
      <c r="G1322" s="7" t="str">
        <f>IF(ISBLANK(employee_data35[[#This Row],[ExitDate]]),"Yes","")</f>
        <v/>
      </c>
      <c r="H1322" t="s">
        <v>728</v>
      </c>
      <c r="I1322" t="s">
        <v>5243</v>
      </c>
      <c r="J1322" t="s">
        <v>5244</v>
      </c>
      <c r="K1322" t="s">
        <v>62</v>
      </c>
      <c r="L1322" s="6" t="str">
        <f>IF(ISBLANK(employee_data35[[#This Row],[ExitDate]]),"1","0")</f>
        <v>0</v>
      </c>
      <c r="M1322" t="str">
        <f>IF(ISBLANK(employee_data35[[#This Row],[ExitDate]]),"Active","Tidak Active")</f>
        <v>Tidak Active</v>
      </c>
      <c r="N1322" t="s">
        <v>63</v>
      </c>
      <c r="O1322" t="s">
        <v>51</v>
      </c>
      <c r="P1322" t="s">
        <v>35</v>
      </c>
      <c r="Q1322" t="s">
        <v>126</v>
      </c>
      <c r="R1322" t="s">
        <v>5245</v>
      </c>
      <c r="S1322" t="s">
        <v>38</v>
      </c>
      <c r="T1322" t="s">
        <v>90</v>
      </c>
      <c r="U1322" s="1">
        <v>33818</v>
      </c>
      <c r="V1322" s="7" t="str">
        <f>CONCATENATE(employee_data35[[#This Row],[First-LastName]]&amp;" "&amp;employee_data35[[#This Row],[DOB]])</f>
        <v>Susan-Good 33818</v>
      </c>
      <c r="W1322" t="s">
        <v>40</v>
      </c>
      <c r="X1322" t="s">
        <v>150</v>
      </c>
      <c r="Y1322" t="s">
        <v>42</v>
      </c>
      <c r="Z1322">
        <v>1886</v>
      </c>
      <c r="AA1322" t="s">
        <v>43</v>
      </c>
      <c r="AB1322" t="s">
        <v>104</v>
      </c>
      <c r="AC1322" t="s">
        <v>45</v>
      </c>
      <c r="AD1322">
        <v>3</v>
      </c>
    </row>
    <row r="1323" spans="1:30" x14ac:dyDescent="0.3">
      <c r="A1323">
        <v>1748</v>
      </c>
      <c r="B1323" t="s">
        <v>2733</v>
      </c>
      <c r="C1323" t="s">
        <v>4003</v>
      </c>
      <c r="D1323" s="6" t="str">
        <f>CONCATENATE(employee_data35[[#This Row],[FirstName]], "-",employee_data35[[#This Row],[LastName]] )</f>
        <v>Ashley-Rose</v>
      </c>
      <c r="E1323" s="1">
        <v>44574</v>
      </c>
      <c r="F1323" s="1">
        <v>44747</v>
      </c>
      <c r="G1323" s="7" t="str">
        <f>IF(ISBLANK(employee_data35[[#This Row],[ExitDate]]),"Yes","")</f>
        <v/>
      </c>
      <c r="H1323" t="s">
        <v>28</v>
      </c>
      <c r="I1323" t="s">
        <v>5246</v>
      </c>
      <c r="J1323" t="s">
        <v>5247</v>
      </c>
      <c r="K1323" t="s">
        <v>168</v>
      </c>
      <c r="L1323" s="6" t="str">
        <f>IF(ISBLANK(employee_data35[[#This Row],[ExitDate]]),"1","0")</f>
        <v>0</v>
      </c>
      <c r="M1323" t="str">
        <f>IF(ISBLANK(employee_data35[[#This Row],[ExitDate]]),"Active","Tidak Active")</f>
        <v>Tidak Active</v>
      </c>
      <c r="N1323" t="s">
        <v>52</v>
      </c>
      <c r="O1323" t="s">
        <v>51</v>
      </c>
      <c r="P1323" t="s">
        <v>35</v>
      </c>
      <c r="Q1323" t="s">
        <v>140</v>
      </c>
      <c r="R1323" t="s">
        <v>5248</v>
      </c>
      <c r="S1323" t="s">
        <v>38</v>
      </c>
      <c r="T1323" t="s">
        <v>794</v>
      </c>
      <c r="U1323" s="1">
        <v>26673</v>
      </c>
      <c r="V1323" s="7" t="str">
        <f>CONCATENATE(employee_data35[[#This Row],[First-LastName]]&amp;" "&amp;employee_data35[[#This Row],[DOB]])</f>
        <v>Ashley-Rose 26673</v>
      </c>
      <c r="W1323" t="s">
        <v>40</v>
      </c>
      <c r="X1323" t="s">
        <v>83</v>
      </c>
      <c r="Y1323" t="s">
        <v>42</v>
      </c>
      <c r="Z1323">
        <v>1886</v>
      </c>
      <c r="AA1323" t="s">
        <v>43</v>
      </c>
      <c r="AB1323" t="s">
        <v>44</v>
      </c>
      <c r="AC1323" t="s">
        <v>45</v>
      </c>
      <c r="AD1323">
        <v>3</v>
      </c>
    </row>
    <row r="1324" spans="1:30" x14ac:dyDescent="0.3">
      <c r="A1324">
        <v>1749</v>
      </c>
      <c r="B1324" t="s">
        <v>2016</v>
      </c>
      <c r="C1324" t="s">
        <v>5249</v>
      </c>
      <c r="D1324" s="6" t="str">
        <f>CONCATENATE(employee_data35[[#This Row],[FirstName]], "-",employee_data35[[#This Row],[LastName]] )</f>
        <v>Kaeden-Gonzales</v>
      </c>
      <c r="E1324" s="1">
        <v>44161</v>
      </c>
      <c r="F1324" s="1"/>
      <c r="G1324" s="7" t="str">
        <f>IF(ISBLANK(employee_data35[[#This Row],[ExitDate]]),"Yes","")</f>
        <v>Yes</v>
      </c>
      <c r="H1324" t="s">
        <v>28</v>
      </c>
      <c r="I1324" t="s">
        <v>5250</v>
      </c>
      <c r="J1324" t="s">
        <v>5251</v>
      </c>
      <c r="K1324" t="s">
        <v>168</v>
      </c>
      <c r="L1324" s="6" t="str">
        <f>IF(ISBLANK(employee_data35[[#This Row],[ExitDate]]),"1","0")</f>
        <v>1</v>
      </c>
      <c r="M1324" t="str">
        <f>IF(ISBLANK(employee_data35[[#This Row],[ExitDate]]),"Active","Tidak Active")</f>
        <v>Active</v>
      </c>
      <c r="N1324" t="s">
        <v>33</v>
      </c>
      <c r="O1324" t="s">
        <v>64</v>
      </c>
      <c r="P1324" t="s">
        <v>35</v>
      </c>
      <c r="Q1324" t="s">
        <v>36</v>
      </c>
      <c r="R1324" t="s">
        <v>37</v>
      </c>
      <c r="S1324" t="s">
        <v>38</v>
      </c>
      <c r="T1324" t="s">
        <v>90</v>
      </c>
      <c r="U1324" s="1">
        <v>23410</v>
      </c>
      <c r="V1324" s="7" t="str">
        <f>CONCATENATE(employee_data35[[#This Row],[First-LastName]]&amp;" "&amp;employee_data35[[#This Row],[DOB]])</f>
        <v>Kaeden-Gonzales 23410</v>
      </c>
      <c r="W1324" t="s">
        <v>40</v>
      </c>
      <c r="X1324" t="s">
        <v>419</v>
      </c>
      <c r="Y1324" t="s">
        <v>42</v>
      </c>
      <c r="Z1324">
        <v>70227</v>
      </c>
      <c r="AA1324" t="s">
        <v>56</v>
      </c>
      <c r="AB1324" t="s">
        <v>104</v>
      </c>
      <c r="AC1324" t="s">
        <v>45</v>
      </c>
      <c r="AD1324">
        <v>3</v>
      </c>
    </row>
    <row r="1325" spans="1:30" x14ac:dyDescent="0.3">
      <c r="A1325">
        <v>1750</v>
      </c>
      <c r="B1325" t="s">
        <v>5252</v>
      </c>
      <c r="C1325" t="s">
        <v>5253</v>
      </c>
      <c r="D1325" s="6" t="str">
        <f>CONCATENATE(employee_data35[[#This Row],[FirstName]], "-",employee_data35[[#This Row],[LastName]] )</f>
        <v>Alissa-Frey</v>
      </c>
      <c r="E1325" s="1">
        <v>43441</v>
      </c>
      <c r="F1325" s="1"/>
      <c r="G1325" s="7" t="str">
        <f>IF(ISBLANK(employee_data35[[#This Row],[ExitDate]]),"Yes","")</f>
        <v>Yes</v>
      </c>
      <c r="H1325" t="s">
        <v>28</v>
      </c>
      <c r="I1325" t="s">
        <v>5254</v>
      </c>
      <c r="J1325" t="s">
        <v>5255</v>
      </c>
      <c r="K1325" t="s">
        <v>98</v>
      </c>
      <c r="L1325" s="6" t="str">
        <f>IF(ISBLANK(employee_data35[[#This Row],[ExitDate]]),"1","0")</f>
        <v>1</v>
      </c>
      <c r="M1325" t="str">
        <f>IF(ISBLANK(employee_data35[[#This Row],[ExitDate]]),"Active","Tidak Active")</f>
        <v>Active</v>
      </c>
      <c r="N1325" t="s">
        <v>63</v>
      </c>
      <c r="O1325" t="s">
        <v>34</v>
      </c>
      <c r="P1325" t="s">
        <v>63</v>
      </c>
      <c r="Q1325" t="s">
        <v>36</v>
      </c>
      <c r="R1325" t="s">
        <v>37</v>
      </c>
      <c r="S1325" t="s">
        <v>38</v>
      </c>
      <c r="T1325" t="s">
        <v>90</v>
      </c>
      <c r="U1325" s="1">
        <v>28226</v>
      </c>
      <c r="V1325" s="7" t="str">
        <f>CONCATENATE(employee_data35[[#This Row],[First-LastName]]&amp;" "&amp;employee_data35[[#This Row],[DOB]])</f>
        <v>Alissa-Frey 28226</v>
      </c>
      <c r="W1325" t="s">
        <v>40</v>
      </c>
      <c r="X1325" t="s">
        <v>281</v>
      </c>
      <c r="Y1325" t="s">
        <v>42</v>
      </c>
      <c r="Z1325">
        <v>3204</v>
      </c>
      <c r="AA1325" t="s">
        <v>74</v>
      </c>
      <c r="AB1325" t="s">
        <v>44</v>
      </c>
      <c r="AC1325" t="s">
        <v>45</v>
      </c>
      <c r="AD1325">
        <v>3</v>
      </c>
    </row>
    <row r="1326" spans="1:30" x14ac:dyDescent="0.3">
      <c r="A1326">
        <v>1751</v>
      </c>
      <c r="B1326" t="s">
        <v>4665</v>
      </c>
      <c r="C1326" t="s">
        <v>5001</v>
      </c>
      <c r="D1326" s="6" t="str">
        <f>CONCATENATE(employee_data35[[#This Row],[FirstName]], "-",employee_data35[[#This Row],[LastName]] )</f>
        <v>Presley-Steele</v>
      </c>
      <c r="E1326" s="1">
        <v>45035</v>
      </c>
      <c r="F1326" s="1"/>
      <c r="G1326" s="7" t="str">
        <f>IF(ISBLANK(employee_data35[[#This Row],[ExitDate]]),"Yes","")</f>
        <v>Yes</v>
      </c>
      <c r="H1326" t="s">
        <v>28</v>
      </c>
      <c r="I1326" t="s">
        <v>5256</v>
      </c>
      <c r="J1326" t="s">
        <v>5257</v>
      </c>
      <c r="K1326" t="s">
        <v>118</v>
      </c>
      <c r="L1326" s="6" t="str">
        <f>IF(ISBLANK(employee_data35[[#This Row],[ExitDate]]),"1","0")</f>
        <v>1</v>
      </c>
      <c r="M1326" t="str">
        <f>IF(ISBLANK(employee_data35[[#This Row],[ExitDate]]),"Active","Tidak Active")</f>
        <v>Active</v>
      </c>
      <c r="N1326" t="s">
        <v>33</v>
      </c>
      <c r="O1326" t="s">
        <v>34</v>
      </c>
      <c r="P1326" t="s">
        <v>35</v>
      </c>
      <c r="Q1326" t="s">
        <v>36</v>
      </c>
      <c r="R1326" t="s">
        <v>37</v>
      </c>
      <c r="S1326" t="s">
        <v>38</v>
      </c>
      <c r="T1326" t="s">
        <v>81</v>
      </c>
      <c r="U1326" s="1">
        <v>37040</v>
      </c>
      <c r="V1326" s="7" t="str">
        <f>CONCATENATE(employee_data35[[#This Row],[First-LastName]]&amp;" "&amp;employee_data35[[#This Row],[DOB]])</f>
        <v>Presley-Steele 37040</v>
      </c>
      <c r="W1326" t="s">
        <v>40</v>
      </c>
      <c r="X1326" t="s">
        <v>163</v>
      </c>
      <c r="Y1326" t="s">
        <v>42</v>
      </c>
      <c r="Z1326">
        <v>81228</v>
      </c>
      <c r="AA1326" t="s">
        <v>56</v>
      </c>
      <c r="AB1326" t="s">
        <v>44</v>
      </c>
      <c r="AC1326" t="s">
        <v>45</v>
      </c>
      <c r="AD1326">
        <v>3</v>
      </c>
    </row>
    <row r="1327" spans="1:30" x14ac:dyDescent="0.3">
      <c r="A1327">
        <v>1752</v>
      </c>
      <c r="B1327" t="s">
        <v>5258</v>
      </c>
      <c r="C1327" t="s">
        <v>4966</v>
      </c>
      <c r="D1327" s="6" t="str">
        <f>CONCATENATE(employee_data35[[#This Row],[FirstName]], "-",employee_data35[[#This Row],[LastName]] )</f>
        <v>Boston-Avila</v>
      </c>
      <c r="E1327" s="1">
        <v>44625</v>
      </c>
      <c r="F1327" s="1">
        <v>44659</v>
      </c>
      <c r="G1327" s="7" t="str">
        <f>IF(ISBLANK(employee_data35[[#This Row],[ExitDate]]),"Yes","")</f>
        <v/>
      </c>
      <c r="H1327" t="s">
        <v>28</v>
      </c>
      <c r="I1327" t="s">
        <v>5259</v>
      </c>
      <c r="J1327" t="s">
        <v>5260</v>
      </c>
      <c r="K1327" t="s">
        <v>62</v>
      </c>
      <c r="L1327" s="6" t="str">
        <f>IF(ISBLANK(employee_data35[[#This Row],[ExitDate]]),"1","0")</f>
        <v>0</v>
      </c>
      <c r="M1327" t="str">
        <f>IF(ISBLANK(employee_data35[[#This Row],[ExitDate]]),"Active","Tidak Active")</f>
        <v>Tidak Active</v>
      </c>
      <c r="N1327" t="s">
        <v>52</v>
      </c>
      <c r="O1327" t="s">
        <v>64</v>
      </c>
      <c r="P1327" t="s">
        <v>35</v>
      </c>
      <c r="Q1327" t="s">
        <v>126</v>
      </c>
      <c r="R1327" t="s">
        <v>5261</v>
      </c>
      <c r="S1327" t="s">
        <v>38</v>
      </c>
      <c r="T1327" t="s">
        <v>81</v>
      </c>
      <c r="U1327" s="1">
        <v>30259</v>
      </c>
      <c r="V1327" s="7" t="str">
        <f>CONCATENATE(employee_data35[[#This Row],[First-LastName]]&amp;" "&amp;employee_data35[[#This Row],[DOB]])</f>
        <v>Boston-Avila 30259</v>
      </c>
      <c r="W1327" t="s">
        <v>40</v>
      </c>
      <c r="X1327" t="s">
        <v>287</v>
      </c>
      <c r="Y1327" t="s">
        <v>55</v>
      </c>
      <c r="Z1327">
        <v>56894</v>
      </c>
      <c r="AA1327" t="s">
        <v>43</v>
      </c>
      <c r="AB1327" t="s">
        <v>75</v>
      </c>
      <c r="AC1327" t="s">
        <v>45</v>
      </c>
      <c r="AD1327">
        <v>3</v>
      </c>
    </row>
    <row r="1328" spans="1:30" x14ac:dyDescent="0.3">
      <c r="A1328">
        <v>1753</v>
      </c>
      <c r="B1328" t="s">
        <v>5262</v>
      </c>
      <c r="C1328" t="s">
        <v>68</v>
      </c>
      <c r="D1328" s="6" t="str">
        <f>CONCATENATE(employee_data35[[#This Row],[FirstName]], "-",employee_data35[[#This Row],[LastName]] )</f>
        <v>Rodolfo-Michael</v>
      </c>
      <c r="E1328" s="1">
        <v>43636</v>
      </c>
      <c r="F1328" s="1">
        <v>43752</v>
      </c>
      <c r="G1328" s="7" t="str">
        <f>IF(ISBLANK(employee_data35[[#This Row],[ExitDate]]),"Yes","")</f>
        <v/>
      </c>
      <c r="H1328" t="s">
        <v>28</v>
      </c>
      <c r="I1328" t="s">
        <v>5263</v>
      </c>
      <c r="J1328" t="s">
        <v>5264</v>
      </c>
      <c r="K1328" t="s">
        <v>89</v>
      </c>
      <c r="L1328" s="6" t="str">
        <f>IF(ISBLANK(employee_data35[[#This Row],[ExitDate]]),"1","0")</f>
        <v>0</v>
      </c>
      <c r="M1328" t="str">
        <f>IF(ISBLANK(employee_data35[[#This Row],[ExitDate]]),"Active","Tidak Active")</f>
        <v>Tidak Active</v>
      </c>
      <c r="N1328" t="s">
        <v>33</v>
      </c>
      <c r="O1328" t="s">
        <v>34</v>
      </c>
      <c r="P1328" t="s">
        <v>63</v>
      </c>
      <c r="Q1328" t="s">
        <v>126</v>
      </c>
      <c r="R1328" t="s">
        <v>5265</v>
      </c>
      <c r="S1328" t="s">
        <v>38</v>
      </c>
      <c r="T1328" t="s">
        <v>90</v>
      </c>
      <c r="U1328" s="1">
        <v>15772</v>
      </c>
      <c r="V1328" s="7" t="str">
        <f>CONCATENATE(employee_data35[[#This Row],[First-LastName]]&amp;" "&amp;employee_data35[[#This Row],[DOB]])</f>
        <v>Rodolfo-Michael 15772</v>
      </c>
      <c r="W1328" t="s">
        <v>40</v>
      </c>
      <c r="X1328" t="s">
        <v>67</v>
      </c>
      <c r="Y1328" t="s">
        <v>55</v>
      </c>
      <c r="Z1328">
        <v>42759</v>
      </c>
      <c r="AA1328" t="s">
        <v>93</v>
      </c>
      <c r="AB1328" t="s">
        <v>104</v>
      </c>
      <c r="AC1328" t="s">
        <v>45</v>
      </c>
      <c r="AD1328">
        <v>3</v>
      </c>
    </row>
    <row r="1329" spans="1:30" x14ac:dyDescent="0.3">
      <c r="A1329">
        <v>1754</v>
      </c>
      <c r="B1329" t="s">
        <v>5266</v>
      </c>
      <c r="C1329" t="s">
        <v>5267</v>
      </c>
      <c r="D1329" s="6" t="str">
        <f>CONCATENATE(employee_data35[[#This Row],[FirstName]], "-",employee_data35[[#This Row],[LastName]] )</f>
        <v>Felix-Fritz</v>
      </c>
      <c r="E1329" s="1">
        <v>44817</v>
      </c>
      <c r="F1329" s="1"/>
      <c r="G1329" s="7" t="str">
        <f>IF(ISBLANK(employee_data35[[#This Row],[ExitDate]]),"Yes","")</f>
        <v>Yes</v>
      </c>
      <c r="H1329" t="s">
        <v>28</v>
      </c>
      <c r="I1329" t="s">
        <v>5268</v>
      </c>
      <c r="J1329" t="s">
        <v>5269</v>
      </c>
      <c r="K1329" t="s">
        <v>31</v>
      </c>
      <c r="L1329" s="6" t="str">
        <f>IF(ISBLANK(employee_data35[[#This Row],[ExitDate]]),"1","0")</f>
        <v>1</v>
      </c>
      <c r="M1329" t="str">
        <f>IF(ISBLANK(employee_data35[[#This Row],[ExitDate]]),"Active","Tidak Active")</f>
        <v>Active</v>
      </c>
      <c r="N1329" t="s">
        <v>52</v>
      </c>
      <c r="O1329" t="s">
        <v>34</v>
      </c>
      <c r="P1329" t="s">
        <v>35</v>
      </c>
      <c r="Q1329" t="s">
        <v>36</v>
      </c>
      <c r="R1329" t="s">
        <v>37</v>
      </c>
      <c r="S1329" t="s">
        <v>38</v>
      </c>
      <c r="T1329" t="s">
        <v>177</v>
      </c>
      <c r="U1329" s="1">
        <v>33560</v>
      </c>
      <c r="V1329" s="7" t="str">
        <f>CONCATENATE(employee_data35[[#This Row],[First-LastName]]&amp;" "&amp;employee_data35[[#This Row],[DOB]])</f>
        <v>Felix-Fritz 33560</v>
      </c>
      <c r="W1329" t="s">
        <v>40</v>
      </c>
      <c r="X1329" t="s">
        <v>243</v>
      </c>
      <c r="Y1329" t="s">
        <v>55</v>
      </c>
      <c r="Z1329">
        <v>61961</v>
      </c>
      <c r="AA1329" t="s">
        <v>128</v>
      </c>
      <c r="AB1329" t="s">
        <v>75</v>
      </c>
      <c r="AC1329" t="s">
        <v>45</v>
      </c>
      <c r="AD1329">
        <v>3</v>
      </c>
    </row>
    <row r="1330" spans="1:30" x14ac:dyDescent="0.3">
      <c r="A1330">
        <v>1755</v>
      </c>
      <c r="B1330" t="s">
        <v>5270</v>
      </c>
      <c r="C1330" t="s">
        <v>438</v>
      </c>
      <c r="D1330" s="6" t="str">
        <f>CONCATENATE(employee_data35[[#This Row],[FirstName]], "-",employee_data35[[#This Row],[LastName]] )</f>
        <v>Amira-Mcmillan</v>
      </c>
      <c r="E1330" s="1">
        <v>43467</v>
      </c>
      <c r="F1330" s="1"/>
      <c r="G1330" s="7" t="str">
        <f>IF(ISBLANK(employee_data35[[#This Row],[ExitDate]]),"Yes","")</f>
        <v>Yes</v>
      </c>
      <c r="H1330" t="s">
        <v>28</v>
      </c>
      <c r="I1330" t="s">
        <v>5271</v>
      </c>
      <c r="J1330" t="s">
        <v>5272</v>
      </c>
      <c r="K1330" t="s">
        <v>133</v>
      </c>
      <c r="L1330" s="6" t="str">
        <f>IF(ISBLANK(employee_data35[[#This Row],[ExitDate]]),"1","0")</f>
        <v>1</v>
      </c>
      <c r="M1330" t="str">
        <f>IF(ISBLANK(employee_data35[[#This Row],[ExitDate]]),"Active","Tidak Active")</f>
        <v>Active</v>
      </c>
      <c r="N1330" t="s">
        <v>52</v>
      </c>
      <c r="O1330" t="s">
        <v>64</v>
      </c>
      <c r="P1330" t="s">
        <v>63</v>
      </c>
      <c r="Q1330" t="s">
        <v>36</v>
      </c>
      <c r="R1330" t="s">
        <v>37</v>
      </c>
      <c r="S1330" t="s">
        <v>38</v>
      </c>
      <c r="T1330" t="s">
        <v>81</v>
      </c>
      <c r="U1330" s="1">
        <v>34612</v>
      </c>
      <c r="V1330" s="7" t="str">
        <f>CONCATENATE(employee_data35[[#This Row],[First-LastName]]&amp;" "&amp;employee_data35[[#This Row],[DOB]])</f>
        <v>Amira-Mcmillan 34612</v>
      </c>
      <c r="W1330" t="s">
        <v>40</v>
      </c>
      <c r="X1330" t="s">
        <v>226</v>
      </c>
      <c r="Y1330" t="s">
        <v>55</v>
      </c>
      <c r="Z1330">
        <v>45449</v>
      </c>
      <c r="AA1330" t="s">
        <v>74</v>
      </c>
      <c r="AB1330" t="s">
        <v>44</v>
      </c>
      <c r="AC1330" t="s">
        <v>45</v>
      </c>
      <c r="AD1330">
        <v>3</v>
      </c>
    </row>
    <row r="1331" spans="1:30" x14ac:dyDescent="0.3">
      <c r="A1331">
        <v>1756</v>
      </c>
      <c r="B1331" t="s">
        <v>5273</v>
      </c>
      <c r="C1331" t="s">
        <v>433</v>
      </c>
      <c r="D1331" s="6" t="str">
        <f>CONCATENATE(employee_data35[[#This Row],[FirstName]], "-",employee_data35[[#This Row],[LastName]] )</f>
        <v>Annabelle-Graham</v>
      </c>
      <c r="E1331" s="1">
        <v>44718</v>
      </c>
      <c r="F1331" s="1"/>
      <c r="G1331" s="7" t="str">
        <f>IF(ISBLANK(employee_data35[[#This Row],[ExitDate]]),"Yes","")</f>
        <v>Yes</v>
      </c>
      <c r="H1331" t="s">
        <v>28</v>
      </c>
      <c r="I1331" t="s">
        <v>5274</v>
      </c>
      <c r="J1331" t="s">
        <v>5275</v>
      </c>
      <c r="K1331" t="s">
        <v>50</v>
      </c>
      <c r="L1331" s="6" t="str">
        <f>IF(ISBLANK(employee_data35[[#This Row],[ExitDate]]),"1","0")</f>
        <v>1</v>
      </c>
      <c r="M1331" t="str">
        <f>IF(ISBLANK(employee_data35[[#This Row],[ExitDate]]),"Active","Tidak Active")</f>
        <v>Active</v>
      </c>
      <c r="N1331" t="s">
        <v>52</v>
      </c>
      <c r="O1331" t="s">
        <v>51</v>
      </c>
      <c r="P1331" t="s">
        <v>52</v>
      </c>
      <c r="Q1331" t="s">
        <v>36</v>
      </c>
      <c r="R1331" t="s">
        <v>37</v>
      </c>
      <c r="S1331" t="s">
        <v>38</v>
      </c>
      <c r="T1331" t="s">
        <v>148</v>
      </c>
      <c r="U1331" s="1">
        <v>22365</v>
      </c>
      <c r="V1331" s="7" t="str">
        <f>CONCATENATE(employee_data35[[#This Row],[First-LastName]]&amp;" "&amp;employee_data35[[#This Row],[DOB]])</f>
        <v>Annabelle-Graham 22365</v>
      </c>
      <c r="W1331" t="s">
        <v>40</v>
      </c>
      <c r="X1331" t="s">
        <v>216</v>
      </c>
      <c r="Y1331" t="s">
        <v>55</v>
      </c>
      <c r="Z1331">
        <v>32636</v>
      </c>
      <c r="AA1331" t="s">
        <v>93</v>
      </c>
      <c r="AB1331" t="s">
        <v>44</v>
      </c>
      <c r="AC1331" t="s">
        <v>45</v>
      </c>
      <c r="AD1331">
        <v>3</v>
      </c>
    </row>
    <row r="1332" spans="1:30" x14ac:dyDescent="0.3">
      <c r="A1332">
        <v>1757</v>
      </c>
      <c r="B1332" t="s">
        <v>5276</v>
      </c>
      <c r="C1332" t="s">
        <v>628</v>
      </c>
      <c r="D1332" s="6" t="str">
        <f>CONCATENATE(employee_data35[[#This Row],[FirstName]], "-",employee_data35[[#This Row],[LastName]] )</f>
        <v>Leia-Mccann</v>
      </c>
      <c r="E1332" s="1">
        <v>43839</v>
      </c>
      <c r="F1332" s="1"/>
      <c r="G1332" s="7" t="str">
        <f>IF(ISBLANK(employee_data35[[#This Row],[ExitDate]]),"Yes","")</f>
        <v>Yes</v>
      </c>
      <c r="H1332" t="s">
        <v>28</v>
      </c>
      <c r="I1332" t="s">
        <v>5277</v>
      </c>
      <c r="J1332" t="s">
        <v>5278</v>
      </c>
      <c r="K1332" t="s">
        <v>139</v>
      </c>
      <c r="L1332" s="6" t="str">
        <f>IF(ISBLANK(employee_data35[[#This Row],[ExitDate]]),"1","0")</f>
        <v>1</v>
      </c>
      <c r="M1332" t="str">
        <f>IF(ISBLANK(employee_data35[[#This Row],[ExitDate]]),"Active","Tidak Active")</f>
        <v>Active</v>
      </c>
      <c r="N1332" t="s">
        <v>63</v>
      </c>
      <c r="O1332" t="s">
        <v>51</v>
      </c>
      <c r="P1332" t="s">
        <v>35</v>
      </c>
      <c r="Q1332" t="s">
        <v>36</v>
      </c>
      <c r="R1332" t="s">
        <v>37</v>
      </c>
      <c r="S1332" t="s">
        <v>38</v>
      </c>
      <c r="T1332" t="s">
        <v>39</v>
      </c>
      <c r="U1332" s="1">
        <v>31079</v>
      </c>
      <c r="V1332" s="7" t="str">
        <f>CONCATENATE(employee_data35[[#This Row],[First-LastName]]&amp;" "&amp;employee_data35[[#This Row],[DOB]])</f>
        <v>Leia-Mccann 31079</v>
      </c>
      <c r="W1332" t="s">
        <v>40</v>
      </c>
      <c r="X1332" t="s">
        <v>184</v>
      </c>
      <c r="Y1332" t="s">
        <v>42</v>
      </c>
      <c r="Z1332">
        <v>74346</v>
      </c>
      <c r="AA1332" t="s">
        <v>43</v>
      </c>
      <c r="AB1332" t="s">
        <v>44</v>
      </c>
      <c r="AC1332" t="s">
        <v>45</v>
      </c>
      <c r="AD1332">
        <v>3</v>
      </c>
    </row>
    <row r="1333" spans="1:30" x14ac:dyDescent="0.3">
      <c r="A1333">
        <v>1758</v>
      </c>
      <c r="B1333" t="s">
        <v>1607</v>
      </c>
      <c r="C1333" t="s">
        <v>1479</v>
      </c>
      <c r="D1333" s="6" t="str">
        <f>CONCATENATE(employee_data35[[#This Row],[FirstName]], "-",employee_data35[[#This Row],[LastName]] )</f>
        <v>Henry-Gray</v>
      </c>
      <c r="E1333" s="1">
        <v>43468</v>
      </c>
      <c r="F1333" s="1"/>
      <c r="G1333" s="7" t="str">
        <f>IF(ISBLANK(employee_data35[[#This Row],[ExitDate]]),"Yes","")</f>
        <v>Yes</v>
      </c>
      <c r="H1333" t="s">
        <v>28</v>
      </c>
      <c r="I1333" t="s">
        <v>5279</v>
      </c>
      <c r="J1333" t="s">
        <v>5280</v>
      </c>
      <c r="K1333" t="s">
        <v>80</v>
      </c>
      <c r="L1333" s="6" t="str">
        <f>IF(ISBLANK(employee_data35[[#This Row],[ExitDate]]),"1","0")</f>
        <v>1</v>
      </c>
      <c r="M1333" t="str">
        <f>IF(ISBLANK(employee_data35[[#This Row],[ExitDate]]),"Active","Tidak Active")</f>
        <v>Active</v>
      </c>
      <c r="N1333" t="s">
        <v>52</v>
      </c>
      <c r="O1333" t="s">
        <v>64</v>
      </c>
      <c r="P1333" t="s">
        <v>52</v>
      </c>
      <c r="Q1333" t="s">
        <v>36</v>
      </c>
      <c r="R1333" t="s">
        <v>37</v>
      </c>
      <c r="S1333" t="s">
        <v>38</v>
      </c>
      <c r="T1333" t="s">
        <v>148</v>
      </c>
      <c r="U1333" s="1">
        <v>21327</v>
      </c>
      <c r="V1333" s="7" t="str">
        <f>CONCATENATE(employee_data35[[#This Row],[First-LastName]]&amp;" "&amp;employee_data35[[#This Row],[DOB]])</f>
        <v>Henry-Gray 21327</v>
      </c>
      <c r="W1333" t="s">
        <v>40</v>
      </c>
      <c r="X1333" t="s">
        <v>395</v>
      </c>
      <c r="Y1333" t="s">
        <v>55</v>
      </c>
      <c r="Z1333">
        <v>61791</v>
      </c>
      <c r="AA1333" t="s">
        <v>43</v>
      </c>
      <c r="AB1333" t="s">
        <v>75</v>
      </c>
      <c r="AC1333" t="s">
        <v>45</v>
      </c>
      <c r="AD1333">
        <v>3</v>
      </c>
    </row>
    <row r="1334" spans="1:30" x14ac:dyDescent="0.3">
      <c r="A1334">
        <v>1759</v>
      </c>
      <c r="B1334" t="s">
        <v>5281</v>
      </c>
      <c r="C1334" t="s">
        <v>917</v>
      </c>
      <c r="D1334" s="6" t="str">
        <f>CONCATENATE(employee_data35[[#This Row],[FirstName]], "-",employee_data35[[#This Row],[LastName]] )</f>
        <v>Jose-Houston</v>
      </c>
      <c r="E1334" s="1">
        <v>44219</v>
      </c>
      <c r="F1334" s="1">
        <v>44857</v>
      </c>
      <c r="G1334" s="7" t="str">
        <f>IF(ISBLANK(employee_data35[[#This Row],[ExitDate]]),"Yes","")</f>
        <v/>
      </c>
      <c r="H1334" t="s">
        <v>28</v>
      </c>
      <c r="I1334" t="s">
        <v>5282</v>
      </c>
      <c r="J1334" t="s">
        <v>5283</v>
      </c>
      <c r="K1334" t="s">
        <v>168</v>
      </c>
      <c r="L1334" s="6" t="str">
        <f>IF(ISBLANK(employee_data35[[#This Row],[ExitDate]]),"1","0")</f>
        <v>0</v>
      </c>
      <c r="M1334" t="str">
        <f>IF(ISBLANK(employee_data35[[#This Row],[ExitDate]]),"Active","Tidak Active")</f>
        <v>Tidak Active</v>
      </c>
      <c r="N1334" t="s">
        <v>33</v>
      </c>
      <c r="O1334" t="s">
        <v>64</v>
      </c>
      <c r="P1334" t="s">
        <v>52</v>
      </c>
      <c r="Q1334" t="s">
        <v>140</v>
      </c>
      <c r="R1334" t="s">
        <v>5284</v>
      </c>
      <c r="S1334" t="s">
        <v>38</v>
      </c>
      <c r="T1334" t="s">
        <v>81</v>
      </c>
      <c r="U1334" s="1">
        <v>17512</v>
      </c>
      <c r="V1334" s="7" t="str">
        <f>CONCATENATE(employee_data35[[#This Row],[First-LastName]]&amp;" "&amp;employee_data35[[#This Row],[DOB]])</f>
        <v>Jose-Houston 17512</v>
      </c>
      <c r="W1334" t="s">
        <v>40</v>
      </c>
      <c r="X1334" t="s">
        <v>178</v>
      </c>
      <c r="Y1334" t="s">
        <v>55</v>
      </c>
      <c r="Z1334">
        <v>40003</v>
      </c>
      <c r="AA1334" t="s">
        <v>43</v>
      </c>
      <c r="AB1334" t="s">
        <v>84</v>
      </c>
      <c r="AC1334" t="s">
        <v>45</v>
      </c>
      <c r="AD1334">
        <v>3</v>
      </c>
    </row>
    <row r="1335" spans="1:30" x14ac:dyDescent="0.3">
      <c r="A1335">
        <v>1760</v>
      </c>
      <c r="B1335" t="s">
        <v>5285</v>
      </c>
      <c r="C1335" t="s">
        <v>387</v>
      </c>
      <c r="D1335" s="6" t="str">
        <f>CONCATENATE(employee_data35[[#This Row],[FirstName]], "-",employee_data35[[#This Row],[LastName]] )</f>
        <v>Janessa-Mcconnell</v>
      </c>
      <c r="E1335" s="1">
        <v>43869</v>
      </c>
      <c r="F1335" s="1">
        <v>43955</v>
      </c>
      <c r="G1335" s="7" t="str">
        <f>IF(ISBLANK(employee_data35[[#This Row],[ExitDate]]),"Yes","")</f>
        <v/>
      </c>
      <c r="H1335" t="s">
        <v>28</v>
      </c>
      <c r="I1335" t="s">
        <v>5286</v>
      </c>
      <c r="J1335" t="s">
        <v>5287</v>
      </c>
      <c r="K1335" t="s">
        <v>98</v>
      </c>
      <c r="L1335" s="6" t="str">
        <f>IF(ISBLANK(employee_data35[[#This Row],[ExitDate]]),"1","0")</f>
        <v>0</v>
      </c>
      <c r="M1335" t="str">
        <f>IF(ISBLANK(employee_data35[[#This Row],[ExitDate]]),"Active","Tidak Active")</f>
        <v>Tidak Active</v>
      </c>
      <c r="N1335" t="s">
        <v>52</v>
      </c>
      <c r="O1335" t="s">
        <v>34</v>
      </c>
      <c r="P1335" t="s">
        <v>52</v>
      </c>
      <c r="Q1335" t="s">
        <v>175</v>
      </c>
      <c r="R1335" t="s">
        <v>5288</v>
      </c>
      <c r="S1335" t="s">
        <v>38</v>
      </c>
      <c r="T1335" t="s">
        <v>81</v>
      </c>
      <c r="U1335" s="1">
        <v>34201</v>
      </c>
      <c r="V1335" s="7" t="str">
        <f>CONCATENATE(employee_data35[[#This Row],[First-LastName]]&amp;" "&amp;employee_data35[[#This Row],[DOB]])</f>
        <v>Janessa-Mcconnell 34201</v>
      </c>
      <c r="W1335" t="s">
        <v>40</v>
      </c>
      <c r="X1335" t="s">
        <v>226</v>
      </c>
      <c r="Y1335" t="s">
        <v>55</v>
      </c>
      <c r="Z1335">
        <v>93320</v>
      </c>
      <c r="AA1335" t="s">
        <v>56</v>
      </c>
      <c r="AB1335" t="s">
        <v>75</v>
      </c>
      <c r="AC1335" t="s">
        <v>45</v>
      </c>
      <c r="AD1335">
        <v>3</v>
      </c>
    </row>
    <row r="1336" spans="1:30" x14ac:dyDescent="0.3">
      <c r="A1336">
        <v>1761</v>
      </c>
      <c r="B1336" t="s">
        <v>5289</v>
      </c>
      <c r="C1336" t="s">
        <v>425</v>
      </c>
      <c r="D1336" s="6" t="str">
        <f>CONCATENATE(employee_data35[[#This Row],[FirstName]], "-",employee_data35[[#This Row],[LastName]] )</f>
        <v>Samson-Ellis</v>
      </c>
      <c r="E1336" s="1">
        <v>44498</v>
      </c>
      <c r="F1336" s="1">
        <v>44775</v>
      </c>
      <c r="G1336" s="7" t="str">
        <f>IF(ISBLANK(employee_data35[[#This Row],[ExitDate]]),"Yes","")</f>
        <v/>
      </c>
      <c r="H1336" t="s">
        <v>28</v>
      </c>
      <c r="I1336" t="s">
        <v>5290</v>
      </c>
      <c r="J1336" t="s">
        <v>5291</v>
      </c>
      <c r="K1336" t="s">
        <v>118</v>
      </c>
      <c r="L1336" s="6" t="str">
        <f>IF(ISBLANK(employee_data35[[#This Row],[ExitDate]]),"1","0")</f>
        <v>0</v>
      </c>
      <c r="M1336" t="str">
        <f>IF(ISBLANK(employee_data35[[#This Row],[ExitDate]]),"Active","Tidak Active")</f>
        <v>Tidak Active</v>
      </c>
      <c r="N1336" t="s">
        <v>33</v>
      </c>
      <c r="O1336" t="s">
        <v>34</v>
      </c>
      <c r="P1336" t="s">
        <v>35</v>
      </c>
      <c r="Q1336" t="s">
        <v>175</v>
      </c>
      <c r="R1336" t="s">
        <v>5292</v>
      </c>
      <c r="S1336" t="s">
        <v>38</v>
      </c>
      <c r="T1336" t="s">
        <v>90</v>
      </c>
      <c r="U1336" s="1">
        <v>22417</v>
      </c>
      <c r="V1336" s="7" t="str">
        <f>CONCATENATE(employee_data35[[#This Row],[First-LastName]]&amp;" "&amp;employee_data35[[#This Row],[DOB]])</f>
        <v>Samson-Ellis 22417</v>
      </c>
      <c r="W1336" t="s">
        <v>40</v>
      </c>
      <c r="X1336" t="s">
        <v>103</v>
      </c>
      <c r="Y1336" t="s">
        <v>42</v>
      </c>
      <c r="Z1336">
        <v>97689</v>
      </c>
      <c r="AA1336" t="s">
        <v>74</v>
      </c>
      <c r="AB1336" t="s">
        <v>84</v>
      </c>
      <c r="AC1336" t="s">
        <v>45</v>
      </c>
      <c r="AD1336">
        <v>3</v>
      </c>
    </row>
    <row r="1337" spans="1:30" x14ac:dyDescent="0.3">
      <c r="A1337">
        <v>1762</v>
      </c>
      <c r="B1337" t="s">
        <v>5293</v>
      </c>
      <c r="C1337" t="s">
        <v>5294</v>
      </c>
      <c r="D1337" s="6" t="str">
        <f>CONCATENATE(employee_data35[[#This Row],[FirstName]], "-",employee_data35[[#This Row],[LastName]] )</f>
        <v>Lauren-Kent</v>
      </c>
      <c r="E1337" s="1">
        <v>45111</v>
      </c>
      <c r="F1337" s="1">
        <v>45119</v>
      </c>
      <c r="G1337" s="7" t="str">
        <f>IF(ISBLANK(employee_data35[[#This Row],[ExitDate]]),"Yes","")</f>
        <v/>
      </c>
      <c r="H1337" t="s">
        <v>28</v>
      </c>
      <c r="I1337" t="s">
        <v>5295</v>
      </c>
      <c r="J1337" t="s">
        <v>5296</v>
      </c>
      <c r="K1337" t="s">
        <v>62</v>
      </c>
      <c r="L1337" s="6" t="str">
        <f>IF(ISBLANK(employee_data35[[#This Row],[ExitDate]]),"1","0")</f>
        <v>0</v>
      </c>
      <c r="M1337" t="str">
        <f>IF(ISBLANK(employee_data35[[#This Row],[ExitDate]]),"Active","Tidak Active")</f>
        <v>Tidak Active</v>
      </c>
      <c r="N1337" t="s">
        <v>33</v>
      </c>
      <c r="O1337" t="s">
        <v>64</v>
      </c>
      <c r="P1337" t="s">
        <v>52</v>
      </c>
      <c r="Q1337" t="s">
        <v>175</v>
      </c>
      <c r="R1337" t="s">
        <v>5297</v>
      </c>
      <c r="S1337" t="s">
        <v>38</v>
      </c>
      <c r="T1337" t="s">
        <v>594</v>
      </c>
      <c r="U1337" s="1">
        <v>36941</v>
      </c>
      <c r="V1337" s="7" t="str">
        <f>CONCATENATE(employee_data35[[#This Row],[First-LastName]]&amp;" "&amp;employee_data35[[#This Row],[DOB]])</f>
        <v>Lauren-Kent 36941</v>
      </c>
      <c r="W1337" t="s">
        <v>40</v>
      </c>
      <c r="X1337" t="s">
        <v>226</v>
      </c>
      <c r="Y1337" t="s">
        <v>42</v>
      </c>
      <c r="Z1337">
        <v>37569</v>
      </c>
      <c r="AA1337" t="s">
        <v>43</v>
      </c>
      <c r="AB1337" t="s">
        <v>104</v>
      </c>
      <c r="AC1337" t="s">
        <v>45</v>
      </c>
      <c r="AD1337">
        <v>3</v>
      </c>
    </row>
    <row r="1338" spans="1:30" x14ac:dyDescent="0.3">
      <c r="A1338">
        <v>1763</v>
      </c>
      <c r="B1338" t="s">
        <v>5029</v>
      </c>
      <c r="C1338" t="s">
        <v>3392</v>
      </c>
      <c r="D1338" s="6" t="str">
        <f>CONCATENATE(employee_data35[[#This Row],[FirstName]], "-",employee_data35[[#This Row],[LastName]] )</f>
        <v>Mckenzie-Mack</v>
      </c>
      <c r="E1338" s="1">
        <v>45022</v>
      </c>
      <c r="F1338" s="1"/>
      <c r="G1338" s="7" t="str">
        <f>IF(ISBLANK(employee_data35[[#This Row],[ExitDate]]),"Yes","")</f>
        <v>Yes</v>
      </c>
      <c r="H1338" t="s">
        <v>28</v>
      </c>
      <c r="I1338" t="s">
        <v>5298</v>
      </c>
      <c r="J1338" t="s">
        <v>5299</v>
      </c>
      <c r="K1338" t="s">
        <v>89</v>
      </c>
      <c r="L1338" s="6" t="str">
        <f>IF(ISBLANK(employee_data35[[#This Row],[ExitDate]]),"1","0")</f>
        <v>1</v>
      </c>
      <c r="M1338" t="str">
        <f>IF(ISBLANK(employee_data35[[#This Row],[ExitDate]]),"Active","Tidak Active")</f>
        <v>Active</v>
      </c>
      <c r="N1338" t="s">
        <v>52</v>
      </c>
      <c r="O1338" t="s">
        <v>64</v>
      </c>
      <c r="P1338" t="s">
        <v>63</v>
      </c>
      <c r="Q1338" t="s">
        <v>36</v>
      </c>
      <c r="R1338" t="s">
        <v>37</v>
      </c>
      <c r="S1338" t="s">
        <v>38</v>
      </c>
      <c r="T1338" t="s">
        <v>111</v>
      </c>
      <c r="U1338" s="1">
        <v>18276</v>
      </c>
      <c r="V1338" s="7" t="str">
        <f>CONCATENATE(employee_data35[[#This Row],[First-LastName]]&amp;" "&amp;employee_data35[[#This Row],[DOB]])</f>
        <v>Mckenzie-Mack 18276</v>
      </c>
      <c r="W1338" t="s">
        <v>40</v>
      </c>
      <c r="X1338" t="s">
        <v>381</v>
      </c>
      <c r="Y1338" t="s">
        <v>42</v>
      </c>
      <c r="Z1338">
        <v>11574</v>
      </c>
      <c r="AA1338" t="s">
        <v>128</v>
      </c>
      <c r="AB1338" t="s">
        <v>44</v>
      </c>
      <c r="AC1338" t="s">
        <v>45</v>
      </c>
      <c r="AD1338">
        <v>3</v>
      </c>
    </row>
    <row r="1339" spans="1:30" x14ac:dyDescent="0.3">
      <c r="A1339">
        <v>1764</v>
      </c>
      <c r="B1339" t="s">
        <v>5300</v>
      </c>
      <c r="C1339" t="s">
        <v>4186</v>
      </c>
      <c r="D1339" s="6" t="str">
        <f>CONCATENATE(employee_data35[[#This Row],[FirstName]], "-",employee_data35[[#This Row],[LastName]] )</f>
        <v>Donavan-Chavez</v>
      </c>
      <c r="E1339" s="1">
        <v>44943</v>
      </c>
      <c r="F1339" s="1"/>
      <c r="G1339" s="7" t="str">
        <f>IF(ISBLANK(employee_data35[[#This Row],[ExitDate]]),"Yes","")</f>
        <v>Yes</v>
      </c>
      <c r="H1339" t="s">
        <v>28</v>
      </c>
      <c r="I1339" t="s">
        <v>5301</v>
      </c>
      <c r="J1339" t="s">
        <v>5302</v>
      </c>
      <c r="K1339" t="s">
        <v>31</v>
      </c>
      <c r="L1339" s="6" t="str">
        <f>IF(ISBLANK(employee_data35[[#This Row],[ExitDate]]),"1","0")</f>
        <v>1</v>
      </c>
      <c r="M1339" t="str">
        <f>IF(ISBLANK(employee_data35[[#This Row],[ExitDate]]),"Active","Tidak Active")</f>
        <v>Active</v>
      </c>
      <c r="N1339" t="s">
        <v>63</v>
      </c>
      <c r="O1339" t="s">
        <v>51</v>
      </c>
      <c r="P1339" t="s">
        <v>35</v>
      </c>
      <c r="Q1339" t="s">
        <v>36</v>
      </c>
      <c r="R1339" t="s">
        <v>37</v>
      </c>
      <c r="S1339" t="s">
        <v>38</v>
      </c>
      <c r="T1339" t="s">
        <v>111</v>
      </c>
      <c r="U1339" s="1">
        <v>17900</v>
      </c>
      <c r="V1339" s="7" t="str">
        <f>CONCATENATE(employee_data35[[#This Row],[First-LastName]]&amp;" "&amp;employee_data35[[#This Row],[DOB]])</f>
        <v>Donavan-Chavez 17900</v>
      </c>
      <c r="W1339" t="s">
        <v>40</v>
      </c>
      <c r="X1339" t="s">
        <v>113</v>
      </c>
      <c r="Y1339" t="s">
        <v>42</v>
      </c>
      <c r="Z1339">
        <v>18917</v>
      </c>
      <c r="AA1339" t="s">
        <v>93</v>
      </c>
      <c r="AB1339" t="s">
        <v>84</v>
      </c>
      <c r="AC1339" t="s">
        <v>45</v>
      </c>
      <c r="AD1339">
        <v>3</v>
      </c>
    </row>
    <row r="1340" spans="1:30" x14ac:dyDescent="0.3">
      <c r="A1340">
        <v>1765</v>
      </c>
      <c r="B1340" t="s">
        <v>5303</v>
      </c>
      <c r="C1340" t="s">
        <v>5304</v>
      </c>
      <c r="D1340" s="6" t="str">
        <f>CONCATENATE(employee_data35[[#This Row],[FirstName]], "-",employee_data35[[#This Row],[LastName]] )</f>
        <v>Haiden-Coffey</v>
      </c>
      <c r="E1340" s="1">
        <v>43755</v>
      </c>
      <c r="F1340" s="1"/>
      <c r="G1340" s="7" t="str">
        <f>IF(ISBLANK(employee_data35[[#This Row],[ExitDate]]),"Yes","")</f>
        <v>Yes</v>
      </c>
      <c r="H1340" t="s">
        <v>728</v>
      </c>
      <c r="I1340" t="s">
        <v>5305</v>
      </c>
      <c r="J1340" t="s">
        <v>5306</v>
      </c>
      <c r="K1340" t="s">
        <v>89</v>
      </c>
      <c r="L1340" s="6" t="str">
        <f>IF(ISBLANK(employee_data35[[#This Row],[ExitDate]]),"1","0")</f>
        <v>1</v>
      </c>
      <c r="M1340" t="str">
        <f>IF(ISBLANK(employee_data35[[#This Row],[ExitDate]]),"Active","Tidak Active")</f>
        <v>Active</v>
      </c>
      <c r="N1340" t="s">
        <v>33</v>
      </c>
      <c r="O1340" t="s">
        <v>34</v>
      </c>
      <c r="P1340" t="s">
        <v>52</v>
      </c>
      <c r="Q1340" t="s">
        <v>36</v>
      </c>
      <c r="R1340" t="s">
        <v>37</v>
      </c>
      <c r="S1340" t="s">
        <v>38</v>
      </c>
      <c r="T1340" t="s">
        <v>177</v>
      </c>
      <c r="U1340" s="1">
        <v>33488</v>
      </c>
      <c r="V1340" s="7" t="str">
        <f>CONCATENATE(employee_data35[[#This Row],[First-LastName]]&amp;" "&amp;employee_data35[[#This Row],[DOB]])</f>
        <v>Haiden-Coffey 33488</v>
      </c>
      <c r="W1340" t="s">
        <v>40</v>
      </c>
      <c r="X1340" t="s">
        <v>969</v>
      </c>
      <c r="Y1340" t="s">
        <v>42</v>
      </c>
      <c r="Z1340">
        <v>5819</v>
      </c>
      <c r="AA1340" t="s">
        <v>128</v>
      </c>
      <c r="AB1340" t="s">
        <v>104</v>
      </c>
      <c r="AC1340" t="s">
        <v>45</v>
      </c>
      <c r="AD1340">
        <v>3</v>
      </c>
    </row>
    <row r="1341" spans="1:30" x14ac:dyDescent="0.3">
      <c r="A1341">
        <v>1766</v>
      </c>
      <c r="B1341" t="s">
        <v>2650</v>
      </c>
      <c r="C1341" t="s">
        <v>5307</v>
      </c>
      <c r="D1341" s="6" t="str">
        <f>CONCATENATE(employee_data35[[#This Row],[FirstName]], "-",employee_data35[[#This Row],[LastName]] )</f>
        <v>Kasey-Alexander</v>
      </c>
      <c r="E1341" s="1">
        <v>43638</v>
      </c>
      <c r="F1341" s="1">
        <v>44317</v>
      </c>
      <c r="G1341" s="7" t="str">
        <f>IF(ISBLANK(employee_data35[[#This Row],[ExitDate]]),"Yes","")</f>
        <v/>
      </c>
      <c r="H1341" t="s">
        <v>28</v>
      </c>
      <c r="I1341" t="s">
        <v>5308</v>
      </c>
      <c r="J1341" t="s">
        <v>5309</v>
      </c>
      <c r="K1341" t="s">
        <v>168</v>
      </c>
      <c r="L1341" s="6" t="str">
        <f>IF(ISBLANK(employee_data35[[#This Row],[ExitDate]]),"1","0")</f>
        <v>0</v>
      </c>
      <c r="M1341" t="str">
        <f>IF(ISBLANK(employee_data35[[#This Row],[ExitDate]]),"Active","Tidak Active")</f>
        <v>Tidak Active</v>
      </c>
      <c r="N1341" t="s">
        <v>33</v>
      </c>
      <c r="O1341" t="s">
        <v>64</v>
      </c>
      <c r="P1341" t="s">
        <v>35</v>
      </c>
      <c r="Q1341" t="s">
        <v>126</v>
      </c>
      <c r="R1341" t="s">
        <v>5310</v>
      </c>
      <c r="S1341" t="s">
        <v>38</v>
      </c>
      <c r="T1341" t="s">
        <v>90</v>
      </c>
      <c r="U1341" s="1">
        <v>21016</v>
      </c>
      <c r="V1341" s="7" t="str">
        <f>CONCATENATE(employee_data35[[#This Row],[First-LastName]]&amp;" "&amp;employee_data35[[#This Row],[DOB]])</f>
        <v>Kasey-Alexander 21016</v>
      </c>
      <c r="W1341" t="s">
        <v>40</v>
      </c>
      <c r="X1341" t="s">
        <v>83</v>
      </c>
      <c r="Y1341" t="s">
        <v>42</v>
      </c>
      <c r="Z1341">
        <v>75004</v>
      </c>
      <c r="AA1341" t="s">
        <v>128</v>
      </c>
      <c r="AB1341" t="s">
        <v>84</v>
      </c>
      <c r="AC1341" t="s">
        <v>45</v>
      </c>
      <c r="AD1341">
        <v>3</v>
      </c>
    </row>
    <row r="1342" spans="1:30" x14ac:dyDescent="0.3">
      <c r="A1342">
        <v>1767</v>
      </c>
      <c r="B1342" t="s">
        <v>5311</v>
      </c>
      <c r="C1342" t="s">
        <v>1184</v>
      </c>
      <c r="D1342" s="6" t="str">
        <f>CONCATENATE(employee_data35[[#This Row],[FirstName]], "-",employee_data35[[#This Row],[LastName]] )</f>
        <v>Kenneth-Peters</v>
      </c>
      <c r="E1342" s="1">
        <v>44967</v>
      </c>
      <c r="F1342" s="1">
        <v>45047</v>
      </c>
      <c r="G1342" s="7" t="str">
        <f>IF(ISBLANK(employee_data35[[#This Row],[ExitDate]]),"Yes","")</f>
        <v/>
      </c>
      <c r="H1342" t="s">
        <v>28</v>
      </c>
      <c r="I1342" t="s">
        <v>5312</v>
      </c>
      <c r="J1342" t="s">
        <v>5313</v>
      </c>
      <c r="K1342" t="s">
        <v>98</v>
      </c>
      <c r="L1342" s="6" t="str">
        <f>IF(ISBLANK(employee_data35[[#This Row],[ExitDate]]),"1","0")</f>
        <v>0</v>
      </c>
      <c r="M1342" t="str">
        <f>IF(ISBLANK(employee_data35[[#This Row],[ExitDate]]),"Active","Tidak Active")</f>
        <v>Tidak Active</v>
      </c>
      <c r="N1342" t="s">
        <v>33</v>
      </c>
      <c r="O1342" t="s">
        <v>51</v>
      </c>
      <c r="P1342" t="s">
        <v>63</v>
      </c>
      <c r="Q1342" t="s">
        <v>140</v>
      </c>
      <c r="R1342" t="s">
        <v>5314</v>
      </c>
      <c r="S1342" t="s">
        <v>38</v>
      </c>
      <c r="T1342" t="s">
        <v>81</v>
      </c>
      <c r="U1342" s="1">
        <v>35064</v>
      </c>
      <c r="V1342" s="7" t="str">
        <f>CONCATENATE(employee_data35[[#This Row],[First-LastName]]&amp;" "&amp;employee_data35[[#This Row],[DOB]])</f>
        <v>Kenneth-Peters 35064</v>
      </c>
      <c r="W1342" t="s">
        <v>40</v>
      </c>
      <c r="X1342" t="s">
        <v>6</v>
      </c>
      <c r="Y1342" t="s">
        <v>42</v>
      </c>
      <c r="Z1342">
        <v>39000</v>
      </c>
      <c r="AA1342" t="s">
        <v>43</v>
      </c>
      <c r="AB1342" t="s">
        <v>104</v>
      </c>
      <c r="AC1342" t="s">
        <v>45</v>
      </c>
      <c r="AD1342">
        <v>3</v>
      </c>
    </row>
    <row r="1343" spans="1:30" x14ac:dyDescent="0.3">
      <c r="A1343">
        <v>1768</v>
      </c>
      <c r="B1343" t="s">
        <v>3194</v>
      </c>
      <c r="C1343" t="s">
        <v>1243</v>
      </c>
      <c r="D1343" s="6" t="str">
        <f>CONCATENATE(employee_data35[[#This Row],[FirstName]], "-",employee_data35[[#This Row],[LastName]] )</f>
        <v>Lucia-Hudson</v>
      </c>
      <c r="E1343" s="1">
        <v>44847</v>
      </c>
      <c r="F1343" s="1">
        <v>45048</v>
      </c>
      <c r="G1343" s="7" t="str">
        <f>IF(ISBLANK(employee_data35[[#This Row],[ExitDate]]),"Yes","")</f>
        <v/>
      </c>
      <c r="H1343" t="s">
        <v>28</v>
      </c>
      <c r="I1343" t="s">
        <v>5315</v>
      </c>
      <c r="J1343" t="s">
        <v>5316</v>
      </c>
      <c r="K1343" t="s">
        <v>118</v>
      </c>
      <c r="L1343" s="6" t="str">
        <f>IF(ISBLANK(employee_data35[[#This Row],[ExitDate]]),"1","0")</f>
        <v>0</v>
      </c>
      <c r="M1343" t="str">
        <f>IF(ISBLANK(employee_data35[[#This Row],[ExitDate]]),"Active","Tidak Active")</f>
        <v>Tidak Active</v>
      </c>
      <c r="N1343" t="s">
        <v>33</v>
      </c>
      <c r="O1343" t="s">
        <v>34</v>
      </c>
      <c r="P1343" t="s">
        <v>35</v>
      </c>
      <c r="Q1343" t="s">
        <v>175</v>
      </c>
      <c r="R1343" t="s">
        <v>5317</v>
      </c>
      <c r="S1343" t="s">
        <v>38</v>
      </c>
      <c r="T1343" t="s">
        <v>53</v>
      </c>
      <c r="U1343" s="1">
        <v>28182</v>
      </c>
      <c r="V1343" s="7" t="str">
        <f>CONCATENATE(employee_data35[[#This Row],[First-LastName]]&amp;" "&amp;employee_data35[[#This Row],[DOB]])</f>
        <v>Lucia-Hudson 28182</v>
      </c>
      <c r="W1343" t="s">
        <v>40</v>
      </c>
      <c r="X1343" t="s">
        <v>163</v>
      </c>
      <c r="Y1343" t="s">
        <v>42</v>
      </c>
      <c r="Z1343">
        <v>73245</v>
      </c>
      <c r="AA1343" t="s">
        <v>93</v>
      </c>
      <c r="AB1343" t="s">
        <v>84</v>
      </c>
      <c r="AC1343" t="s">
        <v>45</v>
      </c>
      <c r="AD1343">
        <v>3</v>
      </c>
    </row>
    <row r="1344" spans="1:30" x14ac:dyDescent="0.3">
      <c r="A1344">
        <v>1769</v>
      </c>
      <c r="B1344" t="s">
        <v>1282</v>
      </c>
      <c r="C1344" t="s">
        <v>699</v>
      </c>
      <c r="D1344" s="6" t="str">
        <f>CONCATENATE(employee_data35[[#This Row],[FirstName]], "-",employee_data35[[#This Row],[LastName]] )</f>
        <v>Rashad-Randall</v>
      </c>
      <c r="E1344" s="1">
        <v>44992</v>
      </c>
      <c r="F1344" s="1">
        <v>45043</v>
      </c>
      <c r="G1344" s="7" t="str">
        <f>IF(ISBLANK(employee_data35[[#This Row],[ExitDate]]),"Yes","")</f>
        <v/>
      </c>
      <c r="H1344" t="s">
        <v>28</v>
      </c>
      <c r="I1344" t="s">
        <v>5318</v>
      </c>
      <c r="J1344" t="s">
        <v>5319</v>
      </c>
      <c r="K1344" t="s">
        <v>62</v>
      </c>
      <c r="L1344" s="6" t="str">
        <f>IF(ISBLANK(employee_data35[[#This Row],[ExitDate]]),"1","0")</f>
        <v>0</v>
      </c>
      <c r="M1344" t="str">
        <f>IF(ISBLANK(employee_data35[[#This Row],[ExitDate]]),"Active","Tidak Active")</f>
        <v>Tidak Active</v>
      </c>
      <c r="N1344" t="s">
        <v>33</v>
      </c>
      <c r="O1344" t="s">
        <v>64</v>
      </c>
      <c r="P1344" t="s">
        <v>35</v>
      </c>
      <c r="Q1344" t="s">
        <v>126</v>
      </c>
      <c r="R1344" t="s">
        <v>5320</v>
      </c>
      <c r="S1344" t="s">
        <v>38</v>
      </c>
      <c r="T1344" t="s">
        <v>111</v>
      </c>
      <c r="U1344" s="1">
        <v>27148</v>
      </c>
      <c r="V1344" s="7" t="str">
        <f>CONCATENATE(employee_data35[[#This Row],[First-LastName]]&amp;" "&amp;employee_data35[[#This Row],[DOB]])</f>
        <v>Rashad-Randall 27148</v>
      </c>
      <c r="W1344" t="s">
        <v>40</v>
      </c>
      <c r="X1344" t="s">
        <v>103</v>
      </c>
      <c r="Y1344" t="s">
        <v>55</v>
      </c>
      <c r="Z1344">
        <v>83360</v>
      </c>
      <c r="AA1344" t="s">
        <v>56</v>
      </c>
      <c r="AB1344" t="s">
        <v>44</v>
      </c>
      <c r="AC1344" t="s">
        <v>45</v>
      </c>
      <c r="AD1344">
        <v>3</v>
      </c>
    </row>
    <row r="1345" spans="1:30" x14ac:dyDescent="0.3">
      <c r="A1345">
        <v>1770</v>
      </c>
      <c r="B1345" t="s">
        <v>5321</v>
      </c>
      <c r="C1345" t="s">
        <v>5322</v>
      </c>
      <c r="D1345" s="6" t="str">
        <f>CONCATENATE(employee_data35[[#This Row],[FirstName]], "-",employee_data35[[#This Row],[LastName]] )</f>
        <v>Hayley-York</v>
      </c>
      <c r="E1345" s="1">
        <v>43355</v>
      </c>
      <c r="F1345" s="1"/>
      <c r="G1345" s="7" t="str">
        <f>IF(ISBLANK(employee_data35[[#This Row],[ExitDate]]),"Yes","")</f>
        <v>Yes</v>
      </c>
      <c r="H1345" t="s">
        <v>28</v>
      </c>
      <c r="I1345" t="s">
        <v>5323</v>
      </c>
      <c r="J1345" t="s">
        <v>5324</v>
      </c>
      <c r="K1345" t="s">
        <v>89</v>
      </c>
      <c r="L1345" s="6" t="str">
        <f>IF(ISBLANK(employee_data35[[#This Row],[ExitDate]]),"1","0")</f>
        <v>1</v>
      </c>
      <c r="M1345" t="str">
        <f>IF(ISBLANK(employee_data35[[#This Row],[ExitDate]]),"Active","Tidak Active")</f>
        <v>Active</v>
      </c>
      <c r="N1345" t="s">
        <v>52</v>
      </c>
      <c r="O1345" t="s">
        <v>51</v>
      </c>
      <c r="P1345" t="s">
        <v>63</v>
      </c>
      <c r="Q1345" t="s">
        <v>36</v>
      </c>
      <c r="R1345" t="s">
        <v>37</v>
      </c>
      <c r="S1345" t="s">
        <v>38</v>
      </c>
      <c r="T1345" t="s">
        <v>66</v>
      </c>
      <c r="U1345" s="1">
        <v>25997</v>
      </c>
      <c r="V1345" s="7" t="str">
        <f>CONCATENATE(employee_data35[[#This Row],[First-LastName]]&amp;" "&amp;employee_data35[[#This Row],[DOB]])</f>
        <v>Hayley-York 25997</v>
      </c>
      <c r="W1345" t="s">
        <v>40</v>
      </c>
      <c r="X1345" t="s">
        <v>184</v>
      </c>
      <c r="Y1345" t="s">
        <v>55</v>
      </c>
      <c r="Z1345">
        <v>2072</v>
      </c>
      <c r="AA1345" t="s">
        <v>56</v>
      </c>
      <c r="AB1345" t="s">
        <v>75</v>
      </c>
      <c r="AC1345" t="s">
        <v>45</v>
      </c>
      <c r="AD1345">
        <v>3</v>
      </c>
    </row>
    <row r="1346" spans="1:30" x14ac:dyDescent="0.3">
      <c r="A1346">
        <v>1771</v>
      </c>
      <c r="B1346" t="s">
        <v>5325</v>
      </c>
      <c r="C1346" t="s">
        <v>1830</v>
      </c>
      <c r="D1346" s="6" t="str">
        <f>CONCATENATE(employee_data35[[#This Row],[FirstName]], "-",employee_data35[[#This Row],[LastName]] )</f>
        <v>Salma-Shepard</v>
      </c>
      <c r="E1346" s="1">
        <v>44009</v>
      </c>
      <c r="F1346" s="1"/>
      <c r="G1346" s="7" t="str">
        <f>IF(ISBLANK(employee_data35[[#This Row],[ExitDate]]),"Yes","")</f>
        <v>Yes</v>
      </c>
      <c r="H1346" t="s">
        <v>28</v>
      </c>
      <c r="I1346" t="s">
        <v>5326</v>
      </c>
      <c r="J1346" t="s">
        <v>5327</v>
      </c>
      <c r="K1346" t="s">
        <v>31</v>
      </c>
      <c r="L1346" s="6" t="str">
        <f>IF(ISBLANK(employee_data35[[#This Row],[ExitDate]]),"1","0")</f>
        <v>1</v>
      </c>
      <c r="M1346" t="str">
        <f>IF(ISBLANK(employee_data35[[#This Row],[ExitDate]]),"Active","Tidak Active")</f>
        <v>Active</v>
      </c>
      <c r="N1346" t="s">
        <v>52</v>
      </c>
      <c r="O1346" t="s">
        <v>34</v>
      </c>
      <c r="P1346" t="s">
        <v>52</v>
      </c>
      <c r="Q1346" t="s">
        <v>36</v>
      </c>
      <c r="R1346" t="s">
        <v>37</v>
      </c>
      <c r="S1346" t="s">
        <v>38</v>
      </c>
      <c r="T1346" t="s">
        <v>286</v>
      </c>
      <c r="U1346" s="1">
        <v>18502</v>
      </c>
      <c r="V1346" s="7" t="str">
        <f>CONCATENATE(employee_data35[[#This Row],[First-LastName]]&amp;" "&amp;employee_data35[[#This Row],[DOB]])</f>
        <v>Salma-Shepard 18502</v>
      </c>
      <c r="W1346" t="s">
        <v>40</v>
      </c>
      <c r="X1346" t="s">
        <v>287</v>
      </c>
      <c r="Y1346" t="s">
        <v>55</v>
      </c>
      <c r="Z1346">
        <v>16902</v>
      </c>
      <c r="AA1346" t="s">
        <v>56</v>
      </c>
      <c r="AB1346" t="s">
        <v>44</v>
      </c>
      <c r="AC1346" t="s">
        <v>45</v>
      </c>
      <c r="AD1346">
        <v>3</v>
      </c>
    </row>
    <row r="1347" spans="1:30" x14ac:dyDescent="0.3">
      <c r="A1347">
        <v>1772</v>
      </c>
      <c r="B1347" t="s">
        <v>3659</v>
      </c>
      <c r="C1347" t="s">
        <v>3073</v>
      </c>
      <c r="D1347" s="6" t="str">
        <f>CONCATENATE(employee_data35[[#This Row],[FirstName]], "-",employee_data35[[#This Row],[LastName]] )</f>
        <v>Hallie-Thornton</v>
      </c>
      <c r="E1347" s="1">
        <v>43462</v>
      </c>
      <c r="F1347" s="1">
        <v>44589</v>
      </c>
      <c r="G1347" s="7" t="str">
        <f>IF(ISBLANK(employee_data35[[#This Row],[ExitDate]]),"Yes","")</f>
        <v/>
      </c>
      <c r="H1347" t="s">
        <v>28</v>
      </c>
      <c r="I1347" t="s">
        <v>5328</v>
      </c>
      <c r="J1347" t="s">
        <v>5329</v>
      </c>
      <c r="K1347" t="s">
        <v>133</v>
      </c>
      <c r="L1347" s="6" t="str">
        <f>IF(ISBLANK(employee_data35[[#This Row],[ExitDate]]),"1","0")</f>
        <v>0</v>
      </c>
      <c r="M1347" t="str">
        <f>IF(ISBLANK(employee_data35[[#This Row],[ExitDate]]),"Active","Tidak Active")</f>
        <v>Tidak Active</v>
      </c>
      <c r="N1347" t="s">
        <v>33</v>
      </c>
      <c r="O1347" t="s">
        <v>51</v>
      </c>
      <c r="P1347" t="s">
        <v>52</v>
      </c>
      <c r="Q1347" t="s">
        <v>126</v>
      </c>
      <c r="R1347" t="s">
        <v>5330</v>
      </c>
      <c r="S1347" t="s">
        <v>38</v>
      </c>
      <c r="T1347" t="s">
        <v>81</v>
      </c>
      <c r="U1347" s="1">
        <v>19903</v>
      </c>
      <c r="V1347" s="7" t="str">
        <f>CONCATENATE(employee_data35[[#This Row],[First-LastName]]&amp;" "&amp;employee_data35[[#This Row],[DOB]])</f>
        <v>Hallie-Thornton 19903</v>
      </c>
      <c r="W1347" t="s">
        <v>40</v>
      </c>
      <c r="X1347" t="s">
        <v>83</v>
      </c>
      <c r="Y1347" t="s">
        <v>55</v>
      </c>
      <c r="Z1347">
        <v>70792</v>
      </c>
      <c r="AA1347" t="s">
        <v>128</v>
      </c>
      <c r="AB1347" t="s">
        <v>44</v>
      </c>
      <c r="AC1347" t="s">
        <v>45</v>
      </c>
      <c r="AD1347">
        <v>3</v>
      </c>
    </row>
    <row r="1348" spans="1:30" x14ac:dyDescent="0.3">
      <c r="A1348">
        <v>1773</v>
      </c>
      <c r="B1348" t="s">
        <v>4495</v>
      </c>
      <c r="C1348" t="s">
        <v>5331</v>
      </c>
      <c r="D1348" s="6" t="str">
        <f>CONCATENATE(employee_data35[[#This Row],[FirstName]], "-",employee_data35[[#This Row],[LastName]] )</f>
        <v>Tiana-Bishop</v>
      </c>
      <c r="E1348" s="1">
        <v>44216</v>
      </c>
      <c r="F1348" s="1">
        <v>44993</v>
      </c>
      <c r="G1348" s="7" t="str">
        <f>IF(ISBLANK(employee_data35[[#This Row],[ExitDate]]),"Yes","")</f>
        <v/>
      </c>
      <c r="H1348" t="s">
        <v>28</v>
      </c>
      <c r="I1348" t="s">
        <v>5332</v>
      </c>
      <c r="J1348" t="s">
        <v>5333</v>
      </c>
      <c r="K1348" t="s">
        <v>50</v>
      </c>
      <c r="L1348" s="6" t="str">
        <f>IF(ISBLANK(employee_data35[[#This Row],[ExitDate]]),"1","0")</f>
        <v>0</v>
      </c>
      <c r="M1348" t="str">
        <f>IF(ISBLANK(employee_data35[[#This Row],[ExitDate]]),"Active","Tidak Active")</f>
        <v>Tidak Active</v>
      </c>
      <c r="N1348" t="s">
        <v>52</v>
      </c>
      <c r="O1348" t="s">
        <v>64</v>
      </c>
      <c r="P1348" t="s">
        <v>35</v>
      </c>
      <c r="Q1348" t="s">
        <v>140</v>
      </c>
      <c r="R1348" t="s">
        <v>5334</v>
      </c>
      <c r="S1348" t="s">
        <v>38</v>
      </c>
      <c r="T1348" t="s">
        <v>101</v>
      </c>
      <c r="U1348" s="1">
        <v>15422</v>
      </c>
      <c r="V1348" s="7" t="str">
        <f>CONCATENATE(employee_data35[[#This Row],[First-LastName]]&amp;" "&amp;employee_data35[[#This Row],[DOB]])</f>
        <v>Tiana-Bishop 15422</v>
      </c>
      <c r="W1348" t="s">
        <v>40</v>
      </c>
      <c r="X1348" t="s">
        <v>613</v>
      </c>
      <c r="Y1348" t="s">
        <v>55</v>
      </c>
      <c r="Z1348">
        <v>25699</v>
      </c>
      <c r="AA1348" t="s">
        <v>93</v>
      </c>
      <c r="AB1348" t="s">
        <v>84</v>
      </c>
      <c r="AC1348" t="s">
        <v>45</v>
      </c>
      <c r="AD1348">
        <v>3</v>
      </c>
    </row>
    <row r="1349" spans="1:30" x14ac:dyDescent="0.3">
      <c r="A1349">
        <v>1774</v>
      </c>
      <c r="B1349" t="s">
        <v>5335</v>
      </c>
      <c r="C1349" t="s">
        <v>5193</v>
      </c>
      <c r="D1349" s="6" t="str">
        <f>CONCATENATE(employee_data35[[#This Row],[FirstName]], "-",employee_data35[[#This Row],[LastName]] )</f>
        <v>Regina-Garcia</v>
      </c>
      <c r="E1349" s="1">
        <v>43722</v>
      </c>
      <c r="F1349" s="1">
        <v>44963</v>
      </c>
      <c r="G1349" s="7" t="str">
        <f>IF(ISBLANK(employee_data35[[#This Row],[ExitDate]]),"Yes","")</f>
        <v/>
      </c>
      <c r="H1349" t="s">
        <v>28</v>
      </c>
      <c r="I1349" t="s">
        <v>5336</v>
      </c>
      <c r="J1349" t="s">
        <v>5337</v>
      </c>
      <c r="K1349" t="s">
        <v>139</v>
      </c>
      <c r="L1349" s="6" t="str">
        <f>IF(ISBLANK(employee_data35[[#This Row],[ExitDate]]),"1","0")</f>
        <v>0</v>
      </c>
      <c r="M1349" t="str">
        <f>IF(ISBLANK(employee_data35[[#This Row],[ExitDate]]),"Active","Tidak Active")</f>
        <v>Tidak Active</v>
      </c>
      <c r="N1349" t="s">
        <v>63</v>
      </c>
      <c r="O1349" t="s">
        <v>64</v>
      </c>
      <c r="P1349" t="s">
        <v>52</v>
      </c>
      <c r="Q1349" t="s">
        <v>99</v>
      </c>
      <c r="R1349" t="s">
        <v>5338</v>
      </c>
      <c r="S1349" t="s">
        <v>38</v>
      </c>
      <c r="T1349" t="s">
        <v>90</v>
      </c>
      <c r="U1349" s="1">
        <v>32775</v>
      </c>
      <c r="V1349" s="7" t="str">
        <f>CONCATENATE(employee_data35[[#This Row],[First-LastName]]&amp;" "&amp;employee_data35[[#This Row],[DOB]])</f>
        <v>Regina-Garcia 32775</v>
      </c>
      <c r="W1349" t="s">
        <v>40</v>
      </c>
      <c r="X1349" t="s">
        <v>103</v>
      </c>
      <c r="Y1349" t="s">
        <v>42</v>
      </c>
      <c r="Z1349">
        <v>96290</v>
      </c>
      <c r="AA1349" t="s">
        <v>128</v>
      </c>
      <c r="AB1349" t="s">
        <v>44</v>
      </c>
      <c r="AC1349" t="s">
        <v>45</v>
      </c>
      <c r="AD1349">
        <v>3</v>
      </c>
    </row>
    <row r="1350" spans="1:30" x14ac:dyDescent="0.3">
      <c r="A1350">
        <v>1775</v>
      </c>
      <c r="B1350" t="s">
        <v>4904</v>
      </c>
      <c r="C1350" t="s">
        <v>4541</v>
      </c>
      <c r="D1350" s="6" t="str">
        <f>CONCATENATE(employee_data35[[#This Row],[FirstName]], "-",employee_data35[[#This Row],[LastName]] )</f>
        <v>Julie-Cochran</v>
      </c>
      <c r="E1350" s="1">
        <v>43379</v>
      </c>
      <c r="F1350" s="1">
        <v>43811</v>
      </c>
      <c r="G1350" s="7" t="str">
        <f>IF(ISBLANK(employee_data35[[#This Row],[ExitDate]]),"Yes","")</f>
        <v/>
      </c>
      <c r="H1350" t="s">
        <v>28</v>
      </c>
      <c r="I1350" t="s">
        <v>5339</v>
      </c>
      <c r="J1350" t="s">
        <v>5340</v>
      </c>
      <c r="K1350" t="s">
        <v>80</v>
      </c>
      <c r="L1350" s="6" t="str">
        <f>IF(ISBLANK(employee_data35[[#This Row],[ExitDate]]),"1","0")</f>
        <v>0</v>
      </c>
      <c r="M1350" t="str">
        <f>IF(ISBLANK(employee_data35[[#This Row],[ExitDate]]),"Active","Tidak Active")</f>
        <v>Tidak Active</v>
      </c>
      <c r="N1350" t="s">
        <v>33</v>
      </c>
      <c r="O1350" t="s">
        <v>51</v>
      </c>
      <c r="P1350" t="s">
        <v>63</v>
      </c>
      <c r="Q1350" t="s">
        <v>99</v>
      </c>
      <c r="R1350" t="s">
        <v>5341</v>
      </c>
      <c r="S1350" t="s">
        <v>38</v>
      </c>
      <c r="T1350" t="s">
        <v>111</v>
      </c>
      <c r="U1350" s="1">
        <v>35561</v>
      </c>
      <c r="V1350" s="7" t="str">
        <f>CONCATENATE(employee_data35[[#This Row],[First-LastName]]&amp;" "&amp;employee_data35[[#This Row],[DOB]])</f>
        <v>Julie-Cochran 35561</v>
      </c>
      <c r="W1350" t="s">
        <v>40</v>
      </c>
      <c r="X1350" t="s">
        <v>113</v>
      </c>
      <c r="Y1350" t="s">
        <v>55</v>
      </c>
      <c r="Z1350">
        <v>23434</v>
      </c>
      <c r="AA1350" t="s">
        <v>93</v>
      </c>
      <c r="AB1350" t="s">
        <v>75</v>
      </c>
      <c r="AC1350" t="s">
        <v>45</v>
      </c>
      <c r="AD1350">
        <v>3</v>
      </c>
    </row>
    <row r="1351" spans="1:30" x14ac:dyDescent="0.3">
      <c r="A1351">
        <v>1776</v>
      </c>
      <c r="B1351" t="s">
        <v>3698</v>
      </c>
      <c r="C1351" t="s">
        <v>1889</v>
      </c>
      <c r="D1351" s="6" t="str">
        <f>CONCATENATE(employee_data35[[#This Row],[FirstName]], "-",employee_data35[[#This Row],[LastName]] )</f>
        <v>Yamilet-Pierce</v>
      </c>
      <c r="E1351" s="1">
        <v>44411</v>
      </c>
      <c r="F1351" s="1">
        <v>44866</v>
      </c>
      <c r="G1351" s="7" t="str">
        <f>IF(ISBLANK(employee_data35[[#This Row],[ExitDate]]),"Yes","")</f>
        <v/>
      </c>
      <c r="H1351" t="s">
        <v>28</v>
      </c>
      <c r="I1351" t="s">
        <v>5342</v>
      </c>
      <c r="J1351" t="s">
        <v>5343</v>
      </c>
      <c r="K1351" t="s">
        <v>168</v>
      </c>
      <c r="L1351" s="6" t="str">
        <f>IF(ISBLANK(employee_data35[[#This Row],[ExitDate]]),"1","0")</f>
        <v>0</v>
      </c>
      <c r="M1351" t="str">
        <f>IF(ISBLANK(employee_data35[[#This Row],[ExitDate]]),"Active","Tidak Active")</f>
        <v>Tidak Active</v>
      </c>
      <c r="N1351" t="s">
        <v>63</v>
      </c>
      <c r="O1351" t="s">
        <v>34</v>
      </c>
      <c r="P1351" t="s">
        <v>35</v>
      </c>
      <c r="Q1351" t="s">
        <v>140</v>
      </c>
      <c r="R1351" t="s">
        <v>5344</v>
      </c>
      <c r="S1351" t="s">
        <v>38</v>
      </c>
      <c r="T1351" t="s">
        <v>177</v>
      </c>
      <c r="U1351" s="1">
        <v>20159</v>
      </c>
      <c r="V1351" s="7" t="str">
        <f>CONCATENATE(employee_data35[[#This Row],[First-LastName]]&amp;" "&amp;employee_data35[[#This Row],[DOB]])</f>
        <v>Yamilet-Pierce 20159</v>
      </c>
      <c r="W1351" t="s">
        <v>40</v>
      </c>
      <c r="X1351" t="s">
        <v>113</v>
      </c>
      <c r="Y1351" t="s">
        <v>55</v>
      </c>
      <c r="Z1351">
        <v>49243</v>
      </c>
      <c r="AA1351" t="s">
        <v>128</v>
      </c>
      <c r="AB1351" t="s">
        <v>104</v>
      </c>
      <c r="AC1351" t="s">
        <v>45</v>
      </c>
      <c r="AD1351">
        <v>3</v>
      </c>
    </row>
    <row r="1352" spans="1:30" x14ac:dyDescent="0.3">
      <c r="A1352">
        <v>1777</v>
      </c>
      <c r="B1352" t="s">
        <v>5345</v>
      </c>
      <c r="C1352" t="s">
        <v>5346</v>
      </c>
      <c r="D1352" s="6" t="str">
        <f>CONCATENATE(employee_data35[[#This Row],[FirstName]], "-",employee_data35[[#This Row],[LastName]] )</f>
        <v>Amare-Hartman</v>
      </c>
      <c r="E1352" s="1">
        <v>43651</v>
      </c>
      <c r="F1352" s="1">
        <v>44342</v>
      </c>
      <c r="G1352" s="7" t="str">
        <f>IF(ISBLANK(employee_data35[[#This Row],[ExitDate]]),"Yes","")</f>
        <v/>
      </c>
      <c r="H1352" t="s">
        <v>28</v>
      </c>
      <c r="I1352" t="s">
        <v>5347</v>
      </c>
      <c r="J1352" t="s">
        <v>5348</v>
      </c>
      <c r="K1352" t="s">
        <v>98</v>
      </c>
      <c r="L1352" s="6" t="str">
        <f>IF(ISBLANK(employee_data35[[#This Row],[ExitDate]]),"1","0")</f>
        <v>0</v>
      </c>
      <c r="M1352" t="str">
        <f>IF(ISBLANK(employee_data35[[#This Row],[ExitDate]]),"Active","Tidak Active")</f>
        <v>Tidak Active</v>
      </c>
      <c r="N1352" t="s">
        <v>63</v>
      </c>
      <c r="O1352" t="s">
        <v>64</v>
      </c>
      <c r="P1352" t="s">
        <v>35</v>
      </c>
      <c r="Q1352" t="s">
        <v>99</v>
      </c>
      <c r="R1352" t="s">
        <v>5349</v>
      </c>
      <c r="S1352" t="s">
        <v>38</v>
      </c>
      <c r="T1352" t="s">
        <v>148</v>
      </c>
      <c r="U1352" s="1">
        <v>22761</v>
      </c>
      <c r="V1352" s="7" t="str">
        <f>CONCATENATE(employee_data35[[#This Row],[First-LastName]]&amp;" "&amp;employee_data35[[#This Row],[DOB]])</f>
        <v>Amare-Hartman 22761</v>
      </c>
      <c r="W1352" t="s">
        <v>40</v>
      </c>
      <c r="X1352" t="s">
        <v>150</v>
      </c>
      <c r="Y1352" t="s">
        <v>42</v>
      </c>
      <c r="Z1352">
        <v>64893</v>
      </c>
      <c r="AA1352" t="s">
        <v>56</v>
      </c>
      <c r="AB1352" t="s">
        <v>75</v>
      </c>
      <c r="AC1352" t="s">
        <v>45</v>
      </c>
      <c r="AD1352">
        <v>3</v>
      </c>
    </row>
    <row r="1353" spans="1:30" x14ac:dyDescent="0.3">
      <c r="A1353">
        <v>1778</v>
      </c>
      <c r="B1353" t="s">
        <v>1409</v>
      </c>
      <c r="C1353" t="s">
        <v>600</v>
      </c>
      <c r="D1353" s="6" t="str">
        <f>CONCATENATE(employee_data35[[#This Row],[FirstName]], "-",employee_data35[[#This Row],[LastName]] )</f>
        <v>Cannon-Lee</v>
      </c>
      <c r="E1353" s="1">
        <v>43580</v>
      </c>
      <c r="F1353" s="1"/>
      <c r="G1353" s="7" t="str">
        <f>IF(ISBLANK(employee_data35[[#This Row],[ExitDate]]),"Yes","")</f>
        <v>Yes</v>
      </c>
      <c r="H1353" t="s">
        <v>28</v>
      </c>
      <c r="I1353" t="s">
        <v>5350</v>
      </c>
      <c r="J1353" t="s">
        <v>5351</v>
      </c>
      <c r="K1353" t="s">
        <v>118</v>
      </c>
      <c r="L1353" s="6" t="str">
        <f>IF(ISBLANK(employee_data35[[#This Row],[ExitDate]]),"1","0")</f>
        <v>1</v>
      </c>
      <c r="M1353" t="str">
        <f>IF(ISBLANK(employee_data35[[#This Row],[ExitDate]]),"Active","Tidak Active")</f>
        <v>Active</v>
      </c>
      <c r="N1353" t="s">
        <v>63</v>
      </c>
      <c r="O1353" t="s">
        <v>64</v>
      </c>
      <c r="P1353" t="s">
        <v>63</v>
      </c>
      <c r="Q1353" t="s">
        <v>36</v>
      </c>
      <c r="R1353" t="s">
        <v>37</v>
      </c>
      <c r="S1353" t="s">
        <v>38</v>
      </c>
      <c r="T1353" t="s">
        <v>81</v>
      </c>
      <c r="U1353" s="1">
        <v>18036</v>
      </c>
      <c r="V1353" s="7" t="str">
        <f>CONCATENATE(employee_data35[[#This Row],[First-LastName]]&amp;" "&amp;employee_data35[[#This Row],[DOB]])</f>
        <v>Cannon-Lee 18036</v>
      </c>
      <c r="W1353" t="s">
        <v>40</v>
      </c>
      <c r="X1353" t="s">
        <v>226</v>
      </c>
      <c r="Y1353" t="s">
        <v>42</v>
      </c>
      <c r="Z1353">
        <v>91836</v>
      </c>
      <c r="AA1353" t="s">
        <v>74</v>
      </c>
      <c r="AB1353" t="s">
        <v>44</v>
      </c>
      <c r="AC1353" t="s">
        <v>45</v>
      </c>
      <c r="AD1353">
        <v>3</v>
      </c>
    </row>
    <row r="1354" spans="1:30" x14ac:dyDescent="0.3">
      <c r="A1354">
        <v>1779</v>
      </c>
      <c r="B1354" t="s">
        <v>5352</v>
      </c>
      <c r="C1354" t="s">
        <v>5353</v>
      </c>
      <c r="D1354" s="6" t="str">
        <f>CONCATENATE(employee_data35[[#This Row],[FirstName]], "-",employee_data35[[#This Row],[LastName]] )</f>
        <v>Yael-Hodge</v>
      </c>
      <c r="E1354" s="1">
        <v>45122</v>
      </c>
      <c r="F1354" s="1"/>
      <c r="G1354" s="7" t="str">
        <f>IF(ISBLANK(employee_data35[[#This Row],[ExitDate]]),"Yes","")</f>
        <v>Yes</v>
      </c>
      <c r="H1354" t="s">
        <v>28</v>
      </c>
      <c r="I1354" t="s">
        <v>5354</v>
      </c>
      <c r="J1354" t="s">
        <v>5355</v>
      </c>
      <c r="K1354" t="s">
        <v>62</v>
      </c>
      <c r="L1354" s="6" t="str">
        <f>IF(ISBLANK(employee_data35[[#This Row],[ExitDate]]),"1","0")</f>
        <v>1</v>
      </c>
      <c r="M1354" t="str">
        <f>IF(ISBLANK(employee_data35[[#This Row],[ExitDate]]),"Active","Tidak Active")</f>
        <v>Active</v>
      </c>
      <c r="N1354" t="s">
        <v>63</v>
      </c>
      <c r="O1354" t="s">
        <v>51</v>
      </c>
      <c r="P1354" t="s">
        <v>35</v>
      </c>
      <c r="Q1354" t="s">
        <v>36</v>
      </c>
      <c r="R1354" t="s">
        <v>37</v>
      </c>
      <c r="S1354" t="s">
        <v>38</v>
      </c>
      <c r="T1354" t="s">
        <v>177</v>
      </c>
      <c r="U1354" s="1">
        <v>22405</v>
      </c>
      <c r="V1354" s="7" t="str">
        <f>CONCATENATE(employee_data35[[#This Row],[First-LastName]]&amp;" "&amp;employee_data35[[#This Row],[DOB]])</f>
        <v>Yael-Hodge 22405</v>
      </c>
      <c r="W1354" t="s">
        <v>40</v>
      </c>
      <c r="X1354" t="s">
        <v>184</v>
      </c>
      <c r="Y1354" t="s">
        <v>42</v>
      </c>
      <c r="Z1354">
        <v>85791</v>
      </c>
      <c r="AA1354" t="s">
        <v>74</v>
      </c>
      <c r="AB1354" t="s">
        <v>84</v>
      </c>
      <c r="AC1354" t="s">
        <v>45</v>
      </c>
      <c r="AD1354">
        <v>3</v>
      </c>
    </row>
    <row r="1355" spans="1:30" x14ac:dyDescent="0.3">
      <c r="A1355">
        <v>1780</v>
      </c>
      <c r="B1355" t="s">
        <v>5356</v>
      </c>
      <c r="C1355" t="s">
        <v>5357</v>
      </c>
      <c r="D1355" s="6" t="str">
        <f>CONCATENATE(employee_data35[[#This Row],[FirstName]], "-",employee_data35[[#This Row],[LastName]] )</f>
        <v>Colton-Booker</v>
      </c>
      <c r="E1355" s="1">
        <v>44905</v>
      </c>
      <c r="F1355" s="1">
        <v>44968</v>
      </c>
      <c r="G1355" s="7" t="str">
        <f>IF(ISBLANK(employee_data35[[#This Row],[ExitDate]]),"Yes","")</f>
        <v/>
      </c>
      <c r="H1355" t="s">
        <v>28</v>
      </c>
      <c r="I1355" t="s">
        <v>5358</v>
      </c>
      <c r="J1355" t="s">
        <v>5359</v>
      </c>
      <c r="K1355" t="s">
        <v>89</v>
      </c>
      <c r="L1355" s="6" t="str">
        <f>IF(ISBLANK(employee_data35[[#This Row],[ExitDate]]),"1","0")</f>
        <v>0</v>
      </c>
      <c r="M1355" t="str">
        <f>IF(ISBLANK(employee_data35[[#This Row],[ExitDate]]),"Active","Tidak Active")</f>
        <v>Tidak Active</v>
      </c>
      <c r="N1355" t="s">
        <v>33</v>
      </c>
      <c r="O1355" t="s">
        <v>34</v>
      </c>
      <c r="P1355" t="s">
        <v>35</v>
      </c>
      <c r="Q1355" t="s">
        <v>140</v>
      </c>
      <c r="R1355" t="s">
        <v>5360</v>
      </c>
      <c r="S1355" t="s">
        <v>38</v>
      </c>
      <c r="T1355" t="s">
        <v>90</v>
      </c>
      <c r="U1355" s="1">
        <v>34161</v>
      </c>
      <c r="V1355" s="7" t="str">
        <f>CONCATENATE(employee_data35[[#This Row],[First-LastName]]&amp;" "&amp;employee_data35[[#This Row],[DOB]])</f>
        <v>Colton-Booker 34161</v>
      </c>
      <c r="W1355" t="s">
        <v>40</v>
      </c>
      <c r="X1355" t="s">
        <v>113</v>
      </c>
      <c r="Y1355" t="s">
        <v>42</v>
      </c>
      <c r="Z1355">
        <v>17208</v>
      </c>
      <c r="AA1355" t="s">
        <v>56</v>
      </c>
      <c r="AB1355" t="s">
        <v>44</v>
      </c>
      <c r="AC1355" t="s">
        <v>45</v>
      </c>
      <c r="AD1355">
        <v>3</v>
      </c>
    </row>
    <row r="1356" spans="1:30" x14ac:dyDescent="0.3">
      <c r="A1356">
        <v>1781</v>
      </c>
      <c r="B1356" t="s">
        <v>5361</v>
      </c>
      <c r="C1356" t="s">
        <v>5362</v>
      </c>
      <c r="D1356" s="6" t="str">
        <f>CONCATENATE(employee_data35[[#This Row],[FirstName]], "-",employee_data35[[#This Row],[LastName]] )</f>
        <v>Abril-Cunningham</v>
      </c>
      <c r="E1356" s="1">
        <v>43587</v>
      </c>
      <c r="F1356" s="1"/>
      <c r="G1356" s="7" t="str">
        <f>IF(ISBLANK(employee_data35[[#This Row],[ExitDate]]),"Yes","")</f>
        <v>Yes</v>
      </c>
      <c r="H1356" t="s">
        <v>28</v>
      </c>
      <c r="I1356" t="s">
        <v>5363</v>
      </c>
      <c r="J1356" t="s">
        <v>5364</v>
      </c>
      <c r="K1356" t="s">
        <v>31</v>
      </c>
      <c r="L1356" s="6" t="str">
        <f>IF(ISBLANK(employee_data35[[#This Row],[ExitDate]]),"1","0")</f>
        <v>1</v>
      </c>
      <c r="M1356" t="str">
        <f>IF(ISBLANK(employee_data35[[#This Row],[ExitDate]]),"Active","Tidak Active")</f>
        <v>Active</v>
      </c>
      <c r="N1356" t="s">
        <v>33</v>
      </c>
      <c r="O1356" t="s">
        <v>51</v>
      </c>
      <c r="P1356" t="s">
        <v>52</v>
      </c>
      <c r="Q1356" t="s">
        <v>36</v>
      </c>
      <c r="R1356" t="s">
        <v>37</v>
      </c>
      <c r="S1356" t="s">
        <v>38</v>
      </c>
      <c r="T1356" t="s">
        <v>66</v>
      </c>
      <c r="U1356" s="1">
        <v>30661</v>
      </c>
      <c r="V1356" s="7" t="str">
        <f>CONCATENATE(employee_data35[[#This Row],[First-LastName]]&amp;" "&amp;employee_data35[[#This Row],[DOB]])</f>
        <v>Abril-Cunningham 30661</v>
      </c>
      <c r="W1356" t="s">
        <v>40</v>
      </c>
      <c r="X1356" t="s">
        <v>6</v>
      </c>
      <c r="Y1356" t="s">
        <v>42</v>
      </c>
      <c r="Z1356">
        <v>88454</v>
      </c>
      <c r="AA1356" t="s">
        <v>43</v>
      </c>
      <c r="AB1356" t="s">
        <v>104</v>
      </c>
      <c r="AC1356" t="s">
        <v>45</v>
      </c>
      <c r="AD1356">
        <v>3</v>
      </c>
    </row>
    <row r="1357" spans="1:30" x14ac:dyDescent="0.3">
      <c r="A1357">
        <v>1782</v>
      </c>
      <c r="B1357" t="s">
        <v>5365</v>
      </c>
      <c r="C1357" t="s">
        <v>1079</v>
      </c>
      <c r="D1357" s="6" t="str">
        <f>CONCATENATE(employee_data35[[#This Row],[FirstName]], "-",employee_data35[[#This Row],[LastName]] )</f>
        <v>Braxton-House</v>
      </c>
      <c r="E1357" s="1">
        <v>43478</v>
      </c>
      <c r="F1357" s="1">
        <v>45109</v>
      </c>
      <c r="G1357" s="7" t="str">
        <f>IF(ISBLANK(employee_data35[[#This Row],[ExitDate]]),"Yes","")</f>
        <v/>
      </c>
      <c r="H1357" t="s">
        <v>728</v>
      </c>
      <c r="I1357" t="s">
        <v>5366</v>
      </c>
      <c r="J1357" t="s">
        <v>5367</v>
      </c>
      <c r="K1357" t="s">
        <v>118</v>
      </c>
      <c r="L1357" s="6" t="str">
        <f>IF(ISBLANK(employee_data35[[#This Row],[ExitDate]]),"1","0")</f>
        <v>0</v>
      </c>
      <c r="M1357" t="str">
        <f>IF(ISBLANK(employee_data35[[#This Row],[ExitDate]]),"Active","Tidak Active")</f>
        <v>Tidak Active</v>
      </c>
      <c r="N1357" t="s">
        <v>33</v>
      </c>
      <c r="O1357" t="s">
        <v>51</v>
      </c>
      <c r="P1357" t="s">
        <v>35</v>
      </c>
      <c r="Q1357" t="s">
        <v>140</v>
      </c>
      <c r="R1357" t="s">
        <v>5368</v>
      </c>
      <c r="S1357" t="s">
        <v>38</v>
      </c>
      <c r="T1357" t="s">
        <v>90</v>
      </c>
      <c r="U1357" s="1">
        <v>18544</v>
      </c>
      <c r="V1357" s="7" t="str">
        <f>CONCATENATE(employee_data35[[#This Row],[First-LastName]]&amp;" "&amp;employee_data35[[#This Row],[DOB]])</f>
        <v>Braxton-House 18544</v>
      </c>
      <c r="W1357" t="s">
        <v>40</v>
      </c>
      <c r="X1357" t="s">
        <v>352</v>
      </c>
      <c r="Y1357" t="s">
        <v>42</v>
      </c>
      <c r="Z1357">
        <v>69805</v>
      </c>
      <c r="AA1357" t="s">
        <v>74</v>
      </c>
      <c r="AB1357" t="s">
        <v>84</v>
      </c>
      <c r="AC1357" t="s">
        <v>45</v>
      </c>
      <c r="AD1357">
        <v>3</v>
      </c>
    </row>
    <row r="1358" spans="1:30" x14ac:dyDescent="0.3">
      <c r="A1358">
        <v>1783</v>
      </c>
      <c r="B1358" t="s">
        <v>5369</v>
      </c>
      <c r="C1358" t="s">
        <v>1512</v>
      </c>
      <c r="D1358" s="6" t="str">
        <f>CONCATENATE(employee_data35[[#This Row],[FirstName]], "-",employee_data35[[#This Row],[LastName]] )</f>
        <v>Destiney-Pearson</v>
      </c>
      <c r="E1358" s="1">
        <v>44356</v>
      </c>
      <c r="F1358" s="1"/>
      <c r="G1358" s="7" t="str">
        <f>IF(ISBLANK(employee_data35[[#This Row],[ExitDate]]),"Yes","")</f>
        <v>Yes</v>
      </c>
      <c r="H1358" t="s">
        <v>28</v>
      </c>
      <c r="I1358" t="s">
        <v>5370</v>
      </c>
      <c r="J1358" t="s">
        <v>5371</v>
      </c>
      <c r="K1358" t="s">
        <v>168</v>
      </c>
      <c r="L1358" s="6" t="str">
        <f>IF(ISBLANK(employee_data35[[#This Row],[ExitDate]]),"1","0")</f>
        <v>1</v>
      </c>
      <c r="M1358" t="str">
        <f>IF(ISBLANK(employee_data35[[#This Row],[ExitDate]]),"Active","Tidak Active")</f>
        <v>Active</v>
      </c>
      <c r="N1358" t="s">
        <v>52</v>
      </c>
      <c r="O1358" t="s">
        <v>34</v>
      </c>
      <c r="P1358" t="s">
        <v>52</v>
      </c>
      <c r="Q1358" t="s">
        <v>36</v>
      </c>
      <c r="R1358" t="s">
        <v>37</v>
      </c>
      <c r="S1358" t="s">
        <v>38</v>
      </c>
      <c r="T1358" t="s">
        <v>81</v>
      </c>
      <c r="U1358" s="1">
        <v>29927</v>
      </c>
      <c r="V1358" s="7" t="str">
        <f>CONCATENATE(employee_data35[[#This Row],[First-LastName]]&amp;" "&amp;employee_data35[[#This Row],[DOB]])</f>
        <v>Destiney-Pearson 29927</v>
      </c>
      <c r="W1358" t="s">
        <v>40</v>
      </c>
      <c r="X1358" t="s">
        <v>83</v>
      </c>
      <c r="Y1358" t="s">
        <v>42</v>
      </c>
      <c r="Z1358">
        <v>27170</v>
      </c>
      <c r="AA1358" t="s">
        <v>43</v>
      </c>
      <c r="AB1358" t="s">
        <v>44</v>
      </c>
      <c r="AC1358" t="s">
        <v>45</v>
      </c>
      <c r="AD1358">
        <v>3</v>
      </c>
    </row>
    <row r="1359" spans="1:30" x14ac:dyDescent="0.3">
      <c r="A1359">
        <v>1784</v>
      </c>
      <c r="B1359" t="s">
        <v>5372</v>
      </c>
      <c r="C1359" t="s">
        <v>684</v>
      </c>
      <c r="D1359" s="6" t="str">
        <f>CONCATENATE(employee_data35[[#This Row],[FirstName]], "-",employee_data35[[#This Row],[LastName]] )</f>
        <v>Trystan-Ramos</v>
      </c>
      <c r="E1359" s="1">
        <v>45140</v>
      </c>
      <c r="F1359" s="1">
        <v>45140</v>
      </c>
      <c r="G1359" s="7" t="str">
        <f>IF(ISBLANK(employee_data35[[#This Row],[ExitDate]]),"Yes","")</f>
        <v/>
      </c>
      <c r="H1359" t="s">
        <v>28</v>
      </c>
      <c r="I1359" t="s">
        <v>5373</v>
      </c>
      <c r="J1359" t="s">
        <v>5374</v>
      </c>
      <c r="K1359" t="s">
        <v>98</v>
      </c>
      <c r="L1359" s="6" t="str">
        <f>IF(ISBLANK(employee_data35[[#This Row],[ExitDate]]),"1","0")</f>
        <v>0</v>
      </c>
      <c r="M1359" t="str">
        <f>IF(ISBLANK(employee_data35[[#This Row],[ExitDate]]),"Active","Tidak Active")</f>
        <v>Tidak Active</v>
      </c>
      <c r="N1359" t="s">
        <v>52</v>
      </c>
      <c r="O1359" t="s">
        <v>51</v>
      </c>
      <c r="P1359" t="s">
        <v>35</v>
      </c>
      <c r="Q1359" t="s">
        <v>140</v>
      </c>
      <c r="R1359" t="s">
        <v>5375</v>
      </c>
      <c r="S1359" t="s">
        <v>38</v>
      </c>
      <c r="T1359" t="s">
        <v>81</v>
      </c>
      <c r="U1359" s="1">
        <v>26022</v>
      </c>
      <c r="V1359" s="7" t="str">
        <f>CONCATENATE(employee_data35[[#This Row],[First-LastName]]&amp;" "&amp;employee_data35[[#This Row],[DOB]])</f>
        <v>Trystan-Ramos 26022</v>
      </c>
      <c r="W1359" t="s">
        <v>40</v>
      </c>
      <c r="X1359" t="s">
        <v>103</v>
      </c>
      <c r="Y1359" t="s">
        <v>42</v>
      </c>
      <c r="Z1359">
        <v>14325</v>
      </c>
      <c r="AA1359" t="s">
        <v>74</v>
      </c>
      <c r="AB1359" t="s">
        <v>104</v>
      </c>
      <c r="AC1359" t="s">
        <v>45</v>
      </c>
      <c r="AD1359">
        <v>3</v>
      </c>
    </row>
    <row r="1360" spans="1:30" x14ac:dyDescent="0.3">
      <c r="A1360">
        <v>1785</v>
      </c>
      <c r="B1360" t="s">
        <v>4841</v>
      </c>
      <c r="C1360" t="s">
        <v>4570</v>
      </c>
      <c r="D1360" s="6" t="str">
        <f>CONCATENATE(employee_data35[[#This Row],[FirstName]], "-",employee_data35[[#This Row],[LastName]] )</f>
        <v>Miley-Gutierrez</v>
      </c>
      <c r="E1360" s="1">
        <v>45094</v>
      </c>
      <c r="F1360" s="1"/>
      <c r="G1360" s="7" t="str">
        <f>IF(ISBLANK(employee_data35[[#This Row],[ExitDate]]),"Yes","")</f>
        <v>Yes</v>
      </c>
      <c r="H1360" t="s">
        <v>28</v>
      </c>
      <c r="I1360" t="s">
        <v>5376</v>
      </c>
      <c r="J1360" t="s">
        <v>5377</v>
      </c>
      <c r="K1360" t="s">
        <v>118</v>
      </c>
      <c r="L1360" s="6" t="str">
        <f>IF(ISBLANK(employee_data35[[#This Row],[ExitDate]]),"1","0")</f>
        <v>1</v>
      </c>
      <c r="M1360" t="str">
        <f>IF(ISBLANK(employee_data35[[#This Row],[ExitDate]]),"Active","Tidak Active")</f>
        <v>Active</v>
      </c>
      <c r="N1360" t="s">
        <v>63</v>
      </c>
      <c r="O1360" t="s">
        <v>34</v>
      </c>
      <c r="P1360" t="s">
        <v>63</v>
      </c>
      <c r="Q1360" t="s">
        <v>36</v>
      </c>
      <c r="R1360" t="s">
        <v>37</v>
      </c>
      <c r="S1360" t="s">
        <v>38</v>
      </c>
      <c r="T1360" t="s">
        <v>1012</v>
      </c>
      <c r="U1360" s="1">
        <v>18280</v>
      </c>
      <c r="V1360" s="7" t="str">
        <f>CONCATENATE(employee_data35[[#This Row],[First-LastName]]&amp;" "&amp;employee_data35[[#This Row],[DOB]])</f>
        <v>Miley-Gutierrez 18280</v>
      </c>
      <c r="W1360" t="s">
        <v>40</v>
      </c>
      <c r="X1360" t="s">
        <v>184</v>
      </c>
      <c r="Y1360" t="s">
        <v>42</v>
      </c>
      <c r="Z1360">
        <v>39152</v>
      </c>
      <c r="AA1360" t="s">
        <v>43</v>
      </c>
      <c r="AB1360" t="s">
        <v>44</v>
      </c>
      <c r="AC1360" t="s">
        <v>45</v>
      </c>
      <c r="AD1360">
        <v>3</v>
      </c>
    </row>
    <row r="1361" spans="1:30" x14ac:dyDescent="0.3">
      <c r="A1361">
        <v>1786</v>
      </c>
      <c r="B1361" t="s">
        <v>4215</v>
      </c>
      <c r="C1361" t="s">
        <v>5378</v>
      </c>
      <c r="D1361" s="6" t="str">
        <f>CONCATENATE(employee_data35[[#This Row],[FirstName]], "-",employee_data35[[#This Row],[LastName]] )</f>
        <v>Tara-Hoover</v>
      </c>
      <c r="E1361" s="1">
        <v>44651</v>
      </c>
      <c r="F1361" s="1">
        <v>44726</v>
      </c>
      <c r="G1361" s="7" t="str">
        <f>IF(ISBLANK(employee_data35[[#This Row],[ExitDate]]),"Yes","")</f>
        <v/>
      </c>
      <c r="H1361" t="s">
        <v>28</v>
      </c>
      <c r="I1361" t="s">
        <v>5379</v>
      </c>
      <c r="J1361" t="s">
        <v>5380</v>
      </c>
      <c r="K1361" t="s">
        <v>62</v>
      </c>
      <c r="L1361" s="6" t="str">
        <f>IF(ISBLANK(employee_data35[[#This Row],[ExitDate]]),"1","0")</f>
        <v>0</v>
      </c>
      <c r="M1361" t="str">
        <f>IF(ISBLANK(employee_data35[[#This Row],[ExitDate]]),"Active","Tidak Active")</f>
        <v>Tidak Active</v>
      </c>
      <c r="N1361" t="s">
        <v>63</v>
      </c>
      <c r="O1361" t="s">
        <v>51</v>
      </c>
      <c r="P1361" t="s">
        <v>35</v>
      </c>
      <c r="Q1361" t="s">
        <v>126</v>
      </c>
      <c r="R1361" t="s">
        <v>5381</v>
      </c>
      <c r="S1361" t="s">
        <v>38</v>
      </c>
      <c r="T1361" t="s">
        <v>90</v>
      </c>
      <c r="U1361" s="1">
        <v>29169</v>
      </c>
      <c r="V1361" s="7" t="str">
        <f>CONCATENATE(employee_data35[[#This Row],[First-LastName]]&amp;" "&amp;employee_data35[[#This Row],[DOB]])</f>
        <v>Tara-Hoover 29169</v>
      </c>
      <c r="W1361" t="s">
        <v>40</v>
      </c>
      <c r="X1361" t="s">
        <v>83</v>
      </c>
      <c r="Y1361" t="s">
        <v>55</v>
      </c>
      <c r="Z1361">
        <v>67173</v>
      </c>
      <c r="AA1361" t="s">
        <v>56</v>
      </c>
      <c r="AB1361" t="s">
        <v>44</v>
      </c>
      <c r="AC1361" t="s">
        <v>45</v>
      </c>
      <c r="AD1361">
        <v>3</v>
      </c>
    </row>
    <row r="1362" spans="1:30" x14ac:dyDescent="0.3">
      <c r="A1362">
        <v>1787</v>
      </c>
      <c r="B1362" t="s">
        <v>5382</v>
      </c>
      <c r="C1362" t="s">
        <v>4570</v>
      </c>
      <c r="D1362" s="6" t="str">
        <f>CONCATENATE(employee_data35[[#This Row],[FirstName]], "-",employee_data35[[#This Row],[LastName]] )</f>
        <v>Layla-Gutierrez</v>
      </c>
      <c r="E1362" s="1">
        <v>43561</v>
      </c>
      <c r="F1362" s="1">
        <v>44058</v>
      </c>
      <c r="G1362" s="7" t="str">
        <f>IF(ISBLANK(employee_data35[[#This Row],[ExitDate]]),"Yes","")</f>
        <v/>
      </c>
      <c r="H1362" t="s">
        <v>28</v>
      </c>
      <c r="I1362" t="s">
        <v>5383</v>
      </c>
      <c r="J1362" t="s">
        <v>5384</v>
      </c>
      <c r="K1362" t="s">
        <v>89</v>
      </c>
      <c r="L1362" s="6" t="str">
        <f>IF(ISBLANK(employee_data35[[#This Row],[ExitDate]]),"1","0")</f>
        <v>0</v>
      </c>
      <c r="M1362" t="str">
        <f>IF(ISBLANK(employee_data35[[#This Row],[ExitDate]]),"Active","Tidak Active")</f>
        <v>Tidak Active</v>
      </c>
      <c r="N1362" t="s">
        <v>33</v>
      </c>
      <c r="O1362" t="s">
        <v>64</v>
      </c>
      <c r="P1362" t="s">
        <v>35</v>
      </c>
      <c r="Q1362" t="s">
        <v>175</v>
      </c>
      <c r="R1362" t="s">
        <v>5385</v>
      </c>
      <c r="S1362" t="s">
        <v>38</v>
      </c>
      <c r="T1362" t="s">
        <v>111</v>
      </c>
      <c r="U1362" s="1">
        <v>20646</v>
      </c>
      <c r="V1362" s="7" t="str">
        <f>CONCATENATE(employee_data35[[#This Row],[First-LastName]]&amp;" "&amp;employee_data35[[#This Row],[DOB]])</f>
        <v>Layla-Gutierrez 20646</v>
      </c>
      <c r="W1362" t="s">
        <v>40</v>
      </c>
      <c r="X1362" t="s">
        <v>113</v>
      </c>
      <c r="Y1362" t="s">
        <v>55</v>
      </c>
      <c r="Z1362">
        <v>76007</v>
      </c>
      <c r="AA1362" t="s">
        <v>56</v>
      </c>
      <c r="AB1362" t="s">
        <v>104</v>
      </c>
      <c r="AC1362" t="s">
        <v>45</v>
      </c>
      <c r="AD1362">
        <v>3</v>
      </c>
    </row>
    <row r="1363" spans="1:30" x14ac:dyDescent="0.3">
      <c r="A1363">
        <v>1788</v>
      </c>
      <c r="B1363" t="s">
        <v>5386</v>
      </c>
      <c r="C1363" t="s">
        <v>4440</v>
      </c>
      <c r="D1363" s="6" t="str">
        <f>CONCATENATE(employee_data35[[#This Row],[FirstName]], "-",employee_data35[[#This Row],[LastName]] )</f>
        <v>Jakayla-Hall</v>
      </c>
      <c r="E1363" s="1">
        <v>44023</v>
      </c>
      <c r="F1363" s="1"/>
      <c r="G1363" s="7" t="str">
        <f>IF(ISBLANK(employee_data35[[#This Row],[ExitDate]]),"Yes","")</f>
        <v>Yes</v>
      </c>
      <c r="H1363" t="s">
        <v>28</v>
      </c>
      <c r="I1363" t="s">
        <v>5387</v>
      </c>
      <c r="J1363" t="s">
        <v>5388</v>
      </c>
      <c r="K1363" t="s">
        <v>31</v>
      </c>
      <c r="L1363" s="6" t="str">
        <f>IF(ISBLANK(employee_data35[[#This Row],[ExitDate]]),"1","0")</f>
        <v>1</v>
      </c>
      <c r="M1363" t="str">
        <f>IF(ISBLANK(employee_data35[[#This Row],[ExitDate]]),"Active","Tidak Active")</f>
        <v>Active</v>
      </c>
      <c r="N1363" t="s">
        <v>33</v>
      </c>
      <c r="O1363" t="s">
        <v>34</v>
      </c>
      <c r="P1363" t="s">
        <v>63</v>
      </c>
      <c r="Q1363" t="s">
        <v>36</v>
      </c>
      <c r="R1363" t="s">
        <v>37</v>
      </c>
      <c r="S1363" t="s">
        <v>38</v>
      </c>
      <c r="T1363" t="s">
        <v>90</v>
      </c>
      <c r="U1363" s="1">
        <v>27798</v>
      </c>
      <c r="V1363" s="7" t="str">
        <f>CONCATENATE(employee_data35[[#This Row],[First-LastName]]&amp;" "&amp;employee_data35[[#This Row],[DOB]])</f>
        <v>Jakayla-Hall 27798</v>
      </c>
      <c r="W1363" t="s">
        <v>40</v>
      </c>
      <c r="X1363" t="s">
        <v>113</v>
      </c>
      <c r="Y1363" t="s">
        <v>55</v>
      </c>
      <c r="Z1363">
        <v>50833</v>
      </c>
      <c r="AA1363" t="s">
        <v>74</v>
      </c>
      <c r="AB1363" t="s">
        <v>104</v>
      </c>
      <c r="AC1363" t="s">
        <v>45</v>
      </c>
      <c r="AD1363">
        <v>3</v>
      </c>
    </row>
    <row r="1364" spans="1:30" x14ac:dyDescent="0.3">
      <c r="A1364">
        <v>1789</v>
      </c>
      <c r="B1364" t="s">
        <v>3199</v>
      </c>
      <c r="C1364" t="s">
        <v>5389</v>
      </c>
      <c r="D1364" s="6" t="str">
        <f>CONCATENATE(employee_data35[[#This Row],[FirstName]], "-",employee_data35[[#This Row],[LastName]] )</f>
        <v>Jayson-Ferguson</v>
      </c>
      <c r="E1364" s="1">
        <v>45038</v>
      </c>
      <c r="F1364" s="1"/>
      <c r="G1364" s="7" t="str">
        <f>IF(ISBLANK(employee_data35[[#This Row],[ExitDate]]),"Yes","")</f>
        <v>Yes</v>
      </c>
      <c r="H1364" t="s">
        <v>28</v>
      </c>
      <c r="I1364" t="s">
        <v>5390</v>
      </c>
      <c r="J1364" t="s">
        <v>5391</v>
      </c>
      <c r="K1364" t="s">
        <v>133</v>
      </c>
      <c r="L1364" s="6" t="str">
        <f>IF(ISBLANK(employee_data35[[#This Row],[ExitDate]]),"1","0")</f>
        <v>1</v>
      </c>
      <c r="M1364" t="str">
        <f>IF(ISBLANK(employee_data35[[#This Row],[ExitDate]]),"Active","Tidak Active")</f>
        <v>Active</v>
      </c>
      <c r="N1364" t="s">
        <v>33</v>
      </c>
      <c r="O1364" t="s">
        <v>34</v>
      </c>
      <c r="P1364" t="s">
        <v>52</v>
      </c>
      <c r="Q1364" t="s">
        <v>36</v>
      </c>
      <c r="R1364" t="s">
        <v>37</v>
      </c>
      <c r="S1364" t="s">
        <v>38</v>
      </c>
      <c r="T1364" t="s">
        <v>111</v>
      </c>
      <c r="U1364" s="1">
        <v>23059</v>
      </c>
      <c r="V1364" s="7" t="str">
        <f>CONCATENATE(employee_data35[[#This Row],[First-LastName]]&amp;" "&amp;employee_data35[[#This Row],[DOB]])</f>
        <v>Jayson-Ferguson 23059</v>
      </c>
      <c r="W1364" t="s">
        <v>40</v>
      </c>
      <c r="X1364" t="s">
        <v>113</v>
      </c>
      <c r="Y1364" t="s">
        <v>55</v>
      </c>
      <c r="Z1364">
        <v>54218</v>
      </c>
      <c r="AA1364" t="s">
        <v>74</v>
      </c>
      <c r="AB1364" t="s">
        <v>44</v>
      </c>
      <c r="AC1364" t="s">
        <v>45</v>
      </c>
      <c r="AD1364">
        <v>3</v>
      </c>
    </row>
    <row r="1365" spans="1:30" x14ac:dyDescent="0.3">
      <c r="A1365">
        <v>1790</v>
      </c>
      <c r="B1365" t="s">
        <v>4635</v>
      </c>
      <c r="C1365" t="s">
        <v>4730</v>
      </c>
      <c r="D1365" s="6" t="str">
        <f>CONCATENATE(employee_data35[[#This Row],[FirstName]], "-",employee_data35[[#This Row],[LastName]] )</f>
        <v>Nick-Daniels</v>
      </c>
      <c r="E1365" s="1">
        <v>44897</v>
      </c>
      <c r="F1365" s="1">
        <v>45024</v>
      </c>
      <c r="G1365" s="7" t="str">
        <f>IF(ISBLANK(employee_data35[[#This Row],[ExitDate]]),"Yes","")</f>
        <v/>
      </c>
      <c r="H1365" t="s">
        <v>28</v>
      </c>
      <c r="I1365" t="s">
        <v>5392</v>
      </c>
      <c r="J1365" t="s">
        <v>5393</v>
      </c>
      <c r="K1365" t="s">
        <v>50</v>
      </c>
      <c r="L1365" s="6" t="str">
        <f>IF(ISBLANK(employee_data35[[#This Row],[ExitDate]]),"1","0")</f>
        <v>0</v>
      </c>
      <c r="M1365" t="str">
        <f>IF(ISBLANK(employee_data35[[#This Row],[ExitDate]]),"Active","Tidak Active")</f>
        <v>Tidak Active</v>
      </c>
      <c r="N1365" t="s">
        <v>52</v>
      </c>
      <c r="O1365" t="s">
        <v>64</v>
      </c>
      <c r="P1365" t="s">
        <v>52</v>
      </c>
      <c r="Q1365" t="s">
        <v>126</v>
      </c>
      <c r="R1365" t="s">
        <v>5394</v>
      </c>
      <c r="S1365" t="s">
        <v>38</v>
      </c>
      <c r="T1365" t="s">
        <v>53</v>
      </c>
      <c r="U1365" s="1">
        <v>20523</v>
      </c>
      <c r="V1365" s="7" t="str">
        <f>CONCATENATE(employee_data35[[#This Row],[First-LastName]]&amp;" "&amp;employee_data35[[#This Row],[DOB]])</f>
        <v>Nick-Daniels 20523</v>
      </c>
      <c r="W1365" t="s">
        <v>40</v>
      </c>
      <c r="X1365" t="s">
        <v>163</v>
      </c>
      <c r="Y1365" t="s">
        <v>42</v>
      </c>
      <c r="Z1365">
        <v>54589</v>
      </c>
      <c r="AA1365" t="s">
        <v>128</v>
      </c>
      <c r="AB1365" t="s">
        <v>104</v>
      </c>
      <c r="AC1365" t="s">
        <v>45</v>
      </c>
      <c r="AD1365">
        <v>3</v>
      </c>
    </row>
    <row r="1366" spans="1:30" x14ac:dyDescent="0.3">
      <c r="A1366">
        <v>1791</v>
      </c>
      <c r="B1366" t="s">
        <v>5395</v>
      </c>
      <c r="C1366" t="s">
        <v>3562</v>
      </c>
      <c r="D1366" s="6" t="str">
        <f>CONCATENATE(employee_data35[[#This Row],[FirstName]], "-",employee_data35[[#This Row],[LastName]] )</f>
        <v>Marvin-Abbott</v>
      </c>
      <c r="E1366" s="1">
        <v>44261</v>
      </c>
      <c r="F1366" s="1">
        <v>45042</v>
      </c>
      <c r="G1366" s="7" t="str">
        <f>IF(ISBLANK(employee_data35[[#This Row],[ExitDate]]),"Yes","")</f>
        <v/>
      </c>
      <c r="H1366" t="s">
        <v>28</v>
      </c>
      <c r="I1366" t="s">
        <v>5396</v>
      </c>
      <c r="J1366" t="s">
        <v>5397</v>
      </c>
      <c r="K1366" t="s">
        <v>139</v>
      </c>
      <c r="L1366" s="6" t="str">
        <f>IF(ISBLANK(employee_data35[[#This Row],[ExitDate]]),"1","0")</f>
        <v>0</v>
      </c>
      <c r="M1366" t="str">
        <f>IF(ISBLANK(employee_data35[[#This Row],[ExitDate]]),"Active","Tidak Active")</f>
        <v>Tidak Active</v>
      </c>
      <c r="N1366" t="s">
        <v>33</v>
      </c>
      <c r="O1366" t="s">
        <v>51</v>
      </c>
      <c r="P1366" t="s">
        <v>35</v>
      </c>
      <c r="Q1366" t="s">
        <v>126</v>
      </c>
      <c r="R1366" t="s">
        <v>5398</v>
      </c>
      <c r="S1366" t="s">
        <v>38</v>
      </c>
      <c r="T1366" t="s">
        <v>305</v>
      </c>
      <c r="U1366" s="1">
        <v>29800</v>
      </c>
      <c r="V1366" s="7" t="str">
        <f>CONCATENATE(employee_data35[[#This Row],[First-LastName]]&amp;" "&amp;employee_data35[[#This Row],[DOB]])</f>
        <v>Marvin-Abbott 29800</v>
      </c>
      <c r="W1366" t="s">
        <v>40</v>
      </c>
      <c r="X1366" t="s">
        <v>73</v>
      </c>
      <c r="Y1366" t="s">
        <v>42</v>
      </c>
      <c r="Z1366">
        <v>9310</v>
      </c>
      <c r="AA1366" t="s">
        <v>56</v>
      </c>
      <c r="AB1366" t="s">
        <v>104</v>
      </c>
      <c r="AC1366" t="s">
        <v>45</v>
      </c>
      <c r="AD1366">
        <v>3</v>
      </c>
    </row>
    <row r="1367" spans="1:30" x14ac:dyDescent="0.3">
      <c r="A1367">
        <v>1792</v>
      </c>
      <c r="B1367" t="s">
        <v>5399</v>
      </c>
      <c r="C1367" t="s">
        <v>5400</v>
      </c>
      <c r="D1367" s="6" t="str">
        <f>CONCATENATE(employee_data35[[#This Row],[FirstName]], "-",employee_data35[[#This Row],[LastName]] )</f>
        <v>Sawyer-Oliver</v>
      </c>
      <c r="E1367" s="1">
        <v>43606</v>
      </c>
      <c r="F1367" s="1"/>
      <c r="G1367" s="7" t="str">
        <f>IF(ISBLANK(employee_data35[[#This Row],[ExitDate]]),"Yes","")</f>
        <v>Yes</v>
      </c>
      <c r="H1367" t="s">
        <v>28</v>
      </c>
      <c r="I1367" t="s">
        <v>5401</v>
      </c>
      <c r="J1367" t="s">
        <v>5402</v>
      </c>
      <c r="K1367" t="s">
        <v>80</v>
      </c>
      <c r="L1367" s="6" t="str">
        <f>IF(ISBLANK(employee_data35[[#This Row],[ExitDate]]),"1","0")</f>
        <v>1</v>
      </c>
      <c r="M1367" t="str">
        <f>IF(ISBLANK(employee_data35[[#This Row],[ExitDate]]),"Active","Tidak Active")</f>
        <v>Active</v>
      </c>
      <c r="N1367" t="s">
        <v>63</v>
      </c>
      <c r="O1367" t="s">
        <v>34</v>
      </c>
      <c r="P1367" t="s">
        <v>35</v>
      </c>
      <c r="Q1367" t="s">
        <v>36</v>
      </c>
      <c r="R1367" t="s">
        <v>37</v>
      </c>
      <c r="S1367" t="s">
        <v>38</v>
      </c>
      <c r="T1367" t="s">
        <v>242</v>
      </c>
      <c r="U1367" s="1">
        <v>18355</v>
      </c>
      <c r="V1367" s="7" t="str">
        <f>CONCATENATE(employee_data35[[#This Row],[First-LastName]]&amp;" "&amp;employee_data35[[#This Row],[DOB]])</f>
        <v>Sawyer-Oliver 18355</v>
      </c>
      <c r="W1367" t="s">
        <v>40</v>
      </c>
      <c r="X1367" t="s">
        <v>1541</v>
      </c>
      <c r="Y1367" t="s">
        <v>55</v>
      </c>
      <c r="Z1367">
        <v>6449</v>
      </c>
      <c r="AA1367" t="s">
        <v>93</v>
      </c>
      <c r="AB1367" t="s">
        <v>104</v>
      </c>
      <c r="AC1367" t="s">
        <v>45</v>
      </c>
      <c r="AD1367">
        <v>3</v>
      </c>
    </row>
    <row r="1368" spans="1:30" x14ac:dyDescent="0.3">
      <c r="A1368">
        <v>1793</v>
      </c>
      <c r="B1368" t="s">
        <v>1815</v>
      </c>
      <c r="C1368" t="s">
        <v>5403</v>
      </c>
      <c r="D1368" s="6" t="str">
        <f>CONCATENATE(employee_data35[[#This Row],[FirstName]], "-",employee_data35[[#This Row],[LastName]] )</f>
        <v>Linda-Barajas</v>
      </c>
      <c r="E1368" s="1">
        <v>43396</v>
      </c>
      <c r="F1368" s="1">
        <v>44897</v>
      </c>
      <c r="G1368" s="7" t="str">
        <f>IF(ISBLANK(employee_data35[[#This Row],[ExitDate]]),"Yes","")</f>
        <v/>
      </c>
      <c r="H1368" t="s">
        <v>28</v>
      </c>
      <c r="I1368" t="s">
        <v>5404</v>
      </c>
      <c r="J1368" t="s">
        <v>5405</v>
      </c>
      <c r="K1368" t="s">
        <v>89</v>
      </c>
      <c r="L1368" s="6" t="str">
        <f>IF(ISBLANK(employee_data35[[#This Row],[ExitDate]]),"1","0")</f>
        <v>0</v>
      </c>
      <c r="M1368" t="str">
        <f>IF(ISBLANK(employee_data35[[#This Row],[ExitDate]]),"Active","Tidak Active")</f>
        <v>Tidak Active</v>
      </c>
      <c r="N1368" t="s">
        <v>63</v>
      </c>
      <c r="O1368" t="s">
        <v>64</v>
      </c>
      <c r="P1368" t="s">
        <v>35</v>
      </c>
      <c r="Q1368" t="s">
        <v>126</v>
      </c>
      <c r="R1368" t="s">
        <v>5406</v>
      </c>
      <c r="S1368" t="s">
        <v>38</v>
      </c>
      <c r="T1368" t="s">
        <v>119</v>
      </c>
      <c r="U1368" s="1">
        <v>16579</v>
      </c>
      <c r="V1368" s="7" t="str">
        <f>CONCATENATE(employee_data35[[#This Row],[First-LastName]]&amp;" "&amp;employee_data35[[#This Row],[DOB]])</f>
        <v>Linda-Barajas 16579</v>
      </c>
      <c r="W1368" t="s">
        <v>40</v>
      </c>
      <c r="X1368" t="s">
        <v>184</v>
      </c>
      <c r="Y1368" t="s">
        <v>42</v>
      </c>
      <c r="Z1368">
        <v>77756</v>
      </c>
      <c r="AA1368" t="s">
        <v>56</v>
      </c>
      <c r="AB1368" t="s">
        <v>75</v>
      </c>
      <c r="AC1368" t="s">
        <v>45</v>
      </c>
      <c r="AD1368">
        <v>3</v>
      </c>
    </row>
    <row r="1369" spans="1:30" x14ac:dyDescent="0.3">
      <c r="A1369">
        <v>1794</v>
      </c>
      <c r="B1369" t="s">
        <v>4638</v>
      </c>
      <c r="C1369" t="s">
        <v>1616</v>
      </c>
      <c r="D1369" s="6" t="str">
        <f>CONCATENATE(employee_data35[[#This Row],[FirstName]], "-",employee_data35[[#This Row],[LastName]] )</f>
        <v>Chance-Blackwell</v>
      </c>
      <c r="E1369" s="1">
        <v>44342</v>
      </c>
      <c r="F1369" s="1"/>
      <c r="G1369" s="7" t="str">
        <f>IF(ISBLANK(employee_data35[[#This Row],[ExitDate]]),"Yes","")</f>
        <v>Yes</v>
      </c>
      <c r="H1369" t="s">
        <v>28</v>
      </c>
      <c r="I1369" t="s">
        <v>5407</v>
      </c>
      <c r="J1369" t="s">
        <v>5408</v>
      </c>
      <c r="K1369" t="s">
        <v>31</v>
      </c>
      <c r="L1369" s="6" t="str">
        <f>IF(ISBLANK(employee_data35[[#This Row],[ExitDate]]),"1","0")</f>
        <v>1</v>
      </c>
      <c r="M1369" t="str">
        <f>IF(ISBLANK(employee_data35[[#This Row],[ExitDate]]),"Active","Tidak Active")</f>
        <v>Active</v>
      </c>
      <c r="N1369" t="s">
        <v>33</v>
      </c>
      <c r="O1369" t="s">
        <v>51</v>
      </c>
      <c r="P1369" t="s">
        <v>35</v>
      </c>
      <c r="Q1369" t="s">
        <v>36</v>
      </c>
      <c r="R1369" t="s">
        <v>37</v>
      </c>
      <c r="S1369" t="s">
        <v>38</v>
      </c>
      <c r="T1369" t="s">
        <v>66</v>
      </c>
      <c r="U1369" s="1">
        <v>23236</v>
      </c>
      <c r="V1369" s="7" t="str">
        <f>CONCATENATE(employee_data35[[#This Row],[First-LastName]]&amp;" "&amp;employee_data35[[#This Row],[DOB]])</f>
        <v>Chance-Blackwell 23236</v>
      </c>
      <c r="W1369" t="s">
        <v>40</v>
      </c>
      <c r="X1369" t="s">
        <v>395</v>
      </c>
      <c r="Y1369" t="s">
        <v>42</v>
      </c>
      <c r="Z1369">
        <v>95802</v>
      </c>
      <c r="AA1369" t="s">
        <v>43</v>
      </c>
      <c r="AB1369" t="s">
        <v>44</v>
      </c>
      <c r="AC1369" t="s">
        <v>45</v>
      </c>
      <c r="AD1369">
        <v>3</v>
      </c>
    </row>
    <row r="1370" spans="1:30" x14ac:dyDescent="0.3">
      <c r="A1370">
        <v>1795</v>
      </c>
      <c r="B1370" t="s">
        <v>5409</v>
      </c>
      <c r="C1370" t="s">
        <v>5410</v>
      </c>
      <c r="D1370" s="6" t="str">
        <f>CONCATENATE(employee_data35[[#This Row],[FirstName]], "-",employee_data35[[#This Row],[LastName]] )</f>
        <v>Antonio-Mccoy</v>
      </c>
      <c r="E1370" s="1">
        <v>43800</v>
      </c>
      <c r="F1370" s="1">
        <v>43990</v>
      </c>
      <c r="G1370" s="7" t="str">
        <f>IF(ISBLANK(employee_data35[[#This Row],[ExitDate]]),"Yes","")</f>
        <v/>
      </c>
      <c r="H1370" t="s">
        <v>28</v>
      </c>
      <c r="I1370" t="s">
        <v>5411</v>
      </c>
      <c r="J1370" t="s">
        <v>5412</v>
      </c>
      <c r="K1370" t="s">
        <v>50</v>
      </c>
      <c r="L1370" s="6" t="str">
        <f>IF(ISBLANK(employee_data35[[#This Row],[ExitDate]]),"1","0")</f>
        <v>0</v>
      </c>
      <c r="M1370" t="str">
        <f>IF(ISBLANK(employee_data35[[#This Row],[ExitDate]]),"Active","Tidak Active")</f>
        <v>Tidak Active</v>
      </c>
      <c r="N1370" t="s">
        <v>63</v>
      </c>
      <c r="O1370" t="s">
        <v>64</v>
      </c>
      <c r="P1370" t="s">
        <v>52</v>
      </c>
      <c r="Q1370" t="s">
        <v>99</v>
      </c>
      <c r="R1370" t="s">
        <v>5413</v>
      </c>
      <c r="S1370" t="s">
        <v>38</v>
      </c>
      <c r="T1370" t="s">
        <v>504</v>
      </c>
      <c r="U1370" s="1">
        <v>22010</v>
      </c>
      <c r="V1370" s="7" t="str">
        <f>CONCATENATE(employee_data35[[#This Row],[First-LastName]]&amp;" "&amp;employee_data35[[#This Row],[DOB]])</f>
        <v>Antonio-Mccoy 22010</v>
      </c>
      <c r="W1370" t="s">
        <v>40</v>
      </c>
      <c r="X1370" t="s">
        <v>243</v>
      </c>
      <c r="Y1370" t="s">
        <v>42</v>
      </c>
      <c r="Z1370">
        <v>71561</v>
      </c>
      <c r="AA1370" t="s">
        <v>128</v>
      </c>
      <c r="AB1370" t="s">
        <v>44</v>
      </c>
      <c r="AC1370" t="s">
        <v>45</v>
      </c>
      <c r="AD1370">
        <v>3</v>
      </c>
    </row>
    <row r="1371" spans="1:30" x14ac:dyDescent="0.3">
      <c r="A1371">
        <v>1796</v>
      </c>
      <c r="B1371" t="s">
        <v>5414</v>
      </c>
      <c r="C1371" t="s">
        <v>4354</v>
      </c>
      <c r="D1371" s="6" t="str">
        <f>CONCATENATE(employee_data35[[#This Row],[FirstName]], "-",employee_data35[[#This Row],[LastName]] )</f>
        <v>Emmett-Mercado</v>
      </c>
      <c r="E1371" s="1">
        <v>44354</v>
      </c>
      <c r="F1371" s="1">
        <v>44908</v>
      </c>
      <c r="G1371" s="7" t="str">
        <f>IF(ISBLANK(employee_data35[[#This Row],[ExitDate]]),"Yes","")</f>
        <v/>
      </c>
      <c r="H1371" t="s">
        <v>28</v>
      </c>
      <c r="I1371" t="s">
        <v>5415</v>
      </c>
      <c r="J1371" t="s">
        <v>5416</v>
      </c>
      <c r="K1371" t="s">
        <v>139</v>
      </c>
      <c r="L1371" s="6" t="str">
        <f>IF(ISBLANK(employee_data35[[#This Row],[ExitDate]]),"1","0")</f>
        <v>0</v>
      </c>
      <c r="M1371" t="str">
        <f>IF(ISBLANK(employee_data35[[#This Row],[ExitDate]]),"Active","Tidak Active")</f>
        <v>Tidak Active</v>
      </c>
      <c r="N1371" t="s">
        <v>33</v>
      </c>
      <c r="O1371" t="s">
        <v>51</v>
      </c>
      <c r="P1371" t="s">
        <v>63</v>
      </c>
      <c r="Q1371" t="s">
        <v>99</v>
      </c>
      <c r="R1371" t="s">
        <v>5417</v>
      </c>
      <c r="S1371" t="s">
        <v>38</v>
      </c>
      <c r="T1371" t="s">
        <v>594</v>
      </c>
      <c r="U1371" s="1">
        <v>27937</v>
      </c>
      <c r="V1371" s="7" t="str">
        <f>CONCATENATE(employee_data35[[#This Row],[First-LastName]]&amp;" "&amp;employee_data35[[#This Row],[DOB]])</f>
        <v>Emmett-Mercado 27937</v>
      </c>
      <c r="W1371" t="s">
        <v>40</v>
      </c>
      <c r="X1371" t="s">
        <v>92</v>
      </c>
      <c r="Y1371" t="s">
        <v>42</v>
      </c>
      <c r="Z1371">
        <v>9967</v>
      </c>
      <c r="AA1371" t="s">
        <v>56</v>
      </c>
      <c r="AB1371" t="s">
        <v>104</v>
      </c>
      <c r="AC1371" t="s">
        <v>45</v>
      </c>
      <c r="AD1371">
        <v>3</v>
      </c>
    </row>
    <row r="1372" spans="1:30" x14ac:dyDescent="0.3">
      <c r="A1372">
        <v>1797</v>
      </c>
      <c r="B1372" t="s">
        <v>5418</v>
      </c>
      <c r="C1372" t="s">
        <v>1483</v>
      </c>
      <c r="D1372" s="6" t="str">
        <f>CONCATENATE(employee_data35[[#This Row],[FirstName]], "-",employee_data35[[#This Row],[LastName]] )</f>
        <v>Clara-Wheeler</v>
      </c>
      <c r="E1372" s="1">
        <v>44117</v>
      </c>
      <c r="F1372" s="1">
        <v>44874</v>
      </c>
      <c r="G1372" s="7" t="str">
        <f>IF(ISBLANK(employee_data35[[#This Row],[ExitDate]]),"Yes","")</f>
        <v/>
      </c>
      <c r="H1372" t="s">
        <v>28</v>
      </c>
      <c r="I1372" t="s">
        <v>5419</v>
      </c>
      <c r="J1372" t="s">
        <v>5420</v>
      </c>
      <c r="K1372" t="s">
        <v>118</v>
      </c>
      <c r="L1372" s="6" t="str">
        <f>IF(ISBLANK(employee_data35[[#This Row],[ExitDate]]),"1","0")</f>
        <v>0</v>
      </c>
      <c r="M1372" t="str">
        <f>IF(ISBLANK(employee_data35[[#This Row],[ExitDate]]),"Active","Tidak Active")</f>
        <v>Tidak Active</v>
      </c>
      <c r="N1372" t="s">
        <v>63</v>
      </c>
      <c r="O1372" t="s">
        <v>51</v>
      </c>
      <c r="P1372" t="s">
        <v>63</v>
      </c>
      <c r="Q1372" t="s">
        <v>175</v>
      </c>
      <c r="R1372" t="s">
        <v>5421</v>
      </c>
      <c r="S1372" t="s">
        <v>38</v>
      </c>
      <c r="T1372" t="s">
        <v>81</v>
      </c>
      <c r="U1372" s="1">
        <v>32038</v>
      </c>
      <c r="V1372" s="7" t="str">
        <f>CONCATENATE(employee_data35[[#This Row],[First-LastName]]&amp;" "&amp;employee_data35[[#This Row],[DOB]])</f>
        <v>Clara-Wheeler 32038</v>
      </c>
      <c r="W1372" t="s">
        <v>40</v>
      </c>
      <c r="X1372" t="s">
        <v>83</v>
      </c>
      <c r="Y1372" t="s">
        <v>42</v>
      </c>
      <c r="Z1372">
        <v>63255</v>
      </c>
      <c r="AA1372" t="s">
        <v>56</v>
      </c>
      <c r="AB1372" t="s">
        <v>44</v>
      </c>
      <c r="AC1372" t="s">
        <v>45</v>
      </c>
      <c r="AD1372">
        <v>3</v>
      </c>
    </row>
    <row r="1373" spans="1:30" x14ac:dyDescent="0.3">
      <c r="A1373">
        <v>1798</v>
      </c>
      <c r="B1373" t="s">
        <v>5422</v>
      </c>
      <c r="C1373" t="s">
        <v>1550</v>
      </c>
      <c r="D1373" s="6" t="str">
        <f>CONCATENATE(employee_data35[[#This Row],[FirstName]], "-",employee_data35[[#This Row],[LastName]] )</f>
        <v>Kieran-Morse</v>
      </c>
      <c r="E1373" s="1">
        <v>44864</v>
      </c>
      <c r="F1373" s="1"/>
      <c r="G1373" s="7" t="str">
        <f>IF(ISBLANK(employee_data35[[#This Row],[ExitDate]]),"Yes","")</f>
        <v>Yes</v>
      </c>
      <c r="H1373" t="s">
        <v>728</v>
      </c>
      <c r="I1373" t="s">
        <v>5423</v>
      </c>
      <c r="J1373" t="s">
        <v>5424</v>
      </c>
      <c r="K1373" t="s">
        <v>62</v>
      </c>
      <c r="L1373" s="6" t="str">
        <f>IF(ISBLANK(employee_data35[[#This Row],[ExitDate]]),"1","0")</f>
        <v>1</v>
      </c>
      <c r="M1373" t="str">
        <f>IF(ISBLANK(employee_data35[[#This Row],[ExitDate]]),"Active","Tidak Active")</f>
        <v>Active</v>
      </c>
      <c r="N1373" t="s">
        <v>52</v>
      </c>
      <c r="O1373" t="s">
        <v>51</v>
      </c>
      <c r="P1373" t="s">
        <v>63</v>
      </c>
      <c r="Q1373" t="s">
        <v>36</v>
      </c>
      <c r="R1373" t="s">
        <v>37</v>
      </c>
      <c r="S1373" t="s">
        <v>38</v>
      </c>
      <c r="T1373" t="s">
        <v>148</v>
      </c>
      <c r="U1373" s="1">
        <v>31388</v>
      </c>
      <c r="V1373" s="7" t="str">
        <f>CONCATENATE(employee_data35[[#This Row],[First-LastName]]&amp;" "&amp;employee_data35[[#This Row],[DOB]])</f>
        <v>Kieran-Morse 31388</v>
      </c>
      <c r="W1373" t="s">
        <v>40</v>
      </c>
      <c r="X1373" t="s">
        <v>150</v>
      </c>
      <c r="Y1373" t="s">
        <v>42</v>
      </c>
      <c r="Z1373">
        <v>34441</v>
      </c>
      <c r="AA1373" t="s">
        <v>93</v>
      </c>
      <c r="AB1373" t="s">
        <v>44</v>
      </c>
      <c r="AC1373" t="s">
        <v>45</v>
      </c>
      <c r="AD1373">
        <v>3</v>
      </c>
    </row>
    <row r="1374" spans="1:30" x14ac:dyDescent="0.3">
      <c r="A1374">
        <v>1799</v>
      </c>
      <c r="B1374" t="s">
        <v>5425</v>
      </c>
      <c r="C1374" t="s">
        <v>3098</v>
      </c>
      <c r="D1374" s="6" t="str">
        <f>CONCATENATE(employee_data35[[#This Row],[FirstName]], "-",employee_data35[[#This Row],[LastName]] )</f>
        <v>Aliyah-Schmitt</v>
      </c>
      <c r="E1374" s="1">
        <v>44808</v>
      </c>
      <c r="F1374" s="1">
        <v>45076</v>
      </c>
      <c r="G1374" s="7" t="str">
        <f>IF(ISBLANK(employee_data35[[#This Row],[ExitDate]]),"Yes","")</f>
        <v/>
      </c>
      <c r="H1374" t="s">
        <v>728</v>
      </c>
      <c r="I1374" t="s">
        <v>5426</v>
      </c>
      <c r="J1374" t="s">
        <v>5427</v>
      </c>
      <c r="K1374" t="s">
        <v>89</v>
      </c>
      <c r="L1374" s="6" t="str">
        <f>IF(ISBLANK(employee_data35[[#This Row],[ExitDate]]),"1","0")</f>
        <v>0</v>
      </c>
      <c r="M1374" t="str">
        <f>IF(ISBLANK(employee_data35[[#This Row],[ExitDate]]),"Active","Tidak Active")</f>
        <v>Tidak Active</v>
      </c>
      <c r="N1374" t="s">
        <v>52</v>
      </c>
      <c r="O1374" t="s">
        <v>34</v>
      </c>
      <c r="P1374" t="s">
        <v>35</v>
      </c>
      <c r="Q1374" t="s">
        <v>99</v>
      </c>
      <c r="R1374" t="s">
        <v>5428</v>
      </c>
      <c r="S1374" t="s">
        <v>38</v>
      </c>
      <c r="T1374" t="s">
        <v>90</v>
      </c>
      <c r="U1374" s="1">
        <v>32558</v>
      </c>
      <c r="V1374" s="7" t="str">
        <f>CONCATENATE(employee_data35[[#This Row],[First-LastName]]&amp;" "&amp;employee_data35[[#This Row],[DOB]])</f>
        <v>Aliyah-Schmitt 32558</v>
      </c>
      <c r="W1374" t="s">
        <v>40</v>
      </c>
      <c r="X1374" t="s">
        <v>103</v>
      </c>
      <c r="Y1374" t="s">
        <v>55</v>
      </c>
      <c r="Z1374">
        <v>12152</v>
      </c>
      <c r="AA1374" t="s">
        <v>93</v>
      </c>
      <c r="AB1374" t="s">
        <v>84</v>
      </c>
      <c r="AC1374" t="s">
        <v>45</v>
      </c>
      <c r="AD1374">
        <v>3</v>
      </c>
    </row>
    <row r="1375" spans="1:30" x14ac:dyDescent="0.3">
      <c r="A1375">
        <v>1800</v>
      </c>
      <c r="B1375" t="s">
        <v>5429</v>
      </c>
      <c r="C1375" t="s">
        <v>879</v>
      </c>
      <c r="D1375" s="6" t="str">
        <f>CONCATENATE(employee_data35[[#This Row],[FirstName]], "-",employee_data35[[#This Row],[LastName]] )</f>
        <v>Kyan-Morrison</v>
      </c>
      <c r="E1375" s="1">
        <v>43756</v>
      </c>
      <c r="F1375" s="1">
        <v>44305</v>
      </c>
      <c r="G1375" s="7" t="str">
        <f>IF(ISBLANK(employee_data35[[#This Row],[ExitDate]]),"Yes","")</f>
        <v/>
      </c>
      <c r="H1375" t="s">
        <v>28</v>
      </c>
      <c r="I1375" t="s">
        <v>5430</v>
      </c>
      <c r="J1375" t="s">
        <v>5431</v>
      </c>
      <c r="K1375" t="s">
        <v>80</v>
      </c>
      <c r="L1375" s="6" t="str">
        <f>IF(ISBLANK(employee_data35[[#This Row],[ExitDate]]),"1","0")</f>
        <v>0</v>
      </c>
      <c r="M1375" t="str">
        <f>IF(ISBLANK(employee_data35[[#This Row],[ExitDate]]),"Active","Tidak Active")</f>
        <v>Tidak Active</v>
      </c>
      <c r="N1375" t="s">
        <v>52</v>
      </c>
      <c r="O1375" t="s">
        <v>34</v>
      </c>
      <c r="P1375" t="s">
        <v>63</v>
      </c>
      <c r="Q1375" t="s">
        <v>126</v>
      </c>
      <c r="R1375" t="s">
        <v>5432</v>
      </c>
      <c r="S1375" t="s">
        <v>38</v>
      </c>
      <c r="T1375" t="s">
        <v>305</v>
      </c>
      <c r="U1375" s="1">
        <v>27855</v>
      </c>
      <c r="V1375" s="7" t="str">
        <f>CONCATENATE(employee_data35[[#This Row],[First-LastName]]&amp;" "&amp;employee_data35[[#This Row],[DOB]])</f>
        <v>Kyan-Morrison 27855</v>
      </c>
      <c r="W1375" t="s">
        <v>40</v>
      </c>
      <c r="X1375" t="s">
        <v>163</v>
      </c>
      <c r="Y1375" t="s">
        <v>42</v>
      </c>
      <c r="Z1375">
        <v>57065</v>
      </c>
      <c r="AA1375" t="s">
        <v>93</v>
      </c>
      <c r="AB1375" t="s">
        <v>104</v>
      </c>
      <c r="AC1375" t="s">
        <v>45</v>
      </c>
      <c r="AD1375">
        <v>3</v>
      </c>
    </row>
    <row r="1376" spans="1:30" x14ac:dyDescent="0.3">
      <c r="A1376">
        <v>1801</v>
      </c>
      <c r="B1376" t="s">
        <v>5433</v>
      </c>
      <c r="C1376" t="s">
        <v>5434</v>
      </c>
      <c r="D1376" s="6" t="str">
        <f>CONCATENATE(employee_data35[[#This Row],[FirstName]], "-",employee_data35[[#This Row],[LastName]] )</f>
        <v>Rayan-Stephenson</v>
      </c>
      <c r="E1376" s="1">
        <v>44402</v>
      </c>
      <c r="F1376" s="1">
        <v>44949</v>
      </c>
      <c r="G1376" s="7" t="str">
        <f>IF(ISBLANK(employee_data35[[#This Row],[ExitDate]]),"Yes","")</f>
        <v/>
      </c>
      <c r="H1376" t="s">
        <v>28</v>
      </c>
      <c r="I1376" t="s">
        <v>5435</v>
      </c>
      <c r="J1376" t="s">
        <v>5436</v>
      </c>
      <c r="K1376" t="s">
        <v>168</v>
      </c>
      <c r="L1376" s="6" t="str">
        <f>IF(ISBLANK(employee_data35[[#This Row],[ExitDate]]),"1","0")</f>
        <v>0</v>
      </c>
      <c r="M1376" t="str">
        <f>IF(ISBLANK(employee_data35[[#This Row],[ExitDate]]),"Active","Tidak Active")</f>
        <v>Tidak Active</v>
      </c>
      <c r="N1376" t="s">
        <v>63</v>
      </c>
      <c r="O1376" t="s">
        <v>34</v>
      </c>
      <c r="P1376" t="s">
        <v>35</v>
      </c>
      <c r="Q1376" t="s">
        <v>99</v>
      </c>
      <c r="R1376" t="s">
        <v>5437</v>
      </c>
      <c r="S1376" t="s">
        <v>38</v>
      </c>
      <c r="T1376" t="s">
        <v>81</v>
      </c>
      <c r="U1376" s="1">
        <v>32726</v>
      </c>
      <c r="V1376" s="7" t="str">
        <f>CONCATENATE(employee_data35[[#This Row],[First-LastName]]&amp;" "&amp;employee_data35[[#This Row],[DOB]])</f>
        <v>Rayan-Stephenson 32726</v>
      </c>
      <c r="W1376" t="s">
        <v>40</v>
      </c>
      <c r="X1376" t="s">
        <v>103</v>
      </c>
      <c r="Y1376" t="s">
        <v>42</v>
      </c>
      <c r="Z1376">
        <v>17441</v>
      </c>
      <c r="AA1376" t="s">
        <v>56</v>
      </c>
      <c r="AB1376" t="s">
        <v>84</v>
      </c>
      <c r="AC1376" t="s">
        <v>45</v>
      </c>
      <c r="AD1376">
        <v>3</v>
      </c>
    </row>
    <row r="1377" spans="1:30" x14ac:dyDescent="0.3">
      <c r="A1377">
        <v>1802</v>
      </c>
      <c r="B1377" t="s">
        <v>5438</v>
      </c>
      <c r="C1377" t="s">
        <v>5439</v>
      </c>
      <c r="D1377" s="6" t="str">
        <f>CONCATENATE(employee_data35[[#This Row],[FirstName]], "-",employee_data35[[#This Row],[LastName]] )</f>
        <v>Gael-Jacobs</v>
      </c>
      <c r="E1377" s="1">
        <v>43921</v>
      </c>
      <c r="F1377" s="1"/>
      <c r="G1377" s="7" t="str">
        <f>IF(ISBLANK(employee_data35[[#This Row],[ExitDate]]),"Yes","")</f>
        <v>Yes</v>
      </c>
      <c r="H1377" t="s">
        <v>28</v>
      </c>
      <c r="I1377" t="s">
        <v>5440</v>
      </c>
      <c r="J1377" t="s">
        <v>5441</v>
      </c>
      <c r="K1377" t="s">
        <v>98</v>
      </c>
      <c r="L1377" s="6" t="str">
        <f>IF(ISBLANK(employee_data35[[#This Row],[ExitDate]]),"1","0")</f>
        <v>1</v>
      </c>
      <c r="M1377" t="str">
        <f>IF(ISBLANK(employee_data35[[#This Row],[ExitDate]]),"Active","Tidak Active")</f>
        <v>Active</v>
      </c>
      <c r="N1377" t="s">
        <v>52</v>
      </c>
      <c r="O1377" t="s">
        <v>64</v>
      </c>
      <c r="P1377" t="s">
        <v>35</v>
      </c>
      <c r="Q1377" t="s">
        <v>36</v>
      </c>
      <c r="R1377" t="s">
        <v>37</v>
      </c>
      <c r="S1377" t="s">
        <v>38</v>
      </c>
      <c r="T1377" t="s">
        <v>90</v>
      </c>
      <c r="U1377" s="1">
        <v>30176</v>
      </c>
      <c r="V1377" s="7" t="str">
        <f>CONCATENATE(employee_data35[[#This Row],[First-LastName]]&amp;" "&amp;employee_data35[[#This Row],[DOB]])</f>
        <v>Gael-Jacobs 30176</v>
      </c>
      <c r="W1377" t="s">
        <v>40</v>
      </c>
      <c r="X1377" t="s">
        <v>193</v>
      </c>
      <c r="Y1377" t="s">
        <v>42</v>
      </c>
      <c r="Z1377">
        <v>1741</v>
      </c>
      <c r="AA1377" t="s">
        <v>74</v>
      </c>
      <c r="AB1377" t="s">
        <v>104</v>
      </c>
      <c r="AC1377" t="s">
        <v>45</v>
      </c>
      <c r="AD1377">
        <v>3</v>
      </c>
    </row>
    <row r="1378" spans="1:30" x14ac:dyDescent="0.3">
      <c r="A1378">
        <v>1803</v>
      </c>
      <c r="B1378" t="s">
        <v>5442</v>
      </c>
      <c r="C1378" t="s">
        <v>1308</v>
      </c>
      <c r="D1378" s="6" t="str">
        <f>CONCATENATE(employee_data35[[#This Row],[FirstName]], "-",employee_data35[[#This Row],[LastName]] )</f>
        <v>Stephany-Neal</v>
      </c>
      <c r="E1378" s="1">
        <v>43780</v>
      </c>
      <c r="F1378" s="1">
        <v>45140</v>
      </c>
      <c r="G1378" s="7" t="str">
        <f>IF(ISBLANK(employee_data35[[#This Row],[ExitDate]]),"Yes","")</f>
        <v/>
      </c>
      <c r="H1378" t="s">
        <v>28</v>
      </c>
      <c r="I1378" t="s">
        <v>5443</v>
      </c>
      <c r="J1378" t="s">
        <v>5444</v>
      </c>
      <c r="K1378" t="s">
        <v>118</v>
      </c>
      <c r="L1378" s="6" t="str">
        <f>IF(ISBLANK(employee_data35[[#This Row],[ExitDate]]),"1","0")</f>
        <v>0</v>
      </c>
      <c r="M1378" t="str">
        <f>IF(ISBLANK(employee_data35[[#This Row],[ExitDate]]),"Active","Tidak Active")</f>
        <v>Tidak Active</v>
      </c>
      <c r="N1378" t="s">
        <v>63</v>
      </c>
      <c r="O1378" t="s">
        <v>34</v>
      </c>
      <c r="P1378" t="s">
        <v>63</v>
      </c>
      <c r="Q1378" t="s">
        <v>126</v>
      </c>
      <c r="R1378" t="s">
        <v>5445</v>
      </c>
      <c r="S1378" t="s">
        <v>38</v>
      </c>
      <c r="T1378" t="s">
        <v>101</v>
      </c>
      <c r="U1378" s="1">
        <v>30082</v>
      </c>
      <c r="V1378" s="7" t="str">
        <f>CONCATENATE(employee_data35[[#This Row],[First-LastName]]&amp;" "&amp;employee_data35[[#This Row],[DOB]])</f>
        <v>Stephany-Neal 30082</v>
      </c>
      <c r="W1378" t="s">
        <v>40</v>
      </c>
      <c r="X1378" t="s">
        <v>678</v>
      </c>
      <c r="Y1378" t="s">
        <v>42</v>
      </c>
      <c r="Z1378">
        <v>69859</v>
      </c>
      <c r="AA1378" t="s">
        <v>74</v>
      </c>
      <c r="AB1378" t="s">
        <v>104</v>
      </c>
      <c r="AC1378" t="s">
        <v>45</v>
      </c>
      <c r="AD1378">
        <v>3</v>
      </c>
    </row>
    <row r="1379" spans="1:30" x14ac:dyDescent="0.3">
      <c r="A1379">
        <v>1804</v>
      </c>
      <c r="B1379" t="s">
        <v>5070</v>
      </c>
      <c r="C1379" t="s">
        <v>965</v>
      </c>
      <c r="D1379" s="6" t="str">
        <f>CONCATENATE(employee_data35[[#This Row],[FirstName]], "-",employee_data35[[#This Row],[LastName]] )</f>
        <v>Trevon-Deleon</v>
      </c>
      <c r="E1379" s="1">
        <v>44535</v>
      </c>
      <c r="F1379" s="1">
        <v>44622</v>
      </c>
      <c r="G1379" s="7" t="str">
        <f>IF(ISBLANK(employee_data35[[#This Row],[ExitDate]]),"Yes","")</f>
        <v/>
      </c>
      <c r="H1379" t="s">
        <v>28</v>
      </c>
      <c r="I1379" t="s">
        <v>5446</v>
      </c>
      <c r="J1379" t="s">
        <v>5447</v>
      </c>
      <c r="K1379" t="s">
        <v>62</v>
      </c>
      <c r="L1379" s="6" t="str">
        <f>IF(ISBLANK(employee_data35[[#This Row],[ExitDate]]),"1","0")</f>
        <v>0</v>
      </c>
      <c r="M1379" t="str">
        <f>IF(ISBLANK(employee_data35[[#This Row],[ExitDate]]),"Active","Tidak Active")</f>
        <v>Tidak Active</v>
      </c>
      <c r="N1379" t="s">
        <v>52</v>
      </c>
      <c r="O1379" t="s">
        <v>51</v>
      </c>
      <c r="P1379" t="s">
        <v>35</v>
      </c>
      <c r="Q1379" t="s">
        <v>175</v>
      </c>
      <c r="R1379" t="s">
        <v>5448</v>
      </c>
      <c r="S1379" t="s">
        <v>38</v>
      </c>
      <c r="T1379" t="s">
        <v>90</v>
      </c>
      <c r="U1379" s="1">
        <v>21021</v>
      </c>
      <c r="V1379" s="7" t="str">
        <f>CONCATENATE(employee_data35[[#This Row],[First-LastName]]&amp;" "&amp;employee_data35[[#This Row],[DOB]])</f>
        <v>Trevon-Deleon 21021</v>
      </c>
      <c r="W1379" t="s">
        <v>40</v>
      </c>
      <c r="X1379" t="s">
        <v>83</v>
      </c>
      <c r="Y1379" t="s">
        <v>55</v>
      </c>
      <c r="Z1379">
        <v>94462</v>
      </c>
      <c r="AA1379" t="s">
        <v>56</v>
      </c>
      <c r="AB1379" t="s">
        <v>44</v>
      </c>
      <c r="AC1379" t="s">
        <v>45</v>
      </c>
      <c r="AD1379">
        <v>3</v>
      </c>
    </row>
    <row r="1380" spans="1:30" x14ac:dyDescent="0.3">
      <c r="A1380">
        <v>1805</v>
      </c>
      <c r="B1380" t="s">
        <v>5449</v>
      </c>
      <c r="C1380" t="s">
        <v>928</v>
      </c>
      <c r="D1380" s="6" t="str">
        <f>CONCATENATE(employee_data35[[#This Row],[FirstName]], "-",employee_data35[[#This Row],[LastName]] )</f>
        <v>Phoenix-Pitts</v>
      </c>
      <c r="E1380" s="1">
        <v>43451</v>
      </c>
      <c r="F1380" s="1">
        <v>44807</v>
      </c>
      <c r="G1380" s="7" t="str">
        <f>IF(ISBLANK(employee_data35[[#This Row],[ExitDate]]),"Yes","")</f>
        <v/>
      </c>
      <c r="H1380" t="s">
        <v>28</v>
      </c>
      <c r="I1380" t="s">
        <v>5450</v>
      </c>
      <c r="J1380" t="s">
        <v>5451</v>
      </c>
      <c r="K1380" t="s">
        <v>89</v>
      </c>
      <c r="L1380" s="6" t="str">
        <f>IF(ISBLANK(employee_data35[[#This Row],[ExitDate]]),"1","0")</f>
        <v>0</v>
      </c>
      <c r="M1380" t="str">
        <f>IF(ISBLANK(employee_data35[[#This Row],[ExitDate]]),"Active","Tidak Active")</f>
        <v>Tidak Active</v>
      </c>
      <c r="N1380" t="s">
        <v>33</v>
      </c>
      <c r="O1380" t="s">
        <v>51</v>
      </c>
      <c r="P1380" t="s">
        <v>35</v>
      </c>
      <c r="Q1380" t="s">
        <v>175</v>
      </c>
      <c r="R1380" t="s">
        <v>5452</v>
      </c>
      <c r="S1380" t="s">
        <v>38</v>
      </c>
      <c r="T1380" t="s">
        <v>53</v>
      </c>
      <c r="U1380" s="1">
        <v>25237</v>
      </c>
      <c r="V1380" s="7" t="str">
        <f>CONCATENATE(employee_data35[[#This Row],[First-LastName]]&amp;" "&amp;employee_data35[[#This Row],[DOB]])</f>
        <v>Phoenix-Pitts 25237</v>
      </c>
      <c r="W1380" t="s">
        <v>40</v>
      </c>
      <c r="X1380" t="s">
        <v>83</v>
      </c>
      <c r="Y1380" t="s">
        <v>55</v>
      </c>
      <c r="Z1380">
        <v>50864</v>
      </c>
      <c r="AA1380" t="s">
        <v>93</v>
      </c>
      <c r="AB1380" t="s">
        <v>104</v>
      </c>
      <c r="AC1380" t="s">
        <v>45</v>
      </c>
      <c r="AD1380">
        <v>3</v>
      </c>
    </row>
    <row r="1381" spans="1:30" x14ac:dyDescent="0.3">
      <c r="A1381">
        <v>1806</v>
      </c>
      <c r="B1381" t="s">
        <v>4832</v>
      </c>
      <c r="C1381" t="s">
        <v>1147</v>
      </c>
      <c r="D1381" s="6" t="str">
        <f>CONCATENATE(employee_data35[[#This Row],[FirstName]], "-",employee_data35[[#This Row],[LastName]] )</f>
        <v>Nola-Gillespie</v>
      </c>
      <c r="E1381" s="1">
        <v>44626</v>
      </c>
      <c r="F1381" s="1"/>
      <c r="G1381" s="7" t="str">
        <f>IF(ISBLANK(employee_data35[[#This Row],[ExitDate]]),"Yes","")</f>
        <v>Yes</v>
      </c>
      <c r="H1381" t="s">
        <v>28</v>
      </c>
      <c r="I1381" t="s">
        <v>5453</v>
      </c>
      <c r="J1381" t="s">
        <v>5454</v>
      </c>
      <c r="K1381" t="s">
        <v>31</v>
      </c>
      <c r="L1381" s="6" t="str">
        <f>IF(ISBLANK(employee_data35[[#This Row],[ExitDate]]),"1","0")</f>
        <v>1</v>
      </c>
      <c r="M1381" t="str">
        <f>IF(ISBLANK(employee_data35[[#This Row],[ExitDate]]),"Active","Tidak Active")</f>
        <v>Active</v>
      </c>
      <c r="N1381" t="s">
        <v>52</v>
      </c>
      <c r="O1381" t="s">
        <v>51</v>
      </c>
      <c r="P1381" t="s">
        <v>63</v>
      </c>
      <c r="Q1381" t="s">
        <v>36</v>
      </c>
      <c r="R1381" t="s">
        <v>37</v>
      </c>
      <c r="S1381" t="s">
        <v>38</v>
      </c>
      <c r="T1381" t="s">
        <v>81</v>
      </c>
      <c r="U1381" s="1">
        <v>18804</v>
      </c>
      <c r="V1381" s="7" t="str">
        <f>CONCATENATE(employee_data35[[#This Row],[First-LastName]]&amp;" "&amp;employee_data35[[#This Row],[DOB]])</f>
        <v>Nola-Gillespie 18804</v>
      </c>
      <c r="W1381" t="s">
        <v>40</v>
      </c>
      <c r="X1381" t="s">
        <v>83</v>
      </c>
      <c r="Y1381" t="s">
        <v>55</v>
      </c>
      <c r="Z1381">
        <v>8972</v>
      </c>
      <c r="AA1381" t="s">
        <v>128</v>
      </c>
      <c r="AB1381" t="s">
        <v>75</v>
      </c>
      <c r="AC1381" t="s">
        <v>45</v>
      </c>
      <c r="AD1381">
        <v>3</v>
      </c>
    </row>
    <row r="1382" spans="1:30" x14ac:dyDescent="0.3">
      <c r="A1382">
        <v>1807</v>
      </c>
      <c r="B1382" t="s">
        <v>2271</v>
      </c>
      <c r="C1382" t="s">
        <v>1433</v>
      </c>
      <c r="D1382" s="6" t="str">
        <f>CONCATENATE(employee_data35[[#This Row],[FirstName]], "-",employee_data35[[#This Row],[LastName]] )</f>
        <v>Jeramiah-Schwartz</v>
      </c>
      <c r="E1382" s="1">
        <v>43712</v>
      </c>
      <c r="F1382" s="1"/>
      <c r="G1382" s="7" t="str">
        <f>IF(ISBLANK(employee_data35[[#This Row],[ExitDate]]),"Yes","")</f>
        <v>Yes</v>
      </c>
      <c r="H1382" t="s">
        <v>28</v>
      </c>
      <c r="I1382" t="s">
        <v>5455</v>
      </c>
      <c r="J1382" t="s">
        <v>5456</v>
      </c>
      <c r="K1382" t="s">
        <v>133</v>
      </c>
      <c r="L1382" s="6" t="str">
        <f>IF(ISBLANK(employee_data35[[#This Row],[ExitDate]]),"1","0")</f>
        <v>1</v>
      </c>
      <c r="M1382" t="str">
        <f>IF(ISBLANK(employee_data35[[#This Row],[ExitDate]]),"Active","Tidak Active")</f>
        <v>Active</v>
      </c>
      <c r="N1382" t="s">
        <v>33</v>
      </c>
      <c r="O1382" t="s">
        <v>34</v>
      </c>
      <c r="P1382" t="s">
        <v>63</v>
      </c>
      <c r="Q1382" t="s">
        <v>36</v>
      </c>
      <c r="R1382" t="s">
        <v>37</v>
      </c>
      <c r="S1382" t="s">
        <v>38</v>
      </c>
      <c r="T1382" t="s">
        <v>504</v>
      </c>
      <c r="U1382" s="1">
        <v>29172</v>
      </c>
      <c r="V1382" s="7" t="str">
        <f>CONCATENATE(employee_data35[[#This Row],[First-LastName]]&amp;" "&amp;employee_data35[[#This Row],[DOB]])</f>
        <v>Jeramiah-Schwartz 29172</v>
      </c>
      <c r="W1382" t="s">
        <v>40</v>
      </c>
      <c r="X1382" t="s">
        <v>163</v>
      </c>
      <c r="Y1382" t="s">
        <v>42</v>
      </c>
      <c r="Z1382">
        <v>94163</v>
      </c>
      <c r="AA1382" t="s">
        <v>43</v>
      </c>
      <c r="AB1382" t="s">
        <v>44</v>
      </c>
      <c r="AC1382" t="s">
        <v>45</v>
      </c>
      <c r="AD1382">
        <v>3</v>
      </c>
    </row>
    <row r="1383" spans="1:30" x14ac:dyDescent="0.3">
      <c r="A1383">
        <v>1808</v>
      </c>
      <c r="B1383" t="s">
        <v>5457</v>
      </c>
      <c r="C1383" t="s">
        <v>1391</v>
      </c>
      <c r="D1383" s="6" t="str">
        <f>CONCATENATE(employee_data35[[#This Row],[FirstName]], "-",employee_data35[[#This Row],[LastName]] )</f>
        <v>Aaden-Mercer</v>
      </c>
      <c r="E1383" s="1">
        <v>45133</v>
      </c>
      <c r="F1383" s="1"/>
      <c r="G1383" s="7" t="str">
        <f>IF(ISBLANK(employee_data35[[#This Row],[ExitDate]]),"Yes","")</f>
        <v>Yes</v>
      </c>
      <c r="H1383" t="s">
        <v>28</v>
      </c>
      <c r="I1383" t="s">
        <v>5458</v>
      </c>
      <c r="J1383" t="s">
        <v>5459</v>
      </c>
      <c r="K1383" t="s">
        <v>50</v>
      </c>
      <c r="L1383" s="6" t="str">
        <f>IF(ISBLANK(employee_data35[[#This Row],[ExitDate]]),"1","0")</f>
        <v>1</v>
      </c>
      <c r="M1383" t="str">
        <f>IF(ISBLANK(employee_data35[[#This Row],[ExitDate]]),"Active","Tidak Active")</f>
        <v>Active</v>
      </c>
      <c r="N1383" t="s">
        <v>52</v>
      </c>
      <c r="O1383" t="s">
        <v>51</v>
      </c>
      <c r="P1383" t="s">
        <v>52</v>
      </c>
      <c r="Q1383" t="s">
        <v>36</v>
      </c>
      <c r="R1383" t="s">
        <v>37</v>
      </c>
      <c r="S1383" t="s">
        <v>38</v>
      </c>
      <c r="T1383" t="s">
        <v>148</v>
      </c>
      <c r="U1383" s="1">
        <v>30584</v>
      </c>
      <c r="V1383" s="7" t="str">
        <f>CONCATENATE(employee_data35[[#This Row],[First-LastName]]&amp;" "&amp;employee_data35[[#This Row],[DOB]])</f>
        <v>Aaden-Mercer 30584</v>
      </c>
      <c r="W1383" t="s">
        <v>40</v>
      </c>
      <c r="X1383" t="s">
        <v>178</v>
      </c>
      <c r="Y1383" t="s">
        <v>42</v>
      </c>
      <c r="Z1383">
        <v>37289</v>
      </c>
      <c r="AA1383" t="s">
        <v>93</v>
      </c>
      <c r="AB1383" t="s">
        <v>84</v>
      </c>
      <c r="AC1383" t="s">
        <v>45</v>
      </c>
      <c r="AD1383">
        <v>3</v>
      </c>
    </row>
    <row r="1384" spans="1:30" x14ac:dyDescent="0.3">
      <c r="A1384">
        <v>1809</v>
      </c>
      <c r="B1384" t="s">
        <v>2990</v>
      </c>
      <c r="C1384" t="s">
        <v>3579</v>
      </c>
      <c r="D1384" s="6" t="str">
        <f>CONCATENATE(employee_data35[[#This Row],[FirstName]], "-",employee_data35[[#This Row],[LastName]] )</f>
        <v>Nathalia-Good</v>
      </c>
      <c r="E1384" s="1">
        <v>44914</v>
      </c>
      <c r="F1384" s="1">
        <v>45065</v>
      </c>
      <c r="G1384" s="7" t="str">
        <f>IF(ISBLANK(employee_data35[[#This Row],[ExitDate]]),"Yes","")</f>
        <v/>
      </c>
      <c r="H1384" t="s">
        <v>28</v>
      </c>
      <c r="I1384" t="s">
        <v>5460</v>
      </c>
      <c r="J1384" t="s">
        <v>5461</v>
      </c>
      <c r="K1384" t="s">
        <v>139</v>
      </c>
      <c r="L1384" s="6" t="str">
        <f>IF(ISBLANK(employee_data35[[#This Row],[ExitDate]]),"1","0")</f>
        <v>0</v>
      </c>
      <c r="M1384" t="str">
        <f>IF(ISBLANK(employee_data35[[#This Row],[ExitDate]]),"Active","Tidak Active")</f>
        <v>Tidak Active</v>
      </c>
      <c r="N1384" t="s">
        <v>33</v>
      </c>
      <c r="O1384" t="s">
        <v>34</v>
      </c>
      <c r="P1384" t="s">
        <v>52</v>
      </c>
      <c r="Q1384" t="s">
        <v>99</v>
      </c>
      <c r="R1384" t="s">
        <v>5462</v>
      </c>
      <c r="S1384" t="s">
        <v>38</v>
      </c>
      <c r="T1384" t="s">
        <v>504</v>
      </c>
      <c r="U1384" s="1">
        <v>24435</v>
      </c>
      <c r="V1384" s="7" t="str">
        <f>CONCATENATE(employee_data35[[#This Row],[First-LastName]]&amp;" "&amp;employee_data35[[#This Row],[DOB]])</f>
        <v>Nathalia-Good 24435</v>
      </c>
      <c r="W1384" t="s">
        <v>40</v>
      </c>
      <c r="X1384" t="s">
        <v>6</v>
      </c>
      <c r="Y1384" t="s">
        <v>42</v>
      </c>
      <c r="Z1384">
        <v>21417</v>
      </c>
      <c r="AA1384" t="s">
        <v>74</v>
      </c>
      <c r="AB1384" t="s">
        <v>104</v>
      </c>
      <c r="AC1384" t="s">
        <v>45</v>
      </c>
      <c r="AD1384">
        <v>3</v>
      </c>
    </row>
    <row r="1385" spans="1:30" x14ac:dyDescent="0.3">
      <c r="A1385">
        <v>1810</v>
      </c>
      <c r="B1385" t="s">
        <v>5463</v>
      </c>
      <c r="C1385" t="s">
        <v>5464</v>
      </c>
      <c r="D1385" s="6" t="str">
        <f>CONCATENATE(employee_data35[[#This Row],[FirstName]], "-",employee_data35[[#This Row],[LastName]] )</f>
        <v>Zaria-Benton</v>
      </c>
      <c r="E1385" s="1">
        <v>44425</v>
      </c>
      <c r="F1385" s="1"/>
      <c r="G1385" s="7" t="str">
        <f>IF(ISBLANK(employee_data35[[#This Row],[ExitDate]]),"Yes","")</f>
        <v>Yes</v>
      </c>
      <c r="H1385" t="s">
        <v>28</v>
      </c>
      <c r="I1385" t="s">
        <v>5465</v>
      </c>
      <c r="J1385" t="s">
        <v>5466</v>
      </c>
      <c r="K1385" t="s">
        <v>80</v>
      </c>
      <c r="L1385" s="6" t="str">
        <f>IF(ISBLANK(employee_data35[[#This Row],[ExitDate]]),"1","0")</f>
        <v>1</v>
      </c>
      <c r="M1385" t="str">
        <f>IF(ISBLANK(employee_data35[[#This Row],[ExitDate]]),"Active","Tidak Active")</f>
        <v>Active</v>
      </c>
      <c r="N1385" t="s">
        <v>63</v>
      </c>
      <c r="O1385" t="s">
        <v>51</v>
      </c>
      <c r="P1385" t="s">
        <v>52</v>
      </c>
      <c r="Q1385" t="s">
        <v>36</v>
      </c>
      <c r="R1385" t="s">
        <v>37</v>
      </c>
      <c r="S1385" t="s">
        <v>38</v>
      </c>
      <c r="T1385" t="s">
        <v>81</v>
      </c>
      <c r="U1385" s="1">
        <v>34668</v>
      </c>
      <c r="V1385" s="7" t="str">
        <f>CONCATENATE(employee_data35[[#This Row],[First-LastName]]&amp;" "&amp;employee_data35[[#This Row],[DOB]])</f>
        <v>Zaria-Benton 34668</v>
      </c>
      <c r="W1385" t="s">
        <v>40</v>
      </c>
      <c r="X1385" t="s">
        <v>113</v>
      </c>
      <c r="Y1385" t="s">
        <v>55</v>
      </c>
      <c r="Z1385">
        <v>22860</v>
      </c>
      <c r="AA1385" t="s">
        <v>93</v>
      </c>
      <c r="AB1385" t="s">
        <v>104</v>
      </c>
      <c r="AC1385" t="s">
        <v>45</v>
      </c>
      <c r="AD1385">
        <v>3</v>
      </c>
    </row>
    <row r="1386" spans="1:30" x14ac:dyDescent="0.3">
      <c r="A1386">
        <v>1811</v>
      </c>
      <c r="B1386" t="s">
        <v>4841</v>
      </c>
      <c r="C1386" t="s">
        <v>5467</v>
      </c>
      <c r="D1386" s="6" t="str">
        <f>CONCATENATE(employee_data35[[#This Row],[FirstName]], "-",employee_data35[[#This Row],[LastName]] )</f>
        <v>Miley-Ortega</v>
      </c>
      <c r="E1386" s="1">
        <v>44723</v>
      </c>
      <c r="F1386" s="1"/>
      <c r="G1386" s="7" t="str">
        <f>IF(ISBLANK(employee_data35[[#This Row],[ExitDate]]),"Yes","")</f>
        <v>Yes</v>
      </c>
      <c r="H1386" t="s">
        <v>28</v>
      </c>
      <c r="I1386" t="s">
        <v>5468</v>
      </c>
      <c r="J1386" t="s">
        <v>5469</v>
      </c>
      <c r="K1386" t="s">
        <v>168</v>
      </c>
      <c r="L1386" s="6" t="str">
        <f>IF(ISBLANK(employee_data35[[#This Row],[ExitDate]]),"1","0")</f>
        <v>1</v>
      </c>
      <c r="M1386" t="str">
        <f>IF(ISBLANK(employee_data35[[#This Row],[ExitDate]]),"Active","Tidak Active")</f>
        <v>Active</v>
      </c>
      <c r="N1386" t="s">
        <v>33</v>
      </c>
      <c r="O1386" t="s">
        <v>51</v>
      </c>
      <c r="P1386" t="s">
        <v>63</v>
      </c>
      <c r="Q1386" t="s">
        <v>36</v>
      </c>
      <c r="R1386" t="s">
        <v>37</v>
      </c>
      <c r="S1386" t="s">
        <v>38</v>
      </c>
      <c r="T1386" t="s">
        <v>1012</v>
      </c>
      <c r="U1386" s="1">
        <v>28470</v>
      </c>
      <c r="V1386" s="7" t="str">
        <f>CONCATENATE(employee_data35[[#This Row],[First-LastName]]&amp;" "&amp;employee_data35[[#This Row],[DOB]])</f>
        <v>Miley-Ortega 28470</v>
      </c>
      <c r="W1386" t="s">
        <v>40</v>
      </c>
      <c r="X1386" t="s">
        <v>419</v>
      </c>
      <c r="Y1386" t="s">
        <v>42</v>
      </c>
      <c r="Z1386">
        <v>50910</v>
      </c>
      <c r="AA1386" t="s">
        <v>93</v>
      </c>
      <c r="AB1386" t="s">
        <v>104</v>
      </c>
      <c r="AC1386" t="s">
        <v>45</v>
      </c>
      <c r="AD1386">
        <v>3</v>
      </c>
    </row>
    <row r="1387" spans="1:30" x14ac:dyDescent="0.3">
      <c r="A1387">
        <v>1812</v>
      </c>
      <c r="B1387" t="s">
        <v>2333</v>
      </c>
      <c r="C1387" t="s">
        <v>3027</v>
      </c>
      <c r="D1387" s="6" t="str">
        <f>CONCATENATE(employee_data35[[#This Row],[FirstName]], "-",employee_data35[[#This Row],[LastName]] )</f>
        <v>Julia-Farmer</v>
      </c>
      <c r="E1387" s="1">
        <v>44470</v>
      </c>
      <c r="F1387" s="1">
        <v>45095</v>
      </c>
      <c r="G1387" s="7" t="str">
        <f>IF(ISBLANK(employee_data35[[#This Row],[ExitDate]]),"Yes","")</f>
        <v/>
      </c>
      <c r="H1387" t="s">
        <v>28</v>
      </c>
      <c r="I1387" t="s">
        <v>5470</v>
      </c>
      <c r="J1387" t="s">
        <v>5471</v>
      </c>
      <c r="K1387" t="s">
        <v>98</v>
      </c>
      <c r="L1387" s="6" t="str">
        <f>IF(ISBLANK(employee_data35[[#This Row],[ExitDate]]),"1","0")</f>
        <v>0</v>
      </c>
      <c r="M1387" t="str">
        <f>IF(ISBLANK(employee_data35[[#This Row],[ExitDate]]),"Active","Tidak Active")</f>
        <v>Tidak Active</v>
      </c>
      <c r="N1387" t="s">
        <v>33</v>
      </c>
      <c r="O1387" t="s">
        <v>51</v>
      </c>
      <c r="P1387" t="s">
        <v>63</v>
      </c>
      <c r="Q1387" t="s">
        <v>99</v>
      </c>
      <c r="R1387" t="s">
        <v>5472</v>
      </c>
      <c r="S1387" t="s">
        <v>38</v>
      </c>
      <c r="T1387" t="s">
        <v>81</v>
      </c>
      <c r="U1387" s="1">
        <v>28609</v>
      </c>
      <c r="V1387" s="7" t="str">
        <f>CONCATENATE(employee_data35[[#This Row],[First-LastName]]&amp;" "&amp;employee_data35[[#This Row],[DOB]])</f>
        <v>Julia-Farmer 28609</v>
      </c>
      <c r="W1387" t="s">
        <v>40</v>
      </c>
      <c r="X1387" t="s">
        <v>243</v>
      </c>
      <c r="Y1387" t="s">
        <v>42</v>
      </c>
      <c r="Z1387">
        <v>78363</v>
      </c>
      <c r="AA1387" t="s">
        <v>93</v>
      </c>
      <c r="AB1387" t="s">
        <v>44</v>
      </c>
      <c r="AC1387" t="s">
        <v>45</v>
      </c>
      <c r="AD1387">
        <v>3</v>
      </c>
    </row>
    <row r="1388" spans="1:30" x14ac:dyDescent="0.3">
      <c r="A1388">
        <v>1813</v>
      </c>
      <c r="B1388" t="s">
        <v>302</v>
      </c>
      <c r="C1388" t="s">
        <v>4547</v>
      </c>
      <c r="D1388" s="6" t="str">
        <f>CONCATENATE(employee_data35[[#This Row],[FirstName]], "-",employee_data35[[#This Row],[LastName]] )</f>
        <v>Valentin-Lam</v>
      </c>
      <c r="E1388" s="1">
        <v>44047</v>
      </c>
      <c r="F1388" s="1"/>
      <c r="G1388" s="7" t="str">
        <f>IF(ISBLANK(employee_data35[[#This Row],[ExitDate]]),"Yes","")</f>
        <v>Yes</v>
      </c>
      <c r="H1388" t="s">
        <v>28</v>
      </c>
      <c r="I1388" t="s">
        <v>5473</v>
      </c>
      <c r="J1388" t="s">
        <v>5474</v>
      </c>
      <c r="K1388" t="s">
        <v>118</v>
      </c>
      <c r="L1388" s="6" t="str">
        <f>IF(ISBLANK(employee_data35[[#This Row],[ExitDate]]),"1","0")</f>
        <v>1</v>
      </c>
      <c r="M1388" t="str">
        <f>IF(ISBLANK(employee_data35[[#This Row],[ExitDate]]),"Active","Tidak Active")</f>
        <v>Active</v>
      </c>
      <c r="N1388" t="s">
        <v>33</v>
      </c>
      <c r="O1388" t="s">
        <v>34</v>
      </c>
      <c r="P1388" t="s">
        <v>35</v>
      </c>
      <c r="Q1388" t="s">
        <v>36</v>
      </c>
      <c r="R1388" t="s">
        <v>37</v>
      </c>
      <c r="S1388" t="s">
        <v>38</v>
      </c>
      <c r="T1388" t="s">
        <v>53</v>
      </c>
      <c r="U1388" s="1">
        <v>29232</v>
      </c>
      <c r="V1388" s="7" t="str">
        <f>CONCATENATE(employee_data35[[#This Row],[First-LastName]]&amp;" "&amp;employee_data35[[#This Row],[DOB]])</f>
        <v>Valentin-Lam 29232</v>
      </c>
      <c r="W1388" t="s">
        <v>40</v>
      </c>
      <c r="X1388" t="s">
        <v>163</v>
      </c>
      <c r="Y1388" t="s">
        <v>42</v>
      </c>
      <c r="Z1388">
        <v>61521</v>
      </c>
      <c r="AA1388" t="s">
        <v>74</v>
      </c>
      <c r="AB1388" t="s">
        <v>104</v>
      </c>
      <c r="AC1388" t="s">
        <v>45</v>
      </c>
      <c r="AD1388">
        <v>3</v>
      </c>
    </row>
    <row r="1389" spans="1:30" x14ac:dyDescent="0.3">
      <c r="A1389">
        <v>1814</v>
      </c>
      <c r="B1389" t="s">
        <v>5475</v>
      </c>
      <c r="C1389" t="s">
        <v>5476</v>
      </c>
      <c r="D1389" s="6" t="str">
        <f>CONCATENATE(employee_data35[[#This Row],[FirstName]], "-",employee_data35[[#This Row],[LastName]] )</f>
        <v>Darnell-Ritter</v>
      </c>
      <c r="E1389" s="1">
        <v>44603</v>
      </c>
      <c r="F1389" s="1"/>
      <c r="G1389" s="7" t="str">
        <f>IF(ISBLANK(employee_data35[[#This Row],[ExitDate]]),"Yes","")</f>
        <v>Yes</v>
      </c>
      <c r="H1389" t="s">
        <v>28</v>
      </c>
      <c r="I1389" t="s">
        <v>5477</v>
      </c>
      <c r="J1389" t="s">
        <v>5478</v>
      </c>
      <c r="K1389" t="s">
        <v>62</v>
      </c>
      <c r="L1389" s="6" t="str">
        <f>IF(ISBLANK(employee_data35[[#This Row],[ExitDate]]),"1","0")</f>
        <v>1</v>
      </c>
      <c r="M1389" t="str">
        <f>IF(ISBLANK(employee_data35[[#This Row],[ExitDate]]),"Active","Tidak Active")</f>
        <v>Active</v>
      </c>
      <c r="N1389" t="s">
        <v>63</v>
      </c>
      <c r="O1389" t="s">
        <v>51</v>
      </c>
      <c r="P1389" t="s">
        <v>52</v>
      </c>
      <c r="Q1389" t="s">
        <v>36</v>
      </c>
      <c r="R1389" t="s">
        <v>37</v>
      </c>
      <c r="S1389" t="s">
        <v>38</v>
      </c>
      <c r="T1389" t="s">
        <v>305</v>
      </c>
      <c r="U1389" s="1">
        <v>29288</v>
      </c>
      <c r="V1389" s="7" t="str">
        <f>CONCATENATE(employee_data35[[#This Row],[First-LastName]]&amp;" "&amp;employee_data35[[#This Row],[DOB]])</f>
        <v>Darnell-Ritter 29288</v>
      </c>
      <c r="W1389" t="s">
        <v>40</v>
      </c>
      <c r="X1389" t="s">
        <v>83</v>
      </c>
      <c r="Y1389" t="s">
        <v>42</v>
      </c>
      <c r="Z1389">
        <v>43420</v>
      </c>
      <c r="AA1389" t="s">
        <v>93</v>
      </c>
      <c r="AB1389" t="s">
        <v>44</v>
      </c>
      <c r="AC1389" t="s">
        <v>45</v>
      </c>
      <c r="AD1389">
        <v>3</v>
      </c>
    </row>
    <row r="1390" spans="1:30" x14ac:dyDescent="0.3">
      <c r="A1390">
        <v>1815</v>
      </c>
      <c r="B1390" t="s">
        <v>4713</v>
      </c>
      <c r="C1390" t="s">
        <v>3514</v>
      </c>
      <c r="D1390" s="6" t="str">
        <f>CONCATENATE(employee_data35[[#This Row],[FirstName]], "-",employee_data35[[#This Row],[LastName]] )</f>
        <v>Kierra-Lozano</v>
      </c>
      <c r="E1390" s="1">
        <v>44004</v>
      </c>
      <c r="F1390" s="1"/>
      <c r="G1390" s="7" t="str">
        <f>IF(ISBLANK(employee_data35[[#This Row],[ExitDate]]),"Yes","")</f>
        <v>Yes</v>
      </c>
      <c r="H1390" t="s">
        <v>28</v>
      </c>
      <c r="I1390" t="s">
        <v>5479</v>
      </c>
      <c r="J1390" t="s">
        <v>5480</v>
      </c>
      <c r="K1390" t="s">
        <v>89</v>
      </c>
      <c r="L1390" s="6" t="str">
        <f>IF(ISBLANK(employee_data35[[#This Row],[ExitDate]]),"1","0")</f>
        <v>1</v>
      </c>
      <c r="M1390" t="str">
        <f>IF(ISBLANK(employee_data35[[#This Row],[ExitDate]]),"Active","Tidak Active")</f>
        <v>Active</v>
      </c>
      <c r="N1390" t="s">
        <v>33</v>
      </c>
      <c r="O1390" t="s">
        <v>51</v>
      </c>
      <c r="P1390" t="s">
        <v>52</v>
      </c>
      <c r="Q1390" t="s">
        <v>36</v>
      </c>
      <c r="R1390" t="s">
        <v>37</v>
      </c>
      <c r="S1390" t="s">
        <v>38</v>
      </c>
      <c r="T1390" t="s">
        <v>177</v>
      </c>
      <c r="U1390" s="1">
        <v>22414</v>
      </c>
      <c r="V1390" s="7" t="str">
        <f>CONCATENATE(employee_data35[[#This Row],[First-LastName]]&amp;" "&amp;employee_data35[[#This Row],[DOB]])</f>
        <v>Kierra-Lozano 22414</v>
      </c>
      <c r="W1390" t="s">
        <v>40</v>
      </c>
      <c r="X1390" t="s">
        <v>243</v>
      </c>
      <c r="Y1390" t="s">
        <v>42</v>
      </c>
      <c r="Z1390">
        <v>44224</v>
      </c>
      <c r="AA1390" t="s">
        <v>128</v>
      </c>
      <c r="AB1390" t="s">
        <v>84</v>
      </c>
      <c r="AC1390" t="s">
        <v>45</v>
      </c>
      <c r="AD1390">
        <v>3</v>
      </c>
    </row>
    <row r="1391" spans="1:30" x14ac:dyDescent="0.3">
      <c r="A1391">
        <v>1816</v>
      </c>
      <c r="B1391" t="s">
        <v>5481</v>
      </c>
      <c r="C1391" t="s">
        <v>3342</v>
      </c>
      <c r="D1391" s="6" t="str">
        <f>CONCATENATE(employee_data35[[#This Row],[FirstName]], "-",employee_data35[[#This Row],[LastName]] )</f>
        <v>Jamari-Dunn</v>
      </c>
      <c r="E1391" s="1">
        <v>44071</v>
      </c>
      <c r="F1391" s="1"/>
      <c r="G1391" s="7" t="str">
        <f>IF(ISBLANK(employee_data35[[#This Row],[ExitDate]]),"Yes","")</f>
        <v>Yes</v>
      </c>
      <c r="H1391" t="s">
        <v>728</v>
      </c>
      <c r="I1391" t="s">
        <v>5482</v>
      </c>
      <c r="J1391" t="s">
        <v>5483</v>
      </c>
      <c r="K1391" t="s">
        <v>118</v>
      </c>
      <c r="L1391" s="6" t="str">
        <f>IF(ISBLANK(employee_data35[[#This Row],[ExitDate]]),"1","0")</f>
        <v>1</v>
      </c>
      <c r="M1391" t="str">
        <f>IF(ISBLANK(employee_data35[[#This Row],[ExitDate]]),"Active","Tidak Active")</f>
        <v>Active</v>
      </c>
      <c r="N1391" t="s">
        <v>33</v>
      </c>
      <c r="O1391" t="s">
        <v>51</v>
      </c>
      <c r="P1391" t="s">
        <v>35</v>
      </c>
      <c r="Q1391" t="s">
        <v>36</v>
      </c>
      <c r="R1391" t="s">
        <v>37</v>
      </c>
      <c r="S1391" t="s">
        <v>38</v>
      </c>
      <c r="T1391" t="s">
        <v>81</v>
      </c>
      <c r="U1391" s="1">
        <v>18758</v>
      </c>
      <c r="V1391" s="7" t="str">
        <f>CONCATENATE(employee_data35[[#This Row],[First-LastName]]&amp;" "&amp;employee_data35[[#This Row],[DOB]])</f>
        <v>Jamari-Dunn 18758</v>
      </c>
      <c r="W1391" t="s">
        <v>40</v>
      </c>
      <c r="X1391" t="s">
        <v>6</v>
      </c>
      <c r="Y1391" t="s">
        <v>42</v>
      </c>
      <c r="Z1391">
        <v>83618</v>
      </c>
      <c r="AA1391" t="s">
        <v>74</v>
      </c>
      <c r="AB1391" t="s">
        <v>75</v>
      </c>
      <c r="AC1391" t="s">
        <v>45</v>
      </c>
      <c r="AD1391">
        <v>3</v>
      </c>
    </row>
    <row r="1392" spans="1:30" x14ac:dyDescent="0.3">
      <c r="A1392">
        <v>1817</v>
      </c>
      <c r="B1392" t="s">
        <v>4362</v>
      </c>
      <c r="C1392" t="s">
        <v>1909</v>
      </c>
      <c r="D1392" s="6" t="str">
        <f>CONCATENATE(employee_data35[[#This Row],[FirstName]], "-",employee_data35[[#This Row],[LastName]] )</f>
        <v>Zoey-Page</v>
      </c>
      <c r="E1392" s="1">
        <v>43591</v>
      </c>
      <c r="F1392" s="1">
        <v>44660</v>
      </c>
      <c r="G1392" s="7" t="str">
        <f>IF(ISBLANK(employee_data35[[#This Row],[ExitDate]]),"Yes","")</f>
        <v/>
      </c>
      <c r="H1392" t="s">
        <v>728</v>
      </c>
      <c r="I1392" t="s">
        <v>5484</v>
      </c>
      <c r="J1392" t="s">
        <v>5485</v>
      </c>
      <c r="K1392" t="s">
        <v>62</v>
      </c>
      <c r="L1392" s="6" t="str">
        <f>IF(ISBLANK(employee_data35[[#This Row],[ExitDate]]),"1","0")</f>
        <v>0</v>
      </c>
      <c r="M1392" t="str">
        <f>IF(ISBLANK(employee_data35[[#This Row],[ExitDate]]),"Active","Tidak Active")</f>
        <v>Tidak Active</v>
      </c>
      <c r="N1392" t="s">
        <v>33</v>
      </c>
      <c r="O1392" t="s">
        <v>51</v>
      </c>
      <c r="P1392" t="s">
        <v>35</v>
      </c>
      <c r="Q1392" t="s">
        <v>126</v>
      </c>
      <c r="R1392" t="s">
        <v>5486</v>
      </c>
      <c r="S1392" t="s">
        <v>38</v>
      </c>
      <c r="T1392" t="s">
        <v>53</v>
      </c>
      <c r="U1392" s="1">
        <v>31784</v>
      </c>
      <c r="V1392" s="7" t="str">
        <f>CONCATENATE(employee_data35[[#This Row],[First-LastName]]&amp;" "&amp;employee_data35[[#This Row],[DOB]])</f>
        <v>Zoey-Page 31784</v>
      </c>
      <c r="W1392" t="s">
        <v>40</v>
      </c>
      <c r="X1392" t="s">
        <v>163</v>
      </c>
      <c r="Y1392" t="s">
        <v>42</v>
      </c>
      <c r="Z1392">
        <v>41874</v>
      </c>
      <c r="AA1392" t="s">
        <v>74</v>
      </c>
      <c r="AB1392" t="s">
        <v>104</v>
      </c>
      <c r="AC1392" t="s">
        <v>45</v>
      </c>
      <c r="AD1392">
        <v>3</v>
      </c>
    </row>
    <row r="1393" spans="1:30" x14ac:dyDescent="0.3">
      <c r="A1393">
        <v>1818</v>
      </c>
      <c r="B1393" t="s">
        <v>5487</v>
      </c>
      <c r="C1393" t="s">
        <v>3415</v>
      </c>
      <c r="D1393" s="6" t="str">
        <f>CONCATENATE(employee_data35[[#This Row],[FirstName]], "-",employee_data35[[#This Row],[LastName]] )</f>
        <v>Kendra-Velez</v>
      </c>
      <c r="E1393" s="1">
        <v>44385</v>
      </c>
      <c r="F1393" s="1"/>
      <c r="G1393" s="7" t="str">
        <f>IF(ISBLANK(employee_data35[[#This Row],[ExitDate]]),"Yes","")</f>
        <v>Yes</v>
      </c>
      <c r="H1393" t="s">
        <v>728</v>
      </c>
      <c r="I1393" t="s">
        <v>5488</v>
      </c>
      <c r="J1393" t="s">
        <v>5489</v>
      </c>
      <c r="K1393" t="s">
        <v>89</v>
      </c>
      <c r="L1393" s="6" t="str">
        <f>IF(ISBLANK(employee_data35[[#This Row],[ExitDate]]),"1","0")</f>
        <v>1</v>
      </c>
      <c r="M1393" t="str">
        <f>IF(ISBLANK(employee_data35[[#This Row],[ExitDate]]),"Active","Tidak Active")</f>
        <v>Active</v>
      </c>
      <c r="N1393" t="s">
        <v>33</v>
      </c>
      <c r="O1393" t="s">
        <v>34</v>
      </c>
      <c r="P1393" t="s">
        <v>52</v>
      </c>
      <c r="Q1393" t="s">
        <v>36</v>
      </c>
      <c r="R1393" t="s">
        <v>37</v>
      </c>
      <c r="S1393" t="s">
        <v>38</v>
      </c>
      <c r="T1393" t="s">
        <v>504</v>
      </c>
      <c r="U1393" s="1">
        <v>20461</v>
      </c>
      <c r="V1393" s="7" t="str">
        <f>CONCATENATE(employee_data35[[#This Row],[First-LastName]]&amp;" "&amp;employee_data35[[#This Row],[DOB]])</f>
        <v>Kendra-Velez 20461</v>
      </c>
      <c r="W1393" t="s">
        <v>40</v>
      </c>
      <c r="X1393" t="s">
        <v>83</v>
      </c>
      <c r="Y1393" t="s">
        <v>55</v>
      </c>
      <c r="Z1393">
        <v>32718</v>
      </c>
      <c r="AA1393" t="s">
        <v>56</v>
      </c>
      <c r="AB1393" t="s">
        <v>44</v>
      </c>
      <c r="AC1393" t="s">
        <v>45</v>
      </c>
      <c r="AD1393">
        <v>3</v>
      </c>
    </row>
    <row r="1394" spans="1:30" x14ac:dyDescent="0.3">
      <c r="A1394">
        <v>1819</v>
      </c>
      <c r="B1394" t="s">
        <v>5081</v>
      </c>
      <c r="C1394" t="s">
        <v>4700</v>
      </c>
      <c r="D1394" s="6" t="str">
        <f>CONCATENATE(employee_data35[[#This Row],[FirstName]], "-",employee_data35[[#This Row],[LastName]] )</f>
        <v>Alison-Fuller</v>
      </c>
      <c r="E1394" s="1">
        <v>44744</v>
      </c>
      <c r="F1394" s="1"/>
      <c r="G1394" s="7" t="str">
        <f>IF(ISBLANK(employee_data35[[#This Row],[ExitDate]]),"Yes","")</f>
        <v>Yes</v>
      </c>
      <c r="H1394" t="s">
        <v>28</v>
      </c>
      <c r="I1394" t="s">
        <v>5490</v>
      </c>
      <c r="J1394" t="s">
        <v>5491</v>
      </c>
      <c r="K1394" t="s">
        <v>98</v>
      </c>
      <c r="L1394" s="6" t="str">
        <f>IF(ISBLANK(employee_data35[[#This Row],[ExitDate]]),"1","0")</f>
        <v>1</v>
      </c>
      <c r="M1394" t="str">
        <f>IF(ISBLANK(employee_data35[[#This Row],[ExitDate]]),"Active","Tidak Active")</f>
        <v>Active</v>
      </c>
      <c r="N1394" t="s">
        <v>63</v>
      </c>
      <c r="O1394" t="s">
        <v>64</v>
      </c>
      <c r="P1394" t="s">
        <v>35</v>
      </c>
      <c r="Q1394" t="s">
        <v>36</v>
      </c>
      <c r="R1394" t="s">
        <v>37</v>
      </c>
      <c r="S1394" t="s">
        <v>38</v>
      </c>
      <c r="T1394" t="s">
        <v>81</v>
      </c>
      <c r="U1394" s="1">
        <v>17830</v>
      </c>
      <c r="V1394" s="7" t="str">
        <f>CONCATENATE(employee_data35[[#This Row],[First-LastName]]&amp;" "&amp;employee_data35[[#This Row],[DOB]])</f>
        <v>Alison-Fuller 17830</v>
      </c>
      <c r="W1394" t="s">
        <v>40</v>
      </c>
      <c r="X1394" t="s">
        <v>103</v>
      </c>
      <c r="Y1394" t="s">
        <v>42</v>
      </c>
      <c r="Z1394">
        <v>24932</v>
      </c>
      <c r="AA1394" t="s">
        <v>93</v>
      </c>
      <c r="AB1394" t="s">
        <v>75</v>
      </c>
      <c r="AC1394" t="s">
        <v>45</v>
      </c>
      <c r="AD1394">
        <v>3</v>
      </c>
    </row>
    <row r="1395" spans="1:30" x14ac:dyDescent="0.3">
      <c r="A1395">
        <v>1820</v>
      </c>
      <c r="B1395" t="s">
        <v>5492</v>
      </c>
      <c r="C1395" t="s">
        <v>5493</v>
      </c>
      <c r="D1395" s="6" t="str">
        <f>CONCATENATE(employee_data35[[#This Row],[FirstName]], "-",employee_data35[[#This Row],[LastName]] )</f>
        <v>Toby-Cooley</v>
      </c>
      <c r="E1395" s="1">
        <v>45050</v>
      </c>
      <c r="F1395" s="1"/>
      <c r="G1395" s="7" t="str">
        <f>IF(ISBLANK(employee_data35[[#This Row],[ExitDate]]),"Yes","")</f>
        <v>Yes</v>
      </c>
      <c r="H1395" t="s">
        <v>28</v>
      </c>
      <c r="I1395" t="s">
        <v>5494</v>
      </c>
      <c r="J1395" t="s">
        <v>5495</v>
      </c>
      <c r="K1395" t="s">
        <v>168</v>
      </c>
      <c r="L1395" s="6" t="str">
        <f>IF(ISBLANK(employee_data35[[#This Row],[ExitDate]]),"1","0")</f>
        <v>1</v>
      </c>
      <c r="M1395" t="str">
        <f>IF(ISBLANK(employee_data35[[#This Row],[ExitDate]]),"Active","Tidak Active")</f>
        <v>Active</v>
      </c>
      <c r="N1395" t="s">
        <v>63</v>
      </c>
      <c r="O1395" t="s">
        <v>34</v>
      </c>
      <c r="P1395" t="s">
        <v>52</v>
      </c>
      <c r="Q1395" t="s">
        <v>36</v>
      </c>
      <c r="R1395" t="s">
        <v>37</v>
      </c>
      <c r="S1395" t="s">
        <v>38</v>
      </c>
      <c r="T1395" t="s">
        <v>286</v>
      </c>
      <c r="U1395" s="1">
        <v>29252</v>
      </c>
      <c r="V1395" s="7" t="str">
        <f>CONCATENATE(employee_data35[[#This Row],[First-LastName]]&amp;" "&amp;employee_data35[[#This Row],[DOB]])</f>
        <v>Toby-Cooley 29252</v>
      </c>
      <c r="W1395" t="s">
        <v>40</v>
      </c>
      <c r="X1395" t="s">
        <v>3108</v>
      </c>
      <c r="Y1395" t="s">
        <v>42</v>
      </c>
      <c r="Z1395">
        <v>74525</v>
      </c>
      <c r="AA1395" t="s">
        <v>93</v>
      </c>
      <c r="AB1395" t="s">
        <v>104</v>
      </c>
      <c r="AC1395" t="s">
        <v>45</v>
      </c>
      <c r="AD1395">
        <v>3</v>
      </c>
    </row>
    <row r="1396" spans="1:30" x14ac:dyDescent="0.3">
      <c r="A1396">
        <v>1821</v>
      </c>
      <c r="B1396" t="s">
        <v>5496</v>
      </c>
      <c r="C1396" t="s">
        <v>1623</v>
      </c>
      <c r="D1396" s="6" t="str">
        <f>CONCATENATE(employee_data35[[#This Row],[FirstName]], "-",employee_data35[[#This Row],[LastName]] )</f>
        <v>Emilie-Hood</v>
      </c>
      <c r="E1396" s="1">
        <v>44914</v>
      </c>
      <c r="F1396" s="1"/>
      <c r="G1396" s="7" t="str">
        <f>IF(ISBLANK(employee_data35[[#This Row],[ExitDate]]),"Yes","")</f>
        <v>Yes</v>
      </c>
      <c r="H1396" t="s">
        <v>28</v>
      </c>
      <c r="I1396" t="s">
        <v>5497</v>
      </c>
      <c r="J1396" t="s">
        <v>5498</v>
      </c>
      <c r="K1396" t="s">
        <v>98</v>
      </c>
      <c r="L1396" s="6" t="str">
        <f>IF(ISBLANK(employee_data35[[#This Row],[ExitDate]]),"1","0")</f>
        <v>1</v>
      </c>
      <c r="M1396" t="str">
        <f>IF(ISBLANK(employee_data35[[#This Row],[ExitDate]]),"Active","Tidak Active")</f>
        <v>Active</v>
      </c>
      <c r="N1396" t="s">
        <v>63</v>
      </c>
      <c r="O1396" t="s">
        <v>64</v>
      </c>
      <c r="P1396" t="s">
        <v>63</v>
      </c>
      <c r="Q1396" t="s">
        <v>36</v>
      </c>
      <c r="R1396" t="s">
        <v>37</v>
      </c>
      <c r="S1396" t="s">
        <v>38</v>
      </c>
      <c r="T1396" t="s">
        <v>66</v>
      </c>
      <c r="U1396" s="1">
        <v>29421</v>
      </c>
      <c r="V1396" s="7" t="str">
        <f>CONCATENATE(employee_data35[[#This Row],[First-LastName]]&amp;" "&amp;employee_data35[[#This Row],[DOB]])</f>
        <v>Emilie-Hood 29421</v>
      </c>
      <c r="W1396" t="s">
        <v>40</v>
      </c>
      <c r="X1396" t="s">
        <v>1974</v>
      </c>
      <c r="Y1396" t="s">
        <v>42</v>
      </c>
      <c r="Z1396">
        <v>43930</v>
      </c>
      <c r="AA1396" t="s">
        <v>56</v>
      </c>
      <c r="AB1396" t="s">
        <v>44</v>
      </c>
      <c r="AC1396" t="s">
        <v>45</v>
      </c>
      <c r="AD1396">
        <v>3</v>
      </c>
    </row>
    <row r="1397" spans="1:30" x14ac:dyDescent="0.3">
      <c r="A1397">
        <v>1822</v>
      </c>
      <c r="B1397" t="s">
        <v>2532</v>
      </c>
      <c r="C1397" t="s">
        <v>2156</v>
      </c>
      <c r="D1397" s="6" t="str">
        <f>CONCATENATE(employee_data35[[#This Row],[FirstName]], "-",employee_data35[[#This Row],[LastName]] )</f>
        <v>Cortez-Pena</v>
      </c>
      <c r="E1397" s="1">
        <v>44646</v>
      </c>
      <c r="F1397" s="1"/>
      <c r="G1397" s="7" t="str">
        <f>IF(ISBLANK(employee_data35[[#This Row],[ExitDate]]),"Yes","")</f>
        <v>Yes</v>
      </c>
      <c r="H1397" t="s">
        <v>28</v>
      </c>
      <c r="I1397" t="s">
        <v>5499</v>
      </c>
      <c r="J1397" t="s">
        <v>5500</v>
      </c>
      <c r="K1397" t="s">
        <v>118</v>
      </c>
      <c r="L1397" s="6" t="str">
        <f>IF(ISBLANK(employee_data35[[#This Row],[ExitDate]]),"1","0")</f>
        <v>1</v>
      </c>
      <c r="M1397" t="str">
        <f>IF(ISBLANK(employee_data35[[#This Row],[ExitDate]]),"Active","Tidak Active")</f>
        <v>Active</v>
      </c>
      <c r="N1397" t="s">
        <v>33</v>
      </c>
      <c r="O1397" t="s">
        <v>34</v>
      </c>
      <c r="P1397" t="s">
        <v>52</v>
      </c>
      <c r="Q1397" t="s">
        <v>36</v>
      </c>
      <c r="R1397" t="s">
        <v>37</v>
      </c>
      <c r="S1397" t="s">
        <v>38</v>
      </c>
      <c r="T1397" t="s">
        <v>305</v>
      </c>
      <c r="U1397" s="1">
        <v>18621</v>
      </c>
      <c r="V1397" s="7" t="str">
        <f>CONCATENATE(employee_data35[[#This Row],[First-LastName]]&amp;" "&amp;employee_data35[[#This Row],[DOB]])</f>
        <v>Cortez-Pena 18621</v>
      </c>
      <c r="W1397" t="s">
        <v>40</v>
      </c>
      <c r="X1397" t="s">
        <v>352</v>
      </c>
      <c r="Y1397" t="s">
        <v>42</v>
      </c>
      <c r="Z1397">
        <v>5184</v>
      </c>
      <c r="AA1397" t="s">
        <v>93</v>
      </c>
      <c r="AB1397" t="s">
        <v>44</v>
      </c>
      <c r="AC1397" t="s">
        <v>45</v>
      </c>
      <c r="AD1397">
        <v>3</v>
      </c>
    </row>
    <row r="1398" spans="1:30" x14ac:dyDescent="0.3">
      <c r="A1398">
        <v>1823</v>
      </c>
      <c r="B1398" t="s">
        <v>3426</v>
      </c>
      <c r="C1398" t="s">
        <v>1508</v>
      </c>
      <c r="D1398" s="6" t="str">
        <f>CONCATENATE(employee_data35[[#This Row],[FirstName]], "-",employee_data35[[#This Row],[LastName]] )</f>
        <v>Abbigail-Blanchard</v>
      </c>
      <c r="E1398" s="1">
        <v>44325</v>
      </c>
      <c r="F1398" s="1">
        <v>44877</v>
      </c>
      <c r="G1398" s="7" t="str">
        <f>IF(ISBLANK(employee_data35[[#This Row],[ExitDate]]),"Yes","")</f>
        <v/>
      </c>
      <c r="H1398" t="s">
        <v>28</v>
      </c>
      <c r="I1398" t="s">
        <v>5501</v>
      </c>
      <c r="J1398" t="s">
        <v>5502</v>
      </c>
      <c r="K1398" t="s">
        <v>62</v>
      </c>
      <c r="L1398" s="6" t="str">
        <f>IF(ISBLANK(employee_data35[[#This Row],[ExitDate]]),"1","0")</f>
        <v>0</v>
      </c>
      <c r="M1398" t="str">
        <f>IF(ISBLANK(employee_data35[[#This Row],[ExitDate]]),"Active","Tidak Active")</f>
        <v>Tidak Active</v>
      </c>
      <c r="N1398" t="s">
        <v>33</v>
      </c>
      <c r="O1398" t="s">
        <v>51</v>
      </c>
      <c r="P1398" t="s">
        <v>63</v>
      </c>
      <c r="Q1398" t="s">
        <v>175</v>
      </c>
      <c r="R1398" t="s">
        <v>5503</v>
      </c>
      <c r="S1398" t="s">
        <v>38</v>
      </c>
      <c r="T1398" t="s">
        <v>39</v>
      </c>
      <c r="U1398" s="1">
        <v>22245</v>
      </c>
      <c r="V1398" s="7" t="str">
        <f>CONCATENATE(employee_data35[[#This Row],[First-LastName]]&amp;" "&amp;employee_data35[[#This Row],[DOB]])</f>
        <v>Abbigail-Blanchard 22245</v>
      </c>
      <c r="W1398" t="s">
        <v>40</v>
      </c>
      <c r="X1398" t="s">
        <v>67</v>
      </c>
      <c r="Y1398" t="s">
        <v>55</v>
      </c>
      <c r="Z1398">
        <v>68971</v>
      </c>
      <c r="AA1398" t="s">
        <v>93</v>
      </c>
      <c r="AB1398" t="s">
        <v>44</v>
      </c>
      <c r="AC1398" t="s">
        <v>45</v>
      </c>
      <c r="AD1398">
        <v>3</v>
      </c>
    </row>
    <row r="1399" spans="1:30" x14ac:dyDescent="0.3">
      <c r="A1399">
        <v>1824</v>
      </c>
      <c r="B1399" t="s">
        <v>2081</v>
      </c>
      <c r="C1399" t="s">
        <v>299</v>
      </c>
      <c r="D1399" s="6" t="str">
        <f>CONCATENATE(employee_data35[[#This Row],[FirstName]], "-",employee_data35[[#This Row],[LastName]] )</f>
        <v>Abby-Curtis</v>
      </c>
      <c r="E1399" s="1">
        <v>43839</v>
      </c>
      <c r="F1399" s="1">
        <v>44630</v>
      </c>
      <c r="G1399" s="7" t="str">
        <f>IF(ISBLANK(employee_data35[[#This Row],[ExitDate]]),"Yes","")</f>
        <v/>
      </c>
      <c r="H1399" t="s">
        <v>28</v>
      </c>
      <c r="I1399" t="s">
        <v>5504</v>
      </c>
      <c r="J1399" t="s">
        <v>5505</v>
      </c>
      <c r="K1399" t="s">
        <v>89</v>
      </c>
      <c r="L1399" s="6" t="str">
        <f>IF(ISBLANK(employee_data35[[#This Row],[ExitDate]]),"1","0")</f>
        <v>0</v>
      </c>
      <c r="M1399" t="str">
        <f>IF(ISBLANK(employee_data35[[#This Row],[ExitDate]]),"Active","Tidak Active")</f>
        <v>Tidak Active</v>
      </c>
      <c r="N1399" t="s">
        <v>33</v>
      </c>
      <c r="O1399" t="s">
        <v>64</v>
      </c>
      <c r="P1399" t="s">
        <v>35</v>
      </c>
      <c r="Q1399" t="s">
        <v>175</v>
      </c>
      <c r="R1399" t="s">
        <v>5506</v>
      </c>
      <c r="S1399" t="s">
        <v>38</v>
      </c>
      <c r="T1399" t="s">
        <v>504</v>
      </c>
      <c r="U1399" s="1">
        <v>21977</v>
      </c>
      <c r="V1399" s="7" t="str">
        <f>CONCATENATE(employee_data35[[#This Row],[First-LastName]]&amp;" "&amp;employee_data35[[#This Row],[DOB]])</f>
        <v>Abby-Curtis 21977</v>
      </c>
      <c r="W1399" t="s">
        <v>40</v>
      </c>
      <c r="X1399" t="s">
        <v>708</v>
      </c>
      <c r="Y1399" t="s">
        <v>55</v>
      </c>
      <c r="Z1399">
        <v>69340</v>
      </c>
      <c r="AA1399" t="s">
        <v>74</v>
      </c>
      <c r="AB1399" t="s">
        <v>84</v>
      </c>
      <c r="AC1399" t="s">
        <v>45</v>
      </c>
      <c r="AD1399">
        <v>3</v>
      </c>
    </row>
    <row r="1400" spans="1:30" x14ac:dyDescent="0.3">
      <c r="A1400">
        <v>1825</v>
      </c>
      <c r="B1400" t="s">
        <v>5507</v>
      </c>
      <c r="C1400" t="s">
        <v>3970</v>
      </c>
      <c r="D1400" s="6" t="str">
        <f>CONCATENATE(employee_data35[[#This Row],[FirstName]], "-",employee_data35[[#This Row],[LastName]] )</f>
        <v>Giana-Moore</v>
      </c>
      <c r="E1400" s="1">
        <v>44332</v>
      </c>
      <c r="F1400" s="1">
        <v>45060</v>
      </c>
      <c r="G1400" s="7" t="str">
        <f>IF(ISBLANK(employee_data35[[#This Row],[ExitDate]]),"Yes","")</f>
        <v/>
      </c>
      <c r="H1400" t="s">
        <v>28</v>
      </c>
      <c r="I1400" t="s">
        <v>5508</v>
      </c>
      <c r="J1400" t="s">
        <v>5509</v>
      </c>
      <c r="K1400" t="s">
        <v>31</v>
      </c>
      <c r="L1400" s="6" t="str">
        <f>IF(ISBLANK(employee_data35[[#This Row],[ExitDate]]),"1","0")</f>
        <v>0</v>
      </c>
      <c r="M1400" t="str">
        <f>IF(ISBLANK(employee_data35[[#This Row],[ExitDate]]),"Active","Tidak Active")</f>
        <v>Tidak Active</v>
      </c>
      <c r="N1400" t="s">
        <v>33</v>
      </c>
      <c r="O1400" t="s">
        <v>51</v>
      </c>
      <c r="P1400" t="s">
        <v>52</v>
      </c>
      <c r="Q1400" t="s">
        <v>175</v>
      </c>
      <c r="R1400" t="s">
        <v>5510</v>
      </c>
      <c r="S1400" t="s">
        <v>38</v>
      </c>
      <c r="T1400" t="s">
        <v>148</v>
      </c>
      <c r="U1400" s="1">
        <v>35404</v>
      </c>
      <c r="V1400" s="7" t="str">
        <f>CONCATENATE(employee_data35[[#This Row],[First-LastName]]&amp;" "&amp;employee_data35[[#This Row],[DOB]])</f>
        <v>Giana-Moore 35404</v>
      </c>
      <c r="W1400" t="s">
        <v>40</v>
      </c>
      <c r="X1400" t="s">
        <v>83</v>
      </c>
      <c r="Y1400" t="s">
        <v>55</v>
      </c>
      <c r="Z1400">
        <v>45326</v>
      </c>
      <c r="AA1400" t="s">
        <v>43</v>
      </c>
      <c r="AB1400" t="s">
        <v>84</v>
      </c>
      <c r="AC1400" t="s">
        <v>45</v>
      </c>
      <c r="AD1400">
        <v>3</v>
      </c>
    </row>
    <row r="1401" spans="1:30" x14ac:dyDescent="0.3">
      <c r="A1401">
        <v>1826</v>
      </c>
      <c r="B1401" t="s">
        <v>3182</v>
      </c>
      <c r="C1401" t="s">
        <v>5511</v>
      </c>
      <c r="D1401" s="6" t="str">
        <f>CONCATENATE(employee_data35[[#This Row],[FirstName]], "-",employee_data35[[#This Row],[LastName]] )</f>
        <v>Giada-Santos</v>
      </c>
      <c r="E1401" s="1">
        <v>44227</v>
      </c>
      <c r="F1401" s="1">
        <v>44715</v>
      </c>
      <c r="G1401" s="7" t="str">
        <f>IF(ISBLANK(employee_data35[[#This Row],[ExitDate]]),"Yes","")</f>
        <v/>
      </c>
      <c r="H1401" t="s">
        <v>28</v>
      </c>
      <c r="I1401" t="s">
        <v>5512</v>
      </c>
      <c r="J1401" t="s">
        <v>5513</v>
      </c>
      <c r="K1401" t="s">
        <v>133</v>
      </c>
      <c r="L1401" s="6" t="str">
        <f>IF(ISBLANK(employee_data35[[#This Row],[ExitDate]]),"1","0")</f>
        <v>0</v>
      </c>
      <c r="M1401" t="str">
        <f>IF(ISBLANK(employee_data35[[#This Row],[ExitDate]]),"Active","Tidak Active")</f>
        <v>Tidak Active</v>
      </c>
      <c r="N1401" t="s">
        <v>52</v>
      </c>
      <c r="O1401" t="s">
        <v>64</v>
      </c>
      <c r="P1401" t="s">
        <v>35</v>
      </c>
      <c r="Q1401" t="s">
        <v>126</v>
      </c>
      <c r="R1401" t="s">
        <v>5514</v>
      </c>
      <c r="S1401" t="s">
        <v>38</v>
      </c>
      <c r="T1401" t="s">
        <v>53</v>
      </c>
      <c r="U1401" s="1">
        <v>15297</v>
      </c>
      <c r="V1401" s="7" t="str">
        <f>CONCATENATE(employee_data35[[#This Row],[First-LastName]]&amp;" "&amp;employee_data35[[#This Row],[DOB]])</f>
        <v>Giada-Santos 15297</v>
      </c>
      <c r="W1401" t="s">
        <v>40</v>
      </c>
      <c r="X1401" t="s">
        <v>226</v>
      </c>
      <c r="Y1401" t="s">
        <v>42</v>
      </c>
      <c r="Z1401">
        <v>57901</v>
      </c>
      <c r="AA1401" t="s">
        <v>74</v>
      </c>
      <c r="AB1401" t="s">
        <v>44</v>
      </c>
      <c r="AC1401" t="s">
        <v>105</v>
      </c>
      <c r="AD1401">
        <v>3</v>
      </c>
    </row>
    <row r="1402" spans="1:30" x14ac:dyDescent="0.3">
      <c r="A1402">
        <v>1827</v>
      </c>
      <c r="B1402" t="s">
        <v>1665</v>
      </c>
      <c r="C1402" t="s">
        <v>1290</v>
      </c>
      <c r="D1402" s="6" t="str">
        <f>CONCATENATE(employee_data35[[#This Row],[FirstName]], "-",employee_data35[[#This Row],[LastName]] )</f>
        <v>Jessie-Church</v>
      </c>
      <c r="E1402" s="1">
        <v>44458</v>
      </c>
      <c r="F1402" s="1">
        <v>44818</v>
      </c>
      <c r="G1402" s="7" t="str">
        <f>IF(ISBLANK(employee_data35[[#This Row],[ExitDate]]),"Yes","")</f>
        <v/>
      </c>
      <c r="H1402" t="s">
        <v>28</v>
      </c>
      <c r="I1402" t="s">
        <v>5515</v>
      </c>
      <c r="J1402" t="s">
        <v>5516</v>
      </c>
      <c r="K1402" t="s">
        <v>50</v>
      </c>
      <c r="L1402" s="6" t="str">
        <f>IF(ISBLANK(employee_data35[[#This Row],[ExitDate]]),"1","0")</f>
        <v>0</v>
      </c>
      <c r="M1402" t="str">
        <f>IF(ISBLANK(employee_data35[[#This Row],[ExitDate]]),"Active","Tidak Active")</f>
        <v>Tidak Active</v>
      </c>
      <c r="N1402" t="s">
        <v>33</v>
      </c>
      <c r="O1402" t="s">
        <v>34</v>
      </c>
      <c r="P1402" t="s">
        <v>63</v>
      </c>
      <c r="Q1402" t="s">
        <v>99</v>
      </c>
      <c r="R1402" t="s">
        <v>5517</v>
      </c>
      <c r="S1402" t="s">
        <v>38</v>
      </c>
      <c r="T1402" t="s">
        <v>90</v>
      </c>
      <c r="U1402" s="1">
        <v>30092</v>
      </c>
      <c r="V1402" s="7" t="str">
        <f>CONCATENATE(employee_data35[[#This Row],[First-LastName]]&amp;" "&amp;employee_data35[[#This Row],[DOB]])</f>
        <v>Jessie-Church 30092</v>
      </c>
      <c r="W1402" t="s">
        <v>40</v>
      </c>
      <c r="X1402" t="s">
        <v>216</v>
      </c>
      <c r="Y1402" t="s">
        <v>42</v>
      </c>
      <c r="Z1402">
        <v>18674</v>
      </c>
      <c r="AA1402" t="s">
        <v>74</v>
      </c>
      <c r="AB1402" t="s">
        <v>44</v>
      </c>
      <c r="AC1402" t="s">
        <v>236</v>
      </c>
      <c r="AD1402">
        <v>3</v>
      </c>
    </row>
    <row r="1403" spans="1:30" x14ac:dyDescent="0.3">
      <c r="A1403">
        <v>1828</v>
      </c>
      <c r="B1403" t="s">
        <v>164</v>
      </c>
      <c r="C1403" t="s">
        <v>684</v>
      </c>
      <c r="D1403" s="6" t="str">
        <f>CONCATENATE(employee_data35[[#This Row],[FirstName]], "-",employee_data35[[#This Row],[LastName]] )</f>
        <v>Kaylah-Ramos</v>
      </c>
      <c r="E1403" s="1">
        <v>43891</v>
      </c>
      <c r="F1403" s="1">
        <v>44646</v>
      </c>
      <c r="G1403" s="7" t="str">
        <f>IF(ISBLANK(employee_data35[[#This Row],[ExitDate]]),"Yes","")</f>
        <v/>
      </c>
      <c r="H1403" t="s">
        <v>28</v>
      </c>
      <c r="I1403" t="s">
        <v>5518</v>
      </c>
      <c r="J1403" t="s">
        <v>5519</v>
      </c>
      <c r="K1403" t="s">
        <v>139</v>
      </c>
      <c r="L1403" s="6" t="str">
        <f>IF(ISBLANK(employee_data35[[#This Row],[ExitDate]]),"1","0")</f>
        <v>0</v>
      </c>
      <c r="M1403" t="str">
        <f>IF(ISBLANK(employee_data35[[#This Row],[ExitDate]]),"Active","Tidak Active")</f>
        <v>Tidak Active</v>
      </c>
      <c r="N1403" t="s">
        <v>52</v>
      </c>
      <c r="O1403" t="s">
        <v>64</v>
      </c>
      <c r="P1403" t="s">
        <v>35</v>
      </c>
      <c r="Q1403" t="s">
        <v>126</v>
      </c>
      <c r="R1403" t="s">
        <v>5520</v>
      </c>
      <c r="S1403" t="s">
        <v>38</v>
      </c>
      <c r="T1403" t="s">
        <v>305</v>
      </c>
      <c r="U1403" s="1">
        <v>30415</v>
      </c>
      <c r="V1403" s="7" t="str">
        <f>CONCATENATE(employee_data35[[#This Row],[First-LastName]]&amp;" "&amp;employee_data35[[#This Row],[DOB]])</f>
        <v>Kaylah-Ramos 30415</v>
      </c>
      <c r="W1403" t="s">
        <v>40</v>
      </c>
      <c r="X1403" t="s">
        <v>226</v>
      </c>
      <c r="Y1403" t="s">
        <v>55</v>
      </c>
      <c r="Z1403">
        <v>64947</v>
      </c>
      <c r="AA1403" t="s">
        <v>93</v>
      </c>
      <c r="AB1403" t="s">
        <v>104</v>
      </c>
      <c r="AC1403" t="s">
        <v>105</v>
      </c>
      <c r="AD1403">
        <v>3</v>
      </c>
    </row>
    <row r="1404" spans="1:30" x14ac:dyDescent="0.3">
      <c r="A1404">
        <v>1829</v>
      </c>
      <c r="B1404" t="s">
        <v>4453</v>
      </c>
      <c r="C1404" t="s">
        <v>5267</v>
      </c>
      <c r="D1404" s="6" t="str">
        <f>CONCATENATE(employee_data35[[#This Row],[FirstName]], "-",employee_data35[[#This Row],[LastName]] )</f>
        <v>Camille-Fritz</v>
      </c>
      <c r="E1404" s="1">
        <v>43890</v>
      </c>
      <c r="F1404" s="1"/>
      <c r="G1404" s="7" t="str">
        <f>IF(ISBLANK(employee_data35[[#This Row],[ExitDate]]),"Yes","")</f>
        <v>Yes</v>
      </c>
      <c r="H1404" t="s">
        <v>28</v>
      </c>
      <c r="I1404" t="s">
        <v>5521</v>
      </c>
      <c r="J1404" t="s">
        <v>5522</v>
      </c>
      <c r="K1404" t="s">
        <v>80</v>
      </c>
      <c r="L1404" s="6" t="str">
        <f>IF(ISBLANK(employee_data35[[#This Row],[ExitDate]]),"1","0")</f>
        <v>1</v>
      </c>
      <c r="M1404" t="str">
        <f>IF(ISBLANK(employee_data35[[#This Row],[ExitDate]]),"Active","Tidak Active")</f>
        <v>Active</v>
      </c>
      <c r="N1404" t="s">
        <v>52</v>
      </c>
      <c r="O1404" t="s">
        <v>64</v>
      </c>
      <c r="P1404" t="s">
        <v>35</v>
      </c>
      <c r="Q1404" t="s">
        <v>36</v>
      </c>
      <c r="R1404" t="s">
        <v>37</v>
      </c>
      <c r="S1404" t="s">
        <v>38</v>
      </c>
      <c r="T1404" t="s">
        <v>111</v>
      </c>
      <c r="U1404" s="1">
        <v>32002</v>
      </c>
      <c r="V1404" s="7" t="str">
        <f>CONCATENATE(employee_data35[[#This Row],[First-LastName]]&amp;" "&amp;employee_data35[[#This Row],[DOB]])</f>
        <v>Camille-Fritz 32002</v>
      </c>
      <c r="W1404" t="s">
        <v>40</v>
      </c>
      <c r="X1404" t="s">
        <v>419</v>
      </c>
      <c r="Y1404" t="s">
        <v>55</v>
      </c>
      <c r="Z1404">
        <v>37531</v>
      </c>
      <c r="AA1404" t="s">
        <v>43</v>
      </c>
      <c r="AB1404" t="s">
        <v>84</v>
      </c>
      <c r="AC1404" t="s">
        <v>105</v>
      </c>
      <c r="AD1404">
        <v>3</v>
      </c>
    </row>
    <row r="1405" spans="1:30" x14ac:dyDescent="0.3">
      <c r="A1405">
        <v>1830</v>
      </c>
      <c r="B1405" t="s">
        <v>5523</v>
      </c>
      <c r="C1405" t="s">
        <v>2533</v>
      </c>
      <c r="D1405" s="6" t="str">
        <f>CONCATENATE(employee_data35[[#This Row],[FirstName]], "-",employee_data35[[#This Row],[LastName]] )</f>
        <v>Deangelo-Murillo</v>
      </c>
      <c r="E1405" s="1">
        <v>43442</v>
      </c>
      <c r="F1405" s="1"/>
      <c r="G1405" s="7" t="str">
        <f>IF(ISBLANK(employee_data35[[#This Row],[ExitDate]]),"Yes","")</f>
        <v>Yes</v>
      </c>
      <c r="H1405" t="s">
        <v>28</v>
      </c>
      <c r="I1405" t="s">
        <v>5524</v>
      </c>
      <c r="J1405" t="s">
        <v>5525</v>
      </c>
      <c r="K1405" t="s">
        <v>168</v>
      </c>
      <c r="L1405" s="6" t="str">
        <f>IF(ISBLANK(employee_data35[[#This Row],[ExitDate]]),"1","0")</f>
        <v>1</v>
      </c>
      <c r="M1405" t="str">
        <f>IF(ISBLANK(employee_data35[[#This Row],[ExitDate]]),"Active","Tidak Active")</f>
        <v>Active</v>
      </c>
      <c r="N1405" t="s">
        <v>63</v>
      </c>
      <c r="O1405" t="s">
        <v>51</v>
      </c>
      <c r="P1405" t="s">
        <v>35</v>
      </c>
      <c r="Q1405" t="s">
        <v>36</v>
      </c>
      <c r="R1405" t="s">
        <v>37</v>
      </c>
      <c r="S1405" t="s">
        <v>38</v>
      </c>
      <c r="T1405" t="s">
        <v>39</v>
      </c>
      <c r="U1405" s="1">
        <v>22246</v>
      </c>
      <c r="V1405" s="7" t="str">
        <f>CONCATENATE(employee_data35[[#This Row],[First-LastName]]&amp;" "&amp;employee_data35[[#This Row],[DOB]])</f>
        <v>Deangelo-Murillo 22246</v>
      </c>
      <c r="W1405" t="s">
        <v>40</v>
      </c>
      <c r="X1405" t="s">
        <v>613</v>
      </c>
      <c r="Y1405" t="s">
        <v>42</v>
      </c>
      <c r="Z1405">
        <v>78846</v>
      </c>
      <c r="AA1405" t="s">
        <v>93</v>
      </c>
      <c r="AB1405" t="s">
        <v>84</v>
      </c>
      <c r="AC1405" t="s">
        <v>236</v>
      </c>
      <c r="AD1405">
        <v>3</v>
      </c>
    </row>
    <row r="1406" spans="1:30" x14ac:dyDescent="0.3">
      <c r="A1406">
        <v>1831</v>
      </c>
      <c r="B1406" t="s">
        <v>927</v>
      </c>
      <c r="C1406" t="s">
        <v>1353</v>
      </c>
      <c r="D1406" s="6" t="str">
        <f>CONCATENATE(employee_data35[[#This Row],[FirstName]], "-",employee_data35[[#This Row],[LastName]] )</f>
        <v>Emerson-Gallagher</v>
      </c>
      <c r="E1406" s="1">
        <v>44738</v>
      </c>
      <c r="F1406" s="1">
        <v>45092</v>
      </c>
      <c r="G1406" s="7" t="str">
        <f>IF(ISBLANK(employee_data35[[#This Row],[ExitDate]]),"Yes","")</f>
        <v/>
      </c>
      <c r="H1406" t="s">
        <v>28</v>
      </c>
      <c r="I1406" t="s">
        <v>5526</v>
      </c>
      <c r="J1406" t="s">
        <v>5527</v>
      </c>
      <c r="K1406" t="s">
        <v>98</v>
      </c>
      <c r="L1406" s="6" t="str">
        <f>IF(ISBLANK(employee_data35[[#This Row],[ExitDate]]),"1","0")</f>
        <v>0</v>
      </c>
      <c r="M1406" t="str">
        <f>IF(ISBLANK(employee_data35[[#This Row],[ExitDate]]),"Active","Tidak Active")</f>
        <v>Tidak Active</v>
      </c>
      <c r="N1406" t="s">
        <v>52</v>
      </c>
      <c r="O1406" t="s">
        <v>64</v>
      </c>
      <c r="P1406" t="s">
        <v>35</v>
      </c>
      <c r="Q1406" t="s">
        <v>140</v>
      </c>
      <c r="R1406" t="s">
        <v>5528</v>
      </c>
      <c r="S1406" t="s">
        <v>38</v>
      </c>
      <c r="T1406" t="s">
        <v>3213</v>
      </c>
      <c r="U1406" s="1">
        <v>25855</v>
      </c>
      <c r="V1406" s="7" t="str">
        <f>CONCATENATE(employee_data35[[#This Row],[First-LastName]]&amp;" "&amp;employee_data35[[#This Row],[DOB]])</f>
        <v>Emerson-Gallagher 25855</v>
      </c>
      <c r="W1406" t="s">
        <v>40</v>
      </c>
      <c r="X1406" t="s">
        <v>103</v>
      </c>
      <c r="Y1406" t="s">
        <v>42</v>
      </c>
      <c r="Z1406">
        <v>40762</v>
      </c>
      <c r="AA1406" t="s">
        <v>128</v>
      </c>
      <c r="AB1406" t="s">
        <v>44</v>
      </c>
      <c r="AC1406" t="s">
        <v>236</v>
      </c>
      <c r="AD1406">
        <v>3</v>
      </c>
    </row>
    <row r="1407" spans="1:30" x14ac:dyDescent="0.3">
      <c r="A1407">
        <v>1832</v>
      </c>
      <c r="B1407" t="s">
        <v>5529</v>
      </c>
      <c r="C1407" t="s">
        <v>430</v>
      </c>
      <c r="D1407" s="6" t="str">
        <f>CONCATENATE(employee_data35[[#This Row],[FirstName]], "-",employee_data35[[#This Row],[LastName]] )</f>
        <v>April-Bentley</v>
      </c>
      <c r="E1407" s="1">
        <v>43772</v>
      </c>
      <c r="F1407" s="1"/>
      <c r="G1407" s="7" t="str">
        <f>IF(ISBLANK(employee_data35[[#This Row],[ExitDate]]),"Yes","")</f>
        <v>Yes</v>
      </c>
      <c r="H1407" t="s">
        <v>28</v>
      </c>
      <c r="I1407" t="s">
        <v>5530</v>
      </c>
      <c r="J1407" t="s">
        <v>5531</v>
      </c>
      <c r="K1407" t="s">
        <v>118</v>
      </c>
      <c r="L1407" s="6" t="str">
        <f>IF(ISBLANK(employee_data35[[#This Row],[ExitDate]]),"1","0")</f>
        <v>1</v>
      </c>
      <c r="M1407" t="str">
        <f>IF(ISBLANK(employee_data35[[#This Row],[ExitDate]]),"Active","Tidak Active")</f>
        <v>Active</v>
      </c>
      <c r="N1407" t="s">
        <v>33</v>
      </c>
      <c r="O1407" t="s">
        <v>51</v>
      </c>
      <c r="P1407" t="s">
        <v>52</v>
      </c>
      <c r="Q1407" t="s">
        <v>36</v>
      </c>
      <c r="R1407" t="s">
        <v>37</v>
      </c>
      <c r="S1407" t="s">
        <v>38</v>
      </c>
      <c r="T1407" t="s">
        <v>111</v>
      </c>
      <c r="U1407" s="1">
        <v>20607</v>
      </c>
      <c r="V1407" s="7" t="str">
        <f>CONCATENATE(employee_data35[[#This Row],[First-LastName]]&amp;" "&amp;employee_data35[[#This Row],[DOB]])</f>
        <v>April-Bentley 20607</v>
      </c>
      <c r="W1407" t="s">
        <v>40</v>
      </c>
      <c r="X1407" t="s">
        <v>113</v>
      </c>
      <c r="Y1407" t="s">
        <v>42</v>
      </c>
      <c r="Z1407">
        <v>70743</v>
      </c>
      <c r="AA1407" t="s">
        <v>43</v>
      </c>
      <c r="AB1407" t="s">
        <v>84</v>
      </c>
      <c r="AC1407" t="s">
        <v>236</v>
      </c>
      <c r="AD1407">
        <v>3</v>
      </c>
    </row>
    <row r="1408" spans="1:30" x14ac:dyDescent="0.3">
      <c r="A1408">
        <v>1833</v>
      </c>
      <c r="B1408" t="s">
        <v>5532</v>
      </c>
      <c r="C1408" t="s">
        <v>2216</v>
      </c>
      <c r="D1408" s="6" t="str">
        <f>CONCATENATE(employee_data35[[#This Row],[FirstName]], "-",employee_data35[[#This Row],[LastName]] )</f>
        <v>Ainsley-Booth</v>
      </c>
      <c r="E1408" s="1">
        <v>44927</v>
      </c>
      <c r="F1408" s="1"/>
      <c r="G1408" s="7" t="str">
        <f>IF(ISBLANK(employee_data35[[#This Row],[ExitDate]]),"Yes","")</f>
        <v>Yes</v>
      </c>
      <c r="H1408" t="s">
        <v>28</v>
      </c>
      <c r="I1408" t="s">
        <v>5533</v>
      </c>
      <c r="J1408" t="s">
        <v>5534</v>
      </c>
      <c r="K1408" t="s">
        <v>62</v>
      </c>
      <c r="L1408" s="6" t="str">
        <f>IF(ISBLANK(employee_data35[[#This Row],[ExitDate]]),"1","0")</f>
        <v>1</v>
      </c>
      <c r="M1408" t="str">
        <f>IF(ISBLANK(employee_data35[[#This Row],[ExitDate]]),"Active","Tidak Active")</f>
        <v>Active</v>
      </c>
      <c r="N1408" t="s">
        <v>52</v>
      </c>
      <c r="O1408" t="s">
        <v>64</v>
      </c>
      <c r="P1408" t="s">
        <v>63</v>
      </c>
      <c r="Q1408" t="s">
        <v>36</v>
      </c>
      <c r="R1408" t="s">
        <v>37</v>
      </c>
      <c r="S1408" t="s">
        <v>38</v>
      </c>
      <c r="T1408" t="s">
        <v>90</v>
      </c>
      <c r="U1408" s="1">
        <v>30681</v>
      </c>
      <c r="V1408" s="7" t="str">
        <f>CONCATENATE(employee_data35[[#This Row],[First-LastName]]&amp;" "&amp;employee_data35[[#This Row],[DOB]])</f>
        <v>Ainsley-Booth 30681</v>
      </c>
      <c r="W1408" t="s">
        <v>40</v>
      </c>
      <c r="X1408" t="s">
        <v>103</v>
      </c>
      <c r="Y1408" t="s">
        <v>42</v>
      </c>
      <c r="Z1408">
        <v>3284</v>
      </c>
      <c r="AA1408" t="s">
        <v>43</v>
      </c>
      <c r="AB1408" t="s">
        <v>84</v>
      </c>
      <c r="AC1408" t="s">
        <v>236</v>
      </c>
      <c r="AD1408">
        <v>3</v>
      </c>
    </row>
    <row r="1409" spans="1:30" x14ac:dyDescent="0.3">
      <c r="A1409">
        <v>1834</v>
      </c>
      <c r="B1409" t="s">
        <v>1908</v>
      </c>
      <c r="C1409" t="s">
        <v>1942</v>
      </c>
      <c r="D1409" s="6" t="str">
        <f>CONCATENATE(employee_data35[[#This Row],[FirstName]], "-",employee_data35[[#This Row],[LastName]] )</f>
        <v>Dereon-Huffman</v>
      </c>
      <c r="E1409" s="1">
        <v>44043</v>
      </c>
      <c r="F1409" s="1">
        <v>44291</v>
      </c>
      <c r="G1409" s="7" t="str">
        <f>IF(ISBLANK(employee_data35[[#This Row],[ExitDate]]),"Yes","")</f>
        <v/>
      </c>
      <c r="H1409" t="s">
        <v>728</v>
      </c>
      <c r="I1409" t="s">
        <v>5535</v>
      </c>
      <c r="J1409" t="s">
        <v>5536</v>
      </c>
      <c r="K1409" t="s">
        <v>31</v>
      </c>
      <c r="L1409" s="6" t="str">
        <f>IF(ISBLANK(employee_data35[[#This Row],[ExitDate]]),"1","0")</f>
        <v>0</v>
      </c>
      <c r="M1409" t="str">
        <f>IF(ISBLANK(employee_data35[[#This Row],[ExitDate]]),"Active","Tidak Active")</f>
        <v>Tidak Active</v>
      </c>
      <c r="N1409" t="s">
        <v>33</v>
      </c>
      <c r="O1409" t="s">
        <v>34</v>
      </c>
      <c r="P1409" t="s">
        <v>63</v>
      </c>
      <c r="Q1409" t="s">
        <v>126</v>
      </c>
      <c r="R1409" t="s">
        <v>5537</v>
      </c>
      <c r="S1409" t="s">
        <v>38</v>
      </c>
      <c r="T1409" t="s">
        <v>177</v>
      </c>
      <c r="U1409" s="1">
        <v>28746</v>
      </c>
      <c r="V1409" s="7" t="str">
        <f>CONCATENATE(employee_data35[[#This Row],[First-LastName]]&amp;" "&amp;employee_data35[[#This Row],[DOB]])</f>
        <v>Dereon-Huffman 28746</v>
      </c>
      <c r="W1409" t="s">
        <v>40</v>
      </c>
      <c r="X1409" t="s">
        <v>178</v>
      </c>
      <c r="Y1409" t="s">
        <v>42</v>
      </c>
      <c r="Z1409">
        <v>80929</v>
      </c>
      <c r="AA1409" t="s">
        <v>43</v>
      </c>
      <c r="AB1409" t="s">
        <v>104</v>
      </c>
      <c r="AC1409" t="s">
        <v>236</v>
      </c>
      <c r="AD1409">
        <v>3</v>
      </c>
    </row>
    <row r="1410" spans="1:30" x14ac:dyDescent="0.3">
      <c r="A1410">
        <v>1835</v>
      </c>
      <c r="B1410" t="s">
        <v>5538</v>
      </c>
      <c r="C1410" t="s">
        <v>5539</v>
      </c>
      <c r="D1410" s="6" t="str">
        <f>CONCATENATE(employee_data35[[#This Row],[FirstName]], "-",employee_data35[[#This Row],[LastName]] )</f>
        <v>Colin-Cherry</v>
      </c>
      <c r="E1410" s="1">
        <v>44449</v>
      </c>
      <c r="F1410" s="1">
        <v>44761</v>
      </c>
      <c r="G1410" s="7" t="str">
        <f>IF(ISBLANK(employee_data35[[#This Row],[ExitDate]]),"Yes","")</f>
        <v/>
      </c>
      <c r="H1410" t="s">
        <v>728</v>
      </c>
      <c r="I1410" t="s">
        <v>5540</v>
      </c>
      <c r="J1410" t="s">
        <v>5541</v>
      </c>
      <c r="K1410" t="s">
        <v>50</v>
      </c>
      <c r="L1410" s="6" t="str">
        <f>IF(ISBLANK(employee_data35[[#This Row],[ExitDate]]),"1","0")</f>
        <v>0</v>
      </c>
      <c r="M1410" t="str">
        <f>IF(ISBLANK(employee_data35[[#This Row],[ExitDate]]),"Active","Tidak Active")</f>
        <v>Tidak Active</v>
      </c>
      <c r="N1410" t="s">
        <v>52</v>
      </c>
      <c r="O1410" t="s">
        <v>64</v>
      </c>
      <c r="P1410" t="s">
        <v>35</v>
      </c>
      <c r="Q1410" t="s">
        <v>126</v>
      </c>
      <c r="R1410" t="s">
        <v>5542</v>
      </c>
      <c r="S1410" t="s">
        <v>38</v>
      </c>
      <c r="T1410" t="s">
        <v>90</v>
      </c>
      <c r="U1410" s="1">
        <v>30280</v>
      </c>
      <c r="V1410" s="7" t="str">
        <f>CONCATENATE(employee_data35[[#This Row],[First-LastName]]&amp;" "&amp;employee_data35[[#This Row],[DOB]])</f>
        <v>Colin-Cherry 30280</v>
      </c>
      <c r="W1410" t="s">
        <v>40</v>
      </c>
      <c r="X1410" t="s">
        <v>83</v>
      </c>
      <c r="Y1410" t="s">
        <v>42</v>
      </c>
      <c r="Z1410">
        <v>5480</v>
      </c>
      <c r="AA1410" t="s">
        <v>128</v>
      </c>
      <c r="AB1410" t="s">
        <v>75</v>
      </c>
      <c r="AC1410" t="s">
        <v>236</v>
      </c>
      <c r="AD1410">
        <v>3</v>
      </c>
    </row>
    <row r="1411" spans="1:30" x14ac:dyDescent="0.3">
      <c r="A1411">
        <v>1836</v>
      </c>
      <c r="B1411" t="s">
        <v>2826</v>
      </c>
      <c r="C1411" t="s">
        <v>1197</v>
      </c>
      <c r="D1411" s="6" t="str">
        <f>CONCATENATE(employee_data35[[#This Row],[FirstName]], "-",employee_data35[[#This Row],[LastName]] )</f>
        <v>Karla-Hines</v>
      </c>
      <c r="E1411" s="1">
        <v>43635</v>
      </c>
      <c r="F1411" s="1"/>
      <c r="G1411" s="7" t="str">
        <f>IF(ISBLANK(employee_data35[[#This Row],[ExitDate]]),"Yes","")</f>
        <v>Yes</v>
      </c>
      <c r="H1411" t="s">
        <v>728</v>
      </c>
      <c r="I1411" t="s">
        <v>5543</v>
      </c>
      <c r="J1411" t="s">
        <v>5544</v>
      </c>
      <c r="K1411" t="s">
        <v>139</v>
      </c>
      <c r="L1411" s="6" t="str">
        <f>IF(ISBLANK(employee_data35[[#This Row],[ExitDate]]),"1","0")</f>
        <v>1</v>
      </c>
      <c r="M1411" t="str">
        <f>IF(ISBLANK(employee_data35[[#This Row],[ExitDate]]),"Active","Tidak Active")</f>
        <v>Active</v>
      </c>
      <c r="N1411" t="s">
        <v>52</v>
      </c>
      <c r="O1411" t="s">
        <v>64</v>
      </c>
      <c r="P1411" t="s">
        <v>35</v>
      </c>
      <c r="Q1411" t="s">
        <v>36</v>
      </c>
      <c r="R1411" t="s">
        <v>37</v>
      </c>
      <c r="S1411" t="s">
        <v>38</v>
      </c>
      <c r="T1411" t="s">
        <v>90</v>
      </c>
      <c r="U1411" s="1">
        <v>25947</v>
      </c>
      <c r="V1411" s="7" t="str">
        <f>CONCATENATE(employee_data35[[#This Row],[First-LastName]]&amp;" "&amp;employee_data35[[#This Row],[DOB]])</f>
        <v>Karla-Hines 25947</v>
      </c>
      <c r="W1411" t="s">
        <v>40</v>
      </c>
      <c r="X1411" t="s">
        <v>83</v>
      </c>
      <c r="Y1411" t="s">
        <v>55</v>
      </c>
      <c r="Z1411">
        <v>35394</v>
      </c>
      <c r="AA1411" t="s">
        <v>56</v>
      </c>
      <c r="AB1411" t="s">
        <v>104</v>
      </c>
      <c r="AC1411" t="s">
        <v>236</v>
      </c>
      <c r="AD1411">
        <v>3</v>
      </c>
    </row>
    <row r="1412" spans="1:30" x14ac:dyDescent="0.3">
      <c r="A1412">
        <v>1837</v>
      </c>
      <c r="B1412" t="s">
        <v>5356</v>
      </c>
      <c r="C1412" t="s">
        <v>2778</v>
      </c>
      <c r="D1412" s="6" t="str">
        <f>CONCATENATE(employee_data35[[#This Row],[FirstName]], "-",employee_data35[[#This Row],[LastName]] )</f>
        <v>Colton-Decker</v>
      </c>
      <c r="E1412" s="1">
        <v>44424</v>
      </c>
      <c r="F1412" s="1"/>
      <c r="G1412" s="7" t="str">
        <f>IF(ISBLANK(employee_data35[[#This Row],[ExitDate]]),"Yes","")</f>
        <v>Yes</v>
      </c>
      <c r="H1412" t="s">
        <v>728</v>
      </c>
      <c r="I1412" t="s">
        <v>5545</v>
      </c>
      <c r="J1412" t="s">
        <v>5546</v>
      </c>
      <c r="K1412" t="s">
        <v>118</v>
      </c>
      <c r="L1412" s="6" t="str">
        <f>IF(ISBLANK(employee_data35[[#This Row],[ExitDate]]),"1","0")</f>
        <v>1</v>
      </c>
      <c r="M1412" t="str">
        <f>IF(ISBLANK(employee_data35[[#This Row],[ExitDate]]),"Active","Tidak Active")</f>
        <v>Active</v>
      </c>
      <c r="N1412" t="s">
        <v>52</v>
      </c>
      <c r="O1412" t="s">
        <v>64</v>
      </c>
      <c r="P1412" t="s">
        <v>63</v>
      </c>
      <c r="Q1412" t="s">
        <v>36</v>
      </c>
      <c r="R1412" t="s">
        <v>37</v>
      </c>
      <c r="S1412" t="s">
        <v>38</v>
      </c>
      <c r="T1412" t="s">
        <v>177</v>
      </c>
      <c r="U1412" s="1">
        <v>27562</v>
      </c>
      <c r="V1412" s="7" t="str">
        <f>CONCATENATE(employee_data35[[#This Row],[First-LastName]]&amp;" "&amp;employee_data35[[#This Row],[DOB]])</f>
        <v>Colton-Decker 27562</v>
      </c>
      <c r="W1412" t="s">
        <v>40</v>
      </c>
      <c r="X1412" t="s">
        <v>103</v>
      </c>
      <c r="Y1412" t="s">
        <v>42</v>
      </c>
      <c r="Z1412">
        <v>5981</v>
      </c>
      <c r="AA1412" t="s">
        <v>128</v>
      </c>
      <c r="AB1412" t="s">
        <v>104</v>
      </c>
      <c r="AC1412" t="s">
        <v>236</v>
      </c>
      <c r="AD1412">
        <v>3</v>
      </c>
    </row>
    <row r="1413" spans="1:30" x14ac:dyDescent="0.3">
      <c r="A1413">
        <v>1838</v>
      </c>
      <c r="B1413" t="s">
        <v>3167</v>
      </c>
      <c r="C1413" t="s">
        <v>5547</v>
      </c>
      <c r="D1413" s="6" t="str">
        <f>CONCATENATE(employee_data35[[#This Row],[FirstName]], "-",employee_data35[[#This Row],[LastName]] )</f>
        <v>Jayleen-Tran</v>
      </c>
      <c r="E1413" s="1">
        <v>43654</v>
      </c>
      <c r="F1413" s="1"/>
      <c r="G1413" s="7" t="str">
        <f>IF(ISBLANK(employee_data35[[#This Row],[ExitDate]]),"Yes","")</f>
        <v>Yes</v>
      </c>
      <c r="H1413" t="s">
        <v>28</v>
      </c>
      <c r="I1413" t="s">
        <v>5548</v>
      </c>
      <c r="J1413" t="s">
        <v>5549</v>
      </c>
      <c r="K1413" t="s">
        <v>80</v>
      </c>
      <c r="L1413" s="6" t="str">
        <f>IF(ISBLANK(employee_data35[[#This Row],[ExitDate]]),"1","0")</f>
        <v>1</v>
      </c>
      <c r="M1413" t="str">
        <f>IF(ISBLANK(employee_data35[[#This Row],[ExitDate]]),"Active","Tidak Active")</f>
        <v>Active</v>
      </c>
      <c r="N1413" t="s">
        <v>52</v>
      </c>
      <c r="O1413" t="s">
        <v>51</v>
      </c>
      <c r="P1413" t="s">
        <v>35</v>
      </c>
      <c r="Q1413" t="s">
        <v>36</v>
      </c>
      <c r="R1413" t="s">
        <v>37</v>
      </c>
      <c r="S1413" t="s">
        <v>38</v>
      </c>
      <c r="T1413" t="s">
        <v>53</v>
      </c>
      <c r="U1413" s="1">
        <v>21444</v>
      </c>
      <c r="V1413" s="7" t="str">
        <f>CONCATENATE(employee_data35[[#This Row],[First-LastName]]&amp;" "&amp;employee_data35[[#This Row],[DOB]])</f>
        <v>Jayleen-Tran 21444</v>
      </c>
      <c r="W1413" t="s">
        <v>40</v>
      </c>
      <c r="X1413" t="s">
        <v>83</v>
      </c>
      <c r="Y1413" t="s">
        <v>42</v>
      </c>
      <c r="Z1413">
        <v>4188</v>
      </c>
      <c r="AA1413" t="s">
        <v>43</v>
      </c>
      <c r="AB1413" t="s">
        <v>44</v>
      </c>
      <c r="AC1413" t="s">
        <v>105</v>
      </c>
      <c r="AD1413">
        <v>3</v>
      </c>
    </row>
    <row r="1414" spans="1:30" x14ac:dyDescent="0.3">
      <c r="A1414">
        <v>1839</v>
      </c>
      <c r="B1414" t="s">
        <v>3244</v>
      </c>
      <c r="C1414" t="s">
        <v>2959</v>
      </c>
      <c r="D1414" s="6" t="str">
        <f>CONCATENATE(employee_data35[[#This Row],[FirstName]], "-",employee_data35[[#This Row],[LastName]] )</f>
        <v>Aydin-Perry</v>
      </c>
      <c r="E1414" s="1">
        <v>44425</v>
      </c>
      <c r="F1414" s="1">
        <v>44804</v>
      </c>
      <c r="G1414" s="7" t="str">
        <f>IF(ISBLANK(employee_data35[[#This Row],[ExitDate]]),"Yes","")</f>
        <v/>
      </c>
      <c r="H1414" t="s">
        <v>28</v>
      </c>
      <c r="I1414" t="s">
        <v>5550</v>
      </c>
      <c r="J1414" t="s">
        <v>5551</v>
      </c>
      <c r="K1414" t="s">
        <v>168</v>
      </c>
      <c r="L1414" s="6" t="str">
        <f>IF(ISBLANK(employee_data35[[#This Row],[ExitDate]]),"1","0")</f>
        <v>0</v>
      </c>
      <c r="M1414" t="str">
        <f>IF(ISBLANK(employee_data35[[#This Row],[ExitDate]]),"Active","Tidak Active")</f>
        <v>Tidak Active</v>
      </c>
      <c r="N1414" t="s">
        <v>63</v>
      </c>
      <c r="O1414" t="s">
        <v>51</v>
      </c>
      <c r="P1414" t="s">
        <v>52</v>
      </c>
      <c r="Q1414" t="s">
        <v>175</v>
      </c>
      <c r="R1414" t="s">
        <v>5552</v>
      </c>
      <c r="S1414" t="s">
        <v>38</v>
      </c>
      <c r="T1414" t="s">
        <v>696</v>
      </c>
      <c r="U1414" s="1">
        <v>24926</v>
      </c>
      <c r="V1414" s="7" t="str">
        <f>CONCATENATE(employee_data35[[#This Row],[First-LastName]]&amp;" "&amp;employee_data35[[#This Row],[DOB]])</f>
        <v>Aydin-Perry 24926</v>
      </c>
      <c r="W1414" t="s">
        <v>40</v>
      </c>
      <c r="X1414" t="s">
        <v>67</v>
      </c>
      <c r="Y1414" t="s">
        <v>42</v>
      </c>
      <c r="Z1414">
        <v>74361</v>
      </c>
      <c r="AA1414" t="s">
        <v>74</v>
      </c>
      <c r="AB1414" t="s">
        <v>75</v>
      </c>
      <c r="AC1414" t="s">
        <v>105</v>
      </c>
      <c r="AD1414">
        <v>3</v>
      </c>
    </row>
    <row r="1415" spans="1:30" x14ac:dyDescent="0.3">
      <c r="A1415">
        <v>1840</v>
      </c>
      <c r="B1415" t="s">
        <v>2148</v>
      </c>
      <c r="C1415" t="s">
        <v>5553</v>
      </c>
      <c r="D1415" s="6" t="str">
        <f>CONCATENATE(employee_data35[[#This Row],[FirstName]], "-",employee_data35[[#This Row],[LastName]] )</f>
        <v>Jenna-Casey</v>
      </c>
      <c r="E1415" s="1">
        <v>44204</v>
      </c>
      <c r="F1415" s="1"/>
      <c r="G1415" s="7" t="str">
        <f>IF(ISBLANK(employee_data35[[#This Row],[ExitDate]]),"Yes","")</f>
        <v>Yes</v>
      </c>
      <c r="H1415" t="s">
        <v>28</v>
      </c>
      <c r="I1415" t="s">
        <v>5554</v>
      </c>
      <c r="J1415" t="s">
        <v>5555</v>
      </c>
      <c r="K1415" t="s">
        <v>98</v>
      </c>
      <c r="L1415" s="6" t="str">
        <f>IF(ISBLANK(employee_data35[[#This Row],[ExitDate]]),"1","0")</f>
        <v>1</v>
      </c>
      <c r="M1415" t="str">
        <f>IF(ISBLANK(employee_data35[[#This Row],[ExitDate]]),"Active","Tidak Active")</f>
        <v>Active</v>
      </c>
      <c r="N1415" t="s">
        <v>63</v>
      </c>
      <c r="O1415" t="s">
        <v>64</v>
      </c>
      <c r="P1415" t="s">
        <v>52</v>
      </c>
      <c r="Q1415" t="s">
        <v>36</v>
      </c>
      <c r="R1415" t="s">
        <v>37</v>
      </c>
      <c r="S1415" t="s">
        <v>38</v>
      </c>
      <c r="T1415" t="s">
        <v>101</v>
      </c>
      <c r="U1415" s="1">
        <v>25422</v>
      </c>
      <c r="V1415" s="7" t="str">
        <f>CONCATENATE(employee_data35[[#This Row],[First-LastName]]&amp;" "&amp;employee_data35[[#This Row],[DOB]])</f>
        <v>Jenna-Casey 25422</v>
      </c>
      <c r="W1415" t="s">
        <v>40</v>
      </c>
      <c r="X1415" t="s">
        <v>703</v>
      </c>
      <c r="Y1415" t="s">
        <v>42</v>
      </c>
      <c r="Z1415">
        <v>56925</v>
      </c>
      <c r="AA1415" t="s">
        <v>56</v>
      </c>
      <c r="AB1415" t="s">
        <v>75</v>
      </c>
      <c r="AC1415" t="s">
        <v>105</v>
      </c>
      <c r="AD1415">
        <v>3</v>
      </c>
    </row>
    <row r="1416" spans="1:30" x14ac:dyDescent="0.3">
      <c r="A1416">
        <v>1841</v>
      </c>
      <c r="B1416" t="s">
        <v>5556</v>
      </c>
      <c r="C1416" t="s">
        <v>2893</v>
      </c>
      <c r="D1416" s="6" t="str">
        <f>CONCATENATE(employee_data35[[#This Row],[FirstName]], "-",employee_data35[[#This Row],[LastName]] )</f>
        <v>Remington-Bullock</v>
      </c>
      <c r="E1416" s="1">
        <v>43326</v>
      </c>
      <c r="F1416" s="1"/>
      <c r="G1416" s="7" t="str">
        <f>IF(ISBLANK(employee_data35[[#This Row],[ExitDate]]),"Yes","")</f>
        <v>Yes</v>
      </c>
      <c r="H1416" t="s">
        <v>28</v>
      </c>
      <c r="I1416" t="s">
        <v>5557</v>
      </c>
      <c r="J1416" t="s">
        <v>5558</v>
      </c>
      <c r="K1416" t="s">
        <v>118</v>
      </c>
      <c r="L1416" s="6" t="str">
        <f>IF(ISBLANK(employee_data35[[#This Row],[ExitDate]]),"1","0")</f>
        <v>1</v>
      </c>
      <c r="M1416" t="str">
        <f>IF(ISBLANK(employee_data35[[#This Row],[ExitDate]]),"Active","Tidak Active")</f>
        <v>Active</v>
      </c>
      <c r="N1416" t="s">
        <v>33</v>
      </c>
      <c r="O1416" t="s">
        <v>64</v>
      </c>
      <c r="P1416" t="s">
        <v>52</v>
      </c>
      <c r="Q1416" t="s">
        <v>36</v>
      </c>
      <c r="R1416" t="s">
        <v>37</v>
      </c>
      <c r="S1416" t="s">
        <v>38</v>
      </c>
      <c r="T1416" t="s">
        <v>90</v>
      </c>
      <c r="U1416" s="1">
        <v>21477</v>
      </c>
      <c r="V1416" s="7" t="str">
        <f>CONCATENATE(employee_data35[[#This Row],[First-LastName]]&amp;" "&amp;employee_data35[[#This Row],[DOB]])</f>
        <v>Remington-Bullock 21477</v>
      </c>
      <c r="W1416" t="s">
        <v>40</v>
      </c>
      <c r="X1416" t="s">
        <v>216</v>
      </c>
      <c r="Y1416" t="s">
        <v>42</v>
      </c>
      <c r="Z1416">
        <v>62148</v>
      </c>
      <c r="AA1416" t="s">
        <v>56</v>
      </c>
      <c r="AB1416" t="s">
        <v>44</v>
      </c>
      <c r="AC1416" t="s">
        <v>105</v>
      </c>
      <c r="AD1416">
        <v>3</v>
      </c>
    </row>
    <row r="1417" spans="1:30" x14ac:dyDescent="0.3">
      <c r="A1417">
        <v>1842</v>
      </c>
      <c r="B1417" t="s">
        <v>2889</v>
      </c>
      <c r="C1417" t="s">
        <v>5559</v>
      </c>
      <c r="D1417" s="6" t="str">
        <f>CONCATENATE(employee_data35[[#This Row],[FirstName]], "-",employee_data35[[#This Row],[LastName]] )</f>
        <v>Delaney-Stewart</v>
      </c>
      <c r="E1417" s="1">
        <v>44407</v>
      </c>
      <c r="F1417" s="1"/>
      <c r="G1417" s="7" t="str">
        <f>IF(ISBLANK(employee_data35[[#This Row],[ExitDate]]),"Yes","")</f>
        <v>Yes</v>
      </c>
      <c r="H1417" t="s">
        <v>28</v>
      </c>
      <c r="I1417" t="s">
        <v>5560</v>
      </c>
      <c r="J1417" t="s">
        <v>5561</v>
      </c>
      <c r="K1417" t="s">
        <v>62</v>
      </c>
      <c r="L1417" s="6" t="str">
        <f>IF(ISBLANK(employee_data35[[#This Row],[ExitDate]]),"1","0")</f>
        <v>1</v>
      </c>
      <c r="M1417" t="str">
        <f>IF(ISBLANK(employee_data35[[#This Row],[ExitDate]]),"Active","Tidak Active")</f>
        <v>Active</v>
      </c>
      <c r="N1417" t="s">
        <v>52</v>
      </c>
      <c r="O1417" t="s">
        <v>64</v>
      </c>
      <c r="P1417" t="s">
        <v>35</v>
      </c>
      <c r="Q1417" t="s">
        <v>36</v>
      </c>
      <c r="R1417" t="s">
        <v>37</v>
      </c>
      <c r="S1417" t="s">
        <v>38</v>
      </c>
      <c r="T1417" t="s">
        <v>81</v>
      </c>
      <c r="U1417" s="1">
        <v>35925</v>
      </c>
      <c r="V1417" s="7" t="str">
        <f>CONCATENATE(employee_data35[[#This Row],[First-LastName]]&amp;" "&amp;employee_data35[[#This Row],[DOB]])</f>
        <v>Delaney-Stewart 35925</v>
      </c>
      <c r="W1417" t="s">
        <v>40</v>
      </c>
      <c r="X1417" t="s">
        <v>178</v>
      </c>
      <c r="Y1417" t="s">
        <v>55</v>
      </c>
      <c r="Z1417">
        <v>20467</v>
      </c>
      <c r="AA1417" t="s">
        <v>128</v>
      </c>
      <c r="AB1417" t="s">
        <v>104</v>
      </c>
      <c r="AC1417" t="s">
        <v>105</v>
      </c>
      <c r="AD1417">
        <v>3</v>
      </c>
    </row>
    <row r="1418" spans="1:30" x14ac:dyDescent="0.3">
      <c r="A1418">
        <v>1843</v>
      </c>
      <c r="B1418" t="s">
        <v>5562</v>
      </c>
      <c r="C1418" t="s">
        <v>5563</v>
      </c>
      <c r="D1418" s="6" t="str">
        <f>CONCATENATE(employee_data35[[#This Row],[FirstName]], "-",employee_data35[[#This Row],[LastName]] )</f>
        <v>Saige-Jones</v>
      </c>
      <c r="E1418" s="1">
        <v>45024</v>
      </c>
      <c r="F1418" s="1"/>
      <c r="G1418" s="7" t="str">
        <f>IF(ISBLANK(employee_data35[[#This Row],[ExitDate]]),"Yes","")</f>
        <v>Yes</v>
      </c>
      <c r="H1418" t="s">
        <v>28</v>
      </c>
      <c r="I1418" t="s">
        <v>5564</v>
      </c>
      <c r="J1418" t="s">
        <v>5565</v>
      </c>
      <c r="K1418" t="s">
        <v>89</v>
      </c>
      <c r="L1418" s="6" t="str">
        <f>IF(ISBLANK(employee_data35[[#This Row],[ExitDate]]),"1","0")</f>
        <v>1</v>
      </c>
      <c r="M1418" t="str">
        <f>IF(ISBLANK(employee_data35[[#This Row],[ExitDate]]),"Active","Tidak Active")</f>
        <v>Active</v>
      </c>
      <c r="N1418" t="s">
        <v>63</v>
      </c>
      <c r="O1418" t="s">
        <v>34</v>
      </c>
      <c r="P1418" t="s">
        <v>35</v>
      </c>
      <c r="Q1418" t="s">
        <v>36</v>
      </c>
      <c r="R1418" t="s">
        <v>37</v>
      </c>
      <c r="S1418" t="s">
        <v>38</v>
      </c>
      <c r="T1418" t="s">
        <v>111</v>
      </c>
      <c r="U1418" s="1">
        <v>23023</v>
      </c>
      <c r="V1418" s="7" t="str">
        <f>CONCATENATE(employee_data35[[#This Row],[First-LastName]]&amp;" "&amp;employee_data35[[#This Row],[DOB]])</f>
        <v>Saige-Jones 23023</v>
      </c>
      <c r="W1418" t="s">
        <v>40</v>
      </c>
      <c r="X1418" t="s">
        <v>113</v>
      </c>
      <c r="Y1418" t="s">
        <v>55</v>
      </c>
      <c r="Z1418">
        <v>43130</v>
      </c>
      <c r="AA1418" t="s">
        <v>56</v>
      </c>
      <c r="AB1418" t="s">
        <v>84</v>
      </c>
      <c r="AC1418" t="s">
        <v>236</v>
      </c>
      <c r="AD1418">
        <v>3</v>
      </c>
    </row>
    <row r="1419" spans="1:30" x14ac:dyDescent="0.3">
      <c r="A1419">
        <v>1844</v>
      </c>
      <c r="B1419" t="s">
        <v>3186</v>
      </c>
      <c r="C1419" t="s">
        <v>5267</v>
      </c>
      <c r="D1419" s="6" t="str">
        <f>CONCATENATE(employee_data35[[#This Row],[FirstName]], "-",employee_data35[[#This Row],[LastName]] )</f>
        <v>Camryn-Fritz</v>
      </c>
      <c r="E1419" s="1">
        <v>43719</v>
      </c>
      <c r="F1419" s="1"/>
      <c r="G1419" s="7" t="str">
        <f>IF(ISBLANK(employee_data35[[#This Row],[ExitDate]]),"Yes","")</f>
        <v>Yes</v>
      </c>
      <c r="H1419" t="s">
        <v>28</v>
      </c>
      <c r="I1419" t="s">
        <v>5566</v>
      </c>
      <c r="J1419" t="s">
        <v>5567</v>
      </c>
      <c r="K1419" t="s">
        <v>31</v>
      </c>
      <c r="L1419" s="6" t="str">
        <f>IF(ISBLANK(employee_data35[[#This Row],[ExitDate]]),"1","0")</f>
        <v>1</v>
      </c>
      <c r="M1419" t="str">
        <f>IF(ISBLANK(employee_data35[[#This Row],[ExitDate]]),"Active","Tidak Active")</f>
        <v>Active</v>
      </c>
      <c r="N1419" t="s">
        <v>52</v>
      </c>
      <c r="O1419" t="s">
        <v>51</v>
      </c>
      <c r="P1419" t="s">
        <v>52</v>
      </c>
      <c r="Q1419" t="s">
        <v>36</v>
      </c>
      <c r="R1419" t="s">
        <v>37</v>
      </c>
      <c r="S1419" t="s">
        <v>38</v>
      </c>
      <c r="T1419" t="s">
        <v>81</v>
      </c>
      <c r="U1419" s="1">
        <v>23704</v>
      </c>
      <c r="V1419" s="7" t="str">
        <f>CONCATENATE(employee_data35[[#This Row],[First-LastName]]&amp;" "&amp;employee_data35[[#This Row],[DOB]])</f>
        <v>Camryn-Fritz 23704</v>
      </c>
      <c r="W1419" t="s">
        <v>40</v>
      </c>
      <c r="X1419" t="s">
        <v>381</v>
      </c>
      <c r="Y1419" t="s">
        <v>42</v>
      </c>
      <c r="Z1419">
        <v>52114</v>
      </c>
      <c r="AA1419" t="s">
        <v>74</v>
      </c>
      <c r="AB1419" t="s">
        <v>75</v>
      </c>
      <c r="AC1419" t="s">
        <v>105</v>
      </c>
      <c r="AD1419">
        <v>3</v>
      </c>
    </row>
    <row r="1420" spans="1:30" x14ac:dyDescent="0.3">
      <c r="A1420">
        <v>1845</v>
      </c>
      <c r="B1420" t="s">
        <v>5568</v>
      </c>
      <c r="C1420" t="s">
        <v>1839</v>
      </c>
      <c r="D1420" s="6" t="str">
        <f>CONCATENATE(employee_data35[[#This Row],[FirstName]], "-",employee_data35[[#This Row],[LastName]] )</f>
        <v>Amanda-Lambert</v>
      </c>
      <c r="E1420" s="1">
        <v>43895</v>
      </c>
      <c r="F1420" s="1">
        <v>44430</v>
      </c>
      <c r="G1420" s="7" t="str">
        <f>IF(ISBLANK(employee_data35[[#This Row],[ExitDate]]),"Yes","")</f>
        <v/>
      </c>
      <c r="H1420" t="s">
        <v>28</v>
      </c>
      <c r="I1420" t="s">
        <v>5569</v>
      </c>
      <c r="J1420" t="s">
        <v>5570</v>
      </c>
      <c r="K1420" t="s">
        <v>133</v>
      </c>
      <c r="L1420" s="6" t="str">
        <f>IF(ISBLANK(employee_data35[[#This Row],[ExitDate]]),"1","0")</f>
        <v>0</v>
      </c>
      <c r="M1420" t="str">
        <f>IF(ISBLANK(employee_data35[[#This Row],[ExitDate]]),"Active","Tidak Active")</f>
        <v>Tidak Active</v>
      </c>
      <c r="N1420" t="s">
        <v>52</v>
      </c>
      <c r="O1420" t="s">
        <v>51</v>
      </c>
      <c r="P1420" t="s">
        <v>35</v>
      </c>
      <c r="Q1420" t="s">
        <v>175</v>
      </c>
      <c r="R1420" t="s">
        <v>5571</v>
      </c>
      <c r="S1420" t="s">
        <v>38</v>
      </c>
      <c r="T1420" t="s">
        <v>53</v>
      </c>
      <c r="U1420" s="1">
        <v>15333</v>
      </c>
      <c r="V1420" s="7" t="str">
        <f>CONCATENATE(employee_data35[[#This Row],[First-LastName]]&amp;" "&amp;employee_data35[[#This Row],[DOB]])</f>
        <v>Amanda-Lambert 15333</v>
      </c>
      <c r="W1420" t="s">
        <v>40</v>
      </c>
      <c r="X1420" t="s">
        <v>83</v>
      </c>
      <c r="Y1420" t="s">
        <v>42</v>
      </c>
      <c r="Z1420">
        <v>78947</v>
      </c>
      <c r="AA1420" t="s">
        <v>93</v>
      </c>
      <c r="AB1420" t="s">
        <v>75</v>
      </c>
      <c r="AC1420" t="s">
        <v>236</v>
      </c>
      <c r="AD1420">
        <v>3</v>
      </c>
    </row>
    <row r="1421" spans="1:30" x14ac:dyDescent="0.3">
      <c r="A1421">
        <v>1846</v>
      </c>
      <c r="B1421" t="s">
        <v>5572</v>
      </c>
      <c r="C1421" t="s">
        <v>5125</v>
      </c>
      <c r="D1421" s="6" t="str">
        <f>CONCATENATE(employee_data35[[#This Row],[FirstName]], "-",employee_data35[[#This Row],[LastName]] )</f>
        <v>Winston-Callahan</v>
      </c>
      <c r="E1421" s="1">
        <v>43801</v>
      </c>
      <c r="F1421" s="1"/>
      <c r="G1421" s="7" t="str">
        <f>IF(ISBLANK(employee_data35[[#This Row],[ExitDate]]),"Yes","")</f>
        <v>Yes</v>
      </c>
      <c r="H1421" t="s">
        <v>28</v>
      </c>
      <c r="I1421" t="s">
        <v>5573</v>
      </c>
      <c r="J1421" t="s">
        <v>5574</v>
      </c>
      <c r="K1421" t="s">
        <v>50</v>
      </c>
      <c r="L1421" s="6" t="str">
        <f>IF(ISBLANK(employee_data35[[#This Row],[ExitDate]]),"1","0")</f>
        <v>1</v>
      </c>
      <c r="M1421" t="str">
        <f>IF(ISBLANK(employee_data35[[#This Row],[ExitDate]]),"Active","Tidak Active")</f>
        <v>Active</v>
      </c>
      <c r="N1421" t="s">
        <v>63</v>
      </c>
      <c r="O1421" t="s">
        <v>34</v>
      </c>
      <c r="P1421" t="s">
        <v>35</v>
      </c>
      <c r="Q1421" t="s">
        <v>36</v>
      </c>
      <c r="R1421" t="s">
        <v>37</v>
      </c>
      <c r="S1421" t="s">
        <v>38</v>
      </c>
      <c r="T1421" t="s">
        <v>53</v>
      </c>
      <c r="U1421" s="1">
        <v>17130</v>
      </c>
      <c r="V1421" s="7" t="str">
        <f>CONCATENATE(employee_data35[[#This Row],[First-LastName]]&amp;" "&amp;employee_data35[[#This Row],[DOB]])</f>
        <v>Winston-Callahan 17130</v>
      </c>
      <c r="W1421" t="s">
        <v>40</v>
      </c>
      <c r="X1421" t="s">
        <v>226</v>
      </c>
      <c r="Y1421" t="s">
        <v>55</v>
      </c>
      <c r="Z1421">
        <v>85558</v>
      </c>
      <c r="AA1421" t="s">
        <v>93</v>
      </c>
      <c r="AB1421" t="s">
        <v>75</v>
      </c>
      <c r="AC1421" t="s">
        <v>236</v>
      </c>
      <c r="AD1421">
        <v>3</v>
      </c>
    </row>
    <row r="1422" spans="1:30" x14ac:dyDescent="0.3">
      <c r="A1422">
        <v>1847</v>
      </c>
      <c r="B1422" t="s">
        <v>5575</v>
      </c>
      <c r="C1422" t="s">
        <v>2724</v>
      </c>
      <c r="D1422" s="6" t="str">
        <f>CONCATENATE(employee_data35[[#This Row],[FirstName]], "-",employee_data35[[#This Row],[LastName]] )</f>
        <v>Maverick-Lang</v>
      </c>
      <c r="E1422" s="1">
        <v>44898</v>
      </c>
      <c r="F1422" s="1">
        <v>44919</v>
      </c>
      <c r="G1422" s="7" t="str">
        <f>IF(ISBLANK(employee_data35[[#This Row],[ExitDate]]),"Yes","")</f>
        <v/>
      </c>
      <c r="H1422" t="s">
        <v>28</v>
      </c>
      <c r="I1422" t="s">
        <v>5576</v>
      </c>
      <c r="J1422" t="s">
        <v>5577</v>
      </c>
      <c r="K1422" t="s">
        <v>139</v>
      </c>
      <c r="L1422" s="6" t="str">
        <f>IF(ISBLANK(employee_data35[[#This Row],[ExitDate]]),"1","0")</f>
        <v>0</v>
      </c>
      <c r="M1422" t="str">
        <f>IF(ISBLANK(employee_data35[[#This Row],[ExitDate]]),"Active","Tidak Active")</f>
        <v>Tidak Active</v>
      </c>
      <c r="N1422" t="s">
        <v>63</v>
      </c>
      <c r="O1422" t="s">
        <v>34</v>
      </c>
      <c r="P1422" t="s">
        <v>52</v>
      </c>
      <c r="Q1422" t="s">
        <v>126</v>
      </c>
      <c r="R1422" t="s">
        <v>5578</v>
      </c>
      <c r="S1422" t="s">
        <v>38</v>
      </c>
      <c r="T1422" t="s">
        <v>177</v>
      </c>
      <c r="U1422" s="1">
        <v>36815</v>
      </c>
      <c r="V1422" s="7" t="str">
        <f>CONCATENATE(employee_data35[[#This Row],[First-LastName]]&amp;" "&amp;employee_data35[[#This Row],[DOB]])</f>
        <v>Maverick-Lang 36815</v>
      </c>
      <c r="W1422" t="s">
        <v>40</v>
      </c>
      <c r="X1422" t="s">
        <v>419</v>
      </c>
      <c r="Y1422" t="s">
        <v>55</v>
      </c>
      <c r="Z1422">
        <v>16653</v>
      </c>
      <c r="AA1422" t="s">
        <v>74</v>
      </c>
      <c r="AB1422" t="s">
        <v>104</v>
      </c>
      <c r="AC1422" t="s">
        <v>236</v>
      </c>
      <c r="AD1422">
        <v>3</v>
      </c>
    </row>
    <row r="1423" spans="1:30" x14ac:dyDescent="0.3">
      <c r="A1423">
        <v>1848</v>
      </c>
      <c r="B1423" t="s">
        <v>5579</v>
      </c>
      <c r="C1423" t="s">
        <v>185</v>
      </c>
      <c r="D1423" s="6" t="str">
        <f>CONCATENATE(employee_data35[[#This Row],[FirstName]], "-",employee_data35[[#This Row],[LastName]] )</f>
        <v>Harold-Reid</v>
      </c>
      <c r="E1423" s="1">
        <v>44553</v>
      </c>
      <c r="F1423" s="1"/>
      <c r="G1423" s="7" t="str">
        <f>IF(ISBLANK(employee_data35[[#This Row],[ExitDate]]),"Yes","")</f>
        <v>Yes</v>
      </c>
      <c r="H1423" t="s">
        <v>28</v>
      </c>
      <c r="I1423" t="s">
        <v>5580</v>
      </c>
      <c r="J1423" t="s">
        <v>5581</v>
      </c>
      <c r="K1423" t="s">
        <v>80</v>
      </c>
      <c r="L1423" s="6" t="str">
        <f>IF(ISBLANK(employee_data35[[#This Row],[ExitDate]]),"1","0")</f>
        <v>1</v>
      </c>
      <c r="M1423" t="str">
        <f>IF(ISBLANK(employee_data35[[#This Row],[ExitDate]]),"Active","Tidak Active")</f>
        <v>Active</v>
      </c>
      <c r="N1423" t="s">
        <v>33</v>
      </c>
      <c r="O1423" t="s">
        <v>34</v>
      </c>
      <c r="P1423" t="s">
        <v>52</v>
      </c>
      <c r="Q1423" t="s">
        <v>36</v>
      </c>
      <c r="R1423" t="s">
        <v>37</v>
      </c>
      <c r="S1423" t="s">
        <v>38</v>
      </c>
      <c r="T1423" t="s">
        <v>111</v>
      </c>
      <c r="U1423" s="1">
        <v>36816</v>
      </c>
      <c r="V1423" s="7" t="str">
        <f>CONCATENATE(employee_data35[[#This Row],[First-LastName]]&amp;" "&amp;employee_data35[[#This Row],[DOB]])</f>
        <v>Harold-Reid 36816</v>
      </c>
      <c r="W1423" t="s">
        <v>40</v>
      </c>
      <c r="X1423" t="s">
        <v>113</v>
      </c>
      <c r="Y1423" t="s">
        <v>55</v>
      </c>
      <c r="Z1423">
        <v>40621</v>
      </c>
      <c r="AA1423" t="s">
        <v>93</v>
      </c>
      <c r="AB1423" t="s">
        <v>104</v>
      </c>
      <c r="AC1423" t="s">
        <v>740</v>
      </c>
      <c r="AD1423">
        <v>3</v>
      </c>
    </row>
    <row r="1424" spans="1:30" x14ac:dyDescent="0.3">
      <c r="A1424">
        <v>1849</v>
      </c>
      <c r="B1424" t="s">
        <v>5582</v>
      </c>
      <c r="C1424" t="s">
        <v>5322</v>
      </c>
      <c r="D1424" s="6" t="str">
        <f>CONCATENATE(employee_data35[[#This Row],[FirstName]], "-",employee_data35[[#This Row],[LastName]] )</f>
        <v>Cindy-York</v>
      </c>
      <c r="E1424" s="1">
        <v>44589</v>
      </c>
      <c r="F1424" s="1"/>
      <c r="G1424" s="7" t="str">
        <f>IF(ISBLANK(employee_data35[[#This Row],[ExitDate]]),"Yes","")</f>
        <v>Yes</v>
      </c>
      <c r="H1424" t="s">
        <v>28</v>
      </c>
      <c r="I1424" t="s">
        <v>5583</v>
      </c>
      <c r="J1424" t="s">
        <v>5584</v>
      </c>
      <c r="K1424" t="s">
        <v>168</v>
      </c>
      <c r="L1424" s="6" t="str">
        <f>IF(ISBLANK(employee_data35[[#This Row],[ExitDate]]),"1","0")</f>
        <v>1</v>
      </c>
      <c r="M1424" t="str">
        <f>IF(ISBLANK(employee_data35[[#This Row],[ExitDate]]),"Active","Tidak Active")</f>
        <v>Active</v>
      </c>
      <c r="N1424" t="s">
        <v>52</v>
      </c>
      <c r="O1424" t="s">
        <v>64</v>
      </c>
      <c r="P1424" t="s">
        <v>63</v>
      </c>
      <c r="Q1424" t="s">
        <v>36</v>
      </c>
      <c r="R1424" t="s">
        <v>37</v>
      </c>
      <c r="S1424" t="s">
        <v>38</v>
      </c>
      <c r="T1424" t="s">
        <v>177</v>
      </c>
      <c r="U1424" s="1">
        <v>22064</v>
      </c>
      <c r="V1424" s="7" t="str">
        <f>CONCATENATE(employee_data35[[#This Row],[First-LastName]]&amp;" "&amp;employee_data35[[#This Row],[DOB]])</f>
        <v>Cindy-York 22064</v>
      </c>
      <c r="W1424" t="s">
        <v>40</v>
      </c>
      <c r="X1424" t="s">
        <v>419</v>
      </c>
      <c r="Y1424" t="s">
        <v>42</v>
      </c>
      <c r="Z1424">
        <v>31815</v>
      </c>
      <c r="AA1424" t="s">
        <v>56</v>
      </c>
      <c r="AB1424" t="s">
        <v>104</v>
      </c>
      <c r="AC1424" t="s">
        <v>740</v>
      </c>
      <c r="AD1424">
        <v>3</v>
      </c>
    </row>
    <row r="1425" spans="1:30" x14ac:dyDescent="0.3">
      <c r="A1425">
        <v>1850</v>
      </c>
      <c r="B1425" t="s">
        <v>5585</v>
      </c>
      <c r="C1425" t="s">
        <v>5586</v>
      </c>
      <c r="D1425" s="6" t="str">
        <f>CONCATENATE(employee_data35[[#This Row],[FirstName]], "-",employee_data35[[#This Row],[LastName]] )</f>
        <v>Breanna-Cardenas</v>
      </c>
      <c r="E1425" s="1">
        <v>43814</v>
      </c>
      <c r="F1425" s="1">
        <v>44372</v>
      </c>
      <c r="G1425" s="7" t="str">
        <f>IF(ISBLANK(employee_data35[[#This Row],[ExitDate]]),"Yes","")</f>
        <v/>
      </c>
      <c r="H1425" t="s">
        <v>28</v>
      </c>
      <c r="I1425" t="s">
        <v>5587</v>
      </c>
      <c r="J1425" t="s">
        <v>5588</v>
      </c>
      <c r="K1425" t="s">
        <v>98</v>
      </c>
      <c r="L1425" s="6" t="str">
        <f>IF(ISBLANK(employee_data35[[#This Row],[ExitDate]]),"1","0")</f>
        <v>0</v>
      </c>
      <c r="M1425" t="str">
        <f>IF(ISBLANK(employee_data35[[#This Row],[ExitDate]]),"Active","Tidak Active")</f>
        <v>Tidak Active</v>
      </c>
      <c r="N1425" t="s">
        <v>33</v>
      </c>
      <c r="O1425" t="s">
        <v>51</v>
      </c>
      <c r="P1425" t="s">
        <v>63</v>
      </c>
      <c r="Q1425" t="s">
        <v>175</v>
      </c>
      <c r="R1425" t="s">
        <v>5589</v>
      </c>
      <c r="S1425" t="s">
        <v>38</v>
      </c>
      <c r="T1425" t="s">
        <v>53</v>
      </c>
      <c r="U1425" s="1">
        <v>35361</v>
      </c>
      <c r="V1425" s="7" t="str">
        <f>CONCATENATE(employee_data35[[#This Row],[First-LastName]]&amp;" "&amp;employee_data35[[#This Row],[DOB]])</f>
        <v>Breanna-Cardenas 35361</v>
      </c>
      <c r="W1425" t="s">
        <v>40</v>
      </c>
      <c r="X1425" t="s">
        <v>163</v>
      </c>
      <c r="Y1425" t="s">
        <v>42</v>
      </c>
      <c r="Z1425">
        <v>78073</v>
      </c>
      <c r="AA1425" t="s">
        <v>43</v>
      </c>
      <c r="AB1425" t="s">
        <v>84</v>
      </c>
      <c r="AC1425" t="s">
        <v>740</v>
      </c>
      <c r="AD1425">
        <v>3</v>
      </c>
    </row>
    <row r="1426" spans="1:30" x14ac:dyDescent="0.3">
      <c r="A1426">
        <v>1851</v>
      </c>
      <c r="B1426" t="s">
        <v>5590</v>
      </c>
      <c r="C1426" t="s">
        <v>5591</v>
      </c>
      <c r="D1426" s="6" t="str">
        <f>CONCATENATE(employee_data35[[#This Row],[FirstName]], "-",employee_data35[[#This Row],[LastName]] )</f>
        <v>Tripp-Blake</v>
      </c>
      <c r="E1426" s="1">
        <v>44511</v>
      </c>
      <c r="F1426" s="1">
        <v>44774</v>
      </c>
      <c r="G1426" s="7" t="str">
        <f>IF(ISBLANK(employee_data35[[#This Row],[ExitDate]]),"Yes","")</f>
        <v/>
      </c>
      <c r="H1426" t="s">
        <v>28</v>
      </c>
      <c r="I1426" t="s">
        <v>5592</v>
      </c>
      <c r="J1426" t="s">
        <v>5593</v>
      </c>
      <c r="K1426" t="s">
        <v>118</v>
      </c>
      <c r="L1426" s="6" t="str">
        <f>IF(ISBLANK(employee_data35[[#This Row],[ExitDate]]),"1","0")</f>
        <v>0</v>
      </c>
      <c r="M1426" t="str">
        <f>IF(ISBLANK(employee_data35[[#This Row],[ExitDate]]),"Active","Tidak Active")</f>
        <v>Tidak Active</v>
      </c>
      <c r="N1426" t="s">
        <v>63</v>
      </c>
      <c r="O1426" t="s">
        <v>64</v>
      </c>
      <c r="P1426" t="s">
        <v>35</v>
      </c>
      <c r="Q1426" t="s">
        <v>140</v>
      </c>
      <c r="R1426" t="s">
        <v>5594</v>
      </c>
      <c r="S1426" t="s">
        <v>38</v>
      </c>
      <c r="T1426" t="s">
        <v>81</v>
      </c>
      <c r="U1426" s="1">
        <v>24774</v>
      </c>
      <c r="V1426" s="7" t="str">
        <f>CONCATENATE(employee_data35[[#This Row],[First-LastName]]&amp;" "&amp;employee_data35[[#This Row],[DOB]])</f>
        <v>Tripp-Blake 24774</v>
      </c>
      <c r="W1426" t="s">
        <v>40</v>
      </c>
      <c r="X1426" t="s">
        <v>83</v>
      </c>
      <c r="Y1426" t="s">
        <v>42</v>
      </c>
      <c r="Z1426">
        <v>57276</v>
      </c>
      <c r="AA1426" t="s">
        <v>56</v>
      </c>
      <c r="AB1426" t="s">
        <v>75</v>
      </c>
      <c r="AC1426" t="s">
        <v>740</v>
      </c>
      <c r="AD1426">
        <v>3</v>
      </c>
    </row>
    <row r="1427" spans="1:30" x14ac:dyDescent="0.3">
      <c r="A1427">
        <v>1852</v>
      </c>
      <c r="B1427" t="s">
        <v>532</v>
      </c>
      <c r="C1427" t="s">
        <v>165</v>
      </c>
      <c r="D1427" s="6" t="str">
        <f>CONCATENATE(employee_data35[[#This Row],[FirstName]], "-",employee_data35[[#This Row],[LastName]] )</f>
        <v>Elaine-Moon</v>
      </c>
      <c r="E1427" s="1">
        <v>43511</v>
      </c>
      <c r="F1427" s="1">
        <v>45135</v>
      </c>
      <c r="G1427" s="7" t="str">
        <f>IF(ISBLANK(employee_data35[[#This Row],[ExitDate]]),"Yes","")</f>
        <v/>
      </c>
      <c r="H1427" t="s">
        <v>28</v>
      </c>
      <c r="I1427" t="s">
        <v>5595</v>
      </c>
      <c r="J1427" t="s">
        <v>5596</v>
      </c>
      <c r="K1427" t="s">
        <v>62</v>
      </c>
      <c r="L1427" s="6" t="str">
        <f>IF(ISBLANK(employee_data35[[#This Row],[ExitDate]]),"1","0")</f>
        <v>0</v>
      </c>
      <c r="M1427" t="str">
        <f>IF(ISBLANK(employee_data35[[#This Row],[ExitDate]]),"Active","Tidak Active")</f>
        <v>Tidak Active</v>
      </c>
      <c r="N1427" t="s">
        <v>63</v>
      </c>
      <c r="O1427" t="s">
        <v>51</v>
      </c>
      <c r="P1427" t="s">
        <v>52</v>
      </c>
      <c r="Q1427" t="s">
        <v>175</v>
      </c>
      <c r="R1427" t="s">
        <v>5597</v>
      </c>
      <c r="S1427" t="s">
        <v>38</v>
      </c>
      <c r="T1427" t="s">
        <v>81</v>
      </c>
      <c r="U1427" s="1">
        <v>29877</v>
      </c>
      <c r="V1427" s="7" t="str">
        <f>CONCATENATE(employee_data35[[#This Row],[First-LastName]]&amp;" "&amp;employee_data35[[#This Row],[DOB]])</f>
        <v>Elaine-Moon 29877</v>
      </c>
      <c r="W1427" t="s">
        <v>40</v>
      </c>
      <c r="X1427" t="s">
        <v>103</v>
      </c>
      <c r="Y1427" t="s">
        <v>42</v>
      </c>
      <c r="Z1427">
        <v>47682</v>
      </c>
      <c r="AA1427" t="s">
        <v>93</v>
      </c>
      <c r="AB1427" t="s">
        <v>75</v>
      </c>
      <c r="AC1427" t="s">
        <v>740</v>
      </c>
      <c r="AD1427">
        <v>3</v>
      </c>
    </row>
    <row r="1428" spans="1:30" x14ac:dyDescent="0.3">
      <c r="A1428">
        <v>1853</v>
      </c>
      <c r="B1428" t="s">
        <v>5598</v>
      </c>
      <c r="C1428" t="s">
        <v>2749</v>
      </c>
      <c r="D1428" s="6" t="str">
        <f>CONCATENATE(employee_data35[[#This Row],[FirstName]], "-",employee_data35[[#This Row],[LastName]] )</f>
        <v>Jaime-Morrow</v>
      </c>
      <c r="E1428" s="1">
        <v>44651</v>
      </c>
      <c r="F1428" s="1"/>
      <c r="G1428" s="7" t="str">
        <f>IF(ISBLANK(employee_data35[[#This Row],[ExitDate]]),"Yes","")</f>
        <v>Yes</v>
      </c>
      <c r="H1428" t="s">
        <v>728</v>
      </c>
      <c r="I1428" t="s">
        <v>5599</v>
      </c>
      <c r="J1428" t="s">
        <v>5600</v>
      </c>
      <c r="K1428" t="s">
        <v>168</v>
      </c>
      <c r="L1428" s="6" t="str">
        <f>IF(ISBLANK(employee_data35[[#This Row],[ExitDate]]),"1","0")</f>
        <v>1</v>
      </c>
      <c r="M1428" t="str">
        <f>IF(ISBLANK(employee_data35[[#This Row],[ExitDate]]),"Active","Tidak Active")</f>
        <v>Active</v>
      </c>
      <c r="N1428" t="s">
        <v>33</v>
      </c>
      <c r="O1428" t="s">
        <v>64</v>
      </c>
      <c r="P1428" t="s">
        <v>35</v>
      </c>
      <c r="Q1428" t="s">
        <v>36</v>
      </c>
      <c r="R1428" t="s">
        <v>37</v>
      </c>
      <c r="S1428" t="s">
        <v>38</v>
      </c>
      <c r="T1428" t="s">
        <v>305</v>
      </c>
      <c r="U1428" s="1">
        <v>21178</v>
      </c>
      <c r="V1428" s="7" t="str">
        <f>CONCATENATE(employee_data35[[#This Row],[First-LastName]]&amp;" "&amp;employee_data35[[#This Row],[DOB]])</f>
        <v>Jaime-Morrow 21178</v>
      </c>
      <c r="W1428" t="s">
        <v>40</v>
      </c>
      <c r="X1428" t="s">
        <v>163</v>
      </c>
      <c r="Y1428" t="s">
        <v>42</v>
      </c>
      <c r="Z1428">
        <v>26452</v>
      </c>
      <c r="AA1428" t="s">
        <v>74</v>
      </c>
      <c r="AB1428" t="s">
        <v>104</v>
      </c>
      <c r="AC1428" t="s">
        <v>740</v>
      </c>
      <c r="AD1428">
        <v>3</v>
      </c>
    </row>
    <row r="1429" spans="1:30" x14ac:dyDescent="0.3">
      <c r="A1429">
        <v>1854</v>
      </c>
      <c r="B1429" t="s">
        <v>5601</v>
      </c>
      <c r="C1429" t="s">
        <v>152</v>
      </c>
      <c r="D1429" s="6" t="str">
        <f>CONCATENATE(employee_data35[[#This Row],[FirstName]], "-",employee_data35[[#This Row],[LastName]] )</f>
        <v>Leslie-Potts</v>
      </c>
      <c r="E1429" s="1">
        <v>44129</v>
      </c>
      <c r="F1429" s="1">
        <v>44669</v>
      </c>
      <c r="G1429" s="7" t="str">
        <f>IF(ISBLANK(employee_data35[[#This Row],[ExitDate]]),"Yes","")</f>
        <v/>
      </c>
      <c r="H1429" t="s">
        <v>728</v>
      </c>
      <c r="I1429" t="s">
        <v>5602</v>
      </c>
      <c r="J1429" t="s">
        <v>5603</v>
      </c>
      <c r="K1429" t="s">
        <v>98</v>
      </c>
      <c r="L1429" s="6" t="str">
        <f>IF(ISBLANK(employee_data35[[#This Row],[ExitDate]]),"1","0")</f>
        <v>0</v>
      </c>
      <c r="M1429" t="str">
        <f>IF(ISBLANK(employee_data35[[#This Row],[ExitDate]]),"Active","Tidak Active")</f>
        <v>Tidak Active</v>
      </c>
      <c r="N1429" t="s">
        <v>33</v>
      </c>
      <c r="O1429" t="s">
        <v>51</v>
      </c>
      <c r="P1429" t="s">
        <v>63</v>
      </c>
      <c r="Q1429" t="s">
        <v>99</v>
      </c>
      <c r="R1429" t="s">
        <v>5604</v>
      </c>
      <c r="S1429" t="s">
        <v>38</v>
      </c>
      <c r="T1429" t="s">
        <v>286</v>
      </c>
      <c r="U1429" s="1">
        <v>22887</v>
      </c>
      <c r="V1429" s="7" t="str">
        <f>CONCATENATE(employee_data35[[#This Row],[First-LastName]]&amp;" "&amp;employee_data35[[#This Row],[DOB]])</f>
        <v>Leslie-Potts 22887</v>
      </c>
      <c r="W1429" t="s">
        <v>40</v>
      </c>
      <c r="X1429" t="s">
        <v>287</v>
      </c>
      <c r="Y1429" t="s">
        <v>42</v>
      </c>
      <c r="Z1429">
        <v>68252</v>
      </c>
      <c r="AA1429" t="s">
        <v>128</v>
      </c>
      <c r="AB1429" t="s">
        <v>84</v>
      </c>
      <c r="AC1429" t="s">
        <v>740</v>
      </c>
      <c r="AD1429">
        <v>3</v>
      </c>
    </row>
    <row r="1430" spans="1:30" x14ac:dyDescent="0.3">
      <c r="A1430">
        <v>1855</v>
      </c>
      <c r="B1430" t="s">
        <v>618</v>
      </c>
      <c r="C1430" t="s">
        <v>2106</v>
      </c>
      <c r="D1430" s="6" t="str">
        <f>CONCATENATE(employee_data35[[#This Row],[FirstName]], "-",employee_data35[[#This Row],[LastName]] )</f>
        <v>Keith-Haas</v>
      </c>
      <c r="E1430" s="1">
        <v>44767</v>
      </c>
      <c r="F1430" s="1">
        <v>45042</v>
      </c>
      <c r="G1430" s="7" t="str">
        <f>IF(ISBLANK(employee_data35[[#This Row],[ExitDate]]),"Yes","")</f>
        <v/>
      </c>
      <c r="H1430" t="s">
        <v>728</v>
      </c>
      <c r="I1430" t="s">
        <v>5499</v>
      </c>
      <c r="J1430" t="s">
        <v>5605</v>
      </c>
      <c r="K1430" t="s">
        <v>118</v>
      </c>
      <c r="L1430" s="6" t="str">
        <f>IF(ISBLANK(employee_data35[[#This Row],[ExitDate]]),"1","0")</f>
        <v>0</v>
      </c>
      <c r="M1430" t="str">
        <f>IF(ISBLANK(employee_data35[[#This Row],[ExitDate]]),"Active","Tidak Active")</f>
        <v>Tidak Active</v>
      </c>
      <c r="N1430" t="s">
        <v>52</v>
      </c>
      <c r="O1430" t="s">
        <v>64</v>
      </c>
      <c r="P1430" t="s">
        <v>52</v>
      </c>
      <c r="Q1430" t="s">
        <v>140</v>
      </c>
      <c r="R1430" t="s">
        <v>5606</v>
      </c>
      <c r="S1430" t="s">
        <v>38</v>
      </c>
      <c r="T1430" t="s">
        <v>81</v>
      </c>
      <c r="U1430" s="1">
        <v>17306</v>
      </c>
      <c r="V1430" s="7" t="str">
        <f>CONCATENATE(employee_data35[[#This Row],[First-LastName]]&amp;" "&amp;employee_data35[[#This Row],[DOB]])</f>
        <v>Keith-Haas 17306</v>
      </c>
      <c r="W1430" t="s">
        <v>40</v>
      </c>
      <c r="X1430" t="s">
        <v>654</v>
      </c>
      <c r="Y1430" t="s">
        <v>55</v>
      </c>
      <c r="Z1430">
        <v>42024</v>
      </c>
      <c r="AA1430" t="s">
        <v>74</v>
      </c>
      <c r="AB1430" t="s">
        <v>84</v>
      </c>
      <c r="AC1430" t="s">
        <v>105</v>
      </c>
      <c r="AD1430">
        <v>3</v>
      </c>
    </row>
    <row r="1431" spans="1:30" x14ac:dyDescent="0.3">
      <c r="A1431">
        <v>1856</v>
      </c>
      <c r="B1431" t="s">
        <v>5607</v>
      </c>
      <c r="C1431" t="s">
        <v>5608</v>
      </c>
      <c r="D1431" s="6" t="str">
        <f>CONCATENATE(employee_data35[[#This Row],[FirstName]], "-",employee_data35[[#This Row],[LastName]] )</f>
        <v>Matteo-Oneal</v>
      </c>
      <c r="E1431" s="1">
        <v>44410</v>
      </c>
      <c r="F1431" s="1"/>
      <c r="G1431" s="7" t="str">
        <f>IF(ISBLANK(employee_data35[[#This Row],[ExitDate]]),"Yes","")</f>
        <v>Yes</v>
      </c>
      <c r="H1431" t="s">
        <v>728</v>
      </c>
      <c r="I1431" t="s">
        <v>5609</v>
      </c>
      <c r="J1431" t="s">
        <v>5610</v>
      </c>
      <c r="K1431" t="s">
        <v>62</v>
      </c>
      <c r="L1431" s="6" t="str">
        <f>IF(ISBLANK(employee_data35[[#This Row],[ExitDate]]),"1","0")</f>
        <v>1</v>
      </c>
      <c r="M1431" t="str">
        <f>IF(ISBLANK(employee_data35[[#This Row],[ExitDate]]),"Active","Tidak Active")</f>
        <v>Active</v>
      </c>
      <c r="N1431" t="s">
        <v>63</v>
      </c>
      <c r="O1431" t="s">
        <v>51</v>
      </c>
      <c r="P1431" t="s">
        <v>63</v>
      </c>
      <c r="Q1431" t="s">
        <v>36</v>
      </c>
      <c r="R1431" t="s">
        <v>37</v>
      </c>
      <c r="S1431" t="s">
        <v>38</v>
      </c>
      <c r="T1431" t="s">
        <v>90</v>
      </c>
      <c r="U1431" s="1">
        <v>26561</v>
      </c>
      <c r="V1431" s="7" t="str">
        <f>CONCATENATE(employee_data35[[#This Row],[First-LastName]]&amp;" "&amp;employee_data35[[#This Row],[DOB]])</f>
        <v>Matteo-Oneal 26561</v>
      </c>
      <c r="W1431" t="s">
        <v>40</v>
      </c>
      <c r="X1431" t="s">
        <v>103</v>
      </c>
      <c r="Y1431" t="s">
        <v>42</v>
      </c>
      <c r="Z1431">
        <v>45723</v>
      </c>
      <c r="AA1431" t="s">
        <v>93</v>
      </c>
      <c r="AB1431" t="s">
        <v>44</v>
      </c>
      <c r="AC1431" t="s">
        <v>105</v>
      </c>
      <c r="AD1431">
        <v>3</v>
      </c>
    </row>
    <row r="1432" spans="1:30" x14ac:dyDescent="0.3">
      <c r="A1432">
        <v>1857</v>
      </c>
      <c r="B1432" t="s">
        <v>3051</v>
      </c>
      <c r="C1432" t="s">
        <v>433</v>
      </c>
      <c r="D1432" s="6" t="str">
        <f>CONCATENATE(employee_data35[[#This Row],[FirstName]], "-",employee_data35[[#This Row],[LastName]] )</f>
        <v>Erik-Graham</v>
      </c>
      <c r="E1432" s="1">
        <v>44513</v>
      </c>
      <c r="F1432" s="1">
        <v>45002</v>
      </c>
      <c r="G1432" s="7" t="str">
        <f>IF(ISBLANK(employee_data35[[#This Row],[ExitDate]]),"Yes","")</f>
        <v/>
      </c>
      <c r="H1432" t="s">
        <v>728</v>
      </c>
      <c r="I1432" t="s">
        <v>1617</v>
      </c>
      <c r="J1432" t="s">
        <v>5611</v>
      </c>
      <c r="K1432" t="s">
        <v>89</v>
      </c>
      <c r="L1432" s="6" t="str">
        <f>IF(ISBLANK(employee_data35[[#This Row],[ExitDate]]),"1","0")</f>
        <v>0</v>
      </c>
      <c r="M1432" t="str">
        <f>IF(ISBLANK(employee_data35[[#This Row],[ExitDate]]),"Active","Tidak Active")</f>
        <v>Tidak Active</v>
      </c>
      <c r="N1432" t="s">
        <v>33</v>
      </c>
      <c r="O1432" t="s">
        <v>34</v>
      </c>
      <c r="P1432" t="s">
        <v>35</v>
      </c>
      <c r="Q1432" t="s">
        <v>99</v>
      </c>
      <c r="R1432" t="s">
        <v>5612</v>
      </c>
      <c r="S1432" t="s">
        <v>38</v>
      </c>
      <c r="T1432" t="s">
        <v>936</v>
      </c>
      <c r="U1432" s="1">
        <v>20610</v>
      </c>
      <c r="V1432" s="7" t="str">
        <f>CONCATENATE(employee_data35[[#This Row],[First-LastName]]&amp;" "&amp;employee_data35[[#This Row],[DOB]])</f>
        <v>Erik-Graham 20610</v>
      </c>
      <c r="W1432" t="s">
        <v>40</v>
      </c>
      <c r="X1432" t="s">
        <v>113</v>
      </c>
      <c r="Y1432" t="s">
        <v>55</v>
      </c>
      <c r="Z1432">
        <v>93336</v>
      </c>
      <c r="AA1432" t="s">
        <v>74</v>
      </c>
      <c r="AB1432" t="s">
        <v>104</v>
      </c>
      <c r="AC1432" t="s">
        <v>105</v>
      </c>
      <c r="AD1432">
        <v>3</v>
      </c>
    </row>
    <row r="1433" spans="1:30" x14ac:dyDescent="0.3">
      <c r="A1433">
        <v>1858</v>
      </c>
      <c r="B1433" t="s">
        <v>5091</v>
      </c>
      <c r="C1433" t="s">
        <v>5613</v>
      </c>
      <c r="D1433" s="6" t="str">
        <f>CONCATENATE(employee_data35[[#This Row],[FirstName]], "-",employee_data35[[#This Row],[LastName]] )</f>
        <v>Lailah-Haney</v>
      </c>
      <c r="E1433" s="1">
        <v>43592</v>
      </c>
      <c r="F1433" s="1">
        <v>43796</v>
      </c>
      <c r="G1433" s="7" t="str">
        <f>IF(ISBLANK(employee_data35[[#This Row],[ExitDate]]),"Yes","")</f>
        <v/>
      </c>
      <c r="H1433" t="s">
        <v>28</v>
      </c>
      <c r="I1433" t="s">
        <v>5614</v>
      </c>
      <c r="J1433" t="s">
        <v>5615</v>
      </c>
      <c r="K1433" t="s">
        <v>80</v>
      </c>
      <c r="L1433" s="6" t="str">
        <f>IF(ISBLANK(employee_data35[[#This Row],[ExitDate]]),"1","0")</f>
        <v>0</v>
      </c>
      <c r="M1433" t="str">
        <f>IF(ISBLANK(employee_data35[[#This Row],[ExitDate]]),"Active","Tidak Active")</f>
        <v>Tidak Active</v>
      </c>
      <c r="N1433" t="s">
        <v>33</v>
      </c>
      <c r="O1433" t="s">
        <v>51</v>
      </c>
      <c r="P1433" t="s">
        <v>63</v>
      </c>
      <c r="Q1433" t="s">
        <v>126</v>
      </c>
      <c r="R1433" t="s">
        <v>5616</v>
      </c>
      <c r="S1433" t="s">
        <v>38</v>
      </c>
      <c r="T1433" t="s">
        <v>305</v>
      </c>
      <c r="U1433" s="1">
        <v>32193</v>
      </c>
      <c r="V1433" s="7" t="str">
        <f>CONCATENATE(employee_data35[[#This Row],[First-LastName]]&amp;" "&amp;employee_data35[[#This Row],[DOB]])</f>
        <v>Lailah-Haney 32193</v>
      </c>
      <c r="W1433" t="s">
        <v>40</v>
      </c>
      <c r="X1433" t="s">
        <v>163</v>
      </c>
      <c r="Y1433" t="s">
        <v>42</v>
      </c>
      <c r="Z1433">
        <v>16981</v>
      </c>
      <c r="AA1433" t="s">
        <v>128</v>
      </c>
      <c r="AB1433" t="s">
        <v>44</v>
      </c>
      <c r="AC1433" t="s">
        <v>105</v>
      </c>
      <c r="AD1433">
        <v>3</v>
      </c>
    </row>
    <row r="1434" spans="1:30" x14ac:dyDescent="0.3">
      <c r="A1434">
        <v>1859</v>
      </c>
      <c r="B1434" t="s">
        <v>5617</v>
      </c>
      <c r="C1434" t="s">
        <v>3508</v>
      </c>
      <c r="D1434" s="6" t="str">
        <f>CONCATENATE(employee_data35[[#This Row],[FirstName]], "-",employee_data35[[#This Row],[LastName]] )</f>
        <v>Mohamed-Gay</v>
      </c>
      <c r="E1434" s="1">
        <v>44196</v>
      </c>
      <c r="F1434" s="1">
        <v>44259</v>
      </c>
      <c r="G1434" s="7" t="str">
        <f>IF(ISBLANK(employee_data35[[#This Row],[ExitDate]]),"Yes","")</f>
        <v/>
      </c>
      <c r="H1434" t="s">
        <v>28</v>
      </c>
      <c r="I1434" t="s">
        <v>5618</v>
      </c>
      <c r="J1434" t="s">
        <v>5619</v>
      </c>
      <c r="K1434" t="s">
        <v>168</v>
      </c>
      <c r="L1434" s="6" t="str">
        <f>IF(ISBLANK(employee_data35[[#This Row],[ExitDate]]),"1","0")</f>
        <v>0</v>
      </c>
      <c r="M1434" t="str">
        <f>IF(ISBLANK(employee_data35[[#This Row],[ExitDate]]),"Active","Tidak Active")</f>
        <v>Tidak Active</v>
      </c>
      <c r="N1434" t="s">
        <v>33</v>
      </c>
      <c r="O1434" t="s">
        <v>51</v>
      </c>
      <c r="P1434" t="s">
        <v>52</v>
      </c>
      <c r="Q1434" t="s">
        <v>175</v>
      </c>
      <c r="R1434" t="s">
        <v>5620</v>
      </c>
      <c r="S1434" t="s">
        <v>38</v>
      </c>
      <c r="T1434" t="s">
        <v>90</v>
      </c>
      <c r="U1434" s="1">
        <v>30299</v>
      </c>
      <c r="V1434" s="7" t="str">
        <f>CONCATENATE(employee_data35[[#This Row],[First-LastName]]&amp;" "&amp;employee_data35[[#This Row],[DOB]])</f>
        <v>Mohamed-Gay 30299</v>
      </c>
      <c r="W1434" t="s">
        <v>40</v>
      </c>
      <c r="X1434" t="s">
        <v>1182</v>
      </c>
      <c r="Y1434" t="s">
        <v>42</v>
      </c>
      <c r="Z1434">
        <v>66623</v>
      </c>
      <c r="AA1434" t="s">
        <v>56</v>
      </c>
      <c r="AB1434" t="s">
        <v>84</v>
      </c>
      <c r="AC1434" t="s">
        <v>105</v>
      </c>
      <c r="AD1434">
        <v>3</v>
      </c>
    </row>
    <row r="1435" spans="1:30" x14ac:dyDescent="0.3">
      <c r="A1435">
        <v>1860</v>
      </c>
      <c r="B1435" t="s">
        <v>937</v>
      </c>
      <c r="C1435" t="s">
        <v>1322</v>
      </c>
      <c r="D1435" s="6" t="str">
        <f>CONCATENATE(employee_data35[[#This Row],[FirstName]], "-",employee_data35[[#This Row],[LastName]] )</f>
        <v>Frankie-Banks</v>
      </c>
      <c r="E1435" s="1">
        <v>43809</v>
      </c>
      <c r="F1435" s="1">
        <v>43897</v>
      </c>
      <c r="G1435" s="7" t="str">
        <f>IF(ISBLANK(employee_data35[[#This Row],[ExitDate]]),"Yes","")</f>
        <v/>
      </c>
      <c r="H1435" t="s">
        <v>28</v>
      </c>
      <c r="I1435" t="s">
        <v>5621</v>
      </c>
      <c r="J1435" t="s">
        <v>5622</v>
      </c>
      <c r="K1435" t="s">
        <v>98</v>
      </c>
      <c r="L1435" s="6" t="str">
        <f>IF(ISBLANK(employee_data35[[#This Row],[ExitDate]]),"1","0")</f>
        <v>0</v>
      </c>
      <c r="M1435" t="str">
        <f>IF(ISBLANK(employee_data35[[#This Row],[ExitDate]]),"Active","Tidak Active")</f>
        <v>Tidak Active</v>
      </c>
      <c r="N1435" t="s">
        <v>52</v>
      </c>
      <c r="O1435" t="s">
        <v>64</v>
      </c>
      <c r="P1435" t="s">
        <v>63</v>
      </c>
      <c r="Q1435" t="s">
        <v>99</v>
      </c>
      <c r="R1435" t="s">
        <v>5623</v>
      </c>
      <c r="S1435" t="s">
        <v>38</v>
      </c>
      <c r="T1435" t="s">
        <v>177</v>
      </c>
      <c r="U1435" s="1">
        <v>36686</v>
      </c>
      <c r="V1435" s="7" t="str">
        <f>CONCATENATE(employee_data35[[#This Row],[First-LastName]]&amp;" "&amp;employee_data35[[#This Row],[DOB]])</f>
        <v>Frankie-Banks 36686</v>
      </c>
      <c r="W1435" t="s">
        <v>40</v>
      </c>
      <c r="X1435" t="s">
        <v>178</v>
      </c>
      <c r="Y1435" t="s">
        <v>42</v>
      </c>
      <c r="Z1435">
        <v>34484</v>
      </c>
      <c r="AA1435" t="s">
        <v>128</v>
      </c>
      <c r="AB1435" t="s">
        <v>104</v>
      </c>
      <c r="AC1435" t="s">
        <v>105</v>
      </c>
      <c r="AD1435">
        <v>3</v>
      </c>
    </row>
    <row r="1436" spans="1:30" x14ac:dyDescent="0.3">
      <c r="A1436">
        <v>1861</v>
      </c>
      <c r="B1436" t="s">
        <v>1143</v>
      </c>
      <c r="C1436" t="s">
        <v>665</v>
      </c>
      <c r="D1436" s="6" t="str">
        <f>CONCATENATE(employee_data35[[#This Row],[FirstName]], "-",employee_data35[[#This Row],[LastName]] )</f>
        <v>Lorelei-Glass</v>
      </c>
      <c r="E1436" s="1">
        <v>43993</v>
      </c>
      <c r="F1436" s="1"/>
      <c r="G1436" s="7" t="str">
        <f>IF(ISBLANK(employee_data35[[#This Row],[ExitDate]]),"Yes","")</f>
        <v>Yes</v>
      </c>
      <c r="H1436" t="s">
        <v>28</v>
      </c>
      <c r="I1436" t="s">
        <v>5624</v>
      </c>
      <c r="J1436" t="s">
        <v>5625</v>
      </c>
      <c r="K1436" t="s">
        <v>118</v>
      </c>
      <c r="L1436" s="6" t="str">
        <f>IF(ISBLANK(employee_data35[[#This Row],[ExitDate]]),"1","0")</f>
        <v>1</v>
      </c>
      <c r="M1436" t="str">
        <f>IF(ISBLANK(employee_data35[[#This Row],[ExitDate]]),"Active","Tidak Active")</f>
        <v>Active</v>
      </c>
      <c r="N1436" t="s">
        <v>33</v>
      </c>
      <c r="O1436" t="s">
        <v>51</v>
      </c>
      <c r="P1436" t="s">
        <v>63</v>
      </c>
      <c r="Q1436" t="s">
        <v>36</v>
      </c>
      <c r="R1436" t="s">
        <v>37</v>
      </c>
      <c r="S1436" t="s">
        <v>38</v>
      </c>
      <c r="T1436" t="s">
        <v>305</v>
      </c>
      <c r="U1436" s="1">
        <v>18943</v>
      </c>
      <c r="V1436" s="7" t="str">
        <f>CONCATENATE(employee_data35[[#This Row],[First-LastName]]&amp;" "&amp;employee_data35[[#This Row],[DOB]])</f>
        <v>Lorelei-Glass 18943</v>
      </c>
      <c r="W1436" t="s">
        <v>40</v>
      </c>
      <c r="X1436" t="s">
        <v>1044</v>
      </c>
      <c r="Y1436" t="s">
        <v>55</v>
      </c>
      <c r="Z1436">
        <v>97856</v>
      </c>
      <c r="AA1436" t="s">
        <v>93</v>
      </c>
      <c r="AB1436" t="s">
        <v>44</v>
      </c>
      <c r="AC1436" t="s">
        <v>105</v>
      </c>
      <c r="AD1436">
        <v>3</v>
      </c>
    </row>
    <row r="1437" spans="1:30" x14ac:dyDescent="0.3">
      <c r="A1437">
        <v>1862</v>
      </c>
      <c r="B1437" t="s">
        <v>5626</v>
      </c>
      <c r="C1437" t="s">
        <v>212</v>
      </c>
      <c r="D1437" s="6" t="str">
        <f>CONCATENATE(employee_data35[[#This Row],[FirstName]], "-",employee_data35[[#This Row],[LastName]] )</f>
        <v>Marie-Moyer</v>
      </c>
      <c r="E1437" s="1">
        <v>44438</v>
      </c>
      <c r="F1437" s="1"/>
      <c r="G1437" s="7" t="str">
        <f>IF(ISBLANK(employee_data35[[#This Row],[ExitDate]]),"Yes","")</f>
        <v>Yes</v>
      </c>
      <c r="H1437" t="s">
        <v>28</v>
      </c>
      <c r="I1437" t="s">
        <v>5627</v>
      </c>
      <c r="J1437" t="s">
        <v>5628</v>
      </c>
      <c r="K1437" t="s">
        <v>62</v>
      </c>
      <c r="L1437" s="6" t="str">
        <f>IF(ISBLANK(employee_data35[[#This Row],[ExitDate]]),"1","0")</f>
        <v>1</v>
      </c>
      <c r="M1437" t="str">
        <f>IF(ISBLANK(employee_data35[[#This Row],[ExitDate]]),"Active","Tidak Active")</f>
        <v>Active</v>
      </c>
      <c r="N1437" t="s">
        <v>63</v>
      </c>
      <c r="O1437" t="s">
        <v>34</v>
      </c>
      <c r="P1437" t="s">
        <v>35</v>
      </c>
      <c r="Q1437" t="s">
        <v>36</v>
      </c>
      <c r="R1437" t="s">
        <v>37</v>
      </c>
      <c r="S1437" t="s">
        <v>38</v>
      </c>
      <c r="T1437" t="s">
        <v>53</v>
      </c>
      <c r="U1437" s="1">
        <v>31131</v>
      </c>
      <c r="V1437" s="7" t="str">
        <f>CONCATENATE(employee_data35[[#This Row],[First-LastName]]&amp;" "&amp;employee_data35[[#This Row],[DOB]])</f>
        <v>Marie-Moyer 31131</v>
      </c>
      <c r="W1437" t="s">
        <v>40</v>
      </c>
      <c r="X1437" t="s">
        <v>83</v>
      </c>
      <c r="Y1437" t="s">
        <v>55</v>
      </c>
      <c r="Z1437">
        <v>25103</v>
      </c>
      <c r="AA1437" t="s">
        <v>74</v>
      </c>
      <c r="AB1437" t="s">
        <v>75</v>
      </c>
      <c r="AC1437" t="s">
        <v>105</v>
      </c>
      <c r="AD1437">
        <v>3</v>
      </c>
    </row>
    <row r="1438" spans="1:30" x14ac:dyDescent="0.3">
      <c r="A1438">
        <v>1863</v>
      </c>
      <c r="B1438" t="s">
        <v>4510</v>
      </c>
      <c r="C1438" t="s">
        <v>1179</v>
      </c>
      <c r="D1438" s="6" t="str">
        <f>CONCATENATE(employee_data35[[#This Row],[FirstName]], "-",employee_data35[[#This Row],[LastName]] )</f>
        <v>Amari-Bowen</v>
      </c>
      <c r="E1438" s="1">
        <v>43773</v>
      </c>
      <c r="F1438" s="1">
        <v>44559</v>
      </c>
      <c r="G1438" s="7" t="str">
        <f>IF(ISBLANK(employee_data35[[#This Row],[ExitDate]]),"Yes","")</f>
        <v/>
      </c>
      <c r="H1438" t="s">
        <v>28</v>
      </c>
      <c r="I1438" t="s">
        <v>5629</v>
      </c>
      <c r="J1438" t="s">
        <v>5630</v>
      </c>
      <c r="K1438" t="s">
        <v>89</v>
      </c>
      <c r="L1438" s="6" t="str">
        <f>IF(ISBLANK(employee_data35[[#This Row],[ExitDate]]),"1","0")</f>
        <v>0</v>
      </c>
      <c r="M1438" t="str">
        <f>IF(ISBLANK(employee_data35[[#This Row],[ExitDate]]),"Active","Tidak Active")</f>
        <v>Tidak Active</v>
      </c>
      <c r="N1438" t="s">
        <v>52</v>
      </c>
      <c r="O1438" t="s">
        <v>34</v>
      </c>
      <c r="P1438" t="s">
        <v>63</v>
      </c>
      <c r="Q1438" t="s">
        <v>99</v>
      </c>
      <c r="R1438" t="s">
        <v>5631</v>
      </c>
      <c r="S1438" t="s">
        <v>38</v>
      </c>
      <c r="T1438" t="s">
        <v>111</v>
      </c>
      <c r="U1438" s="1">
        <v>32038</v>
      </c>
      <c r="V1438" s="7" t="str">
        <f>CONCATENATE(employee_data35[[#This Row],[First-LastName]]&amp;" "&amp;employee_data35[[#This Row],[DOB]])</f>
        <v>Amari-Bowen 32038</v>
      </c>
      <c r="W1438" t="s">
        <v>40</v>
      </c>
      <c r="X1438" t="s">
        <v>113</v>
      </c>
      <c r="Y1438" t="s">
        <v>42</v>
      </c>
      <c r="Z1438">
        <v>87036</v>
      </c>
      <c r="AA1438" t="s">
        <v>74</v>
      </c>
      <c r="AB1438" t="s">
        <v>75</v>
      </c>
      <c r="AC1438" t="s">
        <v>105</v>
      </c>
      <c r="AD1438">
        <v>3</v>
      </c>
    </row>
    <row r="1439" spans="1:30" x14ac:dyDescent="0.3">
      <c r="A1439">
        <v>1864</v>
      </c>
      <c r="B1439" t="s">
        <v>4980</v>
      </c>
      <c r="C1439" t="s">
        <v>5632</v>
      </c>
      <c r="D1439" s="6" t="str">
        <f>CONCATENATE(employee_data35[[#This Row],[FirstName]], "-",employee_data35[[#This Row],[LastName]] )</f>
        <v>Prince-Dickerson</v>
      </c>
      <c r="E1439" s="1">
        <v>45080</v>
      </c>
      <c r="F1439" s="1">
        <v>45125</v>
      </c>
      <c r="G1439" s="7" t="str">
        <f>IF(ISBLANK(employee_data35[[#This Row],[ExitDate]]),"Yes","")</f>
        <v/>
      </c>
      <c r="H1439" t="s">
        <v>28</v>
      </c>
      <c r="I1439" t="s">
        <v>5633</v>
      </c>
      <c r="J1439" t="s">
        <v>5634</v>
      </c>
      <c r="K1439" t="s">
        <v>31</v>
      </c>
      <c r="L1439" s="6" t="str">
        <f>IF(ISBLANK(employee_data35[[#This Row],[ExitDate]]),"1","0")</f>
        <v>0</v>
      </c>
      <c r="M1439" t="str">
        <f>IF(ISBLANK(employee_data35[[#This Row],[ExitDate]]),"Active","Tidak Active")</f>
        <v>Tidak Active</v>
      </c>
      <c r="N1439" t="s">
        <v>63</v>
      </c>
      <c r="O1439" t="s">
        <v>51</v>
      </c>
      <c r="P1439" t="s">
        <v>35</v>
      </c>
      <c r="Q1439" t="s">
        <v>126</v>
      </c>
      <c r="R1439" t="s">
        <v>5635</v>
      </c>
      <c r="S1439" t="s">
        <v>38</v>
      </c>
      <c r="T1439" t="s">
        <v>90</v>
      </c>
      <c r="U1439" s="1">
        <v>26445</v>
      </c>
      <c r="V1439" s="7" t="str">
        <f>CONCATENATE(employee_data35[[#This Row],[First-LastName]]&amp;" "&amp;employee_data35[[#This Row],[DOB]])</f>
        <v>Prince-Dickerson 26445</v>
      </c>
      <c r="W1439" t="s">
        <v>40</v>
      </c>
      <c r="X1439" t="s">
        <v>150</v>
      </c>
      <c r="Y1439" t="s">
        <v>42</v>
      </c>
      <c r="Z1439">
        <v>51953</v>
      </c>
      <c r="AA1439" t="s">
        <v>56</v>
      </c>
      <c r="AB1439" t="s">
        <v>84</v>
      </c>
      <c r="AC1439" t="s">
        <v>105</v>
      </c>
      <c r="AD1439">
        <v>3</v>
      </c>
    </row>
    <row r="1440" spans="1:30" x14ac:dyDescent="0.3">
      <c r="A1440">
        <v>1865</v>
      </c>
      <c r="B1440" t="s">
        <v>1214</v>
      </c>
      <c r="C1440" t="s">
        <v>1290</v>
      </c>
      <c r="D1440" s="6" t="str">
        <f>CONCATENATE(employee_data35[[#This Row],[FirstName]], "-",employee_data35[[#This Row],[LastName]] )</f>
        <v>Lane-Church</v>
      </c>
      <c r="E1440" s="1">
        <v>44241</v>
      </c>
      <c r="F1440" s="1"/>
      <c r="G1440" s="7" t="str">
        <f>IF(ISBLANK(employee_data35[[#This Row],[ExitDate]]),"Yes","")</f>
        <v>Yes</v>
      </c>
      <c r="H1440" t="s">
        <v>28</v>
      </c>
      <c r="I1440" t="s">
        <v>5636</v>
      </c>
      <c r="J1440" t="s">
        <v>5637</v>
      </c>
      <c r="K1440" t="s">
        <v>133</v>
      </c>
      <c r="L1440" s="6" t="str">
        <f>IF(ISBLANK(employee_data35[[#This Row],[ExitDate]]),"1","0")</f>
        <v>1</v>
      </c>
      <c r="M1440" t="str">
        <f>IF(ISBLANK(employee_data35[[#This Row],[ExitDate]]),"Active","Tidak Active")</f>
        <v>Active</v>
      </c>
      <c r="N1440" t="s">
        <v>52</v>
      </c>
      <c r="O1440" t="s">
        <v>34</v>
      </c>
      <c r="P1440" t="s">
        <v>52</v>
      </c>
      <c r="Q1440" t="s">
        <v>36</v>
      </c>
      <c r="R1440" t="s">
        <v>37</v>
      </c>
      <c r="S1440" t="s">
        <v>38</v>
      </c>
      <c r="T1440" t="s">
        <v>90</v>
      </c>
      <c r="U1440" s="1">
        <v>25347</v>
      </c>
      <c r="V1440" s="7" t="str">
        <f>CONCATENATE(employee_data35[[#This Row],[First-LastName]]&amp;" "&amp;employee_data35[[#This Row],[DOB]])</f>
        <v>Lane-Church 25347</v>
      </c>
      <c r="W1440" t="s">
        <v>40</v>
      </c>
      <c r="X1440" t="s">
        <v>163</v>
      </c>
      <c r="Y1440" t="s">
        <v>42</v>
      </c>
      <c r="Z1440">
        <v>67354</v>
      </c>
      <c r="AA1440" t="s">
        <v>128</v>
      </c>
      <c r="AB1440" t="s">
        <v>75</v>
      </c>
      <c r="AC1440" t="s">
        <v>105</v>
      </c>
      <c r="AD1440">
        <v>3</v>
      </c>
    </row>
    <row r="1441" spans="1:30" x14ac:dyDescent="0.3">
      <c r="A1441">
        <v>1866</v>
      </c>
      <c r="B1441" t="s">
        <v>5638</v>
      </c>
      <c r="C1441" t="s">
        <v>272</v>
      </c>
      <c r="D1441" s="6" t="str">
        <f>CONCATENATE(employee_data35[[#This Row],[FirstName]], "-",employee_data35[[#This Row],[LastName]] )</f>
        <v>Cassie-Nolan</v>
      </c>
      <c r="E1441" s="1">
        <v>44985</v>
      </c>
      <c r="F1441" s="1"/>
      <c r="G1441" s="7" t="str">
        <f>IF(ISBLANK(employee_data35[[#This Row],[ExitDate]]),"Yes","")</f>
        <v>Yes</v>
      </c>
      <c r="H1441" t="s">
        <v>28</v>
      </c>
      <c r="I1441" t="s">
        <v>5639</v>
      </c>
      <c r="J1441" t="s">
        <v>5640</v>
      </c>
      <c r="K1441" t="s">
        <v>50</v>
      </c>
      <c r="L1441" s="6" t="str">
        <f>IF(ISBLANK(employee_data35[[#This Row],[ExitDate]]),"1","0")</f>
        <v>1</v>
      </c>
      <c r="M1441" t="str">
        <f>IF(ISBLANK(employee_data35[[#This Row],[ExitDate]]),"Active","Tidak Active")</f>
        <v>Active</v>
      </c>
      <c r="N1441" t="s">
        <v>33</v>
      </c>
      <c r="O1441" t="s">
        <v>51</v>
      </c>
      <c r="P1441" t="s">
        <v>35</v>
      </c>
      <c r="Q1441" t="s">
        <v>36</v>
      </c>
      <c r="R1441" t="s">
        <v>37</v>
      </c>
      <c r="S1441" t="s">
        <v>38</v>
      </c>
      <c r="T1441" t="s">
        <v>90</v>
      </c>
      <c r="U1441" s="1">
        <v>29363</v>
      </c>
      <c r="V1441" s="7" t="str">
        <f>CONCATENATE(employee_data35[[#This Row],[First-LastName]]&amp;" "&amp;employee_data35[[#This Row],[DOB]])</f>
        <v>Cassie-Nolan 29363</v>
      </c>
      <c r="W1441" t="s">
        <v>40</v>
      </c>
      <c r="X1441" t="s">
        <v>216</v>
      </c>
      <c r="Y1441" t="s">
        <v>55</v>
      </c>
      <c r="Z1441">
        <v>81653</v>
      </c>
      <c r="AA1441" t="s">
        <v>128</v>
      </c>
      <c r="AB1441" t="s">
        <v>104</v>
      </c>
      <c r="AC1441" t="s">
        <v>105</v>
      </c>
      <c r="AD1441">
        <v>3</v>
      </c>
    </row>
    <row r="1442" spans="1:30" x14ac:dyDescent="0.3">
      <c r="A1442">
        <v>1867</v>
      </c>
      <c r="B1442" t="s">
        <v>5117</v>
      </c>
      <c r="C1442" t="s">
        <v>408</v>
      </c>
      <c r="D1442" s="6" t="str">
        <f>CONCATENATE(employee_data35[[#This Row],[FirstName]], "-",employee_data35[[#This Row],[LastName]] )</f>
        <v>Mauricio-Buchanan</v>
      </c>
      <c r="E1442" s="1">
        <v>44205</v>
      </c>
      <c r="F1442" s="1">
        <v>44425</v>
      </c>
      <c r="G1442" s="7" t="str">
        <f>IF(ISBLANK(employee_data35[[#This Row],[ExitDate]]),"Yes","")</f>
        <v/>
      </c>
      <c r="H1442" t="s">
        <v>28</v>
      </c>
      <c r="I1442" t="s">
        <v>5641</v>
      </c>
      <c r="J1442" t="s">
        <v>5642</v>
      </c>
      <c r="K1442" t="s">
        <v>139</v>
      </c>
      <c r="L1442" s="6" t="str">
        <f>IF(ISBLANK(employee_data35[[#This Row],[ExitDate]]),"1","0")</f>
        <v>0</v>
      </c>
      <c r="M1442" t="str">
        <f>IF(ISBLANK(employee_data35[[#This Row],[ExitDate]]),"Active","Tidak Active")</f>
        <v>Tidak Active</v>
      </c>
      <c r="N1442" t="s">
        <v>63</v>
      </c>
      <c r="O1442" t="s">
        <v>64</v>
      </c>
      <c r="P1442" t="s">
        <v>35</v>
      </c>
      <c r="Q1442" t="s">
        <v>99</v>
      </c>
      <c r="R1442" t="s">
        <v>5643</v>
      </c>
      <c r="S1442" t="s">
        <v>38</v>
      </c>
      <c r="T1442" t="s">
        <v>111</v>
      </c>
      <c r="U1442" s="1">
        <v>15646</v>
      </c>
      <c r="V1442" s="7" t="str">
        <f>CONCATENATE(employee_data35[[#This Row],[First-LastName]]&amp;" "&amp;employee_data35[[#This Row],[DOB]])</f>
        <v>Mauricio-Buchanan 15646</v>
      </c>
      <c r="W1442" t="s">
        <v>40</v>
      </c>
      <c r="X1442" t="s">
        <v>103</v>
      </c>
      <c r="Y1442" t="s">
        <v>55</v>
      </c>
      <c r="Z1442">
        <v>25698</v>
      </c>
      <c r="AA1442" t="s">
        <v>128</v>
      </c>
      <c r="AB1442" t="s">
        <v>104</v>
      </c>
      <c r="AC1442" t="s">
        <v>236</v>
      </c>
      <c r="AD1442">
        <v>3</v>
      </c>
    </row>
    <row r="1443" spans="1:30" x14ac:dyDescent="0.3">
      <c r="A1443">
        <v>1868</v>
      </c>
      <c r="B1443" t="s">
        <v>5644</v>
      </c>
      <c r="C1443" t="s">
        <v>4810</v>
      </c>
      <c r="D1443" s="6" t="str">
        <f>CONCATENATE(employee_data35[[#This Row],[FirstName]], "-",employee_data35[[#This Row],[LastName]] )</f>
        <v>Briana-Wang</v>
      </c>
      <c r="E1443" s="1">
        <v>44642</v>
      </c>
      <c r="F1443" s="1">
        <v>45061</v>
      </c>
      <c r="G1443" s="7" t="str">
        <f>IF(ISBLANK(employee_data35[[#This Row],[ExitDate]]),"Yes","")</f>
        <v/>
      </c>
      <c r="H1443" t="s">
        <v>28</v>
      </c>
      <c r="I1443" t="s">
        <v>5645</v>
      </c>
      <c r="J1443" t="s">
        <v>5646</v>
      </c>
      <c r="K1443" t="s">
        <v>80</v>
      </c>
      <c r="L1443" s="6" t="str">
        <f>IF(ISBLANK(employee_data35[[#This Row],[ExitDate]]),"1","0")</f>
        <v>0</v>
      </c>
      <c r="M1443" t="str">
        <f>IF(ISBLANK(employee_data35[[#This Row],[ExitDate]]),"Active","Tidak Active")</f>
        <v>Tidak Active</v>
      </c>
      <c r="N1443" t="s">
        <v>52</v>
      </c>
      <c r="O1443" t="s">
        <v>51</v>
      </c>
      <c r="P1443" t="s">
        <v>63</v>
      </c>
      <c r="Q1443" t="s">
        <v>126</v>
      </c>
      <c r="R1443" t="s">
        <v>5647</v>
      </c>
      <c r="S1443" t="s">
        <v>38</v>
      </c>
      <c r="T1443" t="s">
        <v>90</v>
      </c>
      <c r="U1443" s="1">
        <v>36858</v>
      </c>
      <c r="V1443" s="7" t="str">
        <f>CONCATENATE(employee_data35[[#This Row],[First-LastName]]&amp;" "&amp;employee_data35[[#This Row],[DOB]])</f>
        <v>Briana-Wang 36858</v>
      </c>
      <c r="W1443" t="s">
        <v>40</v>
      </c>
      <c r="X1443" t="s">
        <v>83</v>
      </c>
      <c r="Y1443" t="s">
        <v>55</v>
      </c>
      <c r="Z1443">
        <v>6756</v>
      </c>
      <c r="AA1443" t="s">
        <v>93</v>
      </c>
      <c r="AB1443" t="s">
        <v>75</v>
      </c>
      <c r="AC1443" t="s">
        <v>236</v>
      </c>
      <c r="AD1443">
        <v>3</v>
      </c>
    </row>
    <row r="1444" spans="1:30" x14ac:dyDescent="0.3">
      <c r="A1444">
        <v>1869</v>
      </c>
      <c r="B1444" t="s">
        <v>5325</v>
      </c>
      <c r="C1444" t="s">
        <v>1616</v>
      </c>
      <c r="D1444" s="6" t="str">
        <f>CONCATENATE(employee_data35[[#This Row],[FirstName]], "-",employee_data35[[#This Row],[LastName]] )</f>
        <v>Salma-Blackwell</v>
      </c>
      <c r="E1444" s="1">
        <v>43780</v>
      </c>
      <c r="F1444" s="1"/>
      <c r="G1444" s="7" t="str">
        <f>IF(ISBLANK(employee_data35[[#This Row],[ExitDate]]),"Yes","")</f>
        <v>Yes</v>
      </c>
      <c r="H1444" t="s">
        <v>28</v>
      </c>
      <c r="I1444" t="s">
        <v>5648</v>
      </c>
      <c r="J1444" t="s">
        <v>5649</v>
      </c>
      <c r="K1444" t="s">
        <v>168</v>
      </c>
      <c r="L1444" s="6" t="str">
        <f>IF(ISBLANK(employee_data35[[#This Row],[ExitDate]]),"1","0")</f>
        <v>1</v>
      </c>
      <c r="M1444" t="str">
        <f>IF(ISBLANK(employee_data35[[#This Row],[ExitDate]]),"Active","Tidak Active")</f>
        <v>Active</v>
      </c>
      <c r="N1444" t="s">
        <v>52</v>
      </c>
      <c r="O1444" t="s">
        <v>34</v>
      </c>
      <c r="P1444" t="s">
        <v>35</v>
      </c>
      <c r="Q1444" t="s">
        <v>36</v>
      </c>
      <c r="R1444" t="s">
        <v>37</v>
      </c>
      <c r="S1444" t="s">
        <v>38</v>
      </c>
      <c r="T1444" t="s">
        <v>332</v>
      </c>
      <c r="U1444" s="1">
        <v>29976</v>
      </c>
      <c r="V1444" s="7" t="str">
        <f>CONCATENATE(employee_data35[[#This Row],[First-LastName]]&amp;" "&amp;employee_data35[[#This Row],[DOB]])</f>
        <v>Salma-Blackwell 29976</v>
      </c>
      <c r="W1444" t="s">
        <v>40</v>
      </c>
      <c r="X1444" t="s">
        <v>226</v>
      </c>
      <c r="Y1444" t="s">
        <v>42</v>
      </c>
      <c r="Z1444">
        <v>70511</v>
      </c>
      <c r="AA1444" t="s">
        <v>128</v>
      </c>
      <c r="AB1444" t="s">
        <v>84</v>
      </c>
      <c r="AC1444" t="s">
        <v>105</v>
      </c>
      <c r="AD1444">
        <v>3</v>
      </c>
    </row>
    <row r="1445" spans="1:30" x14ac:dyDescent="0.3">
      <c r="A1445">
        <v>1870</v>
      </c>
      <c r="B1445" t="s">
        <v>5650</v>
      </c>
      <c r="C1445" t="s">
        <v>1405</v>
      </c>
      <c r="D1445" s="6" t="str">
        <f>CONCATENATE(employee_data35[[#This Row],[FirstName]], "-",employee_data35[[#This Row],[LastName]] )</f>
        <v>Shelby-Frazier</v>
      </c>
      <c r="E1445" s="1">
        <v>44838</v>
      </c>
      <c r="F1445" s="1"/>
      <c r="G1445" s="7" t="str">
        <f>IF(ISBLANK(employee_data35[[#This Row],[ExitDate]]),"Yes","")</f>
        <v>Yes</v>
      </c>
      <c r="H1445" t="s">
        <v>28</v>
      </c>
      <c r="I1445" t="s">
        <v>5651</v>
      </c>
      <c r="J1445" t="s">
        <v>5652</v>
      </c>
      <c r="K1445" t="s">
        <v>98</v>
      </c>
      <c r="L1445" s="6" t="str">
        <f>IF(ISBLANK(employee_data35[[#This Row],[ExitDate]]),"1","0")</f>
        <v>1</v>
      </c>
      <c r="M1445" t="str">
        <f>IF(ISBLANK(employee_data35[[#This Row],[ExitDate]]),"Active","Tidak Active")</f>
        <v>Active</v>
      </c>
      <c r="N1445" t="s">
        <v>33</v>
      </c>
      <c r="O1445" t="s">
        <v>64</v>
      </c>
      <c r="P1445" t="s">
        <v>63</v>
      </c>
      <c r="Q1445" t="s">
        <v>36</v>
      </c>
      <c r="R1445" t="s">
        <v>37</v>
      </c>
      <c r="S1445" t="s">
        <v>38</v>
      </c>
      <c r="T1445" t="s">
        <v>111</v>
      </c>
      <c r="U1445" s="1">
        <v>33694</v>
      </c>
      <c r="V1445" s="7" t="str">
        <f>CONCATENATE(employee_data35[[#This Row],[First-LastName]]&amp;" "&amp;employee_data35[[#This Row],[DOB]])</f>
        <v>Shelby-Frazier 33694</v>
      </c>
      <c r="W1445" t="s">
        <v>40</v>
      </c>
      <c r="X1445" t="s">
        <v>113</v>
      </c>
      <c r="Y1445" t="s">
        <v>42</v>
      </c>
      <c r="Z1445">
        <v>73361</v>
      </c>
      <c r="AA1445" t="s">
        <v>56</v>
      </c>
      <c r="AB1445" t="s">
        <v>84</v>
      </c>
      <c r="AC1445" t="s">
        <v>45</v>
      </c>
      <c r="AD1445">
        <v>3</v>
      </c>
    </row>
    <row r="1446" spans="1:30" x14ac:dyDescent="0.3">
      <c r="A1446">
        <v>1871</v>
      </c>
      <c r="B1446" t="s">
        <v>5653</v>
      </c>
      <c r="C1446" t="s">
        <v>1040</v>
      </c>
      <c r="D1446" s="6" t="str">
        <f>CONCATENATE(employee_data35[[#This Row],[FirstName]], "-",employee_data35[[#This Row],[LastName]] )</f>
        <v>Lindsay-Becker</v>
      </c>
      <c r="E1446" s="1">
        <v>44431</v>
      </c>
      <c r="F1446" s="1"/>
      <c r="G1446" s="7" t="str">
        <f>IF(ISBLANK(employee_data35[[#This Row],[ExitDate]]),"Yes","")</f>
        <v>Yes</v>
      </c>
      <c r="H1446" t="s">
        <v>28</v>
      </c>
      <c r="I1446" t="s">
        <v>5654</v>
      </c>
      <c r="J1446" t="s">
        <v>5655</v>
      </c>
      <c r="K1446" t="s">
        <v>118</v>
      </c>
      <c r="L1446" s="6" t="str">
        <f>IF(ISBLANK(employee_data35[[#This Row],[ExitDate]]),"1","0")</f>
        <v>1</v>
      </c>
      <c r="M1446" t="str">
        <f>IF(ISBLANK(employee_data35[[#This Row],[ExitDate]]),"Active","Tidak Active")</f>
        <v>Active</v>
      </c>
      <c r="N1446" t="s">
        <v>33</v>
      </c>
      <c r="O1446" t="s">
        <v>34</v>
      </c>
      <c r="P1446" t="s">
        <v>63</v>
      </c>
      <c r="Q1446" t="s">
        <v>36</v>
      </c>
      <c r="R1446" t="s">
        <v>37</v>
      </c>
      <c r="S1446" t="s">
        <v>38</v>
      </c>
      <c r="T1446" t="s">
        <v>305</v>
      </c>
      <c r="U1446" s="1">
        <v>35286</v>
      </c>
      <c r="V1446" s="7" t="str">
        <f>CONCATENATE(employee_data35[[#This Row],[First-LastName]]&amp;" "&amp;employee_data35[[#This Row],[DOB]])</f>
        <v>Lindsay-Becker 35286</v>
      </c>
      <c r="W1446" t="s">
        <v>40</v>
      </c>
      <c r="X1446" t="s">
        <v>83</v>
      </c>
      <c r="Y1446" t="s">
        <v>42</v>
      </c>
      <c r="Z1446">
        <v>51310</v>
      </c>
      <c r="AA1446" t="s">
        <v>43</v>
      </c>
      <c r="AB1446" t="s">
        <v>44</v>
      </c>
      <c r="AC1446" t="s">
        <v>45</v>
      </c>
      <c r="AD1446">
        <v>3</v>
      </c>
    </row>
    <row r="1447" spans="1:30" x14ac:dyDescent="0.3">
      <c r="A1447">
        <v>1872</v>
      </c>
      <c r="B1447" t="s">
        <v>5656</v>
      </c>
      <c r="C1447" t="s">
        <v>3579</v>
      </c>
      <c r="D1447" s="6" t="str">
        <f>CONCATENATE(employee_data35[[#This Row],[FirstName]], "-",employee_data35[[#This Row],[LastName]] )</f>
        <v>Reyna-Good</v>
      </c>
      <c r="E1447" s="1">
        <v>44900</v>
      </c>
      <c r="F1447" s="1">
        <v>45095</v>
      </c>
      <c r="G1447" s="7" t="str">
        <f>IF(ISBLANK(employee_data35[[#This Row],[ExitDate]]),"Yes","")</f>
        <v/>
      </c>
      <c r="H1447" t="s">
        <v>28</v>
      </c>
      <c r="I1447" t="s">
        <v>5657</v>
      </c>
      <c r="J1447" t="s">
        <v>5658</v>
      </c>
      <c r="K1447" t="s">
        <v>62</v>
      </c>
      <c r="L1447" s="6" t="str">
        <f>IF(ISBLANK(employee_data35[[#This Row],[ExitDate]]),"1","0")</f>
        <v>0</v>
      </c>
      <c r="M1447" t="str">
        <f>IF(ISBLANK(employee_data35[[#This Row],[ExitDate]]),"Active","Tidak Active")</f>
        <v>Tidak Active</v>
      </c>
      <c r="N1447" t="s">
        <v>63</v>
      </c>
      <c r="O1447" t="s">
        <v>64</v>
      </c>
      <c r="P1447" t="s">
        <v>35</v>
      </c>
      <c r="Q1447" t="s">
        <v>140</v>
      </c>
      <c r="R1447" t="s">
        <v>5659</v>
      </c>
      <c r="S1447" t="s">
        <v>38</v>
      </c>
      <c r="T1447" t="s">
        <v>90</v>
      </c>
      <c r="U1447" s="1">
        <v>26654</v>
      </c>
      <c r="V1447" s="7" t="str">
        <f>CONCATENATE(employee_data35[[#This Row],[First-LastName]]&amp;" "&amp;employee_data35[[#This Row],[DOB]])</f>
        <v>Reyna-Good 26654</v>
      </c>
      <c r="W1447" t="s">
        <v>40</v>
      </c>
      <c r="X1447" t="s">
        <v>83</v>
      </c>
      <c r="Y1447" t="s">
        <v>42</v>
      </c>
      <c r="Z1447">
        <v>64371</v>
      </c>
      <c r="AA1447" t="s">
        <v>56</v>
      </c>
      <c r="AB1447" t="s">
        <v>84</v>
      </c>
      <c r="AC1447" t="s">
        <v>45</v>
      </c>
      <c r="AD1447">
        <v>3</v>
      </c>
    </row>
    <row r="1448" spans="1:30" x14ac:dyDescent="0.3">
      <c r="A1448">
        <v>1873</v>
      </c>
      <c r="B1448" t="s">
        <v>5660</v>
      </c>
      <c r="C1448" t="s">
        <v>3576</v>
      </c>
      <c r="D1448" s="6" t="str">
        <f>CONCATENATE(employee_data35[[#This Row],[FirstName]], "-",employee_data35[[#This Row],[LastName]] )</f>
        <v>Nathalie-Rivera</v>
      </c>
      <c r="E1448" s="1">
        <v>43666</v>
      </c>
      <c r="F1448" s="1">
        <v>43705</v>
      </c>
      <c r="G1448" s="7" t="str">
        <f>IF(ISBLANK(employee_data35[[#This Row],[ExitDate]]),"Yes","")</f>
        <v/>
      </c>
      <c r="H1448" t="s">
        <v>728</v>
      </c>
      <c r="I1448" t="s">
        <v>5661</v>
      </c>
      <c r="J1448" t="s">
        <v>5662</v>
      </c>
      <c r="K1448" t="s">
        <v>89</v>
      </c>
      <c r="L1448" s="6" t="str">
        <f>IF(ISBLANK(employee_data35[[#This Row],[ExitDate]]),"1","0")</f>
        <v>0</v>
      </c>
      <c r="M1448" t="str">
        <f>IF(ISBLANK(employee_data35[[#This Row],[ExitDate]]),"Active","Tidak Active")</f>
        <v>Tidak Active</v>
      </c>
      <c r="N1448" t="s">
        <v>33</v>
      </c>
      <c r="O1448" t="s">
        <v>34</v>
      </c>
      <c r="P1448" t="s">
        <v>35</v>
      </c>
      <c r="Q1448" t="s">
        <v>99</v>
      </c>
      <c r="R1448" t="s">
        <v>5663</v>
      </c>
      <c r="S1448" t="s">
        <v>38</v>
      </c>
      <c r="T1448" t="s">
        <v>111</v>
      </c>
      <c r="U1448" s="1">
        <v>21938</v>
      </c>
      <c r="V1448" s="7" t="str">
        <f>CONCATENATE(employee_data35[[#This Row],[First-LastName]]&amp;" "&amp;employee_data35[[#This Row],[DOB]])</f>
        <v>Nathalie-Rivera 21938</v>
      </c>
      <c r="W1448" t="s">
        <v>40</v>
      </c>
      <c r="X1448" t="s">
        <v>103</v>
      </c>
      <c r="Y1448" t="s">
        <v>42</v>
      </c>
      <c r="Z1448">
        <v>76588</v>
      </c>
      <c r="AA1448" t="s">
        <v>93</v>
      </c>
      <c r="AB1448" t="s">
        <v>84</v>
      </c>
      <c r="AC1448" t="s">
        <v>45</v>
      </c>
      <c r="AD1448">
        <v>3</v>
      </c>
    </row>
    <row r="1449" spans="1:30" x14ac:dyDescent="0.3">
      <c r="A1449">
        <v>1874</v>
      </c>
      <c r="B1449" t="s">
        <v>5664</v>
      </c>
      <c r="C1449" t="s">
        <v>4369</v>
      </c>
      <c r="D1449" s="6" t="str">
        <f>CONCATENATE(employee_data35[[#This Row],[FirstName]], "-",employee_data35[[#This Row],[LastName]] )</f>
        <v>Saniyah-Schroeder</v>
      </c>
      <c r="E1449" s="1">
        <v>44505</v>
      </c>
      <c r="F1449" s="1"/>
      <c r="G1449" s="7" t="str">
        <f>IF(ISBLANK(employee_data35[[#This Row],[ExitDate]]),"Yes","")</f>
        <v>Yes</v>
      </c>
      <c r="H1449" t="s">
        <v>728</v>
      </c>
      <c r="I1449" t="s">
        <v>5665</v>
      </c>
      <c r="J1449" t="s">
        <v>5666</v>
      </c>
      <c r="K1449" t="s">
        <v>31</v>
      </c>
      <c r="L1449" s="6" t="str">
        <f>IF(ISBLANK(employee_data35[[#This Row],[ExitDate]]),"1","0")</f>
        <v>1</v>
      </c>
      <c r="M1449" t="str">
        <f>IF(ISBLANK(employee_data35[[#This Row],[ExitDate]]),"Active","Tidak Active")</f>
        <v>Active</v>
      </c>
      <c r="N1449" t="s">
        <v>63</v>
      </c>
      <c r="O1449" t="s">
        <v>64</v>
      </c>
      <c r="P1449" t="s">
        <v>52</v>
      </c>
      <c r="Q1449" t="s">
        <v>36</v>
      </c>
      <c r="R1449" t="s">
        <v>37</v>
      </c>
      <c r="S1449" t="s">
        <v>38</v>
      </c>
      <c r="T1449" t="s">
        <v>1012</v>
      </c>
      <c r="U1449" s="1">
        <v>22258</v>
      </c>
      <c r="V1449" s="7" t="str">
        <f>CONCATENATE(employee_data35[[#This Row],[First-LastName]]&amp;" "&amp;employee_data35[[#This Row],[DOB]])</f>
        <v>Saniyah-Schroeder 22258</v>
      </c>
      <c r="W1449" t="s">
        <v>40</v>
      </c>
      <c r="X1449" t="s">
        <v>103</v>
      </c>
      <c r="Y1449" t="s">
        <v>55</v>
      </c>
      <c r="Z1449">
        <v>35018</v>
      </c>
      <c r="AA1449" t="s">
        <v>128</v>
      </c>
      <c r="AB1449" t="s">
        <v>44</v>
      </c>
      <c r="AC1449" t="s">
        <v>45</v>
      </c>
      <c r="AD1449">
        <v>3</v>
      </c>
    </row>
    <row r="1450" spans="1:30" x14ac:dyDescent="0.3">
      <c r="A1450">
        <v>1875</v>
      </c>
      <c r="B1450" t="s">
        <v>2529</v>
      </c>
      <c r="C1450" t="s">
        <v>958</v>
      </c>
      <c r="D1450" s="6" t="str">
        <f>CONCATENATE(employee_data35[[#This Row],[FirstName]], "-",employee_data35[[#This Row],[LastName]] )</f>
        <v>Taylor-Mann</v>
      </c>
      <c r="E1450" s="1">
        <v>44200</v>
      </c>
      <c r="F1450" s="1">
        <v>44989</v>
      </c>
      <c r="G1450" s="7" t="str">
        <f>IF(ISBLANK(employee_data35[[#This Row],[ExitDate]]),"Yes","")</f>
        <v/>
      </c>
      <c r="H1450" t="s">
        <v>728</v>
      </c>
      <c r="I1450" t="s">
        <v>5667</v>
      </c>
      <c r="J1450" t="s">
        <v>5668</v>
      </c>
      <c r="K1450" t="s">
        <v>50</v>
      </c>
      <c r="L1450" s="6" t="str">
        <f>IF(ISBLANK(employee_data35[[#This Row],[ExitDate]]),"1","0")</f>
        <v>0</v>
      </c>
      <c r="M1450" t="str">
        <f>IF(ISBLANK(employee_data35[[#This Row],[ExitDate]]),"Active","Tidak Active")</f>
        <v>Tidak Active</v>
      </c>
      <c r="N1450" t="s">
        <v>63</v>
      </c>
      <c r="O1450" t="s">
        <v>34</v>
      </c>
      <c r="P1450" t="s">
        <v>63</v>
      </c>
      <c r="Q1450" t="s">
        <v>99</v>
      </c>
      <c r="R1450" t="s">
        <v>5669</v>
      </c>
      <c r="S1450" t="s">
        <v>38</v>
      </c>
      <c r="T1450" t="s">
        <v>81</v>
      </c>
      <c r="U1450" s="1">
        <v>19572</v>
      </c>
      <c r="V1450" s="7" t="str">
        <f>CONCATENATE(employee_data35[[#This Row],[First-LastName]]&amp;" "&amp;employee_data35[[#This Row],[DOB]])</f>
        <v>Taylor-Mann 19572</v>
      </c>
      <c r="W1450" t="s">
        <v>40</v>
      </c>
      <c r="X1450" t="s">
        <v>226</v>
      </c>
      <c r="Y1450" t="s">
        <v>55</v>
      </c>
      <c r="Z1450">
        <v>24806</v>
      </c>
      <c r="AA1450" t="s">
        <v>74</v>
      </c>
      <c r="AB1450" t="s">
        <v>75</v>
      </c>
      <c r="AC1450" t="s">
        <v>45</v>
      </c>
      <c r="AD1450">
        <v>3</v>
      </c>
    </row>
    <row r="1451" spans="1:30" x14ac:dyDescent="0.3">
      <c r="A1451">
        <v>1876</v>
      </c>
      <c r="B1451" t="s">
        <v>5670</v>
      </c>
      <c r="C1451" t="s">
        <v>1443</v>
      </c>
      <c r="D1451" s="6" t="str">
        <f>CONCATENATE(employee_data35[[#This Row],[FirstName]], "-",employee_data35[[#This Row],[LastName]] )</f>
        <v>Rylee-Stevenson</v>
      </c>
      <c r="E1451" s="1">
        <v>44848</v>
      </c>
      <c r="F1451" s="1">
        <v>44987</v>
      </c>
      <c r="G1451" s="7" t="str">
        <f>IF(ISBLANK(employee_data35[[#This Row],[ExitDate]]),"Yes","")</f>
        <v/>
      </c>
      <c r="H1451" t="s">
        <v>728</v>
      </c>
      <c r="I1451" t="s">
        <v>5671</v>
      </c>
      <c r="J1451" t="s">
        <v>5672</v>
      </c>
      <c r="K1451" t="s">
        <v>139</v>
      </c>
      <c r="L1451" s="6" t="str">
        <f>IF(ISBLANK(employee_data35[[#This Row],[ExitDate]]),"1","0")</f>
        <v>0</v>
      </c>
      <c r="M1451" t="str">
        <f>IF(ISBLANK(employee_data35[[#This Row],[ExitDate]]),"Active","Tidak Active")</f>
        <v>Tidak Active</v>
      </c>
      <c r="N1451" t="s">
        <v>63</v>
      </c>
      <c r="O1451" t="s">
        <v>51</v>
      </c>
      <c r="P1451" t="s">
        <v>52</v>
      </c>
      <c r="Q1451" t="s">
        <v>126</v>
      </c>
      <c r="R1451" t="s">
        <v>5673</v>
      </c>
      <c r="S1451" t="s">
        <v>38</v>
      </c>
      <c r="T1451" t="s">
        <v>90</v>
      </c>
      <c r="U1451" s="1">
        <v>16000</v>
      </c>
      <c r="V1451" s="7" t="str">
        <f>CONCATENATE(employee_data35[[#This Row],[First-LastName]]&amp;" "&amp;employee_data35[[#This Row],[DOB]])</f>
        <v>Rylee-Stevenson 16000</v>
      </c>
      <c r="W1451" t="s">
        <v>40</v>
      </c>
      <c r="X1451" t="s">
        <v>216</v>
      </c>
      <c r="Y1451" t="s">
        <v>42</v>
      </c>
      <c r="Z1451">
        <v>40691</v>
      </c>
      <c r="AA1451" t="s">
        <v>56</v>
      </c>
      <c r="AB1451" t="s">
        <v>75</v>
      </c>
      <c r="AC1451" t="s">
        <v>45</v>
      </c>
      <c r="AD1451">
        <v>3</v>
      </c>
    </row>
    <row r="1452" spans="1:30" x14ac:dyDescent="0.3">
      <c r="A1452">
        <v>1877</v>
      </c>
      <c r="B1452" t="s">
        <v>5674</v>
      </c>
      <c r="C1452" t="s">
        <v>3674</v>
      </c>
      <c r="D1452" s="6" t="str">
        <f>CONCATENATE(employee_data35[[#This Row],[FirstName]], "-",employee_data35[[#This Row],[LastName]] )</f>
        <v>Waylon-Pennington</v>
      </c>
      <c r="E1452" s="1">
        <v>44499</v>
      </c>
      <c r="F1452" s="1"/>
      <c r="G1452" s="7" t="str">
        <f>IF(ISBLANK(employee_data35[[#This Row],[ExitDate]]),"Yes","")</f>
        <v>Yes</v>
      </c>
      <c r="H1452" t="s">
        <v>728</v>
      </c>
      <c r="I1452" t="s">
        <v>5675</v>
      </c>
      <c r="J1452" t="s">
        <v>5676</v>
      </c>
      <c r="K1452" t="s">
        <v>118</v>
      </c>
      <c r="L1452" s="6" t="str">
        <f>IF(ISBLANK(employee_data35[[#This Row],[ExitDate]]),"1","0")</f>
        <v>1</v>
      </c>
      <c r="M1452" t="str">
        <f>IF(ISBLANK(employee_data35[[#This Row],[ExitDate]]),"Active","Tidak Active")</f>
        <v>Active</v>
      </c>
      <c r="N1452" t="s">
        <v>52</v>
      </c>
      <c r="O1452" t="s">
        <v>51</v>
      </c>
      <c r="P1452" t="s">
        <v>63</v>
      </c>
      <c r="Q1452" t="s">
        <v>36</v>
      </c>
      <c r="R1452" t="s">
        <v>37</v>
      </c>
      <c r="S1452" t="s">
        <v>38</v>
      </c>
      <c r="T1452" t="s">
        <v>81</v>
      </c>
      <c r="U1452" s="1">
        <v>22418</v>
      </c>
      <c r="V1452" s="7" t="str">
        <f>CONCATENATE(employee_data35[[#This Row],[First-LastName]]&amp;" "&amp;employee_data35[[#This Row],[DOB]])</f>
        <v>Waylon-Pennington 22418</v>
      </c>
      <c r="W1452" t="s">
        <v>40</v>
      </c>
      <c r="X1452" t="s">
        <v>226</v>
      </c>
      <c r="Y1452" t="s">
        <v>55</v>
      </c>
      <c r="Z1452">
        <v>5750</v>
      </c>
      <c r="AA1452" t="s">
        <v>128</v>
      </c>
      <c r="AB1452" t="s">
        <v>84</v>
      </c>
      <c r="AC1452" t="s">
        <v>45</v>
      </c>
      <c r="AD1452">
        <v>3</v>
      </c>
    </row>
    <row r="1453" spans="1:30" x14ac:dyDescent="0.3">
      <c r="A1453">
        <v>1878</v>
      </c>
      <c r="B1453" t="s">
        <v>5677</v>
      </c>
      <c r="C1453" t="s">
        <v>3365</v>
      </c>
      <c r="D1453" s="6" t="str">
        <f>CONCATENATE(employee_data35[[#This Row],[FirstName]], "-",employee_data35[[#This Row],[LastName]] )</f>
        <v>Kobe-Crosby</v>
      </c>
      <c r="E1453" s="1">
        <v>44836</v>
      </c>
      <c r="F1453" s="1">
        <v>45105</v>
      </c>
      <c r="G1453" s="7" t="str">
        <f>IF(ISBLANK(employee_data35[[#This Row],[ExitDate]]),"Yes","")</f>
        <v/>
      </c>
      <c r="H1453" t="s">
        <v>28</v>
      </c>
      <c r="I1453" t="s">
        <v>5678</v>
      </c>
      <c r="J1453" t="s">
        <v>5679</v>
      </c>
      <c r="K1453" t="s">
        <v>98</v>
      </c>
      <c r="L1453" s="6" t="str">
        <f>IF(ISBLANK(employee_data35[[#This Row],[ExitDate]]),"1","0")</f>
        <v>0</v>
      </c>
      <c r="M1453" t="str">
        <f>IF(ISBLANK(employee_data35[[#This Row],[ExitDate]]),"Active","Tidak Active")</f>
        <v>Tidak Active</v>
      </c>
      <c r="N1453" t="s">
        <v>52</v>
      </c>
      <c r="O1453" t="s">
        <v>64</v>
      </c>
      <c r="P1453" t="s">
        <v>52</v>
      </c>
      <c r="Q1453" t="s">
        <v>175</v>
      </c>
      <c r="R1453" t="s">
        <v>5680</v>
      </c>
      <c r="S1453" t="s">
        <v>38</v>
      </c>
      <c r="T1453" t="s">
        <v>148</v>
      </c>
      <c r="U1453" s="1">
        <v>37059</v>
      </c>
      <c r="V1453" s="7" t="str">
        <f>CONCATENATE(employee_data35[[#This Row],[First-LastName]]&amp;" "&amp;employee_data35[[#This Row],[DOB]])</f>
        <v>Kobe-Crosby 37059</v>
      </c>
      <c r="W1453" t="s">
        <v>40</v>
      </c>
      <c r="X1453" t="s">
        <v>243</v>
      </c>
      <c r="Y1453" t="s">
        <v>42</v>
      </c>
      <c r="Z1453">
        <v>78562</v>
      </c>
      <c r="AA1453" t="s">
        <v>43</v>
      </c>
      <c r="AB1453" t="s">
        <v>75</v>
      </c>
      <c r="AC1453" t="s">
        <v>45</v>
      </c>
      <c r="AD1453">
        <v>3</v>
      </c>
    </row>
    <row r="1454" spans="1:30" x14ac:dyDescent="0.3">
      <c r="A1454">
        <v>1879</v>
      </c>
      <c r="B1454" t="s">
        <v>2476</v>
      </c>
      <c r="C1454" t="s">
        <v>5681</v>
      </c>
      <c r="D1454" s="6" t="str">
        <f>CONCATENATE(employee_data35[[#This Row],[FirstName]], "-",employee_data35[[#This Row],[LastName]] )</f>
        <v>Carmen-Davidson</v>
      </c>
      <c r="E1454" s="1">
        <v>43429</v>
      </c>
      <c r="F1454" s="1">
        <v>43996</v>
      </c>
      <c r="G1454" s="7" t="str">
        <f>IF(ISBLANK(employee_data35[[#This Row],[ExitDate]]),"Yes","")</f>
        <v/>
      </c>
      <c r="H1454" t="s">
        <v>28</v>
      </c>
      <c r="I1454" t="s">
        <v>5682</v>
      </c>
      <c r="J1454" t="s">
        <v>5683</v>
      </c>
      <c r="K1454" t="s">
        <v>89</v>
      </c>
      <c r="L1454" s="6" t="str">
        <f>IF(ISBLANK(employee_data35[[#This Row],[ExitDate]]),"1","0")</f>
        <v>0</v>
      </c>
      <c r="M1454" t="str">
        <f>IF(ISBLANK(employee_data35[[#This Row],[ExitDate]]),"Active","Tidak Active")</f>
        <v>Tidak Active</v>
      </c>
      <c r="N1454" t="s">
        <v>52</v>
      </c>
      <c r="O1454" t="s">
        <v>64</v>
      </c>
      <c r="P1454" t="s">
        <v>35</v>
      </c>
      <c r="Q1454" t="s">
        <v>99</v>
      </c>
      <c r="R1454" t="s">
        <v>5684</v>
      </c>
      <c r="S1454" t="s">
        <v>38</v>
      </c>
      <c r="T1454" t="s">
        <v>111</v>
      </c>
      <c r="U1454" s="1">
        <v>24045</v>
      </c>
      <c r="V1454" s="7" t="str">
        <f>CONCATENATE(employee_data35[[#This Row],[First-LastName]]&amp;" "&amp;employee_data35[[#This Row],[DOB]])</f>
        <v>Carmen-Davidson 24045</v>
      </c>
      <c r="W1454" t="s">
        <v>40</v>
      </c>
      <c r="X1454" t="s">
        <v>113</v>
      </c>
      <c r="Y1454" t="s">
        <v>42</v>
      </c>
      <c r="Z1454">
        <v>56517</v>
      </c>
      <c r="AA1454" t="s">
        <v>93</v>
      </c>
      <c r="AB1454" t="s">
        <v>75</v>
      </c>
      <c r="AC1454" t="s">
        <v>45</v>
      </c>
      <c r="AD1454">
        <v>3</v>
      </c>
    </row>
    <row r="1455" spans="1:30" x14ac:dyDescent="0.3">
      <c r="A1455">
        <v>1880</v>
      </c>
      <c r="B1455" t="s">
        <v>5685</v>
      </c>
      <c r="C1455" t="s">
        <v>2167</v>
      </c>
      <c r="D1455" s="6" t="str">
        <f>CONCATENATE(employee_data35[[#This Row],[FirstName]], "-",employee_data35[[#This Row],[LastName]] )</f>
        <v>Sidney-Moran</v>
      </c>
      <c r="E1455" s="1">
        <v>44386</v>
      </c>
      <c r="F1455" s="1">
        <v>44954</v>
      </c>
      <c r="G1455" s="7" t="str">
        <f>IF(ISBLANK(employee_data35[[#This Row],[ExitDate]]),"Yes","")</f>
        <v/>
      </c>
      <c r="H1455" t="s">
        <v>28</v>
      </c>
      <c r="I1455" t="s">
        <v>5686</v>
      </c>
      <c r="J1455" t="s">
        <v>5687</v>
      </c>
      <c r="K1455" t="s">
        <v>31</v>
      </c>
      <c r="L1455" s="6" t="str">
        <f>IF(ISBLANK(employee_data35[[#This Row],[ExitDate]]),"1","0")</f>
        <v>0</v>
      </c>
      <c r="M1455" t="str">
        <f>IF(ISBLANK(employee_data35[[#This Row],[ExitDate]]),"Active","Tidak Active")</f>
        <v>Tidak Active</v>
      </c>
      <c r="N1455" t="s">
        <v>63</v>
      </c>
      <c r="O1455" t="s">
        <v>51</v>
      </c>
      <c r="P1455" t="s">
        <v>63</v>
      </c>
      <c r="Q1455" t="s">
        <v>175</v>
      </c>
      <c r="R1455" t="s">
        <v>5688</v>
      </c>
      <c r="S1455" t="s">
        <v>38</v>
      </c>
      <c r="T1455" t="s">
        <v>177</v>
      </c>
      <c r="U1455" s="1">
        <v>24114</v>
      </c>
      <c r="V1455" s="7" t="str">
        <f>CONCATENATE(employee_data35[[#This Row],[First-LastName]]&amp;" "&amp;employee_data35[[#This Row],[DOB]])</f>
        <v>Sidney-Moran 24114</v>
      </c>
      <c r="W1455" t="s">
        <v>40</v>
      </c>
      <c r="X1455" t="s">
        <v>226</v>
      </c>
      <c r="Y1455" t="s">
        <v>42</v>
      </c>
      <c r="Z1455">
        <v>10781</v>
      </c>
      <c r="AA1455" t="s">
        <v>93</v>
      </c>
      <c r="AB1455" t="s">
        <v>44</v>
      </c>
      <c r="AC1455" t="s">
        <v>45</v>
      </c>
      <c r="AD1455">
        <v>3</v>
      </c>
    </row>
    <row r="1456" spans="1:30" x14ac:dyDescent="0.3">
      <c r="A1456">
        <v>1881</v>
      </c>
      <c r="B1456" t="s">
        <v>5689</v>
      </c>
      <c r="C1456" t="s">
        <v>4533</v>
      </c>
      <c r="D1456" s="6" t="str">
        <f>CONCATENATE(employee_data35[[#This Row],[FirstName]], "-",employee_data35[[#This Row],[LastName]] )</f>
        <v>Alena-Bonilla</v>
      </c>
      <c r="E1456" s="1">
        <v>43586</v>
      </c>
      <c r="F1456" s="1"/>
      <c r="G1456" s="7" t="str">
        <f>IF(ISBLANK(employee_data35[[#This Row],[ExitDate]]),"Yes","")</f>
        <v>Yes</v>
      </c>
      <c r="H1456" t="s">
        <v>28</v>
      </c>
      <c r="I1456" t="s">
        <v>5690</v>
      </c>
      <c r="J1456" t="s">
        <v>5691</v>
      </c>
      <c r="K1456" t="s">
        <v>50</v>
      </c>
      <c r="L1456" s="6" t="str">
        <f>IF(ISBLANK(employee_data35[[#This Row],[ExitDate]]),"1","0")</f>
        <v>1</v>
      </c>
      <c r="M1456" t="str">
        <f>IF(ISBLANK(employee_data35[[#This Row],[ExitDate]]),"Active","Tidak Active")</f>
        <v>Active</v>
      </c>
      <c r="N1456" t="s">
        <v>63</v>
      </c>
      <c r="O1456" t="s">
        <v>64</v>
      </c>
      <c r="P1456" t="s">
        <v>52</v>
      </c>
      <c r="Q1456" t="s">
        <v>36</v>
      </c>
      <c r="R1456" t="s">
        <v>37</v>
      </c>
      <c r="S1456" t="s">
        <v>38</v>
      </c>
      <c r="T1456" t="s">
        <v>90</v>
      </c>
      <c r="U1456" s="1">
        <v>36813</v>
      </c>
      <c r="V1456" s="7" t="str">
        <f>CONCATENATE(employee_data35[[#This Row],[First-LastName]]&amp;" "&amp;employee_data35[[#This Row],[DOB]])</f>
        <v>Alena-Bonilla 36813</v>
      </c>
      <c r="W1456" t="s">
        <v>40</v>
      </c>
      <c r="X1456" t="s">
        <v>103</v>
      </c>
      <c r="Y1456" t="s">
        <v>55</v>
      </c>
      <c r="Z1456">
        <v>54917</v>
      </c>
      <c r="AA1456" t="s">
        <v>128</v>
      </c>
      <c r="AB1456" t="s">
        <v>75</v>
      </c>
      <c r="AC1456" t="s">
        <v>45</v>
      </c>
      <c r="AD1456">
        <v>3</v>
      </c>
    </row>
    <row r="1457" spans="1:30" x14ac:dyDescent="0.3">
      <c r="A1457">
        <v>1882</v>
      </c>
      <c r="B1457" t="s">
        <v>5692</v>
      </c>
      <c r="C1457" t="s">
        <v>5693</v>
      </c>
      <c r="D1457" s="6" t="str">
        <f>CONCATENATE(employee_data35[[#This Row],[FirstName]], "-",employee_data35[[#This Row],[LastName]] )</f>
        <v>Baron-Luna</v>
      </c>
      <c r="E1457" s="1">
        <v>44509</v>
      </c>
      <c r="F1457" s="1">
        <v>44939</v>
      </c>
      <c r="G1457" s="7" t="str">
        <f>IF(ISBLANK(employee_data35[[#This Row],[ExitDate]]),"Yes","")</f>
        <v/>
      </c>
      <c r="H1457" t="s">
        <v>28</v>
      </c>
      <c r="I1457" t="s">
        <v>5694</v>
      </c>
      <c r="J1457" t="s">
        <v>5695</v>
      </c>
      <c r="K1457" t="s">
        <v>139</v>
      </c>
      <c r="L1457" s="6" t="str">
        <f>IF(ISBLANK(employee_data35[[#This Row],[ExitDate]]),"1","0")</f>
        <v>0</v>
      </c>
      <c r="M1457" t="str">
        <f>IF(ISBLANK(employee_data35[[#This Row],[ExitDate]]),"Active","Tidak Active")</f>
        <v>Tidak Active</v>
      </c>
      <c r="N1457" t="s">
        <v>63</v>
      </c>
      <c r="O1457" t="s">
        <v>51</v>
      </c>
      <c r="P1457" t="s">
        <v>52</v>
      </c>
      <c r="Q1457" t="s">
        <v>140</v>
      </c>
      <c r="R1457" t="s">
        <v>5696</v>
      </c>
      <c r="S1457" t="s">
        <v>38</v>
      </c>
      <c r="T1457" t="s">
        <v>231</v>
      </c>
      <c r="U1457" s="1">
        <v>16474</v>
      </c>
      <c r="V1457" s="7" t="str">
        <f>CONCATENATE(employee_data35[[#This Row],[First-LastName]]&amp;" "&amp;employee_data35[[#This Row],[DOB]])</f>
        <v>Baron-Luna 16474</v>
      </c>
      <c r="W1457" t="s">
        <v>40</v>
      </c>
      <c r="X1457" t="s">
        <v>113</v>
      </c>
      <c r="Y1457" t="s">
        <v>42</v>
      </c>
      <c r="Z1457">
        <v>91039</v>
      </c>
      <c r="AA1457" t="s">
        <v>128</v>
      </c>
      <c r="AB1457" t="s">
        <v>104</v>
      </c>
      <c r="AC1457" t="s">
        <v>45</v>
      </c>
      <c r="AD1457">
        <v>3</v>
      </c>
    </row>
    <row r="1458" spans="1:30" x14ac:dyDescent="0.3">
      <c r="A1458">
        <v>1883</v>
      </c>
      <c r="B1458" t="s">
        <v>5697</v>
      </c>
      <c r="C1458" t="s">
        <v>3235</v>
      </c>
      <c r="D1458" s="6" t="str">
        <f>CONCATENATE(employee_data35[[#This Row],[FirstName]], "-",employee_data35[[#This Row],[LastName]] )</f>
        <v>Giselle-Butler</v>
      </c>
      <c r="E1458" s="1">
        <v>43339</v>
      </c>
      <c r="F1458" s="1">
        <v>43547</v>
      </c>
      <c r="G1458" s="7" t="str">
        <f>IF(ISBLANK(employee_data35[[#This Row],[ExitDate]]),"Yes","")</f>
        <v/>
      </c>
      <c r="H1458" t="s">
        <v>28</v>
      </c>
      <c r="I1458" t="s">
        <v>5698</v>
      </c>
      <c r="J1458" t="s">
        <v>5699</v>
      </c>
      <c r="K1458" t="s">
        <v>118</v>
      </c>
      <c r="L1458" s="6" t="str">
        <f>IF(ISBLANK(employee_data35[[#This Row],[ExitDate]]),"1","0")</f>
        <v>0</v>
      </c>
      <c r="M1458" t="str">
        <f>IF(ISBLANK(employee_data35[[#This Row],[ExitDate]]),"Active","Tidak Active")</f>
        <v>Tidak Active</v>
      </c>
      <c r="N1458" t="s">
        <v>63</v>
      </c>
      <c r="O1458" t="s">
        <v>64</v>
      </c>
      <c r="P1458" t="s">
        <v>35</v>
      </c>
      <c r="Q1458" t="s">
        <v>175</v>
      </c>
      <c r="R1458" t="s">
        <v>5700</v>
      </c>
      <c r="S1458" t="s">
        <v>38</v>
      </c>
      <c r="T1458" t="s">
        <v>177</v>
      </c>
      <c r="U1458" s="1">
        <v>24656</v>
      </c>
      <c r="V1458" s="7" t="str">
        <f>CONCATENATE(employee_data35[[#This Row],[First-LastName]]&amp;" "&amp;employee_data35[[#This Row],[DOB]])</f>
        <v>Giselle-Butler 24656</v>
      </c>
      <c r="W1458" t="s">
        <v>40</v>
      </c>
      <c r="X1458" t="s">
        <v>419</v>
      </c>
      <c r="Y1458" t="s">
        <v>42</v>
      </c>
      <c r="Z1458">
        <v>26876</v>
      </c>
      <c r="AA1458" t="s">
        <v>93</v>
      </c>
      <c r="AB1458" t="s">
        <v>75</v>
      </c>
      <c r="AC1458" t="s">
        <v>45</v>
      </c>
      <c r="AD1458">
        <v>3</v>
      </c>
    </row>
    <row r="1459" spans="1:30" x14ac:dyDescent="0.3">
      <c r="A1459">
        <v>1884</v>
      </c>
      <c r="B1459" t="s">
        <v>1740</v>
      </c>
      <c r="C1459" t="s">
        <v>344</v>
      </c>
      <c r="D1459" s="6" t="str">
        <f>CONCATENATE(employee_data35[[#This Row],[FirstName]], "-",employee_data35[[#This Row],[LastName]] )</f>
        <v>Sophie-Horne</v>
      </c>
      <c r="E1459" s="1">
        <v>43540</v>
      </c>
      <c r="F1459" s="1"/>
      <c r="G1459" s="7" t="str">
        <f>IF(ISBLANK(employee_data35[[#This Row],[ExitDate]]),"Yes","")</f>
        <v>Yes</v>
      </c>
      <c r="H1459" t="s">
        <v>28</v>
      </c>
      <c r="I1459" t="s">
        <v>5701</v>
      </c>
      <c r="J1459" t="s">
        <v>5702</v>
      </c>
      <c r="K1459" t="s">
        <v>62</v>
      </c>
      <c r="L1459" s="6" t="str">
        <f>IF(ISBLANK(employee_data35[[#This Row],[ExitDate]]),"1","0")</f>
        <v>1</v>
      </c>
      <c r="M1459" t="str">
        <f>IF(ISBLANK(employee_data35[[#This Row],[ExitDate]]),"Active","Tidak Active")</f>
        <v>Active</v>
      </c>
      <c r="N1459" t="s">
        <v>52</v>
      </c>
      <c r="O1459" t="s">
        <v>34</v>
      </c>
      <c r="P1459" t="s">
        <v>52</v>
      </c>
      <c r="Q1459" t="s">
        <v>36</v>
      </c>
      <c r="R1459" t="s">
        <v>37</v>
      </c>
      <c r="S1459" t="s">
        <v>38</v>
      </c>
      <c r="T1459" t="s">
        <v>101</v>
      </c>
      <c r="U1459" s="1">
        <v>36731</v>
      </c>
      <c r="V1459" s="7" t="str">
        <f>CONCATENATE(employee_data35[[#This Row],[First-LastName]]&amp;" "&amp;employee_data35[[#This Row],[DOB]])</f>
        <v>Sophie-Horne 36731</v>
      </c>
      <c r="W1459" t="s">
        <v>40</v>
      </c>
      <c r="X1459" t="s">
        <v>113</v>
      </c>
      <c r="Y1459" t="s">
        <v>42</v>
      </c>
      <c r="Z1459">
        <v>57831</v>
      </c>
      <c r="AA1459" t="s">
        <v>74</v>
      </c>
      <c r="AB1459" t="s">
        <v>84</v>
      </c>
      <c r="AC1459" t="s">
        <v>45</v>
      </c>
      <c r="AD1459">
        <v>3</v>
      </c>
    </row>
    <row r="1460" spans="1:30" x14ac:dyDescent="0.3">
      <c r="A1460">
        <v>1885</v>
      </c>
      <c r="B1460" t="s">
        <v>5703</v>
      </c>
      <c r="C1460" t="s">
        <v>1344</v>
      </c>
      <c r="D1460" s="6" t="str">
        <f>CONCATENATE(employee_data35[[#This Row],[FirstName]], "-",employee_data35[[#This Row],[LastName]] )</f>
        <v>Jabari-Guerrero</v>
      </c>
      <c r="E1460" s="1">
        <v>44568</v>
      </c>
      <c r="F1460" s="1"/>
      <c r="G1460" s="7" t="str">
        <f>IF(ISBLANK(employee_data35[[#This Row],[ExitDate]]),"Yes","")</f>
        <v>Yes</v>
      </c>
      <c r="H1460" t="s">
        <v>28</v>
      </c>
      <c r="I1460" t="s">
        <v>5704</v>
      </c>
      <c r="J1460" t="s">
        <v>5705</v>
      </c>
      <c r="K1460" t="s">
        <v>168</v>
      </c>
      <c r="L1460" s="6" t="str">
        <f>IF(ISBLANK(employee_data35[[#This Row],[ExitDate]]),"1","0")</f>
        <v>1</v>
      </c>
      <c r="M1460" t="str">
        <f>IF(ISBLANK(employee_data35[[#This Row],[ExitDate]]),"Active","Tidak Active")</f>
        <v>Active</v>
      </c>
      <c r="N1460" t="s">
        <v>33</v>
      </c>
      <c r="O1460" t="s">
        <v>64</v>
      </c>
      <c r="P1460" t="s">
        <v>63</v>
      </c>
      <c r="Q1460" t="s">
        <v>36</v>
      </c>
      <c r="R1460" t="s">
        <v>37</v>
      </c>
      <c r="S1460" t="s">
        <v>38</v>
      </c>
      <c r="T1460" t="s">
        <v>81</v>
      </c>
      <c r="U1460" s="1">
        <v>30825</v>
      </c>
      <c r="V1460" s="7" t="str">
        <f>CONCATENATE(employee_data35[[#This Row],[First-LastName]]&amp;" "&amp;employee_data35[[#This Row],[DOB]])</f>
        <v>Jabari-Guerrero 30825</v>
      </c>
      <c r="W1460" t="s">
        <v>40</v>
      </c>
      <c r="X1460" t="s">
        <v>103</v>
      </c>
      <c r="Y1460" t="s">
        <v>55</v>
      </c>
      <c r="Z1460">
        <v>67723</v>
      </c>
      <c r="AA1460" t="s">
        <v>74</v>
      </c>
      <c r="AB1460" t="s">
        <v>84</v>
      </c>
      <c r="AC1460" t="s">
        <v>45</v>
      </c>
      <c r="AD1460">
        <v>3</v>
      </c>
    </row>
    <row r="1461" spans="1:30" x14ac:dyDescent="0.3">
      <c r="A1461">
        <v>1886</v>
      </c>
      <c r="B1461" t="s">
        <v>568</v>
      </c>
      <c r="C1461" t="s">
        <v>4084</v>
      </c>
      <c r="D1461" s="6" t="str">
        <f>CONCATENATE(employee_data35[[#This Row],[FirstName]], "-",employee_data35[[#This Row],[LastName]] )</f>
        <v>Ahmed-Montgomery</v>
      </c>
      <c r="E1461" s="1">
        <v>44838</v>
      </c>
      <c r="F1461" s="1">
        <v>44990</v>
      </c>
      <c r="G1461" s="7" t="str">
        <f>IF(ISBLANK(employee_data35[[#This Row],[ExitDate]]),"Yes","")</f>
        <v/>
      </c>
      <c r="H1461" t="s">
        <v>28</v>
      </c>
      <c r="I1461" t="s">
        <v>5706</v>
      </c>
      <c r="J1461" t="s">
        <v>5707</v>
      </c>
      <c r="K1461" t="s">
        <v>133</v>
      </c>
      <c r="L1461" s="6" t="str">
        <f>IF(ISBLANK(employee_data35[[#This Row],[ExitDate]]),"1","0")</f>
        <v>0</v>
      </c>
      <c r="M1461" t="str">
        <f>IF(ISBLANK(employee_data35[[#This Row],[ExitDate]]),"Active","Tidak Active")</f>
        <v>Tidak Active</v>
      </c>
      <c r="N1461" t="s">
        <v>33</v>
      </c>
      <c r="O1461" t="s">
        <v>51</v>
      </c>
      <c r="P1461" t="s">
        <v>35</v>
      </c>
      <c r="Q1461" t="s">
        <v>99</v>
      </c>
      <c r="R1461" t="s">
        <v>5708</v>
      </c>
      <c r="S1461" t="s">
        <v>38</v>
      </c>
      <c r="T1461" t="s">
        <v>119</v>
      </c>
      <c r="U1461" s="1">
        <v>31022</v>
      </c>
      <c r="V1461" s="7" t="str">
        <f>CONCATENATE(employee_data35[[#This Row],[First-LastName]]&amp;" "&amp;employee_data35[[#This Row],[DOB]])</f>
        <v>Ahmed-Montgomery 31022</v>
      </c>
      <c r="W1461" t="s">
        <v>40</v>
      </c>
      <c r="X1461" t="s">
        <v>395</v>
      </c>
      <c r="Y1461" t="s">
        <v>55</v>
      </c>
      <c r="Z1461">
        <v>79888</v>
      </c>
      <c r="AA1461" t="s">
        <v>43</v>
      </c>
      <c r="AB1461" t="s">
        <v>75</v>
      </c>
      <c r="AC1461" t="s">
        <v>45</v>
      </c>
      <c r="AD1461">
        <v>3</v>
      </c>
    </row>
    <row r="1462" spans="1:30" x14ac:dyDescent="0.3">
      <c r="A1462">
        <v>1887</v>
      </c>
      <c r="B1462" t="s">
        <v>5709</v>
      </c>
      <c r="C1462" t="s">
        <v>5710</v>
      </c>
      <c r="D1462" s="6" t="str">
        <f>CONCATENATE(employee_data35[[#This Row],[FirstName]], "-",employee_data35[[#This Row],[LastName]] )</f>
        <v>Esther-Spears</v>
      </c>
      <c r="E1462" s="1">
        <v>44643</v>
      </c>
      <c r="F1462" s="1"/>
      <c r="G1462" s="7" t="str">
        <f>IF(ISBLANK(employee_data35[[#This Row],[ExitDate]]),"Yes","")</f>
        <v>Yes</v>
      </c>
      <c r="H1462" t="s">
        <v>28</v>
      </c>
      <c r="I1462" t="s">
        <v>5711</v>
      </c>
      <c r="J1462" t="s">
        <v>5712</v>
      </c>
      <c r="K1462" t="s">
        <v>80</v>
      </c>
      <c r="L1462" s="6" t="str">
        <f>IF(ISBLANK(employee_data35[[#This Row],[ExitDate]]),"1","0")</f>
        <v>1</v>
      </c>
      <c r="M1462" t="str">
        <f>IF(ISBLANK(employee_data35[[#This Row],[ExitDate]]),"Active","Tidak Active")</f>
        <v>Active</v>
      </c>
      <c r="N1462" t="s">
        <v>63</v>
      </c>
      <c r="O1462" t="s">
        <v>34</v>
      </c>
      <c r="P1462" t="s">
        <v>63</v>
      </c>
      <c r="Q1462" t="s">
        <v>36</v>
      </c>
      <c r="R1462" t="s">
        <v>37</v>
      </c>
      <c r="S1462" t="s">
        <v>38</v>
      </c>
      <c r="T1462" t="s">
        <v>90</v>
      </c>
      <c r="U1462" s="1">
        <v>35686</v>
      </c>
      <c r="V1462" s="7" t="str">
        <f>CONCATENATE(employee_data35[[#This Row],[First-LastName]]&amp;" "&amp;employee_data35[[#This Row],[DOB]])</f>
        <v>Esther-Spears 35686</v>
      </c>
      <c r="W1462" t="s">
        <v>40</v>
      </c>
      <c r="X1462" t="s">
        <v>281</v>
      </c>
      <c r="Y1462" t="s">
        <v>55</v>
      </c>
      <c r="Z1462">
        <v>78957</v>
      </c>
      <c r="AA1462" t="s">
        <v>43</v>
      </c>
      <c r="AB1462" t="s">
        <v>104</v>
      </c>
      <c r="AC1462" t="s">
        <v>45</v>
      </c>
      <c r="AD1462">
        <v>3</v>
      </c>
    </row>
    <row r="1463" spans="1:30" x14ac:dyDescent="0.3">
      <c r="A1463">
        <v>1888</v>
      </c>
      <c r="B1463" t="s">
        <v>3014</v>
      </c>
      <c r="C1463" t="s">
        <v>249</v>
      </c>
      <c r="D1463" s="6" t="str">
        <f>CONCATENATE(employee_data35[[#This Row],[FirstName]], "-",employee_data35[[#This Row],[LastName]] )</f>
        <v>Darian-Wall</v>
      </c>
      <c r="E1463" s="1">
        <v>43956</v>
      </c>
      <c r="F1463" s="1">
        <v>45132</v>
      </c>
      <c r="G1463" s="7" t="str">
        <f>IF(ISBLANK(employee_data35[[#This Row],[ExitDate]]),"Yes","")</f>
        <v/>
      </c>
      <c r="H1463" t="s">
        <v>28</v>
      </c>
      <c r="I1463" t="s">
        <v>5713</v>
      </c>
      <c r="J1463" t="s">
        <v>5714</v>
      </c>
      <c r="K1463" t="s">
        <v>98</v>
      </c>
      <c r="L1463" s="6" t="str">
        <f>IF(ISBLANK(employee_data35[[#This Row],[ExitDate]]),"1","0")</f>
        <v>0</v>
      </c>
      <c r="M1463" t="str">
        <f>IF(ISBLANK(employee_data35[[#This Row],[ExitDate]]),"Active","Tidak Active")</f>
        <v>Tidak Active</v>
      </c>
      <c r="N1463" t="s">
        <v>63</v>
      </c>
      <c r="O1463" t="s">
        <v>64</v>
      </c>
      <c r="P1463" t="s">
        <v>35</v>
      </c>
      <c r="Q1463" t="s">
        <v>175</v>
      </c>
      <c r="R1463" t="s">
        <v>5715</v>
      </c>
      <c r="S1463" t="s">
        <v>38</v>
      </c>
      <c r="T1463" t="s">
        <v>111</v>
      </c>
      <c r="U1463" s="1">
        <v>17527</v>
      </c>
      <c r="V1463" s="7" t="str">
        <f>CONCATENATE(employee_data35[[#This Row],[First-LastName]]&amp;" "&amp;employee_data35[[#This Row],[DOB]])</f>
        <v>Darian-Wall 17527</v>
      </c>
      <c r="W1463" t="s">
        <v>40</v>
      </c>
      <c r="X1463" t="s">
        <v>113</v>
      </c>
      <c r="Y1463" t="s">
        <v>42</v>
      </c>
      <c r="Z1463">
        <v>36015</v>
      </c>
      <c r="AA1463" t="s">
        <v>43</v>
      </c>
      <c r="AB1463" t="s">
        <v>84</v>
      </c>
      <c r="AC1463" t="s">
        <v>45</v>
      </c>
      <c r="AD1463">
        <v>3</v>
      </c>
    </row>
    <row r="1464" spans="1:30" x14ac:dyDescent="0.3">
      <c r="A1464">
        <v>1889</v>
      </c>
      <c r="B1464" t="s">
        <v>5716</v>
      </c>
      <c r="C1464" t="s">
        <v>3544</v>
      </c>
      <c r="D1464" s="6" t="str">
        <f>CONCATENATE(employee_data35[[#This Row],[FirstName]], "-",employee_data35[[#This Row],[LastName]] )</f>
        <v>Kaleb-Cole</v>
      </c>
      <c r="E1464" s="1">
        <v>44158</v>
      </c>
      <c r="F1464" s="1"/>
      <c r="G1464" s="7" t="str">
        <f>IF(ISBLANK(employee_data35[[#This Row],[ExitDate]]),"Yes","")</f>
        <v>Yes</v>
      </c>
      <c r="H1464" t="s">
        <v>28</v>
      </c>
      <c r="I1464" t="s">
        <v>5717</v>
      </c>
      <c r="J1464" t="s">
        <v>5718</v>
      </c>
      <c r="K1464" t="s">
        <v>168</v>
      </c>
      <c r="L1464" s="6" t="str">
        <f>IF(ISBLANK(employee_data35[[#This Row],[ExitDate]]),"1","0")</f>
        <v>1</v>
      </c>
      <c r="M1464" t="str">
        <f>IF(ISBLANK(employee_data35[[#This Row],[ExitDate]]),"Active","Tidak Active")</f>
        <v>Active</v>
      </c>
      <c r="N1464" t="s">
        <v>33</v>
      </c>
      <c r="O1464" t="s">
        <v>64</v>
      </c>
      <c r="P1464" t="s">
        <v>35</v>
      </c>
      <c r="Q1464" t="s">
        <v>36</v>
      </c>
      <c r="R1464" t="s">
        <v>37</v>
      </c>
      <c r="S1464" t="s">
        <v>38</v>
      </c>
      <c r="T1464" t="s">
        <v>81</v>
      </c>
      <c r="U1464" s="1">
        <v>20865</v>
      </c>
      <c r="V1464" s="7" t="str">
        <f>CONCATENATE(employee_data35[[#This Row],[First-LastName]]&amp;" "&amp;employee_data35[[#This Row],[DOB]])</f>
        <v>Kaleb-Cole 20865</v>
      </c>
      <c r="W1464" t="s">
        <v>40</v>
      </c>
      <c r="X1464" t="s">
        <v>83</v>
      </c>
      <c r="Y1464" t="s">
        <v>42</v>
      </c>
      <c r="Z1464">
        <v>19032</v>
      </c>
      <c r="AA1464" t="s">
        <v>74</v>
      </c>
      <c r="AB1464" t="s">
        <v>104</v>
      </c>
      <c r="AC1464" t="s">
        <v>45</v>
      </c>
      <c r="AD1464">
        <v>3</v>
      </c>
    </row>
    <row r="1465" spans="1:30" x14ac:dyDescent="0.3">
      <c r="A1465">
        <v>1890</v>
      </c>
      <c r="B1465" t="s">
        <v>1811</v>
      </c>
      <c r="C1465" t="s">
        <v>842</v>
      </c>
      <c r="D1465" s="6" t="str">
        <f>CONCATENATE(employee_data35[[#This Row],[FirstName]], "-",employee_data35[[#This Row],[LastName]] )</f>
        <v>Anthony-Terrell</v>
      </c>
      <c r="E1465" s="1">
        <v>44648</v>
      </c>
      <c r="F1465" s="1"/>
      <c r="G1465" s="7" t="str">
        <f>IF(ISBLANK(employee_data35[[#This Row],[ExitDate]]),"Yes","")</f>
        <v>Yes</v>
      </c>
      <c r="H1465" t="s">
        <v>28</v>
      </c>
      <c r="I1465" t="s">
        <v>5719</v>
      </c>
      <c r="J1465" t="s">
        <v>5720</v>
      </c>
      <c r="K1465" t="s">
        <v>98</v>
      </c>
      <c r="L1465" s="6" t="str">
        <f>IF(ISBLANK(employee_data35[[#This Row],[ExitDate]]),"1","0")</f>
        <v>1</v>
      </c>
      <c r="M1465" t="str">
        <f>IF(ISBLANK(employee_data35[[#This Row],[ExitDate]]),"Active","Tidak Active")</f>
        <v>Active</v>
      </c>
      <c r="N1465" t="s">
        <v>33</v>
      </c>
      <c r="O1465" t="s">
        <v>64</v>
      </c>
      <c r="P1465" t="s">
        <v>63</v>
      </c>
      <c r="Q1465" t="s">
        <v>36</v>
      </c>
      <c r="R1465" t="s">
        <v>37</v>
      </c>
      <c r="S1465" t="s">
        <v>38</v>
      </c>
      <c r="T1465" t="s">
        <v>148</v>
      </c>
      <c r="U1465" s="1">
        <v>24982</v>
      </c>
      <c r="V1465" s="7" t="str">
        <f>CONCATENATE(employee_data35[[#This Row],[First-LastName]]&amp;" "&amp;employee_data35[[#This Row],[DOB]])</f>
        <v>Anthony-Terrell 24982</v>
      </c>
      <c r="W1465" t="s">
        <v>40</v>
      </c>
      <c r="X1465" t="s">
        <v>83</v>
      </c>
      <c r="Y1465" t="s">
        <v>42</v>
      </c>
      <c r="Z1465">
        <v>55466</v>
      </c>
      <c r="AA1465" t="s">
        <v>43</v>
      </c>
      <c r="AB1465" t="s">
        <v>44</v>
      </c>
      <c r="AC1465" t="s">
        <v>45</v>
      </c>
      <c r="AD1465">
        <v>3</v>
      </c>
    </row>
    <row r="1466" spans="1:30" x14ac:dyDescent="0.3">
      <c r="A1466">
        <v>1891</v>
      </c>
      <c r="B1466" t="s">
        <v>3751</v>
      </c>
      <c r="C1466" t="s">
        <v>3950</v>
      </c>
      <c r="D1466" s="6" t="str">
        <f>CONCATENATE(employee_data35[[#This Row],[FirstName]], "-",employee_data35[[#This Row],[LastName]] )</f>
        <v>William-Douglas</v>
      </c>
      <c r="E1466" s="1">
        <v>43915</v>
      </c>
      <c r="F1466" s="1"/>
      <c r="G1466" s="7" t="str">
        <f>IF(ISBLANK(employee_data35[[#This Row],[ExitDate]]),"Yes","")</f>
        <v>Yes</v>
      </c>
      <c r="H1466" t="s">
        <v>28</v>
      </c>
      <c r="I1466" t="s">
        <v>5721</v>
      </c>
      <c r="J1466" t="s">
        <v>5722</v>
      </c>
      <c r="K1466" t="s">
        <v>118</v>
      </c>
      <c r="L1466" s="6" t="str">
        <f>IF(ISBLANK(employee_data35[[#This Row],[ExitDate]]),"1","0")</f>
        <v>1</v>
      </c>
      <c r="M1466" t="str">
        <f>IF(ISBLANK(employee_data35[[#This Row],[ExitDate]]),"Active","Tidak Active")</f>
        <v>Active</v>
      </c>
      <c r="N1466" t="s">
        <v>63</v>
      </c>
      <c r="O1466" t="s">
        <v>34</v>
      </c>
      <c r="P1466" t="s">
        <v>63</v>
      </c>
      <c r="Q1466" t="s">
        <v>36</v>
      </c>
      <c r="R1466" t="s">
        <v>37</v>
      </c>
      <c r="S1466" t="s">
        <v>38</v>
      </c>
      <c r="T1466" t="s">
        <v>53</v>
      </c>
      <c r="U1466" s="1">
        <v>16977</v>
      </c>
      <c r="V1466" s="7" t="str">
        <f>CONCATENATE(employee_data35[[#This Row],[First-LastName]]&amp;" "&amp;employee_data35[[#This Row],[DOB]])</f>
        <v>William-Douglas 16977</v>
      </c>
      <c r="W1466" t="s">
        <v>40</v>
      </c>
      <c r="X1466" t="s">
        <v>54</v>
      </c>
      <c r="Y1466" t="s">
        <v>42</v>
      </c>
      <c r="Z1466">
        <v>6790</v>
      </c>
      <c r="AA1466" t="s">
        <v>56</v>
      </c>
      <c r="AB1466" t="s">
        <v>84</v>
      </c>
      <c r="AC1466" t="s">
        <v>45</v>
      </c>
      <c r="AD1466">
        <v>3</v>
      </c>
    </row>
    <row r="1467" spans="1:30" x14ac:dyDescent="0.3">
      <c r="A1467">
        <v>1892</v>
      </c>
      <c r="B1467" t="s">
        <v>257</v>
      </c>
      <c r="C1467" t="s">
        <v>58</v>
      </c>
      <c r="D1467" s="6" t="str">
        <f>CONCATENATE(employee_data35[[#This Row],[FirstName]], "-",employee_data35[[#This Row],[LastName]] )</f>
        <v>Saniya-Buck</v>
      </c>
      <c r="E1467" s="1">
        <v>43319</v>
      </c>
      <c r="F1467" s="1"/>
      <c r="G1467" s="7" t="str">
        <f>IF(ISBLANK(employee_data35[[#This Row],[ExitDate]]),"Yes","")</f>
        <v>Yes</v>
      </c>
      <c r="H1467" t="s">
        <v>728</v>
      </c>
      <c r="I1467" t="s">
        <v>5723</v>
      </c>
      <c r="J1467" t="s">
        <v>5724</v>
      </c>
      <c r="K1467" t="s">
        <v>80</v>
      </c>
      <c r="L1467" s="6" t="str">
        <f>IF(ISBLANK(employee_data35[[#This Row],[ExitDate]]),"1","0")</f>
        <v>1</v>
      </c>
      <c r="M1467" t="str">
        <f>IF(ISBLANK(employee_data35[[#This Row],[ExitDate]]),"Active","Tidak Active")</f>
        <v>Active</v>
      </c>
      <c r="N1467" t="s">
        <v>33</v>
      </c>
      <c r="O1467" t="s">
        <v>51</v>
      </c>
      <c r="P1467" t="s">
        <v>35</v>
      </c>
      <c r="Q1467" t="s">
        <v>36</v>
      </c>
      <c r="R1467" t="s">
        <v>37</v>
      </c>
      <c r="S1467" t="s">
        <v>38</v>
      </c>
      <c r="T1467" t="s">
        <v>53</v>
      </c>
      <c r="U1467" s="1">
        <v>31562</v>
      </c>
      <c r="V1467" s="7" t="str">
        <f>CONCATENATE(employee_data35[[#This Row],[First-LastName]]&amp;" "&amp;employee_data35[[#This Row],[DOB]])</f>
        <v>Saniya-Buck 31562</v>
      </c>
      <c r="W1467" t="s">
        <v>40</v>
      </c>
      <c r="X1467" t="s">
        <v>103</v>
      </c>
      <c r="Y1467" t="s">
        <v>42</v>
      </c>
      <c r="Z1467">
        <v>91219</v>
      </c>
      <c r="AA1467" t="s">
        <v>128</v>
      </c>
      <c r="AB1467" t="s">
        <v>75</v>
      </c>
      <c r="AC1467" t="s">
        <v>45</v>
      </c>
      <c r="AD1467">
        <v>3</v>
      </c>
    </row>
    <row r="1468" spans="1:30" x14ac:dyDescent="0.3">
      <c r="A1468">
        <v>1893</v>
      </c>
      <c r="B1468" t="s">
        <v>5725</v>
      </c>
      <c r="C1468" t="s">
        <v>923</v>
      </c>
      <c r="D1468" s="6" t="str">
        <f>CONCATENATE(employee_data35[[#This Row],[FirstName]], "-",employee_data35[[#This Row],[LastName]] )</f>
        <v>Kristopher-Owen</v>
      </c>
      <c r="E1468" s="1">
        <v>43872</v>
      </c>
      <c r="F1468" s="1"/>
      <c r="G1468" s="7" t="str">
        <f>IF(ISBLANK(employee_data35[[#This Row],[ExitDate]]),"Yes","")</f>
        <v>Yes</v>
      </c>
      <c r="H1468" t="s">
        <v>728</v>
      </c>
      <c r="I1468" t="s">
        <v>5726</v>
      </c>
      <c r="J1468" t="s">
        <v>5727</v>
      </c>
      <c r="K1468" t="s">
        <v>89</v>
      </c>
      <c r="L1468" s="6" t="str">
        <f>IF(ISBLANK(employee_data35[[#This Row],[ExitDate]]),"1","0")</f>
        <v>1</v>
      </c>
      <c r="M1468" t="str">
        <f>IF(ISBLANK(employee_data35[[#This Row],[ExitDate]]),"Active","Tidak Active")</f>
        <v>Active</v>
      </c>
      <c r="N1468" t="s">
        <v>33</v>
      </c>
      <c r="O1468" t="s">
        <v>51</v>
      </c>
      <c r="P1468" t="s">
        <v>63</v>
      </c>
      <c r="Q1468" t="s">
        <v>36</v>
      </c>
      <c r="R1468" t="s">
        <v>37</v>
      </c>
      <c r="S1468" t="s">
        <v>38</v>
      </c>
      <c r="T1468" t="s">
        <v>81</v>
      </c>
      <c r="U1468" s="1">
        <v>27787</v>
      </c>
      <c r="V1468" s="7" t="str">
        <f>CONCATENATE(employee_data35[[#This Row],[First-LastName]]&amp;" "&amp;employee_data35[[#This Row],[DOB]])</f>
        <v>Kristopher-Owen 27787</v>
      </c>
      <c r="W1468" t="s">
        <v>40</v>
      </c>
      <c r="X1468" t="s">
        <v>73</v>
      </c>
      <c r="Y1468" t="s">
        <v>55</v>
      </c>
      <c r="Z1468">
        <v>84422</v>
      </c>
      <c r="AA1468" t="s">
        <v>43</v>
      </c>
      <c r="AB1468" t="s">
        <v>104</v>
      </c>
      <c r="AC1468" t="s">
        <v>45</v>
      </c>
      <c r="AD1468">
        <v>3</v>
      </c>
    </row>
    <row r="1469" spans="1:30" x14ac:dyDescent="0.3">
      <c r="A1469">
        <v>1894</v>
      </c>
      <c r="B1469" t="s">
        <v>3905</v>
      </c>
      <c r="C1469" t="s">
        <v>4519</v>
      </c>
      <c r="D1469" s="6" t="str">
        <f>CONCATENATE(employee_data35[[#This Row],[FirstName]], "-",employee_data35[[#This Row],[LastName]] )</f>
        <v>Hadley-Tapia</v>
      </c>
      <c r="E1469" s="1">
        <v>44927</v>
      </c>
      <c r="F1469" s="1"/>
      <c r="G1469" s="7" t="str">
        <f>IF(ISBLANK(employee_data35[[#This Row],[ExitDate]]),"Yes","")</f>
        <v>Yes</v>
      </c>
      <c r="H1469" t="s">
        <v>728</v>
      </c>
      <c r="I1469" t="s">
        <v>5728</v>
      </c>
      <c r="J1469" t="s">
        <v>5729</v>
      </c>
      <c r="K1469" t="s">
        <v>31</v>
      </c>
      <c r="L1469" s="6" t="str">
        <f>IF(ISBLANK(employee_data35[[#This Row],[ExitDate]]),"1","0")</f>
        <v>1</v>
      </c>
      <c r="M1469" t="str">
        <f>IF(ISBLANK(employee_data35[[#This Row],[ExitDate]]),"Active","Tidak Active")</f>
        <v>Active</v>
      </c>
      <c r="N1469" t="s">
        <v>63</v>
      </c>
      <c r="O1469" t="s">
        <v>51</v>
      </c>
      <c r="P1469" t="s">
        <v>63</v>
      </c>
      <c r="Q1469" t="s">
        <v>36</v>
      </c>
      <c r="R1469" t="s">
        <v>37</v>
      </c>
      <c r="S1469" t="s">
        <v>38</v>
      </c>
      <c r="T1469" t="s">
        <v>90</v>
      </c>
      <c r="U1469" s="1">
        <v>21693</v>
      </c>
      <c r="V1469" s="7" t="str">
        <f>CONCATENATE(employee_data35[[#This Row],[First-LastName]]&amp;" "&amp;employee_data35[[#This Row],[DOB]])</f>
        <v>Hadley-Tapia 21693</v>
      </c>
      <c r="W1469" t="s">
        <v>40</v>
      </c>
      <c r="X1469" t="s">
        <v>83</v>
      </c>
      <c r="Y1469" t="s">
        <v>55</v>
      </c>
      <c r="Z1469">
        <v>12371</v>
      </c>
      <c r="AA1469" t="s">
        <v>74</v>
      </c>
      <c r="AB1469" t="s">
        <v>75</v>
      </c>
      <c r="AC1469" t="s">
        <v>45</v>
      </c>
      <c r="AD1469">
        <v>3</v>
      </c>
    </row>
    <row r="1470" spans="1:30" x14ac:dyDescent="0.3">
      <c r="A1470">
        <v>1895</v>
      </c>
      <c r="B1470" t="s">
        <v>3572</v>
      </c>
      <c r="C1470" t="s">
        <v>5730</v>
      </c>
      <c r="D1470" s="6" t="str">
        <f>CONCATENATE(employee_data35[[#This Row],[FirstName]], "-",employee_data35[[#This Row],[LastName]] )</f>
        <v>Lillie-Bush</v>
      </c>
      <c r="E1470" s="1">
        <v>44902</v>
      </c>
      <c r="F1470" s="1"/>
      <c r="G1470" s="7" t="str">
        <f>IF(ISBLANK(employee_data35[[#This Row],[ExitDate]]),"Yes","")</f>
        <v>Yes</v>
      </c>
      <c r="H1470" t="s">
        <v>728</v>
      </c>
      <c r="I1470" t="s">
        <v>5731</v>
      </c>
      <c r="J1470" t="s">
        <v>5732</v>
      </c>
      <c r="K1470" t="s">
        <v>50</v>
      </c>
      <c r="L1470" s="6" t="str">
        <f>IF(ISBLANK(employee_data35[[#This Row],[ExitDate]]),"1","0")</f>
        <v>1</v>
      </c>
      <c r="M1470" t="str">
        <f>IF(ISBLANK(employee_data35[[#This Row],[ExitDate]]),"Active","Tidak Active")</f>
        <v>Active</v>
      </c>
      <c r="N1470" t="s">
        <v>52</v>
      </c>
      <c r="O1470" t="s">
        <v>51</v>
      </c>
      <c r="P1470" t="s">
        <v>52</v>
      </c>
      <c r="Q1470" t="s">
        <v>36</v>
      </c>
      <c r="R1470" t="s">
        <v>37</v>
      </c>
      <c r="S1470" t="s">
        <v>38</v>
      </c>
      <c r="T1470" t="s">
        <v>305</v>
      </c>
      <c r="U1470" s="1">
        <v>32533</v>
      </c>
      <c r="V1470" s="7" t="str">
        <f>CONCATENATE(employee_data35[[#This Row],[First-LastName]]&amp;" "&amp;employee_data35[[#This Row],[DOB]])</f>
        <v>Lillie-Bush 32533</v>
      </c>
      <c r="W1470" t="s">
        <v>40</v>
      </c>
      <c r="X1470" t="s">
        <v>163</v>
      </c>
      <c r="Y1470" t="s">
        <v>42</v>
      </c>
      <c r="Z1470">
        <v>23076</v>
      </c>
      <c r="AA1470" t="s">
        <v>43</v>
      </c>
      <c r="AB1470" t="s">
        <v>84</v>
      </c>
      <c r="AC1470" t="s">
        <v>45</v>
      </c>
      <c r="AD1470">
        <v>3</v>
      </c>
    </row>
    <row r="1471" spans="1:30" x14ac:dyDescent="0.3">
      <c r="A1471">
        <v>1896</v>
      </c>
      <c r="B1471" t="s">
        <v>3033</v>
      </c>
      <c r="C1471" t="s">
        <v>1517</v>
      </c>
      <c r="D1471" s="6" t="str">
        <f>CONCATENATE(employee_data35[[#This Row],[FirstName]], "-",employee_data35[[#This Row],[LastName]] )</f>
        <v>Lamont-Cook</v>
      </c>
      <c r="E1471" s="1">
        <v>44998</v>
      </c>
      <c r="F1471" s="1"/>
      <c r="G1471" s="7" t="str">
        <f>IF(ISBLANK(employee_data35[[#This Row],[ExitDate]]),"Yes","")</f>
        <v>Yes</v>
      </c>
      <c r="H1471" t="s">
        <v>728</v>
      </c>
      <c r="I1471" t="s">
        <v>5733</v>
      </c>
      <c r="J1471" t="s">
        <v>5734</v>
      </c>
      <c r="K1471" t="s">
        <v>139</v>
      </c>
      <c r="L1471" s="6" t="str">
        <f>IF(ISBLANK(employee_data35[[#This Row],[ExitDate]]),"1","0")</f>
        <v>1</v>
      </c>
      <c r="M1471" t="str">
        <f>IF(ISBLANK(employee_data35[[#This Row],[ExitDate]]),"Active","Tidak Active")</f>
        <v>Active</v>
      </c>
      <c r="N1471" t="s">
        <v>63</v>
      </c>
      <c r="O1471" t="s">
        <v>51</v>
      </c>
      <c r="P1471" t="s">
        <v>52</v>
      </c>
      <c r="Q1471" t="s">
        <v>36</v>
      </c>
      <c r="R1471" t="s">
        <v>37</v>
      </c>
      <c r="S1471" t="s">
        <v>38</v>
      </c>
      <c r="T1471" t="s">
        <v>111</v>
      </c>
      <c r="U1471" s="1">
        <v>18950</v>
      </c>
      <c r="V1471" s="7" t="str">
        <f>CONCATENATE(employee_data35[[#This Row],[First-LastName]]&amp;" "&amp;employee_data35[[#This Row],[DOB]])</f>
        <v>Lamont-Cook 18950</v>
      </c>
      <c r="W1471" t="s">
        <v>40</v>
      </c>
      <c r="X1471" t="s">
        <v>113</v>
      </c>
      <c r="Y1471" t="s">
        <v>42</v>
      </c>
      <c r="Z1471">
        <v>80925</v>
      </c>
      <c r="AA1471" t="s">
        <v>56</v>
      </c>
      <c r="AB1471" t="s">
        <v>84</v>
      </c>
      <c r="AC1471" t="s">
        <v>45</v>
      </c>
      <c r="AD1471">
        <v>3</v>
      </c>
    </row>
    <row r="1472" spans="1:30" x14ac:dyDescent="0.3">
      <c r="A1472">
        <v>1897</v>
      </c>
      <c r="B1472" t="s">
        <v>4108</v>
      </c>
      <c r="C1472" t="s">
        <v>3191</v>
      </c>
      <c r="D1472" s="6" t="str">
        <f>CONCATENATE(employee_data35[[#This Row],[FirstName]], "-",employee_data35[[#This Row],[LastName]] )</f>
        <v>Danna-Rollins</v>
      </c>
      <c r="E1472" s="1">
        <v>44514</v>
      </c>
      <c r="F1472" s="1"/>
      <c r="G1472" s="7" t="str">
        <f>IF(ISBLANK(employee_data35[[#This Row],[ExitDate]]),"Yes","")</f>
        <v>Yes</v>
      </c>
      <c r="H1472" t="s">
        <v>728</v>
      </c>
      <c r="I1472" t="s">
        <v>5735</v>
      </c>
      <c r="J1472" t="s">
        <v>5736</v>
      </c>
      <c r="K1472" t="s">
        <v>118</v>
      </c>
      <c r="L1472" s="6" t="str">
        <f>IF(ISBLANK(employee_data35[[#This Row],[ExitDate]]),"1","0")</f>
        <v>1</v>
      </c>
      <c r="M1472" t="str">
        <f>IF(ISBLANK(employee_data35[[#This Row],[ExitDate]]),"Active","Tidak Active")</f>
        <v>Active</v>
      </c>
      <c r="N1472" t="s">
        <v>63</v>
      </c>
      <c r="O1472" t="s">
        <v>34</v>
      </c>
      <c r="P1472" t="s">
        <v>35</v>
      </c>
      <c r="Q1472" t="s">
        <v>36</v>
      </c>
      <c r="R1472" t="s">
        <v>37</v>
      </c>
      <c r="S1472" t="s">
        <v>38</v>
      </c>
      <c r="T1472" t="s">
        <v>90</v>
      </c>
      <c r="U1472" s="1">
        <v>17734</v>
      </c>
      <c r="V1472" s="7" t="str">
        <f>CONCATENATE(employee_data35[[#This Row],[First-LastName]]&amp;" "&amp;employee_data35[[#This Row],[DOB]])</f>
        <v>Danna-Rollins 17734</v>
      </c>
      <c r="W1472" t="s">
        <v>40</v>
      </c>
      <c r="X1472" t="s">
        <v>83</v>
      </c>
      <c r="Y1472" t="s">
        <v>55</v>
      </c>
      <c r="Z1472">
        <v>38371</v>
      </c>
      <c r="AA1472" t="s">
        <v>128</v>
      </c>
      <c r="AB1472" t="s">
        <v>104</v>
      </c>
      <c r="AC1472" t="s">
        <v>45</v>
      </c>
      <c r="AD1472">
        <v>3</v>
      </c>
    </row>
    <row r="1473" spans="1:30" x14ac:dyDescent="0.3">
      <c r="A1473">
        <v>1898</v>
      </c>
      <c r="B1473" t="s">
        <v>5737</v>
      </c>
      <c r="C1473" t="s">
        <v>2489</v>
      </c>
      <c r="D1473" s="6" t="str">
        <f>CONCATENATE(employee_data35[[#This Row],[FirstName]], "-",employee_data35[[#This Row],[LastName]] )</f>
        <v>Shaun-Velazquez</v>
      </c>
      <c r="E1473" s="1">
        <v>43621</v>
      </c>
      <c r="F1473" s="1">
        <v>44124</v>
      </c>
      <c r="G1473" s="7" t="str">
        <f>IF(ISBLANK(employee_data35[[#This Row],[ExitDate]]),"Yes","")</f>
        <v/>
      </c>
      <c r="H1473" t="s">
        <v>28</v>
      </c>
      <c r="I1473" t="s">
        <v>5738</v>
      </c>
      <c r="J1473" t="s">
        <v>5739</v>
      </c>
      <c r="K1473" t="s">
        <v>139</v>
      </c>
      <c r="L1473" s="6" t="str">
        <f>IF(ISBLANK(employee_data35[[#This Row],[ExitDate]]),"1","0")</f>
        <v>0</v>
      </c>
      <c r="M1473" t="str">
        <f>IF(ISBLANK(employee_data35[[#This Row],[ExitDate]]),"Active","Tidak Active")</f>
        <v>Tidak Active</v>
      </c>
      <c r="N1473" t="s">
        <v>63</v>
      </c>
      <c r="O1473" t="s">
        <v>34</v>
      </c>
      <c r="P1473" t="s">
        <v>35</v>
      </c>
      <c r="Q1473" t="s">
        <v>175</v>
      </c>
      <c r="R1473" t="s">
        <v>5740</v>
      </c>
      <c r="S1473" t="s">
        <v>38</v>
      </c>
      <c r="T1473" t="s">
        <v>90</v>
      </c>
      <c r="U1473" s="1">
        <v>35444</v>
      </c>
      <c r="V1473" s="7" t="str">
        <f>CONCATENATE(employee_data35[[#This Row],[First-LastName]]&amp;" "&amp;employee_data35[[#This Row],[DOB]])</f>
        <v>Shaun-Velazquez 35444</v>
      </c>
      <c r="W1473" t="s">
        <v>40</v>
      </c>
      <c r="X1473" t="s">
        <v>83</v>
      </c>
      <c r="Y1473" t="s">
        <v>42</v>
      </c>
      <c r="Z1473">
        <v>5154</v>
      </c>
      <c r="AA1473" t="s">
        <v>43</v>
      </c>
      <c r="AB1473" t="s">
        <v>75</v>
      </c>
      <c r="AC1473" t="s">
        <v>45</v>
      </c>
      <c r="AD1473">
        <v>3</v>
      </c>
    </row>
    <row r="1474" spans="1:30" x14ac:dyDescent="0.3">
      <c r="A1474">
        <v>1899</v>
      </c>
      <c r="B1474" t="s">
        <v>3539</v>
      </c>
      <c r="C1474" t="s">
        <v>5741</v>
      </c>
      <c r="D1474" s="6" t="str">
        <f>CONCATENATE(employee_data35[[#This Row],[FirstName]], "-",employee_data35[[#This Row],[LastName]] )</f>
        <v>Kolton-Duarte</v>
      </c>
      <c r="E1474" s="1">
        <v>44177</v>
      </c>
      <c r="F1474" s="1">
        <v>45074</v>
      </c>
      <c r="G1474" s="7" t="str">
        <f>IF(ISBLANK(employee_data35[[#This Row],[ExitDate]]),"Yes","")</f>
        <v/>
      </c>
      <c r="H1474" t="s">
        <v>28</v>
      </c>
      <c r="I1474" t="s">
        <v>5742</v>
      </c>
      <c r="J1474" t="s">
        <v>5743</v>
      </c>
      <c r="K1474" t="s">
        <v>80</v>
      </c>
      <c r="L1474" s="6" t="str">
        <f>IF(ISBLANK(employee_data35[[#This Row],[ExitDate]]),"1","0")</f>
        <v>0</v>
      </c>
      <c r="M1474" t="str">
        <f>IF(ISBLANK(employee_data35[[#This Row],[ExitDate]]),"Active","Tidak Active")</f>
        <v>Tidak Active</v>
      </c>
      <c r="N1474" t="s">
        <v>33</v>
      </c>
      <c r="O1474" t="s">
        <v>34</v>
      </c>
      <c r="P1474" t="s">
        <v>63</v>
      </c>
      <c r="Q1474" t="s">
        <v>140</v>
      </c>
      <c r="R1474" t="s">
        <v>5744</v>
      </c>
      <c r="S1474" t="s">
        <v>38</v>
      </c>
      <c r="T1474" t="s">
        <v>90</v>
      </c>
      <c r="U1474" s="1">
        <v>30200</v>
      </c>
      <c r="V1474" s="7" t="str">
        <f>CONCATENATE(employee_data35[[#This Row],[First-LastName]]&amp;" "&amp;employee_data35[[#This Row],[DOB]])</f>
        <v>Kolton-Duarte 30200</v>
      </c>
      <c r="W1474" t="s">
        <v>40</v>
      </c>
      <c r="X1474" t="s">
        <v>83</v>
      </c>
      <c r="Y1474" t="s">
        <v>42</v>
      </c>
      <c r="Z1474">
        <v>57914</v>
      </c>
      <c r="AA1474" t="s">
        <v>128</v>
      </c>
      <c r="AB1474" t="s">
        <v>84</v>
      </c>
      <c r="AC1474" t="s">
        <v>45</v>
      </c>
      <c r="AD1474">
        <v>3</v>
      </c>
    </row>
    <row r="1475" spans="1:30" x14ac:dyDescent="0.3">
      <c r="A1475">
        <v>1900</v>
      </c>
      <c r="B1475" t="s">
        <v>2224</v>
      </c>
      <c r="C1475" t="s">
        <v>2463</v>
      </c>
      <c r="D1475" s="6" t="str">
        <f>CONCATENATE(employee_data35[[#This Row],[FirstName]], "-",employee_data35[[#This Row],[LastName]] )</f>
        <v>Jonas-Braun</v>
      </c>
      <c r="E1475" s="1">
        <v>43927</v>
      </c>
      <c r="F1475" s="1"/>
      <c r="G1475" s="7" t="str">
        <f>IF(ISBLANK(employee_data35[[#This Row],[ExitDate]]),"Yes","")</f>
        <v>Yes</v>
      </c>
      <c r="H1475" t="s">
        <v>28</v>
      </c>
      <c r="I1475" t="s">
        <v>5745</v>
      </c>
      <c r="J1475" t="s">
        <v>5746</v>
      </c>
      <c r="K1475" t="s">
        <v>168</v>
      </c>
      <c r="L1475" s="6" t="str">
        <f>IF(ISBLANK(employee_data35[[#This Row],[ExitDate]]),"1","0")</f>
        <v>1</v>
      </c>
      <c r="M1475" t="str">
        <f>IF(ISBLANK(employee_data35[[#This Row],[ExitDate]]),"Active","Tidak Active")</f>
        <v>Active</v>
      </c>
      <c r="N1475" t="s">
        <v>63</v>
      </c>
      <c r="O1475" t="s">
        <v>64</v>
      </c>
      <c r="P1475" t="s">
        <v>63</v>
      </c>
      <c r="Q1475" t="s">
        <v>36</v>
      </c>
      <c r="R1475" t="s">
        <v>37</v>
      </c>
      <c r="S1475" t="s">
        <v>38</v>
      </c>
      <c r="T1475" t="s">
        <v>81</v>
      </c>
      <c r="U1475" s="1">
        <v>21997</v>
      </c>
      <c r="V1475" s="7" t="str">
        <f>CONCATENATE(employee_data35[[#This Row],[First-LastName]]&amp;" "&amp;employee_data35[[#This Row],[DOB]])</f>
        <v>Jonas-Braun 21997</v>
      </c>
      <c r="W1475" t="s">
        <v>40</v>
      </c>
      <c r="X1475" t="s">
        <v>73</v>
      </c>
      <c r="Y1475" t="s">
        <v>42</v>
      </c>
      <c r="Z1475">
        <v>46828</v>
      </c>
      <c r="AA1475" t="s">
        <v>56</v>
      </c>
      <c r="AB1475" t="s">
        <v>44</v>
      </c>
      <c r="AC1475" t="s">
        <v>45</v>
      </c>
      <c r="AD1475">
        <v>3</v>
      </c>
    </row>
    <row r="1476" spans="1:30" x14ac:dyDescent="0.3">
      <c r="A1476">
        <v>1901</v>
      </c>
      <c r="B1476" t="s">
        <v>1912</v>
      </c>
      <c r="C1476" t="s">
        <v>245</v>
      </c>
      <c r="D1476" s="6" t="str">
        <f>CONCATENATE(employee_data35[[#This Row],[FirstName]], "-",employee_data35[[#This Row],[LastName]] )</f>
        <v>Meadow-Howe</v>
      </c>
      <c r="E1476" s="1">
        <v>44956</v>
      </c>
      <c r="F1476" s="1"/>
      <c r="G1476" s="7" t="str">
        <f>IF(ISBLANK(employee_data35[[#This Row],[ExitDate]]),"Yes","")</f>
        <v>Yes</v>
      </c>
      <c r="H1476" t="s">
        <v>28</v>
      </c>
      <c r="I1476" t="s">
        <v>5747</v>
      </c>
      <c r="J1476" t="s">
        <v>5748</v>
      </c>
      <c r="K1476" t="s">
        <v>98</v>
      </c>
      <c r="L1476" s="6" t="str">
        <f>IF(ISBLANK(employee_data35[[#This Row],[ExitDate]]),"1","0")</f>
        <v>1</v>
      </c>
      <c r="M1476" t="str">
        <f>IF(ISBLANK(employee_data35[[#This Row],[ExitDate]]),"Active","Tidak Active")</f>
        <v>Active</v>
      </c>
      <c r="N1476" t="s">
        <v>63</v>
      </c>
      <c r="O1476" t="s">
        <v>64</v>
      </c>
      <c r="P1476" t="s">
        <v>63</v>
      </c>
      <c r="Q1476" t="s">
        <v>36</v>
      </c>
      <c r="R1476" t="s">
        <v>37</v>
      </c>
      <c r="S1476" t="s">
        <v>38</v>
      </c>
      <c r="T1476" t="s">
        <v>111</v>
      </c>
      <c r="U1476" s="1">
        <v>21771</v>
      </c>
      <c r="V1476" s="7" t="str">
        <f>CONCATENATE(employee_data35[[#This Row],[First-LastName]]&amp;" "&amp;employee_data35[[#This Row],[DOB]])</f>
        <v>Meadow-Howe 21771</v>
      </c>
      <c r="W1476" t="s">
        <v>40</v>
      </c>
      <c r="X1476" t="s">
        <v>113</v>
      </c>
      <c r="Y1476" t="s">
        <v>42</v>
      </c>
      <c r="Z1476">
        <v>51699</v>
      </c>
      <c r="AA1476" t="s">
        <v>43</v>
      </c>
      <c r="AB1476" t="s">
        <v>104</v>
      </c>
      <c r="AC1476" t="s">
        <v>45</v>
      </c>
      <c r="AD1476">
        <v>3</v>
      </c>
    </row>
    <row r="1477" spans="1:30" x14ac:dyDescent="0.3">
      <c r="A1477">
        <v>1902</v>
      </c>
      <c r="B1477" t="s">
        <v>3308</v>
      </c>
      <c r="C1477" t="s">
        <v>421</v>
      </c>
      <c r="D1477" s="6" t="str">
        <f>CONCATENATE(employee_data35[[#This Row],[FirstName]], "-",employee_data35[[#This Row],[LastName]] )</f>
        <v>Sarahi-Raymond</v>
      </c>
      <c r="E1477" s="1">
        <v>44082</v>
      </c>
      <c r="F1477" s="1">
        <v>44823</v>
      </c>
      <c r="G1477" s="7" t="str">
        <f>IF(ISBLANK(employee_data35[[#This Row],[ExitDate]]),"Yes","")</f>
        <v/>
      </c>
      <c r="H1477" t="s">
        <v>28</v>
      </c>
      <c r="I1477" t="s">
        <v>5749</v>
      </c>
      <c r="J1477" t="s">
        <v>5750</v>
      </c>
      <c r="K1477" t="s">
        <v>118</v>
      </c>
      <c r="L1477" s="6" t="str">
        <f>IF(ISBLANK(employee_data35[[#This Row],[ExitDate]]),"1","0")</f>
        <v>0</v>
      </c>
      <c r="M1477" t="str">
        <f>IF(ISBLANK(employee_data35[[#This Row],[ExitDate]]),"Active","Tidak Active")</f>
        <v>Tidak Active</v>
      </c>
      <c r="N1477" t="s">
        <v>63</v>
      </c>
      <c r="O1477" t="s">
        <v>51</v>
      </c>
      <c r="P1477" t="s">
        <v>35</v>
      </c>
      <c r="Q1477" t="s">
        <v>140</v>
      </c>
      <c r="R1477" t="s">
        <v>5751</v>
      </c>
      <c r="S1477" t="s">
        <v>38</v>
      </c>
      <c r="T1477" t="s">
        <v>111</v>
      </c>
      <c r="U1477" s="1">
        <v>19035</v>
      </c>
      <c r="V1477" s="7" t="str">
        <f>CONCATENATE(employee_data35[[#This Row],[First-LastName]]&amp;" "&amp;employee_data35[[#This Row],[DOB]])</f>
        <v>Sarahi-Raymond 19035</v>
      </c>
      <c r="W1477" t="s">
        <v>40</v>
      </c>
      <c r="X1477" t="s">
        <v>419</v>
      </c>
      <c r="Y1477" t="s">
        <v>55</v>
      </c>
      <c r="Z1477">
        <v>86441</v>
      </c>
      <c r="AA1477" t="s">
        <v>74</v>
      </c>
      <c r="AB1477" t="s">
        <v>104</v>
      </c>
      <c r="AC1477" t="s">
        <v>45</v>
      </c>
      <c r="AD1477">
        <v>3</v>
      </c>
    </row>
    <row r="1478" spans="1:30" x14ac:dyDescent="0.3">
      <c r="A1478">
        <v>1903</v>
      </c>
      <c r="B1478" t="s">
        <v>2529</v>
      </c>
      <c r="C1478" t="s">
        <v>661</v>
      </c>
      <c r="D1478" s="6" t="str">
        <f>CONCATENATE(employee_data35[[#This Row],[FirstName]], "-",employee_data35[[#This Row],[LastName]] )</f>
        <v>Taylor-Wiggins</v>
      </c>
      <c r="E1478" s="1">
        <v>44179</v>
      </c>
      <c r="F1478" s="1">
        <v>44537</v>
      </c>
      <c r="G1478" s="7" t="str">
        <f>IF(ISBLANK(employee_data35[[#This Row],[ExitDate]]),"Yes","")</f>
        <v/>
      </c>
      <c r="H1478" t="s">
        <v>28</v>
      </c>
      <c r="I1478" t="s">
        <v>5752</v>
      </c>
      <c r="J1478" t="s">
        <v>5753</v>
      </c>
      <c r="K1478" t="s">
        <v>62</v>
      </c>
      <c r="L1478" s="6" t="str">
        <f>IF(ISBLANK(employee_data35[[#This Row],[ExitDate]]),"1","0")</f>
        <v>0</v>
      </c>
      <c r="M1478" t="str">
        <f>IF(ISBLANK(employee_data35[[#This Row],[ExitDate]]),"Active","Tidak Active")</f>
        <v>Tidak Active</v>
      </c>
      <c r="N1478" t="s">
        <v>52</v>
      </c>
      <c r="O1478" t="s">
        <v>34</v>
      </c>
      <c r="P1478" t="s">
        <v>52</v>
      </c>
      <c r="Q1478" t="s">
        <v>126</v>
      </c>
      <c r="R1478" t="s">
        <v>5754</v>
      </c>
      <c r="S1478" t="s">
        <v>38</v>
      </c>
      <c r="T1478" t="s">
        <v>90</v>
      </c>
      <c r="U1478" s="1">
        <v>22017</v>
      </c>
      <c r="V1478" s="7" t="str">
        <f>CONCATENATE(employee_data35[[#This Row],[First-LastName]]&amp;" "&amp;employee_data35[[#This Row],[DOB]])</f>
        <v>Taylor-Wiggins 22017</v>
      </c>
      <c r="W1478" t="s">
        <v>40</v>
      </c>
      <c r="X1478" t="s">
        <v>226</v>
      </c>
      <c r="Y1478" t="s">
        <v>42</v>
      </c>
      <c r="Z1478">
        <v>39875</v>
      </c>
      <c r="AA1478" t="s">
        <v>93</v>
      </c>
      <c r="AB1478" t="s">
        <v>104</v>
      </c>
      <c r="AC1478" t="s">
        <v>45</v>
      </c>
      <c r="AD1478">
        <v>3</v>
      </c>
    </row>
    <row r="1479" spans="1:30" x14ac:dyDescent="0.3">
      <c r="A1479">
        <v>1904</v>
      </c>
      <c r="B1479" t="s">
        <v>5755</v>
      </c>
      <c r="C1479" t="s">
        <v>943</v>
      </c>
      <c r="D1479" s="6" t="str">
        <f>CONCATENATE(employee_data35[[#This Row],[FirstName]], "-",employee_data35[[#This Row],[LastName]] )</f>
        <v>Ezra-Zhang</v>
      </c>
      <c r="E1479" s="1">
        <v>44872</v>
      </c>
      <c r="F1479" s="1"/>
      <c r="G1479" s="7" t="str">
        <f>IF(ISBLANK(employee_data35[[#This Row],[ExitDate]]),"Yes","")</f>
        <v>Yes</v>
      </c>
      <c r="H1479" t="s">
        <v>28</v>
      </c>
      <c r="I1479" t="s">
        <v>5756</v>
      </c>
      <c r="J1479" t="s">
        <v>5757</v>
      </c>
      <c r="K1479" t="s">
        <v>89</v>
      </c>
      <c r="L1479" s="6" t="str">
        <f>IF(ISBLANK(employee_data35[[#This Row],[ExitDate]]),"1","0")</f>
        <v>1</v>
      </c>
      <c r="M1479" t="str">
        <f>IF(ISBLANK(employee_data35[[#This Row],[ExitDate]]),"Active","Tidak Active")</f>
        <v>Active</v>
      </c>
      <c r="N1479" t="s">
        <v>33</v>
      </c>
      <c r="O1479" t="s">
        <v>34</v>
      </c>
      <c r="P1479" t="s">
        <v>52</v>
      </c>
      <c r="Q1479" t="s">
        <v>36</v>
      </c>
      <c r="R1479" t="s">
        <v>37</v>
      </c>
      <c r="S1479" t="s">
        <v>38</v>
      </c>
      <c r="T1479" t="s">
        <v>81</v>
      </c>
      <c r="U1479" s="1">
        <v>30235</v>
      </c>
      <c r="V1479" s="7" t="str">
        <f>CONCATENATE(employee_data35[[#This Row],[First-LastName]]&amp;" "&amp;employee_data35[[#This Row],[DOB]])</f>
        <v>Ezra-Zhang 30235</v>
      </c>
      <c r="W1479" t="s">
        <v>40</v>
      </c>
      <c r="X1479" t="s">
        <v>83</v>
      </c>
      <c r="Y1479" t="s">
        <v>42</v>
      </c>
      <c r="Z1479">
        <v>73332</v>
      </c>
      <c r="AA1479" t="s">
        <v>128</v>
      </c>
      <c r="AB1479" t="s">
        <v>44</v>
      </c>
      <c r="AC1479" t="s">
        <v>45</v>
      </c>
      <c r="AD1479">
        <v>3</v>
      </c>
    </row>
    <row r="1480" spans="1:30" x14ac:dyDescent="0.3">
      <c r="A1480">
        <v>1905</v>
      </c>
      <c r="B1480" t="s">
        <v>1317</v>
      </c>
      <c r="C1480" t="s">
        <v>1459</v>
      </c>
      <c r="D1480" s="6" t="str">
        <f>CONCATENATE(employee_data35[[#This Row],[FirstName]], "-",employee_data35[[#This Row],[LastName]] )</f>
        <v>Sonia-Chung</v>
      </c>
      <c r="E1480" s="1">
        <v>44657</v>
      </c>
      <c r="F1480" s="1"/>
      <c r="G1480" s="7" t="str">
        <f>IF(ISBLANK(employee_data35[[#This Row],[ExitDate]]),"Yes","")</f>
        <v>Yes</v>
      </c>
      <c r="H1480" t="s">
        <v>28</v>
      </c>
      <c r="I1480" t="s">
        <v>5758</v>
      </c>
      <c r="J1480" t="s">
        <v>5759</v>
      </c>
      <c r="K1480" t="s">
        <v>31</v>
      </c>
      <c r="L1480" s="6" t="str">
        <f>IF(ISBLANK(employee_data35[[#This Row],[ExitDate]]),"1","0")</f>
        <v>1</v>
      </c>
      <c r="M1480" t="str">
        <f>IF(ISBLANK(employee_data35[[#This Row],[ExitDate]]),"Active","Tidak Active")</f>
        <v>Active</v>
      </c>
      <c r="N1480" t="s">
        <v>52</v>
      </c>
      <c r="O1480" t="s">
        <v>64</v>
      </c>
      <c r="P1480" t="s">
        <v>35</v>
      </c>
      <c r="Q1480" t="s">
        <v>36</v>
      </c>
      <c r="R1480" t="s">
        <v>37</v>
      </c>
      <c r="S1480" t="s">
        <v>38</v>
      </c>
      <c r="T1480" t="s">
        <v>305</v>
      </c>
      <c r="U1480" s="1">
        <v>26368</v>
      </c>
      <c r="V1480" s="7" t="str">
        <f>CONCATENATE(employee_data35[[#This Row],[First-LastName]]&amp;" "&amp;employee_data35[[#This Row],[DOB]])</f>
        <v>Sonia-Chung 26368</v>
      </c>
      <c r="W1480" t="s">
        <v>40</v>
      </c>
      <c r="X1480" t="s">
        <v>708</v>
      </c>
      <c r="Y1480" t="s">
        <v>42</v>
      </c>
      <c r="Z1480">
        <v>85085</v>
      </c>
      <c r="AA1480" t="s">
        <v>128</v>
      </c>
      <c r="AB1480" t="s">
        <v>84</v>
      </c>
      <c r="AC1480" t="s">
        <v>45</v>
      </c>
      <c r="AD1480">
        <v>3</v>
      </c>
    </row>
    <row r="1481" spans="1:30" x14ac:dyDescent="0.3">
      <c r="A1481">
        <v>1906</v>
      </c>
      <c r="B1481" t="s">
        <v>3919</v>
      </c>
      <c r="C1481" t="s">
        <v>5760</v>
      </c>
      <c r="D1481" s="6" t="str">
        <f>CONCATENATE(employee_data35[[#This Row],[FirstName]], "-",employee_data35[[#This Row],[LastName]] )</f>
        <v>Bryce-Mills</v>
      </c>
      <c r="E1481" s="1">
        <v>44249</v>
      </c>
      <c r="F1481" s="1"/>
      <c r="G1481" s="7" t="str">
        <f>IF(ISBLANK(employee_data35[[#This Row],[ExitDate]]),"Yes","")</f>
        <v>Yes</v>
      </c>
      <c r="H1481" t="s">
        <v>28</v>
      </c>
      <c r="I1481" t="s">
        <v>5761</v>
      </c>
      <c r="J1481" t="s">
        <v>5762</v>
      </c>
      <c r="K1481" t="s">
        <v>133</v>
      </c>
      <c r="L1481" s="6" t="str">
        <f>IF(ISBLANK(employee_data35[[#This Row],[ExitDate]]),"1","0")</f>
        <v>1</v>
      </c>
      <c r="M1481" t="str">
        <f>IF(ISBLANK(employee_data35[[#This Row],[ExitDate]]),"Active","Tidak Active")</f>
        <v>Active</v>
      </c>
      <c r="N1481" t="s">
        <v>52</v>
      </c>
      <c r="O1481" t="s">
        <v>64</v>
      </c>
      <c r="P1481" t="s">
        <v>63</v>
      </c>
      <c r="Q1481" t="s">
        <v>36</v>
      </c>
      <c r="R1481" t="s">
        <v>37</v>
      </c>
      <c r="S1481" t="s">
        <v>38</v>
      </c>
      <c r="T1481" t="s">
        <v>90</v>
      </c>
      <c r="U1481" s="1">
        <v>17382</v>
      </c>
      <c r="V1481" s="7" t="str">
        <f>CONCATENATE(employee_data35[[#This Row],[First-LastName]]&amp;" "&amp;employee_data35[[#This Row],[DOB]])</f>
        <v>Bryce-Mills 17382</v>
      </c>
      <c r="W1481" t="s">
        <v>40</v>
      </c>
      <c r="X1481" t="s">
        <v>83</v>
      </c>
      <c r="Y1481" t="s">
        <v>55</v>
      </c>
      <c r="Z1481">
        <v>11009</v>
      </c>
      <c r="AA1481" t="s">
        <v>56</v>
      </c>
      <c r="AB1481" t="s">
        <v>44</v>
      </c>
      <c r="AC1481" t="s">
        <v>45</v>
      </c>
      <c r="AD1481">
        <v>3</v>
      </c>
    </row>
    <row r="1482" spans="1:30" x14ac:dyDescent="0.3">
      <c r="A1482">
        <v>1907</v>
      </c>
      <c r="B1482" t="s">
        <v>5763</v>
      </c>
      <c r="C1482" t="s">
        <v>661</v>
      </c>
      <c r="D1482" s="6" t="str">
        <f>CONCATENATE(employee_data35[[#This Row],[FirstName]], "-",employee_data35[[#This Row],[LastName]] )</f>
        <v>Wade-Wiggins</v>
      </c>
      <c r="E1482" s="1">
        <v>44697</v>
      </c>
      <c r="F1482" s="1"/>
      <c r="G1482" s="7" t="str">
        <f>IF(ISBLANK(employee_data35[[#This Row],[ExitDate]]),"Yes","")</f>
        <v>Yes</v>
      </c>
      <c r="H1482" t="s">
        <v>28</v>
      </c>
      <c r="I1482" t="s">
        <v>5764</v>
      </c>
      <c r="J1482" t="s">
        <v>5765</v>
      </c>
      <c r="K1482" t="s">
        <v>50</v>
      </c>
      <c r="L1482" s="6" t="str">
        <f>IF(ISBLANK(employee_data35[[#This Row],[ExitDate]]),"1","0")</f>
        <v>1</v>
      </c>
      <c r="M1482" t="str">
        <f>IF(ISBLANK(employee_data35[[#This Row],[ExitDate]]),"Active","Tidak Active")</f>
        <v>Active</v>
      </c>
      <c r="N1482" t="s">
        <v>63</v>
      </c>
      <c r="O1482" t="s">
        <v>34</v>
      </c>
      <c r="P1482" t="s">
        <v>52</v>
      </c>
      <c r="Q1482" t="s">
        <v>36</v>
      </c>
      <c r="R1482" t="s">
        <v>37</v>
      </c>
      <c r="S1482" t="s">
        <v>38</v>
      </c>
      <c r="T1482" t="s">
        <v>90</v>
      </c>
      <c r="U1482" s="1">
        <v>32451</v>
      </c>
      <c r="V1482" s="7" t="str">
        <f>CONCATENATE(employee_data35[[#This Row],[First-LastName]]&amp;" "&amp;employee_data35[[#This Row],[DOB]])</f>
        <v>Wade-Wiggins 32451</v>
      </c>
      <c r="W1482" t="s">
        <v>40</v>
      </c>
      <c r="X1482" t="s">
        <v>216</v>
      </c>
      <c r="Y1482" t="s">
        <v>55</v>
      </c>
      <c r="Z1482">
        <v>89719</v>
      </c>
      <c r="AA1482" t="s">
        <v>128</v>
      </c>
      <c r="AB1482" t="s">
        <v>44</v>
      </c>
      <c r="AC1482" t="s">
        <v>45</v>
      </c>
      <c r="AD1482">
        <v>3</v>
      </c>
    </row>
    <row r="1483" spans="1:30" x14ac:dyDescent="0.3">
      <c r="A1483">
        <v>1908</v>
      </c>
      <c r="B1483" t="s">
        <v>5766</v>
      </c>
      <c r="C1483" t="s">
        <v>378</v>
      </c>
      <c r="D1483" s="6" t="str">
        <f>CONCATENATE(employee_data35[[#This Row],[FirstName]], "-",employee_data35[[#This Row],[LastName]] )</f>
        <v>Selina-Gonzalez</v>
      </c>
      <c r="E1483" s="1">
        <v>43848</v>
      </c>
      <c r="F1483" s="1"/>
      <c r="G1483" s="7" t="str">
        <f>IF(ISBLANK(employee_data35[[#This Row],[ExitDate]]),"Yes","")</f>
        <v>Yes</v>
      </c>
      <c r="H1483" t="s">
        <v>28</v>
      </c>
      <c r="I1483" t="s">
        <v>5767</v>
      </c>
      <c r="J1483" t="s">
        <v>5768</v>
      </c>
      <c r="K1483" t="s">
        <v>139</v>
      </c>
      <c r="L1483" s="6" t="str">
        <f>IF(ISBLANK(employee_data35[[#This Row],[ExitDate]]),"1","0")</f>
        <v>1</v>
      </c>
      <c r="M1483" t="str">
        <f>IF(ISBLANK(employee_data35[[#This Row],[ExitDate]]),"Active","Tidak Active")</f>
        <v>Active</v>
      </c>
      <c r="N1483" t="s">
        <v>33</v>
      </c>
      <c r="O1483" t="s">
        <v>64</v>
      </c>
      <c r="P1483" t="s">
        <v>52</v>
      </c>
      <c r="Q1483" t="s">
        <v>36</v>
      </c>
      <c r="R1483" t="s">
        <v>37</v>
      </c>
      <c r="S1483" t="s">
        <v>38</v>
      </c>
      <c r="T1483" t="s">
        <v>90</v>
      </c>
      <c r="U1483" s="1">
        <v>15480</v>
      </c>
      <c r="V1483" s="7" t="str">
        <f>CONCATENATE(employee_data35[[#This Row],[First-LastName]]&amp;" "&amp;employee_data35[[#This Row],[DOB]])</f>
        <v>Selina-Gonzalez 15480</v>
      </c>
      <c r="W1483" t="s">
        <v>40</v>
      </c>
      <c r="X1483" t="s">
        <v>103</v>
      </c>
      <c r="Y1483" t="s">
        <v>42</v>
      </c>
      <c r="Z1483">
        <v>71466</v>
      </c>
      <c r="AA1483" t="s">
        <v>43</v>
      </c>
      <c r="AB1483" t="s">
        <v>44</v>
      </c>
      <c r="AC1483" t="s">
        <v>45</v>
      </c>
      <c r="AD1483">
        <v>3</v>
      </c>
    </row>
    <row r="1484" spans="1:30" x14ac:dyDescent="0.3">
      <c r="A1484">
        <v>1909</v>
      </c>
      <c r="B1484" t="s">
        <v>5769</v>
      </c>
      <c r="C1484" t="s">
        <v>392</v>
      </c>
      <c r="D1484" s="6" t="str">
        <f>CONCATENATE(employee_data35[[#This Row],[FirstName]], "-",employee_data35[[#This Row],[LastName]] )</f>
        <v>Tyree-Parsons</v>
      </c>
      <c r="E1484" s="1">
        <v>44490</v>
      </c>
      <c r="F1484" s="1"/>
      <c r="G1484" s="7" t="str">
        <f>IF(ISBLANK(employee_data35[[#This Row],[ExitDate]]),"Yes","")</f>
        <v>Yes</v>
      </c>
      <c r="H1484" t="s">
        <v>28</v>
      </c>
      <c r="I1484" t="s">
        <v>5770</v>
      </c>
      <c r="J1484" t="s">
        <v>5771</v>
      </c>
      <c r="K1484" t="s">
        <v>80</v>
      </c>
      <c r="L1484" s="6" t="str">
        <f>IF(ISBLANK(employee_data35[[#This Row],[ExitDate]]),"1","0")</f>
        <v>1</v>
      </c>
      <c r="M1484" t="str">
        <f>IF(ISBLANK(employee_data35[[#This Row],[ExitDate]]),"Active","Tidak Active")</f>
        <v>Active</v>
      </c>
      <c r="N1484" t="s">
        <v>63</v>
      </c>
      <c r="O1484" t="s">
        <v>51</v>
      </c>
      <c r="P1484" t="s">
        <v>52</v>
      </c>
      <c r="Q1484" t="s">
        <v>36</v>
      </c>
      <c r="R1484" t="s">
        <v>37</v>
      </c>
      <c r="S1484" t="s">
        <v>38</v>
      </c>
      <c r="T1484" t="s">
        <v>81</v>
      </c>
      <c r="U1484" s="1">
        <v>22569</v>
      </c>
      <c r="V1484" s="7" t="str">
        <f>CONCATENATE(employee_data35[[#This Row],[First-LastName]]&amp;" "&amp;employee_data35[[#This Row],[DOB]])</f>
        <v>Tyree-Parsons 22569</v>
      </c>
      <c r="W1484" t="s">
        <v>40</v>
      </c>
      <c r="X1484" t="s">
        <v>352</v>
      </c>
      <c r="Y1484" t="s">
        <v>42</v>
      </c>
      <c r="Z1484">
        <v>68175</v>
      </c>
      <c r="AA1484" t="s">
        <v>43</v>
      </c>
      <c r="AB1484" t="s">
        <v>44</v>
      </c>
      <c r="AC1484" t="s">
        <v>45</v>
      </c>
      <c r="AD1484">
        <v>3</v>
      </c>
    </row>
    <row r="1485" spans="1:30" x14ac:dyDescent="0.3">
      <c r="A1485">
        <v>1910</v>
      </c>
      <c r="B1485" t="s">
        <v>5772</v>
      </c>
      <c r="C1485" t="s">
        <v>2312</v>
      </c>
      <c r="D1485" s="6" t="str">
        <f>CONCATENATE(employee_data35[[#This Row],[FirstName]], "-",employee_data35[[#This Row],[LastName]] )</f>
        <v>Adrian-Murray</v>
      </c>
      <c r="E1485" s="1">
        <v>43470</v>
      </c>
      <c r="F1485" s="1"/>
      <c r="G1485" s="7" t="str">
        <f>IF(ISBLANK(employee_data35[[#This Row],[ExitDate]]),"Yes","")</f>
        <v>Yes</v>
      </c>
      <c r="H1485" t="s">
        <v>28</v>
      </c>
      <c r="I1485" t="s">
        <v>5773</v>
      </c>
      <c r="J1485" t="s">
        <v>5774</v>
      </c>
      <c r="K1485" t="s">
        <v>168</v>
      </c>
      <c r="L1485" s="6" t="str">
        <f>IF(ISBLANK(employee_data35[[#This Row],[ExitDate]]),"1","0")</f>
        <v>1</v>
      </c>
      <c r="M1485" t="str">
        <f>IF(ISBLANK(employee_data35[[#This Row],[ExitDate]]),"Active","Tidak Active")</f>
        <v>Active</v>
      </c>
      <c r="N1485" t="s">
        <v>63</v>
      </c>
      <c r="O1485" t="s">
        <v>34</v>
      </c>
      <c r="P1485" t="s">
        <v>63</v>
      </c>
      <c r="Q1485" t="s">
        <v>36</v>
      </c>
      <c r="R1485" t="s">
        <v>37</v>
      </c>
      <c r="S1485" t="s">
        <v>38</v>
      </c>
      <c r="T1485" t="s">
        <v>101</v>
      </c>
      <c r="U1485" s="1">
        <v>15652</v>
      </c>
      <c r="V1485" s="7" t="str">
        <f>CONCATENATE(employee_data35[[#This Row],[First-LastName]]&amp;" "&amp;employee_data35[[#This Row],[DOB]])</f>
        <v>Adrian-Murray 15652</v>
      </c>
      <c r="W1485" t="s">
        <v>40</v>
      </c>
      <c r="X1485" t="s">
        <v>703</v>
      </c>
      <c r="Y1485" t="s">
        <v>42</v>
      </c>
      <c r="Z1485">
        <v>48973</v>
      </c>
      <c r="AA1485" t="s">
        <v>56</v>
      </c>
      <c r="AB1485" t="s">
        <v>104</v>
      </c>
      <c r="AC1485" t="s">
        <v>45</v>
      </c>
      <c r="AD1485">
        <v>3</v>
      </c>
    </row>
    <row r="1486" spans="1:30" x14ac:dyDescent="0.3">
      <c r="A1486">
        <v>1911</v>
      </c>
      <c r="B1486" t="s">
        <v>5775</v>
      </c>
      <c r="C1486" t="s">
        <v>882</v>
      </c>
      <c r="D1486" s="6" t="str">
        <f>CONCATENATE(employee_data35[[#This Row],[FirstName]], "-",employee_data35[[#This Row],[LastName]] )</f>
        <v>Kael-Fisher</v>
      </c>
      <c r="E1486" s="1">
        <v>44220</v>
      </c>
      <c r="F1486" s="1">
        <v>44588</v>
      </c>
      <c r="G1486" s="7" t="str">
        <f>IF(ISBLANK(employee_data35[[#This Row],[ExitDate]]),"Yes","")</f>
        <v/>
      </c>
      <c r="H1486" t="s">
        <v>28</v>
      </c>
      <c r="I1486" t="s">
        <v>5776</v>
      </c>
      <c r="J1486" t="s">
        <v>5777</v>
      </c>
      <c r="K1486" t="s">
        <v>98</v>
      </c>
      <c r="L1486" s="6" t="str">
        <f>IF(ISBLANK(employee_data35[[#This Row],[ExitDate]]),"1","0")</f>
        <v>0</v>
      </c>
      <c r="M1486" t="str">
        <f>IF(ISBLANK(employee_data35[[#This Row],[ExitDate]]),"Active","Tidak Active")</f>
        <v>Tidak Active</v>
      </c>
      <c r="N1486" t="s">
        <v>52</v>
      </c>
      <c r="O1486" t="s">
        <v>64</v>
      </c>
      <c r="P1486" t="s">
        <v>35</v>
      </c>
      <c r="Q1486" t="s">
        <v>126</v>
      </c>
      <c r="R1486" t="s">
        <v>5778</v>
      </c>
      <c r="S1486" t="s">
        <v>38</v>
      </c>
      <c r="T1486" t="s">
        <v>305</v>
      </c>
      <c r="U1486" s="1">
        <v>33401</v>
      </c>
      <c r="V1486" s="7" t="str">
        <f>CONCATENATE(employee_data35[[#This Row],[First-LastName]]&amp;" "&amp;employee_data35[[#This Row],[DOB]])</f>
        <v>Kael-Fisher 33401</v>
      </c>
      <c r="W1486" t="s">
        <v>40</v>
      </c>
      <c r="X1486" t="s">
        <v>83</v>
      </c>
      <c r="Y1486" t="s">
        <v>42</v>
      </c>
      <c r="Z1486">
        <v>36064</v>
      </c>
      <c r="AA1486" t="s">
        <v>43</v>
      </c>
      <c r="AB1486" t="s">
        <v>104</v>
      </c>
      <c r="AC1486" t="s">
        <v>45</v>
      </c>
      <c r="AD1486">
        <v>3</v>
      </c>
    </row>
    <row r="1487" spans="1:30" x14ac:dyDescent="0.3">
      <c r="A1487">
        <v>1912</v>
      </c>
      <c r="B1487" t="s">
        <v>5779</v>
      </c>
      <c r="C1487" t="s">
        <v>218</v>
      </c>
      <c r="D1487" s="6" t="str">
        <f>CONCATENATE(employee_data35[[#This Row],[FirstName]], "-",employee_data35[[#This Row],[LastName]] )</f>
        <v>Erica-French</v>
      </c>
      <c r="E1487" s="1">
        <v>43896</v>
      </c>
      <c r="F1487" s="1">
        <v>44261</v>
      </c>
      <c r="G1487" s="7" t="str">
        <f>IF(ISBLANK(employee_data35[[#This Row],[ExitDate]]),"Yes","")</f>
        <v/>
      </c>
      <c r="H1487" t="s">
        <v>728</v>
      </c>
      <c r="I1487" t="s">
        <v>5780</v>
      </c>
      <c r="J1487" t="s">
        <v>5781</v>
      </c>
      <c r="K1487" t="s">
        <v>80</v>
      </c>
      <c r="L1487" s="6" t="str">
        <f>IF(ISBLANK(employee_data35[[#This Row],[ExitDate]]),"1","0")</f>
        <v>0</v>
      </c>
      <c r="M1487" t="str">
        <f>IF(ISBLANK(employee_data35[[#This Row],[ExitDate]]),"Active","Tidak Active")</f>
        <v>Tidak Active</v>
      </c>
      <c r="N1487" t="s">
        <v>52</v>
      </c>
      <c r="O1487" t="s">
        <v>64</v>
      </c>
      <c r="P1487" t="s">
        <v>35</v>
      </c>
      <c r="Q1487" t="s">
        <v>140</v>
      </c>
      <c r="R1487" t="s">
        <v>5782</v>
      </c>
      <c r="S1487" t="s">
        <v>38</v>
      </c>
      <c r="T1487" t="s">
        <v>111</v>
      </c>
      <c r="U1487" s="1">
        <v>32066</v>
      </c>
      <c r="V1487" s="7" t="str">
        <f>CONCATENATE(employee_data35[[#This Row],[First-LastName]]&amp;" "&amp;employee_data35[[#This Row],[DOB]])</f>
        <v>Erica-French 32066</v>
      </c>
      <c r="W1487" t="s">
        <v>40</v>
      </c>
      <c r="X1487" t="s">
        <v>113</v>
      </c>
      <c r="Y1487" t="s">
        <v>42</v>
      </c>
      <c r="Z1487">
        <v>7544</v>
      </c>
      <c r="AA1487" t="s">
        <v>128</v>
      </c>
      <c r="AB1487" t="s">
        <v>84</v>
      </c>
      <c r="AC1487" t="s">
        <v>45</v>
      </c>
      <c r="AD1487">
        <v>3</v>
      </c>
    </row>
    <row r="1488" spans="1:30" x14ac:dyDescent="0.3">
      <c r="A1488">
        <v>1913</v>
      </c>
      <c r="B1488" t="s">
        <v>505</v>
      </c>
      <c r="C1488" t="s">
        <v>5608</v>
      </c>
      <c r="D1488" s="6" t="str">
        <f>CONCATENATE(employee_data35[[#This Row],[FirstName]], "-",employee_data35[[#This Row],[LastName]] )</f>
        <v>Damaris-Oneal</v>
      </c>
      <c r="E1488" s="1">
        <v>44884</v>
      </c>
      <c r="F1488" s="1">
        <v>44972</v>
      </c>
      <c r="G1488" s="7" t="str">
        <f>IF(ISBLANK(employee_data35[[#This Row],[ExitDate]]),"Yes","")</f>
        <v/>
      </c>
      <c r="H1488" t="s">
        <v>728</v>
      </c>
      <c r="I1488" t="s">
        <v>5783</v>
      </c>
      <c r="J1488" t="s">
        <v>5784</v>
      </c>
      <c r="K1488" t="s">
        <v>168</v>
      </c>
      <c r="L1488" s="6" t="str">
        <f>IF(ISBLANK(employee_data35[[#This Row],[ExitDate]]),"1","0")</f>
        <v>0</v>
      </c>
      <c r="M1488" t="str">
        <f>IF(ISBLANK(employee_data35[[#This Row],[ExitDate]]),"Active","Tidak Active")</f>
        <v>Tidak Active</v>
      </c>
      <c r="N1488" t="s">
        <v>63</v>
      </c>
      <c r="O1488" t="s">
        <v>64</v>
      </c>
      <c r="P1488" t="s">
        <v>63</v>
      </c>
      <c r="Q1488" t="s">
        <v>99</v>
      </c>
      <c r="R1488" t="s">
        <v>5785</v>
      </c>
      <c r="S1488" t="s">
        <v>38</v>
      </c>
      <c r="T1488" t="s">
        <v>81</v>
      </c>
      <c r="U1488" s="1">
        <v>26506</v>
      </c>
      <c r="V1488" s="7" t="str">
        <f>CONCATENATE(employee_data35[[#This Row],[First-LastName]]&amp;" "&amp;employee_data35[[#This Row],[DOB]])</f>
        <v>Damaris-Oneal 26506</v>
      </c>
      <c r="W1488" t="s">
        <v>40</v>
      </c>
      <c r="X1488" t="s">
        <v>163</v>
      </c>
      <c r="Y1488" t="s">
        <v>55</v>
      </c>
      <c r="Z1488">
        <v>70057</v>
      </c>
      <c r="AA1488" t="s">
        <v>43</v>
      </c>
      <c r="AB1488" t="s">
        <v>84</v>
      </c>
      <c r="AC1488" t="s">
        <v>45</v>
      </c>
      <c r="AD1488">
        <v>3</v>
      </c>
    </row>
    <row r="1489" spans="1:30" x14ac:dyDescent="0.3">
      <c r="A1489">
        <v>1914</v>
      </c>
      <c r="B1489" t="s">
        <v>2195</v>
      </c>
      <c r="C1489" t="s">
        <v>3047</v>
      </c>
      <c r="D1489" s="6" t="str">
        <f>CONCATENATE(employee_data35[[#This Row],[FirstName]], "-",employee_data35[[#This Row],[LastName]] )</f>
        <v>Rebecca-Craig</v>
      </c>
      <c r="E1489" s="1">
        <v>43539</v>
      </c>
      <c r="F1489" s="1">
        <v>43740</v>
      </c>
      <c r="G1489" s="7" t="str">
        <f>IF(ISBLANK(employee_data35[[#This Row],[ExitDate]]),"Yes","")</f>
        <v/>
      </c>
      <c r="H1489" t="s">
        <v>728</v>
      </c>
      <c r="I1489" t="s">
        <v>5786</v>
      </c>
      <c r="J1489" t="s">
        <v>5787</v>
      </c>
      <c r="K1489" t="s">
        <v>98</v>
      </c>
      <c r="L1489" s="6" t="str">
        <f>IF(ISBLANK(employee_data35[[#This Row],[ExitDate]]),"1","0")</f>
        <v>0</v>
      </c>
      <c r="M1489" t="str">
        <f>IF(ISBLANK(employee_data35[[#This Row],[ExitDate]]),"Active","Tidak Active")</f>
        <v>Tidak Active</v>
      </c>
      <c r="N1489" t="s">
        <v>52</v>
      </c>
      <c r="O1489" t="s">
        <v>64</v>
      </c>
      <c r="P1489" t="s">
        <v>63</v>
      </c>
      <c r="Q1489" t="s">
        <v>126</v>
      </c>
      <c r="R1489" t="s">
        <v>5788</v>
      </c>
      <c r="S1489" t="s">
        <v>38</v>
      </c>
      <c r="T1489" t="s">
        <v>111</v>
      </c>
      <c r="U1489" s="1">
        <v>29680</v>
      </c>
      <c r="V1489" s="7" t="str">
        <f>CONCATENATE(employee_data35[[#This Row],[First-LastName]]&amp;" "&amp;employee_data35[[#This Row],[DOB]])</f>
        <v>Rebecca-Craig 29680</v>
      </c>
      <c r="W1489" t="s">
        <v>40</v>
      </c>
      <c r="X1489" t="s">
        <v>419</v>
      </c>
      <c r="Y1489" t="s">
        <v>42</v>
      </c>
      <c r="Z1489">
        <v>34085</v>
      </c>
      <c r="AA1489" t="s">
        <v>74</v>
      </c>
      <c r="AB1489" t="s">
        <v>84</v>
      </c>
      <c r="AC1489" t="s">
        <v>45</v>
      </c>
      <c r="AD1489">
        <v>3</v>
      </c>
    </row>
    <row r="1490" spans="1:30" x14ac:dyDescent="0.3">
      <c r="A1490">
        <v>1915</v>
      </c>
      <c r="B1490" t="s">
        <v>5789</v>
      </c>
      <c r="C1490" t="s">
        <v>5790</v>
      </c>
      <c r="D1490" s="6" t="str">
        <f>CONCATENATE(employee_data35[[#This Row],[FirstName]], "-",employee_data35[[#This Row],[LastName]] )</f>
        <v>Carley-Waters</v>
      </c>
      <c r="E1490" s="1">
        <v>45057</v>
      </c>
      <c r="F1490" s="1">
        <v>45112</v>
      </c>
      <c r="G1490" s="7" t="str">
        <f>IF(ISBLANK(employee_data35[[#This Row],[ExitDate]]),"Yes","")</f>
        <v/>
      </c>
      <c r="H1490" t="s">
        <v>728</v>
      </c>
      <c r="I1490" t="s">
        <v>5791</v>
      </c>
      <c r="J1490" t="s">
        <v>5792</v>
      </c>
      <c r="K1490" t="s">
        <v>118</v>
      </c>
      <c r="L1490" s="6" t="str">
        <f>IF(ISBLANK(employee_data35[[#This Row],[ExitDate]]),"1","0")</f>
        <v>0</v>
      </c>
      <c r="M1490" t="str">
        <f>IF(ISBLANK(employee_data35[[#This Row],[ExitDate]]),"Active","Tidak Active")</f>
        <v>Tidak Active</v>
      </c>
      <c r="N1490" t="s">
        <v>52</v>
      </c>
      <c r="O1490" t="s">
        <v>64</v>
      </c>
      <c r="P1490" t="s">
        <v>35</v>
      </c>
      <c r="Q1490" t="s">
        <v>175</v>
      </c>
      <c r="R1490" t="s">
        <v>5793</v>
      </c>
      <c r="S1490" t="s">
        <v>38</v>
      </c>
      <c r="T1490" t="s">
        <v>81</v>
      </c>
      <c r="U1490" s="1">
        <v>17006</v>
      </c>
      <c r="V1490" s="7" t="str">
        <f>CONCATENATE(employee_data35[[#This Row],[First-LastName]]&amp;" "&amp;employee_data35[[#This Row],[DOB]])</f>
        <v>Carley-Waters 17006</v>
      </c>
      <c r="W1490" t="s">
        <v>40</v>
      </c>
      <c r="X1490" t="s">
        <v>83</v>
      </c>
      <c r="Y1490" t="s">
        <v>42</v>
      </c>
      <c r="Z1490">
        <v>25099</v>
      </c>
      <c r="AA1490" t="s">
        <v>128</v>
      </c>
      <c r="AB1490" t="s">
        <v>104</v>
      </c>
      <c r="AC1490" t="s">
        <v>45</v>
      </c>
      <c r="AD1490">
        <v>3</v>
      </c>
    </row>
    <row r="1491" spans="1:30" x14ac:dyDescent="0.3">
      <c r="A1491">
        <v>1916</v>
      </c>
      <c r="B1491" t="s">
        <v>5794</v>
      </c>
      <c r="C1491" t="s">
        <v>1240</v>
      </c>
      <c r="D1491" s="6" t="str">
        <f>CONCATENATE(employee_data35[[#This Row],[FirstName]], "-",employee_data35[[#This Row],[LastName]] )</f>
        <v>Kadyn-Harrison</v>
      </c>
      <c r="E1491" s="1">
        <v>44597</v>
      </c>
      <c r="F1491" s="1">
        <v>44964</v>
      </c>
      <c r="G1491" s="7" t="str">
        <f>IF(ISBLANK(employee_data35[[#This Row],[ExitDate]]),"Yes","")</f>
        <v/>
      </c>
      <c r="H1491" t="s">
        <v>728</v>
      </c>
      <c r="I1491" t="s">
        <v>5795</v>
      </c>
      <c r="J1491" t="s">
        <v>5796</v>
      </c>
      <c r="K1491" t="s">
        <v>62</v>
      </c>
      <c r="L1491" s="6" t="str">
        <f>IF(ISBLANK(employee_data35[[#This Row],[ExitDate]]),"1","0")</f>
        <v>0</v>
      </c>
      <c r="M1491" t="str">
        <f>IF(ISBLANK(employee_data35[[#This Row],[ExitDate]]),"Active","Tidak Active")</f>
        <v>Tidak Active</v>
      </c>
      <c r="N1491" t="s">
        <v>63</v>
      </c>
      <c r="O1491" t="s">
        <v>51</v>
      </c>
      <c r="P1491" t="s">
        <v>63</v>
      </c>
      <c r="Q1491" t="s">
        <v>99</v>
      </c>
      <c r="R1491" t="s">
        <v>5797</v>
      </c>
      <c r="S1491" t="s">
        <v>38</v>
      </c>
      <c r="T1491" t="s">
        <v>81</v>
      </c>
      <c r="U1491" s="1">
        <v>23279</v>
      </c>
      <c r="V1491" s="7" t="str">
        <f>CONCATENATE(employee_data35[[#This Row],[First-LastName]]&amp;" "&amp;employee_data35[[#This Row],[DOB]])</f>
        <v>Kadyn-Harrison 23279</v>
      </c>
      <c r="W1491" t="s">
        <v>40</v>
      </c>
      <c r="X1491" t="s">
        <v>103</v>
      </c>
      <c r="Y1491" t="s">
        <v>55</v>
      </c>
      <c r="Z1491">
        <v>86671</v>
      </c>
      <c r="AA1491" t="s">
        <v>74</v>
      </c>
      <c r="AB1491" t="s">
        <v>104</v>
      </c>
      <c r="AC1491" t="s">
        <v>45</v>
      </c>
      <c r="AD1491">
        <v>3</v>
      </c>
    </row>
    <row r="1492" spans="1:30" x14ac:dyDescent="0.3">
      <c r="A1492">
        <v>1917</v>
      </c>
      <c r="B1492" t="s">
        <v>5798</v>
      </c>
      <c r="C1492" t="s">
        <v>5799</v>
      </c>
      <c r="D1492" s="6" t="str">
        <f>CONCATENATE(employee_data35[[#This Row],[FirstName]], "-",employee_data35[[#This Row],[LastName]] )</f>
        <v>Megan-Huang</v>
      </c>
      <c r="E1492" s="1">
        <v>43614</v>
      </c>
      <c r="F1492" s="1"/>
      <c r="G1492" s="7" t="str">
        <f>IF(ISBLANK(employee_data35[[#This Row],[ExitDate]]),"Yes","")</f>
        <v>Yes</v>
      </c>
      <c r="H1492" t="s">
        <v>28</v>
      </c>
      <c r="I1492" t="s">
        <v>5800</v>
      </c>
      <c r="J1492" t="s">
        <v>5801</v>
      </c>
      <c r="K1492" t="s">
        <v>50</v>
      </c>
      <c r="L1492" s="6" t="str">
        <f>IF(ISBLANK(employee_data35[[#This Row],[ExitDate]]),"1","0")</f>
        <v>1</v>
      </c>
      <c r="M1492" t="str">
        <f>IF(ISBLANK(employee_data35[[#This Row],[ExitDate]]),"Active","Tidak Active")</f>
        <v>Active</v>
      </c>
      <c r="N1492" t="s">
        <v>33</v>
      </c>
      <c r="O1492" t="s">
        <v>64</v>
      </c>
      <c r="P1492" t="s">
        <v>63</v>
      </c>
      <c r="Q1492" t="s">
        <v>36</v>
      </c>
      <c r="R1492" t="s">
        <v>37</v>
      </c>
      <c r="S1492" t="s">
        <v>38</v>
      </c>
      <c r="T1492" t="s">
        <v>101</v>
      </c>
      <c r="U1492" s="1">
        <v>22223</v>
      </c>
      <c r="V1492" s="7" t="str">
        <f>CONCATENATE(employee_data35[[#This Row],[First-LastName]]&amp;" "&amp;employee_data35[[#This Row],[DOB]])</f>
        <v>Megan-Huang 22223</v>
      </c>
      <c r="W1492" t="s">
        <v>40</v>
      </c>
      <c r="X1492" t="s">
        <v>113</v>
      </c>
      <c r="Y1492" t="s">
        <v>42</v>
      </c>
      <c r="Z1492">
        <v>39874</v>
      </c>
      <c r="AA1492" t="s">
        <v>93</v>
      </c>
      <c r="AB1492" t="s">
        <v>75</v>
      </c>
      <c r="AC1492" t="s">
        <v>45</v>
      </c>
      <c r="AD1492">
        <v>3</v>
      </c>
    </row>
    <row r="1493" spans="1:30" x14ac:dyDescent="0.3">
      <c r="A1493">
        <v>1918</v>
      </c>
      <c r="B1493" t="s">
        <v>577</v>
      </c>
      <c r="C1493" t="s">
        <v>1492</v>
      </c>
      <c r="D1493" s="6" t="str">
        <f>CONCATENATE(employee_data35[[#This Row],[FirstName]], "-",employee_data35[[#This Row],[LastName]] )</f>
        <v>Callum-Blair</v>
      </c>
      <c r="E1493" s="1">
        <v>44935</v>
      </c>
      <c r="F1493" s="1">
        <v>44999</v>
      </c>
      <c r="G1493" s="7" t="str">
        <f>IF(ISBLANK(employee_data35[[#This Row],[ExitDate]]),"Yes","")</f>
        <v/>
      </c>
      <c r="H1493" t="s">
        <v>28</v>
      </c>
      <c r="I1493" t="s">
        <v>5802</v>
      </c>
      <c r="J1493" t="s">
        <v>5803</v>
      </c>
      <c r="K1493" t="s">
        <v>139</v>
      </c>
      <c r="L1493" s="6" t="str">
        <f>IF(ISBLANK(employee_data35[[#This Row],[ExitDate]]),"1","0")</f>
        <v>0</v>
      </c>
      <c r="M1493" t="str">
        <f>IF(ISBLANK(employee_data35[[#This Row],[ExitDate]]),"Active","Tidak Active")</f>
        <v>Tidak Active</v>
      </c>
      <c r="N1493" t="s">
        <v>33</v>
      </c>
      <c r="O1493" t="s">
        <v>64</v>
      </c>
      <c r="P1493" t="s">
        <v>35</v>
      </c>
      <c r="Q1493" t="s">
        <v>99</v>
      </c>
      <c r="R1493" t="s">
        <v>5804</v>
      </c>
      <c r="S1493" t="s">
        <v>38</v>
      </c>
      <c r="T1493" t="s">
        <v>90</v>
      </c>
      <c r="U1493" s="1">
        <v>33128</v>
      </c>
      <c r="V1493" s="7" t="str">
        <f>CONCATENATE(employee_data35[[#This Row],[First-LastName]]&amp;" "&amp;employee_data35[[#This Row],[DOB]])</f>
        <v>Callum-Blair 33128</v>
      </c>
      <c r="W1493" t="s">
        <v>40</v>
      </c>
      <c r="X1493" t="s">
        <v>6</v>
      </c>
      <c r="Y1493" t="s">
        <v>42</v>
      </c>
      <c r="Z1493">
        <v>36065</v>
      </c>
      <c r="AA1493" t="s">
        <v>93</v>
      </c>
      <c r="AB1493" t="s">
        <v>75</v>
      </c>
      <c r="AC1493" t="s">
        <v>45</v>
      </c>
      <c r="AD1493">
        <v>3</v>
      </c>
    </row>
    <row r="1494" spans="1:30" x14ac:dyDescent="0.3">
      <c r="A1494">
        <v>1919</v>
      </c>
      <c r="B1494" t="s">
        <v>5496</v>
      </c>
      <c r="C1494" t="s">
        <v>5805</v>
      </c>
      <c r="D1494" s="6" t="str">
        <f>CONCATENATE(employee_data35[[#This Row],[FirstName]], "-",employee_data35[[#This Row],[LastName]] )</f>
        <v>Emilie-Donaldson</v>
      </c>
      <c r="E1494" s="1">
        <v>44682</v>
      </c>
      <c r="F1494" s="1">
        <v>44886</v>
      </c>
      <c r="G1494" s="7" t="str">
        <f>IF(ISBLANK(employee_data35[[#This Row],[ExitDate]]),"Yes","")</f>
        <v/>
      </c>
      <c r="H1494" t="s">
        <v>28</v>
      </c>
      <c r="I1494" t="s">
        <v>5806</v>
      </c>
      <c r="J1494" t="s">
        <v>5807</v>
      </c>
      <c r="K1494" t="s">
        <v>80</v>
      </c>
      <c r="L1494" s="6" t="str">
        <f>IF(ISBLANK(employee_data35[[#This Row],[ExitDate]]),"1","0")</f>
        <v>0</v>
      </c>
      <c r="M1494" t="str">
        <f>IF(ISBLANK(employee_data35[[#This Row],[ExitDate]]),"Active","Tidak Active")</f>
        <v>Tidak Active</v>
      </c>
      <c r="N1494" t="s">
        <v>33</v>
      </c>
      <c r="O1494" t="s">
        <v>51</v>
      </c>
      <c r="P1494" t="s">
        <v>63</v>
      </c>
      <c r="Q1494" t="s">
        <v>99</v>
      </c>
      <c r="R1494" t="s">
        <v>5808</v>
      </c>
      <c r="S1494" t="s">
        <v>38</v>
      </c>
      <c r="T1494" t="s">
        <v>286</v>
      </c>
      <c r="U1494" s="1">
        <v>33100</v>
      </c>
      <c r="V1494" s="7" t="str">
        <f>CONCATENATE(employee_data35[[#This Row],[First-LastName]]&amp;" "&amp;employee_data35[[#This Row],[DOB]])</f>
        <v>Emilie-Donaldson 33100</v>
      </c>
      <c r="W1494" t="s">
        <v>40</v>
      </c>
      <c r="X1494" t="s">
        <v>3108</v>
      </c>
      <c r="Y1494" t="s">
        <v>42</v>
      </c>
      <c r="Z1494">
        <v>7972</v>
      </c>
      <c r="AA1494" t="s">
        <v>74</v>
      </c>
      <c r="AB1494" t="s">
        <v>44</v>
      </c>
      <c r="AC1494" t="s">
        <v>45</v>
      </c>
      <c r="AD1494">
        <v>3</v>
      </c>
    </row>
    <row r="1495" spans="1:30" x14ac:dyDescent="0.3">
      <c r="A1495">
        <v>1920</v>
      </c>
      <c r="B1495" t="s">
        <v>564</v>
      </c>
      <c r="C1495" t="s">
        <v>282</v>
      </c>
      <c r="D1495" s="6" t="str">
        <f>CONCATENATE(employee_data35[[#This Row],[FirstName]], "-",employee_data35[[#This Row],[LastName]] )</f>
        <v>Darius-Duke</v>
      </c>
      <c r="E1495" s="1">
        <v>44222</v>
      </c>
      <c r="F1495" s="1">
        <v>44414</v>
      </c>
      <c r="G1495" s="7" t="str">
        <f>IF(ISBLANK(employee_data35[[#This Row],[ExitDate]]),"Yes","")</f>
        <v/>
      </c>
      <c r="H1495" t="s">
        <v>28</v>
      </c>
      <c r="I1495" t="s">
        <v>5809</v>
      </c>
      <c r="J1495" t="s">
        <v>5810</v>
      </c>
      <c r="K1495" t="s">
        <v>168</v>
      </c>
      <c r="L1495" s="6" t="str">
        <f>IF(ISBLANK(employee_data35[[#This Row],[ExitDate]]),"1","0")</f>
        <v>0</v>
      </c>
      <c r="M1495" t="str">
        <f>IF(ISBLANK(employee_data35[[#This Row],[ExitDate]]),"Active","Tidak Active")</f>
        <v>Tidak Active</v>
      </c>
      <c r="N1495" t="s">
        <v>63</v>
      </c>
      <c r="O1495" t="s">
        <v>64</v>
      </c>
      <c r="P1495" t="s">
        <v>63</v>
      </c>
      <c r="Q1495" t="s">
        <v>140</v>
      </c>
      <c r="R1495" t="s">
        <v>5811</v>
      </c>
      <c r="S1495" t="s">
        <v>38</v>
      </c>
      <c r="T1495" t="s">
        <v>90</v>
      </c>
      <c r="U1495" s="1">
        <v>17748</v>
      </c>
      <c r="V1495" s="7" t="str">
        <f>CONCATENATE(employee_data35[[#This Row],[First-LastName]]&amp;" "&amp;employee_data35[[#This Row],[DOB]])</f>
        <v>Darius-Duke 17748</v>
      </c>
      <c r="W1495" t="s">
        <v>40</v>
      </c>
      <c r="X1495" t="s">
        <v>281</v>
      </c>
      <c r="Y1495" t="s">
        <v>42</v>
      </c>
      <c r="Z1495">
        <v>81226</v>
      </c>
      <c r="AA1495" t="s">
        <v>56</v>
      </c>
      <c r="AB1495" t="s">
        <v>44</v>
      </c>
      <c r="AC1495" t="s">
        <v>45</v>
      </c>
      <c r="AD1495">
        <v>3</v>
      </c>
    </row>
    <row r="1496" spans="1:30" x14ac:dyDescent="0.3">
      <c r="A1496">
        <v>1921</v>
      </c>
      <c r="B1496" t="s">
        <v>5812</v>
      </c>
      <c r="C1496" t="s">
        <v>2778</v>
      </c>
      <c r="D1496" s="6" t="str">
        <f>CONCATENATE(employee_data35[[#This Row],[FirstName]], "-",employee_data35[[#This Row],[LastName]] )</f>
        <v>Kenya-Decker</v>
      </c>
      <c r="E1496" s="1">
        <v>44445</v>
      </c>
      <c r="F1496" s="1">
        <v>45109</v>
      </c>
      <c r="G1496" s="7" t="str">
        <f>IF(ISBLANK(employee_data35[[#This Row],[ExitDate]]),"Yes","")</f>
        <v/>
      </c>
      <c r="H1496" t="s">
        <v>28</v>
      </c>
      <c r="I1496" t="s">
        <v>5813</v>
      </c>
      <c r="J1496" t="s">
        <v>5814</v>
      </c>
      <c r="K1496" t="s">
        <v>98</v>
      </c>
      <c r="L1496" s="6" t="str">
        <f>IF(ISBLANK(employee_data35[[#This Row],[ExitDate]]),"1","0")</f>
        <v>0</v>
      </c>
      <c r="M1496" t="str">
        <f>IF(ISBLANK(employee_data35[[#This Row],[ExitDate]]),"Active","Tidak Active")</f>
        <v>Tidak Active</v>
      </c>
      <c r="N1496" t="s">
        <v>33</v>
      </c>
      <c r="O1496" t="s">
        <v>34</v>
      </c>
      <c r="P1496" t="s">
        <v>63</v>
      </c>
      <c r="Q1496" t="s">
        <v>175</v>
      </c>
      <c r="R1496" t="s">
        <v>5815</v>
      </c>
      <c r="S1496" t="s">
        <v>38</v>
      </c>
      <c r="T1496" t="s">
        <v>111</v>
      </c>
      <c r="U1496" s="1">
        <v>34542</v>
      </c>
      <c r="V1496" s="7" t="str">
        <f>CONCATENATE(employee_data35[[#This Row],[First-LastName]]&amp;" "&amp;employee_data35[[#This Row],[DOB]])</f>
        <v>Kenya-Decker 34542</v>
      </c>
      <c r="W1496" t="s">
        <v>40</v>
      </c>
      <c r="X1496" t="s">
        <v>113</v>
      </c>
      <c r="Y1496" t="s">
        <v>55</v>
      </c>
      <c r="Z1496">
        <v>10345</v>
      </c>
      <c r="AA1496" t="s">
        <v>74</v>
      </c>
      <c r="AB1496" t="s">
        <v>84</v>
      </c>
      <c r="AC1496" t="s">
        <v>45</v>
      </c>
      <c r="AD1496">
        <v>3</v>
      </c>
    </row>
    <row r="1497" spans="1:30" x14ac:dyDescent="0.3">
      <c r="A1497">
        <v>1922</v>
      </c>
      <c r="B1497" t="s">
        <v>4224</v>
      </c>
      <c r="C1497" t="s">
        <v>812</v>
      </c>
      <c r="D1497" s="6" t="str">
        <f>CONCATENATE(employee_data35[[#This Row],[FirstName]], "-",employee_data35[[#This Row],[LastName]] )</f>
        <v>Tyrese-Sloan</v>
      </c>
      <c r="E1497" s="1">
        <v>44041</v>
      </c>
      <c r="F1497" s="1"/>
      <c r="G1497" s="7" t="str">
        <f>IF(ISBLANK(employee_data35[[#This Row],[ExitDate]]),"Yes","")</f>
        <v>Yes</v>
      </c>
      <c r="H1497" t="s">
        <v>28</v>
      </c>
      <c r="I1497" t="s">
        <v>5816</v>
      </c>
      <c r="J1497" t="s">
        <v>5817</v>
      </c>
      <c r="K1497" t="s">
        <v>118</v>
      </c>
      <c r="L1497" s="6" t="str">
        <f>IF(ISBLANK(employee_data35[[#This Row],[ExitDate]]),"1","0")</f>
        <v>1</v>
      </c>
      <c r="M1497" t="str">
        <f>IF(ISBLANK(employee_data35[[#This Row],[ExitDate]]),"Active","Tidak Active")</f>
        <v>Active</v>
      </c>
      <c r="N1497" t="s">
        <v>63</v>
      </c>
      <c r="O1497" t="s">
        <v>51</v>
      </c>
      <c r="P1497" t="s">
        <v>52</v>
      </c>
      <c r="Q1497" t="s">
        <v>36</v>
      </c>
      <c r="R1497" t="s">
        <v>37</v>
      </c>
      <c r="S1497" t="s">
        <v>38</v>
      </c>
      <c r="T1497" t="s">
        <v>81</v>
      </c>
      <c r="U1497" s="1">
        <v>21227</v>
      </c>
      <c r="V1497" s="7" t="str">
        <f>CONCATENATE(employee_data35[[#This Row],[First-LastName]]&amp;" "&amp;employee_data35[[#This Row],[DOB]])</f>
        <v>Tyrese-Sloan 21227</v>
      </c>
      <c r="W1497" t="s">
        <v>40</v>
      </c>
      <c r="X1497" t="s">
        <v>103</v>
      </c>
      <c r="Y1497" t="s">
        <v>55</v>
      </c>
      <c r="Z1497">
        <v>89245</v>
      </c>
      <c r="AA1497" t="s">
        <v>128</v>
      </c>
      <c r="AB1497" t="s">
        <v>104</v>
      </c>
      <c r="AC1497" t="s">
        <v>45</v>
      </c>
      <c r="AD1497">
        <v>3</v>
      </c>
    </row>
    <row r="1498" spans="1:30" x14ac:dyDescent="0.3">
      <c r="A1498">
        <v>1923</v>
      </c>
      <c r="B1498" t="s">
        <v>5507</v>
      </c>
      <c r="C1498" t="s">
        <v>680</v>
      </c>
      <c r="D1498" s="6" t="str">
        <f>CONCATENATE(employee_data35[[#This Row],[FirstName]], "-",employee_data35[[#This Row],[LastName]] )</f>
        <v>Giana-Roach</v>
      </c>
      <c r="E1498" s="1">
        <v>45016</v>
      </c>
      <c r="F1498" s="1">
        <v>45046</v>
      </c>
      <c r="G1498" s="7" t="str">
        <f>IF(ISBLANK(employee_data35[[#This Row],[ExitDate]]),"Yes","")</f>
        <v/>
      </c>
      <c r="H1498" t="s">
        <v>28</v>
      </c>
      <c r="I1498" t="s">
        <v>5818</v>
      </c>
      <c r="J1498" t="s">
        <v>5819</v>
      </c>
      <c r="K1498" t="s">
        <v>62</v>
      </c>
      <c r="L1498" s="6" t="str">
        <f>IF(ISBLANK(employee_data35[[#This Row],[ExitDate]]),"1","0")</f>
        <v>0</v>
      </c>
      <c r="M1498" t="str">
        <f>IF(ISBLANK(employee_data35[[#This Row],[ExitDate]]),"Active","Tidak Active")</f>
        <v>Tidak Active</v>
      </c>
      <c r="N1498" t="s">
        <v>63</v>
      </c>
      <c r="O1498" t="s">
        <v>64</v>
      </c>
      <c r="P1498" t="s">
        <v>63</v>
      </c>
      <c r="Q1498" t="s">
        <v>99</v>
      </c>
      <c r="R1498" t="s">
        <v>5820</v>
      </c>
      <c r="S1498" t="s">
        <v>38</v>
      </c>
      <c r="T1498" t="s">
        <v>696</v>
      </c>
      <c r="U1498" s="1">
        <v>24416</v>
      </c>
      <c r="V1498" s="7" t="str">
        <f>CONCATENATE(employee_data35[[#This Row],[First-LastName]]&amp;" "&amp;employee_data35[[#This Row],[DOB]])</f>
        <v>Giana-Roach 24416</v>
      </c>
      <c r="W1498" t="s">
        <v>40</v>
      </c>
      <c r="X1498" t="s">
        <v>184</v>
      </c>
      <c r="Y1498" t="s">
        <v>42</v>
      </c>
      <c r="Z1498">
        <v>46757</v>
      </c>
      <c r="AA1498" t="s">
        <v>74</v>
      </c>
      <c r="AB1498" t="s">
        <v>44</v>
      </c>
      <c r="AC1498" t="s">
        <v>45</v>
      </c>
      <c r="AD1498">
        <v>3</v>
      </c>
    </row>
    <row r="1499" spans="1:30" x14ac:dyDescent="0.3">
      <c r="A1499">
        <v>1924</v>
      </c>
      <c r="B1499" t="s">
        <v>5821</v>
      </c>
      <c r="C1499" t="s">
        <v>5822</v>
      </c>
      <c r="D1499" s="6" t="str">
        <f>CONCATENATE(employee_data35[[#This Row],[FirstName]], "-",employee_data35[[#This Row],[LastName]] )</f>
        <v>Teagan-Swanson</v>
      </c>
      <c r="E1499" s="1">
        <v>45062</v>
      </c>
      <c r="F1499" s="1">
        <v>45075</v>
      </c>
      <c r="G1499" s="7" t="str">
        <f>IF(ISBLANK(employee_data35[[#This Row],[ExitDate]]),"Yes","")</f>
        <v/>
      </c>
      <c r="H1499" t="s">
        <v>28</v>
      </c>
      <c r="I1499" t="s">
        <v>5823</v>
      </c>
      <c r="J1499" t="s">
        <v>5824</v>
      </c>
      <c r="K1499" t="s">
        <v>89</v>
      </c>
      <c r="L1499" s="6" t="str">
        <f>IF(ISBLANK(employee_data35[[#This Row],[ExitDate]]),"1","0")</f>
        <v>0</v>
      </c>
      <c r="M1499" t="str">
        <f>IF(ISBLANK(employee_data35[[#This Row],[ExitDate]]),"Active","Tidak Active")</f>
        <v>Tidak Active</v>
      </c>
      <c r="N1499" t="s">
        <v>52</v>
      </c>
      <c r="O1499" t="s">
        <v>64</v>
      </c>
      <c r="P1499" t="s">
        <v>63</v>
      </c>
      <c r="Q1499" t="s">
        <v>175</v>
      </c>
      <c r="R1499" t="s">
        <v>5825</v>
      </c>
      <c r="S1499" t="s">
        <v>38</v>
      </c>
      <c r="T1499" t="s">
        <v>90</v>
      </c>
      <c r="U1499" s="1">
        <v>34667</v>
      </c>
      <c r="V1499" s="7" t="str">
        <f>CONCATENATE(employee_data35[[#This Row],[First-LastName]]&amp;" "&amp;employee_data35[[#This Row],[DOB]])</f>
        <v>Teagan-Swanson 34667</v>
      </c>
      <c r="W1499" t="s">
        <v>40</v>
      </c>
      <c r="X1499" t="s">
        <v>226</v>
      </c>
      <c r="Y1499" t="s">
        <v>42</v>
      </c>
      <c r="Z1499">
        <v>53602</v>
      </c>
      <c r="AA1499" t="s">
        <v>56</v>
      </c>
      <c r="AB1499" t="s">
        <v>84</v>
      </c>
      <c r="AC1499" t="s">
        <v>45</v>
      </c>
      <c r="AD1499">
        <v>3</v>
      </c>
    </row>
    <row r="1500" spans="1:30" x14ac:dyDescent="0.3">
      <c r="A1500">
        <v>1925</v>
      </c>
      <c r="B1500" t="s">
        <v>5826</v>
      </c>
      <c r="C1500" t="s">
        <v>1611</v>
      </c>
      <c r="D1500" s="6" t="str">
        <f>CONCATENATE(employee_data35[[#This Row],[FirstName]], "-",employee_data35[[#This Row],[LastName]] )</f>
        <v>Jerome-Fischer</v>
      </c>
      <c r="E1500" s="1">
        <v>45045</v>
      </c>
      <c r="F1500" s="1">
        <v>45114</v>
      </c>
      <c r="G1500" s="7" t="str">
        <f>IF(ISBLANK(employee_data35[[#This Row],[ExitDate]]),"Yes","")</f>
        <v/>
      </c>
      <c r="H1500" t="s">
        <v>28</v>
      </c>
      <c r="I1500" t="s">
        <v>5827</v>
      </c>
      <c r="J1500" t="s">
        <v>5828</v>
      </c>
      <c r="K1500" t="s">
        <v>31</v>
      </c>
      <c r="L1500" s="6" t="str">
        <f>IF(ISBLANK(employee_data35[[#This Row],[ExitDate]]),"1","0")</f>
        <v>0</v>
      </c>
      <c r="M1500" t="str">
        <f>IF(ISBLANK(employee_data35[[#This Row],[ExitDate]]),"Active","Tidak Active")</f>
        <v>Tidak Active</v>
      </c>
      <c r="N1500" t="s">
        <v>33</v>
      </c>
      <c r="O1500" t="s">
        <v>64</v>
      </c>
      <c r="P1500" t="s">
        <v>63</v>
      </c>
      <c r="Q1500" t="s">
        <v>175</v>
      </c>
      <c r="R1500" t="s">
        <v>5829</v>
      </c>
      <c r="S1500" t="s">
        <v>38</v>
      </c>
      <c r="T1500" t="s">
        <v>148</v>
      </c>
      <c r="U1500" s="1">
        <v>29264</v>
      </c>
      <c r="V1500" s="7" t="str">
        <f>CONCATENATE(employee_data35[[#This Row],[First-LastName]]&amp;" "&amp;employee_data35[[#This Row],[DOB]])</f>
        <v>Jerome-Fischer 29264</v>
      </c>
      <c r="W1500" t="s">
        <v>40</v>
      </c>
      <c r="X1500" t="s">
        <v>83</v>
      </c>
      <c r="Y1500" t="s">
        <v>55</v>
      </c>
      <c r="Z1500">
        <v>91520</v>
      </c>
      <c r="AA1500" t="s">
        <v>74</v>
      </c>
      <c r="AB1500" t="s">
        <v>104</v>
      </c>
      <c r="AC1500" t="s">
        <v>45</v>
      </c>
      <c r="AD1500">
        <v>3</v>
      </c>
    </row>
    <row r="1501" spans="1:30" x14ac:dyDescent="0.3">
      <c r="A1501">
        <v>1926</v>
      </c>
      <c r="B1501" t="s">
        <v>5830</v>
      </c>
      <c r="C1501" t="s">
        <v>207</v>
      </c>
      <c r="D1501" s="6" t="str">
        <f>CONCATENATE(employee_data35[[#This Row],[FirstName]], "-",employee_data35[[#This Row],[LastName]] )</f>
        <v>Grayson-Preston</v>
      </c>
      <c r="E1501" s="1">
        <v>43796</v>
      </c>
      <c r="F1501" s="1"/>
      <c r="G1501" s="7" t="str">
        <f>IF(ISBLANK(employee_data35[[#This Row],[ExitDate]]),"Yes","")</f>
        <v>Yes</v>
      </c>
      <c r="H1501" t="s">
        <v>28</v>
      </c>
      <c r="I1501" t="s">
        <v>5831</v>
      </c>
      <c r="J1501" t="s">
        <v>5832</v>
      </c>
      <c r="K1501" t="s">
        <v>133</v>
      </c>
      <c r="L1501" s="6" t="str">
        <f>IF(ISBLANK(employee_data35[[#This Row],[ExitDate]]),"1","0")</f>
        <v>1</v>
      </c>
      <c r="M1501" t="str">
        <f>IF(ISBLANK(employee_data35[[#This Row],[ExitDate]]),"Active","Tidak Active")</f>
        <v>Active</v>
      </c>
      <c r="N1501" t="s">
        <v>33</v>
      </c>
      <c r="O1501" t="s">
        <v>51</v>
      </c>
      <c r="P1501" t="s">
        <v>35</v>
      </c>
      <c r="Q1501" t="s">
        <v>36</v>
      </c>
      <c r="R1501" t="s">
        <v>37</v>
      </c>
      <c r="S1501" t="s">
        <v>38</v>
      </c>
      <c r="T1501" t="s">
        <v>90</v>
      </c>
      <c r="U1501" s="1">
        <v>36527</v>
      </c>
      <c r="V1501" s="7" t="str">
        <f>CONCATENATE(employee_data35[[#This Row],[First-LastName]]&amp;" "&amp;employee_data35[[#This Row],[DOB]])</f>
        <v>Grayson-Preston 36527</v>
      </c>
      <c r="W1501" t="s">
        <v>40</v>
      </c>
      <c r="X1501" t="s">
        <v>184</v>
      </c>
      <c r="Y1501" t="s">
        <v>55</v>
      </c>
      <c r="Z1501">
        <v>95240</v>
      </c>
      <c r="AA1501" t="s">
        <v>93</v>
      </c>
      <c r="AB1501" t="s">
        <v>75</v>
      </c>
      <c r="AC1501" t="s">
        <v>45</v>
      </c>
      <c r="AD1501">
        <v>3</v>
      </c>
    </row>
    <row r="1502" spans="1:30" x14ac:dyDescent="0.3">
      <c r="A1502">
        <v>1927</v>
      </c>
      <c r="B1502" t="s">
        <v>4514</v>
      </c>
      <c r="C1502" t="s">
        <v>4365</v>
      </c>
      <c r="D1502" s="6" t="str">
        <f>CONCATENATE(employee_data35[[#This Row],[FirstName]], "-",employee_data35[[#This Row],[LastName]] )</f>
        <v>Turner-Bradley</v>
      </c>
      <c r="E1502" s="1">
        <v>44868</v>
      </c>
      <c r="F1502" s="1">
        <v>45018</v>
      </c>
      <c r="G1502" s="7" t="str">
        <f>IF(ISBLANK(employee_data35[[#This Row],[ExitDate]]),"Yes","")</f>
        <v/>
      </c>
      <c r="H1502" t="s">
        <v>28</v>
      </c>
      <c r="I1502" t="s">
        <v>5833</v>
      </c>
      <c r="J1502" t="s">
        <v>5834</v>
      </c>
      <c r="K1502" t="s">
        <v>50</v>
      </c>
      <c r="L1502" s="6" t="str">
        <f>IF(ISBLANK(employee_data35[[#This Row],[ExitDate]]),"1","0")</f>
        <v>0</v>
      </c>
      <c r="M1502" t="str">
        <f>IF(ISBLANK(employee_data35[[#This Row],[ExitDate]]),"Active","Tidak Active")</f>
        <v>Tidak Active</v>
      </c>
      <c r="N1502" t="s">
        <v>63</v>
      </c>
      <c r="O1502" t="s">
        <v>34</v>
      </c>
      <c r="P1502" t="s">
        <v>63</v>
      </c>
      <c r="Q1502" t="s">
        <v>99</v>
      </c>
      <c r="R1502" t="s">
        <v>5835</v>
      </c>
      <c r="S1502" t="s">
        <v>38</v>
      </c>
      <c r="T1502" t="s">
        <v>90</v>
      </c>
      <c r="U1502" s="1">
        <v>27856</v>
      </c>
      <c r="V1502" s="7" t="str">
        <f>CONCATENATE(employee_data35[[#This Row],[First-LastName]]&amp;" "&amp;employee_data35[[#This Row],[DOB]])</f>
        <v>Turner-Bradley 27856</v>
      </c>
      <c r="W1502" t="s">
        <v>40</v>
      </c>
      <c r="X1502" t="s">
        <v>103</v>
      </c>
      <c r="Y1502" t="s">
        <v>55</v>
      </c>
      <c r="Z1502">
        <v>4497</v>
      </c>
      <c r="AA1502" t="s">
        <v>56</v>
      </c>
      <c r="AB1502" t="s">
        <v>84</v>
      </c>
      <c r="AC1502" t="s">
        <v>45</v>
      </c>
      <c r="AD1502">
        <v>3</v>
      </c>
    </row>
    <row r="1503" spans="1:30" x14ac:dyDescent="0.3">
      <c r="A1503">
        <v>1928</v>
      </c>
      <c r="B1503" t="s">
        <v>5836</v>
      </c>
      <c r="C1503" t="s">
        <v>4730</v>
      </c>
      <c r="D1503" s="6" t="str">
        <f>CONCATENATE(employee_data35[[#This Row],[FirstName]], "-",employee_data35[[#This Row],[LastName]] )</f>
        <v>Elvis-Daniels</v>
      </c>
      <c r="E1503" s="1">
        <v>44781</v>
      </c>
      <c r="F1503" s="1"/>
      <c r="G1503" s="7" t="str">
        <f>IF(ISBLANK(employee_data35[[#This Row],[ExitDate]]),"Yes","")</f>
        <v>Yes</v>
      </c>
      <c r="H1503" t="s">
        <v>28</v>
      </c>
      <c r="I1503" t="s">
        <v>5837</v>
      </c>
      <c r="J1503" t="s">
        <v>5838</v>
      </c>
      <c r="K1503" t="s">
        <v>139</v>
      </c>
      <c r="L1503" s="6" t="str">
        <f>IF(ISBLANK(employee_data35[[#This Row],[ExitDate]]),"1","0")</f>
        <v>1</v>
      </c>
      <c r="M1503" t="str">
        <f>IF(ISBLANK(employee_data35[[#This Row],[ExitDate]]),"Active","Tidak Active")</f>
        <v>Active</v>
      </c>
      <c r="N1503" t="s">
        <v>63</v>
      </c>
      <c r="O1503" t="s">
        <v>51</v>
      </c>
      <c r="P1503" t="s">
        <v>52</v>
      </c>
      <c r="Q1503" t="s">
        <v>36</v>
      </c>
      <c r="R1503" t="s">
        <v>37</v>
      </c>
      <c r="S1503" t="s">
        <v>38</v>
      </c>
      <c r="T1503" t="s">
        <v>81</v>
      </c>
      <c r="U1503" s="1">
        <v>30392</v>
      </c>
      <c r="V1503" s="7" t="str">
        <f>CONCATENATE(employee_data35[[#This Row],[First-LastName]]&amp;" "&amp;employee_data35[[#This Row],[DOB]])</f>
        <v>Elvis-Daniels 30392</v>
      </c>
      <c r="W1503" t="s">
        <v>40</v>
      </c>
      <c r="X1503" t="s">
        <v>83</v>
      </c>
      <c r="Y1503" t="s">
        <v>42</v>
      </c>
      <c r="Z1503">
        <v>89914</v>
      </c>
      <c r="AA1503" t="s">
        <v>56</v>
      </c>
      <c r="AB1503" t="s">
        <v>44</v>
      </c>
      <c r="AC1503" t="s">
        <v>45</v>
      </c>
      <c r="AD1503">
        <v>3</v>
      </c>
    </row>
    <row r="1504" spans="1:30" x14ac:dyDescent="0.3">
      <c r="A1504">
        <v>1929</v>
      </c>
      <c r="B1504" t="s">
        <v>4003</v>
      </c>
      <c r="C1504" t="s">
        <v>2795</v>
      </c>
      <c r="D1504" s="6" t="str">
        <f>CONCATENATE(employee_data35[[#This Row],[FirstName]], "-",employee_data35[[#This Row],[LastName]] )</f>
        <v>Rose-Travis</v>
      </c>
      <c r="E1504" s="1">
        <v>45134</v>
      </c>
      <c r="F1504" s="1"/>
      <c r="G1504" s="7" t="str">
        <f>IF(ISBLANK(employee_data35[[#This Row],[ExitDate]]),"Yes","")</f>
        <v>Yes</v>
      </c>
      <c r="H1504" t="s">
        <v>28</v>
      </c>
      <c r="I1504" t="s">
        <v>5839</v>
      </c>
      <c r="J1504" t="s">
        <v>5840</v>
      </c>
      <c r="K1504" t="s">
        <v>80</v>
      </c>
      <c r="L1504" s="6" t="str">
        <f>IF(ISBLANK(employee_data35[[#This Row],[ExitDate]]),"1","0")</f>
        <v>1</v>
      </c>
      <c r="M1504" t="str">
        <f>IF(ISBLANK(employee_data35[[#This Row],[ExitDate]]),"Active","Tidak Active")</f>
        <v>Active</v>
      </c>
      <c r="N1504" t="s">
        <v>33</v>
      </c>
      <c r="O1504" t="s">
        <v>51</v>
      </c>
      <c r="P1504" t="s">
        <v>63</v>
      </c>
      <c r="Q1504" t="s">
        <v>36</v>
      </c>
      <c r="R1504" t="s">
        <v>37</v>
      </c>
      <c r="S1504" t="s">
        <v>38</v>
      </c>
      <c r="T1504" t="s">
        <v>90</v>
      </c>
      <c r="U1504" s="1">
        <v>32205</v>
      </c>
      <c r="V1504" s="7" t="str">
        <f>CONCATENATE(employee_data35[[#This Row],[First-LastName]]&amp;" "&amp;employee_data35[[#This Row],[DOB]])</f>
        <v>Rose-Travis 32205</v>
      </c>
      <c r="W1504" t="s">
        <v>40</v>
      </c>
      <c r="X1504" t="s">
        <v>178</v>
      </c>
      <c r="Y1504" t="s">
        <v>42</v>
      </c>
      <c r="Z1504">
        <v>97011</v>
      </c>
      <c r="AA1504" t="s">
        <v>128</v>
      </c>
      <c r="AB1504" t="s">
        <v>44</v>
      </c>
      <c r="AC1504" t="s">
        <v>45</v>
      </c>
      <c r="AD1504">
        <v>3</v>
      </c>
    </row>
    <row r="1505" spans="1:30" x14ac:dyDescent="0.3">
      <c r="A1505">
        <v>1930</v>
      </c>
      <c r="B1505" t="s">
        <v>4931</v>
      </c>
      <c r="C1505" t="s">
        <v>4235</v>
      </c>
      <c r="D1505" s="6" t="str">
        <f>CONCATENATE(employee_data35[[#This Row],[FirstName]], "-",employee_data35[[#This Row],[LastName]] )</f>
        <v>Frank-Williams</v>
      </c>
      <c r="E1505" s="1">
        <v>45122</v>
      </c>
      <c r="F1505" s="1"/>
      <c r="G1505" s="7" t="str">
        <f>IF(ISBLANK(employee_data35[[#This Row],[ExitDate]]),"Yes","")</f>
        <v>Yes</v>
      </c>
      <c r="H1505" t="s">
        <v>28</v>
      </c>
      <c r="I1505" t="s">
        <v>5841</v>
      </c>
      <c r="J1505" t="s">
        <v>5842</v>
      </c>
      <c r="K1505" t="s">
        <v>168</v>
      </c>
      <c r="L1505" s="6" t="str">
        <f>IF(ISBLANK(employee_data35[[#This Row],[ExitDate]]),"1","0")</f>
        <v>1</v>
      </c>
      <c r="M1505" t="str">
        <f>IF(ISBLANK(employee_data35[[#This Row],[ExitDate]]),"Active","Tidak Active")</f>
        <v>Active</v>
      </c>
      <c r="N1505" t="s">
        <v>63</v>
      </c>
      <c r="O1505" t="s">
        <v>34</v>
      </c>
      <c r="P1505" t="s">
        <v>35</v>
      </c>
      <c r="Q1505" t="s">
        <v>36</v>
      </c>
      <c r="R1505" t="s">
        <v>37</v>
      </c>
      <c r="S1505" t="s">
        <v>38</v>
      </c>
      <c r="T1505" t="s">
        <v>81</v>
      </c>
      <c r="U1505" s="1">
        <v>31650</v>
      </c>
      <c r="V1505" s="7" t="str">
        <f>CONCATENATE(employee_data35[[#This Row],[First-LastName]]&amp;" "&amp;employee_data35[[#This Row],[DOB]])</f>
        <v>Frank-Williams 31650</v>
      </c>
      <c r="W1505" t="s">
        <v>40</v>
      </c>
      <c r="X1505" t="s">
        <v>103</v>
      </c>
      <c r="Y1505" t="s">
        <v>42</v>
      </c>
      <c r="Z1505">
        <v>70906</v>
      </c>
      <c r="AA1505" t="s">
        <v>128</v>
      </c>
      <c r="AB1505" t="s">
        <v>75</v>
      </c>
      <c r="AC1505" t="s">
        <v>45</v>
      </c>
      <c r="AD1505">
        <v>3</v>
      </c>
    </row>
    <row r="1506" spans="1:30" x14ac:dyDescent="0.3">
      <c r="A1506">
        <v>1931</v>
      </c>
      <c r="B1506" t="s">
        <v>5843</v>
      </c>
      <c r="C1506" t="s">
        <v>2805</v>
      </c>
      <c r="D1506" s="6" t="str">
        <f>CONCATENATE(employee_data35[[#This Row],[FirstName]], "-",employee_data35[[#This Row],[LastName]] )</f>
        <v>Yurem-Donovan</v>
      </c>
      <c r="E1506" s="1">
        <v>44874</v>
      </c>
      <c r="F1506" s="1"/>
      <c r="G1506" s="7" t="str">
        <f>IF(ISBLANK(employee_data35[[#This Row],[ExitDate]]),"Yes","")</f>
        <v>Yes</v>
      </c>
      <c r="H1506" t="s">
        <v>28</v>
      </c>
      <c r="I1506" t="s">
        <v>5844</v>
      </c>
      <c r="J1506" t="s">
        <v>5845</v>
      </c>
      <c r="K1506" t="s">
        <v>98</v>
      </c>
      <c r="L1506" s="6" t="str">
        <f>IF(ISBLANK(employee_data35[[#This Row],[ExitDate]]),"1","0")</f>
        <v>1</v>
      </c>
      <c r="M1506" t="str">
        <f>IF(ISBLANK(employee_data35[[#This Row],[ExitDate]]),"Active","Tidak Active")</f>
        <v>Active</v>
      </c>
      <c r="N1506" t="s">
        <v>63</v>
      </c>
      <c r="O1506" t="s">
        <v>64</v>
      </c>
      <c r="P1506" t="s">
        <v>35</v>
      </c>
      <c r="Q1506" t="s">
        <v>36</v>
      </c>
      <c r="R1506" t="s">
        <v>37</v>
      </c>
      <c r="S1506" t="s">
        <v>38</v>
      </c>
      <c r="T1506" t="s">
        <v>231</v>
      </c>
      <c r="U1506" s="1">
        <v>36516</v>
      </c>
      <c r="V1506" s="7" t="str">
        <f>CONCATENATE(employee_data35[[#This Row],[First-LastName]]&amp;" "&amp;employee_data35[[#This Row],[DOB]])</f>
        <v>Yurem-Donovan 36516</v>
      </c>
      <c r="W1506" t="s">
        <v>40</v>
      </c>
      <c r="X1506" t="s">
        <v>113</v>
      </c>
      <c r="Y1506" t="s">
        <v>42</v>
      </c>
      <c r="Z1506">
        <v>17678</v>
      </c>
      <c r="AA1506" t="s">
        <v>43</v>
      </c>
      <c r="AB1506" t="s">
        <v>75</v>
      </c>
      <c r="AC1506" t="s">
        <v>45</v>
      </c>
      <c r="AD1506">
        <v>3</v>
      </c>
    </row>
    <row r="1507" spans="1:30" x14ac:dyDescent="0.3">
      <c r="A1507">
        <v>1932</v>
      </c>
      <c r="B1507" t="s">
        <v>4021</v>
      </c>
      <c r="C1507" t="s">
        <v>1627</v>
      </c>
      <c r="D1507" s="6" t="str">
        <f>CONCATENATE(employee_data35[[#This Row],[FirstName]], "-",employee_data35[[#This Row],[LastName]] )</f>
        <v>John-Smith</v>
      </c>
      <c r="E1507" s="1">
        <v>43823</v>
      </c>
      <c r="F1507" s="1">
        <v>44724</v>
      </c>
      <c r="G1507" s="7" t="str">
        <f>IF(ISBLANK(employee_data35[[#This Row],[ExitDate]]),"Yes","")</f>
        <v/>
      </c>
      <c r="H1507" t="s">
        <v>4854</v>
      </c>
      <c r="I1507" t="s">
        <v>5846</v>
      </c>
      <c r="J1507" t="s">
        <v>5847</v>
      </c>
      <c r="K1507" t="s">
        <v>89</v>
      </c>
      <c r="L1507" s="6" t="str">
        <f>IF(ISBLANK(employee_data35[[#This Row],[ExitDate]]),"1","0")</f>
        <v>0</v>
      </c>
      <c r="M1507" t="str">
        <f>IF(ISBLANK(employee_data35[[#This Row],[ExitDate]]),"Active","Tidak Active")</f>
        <v>Tidak Active</v>
      </c>
      <c r="N1507" t="s">
        <v>63</v>
      </c>
      <c r="O1507" t="s">
        <v>51</v>
      </c>
      <c r="P1507" t="s">
        <v>35</v>
      </c>
      <c r="Q1507" t="s">
        <v>175</v>
      </c>
      <c r="R1507" t="s">
        <v>5848</v>
      </c>
      <c r="S1507" t="s">
        <v>65</v>
      </c>
      <c r="T1507" t="s">
        <v>66</v>
      </c>
      <c r="U1507" s="1">
        <v>28353</v>
      </c>
      <c r="V1507" s="7" t="str">
        <f>CONCATENATE(employee_data35[[#This Row],[First-LastName]]&amp;" "&amp;employee_data35[[#This Row],[DOB]])</f>
        <v>John-Smith 28353</v>
      </c>
      <c r="W1507" t="s">
        <v>40</v>
      </c>
      <c r="X1507" t="s">
        <v>419</v>
      </c>
      <c r="Y1507" t="s">
        <v>55</v>
      </c>
      <c r="Z1507">
        <v>1886</v>
      </c>
      <c r="AA1507" t="s">
        <v>74</v>
      </c>
      <c r="AB1507" t="s">
        <v>44</v>
      </c>
      <c r="AC1507" t="s">
        <v>45</v>
      </c>
      <c r="AD1507">
        <v>3</v>
      </c>
    </row>
    <row r="1508" spans="1:30" x14ac:dyDescent="0.3">
      <c r="A1508">
        <v>1933</v>
      </c>
      <c r="B1508" t="s">
        <v>4616</v>
      </c>
      <c r="C1508" t="s">
        <v>5849</v>
      </c>
      <c r="D1508" s="6" t="str">
        <f>CONCATENATE(employee_data35[[#This Row],[FirstName]], "-",employee_data35[[#This Row],[LastName]] )</f>
        <v>Lynn-Daneault</v>
      </c>
      <c r="E1508" s="1">
        <v>43532</v>
      </c>
      <c r="F1508" s="1"/>
      <c r="G1508" s="7" t="str">
        <f>IF(ISBLANK(employee_data35[[#This Row],[ExitDate]]),"Yes","")</f>
        <v>Yes</v>
      </c>
      <c r="H1508" t="s">
        <v>4854</v>
      </c>
      <c r="I1508" t="s">
        <v>5850</v>
      </c>
      <c r="J1508" t="s">
        <v>5851</v>
      </c>
      <c r="K1508" t="s">
        <v>118</v>
      </c>
      <c r="L1508" s="6" t="str">
        <f>IF(ISBLANK(employee_data35[[#This Row],[ExitDate]]),"1","0")</f>
        <v>1</v>
      </c>
      <c r="M1508" t="str">
        <f>IF(ISBLANK(employee_data35[[#This Row],[ExitDate]]),"Active","Tidak Active")</f>
        <v>Active</v>
      </c>
      <c r="N1508" t="s">
        <v>33</v>
      </c>
      <c r="O1508" t="s">
        <v>34</v>
      </c>
      <c r="P1508" t="s">
        <v>52</v>
      </c>
      <c r="Q1508" t="s">
        <v>36</v>
      </c>
      <c r="R1508" t="s">
        <v>37</v>
      </c>
      <c r="S1508" t="s">
        <v>65</v>
      </c>
      <c r="T1508" t="s">
        <v>53</v>
      </c>
      <c r="U1508" s="1">
        <v>32813</v>
      </c>
      <c r="V1508" s="7" t="str">
        <f>CONCATENATE(employee_data35[[#This Row],[First-LastName]]&amp;" "&amp;employee_data35[[#This Row],[DOB]])</f>
        <v>Lynn-Daneault 32813</v>
      </c>
      <c r="W1508" t="s">
        <v>5852</v>
      </c>
      <c r="X1508" t="s">
        <v>163</v>
      </c>
      <c r="Y1508" t="s">
        <v>42</v>
      </c>
      <c r="Z1508">
        <v>5473</v>
      </c>
      <c r="AA1508" t="s">
        <v>93</v>
      </c>
      <c r="AB1508" t="s">
        <v>44</v>
      </c>
      <c r="AC1508" t="s">
        <v>45</v>
      </c>
      <c r="AD1508">
        <v>3</v>
      </c>
    </row>
    <row r="1509" spans="1:30" x14ac:dyDescent="0.3">
      <c r="A1509">
        <v>1934</v>
      </c>
      <c r="B1509" t="s">
        <v>5853</v>
      </c>
      <c r="C1509" t="s">
        <v>5854</v>
      </c>
      <c r="D1509" s="6" t="str">
        <f>CONCATENATE(employee_data35[[#This Row],[FirstName]], "-",employee_data35[[#This Row],[LastName]] )</f>
        <v>Donysha-Kampew</v>
      </c>
      <c r="E1509" s="1">
        <v>43641</v>
      </c>
      <c r="F1509" s="1">
        <v>44108</v>
      </c>
      <c r="G1509" s="7" t="str">
        <f>IF(ISBLANK(employee_data35[[#This Row],[ExitDate]]),"Yes","")</f>
        <v/>
      </c>
      <c r="H1509" t="s">
        <v>4854</v>
      </c>
      <c r="I1509" t="s">
        <v>5855</v>
      </c>
      <c r="J1509" t="s">
        <v>5856</v>
      </c>
      <c r="K1509" t="s">
        <v>98</v>
      </c>
      <c r="L1509" s="6" t="str">
        <f>IF(ISBLANK(employee_data35[[#This Row],[ExitDate]]),"1","0")</f>
        <v>0</v>
      </c>
      <c r="M1509" t="str">
        <f>IF(ISBLANK(employee_data35[[#This Row],[ExitDate]]),"Active","Tidak Active")</f>
        <v>Tidak Active</v>
      </c>
      <c r="N1509" t="s">
        <v>33</v>
      </c>
      <c r="O1509" t="s">
        <v>64</v>
      </c>
      <c r="P1509" t="s">
        <v>63</v>
      </c>
      <c r="Q1509" t="s">
        <v>175</v>
      </c>
      <c r="R1509" t="s">
        <v>5857</v>
      </c>
      <c r="S1509" t="s">
        <v>65</v>
      </c>
      <c r="T1509" t="s">
        <v>101</v>
      </c>
      <c r="U1509" s="1">
        <v>33510</v>
      </c>
      <c r="V1509" s="7" t="str">
        <f>CONCATENATE(employee_data35[[#This Row],[First-LastName]]&amp;" "&amp;employee_data35[[#This Row],[DOB]])</f>
        <v>Donysha-Kampew 33510</v>
      </c>
      <c r="W1509" t="s">
        <v>5858</v>
      </c>
      <c r="X1509" t="s">
        <v>6</v>
      </c>
      <c r="Y1509" t="s">
        <v>42</v>
      </c>
      <c r="Z1509">
        <v>19444</v>
      </c>
      <c r="AA1509" t="s">
        <v>74</v>
      </c>
      <c r="AB1509" t="s">
        <v>44</v>
      </c>
      <c r="AC1509" t="s">
        <v>45</v>
      </c>
      <c r="AD1509">
        <v>3</v>
      </c>
    </row>
    <row r="1510" spans="1:30" x14ac:dyDescent="0.3">
      <c r="A1510">
        <v>1935</v>
      </c>
      <c r="B1510" t="s">
        <v>5859</v>
      </c>
      <c r="C1510" t="s">
        <v>3514</v>
      </c>
      <c r="D1510" s="6" t="str">
        <f>CONCATENATE(employee_data35[[#This Row],[FirstName]], "-",employee_data35[[#This Row],[LastName]] )</f>
        <v>Jordin-Lozano</v>
      </c>
      <c r="E1510" s="1">
        <v>43468</v>
      </c>
      <c r="F1510" s="1"/>
      <c r="G1510" s="7" t="str">
        <f>IF(ISBLANK(employee_data35[[#This Row],[ExitDate]]),"Yes","")</f>
        <v>Yes</v>
      </c>
      <c r="H1510" t="s">
        <v>728</v>
      </c>
      <c r="I1510" t="s">
        <v>5860</v>
      </c>
      <c r="J1510" t="s">
        <v>5861</v>
      </c>
      <c r="K1510" t="s">
        <v>80</v>
      </c>
      <c r="L1510" s="6" t="str">
        <f>IF(ISBLANK(employee_data35[[#This Row],[ExitDate]]),"1","0")</f>
        <v>1</v>
      </c>
      <c r="M1510" t="str">
        <f>IF(ISBLANK(employee_data35[[#This Row],[ExitDate]]),"Active","Tidak Active")</f>
        <v>Active</v>
      </c>
      <c r="N1510" t="s">
        <v>52</v>
      </c>
      <c r="O1510" t="s">
        <v>51</v>
      </c>
      <c r="P1510" t="s">
        <v>35</v>
      </c>
      <c r="Q1510" t="s">
        <v>36</v>
      </c>
      <c r="R1510" t="s">
        <v>37</v>
      </c>
      <c r="S1510" t="s">
        <v>65</v>
      </c>
      <c r="T1510" t="s">
        <v>504</v>
      </c>
      <c r="U1510" s="1">
        <v>27364</v>
      </c>
      <c r="V1510" s="7" t="str">
        <f>CONCATENATE(employee_data35[[#This Row],[First-LastName]]&amp;" "&amp;employee_data35[[#This Row],[DOB]])</f>
        <v>Jordin-Lozano 27364</v>
      </c>
      <c r="W1510" t="s">
        <v>40</v>
      </c>
      <c r="X1510" t="s">
        <v>178</v>
      </c>
      <c r="Y1510" t="s">
        <v>55</v>
      </c>
      <c r="Z1510">
        <v>60994</v>
      </c>
      <c r="AA1510" t="s">
        <v>56</v>
      </c>
      <c r="AB1510" t="s">
        <v>104</v>
      </c>
      <c r="AC1510" t="s">
        <v>45</v>
      </c>
      <c r="AD1510">
        <v>3</v>
      </c>
    </row>
    <row r="1511" spans="1:30" x14ac:dyDescent="0.3">
      <c r="A1511">
        <v>1936</v>
      </c>
      <c r="B1511" t="s">
        <v>5862</v>
      </c>
      <c r="C1511" t="s">
        <v>2034</v>
      </c>
      <c r="D1511" s="6" t="str">
        <f>CONCATENATE(employee_data35[[#This Row],[FirstName]], "-",employee_data35[[#This Row],[LastName]] )</f>
        <v>Ronald-Gross</v>
      </c>
      <c r="E1511" s="1">
        <v>44959</v>
      </c>
      <c r="F1511" s="1"/>
      <c r="G1511" s="7" t="str">
        <f>IF(ISBLANK(employee_data35[[#This Row],[ExitDate]]),"Yes","")</f>
        <v>Yes</v>
      </c>
      <c r="H1511" t="s">
        <v>728</v>
      </c>
      <c r="I1511" t="s">
        <v>5863</v>
      </c>
      <c r="J1511" t="s">
        <v>5864</v>
      </c>
      <c r="K1511" t="s">
        <v>89</v>
      </c>
      <c r="L1511" s="6" t="str">
        <f>IF(ISBLANK(employee_data35[[#This Row],[ExitDate]]),"1","0")</f>
        <v>1</v>
      </c>
      <c r="M1511" t="str">
        <f>IF(ISBLANK(employee_data35[[#This Row],[ExitDate]]),"Active","Tidak Active")</f>
        <v>Active</v>
      </c>
      <c r="N1511" t="s">
        <v>63</v>
      </c>
      <c r="O1511" t="s">
        <v>64</v>
      </c>
      <c r="P1511" t="s">
        <v>52</v>
      </c>
      <c r="Q1511" t="s">
        <v>36</v>
      </c>
      <c r="R1511" t="s">
        <v>37</v>
      </c>
      <c r="S1511" t="s">
        <v>65</v>
      </c>
      <c r="T1511" t="s">
        <v>90</v>
      </c>
      <c r="U1511" s="1">
        <v>33384</v>
      </c>
      <c r="V1511" s="7" t="str">
        <f>CONCATENATE(employee_data35[[#This Row],[First-LastName]]&amp;" "&amp;employee_data35[[#This Row],[DOB]])</f>
        <v>Ronald-Gross 33384</v>
      </c>
      <c r="W1511" t="s">
        <v>5858</v>
      </c>
      <c r="X1511" t="s">
        <v>103</v>
      </c>
      <c r="Y1511" t="s">
        <v>42</v>
      </c>
      <c r="Z1511">
        <v>78866</v>
      </c>
      <c r="AA1511" t="s">
        <v>56</v>
      </c>
      <c r="AB1511" t="s">
        <v>44</v>
      </c>
      <c r="AC1511" t="s">
        <v>45</v>
      </c>
      <c r="AD1511">
        <v>3</v>
      </c>
    </row>
    <row r="1512" spans="1:30" x14ac:dyDescent="0.3">
      <c r="A1512">
        <v>1937</v>
      </c>
      <c r="B1512" t="s">
        <v>2469</v>
      </c>
      <c r="C1512" t="s">
        <v>3375</v>
      </c>
      <c r="D1512" s="6" t="str">
        <f>CONCATENATE(employee_data35[[#This Row],[FirstName]], "-",employee_data35[[#This Row],[LastName]] )</f>
        <v>Maryjane-Choi</v>
      </c>
      <c r="E1512" s="1">
        <v>44650</v>
      </c>
      <c r="F1512" s="1">
        <v>44956</v>
      </c>
      <c r="G1512" s="7" t="str">
        <f>IF(ISBLANK(employee_data35[[#This Row],[ExitDate]]),"Yes","")</f>
        <v/>
      </c>
      <c r="H1512" t="s">
        <v>728</v>
      </c>
      <c r="I1512" t="s">
        <v>5865</v>
      </c>
      <c r="J1512" t="s">
        <v>5866</v>
      </c>
      <c r="K1512" t="s">
        <v>31</v>
      </c>
      <c r="L1512" s="6" t="str">
        <f>IF(ISBLANK(employee_data35[[#This Row],[ExitDate]]),"1","0")</f>
        <v>0</v>
      </c>
      <c r="M1512" t="str">
        <f>IF(ISBLANK(employee_data35[[#This Row],[ExitDate]]),"Active","Tidak Active")</f>
        <v>Tidak Active</v>
      </c>
      <c r="N1512" t="s">
        <v>63</v>
      </c>
      <c r="O1512" t="s">
        <v>51</v>
      </c>
      <c r="P1512" t="s">
        <v>35</v>
      </c>
      <c r="Q1512" t="s">
        <v>99</v>
      </c>
      <c r="R1512" t="s">
        <v>5867</v>
      </c>
      <c r="S1512" t="s">
        <v>65</v>
      </c>
      <c r="T1512" t="s">
        <v>111</v>
      </c>
      <c r="U1512" s="1">
        <v>20904</v>
      </c>
      <c r="V1512" s="7" t="str">
        <f>CONCATENATE(employee_data35[[#This Row],[First-LastName]]&amp;" "&amp;employee_data35[[#This Row],[DOB]])</f>
        <v>Maryjane-Choi 20904</v>
      </c>
      <c r="W1512" t="s">
        <v>5858</v>
      </c>
      <c r="X1512" t="s">
        <v>103</v>
      </c>
      <c r="Y1512" t="s">
        <v>42</v>
      </c>
      <c r="Z1512">
        <v>34825</v>
      </c>
      <c r="AA1512" t="s">
        <v>128</v>
      </c>
      <c r="AB1512" t="s">
        <v>75</v>
      </c>
      <c r="AC1512" t="s">
        <v>45</v>
      </c>
      <c r="AD1512">
        <v>3</v>
      </c>
    </row>
    <row r="1513" spans="1:30" x14ac:dyDescent="0.3">
      <c r="A1513">
        <v>1938</v>
      </c>
      <c r="B1513" t="s">
        <v>5868</v>
      </c>
      <c r="C1513" t="s">
        <v>4768</v>
      </c>
      <c r="D1513" s="6" t="str">
        <f>CONCATENATE(employee_data35[[#This Row],[FirstName]], "-",employee_data35[[#This Row],[LastName]] )</f>
        <v>Madalynn-Yates</v>
      </c>
      <c r="E1513" s="1">
        <v>43913</v>
      </c>
      <c r="F1513" s="1"/>
      <c r="G1513" s="7" t="str">
        <f>IF(ISBLANK(employee_data35[[#This Row],[ExitDate]]),"Yes","")</f>
        <v>Yes</v>
      </c>
      <c r="H1513" t="s">
        <v>728</v>
      </c>
      <c r="I1513" t="s">
        <v>5869</v>
      </c>
      <c r="J1513" t="s">
        <v>5870</v>
      </c>
      <c r="K1513" t="s">
        <v>80</v>
      </c>
      <c r="L1513" s="6" t="str">
        <f>IF(ISBLANK(employee_data35[[#This Row],[ExitDate]]),"1","0")</f>
        <v>1</v>
      </c>
      <c r="M1513" t="str">
        <f>IF(ISBLANK(employee_data35[[#This Row],[ExitDate]]),"Active","Tidak Active")</f>
        <v>Active</v>
      </c>
      <c r="N1513" t="s">
        <v>52</v>
      </c>
      <c r="O1513" t="s">
        <v>51</v>
      </c>
      <c r="P1513" t="s">
        <v>63</v>
      </c>
      <c r="Q1513" t="s">
        <v>36</v>
      </c>
      <c r="R1513" t="s">
        <v>37</v>
      </c>
      <c r="S1513" t="s">
        <v>65</v>
      </c>
      <c r="T1513" t="s">
        <v>148</v>
      </c>
      <c r="U1513" s="1">
        <v>20897</v>
      </c>
      <c r="V1513" s="7" t="str">
        <f>CONCATENATE(employee_data35[[#This Row],[First-LastName]]&amp;" "&amp;employee_data35[[#This Row],[DOB]])</f>
        <v>Madalynn-Yates 20897</v>
      </c>
      <c r="W1513" t="s">
        <v>40</v>
      </c>
      <c r="X1513" t="s">
        <v>103</v>
      </c>
      <c r="Y1513" t="s">
        <v>42</v>
      </c>
      <c r="Z1513">
        <v>52524</v>
      </c>
      <c r="AA1513" t="s">
        <v>74</v>
      </c>
      <c r="AB1513" t="s">
        <v>75</v>
      </c>
      <c r="AC1513" t="s">
        <v>45</v>
      </c>
      <c r="AD1513">
        <v>3</v>
      </c>
    </row>
    <row r="1514" spans="1:30" x14ac:dyDescent="0.3">
      <c r="A1514">
        <v>1939</v>
      </c>
      <c r="B1514" t="s">
        <v>5871</v>
      </c>
      <c r="C1514" t="s">
        <v>4560</v>
      </c>
      <c r="D1514" s="6" t="str">
        <f>CONCATENATE(employee_data35[[#This Row],[FirstName]], "-",employee_data35[[#This Row],[LastName]] )</f>
        <v>Angelina-Peck</v>
      </c>
      <c r="E1514" s="1">
        <v>43622</v>
      </c>
      <c r="F1514" s="1"/>
      <c r="G1514" s="7" t="str">
        <f>IF(ISBLANK(employee_data35[[#This Row],[ExitDate]]),"Yes","")</f>
        <v>Yes</v>
      </c>
      <c r="H1514" t="s">
        <v>728</v>
      </c>
      <c r="I1514" t="s">
        <v>5872</v>
      </c>
      <c r="J1514" t="s">
        <v>5873</v>
      </c>
      <c r="K1514" t="s">
        <v>168</v>
      </c>
      <c r="L1514" s="6" t="str">
        <f>IF(ISBLANK(employee_data35[[#This Row],[ExitDate]]),"1","0")</f>
        <v>1</v>
      </c>
      <c r="M1514" t="str">
        <f>IF(ISBLANK(employee_data35[[#This Row],[ExitDate]]),"Active","Tidak Active")</f>
        <v>Active</v>
      </c>
      <c r="N1514" t="s">
        <v>33</v>
      </c>
      <c r="O1514" t="s">
        <v>34</v>
      </c>
      <c r="P1514" t="s">
        <v>35</v>
      </c>
      <c r="Q1514" t="s">
        <v>36</v>
      </c>
      <c r="R1514" t="s">
        <v>37</v>
      </c>
      <c r="S1514" t="s">
        <v>65</v>
      </c>
      <c r="T1514" t="s">
        <v>90</v>
      </c>
      <c r="U1514" s="1">
        <v>15405</v>
      </c>
      <c r="V1514" s="7" t="str">
        <f>CONCATENATE(employee_data35[[#This Row],[First-LastName]]&amp;" "&amp;employee_data35[[#This Row],[DOB]])</f>
        <v>Angelina-Peck 15405</v>
      </c>
      <c r="W1514" t="s">
        <v>5858</v>
      </c>
      <c r="X1514" t="s">
        <v>113</v>
      </c>
      <c r="Y1514" t="s">
        <v>42</v>
      </c>
      <c r="Z1514">
        <v>19068</v>
      </c>
      <c r="AA1514" t="s">
        <v>128</v>
      </c>
      <c r="AB1514" t="s">
        <v>84</v>
      </c>
      <c r="AC1514" t="s">
        <v>45</v>
      </c>
      <c r="AD1514">
        <v>3</v>
      </c>
    </row>
    <row r="1515" spans="1:30" x14ac:dyDescent="0.3">
      <c r="A1515">
        <v>1940</v>
      </c>
      <c r="B1515" t="s">
        <v>5874</v>
      </c>
      <c r="C1515" t="s">
        <v>2377</v>
      </c>
      <c r="D1515" s="6" t="str">
        <f>CONCATENATE(employee_data35[[#This Row],[FirstName]], "-",employee_data35[[#This Row],[LastName]] )</f>
        <v>Dario-Shaw</v>
      </c>
      <c r="E1515" s="1">
        <v>45074</v>
      </c>
      <c r="F1515" s="1"/>
      <c r="G1515" s="7" t="str">
        <f>IF(ISBLANK(employee_data35[[#This Row],[ExitDate]]),"Yes","")</f>
        <v>Yes</v>
      </c>
      <c r="H1515" t="s">
        <v>728</v>
      </c>
      <c r="I1515" t="s">
        <v>5875</v>
      </c>
      <c r="J1515" t="s">
        <v>5876</v>
      </c>
      <c r="K1515" t="s">
        <v>80</v>
      </c>
      <c r="L1515" s="6" t="str">
        <f>IF(ISBLANK(employee_data35[[#This Row],[ExitDate]]),"1","0")</f>
        <v>1</v>
      </c>
      <c r="M1515" t="str">
        <f>IF(ISBLANK(employee_data35[[#This Row],[ExitDate]]),"Active","Tidak Active")</f>
        <v>Active</v>
      </c>
      <c r="N1515" t="s">
        <v>33</v>
      </c>
      <c r="O1515" t="s">
        <v>51</v>
      </c>
      <c r="P1515" t="s">
        <v>35</v>
      </c>
      <c r="Q1515" t="s">
        <v>36</v>
      </c>
      <c r="R1515" t="s">
        <v>37</v>
      </c>
      <c r="S1515" t="s">
        <v>65</v>
      </c>
      <c r="T1515" t="s">
        <v>111</v>
      </c>
      <c r="U1515" s="1">
        <v>15560</v>
      </c>
      <c r="V1515" s="7" t="str">
        <f>CONCATENATE(employee_data35[[#This Row],[First-LastName]]&amp;" "&amp;employee_data35[[#This Row],[DOB]])</f>
        <v>Dario-Shaw 15560</v>
      </c>
      <c r="W1515" t="s">
        <v>40</v>
      </c>
      <c r="X1515" t="s">
        <v>419</v>
      </c>
      <c r="Y1515" t="s">
        <v>42</v>
      </c>
      <c r="Z1515">
        <v>18285</v>
      </c>
      <c r="AA1515" t="s">
        <v>128</v>
      </c>
      <c r="AB1515" t="s">
        <v>44</v>
      </c>
      <c r="AC1515" t="s">
        <v>45</v>
      </c>
      <c r="AD1515">
        <v>3</v>
      </c>
    </row>
    <row r="1516" spans="1:30" x14ac:dyDescent="0.3">
      <c r="A1516">
        <v>1941</v>
      </c>
      <c r="B1516" t="s">
        <v>1549</v>
      </c>
      <c r="C1516" t="s">
        <v>1405</v>
      </c>
      <c r="D1516" s="6" t="str">
        <f>CONCATENATE(employee_data35[[#This Row],[FirstName]], "-",employee_data35[[#This Row],[LastName]] )</f>
        <v>Deven-Frazier</v>
      </c>
      <c r="E1516" s="1">
        <v>44230</v>
      </c>
      <c r="F1516" s="1"/>
      <c r="G1516" s="7" t="str">
        <f>IF(ISBLANK(employee_data35[[#This Row],[ExitDate]]),"Yes","")</f>
        <v>Yes</v>
      </c>
      <c r="H1516" t="s">
        <v>728</v>
      </c>
      <c r="I1516" t="s">
        <v>5877</v>
      </c>
      <c r="J1516" t="s">
        <v>5878</v>
      </c>
      <c r="K1516" t="s">
        <v>168</v>
      </c>
      <c r="L1516" s="6" t="str">
        <f>IF(ISBLANK(employee_data35[[#This Row],[ExitDate]]),"1","0")</f>
        <v>1</v>
      </c>
      <c r="M1516" t="str">
        <f>IF(ISBLANK(employee_data35[[#This Row],[ExitDate]]),"Active","Tidak Active")</f>
        <v>Active</v>
      </c>
      <c r="N1516" t="s">
        <v>33</v>
      </c>
      <c r="O1516" t="s">
        <v>51</v>
      </c>
      <c r="P1516" t="s">
        <v>52</v>
      </c>
      <c r="Q1516" t="s">
        <v>36</v>
      </c>
      <c r="R1516" t="s">
        <v>37</v>
      </c>
      <c r="S1516" t="s">
        <v>65</v>
      </c>
      <c r="T1516" t="s">
        <v>111</v>
      </c>
      <c r="U1516" s="1">
        <v>15255</v>
      </c>
      <c r="V1516" s="7" t="str">
        <f>CONCATENATE(employee_data35[[#This Row],[First-LastName]]&amp;" "&amp;employee_data35[[#This Row],[DOB]])</f>
        <v>Deven-Frazier 15255</v>
      </c>
      <c r="W1516" t="s">
        <v>5858</v>
      </c>
      <c r="X1516" t="s">
        <v>113</v>
      </c>
      <c r="Y1516" t="s">
        <v>42</v>
      </c>
      <c r="Z1516">
        <v>13977</v>
      </c>
      <c r="AA1516" t="s">
        <v>56</v>
      </c>
      <c r="AB1516" t="s">
        <v>44</v>
      </c>
      <c r="AC1516" t="s">
        <v>45</v>
      </c>
      <c r="AD1516">
        <v>3</v>
      </c>
    </row>
    <row r="1517" spans="1:30" x14ac:dyDescent="0.3">
      <c r="A1517">
        <v>1942</v>
      </c>
      <c r="B1517" t="s">
        <v>5879</v>
      </c>
      <c r="C1517" t="s">
        <v>5294</v>
      </c>
      <c r="D1517" s="6" t="str">
        <f>CONCATENATE(employee_data35[[#This Row],[FirstName]], "-",employee_data35[[#This Row],[LastName]] )</f>
        <v>Jett-Kent</v>
      </c>
      <c r="E1517" s="1">
        <v>43676</v>
      </c>
      <c r="F1517" s="1">
        <v>44874</v>
      </c>
      <c r="G1517" s="7" t="str">
        <f>IF(ISBLANK(employee_data35[[#This Row],[ExitDate]]),"Yes","")</f>
        <v/>
      </c>
      <c r="H1517" t="s">
        <v>728</v>
      </c>
      <c r="I1517" t="s">
        <v>5880</v>
      </c>
      <c r="J1517" t="s">
        <v>5881</v>
      </c>
      <c r="K1517" t="s">
        <v>80</v>
      </c>
      <c r="L1517" s="6" t="str">
        <f>IF(ISBLANK(employee_data35[[#This Row],[ExitDate]]),"1","0")</f>
        <v>0</v>
      </c>
      <c r="M1517" t="str">
        <f>IF(ISBLANK(employee_data35[[#This Row],[ExitDate]]),"Active","Tidak Active")</f>
        <v>Tidak Active</v>
      </c>
      <c r="N1517" t="s">
        <v>52</v>
      </c>
      <c r="O1517" t="s">
        <v>51</v>
      </c>
      <c r="P1517" t="s">
        <v>52</v>
      </c>
      <c r="Q1517" t="s">
        <v>140</v>
      </c>
      <c r="R1517" t="s">
        <v>5882</v>
      </c>
      <c r="S1517" t="s">
        <v>65</v>
      </c>
      <c r="T1517" t="s">
        <v>305</v>
      </c>
      <c r="U1517" s="1">
        <v>23418</v>
      </c>
      <c r="V1517" s="7" t="str">
        <f>CONCATENATE(employee_data35[[#This Row],[First-LastName]]&amp;" "&amp;employee_data35[[#This Row],[DOB]])</f>
        <v>Jett-Kent 23418</v>
      </c>
      <c r="W1517" t="s">
        <v>40</v>
      </c>
      <c r="X1517" t="s">
        <v>83</v>
      </c>
      <c r="Y1517" t="s">
        <v>42</v>
      </c>
      <c r="Z1517">
        <v>37830</v>
      </c>
      <c r="AA1517" t="s">
        <v>74</v>
      </c>
      <c r="AB1517" t="s">
        <v>44</v>
      </c>
      <c r="AC1517" t="s">
        <v>45</v>
      </c>
      <c r="AD1517">
        <v>3</v>
      </c>
    </row>
    <row r="1518" spans="1:30" x14ac:dyDescent="0.3">
      <c r="A1518">
        <v>1943</v>
      </c>
      <c r="B1518" t="s">
        <v>2455</v>
      </c>
      <c r="C1518" t="s">
        <v>1348</v>
      </c>
      <c r="D1518" s="6" t="str">
        <f>CONCATENATE(employee_data35[[#This Row],[FirstName]], "-",employee_data35[[#This Row],[LastName]] )</f>
        <v>Zander-Aguilar</v>
      </c>
      <c r="E1518" s="1">
        <v>44689</v>
      </c>
      <c r="F1518" s="1">
        <v>44882</v>
      </c>
      <c r="G1518" s="7" t="str">
        <f>IF(ISBLANK(employee_data35[[#This Row],[ExitDate]]),"Yes","")</f>
        <v/>
      </c>
      <c r="H1518" t="s">
        <v>728</v>
      </c>
      <c r="I1518" t="s">
        <v>5883</v>
      </c>
      <c r="J1518" t="s">
        <v>5884</v>
      </c>
      <c r="K1518" t="s">
        <v>168</v>
      </c>
      <c r="L1518" s="6" t="str">
        <f>IF(ISBLANK(employee_data35[[#This Row],[ExitDate]]),"1","0")</f>
        <v>0</v>
      </c>
      <c r="M1518" t="str">
        <f>IF(ISBLANK(employee_data35[[#This Row],[ExitDate]]),"Active","Tidak Active")</f>
        <v>Tidak Active</v>
      </c>
      <c r="N1518" t="s">
        <v>33</v>
      </c>
      <c r="O1518" t="s">
        <v>51</v>
      </c>
      <c r="P1518" t="s">
        <v>52</v>
      </c>
      <c r="Q1518" t="s">
        <v>140</v>
      </c>
      <c r="R1518" t="s">
        <v>5885</v>
      </c>
      <c r="S1518" t="s">
        <v>65</v>
      </c>
      <c r="T1518" t="s">
        <v>286</v>
      </c>
      <c r="U1518" s="1">
        <v>20537</v>
      </c>
      <c r="V1518" s="7" t="str">
        <f>CONCATENATE(employee_data35[[#This Row],[First-LastName]]&amp;" "&amp;employee_data35[[#This Row],[DOB]])</f>
        <v>Zander-Aguilar 20537</v>
      </c>
      <c r="W1518" t="s">
        <v>5858</v>
      </c>
      <c r="X1518" t="s">
        <v>287</v>
      </c>
      <c r="Y1518" t="s">
        <v>42</v>
      </c>
      <c r="Z1518">
        <v>34057</v>
      </c>
      <c r="AA1518" t="s">
        <v>43</v>
      </c>
      <c r="AB1518" t="s">
        <v>44</v>
      </c>
      <c r="AC1518" t="s">
        <v>45</v>
      </c>
      <c r="AD1518">
        <v>3</v>
      </c>
    </row>
    <row r="1519" spans="1:30" x14ac:dyDescent="0.3">
      <c r="A1519">
        <v>1944</v>
      </c>
      <c r="B1519" t="s">
        <v>4685</v>
      </c>
      <c r="C1519" t="s">
        <v>4186</v>
      </c>
      <c r="D1519" s="6" t="str">
        <f>CONCATENATE(employee_data35[[#This Row],[FirstName]], "-",employee_data35[[#This Row],[LastName]] )</f>
        <v>Alessandro-Chavez</v>
      </c>
      <c r="E1519" s="1">
        <v>43963</v>
      </c>
      <c r="F1519" s="1"/>
      <c r="G1519" s="7" t="str">
        <f>IF(ISBLANK(employee_data35[[#This Row],[ExitDate]]),"Yes","")</f>
        <v>Yes</v>
      </c>
      <c r="H1519" t="s">
        <v>728</v>
      </c>
      <c r="I1519" t="s">
        <v>5886</v>
      </c>
      <c r="J1519" t="s">
        <v>5887</v>
      </c>
      <c r="K1519" t="s">
        <v>80</v>
      </c>
      <c r="L1519" s="6" t="str">
        <f>IF(ISBLANK(employee_data35[[#This Row],[ExitDate]]),"1","0")</f>
        <v>1</v>
      </c>
      <c r="M1519" t="str">
        <f>IF(ISBLANK(employee_data35[[#This Row],[ExitDate]]),"Active","Tidak Active")</f>
        <v>Active</v>
      </c>
      <c r="N1519" t="s">
        <v>52</v>
      </c>
      <c r="O1519" t="s">
        <v>51</v>
      </c>
      <c r="P1519" t="s">
        <v>63</v>
      </c>
      <c r="Q1519" t="s">
        <v>36</v>
      </c>
      <c r="R1519" t="s">
        <v>37</v>
      </c>
      <c r="S1519" t="s">
        <v>65</v>
      </c>
      <c r="T1519" t="s">
        <v>90</v>
      </c>
      <c r="U1519" s="1">
        <v>23243</v>
      </c>
      <c r="V1519" s="7" t="str">
        <f>CONCATENATE(employee_data35[[#This Row],[First-LastName]]&amp;" "&amp;employee_data35[[#This Row],[DOB]])</f>
        <v>Alessandro-Chavez 23243</v>
      </c>
      <c r="W1519" t="s">
        <v>5858</v>
      </c>
      <c r="X1519" t="s">
        <v>103</v>
      </c>
      <c r="Y1519" t="s">
        <v>42</v>
      </c>
      <c r="Z1519">
        <v>80132</v>
      </c>
      <c r="AA1519" t="s">
        <v>128</v>
      </c>
      <c r="AB1519" t="s">
        <v>84</v>
      </c>
      <c r="AC1519" t="s">
        <v>45</v>
      </c>
      <c r="AD1519">
        <v>3</v>
      </c>
    </row>
    <row r="1520" spans="1:30" x14ac:dyDescent="0.3">
      <c r="A1520">
        <v>1945</v>
      </c>
      <c r="B1520" t="s">
        <v>5888</v>
      </c>
      <c r="C1520" t="s">
        <v>1969</v>
      </c>
      <c r="D1520" s="6" t="str">
        <f>CONCATENATE(employee_data35[[#This Row],[FirstName]], "-",employee_data35[[#This Row],[LastName]] )</f>
        <v>Jaxson-Brady</v>
      </c>
      <c r="E1520" s="1">
        <v>43552</v>
      </c>
      <c r="F1520" s="1">
        <v>44905</v>
      </c>
      <c r="G1520" s="7" t="str">
        <f>IF(ISBLANK(employee_data35[[#This Row],[ExitDate]]),"Yes","")</f>
        <v/>
      </c>
      <c r="H1520" t="s">
        <v>4854</v>
      </c>
      <c r="I1520" t="s">
        <v>5889</v>
      </c>
      <c r="J1520" t="s">
        <v>5890</v>
      </c>
      <c r="K1520" t="s">
        <v>80</v>
      </c>
      <c r="L1520" s="6" t="str">
        <f>IF(ISBLANK(employee_data35[[#This Row],[ExitDate]]),"1","0")</f>
        <v>0</v>
      </c>
      <c r="M1520" t="str">
        <f>IF(ISBLANK(employee_data35[[#This Row],[ExitDate]]),"Active","Tidak Active")</f>
        <v>Tidak Active</v>
      </c>
      <c r="N1520" t="s">
        <v>63</v>
      </c>
      <c r="O1520" t="s">
        <v>51</v>
      </c>
      <c r="P1520" t="s">
        <v>35</v>
      </c>
      <c r="Q1520" t="s">
        <v>126</v>
      </c>
      <c r="R1520" t="s">
        <v>5891</v>
      </c>
      <c r="S1520" t="s">
        <v>65</v>
      </c>
      <c r="T1520" t="s">
        <v>111</v>
      </c>
      <c r="U1520" s="1">
        <v>28173</v>
      </c>
      <c r="V1520" s="7" t="str">
        <f>CONCATENATE(employee_data35[[#This Row],[First-LastName]]&amp;" "&amp;employee_data35[[#This Row],[DOB]])</f>
        <v>Jaxson-Brady 28173</v>
      </c>
      <c r="W1520" t="s">
        <v>40</v>
      </c>
      <c r="X1520" t="s">
        <v>113</v>
      </c>
      <c r="Y1520" t="s">
        <v>42</v>
      </c>
      <c r="Z1520">
        <v>36863</v>
      </c>
      <c r="AA1520" t="s">
        <v>43</v>
      </c>
      <c r="AB1520" t="s">
        <v>84</v>
      </c>
      <c r="AC1520" t="s">
        <v>45</v>
      </c>
      <c r="AD1520">
        <v>3</v>
      </c>
    </row>
    <row r="1521" spans="1:30" x14ac:dyDescent="0.3">
      <c r="A1521">
        <v>1946</v>
      </c>
      <c r="B1521" t="s">
        <v>2654</v>
      </c>
      <c r="C1521" t="s">
        <v>5892</v>
      </c>
      <c r="D1521" s="6" t="str">
        <f>CONCATENATE(employee_data35[[#This Row],[FirstName]], "-",employee_data35[[#This Row],[LastName]] )</f>
        <v>Giovanni-Whitaker</v>
      </c>
      <c r="E1521" s="1">
        <v>43668</v>
      </c>
      <c r="F1521" s="1"/>
      <c r="G1521" s="7" t="str">
        <f>IF(ISBLANK(employee_data35[[#This Row],[ExitDate]]),"Yes","")</f>
        <v>Yes</v>
      </c>
      <c r="H1521" t="s">
        <v>728</v>
      </c>
      <c r="I1521" t="s">
        <v>5893</v>
      </c>
      <c r="J1521" t="s">
        <v>5894</v>
      </c>
      <c r="K1521" t="s">
        <v>98</v>
      </c>
      <c r="L1521" s="6" t="str">
        <f>IF(ISBLANK(employee_data35[[#This Row],[ExitDate]]),"1","0")</f>
        <v>1</v>
      </c>
      <c r="M1521" t="str">
        <f>IF(ISBLANK(employee_data35[[#This Row],[ExitDate]]),"Active","Tidak Active")</f>
        <v>Active</v>
      </c>
      <c r="N1521" t="s">
        <v>63</v>
      </c>
      <c r="O1521" t="s">
        <v>51</v>
      </c>
      <c r="P1521" t="s">
        <v>63</v>
      </c>
      <c r="Q1521" t="s">
        <v>36</v>
      </c>
      <c r="R1521" t="s">
        <v>37</v>
      </c>
      <c r="S1521" t="s">
        <v>65</v>
      </c>
      <c r="T1521" t="s">
        <v>53</v>
      </c>
      <c r="U1521" s="1">
        <v>20658</v>
      </c>
      <c r="V1521" s="7" t="str">
        <f>CONCATENATE(employee_data35[[#This Row],[First-LastName]]&amp;" "&amp;employee_data35[[#This Row],[DOB]])</f>
        <v>Giovanni-Whitaker 20658</v>
      </c>
      <c r="W1521" t="s">
        <v>5858</v>
      </c>
      <c r="X1521" t="s">
        <v>163</v>
      </c>
      <c r="Y1521" t="s">
        <v>42</v>
      </c>
      <c r="Z1521">
        <v>76522</v>
      </c>
      <c r="AA1521" t="s">
        <v>74</v>
      </c>
      <c r="AB1521" t="s">
        <v>44</v>
      </c>
      <c r="AC1521" t="s">
        <v>45</v>
      </c>
      <c r="AD1521">
        <v>3</v>
      </c>
    </row>
    <row r="1522" spans="1:30" x14ac:dyDescent="0.3">
      <c r="A1522">
        <v>1947</v>
      </c>
      <c r="B1522" t="s">
        <v>2918</v>
      </c>
      <c r="C1522" t="s">
        <v>1418</v>
      </c>
      <c r="D1522" s="6" t="str">
        <f>CONCATENATE(employee_data35[[#This Row],[FirstName]], "-",employee_data35[[#This Row],[LastName]] )</f>
        <v>Karen-Goodman</v>
      </c>
      <c r="E1522" s="1">
        <v>44091</v>
      </c>
      <c r="F1522" s="1"/>
      <c r="G1522" s="7" t="str">
        <f>IF(ISBLANK(employee_data35[[#This Row],[ExitDate]]),"Yes","")</f>
        <v>Yes</v>
      </c>
      <c r="H1522" t="s">
        <v>4854</v>
      </c>
      <c r="I1522" t="s">
        <v>5895</v>
      </c>
      <c r="J1522" t="s">
        <v>5896</v>
      </c>
      <c r="K1522" t="s">
        <v>139</v>
      </c>
      <c r="L1522" s="6" t="str">
        <f>IF(ISBLANK(employee_data35[[#This Row],[ExitDate]]),"1","0")</f>
        <v>1</v>
      </c>
      <c r="M1522" t="str">
        <f>IF(ISBLANK(employee_data35[[#This Row],[ExitDate]]),"Active","Tidak Active")</f>
        <v>Active</v>
      </c>
      <c r="N1522" t="s">
        <v>52</v>
      </c>
      <c r="O1522" t="s">
        <v>34</v>
      </c>
      <c r="P1522" t="s">
        <v>35</v>
      </c>
      <c r="Q1522" t="s">
        <v>36</v>
      </c>
      <c r="R1522" t="s">
        <v>37</v>
      </c>
      <c r="S1522" t="s">
        <v>65</v>
      </c>
      <c r="T1522" t="s">
        <v>66</v>
      </c>
      <c r="U1522" s="1">
        <v>30153</v>
      </c>
      <c r="V1522" s="7" t="str">
        <f>CONCATENATE(employee_data35[[#This Row],[First-LastName]]&amp;" "&amp;employee_data35[[#This Row],[DOB]])</f>
        <v>Karen-Goodman 30153</v>
      </c>
      <c r="W1522" t="s">
        <v>5858</v>
      </c>
      <c r="X1522" t="s">
        <v>243</v>
      </c>
      <c r="Y1522" t="s">
        <v>42</v>
      </c>
      <c r="Z1522">
        <v>42775</v>
      </c>
      <c r="AA1522" t="s">
        <v>43</v>
      </c>
      <c r="AB1522" t="s">
        <v>75</v>
      </c>
      <c r="AC1522" t="s">
        <v>45</v>
      </c>
      <c r="AD1522">
        <v>3</v>
      </c>
    </row>
    <row r="1523" spans="1:30" x14ac:dyDescent="0.3">
      <c r="A1523">
        <v>1948</v>
      </c>
      <c r="B1523" t="s">
        <v>5897</v>
      </c>
      <c r="C1523" t="s">
        <v>1839</v>
      </c>
      <c r="D1523" s="6" t="str">
        <f>CONCATENATE(employee_data35[[#This Row],[FirstName]], "-",employee_data35[[#This Row],[LastName]] )</f>
        <v>Skyla-Lambert</v>
      </c>
      <c r="E1523" s="1">
        <v>44744</v>
      </c>
      <c r="F1523" s="1">
        <v>44782</v>
      </c>
      <c r="G1523" s="7" t="str">
        <f>IF(ISBLANK(employee_data35[[#This Row],[ExitDate]]),"Yes","")</f>
        <v/>
      </c>
      <c r="H1523" t="s">
        <v>728</v>
      </c>
      <c r="I1523" t="s">
        <v>5898</v>
      </c>
      <c r="J1523" t="s">
        <v>5899</v>
      </c>
      <c r="K1523" t="s">
        <v>80</v>
      </c>
      <c r="L1523" s="6" t="str">
        <f>IF(ISBLANK(employee_data35[[#This Row],[ExitDate]]),"1","0")</f>
        <v>0</v>
      </c>
      <c r="M1523" t="str">
        <f>IF(ISBLANK(employee_data35[[#This Row],[ExitDate]]),"Active","Tidak Active")</f>
        <v>Tidak Active</v>
      </c>
      <c r="N1523" t="s">
        <v>52</v>
      </c>
      <c r="O1523" t="s">
        <v>64</v>
      </c>
      <c r="P1523" t="s">
        <v>35</v>
      </c>
      <c r="Q1523" t="s">
        <v>140</v>
      </c>
      <c r="R1523" t="s">
        <v>5900</v>
      </c>
      <c r="S1523" t="s">
        <v>65</v>
      </c>
      <c r="T1523" t="s">
        <v>148</v>
      </c>
      <c r="U1523" s="1">
        <v>23353</v>
      </c>
      <c r="V1523" s="7" t="str">
        <f>CONCATENATE(employee_data35[[#This Row],[First-LastName]]&amp;" "&amp;employee_data35[[#This Row],[DOB]])</f>
        <v>Skyla-Lambert 23353</v>
      </c>
      <c r="W1523" t="s">
        <v>5858</v>
      </c>
      <c r="X1523" t="s">
        <v>150</v>
      </c>
      <c r="Y1523" t="s">
        <v>42</v>
      </c>
      <c r="Z1523">
        <v>46619</v>
      </c>
      <c r="AA1523" t="s">
        <v>93</v>
      </c>
      <c r="AB1523" t="s">
        <v>84</v>
      </c>
      <c r="AC1523" t="s">
        <v>45</v>
      </c>
      <c r="AD1523">
        <v>3</v>
      </c>
    </row>
    <row r="1524" spans="1:30" x14ac:dyDescent="0.3">
      <c r="A1524">
        <v>1949</v>
      </c>
      <c r="B1524" t="s">
        <v>4326</v>
      </c>
      <c r="C1524" t="s">
        <v>3055</v>
      </c>
      <c r="D1524" s="6" t="str">
        <f>CONCATENATE(employee_data35[[#This Row],[FirstName]], "-",employee_data35[[#This Row],[LastName]] )</f>
        <v>Ashlynn-Duffy</v>
      </c>
      <c r="E1524" s="1">
        <v>43799</v>
      </c>
      <c r="F1524" s="1"/>
      <c r="G1524" s="7" t="str">
        <f>IF(ISBLANK(employee_data35[[#This Row],[ExitDate]]),"Yes","")</f>
        <v>Yes</v>
      </c>
      <c r="H1524" t="s">
        <v>4854</v>
      </c>
      <c r="I1524" t="s">
        <v>5901</v>
      </c>
      <c r="J1524" t="s">
        <v>5902</v>
      </c>
      <c r="K1524" t="s">
        <v>139</v>
      </c>
      <c r="L1524" s="6" t="str">
        <f>IF(ISBLANK(employee_data35[[#This Row],[ExitDate]]),"1","0")</f>
        <v>1</v>
      </c>
      <c r="M1524" t="str">
        <f>IF(ISBLANK(employee_data35[[#This Row],[ExitDate]]),"Active","Tidak Active")</f>
        <v>Active</v>
      </c>
      <c r="N1524" t="s">
        <v>33</v>
      </c>
      <c r="O1524" t="s">
        <v>51</v>
      </c>
      <c r="P1524" t="s">
        <v>52</v>
      </c>
      <c r="Q1524" t="s">
        <v>36</v>
      </c>
      <c r="R1524" t="s">
        <v>37</v>
      </c>
      <c r="S1524" t="s">
        <v>65</v>
      </c>
      <c r="T1524" t="s">
        <v>90</v>
      </c>
      <c r="U1524" s="1">
        <v>18357</v>
      </c>
      <c r="V1524" s="7" t="str">
        <f>CONCATENATE(employee_data35[[#This Row],[First-LastName]]&amp;" "&amp;employee_data35[[#This Row],[DOB]])</f>
        <v>Ashlynn-Duffy 18357</v>
      </c>
      <c r="W1524" t="s">
        <v>5858</v>
      </c>
      <c r="X1524" t="s">
        <v>103</v>
      </c>
      <c r="Y1524" t="s">
        <v>42</v>
      </c>
      <c r="Z1524">
        <v>63764</v>
      </c>
      <c r="AA1524" t="s">
        <v>56</v>
      </c>
      <c r="AB1524" t="s">
        <v>104</v>
      </c>
      <c r="AC1524" t="s">
        <v>45</v>
      </c>
      <c r="AD1524">
        <v>3</v>
      </c>
    </row>
    <row r="1525" spans="1:30" x14ac:dyDescent="0.3">
      <c r="A1525">
        <v>1950</v>
      </c>
      <c r="B1525" t="s">
        <v>4660</v>
      </c>
      <c r="C1525" t="s">
        <v>294</v>
      </c>
      <c r="D1525" s="6" t="str">
        <f>CONCATENATE(employee_data35[[#This Row],[FirstName]], "-",employee_data35[[#This Row],[LastName]] )</f>
        <v>Lilliana-Walker</v>
      </c>
      <c r="E1525" s="1">
        <v>45128</v>
      </c>
      <c r="F1525" s="1">
        <v>45128</v>
      </c>
      <c r="G1525" s="7" t="str">
        <f>IF(ISBLANK(employee_data35[[#This Row],[ExitDate]]),"Yes","")</f>
        <v/>
      </c>
      <c r="H1525" t="s">
        <v>728</v>
      </c>
      <c r="I1525" t="s">
        <v>5903</v>
      </c>
      <c r="J1525" t="s">
        <v>5904</v>
      </c>
      <c r="K1525" t="s">
        <v>80</v>
      </c>
      <c r="L1525" s="6" t="str">
        <f>IF(ISBLANK(employee_data35[[#This Row],[ExitDate]]),"1","0")</f>
        <v>0</v>
      </c>
      <c r="M1525" t="str">
        <f>IF(ISBLANK(employee_data35[[#This Row],[ExitDate]]),"Active","Tidak Active")</f>
        <v>Tidak Active</v>
      </c>
      <c r="N1525" t="s">
        <v>33</v>
      </c>
      <c r="O1525" t="s">
        <v>34</v>
      </c>
      <c r="P1525" t="s">
        <v>35</v>
      </c>
      <c r="Q1525" t="s">
        <v>99</v>
      </c>
      <c r="R1525" t="s">
        <v>5905</v>
      </c>
      <c r="S1525" t="s">
        <v>38</v>
      </c>
      <c r="T1525" t="s">
        <v>148</v>
      </c>
      <c r="U1525" s="1">
        <v>21268</v>
      </c>
      <c r="V1525" s="7" t="str">
        <f>CONCATENATE(employee_data35[[#This Row],[First-LastName]]&amp;" "&amp;employee_data35[[#This Row],[DOB]])</f>
        <v>Lilliana-Walker 21268</v>
      </c>
      <c r="W1525" t="s">
        <v>5858</v>
      </c>
      <c r="X1525" t="s">
        <v>150</v>
      </c>
      <c r="Y1525" t="s">
        <v>42</v>
      </c>
      <c r="Z1525">
        <v>30495</v>
      </c>
      <c r="AA1525" t="s">
        <v>128</v>
      </c>
      <c r="AB1525" t="s">
        <v>84</v>
      </c>
      <c r="AC1525" t="s">
        <v>45</v>
      </c>
      <c r="AD1525">
        <v>3</v>
      </c>
    </row>
    <row r="1526" spans="1:30" x14ac:dyDescent="0.3">
      <c r="A1526">
        <v>1951</v>
      </c>
      <c r="B1526" t="s">
        <v>5653</v>
      </c>
      <c r="C1526" t="s">
        <v>2207</v>
      </c>
      <c r="D1526" s="6" t="str">
        <f>CONCATENATE(employee_data35[[#This Row],[FirstName]], "-",employee_data35[[#This Row],[LastName]] )</f>
        <v>Lindsay-Copeland</v>
      </c>
      <c r="E1526" s="1">
        <v>44069</v>
      </c>
      <c r="F1526" s="1">
        <v>44346</v>
      </c>
      <c r="G1526" s="7" t="str">
        <f>IF(ISBLANK(employee_data35[[#This Row],[ExitDate]]),"Yes","")</f>
        <v/>
      </c>
      <c r="H1526" t="s">
        <v>4854</v>
      </c>
      <c r="I1526" t="s">
        <v>5906</v>
      </c>
      <c r="J1526" t="s">
        <v>5907</v>
      </c>
      <c r="K1526" t="s">
        <v>133</v>
      </c>
      <c r="L1526" s="6" t="str">
        <f>IF(ISBLANK(employee_data35[[#This Row],[ExitDate]]),"1","0")</f>
        <v>0</v>
      </c>
      <c r="M1526" t="str">
        <f>IF(ISBLANK(employee_data35[[#This Row],[ExitDate]]),"Active","Tidak Active")</f>
        <v>Tidak Active</v>
      </c>
      <c r="N1526" t="s">
        <v>63</v>
      </c>
      <c r="O1526" t="s">
        <v>51</v>
      </c>
      <c r="P1526" t="s">
        <v>35</v>
      </c>
      <c r="Q1526" t="s">
        <v>175</v>
      </c>
      <c r="R1526" t="s">
        <v>5908</v>
      </c>
      <c r="S1526" t="s">
        <v>65</v>
      </c>
      <c r="T1526" t="s">
        <v>53</v>
      </c>
      <c r="U1526" s="1">
        <v>22198</v>
      </c>
      <c r="V1526" s="7" t="str">
        <f>CONCATENATE(employee_data35[[#This Row],[First-LastName]]&amp;" "&amp;employee_data35[[#This Row],[DOB]])</f>
        <v>Lindsay-Copeland 22198</v>
      </c>
      <c r="W1526" t="s">
        <v>40</v>
      </c>
      <c r="X1526" t="s">
        <v>226</v>
      </c>
      <c r="Y1526" t="s">
        <v>42</v>
      </c>
      <c r="Z1526">
        <v>32929</v>
      </c>
      <c r="AA1526" t="s">
        <v>128</v>
      </c>
      <c r="AB1526" t="s">
        <v>84</v>
      </c>
      <c r="AC1526" t="s">
        <v>45</v>
      </c>
      <c r="AD1526">
        <v>3</v>
      </c>
    </row>
    <row r="1527" spans="1:30" x14ac:dyDescent="0.3">
      <c r="A1527">
        <v>1952</v>
      </c>
      <c r="B1527" t="s">
        <v>5909</v>
      </c>
      <c r="C1527" t="s">
        <v>5910</v>
      </c>
      <c r="D1527" s="6" t="str">
        <f>CONCATENATE(employee_data35[[#This Row],[FirstName]], "-",employee_data35[[#This Row],[LastName]] )</f>
        <v>Kristin-Mccarty</v>
      </c>
      <c r="E1527" s="1">
        <v>43967</v>
      </c>
      <c r="F1527" s="1"/>
      <c r="G1527" s="7" t="str">
        <f>IF(ISBLANK(employee_data35[[#This Row],[ExitDate]]),"Yes","")</f>
        <v>Yes</v>
      </c>
      <c r="H1527" t="s">
        <v>4854</v>
      </c>
      <c r="I1527" t="s">
        <v>5911</v>
      </c>
      <c r="J1527" t="s">
        <v>5912</v>
      </c>
      <c r="K1527" t="s">
        <v>80</v>
      </c>
      <c r="L1527" s="6" t="str">
        <f>IF(ISBLANK(employee_data35[[#This Row],[ExitDate]]),"1","0")</f>
        <v>1</v>
      </c>
      <c r="M1527" t="str">
        <f>IF(ISBLANK(employee_data35[[#This Row],[ExitDate]]),"Active","Tidak Active")</f>
        <v>Active</v>
      </c>
      <c r="N1527" t="s">
        <v>63</v>
      </c>
      <c r="O1527" t="s">
        <v>51</v>
      </c>
      <c r="P1527" t="s">
        <v>63</v>
      </c>
      <c r="Q1527" t="s">
        <v>36</v>
      </c>
      <c r="R1527" t="s">
        <v>37</v>
      </c>
      <c r="S1527" t="s">
        <v>65</v>
      </c>
      <c r="T1527" t="s">
        <v>794</v>
      </c>
      <c r="U1527" s="1">
        <v>32720</v>
      </c>
      <c r="V1527" s="7" t="str">
        <f>CONCATENATE(employee_data35[[#This Row],[First-LastName]]&amp;" "&amp;employee_data35[[#This Row],[DOB]])</f>
        <v>Kristin-Mccarty 32720</v>
      </c>
      <c r="W1527" t="s">
        <v>5858</v>
      </c>
      <c r="X1527" t="s">
        <v>83</v>
      </c>
      <c r="Y1527" t="s">
        <v>42</v>
      </c>
      <c r="Z1527">
        <v>57392</v>
      </c>
      <c r="AA1527" t="s">
        <v>74</v>
      </c>
      <c r="AB1527" t="s">
        <v>104</v>
      </c>
      <c r="AC1527" t="s">
        <v>45</v>
      </c>
      <c r="AD1527">
        <v>3</v>
      </c>
    </row>
    <row r="1528" spans="1:30" x14ac:dyDescent="0.3">
      <c r="A1528">
        <v>1953</v>
      </c>
      <c r="B1528" t="s">
        <v>5913</v>
      </c>
      <c r="C1528" t="s">
        <v>5914</v>
      </c>
      <c r="D1528" s="6" t="str">
        <f>CONCATENATE(employee_data35[[#This Row],[FirstName]], "-",employee_data35[[#This Row],[LastName]] )</f>
        <v>Barbara-Sutwell</v>
      </c>
      <c r="E1528" s="1">
        <v>45022</v>
      </c>
      <c r="F1528" s="1">
        <v>45070</v>
      </c>
      <c r="G1528" s="7" t="str">
        <f>IF(ISBLANK(employee_data35[[#This Row],[ExitDate]]),"Yes","")</f>
        <v/>
      </c>
      <c r="H1528" t="s">
        <v>28</v>
      </c>
      <c r="I1528" t="s">
        <v>5915</v>
      </c>
      <c r="J1528" t="s">
        <v>5916</v>
      </c>
      <c r="K1528" t="s">
        <v>62</v>
      </c>
      <c r="L1528" s="6" t="str">
        <f>IF(ISBLANK(employee_data35[[#This Row],[ExitDate]]),"1","0")</f>
        <v>0</v>
      </c>
      <c r="M1528" t="str">
        <f>IF(ISBLANK(employee_data35[[#This Row],[ExitDate]]),"Active","Tidak Active")</f>
        <v>Tidak Active</v>
      </c>
      <c r="N1528" t="s">
        <v>63</v>
      </c>
      <c r="O1528" t="s">
        <v>64</v>
      </c>
      <c r="P1528" t="s">
        <v>63</v>
      </c>
      <c r="Q1528" t="s">
        <v>140</v>
      </c>
      <c r="R1528" t="s">
        <v>5917</v>
      </c>
      <c r="S1528" t="s">
        <v>38</v>
      </c>
      <c r="T1528" t="s">
        <v>39</v>
      </c>
      <c r="U1528" s="1">
        <v>27810</v>
      </c>
      <c r="V1528" s="7" t="str">
        <f>CONCATENATE(employee_data35[[#This Row],[First-LastName]]&amp;" "&amp;employee_data35[[#This Row],[DOB]])</f>
        <v>Barbara-Sutwell 27810</v>
      </c>
      <c r="W1528" t="s">
        <v>40</v>
      </c>
      <c r="X1528" t="s">
        <v>4659</v>
      </c>
      <c r="Y1528" t="s">
        <v>42</v>
      </c>
      <c r="Z1528">
        <v>2718</v>
      </c>
      <c r="AA1528" t="s">
        <v>128</v>
      </c>
      <c r="AB1528" t="s">
        <v>104</v>
      </c>
      <c r="AC1528" t="s">
        <v>45</v>
      </c>
      <c r="AD1528">
        <v>3</v>
      </c>
    </row>
    <row r="1529" spans="1:30" x14ac:dyDescent="0.3">
      <c r="A1529">
        <v>1954</v>
      </c>
      <c r="B1529" t="s">
        <v>5918</v>
      </c>
      <c r="C1529" t="s">
        <v>5919</v>
      </c>
      <c r="D1529" s="6" t="str">
        <f>CONCATENATE(employee_data35[[#This Row],[FirstName]], "-",employee_data35[[#This Row],[LastName]] )</f>
        <v>Lenora-Tejeda</v>
      </c>
      <c r="E1529" s="1">
        <v>43514</v>
      </c>
      <c r="F1529" s="1">
        <v>44865</v>
      </c>
      <c r="G1529" s="7" t="str">
        <f>IF(ISBLANK(employee_data35[[#This Row],[ExitDate]]),"Yes","")</f>
        <v/>
      </c>
      <c r="H1529" t="s">
        <v>728</v>
      </c>
      <c r="I1529" t="s">
        <v>5920</v>
      </c>
      <c r="J1529" t="s">
        <v>5921</v>
      </c>
      <c r="K1529" t="s">
        <v>133</v>
      </c>
      <c r="L1529" s="6" t="str">
        <f>IF(ISBLANK(employee_data35[[#This Row],[ExitDate]]),"1","0")</f>
        <v>0</v>
      </c>
      <c r="M1529" t="str">
        <f>IF(ISBLANK(employee_data35[[#This Row],[ExitDate]]),"Active","Tidak Active")</f>
        <v>Tidak Active</v>
      </c>
      <c r="N1529" t="s">
        <v>52</v>
      </c>
      <c r="O1529" t="s">
        <v>34</v>
      </c>
      <c r="P1529" t="s">
        <v>35</v>
      </c>
      <c r="Q1529" t="s">
        <v>175</v>
      </c>
      <c r="R1529" t="s">
        <v>5922</v>
      </c>
      <c r="S1529" t="s">
        <v>38</v>
      </c>
      <c r="T1529" t="s">
        <v>39</v>
      </c>
      <c r="U1529" s="1">
        <v>25041</v>
      </c>
      <c r="V1529" s="7" t="str">
        <f>CONCATENATE(employee_data35[[#This Row],[First-LastName]]&amp;" "&amp;employee_data35[[#This Row],[DOB]])</f>
        <v>Lenora-Tejeda 25041</v>
      </c>
      <c r="W1529" t="s">
        <v>40</v>
      </c>
      <c r="X1529" t="s">
        <v>1258</v>
      </c>
      <c r="Y1529" t="s">
        <v>42</v>
      </c>
      <c r="Z1529">
        <v>2129</v>
      </c>
      <c r="AA1529" t="s">
        <v>74</v>
      </c>
      <c r="AB1529" t="s">
        <v>104</v>
      </c>
      <c r="AC1529" t="s">
        <v>45</v>
      </c>
      <c r="AD1529">
        <v>3</v>
      </c>
    </row>
    <row r="1530" spans="1:30" x14ac:dyDescent="0.3">
      <c r="A1530">
        <v>1955</v>
      </c>
      <c r="B1530" t="s">
        <v>5923</v>
      </c>
      <c r="C1530" t="s">
        <v>1022</v>
      </c>
      <c r="D1530" s="6" t="str">
        <f>CONCATENATE(employee_data35[[#This Row],[FirstName]], "-",employee_data35[[#This Row],[LastName]] )</f>
        <v>Ludwick-Harrell</v>
      </c>
      <c r="E1530" s="1">
        <v>44114</v>
      </c>
      <c r="F1530" s="1"/>
      <c r="G1530" s="7" t="str">
        <f>IF(ISBLANK(employee_data35[[#This Row],[ExitDate]]),"Yes","")</f>
        <v>Yes</v>
      </c>
      <c r="H1530" t="s">
        <v>28</v>
      </c>
      <c r="I1530" t="s">
        <v>5924</v>
      </c>
      <c r="J1530" t="s">
        <v>5925</v>
      </c>
      <c r="K1530" t="s">
        <v>139</v>
      </c>
      <c r="L1530" s="6" t="str">
        <f>IF(ISBLANK(employee_data35[[#This Row],[ExitDate]]),"1","0")</f>
        <v>1</v>
      </c>
      <c r="M1530" t="str">
        <f>IF(ISBLANK(employee_data35[[#This Row],[ExitDate]]),"Active","Tidak Active")</f>
        <v>Active</v>
      </c>
      <c r="N1530" t="s">
        <v>63</v>
      </c>
      <c r="O1530" t="s">
        <v>51</v>
      </c>
      <c r="P1530" t="s">
        <v>35</v>
      </c>
      <c r="Q1530" t="s">
        <v>36</v>
      </c>
      <c r="R1530" t="s">
        <v>37</v>
      </c>
      <c r="S1530" t="s">
        <v>38</v>
      </c>
      <c r="T1530" t="s">
        <v>90</v>
      </c>
      <c r="U1530" s="1">
        <v>35889</v>
      </c>
      <c r="V1530" s="7" t="str">
        <f>CONCATENATE(employee_data35[[#This Row],[First-LastName]]&amp;" "&amp;employee_data35[[#This Row],[DOB]])</f>
        <v>Ludwick-Harrell 35889</v>
      </c>
      <c r="W1530" t="s">
        <v>40</v>
      </c>
      <c r="X1530" t="s">
        <v>113</v>
      </c>
      <c r="Y1530" t="s">
        <v>55</v>
      </c>
      <c r="Z1530">
        <v>1776</v>
      </c>
      <c r="AA1530" t="s">
        <v>43</v>
      </c>
      <c r="AB1530" t="s">
        <v>84</v>
      </c>
      <c r="AC1530" t="s">
        <v>45</v>
      </c>
      <c r="AD1530">
        <v>3</v>
      </c>
    </row>
    <row r="1531" spans="1:30" x14ac:dyDescent="0.3">
      <c r="A1531">
        <v>1956</v>
      </c>
      <c r="B1531" t="s">
        <v>2706</v>
      </c>
      <c r="C1531" t="s">
        <v>764</v>
      </c>
      <c r="D1531" s="6" t="str">
        <f>CONCATENATE(employee_data35[[#This Row],[FirstName]], "-",employee_data35[[#This Row],[LastName]] )</f>
        <v>Courtney-Beatrice</v>
      </c>
      <c r="E1531" s="1">
        <v>44331</v>
      </c>
      <c r="F1531" s="1"/>
      <c r="G1531" s="7" t="str">
        <f>IF(ISBLANK(employee_data35[[#This Row],[ExitDate]]),"Yes","")</f>
        <v>Yes</v>
      </c>
      <c r="H1531" t="s">
        <v>28</v>
      </c>
      <c r="I1531" t="s">
        <v>5926</v>
      </c>
      <c r="J1531" t="s">
        <v>5927</v>
      </c>
      <c r="K1531" t="s">
        <v>62</v>
      </c>
      <c r="L1531" s="6" t="str">
        <f>IF(ISBLANK(employee_data35[[#This Row],[ExitDate]]),"1","0")</f>
        <v>1</v>
      </c>
      <c r="M1531" t="str">
        <f>IF(ISBLANK(employee_data35[[#This Row],[ExitDate]]),"Active","Tidak Active")</f>
        <v>Active</v>
      </c>
      <c r="N1531" t="s">
        <v>52</v>
      </c>
      <c r="O1531" t="s">
        <v>51</v>
      </c>
      <c r="P1531" t="s">
        <v>63</v>
      </c>
      <c r="Q1531" t="s">
        <v>36</v>
      </c>
      <c r="R1531" t="s">
        <v>37</v>
      </c>
      <c r="S1531" t="s">
        <v>38</v>
      </c>
      <c r="T1531" t="s">
        <v>936</v>
      </c>
      <c r="U1531" s="1">
        <v>21537</v>
      </c>
      <c r="V1531" s="7" t="str">
        <f>CONCATENATE(employee_data35[[#This Row],[First-LastName]]&amp;" "&amp;employee_data35[[#This Row],[DOB]])</f>
        <v>Courtney-Beatrice 21537</v>
      </c>
      <c r="W1531" t="s">
        <v>40</v>
      </c>
      <c r="X1531" t="s">
        <v>113</v>
      </c>
      <c r="Y1531" t="s">
        <v>42</v>
      </c>
      <c r="Z1531">
        <v>1915</v>
      </c>
      <c r="AA1531" t="s">
        <v>93</v>
      </c>
      <c r="AB1531" t="s">
        <v>84</v>
      </c>
      <c r="AC1531" t="s">
        <v>45</v>
      </c>
      <c r="AD1531">
        <v>3</v>
      </c>
    </row>
    <row r="1532" spans="1:30" x14ac:dyDescent="0.3">
      <c r="A1532">
        <v>1957</v>
      </c>
      <c r="B1532" t="s">
        <v>5928</v>
      </c>
      <c r="C1532" t="s">
        <v>5929</v>
      </c>
      <c r="D1532" s="6" t="str">
        <f>CONCATENATE(employee_data35[[#This Row],[FirstName]], "-",employee_data35[[#This Row],[LastName]] )</f>
        <v>Melisa-Gerke</v>
      </c>
      <c r="E1532" s="1">
        <v>43598</v>
      </c>
      <c r="F1532" s="1">
        <v>44711</v>
      </c>
      <c r="G1532" s="7" t="str">
        <f>IF(ISBLANK(employee_data35[[#This Row],[ExitDate]]),"Yes","")</f>
        <v/>
      </c>
      <c r="H1532" t="s">
        <v>28</v>
      </c>
      <c r="I1532" t="s">
        <v>5930</v>
      </c>
      <c r="J1532" t="s">
        <v>5931</v>
      </c>
      <c r="K1532" t="s">
        <v>80</v>
      </c>
      <c r="L1532" s="6" t="str">
        <f>IF(ISBLANK(employee_data35[[#This Row],[ExitDate]]),"1","0")</f>
        <v>0</v>
      </c>
      <c r="M1532" t="str">
        <f>IF(ISBLANK(employee_data35[[#This Row],[ExitDate]]),"Active","Tidak Active")</f>
        <v>Tidak Active</v>
      </c>
      <c r="N1532" t="s">
        <v>52</v>
      </c>
      <c r="O1532" t="s">
        <v>34</v>
      </c>
      <c r="P1532" t="s">
        <v>63</v>
      </c>
      <c r="Q1532" t="s">
        <v>140</v>
      </c>
      <c r="R1532" t="s">
        <v>5932</v>
      </c>
      <c r="S1532" t="s">
        <v>38</v>
      </c>
      <c r="T1532" t="s">
        <v>90</v>
      </c>
      <c r="U1532" s="1">
        <v>27440</v>
      </c>
      <c r="V1532" s="7" t="str">
        <f>CONCATENATE(employee_data35[[#This Row],[First-LastName]]&amp;" "&amp;employee_data35[[#This Row],[DOB]])</f>
        <v>Melisa-Gerke 27440</v>
      </c>
      <c r="W1532" t="s">
        <v>40</v>
      </c>
      <c r="X1532" t="s">
        <v>243</v>
      </c>
      <c r="Y1532" t="s">
        <v>42</v>
      </c>
      <c r="Z1532">
        <v>2330</v>
      </c>
      <c r="AA1532" t="s">
        <v>128</v>
      </c>
      <c r="AB1532" t="s">
        <v>44</v>
      </c>
      <c r="AC1532" t="s">
        <v>45</v>
      </c>
      <c r="AD1532">
        <v>3</v>
      </c>
    </row>
    <row r="1533" spans="1:30" x14ac:dyDescent="0.3">
      <c r="A1533">
        <v>1958</v>
      </c>
      <c r="B1533" t="s">
        <v>3633</v>
      </c>
      <c r="C1533" t="s">
        <v>5933</v>
      </c>
      <c r="D1533" s="6" t="str">
        <f>CONCATENATE(employee_data35[[#This Row],[FirstName]], "-",employee_data35[[#This Row],[LastName]] )</f>
        <v>Lin-Chan</v>
      </c>
      <c r="E1533" s="1">
        <v>43650</v>
      </c>
      <c r="F1533" s="1"/>
      <c r="G1533" s="7" t="str">
        <f>IF(ISBLANK(employee_data35[[#This Row],[ExitDate]]),"Yes","")</f>
        <v>Yes</v>
      </c>
      <c r="H1533" t="s">
        <v>28</v>
      </c>
      <c r="I1533" t="s">
        <v>5934</v>
      </c>
      <c r="J1533" t="s">
        <v>5935</v>
      </c>
      <c r="K1533" t="s">
        <v>168</v>
      </c>
      <c r="L1533" s="6" t="str">
        <f>IF(ISBLANK(employee_data35[[#This Row],[ExitDate]]),"1","0")</f>
        <v>1</v>
      </c>
      <c r="M1533" t="str">
        <f>IF(ISBLANK(employee_data35[[#This Row],[ExitDate]]),"Active","Tidak Active")</f>
        <v>Active</v>
      </c>
      <c r="N1533" t="s">
        <v>33</v>
      </c>
      <c r="O1533" t="s">
        <v>64</v>
      </c>
      <c r="P1533" t="s">
        <v>63</v>
      </c>
      <c r="Q1533" t="s">
        <v>36</v>
      </c>
      <c r="R1533" t="s">
        <v>37</v>
      </c>
      <c r="S1533" t="s">
        <v>38</v>
      </c>
      <c r="T1533" t="s">
        <v>2015</v>
      </c>
      <c r="U1533" s="1">
        <v>33164</v>
      </c>
      <c r="V1533" s="7" t="str">
        <f>CONCATENATE(employee_data35[[#This Row],[First-LastName]]&amp;" "&amp;employee_data35[[#This Row],[DOB]])</f>
        <v>Lin-Chan 33164</v>
      </c>
      <c r="W1533" t="s">
        <v>40</v>
      </c>
      <c r="X1533" t="s">
        <v>67</v>
      </c>
      <c r="Y1533" t="s">
        <v>42</v>
      </c>
      <c r="Z1533">
        <v>2170</v>
      </c>
      <c r="AA1533" t="s">
        <v>74</v>
      </c>
      <c r="AB1533" t="s">
        <v>84</v>
      </c>
      <c r="AC1533" t="s">
        <v>45</v>
      </c>
      <c r="AD1533">
        <v>3</v>
      </c>
    </row>
    <row r="1534" spans="1:30" x14ac:dyDescent="0.3">
      <c r="A1534">
        <v>1959</v>
      </c>
      <c r="B1534" t="s">
        <v>5936</v>
      </c>
      <c r="C1534" t="s">
        <v>5937</v>
      </c>
      <c r="D1534" s="6" t="str">
        <f>CONCATENATE(employee_data35[[#This Row],[FirstName]], "-",employee_data35[[#This Row],[LastName]] )</f>
        <v>Kamrin-Sander</v>
      </c>
      <c r="E1534" s="1">
        <v>44652</v>
      </c>
      <c r="F1534" s="1">
        <v>44679</v>
      </c>
      <c r="G1534" s="7" t="str">
        <f>IF(ISBLANK(employee_data35[[#This Row],[ExitDate]]),"Yes","")</f>
        <v/>
      </c>
      <c r="H1534" t="s">
        <v>28</v>
      </c>
      <c r="I1534" t="s">
        <v>5938</v>
      </c>
      <c r="J1534" t="s">
        <v>5939</v>
      </c>
      <c r="K1534" t="s">
        <v>31</v>
      </c>
      <c r="L1534" s="6" t="str">
        <f>IF(ISBLANK(employee_data35[[#This Row],[ExitDate]]),"1","0")</f>
        <v>0</v>
      </c>
      <c r="M1534" t="str">
        <f>IF(ISBLANK(employee_data35[[#This Row],[ExitDate]]),"Active","Tidak Active")</f>
        <v>Tidak Active</v>
      </c>
      <c r="N1534" t="s">
        <v>52</v>
      </c>
      <c r="O1534" t="s">
        <v>64</v>
      </c>
      <c r="P1534" t="s">
        <v>35</v>
      </c>
      <c r="Q1534" t="s">
        <v>175</v>
      </c>
      <c r="R1534" t="s">
        <v>5940</v>
      </c>
      <c r="S1534" t="s">
        <v>38</v>
      </c>
      <c r="T1534" t="s">
        <v>177</v>
      </c>
      <c r="U1534" s="1">
        <v>32722</v>
      </c>
      <c r="V1534" s="7" t="str">
        <f>CONCATENATE(employee_data35[[#This Row],[First-LastName]]&amp;" "&amp;employee_data35[[#This Row],[DOB]])</f>
        <v>Kamrin-Sander 32722</v>
      </c>
      <c r="W1534" t="s">
        <v>40</v>
      </c>
      <c r="X1534" t="s">
        <v>178</v>
      </c>
      <c r="Y1534" t="s">
        <v>42</v>
      </c>
      <c r="Z1534">
        <v>2154</v>
      </c>
      <c r="AA1534" t="s">
        <v>128</v>
      </c>
      <c r="AB1534" t="s">
        <v>84</v>
      </c>
      <c r="AC1534" t="s">
        <v>45</v>
      </c>
      <c r="AD1534">
        <v>3</v>
      </c>
    </row>
    <row r="1535" spans="1:30" x14ac:dyDescent="0.3">
      <c r="A1535">
        <v>1960</v>
      </c>
      <c r="B1535" t="s">
        <v>347</v>
      </c>
      <c r="C1535" t="s">
        <v>5941</v>
      </c>
      <c r="D1535" s="6" t="str">
        <f>CONCATENATE(employee_data35[[#This Row],[FirstName]], "-",employee_data35[[#This Row],[LastName]] )</f>
        <v>Thomas-Rhoads</v>
      </c>
      <c r="E1535" s="1">
        <v>43407</v>
      </c>
      <c r="F1535" s="1"/>
      <c r="G1535" s="7" t="str">
        <f>IF(ISBLANK(employee_data35[[#This Row],[ExitDate]]),"Yes","")</f>
        <v>Yes</v>
      </c>
      <c r="H1535" t="s">
        <v>28</v>
      </c>
      <c r="I1535" t="s">
        <v>5942</v>
      </c>
      <c r="J1535" t="s">
        <v>5943</v>
      </c>
      <c r="K1535" t="s">
        <v>168</v>
      </c>
      <c r="L1535" s="6" t="str">
        <f>IF(ISBLANK(employee_data35[[#This Row],[ExitDate]]),"1","0")</f>
        <v>1</v>
      </c>
      <c r="M1535" t="str">
        <f>IF(ISBLANK(employee_data35[[#This Row],[ExitDate]]),"Active","Tidak Active")</f>
        <v>Active</v>
      </c>
      <c r="N1535" t="s">
        <v>63</v>
      </c>
      <c r="O1535" t="s">
        <v>51</v>
      </c>
      <c r="P1535" t="s">
        <v>52</v>
      </c>
      <c r="Q1535" t="s">
        <v>36</v>
      </c>
      <c r="R1535" t="s">
        <v>37</v>
      </c>
      <c r="S1535" t="s">
        <v>38</v>
      </c>
      <c r="T1535" t="s">
        <v>53</v>
      </c>
      <c r="U1535" s="1">
        <v>17679</v>
      </c>
      <c r="V1535" s="7" t="str">
        <f>CONCATENATE(employee_data35[[#This Row],[First-LastName]]&amp;" "&amp;employee_data35[[#This Row],[DOB]])</f>
        <v>Thomas-Rhoads 17679</v>
      </c>
      <c r="W1535" t="s">
        <v>40</v>
      </c>
      <c r="X1535" t="s">
        <v>395</v>
      </c>
      <c r="Y1535" t="s">
        <v>55</v>
      </c>
      <c r="Z1535">
        <v>2176</v>
      </c>
      <c r="AA1535" t="s">
        <v>43</v>
      </c>
      <c r="AB1535" t="s">
        <v>104</v>
      </c>
      <c r="AC1535" t="s">
        <v>45</v>
      </c>
      <c r="AD1535">
        <v>3</v>
      </c>
    </row>
    <row r="1536" spans="1:30" x14ac:dyDescent="0.3">
      <c r="A1536">
        <v>1961</v>
      </c>
      <c r="B1536" t="s">
        <v>5944</v>
      </c>
      <c r="C1536" t="s">
        <v>5945</v>
      </c>
      <c r="D1536" s="6" t="str">
        <f>CONCATENATE(employee_data35[[#This Row],[FirstName]], "-",employee_data35[[#This Row],[LastName]] )</f>
        <v>Nina-Panjwani</v>
      </c>
      <c r="E1536" s="1">
        <v>43384</v>
      </c>
      <c r="F1536" s="1">
        <v>44685</v>
      </c>
      <c r="G1536" s="7" t="str">
        <f>IF(ISBLANK(employee_data35[[#This Row],[ExitDate]]),"Yes","")</f>
        <v/>
      </c>
      <c r="H1536" t="s">
        <v>28</v>
      </c>
      <c r="I1536" t="s">
        <v>5946</v>
      </c>
      <c r="J1536" t="s">
        <v>5947</v>
      </c>
      <c r="K1536" t="s">
        <v>80</v>
      </c>
      <c r="L1536" s="6" t="str">
        <f>IF(ISBLANK(employee_data35[[#This Row],[ExitDate]]),"1","0")</f>
        <v>0</v>
      </c>
      <c r="M1536" t="str">
        <f>IF(ISBLANK(employee_data35[[#This Row],[ExitDate]]),"Active","Tidak Active")</f>
        <v>Tidak Active</v>
      </c>
      <c r="N1536" t="s">
        <v>52</v>
      </c>
      <c r="O1536" t="s">
        <v>51</v>
      </c>
      <c r="P1536" t="s">
        <v>63</v>
      </c>
      <c r="Q1536" t="s">
        <v>175</v>
      </c>
      <c r="R1536" t="s">
        <v>5948</v>
      </c>
      <c r="S1536" t="s">
        <v>38</v>
      </c>
      <c r="T1536" t="s">
        <v>101</v>
      </c>
      <c r="U1536" s="1">
        <v>16635</v>
      </c>
      <c r="V1536" s="7" t="str">
        <f>CONCATENATE(employee_data35[[#This Row],[First-LastName]]&amp;" "&amp;employee_data35[[#This Row],[DOB]])</f>
        <v>Nina-Panjwani 16635</v>
      </c>
      <c r="W1536" t="s">
        <v>40</v>
      </c>
      <c r="X1536" t="s">
        <v>703</v>
      </c>
      <c r="Y1536" t="s">
        <v>42</v>
      </c>
      <c r="Z1536">
        <v>2351</v>
      </c>
      <c r="AA1536" t="s">
        <v>93</v>
      </c>
      <c r="AB1536" t="s">
        <v>84</v>
      </c>
      <c r="AC1536" t="s">
        <v>45</v>
      </c>
      <c r="AD1536">
        <v>3</v>
      </c>
    </row>
    <row r="1537" spans="1:30" x14ac:dyDescent="0.3">
      <c r="A1537">
        <v>1962</v>
      </c>
      <c r="B1537" t="s">
        <v>5798</v>
      </c>
      <c r="C1537" t="s">
        <v>5949</v>
      </c>
      <c r="D1537" s="6" t="str">
        <f>CONCATENATE(employee_data35[[#This Row],[FirstName]], "-",employee_data35[[#This Row],[LastName]] )</f>
        <v>Megan-Faller</v>
      </c>
      <c r="E1537" s="1">
        <v>45102</v>
      </c>
      <c r="F1537" s="1">
        <v>45132</v>
      </c>
      <c r="G1537" s="7" t="str">
        <f>IF(ISBLANK(employee_data35[[#This Row],[ExitDate]]),"Yes","")</f>
        <v/>
      </c>
      <c r="H1537" t="s">
        <v>728</v>
      </c>
      <c r="I1537" t="s">
        <v>5950</v>
      </c>
      <c r="J1537" t="s">
        <v>5951</v>
      </c>
      <c r="K1537" t="s">
        <v>31</v>
      </c>
      <c r="L1537" s="6" t="str">
        <f>IF(ISBLANK(employee_data35[[#This Row],[ExitDate]]),"1","0")</f>
        <v>0</v>
      </c>
      <c r="M1537" t="str">
        <f>IF(ISBLANK(employee_data35[[#This Row],[ExitDate]]),"Active","Tidak Active")</f>
        <v>Tidak Active</v>
      </c>
      <c r="N1537" t="s">
        <v>33</v>
      </c>
      <c r="O1537" t="s">
        <v>34</v>
      </c>
      <c r="P1537" t="s">
        <v>52</v>
      </c>
      <c r="Q1537" t="s">
        <v>99</v>
      </c>
      <c r="R1537" t="s">
        <v>5952</v>
      </c>
      <c r="S1537" t="s">
        <v>38</v>
      </c>
      <c r="T1537" t="s">
        <v>81</v>
      </c>
      <c r="U1537" s="1">
        <v>18677</v>
      </c>
      <c r="V1537" s="7" t="str">
        <f>CONCATENATE(employee_data35[[#This Row],[First-LastName]]&amp;" "&amp;employee_data35[[#This Row],[DOB]])</f>
        <v>Megan-Faller 18677</v>
      </c>
      <c r="W1537" t="s">
        <v>40</v>
      </c>
      <c r="X1537" t="s">
        <v>73</v>
      </c>
      <c r="Y1537" t="s">
        <v>42</v>
      </c>
      <c r="Z1537">
        <v>1824</v>
      </c>
      <c r="AA1537" t="s">
        <v>74</v>
      </c>
      <c r="AB1537" t="s">
        <v>104</v>
      </c>
      <c r="AC1537" t="s">
        <v>45</v>
      </c>
      <c r="AD1537">
        <v>3</v>
      </c>
    </row>
    <row r="1538" spans="1:30" x14ac:dyDescent="0.3">
      <c r="A1538">
        <v>1963</v>
      </c>
      <c r="B1538" t="s">
        <v>5953</v>
      </c>
      <c r="C1538" t="s">
        <v>5954</v>
      </c>
      <c r="D1538" s="6" t="str">
        <f>CONCATENATE(employee_data35[[#This Row],[FirstName]], "-",employee_data35[[#This Row],[LastName]] )</f>
        <v>Judy-Jung</v>
      </c>
      <c r="E1538" s="1">
        <v>44088</v>
      </c>
      <c r="F1538" s="1">
        <v>44439</v>
      </c>
      <c r="G1538" s="7" t="str">
        <f>IF(ISBLANK(employee_data35[[#This Row],[ExitDate]]),"Yes","")</f>
        <v/>
      </c>
      <c r="H1538" t="s">
        <v>28</v>
      </c>
      <c r="I1538" t="s">
        <v>5955</v>
      </c>
      <c r="J1538" t="s">
        <v>5956</v>
      </c>
      <c r="K1538" t="s">
        <v>31</v>
      </c>
      <c r="L1538" s="6" t="str">
        <f>IF(ISBLANK(employee_data35[[#This Row],[ExitDate]]),"1","0")</f>
        <v>0</v>
      </c>
      <c r="M1538" t="str">
        <f>IF(ISBLANK(employee_data35[[#This Row],[ExitDate]]),"Active","Tidak Active")</f>
        <v>Tidak Active</v>
      </c>
      <c r="N1538" t="s">
        <v>33</v>
      </c>
      <c r="O1538" t="s">
        <v>64</v>
      </c>
      <c r="P1538" t="s">
        <v>63</v>
      </c>
      <c r="Q1538" t="s">
        <v>126</v>
      </c>
      <c r="R1538" t="s">
        <v>5957</v>
      </c>
      <c r="S1538" t="s">
        <v>38</v>
      </c>
      <c r="T1538" t="s">
        <v>81</v>
      </c>
      <c r="U1538" s="1">
        <v>26427</v>
      </c>
      <c r="V1538" s="7" t="str">
        <f>CONCATENATE(employee_data35[[#This Row],[First-LastName]]&amp;" "&amp;employee_data35[[#This Row],[DOB]])</f>
        <v>Judy-Jung 26427</v>
      </c>
      <c r="W1538" t="s">
        <v>40</v>
      </c>
      <c r="X1538" t="s">
        <v>103</v>
      </c>
      <c r="Y1538" t="s">
        <v>42</v>
      </c>
      <c r="Z1538">
        <v>2446</v>
      </c>
      <c r="AA1538" t="s">
        <v>74</v>
      </c>
      <c r="AB1538" t="s">
        <v>84</v>
      </c>
      <c r="AC1538" t="s">
        <v>45</v>
      </c>
      <c r="AD1538">
        <v>3</v>
      </c>
    </row>
    <row r="1539" spans="1:30" x14ac:dyDescent="0.3">
      <c r="A1539">
        <v>1964</v>
      </c>
      <c r="B1539" t="s">
        <v>5529</v>
      </c>
      <c r="C1539" t="s">
        <v>5958</v>
      </c>
      <c r="D1539" s="6" t="str">
        <f>CONCATENATE(employee_data35[[#This Row],[FirstName]], "-",employee_data35[[#This Row],[LastName]] )</f>
        <v>April-Evensen</v>
      </c>
      <c r="E1539" s="1">
        <v>44915</v>
      </c>
      <c r="F1539" s="1">
        <v>44996</v>
      </c>
      <c r="G1539" s="7" t="str">
        <f>IF(ISBLANK(employee_data35[[#This Row],[ExitDate]]),"Yes","")</f>
        <v/>
      </c>
      <c r="H1539" t="s">
        <v>28</v>
      </c>
      <c r="I1539" t="s">
        <v>5959</v>
      </c>
      <c r="J1539" t="s">
        <v>5960</v>
      </c>
      <c r="K1539" t="s">
        <v>50</v>
      </c>
      <c r="L1539" s="6" t="str">
        <f>IF(ISBLANK(employee_data35[[#This Row],[ExitDate]]),"1","0")</f>
        <v>0</v>
      </c>
      <c r="M1539" t="str">
        <f>IF(ISBLANK(employee_data35[[#This Row],[ExitDate]]),"Active","Tidak Active")</f>
        <v>Tidak Active</v>
      </c>
      <c r="N1539" t="s">
        <v>52</v>
      </c>
      <c r="O1539" t="s">
        <v>64</v>
      </c>
      <c r="P1539" t="s">
        <v>52</v>
      </c>
      <c r="Q1539" t="s">
        <v>175</v>
      </c>
      <c r="R1539" t="s">
        <v>5961</v>
      </c>
      <c r="S1539" t="s">
        <v>38</v>
      </c>
      <c r="T1539" t="s">
        <v>119</v>
      </c>
      <c r="U1539" s="1">
        <v>25289</v>
      </c>
      <c r="V1539" s="7" t="str">
        <f>CONCATENATE(employee_data35[[#This Row],[First-LastName]]&amp;" "&amp;employee_data35[[#This Row],[DOB]])</f>
        <v>April-Evensen 25289</v>
      </c>
      <c r="W1539" t="s">
        <v>40</v>
      </c>
      <c r="X1539" t="s">
        <v>243</v>
      </c>
      <c r="Y1539" t="s">
        <v>42</v>
      </c>
      <c r="Z1539">
        <v>2458</v>
      </c>
      <c r="AA1539" t="s">
        <v>74</v>
      </c>
      <c r="AB1539" t="s">
        <v>84</v>
      </c>
      <c r="AC1539" t="s">
        <v>45</v>
      </c>
      <c r="AD1539">
        <v>3</v>
      </c>
    </row>
    <row r="1540" spans="1:30" x14ac:dyDescent="0.3">
      <c r="A1540">
        <v>1965</v>
      </c>
      <c r="B1540" t="s">
        <v>5962</v>
      </c>
      <c r="C1540" t="s">
        <v>5963</v>
      </c>
      <c r="D1540" s="6" t="str">
        <f>CONCATENATE(employee_data35[[#This Row],[FirstName]], "-",employee_data35[[#This Row],[LastName]] )</f>
        <v>Julissa-Hunts</v>
      </c>
      <c r="E1540" s="1">
        <v>44615</v>
      </c>
      <c r="F1540" s="1"/>
      <c r="G1540" s="7" t="str">
        <f>IF(ISBLANK(employee_data35[[#This Row],[ExitDate]]),"Yes","")</f>
        <v>Yes</v>
      </c>
      <c r="H1540" t="s">
        <v>728</v>
      </c>
      <c r="I1540" t="s">
        <v>5964</v>
      </c>
      <c r="J1540" t="s">
        <v>5965</v>
      </c>
      <c r="K1540" t="s">
        <v>31</v>
      </c>
      <c r="L1540" s="6" t="str">
        <f>IF(ISBLANK(employee_data35[[#This Row],[ExitDate]]),"1","0")</f>
        <v>1</v>
      </c>
      <c r="M1540" t="str">
        <f>IF(ISBLANK(employee_data35[[#This Row],[ExitDate]]),"Active","Tidak Active")</f>
        <v>Active</v>
      </c>
      <c r="N1540" t="s">
        <v>63</v>
      </c>
      <c r="O1540" t="s">
        <v>51</v>
      </c>
      <c r="P1540" t="s">
        <v>35</v>
      </c>
      <c r="Q1540" t="s">
        <v>36</v>
      </c>
      <c r="R1540" t="s">
        <v>37</v>
      </c>
      <c r="S1540" t="s">
        <v>38</v>
      </c>
      <c r="T1540" t="s">
        <v>81</v>
      </c>
      <c r="U1540" s="1">
        <v>18110</v>
      </c>
      <c r="V1540" s="7" t="str">
        <f>CONCATENATE(employee_data35[[#This Row],[First-LastName]]&amp;" "&amp;employee_data35[[#This Row],[DOB]])</f>
        <v>Julissa-Hunts 18110</v>
      </c>
      <c r="W1540" t="s">
        <v>40</v>
      </c>
      <c r="X1540" t="s">
        <v>205</v>
      </c>
      <c r="Y1540" t="s">
        <v>42</v>
      </c>
      <c r="Z1540">
        <v>2021</v>
      </c>
      <c r="AA1540" t="s">
        <v>43</v>
      </c>
      <c r="AB1540" t="s">
        <v>44</v>
      </c>
      <c r="AC1540" t="s">
        <v>45</v>
      </c>
      <c r="AD1540">
        <v>3</v>
      </c>
    </row>
    <row r="1541" spans="1:30" x14ac:dyDescent="0.3">
      <c r="A1541">
        <v>1966</v>
      </c>
      <c r="B1541" t="s">
        <v>5966</v>
      </c>
      <c r="C1541" t="s">
        <v>5967</v>
      </c>
      <c r="D1541" s="6" t="str">
        <f>CONCATENATE(employee_data35[[#This Row],[FirstName]], "-",employee_data35[[#This Row],[LastName]] )</f>
        <v>Kristie-Nowlan</v>
      </c>
      <c r="E1541" s="1">
        <v>43616</v>
      </c>
      <c r="F1541" s="1"/>
      <c r="G1541" s="7" t="str">
        <f>IF(ISBLANK(employee_data35[[#This Row],[ExitDate]]),"Yes","")</f>
        <v>Yes</v>
      </c>
      <c r="H1541" t="s">
        <v>728</v>
      </c>
      <c r="I1541" t="s">
        <v>5968</v>
      </c>
      <c r="J1541" t="s">
        <v>5969</v>
      </c>
      <c r="K1541" t="s">
        <v>80</v>
      </c>
      <c r="L1541" s="6" t="str">
        <f>IF(ISBLANK(employee_data35[[#This Row],[ExitDate]]),"1","0")</f>
        <v>1</v>
      </c>
      <c r="M1541" t="str">
        <f>IF(ISBLANK(employee_data35[[#This Row],[ExitDate]]),"Active","Tidak Active")</f>
        <v>Active</v>
      </c>
      <c r="N1541" t="s">
        <v>63</v>
      </c>
      <c r="O1541" t="s">
        <v>34</v>
      </c>
      <c r="P1541" t="s">
        <v>52</v>
      </c>
      <c r="Q1541" t="s">
        <v>36</v>
      </c>
      <c r="R1541" t="s">
        <v>37</v>
      </c>
      <c r="S1541" t="s">
        <v>38</v>
      </c>
      <c r="T1541" t="s">
        <v>81</v>
      </c>
      <c r="U1541" s="1">
        <v>25996</v>
      </c>
      <c r="V1541" s="7" t="str">
        <f>CONCATENATE(employee_data35[[#This Row],[First-LastName]]&amp;" "&amp;employee_data35[[#This Row],[DOB]])</f>
        <v>Kristie-Nowlan 25996</v>
      </c>
      <c r="W1541" t="s">
        <v>40</v>
      </c>
      <c r="X1541" t="s">
        <v>103</v>
      </c>
      <c r="Y1541" t="s">
        <v>42</v>
      </c>
      <c r="Z1541">
        <v>1040</v>
      </c>
      <c r="AA1541" t="s">
        <v>74</v>
      </c>
      <c r="AB1541" t="s">
        <v>44</v>
      </c>
      <c r="AC1541" t="s">
        <v>45</v>
      </c>
      <c r="AD1541">
        <v>3</v>
      </c>
    </row>
    <row r="1542" spans="1:30" x14ac:dyDescent="0.3">
      <c r="A1542">
        <v>1967</v>
      </c>
      <c r="B1542" t="s">
        <v>5970</v>
      </c>
      <c r="C1542" t="s">
        <v>5971</v>
      </c>
      <c r="D1542" s="6" t="str">
        <f>CONCATENATE(employee_data35[[#This Row],[FirstName]], "-",employee_data35[[#This Row],[LastName]] )</f>
        <v>Dawn-Motlagh</v>
      </c>
      <c r="E1542" s="1">
        <v>43494</v>
      </c>
      <c r="F1542" s="1"/>
      <c r="G1542" s="7" t="str">
        <f>IF(ISBLANK(employee_data35[[#This Row],[ExitDate]]),"Yes","")</f>
        <v>Yes</v>
      </c>
      <c r="H1542" t="s">
        <v>28</v>
      </c>
      <c r="I1542" t="s">
        <v>5972</v>
      </c>
      <c r="J1542" t="s">
        <v>5973</v>
      </c>
      <c r="K1542" t="s">
        <v>62</v>
      </c>
      <c r="L1542" s="6" t="str">
        <f>IF(ISBLANK(employee_data35[[#This Row],[ExitDate]]),"1","0")</f>
        <v>1</v>
      </c>
      <c r="M1542" t="str">
        <f>IF(ISBLANK(employee_data35[[#This Row],[ExitDate]]),"Active","Tidak Active")</f>
        <v>Active</v>
      </c>
      <c r="N1542" t="s">
        <v>52</v>
      </c>
      <c r="O1542" t="s">
        <v>51</v>
      </c>
      <c r="P1542" t="s">
        <v>52</v>
      </c>
      <c r="Q1542" t="s">
        <v>36</v>
      </c>
      <c r="R1542" t="s">
        <v>37</v>
      </c>
      <c r="S1542" t="s">
        <v>38</v>
      </c>
      <c r="T1542" t="s">
        <v>81</v>
      </c>
      <c r="U1542" s="1">
        <v>34679</v>
      </c>
      <c r="V1542" s="7" t="str">
        <f>CONCATENATE(employee_data35[[#This Row],[First-LastName]]&amp;" "&amp;employee_data35[[#This Row],[DOB]])</f>
        <v>Dawn-Motlagh 34679</v>
      </c>
      <c r="W1542" t="s">
        <v>40</v>
      </c>
      <c r="X1542" t="s">
        <v>292</v>
      </c>
      <c r="Y1542" t="s">
        <v>42</v>
      </c>
      <c r="Z1542">
        <v>2453</v>
      </c>
      <c r="AA1542" t="s">
        <v>74</v>
      </c>
      <c r="AB1542" t="s">
        <v>75</v>
      </c>
      <c r="AC1542" t="s">
        <v>45</v>
      </c>
      <c r="AD1542">
        <v>3</v>
      </c>
    </row>
    <row r="1543" spans="1:30" x14ac:dyDescent="0.3">
      <c r="A1543">
        <v>1968</v>
      </c>
      <c r="B1543" t="s">
        <v>5974</v>
      </c>
      <c r="C1543" t="s">
        <v>1250</v>
      </c>
      <c r="D1543" s="6" t="str">
        <f>CONCATENATE(employee_data35[[#This Row],[FirstName]], "-",employee_data35[[#This Row],[LastName]] )</f>
        <v>Theresa-Wallace</v>
      </c>
      <c r="E1543" s="1">
        <v>43709</v>
      </c>
      <c r="F1543" s="1"/>
      <c r="G1543" s="7" t="str">
        <f>IF(ISBLANK(employee_data35[[#This Row],[ExitDate]]),"Yes","")</f>
        <v>Yes</v>
      </c>
      <c r="H1543" t="s">
        <v>28</v>
      </c>
      <c r="I1543" t="s">
        <v>5975</v>
      </c>
      <c r="J1543" t="s">
        <v>5976</v>
      </c>
      <c r="K1543" t="s">
        <v>118</v>
      </c>
      <c r="L1543" s="6" t="str">
        <f>IF(ISBLANK(employee_data35[[#This Row],[ExitDate]]),"1","0")</f>
        <v>1</v>
      </c>
      <c r="M1543" t="str">
        <f>IF(ISBLANK(employee_data35[[#This Row],[ExitDate]]),"Active","Tidak Active")</f>
        <v>Active</v>
      </c>
      <c r="N1543" t="s">
        <v>63</v>
      </c>
      <c r="O1543" t="s">
        <v>64</v>
      </c>
      <c r="P1543" t="s">
        <v>35</v>
      </c>
      <c r="Q1543" t="s">
        <v>36</v>
      </c>
      <c r="R1543" t="s">
        <v>37</v>
      </c>
      <c r="S1543" t="s">
        <v>38</v>
      </c>
      <c r="T1543" t="s">
        <v>81</v>
      </c>
      <c r="U1543" s="1">
        <v>20269</v>
      </c>
      <c r="V1543" s="7" t="str">
        <f>CONCATENATE(employee_data35[[#This Row],[First-LastName]]&amp;" "&amp;employee_data35[[#This Row],[DOB]])</f>
        <v>Theresa-Wallace 20269</v>
      </c>
      <c r="W1543" t="s">
        <v>40</v>
      </c>
      <c r="X1543" t="s">
        <v>83</v>
      </c>
      <c r="Y1543" t="s">
        <v>42</v>
      </c>
      <c r="Z1543">
        <v>1887</v>
      </c>
      <c r="AA1543" t="s">
        <v>128</v>
      </c>
      <c r="AB1543" t="s">
        <v>44</v>
      </c>
      <c r="AC1543" t="s">
        <v>45</v>
      </c>
      <c r="AD1543">
        <v>3</v>
      </c>
    </row>
    <row r="1544" spans="1:30" x14ac:dyDescent="0.3">
      <c r="A1544">
        <v>1969</v>
      </c>
      <c r="B1544" t="s">
        <v>4755</v>
      </c>
      <c r="C1544" t="s">
        <v>5977</v>
      </c>
      <c r="D1544" s="6" t="str">
        <f>CONCATENATE(employee_data35[[#This Row],[FirstName]], "-",employee_data35[[#This Row],[LastName]] )</f>
        <v>Allison-Lydon</v>
      </c>
      <c r="E1544" s="1">
        <v>44213</v>
      </c>
      <c r="F1544" s="1">
        <v>44355</v>
      </c>
      <c r="G1544" s="7" t="str">
        <f>IF(ISBLANK(employee_data35[[#This Row],[ExitDate]]),"Yes","")</f>
        <v/>
      </c>
      <c r="H1544" t="s">
        <v>28</v>
      </c>
      <c r="I1544" t="s">
        <v>5978</v>
      </c>
      <c r="J1544" t="s">
        <v>5979</v>
      </c>
      <c r="K1544" t="s">
        <v>139</v>
      </c>
      <c r="L1544" s="6" t="str">
        <f>IF(ISBLANK(employee_data35[[#This Row],[ExitDate]]),"1","0")</f>
        <v>0</v>
      </c>
      <c r="M1544" t="str">
        <f>IF(ISBLANK(employee_data35[[#This Row],[ExitDate]]),"Active","Tidak Active")</f>
        <v>Tidak Active</v>
      </c>
      <c r="N1544" t="s">
        <v>63</v>
      </c>
      <c r="O1544" t="s">
        <v>51</v>
      </c>
      <c r="P1544" t="s">
        <v>52</v>
      </c>
      <c r="Q1544" t="s">
        <v>140</v>
      </c>
      <c r="R1544" t="s">
        <v>5980</v>
      </c>
      <c r="S1544" t="s">
        <v>38</v>
      </c>
      <c r="T1544" t="s">
        <v>81</v>
      </c>
      <c r="U1544" s="1">
        <v>27435</v>
      </c>
      <c r="V1544" s="7" t="str">
        <f>CONCATENATE(employee_data35[[#This Row],[First-LastName]]&amp;" "&amp;employee_data35[[#This Row],[DOB]])</f>
        <v>Allison-Lydon 27435</v>
      </c>
      <c r="W1544" t="s">
        <v>40</v>
      </c>
      <c r="X1544" t="s">
        <v>226</v>
      </c>
      <c r="Y1544" t="s">
        <v>42</v>
      </c>
      <c r="Z1544">
        <v>2122</v>
      </c>
      <c r="AA1544" t="s">
        <v>43</v>
      </c>
      <c r="AB1544" t="s">
        <v>75</v>
      </c>
      <c r="AC1544" t="s">
        <v>45</v>
      </c>
      <c r="AD1544">
        <v>3</v>
      </c>
    </row>
    <row r="1545" spans="1:30" x14ac:dyDescent="0.3">
      <c r="A1545">
        <v>1970</v>
      </c>
      <c r="B1545" t="s">
        <v>5981</v>
      </c>
      <c r="C1545" t="s">
        <v>5982</v>
      </c>
      <c r="D1545" s="6" t="str">
        <f>CONCATENATE(employee_data35[[#This Row],[FirstName]], "-",employee_data35[[#This Row],[LastName]] )</f>
        <v>Trina-Alagbe</v>
      </c>
      <c r="E1545" s="1">
        <v>44672</v>
      </c>
      <c r="F1545" s="1">
        <v>44672</v>
      </c>
      <c r="G1545" s="7" t="str">
        <f>IF(ISBLANK(employee_data35[[#This Row],[ExitDate]]),"Yes","")</f>
        <v/>
      </c>
      <c r="H1545" t="s">
        <v>28</v>
      </c>
      <c r="I1545" t="s">
        <v>5983</v>
      </c>
      <c r="J1545" t="s">
        <v>5984</v>
      </c>
      <c r="K1545" t="s">
        <v>168</v>
      </c>
      <c r="L1545" s="6" t="str">
        <f>IF(ISBLANK(employee_data35[[#This Row],[ExitDate]]),"1","0")</f>
        <v>0</v>
      </c>
      <c r="M1545" t="str">
        <f>IF(ISBLANK(employee_data35[[#This Row],[ExitDate]]),"Active","Tidak Active")</f>
        <v>Tidak Active</v>
      </c>
      <c r="N1545" t="s">
        <v>52</v>
      </c>
      <c r="O1545" t="s">
        <v>34</v>
      </c>
      <c r="P1545" t="s">
        <v>35</v>
      </c>
      <c r="Q1545" t="s">
        <v>140</v>
      </c>
      <c r="R1545" t="s">
        <v>5985</v>
      </c>
      <c r="S1545" t="s">
        <v>38</v>
      </c>
      <c r="T1545" t="s">
        <v>90</v>
      </c>
      <c r="U1545" s="1">
        <v>19101</v>
      </c>
      <c r="V1545" s="7" t="str">
        <f>CONCATENATE(employee_data35[[#This Row],[First-LastName]]&amp;" "&amp;employee_data35[[#This Row],[DOB]])</f>
        <v>Trina-Alagbe 19101</v>
      </c>
      <c r="W1545" t="s">
        <v>40</v>
      </c>
      <c r="X1545" t="s">
        <v>226</v>
      </c>
      <c r="Y1545" t="s">
        <v>42</v>
      </c>
      <c r="Z1545">
        <v>1886</v>
      </c>
      <c r="AA1545" t="s">
        <v>74</v>
      </c>
      <c r="AB1545" t="s">
        <v>75</v>
      </c>
      <c r="AC1545" t="s">
        <v>45</v>
      </c>
      <c r="AD1545">
        <v>3</v>
      </c>
    </row>
    <row r="1546" spans="1:30" x14ac:dyDescent="0.3">
      <c r="A1546">
        <v>1971</v>
      </c>
      <c r="B1546" t="s">
        <v>5986</v>
      </c>
      <c r="C1546" t="s">
        <v>5987</v>
      </c>
      <c r="D1546" s="6" t="str">
        <f>CONCATENATE(employee_data35[[#This Row],[FirstName]], "-",employee_data35[[#This Row],[LastName]] )</f>
        <v>Betsy-Bondwell</v>
      </c>
      <c r="E1546" s="1">
        <v>43358</v>
      </c>
      <c r="F1546" s="1">
        <v>45121</v>
      </c>
      <c r="G1546" s="7" t="str">
        <f>IF(ISBLANK(employee_data35[[#This Row],[ExitDate]]),"Yes","")</f>
        <v/>
      </c>
      <c r="H1546" t="s">
        <v>728</v>
      </c>
      <c r="I1546" t="s">
        <v>5988</v>
      </c>
      <c r="J1546" t="s">
        <v>5989</v>
      </c>
      <c r="K1546" t="s">
        <v>139</v>
      </c>
      <c r="L1546" s="6" t="str">
        <f>IF(ISBLANK(employee_data35[[#This Row],[ExitDate]]),"1","0")</f>
        <v>0</v>
      </c>
      <c r="M1546" t="str">
        <f>IF(ISBLANK(employee_data35[[#This Row],[ExitDate]]),"Active","Tidak Active")</f>
        <v>Tidak Active</v>
      </c>
      <c r="N1546" t="s">
        <v>52</v>
      </c>
      <c r="O1546" t="s">
        <v>34</v>
      </c>
      <c r="P1546" t="s">
        <v>63</v>
      </c>
      <c r="Q1546" t="s">
        <v>175</v>
      </c>
      <c r="R1546" t="s">
        <v>5990</v>
      </c>
      <c r="S1546" t="s">
        <v>38</v>
      </c>
      <c r="T1546" t="s">
        <v>81</v>
      </c>
      <c r="U1546" s="1">
        <v>34375</v>
      </c>
      <c r="V1546" s="7" t="str">
        <f>CONCATENATE(employee_data35[[#This Row],[First-LastName]]&amp;" "&amp;employee_data35[[#This Row],[DOB]])</f>
        <v>Betsy-Bondwell 34375</v>
      </c>
      <c r="W1546" t="s">
        <v>40</v>
      </c>
      <c r="X1546" t="s">
        <v>163</v>
      </c>
      <c r="Y1546" t="s">
        <v>42</v>
      </c>
      <c r="Z1546">
        <v>2210</v>
      </c>
      <c r="AA1546" t="s">
        <v>74</v>
      </c>
      <c r="AB1546" t="s">
        <v>104</v>
      </c>
      <c r="AC1546" t="s">
        <v>45</v>
      </c>
      <c r="AD1546">
        <v>3</v>
      </c>
    </row>
    <row r="1547" spans="1:30" x14ac:dyDescent="0.3">
      <c r="A1547">
        <v>1972</v>
      </c>
      <c r="B1547" t="s">
        <v>1787</v>
      </c>
      <c r="C1547" t="s">
        <v>1627</v>
      </c>
      <c r="D1547" s="6" t="str">
        <f>CONCATENATE(employee_data35[[#This Row],[FirstName]], "-",employee_data35[[#This Row],[LastName]] )</f>
        <v>Joe-Smith</v>
      </c>
      <c r="E1547" s="1">
        <v>44534</v>
      </c>
      <c r="F1547" s="1">
        <v>44568</v>
      </c>
      <c r="G1547" s="7" t="str">
        <f>IF(ISBLANK(employee_data35[[#This Row],[ExitDate]]),"Yes","")</f>
        <v/>
      </c>
      <c r="H1547" t="s">
        <v>728</v>
      </c>
      <c r="I1547" t="s">
        <v>5991</v>
      </c>
      <c r="J1547" t="s">
        <v>5992</v>
      </c>
      <c r="K1547" t="s">
        <v>50</v>
      </c>
      <c r="L1547" s="6" t="str">
        <f>IF(ISBLANK(employee_data35[[#This Row],[ExitDate]]),"1","0")</f>
        <v>0</v>
      </c>
      <c r="M1547" t="str">
        <f>IF(ISBLANK(employee_data35[[#This Row],[ExitDate]]),"Active","Tidak Active")</f>
        <v>Tidak Active</v>
      </c>
      <c r="N1547" t="s">
        <v>33</v>
      </c>
      <c r="O1547" t="s">
        <v>51</v>
      </c>
      <c r="P1547" t="s">
        <v>35</v>
      </c>
      <c r="Q1547" t="s">
        <v>99</v>
      </c>
      <c r="R1547" t="s">
        <v>5993</v>
      </c>
      <c r="S1547" t="s">
        <v>38</v>
      </c>
      <c r="T1547" t="s">
        <v>90</v>
      </c>
      <c r="U1547" s="1">
        <v>35087</v>
      </c>
      <c r="V1547" s="7" t="str">
        <f>CONCATENATE(employee_data35[[#This Row],[First-LastName]]&amp;" "&amp;employee_data35[[#This Row],[DOB]])</f>
        <v>Joe-Smith 35087</v>
      </c>
      <c r="W1547" t="s">
        <v>40</v>
      </c>
      <c r="X1547" t="s">
        <v>83</v>
      </c>
      <c r="Y1547" t="s">
        <v>55</v>
      </c>
      <c r="Z1547">
        <v>2045</v>
      </c>
      <c r="AA1547" t="s">
        <v>128</v>
      </c>
      <c r="AB1547" t="s">
        <v>75</v>
      </c>
      <c r="AC1547" t="s">
        <v>45</v>
      </c>
      <c r="AD1547">
        <v>3</v>
      </c>
    </row>
    <row r="1548" spans="1:30" x14ac:dyDescent="0.3">
      <c r="A1548">
        <v>1973</v>
      </c>
      <c r="B1548" t="s">
        <v>5994</v>
      </c>
      <c r="C1548" t="s">
        <v>5995</v>
      </c>
      <c r="D1548" s="6" t="str">
        <f>CONCATENATE(employee_data35[[#This Row],[FirstName]], "-",employee_data35[[#This Row],[LastName]] )</f>
        <v>Lisa-Lunquist</v>
      </c>
      <c r="E1548" s="1">
        <v>43783</v>
      </c>
      <c r="F1548" s="1"/>
      <c r="G1548" s="7" t="str">
        <f>IF(ISBLANK(employee_data35[[#This Row],[ExitDate]]),"Yes","")</f>
        <v>Yes</v>
      </c>
      <c r="H1548" t="s">
        <v>728</v>
      </c>
      <c r="I1548" t="s">
        <v>5996</v>
      </c>
      <c r="J1548" t="s">
        <v>5997</v>
      </c>
      <c r="K1548" t="s">
        <v>89</v>
      </c>
      <c r="L1548" s="6" t="str">
        <f>IF(ISBLANK(employee_data35[[#This Row],[ExitDate]]),"1","0")</f>
        <v>1</v>
      </c>
      <c r="M1548" t="str">
        <f>IF(ISBLANK(employee_data35[[#This Row],[ExitDate]]),"Active","Tidak Active")</f>
        <v>Active</v>
      </c>
      <c r="N1548" t="s">
        <v>63</v>
      </c>
      <c r="O1548" t="s">
        <v>64</v>
      </c>
      <c r="P1548" t="s">
        <v>63</v>
      </c>
      <c r="Q1548" t="s">
        <v>36</v>
      </c>
      <c r="R1548" t="s">
        <v>37</v>
      </c>
      <c r="S1548" t="s">
        <v>38</v>
      </c>
      <c r="T1548" t="s">
        <v>81</v>
      </c>
      <c r="U1548" s="1">
        <v>33521</v>
      </c>
      <c r="V1548" s="7" t="str">
        <f>CONCATENATE(employee_data35[[#This Row],[First-LastName]]&amp;" "&amp;employee_data35[[#This Row],[DOB]])</f>
        <v>Lisa-Lunquist 33521</v>
      </c>
      <c r="W1548" t="s">
        <v>40</v>
      </c>
      <c r="X1548" t="s">
        <v>83</v>
      </c>
      <c r="Y1548" t="s">
        <v>42</v>
      </c>
      <c r="Z1548">
        <v>2324</v>
      </c>
      <c r="AA1548" t="s">
        <v>93</v>
      </c>
      <c r="AB1548" t="s">
        <v>84</v>
      </c>
      <c r="AC1548" t="s">
        <v>45</v>
      </c>
      <c r="AD1548">
        <v>3</v>
      </c>
    </row>
    <row r="1549" spans="1:30" x14ac:dyDescent="0.3">
      <c r="A1549">
        <v>1974</v>
      </c>
      <c r="B1549" t="s">
        <v>5998</v>
      </c>
      <c r="C1549" t="s">
        <v>5999</v>
      </c>
      <c r="D1549" s="6" t="str">
        <f>CONCATENATE(employee_data35[[#This Row],[FirstName]], "-",employee_data35[[#This Row],[LastName]] )</f>
        <v>Jene'ya-Darson</v>
      </c>
      <c r="E1549" s="1">
        <v>44300</v>
      </c>
      <c r="F1549" s="1"/>
      <c r="G1549" s="7" t="str">
        <f>IF(ISBLANK(employee_data35[[#This Row],[ExitDate]]),"Yes","")</f>
        <v>Yes</v>
      </c>
      <c r="H1549" t="s">
        <v>28</v>
      </c>
      <c r="I1549" t="s">
        <v>6000</v>
      </c>
      <c r="J1549" t="s">
        <v>6001</v>
      </c>
      <c r="K1549" t="s">
        <v>118</v>
      </c>
      <c r="L1549" s="6" t="str">
        <f>IF(ISBLANK(employee_data35[[#This Row],[ExitDate]]),"1","0")</f>
        <v>1</v>
      </c>
      <c r="M1549" t="str">
        <f>IF(ISBLANK(employee_data35[[#This Row],[ExitDate]]),"Active","Tidak Active")</f>
        <v>Active</v>
      </c>
      <c r="N1549" t="s">
        <v>52</v>
      </c>
      <c r="O1549" t="s">
        <v>51</v>
      </c>
      <c r="P1549" t="s">
        <v>35</v>
      </c>
      <c r="Q1549" t="s">
        <v>36</v>
      </c>
      <c r="R1549" t="s">
        <v>37</v>
      </c>
      <c r="S1549" t="s">
        <v>38</v>
      </c>
      <c r="T1549" t="s">
        <v>53</v>
      </c>
      <c r="U1549" s="1">
        <v>25201</v>
      </c>
      <c r="V1549" s="7" t="str">
        <f>CONCATENATE(employee_data35[[#This Row],[First-LastName]]&amp;" "&amp;employee_data35[[#This Row],[DOB]])</f>
        <v>Jene'ya-Darson 25201</v>
      </c>
      <c r="W1549" t="s">
        <v>40</v>
      </c>
      <c r="X1549" t="s">
        <v>6</v>
      </c>
      <c r="Y1549" t="s">
        <v>42</v>
      </c>
      <c r="Z1549">
        <v>2110</v>
      </c>
      <c r="AA1549" t="s">
        <v>43</v>
      </c>
      <c r="AB1549" t="s">
        <v>44</v>
      </c>
      <c r="AC1549" t="s">
        <v>45</v>
      </c>
      <c r="AD1549">
        <v>3</v>
      </c>
    </row>
    <row r="1550" spans="1:30" x14ac:dyDescent="0.3">
      <c r="A1550">
        <v>1975</v>
      </c>
      <c r="B1550" t="s">
        <v>1294</v>
      </c>
      <c r="C1550" t="s">
        <v>1409</v>
      </c>
      <c r="D1550" s="6" t="str">
        <f>CONCATENATE(employee_data35[[#This Row],[FirstName]], "-",employee_data35[[#This Row],[LastName]] )</f>
        <v>Hunter-Cannon</v>
      </c>
      <c r="E1550" s="1">
        <v>43569</v>
      </c>
      <c r="F1550" s="1"/>
      <c r="G1550" s="7" t="str">
        <f>IF(ISBLANK(employee_data35[[#This Row],[ExitDate]]),"Yes","")</f>
        <v>Yes</v>
      </c>
      <c r="H1550" t="s">
        <v>28</v>
      </c>
      <c r="I1550" t="s">
        <v>6002</v>
      </c>
      <c r="J1550" t="s">
        <v>6003</v>
      </c>
      <c r="K1550" t="s">
        <v>133</v>
      </c>
      <c r="L1550" s="6" t="str">
        <f>IF(ISBLANK(employee_data35[[#This Row],[ExitDate]]),"1","0")</f>
        <v>1</v>
      </c>
      <c r="M1550" t="str">
        <f>IF(ISBLANK(employee_data35[[#This Row],[ExitDate]]),"Active","Tidak Active")</f>
        <v>Active</v>
      </c>
      <c r="N1550" t="s">
        <v>33</v>
      </c>
      <c r="O1550" t="s">
        <v>51</v>
      </c>
      <c r="P1550" t="s">
        <v>35</v>
      </c>
      <c r="Q1550" t="s">
        <v>36</v>
      </c>
      <c r="R1550" t="s">
        <v>37</v>
      </c>
      <c r="S1550" t="s">
        <v>38</v>
      </c>
      <c r="T1550" t="s">
        <v>177</v>
      </c>
      <c r="U1550" s="1">
        <v>15280</v>
      </c>
      <c r="V1550" s="7" t="str">
        <f>CONCATENATE(employee_data35[[#This Row],[First-LastName]]&amp;" "&amp;employee_data35[[#This Row],[DOB]])</f>
        <v>Hunter-Cannon 15280</v>
      </c>
      <c r="W1550" t="s">
        <v>40</v>
      </c>
      <c r="X1550" t="s">
        <v>243</v>
      </c>
      <c r="Y1550" t="s">
        <v>42</v>
      </c>
      <c r="Z1550">
        <v>10062</v>
      </c>
      <c r="AA1550" t="s">
        <v>74</v>
      </c>
      <c r="AB1550" t="s">
        <v>104</v>
      </c>
      <c r="AC1550" t="s">
        <v>45</v>
      </c>
      <c r="AD1550">
        <v>3</v>
      </c>
    </row>
    <row r="1551" spans="1:30" x14ac:dyDescent="0.3">
      <c r="A1551">
        <v>1976</v>
      </c>
      <c r="B1551" t="s">
        <v>6004</v>
      </c>
      <c r="C1551" t="s">
        <v>4616</v>
      </c>
      <c r="D1551" s="6" t="str">
        <f>CONCATENATE(employee_data35[[#This Row],[FirstName]], "-",employee_data35[[#This Row],[LastName]] )</f>
        <v>Jon-Lynn</v>
      </c>
      <c r="E1551" s="1">
        <v>44205</v>
      </c>
      <c r="F1551" s="1"/>
      <c r="G1551" s="7" t="str">
        <f>IF(ISBLANK(employee_data35[[#This Row],[ExitDate]]),"Yes","")</f>
        <v>Yes</v>
      </c>
      <c r="H1551" t="s">
        <v>28</v>
      </c>
      <c r="I1551" t="s">
        <v>6005</v>
      </c>
      <c r="J1551" t="s">
        <v>6006</v>
      </c>
      <c r="K1551" t="s">
        <v>50</v>
      </c>
      <c r="L1551" s="6" t="str">
        <f>IF(ISBLANK(employee_data35[[#This Row],[ExitDate]]),"1","0")</f>
        <v>1</v>
      </c>
      <c r="M1551" t="str">
        <f>IF(ISBLANK(employee_data35[[#This Row],[ExitDate]]),"Active","Tidak Active")</f>
        <v>Active</v>
      </c>
      <c r="N1551" t="s">
        <v>63</v>
      </c>
      <c r="O1551" t="s">
        <v>34</v>
      </c>
      <c r="P1551" t="s">
        <v>63</v>
      </c>
      <c r="Q1551" t="s">
        <v>36</v>
      </c>
      <c r="R1551" t="s">
        <v>37</v>
      </c>
      <c r="S1551" t="s">
        <v>38</v>
      </c>
      <c r="T1551" t="s">
        <v>39</v>
      </c>
      <c r="U1551" s="1">
        <v>16484</v>
      </c>
      <c r="V1551" s="7" t="str">
        <f>CONCATENATE(employee_data35[[#This Row],[First-LastName]]&amp;" "&amp;employee_data35[[#This Row],[DOB]])</f>
        <v>Jon-Lynn 16484</v>
      </c>
      <c r="W1551" t="s">
        <v>40</v>
      </c>
      <c r="X1551" t="s">
        <v>1258</v>
      </c>
      <c r="Y1551" t="s">
        <v>42</v>
      </c>
      <c r="Z1551">
        <v>82592</v>
      </c>
      <c r="AA1551" t="s">
        <v>43</v>
      </c>
      <c r="AB1551" t="s">
        <v>75</v>
      </c>
      <c r="AC1551" t="s">
        <v>45</v>
      </c>
      <c r="AD1551">
        <v>3</v>
      </c>
    </row>
    <row r="1552" spans="1:30" x14ac:dyDescent="0.3">
      <c r="A1552">
        <v>1977</v>
      </c>
      <c r="B1552" t="s">
        <v>6007</v>
      </c>
      <c r="C1552" t="s">
        <v>6008</v>
      </c>
      <c r="D1552" s="6" t="str">
        <f>CONCATENATE(employee_data35[[#This Row],[FirstName]], "-",employee_data35[[#This Row],[LastName]] )</f>
        <v>Paxton-Clarke</v>
      </c>
      <c r="E1552" s="1">
        <v>44921</v>
      </c>
      <c r="F1552" s="1">
        <v>45111</v>
      </c>
      <c r="G1552" s="7" t="str">
        <f>IF(ISBLANK(employee_data35[[#This Row],[ExitDate]]),"Yes","")</f>
        <v/>
      </c>
      <c r="H1552" t="s">
        <v>28</v>
      </c>
      <c r="I1552" t="s">
        <v>6009</v>
      </c>
      <c r="J1552" t="s">
        <v>6010</v>
      </c>
      <c r="K1552" t="s">
        <v>139</v>
      </c>
      <c r="L1552" s="6" t="str">
        <f>IF(ISBLANK(employee_data35[[#This Row],[ExitDate]]),"1","0")</f>
        <v>0</v>
      </c>
      <c r="M1552" t="str">
        <f>IF(ISBLANK(employee_data35[[#This Row],[ExitDate]]),"Active","Tidak Active")</f>
        <v>Tidak Active</v>
      </c>
      <c r="N1552" t="s">
        <v>33</v>
      </c>
      <c r="O1552" t="s">
        <v>64</v>
      </c>
      <c r="P1552" t="s">
        <v>63</v>
      </c>
      <c r="Q1552" t="s">
        <v>175</v>
      </c>
      <c r="R1552" t="s">
        <v>6011</v>
      </c>
      <c r="S1552" t="s">
        <v>38</v>
      </c>
      <c r="T1552" t="s">
        <v>90</v>
      </c>
      <c r="U1552" s="1">
        <v>19259</v>
      </c>
      <c r="V1552" s="7" t="str">
        <f>CONCATENATE(employee_data35[[#This Row],[First-LastName]]&amp;" "&amp;employee_data35[[#This Row],[DOB]])</f>
        <v>Paxton-Clarke 19259</v>
      </c>
      <c r="W1552" t="s">
        <v>40</v>
      </c>
      <c r="X1552" t="s">
        <v>103</v>
      </c>
      <c r="Y1552" t="s">
        <v>42</v>
      </c>
      <c r="Z1552">
        <v>4549</v>
      </c>
      <c r="AA1552" t="s">
        <v>43</v>
      </c>
      <c r="AB1552" t="s">
        <v>75</v>
      </c>
      <c r="AC1552" t="s">
        <v>45</v>
      </c>
      <c r="AD1552">
        <v>3</v>
      </c>
    </row>
    <row r="1553" spans="1:30" x14ac:dyDescent="0.3">
      <c r="A1553">
        <v>1978</v>
      </c>
      <c r="B1553" t="s">
        <v>5000</v>
      </c>
      <c r="C1553" t="s">
        <v>1197</v>
      </c>
      <c r="D1553" s="6" t="str">
        <f>CONCATENATE(employee_data35[[#This Row],[FirstName]], "-",employee_data35[[#This Row],[LastName]] )</f>
        <v>Lillian-Hines</v>
      </c>
      <c r="E1553" s="1">
        <v>44474</v>
      </c>
      <c r="F1553" s="1">
        <v>45109</v>
      </c>
      <c r="G1553" s="7" t="str">
        <f>IF(ISBLANK(employee_data35[[#This Row],[ExitDate]]),"Yes","")</f>
        <v/>
      </c>
      <c r="H1553" t="s">
        <v>28</v>
      </c>
      <c r="I1553" t="s">
        <v>6012</v>
      </c>
      <c r="J1553" t="s">
        <v>6013</v>
      </c>
      <c r="K1553" t="s">
        <v>80</v>
      </c>
      <c r="L1553" s="6" t="str">
        <f>IF(ISBLANK(employee_data35[[#This Row],[ExitDate]]),"1","0")</f>
        <v>0</v>
      </c>
      <c r="M1553" t="str">
        <f>IF(ISBLANK(employee_data35[[#This Row],[ExitDate]]),"Active","Tidak Active")</f>
        <v>Tidak Active</v>
      </c>
      <c r="N1553" t="s">
        <v>63</v>
      </c>
      <c r="O1553" t="s">
        <v>64</v>
      </c>
      <c r="P1553" t="s">
        <v>52</v>
      </c>
      <c r="Q1553" t="s">
        <v>175</v>
      </c>
      <c r="R1553" t="s">
        <v>6014</v>
      </c>
      <c r="S1553" t="s">
        <v>38</v>
      </c>
      <c r="T1553" t="s">
        <v>39</v>
      </c>
      <c r="U1553" s="1">
        <v>28116</v>
      </c>
      <c r="V1553" s="7" t="str">
        <f>CONCATENATE(employee_data35[[#This Row],[First-LastName]]&amp;" "&amp;employee_data35[[#This Row],[DOB]])</f>
        <v>Lillian-Hines 28116</v>
      </c>
      <c r="W1553" t="s">
        <v>40</v>
      </c>
      <c r="X1553" t="s">
        <v>1258</v>
      </c>
      <c r="Y1553" t="s">
        <v>42</v>
      </c>
      <c r="Z1553">
        <v>61287</v>
      </c>
      <c r="AA1553" t="s">
        <v>74</v>
      </c>
      <c r="AB1553" t="s">
        <v>104</v>
      </c>
      <c r="AC1553" t="s">
        <v>45</v>
      </c>
      <c r="AD1553">
        <v>3</v>
      </c>
    </row>
    <row r="1554" spans="1:30" x14ac:dyDescent="0.3">
      <c r="A1554">
        <v>1979</v>
      </c>
      <c r="B1554" t="s">
        <v>2071</v>
      </c>
      <c r="C1554" t="s">
        <v>2522</v>
      </c>
      <c r="D1554" s="6" t="str">
        <f>CONCATENATE(employee_data35[[#This Row],[FirstName]], "-",employee_data35[[#This Row],[LastName]] )</f>
        <v>Liam-Snow</v>
      </c>
      <c r="E1554" s="1">
        <v>44829</v>
      </c>
      <c r="F1554" s="1">
        <v>45012</v>
      </c>
      <c r="G1554" s="7" t="str">
        <f>IF(ISBLANK(employee_data35[[#This Row],[ExitDate]]),"Yes","")</f>
        <v/>
      </c>
      <c r="H1554" t="s">
        <v>28</v>
      </c>
      <c r="I1554" t="s">
        <v>6015</v>
      </c>
      <c r="J1554" t="s">
        <v>6016</v>
      </c>
      <c r="K1554" t="s">
        <v>168</v>
      </c>
      <c r="L1554" s="6" t="str">
        <f>IF(ISBLANK(employee_data35[[#This Row],[ExitDate]]),"1","0")</f>
        <v>0</v>
      </c>
      <c r="M1554" t="str">
        <f>IF(ISBLANK(employee_data35[[#This Row],[ExitDate]]),"Active","Tidak Active")</f>
        <v>Tidak Active</v>
      </c>
      <c r="N1554" t="s">
        <v>52</v>
      </c>
      <c r="O1554" t="s">
        <v>64</v>
      </c>
      <c r="P1554" t="s">
        <v>35</v>
      </c>
      <c r="Q1554" t="s">
        <v>175</v>
      </c>
      <c r="R1554" t="s">
        <v>6017</v>
      </c>
      <c r="S1554" t="s">
        <v>38</v>
      </c>
      <c r="T1554" t="s">
        <v>111</v>
      </c>
      <c r="U1554" s="1">
        <v>26383</v>
      </c>
      <c r="V1554" s="7" t="str">
        <f>CONCATENATE(employee_data35[[#This Row],[First-LastName]]&amp;" "&amp;employee_data35[[#This Row],[DOB]])</f>
        <v>Liam-Snow 26383</v>
      </c>
      <c r="W1554" t="s">
        <v>40</v>
      </c>
      <c r="X1554" t="s">
        <v>113</v>
      </c>
      <c r="Y1554" t="s">
        <v>42</v>
      </c>
      <c r="Z1554">
        <v>61958</v>
      </c>
      <c r="AA1554" t="s">
        <v>128</v>
      </c>
      <c r="AB1554" t="s">
        <v>75</v>
      </c>
      <c r="AC1554" t="s">
        <v>45</v>
      </c>
      <c r="AD1554">
        <v>3</v>
      </c>
    </row>
    <row r="1555" spans="1:30" x14ac:dyDescent="0.3">
      <c r="A1555">
        <v>1980</v>
      </c>
      <c r="B1555" t="s">
        <v>3930</v>
      </c>
      <c r="C1555" t="s">
        <v>2342</v>
      </c>
      <c r="D1555" s="6" t="str">
        <f>CONCATENATE(employee_data35[[#This Row],[FirstName]], "-",employee_data35[[#This Row],[LastName]] )</f>
        <v>Arianna-Horton</v>
      </c>
      <c r="E1555" s="1">
        <v>44510</v>
      </c>
      <c r="F1555" s="1"/>
      <c r="G1555" s="7" t="str">
        <f>IF(ISBLANK(employee_data35[[#This Row],[ExitDate]]),"Yes","")</f>
        <v>Yes</v>
      </c>
      <c r="H1555" t="s">
        <v>28</v>
      </c>
      <c r="I1555" t="s">
        <v>6018</v>
      </c>
      <c r="J1555" t="s">
        <v>6019</v>
      </c>
      <c r="K1555" t="s">
        <v>98</v>
      </c>
      <c r="L1555" s="6" t="str">
        <f>IF(ISBLANK(employee_data35[[#This Row],[ExitDate]]),"1","0")</f>
        <v>1</v>
      </c>
      <c r="M1555" t="str">
        <f>IF(ISBLANK(employee_data35[[#This Row],[ExitDate]]),"Active","Tidak Active")</f>
        <v>Active</v>
      </c>
      <c r="N1555" t="s">
        <v>52</v>
      </c>
      <c r="O1555" t="s">
        <v>34</v>
      </c>
      <c r="P1555" t="s">
        <v>63</v>
      </c>
      <c r="Q1555" t="s">
        <v>36</v>
      </c>
      <c r="R1555" t="s">
        <v>37</v>
      </c>
      <c r="S1555" t="s">
        <v>38</v>
      </c>
      <c r="T1555" t="s">
        <v>81</v>
      </c>
      <c r="U1555" s="1">
        <v>33040</v>
      </c>
      <c r="V1555" s="7" t="str">
        <f>CONCATENATE(employee_data35[[#This Row],[First-LastName]]&amp;" "&amp;employee_data35[[#This Row],[DOB]])</f>
        <v>Arianna-Horton 33040</v>
      </c>
      <c r="W1555" t="s">
        <v>40</v>
      </c>
      <c r="X1555" t="s">
        <v>243</v>
      </c>
      <c r="Y1555" t="s">
        <v>42</v>
      </c>
      <c r="Z1555">
        <v>37701</v>
      </c>
      <c r="AA1555" t="s">
        <v>56</v>
      </c>
      <c r="AB1555" t="s">
        <v>84</v>
      </c>
      <c r="AC1555" t="s">
        <v>45</v>
      </c>
      <c r="AD1555">
        <v>3</v>
      </c>
    </row>
    <row r="1556" spans="1:30" x14ac:dyDescent="0.3">
      <c r="A1556">
        <v>1981</v>
      </c>
      <c r="B1556" t="s">
        <v>6020</v>
      </c>
      <c r="C1556" t="s">
        <v>1760</v>
      </c>
      <c r="D1556" s="6" t="str">
        <f>CONCATENATE(employee_data35[[#This Row],[FirstName]], "-",employee_data35[[#This Row],[LastName]] )</f>
        <v>Ayanna-Short</v>
      </c>
      <c r="E1556" s="1">
        <v>44294</v>
      </c>
      <c r="F1556" s="1">
        <v>45123</v>
      </c>
      <c r="G1556" s="7" t="str">
        <f>IF(ISBLANK(employee_data35[[#This Row],[ExitDate]]),"Yes","")</f>
        <v/>
      </c>
      <c r="H1556" t="s">
        <v>28</v>
      </c>
      <c r="I1556" t="s">
        <v>6021</v>
      </c>
      <c r="J1556" t="s">
        <v>6022</v>
      </c>
      <c r="K1556" t="s">
        <v>118</v>
      </c>
      <c r="L1556" s="6" t="str">
        <f>IF(ISBLANK(employee_data35[[#This Row],[ExitDate]]),"1","0")</f>
        <v>0</v>
      </c>
      <c r="M1556" t="str">
        <f>IF(ISBLANK(employee_data35[[#This Row],[ExitDate]]),"Active","Tidak Active")</f>
        <v>Tidak Active</v>
      </c>
      <c r="N1556" t="s">
        <v>33</v>
      </c>
      <c r="O1556" t="s">
        <v>51</v>
      </c>
      <c r="P1556" t="s">
        <v>35</v>
      </c>
      <c r="Q1556" t="s">
        <v>99</v>
      </c>
      <c r="R1556" t="s">
        <v>6023</v>
      </c>
      <c r="S1556" t="s">
        <v>38</v>
      </c>
      <c r="T1556" t="s">
        <v>81</v>
      </c>
      <c r="U1556" s="1">
        <v>34287</v>
      </c>
      <c r="V1556" s="7" t="str">
        <f>CONCATENATE(employee_data35[[#This Row],[First-LastName]]&amp;" "&amp;employee_data35[[#This Row],[DOB]])</f>
        <v>Ayanna-Short 34287</v>
      </c>
      <c r="W1556" t="s">
        <v>40</v>
      </c>
      <c r="X1556" t="s">
        <v>226</v>
      </c>
      <c r="Y1556" t="s">
        <v>55</v>
      </c>
      <c r="Z1556">
        <v>19755</v>
      </c>
      <c r="AA1556" t="s">
        <v>93</v>
      </c>
      <c r="AB1556" t="s">
        <v>104</v>
      </c>
      <c r="AC1556" t="s">
        <v>45</v>
      </c>
      <c r="AD1556">
        <v>3</v>
      </c>
    </row>
    <row r="1557" spans="1:30" x14ac:dyDescent="0.3">
      <c r="A1557">
        <v>1982</v>
      </c>
      <c r="B1557" t="s">
        <v>6024</v>
      </c>
      <c r="C1557" t="s">
        <v>6025</v>
      </c>
      <c r="D1557" s="6" t="str">
        <f>CONCATENATE(employee_data35[[#This Row],[FirstName]], "-",employee_data35[[#This Row],[LastName]] )</f>
        <v>Steve-Charles</v>
      </c>
      <c r="E1557" s="1">
        <v>43418</v>
      </c>
      <c r="F1557" s="1"/>
      <c r="G1557" s="7" t="str">
        <f>IF(ISBLANK(employee_data35[[#This Row],[ExitDate]]),"Yes","")</f>
        <v>Yes</v>
      </c>
      <c r="H1557" t="s">
        <v>28</v>
      </c>
      <c r="I1557" t="s">
        <v>6026</v>
      </c>
      <c r="J1557" t="s">
        <v>6027</v>
      </c>
      <c r="K1557" t="s">
        <v>62</v>
      </c>
      <c r="L1557" s="6" t="str">
        <f>IF(ISBLANK(employee_data35[[#This Row],[ExitDate]]),"1","0")</f>
        <v>1</v>
      </c>
      <c r="M1557" t="str">
        <f>IF(ISBLANK(employee_data35[[#This Row],[ExitDate]]),"Active","Tidak Active")</f>
        <v>Active</v>
      </c>
      <c r="N1557" t="s">
        <v>63</v>
      </c>
      <c r="O1557" t="s">
        <v>34</v>
      </c>
      <c r="P1557" t="s">
        <v>35</v>
      </c>
      <c r="Q1557" t="s">
        <v>36</v>
      </c>
      <c r="R1557" t="s">
        <v>37</v>
      </c>
      <c r="S1557" t="s">
        <v>38</v>
      </c>
      <c r="T1557" t="s">
        <v>66</v>
      </c>
      <c r="U1557" s="1">
        <v>29365</v>
      </c>
      <c r="V1557" s="7" t="str">
        <f>CONCATENATE(employee_data35[[#This Row],[First-LastName]]&amp;" "&amp;employee_data35[[#This Row],[DOB]])</f>
        <v>Steve-Charles 29365</v>
      </c>
      <c r="W1557" t="s">
        <v>40</v>
      </c>
      <c r="X1557" t="s">
        <v>243</v>
      </c>
      <c r="Y1557" t="s">
        <v>42</v>
      </c>
      <c r="Z1557">
        <v>48632</v>
      </c>
      <c r="AA1557" t="s">
        <v>56</v>
      </c>
      <c r="AB1557" t="s">
        <v>84</v>
      </c>
      <c r="AC1557" t="s">
        <v>45</v>
      </c>
      <c r="AD1557">
        <v>3</v>
      </c>
    </row>
    <row r="1558" spans="1:30" x14ac:dyDescent="0.3">
      <c r="A1558">
        <v>1983</v>
      </c>
      <c r="B1558" t="s">
        <v>6028</v>
      </c>
      <c r="C1558" t="s">
        <v>624</v>
      </c>
      <c r="D1558" s="6" t="str">
        <f>CONCATENATE(employee_data35[[#This Row],[FirstName]], "-",employee_data35[[#This Row],[LastName]] )</f>
        <v>Ricardo-Bruce</v>
      </c>
      <c r="E1558" s="1">
        <v>43904</v>
      </c>
      <c r="F1558" s="1">
        <v>44856</v>
      </c>
      <c r="G1558" s="7" t="str">
        <f>IF(ISBLANK(employee_data35[[#This Row],[ExitDate]]),"Yes","")</f>
        <v/>
      </c>
      <c r="H1558" t="s">
        <v>28</v>
      </c>
      <c r="I1558" t="s">
        <v>6029</v>
      </c>
      <c r="J1558" t="s">
        <v>6030</v>
      </c>
      <c r="K1558" t="s">
        <v>89</v>
      </c>
      <c r="L1558" s="6" t="str">
        <f>IF(ISBLANK(employee_data35[[#This Row],[ExitDate]]),"1","0")</f>
        <v>0</v>
      </c>
      <c r="M1558" t="str">
        <f>IF(ISBLANK(employee_data35[[#This Row],[ExitDate]]),"Active","Tidak Active")</f>
        <v>Tidak Active</v>
      </c>
      <c r="N1558" t="s">
        <v>52</v>
      </c>
      <c r="O1558" t="s">
        <v>34</v>
      </c>
      <c r="P1558" t="s">
        <v>63</v>
      </c>
      <c r="Q1558" t="s">
        <v>126</v>
      </c>
      <c r="R1558" t="s">
        <v>6031</v>
      </c>
      <c r="S1558" t="s">
        <v>38</v>
      </c>
      <c r="T1558" t="s">
        <v>81</v>
      </c>
      <c r="U1558" s="1">
        <v>20785</v>
      </c>
      <c r="V1558" s="7" t="str">
        <f>CONCATENATE(employee_data35[[#This Row],[First-LastName]]&amp;" "&amp;employee_data35[[#This Row],[DOB]])</f>
        <v>Ricardo-Bruce 20785</v>
      </c>
      <c r="W1558" t="s">
        <v>40</v>
      </c>
      <c r="X1558" t="s">
        <v>83</v>
      </c>
      <c r="Y1558" t="s">
        <v>42</v>
      </c>
      <c r="Z1558">
        <v>31391</v>
      </c>
      <c r="AA1558" t="s">
        <v>128</v>
      </c>
      <c r="AB1558" t="s">
        <v>44</v>
      </c>
      <c r="AC1558" t="s">
        <v>45</v>
      </c>
      <c r="AD1558">
        <v>3</v>
      </c>
    </row>
    <row r="1559" spans="1:30" x14ac:dyDescent="0.3">
      <c r="A1559">
        <v>1984</v>
      </c>
      <c r="B1559" t="s">
        <v>6032</v>
      </c>
      <c r="C1559" t="s">
        <v>4570</v>
      </c>
      <c r="D1559" s="6" t="str">
        <f>CONCATENATE(employee_data35[[#This Row],[FirstName]], "-",employee_data35[[#This Row],[LastName]] )</f>
        <v>Laura-Gutierrez</v>
      </c>
      <c r="E1559" s="1">
        <v>44006</v>
      </c>
      <c r="F1559" s="1"/>
      <c r="G1559" s="7" t="str">
        <f>IF(ISBLANK(employee_data35[[#This Row],[ExitDate]]),"Yes","")</f>
        <v>Yes</v>
      </c>
      <c r="H1559" t="s">
        <v>28</v>
      </c>
      <c r="I1559" t="s">
        <v>6033</v>
      </c>
      <c r="J1559" t="s">
        <v>6034</v>
      </c>
      <c r="K1559" t="s">
        <v>31</v>
      </c>
      <c r="L1559" s="6" t="str">
        <f>IF(ISBLANK(employee_data35[[#This Row],[ExitDate]]),"1","0")</f>
        <v>1</v>
      </c>
      <c r="M1559" t="str">
        <f>IF(ISBLANK(employee_data35[[#This Row],[ExitDate]]),"Active","Tidak Active")</f>
        <v>Active</v>
      </c>
      <c r="N1559" t="s">
        <v>63</v>
      </c>
      <c r="O1559" t="s">
        <v>64</v>
      </c>
      <c r="P1559" t="s">
        <v>35</v>
      </c>
      <c r="Q1559" t="s">
        <v>36</v>
      </c>
      <c r="R1559" t="s">
        <v>37</v>
      </c>
      <c r="S1559" t="s">
        <v>38</v>
      </c>
      <c r="T1559" t="s">
        <v>332</v>
      </c>
      <c r="U1559" s="1">
        <v>17574</v>
      </c>
      <c r="V1559" s="7" t="str">
        <f>CONCATENATE(employee_data35[[#This Row],[First-LastName]]&amp;" "&amp;employee_data35[[#This Row],[DOB]])</f>
        <v>Laura-Gutierrez 17574</v>
      </c>
      <c r="W1559" t="s">
        <v>40</v>
      </c>
      <c r="X1559" t="s">
        <v>150</v>
      </c>
      <c r="Y1559" t="s">
        <v>42</v>
      </c>
      <c r="Z1559">
        <v>8522</v>
      </c>
      <c r="AA1559" t="s">
        <v>93</v>
      </c>
      <c r="AB1559" t="s">
        <v>75</v>
      </c>
      <c r="AC1559" t="s">
        <v>45</v>
      </c>
      <c r="AD1559">
        <v>3</v>
      </c>
    </row>
    <row r="1560" spans="1:30" x14ac:dyDescent="0.3">
      <c r="A1560">
        <v>1985</v>
      </c>
      <c r="B1560" t="s">
        <v>5365</v>
      </c>
      <c r="C1560" t="s">
        <v>4077</v>
      </c>
      <c r="D1560" s="6" t="str">
        <f>CONCATENATE(employee_data35[[#This Row],[FirstName]], "-",employee_data35[[#This Row],[LastName]] )</f>
        <v>Braxton-Rojas</v>
      </c>
      <c r="E1560" s="1">
        <v>45004</v>
      </c>
      <c r="F1560" s="1">
        <v>45020</v>
      </c>
      <c r="G1560" s="7" t="str">
        <f>IF(ISBLANK(employee_data35[[#This Row],[ExitDate]]),"Yes","")</f>
        <v/>
      </c>
      <c r="H1560" t="s">
        <v>28</v>
      </c>
      <c r="I1560" t="s">
        <v>6035</v>
      </c>
      <c r="J1560" t="s">
        <v>6036</v>
      </c>
      <c r="K1560" t="s">
        <v>133</v>
      </c>
      <c r="L1560" s="6" t="str">
        <f>IF(ISBLANK(employee_data35[[#This Row],[ExitDate]]),"1","0")</f>
        <v>0</v>
      </c>
      <c r="M1560" t="str">
        <f>IF(ISBLANK(employee_data35[[#This Row],[ExitDate]]),"Active","Tidak Active")</f>
        <v>Tidak Active</v>
      </c>
      <c r="N1560" t="s">
        <v>33</v>
      </c>
      <c r="O1560" t="s">
        <v>64</v>
      </c>
      <c r="P1560" t="s">
        <v>35</v>
      </c>
      <c r="Q1560" t="s">
        <v>126</v>
      </c>
      <c r="R1560" t="s">
        <v>6037</v>
      </c>
      <c r="S1560" t="s">
        <v>38</v>
      </c>
      <c r="T1560" t="s">
        <v>81</v>
      </c>
      <c r="U1560" s="1">
        <v>23324</v>
      </c>
      <c r="V1560" s="7" t="str">
        <f>CONCATENATE(employee_data35[[#This Row],[First-LastName]]&amp;" "&amp;employee_data35[[#This Row],[DOB]])</f>
        <v>Braxton-Rojas 23324</v>
      </c>
      <c r="W1560" t="s">
        <v>40</v>
      </c>
      <c r="X1560" t="s">
        <v>163</v>
      </c>
      <c r="Y1560" t="s">
        <v>42</v>
      </c>
      <c r="Z1560">
        <v>88359</v>
      </c>
      <c r="AA1560" t="s">
        <v>43</v>
      </c>
      <c r="AB1560" t="s">
        <v>44</v>
      </c>
      <c r="AC1560" t="s">
        <v>45</v>
      </c>
      <c r="AD1560">
        <v>3</v>
      </c>
    </row>
    <row r="1561" spans="1:30" x14ac:dyDescent="0.3">
      <c r="A1561">
        <v>1986</v>
      </c>
      <c r="B1561" t="s">
        <v>4557</v>
      </c>
      <c r="C1561" t="s">
        <v>1391</v>
      </c>
      <c r="D1561" s="6" t="str">
        <f>CONCATENATE(employee_data35[[#This Row],[FirstName]], "-",employee_data35[[#This Row],[LastName]] )</f>
        <v>Sage-Mercer</v>
      </c>
      <c r="E1561" s="1">
        <v>44788</v>
      </c>
      <c r="F1561" s="1"/>
      <c r="G1561" s="7" t="str">
        <f>IF(ISBLANK(employee_data35[[#This Row],[ExitDate]]),"Yes","")</f>
        <v>Yes</v>
      </c>
      <c r="H1561" t="s">
        <v>28</v>
      </c>
      <c r="I1561" t="s">
        <v>6038</v>
      </c>
      <c r="J1561" t="s">
        <v>6039</v>
      </c>
      <c r="K1561" t="s">
        <v>50</v>
      </c>
      <c r="L1561" s="6" t="str">
        <f>IF(ISBLANK(employee_data35[[#This Row],[ExitDate]]),"1","0")</f>
        <v>1</v>
      </c>
      <c r="M1561" t="str">
        <f>IF(ISBLANK(employee_data35[[#This Row],[ExitDate]]),"Active","Tidak Active")</f>
        <v>Active</v>
      </c>
      <c r="N1561" t="s">
        <v>33</v>
      </c>
      <c r="O1561" t="s">
        <v>34</v>
      </c>
      <c r="P1561" t="s">
        <v>63</v>
      </c>
      <c r="Q1561" t="s">
        <v>36</v>
      </c>
      <c r="R1561" t="s">
        <v>37</v>
      </c>
      <c r="S1561" t="s">
        <v>38</v>
      </c>
      <c r="T1561" t="s">
        <v>119</v>
      </c>
      <c r="U1561" s="1">
        <v>17947</v>
      </c>
      <c r="V1561" s="7" t="str">
        <f>CONCATENATE(employee_data35[[#This Row],[First-LastName]]&amp;" "&amp;employee_data35[[#This Row],[DOB]])</f>
        <v>Sage-Mercer 17947</v>
      </c>
      <c r="W1561" t="s">
        <v>40</v>
      </c>
      <c r="X1561" t="s">
        <v>184</v>
      </c>
      <c r="Y1561" t="s">
        <v>42</v>
      </c>
      <c r="Z1561">
        <v>21326</v>
      </c>
      <c r="AA1561" t="s">
        <v>93</v>
      </c>
      <c r="AB1561" t="s">
        <v>104</v>
      </c>
      <c r="AC1561" t="s">
        <v>45</v>
      </c>
      <c r="AD1561">
        <v>3</v>
      </c>
    </row>
    <row r="1562" spans="1:30" x14ac:dyDescent="0.3">
      <c r="A1562">
        <v>1987</v>
      </c>
      <c r="B1562" t="s">
        <v>1397</v>
      </c>
      <c r="C1562" t="s">
        <v>4183</v>
      </c>
      <c r="D1562" s="6" t="str">
        <f>CONCATENATE(employee_data35[[#This Row],[FirstName]], "-",employee_data35[[#This Row],[LastName]] )</f>
        <v>Chase-Horn</v>
      </c>
      <c r="E1562" s="1">
        <v>43413</v>
      </c>
      <c r="F1562" s="1"/>
      <c r="G1562" s="7" t="str">
        <f>IF(ISBLANK(employee_data35[[#This Row],[ExitDate]]),"Yes","")</f>
        <v>Yes</v>
      </c>
      <c r="H1562" t="s">
        <v>28</v>
      </c>
      <c r="I1562" t="s">
        <v>6040</v>
      </c>
      <c r="J1562" t="s">
        <v>6041</v>
      </c>
      <c r="K1562" t="s">
        <v>139</v>
      </c>
      <c r="L1562" s="6" t="str">
        <f>IF(ISBLANK(employee_data35[[#This Row],[ExitDate]]),"1","0")</f>
        <v>1</v>
      </c>
      <c r="M1562" t="str">
        <f>IF(ISBLANK(employee_data35[[#This Row],[ExitDate]]),"Active","Tidak Active")</f>
        <v>Active</v>
      </c>
      <c r="N1562" t="s">
        <v>63</v>
      </c>
      <c r="O1562" t="s">
        <v>34</v>
      </c>
      <c r="P1562" t="s">
        <v>52</v>
      </c>
      <c r="Q1562" t="s">
        <v>36</v>
      </c>
      <c r="R1562" t="s">
        <v>37</v>
      </c>
      <c r="S1562" t="s">
        <v>38</v>
      </c>
      <c r="T1562" t="s">
        <v>66</v>
      </c>
      <c r="U1562" s="1">
        <v>24619</v>
      </c>
      <c r="V1562" s="7" t="str">
        <f>CONCATENATE(employee_data35[[#This Row],[First-LastName]]&amp;" "&amp;employee_data35[[#This Row],[DOB]])</f>
        <v>Chase-Horn 24619</v>
      </c>
      <c r="W1562" t="s">
        <v>40</v>
      </c>
      <c r="X1562" t="s">
        <v>395</v>
      </c>
      <c r="Y1562" t="s">
        <v>42</v>
      </c>
      <c r="Z1562">
        <v>75570</v>
      </c>
      <c r="AA1562" t="s">
        <v>43</v>
      </c>
      <c r="AB1562" t="s">
        <v>75</v>
      </c>
      <c r="AC1562" t="s">
        <v>45</v>
      </c>
      <c r="AD1562">
        <v>3</v>
      </c>
    </row>
    <row r="1563" spans="1:30" x14ac:dyDescent="0.3">
      <c r="A1563">
        <v>1988</v>
      </c>
      <c r="B1563" t="s">
        <v>4368</v>
      </c>
      <c r="C1563" t="s">
        <v>1313</v>
      </c>
      <c r="D1563" s="6" t="str">
        <f>CONCATENATE(employee_data35[[#This Row],[FirstName]], "-",employee_data35[[#This Row],[LastName]] )</f>
        <v>Juliana-Dyer</v>
      </c>
      <c r="E1563" s="1">
        <v>43427</v>
      </c>
      <c r="F1563" s="1">
        <v>43696</v>
      </c>
      <c r="G1563" s="7" t="str">
        <f>IF(ISBLANK(employee_data35[[#This Row],[ExitDate]]),"Yes","")</f>
        <v/>
      </c>
      <c r="H1563" t="s">
        <v>28</v>
      </c>
      <c r="I1563" t="s">
        <v>6042</v>
      </c>
      <c r="J1563" t="s">
        <v>6043</v>
      </c>
      <c r="K1563" t="s">
        <v>80</v>
      </c>
      <c r="L1563" s="6" t="str">
        <f>IF(ISBLANK(employee_data35[[#This Row],[ExitDate]]),"1","0")</f>
        <v>0</v>
      </c>
      <c r="M1563" t="str">
        <f>IF(ISBLANK(employee_data35[[#This Row],[ExitDate]]),"Active","Tidak Active")</f>
        <v>Tidak Active</v>
      </c>
      <c r="N1563" t="s">
        <v>33</v>
      </c>
      <c r="O1563" t="s">
        <v>51</v>
      </c>
      <c r="P1563" t="s">
        <v>35</v>
      </c>
      <c r="Q1563" t="s">
        <v>140</v>
      </c>
      <c r="R1563" t="s">
        <v>6044</v>
      </c>
      <c r="S1563" t="s">
        <v>38</v>
      </c>
      <c r="T1563" t="s">
        <v>90</v>
      </c>
      <c r="U1563" s="1">
        <v>32807</v>
      </c>
      <c r="V1563" s="7" t="str">
        <f>CONCATENATE(employee_data35[[#This Row],[First-LastName]]&amp;" "&amp;employee_data35[[#This Row],[DOB]])</f>
        <v>Juliana-Dyer 32807</v>
      </c>
      <c r="W1563" t="s">
        <v>40</v>
      </c>
      <c r="X1563" t="s">
        <v>83</v>
      </c>
      <c r="Y1563" t="s">
        <v>42</v>
      </c>
      <c r="Z1563">
        <v>97548</v>
      </c>
      <c r="AA1563" t="s">
        <v>93</v>
      </c>
      <c r="AB1563" t="s">
        <v>75</v>
      </c>
      <c r="AC1563" t="s">
        <v>45</v>
      </c>
      <c r="AD1563">
        <v>3</v>
      </c>
    </row>
    <row r="1564" spans="1:30" x14ac:dyDescent="0.3">
      <c r="A1564">
        <v>1989</v>
      </c>
      <c r="B1564" t="s">
        <v>6045</v>
      </c>
      <c r="C1564" t="s">
        <v>6046</v>
      </c>
      <c r="D1564" s="6" t="str">
        <f>CONCATENATE(employee_data35[[#This Row],[FirstName]], "-",employee_data35[[#This Row],[LastName]] )</f>
        <v>Alec-Stephens</v>
      </c>
      <c r="E1564" s="1">
        <v>43886</v>
      </c>
      <c r="F1564" s="1"/>
      <c r="G1564" s="7" t="str">
        <f>IF(ISBLANK(employee_data35[[#This Row],[ExitDate]]),"Yes","")</f>
        <v>Yes</v>
      </c>
      <c r="H1564" t="s">
        <v>728</v>
      </c>
      <c r="I1564" t="s">
        <v>6047</v>
      </c>
      <c r="J1564" t="s">
        <v>6048</v>
      </c>
      <c r="K1564" t="s">
        <v>62</v>
      </c>
      <c r="L1564" s="6" t="str">
        <f>IF(ISBLANK(employee_data35[[#This Row],[ExitDate]]),"1","0")</f>
        <v>1</v>
      </c>
      <c r="M1564" t="str">
        <f>IF(ISBLANK(employee_data35[[#This Row],[ExitDate]]),"Active","Tidak Active")</f>
        <v>Active</v>
      </c>
      <c r="N1564" t="s">
        <v>63</v>
      </c>
      <c r="O1564" t="s">
        <v>51</v>
      </c>
      <c r="P1564" t="s">
        <v>35</v>
      </c>
      <c r="Q1564" t="s">
        <v>36</v>
      </c>
      <c r="R1564" t="s">
        <v>37</v>
      </c>
      <c r="S1564" t="s">
        <v>38</v>
      </c>
      <c r="T1564" t="s">
        <v>90</v>
      </c>
      <c r="U1564" s="1">
        <v>36691</v>
      </c>
      <c r="V1564" s="7" t="str">
        <f>CONCATENATE(employee_data35[[#This Row],[First-LastName]]&amp;" "&amp;employee_data35[[#This Row],[DOB]])</f>
        <v>Alec-Stephens 36691</v>
      </c>
      <c r="W1564" t="s">
        <v>40</v>
      </c>
      <c r="X1564" t="s">
        <v>352</v>
      </c>
      <c r="Y1564" t="s">
        <v>42</v>
      </c>
      <c r="Z1564">
        <v>51952</v>
      </c>
      <c r="AA1564" t="s">
        <v>74</v>
      </c>
      <c r="AB1564" t="s">
        <v>84</v>
      </c>
      <c r="AC1564" t="s">
        <v>45</v>
      </c>
      <c r="AD1564">
        <v>3</v>
      </c>
    </row>
    <row r="1565" spans="1:30" x14ac:dyDescent="0.3">
      <c r="A1565">
        <v>1990</v>
      </c>
      <c r="B1565" t="s">
        <v>6049</v>
      </c>
      <c r="C1565" t="s">
        <v>633</v>
      </c>
      <c r="D1565" s="6" t="str">
        <f>CONCATENATE(employee_data35[[#This Row],[FirstName]], "-",employee_data35[[#This Row],[LastName]] )</f>
        <v>Adriana-Weber</v>
      </c>
      <c r="E1565" s="1">
        <v>43967</v>
      </c>
      <c r="F1565" s="1">
        <v>44699</v>
      </c>
      <c r="G1565" s="7" t="str">
        <f>IF(ISBLANK(employee_data35[[#This Row],[ExitDate]]),"Yes","")</f>
        <v/>
      </c>
      <c r="H1565" t="s">
        <v>728</v>
      </c>
      <c r="I1565" t="s">
        <v>6050</v>
      </c>
      <c r="J1565" t="s">
        <v>6051</v>
      </c>
      <c r="K1565" t="s">
        <v>89</v>
      </c>
      <c r="L1565" s="6" t="str">
        <f>IF(ISBLANK(employee_data35[[#This Row],[ExitDate]]),"1","0")</f>
        <v>0</v>
      </c>
      <c r="M1565" t="str">
        <f>IF(ISBLANK(employee_data35[[#This Row],[ExitDate]]),"Active","Tidak Active")</f>
        <v>Tidak Active</v>
      </c>
      <c r="N1565" t="s">
        <v>63</v>
      </c>
      <c r="O1565" t="s">
        <v>34</v>
      </c>
      <c r="P1565" t="s">
        <v>35</v>
      </c>
      <c r="Q1565" t="s">
        <v>126</v>
      </c>
      <c r="R1565" t="s">
        <v>6052</v>
      </c>
      <c r="S1565" t="s">
        <v>38</v>
      </c>
      <c r="T1565" t="s">
        <v>90</v>
      </c>
      <c r="U1565" s="1">
        <v>17428</v>
      </c>
      <c r="V1565" s="7" t="str">
        <f>CONCATENATE(employee_data35[[#This Row],[First-LastName]]&amp;" "&amp;employee_data35[[#This Row],[DOB]])</f>
        <v>Adriana-Weber 17428</v>
      </c>
      <c r="W1565" t="s">
        <v>40</v>
      </c>
      <c r="X1565" t="s">
        <v>83</v>
      </c>
      <c r="Y1565" t="s">
        <v>42</v>
      </c>
      <c r="Z1565">
        <v>46806</v>
      </c>
      <c r="AA1565" t="s">
        <v>93</v>
      </c>
      <c r="AB1565" t="s">
        <v>104</v>
      </c>
      <c r="AC1565" t="s">
        <v>45</v>
      </c>
      <c r="AD1565">
        <v>3</v>
      </c>
    </row>
    <row r="1566" spans="1:30" x14ac:dyDescent="0.3">
      <c r="A1566">
        <v>1991</v>
      </c>
      <c r="B1566" t="s">
        <v>6053</v>
      </c>
      <c r="C1566" t="s">
        <v>1109</v>
      </c>
      <c r="D1566" s="6" t="str">
        <f>CONCATENATE(employee_data35[[#This Row],[FirstName]], "-",employee_data35[[#This Row],[LastName]] )</f>
        <v>Lola-Hensley</v>
      </c>
      <c r="E1566" s="1">
        <v>43634</v>
      </c>
      <c r="F1566" s="1">
        <v>45112</v>
      </c>
      <c r="G1566" s="7" t="str">
        <f>IF(ISBLANK(employee_data35[[#This Row],[ExitDate]]),"Yes","")</f>
        <v/>
      </c>
      <c r="H1566" t="s">
        <v>728</v>
      </c>
      <c r="I1566" t="s">
        <v>6054</v>
      </c>
      <c r="J1566" t="s">
        <v>6055</v>
      </c>
      <c r="K1566" t="s">
        <v>31</v>
      </c>
      <c r="L1566" s="6" t="str">
        <f>IF(ISBLANK(employee_data35[[#This Row],[ExitDate]]),"1","0")</f>
        <v>0</v>
      </c>
      <c r="M1566" t="str">
        <f>IF(ISBLANK(employee_data35[[#This Row],[ExitDate]]),"Active","Tidak Active")</f>
        <v>Tidak Active</v>
      </c>
      <c r="N1566" t="s">
        <v>33</v>
      </c>
      <c r="O1566" t="s">
        <v>64</v>
      </c>
      <c r="P1566" t="s">
        <v>35</v>
      </c>
      <c r="Q1566" t="s">
        <v>99</v>
      </c>
      <c r="R1566" t="s">
        <v>6056</v>
      </c>
      <c r="S1566" t="s">
        <v>38</v>
      </c>
      <c r="T1566" t="s">
        <v>81</v>
      </c>
      <c r="U1566" s="1">
        <v>17899</v>
      </c>
      <c r="V1566" s="7" t="str">
        <f>CONCATENATE(employee_data35[[#This Row],[First-LastName]]&amp;" "&amp;employee_data35[[#This Row],[DOB]])</f>
        <v>Lola-Hensley 17899</v>
      </c>
      <c r="W1566" t="s">
        <v>40</v>
      </c>
      <c r="X1566" t="s">
        <v>103</v>
      </c>
      <c r="Y1566" t="s">
        <v>42</v>
      </c>
      <c r="Z1566">
        <v>67662</v>
      </c>
      <c r="AA1566" t="s">
        <v>74</v>
      </c>
      <c r="AB1566" t="s">
        <v>84</v>
      </c>
      <c r="AC1566" t="s">
        <v>45</v>
      </c>
      <c r="AD1566">
        <v>3</v>
      </c>
    </row>
    <row r="1567" spans="1:30" x14ac:dyDescent="0.3">
      <c r="A1567">
        <v>1992</v>
      </c>
      <c r="B1567" t="s">
        <v>1069</v>
      </c>
      <c r="C1567" t="s">
        <v>6057</v>
      </c>
      <c r="D1567" s="6" t="str">
        <f>CONCATENATE(employee_data35[[#This Row],[FirstName]], "-",employee_data35[[#This Row],[LastName]] )</f>
        <v>Shamar-Delgado</v>
      </c>
      <c r="E1567" s="1">
        <v>43605</v>
      </c>
      <c r="F1567" s="1">
        <v>44285</v>
      </c>
      <c r="G1567" s="7" t="str">
        <f>IF(ISBLANK(employee_data35[[#This Row],[ExitDate]]),"Yes","")</f>
        <v/>
      </c>
      <c r="H1567" t="s">
        <v>728</v>
      </c>
      <c r="I1567" t="s">
        <v>6058</v>
      </c>
      <c r="J1567" t="s">
        <v>6059</v>
      </c>
      <c r="K1567" t="s">
        <v>133</v>
      </c>
      <c r="L1567" s="6" t="str">
        <f>IF(ISBLANK(employee_data35[[#This Row],[ExitDate]]),"1","0")</f>
        <v>0</v>
      </c>
      <c r="M1567" t="str">
        <f>IF(ISBLANK(employee_data35[[#This Row],[ExitDate]]),"Active","Tidak Active")</f>
        <v>Tidak Active</v>
      </c>
      <c r="N1567" t="s">
        <v>33</v>
      </c>
      <c r="O1567" t="s">
        <v>51</v>
      </c>
      <c r="P1567" t="s">
        <v>52</v>
      </c>
      <c r="Q1567" t="s">
        <v>99</v>
      </c>
      <c r="R1567" t="s">
        <v>6060</v>
      </c>
      <c r="S1567" t="s">
        <v>38</v>
      </c>
      <c r="T1567" t="s">
        <v>81</v>
      </c>
      <c r="U1567" s="1">
        <v>18319</v>
      </c>
      <c r="V1567" s="7" t="str">
        <f>CONCATENATE(employee_data35[[#This Row],[First-LastName]]&amp;" "&amp;employee_data35[[#This Row],[DOB]])</f>
        <v>Shamar-Delgado 18319</v>
      </c>
      <c r="W1567" t="s">
        <v>40</v>
      </c>
      <c r="X1567" t="s">
        <v>83</v>
      </c>
      <c r="Y1567" t="s">
        <v>42</v>
      </c>
      <c r="Z1567">
        <v>74114</v>
      </c>
      <c r="AA1567" t="s">
        <v>43</v>
      </c>
      <c r="AB1567" t="s">
        <v>104</v>
      </c>
      <c r="AC1567" t="s">
        <v>45</v>
      </c>
      <c r="AD1567">
        <v>3</v>
      </c>
    </row>
    <row r="1568" spans="1:30" x14ac:dyDescent="0.3">
      <c r="A1568">
        <v>1993</v>
      </c>
      <c r="B1568" t="s">
        <v>555</v>
      </c>
      <c r="C1568" t="s">
        <v>5799</v>
      </c>
      <c r="D1568" s="6" t="str">
        <f>CONCATENATE(employee_data35[[#This Row],[FirstName]], "-",employee_data35[[#This Row],[LastName]] )</f>
        <v>Emmanuel-Huang</v>
      </c>
      <c r="E1568" s="1">
        <v>44120</v>
      </c>
      <c r="F1568" s="1">
        <v>44239</v>
      </c>
      <c r="G1568" s="7" t="str">
        <f>IF(ISBLANK(employee_data35[[#This Row],[ExitDate]]),"Yes","")</f>
        <v/>
      </c>
      <c r="H1568" t="s">
        <v>728</v>
      </c>
      <c r="I1568" t="s">
        <v>6061</v>
      </c>
      <c r="J1568" t="s">
        <v>6062</v>
      </c>
      <c r="K1568" t="s">
        <v>50</v>
      </c>
      <c r="L1568" s="6" t="str">
        <f>IF(ISBLANK(employee_data35[[#This Row],[ExitDate]]),"1","0")</f>
        <v>0</v>
      </c>
      <c r="M1568" t="str">
        <f>IF(ISBLANK(employee_data35[[#This Row],[ExitDate]]),"Active","Tidak Active")</f>
        <v>Tidak Active</v>
      </c>
      <c r="N1568" t="s">
        <v>63</v>
      </c>
      <c r="O1568" t="s">
        <v>51</v>
      </c>
      <c r="P1568" t="s">
        <v>63</v>
      </c>
      <c r="Q1568" t="s">
        <v>175</v>
      </c>
      <c r="R1568" t="s">
        <v>6063</v>
      </c>
      <c r="S1568" t="s">
        <v>38</v>
      </c>
      <c r="T1568" t="s">
        <v>90</v>
      </c>
      <c r="U1568" s="1">
        <v>26501</v>
      </c>
      <c r="V1568" s="7" t="str">
        <f>CONCATENATE(employee_data35[[#This Row],[First-LastName]]&amp;" "&amp;employee_data35[[#This Row],[DOB]])</f>
        <v>Emmanuel-Huang 26501</v>
      </c>
      <c r="W1568" t="s">
        <v>40</v>
      </c>
      <c r="X1568" t="s">
        <v>103</v>
      </c>
      <c r="Y1568" t="s">
        <v>42</v>
      </c>
      <c r="Z1568">
        <v>54589</v>
      </c>
      <c r="AA1568" t="s">
        <v>56</v>
      </c>
      <c r="AB1568" t="s">
        <v>104</v>
      </c>
      <c r="AC1568" t="s">
        <v>45</v>
      </c>
      <c r="AD1568">
        <v>3</v>
      </c>
    </row>
    <row r="1569" spans="1:30" x14ac:dyDescent="0.3">
      <c r="A1569">
        <v>1994</v>
      </c>
      <c r="B1569" t="s">
        <v>6064</v>
      </c>
      <c r="C1569" t="s">
        <v>2778</v>
      </c>
      <c r="D1569" s="6" t="str">
        <f>CONCATENATE(employee_data35[[#This Row],[FirstName]], "-",employee_data35[[#This Row],[LastName]] )</f>
        <v>Brenna-Decker</v>
      </c>
      <c r="E1569" s="1">
        <v>44743</v>
      </c>
      <c r="F1569" s="1">
        <v>44868</v>
      </c>
      <c r="G1569" s="7" t="str">
        <f>IF(ISBLANK(employee_data35[[#This Row],[ExitDate]]),"Yes","")</f>
        <v/>
      </c>
      <c r="H1569" t="s">
        <v>728</v>
      </c>
      <c r="I1569" t="s">
        <v>6065</v>
      </c>
      <c r="J1569" t="s">
        <v>6066</v>
      </c>
      <c r="K1569" t="s">
        <v>139</v>
      </c>
      <c r="L1569" s="6" t="str">
        <f>IF(ISBLANK(employee_data35[[#This Row],[ExitDate]]),"1","0")</f>
        <v>0</v>
      </c>
      <c r="M1569" t="str">
        <f>IF(ISBLANK(employee_data35[[#This Row],[ExitDate]]),"Active","Tidak Active")</f>
        <v>Tidak Active</v>
      </c>
      <c r="N1569" t="s">
        <v>63</v>
      </c>
      <c r="O1569" t="s">
        <v>51</v>
      </c>
      <c r="P1569" t="s">
        <v>63</v>
      </c>
      <c r="Q1569" t="s">
        <v>175</v>
      </c>
      <c r="R1569" t="s">
        <v>6067</v>
      </c>
      <c r="S1569" t="s">
        <v>38</v>
      </c>
      <c r="T1569" t="s">
        <v>81</v>
      </c>
      <c r="U1569" s="1">
        <v>32506</v>
      </c>
      <c r="V1569" s="7" t="str">
        <f>CONCATENATE(employee_data35[[#This Row],[First-LastName]]&amp;" "&amp;employee_data35[[#This Row],[DOB]])</f>
        <v>Brenna-Decker 32506</v>
      </c>
      <c r="W1569" t="s">
        <v>40</v>
      </c>
      <c r="X1569" t="s">
        <v>163</v>
      </c>
      <c r="Y1569" t="s">
        <v>42</v>
      </c>
      <c r="Z1569">
        <v>43526</v>
      </c>
      <c r="AA1569" t="s">
        <v>74</v>
      </c>
      <c r="AB1569" t="s">
        <v>75</v>
      </c>
      <c r="AC1569" t="s">
        <v>45</v>
      </c>
      <c r="AD1569">
        <v>3</v>
      </c>
    </row>
    <row r="1570" spans="1:30" x14ac:dyDescent="0.3">
      <c r="A1570">
        <v>1995</v>
      </c>
      <c r="B1570" t="s">
        <v>6068</v>
      </c>
      <c r="C1570" t="s">
        <v>3094</v>
      </c>
      <c r="D1570" s="6" t="str">
        <f>CONCATENATE(employee_data35[[#This Row],[FirstName]], "-",employee_data35[[#This Row],[LastName]] )</f>
        <v>Averie-Wolfe</v>
      </c>
      <c r="E1570" s="1">
        <v>44912</v>
      </c>
      <c r="F1570" s="1"/>
      <c r="G1570" s="7" t="str">
        <f>IF(ISBLANK(employee_data35[[#This Row],[ExitDate]]),"Yes","")</f>
        <v>Yes</v>
      </c>
      <c r="H1570" t="s">
        <v>728</v>
      </c>
      <c r="I1570" t="s">
        <v>6069</v>
      </c>
      <c r="J1570" t="s">
        <v>6070</v>
      </c>
      <c r="K1570" t="s">
        <v>80</v>
      </c>
      <c r="L1570" s="6" t="str">
        <f>IF(ISBLANK(employee_data35[[#This Row],[ExitDate]]),"1","0")</f>
        <v>1</v>
      </c>
      <c r="M1570" t="str">
        <f>IF(ISBLANK(employee_data35[[#This Row],[ExitDate]]),"Active","Tidak Active")</f>
        <v>Active</v>
      </c>
      <c r="N1570" t="s">
        <v>33</v>
      </c>
      <c r="O1570" t="s">
        <v>51</v>
      </c>
      <c r="P1570" t="s">
        <v>63</v>
      </c>
      <c r="Q1570" t="s">
        <v>36</v>
      </c>
      <c r="R1570" t="s">
        <v>37</v>
      </c>
      <c r="S1570" t="s">
        <v>38</v>
      </c>
      <c r="T1570" t="s">
        <v>90</v>
      </c>
      <c r="U1570" s="1">
        <v>28708</v>
      </c>
      <c r="V1570" s="7" t="str">
        <f>CONCATENATE(employee_data35[[#This Row],[First-LastName]]&amp;" "&amp;employee_data35[[#This Row],[DOB]])</f>
        <v>Averie-Wolfe 28708</v>
      </c>
      <c r="W1570" t="s">
        <v>40</v>
      </c>
      <c r="X1570" t="s">
        <v>193</v>
      </c>
      <c r="Y1570" t="s">
        <v>42</v>
      </c>
      <c r="Z1570">
        <v>22396</v>
      </c>
      <c r="AA1570" t="s">
        <v>74</v>
      </c>
      <c r="AB1570" t="s">
        <v>84</v>
      </c>
      <c r="AC1570" t="s">
        <v>45</v>
      </c>
      <c r="AD1570">
        <v>3</v>
      </c>
    </row>
    <row r="1571" spans="1:30" x14ac:dyDescent="0.3">
      <c r="A1571">
        <v>1996</v>
      </c>
      <c r="B1571" t="s">
        <v>6071</v>
      </c>
      <c r="C1571" t="s">
        <v>2139</v>
      </c>
      <c r="D1571" s="6" t="str">
        <f>CONCATENATE(employee_data35[[#This Row],[FirstName]], "-",employee_data35[[#This Row],[LastName]] )</f>
        <v>Gaige-Marsh</v>
      </c>
      <c r="E1571" s="1">
        <v>44493</v>
      </c>
      <c r="F1571" s="1">
        <v>44521</v>
      </c>
      <c r="G1571" s="7" t="str">
        <f>IF(ISBLANK(employee_data35[[#This Row],[ExitDate]]),"Yes","")</f>
        <v/>
      </c>
      <c r="H1571" t="s">
        <v>728</v>
      </c>
      <c r="I1571" t="s">
        <v>6072</v>
      </c>
      <c r="J1571" t="s">
        <v>6073</v>
      </c>
      <c r="K1571" t="s">
        <v>168</v>
      </c>
      <c r="L1571" s="6" t="str">
        <f>IF(ISBLANK(employee_data35[[#This Row],[ExitDate]]),"1","0")</f>
        <v>0</v>
      </c>
      <c r="M1571" t="str">
        <f>IF(ISBLANK(employee_data35[[#This Row],[ExitDate]]),"Active","Tidak Active")</f>
        <v>Tidak Active</v>
      </c>
      <c r="N1571" t="s">
        <v>52</v>
      </c>
      <c r="O1571" t="s">
        <v>51</v>
      </c>
      <c r="P1571" t="s">
        <v>35</v>
      </c>
      <c r="Q1571" t="s">
        <v>126</v>
      </c>
      <c r="R1571" t="s">
        <v>6074</v>
      </c>
      <c r="S1571" t="s">
        <v>38</v>
      </c>
      <c r="T1571" t="s">
        <v>53</v>
      </c>
      <c r="U1571" s="1">
        <v>33795</v>
      </c>
      <c r="V1571" s="7" t="str">
        <f>CONCATENATE(employee_data35[[#This Row],[First-LastName]]&amp;" "&amp;employee_data35[[#This Row],[DOB]])</f>
        <v>Gaige-Marsh 33795</v>
      </c>
      <c r="W1571" t="s">
        <v>40</v>
      </c>
      <c r="X1571" t="s">
        <v>163</v>
      </c>
      <c r="Y1571" t="s">
        <v>42</v>
      </c>
      <c r="Z1571">
        <v>92216</v>
      </c>
      <c r="AA1571" t="s">
        <v>43</v>
      </c>
      <c r="AB1571" t="s">
        <v>75</v>
      </c>
      <c r="AC1571" t="s">
        <v>45</v>
      </c>
      <c r="AD1571">
        <v>3</v>
      </c>
    </row>
    <row r="1572" spans="1:30" x14ac:dyDescent="0.3">
      <c r="A1572">
        <v>1997</v>
      </c>
      <c r="B1572" t="s">
        <v>494</v>
      </c>
      <c r="C1572" t="s">
        <v>819</v>
      </c>
      <c r="D1572" s="6" t="str">
        <f>CONCATENATE(employee_data35[[#This Row],[FirstName]], "-",employee_data35[[#This Row],[LastName]] )</f>
        <v>Karli-Ross</v>
      </c>
      <c r="E1572" s="1">
        <v>43524</v>
      </c>
      <c r="F1572" s="1">
        <v>43749</v>
      </c>
      <c r="G1572" s="7" t="str">
        <f>IF(ISBLANK(employee_data35[[#This Row],[ExitDate]]),"Yes","")</f>
        <v/>
      </c>
      <c r="H1572" t="s">
        <v>728</v>
      </c>
      <c r="I1572" t="s">
        <v>6075</v>
      </c>
      <c r="J1572" t="s">
        <v>6076</v>
      </c>
      <c r="K1572" t="s">
        <v>98</v>
      </c>
      <c r="L1572" s="6" t="str">
        <f>IF(ISBLANK(employee_data35[[#This Row],[ExitDate]]),"1","0")</f>
        <v>0</v>
      </c>
      <c r="M1572" t="str">
        <f>IF(ISBLANK(employee_data35[[#This Row],[ExitDate]]),"Active","Tidak Active")</f>
        <v>Tidak Active</v>
      </c>
      <c r="N1572" t="s">
        <v>52</v>
      </c>
      <c r="O1572" t="s">
        <v>64</v>
      </c>
      <c r="P1572" t="s">
        <v>63</v>
      </c>
      <c r="Q1572" t="s">
        <v>140</v>
      </c>
      <c r="R1572" t="s">
        <v>6077</v>
      </c>
      <c r="S1572" t="s">
        <v>38</v>
      </c>
      <c r="T1572" t="s">
        <v>305</v>
      </c>
      <c r="U1572" s="1">
        <v>33033</v>
      </c>
      <c r="V1572" s="7" t="str">
        <f>CONCATENATE(employee_data35[[#This Row],[First-LastName]]&amp;" "&amp;employee_data35[[#This Row],[DOB]])</f>
        <v>Karli-Ross 33033</v>
      </c>
      <c r="W1572" t="s">
        <v>40</v>
      </c>
      <c r="X1572" t="s">
        <v>419</v>
      </c>
      <c r="Y1572" t="s">
        <v>42</v>
      </c>
      <c r="Z1572">
        <v>64180</v>
      </c>
      <c r="AA1572" t="s">
        <v>128</v>
      </c>
      <c r="AB1572" t="s">
        <v>104</v>
      </c>
      <c r="AC1572" t="s">
        <v>45</v>
      </c>
      <c r="AD1572">
        <v>3</v>
      </c>
    </row>
    <row r="1573" spans="1:30" x14ac:dyDescent="0.3">
      <c r="A1573">
        <v>1998</v>
      </c>
      <c r="B1573" t="s">
        <v>1749</v>
      </c>
      <c r="C1573" t="s">
        <v>4267</v>
      </c>
      <c r="D1573" s="6" t="str">
        <f>CONCATENATE(employee_data35[[#This Row],[FirstName]], "-",employee_data35[[#This Row],[LastName]] )</f>
        <v>Amiyah-Beasley</v>
      </c>
      <c r="E1573" s="1">
        <v>44644</v>
      </c>
      <c r="F1573" s="1"/>
      <c r="G1573" s="7" t="str">
        <f>IF(ISBLANK(employee_data35[[#This Row],[ExitDate]]),"Yes","")</f>
        <v>Yes</v>
      </c>
      <c r="H1573" t="s">
        <v>728</v>
      </c>
      <c r="I1573" t="s">
        <v>6078</v>
      </c>
      <c r="J1573" t="s">
        <v>6079</v>
      </c>
      <c r="K1573" t="s">
        <v>118</v>
      </c>
      <c r="L1573" s="6" t="str">
        <f>IF(ISBLANK(employee_data35[[#This Row],[ExitDate]]),"1","0")</f>
        <v>1</v>
      </c>
      <c r="M1573" t="str">
        <f>IF(ISBLANK(employee_data35[[#This Row],[ExitDate]]),"Active","Tidak Active")</f>
        <v>Active</v>
      </c>
      <c r="N1573" t="s">
        <v>63</v>
      </c>
      <c r="O1573" t="s">
        <v>34</v>
      </c>
      <c r="P1573" t="s">
        <v>52</v>
      </c>
      <c r="Q1573" t="s">
        <v>36</v>
      </c>
      <c r="R1573" t="s">
        <v>37</v>
      </c>
      <c r="S1573" t="s">
        <v>38</v>
      </c>
      <c r="T1573" t="s">
        <v>81</v>
      </c>
      <c r="U1573" s="1">
        <v>36212</v>
      </c>
      <c r="V1573" s="7" t="str">
        <f>CONCATENATE(employee_data35[[#This Row],[First-LastName]]&amp;" "&amp;employee_data35[[#This Row],[DOB]])</f>
        <v>Amiyah-Beasley 36212</v>
      </c>
      <c r="W1573" t="s">
        <v>40</v>
      </c>
      <c r="X1573" t="s">
        <v>83</v>
      </c>
      <c r="Y1573" t="s">
        <v>42</v>
      </c>
      <c r="Z1573">
        <v>34377</v>
      </c>
      <c r="AA1573" t="s">
        <v>93</v>
      </c>
      <c r="AB1573" t="s">
        <v>44</v>
      </c>
      <c r="AC1573" t="s">
        <v>45</v>
      </c>
      <c r="AD1573">
        <v>3</v>
      </c>
    </row>
    <row r="1574" spans="1:30" x14ac:dyDescent="0.3">
      <c r="A1574">
        <v>1999</v>
      </c>
      <c r="B1574" t="s">
        <v>2897</v>
      </c>
      <c r="C1574" t="s">
        <v>6080</v>
      </c>
      <c r="D1574" s="6" t="str">
        <f>CONCATENATE(employee_data35[[#This Row],[FirstName]], "-",employee_data35[[#This Row],[LastName]] )</f>
        <v>Kayla-Gibbs</v>
      </c>
      <c r="E1574" s="1">
        <v>44486</v>
      </c>
      <c r="F1574" s="1">
        <v>44877</v>
      </c>
      <c r="G1574" s="7" t="str">
        <f>IF(ISBLANK(employee_data35[[#This Row],[ExitDate]]),"Yes","")</f>
        <v/>
      </c>
      <c r="H1574" t="s">
        <v>728</v>
      </c>
      <c r="I1574" t="s">
        <v>6081</v>
      </c>
      <c r="J1574" t="s">
        <v>6082</v>
      </c>
      <c r="K1574" t="s">
        <v>62</v>
      </c>
      <c r="L1574" s="6" t="str">
        <f>IF(ISBLANK(employee_data35[[#This Row],[ExitDate]]),"1","0")</f>
        <v>0</v>
      </c>
      <c r="M1574" t="str">
        <f>IF(ISBLANK(employee_data35[[#This Row],[ExitDate]]),"Active","Tidak Active")</f>
        <v>Tidak Active</v>
      </c>
      <c r="N1574" t="s">
        <v>33</v>
      </c>
      <c r="O1574" t="s">
        <v>51</v>
      </c>
      <c r="P1574" t="s">
        <v>35</v>
      </c>
      <c r="Q1574" t="s">
        <v>99</v>
      </c>
      <c r="R1574" t="s">
        <v>6083</v>
      </c>
      <c r="S1574" t="s">
        <v>38</v>
      </c>
      <c r="T1574" t="s">
        <v>90</v>
      </c>
      <c r="U1574" s="1">
        <v>15879</v>
      </c>
      <c r="V1574" s="7" t="str">
        <f>CONCATENATE(employee_data35[[#This Row],[First-LastName]]&amp;" "&amp;employee_data35[[#This Row],[DOB]])</f>
        <v>Kayla-Gibbs 15879</v>
      </c>
      <c r="W1574" t="s">
        <v>40</v>
      </c>
      <c r="X1574" t="s">
        <v>654</v>
      </c>
      <c r="Y1574" t="s">
        <v>42</v>
      </c>
      <c r="Z1574">
        <v>65306</v>
      </c>
      <c r="AA1574" t="s">
        <v>74</v>
      </c>
      <c r="AB1574" t="s">
        <v>44</v>
      </c>
      <c r="AC1574" t="s">
        <v>45</v>
      </c>
      <c r="AD1574">
        <v>3</v>
      </c>
    </row>
    <row r="1575" spans="1:30" x14ac:dyDescent="0.3">
      <c r="A1575">
        <v>2000</v>
      </c>
      <c r="B1575" t="s">
        <v>542</v>
      </c>
      <c r="C1575" t="s">
        <v>2614</v>
      </c>
      <c r="D1575" s="6" t="str">
        <f>CONCATENATE(employee_data35[[#This Row],[FirstName]], "-",employee_data35[[#This Row],[LastName]] )</f>
        <v>Jocelyn-Jackson</v>
      </c>
      <c r="E1575" s="1">
        <v>44694</v>
      </c>
      <c r="F1575" s="1">
        <v>44816</v>
      </c>
      <c r="G1575" s="7" t="str">
        <f>IF(ISBLANK(employee_data35[[#This Row],[ExitDate]]),"Yes","")</f>
        <v/>
      </c>
      <c r="H1575" t="s">
        <v>28</v>
      </c>
      <c r="I1575" t="s">
        <v>6084</v>
      </c>
      <c r="J1575" t="s">
        <v>6085</v>
      </c>
      <c r="K1575" t="s">
        <v>168</v>
      </c>
      <c r="L1575" s="6" t="str">
        <f>IF(ISBLANK(employee_data35[[#This Row],[ExitDate]]),"1","0")</f>
        <v>0</v>
      </c>
      <c r="M1575" t="str">
        <f>IF(ISBLANK(employee_data35[[#This Row],[ExitDate]]),"Active","Tidak Active")</f>
        <v>Tidak Active</v>
      </c>
      <c r="N1575" t="s">
        <v>63</v>
      </c>
      <c r="O1575" t="s">
        <v>51</v>
      </c>
      <c r="P1575" t="s">
        <v>52</v>
      </c>
      <c r="Q1575" t="s">
        <v>99</v>
      </c>
      <c r="R1575" t="s">
        <v>6086</v>
      </c>
      <c r="S1575" t="s">
        <v>38</v>
      </c>
      <c r="T1575" t="s">
        <v>81</v>
      </c>
      <c r="U1575" s="1">
        <v>23199</v>
      </c>
      <c r="V1575" s="7" t="str">
        <f>CONCATENATE(employee_data35[[#This Row],[First-LastName]]&amp;" "&amp;employee_data35[[#This Row],[DOB]])</f>
        <v>Jocelyn-Jackson 23199</v>
      </c>
      <c r="W1575" t="s">
        <v>40</v>
      </c>
      <c r="X1575" t="s">
        <v>292</v>
      </c>
      <c r="Y1575" t="s">
        <v>42</v>
      </c>
      <c r="Z1575">
        <v>29557</v>
      </c>
      <c r="AA1575" t="s">
        <v>93</v>
      </c>
      <c r="AB1575" t="s">
        <v>44</v>
      </c>
      <c r="AC1575" t="s">
        <v>45</v>
      </c>
      <c r="AD1575">
        <v>3</v>
      </c>
    </row>
    <row r="1576" spans="1:30" x14ac:dyDescent="0.3">
      <c r="A1576">
        <v>2001</v>
      </c>
      <c r="B1576" t="s">
        <v>312</v>
      </c>
      <c r="C1576" t="s">
        <v>6087</v>
      </c>
      <c r="D1576" s="6" t="str">
        <f>CONCATENATE(employee_data35[[#This Row],[FirstName]], "-",employee_data35[[#This Row],[LastName]] )</f>
        <v>Gilbert-Newman</v>
      </c>
      <c r="E1576" s="1">
        <v>43747</v>
      </c>
      <c r="F1576" s="1">
        <v>44932</v>
      </c>
      <c r="G1576" s="7" t="str">
        <f>IF(ISBLANK(employee_data35[[#This Row],[ExitDate]]),"Yes","")</f>
        <v/>
      </c>
      <c r="H1576" t="s">
        <v>28</v>
      </c>
      <c r="I1576" t="s">
        <v>4167</v>
      </c>
      <c r="J1576" t="s">
        <v>6088</v>
      </c>
      <c r="K1576" t="s">
        <v>133</v>
      </c>
      <c r="L1576" s="6" t="str">
        <f>IF(ISBLANK(employee_data35[[#This Row],[ExitDate]]),"1","0")</f>
        <v>0</v>
      </c>
      <c r="M1576" t="str">
        <f>IF(ISBLANK(employee_data35[[#This Row],[ExitDate]]),"Active","Tidak Active")</f>
        <v>Tidak Active</v>
      </c>
      <c r="N1576" t="s">
        <v>33</v>
      </c>
      <c r="O1576" t="s">
        <v>64</v>
      </c>
      <c r="P1576" t="s">
        <v>63</v>
      </c>
      <c r="Q1576" t="s">
        <v>126</v>
      </c>
      <c r="R1576" t="s">
        <v>6089</v>
      </c>
      <c r="S1576" t="s">
        <v>38</v>
      </c>
      <c r="T1576" t="s">
        <v>504</v>
      </c>
      <c r="U1576" s="1">
        <v>28354</v>
      </c>
      <c r="V1576" s="7" t="str">
        <f>CONCATENATE(employee_data35[[#This Row],[First-LastName]]&amp;" "&amp;employee_data35[[#This Row],[DOB]])</f>
        <v>Gilbert-Newman 28354</v>
      </c>
      <c r="W1576" t="s">
        <v>40</v>
      </c>
      <c r="X1576" t="s">
        <v>178</v>
      </c>
      <c r="Y1576" t="s">
        <v>42</v>
      </c>
      <c r="Z1576">
        <v>18299</v>
      </c>
      <c r="AA1576" t="s">
        <v>43</v>
      </c>
      <c r="AB1576" t="s">
        <v>44</v>
      </c>
      <c r="AC1576" t="s">
        <v>45</v>
      </c>
      <c r="AD1576">
        <v>3</v>
      </c>
    </row>
    <row r="1577" spans="1:30" x14ac:dyDescent="0.3">
      <c r="A1577">
        <v>2002</v>
      </c>
      <c r="B1577" t="s">
        <v>528</v>
      </c>
      <c r="C1577" t="s">
        <v>4239</v>
      </c>
      <c r="D1577" s="6" t="str">
        <f>CONCATENATE(employee_data35[[#This Row],[FirstName]], "-",employee_data35[[#This Row],[LastName]] )</f>
        <v>Roberto-Rosales</v>
      </c>
      <c r="E1577" s="1">
        <v>43385</v>
      </c>
      <c r="F1577" s="1">
        <v>45128</v>
      </c>
      <c r="G1577" s="7" t="str">
        <f>IF(ISBLANK(employee_data35[[#This Row],[ExitDate]]),"Yes","")</f>
        <v/>
      </c>
      <c r="H1577" t="s">
        <v>28</v>
      </c>
      <c r="I1577" t="s">
        <v>6090</v>
      </c>
      <c r="J1577" t="s">
        <v>6091</v>
      </c>
      <c r="K1577" t="s">
        <v>80</v>
      </c>
      <c r="L1577" s="6" t="str">
        <f>IF(ISBLANK(employee_data35[[#This Row],[ExitDate]]),"1","0")</f>
        <v>0</v>
      </c>
      <c r="M1577" t="str">
        <f>IF(ISBLANK(employee_data35[[#This Row],[ExitDate]]),"Active","Tidak Active")</f>
        <v>Tidak Active</v>
      </c>
      <c r="N1577" t="s">
        <v>33</v>
      </c>
      <c r="O1577" t="s">
        <v>64</v>
      </c>
      <c r="P1577" t="s">
        <v>35</v>
      </c>
      <c r="Q1577" t="s">
        <v>99</v>
      </c>
      <c r="R1577" t="s">
        <v>6092</v>
      </c>
      <c r="S1577" t="s">
        <v>38</v>
      </c>
      <c r="T1577" t="s">
        <v>81</v>
      </c>
      <c r="U1577" s="1">
        <v>33018</v>
      </c>
      <c r="V1577" s="7" t="str">
        <f>CONCATENATE(employee_data35[[#This Row],[First-LastName]]&amp;" "&amp;employee_data35[[#This Row],[DOB]])</f>
        <v>Roberto-Rosales 33018</v>
      </c>
      <c r="W1577" t="s">
        <v>40</v>
      </c>
      <c r="X1577" t="s">
        <v>83</v>
      </c>
      <c r="Y1577" t="s">
        <v>42</v>
      </c>
      <c r="Z1577">
        <v>81634</v>
      </c>
      <c r="AA1577" t="s">
        <v>43</v>
      </c>
      <c r="AB1577" t="s">
        <v>84</v>
      </c>
      <c r="AC1577" t="s">
        <v>45</v>
      </c>
      <c r="AD1577">
        <v>3</v>
      </c>
    </row>
    <row r="1578" spans="1:30" x14ac:dyDescent="0.3">
      <c r="A1578">
        <v>2003</v>
      </c>
      <c r="B1578" t="s">
        <v>1339</v>
      </c>
      <c r="C1578" t="s">
        <v>1099</v>
      </c>
      <c r="D1578" s="6" t="str">
        <f>CONCATENATE(employee_data35[[#This Row],[FirstName]], "-",employee_data35[[#This Row],[LastName]] )</f>
        <v>Justice-Rhodes</v>
      </c>
      <c r="E1578" s="1">
        <v>43934</v>
      </c>
      <c r="F1578" s="1">
        <v>44893</v>
      </c>
      <c r="G1578" s="7" t="str">
        <f>IF(ISBLANK(employee_data35[[#This Row],[ExitDate]]),"Yes","")</f>
        <v/>
      </c>
      <c r="H1578" t="s">
        <v>28</v>
      </c>
      <c r="I1578" t="s">
        <v>6093</v>
      </c>
      <c r="J1578" t="s">
        <v>6094</v>
      </c>
      <c r="K1578" t="s">
        <v>98</v>
      </c>
      <c r="L1578" s="6" t="str">
        <f>IF(ISBLANK(employee_data35[[#This Row],[ExitDate]]),"1","0")</f>
        <v>0</v>
      </c>
      <c r="M1578" t="str">
        <f>IF(ISBLANK(employee_data35[[#This Row],[ExitDate]]),"Active","Tidak Active")</f>
        <v>Tidak Active</v>
      </c>
      <c r="N1578" t="s">
        <v>33</v>
      </c>
      <c r="O1578" t="s">
        <v>64</v>
      </c>
      <c r="P1578" t="s">
        <v>52</v>
      </c>
      <c r="Q1578" t="s">
        <v>175</v>
      </c>
      <c r="R1578" t="s">
        <v>6095</v>
      </c>
      <c r="S1578" t="s">
        <v>38</v>
      </c>
      <c r="T1578" t="s">
        <v>286</v>
      </c>
      <c r="U1578" s="1">
        <v>31229</v>
      </c>
      <c r="V1578" s="7" t="str">
        <f>CONCATENATE(employee_data35[[#This Row],[First-LastName]]&amp;" "&amp;employee_data35[[#This Row],[DOB]])</f>
        <v>Justice-Rhodes 31229</v>
      </c>
      <c r="W1578" t="s">
        <v>40</v>
      </c>
      <c r="X1578" t="s">
        <v>949</v>
      </c>
      <c r="Y1578" t="s">
        <v>42</v>
      </c>
      <c r="Z1578">
        <v>48650</v>
      </c>
      <c r="AA1578" t="s">
        <v>74</v>
      </c>
      <c r="AB1578" t="s">
        <v>84</v>
      </c>
      <c r="AC1578" t="s">
        <v>45</v>
      </c>
      <c r="AD1578">
        <v>3</v>
      </c>
    </row>
    <row r="1579" spans="1:30" x14ac:dyDescent="0.3">
      <c r="A1579">
        <v>2004</v>
      </c>
      <c r="B1579" t="s">
        <v>6096</v>
      </c>
      <c r="C1579" t="s">
        <v>2086</v>
      </c>
      <c r="D1579" s="6" t="str">
        <f>CONCATENATE(employee_data35[[#This Row],[FirstName]], "-",employee_data35[[#This Row],[LastName]] )</f>
        <v>Adyson-Esparza</v>
      </c>
      <c r="E1579" s="1">
        <v>44311</v>
      </c>
      <c r="F1579" s="1"/>
      <c r="G1579" s="7" t="str">
        <f>IF(ISBLANK(employee_data35[[#This Row],[ExitDate]]),"Yes","")</f>
        <v>Yes</v>
      </c>
      <c r="H1579" t="s">
        <v>28</v>
      </c>
      <c r="I1579" t="s">
        <v>6097</v>
      </c>
      <c r="J1579" t="s">
        <v>6098</v>
      </c>
      <c r="K1579" t="s">
        <v>168</v>
      </c>
      <c r="L1579" s="6" t="str">
        <f>IF(ISBLANK(employee_data35[[#This Row],[ExitDate]]),"1","0")</f>
        <v>1</v>
      </c>
      <c r="M1579" t="str">
        <f>IF(ISBLANK(employee_data35[[#This Row],[ExitDate]]),"Active","Tidak Active")</f>
        <v>Active</v>
      </c>
      <c r="N1579" t="s">
        <v>33</v>
      </c>
      <c r="O1579" t="s">
        <v>64</v>
      </c>
      <c r="P1579" t="s">
        <v>63</v>
      </c>
      <c r="Q1579" t="s">
        <v>36</v>
      </c>
      <c r="R1579" t="s">
        <v>37</v>
      </c>
      <c r="S1579" t="s">
        <v>38</v>
      </c>
      <c r="T1579" t="s">
        <v>111</v>
      </c>
      <c r="U1579" s="1">
        <v>36986</v>
      </c>
      <c r="V1579" s="7" t="str">
        <f>CONCATENATE(employee_data35[[#This Row],[First-LastName]]&amp;" "&amp;employee_data35[[#This Row],[DOB]])</f>
        <v>Adyson-Esparza 36986</v>
      </c>
      <c r="W1579" t="s">
        <v>40</v>
      </c>
      <c r="X1579" t="s">
        <v>113</v>
      </c>
      <c r="Y1579" t="s">
        <v>42</v>
      </c>
      <c r="Z1579">
        <v>72181</v>
      </c>
      <c r="AA1579" t="s">
        <v>74</v>
      </c>
      <c r="AB1579" t="s">
        <v>104</v>
      </c>
      <c r="AC1579" t="s">
        <v>45</v>
      </c>
      <c r="AD1579">
        <v>3</v>
      </c>
    </row>
    <row r="1580" spans="1:30" x14ac:dyDescent="0.3">
      <c r="A1580">
        <v>2005</v>
      </c>
      <c r="B1580" t="s">
        <v>6099</v>
      </c>
      <c r="C1580" t="s">
        <v>4212</v>
      </c>
      <c r="D1580" s="6" t="str">
        <f>CONCATENATE(employee_data35[[#This Row],[FirstName]], "-",employee_data35[[#This Row],[LastName]] )</f>
        <v>Laci-Baird</v>
      </c>
      <c r="E1580" s="1">
        <v>43455</v>
      </c>
      <c r="F1580" s="1">
        <v>44881</v>
      </c>
      <c r="G1580" s="7" t="str">
        <f>IF(ISBLANK(employee_data35[[#This Row],[ExitDate]]),"Yes","")</f>
        <v/>
      </c>
      <c r="H1580" t="s">
        <v>28</v>
      </c>
      <c r="I1580" t="s">
        <v>6100</v>
      </c>
      <c r="J1580" t="s">
        <v>6101</v>
      </c>
      <c r="K1580" t="s">
        <v>98</v>
      </c>
      <c r="L1580" s="6" t="str">
        <f>IF(ISBLANK(employee_data35[[#This Row],[ExitDate]]),"1","0")</f>
        <v>0</v>
      </c>
      <c r="M1580" t="str">
        <f>IF(ISBLANK(employee_data35[[#This Row],[ExitDate]]),"Active","Tidak Active")</f>
        <v>Tidak Active</v>
      </c>
      <c r="N1580" t="s">
        <v>52</v>
      </c>
      <c r="O1580" t="s">
        <v>64</v>
      </c>
      <c r="P1580" t="s">
        <v>52</v>
      </c>
      <c r="Q1580" t="s">
        <v>140</v>
      </c>
      <c r="R1580" t="s">
        <v>6102</v>
      </c>
      <c r="S1580" t="s">
        <v>38</v>
      </c>
      <c r="T1580" t="s">
        <v>148</v>
      </c>
      <c r="U1580" s="1">
        <v>17235</v>
      </c>
      <c r="V1580" s="7" t="str">
        <f>CONCATENATE(employee_data35[[#This Row],[First-LastName]]&amp;" "&amp;employee_data35[[#This Row],[DOB]])</f>
        <v>Laci-Baird 17235</v>
      </c>
      <c r="W1580" t="s">
        <v>40</v>
      </c>
      <c r="X1580" t="s">
        <v>83</v>
      </c>
      <c r="Y1580" t="s">
        <v>42</v>
      </c>
      <c r="Z1580">
        <v>53844</v>
      </c>
      <c r="AA1580" t="s">
        <v>128</v>
      </c>
      <c r="AB1580" t="s">
        <v>44</v>
      </c>
      <c r="AC1580" t="s">
        <v>45</v>
      </c>
      <c r="AD1580">
        <v>3</v>
      </c>
    </row>
    <row r="1581" spans="1:30" x14ac:dyDescent="0.3">
      <c r="A1581">
        <v>2006</v>
      </c>
      <c r="B1581" t="s">
        <v>5289</v>
      </c>
      <c r="C1581" t="s">
        <v>5005</v>
      </c>
      <c r="D1581" s="6" t="str">
        <f>CONCATENATE(employee_data35[[#This Row],[FirstName]], "-",employee_data35[[#This Row],[LastName]] )</f>
        <v>Samson-Meza</v>
      </c>
      <c r="E1581" s="1">
        <v>44458</v>
      </c>
      <c r="F1581" s="1"/>
      <c r="G1581" s="7" t="str">
        <f>IF(ISBLANK(employee_data35[[#This Row],[ExitDate]]),"Yes","")</f>
        <v>Yes</v>
      </c>
      <c r="H1581" t="s">
        <v>28</v>
      </c>
      <c r="I1581" t="s">
        <v>6103</v>
      </c>
      <c r="J1581" t="s">
        <v>6104</v>
      </c>
      <c r="K1581" t="s">
        <v>118</v>
      </c>
      <c r="L1581" s="6" t="str">
        <f>IF(ISBLANK(employee_data35[[#This Row],[ExitDate]]),"1","0")</f>
        <v>1</v>
      </c>
      <c r="M1581" t="str">
        <f>IF(ISBLANK(employee_data35[[#This Row],[ExitDate]]),"Active","Tidak Active")</f>
        <v>Active</v>
      </c>
      <c r="N1581" t="s">
        <v>33</v>
      </c>
      <c r="O1581" t="s">
        <v>34</v>
      </c>
      <c r="P1581" t="s">
        <v>35</v>
      </c>
      <c r="Q1581" t="s">
        <v>36</v>
      </c>
      <c r="R1581" t="s">
        <v>37</v>
      </c>
      <c r="S1581" t="s">
        <v>38</v>
      </c>
      <c r="T1581" t="s">
        <v>119</v>
      </c>
      <c r="U1581" s="1">
        <v>26960</v>
      </c>
      <c r="V1581" s="7" t="str">
        <f>CONCATENATE(employee_data35[[#This Row],[First-LastName]]&amp;" "&amp;employee_data35[[#This Row],[DOB]])</f>
        <v>Samson-Meza 26960</v>
      </c>
      <c r="W1581" t="s">
        <v>40</v>
      </c>
      <c r="X1581" t="s">
        <v>6105</v>
      </c>
      <c r="Y1581" t="s">
        <v>55</v>
      </c>
      <c r="Z1581">
        <v>72825</v>
      </c>
      <c r="AA1581" t="s">
        <v>74</v>
      </c>
      <c r="AB1581" t="s">
        <v>84</v>
      </c>
      <c r="AC1581" t="s">
        <v>45</v>
      </c>
      <c r="AD1581">
        <v>3</v>
      </c>
    </row>
    <row r="1582" spans="1:30" x14ac:dyDescent="0.3">
      <c r="A1582">
        <v>2007</v>
      </c>
      <c r="B1582" t="s">
        <v>6106</v>
      </c>
      <c r="C1582" t="s">
        <v>6107</v>
      </c>
      <c r="D1582" s="6" t="str">
        <f>CONCATENATE(employee_data35[[#This Row],[FirstName]], "-",employee_data35[[#This Row],[LastName]] )</f>
        <v>Deacon-Bass</v>
      </c>
      <c r="E1582" s="1">
        <v>44180</v>
      </c>
      <c r="F1582" s="1"/>
      <c r="G1582" s="7" t="str">
        <f>IF(ISBLANK(employee_data35[[#This Row],[ExitDate]]),"Yes","")</f>
        <v>Yes</v>
      </c>
      <c r="H1582" t="s">
        <v>28</v>
      </c>
      <c r="I1582" t="s">
        <v>6108</v>
      </c>
      <c r="J1582" t="s">
        <v>6109</v>
      </c>
      <c r="K1582" t="s">
        <v>62</v>
      </c>
      <c r="L1582" s="6" t="str">
        <f>IF(ISBLANK(employee_data35[[#This Row],[ExitDate]]),"1","0")</f>
        <v>1</v>
      </c>
      <c r="M1582" t="str">
        <f>IF(ISBLANK(employee_data35[[#This Row],[ExitDate]]),"Active","Tidak Active")</f>
        <v>Active</v>
      </c>
      <c r="N1582" t="s">
        <v>63</v>
      </c>
      <c r="O1582" t="s">
        <v>34</v>
      </c>
      <c r="P1582" t="s">
        <v>35</v>
      </c>
      <c r="Q1582" t="s">
        <v>36</v>
      </c>
      <c r="R1582" t="s">
        <v>37</v>
      </c>
      <c r="S1582" t="s">
        <v>38</v>
      </c>
      <c r="T1582" t="s">
        <v>148</v>
      </c>
      <c r="U1582" s="1">
        <v>28980</v>
      </c>
      <c r="V1582" s="7" t="str">
        <f>CONCATENATE(employee_data35[[#This Row],[First-LastName]]&amp;" "&amp;employee_data35[[#This Row],[DOB]])</f>
        <v>Deacon-Bass 28980</v>
      </c>
      <c r="W1582" t="s">
        <v>40</v>
      </c>
      <c r="X1582" t="s">
        <v>150</v>
      </c>
      <c r="Y1582" t="s">
        <v>42</v>
      </c>
      <c r="Z1582">
        <v>10308</v>
      </c>
      <c r="AA1582" t="s">
        <v>93</v>
      </c>
      <c r="AB1582" t="s">
        <v>44</v>
      </c>
      <c r="AC1582" t="s">
        <v>45</v>
      </c>
      <c r="AD1582">
        <v>3</v>
      </c>
    </row>
    <row r="1583" spans="1:30" x14ac:dyDescent="0.3">
      <c r="A1583">
        <v>2008</v>
      </c>
      <c r="B1583" t="s">
        <v>6110</v>
      </c>
      <c r="C1583" t="s">
        <v>4036</v>
      </c>
      <c r="D1583" s="6" t="str">
        <f>CONCATENATE(employee_data35[[#This Row],[FirstName]], "-",employee_data35[[#This Row],[LastName]] )</f>
        <v>Kaila-Johnston</v>
      </c>
      <c r="E1583" s="1">
        <v>43661</v>
      </c>
      <c r="F1583" s="1">
        <v>43843</v>
      </c>
      <c r="G1583" s="7" t="str">
        <f>IF(ISBLANK(employee_data35[[#This Row],[ExitDate]]),"Yes","")</f>
        <v/>
      </c>
      <c r="H1583" t="s">
        <v>28</v>
      </c>
      <c r="I1583" t="s">
        <v>6111</v>
      </c>
      <c r="J1583" t="s">
        <v>6112</v>
      </c>
      <c r="K1583" t="s">
        <v>89</v>
      </c>
      <c r="L1583" s="6" t="str">
        <f>IF(ISBLANK(employee_data35[[#This Row],[ExitDate]]),"1","0")</f>
        <v>0</v>
      </c>
      <c r="M1583" t="str">
        <f>IF(ISBLANK(employee_data35[[#This Row],[ExitDate]]),"Active","Tidak Active")</f>
        <v>Tidak Active</v>
      </c>
      <c r="N1583" t="s">
        <v>52</v>
      </c>
      <c r="O1583" t="s">
        <v>51</v>
      </c>
      <c r="P1583" t="s">
        <v>35</v>
      </c>
      <c r="Q1583" t="s">
        <v>175</v>
      </c>
      <c r="R1583" t="s">
        <v>6113</v>
      </c>
      <c r="S1583" t="s">
        <v>38</v>
      </c>
      <c r="T1583" t="s">
        <v>90</v>
      </c>
      <c r="U1583" s="1">
        <v>15222</v>
      </c>
      <c r="V1583" s="7" t="str">
        <f>CONCATENATE(employee_data35[[#This Row],[First-LastName]]&amp;" "&amp;employee_data35[[#This Row],[DOB]])</f>
        <v>Kaila-Johnston 15222</v>
      </c>
      <c r="W1583" t="s">
        <v>40</v>
      </c>
      <c r="X1583" t="s">
        <v>163</v>
      </c>
      <c r="Y1583" t="s">
        <v>42</v>
      </c>
      <c r="Z1583">
        <v>67443</v>
      </c>
      <c r="AA1583" t="s">
        <v>128</v>
      </c>
      <c r="AB1583" t="s">
        <v>44</v>
      </c>
      <c r="AC1583" t="s">
        <v>45</v>
      </c>
      <c r="AD1583">
        <v>3</v>
      </c>
    </row>
    <row r="1584" spans="1:30" x14ac:dyDescent="0.3">
      <c r="A1584">
        <v>2009</v>
      </c>
      <c r="B1584" t="s">
        <v>6114</v>
      </c>
      <c r="C1584" t="s">
        <v>2802</v>
      </c>
      <c r="D1584" s="6" t="str">
        <f>CONCATENATE(employee_data35[[#This Row],[FirstName]], "-",employee_data35[[#This Row],[LastName]] )</f>
        <v>Cayden-Maynard</v>
      </c>
      <c r="E1584" s="1">
        <v>44517</v>
      </c>
      <c r="F1584" s="1"/>
      <c r="G1584" s="7" t="str">
        <f>IF(ISBLANK(employee_data35[[#This Row],[ExitDate]]),"Yes","")</f>
        <v>Yes</v>
      </c>
      <c r="H1584" t="s">
        <v>28</v>
      </c>
      <c r="I1584" t="s">
        <v>6115</v>
      </c>
      <c r="J1584" t="s">
        <v>6116</v>
      </c>
      <c r="K1584" t="s">
        <v>31</v>
      </c>
      <c r="L1584" s="6" t="str">
        <f>IF(ISBLANK(employee_data35[[#This Row],[ExitDate]]),"1","0")</f>
        <v>1</v>
      </c>
      <c r="M1584" t="str">
        <f>IF(ISBLANK(employee_data35[[#This Row],[ExitDate]]),"Active","Tidak Active")</f>
        <v>Active</v>
      </c>
      <c r="N1584" t="s">
        <v>33</v>
      </c>
      <c r="O1584" t="s">
        <v>34</v>
      </c>
      <c r="P1584" t="s">
        <v>35</v>
      </c>
      <c r="Q1584" t="s">
        <v>36</v>
      </c>
      <c r="R1584" t="s">
        <v>37</v>
      </c>
      <c r="S1584" t="s">
        <v>38</v>
      </c>
      <c r="T1584" t="s">
        <v>177</v>
      </c>
      <c r="U1584" s="1">
        <v>35704</v>
      </c>
      <c r="V1584" s="7" t="str">
        <f>CONCATENATE(employee_data35[[#This Row],[First-LastName]]&amp;" "&amp;employee_data35[[#This Row],[DOB]])</f>
        <v>Cayden-Maynard 35704</v>
      </c>
      <c r="W1584" t="s">
        <v>40</v>
      </c>
      <c r="X1584" t="s">
        <v>113</v>
      </c>
      <c r="Y1584" t="s">
        <v>42</v>
      </c>
      <c r="Z1584">
        <v>9141</v>
      </c>
      <c r="AA1584" t="s">
        <v>43</v>
      </c>
      <c r="AB1584" t="s">
        <v>44</v>
      </c>
      <c r="AC1584" t="s">
        <v>45</v>
      </c>
      <c r="AD1584">
        <v>3</v>
      </c>
    </row>
    <row r="1585" spans="1:30" x14ac:dyDescent="0.3">
      <c r="A1585">
        <v>2010</v>
      </c>
      <c r="B1585" t="s">
        <v>6117</v>
      </c>
      <c r="C1585" t="s">
        <v>3854</v>
      </c>
      <c r="D1585" s="6" t="str">
        <f>CONCATENATE(employee_data35[[#This Row],[FirstName]], "-",employee_data35[[#This Row],[LastName]] )</f>
        <v>Araceli-Mcguire</v>
      </c>
      <c r="E1585" s="1">
        <v>44961</v>
      </c>
      <c r="F1585" s="1">
        <v>45101</v>
      </c>
      <c r="G1585" s="7" t="str">
        <f>IF(ISBLANK(employee_data35[[#This Row],[ExitDate]]),"Yes","")</f>
        <v/>
      </c>
      <c r="H1585" t="s">
        <v>28</v>
      </c>
      <c r="I1585" t="s">
        <v>6118</v>
      </c>
      <c r="J1585" t="s">
        <v>6119</v>
      </c>
      <c r="K1585" t="s">
        <v>133</v>
      </c>
      <c r="L1585" s="6" t="str">
        <f>IF(ISBLANK(employee_data35[[#This Row],[ExitDate]]),"1","0")</f>
        <v>0</v>
      </c>
      <c r="M1585" t="str">
        <f>IF(ISBLANK(employee_data35[[#This Row],[ExitDate]]),"Active","Tidak Active")</f>
        <v>Tidak Active</v>
      </c>
      <c r="N1585" t="s">
        <v>52</v>
      </c>
      <c r="O1585" t="s">
        <v>64</v>
      </c>
      <c r="P1585" t="s">
        <v>52</v>
      </c>
      <c r="Q1585" t="s">
        <v>126</v>
      </c>
      <c r="R1585" t="s">
        <v>6120</v>
      </c>
      <c r="S1585" t="s">
        <v>38</v>
      </c>
      <c r="T1585" t="s">
        <v>332</v>
      </c>
      <c r="U1585" s="1">
        <v>17964</v>
      </c>
      <c r="V1585" s="7" t="str">
        <f>CONCATENATE(employee_data35[[#This Row],[First-LastName]]&amp;" "&amp;employee_data35[[#This Row],[DOB]])</f>
        <v>Araceli-Mcguire 17964</v>
      </c>
      <c r="W1585" t="s">
        <v>40</v>
      </c>
      <c r="X1585" t="s">
        <v>83</v>
      </c>
      <c r="Y1585" t="s">
        <v>42</v>
      </c>
      <c r="Z1585">
        <v>71663</v>
      </c>
      <c r="AA1585" t="s">
        <v>56</v>
      </c>
      <c r="AB1585" t="s">
        <v>84</v>
      </c>
      <c r="AC1585" t="s">
        <v>45</v>
      </c>
      <c r="AD1585">
        <v>3</v>
      </c>
    </row>
    <row r="1586" spans="1:30" x14ac:dyDescent="0.3">
      <c r="A1586">
        <v>2011</v>
      </c>
      <c r="B1586" t="s">
        <v>6121</v>
      </c>
      <c r="C1586" t="s">
        <v>6122</v>
      </c>
      <c r="D1586" s="6" t="str">
        <f>CONCATENATE(employee_data35[[#This Row],[FirstName]], "-",employee_data35[[#This Row],[LastName]] )</f>
        <v>Naomi-Hardin</v>
      </c>
      <c r="E1586" s="1">
        <v>44745</v>
      </c>
      <c r="F1586" s="1">
        <v>44754</v>
      </c>
      <c r="G1586" s="7" t="str">
        <f>IF(ISBLANK(employee_data35[[#This Row],[ExitDate]]),"Yes","")</f>
        <v/>
      </c>
      <c r="H1586" t="s">
        <v>28</v>
      </c>
      <c r="I1586" t="s">
        <v>6123</v>
      </c>
      <c r="J1586" t="s">
        <v>6124</v>
      </c>
      <c r="K1586" t="s">
        <v>50</v>
      </c>
      <c r="L1586" s="6" t="str">
        <f>IF(ISBLANK(employee_data35[[#This Row],[ExitDate]]),"1","0")</f>
        <v>0</v>
      </c>
      <c r="M1586" t="str">
        <f>IF(ISBLANK(employee_data35[[#This Row],[ExitDate]]),"Active","Tidak Active")</f>
        <v>Tidak Active</v>
      </c>
      <c r="N1586" t="s">
        <v>33</v>
      </c>
      <c r="O1586" t="s">
        <v>64</v>
      </c>
      <c r="P1586" t="s">
        <v>35</v>
      </c>
      <c r="Q1586" t="s">
        <v>140</v>
      </c>
      <c r="R1586" t="s">
        <v>6125</v>
      </c>
      <c r="S1586" t="s">
        <v>38</v>
      </c>
      <c r="T1586" t="s">
        <v>39</v>
      </c>
      <c r="U1586" s="1">
        <v>34552</v>
      </c>
      <c r="V1586" s="7" t="str">
        <f>CONCATENATE(employee_data35[[#This Row],[First-LastName]]&amp;" "&amp;employee_data35[[#This Row],[DOB]])</f>
        <v>Naomi-Hardin 34552</v>
      </c>
      <c r="W1586" t="s">
        <v>40</v>
      </c>
      <c r="X1586" t="s">
        <v>73</v>
      </c>
      <c r="Y1586" t="s">
        <v>42</v>
      </c>
      <c r="Z1586">
        <v>91439</v>
      </c>
      <c r="AA1586" t="s">
        <v>128</v>
      </c>
      <c r="AB1586" t="s">
        <v>84</v>
      </c>
      <c r="AC1586" t="s">
        <v>45</v>
      </c>
      <c r="AD1586">
        <v>3</v>
      </c>
    </row>
    <row r="1587" spans="1:30" x14ac:dyDescent="0.3">
      <c r="A1587">
        <v>2012</v>
      </c>
      <c r="B1587" t="s">
        <v>5475</v>
      </c>
      <c r="C1587" t="s">
        <v>4467</v>
      </c>
      <c r="D1587" s="6" t="str">
        <f>CONCATENATE(employee_data35[[#This Row],[FirstName]], "-",employee_data35[[#This Row],[LastName]] )</f>
        <v>Darnell-Eaton</v>
      </c>
      <c r="E1587" s="1">
        <v>43854</v>
      </c>
      <c r="F1587" s="1">
        <v>44818</v>
      </c>
      <c r="G1587" s="7" t="str">
        <f>IF(ISBLANK(employee_data35[[#This Row],[ExitDate]]),"Yes","")</f>
        <v/>
      </c>
      <c r="H1587" t="s">
        <v>28</v>
      </c>
      <c r="I1587" t="s">
        <v>6126</v>
      </c>
      <c r="J1587" t="s">
        <v>6127</v>
      </c>
      <c r="K1587" t="s">
        <v>139</v>
      </c>
      <c r="L1587" s="6" t="str">
        <f>IF(ISBLANK(employee_data35[[#This Row],[ExitDate]]),"1","0")</f>
        <v>0</v>
      </c>
      <c r="M1587" t="str">
        <f>IF(ISBLANK(employee_data35[[#This Row],[ExitDate]]),"Active","Tidak Active")</f>
        <v>Tidak Active</v>
      </c>
      <c r="N1587" t="s">
        <v>33</v>
      </c>
      <c r="O1587" t="s">
        <v>64</v>
      </c>
      <c r="P1587" t="s">
        <v>63</v>
      </c>
      <c r="Q1587" t="s">
        <v>175</v>
      </c>
      <c r="R1587" t="s">
        <v>6128</v>
      </c>
      <c r="S1587" t="s">
        <v>38</v>
      </c>
      <c r="T1587" t="s">
        <v>66</v>
      </c>
      <c r="U1587" s="1">
        <v>30839</v>
      </c>
      <c r="V1587" s="7" t="str">
        <f>CONCATENATE(employee_data35[[#This Row],[First-LastName]]&amp;" "&amp;employee_data35[[#This Row],[DOB]])</f>
        <v>Darnell-Eaton 30839</v>
      </c>
      <c r="W1587" t="s">
        <v>40</v>
      </c>
      <c r="X1587" t="s">
        <v>708</v>
      </c>
      <c r="Y1587" t="s">
        <v>42</v>
      </c>
      <c r="Z1587">
        <v>44651</v>
      </c>
      <c r="AA1587" t="s">
        <v>43</v>
      </c>
      <c r="AB1587" t="s">
        <v>75</v>
      </c>
      <c r="AC1587" t="s">
        <v>45</v>
      </c>
      <c r="AD1587">
        <v>3</v>
      </c>
    </row>
    <row r="1588" spans="1:30" x14ac:dyDescent="0.3">
      <c r="A1588">
        <v>2013</v>
      </c>
      <c r="B1588" t="s">
        <v>583</v>
      </c>
      <c r="C1588" t="s">
        <v>5476</v>
      </c>
      <c r="D1588" s="6" t="str">
        <f>CONCATENATE(employee_data35[[#This Row],[FirstName]], "-",employee_data35[[#This Row],[LastName]] )</f>
        <v>Zariah-Ritter</v>
      </c>
      <c r="E1588" s="1">
        <v>43653</v>
      </c>
      <c r="F1588" s="1">
        <v>44282</v>
      </c>
      <c r="G1588" s="7" t="str">
        <f>IF(ISBLANK(employee_data35[[#This Row],[ExitDate]]),"Yes","")</f>
        <v/>
      </c>
      <c r="H1588" t="s">
        <v>28</v>
      </c>
      <c r="I1588" t="s">
        <v>6129</v>
      </c>
      <c r="J1588" t="s">
        <v>6130</v>
      </c>
      <c r="K1588" t="s">
        <v>80</v>
      </c>
      <c r="L1588" s="6" t="str">
        <f>IF(ISBLANK(employee_data35[[#This Row],[ExitDate]]),"1","0")</f>
        <v>0</v>
      </c>
      <c r="M1588" t="str">
        <f>IF(ISBLANK(employee_data35[[#This Row],[ExitDate]]),"Active","Tidak Active")</f>
        <v>Tidak Active</v>
      </c>
      <c r="N1588" t="s">
        <v>33</v>
      </c>
      <c r="O1588" t="s">
        <v>51</v>
      </c>
      <c r="P1588" t="s">
        <v>35</v>
      </c>
      <c r="Q1588" t="s">
        <v>175</v>
      </c>
      <c r="R1588" t="s">
        <v>6131</v>
      </c>
      <c r="S1588" t="s">
        <v>38</v>
      </c>
      <c r="T1588" t="s">
        <v>81</v>
      </c>
      <c r="U1588" s="1">
        <v>19092</v>
      </c>
      <c r="V1588" s="7" t="str">
        <f>CONCATENATE(employee_data35[[#This Row],[First-LastName]]&amp;" "&amp;employee_data35[[#This Row],[DOB]])</f>
        <v>Zariah-Ritter 19092</v>
      </c>
      <c r="W1588" t="s">
        <v>40</v>
      </c>
      <c r="X1588" t="s">
        <v>226</v>
      </c>
      <c r="Y1588" t="s">
        <v>42</v>
      </c>
      <c r="Z1588">
        <v>61363</v>
      </c>
      <c r="AA1588" t="s">
        <v>93</v>
      </c>
      <c r="AB1588" t="s">
        <v>44</v>
      </c>
      <c r="AC1588" t="s">
        <v>45</v>
      </c>
      <c r="AD1588">
        <v>3</v>
      </c>
    </row>
    <row r="1589" spans="1:30" x14ac:dyDescent="0.3">
      <c r="A1589">
        <v>2014</v>
      </c>
      <c r="B1589" t="s">
        <v>6132</v>
      </c>
      <c r="C1589" t="s">
        <v>6133</v>
      </c>
      <c r="D1589" s="6" t="str">
        <f>CONCATENATE(employee_data35[[#This Row],[FirstName]], "-",employee_data35[[#This Row],[LastName]] )</f>
        <v>Malaki-Richards</v>
      </c>
      <c r="E1589" s="1">
        <v>44633</v>
      </c>
      <c r="F1589" s="1"/>
      <c r="G1589" s="7" t="str">
        <f>IF(ISBLANK(employee_data35[[#This Row],[ExitDate]]),"Yes","")</f>
        <v>Yes</v>
      </c>
      <c r="H1589" t="s">
        <v>728</v>
      </c>
      <c r="I1589" t="s">
        <v>6134</v>
      </c>
      <c r="J1589" t="s">
        <v>6135</v>
      </c>
      <c r="K1589" t="s">
        <v>50</v>
      </c>
      <c r="L1589" s="6" t="str">
        <f>IF(ISBLANK(employee_data35[[#This Row],[ExitDate]]),"1","0")</f>
        <v>1</v>
      </c>
      <c r="M1589" t="str">
        <f>IF(ISBLANK(employee_data35[[#This Row],[ExitDate]]),"Active","Tidak Active")</f>
        <v>Active</v>
      </c>
      <c r="N1589" t="s">
        <v>52</v>
      </c>
      <c r="O1589" t="s">
        <v>64</v>
      </c>
      <c r="P1589" t="s">
        <v>35</v>
      </c>
      <c r="Q1589" t="s">
        <v>36</v>
      </c>
      <c r="R1589" t="s">
        <v>37</v>
      </c>
      <c r="S1589" t="s">
        <v>38</v>
      </c>
      <c r="T1589" t="s">
        <v>148</v>
      </c>
      <c r="U1589" s="1">
        <v>30997</v>
      </c>
      <c r="V1589" s="7" t="str">
        <f>CONCATENATE(employee_data35[[#This Row],[First-LastName]]&amp;" "&amp;employee_data35[[#This Row],[DOB]])</f>
        <v>Malaki-Richards 30997</v>
      </c>
      <c r="W1589" t="s">
        <v>40</v>
      </c>
      <c r="X1589" t="s">
        <v>103</v>
      </c>
      <c r="Y1589" t="s">
        <v>42</v>
      </c>
      <c r="Z1589">
        <v>6175</v>
      </c>
      <c r="AA1589" t="s">
        <v>128</v>
      </c>
      <c r="AB1589" t="s">
        <v>104</v>
      </c>
      <c r="AC1589" t="s">
        <v>45</v>
      </c>
      <c r="AD1589">
        <v>3</v>
      </c>
    </row>
    <row r="1590" spans="1:30" x14ac:dyDescent="0.3">
      <c r="A1590">
        <v>2015</v>
      </c>
      <c r="B1590" t="s">
        <v>6136</v>
      </c>
      <c r="C1590" t="s">
        <v>3776</v>
      </c>
      <c r="D1590" s="6" t="str">
        <f>CONCATENATE(employee_data35[[#This Row],[FirstName]], "-",employee_data35[[#This Row],[LastName]] )</f>
        <v>Markus-Robles</v>
      </c>
      <c r="E1590" s="1">
        <v>45079</v>
      </c>
      <c r="F1590" s="1"/>
      <c r="G1590" s="7" t="str">
        <f>IF(ISBLANK(employee_data35[[#This Row],[ExitDate]]),"Yes","")</f>
        <v>Yes</v>
      </c>
      <c r="H1590" t="s">
        <v>728</v>
      </c>
      <c r="I1590" t="s">
        <v>6137</v>
      </c>
      <c r="J1590" t="s">
        <v>6138</v>
      </c>
      <c r="K1590" t="s">
        <v>139</v>
      </c>
      <c r="L1590" s="6" t="str">
        <f>IF(ISBLANK(employee_data35[[#This Row],[ExitDate]]),"1","0")</f>
        <v>1</v>
      </c>
      <c r="M1590" t="str">
        <f>IF(ISBLANK(employee_data35[[#This Row],[ExitDate]]),"Active","Tidak Active")</f>
        <v>Active</v>
      </c>
      <c r="N1590" t="s">
        <v>52</v>
      </c>
      <c r="O1590" t="s">
        <v>64</v>
      </c>
      <c r="P1590" t="s">
        <v>52</v>
      </c>
      <c r="Q1590" t="s">
        <v>36</v>
      </c>
      <c r="R1590" t="s">
        <v>37</v>
      </c>
      <c r="S1590" t="s">
        <v>38</v>
      </c>
      <c r="T1590" t="s">
        <v>111</v>
      </c>
      <c r="U1590" s="1">
        <v>33668</v>
      </c>
      <c r="V1590" s="7" t="str">
        <f>CONCATENATE(employee_data35[[#This Row],[First-LastName]]&amp;" "&amp;employee_data35[[#This Row],[DOB]])</f>
        <v>Markus-Robles 33668</v>
      </c>
      <c r="W1590" t="s">
        <v>40</v>
      </c>
      <c r="X1590" t="s">
        <v>113</v>
      </c>
      <c r="Y1590" t="s">
        <v>42</v>
      </c>
      <c r="Z1590">
        <v>23634</v>
      </c>
      <c r="AA1590" t="s">
        <v>43</v>
      </c>
      <c r="AB1590" t="s">
        <v>44</v>
      </c>
      <c r="AC1590" t="s">
        <v>45</v>
      </c>
      <c r="AD1590">
        <v>3</v>
      </c>
    </row>
    <row r="1591" spans="1:30" x14ac:dyDescent="0.3">
      <c r="A1591">
        <v>2016</v>
      </c>
      <c r="B1591" t="s">
        <v>200</v>
      </c>
      <c r="C1591" t="s">
        <v>4609</v>
      </c>
      <c r="D1591" s="6" t="str">
        <f>CONCATENATE(employee_data35[[#This Row],[FirstName]], "-",employee_data35[[#This Row],[LastName]] )</f>
        <v>Angela-Kaufman</v>
      </c>
      <c r="E1591" s="1">
        <v>44294</v>
      </c>
      <c r="F1591" s="1"/>
      <c r="G1591" s="7" t="str">
        <f>IF(ISBLANK(employee_data35[[#This Row],[ExitDate]]),"Yes","")</f>
        <v>Yes</v>
      </c>
      <c r="H1591" t="s">
        <v>728</v>
      </c>
      <c r="I1591" t="s">
        <v>6139</v>
      </c>
      <c r="J1591" t="s">
        <v>6140</v>
      </c>
      <c r="K1591" t="s">
        <v>118</v>
      </c>
      <c r="L1591" s="6" t="str">
        <f>IF(ISBLANK(employee_data35[[#This Row],[ExitDate]]),"1","0")</f>
        <v>1</v>
      </c>
      <c r="M1591" t="str">
        <f>IF(ISBLANK(employee_data35[[#This Row],[ExitDate]]),"Active","Tidak Active")</f>
        <v>Active</v>
      </c>
      <c r="N1591" t="s">
        <v>33</v>
      </c>
      <c r="O1591" t="s">
        <v>34</v>
      </c>
      <c r="P1591" t="s">
        <v>63</v>
      </c>
      <c r="Q1591" t="s">
        <v>36</v>
      </c>
      <c r="R1591" t="s">
        <v>37</v>
      </c>
      <c r="S1591" t="s">
        <v>38</v>
      </c>
      <c r="T1591" t="s">
        <v>90</v>
      </c>
      <c r="U1591" s="1">
        <v>21459</v>
      </c>
      <c r="V1591" s="7" t="str">
        <f>CONCATENATE(employee_data35[[#This Row],[First-LastName]]&amp;" "&amp;employee_data35[[#This Row],[DOB]])</f>
        <v>Angela-Kaufman 21459</v>
      </c>
      <c r="W1591" t="s">
        <v>40</v>
      </c>
      <c r="X1591" t="s">
        <v>163</v>
      </c>
      <c r="Y1591" t="s">
        <v>42</v>
      </c>
      <c r="Z1591">
        <v>66919</v>
      </c>
      <c r="AA1591" t="s">
        <v>43</v>
      </c>
      <c r="AB1591" t="s">
        <v>44</v>
      </c>
      <c r="AC1591" t="s">
        <v>45</v>
      </c>
      <c r="AD1591">
        <v>3</v>
      </c>
    </row>
    <row r="1592" spans="1:30" x14ac:dyDescent="0.3">
      <c r="A1592">
        <v>2017</v>
      </c>
      <c r="B1592" t="s">
        <v>1039</v>
      </c>
      <c r="C1592" t="s">
        <v>3094</v>
      </c>
      <c r="D1592" s="6" t="str">
        <f>CONCATENATE(employee_data35[[#This Row],[FirstName]], "-",employee_data35[[#This Row],[LastName]] )</f>
        <v>Shaniya-Wolfe</v>
      </c>
      <c r="E1592" s="1">
        <v>43801</v>
      </c>
      <c r="F1592" s="1"/>
      <c r="G1592" s="7" t="str">
        <f>IF(ISBLANK(employee_data35[[#This Row],[ExitDate]]),"Yes","")</f>
        <v>Yes</v>
      </c>
      <c r="H1592" t="s">
        <v>728</v>
      </c>
      <c r="I1592" t="s">
        <v>6141</v>
      </c>
      <c r="J1592" t="s">
        <v>6142</v>
      </c>
      <c r="K1592" t="s">
        <v>62</v>
      </c>
      <c r="L1592" s="6" t="str">
        <f>IF(ISBLANK(employee_data35[[#This Row],[ExitDate]]),"1","0")</f>
        <v>1</v>
      </c>
      <c r="M1592" t="str">
        <f>IF(ISBLANK(employee_data35[[#This Row],[ExitDate]]),"Active","Tidak Active")</f>
        <v>Active</v>
      </c>
      <c r="N1592" t="s">
        <v>63</v>
      </c>
      <c r="O1592" t="s">
        <v>64</v>
      </c>
      <c r="P1592" t="s">
        <v>52</v>
      </c>
      <c r="Q1592" t="s">
        <v>36</v>
      </c>
      <c r="R1592" t="s">
        <v>37</v>
      </c>
      <c r="S1592" t="s">
        <v>38</v>
      </c>
      <c r="T1592" t="s">
        <v>53</v>
      </c>
      <c r="U1592" s="1">
        <v>26040</v>
      </c>
      <c r="V1592" s="7" t="str">
        <f>CONCATENATE(employee_data35[[#This Row],[First-LastName]]&amp;" "&amp;employee_data35[[#This Row],[DOB]])</f>
        <v>Shaniya-Wolfe 26040</v>
      </c>
      <c r="W1592" t="s">
        <v>40</v>
      </c>
      <c r="X1592" t="s">
        <v>83</v>
      </c>
      <c r="Y1592" t="s">
        <v>42</v>
      </c>
      <c r="Z1592">
        <v>10719</v>
      </c>
      <c r="AA1592" t="s">
        <v>93</v>
      </c>
      <c r="AB1592" t="s">
        <v>75</v>
      </c>
      <c r="AC1592" t="s">
        <v>45</v>
      </c>
      <c r="AD1592">
        <v>3</v>
      </c>
    </row>
    <row r="1593" spans="1:30" x14ac:dyDescent="0.3">
      <c r="A1593">
        <v>2018</v>
      </c>
      <c r="B1593" t="s">
        <v>6143</v>
      </c>
      <c r="C1593" t="s">
        <v>3501</v>
      </c>
      <c r="D1593" s="6" t="str">
        <f>CONCATENATE(employee_data35[[#This Row],[FirstName]], "-",employee_data35[[#This Row],[LastName]] )</f>
        <v>Anya-Morton</v>
      </c>
      <c r="E1593" s="1">
        <v>44629</v>
      </c>
      <c r="F1593" s="1">
        <v>45064</v>
      </c>
      <c r="G1593" s="7" t="str">
        <f>IF(ISBLANK(employee_data35[[#This Row],[ExitDate]]),"Yes","")</f>
        <v/>
      </c>
      <c r="H1593" t="s">
        <v>728</v>
      </c>
      <c r="I1593" t="s">
        <v>6144</v>
      </c>
      <c r="J1593" t="s">
        <v>6145</v>
      </c>
      <c r="K1593" t="s">
        <v>168</v>
      </c>
      <c r="L1593" s="6" t="str">
        <f>IF(ISBLANK(employee_data35[[#This Row],[ExitDate]]),"1","0")</f>
        <v>0</v>
      </c>
      <c r="M1593" t="str">
        <f>IF(ISBLANK(employee_data35[[#This Row],[ExitDate]]),"Active","Tidak Active")</f>
        <v>Tidak Active</v>
      </c>
      <c r="N1593" t="s">
        <v>33</v>
      </c>
      <c r="O1593" t="s">
        <v>34</v>
      </c>
      <c r="P1593" t="s">
        <v>35</v>
      </c>
      <c r="Q1593" t="s">
        <v>140</v>
      </c>
      <c r="R1593" t="s">
        <v>6146</v>
      </c>
      <c r="S1593" t="s">
        <v>38</v>
      </c>
      <c r="T1593" t="s">
        <v>504</v>
      </c>
      <c r="U1593" s="1">
        <v>31439</v>
      </c>
      <c r="V1593" s="7" t="str">
        <f>CONCATENATE(employee_data35[[#This Row],[First-LastName]]&amp;" "&amp;employee_data35[[#This Row],[DOB]])</f>
        <v>Anya-Morton 31439</v>
      </c>
      <c r="W1593" t="s">
        <v>40</v>
      </c>
      <c r="X1593" t="s">
        <v>1062</v>
      </c>
      <c r="Y1593" t="s">
        <v>42</v>
      </c>
      <c r="Z1593">
        <v>86107</v>
      </c>
      <c r="AA1593" t="s">
        <v>128</v>
      </c>
      <c r="AB1593" t="s">
        <v>104</v>
      </c>
      <c r="AC1593" t="s">
        <v>45</v>
      </c>
      <c r="AD1593">
        <v>3</v>
      </c>
    </row>
    <row r="1594" spans="1:30" x14ac:dyDescent="0.3">
      <c r="A1594">
        <v>2019</v>
      </c>
      <c r="B1594" t="s">
        <v>679</v>
      </c>
      <c r="C1594" t="s">
        <v>4560</v>
      </c>
      <c r="D1594" s="6" t="str">
        <f>CONCATENATE(employee_data35[[#This Row],[FirstName]], "-",employee_data35[[#This Row],[LastName]] )</f>
        <v>Emery-Peck</v>
      </c>
      <c r="E1594" s="1">
        <v>44646</v>
      </c>
      <c r="F1594" s="1"/>
      <c r="G1594" s="7" t="str">
        <f>IF(ISBLANK(employee_data35[[#This Row],[ExitDate]]),"Yes","")</f>
        <v>Yes</v>
      </c>
      <c r="H1594" t="s">
        <v>728</v>
      </c>
      <c r="I1594" t="s">
        <v>6147</v>
      </c>
      <c r="J1594" t="s">
        <v>6148</v>
      </c>
      <c r="K1594" t="s">
        <v>133</v>
      </c>
      <c r="L1594" s="6" t="str">
        <f>IF(ISBLANK(employee_data35[[#This Row],[ExitDate]]),"1","0")</f>
        <v>1</v>
      </c>
      <c r="M1594" t="str">
        <f>IF(ISBLANK(employee_data35[[#This Row],[ExitDate]]),"Active","Tidak Active")</f>
        <v>Active</v>
      </c>
      <c r="N1594" t="s">
        <v>63</v>
      </c>
      <c r="O1594" t="s">
        <v>34</v>
      </c>
      <c r="P1594" t="s">
        <v>35</v>
      </c>
      <c r="Q1594" t="s">
        <v>36</v>
      </c>
      <c r="R1594" t="s">
        <v>37</v>
      </c>
      <c r="S1594" t="s">
        <v>38</v>
      </c>
      <c r="T1594" t="s">
        <v>90</v>
      </c>
      <c r="U1594" s="1">
        <v>28133</v>
      </c>
      <c r="V1594" s="7" t="str">
        <f>CONCATENATE(employee_data35[[#This Row],[First-LastName]]&amp;" "&amp;employee_data35[[#This Row],[DOB]])</f>
        <v>Emery-Peck 28133</v>
      </c>
      <c r="W1594" t="s">
        <v>40</v>
      </c>
      <c r="X1594" t="s">
        <v>83</v>
      </c>
      <c r="Y1594" t="s">
        <v>42</v>
      </c>
      <c r="Z1594">
        <v>65810</v>
      </c>
      <c r="AA1594" t="s">
        <v>43</v>
      </c>
      <c r="AB1594" t="s">
        <v>44</v>
      </c>
      <c r="AC1594" t="s">
        <v>45</v>
      </c>
      <c r="AD1594">
        <v>3</v>
      </c>
    </row>
    <row r="1595" spans="1:30" x14ac:dyDescent="0.3">
      <c r="A1595">
        <v>2020</v>
      </c>
      <c r="B1595" t="s">
        <v>2552</v>
      </c>
      <c r="C1595" t="s">
        <v>4420</v>
      </c>
      <c r="D1595" s="6" t="str">
        <f>CONCATENATE(employee_data35[[#This Row],[FirstName]], "-",employee_data35[[#This Row],[LastName]] )</f>
        <v>Angelique-Mathis</v>
      </c>
      <c r="E1595" s="1">
        <v>44324</v>
      </c>
      <c r="F1595" s="1">
        <v>44778</v>
      </c>
      <c r="G1595" s="7" t="str">
        <f>IF(ISBLANK(employee_data35[[#This Row],[ExitDate]]),"Yes","")</f>
        <v/>
      </c>
      <c r="H1595" t="s">
        <v>728</v>
      </c>
      <c r="I1595" t="s">
        <v>6149</v>
      </c>
      <c r="J1595" t="s">
        <v>6150</v>
      </c>
      <c r="K1595" t="s">
        <v>80</v>
      </c>
      <c r="L1595" s="6" t="str">
        <f>IF(ISBLANK(employee_data35[[#This Row],[ExitDate]]),"1","0")</f>
        <v>0</v>
      </c>
      <c r="M1595" t="str">
        <f>IF(ISBLANK(employee_data35[[#This Row],[ExitDate]]),"Active","Tidak Active")</f>
        <v>Tidak Active</v>
      </c>
      <c r="N1595" t="s">
        <v>52</v>
      </c>
      <c r="O1595" t="s">
        <v>51</v>
      </c>
      <c r="P1595" t="s">
        <v>63</v>
      </c>
      <c r="Q1595" t="s">
        <v>99</v>
      </c>
      <c r="R1595" t="s">
        <v>6151</v>
      </c>
      <c r="S1595" t="s">
        <v>38</v>
      </c>
      <c r="T1595" t="s">
        <v>305</v>
      </c>
      <c r="U1595" s="1">
        <v>16847</v>
      </c>
      <c r="V1595" s="7" t="str">
        <f>CONCATENATE(employee_data35[[#This Row],[First-LastName]]&amp;" "&amp;employee_data35[[#This Row],[DOB]])</f>
        <v>Angelique-Mathis 16847</v>
      </c>
      <c r="W1595" t="s">
        <v>40</v>
      </c>
      <c r="X1595" t="s">
        <v>678</v>
      </c>
      <c r="Y1595" t="s">
        <v>42</v>
      </c>
      <c r="Z1595">
        <v>47869</v>
      </c>
      <c r="AA1595" t="s">
        <v>93</v>
      </c>
      <c r="AB1595" t="s">
        <v>44</v>
      </c>
      <c r="AC1595" t="s">
        <v>45</v>
      </c>
      <c r="AD1595">
        <v>3</v>
      </c>
    </row>
    <row r="1596" spans="1:30" x14ac:dyDescent="0.3">
      <c r="A1596">
        <v>2021</v>
      </c>
      <c r="B1596" t="s">
        <v>2414</v>
      </c>
      <c r="C1596" t="s">
        <v>6152</v>
      </c>
      <c r="D1596" s="6" t="str">
        <f>CONCATENATE(employee_data35[[#This Row],[FirstName]], "-",employee_data35[[#This Row],[LastName]] )</f>
        <v>Marlee-Woods</v>
      </c>
      <c r="E1596" s="1">
        <v>44894</v>
      </c>
      <c r="F1596" s="1"/>
      <c r="G1596" s="7" t="str">
        <f>IF(ISBLANK(employee_data35[[#This Row],[ExitDate]]),"Yes","")</f>
        <v>Yes</v>
      </c>
      <c r="H1596" t="s">
        <v>728</v>
      </c>
      <c r="I1596" t="s">
        <v>6153</v>
      </c>
      <c r="J1596" t="s">
        <v>6154</v>
      </c>
      <c r="K1596" t="s">
        <v>98</v>
      </c>
      <c r="L1596" s="6" t="str">
        <f>IF(ISBLANK(employee_data35[[#This Row],[ExitDate]]),"1","0")</f>
        <v>1</v>
      </c>
      <c r="M1596" t="str">
        <f>IF(ISBLANK(employee_data35[[#This Row],[ExitDate]]),"Active","Tidak Active")</f>
        <v>Active</v>
      </c>
      <c r="N1596" t="s">
        <v>52</v>
      </c>
      <c r="O1596" t="s">
        <v>51</v>
      </c>
      <c r="P1596" t="s">
        <v>35</v>
      </c>
      <c r="Q1596" t="s">
        <v>36</v>
      </c>
      <c r="R1596" t="s">
        <v>37</v>
      </c>
      <c r="S1596" t="s">
        <v>38</v>
      </c>
      <c r="T1596" t="s">
        <v>90</v>
      </c>
      <c r="U1596" s="1">
        <v>20434</v>
      </c>
      <c r="V1596" s="7" t="str">
        <f>CONCATENATE(employee_data35[[#This Row],[First-LastName]]&amp;" "&amp;employee_data35[[#This Row],[DOB]])</f>
        <v>Marlee-Woods 20434</v>
      </c>
      <c r="W1596" t="s">
        <v>40</v>
      </c>
      <c r="X1596" t="s">
        <v>226</v>
      </c>
      <c r="Y1596" t="s">
        <v>42</v>
      </c>
      <c r="Z1596">
        <v>54120</v>
      </c>
      <c r="AA1596" t="s">
        <v>128</v>
      </c>
      <c r="AB1596" t="s">
        <v>44</v>
      </c>
      <c r="AC1596" t="s">
        <v>45</v>
      </c>
      <c r="AD1596">
        <v>3</v>
      </c>
    </row>
    <row r="1597" spans="1:30" x14ac:dyDescent="0.3">
      <c r="A1597">
        <v>2022</v>
      </c>
      <c r="B1597" t="s">
        <v>542</v>
      </c>
      <c r="C1597" t="s">
        <v>6155</v>
      </c>
      <c r="D1597" s="6" t="str">
        <f>CONCATENATE(employee_data35[[#This Row],[FirstName]], "-",employee_data35[[#This Row],[LastName]] )</f>
        <v>Jocelyn-Valentine</v>
      </c>
      <c r="E1597" s="1">
        <v>43609</v>
      </c>
      <c r="F1597" s="1"/>
      <c r="G1597" s="7" t="str">
        <f>IF(ISBLANK(employee_data35[[#This Row],[ExitDate]]),"Yes","")</f>
        <v>Yes</v>
      </c>
      <c r="H1597" t="s">
        <v>728</v>
      </c>
      <c r="I1597" t="s">
        <v>6156</v>
      </c>
      <c r="J1597" t="s">
        <v>6157</v>
      </c>
      <c r="K1597" t="s">
        <v>89</v>
      </c>
      <c r="L1597" s="6" t="str">
        <f>IF(ISBLANK(employee_data35[[#This Row],[ExitDate]]),"1","0")</f>
        <v>1</v>
      </c>
      <c r="M1597" t="str">
        <f>IF(ISBLANK(employee_data35[[#This Row],[ExitDate]]),"Active","Tidak Active")</f>
        <v>Active</v>
      </c>
      <c r="N1597" t="s">
        <v>33</v>
      </c>
      <c r="O1597" t="s">
        <v>64</v>
      </c>
      <c r="P1597" t="s">
        <v>52</v>
      </c>
      <c r="Q1597" t="s">
        <v>36</v>
      </c>
      <c r="R1597" t="s">
        <v>37</v>
      </c>
      <c r="S1597" t="s">
        <v>38</v>
      </c>
      <c r="T1597" t="s">
        <v>594</v>
      </c>
      <c r="U1597" s="1">
        <v>15218</v>
      </c>
      <c r="V1597" s="7" t="str">
        <f>CONCATENATE(employee_data35[[#This Row],[First-LastName]]&amp;" "&amp;employee_data35[[#This Row],[DOB]])</f>
        <v>Jocelyn-Valentine 15218</v>
      </c>
      <c r="W1597" t="s">
        <v>40</v>
      </c>
      <c r="X1597" t="s">
        <v>216</v>
      </c>
      <c r="Y1597" t="s">
        <v>42</v>
      </c>
      <c r="Z1597">
        <v>21322</v>
      </c>
      <c r="AA1597" t="s">
        <v>43</v>
      </c>
      <c r="AB1597" t="s">
        <v>104</v>
      </c>
      <c r="AC1597" t="s">
        <v>45</v>
      </c>
      <c r="AD1597">
        <v>3</v>
      </c>
    </row>
    <row r="1598" spans="1:30" x14ac:dyDescent="0.3">
      <c r="A1598">
        <v>2023</v>
      </c>
      <c r="B1598" t="s">
        <v>1740</v>
      </c>
      <c r="C1598" t="s">
        <v>2167</v>
      </c>
      <c r="D1598" s="6" t="str">
        <f>CONCATENATE(employee_data35[[#This Row],[FirstName]], "-",employee_data35[[#This Row],[LastName]] )</f>
        <v>Sophie-Moran</v>
      </c>
      <c r="E1598" s="1">
        <v>44590</v>
      </c>
      <c r="F1598" s="1">
        <v>44674</v>
      </c>
      <c r="G1598" s="7" t="str">
        <f>IF(ISBLANK(employee_data35[[#This Row],[ExitDate]]),"Yes","")</f>
        <v/>
      </c>
      <c r="H1598" t="s">
        <v>728</v>
      </c>
      <c r="I1598" t="s">
        <v>6158</v>
      </c>
      <c r="J1598" t="s">
        <v>6159</v>
      </c>
      <c r="K1598" t="s">
        <v>31</v>
      </c>
      <c r="L1598" s="6" t="str">
        <f>IF(ISBLANK(employee_data35[[#This Row],[ExitDate]]),"1","0")</f>
        <v>0</v>
      </c>
      <c r="M1598" t="str">
        <f>IF(ISBLANK(employee_data35[[#This Row],[ExitDate]]),"Active","Tidak Active")</f>
        <v>Tidak Active</v>
      </c>
      <c r="N1598" t="s">
        <v>52</v>
      </c>
      <c r="O1598" t="s">
        <v>34</v>
      </c>
      <c r="P1598" t="s">
        <v>52</v>
      </c>
      <c r="Q1598" t="s">
        <v>140</v>
      </c>
      <c r="R1598" t="s">
        <v>6160</v>
      </c>
      <c r="S1598" t="s">
        <v>38</v>
      </c>
      <c r="T1598" t="s">
        <v>81</v>
      </c>
      <c r="U1598" s="1">
        <v>22862</v>
      </c>
      <c r="V1598" s="7" t="str">
        <f>CONCATENATE(employee_data35[[#This Row],[First-LastName]]&amp;" "&amp;employee_data35[[#This Row],[DOB]])</f>
        <v>Sophie-Moran 22862</v>
      </c>
      <c r="W1598" t="s">
        <v>40</v>
      </c>
      <c r="X1598" t="s">
        <v>226</v>
      </c>
      <c r="Y1598" t="s">
        <v>42</v>
      </c>
      <c r="Z1598">
        <v>31287</v>
      </c>
      <c r="AA1598" t="s">
        <v>56</v>
      </c>
      <c r="AB1598" t="s">
        <v>104</v>
      </c>
      <c r="AC1598" t="s">
        <v>45</v>
      </c>
      <c r="AD1598">
        <v>3</v>
      </c>
    </row>
    <row r="1599" spans="1:30" x14ac:dyDescent="0.3">
      <c r="A1599">
        <v>2024</v>
      </c>
      <c r="B1599" t="s">
        <v>2484</v>
      </c>
      <c r="C1599" t="s">
        <v>6161</v>
      </c>
      <c r="D1599" s="6" t="str">
        <f>CONCATENATE(employee_data35[[#This Row],[FirstName]], "-",employee_data35[[#This Row],[LastName]] )</f>
        <v>Yair-Snyder</v>
      </c>
      <c r="E1599" s="1">
        <v>44383</v>
      </c>
      <c r="F1599" s="1">
        <v>44634</v>
      </c>
      <c r="G1599" s="7" t="str">
        <f>IF(ISBLANK(employee_data35[[#This Row],[ExitDate]]),"Yes","")</f>
        <v/>
      </c>
      <c r="H1599" t="s">
        <v>728</v>
      </c>
      <c r="I1599" t="s">
        <v>6162</v>
      </c>
      <c r="J1599" t="s">
        <v>6163</v>
      </c>
      <c r="K1599" t="s">
        <v>50</v>
      </c>
      <c r="L1599" s="6" t="str">
        <f>IF(ISBLANK(employee_data35[[#This Row],[ExitDate]]),"1","0")</f>
        <v>0</v>
      </c>
      <c r="M1599" t="str">
        <f>IF(ISBLANK(employee_data35[[#This Row],[ExitDate]]),"Active","Tidak Active")</f>
        <v>Tidak Active</v>
      </c>
      <c r="N1599" t="s">
        <v>63</v>
      </c>
      <c r="O1599" t="s">
        <v>34</v>
      </c>
      <c r="P1599" t="s">
        <v>63</v>
      </c>
      <c r="Q1599" t="s">
        <v>140</v>
      </c>
      <c r="R1599" t="s">
        <v>6164</v>
      </c>
      <c r="S1599" t="s">
        <v>38</v>
      </c>
      <c r="T1599" t="s">
        <v>90</v>
      </c>
      <c r="U1599" s="1">
        <v>33322</v>
      </c>
      <c r="V1599" s="7" t="str">
        <f>CONCATENATE(employee_data35[[#This Row],[First-LastName]]&amp;" "&amp;employee_data35[[#This Row],[DOB]])</f>
        <v>Yair-Snyder 33322</v>
      </c>
      <c r="W1599" t="s">
        <v>40</v>
      </c>
      <c r="X1599" t="s">
        <v>178</v>
      </c>
      <c r="Y1599" t="s">
        <v>42</v>
      </c>
      <c r="Z1599">
        <v>5063</v>
      </c>
      <c r="AA1599" t="s">
        <v>128</v>
      </c>
      <c r="AB1599" t="s">
        <v>75</v>
      </c>
      <c r="AC1599" t="s">
        <v>45</v>
      </c>
      <c r="AD1599">
        <v>3</v>
      </c>
    </row>
    <row r="1600" spans="1:30" x14ac:dyDescent="0.3">
      <c r="A1600">
        <v>2025</v>
      </c>
      <c r="B1600" t="s">
        <v>1069</v>
      </c>
      <c r="C1600" t="s">
        <v>3273</v>
      </c>
      <c r="D1600" s="6" t="str">
        <f>CONCATENATE(employee_data35[[#This Row],[FirstName]], "-",employee_data35[[#This Row],[LastName]] )</f>
        <v>Shamar-Herman</v>
      </c>
      <c r="E1600" s="1">
        <v>44225</v>
      </c>
      <c r="F1600" s="1">
        <v>44969</v>
      </c>
      <c r="G1600" s="7" t="str">
        <f>IF(ISBLANK(employee_data35[[#This Row],[ExitDate]]),"Yes","")</f>
        <v/>
      </c>
      <c r="H1600" t="s">
        <v>728</v>
      </c>
      <c r="I1600" t="s">
        <v>6165</v>
      </c>
      <c r="J1600" t="s">
        <v>6166</v>
      </c>
      <c r="K1600" t="s">
        <v>139</v>
      </c>
      <c r="L1600" s="6" t="str">
        <f>IF(ISBLANK(employee_data35[[#This Row],[ExitDate]]),"1","0")</f>
        <v>0</v>
      </c>
      <c r="M1600" t="str">
        <f>IF(ISBLANK(employee_data35[[#This Row],[ExitDate]]),"Active","Tidak Active")</f>
        <v>Tidak Active</v>
      </c>
      <c r="N1600" t="s">
        <v>52</v>
      </c>
      <c r="O1600" t="s">
        <v>34</v>
      </c>
      <c r="P1600" t="s">
        <v>35</v>
      </c>
      <c r="Q1600" t="s">
        <v>126</v>
      </c>
      <c r="R1600" t="s">
        <v>6167</v>
      </c>
      <c r="S1600" t="s">
        <v>38</v>
      </c>
      <c r="T1600" t="s">
        <v>90</v>
      </c>
      <c r="U1600" s="1">
        <v>27495</v>
      </c>
      <c r="V1600" s="7" t="str">
        <f>CONCATENATE(employee_data35[[#This Row],[First-LastName]]&amp;" "&amp;employee_data35[[#This Row],[DOB]])</f>
        <v>Shamar-Herman 27495</v>
      </c>
      <c r="W1600" t="s">
        <v>40</v>
      </c>
      <c r="X1600" t="s">
        <v>83</v>
      </c>
      <c r="Y1600" t="s">
        <v>42</v>
      </c>
      <c r="Z1600">
        <v>90678</v>
      </c>
      <c r="AA1600" t="s">
        <v>128</v>
      </c>
      <c r="AB1600" t="s">
        <v>75</v>
      </c>
      <c r="AC1600" t="s">
        <v>45</v>
      </c>
      <c r="AD1600">
        <v>3</v>
      </c>
    </row>
    <row r="1601" spans="1:30" x14ac:dyDescent="0.3">
      <c r="A1601">
        <v>2026</v>
      </c>
      <c r="B1601" t="s">
        <v>6168</v>
      </c>
      <c r="C1601" t="s">
        <v>4127</v>
      </c>
      <c r="D1601" s="6" t="str">
        <f>CONCATENATE(employee_data35[[#This Row],[FirstName]], "-",employee_data35[[#This Row],[LastName]] )</f>
        <v>Ishaan-Schaefer</v>
      </c>
      <c r="E1601" s="1">
        <v>45059</v>
      </c>
      <c r="F1601" s="1">
        <v>45087</v>
      </c>
      <c r="G1601" s="7" t="str">
        <f>IF(ISBLANK(employee_data35[[#This Row],[ExitDate]]),"Yes","")</f>
        <v/>
      </c>
      <c r="H1601" t="s">
        <v>28</v>
      </c>
      <c r="I1601" t="s">
        <v>6169</v>
      </c>
      <c r="J1601" t="s">
        <v>6170</v>
      </c>
      <c r="K1601" t="s">
        <v>133</v>
      </c>
      <c r="L1601" s="6" t="str">
        <f>IF(ISBLANK(employee_data35[[#This Row],[ExitDate]]),"1","0")</f>
        <v>0</v>
      </c>
      <c r="M1601" t="str">
        <f>IF(ISBLANK(employee_data35[[#This Row],[ExitDate]]),"Active","Tidak Active")</f>
        <v>Tidak Active</v>
      </c>
      <c r="N1601" t="s">
        <v>33</v>
      </c>
      <c r="O1601" t="s">
        <v>51</v>
      </c>
      <c r="P1601" t="s">
        <v>63</v>
      </c>
      <c r="Q1601" t="s">
        <v>126</v>
      </c>
      <c r="R1601" t="s">
        <v>6171</v>
      </c>
      <c r="S1601" t="s">
        <v>38</v>
      </c>
      <c r="T1601" t="s">
        <v>90</v>
      </c>
      <c r="U1601" s="1">
        <v>25625</v>
      </c>
      <c r="V1601" s="7" t="str">
        <f>CONCATENATE(employee_data35[[#This Row],[First-LastName]]&amp;" "&amp;employee_data35[[#This Row],[DOB]])</f>
        <v>Ishaan-Schaefer 25625</v>
      </c>
      <c r="W1601" t="s">
        <v>40</v>
      </c>
      <c r="X1601" t="s">
        <v>654</v>
      </c>
      <c r="Y1601" t="s">
        <v>42</v>
      </c>
      <c r="Z1601">
        <v>5306</v>
      </c>
      <c r="AA1601" t="s">
        <v>56</v>
      </c>
      <c r="AB1601" t="s">
        <v>84</v>
      </c>
      <c r="AC1601" t="s">
        <v>45</v>
      </c>
      <c r="AD1601">
        <v>3</v>
      </c>
    </row>
    <row r="1602" spans="1:30" x14ac:dyDescent="0.3">
      <c r="A1602">
        <v>2027</v>
      </c>
      <c r="B1602" t="s">
        <v>2071</v>
      </c>
      <c r="C1602" t="s">
        <v>1270</v>
      </c>
      <c r="D1602" s="6" t="str">
        <f>CONCATENATE(employee_data35[[#This Row],[FirstName]], "-",employee_data35[[#This Row],[LastName]] )</f>
        <v>Liam-Figueroa</v>
      </c>
      <c r="E1602" s="1">
        <v>43607</v>
      </c>
      <c r="F1602" s="1"/>
      <c r="G1602" s="7" t="str">
        <f>IF(ISBLANK(employee_data35[[#This Row],[ExitDate]]),"Yes","")</f>
        <v>Yes</v>
      </c>
      <c r="H1602" t="s">
        <v>28</v>
      </c>
      <c r="I1602" t="s">
        <v>6172</v>
      </c>
      <c r="J1602" t="s">
        <v>6173</v>
      </c>
      <c r="K1602" t="s">
        <v>50</v>
      </c>
      <c r="L1602" s="6" t="str">
        <f>IF(ISBLANK(employee_data35[[#This Row],[ExitDate]]),"1","0")</f>
        <v>1</v>
      </c>
      <c r="M1602" t="str">
        <f>IF(ISBLANK(employee_data35[[#This Row],[ExitDate]]),"Active","Tidak Active")</f>
        <v>Active</v>
      </c>
      <c r="N1602" t="s">
        <v>52</v>
      </c>
      <c r="O1602" t="s">
        <v>51</v>
      </c>
      <c r="P1602" t="s">
        <v>63</v>
      </c>
      <c r="Q1602" t="s">
        <v>36</v>
      </c>
      <c r="R1602" t="s">
        <v>37</v>
      </c>
      <c r="S1602" t="s">
        <v>38</v>
      </c>
      <c r="T1602" t="s">
        <v>231</v>
      </c>
      <c r="U1602" s="1">
        <v>27245</v>
      </c>
      <c r="V1602" s="7" t="str">
        <f>CONCATENATE(employee_data35[[#This Row],[First-LastName]]&amp;" "&amp;employee_data35[[#This Row],[DOB]])</f>
        <v>Liam-Figueroa 27245</v>
      </c>
      <c r="W1602" t="s">
        <v>40</v>
      </c>
      <c r="X1602" t="s">
        <v>113</v>
      </c>
      <c r="Y1602" t="s">
        <v>42</v>
      </c>
      <c r="Z1602">
        <v>42458</v>
      </c>
      <c r="AA1602" t="s">
        <v>93</v>
      </c>
      <c r="AB1602" t="s">
        <v>75</v>
      </c>
      <c r="AC1602" t="s">
        <v>45</v>
      </c>
      <c r="AD1602">
        <v>3</v>
      </c>
    </row>
    <row r="1603" spans="1:30" x14ac:dyDescent="0.3">
      <c r="A1603">
        <v>2028</v>
      </c>
      <c r="B1603" t="s">
        <v>1815</v>
      </c>
      <c r="C1603" t="s">
        <v>2538</v>
      </c>
      <c r="D1603" s="6" t="str">
        <f>CONCATENATE(employee_data35[[#This Row],[FirstName]], "-",employee_data35[[#This Row],[LastName]] )</f>
        <v>Linda-Combs</v>
      </c>
      <c r="E1603" s="1">
        <v>44469</v>
      </c>
      <c r="F1603" s="1">
        <v>44514</v>
      </c>
      <c r="G1603" s="7" t="str">
        <f>IF(ISBLANK(employee_data35[[#This Row],[ExitDate]]),"Yes","")</f>
        <v/>
      </c>
      <c r="H1603" t="s">
        <v>28</v>
      </c>
      <c r="I1603" t="s">
        <v>6174</v>
      </c>
      <c r="J1603" t="s">
        <v>6175</v>
      </c>
      <c r="K1603" t="s">
        <v>139</v>
      </c>
      <c r="L1603" s="6" t="str">
        <f>IF(ISBLANK(employee_data35[[#This Row],[ExitDate]]),"1","0")</f>
        <v>0</v>
      </c>
      <c r="M1603" t="str">
        <f>IF(ISBLANK(employee_data35[[#This Row],[ExitDate]]),"Active","Tidak Active")</f>
        <v>Tidak Active</v>
      </c>
      <c r="N1603" t="s">
        <v>63</v>
      </c>
      <c r="O1603" t="s">
        <v>34</v>
      </c>
      <c r="P1603" t="s">
        <v>35</v>
      </c>
      <c r="Q1603" t="s">
        <v>140</v>
      </c>
      <c r="R1603" t="s">
        <v>6176</v>
      </c>
      <c r="S1603" t="s">
        <v>38</v>
      </c>
      <c r="T1603" t="s">
        <v>90</v>
      </c>
      <c r="U1603" s="1">
        <v>29708</v>
      </c>
      <c r="V1603" s="7" t="str">
        <f>CONCATENATE(employee_data35[[#This Row],[First-LastName]]&amp;" "&amp;employee_data35[[#This Row],[DOB]])</f>
        <v>Linda-Combs 29708</v>
      </c>
      <c r="W1603" t="s">
        <v>40</v>
      </c>
      <c r="X1603" t="s">
        <v>281</v>
      </c>
      <c r="Y1603" t="s">
        <v>42</v>
      </c>
      <c r="Z1603">
        <v>77958</v>
      </c>
      <c r="AA1603" t="s">
        <v>56</v>
      </c>
      <c r="AB1603" t="s">
        <v>44</v>
      </c>
      <c r="AC1603" t="s">
        <v>45</v>
      </c>
      <c r="AD1603">
        <v>3</v>
      </c>
    </row>
    <row r="1604" spans="1:30" x14ac:dyDescent="0.3">
      <c r="A1604">
        <v>2029</v>
      </c>
      <c r="B1604" t="s">
        <v>774</v>
      </c>
      <c r="C1604" t="s">
        <v>1769</v>
      </c>
      <c r="D1604" s="6" t="str">
        <f>CONCATENATE(employee_data35[[#This Row],[FirstName]], "-",employee_data35[[#This Row],[LastName]] )</f>
        <v>Marilyn-Moss</v>
      </c>
      <c r="E1604" s="1">
        <v>43717</v>
      </c>
      <c r="F1604" s="1"/>
      <c r="G1604" s="7" t="str">
        <f>IF(ISBLANK(employee_data35[[#This Row],[ExitDate]]),"Yes","")</f>
        <v>Yes</v>
      </c>
      <c r="H1604" t="s">
        <v>28</v>
      </c>
      <c r="I1604" t="s">
        <v>6177</v>
      </c>
      <c r="J1604" t="s">
        <v>6178</v>
      </c>
      <c r="K1604" t="s">
        <v>80</v>
      </c>
      <c r="L1604" s="6" t="str">
        <f>IF(ISBLANK(employee_data35[[#This Row],[ExitDate]]),"1","0")</f>
        <v>1</v>
      </c>
      <c r="M1604" t="str">
        <f>IF(ISBLANK(employee_data35[[#This Row],[ExitDate]]),"Active","Tidak Active")</f>
        <v>Active</v>
      </c>
      <c r="N1604" t="s">
        <v>33</v>
      </c>
      <c r="O1604" t="s">
        <v>34</v>
      </c>
      <c r="P1604" t="s">
        <v>63</v>
      </c>
      <c r="Q1604" t="s">
        <v>36</v>
      </c>
      <c r="R1604" t="s">
        <v>37</v>
      </c>
      <c r="S1604" t="s">
        <v>38</v>
      </c>
      <c r="T1604" t="s">
        <v>101</v>
      </c>
      <c r="U1604" s="1">
        <v>16002</v>
      </c>
      <c r="V1604" s="7" t="str">
        <f>CONCATENATE(employee_data35[[#This Row],[First-LastName]]&amp;" "&amp;employee_data35[[#This Row],[DOB]])</f>
        <v>Marilyn-Moss 16002</v>
      </c>
      <c r="W1604" t="s">
        <v>40</v>
      </c>
      <c r="X1604" t="s">
        <v>678</v>
      </c>
      <c r="Y1604" t="s">
        <v>42</v>
      </c>
      <c r="Z1604">
        <v>84191</v>
      </c>
      <c r="AA1604" t="s">
        <v>93</v>
      </c>
      <c r="AB1604" t="s">
        <v>75</v>
      </c>
      <c r="AC1604" t="s">
        <v>45</v>
      </c>
      <c r="AD1604">
        <v>3</v>
      </c>
    </row>
    <row r="1605" spans="1:30" x14ac:dyDescent="0.3">
      <c r="A1605">
        <v>2030</v>
      </c>
      <c r="B1605" t="s">
        <v>6179</v>
      </c>
      <c r="C1605" t="s">
        <v>2279</v>
      </c>
      <c r="D1605" s="6" t="str">
        <f>CONCATENATE(employee_data35[[#This Row],[FirstName]], "-",employee_data35[[#This Row],[LastName]] )</f>
        <v>Yuliana-Nelson</v>
      </c>
      <c r="E1605" s="1">
        <v>43581</v>
      </c>
      <c r="F1605" s="1">
        <v>43598</v>
      </c>
      <c r="G1605" s="7" t="str">
        <f>IF(ISBLANK(employee_data35[[#This Row],[ExitDate]]),"Yes","")</f>
        <v/>
      </c>
      <c r="H1605" t="s">
        <v>28</v>
      </c>
      <c r="I1605" t="s">
        <v>6180</v>
      </c>
      <c r="J1605" t="s">
        <v>6181</v>
      </c>
      <c r="K1605" t="s">
        <v>168</v>
      </c>
      <c r="L1605" s="6" t="str">
        <f>IF(ISBLANK(employee_data35[[#This Row],[ExitDate]]),"1","0")</f>
        <v>0</v>
      </c>
      <c r="M1605" t="str">
        <f>IF(ISBLANK(employee_data35[[#This Row],[ExitDate]]),"Active","Tidak Active")</f>
        <v>Tidak Active</v>
      </c>
      <c r="N1605" t="s">
        <v>63</v>
      </c>
      <c r="O1605" t="s">
        <v>64</v>
      </c>
      <c r="P1605" t="s">
        <v>63</v>
      </c>
      <c r="Q1605" t="s">
        <v>126</v>
      </c>
      <c r="R1605" t="s">
        <v>6182</v>
      </c>
      <c r="S1605" t="s">
        <v>38</v>
      </c>
      <c r="T1605" t="s">
        <v>305</v>
      </c>
      <c r="U1605" s="1">
        <v>30176</v>
      </c>
      <c r="V1605" s="7" t="str">
        <f>CONCATENATE(employee_data35[[#This Row],[First-LastName]]&amp;" "&amp;employee_data35[[#This Row],[DOB]])</f>
        <v>Yuliana-Nelson 30176</v>
      </c>
      <c r="W1605" t="s">
        <v>40</v>
      </c>
      <c r="X1605" t="s">
        <v>216</v>
      </c>
      <c r="Y1605" t="s">
        <v>42</v>
      </c>
      <c r="Z1605">
        <v>34988</v>
      </c>
      <c r="AA1605" t="s">
        <v>128</v>
      </c>
      <c r="AB1605" t="s">
        <v>84</v>
      </c>
      <c r="AC1605" t="s">
        <v>45</v>
      </c>
      <c r="AD1605">
        <v>3</v>
      </c>
    </row>
    <row r="1606" spans="1:30" x14ac:dyDescent="0.3">
      <c r="A1606">
        <v>2031</v>
      </c>
      <c r="B1606" t="s">
        <v>6183</v>
      </c>
      <c r="C1606" t="s">
        <v>4334</v>
      </c>
      <c r="D1606" s="6" t="str">
        <f>CONCATENATE(employee_data35[[#This Row],[FirstName]], "-",employee_data35[[#This Row],[LastName]] )</f>
        <v>August-Wiley</v>
      </c>
      <c r="E1606" s="1">
        <v>44611</v>
      </c>
      <c r="F1606" s="1">
        <v>45021</v>
      </c>
      <c r="G1606" s="7" t="str">
        <f>IF(ISBLANK(employee_data35[[#This Row],[ExitDate]]),"Yes","")</f>
        <v/>
      </c>
      <c r="H1606" t="s">
        <v>28</v>
      </c>
      <c r="I1606" t="s">
        <v>6184</v>
      </c>
      <c r="J1606" t="s">
        <v>6185</v>
      </c>
      <c r="K1606" t="s">
        <v>98</v>
      </c>
      <c r="L1606" s="6" t="str">
        <f>IF(ISBLANK(employee_data35[[#This Row],[ExitDate]]),"1","0")</f>
        <v>0</v>
      </c>
      <c r="M1606" t="str">
        <f>IF(ISBLANK(employee_data35[[#This Row],[ExitDate]]),"Active","Tidak Active")</f>
        <v>Tidak Active</v>
      </c>
      <c r="N1606" t="s">
        <v>63</v>
      </c>
      <c r="O1606" t="s">
        <v>34</v>
      </c>
      <c r="P1606" t="s">
        <v>63</v>
      </c>
      <c r="Q1606" t="s">
        <v>99</v>
      </c>
      <c r="R1606" t="s">
        <v>6186</v>
      </c>
      <c r="S1606" t="s">
        <v>38</v>
      </c>
      <c r="T1606" t="s">
        <v>177</v>
      </c>
      <c r="U1606" s="1">
        <v>28292</v>
      </c>
      <c r="V1606" s="7" t="str">
        <f>CONCATENATE(employee_data35[[#This Row],[First-LastName]]&amp;" "&amp;employee_data35[[#This Row],[DOB]])</f>
        <v>August-Wiley 28292</v>
      </c>
      <c r="W1606" t="s">
        <v>40</v>
      </c>
      <c r="X1606" t="s">
        <v>243</v>
      </c>
      <c r="Y1606" t="s">
        <v>55</v>
      </c>
      <c r="Z1606">
        <v>8786</v>
      </c>
      <c r="AA1606" t="s">
        <v>128</v>
      </c>
      <c r="AB1606" t="s">
        <v>84</v>
      </c>
      <c r="AC1606" t="s">
        <v>45</v>
      </c>
      <c r="AD1606">
        <v>3</v>
      </c>
    </row>
    <row r="1607" spans="1:30" x14ac:dyDescent="0.3">
      <c r="A1607">
        <v>2032</v>
      </c>
      <c r="B1607" t="s">
        <v>5653</v>
      </c>
      <c r="C1607" t="s">
        <v>3674</v>
      </c>
      <c r="D1607" s="6" t="str">
        <f>CONCATENATE(employee_data35[[#This Row],[FirstName]], "-",employee_data35[[#This Row],[LastName]] )</f>
        <v>Lindsay-Pennington</v>
      </c>
      <c r="E1607" s="1">
        <v>44667</v>
      </c>
      <c r="F1607" s="1">
        <v>44920</v>
      </c>
      <c r="G1607" s="7" t="str">
        <f>IF(ISBLANK(employee_data35[[#This Row],[ExitDate]]),"Yes","")</f>
        <v/>
      </c>
      <c r="H1607" t="s">
        <v>28</v>
      </c>
      <c r="I1607" t="s">
        <v>6187</v>
      </c>
      <c r="J1607" t="s">
        <v>6188</v>
      </c>
      <c r="K1607" t="s">
        <v>118</v>
      </c>
      <c r="L1607" s="6" t="str">
        <f>IF(ISBLANK(employee_data35[[#This Row],[ExitDate]]),"1","0")</f>
        <v>0</v>
      </c>
      <c r="M1607" t="str">
        <f>IF(ISBLANK(employee_data35[[#This Row],[ExitDate]]),"Active","Tidak Active")</f>
        <v>Tidak Active</v>
      </c>
      <c r="N1607" t="s">
        <v>33</v>
      </c>
      <c r="O1607" t="s">
        <v>34</v>
      </c>
      <c r="P1607" t="s">
        <v>52</v>
      </c>
      <c r="Q1607" t="s">
        <v>140</v>
      </c>
      <c r="R1607" t="s">
        <v>6189</v>
      </c>
      <c r="S1607" t="s">
        <v>38</v>
      </c>
      <c r="T1607" t="s">
        <v>90</v>
      </c>
      <c r="U1607" s="1">
        <v>35374</v>
      </c>
      <c r="V1607" s="7" t="str">
        <f>CONCATENATE(employee_data35[[#This Row],[First-LastName]]&amp;" "&amp;employee_data35[[#This Row],[DOB]])</f>
        <v>Lindsay-Pennington 35374</v>
      </c>
      <c r="W1607" t="s">
        <v>40</v>
      </c>
      <c r="X1607" t="s">
        <v>103</v>
      </c>
      <c r="Y1607" t="s">
        <v>55</v>
      </c>
      <c r="Z1607">
        <v>19087</v>
      </c>
      <c r="AA1607" t="s">
        <v>128</v>
      </c>
      <c r="AB1607" t="s">
        <v>104</v>
      </c>
      <c r="AC1607" t="s">
        <v>45</v>
      </c>
      <c r="AD1607">
        <v>3</v>
      </c>
    </row>
    <row r="1608" spans="1:30" x14ac:dyDescent="0.3">
      <c r="A1608">
        <v>2033</v>
      </c>
      <c r="B1608" t="s">
        <v>6190</v>
      </c>
      <c r="C1608" t="s">
        <v>3858</v>
      </c>
      <c r="D1608" s="6" t="str">
        <f>CONCATENATE(employee_data35[[#This Row],[FirstName]], "-",employee_data35[[#This Row],[LastName]] )</f>
        <v>Nico-Villarreal</v>
      </c>
      <c r="E1608" s="1">
        <v>44693</v>
      </c>
      <c r="F1608" s="1"/>
      <c r="G1608" s="7" t="str">
        <f>IF(ISBLANK(employee_data35[[#This Row],[ExitDate]]),"Yes","")</f>
        <v>Yes</v>
      </c>
      <c r="H1608" t="s">
        <v>28</v>
      </c>
      <c r="I1608" t="s">
        <v>6191</v>
      </c>
      <c r="J1608" t="s">
        <v>6192</v>
      </c>
      <c r="K1608" t="s">
        <v>62</v>
      </c>
      <c r="L1608" s="6" t="str">
        <f>IF(ISBLANK(employee_data35[[#This Row],[ExitDate]]),"1","0")</f>
        <v>1</v>
      </c>
      <c r="M1608" t="str">
        <f>IF(ISBLANK(employee_data35[[#This Row],[ExitDate]]),"Active","Tidak Active")</f>
        <v>Active</v>
      </c>
      <c r="N1608" t="s">
        <v>63</v>
      </c>
      <c r="O1608" t="s">
        <v>51</v>
      </c>
      <c r="P1608" t="s">
        <v>63</v>
      </c>
      <c r="Q1608" t="s">
        <v>36</v>
      </c>
      <c r="R1608" t="s">
        <v>37</v>
      </c>
      <c r="S1608" t="s">
        <v>38</v>
      </c>
      <c r="T1608" t="s">
        <v>81</v>
      </c>
      <c r="U1608" s="1">
        <v>33266</v>
      </c>
      <c r="V1608" s="7" t="str">
        <f>CONCATENATE(employee_data35[[#This Row],[First-LastName]]&amp;" "&amp;employee_data35[[#This Row],[DOB]])</f>
        <v>Nico-Villarreal 33266</v>
      </c>
      <c r="W1608" t="s">
        <v>40</v>
      </c>
      <c r="X1608" t="s">
        <v>83</v>
      </c>
      <c r="Y1608" t="s">
        <v>42</v>
      </c>
      <c r="Z1608">
        <v>47570</v>
      </c>
      <c r="AA1608" t="s">
        <v>43</v>
      </c>
      <c r="AB1608" t="s">
        <v>104</v>
      </c>
      <c r="AC1608" t="s">
        <v>45</v>
      </c>
      <c r="AD1608">
        <v>3</v>
      </c>
    </row>
    <row r="1609" spans="1:30" x14ac:dyDescent="0.3">
      <c r="A1609">
        <v>2034</v>
      </c>
      <c r="B1609" t="s">
        <v>3359</v>
      </c>
      <c r="C1609" t="s">
        <v>6193</v>
      </c>
      <c r="D1609" s="6" t="str">
        <f>CONCATENATE(employee_data35[[#This Row],[FirstName]], "-",employee_data35[[#This Row],[LastName]] )</f>
        <v>Jaliyah-Conway</v>
      </c>
      <c r="E1609" s="1">
        <v>44434</v>
      </c>
      <c r="F1609" s="1">
        <v>45141</v>
      </c>
      <c r="G1609" s="7" t="str">
        <f>IF(ISBLANK(employee_data35[[#This Row],[ExitDate]]),"Yes","")</f>
        <v/>
      </c>
      <c r="H1609" t="s">
        <v>28</v>
      </c>
      <c r="I1609" t="s">
        <v>6194</v>
      </c>
      <c r="J1609" t="s">
        <v>6195</v>
      </c>
      <c r="K1609" t="s">
        <v>89</v>
      </c>
      <c r="L1609" s="6" t="str">
        <f>IF(ISBLANK(employee_data35[[#This Row],[ExitDate]]),"1","0")</f>
        <v>0</v>
      </c>
      <c r="M1609" t="str">
        <f>IF(ISBLANK(employee_data35[[#This Row],[ExitDate]]),"Active","Tidak Active")</f>
        <v>Tidak Active</v>
      </c>
      <c r="N1609" t="s">
        <v>63</v>
      </c>
      <c r="O1609" t="s">
        <v>34</v>
      </c>
      <c r="P1609" t="s">
        <v>52</v>
      </c>
      <c r="Q1609" t="s">
        <v>175</v>
      </c>
      <c r="R1609" t="s">
        <v>6196</v>
      </c>
      <c r="S1609" t="s">
        <v>38</v>
      </c>
      <c r="T1609" t="s">
        <v>90</v>
      </c>
      <c r="U1609" s="1">
        <v>17186</v>
      </c>
      <c r="V1609" s="7" t="str">
        <f>CONCATENATE(employee_data35[[#This Row],[First-LastName]]&amp;" "&amp;employee_data35[[#This Row],[DOB]])</f>
        <v>Jaliyah-Conway 17186</v>
      </c>
      <c r="W1609" t="s">
        <v>40</v>
      </c>
      <c r="X1609" t="s">
        <v>92</v>
      </c>
      <c r="Y1609" t="s">
        <v>42</v>
      </c>
      <c r="Z1609">
        <v>95951</v>
      </c>
      <c r="AA1609" t="s">
        <v>128</v>
      </c>
      <c r="AB1609" t="s">
        <v>84</v>
      </c>
      <c r="AC1609" t="s">
        <v>45</v>
      </c>
      <c r="AD1609">
        <v>3</v>
      </c>
    </row>
    <row r="1610" spans="1:30" x14ac:dyDescent="0.3">
      <c r="A1610">
        <v>2035</v>
      </c>
      <c r="B1610" t="s">
        <v>421</v>
      </c>
      <c r="C1610" t="s">
        <v>1147</v>
      </c>
      <c r="D1610" s="6" t="str">
        <f>CONCATENATE(employee_data35[[#This Row],[FirstName]], "-",employee_data35[[#This Row],[LastName]] )</f>
        <v>Raymond-Gillespie</v>
      </c>
      <c r="E1610" s="1">
        <v>43988</v>
      </c>
      <c r="F1610" s="1">
        <v>44523</v>
      </c>
      <c r="G1610" s="7" t="str">
        <f>IF(ISBLANK(employee_data35[[#This Row],[ExitDate]]),"Yes","")</f>
        <v/>
      </c>
      <c r="H1610" t="s">
        <v>28</v>
      </c>
      <c r="I1610" t="s">
        <v>6197</v>
      </c>
      <c r="J1610" t="s">
        <v>6198</v>
      </c>
      <c r="K1610" t="s">
        <v>31</v>
      </c>
      <c r="L1610" s="6" t="str">
        <f>IF(ISBLANK(employee_data35[[#This Row],[ExitDate]]),"1","0")</f>
        <v>0</v>
      </c>
      <c r="M1610" t="str">
        <f>IF(ISBLANK(employee_data35[[#This Row],[ExitDate]]),"Active","Tidak Active")</f>
        <v>Tidak Active</v>
      </c>
      <c r="N1610" t="s">
        <v>63</v>
      </c>
      <c r="O1610" t="s">
        <v>34</v>
      </c>
      <c r="P1610" t="s">
        <v>63</v>
      </c>
      <c r="Q1610" t="s">
        <v>140</v>
      </c>
      <c r="R1610" t="s">
        <v>6199</v>
      </c>
      <c r="S1610" t="s">
        <v>38</v>
      </c>
      <c r="T1610" t="s">
        <v>53</v>
      </c>
      <c r="U1610" s="1">
        <v>36964</v>
      </c>
      <c r="V1610" s="7" t="str">
        <f>CONCATENATE(employee_data35[[#This Row],[First-LastName]]&amp;" "&amp;employee_data35[[#This Row],[DOB]])</f>
        <v>Raymond-Gillespie 36964</v>
      </c>
      <c r="W1610" t="s">
        <v>40</v>
      </c>
      <c r="X1610" t="s">
        <v>163</v>
      </c>
      <c r="Y1610" t="s">
        <v>42</v>
      </c>
      <c r="Z1610">
        <v>44292</v>
      </c>
      <c r="AA1610" t="s">
        <v>128</v>
      </c>
      <c r="AB1610" t="s">
        <v>84</v>
      </c>
      <c r="AC1610" t="s">
        <v>45</v>
      </c>
      <c r="AD1610">
        <v>3</v>
      </c>
    </row>
    <row r="1611" spans="1:30" x14ac:dyDescent="0.3">
      <c r="A1611">
        <v>2036</v>
      </c>
      <c r="B1611" t="s">
        <v>4584</v>
      </c>
      <c r="C1611" t="s">
        <v>6200</v>
      </c>
      <c r="D1611" s="6" t="str">
        <f>CONCATENATE(employee_data35[[#This Row],[FirstName]], "-",employee_data35[[#This Row],[LastName]] )</f>
        <v>Joey-Montes</v>
      </c>
      <c r="E1611" s="1">
        <v>44738</v>
      </c>
      <c r="F1611" s="1"/>
      <c r="G1611" s="7" t="str">
        <f>IF(ISBLANK(employee_data35[[#This Row],[ExitDate]]),"Yes","")</f>
        <v>Yes</v>
      </c>
      <c r="H1611" t="s">
        <v>28</v>
      </c>
      <c r="I1611" t="s">
        <v>6201</v>
      </c>
      <c r="J1611" t="s">
        <v>6202</v>
      </c>
      <c r="K1611" t="s">
        <v>133</v>
      </c>
      <c r="L1611" s="6" t="str">
        <f>IF(ISBLANK(employee_data35[[#This Row],[ExitDate]]),"1","0")</f>
        <v>1</v>
      </c>
      <c r="M1611" t="str">
        <f>IF(ISBLANK(employee_data35[[#This Row],[ExitDate]]),"Active","Tidak Active")</f>
        <v>Active</v>
      </c>
      <c r="N1611" t="s">
        <v>33</v>
      </c>
      <c r="O1611" t="s">
        <v>51</v>
      </c>
      <c r="P1611" t="s">
        <v>52</v>
      </c>
      <c r="Q1611" t="s">
        <v>36</v>
      </c>
      <c r="R1611" t="s">
        <v>37</v>
      </c>
      <c r="S1611" t="s">
        <v>38</v>
      </c>
      <c r="T1611" t="s">
        <v>53</v>
      </c>
      <c r="U1611" s="1">
        <v>15390</v>
      </c>
      <c r="V1611" s="7" t="str">
        <f>CONCATENATE(employee_data35[[#This Row],[First-LastName]]&amp;" "&amp;employee_data35[[#This Row],[DOB]])</f>
        <v>Joey-Montes 15390</v>
      </c>
      <c r="W1611" t="s">
        <v>40</v>
      </c>
      <c r="X1611" t="s">
        <v>83</v>
      </c>
      <c r="Y1611" t="s">
        <v>42</v>
      </c>
      <c r="Z1611">
        <v>1372</v>
      </c>
      <c r="AA1611" t="s">
        <v>128</v>
      </c>
      <c r="AB1611" t="s">
        <v>75</v>
      </c>
      <c r="AC1611" t="s">
        <v>45</v>
      </c>
      <c r="AD1611">
        <v>3</v>
      </c>
    </row>
    <row r="1612" spans="1:30" x14ac:dyDescent="0.3">
      <c r="A1612">
        <v>2037</v>
      </c>
      <c r="B1612" t="s">
        <v>6203</v>
      </c>
      <c r="C1612" t="s">
        <v>1157</v>
      </c>
      <c r="D1612" s="6" t="str">
        <f>CONCATENATE(employee_data35[[#This Row],[FirstName]], "-",employee_data35[[#This Row],[LastName]] )</f>
        <v>Ian-Hester</v>
      </c>
      <c r="E1612" s="1">
        <v>44205</v>
      </c>
      <c r="F1612" s="1">
        <v>44695</v>
      </c>
      <c r="G1612" s="7" t="str">
        <f>IF(ISBLANK(employee_data35[[#This Row],[ExitDate]]),"Yes","")</f>
        <v/>
      </c>
      <c r="H1612" t="s">
        <v>28</v>
      </c>
      <c r="I1612" t="s">
        <v>6204</v>
      </c>
      <c r="J1612" t="s">
        <v>6205</v>
      </c>
      <c r="K1612" t="s">
        <v>50</v>
      </c>
      <c r="L1612" s="6" t="str">
        <f>IF(ISBLANK(employee_data35[[#This Row],[ExitDate]]),"1","0")</f>
        <v>0</v>
      </c>
      <c r="M1612" t="str">
        <f>IF(ISBLANK(employee_data35[[#This Row],[ExitDate]]),"Active","Tidak Active")</f>
        <v>Tidak Active</v>
      </c>
      <c r="N1612" t="s">
        <v>33</v>
      </c>
      <c r="O1612" t="s">
        <v>34</v>
      </c>
      <c r="P1612" t="s">
        <v>63</v>
      </c>
      <c r="Q1612" t="s">
        <v>99</v>
      </c>
      <c r="R1612" t="s">
        <v>6206</v>
      </c>
      <c r="S1612" t="s">
        <v>38</v>
      </c>
      <c r="T1612" t="s">
        <v>81</v>
      </c>
      <c r="U1612" s="1">
        <v>16676</v>
      </c>
      <c r="V1612" s="7" t="str">
        <f>CONCATENATE(employee_data35[[#This Row],[First-LastName]]&amp;" "&amp;employee_data35[[#This Row],[DOB]])</f>
        <v>Ian-Hester 16676</v>
      </c>
      <c r="W1612" t="s">
        <v>40</v>
      </c>
      <c r="X1612" t="s">
        <v>73</v>
      </c>
      <c r="Y1612" t="s">
        <v>42</v>
      </c>
      <c r="Z1612">
        <v>14973</v>
      </c>
      <c r="AA1612" t="s">
        <v>43</v>
      </c>
      <c r="AB1612" t="s">
        <v>84</v>
      </c>
      <c r="AC1612" t="s">
        <v>45</v>
      </c>
      <c r="AD1612">
        <v>3</v>
      </c>
    </row>
    <row r="1613" spans="1:30" x14ac:dyDescent="0.3">
      <c r="A1613">
        <v>2038</v>
      </c>
      <c r="B1613" t="s">
        <v>404</v>
      </c>
      <c r="C1613" t="s">
        <v>6207</v>
      </c>
      <c r="D1613" s="6" t="str">
        <f>CONCATENATE(employee_data35[[#This Row],[FirstName]], "-",employee_data35[[#This Row],[LastName]] )</f>
        <v>Weston-Rios</v>
      </c>
      <c r="E1613" s="1">
        <v>43345</v>
      </c>
      <c r="F1613" s="1"/>
      <c r="G1613" s="7" t="str">
        <f>IF(ISBLANK(employee_data35[[#This Row],[ExitDate]]),"Yes","")</f>
        <v>Yes</v>
      </c>
      <c r="H1613" t="s">
        <v>28</v>
      </c>
      <c r="I1613" t="s">
        <v>6208</v>
      </c>
      <c r="J1613" t="s">
        <v>6209</v>
      </c>
      <c r="K1613" t="s">
        <v>139</v>
      </c>
      <c r="L1613" s="6" t="str">
        <f>IF(ISBLANK(employee_data35[[#This Row],[ExitDate]]),"1","0")</f>
        <v>1</v>
      </c>
      <c r="M1613" t="str">
        <f>IF(ISBLANK(employee_data35[[#This Row],[ExitDate]]),"Active","Tidak Active")</f>
        <v>Active</v>
      </c>
      <c r="N1613" t="s">
        <v>52</v>
      </c>
      <c r="O1613" t="s">
        <v>51</v>
      </c>
      <c r="P1613" t="s">
        <v>35</v>
      </c>
      <c r="Q1613" t="s">
        <v>36</v>
      </c>
      <c r="R1613" t="s">
        <v>37</v>
      </c>
      <c r="S1613" t="s">
        <v>38</v>
      </c>
      <c r="T1613" t="s">
        <v>148</v>
      </c>
      <c r="U1613" s="1">
        <v>37015</v>
      </c>
      <c r="V1613" s="7" t="str">
        <f>CONCATENATE(employee_data35[[#This Row],[First-LastName]]&amp;" "&amp;employee_data35[[#This Row],[DOB]])</f>
        <v>Weston-Rios 37015</v>
      </c>
      <c r="W1613" t="s">
        <v>40</v>
      </c>
      <c r="X1613" t="s">
        <v>226</v>
      </c>
      <c r="Y1613" t="s">
        <v>42</v>
      </c>
      <c r="Z1613">
        <v>81445</v>
      </c>
      <c r="AA1613" t="s">
        <v>93</v>
      </c>
      <c r="AB1613" t="s">
        <v>84</v>
      </c>
      <c r="AC1613" t="s">
        <v>45</v>
      </c>
      <c r="AD1613">
        <v>3</v>
      </c>
    </row>
    <row r="1614" spans="1:30" x14ac:dyDescent="0.3">
      <c r="A1614">
        <v>2039</v>
      </c>
      <c r="B1614" t="s">
        <v>6210</v>
      </c>
      <c r="C1614" t="s">
        <v>3674</v>
      </c>
      <c r="D1614" s="6" t="str">
        <f>CONCATENATE(employee_data35[[#This Row],[FirstName]], "-",employee_data35[[#This Row],[LastName]] )</f>
        <v>Carson-Pennington</v>
      </c>
      <c r="E1614" s="1">
        <v>44673</v>
      </c>
      <c r="F1614" s="1"/>
      <c r="G1614" s="7" t="str">
        <f>IF(ISBLANK(employee_data35[[#This Row],[ExitDate]]),"Yes","")</f>
        <v>Yes</v>
      </c>
      <c r="H1614" t="s">
        <v>28</v>
      </c>
      <c r="I1614" t="s">
        <v>6211</v>
      </c>
      <c r="J1614" t="s">
        <v>6212</v>
      </c>
      <c r="K1614" t="s">
        <v>80</v>
      </c>
      <c r="L1614" s="6" t="str">
        <f>IF(ISBLANK(employee_data35[[#This Row],[ExitDate]]),"1","0")</f>
        <v>1</v>
      </c>
      <c r="M1614" t="str">
        <f>IF(ISBLANK(employee_data35[[#This Row],[ExitDate]]),"Active","Tidak Active")</f>
        <v>Active</v>
      </c>
      <c r="N1614" t="s">
        <v>63</v>
      </c>
      <c r="O1614" t="s">
        <v>64</v>
      </c>
      <c r="P1614" t="s">
        <v>63</v>
      </c>
      <c r="Q1614" t="s">
        <v>36</v>
      </c>
      <c r="R1614" t="s">
        <v>37</v>
      </c>
      <c r="S1614" t="s">
        <v>38</v>
      </c>
      <c r="T1614" t="s">
        <v>90</v>
      </c>
      <c r="U1614" s="1">
        <v>21097</v>
      </c>
      <c r="V1614" s="7" t="str">
        <f>CONCATENATE(employee_data35[[#This Row],[First-LastName]]&amp;" "&amp;employee_data35[[#This Row],[DOB]])</f>
        <v>Carson-Pennington 21097</v>
      </c>
      <c r="W1614" t="s">
        <v>40</v>
      </c>
      <c r="X1614" t="s">
        <v>216</v>
      </c>
      <c r="Y1614" t="s">
        <v>42</v>
      </c>
      <c r="Z1614">
        <v>29345</v>
      </c>
      <c r="AA1614" t="s">
        <v>43</v>
      </c>
      <c r="AB1614" t="s">
        <v>75</v>
      </c>
      <c r="AC1614" t="s">
        <v>45</v>
      </c>
      <c r="AD1614">
        <v>3</v>
      </c>
    </row>
    <row r="1615" spans="1:30" x14ac:dyDescent="0.3">
      <c r="A1615">
        <v>2040</v>
      </c>
      <c r="B1615" t="s">
        <v>6213</v>
      </c>
      <c r="C1615" t="s">
        <v>4194</v>
      </c>
      <c r="D1615" s="6" t="str">
        <f>CONCATENATE(employee_data35[[#This Row],[FirstName]], "-",employee_data35[[#This Row],[LastName]] )</f>
        <v>Brynlee-Crawford</v>
      </c>
      <c r="E1615" s="1">
        <v>44535</v>
      </c>
      <c r="F1615" s="1">
        <v>45103</v>
      </c>
      <c r="G1615" s="7" t="str">
        <f>IF(ISBLANK(employee_data35[[#This Row],[ExitDate]]),"Yes","")</f>
        <v/>
      </c>
      <c r="H1615" t="s">
        <v>728</v>
      </c>
      <c r="I1615" t="s">
        <v>6214</v>
      </c>
      <c r="J1615" t="s">
        <v>6215</v>
      </c>
      <c r="K1615" t="s">
        <v>118</v>
      </c>
      <c r="L1615" s="6" t="str">
        <f>IF(ISBLANK(employee_data35[[#This Row],[ExitDate]]),"1","0")</f>
        <v>0</v>
      </c>
      <c r="M1615" t="str">
        <f>IF(ISBLANK(employee_data35[[#This Row],[ExitDate]]),"Active","Tidak Active")</f>
        <v>Tidak Active</v>
      </c>
      <c r="N1615" t="s">
        <v>33</v>
      </c>
      <c r="O1615" t="s">
        <v>64</v>
      </c>
      <c r="P1615" t="s">
        <v>35</v>
      </c>
      <c r="Q1615" t="s">
        <v>99</v>
      </c>
      <c r="R1615" t="s">
        <v>6216</v>
      </c>
      <c r="S1615" t="s">
        <v>38</v>
      </c>
      <c r="T1615" t="s">
        <v>81</v>
      </c>
      <c r="U1615" s="1">
        <v>18236</v>
      </c>
      <c r="V1615" s="7" t="str">
        <f>CONCATENATE(employee_data35[[#This Row],[First-LastName]]&amp;" "&amp;employee_data35[[#This Row],[DOB]])</f>
        <v>Brynlee-Crawford 18236</v>
      </c>
      <c r="W1615" t="s">
        <v>40</v>
      </c>
      <c r="X1615" t="s">
        <v>163</v>
      </c>
      <c r="Y1615" t="s">
        <v>42</v>
      </c>
      <c r="Z1615">
        <v>33621</v>
      </c>
      <c r="AA1615" t="s">
        <v>74</v>
      </c>
      <c r="AB1615" t="s">
        <v>104</v>
      </c>
      <c r="AC1615" t="s">
        <v>45</v>
      </c>
      <c r="AD1615">
        <v>3</v>
      </c>
    </row>
    <row r="1616" spans="1:30" x14ac:dyDescent="0.3">
      <c r="A1616">
        <v>2041</v>
      </c>
      <c r="B1616" t="s">
        <v>6217</v>
      </c>
      <c r="C1616" t="s">
        <v>4003</v>
      </c>
      <c r="D1616" s="6" t="str">
        <f>CONCATENATE(employee_data35[[#This Row],[FirstName]], "-",employee_data35[[#This Row],[LastName]] )</f>
        <v>Sanai-Rose</v>
      </c>
      <c r="E1616" s="1">
        <v>44817</v>
      </c>
      <c r="F1616" s="1"/>
      <c r="G1616" s="7" t="str">
        <f>IF(ISBLANK(employee_data35[[#This Row],[ExitDate]]),"Yes","")</f>
        <v>Yes</v>
      </c>
      <c r="H1616" t="s">
        <v>728</v>
      </c>
      <c r="I1616" t="s">
        <v>6218</v>
      </c>
      <c r="J1616" t="s">
        <v>6219</v>
      </c>
      <c r="K1616" t="s">
        <v>62</v>
      </c>
      <c r="L1616" s="6" t="str">
        <f>IF(ISBLANK(employee_data35[[#This Row],[ExitDate]]),"1","0")</f>
        <v>1</v>
      </c>
      <c r="M1616" t="str">
        <f>IF(ISBLANK(employee_data35[[#This Row],[ExitDate]]),"Active","Tidak Active")</f>
        <v>Active</v>
      </c>
      <c r="N1616" t="s">
        <v>52</v>
      </c>
      <c r="O1616" t="s">
        <v>34</v>
      </c>
      <c r="P1616" t="s">
        <v>52</v>
      </c>
      <c r="Q1616" t="s">
        <v>36</v>
      </c>
      <c r="R1616" t="s">
        <v>37</v>
      </c>
      <c r="S1616" t="s">
        <v>38</v>
      </c>
      <c r="T1616" t="s">
        <v>81</v>
      </c>
      <c r="U1616" s="1">
        <v>35538</v>
      </c>
      <c r="V1616" s="7" t="str">
        <f>CONCATENATE(employee_data35[[#This Row],[First-LastName]]&amp;" "&amp;employee_data35[[#This Row],[DOB]])</f>
        <v>Sanai-Rose 35538</v>
      </c>
      <c r="W1616" t="s">
        <v>40</v>
      </c>
      <c r="X1616" t="s">
        <v>83</v>
      </c>
      <c r="Y1616" t="s">
        <v>42</v>
      </c>
      <c r="Z1616">
        <v>91981</v>
      </c>
      <c r="AA1616" t="s">
        <v>93</v>
      </c>
      <c r="AB1616" t="s">
        <v>75</v>
      </c>
      <c r="AC1616" t="s">
        <v>45</v>
      </c>
      <c r="AD1616">
        <v>3</v>
      </c>
    </row>
    <row r="1617" spans="1:30" x14ac:dyDescent="0.3">
      <c r="A1617">
        <v>2042</v>
      </c>
      <c r="B1617" t="s">
        <v>5693</v>
      </c>
      <c r="C1617" t="s">
        <v>6220</v>
      </c>
      <c r="D1617" s="6" t="str">
        <f>CONCATENATE(employee_data35[[#This Row],[FirstName]], "-",employee_data35[[#This Row],[LastName]] )</f>
        <v>Luna-Arroyo</v>
      </c>
      <c r="E1617" s="1">
        <v>43793</v>
      </c>
      <c r="F1617" s="1"/>
      <c r="G1617" s="7" t="str">
        <f>IF(ISBLANK(employee_data35[[#This Row],[ExitDate]]),"Yes","")</f>
        <v>Yes</v>
      </c>
      <c r="H1617" t="s">
        <v>728</v>
      </c>
      <c r="I1617" t="s">
        <v>6221</v>
      </c>
      <c r="J1617" t="s">
        <v>6222</v>
      </c>
      <c r="K1617" t="s">
        <v>89</v>
      </c>
      <c r="L1617" s="6" t="str">
        <f>IF(ISBLANK(employee_data35[[#This Row],[ExitDate]]),"1","0")</f>
        <v>1</v>
      </c>
      <c r="M1617" t="str">
        <f>IF(ISBLANK(employee_data35[[#This Row],[ExitDate]]),"Active","Tidak Active")</f>
        <v>Active</v>
      </c>
      <c r="N1617" t="s">
        <v>52</v>
      </c>
      <c r="O1617" t="s">
        <v>34</v>
      </c>
      <c r="P1617" t="s">
        <v>52</v>
      </c>
      <c r="Q1617" t="s">
        <v>36</v>
      </c>
      <c r="R1617" t="s">
        <v>37</v>
      </c>
      <c r="S1617" t="s">
        <v>38</v>
      </c>
      <c r="T1617" t="s">
        <v>81</v>
      </c>
      <c r="U1617" s="1">
        <v>33663</v>
      </c>
      <c r="V1617" s="7" t="str">
        <f>CONCATENATE(employee_data35[[#This Row],[First-LastName]]&amp;" "&amp;employee_data35[[#This Row],[DOB]])</f>
        <v>Luna-Arroyo 33663</v>
      </c>
      <c r="W1617" t="s">
        <v>40</v>
      </c>
      <c r="X1617" t="s">
        <v>103</v>
      </c>
      <c r="Y1617" t="s">
        <v>42</v>
      </c>
      <c r="Z1617">
        <v>79529</v>
      </c>
      <c r="AA1617" t="s">
        <v>43</v>
      </c>
      <c r="AB1617" t="s">
        <v>84</v>
      </c>
      <c r="AC1617" t="s">
        <v>45</v>
      </c>
      <c r="AD1617">
        <v>3</v>
      </c>
    </row>
    <row r="1618" spans="1:30" x14ac:dyDescent="0.3">
      <c r="A1618">
        <v>2043</v>
      </c>
      <c r="B1618" t="s">
        <v>6223</v>
      </c>
      <c r="C1618" t="s">
        <v>6224</v>
      </c>
      <c r="D1618" s="6" t="str">
        <f>CONCATENATE(employee_data35[[#This Row],[FirstName]], "-",employee_data35[[#This Row],[LastName]] )</f>
        <v>Lorelai-Hale</v>
      </c>
      <c r="E1618" s="1">
        <v>43909</v>
      </c>
      <c r="F1618" s="1"/>
      <c r="G1618" s="7" t="str">
        <f>IF(ISBLANK(employee_data35[[#This Row],[ExitDate]]),"Yes","")</f>
        <v>Yes</v>
      </c>
      <c r="H1618" t="s">
        <v>728</v>
      </c>
      <c r="I1618" t="s">
        <v>6225</v>
      </c>
      <c r="J1618" t="s">
        <v>6226</v>
      </c>
      <c r="K1618" t="s">
        <v>31</v>
      </c>
      <c r="L1618" s="6" t="str">
        <f>IF(ISBLANK(employee_data35[[#This Row],[ExitDate]]),"1","0")</f>
        <v>1</v>
      </c>
      <c r="M1618" t="str">
        <f>IF(ISBLANK(employee_data35[[#This Row],[ExitDate]]),"Active","Tidak Active")</f>
        <v>Active</v>
      </c>
      <c r="N1618" t="s">
        <v>33</v>
      </c>
      <c r="O1618" t="s">
        <v>34</v>
      </c>
      <c r="P1618" t="s">
        <v>52</v>
      </c>
      <c r="Q1618" t="s">
        <v>36</v>
      </c>
      <c r="R1618" t="s">
        <v>37</v>
      </c>
      <c r="S1618" t="s">
        <v>38</v>
      </c>
      <c r="T1618" t="s">
        <v>3213</v>
      </c>
      <c r="U1618" s="1">
        <v>24736</v>
      </c>
      <c r="V1618" s="7" t="str">
        <f>CONCATENATE(employee_data35[[#This Row],[First-LastName]]&amp;" "&amp;employee_data35[[#This Row],[DOB]])</f>
        <v>Lorelai-Hale 24736</v>
      </c>
      <c r="W1618" t="s">
        <v>40</v>
      </c>
      <c r="X1618" t="s">
        <v>103</v>
      </c>
      <c r="Y1618" t="s">
        <v>42</v>
      </c>
      <c r="Z1618">
        <v>7492</v>
      </c>
      <c r="AA1618" t="s">
        <v>43</v>
      </c>
      <c r="AB1618" t="s">
        <v>84</v>
      </c>
      <c r="AC1618" t="s">
        <v>45</v>
      </c>
      <c r="AD1618">
        <v>3</v>
      </c>
    </row>
    <row r="1619" spans="1:30" x14ac:dyDescent="0.3">
      <c r="A1619">
        <v>2044</v>
      </c>
      <c r="B1619" t="s">
        <v>3395</v>
      </c>
      <c r="C1619" t="s">
        <v>344</v>
      </c>
      <c r="D1619" s="6" t="str">
        <f>CONCATENATE(employee_data35[[#This Row],[FirstName]], "-",employee_data35[[#This Row],[LastName]] )</f>
        <v>Darrell-Horne</v>
      </c>
      <c r="E1619" s="1">
        <v>44818</v>
      </c>
      <c r="F1619" s="1"/>
      <c r="G1619" s="7" t="str">
        <f>IF(ISBLANK(employee_data35[[#This Row],[ExitDate]]),"Yes","")</f>
        <v>Yes</v>
      </c>
      <c r="H1619" t="s">
        <v>728</v>
      </c>
      <c r="I1619" t="s">
        <v>6227</v>
      </c>
      <c r="J1619" t="s">
        <v>6228</v>
      </c>
      <c r="K1619" t="s">
        <v>133</v>
      </c>
      <c r="L1619" s="6" t="str">
        <f>IF(ISBLANK(employee_data35[[#This Row],[ExitDate]]),"1","0")</f>
        <v>1</v>
      </c>
      <c r="M1619" t="str">
        <f>IF(ISBLANK(employee_data35[[#This Row],[ExitDate]]),"Active","Tidak Active")</f>
        <v>Active</v>
      </c>
      <c r="N1619" t="s">
        <v>33</v>
      </c>
      <c r="O1619" t="s">
        <v>34</v>
      </c>
      <c r="P1619" t="s">
        <v>63</v>
      </c>
      <c r="Q1619" t="s">
        <v>36</v>
      </c>
      <c r="R1619" t="s">
        <v>37</v>
      </c>
      <c r="S1619" t="s">
        <v>38</v>
      </c>
      <c r="T1619" t="s">
        <v>305</v>
      </c>
      <c r="U1619" s="1">
        <v>33654</v>
      </c>
      <c r="V1619" s="7" t="str">
        <f>CONCATENATE(employee_data35[[#This Row],[First-LastName]]&amp;" "&amp;employee_data35[[#This Row],[DOB]])</f>
        <v>Darrell-Horne 33654</v>
      </c>
      <c r="W1619" t="s">
        <v>40</v>
      </c>
      <c r="X1619" t="s">
        <v>216</v>
      </c>
      <c r="Y1619" t="s">
        <v>42</v>
      </c>
      <c r="Z1619">
        <v>16589</v>
      </c>
      <c r="AA1619" t="s">
        <v>93</v>
      </c>
      <c r="AB1619" t="s">
        <v>84</v>
      </c>
      <c r="AC1619" t="s">
        <v>45</v>
      </c>
      <c r="AD1619">
        <v>3</v>
      </c>
    </row>
    <row r="1620" spans="1:30" x14ac:dyDescent="0.3">
      <c r="A1620">
        <v>2045</v>
      </c>
      <c r="B1620" t="s">
        <v>6229</v>
      </c>
      <c r="C1620" t="s">
        <v>3351</v>
      </c>
      <c r="D1620" s="6" t="str">
        <f>CONCATENATE(employee_data35[[#This Row],[FirstName]], "-",employee_data35[[#This Row],[LastName]] )</f>
        <v>Itzel-Nunez</v>
      </c>
      <c r="E1620" s="1">
        <v>44460</v>
      </c>
      <c r="F1620" s="1"/>
      <c r="G1620" s="7" t="str">
        <f>IF(ISBLANK(employee_data35[[#This Row],[ExitDate]]),"Yes","")</f>
        <v>Yes</v>
      </c>
      <c r="H1620" t="s">
        <v>728</v>
      </c>
      <c r="I1620" t="s">
        <v>6230</v>
      </c>
      <c r="J1620" t="s">
        <v>6231</v>
      </c>
      <c r="K1620" t="s">
        <v>50</v>
      </c>
      <c r="L1620" s="6" t="str">
        <f>IF(ISBLANK(employee_data35[[#This Row],[ExitDate]]),"1","0")</f>
        <v>1</v>
      </c>
      <c r="M1620" t="str">
        <f>IF(ISBLANK(employee_data35[[#This Row],[ExitDate]]),"Active","Tidak Active")</f>
        <v>Active</v>
      </c>
      <c r="N1620" t="s">
        <v>52</v>
      </c>
      <c r="O1620" t="s">
        <v>51</v>
      </c>
      <c r="P1620" t="s">
        <v>52</v>
      </c>
      <c r="Q1620" t="s">
        <v>36</v>
      </c>
      <c r="R1620" t="s">
        <v>37</v>
      </c>
      <c r="S1620" t="s">
        <v>38</v>
      </c>
      <c r="T1620" t="s">
        <v>231</v>
      </c>
      <c r="U1620" s="1">
        <v>28083</v>
      </c>
      <c r="V1620" s="7" t="str">
        <f>CONCATENATE(employee_data35[[#This Row],[First-LastName]]&amp;" "&amp;employee_data35[[#This Row],[DOB]])</f>
        <v>Itzel-Nunez 28083</v>
      </c>
      <c r="W1620" t="s">
        <v>40</v>
      </c>
      <c r="X1620" t="s">
        <v>113</v>
      </c>
      <c r="Y1620" t="s">
        <v>42</v>
      </c>
      <c r="Z1620">
        <v>39813</v>
      </c>
      <c r="AA1620" t="s">
        <v>74</v>
      </c>
      <c r="AB1620" t="s">
        <v>104</v>
      </c>
      <c r="AC1620" t="s">
        <v>45</v>
      </c>
      <c r="AD1620">
        <v>3</v>
      </c>
    </row>
    <row r="1621" spans="1:30" x14ac:dyDescent="0.3">
      <c r="A1621">
        <v>2046</v>
      </c>
      <c r="B1621" t="s">
        <v>6232</v>
      </c>
      <c r="C1621" t="s">
        <v>6233</v>
      </c>
      <c r="D1621" s="6" t="str">
        <f>CONCATENATE(employee_data35[[#This Row],[FirstName]], "-",employee_data35[[#This Row],[LastName]] )</f>
        <v>Serena-Lutz</v>
      </c>
      <c r="E1621" s="1">
        <v>43973</v>
      </c>
      <c r="F1621" s="1"/>
      <c r="G1621" s="7" t="str">
        <f>IF(ISBLANK(employee_data35[[#This Row],[ExitDate]]),"Yes","")</f>
        <v>Yes</v>
      </c>
      <c r="H1621" t="s">
        <v>728</v>
      </c>
      <c r="I1621" t="s">
        <v>6234</v>
      </c>
      <c r="J1621" t="s">
        <v>6235</v>
      </c>
      <c r="K1621" t="s">
        <v>139</v>
      </c>
      <c r="L1621" s="6" t="str">
        <f>IF(ISBLANK(employee_data35[[#This Row],[ExitDate]]),"1","0")</f>
        <v>1</v>
      </c>
      <c r="M1621" t="str">
        <f>IF(ISBLANK(employee_data35[[#This Row],[ExitDate]]),"Active","Tidak Active")</f>
        <v>Active</v>
      </c>
      <c r="N1621" t="s">
        <v>52</v>
      </c>
      <c r="O1621" t="s">
        <v>34</v>
      </c>
      <c r="P1621" t="s">
        <v>52</v>
      </c>
      <c r="Q1621" t="s">
        <v>36</v>
      </c>
      <c r="R1621" t="s">
        <v>37</v>
      </c>
      <c r="S1621" t="s">
        <v>38</v>
      </c>
      <c r="T1621" t="s">
        <v>177</v>
      </c>
      <c r="U1621" s="1">
        <v>17832</v>
      </c>
      <c r="V1621" s="7" t="str">
        <f>CONCATENATE(employee_data35[[#This Row],[First-LastName]]&amp;" "&amp;employee_data35[[#This Row],[DOB]])</f>
        <v>Serena-Lutz 17832</v>
      </c>
      <c r="W1621" t="s">
        <v>40</v>
      </c>
      <c r="X1621" t="s">
        <v>243</v>
      </c>
      <c r="Y1621" t="s">
        <v>42</v>
      </c>
      <c r="Z1621">
        <v>31663</v>
      </c>
      <c r="AA1621" t="s">
        <v>128</v>
      </c>
      <c r="AB1621" t="s">
        <v>44</v>
      </c>
      <c r="AC1621" t="s">
        <v>45</v>
      </c>
      <c r="AD1621">
        <v>3</v>
      </c>
    </row>
    <row r="1622" spans="1:30" x14ac:dyDescent="0.3">
      <c r="A1622">
        <v>2047</v>
      </c>
      <c r="B1622" t="s">
        <v>6236</v>
      </c>
      <c r="C1622" t="s">
        <v>1479</v>
      </c>
      <c r="D1622" s="6" t="str">
        <f>CONCATENATE(employee_data35[[#This Row],[FirstName]], "-",employee_data35[[#This Row],[LastName]] )</f>
        <v>Gwendolyn-Gray</v>
      </c>
      <c r="E1622" s="1">
        <v>44908</v>
      </c>
      <c r="F1622" s="1"/>
      <c r="G1622" s="7" t="str">
        <f>IF(ISBLANK(employee_data35[[#This Row],[ExitDate]]),"Yes","")</f>
        <v>Yes</v>
      </c>
      <c r="H1622" t="s">
        <v>728</v>
      </c>
      <c r="I1622" t="s">
        <v>4335</v>
      </c>
      <c r="J1622" t="s">
        <v>6237</v>
      </c>
      <c r="K1622" t="s">
        <v>80</v>
      </c>
      <c r="L1622" s="6" t="str">
        <f>IF(ISBLANK(employee_data35[[#This Row],[ExitDate]]),"1","0")</f>
        <v>1</v>
      </c>
      <c r="M1622" t="str">
        <f>IF(ISBLANK(employee_data35[[#This Row],[ExitDate]]),"Active","Tidak Active")</f>
        <v>Active</v>
      </c>
      <c r="N1622" t="s">
        <v>33</v>
      </c>
      <c r="O1622" t="s">
        <v>51</v>
      </c>
      <c r="P1622" t="s">
        <v>52</v>
      </c>
      <c r="Q1622" t="s">
        <v>36</v>
      </c>
      <c r="R1622" t="s">
        <v>37</v>
      </c>
      <c r="S1622" t="s">
        <v>38</v>
      </c>
      <c r="T1622" t="s">
        <v>53</v>
      </c>
      <c r="U1622" s="1">
        <v>24342</v>
      </c>
      <c r="V1622" s="7" t="str">
        <f>CONCATENATE(employee_data35[[#This Row],[First-LastName]]&amp;" "&amp;employee_data35[[#This Row],[DOB]])</f>
        <v>Gwendolyn-Gray 24342</v>
      </c>
      <c r="W1622" t="s">
        <v>40</v>
      </c>
      <c r="X1622" t="s">
        <v>83</v>
      </c>
      <c r="Y1622" t="s">
        <v>42</v>
      </c>
      <c r="Z1622">
        <v>26502</v>
      </c>
      <c r="AA1622" t="s">
        <v>43</v>
      </c>
      <c r="AB1622" t="s">
        <v>75</v>
      </c>
      <c r="AC1622" t="s">
        <v>45</v>
      </c>
      <c r="AD1622">
        <v>3</v>
      </c>
    </row>
    <row r="1623" spans="1:30" x14ac:dyDescent="0.3">
      <c r="A1623">
        <v>2048</v>
      </c>
      <c r="B1623" t="s">
        <v>688</v>
      </c>
      <c r="C1623" t="s">
        <v>600</v>
      </c>
      <c r="D1623" s="6" t="str">
        <f>CONCATENATE(employee_data35[[#This Row],[FirstName]], "-",employee_data35[[#This Row],[LastName]] )</f>
        <v>Khalil-Lee</v>
      </c>
      <c r="E1623" s="1">
        <v>44599</v>
      </c>
      <c r="F1623" s="1"/>
      <c r="G1623" s="7" t="str">
        <f>IF(ISBLANK(employee_data35[[#This Row],[ExitDate]]),"Yes","")</f>
        <v>Yes</v>
      </c>
      <c r="H1623" t="s">
        <v>728</v>
      </c>
      <c r="I1623" t="s">
        <v>6238</v>
      </c>
      <c r="J1623" t="s">
        <v>6239</v>
      </c>
      <c r="K1623" t="s">
        <v>168</v>
      </c>
      <c r="L1623" s="6" t="str">
        <f>IF(ISBLANK(employee_data35[[#This Row],[ExitDate]]),"1","0")</f>
        <v>1</v>
      </c>
      <c r="M1623" t="str">
        <f>IF(ISBLANK(employee_data35[[#This Row],[ExitDate]]),"Active","Tidak Active")</f>
        <v>Active</v>
      </c>
      <c r="N1623" t="s">
        <v>33</v>
      </c>
      <c r="O1623" t="s">
        <v>64</v>
      </c>
      <c r="P1623" t="s">
        <v>52</v>
      </c>
      <c r="Q1623" t="s">
        <v>36</v>
      </c>
      <c r="R1623" t="s">
        <v>37</v>
      </c>
      <c r="S1623" t="s">
        <v>38</v>
      </c>
      <c r="T1623" t="s">
        <v>53</v>
      </c>
      <c r="U1623" s="1">
        <v>34795</v>
      </c>
      <c r="V1623" s="7" t="str">
        <f>CONCATENATE(employee_data35[[#This Row],[First-LastName]]&amp;" "&amp;employee_data35[[#This Row],[DOB]])</f>
        <v>Khalil-Lee 34795</v>
      </c>
      <c r="W1623" t="s">
        <v>40</v>
      </c>
      <c r="X1623" t="s">
        <v>83</v>
      </c>
      <c r="Y1623" t="s">
        <v>42</v>
      </c>
      <c r="Z1623">
        <v>4321</v>
      </c>
      <c r="AA1623" t="s">
        <v>128</v>
      </c>
      <c r="AB1623" t="s">
        <v>84</v>
      </c>
      <c r="AC1623" t="s">
        <v>45</v>
      </c>
      <c r="AD1623">
        <v>3</v>
      </c>
    </row>
    <row r="1624" spans="1:30" x14ac:dyDescent="0.3">
      <c r="A1624">
        <v>2049</v>
      </c>
      <c r="B1624" t="s">
        <v>6240</v>
      </c>
      <c r="C1624" t="s">
        <v>6241</v>
      </c>
      <c r="D1624" s="6" t="str">
        <f>CONCATENATE(employee_data35[[#This Row],[FirstName]], "-",employee_data35[[#This Row],[LastName]] )</f>
        <v>Corinne-Navarro</v>
      </c>
      <c r="E1624" s="1">
        <v>44110</v>
      </c>
      <c r="F1624" s="1"/>
      <c r="G1624" s="7" t="str">
        <f>IF(ISBLANK(employee_data35[[#This Row],[ExitDate]]),"Yes","")</f>
        <v>Yes</v>
      </c>
      <c r="H1624" t="s">
        <v>728</v>
      </c>
      <c r="I1624" t="s">
        <v>6242</v>
      </c>
      <c r="J1624" t="s">
        <v>6243</v>
      </c>
      <c r="K1624" t="s">
        <v>98</v>
      </c>
      <c r="L1624" s="6" t="str">
        <f>IF(ISBLANK(employee_data35[[#This Row],[ExitDate]]),"1","0")</f>
        <v>1</v>
      </c>
      <c r="M1624" t="str">
        <f>IF(ISBLANK(employee_data35[[#This Row],[ExitDate]]),"Active","Tidak Active")</f>
        <v>Active</v>
      </c>
      <c r="N1624" t="s">
        <v>33</v>
      </c>
      <c r="O1624" t="s">
        <v>51</v>
      </c>
      <c r="P1624" t="s">
        <v>63</v>
      </c>
      <c r="Q1624" t="s">
        <v>36</v>
      </c>
      <c r="R1624" t="s">
        <v>37</v>
      </c>
      <c r="S1624" t="s">
        <v>38</v>
      </c>
      <c r="T1624" t="s">
        <v>90</v>
      </c>
      <c r="U1624" s="1">
        <v>15468</v>
      </c>
      <c r="V1624" s="7" t="str">
        <f>CONCATENATE(employee_data35[[#This Row],[First-LastName]]&amp;" "&amp;employee_data35[[#This Row],[DOB]])</f>
        <v>Corinne-Navarro 15468</v>
      </c>
      <c r="W1624" t="s">
        <v>40</v>
      </c>
      <c r="X1624" t="s">
        <v>83</v>
      </c>
      <c r="Y1624" t="s">
        <v>42</v>
      </c>
      <c r="Z1624">
        <v>93573</v>
      </c>
      <c r="AA1624" t="s">
        <v>128</v>
      </c>
      <c r="AB1624" t="s">
        <v>44</v>
      </c>
      <c r="AC1624" t="s">
        <v>45</v>
      </c>
      <c r="AD1624">
        <v>3</v>
      </c>
    </row>
    <row r="1625" spans="1:30" x14ac:dyDescent="0.3">
      <c r="A1625">
        <v>2050</v>
      </c>
      <c r="B1625" t="s">
        <v>1912</v>
      </c>
      <c r="C1625" t="s">
        <v>938</v>
      </c>
      <c r="D1625" s="6" t="str">
        <f>CONCATENATE(employee_data35[[#This Row],[FirstName]], "-",employee_data35[[#This Row],[LastName]] )</f>
        <v>Meadow-Atkins</v>
      </c>
      <c r="E1625" s="1">
        <v>44572</v>
      </c>
      <c r="F1625" s="1">
        <v>44911</v>
      </c>
      <c r="G1625" s="7" t="str">
        <f>IF(ISBLANK(employee_data35[[#This Row],[ExitDate]]),"Yes","")</f>
        <v/>
      </c>
      <c r="H1625" t="s">
        <v>728</v>
      </c>
      <c r="I1625" t="s">
        <v>6244</v>
      </c>
      <c r="J1625" t="s">
        <v>6245</v>
      </c>
      <c r="K1625" t="s">
        <v>118</v>
      </c>
      <c r="L1625" s="6" t="str">
        <f>IF(ISBLANK(employee_data35[[#This Row],[ExitDate]]),"1","0")</f>
        <v>0</v>
      </c>
      <c r="M1625" t="str">
        <f>IF(ISBLANK(employee_data35[[#This Row],[ExitDate]]),"Active","Tidak Active")</f>
        <v>Tidak Active</v>
      </c>
      <c r="N1625" t="s">
        <v>63</v>
      </c>
      <c r="O1625" t="s">
        <v>34</v>
      </c>
      <c r="P1625" t="s">
        <v>63</v>
      </c>
      <c r="Q1625" t="s">
        <v>140</v>
      </c>
      <c r="R1625" t="s">
        <v>6246</v>
      </c>
      <c r="S1625" t="s">
        <v>38</v>
      </c>
      <c r="T1625" t="s">
        <v>594</v>
      </c>
      <c r="U1625" s="1">
        <v>19393</v>
      </c>
      <c r="V1625" s="7" t="str">
        <f>CONCATENATE(employee_data35[[#This Row],[First-LastName]]&amp;" "&amp;employee_data35[[#This Row],[DOB]])</f>
        <v>Meadow-Atkins 19393</v>
      </c>
      <c r="W1625" t="s">
        <v>40</v>
      </c>
      <c r="X1625" t="s">
        <v>2517</v>
      </c>
      <c r="Y1625" t="s">
        <v>42</v>
      </c>
      <c r="Z1625">
        <v>17084</v>
      </c>
      <c r="AA1625" t="s">
        <v>43</v>
      </c>
      <c r="AB1625" t="s">
        <v>44</v>
      </c>
      <c r="AC1625" t="s">
        <v>45</v>
      </c>
      <c r="AD1625">
        <v>3</v>
      </c>
    </row>
    <row r="1626" spans="1:30" x14ac:dyDescent="0.3">
      <c r="A1626">
        <v>2051</v>
      </c>
      <c r="B1626" t="s">
        <v>5107</v>
      </c>
      <c r="C1626" t="s">
        <v>6025</v>
      </c>
      <c r="D1626" s="6" t="str">
        <f>CONCATENATE(employee_data35[[#This Row],[FirstName]], "-",employee_data35[[#This Row],[LastName]] )</f>
        <v>Jaden-Charles</v>
      </c>
      <c r="E1626" s="1">
        <v>44618</v>
      </c>
      <c r="F1626" s="1"/>
      <c r="G1626" s="7" t="str">
        <f>IF(ISBLANK(employee_data35[[#This Row],[ExitDate]]),"Yes","")</f>
        <v>Yes</v>
      </c>
      <c r="H1626" t="s">
        <v>28</v>
      </c>
      <c r="I1626" t="s">
        <v>6247</v>
      </c>
      <c r="J1626" t="s">
        <v>6248</v>
      </c>
      <c r="K1626" t="s">
        <v>31</v>
      </c>
      <c r="L1626" s="6" t="str">
        <f>IF(ISBLANK(employee_data35[[#This Row],[ExitDate]]),"1","0")</f>
        <v>1</v>
      </c>
      <c r="M1626" t="str">
        <f>IF(ISBLANK(employee_data35[[#This Row],[ExitDate]]),"Active","Tidak Active")</f>
        <v>Active</v>
      </c>
      <c r="N1626" t="s">
        <v>52</v>
      </c>
      <c r="O1626" t="s">
        <v>34</v>
      </c>
      <c r="P1626" t="s">
        <v>35</v>
      </c>
      <c r="Q1626" t="s">
        <v>36</v>
      </c>
      <c r="R1626" t="s">
        <v>37</v>
      </c>
      <c r="S1626" t="s">
        <v>38</v>
      </c>
      <c r="T1626" t="s">
        <v>90</v>
      </c>
      <c r="U1626" s="1">
        <v>36263</v>
      </c>
      <c r="V1626" s="7" t="str">
        <f>CONCATENATE(employee_data35[[#This Row],[First-LastName]]&amp;" "&amp;employee_data35[[#This Row],[DOB]])</f>
        <v>Jaden-Charles 36263</v>
      </c>
      <c r="W1626" t="s">
        <v>40</v>
      </c>
      <c r="X1626" t="s">
        <v>83</v>
      </c>
      <c r="Y1626" t="s">
        <v>42</v>
      </c>
      <c r="Z1626">
        <v>18433</v>
      </c>
      <c r="AA1626" t="s">
        <v>93</v>
      </c>
      <c r="AB1626" t="s">
        <v>75</v>
      </c>
      <c r="AC1626" t="s">
        <v>45</v>
      </c>
      <c r="AD1626">
        <v>3</v>
      </c>
    </row>
    <row r="1627" spans="1:30" x14ac:dyDescent="0.3">
      <c r="A1627">
        <v>2052</v>
      </c>
      <c r="B1627" t="s">
        <v>2687</v>
      </c>
      <c r="C1627" t="s">
        <v>6249</v>
      </c>
      <c r="D1627" s="6" t="str">
        <f>CONCATENATE(employee_data35[[#This Row],[FirstName]], "-",employee_data35[[#This Row],[LastName]] )</f>
        <v>Blaine-Contreras</v>
      </c>
      <c r="E1627" s="1">
        <v>43992</v>
      </c>
      <c r="F1627" s="1">
        <v>44878</v>
      </c>
      <c r="G1627" s="7" t="str">
        <f>IF(ISBLANK(employee_data35[[#This Row],[ExitDate]]),"Yes","")</f>
        <v/>
      </c>
      <c r="H1627" t="s">
        <v>28</v>
      </c>
      <c r="I1627" t="s">
        <v>6250</v>
      </c>
      <c r="J1627" t="s">
        <v>6251</v>
      </c>
      <c r="K1627" t="s">
        <v>133</v>
      </c>
      <c r="L1627" s="6" t="str">
        <f>IF(ISBLANK(employee_data35[[#This Row],[ExitDate]]),"1","0")</f>
        <v>0</v>
      </c>
      <c r="M1627" t="str">
        <f>IF(ISBLANK(employee_data35[[#This Row],[ExitDate]]),"Active","Tidak Active")</f>
        <v>Tidak Active</v>
      </c>
      <c r="N1627" t="s">
        <v>52</v>
      </c>
      <c r="O1627" t="s">
        <v>64</v>
      </c>
      <c r="P1627" t="s">
        <v>52</v>
      </c>
      <c r="Q1627" t="s">
        <v>99</v>
      </c>
      <c r="R1627" t="s">
        <v>6252</v>
      </c>
      <c r="S1627" t="s">
        <v>38</v>
      </c>
      <c r="T1627" t="s">
        <v>90</v>
      </c>
      <c r="U1627" s="1">
        <v>20587</v>
      </c>
      <c r="V1627" s="7" t="str">
        <f>CONCATENATE(employee_data35[[#This Row],[First-LastName]]&amp;" "&amp;employee_data35[[#This Row],[DOB]])</f>
        <v>Blaine-Contreras 20587</v>
      </c>
      <c r="W1627" t="s">
        <v>40</v>
      </c>
      <c r="X1627" t="s">
        <v>83</v>
      </c>
      <c r="Y1627" t="s">
        <v>42</v>
      </c>
      <c r="Z1627">
        <v>61020</v>
      </c>
      <c r="AA1627" t="s">
        <v>56</v>
      </c>
      <c r="AB1627" t="s">
        <v>84</v>
      </c>
      <c r="AC1627" t="s">
        <v>45</v>
      </c>
      <c r="AD1627">
        <v>3</v>
      </c>
    </row>
    <row r="1628" spans="1:30" x14ac:dyDescent="0.3">
      <c r="A1628">
        <v>2053</v>
      </c>
      <c r="B1628" t="s">
        <v>4448</v>
      </c>
      <c r="C1628" t="s">
        <v>4094</v>
      </c>
      <c r="D1628" s="6" t="str">
        <f>CONCATENATE(employee_data35[[#This Row],[FirstName]], "-",employee_data35[[#This Row],[LastName]] )</f>
        <v>Kolten-Kim</v>
      </c>
      <c r="E1628" s="1">
        <v>44466</v>
      </c>
      <c r="F1628" s="1"/>
      <c r="G1628" s="7" t="str">
        <f>IF(ISBLANK(employee_data35[[#This Row],[ExitDate]]),"Yes","")</f>
        <v>Yes</v>
      </c>
      <c r="H1628" t="s">
        <v>28</v>
      </c>
      <c r="I1628" t="s">
        <v>6253</v>
      </c>
      <c r="J1628" t="s">
        <v>6254</v>
      </c>
      <c r="K1628" t="s">
        <v>50</v>
      </c>
      <c r="L1628" s="6" t="str">
        <f>IF(ISBLANK(employee_data35[[#This Row],[ExitDate]]),"1","0")</f>
        <v>1</v>
      </c>
      <c r="M1628" t="str">
        <f>IF(ISBLANK(employee_data35[[#This Row],[ExitDate]]),"Active","Tidak Active")</f>
        <v>Active</v>
      </c>
      <c r="N1628" t="s">
        <v>52</v>
      </c>
      <c r="O1628" t="s">
        <v>64</v>
      </c>
      <c r="P1628" t="s">
        <v>35</v>
      </c>
      <c r="Q1628" t="s">
        <v>36</v>
      </c>
      <c r="R1628" t="s">
        <v>37</v>
      </c>
      <c r="S1628" t="s">
        <v>38</v>
      </c>
      <c r="T1628" t="s">
        <v>111</v>
      </c>
      <c r="U1628" s="1">
        <v>32548</v>
      </c>
      <c r="V1628" s="7" t="str">
        <f>CONCATENATE(employee_data35[[#This Row],[First-LastName]]&amp;" "&amp;employee_data35[[#This Row],[DOB]])</f>
        <v>Kolten-Kim 32548</v>
      </c>
      <c r="W1628" t="s">
        <v>40</v>
      </c>
      <c r="X1628" t="s">
        <v>113</v>
      </c>
      <c r="Y1628" t="s">
        <v>42</v>
      </c>
      <c r="Z1628">
        <v>34501</v>
      </c>
      <c r="AA1628" t="s">
        <v>43</v>
      </c>
      <c r="AB1628" t="s">
        <v>104</v>
      </c>
      <c r="AC1628" t="s">
        <v>45</v>
      </c>
      <c r="AD1628">
        <v>3</v>
      </c>
    </row>
    <row r="1629" spans="1:30" x14ac:dyDescent="0.3">
      <c r="A1629">
        <v>2054</v>
      </c>
      <c r="B1629" t="s">
        <v>6255</v>
      </c>
      <c r="C1629" t="s">
        <v>325</v>
      </c>
      <c r="D1629" s="6" t="str">
        <f>CONCATENATE(employee_data35[[#This Row],[FirstName]], "-",employee_data35[[#This Row],[LastName]] )</f>
        <v>Erika-Mata</v>
      </c>
      <c r="E1629" s="1">
        <v>43398</v>
      </c>
      <c r="F1629" s="1">
        <v>44484</v>
      </c>
      <c r="G1629" s="7" t="str">
        <f>IF(ISBLANK(employee_data35[[#This Row],[ExitDate]]),"Yes","")</f>
        <v/>
      </c>
      <c r="H1629" t="s">
        <v>28</v>
      </c>
      <c r="I1629" t="s">
        <v>6256</v>
      </c>
      <c r="J1629" t="s">
        <v>6257</v>
      </c>
      <c r="K1629" t="s">
        <v>139</v>
      </c>
      <c r="L1629" s="6" t="str">
        <f>IF(ISBLANK(employee_data35[[#This Row],[ExitDate]]),"1","0")</f>
        <v>0</v>
      </c>
      <c r="M1629" t="str">
        <f>IF(ISBLANK(employee_data35[[#This Row],[ExitDate]]),"Active","Tidak Active")</f>
        <v>Tidak Active</v>
      </c>
      <c r="N1629" t="s">
        <v>33</v>
      </c>
      <c r="O1629" t="s">
        <v>34</v>
      </c>
      <c r="P1629" t="s">
        <v>35</v>
      </c>
      <c r="Q1629" t="s">
        <v>175</v>
      </c>
      <c r="R1629" t="s">
        <v>6258</v>
      </c>
      <c r="S1629" t="s">
        <v>38</v>
      </c>
      <c r="T1629" t="s">
        <v>177</v>
      </c>
      <c r="U1629" s="1">
        <v>34333</v>
      </c>
      <c r="V1629" s="7" t="str">
        <f>CONCATENATE(employee_data35[[#This Row],[First-LastName]]&amp;" "&amp;employee_data35[[#This Row],[DOB]])</f>
        <v>Erika-Mata 34333</v>
      </c>
      <c r="W1629" t="s">
        <v>40</v>
      </c>
      <c r="X1629" t="s">
        <v>178</v>
      </c>
      <c r="Y1629" t="s">
        <v>42</v>
      </c>
      <c r="Z1629">
        <v>41617</v>
      </c>
      <c r="AA1629" t="s">
        <v>93</v>
      </c>
      <c r="AB1629" t="s">
        <v>84</v>
      </c>
      <c r="AC1629" t="s">
        <v>45</v>
      </c>
      <c r="AD1629">
        <v>3</v>
      </c>
    </row>
    <row r="1630" spans="1:30" x14ac:dyDescent="0.3">
      <c r="A1630">
        <v>2055</v>
      </c>
      <c r="B1630" t="s">
        <v>4772</v>
      </c>
      <c r="C1630" t="s">
        <v>2025</v>
      </c>
      <c r="D1630" s="6" t="str">
        <f>CONCATENATE(employee_data35[[#This Row],[FirstName]], "-",employee_data35[[#This Row],[LastName]] )</f>
        <v>Beau-Olsen</v>
      </c>
      <c r="E1630" s="1">
        <v>44160</v>
      </c>
      <c r="F1630" s="1"/>
      <c r="G1630" s="7" t="str">
        <f>IF(ISBLANK(employee_data35[[#This Row],[ExitDate]]),"Yes","")</f>
        <v>Yes</v>
      </c>
      <c r="H1630" t="s">
        <v>28</v>
      </c>
      <c r="I1630" t="s">
        <v>6259</v>
      </c>
      <c r="J1630" t="s">
        <v>6260</v>
      </c>
      <c r="K1630" t="s">
        <v>80</v>
      </c>
      <c r="L1630" s="6" t="str">
        <f>IF(ISBLANK(employee_data35[[#This Row],[ExitDate]]),"1","0")</f>
        <v>1</v>
      </c>
      <c r="M1630" t="str">
        <f>IF(ISBLANK(employee_data35[[#This Row],[ExitDate]]),"Active","Tidak Active")</f>
        <v>Active</v>
      </c>
      <c r="N1630" t="s">
        <v>33</v>
      </c>
      <c r="O1630" t="s">
        <v>51</v>
      </c>
      <c r="P1630" t="s">
        <v>63</v>
      </c>
      <c r="Q1630" t="s">
        <v>36</v>
      </c>
      <c r="R1630" t="s">
        <v>37</v>
      </c>
      <c r="S1630" t="s">
        <v>38</v>
      </c>
      <c r="T1630" t="s">
        <v>111</v>
      </c>
      <c r="U1630" s="1">
        <v>32708</v>
      </c>
      <c r="V1630" s="7" t="str">
        <f>CONCATENATE(employee_data35[[#This Row],[First-LastName]]&amp;" "&amp;employee_data35[[#This Row],[DOB]])</f>
        <v>Beau-Olsen 32708</v>
      </c>
      <c r="W1630" t="s">
        <v>40</v>
      </c>
      <c r="X1630" t="s">
        <v>119</v>
      </c>
      <c r="Y1630" t="s">
        <v>42</v>
      </c>
      <c r="Z1630">
        <v>70318</v>
      </c>
      <c r="AA1630" t="s">
        <v>43</v>
      </c>
      <c r="AB1630" t="s">
        <v>104</v>
      </c>
      <c r="AC1630" t="s">
        <v>45</v>
      </c>
      <c r="AD1630">
        <v>3</v>
      </c>
    </row>
    <row r="1631" spans="1:30" x14ac:dyDescent="0.3">
      <c r="A1631">
        <v>2056</v>
      </c>
      <c r="B1631" t="s">
        <v>2102</v>
      </c>
      <c r="C1631" t="s">
        <v>425</v>
      </c>
      <c r="D1631" s="6" t="str">
        <f>CONCATENATE(employee_data35[[#This Row],[FirstName]], "-",employee_data35[[#This Row],[LastName]] )</f>
        <v>Kelly-Ellis</v>
      </c>
      <c r="E1631" s="1">
        <v>43938</v>
      </c>
      <c r="F1631" s="1">
        <v>44618</v>
      </c>
      <c r="G1631" s="7" t="str">
        <f>IF(ISBLANK(employee_data35[[#This Row],[ExitDate]]),"Yes","")</f>
        <v/>
      </c>
      <c r="H1631" t="s">
        <v>28</v>
      </c>
      <c r="I1631" t="s">
        <v>6261</v>
      </c>
      <c r="J1631" t="s">
        <v>6262</v>
      </c>
      <c r="K1631" t="s">
        <v>168</v>
      </c>
      <c r="L1631" s="6" t="str">
        <f>IF(ISBLANK(employee_data35[[#This Row],[ExitDate]]),"1","0")</f>
        <v>0</v>
      </c>
      <c r="M1631" t="str">
        <f>IF(ISBLANK(employee_data35[[#This Row],[ExitDate]]),"Active","Tidak Active")</f>
        <v>Tidak Active</v>
      </c>
      <c r="N1631" t="s">
        <v>33</v>
      </c>
      <c r="O1631" t="s">
        <v>51</v>
      </c>
      <c r="P1631" t="s">
        <v>63</v>
      </c>
      <c r="Q1631" t="s">
        <v>175</v>
      </c>
      <c r="R1631" t="s">
        <v>6263</v>
      </c>
      <c r="S1631" t="s">
        <v>38</v>
      </c>
      <c r="T1631" t="s">
        <v>90</v>
      </c>
      <c r="U1631" s="1">
        <v>21026</v>
      </c>
      <c r="V1631" s="7" t="str">
        <f>CONCATENATE(employee_data35[[#This Row],[First-LastName]]&amp;" "&amp;employee_data35[[#This Row],[DOB]])</f>
        <v>Kelly-Ellis 21026</v>
      </c>
      <c r="W1631" t="s">
        <v>40</v>
      </c>
      <c r="X1631" t="s">
        <v>83</v>
      </c>
      <c r="Y1631" t="s">
        <v>42</v>
      </c>
      <c r="Z1631">
        <v>69455</v>
      </c>
      <c r="AA1631" t="s">
        <v>43</v>
      </c>
      <c r="AB1631" t="s">
        <v>104</v>
      </c>
      <c r="AC1631" t="s">
        <v>45</v>
      </c>
      <c r="AD1631">
        <v>3</v>
      </c>
    </row>
    <row r="1632" spans="1:30" x14ac:dyDescent="0.3">
      <c r="A1632">
        <v>2057</v>
      </c>
      <c r="B1632" t="s">
        <v>4863</v>
      </c>
      <c r="C1632" t="s">
        <v>3076</v>
      </c>
      <c r="D1632" s="6" t="str">
        <f>CONCATENATE(employee_data35[[#This Row],[FirstName]], "-",employee_data35[[#This Row],[LastName]] )</f>
        <v>Nikhil-Rivas</v>
      </c>
      <c r="E1632" s="1">
        <v>44301</v>
      </c>
      <c r="F1632" s="1"/>
      <c r="G1632" s="7" t="str">
        <f>IF(ISBLANK(employee_data35[[#This Row],[ExitDate]]),"Yes","")</f>
        <v>Yes</v>
      </c>
      <c r="H1632" t="s">
        <v>28</v>
      </c>
      <c r="I1632" t="s">
        <v>6264</v>
      </c>
      <c r="J1632" t="s">
        <v>6265</v>
      </c>
      <c r="K1632" t="s">
        <v>98</v>
      </c>
      <c r="L1632" s="6" t="str">
        <f>IF(ISBLANK(employee_data35[[#This Row],[ExitDate]]),"1","0")</f>
        <v>1</v>
      </c>
      <c r="M1632" t="str">
        <f>IF(ISBLANK(employee_data35[[#This Row],[ExitDate]]),"Active","Tidak Active")</f>
        <v>Active</v>
      </c>
      <c r="N1632" t="s">
        <v>33</v>
      </c>
      <c r="O1632" t="s">
        <v>34</v>
      </c>
      <c r="P1632" t="s">
        <v>52</v>
      </c>
      <c r="Q1632" t="s">
        <v>36</v>
      </c>
      <c r="R1632" t="s">
        <v>37</v>
      </c>
      <c r="S1632" t="s">
        <v>38</v>
      </c>
      <c r="T1632" t="s">
        <v>90</v>
      </c>
      <c r="U1632" s="1">
        <v>23725</v>
      </c>
      <c r="V1632" s="7" t="str">
        <f>CONCATENATE(employee_data35[[#This Row],[First-LastName]]&amp;" "&amp;employee_data35[[#This Row],[DOB]])</f>
        <v>Nikhil-Rivas 23725</v>
      </c>
      <c r="W1632" t="s">
        <v>40</v>
      </c>
      <c r="X1632" t="s">
        <v>83</v>
      </c>
      <c r="Y1632" t="s">
        <v>55</v>
      </c>
      <c r="Z1632">
        <v>28907</v>
      </c>
      <c r="AA1632" t="s">
        <v>56</v>
      </c>
      <c r="AB1632" t="s">
        <v>84</v>
      </c>
      <c r="AC1632" t="s">
        <v>45</v>
      </c>
      <c r="AD1632">
        <v>3</v>
      </c>
    </row>
    <row r="1633" spans="1:30" x14ac:dyDescent="0.3">
      <c r="A1633">
        <v>2058</v>
      </c>
      <c r="B1633" t="s">
        <v>1969</v>
      </c>
      <c r="C1633" t="s">
        <v>1472</v>
      </c>
      <c r="D1633" s="6" t="str">
        <f>CONCATENATE(employee_data35[[#This Row],[FirstName]], "-",employee_data35[[#This Row],[LastName]] )</f>
        <v>Brady-Boyd</v>
      </c>
      <c r="E1633" s="1">
        <v>44668</v>
      </c>
      <c r="F1633" s="1">
        <v>44715</v>
      </c>
      <c r="G1633" s="7" t="str">
        <f>IF(ISBLANK(employee_data35[[#This Row],[ExitDate]]),"Yes","")</f>
        <v/>
      </c>
      <c r="H1633" t="s">
        <v>28</v>
      </c>
      <c r="I1633" t="s">
        <v>6266</v>
      </c>
      <c r="J1633" t="s">
        <v>6267</v>
      </c>
      <c r="K1633" t="s">
        <v>118</v>
      </c>
      <c r="L1633" s="6" t="str">
        <f>IF(ISBLANK(employee_data35[[#This Row],[ExitDate]]),"1","0")</f>
        <v>0</v>
      </c>
      <c r="M1633" t="str">
        <f>IF(ISBLANK(employee_data35[[#This Row],[ExitDate]]),"Active","Tidak Active")</f>
        <v>Tidak Active</v>
      </c>
      <c r="N1633" t="s">
        <v>63</v>
      </c>
      <c r="O1633" t="s">
        <v>51</v>
      </c>
      <c r="P1633" t="s">
        <v>35</v>
      </c>
      <c r="Q1633" t="s">
        <v>126</v>
      </c>
      <c r="R1633" t="s">
        <v>6268</v>
      </c>
      <c r="S1633" t="s">
        <v>38</v>
      </c>
      <c r="T1633" t="s">
        <v>90</v>
      </c>
      <c r="U1633" s="1">
        <v>30694</v>
      </c>
      <c r="V1633" s="7" t="str">
        <f>CONCATENATE(employee_data35[[#This Row],[First-LastName]]&amp;" "&amp;employee_data35[[#This Row],[DOB]])</f>
        <v>Brady-Boyd 30694</v>
      </c>
      <c r="W1633" t="s">
        <v>40</v>
      </c>
      <c r="X1633" t="s">
        <v>83</v>
      </c>
      <c r="Y1633" t="s">
        <v>55</v>
      </c>
      <c r="Z1633">
        <v>9125</v>
      </c>
      <c r="AA1633" t="s">
        <v>43</v>
      </c>
      <c r="AB1633" t="s">
        <v>104</v>
      </c>
      <c r="AC1633" t="s">
        <v>45</v>
      </c>
      <c r="AD1633">
        <v>3</v>
      </c>
    </row>
    <row r="1634" spans="1:30" x14ac:dyDescent="0.3">
      <c r="A1634">
        <v>2059</v>
      </c>
      <c r="B1634" t="s">
        <v>6269</v>
      </c>
      <c r="C1634" t="s">
        <v>6270</v>
      </c>
      <c r="D1634" s="6" t="str">
        <f>CONCATENATE(employee_data35[[#This Row],[FirstName]], "-",employee_data35[[#This Row],[LastName]] )</f>
        <v>Alfred-Manning</v>
      </c>
      <c r="E1634" s="1">
        <v>45136</v>
      </c>
      <c r="F1634" s="1">
        <v>45144</v>
      </c>
      <c r="G1634" s="7" t="str">
        <f>IF(ISBLANK(employee_data35[[#This Row],[ExitDate]]),"Yes","")</f>
        <v/>
      </c>
      <c r="H1634" t="s">
        <v>28</v>
      </c>
      <c r="I1634" t="s">
        <v>6271</v>
      </c>
      <c r="J1634" t="s">
        <v>6272</v>
      </c>
      <c r="K1634" t="s">
        <v>62</v>
      </c>
      <c r="L1634" s="6" t="str">
        <f>IF(ISBLANK(employee_data35[[#This Row],[ExitDate]]),"1","0")</f>
        <v>0</v>
      </c>
      <c r="M1634" t="str">
        <f>IF(ISBLANK(employee_data35[[#This Row],[ExitDate]]),"Active","Tidak Active")</f>
        <v>Tidak Active</v>
      </c>
      <c r="N1634" t="s">
        <v>63</v>
      </c>
      <c r="O1634" t="s">
        <v>34</v>
      </c>
      <c r="P1634" t="s">
        <v>35</v>
      </c>
      <c r="Q1634" t="s">
        <v>140</v>
      </c>
      <c r="R1634" t="s">
        <v>6273</v>
      </c>
      <c r="S1634" t="s">
        <v>38</v>
      </c>
      <c r="T1634" t="s">
        <v>81</v>
      </c>
      <c r="U1634" s="1">
        <v>31985</v>
      </c>
      <c r="V1634" s="7" t="str">
        <f>CONCATENATE(employee_data35[[#This Row],[First-LastName]]&amp;" "&amp;employee_data35[[#This Row],[DOB]])</f>
        <v>Alfred-Manning 31985</v>
      </c>
      <c r="W1634" t="s">
        <v>40</v>
      </c>
      <c r="X1634" t="s">
        <v>83</v>
      </c>
      <c r="Y1634" t="s">
        <v>42</v>
      </c>
      <c r="Z1634">
        <v>7499</v>
      </c>
      <c r="AA1634" t="s">
        <v>43</v>
      </c>
      <c r="AB1634" t="s">
        <v>84</v>
      </c>
      <c r="AC1634" t="s">
        <v>45</v>
      </c>
      <c r="AD1634">
        <v>3</v>
      </c>
    </row>
    <row r="1635" spans="1:30" x14ac:dyDescent="0.3">
      <c r="A1635">
        <v>2060</v>
      </c>
      <c r="B1635" t="s">
        <v>5871</v>
      </c>
      <c r="C1635" t="s">
        <v>2694</v>
      </c>
      <c r="D1635" s="6" t="str">
        <f>CONCATENATE(employee_data35[[#This Row],[FirstName]], "-",employee_data35[[#This Row],[LastName]] )</f>
        <v>Angelina-Russell</v>
      </c>
      <c r="E1635" s="1">
        <v>44952</v>
      </c>
      <c r="F1635" s="1"/>
      <c r="G1635" s="7" t="str">
        <f>IF(ISBLANK(employee_data35[[#This Row],[ExitDate]]),"Yes","")</f>
        <v>Yes</v>
      </c>
      <c r="H1635" t="s">
        <v>28</v>
      </c>
      <c r="I1635" t="s">
        <v>6274</v>
      </c>
      <c r="J1635" t="s">
        <v>6275</v>
      </c>
      <c r="K1635" t="s">
        <v>89</v>
      </c>
      <c r="L1635" s="6" t="str">
        <f>IF(ISBLANK(employee_data35[[#This Row],[ExitDate]]),"1","0")</f>
        <v>1</v>
      </c>
      <c r="M1635" t="str">
        <f>IF(ISBLANK(employee_data35[[#This Row],[ExitDate]]),"Active","Tidak Active")</f>
        <v>Active</v>
      </c>
      <c r="N1635" t="s">
        <v>52</v>
      </c>
      <c r="O1635" t="s">
        <v>34</v>
      </c>
      <c r="P1635" t="s">
        <v>52</v>
      </c>
      <c r="Q1635" t="s">
        <v>36</v>
      </c>
      <c r="R1635" t="s">
        <v>37</v>
      </c>
      <c r="S1635" t="s">
        <v>38</v>
      </c>
      <c r="T1635" t="s">
        <v>90</v>
      </c>
      <c r="U1635" s="1">
        <v>15602</v>
      </c>
      <c r="V1635" s="7" t="str">
        <f>CONCATENATE(employee_data35[[#This Row],[First-LastName]]&amp;" "&amp;employee_data35[[#This Row],[DOB]])</f>
        <v>Angelina-Russell 15602</v>
      </c>
      <c r="W1635" t="s">
        <v>40</v>
      </c>
      <c r="X1635" t="s">
        <v>281</v>
      </c>
      <c r="Y1635" t="s">
        <v>42</v>
      </c>
      <c r="Z1635">
        <v>96077</v>
      </c>
      <c r="AA1635" t="s">
        <v>128</v>
      </c>
      <c r="AB1635" t="s">
        <v>104</v>
      </c>
      <c r="AC1635" t="s">
        <v>45</v>
      </c>
      <c r="AD1635">
        <v>3</v>
      </c>
    </row>
    <row r="1636" spans="1:30" x14ac:dyDescent="0.3">
      <c r="A1636">
        <v>2061</v>
      </c>
      <c r="B1636" t="s">
        <v>3726</v>
      </c>
      <c r="C1636" t="s">
        <v>6276</v>
      </c>
      <c r="D1636" s="6" t="str">
        <f>CONCATENATE(employee_data35[[#This Row],[FirstName]], "-",employee_data35[[#This Row],[LastName]] )</f>
        <v>King-Garrison</v>
      </c>
      <c r="E1636" s="1">
        <v>43446</v>
      </c>
      <c r="F1636" s="1"/>
      <c r="G1636" s="7" t="str">
        <f>IF(ISBLANK(employee_data35[[#This Row],[ExitDate]]),"Yes","")</f>
        <v>Yes</v>
      </c>
      <c r="H1636" t="s">
        <v>28</v>
      </c>
      <c r="I1636" t="s">
        <v>6277</v>
      </c>
      <c r="J1636" t="s">
        <v>6278</v>
      </c>
      <c r="K1636" t="s">
        <v>31</v>
      </c>
      <c r="L1636" s="6" t="str">
        <f>IF(ISBLANK(employee_data35[[#This Row],[ExitDate]]),"1","0")</f>
        <v>1</v>
      </c>
      <c r="M1636" t="str">
        <f>IF(ISBLANK(employee_data35[[#This Row],[ExitDate]]),"Active","Tidak Active")</f>
        <v>Active</v>
      </c>
      <c r="N1636" t="s">
        <v>63</v>
      </c>
      <c r="O1636" t="s">
        <v>51</v>
      </c>
      <c r="P1636" t="s">
        <v>63</v>
      </c>
      <c r="Q1636" t="s">
        <v>36</v>
      </c>
      <c r="R1636" t="s">
        <v>37</v>
      </c>
      <c r="S1636" t="s">
        <v>38</v>
      </c>
      <c r="T1636" t="s">
        <v>111</v>
      </c>
      <c r="U1636" s="1">
        <v>17020</v>
      </c>
      <c r="V1636" s="7" t="str">
        <f>CONCATENATE(employee_data35[[#This Row],[First-LastName]]&amp;" "&amp;employee_data35[[#This Row],[DOB]])</f>
        <v>King-Garrison 17020</v>
      </c>
      <c r="W1636" t="s">
        <v>40</v>
      </c>
      <c r="X1636" t="s">
        <v>969</v>
      </c>
      <c r="Y1636" t="s">
        <v>42</v>
      </c>
      <c r="Z1636">
        <v>55355</v>
      </c>
      <c r="AA1636" t="s">
        <v>74</v>
      </c>
      <c r="AB1636" t="s">
        <v>84</v>
      </c>
      <c r="AC1636" t="s">
        <v>45</v>
      </c>
      <c r="AD1636">
        <v>3</v>
      </c>
    </row>
    <row r="1637" spans="1:30" x14ac:dyDescent="0.3">
      <c r="A1637">
        <v>2062</v>
      </c>
      <c r="B1637" t="s">
        <v>1078</v>
      </c>
      <c r="C1637" t="s">
        <v>1375</v>
      </c>
      <c r="D1637" s="6" t="str">
        <f>CONCATENATE(employee_data35[[#This Row],[FirstName]], "-",employee_data35[[#This Row],[LastName]] )</f>
        <v>Kale-Middleton</v>
      </c>
      <c r="E1637" s="1">
        <v>43398</v>
      </c>
      <c r="F1637" s="1"/>
      <c r="G1637" s="7" t="str">
        <f>IF(ISBLANK(employee_data35[[#This Row],[ExitDate]]),"Yes","")</f>
        <v>Yes</v>
      </c>
      <c r="H1637" t="s">
        <v>28</v>
      </c>
      <c r="I1637" t="s">
        <v>6279</v>
      </c>
      <c r="J1637" t="s">
        <v>6280</v>
      </c>
      <c r="K1637" t="s">
        <v>133</v>
      </c>
      <c r="L1637" s="6" t="str">
        <f>IF(ISBLANK(employee_data35[[#This Row],[ExitDate]]),"1","0")</f>
        <v>1</v>
      </c>
      <c r="M1637" t="str">
        <f>IF(ISBLANK(employee_data35[[#This Row],[ExitDate]]),"Active","Tidak Active")</f>
        <v>Active</v>
      </c>
      <c r="N1637" t="s">
        <v>33</v>
      </c>
      <c r="O1637" t="s">
        <v>34</v>
      </c>
      <c r="P1637" t="s">
        <v>35</v>
      </c>
      <c r="Q1637" t="s">
        <v>36</v>
      </c>
      <c r="R1637" t="s">
        <v>37</v>
      </c>
      <c r="S1637" t="s">
        <v>38</v>
      </c>
      <c r="T1637" t="s">
        <v>177</v>
      </c>
      <c r="U1637" s="1">
        <v>18462</v>
      </c>
      <c r="V1637" s="7" t="str">
        <f>CONCATENATE(employee_data35[[#This Row],[First-LastName]]&amp;" "&amp;employee_data35[[#This Row],[DOB]])</f>
        <v>Kale-Middleton 18462</v>
      </c>
      <c r="W1637" t="s">
        <v>40</v>
      </c>
      <c r="X1637" t="s">
        <v>83</v>
      </c>
      <c r="Y1637" t="s">
        <v>42</v>
      </c>
      <c r="Z1637">
        <v>35346</v>
      </c>
      <c r="AA1637" t="s">
        <v>56</v>
      </c>
      <c r="AB1637" t="s">
        <v>75</v>
      </c>
      <c r="AC1637" t="s">
        <v>45</v>
      </c>
      <c r="AD1637">
        <v>3</v>
      </c>
    </row>
    <row r="1638" spans="1:30" x14ac:dyDescent="0.3">
      <c r="A1638">
        <v>2063</v>
      </c>
      <c r="B1638" t="s">
        <v>6281</v>
      </c>
      <c r="C1638" t="s">
        <v>4084</v>
      </c>
      <c r="D1638" s="6" t="str">
        <f>CONCATENATE(employee_data35[[#This Row],[FirstName]], "-",employee_data35[[#This Row],[LastName]] )</f>
        <v>Kailyn-Montgomery</v>
      </c>
      <c r="E1638" s="1">
        <v>44336</v>
      </c>
      <c r="F1638" s="1"/>
      <c r="G1638" s="7" t="str">
        <f>IF(ISBLANK(employee_data35[[#This Row],[ExitDate]]),"Yes","")</f>
        <v>Yes</v>
      </c>
      <c r="H1638" t="s">
        <v>28</v>
      </c>
      <c r="I1638" t="s">
        <v>6282</v>
      </c>
      <c r="J1638" t="s">
        <v>6283</v>
      </c>
      <c r="K1638" t="s">
        <v>50</v>
      </c>
      <c r="L1638" s="6" t="str">
        <f>IF(ISBLANK(employee_data35[[#This Row],[ExitDate]]),"1","0")</f>
        <v>1</v>
      </c>
      <c r="M1638" t="str">
        <f>IF(ISBLANK(employee_data35[[#This Row],[ExitDate]]),"Active","Tidak Active")</f>
        <v>Active</v>
      </c>
      <c r="N1638" t="s">
        <v>33</v>
      </c>
      <c r="O1638" t="s">
        <v>64</v>
      </c>
      <c r="P1638" t="s">
        <v>63</v>
      </c>
      <c r="Q1638" t="s">
        <v>36</v>
      </c>
      <c r="R1638" t="s">
        <v>37</v>
      </c>
      <c r="S1638" t="s">
        <v>38</v>
      </c>
      <c r="T1638" t="s">
        <v>53</v>
      </c>
      <c r="U1638" s="1">
        <v>16157</v>
      </c>
      <c r="V1638" s="7" t="str">
        <f>CONCATENATE(employee_data35[[#This Row],[First-LastName]]&amp;" "&amp;employee_data35[[#This Row],[DOB]])</f>
        <v>Kailyn-Montgomery 16157</v>
      </c>
      <c r="W1638" t="s">
        <v>40</v>
      </c>
      <c r="X1638" t="s">
        <v>352</v>
      </c>
      <c r="Y1638" t="s">
        <v>42</v>
      </c>
      <c r="Z1638">
        <v>72585</v>
      </c>
      <c r="AA1638" t="s">
        <v>56</v>
      </c>
      <c r="AB1638" t="s">
        <v>84</v>
      </c>
      <c r="AC1638" t="s">
        <v>45</v>
      </c>
      <c r="AD1638">
        <v>3</v>
      </c>
    </row>
    <row r="1639" spans="1:30" x14ac:dyDescent="0.3">
      <c r="A1639">
        <v>2064</v>
      </c>
      <c r="B1639" t="s">
        <v>6284</v>
      </c>
      <c r="C1639" t="s">
        <v>955</v>
      </c>
      <c r="D1639" s="6" t="str">
        <f>CONCATENATE(employee_data35[[#This Row],[FirstName]], "-",employee_data35[[#This Row],[LastName]] )</f>
        <v>Philip-Cobb</v>
      </c>
      <c r="E1639" s="1">
        <v>44071</v>
      </c>
      <c r="F1639" s="1">
        <v>44191</v>
      </c>
      <c r="G1639" s="7" t="str">
        <f>IF(ISBLANK(employee_data35[[#This Row],[ExitDate]]),"Yes","")</f>
        <v/>
      </c>
      <c r="H1639" t="s">
        <v>28</v>
      </c>
      <c r="I1639" t="s">
        <v>6285</v>
      </c>
      <c r="J1639" t="s">
        <v>6286</v>
      </c>
      <c r="K1639" t="s">
        <v>139</v>
      </c>
      <c r="L1639" s="6" t="str">
        <f>IF(ISBLANK(employee_data35[[#This Row],[ExitDate]]),"1","0")</f>
        <v>0</v>
      </c>
      <c r="M1639" t="str">
        <f>IF(ISBLANK(employee_data35[[#This Row],[ExitDate]]),"Active","Tidak Active")</f>
        <v>Tidak Active</v>
      </c>
      <c r="N1639" t="s">
        <v>52</v>
      </c>
      <c r="O1639" t="s">
        <v>34</v>
      </c>
      <c r="P1639" t="s">
        <v>63</v>
      </c>
      <c r="Q1639" t="s">
        <v>126</v>
      </c>
      <c r="R1639" t="s">
        <v>6287</v>
      </c>
      <c r="S1639" t="s">
        <v>38</v>
      </c>
      <c r="T1639" t="s">
        <v>39</v>
      </c>
      <c r="U1639" s="1">
        <v>23507</v>
      </c>
      <c r="V1639" s="7" t="str">
        <f>CONCATENATE(employee_data35[[#This Row],[First-LastName]]&amp;" "&amp;employee_data35[[#This Row],[DOB]])</f>
        <v>Philip-Cobb 23507</v>
      </c>
      <c r="W1639" t="s">
        <v>40</v>
      </c>
      <c r="X1639" t="s">
        <v>119</v>
      </c>
      <c r="Y1639" t="s">
        <v>42</v>
      </c>
      <c r="Z1639">
        <v>32823</v>
      </c>
      <c r="AA1639" t="s">
        <v>43</v>
      </c>
      <c r="AB1639" t="s">
        <v>75</v>
      </c>
      <c r="AC1639" t="s">
        <v>45</v>
      </c>
      <c r="AD1639">
        <v>3</v>
      </c>
    </row>
    <row r="1640" spans="1:30" x14ac:dyDescent="0.3">
      <c r="A1640">
        <v>2065</v>
      </c>
      <c r="B1640" t="s">
        <v>1274</v>
      </c>
      <c r="C1640" t="s">
        <v>3160</v>
      </c>
      <c r="D1640" s="6" t="str">
        <f>CONCATENATE(employee_data35[[#This Row],[FirstName]], "-",employee_data35[[#This Row],[LastName]] )</f>
        <v>Bria-Spence</v>
      </c>
      <c r="E1640" s="1">
        <v>43961</v>
      </c>
      <c r="F1640" s="1"/>
      <c r="G1640" s="7" t="str">
        <f>IF(ISBLANK(employee_data35[[#This Row],[ExitDate]]),"Yes","")</f>
        <v>Yes</v>
      </c>
      <c r="H1640" t="s">
        <v>728</v>
      </c>
      <c r="I1640" t="s">
        <v>6288</v>
      </c>
      <c r="J1640" t="s">
        <v>6289</v>
      </c>
      <c r="K1640" t="s">
        <v>50</v>
      </c>
      <c r="L1640" s="6" t="str">
        <f>IF(ISBLANK(employee_data35[[#This Row],[ExitDate]]),"1","0")</f>
        <v>1</v>
      </c>
      <c r="M1640" t="str">
        <f>IF(ISBLANK(employee_data35[[#This Row],[ExitDate]]),"Active","Tidak Active")</f>
        <v>Active</v>
      </c>
      <c r="N1640" t="s">
        <v>33</v>
      </c>
      <c r="O1640" t="s">
        <v>34</v>
      </c>
      <c r="P1640" t="s">
        <v>63</v>
      </c>
      <c r="Q1640" t="s">
        <v>36</v>
      </c>
      <c r="R1640" t="s">
        <v>37</v>
      </c>
      <c r="S1640" t="s">
        <v>38</v>
      </c>
      <c r="T1640" t="s">
        <v>90</v>
      </c>
      <c r="U1640" s="1">
        <v>26358</v>
      </c>
      <c r="V1640" s="7" t="str">
        <f>CONCATENATE(employee_data35[[#This Row],[First-LastName]]&amp;" "&amp;employee_data35[[#This Row],[DOB]])</f>
        <v>Bria-Spence 26358</v>
      </c>
      <c r="W1640" t="s">
        <v>40</v>
      </c>
      <c r="X1640" t="s">
        <v>83</v>
      </c>
      <c r="Y1640" t="s">
        <v>42</v>
      </c>
      <c r="Z1640">
        <v>18169</v>
      </c>
      <c r="AA1640" t="s">
        <v>74</v>
      </c>
      <c r="AB1640" t="s">
        <v>75</v>
      </c>
      <c r="AC1640" t="s">
        <v>45</v>
      </c>
      <c r="AD1640">
        <v>3</v>
      </c>
    </row>
    <row r="1641" spans="1:30" x14ac:dyDescent="0.3">
      <c r="A1641">
        <v>2066</v>
      </c>
      <c r="B1641" t="s">
        <v>637</v>
      </c>
      <c r="C1641" t="s">
        <v>4089</v>
      </c>
      <c r="D1641" s="6" t="str">
        <f>CONCATENATE(employee_data35[[#This Row],[FirstName]], "-",employee_data35[[#This Row],[LastName]] )</f>
        <v>Ellie-Holder</v>
      </c>
      <c r="E1641" s="1">
        <v>45142</v>
      </c>
      <c r="F1641" s="1">
        <v>45142</v>
      </c>
      <c r="G1641" s="7" t="str">
        <f>IF(ISBLANK(employee_data35[[#This Row],[ExitDate]]),"Yes","")</f>
        <v/>
      </c>
      <c r="H1641" t="s">
        <v>728</v>
      </c>
      <c r="I1641" t="s">
        <v>6290</v>
      </c>
      <c r="J1641" t="s">
        <v>6291</v>
      </c>
      <c r="K1641" t="s">
        <v>139</v>
      </c>
      <c r="L1641" s="6" t="str">
        <f>IF(ISBLANK(employee_data35[[#This Row],[ExitDate]]),"1","0")</f>
        <v>0</v>
      </c>
      <c r="M1641" t="str">
        <f>IF(ISBLANK(employee_data35[[#This Row],[ExitDate]]),"Active","Tidak Active")</f>
        <v>Tidak Active</v>
      </c>
      <c r="N1641" t="s">
        <v>33</v>
      </c>
      <c r="O1641" t="s">
        <v>51</v>
      </c>
      <c r="P1641" t="s">
        <v>63</v>
      </c>
      <c r="Q1641" t="s">
        <v>175</v>
      </c>
      <c r="R1641" t="s">
        <v>6292</v>
      </c>
      <c r="S1641" t="s">
        <v>38</v>
      </c>
      <c r="T1641" t="s">
        <v>177</v>
      </c>
      <c r="U1641" s="1">
        <v>32653</v>
      </c>
      <c r="V1641" s="7" t="str">
        <f>CONCATENATE(employee_data35[[#This Row],[First-LastName]]&amp;" "&amp;employee_data35[[#This Row],[DOB]])</f>
        <v>Ellie-Holder 32653</v>
      </c>
      <c r="W1641" t="s">
        <v>40</v>
      </c>
      <c r="X1641" t="s">
        <v>243</v>
      </c>
      <c r="Y1641" t="s">
        <v>42</v>
      </c>
      <c r="Z1641">
        <v>71853</v>
      </c>
      <c r="AA1641" t="s">
        <v>128</v>
      </c>
      <c r="AB1641" t="s">
        <v>75</v>
      </c>
      <c r="AC1641" t="s">
        <v>45</v>
      </c>
      <c r="AD1641">
        <v>3</v>
      </c>
    </row>
    <row r="1642" spans="1:30" x14ac:dyDescent="0.3">
      <c r="A1642">
        <v>2067</v>
      </c>
      <c r="B1642" t="s">
        <v>6293</v>
      </c>
      <c r="C1642" t="s">
        <v>1507</v>
      </c>
      <c r="D1642" s="6" t="str">
        <f>CONCATENATE(employee_data35[[#This Row],[FirstName]], "-",employee_data35[[#This Row],[LastName]] )</f>
        <v>Denzel-Clark</v>
      </c>
      <c r="E1642" s="1">
        <v>44673</v>
      </c>
      <c r="F1642" s="1"/>
      <c r="G1642" s="7" t="str">
        <f>IF(ISBLANK(employee_data35[[#This Row],[ExitDate]]),"Yes","")</f>
        <v>Yes</v>
      </c>
      <c r="H1642" t="s">
        <v>728</v>
      </c>
      <c r="I1642" t="s">
        <v>6294</v>
      </c>
      <c r="J1642" t="s">
        <v>6295</v>
      </c>
      <c r="K1642" t="s">
        <v>118</v>
      </c>
      <c r="L1642" s="6" t="str">
        <f>IF(ISBLANK(employee_data35[[#This Row],[ExitDate]]),"1","0")</f>
        <v>1</v>
      </c>
      <c r="M1642" t="str">
        <f>IF(ISBLANK(employee_data35[[#This Row],[ExitDate]]),"Active","Tidak Active")</f>
        <v>Active</v>
      </c>
      <c r="N1642" t="s">
        <v>63</v>
      </c>
      <c r="O1642" t="s">
        <v>34</v>
      </c>
      <c r="P1642" t="s">
        <v>52</v>
      </c>
      <c r="Q1642" t="s">
        <v>36</v>
      </c>
      <c r="R1642" t="s">
        <v>37</v>
      </c>
      <c r="S1642" t="s">
        <v>38</v>
      </c>
      <c r="T1642" t="s">
        <v>111</v>
      </c>
      <c r="U1642" s="1">
        <v>18191</v>
      </c>
      <c r="V1642" s="7" t="str">
        <f>CONCATENATE(employee_data35[[#This Row],[First-LastName]]&amp;" "&amp;employee_data35[[#This Row],[DOB]])</f>
        <v>Denzel-Clark 18191</v>
      </c>
      <c r="W1642" t="s">
        <v>40</v>
      </c>
      <c r="X1642" t="s">
        <v>419</v>
      </c>
      <c r="Y1642" t="s">
        <v>42</v>
      </c>
      <c r="Z1642">
        <v>97487</v>
      </c>
      <c r="AA1642" t="s">
        <v>43</v>
      </c>
      <c r="AB1642" t="s">
        <v>104</v>
      </c>
      <c r="AC1642" t="s">
        <v>45</v>
      </c>
      <c r="AD1642">
        <v>3</v>
      </c>
    </row>
    <row r="1643" spans="1:30" x14ac:dyDescent="0.3">
      <c r="A1643">
        <v>2068</v>
      </c>
      <c r="B1643" t="s">
        <v>5685</v>
      </c>
      <c r="C1643" t="s">
        <v>975</v>
      </c>
      <c r="D1643" s="6" t="str">
        <f>CONCATENATE(employee_data35[[#This Row],[FirstName]], "-",employee_data35[[#This Row],[LastName]] )</f>
        <v>Sidney-Lewis</v>
      </c>
      <c r="E1643" s="1">
        <v>44352</v>
      </c>
      <c r="F1643" s="1"/>
      <c r="G1643" s="7" t="str">
        <f>IF(ISBLANK(employee_data35[[#This Row],[ExitDate]]),"Yes","")</f>
        <v>Yes</v>
      </c>
      <c r="H1643" t="s">
        <v>728</v>
      </c>
      <c r="I1643" t="s">
        <v>6296</v>
      </c>
      <c r="J1643" t="s">
        <v>6297</v>
      </c>
      <c r="K1643" t="s">
        <v>62</v>
      </c>
      <c r="L1643" s="6" t="str">
        <f>IF(ISBLANK(employee_data35[[#This Row],[ExitDate]]),"1","0")</f>
        <v>1</v>
      </c>
      <c r="M1643" t="str">
        <f>IF(ISBLANK(employee_data35[[#This Row],[ExitDate]]),"Active","Tidak Active")</f>
        <v>Active</v>
      </c>
      <c r="N1643" t="s">
        <v>33</v>
      </c>
      <c r="O1643" t="s">
        <v>34</v>
      </c>
      <c r="P1643" t="s">
        <v>52</v>
      </c>
      <c r="Q1643" t="s">
        <v>36</v>
      </c>
      <c r="R1643" t="s">
        <v>37</v>
      </c>
      <c r="S1643" t="s">
        <v>38</v>
      </c>
      <c r="T1643" t="s">
        <v>90</v>
      </c>
      <c r="U1643" s="1">
        <v>22896</v>
      </c>
      <c r="V1643" s="7" t="str">
        <f>CONCATENATE(employee_data35[[#This Row],[First-LastName]]&amp;" "&amp;employee_data35[[#This Row],[DOB]])</f>
        <v>Sidney-Lewis 22896</v>
      </c>
      <c r="W1643" t="s">
        <v>40</v>
      </c>
      <c r="X1643" t="s">
        <v>83</v>
      </c>
      <c r="Y1643" t="s">
        <v>42</v>
      </c>
      <c r="Z1643">
        <v>53645</v>
      </c>
      <c r="AA1643" t="s">
        <v>43</v>
      </c>
      <c r="AB1643" t="s">
        <v>104</v>
      </c>
      <c r="AC1643" t="s">
        <v>45</v>
      </c>
      <c r="AD1643">
        <v>3</v>
      </c>
    </row>
    <row r="1644" spans="1:30" x14ac:dyDescent="0.3">
      <c r="A1644">
        <v>2069</v>
      </c>
      <c r="B1644" t="s">
        <v>3146</v>
      </c>
      <c r="C1644" t="s">
        <v>6298</v>
      </c>
      <c r="D1644" s="6" t="str">
        <f>CONCATENATE(employee_data35[[#This Row],[FirstName]], "-",employee_data35[[#This Row],[LastName]] )</f>
        <v>Simon-Rivers</v>
      </c>
      <c r="E1644" s="1">
        <v>44741</v>
      </c>
      <c r="F1644" s="1"/>
      <c r="G1644" s="7" t="str">
        <f>IF(ISBLANK(employee_data35[[#This Row],[ExitDate]]),"Yes","")</f>
        <v>Yes</v>
      </c>
      <c r="H1644" t="s">
        <v>728</v>
      </c>
      <c r="I1644" t="s">
        <v>6299</v>
      </c>
      <c r="J1644" t="s">
        <v>6300</v>
      </c>
      <c r="K1644" t="s">
        <v>168</v>
      </c>
      <c r="L1644" s="6" t="str">
        <f>IF(ISBLANK(employee_data35[[#This Row],[ExitDate]]),"1","0")</f>
        <v>1</v>
      </c>
      <c r="M1644" t="str">
        <f>IF(ISBLANK(employee_data35[[#This Row],[ExitDate]]),"Active","Tidak Active")</f>
        <v>Active</v>
      </c>
      <c r="N1644" t="s">
        <v>63</v>
      </c>
      <c r="O1644" t="s">
        <v>34</v>
      </c>
      <c r="P1644" t="s">
        <v>35</v>
      </c>
      <c r="Q1644" t="s">
        <v>36</v>
      </c>
      <c r="R1644" t="s">
        <v>37</v>
      </c>
      <c r="S1644" t="s">
        <v>38</v>
      </c>
      <c r="T1644" t="s">
        <v>305</v>
      </c>
      <c r="U1644" s="1">
        <v>33597</v>
      </c>
      <c r="V1644" s="7" t="str">
        <f>CONCATENATE(employee_data35[[#This Row],[First-LastName]]&amp;" "&amp;employee_data35[[#This Row],[DOB]])</f>
        <v>Simon-Rivers 33597</v>
      </c>
      <c r="W1644" t="s">
        <v>40</v>
      </c>
      <c r="X1644" t="s">
        <v>243</v>
      </c>
      <c r="Y1644" t="s">
        <v>42</v>
      </c>
      <c r="Z1644">
        <v>43569</v>
      </c>
      <c r="AA1644" t="s">
        <v>74</v>
      </c>
      <c r="AB1644" t="s">
        <v>44</v>
      </c>
      <c r="AC1644" t="s">
        <v>45</v>
      </c>
      <c r="AD1644">
        <v>3</v>
      </c>
    </row>
    <row r="1645" spans="1:30" x14ac:dyDescent="0.3">
      <c r="A1645">
        <v>2070</v>
      </c>
      <c r="B1645" t="s">
        <v>6301</v>
      </c>
      <c r="C1645" t="s">
        <v>2200</v>
      </c>
      <c r="D1645" s="6" t="str">
        <f>CONCATENATE(employee_data35[[#This Row],[FirstName]], "-",employee_data35[[#This Row],[LastName]] )</f>
        <v>Branson-Schneider</v>
      </c>
      <c r="E1645" s="1">
        <v>44744</v>
      </c>
      <c r="F1645" s="1"/>
      <c r="G1645" s="7" t="str">
        <f>IF(ISBLANK(employee_data35[[#This Row],[ExitDate]]),"Yes","")</f>
        <v>Yes</v>
      </c>
      <c r="H1645" t="s">
        <v>728</v>
      </c>
      <c r="I1645" t="s">
        <v>6302</v>
      </c>
      <c r="J1645" t="s">
        <v>6303</v>
      </c>
      <c r="K1645" t="s">
        <v>133</v>
      </c>
      <c r="L1645" s="6" t="str">
        <f>IF(ISBLANK(employee_data35[[#This Row],[ExitDate]]),"1","0")</f>
        <v>1</v>
      </c>
      <c r="M1645" t="str">
        <f>IF(ISBLANK(employee_data35[[#This Row],[ExitDate]]),"Active","Tidak Active")</f>
        <v>Active</v>
      </c>
      <c r="N1645" t="s">
        <v>33</v>
      </c>
      <c r="O1645" t="s">
        <v>51</v>
      </c>
      <c r="P1645" t="s">
        <v>63</v>
      </c>
      <c r="Q1645" t="s">
        <v>36</v>
      </c>
      <c r="R1645" t="s">
        <v>37</v>
      </c>
      <c r="S1645" t="s">
        <v>38</v>
      </c>
      <c r="T1645" t="s">
        <v>90</v>
      </c>
      <c r="U1645" s="1">
        <v>25254</v>
      </c>
      <c r="V1645" s="7" t="str">
        <f>CONCATENATE(employee_data35[[#This Row],[First-LastName]]&amp;" "&amp;employee_data35[[#This Row],[DOB]])</f>
        <v>Branson-Schneider 25254</v>
      </c>
      <c r="W1645" t="s">
        <v>40</v>
      </c>
      <c r="X1645" t="s">
        <v>216</v>
      </c>
      <c r="Y1645" t="s">
        <v>42</v>
      </c>
      <c r="Z1645">
        <v>38800</v>
      </c>
      <c r="AA1645" t="s">
        <v>43</v>
      </c>
      <c r="AB1645" t="s">
        <v>104</v>
      </c>
      <c r="AC1645" t="s">
        <v>45</v>
      </c>
      <c r="AD1645">
        <v>3</v>
      </c>
    </row>
    <row r="1646" spans="1:30" x14ac:dyDescent="0.3">
      <c r="A1646">
        <v>2071</v>
      </c>
      <c r="B1646" t="s">
        <v>6304</v>
      </c>
      <c r="C1646" t="s">
        <v>1091</v>
      </c>
      <c r="D1646" s="6" t="str">
        <f>CONCATENATE(employee_data35[[#This Row],[FirstName]], "-",employee_data35[[#This Row],[LastName]] )</f>
        <v>Maren-Whitehead</v>
      </c>
      <c r="E1646" s="1">
        <v>44930</v>
      </c>
      <c r="F1646" s="1"/>
      <c r="G1646" s="7" t="str">
        <f>IF(ISBLANK(employee_data35[[#This Row],[ExitDate]]),"Yes","")</f>
        <v>Yes</v>
      </c>
      <c r="H1646" t="s">
        <v>728</v>
      </c>
      <c r="I1646" t="s">
        <v>6305</v>
      </c>
      <c r="J1646" t="s">
        <v>6306</v>
      </c>
      <c r="K1646" t="s">
        <v>80</v>
      </c>
      <c r="L1646" s="6" t="str">
        <f>IF(ISBLANK(employee_data35[[#This Row],[ExitDate]]),"1","0")</f>
        <v>1</v>
      </c>
      <c r="M1646" t="str">
        <f>IF(ISBLANK(employee_data35[[#This Row],[ExitDate]]),"Active","Tidak Active")</f>
        <v>Active</v>
      </c>
      <c r="N1646" t="s">
        <v>33</v>
      </c>
      <c r="O1646" t="s">
        <v>51</v>
      </c>
      <c r="P1646" t="s">
        <v>63</v>
      </c>
      <c r="Q1646" t="s">
        <v>36</v>
      </c>
      <c r="R1646" t="s">
        <v>37</v>
      </c>
      <c r="S1646" t="s">
        <v>38</v>
      </c>
      <c r="T1646" t="s">
        <v>305</v>
      </c>
      <c r="U1646" s="1">
        <v>28259</v>
      </c>
      <c r="V1646" s="7" t="str">
        <f>CONCATENATE(employee_data35[[#This Row],[First-LastName]]&amp;" "&amp;employee_data35[[#This Row],[DOB]])</f>
        <v>Maren-Whitehead 28259</v>
      </c>
      <c r="W1646" t="s">
        <v>40</v>
      </c>
      <c r="X1646" t="s">
        <v>83</v>
      </c>
      <c r="Y1646" t="s">
        <v>42</v>
      </c>
      <c r="Z1646">
        <v>72287</v>
      </c>
      <c r="AA1646" t="s">
        <v>43</v>
      </c>
      <c r="AB1646" t="s">
        <v>44</v>
      </c>
      <c r="AC1646" t="s">
        <v>45</v>
      </c>
      <c r="AD1646">
        <v>3</v>
      </c>
    </row>
    <row r="1647" spans="1:30" x14ac:dyDescent="0.3">
      <c r="A1647">
        <v>2072</v>
      </c>
      <c r="B1647" t="s">
        <v>312</v>
      </c>
      <c r="C1647" t="s">
        <v>1109</v>
      </c>
      <c r="D1647" s="6" t="str">
        <f>CONCATENATE(employee_data35[[#This Row],[FirstName]], "-",employee_data35[[#This Row],[LastName]] )</f>
        <v>Gilbert-Hensley</v>
      </c>
      <c r="E1647" s="1">
        <v>45115</v>
      </c>
      <c r="F1647" s="1"/>
      <c r="G1647" s="7" t="str">
        <f>IF(ISBLANK(employee_data35[[#This Row],[ExitDate]]),"Yes","")</f>
        <v>Yes</v>
      </c>
      <c r="H1647" t="s">
        <v>728</v>
      </c>
      <c r="I1647" t="s">
        <v>6307</v>
      </c>
      <c r="J1647" t="s">
        <v>6308</v>
      </c>
      <c r="K1647" t="s">
        <v>98</v>
      </c>
      <c r="L1647" s="6" t="str">
        <f>IF(ISBLANK(employee_data35[[#This Row],[ExitDate]]),"1","0")</f>
        <v>1</v>
      </c>
      <c r="M1647" t="str">
        <f>IF(ISBLANK(employee_data35[[#This Row],[ExitDate]]),"Active","Tidak Active")</f>
        <v>Active</v>
      </c>
      <c r="N1647" t="s">
        <v>33</v>
      </c>
      <c r="O1647" t="s">
        <v>51</v>
      </c>
      <c r="P1647" t="s">
        <v>35</v>
      </c>
      <c r="Q1647" t="s">
        <v>36</v>
      </c>
      <c r="R1647" t="s">
        <v>37</v>
      </c>
      <c r="S1647" t="s">
        <v>38</v>
      </c>
      <c r="T1647" t="s">
        <v>177</v>
      </c>
      <c r="U1647" s="1">
        <v>29471</v>
      </c>
      <c r="V1647" s="7" t="str">
        <f>CONCATENATE(employee_data35[[#This Row],[First-LastName]]&amp;" "&amp;employee_data35[[#This Row],[DOB]])</f>
        <v>Gilbert-Hensley 29471</v>
      </c>
      <c r="W1647" t="s">
        <v>40</v>
      </c>
      <c r="X1647" t="s">
        <v>113</v>
      </c>
      <c r="Y1647" t="s">
        <v>42</v>
      </c>
      <c r="Z1647">
        <v>37599</v>
      </c>
      <c r="AA1647" t="s">
        <v>43</v>
      </c>
      <c r="AB1647" t="s">
        <v>75</v>
      </c>
      <c r="AC1647" t="s">
        <v>45</v>
      </c>
      <c r="AD1647">
        <v>3</v>
      </c>
    </row>
    <row r="1648" spans="1:30" x14ac:dyDescent="0.3">
      <c r="A1648">
        <v>2073</v>
      </c>
      <c r="B1648" t="s">
        <v>2868</v>
      </c>
      <c r="C1648" t="s">
        <v>495</v>
      </c>
      <c r="D1648" s="6" t="str">
        <f>CONCATENATE(employee_data35[[#This Row],[FirstName]], "-",employee_data35[[#This Row],[LastName]] )</f>
        <v>Armani-Barker</v>
      </c>
      <c r="E1648" s="1">
        <v>44988</v>
      </c>
      <c r="F1648" s="1">
        <v>45144</v>
      </c>
      <c r="G1648" s="7" t="str">
        <f>IF(ISBLANK(employee_data35[[#This Row],[ExitDate]]),"Yes","")</f>
        <v/>
      </c>
      <c r="H1648" t="s">
        <v>728</v>
      </c>
      <c r="I1648" t="s">
        <v>6309</v>
      </c>
      <c r="J1648" t="s">
        <v>6310</v>
      </c>
      <c r="K1648" t="s">
        <v>168</v>
      </c>
      <c r="L1648" s="6" t="str">
        <f>IF(ISBLANK(employee_data35[[#This Row],[ExitDate]]),"1","0")</f>
        <v>0</v>
      </c>
      <c r="M1648" t="str">
        <f>IF(ISBLANK(employee_data35[[#This Row],[ExitDate]]),"Active","Tidak Active")</f>
        <v>Tidak Active</v>
      </c>
      <c r="N1648" t="s">
        <v>52</v>
      </c>
      <c r="O1648" t="s">
        <v>64</v>
      </c>
      <c r="P1648" t="s">
        <v>63</v>
      </c>
      <c r="Q1648" t="s">
        <v>99</v>
      </c>
      <c r="R1648" t="s">
        <v>6311</v>
      </c>
      <c r="S1648" t="s">
        <v>38</v>
      </c>
      <c r="T1648" t="s">
        <v>90</v>
      </c>
      <c r="U1648" s="1">
        <v>20654</v>
      </c>
      <c r="V1648" s="7" t="str">
        <f>CONCATENATE(employee_data35[[#This Row],[First-LastName]]&amp;" "&amp;employee_data35[[#This Row],[DOB]])</f>
        <v>Armani-Barker 20654</v>
      </c>
      <c r="W1648" t="s">
        <v>40</v>
      </c>
      <c r="X1648" t="s">
        <v>243</v>
      </c>
      <c r="Y1648" t="s">
        <v>42</v>
      </c>
      <c r="Z1648">
        <v>52861</v>
      </c>
      <c r="AA1648" t="s">
        <v>56</v>
      </c>
      <c r="AB1648" t="s">
        <v>75</v>
      </c>
      <c r="AC1648" t="s">
        <v>45</v>
      </c>
      <c r="AD1648">
        <v>3</v>
      </c>
    </row>
    <row r="1649" spans="1:30" x14ac:dyDescent="0.3">
      <c r="A1649">
        <v>2074</v>
      </c>
      <c r="B1649" t="s">
        <v>3355</v>
      </c>
      <c r="C1649" t="s">
        <v>6312</v>
      </c>
      <c r="D1649" s="6" t="str">
        <f>CONCATENATE(employee_data35[[#This Row],[FirstName]], "-",employee_data35[[#This Row],[LastName]] )</f>
        <v>Tamia-Byrd</v>
      </c>
      <c r="E1649" s="1">
        <v>43696</v>
      </c>
      <c r="F1649" s="1"/>
      <c r="G1649" s="7" t="str">
        <f>IF(ISBLANK(employee_data35[[#This Row],[ExitDate]]),"Yes","")</f>
        <v>Yes</v>
      </c>
      <c r="H1649" t="s">
        <v>728</v>
      </c>
      <c r="I1649" t="s">
        <v>6313</v>
      </c>
      <c r="J1649" t="s">
        <v>6314</v>
      </c>
      <c r="K1649" t="s">
        <v>98</v>
      </c>
      <c r="L1649" s="6" t="str">
        <f>IF(ISBLANK(employee_data35[[#This Row],[ExitDate]]),"1","0")</f>
        <v>1</v>
      </c>
      <c r="M1649" t="str">
        <f>IF(ISBLANK(employee_data35[[#This Row],[ExitDate]]),"Active","Tidak Active")</f>
        <v>Active</v>
      </c>
      <c r="N1649" t="s">
        <v>52</v>
      </c>
      <c r="O1649" t="s">
        <v>64</v>
      </c>
      <c r="P1649" t="s">
        <v>63</v>
      </c>
      <c r="Q1649" t="s">
        <v>36</v>
      </c>
      <c r="R1649" t="s">
        <v>37</v>
      </c>
      <c r="S1649" t="s">
        <v>38</v>
      </c>
      <c r="T1649" t="s">
        <v>90</v>
      </c>
      <c r="U1649" s="1">
        <v>24801</v>
      </c>
      <c r="V1649" s="7" t="str">
        <f>CONCATENATE(employee_data35[[#This Row],[First-LastName]]&amp;" "&amp;employee_data35[[#This Row],[DOB]])</f>
        <v>Tamia-Byrd 24801</v>
      </c>
      <c r="W1649" t="s">
        <v>40</v>
      </c>
      <c r="X1649" t="s">
        <v>6</v>
      </c>
      <c r="Y1649" t="s">
        <v>42</v>
      </c>
      <c r="Z1649">
        <v>11079</v>
      </c>
      <c r="AA1649" t="s">
        <v>56</v>
      </c>
      <c r="AB1649" t="s">
        <v>44</v>
      </c>
      <c r="AC1649" t="s">
        <v>45</v>
      </c>
      <c r="AD1649">
        <v>3</v>
      </c>
    </row>
    <row r="1650" spans="1:30" x14ac:dyDescent="0.3">
      <c r="A1650">
        <v>2075</v>
      </c>
      <c r="B1650" t="s">
        <v>5400</v>
      </c>
      <c r="C1650" t="s">
        <v>2056</v>
      </c>
      <c r="D1650" s="6" t="str">
        <f>CONCATENATE(employee_data35[[#This Row],[FirstName]], "-",employee_data35[[#This Row],[LastName]] )</f>
        <v>Oliver-Richardson</v>
      </c>
      <c r="E1650" s="1">
        <v>43403</v>
      </c>
      <c r="F1650" s="1"/>
      <c r="G1650" s="7" t="str">
        <f>IF(ISBLANK(employee_data35[[#This Row],[ExitDate]]),"Yes","")</f>
        <v>Yes</v>
      </c>
      <c r="H1650" t="s">
        <v>28</v>
      </c>
      <c r="I1650" t="s">
        <v>6315</v>
      </c>
      <c r="J1650" t="s">
        <v>6316</v>
      </c>
      <c r="K1650" t="s">
        <v>118</v>
      </c>
      <c r="L1650" s="6" t="str">
        <f>IF(ISBLANK(employee_data35[[#This Row],[ExitDate]]),"1","0")</f>
        <v>1</v>
      </c>
      <c r="M1650" t="str">
        <f>IF(ISBLANK(employee_data35[[#This Row],[ExitDate]]),"Active","Tidak Active")</f>
        <v>Active</v>
      </c>
      <c r="N1650" t="s">
        <v>33</v>
      </c>
      <c r="O1650" t="s">
        <v>51</v>
      </c>
      <c r="P1650" t="s">
        <v>63</v>
      </c>
      <c r="Q1650" t="s">
        <v>36</v>
      </c>
      <c r="R1650" t="s">
        <v>37</v>
      </c>
      <c r="S1650" t="s">
        <v>38</v>
      </c>
      <c r="T1650" t="s">
        <v>177</v>
      </c>
      <c r="U1650" s="1">
        <v>28046</v>
      </c>
      <c r="V1650" s="7" t="str">
        <f>CONCATENATE(employee_data35[[#This Row],[First-LastName]]&amp;" "&amp;employee_data35[[#This Row],[DOB]])</f>
        <v>Oliver-Richardson 28046</v>
      </c>
      <c r="W1650" t="s">
        <v>40</v>
      </c>
      <c r="X1650" t="s">
        <v>243</v>
      </c>
      <c r="Y1650" t="s">
        <v>42</v>
      </c>
      <c r="Z1650">
        <v>88221</v>
      </c>
      <c r="AA1650" t="s">
        <v>74</v>
      </c>
      <c r="AB1650" t="s">
        <v>84</v>
      </c>
      <c r="AC1650" t="s">
        <v>45</v>
      </c>
      <c r="AD1650">
        <v>3</v>
      </c>
    </row>
    <row r="1651" spans="1:30" x14ac:dyDescent="0.3">
      <c r="A1651">
        <v>2076</v>
      </c>
      <c r="B1651" t="s">
        <v>2990</v>
      </c>
      <c r="C1651" t="s">
        <v>6317</v>
      </c>
      <c r="D1651" s="6" t="str">
        <f>CONCATENATE(employee_data35[[#This Row],[FirstName]], "-",employee_data35[[#This Row],[LastName]] )</f>
        <v>Nathalia-Larson</v>
      </c>
      <c r="E1651" s="1">
        <v>44537</v>
      </c>
      <c r="F1651" s="1">
        <v>44928</v>
      </c>
      <c r="G1651" s="7" t="str">
        <f>IF(ISBLANK(employee_data35[[#This Row],[ExitDate]]),"Yes","")</f>
        <v/>
      </c>
      <c r="H1651" t="s">
        <v>28</v>
      </c>
      <c r="I1651" t="s">
        <v>6318</v>
      </c>
      <c r="J1651" t="s">
        <v>6319</v>
      </c>
      <c r="K1651" t="s">
        <v>62</v>
      </c>
      <c r="L1651" s="6" t="str">
        <f>IF(ISBLANK(employee_data35[[#This Row],[ExitDate]]),"1","0")</f>
        <v>0</v>
      </c>
      <c r="M1651" t="str">
        <f>IF(ISBLANK(employee_data35[[#This Row],[ExitDate]]),"Active","Tidak Active")</f>
        <v>Tidak Active</v>
      </c>
      <c r="N1651" t="s">
        <v>63</v>
      </c>
      <c r="O1651" t="s">
        <v>51</v>
      </c>
      <c r="P1651" t="s">
        <v>63</v>
      </c>
      <c r="Q1651" t="s">
        <v>175</v>
      </c>
      <c r="R1651" t="s">
        <v>6320</v>
      </c>
      <c r="S1651" t="s">
        <v>38</v>
      </c>
      <c r="T1651" t="s">
        <v>90</v>
      </c>
      <c r="U1651" s="1">
        <v>15914</v>
      </c>
      <c r="V1651" s="7" t="str">
        <f>CONCATENATE(employee_data35[[#This Row],[First-LastName]]&amp;" "&amp;employee_data35[[#This Row],[DOB]])</f>
        <v>Nathalia-Larson 15914</v>
      </c>
      <c r="W1651" t="s">
        <v>40</v>
      </c>
      <c r="X1651" t="s">
        <v>419</v>
      </c>
      <c r="Y1651" t="s">
        <v>42</v>
      </c>
      <c r="Z1651">
        <v>83667</v>
      </c>
      <c r="AA1651" t="s">
        <v>93</v>
      </c>
      <c r="AB1651" t="s">
        <v>104</v>
      </c>
      <c r="AC1651" t="s">
        <v>45</v>
      </c>
      <c r="AD1651">
        <v>3</v>
      </c>
    </row>
    <row r="1652" spans="1:30" x14ac:dyDescent="0.3">
      <c r="A1652">
        <v>2077</v>
      </c>
      <c r="B1652" t="s">
        <v>6321</v>
      </c>
      <c r="C1652" t="s">
        <v>5933</v>
      </c>
      <c r="D1652" s="6" t="str">
        <f>CONCATENATE(employee_data35[[#This Row],[FirstName]], "-",employee_data35[[#This Row],[LastName]] )</f>
        <v>Laurel-Chan</v>
      </c>
      <c r="E1652" s="1">
        <v>44153</v>
      </c>
      <c r="F1652" s="1">
        <v>44240</v>
      </c>
      <c r="G1652" s="7" t="str">
        <f>IF(ISBLANK(employee_data35[[#This Row],[ExitDate]]),"Yes","")</f>
        <v/>
      </c>
      <c r="H1652" t="s">
        <v>28</v>
      </c>
      <c r="I1652" t="s">
        <v>6322</v>
      </c>
      <c r="J1652" t="s">
        <v>6323</v>
      </c>
      <c r="K1652" t="s">
        <v>168</v>
      </c>
      <c r="L1652" s="6" t="str">
        <f>IF(ISBLANK(employee_data35[[#This Row],[ExitDate]]),"1","0")</f>
        <v>0</v>
      </c>
      <c r="M1652" t="str">
        <f>IF(ISBLANK(employee_data35[[#This Row],[ExitDate]]),"Active","Tidak Active")</f>
        <v>Tidak Active</v>
      </c>
      <c r="N1652" t="s">
        <v>63</v>
      </c>
      <c r="O1652" t="s">
        <v>51</v>
      </c>
      <c r="P1652" t="s">
        <v>35</v>
      </c>
      <c r="Q1652" t="s">
        <v>126</v>
      </c>
      <c r="R1652" t="s">
        <v>6324</v>
      </c>
      <c r="S1652" t="s">
        <v>38</v>
      </c>
      <c r="T1652" t="s">
        <v>81</v>
      </c>
      <c r="U1652" s="1">
        <v>16065</v>
      </c>
      <c r="V1652" s="7" t="str">
        <f>CONCATENATE(employee_data35[[#This Row],[First-LastName]]&amp;" "&amp;employee_data35[[#This Row],[DOB]])</f>
        <v>Laurel-Chan 16065</v>
      </c>
      <c r="W1652" t="s">
        <v>40</v>
      </c>
      <c r="X1652" t="s">
        <v>226</v>
      </c>
      <c r="Y1652" t="s">
        <v>42</v>
      </c>
      <c r="Z1652">
        <v>50403</v>
      </c>
      <c r="AA1652" t="s">
        <v>128</v>
      </c>
      <c r="AB1652" t="s">
        <v>84</v>
      </c>
      <c r="AC1652" t="s">
        <v>45</v>
      </c>
      <c r="AD1652">
        <v>3</v>
      </c>
    </row>
    <row r="1653" spans="1:30" x14ac:dyDescent="0.3">
      <c r="A1653">
        <v>2078</v>
      </c>
      <c r="B1653" t="s">
        <v>3455</v>
      </c>
      <c r="C1653" t="s">
        <v>3644</v>
      </c>
      <c r="D1653" s="6" t="str">
        <f>CONCATENATE(employee_data35[[#This Row],[FirstName]], "-",employee_data35[[#This Row],[LastName]] )</f>
        <v>Alejandra-Barnes</v>
      </c>
      <c r="E1653" s="1">
        <v>43369</v>
      </c>
      <c r="F1653" s="1">
        <v>43753</v>
      </c>
      <c r="G1653" s="7" t="str">
        <f>IF(ISBLANK(employee_data35[[#This Row],[ExitDate]]),"Yes","")</f>
        <v/>
      </c>
      <c r="H1653" t="s">
        <v>28</v>
      </c>
      <c r="I1653" t="s">
        <v>6325</v>
      </c>
      <c r="J1653" t="s">
        <v>6326</v>
      </c>
      <c r="K1653" t="s">
        <v>133</v>
      </c>
      <c r="L1653" s="6" t="str">
        <f>IF(ISBLANK(employee_data35[[#This Row],[ExitDate]]),"1","0")</f>
        <v>0</v>
      </c>
      <c r="M1653" t="str">
        <f>IF(ISBLANK(employee_data35[[#This Row],[ExitDate]]),"Active","Tidak Active")</f>
        <v>Tidak Active</v>
      </c>
      <c r="N1653" t="s">
        <v>63</v>
      </c>
      <c r="O1653" t="s">
        <v>64</v>
      </c>
      <c r="P1653" t="s">
        <v>35</v>
      </c>
      <c r="Q1653" t="s">
        <v>175</v>
      </c>
      <c r="R1653" t="s">
        <v>6327</v>
      </c>
      <c r="S1653" t="s">
        <v>38</v>
      </c>
      <c r="T1653" t="s">
        <v>90</v>
      </c>
      <c r="U1653" s="1">
        <v>31711</v>
      </c>
      <c r="V1653" s="7" t="str">
        <f>CONCATENATE(employee_data35[[#This Row],[First-LastName]]&amp;" "&amp;employee_data35[[#This Row],[DOB]])</f>
        <v>Alejandra-Barnes 31711</v>
      </c>
      <c r="W1653" t="s">
        <v>40</v>
      </c>
      <c r="X1653" t="s">
        <v>83</v>
      </c>
      <c r="Y1653" t="s">
        <v>42</v>
      </c>
      <c r="Z1653">
        <v>50499</v>
      </c>
      <c r="AA1653" t="s">
        <v>43</v>
      </c>
      <c r="AB1653" t="s">
        <v>75</v>
      </c>
      <c r="AC1653" t="s">
        <v>45</v>
      </c>
      <c r="AD1653">
        <v>3</v>
      </c>
    </row>
    <row r="1654" spans="1:30" x14ac:dyDescent="0.3">
      <c r="A1654">
        <v>2079</v>
      </c>
      <c r="B1654" t="s">
        <v>6328</v>
      </c>
      <c r="C1654" t="s">
        <v>3616</v>
      </c>
      <c r="D1654" s="6" t="str">
        <f>CONCATENATE(employee_data35[[#This Row],[FirstName]], "-",employee_data35[[#This Row],[LastName]] )</f>
        <v>Emilio-Daniel</v>
      </c>
      <c r="E1654" s="1">
        <v>44731</v>
      </c>
      <c r="F1654" s="1"/>
      <c r="G1654" s="7" t="str">
        <f>IF(ISBLANK(employee_data35[[#This Row],[ExitDate]]),"Yes","")</f>
        <v>Yes</v>
      </c>
      <c r="H1654" t="s">
        <v>28</v>
      </c>
      <c r="I1654" t="s">
        <v>6329</v>
      </c>
      <c r="J1654" t="s">
        <v>6330</v>
      </c>
      <c r="K1654" t="s">
        <v>80</v>
      </c>
      <c r="L1654" s="6" t="str">
        <f>IF(ISBLANK(employee_data35[[#This Row],[ExitDate]]),"1","0")</f>
        <v>1</v>
      </c>
      <c r="M1654" t="str">
        <f>IF(ISBLANK(employee_data35[[#This Row],[ExitDate]]),"Active","Tidak Active")</f>
        <v>Active</v>
      </c>
      <c r="N1654" t="s">
        <v>52</v>
      </c>
      <c r="O1654" t="s">
        <v>64</v>
      </c>
      <c r="P1654" t="s">
        <v>52</v>
      </c>
      <c r="Q1654" t="s">
        <v>36</v>
      </c>
      <c r="R1654" t="s">
        <v>37</v>
      </c>
      <c r="S1654" t="s">
        <v>38</v>
      </c>
      <c r="T1654" t="s">
        <v>81</v>
      </c>
      <c r="U1654" s="1">
        <v>20618</v>
      </c>
      <c r="V1654" s="7" t="str">
        <f>CONCATENATE(employee_data35[[#This Row],[First-LastName]]&amp;" "&amp;employee_data35[[#This Row],[DOB]])</f>
        <v>Emilio-Daniel 20618</v>
      </c>
      <c r="W1654" t="s">
        <v>40</v>
      </c>
      <c r="X1654" t="s">
        <v>292</v>
      </c>
      <c r="Y1654" t="s">
        <v>42</v>
      </c>
      <c r="Z1654">
        <v>60487</v>
      </c>
      <c r="AA1654" t="s">
        <v>43</v>
      </c>
      <c r="AB1654" t="s">
        <v>84</v>
      </c>
      <c r="AC1654" t="s">
        <v>45</v>
      </c>
      <c r="AD1654">
        <v>3</v>
      </c>
    </row>
    <row r="1655" spans="1:30" x14ac:dyDescent="0.3">
      <c r="A1655">
        <v>2080</v>
      </c>
      <c r="B1655" t="s">
        <v>637</v>
      </c>
      <c r="C1655" t="s">
        <v>1452</v>
      </c>
      <c r="D1655" s="6" t="str">
        <f>CONCATENATE(employee_data35[[#This Row],[FirstName]], "-",employee_data35[[#This Row],[LastName]] )</f>
        <v>Ellie-Robbins</v>
      </c>
      <c r="E1655" s="1">
        <v>44819</v>
      </c>
      <c r="F1655" s="1">
        <v>44971</v>
      </c>
      <c r="G1655" s="7" t="str">
        <f>IF(ISBLANK(employee_data35[[#This Row],[ExitDate]]),"Yes","")</f>
        <v/>
      </c>
      <c r="H1655" t="s">
        <v>28</v>
      </c>
      <c r="I1655" t="s">
        <v>6331</v>
      </c>
      <c r="J1655" t="s">
        <v>6332</v>
      </c>
      <c r="K1655" t="s">
        <v>98</v>
      </c>
      <c r="L1655" s="6" t="str">
        <f>IF(ISBLANK(employee_data35[[#This Row],[ExitDate]]),"1","0")</f>
        <v>0</v>
      </c>
      <c r="M1655" t="str">
        <f>IF(ISBLANK(employee_data35[[#This Row],[ExitDate]]),"Active","Tidak Active")</f>
        <v>Tidak Active</v>
      </c>
      <c r="N1655" t="s">
        <v>33</v>
      </c>
      <c r="O1655" t="s">
        <v>64</v>
      </c>
      <c r="P1655" t="s">
        <v>35</v>
      </c>
      <c r="Q1655" t="s">
        <v>99</v>
      </c>
      <c r="R1655" t="s">
        <v>6333</v>
      </c>
      <c r="S1655" t="s">
        <v>38</v>
      </c>
      <c r="T1655" t="s">
        <v>332</v>
      </c>
      <c r="U1655" s="1">
        <v>22223</v>
      </c>
      <c r="V1655" s="7" t="str">
        <f>CONCATENATE(employee_data35[[#This Row],[First-LastName]]&amp;" "&amp;employee_data35[[#This Row],[DOB]])</f>
        <v>Ellie-Robbins 22223</v>
      </c>
      <c r="W1655" t="s">
        <v>40</v>
      </c>
      <c r="X1655" t="s">
        <v>6</v>
      </c>
      <c r="Y1655" t="s">
        <v>42</v>
      </c>
      <c r="Z1655">
        <v>34104</v>
      </c>
      <c r="AA1655" t="s">
        <v>74</v>
      </c>
      <c r="AB1655" t="s">
        <v>84</v>
      </c>
      <c r="AC1655" t="s">
        <v>45</v>
      </c>
      <c r="AD1655">
        <v>3</v>
      </c>
    </row>
    <row r="1656" spans="1:30" x14ac:dyDescent="0.3">
      <c r="A1656">
        <v>2081</v>
      </c>
      <c r="B1656" t="s">
        <v>411</v>
      </c>
      <c r="C1656" t="s">
        <v>6334</v>
      </c>
      <c r="D1656" s="6" t="str">
        <f>CONCATENATE(employee_data35[[#This Row],[FirstName]], "-",employee_data35[[#This Row],[LastName]] )</f>
        <v>Vicente-Hansen</v>
      </c>
      <c r="E1656" s="1">
        <v>43960</v>
      </c>
      <c r="F1656" s="1"/>
      <c r="G1656" s="7" t="str">
        <f>IF(ISBLANK(employee_data35[[#This Row],[ExitDate]]),"Yes","")</f>
        <v>Yes</v>
      </c>
      <c r="H1656" t="s">
        <v>28</v>
      </c>
      <c r="I1656" t="s">
        <v>6335</v>
      </c>
      <c r="J1656" t="s">
        <v>6336</v>
      </c>
      <c r="K1656" t="s">
        <v>89</v>
      </c>
      <c r="L1656" s="6" t="str">
        <f>IF(ISBLANK(employee_data35[[#This Row],[ExitDate]]),"1","0")</f>
        <v>1</v>
      </c>
      <c r="M1656" t="str">
        <f>IF(ISBLANK(employee_data35[[#This Row],[ExitDate]]),"Active","Tidak Active")</f>
        <v>Active</v>
      </c>
      <c r="N1656" t="s">
        <v>52</v>
      </c>
      <c r="O1656" t="s">
        <v>51</v>
      </c>
      <c r="P1656" t="s">
        <v>35</v>
      </c>
      <c r="Q1656" t="s">
        <v>36</v>
      </c>
      <c r="R1656" t="s">
        <v>37</v>
      </c>
      <c r="S1656" t="s">
        <v>38</v>
      </c>
      <c r="T1656" t="s">
        <v>111</v>
      </c>
      <c r="U1656" s="1">
        <v>32302</v>
      </c>
      <c r="V1656" s="7" t="str">
        <f>CONCATENATE(employee_data35[[#This Row],[First-LastName]]&amp;" "&amp;employee_data35[[#This Row],[DOB]])</f>
        <v>Vicente-Hansen 32302</v>
      </c>
      <c r="W1656" t="s">
        <v>40</v>
      </c>
      <c r="X1656" t="s">
        <v>6</v>
      </c>
      <c r="Y1656" t="s">
        <v>42</v>
      </c>
      <c r="Z1656">
        <v>84354</v>
      </c>
      <c r="AA1656" t="s">
        <v>128</v>
      </c>
      <c r="AB1656" t="s">
        <v>84</v>
      </c>
      <c r="AC1656" t="s">
        <v>45</v>
      </c>
      <c r="AD1656">
        <v>3</v>
      </c>
    </row>
    <row r="1657" spans="1:30" x14ac:dyDescent="0.3">
      <c r="A1657">
        <v>2082</v>
      </c>
      <c r="B1657" t="s">
        <v>1524</v>
      </c>
      <c r="C1657" t="s">
        <v>1136</v>
      </c>
      <c r="D1657" s="6" t="str">
        <f>CONCATENATE(employee_data35[[#This Row],[FirstName]], "-",employee_data35[[#This Row],[LastName]] )</f>
        <v>Jordan-Kemp</v>
      </c>
      <c r="E1657" s="1">
        <v>44244</v>
      </c>
      <c r="F1657" s="1"/>
      <c r="G1657" s="7" t="str">
        <f>IF(ISBLANK(employee_data35[[#This Row],[ExitDate]]),"Yes","")</f>
        <v>Yes</v>
      </c>
      <c r="H1657" t="s">
        <v>28</v>
      </c>
      <c r="I1657" t="s">
        <v>6337</v>
      </c>
      <c r="J1657" t="s">
        <v>6338</v>
      </c>
      <c r="K1657" t="s">
        <v>31</v>
      </c>
      <c r="L1657" s="6" t="str">
        <f>IF(ISBLANK(employee_data35[[#This Row],[ExitDate]]),"1","0")</f>
        <v>1</v>
      </c>
      <c r="M1657" t="str">
        <f>IF(ISBLANK(employee_data35[[#This Row],[ExitDate]]),"Active","Tidak Active")</f>
        <v>Active</v>
      </c>
      <c r="N1657" t="s">
        <v>33</v>
      </c>
      <c r="O1657" t="s">
        <v>34</v>
      </c>
      <c r="P1657" t="s">
        <v>35</v>
      </c>
      <c r="Q1657" t="s">
        <v>36</v>
      </c>
      <c r="R1657" t="s">
        <v>37</v>
      </c>
      <c r="S1657" t="s">
        <v>38</v>
      </c>
      <c r="T1657" t="s">
        <v>90</v>
      </c>
      <c r="U1657" s="1">
        <v>22289</v>
      </c>
      <c r="V1657" s="7" t="str">
        <f>CONCATENATE(employee_data35[[#This Row],[First-LastName]]&amp;" "&amp;employee_data35[[#This Row],[DOB]])</f>
        <v>Jordan-Kemp 22289</v>
      </c>
      <c r="W1657" t="s">
        <v>40</v>
      </c>
      <c r="X1657" t="s">
        <v>83</v>
      </c>
      <c r="Y1657" t="s">
        <v>55</v>
      </c>
      <c r="Z1657">
        <v>53786</v>
      </c>
      <c r="AA1657" t="s">
        <v>93</v>
      </c>
      <c r="AB1657" t="s">
        <v>75</v>
      </c>
      <c r="AC1657" t="s">
        <v>45</v>
      </c>
      <c r="AD1657">
        <v>3</v>
      </c>
    </row>
    <row r="1658" spans="1:30" x14ac:dyDescent="0.3">
      <c r="A1658">
        <v>2083</v>
      </c>
      <c r="B1658" t="s">
        <v>6339</v>
      </c>
      <c r="C1658" t="s">
        <v>3037</v>
      </c>
      <c r="D1658" s="6" t="str">
        <f>CONCATENATE(employee_data35[[#This Row],[FirstName]], "-",employee_data35[[#This Row],[LastName]] )</f>
        <v>Edith-Richard</v>
      </c>
      <c r="E1658" s="1">
        <v>43933</v>
      </c>
      <c r="F1658" s="1"/>
      <c r="G1658" s="7" t="str">
        <f>IF(ISBLANK(employee_data35[[#This Row],[ExitDate]]),"Yes","")</f>
        <v>Yes</v>
      </c>
      <c r="H1658" t="s">
        <v>28</v>
      </c>
      <c r="I1658" t="s">
        <v>6340</v>
      </c>
      <c r="J1658" t="s">
        <v>6341</v>
      </c>
      <c r="K1658" t="s">
        <v>50</v>
      </c>
      <c r="L1658" s="6" t="str">
        <f>IF(ISBLANK(employee_data35[[#This Row],[ExitDate]]),"1","0")</f>
        <v>1</v>
      </c>
      <c r="M1658" t="str">
        <f>IF(ISBLANK(employee_data35[[#This Row],[ExitDate]]),"Active","Tidak Active")</f>
        <v>Active</v>
      </c>
      <c r="N1658" t="s">
        <v>33</v>
      </c>
      <c r="O1658" t="s">
        <v>34</v>
      </c>
      <c r="P1658" t="s">
        <v>35</v>
      </c>
      <c r="Q1658" t="s">
        <v>36</v>
      </c>
      <c r="R1658" t="s">
        <v>37</v>
      </c>
      <c r="S1658" t="s">
        <v>38</v>
      </c>
      <c r="T1658" t="s">
        <v>111</v>
      </c>
      <c r="U1658" s="1">
        <v>29722</v>
      </c>
      <c r="V1658" s="7" t="str">
        <f>CONCATENATE(employee_data35[[#This Row],[First-LastName]]&amp;" "&amp;employee_data35[[#This Row],[DOB]])</f>
        <v>Edith-Richard 29722</v>
      </c>
      <c r="W1658" t="s">
        <v>40</v>
      </c>
      <c r="X1658" t="s">
        <v>103</v>
      </c>
      <c r="Y1658" t="s">
        <v>42</v>
      </c>
      <c r="Z1658">
        <v>92893</v>
      </c>
      <c r="AA1658" t="s">
        <v>56</v>
      </c>
      <c r="AB1658" t="s">
        <v>104</v>
      </c>
      <c r="AC1658" t="s">
        <v>45</v>
      </c>
      <c r="AD1658">
        <v>3</v>
      </c>
    </row>
    <row r="1659" spans="1:30" x14ac:dyDescent="0.3">
      <c r="A1659">
        <v>2084</v>
      </c>
      <c r="B1659" t="s">
        <v>4266</v>
      </c>
      <c r="C1659" t="s">
        <v>2522</v>
      </c>
      <c r="D1659" s="6" t="str">
        <f>CONCATENATE(employee_data35[[#This Row],[FirstName]], "-",employee_data35[[#This Row],[LastName]] )</f>
        <v>Dustin-Snow</v>
      </c>
      <c r="E1659" s="1">
        <v>44285</v>
      </c>
      <c r="F1659" s="1"/>
      <c r="G1659" s="7" t="str">
        <f>IF(ISBLANK(employee_data35[[#This Row],[ExitDate]]),"Yes","")</f>
        <v>Yes</v>
      </c>
      <c r="H1659" t="s">
        <v>28</v>
      </c>
      <c r="I1659" t="s">
        <v>6342</v>
      </c>
      <c r="J1659" t="s">
        <v>6343</v>
      </c>
      <c r="K1659" t="s">
        <v>139</v>
      </c>
      <c r="L1659" s="6" t="str">
        <f>IF(ISBLANK(employee_data35[[#This Row],[ExitDate]]),"1","0")</f>
        <v>1</v>
      </c>
      <c r="M1659" t="str">
        <f>IF(ISBLANK(employee_data35[[#This Row],[ExitDate]]),"Active","Tidak Active")</f>
        <v>Active</v>
      </c>
      <c r="N1659" t="s">
        <v>33</v>
      </c>
      <c r="O1659" t="s">
        <v>64</v>
      </c>
      <c r="P1659" t="s">
        <v>63</v>
      </c>
      <c r="Q1659" t="s">
        <v>36</v>
      </c>
      <c r="R1659" t="s">
        <v>37</v>
      </c>
      <c r="S1659" t="s">
        <v>38</v>
      </c>
      <c r="T1659" t="s">
        <v>2015</v>
      </c>
      <c r="U1659" s="1">
        <v>25970</v>
      </c>
      <c r="V1659" s="7" t="str">
        <f>CONCATENATE(employee_data35[[#This Row],[First-LastName]]&amp;" "&amp;employee_data35[[#This Row],[DOB]])</f>
        <v>Dustin-Snow 25970</v>
      </c>
      <c r="W1659" t="s">
        <v>40</v>
      </c>
      <c r="X1659" t="s">
        <v>67</v>
      </c>
      <c r="Y1659" t="s">
        <v>42</v>
      </c>
      <c r="Z1659">
        <v>77142</v>
      </c>
      <c r="AA1659" t="s">
        <v>56</v>
      </c>
      <c r="AB1659" t="s">
        <v>104</v>
      </c>
      <c r="AC1659" t="s">
        <v>45</v>
      </c>
      <c r="AD1659">
        <v>3</v>
      </c>
    </row>
    <row r="1660" spans="1:30" x14ac:dyDescent="0.3">
      <c r="A1660">
        <v>2085</v>
      </c>
      <c r="B1660" t="s">
        <v>6344</v>
      </c>
      <c r="C1660" t="s">
        <v>3440</v>
      </c>
      <c r="D1660" s="6" t="str">
        <f>CONCATENATE(employee_data35[[#This Row],[FirstName]], "-",employee_data35[[#This Row],[LastName]] )</f>
        <v>Layton-Goodwin</v>
      </c>
      <c r="E1660" s="1">
        <v>43590</v>
      </c>
      <c r="F1660" s="1">
        <v>44572</v>
      </c>
      <c r="G1660" s="7" t="str">
        <f>IF(ISBLANK(employee_data35[[#This Row],[ExitDate]]),"Yes","")</f>
        <v/>
      </c>
      <c r="H1660" t="s">
        <v>28</v>
      </c>
      <c r="I1660" t="s">
        <v>6345</v>
      </c>
      <c r="J1660" t="s">
        <v>6346</v>
      </c>
      <c r="K1660" t="s">
        <v>118</v>
      </c>
      <c r="L1660" s="6" t="str">
        <f>IF(ISBLANK(employee_data35[[#This Row],[ExitDate]]),"1","0")</f>
        <v>0</v>
      </c>
      <c r="M1660" t="str">
        <f>IF(ISBLANK(employee_data35[[#This Row],[ExitDate]]),"Active","Tidak Active")</f>
        <v>Tidak Active</v>
      </c>
      <c r="N1660" t="s">
        <v>33</v>
      </c>
      <c r="O1660" t="s">
        <v>34</v>
      </c>
      <c r="P1660" t="s">
        <v>63</v>
      </c>
      <c r="Q1660" t="s">
        <v>175</v>
      </c>
      <c r="R1660" t="s">
        <v>6347</v>
      </c>
      <c r="S1660" t="s">
        <v>38</v>
      </c>
      <c r="T1660" t="s">
        <v>111</v>
      </c>
      <c r="U1660" s="1">
        <v>36353</v>
      </c>
      <c r="V1660" s="7" t="str">
        <f>CONCATENATE(employee_data35[[#This Row],[First-LastName]]&amp;" "&amp;employee_data35[[#This Row],[DOB]])</f>
        <v>Layton-Goodwin 36353</v>
      </c>
      <c r="W1660" t="s">
        <v>40</v>
      </c>
      <c r="X1660" t="s">
        <v>113</v>
      </c>
      <c r="Y1660" t="s">
        <v>42</v>
      </c>
      <c r="Z1660">
        <v>8666</v>
      </c>
      <c r="AA1660" t="s">
        <v>128</v>
      </c>
      <c r="AB1660" t="s">
        <v>84</v>
      </c>
      <c r="AC1660" t="s">
        <v>45</v>
      </c>
      <c r="AD1660">
        <v>3</v>
      </c>
    </row>
    <row r="1661" spans="1:30" x14ac:dyDescent="0.3">
      <c r="A1661">
        <v>2086</v>
      </c>
      <c r="B1661" t="s">
        <v>6348</v>
      </c>
      <c r="C1661" t="s">
        <v>538</v>
      </c>
      <c r="D1661" s="6" t="str">
        <f>CONCATENATE(employee_data35[[#This Row],[FirstName]], "-",employee_data35[[#This Row],[LastName]] )</f>
        <v>Eliza-Munoz</v>
      </c>
      <c r="E1661" s="1">
        <v>44347</v>
      </c>
      <c r="F1661" s="1">
        <v>44512</v>
      </c>
      <c r="G1661" s="7" t="str">
        <f>IF(ISBLANK(employee_data35[[#This Row],[ExitDate]]),"Yes","")</f>
        <v/>
      </c>
      <c r="H1661" t="s">
        <v>28</v>
      </c>
      <c r="I1661" t="s">
        <v>6349</v>
      </c>
      <c r="J1661" t="s">
        <v>6350</v>
      </c>
      <c r="K1661" t="s">
        <v>62</v>
      </c>
      <c r="L1661" s="6" t="str">
        <f>IF(ISBLANK(employee_data35[[#This Row],[ExitDate]]),"1","0")</f>
        <v>0</v>
      </c>
      <c r="M1661" t="str">
        <f>IF(ISBLANK(employee_data35[[#This Row],[ExitDate]]),"Active","Tidak Active")</f>
        <v>Tidak Active</v>
      </c>
      <c r="N1661" t="s">
        <v>33</v>
      </c>
      <c r="O1661" t="s">
        <v>51</v>
      </c>
      <c r="P1661" t="s">
        <v>52</v>
      </c>
      <c r="Q1661" t="s">
        <v>140</v>
      </c>
      <c r="R1661" t="s">
        <v>6351</v>
      </c>
      <c r="S1661" t="s">
        <v>38</v>
      </c>
      <c r="T1661" t="s">
        <v>81</v>
      </c>
      <c r="U1661" s="1">
        <v>28808</v>
      </c>
      <c r="V1661" s="7" t="str">
        <f>CONCATENATE(employee_data35[[#This Row],[First-LastName]]&amp;" "&amp;employee_data35[[#This Row],[DOB]])</f>
        <v>Eliza-Munoz 28808</v>
      </c>
      <c r="W1661" t="s">
        <v>40</v>
      </c>
      <c r="X1661" t="s">
        <v>83</v>
      </c>
      <c r="Y1661" t="s">
        <v>42</v>
      </c>
      <c r="Z1661">
        <v>26272</v>
      </c>
      <c r="AA1661" t="s">
        <v>128</v>
      </c>
      <c r="AB1661" t="s">
        <v>104</v>
      </c>
      <c r="AC1661" t="s">
        <v>45</v>
      </c>
      <c r="AD1661">
        <v>3</v>
      </c>
    </row>
    <row r="1662" spans="1:30" x14ac:dyDescent="0.3">
      <c r="A1662">
        <v>2087</v>
      </c>
      <c r="B1662" t="s">
        <v>3930</v>
      </c>
      <c r="C1662" t="s">
        <v>1856</v>
      </c>
      <c r="D1662" s="6" t="str">
        <f>CONCATENATE(employee_data35[[#This Row],[FirstName]], "-",employee_data35[[#This Row],[LastName]] )</f>
        <v>Arianna-Durham</v>
      </c>
      <c r="E1662" s="1">
        <v>43790</v>
      </c>
      <c r="F1662" s="1">
        <v>44006</v>
      </c>
      <c r="G1662" s="7" t="str">
        <f>IF(ISBLANK(employee_data35[[#This Row],[ExitDate]]),"Yes","")</f>
        <v/>
      </c>
      <c r="H1662" t="s">
        <v>28</v>
      </c>
      <c r="I1662" t="s">
        <v>6352</v>
      </c>
      <c r="J1662" t="s">
        <v>6353</v>
      </c>
      <c r="K1662" t="s">
        <v>168</v>
      </c>
      <c r="L1662" s="6" t="str">
        <f>IF(ISBLANK(employee_data35[[#This Row],[ExitDate]]),"1","0")</f>
        <v>0</v>
      </c>
      <c r="M1662" t="str">
        <f>IF(ISBLANK(employee_data35[[#This Row],[ExitDate]]),"Active","Tidak Active")</f>
        <v>Tidak Active</v>
      </c>
      <c r="N1662" t="s">
        <v>52</v>
      </c>
      <c r="O1662" t="s">
        <v>51</v>
      </c>
      <c r="P1662" t="s">
        <v>63</v>
      </c>
      <c r="Q1662" t="s">
        <v>99</v>
      </c>
      <c r="R1662" t="s">
        <v>6354</v>
      </c>
      <c r="S1662" t="s">
        <v>38</v>
      </c>
      <c r="T1662" t="s">
        <v>90</v>
      </c>
      <c r="U1662" s="1">
        <v>21903</v>
      </c>
      <c r="V1662" s="7" t="str">
        <f>CONCATENATE(employee_data35[[#This Row],[First-LastName]]&amp;" "&amp;employee_data35[[#This Row],[DOB]])</f>
        <v>Arianna-Durham 21903</v>
      </c>
      <c r="W1662" t="s">
        <v>40</v>
      </c>
      <c r="X1662" t="s">
        <v>83</v>
      </c>
      <c r="Y1662" t="s">
        <v>42</v>
      </c>
      <c r="Z1662">
        <v>11105</v>
      </c>
      <c r="AA1662" t="s">
        <v>93</v>
      </c>
      <c r="AB1662" t="s">
        <v>44</v>
      </c>
      <c r="AC1662" t="s">
        <v>45</v>
      </c>
      <c r="AD1662">
        <v>3</v>
      </c>
    </row>
    <row r="1663" spans="1:30" x14ac:dyDescent="0.3">
      <c r="A1663">
        <v>2088</v>
      </c>
      <c r="B1663" t="s">
        <v>6355</v>
      </c>
      <c r="C1663" t="s">
        <v>2386</v>
      </c>
      <c r="D1663" s="6" t="str">
        <f>CONCATENATE(employee_data35[[#This Row],[FirstName]], "-",employee_data35[[#This Row],[LastName]] )</f>
        <v>Lia-Orr</v>
      </c>
      <c r="E1663" s="1">
        <v>43665</v>
      </c>
      <c r="F1663" s="1"/>
      <c r="G1663" s="7" t="str">
        <f>IF(ISBLANK(employee_data35[[#This Row],[ExitDate]]),"Yes","")</f>
        <v>Yes</v>
      </c>
      <c r="H1663" t="s">
        <v>28</v>
      </c>
      <c r="I1663" t="s">
        <v>6356</v>
      </c>
      <c r="J1663" t="s">
        <v>6357</v>
      </c>
      <c r="K1663" t="s">
        <v>133</v>
      </c>
      <c r="L1663" s="6" t="str">
        <f>IF(ISBLANK(employee_data35[[#This Row],[ExitDate]]),"1","0")</f>
        <v>1</v>
      </c>
      <c r="M1663" t="str">
        <f>IF(ISBLANK(employee_data35[[#This Row],[ExitDate]]),"Active","Tidak Active")</f>
        <v>Active</v>
      </c>
      <c r="N1663" t="s">
        <v>33</v>
      </c>
      <c r="O1663" t="s">
        <v>64</v>
      </c>
      <c r="P1663" t="s">
        <v>63</v>
      </c>
      <c r="Q1663" t="s">
        <v>36</v>
      </c>
      <c r="R1663" t="s">
        <v>37</v>
      </c>
      <c r="S1663" t="s">
        <v>38</v>
      </c>
      <c r="T1663" t="s">
        <v>504</v>
      </c>
      <c r="U1663" s="1">
        <v>22063</v>
      </c>
      <c r="V1663" s="7" t="str">
        <f>CONCATENATE(employee_data35[[#This Row],[First-LastName]]&amp;" "&amp;employee_data35[[#This Row],[DOB]])</f>
        <v>Lia-Orr 22063</v>
      </c>
      <c r="W1663" t="s">
        <v>40</v>
      </c>
      <c r="X1663" t="s">
        <v>178</v>
      </c>
      <c r="Y1663" t="s">
        <v>42</v>
      </c>
      <c r="Z1663">
        <v>37040</v>
      </c>
      <c r="AA1663" t="s">
        <v>43</v>
      </c>
      <c r="AB1663" t="s">
        <v>104</v>
      </c>
      <c r="AC1663" t="s">
        <v>45</v>
      </c>
      <c r="AD1663">
        <v>3</v>
      </c>
    </row>
    <row r="1664" spans="1:30" x14ac:dyDescent="0.3">
      <c r="A1664">
        <v>2089</v>
      </c>
      <c r="B1664" t="s">
        <v>6358</v>
      </c>
      <c r="C1664" t="s">
        <v>1099</v>
      </c>
      <c r="D1664" s="6" t="str">
        <f>CONCATENATE(employee_data35[[#This Row],[FirstName]], "-",employee_data35[[#This Row],[LastName]] )</f>
        <v>Ethan-Rhodes</v>
      </c>
      <c r="E1664" s="1">
        <v>43463</v>
      </c>
      <c r="F1664" s="1">
        <v>44016</v>
      </c>
      <c r="G1664" s="7" t="str">
        <f>IF(ISBLANK(employee_data35[[#This Row],[ExitDate]]),"Yes","")</f>
        <v/>
      </c>
      <c r="H1664" t="s">
        <v>28</v>
      </c>
      <c r="I1664" t="s">
        <v>6359</v>
      </c>
      <c r="J1664" t="s">
        <v>6360</v>
      </c>
      <c r="K1664" t="s">
        <v>80</v>
      </c>
      <c r="L1664" s="6" t="str">
        <f>IF(ISBLANK(employee_data35[[#This Row],[ExitDate]]),"1","0")</f>
        <v>0</v>
      </c>
      <c r="M1664" t="str">
        <f>IF(ISBLANK(employee_data35[[#This Row],[ExitDate]]),"Active","Tidak Active")</f>
        <v>Tidak Active</v>
      </c>
      <c r="N1664" t="s">
        <v>33</v>
      </c>
      <c r="O1664" t="s">
        <v>34</v>
      </c>
      <c r="P1664" t="s">
        <v>52</v>
      </c>
      <c r="Q1664" t="s">
        <v>175</v>
      </c>
      <c r="R1664" t="s">
        <v>6361</v>
      </c>
      <c r="S1664" t="s">
        <v>38</v>
      </c>
      <c r="T1664" t="s">
        <v>1012</v>
      </c>
      <c r="U1664" s="1">
        <v>24262</v>
      </c>
      <c r="V1664" s="7" t="str">
        <f>CONCATENATE(employee_data35[[#This Row],[First-LastName]]&amp;" "&amp;employee_data35[[#This Row],[DOB]])</f>
        <v>Ethan-Rhodes 24262</v>
      </c>
      <c r="W1664" t="s">
        <v>40</v>
      </c>
      <c r="X1664" t="s">
        <v>184</v>
      </c>
      <c r="Y1664" t="s">
        <v>42</v>
      </c>
      <c r="Z1664">
        <v>93414</v>
      </c>
      <c r="AA1664" t="s">
        <v>43</v>
      </c>
      <c r="AB1664" t="s">
        <v>84</v>
      </c>
      <c r="AC1664" t="s">
        <v>45</v>
      </c>
      <c r="AD1664">
        <v>3</v>
      </c>
    </row>
    <row r="1665" spans="1:30" x14ac:dyDescent="0.3">
      <c r="A1665">
        <v>2090</v>
      </c>
      <c r="B1665" t="s">
        <v>2659</v>
      </c>
      <c r="C1665" t="s">
        <v>2135</v>
      </c>
      <c r="D1665" s="6" t="str">
        <f>CONCATENATE(employee_data35[[#This Row],[FirstName]], "-",employee_data35[[#This Row],[LastName]] )</f>
        <v>Alexis-Nielsen</v>
      </c>
      <c r="E1665" s="1">
        <v>44938</v>
      </c>
      <c r="F1665" s="1"/>
      <c r="G1665" s="7" t="str">
        <f>IF(ISBLANK(employee_data35[[#This Row],[ExitDate]]),"Yes","")</f>
        <v>Yes</v>
      </c>
      <c r="H1665" t="s">
        <v>728</v>
      </c>
      <c r="I1665" t="s">
        <v>6362</v>
      </c>
      <c r="J1665" t="s">
        <v>6363</v>
      </c>
      <c r="K1665" t="s">
        <v>50</v>
      </c>
      <c r="L1665" s="6" t="str">
        <f>IF(ISBLANK(employee_data35[[#This Row],[ExitDate]]),"1","0")</f>
        <v>1</v>
      </c>
      <c r="M1665" t="str">
        <f>IF(ISBLANK(employee_data35[[#This Row],[ExitDate]]),"Active","Tidak Active")</f>
        <v>Active</v>
      </c>
      <c r="N1665" t="s">
        <v>52</v>
      </c>
      <c r="O1665" t="s">
        <v>64</v>
      </c>
      <c r="P1665" t="s">
        <v>63</v>
      </c>
      <c r="Q1665" t="s">
        <v>36</v>
      </c>
      <c r="R1665" t="s">
        <v>37</v>
      </c>
      <c r="S1665" t="s">
        <v>38</v>
      </c>
      <c r="T1665" t="s">
        <v>66</v>
      </c>
      <c r="U1665" s="1">
        <v>15644</v>
      </c>
      <c r="V1665" s="7" t="str">
        <f>CONCATENATE(employee_data35[[#This Row],[First-LastName]]&amp;" "&amp;employee_data35[[#This Row],[DOB]])</f>
        <v>Alexis-Nielsen 15644</v>
      </c>
      <c r="W1665" t="s">
        <v>40</v>
      </c>
      <c r="X1665" t="s">
        <v>67</v>
      </c>
      <c r="Y1665" t="s">
        <v>42</v>
      </c>
      <c r="Z1665">
        <v>33206</v>
      </c>
      <c r="AA1665" t="s">
        <v>128</v>
      </c>
      <c r="AB1665" t="s">
        <v>104</v>
      </c>
      <c r="AC1665" t="s">
        <v>45</v>
      </c>
      <c r="AD1665">
        <v>3</v>
      </c>
    </row>
    <row r="1666" spans="1:30" x14ac:dyDescent="0.3">
      <c r="A1666">
        <v>2091</v>
      </c>
      <c r="B1666" t="s">
        <v>3650</v>
      </c>
      <c r="C1666" t="s">
        <v>6107</v>
      </c>
      <c r="D1666" s="6" t="str">
        <f>CONCATENATE(employee_data35[[#This Row],[FirstName]], "-",employee_data35[[#This Row],[LastName]] )</f>
        <v>Adalyn-Bass</v>
      </c>
      <c r="E1666" s="1">
        <v>44890</v>
      </c>
      <c r="F1666" s="1"/>
      <c r="G1666" s="7" t="str">
        <f>IF(ISBLANK(employee_data35[[#This Row],[ExitDate]]),"Yes","")</f>
        <v>Yes</v>
      </c>
      <c r="H1666" t="s">
        <v>728</v>
      </c>
      <c r="I1666" t="s">
        <v>6364</v>
      </c>
      <c r="J1666" t="s">
        <v>6365</v>
      </c>
      <c r="K1666" t="s">
        <v>139</v>
      </c>
      <c r="L1666" s="6" t="str">
        <f>IF(ISBLANK(employee_data35[[#This Row],[ExitDate]]),"1","0")</f>
        <v>1</v>
      </c>
      <c r="M1666" t="str">
        <f>IF(ISBLANK(employee_data35[[#This Row],[ExitDate]]),"Active","Tidak Active")</f>
        <v>Active</v>
      </c>
      <c r="N1666" t="s">
        <v>33</v>
      </c>
      <c r="O1666" t="s">
        <v>34</v>
      </c>
      <c r="P1666" t="s">
        <v>52</v>
      </c>
      <c r="Q1666" t="s">
        <v>36</v>
      </c>
      <c r="R1666" t="s">
        <v>37</v>
      </c>
      <c r="S1666" t="s">
        <v>38</v>
      </c>
      <c r="T1666" t="s">
        <v>90</v>
      </c>
      <c r="U1666" s="1">
        <v>36233</v>
      </c>
      <c r="V1666" s="7" t="str">
        <f>CONCATENATE(employee_data35[[#This Row],[First-LastName]]&amp;" "&amp;employee_data35[[#This Row],[DOB]])</f>
        <v>Adalyn-Bass 36233</v>
      </c>
      <c r="W1666" t="s">
        <v>40</v>
      </c>
      <c r="X1666" t="s">
        <v>654</v>
      </c>
      <c r="Y1666" t="s">
        <v>42</v>
      </c>
      <c r="Z1666">
        <v>72118</v>
      </c>
      <c r="AA1666" t="s">
        <v>93</v>
      </c>
      <c r="AB1666" t="s">
        <v>75</v>
      </c>
      <c r="AC1666" t="s">
        <v>45</v>
      </c>
      <c r="AD1666">
        <v>3</v>
      </c>
    </row>
    <row r="1667" spans="1:30" x14ac:dyDescent="0.3">
      <c r="A1667">
        <v>2092</v>
      </c>
      <c r="B1667" t="s">
        <v>3905</v>
      </c>
      <c r="C1667" t="s">
        <v>6366</v>
      </c>
      <c r="D1667" s="6" t="str">
        <f>CONCATENATE(employee_data35[[#This Row],[FirstName]], "-",employee_data35[[#This Row],[LastName]] )</f>
        <v>Hadley-Benson</v>
      </c>
      <c r="E1667" s="1">
        <v>43782</v>
      </c>
      <c r="F1667" s="1"/>
      <c r="G1667" s="7" t="str">
        <f>IF(ISBLANK(employee_data35[[#This Row],[ExitDate]]),"Yes","")</f>
        <v>Yes</v>
      </c>
      <c r="H1667" t="s">
        <v>728</v>
      </c>
      <c r="I1667" t="s">
        <v>6367</v>
      </c>
      <c r="J1667" t="s">
        <v>6368</v>
      </c>
      <c r="K1667" t="s">
        <v>118</v>
      </c>
      <c r="L1667" s="6" t="str">
        <f>IF(ISBLANK(employee_data35[[#This Row],[ExitDate]]),"1","0")</f>
        <v>1</v>
      </c>
      <c r="M1667" t="str">
        <f>IF(ISBLANK(employee_data35[[#This Row],[ExitDate]]),"Active","Tidak Active")</f>
        <v>Active</v>
      </c>
      <c r="N1667" t="s">
        <v>52</v>
      </c>
      <c r="O1667" t="s">
        <v>34</v>
      </c>
      <c r="P1667" t="s">
        <v>63</v>
      </c>
      <c r="Q1667" t="s">
        <v>36</v>
      </c>
      <c r="R1667" t="s">
        <v>37</v>
      </c>
      <c r="S1667" t="s">
        <v>38</v>
      </c>
      <c r="T1667" t="s">
        <v>90</v>
      </c>
      <c r="U1667" s="1">
        <v>32029</v>
      </c>
      <c r="V1667" s="7" t="str">
        <f>CONCATENATE(employee_data35[[#This Row],[First-LastName]]&amp;" "&amp;employee_data35[[#This Row],[DOB]])</f>
        <v>Hadley-Benson 32029</v>
      </c>
      <c r="W1667" t="s">
        <v>40</v>
      </c>
      <c r="X1667" t="s">
        <v>83</v>
      </c>
      <c r="Y1667" t="s">
        <v>42</v>
      </c>
      <c r="Z1667">
        <v>36134</v>
      </c>
      <c r="AA1667" t="s">
        <v>128</v>
      </c>
      <c r="AB1667" t="s">
        <v>44</v>
      </c>
      <c r="AC1667" t="s">
        <v>45</v>
      </c>
      <c r="AD1667">
        <v>3</v>
      </c>
    </row>
    <row r="1668" spans="1:30" x14ac:dyDescent="0.3">
      <c r="A1668">
        <v>2093</v>
      </c>
      <c r="B1668" t="s">
        <v>217</v>
      </c>
      <c r="C1668" t="s">
        <v>2724</v>
      </c>
      <c r="D1668" s="6" t="str">
        <f>CONCATENATE(employee_data35[[#This Row],[FirstName]], "-",employee_data35[[#This Row],[LastName]] )</f>
        <v>Carlee-Lang</v>
      </c>
      <c r="E1668" s="1">
        <v>44082</v>
      </c>
      <c r="F1668" s="1">
        <v>44797</v>
      </c>
      <c r="G1668" s="7" t="str">
        <f>IF(ISBLANK(employee_data35[[#This Row],[ExitDate]]),"Yes","")</f>
        <v/>
      </c>
      <c r="H1668" t="s">
        <v>728</v>
      </c>
      <c r="I1668" t="s">
        <v>6369</v>
      </c>
      <c r="J1668" t="s">
        <v>6370</v>
      </c>
      <c r="K1668" t="s">
        <v>62</v>
      </c>
      <c r="L1668" s="6" t="str">
        <f>IF(ISBLANK(employee_data35[[#This Row],[ExitDate]]),"1","0")</f>
        <v>0</v>
      </c>
      <c r="M1668" t="str">
        <f>IF(ISBLANK(employee_data35[[#This Row],[ExitDate]]),"Active","Tidak Active")</f>
        <v>Tidak Active</v>
      </c>
      <c r="N1668" t="s">
        <v>33</v>
      </c>
      <c r="O1668" t="s">
        <v>51</v>
      </c>
      <c r="P1668" t="s">
        <v>35</v>
      </c>
      <c r="Q1668" t="s">
        <v>126</v>
      </c>
      <c r="R1668" t="s">
        <v>6371</v>
      </c>
      <c r="S1668" t="s">
        <v>38</v>
      </c>
      <c r="T1668" t="s">
        <v>81</v>
      </c>
      <c r="U1668" s="1">
        <v>17659</v>
      </c>
      <c r="V1668" s="7" t="str">
        <f>CONCATENATE(employee_data35[[#This Row],[First-LastName]]&amp;" "&amp;employee_data35[[#This Row],[DOB]])</f>
        <v>Carlee-Lang 17659</v>
      </c>
      <c r="W1668" t="s">
        <v>40</v>
      </c>
      <c r="X1668" t="s">
        <v>103</v>
      </c>
      <c r="Y1668" t="s">
        <v>42</v>
      </c>
      <c r="Z1668">
        <v>18116</v>
      </c>
      <c r="AA1668" t="s">
        <v>56</v>
      </c>
      <c r="AB1668" t="s">
        <v>84</v>
      </c>
      <c r="AC1668" t="s">
        <v>45</v>
      </c>
      <c r="AD1668">
        <v>3</v>
      </c>
    </row>
    <row r="1669" spans="1:30" x14ac:dyDescent="0.3">
      <c r="A1669">
        <v>2094</v>
      </c>
      <c r="B1669" t="s">
        <v>6372</v>
      </c>
      <c r="C1669" t="s">
        <v>3813</v>
      </c>
      <c r="D1669" s="6" t="str">
        <f>CONCATENATE(employee_data35[[#This Row],[FirstName]], "-",employee_data35[[#This Row],[LastName]] )</f>
        <v>Eli-Flores</v>
      </c>
      <c r="E1669" s="1">
        <v>43632</v>
      </c>
      <c r="F1669" s="1">
        <v>44446</v>
      </c>
      <c r="G1669" s="7" t="str">
        <f>IF(ISBLANK(employee_data35[[#This Row],[ExitDate]]),"Yes","")</f>
        <v/>
      </c>
      <c r="H1669" t="s">
        <v>728</v>
      </c>
      <c r="I1669" t="s">
        <v>6373</v>
      </c>
      <c r="J1669" t="s">
        <v>6374</v>
      </c>
      <c r="K1669" t="s">
        <v>168</v>
      </c>
      <c r="L1669" s="6" t="str">
        <f>IF(ISBLANK(employee_data35[[#This Row],[ExitDate]]),"1","0")</f>
        <v>0</v>
      </c>
      <c r="M1669" t="str">
        <f>IF(ISBLANK(employee_data35[[#This Row],[ExitDate]]),"Active","Tidak Active")</f>
        <v>Tidak Active</v>
      </c>
      <c r="N1669" t="s">
        <v>52</v>
      </c>
      <c r="O1669" t="s">
        <v>34</v>
      </c>
      <c r="P1669" t="s">
        <v>52</v>
      </c>
      <c r="Q1669" t="s">
        <v>99</v>
      </c>
      <c r="R1669" t="s">
        <v>6375</v>
      </c>
      <c r="S1669" t="s">
        <v>38</v>
      </c>
      <c r="T1669" t="s">
        <v>90</v>
      </c>
      <c r="U1669" s="1">
        <v>23388</v>
      </c>
      <c r="V1669" s="7" t="str">
        <f>CONCATENATE(employee_data35[[#This Row],[First-LastName]]&amp;" "&amp;employee_data35[[#This Row],[DOB]])</f>
        <v>Eli-Flores 23388</v>
      </c>
      <c r="W1669" t="s">
        <v>40</v>
      </c>
      <c r="X1669" t="s">
        <v>352</v>
      </c>
      <c r="Y1669" t="s">
        <v>42</v>
      </c>
      <c r="Z1669">
        <v>67210</v>
      </c>
      <c r="AA1669" t="s">
        <v>93</v>
      </c>
      <c r="AB1669" t="s">
        <v>84</v>
      </c>
      <c r="AC1669" t="s">
        <v>45</v>
      </c>
      <c r="AD1669">
        <v>3</v>
      </c>
    </row>
    <row r="1670" spans="1:30" x14ac:dyDescent="0.3">
      <c r="A1670">
        <v>2095</v>
      </c>
      <c r="B1670" t="s">
        <v>6376</v>
      </c>
      <c r="C1670" t="s">
        <v>1863</v>
      </c>
      <c r="D1670" s="6" t="str">
        <f>CONCATENATE(employee_data35[[#This Row],[FirstName]], "-",employee_data35[[#This Row],[LastName]] )</f>
        <v>Lyric-Solomon</v>
      </c>
      <c r="E1670" s="1">
        <v>45121</v>
      </c>
      <c r="F1670" s="1">
        <v>45123</v>
      </c>
      <c r="G1670" s="7" t="str">
        <f>IF(ISBLANK(employee_data35[[#This Row],[ExitDate]]),"Yes","")</f>
        <v/>
      </c>
      <c r="H1670" t="s">
        <v>728</v>
      </c>
      <c r="I1670" t="s">
        <v>6377</v>
      </c>
      <c r="J1670" t="s">
        <v>6378</v>
      </c>
      <c r="K1670" t="s">
        <v>133</v>
      </c>
      <c r="L1670" s="6" t="str">
        <f>IF(ISBLANK(employee_data35[[#This Row],[ExitDate]]),"1","0")</f>
        <v>0</v>
      </c>
      <c r="M1670" t="str">
        <f>IF(ISBLANK(employee_data35[[#This Row],[ExitDate]]),"Active","Tidak Active")</f>
        <v>Tidak Active</v>
      </c>
      <c r="N1670" t="s">
        <v>63</v>
      </c>
      <c r="O1670" t="s">
        <v>51</v>
      </c>
      <c r="P1670" t="s">
        <v>63</v>
      </c>
      <c r="Q1670" t="s">
        <v>140</v>
      </c>
      <c r="R1670" t="s">
        <v>6379</v>
      </c>
      <c r="S1670" t="s">
        <v>38</v>
      </c>
      <c r="T1670" t="s">
        <v>177</v>
      </c>
      <c r="U1670" s="1">
        <v>35722</v>
      </c>
      <c r="V1670" s="7" t="str">
        <f>CONCATENATE(employee_data35[[#This Row],[First-LastName]]&amp;" "&amp;employee_data35[[#This Row],[DOB]])</f>
        <v>Lyric-Solomon 35722</v>
      </c>
      <c r="W1670" t="s">
        <v>40</v>
      </c>
      <c r="X1670" t="s">
        <v>243</v>
      </c>
      <c r="Y1670" t="s">
        <v>42</v>
      </c>
      <c r="Z1670">
        <v>60616</v>
      </c>
      <c r="AA1670" t="s">
        <v>74</v>
      </c>
      <c r="AB1670" t="s">
        <v>104</v>
      </c>
      <c r="AC1670" t="s">
        <v>45</v>
      </c>
      <c r="AD1670">
        <v>3</v>
      </c>
    </row>
    <row r="1671" spans="1:30" x14ac:dyDescent="0.3">
      <c r="A1671">
        <v>2096</v>
      </c>
      <c r="B1671" t="s">
        <v>5826</v>
      </c>
      <c r="C1671" t="s">
        <v>3748</v>
      </c>
      <c r="D1671" s="6" t="str">
        <f>CONCATENATE(employee_data35[[#This Row],[FirstName]], "-",employee_data35[[#This Row],[LastName]] )</f>
        <v>Jerome-Howard</v>
      </c>
      <c r="E1671" s="1">
        <v>45125</v>
      </c>
      <c r="F1671" s="1"/>
      <c r="G1671" s="7" t="str">
        <f>IF(ISBLANK(employee_data35[[#This Row],[ExitDate]]),"Yes","")</f>
        <v>Yes</v>
      </c>
      <c r="H1671" t="s">
        <v>728</v>
      </c>
      <c r="I1671" t="s">
        <v>6380</v>
      </c>
      <c r="J1671" t="s">
        <v>6381</v>
      </c>
      <c r="K1671" t="s">
        <v>80</v>
      </c>
      <c r="L1671" s="6" t="str">
        <f>IF(ISBLANK(employee_data35[[#This Row],[ExitDate]]),"1","0")</f>
        <v>1</v>
      </c>
      <c r="M1671" t="str">
        <f>IF(ISBLANK(employee_data35[[#This Row],[ExitDate]]),"Active","Tidak Active")</f>
        <v>Active</v>
      </c>
      <c r="N1671" t="s">
        <v>33</v>
      </c>
      <c r="O1671" t="s">
        <v>34</v>
      </c>
      <c r="P1671" t="s">
        <v>63</v>
      </c>
      <c r="Q1671" t="s">
        <v>36</v>
      </c>
      <c r="R1671" t="s">
        <v>37</v>
      </c>
      <c r="S1671" t="s">
        <v>38</v>
      </c>
      <c r="T1671" t="s">
        <v>90</v>
      </c>
      <c r="U1671" s="1">
        <v>31245</v>
      </c>
      <c r="V1671" s="7" t="str">
        <f>CONCATENATE(employee_data35[[#This Row],[First-LastName]]&amp;" "&amp;employee_data35[[#This Row],[DOB]])</f>
        <v>Jerome-Howard 31245</v>
      </c>
      <c r="W1671" t="s">
        <v>40</v>
      </c>
      <c r="X1671" t="s">
        <v>834</v>
      </c>
      <c r="Y1671" t="s">
        <v>42</v>
      </c>
      <c r="Z1671">
        <v>17358</v>
      </c>
      <c r="AA1671" t="s">
        <v>93</v>
      </c>
      <c r="AB1671" t="s">
        <v>75</v>
      </c>
      <c r="AC1671" t="s">
        <v>45</v>
      </c>
      <c r="AD1671">
        <v>3</v>
      </c>
    </row>
    <row r="1672" spans="1:30" x14ac:dyDescent="0.3">
      <c r="A1672">
        <v>2097</v>
      </c>
      <c r="B1672" t="s">
        <v>1358</v>
      </c>
      <c r="C1672" t="s">
        <v>5267</v>
      </c>
      <c r="D1672" s="6" t="str">
        <f>CONCATENATE(employee_data35[[#This Row],[FirstName]], "-",employee_data35[[#This Row],[LastName]] )</f>
        <v>Parker-Fritz</v>
      </c>
      <c r="E1672" s="1">
        <v>43440</v>
      </c>
      <c r="F1672" s="1">
        <v>43564</v>
      </c>
      <c r="G1672" s="7" t="str">
        <f>IF(ISBLANK(employee_data35[[#This Row],[ExitDate]]),"Yes","")</f>
        <v/>
      </c>
      <c r="H1672" t="s">
        <v>728</v>
      </c>
      <c r="I1672" t="s">
        <v>6382</v>
      </c>
      <c r="J1672" t="s">
        <v>6383</v>
      </c>
      <c r="K1672" t="s">
        <v>98</v>
      </c>
      <c r="L1672" s="6" t="str">
        <f>IF(ISBLANK(employee_data35[[#This Row],[ExitDate]]),"1","0")</f>
        <v>0</v>
      </c>
      <c r="M1672" t="str">
        <f>IF(ISBLANK(employee_data35[[#This Row],[ExitDate]]),"Active","Tidak Active")</f>
        <v>Tidak Active</v>
      </c>
      <c r="N1672" t="s">
        <v>52</v>
      </c>
      <c r="O1672" t="s">
        <v>34</v>
      </c>
      <c r="P1672" t="s">
        <v>63</v>
      </c>
      <c r="Q1672" t="s">
        <v>140</v>
      </c>
      <c r="R1672" t="s">
        <v>6384</v>
      </c>
      <c r="S1672" t="s">
        <v>38</v>
      </c>
      <c r="T1672" t="s">
        <v>53</v>
      </c>
      <c r="U1672" s="1">
        <v>23432</v>
      </c>
      <c r="V1672" s="7" t="str">
        <f>CONCATENATE(employee_data35[[#This Row],[First-LastName]]&amp;" "&amp;employee_data35[[#This Row],[DOB]])</f>
        <v>Parker-Fritz 23432</v>
      </c>
      <c r="W1672" t="s">
        <v>40</v>
      </c>
      <c r="X1672" t="s">
        <v>163</v>
      </c>
      <c r="Y1672" t="s">
        <v>42</v>
      </c>
      <c r="Z1672">
        <v>29605</v>
      </c>
      <c r="AA1672" t="s">
        <v>93</v>
      </c>
      <c r="AB1672" t="s">
        <v>44</v>
      </c>
      <c r="AC1672" t="s">
        <v>740</v>
      </c>
      <c r="AD1672">
        <v>2</v>
      </c>
    </row>
    <row r="1673" spans="1:30" x14ac:dyDescent="0.3">
      <c r="A1673">
        <v>2098</v>
      </c>
      <c r="B1673" t="s">
        <v>2769</v>
      </c>
      <c r="C1673" t="s">
        <v>5130</v>
      </c>
      <c r="D1673" s="6" t="str">
        <f>CONCATENATE(employee_data35[[#This Row],[FirstName]], "-",employee_data35[[#This Row],[LastName]] )</f>
        <v>Phillip-Fuentes</v>
      </c>
      <c r="E1673" s="1">
        <v>44027</v>
      </c>
      <c r="F1673" s="1"/>
      <c r="G1673" s="7" t="str">
        <f>IF(ISBLANK(employee_data35[[#This Row],[ExitDate]]),"Yes","")</f>
        <v>Yes</v>
      </c>
      <c r="H1673" t="s">
        <v>728</v>
      </c>
      <c r="I1673" t="s">
        <v>6385</v>
      </c>
      <c r="J1673" t="s">
        <v>6386</v>
      </c>
      <c r="K1673" t="s">
        <v>89</v>
      </c>
      <c r="L1673" s="6" t="str">
        <f>IF(ISBLANK(employee_data35[[#This Row],[ExitDate]]),"1","0")</f>
        <v>1</v>
      </c>
      <c r="M1673" t="str">
        <f>IF(ISBLANK(employee_data35[[#This Row],[ExitDate]]),"Active","Tidak Active")</f>
        <v>Active</v>
      </c>
      <c r="N1673" t="s">
        <v>52</v>
      </c>
      <c r="O1673" t="s">
        <v>64</v>
      </c>
      <c r="P1673" t="s">
        <v>35</v>
      </c>
      <c r="Q1673" t="s">
        <v>36</v>
      </c>
      <c r="R1673" t="s">
        <v>37</v>
      </c>
      <c r="S1673" t="s">
        <v>38</v>
      </c>
      <c r="T1673" t="s">
        <v>332</v>
      </c>
      <c r="U1673" s="1">
        <v>18402</v>
      </c>
      <c r="V1673" s="7" t="str">
        <f>CONCATENATE(employee_data35[[#This Row],[First-LastName]]&amp;" "&amp;employee_data35[[#This Row],[DOB]])</f>
        <v>Phillip-Fuentes 18402</v>
      </c>
      <c r="W1673" t="s">
        <v>40</v>
      </c>
      <c r="X1673" t="s">
        <v>83</v>
      </c>
      <c r="Y1673" t="s">
        <v>42</v>
      </c>
      <c r="Z1673">
        <v>51886</v>
      </c>
      <c r="AA1673" t="s">
        <v>74</v>
      </c>
      <c r="AB1673" t="s">
        <v>104</v>
      </c>
      <c r="AC1673" t="s">
        <v>740</v>
      </c>
      <c r="AD1673">
        <v>5</v>
      </c>
    </row>
    <row r="1674" spans="1:30" x14ac:dyDescent="0.3">
      <c r="A1674">
        <v>2099</v>
      </c>
      <c r="B1674" t="s">
        <v>825</v>
      </c>
      <c r="C1674" t="s">
        <v>661</v>
      </c>
      <c r="D1674" s="6" t="str">
        <f>CONCATENATE(employee_data35[[#This Row],[FirstName]], "-",employee_data35[[#This Row],[LastName]] )</f>
        <v>Drake-Wiggins</v>
      </c>
      <c r="E1674" s="1">
        <v>43403</v>
      </c>
      <c r="F1674" s="1"/>
      <c r="G1674" s="7" t="str">
        <f>IF(ISBLANK(employee_data35[[#This Row],[ExitDate]]),"Yes","")</f>
        <v>Yes</v>
      </c>
      <c r="H1674" t="s">
        <v>28</v>
      </c>
      <c r="I1674" t="s">
        <v>6387</v>
      </c>
      <c r="J1674" t="s">
        <v>6388</v>
      </c>
      <c r="K1674" t="s">
        <v>89</v>
      </c>
      <c r="L1674" s="6" t="str">
        <f>IF(ISBLANK(employee_data35[[#This Row],[ExitDate]]),"1","0")</f>
        <v>1</v>
      </c>
      <c r="M1674" t="str">
        <f>IF(ISBLANK(employee_data35[[#This Row],[ExitDate]]),"Active","Tidak Active")</f>
        <v>Active</v>
      </c>
      <c r="N1674" t="s">
        <v>63</v>
      </c>
      <c r="O1674" t="s">
        <v>64</v>
      </c>
      <c r="P1674" t="s">
        <v>52</v>
      </c>
      <c r="Q1674" t="s">
        <v>36</v>
      </c>
      <c r="R1674" t="s">
        <v>37</v>
      </c>
      <c r="S1674" t="s">
        <v>38</v>
      </c>
      <c r="T1674" t="s">
        <v>66</v>
      </c>
      <c r="U1674" s="1">
        <v>25291</v>
      </c>
      <c r="V1674" s="7" t="str">
        <f>CONCATENATE(employee_data35[[#This Row],[First-LastName]]&amp;" "&amp;employee_data35[[#This Row],[DOB]])</f>
        <v>Drake-Wiggins 25291</v>
      </c>
      <c r="W1674" t="s">
        <v>40</v>
      </c>
      <c r="X1674" t="s">
        <v>708</v>
      </c>
      <c r="Y1674" t="s">
        <v>42</v>
      </c>
      <c r="Z1674">
        <v>66261</v>
      </c>
      <c r="AA1674" t="s">
        <v>56</v>
      </c>
      <c r="AB1674" t="s">
        <v>44</v>
      </c>
      <c r="AC1674" t="s">
        <v>740</v>
      </c>
      <c r="AD1674">
        <v>4</v>
      </c>
    </row>
    <row r="1675" spans="1:30" x14ac:dyDescent="0.3">
      <c r="A1675">
        <v>2100</v>
      </c>
      <c r="B1675" t="s">
        <v>6389</v>
      </c>
      <c r="C1675" t="s">
        <v>5511</v>
      </c>
      <c r="D1675" s="6" t="str">
        <f>CONCATENATE(employee_data35[[#This Row],[FirstName]], "-",employee_data35[[#This Row],[LastName]] )</f>
        <v>Lucy-Santos</v>
      </c>
      <c r="E1675" s="1">
        <v>44817</v>
      </c>
      <c r="F1675" s="1"/>
      <c r="G1675" s="7" t="str">
        <f>IF(ISBLANK(employee_data35[[#This Row],[ExitDate]]),"Yes","")</f>
        <v>Yes</v>
      </c>
      <c r="H1675" t="s">
        <v>28</v>
      </c>
      <c r="I1675" t="s">
        <v>6390</v>
      </c>
      <c r="J1675" t="s">
        <v>6391</v>
      </c>
      <c r="K1675" t="s">
        <v>31</v>
      </c>
      <c r="L1675" s="6" t="str">
        <f>IF(ISBLANK(employee_data35[[#This Row],[ExitDate]]),"1","0")</f>
        <v>1</v>
      </c>
      <c r="M1675" t="str">
        <f>IF(ISBLANK(employee_data35[[#This Row],[ExitDate]]),"Active","Tidak Active")</f>
        <v>Active</v>
      </c>
      <c r="N1675" t="s">
        <v>33</v>
      </c>
      <c r="O1675" t="s">
        <v>51</v>
      </c>
      <c r="P1675" t="s">
        <v>35</v>
      </c>
      <c r="Q1675" t="s">
        <v>36</v>
      </c>
      <c r="R1675" t="s">
        <v>37</v>
      </c>
      <c r="S1675" t="s">
        <v>38</v>
      </c>
      <c r="T1675" t="s">
        <v>53</v>
      </c>
      <c r="U1675" s="1">
        <v>16400</v>
      </c>
      <c r="V1675" s="7" t="str">
        <f>CONCATENATE(employee_data35[[#This Row],[First-LastName]]&amp;" "&amp;employee_data35[[#This Row],[DOB]])</f>
        <v>Lucy-Santos 16400</v>
      </c>
      <c r="W1675" t="s">
        <v>40</v>
      </c>
      <c r="X1675" t="s">
        <v>178</v>
      </c>
      <c r="Y1675" t="s">
        <v>42</v>
      </c>
      <c r="Z1675">
        <v>26880</v>
      </c>
      <c r="AA1675" t="s">
        <v>74</v>
      </c>
      <c r="AB1675" t="s">
        <v>104</v>
      </c>
      <c r="AC1675" t="s">
        <v>105</v>
      </c>
      <c r="AD1675">
        <v>4</v>
      </c>
    </row>
    <row r="1676" spans="1:30" x14ac:dyDescent="0.3">
      <c r="A1676">
        <v>2101</v>
      </c>
      <c r="B1676" t="s">
        <v>1339</v>
      </c>
      <c r="C1676" t="s">
        <v>6392</v>
      </c>
      <c r="D1676" s="6" t="str">
        <f>CONCATENATE(employee_data35[[#This Row],[FirstName]], "-",employee_data35[[#This Row],[LastName]] )</f>
        <v>Justice-Curry</v>
      </c>
      <c r="E1676" s="1">
        <v>44923</v>
      </c>
      <c r="F1676" s="1">
        <v>45059</v>
      </c>
      <c r="G1676" s="7" t="str">
        <f>IF(ISBLANK(employee_data35[[#This Row],[ExitDate]]),"Yes","")</f>
        <v/>
      </c>
      <c r="H1676" t="s">
        <v>28</v>
      </c>
      <c r="I1676" t="s">
        <v>6393</v>
      </c>
      <c r="J1676" t="s">
        <v>6394</v>
      </c>
      <c r="K1676" t="s">
        <v>133</v>
      </c>
      <c r="L1676" s="6" t="str">
        <f>IF(ISBLANK(employee_data35[[#This Row],[ExitDate]]),"1","0")</f>
        <v>0</v>
      </c>
      <c r="M1676" t="str">
        <f>IF(ISBLANK(employee_data35[[#This Row],[ExitDate]]),"Active","Tidak Active")</f>
        <v>Tidak Active</v>
      </c>
      <c r="N1676" t="s">
        <v>63</v>
      </c>
      <c r="O1676" t="s">
        <v>64</v>
      </c>
      <c r="P1676" t="s">
        <v>35</v>
      </c>
      <c r="Q1676" t="s">
        <v>99</v>
      </c>
      <c r="R1676" t="s">
        <v>6395</v>
      </c>
      <c r="S1676" t="s">
        <v>38</v>
      </c>
      <c r="T1676" t="s">
        <v>231</v>
      </c>
      <c r="U1676" s="1">
        <v>23724</v>
      </c>
      <c r="V1676" s="7" t="str">
        <f>CONCATENATE(employee_data35[[#This Row],[First-LastName]]&amp;" "&amp;employee_data35[[#This Row],[DOB]])</f>
        <v>Justice-Curry 23724</v>
      </c>
      <c r="W1676" t="s">
        <v>40</v>
      </c>
      <c r="X1676" t="s">
        <v>113</v>
      </c>
      <c r="Y1676" t="s">
        <v>42</v>
      </c>
      <c r="Z1676">
        <v>35098</v>
      </c>
      <c r="AA1676" t="s">
        <v>56</v>
      </c>
      <c r="AB1676" t="s">
        <v>84</v>
      </c>
      <c r="AC1676" t="s">
        <v>740</v>
      </c>
      <c r="AD1676">
        <v>5</v>
      </c>
    </row>
    <row r="1677" spans="1:30" x14ac:dyDescent="0.3">
      <c r="A1677">
        <v>2102</v>
      </c>
      <c r="B1677" t="s">
        <v>6396</v>
      </c>
      <c r="C1677" t="s">
        <v>1741</v>
      </c>
      <c r="D1677" s="6" t="str">
        <f>CONCATENATE(employee_data35[[#This Row],[FirstName]], "-",employee_data35[[#This Row],[LastName]] )</f>
        <v>Valeria-Zavala</v>
      </c>
      <c r="E1677" s="1">
        <v>45009</v>
      </c>
      <c r="F1677" s="1"/>
      <c r="G1677" s="7" t="str">
        <f>IF(ISBLANK(employee_data35[[#This Row],[ExitDate]]),"Yes","")</f>
        <v>Yes</v>
      </c>
      <c r="H1677" t="s">
        <v>28</v>
      </c>
      <c r="I1677" t="s">
        <v>6397</v>
      </c>
      <c r="J1677" t="s">
        <v>6398</v>
      </c>
      <c r="K1677" t="s">
        <v>50</v>
      </c>
      <c r="L1677" s="6" t="str">
        <f>IF(ISBLANK(employee_data35[[#This Row],[ExitDate]]),"1","0")</f>
        <v>1</v>
      </c>
      <c r="M1677" t="str">
        <f>IF(ISBLANK(employee_data35[[#This Row],[ExitDate]]),"Active","Tidak Active")</f>
        <v>Active</v>
      </c>
      <c r="N1677" t="s">
        <v>52</v>
      </c>
      <c r="O1677" t="s">
        <v>64</v>
      </c>
      <c r="P1677" t="s">
        <v>52</v>
      </c>
      <c r="Q1677" t="s">
        <v>36</v>
      </c>
      <c r="R1677" t="s">
        <v>37</v>
      </c>
      <c r="S1677" t="s">
        <v>38</v>
      </c>
      <c r="T1677" t="s">
        <v>90</v>
      </c>
      <c r="U1677" s="1">
        <v>24130</v>
      </c>
      <c r="V1677" s="7" t="str">
        <f>CONCATENATE(employee_data35[[#This Row],[First-LastName]]&amp;" "&amp;employee_data35[[#This Row],[DOB]])</f>
        <v>Valeria-Zavala 24130</v>
      </c>
      <c r="W1677" t="s">
        <v>40</v>
      </c>
      <c r="X1677" t="s">
        <v>193</v>
      </c>
      <c r="Y1677" t="s">
        <v>42</v>
      </c>
      <c r="Z1677">
        <v>90728</v>
      </c>
      <c r="AA1677" t="s">
        <v>128</v>
      </c>
      <c r="AB1677" t="s">
        <v>75</v>
      </c>
      <c r="AC1677" t="s">
        <v>105</v>
      </c>
      <c r="AD1677">
        <v>2</v>
      </c>
    </row>
    <row r="1678" spans="1:30" x14ac:dyDescent="0.3">
      <c r="A1678">
        <v>2103</v>
      </c>
      <c r="B1678" t="s">
        <v>4832</v>
      </c>
      <c r="C1678" t="s">
        <v>1702</v>
      </c>
      <c r="D1678" s="6" t="str">
        <f>CONCATENATE(employee_data35[[#This Row],[FirstName]], "-",employee_data35[[#This Row],[LastName]] )</f>
        <v>Nola-Sellers</v>
      </c>
      <c r="E1678" s="1">
        <v>44106</v>
      </c>
      <c r="F1678" s="1"/>
      <c r="G1678" s="7" t="str">
        <f>IF(ISBLANK(employee_data35[[#This Row],[ExitDate]]),"Yes","")</f>
        <v>Yes</v>
      </c>
      <c r="H1678" t="s">
        <v>28</v>
      </c>
      <c r="I1678" t="s">
        <v>6399</v>
      </c>
      <c r="J1678" t="s">
        <v>6400</v>
      </c>
      <c r="K1678" t="s">
        <v>139</v>
      </c>
      <c r="L1678" s="6" t="str">
        <f>IF(ISBLANK(employee_data35[[#This Row],[ExitDate]]),"1","0")</f>
        <v>1</v>
      </c>
      <c r="M1678" t="str">
        <f>IF(ISBLANK(employee_data35[[#This Row],[ExitDate]]),"Active","Tidak Active")</f>
        <v>Active</v>
      </c>
      <c r="N1678" t="s">
        <v>33</v>
      </c>
      <c r="O1678" t="s">
        <v>51</v>
      </c>
      <c r="P1678" t="s">
        <v>63</v>
      </c>
      <c r="Q1678" t="s">
        <v>36</v>
      </c>
      <c r="R1678" t="s">
        <v>37</v>
      </c>
      <c r="S1678" t="s">
        <v>38</v>
      </c>
      <c r="T1678" t="s">
        <v>90</v>
      </c>
      <c r="U1678" s="1">
        <v>31771</v>
      </c>
      <c r="V1678" s="7" t="str">
        <f>CONCATENATE(employee_data35[[#This Row],[First-LastName]]&amp;" "&amp;employee_data35[[#This Row],[DOB]])</f>
        <v>Nola-Sellers 31771</v>
      </c>
      <c r="W1678" t="s">
        <v>40</v>
      </c>
      <c r="X1678" t="s">
        <v>834</v>
      </c>
      <c r="Y1678" t="s">
        <v>42</v>
      </c>
      <c r="Z1678">
        <v>49149</v>
      </c>
      <c r="AA1678" t="s">
        <v>128</v>
      </c>
      <c r="AB1678" t="s">
        <v>44</v>
      </c>
      <c r="AC1678" t="s">
        <v>105</v>
      </c>
      <c r="AD1678">
        <v>5</v>
      </c>
    </row>
    <row r="1679" spans="1:30" x14ac:dyDescent="0.3">
      <c r="A1679">
        <v>2104</v>
      </c>
      <c r="B1679" t="s">
        <v>869</v>
      </c>
      <c r="C1679" t="s">
        <v>1463</v>
      </c>
      <c r="D1679" s="6" t="str">
        <f>CONCATENATE(employee_data35[[#This Row],[FirstName]], "-",employee_data35[[#This Row],[LastName]] )</f>
        <v>Andre-Fields</v>
      </c>
      <c r="E1679" s="1">
        <v>44088</v>
      </c>
      <c r="F1679" s="1"/>
      <c r="G1679" s="7" t="str">
        <f>IF(ISBLANK(employee_data35[[#This Row],[ExitDate]]),"Yes","")</f>
        <v>Yes</v>
      </c>
      <c r="H1679" t="s">
        <v>28</v>
      </c>
      <c r="I1679" t="s">
        <v>6401</v>
      </c>
      <c r="J1679" t="s">
        <v>6402</v>
      </c>
      <c r="K1679" t="s">
        <v>80</v>
      </c>
      <c r="L1679" s="6" t="str">
        <f>IF(ISBLANK(employee_data35[[#This Row],[ExitDate]]),"1","0")</f>
        <v>1</v>
      </c>
      <c r="M1679" t="str">
        <f>IF(ISBLANK(employee_data35[[#This Row],[ExitDate]]),"Active","Tidak Active")</f>
        <v>Active</v>
      </c>
      <c r="N1679" t="s">
        <v>33</v>
      </c>
      <c r="O1679" t="s">
        <v>51</v>
      </c>
      <c r="P1679" t="s">
        <v>35</v>
      </c>
      <c r="Q1679" t="s">
        <v>36</v>
      </c>
      <c r="R1679" t="s">
        <v>37</v>
      </c>
      <c r="S1679" t="s">
        <v>38</v>
      </c>
      <c r="T1679" t="s">
        <v>90</v>
      </c>
      <c r="U1679" s="1">
        <v>18129</v>
      </c>
      <c r="V1679" s="7" t="str">
        <f>CONCATENATE(employee_data35[[#This Row],[First-LastName]]&amp;" "&amp;employee_data35[[#This Row],[DOB]])</f>
        <v>Andre-Fields 18129</v>
      </c>
      <c r="W1679" t="s">
        <v>40</v>
      </c>
      <c r="X1679" t="s">
        <v>83</v>
      </c>
      <c r="Y1679" t="s">
        <v>42</v>
      </c>
      <c r="Z1679">
        <v>73771</v>
      </c>
      <c r="AA1679" t="s">
        <v>56</v>
      </c>
      <c r="AB1679" t="s">
        <v>44</v>
      </c>
      <c r="AC1679" t="s">
        <v>105</v>
      </c>
      <c r="AD1679">
        <v>2</v>
      </c>
    </row>
    <row r="1680" spans="1:30" x14ac:dyDescent="0.3">
      <c r="A1680">
        <v>2105</v>
      </c>
      <c r="B1680" t="s">
        <v>437</v>
      </c>
      <c r="C1680" t="s">
        <v>3610</v>
      </c>
      <c r="D1680" s="6" t="str">
        <f>CONCATENATE(employee_data35[[#This Row],[FirstName]], "-",employee_data35[[#This Row],[LastName]] )</f>
        <v>Joel-Hanson</v>
      </c>
      <c r="E1680" s="1">
        <v>43849</v>
      </c>
      <c r="F1680" s="1"/>
      <c r="G1680" s="7" t="str">
        <f>IF(ISBLANK(employee_data35[[#This Row],[ExitDate]]),"Yes","")</f>
        <v>Yes</v>
      </c>
      <c r="H1680" t="s">
        <v>28</v>
      </c>
      <c r="I1680" t="s">
        <v>6403</v>
      </c>
      <c r="J1680" t="s">
        <v>6404</v>
      </c>
      <c r="K1680" t="s">
        <v>168</v>
      </c>
      <c r="L1680" s="6" t="str">
        <f>IF(ISBLANK(employee_data35[[#This Row],[ExitDate]]),"1","0")</f>
        <v>1</v>
      </c>
      <c r="M1680" t="str">
        <f>IF(ISBLANK(employee_data35[[#This Row],[ExitDate]]),"Active","Tidak Active")</f>
        <v>Active</v>
      </c>
      <c r="N1680" t="s">
        <v>52</v>
      </c>
      <c r="O1680" t="s">
        <v>34</v>
      </c>
      <c r="P1680" t="s">
        <v>52</v>
      </c>
      <c r="Q1680" t="s">
        <v>36</v>
      </c>
      <c r="R1680" t="s">
        <v>37</v>
      </c>
      <c r="S1680" t="s">
        <v>38</v>
      </c>
      <c r="T1680" t="s">
        <v>66</v>
      </c>
      <c r="U1680" s="1">
        <v>21942</v>
      </c>
      <c r="V1680" s="7" t="str">
        <f>CONCATENATE(employee_data35[[#This Row],[First-LastName]]&amp;" "&amp;employee_data35[[#This Row],[DOB]])</f>
        <v>Joel-Hanson 21942</v>
      </c>
      <c r="W1680" t="s">
        <v>40</v>
      </c>
      <c r="X1680" t="s">
        <v>6</v>
      </c>
      <c r="Y1680" t="s">
        <v>42</v>
      </c>
      <c r="Z1680">
        <v>92541</v>
      </c>
      <c r="AA1680" t="s">
        <v>56</v>
      </c>
      <c r="AB1680" t="s">
        <v>75</v>
      </c>
      <c r="AC1680" t="s">
        <v>236</v>
      </c>
      <c r="AD1680">
        <v>4</v>
      </c>
    </row>
    <row r="1681" spans="1:30" x14ac:dyDescent="0.3">
      <c r="A1681">
        <v>2106</v>
      </c>
      <c r="B1681" t="s">
        <v>6405</v>
      </c>
      <c r="C1681" t="s">
        <v>2390</v>
      </c>
      <c r="D1681" s="6" t="str">
        <f>CONCATENATE(employee_data35[[#This Row],[FirstName]], "-",employee_data35[[#This Row],[LastName]] )</f>
        <v>Tony-Mendoza</v>
      </c>
      <c r="E1681" s="1">
        <v>43569</v>
      </c>
      <c r="F1681" s="1">
        <v>44946</v>
      </c>
      <c r="G1681" s="7" t="str">
        <f>IF(ISBLANK(employee_data35[[#This Row],[ExitDate]]),"Yes","")</f>
        <v/>
      </c>
      <c r="H1681" t="s">
        <v>28</v>
      </c>
      <c r="I1681" t="s">
        <v>6406</v>
      </c>
      <c r="J1681" t="s">
        <v>6407</v>
      </c>
      <c r="K1681" t="s">
        <v>98</v>
      </c>
      <c r="L1681" s="6" t="str">
        <f>IF(ISBLANK(employee_data35[[#This Row],[ExitDate]]),"1","0")</f>
        <v>0</v>
      </c>
      <c r="M1681" t="str">
        <f>IF(ISBLANK(employee_data35[[#This Row],[ExitDate]]),"Active","Tidak Active")</f>
        <v>Tidak Active</v>
      </c>
      <c r="N1681" t="s">
        <v>33</v>
      </c>
      <c r="O1681" t="s">
        <v>34</v>
      </c>
      <c r="P1681" t="s">
        <v>35</v>
      </c>
      <c r="Q1681" t="s">
        <v>126</v>
      </c>
      <c r="R1681" t="s">
        <v>6408</v>
      </c>
      <c r="S1681" t="s">
        <v>38</v>
      </c>
      <c r="T1681" t="s">
        <v>305</v>
      </c>
      <c r="U1681" s="1">
        <v>22964</v>
      </c>
      <c r="V1681" s="7" t="str">
        <f>CONCATENATE(employee_data35[[#This Row],[First-LastName]]&amp;" "&amp;employee_data35[[#This Row],[DOB]])</f>
        <v>Tony-Mendoza 22964</v>
      </c>
      <c r="W1681" t="s">
        <v>40</v>
      </c>
      <c r="X1681" t="s">
        <v>226</v>
      </c>
      <c r="Y1681" t="s">
        <v>55</v>
      </c>
      <c r="Z1681">
        <v>47601</v>
      </c>
      <c r="AA1681" t="s">
        <v>43</v>
      </c>
      <c r="AB1681" t="s">
        <v>44</v>
      </c>
      <c r="AC1681" t="s">
        <v>105</v>
      </c>
      <c r="AD1681">
        <v>2</v>
      </c>
    </row>
    <row r="1682" spans="1:30" x14ac:dyDescent="0.3">
      <c r="A1682">
        <v>2107</v>
      </c>
      <c r="B1682" t="s">
        <v>1649</v>
      </c>
      <c r="C1682" t="s">
        <v>93</v>
      </c>
      <c r="D1682" s="6" t="str">
        <f>CONCATENATE(employee_data35[[#This Row],[FirstName]], "-",employee_data35[[#This Row],[LastName]] )</f>
        <v>Jacqueline-Black</v>
      </c>
      <c r="E1682" s="1">
        <v>45079</v>
      </c>
      <c r="F1682" s="1">
        <v>45131</v>
      </c>
      <c r="G1682" s="7" t="str">
        <f>IF(ISBLANK(employee_data35[[#This Row],[ExitDate]]),"Yes","")</f>
        <v/>
      </c>
      <c r="H1682" t="s">
        <v>28</v>
      </c>
      <c r="I1682" t="s">
        <v>6409</v>
      </c>
      <c r="J1682" t="s">
        <v>6410</v>
      </c>
      <c r="K1682" t="s">
        <v>118</v>
      </c>
      <c r="L1682" s="6" t="str">
        <f>IF(ISBLANK(employee_data35[[#This Row],[ExitDate]]),"1","0")</f>
        <v>0</v>
      </c>
      <c r="M1682" t="str">
        <f>IF(ISBLANK(employee_data35[[#This Row],[ExitDate]]),"Active","Tidak Active")</f>
        <v>Tidak Active</v>
      </c>
      <c r="N1682" t="s">
        <v>33</v>
      </c>
      <c r="O1682" t="s">
        <v>64</v>
      </c>
      <c r="P1682" t="s">
        <v>35</v>
      </c>
      <c r="Q1682" t="s">
        <v>140</v>
      </c>
      <c r="R1682" t="s">
        <v>6411</v>
      </c>
      <c r="S1682" t="s">
        <v>38</v>
      </c>
      <c r="T1682" t="s">
        <v>90</v>
      </c>
      <c r="U1682" s="1">
        <v>16067</v>
      </c>
      <c r="V1682" s="7" t="str">
        <f>CONCATENATE(employee_data35[[#This Row],[First-LastName]]&amp;" "&amp;employee_data35[[#This Row],[DOB]])</f>
        <v>Jacqueline-Black 16067</v>
      </c>
      <c r="W1682" t="s">
        <v>40</v>
      </c>
      <c r="X1682" t="s">
        <v>419</v>
      </c>
      <c r="Y1682" t="s">
        <v>42</v>
      </c>
      <c r="Z1682">
        <v>68361</v>
      </c>
      <c r="AA1682" t="s">
        <v>56</v>
      </c>
      <c r="AB1682" t="s">
        <v>44</v>
      </c>
      <c r="AC1682" t="s">
        <v>105</v>
      </c>
      <c r="AD1682">
        <v>1</v>
      </c>
    </row>
    <row r="1683" spans="1:30" x14ac:dyDescent="0.3">
      <c r="A1683">
        <v>2108</v>
      </c>
      <c r="B1683" t="s">
        <v>6412</v>
      </c>
      <c r="C1683" t="s">
        <v>846</v>
      </c>
      <c r="D1683" s="6" t="str">
        <f>CONCATENATE(employee_data35[[#This Row],[FirstName]], "-",employee_data35[[#This Row],[LastName]] )</f>
        <v>Denise-Mccullough</v>
      </c>
      <c r="E1683" s="1">
        <v>44690</v>
      </c>
      <c r="F1683" s="1">
        <v>44929</v>
      </c>
      <c r="G1683" s="7" t="str">
        <f>IF(ISBLANK(employee_data35[[#This Row],[ExitDate]]),"Yes","")</f>
        <v/>
      </c>
      <c r="H1683" t="s">
        <v>28</v>
      </c>
      <c r="I1683" t="s">
        <v>6413</v>
      </c>
      <c r="J1683" t="s">
        <v>6414</v>
      </c>
      <c r="K1683" t="s">
        <v>62</v>
      </c>
      <c r="L1683" s="6" t="str">
        <f>IF(ISBLANK(employee_data35[[#This Row],[ExitDate]]),"1","0")</f>
        <v>0</v>
      </c>
      <c r="M1683" t="str">
        <f>IF(ISBLANK(employee_data35[[#This Row],[ExitDate]]),"Active","Tidak Active")</f>
        <v>Tidak Active</v>
      </c>
      <c r="N1683" t="s">
        <v>52</v>
      </c>
      <c r="O1683" t="s">
        <v>51</v>
      </c>
      <c r="P1683" t="s">
        <v>35</v>
      </c>
      <c r="Q1683" t="s">
        <v>140</v>
      </c>
      <c r="R1683" t="s">
        <v>6415</v>
      </c>
      <c r="S1683" t="s">
        <v>38</v>
      </c>
      <c r="T1683" t="s">
        <v>90</v>
      </c>
      <c r="U1683" s="1">
        <v>28752</v>
      </c>
      <c r="V1683" s="7" t="str">
        <f>CONCATENATE(employee_data35[[#This Row],[First-LastName]]&amp;" "&amp;employee_data35[[#This Row],[DOB]])</f>
        <v>Denise-Mccullough 28752</v>
      </c>
      <c r="W1683" t="s">
        <v>40</v>
      </c>
      <c r="X1683" t="s">
        <v>193</v>
      </c>
      <c r="Y1683" t="s">
        <v>42</v>
      </c>
      <c r="Z1683">
        <v>71922</v>
      </c>
      <c r="AA1683" t="s">
        <v>43</v>
      </c>
      <c r="AB1683" t="s">
        <v>44</v>
      </c>
      <c r="AC1683" t="s">
        <v>236</v>
      </c>
      <c r="AD1683">
        <v>2</v>
      </c>
    </row>
    <row r="1684" spans="1:30" x14ac:dyDescent="0.3">
      <c r="A1684">
        <v>2109</v>
      </c>
      <c r="B1684" t="s">
        <v>6416</v>
      </c>
      <c r="C1684" t="s">
        <v>2451</v>
      </c>
      <c r="D1684" s="6" t="str">
        <f>CONCATENATE(employee_data35[[#This Row],[FirstName]], "-",employee_data35[[#This Row],[LastName]] )</f>
        <v>Zain-Tanner</v>
      </c>
      <c r="E1684" s="1">
        <v>44250</v>
      </c>
      <c r="F1684" s="1"/>
      <c r="G1684" s="7" t="str">
        <f>IF(ISBLANK(employee_data35[[#This Row],[ExitDate]]),"Yes","")</f>
        <v>Yes</v>
      </c>
      <c r="H1684" t="s">
        <v>28</v>
      </c>
      <c r="I1684" t="s">
        <v>6417</v>
      </c>
      <c r="J1684" t="s">
        <v>6418</v>
      </c>
      <c r="K1684" t="s">
        <v>89</v>
      </c>
      <c r="L1684" s="6" t="str">
        <f>IF(ISBLANK(employee_data35[[#This Row],[ExitDate]]),"1","0")</f>
        <v>1</v>
      </c>
      <c r="M1684" t="str">
        <f>IF(ISBLANK(employee_data35[[#This Row],[ExitDate]]),"Active","Tidak Active")</f>
        <v>Active</v>
      </c>
      <c r="N1684" t="s">
        <v>52</v>
      </c>
      <c r="O1684" t="s">
        <v>34</v>
      </c>
      <c r="P1684" t="s">
        <v>52</v>
      </c>
      <c r="Q1684" t="s">
        <v>36</v>
      </c>
      <c r="R1684" t="s">
        <v>37</v>
      </c>
      <c r="S1684" t="s">
        <v>38</v>
      </c>
      <c r="T1684" t="s">
        <v>90</v>
      </c>
      <c r="U1684" s="1">
        <v>32469</v>
      </c>
      <c r="V1684" s="7" t="str">
        <f>CONCATENATE(employee_data35[[#This Row],[First-LastName]]&amp;" "&amp;employee_data35[[#This Row],[DOB]])</f>
        <v>Zain-Tanner 32469</v>
      </c>
      <c r="W1684" t="s">
        <v>40</v>
      </c>
      <c r="X1684" t="s">
        <v>281</v>
      </c>
      <c r="Y1684" t="s">
        <v>42</v>
      </c>
      <c r="Z1684">
        <v>51689</v>
      </c>
      <c r="AA1684" t="s">
        <v>74</v>
      </c>
      <c r="AB1684" t="s">
        <v>104</v>
      </c>
      <c r="AC1684" t="s">
        <v>105</v>
      </c>
      <c r="AD1684">
        <v>5</v>
      </c>
    </row>
    <row r="1685" spans="1:30" x14ac:dyDescent="0.3">
      <c r="A1685">
        <v>2110</v>
      </c>
      <c r="B1685" t="s">
        <v>3037</v>
      </c>
      <c r="C1685" t="s">
        <v>965</v>
      </c>
      <c r="D1685" s="6" t="str">
        <f>CONCATENATE(employee_data35[[#This Row],[FirstName]], "-",employee_data35[[#This Row],[LastName]] )</f>
        <v>Richard-Deleon</v>
      </c>
      <c r="E1685" s="1">
        <v>44351</v>
      </c>
      <c r="F1685" s="1"/>
      <c r="G1685" s="7" t="str">
        <f>IF(ISBLANK(employee_data35[[#This Row],[ExitDate]]),"Yes","")</f>
        <v>Yes</v>
      </c>
      <c r="H1685" t="s">
        <v>28</v>
      </c>
      <c r="I1685" t="s">
        <v>6419</v>
      </c>
      <c r="J1685" t="s">
        <v>6420</v>
      </c>
      <c r="K1685" t="s">
        <v>31</v>
      </c>
      <c r="L1685" s="6" t="str">
        <f>IF(ISBLANK(employee_data35[[#This Row],[ExitDate]]),"1","0")</f>
        <v>1</v>
      </c>
      <c r="M1685" t="str">
        <f>IF(ISBLANK(employee_data35[[#This Row],[ExitDate]]),"Active","Tidak Active")</f>
        <v>Active</v>
      </c>
      <c r="N1685" t="s">
        <v>33</v>
      </c>
      <c r="O1685" t="s">
        <v>34</v>
      </c>
      <c r="P1685" t="s">
        <v>35</v>
      </c>
      <c r="Q1685" t="s">
        <v>36</v>
      </c>
      <c r="R1685" t="s">
        <v>37</v>
      </c>
      <c r="S1685" t="s">
        <v>38</v>
      </c>
      <c r="T1685" t="s">
        <v>66</v>
      </c>
      <c r="U1685" s="1">
        <v>17666</v>
      </c>
      <c r="V1685" s="7" t="str">
        <f>CONCATENATE(employee_data35[[#This Row],[First-LastName]]&amp;" "&amp;employee_data35[[#This Row],[DOB]])</f>
        <v>Richard-Deleon 17666</v>
      </c>
      <c r="W1685" t="s">
        <v>40</v>
      </c>
      <c r="X1685" t="s">
        <v>708</v>
      </c>
      <c r="Y1685" t="s">
        <v>42</v>
      </c>
      <c r="Z1685">
        <v>97553</v>
      </c>
      <c r="AA1685" t="s">
        <v>93</v>
      </c>
      <c r="AB1685" t="s">
        <v>75</v>
      </c>
      <c r="AC1685" t="s">
        <v>105</v>
      </c>
      <c r="AD1685">
        <v>4</v>
      </c>
    </row>
    <row r="1686" spans="1:30" x14ac:dyDescent="0.3">
      <c r="A1686">
        <v>2111</v>
      </c>
      <c r="B1686" t="s">
        <v>6421</v>
      </c>
      <c r="C1686" t="s">
        <v>4412</v>
      </c>
      <c r="D1686" s="6" t="str">
        <f>CONCATENATE(employee_data35[[#This Row],[FirstName]], "-",employee_data35[[#This Row],[LastName]] )</f>
        <v>Carmelo-Hayden</v>
      </c>
      <c r="E1686" s="1">
        <v>44649</v>
      </c>
      <c r="F1686" s="1">
        <v>44772</v>
      </c>
      <c r="G1686" s="7" t="str">
        <f>IF(ISBLANK(employee_data35[[#This Row],[ExitDate]]),"Yes","")</f>
        <v/>
      </c>
      <c r="H1686" t="s">
        <v>28</v>
      </c>
      <c r="I1686" t="s">
        <v>6422</v>
      </c>
      <c r="J1686" t="s">
        <v>6423</v>
      </c>
      <c r="K1686" t="s">
        <v>133</v>
      </c>
      <c r="L1686" s="6" t="str">
        <f>IF(ISBLANK(employee_data35[[#This Row],[ExitDate]]),"1","0")</f>
        <v>0</v>
      </c>
      <c r="M1686" t="str">
        <f>IF(ISBLANK(employee_data35[[#This Row],[ExitDate]]),"Active","Tidak Active")</f>
        <v>Tidak Active</v>
      </c>
      <c r="N1686" t="s">
        <v>63</v>
      </c>
      <c r="O1686" t="s">
        <v>51</v>
      </c>
      <c r="P1686" t="s">
        <v>35</v>
      </c>
      <c r="Q1686" t="s">
        <v>99</v>
      </c>
      <c r="R1686" t="s">
        <v>6424</v>
      </c>
      <c r="S1686" t="s">
        <v>38</v>
      </c>
      <c r="T1686" t="s">
        <v>81</v>
      </c>
      <c r="U1686" s="1">
        <v>20957</v>
      </c>
      <c r="V1686" s="7" t="str">
        <f>CONCATENATE(employee_data35[[#This Row],[First-LastName]]&amp;" "&amp;employee_data35[[#This Row],[DOB]])</f>
        <v>Carmelo-Hayden 20957</v>
      </c>
      <c r="W1686" t="s">
        <v>40</v>
      </c>
      <c r="X1686" t="s">
        <v>163</v>
      </c>
      <c r="Y1686" t="s">
        <v>42</v>
      </c>
      <c r="Z1686">
        <v>92067</v>
      </c>
      <c r="AA1686" t="s">
        <v>128</v>
      </c>
      <c r="AB1686" t="s">
        <v>75</v>
      </c>
      <c r="AC1686" t="s">
        <v>236</v>
      </c>
      <c r="AD1686">
        <v>5</v>
      </c>
    </row>
    <row r="1687" spans="1:30" x14ac:dyDescent="0.3">
      <c r="A1687">
        <v>2112</v>
      </c>
      <c r="B1687" t="s">
        <v>6328</v>
      </c>
      <c r="C1687" t="s">
        <v>1889</v>
      </c>
      <c r="D1687" s="6" t="str">
        <f>CONCATENATE(employee_data35[[#This Row],[FirstName]], "-",employee_data35[[#This Row],[LastName]] )</f>
        <v>Emilio-Pierce</v>
      </c>
      <c r="E1687" s="1">
        <v>43676</v>
      </c>
      <c r="F1687" s="1">
        <v>43851</v>
      </c>
      <c r="G1687" s="7" t="str">
        <f>IF(ISBLANK(employee_data35[[#This Row],[ExitDate]]),"Yes","")</f>
        <v/>
      </c>
      <c r="H1687" t="s">
        <v>28</v>
      </c>
      <c r="I1687" t="s">
        <v>6425</v>
      </c>
      <c r="J1687" t="s">
        <v>6426</v>
      </c>
      <c r="K1687" t="s">
        <v>50</v>
      </c>
      <c r="L1687" s="6" t="str">
        <f>IF(ISBLANK(employee_data35[[#This Row],[ExitDate]]),"1","0")</f>
        <v>0</v>
      </c>
      <c r="M1687" t="str">
        <f>IF(ISBLANK(employee_data35[[#This Row],[ExitDate]]),"Active","Tidak Active")</f>
        <v>Tidak Active</v>
      </c>
      <c r="N1687" t="s">
        <v>52</v>
      </c>
      <c r="O1687" t="s">
        <v>64</v>
      </c>
      <c r="P1687" t="s">
        <v>35</v>
      </c>
      <c r="Q1687" t="s">
        <v>175</v>
      </c>
      <c r="R1687" t="s">
        <v>6427</v>
      </c>
      <c r="S1687" t="s">
        <v>38</v>
      </c>
      <c r="T1687" t="s">
        <v>111</v>
      </c>
      <c r="U1687" s="1">
        <v>15973</v>
      </c>
      <c r="V1687" s="7" t="str">
        <f>CONCATENATE(employee_data35[[#This Row],[First-LastName]]&amp;" "&amp;employee_data35[[#This Row],[DOB]])</f>
        <v>Emilio-Pierce 15973</v>
      </c>
      <c r="W1687" t="s">
        <v>40</v>
      </c>
      <c r="X1687" t="s">
        <v>103</v>
      </c>
      <c r="Y1687" t="s">
        <v>42</v>
      </c>
      <c r="Z1687">
        <v>65114</v>
      </c>
      <c r="AA1687" t="s">
        <v>74</v>
      </c>
      <c r="AB1687" t="s">
        <v>44</v>
      </c>
      <c r="AC1687" t="s">
        <v>105</v>
      </c>
      <c r="AD1687">
        <v>4</v>
      </c>
    </row>
    <row r="1688" spans="1:30" x14ac:dyDescent="0.3">
      <c r="A1688">
        <v>2113</v>
      </c>
      <c r="B1688" t="s">
        <v>927</v>
      </c>
      <c r="C1688" t="s">
        <v>4909</v>
      </c>
      <c r="D1688" s="6" t="str">
        <f>CONCATENATE(employee_data35[[#This Row],[FirstName]], "-",employee_data35[[#This Row],[LastName]] )</f>
        <v>Emerson-Wood</v>
      </c>
      <c r="E1688" s="1">
        <v>44021</v>
      </c>
      <c r="F1688" s="1">
        <v>44905</v>
      </c>
      <c r="G1688" s="7" t="str">
        <f>IF(ISBLANK(employee_data35[[#This Row],[ExitDate]]),"Yes","")</f>
        <v/>
      </c>
      <c r="H1688" t="s">
        <v>28</v>
      </c>
      <c r="I1688" t="s">
        <v>6428</v>
      </c>
      <c r="J1688" t="s">
        <v>6429</v>
      </c>
      <c r="K1688" t="s">
        <v>139</v>
      </c>
      <c r="L1688" s="6" t="str">
        <f>IF(ISBLANK(employee_data35[[#This Row],[ExitDate]]),"1","0")</f>
        <v>0</v>
      </c>
      <c r="M1688" t="str">
        <f>IF(ISBLANK(employee_data35[[#This Row],[ExitDate]]),"Active","Tidak Active")</f>
        <v>Tidak Active</v>
      </c>
      <c r="N1688" t="s">
        <v>52</v>
      </c>
      <c r="O1688" t="s">
        <v>64</v>
      </c>
      <c r="P1688" t="s">
        <v>63</v>
      </c>
      <c r="Q1688" t="s">
        <v>99</v>
      </c>
      <c r="R1688" t="s">
        <v>6430</v>
      </c>
      <c r="S1688" t="s">
        <v>38</v>
      </c>
      <c r="T1688" t="s">
        <v>81</v>
      </c>
      <c r="U1688" s="1">
        <v>16365</v>
      </c>
      <c r="V1688" s="7" t="str">
        <f>CONCATENATE(employee_data35[[#This Row],[First-LastName]]&amp;" "&amp;employee_data35[[#This Row],[DOB]])</f>
        <v>Emerson-Wood 16365</v>
      </c>
      <c r="W1688" t="s">
        <v>40</v>
      </c>
      <c r="X1688" t="s">
        <v>73</v>
      </c>
      <c r="Y1688" t="s">
        <v>42</v>
      </c>
      <c r="Z1688">
        <v>9677</v>
      </c>
      <c r="AA1688" t="s">
        <v>43</v>
      </c>
      <c r="AB1688" t="s">
        <v>44</v>
      </c>
      <c r="AC1688" t="s">
        <v>105</v>
      </c>
      <c r="AD1688">
        <v>2</v>
      </c>
    </row>
    <row r="1689" spans="1:30" x14ac:dyDescent="0.3">
      <c r="A1689">
        <v>2114</v>
      </c>
      <c r="B1689" t="s">
        <v>4396</v>
      </c>
      <c r="C1689" t="s">
        <v>2167</v>
      </c>
      <c r="D1689" s="6" t="str">
        <f>CONCATENATE(employee_data35[[#This Row],[FirstName]], "-",employee_data35[[#This Row],[LastName]] )</f>
        <v>Abagail-Moran</v>
      </c>
      <c r="E1689" s="1">
        <v>43701</v>
      </c>
      <c r="F1689" s="1"/>
      <c r="G1689" s="7" t="str">
        <f>IF(ISBLANK(employee_data35[[#This Row],[ExitDate]]),"Yes","")</f>
        <v>Yes</v>
      </c>
      <c r="H1689" t="s">
        <v>728</v>
      </c>
      <c r="I1689" t="s">
        <v>6431</v>
      </c>
      <c r="J1689" t="s">
        <v>6432</v>
      </c>
      <c r="K1689" t="s">
        <v>118</v>
      </c>
      <c r="L1689" s="6" t="str">
        <f>IF(ISBLANK(employee_data35[[#This Row],[ExitDate]]),"1","0")</f>
        <v>1</v>
      </c>
      <c r="M1689" t="str">
        <f>IF(ISBLANK(employee_data35[[#This Row],[ExitDate]]),"Active","Tidak Active")</f>
        <v>Active</v>
      </c>
      <c r="N1689" t="s">
        <v>33</v>
      </c>
      <c r="O1689" t="s">
        <v>34</v>
      </c>
      <c r="P1689" t="s">
        <v>52</v>
      </c>
      <c r="Q1689" t="s">
        <v>36</v>
      </c>
      <c r="R1689" t="s">
        <v>37</v>
      </c>
      <c r="S1689" t="s">
        <v>38</v>
      </c>
      <c r="T1689" t="s">
        <v>111</v>
      </c>
      <c r="U1689" s="1">
        <v>33718</v>
      </c>
      <c r="V1689" s="7" t="str">
        <f>CONCATENATE(employee_data35[[#This Row],[First-LastName]]&amp;" "&amp;employee_data35[[#This Row],[DOB]])</f>
        <v>Abagail-Moran 33718</v>
      </c>
      <c r="W1689" t="s">
        <v>40</v>
      </c>
      <c r="X1689" t="s">
        <v>419</v>
      </c>
      <c r="Y1689" t="s">
        <v>42</v>
      </c>
      <c r="Z1689">
        <v>38475</v>
      </c>
      <c r="AA1689" t="s">
        <v>43</v>
      </c>
      <c r="AB1689" t="s">
        <v>75</v>
      </c>
      <c r="AC1689" t="s">
        <v>105</v>
      </c>
      <c r="AD1689">
        <v>4</v>
      </c>
    </row>
    <row r="1690" spans="1:30" x14ac:dyDescent="0.3">
      <c r="A1690">
        <v>2115</v>
      </c>
      <c r="B1690" t="s">
        <v>4863</v>
      </c>
      <c r="C1690" t="s">
        <v>1670</v>
      </c>
      <c r="D1690" s="6" t="str">
        <f>CONCATENATE(employee_data35[[#This Row],[FirstName]], "-",employee_data35[[#This Row],[LastName]] )</f>
        <v>Nikhil-Cummings</v>
      </c>
      <c r="E1690" s="1">
        <v>43570</v>
      </c>
      <c r="F1690" s="1">
        <v>45056</v>
      </c>
      <c r="G1690" s="7" t="str">
        <f>IF(ISBLANK(employee_data35[[#This Row],[ExitDate]]),"Yes","")</f>
        <v/>
      </c>
      <c r="H1690" t="s">
        <v>728</v>
      </c>
      <c r="I1690" t="s">
        <v>6433</v>
      </c>
      <c r="J1690" t="s">
        <v>6434</v>
      </c>
      <c r="K1690" t="s">
        <v>62</v>
      </c>
      <c r="L1690" s="6" t="str">
        <f>IF(ISBLANK(employee_data35[[#This Row],[ExitDate]]),"1","0")</f>
        <v>0</v>
      </c>
      <c r="M1690" t="str">
        <f>IF(ISBLANK(employee_data35[[#This Row],[ExitDate]]),"Active","Tidak Active")</f>
        <v>Tidak Active</v>
      </c>
      <c r="N1690" t="s">
        <v>33</v>
      </c>
      <c r="O1690" t="s">
        <v>51</v>
      </c>
      <c r="P1690" t="s">
        <v>52</v>
      </c>
      <c r="Q1690" t="s">
        <v>175</v>
      </c>
      <c r="R1690" t="s">
        <v>6435</v>
      </c>
      <c r="S1690" t="s">
        <v>38</v>
      </c>
      <c r="T1690" t="s">
        <v>936</v>
      </c>
      <c r="U1690" s="1">
        <v>28579</v>
      </c>
      <c r="V1690" s="7" t="str">
        <f>CONCATENATE(employee_data35[[#This Row],[First-LastName]]&amp;" "&amp;employee_data35[[#This Row],[DOB]])</f>
        <v>Nikhil-Cummings 28579</v>
      </c>
      <c r="W1690" t="s">
        <v>40</v>
      </c>
      <c r="X1690" t="s">
        <v>113</v>
      </c>
      <c r="Y1690" t="s">
        <v>42</v>
      </c>
      <c r="Z1690">
        <v>25166</v>
      </c>
      <c r="AA1690" t="s">
        <v>128</v>
      </c>
      <c r="AB1690" t="s">
        <v>84</v>
      </c>
      <c r="AC1690" t="s">
        <v>105</v>
      </c>
      <c r="AD1690">
        <v>2</v>
      </c>
    </row>
    <row r="1691" spans="1:30" x14ac:dyDescent="0.3">
      <c r="A1691">
        <v>2116</v>
      </c>
      <c r="B1691" t="s">
        <v>1116</v>
      </c>
      <c r="C1691" t="s">
        <v>1179</v>
      </c>
      <c r="D1691" s="6" t="str">
        <f>CONCATENATE(employee_data35[[#This Row],[FirstName]], "-",employee_data35[[#This Row],[LastName]] )</f>
        <v>Stanley-Bowen</v>
      </c>
      <c r="E1691" s="1">
        <v>44429</v>
      </c>
      <c r="F1691" s="1"/>
      <c r="G1691" s="7" t="str">
        <f>IF(ISBLANK(employee_data35[[#This Row],[ExitDate]]),"Yes","")</f>
        <v>Yes</v>
      </c>
      <c r="H1691" t="s">
        <v>728</v>
      </c>
      <c r="I1691" t="s">
        <v>6436</v>
      </c>
      <c r="J1691" t="s">
        <v>6437</v>
      </c>
      <c r="K1691" t="s">
        <v>89</v>
      </c>
      <c r="L1691" s="6" t="str">
        <f>IF(ISBLANK(employee_data35[[#This Row],[ExitDate]]),"1","0")</f>
        <v>1</v>
      </c>
      <c r="M1691" t="str">
        <f>IF(ISBLANK(employee_data35[[#This Row],[ExitDate]]),"Active","Tidak Active")</f>
        <v>Active</v>
      </c>
      <c r="N1691" t="s">
        <v>52</v>
      </c>
      <c r="O1691" t="s">
        <v>34</v>
      </c>
      <c r="P1691" t="s">
        <v>63</v>
      </c>
      <c r="Q1691" t="s">
        <v>36</v>
      </c>
      <c r="R1691" t="s">
        <v>37</v>
      </c>
      <c r="S1691" t="s">
        <v>38</v>
      </c>
      <c r="T1691" t="s">
        <v>111</v>
      </c>
      <c r="U1691" s="1">
        <v>17048</v>
      </c>
      <c r="V1691" s="7" t="str">
        <f>CONCATENATE(employee_data35[[#This Row],[First-LastName]]&amp;" "&amp;employee_data35[[#This Row],[DOB]])</f>
        <v>Stanley-Bowen 17048</v>
      </c>
      <c r="W1691" t="s">
        <v>40</v>
      </c>
      <c r="X1691" t="s">
        <v>113</v>
      </c>
      <c r="Y1691" t="s">
        <v>42</v>
      </c>
      <c r="Z1691">
        <v>81288</v>
      </c>
      <c r="AA1691" t="s">
        <v>93</v>
      </c>
      <c r="AB1691" t="s">
        <v>104</v>
      </c>
      <c r="AC1691" t="s">
        <v>236</v>
      </c>
      <c r="AD1691">
        <v>4</v>
      </c>
    </row>
    <row r="1692" spans="1:30" x14ac:dyDescent="0.3">
      <c r="A1692">
        <v>2117</v>
      </c>
      <c r="B1692" t="s">
        <v>842</v>
      </c>
      <c r="C1692" t="s">
        <v>2072</v>
      </c>
      <c r="D1692" s="6" t="str">
        <f>CONCATENATE(employee_data35[[#This Row],[FirstName]], "-",employee_data35[[#This Row],[LastName]] )</f>
        <v>Terrell-Hanna</v>
      </c>
      <c r="E1692" s="1">
        <v>44004</v>
      </c>
      <c r="F1692" s="1"/>
      <c r="G1692" s="7" t="str">
        <f>IF(ISBLANK(employee_data35[[#This Row],[ExitDate]]),"Yes","")</f>
        <v>Yes</v>
      </c>
      <c r="H1692" t="s">
        <v>728</v>
      </c>
      <c r="I1692" t="s">
        <v>6438</v>
      </c>
      <c r="J1692" t="s">
        <v>6439</v>
      </c>
      <c r="K1692" t="s">
        <v>31</v>
      </c>
      <c r="L1692" s="6" t="str">
        <f>IF(ISBLANK(employee_data35[[#This Row],[ExitDate]]),"1","0")</f>
        <v>1</v>
      </c>
      <c r="M1692" t="str">
        <f>IF(ISBLANK(employee_data35[[#This Row],[ExitDate]]),"Active","Tidak Active")</f>
        <v>Active</v>
      </c>
      <c r="N1692" t="s">
        <v>63</v>
      </c>
      <c r="O1692" t="s">
        <v>64</v>
      </c>
      <c r="P1692" t="s">
        <v>63</v>
      </c>
      <c r="Q1692" t="s">
        <v>36</v>
      </c>
      <c r="R1692" t="s">
        <v>37</v>
      </c>
      <c r="S1692" t="s">
        <v>38</v>
      </c>
      <c r="T1692" t="s">
        <v>90</v>
      </c>
      <c r="U1692" s="1">
        <v>34106</v>
      </c>
      <c r="V1692" s="7" t="str">
        <f>CONCATENATE(employee_data35[[#This Row],[First-LastName]]&amp;" "&amp;employee_data35[[#This Row],[DOB]])</f>
        <v>Terrell-Hanna 34106</v>
      </c>
      <c r="W1692" t="s">
        <v>40</v>
      </c>
      <c r="X1692" t="s">
        <v>83</v>
      </c>
      <c r="Y1692" t="s">
        <v>42</v>
      </c>
      <c r="Z1692">
        <v>45637</v>
      </c>
      <c r="AA1692" t="s">
        <v>56</v>
      </c>
      <c r="AB1692" t="s">
        <v>104</v>
      </c>
      <c r="AC1692" t="s">
        <v>105</v>
      </c>
      <c r="AD1692">
        <v>2</v>
      </c>
    </row>
    <row r="1693" spans="1:30" x14ac:dyDescent="0.3">
      <c r="A1693">
        <v>2118</v>
      </c>
      <c r="B1693" t="s">
        <v>6440</v>
      </c>
      <c r="C1693" t="s">
        <v>2390</v>
      </c>
      <c r="D1693" s="6" t="str">
        <f>CONCATENATE(employee_data35[[#This Row],[FirstName]], "-",employee_data35[[#This Row],[LastName]] )</f>
        <v>Dale-Mendoza</v>
      </c>
      <c r="E1693" s="1">
        <v>43858</v>
      </c>
      <c r="F1693" s="1"/>
      <c r="G1693" s="7" t="str">
        <f>IF(ISBLANK(employee_data35[[#This Row],[ExitDate]]),"Yes","")</f>
        <v>Yes</v>
      </c>
      <c r="H1693" t="s">
        <v>728</v>
      </c>
      <c r="I1693" t="s">
        <v>6441</v>
      </c>
      <c r="J1693" t="s">
        <v>6442</v>
      </c>
      <c r="K1693" t="s">
        <v>133</v>
      </c>
      <c r="L1693" s="6" t="str">
        <f>IF(ISBLANK(employee_data35[[#This Row],[ExitDate]]),"1","0")</f>
        <v>1</v>
      </c>
      <c r="M1693" t="str">
        <f>IF(ISBLANK(employee_data35[[#This Row],[ExitDate]]),"Active","Tidak Active")</f>
        <v>Active</v>
      </c>
      <c r="N1693" t="s">
        <v>52</v>
      </c>
      <c r="O1693" t="s">
        <v>34</v>
      </c>
      <c r="P1693" t="s">
        <v>35</v>
      </c>
      <c r="Q1693" t="s">
        <v>36</v>
      </c>
      <c r="R1693" t="s">
        <v>37</v>
      </c>
      <c r="S1693" t="s">
        <v>38</v>
      </c>
      <c r="T1693" t="s">
        <v>242</v>
      </c>
      <c r="U1693" s="1">
        <v>36836</v>
      </c>
      <c r="V1693" s="7" t="str">
        <f>CONCATENATE(employee_data35[[#This Row],[First-LastName]]&amp;" "&amp;employee_data35[[#This Row],[DOB]])</f>
        <v>Dale-Mendoza 36836</v>
      </c>
      <c r="W1693" t="s">
        <v>40</v>
      </c>
      <c r="X1693" t="s">
        <v>178</v>
      </c>
      <c r="Y1693" t="s">
        <v>42</v>
      </c>
      <c r="Z1693">
        <v>41529</v>
      </c>
      <c r="AA1693" t="s">
        <v>43</v>
      </c>
      <c r="AB1693" t="s">
        <v>44</v>
      </c>
      <c r="AC1693" t="s">
        <v>105</v>
      </c>
      <c r="AD1693">
        <v>5</v>
      </c>
    </row>
    <row r="1694" spans="1:30" x14ac:dyDescent="0.3">
      <c r="A1694">
        <v>2119</v>
      </c>
      <c r="B1694" t="s">
        <v>1352</v>
      </c>
      <c r="C1694" t="s">
        <v>3313</v>
      </c>
      <c r="D1694" s="6" t="str">
        <f>CONCATENATE(employee_data35[[#This Row],[FirstName]], "-",employee_data35[[#This Row],[LastName]] )</f>
        <v>Marcos-Carey</v>
      </c>
      <c r="E1694" s="1">
        <v>43553</v>
      </c>
      <c r="F1694" s="1"/>
      <c r="G1694" s="7" t="str">
        <f>IF(ISBLANK(employee_data35[[#This Row],[ExitDate]]),"Yes","")</f>
        <v>Yes</v>
      </c>
      <c r="H1694" t="s">
        <v>728</v>
      </c>
      <c r="I1694" t="s">
        <v>2434</v>
      </c>
      <c r="J1694" t="s">
        <v>6443</v>
      </c>
      <c r="K1694" t="s">
        <v>50</v>
      </c>
      <c r="L1694" s="6" t="str">
        <f>IF(ISBLANK(employee_data35[[#This Row],[ExitDate]]),"1","0")</f>
        <v>1</v>
      </c>
      <c r="M1694" t="str">
        <f>IF(ISBLANK(employee_data35[[#This Row],[ExitDate]]),"Active","Tidak Active")</f>
        <v>Active</v>
      </c>
      <c r="N1694" t="s">
        <v>52</v>
      </c>
      <c r="O1694" t="s">
        <v>51</v>
      </c>
      <c r="P1694" t="s">
        <v>35</v>
      </c>
      <c r="Q1694" t="s">
        <v>36</v>
      </c>
      <c r="R1694" t="s">
        <v>37</v>
      </c>
      <c r="S1694" t="s">
        <v>38</v>
      </c>
      <c r="T1694" t="s">
        <v>81</v>
      </c>
      <c r="U1694" s="1">
        <v>15229</v>
      </c>
      <c r="V1694" s="7" t="str">
        <f>CONCATENATE(employee_data35[[#This Row],[First-LastName]]&amp;" "&amp;employee_data35[[#This Row],[DOB]])</f>
        <v>Marcos-Carey 15229</v>
      </c>
      <c r="W1694" t="s">
        <v>40</v>
      </c>
      <c r="X1694" t="s">
        <v>226</v>
      </c>
      <c r="Y1694" t="s">
        <v>42</v>
      </c>
      <c r="Z1694">
        <v>72491</v>
      </c>
      <c r="AA1694" t="s">
        <v>43</v>
      </c>
      <c r="AB1694" t="s">
        <v>84</v>
      </c>
      <c r="AC1694" t="s">
        <v>105</v>
      </c>
      <c r="AD1694">
        <v>5</v>
      </c>
    </row>
    <row r="1695" spans="1:30" x14ac:dyDescent="0.3">
      <c r="A1695">
        <v>2120</v>
      </c>
      <c r="B1695" t="s">
        <v>6444</v>
      </c>
      <c r="C1695" t="s">
        <v>1866</v>
      </c>
      <c r="D1695" s="6" t="str">
        <f>CONCATENATE(employee_data35[[#This Row],[FirstName]], "-",employee_data35[[#This Row],[LastName]] )</f>
        <v>Simeon-Pittman</v>
      </c>
      <c r="E1695" s="1">
        <v>43378</v>
      </c>
      <c r="F1695" s="1"/>
      <c r="G1695" s="7" t="str">
        <f>IF(ISBLANK(employee_data35[[#This Row],[ExitDate]]),"Yes","")</f>
        <v>Yes</v>
      </c>
      <c r="H1695" t="s">
        <v>728</v>
      </c>
      <c r="I1695" t="s">
        <v>6445</v>
      </c>
      <c r="J1695" t="s">
        <v>6446</v>
      </c>
      <c r="K1695" t="s">
        <v>139</v>
      </c>
      <c r="L1695" s="6" t="str">
        <f>IF(ISBLANK(employee_data35[[#This Row],[ExitDate]]),"1","0")</f>
        <v>1</v>
      </c>
      <c r="M1695" t="str">
        <f>IF(ISBLANK(employee_data35[[#This Row],[ExitDate]]),"Active","Tidak Active")</f>
        <v>Active</v>
      </c>
      <c r="N1695" t="s">
        <v>33</v>
      </c>
      <c r="O1695" t="s">
        <v>34</v>
      </c>
      <c r="P1695" t="s">
        <v>63</v>
      </c>
      <c r="Q1695" t="s">
        <v>36</v>
      </c>
      <c r="R1695" t="s">
        <v>37</v>
      </c>
      <c r="S1695" t="s">
        <v>38</v>
      </c>
      <c r="T1695" t="s">
        <v>305</v>
      </c>
      <c r="U1695" s="1">
        <v>24489</v>
      </c>
      <c r="V1695" s="7" t="str">
        <f>CONCATENATE(employee_data35[[#This Row],[First-LastName]]&amp;" "&amp;employee_data35[[#This Row],[DOB]])</f>
        <v>Simeon-Pittman 24489</v>
      </c>
      <c r="W1695" t="s">
        <v>40</v>
      </c>
      <c r="X1695" t="s">
        <v>163</v>
      </c>
      <c r="Y1695" t="s">
        <v>42</v>
      </c>
      <c r="Z1695">
        <v>66867</v>
      </c>
      <c r="AA1695" t="s">
        <v>128</v>
      </c>
      <c r="AB1695" t="s">
        <v>104</v>
      </c>
      <c r="AC1695" t="s">
        <v>236</v>
      </c>
      <c r="AD1695">
        <v>2</v>
      </c>
    </row>
    <row r="1696" spans="1:30" x14ac:dyDescent="0.3">
      <c r="A1696">
        <v>2121</v>
      </c>
      <c r="B1696" t="s">
        <v>2148</v>
      </c>
      <c r="C1696" t="s">
        <v>4541</v>
      </c>
      <c r="D1696" s="6" t="str">
        <f>CONCATENATE(employee_data35[[#This Row],[FirstName]], "-",employee_data35[[#This Row],[LastName]] )</f>
        <v>Jenna-Cochran</v>
      </c>
      <c r="E1696" s="1">
        <v>44063</v>
      </c>
      <c r="F1696" s="1"/>
      <c r="G1696" s="7" t="str">
        <f>IF(ISBLANK(employee_data35[[#This Row],[ExitDate]]),"Yes","")</f>
        <v>Yes</v>
      </c>
      <c r="H1696" t="s">
        <v>728</v>
      </c>
      <c r="I1696" t="s">
        <v>6447</v>
      </c>
      <c r="J1696" t="s">
        <v>6448</v>
      </c>
      <c r="K1696" t="s">
        <v>80</v>
      </c>
      <c r="L1696" s="6" t="str">
        <f>IF(ISBLANK(employee_data35[[#This Row],[ExitDate]]),"1","0")</f>
        <v>1</v>
      </c>
      <c r="M1696" t="str">
        <f>IF(ISBLANK(employee_data35[[#This Row],[ExitDate]]),"Active","Tidak Active")</f>
        <v>Active</v>
      </c>
      <c r="N1696" t="s">
        <v>52</v>
      </c>
      <c r="O1696" t="s">
        <v>51</v>
      </c>
      <c r="P1696" t="s">
        <v>63</v>
      </c>
      <c r="Q1696" t="s">
        <v>36</v>
      </c>
      <c r="R1696" t="s">
        <v>37</v>
      </c>
      <c r="S1696" t="s">
        <v>38</v>
      </c>
      <c r="T1696" t="s">
        <v>148</v>
      </c>
      <c r="U1696" s="1">
        <v>36049</v>
      </c>
      <c r="V1696" s="7" t="str">
        <f>CONCATENATE(employee_data35[[#This Row],[First-LastName]]&amp;" "&amp;employee_data35[[#This Row],[DOB]])</f>
        <v>Jenna-Cochran 36049</v>
      </c>
      <c r="W1696" t="s">
        <v>40</v>
      </c>
      <c r="X1696" t="s">
        <v>150</v>
      </c>
      <c r="Y1696" t="s">
        <v>42</v>
      </c>
      <c r="Z1696">
        <v>12265</v>
      </c>
      <c r="AA1696" t="s">
        <v>128</v>
      </c>
      <c r="AB1696" t="s">
        <v>84</v>
      </c>
      <c r="AC1696" t="s">
        <v>105</v>
      </c>
      <c r="AD1696">
        <v>5</v>
      </c>
    </row>
    <row r="1697" spans="1:30" x14ac:dyDescent="0.3">
      <c r="A1697">
        <v>2122</v>
      </c>
      <c r="B1697" t="s">
        <v>424</v>
      </c>
      <c r="C1697" t="s">
        <v>5294</v>
      </c>
      <c r="D1697" s="6" t="str">
        <f>CONCATENATE(employee_data35[[#This Row],[FirstName]], "-",employee_data35[[#This Row],[LastName]] )</f>
        <v>Tia-Kent</v>
      </c>
      <c r="E1697" s="1">
        <v>44358</v>
      </c>
      <c r="F1697" s="1">
        <v>44879</v>
      </c>
      <c r="G1697" s="7" t="str">
        <f>IF(ISBLANK(employee_data35[[#This Row],[ExitDate]]),"Yes","")</f>
        <v/>
      </c>
      <c r="H1697" t="s">
        <v>28</v>
      </c>
      <c r="I1697" t="s">
        <v>6449</v>
      </c>
      <c r="J1697" t="s">
        <v>6450</v>
      </c>
      <c r="K1697" t="s">
        <v>89</v>
      </c>
      <c r="L1697" s="6" t="str">
        <f>IF(ISBLANK(employee_data35[[#This Row],[ExitDate]]),"1","0")</f>
        <v>0</v>
      </c>
      <c r="M1697" t="str">
        <f>IF(ISBLANK(employee_data35[[#This Row],[ExitDate]]),"Active","Tidak Active")</f>
        <v>Tidak Active</v>
      </c>
      <c r="N1697" t="s">
        <v>63</v>
      </c>
      <c r="O1697" t="s">
        <v>34</v>
      </c>
      <c r="P1697" t="s">
        <v>35</v>
      </c>
      <c r="Q1697" t="s">
        <v>126</v>
      </c>
      <c r="R1697" t="s">
        <v>6451</v>
      </c>
      <c r="S1697" t="s">
        <v>38</v>
      </c>
      <c r="T1697" t="s">
        <v>81</v>
      </c>
      <c r="U1697" s="1">
        <v>27688</v>
      </c>
      <c r="V1697" s="7" t="str">
        <f>CONCATENATE(employee_data35[[#This Row],[First-LastName]]&amp;" "&amp;employee_data35[[#This Row],[DOB]])</f>
        <v>Tia-Kent 27688</v>
      </c>
      <c r="W1697" t="s">
        <v>40</v>
      </c>
      <c r="X1697" t="s">
        <v>654</v>
      </c>
      <c r="Y1697" t="s">
        <v>42</v>
      </c>
      <c r="Z1697">
        <v>65636</v>
      </c>
      <c r="AA1697" t="s">
        <v>128</v>
      </c>
      <c r="AB1697" t="s">
        <v>84</v>
      </c>
      <c r="AC1697" t="s">
        <v>236</v>
      </c>
      <c r="AD1697">
        <v>5</v>
      </c>
    </row>
    <row r="1698" spans="1:30" x14ac:dyDescent="0.3">
      <c r="A1698">
        <v>2123</v>
      </c>
      <c r="B1698" t="s">
        <v>765</v>
      </c>
      <c r="C1698" t="s">
        <v>6452</v>
      </c>
      <c r="D1698" s="6" t="str">
        <f>CONCATENATE(employee_data35[[#This Row],[FirstName]], "-",employee_data35[[#This Row],[LastName]] )</f>
        <v>Chace-Farley</v>
      </c>
      <c r="E1698" s="1">
        <v>44449</v>
      </c>
      <c r="F1698" s="1"/>
      <c r="G1698" s="7" t="str">
        <f>IF(ISBLANK(employee_data35[[#This Row],[ExitDate]]),"Yes","")</f>
        <v>Yes</v>
      </c>
      <c r="H1698" t="s">
        <v>28</v>
      </c>
      <c r="I1698" t="s">
        <v>6453</v>
      </c>
      <c r="J1698" t="s">
        <v>6454</v>
      </c>
      <c r="K1698" t="s">
        <v>31</v>
      </c>
      <c r="L1698" s="6" t="str">
        <f>IF(ISBLANK(employee_data35[[#This Row],[ExitDate]]),"1","0")</f>
        <v>1</v>
      </c>
      <c r="M1698" t="str">
        <f>IF(ISBLANK(employee_data35[[#This Row],[ExitDate]]),"Active","Tidak Active")</f>
        <v>Active</v>
      </c>
      <c r="N1698" t="s">
        <v>33</v>
      </c>
      <c r="O1698" t="s">
        <v>64</v>
      </c>
      <c r="P1698" t="s">
        <v>35</v>
      </c>
      <c r="Q1698" t="s">
        <v>36</v>
      </c>
      <c r="R1698" t="s">
        <v>37</v>
      </c>
      <c r="S1698" t="s">
        <v>38</v>
      </c>
      <c r="T1698" t="s">
        <v>332</v>
      </c>
      <c r="U1698" s="1">
        <v>28898</v>
      </c>
      <c r="V1698" s="7" t="str">
        <f>CONCATENATE(employee_data35[[#This Row],[First-LastName]]&amp;" "&amp;employee_data35[[#This Row],[DOB]])</f>
        <v>Chace-Farley 28898</v>
      </c>
      <c r="W1698" t="s">
        <v>40</v>
      </c>
      <c r="X1698" t="s">
        <v>419</v>
      </c>
      <c r="Y1698" t="s">
        <v>42</v>
      </c>
      <c r="Z1698">
        <v>96364</v>
      </c>
      <c r="AA1698" t="s">
        <v>43</v>
      </c>
      <c r="AB1698" t="s">
        <v>44</v>
      </c>
      <c r="AC1698" t="s">
        <v>105</v>
      </c>
      <c r="AD1698">
        <v>2</v>
      </c>
    </row>
    <row r="1699" spans="1:30" x14ac:dyDescent="0.3">
      <c r="A1699">
        <v>2124</v>
      </c>
      <c r="B1699" t="s">
        <v>6455</v>
      </c>
      <c r="C1699" t="s">
        <v>470</v>
      </c>
      <c r="D1699" s="6" t="str">
        <f>CONCATENATE(employee_data35[[#This Row],[FirstName]], "-",employee_data35[[#This Row],[LastName]] )</f>
        <v>Spencer-Hicks</v>
      </c>
      <c r="E1699" s="1">
        <v>44978</v>
      </c>
      <c r="F1699" s="1">
        <v>45116</v>
      </c>
      <c r="G1699" s="7" t="str">
        <f>IF(ISBLANK(employee_data35[[#This Row],[ExitDate]]),"Yes","")</f>
        <v/>
      </c>
      <c r="H1699" t="s">
        <v>28</v>
      </c>
      <c r="I1699" t="s">
        <v>6456</v>
      </c>
      <c r="J1699" t="s">
        <v>6457</v>
      </c>
      <c r="K1699" t="s">
        <v>133</v>
      </c>
      <c r="L1699" s="6" t="str">
        <f>IF(ISBLANK(employee_data35[[#This Row],[ExitDate]]),"1","0")</f>
        <v>0</v>
      </c>
      <c r="M1699" t="str">
        <f>IF(ISBLANK(employee_data35[[#This Row],[ExitDate]]),"Active","Tidak Active")</f>
        <v>Tidak Active</v>
      </c>
      <c r="N1699" t="s">
        <v>33</v>
      </c>
      <c r="O1699" t="s">
        <v>64</v>
      </c>
      <c r="P1699" t="s">
        <v>35</v>
      </c>
      <c r="Q1699" t="s">
        <v>175</v>
      </c>
      <c r="R1699" t="s">
        <v>6458</v>
      </c>
      <c r="S1699" t="s">
        <v>38</v>
      </c>
      <c r="T1699" t="s">
        <v>305</v>
      </c>
      <c r="U1699" s="1">
        <v>18484</v>
      </c>
      <c r="V1699" s="7" t="str">
        <f>CONCATENATE(employee_data35[[#This Row],[First-LastName]]&amp;" "&amp;employee_data35[[#This Row],[DOB]])</f>
        <v>Spencer-Hicks 18484</v>
      </c>
      <c r="W1699" t="s">
        <v>40</v>
      </c>
      <c r="X1699" t="s">
        <v>83</v>
      </c>
      <c r="Y1699" t="s">
        <v>42</v>
      </c>
      <c r="Z1699">
        <v>42707</v>
      </c>
      <c r="AA1699" t="s">
        <v>43</v>
      </c>
      <c r="AB1699" t="s">
        <v>75</v>
      </c>
      <c r="AC1699" t="s">
        <v>105</v>
      </c>
      <c r="AD1699">
        <v>2</v>
      </c>
    </row>
    <row r="1700" spans="1:30" x14ac:dyDescent="0.3">
      <c r="A1700">
        <v>2125</v>
      </c>
      <c r="B1700" t="s">
        <v>5601</v>
      </c>
      <c r="C1700" t="s">
        <v>3396</v>
      </c>
      <c r="D1700" s="6" t="str">
        <f>CONCATENATE(employee_data35[[#This Row],[FirstName]], "-",employee_data35[[#This Row],[LastName]] )</f>
        <v>Leslie-Zamora</v>
      </c>
      <c r="E1700" s="1">
        <v>43686</v>
      </c>
      <c r="F1700" s="1"/>
      <c r="G1700" s="7" t="str">
        <f>IF(ISBLANK(employee_data35[[#This Row],[ExitDate]]),"Yes","")</f>
        <v>Yes</v>
      </c>
      <c r="H1700" t="s">
        <v>28</v>
      </c>
      <c r="I1700" t="s">
        <v>6459</v>
      </c>
      <c r="J1700" t="s">
        <v>6460</v>
      </c>
      <c r="K1700" t="s">
        <v>50</v>
      </c>
      <c r="L1700" s="6" t="str">
        <f>IF(ISBLANK(employee_data35[[#This Row],[ExitDate]]),"1","0")</f>
        <v>1</v>
      </c>
      <c r="M1700" t="str">
        <f>IF(ISBLANK(employee_data35[[#This Row],[ExitDate]]),"Active","Tidak Active")</f>
        <v>Active</v>
      </c>
      <c r="N1700" t="s">
        <v>63</v>
      </c>
      <c r="O1700" t="s">
        <v>64</v>
      </c>
      <c r="P1700" t="s">
        <v>52</v>
      </c>
      <c r="Q1700" t="s">
        <v>36</v>
      </c>
      <c r="R1700" t="s">
        <v>37</v>
      </c>
      <c r="S1700" t="s">
        <v>38</v>
      </c>
      <c r="T1700" t="s">
        <v>111</v>
      </c>
      <c r="U1700" s="1">
        <v>37041</v>
      </c>
      <c r="V1700" s="7" t="str">
        <f>CONCATENATE(employee_data35[[#This Row],[First-LastName]]&amp;" "&amp;employee_data35[[#This Row],[DOB]])</f>
        <v>Leslie-Zamora 37041</v>
      </c>
      <c r="W1700" t="s">
        <v>40</v>
      </c>
      <c r="X1700" t="s">
        <v>419</v>
      </c>
      <c r="Y1700" t="s">
        <v>42</v>
      </c>
      <c r="Z1700">
        <v>1514</v>
      </c>
      <c r="AA1700" t="s">
        <v>43</v>
      </c>
      <c r="AB1700" t="s">
        <v>104</v>
      </c>
      <c r="AC1700" t="s">
        <v>105</v>
      </c>
      <c r="AD1700">
        <v>4</v>
      </c>
    </row>
    <row r="1701" spans="1:30" x14ac:dyDescent="0.3">
      <c r="A1701">
        <v>2126</v>
      </c>
      <c r="B1701" t="s">
        <v>6461</v>
      </c>
      <c r="C1701" t="s">
        <v>1387</v>
      </c>
      <c r="D1701" s="6" t="str">
        <f>CONCATENATE(employee_data35[[#This Row],[FirstName]], "-",employee_data35[[#This Row],[LastName]] )</f>
        <v>Chasity-Kennedy</v>
      </c>
      <c r="E1701" s="1">
        <v>44263</v>
      </c>
      <c r="F1701" s="1">
        <v>44841</v>
      </c>
      <c r="G1701" s="7" t="str">
        <f>IF(ISBLANK(employee_data35[[#This Row],[ExitDate]]),"Yes","")</f>
        <v/>
      </c>
      <c r="H1701" t="s">
        <v>28</v>
      </c>
      <c r="I1701" t="s">
        <v>6462</v>
      </c>
      <c r="J1701" t="s">
        <v>6463</v>
      </c>
      <c r="K1701" t="s">
        <v>139</v>
      </c>
      <c r="L1701" s="6" t="str">
        <f>IF(ISBLANK(employee_data35[[#This Row],[ExitDate]]),"1","0")</f>
        <v>0</v>
      </c>
      <c r="M1701" t="str">
        <f>IF(ISBLANK(employee_data35[[#This Row],[ExitDate]]),"Active","Tidak Active")</f>
        <v>Tidak Active</v>
      </c>
      <c r="N1701" t="s">
        <v>52</v>
      </c>
      <c r="O1701" t="s">
        <v>34</v>
      </c>
      <c r="P1701" t="s">
        <v>35</v>
      </c>
      <c r="Q1701" t="s">
        <v>99</v>
      </c>
      <c r="R1701" t="s">
        <v>6464</v>
      </c>
      <c r="S1701" t="s">
        <v>38</v>
      </c>
      <c r="T1701" t="s">
        <v>1012</v>
      </c>
      <c r="U1701" s="1">
        <v>25374</v>
      </c>
      <c r="V1701" s="7" t="str">
        <f>CONCATENATE(employee_data35[[#This Row],[First-LastName]]&amp;" "&amp;employee_data35[[#This Row],[DOB]])</f>
        <v>Chasity-Kennedy 25374</v>
      </c>
      <c r="W1701" t="s">
        <v>40</v>
      </c>
      <c r="X1701" t="s">
        <v>6465</v>
      </c>
      <c r="Y1701" t="s">
        <v>42</v>
      </c>
      <c r="Z1701">
        <v>35121</v>
      </c>
      <c r="AA1701" t="s">
        <v>93</v>
      </c>
      <c r="AB1701" t="s">
        <v>84</v>
      </c>
      <c r="AC1701" t="s">
        <v>740</v>
      </c>
      <c r="AD1701">
        <v>1</v>
      </c>
    </row>
    <row r="1702" spans="1:30" x14ac:dyDescent="0.3">
      <c r="A1702">
        <v>2127</v>
      </c>
      <c r="B1702" t="s">
        <v>4190</v>
      </c>
      <c r="C1702" t="s">
        <v>3679</v>
      </c>
      <c r="D1702" s="6" t="str">
        <f>CONCATENATE(employee_data35[[#This Row],[FirstName]], "-",employee_data35[[#This Row],[LastName]] )</f>
        <v>Makena-Benitez</v>
      </c>
      <c r="E1702" s="1">
        <v>43666</v>
      </c>
      <c r="F1702" s="1"/>
      <c r="G1702" s="7" t="str">
        <f>IF(ISBLANK(employee_data35[[#This Row],[ExitDate]]),"Yes","")</f>
        <v>Yes</v>
      </c>
      <c r="H1702" t="s">
        <v>28</v>
      </c>
      <c r="I1702" t="s">
        <v>6466</v>
      </c>
      <c r="J1702" t="s">
        <v>6467</v>
      </c>
      <c r="K1702" t="s">
        <v>80</v>
      </c>
      <c r="L1702" s="6" t="str">
        <f>IF(ISBLANK(employee_data35[[#This Row],[ExitDate]]),"1","0")</f>
        <v>1</v>
      </c>
      <c r="M1702" t="str">
        <f>IF(ISBLANK(employee_data35[[#This Row],[ExitDate]]),"Active","Tidak Active")</f>
        <v>Active</v>
      </c>
      <c r="N1702" t="s">
        <v>33</v>
      </c>
      <c r="O1702" t="s">
        <v>51</v>
      </c>
      <c r="P1702" t="s">
        <v>52</v>
      </c>
      <c r="Q1702" t="s">
        <v>36</v>
      </c>
      <c r="R1702" t="s">
        <v>37</v>
      </c>
      <c r="S1702" t="s">
        <v>38</v>
      </c>
      <c r="T1702" t="s">
        <v>90</v>
      </c>
      <c r="U1702" s="1">
        <v>19689</v>
      </c>
      <c r="V1702" s="7" t="str">
        <f>CONCATENATE(employee_data35[[#This Row],[First-LastName]]&amp;" "&amp;employee_data35[[#This Row],[DOB]])</f>
        <v>Makena-Benitez 19689</v>
      </c>
      <c r="W1702" t="s">
        <v>40</v>
      </c>
      <c r="X1702" t="s">
        <v>226</v>
      </c>
      <c r="Y1702" t="s">
        <v>42</v>
      </c>
      <c r="Z1702">
        <v>36490</v>
      </c>
      <c r="AA1702" t="s">
        <v>93</v>
      </c>
      <c r="AB1702" t="s">
        <v>75</v>
      </c>
      <c r="AC1702" t="s">
        <v>236</v>
      </c>
      <c r="AD1702">
        <v>4</v>
      </c>
    </row>
    <row r="1703" spans="1:30" x14ac:dyDescent="0.3">
      <c r="A1703">
        <v>2128</v>
      </c>
      <c r="B1703" t="s">
        <v>5556</v>
      </c>
      <c r="C1703" t="s">
        <v>5043</v>
      </c>
      <c r="D1703" s="6" t="str">
        <f>CONCATENATE(employee_data35[[#This Row],[FirstName]], "-",employee_data35[[#This Row],[LastName]] )</f>
        <v>Remington-Walton</v>
      </c>
      <c r="E1703" s="1">
        <v>45012</v>
      </c>
      <c r="F1703" s="1"/>
      <c r="G1703" s="7" t="str">
        <f>IF(ISBLANK(employee_data35[[#This Row],[ExitDate]]),"Yes","")</f>
        <v>Yes</v>
      </c>
      <c r="H1703" t="s">
        <v>28</v>
      </c>
      <c r="I1703" t="s">
        <v>6468</v>
      </c>
      <c r="J1703" t="s">
        <v>6469</v>
      </c>
      <c r="K1703" t="s">
        <v>168</v>
      </c>
      <c r="L1703" s="6" t="str">
        <f>IF(ISBLANK(employee_data35[[#This Row],[ExitDate]]),"1","0")</f>
        <v>1</v>
      </c>
      <c r="M1703" t="str">
        <f>IF(ISBLANK(employee_data35[[#This Row],[ExitDate]]),"Active","Tidak Active")</f>
        <v>Active</v>
      </c>
      <c r="N1703" t="s">
        <v>63</v>
      </c>
      <c r="O1703" t="s">
        <v>51</v>
      </c>
      <c r="P1703" t="s">
        <v>35</v>
      </c>
      <c r="Q1703" t="s">
        <v>36</v>
      </c>
      <c r="R1703" t="s">
        <v>37</v>
      </c>
      <c r="S1703" t="s">
        <v>38</v>
      </c>
      <c r="T1703" t="s">
        <v>90</v>
      </c>
      <c r="U1703" s="1">
        <v>20364</v>
      </c>
      <c r="V1703" s="7" t="str">
        <f>CONCATENATE(employee_data35[[#This Row],[First-LastName]]&amp;" "&amp;employee_data35[[#This Row],[DOB]])</f>
        <v>Remington-Walton 20364</v>
      </c>
      <c r="W1703" t="s">
        <v>40</v>
      </c>
      <c r="X1703" t="s">
        <v>226</v>
      </c>
      <c r="Y1703" t="s">
        <v>42</v>
      </c>
      <c r="Z1703">
        <v>85293</v>
      </c>
      <c r="AA1703" t="s">
        <v>93</v>
      </c>
      <c r="AB1703" t="s">
        <v>44</v>
      </c>
      <c r="AC1703" t="s">
        <v>236</v>
      </c>
      <c r="AD1703">
        <v>2</v>
      </c>
    </row>
    <row r="1704" spans="1:30" x14ac:dyDescent="0.3">
      <c r="A1704">
        <v>2129</v>
      </c>
      <c r="B1704" t="s">
        <v>4218</v>
      </c>
      <c r="C1704" t="s">
        <v>6470</v>
      </c>
      <c r="D1704" s="6" t="str">
        <f>CONCATENATE(employee_data35[[#This Row],[FirstName]], "-",employee_data35[[#This Row],[LastName]] )</f>
        <v>Raina-Best</v>
      </c>
      <c r="E1704" s="1">
        <v>43745</v>
      </c>
      <c r="F1704" s="1"/>
      <c r="G1704" s="7" t="str">
        <f>IF(ISBLANK(employee_data35[[#This Row],[ExitDate]]),"Yes","")</f>
        <v>Yes</v>
      </c>
      <c r="H1704" t="s">
        <v>28</v>
      </c>
      <c r="I1704" t="s">
        <v>6471</v>
      </c>
      <c r="J1704" t="s">
        <v>6472</v>
      </c>
      <c r="K1704" t="s">
        <v>98</v>
      </c>
      <c r="L1704" s="6" t="str">
        <f>IF(ISBLANK(employee_data35[[#This Row],[ExitDate]]),"1","0")</f>
        <v>1</v>
      </c>
      <c r="M1704" t="str">
        <f>IF(ISBLANK(employee_data35[[#This Row],[ExitDate]]),"Active","Tidak Active")</f>
        <v>Active</v>
      </c>
      <c r="N1704" t="s">
        <v>52</v>
      </c>
      <c r="O1704" t="s">
        <v>64</v>
      </c>
      <c r="P1704" t="s">
        <v>35</v>
      </c>
      <c r="Q1704" t="s">
        <v>36</v>
      </c>
      <c r="R1704" t="s">
        <v>37</v>
      </c>
      <c r="S1704" t="s">
        <v>38</v>
      </c>
      <c r="T1704" t="s">
        <v>90</v>
      </c>
      <c r="U1704" s="1">
        <v>32175</v>
      </c>
      <c r="V1704" s="7" t="str">
        <f>CONCATENATE(employee_data35[[#This Row],[First-LastName]]&amp;" "&amp;employee_data35[[#This Row],[DOB]])</f>
        <v>Raina-Best 32175</v>
      </c>
      <c r="W1704" t="s">
        <v>40</v>
      </c>
      <c r="X1704" t="s">
        <v>103</v>
      </c>
      <c r="Y1704" t="s">
        <v>55</v>
      </c>
      <c r="Z1704">
        <v>40632</v>
      </c>
      <c r="AA1704" t="s">
        <v>74</v>
      </c>
      <c r="AB1704" t="s">
        <v>104</v>
      </c>
      <c r="AC1704" t="s">
        <v>236</v>
      </c>
      <c r="AD1704">
        <v>2</v>
      </c>
    </row>
    <row r="1705" spans="1:30" x14ac:dyDescent="0.3">
      <c r="A1705">
        <v>2130</v>
      </c>
      <c r="B1705" t="s">
        <v>6473</v>
      </c>
      <c r="C1705" t="s">
        <v>2880</v>
      </c>
      <c r="D1705" s="6" t="str">
        <f>CONCATENATE(employee_data35[[#This Row],[FirstName]], "-",employee_data35[[#This Row],[LastName]] )</f>
        <v>Paulina-Henderson</v>
      </c>
      <c r="E1705" s="1">
        <v>44908</v>
      </c>
      <c r="F1705" s="1"/>
      <c r="G1705" s="7" t="str">
        <f>IF(ISBLANK(employee_data35[[#This Row],[ExitDate]]),"Yes","")</f>
        <v>Yes</v>
      </c>
      <c r="H1705" t="s">
        <v>28</v>
      </c>
      <c r="I1705" t="s">
        <v>6474</v>
      </c>
      <c r="J1705" t="s">
        <v>6475</v>
      </c>
      <c r="K1705" t="s">
        <v>118</v>
      </c>
      <c r="L1705" s="6" t="str">
        <f>IF(ISBLANK(employee_data35[[#This Row],[ExitDate]]),"1","0")</f>
        <v>1</v>
      </c>
      <c r="M1705" t="str">
        <f>IF(ISBLANK(employee_data35[[#This Row],[ExitDate]]),"Active","Tidak Active")</f>
        <v>Active</v>
      </c>
      <c r="N1705" t="s">
        <v>33</v>
      </c>
      <c r="O1705" t="s">
        <v>34</v>
      </c>
      <c r="P1705" t="s">
        <v>52</v>
      </c>
      <c r="Q1705" t="s">
        <v>36</v>
      </c>
      <c r="R1705" t="s">
        <v>37</v>
      </c>
      <c r="S1705" t="s">
        <v>38</v>
      </c>
      <c r="T1705" t="s">
        <v>90</v>
      </c>
      <c r="U1705" s="1">
        <v>26719</v>
      </c>
      <c r="V1705" s="7" t="str">
        <f>CONCATENATE(employee_data35[[#This Row],[First-LastName]]&amp;" "&amp;employee_data35[[#This Row],[DOB]])</f>
        <v>Paulina-Henderson 26719</v>
      </c>
      <c r="W1705" t="s">
        <v>40</v>
      </c>
      <c r="X1705" t="s">
        <v>281</v>
      </c>
      <c r="Y1705" t="s">
        <v>42</v>
      </c>
      <c r="Z1705">
        <v>54337</v>
      </c>
      <c r="AA1705" t="s">
        <v>74</v>
      </c>
      <c r="AB1705" t="s">
        <v>84</v>
      </c>
      <c r="AC1705" t="s">
        <v>236</v>
      </c>
      <c r="AD1705">
        <v>1</v>
      </c>
    </row>
    <row r="1706" spans="1:30" x14ac:dyDescent="0.3">
      <c r="A1706">
        <v>2131</v>
      </c>
      <c r="B1706" t="s">
        <v>6476</v>
      </c>
      <c r="C1706" t="s">
        <v>2139</v>
      </c>
      <c r="D1706" s="6" t="str">
        <f>CONCATENATE(employee_data35[[#This Row],[FirstName]], "-",employee_data35[[#This Row],[LastName]] )</f>
        <v>Kaiya-Marsh</v>
      </c>
      <c r="E1706" s="1">
        <v>43988</v>
      </c>
      <c r="F1706" s="1">
        <v>44632</v>
      </c>
      <c r="G1706" s="7" t="str">
        <f>IF(ISBLANK(employee_data35[[#This Row],[ExitDate]]),"Yes","")</f>
        <v/>
      </c>
      <c r="H1706" t="s">
        <v>28</v>
      </c>
      <c r="I1706" t="s">
        <v>6477</v>
      </c>
      <c r="J1706" t="s">
        <v>6478</v>
      </c>
      <c r="K1706" t="s">
        <v>62</v>
      </c>
      <c r="L1706" s="6" t="str">
        <f>IF(ISBLANK(employee_data35[[#This Row],[ExitDate]]),"1","0")</f>
        <v>0</v>
      </c>
      <c r="M1706" t="str">
        <f>IF(ISBLANK(employee_data35[[#This Row],[ExitDate]]),"Active","Tidak Active")</f>
        <v>Tidak Active</v>
      </c>
      <c r="N1706" t="s">
        <v>52</v>
      </c>
      <c r="O1706" t="s">
        <v>34</v>
      </c>
      <c r="P1706" t="s">
        <v>52</v>
      </c>
      <c r="Q1706" t="s">
        <v>126</v>
      </c>
      <c r="R1706" t="s">
        <v>6479</v>
      </c>
      <c r="S1706" t="s">
        <v>38</v>
      </c>
      <c r="T1706" t="s">
        <v>90</v>
      </c>
      <c r="U1706" s="1">
        <v>18699</v>
      </c>
      <c r="V1706" s="7" t="str">
        <f>CONCATENATE(employee_data35[[#This Row],[First-LastName]]&amp;" "&amp;employee_data35[[#This Row],[DOB]])</f>
        <v>Kaiya-Marsh 18699</v>
      </c>
      <c r="W1706" t="s">
        <v>40</v>
      </c>
      <c r="X1706" t="s">
        <v>83</v>
      </c>
      <c r="Y1706" t="s">
        <v>42</v>
      </c>
      <c r="Z1706">
        <v>88590</v>
      </c>
      <c r="AA1706" t="s">
        <v>93</v>
      </c>
      <c r="AB1706" t="s">
        <v>44</v>
      </c>
      <c r="AC1706" t="s">
        <v>236</v>
      </c>
      <c r="AD1706">
        <v>4</v>
      </c>
    </row>
    <row r="1707" spans="1:30" x14ac:dyDescent="0.3">
      <c r="A1707">
        <v>2132</v>
      </c>
      <c r="B1707" t="s">
        <v>6480</v>
      </c>
      <c r="C1707" t="s">
        <v>2688</v>
      </c>
      <c r="D1707" s="6" t="str">
        <f>CONCATENATE(employee_data35[[#This Row],[FirstName]], "-",employee_data35[[#This Row],[LastName]] )</f>
        <v>Scarlett-Brooks</v>
      </c>
      <c r="E1707" s="1">
        <v>44676</v>
      </c>
      <c r="F1707" s="1"/>
      <c r="G1707" s="7" t="str">
        <f>IF(ISBLANK(employee_data35[[#This Row],[ExitDate]]),"Yes","")</f>
        <v>Yes</v>
      </c>
      <c r="H1707" t="s">
        <v>28</v>
      </c>
      <c r="I1707" t="s">
        <v>6481</v>
      </c>
      <c r="J1707" t="s">
        <v>6482</v>
      </c>
      <c r="K1707" t="s">
        <v>89</v>
      </c>
      <c r="L1707" s="6" t="str">
        <f>IF(ISBLANK(employee_data35[[#This Row],[ExitDate]]),"1","0")</f>
        <v>1</v>
      </c>
      <c r="M1707" t="str">
        <f>IF(ISBLANK(employee_data35[[#This Row],[ExitDate]]),"Active","Tidak Active")</f>
        <v>Active</v>
      </c>
      <c r="N1707" t="s">
        <v>63</v>
      </c>
      <c r="O1707" t="s">
        <v>51</v>
      </c>
      <c r="P1707" t="s">
        <v>63</v>
      </c>
      <c r="Q1707" t="s">
        <v>36</v>
      </c>
      <c r="R1707" t="s">
        <v>37</v>
      </c>
      <c r="S1707" t="s">
        <v>38</v>
      </c>
      <c r="T1707" t="s">
        <v>231</v>
      </c>
      <c r="U1707" s="1">
        <v>23546</v>
      </c>
      <c r="V1707" s="7" t="str">
        <f>CONCATENATE(employee_data35[[#This Row],[First-LastName]]&amp;" "&amp;employee_data35[[#This Row],[DOB]])</f>
        <v>Scarlett-Brooks 23546</v>
      </c>
      <c r="W1707" t="s">
        <v>40</v>
      </c>
      <c r="X1707" t="s">
        <v>103</v>
      </c>
      <c r="Y1707" t="s">
        <v>42</v>
      </c>
      <c r="Z1707">
        <v>70052</v>
      </c>
      <c r="AA1707" t="s">
        <v>74</v>
      </c>
      <c r="AB1707" t="s">
        <v>44</v>
      </c>
      <c r="AC1707" t="s">
        <v>236</v>
      </c>
      <c r="AD1707">
        <v>2</v>
      </c>
    </row>
    <row r="1708" spans="1:30" x14ac:dyDescent="0.3">
      <c r="A1708">
        <v>2133</v>
      </c>
      <c r="B1708" t="s">
        <v>6483</v>
      </c>
      <c r="C1708" t="s">
        <v>747</v>
      </c>
      <c r="D1708" s="6" t="str">
        <f>CONCATENATE(employee_data35[[#This Row],[FirstName]], "-",employee_data35[[#This Row],[LastName]] )</f>
        <v>Makhi-Kramer</v>
      </c>
      <c r="E1708" s="1">
        <v>44040</v>
      </c>
      <c r="F1708" s="1"/>
      <c r="G1708" s="7" t="str">
        <f>IF(ISBLANK(employee_data35[[#This Row],[ExitDate]]),"Yes","")</f>
        <v>Yes</v>
      </c>
      <c r="H1708" t="s">
        <v>28</v>
      </c>
      <c r="I1708" t="s">
        <v>6484</v>
      </c>
      <c r="J1708" t="s">
        <v>6485</v>
      </c>
      <c r="K1708" t="s">
        <v>31</v>
      </c>
      <c r="L1708" s="6" t="str">
        <f>IF(ISBLANK(employee_data35[[#This Row],[ExitDate]]),"1","0")</f>
        <v>1</v>
      </c>
      <c r="M1708" t="str">
        <f>IF(ISBLANK(employee_data35[[#This Row],[ExitDate]]),"Active","Tidak Active")</f>
        <v>Active</v>
      </c>
      <c r="N1708" t="s">
        <v>33</v>
      </c>
      <c r="O1708" t="s">
        <v>51</v>
      </c>
      <c r="P1708" t="s">
        <v>63</v>
      </c>
      <c r="Q1708" t="s">
        <v>36</v>
      </c>
      <c r="R1708" t="s">
        <v>37</v>
      </c>
      <c r="S1708" t="s">
        <v>38</v>
      </c>
      <c r="T1708" t="s">
        <v>90</v>
      </c>
      <c r="U1708" s="1">
        <v>27261</v>
      </c>
      <c r="V1708" s="7" t="str">
        <f>CONCATENATE(employee_data35[[#This Row],[First-LastName]]&amp;" "&amp;employee_data35[[#This Row],[DOB]])</f>
        <v>Makhi-Kramer 27261</v>
      </c>
      <c r="W1708" t="s">
        <v>40</v>
      </c>
      <c r="X1708" t="s">
        <v>281</v>
      </c>
      <c r="Y1708" t="s">
        <v>42</v>
      </c>
      <c r="Z1708">
        <v>88134</v>
      </c>
      <c r="AA1708" t="s">
        <v>93</v>
      </c>
      <c r="AB1708" t="s">
        <v>75</v>
      </c>
      <c r="AC1708" t="s">
        <v>740</v>
      </c>
      <c r="AD1708">
        <v>1</v>
      </c>
    </row>
    <row r="1709" spans="1:30" x14ac:dyDescent="0.3">
      <c r="A1709">
        <v>2134</v>
      </c>
      <c r="B1709" t="s">
        <v>764</v>
      </c>
      <c r="C1709" t="s">
        <v>6486</v>
      </c>
      <c r="D1709" s="6" t="str">
        <f>CONCATENATE(employee_data35[[#This Row],[FirstName]], "-",employee_data35[[#This Row],[LastName]] )</f>
        <v>Beatrice-Faulkner</v>
      </c>
      <c r="E1709" s="1">
        <v>44620</v>
      </c>
      <c r="F1709" s="1">
        <v>45077</v>
      </c>
      <c r="G1709" s="7" t="str">
        <f>IF(ISBLANK(employee_data35[[#This Row],[ExitDate]]),"Yes","")</f>
        <v/>
      </c>
      <c r="H1709" t="s">
        <v>28</v>
      </c>
      <c r="I1709" t="s">
        <v>6487</v>
      </c>
      <c r="J1709" t="s">
        <v>6488</v>
      </c>
      <c r="K1709" t="s">
        <v>133</v>
      </c>
      <c r="L1709" s="6" t="str">
        <f>IF(ISBLANK(employee_data35[[#This Row],[ExitDate]]),"1","0")</f>
        <v>0</v>
      </c>
      <c r="M1709" t="str">
        <f>IF(ISBLANK(employee_data35[[#This Row],[ExitDate]]),"Active","Tidak Active")</f>
        <v>Tidak Active</v>
      </c>
      <c r="N1709" t="s">
        <v>52</v>
      </c>
      <c r="O1709" t="s">
        <v>64</v>
      </c>
      <c r="P1709" t="s">
        <v>35</v>
      </c>
      <c r="Q1709" t="s">
        <v>126</v>
      </c>
      <c r="R1709" t="s">
        <v>6489</v>
      </c>
      <c r="S1709" t="s">
        <v>38</v>
      </c>
      <c r="T1709" t="s">
        <v>53</v>
      </c>
      <c r="U1709" s="1">
        <v>37081</v>
      </c>
      <c r="V1709" s="7" t="str">
        <f>CONCATENATE(employee_data35[[#This Row],[First-LastName]]&amp;" "&amp;employee_data35[[#This Row],[DOB]])</f>
        <v>Beatrice-Faulkner 37081</v>
      </c>
      <c r="W1709" t="s">
        <v>40</v>
      </c>
      <c r="X1709" t="s">
        <v>226</v>
      </c>
      <c r="Y1709" t="s">
        <v>42</v>
      </c>
      <c r="Z1709">
        <v>36904</v>
      </c>
      <c r="AA1709" t="s">
        <v>56</v>
      </c>
      <c r="AB1709" t="s">
        <v>44</v>
      </c>
      <c r="AC1709" t="s">
        <v>105</v>
      </c>
      <c r="AD1709">
        <v>2</v>
      </c>
    </row>
    <row r="1710" spans="1:30" x14ac:dyDescent="0.3">
      <c r="A1710">
        <v>2135</v>
      </c>
      <c r="B1710" t="s">
        <v>6396</v>
      </c>
      <c r="C1710" t="s">
        <v>6490</v>
      </c>
      <c r="D1710" s="6" t="str">
        <f>CONCATENATE(employee_data35[[#This Row],[FirstName]], "-",employee_data35[[#This Row],[LastName]] )</f>
        <v>Valeria-Mayo</v>
      </c>
      <c r="E1710" s="1">
        <v>44494</v>
      </c>
      <c r="F1710" s="1">
        <v>44975</v>
      </c>
      <c r="G1710" s="7" t="str">
        <f>IF(ISBLANK(employee_data35[[#This Row],[ExitDate]]),"Yes","")</f>
        <v/>
      </c>
      <c r="H1710" t="s">
        <v>28</v>
      </c>
      <c r="I1710" t="s">
        <v>6491</v>
      </c>
      <c r="J1710" t="s">
        <v>6492</v>
      </c>
      <c r="K1710" t="s">
        <v>50</v>
      </c>
      <c r="L1710" s="6" t="str">
        <f>IF(ISBLANK(employee_data35[[#This Row],[ExitDate]]),"1","0")</f>
        <v>0</v>
      </c>
      <c r="M1710" t="str">
        <f>IF(ISBLANK(employee_data35[[#This Row],[ExitDate]]),"Active","Tidak Active")</f>
        <v>Tidak Active</v>
      </c>
      <c r="N1710" t="s">
        <v>33</v>
      </c>
      <c r="O1710" t="s">
        <v>51</v>
      </c>
      <c r="P1710" t="s">
        <v>52</v>
      </c>
      <c r="Q1710" t="s">
        <v>175</v>
      </c>
      <c r="R1710" t="s">
        <v>6493</v>
      </c>
      <c r="S1710" t="s">
        <v>38</v>
      </c>
      <c r="T1710" t="s">
        <v>111</v>
      </c>
      <c r="U1710" s="1">
        <v>20204</v>
      </c>
      <c r="V1710" s="7" t="str">
        <f>CONCATENATE(employee_data35[[#This Row],[First-LastName]]&amp;" "&amp;employee_data35[[#This Row],[DOB]])</f>
        <v>Valeria-Mayo 20204</v>
      </c>
      <c r="W1710" t="s">
        <v>40</v>
      </c>
      <c r="X1710" t="s">
        <v>103</v>
      </c>
      <c r="Y1710" t="s">
        <v>42</v>
      </c>
      <c r="Z1710">
        <v>65653</v>
      </c>
      <c r="AA1710" t="s">
        <v>128</v>
      </c>
      <c r="AB1710" t="s">
        <v>84</v>
      </c>
      <c r="AC1710" t="s">
        <v>105</v>
      </c>
      <c r="AD1710">
        <v>2</v>
      </c>
    </row>
    <row r="1711" spans="1:30" x14ac:dyDescent="0.3">
      <c r="A1711">
        <v>2136</v>
      </c>
      <c r="B1711" t="s">
        <v>3395</v>
      </c>
      <c r="C1711" t="s">
        <v>3651</v>
      </c>
      <c r="D1711" s="6" t="str">
        <f>CONCATENATE(employee_data35[[#This Row],[FirstName]], "-",employee_data35[[#This Row],[LastName]] )</f>
        <v>Darrell-Vaughan</v>
      </c>
      <c r="E1711" s="1">
        <v>43355</v>
      </c>
      <c r="F1711" s="1">
        <v>44023</v>
      </c>
      <c r="G1711" s="7" t="str">
        <f>IF(ISBLANK(employee_data35[[#This Row],[ExitDate]]),"Yes","")</f>
        <v/>
      </c>
      <c r="H1711" t="s">
        <v>28</v>
      </c>
      <c r="I1711" t="s">
        <v>6494</v>
      </c>
      <c r="J1711" t="s">
        <v>6495</v>
      </c>
      <c r="K1711" t="s">
        <v>139</v>
      </c>
      <c r="L1711" s="6" t="str">
        <f>IF(ISBLANK(employee_data35[[#This Row],[ExitDate]]),"1","0")</f>
        <v>0</v>
      </c>
      <c r="M1711" t="str">
        <f>IF(ISBLANK(employee_data35[[#This Row],[ExitDate]]),"Active","Tidak Active")</f>
        <v>Tidak Active</v>
      </c>
      <c r="N1711" t="s">
        <v>52</v>
      </c>
      <c r="O1711" t="s">
        <v>51</v>
      </c>
      <c r="P1711" t="s">
        <v>52</v>
      </c>
      <c r="Q1711" t="s">
        <v>99</v>
      </c>
      <c r="R1711" t="s">
        <v>6496</v>
      </c>
      <c r="S1711" t="s">
        <v>38</v>
      </c>
      <c r="T1711" t="s">
        <v>794</v>
      </c>
      <c r="U1711" s="1">
        <v>33519</v>
      </c>
      <c r="V1711" s="7" t="str">
        <f>CONCATENATE(employee_data35[[#This Row],[First-LastName]]&amp;" "&amp;employee_data35[[#This Row],[DOB]])</f>
        <v>Darrell-Vaughan 33519</v>
      </c>
      <c r="W1711" t="s">
        <v>40</v>
      </c>
      <c r="X1711" t="s">
        <v>54</v>
      </c>
      <c r="Y1711" t="s">
        <v>42</v>
      </c>
      <c r="Z1711">
        <v>19006</v>
      </c>
      <c r="AA1711" t="s">
        <v>74</v>
      </c>
      <c r="AB1711" t="s">
        <v>104</v>
      </c>
      <c r="AC1711" t="s">
        <v>105</v>
      </c>
      <c r="AD1711">
        <v>1</v>
      </c>
    </row>
    <row r="1712" spans="1:30" x14ac:dyDescent="0.3">
      <c r="A1712">
        <v>2137</v>
      </c>
      <c r="B1712" t="s">
        <v>1820</v>
      </c>
      <c r="C1712" t="s">
        <v>2664</v>
      </c>
      <c r="D1712" s="6" t="str">
        <f>CONCATENATE(employee_data35[[#This Row],[FirstName]], "-",employee_data35[[#This Row],[LastName]] )</f>
        <v>Carlos-Murphy</v>
      </c>
      <c r="E1712" s="1">
        <v>44926</v>
      </c>
      <c r="F1712" s="1">
        <v>44941</v>
      </c>
      <c r="G1712" s="7" t="str">
        <f>IF(ISBLANK(employee_data35[[#This Row],[ExitDate]]),"Yes","")</f>
        <v/>
      </c>
      <c r="H1712" t="s">
        <v>728</v>
      </c>
      <c r="I1712" t="s">
        <v>6497</v>
      </c>
      <c r="J1712" t="s">
        <v>6498</v>
      </c>
      <c r="K1712" t="s">
        <v>31</v>
      </c>
      <c r="L1712" s="6" t="str">
        <f>IF(ISBLANK(employee_data35[[#This Row],[ExitDate]]),"1","0")</f>
        <v>0</v>
      </c>
      <c r="M1712" t="str">
        <f>IF(ISBLANK(employee_data35[[#This Row],[ExitDate]]),"Active","Tidak Active")</f>
        <v>Tidak Active</v>
      </c>
      <c r="N1712" t="s">
        <v>33</v>
      </c>
      <c r="O1712" t="s">
        <v>64</v>
      </c>
      <c r="P1712" t="s">
        <v>63</v>
      </c>
      <c r="Q1712" t="s">
        <v>99</v>
      </c>
      <c r="R1712" t="s">
        <v>6499</v>
      </c>
      <c r="S1712" t="s">
        <v>38</v>
      </c>
      <c r="T1712" t="s">
        <v>81</v>
      </c>
      <c r="U1712" s="1">
        <v>22698</v>
      </c>
      <c r="V1712" s="7" t="str">
        <f>CONCATENATE(employee_data35[[#This Row],[First-LastName]]&amp;" "&amp;employee_data35[[#This Row],[DOB]])</f>
        <v>Carlos-Murphy 22698</v>
      </c>
      <c r="W1712" t="s">
        <v>40</v>
      </c>
      <c r="X1712" t="s">
        <v>83</v>
      </c>
      <c r="Y1712" t="s">
        <v>42</v>
      </c>
      <c r="Z1712">
        <v>53948</v>
      </c>
      <c r="AA1712" t="s">
        <v>93</v>
      </c>
      <c r="AB1712" t="s">
        <v>84</v>
      </c>
      <c r="AC1712" t="s">
        <v>105</v>
      </c>
      <c r="AD1712">
        <v>5</v>
      </c>
    </row>
    <row r="1713" spans="1:30" x14ac:dyDescent="0.3">
      <c r="A1713">
        <v>2138</v>
      </c>
      <c r="B1713" t="s">
        <v>1756</v>
      </c>
      <c r="C1713" t="s">
        <v>812</v>
      </c>
      <c r="D1713" s="6" t="str">
        <f>CONCATENATE(employee_data35[[#This Row],[FirstName]], "-",employee_data35[[#This Row],[LastName]] )</f>
        <v>Wilson-Sloan</v>
      </c>
      <c r="E1713" s="1">
        <v>44504</v>
      </c>
      <c r="F1713" s="1">
        <v>45087</v>
      </c>
      <c r="G1713" s="7" t="str">
        <f>IF(ISBLANK(employee_data35[[#This Row],[ExitDate]]),"Yes","")</f>
        <v/>
      </c>
      <c r="H1713" t="s">
        <v>728</v>
      </c>
      <c r="I1713" t="s">
        <v>6500</v>
      </c>
      <c r="J1713" t="s">
        <v>6501</v>
      </c>
      <c r="K1713" t="s">
        <v>50</v>
      </c>
      <c r="L1713" s="6" t="str">
        <f>IF(ISBLANK(employee_data35[[#This Row],[ExitDate]]),"1","0")</f>
        <v>0</v>
      </c>
      <c r="M1713" t="str">
        <f>IF(ISBLANK(employee_data35[[#This Row],[ExitDate]]),"Active","Tidak Active")</f>
        <v>Tidak Active</v>
      </c>
      <c r="N1713" t="s">
        <v>33</v>
      </c>
      <c r="O1713" t="s">
        <v>34</v>
      </c>
      <c r="P1713" t="s">
        <v>35</v>
      </c>
      <c r="Q1713" t="s">
        <v>99</v>
      </c>
      <c r="R1713" t="s">
        <v>6502</v>
      </c>
      <c r="S1713" t="s">
        <v>38</v>
      </c>
      <c r="T1713" t="s">
        <v>177</v>
      </c>
      <c r="U1713" s="1">
        <v>24330</v>
      </c>
      <c r="V1713" s="7" t="str">
        <f>CONCATENATE(employee_data35[[#This Row],[First-LastName]]&amp;" "&amp;employee_data35[[#This Row],[DOB]])</f>
        <v>Wilson-Sloan 24330</v>
      </c>
      <c r="W1713" t="s">
        <v>40</v>
      </c>
      <c r="X1713" t="s">
        <v>6503</v>
      </c>
      <c r="Y1713" t="s">
        <v>42</v>
      </c>
      <c r="Z1713">
        <v>69346</v>
      </c>
      <c r="AA1713" t="s">
        <v>56</v>
      </c>
      <c r="AB1713" t="s">
        <v>104</v>
      </c>
      <c r="AC1713" t="s">
        <v>105</v>
      </c>
      <c r="AD1713">
        <v>2</v>
      </c>
    </row>
    <row r="1714" spans="1:30" x14ac:dyDescent="0.3">
      <c r="A1714">
        <v>2139</v>
      </c>
      <c r="B1714" t="s">
        <v>5716</v>
      </c>
      <c r="C1714" t="s">
        <v>2732</v>
      </c>
      <c r="D1714" s="6" t="str">
        <f>CONCATENATE(employee_data35[[#This Row],[FirstName]], "-",employee_data35[[#This Row],[LastName]] )</f>
        <v>Kaleb-Elliott</v>
      </c>
      <c r="E1714" s="1">
        <v>43956</v>
      </c>
      <c r="F1714" s="1"/>
      <c r="G1714" s="7" t="str">
        <f>IF(ISBLANK(employee_data35[[#This Row],[ExitDate]]),"Yes","")</f>
        <v>Yes</v>
      </c>
      <c r="H1714" t="s">
        <v>728</v>
      </c>
      <c r="I1714" t="s">
        <v>6504</v>
      </c>
      <c r="J1714" t="s">
        <v>6505</v>
      </c>
      <c r="K1714" t="s">
        <v>139</v>
      </c>
      <c r="L1714" s="6" t="str">
        <f>IF(ISBLANK(employee_data35[[#This Row],[ExitDate]]),"1","0")</f>
        <v>1</v>
      </c>
      <c r="M1714" t="str">
        <f>IF(ISBLANK(employee_data35[[#This Row],[ExitDate]]),"Active","Tidak Active")</f>
        <v>Active</v>
      </c>
      <c r="N1714" t="s">
        <v>52</v>
      </c>
      <c r="O1714" t="s">
        <v>64</v>
      </c>
      <c r="P1714" t="s">
        <v>63</v>
      </c>
      <c r="Q1714" t="s">
        <v>36</v>
      </c>
      <c r="R1714" t="s">
        <v>37</v>
      </c>
      <c r="S1714" t="s">
        <v>38</v>
      </c>
      <c r="T1714" t="s">
        <v>53</v>
      </c>
      <c r="U1714" s="1">
        <v>24927</v>
      </c>
      <c r="V1714" s="7" t="str">
        <f>CONCATENATE(employee_data35[[#This Row],[First-LastName]]&amp;" "&amp;employee_data35[[#This Row],[DOB]])</f>
        <v>Kaleb-Elliott 24927</v>
      </c>
      <c r="W1714" t="s">
        <v>40</v>
      </c>
      <c r="X1714" t="s">
        <v>83</v>
      </c>
      <c r="Y1714" t="s">
        <v>42</v>
      </c>
      <c r="Z1714">
        <v>3763</v>
      </c>
      <c r="AA1714" t="s">
        <v>43</v>
      </c>
      <c r="AB1714" t="s">
        <v>44</v>
      </c>
      <c r="AC1714" t="s">
        <v>105</v>
      </c>
      <c r="AD1714">
        <v>2</v>
      </c>
    </row>
    <row r="1715" spans="1:30" x14ac:dyDescent="0.3">
      <c r="A1715">
        <v>2140</v>
      </c>
      <c r="B1715" t="s">
        <v>3561</v>
      </c>
      <c r="C1715" t="s">
        <v>5563</v>
      </c>
      <c r="D1715" s="6" t="str">
        <f>CONCATENATE(employee_data35[[#This Row],[FirstName]], "-",employee_data35[[#This Row],[LastName]] )</f>
        <v>Harley-Jones</v>
      </c>
      <c r="E1715" s="1">
        <v>44173</v>
      </c>
      <c r="F1715" s="1"/>
      <c r="G1715" s="7" t="str">
        <f>IF(ISBLANK(employee_data35[[#This Row],[ExitDate]]),"Yes","")</f>
        <v>Yes</v>
      </c>
      <c r="H1715" t="s">
        <v>728</v>
      </c>
      <c r="I1715" t="s">
        <v>6506</v>
      </c>
      <c r="J1715" t="s">
        <v>6507</v>
      </c>
      <c r="K1715" t="s">
        <v>118</v>
      </c>
      <c r="L1715" s="6" t="str">
        <f>IF(ISBLANK(employee_data35[[#This Row],[ExitDate]]),"1","0")</f>
        <v>1</v>
      </c>
      <c r="M1715" t="str">
        <f>IF(ISBLANK(employee_data35[[#This Row],[ExitDate]]),"Active","Tidak Active")</f>
        <v>Active</v>
      </c>
      <c r="N1715" t="s">
        <v>33</v>
      </c>
      <c r="O1715" t="s">
        <v>51</v>
      </c>
      <c r="P1715" t="s">
        <v>52</v>
      </c>
      <c r="Q1715" t="s">
        <v>36</v>
      </c>
      <c r="R1715" t="s">
        <v>37</v>
      </c>
      <c r="S1715" t="s">
        <v>38</v>
      </c>
      <c r="T1715" t="s">
        <v>111</v>
      </c>
      <c r="U1715" s="1">
        <v>25437</v>
      </c>
      <c r="V1715" s="7" t="str">
        <f>CONCATENATE(employee_data35[[#This Row],[First-LastName]]&amp;" "&amp;employee_data35[[#This Row],[DOB]])</f>
        <v>Harley-Jones 25437</v>
      </c>
      <c r="W1715" t="s">
        <v>40</v>
      </c>
      <c r="X1715" t="s">
        <v>6</v>
      </c>
      <c r="Y1715" t="s">
        <v>42</v>
      </c>
      <c r="Z1715">
        <v>74489</v>
      </c>
      <c r="AA1715" t="s">
        <v>93</v>
      </c>
      <c r="AB1715" t="s">
        <v>44</v>
      </c>
      <c r="AC1715" t="s">
        <v>105</v>
      </c>
      <c r="AD1715">
        <v>2</v>
      </c>
    </row>
    <row r="1716" spans="1:30" x14ac:dyDescent="0.3">
      <c r="A1716">
        <v>2141</v>
      </c>
      <c r="B1716" t="s">
        <v>5553</v>
      </c>
      <c r="C1716" t="s">
        <v>905</v>
      </c>
      <c r="D1716" s="6" t="str">
        <f>CONCATENATE(employee_data35[[#This Row],[FirstName]], "-",employee_data35[[#This Row],[LastName]] )</f>
        <v>Casey-Dixon</v>
      </c>
      <c r="E1716" s="1">
        <v>43372</v>
      </c>
      <c r="F1716" s="1">
        <v>45066</v>
      </c>
      <c r="G1716" s="7" t="str">
        <f>IF(ISBLANK(employee_data35[[#This Row],[ExitDate]]),"Yes","")</f>
        <v/>
      </c>
      <c r="H1716" t="s">
        <v>728</v>
      </c>
      <c r="I1716" t="s">
        <v>6508</v>
      </c>
      <c r="J1716" t="s">
        <v>6509</v>
      </c>
      <c r="K1716" t="s">
        <v>62</v>
      </c>
      <c r="L1716" s="6" t="str">
        <f>IF(ISBLANK(employee_data35[[#This Row],[ExitDate]]),"1","0")</f>
        <v>0</v>
      </c>
      <c r="M1716" t="str">
        <f>IF(ISBLANK(employee_data35[[#This Row],[ExitDate]]),"Active","Tidak Active")</f>
        <v>Tidak Active</v>
      </c>
      <c r="N1716" t="s">
        <v>33</v>
      </c>
      <c r="O1716" t="s">
        <v>34</v>
      </c>
      <c r="P1716" t="s">
        <v>63</v>
      </c>
      <c r="Q1716" t="s">
        <v>126</v>
      </c>
      <c r="R1716" t="s">
        <v>6510</v>
      </c>
      <c r="S1716" t="s">
        <v>38</v>
      </c>
      <c r="T1716" t="s">
        <v>53</v>
      </c>
      <c r="U1716" s="1">
        <v>17008</v>
      </c>
      <c r="V1716" s="7" t="str">
        <f>CONCATENATE(employee_data35[[#This Row],[First-LastName]]&amp;" "&amp;employee_data35[[#This Row],[DOB]])</f>
        <v>Casey-Dixon 17008</v>
      </c>
      <c r="W1716" t="s">
        <v>40</v>
      </c>
      <c r="X1716" t="s">
        <v>226</v>
      </c>
      <c r="Y1716" t="s">
        <v>42</v>
      </c>
      <c r="Z1716">
        <v>73814</v>
      </c>
      <c r="AA1716" t="s">
        <v>56</v>
      </c>
      <c r="AB1716" t="s">
        <v>84</v>
      </c>
      <c r="AC1716" t="s">
        <v>105</v>
      </c>
      <c r="AD1716">
        <v>2</v>
      </c>
    </row>
    <row r="1717" spans="1:30" x14ac:dyDescent="0.3">
      <c r="A1717">
        <v>2142</v>
      </c>
      <c r="B1717" t="s">
        <v>6511</v>
      </c>
      <c r="C1717" t="s">
        <v>714</v>
      </c>
      <c r="D1717" s="6" t="str">
        <f>CONCATENATE(employee_data35[[#This Row],[FirstName]], "-",employee_data35[[#This Row],[LastName]] )</f>
        <v>Josue-Gentry</v>
      </c>
      <c r="E1717" s="1">
        <v>43839</v>
      </c>
      <c r="F1717" s="1">
        <v>44137</v>
      </c>
      <c r="G1717" s="7" t="str">
        <f>IF(ISBLANK(employee_data35[[#This Row],[ExitDate]]),"Yes","")</f>
        <v/>
      </c>
      <c r="H1717" t="s">
        <v>728</v>
      </c>
      <c r="I1717" t="s">
        <v>6512</v>
      </c>
      <c r="J1717" t="s">
        <v>6513</v>
      </c>
      <c r="K1717" t="s">
        <v>168</v>
      </c>
      <c r="L1717" s="6" t="str">
        <f>IF(ISBLANK(employee_data35[[#This Row],[ExitDate]]),"1","0")</f>
        <v>0</v>
      </c>
      <c r="M1717" t="str">
        <f>IF(ISBLANK(employee_data35[[#This Row],[ExitDate]]),"Active","Tidak Active")</f>
        <v>Tidak Active</v>
      </c>
      <c r="N1717" t="s">
        <v>33</v>
      </c>
      <c r="O1717" t="s">
        <v>51</v>
      </c>
      <c r="P1717" t="s">
        <v>35</v>
      </c>
      <c r="Q1717" t="s">
        <v>99</v>
      </c>
      <c r="R1717" t="s">
        <v>6514</v>
      </c>
      <c r="S1717" t="s">
        <v>38</v>
      </c>
      <c r="T1717" t="s">
        <v>111</v>
      </c>
      <c r="U1717" s="1">
        <v>23767</v>
      </c>
      <c r="V1717" s="7" t="str">
        <f>CONCATENATE(employee_data35[[#This Row],[First-LastName]]&amp;" "&amp;employee_data35[[#This Row],[DOB]])</f>
        <v>Josue-Gentry 23767</v>
      </c>
      <c r="W1717" t="s">
        <v>40</v>
      </c>
      <c r="X1717" t="s">
        <v>113</v>
      </c>
      <c r="Y1717" t="s">
        <v>42</v>
      </c>
      <c r="Z1717">
        <v>40697</v>
      </c>
      <c r="AA1717" t="s">
        <v>74</v>
      </c>
      <c r="AB1717" t="s">
        <v>44</v>
      </c>
      <c r="AC1717" t="s">
        <v>105</v>
      </c>
      <c r="AD1717">
        <v>2</v>
      </c>
    </row>
    <row r="1718" spans="1:30" x14ac:dyDescent="0.3">
      <c r="A1718">
        <v>2143</v>
      </c>
      <c r="B1718" t="s">
        <v>6515</v>
      </c>
      <c r="C1718" t="s">
        <v>1120</v>
      </c>
      <c r="D1718" s="6" t="str">
        <f>CONCATENATE(employee_data35[[#This Row],[FirstName]], "-",employee_data35[[#This Row],[LastName]] )</f>
        <v>Adelaide-Meyer</v>
      </c>
      <c r="E1718" s="1">
        <v>44013</v>
      </c>
      <c r="F1718" s="1">
        <v>44865</v>
      </c>
      <c r="G1718" s="7" t="str">
        <f>IF(ISBLANK(employee_data35[[#This Row],[ExitDate]]),"Yes","")</f>
        <v/>
      </c>
      <c r="H1718" t="s">
        <v>728</v>
      </c>
      <c r="I1718" t="s">
        <v>6516</v>
      </c>
      <c r="J1718" t="s">
        <v>6517</v>
      </c>
      <c r="K1718" t="s">
        <v>133</v>
      </c>
      <c r="L1718" s="6" t="str">
        <f>IF(ISBLANK(employee_data35[[#This Row],[ExitDate]]),"1","0")</f>
        <v>0</v>
      </c>
      <c r="M1718" t="str">
        <f>IF(ISBLANK(employee_data35[[#This Row],[ExitDate]]),"Active","Tidak Active")</f>
        <v>Tidak Active</v>
      </c>
      <c r="N1718" t="s">
        <v>33</v>
      </c>
      <c r="O1718" t="s">
        <v>51</v>
      </c>
      <c r="P1718" t="s">
        <v>35</v>
      </c>
      <c r="Q1718" t="s">
        <v>99</v>
      </c>
      <c r="R1718" t="s">
        <v>6518</v>
      </c>
      <c r="S1718" t="s">
        <v>38</v>
      </c>
      <c r="T1718" t="s">
        <v>504</v>
      </c>
      <c r="U1718" s="1">
        <v>34359</v>
      </c>
      <c r="V1718" s="7" t="str">
        <f>CONCATENATE(employee_data35[[#This Row],[First-LastName]]&amp;" "&amp;employee_data35[[#This Row],[DOB]])</f>
        <v>Adelaide-Meyer 34359</v>
      </c>
      <c r="W1718" t="s">
        <v>40</v>
      </c>
      <c r="X1718" t="s">
        <v>178</v>
      </c>
      <c r="Y1718" t="s">
        <v>42</v>
      </c>
      <c r="Z1718">
        <v>46121</v>
      </c>
      <c r="AA1718" t="s">
        <v>128</v>
      </c>
      <c r="AB1718" t="s">
        <v>104</v>
      </c>
      <c r="AC1718" t="s">
        <v>105</v>
      </c>
      <c r="AD1718">
        <v>1</v>
      </c>
    </row>
    <row r="1719" spans="1:30" x14ac:dyDescent="0.3">
      <c r="A1719">
        <v>2144</v>
      </c>
      <c r="B1719" t="s">
        <v>6519</v>
      </c>
      <c r="C1719" t="s">
        <v>3047</v>
      </c>
      <c r="D1719" s="6" t="str">
        <f>CONCATENATE(employee_data35[[#This Row],[FirstName]], "-",employee_data35[[#This Row],[LastName]] )</f>
        <v>Pierre-Craig</v>
      </c>
      <c r="E1719" s="1">
        <v>44798</v>
      </c>
      <c r="F1719" s="1"/>
      <c r="G1719" s="7" t="str">
        <f>IF(ISBLANK(employee_data35[[#This Row],[ExitDate]]),"Yes","")</f>
        <v>Yes</v>
      </c>
      <c r="H1719" t="s">
        <v>728</v>
      </c>
      <c r="I1719" t="s">
        <v>6520</v>
      </c>
      <c r="J1719" t="s">
        <v>6521</v>
      </c>
      <c r="K1719" t="s">
        <v>80</v>
      </c>
      <c r="L1719" s="6" t="str">
        <f>IF(ISBLANK(employee_data35[[#This Row],[ExitDate]]),"1","0")</f>
        <v>1</v>
      </c>
      <c r="M1719" t="str">
        <f>IF(ISBLANK(employee_data35[[#This Row],[ExitDate]]),"Active","Tidak Active")</f>
        <v>Active</v>
      </c>
      <c r="N1719" t="s">
        <v>63</v>
      </c>
      <c r="O1719" t="s">
        <v>64</v>
      </c>
      <c r="P1719" t="s">
        <v>35</v>
      </c>
      <c r="Q1719" t="s">
        <v>36</v>
      </c>
      <c r="R1719" t="s">
        <v>37</v>
      </c>
      <c r="S1719" t="s">
        <v>38</v>
      </c>
      <c r="T1719" t="s">
        <v>90</v>
      </c>
      <c r="U1719" s="1">
        <v>35823</v>
      </c>
      <c r="V1719" s="7" t="str">
        <f>CONCATENATE(employee_data35[[#This Row],[First-LastName]]&amp;" "&amp;employee_data35[[#This Row],[DOB]])</f>
        <v>Pierre-Craig 35823</v>
      </c>
      <c r="W1719" t="s">
        <v>40</v>
      </c>
      <c r="X1719" t="s">
        <v>83</v>
      </c>
      <c r="Y1719" t="s">
        <v>42</v>
      </c>
      <c r="Z1719">
        <v>80572</v>
      </c>
      <c r="AA1719" t="s">
        <v>56</v>
      </c>
      <c r="AB1719" t="s">
        <v>104</v>
      </c>
      <c r="AC1719" t="s">
        <v>105</v>
      </c>
      <c r="AD1719">
        <v>2</v>
      </c>
    </row>
    <row r="1720" spans="1:30" x14ac:dyDescent="0.3">
      <c r="A1720">
        <v>2145</v>
      </c>
      <c r="B1720" t="s">
        <v>6522</v>
      </c>
      <c r="C1720" t="s">
        <v>2246</v>
      </c>
      <c r="D1720" s="6" t="str">
        <f>CONCATENATE(employee_data35[[#This Row],[FirstName]], "-",employee_data35[[#This Row],[LastName]] )</f>
        <v>Leo-Hickman</v>
      </c>
      <c r="E1720" s="1">
        <v>43523</v>
      </c>
      <c r="F1720" s="1"/>
      <c r="G1720" s="7" t="str">
        <f>IF(ISBLANK(employee_data35[[#This Row],[ExitDate]]),"Yes","")</f>
        <v>Yes</v>
      </c>
      <c r="H1720" t="s">
        <v>728</v>
      </c>
      <c r="I1720" t="s">
        <v>6523</v>
      </c>
      <c r="J1720" t="s">
        <v>6524</v>
      </c>
      <c r="K1720" t="s">
        <v>98</v>
      </c>
      <c r="L1720" s="6" t="str">
        <f>IF(ISBLANK(employee_data35[[#This Row],[ExitDate]]),"1","0")</f>
        <v>1</v>
      </c>
      <c r="M1720" t="str">
        <f>IF(ISBLANK(employee_data35[[#This Row],[ExitDate]]),"Active","Tidak Active")</f>
        <v>Active</v>
      </c>
      <c r="N1720" t="s">
        <v>63</v>
      </c>
      <c r="O1720" t="s">
        <v>51</v>
      </c>
      <c r="P1720" t="s">
        <v>63</v>
      </c>
      <c r="Q1720" t="s">
        <v>36</v>
      </c>
      <c r="R1720" t="s">
        <v>37</v>
      </c>
      <c r="S1720" t="s">
        <v>38</v>
      </c>
      <c r="T1720" t="s">
        <v>66</v>
      </c>
      <c r="U1720" s="1">
        <v>32785</v>
      </c>
      <c r="V1720" s="7" t="str">
        <f>CONCATENATE(employee_data35[[#This Row],[First-LastName]]&amp;" "&amp;employee_data35[[#This Row],[DOB]])</f>
        <v>Leo-Hickman 32785</v>
      </c>
      <c r="W1720" t="s">
        <v>40</v>
      </c>
      <c r="X1720" t="s">
        <v>178</v>
      </c>
      <c r="Y1720" t="s">
        <v>42</v>
      </c>
      <c r="Z1720">
        <v>58886</v>
      </c>
      <c r="AA1720" t="s">
        <v>74</v>
      </c>
      <c r="AB1720" t="s">
        <v>104</v>
      </c>
      <c r="AC1720" t="s">
        <v>105</v>
      </c>
      <c r="AD1720">
        <v>1</v>
      </c>
    </row>
    <row r="1721" spans="1:30" x14ac:dyDescent="0.3">
      <c r="A1721">
        <v>2146</v>
      </c>
      <c r="B1721" t="s">
        <v>937</v>
      </c>
      <c r="C1721" t="s">
        <v>556</v>
      </c>
      <c r="D1721" s="6" t="str">
        <f>CONCATENATE(employee_data35[[#This Row],[FirstName]], "-",employee_data35[[#This Row],[LastName]] )</f>
        <v>Frankie-Franklin</v>
      </c>
      <c r="E1721" s="1">
        <v>43824</v>
      </c>
      <c r="F1721" s="1">
        <v>45081</v>
      </c>
      <c r="G1721" s="7" t="str">
        <f>IF(ISBLANK(employee_data35[[#This Row],[ExitDate]]),"Yes","")</f>
        <v/>
      </c>
      <c r="H1721" t="s">
        <v>28</v>
      </c>
      <c r="I1721" t="s">
        <v>6525</v>
      </c>
      <c r="J1721" t="s">
        <v>6526</v>
      </c>
      <c r="K1721" t="s">
        <v>139</v>
      </c>
      <c r="L1721" s="6" t="str">
        <f>IF(ISBLANK(employee_data35[[#This Row],[ExitDate]]),"1","0")</f>
        <v>0</v>
      </c>
      <c r="M1721" t="str">
        <f>IF(ISBLANK(employee_data35[[#This Row],[ExitDate]]),"Active","Tidak Active")</f>
        <v>Tidak Active</v>
      </c>
      <c r="N1721" t="s">
        <v>63</v>
      </c>
      <c r="O1721" t="s">
        <v>51</v>
      </c>
      <c r="P1721" t="s">
        <v>35</v>
      </c>
      <c r="Q1721" t="s">
        <v>126</v>
      </c>
      <c r="R1721" t="s">
        <v>6527</v>
      </c>
      <c r="S1721" t="s">
        <v>38</v>
      </c>
      <c r="T1721" t="s">
        <v>148</v>
      </c>
      <c r="U1721" s="1">
        <v>16013</v>
      </c>
      <c r="V1721" s="7" t="str">
        <f>CONCATENATE(employee_data35[[#This Row],[First-LastName]]&amp;" "&amp;employee_data35[[#This Row],[DOB]])</f>
        <v>Frankie-Franklin 16013</v>
      </c>
      <c r="W1721" t="s">
        <v>40</v>
      </c>
      <c r="X1721" t="s">
        <v>381</v>
      </c>
      <c r="Y1721" t="s">
        <v>42</v>
      </c>
      <c r="Z1721">
        <v>73772</v>
      </c>
      <c r="AA1721" t="s">
        <v>74</v>
      </c>
      <c r="AB1721" t="s">
        <v>104</v>
      </c>
      <c r="AC1721" t="s">
        <v>105</v>
      </c>
      <c r="AD1721">
        <v>2</v>
      </c>
    </row>
    <row r="1722" spans="1:30" x14ac:dyDescent="0.3">
      <c r="A1722">
        <v>2147</v>
      </c>
      <c r="B1722" t="s">
        <v>333</v>
      </c>
      <c r="C1722" t="s">
        <v>6528</v>
      </c>
      <c r="D1722" s="6" t="str">
        <f>CONCATENATE(employee_data35[[#This Row],[FirstName]], "-",employee_data35[[#This Row],[LastName]] )</f>
        <v>Vance-Cain</v>
      </c>
      <c r="E1722" s="1">
        <v>44057</v>
      </c>
      <c r="F1722" s="1">
        <v>44496</v>
      </c>
      <c r="G1722" s="7" t="str">
        <f>IF(ISBLANK(employee_data35[[#This Row],[ExitDate]]),"Yes","")</f>
        <v/>
      </c>
      <c r="H1722" t="s">
        <v>28</v>
      </c>
      <c r="I1722" t="s">
        <v>6529</v>
      </c>
      <c r="J1722" t="s">
        <v>6530</v>
      </c>
      <c r="K1722" t="s">
        <v>118</v>
      </c>
      <c r="L1722" s="6" t="str">
        <f>IF(ISBLANK(employee_data35[[#This Row],[ExitDate]]),"1","0")</f>
        <v>0</v>
      </c>
      <c r="M1722" t="str">
        <f>IF(ISBLANK(employee_data35[[#This Row],[ExitDate]]),"Active","Tidak Active")</f>
        <v>Tidak Active</v>
      </c>
      <c r="N1722" t="s">
        <v>33</v>
      </c>
      <c r="O1722" t="s">
        <v>64</v>
      </c>
      <c r="P1722" t="s">
        <v>35</v>
      </c>
      <c r="Q1722" t="s">
        <v>99</v>
      </c>
      <c r="R1722" t="s">
        <v>6531</v>
      </c>
      <c r="S1722" t="s">
        <v>38</v>
      </c>
      <c r="T1722" t="s">
        <v>53</v>
      </c>
      <c r="U1722" s="1">
        <v>29896</v>
      </c>
      <c r="V1722" s="7" t="str">
        <f>CONCATENATE(employee_data35[[#This Row],[First-LastName]]&amp;" "&amp;employee_data35[[#This Row],[DOB]])</f>
        <v>Vance-Cain 29896</v>
      </c>
      <c r="W1722" t="s">
        <v>40</v>
      </c>
      <c r="X1722" t="s">
        <v>163</v>
      </c>
      <c r="Y1722" t="s">
        <v>42</v>
      </c>
      <c r="Z1722">
        <v>80599</v>
      </c>
      <c r="AA1722" t="s">
        <v>56</v>
      </c>
      <c r="AB1722" t="s">
        <v>104</v>
      </c>
      <c r="AC1722" t="s">
        <v>105</v>
      </c>
      <c r="AD1722">
        <v>4</v>
      </c>
    </row>
    <row r="1723" spans="1:30" x14ac:dyDescent="0.3">
      <c r="A1723">
        <v>2148</v>
      </c>
      <c r="B1723" t="s">
        <v>437</v>
      </c>
      <c r="C1723" t="s">
        <v>339</v>
      </c>
      <c r="D1723" s="6" t="str">
        <f>CONCATENATE(employee_data35[[#This Row],[FirstName]], "-",employee_data35[[#This Row],[LastName]] )</f>
        <v>Joel-Koch</v>
      </c>
      <c r="E1723" s="1">
        <v>44407</v>
      </c>
      <c r="F1723" s="1"/>
      <c r="G1723" s="7" t="str">
        <f>IF(ISBLANK(employee_data35[[#This Row],[ExitDate]]),"Yes","")</f>
        <v>Yes</v>
      </c>
      <c r="H1723" t="s">
        <v>28</v>
      </c>
      <c r="I1723" t="s">
        <v>6532</v>
      </c>
      <c r="J1723" t="s">
        <v>6533</v>
      </c>
      <c r="K1723" t="s">
        <v>62</v>
      </c>
      <c r="L1723" s="6" t="str">
        <f>IF(ISBLANK(employee_data35[[#This Row],[ExitDate]]),"1","0")</f>
        <v>1</v>
      </c>
      <c r="M1723" t="str">
        <f>IF(ISBLANK(employee_data35[[#This Row],[ExitDate]]),"Active","Tidak Active")</f>
        <v>Active</v>
      </c>
      <c r="N1723" t="s">
        <v>63</v>
      </c>
      <c r="O1723" t="s">
        <v>51</v>
      </c>
      <c r="P1723" t="s">
        <v>63</v>
      </c>
      <c r="Q1723" t="s">
        <v>36</v>
      </c>
      <c r="R1723" t="s">
        <v>37</v>
      </c>
      <c r="S1723" t="s">
        <v>38</v>
      </c>
      <c r="T1723" t="s">
        <v>148</v>
      </c>
      <c r="U1723" s="1">
        <v>18009</v>
      </c>
      <c r="V1723" s="7" t="str">
        <f>CONCATENATE(employee_data35[[#This Row],[First-LastName]]&amp;" "&amp;employee_data35[[#This Row],[DOB]])</f>
        <v>Joel-Koch 18009</v>
      </c>
      <c r="W1723" t="s">
        <v>40</v>
      </c>
      <c r="X1723" t="s">
        <v>150</v>
      </c>
      <c r="Y1723" t="s">
        <v>42</v>
      </c>
      <c r="Z1723">
        <v>75427</v>
      </c>
      <c r="AA1723" t="s">
        <v>93</v>
      </c>
      <c r="AB1723" t="s">
        <v>44</v>
      </c>
      <c r="AC1723" t="s">
        <v>105</v>
      </c>
      <c r="AD1723">
        <v>5</v>
      </c>
    </row>
    <row r="1724" spans="1:30" x14ac:dyDescent="0.3">
      <c r="A1724">
        <v>2149</v>
      </c>
      <c r="B1724" t="s">
        <v>6534</v>
      </c>
      <c r="C1724" t="s">
        <v>2178</v>
      </c>
      <c r="D1724" s="6" t="str">
        <f>CONCATENATE(employee_data35[[#This Row],[FirstName]], "-",employee_data35[[#This Row],[LastName]] )</f>
        <v>Cheyanne-Hess</v>
      </c>
      <c r="E1724" s="1">
        <v>44318</v>
      </c>
      <c r="F1724" s="1">
        <v>45104</v>
      </c>
      <c r="G1724" s="7" t="str">
        <f>IF(ISBLANK(employee_data35[[#This Row],[ExitDate]]),"Yes","")</f>
        <v/>
      </c>
      <c r="H1724" t="s">
        <v>28</v>
      </c>
      <c r="I1724" t="s">
        <v>6535</v>
      </c>
      <c r="J1724" t="s">
        <v>6536</v>
      </c>
      <c r="K1724" t="s">
        <v>168</v>
      </c>
      <c r="L1724" s="6" t="str">
        <f>IF(ISBLANK(employee_data35[[#This Row],[ExitDate]]),"1","0")</f>
        <v>0</v>
      </c>
      <c r="M1724" t="str">
        <f>IF(ISBLANK(employee_data35[[#This Row],[ExitDate]]),"Active","Tidak Active")</f>
        <v>Tidak Active</v>
      </c>
      <c r="N1724" t="s">
        <v>63</v>
      </c>
      <c r="O1724" t="s">
        <v>51</v>
      </c>
      <c r="P1724" t="s">
        <v>35</v>
      </c>
      <c r="Q1724" t="s">
        <v>99</v>
      </c>
      <c r="R1724" t="s">
        <v>6537</v>
      </c>
      <c r="S1724" t="s">
        <v>38</v>
      </c>
      <c r="T1724" t="s">
        <v>177</v>
      </c>
      <c r="U1724" s="1">
        <v>35515</v>
      </c>
      <c r="V1724" s="7" t="str">
        <f>CONCATENATE(employee_data35[[#This Row],[First-LastName]]&amp;" "&amp;employee_data35[[#This Row],[DOB]])</f>
        <v>Cheyanne-Hess 35515</v>
      </c>
      <c r="W1724" t="s">
        <v>40</v>
      </c>
      <c r="X1724" t="s">
        <v>178</v>
      </c>
      <c r="Y1724" t="s">
        <v>42</v>
      </c>
      <c r="Z1724">
        <v>90636</v>
      </c>
      <c r="AA1724" t="s">
        <v>43</v>
      </c>
      <c r="AB1724" t="s">
        <v>75</v>
      </c>
      <c r="AC1724" t="s">
        <v>105</v>
      </c>
      <c r="AD1724">
        <v>5</v>
      </c>
    </row>
    <row r="1725" spans="1:30" x14ac:dyDescent="0.3">
      <c r="A1725">
        <v>2150</v>
      </c>
      <c r="B1725" t="s">
        <v>6168</v>
      </c>
      <c r="C1725" t="s">
        <v>3596</v>
      </c>
      <c r="D1725" s="6" t="str">
        <f>CONCATENATE(employee_data35[[#This Row],[FirstName]], "-",employee_data35[[#This Row],[LastName]] )</f>
        <v>Ishaan-Sheppard</v>
      </c>
      <c r="E1725" s="1">
        <v>44947</v>
      </c>
      <c r="F1725" s="1">
        <v>45014</v>
      </c>
      <c r="G1725" s="7" t="str">
        <f>IF(ISBLANK(employee_data35[[#This Row],[ExitDate]]),"Yes","")</f>
        <v/>
      </c>
      <c r="H1725" t="s">
        <v>28</v>
      </c>
      <c r="I1725" t="s">
        <v>6538</v>
      </c>
      <c r="J1725" t="s">
        <v>6539</v>
      </c>
      <c r="K1725" t="s">
        <v>133</v>
      </c>
      <c r="L1725" s="6" t="str">
        <f>IF(ISBLANK(employee_data35[[#This Row],[ExitDate]]),"1","0")</f>
        <v>0</v>
      </c>
      <c r="M1725" t="str">
        <f>IF(ISBLANK(employee_data35[[#This Row],[ExitDate]]),"Active","Tidak Active")</f>
        <v>Tidak Active</v>
      </c>
      <c r="N1725" t="s">
        <v>63</v>
      </c>
      <c r="O1725" t="s">
        <v>64</v>
      </c>
      <c r="P1725" t="s">
        <v>63</v>
      </c>
      <c r="Q1725" t="s">
        <v>175</v>
      </c>
      <c r="R1725" t="s">
        <v>6540</v>
      </c>
      <c r="S1725" t="s">
        <v>38</v>
      </c>
      <c r="T1725" t="s">
        <v>148</v>
      </c>
      <c r="U1725" s="1">
        <v>26212</v>
      </c>
      <c r="V1725" s="7" t="str">
        <f>CONCATENATE(employee_data35[[#This Row],[First-LastName]]&amp;" "&amp;employee_data35[[#This Row],[DOB]])</f>
        <v>Ishaan-Sheppard 26212</v>
      </c>
      <c r="W1725" t="s">
        <v>40</v>
      </c>
      <c r="X1725" t="s">
        <v>150</v>
      </c>
      <c r="Y1725" t="s">
        <v>42</v>
      </c>
      <c r="Z1725">
        <v>73850</v>
      </c>
      <c r="AA1725" t="s">
        <v>128</v>
      </c>
      <c r="AB1725" t="s">
        <v>44</v>
      </c>
      <c r="AC1725" t="s">
        <v>105</v>
      </c>
      <c r="AD1725">
        <v>5</v>
      </c>
    </row>
    <row r="1726" spans="1:30" x14ac:dyDescent="0.3">
      <c r="A1726">
        <v>2151</v>
      </c>
      <c r="B1726" t="s">
        <v>6541</v>
      </c>
      <c r="C1726" t="s">
        <v>1362</v>
      </c>
      <c r="D1726" s="6" t="str">
        <f>CONCATENATE(employee_data35[[#This Row],[FirstName]], "-",employee_data35[[#This Row],[LastName]] )</f>
        <v>Areli-Mitchell</v>
      </c>
      <c r="E1726" s="1">
        <v>44216</v>
      </c>
      <c r="F1726" s="1">
        <v>45104</v>
      </c>
      <c r="G1726" s="7" t="str">
        <f>IF(ISBLANK(employee_data35[[#This Row],[ExitDate]]),"Yes","")</f>
        <v/>
      </c>
      <c r="H1726" t="s">
        <v>28</v>
      </c>
      <c r="I1726" t="s">
        <v>6542</v>
      </c>
      <c r="J1726" t="s">
        <v>6543</v>
      </c>
      <c r="K1726" t="s">
        <v>80</v>
      </c>
      <c r="L1726" s="6" t="str">
        <f>IF(ISBLANK(employee_data35[[#This Row],[ExitDate]]),"1","0")</f>
        <v>0</v>
      </c>
      <c r="M1726" t="str">
        <f>IF(ISBLANK(employee_data35[[#This Row],[ExitDate]]),"Active","Tidak Active")</f>
        <v>Tidak Active</v>
      </c>
      <c r="N1726" t="s">
        <v>33</v>
      </c>
      <c r="O1726" t="s">
        <v>64</v>
      </c>
      <c r="P1726" t="s">
        <v>35</v>
      </c>
      <c r="Q1726" t="s">
        <v>99</v>
      </c>
      <c r="R1726" t="s">
        <v>6544</v>
      </c>
      <c r="S1726" t="s">
        <v>38</v>
      </c>
      <c r="T1726" t="s">
        <v>231</v>
      </c>
      <c r="U1726" s="1">
        <v>18602</v>
      </c>
      <c r="V1726" s="7" t="str">
        <f>CONCATENATE(employee_data35[[#This Row],[First-LastName]]&amp;" "&amp;employee_data35[[#This Row],[DOB]])</f>
        <v>Areli-Mitchell 18602</v>
      </c>
      <c r="W1726" t="s">
        <v>40</v>
      </c>
      <c r="X1726" t="s">
        <v>113</v>
      </c>
      <c r="Y1726" t="s">
        <v>42</v>
      </c>
      <c r="Z1726">
        <v>47622</v>
      </c>
      <c r="AA1726" t="s">
        <v>56</v>
      </c>
      <c r="AB1726" t="s">
        <v>84</v>
      </c>
      <c r="AC1726" t="s">
        <v>105</v>
      </c>
      <c r="AD1726">
        <v>1</v>
      </c>
    </row>
    <row r="1727" spans="1:30" x14ac:dyDescent="0.3">
      <c r="A1727">
        <v>2152</v>
      </c>
      <c r="B1727" t="s">
        <v>2659</v>
      </c>
      <c r="C1727" t="s">
        <v>4298</v>
      </c>
      <c r="D1727" s="6" t="str">
        <f>CONCATENATE(employee_data35[[#This Row],[FirstName]], "-",employee_data35[[#This Row],[LastName]] )</f>
        <v>Alexis-Kirby</v>
      </c>
      <c r="E1727" s="1">
        <v>44111</v>
      </c>
      <c r="F1727" s="1"/>
      <c r="G1727" s="7" t="str">
        <f>IF(ISBLANK(employee_data35[[#This Row],[ExitDate]]),"Yes","")</f>
        <v>Yes</v>
      </c>
      <c r="H1727" t="s">
        <v>28</v>
      </c>
      <c r="I1727" t="s">
        <v>6545</v>
      </c>
      <c r="J1727" t="s">
        <v>6546</v>
      </c>
      <c r="K1727" t="s">
        <v>98</v>
      </c>
      <c r="L1727" s="6" t="str">
        <f>IF(ISBLANK(employee_data35[[#This Row],[ExitDate]]),"1","0")</f>
        <v>1</v>
      </c>
      <c r="M1727" t="str">
        <f>IF(ISBLANK(employee_data35[[#This Row],[ExitDate]]),"Active","Tidak Active")</f>
        <v>Active</v>
      </c>
      <c r="N1727" t="s">
        <v>52</v>
      </c>
      <c r="O1727" t="s">
        <v>34</v>
      </c>
      <c r="P1727" t="s">
        <v>35</v>
      </c>
      <c r="Q1727" t="s">
        <v>36</v>
      </c>
      <c r="R1727" t="s">
        <v>37</v>
      </c>
      <c r="S1727" t="s">
        <v>38</v>
      </c>
      <c r="T1727" t="s">
        <v>111</v>
      </c>
      <c r="U1727" s="1">
        <v>20461</v>
      </c>
      <c r="V1727" s="7" t="str">
        <f>CONCATENATE(employee_data35[[#This Row],[First-LastName]]&amp;" "&amp;employee_data35[[#This Row],[DOB]])</f>
        <v>Alexis-Kirby 20461</v>
      </c>
      <c r="W1727" t="s">
        <v>40</v>
      </c>
      <c r="X1727" t="s">
        <v>419</v>
      </c>
      <c r="Y1727" t="s">
        <v>42</v>
      </c>
      <c r="Z1727">
        <v>70069</v>
      </c>
      <c r="AA1727" t="s">
        <v>43</v>
      </c>
      <c r="AB1727" t="s">
        <v>44</v>
      </c>
      <c r="AC1727" t="s">
        <v>105</v>
      </c>
      <c r="AD1727">
        <v>2</v>
      </c>
    </row>
    <row r="1728" spans="1:30" x14ac:dyDescent="0.3">
      <c r="A1728">
        <v>2153</v>
      </c>
      <c r="B1728" t="s">
        <v>6269</v>
      </c>
      <c r="C1728" t="s">
        <v>3121</v>
      </c>
      <c r="D1728" s="6" t="str">
        <f>CONCATENATE(employee_data35[[#This Row],[FirstName]], "-",employee_data35[[#This Row],[LastName]] )</f>
        <v>Alfred-Caldwell</v>
      </c>
      <c r="E1728" s="1">
        <v>43631</v>
      </c>
      <c r="F1728" s="1"/>
      <c r="G1728" s="7" t="str">
        <f>IF(ISBLANK(employee_data35[[#This Row],[ExitDate]]),"Yes","")</f>
        <v>Yes</v>
      </c>
      <c r="H1728" t="s">
        <v>28</v>
      </c>
      <c r="I1728" t="s">
        <v>6547</v>
      </c>
      <c r="J1728" t="s">
        <v>6548</v>
      </c>
      <c r="K1728" t="s">
        <v>89</v>
      </c>
      <c r="L1728" s="6" t="str">
        <f>IF(ISBLANK(employee_data35[[#This Row],[ExitDate]]),"1","0")</f>
        <v>1</v>
      </c>
      <c r="M1728" t="str">
        <f>IF(ISBLANK(employee_data35[[#This Row],[ExitDate]]),"Active","Tidak Active")</f>
        <v>Active</v>
      </c>
      <c r="N1728" t="s">
        <v>33</v>
      </c>
      <c r="O1728" t="s">
        <v>34</v>
      </c>
      <c r="P1728" t="s">
        <v>52</v>
      </c>
      <c r="Q1728" t="s">
        <v>36</v>
      </c>
      <c r="R1728" t="s">
        <v>37</v>
      </c>
      <c r="S1728" t="s">
        <v>38</v>
      </c>
      <c r="T1728" t="s">
        <v>177</v>
      </c>
      <c r="U1728" s="1">
        <v>16325</v>
      </c>
      <c r="V1728" s="7" t="str">
        <f>CONCATENATE(employee_data35[[#This Row],[First-LastName]]&amp;" "&amp;employee_data35[[#This Row],[DOB]])</f>
        <v>Alfred-Caldwell 16325</v>
      </c>
      <c r="W1728" t="s">
        <v>40</v>
      </c>
      <c r="X1728" t="s">
        <v>381</v>
      </c>
      <c r="Y1728" t="s">
        <v>42</v>
      </c>
      <c r="Z1728">
        <v>58613</v>
      </c>
      <c r="AA1728" t="s">
        <v>74</v>
      </c>
      <c r="AB1728" t="s">
        <v>84</v>
      </c>
      <c r="AC1728" t="s">
        <v>105</v>
      </c>
      <c r="AD1728">
        <v>4</v>
      </c>
    </row>
    <row r="1729" spans="1:30" x14ac:dyDescent="0.3">
      <c r="A1729">
        <v>2154</v>
      </c>
      <c r="B1729" t="s">
        <v>6549</v>
      </c>
      <c r="C1729" t="s">
        <v>6550</v>
      </c>
      <c r="D1729" s="6" t="str">
        <f>CONCATENATE(employee_data35[[#This Row],[FirstName]], "-",employee_data35[[#This Row],[LastName]] )</f>
        <v>Julianna-Vang</v>
      </c>
      <c r="E1729" s="1">
        <v>44679</v>
      </c>
      <c r="F1729" s="1"/>
      <c r="G1729" s="7" t="str">
        <f>IF(ISBLANK(employee_data35[[#This Row],[ExitDate]]),"Yes","")</f>
        <v>Yes</v>
      </c>
      <c r="H1729" t="s">
        <v>28</v>
      </c>
      <c r="I1729" t="s">
        <v>6551</v>
      </c>
      <c r="J1729" t="s">
        <v>6552</v>
      </c>
      <c r="K1729" t="s">
        <v>31</v>
      </c>
      <c r="L1729" s="6" t="str">
        <f>IF(ISBLANK(employee_data35[[#This Row],[ExitDate]]),"1","0")</f>
        <v>1</v>
      </c>
      <c r="M1729" t="str">
        <f>IF(ISBLANK(employee_data35[[#This Row],[ExitDate]]),"Active","Tidak Active")</f>
        <v>Active</v>
      </c>
      <c r="N1729" t="s">
        <v>52</v>
      </c>
      <c r="O1729" t="s">
        <v>51</v>
      </c>
      <c r="P1729" t="s">
        <v>35</v>
      </c>
      <c r="Q1729" t="s">
        <v>36</v>
      </c>
      <c r="R1729" t="s">
        <v>37</v>
      </c>
      <c r="S1729" t="s">
        <v>38</v>
      </c>
      <c r="T1729" t="s">
        <v>90</v>
      </c>
      <c r="U1729" s="1">
        <v>27645</v>
      </c>
      <c r="V1729" s="7" t="str">
        <f>CONCATENATE(employee_data35[[#This Row],[First-LastName]]&amp;" "&amp;employee_data35[[#This Row],[DOB]])</f>
        <v>Julianna-Vang 27645</v>
      </c>
      <c r="W1729" t="s">
        <v>40</v>
      </c>
      <c r="X1729" t="s">
        <v>193</v>
      </c>
      <c r="Y1729" t="s">
        <v>55</v>
      </c>
      <c r="Z1729">
        <v>3793</v>
      </c>
      <c r="AA1729" t="s">
        <v>74</v>
      </c>
      <c r="AB1729" t="s">
        <v>84</v>
      </c>
      <c r="AC1729" t="s">
        <v>105</v>
      </c>
      <c r="AD1729">
        <v>4</v>
      </c>
    </row>
    <row r="1730" spans="1:30" x14ac:dyDescent="0.3">
      <c r="A1730">
        <v>2155</v>
      </c>
      <c r="B1730" t="s">
        <v>1546</v>
      </c>
      <c r="C1730" t="s">
        <v>1756</v>
      </c>
      <c r="D1730" s="6" t="str">
        <f>CONCATENATE(employee_data35[[#This Row],[FirstName]], "-",employee_data35[[#This Row],[LastName]] )</f>
        <v>Arthur-Wilson</v>
      </c>
      <c r="E1730" s="1">
        <v>43645</v>
      </c>
      <c r="F1730" s="1">
        <v>44976</v>
      </c>
      <c r="G1730" s="7" t="str">
        <f>IF(ISBLANK(employee_data35[[#This Row],[ExitDate]]),"Yes","")</f>
        <v/>
      </c>
      <c r="H1730" t="s">
        <v>28</v>
      </c>
      <c r="I1730" t="s">
        <v>6553</v>
      </c>
      <c r="J1730" t="s">
        <v>6554</v>
      </c>
      <c r="K1730" t="s">
        <v>50</v>
      </c>
      <c r="L1730" s="6" t="str">
        <f>IF(ISBLANK(employee_data35[[#This Row],[ExitDate]]),"1","0")</f>
        <v>0</v>
      </c>
      <c r="M1730" t="str">
        <f>IF(ISBLANK(employee_data35[[#This Row],[ExitDate]]),"Active","Tidak Active")</f>
        <v>Tidak Active</v>
      </c>
      <c r="N1730" t="s">
        <v>52</v>
      </c>
      <c r="O1730" t="s">
        <v>64</v>
      </c>
      <c r="P1730" t="s">
        <v>63</v>
      </c>
      <c r="Q1730" t="s">
        <v>126</v>
      </c>
      <c r="R1730" t="s">
        <v>6555</v>
      </c>
      <c r="S1730" t="s">
        <v>38</v>
      </c>
      <c r="T1730" t="s">
        <v>39</v>
      </c>
      <c r="U1730" s="1">
        <v>15396</v>
      </c>
      <c r="V1730" s="7" t="str">
        <f>CONCATENATE(employee_data35[[#This Row],[First-LastName]]&amp;" "&amp;employee_data35[[#This Row],[DOB]])</f>
        <v>Arthur-Wilson 15396</v>
      </c>
      <c r="W1730" t="s">
        <v>40</v>
      </c>
      <c r="X1730" t="s">
        <v>178</v>
      </c>
      <c r="Y1730" t="s">
        <v>42</v>
      </c>
      <c r="Z1730">
        <v>72455</v>
      </c>
      <c r="AA1730" t="s">
        <v>74</v>
      </c>
      <c r="AB1730" t="s">
        <v>75</v>
      </c>
      <c r="AC1730" t="s">
        <v>105</v>
      </c>
      <c r="AD1730">
        <v>4</v>
      </c>
    </row>
    <row r="1731" spans="1:30" x14ac:dyDescent="0.3">
      <c r="A1731">
        <v>2156</v>
      </c>
      <c r="B1731" t="s">
        <v>6556</v>
      </c>
      <c r="C1731" t="s">
        <v>6557</v>
      </c>
      <c r="D1731" s="6" t="str">
        <f>CONCATENATE(employee_data35[[#This Row],[FirstName]], "-",employee_data35[[#This Row],[LastName]] )</f>
        <v>Ariel-Osborn</v>
      </c>
      <c r="E1731" s="1">
        <v>43354</v>
      </c>
      <c r="F1731" s="1">
        <v>43904</v>
      </c>
      <c r="G1731" s="7" t="str">
        <f>IF(ISBLANK(employee_data35[[#This Row],[ExitDate]]),"Yes","")</f>
        <v/>
      </c>
      <c r="H1731" t="s">
        <v>28</v>
      </c>
      <c r="I1731" t="s">
        <v>6558</v>
      </c>
      <c r="J1731" t="s">
        <v>6559</v>
      </c>
      <c r="K1731" t="s">
        <v>139</v>
      </c>
      <c r="L1731" s="6" t="str">
        <f>IF(ISBLANK(employee_data35[[#This Row],[ExitDate]]),"1","0")</f>
        <v>0</v>
      </c>
      <c r="M1731" t="str">
        <f>IF(ISBLANK(employee_data35[[#This Row],[ExitDate]]),"Active","Tidak Active")</f>
        <v>Tidak Active</v>
      </c>
      <c r="N1731" t="s">
        <v>52</v>
      </c>
      <c r="O1731" t="s">
        <v>64</v>
      </c>
      <c r="P1731" t="s">
        <v>35</v>
      </c>
      <c r="Q1731" t="s">
        <v>175</v>
      </c>
      <c r="R1731" t="s">
        <v>6560</v>
      </c>
      <c r="S1731" t="s">
        <v>38</v>
      </c>
      <c r="T1731" t="s">
        <v>119</v>
      </c>
      <c r="U1731" s="1">
        <v>32537</v>
      </c>
      <c r="V1731" s="7" t="str">
        <f>CONCATENATE(employee_data35[[#This Row],[First-LastName]]&amp;" "&amp;employee_data35[[#This Row],[DOB]])</f>
        <v>Ariel-Osborn 32537</v>
      </c>
      <c r="W1731" t="s">
        <v>40</v>
      </c>
      <c r="X1731" t="s">
        <v>243</v>
      </c>
      <c r="Y1731" t="s">
        <v>42</v>
      </c>
      <c r="Z1731">
        <v>94916</v>
      </c>
      <c r="AA1731" t="s">
        <v>93</v>
      </c>
      <c r="AB1731" t="s">
        <v>44</v>
      </c>
      <c r="AC1731" t="s">
        <v>105</v>
      </c>
      <c r="AD1731">
        <v>3</v>
      </c>
    </row>
    <row r="1732" spans="1:30" x14ac:dyDescent="0.3">
      <c r="A1732">
        <v>2157</v>
      </c>
      <c r="B1732" t="s">
        <v>2613</v>
      </c>
      <c r="C1732" t="s">
        <v>1105</v>
      </c>
      <c r="D1732" s="6" t="str">
        <f>CONCATENATE(employee_data35[[#This Row],[FirstName]], "-",employee_data35[[#This Row],[LastName]] )</f>
        <v>Ansley-Arias</v>
      </c>
      <c r="E1732" s="1">
        <v>43966</v>
      </c>
      <c r="F1732" s="1">
        <v>44552</v>
      </c>
      <c r="G1732" s="7" t="str">
        <f>IF(ISBLANK(employee_data35[[#This Row],[ExitDate]]),"Yes","")</f>
        <v/>
      </c>
      <c r="H1732" t="s">
        <v>28</v>
      </c>
      <c r="I1732" t="s">
        <v>6561</v>
      </c>
      <c r="J1732" t="s">
        <v>6562</v>
      </c>
      <c r="K1732" t="s">
        <v>118</v>
      </c>
      <c r="L1732" s="6" t="str">
        <f>IF(ISBLANK(employee_data35[[#This Row],[ExitDate]]),"1","0")</f>
        <v>0</v>
      </c>
      <c r="M1732" t="str">
        <f>IF(ISBLANK(employee_data35[[#This Row],[ExitDate]]),"Active","Tidak Active")</f>
        <v>Tidak Active</v>
      </c>
      <c r="N1732" t="s">
        <v>33</v>
      </c>
      <c r="O1732" t="s">
        <v>51</v>
      </c>
      <c r="P1732" t="s">
        <v>63</v>
      </c>
      <c r="Q1732" t="s">
        <v>140</v>
      </c>
      <c r="R1732" t="s">
        <v>6563</v>
      </c>
      <c r="S1732" t="s">
        <v>38</v>
      </c>
      <c r="T1732" t="s">
        <v>66</v>
      </c>
      <c r="U1732" s="1">
        <v>18296</v>
      </c>
      <c r="V1732" s="7" t="str">
        <f>CONCATENATE(employee_data35[[#This Row],[First-LastName]]&amp;" "&amp;employee_data35[[#This Row],[DOB]])</f>
        <v>Ansley-Arias 18296</v>
      </c>
      <c r="W1732" t="s">
        <v>40</v>
      </c>
      <c r="X1732" t="s">
        <v>67</v>
      </c>
      <c r="Y1732" t="s">
        <v>42</v>
      </c>
      <c r="Z1732">
        <v>1687</v>
      </c>
      <c r="AA1732" t="s">
        <v>128</v>
      </c>
      <c r="AB1732" t="s">
        <v>84</v>
      </c>
      <c r="AC1732" t="s">
        <v>105</v>
      </c>
      <c r="AD1732">
        <v>4</v>
      </c>
    </row>
    <row r="1733" spans="1:30" x14ac:dyDescent="0.3">
      <c r="A1733">
        <v>2158</v>
      </c>
      <c r="B1733" t="s">
        <v>6564</v>
      </c>
      <c r="C1733" t="s">
        <v>883</v>
      </c>
      <c r="D1733" s="6" t="str">
        <f>CONCATENATE(employee_data35[[#This Row],[FirstName]], "-",employee_data35[[#This Row],[LastName]] )</f>
        <v>Melany-Stafford</v>
      </c>
      <c r="E1733" s="1">
        <v>44980</v>
      </c>
      <c r="F1733" s="1"/>
      <c r="G1733" s="7" t="str">
        <f>IF(ISBLANK(employee_data35[[#This Row],[ExitDate]]),"Yes","")</f>
        <v>Yes</v>
      </c>
      <c r="H1733" t="s">
        <v>28</v>
      </c>
      <c r="I1733" t="s">
        <v>6565</v>
      </c>
      <c r="J1733" t="s">
        <v>6566</v>
      </c>
      <c r="K1733" t="s">
        <v>62</v>
      </c>
      <c r="L1733" s="6" t="str">
        <f>IF(ISBLANK(employee_data35[[#This Row],[ExitDate]]),"1","0")</f>
        <v>1</v>
      </c>
      <c r="M1733" t="str">
        <f>IF(ISBLANK(employee_data35[[#This Row],[ExitDate]]),"Active","Tidak Active")</f>
        <v>Active</v>
      </c>
      <c r="N1733" t="s">
        <v>63</v>
      </c>
      <c r="O1733" t="s">
        <v>64</v>
      </c>
      <c r="P1733" t="s">
        <v>63</v>
      </c>
      <c r="Q1733" t="s">
        <v>36</v>
      </c>
      <c r="R1733" t="s">
        <v>37</v>
      </c>
      <c r="S1733" t="s">
        <v>38</v>
      </c>
      <c r="T1733" t="s">
        <v>90</v>
      </c>
      <c r="U1733" s="1">
        <v>22834</v>
      </c>
      <c r="V1733" s="7" t="str">
        <f>CONCATENATE(employee_data35[[#This Row],[First-LastName]]&amp;" "&amp;employee_data35[[#This Row],[DOB]])</f>
        <v>Melany-Stafford 22834</v>
      </c>
      <c r="W1733" t="s">
        <v>40</v>
      </c>
      <c r="X1733" t="s">
        <v>226</v>
      </c>
      <c r="Y1733" t="s">
        <v>42</v>
      </c>
      <c r="Z1733">
        <v>54978</v>
      </c>
      <c r="AA1733" t="s">
        <v>43</v>
      </c>
      <c r="AB1733" t="s">
        <v>84</v>
      </c>
      <c r="AC1733" t="s">
        <v>105</v>
      </c>
      <c r="AD1733">
        <v>3</v>
      </c>
    </row>
    <row r="1734" spans="1:30" x14ac:dyDescent="0.3">
      <c r="A1734">
        <v>2159</v>
      </c>
      <c r="B1734" t="s">
        <v>6567</v>
      </c>
      <c r="C1734" t="s">
        <v>6568</v>
      </c>
      <c r="D1734" s="6" t="str">
        <f>CONCATENATE(employee_data35[[#This Row],[FirstName]], "-",employee_data35[[#This Row],[LastName]] )</f>
        <v>Matias-Burns</v>
      </c>
      <c r="E1734" s="1">
        <v>44278</v>
      </c>
      <c r="F1734" s="1">
        <v>44642</v>
      </c>
      <c r="G1734" s="7" t="str">
        <f>IF(ISBLANK(employee_data35[[#This Row],[ExitDate]]),"Yes","")</f>
        <v/>
      </c>
      <c r="H1734" t="s">
        <v>28</v>
      </c>
      <c r="I1734" t="s">
        <v>6569</v>
      </c>
      <c r="J1734" t="s">
        <v>6570</v>
      </c>
      <c r="K1734" t="s">
        <v>168</v>
      </c>
      <c r="L1734" s="6" t="str">
        <f>IF(ISBLANK(employee_data35[[#This Row],[ExitDate]]),"1","0")</f>
        <v>0</v>
      </c>
      <c r="M1734" t="str">
        <f>IF(ISBLANK(employee_data35[[#This Row],[ExitDate]]),"Active","Tidak Active")</f>
        <v>Tidak Active</v>
      </c>
      <c r="N1734" t="s">
        <v>63</v>
      </c>
      <c r="O1734" t="s">
        <v>34</v>
      </c>
      <c r="P1734" t="s">
        <v>35</v>
      </c>
      <c r="Q1734" t="s">
        <v>126</v>
      </c>
      <c r="R1734" t="s">
        <v>6571</v>
      </c>
      <c r="S1734" t="s">
        <v>38</v>
      </c>
      <c r="T1734" t="s">
        <v>53</v>
      </c>
      <c r="U1734" s="1">
        <v>30467</v>
      </c>
      <c r="V1734" s="7" t="str">
        <f>CONCATENATE(employee_data35[[#This Row],[First-LastName]]&amp;" "&amp;employee_data35[[#This Row],[DOB]])</f>
        <v>Matias-Burns 30467</v>
      </c>
      <c r="W1734" t="s">
        <v>40</v>
      </c>
      <c r="X1734" t="s">
        <v>163</v>
      </c>
      <c r="Y1734" t="s">
        <v>42</v>
      </c>
      <c r="Z1734">
        <v>73141</v>
      </c>
      <c r="AA1734" t="s">
        <v>43</v>
      </c>
      <c r="AB1734" t="s">
        <v>44</v>
      </c>
      <c r="AC1734" t="s">
        <v>105</v>
      </c>
      <c r="AD1734">
        <v>5</v>
      </c>
    </row>
    <row r="1735" spans="1:30" x14ac:dyDescent="0.3">
      <c r="A1735">
        <v>2160</v>
      </c>
      <c r="B1735" t="s">
        <v>6572</v>
      </c>
      <c r="C1735" t="s">
        <v>795</v>
      </c>
      <c r="D1735" s="6" t="str">
        <f>CONCATENATE(employee_data35[[#This Row],[FirstName]], "-",employee_data35[[#This Row],[LastName]] )</f>
        <v>Aden-George</v>
      </c>
      <c r="E1735" s="1">
        <v>44872</v>
      </c>
      <c r="F1735" s="1">
        <v>45022</v>
      </c>
      <c r="G1735" s="7" t="str">
        <f>IF(ISBLANK(employee_data35[[#This Row],[ExitDate]]),"Yes","")</f>
        <v/>
      </c>
      <c r="H1735" t="s">
        <v>28</v>
      </c>
      <c r="I1735" t="s">
        <v>6573</v>
      </c>
      <c r="J1735" t="s">
        <v>6574</v>
      </c>
      <c r="K1735" t="s">
        <v>133</v>
      </c>
      <c r="L1735" s="6" t="str">
        <f>IF(ISBLANK(employee_data35[[#This Row],[ExitDate]]),"1","0")</f>
        <v>0</v>
      </c>
      <c r="M1735" t="str">
        <f>IF(ISBLANK(employee_data35[[#This Row],[ExitDate]]),"Active","Tidak Active")</f>
        <v>Tidak Active</v>
      </c>
      <c r="N1735" t="s">
        <v>63</v>
      </c>
      <c r="O1735" t="s">
        <v>51</v>
      </c>
      <c r="P1735" t="s">
        <v>52</v>
      </c>
      <c r="Q1735" t="s">
        <v>99</v>
      </c>
      <c r="R1735" t="s">
        <v>6575</v>
      </c>
      <c r="S1735" t="s">
        <v>38</v>
      </c>
      <c r="T1735" t="s">
        <v>81</v>
      </c>
      <c r="U1735" s="1">
        <v>32285</v>
      </c>
      <c r="V1735" s="7" t="str">
        <f>CONCATENATE(employee_data35[[#This Row],[First-LastName]]&amp;" "&amp;employee_data35[[#This Row],[DOB]])</f>
        <v>Aden-George 32285</v>
      </c>
      <c r="W1735" t="s">
        <v>40</v>
      </c>
      <c r="X1735" t="s">
        <v>83</v>
      </c>
      <c r="Y1735" t="s">
        <v>42</v>
      </c>
      <c r="Z1735">
        <v>5804</v>
      </c>
      <c r="AA1735" t="s">
        <v>74</v>
      </c>
      <c r="AB1735" t="s">
        <v>84</v>
      </c>
      <c r="AC1735" t="s">
        <v>105</v>
      </c>
      <c r="AD1735">
        <v>3</v>
      </c>
    </row>
    <row r="1736" spans="1:30" x14ac:dyDescent="0.3">
      <c r="A1736">
        <v>2161</v>
      </c>
      <c r="B1736" t="s">
        <v>5262</v>
      </c>
      <c r="C1736" t="s">
        <v>556</v>
      </c>
      <c r="D1736" s="6" t="str">
        <f>CONCATENATE(employee_data35[[#This Row],[FirstName]], "-",employee_data35[[#This Row],[LastName]] )</f>
        <v>Rodolfo-Franklin</v>
      </c>
      <c r="E1736" s="1">
        <v>44335</v>
      </c>
      <c r="F1736" s="1"/>
      <c r="G1736" s="7" t="str">
        <f>IF(ISBLANK(employee_data35[[#This Row],[ExitDate]]),"Yes","")</f>
        <v>Yes</v>
      </c>
      <c r="H1736" t="s">
        <v>28</v>
      </c>
      <c r="I1736" t="s">
        <v>6576</v>
      </c>
      <c r="J1736" t="s">
        <v>6577</v>
      </c>
      <c r="K1736" t="s">
        <v>80</v>
      </c>
      <c r="L1736" s="6" t="str">
        <f>IF(ISBLANK(employee_data35[[#This Row],[ExitDate]]),"1","0")</f>
        <v>1</v>
      </c>
      <c r="M1736" t="str">
        <f>IF(ISBLANK(employee_data35[[#This Row],[ExitDate]]),"Active","Tidak Active")</f>
        <v>Active</v>
      </c>
      <c r="N1736" t="s">
        <v>33</v>
      </c>
      <c r="O1736" t="s">
        <v>34</v>
      </c>
      <c r="P1736" t="s">
        <v>63</v>
      </c>
      <c r="Q1736" t="s">
        <v>36</v>
      </c>
      <c r="R1736" t="s">
        <v>37</v>
      </c>
      <c r="S1736" t="s">
        <v>38</v>
      </c>
      <c r="T1736" t="s">
        <v>177</v>
      </c>
      <c r="U1736" s="1">
        <v>18774</v>
      </c>
      <c r="V1736" s="7" t="str">
        <f>CONCATENATE(employee_data35[[#This Row],[First-LastName]]&amp;" "&amp;employee_data35[[#This Row],[DOB]])</f>
        <v>Rodolfo-Franklin 18774</v>
      </c>
      <c r="W1736" t="s">
        <v>40</v>
      </c>
      <c r="X1736" t="s">
        <v>113</v>
      </c>
      <c r="Y1736" t="s">
        <v>42</v>
      </c>
      <c r="Z1736">
        <v>61393</v>
      </c>
      <c r="AA1736" t="s">
        <v>128</v>
      </c>
      <c r="AB1736" t="s">
        <v>75</v>
      </c>
      <c r="AC1736" t="s">
        <v>105</v>
      </c>
      <c r="AD1736">
        <v>3</v>
      </c>
    </row>
    <row r="1737" spans="1:30" x14ac:dyDescent="0.3">
      <c r="A1737">
        <v>2162</v>
      </c>
      <c r="B1737" t="s">
        <v>4285</v>
      </c>
      <c r="C1737" t="s">
        <v>249</v>
      </c>
      <c r="D1737" s="6" t="str">
        <f>CONCATENATE(employee_data35[[#This Row],[FirstName]], "-",employee_data35[[#This Row],[LastName]] )</f>
        <v>Juliet-Wall</v>
      </c>
      <c r="E1737" s="1">
        <v>44198</v>
      </c>
      <c r="F1737" s="1"/>
      <c r="G1737" s="7" t="str">
        <f>IF(ISBLANK(employee_data35[[#This Row],[ExitDate]]),"Yes","")</f>
        <v>Yes</v>
      </c>
      <c r="H1737" t="s">
        <v>728</v>
      </c>
      <c r="I1737" t="s">
        <v>6578</v>
      </c>
      <c r="J1737" t="s">
        <v>6579</v>
      </c>
      <c r="K1737" t="s">
        <v>98</v>
      </c>
      <c r="L1737" s="6" t="str">
        <f>IF(ISBLANK(employee_data35[[#This Row],[ExitDate]]),"1","0")</f>
        <v>1</v>
      </c>
      <c r="M1737" t="str">
        <f>IF(ISBLANK(employee_data35[[#This Row],[ExitDate]]),"Active","Tidak Active")</f>
        <v>Active</v>
      </c>
      <c r="N1737" t="s">
        <v>63</v>
      </c>
      <c r="O1737" t="s">
        <v>64</v>
      </c>
      <c r="P1737" t="s">
        <v>35</v>
      </c>
      <c r="Q1737" t="s">
        <v>36</v>
      </c>
      <c r="R1737" t="s">
        <v>37</v>
      </c>
      <c r="S1737" t="s">
        <v>38</v>
      </c>
      <c r="T1737" t="s">
        <v>177</v>
      </c>
      <c r="U1737" s="1">
        <v>25663</v>
      </c>
      <c r="V1737" s="7" t="str">
        <f>CONCATENATE(employee_data35[[#This Row],[First-LastName]]&amp;" "&amp;employee_data35[[#This Row],[DOB]])</f>
        <v>Juliet-Wall 25663</v>
      </c>
      <c r="W1737" t="s">
        <v>40</v>
      </c>
      <c r="X1737" t="s">
        <v>419</v>
      </c>
      <c r="Y1737" t="s">
        <v>42</v>
      </c>
      <c r="Z1737">
        <v>53999</v>
      </c>
      <c r="AA1737" t="s">
        <v>128</v>
      </c>
      <c r="AB1737" t="s">
        <v>84</v>
      </c>
      <c r="AC1737" t="s">
        <v>105</v>
      </c>
      <c r="AD1737">
        <v>3</v>
      </c>
    </row>
    <row r="1738" spans="1:30" x14ac:dyDescent="0.3">
      <c r="A1738">
        <v>2163</v>
      </c>
      <c r="B1738" t="s">
        <v>6580</v>
      </c>
      <c r="C1738" t="s">
        <v>6249</v>
      </c>
      <c r="D1738" s="6" t="str">
        <f>CONCATENATE(employee_data35[[#This Row],[FirstName]], "-",employee_data35[[#This Row],[LastName]] )</f>
        <v>London-Contreras</v>
      </c>
      <c r="E1738" s="1">
        <v>43550</v>
      </c>
      <c r="F1738" s="1"/>
      <c r="G1738" s="7" t="str">
        <f>IF(ISBLANK(employee_data35[[#This Row],[ExitDate]]),"Yes","")</f>
        <v>Yes</v>
      </c>
      <c r="H1738" t="s">
        <v>728</v>
      </c>
      <c r="I1738" t="s">
        <v>6581</v>
      </c>
      <c r="J1738" t="s">
        <v>6582</v>
      </c>
      <c r="K1738" t="s">
        <v>118</v>
      </c>
      <c r="L1738" s="6" t="str">
        <f>IF(ISBLANK(employee_data35[[#This Row],[ExitDate]]),"1","0")</f>
        <v>1</v>
      </c>
      <c r="M1738" t="str">
        <f>IF(ISBLANK(employee_data35[[#This Row],[ExitDate]]),"Active","Tidak Active")</f>
        <v>Active</v>
      </c>
      <c r="N1738" t="s">
        <v>33</v>
      </c>
      <c r="O1738" t="s">
        <v>64</v>
      </c>
      <c r="P1738" t="s">
        <v>63</v>
      </c>
      <c r="Q1738" t="s">
        <v>36</v>
      </c>
      <c r="R1738" t="s">
        <v>37</v>
      </c>
      <c r="S1738" t="s">
        <v>38</v>
      </c>
      <c r="T1738" t="s">
        <v>66</v>
      </c>
      <c r="U1738" s="1">
        <v>24430</v>
      </c>
      <c r="V1738" s="7" t="str">
        <f>CONCATENATE(employee_data35[[#This Row],[First-LastName]]&amp;" "&amp;employee_data35[[#This Row],[DOB]])</f>
        <v>London-Contreras 24430</v>
      </c>
      <c r="W1738" t="s">
        <v>40</v>
      </c>
      <c r="X1738" t="s">
        <v>163</v>
      </c>
      <c r="Y1738" t="s">
        <v>42</v>
      </c>
      <c r="Z1738">
        <v>32240</v>
      </c>
      <c r="AA1738" t="s">
        <v>43</v>
      </c>
      <c r="AB1738" t="s">
        <v>84</v>
      </c>
      <c r="AC1738" t="s">
        <v>105</v>
      </c>
      <c r="AD1738">
        <v>1</v>
      </c>
    </row>
    <row r="1739" spans="1:30" x14ac:dyDescent="0.3">
      <c r="A1739">
        <v>2164</v>
      </c>
      <c r="B1739" t="s">
        <v>5037</v>
      </c>
      <c r="C1739" t="s">
        <v>6583</v>
      </c>
      <c r="D1739" s="6" t="str">
        <f>CONCATENATE(employee_data35[[#This Row],[FirstName]], "-",employee_data35[[#This Row],[LastName]] )</f>
        <v>Kyler-Burton</v>
      </c>
      <c r="E1739" s="1">
        <v>44102</v>
      </c>
      <c r="F1739" s="1"/>
      <c r="G1739" s="7" t="str">
        <f>IF(ISBLANK(employee_data35[[#This Row],[ExitDate]]),"Yes","")</f>
        <v>Yes</v>
      </c>
      <c r="H1739" t="s">
        <v>728</v>
      </c>
      <c r="I1739" t="s">
        <v>6584</v>
      </c>
      <c r="J1739" t="s">
        <v>6585</v>
      </c>
      <c r="K1739" t="s">
        <v>62</v>
      </c>
      <c r="L1739" s="6" t="str">
        <f>IF(ISBLANK(employee_data35[[#This Row],[ExitDate]]),"1","0")</f>
        <v>1</v>
      </c>
      <c r="M1739" t="str">
        <f>IF(ISBLANK(employee_data35[[#This Row],[ExitDate]]),"Active","Tidak Active")</f>
        <v>Active</v>
      </c>
      <c r="N1739" t="s">
        <v>52</v>
      </c>
      <c r="O1739" t="s">
        <v>34</v>
      </c>
      <c r="P1739" t="s">
        <v>63</v>
      </c>
      <c r="Q1739" t="s">
        <v>36</v>
      </c>
      <c r="R1739" t="s">
        <v>37</v>
      </c>
      <c r="S1739" t="s">
        <v>38</v>
      </c>
      <c r="T1739" t="s">
        <v>101</v>
      </c>
      <c r="U1739" s="1">
        <v>18471</v>
      </c>
      <c r="V1739" s="7" t="str">
        <f>CONCATENATE(employee_data35[[#This Row],[First-LastName]]&amp;" "&amp;employee_data35[[#This Row],[DOB]])</f>
        <v>Kyler-Burton 18471</v>
      </c>
      <c r="W1739" t="s">
        <v>40</v>
      </c>
      <c r="X1739" t="s">
        <v>103</v>
      </c>
      <c r="Y1739" t="s">
        <v>42</v>
      </c>
      <c r="Z1739">
        <v>95333</v>
      </c>
      <c r="AA1739" t="s">
        <v>93</v>
      </c>
      <c r="AB1739" t="s">
        <v>104</v>
      </c>
      <c r="AC1739" t="s">
        <v>105</v>
      </c>
      <c r="AD1739">
        <v>3</v>
      </c>
    </row>
    <row r="1740" spans="1:30" x14ac:dyDescent="0.3">
      <c r="A1740">
        <v>2165</v>
      </c>
      <c r="B1740" t="s">
        <v>6586</v>
      </c>
      <c r="C1740" t="s">
        <v>4301</v>
      </c>
      <c r="D1740" s="6" t="str">
        <f>CONCATENATE(employee_data35[[#This Row],[FirstName]], "-",employee_data35[[#This Row],[LastName]] )</f>
        <v>Yasmine-Hughes</v>
      </c>
      <c r="E1740" s="1">
        <v>43540</v>
      </c>
      <c r="F1740" s="1">
        <v>43947</v>
      </c>
      <c r="G1740" s="7" t="str">
        <f>IF(ISBLANK(employee_data35[[#This Row],[ExitDate]]),"Yes","")</f>
        <v/>
      </c>
      <c r="H1740" t="s">
        <v>728</v>
      </c>
      <c r="I1740" t="s">
        <v>6587</v>
      </c>
      <c r="J1740" t="s">
        <v>6588</v>
      </c>
      <c r="K1740" t="s">
        <v>89</v>
      </c>
      <c r="L1740" s="6" t="str">
        <f>IF(ISBLANK(employee_data35[[#This Row],[ExitDate]]),"1","0")</f>
        <v>0</v>
      </c>
      <c r="M1740" t="str">
        <f>IF(ISBLANK(employee_data35[[#This Row],[ExitDate]]),"Active","Tidak Active")</f>
        <v>Tidak Active</v>
      </c>
      <c r="N1740" t="s">
        <v>33</v>
      </c>
      <c r="O1740" t="s">
        <v>34</v>
      </c>
      <c r="P1740" t="s">
        <v>63</v>
      </c>
      <c r="Q1740" t="s">
        <v>99</v>
      </c>
      <c r="R1740" t="s">
        <v>6589</v>
      </c>
      <c r="S1740" t="s">
        <v>38</v>
      </c>
      <c r="T1740" t="s">
        <v>90</v>
      </c>
      <c r="U1740" s="1">
        <v>17569</v>
      </c>
      <c r="V1740" s="7" t="str">
        <f>CONCATENATE(employee_data35[[#This Row],[First-LastName]]&amp;" "&amp;employee_data35[[#This Row],[DOB]])</f>
        <v>Yasmine-Hughes 17569</v>
      </c>
      <c r="W1740" t="s">
        <v>40</v>
      </c>
      <c r="X1740" t="s">
        <v>83</v>
      </c>
      <c r="Y1740" t="s">
        <v>42</v>
      </c>
      <c r="Z1740">
        <v>26451</v>
      </c>
      <c r="AA1740" t="s">
        <v>128</v>
      </c>
      <c r="AB1740" t="s">
        <v>104</v>
      </c>
      <c r="AC1740" t="s">
        <v>105</v>
      </c>
      <c r="AD1740">
        <v>3</v>
      </c>
    </row>
    <row r="1741" spans="1:30" x14ac:dyDescent="0.3">
      <c r="A1741">
        <v>2166</v>
      </c>
      <c r="B1741" t="s">
        <v>1123</v>
      </c>
      <c r="C1741" t="s">
        <v>780</v>
      </c>
      <c r="D1741" s="6" t="str">
        <f>CONCATENATE(employee_data35[[#This Row],[FirstName]], "-",employee_data35[[#This Row],[LastName]] )</f>
        <v>Dillon-Sullivan</v>
      </c>
      <c r="E1741" s="1">
        <v>43544</v>
      </c>
      <c r="F1741" s="1"/>
      <c r="G1741" s="7" t="str">
        <f>IF(ISBLANK(employee_data35[[#This Row],[ExitDate]]),"Yes","")</f>
        <v>Yes</v>
      </c>
      <c r="H1741" t="s">
        <v>728</v>
      </c>
      <c r="I1741" t="s">
        <v>6590</v>
      </c>
      <c r="J1741" t="s">
        <v>6591</v>
      </c>
      <c r="K1741" t="s">
        <v>31</v>
      </c>
      <c r="L1741" s="6" t="str">
        <f>IF(ISBLANK(employee_data35[[#This Row],[ExitDate]]),"1","0")</f>
        <v>1</v>
      </c>
      <c r="M1741" t="str">
        <f>IF(ISBLANK(employee_data35[[#This Row],[ExitDate]]),"Active","Tidak Active")</f>
        <v>Active</v>
      </c>
      <c r="N1741" t="s">
        <v>33</v>
      </c>
      <c r="O1741" t="s">
        <v>64</v>
      </c>
      <c r="P1741" t="s">
        <v>52</v>
      </c>
      <c r="Q1741" t="s">
        <v>36</v>
      </c>
      <c r="R1741" t="s">
        <v>37</v>
      </c>
      <c r="S1741" t="s">
        <v>38</v>
      </c>
      <c r="T1741" t="s">
        <v>90</v>
      </c>
      <c r="U1741" s="1">
        <v>35682</v>
      </c>
      <c r="V1741" s="7" t="str">
        <f>CONCATENATE(employee_data35[[#This Row],[First-LastName]]&amp;" "&amp;employee_data35[[#This Row],[DOB]])</f>
        <v>Dillon-Sullivan 35682</v>
      </c>
      <c r="W1741" t="s">
        <v>40</v>
      </c>
      <c r="X1741" t="s">
        <v>216</v>
      </c>
      <c r="Y1741" t="s">
        <v>42</v>
      </c>
      <c r="Z1741">
        <v>7438</v>
      </c>
      <c r="AA1741" t="s">
        <v>128</v>
      </c>
      <c r="AB1741" t="s">
        <v>44</v>
      </c>
      <c r="AC1741" t="s">
        <v>105</v>
      </c>
      <c r="AD1741">
        <v>3</v>
      </c>
    </row>
    <row r="1742" spans="1:30" x14ac:dyDescent="0.3">
      <c r="A1742">
        <v>2167</v>
      </c>
      <c r="B1742" t="s">
        <v>6592</v>
      </c>
      <c r="C1742" t="s">
        <v>2733</v>
      </c>
      <c r="D1742" s="6" t="str">
        <f>CONCATENATE(employee_data35[[#This Row],[FirstName]], "-",employee_data35[[#This Row],[LastName]] )</f>
        <v>Kendrick-Ashley</v>
      </c>
      <c r="E1742" s="1">
        <v>43464</v>
      </c>
      <c r="F1742" s="1">
        <v>44053</v>
      </c>
      <c r="G1742" s="7" t="str">
        <f>IF(ISBLANK(employee_data35[[#This Row],[ExitDate]]),"Yes","")</f>
        <v/>
      </c>
      <c r="H1742" t="s">
        <v>728</v>
      </c>
      <c r="I1742" t="s">
        <v>6593</v>
      </c>
      <c r="J1742" t="s">
        <v>6594</v>
      </c>
      <c r="K1742" t="s">
        <v>133</v>
      </c>
      <c r="L1742" s="6" t="str">
        <f>IF(ISBLANK(employee_data35[[#This Row],[ExitDate]]),"1","0")</f>
        <v>0</v>
      </c>
      <c r="M1742" t="str">
        <f>IF(ISBLANK(employee_data35[[#This Row],[ExitDate]]),"Active","Tidak Active")</f>
        <v>Tidak Active</v>
      </c>
      <c r="N1742" t="s">
        <v>52</v>
      </c>
      <c r="O1742" t="s">
        <v>64</v>
      </c>
      <c r="P1742" t="s">
        <v>35</v>
      </c>
      <c r="Q1742" t="s">
        <v>175</v>
      </c>
      <c r="R1742" t="s">
        <v>6595</v>
      </c>
      <c r="S1742" t="s">
        <v>38</v>
      </c>
      <c r="T1742" t="s">
        <v>1012</v>
      </c>
      <c r="U1742" s="1">
        <v>33569</v>
      </c>
      <c r="V1742" s="7" t="str">
        <f>CONCATENATE(employee_data35[[#This Row],[First-LastName]]&amp;" "&amp;employee_data35[[#This Row],[DOB]])</f>
        <v>Kendrick-Ashley 33569</v>
      </c>
      <c r="W1742" t="s">
        <v>40</v>
      </c>
      <c r="X1742" t="s">
        <v>395</v>
      </c>
      <c r="Y1742" t="s">
        <v>42</v>
      </c>
      <c r="Z1742">
        <v>5348</v>
      </c>
      <c r="AA1742" t="s">
        <v>56</v>
      </c>
      <c r="AB1742" t="s">
        <v>104</v>
      </c>
      <c r="AC1742" t="s">
        <v>105</v>
      </c>
      <c r="AD1742">
        <v>3</v>
      </c>
    </row>
    <row r="1743" spans="1:30" x14ac:dyDescent="0.3">
      <c r="A1743">
        <v>2168</v>
      </c>
      <c r="B1743" t="s">
        <v>1282</v>
      </c>
      <c r="C1743" t="s">
        <v>6490</v>
      </c>
      <c r="D1743" s="6" t="str">
        <f>CONCATENATE(employee_data35[[#This Row],[FirstName]], "-",employee_data35[[#This Row],[LastName]] )</f>
        <v>Rashad-Mayo</v>
      </c>
      <c r="E1743" s="1">
        <v>43320</v>
      </c>
      <c r="F1743" s="1"/>
      <c r="G1743" s="7" t="str">
        <f>IF(ISBLANK(employee_data35[[#This Row],[ExitDate]]),"Yes","")</f>
        <v>Yes</v>
      </c>
      <c r="H1743" t="s">
        <v>728</v>
      </c>
      <c r="I1743" t="s">
        <v>6596</v>
      </c>
      <c r="J1743" t="s">
        <v>6597</v>
      </c>
      <c r="K1743" t="s">
        <v>50</v>
      </c>
      <c r="L1743" s="6" t="str">
        <f>IF(ISBLANK(employee_data35[[#This Row],[ExitDate]]),"1","0")</f>
        <v>1</v>
      </c>
      <c r="M1743" t="str">
        <f>IF(ISBLANK(employee_data35[[#This Row],[ExitDate]]),"Active","Tidak Active")</f>
        <v>Active</v>
      </c>
      <c r="N1743" t="s">
        <v>52</v>
      </c>
      <c r="O1743" t="s">
        <v>64</v>
      </c>
      <c r="P1743" t="s">
        <v>63</v>
      </c>
      <c r="Q1743" t="s">
        <v>36</v>
      </c>
      <c r="R1743" t="s">
        <v>37</v>
      </c>
      <c r="S1743" t="s">
        <v>38</v>
      </c>
      <c r="T1743" t="s">
        <v>90</v>
      </c>
      <c r="U1743" s="1">
        <v>34715</v>
      </c>
      <c r="V1743" s="7" t="str">
        <f>CONCATENATE(employee_data35[[#This Row],[First-LastName]]&amp;" "&amp;employee_data35[[#This Row],[DOB]])</f>
        <v>Rashad-Mayo 34715</v>
      </c>
      <c r="W1743" t="s">
        <v>40</v>
      </c>
      <c r="X1743" t="s">
        <v>103</v>
      </c>
      <c r="Y1743" t="s">
        <v>42</v>
      </c>
      <c r="Z1743">
        <v>26000</v>
      </c>
      <c r="AA1743" t="s">
        <v>93</v>
      </c>
      <c r="AB1743" t="s">
        <v>104</v>
      </c>
      <c r="AC1743" t="s">
        <v>105</v>
      </c>
      <c r="AD1743">
        <v>3</v>
      </c>
    </row>
    <row r="1744" spans="1:30" x14ac:dyDescent="0.3">
      <c r="A1744">
        <v>2169</v>
      </c>
      <c r="B1744" t="s">
        <v>3637</v>
      </c>
      <c r="C1744" t="s">
        <v>1579</v>
      </c>
      <c r="D1744" s="6" t="str">
        <f>CONCATENATE(employee_data35[[#This Row],[FirstName]], "-",employee_data35[[#This Row],[LastName]] )</f>
        <v>Larissa-Warner</v>
      </c>
      <c r="E1744" s="1">
        <v>44016</v>
      </c>
      <c r="F1744" s="1">
        <v>44692</v>
      </c>
      <c r="G1744" s="7" t="str">
        <f>IF(ISBLANK(employee_data35[[#This Row],[ExitDate]]),"Yes","")</f>
        <v/>
      </c>
      <c r="H1744" t="s">
        <v>728</v>
      </c>
      <c r="I1744" t="s">
        <v>6598</v>
      </c>
      <c r="J1744" t="s">
        <v>3639</v>
      </c>
      <c r="K1744" t="s">
        <v>139</v>
      </c>
      <c r="L1744" s="6" t="str">
        <f>IF(ISBLANK(employee_data35[[#This Row],[ExitDate]]),"1","0")</f>
        <v>0</v>
      </c>
      <c r="M1744" t="str">
        <f>IF(ISBLANK(employee_data35[[#This Row],[ExitDate]]),"Active","Tidak Active")</f>
        <v>Tidak Active</v>
      </c>
      <c r="N1744" t="s">
        <v>63</v>
      </c>
      <c r="O1744" t="s">
        <v>51</v>
      </c>
      <c r="P1744" t="s">
        <v>63</v>
      </c>
      <c r="Q1744" t="s">
        <v>140</v>
      </c>
      <c r="R1744" t="s">
        <v>6599</v>
      </c>
      <c r="S1744" t="s">
        <v>38</v>
      </c>
      <c r="T1744" t="s">
        <v>81</v>
      </c>
      <c r="U1744" s="1">
        <v>35059</v>
      </c>
      <c r="V1744" s="7" t="str">
        <f>CONCATENATE(employee_data35[[#This Row],[First-LastName]]&amp;" "&amp;employee_data35[[#This Row],[DOB]])</f>
        <v>Larissa-Warner 35059</v>
      </c>
      <c r="W1744" t="s">
        <v>40</v>
      </c>
      <c r="X1744" t="s">
        <v>292</v>
      </c>
      <c r="Y1744" t="s">
        <v>42</v>
      </c>
      <c r="Z1744">
        <v>81396</v>
      </c>
      <c r="AA1744" t="s">
        <v>93</v>
      </c>
      <c r="AB1744" t="s">
        <v>44</v>
      </c>
      <c r="AC1744" t="s">
        <v>105</v>
      </c>
      <c r="AD1744">
        <v>3</v>
      </c>
    </row>
    <row r="1745" spans="1:30" x14ac:dyDescent="0.3">
      <c r="A1745">
        <v>2170</v>
      </c>
      <c r="B1745" t="s">
        <v>6600</v>
      </c>
      <c r="C1745" t="s">
        <v>6601</v>
      </c>
      <c r="D1745" s="6" t="str">
        <f>CONCATENATE(employee_data35[[#This Row],[FirstName]], "-",employee_data35[[#This Row],[LastName]] )</f>
        <v>Delilah-Cooke</v>
      </c>
      <c r="E1745" s="1">
        <v>44955</v>
      </c>
      <c r="F1745" s="1"/>
      <c r="G1745" s="7" t="str">
        <f>IF(ISBLANK(employee_data35[[#This Row],[ExitDate]]),"Yes","")</f>
        <v>Yes</v>
      </c>
      <c r="H1745" t="s">
        <v>28</v>
      </c>
      <c r="I1745" t="s">
        <v>6602</v>
      </c>
      <c r="J1745" t="s">
        <v>6603</v>
      </c>
      <c r="K1745" t="s">
        <v>62</v>
      </c>
      <c r="L1745" s="6" t="str">
        <f>IF(ISBLANK(employee_data35[[#This Row],[ExitDate]]),"1","0")</f>
        <v>1</v>
      </c>
      <c r="M1745" t="str">
        <f>IF(ISBLANK(employee_data35[[#This Row],[ExitDate]]),"Active","Tidak Active")</f>
        <v>Active</v>
      </c>
      <c r="N1745" t="s">
        <v>63</v>
      </c>
      <c r="O1745" t="s">
        <v>34</v>
      </c>
      <c r="P1745" t="s">
        <v>52</v>
      </c>
      <c r="Q1745" t="s">
        <v>36</v>
      </c>
      <c r="R1745" t="s">
        <v>37</v>
      </c>
      <c r="S1745" t="s">
        <v>38</v>
      </c>
      <c r="T1745" t="s">
        <v>305</v>
      </c>
      <c r="U1745" s="1">
        <v>18431</v>
      </c>
      <c r="V1745" s="7" t="str">
        <f>CONCATENATE(employee_data35[[#This Row],[First-LastName]]&amp;" "&amp;employee_data35[[#This Row],[DOB]])</f>
        <v>Delilah-Cooke 18431</v>
      </c>
      <c r="W1745" t="s">
        <v>40</v>
      </c>
      <c r="X1745" t="s">
        <v>678</v>
      </c>
      <c r="Y1745" t="s">
        <v>42</v>
      </c>
      <c r="Z1745">
        <v>65842</v>
      </c>
      <c r="AA1745" t="s">
        <v>93</v>
      </c>
      <c r="AB1745" t="s">
        <v>44</v>
      </c>
      <c r="AC1745" t="s">
        <v>105</v>
      </c>
      <c r="AD1745">
        <v>3</v>
      </c>
    </row>
    <row r="1746" spans="1:30" x14ac:dyDescent="0.3">
      <c r="A1746">
        <v>2171</v>
      </c>
      <c r="B1746" t="s">
        <v>1205</v>
      </c>
      <c r="C1746" t="s">
        <v>3356</v>
      </c>
      <c r="D1746" s="6" t="str">
        <f>CONCATENATE(employee_data35[[#This Row],[FirstName]], "-",employee_data35[[#This Row],[LastName]] )</f>
        <v>Simone-Sharp</v>
      </c>
      <c r="E1746" s="1">
        <v>44417</v>
      </c>
      <c r="F1746" s="1">
        <v>44708</v>
      </c>
      <c r="G1746" s="7" t="str">
        <f>IF(ISBLANK(employee_data35[[#This Row],[ExitDate]]),"Yes","")</f>
        <v/>
      </c>
      <c r="H1746" t="s">
        <v>28</v>
      </c>
      <c r="I1746" t="s">
        <v>6604</v>
      </c>
      <c r="J1746" t="s">
        <v>6605</v>
      </c>
      <c r="K1746" t="s">
        <v>89</v>
      </c>
      <c r="L1746" s="6" t="str">
        <f>IF(ISBLANK(employee_data35[[#This Row],[ExitDate]]),"1","0")</f>
        <v>0</v>
      </c>
      <c r="M1746" t="str">
        <f>IF(ISBLANK(employee_data35[[#This Row],[ExitDate]]),"Active","Tidak Active")</f>
        <v>Tidak Active</v>
      </c>
      <c r="N1746" t="s">
        <v>63</v>
      </c>
      <c r="O1746" t="s">
        <v>51</v>
      </c>
      <c r="P1746" t="s">
        <v>52</v>
      </c>
      <c r="Q1746" t="s">
        <v>126</v>
      </c>
      <c r="R1746" t="s">
        <v>6606</v>
      </c>
      <c r="S1746" t="s">
        <v>38</v>
      </c>
      <c r="T1746" t="s">
        <v>119</v>
      </c>
      <c r="U1746" s="1">
        <v>33645</v>
      </c>
      <c r="V1746" s="7" t="str">
        <f>CONCATENATE(employee_data35[[#This Row],[First-LastName]]&amp;" "&amp;employee_data35[[#This Row],[DOB]])</f>
        <v>Simone-Sharp 33645</v>
      </c>
      <c r="W1746" t="s">
        <v>40</v>
      </c>
      <c r="X1746" t="s">
        <v>121</v>
      </c>
      <c r="Y1746" t="s">
        <v>42</v>
      </c>
      <c r="Z1746">
        <v>34460</v>
      </c>
      <c r="AA1746" t="s">
        <v>56</v>
      </c>
      <c r="AB1746" t="s">
        <v>84</v>
      </c>
      <c r="AC1746" t="s">
        <v>105</v>
      </c>
      <c r="AD1746">
        <v>3</v>
      </c>
    </row>
    <row r="1747" spans="1:30" x14ac:dyDescent="0.3">
      <c r="A1747">
        <v>2172</v>
      </c>
      <c r="B1747" t="s">
        <v>6607</v>
      </c>
      <c r="C1747" t="s">
        <v>646</v>
      </c>
      <c r="D1747" s="6" t="str">
        <f>CONCATENATE(employee_data35[[#This Row],[FirstName]], "-",employee_data35[[#This Row],[LastName]] )</f>
        <v>Cristofer-Mcbride</v>
      </c>
      <c r="E1747" s="1">
        <v>44332</v>
      </c>
      <c r="F1747" s="1">
        <v>45107</v>
      </c>
      <c r="G1747" s="7" t="str">
        <f>IF(ISBLANK(employee_data35[[#This Row],[ExitDate]]),"Yes","")</f>
        <v/>
      </c>
      <c r="H1747" t="s">
        <v>28</v>
      </c>
      <c r="I1747" t="s">
        <v>6608</v>
      </c>
      <c r="J1747" t="s">
        <v>6609</v>
      </c>
      <c r="K1747" t="s">
        <v>31</v>
      </c>
      <c r="L1747" s="6" t="str">
        <f>IF(ISBLANK(employee_data35[[#This Row],[ExitDate]]),"1","0")</f>
        <v>0</v>
      </c>
      <c r="M1747" t="str">
        <f>IF(ISBLANK(employee_data35[[#This Row],[ExitDate]]),"Active","Tidak Active")</f>
        <v>Tidak Active</v>
      </c>
      <c r="N1747" t="s">
        <v>52</v>
      </c>
      <c r="O1747" t="s">
        <v>34</v>
      </c>
      <c r="P1747" t="s">
        <v>35</v>
      </c>
      <c r="Q1747" t="s">
        <v>140</v>
      </c>
      <c r="R1747" t="s">
        <v>6610</v>
      </c>
      <c r="S1747" t="s">
        <v>38</v>
      </c>
      <c r="T1747" t="s">
        <v>90</v>
      </c>
      <c r="U1747" s="1">
        <v>34486</v>
      </c>
      <c r="V1747" s="7" t="str">
        <f>CONCATENATE(employee_data35[[#This Row],[First-LastName]]&amp;" "&amp;employee_data35[[#This Row],[DOB]])</f>
        <v>Cristofer-Mcbride 34486</v>
      </c>
      <c r="W1747" t="s">
        <v>40</v>
      </c>
      <c r="X1747" t="s">
        <v>83</v>
      </c>
      <c r="Y1747" t="s">
        <v>42</v>
      </c>
      <c r="Z1747">
        <v>84884</v>
      </c>
      <c r="AA1747" t="s">
        <v>74</v>
      </c>
      <c r="AB1747" t="s">
        <v>75</v>
      </c>
      <c r="AC1747" t="s">
        <v>105</v>
      </c>
      <c r="AD1747">
        <v>3</v>
      </c>
    </row>
    <row r="1748" spans="1:30" x14ac:dyDescent="0.3">
      <c r="A1748">
        <v>2173</v>
      </c>
      <c r="B1748" t="s">
        <v>2405</v>
      </c>
      <c r="C1748" t="s">
        <v>4945</v>
      </c>
      <c r="D1748" s="6" t="str">
        <f>CONCATENATE(employee_data35[[#This Row],[FirstName]], "-",employee_data35[[#This Row],[LastName]] )</f>
        <v>Charlize-Wong</v>
      </c>
      <c r="E1748" s="1">
        <v>44422</v>
      </c>
      <c r="F1748" s="1">
        <v>44477</v>
      </c>
      <c r="G1748" s="7" t="str">
        <f>IF(ISBLANK(employee_data35[[#This Row],[ExitDate]]),"Yes","")</f>
        <v/>
      </c>
      <c r="H1748" t="s">
        <v>28</v>
      </c>
      <c r="I1748" t="s">
        <v>6611</v>
      </c>
      <c r="J1748" t="s">
        <v>6612</v>
      </c>
      <c r="K1748" t="s">
        <v>133</v>
      </c>
      <c r="L1748" s="6" t="str">
        <f>IF(ISBLANK(employee_data35[[#This Row],[ExitDate]]),"1","0")</f>
        <v>0</v>
      </c>
      <c r="M1748" t="str">
        <f>IF(ISBLANK(employee_data35[[#This Row],[ExitDate]]),"Active","Tidak Active")</f>
        <v>Tidak Active</v>
      </c>
      <c r="N1748" t="s">
        <v>33</v>
      </c>
      <c r="O1748" t="s">
        <v>51</v>
      </c>
      <c r="P1748" t="s">
        <v>52</v>
      </c>
      <c r="Q1748" t="s">
        <v>140</v>
      </c>
      <c r="R1748" t="s">
        <v>6613</v>
      </c>
      <c r="S1748" t="s">
        <v>38</v>
      </c>
      <c r="T1748" t="s">
        <v>111</v>
      </c>
      <c r="U1748" s="1">
        <v>32054</v>
      </c>
      <c r="V1748" s="7" t="str">
        <f>CONCATENATE(employee_data35[[#This Row],[First-LastName]]&amp;" "&amp;employee_data35[[#This Row],[DOB]])</f>
        <v>Charlize-Wong 32054</v>
      </c>
      <c r="W1748" t="s">
        <v>40</v>
      </c>
      <c r="X1748" t="s">
        <v>113</v>
      </c>
      <c r="Y1748" t="s">
        <v>42</v>
      </c>
      <c r="Z1748">
        <v>6115</v>
      </c>
      <c r="AA1748" t="s">
        <v>128</v>
      </c>
      <c r="AB1748" t="s">
        <v>104</v>
      </c>
      <c r="AC1748" t="s">
        <v>105</v>
      </c>
      <c r="AD1748">
        <v>3</v>
      </c>
    </row>
    <row r="1749" spans="1:30" x14ac:dyDescent="0.3">
      <c r="A1749">
        <v>2174</v>
      </c>
      <c r="B1749" t="s">
        <v>6515</v>
      </c>
      <c r="C1749" t="s">
        <v>3273</v>
      </c>
      <c r="D1749" s="6" t="str">
        <f>CONCATENATE(employee_data35[[#This Row],[FirstName]], "-",employee_data35[[#This Row],[LastName]] )</f>
        <v>Adelaide-Herman</v>
      </c>
      <c r="E1749" s="1">
        <v>44600</v>
      </c>
      <c r="F1749" s="1"/>
      <c r="G1749" s="7" t="str">
        <f>IF(ISBLANK(employee_data35[[#This Row],[ExitDate]]),"Yes","")</f>
        <v>Yes</v>
      </c>
      <c r="H1749" t="s">
        <v>28</v>
      </c>
      <c r="I1749" t="s">
        <v>6614</v>
      </c>
      <c r="J1749" t="s">
        <v>6615</v>
      </c>
      <c r="K1749" t="s">
        <v>50</v>
      </c>
      <c r="L1749" s="6" t="str">
        <f>IF(ISBLANK(employee_data35[[#This Row],[ExitDate]]),"1","0")</f>
        <v>1</v>
      </c>
      <c r="M1749" t="str">
        <f>IF(ISBLANK(employee_data35[[#This Row],[ExitDate]]),"Active","Tidak Active")</f>
        <v>Active</v>
      </c>
      <c r="N1749" t="s">
        <v>63</v>
      </c>
      <c r="O1749" t="s">
        <v>64</v>
      </c>
      <c r="P1749" t="s">
        <v>35</v>
      </c>
      <c r="Q1749" t="s">
        <v>36</v>
      </c>
      <c r="R1749" t="s">
        <v>37</v>
      </c>
      <c r="S1749" t="s">
        <v>38</v>
      </c>
      <c r="T1749" t="s">
        <v>101</v>
      </c>
      <c r="U1749" s="1">
        <v>25931</v>
      </c>
      <c r="V1749" s="7" t="str">
        <f>CONCATENATE(employee_data35[[#This Row],[First-LastName]]&amp;" "&amp;employee_data35[[#This Row],[DOB]])</f>
        <v>Adelaide-Herman 25931</v>
      </c>
      <c r="W1749" t="s">
        <v>40</v>
      </c>
      <c r="X1749" t="s">
        <v>178</v>
      </c>
      <c r="Y1749" t="s">
        <v>42</v>
      </c>
      <c r="Z1749">
        <v>6918</v>
      </c>
      <c r="AA1749" t="s">
        <v>93</v>
      </c>
      <c r="AB1749" t="s">
        <v>84</v>
      </c>
      <c r="AC1749" t="s">
        <v>105</v>
      </c>
      <c r="AD1749">
        <v>3</v>
      </c>
    </row>
    <row r="1750" spans="1:30" x14ac:dyDescent="0.3">
      <c r="A1750">
        <v>2175</v>
      </c>
      <c r="B1750" t="s">
        <v>6616</v>
      </c>
      <c r="C1750" t="s">
        <v>865</v>
      </c>
      <c r="D1750" s="6" t="str">
        <f>CONCATENATE(employee_data35[[#This Row],[FirstName]], "-",employee_data35[[#This Row],[LastName]] )</f>
        <v>Kason-Ellison</v>
      </c>
      <c r="E1750" s="1">
        <v>43815</v>
      </c>
      <c r="F1750" s="1">
        <v>44003</v>
      </c>
      <c r="G1750" s="7" t="str">
        <f>IF(ISBLANK(employee_data35[[#This Row],[ExitDate]]),"Yes","")</f>
        <v/>
      </c>
      <c r="H1750" t="s">
        <v>28</v>
      </c>
      <c r="I1750" t="s">
        <v>6617</v>
      </c>
      <c r="J1750" t="s">
        <v>6618</v>
      </c>
      <c r="K1750" t="s">
        <v>139</v>
      </c>
      <c r="L1750" s="6" t="str">
        <f>IF(ISBLANK(employee_data35[[#This Row],[ExitDate]]),"1","0")</f>
        <v>0</v>
      </c>
      <c r="M1750" t="str">
        <f>IF(ISBLANK(employee_data35[[#This Row],[ExitDate]]),"Active","Tidak Active")</f>
        <v>Tidak Active</v>
      </c>
      <c r="N1750" t="s">
        <v>33</v>
      </c>
      <c r="O1750" t="s">
        <v>34</v>
      </c>
      <c r="P1750" t="s">
        <v>35</v>
      </c>
      <c r="Q1750" t="s">
        <v>175</v>
      </c>
      <c r="R1750" t="s">
        <v>6619</v>
      </c>
      <c r="S1750" t="s">
        <v>38</v>
      </c>
      <c r="T1750" t="s">
        <v>90</v>
      </c>
      <c r="U1750" s="1">
        <v>32052</v>
      </c>
      <c r="V1750" s="7" t="str">
        <f>CONCATENATE(employee_data35[[#This Row],[First-LastName]]&amp;" "&amp;employee_data35[[#This Row],[DOB]])</f>
        <v>Kason-Ellison 32052</v>
      </c>
      <c r="W1750" t="s">
        <v>40</v>
      </c>
      <c r="X1750" t="s">
        <v>103</v>
      </c>
      <c r="Y1750" t="s">
        <v>42</v>
      </c>
      <c r="Z1750">
        <v>71740</v>
      </c>
      <c r="AA1750" t="s">
        <v>56</v>
      </c>
      <c r="AB1750" t="s">
        <v>44</v>
      </c>
      <c r="AC1750" t="s">
        <v>105</v>
      </c>
      <c r="AD1750">
        <v>2</v>
      </c>
    </row>
    <row r="1751" spans="1:30" x14ac:dyDescent="0.3">
      <c r="A1751">
        <v>2176</v>
      </c>
      <c r="B1751" t="s">
        <v>5769</v>
      </c>
      <c r="C1751" t="s">
        <v>2238</v>
      </c>
      <c r="D1751" s="6" t="str">
        <f>CONCATENATE(employee_data35[[#This Row],[FirstName]], "-",employee_data35[[#This Row],[LastName]] )</f>
        <v>Tyree-Weaver</v>
      </c>
      <c r="E1751" s="1">
        <v>44476</v>
      </c>
      <c r="F1751" s="1"/>
      <c r="G1751" s="7" t="str">
        <f>IF(ISBLANK(employee_data35[[#This Row],[ExitDate]]),"Yes","")</f>
        <v>Yes</v>
      </c>
      <c r="H1751" t="s">
        <v>28</v>
      </c>
      <c r="I1751" t="s">
        <v>6620</v>
      </c>
      <c r="J1751" t="s">
        <v>6621</v>
      </c>
      <c r="K1751" t="s">
        <v>80</v>
      </c>
      <c r="L1751" s="6" t="str">
        <f>IF(ISBLANK(employee_data35[[#This Row],[ExitDate]]),"1","0")</f>
        <v>1</v>
      </c>
      <c r="M1751" t="str">
        <f>IF(ISBLANK(employee_data35[[#This Row],[ExitDate]]),"Active","Tidak Active")</f>
        <v>Active</v>
      </c>
      <c r="N1751" t="s">
        <v>63</v>
      </c>
      <c r="O1751" t="s">
        <v>64</v>
      </c>
      <c r="P1751" t="s">
        <v>63</v>
      </c>
      <c r="Q1751" t="s">
        <v>36</v>
      </c>
      <c r="R1751" t="s">
        <v>37</v>
      </c>
      <c r="S1751" t="s">
        <v>38</v>
      </c>
      <c r="T1751" t="s">
        <v>90</v>
      </c>
      <c r="U1751" s="1">
        <v>32499</v>
      </c>
      <c r="V1751" s="7" t="str">
        <f>CONCATENATE(employee_data35[[#This Row],[First-LastName]]&amp;" "&amp;employee_data35[[#This Row],[DOB]])</f>
        <v>Tyree-Weaver 32499</v>
      </c>
      <c r="W1751" t="s">
        <v>40</v>
      </c>
      <c r="X1751" t="s">
        <v>226</v>
      </c>
      <c r="Y1751" t="s">
        <v>42</v>
      </c>
      <c r="Z1751">
        <v>4056</v>
      </c>
      <c r="AA1751" t="s">
        <v>128</v>
      </c>
      <c r="AB1751" t="s">
        <v>84</v>
      </c>
      <c r="AC1751" t="s">
        <v>105</v>
      </c>
      <c r="AD1751">
        <v>2</v>
      </c>
    </row>
    <row r="1752" spans="1:30" x14ac:dyDescent="0.3">
      <c r="A1752">
        <v>2177</v>
      </c>
      <c r="B1752" t="s">
        <v>4853</v>
      </c>
      <c r="C1752" t="s">
        <v>1270</v>
      </c>
      <c r="D1752" s="6" t="str">
        <f>CONCATENATE(employee_data35[[#This Row],[FirstName]], "-",employee_data35[[#This Row],[LastName]] )</f>
        <v>Landen-Figueroa</v>
      </c>
      <c r="E1752" s="1">
        <v>44188</v>
      </c>
      <c r="F1752" s="1"/>
      <c r="G1752" s="7" t="str">
        <f>IF(ISBLANK(employee_data35[[#This Row],[ExitDate]]),"Yes","")</f>
        <v>Yes</v>
      </c>
      <c r="H1752" t="s">
        <v>28</v>
      </c>
      <c r="I1752" t="s">
        <v>6622</v>
      </c>
      <c r="J1752" t="s">
        <v>6623</v>
      </c>
      <c r="K1752" t="s">
        <v>168</v>
      </c>
      <c r="L1752" s="6" t="str">
        <f>IF(ISBLANK(employee_data35[[#This Row],[ExitDate]]),"1","0")</f>
        <v>1</v>
      </c>
      <c r="M1752" t="str">
        <f>IF(ISBLANK(employee_data35[[#This Row],[ExitDate]]),"Active","Tidak Active")</f>
        <v>Active</v>
      </c>
      <c r="N1752" t="s">
        <v>63</v>
      </c>
      <c r="O1752" t="s">
        <v>51</v>
      </c>
      <c r="P1752" t="s">
        <v>63</v>
      </c>
      <c r="Q1752" t="s">
        <v>36</v>
      </c>
      <c r="R1752" t="s">
        <v>37</v>
      </c>
      <c r="S1752" t="s">
        <v>38</v>
      </c>
      <c r="T1752" t="s">
        <v>332</v>
      </c>
      <c r="U1752" s="1">
        <v>18873</v>
      </c>
      <c r="V1752" s="7" t="str">
        <f>CONCATENATE(employee_data35[[#This Row],[First-LastName]]&amp;" "&amp;employee_data35[[#This Row],[DOB]])</f>
        <v>Landen-Figueroa 18873</v>
      </c>
      <c r="W1752" t="s">
        <v>40</v>
      </c>
      <c r="X1752" t="s">
        <v>6</v>
      </c>
      <c r="Y1752" t="s">
        <v>55</v>
      </c>
      <c r="Z1752">
        <v>35807</v>
      </c>
      <c r="AA1752" t="s">
        <v>128</v>
      </c>
      <c r="AB1752" t="s">
        <v>75</v>
      </c>
      <c r="AC1752" t="s">
        <v>740</v>
      </c>
      <c r="AD1752">
        <v>4</v>
      </c>
    </row>
    <row r="1753" spans="1:30" x14ac:dyDescent="0.3">
      <c r="A1753">
        <v>2178</v>
      </c>
      <c r="B1753" t="s">
        <v>525</v>
      </c>
      <c r="C1753" t="s">
        <v>1452</v>
      </c>
      <c r="D1753" s="6" t="str">
        <f>CONCATENATE(employee_data35[[#This Row],[FirstName]], "-",employee_data35[[#This Row],[LastName]] )</f>
        <v>Francis-Robbins</v>
      </c>
      <c r="E1753" s="1">
        <v>44866</v>
      </c>
      <c r="F1753" s="1"/>
      <c r="G1753" s="7" t="str">
        <f>IF(ISBLANK(employee_data35[[#This Row],[ExitDate]]),"Yes","")</f>
        <v>Yes</v>
      </c>
      <c r="H1753" t="s">
        <v>28</v>
      </c>
      <c r="I1753" t="s">
        <v>6624</v>
      </c>
      <c r="J1753" t="s">
        <v>6625</v>
      </c>
      <c r="K1753" t="s">
        <v>98</v>
      </c>
      <c r="L1753" s="6" t="str">
        <f>IF(ISBLANK(employee_data35[[#This Row],[ExitDate]]),"1","0")</f>
        <v>1</v>
      </c>
      <c r="M1753" t="str">
        <f>IF(ISBLANK(employee_data35[[#This Row],[ExitDate]]),"Active","Tidak Active")</f>
        <v>Active</v>
      </c>
      <c r="N1753" t="s">
        <v>33</v>
      </c>
      <c r="O1753" t="s">
        <v>64</v>
      </c>
      <c r="P1753" t="s">
        <v>52</v>
      </c>
      <c r="Q1753" t="s">
        <v>36</v>
      </c>
      <c r="R1753" t="s">
        <v>37</v>
      </c>
      <c r="S1753" t="s">
        <v>38</v>
      </c>
      <c r="T1753" t="s">
        <v>231</v>
      </c>
      <c r="U1753" s="1">
        <v>33115</v>
      </c>
      <c r="V1753" s="7" t="str">
        <f>CONCATENATE(employee_data35[[#This Row],[First-LastName]]&amp;" "&amp;employee_data35[[#This Row],[DOB]])</f>
        <v>Francis-Robbins 33115</v>
      </c>
      <c r="W1753" t="s">
        <v>40</v>
      </c>
      <c r="X1753" t="s">
        <v>113</v>
      </c>
      <c r="Y1753" t="s">
        <v>42</v>
      </c>
      <c r="Z1753">
        <v>86281</v>
      </c>
      <c r="AA1753" t="s">
        <v>56</v>
      </c>
      <c r="AB1753" t="s">
        <v>84</v>
      </c>
      <c r="AC1753" t="s">
        <v>740</v>
      </c>
      <c r="AD1753">
        <v>4</v>
      </c>
    </row>
    <row r="1754" spans="1:30" x14ac:dyDescent="0.3">
      <c r="A1754">
        <v>2179</v>
      </c>
      <c r="B1754" t="s">
        <v>1017</v>
      </c>
      <c r="C1754" t="s">
        <v>1863</v>
      </c>
      <c r="D1754" s="6" t="str">
        <f>CONCATENATE(employee_data35[[#This Row],[FirstName]], "-",employee_data35[[#This Row],[LastName]] )</f>
        <v>Raphael-Solomon</v>
      </c>
      <c r="E1754" s="1">
        <v>44862</v>
      </c>
      <c r="F1754" s="1">
        <v>45073</v>
      </c>
      <c r="G1754" s="7" t="str">
        <f>IF(ISBLANK(employee_data35[[#This Row],[ExitDate]]),"Yes","")</f>
        <v/>
      </c>
      <c r="H1754" t="s">
        <v>28</v>
      </c>
      <c r="I1754" t="s">
        <v>6626</v>
      </c>
      <c r="J1754" t="s">
        <v>6627</v>
      </c>
      <c r="K1754" t="s">
        <v>118</v>
      </c>
      <c r="L1754" s="6" t="str">
        <f>IF(ISBLANK(employee_data35[[#This Row],[ExitDate]]),"1","0")</f>
        <v>0</v>
      </c>
      <c r="M1754" t="str">
        <f>IF(ISBLANK(employee_data35[[#This Row],[ExitDate]]),"Active","Tidak Active")</f>
        <v>Tidak Active</v>
      </c>
      <c r="N1754" t="s">
        <v>33</v>
      </c>
      <c r="O1754" t="s">
        <v>64</v>
      </c>
      <c r="P1754" t="s">
        <v>63</v>
      </c>
      <c r="Q1754" t="s">
        <v>140</v>
      </c>
      <c r="R1754" t="s">
        <v>6628</v>
      </c>
      <c r="S1754" t="s">
        <v>38</v>
      </c>
      <c r="T1754" t="s">
        <v>177</v>
      </c>
      <c r="U1754" s="1">
        <v>35068</v>
      </c>
      <c r="V1754" s="7" t="str">
        <f>CONCATENATE(employee_data35[[#This Row],[First-LastName]]&amp;" "&amp;employee_data35[[#This Row],[DOB]])</f>
        <v>Raphael-Solomon 35068</v>
      </c>
      <c r="W1754" t="s">
        <v>40</v>
      </c>
      <c r="X1754" t="s">
        <v>6</v>
      </c>
      <c r="Y1754" t="s">
        <v>42</v>
      </c>
      <c r="Z1754">
        <v>28181</v>
      </c>
      <c r="AA1754" t="s">
        <v>93</v>
      </c>
      <c r="AB1754" t="s">
        <v>44</v>
      </c>
      <c r="AC1754" t="s">
        <v>740</v>
      </c>
      <c r="AD1754">
        <v>4</v>
      </c>
    </row>
    <row r="1755" spans="1:30" x14ac:dyDescent="0.3">
      <c r="A1755">
        <v>2180</v>
      </c>
      <c r="B1755" t="s">
        <v>583</v>
      </c>
      <c r="C1755" t="s">
        <v>6629</v>
      </c>
      <c r="D1755" s="6" t="str">
        <f>CONCATENATE(employee_data35[[#This Row],[FirstName]], "-",employee_data35[[#This Row],[LastName]] )</f>
        <v>Zariah-Castaneda</v>
      </c>
      <c r="E1755" s="1">
        <v>43407</v>
      </c>
      <c r="F1755" s="1">
        <v>45049</v>
      </c>
      <c r="G1755" s="7" t="str">
        <f>IF(ISBLANK(employee_data35[[#This Row],[ExitDate]]),"Yes","")</f>
        <v/>
      </c>
      <c r="H1755" t="s">
        <v>28</v>
      </c>
      <c r="I1755" t="s">
        <v>6630</v>
      </c>
      <c r="J1755" t="s">
        <v>6631</v>
      </c>
      <c r="K1755" t="s">
        <v>62</v>
      </c>
      <c r="L1755" s="6" t="str">
        <f>IF(ISBLANK(employee_data35[[#This Row],[ExitDate]]),"1","0")</f>
        <v>0</v>
      </c>
      <c r="M1755" t="str">
        <f>IF(ISBLANK(employee_data35[[#This Row],[ExitDate]]),"Active","Tidak Active")</f>
        <v>Tidak Active</v>
      </c>
      <c r="N1755" t="s">
        <v>63</v>
      </c>
      <c r="O1755" t="s">
        <v>51</v>
      </c>
      <c r="P1755" t="s">
        <v>63</v>
      </c>
      <c r="Q1755" t="s">
        <v>126</v>
      </c>
      <c r="R1755" t="s">
        <v>6632</v>
      </c>
      <c r="S1755" t="s">
        <v>38</v>
      </c>
      <c r="T1755" t="s">
        <v>90</v>
      </c>
      <c r="U1755" s="1">
        <v>29443</v>
      </c>
      <c r="V1755" s="7" t="str">
        <f>CONCATENATE(employee_data35[[#This Row],[First-LastName]]&amp;" "&amp;employee_data35[[#This Row],[DOB]])</f>
        <v>Zariah-Castaneda 29443</v>
      </c>
      <c r="W1755" t="s">
        <v>40</v>
      </c>
      <c r="X1755" t="s">
        <v>103</v>
      </c>
      <c r="Y1755" t="s">
        <v>42</v>
      </c>
      <c r="Z1755">
        <v>74027</v>
      </c>
      <c r="AA1755" t="s">
        <v>56</v>
      </c>
      <c r="AB1755" t="s">
        <v>44</v>
      </c>
      <c r="AC1755" t="s">
        <v>740</v>
      </c>
      <c r="AD1755">
        <v>5</v>
      </c>
    </row>
    <row r="1756" spans="1:30" x14ac:dyDescent="0.3">
      <c r="A1756">
        <v>2181</v>
      </c>
      <c r="B1756" t="s">
        <v>3293</v>
      </c>
      <c r="C1756" t="s">
        <v>1839</v>
      </c>
      <c r="D1756" s="6" t="str">
        <f>CONCATENATE(employee_data35[[#This Row],[FirstName]], "-",employee_data35[[#This Row],[LastName]] )</f>
        <v>Trevin-Lambert</v>
      </c>
      <c r="E1756" s="1">
        <v>43529</v>
      </c>
      <c r="F1756" s="1">
        <v>43906</v>
      </c>
      <c r="G1756" s="7" t="str">
        <f>IF(ISBLANK(employee_data35[[#This Row],[ExitDate]]),"Yes","")</f>
        <v/>
      </c>
      <c r="H1756" t="s">
        <v>28</v>
      </c>
      <c r="I1756" t="s">
        <v>6633</v>
      </c>
      <c r="J1756" t="s">
        <v>6634</v>
      </c>
      <c r="K1756" t="s">
        <v>89</v>
      </c>
      <c r="L1756" s="6" t="str">
        <f>IF(ISBLANK(employee_data35[[#This Row],[ExitDate]]),"1","0")</f>
        <v>0</v>
      </c>
      <c r="M1756" t="str">
        <f>IF(ISBLANK(employee_data35[[#This Row],[ExitDate]]),"Active","Tidak Active")</f>
        <v>Tidak Active</v>
      </c>
      <c r="N1756" t="s">
        <v>33</v>
      </c>
      <c r="O1756" t="s">
        <v>51</v>
      </c>
      <c r="P1756" t="s">
        <v>35</v>
      </c>
      <c r="Q1756" t="s">
        <v>126</v>
      </c>
      <c r="R1756" t="s">
        <v>6635</v>
      </c>
      <c r="S1756" t="s">
        <v>38</v>
      </c>
      <c r="T1756" t="s">
        <v>90</v>
      </c>
      <c r="U1756" s="1">
        <v>33463</v>
      </c>
      <c r="V1756" s="7" t="str">
        <f>CONCATENATE(employee_data35[[#This Row],[First-LastName]]&amp;" "&amp;employee_data35[[#This Row],[DOB]])</f>
        <v>Trevin-Lambert 33463</v>
      </c>
      <c r="W1756" t="s">
        <v>40</v>
      </c>
      <c r="X1756" t="s">
        <v>226</v>
      </c>
      <c r="Y1756" t="s">
        <v>42</v>
      </c>
      <c r="Z1756">
        <v>94011</v>
      </c>
      <c r="AA1756" t="s">
        <v>93</v>
      </c>
      <c r="AB1756" t="s">
        <v>75</v>
      </c>
      <c r="AC1756" t="s">
        <v>740</v>
      </c>
      <c r="AD1756">
        <v>5</v>
      </c>
    </row>
    <row r="1757" spans="1:30" x14ac:dyDescent="0.3">
      <c r="A1757">
        <v>2182</v>
      </c>
      <c r="B1757" t="s">
        <v>5660</v>
      </c>
      <c r="C1757" t="s">
        <v>4645</v>
      </c>
      <c r="D1757" s="6" t="str">
        <f>CONCATENATE(employee_data35[[#This Row],[FirstName]], "-",employee_data35[[#This Row],[LastName]] )</f>
        <v>Nathalie-Hays</v>
      </c>
      <c r="E1757" s="1">
        <v>44269</v>
      </c>
      <c r="F1757" s="1"/>
      <c r="G1757" s="7" t="str">
        <f>IF(ISBLANK(employee_data35[[#This Row],[ExitDate]]),"Yes","")</f>
        <v>Yes</v>
      </c>
      <c r="H1757" t="s">
        <v>28</v>
      </c>
      <c r="I1757" t="s">
        <v>6636</v>
      </c>
      <c r="J1757" t="s">
        <v>6637</v>
      </c>
      <c r="K1757" t="s">
        <v>31</v>
      </c>
      <c r="L1757" s="6" t="str">
        <f>IF(ISBLANK(employee_data35[[#This Row],[ExitDate]]),"1","0")</f>
        <v>1</v>
      </c>
      <c r="M1757" t="str">
        <f>IF(ISBLANK(employee_data35[[#This Row],[ExitDate]]),"Active","Tidak Active")</f>
        <v>Active</v>
      </c>
      <c r="N1757" t="s">
        <v>63</v>
      </c>
      <c r="O1757" t="s">
        <v>51</v>
      </c>
      <c r="P1757" t="s">
        <v>52</v>
      </c>
      <c r="Q1757" t="s">
        <v>36</v>
      </c>
      <c r="R1757" t="s">
        <v>37</v>
      </c>
      <c r="S1757" t="s">
        <v>38</v>
      </c>
      <c r="T1757" t="s">
        <v>101</v>
      </c>
      <c r="U1757" s="1">
        <v>33623</v>
      </c>
      <c r="V1757" s="7" t="str">
        <f>CONCATENATE(employee_data35[[#This Row],[First-LastName]]&amp;" "&amp;employee_data35[[#This Row],[DOB]])</f>
        <v>Nathalie-Hays 33623</v>
      </c>
      <c r="W1757" t="s">
        <v>40</v>
      </c>
      <c r="X1757" t="s">
        <v>113</v>
      </c>
      <c r="Y1757" t="s">
        <v>42</v>
      </c>
      <c r="Z1757">
        <v>96129</v>
      </c>
      <c r="AA1757" t="s">
        <v>93</v>
      </c>
      <c r="AB1757" t="s">
        <v>44</v>
      </c>
      <c r="AC1757" t="s">
        <v>105</v>
      </c>
      <c r="AD1757">
        <v>4</v>
      </c>
    </row>
    <row r="1758" spans="1:30" x14ac:dyDescent="0.3">
      <c r="A1758">
        <v>2183</v>
      </c>
      <c r="B1758" t="s">
        <v>1274</v>
      </c>
      <c r="C1758" t="s">
        <v>5730</v>
      </c>
      <c r="D1758" s="6" t="str">
        <f>CONCATENATE(employee_data35[[#This Row],[FirstName]], "-",employee_data35[[#This Row],[LastName]] )</f>
        <v>Bria-Bush</v>
      </c>
      <c r="E1758" s="1">
        <v>43447</v>
      </c>
      <c r="F1758" s="1"/>
      <c r="G1758" s="7" t="str">
        <f>IF(ISBLANK(employee_data35[[#This Row],[ExitDate]]),"Yes","")</f>
        <v>Yes</v>
      </c>
      <c r="H1758" t="s">
        <v>28</v>
      </c>
      <c r="I1758" t="s">
        <v>6638</v>
      </c>
      <c r="J1758" t="s">
        <v>6639</v>
      </c>
      <c r="K1758" t="s">
        <v>133</v>
      </c>
      <c r="L1758" s="6" t="str">
        <f>IF(ISBLANK(employee_data35[[#This Row],[ExitDate]]),"1","0")</f>
        <v>1</v>
      </c>
      <c r="M1758" t="str">
        <f>IF(ISBLANK(employee_data35[[#This Row],[ExitDate]]),"Active","Tidak Active")</f>
        <v>Active</v>
      </c>
      <c r="N1758" t="s">
        <v>33</v>
      </c>
      <c r="O1758" t="s">
        <v>34</v>
      </c>
      <c r="P1758" t="s">
        <v>63</v>
      </c>
      <c r="Q1758" t="s">
        <v>36</v>
      </c>
      <c r="R1758" t="s">
        <v>37</v>
      </c>
      <c r="S1758" t="s">
        <v>38</v>
      </c>
      <c r="T1758" t="s">
        <v>39</v>
      </c>
      <c r="U1758" s="1">
        <v>18153</v>
      </c>
      <c r="V1758" s="7" t="str">
        <f>CONCATENATE(employee_data35[[#This Row],[First-LastName]]&amp;" "&amp;employee_data35[[#This Row],[DOB]])</f>
        <v>Bria-Bush 18153</v>
      </c>
      <c r="W1758" t="s">
        <v>40</v>
      </c>
      <c r="X1758" t="s">
        <v>243</v>
      </c>
      <c r="Y1758" t="s">
        <v>42</v>
      </c>
      <c r="Z1758">
        <v>81415</v>
      </c>
      <c r="AA1758" t="s">
        <v>43</v>
      </c>
      <c r="AB1758" t="s">
        <v>104</v>
      </c>
      <c r="AC1758" t="s">
        <v>105</v>
      </c>
      <c r="AD1758">
        <v>5</v>
      </c>
    </row>
    <row r="1759" spans="1:30" x14ac:dyDescent="0.3">
      <c r="A1759">
        <v>2184</v>
      </c>
      <c r="B1759" t="s">
        <v>3966</v>
      </c>
      <c r="C1759" t="s">
        <v>2029</v>
      </c>
      <c r="D1759" s="6" t="str">
        <f>CONCATENATE(employee_data35[[#This Row],[FirstName]], "-",employee_data35[[#This Row],[LastName]] )</f>
        <v>Mason-Brewer</v>
      </c>
      <c r="E1759" s="1">
        <v>44444</v>
      </c>
      <c r="F1759" s="1">
        <v>45016</v>
      </c>
      <c r="G1759" s="7" t="str">
        <f>IF(ISBLANK(employee_data35[[#This Row],[ExitDate]]),"Yes","")</f>
        <v/>
      </c>
      <c r="H1759" t="s">
        <v>28</v>
      </c>
      <c r="I1759" t="s">
        <v>6640</v>
      </c>
      <c r="J1759" t="s">
        <v>6641</v>
      </c>
      <c r="K1759" t="s">
        <v>50</v>
      </c>
      <c r="L1759" s="6" t="str">
        <f>IF(ISBLANK(employee_data35[[#This Row],[ExitDate]]),"1","0")</f>
        <v>0</v>
      </c>
      <c r="M1759" t="str">
        <f>IF(ISBLANK(employee_data35[[#This Row],[ExitDate]]),"Active","Tidak Active")</f>
        <v>Tidak Active</v>
      </c>
      <c r="N1759" t="s">
        <v>63</v>
      </c>
      <c r="O1759" t="s">
        <v>34</v>
      </c>
      <c r="P1759" t="s">
        <v>52</v>
      </c>
      <c r="Q1759" t="s">
        <v>140</v>
      </c>
      <c r="R1759" t="s">
        <v>6642</v>
      </c>
      <c r="S1759" t="s">
        <v>38</v>
      </c>
      <c r="T1759" t="s">
        <v>53</v>
      </c>
      <c r="U1759" s="1">
        <v>30732</v>
      </c>
      <c r="V1759" s="7" t="str">
        <f>CONCATENATE(employee_data35[[#This Row],[First-LastName]]&amp;" "&amp;employee_data35[[#This Row],[DOB]])</f>
        <v>Mason-Brewer 30732</v>
      </c>
      <c r="W1759" t="s">
        <v>40</v>
      </c>
      <c r="X1759" t="s">
        <v>83</v>
      </c>
      <c r="Y1759" t="s">
        <v>42</v>
      </c>
      <c r="Z1759">
        <v>22258</v>
      </c>
      <c r="AA1759" t="s">
        <v>74</v>
      </c>
      <c r="AB1759" t="s">
        <v>104</v>
      </c>
      <c r="AC1759" t="s">
        <v>105</v>
      </c>
      <c r="AD1759">
        <v>2</v>
      </c>
    </row>
    <row r="1760" spans="1:30" x14ac:dyDescent="0.3">
      <c r="A1760">
        <v>2185</v>
      </c>
      <c r="B1760" t="s">
        <v>1568</v>
      </c>
      <c r="C1760" t="s">
        <v>6161</v>
      </c>
      <c r="D1760" s="6" t="str">
        <f>CONCATENATE(employee_data35[[#This Row],[FirstName]], "-",employee_data35[[#This Row],[LastName]] )</f>
        <v>Salvatore-Snyder</v>
      </c>
      <c r="E1760" s="1">
        <v>43968</v>
      </c>
      <c r="F1760" s="1">
        <v>44610</v>
      </c>
      <c r="G1760" s="7" t="str">
        <f>IF(ISBLANK(employee_data35[[#This Row],[ExitDate]]),"Yes","")</f>
        <v/>
      </c>
      <c r="H1760" t="s">
        <v>728</v>
      </c>
      <c r="I1760" t="s">
        <v>6643</v>
      </c>
      <c r="J1760" t="s">
        <v>6644</v>
      </c>
      <c r="K1760" t="s">
        <v>98</v>
      </c>
      <c r="L1760" s="6" t="str">
        <f>IF(ISBLANK(employee_data35[[#This Row],[ExitDate]]),"1","0")</f>
        <v>0</v>
      </c>
      <c r="M1760" t="str">
        <f>IF(ISBLANK(employee_data35[[#This Row],[ExitDate]]),"Active","Tidak Active")</f>
        <v>Tidak Active</v>
      </c>
      <c r="N1760" t="s">
        <v>33</v>
      </c>
      <c r="O1760" t="s">
        <v>51</v>
      </c>
      <c r="P1760" t="s">
        <v>63</v>
      </c>
      <c r="Q1760" t="s">
        <v>99</v>
      </c>
      <c r="R1760" t="s">
        <v>6645</v>
      </c>
      <c r="S1760" t="s">
        <v>38</v>
      </c>
      <c r="T1760" t="s">
        <v>53</v>
      </c>
      <c r="U1760" s="1">
        <v>21661</v>
      </c>
      <c r="V1760" s="7" t="str">
        <f>CONCATENATE(employee_data35[[#This Row],[First-LastName]]&amp;" "&amp;employee_data35[[#This Row],[DOB]])</f>
        <v>Salvatore-Snyder 21661</v>
      </c>
      <c r="W1760" t="s">
        <v>40</v>
      </c>
      <c r="X1760" t="s">
        <v>352</v>
      </c>
      <c r="Y1760" t="s">
        <v>42</v>
      </c>
      <c r="Z1760">
        <v>13138</v>
      </c>
      <c r="AA1760" t="s">
        <v>128</v>
      </c>
      <c r="AB1760" t="s">
        <v>75</v>
      </c>
      <c r="AC1760" t="s">
        <v>105</v>
      </c>
      <c r="AD1760">
        <v>5</v>
      </c>
    </row>
    <row r="1761" spans="1:30" x14ac:dyDescent="0.3">
      <c r="A1761">
        <v>2186</v>
      </c>
      <c r="B1761" t="s">
        <v>6646</v>
      </c>
      <c r="C1761" t="s">
        <v>2246</v>
      </c>
      <c r="D1761" s="6" t="str">
        <f>CONCATENATE(employee_data35[[#This Row],[FirstName]], "-",employee_data35[[#This Row],[LastName]] )</f>
        <v>Vivian-Hickman</v>
      </c>
      <c r="E1761" s="1">
        <v>44988</v>
      </c>
      <c r="F1761" s="1">
        <v>45008</v>
      </c>
      <c r="G1761" s="7" t="str">
        <f>IF(ISBLANK(employee_data35[[#This Row],[ExitDate]]),"Yes","")</f>
        <v/>
      </c>
      <c r="H1761" t="s">
        <v>728</v>
      </c>
      <c r="I1761" t="s">
        <v>6647</v>
      </c>
      <c r="J1761" t="s">
        <v>6648</v>
      </c>
      <c r="K1761" t="s">
        <v>118</v>
      </c>
      <c r="L1761" s="6" t="str">
        <f>IF(ISBLANK(employee_data35[[#This Row],[ExitDate]]),"1","0")</f>
        <v>0</v>
      </c>
      <c r="M1761" t="str">
        <f>IF(ISBLANK(employee_data35[[#This Row],[ExitDate]]),"Active","Tidak Active")</f>
        <v>Tidak Active</v>
      </c>
      <c r="N1761" t="s">
        <v>52</v>
      </c>
      <c r="O1761" t="s">
        <v>51</v>
      </c>
      <c r="P1761" t="s">
        <v>35</v>
      </c>
      <c r="Q1761" t="s">
        <v>175</v>
      </c>
      <c r="R1761" t="s">
        <v>6649</v>
      </c>
      <c r="S1761" t="s">
        <v>38</v>
      </c>
      <c r="T1761" t="s">
        <v>90</v>
      </c>
      <c r="U1761" s="1">
        <v>35567</v>
      </c>
      <c r="V1761" s="7" t="str">
        <f>CONCATENATE(employee_data35[[#This Row],[First-LastName]]&amp;" "&amp;employee_data35[[#This Row],[DOB]])</f>
        <v>Vivian-Hickman 35567</v>
      </c>
      <c r="W1761" t="s">
        <v>40</v>
      </c>
      <c r="X1761" t="s">
        <v>103</v>
      </c>
      <c r="Y1761" t="s">
        <v>55</v>
      </c>
      <c r="Z1761">
        <v>74447</v>
      </c>
      <c r="AA1761" t="s">
        <v>56</v>
      </c>
      <c r="AB1761" t="s">
        <v>84</v>
      </c>
      <c r="AC1761" t="s">
        <v>105</v>
      </c>
      <c r="AD1761">
        <v>1</v>
      </c>
    </row>
    <row r="1762" spans="1:30" x14ac:dyDescent="0.3">
      <c r="A1762">
        <v>2187</v>
      </c>
      <c r="B1762" t="s">
        <v>2182</v>
      </c>
      <c r="C1762" t="s">
        <v>1532</v>
      </c>
      <c r="D1762" s="6" t="str">
        <f>CONCATENATE(employee_data35[[#This Row],[FirstName]], "-",employee_data35[[#This Row],[LastName]] )</f>
        <v>Amaris-Kirk</v>
      </c>
      <c r="E1762" s="1">
        <v>43889</v>
      </c>
      <c r="F1762" s="1"/>
      <c r="G1762" s="7" t="str">
        <f>IF(ISBLANK(employee_data35[[#This Row],[ExitDate]]),"Yes","")</f>
        <v>Yes</v>
      </c>
      <c r="H1762" t="s">
        <v>728</v>
      </c>
      <c r="I1762" t="s">
        <v>6650</v>
      </c>
      <c r="J1762" t="s">
        <v>6651</v>
      </c>
      <c r="K1762" t="s">
        <v>62</v>
      </c>
      <c r="L1762" s="6" t="str">
        <f>IF(ISBLANK(employee_data35[[#This Row],[ExitDate]]),"1","0")</f>
        <v>1</v>
      </c>
      <c r="M1762" t="str">
        <f>IF(ISBLANK(employee_data35[[#This Row],[ExitDate]]),"Active","Tidak Active")</f>
        <v>Active</v>
      </c>
      <c r="N1762" t="s">
        <v>52</v>
      </c>
      <c r="O1762" t="s">
        <v>64</v>
      </c>
      <c r="P1762" t="s">
        <v>63</v>
      </c>
      <c r="Q1762" t="s">
        <v>36</v>
      </c>
      <c r="R1762" t="s">
        <v>37</v>
      </c>
      <c r="S1762" t="s">
        <v>38</v>
      </c>
      <c r="T1762" t="s">
        <v>111</v>
      </c>
      <c r="U1762" s="1">
        <v>35821</v>
      </c>
      <c r="V1762" s="7" t="str">
        <f>CONCATENATE(employee_data35[[#This Row],[First-LastName]]&amp;" "&amp;employee_data35[[#This Row],[DOB]])</f>
        <v>Amaris-Kirk 35821</v>
      </c>
      <c r="W1762" t="s">
        <v>40</v>
      </c>
      <c r="X1762" t="s">
        <v>2800</v>
      </c>
      <c r="Y1762" t="s">
        <v>42</v>
      </c>
      <c r="Z1762">
        <v>31571</v>
      </c>
      <c r="AA1762" t="s">
        <v>56</v>
      </c>
      <c r="AB1762" t="s">
        <v>84</v>
      </c>
      <c r="AC1762" t="s">
        <v>105</v>
      </c>
      <c r="AD1762">
        <v>5</v>
      </c>
    </row>
    <row r="1763" spans="1:30" x14ac:dyDescent="0.3">
      <c r="A1763">
        <v>2188</v>
      </c>
      <c r="B1763" t="s">
        <v>1732</v>
      </c>
      <c r="C1763" t="s">
        <v>5322</v>
      </c>
      <c r="D1763" s="6" t="str">
        <f>CONCATENATE(employee_data35[[#This Row],[FirstName]], "-",employee_data35[[#This Row],[LastName]] )</f>
        <v>Grant-York</v>
      </c>
      <c r="E1763" s="1">
        <v>44238</v>
      </c>
      <c r="F1763" s="1">
        <v>45105</v>
      </c>
      <c r="G1763" s="7" t="str">
        <f>IF(ISBLANK(employee_data35[[#This Row],[ExitDate]]),"Yes","")</f>
        <v/>
      </c>
      <c r="H1763" t="s">
        <v>728</v>
      </c>
      <c r="I1763" t="s">
        <v>6652</v>
      </c>
      <c r="J1763" t="s">
        <v>6653</v>
      </c>
      <c r="K1763" t="s">
        <v>89</v>
      </c>
      <c r="L1763" s="6" t="str">
        <f>IF(ISBLANK(employee_data35[[#This Row],[ExitDate]]),"1","0")</f>
        <v>0</v>
      </c>
      <c r="M1763" t="str">
        <f>IF(ISBLANK(employee_data35[[#This Row],[ExitDate]]),"Active","Tidak Active")</f>
        <v>Tidak Active</v>
      </c>
      <c r="N1763" t="s">
        <v>52</v>
      </c>
      <c r="O1763" t="s">
        <v>51</v>
      </c>
      <c r="P1763" t="s">
        <v>52</v>
      </c>
      <c r="Q1763" t="s">
        <v>99</v>
      </c>
      <c r="R1763" t="s">
        <v>6654</v>
      </c>
      <c r="S1763" t="s">
        <v>38</v>
      </c>
      <c r="T1763" t="s">
        <v>90</v>
      </c>
      <c r="U1763" s="1">
        <v>23794</v>
      </c>
      <c r="V1763" s="7" t="str">
        <f>CONCATENATE(employee_data35[[#This Row],[First-LastName]]&amp;" "&amp;employee_data35[[#This Row],[DOB]])</f>
        <v>Grant-York 23794</v>
      </c>
      <c r="W1763" t="s">
        <v>40</v>
      </c>
      <c r="X1763" t="s">
        <v>83</v>
      </c>
      <c r="Y1763" t="s">
        <v>42</v>
      </c>
      <c r="Z1763">
        <v>1509</v>
      </c>
      <c r="AA1763" t="s">
        <v>93</v>
      </c>
      <c r="AB1763" t="s">
        <v>84</v>
      </c>
      <c r="AC1763" t="s">
        <v>105</v>
      </c>
      <c r="AD1763">
        <v>2</v>
      </c>
    </row>
    <row r="1764" spans="1:30" x14ac:dyDescent="0.3">
      <c r="A1764">
        <v>2189</v>
      </c>
      <c r="B1764" t="s">
        <v>5769</v>
      </c>
      <c r="C1764" t="s">
        <v>4338</v>
      </c>
      <c r="D1764" s="6" t="str">
        <f>CONCATENATE(employee_data35[[#This Row],[FirstName]], "-",employee_data35[[#This Row],[LastName]] )</f>
        <v>Tyree-Mahoney</v>
      </c>
      <c r="E1764" s="1">
        <v>43490</v>
      </c>
      <c r="F1764" s="1"/>
      <c r="G1764" s="7" t="str">
        <f>IF(ISBLANK(employee_data35[[#This Row],[ExitDate]]),"Yes","")</f>
        <v>Yes</v>
      </c>
      <c r="H1764" t="s">
        <v>728</v>
      </c>
      <c r="I1764" t="s">
        <v>6655</v>
      </c>
      <c r="J1764" t="s">
        <v>6656</v>
      </c>
      <c r="K1764" t="s">
        <v>31</v>
      </c>
      <c r="L1764" s="6" t="str">
        <f>IF(ISBLANK(employee_data35[[#This Row],[ExitDate]]),"1","0")</f>
        <v>1</v>
      </c>
      <c r="M1764" t="str">
        <f>IF(ISBLANK(employee_data35[[#This Row],[ExitDate]]),"Active","Tidak Active")</f>
        <v>Active</v>
      </c>
      <c r="N1764" t="s">
        <v>52</v>
      </c>
      <c r="O1764" t="s">
        <v>64</v>
      </c>
      <c r="P1764" t="s">
        <v>35</v>
      </c>
      <c r="Q1764" t="s">
        <v>36</v>
      </c>
      <c r="R1764" t="s">
        <v>37</v>
      </c>
      <c r="S1764" t="s">
        <v>38</v>
      </c>
      <c r="T1764" t="s">
        <v>286</v>
      </c>
      <c r="U1764" s="1">
        <v>16257</v>
      </c>
      <c r="V1764" s="7" t="str">
        <f>CONCATENATE(employee_data35[[#This Row],[First-LastName]]&amp;" "&amp;employee_data35[[#This Row],[DOB]])</f>
        <v>Tyree-Mahoney 16257</v>
      </c>
      <c r="W1764" t="s">
        <v>40</v>
      </c>
      <c r="X1764" t="s">
        <v>3108</v>
      </c>
      <c r="Y1764" t="s">
        <v>42</v>
      </c>
      <c r="Z1764">
        <v>15861</v>
      </c>
      <c r="AA1764" t="s">
        <v>43</v>
      </c>
      <c r="AB1764" t="s">
        <v>104</v>
      </c>
      <c r="AC1764" t="s">
        <v>236</v>
      </c>
      <c r="AD1764">
        <v>5</v>
      </c>
    </row>
    <row r="1765" spans="1:30" x14ac:dyDescent="0.3">
      <c r="A1765">
        <v>2190</v>
      </c>
      <c r="B1765" t="s">
        <v>2190</v>
      </c>
      <c r="C1765" t="s">
        <v>4183</v>
      </c>
      <c r="D1765" s="6" t="str">
        <f>CONCATENATE(employee_data35[[#This Row],[FirstName]], "-",employee_data35[[#This Row],[LastName]] )</f>
        <v>Kimberly-Horn</v>
      </c>
      <c r="E1765" s="1">
        <v>45041</v>
      </c>
      <c r="F1765" s="1">
        <v>45092</v>
      </c>
      <c r="G1765" s="7" t="str">
        <f>IF(ISBLANK(employee_data35[[#This Row],[ExitDate]]),"Yes","")</f>
        <v/>
      </c>
      <c r="H1765" t="s">
        <v>728</v>
      </c>
      <c r="I1765" t="s">
        <v>6657</v>
      </c>
      <c r="J1765" t="s">
        <v>6658</v>
      </c>
      <c r="K1765" t="s">
        <v>133</v>
      </c>
      <c r="L1765" s="6" t="str">
        <f>IF(ISBLANK(employee_data35[[#This Row],[ExitDate]]),"1","0")</f>
        <v>0</v>
      </c>
      <c r="M1765" t="str">
        <f>IF(ISBLANK(employee_data35[[#This Row],[ExitDate]]),"Active","Tidak Active")</f>
        <v>Tidak Active</v>
      </c>
      <c r="N1765" t="s">
        <v>52</v>
      </c>
      <c r="O1765" t="s">
        <v>34</v>
      </c>
      <c r="P1765" t="s">
        <v>63</v>
      </c>
      <c r="Q1765" t="s">
        <v>175</v>
      </c>
      <c r="R1765" t="s">
        <v>6659</v>
      </c>
      <c r="S1765" t="s">
        <v>38</v>
      </c>
      <c r="T1765" t="s">
        <v>81</v>
      </c>
      <c r="U1765" s="1">
        <v>31067</v>
      </c>
      <c r="V1765" s="7" t="str">
        <f>CONCATENATE(employee_data35[[#This Row],[First-LastName]]&amp;" "&amp;employee_data35[[#This Row],[DOB]])</f>
        <v>Kimberly-Horn 31067</v>
      </c>
      <c r="W1765" t="s">
        <v>40</v>
      </c>
      <c r="X1765" t="s">
        <v>83</v>
      </c>
      <c r="Y1765" t="s">
        <v>42</v>
      </c>
      <c r="Z1765">
        <v>46637</v>
      </c>
      <c r="AA1765" t="s">
        <v>128</v>
      </c>
      <c r="AB1765" t="s">
        <v>75</v>
      </c>
      <c r="AC1765" t="s">
        <v>236</v>
      </c>
      <c r="AD1765">
        <v>5</v>
      </c>
    </row>
    <row r="1766" spans="1:30" x14ac:dyDescent="0.3">
      <c r="A1766">
        <v>2191</v>
      </c>
      <c r="B1766" t="s">
        <v>3960</v>
      </c>
      <c r="C1766" t="s">
        <v>2856</v>
      </c>
      <c r="D1766" s="6" t="str">
        <f>CONCATENATE(employee_data35[[#This Row],[FirstName]], "-",employee_data35[[#This Row],[LastName]] )</f>
        <v>Paul-Moreno</v>
      </c>
      <c r="E1766" s="1">
        <v>44241</v>
      </c>
      <c r="F1766" s="1">
        <v>45035</v>
      </c>
      <c r="G1766" s="7" t="str">
        <f>IF(ISBLANK(employee_data35[[#This Row],[ExitDate]]),"Yes","")</f>
        <v/>
      </c>
      <c r="H1766" t="s">
        <v>728</v>
      </c>
      <c r="I1766" t="s">
        <v>6660</v>
      </c>
      <c r="J1766" t="s">
        <v>6661</v>
      </c>
      <c r="K1766" t="s">
        <v>50</v>
      </c>
      <c r="L1766" s="6" t="str">
        <f>IF(ISBLANK(employee_data35[[#This Row],[ExitDate]]),"1","0")</f>
        <v>0</v>
      </c>
      <c r="M1766" t="str">
        <f>IF(ISBLANK(employee_data35[[#This Row],[ExitDate]]),"Active","Tidak Active")</f>
        <v>Tidak Active</v>
      </c>
      <c r="N1766" t="s">
        <v>33</v>
      </c>
      <c r="O1766" t="s">
        <v>34</v>
      </c>
      <c r="P1766" t="s">
        <v>52</v>
      </c>
      <c r="Q1766" t="s">
        <v>140</v>
      </c>
      <c r="R1766" t="s">
        <v>6662</v>
      </c>
      <c r="S1766" t="s">
        <v>38</v>
      </c>
      <c r="T1766" t="s">
        <v>111</v>
      </c>
      <c r="U1766" s="1">
        <v>26256</v>
      </c>
      <c r="V1766" s="7" t="str">
        <f>CONCATENATE(employee_data35[[#This Row],[First-LastName]]&amp;" "&amp;employee_data35[[#This Row],[DOB]])</f>
        <v>Paul-Moreno 26256</v>
      </c>
      <c r="W1766" t="s">
        <v>40</v>
      </c>
      <c r="X1766" t="s">
        <v>113</v>
      </c>
      <c r="Y1766" t="s">
        <v>42</v>
      </c>
      <c r="Z1766">
        <v>47342</v>
      </c>
      <c r="AA1766" t="s">
        <v>128</v>
      </c>
      <c r="AB1766" t="s">
        <v>84</v>
      </c>
      <c r="AC1766" t="s">
        <v>236</v>
      </c>
      <c r="AD1766">
        <v>5</v>
      </c>
    </row>
    <row r="1767" spans="1:30" x14ac:dyDescent="0.3">
      <c r="A1767">
        <v>2192</v>
      </c>
      <c r="B1767" t="s">
        <v>6663</v>
      </c>
      <c r="C1767" t="s">
        <v>3151</v>
      </c>
      <c r="D1767" s="6" t="str">
        <f>CONCATENATE(employee_data35[[#This Row],[FirstName]], "-",employee_data35[[#This Row],[LastName]] )</f>
        <v>Macey-Christian</v>
      </c>
      <c r="E1767" s="1">
        <v>44111</v>
      </c>
      <c r="F1767" s="1">
        <v>44944</v>
      </c>
      <c r="G1767" s="7" t="str">
        <f>IF(ISBLANK(employee_data35[[#This Row],[ExitDate]]),"Yes","")</f>
        <v/>
      </c>
      <c r="H1767" t="s">
        <v>728</v>
      </c>
      <c r="I1767" t="s">
        <v>6664</v>
      </c>
      <c r="J1767" t="s">
        <v>6665</v>
      </c>
      <c r="K1767" t="s">
        <v>139</v>
      </c>
      <c r="L1767" s="6" t="str">
        <f>IF(ISBLANK(employee_data35[[#This Row],[ExitDate]]),"1","0")</f>
        <v>0</v>
      </c>
      <c r="M1767" t="str">
        <f>IF(ISBLANK(employee_data35[[#This Row],[ExitDate]]),"Active","Tidak Active")</f>
        <v>Tidak Active</v>
      </c>
      <c r="N1767" t="s">
        <v>52</v>
      </c>
      <c r="O1767" t="s">
        <v>34</v>
      </c>
      <c r="P1767" t="s">
        <v>52</v>
      </c>
      <c r="Q1767" t="s">
        <v>175</v>
      </c>
      <c r="R1767" t="s">
        <v>6666</v>
      </c>
      <c r="S1767" t="s">
        <v>38</v>
      </c>
      <c r="T1767" t="s">
        <v>81</v>
      </c>
      <c r="U1767" s="1">
        <v>16617</v>
      </c>
      <c r="V1767" s="7" t="str">
        <f>CONCATENATE(employee_data35[[#This Row],[First-LastName]]&amp;" "&amp;employee_data35[[#This Row],[DOB]])</f>
        <v>Macey-Christian 16617</v>
      </c>
      <c r="W1767" t="s">
        <v>40</v>
      </c>
      <c r="X1767" t="s">
        <v>1258</v>
      </c>
      <c r="Y1767" t="s">
        <v>42</v>
      </c>
      <c r="Z1767">
        <v>41219</v>
      </c>
      <c r="AA1767" t="s">
        <v>93</v>
      </c>
      <c r="AB1767" t="s">
        <v>104</v>
      </c>
      <c r="AC1767" t="s">
        <v>236</v>
      </c>
      <c r="AD1767">
        <v>1</v>
      </c>
    </row>
    <row r="1768" spans="1:30" x14ac:dyDescent="0.3">
      <c r="A1768">
        <v>2193</v>
      </c>
      <c r="B1768" t="s">
        <v>437</v>
      </c>
      <c r="C1768" t="s">
        <v>1179</v>
      </c>
      <c r="D1768" s="6" t="str">
        <f>CONCATENATE(employee_data35[[#This Row],[FirstName]], "-",employee_data35[[#This Row],[LastName]] )</f>
        <v>Joel-Bowen</v>
      </c>
      <c r="E1768" s="1">
        <v>43524</v>
      </c>
      <c r="F1768" s="1">
        <v>45078</v>
      </c>
      <c r="G1768" s="7" t="str">
        <f>IF(ISBLANK(employee_data35[[#This Row],[ExitDate]]),"Yes","")</f>
        <v/>
      </c>
      <c r="H1768" t="s">
        <v>28</v>
      </c>
      <c r="I1768" t="s">
        <v>6667</v>
      </c>
      <c r="J1768" t="s">
        <v>6668</v>
      </c>
      <c r="K1768" t="s">
        <v>118</v>
      </c>
      <c r="L1768" s="6" t="str">
        <f>IF(ISBLANK(employee_data35[[#This Row],[ExitDate]]),"1","0")</f>
        <v>0</v>
      </c>
      <c r="M1768" t="str">
        <f>IF(ISBLANK(employee_data35[[#This Row],[ExitDate]]),"Active","Tidak Active")</f>
        <v>Tidak Active</v>
      </c>
      <c r="N1768" t="s">
        <v>52</v>
      </c>
      <c r="O1768" t="s">
        <v>51</v>
      </c>
      <c r="P1768" t="s">
        <v>52</v>
      </c>
      <c r="Q1768" t="s">
        <v>99</v>
      </c>
      <c r="R1768" t="s">
        <v>6669</v>
      </c>
      <c r="S1768" t="s">
        <v>38</v>
      </c>
      <c r="T1768" t="s">
        <v>90</v>
      </c>
      <c r="U1768" s="1">
        <v>23224</v>
      </c>
      <c r="V1768" s="7" t="str">
        <f>CONCATENATE(employee_data35[[#This Row],[First-LastName]]&amp;" "&amp;employee_data35[[#This Row],[DOB]])</f>
        <v>Joel-Bowen 23224</v>
      </c>
      <c r="W1768" t="s">
        <v>40</v>
      </c>
      <c r="X1768" t="s">
        <v>83</v>
      </c>
      <c r="Y1768" t="s">
        <v>55</v>
      </c>
      <c r="Z1768">
        <v>67704</v>
      </c>
      <c r="AA1768" t="s">
        <v>43</v>
      </c>
      <c r="AB1768" t="s">
        <v>84</v>
      </c>
      <c r="AC1768" t="s">
        <v>236</v>
      </c>
      <c r="AD1768">
        <v>4</v>
      </c>
    </row>
    <row r="1769" spans="1:30" x14ac:dyDescent="0.3">
      <c r="A1769">
        <v>2194</v>
      </c>
      <c r="B1769" t="s">
        <v>4896</v>
      </c>
      <c r="C1769" t="s">
        <v>1298</v>
      </c>
      <c r="D1769" s="6" t="str">
        <f>CONCATENATE(employee_data35[[#This Row],[FirstName]], "-",employee_data35[[#This Row],[LastName]] )</f>
        <v>Isis-Vega</v>
      </c>
      <c r="E1769" s="1">
        <v>43673</v>
      </c>
      <c r="F1769" s="1"/>
      <c r="G1769" s="7" t="str">
        <f>IF(ISBLANK(employee_data35[[#This Row],[ExitDate]]),"Yes","")</f>
        <v>Yes</v>
      </c>
      <c r="H1769" t="s">
        <v>28</v>
      </c>
      <c r="I1769" t="s">
        <v>6670</v>
      </c>
      <c r="J1769" t="s">
        <v>6671</v>
      </c>
      <c r="K1769" t="s">
        <v>62</v>
      </c>
      <c r="L1769" s="6" t="str">
        <f>IF(ISBLANK(employee_data35[[#This Row],[ExitDate]]),"1","0")</f>
        <v>1</v>
      </c>
      <c r="M1769" t="str">
        <f>IF(ISBLANK(employee_data35[[#This Row],[ExitDate]]),"Active","Tidak Active")</f>
        <v>Active</v>
      </c>
      <c r="N1769" t="s">
        <v>63</v>
      </c>
      <c r="O1769" t="s">
        <v>64</v>
      </c>
      <c r="P1769" t="s">
        <v>35</v>
      </c>
      <c r="Q1769" t="s">
        <v>36</v>
      </c>
      <c r="R1769" t="s">
        <v>37</v>
      </c>
      <c r="S1769" t="s">
        <v>38</v>
      </c>
      <c r="T1769" t="s">
        <v>90</v>
      </c>
      <c r="U1769" s="1">
        <v>33652</v>
      </c>
      <c r="V1769" s="7" t="str">
        <f>CONCATENATE(employee_data35[[#This Row],[First-LastName]]&amp;" "&amp;employee_data35[[#This Row],[DOB]])</f>
        <v>Isis-Vega 33652</v>
      </c>
      <c r="W1769" t="s">
        <v>40</v>
      </c>
      <c r="X1769" t="s">
        <v>83</v>
      </c>
      <c r="Y1769" t="s">
        <v>42</v>
      </c>
      <c r="Z1769">
        <v>57434</v>
      </c>
      <c r="AA1769" t="s">
        <v>74</v>
      </c>
      <c r="AB1769" t="s">
        <v>44</v>
      </c>
      <c r="AC1769" t="s">
        <v>236</v>
      </c>
      <c r="AD1769">
        <v>2</v>
      </c>
    </row>
    <row r="1770" spans="1:30" x14ac:dyDescent="0.3">
      <c r="A1770">
        <v>2195</v>
      </c>
      <c r="B1770" t="s">
        <v>6672</v>
      </c>
      <c r="C1770" t="s">
        <v>1391</v>
      </c>
      <c r="D1770" s="6" t="str">
        <f>CONCATENATE(employee_data35[[#This Row],[FirstName]], "-",employee_data35[[#This Row],[LastName]] )</f>
        <v>Josie-Mercer</v>
      </c>
      <c r="E1770" s="1">
        <v>45079</v>
      </c>
      <c r="F1770" s="1">
        <v>45114</v>
      </c>
      <c r="G1770" s="7" t="str">
        <f>IF(ISBLANK(employee_data35[[#This Row],[ExitDate]]),"Yes","")</f>
        <v/>
      </c>
      <c r="H1770" t="s">
        <v>28</v>
      </c>
      <c r="I1770" t="s">
        <v>6673</v>
      </c>
      <c r="J1770" t="s">
        <v>6674</v>
      </c>
      <c r="K1770" t="s">
        <v>89</v>
      </c>
      <c r="L1770" s="6" t="str">
        <f>IF(ISBLANK(employee_data35[[#This Row],[ExitDate]]),"1","0")</f>
        <v>0</v>
      </c>
      <c r="M1770" t="str">
        <f>IF(ISBLANK(employee_data35[[#This Row],[ExitDate]]),"Active","Tidak Active")</f>
        <v>Tidak Active</v>
      </c>
      <c r="N1770" t="s">
        <v>33</v>
      </c>
      <c r="O1770" t="s">
        <v>34</v>
      </c>
      <c r="P1770" t="s">
        <v>52</v>
      </c>
      <c r="Q1770" t="s">
        <v>175</v>
      </c>
      <c r="R1770" t="s">
        <v>6675</v>
      </c>
      <c r="S1770" t="s">
        <v>38</v>
      </c>
      <c r="T1770" t="s">
        <v>794</v>
      </c>
      <c r="U1770" s="1">
        <v>20028</v>
      </c>
      <c r="V1770" s="7" t="str">
        <f>CONCATENATE(employee_data35[[#This Row],[First-LastName]]&amp;" "&amp;employee_data35[[#This Row],[DOB]])</f>
        <v>Josie-Mercer 20028</v>
      </c>
      <c r="W1770" t="s">
        <v>40</v>
      </c>
      <c r="X1770" t="s">
        <v>83</v>
      </c>
      <c r="Y1770" t="s">
        <v>42</v>
      </c>
      <c r="Z1770">
        <v>46366</v>
      </c>
      <c r="AA1770" t="s">
        <v>93</v>
      </c>
      <c r="AB1770" t="s">
        <v>75</v>
      </c>
      <c r="AC1770" t="s">
        <v>236</v>
      </c>
      <c r="AD1770">
        <v>2</v>
      </c>
    </row>
    <row r="1771" spans="1:30" x14ac:dyDescent="0.3">
      <c r="A1771">
        <v>2196</v>
      </c>
      <c r="B1771" t="s">
        <v>637</v>
      </c>
      <c r="C1771" t="s">
        <v>5467</v>
      </c>
      <c r="D1771" s="6" t="str">
        <f>CONCATENATE(employee_data35[[#This Row],[FirstName]], "-",employee_data35[[#This Row],[LastName]] )</f>
        <v>Ellie-Ortega</v>
      </c>
      <c r="E1771" s="1">
        <v>44879</v>
      </c>
      <c r="F1771" s="1">
        <v>44930</v>
      </c>
      <c r="G1771" s="7" t="str">
        <f>IF(ISBLANK(employee_data35[[#This Row],[ExitDate]]),"Yes","")</f>
        <v/>
      </c>
      <c r="H1771" t="s">
        <v>28</v>
      </c>
      <c r="I1771" t="s">
        <v>6676</v>
      </c>
      <c r="J1771" t="s">
        <v>6677</v>
      </c>
      <c r="K1771" t="s">
        <v>31</v>
      </c>
      <c r="L1771" s="6" t="str">
        <f>IF(ISBLANK(employee_data35[[#This Row],[ExitDate]]),"1","0")</f>
        <v>0</v>
      </c>
      <c r="M1771" t="str">
        <f>IF(ISBLANK(employee_data35[[#This Row],[ExitDate]]),"Active","Tidak Active")</f>
        <v>Tidak Active</v>
      </c>
      <c r="N1771" t="s">
        <v>63</v>
      </c>
      <c r="O1771" t="s">
        <v>51</v>
      </c>
      <c r="P1771" t="s">
        <v>63</v>
      </c>
      <c r="Q1771" t="s">
        <v>126</v>
      </c>
      <c r="R1771" t="s">
        <v>6678</v>
      </c>
      <c r="S1771" t="s">
        <v>38</v>
      </c>
      <c r="T1771" t="s">
        <v>794</v>
      </c>
      <c r="U1771" s="1">
        <v>30492</v>
      </c>
      <c r="V1771" s="7" t="str">
        <f>CONCATENATE(employee_data35[[#This Row],[First-LastName]]&amp;" "&amp;employee_data35[[#This Row],[DOB]])</f>
        <v>Ellie-Ortega 30492</v>
      </c>
      <c r="W1771" t="s">
        <v>40</v>
      </c>
      <c r="X1771" t="s">
        <v>216</v>
      </c>
      <c r="Y1771" t="s">
        <v>55</v>
      </c>
      <c r="Z1771">
        <v>15989</v>
      </c>
      <c r="AA1771" t="s">
        <v>43</v>
      </c>
      <c r="AB1771" t="s">
        <v>75</v>
      </c>
      <c r="AC1771" t="s">
        <v>236</v>
      </c>
      <c r="AD1771">
        <v>5</v>
      </c>
    </row>
    <row r="1772" spans="1:30" x14ac:dyDescent="0.3">
      <c r="A1772">
        <v>2197</v>
      </c>
      <c r="B1772" t="s">
        <v>2024</v>
      </c>
      <c r="C1772" t="s">
        <v>1924</v>
      </c>
      <c r="D1772" s="6" t="str">
        <f>CONCATENATE(employee_data35[[#This Row],[FirstName]], "-",employee_data35[[#This Row],[LastName]] )</f>
        <v>Adrien-Maddox</v>
      </c>
      <c r="E1772" s="1">
        <v>43334</v>
      </c>
      <c r="F1772" s="1">
        <v>44510</v>
      </c>
      <c r="G1772" s="7" t="str">
        <f>IF(ISBLANK(employee_data35[[#This Row],[ExitDate]]),"Yes","")</f>
        <v/>
      </c>
      <c r="H1772" t="s">
        <v>28</v>
      </c>
      <c r="I1772" t="s">
        <v>6679</v>
      </c>
      <c r="J1772" t="s">
        <v>6680</v>
      </c>
      <c r="K1772" t="s">
        <v>133</v>
      </c>
      <c r="L1772" s="6" t="str">
        <f>IF(ISBLANK(employee_data35[[#This Row],[ExitDate]]),"1","0")</f>
        <v>0</v>
      </c>
      <c r="M1772" t="str">
        <f>IF(ISBLANK(employee_data35[[#This Row],[ExitDate]]),"Active","Tidak Active")</f>
        <v>Tidak Active</v>
      </c>
      <c r="N1772" t="s">
        <v>33</v>
      </c>
      <c r="O1772" t="s">
        <v>34</v>
      </c>
      <c r="P1772" t="s">
        <v>63</v>
      </c>
      <c r="Q1772" t="s">
        <v>99</v>
      </c>
      <c r="R1772" t="s">
        <v>6681</v>
      </c>
      <c r="S1772" t="s">
        <v>38</v>
      </c>
      <c r="T1772" t="s">
        <v>305</v>
      </c>
      <c r="U1772" s="1">
        <v>30418</v>
      </c>
      <c r="V1772" s="7" t="str">
        <f>CONCATENATE(employee_data35[[#This Row],[First-LastName]]&amp;" "&amp;employee_data35[[#This Row],[DOB]])</f>
        <v>Adrien-Maddox 30418</v>
      </c>
      <c r="W1772" t="s">
        <v>40</v>
      </c>
      <c r="X1772" t="s">
        <v>216</v>
      </c>
      <c r="Y1772" t="s">
        <v>42</v>
      </c>
      <c r="Z1772">
        <v>77437</v>
      </c>
      <c r="AA1772" t="s">
        <v>128</v>
      </c>
      <c r="AB1772" t="s">
        <v>104</v>
      </c>
      <c r="AC1772" t="s">
        <v>236</v>
      </c>
      <c r="AD1772">
        <v>4</v>
      </c>
    </row>
    <row r="1773" spans="1:30" x14ac:dyDescent="0.3">
      <c r="A1773">
        <v>2198</v>
      </c>
      <c r="B1773" t="s">
        <v>6682</v>
      </c>
      <c r="C1773" t="s">
        <v>3415</v>
      </c>
      <c r="D1773" s="6" t="str">
        <f>CONCATENATE(employee_data35[[#This Row],[FirstName]], "-",employee_data35[[#This Row],[LastName]] )</f>
        <v>Landyn-Velez</v>
      </c>
      <c r="E1773" s="1">
        <v>44910</v>
      </c>
      <c r="F1773" s="1">
        <v>44924</v>
      </c>
      <c r="G1773" s="7" t="str">
        <f>IF(ISBLANK(employee_data35[[#This Row],[ExitDate]]),"Yes","")</f>
        <v/>
      </c>
      <c r="H1773" t="s">
        <v>28</v>
      </c>
      <c r="I1773" t="s">
        <v>6683</v>
      </c>
      <c r="J1773" t="s">
        <v>6684</v>
      </c>
      <c r="K1773" t="s">
        <v>50</v>
      </c>
      <c r="L1773" s="6" t="str">
        <f>IF(ISBLANK(employee_data35[[#This Row],[ExitDate]]),"1","0")</f>
        <v>0</v>
      </c>
      <c r="M1773" t="str">
        <f>IF(ISBLANK(employee_data35[[#This Row],[ExitDate]]),"Active","Tidak Active")</f>
        <v>Tidak Active</v>
      </c>
      <c r="N1773" t="s">
        <v>33</v>
      </c>
      <c r="O1773" t="s">
        <v>64</v>
      </c>
      <c r="P1773" t="s">
        <v>35</v>
      </c>
      <c r="Q1773" t="s">
        <v>140</v>
      </c>
      <c r="R1773" t="s">
        <v>6685</v>
      </c>
      <c r="S1773" t="s">
        <v>38</v>
      </c>
      <c r="T1773" t="s">
        <v>90</v>
      </c>
      <c r="U1773" s="1">
        <v>23193</v>
      </c>
      <c r="V1773" s="7" t="str">
        <f>CONCATENATE(employee_data35[[#This Row],[First-LastName]]&amp;" "&amp;employee_data35[[#This Row],[DOB]])</f>
        <v>Landyn-Velez 23193</v>
      </c>
      <c r="W1773" t="s">
        <v>40</v>
      </c>
      <c r="X1773" t="s">
        <v>92</v>
      </c>
      <c r="Y1773" t="s">
        <v>42</v>
      </c>
      <c r="Z1773">
        <v>63184</v>
      </c>
      <c r="AA1773" t="s">
        <v>43</v>
      </c>
      <c r="AB1773" t="s">
        <v>75</v>
      </c>
      <c r="AC1773" t="s">
        <v>105</v>
      </c>
      <c r="AD1773">
        <v>1</v>
      </c>
    </row>
    <row r="1774" spans="1:30" x14ac:dyDescent="0.3">
      <c r="A1774">
        <v>2199</v>
      </c>
      <c r="B1774" t="s">
        <v>4513</v>
      </c>
      <c r="C1774" t="s">
        <v>2627</v>
      </c>
      <c r="D1774" s="6" t="str">
        <f>CONCATENATE(employee_data35[[#This Row],[FirstName]], "-",employee_data35[[#This Row],[LastName]] )</f>
        <v>Lilly-Haynes</v>
      </c>
      <c r="E1774" s="1">
        <v>43982</v>
      </c>
      <c r="F1774" s="1"/>
      <c r="G1774" s="7" t="str">
        <f>IF(ISBLANK(employee_data35[[#This Row],[ExitDate]]),"Yes","")</f>
        <v>Yes</v>
      </c>
      <c r="H1774" t="s">
        <v>28</v>
      </c>
      <c r="I1774" t="s">
        <v>6686</v>
      </c>
      <c r="J1774" t="s">
        <v>6687</v>
      </c>
      <c r="K1774" t="s">
        <v>139</v>
      </c>
      <c r="L1774" s="6" t="str">
        <f>IF(ISBLANK(employee_data35[[#This Row],[ExitDate]]),"1","0")</f>
        <v>1</v>
      </c>
      <c r="M1774" t="str">
        <f>IF(ISBLANK(employee_data35[[#This Row],[ExitDate]]),"Active","Tidak Active")</f>
        <v>Active</v>
      </c>
      <c r="N1774" t="s">
        <v>63</v>
      </c>
      <c r="O1774" t="s">
        <v>34</v>
      </c>
      <c r="P1774" t="s">
        <v>63</v>
      </c>
      <c r="Q1774" t="s">
        <v>36</v>
      </c>
      <c r="R1774" t="s">
        <v>37</v>
      </c>
      <c r="S1774" t="s">
        <v>38</v>
      </c>
      <c r="T1774" t="s">
        <v>81</v>
      </c>
      <c r="U1774" s="1">
        <v>28316</v>
      </c>
      <c r="V1774" s="7" t="str">
        <f>CONCATENATE(employee_data35[[#This Row],[First-LastName]]&amp;" "&amp;employee_data35[[#This Row],[DOB]])</f>
        <v>Lilly-Haynes 28316</v>
      </c>
      <c r="W1774" t="s">
        <v>40</v>
      </c>
      <c r="X1774" t="s">
        <v>243</v>
      </c>
      <c r="Y1774" t="s">
        <v>42</v>
      </c>
      <c r="Z1774">
        <v>15120</v>
      </c>
      <c r="AA1774" t="s">
        <v>43</v>
      </c>
      <c r="AB1774" t="s">
        <v>104</v>
      </c>
      <c r="AC1774" t="s">
        <v>105</v>
      </c>
      <c r="AD1774">
        <v>4</v>
      </c>
    </row>
    <row r="1775" spans="1:30" x14ac:dyDescent="0.3">
      <c r="A1775">
        <v>2200</v>
      </c>
      <c r="B1775" t="s">
        <v>2322</v>
      </c>
      <c r="C1775" t="s">
        <v>5586</v>
      </c>
      <c r="D1775" s="6" t="str">
        <f>CONCATENATE(employee_data35[[#This Row],[FirstName]], "-",employee_data35[[#This Row],[LastName]] )</f>
        <v>Bianca-Cardenas</v>
      </c>
      <c r="E1775" s="1">
        <v>44761</v>
      </c>
      <c r="F1775" s="1"/>
      <c r="G1775" s="7" t="str">
        <f>IF(ISBLANK(employee_data35[[#This Row],[ExitDate]]),"Yes","")</f>
        <v>Yes</v>
      </c>
      <c r="H1775" t="s">
        <v>28</v>
      </c>
      <c r="I1775" t="s">
        <v>6688</v>
      </c>
      <c r="J1775" t="s">
        <v>6689</v>
      </c>
      <c r="K1775" t="s">
        <v>80</v>
      </c>
      <c r="L1775" s="6" t="str">
        <f>IF(ISBLANK(employee_data35[[#This Row],[ExitDate]]),"1","0")</f>
        <v>1</v>
      </c>
      <c r="M1775" t="str">
        <f>IF(ISBLANK(employee_data35[[#This Row],[ExitDate]]),"Active","Tidak Active")</f>
        <v>Active</v>
      </c>
      <c r="N1775" t="s">
        <v>33</v>
      </c>
      <c r="O1775" t="s">
        <v>51</v>
      </c>
      <c r="P1775" t="s">
        <v>63</v>
      </c>
      <c r="Q1775" t="s">
        <v>36</v>
      </c>
      <c r="R1775" t="s">
        <v>37</v>
      </c>
      <c r="S1775" t="s">
        <v>38</v>
      </c>
      <c r="T1775" t="s">
        <v>90</v>
      </c>
      <c r="U1775" s="1">
        <v>19798</v>
      </c>
      <c r="V1775" s="7" t="str">
        <f>CONCATENATE(employee_data35[[#This Row],[First-LastName]]&amp;" "&amp;employee_data35[[#This Row],[DOB]])</f>
        <v>Bianca-Cardenas 19798</v>
      </c>
      <c r="W1775" t="s">
        <v>40</v>
      </c>
      <c r="X1775" t="s">
        <v>83</v>
      </c>
      <c r="Y1775" t="s">
        <v>42</v>
      </c>
      <c r="Z1775">
        <v>4751</v>
      </c>
      <c r="AA1775" t="s">
        <v>128</v>
      </c>
      <c r="AB1775" t="s">
        <v>75</v>
      </c>
      <c r="AC1775" t="s">
        <v>105</v>
      </c>
      <c r="AD1775">
        <v>4</v>
      </c>
    </row>
    <row r="1776" spans="1:30" x14ac:dyDescent="0.3">
      <c r="A1776">
        <v>2201</v>
      </c>
      <c r="B1776" t="s">
        <v>6114</v>
      </c>
      <c r="C1776" t="s">
        <v>6690</v>
      </c>
      <c r="D1776" s="6" t="str">
        <f>CONCATENATE(employee_data35[[#This Row],[FirstName]], "-",employee_data35[[#This Row],[LastName]] )</f>
        <v>Cayden-Bartlett</v>
      </c>
      <c r="E1776" s="1">
        <v>44013</v>
      </c>
      <c r="F1776" s="1"/>
      <c r="G1776" s="7" t="str">
        <f>IF(ISBLANK(employee_data35[[#This Row],[ExitDate]]),"Yes","")</f>
        <v>Yes</v>
      </c>
      <c r="H1776" t="s">
        <v>28</v>
      </c>
      <c r="I1776" t="s">
        <v>6691</v>
      </c>
      <c r="J1776" t="s">
        <v>6692</v>
      </c>
      <c r="K1776" t="s">
        <v>168</v>
      </c>
      <c r="L1776" s="6" t="str">
        <f>IF(ISBLANK(employee_data35[[#This Row],[ExitDate]]),"1","0")</f>
        <v>1</v>
      </c>
      <c r="M1776" t="str">
        <f>IF(ISBLANK(employee_data35[[#This Row],[ExitDate]]),"Active","Tidak Active")</f>
        <v>Active</v>
      </c>
      <c r="N1776" t="s">
        <v>33</v>
      </c>
      <c r="O1776" t="s">
        <v>34</v>
      </c>
      <c r="P1776" t="s">
        <v>52</v>
      </c>
      <c r="Q1776" t="s">
        <v>36</v>
      </c>
      <c r="R1776" t="s">
        <v>37</v>
      </c>
      <c r="S1776" t="s">
        <v>38</v>
      </c>
      <c r="T1776" t="s">
        <v>177</v>
      </c>
      <c r="U1776" s="1">
        <v>33051</v>
      </c>
      <c r="V1776" s="7" t="str">
        <f>CONCATENATE(employee_data35[[#This Row],[First-LastName]]&amp;" "&amp;employee_data35[[#This Row],[DOB]])</f>
        <v>Cayden-Bartlett 33051</v>
      </c>
      <c r="W1776" t="s">
        <v>40</v>
      </c>
      <c r="X1776" t="s">
        <v>103</v>
      </c>
      <c r="Y1776" t="s">
        <v>55</v>
      </c>
      <c r="Z1776">
        <v>37225</v>
      </c>
      <c r="AA1776" t="s">
        <v>74</v>
      </c>
      <c r="AB1776" t="s">
        <v>84</v>
      </c>
      <c r="AC1776" t="s">
        <v>105</v>
      </c>
      <c r="AD1776">
        <v>2</v>
      </c>
    </row>
    <row r="1777" spans="1:30" x14ac:dyDescent="0.3">
      <c r="A1777">
        <v>2202</v>
      </c>
      <c r="B1777" t="s">
        <v>6693</v>
      </c>
      <c r="C1777" t="s">
        <v>294</v>
      </c>
      <c r="D1777" s="6" t="str">
        <f>CONCATENATE(employee_data35[[#This Row],[FirstName]], "-",employee_data35[[#This Row],[LastName]] )</f>
        <v>Desiree-Walker</v>
      </c>
      <c r="E1777" s="1">
        <v>44153</v>
      </c>
      <c r="F1777" s="1"/>
      <c r="G1777" s="7" t="str">
        <f>IF(ISBLANK(employee_data35[[#This Row],[ExitDate]]),"Yes","")</f>
        <v>Yes</v>
      </c>
      <c r="H1777" t="s">
        <v>28</v>
      </c>
      <c r="I1777" t="s">
        <v>6694</v>
      </c>
      <c r="J1777" t="s">
        <v>6695</v>
      </c>
      <c r="K1777" t="s">
        <v>98</v>
      </c>
      <c r="L1777" s="6" t="str">
        <f>IF(ISBLANK(employee_data35[[#This Row],[ExitDate]]),"1","0")</f>
        <v>1</v>
      </c>
      <c r="M1777" t="str">
        <f>IF(ISBLANK(employee_data35[[#This Row],[ExitDate]]),"Active","Tidak Active")</f>
        <v>Active</v>
      </c>
      <c r="N1777" t="s">
        <v>33</v>
      </c>
      <c r="O1777" t="s">
        <v>51</v>
      </c>
      <c r="P1777" t="s">
        <v>52</v>
      </c>
      <c r="Q1777" t="s">
        <v>36</v>
      </c>
      <c r="R1777" t="s">
        <v>37</v>
      </c>
      <c r="S1777" t="s">
        <v>38</v>
      </c>
      <c r="T1777" t="s">
        <v>177</v>
      </c>
      <c r="U1777" s="1">
        <v>25204</v>
      </c>
      <c r="V1777" s="7" t="str">
        <f>CONCATENATE(employee_data35[[#This Row],[First-LastName]]&amp;" "&amp;employee_data35[[#This Row],[DOB]])</f>
        <v>Desiree-Walker 25204</v>
      </c>
      <c r="W1777" t="s">
        <v>40</v>
      </c>
      <c r="X1777" t="s">
        <v>419</v>
      </c>
      <c r="Y1777" t="s">
        <v>42</v>
      </c>
      <c r="Z1777">
        <v>92017</v>
      </c>
      <c r="AA1777" t="s">
        <v>128</v>
      </c>
      <c r="AB1777" t="s">
        <v>84</v>
      </c>
      <c r="AC1777" t="s">
        <v>105</v>
      </c>
      <c r="AD1777">
        <v>4</v>
      </c>
    </row>
    <row r="1778" spans="1:30" x14ac:dyDescent="0.3">
      <c r="A1778">
        <v>2203</v>
      </c>
      <c r="B1778" t="s">
        <v>5356</v>
      </c>
      <c r="C1778" t="s">
        <v>1402</v>
      </c>
      <c r="D1778" s="6" t="str">
        <f>CONCATENATE(employee_data35[[#This Row],[FirstName]], "-",employee_data35[[#This Row],[LastName]] )</f>
        <v>Colton-Le</v>
      </c>
      <c r="E1778" s="1">
        <v>43890</v>
      </c>
      <c r="F1778" s="1">
        <v>44336</v>
      </c>
      <c r="G1778" s="7" t="str">
        <f>IF(ISBLANK(employee_data35[[#This Row],[ExitDate]]),"Yes","")</f>
        <v/>
      </c>
      <c r="H1778" t="s">
        <v>28</v>
      </c>
      <c r="I1778" t="s">
        <v>6696</v>
      </c>
      <c r="J1778" t="s">
        <v>6697</v>
      </c>
      <c r="K1778" t="s">
        <v>118</v>
      </c>
      <c r="L1778" s="6" t="str">
        <f>IF(ISBLANK(employee_data35[[#This Row],[ExitDate]]),"1","0")</f>
        <v>0</v>
      </c>
      <c r="M1778" t="str">
        <f>IF(ISBLANK(employee_data35[[#This Row],[ExitDate]]),"Active","Tidak Active")</f>
        <v>Tidak Active</v>
      </c>
      <c r="N1778" t="s">
        <v>33</v>
      </c>
      <c r="O1778" t="s">
        <v>51</v>
      </c>
      <c r="P1778" t="s">
        <v>52</v>
      </c>
      <c r="Q1778" t="s">
        <v>99</v>
      </c>
      <c r="R1778" t="s">
        <v>6698</v>
      </c>
      <c r="S1778" t="s">
        <v>38</v>
      </c>
      <c r="T1778" t="s">
        <v>81</v>
      </c>
      <c r="U1778" s="1">
        <v>31507</v>
      </c>
      <c r="V1778" s="7" t="str">
        <f>CONCATENATE(employee_data35[[#This Row],[First-LastName]]&amp;" "&amp;employee_data35[[#This Row],[DOB]])</f>
        <v>Colton-Le 31507</v>
      </c>
      <c r="W1778" t="s">
        <v>40</v>
      </c>
      <c r="X1778" t="s">
        <v>103</v>
      </c>
      <c r="Y1778" t="s">
        <v>42</v>
      </c>
      <c r="Z1778">
        <v>42742</v>
      </c>
      <c r="AA1778" t="s">
        <v>128</v>
      </c>
      <c r="AB1778" t="s">
        <v>84</v>
      </c>
      <c r="AC1778" t="s">
        <v>105</v>
      </c>
      <c r="AD1778">
        <v>1</v>
      </c>
    </row>
    <row r="1779" spans="1:30" x14ac:dyDescent="0.3">
      <c r="A1779">
        <v>2204</v>
      </c>
      <c r="B1779" t="s">
        <v>6699</v>
      </c>
      <c r="C1779" t="s">
        <v>27</v>
      </c>
      <c r="D1779" s="6" t="str">
        <f>CONCATENATE(employee_data35[[#This Row],[FirstName]], "-",employee_data35[[#This Row],[LastName]] )</f>
        <v>Leonidas-Bridges</v>
      </c>
      <c r="E1779" s="1">
        <v>44463</v>
      </c>
      <c r="F1779" s="1">
        <v>44589</v>
      </c>
      <c r="G1779" s="7" t="str">
        <f>IF(ISBLANK(employee_data35[[#This Row],[ExitDate]]),"Yes","")</f>
        <v/>
      </c>
      <c r="H1779" t="s">
        <v>28</v>
      </c>
      <c r="I1779" t="s">
        <v>6700</v>
      </c>
      <c r="J1779" t="s">
        <v>6701</v>
      </c>
      <c r="K1779" t="s">
        <v>62</v>
      </c>
      <c r="L1779" s="6" t="str">
        <f>IF(ISBLANK(employee_data35[[#This Row],[ExitDate]]),"1","0")</f>
        <v>0</v>
      </c>
      <c r="M1779" t="str">
        <f>IF(ISBLANK(employee_data35[[#This Row],[ExitDate]]),"Active","Tidak Active")</f>
        <v>Tidak Active</v>
      </c>
      <c r="N1779" t="s">
        <v>52</v>
      </c>
      <c r="O1779" t="s">
        <v>64</v>
      </c>
      <c r="P1779" t="s">
        <v>52</v>
      </c>
      <c r="Q1779" t="s">
        <v>140</v>
      </c>
      <c r="R1779" t="s">
        <v>6702</v>
      </c>
      <c r="S1779" t="s">
        <v>38</v>
      </c>
      <c r="T1779" t="s">
        <v>286</v>
      </c>
      <c r="U1779" s="1">
        <v>30978</v>
      </c>
      <c r="V1779" s="7" t="str">
        <f>CONCATENATE(employee_data35[[#This Row],[First-LastName]]&amp;" "&amp;employee_data35[[#This Row],[DOB]])</f>
        <v>Leonidas-Bridges 30978</v>
      </c>
      <c r="W1779" t="s">
        <v>40</v>
      </c>
      <c r="X1779" t="s">
        <v>6</v>
      </c>
      <c r="Y1779" t="s">
        <v>42</v>
      </c>
      <c r="Z1779">
        <v>58905</v>
      </c>
      <c r="AA1779" t="s">
        <v>74</v>
      </c>
      <c r="AB1779" t="s">
        <v>104</v>
      </c>
      <c r="AC1779" t="s">
        <v>236</v>
      </c>
      <c r="AD1779">
        <v>2</v>
      </c>
    </row>
    <row r="1780" spans="1:30" x14ac:dyDescent="0.3">
      <c r="A1780">
        <v>2205</v>
      </c>
      <c r="B1780" t="s">
        <v>6703</v>
      </c>
      <c r="C1780" t="s">
        <v>997</v>
      </c>
      <c r="D1780" s="6" t="str">
        <f>CONCATENATE(employee_data35[[#This Row],[FirstName]], "-",employee_data35[[#This Row],[LastName]] )</f>
        <v>Gia-Franco</v>
      </c>
      <c r="E1780" s="1">
        <v>44664</v>
      </c>
      <c r="F1780" s="1">
        <v>45137</v>
      </c>
      <c r="G1780" s="7" t="str">
        <f>IF(ISBLANK(employee_data35[[#This Row],[ExitDate]]),"Yes","")</f>
        <v/>
      </c>
      <c r="H1780" t="s">
        <v>28</v>
      </c>
      <c r="I1780" t="s">
        <v>6704</v>
      </c>
      <c r="J1780" t="s">
        <v>6705</v>
      </c>
      <c r="K1780" t="s">
        <v>89</v>
      </c>
      <c r="L1780" s="6" t="str">
        <f>IF(ISBLANK(employee_data35[[#This Row],[ExitDate]]),"1","0")</f>
        <v>0</v>
      </c>
      <c r="M1780" t="str">
        <f>IF(ISBLANK(employee_data35[[#This Row],[ExitDate]]),"Active","Tidak Active")</f>
        <v>Tidak Active</v>
      </c>
      <c r="N1780" t="s">
        <v>63</v>
      </c>
      <c r="O1780" t="s">
        <v>64</v>
      </c>
      <c r="P1780" t="s">
        <v>63</v>
      </c>
      <c r="Q1780" t="s">
        <v>99</v>
      </c>
      <c r="R1780" t="s">
        <v>6706</v>
      </c>
      <c r="S1780" t="s">
        <v>38</v>
      </c>
      <c r="T1780" t="s">
        <v>66</v>
      </c>
      <c r="U1780" s="1">
        <v>16084</v>
      </c>
      <c r="V1780" s="7" t="str">
        <f>CONCATENATE(employee_data35[[#This Row],[First-LastName]]&amp;" "&amp;employee_data35[[#This Row],[DOB]])</f>
        <v>Gia-Franco 16084</v>
      </c>
      <c r="W1780" t="s">
        <v>40</v>
      </c>
      <c r="X1780" t="s">
        <v>395</v>
      </c>
      <c r="Y1780" t="s">
        <v>42</v>
      </c>
      <c r="Z1780">
        <v>32235</v>
      </c>
      <c r="AA1780" t="s">
        <v>93</v>
      </c>
      <c r="AB1780" t="s">
        <v>104</v>
      </c>
      <c r="AC1780" t="s">
        <v>236</v>
      </c>
      <c r="AD1780">
        <v>4</v>
      </c>
    </row>
    <row r="1781" spans="1:30" x14ac:dyDescent="0.3">
      <c r="A1781">
        <v>2206</v>
      </c>
      <c r="B1781" t="s">
        <v>2267</v>
      </c>
      <c r="C1781" t="s">
        <v>4235</v>
      </c>
      <c r="D1781" s="6" t="str">
        <f>CONCATENATE(employee_data35[[#This Row],[FirstName]], "-",employee_data35[[#This Row],[LastName]] )</f>
        <v>Audrina-Williams</v>
      </c>
      <c r="E1781" s="1">
        <v>44859</v>
      </c>
      <c r="F1781" s="1"/>
      <c r="G1781" s="7" t="str">
        <f>IF(ISBLANK(employee_data35[[#This Row],[ExitDate]]),"Yes","")</f>
        <v>Yes</v>
      </c>
      <c r="H1781" t="s">
        <v>28</v>
      </c>
      <c r="I1781" t="s">
        <v>6707</v>
      </c>
      <c r="J1781" t="s">
        <v>6708</v>
      </c>
      <c r="K1781" t="s">
        <v>31</v>
      </c>
      <c r="L1781" s="6" t="str">
        <f>IF(ISBLANK(employee_data35[[#This Row],[ExitDate]]),"1","0")</f>
        <v>1</v>
      </c>
      <c r="M1781" t="str">
        <f>IF(ISBLANK(employee_data35[[#This Row],[ExitDate]]),"Active","Tidak Active")</f>
        <v>Active</v>
      </c>
      <c r="N1781" t="s">
        <v>33</v>
      </c>
      <c r="O1781" t="s">
        <v>51</v>
      </c>
      <c r="P1781" t="s">
        <v>35</v>
      </c>
      <c r="Q1781" t="s">
        <v>36</v>
      </c>
      <c r="R1781" t="s">
        <v>37</v>
      </c>
      <c r="S1781" t="s">
        <v>38</v>
      </c>
      <c r="T1781" t="s">
        <v>90</v>
      </c>
      <c r="U1781" s="1">
        <v>15350</v>
      </c>
      <c r="V1781" s="7" t="str">
        <f>CONCATENATE(employee_data35[[#This Row],[First-LastName]]&amp;" "&amp;employee_data35[[#This Row],[DOB]])</f>
        <v>Audrina-Williams 15350</v>
      </c>
      <c r="W1781" t="s">
        <v>40</v>
      </c>
      <c r="X1781" t="s">
        <v>281</v>
      </c>
      <c r="Y1781" t="s">
        <v>42</v>
      </c>
      <c r="Z1781">
        <v>40461</v>
      </c>
      <c r="AA1781" t="s">
        <v>74</v>
      </c>
      <c r="AB1781" t="s">
        <v>44</v>
      </c>
      <c r="AC1781" t="s">
        <v>236</v>
      </c>
      <c r="AD1781">
        <v>5</v>
      </c>
    </row>
    <row r="1782" spans="1:30" x14ac:dyDescent="0.3">
      <c r="A1782">
        <v>2207</v>
      </c>
      <c r="B1782" t="s">
        <v>6709</v>
      </c>
      <c r="C1782" t="s">
        <v>6710</v>
      </c>
      <c r="D1782" s="6" t="str">
        <f>CONCATENATE(employee_data35[[#This Row],[FirstName]], "-",employee_data35[[#This Row],[LastName]] )</f>
        <v>Sam-Knight</v>
      </c>
      <c r="E1782" s="1">
        <v>44223</v>
      </c>
      <c r="F1782" s="1"/>
      <c r="G1782" s="7" t="str">
        <f>IF(ISBLANK(employee_data35[[#This Row],[ExitDate]]),"Yes","")</f>
        <v>Yes</v>
      </c>
      <c r="H1782" t="s">
        <v>28</v>
      </c>
      <c r="I1782" t="s">
        <v>6711</v>
      </c>
      <c r="J1782" t="s">
        <v>6712</v>
      </c>
      <c r="K1782" t="s">
        <v>133</v>
      </c>
      <c r="L1782" s="6" t="str">
        <f>IF(ISBLANK(employee_data35[[#This Row],[ExitDate]]),"1","0")</f>
        <v>1</v>
      </c>
      <c r="M1782" t="str">
        <f>IF(ISBLANK(employee_data35[[#This Row],[ExitDate]]),"Active","Tidak Active")</f>
        <v>Active</v>
      </c>
      <c r="N1782" t="s">
        <v>63</v>
      </c>
      <c r="O1782" t="s">
        <v>34</v>
      </c>
      <c r="P1782" t="s">
        <v>63</v>
      </c>
      <c r="Q1782" t="s">
        <v>36</v>
      </c>
      <c r="R1782" t="s">
        <v>37</v>
      </c>
      <c r="S1782" t="s">
        <v>38</v>
      </c>
      <c r="T1782" t="s">
        <v>90</v>
      </c>
      <c r="U1782" s="1">
        <v>19516</v>
      </c>
      <c r="V1782" s="7" t="str">
        <f>CONCATENATE(employee_data35[[#This Row],[First-LastName]]&amp;" "&amp;employee_data35[[#This Row],[DOB]])</f>
        <v>Sam-Knight 19516</v>
      </c>
      <c r="W1782" t="s">
        <v>40</v>
      </c>
      <c r="X1782" t="s">
        <v>949</v>
      </c>
      <c r="Y1782" t="s">
        <v>42</v>
      </c>
      <c r="Z1782">
        <v>97669</v>
      </c>
      <c r="AA1782" t="s">
        <v>93</v>
      </c>
      <c r="AB1782" t="s">
        <v>104</v>
      </c>
      <c r="AC1782" t="s">
        <v>236</v>
      </c>
      <c r="AD1782">
        <v>5</v>
      </c>
    </row>
    <row r="1783" spans="1:30" x14ac:dyDescent="0.3">
      <c r="A1783">
        <v>2208</v>
      </c>
      <c r="B1783" t="s">
        <v>5994</v>
      </c>
      <c r="C1783" t="s">
        <v>6713</v>
      </c>
      <c r="D1783" s="6" t="str">
        <f>CONCATENATE(employee_data35[[#This Row],[FirstName]], "-",employee_data35[[#This Row],[LastName]] )</f>
        <v>Lisa-Galia</v>
      </c>
      <c r="E1783" s="1">
        <v>43364</v>
      </c>
      <c r="F1783" s="1"/>
      <c r="G1783" s="7" t="str">
        <f>IF(ISBLANK(employee_data35[[#This Row],[ExitDate]]),"Yes","")</f>
        <v>Yes</v>
      </c>
      <c r="H1783" t="s">
        <v>1773</v>
      </c>
      <c r="I1783" t="s">
        <v>6714</v>
      </c>
      <c r="J1783" t="s">
        <v>6715</v>
      </c>
      <c r="K1783" t="s">
        <v>98</v>
      </c>
      <c r="L1783" s="6" t="str">
        <f>IF(ISBLANK(employee_data35[[#This Row],[ExitDate]]),"1","0")</f>
        <v>1</v>
      </c>
      <c r="M1783" t="str">
        <f>IF(ISBLANK(employee_data35[[#This Row],[ExitDate]]),"Active","Tidak Active")</f>
        <v>Active</v>
      </c>
      <c r="N1783" t="s">
        <v>63</v>
      </c>
      <c r="O1783" t="s">
        <v>64</v>
      </c>
      <c r="P1783" t="s">
        <v>63</v>
      </c>
      <c r="Q1783" t="s">
        <v>36</v>
      </c>
      <c r="R1783" t="s">
        <v>37</v>
      </c>
      <c r="S1783" t="s">
        <v>170</v>
      </c>
      <c r="T1783" t="s">
        <v>231</v>
      </c>
      <c r="U1783" s="1">
        <v>17826</v>
      </c>
      <c r="V1783" s="7" t="str">
        <f>CONCATENATE(employee_data35[[#This Row],[First-LastName]]&amp;" "&amp;employee_data35[[#This Row],[DOB]])</f>
        <v>Lisa-Galia 17826</v>
      </c>
      <c r="W1783" t="s">
        <v>91</v>
      </c>
      <c r="X1783" t="s">
        <v>103</v>
      </c>
      <c r="Y1783" t="s">
        <v>42</v>
      </c>
      <c r="Z1783">
        <v>6040</v>
      </c>
      <c r="AA1783" t="s">
        <v>74</v>
      </c>
      <c r="AB1783" t="s">
        <v>84</v>
      </c>
      <c r="AC1783" t="s">
        <v>236</v>
      </c>
      <c r="AD1783">
        <v>5</v>
      </c>
    </row>
    <row r="1784" spans="1:30" x14ac:dyDescent="0.3">
      <c r="A1784">
        <v>2209</v>
      </c>
      <c r="B1784" t="s">
        <v>6716</v>
      </c>
      <c r="C1784" t="s">
        <v>293</v>
      </c>
      <c r="D1784" s="6" t="str">
        <f>CONCATENATE(employee_data35[[#This Row],[FirstName]], "-",employee_data35[[#This Row],[LastName]] )</f>
        <v>Rick-Clayton</v>
      </c>
      <c r="E1784" s="1">
        <v>43935</v>
      </c>
      <c r="F1784" s="1"/>
      <c r="G1784" s="7" t="str">
        <f>IF(ISBLANK(employee_data35[[#This Row],[ExitDate]]),"Yes","")</f>
        <v>Yes</v>
      </c>
      <c r="H1784" t="s">
        <v>1773</v>
      </c>
      <c r="I1784" t="s">
        <v>6717</v>
      </c>
      <c r="J1784" t="s">
        <v>6718</v>
      </c>
      <c r="K1784" t="s">
        <v>168</v>
      </c>
      <c r="L1784" s="6" t="str">
        <f>IF(ISBLANK(employee_data35[[#This Row],[ExitDate]]),"1","0")</f>
        <v>1</v>
      </c>
      <c r="M1784" t="str">
        <f>IF(ISBLANK(employee_data35[[#This Row],[ExitDate]]),"Active","Tidak Active")</f>
        <v>Active</v>
      </c>
      <c r="N1784" t="s">
        <v>52</v>
      </c>
      <c r="O1784" t="s">
        <v>34</v>
      </c>
      <c r="P1784" t="s">
        <v>52</v>
      </c>
      <c r="Q1784" t="s">
        <v>36</v>
      </c>
      <c r="R1784" t="s">
        <v>37</v>
      </c>
      <c r="S1784" t="s">
        <v>170</v>
      </c>
      <c r="T1784" t="s">
        <v>305</v>
      </c>
      <c r="U1784" s="1">
        <v>36768</v>
      </c>
      <c r="V1784" s="7" t="str">
        <f>CONCATENATE(employee_data35[[#This Row],[First-LastName]]&amp;" "&amp;employee_data35[[#This Row],[DOB]])</f>
        <v>Rick-Clayton 36768</v>
      </c>
      <c r="W1784" t="s">
        <v>40</v>
      </c>
      <c r="X1784" t="s">
        <v>352</v>
      </c>
      <c r="Y1784" t="s">
        <v>55</v>
      </c>
      <c r="Z1784">
        <v>2170</v>
      </c>
      <c r="AA1784" t="s">
        <v>93</v>
      </c>
      <c r="AB1784" t="s">
        <v>44</v>
      </c>
      <c r="AC1784" t="s">
        <v>236</v>
      </c>
      <c r="AD1784">
        <v>5</v>
      </c>
    </row>
    <row r="1785" spans="1:30" x14ac:dyDescent="0.3">
      <c r="A1785">
        <v>2210</v>
      </c>
      <c r="B1785" t="s">
        <v>2333</v>
      </c>
      <c r="C1785" t="s">
        <v>321</v>
      </c>
      <c r="D1785" s="6" t="str">
        <f>CONCATENATE(employee_data35[[#This Row],[FirstName]], "-",employee_data35[[#This Row],[LastName]] )</f>
        <v>Julia-Soto</v>
      </c>
      <c r="E1785" s="1">
        <v>44347</v>
      </c>
      <c r="F1785" s="1">
        <v>44865</v>
      </c>
      <c r="G1785" s="7" t="str">
        <f>IF(ISBLANK(employee_data35[[#This Row],[ExitDate]]),"Yes","")</f>
        <v/>
      </c>
      <c r="H1785" t="s">
        <v>1773</v>
      </c>
      <c r="I1785" t="s">
        <v>6719</v>
      </c>
      <c r="J1785" t="s">
        <v>6720</v>
      </c>
      <c r="K1785" t="s">
        <v>62</v>
      </c>
      <c r="L1785" s="6" t="str">
        <f>IF(ISBLANK(employee_data35[[#This Row],[ExitDate]]),"1","0")</f>
        <v>0</v>
      </c>
      <c r="M1785" t="str">
        <f>IF(ISBLANK(employee_data35[[#This Row],[ExitDate]]),"Active","Tidak Active")</f>
        <v>Tidak Active</v>
      </c>
      <c r="N1785" t="s">
        <v>52</v>
      </c>
      <c r="O1785" t="s">
        <v>34</v>
      </c>
      <c r="P1785" t="s">
        <v>35</v>
      </c>
      <c r="Q1785" t="s">
        <v>126</v>
      </c>
      <c r="R1785" t="s">
        <v>6721</v>
      </c>
      <c r="S1785" t="s">
        <v>170</v>
      </c>
      <c r="T1785" t="s">
        <v>305</v>
      </c>
      <c r="U1785" s="1">
        <v>23785</v>
      </c>
      <c r="V1785" s="7" t="str">
        <f>CONCATENATE(employee_data35[[#This Row],[First-LastName]]&amp;" "&amp;employee_data35[[#This Row],[DOB]])</f>
        <v>Julia-Soto 23785</v>
      </c>
      <c r="W1785" t="s">
        <v>40</v>
      </c>
      <c r="X1785" t="s">
        <v>708</v>
      </c>
      <c r="Y1785" t="s">
        <v>42</v>
      </c>
      <c r="Z1785">
        <v>2360</v>
      </c>
      <c r="AA1785" t="s">
        <v>93</v>
      </c>
      <c r="AB1785" t="s">
        <v>75</v>
      </c>
      <c r="AC1785" t="s">
        <v>105</v>
      </c>
      <c r="AD1785">
        <v>4</v>
      </c>
    </row>
    <row r="1786" spans="1:30" x14ac:dyDescent="0.3">
      <c r="A1786">
        <v>2211</v>
      </c>
      <c r="B1786" t="s">
        <v>6722</v>
      </c>
      <c r="C1786" t="s">
        <v>5653</v>
      </c>
      <c r="D1786" s="6" t="str">
        <f>CONCATENATE(employee_data35[[#This Row],[FirstName]], "-",employee_data35[[#This Row],[LastName]] )</f>
        <v>Leonara-Lindsay</v>
      </c>
      <c r="E1786" s="1">
        <v>43931</v>
      </c>
      <c r="F1786" s="1"/>
      <c r="G1786" s="7" t="str">
        <f>IF(ISBLANK(employee_data35[[#This Row],[ExitDate]]),"Yes","")</f>
        <v>Yes</v>
      </c>
      <c r="H1786" t="s">
        <v>1773</v>
      </c>
      <c r="I1786" t="s">
        <v>6723</v>
      </c>
      <c r="J1786" t="s">
        <v>6724</v>
      </c>
      <c r="K1786" t="s">
        <v>98</v>
      </c>
      <c r="L1786" s="6" t="str">
        <f>IF(ISBLANK(employee_data35[[#This Row],[ExitDate]]),"1","0")</f>
        <v>1</v>
      </c>
      <c r="M1786" t="str">
        <f>IF(ISBLANK(employee_data35[[#This Row],[ExitDate]]),"Active","Tidak Active")</f>
        <v>Active</v>
      </c>
      <c r="N1786" t="s">
        <v>33</v>
      </c>
      <c r="O1786" t="s">
        <v>34</v>
      </c>
      <c r="P1786" t="s">
        <v>35</v>
      </c>
      <c r="Q1786" t="s">
        <v>36</v>
      </c>
      <c r="R1786" t="s">
        <v>37</v>
      </c>
      <c r="S1786" t="s">
        <v>170</v>
      </c>
      <c r="T1786" t="s">
        <v>90</v>
      </c>
      <c r="U1786" s="1">
        <v>26169</v>
      </c>
      <c r="V1786" s="7" t="str">
        <f>CONCATENATE(employee_data35[[#This Row],[First-LastName]]&amp;" "&amp;employee_data35[[#This Row],[DOB]])</f>
        <v>Leonara-Lindsay 26169</v>
      </c>
      <c r="W1786" t="s">
        <v>91</v>
      </c>
      <c r="X1786" t="s">
        <v>395</v>
      </c>
      <c r="Y1786" t="s">
        <v>42</v>
      </c>
      <c r="Z1786">
        <v>6070</v>
      </c>
      <c r="AA1786" t="s">
        <v>43</v>
      </c>
      <c r="AB1786" t="s">
        <v>84</v>
      </c>
      <c r="AC1786" t="s">
        <v>105</v>
      </c>
      <c r="AD1786">
        <v>5</v>
      </c>
    </row>
    <row r="1787" spans="1:30" x14ac:dyDescent="0.3">
      <c r="A1787">
        <v>2212</v>
      </c>
      <c r="B1787" t="s">
        <v>6725</v>
      </c>
      <c r="C1787" t="s">
        <v>6490</v>
      </c>
      <c r="D1787" s="6" t="str">
        <f>CONCATENATE(employee_data35[[#This Row],[FirstName]], "-",employee_data35[[#This Row],[LastName]] )</f>
        <v>Savanna-Mayo</v>
      </c>
      <c r="E1787" s="1">
        <v>44745</v>
      </c>
      <c r="F1787" s="1">
        <v>45007</v>
      </c>
      <c r="G1787" s="7" t="str">
        <f>IF(ISBLANK(employee_data35[[#This Row],[ExitDate]]),"Yes","")</f>
        <v/>
      </c>
      <c r="H1787" t="s">
        <v>1773</v>
      </c>
      <c r="I1787" t="s">
        <v>6726</v>
      </c>
      <c r="J1787" t="s">
        <v>6727</v>
      </c>
      <c r="K1787" t="s">
        <v>139</v>
      </c>
      <c r="L1787" s="6" t="str">
        <f>IF(ISBLANK(employee_data35[[#This Row],[ExitDate]]),"1","0")</f>
        <v>0</v>
      </c>
      <c r="M1787" t="str">
        <f>IF(ISBLANK(employee_data35[[#This Row],[ExitDate]]),"Active","Tidak Active")</f>
        <v>Tidak Active</v>
      </c>
      <c r="N1787" t="s">
        <v>63</v>
      </c>
      <c r="O1787" t="s">
        <v>34</v>
      </c>
      <c r="P1787" t="s">
        <v>52</v>
      </c>
      <c r="Q1787" t="s">
        <v>99</v>
      </c>
      <c r="R1787" t="s">
        <v>6728</v>
      </c>
      <c r="S1787" t="s">
        <v>170</v>
      </c>
      <c r="T1787" t="s">
        <v>90</v>
      </c>
      <c r="U1787" s="1">
        <v>33369</v>
      </c>
      <c r="V1787" s="7" t="str">
        <f>CONCATENATE(employee_data35[[#This Row],[First-LastName]]&amp;" "&amp;employee_data35[[#This Row],[DOB]])</f>
        <v>Savanna-Mayo 33369</v>
      </c>
      <c r="W1787" t="s">
        <v>40</v>
      </c>
      <c r="X1787" t="s">
        <v>4659</v>
      </c>
      <c r="Y1787" t="s">
        <v>42</v>
      </c>
      <c r="Z1787">
        <v>74179</v>
      </c>
      <c r="AA1787" t="s">
        <v>43</v>
      </c>
      <c r="AB1787" t="s">
        <v>44</v>
      </c>
      <c r="AC1787" t="s">
        <v>105</v>
      </c>
      <c r="AD1787">
        <v>1</v>
      </c>
    </row>
    <row r="1788" spans="1:30" x14ac:dyDescent="0.3">
      <c r="A1788">
        <v>2213</v>
      </c>
      <c r="B1788" t="s">
        <v>6729</v>
      </c>
      <c r="C1788" t="s">
        <v>6730</v>
      </c>
      <c r="D1788" s="6" t="str">
        <f>CONCATENATE(employee_data35[[#This Row],[FirstName]], "-",employee_data35[[#This Row],[LastName]] )</f>
        <v>Branden-Khan</v>
      </c>
      <c r="E1788" s="1">
        <v>45000</v>
      </c>
      <c r="F1788" s="1">
        <v>45056</v>
      </c>
      <c r="G1788" s="7" t="str">
        <f>IF(ISBLANK(employee_data35[[#This Row],[ExitDate]]),"Yes","")</f>
        <v/>
      </c>
      <c r="H1788" t="s">
        <v>1773</v>
      </c>
      <c r="I1788" t="s">
        <v>6731</v>
      </c>
      <c r="J1788" t="s">
        <v>6732</v>
      </c>
      <c r="K1788" t="s">
        <v>50</v>
      </c>
      <c r="L1788" s="6" t="str">
        <f>IF(ISBLANK(employee_data35[[#This Row],[ExitDate]]),"1","0")</f>
        <v>0</v>
      </c>
      <c r="M1788" t="str">
        <f>IF(ISBLANK(employee_data35[[#This Row],[ExitDate]]),"Active","Tidak Active")</f>
        <v>Tidak Active</v>
      </c>
      <c r="N1788" t="s">
        <v>52</v>
      </c>
      <c r="O1788" t="s">
        <v>51</v>
      </c>
      <c r="P1788" t="s">
        <v>63</v>
      </c>
      <c r="Q1788" t="s">
        <v>140</v>
      </c>
      <c r="R1788" t="s">
        <v>6733</v>
      </c>
      <c r="S1788" t="s">
        <v>170</v>
      </c>
      <c r="T1788" t="s">
        <v>286</v>
      </c>
      <c r="U1788" s="1">
        <v>23988</v>
      </c>
      <c r="V1788" s="7" t="str">
        <f>CONCATENATE(employee_data35[[#This Row],[First-LastName]]&amp;" "&amp;employee_data35[[#This Row],[DOB]])</f>
        <v>Branden-Khan 23988</v>
      </c>
      <c r="W1788" t="s">
        <v>40</v>
      </c>
      <c r="X1788" t="s">
        <v>3108</v>
      </c>
      <c r="Y1788" t="s">
        <v>42</v>
      </c>
      <c r="Z1788">
        <v>8415</v>
      </c>
      <c r="AA1788" t="s">
        <v>128</v>
      </c>
      <c r="AB1788" t="s">
        <v>84</v>
      </c>
      <c r="AC1788" t="s">
        <v>105</v>
      </c>
      <c r="AD1788">
        <v>5</v>
      </c>
    </row>
    <row r="1789" spans="1:30" x14ac:dyDescent="0.3">
      <c r="A1789">
        <v>2214</v>
      </c>
      <c r="B1789" t="s">
        <v>6734</v>
      </c>
      <c r="C1789" t="s">
        <v>5763</v>
      </c>
      <c r="D1789" s="6" t="str">
        <f>CONCATENATE(employee_data35[[#This Row],[FirstName]], "-",employee_data35[[#This Row],[LastName]] )</f>
        <v>Aiden-Wade</v>
      </c>
      <c r="E1789" s="1">
        <v>44406</v>
      </c>
      <c r="F1789" s="1">
        <v>44785</v>
      </c>
      <c r="G1789" s="7" t="str">
        <f>IF(ISBLANK(employee_data35[[#This Row],[ExitDate]]),"Yes","")</f>
        <v/>
      </c>
      <c r="H1789" t="s">
        <v>1773</v>
      </c>
      <c r="I1789" t="s">
        <v>6735</v>
      </c>
      <c r="J1789" t="s">
        <v>6736</v>
      </c>
      <c r="K1789" t="s">
        <v>31</v>
      </c>
      <c r="L1789" s="6" t="str">
        <f>IF(ISBLANK(employee_data35[[#This Row],[ExitDate]]),"1","0")</f>
        <v>0</v>
      </c>
      <c r="M1789" t="str">
        <f>IF(ISBLANK(employee_data35[[#This Row],[ExitDate]]),"Active","Tidak Active")</f>
        <v>Tidak Active</v>
      </c>
      <c r="N1789" t="s">
        <v>33</v>
      </c>
      <c r="O1789" t="s">
        <v>34</v>
      </c>
      <c r="P1789" t="s">
        <v>63</v>
      </c>
      <c r="Q1789" t="s">
        <v>126</v>
      </c>
      <c r="R1789" t="s">
        <v>6737</v>
      </c>
      <c r="S1789" t="s">
        <v>170</v>
      </c>
      <c r="T1789" t="s">
        <v>90</v>
      </c>
      <c r="U1789" s="1">
        <v>18923</v>
      </c>
      <c r="V1789" s="7" t="str">
        <f>CONCATENATE(employee_data35[[#This Row],[First-LastName]]&amp;" "&amp;employee_data35[[#This Row],[DOB]])</f>
        <v>Aiden-Wade 18923</v>
      </c>
      <c r="W1789" t="s">
        <v>40</v>
      </c>
      <c r="X1789" t="s">
        <v>281</v>
      </c>
      <c r="Y1789" t="s">
        <v>42</v>
      </c>
      <c r="Z1789">
        <v>8196</v>
      </c>
      <c r="AA1789" t="s">
        <v>93</v>
      </c>
      <c r="AB1789" t="s">
        <v>84</v>
      </c>
      <c r="AC1789" t="s">
        <v>105</v>
      </c>
      <c r="AD1789">
        <v>4</v>
      </c>
    </row>
    <row r="1790" spans="1:30" x14ac:dyDescent="0.3">
      <c r="A1790">
        <v>2215</v>
      </c>
      <c r="B1790" t="s">
        <v>6738</v>
      </c>
      <c r="C1790" t="s">
        <v>1468</v>
      </c>
      <c r="D1790" s="6" t="str">
        <f>CONCATENATE(employee_data35[[#This Row],[FirstName]], "-",employee_data35[[#This Row],[LastName]] )</f>
        <v>Conrad-Ochoa</v>
      </c>
      <c r="E1790" s="1">
        <v>44597</v>
      </c>
      <c r="F1790" s="1">
        <v>44939</v>
      </c>
      <c r="G1790" s="7" t="str">
        <f>IF(ISBLANK(employee_data35[[#This Row],[ExitDate]]),"Yes","")</f>
        <v/>
      </c>
      <c r="H1790" t="s">
        <v>1773</v>
      </c>
      <c r="I1790" t="s">
        <v>6739</v>
      </c>
      <c r="J1790" t="s">
        <v>6740</v>
      </c>
      <c r="K1790" t="s">
        <v>89</v>
      </c>
      <c r="L1790" s="6" t="str">
        <f>IF(ISBLANK(employee_data35[[#This Row],[ExitDate]]),"1","0")</f>
        <v>0</v>
      </c>
      <c r="M1790" t="str">
        <f>IF(ISBLANK(employee_data35[[#This Row],[ExitDate]]),"Active","Tidak Active")</f>
        <v>Tidak Active</v>
      </c>
      <c r="N1790" t="s">
        <v>33</v>
      </c>
      <c r="O1790" t="s">
        <v>64</v>
      </c>
      <c r="P1790" t="s">
        <v>35</v>
      </c>
      <c r="Q1790" t="s">
        <v>126</v>
      </c>
      <c r="R1790" t="s">
        <v>6741</v>
      </c>
      <c r="S1790" t="s">
        <v>170</v>
      </c>
      <c r="T1790" t="s">
        <v>111</v>
      </c>
      <c r="U1790" s="1">
        <v>22997</v>
      </c>
      <c r="V1790" s="7" t="str">
        <f>CONCATENATE(employee_data35[[#This Row],[First-LastName]]&amp;" "&amp;employee_data35[[#This Row],[DOB]])</f>
        <v>Conrad-Ochoa 22997</v>
      </c>
      <c r="W1790" t="s">
        <v>40</v>
      </c>
      <c r="X1790" t="s">
        <v>113</v>
      </c>
      <c r="Y1790" t="s">
        <v>42</v>
      </c>
      <c r="Z1790">
        <v>95814</v>
      </c>
      <c r="AA1790" t="s">
        <v>128</v>
      </c>
      <c r="AB1790" t="s">
        <v>104</v>
      </c>
      <c r="AC1790" t="s">
        <v>105</v>
      </c>
      <c r="AD1790">
        <v>1</v>
      </c>
    </row>
    <row r="1791" spans="1:30" x14ac:dyDescent="0.3">
      <c r="A1791">
        <v>2216</v>
      </c>
      <c r="B1791" t="s">
        <v>6742</v>
      </c>
      <c r="C1791" t="s">
        <v>624</v>
      </c>
      <c r="D1791" s="6" t="str">
        <f>CONCATENATE(employee_data35[[#This Row],[FirstName]], "-",employee_data35[[#This Row],[LastName]] )</f>
        <v>Jaylyn-Bruce</v>
      </c>
      <c r="E1791" s="1">
        <v>44874</v>
      </c>
      <c r="F1791" s="1"/>
      <c r="G1791" s="7" t="str">
        <f>IF(ISBLANK(employee_data35[[#This Row],[ExitDate]]),"Yes","")</f>
        <v>Yes</v>
      </c>
      <c r="H1791" t="s">
        <v>6743</v>
      </c>
      <c r="I1791" t="s">
        <v>6744</v>
      </c>
      <c r="J1791" t="s">
        <v>6745</v>
      </c>
      <c r="K1791" t="s">
        <v>98</v>
      </c>
      <c r="L1791" s="6" t="str">
        <f>IF(ISBLANK(employee_data35[[#This Row],[ExitDate]]),"1","0")</f>
        <v>1</v>
      </c>
      <c r="M1791" t="str">
        <f>IF(ISBLANK(employee_data35[[#This Row],[ExitDate]]),"Active","Tidak Active")</f>
        <v>Active</v>
      </c>
      <c r="N1791" t="s">
        <v>52</v>
      </c>
      <c r="O1791" t="s">
        <v>64</v>
      </c>
      <c r="P1791" t="s">
        <v>35</v>
      </c>
      <c r="Q1791" t="s">
        <v>36</v>
      </c>
      <c r="R1791" t="s">
        <v>37</v>
      </c>
      <c r="S1791" t="s">
        <v>170</v>
      </c>
      <c r="T1791" t="s">
        <v>81</v>
      </c>
      <c r="U1791" s="1">
        <v>26339</v>
      </c>
      <c r="V1791" s="7" t="str">
        <f>CONCATENATE(employee_data35[[#This Row],[First-LastName]]&amp;" "&amp;employee_data35[[#This Row],[DOB]])</f>
        <v>Jaylyn-Bruce 26339</v>
      </c>
      <c r="W1791" t="s">
        <v>40</v>
      </c>
      <c r="X1791" t="s">
        <v>103</v>
      </c>
      <c r="Y1791" t="s">
        <v>42</v>
      </c>
      <c r="Z1791">
        <v>21899</v>
      </c>
      <c r="AA1791" t="s">
        <v>56</v>
      </c>
      <c r="AB1791" t="s">
        <v>75</v>
      </c>
      <c r="AC1791" t="s">
        <v>105</v>
      </c>
      <c r="AD1791">
        <v>1</v>
      </c>
    </row>
    <row r="1792" spans="1:30" x14ac:dyDescent="0.3">
      <c r="A1792">
        <v>2217</v>
      </c>
      <c r="B1792" t="s">
        <v>2488</v>
      </c>
      <c r="C1792" t="s">
        <v>3058</v>
      </c>
      <c r="D1792" s="6" t="str">
        <f>CONCATENATE(employee_data35[[#This Row],[FirstName]], "-",employee_data35[[#This Row],[LastName]] )</f>
        <v>Kaylie-Ayers</v>
      </c>
      <c r="E1792" s="1">
        <v>44158</v>
      </c>
      <c r="F1792" s="1">
        <v>44179</v>
      </c>
      <c r="G1792" s="7" t="str">
        <f>IF(ISBLANK(employee_data35[[#This Row],[ExitDate]]),"Yes","")</f>
        <v/>
      </c>
      <c r="H1792" t="s">
        <v>6746</v>
      </c>
      <c r="I1792" t="s">
        <v>6747</v>
      </c>
      <c r="J1792" t="s">
        <v>6748</v>
      </c>
      <c r="K1792" t="s">
        <v>80</v>
      </c>
      <c r="L1792" s="6" t="str">
        <f>IF(ISBLANK(employee_data35[[#This Row],[ExitDate]]),"1","0")</f>
        <v>0</v>
      </c>
      <c r="M1792" t="str">
        <f>IF(ISBLANK(employee_data35[[#This Row],[ExitDate]]),"Active","Tidak Active")</f>
        <v>Tidak Active</v>
      </c>
      <c r="N1792" t="s">
        <v>52</v>
      </c>
      <c r="O1792" t="s">
        <v>51</v>
      </c>
      <c r="P1792" t="s">
        <v>35</v>
      </c>
      <c r="Q1792" t="s">
        <v>175</v>
      </c>
      <c r="R1792" t="s">
        <v>6749</v>
      </c>
      <c r="S1792" t="s">
        <v>170</v>
      </c>
      <c r="T1792" t="s">
        <v>696</v>
      </c>
      <c r="U1792" s="1">
        <v>34901</v>
      </c>
      <c r="V1792" s="7" t="str">
        <f>CONCATENATE(employee_data35[[#This Row],[First-LastName]]&amp;" "&amp;employee_data35[[#This Row],[DOB]])</f>
        <v>Kaylie-Ayers 34901</v>
      </c>
      <c r="W1792" t="s">
        <v>91</v>
      </c>
      <c r="X1792" t="s">
        <v>184</v>
      </c>
      <c r="Y1792" t="s">
        <v>42</v>
      </c>
      <c r="Z1792">
        <v>52244</v>
      </c>
      <c r="AA1792" t="s">
        <v>56</v>
      </c>
      <c r="AB1792" t="s">
        <v>104</v>
      </c>
      <c r="AC1792" t="s">
        <v>105</v>
      </c>
      <c r="AD1792">
        <v>4</v>
      </c>
    </row>
    <row r="1793" spans="1:30" x14ac:dyDescent="0.3">
      <c r="A1793">
        <v>2218</v>
      </c>
      <c r="B1793" t="s">
        <v>864</v>
      </c>
      <c r="C1793" t="s">
        <v>6750</v>
      </c>
      <c r="D1793" s="6" t="str">
        <f>CONCATENATE(employee_data35[[#This Row],[FirstName]], "-",employee_data35[[#This Row],[LastName]] )</f>
        <v>Abdullah-Arellano</v>
      </c>
      <c r="E1793" s="1">
        <v>43517</v>
      </c>
      <c r="F1793" s="1">
        <v>44855</v>
      </c>
      <c r="G1793" s="7" t="str">
        <f>IF(ISBLANK(employee_data35[[#This Row],[ExitDate]]),"Yes","")</f>
        <v/>
      </c>
      <c r="H1793" t="s">
        <v>6751</v>
      </c>
      <c r="I1793" t="s">
        <v>6752</v>
      </c>
      <c r="J1793" t="s">
        <v>6753</v>
      </c>
      <c r="K1793" t="s">
        <v>133</v>
      </c>
      <c r="L1793" s="6" t="str">
        <f>IF(ISBLANK(employee_data35[[#This Row],[ExitDate]]),"1","0")</f>
        <v>0</v>
      </c>
      <c r="M1793" t="str">
        <f>IF(ISBLANK(employee_data35[[#This Row],[ExitDate]]),"Active","Tidak Active")</f>
        <v>Tidak Active</v>
      </c>
      <c r="N1793" t="s">
        <v>52</v>
      </c>
      <c r="O1793" t="s">
        <v>64</v>
      </c>
      <c r="P1793" t="s">
        <v>52</v>
      </c>
      <c r="Q1793" t="s">
        <v>126</v>
      </c>
      <c r="R1793" t="s">
        <v>6754</v>
      </c>
      <c r="S1793" t="s">
        <v>170</v>
      </c>
      <c r="T1793" t="s">
        <v>90</v>
      </c>
      <c r="U1793" s="1">
        <v>24784</v>
      </c>
      <c r="V1793" s="7" t="str">
        <f>CONCATENATE(employee_data35[[#This Row],[First-LastName]]&amp;" "&amp;employee_data35[[#This Row],[DOB]])</f>
        <v>Abdullah-Arellano 24784</v>
      </c>
      <c r="W1793" t="s">
        <v>40</v>
      </c>
      <c r="X1793" t="s">
        <v>226</v>
      </c>
      <c r="Y1793" t="s">
        <v>42</v>
      </c>
      <c r="Z1793">
        <v>29237</v>
      </c>
      <c r="AA1793" t="s">
        <v>128</v>
      </c>
      <c r="AB1793" t="s">
        <v>44</v>
      </c>
      <c r="AC1793" t="s">
        <v>105</v>
      </c>
      <c r="AD1793">
        <v>4</v>
      </c>
    </row>
    <row r="1794" spans="1:30" x14ac:dyDescent="0.3">
      <c r="A1794">
        <v>2219</v>
      </c>
      <c r="B1794" t="s">
        <v>1585</v>
      </c>
      <c r="C1794" t="s">
        <v>1214</v>
      </c>
      <c r="D1794" s="6" t="str">
        <f>CONCATENATE(employee_data35[[#This Row],[FirstName]], "-",employee_data35[[#This Row],[LastName]] )</f>
        <v>Hazel-Lane</v>
      </c>
      <c r="E1794" s="1">
        <v>44829</v>
      </c>
      <c r="F1794" s="1">
        <v>45052</v>
      </c>
      <c r="G1794" s="7" t="str">
        <f>IF(ISBLANK(employee_data35[[#This Row],[ExitDate]]),"Yes","")</f>
        <v/>
      </c>
      <c r="H1794" t="s">
        <v>1773</v>
      </c>
      <c r="I1794" t="s">
        <v>6755</v>
      </c>
      <c r="J1794" t="s">
        <v>6756</v>
      </c>
      <c r="K1794" t="s">
        <v>133</v>
      </c>
      <c r="L1794" s="6" t="str">
        <f>IF(ISBLANK(employee_data35[[#This Row],[ExitDate]]),"1","0")</f>
        <v>0</v>
      </c>
      <c r="M1794" t="str">
        <f>IF(ISBLANK(employee_data35[[#This Row],[ExitDate]]),"Active","Tidak Active")</f>
        <v>Tidak Active</v>
      </c>
      <c r="N1794" t="s">
        <v>52</v>
      </c>
      <c r="O1794" t="s">
        <v>34</v>
      </c>
      <c r="P1794" t="s">
        <v>52</v>
      </c>
      <c r="Q1794" t="s">
        <v>140</v>
      </c>
      <c r="R1794" t="s">
        <v>6757</v>
      </c>
      <c r="S1794" t="s">
        <v>170</v>
      </c>
      <c r="T1794" t="s">
        <v>305</v>
      </c>
      <c r="U1794" s="1">
        <v>24405</v>
      </c>
      <c r="V1794" s="7" t="str">
        <f>CONCATENATE(employee_data35[[#This Row],[First-LastName]]&amp;" "&amp;employee_data35[[#This Row],[DOB]])</f>
        <v>Hazel-Lane 24405</v>
      </c>
      <c r="W1794" t="s">
        <v>40</v>
      </c>
      <c r="X1794" t="s">
        <v>83</v>
      </c>
      <c r="Y1794" t="s">
        <v>42</v>
      </c>
      <c r="Z1794">
        <v>8635</v>
      </c>
      <c r="AA1794" t="s">
        <v>56</v>
      </c>
      <c r="AB1794" t="s">
        <v>44</v>
      </c>
      <c r="AC1794" t="s">
        <v>105</v>
      </c>
      <c r="AD1794">
        <v>5</v>
      </c>
    </row>
    <row r="1795" spans="1:30" x14ac:dyDescent="0.3">
      <c r="A1795">
        <v>2220</v>
      </c>
      <c r="B1795" t="s">
        <v>6758</v>
      </c>
      <c r="C1795" t="s">
        <v>1240</v>
      </c>
      <c r="D1795" s="6" t="str">
        <f>CONCATENATE(employee_data35[[#This Row],[FirstName]], "-",employee_data35[[#This Row],[LastName]] )</f>
        <v>Lilah-Harrison</v>
      </c>
      <c r="E1795" s="1">
        <v>44821</v>
      </c>
      <c r="F1795" s="1"/>
      <c r="G1795" s="7" t="str">
        <f>IF(ISBLANK(employee_data35[[#This Row],[ExitDate]]),"Yes","")</f>
        <v>Yes</v>
      </c>
      <c r="H1795" t="s">
        <v>1773</v>
      </c>
      <c r="I1795" t="s">
        <v>6759</v>
      </c>
      <c r="J1795" t="s">
        <v>6760</v>
      </c>
      <c r="K1795" t="s">
        <v>50</v>
      </c>
      <c r="L1795" s="6" t="str">
        <f>IF(ISBLANK(employee_data35[[#This Row],[ExitDate]]),"1","0")</f>
        <v>1</v>
      </c>
      <c r="M1795" t="str">
        <f>IF(ISBLANK(employee_data35[[#This Row],[ExitDate]]),"Active","Tidak Active")</f>
        <v>Active</v>
      </c>
      <c r="N1795" t="s">
        <v>33</v>
      </c>
      <c r="O1795" t="s">
        <v>64</v>
      </c>
      <c r="P1795" t="s">
        <v>35</v>
      </c>
      <c r="Q1795" t="s">
        <v>36</v>
      </c>
      <c r="R1795" t="s">
        <v>37</v>
      </c>
      <c r="S1795" t="s">
        <v>170</v>
      </c>
      <c r="T1795" t="s">
        <v>101</v>
      </c>
      <c r="U1795" s="1">
        <v>22527</v>
      </c>
      <c r="V1795" s="7" t="str">
        <f>CONCATENATE(employee_data35[[#This Row],[First-LastName]]&amp;" "&amp;employee_data35[[#This Row],[DOB]])</f>
        <v>Lilah-Harrison 22527</v>
      </c>
      <c r="W1795" t="s">
        <v>40</v>
      </c>
      <c r="X1795" t="s">
        <v>113</v>
      </c>
      <c r="Y1795" t="s">
        <v>42</v>
      </c>
      <c r="Z1795">
        <v>30879</v>
      </c>
      <c r="AA1795" t="s">
        <v>128</v>
      </c>
      <c r="AB1795" t="s">
        <v>84</v>
      </c>
      <c r="AC1795" t="s">
        <v>105</v>
      </c>
      <c r="AD1795">
        <v>4</v>
      </c>
    </row>
    <row r="1796" spans="1:30" x14ac:dyDescent="0.3">
      <c r="A1796">
        <v>2221</v>
      </c>
      <c r="B1796" t="s">
        <v>6761</v>
      </c>
      <c r="C1796" t="s">
        <v>5399</v>
      </c>
      <c r="D1796" s="6" t="str">
        <f>CONCATENATE(employee_data35[[#This Row],[FirstName]], "-",employee_data35[[#This Row],[LastName]] )</f>
        <v>Cedric-Sawyer</v>
      </c>
      <c r="E1796" s="1">
        <v>43616</v>
      </c>
      <c r="F1796" s="1"/>
      <c r="G1796" s="7" t="str">
        <f>IF(ISBLANK(employee_data35[[#This Row],[ExitDate]]),"Yes","")</f>
        <v>Yes</v>
      </c>
      <c r="H1796" t="s">
        <v>1773</v>
      </c>
      <c r="I1796" t="s">
        <v>6762</v>
      </c>
      <c r="J1796" t="s">
        <v>6763</v>
      </c>
      <c r="K1796" t="s">
        <v>139</v>
      </c>
      <c r="L1796" s="6" t="str">
        <f>IF(ISBLANK(employee_data35[[#This Row],[ExitDate]]),"1","0")</f>
        <v>1</v>
      </c>
      <c r="M1796" t="str">
        <f>IF(ISBLANK(employee_data35[[#This Row],[ExitDate]]),"Active","Tidak Active")</f>
        <v>Active</v>
      </c>
      <c r="N1796" t="s">
        <v>33</v>
      </c>
      <c r="O1796" t="s">
        <v>34</v>
      </c>
      <c r="P1796" t="s">
        <v>52</v>
      </c>
      <c r="Q1796" t="s">
        <v>36</v>
      </c>
      <c r="R1796" t="s">
        <v>37</v>
      </c>
      <c r="S1796" t="s">
        <v>170</v>
      </c>
      <c r="T1796" t="s">
        <v>90</v>
      </c>
      <c r="U1796" s="1">
        <v>34287</v>
      </c>
      <c r="V1796" s="7" t="str">
        <f>CONCATENATE(employee_data35[[#This Row],[First-LastName]]&amp;" "&amp;employee_data35[[#This Row],[DOB]])</f>
        <v>Cedric-Sawyer 34287</v>
      </c>
      <c r="W1796" t="s">
        <v>40</v>
      </c>
      <c r="X1796" t="s">
        <v>83</v>
      </c>
      <c r="Y1796" t="s">
        <v>42</v>
      </c>
      <c r="Z1796">
        <v>49637</v>
      </c>
      <c r="AA1796" t="s">
        <v>56</v>
      </c>
      <c r="AB1796" t="s">
        <v>75</v>
      </c>
      <c r="AC1796" t="s">
        <v>105</v>
      </c>
      <c r="AD1796">
        <v>4</v>
      </c>
    </row>
    <row r="1797" spans="1:30" x14ac:dyDescent="0.3">
      <c r="A1797">
        <v>2222</v>
      </c>
      <c r="B1797" t="s">
        <v>537</v>
      </c>
      <c r="C1797" t="s">
        <v>4547</v>
      </c>
      <c r="D1797" s="6" t="str">
        <f>CONCATENATE(employee_data35[[#This Row],[FirstName]], "-",employee_data35[[#This Row],[LastName]] )</f>
        <v>Caiden-Lam</v>
      </c>
      <c r="E1797" s="1">
        <v>44033</v>
      </c>
      <c r="F1797" s="1">
        <v>44426</v>
      </c>
      <c r="G1797" s="7" t="str">
        <f>IF(ISBLANK(employee_data35[[#This Row],[ExitDate]]),"Yes","")</f>
        <v/>
      </c>
      <c r="H1797" t="s">
        <v>1773</v>
      </c>
      <c r="I1797" t="s">
        <v>6764</v>
      </c>
      <c r="J1797" t="s">
        <v>6765</v>
      </c>
      <c r="K1797" t="s">
        <v>80</v>
      </c>
      <c r="L1797" s="6" t="str">
        <f>IF(ISBLANK(employee_data35[[#This Row],[ExitDate]]),"1","0")</f>
        <v>0</v>
      </c>
      <c r="M1797" t="str">
        <f>IF(ISBLANK(employee_data35[[#This Row],[ExitDate]]),"Active","Tidak Active")</f>
        <v>Tidak Active</v>
      </c>
      <c r="N1797" t="s">
        <v>52</v>
      </c>
      <c r="O1797" t="s">
        <v>51</v>
      </c>
      <c r="P1797" t="s">
        <v>35</v>
      </c>
      <c r="Q1797" t="s">
        <v>126</v>
      </c>
      <c r="R1797" t="s">
        <v>6766</v>
      </c>
      <c r="S1797" t="s">
        <v>170</v>
      </c>
      <c r="T1797" t="s">
        <v>305</v>
      </c>
      <c r="U1797" s="1">
        <v>35993</v>
      </c>
      <c r="V1797" s="7" t="str">
        <f>CONCATENATE(employee_data35[[#This Row],[First-LastName]]&amp;" "&amp;employee_data35[[#This Row],[DOB]])</f>
        <v>Caiden-Lam 35993</v>
      </c>
      <c r="W1797" t="s">
        <v>40</v>
      </c>
      <c r="X1797" t="s">
        <v>83</v>
      </c>
      <c r="Y1797" t="s">
        <v>42</v>
      </c>
      <c r="Z1797">
        <v>77955</v>
      </c>
      <c r="AA1797" t="s">
        <v>56</v>
      </c>
      <c r="AB1797" t="s">
        <v>44</v>
      </c>
      <c r="AC1797" t="s">
        <v>105</v>
      </c>
      <c r="AD1797">
        <v>4</v>
      </c>
    </row>
    <row r="1798" spans="1:30" x14ac:dyDescent="0.3">
      <c r="A1798">
        <v>2223</v>
      </c>
      <c r="B1798" t="s">
        <v>6767</v>
      </c>
      <c r="C1798" t="s">
        <v>569</v>
      </c>
      <c r="D1798" s="6" t="str">
        <f>CONCATENATE(employee_data35[[#This Row],[FirstName]], "-",employee_data35[[#This Row],[LastName]] )</f>
        <v>Isla-Hawkins</v>
      </c>
      <c r="E1798" s="1">
        <v>44016</v>
      </c>
      <c r="F1798" s="1"/>
      <c r="G1798" s="7" t="str">
        <f>IF(ISBLANK(employee_data35[[#This Row],[ExitDate]]),"Yes","")</f>
        <v>Yes</v>
      </c>
      <c r="H1798" t="s">
        <v>6743</v>
      </c>
      <c r="I1798" t="s">
        <v>6768</v>
      </c>
      <c r="J1798" t="s">
        <v>6769</v>
      </c>
      <c r="K1798" t="s">
        <v>89</v>
      </c>
      <c r="L1798" s="6" t="str">
        <f>IF(ISBLANK(employee_data35[[#This Row],[ExitDate]]),"1","0")</f>
        <v>1</v>
      </c>
      <c r="M1798" t="str">
        <f>IF(ISBLANK(employee_data35[[#This Row],[ExitDate]]),"Active","Tidak Active")</f>
        <v>Active</v>
      </c>
      <c r="N1798" t="s">
        <v>63</v>
      </c>
      <c r="O1798" t="s">
        <v>34</v>
      </c>
      <c r="P1798" t="s">
        <v>35</v>
      </c>
      <c r="Q1798" t="s">
        <v>36</v>
      </c>
      <c r="R1798" t="s">
        <v>37</v>
      </c>
      <c r="S1798" t="s">
        <v>170</v>
      </c>
      <c r="T1798" t="s">
        <v>119</v>
      </c>
      <c r="U1798" s="1">
        <v>15390</v>
      </c>
      <c r="V1798" s="7" t="str">
        <f>CONCATENATE(employee_data35[[#This Row],[First-LastName]]&amp;" "&amp;employee_data35[[#This Row],[DOB]])</f>
        <v>Isla-Hawkins 15390</v>
      </c>
      <c r="W1798" t="s">
        <v>40</v>
      </c>
      <c r="X1798" t="s">
        <v>708</v>
      </c>
      <c r="Y1798" t="s">
        <v>42</v>
      </c>
      <c r="Z1798">
        <v>43748</v>
      </c>
      <c r="AA1798" t="s">
        <v>128</v>
      </c>
      <c r="AB1798" t="s">
        <v>44</v>
      </c>
      <c r="AC1798" t="s">
        <v>105</v>
      </c>
      <c r="AD1798">
        <v>2</v>
      </c>
    </row>
    <row r="1799" spans="1:30" x14ac:dyDescent="0.3">
      <c r="A1799">
        <v>2224</v>
      </c>
      <c r="B1799" t="s">
        <v>3905</v>
      </c>
      <c r="C1799" t="s">
        <v>1332</v>
      </c>
      <c r="D1799" s="6" t="str">
        <f>CONCATENATE(employee_data35[[#This Row],[FirstName]], "-",employee_data35[[#This Row],[LastName]] )</f>
        <v>Hadley-Nash</v>
      </c>
      <c r="E1799" s="1">
        <v>44117</v>
      </c>
      <c r="F1799" s="1"/>
      <c r="G1799" s="7" t="str">
        <f>IF(ISBLANK(employee_data35[[#This Row],[ExitDate]]),"Yes","")</f>
        <v>Yes</v>
      </c>
      <c r="H1799" t="s">
        <v>6746</v>
      </c>
      <c r="I1799" t="s">
        <v>6770</v>
      </c>
      <c r="J1799" t="s">
        <v>6771</v>
      </c>
      <c r="K1799" t="s">
        <v>31</v>
      </c>
      <c r="L1799" s="6" t="str">
        <f>IF(ISBLANK(employee_data35[[#This Row],[ExitDate]]),"1","0")</f>
        <v>1</v>
      </c>
      <c r="M1799" t="str">
        <f>IF(ISBLANK(employee_data35[[#This Row],[ExitDate]]),"Active","Tidak Active")</f>
        <v>Active</v>
      </c>
      <c r="N1799" t="s">
        <v>63</v>
      </c>
      <c r="O1799" t="s">
        <v>51</v>
      </c>
      <c r="P1799" t="s">
        <v>35</v>
      </c>
      <c r="Q1799" t="s">
        <v>36</v>
      </c>
      <c r="R1799" t="s">
        <v>37</v>
      </c>
      <c r="S1799" t="s">
        <v>170</v>
      </c>
      <c r="T1799" t="s">
        <v>305</v>
      </c>
      <c r="U1799" s="1">
        <v>36174</v>
      </c>
      <c r="V1799" s="7" t="str">
        <f>CONCATENATE(employee_data35[[#This Row],[First-LastName]]&amp;" "&amp;employee_data35[[#This Row],[DOB]])</f>
        <v>Hadley-Nash 36174</v>
      </c>
      <c r="W1799" t="s">
        <v>91</v>
      </c>
      <c r="X1799" t="s">
        <v>352</v>
      </c>
      <c r="Y1799" t="s">
        <v>42</v>
      </c>
      <c r="Z1799">
        <v>8958</v>
      </c>
      <c r="AA1799" t="s">
        <v>128</v>
      </c>
      <c r="AB1799" t="s">
        <v>104</v>
      </c>
      <c r="AC1799" t="s">
        <v>105</v>
      </c>
      <c r="AD1799">
        <v>4</v>
      </c>
    </row>
    <row r="1800" spans="1:30" x14ac:dyDescent="0.3">
      <c r="A1800">
        <v>2225</v>
      </c>
      <c r="B1800" t="s">
        <v>2721</v>
      </c>
      <c r="C1800" t="s">
        <v>4682</v>
      </c>
      <c r="D1800" s="6" t="str">
        <f>CONCATENATE(employee_data35[[#This Row],[FirstName]], "-",employee_data35[[#This Row],[LastName]] )</f>
        <v>Milo-Jensen</v>
      </c>
      <c r="E1800" s="1">
        <v>45047</v>
      </c>
      <c r="F1800" s="1"/>
      <c r="G1800" s="7" t="str">
        <f>IF(ISBLANK(employee_data35[[#This Row],[ExitDate]]),"Yes","")</f>
        <v>Yes</v>
      </c>
      <c r="H1800" t="s">
        <v>6751</v>
      </c>
      <c r="I1800" t="s">
        <v>6772</v>
      </c>
      <c r="J1800" t="s">
        <v>6773</v>
      </c>
      <c r="K1800" t="s">
        <v>50</v>
      </c>
      <c r="L1800" s="6" t="str">
        <f>IF(ISBLANK(employee_data35[[#This Row],[ExitDate]]),"1","0")</f>
        <v>1</v>
      </c>
      <c r="M1800" t="str">
        <f>IF(ISBLANK(employee_data35[[#This Row],[ExitDate]]),"Active","Tidak Active")</f>
        <v>Active</v>
      </c>
      <c r="N1800" t="s">
        <v>52</v>
      </c>
      <c r="O1800" t="s">
        <v>51</v>
      </c>
      <c r="P1800" t="s">
        <v>63</v>
      </c>
      <c r="Q1800" t="s">
        <v>36</v>
      </c>
      <c r="R1800" t="s">
        <v>37</v>
      </c>
      <c r="S1800" t="s">
        <v>170</v>
      </c>
      <c r="T1800" t="s">
        <v>111</v>
      </c>
      <c r="U1800" s="1">
        <v>26270</v>
      </c>
      <c r="V1800" s="7" t="str">
        <f>CONCATENATE(employee_data35[[#This Row],[First-LastName]]&amp;" "&amp;employee_data35[[#This Row],[DOB]])</f>
        <v>Milo-Jensen 26270</v>
      </c>
      <c r="W1800" t="s">
        <v>40</v>
      </c>
      <c r="X1800" t="s">
        <v>419</v>
      </c>
      <c r="Y1800" t="s">
        <v>55</v>
      </c>
      <c r="Z1800">
        <v>84923</v>
      </c>
      <c r="AA1800" t="s">
        <v>93</v>
      </c>
      <c r="AB1800" t="s">
        <v>104</v>
      </c>
      <c r="AC1800" t="s">
        <v>105</v>
      </c>
      <c r="AD1800">
        <v>2</v>
      </c>
    </row>
    <row r="1801" spans="1:30" x14ac:dyDescent="0.3">
      <c r="A1801">
        <v>2226</v>
      </c>
      <c r="B1801" t="s">
        <v>6774</v>
      </c>
      <c r="C1801" t="s">
        <v>3879</v>
      </c>
      <c r="D1801" s="6" t="str">
        <f>CONCATENATE(employee_data35[[#This Row],[FirstName]], "-",employee_data35[[#This Row],[LastName]] )</f>
        <v>Zechariah-Strong</v>
      </c>
      <c r="E1801" s="1">
        <v>43546</v>
      </c>
      <c r="F1801" s="1">
        <v>44364</v>
      </c>
      <c r="G1801" s="7" t="str">
        <f>IF(ISBLANK(employee_data35[[#This Row],[ExitDate]]),"Yes","")</f>
        <v/>
      </c>
      <c r="H1801" t="s">
        <v>1773</v>
      </c>
      <c r="I1801" t="s">
        <v>6775</v>
      </c>
      <c r="J1801" t="s">
        <v>6776</v>
      </c>
      <c r="K1801" t="s">
        <v>133</v>
      </c>
      <c r="L1801" s="6" t="str">
        <f>IF(ISBLANK(employee_data35[[#This Row],[ExitDate]]),"1","0")</f>
        <v>0</v>
      </c>
      <c r="M1801" t="str">
        <f>IF(ISBLANK(employee_data35[[#This Row],[ExitDate]]),"Active","Tidak Active")</f>
        <v>Tidak Active</v>
      </c>
      <c r="N1801" t="s">
        <v>33</v>
      </c>
      <c r="O1801" t="s">
        <v>51</v>
      </c>
      <c r="P1801" t="s">
        <v>63</v>
      </c>
      <c r="Q1801" t="s">
        <v>126</v>
      </c>
      <c r="R1801" t="s">
        <v>6777</v>
      </c>
      <c r="S1801" t="s">
        <v>170</v>
      </c>
      <c r="T1801" t="s">
        <v>101</v>
      </c>
      <c r="U1801" s="1">
        <v>22166</v>
      </c>
      <c r="V1801" s="7" t="str">
        <f>CONCATENATE(employee_data35[[#This Row],[First-LastName]]&amp;" "&amp;employee_data35[[#This Row],[DOB]])</f>
        <v>Zechariah-Strong 22166</v>
      </c>
      <c r="W1801" t="s">
        <v>40</v>
      </c>
      <c r="X1801" t="s">
        <v>613</v>
      </c>
      <c r="Y1801" t="s">
        <v>42</v>
      </c>
      <c r="Z1801">
        <v>73392</v>
      </c>
      <c r="AA1801" t="s">
        <v>43</v>
      </c>
      <c r="AB1801" t="s">
        <v>84</v>
      </c>
      <c r="AC1801" t="s">
        <v>105</v>
      </c>
      <c r="AD1801">
        <v>1</v>
      </c>
    </row>
    <row r="1802" spans="1:30" x14ac:dyDescent="0.3">
      <c r="A1802">
        <v>2227</v>
      </c>
      <c r="B1802" t="s">
        <v>421</v>
      </c>
      <c r="C1802" t="s">
        <v>6778</v>
      </c>
      <c r="D1802" s="6" t="str">
        <f>CONCATENATE(employee_data35[[#This Row],[FirstName]], "-",employee_data35[[#This Row],[LastName]] )</f>
        <v>Raymond-Maldonado</v>
      </c>
      <c r="E1802" s="1">
        <v>44557</v>
      </c>
      <c r="F1802" s="1"/>
      <c r="G1802" s="7" t="str">
        <f>IF(ISBLANK(employee_data35[[#This Row],[ExitDate]]),"Yes","")</f>
        <v>Yes</v>
      </c>
      <c r="H1802" t="s">
        <v>1773</v>
      </c>
      <c r="I1802" t="s">
        <v>6779</v>
      </c>
      <c r="J1802" t="s">
        <v>6780</v>
      </c>
      <c r="K1802" t="s">
        <v>50</v>
      </c>
      <c r="L1802" s="6" t="str">
        <f>IF(ISBLANK(employee_data35[[#This Row],[ExitDate]]),"1","0")</f>
        <v>1</v>
      </c>
      <c r="M1802" t="str">
        <f>IF(ISBLANK(employee_data35[[#This Row],[ExitDate]]),"Active","Tidak Active")</f>
        <v>Active</v>
      </c>
      <c r="N1802" t="s">
        <v>33</v>
      </c>
      <c r="O1802" t="s">
        <v>64</v>
      </c>
      <c r="P1802" t="s">
        <v>63</v>
      </c>
      <c r="Q1802" t="s">
        <v>36</v>
      </c>
      <c r="R1802" t="s">
        <v>37</v>
      </c>
      <c r="S1802" t="s">
        <v>170</v>
      </c>
      <c r="T1802" t="s">
        <v>53</v>
      </c>
      <c r="U1802" s="1">
        <v>34855</v>
      </c>
      <c r="V1802" s="7" t="str">
        <f>CONCATENATE(employee_data35[[#This Row],[First-LastName]]&amp;" "&amp;employee_data35[[#This Row],[DOB]])</f>
        <v>Raymond-Maldonado 34855</v>
      </c>
      <c r="W1802" t="s">
        <v>40</v>
      </c>
      <c r="X1802" t="s">
        <v>163</v>
      </c>
      <c r="Y1802" t="s">
        <v>42</v>
      </c>
      <c r="Z1802">
        <v>13915</v>
      </c>
      <c r="AA1802" t="s">
        <v>93</v>
      </c>
      <c r="AB1802" t="s">
        <v>44</v>
      </c>
      <c r="AC1802" t="s">
        <v>236</v>
      </c>
      <c r="AD1802">
        <v>5</v>
      </c>
    </row>
    <row r="1803" spans="1:30" x14ac:dyDescent="0.3">
      <c r="A1803">
        <v>2228</v>
      </c>
      <c r="B1803" t="s">
        <v>950</v>
      </c>
      <c r="C1803" t="s">
        <v>6781</v>
      </c>
      <c r="D1803" s="6" t="str">
        <f>CONCATENATE(employee_data35[[#This Row],[FirstName]], "-",employee_data35[[#This Row],[LastName]] )</f>
        <v>Kayley-Romero</v>
      </c>
      <c r="E1803" s="1">
        <v>43324</v>
      </c>
      <c r="F1803" s="1">
        <v>44725</v>
      </c>
      <c r="G1803" s="7" t="str">
        <f>IF(ISBLANK(employee_data35[[#This Row],[ExitDate]]),"Yes","")</f>
        <v/>
      </c>
      <c r="H1803" t="s">
        <v>1773</v>
      </c>
      <c r="I1803" t="s">
        <v>6782</v>
      </c>
      <c r="J1803" t="s">
        <v>6783</v>
      </c>
      <c r="K1803" t="s">
        <v>139</v>
      </c>
      <c r="L1803" s="6" t="str">
        <f>IF(ISBLANK(employee_data35[[#This Row],[ExitDate]]),"1","0")</f>
        <v>0</v>
      </c>
      <c r="M1803" t="str">
        <f>IF(ISBLANK(employee_data35[[#This Row],[ExitDate]]),"Active","Tidak Active")</f>
        <v>Tidak Active</v>
      </c>
      <c r="N1803" t="s">
        <v>52</v>
      </c>
      <c r="O1803" t="s">
        <v>64</v>
      </c>
      <c r="P1803" t="s">
        <v>52</v>
      </c>
      <c r="Q1803" t="s">
        <v>126</v>
      </c>
      <c r="R1803" t="s">
        <v>6784</v>
      </c>
      <c r="S1803" t="s">
        <v>170</v>
      </c>
      <c r="T1803" t="s">
        <v>594</v>
      </c>
      <c r="U1803" s="1">
        <v>15600</v>
      </c>
      <c r="V1803" s="7" t="str">
        <f>CONCATENATE(employee_data35[[#This Row],[First-LastName]]&amp;" "&amp;employee_data35[[#This Row],[DOB]])</f>
        <v>Kayley-Romero 15600</v>
      </c>
      <c r="W1803" t="s">
        <v>40</v>
      </c>
      <c r="X1803" t="s">
        <v>83</v>
      </c>
      <c r="Y1803" t="s">
        <v>42</v>
      </c>
      <c r="Z1803">
        <v>58630</v>
      </c>
      <c r="AA1803" t="s">
        <v>43</v>
      </c>
      <c r="AB1803" t="s">
        <v>104</v>
      </c>
      <c r="AC1803" t="s">
        <v>740</v>
      </c>
      <c r="AD1803">
        <v>4</v>
      </c>
    </row>
    <row r="1804" spans="1:30" x14ac:dyDescent="0.3">
      <c r="A1804">
        <v>2229</v>
      </c>
      <c r="B1804" t="s">
        <v>5409</v>
      </c>
      <c r="C1804" t="s">
        <v>1479</v>
      </c>
      <c r="D1804" s="6" t="str">
        <f>CONCATENATE(employee_data35[[#This Row],[FirstName]], "-",employee_data35[[#This Row],[LastName]] )</f>
        <v>Antonio-Gray</v>
      </c>
      <c r="E1804" s="1">
        <v>44923</v>
      </c>
      <c r="F1804" s="1"/>
      <c r="G1804" s="7" t="str">
        <f>IF(ISBLANK(employee_data35[[#This Row],[ExitDate]]),"Yes","")</f>
        <v>Yes</v>
      </c>
      <c r="H1804" t="s">
        <v>1773</v>
      </c>
      <c r="I1804" t="s">
        <v>6785</v>
      </c>
      <c r="J1804" t="s">
        <v>6786</v>
      </c>
      <c r="K1804" t="s">
        <v>80</v>
      </c>
      <c r="L1804" s="6" t="str">
        <f>IF(ISBLANK(employee_data35[[#This Row],[ExitDate]]),"1","0")</f>
        <v>1</v>
      </c>
      <c r="M1804" t="str">
        <f>IF(ISBLANK(employee_data35[[#This Row],[ExitDate]]),"Active","Tidak Active")</f>
        <v>Active</v>
      </c>
      <c r="N1804" t="s">
        <v>52</v>
      </c>
      <c r="O1804" t="s">
        <v>51</v>
      </c>
      <c r="P1804" t="s">
        <v>35</v>
      </c>
      <c r="Q1804" t="s">
        <v>36</v>
      </c>
      <c r="R1804" t="s">
        <v>37</v>
      </c>
      <c r="S1804" t="s">
        <v>170</v>
      </c>
      <c r="T1804" t="s">
        <v>794</v>
      </c>
      <c r="U1804" s="1">
        <v>28399</v>
      </c>
      <c r="V1804" s="7" t="str">
        <f>CONCATENATE(employee_data35[[#This Row],[First-LastName]]&amp;" "&amp;employee_data35[[#This Row],[DOB]])</f>
        <v>Antonio-Gray 28399</v>
      </c>
      <c r="W1804" t="s">
        <v>40</v>
      </c>
      <c r="X1804" t="s">
        <v>83</v>
      </c>
      <c r="Y1804" t="s">
        <v>42</v>
      </c>
      <c r="Z1804">
        <v>11746</v>
      </c>
      <c r="AA1804" t="s">
        <v>128</v>
      </c>
      <c r="AB1804" t="s">
        <v>104</v>
      </c>
      <c r="AC1804" t="s">
        <v>740</v>
      </c>
      <c r="AD1804">
        <v>4</v>
      </c>
    </row>
    <row r="1805" spans="1:30" x14ac:dyDescent="0.3">
      <c r="A1805">
        <v>2230</v>
      </c>
      <c r="B1805" t="s">
        <v>922</v>
      </c>
      <c r="C1805" t="s">
        <v>4162</v>
      </c>
      <c r="D1805" s="6" t="str">
        <f>CONCATENATE(employee_data35[[#This Row],[FirstName]], "-",employee_data35[[#This Row],[LastName]] )</f>
        <v>Kane-Mcfarland</v>
      </c>
      <c r="E1805" s="1">
        <v>43429</v>
      </c>
      <c r="F1805" s="1"/>
      <c r="G1805" s="7" t="str">
        <f>IF(ISBLANK(employee_data35[[#This Row],[ExitDate]]),"Yes","")</f>
        <v>Yes</v>
      </c>
      <c r="H1805" t="s">
        <v>6743</v>
      </c>
      <c r="I1805" t="s">
        <v>6787</v>
      </c>
      <c r="J1805" t="s">
        <v>6788</v>
      </c>
      <c r="K1805" t="s">
        <v>168</v>
      </c>
      <c r="L1805" s="6" t="str">
        <f>IF(ISBLANK(employee_data35[[#This Row],[ExitDate]]),"1","0")</f>
        <v>1</v>
      </c>
      <c r="M1805" t="str">
        <f>IF(ISBLANK(employee_data35[[#This Row],[ExitDate]]),"Active","Tidak Active")</f>
        <v>Active</v>
      </c>
      <c r="N1805" t="s">
        <v>52</v>
      </c>
      <c r="O1805" t="s">
        <v>51</v>
      </c>
      <c r="P1805" t="s">
        <v>63</v>
      </c>
      <c r="Q1805" t="s">
        <v>36</v>
      </c>
      <c r="R1805" t="s">
        <v>37</v>
      </c>
      <c r="S1805" t="s">
        <v>170</v>
      </c>
      <c r="T1805" t="s">
        <v>81</v>
      </c>
      <c r="U1805" s="1">
        <v>26531</v>
      </c>
      <c r="V1805" s="7" t="str">
        <f>CONCATENATE(employee_data35[[#This Row],[First-LastName]]&amp;" "&amp;employee_data35[[#This Row],[DOB]])</f>
        <v>Kane-Mcfarland 26531</v>
      </c>
      <c r="W1805" t="s">
        <v>91</v>
      </c>
      <c r="X1805" t="s">
        <v>6</v>
      </c>
      <c r="Y1805" t="s">
        <v>42</v>
      </c>
      <c r="Z1805">
        <v>51949</v>
      </c>
      <c r="AA1805" t="s">
        <v>56</v>
      </c>
      <c r="AB1805" t="s">
        <v>84</v>
      </c>
      <c r="AC1805" t="s">
        <v>45</v>
      </c>
      <c r="AD1805">
        <v>2</v>
      </c>
    </row>
    <row r="1806" spans="1:30" x14ac:dyDescent="0.3">
      <c r="A1806">
        <v>2231</v>
      </c>
      <c r="B1806" t="s">
        <v>1264</v>
      </c>
      <c r="C1806" t="s">
        <v>425</v>
      </c>
      <c r="D1806" s="6" t="str">
        <f>CONCATENATE(employee_data35[[#This Row],[FirstName]], "-",employee_data35[[#This Row],[LastName]] )</f>
        <v>Kylie-Ellis</v>
      </c>
      <c r="E1806" s="1">
        <v>44191</v>
      </c>
      <c r="F1806" s="1"/>
      <c r="G1806" s="7" t="str">
        <f>IF(ISBLANK(employee_data35[[#This Row],[ExitDate]]),"Yes","")</f>
        <v>Yes</v>
      </c>
      <c r="H1806" t="s">
        <v>6746</v>
      </c>
      <c r="I1806" t="s">
        <v>6789</v>
      </c>
      <c r="J1806" t="s">
        <v>6790</v>
      </c>
      <c r="K1806" t="s">
        <v>98</v>
      </c>
      <c r="L1806" s="6" t="str">
        <f>IF(ISBLANK(employee_data35[[#This Row],[ExitDate]]),"1","0")</f>
        <v>1</v>
      </c>
      <c r="M1806" t="str">
        <f>IF(ISBLANK(employee_data35[[#This Row],[ExitDate]]),"Active","Tidak Active")</f>
        <v>Active</v>
      </c>
      <c r="N1806" t="s">
        <v>63</v>
      </c>
      <c r="O1806" t="s">
        <v>51</v>
      </c>
      <c r="P1806" t="s">
        <v>52</v>
      </c>
      <c r="Q1806" t="s">
        <v>36</v>
      </c>
      <c r="R1806" t="s">
        <v>37</v>
      </c>
      <c r="S1806" t="s">
        <v>170</v>
      </c>
      <c r="T1806" t="s">
        <v>81</v>
      </c>
      <c r="U1806" s="1">
        <v>32987</v>
      </c>
      <c r="V1806" s="7" t="str">
        <f>CONCATENATE(employee_data35[[#This Row],[First-LastName]]&amp;" "&amp;employee_data35[[#This Row],[DOB]])</f>
        <v>Kylie-Ellis 32987</v>
      </c>
      <c r="W1806" t="s">
        <v>91</v>
      </c>
      <c r="X1806" t="s">
        <v>83</v>
      </c>
      <c r="Y1806" t="s">
        <v>42</v>
      </c>
      <c r="Z1806">
        <v>54795</v>
      </c>
      <c r="AA1806" t="s">
        <v>74</v>
      </c>
      <c r="AB1806" t="s">
        <v>75</v>
      </c>
      <c r="AC1806" t="s">
        <v>45</v>
      </c>
      <c r="AD1806">
        <v>2</v>
      </c>
    </row>
    <row r="1807" spans="1:30" x14ac:dyDescent="0.3">
      <c r="A1807">
        <v>2232</v>
      </c>
      <c r="B1807" t="s">
        <v>6791</v>
      </c>
      <c r="C1807" t="s">
        <v>2373</v>
      </c>
      <c r="D1807" s="6" t="str">
        <f>CONCATENATE(employee_data35[[#This Row],[FirstName]], "-",employee_data35[[#This Row],[LastName]] )</f>
        <v>Jovan-Giles</v>
      </c>
      <c r="E1807" s="1">
        <v>44911</v>
      </c>
      <c r="F1807" s="1"/>
      <c r="G1807" s="7" t="str">
        <f>IF(ISBLANK(employee_data35[[#This Row],[ExitDate]]),"Yes","")</f>
        <v>Yes</v>
      </c>
      <c r="H1807" t="s">
        <v>6751</v>
      </c>
      <c r="I1807" t="s">
        <v>6792</v>
      </c>
      <c r="J1807" t="s">
        <v>6793</v>
      </c>
      <c r="K1807" t="s">
        <v>118</v>
      </c>
      <c r="L1807" s="6" t="str">
        <f>IF(ISBLANK(employee_data35[[#This Row],[ExitDate]]),"1","0")</f>
        <v>1</v>
      </c>
      <c r="M1807" t="str">
        <f>IF(ISBLANK(employee_data35[[#This Row],[ExitDate]]),"Active","Tidak Active")</f>
        <v>Active</v>
      </c>
      <c r="N1807" t="s">
        <v>52</v>
      </c>
      <c r="O1807" t="s">
        <v>51</v>
      </c>
      <c r="P1807" t="s">
        <v>63</v>
      </c>
      <c r="Q1807" t="s">
        <v>36</v>
      </c>
      <c r="R1807" t="s">
        <v>37</v>
      </c>
      <c r="S1807" t="s">
        <v>170</v>
      </c>
      <c r="T1807" t="s">
        <v>90</v>
      </c>
      <c r="U1807" s="1">
        <v>15619</v>
      </c>
      <c r="V1807" s="7" t="str">
        <f>CONCATENATE(employee_data35[[#This Row],[First-LastName]]&amp;" "&amp;employee_data35[[#This Row],[DOB]])</f>
        <v>Jovan-Giles 15619</v>
      </c>
      <c r="W1807" t="s">
        <v>40</v>
      </c>
      <c r="X1807" t="s">
        <v>113</v>
      </c>
      <c r="Y1807" t="s">
        <v>55</v>
      </c>
      <c r="Z1807">
        <v>79191</v>
      </c>
      <c r="AA1807" t="s">
        <v>56</v>
      </c>
      <c r="AB1807" t="s">
        <v>75</v>
      </c>
      <c r="AC1807" t="s">
        <v>45</v>
      </c>
      <c r="AD1807">
        <v>5</v>
      </c>
    </row>
    <row r="1808" spans="1:30" x14ac:dyDescent="0.3">
      <c r="A1808">
        <v>2233</v>
      </c>
      <c r="B1808" t="s">
        <v>6794</v>
      </c>
      <c r="C1808" t="s">
        <v>4464</v>
      </c>
      <c r="D1808" s="6" t="str">
        <f>CONCATENATE(employee_data35[[#This Row],[FirstName]], "-",employee_data35[[#This Row],[LastName]] )</f>
        <v>Sheldon-Castillo</v>
      </c>
      <c r="E1808" s="1">
        <v>43735</v>
      </c>
      <c r="F1808" s="1"/>
      <c r="G1808" s="7" t="str">
        <f>IF(ISBLANK(employee_data35[[#This Row],[ExitDate]]),"Yes","")</f>
        <v>Yes</v>
      </c>
      <c r="H1808" t="s">
        <v>1773</v>
      </c>
      <c r="I1808" t="s">
        <v>6795</v>
      </c>
      <c r="J1808" t="s">
        <v>6796</v>
      </c>
      <c r="K1808" t="s">
        <v>139</v>
      </c>
      <c r="L1808" s="6" t="str">
        <f>IF(ISBLANK(employee_data35[[#This Row],[ExitDate]]),"1","0")</f>
        <v>1</v>
      </c>
      <c r="M1808" t="str">
        <f>IF(ISBLANK(employee_data35[[#This Row],[ExitDate]]),"Active","Tidak Active")</f>
        <v>Active</v>
      </c>
      <c r="N1808" t="s">
        <v>33</v>
      </c>
      <c r="O1808" t="s">
        <v>64</v>
      </c>
      <c r="P1808" t="s">
        <v>63</v>
      </c>
      <c r="Q1808" t="s">
        <v>36</v>
      </c>
      <c r="R1808" t="s">
        <v>37</v>
      </c>
      <c r="S1808" t="s">
        <v>170</v>
      </c>
      <c r="T1808" t="s">
        <v>148</v>
      </c>
      <c r="U1808" s="1">
        <v>28237</v>
      </c>
      <c r="V1808" s="7" t="str">
        <f>CONCATENATE(employee_data35[[#This Row],[First-LastName]]&amp;" "&amp;employee_data35[[#This Row],[DOB]])</f>
        <v>Sheldon-Castillo 28237</v>
      </c>
      <c r="W1808" t="s">
        <v>40</v>
      </c>
      <c r="X1808" t="s">
        <v>163</v>
      </c>
      <c r="Y1808" t="s">
        <v>42</v>
      </c>
      <c r="Z1808">
        <v>93777</v>
      </c>
      <c r="AA1808" t="s">
        <v>128</v>
      </c>
      <c r="AB1808" t="s">
        <v>75</v>
      </c>
      <c r="AC1808" t="s">
        <v>45</v>
      </c>
      <c r="AD1808">
        <v>1</v>
      </c>
    </row>
    <row r="1809" spans="1:30" x14ac:dyDescent="0.3">
      <c r="A1809">
        <v>2234</v>
      </c>
      <c r="B1809" t="s">
        <v>6556</v>
      </c>
      <c r="C1809" t="s">
        <v>3644</v>
      </c>
      <c r="D1809" s="6" t="str">
        <f>CONCATENATE(employee_data35[[#This Row],[FirstName]], "-",employee_data35[[#This Row],[LastName]] )</f>
        <v>Ariel-Barnes</v>
      </c>
      <c r="E1809" s="1">
        <v>44247</v>
      </c>
      <c r="F1809" s="1">
        <v>44570</v>
      </c>
      <c r="G1809" s="7" t="str">
        <f>IF(ISBLANK(employee_data35[[#This Row],[ExitDate]]),"Yes","")</f>
        <v/>
      </c>
      <c r="H1809" t="s">
        <v>1773</v>
      </c>
      <c r="I1809" t="s">
        <v>6797</v>
      </c>
      <c r="J1809" t="s">
        <v>6798</v>
      </c>
      <c r="K1809" t="s">
        <v>50</v>
      </c>
      <c r="L1809" s="6" t="str">
        <f>IF(ISBLANK(employee_data35[[#This Row],[ExitDate]]),"1","0")</f>
        <v>0</v>
      </c>
      <c r="M1809" t="str">
        <f>IF(ISBLANK(employee_data35[[#This Row],[ExitDate]]),"Active","Tidak Active")</f>
        <v>Tidak Active</v>
      </c>
      <c r="N1809" t="s">
        <v>52</v>
      </c>
      <c r="O1809" t="s">
        <v>34</v>
      </c>
      <c r="P1809" t="s">
        <v>63</v>
      </c>
      <c r="Q1809" t="s">
        <v>126</v>
      </c>
      <c r="R1809" t="s">
        <v>6799</v>
      </c>
      <c r="S1809" t="s">
        <v>170</v>
      </c>
      <c r="T1809" t="s">
        <v>305</v>
      </c>
      <c r="U1809" s="1">
        <v>27451</v>
      </c>
      <c r="V1809" s="7" t="str">
        <f>CONCATENATE(employee_data35[[#This Row],[First-LastName]]&amp;" "&amp;employee_data35[[#This Row],[DOB]])</f>
        <v>Ariel-Barnes 27451</v>
      </c>
      <c r="W1809" t="s">
        <v>40</v>
      </c>
      <c r="X1809" t="s">
        <v>83</v>
      </c>
      <c r="Y1809" t="s">
        <v>42</v>
      </c>
      <c r="Z1809">
        <v>87474</v>
      </c>
      <c r="AA1809" t="s">
        <v>93</v>
      </c>
      <c r="AB1809" t="s">
        <v>84</v>
      </c>
      <c r="AC1809" t="s">
        <v>45</v>
      </c>
      <c r="AD1809">
        <v>2</v>
      </c>
    </row>
    <row r="1810" spans="1:30" x14ac:dyDescent="0.3">
      <c r="A1810">
        <v>2235</v>
      </c>
      <c r="B1810" t="s">
        <v>6800</v>
      </c>
      <c r="C1810" t="s">
        <v>6801</v>
      </c>
      <c r="D1810" s="6" t="str">
        <f>CONCATENATE(employee_data35[[#This Row],[FirstName]], "-",employee_data35[[#This Row],[LastName]] )</f>
        <v>Kyson-Grimes</v>
      </c>
      <c r="E1810" s="1">
        <v>44618</v>
      </c>
      <c r="F1810" s="1"/>
      <c r="G1810" s="7" t="str">
        <f>IF(ISBLANK(employee_data35[[#This Row],[ExitDate]]),"Yes","")</f>
        <v>Yes</v>
      </c>
      <c r="H1810" t="s">
        <v>1773</v>
      </c>
      <c r="I1810" t="s">
        <v>6802</v>
      </c>
      <c r="J1810" t="s">
        <v>6803</v>
      </c>
      <c r="K1810" t="s">
        <v>31</v>
      </c>
      <c r="L1810" s="6" t="str">
        <f>IF(ISBLANK(employee_data35[[#This Row],[ExitDate]]),"1","0")</f>
        <v>1</v>
      </c>
      <c r="M1810" t="str">
        <f>IF(ISBLANK(employee_data35[[#This Row],[ExitDate]]),"Active","Tidak Active")</f>
        <v>Active</v>
      </c>
      <c r="N1810" t="s">
        <v>63</v>
      </c>
      <c r="O1810" t="s">
        <v>64</v>
      </c>
      <c r="P1810" t="s">
        <v>63</v>
      </c>
      <c r="Q1810" t="s">
        <v>36</v>
      </c>
      <c r="R1810" t="s">
        <v>37</v>
      </c>
      <c r="S1810" t="s">
        <v>170</v>
      </c>
      <c r="T1810" t="s">
        <v>286</v>
      </c>
      <c r="U1810" s="1">
        <v>19967</v>
      </c>
      <c r="V1810" s="7" t="str">
        <f>CONCATENATE(employee_data35[[#This Row],[First-LastName]]&amp;" "&amp;employee_data35[[#This Row],[DOB]])</f>
        <v>Kyson-Grimes 19967</v>
      </c>
      <c r="W1810" t="s">
        <v>40</v>
      </c>
      <c r="X1810" t="s">
        <v>381</v>
      </c>
      <c r="Y1810" t="s">
        <v>42</v>
      </c>
      <c r="Z1810">
        <v>37994</v>
      </c>
      <c r="AA1810" t="s">
        <v>74</v>
      </c>
      <c r="AB1810" t="s">
        <v>75</v>
      </c>
      <c r="AC1810" t="s">
        <v>45</v>
      </c>
      <c r="AD1810">
        <v>1</v>
      </c>
    </row>
    <row r="1811" spans="1:30" x14ac:dyDescent="0.3">
      <c r="A1811">
        <v>2236</v>
      </c>
      <c r="B1811" t="s">
        <v>6804</v>
      </c>
      <c r="C1811" t="s">
        <v>6805</v>
      </c>
      <c r="D1811" s="6" t="str">
        <f>CONCATENATE(employee_data35[[#This Row],[FirstName]], "-",employee_data35[[#This Row],[LastName]] )</f>
        <v>Princess-Long</v>
      </c>
      <c r="E1811" s="1">
        <v>43457</v>
      </c>
      <c r="F1811" s="1">
        <v>44480</v>
      </c>
      <c r="G1811" s="7" t="str">
        <f>IF(ISBLANK(employee_data35[[#This Row],[ExitDate]]),"Yes","")</f>
        <v/>
      </c>
      <c r="H1811" t="s">
        <v>1773</v>
      </c>
      <c r="I1811" t="s">
        <v>6806</v>
      </c>
      <c r="J1811" t="s">
        <v>6807</v>
      </c>
      <c r="K1811" t="s">
        <v>89</v>
      </c>
      <c r="L1811" s="6" t="str">
        <f>IF(ISBLANK(employee_data35[[#This Row],[ExitDate]]),"1","0")</f>
        <v>0</v>
      </c>
      <c r="M1811" t="str">
        <f>IF(ISBLANK(employee_data35[[#This Row],[ExitDate]]),"Active","Tidak Active")</f>
        <v>Tidak Active</v>
      </c>
      <c r="N1811" t="s">
        <v>63</v>
      </c>
      <c r="O1811" t="s">
        <v>51</v>
      </c>
      <c r="P1811" t="s">
        <v>35</v>
      </c>
      <c r="Q1811" t="s">
        <v>99</v>
      </c>
      <c r="R1811" t="s">
        <v>6808</v>
      </c>
      <c r="S1811" t="s">
        <v>170</v>
      </c>
      <c r="T1811" t="s">
        <v>111</v>
      </c>
      <c r="U1811" s="1">
        <v>17834</v>
      </c>
      <c r="V1811" s="7" t="str">
        <f>CONCATENATE(employee_data35[[#This Row],[First-LastName]]&amp;" "&amp;employee_data35[[#This Row],[DOB]])</f>
        <v>Princess-Long 17834</v>
      </c>
      <c r="W1811" t="s">
        <v>91</v>
      </c>
      <c r="X1811" t="s">
        <v>419</v>
      </c>
      <c r="Y1811" t="s">
        <v>42</v>
      </c>
      <c r="Z1811">
        <v>44145</v>
      </c>
      <c r="AA1811" t="s">
        <v>56</v>
      </c>
      <c r="AB1811" t="s">
        <v>44</v>
      </c>
      <c r="AC1811" t="s">
        <v>45</v>
      </c>
      <c r="AD1811">
        <v>1</v>
      </c>
    </row>
    <row r="1812" spans="1:30" x14ac:dyDescent="0.3">
      <c r="A1812">
        <v>2237</v>
      </c>
      <c r="B1812" t="s">
        <v>6809</v>
      </c>
      <c r="C1812" t="s">
        <v>4945</v>
      </c>
      <c r="D1812" s="6" t="str">
        <f>CONCATENATE(employee_data35[[#This Row],[FirstName]], "-",employee_data35[[#This Row],[LastName]] )</f>
        <v>Lyla-Wong</v>
      </c>
      <c r="E1812" s="1">
        <v>44571</v>
      </c>
      <c r="F1812" s="1">
        <v>44930</v>
      </c>
      <c r="G1812" s="7" t="str">
        <f>IF(ISBLANK(employee_data35[[#This Row],[ExitDate]]),"Yes","")</f>
        <v/>
      </c>
      <c r="H1812" t="s">
        <v>6743</v>
      </c>
      <c r="I1812" t="s">
        <v>6810</v>
      </c>
      <c r="J1812" t="s">
        <v>6811</v>
      </c>
      <c r="K1812" t="s">
        <v>98</v>
      </c>
      <c r="L1812" s="6" t="str">
        <f>IF(ISBLANK(employee_data35[[#This Row],[ExitDate]]),"1","0")</f>
        <v>0</v>
      </c>
      <c r="M1812" t="str">
        <f>IF(ISBLANK(employee_data35[[#This Row],[ExitDate]]),"Active","Tidak Active")</f>
        <v>Tidak Active</v>
      </c>
      <c r="N1812" t="s">
        <v>63</v>
      </c>
      <c r="O1812" t="s">
        <v>64</v>
      </c>
      <c r="P1812" t="s">
        <v>35</v>
      </c>
      <c r="Q1812" t="s">
        <v>126</v>
      </c>
      <c r="R1812" t="s">
        <v>6812</v>
      </c>
      <c r="S1812" t="s">
        <v>170</v>
      </c>
      <c r="T1812" t="s">
        <v>794</v>
      </c>
      <c r="U1812" s="1">
        <v>27506</v>
      </c>
      <c r="V1812" s="7" t="str">
        <f>CONCATENATE(employee_data35[[#This Row],[First-LastName]]&amp;" "&amp;employee_data35[[#This Row],[DOB]])</f>
        <v>Lyla-Wong 27506</v>
      </c>
      <c r="W1812" t="s">
        <v>91</v>
      </c>
      <c r="X1812" t="s">
        <v>83</v>
      </c>
      <c r="Y1812" t="s">
        <v>42</v>
      </c>
      <c r="Z1812">
        <v>25760</v>
      </c>
      <c r="AA1812" t="s">
        <v>74</v>
      </c>
      <c r="AB1812" t="s">
        <v>75</v>
      </c>
      <c r="AC1812" t="s">
        <v>45</v>
      </c>
      <c r="AD1812">
        <v>2</v>
      </c>
    </row>
    <row r="1813" spans="1:30" x14ac:dyDescent="0.3">
      <c r="A1813">
        <v>2238</v>
      </c>
      <c r="B1813" t="s">
        <v>2728</v>
      </c>
      <c r="C1813" t="s">
        <v>2691</v>
      </c>
      <c r="D1813" s="6" t="str">
        <f>CONCATENATE(employee_data35[[#This Row],[FirstName]], "-",employee_data35[[#This Row],[LastName]] )</f>
        <v>Shyanne-Livingston</v>
      </c>
      <c r="E1813" s="1">
        <v>44259</v>
      </c>
      <c r="F1813" s="1">
        <v>44536</v>
      </c>
      <c r="G1813" s="7" t="str">
        <f>IF(ISBLANK(employee_data35[[#This Row],[ExitDate]]),"Yes","")</f>
        <v/>
      </c>
      <c r="H1813" t="s">
        <v>6746</v>
      </c>
      <c r="I1813" t="s">
        <v>6813</v>
      </c>
      <c r="J1813" t="s">
        <v>6814</v>
      </c>
      <c r="K1813" t="s">
        <v>80</v>
      </c>
      <c r="L1813" s="6" t="str">
        <f>IF(ISBLANK(employee_data35[[#This Row],[ExitDate]]),"1","0")</f>
        <v>0</v>
      </c>
      <c r="M1813" t="str">
        <f>IF(ISBLANK(employee_data35[[#This Row],[ExitDate]]),"Active","Tidak Active")</f>
        <v>Tidak Active</v>
      </c>
      <c r="N1813" t="s">
        <v>52</v>
      </c>
      <c r="O1813" t="s">
        <v>64</v>
      </c>
      <c r="P1813" t="s">
        <v>35</v>
      </c>
      <c r="Q1813" t="s">
        <v>126</v>
      </c>
      <c r="R1813" t="s">
        <v>6815</v>
      </c>
      <c r="S1813" t="s">
        <v>170</v>
      </c>
      <c r="T1813" t="s">
        <v>177</v>
      </c>
      <c r="U1813" s="1">
        <v>26315</v>
      </c>
      <c r="V1813" s="7" t="str">
        <f>CONCATENATE(employee_data35[[#This Row],[First-LastName]]&amp;" "&amp;employee_data35[[#This Row],[DOB]])</f>
        <v>Shyanne-Livingston 26315</v>
      </c>
      <c r="W1813" t="s">
        <v>91</v>
      </c>
      <c r="X1813" t="s">
        <v>2214</v>
      </c>
      <c r="Y1813" t="s">
        <v>55</v>
      </c>
      <c r="Z1813">
        <v>55252</v>
      </c>
      <c r="AA1813" t="s">
        <v>56</v>
      </c>
      <c r="AB1813" t="s">
        <v>44</v>
      </c>
      <c r="AC1813" t="s">
        <v>45</v>
      </c>
      <c r="AD1813">
        <v>2</v>
      </c>
    </row>
    <row r="1814" spans="1:30" x14ac:dyDescent="0.3">
      <c r="A1814">
        <v>2239</v>
      </c>
      <c r="B1814" t="s">
        <v>5874</v>
      </c>
      <c r="C1814" t="s">
        <v>3714</v>
      </c>
      <c r="D1814" s="6" t="str">
        <f>CONCATENATE(employee_data35[[#This Row],[FirstName]], "-",employee_data35[[#This Row],[LastName]] )</f>
        <v>Dario-Whitney</v>
      </c>
      <c r="E1814" s="1">
        <v>44995</v>
      </c>
      <c r="F1814" s="1">
        <v>45020</v>
      </c>
      <c r="G1814" s="7" t="str">
        <f>IF(ISBLANK(employee_data35[[#This Row],[ExitDate]]),"Yes","")</f>
        <v/>
      </c>
      <c r="H1814" t="s">
        <v>6751</v>
      </c>
      <c r="I1814" t="s">
        <v>6816</v>
      </c>
      <c r="J1814" t="s">
        <v>6817</v>
      </c>
      <c r="K1814" t="s">
        <v>133</v>
      </c>
      <c r="L1814" s="6" t="str">
        <f>IF(ISBLANK(employee_data35[[#This Row],[ExitDate]]),"1","0")</f>
        <v>0</v>
      </c>
      <c r="M1814" t="str">
        <f>IF(ISBLANK(employee_data35[[#This Row],[ExitDate]]),"Active","Tidak Active")</f>
        <v>Tidak Active</v>
      </c>
      <c r="N1814" t="s">
        <v>63</v>
      </c>
      <c r="O1814" t="s">
        <v>34</v>
      </c>
      <c r="P1814" t="s">
        <v>52</v>
      </c>
      <c r="Q1814" t="s">
        <v>140</v>
      </c>
      <c r="R1814" t="s">
        <v>6818</v>
      </c>
      <c r="S1814" t="s">
        <v>170</v>
      </c>
      <c r="T1814" t="s">
        <v>332</v>
      </c>
      <c r="U1814" s="1">
        <v>22991</v>
      </c>
      <c r="V1814" s="7" t="str">
        <f>CONCATENATE(employee_data35[[#This Row],[First-LastName]]&amp;" "&amp;employee_data35[[#This Row],[DOB]])</f>
        <v>Dario-Whitney 22991</v>
      </c>
      <c r="W1814" t="s">
        <v>40</v>
      </c>
      <c r="X1814" t="s">
        <v>243</v>
      </c>
      <c r="Y1814" t="s">
        <v>55</v>
      </c>
      <c r="Z1814">
        <v>62468</v>
      </c>
      <c r="AA1814" t="s">
        <v>128</v>
      </c>
      <c r="AB1814" t="s">
        <v>104</v>
      </c>
      <c r="AC1814" t="s">
        <v>45</v>
      </c>
      <c r="AD1814">
        <v>5</v>
      </c>
    </row>
    <row r="1815" spans="1:30" x14ac:dyDescent="0.3">
      <c r="A1815">
        <v>2240</v>
      </c>
      <c r="B1815" t="s">
        <v>1239</v>
      </c>
      <c r="C1815" t="s">
        <v>2279</v>
      </c>
      <c r="D1815" s="6" t="str">
        <f>CONCATENATE(employee_data35[[#This Row],[FirstName]], "-",employee_data35[[#This Row],[LastName]] )</f>
        <v>Pedro-Nelson</v>
      </c>
      <c r="E1815" s="1">
        <v>43439</v>
      </c>
      <c r="F1815" s="1"/>
      <c r="G1815" s="7" t="str">
        <f>IF(ISBLANK(employee_data35[[#This Row],[ExitDate]]),"Yes","")</f>
        <v>Yes</v>
      </c>
      <c r="H1815" t="s">
        <v>1773</v>
      </c>
      <c r="I1815" t="s">
        <v>6819</v>
      </c>
      <c r="J1815" t="s">
        <v>6820</v>
      </c>
      <c r="K1815" t="s">
        <v>133</v>
      </c>
      <c r="L1815" s="6" t="str">
        <f>IF(ISBLANK(employee_data35[[#This Row],[ExitDate]]),"1","0")</f>
        <v>1</v>
      </c>
      <c r="M1815" t="str">
        <f>IF(ISBLANK(employee_data35[[#This Row],[ExitDate]]),"Active","Tidak Active")</f>
        <v>Active</v>
      </c>
      <c r="N1815" t="s">
        <v>52</v>
      </c>
      <c r="O1815" t="s">
        <v>64</v>
      </c>
      <c r="P1815" t="s">
        <v>52</v>
      </c>
      <c r="Q1815" t="s">
        <v>36</v>
      </c>
      <c r="R1815" t="s">
        <v>37</v>
      </c>
      <c r="S1815" t="s">
        <v>170</v>
      </c>
      <c r="T1815" t="s">
        <v>39</v>
      </c>
      <c r="U1815" s="1">
        <v>35762</v>
      </c>
      <c r="V1815" s="7" t="str">
        <f>CONCATENATE(employee_data35[[#This Row],[First-LastName]]&amp;" "&amp;employee_data35[[#This Row],[DOB]])</f>
        <v>Pedro-Nelson 35762</v>
      </c>
      <c r="W1815" t="s">
        <v>40</v>
      </c>
      <c r="X1815" t="s">
        <v>41</v>
      </c>
      <c r="Y1815" t="s">
        <v>42</v>
      </c>
      <c r="Z1815">
        <v>91567</v>
      </c>
      <c r="AA1815" t="s">
        <v>56</v>
      </c>
      <c r="AB1815" t="s">
        <v>84</v>
      </c>
      <c r="AC1815" t="s">
        <v>45</v>
      </c>
      <c r="AD1815">
        <v>2</v>
      </c>
    </row>
    <row r="1816" spans="1:30" x14ac:dyDescent="0.3">
      <c r="A1816">
        <v>2241</v>
      </c>
      <c r="B1816" t="s">
        <v>6821</v>
      </c>
      <c r="C1816" t="s">
        <v>656</v>
      </c>
      <c r="D1816" s="6" t="str">
        <f>CONCATENATE(employee_data35[[#This Row],[FirstName]], "-",employee_data35[[#This Row],[LastName]] )</f>
        <v>Carlo-Carr</v>
      </c>
      <c r="E1816" s="1">
        <v>44371</v>
      </c>
      <c r="F1816" s="1"/>
      <c r="G1816" s="7" t="str">
        <f>IF(ISBLANK(employee_data35[[#This Row],[ExitDate]]),"Yes","")</f>
        <v>Yes</v>
      </c>
      <c r="H1816" t="s">
        <v>1773</v>
      </c>
      <c r="I1816" t="s">
        <v>6822</v>
      </c>
      <c r="J1816" t="s">
        <v>6823</v>
      </c>
      <c r="K1816" t="s">
        <v>50</v>
      </c>
      <c r="L1816" s="6" t="str">
        <f>IF(ISBLANK(employee_data35[[#This Row],[ExitDate]]),"1","0")</f>
        <v>1</v>
      </c>
      <c r="M1816" t="str">
        <f>IF(ISBLANK(employee_data35[[#This Row],[ExitDate]]),"Active","Tidak Active")</f>
        <v>Active</v>
      </c>
      <c r="N1816" t="s">
        <v>52</v>
      </c>
      <c r="O1816" t="s">
        <v>34</v>
      </c>
      <c r="P1816" t="s">
        <v>52</v>
      </c>
      <c r="Q1816" t="s">
        <v>36</v>
      </c>
      <c r="R1816" t="s">
        <v>37</v>
      </c>
      <c r="S1816" t="s">
        <v>170</v>
      </c>
      <c r="T1816" t="s">
        <v>1012</v>
      </c>
      <c r="U1816" s="1">
        <v>29738</v>
      </c>
      <c r="V1816" s="7" t="str">
        <f>CONCATENATE(employee_data35[[#This Row],[First-LastName]]&amp;" "&amp;employee_data35[[#This Row],[DOB]])</f>
        <v>Carlo-Carr 29738</v>
      </c>
      <c r="W1816" t="s">
        <v>40</v>
      </c>
      <c r="X1816" t="s">
        <v>113</v>
      </c>
      <c r="Y1816" t="s">
        <v>42</v>
      </c>
      <c r="Z1816">
        <v>5139</v>
      </c>
      <c r="AA1816" t="s">
        <v>56</v>
      </c>
      <c r="AB1816" t="s">
        <v>84</v>
      </c>
      <c r="AC1816" t="s">
        <v>45</v>
      </c>
      <c r="AD1816">
        <v>2</v>
      </c>
    </row>
    <row r="1817" spans="1:30" x14ac:dyDescent="0.3">
      <c r="A1817">
        <v>2242</v>
      </c>
      <c r="B1817" t="s">
        <v>6824</v>
      </c>
      <c r="C1817" t="s">
        <v>6825</v>
      </c>
      <c r="D1817" s="6" t="str">
        <f>CONCATENATE(employee_data35[[#This Row],[FirstName]], "-",employee_data35[[#This Row],[LastName]] )</f>
        <v>Aileen-Pacheco</v>
      </c>
      <c r="E1817" s="1">
        <v>44691</v>
      </c>
      <c r="F1817" s="1">
        <v>44758</v>
      </c>
      <c r="G1817" s="7" t="str">
        <f>IF(ISBLANK(employee_data35[[#This Row],[ExitDate]]),"Yes","")</f>
        <v/>
      </c>
      <c r="H1817" t="s">
        <v>1773</v>
      </c>
      <c r="I1817" t="s">
        <v>6826</v>
      </c>
      <c r="J1817" t="s">
        <v>6827</v>
      </c>
      <c r="K1817" t="s">
        <v>139</v>
      </c>
      <c r="L1817" s="6" t="str">
        <f>IF(ISBLANK(employee_data35[[#This Row],[ExitDate]]),"1","0")</f>
        <v>0</v>
      </c>
      <c r="M1817" t="str">
        <f>IF(ISBLANK(employee_data35[[#This Row],[ExitDate]]),"Active","Tidak Active")</f>
        <v>Tidak Active</v>
      </c>
      <c r="N1817" t="s">
        <v>63</v>
      </c>
      <c r="O1817" t="s">
        <v>34</v>
      </c>
      <c r="P1817" t="s">
        <v>35</v>
      </c>
      <c r="Q1817" t="s">
        <v>126</v>
      </c>
      <c r="R1817" t="s">
        <v>6828</v>
      </c>
      <c r="S1817" t="s">
        <v>170</v>
      </c>
      <c r="T1817" t="s">
        <v>90</v>
      </c>
      <c r="U1817" s="1">
        <v>34422</v>
      </c>
      <c r="V1817" s="7" t="str">
        <f>CONCATENATE(employee_data35[[#This Row],[First-LastName]]&amp;" "&amp;employee_data35[[#This Row],[DOB]])</f>
        <v>Aileen-Pacheco 34422</v>
      </c>
      <c r="W1817" t="s">
        <v>40</v>
      </c>
      <c r="X1817" t="s">
        <v>1062</v>
      </c>
      <c r="Y1817" t="s">
        <v>42</v>
      </c>
      <c r="Z1817">
        <v>48114</v>
      </c>
      <c r="AA1817" t="s">
        <v>56</v>
      </c>
      <c r="AB1817" t="s">
        <v>84</v>
      </c>
      <c r="AC1817" t="s">
        <v>45</v>
      </c>
      <c r="AD1817">
        <v>4</v>
      </c>
    </row>
    <row r="1818" spans="1:30" x14ac:dyDescent="0.3">
      <c r="A1818">
        <v>2243</v>
      </c>
      <c r="B1818" t="s">
        <v>3227</v>
      </c>
      <c r="C1818" t="s">
        <v>1529</v>
      </c>
      <c r="D1818" s="6" t="str">
        <f>CONCATENATE(employee_data35[[#This Row],[FirstName]], "-",employee_data35[[#This Row],[LastName]] )</f>
        <v>Dorian-Wu</v>
      </c>
      <c r="E1818" s="1">
        <v>45029</v>
      </c>
      <c r="F1818" s="1">
        <v>45049</v>
      </c>
      <c r="G1818" s="7" t="str">
        <f>IF(ISBLANK(employee_data35[[#This Row],[ExitDate]]),"Yes","")</f>
        <v/>
      </c>
      <c r="H1818" t="s">
        <v>1773</v>
      </c>
      <c r="I1818" t="s">
        <v>4159</v>
      </c>
      <c r="J1818" t="s">
        <v>6829</v>
      </c>
      <c r="K1818" t="s">
        <v>80</v>
      </c>
      <c r="L1818" s="6" t="str">
        <f>IF(ISBLANK(employee_data35[[#This Row],[ExitDate]]),"1","0")</f>
        <v>0</v>
      </c>
      <c r="M1818" t="str">
        <f>IF(ISBLANK(employee_data35[[#This Row],[ExitDate]]),"Active","Tidak Active")</f>
        <v>Tidak Active</v>
      </c>
      <c r="N1818" t="s">
        <v>63</v>
      </c>
      <c r="O1818" t="s">
        <v>51</v>
      </c>
      <c r="P1818" t="s">
        <v>52</v>
      </c>
      <c r="Q1818" t="s">
        <v>99</v>
      </c>
      <c r="R1818" t="s">
        <v>6830</v>
      </c>
      <c r="S1818" t="s">
        <v>170</v>
      </c>
      <c r="T1818" t="s">
        <v>39</v>
      </c>
      <c r="U1818" s="1">
        <v>19925</v>
      </c>
      <c r="V1818" s="7" t="str">
        <f>CONCATENATE(employee_data35[[#This Row],[First-LastName]]&amp;" "&amp;employee_data35[[#This Row],[DOB]])</f>
        <v>Dorian-Wu 19925</v>
      </c>
      <c r="W1818" t="s">
        <v>91</v>
      </c>
      <c r="X1818" t="s">
        <v>41</v>
      </c>
      <c r="Y1818" t="s">
        <v>42</v>
      </c>
      <c r="Z1818">
        <v>90316</v>
      </c>
      <c r="AA1818" t="s">
        <v>74</v>
      </c>
      <c r="AB1818" t="s">
        <v>84</v>
      </c>
      <c r="AC1818" t="s">
        <v>45</v>
      </c>
      <c r="AD1818">
        <v>4</v>
      </c>
    </row>
    <row r="1819" spans="1:30" x14ac:dyDescent="0.3">
      <c r="A1819">
        <v>2244</v>
      </c>
      <c r="B1819" t="s">
        <v>6831</v>
      </c>
      <c r="C1819" t="s">
        <v>1712</v>
      </c>
      <c r="D1819" s="6" t="str">
        <f>CONCATENATE(employee_data35[[#This Row],[FirstName]], "-",employee_data35[[#This Row],[LastName]] )</f>
        <v>Monica-Pham</v>
      </c>
      <c r="E1819" s="1">
        <v>44777</v>
      </c>
      <c r="F1819" s="1"/>
      <c r="G1819" s="7" t="str">
        <f>IF(ISBLANK(employee_data35[[#This Row],[ExitDate]]),"Yes","")</f>
        <v>Yes</v>
      </c>
      <c r="H1819" t="s">
        <v>6743</v>
      </c>
      <c r="I1819" t="s">
        <v>6832</v>
      </c>
      <c r="J1819" t="s">
        <v>6833</v>
      </c>
      <c r="K1819" t="s">
        <v>168</v>
      </c>
      <c r="L1819" s="6" t="str">
        <f>IF(ISBLANK(employee_data35[[#This Row],[ExitDate]]),"1","0")</f>
        <v>1</v>
      </c>
      <c r="M1819" t="str">
        <f>IF(ISBLANK(employee_data35[[#This Row],[ExitDate]]),"Active","Tidak Active")</f>
        <v>Active</v>
      </c>
      <c r="N1819" t="s">
        <v>33</v>
      </c>
      <c r="O1819" t="s">
        <v>34</v>
      </c>
      <c r="P1819" t="s">
        <v>35</v>
      </c>
      <c r="Q1819" t="s">
        <v>36</v>
      </c>
      <c r="R1819" t="s">
        <v>37</v>
      </c>
      <c r="S1819" t="s">
        <v>170</v>
      </c>
      <c r="T1819" t="s">
        <v>90</v>
      </c>
      <c r="U1819" s="1">
        <v>18240</v>
      </c>
      <c r="V1819" s="7" t="str">
        <f>CONCATENATE(employee_data35[[#This Row],[First-LastName]]&amp;" "&amp;employee_data35[[#This Row],[DOB]])</f>
        <v>Monica-Pham 18240</v>
      </c>
      <c r="W1819" t="s">
        <v>91</v>
      </c>
      <c r="X1819" t="s">
        <v>193</v>
      </c>
      <c r="Y1819" t="s">
        <v>42</v>
      </c>
      <c r="Z1819">
        <v>47299</v>
      </c>
      <c r="AA1819" t="s">
        <v>74</v>
      </c>
      <c r="AB1819" t="s">
        <v>84</v>
      </c>
      <c r="AC1819" t="s">
        <v>45</v>
      </c>
      <c r="AD1819">
        <v>4</v>
      </c>
    </row>
    <row r="1820" spans="1:30" x14ac:dyDescent="0.3">
      <c r="A1820">
        <v>2245</v>
      </c>
      <c r="B1820" t="s">
        <v>6834</v>
      </c>
      <c r="C1820" t="s">
        <v>1929</v>
      </c>
      <c r="D1820" s="6" t="str">
        <f>CONCATENATE(employee_data35[[#This Row],[FirstName]], "-",employee_data35[[#This Row],[LastName]] )</f>
        <v>Londyn-Underwood</v>
      </c>
      <c r="E1820" s="1">
        <v>44255</v>
      </c>
      <c r="F1820" s="1">
        <v>44755</v>
      </c>
      <c r="G1820" s="7" t="str">
        <f>IF(ISBLANK(employee_data35[[#This Row],[ExitDate]]),"Yes","")</f>
        <v/>
      </c>
      <c r="H1820" t="s">
        <v>6746</v>
      </c>
      <c r="I1820" t="s">
        <v>6835</v>
      </c>
      <c r="J1820" t="s">
        <v>6836</v>
      </c>
      <c r="K1820" t="s">
        <v>98</v>
      </c>
      <c r="L1820" s="6" t="str">
        <f>IF(ISBLANK(employee_data35[[#This Row],[ExitDate]]),"1","0")</f>
        <v>0</v>
      </c>
      <c r="M1820" t="str">
        <f>IF(ISBLANK(employee_data35[[#This Row],[ExitDate]]),"Active","Tidak Active")</f>
        <v>Tidak Active</v>
      </c>
      <c r="N1820" t="s">
        <v>52</v>
      </c>
      <c r="O1820" t="s">
        <v>34</v>
      </c>
      <c r="P1820" t="s">
        <v>52</v>
      </c>
      <c r="Q1820" t="s">
        <v>126</v>
      </c>
      <c r="R1820" t="s">
        <v>6837</v>
      </c>
      <c r="S1820" t="s">
        <v>170</v>
      </c>
      <c r="T1820" t="s">
        <v>111</v>
      </c>
      <c r="U1820" s="1">
        <v>17060</v>
      </c>
      <c r="V1820" s="7" t="str">
        <f>CONCATENATE(employee_data35[[#This Row],[First-LastName]]&amp;" "&amp;employee_data35[[#This Row],[DOB]])</f>
        <v>Londyn-Underwood 17060</v>
      </c>
      <c r="W1820" t="s">
        <v>40</v>
      </c>
      <c r="X1820" t="s">
        <v>6</v>
      </c>
      <c r="Y1820" t="s">
        <v>55</v>
      </c>
      <c r="Z1820">
        <v>54056</v>
      </c>
      <c r="AA1820" t="s">
        <v>93</v>
      </c>
      <c r="AB1820" t="s">
        <v>104</v>
      </c>
      <c r="AC1820" t="s">
        <v>45</v>
      </c>
      <c r="AD1820">
        <v>5</v>
      </c>
    </row>
    <row r="1821" spans="1:30" x14ac:dyDescent="0.3">
      <c r="A1821">
        <v>2246</v>
      </c>
      <c r="B1821" t="s">
        <v>2101</v>
      </c>
      <c r="C1821" t="s">
        <v>3000</v>
      </c>
      <c r="D1821" s="6" t="str">
        <f>CONCATENATE(employee_data35[[#This Row],[FirstName]], "-",employee_data35[[#This Row],[LastName]] )</f>
        <v>Britney-Logan</v>
      </c>
      <c r="E1821" s="1">
        <v>44118</v>
      </c>
      <c r="F1821" s="1">
        <v>44661</v>
      </c>
      <c r="G1821" s="7" t="str">
        <f>IF(ISBLANK(employee_data35[[#This Row],[ExitDate]]),"Yes","")</f>
        <v/>
      </c>
      <c r="H1821" t="s">
        <v>6751</v>
      </c>
      <c r="I1821" t="s">
        <v>6838</v>
      </c>
      <c r="J1821" t="s">
        <v>6839</v>
      </c>
      <c r="K1821" t="s">
        <v>118</v>
      </c>
      <c r="L1821" s="6" t="str">
        <f>IF(ISBLANK(employee_data35[[#This Row],[ExitDate]]),"1","0")</f>
        <v>0</v>
      </c>
      <c r="M1821" t="str">
        <f>IF(ISBLANK(employee_data35[[#This Row],[ExitDate]]),"Active","Tidak Active")</f>
        <v>Tidak Active</v>
      </c>
      <c r="N1821" t="s">
        <v>33</v>
      </c>
      <c r="O1821" t="s">
        <v>64</v>
      </c>
      <c r="P1821" t="s">
        <v>52</v>
      </c>
      <c r="Q1821" t="s">
        <v>126</v>
      </c>
      <c r="R1821" t="s">
        <v>6840</v>
      </c>
      <c r="S1821" t="s">
        <v>170</v>
      </c>
      <c r="T1821" t="s">
        <v>90</v>
      </c>
      <c r="U1821" s="1">
        <v>26990</v>
      </c>
      <c r="V1821" s="7" t="str">
        <f>CONCATENATE(employee_data35[[#This Row],[First-LastName]]&amp;" "&amp;employee_data35[[#This Row],[DOB]])</f>
        <v>Britney-Logan 26990</v>
      </c>
      <c r="W1821" t="s">
        <v>40</v>
      </c>
      <c r="X1821" t="s">
        <v>103</v>
      </c>
      <c r="Y1821" t="s">
        <v>55</v>
      </c>
      <c r="Z1821">
        <v>7728</v>
      </c>
      <c r="AA1821" t="s">
        <v>43</v>
      </c>
      <c r="AB1821" t="s">
        <v>104</v>
      </c>
      <c r="AC1821" t="s">
        <v>45</v>
      </c>
      <c r="AD1821">
        <v>4</v>
      </c>
    </row>
    <row r="1822" spans="1:30" x14ac:dyDescent="0.3">
      <c r="A1822">
        <v>2247</v>
      </c>
      <c r="B1822" t="s">
        <v>2242</v>
      </c>
      <c r="C1822" t="s">
        <v>3924</v>
      </c>
      <c r="D1822" s="6" t="str">
        <f>CONCATENATE(employee_data35[[#This Row],[FirstName]], "-",employee_data35[[#This Row],[LastName]] )</f>
        <v>Alessandra-Novak</v>
      </c>
      <c r="E1822" s="1">
        <v>43353</v>
      </c>
      <c r="F1822" s="1">
        <v>45085</v>
      </c>
      <c r="G1822" s="7" t="str">
        <f>IF(ISBLANK(employee_data35[[#This Row],[ExitDate]]),"Yes","")</f>
        <v/>
      </c>
      <c r="H1822" t="s">
        <v>1773</v>
      </c>
      <c r="I1822" t="s">
        <v>6841</v>
      </c>
      <c r="J1822" t="s">
        <v>6842</v>
      </c>
      <c r="K1822" t="s">
        <v>133</v>
      </c>
      <c r="L1822" s="6" t="str">
        <f>IF(ISBLANK(employee_data35[[#This Row],[ExitDate]]),"1","0")</f>
        <v>0</v>
      </c>
      <c r="M1822" t="str">
        <f>IF(ISBLANK(employee_data35[[#This Row],[ExitDate]]),"Active","Tidak Active")</f>
        <v>Tidak Active</v>
      </c>
      <c r="N1822" t="s">
        <v>52</v>
      </c>
      <c r="O1822" t="s">
        <v>64</v>
      </c>
      <c r="P1822" t="s">
        <v>35</v>
      </c>
      <c r="Q1822" t="s">
        <v>126</v>
      </c>
      <c r="R1822" t="s">
        <v>6843</v>
      </c>
      <c r="S1822" t="s">
        <v>170</v>
      </c>
      <c r="T1822" t="s">
        <v>231</v>
      </c>
      <c r="U1822" s="1">
        <v>30416</v>
      </c>
      <c r="V1822" s="7" t="str">
        <f>CONCATENATE(employee_data35[[#This Row],[First-LastName]]&amp;" "&amp;employee_data35[[#This Row],[DOB]])</f>
        <v>Alessandra-Novak 30416</v>
      </c>
      <c r="W1822" t="s">
        <v>40</v>
      </c>
      <c r="X1822" t="s">
        <v>113</v>
      </c>
      <c r="Y1822" t="s">
        <v>42</v>
      </c>
      <c r="Z1822">
        <v>70092</v>
      </c>
      <c r="AA1822" t="s">
        <v>56</v>
      </c>
      <c r="AB1822" t="s">
        <v>44</v>
      </c>
      <c r="AC1822" t="s">
        <v>45</v>
      </c>
      <c r="AD1822">
        <v>2</v>
      </c>
    </row>
    <row r="1823" spans="1:30" x14ac:dyDescent="0.3">
      <c r="A1823">
        <v>2248</v>
      </c>
      <c r="B1823" t="s">
        <v>6556</v>
      </c>
      <c r="C1823" t="s">
        <v>401</v>
      </c>
      <c r="D1823" s="6" t="str">
        <f>CONCATENATE(employee_data35[[#This Row],[FirstName]], "-",employee_data35[[#This Row],[LastName]] )</f>
        <v>Ariel-Powers</v>
      </c>
      <c r="E1823" s="1">
        <v>44911</v>
      </c>
      <c r="F1823" s="1">
        <v>45074</v>
      </c>
      <c r="G1823" s="7" t="str">
        <f>IF(ISBLANK(employee_data35[[#This Row],[ExitDate]]),"Yes","")</f>
        <v/>
      </c>
      <c r="H1823" t="s">
        <v>1773</v>
      </c>
      <c r="I1823" t="s">
        <v>6844</v>
      </c>
      <c r="J1823" t="s">
        <v>6845</v>
      </c>
      <c r="K1823" t="s">
        <v>50</v>
      </c>
      <c r="L1823" s="6" t="str">
        <f>IF(ISBLANK(employee_data35[[#This Row],[ExitDate]]),"1","0")</f>
        <v>0</v>
      </c>
      <c r="M1823" t="str">
        <f>IF(ISBLANK(employee_data35[[#This Row],[ExitDate]]),"Active","Tidak Active")</f>
        <v>Tidak Active</v>
      </c>
      <c r="N1823" t="s">
        <v>52</v>
      </c>
      <c r="O1823" t="s">
        <v>64</v>
      </c>
      <c r="P1823" t="s">
        <v>35</v>
      </c>
      <c r="Q1823" t="s">
        <v>140</v>
      </c>
      <c r="R1823" t="s">
        <v>6846</v>
      </c>
      <c r="S1823" t="s">
        <v>170</v>
      </c>
      <c r="T1823" t="s">
        <v>90</v>
      </c>
      <c r="U1823" s="1">
        <v>36511</v>
      </c>
      <c r="V1823" s="7" t="str">
        <f>CONCATENATE(employee_data35[[#This Row],[First-LastName]]&amp;" "&amp;employee_data35[[#This Row],[DOB]])</f>
        <v>Ariel-Powers 36511</v>
      </c>
      <c r="W1823" t="s">
        <v>40</v>
      </c>
      <c r="X1823" t="s">
        <v>83</v>
      </c>
      <c r="Y1823" t="s">
        <v>42</v>
      </c>
      <c r="Z1823">
        <v>71142</v>
      </c>
      <c r="AA1823" t="s">
        <v>56</v>
      </c>
      <c r="AB1823" t="s">
        <v>44</v>
      </c>
      <c r="AC1823" t="s">
        <v>45</v>
      </c>
      <c r="AD1823">
        <v>2</v>
      </c>
    </row>
    <row r="1824" spans="1:30" x14ac:dyDescent="0.3">
      <c r="A1824">
        <v>2249</v>
      </c>
      <c r="B1824" t="s">
        <v>6847</v>
      </c>
      <c r="C1824" t="s">
        <v>6848</v>
      </c>
      <c r="D1824" s="6" t="str">
        <f>CONCATENATE(employee_data35[[#This Row],[FirstName]], "-",employee_data35[[#This Row],[LastName]] )</f>
        <v>Jewel-Bryant</v>
      </c>
      <c r="E1824" s="1">
        <v>43371</v>
      </c>
      <c r="F1824" s="1">
        <v>43491</v>
      </c>
      <c r="G1824" s="7" t="str">
        <f>IF(ISBLANK(employee_data35[[#This Row],[ExitDate]]),"Yes","")</f>
        <v/>
      </c>
      <c r="H1824" t="s">
        <v>1773</v>
      </c>
      <c r="I1824" t="s">
        <v>6849</v>
      </c>
      <c r="J1824" t="s">
        <v>6850</v>
      </c>
      <c r="K1824" t="s">
        <v>139</v>
      </c>
      <c r="L1824" s="6" t="str">
        <f>IF(ISBLANK(employee_data35[[#This Row],[ExitDate]]),"1","0")</f>
        <v>0</v>
      </c>
      <c r="M1824" t="str">
        <f>IF(ISBLANK(employee_data35[[#This Row],[ExitDate]]),"Active","Tidak Active")</f>
        <v>Tidak Active</v>
      </c>
      <c r="N1824" t="s">
        <v>33</v>
      </c>
      <c r="O1824" t="s">
        <v>34</v>
      </c>
      <c r="P1824" t="s">
        <v>52</v>
      </c>
      <c r="Q1824" t="s">
        <v>175</v>
      </c>
      <c r="R1824" t="s">
        <v>6851</v>
      </c>
      <c r="S1824" t="s">
        <v>170</v>
      </c>
      <c r="T1824" t="s">
        <v>90</v>
      </c>
      <c r="U1824" s="1">
        <v>34645</v>
      </c>
      <c r="V1824" s="7" t="str">
        <f>CONCATENATE(employee_data35[[#This Row],[First-LastName]]&amp;" "&amp;employee_data35[[#This Row],[DOB]])</f>
        <v>Jewel-Bryant 34645</v>
      </c>
      <c r="W1824" t="s">
        <v>40</v>
      </c>
      <c r="X1824" t="s">
        <v>83</v>
      </c>
      <c r="Y1824" t="s">
        <v>42</v>
      </c>
      <c r="Z1824">
        <v>2760</v>
      </c>
      <c r="AA1824" t="s">
        <v>93</v>
      </c>
      <c r="AB1824" t="s">
        <v>104</v>
      </c>
      <c r="AC1824" t="s">
        <v>45</v>
      </c>
      <c r="AD1824">
        <v>4</v>
      </c>
    </row>
    <row r="1825" spans="1:30" x14ac:dyDescent="0.3">
      <c r="A1825">
        <v>2250</v>
      </c>
      <c r="B1825" t="s">
        <v>3709</v>
      </c>
      <c r="C1825" t="s">
        <v>4094</v>
      </c>
      <c r="D1825" s="6" t="str">
        <f>CONCATENATE(employee_data35[[#This Row],[FirstName]], "-",employee_data35[[#This Row],[LastName]] )</f>
        <v>Irene-Kim</v>
      </c>
      <c r="E1825" s="1">
        <v>44628</v>
      </c>
      <c r="F1825" s="1">
        <v>44677</v>
      </c>
      <c r="G1825" s="7" t="str">
        <f>IF(ISBLANK(employee_data35[[#This Row],[ExitDate]]),"Yes","")</f>
        <v/>
      </c>
      <c r="H1825" t="s">
        <v>1773</v>
      </c>
      <c r="I1825" t="s">
        <v>6852</v>
      </c>
      <c r="J1825" t="s">
        <v>6853</v>
      </c>
      <c r="K1825" t="s">
        <v>80</v>
      </c>
      <c r="L1825" s="6" t="str">
        <f>IF(ISBLANK(employee_data35[[#This Row],[ExitDate]]),"1","0")</f>
        <v>0</v>
      </c>
      <c r="M1825" t="str">
        <f>IF(ISBLANK(employee_data35[[#This Row],[ExitDate]]),"Active","Tidak Active")</f>
        <v>Tidak Active</v>
      </c>
      <c r="N1825" t="s">
        <v>33</v>
      </c>
      <c r="O1825" t="s">
        <v>34</v>
      </c>
      <c r="P1825" t="s">
        <v>35</v>
      </c>
      <c r="Q1825" t="s">
        <v>99</v>
      </c>
      <c r="R1825" t="s">
        <v>6854</v>
      </c>
      <c r="S1825" t="s">
        <v>170</v>
      </c>
      <c r="T1825" t="s">
        <v>53</v>
      </c>
      <c r="U1825" s="1">
        <v>22891</v>
      </c>
      <c r="V1825" s="7" t="str">
        <f>CONCATENATE(employee_data35[[#This Row],[First-LastName]]&amp;" "&amp;employee_data35[[#This Row],[DOB]])</f>
        <v>Irene-Kim 22891</v>
      </c>
      <c r="W1825" t="s">
        <v>91</v>
      </c>
      <c r="X1825" t="s">
        <v>352</v>
      </c>
      <c r="Y1825" t="s">
        <v>42</v>
      </c>
      <c r="Z1825">
        <v>13557</v>
      </c>
      <c r="AA1825" t="s">
        <v>128</v>
      </c>
      <c r="AB1825" t="s">
        <v>84</v>
      </c>
      <c r="AC1825" t="s">
        <v>45</v>
      </c>
      <c r="AD1825">
        <v>5</v>
      </c>
    </row>
    <row r="1826" spans="1:30" x14ac:dyDescent="0.3">
      <c r="A1826">
        <v>2251</v>
      </c>
      <c r="B1826" t="s">
        <v>6855</v>
      </c>
      <c r="C1826" t="s">
        <v>3114</v>
      </c>
      <c r="D1826" s="6" t="str">
        <f>CONCATENATE(employee_data35[[#This Row],[FirstName]], "-",employee_data35[[#This Row],[LastName]] )</f>
        <v>Carla-Willis</v>
      </c>
      <c r="E1826" s="1">
        <v>44573</v>
      </c>
      <c r="F1826" s="1"/>
      <c r="G1826" s="7" t="str">
        <f>IF(ISBLANK(employee_data35[[#This Row],[ExitDate]]),"Yes","")</f>
        <v>Yes</v>
      </c>
      <c r="H1826" t="s">
        <v>6743</v>
      </c>
      <c r="I1826" t="s">
        <v>6856</v>
      </c>
      <c r="J1826" t="s">
        <v>6857</v>
      </c>
      <c r="K1826" t="s">
        <v>168</v>
      </c>
      <c r="L1826" s="6" t="str">
        <f>IF(ISBLANK(employee_data35[[#This Row],[ExitDate]]),"1","0")</f>
        <v>1</v>
      </c>
      <c r="M1826" t="str">
        <f>IF(ISBLANK(employee_data35[[#This Row],[ExitDate]]),"Active","Tidak Active")</f>
        <v>Active</v>
      </c>
      <c r="N1826" t="s">
        <v>52</v>
      </c>
      <c r="O1826" t="s">
        <v>64</v>
      </c>
      <c r="P1826" t="s">
        <v>35</v>
      </c>
      <c r="Q1826" t="s">
        <v>36</v>
      </c>
      <c r="R1826" t="s">
        <v>37</v>
      </c>
      <c r="S1826" t="s">
        <v>170</v>
      </c>
      <c r="T1826" t="s">
        <v>177</v>
      </c>
      <c r="U1826" s="1">
        <v>28766</v>
      </c>
      <c r="V1826" s="7" t="str">
        <f>CONCATENATE(employee_data35[[#This Row],[First-LastName]]&amp;" "&amp;employee_data35[[#This Row],[DOB]])</f>
        <v>Carla-Willis 28766</v>
      </c>
      <c r="W1826" t="s">
        <v>40</v>
      </c>
      <c r="X1826" t="s">
        <v>2800</v>
      </c>
      <c r="Y1826" t="s">
        <v>42</v>
      </c>
      <c r="Z1826">
        <v>81938</v>
      </c>
      <c r="AA1826" t="s">
        <v>56</v>
      </c>
      <c r="AB1826" t="s">
        <v>104</v>
      </c>
      <c r="AC1826" t="s">
        <v>45</v>
      </c>
      <c r="AD1826">
        <v>2</v>
      </c>
    </row>
    <row r="1827" spans="1:30" x14ac:dyDescent="0.3">
      <c r="A1827">
        <v>2252</v>
      </c>
      <c r="B1827" t="s">
        <v>6028</v>
      </c>
      <c r="C1827" t="s">
        <v>6858</v>
      </c>
      <c r="D1827" s="6" t="str">
        <f>CONCATENATE(employee_data35[[#This Row],[FirstName]], "-",employee_data35[[#This Row],[LastName]] )</f>
        <v>Ricardo-Fitzgerald</v>
      </c>
      <c r="E1827" s="1">
        <v>44173</v>
      </c>
      <c r="F1827" s="1"/>
      <c r="G1827" s="7" t="str">
        <f>IF(ISBLANK(employee_data35[[#This Row],[ExitDate]]),"Yes","")</f>
        <v>Yes</v>
      </c>
      <c r="H1827" t="s">
        <v>6746</v>
      </c>
      <c r="I1827" t="s">
        <v>6859</v>
      </c>
      <c r="J1827" t="s">
        <v>6860</v>
      </c>
      <c r="K1827" t="s">
        <v>98</v>
      </c>
      <c r="L1827" s="6" t="str">
        <f>IF(ISBLANK(employee_data35[[#This Row],[ExitDate]]),"1","0")</f>
        <v>1</v>
      </c>
      <c r="M1827" t="str">
        <f>IF(ISBLANK(employee_data35[[#This Row],[ExitDate]]),"Active","Tidak Active")</f>
        <v>Active</v>
      </c>
      <c r="N1827" t="s">
        <v>33</v>
      </c>
      <c r="O1827" t="s">
        <v>64</v>
      </c>
      <c r="P1827" t="s">
        <v>52</v>
      </c>
      <c r="Q1827" t="s">
        <v>36</v>
      </c>
      <c r="R1827" t="s">
        <v>37</v>
      </c>
      <c r="S1827" t="s">
        <v>170</v>
      </c>
      <c r="T1827" t="s">
        <v>90</v>
      </c>
      <c r="U1827" s="1">
        <v>26980</v>
      </c>
      <c r="V1827" s="7" t="str">
        <f>CONCATENATE(employee_data35[[#This Row],[First-LastName]]&amp;" "&amp;employee_data35[[#This Row],[DOB]])</f>
        <v>Ricardo-Fitzgerald 26980</v>
      </c>
      <c r="W1827" t="s">
        <v>40</v>
      </c>
      <c r="X1827" t="s">
        <v>178</v>
      </c>
      <c r="Y1827" t="s">
        <v>55</v>
      </c>
      <c r="Z1827">
        <v>73648</v>
      </c>
      <c r="AA1827" t="s">
        <v>43</v>
      </c>
      <c r="AB1827" t="s">
        <v>44</v>
      </c>
      <c r="AC1827" t="s">
        <v>45</v>
      </c>
      <c r="AD1827">
        <v>4</v>
      </c>
    </row>
    <row r="1828" spans="1:30" x14ac:dyDescent="0.3">
      <c r="A1828">
        <v>2253</v>
      </c>
      <c r="B1828" t="s">
        <v>2753</v>
      </c>
      <c r="C1828" t="s">
        <v>6861</v>
      </c>
      <c r="D1828" s="6" t="str">
        <f>CONCATENATE(employee_data35[[#This Row],[FirstName]], "-",employee_data35[[#This Row],[LastName]] )</f>
        <v>Steven-Jarvis</v>
      </c>
      <c r="E1828" s="1">
        <v>44152</v>
      </c>
      <c r="F1828" s="1"/>
      <c r="G1828" s="7" t="str">
        <f>IF(ISBLANK(employee_data35[[#This Row],[ExitDate]]),"Yes","")</f>
        <v>Yes</v>
      </c>
      <c r="H1828" t="s">
        <v>1773</v>
      </c>
      <c r="I1828" t="s">
        <v>6862</v>
      </c>
      <c r="J1828" t="s">
        <v>6863</v>
      </c>
      <c r="K1828" t="s">
        <v>168</v>
      </c>
      <c r="L1828" s="6" t="str">
        <f>IF(ISBLANK(employee_data35[[#This Row],[ExitDate]]),"1","0")</f>
        <v>1</v>
      </c>
      <c r="M1828" t="str">
        <f>IF(ISBLANK(employee_data35[[#This Row],[ExitDate]]),"Active","Tidak Active")</f>
        <v>Active</v>
      </c>
      <c r="N1828" t="s">
        <v>63</v>
      </c>
      <c r="O1828" t="s">
        <v>51</v>
      </c>
      <c r="P1828" t="s">
        <v>63</v>
      </c>
      <c r="Q1828" t="s">
        <v>36</v>
      </c>
      <c r="R1828" t="s">
        <v>37</v>
      </c>
      <c r="S1828" t="s">
        <v>170</v>
      </c>
      <c r="T1828" t="s">
        <v>90</v>
      </c>
      <c r="U1828" s="1">
        <v>29987</v>
      </c>
      <c r="V1828" s="7" t="str">
        <f>CONCATENATE(employee_data35[[#This Row],[First-LastName]]&amp;" "&amp;employee_data35[[#This Row],[DOB]])</f>
        <v>Steven-Jarvis 29987</v>
      </c>
      <c r="W1828" t="s">
        <v>40</v>
      </c>
      <c r="X1828" t="s">
        <v>103</v>
      </c>
      <c r="Y1828" t="s">
        <v>42</v>
      </c>
      <c r="Z1828">
        <v>73024</v>
      </c>
      <c r="AA1828" t="s">
        <v>74</v>
      </c>
      <c r="AB1828" t="s">
        <v>75</v>
      </c>
      <c r="AC1828" t="s">
        <v>45</v>
      </c>
      <c r="AD1828">
        <v>1</v>
      </c>
    </row>
    <row r="1829" spans="1:30" x14ac:dyDescent="0.3">
      <c r="A1829">
        <v>2254</v>
      </c>
      <c r="B1829" t="s">
        <v>574</v>
      </c>
      <c r="C1829" t="s">
        <v>1951</v>
      </c>
      <c r="D1829" s="6" t="str">
        <f>CONCATENATE(employee_data35[[#This Row],[FirstName]], "-",employee_data35[[#This Row],[LastName]] )</f>
        <v>Benjamin-Marquez</v>
      </c>
      <c r="E1829" s="1">
        <v>44214</v>
      </c>
      <c r="F1829" s="1"/>
      <c r="G1829" s="7" t="str">
        <f>IF(ISBLANK(employee_data35[[#This Row],[ExitDate]]),"Yes","")</f>
        <v>Yes</v>
      </c>
      <c r="H1829" t="s">
        <v>1773</v>
      </c>
      <c r="I1829" t="s">
        <v>6864</v>
      </c>
      <c r="J1829" t="s">
        <v>6865</v>
      </c>
      <c r="K1829" t="s">
        <v>133</v>
      </c>
      <c r="L1829" s="6" t="str">
        <f>IF(ISBLANK(employee_data35[[#This Row],[ExitDate]]),"1","0")</f>
        <v>1</v>
      </c>
      <c r="M1829" t="str">
        <f>IF(ISBLANK(employee_data35[[#This Row],[ExitDate]]),"Active","Tidak Active")</f>
        <v>Active</v>
      </c>
      <c r="N1829" t="s">
        <v>63</v>
      </c>
      <c r="O1829" t="s">
        <v>51</v>
      </c>
      <c r="P1829" t="s">
        <v>52</v>
      </c>
      <c r="Q1829" t="s">
        <v>36</v>
      </c>
      <c r="R1829" t="s">
        <v>37</v>
      </c>
      <c r="S1829" t="s">
        <v>170</v>
      </c>
      <c r="T1829" t="s">
        <v>66</v>
      </c>
      <c r="U1829" s="1">
        <v>21120</v>
      </c>
      <c r="V1829" s="7" t="str">
        <f>CONCATENATE(employee_data35[[#This Row],[First-LastName]]&amp;" "&amp;employee_data35[[#This Row],[DOB]])</f>
        <v>Benjamin-Marquez 21120</v>
      </c>
      <c r="W1829" t="s">
        <v>40</v>
      </c>
      <c r="X1829" t="s">
        <v>395</v>
      </c>
      <c r="Y1829" t="s">
        <v>42</v>
      </c>
      <c r="Z1829">
        <v>44031</v>
      </c>
      <c r="AA1829" t="s">
        <v>56</v>
      </c>
      <c r="AB1829" t="s">
        <v>75</v>
      </c>
      <c r="AC1829" t="s">
        <v>45</v>
      </c>
      <c r="AD1829">
        <v>2</v>
      </c>
    </row>
    <row r="1830" spans="1:30" x14ac:dyDescent="0.3">
      <c r="A1830">
        <v>2255</v>
      </c>
      <c r="B1830" t="s">
        <v>3284</v>
      </c>
      <c r="C1830" t="s">
        <v>1391</v>
      </c>
      <c r="D1830" s="6" t="str">
        <f>CONCATENATE(employee_data35[[#This Row],[FirstName]], "-",employee_data35[[#This Row],[LastName]] )</f>
        <v>Gabrielle-Mercer</v>
      </c>
      <c r="E1830" s="1">
        <v>44089</v>
      </c>
      <c r="F1830" s="1">
        <v>44470</v>
      </c>
      <c r="G1830" s="7" t="str">
        <f>IF(ISBLANK(employee_data35[[#This Row],[ExitDate]]),"Yes","")</f>
        <v/>
      </c>
      <c r="H1830" t="s">
        <v>1773</v>
      </c>
      <c r="I1830" t="s">
        <v>6866</v>
      </c>
      <c r="J1830" t="s">
        <v>6867</v>
      </c>
      <c r="K1830" t="s">
        <v>80</v>
      </c>
      <c r="L1830" s="6" t="str">
        <f>IF(ISBLANK(employee_data35[[#This Row],[ExitDate]]),"1","0")</f>
        <v>0</v>
      </c>
      <c r="M1830" t="str">
        <f>IF(ISBLANK(employee_data35[[#This Row],[ExitDate]]),"Active","Tidak Active")</f>
        <v>Tidak Active</v>
      </c>
      <c r="N1830" t="s">
        <v>63</v>
      </c>
      <c r="O1830" t="s">
        <v>34</v>
      </c>
      <c r="P1830" t="s">
        <v>52</v>
      </c>
      <c r="Q1830" t="s">
        <v>99</v>
      </c>
      <c r="R1830" t="s">
        <v>6868</v>
      </c>
      <c r="S1830" t="s">
        <v>170</v>
      </c>
      <c r="T1830" t="s">
        <v>305</v>
      </c>
      <c r="U1830" s="1">
        <v>33070</v>
      </c>
      <c r="V1830" s="7" t="str">
        <f>CONCATENATE(employee_data35[[#This Row],[First-LastName]]&amp;" "&amp;employee_data35[[#This Row],[DOB]])</f>
        <v>Gabrielle-Mercer 33070</v>
      </c>
      <c r="W1830" t="s">
        <v>40</v>
      </c>
      <c r="X1830" t="s">
        <v>163</v>
      </c>
      <c r="Y1830" t="s">
        <v>42</v>
      </c>
      <c r="Z1830">
        <v>67812</v>
      </c>
      <c r="AA1830" t="s">
        <v>56</v>
      </c>
      <c r="AB1830" t="s">
        <v>75</v>
      </c>
      <c r="AC1830" t="s">
        <v>45</v>
      </c>
      <c r="AD1830">
        <v>2</v>
      </c>
    </row>
    <row r="1831" spans="1:30" x14ac:dyDescent="0.3">
      <c r="A1831">
        <v>2256</v>
      </c>
      <c r="B1831" t="s">
        <v>3208</v>
      </c>
      <c r="C1831" t="s">
        <v>1712</v>
      </c>
      <c r="D1831" s="6" t="str">
        <f>CONCATENATE(employee_data35[[#This Row],[FirstName]], "-",employee_data35[[#This Row],[LastName]] )</f>
        <v>Kaylyn-Pham</v>
      </c>
      <c r="E1831" s="1">
        <v>43810</v>
      </c>
      <c r="F1831" s="1"/>
      <c r="G1831" s="7" t="str">
        <f>IF(ISBLANK(employee_data35[[#This Row],[ExitDate]]),"Yes","")</f>
        <v>Yes</v>
      </c>
      <c r="H1831" t="s">
        <v>1773</v>
      </c>
      <c r="I1831" t="s">
        <v>6869</v>
      </c>
      <c r="J1831" t="s">
        <v>6870</v>
      </c>
      <c r="K1831" t="s">
        <v>98</v>
      </c>
      <c r="L1831" s="6" t="str">
        <f>IF(ISBLANK(employee_data35[[#This Row],[ExitDate]]),"1","0")</f>
        <v>1</v>
      </c>
      <c r="M1831" t="str">
        <f>IF(ISBLANK(employee_data35[[#This Row],[ExitDate]]),"Active","Tidak Active")</f>
        <v>Active</v>
      </c>
      <c r="N1831" t="s">
        <v>52</v>
      </c>
      <c r="O1831" t="s">
        <v>34</v>
      </c>
      <c r="P1831" t="s">
        <v>63</v>
      </c>
      <c r="Q1831" t="s">
        <v>36</v>
      </c>
      <c r="R1831" t="s">
        <v>37</v>
      </c>
      <c r="S1831" t="s">
        <v>170</v>
      </c>
      <c r="T1831" t="s">
        <v>90</v>
      </c>
      <c r="U1831" s="1">
        <v>29949</v>
      </c>
      <c r="V1831" s="7" t="str">
        <f>CONCATENATE(employee_data35[[#This Row],[First-LastName]]&amp;" "&amp;employee_data35[[#This Row],[DOB]])</f>
        <v>Kaylyn-Pham 29949</v>
      </c>
      <c r="W1831" t="s">
        <v>91</v>
      </c>
      <c r="X1831" t="s">
        <v>193</v>
      </c>
      <c r="Y1831" t="s">
        <v>42</v>
      </c>
      <c r="Z1831">
        <v>67840</v>
      </c>
      <c r="AA1831" t="s">
        <v>128</v>
      </c>
      <c r="AB1831" t="s">
        <v>44</v>
      </c>
      <c r="AC1831" t="s">
        <v>45</v>
      </c>
      <c r="AD1831">
        <v>5</v>
      </c>
    </row>
    <row r="1832" spans="1:30" x14ac:dyDescent="0.3">
      <c r="A1832">
        <v>2257</v>
      </c>
      <c r="B1832" t="s">
        <v>6871</v>
      </c>
      <c r="C1832" t="s">
        <v>6872</v>
      </c>
      <c r="D1832" s="6" t="str">
        <f>CONCATENATE(employee_data35[[#This Row],[FirstName]], "-",employee_data35[[#This Row],[LastName]] )</f>
        <v>Ingrid-Lucero</v>
      </c>
      <c r="E1832" s="1">
        <v>44315</v>
      </c>
      <c r="F1832" s="1">
        <v>44722</v>
      </c>
      <c r="G1832" s="7" t="str">
        <f>IF(ISBLANK(employee_data35[[#This Row],[ExitDate]]),"Yes","")</f>
        <v/>
      </c>
      <c r="H1832" t="s">
        <v>6743</v>
      </c>
      <c r="I1832" t="s">
        <v>6873</v>
      </c>
      <c r="J1832" t="s">
        <v>6874</v>
      </c>
      <c r="K1832" t="s">
        <v>98</v>
      </c>
      <c r="L1832" s="6" t="str">
        <f>IF(ISBLANK(employee_data35[[#This Row],[ExitDate]]),"1","0")</f>
        <v>0</v>
      </c>
      <c r="M1832" t="str">
        <f>IF(ISBLANK(employee_data35[[#This Row],[ExitDate]]),"Active","Tidak Active")</f>
        <v>Tidak Active</v>
      </c>
      <c r="N1832" t="s">
        <v>33</v>
      </c>
      <c r="O1832" t="s">
        <v>64</v>
      </c>
      <c r="P1832" t="s">
        <v>63</v>
      </c>
      <c r="Q1832" t="s">
        <v>175</v>
      </c>
      <c r="R1832" t="s">
        <v>6875</v>
      </c>
      <c r="S1832" t="s">
        <v>170</v>
      </c>
      <c r="T1832" t="s">
        <v>101</v>
      </c>
      <c r="U1832" s="1">
        <v>32438</v>
      </c>
      <c r="V1832" s="7" t="str">
        <f>CONCATENATE(employee_data35[[#This Row],[First-LastName]]&amp;" "&amp;employee_data35[[#This Row],[DOB]])</f>
        <v>Ingrid-Lucero 32438</v>
      </c>
      <c r="W1832" t="s">
        <v>40</v>
      </c>
      <c r="X1832" t="s">
        <v>613</v>
      </c>
      <c r="Y1832" t="s">
        <v>55</v>
      </c>
      <c r="Z1832">
        <v>77019</v>
      </c>
      <c r="AA1832" t="s">
        <v>43</v>
      </c>
      <c r="AB1832" t="s">
        <v>84</v>
      </c>
      <c r="AC1832" t="s">
        <v>45</v>
      </c>
      <c r="AD1832">
        <v>2</v>
      </c>
    </row>
    <row r="1833" spans="1:30" x14ac:dyDescent="0.3">
      <c r="A1833">
        <v>2258</v>
      </c>
      <c r="B1833" t="s">
        <v>1401</v>
      </c>
      <c r="C1833" t="s">
        <v>4323</v>
      </c>
      <c r="D1833" s="6" t="str">
        <f>CONCATENATE(employee_data35[[#This Row],[FirstName]], "-",employee_data35[[#This Row],[LastName]] )</f>
        <v>Keshawn-Gilmore</v>
      </c>
      <c r="E1833" s="1">
        <v>44289</v>
      </c>
      <c r="F1833" s="1"/>
      <c r="G1833" s="7" t="str">
        <f>IF(ISBLANK(employee_data35[[#This Row],[ExitDate]]),"Yes","")</f>
        <v>Yes</v>
      </c>
      <c r="H1833" t="s">
        <v>6746</v>
      </c>
      <c r="I1833" t="s">
        <v>6876</v>
      </c>
      <c r="J1833" t="s">
        <v>6877</v>
      </c>
      <c r="K1833" t="s">
        <v>80</v>
      </c>
      <c r="L1833" s="6" t="str">
        <f>IF(ISBLANK(employee_data35[[#This Row],[ExitDate]]),"1","0")</f>
        <v>1</v>
      </c>
      <c r="M1833" t="str">
        <f>IF(ISBLANK(employee_data35[[#This Row],[ExitDate]]),"Active","Tidak Active")</f>
        <v>Active</v>
      </c>
      <c r="N1833" t="s">
        <v>63</v>
      </c>
      <c r="O1833" t="s">
        <v>34</v>
      </c>
      <c r="P1833" t="s">
        <v>52</v>
      </c>
      <c r="Q1833" t="s">
        <v>36</v>
      </c>
      <c r="R1833" t="s">
        <v>37</v>
      </c>
      <c r="S1833" t="s">
        <v>170</v>
      </c>
      <c r="T1833" t="s">
        <v>111</v>
      </c>
      <c r="U1833" s="1">
        <v>36211</v>
      </c>
      <c r="V1833" s="7" t="str">
        <f>CONCATENATE(employee_data35[[#This Row],[First-LastName]]&amp;" "&amp;employee_data35[[#This Row],[DOB]])</f>
        <v>Keshawn-Gilmore 36211</v>
      </c>
      <c r="W1833" t="s">
        <v>40</v>
      </c>
      <c r="X1833" t="s">
        <v>113</v>
      </c>
      <c r="Y1833" t="s">
        <v>55</v>
      </c>
      <c r="Z1833">
        <v>88137</v>
      </c>
      <c r="AA1833" t="s">
        <v>43</v>
      </c>
      <c r="AB1833" t="s">
        <v>44</v>
      </c>
      <c r="AC1833" t="s">
        <v>45</v>
      </c>
      <c r="AD1833">
        <v>2</v>
      </c>
    </row>
    <row r="1834" spans="1:30" x14ac:dyDescent="0.3">
      <c r="A1834">
        <v>2259</v>
      </c>
      <c r="B1834" t="s">
        <v>4200</v>
      </c>
      <c r="C1834" t="s">
        <v>4810</v>
      </c>
      <c r="D1834" s="6" t="str">
        <f>CONCATENATE(employee_data35[[#This Row],[FirstName]], "-",employee_data35[[#This Row],[LastName]] )</f>
        <v>Connor-Wang</v>
      </c>
      <c r="E1834" s="1">
        <v>44593</v>
      </c>
      <c r="F1834" s="1"/>
      <c r="G1834" s="7" t="str">
        <f>IF(ISBLANK(employee_data35[[#This Row],[ExitDate]]),"Yes","")</f>
        <v>Yes</v>
      </c>
      <c r="H1834" t="s">
        <v>1773</v>
      </c>
      <c r="I1834" t="s">
        <v>6878</v>
      </c>
      <c r="J1834" t="s">
        <v>6879</v>
      </c>
      <c r="K1834" t="s">
        <v>133</v>
      </c>
      <c r="L1834" s="6" t="str">
        <f>IF(ISBLANK(employee_data35[[#This Row],[ExitDate]]),"1","0")</f>
        <v>1</v>
      </c>
      <c r="M1834" t="str">
        <f>IF(ISBLANK(employee_data35[[#This Row],[ExitDate]]),"Active","Tidak Active")</f>
        <v>Active</v>
      </c>
      <c r="N1834" t="s">
        <v>52</v>
      </c>
      <c r="O1834" t="s">
        <v>51</v>
      </c>
      <c r="P1834" t="s">
        <v>35</v>
      </c>
      <c r="Q1834" t="s">
        <v>36</v>
      </c>
      <c r="R1834" t="s">
        <v>37</v>
      </c>
      <c r="S1834" t="s">
        <v>170</v>
      </c>
      <c r="T1834" t="s">
        <v>101</v>
      </c>
      <c r="U1834" s="1">
        <v>22364</v>
      </c>
      <c r="V1834" s="7" t="str">
        <f>CONCATENATE(employee_data35[[#This Row],[First-LastName]]&amp;" "&amp;employee_data35[[#This Row],[DOB]])</f>
        <v>Connor-Wang 22364</v>
      </c>
      <c r="W1834" t="s">
        <v>40</v>
      </c>
      <c r="X1834" t="s">
        <v>703</v>
      </c>
      <c r="Y1834" t="s">
        <v>42</v>
      </c>
      <c r="Z1834">
        <v>76781</v>
      </c>
      <c r="AA1834" t="s">
        <v>56</v>
      </c>
      <c r="AB1834" t="s">
        <v>104</v>
      </c>
      <c r="AC1834" t="s">
        <v>45</v>
      </c>
      <c r="AD1834">
        <v>1</v>
      </c>
    </row>
    <row r="1835" spans="1:30" x14ac:dyDescent="0.3">
      <c r="A1835">
        <v>2260</v>
      </c>
      <c r="B1835" t="s">
        <v>6880</v>
      </c>
      <c r="C1835" t="s">
        <v>3651</v>
      </c>
      <c r="D1835" s="6" t="str">
        <f>CONCATENATE(employee_data35[[#This Row],[FirstName]], "-",employee_data35[[#This Row],[LastName]] )</f>
        <v>Rocco-Vaughan</v>
      </c>
      <c r="E1835" s="1">
        <v>43847</v>
      </c>
      <c r="F1835" s="1">
        <v>44469</v>
      </c>
      <c r="G1835" s="7" t="str">
        <f>IF(ISBLANK(employee_data35[[#This Row],[ExitDate]]),"Yes","")</f>
        <v/>
      </c>
      <c r="H1835" t="s">
        <v>1773</v>
      </c>
      <c r="I1835" t="s">
        <v>6881</v>
      </c>
      <c r="J1835" t="s">
        <v>6882</v>
      </c>
      <c r="K1835" t="s">
        <v>50</v>
      </c>
      <c r="L1835" s="6" t="str">
        <f>IF(ISBLANK(employee_data35[[#This Row],[ExitDate]]),"1","0")</f>
        <v>0</v>
      </c>
      <c r="M1835" t="str">
        <f>IF(ISBLANK(employee_data35[[#This Row],[ExitDate]]),"Active","Tidak Active")</f>
        <v>Tidak Active</v>
      </c>
      <c r="N1835" t="s">
        <v>52</v>
      </c>
      <c r="O1835" t="s">
        <v>64</v>
      </c>
      <c r="P1835" t="s">
        <v>35</v>
      </c>
      <c r="Q1835" t="s">
        <v>175</v>
      </c>
      <c r="R1835" t="s">
        <v>6883</v>
      </c>
      <c r="S1835" t="s">
        <v>170</v>
      </c>
      <c r="T1835" t="s">
        <v>111</v>
      </c>
      <c r="U1835" s="1">
        <v>33898</v>
      </c>
      <c r="V1835" s="7" t="str">
        <f>CONCATENATE(employee_data35[[#This Row],[First-LastName]]&amp;" "&amp;employee_data35[[#This Row],[DOB]])</f>
        <v>Rocco-Vaughan 33898</v>
      </c>
      <c r="W1835" t="s">
        <v>40</v>
      </c>
      <c r="X1835" t="s">
        <v>678</v>
      </c>
      <c r="Y1835" t="s">
        <v>42</v>
      </c>
      <c r="Z1835">
        <v>17501</v>
      </c>
      <c r="AA1835" t="s">
        <v>56</v>
      </c>
      <c r="AB1835" t="s">
        <v>44</v>
      </c>
      <c r="AC1835" t="s">
        <v>45</v>
      </c>
      <c r="AD1835">
        <v>1</v>
      </c>
    </row>
    <row r="1836" spans="1:30" x14ac:dyDescent="0.3">
      <c r="A1836">
        <v>2261</v>
      </c>
      <c r="B1836" t="s">
        <v>2950</v>
      </c>
      <c r="C1836" t="s">
        <v>2485</v>
      </c>
      <c r="D1836" s="6" t="str">
        <f>CONCATENATE(employee_data35[[#This Row],[FirstName]], "-",employee_data35[[#This Row],[LastName]] )</f>
        <v>Samuel-Jennings</v>
      </c>
      <c r="E1836" s="1">
        <v>44713</v>
      </c>
      <c r="F1836" s="1"/>
      <c r="G1836" s="7" t="str">
        <f>IF(ISBLANK(employee_data35[[#This Row],[ExitDate]]),"Yes","")</f>
        <v>Yes</v>
      </c>
      <c r="H1836" t="s">
        <v>1773</v>
      </c>
      <c r="I1836" t="s">
        <v>6884</v>
      </c>
      <c r="J1836" t="s">
        <v>6885</v>
      </c>
      <c r="K1836" t="s">
        <v>139</v>
      </c>
      <c r="L1836" s="6" t="str">
        <f>IF(ISBLANK(employee_data35[[#This Row],[ExitDate]]),"1","0")</f>
        <v>1</v>
      </c>
      <c r="M1836" t="str">
        <f>IF(ISBLANK(employee_data35[[#This Row],[ExitDate]]),"Active","Tidak Active")</f>
        <v>Active</v>
      </c>
      <c r="N1836" t="s">
        <v>63</v>
      </c>
      <c r="O1836" t="s">
        <v>64</v>
      </c>
      <c r="P1836" t="s">
        <v>52</v>
      </c>
      <c r="Q1836" t="s">
        <v>36</v>
      </c>
      <c r="R1836" t="s">
        <v>37</v>
      </c>
      <c r="S1836" t="s">
        <v>170</v>
      </c>
      <c r="T1836" t="s">
        <v>305</v>
      </c>
      <c r="U1836" s="1">
        <v>21337</v>
      </c>
      <c r="V1836" s="7" t="str">
        <f>CONCATENATE(employee_data35[[#This Row],[First-LastName]]&amp;" "&amp;employee_data35[[#This Row],[DOB]])</f>
        <v>Samuel-Jennings 21337</v>
      </c>
      <c r="W1836" t="s">
        <v>91</v>
      </c>
      <c r="X1836" t="s">
        <v>226</v>
      </c>
      <c r="Y1836" t="s">
        <v>42</v>
      </c>
      <c r="Z1836">
        <v>24054</v>
      </c>
      <c r="AA1836" t="s">
        <v>93</v>
      </c>
      <c r="AB1836" t="s">
        <v>104</v>
      </c>
      <c r="AC1836" t="s">
        <v>45</v>
      </c>
      <c r="AD1836">
        <v>2</v>
      </c>
    </row>
    <row r="1837" spans="1:30" x14ac:dyDescent="0.3">
      <c r="A1837">
        <v>2262</v>
      </c>
      <c r="B1837" t="s">
        <v>6886</v>
      </c>
      <c r="C1837" t="s">
        <v>683</v>
      </c>
      <c r="D1837" s="6" t="str">
        <f>CONCATENATE(employee_data35[[#This Row],[FirstName]], "-",employee_data35[[#This Row],[LastName]] )</f>
        <v>Shane-Harper</v>
      </c>
      <c r="E1837" s="1">
        <v>43541</v>
      </c>
      <c r="F1837" s="1"/>
      <c r="G1837" s="7" t="str">
        <f>IF(ISBLANK(employee_data35[[#This Row],[ExitDate]]),"Yes","")</f>
        <v>Yes</v>
      </c>
      <c r="H1837" t="s">
        <v>1773</v>
      </c>
      <c r="I1837" t="s">
        <v>6887</v>
      </c>
      <c r="J1837" t="s">
        <v>6888</v>
      </c>
      <c r="K1837" t="s">
        <v>80</v>
      </c>
      <c r="L1837" s="6" t="str">
        <f>IF(ISBLANK(employee_data35[[#This Row],[ExitDate]]),"1","0")</f>
        <v>1</v>
      </c>
      <c r="M1837" t="str">
        <f>IF(ISBLANK(employee_data35[[#This Row],[ExitDate]]),"Active","Tidak Active")</f>
        <v>Active</v>
      </c>
      <c r="N1837" t="s">
        <v>33</v>
      </c>
      <c r="O1837" t="s">
        <v>51</v>
      </c>
      <c r="P1837" t="s">
        <v>35</v>
      </c>
      <c r="Q1837" t="s">
        <v>36</v>
      </c>
      <c r="R1837" t="s">
        <v>37</v>
      </c>
      <c r="S1837" t="s">
        <v>170</v>
      </c>
      <c r="T1837" t="s">
        <v>111</v>
      </c>
      <c r="U1837" s="1">
        <v>18539</v>
      </c>
      <c r="V1837" s="7" t="str">
        <f>CONCATENATE(employee_data35[[#This Row],[First-LastName]]&amp;" "&amp;employee_data35[[#This Row],[DOB]])</f>
        <v>Shane-Harper 18539</v>
      </c>
      <c r="W1837" t="s">
        <v>91</v>
      </c>
      <c r="X1837" t="s">
        <v>113</v>
      </c>
      <c r="Y1837" t="s">
        <v>42</v>
      </c>
      <c r="Z1837">
        <v>84506</v>
      </c>
      <c r="AA1837" t="s">
        <v>74</v>
      </c>
      <c r="AB1837" t="s">
        <v>104</v>
      </c>
      <c r="AC1837" t="s">
        <v>45</v>
      </c>
      <c r="AD1837">
        <v>2</v>
      </c>
    </row>
    <row r="1838" spans="1:30" x14ac:dyDescent="0.3">
      <c r="A1838">
        <v>2263</v>
      </c>
      <c r="B1838" t="s">
        <v>6889</v>
      </c>
      <c r="C1838" t="s">
        <v>4768</v>
      </c>
      <c r="D1838" s="6" t="str">
        <f>CONCATENATE(employee_data35[[#This Row],[FirstName]], "-",employee_data35[[#This Row],[LastName]] )</f>
        <v>Kali-Yates</v>
      </c>
      <c r="E1838" s="1">
        <v>43837</v>
      </c>
      <c r="F1838" s="1"/>
      <c r="G1838" s="7" t="str">
        <f>IF(ISBLANK(employee_data35[[#This Row],[ExitDate]]),"Yes","")</f>
        <v>Yes</v>
      </c>
      <c r="H1838" t="s">
        <v>6743</v>
      </c>
      <c r="I1838" t="s">
        <v>6890</v>
      </c>
      <c r="J1838" t="s">
        <v>6891</v>
      </c>
      <c r="K1838" t="s">
        <v>168</v>
      </c>
      <c r="L1838" s="6" t="str">
        <f>IF(ISBLANK(employee_data35[[#This Row],[ExitDate]]),"1","0")</f>
        <v>1</v>
      </c>
      <c r="M1838" t="str">
        <f>IF(ISBLANK(employee_data35[[#This Row],[ExitDate]]),"Active","Tidak Active")</f>
        <v>Active</v>
      </c>
      <c r="N1838" t="s">
        <v>33</v>
      </c>
      <c r="O1838" t="s">
        <v>64</v>
      </c>
      <c r="P1838" t="s">
        <v>35</v>
      </c>
      <c r="Q1838" t="s">
        <v>36</v>
      </c>
      <c r="R1838" t="s">
        <v>37</v>
      </c>
      <c r="S1838" t="s">
        <v>170</v>
      </c>
      <c r="T1838" t="s">
        <v>66</v>
      </c>
      <c r="U1838" s="1">
        <v>24024</v>
      </c>
      <c r="V1838" s="7" t="str">
        <f>CONCATENATE(employee_data35[[#This Row],[First-LastName]]&amp;" "&amp;employee_data35[[#This Row],[DOB]])</f>
        <v>Kali-Yates 24024</v>
      </c>
      <c r="W1838" t="s">
        <v>40</v>
      </c>
      <c r="X1838" t="s">
        <v>67</v>
      </c>
      <c r="Y1838" t="s">
        <v>55</v>
      </c>
      <c r="Z1838">
        <v>10273</v>
      </c>
      <c r="AA1838" t="s">
        <v>56</v>
      </c>
      <c r="AB1838" t="s">
        <v>75</v>
      </c>
      <c r="AC1838" t="s">
        <v>45</v>
      </c>
      <c r="AD1838">
        <v>2</v>
      </c>
    </row>
    <row r="1839" spans="1:30" x14ac:dyDescent="0.3">
      <c r="A1839">
        <v>2264</v>
      </c>
      <c r="B1839" t="s">
        <v>6892</v>
      </c>
      <c r="C1839" t="s">
        <v>870</v>
      </c>
      <c r="D1839" s="6" t="str">
        <f>CONCATENATE(employee_data35[[#This Row],[FirstName]], "-",employee_data35[[#This Row],[LastName]] )</f>
        <v>Piper-Guzman</v>
      </c>
      <c r="E1839" s="1">
        <v>44251</v>
      </c>
      <c r="F1839" s="1">
        <v>44559</v>
      </c>
      <c r="G1839" s="7" t="str">
        <f>IF(ISBLANK(employee_data35[[#This Row],[ExitDate]]),"Yes","")</f>
        <v/>
      </c>
      <c r="H1839" t="s">
        <v>6746</v>
      </c>
      <c r="I1839" t="s">
        <v>6893</v>
      </c>
      <c r="J1839" t="s">
        <v>6894</v>
      </c>
      <c r="K1839" t="s">
        <v>98</v>
      </c>
      <c r="L1839" s="6" t="str">
        <f>IF(ISBLANK(employee_data35[[#This Row],[ExitDate]]),"1","0")</f>
        <v>0</v>
      </c>
      <c r="M1839" t="str">
        <f>IF(ISBLANK(employee_data35[[#This Row],[ExitDate]]),"Active","Tidak Active")</f>
        <v>Tidak Active</v>
      </c>
      <c r="N1839" t="s">
        <v>52</v>
      </c>
      <c r="O1839" t="s">
        <v>51</v>
      </c>
      <c r="P1839" t="s">
        <v>52</v>
      </c>
      <c r="Q1839" t="s">
        <v>99</v>
      </c>
      <c r="R1839" t="s">
        <v>6895</v>
      </c>
      <c r="S1839" t="s">
        <v>170</v>
      </c>
      <c r="T1839" t="s">
        <v>119</v>
      </c>
      <c r="U1839" s="1">
        <v>28919</v>
      </c>
      <c r="V1839" s="7" t="str">
        <f>CONCATENATE(employee_data35[[#This Row],[First-LastName]]&amp;" "&amp;employee_data35[[#This Row],[DOB]])</f>
        <v>Piper-Guzman 28919</v>
      </c>
      <c r="W1839" t="s">
        <v>40</v>
      </c>
      <c r="X1839" t="s">
        <v>243</v>
      </c>
      <c r="Y1839" t="s">
        <v>55</v>
      </c>
      <c r="Z1839">
        <v>4377</v>
      </c>
      <c r="AA1839" t="s">
        <v>43</v>
      </c>
      <c r="AB1839" t="s">
        <v>75</v>
      </c>
      <c r="AC1839" t="s">
        <v>45</v>
      </c>
      <c r="AD1839">
        <v>5</v>
      </c>
    </row>
    <row r="1840" spans="1:30" x14ac:dyDescent="0.3">
      <c r="A1840">
        <v>2265</v>
      </c>
      <c r="B1840" t="s">
        <v>1471</v>
      </c>
      <c r="C1840" t="s">
        <v>2156</v>
      </c>
      <c r="D1840" s="6" t="str">
        <f>CONCATENATE(employee_data35[[#This Row],[FirstName]], "-",employee_data35[[#This Row],[LastName]] )</f>
        <v>Halle-Pena</v>
      </c>
      <c r="E1840" s="1">
        <v>43829</v>
      </c>
      <c r="F1840" s="1"/>
      <c r="G1840" s="7" t="str">
        <f>IF(ISBLANK(employee_data35[[#This Row],[ExitDate]]),"Yes","")</f>
        <v>Yes</v>
      </c>
      <c r="H1840" t="s">
        <v>1773</v>
      </c>
      <c r="I1840" t="s">
        <v>6896</v>
      </c>
      <c r="J1840" t="s">
        <v>6897</v>
      </c>
      <c r="K1840" t="s">
        <v>133</v>
      </c>
      <c r="L1840" s="6" t="str">
        <f>IF(ISBLANK(employee_data35[[#This Row],[ExitDate]]),"1","0")</f>
        <v>1</v>
      </c>
      <c r="M1840" t="str">
        <f>IF(ISBLANK(employee_data35[[#This Row],[ExitDate]]),"Active","Tidak Active")</f>
        <v>Active</v>
      </c>
      <c r="N1840" t="s">
        <v>33</v>
      </c>
      <c r="O1840" t="s">
        <v>34</v>
      </c>
      <c r="P1840" t="s">
        <v>52</v>
      </c>
      <c r="Q1840" t="s">
        <v>36</v>
      </c>
      <c r="R1840" t="s">
        <v>37</v>
      </c>
      <c r="S1840" t="s">
        <v>170</v>
      </c>
      <c r="T1840" t="s">
        <v>90</v>
      </c>
      <c r="U1840" s="1">
        <v>16436</v>
      </c>
      <c r="V1840" s="7" t="str">
        <f>CONCATENATE(employee_data35[[#This Row],[First-LastName]]&amp;" "&amp;employee_data35[[#This Row],[DOB]])</f>
        <v>Halle-Pena 16436</v>
      </c>
      <c r="W1840" t="s">
        <v>40</v>
      </c>
      <c r="X1840" t="s">
        <v>834</v>
      </c>
      <c r="Y1840" t="s">
        <v>42</v>
      </c>
      <c r="Z1840">
        <v>87370</v>
      </c>
      <c r="AA1840" t="s">
        <v>56</v>
      </c>
      <c r="AB1840" t="s">
        <v>75</v>
      </c>
      <c r="AC1840" t="s">
        <v>45</v>
      </c>
      <c r="AD1840">
        <v>1</v>
      </c>
    </row>
    <row r="1841" spans="1:30" x14ac:dyDescent="0.3">
      <c r="A1841">
        <v>2266</v>
      </c>
      <c r="B1841" t="s">
        <v>6898</v>
      </c>
      <c r="C1841" t="s">
        <v>4467</v>
      </c>
      <c r="D1841" s="6" t="str">
        <f>CONCATENATE(employee_data35[[#This Row],[FirstName]], "-",employee_data35[[#This Row],[LastName]] )</f>
        <v>Jameson-Eaton</v>
      </c>
      <c r="E1841" s="1">
        <v>43963</v>
      </c>
      <c r="F1841" s="1">
        <v>44272</v>
      </c>
      <c r="G1841" s="7" t="str">
        <f>IF(ISBLANK(employee_data35[[#This Row],[ExitDate]]),"Yes","")</f>
        <v/>
      </c>
      <c r="H1841" t="s">
        <v>1773</v>
      </c>
      <c r="I1841" t="s">
        <v>6899</v>
      </c>
      <c r="J1841" t="s">
        <v>6900</v>
      </c>
      <c r="K1841" t="s">
        <v>50</v>
      </c>
      <c r="L1841" s="6" t="str">
        <f>IF(ISBLANK(employee_data35[[#This Row],[ExitDate]]),"1","0")</f>
        <v>0</v>
      </c>
      <c r="M1841" t="str">
        <f>IF(ISBLANK(employee_data35[[#This Row],[ExitDate]]),"Active","Tidak Active")</f>
        <v>Tidak Active</v>
      </c>
      <c r="N1841" t="s">
        <v>63</v>
      </c>
      <c r="O1841" t="s">
        <v>64</v>
      </c>
      <c r="P1841" t="s">
        <v>35</v>
      </c>
      <c r="Q1841" t="s">
        <v>126</v>
      </c>
      <c r="R1841" t="s">
        <v>6901</v>
      </c>
      <c r="S1841" t="s">
        <v>170</v>
      </c>
      <c r="T1841" t="s">
        <v>90</v>
      </c>
      <c r="U1841" s="1">
        <v>27435</v>
      </c>
      <c r="V1841" s="7" t="str">
        <f>CONCATENATE(employee_data35[[#This Row],[First-LastName]]&amp;" "&amp;employee_data35[[#This Row],[DOB]])</f>
        <v>Jameson-Eaton 27435</v>
      </c>
      <c r="W1841" t="s">
        <v>40</v>
      </c>
      <c r="X1841" t="s">
        <v>834</v>
      </c>
      <c r="Y1841" t="s">
        <v>42</v>
      </c>
      <c r="Z1841">
        <v>84988</v>
      </c>
      <c r="AA1841" t="s">
        <v>74</v>
      </c>
      <c r="AB1841" t="s">
        <v>75</v>
      </c>
      <c r="AC1841" t="s">
        <v>45</v>
      </c>
      <c r="AD1841">
        <v>5</v>
      </c>
    </row>
    <row r="1842" spans="1:30" x14ac:dyDescent="0.3">
      <c r="A1842">
        <v>2267</v>
      </c>
      <c r="B1842" t="s">
        <v>6902</v>
      </c>
      <c r="C1842" t="s">
        <v>1413</v>
      </c>
      <c r="D1842" s="6" t="str">
        <f>CONCATENATE(employee_data35[[#This Row],[FirstName]], "-",employee_data35[[#This Row],[LastName]] )</f>
        <v>Antony-Brandt</v>
      </c>
      <c r="E1842" s="1">
        <v>45020</v>
      </c>
      <c r="F1842" s="1"/>
      <c r="G1842" s="7" t="str">
        <f>IF(ISBLANK(employee_data35[[#This Row],[ExitDate]]),"Yes","")</f>
        <v>Yes</v>
      </c>
      <c r="H1842" t="s">
        <v>1773</v>
      </c>
      <c r="I1842" t="s">
        <v>6903</v>
      </c>
      <c r="J1842" t="s">
        <v>6904</v>
      </c>
      <c r="K1842" t="s">
        <v>139</v>
      </c>
      <c r="L1842" s="6" t="str">
        <f>IF(ISBLANK(employee_data35[[#This Row],[ExitDate]]),"1","0")</f>
        <v>1</v>
      </c>
      <c r="M1842" t="str">
        <f>IF(ISBLANK(employee_data35[[#This Row],[ExitDate]]),"Active","Tidak Active")</f>
        <v>Active</v>
      </c>
      <c r="N1842" t="s">
        <v>63</v>
      </c>
      <c r="O1842" t="s">
        <v>51</v>
      </c>
      <c r="P1842" t="s">
        <v>52</v>
      </c>
      <c r="Q1842" t="s">
        <v>36</v>
      </c>
      <c r="R1842" t="s">
        <v>37</v>
      </c>
      <c r="S1842" t="s">
        <v>170</v>
      </c>
      <c r="T1842" t="s">
        <v>81</v>
      </c>
      <c r="U1842" s="1">
        <v>26102</v>
      </c>
      <c r="V1842" s="7" t="str">
        <f>CONCATENATE(employee_data35[[#This Row],[First-LastName]]&amp;" "&amp;employee_data35[[#This Row],[DOB]])</f>
        <v>Antony-Brandt 26102</v>
      </c>
      <c r="W1842" t="s">
        <v>91</v>
      </c>
      <c r="X1842" t="s">
        <v>103</v>
      </c>
      <c r="Y1842" t="s">
        <v>42</v>
      </c>
      <c r="Z1842">
        <v>43148</v>
      </c>
      <c r="AA1842" t="s">
        <v>56</v>
      </c>
      <c r="AB1842" t="s">
        <v>104</v>
      </c>
      <c r="AC1842" t="s">
        <v>45</v>
      </c>
      <c r="AD1842">
        <v>4</v>
      </c>
    </row>
    <row r="1843" spans="1:30" x14ac:dyDescent="0.3">
      <c r="A1843">
        <v>2268</v>
      </c>
      <c r="B1843" t="s">
        <v>2868</v>
      </c>
      <c r="C1843" t="s">
        <v>2319</v>
      </c>
      <c r="D1843" s="6" t="str">
        <f>CONCATENATE(employee_data35[[#This Row],[FirstName]], "-",employee_data35[[#This Row],[LastName]] )</f>
        <v>Armani-Rogers</v>
      </c>
      <c r="E1843" s="1">
        <v>44200</v>
      </c>
      <c r="F1843" s="1">
        <v>44679</v>
      </c>
      <c r="G1843" s="7" t="str">
        <f>IF(ISBLANK(employee_data35[[#This Row],[ExitDate]]),"Yes","")</f>
        <v/>
      </c>
      <c r="H1843" t="s">
        <v>1773</v>
      </c>
      <c r="I1843" t="s">
        <v>6905</v>
      </c>
      <c r="J1843" t="s">
        <v>6906</v>
      </c>
      <c r="K1843" t="s">
        <v>80</v>
      </c>
      <c r="L1843" s="6" t="str">
        <f>IF(ISBLANK(employee_data35[[#This Row],[ExitDate]]),"1","0")</f>
        <v>0</v>
      </c>
      <c r="M1843" t="str">
        <f>IF(ISBLANK(employee_data35[[#This Row],[ExitDate]]),"Active","Tidak Active")</f>
        <v>Tidak Active</v>
      </c>
      <c r="N1843" t="s">
        <v>33</v>
      </c>
      <c r="O1843" t="s">
        <v>34</v>
      </c>
      <c r="P1843" t="s">
        <v>63</v>
      </c>
      <c r="Q1843" t="s">
        <v>126</v>
      </c>
      <c r="R1843" t="s">
        <v>6907</v>
      </c>
      <c r="S1843" t="s">
        <v>170</v>
      </c>
      <c r="T1843" t="s">
        <v>81</v>
      </c>
      <c r="U1843" s="1">
        <v>23229</v>
      </c>
      <c r="V1843" s="7" t="str">
        <f>CONCATENATE(employee_data35[[#This Row],[First-LastName]]&amp;" "&amp;employee_data35[[#This Row],[DOB]])</f>
        <v>Armani-Rogers 23229</v>
      </c>
      <c r="W1843" t="s">
        <v>91</v>
      </c>
      <c r="X1843" t="s">
        <v>103</v>
      </c>
      <c r="Y1843" t="s">
        <v>55</v>
      </c>
      <c r="Z1843">
        <v>58818</v>
      </c>
      <c r="AA1843" t="s">
        <v>43</v>
      </c>
      <c r="AB1843" t="s">
        <v>75</v>
      </c>
      <c r="AC1843" t="s">
        <v>45</v>
      </c>
      <c r="AD1843">
        <v>2</v>
      </c>
    </row>
    <row r="1844" spans="1:30" x14ac:dyDescent="0.3">
      <c r="A1844">
        <v>2269</v>
      </c>
      <c r="B1844" t="s">
        <v>4764</v>
      </c>
      <c r="C1844" t="s">
        <v>6908</v>
      </c>
      <c r="D1844" s="6" t="str">
        <f>CONCATENATE(employee_data35[[#This Row],[FirstName]], "-",employee_data35[[#This Row],[LastName]] )</f>
        <v>Jacoby-Lyons</v>
      </c>
      <c r="E1844" s="1">
        <v>43949</v>
      </c>
      <c r="F1844" s="1">
        <v>44896</v>
      </c>
      <c r="G1844" s="7" t="str">
        <f>IF(ISBLANK(employee_data35[[#This Row],[ExitDate]]),"Yes","")</f>
        <v/>
      </c>
      <c r="H1844" t="s">
        <v>6743</v>
      </c>
      <c r="I1844" t="s">
        <v>6909</v>
      </c>
      <c r="J1844" t="s">
        <v>6910</v>
      </c>
      <c r="K1844" t="s">
        <v>168</v>
      </c>
      <c r="L1844" s="6" t="str">
        <f>IF(ISBLANK(employee_data35[[#This Row],[ExitDate]]),"1","0")</f>
        <v>0</v>
      </c>
      <c r="M1844" t="str">
        <f>IF(ISBLANK(employee_data35[[#This Row],[ExitDate]]),"Active","Tidak Active")</f>
        <v>Tidak Active</v>
      </c>
      <c r="N1844" t="s">
        <v>63</v>
      </c>
      <c r="O1844" t="s">
        <v>34</v>
      </c>
      <c r="P1844" t="s">
        <v>63</v>
      </c>
      <c r="Q1844" t="s">
        <v>126</v>
      </c>
      <c r="R1844" t="s">
        <v>6911</v>
      </c>
      <c r="S1844" t="s">
        <v>170</v>
      </c>
      <c r="T1844" t="s">
        <v>119</v>
      </c>
      <c r="U1844" s="1">
        <v>27044</v>
      </c>
      <c r="V1844" s="7" t="str">
        <f>CONCATENATE(employee_data35[[#This Row],[First-LastName]]&amp;" "&amp;employee_data35[[#This Row],[DOB]])</f>
        <v>Jacoby-Lyons 27044</v>
      </c>
      <c r="W1844" t="s">
        <v>40</v>
      </c>
      <c r="X1844" t="s">
        <v>3478</v>
      </c>
      <c r="Y1844" t="s">
        <v>55</v>
      </c>
      <c r="Z1844">
        <v>42997</v>
      </c>
      <c r="AA1844" t="s">
        <v>56</v>
      </c>
      <c r="AB1844" t="s">
        <v>104</v>
      </c>
      <c r="AC1844" t="s">
        <v>45</v>
      </c>
      <c r="AD1844">
        <v>1</v>
      </c>
    </row>
    <row r="1845" spans="1:30" x14ac:dyDescent="0.3">
      <c r="A1845">
        <v>2270</v>
      </c>
      <c r="B1845" t="s">
        <v>6912</v>
      </c>
      <c r="C1845" t="s">
        <v>2691</v>
      </c>
      <c r="D1845" s="6" t="str">
        <f>CONCATENATE(employee_data35[[#This Row],[FirstName]], "-",employee_data35[[#This Row],[LastName]] )</f>
        <v>Dylan-Livingston</v>
      </c>
      <c r="E1845" s="1">
        <v>43571</v>
      </c>
      <c r="F1845" s="1">
        <v>44408</v>
      </c>
      <c r="G1845" s="7" t="str">
        <f>IF(ISBLANK(employee_data35[[#This Row],[ExitDate]]),"Yes","")</f>
        <v/>
      </c>
      <c r="H1845" t="s">
        <v>1773</v>
      </c>
      <c r="I1845" t="s">
        <v>6913</v>
      </c>
      <c r="J1845" t="s">
        <v>6914</v>
      </c>
      <c r="K1845" t="s">
        <v>168</v>
      </c>
      <c r="L1845" s="6" t="str">
        <f>IF(ISBLANK(employee_data35[[#This Row],[ExitDate]]),"1","0")</f>
        <v>0</v>
      </c>
      <c r="M1845" t="str">
        <f>IF(ISBLANK(employee_data35[[#This Row],[ExitDate]]),"Active","Tidak Active")</f>
        <v>Tidak Active</v>
      </c>
      <c r="N1845" t="s">
        <v>33</v>
      </c>
      <c r="O1845" t="s">
        <v>34</v>
      </c>
      <c r="P1845" t="s">
        <v>52</v>
      </c>
      <c r="Q1845" t="s">
        <v>126</v>
      </c>
      <c r="R1845" t="s">
        <v>6915</v>
      </c>
      <c r="S1845" t="s">
        <v>170</v>
      </c>
      <c r="T1845" t="s">
        <v>177</v>
      </c>
      <c r="U1845" s="1">
        <v>19256</v>
      </c>
      <c r="V1845" s="7" t="str">
        <f>CONCATENATE(employee_data35[[#This Row],[First-LastName]]&amp;" "&amp;employee_data35[[#This Row],[DOB]])</f>
        <v>Dylan-Livingston 19256</v>
      </c>
      <c r="W1845" t="s">
        <v>40</v>
      </c>
      <c r="X1845" t="s">
        <v>243</v>
      </c>
      <c r="Y1845" t="s">
        <v>42</v>
      </c>
      <c r="Z1845">
        <v>93829</v>
      </c>
      <c r="AA1845" t="s">
        <v>128</v>
      </c>
      <c r="AB1845" t="s">
        <v>75</v>
      </c>
      <c r="AC1845" t="s">
        <v>45</v>
      </c>
      <c r="AD1845">
        <v>4</v>
      </c>
    </row>
    <row r="1846" spans="1:30" x14ac:dyDescent="0.3">
      <c r="A1846">
        <v>2271</v>
      </c>
      <c r="B1846" t="s">
        <v>6916</v>
      </c>
      <c r="C1846" t="s">
        <v>267</v>
      </c>
      <c r="D1846" s="6" t="str">
        <f>CONCATENATE(employee_data35[[#This Row],[FirstName]], "-",employee_data35[[#This Row],[LastName]] )</f>
        <v>Raelynn-Compton</v>
      </c>
      <c r="E1846" s="1">
        <v>44751</v>
      </c>
      <c r="F1846" s="1"/>
      <c r="G1846" s="7" t="str">
        <f>IF(ISBLANK(employee_data35[[#This Row],[ExitDate]]),"Yes","")</f>
        <v>Yes</v>
      </c>
      <c r="H1846" t="s">
        <v>1773</v>
      </c>
      <c r="I1846" t="s">
        <v>6917</v>
      </c>
      <c r="J1846" t="s">
        <v>6918</v>
      </c>
      <c r="K1846" t="s">
        <v>133</v>
      </c>
      <c r="L1846" s="6" t="str">
        <f>IF(ISBLANK(employee_data35[[#This Row],[ExitDate]]),"1","0")</f>
        <v>1</v>
      </c>
      <c r="M1846" t="str">
        <f>IF(ISBLANK(employee_data35[[#This Row],[ExitDate]]),"Active","Tidak Active")</f>
        <v>Active</v>
      </c>
      <c r="N1846" t="s">
        <v>63</v>
      </c>
      <c r="O1846" t="s">
        <v>51</v>
      </c>
      <c r="P1846" t="s">
        <v>35</v>
      </c>
      <c r="Q1846" t="s">
        <v>36</v>
      </c>
      <c r="R1846" t="s">
        <v>37</v>
      </c>
      <c r="S1846" t="s">
        <v>170</v>
      </c>
      <c r="T1846" t="s">
        <v>90</v>
      </c>
      <c r="U1846" s="1">
        <v>35266</v>
      </c>
      <c r="V1846" s="7" t="str">
        <f>CONCATENATE(employee_data35[[#This Row],[First-LastName]]&amp;" "&amp;employee_data35[[#This Row],[DOB]])</f>
        <v>Raelynn-Compton 35266</v>
      </c>
      <c r="W1846" t="s">
        <v>40</v>
      </c>
      <c r="X1846" t="s">
        <v>281</v>
      </c>
      <c r="Y1846" t="s">
        <v>42</v>
      </c>
      <c r="Z1846">
        <v>48655</v>
      </c>
      <c r="AA1846" t="s">
        <v>56</v>
      </c>
      <c r="AB1846" t="s">
        <v>75</v>
      </c>
      <c r="AC1846" t="s">
        <v>45</v>
      </c>
      <c r="AD1846">
        <v>2</v>
      </c>
    </row>
    <row r="1847" spans="1:30" x14ac:dyDescent="0.3">
      <c r="A1847">
        <v>2272</v>
      </c>
      <c r="B1847" t="s">
        <v>6919</v>
      </c>
      <c r="C1847" t="s">
        <v>4413</v>
      </c>
      <c r="D1847" s="6" t="str">
        <f>CONCATENATE(employee_data35[[#This Row],[FirstName]], "-",employee_data35[[#This Row],[LastName]] )</f>
        <v>Darryl-Richmond</v>
      </c>
      <c r="E1847" s="1">
        <v>44802</v>
      </c>
      <c r="F1847" s="1">
        <v>44941</v>
      </c>
      <c r="G1847" s="7" t="str">
        <f>IF(ISBLANK(employee_data35[[#This Row],[ExitDate]]),"Yes","")</f>
        <v/>
      </c>
      <c r="H1847" t="s">
        <v>1773</v>
      </c>
      <c r="I1847" t="s">
        <v>6920</v>
      </c>
      <c r="J1847" t="s">
        <v>6921</v>
      </c>
      <c r="K1847" t="s">
        <v>80</v>
      </c>
      <c r="L1847" s="6" t="str">
        <f>IF(ISBLANK(employee_data35[[#This Row],[ExitDate]]),"1","0")</f>
        <v>0</v>
      </c>
      <c r="M1847" t="str">
        <f>IF(ISBLANK(employee_data35[[#This Row],[ExitDate]]),"Active","Tidak Active")</f>
        <v>Tidak Active</v>
      </c>
      <c r="N1847" t="s">
        <v>52</v>
      </c>
      <c r="O1847" t="s">
        <v>34</v>
      </c>
      <c r="P1847" t="s">
        <v>63</v>
      </c>
      <c r="Q1847" t="s">
        <v>140</v>
      </c>
      <c r="R1847" t="s">
        <v>6922</v>
      </c>
      <c r="S1847" t="s">
        <v>170</v>
      </c>
      <c r="T1847" t="s">
        <v>90</v>
      </c>
      <c r="U1847" s="1">
        <v>31871</v>
      </c>
      <c r="V1847" s="7" t="str">
        <f>CONCATENATE(employee_data35[[#This Row],[First-LastName]]&amp;" "&amp;employee_data35[[#This Row],[DOB]])</f>
        <v>Darryl-Richmond 31871</v>
      </c>
      <c r="W1847" t="s">
        <v>91</v>
      </c>
      <c r="X1847" t="s">
        <v>83</v>
      </c>
      <c r="Y1847" t="s">
        <v>42</v>
      </c>
      <c r="Z1847">
        <v>62715</v>
      </c>
      <c r="AA1847" t="s">
        <v>93</v>
      </c>
      <c r="AB1847" t="s">
        <v>104</v>
      </c>
      <c r="AC1847" t="s">
        <v>45</v>
      </c>
      <c r="AD1847">
        <v>2</v>
      </c>
    </row>
    <row r="1848" spans="1:30" x14ac:dyDescent="0.3">
      <c r="A1848">
        <v>2273</v>
      </c>
      <c r="B1848" t="s">
        <v>6923</v>
      </c>
      <c r="C1848" t="s">
        <v>883</v>
      </c>
      <c r="D1848" s="6" t="str">
        <f>CONCATENATE(employee_data35[[#This Row],[FirstName]], "-",employee_data35[[#This Row],[LastName]] )</f>
        <v>Ana-Stafford</v>
      </c>
      <c r="E1848" s="1">
        <v>43856</v>
      </c>
      <c r="F1848" s="1">
        <v>44176</v>
      </c>
      <c r="G1848" s="7" t="str">
        <f>IF(ISBLANK(employee_data35[[#This Row],[ExitDate]]),"Yes","")</f>
        <v/>
      </c>
      <c r="H1848" t="s">
        <v>1773</v>
      </c>
      <c r="I1848" t="s">
        <v>6924</v>
      </c>
      <c r="J1848" t="s">
        <v>6925</v>
      </c>
      <c r="K1848" t="s">
        <v>98</v>
      </c>
      <c r="L1848" s="6" t="str">
        <f>IF(ISBLANK(employee_data35[[#This Row],[ExitDate]]),"1","0")</f>
        <v>0</v>
      </c>
      <c r="M1848" t="str">
        <f>IF(ISBLANK(employee_data35[[#This Row],[ExitDate]]),"Active","Tidak Active")</f>
        <v>Tidak Active</v>
      </c>
      <c r="N1848" t="s">
        <v>63</v>
      </c>
      <c r="O1848" t="s">
        <v>51</v>
      </c>
      <c r="P1848" t="s">
        <v>52</v>
      </c>
      <c r="Q1848" t="s">
        <v>126</v>
      </c>
      <c r="R1848" t="s">
        <v>6926</v>
      </c>
      <c r="S1848" t="s">
        <v>170</v>
      </c>
      <c r="T1848" t="s">
        <v>242</v>
      </c>
      <c r="U1848" s="1">
        <v>20591</v>
      </c>
      <c r="V1848" s="7" t="str">
        <f>CONCATENATE(employee_data35[[#This Row],[First-LastName]]&amp;" "&amp;employee_data35[[#This Row],[DOB]])</f>
        <v>Ana-Stafford 20591</v>
      </c>
      <c r="W1848" t="s">
        <v>91</v>
      </c>
      <c r="X1848" t="s">
        <v>1541</v>
      </c>
      <c r="Y1848" t="s">
        <v>55</v>
      </c>
      <c r="Z1848">
        <v>75785</v>
      </c>
      <c r="AA1848" t="s">
        <v>74</v>
      </c>
      <c r="AB1848" t="s">
        <v>104</v>
      </c>
      <c r="AC1848" t="s">
        <v>45</v>
      </c>
      <c r="AD1848">
        <v>4</v>
      </c>
    </row>
    <row r="1849" spans="1:30" x14ac:dyDescent="0.3">
      <c r="A1849">
        <v>2274</v>
      </c>
      <c r="B1849" t="s">
        <v>1820</v>
      </c>
      <c r="C1849" t="s">
        <v>5410</v>
      </c>
      <c r="D1849" s="6" t="str">
        <f>CONCATENATE(employee_data35[[#This Row],[FirstName]], "-",employee_data35[[#This Row],[LastName]] )</f>
        <v>Carlos-Mccoy</v>
      </c>
      <c r="E1849" s="1">
        <v>43879</v>
      </c>
      <c r="F1849" s="1"/>
      <c r="G1849" s="7" t="str">
        <f>IF(ISBLANK(employee_data35[[#This Row],[ExitDate]]),"Yes","")</f>
        <v>Yes</v>
      </c>
      <c r="H1849" t="s">
        <v>6743</v>
      </c>
      <c r="I1849" t="s">
        <v>6927</v>
      </c>
      <c r="J1849" t="s">
        <v>6928</v>
      </c>
      <c r="K1849" t="s">
        <v>89</v>
      </c>
      <c r="L1849" s="6" t="str">
        <f>IF(ISBLANK(employee_data35[[#This Row],[ExitDate]]),"1","0")</f>
        <v>1</v>
      </c>
      <c r="M1849" t="str">
        <f>IF(ISBLANK(employee_data35[[#This Row],[ExitDate]]),"Active","Tidak Active")</f>
        <v>Active</v>
      </c>
      <c r="N1849" t="s">
        <v>63</v>
      </c>
      <c r="O1849" t="s">
        <v>51</v>
      </c>
      <c r="P1849" t="s">
        <v>35</v>
      </c>
      <c r="Q1849" t="s">
        <v>36</v>
      </c>
      <c r="R1849" t="s">
        <v>37</v>
      </c>
      <c r="S1849" t="s">
        <v>170</v>
      </c>
      <c r="T1849" t="s">
        <v>53</v>
      </c>
      <c r="U1849" s="1">
        <v>36548</v>
      </c>
      <c r="V1849" s="7" t="str">
        <f>CONCATENATE(employee_data35[[#This Row],[First-LastName]]&amp;" "&amp;employee_data35[[#This Row],[DOB]])</f>
        <v>Carlos-Mccoy 36548</v>
      </c>
      <c r="W1849" t="s">
        <v>40</v>
      </c>
      <c r="X1849" t="s">
        <v>163</v>
      </c>
      <c r="Y1849" t="s">
        <v>55</v>
      </c>
      <c r="Z1849">
        <v>52491</v>
      </c>
      <c r="AA1849" t="s">
        <v>74</v>
      </c>
      <c r="AB1849" t="s">
        <v>44</v>
      </c>
      <c r="AC1849" t="s">
        <v>45</v>
      </c>
      <c r="AD1849">
        <v>4</v>
      </c>
    </row>
    <row r="1850" spans="1:30" x14ac:dyDescent="0.3">
      <c r="A1850">
        <v>2275</v>
      </c>
      <c r="B1850" t="s">
        <v>68</v>
      </c>
      <c r="C1850" t="s">
        <v>377</v>
      </c>
      <c r="D1850" s="6" t="str">
        <f>CONCATENATE(employee_data35[[#This Row],[FirstName]], "-",employee_data35[[#This Row],[LastName]] )</f>
        <v>Michael-Albert</v>
      </c>
      <c r="E1850" s="1">
        <v>44586</v>
      </c>
      <c r="F1850" s="1"/>
      <c r="G1850" s="7" t="str">
        <f>IF(ISBLANK(employee_data35[[#This Row],[ExitDate]]),"Yes","")</f>
        <v>Yes</v>
      </c>
      <c r="H1850" t="s">
        <v>3019</v>
      </c>
      <c r="I1850" t="s">
        <v>6929</v>
      </c>
      <c r="J1850" t="s">
        <v>6930</v>
      </c>
      <c r="K1850" t="s">
        <v>50</v>
      </c>
      <c r="L1850" s="6" t="str">
        <f>IF(ISBLANK(employee_data35[[#This Row],[ExitDate]]),"1","0")</f>
        <v>1</v>
      </c>
      <c r="M1850" t="str">
        <f>IF(ISBLANK(employee_data35[[#This Row],[ExitDate]]),"Active","Tidak Active")</f>
        <v>Active</v>
      </c>
      <c r="N1850" t="s">
        <v>52</v>
      </c>
      <c r="O1850" t="s">
        <v>64</v>
      </c>
      <c r="P1850" t="s">
        <v>63</v>
      </c>
      <c r="Q1850" t="s">
        <v>36</v>
      </c>
      <c r="R1850" t="s">
        <v>37</v>
      </c>
      <c r="S1850" t="s">
        <v>38</v>
      </c>
      <c r="T1850" t="s">
        <v>504</v>
      </c>
      <c r="U1850" s="1">
        <v>18606</v>
      </c>
      <c r="V1850" s="7" t="str">
        <f>CONCATENATE(employee_data35[[#This Row],[First-LastName]]&amp;" "&amp;employee_data35[[#This Row],[DOB]])</f>
        <v>Michael-Albert 18606</v>
      </c>
      <c r="W1850" t="s">
        <v>40</v>
      </c>
      <c r="X1850" t="s">
        <v>1062</v>
      </c>
      <c r="Y1850" t="s">
        <v>55</v>
      </c>
      <c r="Z1850">
        <v>2169</v>
      </c>
      <c r="AA1850" t="s">
        <v>128</v>
      </c>
      <c r="AB1850" t="s">
        <v>84</v>
      </c>
      <c r="AC1850" t="s">
        <v>45</v>
      </c>
      <c r="AD1850">
        <v>2</v>
      </c>
    </row>
    <row r="1851" spans="1:30" x14ac:dyDescent="0.3">
      <c r="A1851">
        <v>2276</v>
      </c>
      <c r="B1851" t="s">
        <v>6931</v>
      </c>
      <c r="C1851" t="s">
        <v>1250</v>
      </c>
      <c r="D1851" s="6" t="str">
        <f>CONCATENATE(employee_data35[[#This Row],[FirstName]], "-",employee_data35[[#This Row],[LastName]] )</f>
        <v>Courtney E-Wallace</v>
      </c>
      <c r="E1851" s="1">
        <v>45117</v>
      </c>
      <c r="F1851" s="1"/>
      <c r="G1851" s="7" t="str">
        <f>IF(ISBLANK(employee_data35[[#This Row],[ExitDate]]),"Yes","")</f>
        <v>Yes</v>
      </c>
      <c r="H1851" t="s">
        <v>3019</v>
      </c>
      <c r="I1851" t="s">
        <v>6932</v>
      </c>
      <c r="J1851" t="s">
        <v>6933</v>
      </c>
      <c r="K1851" t="s">
        <v>80</v>
      </c>
      <c r="L1851" s="6" t="str">
        <f>IF(ISBLANK(employee_data35[[#This Row],[ExitDate]]),"1","0")</f>
        <v>1</v>
      </c>
      <c r="M1851" t="str">
        <f>IF(ISBLANK(employee_data35[[#This Row],[ExitDate]]),"Active","Tidak Active")</f>
        <v>Active</v>
      </c>
      <c r="N1851" t="s">
        <v>63</v>
      </c>
      <c r="O1851" t="s">
        <v>64</v>
      </c>
      <c r="P1851" t="s">
        <v>35</v>
      </c>
      <c r="Q1851" t="s">
        <v>36</v>
      </c>
      <c r="R1851" t="s">
        <v>37</v>
      </c>
      <c r="S1851" t="s">
        <v>38</v>
      </c>
      <c r="T1851" t="s">
        <v>177</v>
      </c>
      <c r="U1851" s="1">
        <v>30276</v>
      </c>
      <c r="V1851" s="7" t="str">
        <f>CONCATENATE(employee_data35[[#This Row],[First-LastName]]&amp;" "&amp;employee_data35[[#This Row],[DOB]])</f>
        <v>Courtney E-Wallace 30276</v>
      </c>
      <c r="W1851" t="s">
        <v>40</v>
      </c>
      <c r="X1851" t="s">
        <v>419</v>
      </c>
      <c r="Y1851" t="s">
        <v>42</v>
      </c>
      <c r="Z1851">
        <v>2478</v>
      </c>
      <c r="AA1851" t="s">
        <v>43</v>
      </c>
      <c r="AB1851" t="s">
        <v>104</v>
      </c>
      <c r="AC1851" t="s">
        <v>45</v>
      </c>
      <c r="AD1851">
        <v>1</v>
      </c>
    </row>
    <row r="1852" spans="1:30" x14ac:dyDescent="0.3">
      <c r="A1852">
        <v>2277</v>
      </c>
      <c r="B1852" t="s">
        <v>1991</v>
      </c>
      <c r="C1852" t="s">
        <v>3342</v>
      </c>
      <c r="D1852" s="6" t="str">
        <f>CONCATENATE(employee_data35[[#This Row],[FirstName]], "-",employee_data35[[#This Row],[LastName]] )</f>
        <v>Amy-Dunn</v>
      </c>
      <c r="E1852" s="1">
        <v>44665</v>
      </c>
      <c r="F1852" s="1"/>
      <c r="G1852" s="7" t="str">
        <f>IF(ISBLANK(employee_data35[[#This Row],[ExitDate]]),"Yes","")</f>
        <v>Yes</v>
      </c>
      <c r="H1852" t="s">
        <v>3019</v>
      </c>
      <c r="I1852" t="s">
        <v>6934</v>
      </c>
      <c r="J1852" t="s">
        <v>6935</v>
      </c>
      <c r="K1852" t="s">
        <v>31</v>
      </c>
      <c r="L1852" s="6" t="str">
        <f>IF(ISBLANK(employee_data35[[#This Row],[ExitDate]]),"1","0")</f>
        <v>1</v>
      </c>
      <c r="M1852" t="str">
        <f>IF(ISBLANK(employee_data35[[#This Row],[ExitDate]]),"Active","Tidak Active")</f>
        <v>Active</v>
      </c>
      <c r="N1852" t="s">
        <v>33</v>
      </c>
      <c r="O1852" t="s">
        <v>64</v>
      </c>
      <c r="P1852" t="s">
        <v>35</v>
      </c>
      <c r="Q1852" t="s">
        <v>36</v>
      </c>
      <c r="R1852" t="s">
        <v>37</v>
      </c>
      <c r="S1852" t="s">
        <v>38</v>
      </c>
      <c r="T1852" t="s">
        <v>90</v>
      </c>
      <c r="U1852" s="1">
        <v>23283</v>
      </c>
      <c r="V1852" s="7" t="str">
        <f>CONCATENATE(employee_data35[[#This Row],[First-LastName]]&amp;" "&amp;employee_data35[[#This Row],[DOB]])</f>
        <v>Amy-Dunn 23283</v>
      </c>
      <c r="W1852" t="s">
        <v>40</v>
      </c>
      <c r="X1852" t="s">
        <v>103</v>
      </c>
      <c r="Y1852" t="s">
        <v>42</v>
      </c>
      <c r="Z1852">
        <v>1731</v>
      </c>
      <c r="AA1852" t="s">
        <v>56</v>
      </c>
      <c r="AB1852" t="s">
        <v>44</v>
      </c>
      <c r="AC1852" t="s">
        <v>45</v>
      </c>
      <c r="AD1852">
        <v>5</v>
      </c>
    </row>
    <row r="1853" spans="1:30" x14ac:dyDescent="0.3">
      <c r="A1853">
        <v>2278</v>
      </c>
      <c r="B1853" t="s">
        <v>6936</v>
      </c>
      <c r="C1853" t="s">
        <v>780</v>
      </c>
      <c r="D1853" s="6" t="str">
        <f>CONCATENATE(employee_data35[[#This Row],[FirstName]], "-",employee_data35[[#This Row],[LastName]] )</f>
        <v>Kissy-Sullivan</v>
      </c>
      <c r="E1853" s="1">
        <v>44752</v>
      </c>
      <c r="F1853" s="1"/>
      <c r="G1853" s="7" t="str">
        <f>IF(ISBLANK(employee_data35[[#This Row],[ExitDate]]),"Yes","")</f>
        <v>Yes</v>
      </c>
      <c r="H1853" t="s">
        <v>3019</v>
      </c>
      <c r="I1853" t="s">
        <v>6937</v>
      </c>
      <c r="J1853" t="s">
        <v>6938</v>
      </c>
      <c r="K1853" t="s">
        <v>31</v>
      </c>
      <c r="L1853" s="6" t="str">
        <f>IF(ISBLANK(employee_data35[[#This Row],[ExitDate]]),"1","0")</f>
        <v>1</v>
      </c>
      <c r="M1853" t="str">
        <f>IF(ISBLANK(employee_data35[[#This Row],[ExitDate]]),"Active","Tidak Active")</f>
        <v>Active</v>
      </c>
      <c r="N1853" t="s">
        <v>52</v>
      </c>
      <c r="O1853" t="s">
        <v>64</v>
      </c>
      <c r="P1853" t="s">
        <v>35</v>
      </c>
      <c r="Q1853" t="s">
        <v>36</v>
      </c>
      <c r="R1853" t="s">
        <v>37</v>
      </c>
      <c r="S1853" t="s">
        <v>38</v>
      </c>
      <c r="T1853" t="s">
        <v>594</v>
      </c>
      <c r="U1853" s="1">
        <v>23158</v>
      </c>
      <c r="V1853" s="7" t="str">
        <f>CONCATENATE(employee_data35[[#This Row],[First-LastName]]&amp;" "&amp;employee_data35[[#This Row],[DOB]])</f>
        <v>Kissy-Sullivan 23158</v>
      </c>
      <c r="W1853" t="s">
        <v>40</v>
      </c>
      <c r="X1853" t="s">
        <v>216</v>
      </c>
      <c r="Y1853" t="s">
        <v>42</v>
      </c>
      <c r="Z1853">
        <v>1776</v>
      </c>
      <c r="AA1853" t="s">
        <v>43</v>
      </c>
      <c r="AB1853" t="s">
        <v>44</v>
      </c>
      <c r="AC1853" t="s">
        <v>45</v>
      </c>
      <c r="AD1853">
        <v>4</v>
      </c>
    </row>
    <row r="1854" spans="1:30" x14ac:dyDescent="0.3">
      <c r="A1854">
        <v>2279</v>
      </c>
      <c r="B1854" t="s">
        <v>2253</v>
      </c>
      <c r="C1854" t="s">
        <v>6939</v>
      </c>
      <c r="D1854" s="6" t="str">
        <f>CONCATENATE(employee_data35[[#This Row],[FirstName]], "-",employee_data35[[#This Row],[LastName]] )</f>
        <v>Walter-Immediato</v>
      </c>
      <c r="E1854" s="1">
        <v>44739</v>
      </c>
      <c r="F1854" s="1"/>
      <c r="G1854" s="7" t="str">
        <f>IF(ISBLANK(employee_data35[[#This Row],[ExitDate]]),"Yes","")</f>
        <v>Yes</v>
      </c>
      <c r="H1854" t="s">
        <v>3019</v>
      </c>
      <c r="I1854" t="s">
        <v>6940</v>
      </c>
      <c r="J1854" t="s">
        <v>6941</v>
      </c>
      <c r="K1854" t="s">
        <v>50</v>
      </c>
      <c r="L1854" s="6" t="str">
        <f>IF(ISBLANK(employee_data35[[#This Row],[ExitDate]]),"1","0")</f>
        <v>1</v>
      </c>
      <c r="M1854" t="str">
        <f>IF(ISBLANK(employee_data35[[#This Row],[ExitDate]]),"Active","Tidak Active")</f>
        <v>Active</v>
      </c>
      <c r="N1854" t="s">
        <v>33</v>
      </c>
      <c r="O1854" t="s">
        <v>34</v>
      </c>
      <c r="P1854" t="s">
        <v>63</v>
      </c>
      <c r="Q1854" t="s">
        <v>36</v>
      </c>
      <c r="R1854" t="s">
        <v>37</v>
      </c>
      <c r="S1854" t="s">
        <v>38</v>
      </c>
      <c r="T1854" t="s">
        <v>2517</v>
      </c>
      <c r="U1854" s="1">
        <v>28168</v>
      </c>
      <c r="V1854" s="7" t="str">
        <f>CONCATENATE(employee_data35[[#This Row],[First-LastName]]&amp;" "&amp;employee_data35[[#This Row],[DOB]])</f>
        <v>Walter-Immediato 28168</v>
      </c>
      <c r="W1854" t="s">
        <v>40</v>
      </c>
      <c r="X1854" t="s">
        <v>2517</v>
      </c>
      <c r="Y1854" t="s">
        <v>55</v>
      </c>
      <c r="Z1854">
        <v>2128</v>
      </c>
      <c r="AA1854" t="s">
        <v>74</v>
      </c>
      <c r="AB1854" t="s">
        <v>104</v>
      </c>
      <c r="AC1854" t="s">
        <v>45</v>
      </c>
      <c r="AD1854">
        <v>1</v>
      </c>
    </row>
    <row r="1855" spans="1:30" x14ac:dyDescent="0.3">
      <c r="A1855">
        <v>2280</v>
      </c>
      <c r="B1855" t="s">
        <v>6942</v>
      </c>
      <c r="C1855" t="s">
        <v>3128</v>
      </c>
      <c r="D1855" s="6" t="str">
        <f>CONCATENATE(employee_data35[[#This Row],[FirstName]], "-",employee_data35[[#This Row],[LastName]] )</f>
        <v>Ebonee-Peterson</v>
      </c>
      <c r="E1855" s="1">
        <v>43438</v>
      </c>
      <c r="F1855" s="1">
        <v>45114</v>
      </c>
      <c r="G1855" s="7" t="str">
        <f>IF(ISBLANK(employee_data35[[#This Row],[ExitDate]]),"Yes","")</f>
        <v/>
      </c>
      <c r="H1855" t="s">
        <v>3019</v>
      </c>
      <c r="I1855" t="s">
        <v>6943</v>
      </c>
      <c r="J1855" t="s">
        <v>6944</v>
      </c>
      <c r="K1855" t="s">
        <v>168</v>
      </c>
      <c r="L1855" s="6" t="str">
        <f>IF(ISBLANK(employee_data35[[#This Row],[ExitDate]]),"1","0")</f>
        <v>0</v>
      </c>
      <c r="M1855" t="str">
        <f>IF(ISBLANK(employee_data35[[#This Row],[ExitDate]]),"Active","Tidak Active")</f>
        <v>Tidak Active</v>
      </c>
      <c r="N1855" t="s">
        <v>33</v>
      </c>
      <c r="O1855" t="s">
        <v>51</v>
      </c>
      <c r="P1855" t="s">
        <v>35</v>
      </c>
      <c r="Q1855" t="s">
        <v>140</v>
      </c>
      <c r="R1855" t="s">
        <v>6945</v>
      </c>
      <c r="S1855" t="s">
        <v>38</v>
      </c>
      <c r="T1855" t="s">
        <v>332</v>
      </c>
      <c r="U1855" s="1">
        <v>31112</v>
      </c>
      <c r="V1855" s="7" t="str">
        <f>CONCATENATE(employee_data35[[#This Row],[First-LastName]]&amp;" "&amp;employee_data35[[#This Row],[DOB]])</f>
        <v>Ebonee-Peterson 31112</v>
      </c>
      <c r="W1855" t="s">
        <v>40</v>
      </c>
      <c r="X1855" t="s">
        <v>226</v>
      </c>
      <c r="Y1855" t="s">
        <v>42</v>
      </c>
      <c r="Z1855">
        <v>2030</v>
      </c>
      <c r="AA1855" t="s">
        <v>43</v>
      </c>
      <c r="AB1855" t="s">
        <v>84</v>
      </c>
      <c r="AC1855" t="s">
        <v>45</v>
      </c>
      <c r="AD1855">
        <v>4</v>
      </c>
    </row>
    <row r="1856" spans="1:30" x14ac:dyDescent="0.3">
      <c r="A1856">
        <v>2281</v>
      </c>
      <c r="B1856" t="s">
        <v>6946</v>
      </c>
      <c r="C1856" t="s">
        <v>1479</v>
      </c>
      <c r="D1856" s="6" t="str">
        <f>CONCATENATE(employee_data35[[#This Row],[FirstName]], "-",employee_data35[[#This Row],[LastName]] )</f>
        <v>Elijiah-Gray</v>
      </c>
      <c r="E1856" s="1">
        <v>43718</v>
      </c>
      <c r="F1856" s="1"/>
      <c r="G1856" s="7" t="str">
        <f>IF(ISBLANK(employee_data35[[#This Row],[ExitDate]]),"Yes","")</f>
        <v>Yes</v>
      </c>
      <c r="H1856" t="s">
        <v>3019</v>
      </c>
      <c r="I1856" t="s">
        <v>6947</v>
      </c>
      <c r="J1856" t="s">
        <v>6948</v>
      </c>
      <c r="K1856" t="s">
        <v>62</v>
      </c>
      <c r="L1856" s="6" t="str">
        <f>IF(ISBLANK(employee_data35[[#This Row],[ExitDate]]),"1","0")</f>
        <v>1</v>
      </c>
      <c r="M1856" t="str">
        <f>IF(ISBLANK(employee_data35[[#This Row],[ExitDate]]),"Active","Tidak Active")</f>
        <v>Active</v>
      </c>
      <c r="N1856" t="s">
        <v>63</v>
      </c>
      <c r="O1856" t="s">
        <v>34</v>
      </c>
      <c r="P1856" t="s">
        <v>63</v>
      </c>
      <c r="Q1856" t="s">
        <v>36</v>
      </c>
      <c r="R1856" t="s">
        <v>37</v>
      </c>
      <c r="S1856" t="s">
        <v>38</v>
      </c>
      <c r="T1856" t="s">
        <v>90</v>
      </c>
      <c r="U1856" s="1">
        <v>36050</v>
      </c>
      <c r="V1856" s="7" t="str">
        <f>CONCATENATE(employee_data35[[#This Row],[First-LastName]]&amp;" "&amp;employee_data35[[#This Row],[DOB]])</f>
        <v>Elijiah-Gray 36050</v>
      </c>
      <c r="W1856" t="s">
        <v>40</v>
      </c>
      <c r="X1856" t="s">
        <v>83</v>
      </c>
      <c r="Y1856" t="s">
        <v>55</v>
      </c>
      <c r="Z1856">
        <v>1752</v>
      </c>
      <c r="AA1856" t="s">
        <v>56</v>
      </c>
      <c r="AB1856" t="s">
        <v>75</v>
      </c>
      <c r="AC1856" t="s">
        <v>45</v>
      </c>
      <c r="AD1856">
        <v>4</v>
      </c>
    </row>
    <row r="1857" spans="1:30" x14ac:dyDescent="0.3">
      <c r="A1857">
        <v>2282</v>
      </c>
      <c r="B1857" t="s">
        <v>6025</v>
      </c>
      <c r="C1857" t="s">
        <v>6949</v>
      </c>
      <c r="D1857" s="6" t="str">
        <f>CONCATENATE(employee_data35[[#This Row],[FirstName]], "-",employee_data35[[#This Row],[LastName]] )</f>
        <v>Charles-Bozzi</v>
      </c>
      <c r="E1857" s="1">
        <v>43580</v>
      </c>
      <c r="F1857" s="1"/>
      <c r="G1857" s="7" t="str">
        <f>IF(ISBLANK(employee_data35[[#This Row],[ExitDate]]),"Yes","")</f>
        <v>Yes</v>
      </c>
      <c r="H1857" t="s">
        <v>3019</v>
      </c>
      <c r="I1857" t="s">
        <v>6950</v>
      </c>
      <c r="J1857" t="s">
        <v>6951</v>
      </c>
      <c r="K1857" t="s">
        <v>62</v>
      </c>
      <c r="L1857" s="6" t="str">
        <f>IF(ISBLANK(employee_data35[[#This Row],[ExitDate]]),"1","0")</f>
        <v>1</v>
      </c>
      <c r="M1857" t="str">
        <f>IF(ISBLANK(employee_data35[[#This Row],[ExitDate]]),"Active","Tidak Active")</f>
        <v>Active</v>
      </c>
      <c r="N1857" t="s">
        <v>52</v>
      </c>
      <c r="O1857" t="s">
        <v>51</v>
      </c>
      <c r="P1857" t="s">
        <v>63</v>
      </c>
      <c r="Q1857" t="s">
        <v>36</v>
      </c>
      <c r="R1857" t="s">
        <v>37</v>
      </c>
      <c r="S1857" t="s">
        <v>38</v>
      </c>
      <c r="T1857" t="s">
        <v>231</v>
      </c>
      <c r="U1857" s="1">
        <v>24681</v>
      </c>
      <c r="V1857" s="7" t="str">
        <f>CONCATENATE(employee_data35[[#This Row],[First-LastName]]&amp;" "&amp;employee_data35[[#This Row],[DOB]])</f>
        <v>Charles-Bozzi 24681</v>
      </c>
      <c r="W1857" t="s">
        <v>40</v>
      </c>
      <c r="X1857" t="s">
        <v>113</v>
      </c>
      <c r="Y1857" t="s">
        <v>55</v>
      </c>
      <c r="Z1857">
        <v>1901</v>
      </c>
      <c r="AA1857" t="s">
        <v>128</v>
      </c>
      <c r="AB1857" t="s">
        <v>75</v>
      </c>
      <c r="AC1857" t="s">
        <v>45</v>
      </c>
      <c r="AD1857">
        <v>4</v>
      </c>
    </row>
    <row r="1858" spans="1:30" x14ac:dyDescent="0.3">
      <c r="A1858">
        <v>2283</v>
      </c>
      <c r="B1858" t="s">
        <v>2838</v>
      </c>
      <c r="C1858" t="s">
        <v>759</v>
      </c>
      <c r="D1858" s="6" t="str">
        <f>CONCATENATE(employee_data35[[#This Row],[FirstName]], "-",employee_data35[[#This Row],[LastName]] )</f>
        <v>Sean-Quinn</v>
      </c>
      <c r="E1858" s="1">
        <v>43376</v>
      </c>
      <c r="F1858" s="1">
        <v>43643</v>
      </c>
      <c r="G1858" s="7" t="str">
        <f>IF(ISBLANK(employee_data35[[#This Row],[ExitDate]]),"Yes","")</f>
        <v/>
      </c>
      <c r="H1858" t="s">
        <v>2609</v>
      </c>
      <c r="I1858" t="s">
        <v>6952</v>
      </c>
      <c r="J1858" t="s">
        <v>6953</v>
      </c>
      <c r="K1858" t="s">
        <v>98</v>
      </c>
      <c r="L1858" s="6" t="str">
        <f>IF(ISBLANK(employee_data35[[#This Row],[ExitDate]]),"1","0")</f>
        <v>0</v>
      </c>
      <c r="M1858" t="str">
        <f>IF(ISBLANK(employee_data35[[#This Row],[ExitDate]]),"Active","Tidak Active")</f>
        <v>Tidak Active</v>
      </c>
      <c r="N1858" t="s">
        <v>52</v>
      </c>
      <c r="O1858" t="s">
        <v>64</v>
      </c>
      <c r="P1858" t="s">
        <v>35</v>
      </c>
      <c r="Q1858" t="s">
        <v>140</v>
      </c>
      <c r="R1858" t="s">
        <v>6954</v>
      </c>
      <c r="S1858" t="s">
        <v>2623</v>
      </c>
      <c r="T1858" t="s">
        <v>90</v>
      </c>
      <c r="U1858" s="1">
        <v>22632</v>
      </c>
      <c r="V1858" s="7" t="str">
        <f>CONCATENATE(employee_data35[[#This Row],[First-LastName]]&amp;" "&amp;employee_data35[[#This Row],[DOB]])</f>
        <v>Sean-Quinn 22632</v>
      </c>
      <c r="W1858" t="s">
        <v>40</v>
      </c>
      <c r="X1858" t="s">
        <v>103</v>
      </c>
      <c r="Y1858" t="s">
        <v>55</v>
      </c>
      <c r="Z1858">
        <v>2045</v>
      </c>
      <c r="AA1858" t="s">
        <v>43</v>
      </c>
      <c r="AB1858" t="s">
        <v>75</v>
      </c>
      <c r="AC1858" t="s">
        <v>45</v>
      </c>
      <c r="AD1858">
        <v>4</v>
      </c>
    </row>
    <row r="1859" spans="1:30" x14ac:dyDescent="0.3">
      <c r="A1859">
        <v>2284</v>
      </c>
      <c r="B1859" t="s">
        <v>784</v>
      </c>
      <c r="C1859" t="s">
        <v>3396</v>
      </c>
      <c r="D1859" s="6" t="str">
        <f>CONCATENATE(employee_data35[[#This Row],[FirstName]], "-",employee_data35[[#This Row],[LastName]] )</f>
        <v>Jennifer-Zamora</v>
      </c>
      <c r="E1859" s="1">
        <v>44726</v>
      </c>
      <c r="F1859" s="1"/>
      <c r="G1859" s="7" t="str">
        <f>IF(ISBLANK(employee_data35[[#This Row],[ExitDate]]),"Yes","")</f>
        <v>Yes</v>
      </c>
      <c r="H1859" t="s">
        <v>2397</v>
      </c>
      <c r="I1859" t="s">
        <v>6955</v>
      </c>
      <c r="J1859" t="s">
        <v>6956</v>
      </c>
      <c r="K1859" t="s">
        <v>50</v>
      </c>
      <c r="L1859" s="6" t="str">
        <f>IF(ISBLANK(employee_data35[[#This Row],[ExitDate]]),"1","0")</f>
        <v>1</v>
      </c>
      <c r="M1859" t="str">
        <f>IF(ISBLANK(employee_data35[[#This Row],[ExitDate]]),"Active","Tidak Active")</f>
        <v>Active</v>
      </c>
      <c r="N1859" t="s">
        <v>52</v>
      </c>
      <c r="O1859" t="s">
        <v>34</v>
      </c>
      <c r="P1859" t="s">
        <v>52</v>
      </c>
      <c r="Q1859" t="s">
        <v>36</v>
      </c>
      <c r="R1859" t="s">
        <v>37</v>
      </c>
      <c r="S1859" t="s">
        <v>170</v>
      </c>
      <c r="T1859" t="s">
        <v>305</v>
      </c>
      <c r="U1859" s="1">
        <v>22182</v>
      </c>
      <c r="V1859" s="7" t="str">
        <f>CONCATENATE(employee_data35[[#This Row],[First-LastName]]&amp;" "&amp;employee_data35[[#This Row],[DOB]])</f>
        <v>Jennifer-Zamora 22182</v>
      </c>
      <c r="W1859" t="s">
        <v>40</v>
      </c>
      <c r="X1859" t="s">
        <v>226</v>
      </c>
      <c r="Y1859" t="s">
        <v>42</v>
      </c>
      <c r="Z1859">
        <v>2067</v>
      </c>
      <c r="AA1859" t="s">
        <v>74</v>
      </c>
      <c r="AB1859" t="s">
        <v>44</v>
      </c>
      <c r="AC1859" t="s">
        <v>45</v>
      </c>
      <c r="AD1859">
        <v>2</v>
      </c>
    </row>
    <row r="1860" spans="1:30" x14ac:dyDescent="0.3">
      <c r="A1860">
        <v>2285</v>
      </c>
      <c r="B1860" t="s">
        <v>6957</v>
      </c>
      <c r="C1860" t="s">
        <v>3235</v>
      </c>
      <c r="D1860" s="6" t="str">
        <f>CONCATENATE(employee_data35[[#This Row],[FirstName]], "-",employee_data35[[#This Row],[LastName]] )</f>
        <v>Webster L-Butler</v>
      </c>
      <c r="E1860" s="1">
        <v>44607</v>
      </c>
      <c r="F1860" s="1"/>
      <c r="G1860" s="7" t="str">
        <f>IF(ISBLANK(employee_data35[[#This Row],[ExitDate]]),"Yes","")</f>
        <v>Yes</v>
      </c>
      <c r="H1860" t="s">
        <v>3019</v>
      </c>
      <c r="I1860" t="s">
        <v>6958</v>
      </c>
      <c r="J1860" t="s">
        <v>6959</v>
      </c>
      <c r="K1860" t="s">
        <v>89</v>
      </c>
      <c r="L1860" s="6" t="str">
        <f>IF(ISBLANK(employee_data35[[#This Row],[ExitDate]]),"1","0")</f>
        <v>1</v>
      </c>
      <c r="M1860" t="str">
        <f>IF(ISBLANK(employee_data35[[#This Row],[ExitDate]]),"Active","Tidak Active")</f>
        <v>Active</v>
      </c>
      <c r="N1860" t="s">
        <v>63</v>
      </c>
      <c r="O1860" t="s">
        <v>34</v>
      </c>
      <c r="P1860" t="s">
        <v>35</v>
      </c>
      <c r="Q1860" t="s">
        <v>36</v>
      </c>
      <c r="R1860" t="s">
        <v>37</v>
      </c>
      <c r="S1860" t="s">
        <v>38</v>
      </c>
      <c r="T1860" t="s">
        <v>177</v>
      </c>
      <c r="U1860" s="1">
        <v>26081</v>
      </c>
      <c r="V1860" s="7" t="str">
        <f>CONCATENATE(employee_data35[[#This Row],[First-LastName]]&amp;" "&amp;employee_data35[[#This Row],[DOB]])</f>
        <v>Webster L-Butler 26081</v>
      </c>
      <c r="W1860" t="s">
        <v>40</v>
      </c>
      <c r="X1860" t="s">
        <v>178</v>
      </c>
      <c r="Y1860" t="s">
        <v>55</v>
      </c>
      <c r="Z1860">
        <v>2169</v>
      </c>
      <c r="AA1860" t="s">
        <v>74</v>
      </c>
      <c r="AB1860" t="s">
        <v>75</v>
      </c>
      <c r="AC1860" t="s">
        <v>45</v>
      </c>
      <c r="AD1860">
        <v>5</v>
      </c>
    </row>
    <row r="1861" spans="1:30" x14ac:dyDescent="0.3">
      <c r="A1861">
        <v>2286</v>
      </c>
      <c r="B1861" t="s">
        <v>6960</v>
      </c>
      <c r="C1861" t="s">
        <v>2183</v>
      </c>
      <c r="D1861" s="6" t="str">
        <f>CONCATENATE(employee_data35[[#This Row],[FirstName]], "-",employee_data35[[#This Row],[LastName]] )</f>
        <v>Brannon-Miller</v>
      </c>
      <c r="E1861" s="1">
        <v>43367</v>
      </c>
      <c r="F1861" s="1">
        <v>44214</v>
      </c>
      <c r="G1861" s="7" t="str">
        <f>IF(ISBLANK(employee_data35[[#This Row],[ExitDate]]),"Yes","")</f>
        <v/>
      </c>
      <c r="H1861" t="s">
        <v>3019</v>
      </c>
      <c r="I1861" t="s">
        <v>6961</v>
      </c>
      <c r="J1861" t="s">
        <v>6962</v>
      </c>
      <c r="K1861" t="s">
        <v>118</v>
      </c>
      <c r="L1861" s="6" t="str">
        <f>IF(ISBLANK(employee_data35[[#This Row],[ExitDate]]),"1","0")</f>
        <v>0</v>
      </c>
      <c r="M1861" t="str">
        <f>IF(ISBLANK(employee_data35[[#This Row],[ExitDate]]),"Active","Tidak Active")</f>
        <v>Tidak Active</v>
      </c>
      <c r="N1861" t="s">
        <v>33</v>
      </c>
      <c r="O1861" t="s">
        <v>64</v>
      </c>
      <c r="P1861" t="s">
        <v>35</v>
      </c>
      <c r="Q1861" t="s">
        <v>175</v>
      </c>
      <c r="R1861" t="s">
        <v>6963</v>
      </c>
      <c r="S1861" t="s">
        <v>38</v>
      </c>
      <c r="T1861" t="s">
        <v>101</v>
      </c>
      <c r="U1861" s="1">
        <v>29869</v>
      </c>
      <c r="V1861" s="7" t="str">
        <f>CONCATENATE(employee_data35[[#This Row],[First-LastName]]&amp;" "&amp;employee_data35[[#This Row],[DOB]])</f>
        <v>Brannon-Miller 29869</v>
      </c>
      <c r="W1861" t="s">
        <v>40</v>
      </c>
      <c r="X1861" t="s">
        <v>205</v>
      </c>
      <c r="Y1861" t="s">
        <v>55</v>
      </c>
      <c r="Z1861">
        <v>2045</v>
      </c>
      <c r="AA1861" t="s">
        <v>93</v>
      </c>
      <c r="AB1861" t="s">
        <v>104</v>
      </c>
      <c r="AC1861" t="s">
        <v>45</v>
      </c>
      <c r="AD1861">
        <v>2</v>
      </c>
    </row>
    <row r="1862" spans="1:30" x14ac:dyDescent="0.3">
      <c r="A1862">
        <v>2287</v>
      </c>
      <c r="B1862" t="s">
        <v>6964</v>
      </c>
      <c r="C1862" t="s">
        <v>6965</v>
      </c>
      <c r="D1862" s="6" t="str">
        <f>CONCATENATE(employee_data35[[#This Row],[FirstName]], "-",employee_data35[[#This Row],[LastName]] )</f>
        <v>Ketsia-Liebig</v>
      </c>
      <c r="E1862" s="1">
        <v>44629</v>
      </c>
      <c r="F1862" s="1">
        <v>45024</v>
      </c>
      <c r="G1862" s="7" t="str">
        <f>IF(ISBLANK(employee_data35[[#This Row],[ExitDate]]),"Yes","")</f>
        <v/>
      </c>
      <c r="H1862" t="s">
        <v>3019</v>
      </c>
      <c r="I1862" t="s">
        <v>6966</v>
      </c>
      <c r="J1862" t="s">
        <v>6967</v>
      </c>
      <c r="K1862" t="s">
        <v>168</v>
      </c>
      <c r="L1862" s="6" t="str">
        <f>IF(ISBLANK(employee_data35[[#This Row],[ExitDate]]),"1","0")</f>
        <v>0</v>
      </c>
      <c r="M1862" t="str">
        <f>IF(ISBLANK(employee_data35[[#This Row],[ExitDate]]),"Active","Tidak Active")</f>
        <v>Tidak Active</v>
      </c>
      <c r="N1862" t="s">
        <v>33</v>
      </c>
      <c r="O1862" t="s">
        <v>64</v>
      </c>
      <c r="P1862" t="s">
        <v>52</v>
      </c>
      <c r="Q1862" t="s">
        <v>99</v>
      </c>
      <c r="R1862" t="s">
        <v>6968</v>
      </c>
      <c r="S1862" t="s">
        <v>38</v>
      </c>
      <c r="T1862" t="s">
        <v>81</v>
      </c>
      <c r="U1862" s="1">
        <v>22360</v>
      </c>
      <c r="V1862" s="7" t="str">
        <f>CONCATENATE(employee_data35[[#This Row],[First-LastName]]&amp;" "&amp;employee_data35[[#This Row],[DOB]])</f>
        <v>Ketsia-Liebig 22360</v>
      </c>
      <c r="W1862" t="s">
        <v>40</v>
      </c>
      <c r="X1862" t="s">
        <v>103</v>
      </c>
      <c r="Y1862" t="s">
        <v>42</v>
      </c>
      <c r="Z1862">
        <v>2110</v>
      </c>
      <c r="AA1862" t="s">
        <v>43</v>
      </c>
      <c r="AB1862" t="s">
        <v>75</v>
      </c>
      <c r="AC1862" t="s">
        <v>45</v>
      </c>
      <c r="AD1862">
        <v>2</v>
      </c>
    </row>
    <row r="1863" spans="1:30" x14ac:dyDescent="0.3">
      <c r="A1863">
        <v>2288</v>
      </c>
      <c r="B1863" t="s">
        <v>466</v>
      </c>
      <c r="C1863" t="s">
        <v>6969</v>
      </c>
      <c r="D1863" s="6" t="str">
        <f>CONCATENATE(employee_data35[[#This Row],[FirstName]], "-",employee_data35[[#This Row],[LastName]] )</f>
        <v>Kelley-Spirea</v>
      </c>
      <c r="E1863" s="1">
        <v>43411</v>
      </c>
      <c r="F1863" s="1">
        <v>43976</v>
      </c>
      <c r="G1863" s="7" t="str">
        <f>IF(ISBLANK(employee_data35[[#This Row],[ExitDate]]),"Yes","")</f>
        <v/>
      </c>
      <c r="H1863" t="s">
        <v>3019</v>
      </c>
      <c r="I1863" t="s">
        <v>6970</v>
      </c>
      <c r="J1863" t="s">
        <v>6971</v>
      </c>
      <c r="K1863" t="s">
        <v>118</v>
      </c>
      <c r="L1863" s="6" t="str">
        <f>IF(ISBLANK(employee_data35[[#This Row],[ExitDate]]),"1","0")</f>
        <v>0</v>
      </c>
      <c r="M1863" t="str">
        <f>IF(ISBLANK(employee_data35[[#This Row],[ExitDate]]),"Active","Tidak Active")</f>
        <v>Tidak Active</v>
      </c>
      <c r="N1863" t="s">
        <v>63</v>
      </c>
      <c r="O1863" t="s">
        <v>51</v>
      </c>
      <c r="P1863" t="s">
        <v>35</v>
      </c>
      <c r="Q1863" t="s">
        <v>99</v>
      </c>
      <c r="R1863" t="s">
        <v>6972</v>
      </c>
      <c r="S1863" t="s">
        <v>38</v>
      </c>
      <c r="T1863" t="s">
        <v>231</v>
      </c>
      <c r="U1863" s="1">
        <v>30934</v>
      </c>
      <c r="V1863" s="7" t="str">
        <f>CONCATENATE(employee_data35[[#This Row],[First-LastName]]&amp;" "&amp;employee_data35[[#This Row],[DOB]])</f>
        <v>Kelley-Spirea 30934</v>
      </c>
      <c r="W1863" t="s">
        <v>40</v>
      </c>
      <c r="X1863" t="s">
        <v>113</v>
      </c>
      <c r="Y1863" t="s">
        <v>42</v>
      </c>
      <c r="Z1863">
        <v>2451</v>
      </c>
      <c r="AA1863" t="s">
        <v>93</v>
      </c>
      <c r="AB1863" t="s">
        <v>104</v>
      </c>
      <c r="AC1863" t="s">
        <v>45</v>
      </c>
      <c r="AD1863">
        <v>5</v>
      </c>
    </row>
    <row r="1864" spans="1:30" x14ac:dyDescent="0.3">
      <c r="A1864">
        <v>2289</v>
      </c>
      <c r="B1864" t="s">
        <v>6973</v>
      </c>
      <c r="C1864" t="s">
        <v>6974</v>
      </c>
      <c r="D1864" s="6" t="str">
        <f>CONCATENATE(employee_data35[[#This Row],[FirstName]], "-",employee_data35[[#This Row],[LastName]] )</f>
        <v>Brandon R-LeBlanc</v>
      </c>
      <c r="E1864" s="1">
        <v>43708</v>
      </c>
      <c r="F1864" s="1"/>
      <c r="G1864" s="7" t="str">
        <f>IF(ISBLANK(employee_data35[[#This Row],[ExitDate]]),"Yes","")</f>
        <v>Yes</v>
      </c>
      <c r="H1864" t="s">
        <v>2609</v>
      </c>
      <c r="I1864" t="s">
        <v>6975</v>
      </c>
      <c r="J1864" t="s">
        <v>6976</v>
      </c>
      <c r="K1864" t="s">
        <v>89</v>
      </c>
      <c r="L1864" s="6" t="str">
        <f>IF(ISBLANK(employee_data35[[#This Row],[ExitDate]]),"1","0")</f>
        <v>1</v>
      </c>
      <c r="M1864" t="str">
        <f>IF(ISBLANK(employee_data35[[#This Row],[ExitDate]]),"Active","Tidak Active")</f>
        <v>Active</v>
      </c>
      <c r="N1864" t="s">
        <v>63</v>
      </c>
      <c r="O1864" t="s">
        <v>51</v>
      </c>
      <c r="P1864" t="s">
        <v>52</v>
      </c>
      <c r="Q1864" t="s">
        <v>36</v>
      </c>
      <c r="R1864" t="s">
        <v>37</v>
      </c>
      <c r="S1864" t="s">
        <v>2623</v>
      </c>
      <c r="T1864" t="s">
        <v>90</v>
      </c>
      <c r="U1864" s="1">
        <v>22710</v>
      </c>
      <c r="V1864" s="7" t="str">
        <f>CONCATENATE(employee_data35[[#This Row],[First-LastName]]&amp;" "&amp;employee_data35[[#This Row],[DOB]])</f>
        <v>Brandon R-LeBlanc 22710</v>
      </c>
      <c r="W1864" t="s">
        <v>40</v>
      </c>
      <c r="X1864" t="s">
        <v>83</v>
      </c>
      <c r="Y1864" t="s">
        <v>55</v>
      </c>
      <c r="Z1864">
        <v>1460</v>
      </c>
      <c r="AA1864" t="s">
        <v>43</v>
      </c>
      <c r="AB1864" t="s">
        <v>75</v>
      </c>
      <c r="AC1864" t="s">
        <v>45</v>
      </c>
      <c r="AD1864">
        <v>4</v>
      </c>
    </row>
    <row r="1865" spans="1:30" x14ac:dyDescent="0.3">
      <c r="A1865">
        <v>2290</v>
      </c>
      <c r="B1865" t="s">
        <v>6977</v>
      </c>
      <c r="C1865" t="s">
        <v>6978</v>
      </c>
      <c r="D1865" s="6" t="str">
        <f>CONCATENATE(employee_data35[[#This Row],[FirstName]], "-",employee_data35[[#This Row],[LastName]] )</f>
        <v>Debra-Houlihan</v>
      </c>
      <c r="E1865" s="1">
        <v>44162</v>
      </c>
      <c r="F1865" s="1">
        <v>45112</v>
      </c>
      <c r="G1865" s="7" t="str">
        <f>IF(ISBLANK(employee_data35[[#This Row],[ExitDate]]),"Yes","")</f>
        <v/>
      </c>
      <c r="H1865" t="s">
        <v>6979</v>
      </c>
      <c r="I1865" t="s">
        <v>6980</v>
      </c>
      <c r="J1865" t="s">
        <v>6981</v>
      </c>
      <c r="K1865" t="s">
        <v>50</v>
      </c>
      <c r="L1865" s="6" t="str">
        <f>IF(ISBLANK(employee_data35[[#This Row],[ExitDate]]),"1","0")</f>
        <v>0</v>
      </c>
      <c r="M1865" t="str">
        <f>IF(ISBLANK(employee_data35[[#This Row],[ExitDate]]),"Active","Tidak Active")</f>
        <v>Tidak Active</v>
      </c>
      <c r="N1865" t="s">
        <v>63</v>
      </c>
      <c r="O1865" t="s">
        <v>64</v>
      </c>
      <c r="P1865" t="s">
        <v>35</v>
      </c>
      <c r="Q1865" t="s">
        <v>140</v>
      </c>
      <c r="R1865" t="s">
        <v>6982</v>
      </c>
      <c r="S1865" t="s">
        <v>65</v>
      </c>
      <c r="T1865" t="s">
        <v>305</v>
      </c>
      <c r="U1865" s="1">
        <v>15447</v>
      </c>
      <c r="V1865" s="7" t="str">
        <f>CONCATENATE(employee_data35[[#This Row],[First-LastName]]&amp;" "&amp;employee_data35[[#This Row],[DOB]])</f>
        <v>Debra-Houlihan 15447</v>
      </c>
      <c r="W1865" t="s">
        <v>6983</v>
      </c>
      <c r="X1865" t="s">
        <v>352</v>
      </c>
      <c r="Y1865" t="s">
        <v>42</v>
      </c>
      <c r="Z1865">
        <v>2908</v>
      </c>
      <c r="AA1865" t="s">
        <v>56</v>
      </c>
      <c r="AB1865" t="s">
        <v>44</v>
      </c>
      <c r="AC1865" t="s">
        <v>45</v>
      </c>
      <c r="AD1865">
        <v>2</v>
      </c>
    </row>
    <row r="1866" spans="1:30" x14ac:dyDescent="0.3">
      <c r="A1866">
        <v>2291</v>
      </c>
      <c r="B1866" t="s">
        <v>1606</v>
      </c>
      <c r="C1866" t="s">
        <v>6984</v>
      </c>
      <c r="D1866" s="6" t="str">
        <f>CONCATENATE(employee_data35[[#This Row],[FirstName]], "-",employee_data35[[#This Row],[LastName]] )</f>
        <v>Elisa-Bramante</v>
      </c>
      <c r="E1866" s="1">
        <v>44019</v>
      </c>
      <c r="F1866" s="1"/>
      <c r="G1866" s="7" t="str">
        <f>IF(ISBLANK(employee_data35[[#This Row],[ExitDate]]),"Yes","")</f>
        <v>Yes</v>
      </c>
      <c r="H1866" t="s">
        <v>6985</v>
      </c>
      <c r="I1866" t="s">
        <v>6986</v>
      </c>
      <c r="J1866" t="s">
        <v>6987</v>
      </c>
      <c r="K1866" t="s">
        <v>118</v>
      </c>
      <c r="L1866" s="6" t="str">
        <f>IF(ISBLANK(employee_data35[[#This Row],[ExitDate]]),"1","0")</f>
        <v>1</v>
      </c>
      <c r="M1866" t="str">
        <f>IF(ISBLANK(employee_data35[[#This Row],[ExitDate]]),"Active","Tidak Active")</f>
        <v>Active</v>
      </c>
      <c r="N1866" t="s">
        <v>33</v>
      </c>
      <c r="O1866" t="s">
        <v>64</v>
      </c>
      <c r="P1866" t="s">
        <v>52</v>
      </c>
      <c r="Q1866" t="s">
        <v>36</v>
      </c>
      <c r="R1866" t="s">
        <v>37</v>
      </c>
      <c r="S1866" t="s">
        <v>38</v>
      </c>
      <c r="T1866" t="s">
        <v>81</v>
      </c>
      <c r="U1866" s="1">
        <v>31095</v>
      </c>
      <c r="V1866" s="7" t="str">
        <f>CONCATENATE(employee_data35[[#This Row],[First-LastName]]&amp;" "&amp;employee_data35[[#This Row],[DOB]])</f>
        <v>Elisa-Bramante 31095</v>
      </c>
      <c r="W1866" t="s">
        <v>40</v>
      </c>
      <c r="X1866" t="s">
        <v>103</v>
      </c>
      <c r="Y1866" t="s">
        <v>42</v>
      </c>
      <c r="Z1866">
        <v>2030</v>
      </c>
      <c r="AA1866" t="s">
        <v>93</v>
      </c>
      <c r="AB1866" t="s">
        <v>84</v>
      </c>
      <c r="AC1866" t="s">
        <v>45</v>
      </c>
      <c r="AD1866">
        <v>4</v>
      </c>
    </row>
    <row r="1867" spans="1:30" x14ac:dyDescent="0.3">
      <c r="A1867">
        <v>2292</v>
      </c>
      <c r="B1867" t="s">
        <v>316</v>
      </c>
      <c r="C1867" t="s">
        <v>6988</v>
      </c>
      <c r="D1867" s="6" t="str">
        <f>CONCATENATE(employee_data35[[#This Row],[FirstName]], "-",employee_data35[[#This Row],[LastName]] )</f>
        <v>Jonathan-Hogland</v>
      </c>
      <c r="E1867" s="1">
        <v>43841</v>
      </c>
      <c r="F1867" s="1"/>
      <c r="G1867" s="7" t="str">
        <f>IF(ISBLANK(employee_data35[[#This Row],[ExitDate]]),"Yes","")</f>
        <v>Yes</v>
      </c>
      <c r="H1867" t="s">
        <v>3019</v>
      </c>
      <c r="I1867" t="s">
        <v>6989</v>
      </c>
      <c r="J1867" t="s">
        <v>6990</v>
      </c>
      <c r="K1867" t="s">
        <v>80</v>
      </c>
      <c r="L1867" s="6" t="str">
        <f>IF(ISBLANK(employee_data35[[#This Row],[ExitDate]]),"1","0")</f>
        <v>1</v>
      </c>
      <c r="M1867" t="str">
        <f>IF(ISBLANK(employee_data35[[#This Row],[ExitDate]]),"Active","Tidak Active")</f>
        <v>Active</v>
      </c>
      <c r="N1867" t="s">
        <v>33</v>
      </c>
      <c r="O1867" t="s">
        <v>34</v>
      </c>
      <c r="P1867" t="s">
        <v>35</v>
      </c>
      <c r="Q1867" t="s">
        <v>36</v>
      </c>
      <c r="R1867" t="s">
        <v>37</v>
      </c>
      <c r="S1867" t="s">
        <v>38</v>
      </c>
      <c r="T1867" t="s">
        <v>53</v>
      </c>
      <c r="U1867" s="1">
        <v>23108</v>
      </c>
      <c r="V1867" s="7" t="str">
        <f>CONCATENATE(employee_data35[[#This Row],[First-LastName]]&amp;" "&amp;employee_data35[[#This Row],[DOB]])</f>
        <v>Jonathan-Hogland 23108</v>
      </c>
      <c r="W1867" t="s">
        <v>40</v>
      </c>
      <c r="X1867" t="s">
        <v>226</v>
      </c>
      <c r="Y1867" t="s">
        <v>55</v>
      </c>
      <c r="Z1867">
        <v>1890</v>
      </c>
      <c r="AA1867" t="s">
        <v>43</v>
      </c>
      <c r="AB1867" t="s">
        <v>44</v>
      </c>
      <c r="AC1867" t="s">
        <v>45</v>
      </c>
      <c r="AD1867">
        <v>2</v>
      </c>
    </row>
    <row r="1868" spans="1:30" x14ac:dyDescent="0.3">
      <c r="A1868">
        <v>2293</v>
      </c>
      <c r="B1868" t="s">
        <v>3414</v>
      </c>
      <c r="C1868" t="s">
        <v>1116</v>
      </c>
      <c r="D1868" s="6" t="str">
        <f>CONCATENATE(employee_data35[[#This Row],[FirstName]], "-",employee_data35[[#This Row],[LastName]] )</f>
        <v>David-Stanley</v>
      </c>
      <c r="E1868" s="1">
        <v>43997</v>
      </c>
      <c r="F1868" s="1">
        <v>44444</v>
      </c>
      <c r="G1868" s="7" t="str">
        <f>IF(ISBLANK(employee_data35[[#This Row],[ExitDate]]),"Yes","")</f>
        <v/>
      </c>
      <c r="H1868" t="s">
        <v>3019</v>
      </c>
      <c r="I1868" t="s">
        <v>6991</v>
      </c>
      <c r="J1868" t="s">
        <v>6992</v>
      </c>
      <c r="K1868" t="s">
        <v>31</v>
      </c>
      <c r="L1868" s="6" t="str">
        <f>IF(ISBLANK(employee_data35[[#This Row],[ExitDate]]),"1","0")</f>
        <v>0</v>
      </c>
      <c r="M1868" t="str">
        <f>IF(ISBLANK(employee_data35[[#This Row],[ExitDate]]),"Active","Tidak Active")</f>
        <v>Tidak Active</v>
      </c>
      <c r="N1868" t="s">
        <v>33</v>
      </c>
      <c r="O1868" t="s">
        <v>64</v>
      </c>
      <c r="P1868" t="s">
        <v>63</v>
      </c>
      <c r="Q1868" t="s">
        <v>99</v>
      </c>
      <c r="R1868" t="s">
        <v>6993</v>
      </c>
      <c r="S1868" t="s">
        <v>38</v>
      </c>
      <c r="T1868" t="s">
        <v>90</v>
      </c>
      <c r="U1868" s="1">
        <v>35886</v>
      </c>
      <c r="V1868" s="7" t="str">
        <f>CONCATENATE(employee_data35[[#This Row],[First-LastName]]&amp;" "&amp;employee_data35[[#This Row],[DOB]])</f>
        <v>David-Stanley 35886</v>
      </c>
      <c r="W1868" t="s">
        <v>40</v>
      </c>
      <c r="X1868" t="s">
        <v>83</v>
      </c>
      <c r="Y1868" t="s">
        <v>55</v>
      </c>
      <c r="Z1868">
        <v>1803</v>
      </c>
      <c r="AA1868" t="s">
        <v>74</v>
      </c>
      <c r="AB1868" t="s">
        <v>75</v>
      </c>
      <c r="AC1868" t="s">
        <v>45</v>
      </c>
      <c r="AD1868">
        <v>2</v>
      </c>
    </row>
    <row r="1869" spans="1:30" x14ac:dyDescent="0.3">
      <c r="A1869">
        <v>2294</v>
      </c>
      <c r="B1869" t="s">
        <v>6994</v>
      </c>
      <c r="C1869" t="s">
        <v>820</v>
      </c>
      <c r="D1869" s="6" t="str">
        <f>CONCATENATE(employee_data35[[#This Row],[FirstName]], "-",employee_data35[[#This Row],[LastName]] )</f>
        <v>Ariana-Strickland</v>
      </c>
      <c r="E1869" s="1">
        <v>44114</v>
      </c>
      <c r="F1869" s="1"/>
      <c r="G1869" s="7" t="str">
        <f>IF(ISBLANK(employee_data35[[#This Row],[ExitDate]]),"Yes","")</f>
        <v>Yes</v>
      </c>
      <c r="H1869" t="s">
        <v>3019</v>
      </c>
      <c r="I1869" t="s">
        <v>6995</v>
      </c>
      <c r="J1869" t="s">
        <v>6996</v>
      </c>
      <c r="K1869" t="s">
        <v>168</v>
      </c>
      <c r="L1869" s="6" t="str">
        <f>IF(ISBLANK(employee_data35[[#This Row],[ExitDate]]),"1","0")</f>
        <v>1</v>
      </c>
      <c r="M1869" t="str">
        <f>IF(ISBLANK(employee_data35[[#This Row],[ExitDate]]),"Active","Tidak Active")</f>
        <v>Active</v>
      </c>
      <c r="N1869" t="s">
        <v>33</v>
      </c>
      <c r="O1869" t="s">
        <v>51</v>
      </c>
      <c r="P1869" t="s">
        <v>52</v>
      </c>
      <c r="Q1869" t="s">
        <v>36</v>
      </c>
      <c r="R1869" t="s">
        <v>37</v>
      </c>
      <c r="S1869" t="s">
        <v>38</v>
      </c>
      <c r="T1869" t="s">
        <v>90</v>
      </c>
      <c r="U1869" s="1">
        <v>27731</v>
      </c>
      <c r="V1869" s="7" t="str">
        <f>CONCATENATE(employee_data35[[#This Row],[First-LastName]]&amp;" "&amp;employee_data35[[#This Row],[DOB]])</f>
        <v>Ariana-Strickland 27731</v>
      </c>
      <c r="W1869" t="s">
        <v>40</v>
      </c>
      <c r="X1869" t="s">
        <v>113</v>
      </c>
      <c r="Y1869" t="s">
        <v>55</v>
      </c>
      <c r="Z1869">
        <v>6930</v>
      </c>
      <c r="AA1869" t="s">
        <v>93</v>
      </c>
      <c r="AB1869" t="s">
        <v>75</v>
      </c>
      <c r="AC1869" t="s">
        <v>45</v>
      </c>
      <c r="AD1869">
        <v>4</v>
      </c>
    </row>
    <row r="1870" spans="1:30" x14ac:dyDescent="0.3">
      <c r="A1870">
        <v>2295</v>
      </c>
      <c r="B1870" t="s">
        <v>838</v>
      </c>
      <c r="C1870" t="s">
        <v>1524</v>
      </c>
      <c r="D1870" s="6" t="str">
        <f>CONCATENATE(employee_data35[[#This Row],[FirstName]], "-",employee_data35[[#This Row],[LastName]] )</f>
        <v>Everett-Jordan</v>
      </c>
      <c r="E1870" s="1">
        <v>44700</v>
      </c>
      <c r="F1870" s="1">
        <v>45026</v>
      </c>
      <c r="G1870" s="7" t="str">
        <f>IF(ISBLANK(employee_data35[[#This Row],[ExitDate]]),"Yes","")</f>
        <v/>
      </c>
      <c r="H1870" t="s">
        <v>3019</v>
      </c>
      <c r="I1870" t="s">
        <v>6997</v>
      </c>
      <c r="J1870" t="s">
        <v>6998</v>
      </c>
      <c r="K1870" t="s">
        <v>133</v>
      </c>
      <c r="L1870" s="6" t="str">
        <f>IF(ISBLANK(employee_data35[[#This Row],[ExitDate]]),"1","0")</f>
        <v>0</v>
      </c>
      <c r="M1870" t="str">
        <f>IF(ISBLANK(employee_data35[[#This Row],[ExitDate]]),"Active","Tidak Active")</f>
        <v>Tidak Active</v>
      </c>
      <c r="N1870" t="s">
        <v>63</v>
      </c>
      <c r="O1870" t="s">
        <v>64</v>
      </c>
      <c r="P1870" t="s">
        <v>35</v>
      </c>
      <c r="Q1870" t="s">
        <v>99</v>
      </c>
      <c r="R1870" t="s">
        <v>6999</v>
      </c>
      <c r="S1870" t="s">
        <v>38</v>
      </c>
      <c r="T1870" t="s">
        <v>90</v>
      </c>
      <c r="U1870" s="1">
        <v>36185</v>
      </c>
      <c r="V1870" s="7" t="str">
        <f>CONCATENATE(employee_data35[[#This Row],[First-LastName]]&amp;" "&amp;employee_data35[[#This Row],[DOB]])</f>
        <v>Everett-Jordan 36185</v>
      </c>
      <c r="W1870" t="s">
        <v>40</v>
      </c>
      <c r="X1870" t="s">
        <v>193</v>
      </c>
      <c r="Y1870" t="s">
        <v>42</v>
      </c>
      <c r="Z1870">
        <v>53295</v>
      </c>
      <c r="AA1870" t="s">
        <v>128</v>
      </c>
      <c r="AB1870" t="s">
        <v>104</v>
      </c>
      <c r="AC1870" t="s">
        <v>45</v>
      </c>
      <c r="AD1870">
        <v>5</v>
      </c>
    </row>
    <row r="1871" spans="1:30" x14ac:dyDescent="0.3">
      <c r="A1871">
        <v>2296</v>
      </c>
      <c r="B1871" t="s">
        <v>586</v>
      </c>
      <c r="C1871" t="s">
        <v>1375</v>
      </c>
      <c r="D1871" s="6" t="str">
        <f>CONCATENATE(employee_data35[[#This Row],[FirstName]], "-",employee_data35[[#This Row],[LastName]] )</f>
        <v>Ronnie-Middleton</v>
      </c>
      <c r="E1871" s="1">
        <v>44433</v>
      </c>
      <c r="F1871" s="1"/>
      <c r="G1871" s="7" t="str">
        <f>IF(ISBLANK(employee_data35[[#This Row],[ExitDate]]),"Yes","")</f>
        <v>Yes</v>
      </c>
      <c r="H1871" t="s">
        <v>3019</v>
      </c>
      <c r="I1871" t="s">
        <v>7000</v>
      </c>
      <c r="J1871" t="s">
        <v>7001</v>
      </c>
      <c r="K1871" t="s">
        <v>80</v>
      </c>
      <c r="L1871" s="6" t="str">
        <f>IF(ISBLANK(employee_data35[[#This Row],[ExitDate]]),"1","0")</f>
        <v>1</v>
      </c>
      <c r="M1871" t="str">
        <f>IF(ISBLANK(employee_data35[[#This Row],[ExitDate]]),"Active","Tidak Active")</f>
        <v>Active</v>
      </c>
      <c r="N1871" t="s">
        <v>63</v>
      </c>
      <c r="O1871" t="s">
        <v>64</v>
      </c>
      <c r="P1871" t="s">
        <v>35</v>
      </c>
      <c r="Q1871" t="s">
        <v>36</v>
      </c>
      <c r="R1871" t="s">
        <v>37</v>
      </c>
      <c r="S1871" t="s">
        <v>38</v>
      </c>
      <c r="T1871" t="s">
        <v>90</v>
      </c>
      <c r="U1871" s="1">
        <v>26772</v>
      </c>
      <c r="V1871" s="7" t="str">
        <f>CONCATENATE(employee_data35[[#This Row],[First-LastName]]&amp;" "&amp;employee_data35[[#This Row],[DOB]])</f>
        <v>Ronnie-Middleton 26772</v>
      </c>
      <c r="W1871" t="s">
        <v>40</v>
      </c>
      <c r="X1871" t="s">
        <v>193</v>
      </c>
      <c r="Y1871" t="s">
        <v>42</v>
      </c>
      <c r="Z1871">
        <v>85028</v>
      </c>
      <c r="AA1871" t="s">
        <v>56</v>
      </c>
      <c r="AB1871" t="s">
        <v>104</v>
      </c>
      <c r="AC1871" t="s">
        <v>45</v>
      </c>
      <c r="AD1871">
        <v>1</v>
      </c>
    </row>
    <row r="1872" spans="1:30" x14ac:dyDescent="0.3">
      <c r="A1872">
        <v>2297</v>
      </c>
      <c r="B1872" t="s">
        <v>7002</v>
      </c>
      <c r="C1872" t="s">
        <v>3037</v>
      </c>
      <c r="D1872" s="6" t="str">
        <f>CONCATENATE(employee_data35[[#This Row],[FirstName]], "-",employee_data35[[#This Row],[LastName]] )</f>
        <v>Deandre-Richard</v>
      </c>
      <c r="E1872" s="1">
        <v>43452</v>
      </c>
      <c r="F1872" s="1">
        <v>43733</v>
      </c>
      <c r="G1872" s="7" t="str">
        <f>IF(ISBLANK(employee_data35[[#This Row],[ExitDate]]),"Yes","")</f>
        <v/>
      </c>
      <c r="H1872" t="s">
        <v>3019</v>
      </c>
      <c r="I1872" t="s">
        <v>7003</v>
      </c>
      <c r="J1872" t="s">
        <v>7004</v>
      </c>
      <c r="K1872" t="s">
        <v>98</v>
      </c>
      <c r="L1872" s="6" t="str">
        <f>IF(ISBLANK(employee_data35[[#This Row],[ExitDate]]),"1","0")</f>
        <v>0</v>
      </c>
      <c r="M1872" t="str">
        <f>IF(ISBLANK(employee_data35[[#This Row],[ExitDate]]),"Active","Tidak Active")</f>
        <v>Tidak Active</v>
      </c>
      <c r="N1872" t="s">
        <v>52</v>
      </c>
      <c r="O1872" t="s">
        <v>34</v>
      </c>
      <c r="P1872" t="s">
        <v>63</v>
      </c>
      <c r="Q1872" t="s">
        <v>126</v>
      </c>
      <c r="R1872" t="s">
        <v>7005</v>
      </c>
      <c r="S1872" t="s">
        <v>38</v>
      </c>
      <c r="T1872" t="s">
        <v>53</v>
      </c>
      <c r="U1872" s="1">
        <v>21451</v>
      </c>
      <c r="V1872" s="7" t="str">
        <f>CONCATENATE(employee_data35[[#This Row],[First-LastName]]&amp;" "&amp;employee_data35[[#This Row],[DOB]])</f>
        <v>Deandre-Richard 21451</v>
      </c>
      <c r="W1872" t="s">
        <v>40</v>
      </c>
      <c r="X1872" t="s">
        <v>83</v>
      </c>
      <c r="Y1872" t="s">
        <v>42</v>
      </c>
      <c r="Z1872">
        <v>92649</v>
      </c>
      <c r="AA1872" t="s">
        <v>93</v>
      </c>
      <c r="AB1872" t="s">
        <v>75</v>
      </c>
      <c r="AC1872" t="s">
        <v>45</v>
      </c>
      <c r="AD1872">
        <v>2</v>
      </c>
    </row>
    <row r="1873" spans="1:30" x14ac:dyDescent="0.3">
      <c r="A1873">
        <v>2298</v>
      </c>
      <c r="B1873" t="s">
        <v>107</v>
      </c>
      <c r="C1873" t="s">
        <v>3508</v>
      </c>
      <c r="D1873" s="6" t="str">
        <f>CONCATENATE(employee_data35[[#This Row],[FirstName]], "-",employee_data35[[#This Row],[LastName]] )</f>
        <v>Terry-Gay</v>
      </c>
      <c r="E1873" s="1">
        <v>45143</v>
      </c>
      <c r="F1873" s="1"/>
      <c r="G1873" s="7" t="str">
        <f>IF(ISBLANK(employee_data35[[#This Row],[ExitDate]]),"Yes","")</f>
        <v>Yes</v>
      </c>
      <c r="H1873" t="s">
        <v>3019</v>
      </c>
      <c r="I1873" t="s">
        <v>7006</v>
      </c>
      <c r="J1873" t="s">
        <v>7007</v>
      </c>
      <c r="K1873" t="s">
        <v>98</v>
      </c>
      <c r="L1873" s="6" t="str">
        <f>IF(ISBLANK(employee_data35[[#This Row],[ExitDate]]),"1","0")</f>
        <v>1</v>
      </c>
      <c r="M1873" t="str">
        <f>IF(ISBLANK(employee_data35[[#This Row],[ExitDate]]),"Active","Tidak Active")</f>
        <v>Active</v>
      </c>
      <c r="N1873" t="s">
        <v>63</v>
      </c>
      <c r="O1873" t="s">
        <v>64</v>
      </c>
      <c r="P1873" t="s">
        <v>63</v>
      </c>
      <c r="Q1873" t="s">
        <v>36</v>
      </c>
      <c r="R1873" t="s">
        <v>37</v>
      </c>
      <c r="S1873" t="s">
        <v>38</v>
      </c>
      <c r="T1873" t="s">
        <v>90</v>
      </c>
      <c r="U1873" s="1">
        <v>21302</v>
      </c>
      <c r="V1873" s="7" t="str">
        <f>CONCATENATE(employee_data35[[#This Row],[First-LastName]]&amp;" "&amp;employee_data35[[#This Row],[DOB]])</f>
        <v>Terry-Gay 21302</v>
      </c>
      <c r="W1873" t="s">
        <v>40</v>
      </c>
      <c r="X1873" t="s">
        <v>83</v>
      </c>
      <c r="Y1873" t="s">
        <v>42</v>
      </c>
      <c r="Z1873">
        <v>9493</v>
      </c>
      <c r="AA1873" t="s">
        <v>74</v>
      </c>
      <c r="AB1873" t="s">
        <v>84</v>
      </c>
      <c r="AC1873" t="s">
        <v>45</v>
      </c>
      <c r="AD1873">
        <v>4</v>
      </c>
    </row>
    <row r="1874" spans="1:30" x14ac:dyDescent="0.3">
      <c r="A1874">
        <v>2299</v>
      </c>
      <c r="B1874" t="s">
        <v>3963</v>
      </c>
      <c r="C1874" t="s">
        <v>7008</v>
      </c>
      <c r="D1874" s="6" t="str">
        <f>CONCATENATE(employee_data35[[#This Row],[FirstName]], "-",employee_data35[[#This Row],[LastName]] )</f>
        <v>Emiliano-Rich</v>
      </c>
      <c r="E1874" s="1">
        <v>44664</v>
      </c>
      <c r="F1874" s="1">
        <v>45033</v>
      </c>
      <c r="G1874" s="7" t="str">
        <f>IF(ISBLANK(employee_data35[[#This Row],[ExitDate]]),"Yes","")</f>
        <v/>
      </c>
      <c r="H1874" t="s">
        <v>3019</v>
      </c>
      <c r="I1874" t="s">
        <v>7009</v>
      </c>
      <c r="J1874" t="s">
        <v>7010</v>
      </c>
      <c r="K1874" t="s">
        <v>80</v>
      </c>
      <c r="L1874" s="6" t="str">
        <f>IF(ISBLANK(employee_data35[[#This Row],[ExitDate]]),"1","0")</f>
        <v>0</v>
      </c>
      <c r="M1874" t="str">
        <f>IF(ISBLANK(employee_data35[[#This Row],[ExitDate]]),"Active","Tidak Active")</f>
        <v>Tidak Active</v>
      </c>
      <c r="N1874" t="s">
        <v>52</v>
      </c>
      <c r="O1874" t="s">
        <v>51</v>
      </c>
      <c r="P1874" t="s">
        <v>35</v>
      </c>
      <c r="Q1874" t="s">
        <v>126</v>
      </c>
      <c r="R1874" t="s">
        <v>7011</v>
      </c>
      <c r="S1874" t="s">
        <v>38</v>
      </c>
      <c r="T1874" t="s">
        <v>90</v>
      </c>
      <c r="U1874" s="1">
        <v>15396</v>
      </c>
      <c r="V1874" s="7" t="str">
        <f>CONCATENATE(employee_data35[[#This Row],[First-LastName]]&amp;" "&amp;employee_data35[[#This Row],[DOB]])</f>
        <v>Emiliano-Rich 15396</v>
      </c>
      <c r="W1874" t="s">
        <v>40</v>
      </c>
      <c r="X1874" t="s">
        <v>83</v>
      </c>
      <c r="Y1874" t="s">
        <v>42</v>
      </c>
      <c r="Z1874">
        <v>12684</v>
      </c>
      <c r="AA1874" t="s">
        <v>128</v>
      </c>
      <c r="AB1874" t="s">
        <v>84</v>
      </c>
      <c r="AC1874" t="s">
        <v>45</v>
      </c>
      <c r="AD1874">
        <v>2</v>
      </c>
    </row>
    <row r="1875" spans="1:30" x14ac:dyDescent="0.3">
      <c r="A1875">
        <v>2300</v>
      </c>
      <c r="B1875" t="s">
        <v>7012</v>
      </c>
      <c r="C1875" t="s">
        <v>136</v>
      </c>
      <c r="D1875" s="6" t="str">
        <f>CONCATENATE(employee_data35[[#This Row],[FirstName]], "-",employee_data35[[#This Row],[LastName]] )</f>
        <v>Wesley-Nguyen</v>
      </c>
      <c r="E1875" s="1">
        <v>44100</v>
      </c>
      <c r="F1875" s="1"/>
      <c r="G1875" s="7" t="str">
        <f>IF(ISBLANK(employee_data35[[#This Row],[ExitDate]]),"Yes","")</f>
        <v>Yes</v>
      </c>
      <c r="H1875" t="s">
        <v>3019</v>
      </c>
      <c r="I1875" t="s">
        <v>7013</v>
      </c>
      <c r="J1875" t="s">
        <v>7014</v>
      </c>
      <c r="K1875" t="s">
        <v>133</v>
      </c>
      <c r="L1875" s="6" t="str">
        <f>IF(ISBLANK(employee_data35[[#This Row],[ExitDate]]),"1","0")</f>
        <v>1</v>
      </c>
      <c r="M1875" t="str">
        <f>IF(ISBLANK(employee_data35[[#This Row],[ExitDate]]),"Active","Tidak Active")</f>
        <v>Active</v>
      </c>
      <c r="N1875" t="s">
        <v>63</v>
      </c>
      <c r="O1875" t="s">
        <v>51</v>
      </c>
      <c r="P1875" t="s">
        <v>63</v>
      </c>
      <c r="Q1875" t="s">
        <v>36</v>
      </c>
      <c r="R1875" t="s">
        <v>37</v>
      </c>
      <c r="S1875" t="s">
        <v>38</v>
      </c>
      <c r="T1875" t="s">
        <v>794</v>
      </c>
      <c r="U1875" s="1">
        <v>17414</v>
      </c>
      <c r="V1875" s="7" t="str">
        <f>CONCATENATE(employee_data35[[#This Row],[First-LastName]]&amp;" "&amp;employee_data35[[#This Row],[DOB]])</f>
        <v>Wesley-Nguyen 17414</v>
      </c>
      <c r="W1875" t="s">
        <v>40</v>
      </c>
      <c r="X1875" t="s">
        <v>83</v>
      </c>
      <c r="Y1875" t="s">
        <v>42</v>
      </c>
      <c r="Z1875">
        <v>37470</v>
      </c>
      <c r="AA1875" t="s">
        <v>93</v>
      </c>
      <c r="AB1875" t="s">
        <v>75</v>
      </c>
      <c r="AC1875" t="s">
        <v>45</v>
      </c>
      <c r="AD1875">
        <v>5</v>
      </c>
    </row>
    <row r="1876" spans="1:30" x14ac:dyDescent="0.3">
      <c r="A1876">
        <v>2301</v>
      </c>
      <c r="B1876" t="s">
        <v>5293</v>
      </c>
      <c r="C1876" t="s">
        <v>618</v>
      </c>
      <c r="D1876" s="6" t="str">
        <f>CONCATENATE(employee_data35[[#This Row],[FirstName]], "-",employee_data35[[#This Row],[LastName]] )</f>
        <v>Lauren-Keith</v>
      </c>
      <c r="E1876" s="1">
        <v>44239</v>
      </c>
      <c r="F1876" s="1">
        <v>44776</v>
      </c>
      <c r="G1876" s="7" t="str">
        <f>IF(ISBLANK(employee_data35[[#This Row],[ExitDate]]),"Yes","")</f>
        <v/>
      </c>
      <c r="H1876" t="s">
        <v>3019</v>
      </c>
      <c r="I1876" t="s">
        <v>6852</v>
      </c>
      <c r="J1876" t="s">
        <v>7015</v>
      </c>
      <c r="K1876" t="s">
        <v>168</v>
      </c>
      <c r="L1876" s="6" t="str">
        <f>IF(ISBLANK(employee_data35[[#This Row],[ExitDate]]),"1","0")</f>
        <v>0</v>
      </c>
      <c r="M1876" t="str">
        <f>IF(ISBLANK(employee_data35[[#This Row],[ExitDate]]),"Active","Tidak Active")</f>
        <v>Tidak Active</v>
      </c>
      <c r="N1876" t="s">
        <v>52</v>
      </c>
      <c r="O1876" t="s">
        <v>34</v>
      </c>
      <c r="P1876" t="s">
        <v>35</v>
      </c>
      <c r="Q1876" t="s">
        <v>175</v>
      </c>
      <c r="R1876" t="s">
        <v>7016</v>
      </c>
      <c r="S1876" t="s">
        <v>38</v>
      </c>
      <c r="T1876" t="s">
        <v>794</v>
      </c>
      <c r="U1876" s="1">
        <v>17026</v>
      </c>
      <c r="V1876" s="7" t="str">
        <f>CONCATENATE(employee_data35[[#This Row],[First-LastName]]&amp;" "&amp;employee_data35[[#This Row],[DOB]])</f>
        <v>Lauren-Keith 17026</v>
      </c>
      <c r="W1876" t="s">
        <v>40</v>
      </c>
      <c r="X1876" t="s">
        <v>216</v>
      </c>
      <c r="Y1876" t="s">
        <v>42</v>
      </c>
      <c r="Z1876">
        <v>1425</v>
      </c>
      <c r="AA1876" t="s">
        <v>128</v>
      </c>
      <c r="AB1876" t="s">
        <v>75</v>
      </c>
      <c r="AC1876" t="s">
        <v>45</v>
      </c>
      <c r="AD1876">
        <v>1</v>
      </c>
    </row>
    <row r="1877" spans="1:30" x14ac:dyDescent="0.3">
      <c r="A1877">
        <v>2302</v>
      </c>
      <c r="B1877" t="s">
        <v>1378</v>
      </c>
      <c r="C1877" t="s">
        <v>1099</v>
      </c>
      <c r="D1877" s="6" t="str">
        <f>CONCATENATE(employee_data35[[#This Row],[FirstName]], "-",employee_data35[[#This Row],[LastName]] )</f>
        <v>Marlene-Rhodes</v>
      </c>
      <c r="E1877" s="1">
        <v>43467</v>
      </c>
      <c r="F1877" s="1">
        <v>44113</v>
      </c>
      <c r="G1877" s="7" t="str">
        <f>IF(ISBLANK(employee_data35[[#This Row],[ExitDate]]),"Yes","")</f>
        <v/>
      </c>
      <c r="H1877" t="s">
        <v>3019</v>
      </c>
      <c r="I1877" t="s">
        <v>7017</v>
      </c>
      <c r="J1877" t="s">
        <v>7018</v>
      </c>
      <c r="K1877" t="s">
        <v>62</v>
      </c>
      <c r="L1877" s="6" t="str">
        <f>IF(ISBLANK(employee_data35[[#This Row],[ExitDate]]),"1","0")</f>
        <v>0</v>
      </c>
      <c r="M1877" t="str">
        <f>IF(ISBLANK(employee_data35[[#This Row],[ExitDate]]),"Active","Tidak Active")</f>
        <v>Tidak Active</v>
      </c>
      <c r="N1877" t="s">
        <v>33</v>
      </c>
      <c r="O1877" t="s">
        <v>34</v>
      </c>
      <c r="P1877" t="s">
        <v>35</v>
      </c>
      <c r="Q1877" t="s">
        <v>126</v>
      </c>
      <c r="R1877" t="s">
        <v>7019</v>
      </c>
      <c r="S1877" t="s">
        <v>38</v>
      </c>
      <c r="T1877" t="s">
        <v>305</v>
      </c>
      <c r="U1877" s="1">
        <v>32475</v>
      </c>
      <c r="V1877" s="7" t="str">
        <f>CONCATENATE(employee_data35[[#This Row],[First-LastName]]&amp;" "&amp;employee_data35[[#This Row],[DOB]])</f>
        <v>Marlene-Rhodes 32475</v>
      </c>
      <c r="W1877" t="s">
        <v>40</v>
      </c>
      <c r="X1877" t="s">
        <v>216</v>
      </c>
      <c r="Y1877" t="s">
        <v>42</v>
      </c>
      <c r="Z1877">
        <v>23761</v>
      </c>
      <c r="AA1877" t="s">
        <v>56</v>
      </c>
      <c r="AB1877" t="s">
        <v>84</v>
      </c>
      <c r="AC1877" t="s">
        <v>45</v>
      </c>
      <c r="AD1877">
        <v>4</v>
      </c>
    </row>
    <row r="1878" spans="1:30" x14ac:dyDescent="0.3">
      <c r="A1878">
        <v>2303</v>
      </c>
      <c r="B1878" t="s">
        <v>7020</v>
      </c>
      <c r="C1878" t="s">
        <v>1524</v>
      </c>
      <c r="D1878" s="6" t="str">
        <f>CONCATENATE(employee_data35[[#This Row],[FirstName]], "-",employee_data35[[#This Row],[LastName]] )</f>
        <v>Penelope-Jordan</v>
      </c>
      <c r="E1878" s="1">
        <v>43764</v>
      </c>
      <c r="F1878" s="1">
        <v>45129</v>
      </c>
      <c r="G1878" s="7" t="str">
        <f>IF(ISBLANK(employee_data35[[#This Row],[ExitDate]]),"Yes","")</f>
        <v/>
      </c>
      <c r="H1878" t="s">
        <v>3019</v>
      </c>
      <c r="I1878" t="s">
        <v>7021</v>
      </c>
      <c r="J1878" t="s">
        <v>7022</v>
      </c>
      <c r="K1878" t="s">
        <v>118</v>
      </c>
      <c r="L1878" s="6" t="str">
        <f>IF(ISBLANK(employee_data35[[#This Row],[ExitDate]]),"1","0")</f>
        <v>0</v>
      </c>
      <c r="M1878" t="str">
        <f>IF(ISBLANK(employee_data35[[#This Row],[ExitDate]]),"Active","Tidak Active")</f>
        <v>Tidak Active</v>
      </c>
      <c r="N1878" t="s">
        <v>33</v>
      </c>
      <c r="O1878" t="s">
        <v>34</v>
      </c>
      <c r="P1878" t="s">
        <v>35</v>
      </c>
      <c r="Q1878" t="s">
        <v>126</v>
      </c>
      <c r="R1878" t="s">
        <v>7023</v>
      </c>
      <c r="S1878" t="s">
        <v>38</v>
      </c>
      <c r="T1878" t="s">
        <v>90</v>
      </c>
      <c r="U1878" s="1">
        <v>21181</v>
      </c>
      <c r="V1878" s="7" t="str">
        <f>CONCATENATE(employee_data35[[#This Row],[First-LastName]]&amp;" "&amp;employee_data35[[#This Row],[DOB]])</f>
        <v>Penelope-Jordan 21181</v>
      </c>
      <c r="W1878" t="s">
        <v>40</v>
      </c>
      <c r="X1878" t="s">
        <v>92</v>
      </c>
      <c r="Y1878" t="s">
        <v>42</v>
      </c>
      <c r="Z1878">
        <v>73691</v>
      </c>
      <c r="AA1878" t="s">
        <v>93</v>
      </c>
      <c r="AB1878" t="s">
        <v>104</v>
      </c>
      <c r="AC1878" t="s">
        <v>45</v>
      </c>
      <c r="AD1878">
        <v>5</v>
      </c>
    </row>
    <row r="1879" spans="1:30" x14ac:dyDescent="0.3">
      <c r="A1879">
        <v>2304</v>
      </c>
      <c r="B1879" t="s">
        <v>590</v>
      </c>
      <c r="C1879" t="s">
        <v>4526</v>
      </c>
      <c r="D1879" s="6" t="str">
        <f>CONCATENATE(employee_data35[[#This Row],[FirstName]], "-",employee_data35[[#This Row],[LastName]] )</f>
        <v>Marlon-Stanton</v>
      </c>
      <c r="E1879" s="1">
        <v>44297</v>
      </c>
      <c r="F1879" s="1"/>
      <c r="G1879" s="7" t="str">
        <f>IF(ISBLANK(employee_data35[[#This Row],[ExitDate]]),"Yes","")</f>
        <v>Yes</v>
      </c>
      <c r="H1879" t="s">
        <v>3727</v>
      </c>
      <c r="I1879" t="s">
        <v>7024</v>
      </c>
      <c r="J1879" t="s">
        <v>7025</v>
      </c>
      <c r="K1879" t="s">
        <v>139</v>
      </c>
      <c r="L1879" s="6" t="str">
        <f>IF(ISBLANK(employee_data35[[#This Row],[ExitDate]]),"1","0")</f>
        <v>1</v>
      </c>
      <c r="M1879" t="str">
        <f>IF(ISBLANK(employee_data35[[#This Row],[ExitDate]]),"Active","Tidak Active")</f>
        <v>Active</v>
      </c>
      <c r="N1879" t="s">
        <v>63</v>
      </c>
      <c r="O1879" t="s">
        <v>64</v>
      </c>
      <c r="P1879" t="s">
        <v>52</v>
      </c>
      <c r="Q1879" t="s">
        <v>36</v>
      </c>
      <c r="R1879" t="s">
        <v>37</v>
      </c>
      <c r="S1879" t="s">
        <v>38</v>
      </c>
      <c r="T1879" t="s">
        <v>81</v>
      </c>
      <c r="U1879" s="1">
        <v>20931</v>
      </c>
      <c r="V1879" s="7" t="str">
        <f>CONCATENATE(employee_data35[[#This Row],[First-LastName]]&amp;" "&amp;employee_data35[[#This Row],[DOB]])</f>
        <v>Marlon-Stanton 20931</v>
      </c>
      <c r="W1879" t="s">
        <v>40</v>
      </c>
      <c r="X1879" t="s">
        <v>243</v>
      </c>
      <c r="Y1879" t="s">
        <v>42</v>
      </c>
      <c r="Z1879">
        <v>66973</v>
      </c>
      <c r="AA1879" t="s">
        <v>43</v>
      </c>
      <c r="AB1879" t="s">
        <v>104</v>
      </c>
      <c r="AC1879" t="s">
        <v>45</v>
      </c>
      <c r="AD1879">
        <v>2</v>
      </c>
    </row>
    <row r="1880" spans="1:30" x14ac:dyDescent="0.3">
      <c r="A1880">
        <v>2305</v>
      </c>
      <c r="B1880" t="s">
        <v>7026</v>
      </c>
      <c r="C1880" t="s">
        <v>3073</v>
      </c>
      <c r="D1880" s="6" t="str">
        <f>CONCATENATE(employee_data35[[#This Row],[FirstName]], "-",employee_data35[[#This Row],[LastName]] )</f>
        <v>Rosemary-Thornton</v>
      </c>
      <c r="E1880" s="1">
        <v>43810</v>
      </c>
      <c r="F1880" s="1">
        <v>44328</v>
      </c>
      <c r="G1880" s="7" t="str">
        <f>IF(ISBLANK(employee_data35[[#This Row],[ExitDate]]),"Yes","")</f>
        <v/>
      </c>
      <c r="H1880" t="s">
        <v>1779</v>
      </c>
      <c r="I1880" t="s">
        <v>7027</v>
      </c>
      <c r="J1880" t="s">
        <v>7028</v>
      </c>
      <c r="K1880" t="s">
        <v>50</v>
      </c>
      <c r="L1880" s="6" t="str">
        <f>IF(ISBLANK(employee_data35[[#This Row],[ExitDate]]),"1","0")</f>
        <v>0</v>
      </c>
      <c r="M1880" t="str">
        <f>IF(ISBLANK(employee_data35[[#This Row],[ExitDate]]),"Active","Tidak Active")</f>
        <v>Tidak Active</v>
      </c>
      <c r="N1880" t="s">
        <v>52</v>
      </c>
      <c r="O1880" t="s">
        <v>51</v>
      </c>
      <c r="P1880" t="s">
        <v>63</v>
      </c>
      <c r="Q1880" t="s">
        <v>126</v>
      </c>
      <c r="R1880" t="s">
        <v>7029</v>
      </c>
      <c r="S1880" t="s">
        <v>38</v>
      </c>
      <c r="T1880" t="s">
        <v>90</v>
      </c>
      <c r="U1880" s="1">
        <v>25844</v>
      </c>
      <c r="V1880" s="7" t="str">
        <f>CONCATENATE(employee_data35[[#This Row],[First-LastName]]&amp;" "&amp;employee_data35[[#This Row],[DOB]])</f>
        <v>Rosemary-Thornton 25844</v>
      </c>
      <c r="W1880" t="s">
        <v>40</v>
      </c>
      <c r="X1880" t="s">
        <v>83</v>
      </c>
      <c r="Y1880" t="s">
        <v>42</v>
      </c>
      <c r="Z1880">
        <v>18379</v>
      </c>
      <c r="AA1880" t="s">
        <v>43</v>
      </c>
      <c r="AB1880" t="s">
        <v>104</v>
      </c>
      <c r="AC1880" t="s">
        <v>45</v>
      </c>
      <c r="AD1880">
        <v>2</v>
      </c>
    </row>
    <row r="1881" spans="1:30" x14ac:dyDescent="0.3">
      <c r="A1881">
        <v>2306</v>
      </c>
      <c r="B1881" t="s">
        <v>6020</v>
      </c>
      <c r="C1881" t="s">
        <v>6233</v>
      </c>
      <c r="D1881" s="6" t="str">
        <f>CONCATENATE(employee_data35[[#This Row],[FirstName]], "-",employee_data35[[#This Row],[LastName]] )</f>
        <v>Ayanna-Lutz</v>
      </c>
      <c r="E1881" s="1">
        <v>44125</v>
      </c>
      <c r="F1881" s="1">
        <v>45060</v>
      </c>
      <c r="G1881" s="7" t="str">
        <f>IF(ISBLANK(employee_data35[[#This Row],[ExitDate]]),"Yes","")</f>
        <v/>
      </c>
      <c r="H1881" t="s">
        <v>1779</v>
      </c>
      <c r="I1881" t="s">
        <v>7030</v>
      </c>
      <c r="J1881" t="s">
        <v>7031</v>
      </c>
      <c r="K1881" t="s">
        <v>31</v>
      </c>
      <c r="L1881" s="6" t="str">
        <f>IF(ISBLANK(employee_data35[[#This Row],[ExitDate]]),"1","0")</f>
        <v>0</v>
      </c>
      <c r="M1881" t="str">
        <f>IF(ISBLANK(employee_data35[[#This Row],[ExitDate]]),"Active","Tidak Active")</f>
        <v>Tidak Active</v>
      </c>
      <c r="N1881" t="s">
        <v>52</v>
      </c>
      <c r="O1881" t="s">
        <v>64</v>
      </c>
      <c r="P1881" t="s">
        <v>63</v>
      </c>
      <c r="Q1881" t="s">
        <v>126</v>
      </c>
      <c r="R1881" t="s">
        <v>7032</v>
      </c>
      <c r="S1881" t="s">
        <v>38</v>
      </c>
      <c r="T1881" t="s">
        <v>177</v>
      </c>
      <c r="U1881" s="1">
        <v>36470</v>
      </c>
      <c r="V1881" s="7" t="str">
        <f>CONCATENATE(employee_data35[[#This Row],[First-LastName]]&amp;" "&amp;employee_data35[[#This Row],[DOB]])</f>
        <v>Ayanna-Lutz 36470</v>
      </c>
      <c r="W1881" t="s">
        <v>40</v>
      </c>
      <c r="X1881" t="s">
        <v>103</v>
      </c>
      <c r="Y1881" t="s">
        <v>55</v>
      </c>
      <c r="Z1881">
        <v>91517</v>
      </c>
      <c r="AA1881" t="s">
        <v>56</v>
      </c>
      <c r="AB1881" t="s">
        <v>84</v>
      </c>
      <c r="AC1881" t="s">
        <v>45</v>
      </c>
      <c r="AD1881">
        <v>1</v>
      </c>
    </row>
    <row r="1882" spans="1:30" x14ac:dyDescent="0.3">
      <c r="A1882">
        <v>2307</v>
      </c>
      <c r="B1882" t="s">
        <v>1365</v>
      </c>
      <c r="C1882" t="s">
        <v>4935</v>
      </c>
      <c r="D1882" s="6" t="str">
        <f>CONCATENATE(employee_data35[[#This Row],[FirstName]], "-",employee_data35[[#This Row],[LastName]] )</f>
        <v>Case-Hahn</v>
      </c>
      <c r="E1882" s="1">
        <v>43959</v>
      </c>
      <c r="F1882" s="1"/>
      <c r="G1882" s="7" t="str">
        <f>IF(ISBLANK(employee_data35[[#This Row],[ExitDate]]),"Yes","")</f>
        <v>Yes</v>
      </c>
      <c r="H1882" t="s">
        <v>1779</v>
      </c>
      <c r="I1882" t="s">
        <v>7033</v>
      </c>
      <c r="J1882" t="s">
        <v>7034</v>
      </c>
      <c r="K1882" t="s">
        <v>89</v>
      </c>
      <c r="L1882" s="6" t="str">
        <f>IF(ISBLANK(employee_data35[[#This Row],[ExitDate]]),"1","0")</f>
        <v>1</v>
      </c>
      <c r="M1882" t="str">
        <f>IF(ISBLANK(employee_data35[[#This Row],[ExitDate]]),"Active","Tidak Active")</f>
        <v>Active</v>
      </c>
      <c r="N1882" t="s">
        <v>52</v>
      </c>
      <c r="O1882" t="s">
        <v>34</v>
      </c>
      <c r="P1882" t="s">
        <v>52</v>
      </c>
      <c r="Q1882" t="s">
        <v>36</v>
      </c>
      <c r="R1882" t="s">
        <v>37</v>
      </c>
      <c r="S1882" t="s">
        <v>1843</v>
      </c>
      <c r="T1882" t="s">
        <v>177</v>
      </c>
      <c r="U1882" s="1">
        <v>32268</v>
      </c>
      <c r="V1882" s="7" t="str">
        <f>CONCATENATE(employee_data35[[#This Row],[First-LastName]]&amp;" "&amp;employee_data35[[#This Row],[DOB]])</f>
        <v>Case-Hahn 32268</v>
      </c>
      <c r="W1882" t="s">
        <v>40</v>
      </c>
      <c r="X1882" t="s">
        <v>419</v>
      </c>
      <c r="Y1882" t="s">
        <v>55</v>
      </c>
      <c r="Z1882">
        <v>1057</v>
      </c>
      <c r="AA1882" t="s">
        <v>128</v>
      </c>
      <c r="AB1882" t="s">
        <v>75</v>
      </c>
      <c r="AC1882" t="s">
        <v>45</v>
      </c>
      <c r="AD1882">
        <v>2</v>
      </c>
    </row>
    <row r="1883" spans="1:30" x14ac:dyDescent="0.3">
      <c r="A1883">
        <v>2308</v>
      </c>
      <c r="B1883" t="s">
        <v>7035</v>
      </c>
      <c r="C1883" t="s">
        <v>6298</v>
      </c>
      <c r="D1883" s="6" t="str">
        <f>CONCATENATE(employee_data35[[#This Row],[FirstName]], "-",employee_data35[[#This Row],[LastName]] )</f>
        <v>Asia-Rivers</v>
      </c>
      <c r="E1883" s="1">
        <v>44705</v>
      </c>
      <c r="F1883" s="1">
        <v>44847</v>
      </c>
      <c r="G1883" s="7" t="str">
        <f>IF(ISBLANK(employee_data35[[#This Row],[ExitDate]]),"Yes","")</f>
        <v/>
      </c>
      <c r="H1883" t="s">
        <v>2309</v>
      </c>
      <c r="I1883" t="s">
        <v>7036</v>
      </c>
      <c r="J1883" t="s">
        <v>7037</v>
      </c>
      <c r="K1883" t="s">
        <v>50</v>
      </c>
      <c r="L1883" s="6" t="str">
        <f>IF(ISBLANK(employee_data35[[#This Row],[ExitDate]]),"1","0")</f>
        <v>0</v>
      </c>
      <c r="M1883" t="str">
        <f>IF(ISBLANK(employee_data35[[#This Row],[ExitDate]]),"Active","Tidak Active")</f>
        <v>Tidak Active</v>
      </c>
      <c r="N1883" t="s">
        <v>63</v>
      </c>
      <c r="O1883" t="s">
        <v>51</v>
      </c>
      <c r="P1883" t="s">
        <v>63</v>
      </c>
      <c r="Q1883" t="s">
        <v>140</v>
      </c>
      <c r="R1883" t="s">
        <v>7038</v>
      </c>
      <c r="S1883" t="s">
        <v>38</v>
      </c>
      <c r="T1883" t="s">
        <v>90</v>
      </c>
      <c r="U1883" s="1">
        <v>36289</v>
      </c>
      <c r="V1883" s="7" t="str">
        <f>CONCATENATE(employee_data35[[#This Row],[First-LastName]]&amp;" "&amp;employee_data35[[#This Row],[DOB]])</f>
        <v>Asia-Rivers 36289</v>
      </c>
      <c r="W1883" t="s">
        <v>40</v>
      </c>
      <c r="X1883" t="s">
        <v>178</v>
      </c>
      <c r="Y1883" t="s">
        <v>55</v>
      </c>
      <c r="Z1883">
        <v>20854</v>
      </c>
      <c r="AA1883" t="s">
        <v>74</v>
      </c>
      <c r="AB1883" t="s">
        <v>104</v>
      </c>
      <c r="AC1883" t="s">
        <v>45</v>
      </c>
      <c r="AD1883">
        <v>5</v>
      </c>
    </row>
    <row r="1884" spans="1:30" x14ac:dyDescent="0.3">
      <c r="A1884">
        <v>2309</v>
      </c>
      <c r="B1884" t="s">
        <v>7039</v>
      </c>
      <c r="C1884" t="s">
        <v>1391</v>
      </c>
      <c r="D1884" s="6" t="str">
        <f>CONCATENATE(employee_data35[[#This Row],[FirstName]], "-",employee_data35[[#This Row],[LastName]] )</f>
        <v>Alexa-Mercer</v>
      </c>
      <c r="E1884" s="1">
        <v>43621</v>
      </c>
      <c r="F1884" s="1"/>
      <c r="G1884" s="7" t="str">
        <f>IF(ISBLANK(employee_data35[[#This Row],[ExitDate]]),"Yes","")</f>
        <v>Yes</v>
      </c>
      <c r="H1884" t="s">
        <v>2309</v>
      </c>
      <c r="I1884" t="s">
        <v>7040</v>
      </c>
      <c r="J1884" t="s">
        <v>7041</v>
      </c>
      <c r="K1884" t="s">
        <v>31</v>
      </c>
      <c r="L1884" s="6" t="str">
        <f>IF(ISBLANK(employee_data35[[#This Row],[ExitDate]]),"1","0")</f>
        <v>1</v>
      </c>
      <c r="M1884" t="str">
        <f>IF(ISBLANK(employee_data35[[#This Row],[ExitDate]]),"Active","Tidak Active")</f>
        <v>Active</v>
      </c>
      <c r="N1884" t="s">
        <v>52</v>
      </c>
      <c r="O1884" t="s">
        <v>51</v>
      </c>
      <c r="P1884" t="s">
        <v>52</v>
      </c>
      <c r="Q1884" t="s">
        <v>36</v>
      </c>
      <c r="R1884" t="s">
        <v>37</v>
      </c>
      <c r="S1884" t="s">
        <v>38</v>
      </c>
      <c r="T1884" t="s">
        <v>81</v>
      </c>
      <c r="U1884" s="1">
        <v>33335</v>
      </c>
      <c r="V1884" s="7" t="str">
        <f>CONCATENATE(employee_data35[[#This Row],[First-LastName]]&amp;" "&amp;employee_data35[[#This Row],[DOB]])</f>
        <v>Alexa-Mercer 33335</v>
      </c>
      <c r="W1884" t="s">
        <v>40</v>
      </c>
      <c r="X1884" t="s">
        <v>103</v>
      </c>
      <c r="Y1884" t="s">
        <v>55</v>
      </c>
      <c r="Z1884">
        <v>39014</v>
      </c>
      <c r="AA1884" t="s">
        <v>56</v>
      </c>
      <c r="AB1884" t="s">
        <v>44</v>
      </c>
      <c r="AC1884" t="s">
        <v>45</v>
      </c>
      <c r="AD1884">
        <v>2</v>
      </c>
    </row>
    <row r="1885" spans="1:30" x14ac:dyDescent="0.3">
      <c r="A1885">
        <v>2310</v>
      </c>
      <c r="B1885" t="s">
        <v>7042</v>
      </c>
      <c r="C1885" t="s">
        <v>812</v>
      </c>
      <c r="D1885" s="6" t="str">
        <f>CONCATENATE(employee_data35[[#This Row],[FirstName]], "-",employee_data35[[#This Row],[LastName]] )</f>
        <v>Jade-Sloan</v>
      </c>
      <c r="E1885" s="1">
        <v>44672</v>
      </c>
      <c r="F1885" s="1"/>
      <c r="G1885" s="7" t="str">
        <f>IF(ISBLANK(employee_data35[[#This Row],[ExitDate]]),"Yes","")</f>
        <v>Yes</v>
      </c>
      <c r="H1885" t="s">
        <v>2329</v>
      </c>
      <c r="I1885" t="s">
        <v>7043</v>
      </c>
      <c r="J1885" t="s">
        <v>7044</v>
      </c>
      <c r="K1885" t="s">
        <v>89</v>
      </c>
      <c r="L1885" s="6" t="str">
        <f>IF(ISBLANK(employee_data35[[#This Row],[ExitDate]]),"1","0")</f>
        <v>1</v>
      </c>
      <c r="M1885" t="str">
        <f>IF(ISBLANK(employee_data35[[#This Row],[ExitDate]]),"Active","Tidak Active")</f>
        <v>Active</v>
      </c>
      <c r="N1885" t="s">
        <v>52</v>
      </c>
      <c r="O1885" t="s">
        <v>64</v>
      </c>
      <c r="P1885" t="s">
        <v>52</v>
      </c>
      <c r="Q1885" t="s">
        <v>36</v>
      </c>
      <c r="R1885" t="s">
        <v>37</v>
      </c>
      <c r="S1885" t="s">
        <v>38</v>
      </c>
      <c r="T1885" t="s">
        <v>231</v>
      </c>
      <c r="U1885" s="1">
        <v>30641</v>
      </c>
      <c r="V1885" s="7" t="str">
        <f>CONCATENATE(employee_data35[[#This Row],[First-LastName]]&amp;" "&amp;employee_data35[[#This Row],[DOB]])</f>
        <v>Jade-Sloan 30641</v>
      </c>
      <c r="W1885" t="s">
        <v>40</v>
      </c>
      <c r="X1885" t="s">
        <v>113</v>
      </c>
      <c r="Y1885" t="s">
        <v>55</v>
      </c>
      <c r="Z1885">
        <v>10223</v>
      </c>
      <c r="AA1885" t="s">
        <v>56</v>
      </c>
      <c r="AB1885" t="s">
        <v>75</v>
      </c>
      <c r="AC1885" t="s">
        <v>45</v>
      </c>
      <c r="AD1885">
        <v>5</v>
      </c>
    </row>
    <row r="1886" spans="1:30" x14ac:dyDescent="0.3">
      <c r="A1886">
        <v>2311</v>
      </c>
      <c r="B1886" t="s">
        <v>6117</v>
      </c>
      <c r="C1886" t="s">
        <v>4464</v>
      </c>
      <c r="D1886" s="6" t="str">
        <f>CONCATENATE(employee_data35[[#This Row],[FirstName]], "-",employee_data35[[#This Row],[LastName]] )</f>
        <v>Araceli-Castillo</v>
      </c>
      <c r="E1886" s="1">
        <v>43809</v>
      </c>
      <c r="F1886" s="1">
        <v>44978</v>
      </c>
      <c r="G1886" s="7" t="str">
        <f>IF(ISBLANK(employee_data35[[#This Row],[ExitDate]]),"Yes","")</f>
        <v/>
      </c>
      <c r="H1886" t="s">
        <v>2309</v>
      </c>
      <c r="I1886" t="s">
        <v>7045</v>
      </c>
      <c r="J1886" t="s">
        <v>7046</v>
      </c>
      <c r="K1886" t="s">
        <v>168</v>
      </c>
      <c r="L1886" s="6" t="str">
        <f>IF(ISBLANK(employee_data35[[#This Row],[ExitDate]]),"1","0")</f>
        <v>0</v>
      </c>
      <c r="M1886" t="str">
        <f>IF(ISBLANK(employee_data35[[#This Row],[ExitDate]]),"Active","Tidak Active")</f>
        <v>Tidak Active</v>
      </c>
      <c r="N1886" t="s">
        <v>52</v>
      </c>
      <c r="O1886" t="s">
        <v>51</v>
      </c>
      <c r="P1886" t="s">
        <v>63</v>
      </c>
      <c r="Q1886" t="s">
        <v>175</v>
      </c>
      <c r="R1886" t="s">
        <v>7047</v>
      </c>
      <c r="S1886" t="s">
        <v>38</v>
      </c>
      <c r="T1886" t="s">
        <v>90</v>
      </c>
      <c r="U1886" s="1">
        <v>26017</v>
      </c>
      <c r="V1886" s="7" t="str">
        <f>CONCATENATE(employee_data35[[#This Row],[First-LastName]]&amp;" "&amp;employee_data35[[#This Row],[DOB]])</f>
        <v>Araceli-Castillo 26017</v>
      </c>
      <c r="W1886" t="s">
        <v>40</v>
      </c>
      <c r="X1886" t="s">
        <v>83</v>
      </c>
      <c r="Y1886" t="s">
        <v>42</v>
      </c>
      <c r="Z1886">
        <v>85441</v>
      </c>
      <c r="AA1886" t="s">
        <v>93</v>
      </c>
      <c r="AB1886" t="s">
        <v>104</v>
      </c>
      <c r="AC1886" t="s">
        <v>45</v>
      </c>
      <c r="AD1886">
        <v>2</v>
      </c>
    </row>
    <row r="1887" spans="1:30" x14ac:dyDescent="0.3">
      <c r="A1887">
        <v>2312</v>
      </c>
      <c r="B1887" t="s">
        <v>3046</v>
      </c>
      <c r="C1887" t="s">
        <v>3766</v>
      </c>
      <c r="D1887" s="6" t="str">
        <f>CONCATENATE(employee_data35[[#This Row],[FirstName]], "-",employee_data35[[#This Row],[LastName]] )</f>
        <v>Maximilian-Carney</v>
      </c>
      <c r="E1887" s="1">
        <v>43795</v>
      </c>
      <c r="F1887" s="1"/>
      <c r="G1887" s="7" t="str">
        <f>IF(ISBLANK(employee_data35[[#This Row],[ExitDate]]),"Yes","")</f>
        <v>Yes</v>
      </c>
      <c r="H1887" t="s">
        <v>2309</v>
      </c>
      <c r="I1887" t="s">
        <v>7048</v>
      </c>
      <c r="J1887" t="s">
        <v>7049</v>
      </c>
      <c r="K1887" t="s">
        <v>98</v>
      </c>
      <c r="L1887" s="6" t="str">
        <f>IF(ISBLANK(employee_data35[[#This Row],[ExitDate]]),"1","0")</f>
        <v>1</v>
      </c>
      <c r="M1887" t="str">
        <f>IF(ISBLANK(employee_data35[[#This Row],[ExitDate]]),"Active","Tidak Active")</f>
        <v>Active</v>
      </c>
      <c r="N1887" t="s">
        <v>63</v>
      </c>
      <c r="O1887" t="s">
        <v>34</v>
      </c>
      <c r="P1887" t="s">
        <v>52</v>
      </c>
      <c r="Q1887" t="s">
        <v>36</v>
      </c>
      <c r="R1887" t="s">
        <v>37</v>
      </c>
      <c r="S1887" t="s">
        <v>170</v>
      </c>
      <c r="T1887" t="s">
        <v>90</v>
      </c>
      <c r="U1887" s="1">
        <v>18973</v>
      </c>
      <c r="V1887" s="7" t="str">
        <f>CONCATENATE(employee_data35[[#This Row],[First-LastName]]&amp;" "&amp;employee_data35[[#This Row],[DOB]])</f>
        <v>Maximilian-Carney 18973</v>
      </c>
      <c r="W1887" t="s">
        <v>40</v>
      </c>
      <c r="X1887" t="s">
        <v>83</v>
      </c>
      <c r="Y1887" t="s">
        <v>55</v>
      </c>
      <c r="Z1887">
        <v>96303</v>
      </c>
      <c r="AA1887" t="s">
        <v>128</v>
      </c>
      <c r="AB1887" t="s">
        <v>44</v>
      </c>
      <c r="AC1887" t="s">
        <v>45</v>
      </c>
      <c r="AD1887">
        <v>4</v>
      </c>
    </row>
    <row r="1888" spans="1:30" x14ac:dyDescent="0.3">
      <c r="A1888">
        <v>2313</v>
      </c>
      <c r="B1888" t="s">
        <v>6020</v>
      </c>
      <c r="C1888" t="s">
        <v>7050</v>
      </c>
      <c r="D1888" s="6" t="str">
        <f>CONCATENATE(employee_data35[[#This Row],[FirstName]], "-",employee_data35[[#This Row],[LastName]] )</f>
        <v>Ayanna-Bowman</v>
      </c>
      <c r="E1888" s="1">
        <v>44452</v>
      </c>
      <c r="F1888" s="1"/>
      <c r="G1888" s="7" t="str">
        <f>IF(ISBLANK(employee_data35[[#This Row],[ExitDate]]),"Yes","")</f>
        <v>Yes</v>
      </c>
      <c r="H1888" t="s">
        <v>2309</v>
      </c>
      <c r="I1888" t="s">
        <v>7051</v>
      </c>
      <c r="J1888" t="s">
        <v>7052</v>
      </c>
      <c r="K1888" t="s">
        <v>118</v>
      </c>
      <c r="L1888" s="6" t="str">
        <f>IF(ISBLANK(employee_data35[[#This Row],[ExitDate]]),"1","0")</f>
        <v>1</v>
      </c>
      <c r="M1888" t="str">
        <f>IF(ISBLANK(employee_data35[[#This Row],[ExitDate]]),"Active","Tidak Active")</f>
        <v>Active</v>
      </c>
      <c r="N1888" t="s">
        <v>52</v>
      </c>
      <c r="O1888" t="s">
        <v>34</v>
      </c>
      <c r="P1888" t="s">
        <v>63</v>
      </c>
      <c r="Q1888" t="s">
        <v>36</v>
      </c>
      <c r="R1888" t="s">
        <v>37</v>
      </c>
      <c r="S1888" t="s">
        <v>170</v>
      </c>
      <c r="T1888" t="s">
        <v>286</v>
      </c>
      <c r="U1888" s="1">
        <v>36829</v>
      </c>
      <c r="V1888" s="7" t="str">
        <f>CONCATENATE(employee_data35[[#This Row],[First-LastName]]&amp;" "&amp;employee_data35[[#This Row],[DOB]])</f>
        <v>Ayanna-Bowman 36829</v>
      </c>
      <c r="W1888" t="s">
        <v>40</v>
      </c>
      <c r="X1888" t="s">
        <v>3108</v>
      </c>
      <c r="Y1888" t="s">
        <v>55</v>
      </c>
      <c r="Z1888">
        <v>40706</v>
      </c>
      <c r="AA1888" t="s">
        <v>128</v>
      </c>
      <c r="AB1888" t="s">
        <v>104</v>
      </c>
      <c r="AC1888" t="s">
        <v>45</v>
      </c>
      <c r="AD1888">
        <v>2</v>
      </c>
    </row>
    <row r="1889" spans="1:30" x14ac:dyDescent="0.3">
      <c r="A1889">
        <v>2314</v>
      </c>
      <c r="B1889" t="s">
        <v>6355</v>
      </c>
      <c r="C1889" t="s">
        <v>1492</v>
      </c>
      <c r="D1889" s="6" t="str">
        <f>CONCATENATE(employee_data35[[#This Row],[FirstName]], "-",employee_data35[[#This Row],[LastName]] )</f>
        <v>Lia-Blair</v>
      </c>
      <c r="E1889" s="1">
        <v>43696</v>
      </c>
      <c r="F1889" s="1"/>
      <c r="G1889" s="7" t="str">
        <f>IF(ISBLANK(employee_data35[[#This Row],[ExitDate]]),"Yes","")</f>
        <v>Yes</v>
      </c>
      <c r="H1889" t="s">
        <v>2309</v>
      </c>
      <c r="I1889" t="s">
        <v>7053</v>
      </c>
      <c r="J1889" t="s">
        <v>7054</v>
      </c>
      <c r="K1889" t="s">
        <v>62</v>
      </c>
      <c r="L1889" s="6" t="str">
        <f>IF(ISBLANK(employee_data35[[#This Row],[ExitDate]]),"1","0")</f>
        <v>1</v>
      </c>
      <c r="M1889" t="str">
        <f>IF(ISBLANK(employee_data35[[#This Row],[ExitDate]]),"Active","Tidak Active")</f>
        <v>Active</v>
      </c>
      <c r="N1889" t="s">
        <v>52</v>
      </c>
      <c r="O1889" t="s">
        <v>34</v>
      </c>
      <c r="P1889" t="s">
        <v>52</v>
      </c>
      <c r="Q1889" t="s">
        <v>36</v>
      </c>
      <c r="R1889" t="s">
        <v>37</v>
      </c>
      <c r="S1889" t="s">
        <v>170</v>
      </c>
      <c r="T1889" t="s">
        <v>90</v>
      </c>
      <c r="U1889" s="1">
        <v>22572</v>
      </c>
      <c r="V1889" s="7" t="str">
        <f>CONCATENATE(employee_data35[[#This Row],[First-LastName]]&amp;" "&amp;employee_data35[[#This Row],[DOB]])</f>
        <v>Lia-Blair 22572</v>
      </c>
      <c r="W1889" t="s">
        <v>40</v>
      </c>
      <c r="X1889" t="s">
        <v>103</v>
      </c>
      <c r="Y1889" t="s">
        <v>42</v>
      </c>
      <c r="Z1889">
        <v>48955</v>
      </c>
      <c r="AA1889" t="s">
        <v>128</v>
      </c>
      <c r="AB1889" t="s">
        <v>84</v>
      </c>
      <c r="AC1889" t="s">
        <v>45</v>
      </c>
      <c r="AD1889">
        <v>1</v>
      </c>
    </row>
    <row r="1890" spans="1:30" x14ac:dyDescent="0.3">
      <c r="A1890">
        <v>2315</v>
      </c>
      <c r="B1890" t="s">
        <v>7055</v>
      </c>
      <c r="C1890" t="s">
        <v>515</v>
      </c>
      <c r="D1890" s="6" t="str">
        <f>CONCATENATE(employee_data35[[#This Row],[FirstName]], "-",employee_data35[[#This Row],[LastName]] )</f>
        <v>Marcelo-Flowers</v>
      </c>
      <c r="E1890" s="1">
        <v>44724</v>
      </c>
      <c r="F1890" s="1">
        <v>45116</v>
      </c>
      <c r="G1890" s="7" t="str">
        <f>IF(ISBLANK(employee_data35[[#This Row],[ExitDate]]),"Yes","")</f>
        <v/>
      </c>
      <c r="H1890" t="s">
        <v>3019</v>
      </c>
      <c r="I1890" t="s">
        <v>7056</v>
      </c>
      <c r="J1890" t="s">
        <v>7057</v>
      </c>
      <c r="K1890" t="s">
        <v>31</v>
      </c>
      <c r="L1890" s="6" t="str">
        <f>IF(ISBLANK(employee_data35[[#This Row],[ExitDate]]),"1","0")</f>
        <v>0</v>
      </c>
      <c r="M1890" t="str">
        <f>IF(ISBLANK(employee_data35[[#This Row],[ExitDate]]),"Active","Tidak Active")</f>
        <v>Tidak Active</v>
      </c>
      <c r="N1890" t="s">
        <v>63</v>
      </c>
      <c r="O1890" t="s">
        <v>51</v>
      </c>
      <c r="P1890" t="s">
        <v>63</v>
      </c>
      <c r="Q1890" t="s">
        <v>175</v>
      </c>
      <c r="R1890" t="s">
        <v>7058</v>
      </c>
      <c r="S1890" t="s">
        <v>38</v>
      </c>
      <c r="T1890" t="s">
        <v>177</v>
      </c>
      <c r="U1890" s="1">
        <v>31462</v>
      </c>
      <c r="V1890" s="7" t="str">
        <f>CONCATENATE(employee_data35[[#This Row],[First-LastName]]&amp;" "&amp;employee_data35[[#This Row],[DOB]])</f>
        <v>Marcelo-Flowers 31462</v>
      </c>
      <c r="W1890" t="s">
        <v>40</v>
      </c>
      <c r="X1890" t="s">
        <v>419</v>
      </c>
      <c r="Y1890" t="s">
        <v>42</v>
      </c>
      <c r="Z1890">
        <v>83033</v>
      </c>
      <c r="AA1890" t="s">
        <v>74</v>
      </c>
      <c r="AB1890" t="s">
        <v>84</v>
      </c>
      <c r="AC1890" t="s">
        <v>45</v>
      </c>
      <c r="AD1890">
        <v>4</v>
      </c>
    </row>
    <row r="1891" spans="1:30" x14ac:dyDescent="0.3">
      <c r="A1891">
        <v>2316</v>
      </c>
      <c r="B1891" t="s">
        <v>7059</v>
      </c>
      <c r="C1891" t="s">
        <v>3508</v>
      </c>
      <c r="D1891" s="6" t="str">
        <f>CONCATENATE(employee_data35[[#This Row],[FirstName]], "-",employee_data35[[#This Row],[LastName]] )</f>
        <v>Antwan-Gay</v>
      </c>
      <c r="E1891" s="1">
        <v>44398</v>
      </c>
      <c r="F1891" s="1"/>
      <c r="G1891" s="7" t="str">
        <f>IF(ISBLANK(employee_data35[[#This Row],[ExitDate]]),"Yes","")</f>
        <v>Yes</v>
      </c>
      <c r="H1891" t="s">
        <v>3019</v>
      </c>
      <c r="I1891" t="s">
        <v>7060</v>
      </c>
      <c r="J1891" t="s">
        <v>7061</v>
      </c>
      <c r="K1891" t="s">
        <v>133</v>
      </c>
      <c r="L1891" s="6" t="str">
        <f>IF(ISBLANK(employee_data35[[#This Row],[ExitDate]]),"1","0")</f>
        <v>1</v>
      </c>
      <c r="M1891" t="str">
        <f>IF(ISBLANK(employee_data35[[#This Row],[ExitDate]]),"Active","Tidak Active")</f>
        <v>Active</v>
      </c>
      <c r="N1891" t="s">
        <v>63</v>
      </c>
      <c r="O1891" t="s">
        <v>64</v>
      </c>
      <c r="P1891" t="s">
        <v>63</v>
      </c>
      <c r="Q1891" t="s">
        <v>36</v>
      </c>
      <c r="R1891" t="s">
        <v>37</v>
      </c>
      <c r="S1891" t="s">
        <v>38</v>
      </c>
      <c r="T1891" t="s">
        <v>90</v>
      </c>
      <c r="U1891" s="1">
        <v>26936</v>
      </c>
      <c r="V1891" s="7" t="str">
        <f>CONCATENATE(employee_data35[[#This Row],[First-LastName]]&amp;" "&amp;employee_data35[[#This Row],[DOB]])</f>
        <v>Antwan-Gay 26936</v>
      </c>
      <c r="W1891" t="s">
        <v>40</v>
      </c>
      <c r="X1891" t="s">
        <v>103</v>
      </c>
      <c r="Y1891" t="s">
        <v>55</v>
      </c>
      <c r="Z1891">
        <v>14556</v>
      </c>
      <c r="AA1891" t="s">
        <v>128</v>
      </c>
      <c r="AB1891" t="s">
        <v>104</v>
      </c>
      <c r="AC1891" t="s">
        <v>45</v>
      </c>
      <c r="AD1891">
        <v>2</v>
      </c>
    </row>
    <row r="1892" spans="1:30" x14ac:dyDescent="0.3">
      <c r="A1892">
        <v>2317</v>
      </c>
      <c r="B1892" t="s">
        <v>1746</v>
      </c>
      <c r="C1892" t="s">
        <v>7062</v>
      </c>
      <c r="D1892" s="6" t="str">
        <f>CONCATENATE(employee_data35[[#This Row],[FirstName]], "-",employee_data35[[#This Row],[LastName]] )</f>
        <v>Jaydan-Hoffman</v>
      </c>
      <c r="E1892" s="1">
        <v>44148</v>
      </c>
      <c r="F1892" s="1"/>
      <c r="G1892" s="7" t="str">
        <f>IF(ISBLANK(employee_data35[[#This Row],[ExitDate]]),"Yes","")</f>
        <v>Yes</v>
      </c>
      <c r="H1892" t="s">
        <v>3019</v>
      </c>
      <c r="I1892" t="s">
        <v>7063</v>
      </c>
      <c r="J1892" t="s">
        <v>7064</v>
      </c>
      <c r="K1892" t="s">
        <v>50</v>
      </c>
      <c r="L1892" s="6" t="str">
        <f>IF(ISBLANK(employee_data35[[#This Row],[ExitDate]]),"1","0")</f>
        <v>1</v>
      </c>
      <c r="M1892" t="str">
        <f>IF(ISBLANK(employee_data35[[#This Row],[ExitDate]]),"Active","Tidak Active")</f>
        <v>Active</v>
      </c>
      <c r="N1892" t="s">
        <v>63</v>
      </c>
      <c r="O1892" t="s">
        <v>51</v>
      </c>
      <c r="P1892" t="s">
        <v>35</v>
      </c>
      <c r="Q1892" t="s">
        <v>36</v>
      </c>
      <c r="R1892" t="s">
        <v>37</v>
      </c>
      <c r="S1892" t="s">
        <v>38</v>
      </c>
      <c r="T1892" t="s">
        <v>504</v>
      </c>
      <c r="U1892" s="1">
        <v>16239</v>
      </c>
      <c r="V1892" s="7" t="str">
        <f>CONCATENATE(employee_data35[[#This Row],[First-LastName]]&amp;" "&amp;employee_data35[[#This Row],[DOB]])</f>
        <v>Jaydan-Hoffman 16239</v>
      </c>
      <c r="W1892" t="s">
        <v>40</v>
      </c>
      <c r="X1892" t="s">
        <v>243</v>
      </c>
      <c r="Y1892" t="s">
        <v>42</v>
      </c>
      <c r="Z1892">
        <v>76366</v>
      </c>
      <c r="AA1892" t="s">
        <v>93</v>
      </c>
      <c r="AB1892" t="s">
        <v>75</v>
      </c>
      <c r="AC1892" t="s">
        <v>45</v>
      </c>
      <c r="AD1892">
        <v>1</v>
      </c>
    </row>
    <row r="1893" spans="1:30" x14ac:dyDescent="0.3">
      <c r="A1893">
        <v>2318</v>
      </c>
      <c r="B1893" t="s">
        <v>3312</v>
      </c>
      <c r="C1893" t="s">
        <v>3820</v>
      </c>
      <c r="D1893" s="6" t="str">
        <f>CONCATENATE(employee_data35[[#This Row],[FirstName]], "-",employee_data35[[#This Row],[LastName]] )</f>
        <v>Faith-Golden</v>
      </c>
      <c r="E1893" s="1">
        <v>44612</v>
      </c>
      <c r="F1893" s="1"/>
      <c r="G1893" s="7" t="str">
        <f>IF(ISBLANK(employee_data35[[#This Row],[ExitDate]]),"Yes","")</f>
        <v>Yes</v>
      </c>
      <c r="H1893" t="s">
        <v>3019</v>
      </c>
      <c r="I1893" t="s">
        <v>7065</v>
      </c>
      <c r="J1893" t="s">
        <v>7066</v>
      </c>
      <c r="K1893" t="s">
        <v>139</v>
      </c>
      <c r="L1893" s="6" t="str">
        <f>IF(ISBLANK(employee_data35[[#This Row],[ExitDate]]),"1","0")</f>
        <v>1</v>
      </c>
      <c r="M1893" t="str">
        <f>IF(ISBLANK(employee_data35[[#This Row],[ExitDate]]),"Active","Tidak Active")</f>
        <v>Active</v>
      </c>
      <c r="N1893" t="s">
        <v>52</v>
      </c>
      <c r="O1893" t="s">
        <v>51</v>
      </c>
      <c r="P1893" t="s">
        <v>35</v>
      </c>
      <c r="Q1893" t="s">
        <v>36</v>
      </c>
      <c r="R1893" t="s">
        <v>37</v>
      </c>
      <c r="S1893" t="s">
        <v>38</v>
      </c>
      <c r="T1893" t="s">
        <v>90</v>
      </c>
      <c r="U1893" s="1">
        <v>20904</v>
      </c>
      <c r="V1893" s="7" t="str">
        <f>CONCATENATE(employee_data35[[#This Row],[First-LastName]]&amp;" "&amp;employee_data35[[#This Row],[DOB]])</f>
        <v>Faith-Golden 20904</v>
      </c>
      <c r="W1893" t="s">
        <v>40</v>
      </c>
      <c r="X1893" t="s">
        <v>83</v>
      </c>
      <c r="Y1893" t="s">
        <v>42</v>
      </c>
      <c r="Z1893">
        <v>57512</v>
      </c>
      <c r="AA1893" t="s">
        <v>43</v>
      </c>
      <c r="AB1893" t="s">
        <v>44</v>
      </c>
      <c r="AC1893" t="s">
        <v>45</v>
      </c>
      <c r="AD1893">
        <v>2</v>
      </c>
    </row>
    <row r="1894" spans="1:30" x14ac:dyDescent="0.3">
      <c r="A1894">
        <v>2319</v>
      </c>
      <c r="B1894" t="s">
        <v>1151</v>
      </c>
      <c r="C1894" t="s">
        <v>7067</v>
      </c>
      <c r="D1894" s="6" t="str">
        <f>CONCATENATE(employee_data35[[#This Row],[FirstName]], "-",employee_data35[[#This Row],[LastName]] )</f>
        <v>Kaylee-Harvey</v>
      </c>
      <c r="E1894" s="1">
        <v>43552</v>
      </c>
      <c r="F1894" s="1">
        <v>44665</v>
      </c>
      <c r="G1894" s="7" t="str">
        <f>IF(ISBLANK(employee_data35[[#This Row],[ExitDate]]),"Yes","")</f>
        <v/>
      </c>
      <c r="H1894" t="s">
        <v>3019</v>
      </c>
      <c r="I1894" t="s">
        <v>7068</v>
      </c>
      <c r="J1894" t="s">
        <v>7069</v>
      </c>
      <c r="K1894" t="s">
        <v>80</v>
      </c>
      <c r="L1894" s="6" t="str">
        <f>IF(ISBLANK(employee_data35[[#This Row],[ExitDate]]),"1","0")</f>
        <v>0</v>
      </c>
      <c r="M1894" t="str">
        <f>IF(ISBLANK(employee_data35[[#This Row],[ExitDate]]),"Active","Tidak Active")</f>
        <v>Tidak Active</v>
      </c>
      <c r="N1894" t="s">
        <v>33</v>
      </c>
      <c r="O1894" t="s">
        <v>51</v>
      </c>
      <c r="P1894" t="s">
        <v>52</v>
      </c>
      <c r="Q1894" t="s">
        <v>175</v>
      </c>
      <c r="R1894" t="s">
        <v>7070</v>
      </c>
      <c r="S1894" t="s">
        <v>38</v>
      </c>
      <c r="T1894" t="s">
        <v>66</v>
      </c>
      <c r="U1894" s="1">
        <v>30365</v>
      </c>
      <c r="V1894" s="7" t="str">
        <f>CONCATENATE(employee_data35[[#This Row],[First-LastName]]&amp;" "&amp;employee_data35[[#This Row],[DOB]])</f>
        <v>Kaylee-Harvey 30365</v>
      </c>
      <c r="W1894" t="s">
        <v>40</v>
      </c>
      <c r="X1894" t="s">
        <v>395</v>
      </c>
      <c r="Y1894" t="s">
        <v>42</v>
      </c>
      <c r="Z1894">
        <v>31008</v>
      </c>
      <c r="AA1894" t="s">
        <v>43</v>
      </c>
      <c r="AB1894" t="s">
        <v>44</v>
      </c>
      <c r="AC1894" t="s">
        <v>45</v>
      </c>
      <c r="AD1894">
        <v>5</v>
      </c>
    </row>
    <row r="1895" spans="1:30" x14ac:dyDescent="0.3">
      <c r="A1895">
        <v>2320</v>
      </c>
      <c r="B1895" t="s">
        <v>171</v>
      </c>
      <c r="C1895" t="s">
        <v>1184</v>
      </c>
      <c r="D1895" s="6" t="str">
        <f>CONCATENATE(employee_data35[[#This Row],[FirstName]], "-",employee_data35[[#This Row],[LastName]] )</f>
        <v>Kristen-Peters</v>
      </c>
      <c r="E1895" s="1">
        <v>44860</v>
      </c>
      <c r="F1895" s="1">
        <v>45094</v>
      </c>
      <c r="G1895" s="7" t="str">
        <f>IF(ISBLANK(employee_data35[[#This Row],[ExitDate]]),"Yes","")</f>
        <v/>
      </c>
      <c r="H1895" t="s">
        <v>3019</v>
      </c>
      <c r="I1895" t="s">
        <v>7071</v>
      </c>
      <c r="J1895" t="s">
        <v>7072</v>
      </c>
      <c r="K1895" t="s">
        <v>168</v>
      </c>
      <c r="L1895" s="6" t="str">
        <f>IF(ISBLANK(employee_data35[[#This Row],[ExitDate]]),"1","0")</f>
        <v>0</v>
      </c>
      <c r="M1895" t="str">
        <f>IF(ISBLANK(employee_data35[[#This Row],[ExitDate]]),"Active","Tidak Active")</f>
        <v>Tidak Active</v>
      </c>
      <c r="N1895" t="s">
        <v>52</v>
      </c>
      <c r="O1895" t="s">
        <v>51</v>
      </c>
      <c r="P1895" t="s">
        <v>63</v>
      </c>
      <c r="Q1895" t="s">
        <v>175</v>
      </c>
      <c r="R1895" t="s">
        <v>7073</v>
      </c>
      <c r="S1895" t="s">
        <v>38</v>
      </c>
      <c r="T1895" t="s">
        <v>231</v>
      </c>
      <c r="U1895" s="1">
        <v>23629</v>
      </c>
      <c r="V1895" s="7" t="str">
        <f>CONCATENATE(employee_data35[[#This Row],[First-LastName]]&amp;" "&amp;employee_data35[[#This Row],[DOB]])</f>
        <v>Kristen-Peters 23629</v>
      </c>
      <c r="W1895" t="s">
        <v>40</v>
      </c>
      <c r="X1895" t="s">
        <v>113</v>
      </c>
      <c r="Y1895" t="s">
        <v>42</v>
      </c>
      <c r="Z1895">
        <v>64961</v>
      </c>
      <c r="AA1895" t="s">
        <v>43</v>
      </c>
      <c r="AB1895" t="s">
        <v>75</v>
      </c>
      <c r="AC1895" t="s">
        <v>45</v>
      </c>
      <c r="AD1895">
        <v>4</v>
      </c>
    </row>
    <row r="1896" spans="1:30" x14ac:dyDescent="0.3">
      <c r="A1896">
        <v>2321</v>
      </c>
      <c r="B1896" t="s">
        <v>2166</v>
      </c>
      <c r="C1896" t="s">
        <v>7074</v>
      </c>
      <c r="D1896" s="6" t="str">
        <f>CONCATENATE(employee_data35[[#This Row],[FirstName]], "-",employee_data35[[#This Row],[LastName]] )</f>
        <v>Hadassah-Gallegos</v>
      </c>
      <c r="E1896" s="1">
        <v>45056</v>
      </c>
      <c r="F1896" s="1">
        <v>45060</v>
      </c>
      <c r="G1896" s="7" t="str">
        <f>IF(ISBLANK(employee_data35[[#This Row],[ExitDate]]),"Yes","")</f>
        <v/>
      </c>
      <c r="H1896" t="s">
        <v>3019</v>
      </c>
      <c r="I1896" t="s">
        <v>7075</v>
      </c>
      <c r="J1896" t="s">
        <v>7076</v>
      </c>
      <c r="K1896" t="s">
        <v>98</v>
      </c>
      <c r="L1896" s="6" t="str">
        <f>IF(ISBLANK(employee_data35[[#This Row],[ExitDate]]),"1","0")</f>
        <v>0</v>
      </c>
      <c r="M1896" t="str">
        <f>IF(ISBLANK(employee_data35[[#This Row],[ExitDate]]),"Active","Tidak Active")</f>
        <v>Tidak Active</v>
      </c>
      <c r="N1896" t="s">
        <v>63</v>
      </c>
      <c r="O1896" t="s">
        <v>34</v>
      </c>
      <c r="P1896" t="s">
        <v>63</v>
      </c>
      <c r="Q1896" t="s">
        <v>175</v>
      </c>
      <c r="R1896" t="s">
        <v>7077</v>
      </c>
      <c r="S1896" t="s">
        <v>38</v>
      </c>
      <c r="T1896" t="s">
        <v>90</v>
      </c>
      <c r="U1896" s="1">
        <v>18861</v>
      </c>
      <c r="V1896" s="7" t="str">
        <f>CONCATENATE(employee_data35[[#This Row],[First-LastName]]&amp;" "&amp;employee_data35[[#This Row],[DOB]])</f>
        <v>Hadassah-Gallegos 18861</v>
      </c>
      <c r="W1896" t="s">
        <v>40</v>
      </c>
      <c r="X1896" t="s">
        <v>103</v>
      </c>
      <c r="Y1896" t="s">
        <v>42</v>
      </c>
      <c r="Z1896">
        <v>1269</v>
      </c>
      <c r="AA1896" t="s">
        <v>93</v>
      </c>
      <c r="AB1896" t="s">
        <v>104</v>
      </c>
      <c r="AC1896" t="s">
        <v>45</v>
      </c>
      <c r="AD1896">
        <v>2</v>
      </c>
    </row>
    <row r="1897" spans="1:30" x14ac:dyDescent="0.3">
      <c r="A1897">
        <v>2322</v>
      </c>
      <c r="B1897" t="s">
        <v>6556</v>
      </c>
      <c r="C1897" t="s">
        <v>3110</v>
      </c>
      <c r="D1897" s="6" t="str">
        <f>CONCATENATE(employee_data35[[#This Row],[FirstName]], "-",employee_data35[[#This Row],[LastName]] )</f>
        <v>Ariel-Cervantes</v>
      </c>
      <c r="E1897" s="1">
        <v>44805</v>
      </c>
      <c r="F1897" s="1"/>
      <c r="G1897" s="7" t="str">
        <f>IF(ISBLANK(employee_data35[[#This Row],[ExitDate]]),"Yes","")</f>
        <v>Yes</v>
      </c>
      <c r="H1897" t="s">
        <v>3019</v>
      </c>
      <c r="I1897" t="s">
        <v>7078</v>
      </c>
      <c r="J1897" t="s">
        <v>7079</v>
      </c>
      <c r="K1897" t="s">
        <v>118</v>
      </c>
      <c r="L1897" s="6" t="str">
        <f>IF(ISBLANK(employee_data35[[#This Row],[ExitDate]]),"1","0")</f>
        <v>1</v>
      </c>
      <c r="M1897" t="str">
        <f>IF(ISBLANK(employee_data35[[#This Row],[ExitDate]]),"Active","Tidak Active")</f>
        <v>Active</v>
      </c>
      <c r="N1897" t="s">
        <v>33</v>
      </c>
      <c r="O1897" t="s">
        <v>34</v>
      </c>
      <c r="P1897" t="s">
        <v>52</v>
      </c>
      <c r="Q1897" t="s">
        <v>36</v>
      </c>
      <c r="R1897" t="s">
        <v>37</v>
      </c>
      <c r="S1897" t="s">
        <v>38</v>
      </c>
      <c r="T1897" t="s">
        <v>90</v>
      </c>
      <c r="U1897" s="1">
        <v>23128</v>
      </c>
      <c r="V1897" s="7" t="str">
        <f>CONCATENATE(employee_data35[[#This Row],[First-LastName]]&amp;" "&amp;employee_data35[[#This Row],[DOB]])</f>
        <v>Ariel-Cervantes 23128</v>
      </c>
      <c r="W1897" t="s">
        <v>40</v>
      </c>
      <c r="X1897" t="s">
        <v>193</v>
      </c>
      <c r="Y1897" t="s">
        <v>42</v>
      </c>
      <c r="Z1897">
        <v>73596</v>
      </c>
      <c r="AA1897" t="s">
        <v>128</v>
      </c>
      <c r="AB1897" t="s">
        <v>104</v>
      </c>
      <c r="AC1897" t="s">
        <v>45</v>
      </c>
      <c r="AD1897">
        <v>5</v>
      </c>
    </row>
    <row r="1898" spans="1:30" x14ac:dyDescent="0.3">
      <c r="A1898">
        <v>2323</v>
      </c>
      <c r="B1898" t="s">
        <v>7080</v>
      </c>
      <c r="C1898" t="s">
        <v>1428</v>
      </c>
      <c r="D1898" s="6" t="str">
        <f>CONCATENATE(employee_data35[[#This Row],[FirstName]], "-",employee_data35[[#This Row],[LastName]] )</f>
        <v>Aubree-Villanueva</v>
      </c>
      <c r="E1898" s="1">
        <v>44307</v>
      </c>
      <c r="F1898" s="1">
        <v>44425</v>
      </c>
      <c r="G1898" s="7" t="str">
        <f>IF(ISBLANK(employee_data35[[#This Row],[ExitDate]]),"Yes","")</f>
        <v/>
      </c>
      <c r="H1898" t="s">
        <v>3019</v>
      </c>
      <c r="I1898" t="s">
        <v>7081</v>
      </c>
      <c r="J1898" t="s">
        <v>7082</v>
      </c>
      <c r="K1898" t="s">
        <v>62</v>
      </c>
      <c r="L1898" s="6" t="str">
        <f>IF(ISBLANK(employee_data35[[#This Row],[ExitDate]]),"1","0")</f>
        <v>0</v>
      </c>
      <c r="M1898" t="str">
        <f>IF(ISBLANK(employee_data35[[#This Row],[ExitDate]]),"Active","Tidak Active")</f>
        <v>Tidak Active</v>
      </c>
      <c r="N1898" t="s">
        <v>52</v>
      </c>
      <c r="O1898" t="s">
        <v>34</v>
      </c>
      <c r="P1898" t="s">
        <v>35</v>
      </c>
      <c r="Q1898" t="s">
        <v>140</v>
      </c>
      <c r="R1898" t="s">
        <v>7083</v>
      </c>
      <c r="S1898" t="s">
        <v>38</v>
      </c>
      <c r="T1898" t="s">
        <v>177</v>
      </c>
      <c r="U1898" s="1">
        <v>21736</v>
      </c>
      <c r="V1898" s="7" t="str">
        <f>CONCATENATE(employee_data35[[#This Row],[First-LastName]]&amp;" "&amp;employee_data35[[#This Row],[DOB]])</f>
        <v>Aubree-Villanueva 21736</v>
      </c>
      <c r="W1898" t="s">
        <v>40</v>
      </c>
      <c r="X1898" t="s">
        <v>243</v>
      </c>
      <c r="Y1898" t="s">
        <v>42</v>
      </c>
      <c r="Z1898">
        <v>35263</v>
      </c>
      <c r="AA1898" t="s">
        <v>128</v>
      </c>
      <c r="AB1898" t="s">
        <v>104</v>
      </c>
      <c r="AC1898" t="s">
        <v>45</v>
      </c>
      <c r="AD1898">
        <v>5</v>
      </c>
    </row>
    <row r="1899" spans="1:30" x14ac:dyDescent="0.3">
      <c r="A1899">
        <v>2324</v>
      </c>
      <c r="B1899" t="s">
        <v>429</v>
      </c>
      <c r="C1899" t="s">
        <v>905</v>
      </c>
      <c r="D1899" s="6" t="str">
        <f>CONCATENATE(employee_data35[[#This Row],[FirstName]], "-",employee_data35[[#This Row],[LastName]] )</f>
        <v>Aspen-Dixon</v>
      </c>
      <c r="E1899" s="1">
        <v>44400</v>
      </c>
      <c r="F1899" s="1">
        <v>44972</v>
      </c>
      <c r="G1899" s="7" t="str">
        <f>IF(ISBLANK(employee_data35[[#This Row],[ExitDate]]),"Yes","")</f>
        <v/>
      </c>
      <c r="H1899" t="s">
        <v>3019</v>
      </c>
      <c r="I1899" t="s">
        <v>7084</v>
      </c>
      <c r="J1899" t="s">
        <v>7085</v>
      </c>
      <c r="K1899" t="s">
        <v>89</v>
      </c>
      <c r="L1899" s="6" t="str">
        <f>IF(ISBLANK(employee_data35[[#This Row],[ExitDate]]),"1","0")</f>
        <v>0</v>
      </c>
      <c r="M1899" t="str">
        <f>IF(ISBLANK(employee_data35[[#This Row],[ExitDate]]),"Active","Tidak Active")</f>
        <v>Tidak Active</v>
      </c>
      <c r="N1899" t="s">
        <v>52</v>
      </c>
      <c r="O1899" t="s">
        <v>51</v>
      </c>
      <c r="P1899" t="s">
        <v>35</v>
      </c>
      <c r="Q1899" t="s">
        <v>99</v>
      </c>
      <c r="R1899" t="s">
        <v>7086</v>
      </c>
      <c r="S1899" t="s">
        <v>38</v>
      </c>
      <c r="T1899" t="s">
        <v>81</v>
      </c>
      <c r="U1899" s="1">
        <v>35263</v>
      </c>
      <c r="V1899" s="7" t="str">
        <f>CONCATENATE(employee_data35[[#This Row],[First-LastName]]&amp;" "&amp;employee_data35[[#This Row],[DOB]])</f>
        <v>Aspen-Dixon 35263</v>
      </c>
      <c r="W1899" t="s">
        <v>40</v>
      </c>
      <c r="X1899" t="s">
        <v>150</v>
      </c>
      <c r="Y1899" t="s">
        <v>42</v>
      </c>
      <c r="Z1899">
        <v>94592</v>
      </c>
      <c r="AA1899" t="s">
        <v>93</v>
      </c>
      <c r="AB1899" t="s">
        <v>44</v>
      </c>
      <c r="AC1899" t="s">
        <v>45</v>
      </c>
      <c r="AD1899">
        <v>4</v>
      </c>
    </row>
    <row r="1900" spans="1:30" x14ac:dyDescent="0.3">
      <c r="A1900">
        <v>2325</v>
      </c>
      <c r="B1900" t="s">
        <v>7087</v>
      </c>
      <c r="C1900" t="s">
        <v>4682</v>
      </c>
      <c r="D1900" s="6" t="str">
        <f>CONCATENATE(employee_data35[[#This Row],[FirstName]], "-",employee_data35[[#This Row],[LastName]] )</f>
        <v>Keenan-Jensen</v>
      </c>
      <c r="E1900" s="1">
        <v>44194</v>
      </c>
      <c r="F1900" s="1"/>
      <c r="G1900" s="7" t="str">
        <f>IF(ISBLANK(employee_data35[[#This Row],[ExitDate]]),"Yes","")</f>
        <v>Yes</v>
      </c>
      <c r="H1900" t="s">
        <v>3019</v>
      </c>
      <c r="I1900" t="s">
        <v>7088</v>
      </c>
      <c r="J1900" t="s">
        <v>7089</v>
      </c>
      <c r="K1900" t="s">
        <v>31</v>
      </c>
      <c r="L1900" s="6" t="str">
        <f>IF(ISBLANK(employee_data35[[#This Row],[ExitDate]]),"1","0")</f>
        <v>1</v>
      </c>
      <c r="M1900" t="str">
        <f>IF(ISBLANK(employee_data35[[#This Row],[ExitDate]]),"Active","Tidak Active")</f>
        <v>Active</v>
      </c>
      <c r="N1900" t="s">
        <v>52</v>
      </c>
      <c r="O1900" t="s">
        <v>51</v>
      </c>
      <c r="P1900" t="s">
        <v>35</v>
      </c>
      <c r="Q1900" t="s">
        <v>36</v>
      </c>
      <c r="R1900" t="s">
        <v>37</v>
      </c>
      <c r="S1900" t="s">
        <v>38</v>
      </c>
      <c r="T1900" t="s">
        <v>90</v>
      </c>
      <c r="U1900" s="1">
        <v>36453</v>
      </c>
      <c r="V1900" s="7" t="str">
        <f>CONCATENATE(employee_data35[[#This Row],[First-LastName]]&amp;" "&amp;employee_data35[[#This Row],[DOB]])</f>
        <v>Keenan-Jensen 36453</v>
      </c>
      <c r="W1900" t="s">
        <v>40</v>
      </c>
      <c r="X1900" t="s">
        <v>83</v>
      </c>
      <c r="Y1900" t="s">
        <v>42</v>
      </c>
      <c r="Z1900">
        <v>60295</v>
      </c>
      <c r="AA1900" t="s">
        <v>128</v>
      </c>
      <c r="AB1900" t="s">
        <v>104</v>
      </c>
      <c r="AC1900" t="s">
        <v>45</v>
      </c>
      <c r="AD1900">
        <v>1</v>
      </c>
    </row>
    <row r="1901" spans="1:30" x14ac:dyDescent="0.3">
      <c r="A1901">
        <v>2326</v>
      </c>
      <c r="B1901" t="s">
        <v>7090</v>
      </c>
      <c r="C1901" t="s">
        <v>1091</v>
      </c>
      <c r="D1901" s="6" t="str">
        <f>CONCATENATE(employee_data35[[#This Row],[FirstName]], "-",employee_data35[[#This Row],[LastName]] )</f>
        <v>Malakai-Whitehead</v>
      </c>
      <c r="E1901" s="1">
        <v>44781</v>
      </c>
      <c r="F1901" s="1"/>
      <c r="G1901" s="7" t="str">
        <f>IF(ISBLANK(employee_data35[[#This Row],[ExitDate]]),"Yes","")</f>
        <v>Yes</v>
      </c>
      <c r="H1901" t="s">
        <v>3727</v>
      </c>
      <c r="I1901" t="s">
        <v>7091</v>
      </c>
      <c r="J1901" t="s">
        <v>7092</v>
      </c>
      <c r="K1901" t="s">
        <v>133</v>
      </c>
      <c r="L1901" s="6" t="str">
        <f>IF(ISBLANK(employee_data35[[#This Row],[ExitDate]]),"1","0")</f>
        <v>1</v>
      </c>
      <c r="M1901" t="str">
        <f>IF(ISBLANK(employee_data35[[#This Row],[ExitDate]]),"Active","Tidak Active")</f>
        <v>Active</v>
      </c>
      <c r="N1901" t="s">
        <v>33</v>
      </c>
      <c r="O1901" t="s">
        <v>51</v>
      </c>
      <c r="P1901" t="s">
        <v>35</v>
      </c>
      <c r="Q1901" t="s">
        <v>36</v>
      </c>
      <c r="R1901" t="s">
        <v>37</v>
      </c>
      <c r="S1901" t="s">
        <v>38</v>
      </c>
      <c r="T1901" t="s">
        <v>177</v>
      </c>
      <c r="U1901" s="1">
        <v>17490</v>
      </c>
      <c r="V1901" s="7" t="str">
        <f>CONCATENATE(employee_data35[[#This Row],[First-LastName]]&amp;" "&amp;employee_data35[[#This Row],[DOB]])</f>
        <v>Malakai-Whitehead 17490</v>
      </c>
      <c r="W1901" t="s">
        <v>40</v>
      </c>
      <c r="X1901" t="s">
        <v>2517</v>
      </c>
      <c r="Y1901" t="s">
        <v>42</v>
      </c>
      <c r="Z1901">
        <v>25257</v>
      </c>
      <c r="AA1901" t="s">
        <v>93</v>
      </c>
      <c r="AB1901" t="s">
        <v>75</v>
      </c>
      <c r="AC1901" t="s">
        <v>45</v>
      </c>
      <c r="AD1901">
        <v>2</v>
      </c>
    </row>
    <row r="1902" spans="1:30" x14ac:dyDescent="0.3">
      <c r="A1902">
        <v>2327</v>
      </c>
      <c r="B1902" t="s">
        <v>1358</v>
      </c>
      <c r="C1902" t="s">
        <v>5362</v>
      </c>
      <c r="D1902" s="6" t="str">
        <f>CONCATENATE(employee_data35[[#This Row],[FirstName]], "-",employee_data35[[#This Row],[LastName]] )</f>
        <v>Parker-Cunningham</v>
      </c>
      <c r="E1902" s="1">
        <v>44042</v>
      </c>
      <c r="F1902" s="1"/>
      <c r="G1902" s="7" t="str">
        <f>IF(ISBLANK(employee_data35[[#This Row],[ExitDate]]),"Yes","")</f>
        <v>Yes</v>
      </c>
      <c r="H1902" t="s">
        <v>1779</v>
      </c>
      <c r="I1902" t="s">
        <v>7093</v>
      </c>
      <c r="J1902" t="s">
        <v>7094</v>
      </c>
      <c r="K1902" t="s">
        <v>50</v>
      </c>
      <c r="L1902" s="6" t="str">
        <f>IF(ISBLANK(employee_data35[[#This Row],[ExitDate]]),"1","0")</f>
        <v>1</v>
      </c>
      <c r="M1902" t="str">
        <f>IF(ISBLANK(employee_data35[[#This Row],[ExitDate]]),"Active","Tidak Active")</f>
        <v>Active</v>
      </c>
      <c r="N1902" t="s">
        <v>63</v>
      </c>
      <c r="O1902" t="s">
        <v>51</v>
      </c>
      <c r="P1902" t="s">
        <v>52</v>
      </c>
      <c r="Q1902" t="s">
        <v>36</v>
      </c>
      <c r="R1902" t="s">
        <v>37</v>
      </c>
      <c r="S1902" t="s">
        <v>38</v>
      </c>
      <c r="T1902" t="s">
        <v>90</v>
      </c>
      <c r="U1902" s="1">
        <v>26264</v>
      </c>
      <c r="V1902" s="7" t="str">
        <f>CONCATENATE(employee_data35[[#This Row],[First-LastName]]&amp;" "&amp;employee_data35[[#This Row],[DOB]])</f>
        <v>Parker-Cunningham 26264</v>
      </c>
      <c r="W1902" t="s">
        <v>40</v>
      </c>
      <c r="X1902" t="s">
        <v>83</v>
      </c>
      <c r="Y1902" t="s">
        <v>55</v>
      </c>
      <c r="Z1902">
        <v>43033</v>
      </c>
      <c r="AA1902" t="s">
        <v>93</v>
      </c>
      <c r="AB1902" t="s">
        <v>84</v>
      </c>
      <c r="AC1902" t="s">
        <v>45</v>
      </c>
      <c r="AD1902">
        <v>4</v>
      </c>
    </row>
    <row r="1903" spans="1:30" x14ac:dyDescent="0.3">
      <c r="A1903">
        <v>2328</v>
      </c>
      <c r="B1903" t="s">
        <v>5794</v>
      </c>
      <c r="C1903" t="s">
        <v>7095</v>
      </c>
      <c r="D1903" s="6" t="str">
        <f>CONCATENATE(employee_data35[[#This Row],[FirstName]], "-",employee_data35[[#This Row],[LastName]] )</f>
        <v>Kadyn-Herring</v>
      </c>
      <c r="E1903" s="1">
        <v>43542</v>
      </c>
      <c r="F1903" s="1"/>
      <c r="G1903" s="7" t="str">
        <f>IF(ISBLANK(employee_data35[[#This Row],[ExitDate]]),"Yes","")</f>
        <v>Yes</v>
      </c>
      <c r="H1903" t="s">
        <v>1779</v>
      </c>
      <c r="I1903" t="s">
        <v>7096</v>
      </c>
      <c r="J1903" t="s">
        <v>7097</v>
      </c>
      <c r="K1903" t="s">
        <v>139</v>
      </c>
      <c r="L1903" s="6" t="str">
        <f>IF(ISBLANK(employee_data35[[#This Row],[ExitDate]]),"1","0")</f>
        <v>1</v>
      </c>
      <c r="M1903" t="str">
        <f>IF(ISBLANK(employee_data35[[#This Row],[ExitDate]]),"Active","Tidak Active")</f>
        <v>Active</v>
      </c>
      <c r="N1903" t="s">
        <v>63</v>
      </c>
      <c r="O1903" t="s">
        <v>64</v>
      </c>
      <c r="P1903" t="s">
        <v>52</v>
      </c>
      <c r="Q1903" t="s">
        <v>36</v>
      </c>
      <c r="R1903" t="s">
        <v>37</v>
      </c>
      <c r="S1903" t="s">
        <v>38</v>
      </c>
      <c r="T1903" t="s">
        <v>81</v>
      </c>
      <c r="U1903" s="1">
        <v>29367</v>
      </c>
      <c r="V1903" s="7" t="str">
        <f>CONCATENATE(employee_data35[[#This Row],[First-LastName]]&amp;" "&amp;employee_data35[[#This Row],[DOB]])</f>
        <v>Kadyn-Herring 29367</v>
      </c>
      <c r="W1903" t="s">
        <v>40</v>
      </c>
      <c r="X1903" t="s">
        <v>150</v>
      </c>
      <c r="Y1903" t="s">
        <v>55</v>
      </c>
      <c r="Z1903">
        <v>48068</v>
      </c>
      <c r="AA1903" t="s">
        <v>128</v>
      </c>
      <c r="AB1903" t="s">
        <v>104</v>
      </c>
      <c r="AC1903" t="s">
        <v>45</v>
      </c>
      <c r="AD1903">
        <v>4</v>
      </c>
    </row>
    <row r="1904" spans="1:30" x14ac:dyDescent="0.3">
      <c r="A1904">
        <v>2329</v>
      </c>
      <c r="B1904" t="s">
        <v>7080</v>
      </c>
      <c r="C1904" t="s">
        <v>1170</v>
      </c>
      <c r="D1904" s="6" t="str">
        <f>CONCATENATE(employee_data35[[#This Row],[FirstName]], "-",employee_data35[[#This Row],[LastName]] )</f>
        <v>Aubree-Anderson</v>
      </c>
      <c r="E1904" s="1">
        <v>43671</v>
      </c>
      <c r="F1904" s="1">
        <v>44807</v>
      </c>
      <c r="G1904" s="7" t="str">
        <f>IF(ISBLANK(employee_data35[[#This Row],[ExitDate]]),"Yes","")</f>
        <v/>
      </c>
      <c r="H1904" t="s">
        <v>1779</v>
      </c>
      <c r="I1904" t="s">
        <v>7098</v>
      </c>
      <c r="J1904" t="s">
        <v>7099</v>
      </c>
      <c r="K1904" t="s">
        <v>80</v>
      </c>
      <c r="L1904" s="6" t="str">
        <f>IF(ISBLANK(employee_data35[[#This Row],[ExitDate]]),"1","0")</f>
        <v>0</v>
      </c>
      <c r="M1904" t="str">
        <f>IF(ISBLANK(employee_data35[[#This Row],[ExitDate]]),"Active","Tidak Active")</f>
        <v>Tidak Active</v>
      </c>
      <c r="N1904" t="s">
        <v>63</v>
      </c>
      <c r="O1904" t="s">
        <v>51</v>
      </c>
      <c r="P1904" t="s">
        <v>63</v>
      </c>
      <c r="Q1904" t="s">
        <v>140</v>
      </c>
      <c r="R1904" t="s">
        <v>7100</v>
      </c>
      <c r="S1904" t="s">
        <v>1843</v>
      </c>
      <c r="T1904" t="s">
        <v>53</v>
      </c>
      <c r="U1904" s="1">
        <v>22945</v>
      </c>
      <c r="V1904" s="7" t="str">
        <f>CONCATENATE(employee_data35[[#This Row],[First-LastName]]&amp;" "&amp;employee_data35[[#This Row],[DOB]])</f>
        <v>Aubree-Anderson 22945</v>
      </c>
      <c r="W1904" t="s">
        <v>40</v>
      </c>
      <c r="X1904" t="s">
        <v>163</v>
      </c>
      <c r="Y1904" t="s">
        <v>55</v>
      </c>
      <c r="Z1904">
        <v>82740</v>
      </c>
      <c r="AA1904" t="s">
        <v>128</v>
      </c>
      <c r="AB1904" t="s">
        <v>75</v>
      </c>
      <c r="AC1904" t="s">
        <v>45</v>
      </c>
      <c r="AD1904">
        <v>2</v>
      </c>
    </row>
    <row r="1905" spans="1:30" x14ac:dyDescent="0.3">
      <c r="A1905">
        <v>2330</v>
      </c>
      <c r="B1905" t="s">
        <v>4021</v>
      </c>
      <c r="C1905" t="s">
        <v>7101</v>
      </c>
      <c r="D1905" s="6" t="str">
        <f>CONCATENATE(employee_data35[[#This Row],[FirstName]], "-",employee_data35[[#This Row],[LastName]] )</f>
        <v>John-Forbes</v>
      </c>
      <c r="E1905" s="1">
        <v>44485</v>
      </c>
      <c r="F1905" s="1"/>
      <c r="G1905" s="7" t="str">
        <f>IF(ISBLANK(employee_data35[[#This Row],[ExitDate]]),"Yes","")</f>
        <v>Yes</v>
      </c>
      <c r="H1905" t="s">
        <v>2309</v>
      </c>
      <c r="I1905" t="s">
        <v>7102</v>
      </c>
      <c r="J1905" t="s">
        <v>7103</v>
      </c>
      <c r="K1905" t="s">
        <v>133</v>
      </c>
      <c r="L1905" s="6" t="str">
        <f>IF(ISBLANK(employee_data35[[#This Row],[ExitDate]]),"1","0")</f>
        <v>1</v>
      </c>
      <c r="M1905" t="str">
        <f>IF(ISBLANK(employee_data35[[#This Row],[ExitDate]]),"Active","Tidak Active")</f>
        <v>Active</v>
      </c>
      <c r="N1905" t="s">
        <v>63</v>
      </c>
      <c r="O1905" t="s">
        <v>34</v>
      </c>
      <c r="P1905" t="s">
        <v>52</v>
      </c>
      <c r="Q1905" t="s">
        <v>36</v>
      </c>
      <c r="R1905" t="s">
        <v>37</v>
      </c>
      <c r="S1905" t="s">
        <v>38</v>
      </c>
      <c r="T1905" t="s">
        <v>119</v>
      </c>
      <c r="U1905" s="1">
        <v>21167</v>
      </c>
      <c r="V1905" s="7" t="str">
        <f>CONCATENATE(employee_data35[[#This Row],[First-LastName]]&amp;" "&amp;employee_data35[[#This Row],[DOB]])</f>
        <v>John-Forbes 21167</v>
      </c>
      <c r="W1905" t="s">
        <v>40</v>
      </c>
      <c r="X1905" t="s">
        <v>708</v>
      </c>
      <c r="Y1905" t="s">
        <v>55</v>
      </c>
      <c r="Z1905">
        <v>57688</v>
      </c>
      <c r="AA1905" t="s">
        <v>74</v>
      </c>
      <c r="AB1905" t="s">
        <v>84</v>
      </c>
      <c r="AC1905" t="s">
        <v>45</v>
      </c>
      <c r="AD1905">
        <v>2</v>
      </c>
    </row>
    <row r="1906" spans="1:30" x14ac:dyDescent="0.3">
      <c r="A1906">
        <v>2331</v>
      </c>
      <c r="B1906" t="s">
        <v>7104</v>
      </c>
      <c r="C1906" t="s">
        <v>3114</v>
      </c>
      <c r="D1906" s="6" t="str">
        <f>CONCATENATE(employee_data35[[#This Row],[FirstName]], "-",employee_data35[[#This Row],[LastName]] )</f>
        <v>Violet-Willis</v>
      </c>
      <c r="E1906" s="1">
        <v>43805</v>
      </c>
      <c r="F1906" s="1">
        <v>44498</v>
      </c>
      <c r="G1906" s="7" t="str">
        <f>IF(ISBLANK(employee_data35[[#This Row],[ExitDate]]),"Yes","")</f>
        <v/>
      </c>
      <c r="H1906" t="s">
        <v>2309</v>
      </c>
      <c r="I1906" t="s">
        <v>662</v>
      </c>
      <c r="J1906" t="s">
        <v>7105</v>
      </c>
      <c r="K1906" t="s">
        <v>80</v>
      </c>
      <c r="L1906" s="6" t="str">
        <f>IF(ISBLANK(employee_data35[[#This Row],[ExitDate]]),"1","0")</f>
        <v>0</v>
      </c>
      <c r="M1906" t="str">
        <f>IF(ISBLANK(employee_data35[[#This Row],[ExitDate]]),"Active","Tidak Active")</f>
        <v>Tidak Active</v>
      </c>
      <c r="N1906" t="s">
        <v>33</v>
      </c>
      <c r="O1906" t="s">
        <v>34</v>
      </c>
      <c r="P1906" t="s">
        <v>52</v>
      </c>
      <c r="Q1906" t="s">
        <v>140</v>
      </c>
      <c r="R1906" t="s">
        <v>7106</v>
      </c>
      <c r="S1906" t="s">
        <v>38</v>
      </c>
      <c r="T1906" t="s">
        <v>305</v>
      </c>
      <c r="U1906" s="1">
        <v>19038</v>
      </c>
      <c r="V1906" s="7" t="str">
        <f>CONCATENATE(employee_data35[[#This Row],[First-LastName]]&amp;" "&amp;employee_data35[[#This Row],[DOB]])</f>
        <v>Violet-Willis 19038</v>
      </c>
      <c r="W1906" t="s">
        <v>40</v>
      </c>
      <c r="X1906" t="s">
        <v>6</v>
      </c>
      <c r="Y1906" t="s">
        <v>55</v>
      </c>
      <c r="Z1906">
        <v>34849</v>
      </c>
      <c r="AA1906" t="s">
        <v>93</v>
      </c>
      <c r="AB1906" t="s">
        <v>104</v>
      </c>
      <c r="AC1906" t="s">
        <v>45</v>
      </c>
      <c r="AD1906">
        <v>1</v>
      </c>
    </row>
    <row r="1907" spans="1:30" x14ac:dyDescent="0.3">
      <c r="A1907">
        <v>2332</v>
      </c>
      <c r="B1907" t="s">
        <v>5598</v>
      </c>
      <c r="C1907" t="s">
        <v>7107</v>
      </c>
      <c r="D1907" s="6" t="str">
        <f>CONCATENATE(employee_data35[[#This Row],[FirstName]], "-",employee_data35[[#This Row],[LastName]] )</f>
        <v>Jaime-Austin</v>
      </c>
      <c r="E1907" s="1">
        <v>43645</v>
      </c>
      <c r="F1907" s="1">
        <v>44033</v>
      </c>
      <c r="G1907" s="7" t="str">
        <f>IF(ISBLANK(employee_data35[[#This Row],[ExitDate]]),"Yes","")</f>
        <v/>
      </c>
      <c r="H1907" t="s">
        <v>2329</v>
      </c>
      <c r="I1907" t="s">
        <v>7108</v>
      </c>
      <c r="J1907" t="s">
        <v>7109</v>
      </c>
      <c r="K1907" t="s">
        <v>98</v>
      </c>
      <c r="L1907" s="6" t="str">
        <f>IF(ISBLANK(employee_data35[[#This Row],[ExitDate]]),"1","0")</f>
        <v>0</v>
      </c>
      <c r="M1907" t="str">
        <f>IF(ISBLANK(employee_data35[[#This Row],[ExitDate]]),"Active","Tidak Active")</f>
        <v>Tidak Active</v>
      </c>
      <c r="N1907" t="s">
        <v>33</v>
      </c>
      <c r="O1907" t="s">
        <v>34</v>
      </c>
      <c r="P1907" t="s">
        <v>63</v>
      </c>
      <c r="Q1907" t="s">
        <v>99</v>
      </c>
      <c r="R1907" t="s">
        <v>7110</v>
      </c>
      <c r="S1907" t="s">
        <v>38</v>
      </c>
      <c r="T1907" t="s">
        <v>231</v>
      </c>
      <c r="U1907" s="1">
        <v>26166</v>
      </c>
      <c r="V1907" s="7" t="str">
        <f>CONCATENATE(employee_data35[[#This Row],[First-LastName]]&amp;" "&amp;employee_data35[[#This Row],[DOB]])</f>
        <v>Jaime-Austin 26166</v>
      </c>
      <c r="W1907" t="s">
        <v>40</v>
      </c>
      <c r="X1907" t="s">
        <v>113</v>
      </c>
      <c r="Y1907" t="s">
        <v>55</v>
      </c>
      <c r="Z1907">
        <v>31351</v>
      </c>
      <c r="AA1907" t="s">
        <v>43</v>
      </c>
      <c r="AB1907" t="s">
        <v>44</v>
      </c>
      <c r="AC1907" t="s">
        <v>45</v>
      </c>
      <c r="AD1907">
        <v>4</v>
      </c>
    </row>
    <row r="1908" spans="1:30" x14ac:dyDescent="0.3">
      <c r="A1908">
        <v>2333</v>
      </c>
      <c r="B1908" t="s">
        <v>7111</v>
      </c>
      <c r="C1908" t="s">
        <v>1214</v>
      </c>
      <c r="D1908" s="6" t="str">
        <f>CONCATENATE(employee_data35[[#This Row],[FirstName]], "-",employee_data35[[#This Row],[LastName]] )</f>
        <v>Natalee-Lane</v>
      </c>
      <c r="E1908" s="1">
        <v>43558</v>
      </c>
      <c r="F1908" s="1"/>
      <c r="G1908" s="7" t="str">
        <f>IF(ISBLANK(employee_data35[[#This Row],[ExitDate]]),"Yes","")</f>
        <v>Yes</v>
      </c>
      <c r="H1908" t="s">
        <v>2309</v>
      </c>
      <c r="I1908" t="s">
        <v>7112</v>
      </c>
      <c r="J1908" t="s">
        <v>7113</v>
      </c>
      <c r="K1908" t="s">
        <v>89</v>
      </c>
      <c r="L1908" s="6" t="str">
        <f>IF(ISBLANK(employee_data35[[#This Row],[ExitDate]]),"1","0")</f>
        <v>1</v>
      </c>
      <c r="M1908" t="str">
        <f>IF(ISBLANK(employee_data35[[#This Row],[ExitDate]]),"Active","Tidak Active")</f>
        <v>Active</v>
      </c>
      <c r="N1908" t="s">
        <v>63</v>
      </c>
      <c r="O1908" t="s">
        <v>34</v>
      </c>
      <c r="P1908" t="s">
        <v>35</v>
      </c>
      <c r="Q1908" t="s">
        <v>36</v>
      </c>
      <c r="R1908" t="s">
        <v>37</v>
      </c>
      <c r="S1908" t="s">
        <v>170</v>
      </c>
      <c r="T1908" t="s">
        <v>504</v>
      </c>
      <c r="U1908" s="1">
        <v>18828</v>
      </c>
      <c r="V1908" s="7" t="str">
        <f>CONCATENATE(employee_data35[[#This Row],[First-LastName]]&amp;" "&amp;employee_data35[[#This Row],[DOB]])</f>
        <v>Natalee-Lane 18828</v>
      </c>
      <c r="W1908" t="s">
        <v>40</v>
      </c>
      <c r="X1908" t="s">
        <v>1232</v>
      </c>
      <c r="Y1908" t="s">
        <v>42</v>
      </c>
      <c r="Z1908">
        <v>17611</v>
      </c>
      <c r="AA1908" t="s">
        <v>128</v>
      </c>
      <c r="AB1908" t="s">
        <v>104</v>
      </c>
      <c r="AC1908" t="s">
        <v>45</v>
      </c>
      <c r="AD1908">
        <v>1</v>
      </c>
    </row>
    <row r="1909" spans="1:30" x14ac:dyDescent="0.3">
      <c r="A1909">
        <v>2334</v>
      </c>
      <c r="B1909" t="s">
        <v>3468</v>
      </c>
      <c r="C1909" t="s">
        <v>207</v>
      </c>
      <c r="D1909" s="6" t="str">
        <f>CONCATENATE(employee_data35[[#This Row],[FirstName]], "-",employee_data35[[#This Row],[LastName]] )</f>
        <v>Iris-Preston</v>
      </c>
      <c r="E1909" s="1">
        <v>44398</v>
      </c>
      <c r="F1909" s="1">
        <v>44807</v>
      </c>
      <c r="G1909" s="7" t="str">
        <f>IF(ISBLANK(employee_data35[[#This Row],[ExitDate]]),"Yes","")</f>
        <v/>
      </c>
      <c r="H1909" t="s">
        <v>2309</v>
      </c>
      <c r="I1909" t="s">
        <v>7114</v>
      </c>
      <c r="J1909" t="s">
        <v>7115</v>
      </c>
      <c r="K1909" t="s">
        <v>31</v>
      </c>
      <c r="L1909" s="6" t="str">
        <f>IF(ISBLANK(employee_data35[[#This Row],[ExitDate]]),"1","0")</f>
        <v>0</v>
      </c>
      <c r="M1909" t="str">
        <f>IF(ISBLANK(employee_data35[[#This Row],[ExitDate]]),"Active","Tidak Active")</f>
        <v>Tidak Active</v>
      </c>
      <c r="N1909" t="s">
        <v>33</v>
      </c>
      <c r="O1909" t="s">
        <v>51</v>
      </c>
      <c r="P1909" t="s">
        <v>35</v>
      </c>
      <c r="Q1909" t="s">
        <v>140</v>
      </c>
      <c r="R1909" t="s">
        <v>7116</v>
      </c>
      <c r="S1909" t="s">
        <v>170</v>
      </c>
      <c r="T1909" t="s">
        <v>111</v>
      </c>
      <c r="U1909" s="1">
        <v>30366</v>
      </c>
      <c r="V1909" s="7" t="str">
        <f>CONCATENATE(employee_data35[[#This Row],[First-LastName]]&amp;" "&amp;employee_data35[[#This Row],[DOB]])</f>
        <v>Iris-Preston 30366</v>
      </c>
      <c r="W1909" t="s">
        <v>40</v>
      </c>
      <c r="X1909" t="s">
        <v>113</v>
      </c>
      <c r="Y1909" t="s">
        <v>55</v>
      </c>
      <c r="Z1909">
        <v>93589</v>
      </c>
      <c r="AA1909" t="s">
        <v>128</v>
      </c>
      <c r="AB1909" t="s">
        <v>75</v>
      </c>
      <c r="AC1909" t="s">
        <v>45</v>
      </c>
      <c r="AD1909">
        <v>4</v>
      </c>
    </row>
    <row r="1910" spans="1:30" x14ac:dyDescent="0.3">
      <c r="A1910">
        <v>2335</v>
      </c>
      <c r="B1910" t="s">
        <v>7117</v>
      </c>
      <c r="C1910" t="s">
        <v>1611</v>
      </c>
      <c r="D1910" s="6" t="str">
        <f>CONCATENATE(employee_data35[[#This Row],[FirstName]], "-",employee_data35[[#This Row],[LastName]] )</f>
        <v>Magdalena-Fischer</v>
      </c>
      <c r="E1910" s="1">
        <v>44769</v>
      </c>
      <c r="F1910" s="1"/>
      <c r="G1910" s="7" t="str">
        <f>IF(ISBLANK(employee_data35[[#This Row],[ExitDate]]),"Yes","")</f>
        <v>Yes</v>
      </c>
      <c r="H1910" t="s">
        <v>2309</v>
      </c>
      <c r="I1910" t="s">
        <v>7118</v>
      </c>
      <c r="J1910" t="s">
        <v>7119</v>
      </c>
      <c r="K1910" t="s">
        <v>50</v>
      </c>
      <c r="L1910" s="6" t="str">
        <f>IF(ISBLANK(employee_data35[[#This Row],[ExitDate]]),"1","0")</f>
        <v>1</v>
      </c>
      <c r="M1910" t="str">
        <f>IF(ISBLANK(employee_data35[[#This Row],[ExitDate]]),"Active","Tidak Active")</f>
        <v>Active</v>
      </c>
      <c r="N1910" t="s">
        <v>63</v>
      </c>
      <c r="O1910" t="s">
        <v>34</v>
      </c>
      <c r="P1910" t="s">
        <v>35</v>
      </c>
      <c r="Q1910" t="s">
        <v>36</v>
      </c>
      <c r="R1910" t="s">
        <v>37</v>
      </c>
      <c r="S1910" t="s">
        <v>170</v>
      </c>
      <c r="T1910" t="s">
        <v>81</v>
      </c>
      <c r="U1910" s="1">
        <v>16395</v>
      </c>
      <c r="V1910" s="7" t="str">
        <f>CONCATENATE(employee_data35[[#This Row],[First-LastName]]&amp;" "&amp;employee_data35[[#This Row],[DOB]])</f>
        <v>Magdalena-Fischer 16395</v>
      </c>
      <c r="W1910" t="s">
        <v>40</v>
      </c>
      <c r="X1910" t="s">
        <v>226</v>
      </c>
      <c r="Y1910" t="s">
        <v>55</v>
      </c>
      <c r="Z1910">
        <v>58353</v>
      </c>
      <c r="AA1910" t="s">
        <v>43</v>
      </c>
      <c r="AB1910" t="s">
        <v>104</v>
      </c>
      <c r="AC1910" t="s">
        <v>45</v>
      </c>
      <c r="AD1910">
        <v>4</v>
      </c>
    </row>
    <row r="1911" spans="1:30" x14ac:dyDescent="0.3">
      <c r="A1911">
        <v>2336</v>
      </c>
      <c r="B1911" t="s">
        <v>2253</v>
      </c>
      <c r="C1911" t="s">
        <v>4166</v>
      </c>
      <c r="D1911" s="6" t="str">
        <f>CONCATENATE(employee_data35[[#This Row],[FirstName]], "-",employee_data35[[#This Row],[LastName]] )</f>
        <v>Walter-Dominguez</v>
      </c>
      <c r="E1911" s="1">
        <v>43744</v>
      </c>
      <c r="F1911" s="1"/>
      <c r="G1911" s="7" t="str">
        <f>IF(ISBLANK(employee_data35[[#This Row],[ExitDate]]),"Yes","")</f>
        <v>Yes</v>
      </c>
      <c r="H1911" t="s">
        <v>3019</v>
      </c>
      <c r="I1911" t="s">
        <v>7120</v>
      </c>
      <c r="J1911" t="s">
        <v>7121</v>
      </c>
      <c r="K1911" t="s">
        <v>31</v>
      </c>
      <c r="L1911" s="6" t="str">
        <f>IF(ISBLANK(employee_data35[[#This Row],[ExitDate]]),"1","0")</f>
        <v>1</v>
      </c>
      <c r="M1911" t="str">
        <f>IF(ISBLANK(employee_data35[[#This Row],[ExitDate]]),"Active","Tidak Active")</f>
        <v>Active</v>
      </c>
      <c r="N1911" t="s">
        <v>33</v>
      </c>
      <c r="O1911" t="s">
        <v>51</v>
      </c>
      <c r="P1911" t="s">
        <v>63</v>
      </c>
      <c r="Q1911" t="s">
        <v>36</v>
      </c>
      <c r="R1911" t="s">
        <v>37</v>
      </c>
      <c r="S1911" t="s">
        <v>38</v>
      </c>
      <c r="T1911" t="s">
        <v>81</v>
      </c>
      <c r="U1911" s="1">
        <v>30808</v>
      </c>
      <c r="V1911" s="7" t="str">
        <f>CONCATENATE(employee_data35[[#This Row],[First-LastName]]&amp;" "&amp;employee_data35[[#This Row],[DOB]])</f>
        <v>Walter-Dominguez 30808</v>
      </c>
      <c r="W1911" t="s">
        <v>40</v>
      </c>
      <c r="X1911" t="s">
        <v>226</v>
      </c>
      <c r="Y1911" t="s">
        <v>42</v>
      </c>
      <c r="Z1911">
        <v>61633</v>
      </c>
      <c r="AA1911" t="s">
        <v>74</v>
      </c>
      <c r="AB1911" t="s">
        <v>75</v>
      </c>
      <c r="AC1911" t="s">
        <v>45</v>
      </c>
      <c r="AD1911">
        <v>4</v>
      </c>
    </row>
    <row r="1912" spans="1:30" x14ac:dyDescent="0.3">
      <c r="A1912">
        <v>2337</v>
      </c>
      <c r="B1912" t="s">
        <v>3659</v>
      </c>
      <c r="C1912" t="s">
        <v>2098</v>
      </c>
      <c r="D1912" s="6" t="str">
        <f>CONCATENATE(employee_data35[[#This Row],[FirstName]], "-",employee_data35[[#This Row],[LastName]] )</f>
        <v>Hallie-Macias</v>
      </c>
      <c r="E1912" s="1">
        <v>44302</v>
      </c>
      <c r="F1912" s="1"/>
      <c r="G1912" s="7" t="str">
        <f>IF(ISBLANK(employee_data35[[#This Row],[ExitDate]]),"Yes","")</f>
        <v>Yes</v>
      </c>
      <c r="H1912" t="s">
        <v>3019</v>
      </c>
      <c r="I1912" t="s">
        <v>7122</v>
      </c>
      <c r="J1912" t="s">
        <v>7123</v>
      </c>
      <c r="K1912" t="s">
        <v>133</v>
      </c>
      <c r="L1912" s="6" t="str">
        <f>IF(ISBLANK(employee_data35[[#This Row],[ExitDate]]),"1","0")</f>
        <v>1</v>
      </c>
      <c r="M1912" t="str">
        <f>IF(ISBLANK(employee_data35[[#This Row],[ExitDate]]),"Active","Tidak Active")</f>
        <v>Active</v>
      </c>
      <c r="N1912" t="s">
        <v>63</v>
      </c>
      <c r="O1912" t="s">
        <v>34</v>
      </c>
      <c r="P1912" t="s">
        <v>52</v>
      </c>
      <c r="Q1912" t="s">
        <v>36</v>
      </c>
      <c r="R1912" t="s">
        <v>37</v>
      </c>
      <c r="S1912" t="s">
        <v>38</v>
      </c>
      <c r="T1912" t="s">
        <v>111</v>
      </c>
      <c r="U1912" s="1">
        <v>32533</v>
      </c>
      <c r="V1912" s="7" t="str">
        <f>CONCATENATE(employee_data35[[#This Row],[First-LastName]]&amp;" "&amp;employee_data35[[#This Row],[DOB]])</f>
        <v>Hallie-Macias 32533</v>
      </c>
      <c r="W1912" t="s">
        <v>40</v>
      </c>
      <c r="X1912" t="s">
        <v>113</v>
      </c>
      <c r="Y1912" t="s">
        <v>55</v>
      </c>
      <c r="Z1912">
        <v>29639</v>
      </c>
      <c r="AA1912" t="s">
        <v>74</v>
      </c>
      <c r="AB1912" t="s">
        <v>75</v>
      </c>
      <c r="AC1912" t="s">
        <v>45</v>
      </c>
      <c r="AD1912">
        <v>4</v>
      </c>
    </row>
    <row r="1913" spans="1:30" x14ac:dyDescent="0.3">
      <c r="A1913">
        <v>2338</v>
      </c>
      <c r="B1913" t="s">
        <v>478</v>
      </c>
      <c r="C1913" t="s">
        <v>7124</v>
      </c>
      <c r="D1913" s="6" t="str">
        <f>CONCATENATE(employee_data35[[#This Row],[FirstName]], "-",employee_data35[[#This Row],[LastName]] )</f>
        <v>Ivan-Hull</v>
      </c>
      <c r="E1913" s="1">
        <v>43383</v>
      </c>
      <c r="F1913" s="1">
        <v>44683</v>
      </c>
      <c r="G1913" s="7" t="str">
        <f>IF(ISBLANK(employee_data35[[#This Row],[ExitDate]]),"Yes","")</f>
        <v/>
      </c>
      <c r="H1913" t="s">
        <v>3019</v>
      </c>
      <c r="I1913" t="s">
        <v>2935</v>
      </c>
      <c r="J1913" t="s">
        <v>7125</v>
      </c>
      <c r="K1913" t="s">
        <v>50</v>
      </c>
      <c r="L1913" s="6" t="str">
        <f>IF(ISBLANK(employee_data35[[#This Row],[ExitDate]]),"1","0")</f>
        <v>0</v>
      </c>
      <c r="M1913" t="str">
        <f>IF(ISBLANK(employee_data35[[#This Row],[ExitDate]]),"Active","Tidak Active")</f>
        <v>Tidak Active</v>
      </c>
      <c r="N1913" t="s">
        <v>52</v>
      </c>
      <c r="O1913" t="s">
        <v>34</v>
      </c>
      <c r="P1913" t="s">
        <v>35</v>
      </c>
      <c r="Q1913" t="s">
        <v>99</v>
      </c>
      <c r="R1913" t="s">
        <v>7126</v>
      </c>
      <c r="S1913" t="s">
        <v>38</v>
      </c>
      <c r="T1913" t="s">
        <v>177</v>
      </c>
      <c r="U1913" s="1">
        <v>26151</v>
      </c>
      <c r="V1913" s="7" t="str">
        <f>CONCATENATE(employee_data35[[#This Row],[First-LastName]]&amp;" "&amp;employee_data35[[#This Row],[DOB]])</f>
        <v>Ivan-Hull 26151</v>
      </c>
      <c r="W1913" t="s">
        <v>40</v>
      </c>
      <c r="X1913" t="s">
        <v>6</v>
      </c>
      <c r="Y1913" t="s">
        <v>42</v>
      </c>
      <c r="Z1913">
        <v>6536</v>
      </c>
      <c r="AA1913" t="s">
        <v>74</v>
      </c>
      <c r="AB1913" t="s">
        <v>84</v>
      </c>
      <c r="AC1913" t="s">
        <v>45</v>
      </c>
      <c r="AD1913">
        <v>4</v>
      </c>
    </row>
    <row r="1914" spans="1:30" x14ac:dyDescent="0.3">
      <c r="A1914">
        <v>2339</v>
      </c>
      <c r="B1914" t="s">
        <v>7127</v>
      </c>
      <c r="C1914" t="s">
        <v>1136</v>
      </c>
      <c r="D1914" s="6" t="str">
        <f>CONCATENATE(employee_data35[[#This Row],[FirstName]], "-",employee_data35[[#This Row],[LastName]] )</f>
        <v>India-Kemp</v>
      </c>
      <c r="E1914" s="1">
        <v>44767</v>
      </c>
      <c r="F1914" s="1">
        <v>44873</v>
      </c>
      <c r="G1914" s="7" t="str">
        <f>IF(ISBLANK(employee_data35[[#This Row],[ExitDate]]),"Yes","")</f>
        <v/>
      </c>
      <c r="H1914" t="s">
        <v>3019</v>
      </c>
      <c r="I1914" t="s">
        <v>7128</v>
      </c>
      <c r="J1914" t="s">
        <v>7129</v>
      </c>
      <c r="K1914" t="s">
        <v>139</v>
      </c>
      <c r="L1914" s="6" t="str">
        <f>IF(ISBLANK(employee_data35[[#This Row],[ExitDate]]),"1","0")</f>
        <v>0</v>
      </c>
      <c r="M1914" t="str">
        <f>IF(ISBLANK(employee_data35[[#This Row],[ExitDate]]),"Active","Tidak Active")</f>
        <v>Tidak Active</v>
      </c>
      <c r="N1914" t="s">
        <v>63</v>
      </c>
      <c r="O1914" t="s">
        <v>64</v>
      </c>
      <c r="P1914" t="s">
        <v>52</v>
      </c>
      <c r="Q1914" t="s">
        <v>140</v>
      </c>
      <c r="R1914" t="s">
        <v>7130</v>
      </c>
      <c r="S1914" t="s">
        <v>38</v>
      </c>
      <c r="T1914" t="s">
        <v>66</v>
      </c>
      <c r="U1914" s="1">
        <v>26517</v>
      </c>
      <c r="V1914" s="7" t="str">
        <f>CONCATENATE(employee_data35[[#This Row],[First-LastName]]&amp;" "&amp;employee_data35[[#This Row],[DOB]])</f>
        <v>India-Kemp 26517</v>
      </c>
      <c r="W1914" t="s">
        <v>40</v>
      </c>
      <c r="X1914" t="s">
        <v>395</v>
      </c>
      <c r="Y1914" t="s">
        <v>42</v>
      </c>
      <c r="Z1914">
        <v>19049</v>
      </c>
      <c r="AA1914" t="s">
        <v>93</v>
      </c>
      <c r="AB1914" t="s">
        <v>84</v>
      </c>
      <c r="AC1914" t="s">
        <v>45</v>
      </c>
      <c r="AD1914">
        <v>1</v>
      </c>
    </row>
    <row r="1915" spans="1:30" x14ac:dyDescent="0.3">
      <c r="A1915">
        <v>2340</v>
      </c>
      <c r="B1915" t="s">
        <v>4423</v>
      </c>
      <c r="C1915" t="s">
        <v>7131</v>
      </c>
      <c r="D1915" s="6" t="str">
        <f>CONCATENATE(employee_data35[[#This Row],[FirstName]], "-",employee_data35[[#This Row],[LastName]] )</f>
        <v>Alice-Dudley</v>
      </c>
      <c r="E1915" s="1">
        <v>44272</v>
      </c>
      <c r="F1915" s="1">
        <v>45059</v>
      </c>
      <c r="G1915" s="7" t="str">
        <f>IF(ISBLANK(employee_data35[[#This Row],[ExitDate]]),"Yes","")</f>
        <v/>
      </c>
      <c r="H1915" t="s">
        <v>3019</v>
      </c>
      <c r="I1915" t="s">
        <v>7132</v>
      </c>
      <c r="J1915" t="s">
        <v>7133</v>
      </c>
      <c r="K1915" t="s">
        <v>80</v>
      </c>
      <c r="L1915" s="6" t="str">
        <f>IF(ISBLANK(employee_data35[[#This Row],[ExitDate]]),"1","0")</f>
        <v>0</v>
      </c>
      <c r="M1915" t="str">
        <f>IF(ISBLANK(employee_data35[[#This Row],[ExitDate]]),"Active","Tidak Active")</f>
        <v>Tidak Active</v>
      </c>
      <c r="N1915" t="s">
        <v>33</v>
      </c>
      <c r="O1915" t="s">
        <v>51</v>
      </c>
      <c r="P1915" t="s">
        <v>35</v>
      </c>
      <c r="Q1915" t="s">
        <v>126</v>
      </c>
      <c r="R1915" t="s">
        <v>7134</v>
      </c>
      <c r="S1915" t="s">
        <v>38</v>
      </c>
      <c r="T1915" t="s">
        <v>81</v>
      </c>
      <c r="U1915" s="1">
        <v>36949</v>
      </c>
      <c r="V1915" s="7" t="str">
        <f>CONCATENATE(employee_data35[[#This Row],[First-LastName]]&amp;" "&amp;employee_data35[[#This Row],[DOB]])</f>
        <v>Alice-Dudley 36949</v>
      </c>
      <c r="W1915" t="s">
        <v>40</v>
      </c>
      <c r="X1915" t="s">
        <v>83</v>
      </c>
      <c r="Y1915" t="s">
        <v>42</v>
      </c>
      <c r="Z1915">
        <v>29529</v>
      </c>
      <c r="AA1915" t="s">
        <v>43</v>
      </c>
      <c r="AB1915" t="s">
        <v>75</v>
      </c>
      <c r="AC1915" t="s">
        <v>45</v>
      </c>
      <c r="AD1915">
        <v>5</v>
      </c>
    </row>
    <row r="1916" spans="1:30" x14ac:dyDescent="0.3">
      <c r="A1916">
        <v>2341</v>
      </c>
      <c r="B1916" t="s">
        <v>7135</v>
      </c>
      <c r="C1916" t="s">
        <v>7136</v>
      </c>
      <c r="D1916" s="6" t="str">
        <f>CONCATENATE(employee_data35[[#This Row],[FirstName]], "-",employee_data35[[#This Row],[LastName]] )</f>
        <v>Jesus-Hendricks</v>
      </c>
      <c r="E1916" s="1">
        <v>43386</v>
      </c>
      <c r="F1916" s="1"/>
      <c r="G1916" s="7" t="str">
        <f>IF(ISBLANK(employee_data35[[#This Row],[ExitDate]]),"Yes","")</f>
        <v>Yes</v>
      </c>
      <c r="H1916" t="s">
        <v>3019</v>
      </c>
      <c r="I1916" t="s">
        <v>7137</v>
      </c>
      <c r="J1916" t="s">
        <v>7138</v>
      </c>
      <c r="K1916" t="s">
        <v>168</v>
      </c>
      <c r="L1916" s="6" t="str">
        <f>IF(ISBLANK(employee_data35[[#This Row],[ExitDate]]),"1","0")</f>
        <v>1</v>
      </c>
      <c r="M1916" t="str">
        <f>IF(ISBLANK(employee_data35[[#This Row],[ExitDate]]),"Active","Tidak Active")</f>
        <v>Active</v>
      </c>
      <c r="N1916" t="s">
        <v>63</v>
      </c>
      <c r="O1916" t="s">
        <v>51</v>
      </c>
      <c r="P1916" t="s">
        <v>63</v>
      </c>
      <c r="Q1916" t="s">
        <v>36</v>
      </c>
      <c r="R1916" t="s">
        <v>37</v>
      </c>
      <c r="S1916" t="s">
        <v>38</v>
      </c>
      <c r="T1916" t="s">
        <v>66</v>
      </c>
      <c r="U1916" s="1">
        <v>30988</v>
      </c>
      <c r="V1916" s="7" t="str">
        <f>CONCATENATE(employee_data35[[#This Row],[First-LastName]]&amp;" "&amp;employee_data35[[#This Row],[DOB]])</f>
        <v>Jesus-Hendricks 30988</v>
      </c>
      <c r="W1916" t="s">
        <v>40</v>
      </c>
      <c r="X1916" t="s">
        <v>287</v>
      </c>
      <c r="Y1916" t="s">
        <v>42</v>
      </c>
      <c r="Z1916">
        <v>36574</v>
      </c>
      <c r="AA1916" t="s">
        <v>56</v>
      </c>
      <c r="AB1916" t="s">
        <v>104</v>
      </c>
      <c r="AC1916" t="s">
        <v>45</v>
      </c>
      <c r="AD1916">
        <v>2</v>
      </c>
    </row>
    <row r="1917" spans="1:30" x14ac:dyDescent="0.3">
      <c r="A1917">
        <v>2342</v>
      </c>
      <c r="B1917" t="s">
        <v>6372</v>
      </c>
      <c r="C1917" t="s">
        <v>7139</v>
      </c>
      <c r="D1917" s="6" t="str">
        <f>CONCATENATE(employee_data35[[#This Row],[FirstName]], "-",employee_data35[[#This Row],[LastName]] )</f>
        <v>Eli-Owens</v>
      </c>
      <c r="E1917" s="1">
        <v>43839</v>
      </c>
      <c r="F1917" s="1"/>
      <c r="G1917" s="7" t="str">
        <f>IF(ISBLANK(employee_data35[[#This Row],[ExitDate]]),"Yes","")</f>
        <v>Yes</v>
      </c>
      <c r="H1917" t="s">
        <v>3019</v>
      </c>
      <c r="I1917" t="s">
        <v>7140</v>
      </c>
      <c r="J1917" t="s">
        <v>7141</v>
      </c>
      <c r="K1917" t="s">
        <v>98</v>
      </c>
      <c r="L1917" s="6" t="str">
        <f>IF(ISBLANK(employee_data35[[#This Row],[ExitDate]]),"1","0")</f>
        <v>1</v>
      </c>
      <c r="M1917" t="str">
        <f>IF(ISBLANK(employee_data35[[#This Row],[ExitDate]]),"Active","Tidak Active")</f>
        <v>Active</v>
      </c>
      <c r="N1917" t="s">
        <v>52</v>
      </c>
      <c r="O1917" t="s">
        <v>34</v>
      </c>
      <c r="P1917" t="s">
        <v>35</v>
      </c>
      <c r="Q1917" t="s">
        <v>36</v>
      </c>
      <c r="R1917" t="s">
        <v>37</v>
      </c>
      <c r="S1917" t="s">
        <v>38</v>
      </c>
      <c r="T1917" t="s">
        <v>90</v>
      </c>
      <c r="U1917" s="1">
        <v>24606</v>
      </c>
      <c r="V1917" s="7" t="str">
        <f>CONCATENATE(employee_data35[[#This Row],[First-LastName]]&amp;" "&amp;employee_data35[[#This Row],[DOB]])</f>
        <v>Eli-Owens 24606</v>
      </c>
      <c r="W1917" t="s">
        <v>40</v>
      </c>
      <c r="X1917" t="s">
        <v>83</v>
      </c>
      <c r="Y1917" t="s">
        <v>42</v>
      </c>
      <c r="Z1917">
        <v>5298</v>
      </c>
      <c r="AA1917" t="s">
        <v>74</v>
      </c>
      <c r="AB1917" t="s">
        <v>75</v>
      </c>
      <c r="AC1917" t="s">
        <v>45</v>
      </c>
      <c r="AD1917">
        <v>5</v>
      </c>
    </row>
    <row r="1918" spans="1:30" x14ac:dyDescent="0.3">
      <c r="A1918">
        <v>2343</v>
      </c>
      <c r="B1918" t="s">
        <v>7142</v>
      </c>
      <c r="C1918" t="s">
        <v>4694</v>
      </c>
      <c r="D1918" s="6" t="str">
        <f>CONCATENATE(employee_data35[[#This Row],[FirstName]], "-",employee_data35[[#This Row],[LastName]] )</f>
        <v>Emelia-Mcintyre</v>
      </c>
      <c r="E1918" s="1">
        <v>43726</v>
      </c>
      <c r="F1918" s="1"/>
      <c r="G1918" s="7" t="str">
        <f>IF(ISBLANK(employee_data35[[#This Row],[ExitDate]]),"Yes","")</f>
        <v>Yes</v>
      </c>
      <c r="H1918" t="s">
        <v>3019</v>
      </c>
      <c r="I1918" t="s">
        <v>7143</v>
      </c>
      <c r="J1918" t="s">
        <v>7144</v>
      </c>
      <c r="K1918" t="s">
        <v>118</v>
      </c>
      <c r="L1918" s="6" t="str">
        <f>IF(ISBLANK(employee_data35[[#This Row],[ExitDate]]),"1","0")</f>
        <v>1</v>
      </c>
      <c r="M1918" t="str">
        <f>IF(ISBLANK(employee_data35[[#This Row],[ExitDate]]),"Active","Tidak Active")</f>
        <v>Active</v>
      </c>
      <c r="N1918" t="s">
        <v>63</v>
      </c>
      <c r="O1918" t="s">
        <v>64</v>
      </c>
      <c r="P1918" t="s">
        <v>35</v>
      </c>
      <c r="Q1918" t="s">
        <v>36</v>
      </c>
      <c r="R1918" t="s">
        <v>37</v>
      </c>
      <c r="S1918" t="s">
        <v>38</v>
      </c>
      <c r="T1918" t="s">
        <v>594</v>
      </c>
      <c r="U1918" s="1">
        <v>36085</v>
      </c>
      <c r="V1918" s="7" t="str">
        <f>CONCATENATE(employee_data35[[#This Row],[First-LastName]]&amp;" "&amp;employee_data35[[#This Row],[DOB]])</f>
        <v>Emelia-Mcintyre 36085</v>
      </c>
      <c r="W1918" t="s">
        <v>40</v>
      </c>
      <c r="X1918" t="s">
        <v>103</v>
      </c>
      <c r="Y1918" t="s">
        <v>42</v>
      </c>
      <c r="Z1918">
        <v>38735</v>
      </c>
      <c r="AA1918" t="s">
        <v>56</v>
      </c>
      <c r="AB1918" t="s">
        <v>75</v>
      </c>
      <c r="AC1918" t="s">
        <v>45</v>
      </c>
      <c r="AD1918">
        <v>4</v>
      </c>
    </row>
    <row r="1919" spans="1:30" x14ac:dyDescent="0.3">
      <c r="A1919">
        <v>2344</v>
      </c>
      <c r="B1919" t="s">
        <v>5107</v>
      </c>
      <c r="C1919" t="s">
        <v>1059</v>
      </c>
      <c r="D1919" s="6" t="str">
        <f>CONCATENATE(employee_data35[[#This Row],[FirstName]], "-",employee_data35[[#This Row],[LastName]] )</f>
        <v>Jaden-Bates</v>
      </c>
      <c r="E1919" s="1">
        <v>43764</v>
      </c>
      <c r="F1919" s="1">
        <v>43900</v>
      </c>
      <c r="G1919" s="7" t="str">
        <f>IF(ISBLANK(employee_data35[[#This Row],[ExitDate]]),"Yes","")</f>
        <v/>
      </c>
      <c r="H1919" t="s">
        <v>3019</v>
      </c>
      <c r="I1919" t="s">
        <v>7145</v>
      </c>
      <c r="J1919" t="s">
        <v>7146</v>
      </c>
      <c r="K1919" t="s">
        <v>62</v>
      </c>
      <c r="L1919" s="6" t="str">
        <f>IF(ISBLANK(employee_data35[[#This Row],[ExitDate]]),"1","0")</f>
        <v>0</v>
      </c>
      <c r="M1919" t="str">
        <f>IF(ISBLANK(employee_data35[[#This Row],[ExitDate]]),"Active","Tidak Active")</f>
        <v>Tidak Active</v>
      </c>
      <c r="N1919" t="s">
        <v>33</v>
      </c>
      <c r="O1919" t="s">
        <v>34</v>
      </c>
      <c r="P1919" t="s">
        <v>35</v>
      </c>
      <c r="Q1919" t="s">
        <v>140</v>
      </c>
      <c r="R1919" t="s">
        <v>7147</v>
      </c>
      <c r="S1919" t="s">
        <v>38</v>
      </c>
      <c r="T1919" t="s">
        <v>504</v>
      </c>
      <c r="U1919" s="1">
        <v>33473</v>
      </c>
      <c r="V1919" s="7" t="str">
        <f>CONCATENATE(employee_data35[[#This Row],[First-LastName]]&amp;" "&amp;employee_data35[[#This Row],[DOB]])</f>
        <v>Jaden-Bates 33473</v>
      </c>
      <c r="W1919" t="s">
        <v>40</v>
      </c>
      <c r="X1919" t="s">
        <v>113</v>
      </c>
      <c r="Y1919" t="s">
        <v>42</v>
      </c>
      <c r="Z1919">
        <v>42542</v>
      </c>
      <c r="AA1919" t="s">
        <v>74</v>
      </c>
      <c r="AB1919" t="s">
        <v>104</v>
      </c>
      <c r="AC1919" t="s">
        <v>45</v>
      </c>
      <c r="AD1919">
        <v>1</v>
      </c>
    </row>
    <row r="1920" spans="1:30" x14ac:dyDescent="0.3">
      <c r="A1920">
        <v>2345</v>
      </c>
      <c r="B1920" t="s">
        <v>7148</v>
      </c>
      <c r="C1920" t="s">
        <v>1433</v>
      </c>
      <c r="D1920" s="6" t="str">
        <f>CONCATENATE(employee_data35[[#This Row],[FirstName]], "-",employee_data35[[#This Row],[LastName]] )</f>
        <v>Nyla-Schwartz</v>
      </c>
      <c r="E1920" s="1">
        <v>44088</v>
      </c>
      <c r="F1920" s="1">
        <v>45076</v>
      </c>
      <c r="G1920" s="7" t="str">
        <f>IF(ISBLANK(employee_data35[[#This Row],[ExitDate]]),"Yes","")</f>
        <v/>
      </c>
      <c r="H1920" t="s">
        <v>3019</v>
      </c>
      <c r="I1920" t="s">
        <v>7149</v>
      </c>
      <c r="J1920" t="s">
        <v>7150</v>
      </c>
      <c r="K1920" t="s">
        <v>89</v>
      </c>
      <c r="L1920" s="6" t="str">
        <f>IF(ISBLANK(employee_data35[[#This Row],[ExitDate]]),"1","0")</f>
        <v>0</v>
      </c>
      <c r="M1920" t="str">
        <f>IF(ISBLANK(employee_data35[[#This Row],[ExitDate]]),"Active","Tidak Active")</f>
        <v>Tidak Active</v>
      </c>
      <c r="N1920" t="s">
        <v>63</v>
      </c>
      <c r="O1920" t="s">
        <v>64</v>
      </c>
      <c r="P1920" t="s">
        <v>35</v>
      </c>
      <c r="Q1920" t="s">
        <v>99</v>
      </c>
      <c r="R1920" t="s">
        <v>7151</v>
      </c>
      <c r="S1920" t="s">
        <v>38</v>
      </c>
      <c r="T1920" t="s">
        <v>90</v>
      </c>
      <c r="U1920" s="1">
        <v>25943</v>
      </c>
      <c r="V1920" s="7" t="str">
        <f>CONCATENATE(employee_data35[[#This Row],[First-LastName]]&amp;" "&amp;employee_data35[[#This Row],[DOB]])</f>
        <v>Nyla-Schwartz 25943</v>
      </c>
      <c r="W1920" t="s">
        <v>40</v>
      </c>
      <c r="X1920" t="s">
        <v>205</v>
      </c>
      <c r="Y1920" t="s">
        <v>42</v>
      </c>
      <c r="Z1920">
        <v>7521</v>
      </c>
      <c r="AA1920" t="s">
        <v>56</v>
      </c>
      <c r="AB1920" t="s">
        <v>84</v>
      </c>
      <c r="AC1920" t="s">
        <v>45</v>
      </c>
      <c r="AD1920">
        <v>2</v>
      </c>
    </row>
    <row r="1921" spans="1:30" x14ac:dyDescent="0.3">
      <c r="A1921">
        <v>2346</v>
      </c>
      <c r="B1921" t="s">
        <v>7152</v>
      </c>
      <c r="C1921" t="s">
        <v>93</v>
      </c>
      <c r="D1921" s="6" t="str">
        <f>CONCATENATE(employee_data35[[#This Row],[FirstName]], "-",employee_data35[[#This Row],[LastName]] )</f>
        <v>Taryn-Black</v>
      </c>
      <c r="E1921" s="1">
        <v>45025</v>
      </c>
      <c r="F1921" s="1"/>
      <c r="G1921" s="7" t="str">
        <f>IF(ISBLANK(employee_data35[[#This Row],[ExitDate]]),"Yes","")</f>
        <v>Yes</v>
      </c>
      <c r="H1921" t="s">
        <v>3019</v>
      </c>
      <c r="I1921" t="s">
        <v>7153</v>
      </c>
      <c r="J1921" t="s">
        <v>7154</v>
      </c>
      <c r="K1921" t="s">
        <v>31</v>
      </c>
      <c r="L1921" s="6" t="str">
        <f>IF(ISBLANK(employee_data35[[#This Row],[ExitDate]]),"1","0")</f>
        <v>1</v>
      </c>
      <c r="M1921" t="str">
        <f>IF(ISBLANK(employee_data35[[#This Row],[ExitDate]]),"Active","Tidak Active")</f>
        <v>Active</v>
      </c>
      <c r="N1921" t="s">
        <v>52</v>
      </c>
      <c r="O1921" t="s">
        <v>51</v>
      </c>
      <c r="P1921" t="s">
        <v>63</v>
      </c>
      <c r="Q1921" t="s">
        <v>36</v>
      </c>
      <c r="R1921" t="s">
        <v>37</v>
      </c>
      <c r="S1921" t="s">
        <v>38</v>
      </c>
      <c r="T1921" t="s">
        <v>90</v>
      </c>
      <c r="U1921" s="1">
        <v>30740</v>
      </c>
      <c r="V1921" s="7" t="str">
        <f>CONCATENATE(employee_data35[[#This Row],[First-LastName]]&amp;" "&amp;employee_data35[[#This Row],[DOB]])</f>
        <v>Taryn-Black 30740</v>
      </c>
      <c r="W1921" t="s">
        <v>40</v>
      </c>
      <c r="X1921" t="s">
        <v>103</v>
      </c>
      <c r="Y1921" t="s">
        <v>42</v>
      </c>
      <c r="Z1921">
        <v>9394</v>
      </c>
      <c r="AA1921" t="s">
        <v>56</v>
      </c>
      <c r="AB1921" t="s">
        <v>44</v>
      </c>
      <c r="AC1921" t="s">
        <v>45</v>
      </c>
      <c r="AD1921">
        <v>4</v>
      </c>
    </row>
    <row r="1922" spans="1:30" x14ac:dyDescent="0.3">
      <c r="A1922">
        <v>2347</v>
      </c>
      <c r="B1922" t="s">
        <v>7155</v>
      </c>
      <c r="C1922" t="s">
        <v>3924</v>
      </c>
      <c r="D1922" s="6" t="str">
        <f>CONCATENATE(employee_data35[[#This Row],[FirstName]], "-",employee_data35[[#This Row],[LastName]] )</f>
        <v>Karley-Novak</v>
      </c>
      <c r="E1922" s="1">
        <v>43763</v>
      </c>
      <c r="F1922" s="1"/>
      <c r="G1922" s="7" t="str">
        <f>IF(ISBLANK(employee_data35[[#This Row],[ExitDate]]),"Yes","")</f>
        <v>Yes</v>
      </c>
      <c r="H1922" t="s">
        <v>3727</v>
      </c>
      <c r="I1922" t="s">
        <v>7156</v>
      </c>
      <c r="J1922" t="s">
        <v>7157</v>
      </c>
      <c r="K1922" t="s">
        <v>133</v>
      </c>
      <c r="L1922" s="6" t="str">
        <f>IF(ISBLANK(employee_data35[[#This Row],[ExitDate]]),"1","0")</f>
        <v>1</v>
      </c>
      <c r="M1922" t="str">
        <f>IF(ISBLANK(employee_data35[[#This Row],[ExitDate]]),"Active","Tidak Active")</f>
        <v>Active</v>
      </c>
      <c r="N1922" t="s">
        <v>63</v>
      </c>
      <c r="O1922" t="s">
        <v>51</v>
      </c>
      <c r="P1922" t="s">
        <v>52</v>
      </c>
      <c r="Q1922" t="s">
        <v>36</v>
      </c>
      <c r="R1922" t="s">
        <v>37</v>
      </c>
      <c r="S1922" t="s">
        <v>38</v>
      </c>
      <c r="T1922" t="s">
        <v>90</v>
      </c>
      <c r="U1922" s="1">
        <v>28436</v>
      </c>
      <c r="V1922" s="7" t="str">
        <f>CONCATENATE(employee_data35[[#This Row],[First-LastName]]&amp;" "&amp;employee_data35[[#This Row],[DOB]])</f>
        <v>Karley-Novak 28436</v>
      </c>
      <c r="W1922" t="s">
        <v>40</v>
      </c>
      <c r="X1922" t="s">
        <v>83</v>
      </c>
      <c r="Y1922" t="s">
        <v>42</v>
      </c>
      <c r="Z1922">
        <v>14720</v>
      </c>
      <c r="AA1922" t="s">
        <v>43</v>
      </c>
      <c r="AB1922" t="s">
        <v>75</v>
      </c>
      <c r="AC1922" t="s">
        <v>45</v>
      </c>
      <c r="AD1922">
        <v>1</v>
      </c>
    </row>
    <row r="1923" spans="1:30" x14ac:dyDescent="0.3">
      <c r="A1923">
        <v>2348</v>
      </c>
      <c r="B1923" t="s">
        <v>3004</v>
      </c>
      <c r="C1923" t="s">
        <v>7067</v>
      </c>
      <c r="D1923" s="6" t="str">
        <f>CONCATENATE(employee_data35[[#This Row],[FirstName]], "-",employee_data35[[#This Row],[LastName]] )</f>
        <v>Payten-Harvey</v>
      </c>
      <c r="E1923" s="1">
        <v>44737</v>
      </c>
      <c r="F1923" s="1"/>
      <c r="G1923" s="7" t="str">
        <f>IF(ISBLANK(employee_data35[[#This Row],[ExitDate]]),"Yes","")</f>
        <v>Yes</v>
      </c>
      <c r="H1923" t="s">
        <v>1779</v>
      </c>
      <c r="I1923" t="s">
        <v>7158</v>
      </c>
      <c r="J1923" t="s">
        <v>7159</v>
      </c>
      <c r="K1923" t="s">
        <v>50</v>
      </c>
      <c r="L1923" s="6" t="str">
        <f>IF(ISBLANK(employee_data35[[#This Row],[ExitDate]]),"1","0")</f>
        <v>1</v>
      </c>
      <c r="M1923" t="str">
        <f>IF(ISBLANK(employee_data35[[#This Row],[ExitDate]]),"Active","Tidak Active")</f>
        <v>Active</v>
      </c>
      <c r="N1923" t="s">
        <v>52</v>
      </c>
      <c r="O1923" t="s">
        <v>34</v>
      </c>
      <c r="P1923" t="s">
        <v>63</v>
      </c>
      <c r="Q1923" t="s">
        <v>36</v>
      </c>
      <c r="R1923" t="s">
        <v>37</v>
      </c>
      <c r="S1923" t="s">
        <v>38</v>
      </c>
      <c r="T1923" t="s">
        <v>90</v>
      </c>
      <c r="U1923" s="1">
        <v>27811</v>
      </c>
      <c r="V1923" s="7" t="str">
        <f>CONCATENATE(employee_data35[[#This Row],[First-LastName]]&amp;" "&amp;employee_data35[[#This Row],[DOB]])</f>
        <v>Payten-Harvey 27811</v>
      </c>
      <c r="W1923" t="s">
        <v>40</v>
      </c>
      <c r="X1923" t="s">
        <v>103</v>
      </c>
      <c r="Y1923" t="s">
        <v>55</v>
      </c>
      <c r="Z1923">
        <v>85605</v>
      </c>
      <c r="AA1923" t="s">
        <v>128</v>
      </c>
      <c r="AB1923" t="s">
        <v>75</v>
      </c>
      <c r="AC1923" t="s">
        <v>45</v>
      </c>
      <c r="AD1923">
        <v>1</v>
      </c>
    </row>
    <row r="1924" spans="1:30" x14ac:dyDescent="0.3">
      <c r="A1924">
        <v>2349</v>
      </c>
      <c r="B1924" t="s">
        <v>1160</v>
      </c>
      <c r="C1924" t="s">
        <v>674</v>
      </c>
      <c r="D1924" s="6" t="str">
        <f>CONCATENATE(employee_data35[[#This Row],[FirstName]], "-",employee_data35[[#This Row],[LastName]] )</f>
        <v>Reagan-Atkinson</v>
      </c>
      <c r="E1924" s="1">
        <v>44952</v>
      </c>
      <c r="F1924" s="1">
        <v>44984</v>
      </c>
      <c r="G1924" s="7" t="str">
        <f>IF(ISBLANK(employee_data35[[#This Row],[ExitDate]]),"Yes","")</f>
        <v/>
      </c>
      <c r="H1924" t="s">
        <v>1779</v>
      </c>
      <c r="I1924" t="s">
        <v>7160</v>
      </c>
      <c r="J1924" t="s">
        <v>7161</v>
      </c>
      <c r="K1924" t="s">
        <v>139</v>
      </c>
      <c r="L1924" s="6" t="str">
        <f>IF(ISBLANK(employee_data35[[#This Row],[ExitDate]]),"1","0")</f>
        <v>0</v>
      </c>
      <c r="M1924" t="str">
        <f>IF(ISBLANK(employee_data35[[#This Row],[ExitDate]]),"Active","Tidak Active")</f>
        <v>Tidak Active</v>
      </c>
      <c r="N1924" t="s">
        <v>52</v>
      </c>
      <c r="O1924" t="s">
        <v>34</v>
      </c>
      <c r="P1924" t="s">
        <v>63</v>
      </c>
      <c r="Q1924" t="s">
        <v>175</v>
      </c>
      <c r="R1924" t="s">
        <v>7162</v>
      </c>
      <c r="S1924" t="s">
        <v>38</v>
      </c>
      <c r="T1924" t="s">
        <v>81</v>
      </c>
      <c r="U1924" s="1">
        <v>20609</v>
      </c>
      <c r="V1924" s="7" t="str">
        <f>CONCATENATE(employee_data35[[#This Row],[First-LastName]]&amp;" "&amp;employee_data35[[#This Row],[DOB]])</f>
        <v>Reagan-Atkinson 20609</v>
      </c>
      <c r="W1924" t="s">
        <v>40</v>
      </c>
      <c r="X1924" t="s">
        <v>83</v>
      </c>
      <c r="Y1924" t="s">
        <v>55</v>
      </c>
      <c r="Z1924">
        <v>38286</v>
      </c>
      <c r="AA1924" t="s">
        <v>93</v>
      </c>
      <c r="AB1924" t="s">
        <v>44</v>
      </c>
      <c r="AC1924" t="s">
        <v>45</v>
      </c>
      <c r="AD1924">
        <v>4</v>
      </c>
    </row>
    <row r="1925" spans="1:30" x14ac:dyDescent="0.3">
      <c r="A1925">
        <v>2350</v>
      </c>
      <c r="B1925" t="s">
        <v>1960</v>
      </c>
      <c r="C1925" t="s">
        <v>7163</v>
      </c>
      <c r="D1925" s="6" t="str">
        <f>CONCATENATE(employee_data35[[#This Row],[FirstName]], "-",employee_data35[[#This Row],[LastName]] )</f>
        <v>Rey-Werner</v>
      </c>
      <c r="E1925" s="1">
        <v>43880</v>
      </c>
      <c r="F1925" s="1"/>
      <c r="G1925" s="7" t="str">
        <f>IF(ISBLANK(employee_data35[[#This Row],[ExitDate]]),"Yes","")</f>
        <v>Yes</v>
      </c>
      <c r="H1925" t="s">
        <v>1779</v>
      </c>
      <c r="I1925" t="s">
        <v>7164</v>
      </c>
      <c r="J1925" t="s">
        <v>7165</v>
      </c>
      <c r="K1925" t="s">
        <v>80</v>
      </c>
      <c r="L1925" s="6" t="str">
        <f>IF(ISBLANK(employee_data35[[#This Row],[ExitDate]]),"1","0")</f>
        <v>1</v>
      </c>
      <c r="M1925" t="str">
        <f>IF(ISBLANK(employee_data35[[#This Row],[ExitDate]]),"Active","Tidak Active")</f>
        <v>Active</v>
      </c>
      <c r="N1925" t="s">
        <v>52</v>
      </c>
      <c r="O1925" t="s">
        <v>51</v>
      </c>
      <c r="P1925" t="s">
        <v>35</v>
      </c>
      <c r="Q1925" t="s">
        <v>36</v>
      </c>
      <c r="R1925" t="s">
        <v>37</v>
      </c>
      <c r="S1925" t="s">
        <v>1843</v>
      </c>
      <c r="T1925" t="s">
        <v>305</v>
      </c>
      <c r="U1925" s="1">
        <v>26778</v>
      </c>
      <c r="V1925" s="7" t="str">
        <f>CONCATENATE(employee_data35[[#This Row],[First-LastName]]&amp;" "&amp;employee_data35[[#This Row],[DOB]])</f>
        <v>Rey-Werner 26778</v>
      </c>
      <c r="W1925" t="s">
        <v>40</v>
      </c>
      <c r="X1925" t="s">
        <v>83</v>
      </c>
      <c r="Y1925" t="s">
        <v>55</v>
      </c>
      <c r="Z1925">
        <v>59836</v>
      </c>
      <c r="AA1925" t="s">
        <v>93</v>
      </c>
      <c r="AB1925" t="s">
        <v>104</v>
      </c>
      <c r="AC1925" t="s">
        <v>45</v>
      </c>
      <c r="AD1925">
        <v>2</v>
      </c>
    </row>
    <row r="1926" spans="1:30" x14ac:dyDescent="0.3">
      <c r="A1926">
        <v>2351</v>
      </c>
      <c r="B1926" t="s">
        <v>7166</v>
      </c>
      <c r="C1926" t="s">
        <v>4694</v>
      </c>
      <c r="D1926" s="6" t="str">
        <f>CONCATENATE(employee_data35[[#This Row],[FirstName]], "-",employee_data35[[#This Row],[LastName]] )</f>
        <v>Kendall-Mcintyre</v>
      </c>
      <c r="E1926" s="1">
        <v>43823</v>
      </c>
      <c r="F1926" s="1">
        <v>44003</v>
      </c>
      <c r="G1926" s="7" t="str">
        <f>IF(ISBLANK(employee_data35[[#This Row],[ExitDate]]),"Yes","")</f>
        <v/>
      </c>
      <c r="H1926" t="s">
        <v>2309</v>
      </c>
      <c r="I1926" t="s">
        <v>7167</v>
      </c>
      <c r="J1926" t="s">
        <v>7168</v>
      </c>
      <c r="K1926" t="s">
        <v>50</v>
      </c>
      <c r="L1926" s="6" t="str">
        <f>IF(ISBLANK(employee_data35[[#This Row],[ExitDate]]),"1","0")</f>
        <v>0</v>
      </c>
      <c r="M1926" t="str">
        <f>IF(ISBLANK(employee_data35[[#This Row],[ExitDate]]),"Active","Tidak Active")</f>
        <v>Tidak Active</v>
      </c>
      <c r="N1926" t="s">
        <v>33</v>
      </c>
      <c r="O1926" t="s">
        <v>64</v>
      </c>
      <c r="P1926" t="s">
        <v>35</v>
      </c>
      <c r="Q1926" t="s">
        <v>140</v>
      </c>
      <c r="R1926" t="s">
        <v>7169</v>
      </c>
      <c r="S1926" t="s">
        <v>38</v>
      </c>
      <c r="T1926" t="s">
        <v>111</v>
      </c>
      <c r="U1926" s="1">
        <v>15764</v>
      </c>
      <c r="V1926" s="7" t="str">
        <f>CONCATENATE(employee_data35[[#This Row],[First-LastName]]&amp;" "&amp;employee_data35[[#This Row],[DOB]])</f>
        <v>Kendall-Mcintyre 15764</v>
      </c>
      <c r="W1926" t="s">
        <v>40</v>
      </c>
      <c r="X1926" t="s">
        <v>103</v>
      </c>
      <c r="Y1926" t="s">
        <v>55</v>
      </c>
      <c r="Z1926">
        <v>25767</v>
      </c>
      <c r="AA1926" t="s">
        <v>56</v>
      </c>
      <c r="AB1926" t="s">
        <v>44</v>
      </c>
      <c r="AC1926" t="s">
        <v>45</v>
      </c>
      <c r="AD1926">
        <v>4</v>
      </c>
    </row>
    <row r="1927" spans="1:30" x14ac:dyDescent="0.3">
      <c r="A1927">
        <v>2352</v>
      </c>
      <c r="B1927" t="s">
        <v>7170</v>
      </c>
      <c r="C1927" t="s">
        <v>601</v>
      </c>
      <c r="D1927" s="6" t="str">
        <f>CONCATENATE(employee_data35[[#This Row],[FirstName]], "-",employee_data35[[#This Row],[LastName]] )</f>
        <v>Anahi-Frye</v>
      </c>
      <c r="E1927" s="1">
        <v>44120</v>
      </c>
      <c r="F1927" s="1">
        <v>44150</v>
      </c>
      <c r="G1927" s="7" t="str">
        <f>IF(ISBLANK(employee_data35[[#This Row],[ExitDate]]),"Yes","")</f>
        <v/>
      </c>
      <c r="H1927" t="s">
        <v>2309</v>
      </c>
      <c r="I1927" t="s">
        <v>7171</v>
      </c>
      <c r="J1927" t="s">
        <v>7172</v>
      </c>
      <c r="K1927" t="s">
        <v>139</v>
      </c>
      <c r="L1927" s="6" t="str">
        <f>IF(ISBLANK(employee_data35[[#This Row],[ExitDate]]),"1","0")</f>
        <v>0</v>
      </c>
      <c r="M1927" t="str">
        <f>IF(ISBLANK(employee_data35[[#This Row],[ExitDate]]),"Active","Tidak Active")</f>
        <v>Tidak Active</v>
      </c>
      <c r="N1927" t="s">
        <v>63</v>
      </c>
      <c r="O1927" t="s">
        <v>64</v>
      </c>
      <c r="P1927" t="s">
        <v>35</v>
      </c>
      <c r="Q1927" t="s">
        <v>140</v>
      </c>
      <c r="R1927" t="s">
        <v>7173</v>
      </c>
      <c r="S1927" t="s">
        <v>38</v>
      </c>
      <c r="T1927" t="s">
        <v>81</v>
      </c>
      <c r="U1927" s="1">
        <v>34334</v>
      </c>
      <c r="V1927" s="7" t="str">
        <f>CONCATENATE(employee_data35[[#This Row],[First-LastName]]&amp;" "&amp;employee_data35[[#This Row],[DOB]])</f>
        <v>Anahi-Frye 34334</v>
      </c>
      <c r="W1927" t="s">
        <v>40</v>
      </c>
      <c r="X1927" t="s">
        <v>163</v>
      </c>
      <c r="Y1927" t="s">
        <v>55</v>
      </c>
      <c r="Z1927">
        <v>19689</v>
      </c>
      <c r="AA1927" t="s">
        <v>43</v>
      </c>
      <c r="AB1927" t="s">
        <v>44</v>
      </c>
      <c r="AC1927" t="s">
        <v>45</v>
      </c>
      <c r="AD1927">
        <v>2</v>
      </c>
    </row>
    <row r="1928" spans="1:30" x14ac:dyDescent="0.3">
      <c r="A1928">
        <v>2353</v>
      </c>
      <c r="B1928" t="s">
        <v>7174</v>
      </c>
      <c r="C1928" t="s">
        <v>2216</v>
      </c>
      <c r="D1928" s="6" t="str">
        <f>CONCATENATE(employee_data35[[#This Row],[FirstName]], "-",employee_data35[[#This Row],[LastName]] )</f>
        <v>Dalia-Booth</v>
      </c>
      <c r="E1928" s="1">
        <v>43350</v>
      </c>
      <c r="F1928" s="1"/>
      <c r="G1928" s="7" t="str">
        <f>IF(ISBLANK(employee_data35[[#This Row],[ExitDate]]),"Yes","")</f>
        <v>Yes</v>
      </c>
      <c r="H1928" t="s">
        <v>2329</v>
      </c>
      <c r="I1928" t="s">
        <v>7175</v>
      </c>
      <c r="J1928" t="s">
        <v>7176</v>
      </c>
      <c r="K1928" t="s">
        <v>80</v>
      </c>
      <c r="L1928" s="6" t="str">
        <f>IF(ISBLANK(employee_data35[[#This Row],[ExitDate]]),"1","0")</f>
        <v>1</v>
      </c>
      <c r="M1928" t="str">
        <f>IF(ISBLANK(employee_data35[[#This Row],[ExitDate]]),"Active","Tidak Active")</f>
        <v>Active</v>
      </c>
      <c r="N1928" t="s">
        <v>52</v>
      </c>
      <c r="O1928" t="s">
        <v>64</v>
      </c>
      <c r="P1928" t="s">
        <v>63</v>
      </c>
      <c r="Q1928" t="s">
        <v>36</v>
      </c>
      <c r="R1928" t="s">
        <v>37</v>
      </c>
      <c r="S1928" t="s">
        <v>170</v>
      </c>
      <c r="T1928" t="s">
        <v>90</v>
      </c>
      <c r="U1928" s="1">
        <v>35637</v>
      </c>
      <c r="V1928" s="7" t="str">
        <f>CONCATENATE(employee_data35[[#This Row],[First-LastName]]&amp;" "&amp;employee_data35[[#This Row],[DOB]])</f>
        <v>Dalia-Booth 35637</v>
      </c>
      <c r="W1928" t="s">
        <v>40</v>
      </c>
      <c r="X1928" t="s">
        <v>226</v>
      </c>
      <c r="Y1928" t="s">
        <v>42</v>
      </c>
      <c r="Z1928">
        <v>19035</v>
      </c>
      <c r="AA1928" t="s">
        <v>56</v>
      </c>
      <c r="AB1928" t="s">
        <v>84</v>
      </c>
      <c r="AC1928" t="s">
        <v>45</v>
      </c>
      <c r="AD1928">
        <v>2</v>
      </c>
    </row>
    <row r="1929" spans="1:30" x14ac:dyDescent="0.3">
      <c r="A1929">
        <v>2354</v>
      </c>
      <c r="B1929" t="s">
        <v>982</v>
      </c>
      <c r="C1929" t="s">
        <v>6241</v>
      </c>
      <c r="D1929" s="6" t="str">
        <f>CONCATENATE(employee_data35[[#This Row],[FirstName]], "-",employee_data35[[#This Row],[LastName]] )</f>
        <v>Charlee-Navarro</v>
      </c>
      <c r="E1929" s="1">
        <v>44568</v>
      </c>
      <c r="F1929" s="1">
        <v>44741</v>
      </c>
      <c r="G1929" s="7" t="str">
        <f>IF(ISBLANK(employee_data35[[#This Row],[ExitDate]]),"Yes","")</f>
        <v/>
      </c>
      <c r="H1929" t="s">
        <v>2309</v>
      </c>
      <c r="I1929" t="s">
        <v>7177</v>
      </c>
      <c r="J1929" t="s">
        <v>7178</v>
      </c>
      <c r="K1929" t="s">
        <v>168</v>
      </c>
      <c r="L1929" s="6" t="str">
        <f>IF(ISBLANK(employee_data35[[#This Row],[ExitDate]]),"1","0")</f>
        <v>0</v>
      </c>
      <c r="M1929" t="str">
        <f>IF(ISBLANK(employee_data35[[#This Row],[ExitDate]]),"Active","Tidak Active")</f>
        <v>Tidak Active</v>
      </c>
      <c r="N1929" t="s">
        <v>52</v>
      </c>
      <c r="O1929" t="s">
        <v>34</v>
      </c>
      <c r="P1929" t="s">
        <v>63</v>
      </c>
      <c r="Q1929" t="s">
        <v>140</v>
      </c>
      <c r="R1929" t="s">
        <v>7179</v>
      </c>
      <c r="S1929" t="s">
        <v>170</v>
      </c>
      <c r="T1929" t="s">
        <v>305</v>
      </c>
      <c r="U1929" s="1">
        <v>26178</v>
      </c>
      <c r="V1929" s="7" t="str">
        <f>CONCATENATE(employee_data35[[#This Row],[First-LastName]]&amp;" "&amp;employee_data35[[#This Row],[DOB]])</f>
        <v>Charlee-Navarro 26178</v>
      </c>
      <c r="W1929" t="s">
        <v>40</v>
      </c>
      <c r="X1929" t="s">
        <v>73</v>
      </c>
      <c r="Y1929" t="s">
        <v>42</v>
      </c>
      <c r="Z1929">
        <v>61793</v>
      </c>
      <c r="AA1929" t="s">
        <v>43</v>
      </c>
      <c r="AB1929" t="s">
        <v>104</v>
      </c>
      <c r="AC1929" t="s">
        <v>45</v>
      </c>
      <c r="AD1929">
        <v>2</v>
      </c>
    </row>
    <row r="1930" spans="1:30" x14ac:dyDescent="0.3">
      <c r="A1930">
        <v>2355</v>
      </c>
      <c r="B1930" t="s">
        <v>7180</v>
      </c>
      <c r="C1930" t="s">
        <v>2959</v>
      </c>
      <c r="D1930" s="6" t="str">
        <f>CONCATENATE(employee_data35[[#This Row],[FirstName]], "-",employee_data35[[#This Row],[LastName]] )</f>
        <v>Karter-Perry</v>
      </c>
      <c r="E1930" s="1">
        <v>43549</v>
      </c>
      <c r="F1930" s="1">
        <v>43578</v>
      </c>
      <c r="G1930" s="7" t="str">
        <f>IF(ISBLANK(employee_data35[[#This Row],[ExitDate]]),"Yes","")</f>
        <v/>
      </c>
      <c r="H1930" t="s">
        <v>2309</v>
      </c>
      <c r="I1930" t="s">
        <v>7181</v>
      </c>
      <c r="J1930" t="s">
        <v>7182</v>
      </c>
      <c r="K1930" t="s">
        <v>98</v>
      </c>
      <c r="L1930" s="6" t="str">
        <f>IF(ISBLANK(employee_data35[[#This Row],[ExitDate]]),"1","0")</f>
        <v>0</v>
      </c>
      <c r="M1930" t="str">
        <f>IF(ISBLANK(employee_data35[[#This Row],[ExitDate]]),"Active","Tidak Active")</f>
        <v>Tidak Active</v>
      </c>
      <c r="N1930" t="s">
        <v>33</v>
      </c>
      <c r="O1930" t="s">
        <v>34</v>
      </c>
      <c r="P1930" t="s">
        <v>35</v>
      </c>
      <c r="Q1930" t="s">
        <v>140</v>
      </c>
      <c r="R1930" t="s">
        <v>7183</v>
      </c>
      <c r="S1930" t="s">
        <v>170</v>
      </c>
      <c r="T1930" t="s">
        <v>90</v>
      </c>
      <c r="U1930" s="1">
        <v>15723</v>
      </c>
      <c r="V1930" s="7" t="str">
        <f>CONCATENATE(employee_data35[[#This Row],[First-LastName]]&amp;" "&amp;employee_data35[[#This Row],[DOB]])</f>
        <v>Karter-Perry 15723</v>
      </c>
      <c r="W1930" t="s">
        <v>40</v>
      </c>
      <c r="X1930" t="s">
        <v>7184</v>
      </c>
      <c r="Y1930" t="s">
        <v>55</v>
      </c>
      <c r="Z1930">
        <v>91193</v>
      </c>
      <c r="AA1930" t="s">
        <v>128</v>
      </c>
      <c r="AB1930" t="s">
        <v>75</v>
      </c>
      <c r="AC1930" t="s">
        <v>45</v>
      </c>
      <c r="AD1930">
        <v>1</v>
      </c>
    </row>
    <row r="1931" spans="1:30" x14ac:dyDescent="0.3">
      <c r="A1931">
        <v>2356</v>
      </c>
      <c r="B1931" t="s">
        <v>7185</v>
      </c>
      <c r="C1931" t="s">
        <v>7186</v>
      </c>
      <c r="D1931" s="6" t="str">
        <f>CONCATENATE(employee_data35[[#This Row],[FirstName]], "-",employee_data35[[#This Row],[LastName]] )</f>
        <v>Sariah-Little</v>
      </c>
      <c r="E1931" s="1">
        <v>44518</v>
      </c>
      <c r="F1931" s="1">
        <v>44912</v>
      </c>
      <c r="G1931" s="7" t="str">
        <f>IF(ISBLANK(employee_data35[[#This Row],[ExitDate]]),"Yes","")</f>
        <v/>
      </c>
      <c r="H1931" t="s">
        <v>2309</v>
      </c>
      <c r="I1931" t="s">
        <v>7187</v>
      </c>
      <c r="J1931" t="s">
        <v>7188</v>
      </c>
      <c r="K1931" t="s">
        <v>118</v>
      </c>
      <c r="L1931" s="6" t="str">
        <f>IF(ISBLANK(employee_data35[[#This Row],[ExitDate]]),"1","0")</f>
        <v>0</v>
      </c>
      <c r="M1931" t="str">
        <f>IF(ISBLANK(employee_data35[[#This Row],[ExitDate]]),"Active","Tidak Active")</f>
        <v>Tidak Active</v>
      </c>
      <c r="N1931" t="s">
        <v>52</v>
      </c>
      <c r="O1931" t="s">
        <v>34</v>
      </c>
      <c r="P1931" t="s">
        <v>35</v>
      </c>
      <c r="Q1931" t="s">
        <v>140</v>
      </c>
      <c r="R1931" t="s">
        <v>7189</v>
      </c>
      <c r="S1931" t="s">
        <v>170</v>
      </c>
      <c r="T1931" t="s">
        <v>332</v>
      </c>
      <c r="U1931" s="1">
        <v>20284</v>
      </c>
      <c r="V1931" s="7" t="str">
        <f>CONCATENATE(employee_data35[[#This Row],[First-LastName]]&amp;" "&amp;employee_data35[[#This Row],[DOB]])</f>
        <v>Sariah-Little 20284</v>
      </c>
      <c r="W1931" t="s">
        <v>40</v>
      </c>
      <c r="X1931" t="s">
        <v>83</v>
      </c>
      <c r="Y1931" t="s">
        <v>55</v>
      </c>
      <c r="Z1931">
        <v>11058</v>
      </c>
      <c r="AA1931" t="s">
        <v>93</v>
      </c>
      <c r="AB1931" t="s">
        <v>75</v>
      </c>
      <c r="AC1931" t="s">
        <v>45</v>
      </c>
      <c r="AD1931">
        <v>4</v>
      </c>
    </row>
    <row r="1932" spans="1:30" x14ac:dyDescent="0.3">
      <c r="A1932">
        <v>2357</v>
      </c>
      <c r="B1932" t="s">
        <v>4126</v>
      </c>
      <c r="C1932" t="s">
        <v>2312</v>
      </c>
      <c r="D1932" s="6" t="str">
        <f>CONCATENATE(employee_data35[[#This Row],[FirstName]], "-",employee_data35[[#This Row],[LastName]] )</f>
        <v>Antoine-Murray</v>
      </c>
      <c r="E1932" s="1">
        <v>44926</v>
      </c>
      <c r="F1932" s="1">
        <v>45128</v>
      </c>
      <c r="G1932" s="7" t="str">
        <f>IF(ISBLANK(employee_data35[[#This Row],[ExitDate]]),"Yes","")</f>
        <v/>
      </c>
      <c r="H1932" t="s">
        <v>3019</v>
      </c>
      <c r="I1932" t="s">
        <v>7190</v>
      </c>
      <c r="J1932" t="s">
        <v>7191</v>
      </c>
      <c r="K1932" t="s">
        <v>62</v>
      </c>
      <c r="L1932" s="6" t="str">
        <f>IF(ISBLANK(employee_data35[[#This Row],[ExitDate]]),"1","0")</f>
        <v>0</v>
      </c>
      <c r="M1932" t="str">
        <f>IF(ISBLANK(employee_data35[[#This Row],[ExitDate]]),"Active","Tidak Active")</f>
        <v>Tidak Active</v>
      </c>
      <c r="N1932" t="s">
        <v>33</v>
      </c>
      <c r="O1932" t="s">
        <v>64</v>
      </c>
      <c r="P1932" t="s">
        <v>35</v>
      </c>
      <c r="Q1932" t="s">
        <v>99</v>
      </c>
      <c r="R1932" t="s">
        <v>7192</v>
      </c>
      <c r="S1932" t="s">
        <v>38</v>
      </c>
      <c r="T1932" t="s">
        <v>81</v>
      </c>
      <c r="U1932" s="1">
        <v>15964</v>
      </c>
      <c r="V1932" s="7" t="str">
        <f>CONCATENATE(employee_data35[[#This Row],[First-LastName]]&amp;" "&amp;employee_data35[[#This Row],[DOB]])</f>
        <v>Antoine-Murray 15964</v>
      </c>
      <c r="W1932" t="s">
        <v>40</v>
      </c>
      <c r="X1932" t="s">
        <v>226</v>
      </c>
      <c r="Y1932" t="s">
        <v>42</v>
      </c>
      <c r="Z1932">
        <v>48133</v>
      </c>
      <c r="AA1932" t="s">
        <v>93</v>
      </c>
      <c r="AB1932" t="s">
        <v>84</v>
      </c>
      <c r="AC1932" t="s">
        <v>45</v>
      </c>
      <c r="AD1932">
        <v>1</v>
      </c>
    </row>
    <row r="1933" spans="1:30" x14ac:dyDescent="0.3">
      <c r="A1933">
        <v>2358</v>
      </c>
      <c r="B1933" t="s">
        <v>7193</v>
      </c>
      <c r="C1933" t="s">
        <v>5799</v>
      </c>
      <c r="D1933" s="6" t="str">
        <f>CONCATENATE(employee_data35[[#This Row],[FirstName]], "-",employee_data35[[#This Row],[LastName]] )</f>
        <v>Summer-Huang</v>
      </c>
      <c r="E1933" s="1">
        <v>43965</v>
      </c>
      <c r="F1933" s="1">
        <v>44894</v>
      </c>
      <c r="G1933" s="7" t="str">
        <f>IF(ISBLANK(employee_data35[[#This Row],[ExitDate]]),"Yes","")</f>
        <v/>
      </c>
      <c r="H1933" t="s">
        <v>3019</v>
      </c>
      <c r="I1933" t="s">
        <v>7194</v>
      </c>
      <c r="J1933" t="s">
        <v>7195</v>
      </c>
      <c r="K1933" t="s">
        <v>168</v>
      </c>
      <c r="L1933" s="6" t="str">
        <f>IF(ISBLANK(employee_data35[[#This Row],[ExitDate]]),"1","0")</f>
        <v>0</v>
      </c>
      <c r="M1933" t="str">
        <f>IF(ISBLANK(employee_data35[[#This Row],[ExitDate]]),"Active","Tidak Active")</f>
        <v>Tidak Active</v>
      </c>
      <c r="N1933" t="s">
        <v>52</v>
      </c>
      <c r="O1933" t="s">
        <v>64</v>
      </c>
      <c r="P1933" t="s">
        <v>35</v>
      </c>
      <c r="Q1933" t="s">
        <v>99</v>
      </c>
      <c r="R1933" t="s">
        <v>7196</v>
      </c>
      <c r="S1933" t="s">
        <v>38</v>
      </c>
      <c r="T1933" t="s">
        <v>119</v>
      </c>
      <c r="U1933" s="1">
        <v>34048</v>
      </c>
      <c r="V1933" s="7" t="str">
        <f>CONCATENATE(employee_data35[[#This Row],[First-LastName]]&amp;" "&amp;employee_data35[[#This Row],[DOB]])</f>
        <v>Summer-Huang 34048</v>
      </c>
      <c r="W1933" t="s">
        <v>40</v>
      </c>
      <c r="X1933" t="s">
        <v>121</v>
      </c>
      <c r="Y1933" t="s">
        <v>55</v>
      </c>
      <c r="Z1933">
        <v>14776</v>
      </c>
      <c r="AA1933" t="s">
        <v>93</v>
      </c>
      <c r="AB1933" t="s">
        <v>84</v>
      </c>
      <c r="AC1933" t="s">
        <v>45</v>
      </c>
      <c r="AD1933">
        <v>4</v>
      </c>
    </row>
    <row r="1934" spans="1:30" x14ac:dyDescent="0.3">
      <c r="A1934">
        <v>2359</v>
      </c>
      <c r="B1934" t="s">
        <v>6742</v>
      </c>
      <c r="C1934" t="s">
        <v>6249</v>
      </c>
      <c r="D1934" s="6" t="str">
        <f>CONCATENATE(employee_data35[[#This Row],[FirstName]], "-",employee_data35[[#This Row],[LastName]] )</f>
        <v>Jaylyn-Contreras</v>
      </c>
      <c r="E1934" s="1">
        <v>44178</v>
      </c>
      <c r="F1934" s="1">
        <v>44969</v>
      </c>
      <c r="G1934" s="7" t="str">
        <f>IF(ISBLANK(employee_data35[[#This Row],[ExitDate]]),"Yes","")</f>
        <v/>
      </c>
      <c r="H1934" t="s">
        <v>3019</v>
      </c>
      <c r="I1934" t="s">
        <v>7197</v>
      </c>
      <c r="J1934" t="s">
        <v>7198</v>
      </c>
      <c r="K1934" t="s">
        <v>133</v>
      </c>
      <c r="L1934" s="6" t="str">
        <f>IF(ISBLANK(employee_data35[[#This Row],[ExitDate]]),"1","0")</f>
        <v>0</v>
      </c>
      <c r="M1934" t="str">
        <f>IF(ISBLANK(employee_data35[[#This Row],[ExitDate]]),"Active","Tidak Active")</f>
        <v>Tidak Active</v>
      </c>
      <c r="N1934" t="s">
        <v>63</v>
      </c>
      <c r="O1934" t="s">
        <v>64</v>
      </c>
      <c r="P1934" t="s">
        <v>52</v>
      </c>
      <c r="Q1934" t="s">
        <v>140</v>
      </c>
      <c r="R1934" t="s">
        <v>7199</v>
      </c>
      <c r="S1934" t="s">
        <v>38</v>
      </c>
      <c r="T1934" t="s">
        <v>111</v>
      </c>
      <c r="U1934" s="1">
        <v>35247</v>
      </c>
      <c r="V1934" s="7" t="str">
        <f>CONCATENATE(employee_data35[[#This Row],[First-LastName]]&amp;" "&amp;employee_data35[[#This Row],[DOB]])</f>
        <v>Jaylyn-Contreras 35247</v>
      </c>
      <c r="W1934" t="s">
        <v>40</v>
      </c>
      <c r="X1934" t="s">
        <v>419</v>
      </c>
      <c r="Y1934" t="s">
        <v>42</v>
      </c>
      <c r="Z1934">
        <v>87985</v>
      </c>
      <c r="AA1934" t="s">
        <v>74</v>
      </c>
      <c r="AB1934" t="s">
        <v>84</v>
      </c>
      <c r="AC1934" t="s">
        <v>45</v>
      </c>
      <c r="AD1934">
        <v>2</v>
      </c>
    </row>
    <row r="1935" spans="1:30" x14ac:dyDescent="0.3">
      <c r="A1935">
        <v>2360</v>
      </c>
      <c r="B1935" t="s">
        <v>6064</v>
      </c>
      <c r="C1935" t="s">
        <v>5322</v>
      </c>
      <c r="D1935" s="6" t="str">
        <f>CONCATENATE(employee_data35[[#This Row],[FirstName]], "-",employee_data35[[#This Row],[LastName]] )</f>
        <v>Brenna-York</v>
      </c>
      <c r="E1935" s="1">
        <v>44516</v>
      </c>
      <c r="F1935" s="1">
        <v>44888</v>
      </c>
      <c r="G1935" s="7" t="str">
        <f>IF(ISBLANK(employee_data35[[#This Row],[ExitDate]]),"Yes","")</f>
        <v/>
      </c>
      <c r="H1935" t="s">
        <v>3019</v>
      </c>
      <c r="I1935" t="s">
        <v>7200</v>
      </c>
      <c r="J1935" t="s">
        <v>7201</v>
      </c>
      <c r="K1935" t="s">
        <v>80</v>
      </c>
      <c r="L1935" s="6" t="str">
        <f>IF(ISBLANK(employee_data35[[#This Row],[ExitDate]]),"1","0")</f>
        <v>0</v>
      </c>
      <c r="M1935" t="str">
        <f>IF(ISBLANK(employee_data35[[#This Row],[ExitDate]]),"Active","Tidak Active")</f>
        <v>Tidak Active</v>
      </c>
      <c r="N1935" t="s">
        <v>52</v>
      </c>
      <c r="O1935" t="s">
        <v>64</v>
      </c>
      <c r="P1935" t="s">
        <v>52</v>
      </c>
      <c r="Q1935" t="s">
        <v>175</v>
      </c>
      <c r="R1935" t="s">
        <v>7202</v>
      </c>
      <c r="S1935" t="s">
        <v>38</v>
      </c>
      <c r="T1935" t="s">
        <v>231</v>
      </c>
      <c r="U1935" s="1">
        <v>33152</v>
      </c>
      <c r="V1935" s="7" t="str">
        <f>CONCATENATE(employee_data35[[#This Row],[First-LastName]]&amp;" "&amp;employee_data35[[#This Row],[DOB]])</f>
        <v>Brenna-York 33152</v>
      </c>
      <c r="W1935" t="s">
        <v>40</v>
      </c>
      <c r="X1935" t="s">
        <v>113</v>
      </c>
      <c r="Y1935" t="s">
        <v>42</v>
      </c>
      <c r="Z1935">
        <v>26846</v>
      </c>
      <c r="AA1935" t="s">
        <v>128</v>
      </c>
      <c r="AB1935" t="s">
        <v>44</v>
      </c>
      <c r="AC1935" t="s">
        <v>45</v>
      </c>
      <c r="AD1935">
        <v>1</v>
      </c>
    </row>
    <row r="1936" spans="1:30" x14ac:dyDescent="0.3">
      <c r="A1936">
        <v>2361</v>
      </c>
      <c r="B1936" t="s">
        <v>4596</v>
      </c>
      <c r="C1936" t="s">
        <v>661</v>
      </c>
      <c r="D1936" s="6" t="str">
        <f>CONCATENATE(employee_data35[[#This Row],[FirstName]], "-",employee_data35[[#This Row],[LastName]] )</f>
        <v>Braden-Wiggins</v>
      </c>
      <c r="E1936" s="1">
        <v>44896</v>
      </c>
      <c r="F1936" s="1">
        <v>45113</v>
      </c>
      <c r="G1936" s="7" t="str">
        <f>IF(ISBLANK(employee_data35[[#This Row],[ExitDate]]),"Yes","")</f>
        <v/>
      </c>
      <c r="H1936" t="s">
        <v>3019</v>
      </c>
      <c r="I1936" t="s">
        <v>7203</v>
      </c>
      <c r="J1936" t="s">
        <v>7204</v>
      </c>
      <c r="K1936" t="s">
        <v>98</v>
      </c>
      <c r="L1936" s="6" t="str">
        <f>IF(ISBLANK(employee_data35[[#This Row],[ExitDate]]),"1","0")</f>
        <v>0</v>
      </c>
      <c r="M1936" t="str">
        <f>IF(ISBLANK(employee_data35[[#This Row],[ExitDate]]),"Active","Tidak Active")</f>
        <v>Tidak Active</v>
      </c>
      <c r="N1936" t="s">
        <v>63</v>
      </c>
      <c r="O1936" t="s">
        <v>34</v>
      </c>
      <c r="P1936" t="s">
        <v>63</v>
      </c>
      <c r="Q1936" t="s">
        <v>99</v>
      </c>
      <c r="R1936" t="s">
        <v>7205</v>
      </c>
      <c r="S1936" t="s">
        <v>38</v>
      </c>
      <c r="T1936" t="s">
        <v>177</v>
      </c>
      <c r="U1936" s="1">
        <v>35404</v>
      </c>
      <c r="V1936" s="7" t="str">
        <f>CONCATENATE(employee_data35[[#This Row],[First-LastName]]&amp;" "&amp;employee_data35[[#This Row],[DOB]])</f>
        <v>Braden-Wiggins 35404</v>
      </c>
      <c r="W1936" t="s">
        <v>40</v>
      </c>
      <c r="X1936" t="s">
        <v>6</v>
      </c>
      <c r="Y1936" t="s">
        <v>42</v>
      </c>
      <c r="Z1936">
        <v>66281</v>
      </c>
      <c r="AA1936" t="s">
        <v>128</v>
      </c>
      <c r="AB1936" t="s">
        <v>104</v>
      </c>
      <c r="AC1936" t="s">
        <v>45</v>
      </c>
      <c r="AD1936">
        <v>2</v>
      </c>
    </row>
    <row r="1937" spans="1:30" x14ac:dyDescent="0.3">
      <c r="A1937">
        <v>2362</v>
      </c>
      <c r="B1937" t="s">
        <v>4832</v>
      </c>
      <c r="C1937" t="s">
        <v>2893</v>
      </c>
      <c r="D1937" s="6" t="str">
        <f>CONCATENATE(employee_data35[[#This Row],[FirstName]], "-",employee_data35[[#This Row],[LastName]] )</f>
        <v>Nola-Bullock</v>
      </c>
      <c r="E1937" s="1">
        <v>44134</v>
      </c>
      <c r="F1937" s="1">
        <v>44770</v>
      </c>
      <c r="G1937" s="7" t="str">
        <f>IF(ISBLANK(employee_data35[[#This Row],[ExitDate]]),"Yes","")</f>
        <v/>
      </c>
      <c r="H1937" t="s">
        <v>3019</v>
      </c>
      <c r="I1937" t="s">
        <v>7206</v>
      </c>
      <c r="J1937" t="s">
        <v>7207</v>
      </c>
      <c r="K1937" t="s">
        <v>89</v>
      </c>
      <c r="L1937" s="6" t="str">
        <f>IF(ISBLANK(employee_data35[[#This Row],[ExitDate]]),"1","0")</f>
        <v>0</v>
      </c>
      <c r="M1937" t="str">
        <f>IF(ISBLANK(employee_data35[[#This Row],[ExitDate]]),"Active","Tidak Active")</f>
        <v>Tidak Active</v>
      </c>
      <c r="N1937" t="s">
        <v>63</v>
      </c>
      <c r="O1937" t="s">
        <v>34</v>
      </c>
      <c r="P1937" t="s">
        <v>52</v>
      </c>
      <c r="Q1937" t="s">
        <v>99</v>
      </c>
      <c r="R1937" t="s">
        <v>7208</v>
      </c>
      <c r="S1937" t="s">
        <v>38</v>
      </c>
      <c r="T1937" t="s">
        <v>90</v>
      </c>
      <c r="U1937" s="1">
        <v>27155</v>
      </c>
      <c r="V1937" s="7" t="str">
        <f>CONCATENATE(employee_data35[[#This Row],[First-LastName]]&amp;" "&amp;employee_data35[[#This Row],[DOB]])</f>
        <v>Nola-Bullock 27155</v>
      </c>
      <c r="W1937" t="s">
        <v>40</v>
      </c>
      <c r="X1937" t="s">
        <v>834</v>
      </c>
      <c r="Y1937" t="s">
        <v>42</v>
      </c>
      <c r="Z1937">
        <v>97050</v>
      </c>
      <c r="AA1937" t="s">
        <v>128</v>
      </c>
      <c r="AB1937" t="s">
        <v>84</v>
      </c>
      <c r="AC1937" t="s">
        <v>45</v>
      </c>
      <c r="AD1937">
        <v>2</v>
      </c>
    </row>
    <row r="1938" spans="1:30" x14ac:dyDescent="0.3">
      <c r="A1938">
        <v>2363</v>
      </c>
      <c r="B1938" t="s">
        <v>7209</v>
      </c>
      <c r="C1938" t="s">
        <v>3780</v>
      </c>
      <c r="D1938" s="6" t="str">
        <f>CONCATENATE(employee_data35[[#This Row],[FirstName]], "-",employee_data35[[#This Row],[LastName]] )</f>
        <v>Kaleigh-Keller</v>
      </c>
      <c r="E1938" s="1">
        <v>44235</v>
      </c>
      <c r="F1938" s="1">
        <v>44829</v>
      </c>
      <c r="G1938" s="7" t="str">
        <f>IF(ISBLANK(employee_data35[[#This Row],[ExitDate]]),"Yes","")</f>
        <v/>
      </c>
      <c r="H1938" t="s">
        <v>3019</v>
      </c>
      <c r="I1938" t="s">
        <v>7210</v>
      </c>
      <c r="J1938" t="s">
        <v>7211</v>
      </c>
      <c r="K1938" t="s">
        <v>31</v>
      </c>
      <c r="L1938" s="6" t="str">
        <f>IF(ISBLANK(employee_data35[[#This Row],[ExitDate]]),"1","0")</f>
        <v>0</v>
      </c>
      <c r="M1938" t="str">
        <f>IF(ISBLANK(employee_data35[[#This Row],[ExitDate]]),"Active","Tidak Active")</f>
        <v>Tidak Active</v>
      </c>
      <c r="N1938" t="s">
        <v>63</v>
      </c>
      <c r="O1938" t="s">
        <v>34</v>
      </c>
      <c r="P1938" t="s">
        <v>35</v>
      </c>
      <c r="Q1938" t="s">
        <v>140</v>
      </c>
      <c r="R1938" t="s">
        <v>7212</v>
      </c>
      <c r="S1938" t="s">
        <v>38</v>
      </c>
      <c r="T1938" t="s">
        <v>305</v>
      </c>
      <c r="U1938" s="1">
        <v>30364</v>
      </c>
      <c r="V1938" s="7" t="str">
        <f>CONCATENATE(employee_data35[[#This Row],[First-LastName]]&amp;" "&amp;employee_data35[[#This Row],[DOB]])</f>
        <v>Kaleigh-Keller 30364</v>
      </c>
      <c r="W1938" t="s">
        <v>40</v>
      </c>
      <c r="X1938" t="s">
        <v>226</v>
      </c>
      <c r="Y1938" t="s">
        <v>42</v>
      </c>
      <c r="Z1938">
        <v>14808</v>
      </c>
      <c r="AA1938" t="s">
        <v>56</v>
      </c>
      <c r="AB1938" t="s">
        <v>44</v>
      </c>
      <c r="AC1938" t="s">
        <v>45</v>
      </c>
      <c r="AD1938">
        <v>2</v>
      </c>
    </row>
    <row r="1939" spans="1:30" x14ac:dyDescent="0.3">
      <c r="A1939">
        <v>2364</v>
      </c>
      <c r="B1939" t="s">
        <v>524</v>
      </c>
      <c r="C1939" t="s">
        <v>1265</v>
      </c>
      <c r="D1939" s="6" t="str">
        <f>CONCATENATE(employee_data35[[#This Row],[FirstName]], "-",employee_data35[[#This Row],[LastName]] )</f>
        <v>Milagros-Jimenez</v>
      </c>
      <c r="E1939" s="1">
        <v>43682</v>
      </c>
      <c r="F1939" s="1"/>
      <c r="G1939" s="7" t="str">
        <f>IF(ISBLANK(employee_data35[[#This Row],[ExitDate]]),"Yes","")</f>
        <v>Yes</v>
      </c>
      <c r="H1939" t="s">
        <v>3019</v>
      </c>
      <c r="I1939" t="s">
        <v>7213</v>
      </c>
      <c r="J1939" t="s">
        <v>7214</v>
      </c>
      <c r="K1939" t="s">
        <v>50</v>
      </c>
      <c r="L1939" s="6" t="str">
        <f>IF(ISBLANK(employee_data35[[#This Row],[ExitDate]]),"1","0")</f>
        <v>1</v>
      </c>
      <c r="M1939" t="str">
        <f>IF(ISBLANK(employee_data35[[#This Row],[ExitDate]]),"Active","Tidak Active")</f>
        <v>Active</v>
      </c>
      <c r="N1939" t="s">
        <v>63</v>
      </c>
      <c r="O1939" t="s">
        <v>51</v>
      </c>
      <c r="P1939" t="s">
        <v>35</v>
      </c>
      <c r="Q1939" t="s">
        <v>36</v>
      </c>
      <c r="R1939" t="s">
        <v>37</v>
      </c>
      <c r="S1939" t="s">
        <v>38</v>
      </c>
      <c r="T1939" t="s">
        <v>90</v>
      </c>
      <c r="U1939" s="1">
        <v>22152</v>
      </c>
      <c r="V1939" s="7" t="str">
        <f>CONCATENATE(employee_data35[[#This Row],[First-LastName]]&amp;" "&amp;employee_data35[[#This Row],[DOB]])</f>
        <v>Milagros-Jimenez 22152</v>
      </c>
      <c r="W1939" t="s">
        <v>40</v>
      </c>
      <c r="X1939" t="s">
        <v>103</v>
      </c>
      <c r="Y1939" t="s">
        <v>55</v>
      </c>
      <c r="Z1939">
        <v>53839</v>
      </c>
      <c r="AA1939" t="s">
        <v>93</v>
      </c>
      <c r="AB1939" t="s">
        <v>44</v>
      </c>
      <c r="AC1939" t="s">
        <v>45</v>
      </c>
      <c r="AD1939">
        <v>5</v>
      </c>
    </row>
    <row r="1940" spans="1:30" x14ac:dyDescent="0.3">
      <c r="A1940">
        <v>2365</v>
      </c>
      <c r="B1940" t="s">
        <v>779</v>
      </c>
      <c r="C1940" t="s">
        <v>3440</v>
      </c>
      <c r="D1940" s="6" t="str">
        <f>CONCATENATE(employee_data35[[#This Row],[FirstName]], "-",employee_data35[[#This Row],[LastName]] )</f>
        <v>Timothy-Goodwin</v>
      </c>
      <c r="E1940" s="1">
        <v>43433</v>
      </c>
      <c r="F1940" s="1">
        <v>44994</v>
      </c>
      <c r="G1940" s="7" t="str">
        <f>IF(ISBLANK(employee_data35[[#This Row],[ExitDate]]),"Yes","")</f>
        <v/>
      </c>
      <c r="H1940" t="s">
        <v>3019</v>
      </c>
      <c r="I1940" t="s">
        <v>7215</v>
      </c>
      <c r="J1940" t="s">
        <v>7216</v>
      </c>
      <c r="K1940" t="s">
        <v>139</v>
      </c>
      <c r="L1940" s="6" t="str">
        <f>IF(ISBLANK(employee_data35[[#This Row],[ExitDate]]),"1","0")</f>
        <v>0</v>
      </c>
      <c r="M1940" t="str">
        <f>IF(ISBLANK(employee_data35[[#This Row],[ExitDate]]),"Active","Tidak Active")</f>
        <v>Tidak Active</v>
      </c>
      <c r="N1940" t="s">
        <v>33</v>
      </c>
      <c r="O1940" t="s">
        <v>51</v>
      </c>
      <c r="P1940" t="s">
        <v>35</v>
      </c>
      <c r="Q1940" t="s">
        <v>99</v>
      </c>
      <c r="R1940" t="s">
        <v>7217</v>
      </c>
      <c r="S1940" t="s">
        <v>38</v>
      </c>
      <c r="T1940" t="s">
        <v>111</v>
      </c>
      <c r="U1940" s="1">
        <v>19596</v>
      </c>
      <c r="V1940" s="7" t="str">
        <f>CONCATENATE(employee_data35[[#This Row],[First-LastName]]&amp;" "&amp;employee_data35[[#This Row],[DOB]])</f>
        <v>Timothy-Goodwin 19596</v>
      </c>
      <c r="W1940" t="s">
        <v>40</v>
      </c>
      <c r="X1940" t="s">
        <v>103</v>
      </c>
      <c r="Y1940" t="s">
        <v>42</v>
      </c>
      <c r="Z1940">
        <v>43609</v>
      </c>
      <c r="AA1940" t="s">
        <v>93</v>
      </c>
      <c r="AB1940" t="s">
        <v>84</v>
      </c>
      <c r="AC1940" t="s">
        <v>45</v>
      </c>
      <c r="AD1940">
        <v>1</v>
      </c>
    </row>
    <row r="1941" spans="1:30" x14ac:dyDescent="0.3">
      <c r="A1941">
        <v>2366</v>
      </c>
      <c r="B1941" t="s">
        <v>2618</v>
      </c>
      <c r="C1941" t="s">
        <v>1387</v>
      </c>
      <c r="D1941" s="6" t="str">
        <f>CONCATENATE(employee_data35[[#This Row],[FirstName]], "-",employee_data35[[#This Row],[LastName]] )</f>
        <v>Reese-Kennedy</v>
      </c>
      <c r="E1941" s="1">
        <v>43420</v>
      </c>
      <c r="F1941" s="1">
        <v>44341</v>
      </c>
      <c r="G1941" s="7" t="str">
        <f>IF(ISBLANK(employee_data35[[#This Row],[ExitDate]]),"Yes","")</f>
        <v/>
      </c>
      <c r="H1941" t="s">
        <v>3019</v>
      </c>
      <c r="I1941" t="s">
        <v>7218</v>
      </c>
      <c r="J1941" t="s">
        <v>7219</v>
      </c>
      <c r="K1941" t="s">
        <v>118</v>
      </c>
      <c r="L1941" s="6" t="str">
        <f>IF(ISBLANK(employee_data35[[#This Row],[ExitDate]]),"1","0")</f>
        <v>0</v>
      </c>
      <c r="M1941" t="str">
        <f>IF(ISBLANK(employee_data35[[#This Row],[ExitDate]]),"Active","Tidak Active")</f>
        <v>Tidak Active</v>
      </c>
      <c r="N1941" t="s">
        <v>63</v>
      </c>
      <c r="O1941" t="s">
        <v>64</v>
      </c>
      <c r="P1941" t="s">
        <v>52</v>
      </c>
      <c r="Q1941" t="s">
        <v>140</v>
      </c>
      <c r="R1941" t="s">
        <v>7220</v>
      </c>
      <c r="S1941" t="s">
        <v>38</v>
      </c>
      <c r="T1941" t="s">
        <v>231</v>
      </c>
      <c r="U1941" s="1">
        <v>16275</v>
      </c>
      <c r="V1941" s="7" t="str">
        <f>CONCATENATE(employee_data35[[#This Row],[First-LastName]]&amp;" "&amp;employee_data35[[#This Row],[DOB]])</f>
        <v>Reese-Kennedy 16275</v>
      </c>
      <c r="W1941" t="s">
        <v>40</v>
      </c>
      <c r="X1941" t="s">
        <v>113</v>
      </c>
      <c r="Y1941" t="s">
        <v>42</v>
      </c>
      <c r="Z1941">
        <v>83442</v>
      </c>
      <c r="AA1941" t="s">
        <v>128</v>
      </c>
      <c r="AB1941" t="s">
        <v>104</v>
      </c>
      <c r="AC1941" t="s">
        <v>45</v>
      </c>
      <c r="AD1941">
        <v>2</v>
      </c>
    </row>
    <row r="1942" spans="1:30" x14ac:dyDescent="0.3">
      <c r="A1942">
        <v>2367</v>
      </c>
      <c r="B1942" t="s">
        <v>7221</v>
      </c>
      <c r="C1942" t="s">
        <v>4136</v>
      </c>
      <c r="D1942" s="6" t="str">
        <f>CONCATENATE(employee_data35[[#This Row],[FirstName]], "-",employee_data35[[#This Row],[LastName]] )</f>
        <v>Mariam-Doyle</v>
      </c>
      <c r="E1942" s="1">
        <v>44066</v>
      </c>
      <c r="F1942" s="1">
        <v>44723</v>
      </c>
      <c r="G1942" s="7" t="str">
        <f>IF(ISBLANK(employee_data35[[#This Row],[ExitDate]]),"Yes","")</f>
        <v/>
      </c>
      <c r="H1942" t="s">
        <v>3019</v>
      </c>
      <c r="I1942" t="s">
        <v>7222</v>
      </c>
      <c r="J1942" t="s">
        <v>7223</v>
      </c>
      <c r="K1942" t="s">
        <v>62</v>
      </c>
      <c r="L1942" s="6" t="str">
        <f>IF(ISBLANK(employee_data35[[#This Row],[ExitDate]]),"1","0")</f>
        <v>0</v>
      </c>
      <c r="M1942" t="str">
        <f>IF(ISBLANK(employee_data35[[#This Row],[ExitDate]]),"Active","Tidak Active")</f>
        <v>Tidak Active</v>
      </c>
      <c r="N1942" t="s">
        <v>33</v>
      </c>
      <c r="O1942" t="s">
        <v>34</v>
      </c>
      <c r="P1942" t="s">
        <v>52</v>
      </c>
      <c r="Q1942" t="s">
        <v>126</v>
      </c>
      <c r="R1942" t="s">
        <v>7224</v>
      </c>
      <c r="S1942" t="s">
        <v>38</v>
      </c>
      <c r="T1942" t="s">
        <v>305</v>
      </c>
      <c r="U1942" s="1">
        <v>21760</v>
      </c>
      <c r="V1942" s="7" t="str">
        <f>CONCATENATE(employee_data35[[#This Row],[First-LastName]]&amp;" "&amp;employee_data35[[#This Row],[DOB]])</f>
        <v>Mariam-Doyle 21760</v>
      </c>
      <c r="W1942" t="s">
        <v>40</v>
      </c>
      <c r="X1942" t="s">
        <v>226</v>
      </c>
      <c r="Y1942" t="s">
        <v>42</v>
      </c>
      <c r="Z1942">
        <v>6820</v>
      </c>
      <c r="AA1942" t="s">
        <v>56</v>
      </c>
      <c r="AB1942" t="s">
        <v>44</v>
      </c>
      <c r="AC1942" t="s">
        <v>45</v>
      </c>
      <c r="AD1942">
        <v>5</v>
      </c>
    </row>
    <row r="1943" spans="1:30" x14ac:dyDescent="0.3">
      <c r="A1943">
        <v>2368</v>
      </c>
      <c r="B1943" t="s">
        <v>807</v>
      </c>
      <c r="C1943" t="s">
        <v>1161</v>
      </c>
      <c r="D1943" s="6" t="str">
        <f>CONCATENATE(employee_data35[[#This Row],[FirstName]], "-",employee_data35[[#This Row],[LastName]] )</f>
        <v>Clinton-Brennan</v>
      </c>
      <c r="E1943" s="1">
        <v>44065</v>
      </c>
      <c r="F1943" s="1">
        <v>44994</v>
      </c>
      <c r="G1943" s="7" t="str">
        <f>IF(ISBLANK(employee_data35[[#This Row],[ExitDate]]),"Yes","")</f>
        <v/>
      </c>
      <c r="H1943" t="s">
        <v>3727</v>
      </c>
      <c r="I1943" t="s">
        <v>7225</v>
      </c>
      <c r="J1943" t="s">
        <v>7226</v>
      </c>
      <c r="K1943" t="s">
        <v>168</v>
      </c>
      <c r="L1943" s="6" t="str">
        <f>IF(ISBLANK(employee_data35[[#This Row],[ExitDate]]),"1","0")</f>
        <v>0</v>
      </c>
      <c r="M1943" t="str">
        <f>IF(ISBLANK(employee_data35[[#This Row],[ExitDate]]),"Active","Tidak Active")</f>
        <v>Tidak Active</v>
      </c>
      <c r="N1943" t="s">
        <v>63</v>
      </c>
      <c r="O1943" t="s">
        <v>64</v>
      </c>
      <c r="P1943" t="s">
        <v>35</v>
      </c>
      <c r="Q1943" t="s">
        <v>126</v>
      </c>
      <c r="R1943" t="s">
        <v>7227</v>
      </c>
      <c r="S1943" t="s">
        <v>38</v>
      </c>
      <c r="T1943" t="s">
        <v>305</v>
      </c>
      <c r="U1943" s="1">
        <v>18353</v>
      </c>
      <c r="V1943" s="7" t="str">
        <f>CONCATENATE(employee_data35[[#This Row],[First-LastName]]&amp;" "&amp;employee_data35[[#This Row],[DOB]])</f>
        <v>Clinton-Brennan 18353</v>
      </c>
      <c r="W1943" t="s">
        <v>40</v>
      </c>
      <c r="X1943" t="s">
        <v>150</v>
      </c>
      <c r="Y1943" t="s">
        <v>42</v>
      </c>
      <c r="Z1943">
        <v>50782</v>
      </c>
      <c r="AA1943" t="s">
        <v>43</v>
      </c>
      <c r="AB1943" t="s">
        <v>75</v>
      </c>
      <c r="AC1943" t="s">
        <v>45</v>
      </c>
      <c r="AD1943">
        <v>1</v>
      </c>
    </row>
    <row r="1944" spans="1:30" x14ac:dyDescent="0.3">
      <c r="A1944">
        <v>2369</v>
      </c>
      <c r="B1944" t="s">
        <v>3046</v>
      </c>
      <c r="C1944" t="s">
        <v>212</v>
      </c>
      <c r="D1944" s="6" t="str">
        <f>CONCATENATE(employee_data35[[#This Row],[FirstName]], "-",employee_data35[[#This Row],[LastName]] )</f>
        <v>Maximilian-Moyer</v>
      </c>
      <c r="E1944" s="1">
        <v>44488</v>
      </c>
      <c r="F1944" s="1">
        <v>44814</v>
      </c>
      <c r="G1944" s="7" t="str">
        <f>IF(ISBLANK(employee_data35[[#This Row],[ExitDate]]),"Yes","")</f>
        <v/>
      </c>
      <c r="H1944" t="s">
        <v>1779</v>
      </c>
      <c r="I1944" t="s">
        <v>7228</v>
      </c>
      <c r="J1944" t="s">
        <v>7229</v>
      </c>
      <c r="K1944" t="s">
        <v>133</v>
      </c>
      <c r="L1944" s="6" t="str">
        <f>IF(ISBLANK(employee_data35[[#This Row],[ExitDate]]),"1","0")</f>
        <v>0</v>
      </c>
      <c r="M1944" t="str">
        <f>IF(ISBLANK(employee_data35[[#This Row],[ExitDate]]),"Active","Tidak Active")</f>
        <v>Tidak Active</v>
      </c>
      <c r="N1944" t="s">
        <v>52</v>
      </c>
      <c r="O1944" t="s">
        <v>64</v>
      </c>
      <c r="P1944" t="s">
        <v>63</v>
      </c>
      <c r="Q1944" t="s">
        <v>140</v>
      </c>
      <c r="R1944" t="s">
        <v>7230</v>
      </c>
      <c r="S1944" t="s">
        <v>38</v>
      </c>
      <c r="T1944" t="s">
        <v>90</v>
      </c>
      <c r="U1944" s="1">
        <v>32036</v>
      </c>
      <c r="V1944" s="7" t="str">
        <f>CONCATENATE(employee_data35[[#This Row],[First-LastName]]&amp;" "&amp;employee_data35[[#This Row],[DOB]])</f>
        <v>Maximilian-Moyer 32036</v>
      </c>
      <c r="W1944" t="s">
        <v>40</v>
      </c>
      <c r="X1944" t="s">
        <v>113</v>
      </c>
      <c r="Y1944" t="s">
        <v>55</v>
      </c>
      <c r="Z1944">
        <v>59893</v>
      </c>
      <c r="AA1944" t="s">
        <v>74</v>
      </c>
      <c r="AB1944" t="s">
        <v>104</v>
      </c>
      <c r="AC1944" t="s">
        <v>45</v>
      </c>
      <c r="AD1944">
        <v>5</v>
      </c>
    </row>
    <row r="1945" spans="1:30" x14ac:dyDescent="0.3">
      <c r="A1945">
        <v>2370</v>
      </c>
      <c r="B1945" t="s">
        <v>2847</v>
      </c>
      <c r="C1945" t="s">
        <v>253</v>
      </c>
      <c r="D1945" s="6" t="str">
        <f>CONCATENATE(employee_data35[[#This Row],[FirstName]], "-",employee_data35[[#This Row],[LastName]] )</f>
        <v>Salvador-Robinson</v>
      </c>
      <c r="E1945" s="1">
        <v>43882</v>
      </c>
      <c r="F1945" s="1">
        <v>44529</v>
      </c>
      <c r="G1945" s="7" t="str">
        <f>IF(ISBLANK(employee_data35[[#This Row],[ExitDate]]),"Yes","")</f>
        <v/>
      </c>
      <c r="H1945" t="s">
        <v>1779</v>
      </c>
      <c r="I1945" t="s">
        <v>7231</v>
      </c>
      <c r="J1945" t="s">
        <v>7232</v>
      </c>
      <c r="K1945" t="s">
        <v>80</v>
      </c>
      <c r="L1945" s="6" t="str">
        <f>IF(ISBLANK(employee_data35[[#This Row],[ExitDate]]),"1","0")</f>
        <v>0</v>
      </c>
      <c r="M1945" t="str">
        <f>IF(ISBLANK(employee_data35[[#This Row],[ExitDate]]),"Active","Tidak Active")</f>
        <v>Tidak Active</v>
      </c>
      <c r="N1945" t="s">
        <v>33</v>
      </c>
      <c r="O1945" t="s">
        <v>64</v>
      </c>
      <c r="P1945" t="s">
        <v>63</v>
      </c>
      <c r="Q1945" t="s">
        <v>140</v>
      </c>
      <c r="R1945" t="s">
        <v>7233</v>
      </c>
      <c r="S1945" t="s">
        <v>38</v>
      </c>
      <c r="T1945" t="s">
        <v>90</v>
      </c>
      <c r="U1945" s="1">
        <v>19024</v>
      </c>
      <c r="V1945" s="7" t="str">
        <f>CONCATENATE(employee_data35[[#This Row],[First-LastName]]&amp;" "&amp;employee_data35[[#This Row],[DOB]])</f>
        <v>Salvador-Robinson 19024</v>
      </c>
      <c r="W1945" t="s">
        <v>40</v>
      </c>
      <c r="X1945" t="s">
        <v>654</v>
      </c>
      <c r="Y1945" t="s">
        <v>55</v>
      </c>
      <c r="Z1945">
        <v>84707</v>
      </c>
      <c r="AA1945" t="s">
        <v>74</v>
      </c>
      <c r="AB1945" t="s">
        <v>44</v>
      </c>
      <c r="AC1945" t="s">
        <v>45</v>
      </c>
      <c r="AD1945">
        <v>5</v>
      </c>
    </row>
    <row r="1946" spans="1:30" x14ac:dyDescent="0.3">
      <c r="A1946">
        <v>2371</v>
      </c>
      <c r="B1946" t="s">
        <v>568</v>
      </c>
      <c r="C1946" t="s">
        <v>1140</v>
      </c>
      <c r="D1946" s="6" t="str">
        <f>CONCATENATE(employee_data35[[#This Row],[FirstName]], "-",employee_data35[[#This Row],[LastName]] )</f>
        <v>Ahmed-Mcmahon</v>
      </c>
      <c r="E1946" s="1">
        <v>44886</v>
      </c>
      <c r="F1946" s="1"/>
      <c r="G1946" s="7" t="str">
        <f>IF(ISBLANK(employee_data35[[#This Row],[ExitDate]]),"Yes","")</f>
        <v>Yes</v>
      </c>
      <c r="H1946" t="s">
        <v>2309</v>
      </c>
      <c r="I1946" t="s">
        <v>7234</v>
      </c>
      <c r="J1946" t="s">
        <v>7235</v>
      </c>
      <c r="K1946" t="s">
        <v>50</v>
      </c>
      <c r="L1946" s="6" t="str">
        <f>IF(ISBLANK(employee_data35[[#This Row],[ExitDate]]),"1","0")</f>
        <v>1</v>
      </c>
      <c r="M1946" t="str">
        <f>IF(ISBLANK(employee_data35[[#This Row],[ExitDate]]),"Active","Tidak Active")</f>
        <v>Active</v>
      </c>
      <c r="N1946" t="s">
        <v>33</v>
      </c>
      <c r="O1946" t="s">
        <v>64</v>
      </c>
      <c r="P1946" t="s">
        <v>35</v>
      </c>
      <c r="Q1946" t="s">
        <v>36</v>
      </c>
      <c r="R1946" t="s">
        <v>37</v>
      </c>
      <c r="S1946" t="s">
        <v>38</v>
      </c>
      <c r="T1946" t="s">
        <v>90</v>
      </c>
      <c r="U1946" s="1">
        <v>36676</v>
      </c>
      <c r="V1946" s="7" t="str">
        <f>CONCATENATE(employee_data35[[#This Row],[First-LastName]]&amp;" "&amp;employee_data35[[#This Row],[DOB]])</f>
        <v>Ahmed-Mcmahon 36676</v>
      </c>
      <c r="W1946" t="s">
        <v>40</v>
      </c>
      <c r="X1946" t="s">
        <v>6</v>
      </c>
      <c r="Y1946" t="s">
        <v>55</v>
      </c>
      <c r="Z1946">
        <v>59104</v>
      </c>
      <c r="AA1946" t="s">
        <v>43</v>
      </c>
      <c r="AB1946" t="s">
        <v>84</v>
      </c>
      <c r="AC1946" t="s">
        <v>45</v>
      </c>
      <c r="AD1946">
        <v>1</v>
      </c>
    </row>
    <row r="1947" spans="1:30" x14ac:dyDescent="0.3">
      <c r="A1947">
        <v>2372</v>
      </c>
      <c r="B1947" t="s">
        <v>1565</v>
      </c>
      <c r="C1947" t="s">
        <v>5322</v>
      </c>
      <c r="D1947" s="6" t="str">
        <f>CONCATENATE(employee_data35[[#This Row],[FirstName]], "-",employee_data35[[#This Row],[LastName]] )</f>
        <v>Junior-York</v>
      </c>
      <c r="E1947" s="1">
        <v>43682</v>
      </c>
      <c r="F1947" s="1">
        <v>44536</v>
      </c>
      <c r="G1947" s="7" t="str">
        <f>IF(ISBLANK(employee_data35[[#This Row],[ExitDate]]),"Yes","")</f>
        <v/>
      </c>
      <c r="H1947" t="s">
        <v>2309</v>
      </c>
      <c r="I1947" t="s">
        <v>7236</v>
      </c>
      <c r="J1947" t="s">
        <v>7237</v>
      </c>
      <c r="K1947" t="s">
        <v>31</v>
      </c>
      <c r="L1947" s="6" t="str">
        <f>IF(ISBLANK(employee_data35[[#This Row],[ExitDate]]),"1","0")</f>
        <v>0</v>
      </c>
      <c r="M1947" t="str">
        <f>IF(ISBLANK(employee_data35[[#This Row],[ExitDate]]),"Active","Tidak Active")</f>
        <v>Tidak Active</v>
      </c>
      <c r="N1947" t="s">
        <v>63</v>
      </c>
      <c r="O1947" t="s">
        <v>51</v>
      </c>
      <c r="P1947" t="s">
        <v>52</v>
      </c>
      <c r="Q1947" t="s">
        <v>99</v>
      </c>
      <c r="R1947" t="s">
        <v>7238</v>
      </c>
      <c r="S1947" t="s">
        <v>38</v>
      </c>
      <c r="T1947" t="s">
        <v>90</v>
      </c>
      <c r="U1947" s="1">
        <v>33673</v>
      </c>
      <c r="V1947" s="7" t="str">
        <f>CONCATENATE(employee_data35[[#This Row],[First-LastName]]&amp;" "&amp;employee_data35[[#This Row],[DOB]])</f>
        <v>Junior-York 33673</v>
      </c>
      <c r="W1947" t="s">
        <v>40</v>
      </c>
      <c r="X1947" t="s">
        <v>193</v>
      </c>
      <c r="Y1947" t="s">
        <v>42</v>
      </c>
      <c r="Z1947">
        <v>61932</v>
      </c>
      <c r="AA1947" t="s">
        <v>56</v>
      </c>
      <c r="AB1947" t="s">
        <v>75</v>
      </c>
      <c r="AC1947" t="s">
        <v>45</v>
      </c>
      <c r="AD1947">
        <v>2</v>
      </c>
    </row>
    <row r="1948" spans="1:30" x14ac:dyDescent="0.3">
      <c r="A1948">
        <v>2373</v>
      </c>
      <c r="B1948" t="s">
        <v>774</v>
      </c>
      <c r="C1948" t="s">
        <v>4334</v>
      </c>
      <c r="D1948" s="6" t="str">
        <f>CONCATENATE(employee_data35[[#This Row],[FirstName]], "-",employee_data35[[#This Row],[LastName]] )</f>
        <v>Marilyn-Wiley</v>
      </c>
      <c r="E1948" s="1">
        <v>44140</v>
      </c>
      <c r="F1948" s="1">
        <v>44716</v>
      </c>
      <c r="G1948" s="7" t="str">
        <f>IF(ISBLANK(employee_data35[[#This Row],[ExitDate]]),"Yes","")</f>
        <v/>
      </c>
      <c r="H1948" t="s">
        <v>2329</v>
      </c>
      <c r="I1948" t="s">
        <v>7239</v>
      </c>
      <c r="J1948" t="s">
        <v>7240</v>
      </c>
      <c r="K1948" t="s">
        <v>89</v>
      </c>
      <c r="L1948" s="6" t="str">
        <f>IF(ISBLANK(employee_data35[[#This Row],[ExitDate]]),"1","0")</f>
        <v>0</v>
      </c>
      <c r="M1948" t="str">
        <f>IF(ISBLANK(employee_data35[[#This Row],[ExitDate]]),"Active","Tidak Active")</f>
        <v>Tidak Active</v>
      </c>
      <c r="N1948" t="s">
        <v>63</v>
      </c>
      <c r="O1948" t="s">
        <v>51</v>
      </c>
      <c r="P1948" t="s">
        <v>63</v>
      </c>
      <c r="Q1948" t="s">
        <v>126</v>
      </c>
      <c r="R1948" t="s">
        <v>7241</v>
      </c>
      <c r="S1948" t="s">
        <v>170</v>
      </c>
      <c r="T1948" t="s">
        <v>332</v>
      </c>
      <c r="U1948" s="1">
        <v>30246</v>
      </c>
      <c r="V1948" s="7" t="str">
        <f>CONCATENATE(employee_data35[[#This Row],[First-LastName]]&amp;" "&amp;employee_data35[[#This Row],[DOB]])</f>
        <v>Marilyn-Wiley 30246</v>
      </c>
      <c r="W1948" t="s">
        <v>40</v>
      </c>
      <c r="X1948" t="s">
        <v>226</v>
      </c>
      <c r="Y1948" t="s">
        <v>42</v>
      </c>
      <c r="Z1948">
        <v>62911</v>
      </c>
      <c r="AA1948" t="s">
        <v>74</v>
      </c>
      <c r="AB1948" t="s">
        <v>104</v>
      </c>
      <c r="AC1948" t="s">
        <v>45</v>
      </c>
      <c r="AD1948">
        <v>2</v>
      </c>
    </row>
    <row r="1949" spans="1:30" x14ac:dyDescent="0.3">
      <c r="A1949">
        <v>2374</v>
      </c>
      <c r="B1949" t="s">
        <v>850</v>
      </c>
      <c r="C1949" t="s">
        <v>7242</v>
      </c>
      <c r="D1949" s="6" t="str">
        <f>CONCATENATE(employee_data35[[#This Row],[FirstName]], "-",employee_data35[[#This Row],[LastName]] )</f>
        <v>Selena-Hebert</v>
      </c>
      <c r="E1949" s="1">
        <v>44359</v>
      </c>
      <c r="F1949" s="1">
        <v>44617</v>
      </c>
      <c r="G1949" s="7" t="str">
        <f>IF(ISBLANK(employee_data35[[#This Row],[ExitDate]]),"Yes","")</f>
        <v/>
      </c>
      <c r="H1949" t="s">
        <v>2309</v>
      </c>
      <c r="I1949" t="s">
        <v>7243</v>
      </c>
      <c r="J1949" t="s">
        <v>7244</v>
      </c>
      <c r="K1949" t="s">
        <v>98</v>
      </c>
      <c r="L1949" s="6" t="str">
        <f>IF(ISBLANK(employee_data35[[#This Row],[ExitDate]]),"1","0")</f>
        <v>0</v>
      </c>
      <c r="M1949" t="str">
        <f>IF(ISBLANK(employee_data35[[#This Row],[ExitDate]]),"Active","Tidak Active")</f>
        <v>Tidak Active</v>
      </c>
      <c r="N1949" t="s">
        <v>52</v>
      </c>
      <c r="O1949" t="s">
        <v>51</v>
      </c>
      <c r="P1949" t="s">
        <v>52</v>
      </c>
      <c r="Q1949" t="s">
        <v>140</v>
      </c>
      <c r="R1949" t="s">
        <v>7245</v>
      </c>
      <c r="S1949" t="s">
        <v>170</v>
      </c>
      <c r="T1949" t="s">
        <v>90</v>
      </c>
      <c r="U1949" s="1">
        <v>22867</v>
      </c>
      <c r="V1949" s="7" t="str">
        <f>CONCATENATE(employee_data35[[#This Row],[First-LastName]]&amp;" "&amp;employee_data35[[#This Row],[DOB]])</f>
        <v>Selena-Hebert 22867</v>
      </c>
      <c r="W1949" t="s">
        <v>40</v>
      </c>
      <c r="X1949" t="s">
        <v>83</v>
      </c>
      <c r="Y1949" t="s">
        <v>42</v>
      </c>
      <c r="Z1949">
        <v>51977</v>
      </c>
      <c r="AA1949" t="s">
        <v>128</v>
      </c>
      <c r="AB1949" t="s">
        <v>104</v>
      </c>
      <c r="AC1949" t="s">
        <v>45</v>
      </c>
      <c r="AD1949">
        <v>2</v>
      </c>
    </row>
    <row r="1950" spans="1:30" x14ac:dyDescent="0.3">
      <c r="A1950">
        <v>2375</v>
      </c>
      <c r="B1950" t="s">
        <v>850</v>
      </c>
      <c r="C1950" t="s">
        <v>317</v>
      </c>
      <c r="D1950" s="6" t="str">
        <f>CONCATENATE(employee_data35[[#This Row],[FirstName]], "-",employee_data35[[#This Row],[LastName]] )</f>
        <v>Selena-Adkins</v>
      </c>
      <c r="E1950" s="1">
        <v>43356</v>
      </c>
      <c r="F1950" s="1"/>
      <c r="G1950" s="7" t="str">
        <f>IF(ISBLANK(employee_data35[[#This Row],[ExitDate]]),"Yes","")</f>
        <v>Yes</v>
      </c>
      <c r="H1950" t="s">
        <v>2309</v>
      </c>
      <c r="I1950" t="s">
        <v>7246</v>
      </c>
      <c r="J1950" t="s">
        <v>7247</v>
      </c>
      <c r="K1950" t="s">
        <v>80</v>
      </c>
      <c r="L1950" s="6" t="str">
        <f>IF(ISBLANK(employee_data35[[#This Row],[ExitDate]]),"1","0")</f>
        <v>1</v>
      </c>
      <c r="M1950" t="str">
        <f>IF(ISBLANK(employee_data35[[#This Row],[ExitDate]]),"Active","Tidak Active")</f>
        <v>Active</v>
      </c>
      <c r="N1950" t="s">
        <v>33</v>
      </c>
      <c r="O1950" t="s">
        <v>64</v>
      </c>
      <c r="P1950" t="s">
        <v>63</v>
      </c>
      <c r="Q1950" t="s">
        <v>36</v>
      </c>
      <c r="R1950" t="s">
        <v>37</v>
      </c>
      <c r="S1950" t="s">
        <v>170</v>
      </c>
      <c r="T1950" t="s">
        <v>81</v>
      </c>
      <c r="U1950" s="1">
        <v>21491</v>
      </c>
      <c r="V1950" s="7" t="str">
        <f>CONCATENATE(employee_data35[[#This Row],[First-LastName]]&amp;" "&amp;employee_data35[[#This Row],[DOB]])</f>
        <v>Selena-Adkins 21491</v>
      </c>
      <c r="W1950" t="s">
        <v>40</v>
      </c>
      <c r="X1950" t="s">
        <v>226</v>
      </c>
      <c r="Y1950" t="s">
        <v>55</v>
      </c>
      <c r="Z1950">
        <v>90110</v>
      </c>
      <c r="AA1950" t="s">
        <v>93</v>
      </c>
      <c r="AB1950" t="s">
        <v>75</v>
      </c>
      <c r="AC1950" t="s">
        <v>45</v>
      </c>
      <c r="AD1950">
        <v>1</v>
      </c>
    </row>
    <row r="1951" spans="1:30" x14ac:dyDescent="0.3">
      <c r="A1951">
        <v>2376</v>
      </c>
      <c r="B1951" t="s">
        <v>5779</v>
      </c>
      <c r="C1951" t="s">
        <v>812</v>
      </c>
      <c r="D1951" s="6" t="str">
        <f>CONCATENATE(employee_data35[[#This Row],[FirstName]], "-",employee_data35[[#This Row],[LastName]] )</f>
        <v>Erica-Sloan</v>
      </c>
      <c r="E1951" s="1">
        <v>45025</v>
      </c>
      <c r="F1951" s="1">
        <v>45080</v>
      </c>
      <c r="G1951" s="7" t="str">
        <f>IF(ISBLANK(employee_data35[[#This Row],[ExitDate]]),"Yes","")</f>
        <v/>
      </c>
      <c r="H1951" t="s">
        <v>3019</v>
      </c>
      <c r="I1951" t="s">
        <v>7248</v>
      </c>
      <c r="J1951" t="s">
        <v>7249</v>
      </c>
      <c r="K1951" t="s">
        <v>31</v>
      </c>
      <c r="L1951" s="6" t="str">
        <f>IF(ISBLANK(employee_data35[[#This Row],[ExitDate]]),"1","0")</f>
        <v>0</v>
      </c>
      <c r="M1951" t="str">
        <f>IF(ISBLANK(employee_data35[[#This Row],[ExitDate]]),"Active","Tidak Active")</f>
        <v>Tidak Active</v>
      </c>
      <c r="N1951" t="s">
        <v>63</v>
      </c>
      <c r="O1951" t="s">
        <v>51</v>
      </c>
      <c r="P1951" t="s">
        <v>35</v>
      </c>
      <c r="Q1951" t="s">
        <v>99</v>
      </c>
      <c r="R1951" t="s">
        <v>7250</v>
      </c>
      <c r="S1951" t="s">
        <v>38</v>
      </c>
      <c r="T1951" t="s">
        <v>90</v>
      </c>
      <c r="U1951" s="1">
        <v>30599</v>
      </c>
      <c r="V1951" s="7" t="str">
        <f>CONCATENATE(employee_data35[[#This Row],[First-LastName]]&amp;" "&amp;employee_data35[[#This Row],[DOB]])</f>
        <v>Erica-Sloan 30599</v>
      </c>
      <c r="W1951" t="s">
        <v>40</v>
      </c>
      <c r="X1951" t="s">
        <v>103</v>
      </c>
      <c r="Y1951" t="s">
        <v>42</v>
      </c>
      <c r="Z1951">
        <v>2573</v>
      </c>
      <c r="AA1951" t="s">
        <v>128</v>
      </c>
      <c r="AB1951" t="s">
        <v>104</v>
      </c>
      <c r="AC1951" t="s">
        <v>45</v>
      </c>
      <c r="AD1951">
        <v>4</v>
      </c>
    </row>
    <row r="1952" spans="1:30" x14ac:dyDescent="0.3">
      <c r="A1952">
        <v>2377</v>
      </c>
      <c r="B1952" t="s">
        <v>1874</v>
      </c>
      <c r="C1952" t="s">
        <v>272</v>
      </c>
      <c r="D1952" s="6" t="str">
        <f>CONCATENATE(employee_data35[[#This Row],[FirstName]], "-",employee_data35[[#This Row],[LastName]] )</f>
        <v>Payton-Nolan</v>
      </c>
      <c r="E1952" s="1">
        <v>44205</v>
      </c>
      <c r="F1952" s="1"/>
      <c r="G1952" s="7" t="str">
        <f>IF(ISBLANK(employee_data35[[#This Row],[ExitDate]]),"Yes","")</f>
        <v>Yes</v>
      </c>
      <c r="H1952" t="s">
        <v>3019</v>
      </c>
      <c r="I1952" t="s">
        <v>7251</v>
      </c>
      <c r="J1952" t="s">
        <v>7252</v>
      </c>
      <c r="K1952" t="s">
        <v>133</v>
      </c>
      <c r="L1952" s="6" t="str">
        <f>IF(ISBLANK(employee_data35[[#This Row],[ExitDate]]),"1","0")</f>
        <v>1</v>
      </c>
      <c r="M1952" t="str">
        <f>IF(ISBLANK(employee_data35[[#This Row],[ExitDate]]),"Active","Tidak Active")</f>
        <v>Active</v>
      </c>
      <c r="N1952" t="s">
        <v>33</v>
      </c>
      <c r="O1952" t="s">
        <v>64</v>
      </c>
      <c r="P1952" t="s">
        <v>52</v>
      </c>
      <c r="Q1952" t="s">
        <v>36</v>
      </c>
      <c r="R1952" t="s">
        <v>37</v>
      </c>
      <c r="S1952" t="s">
        <v>38</v>
      </c>
      <c r="T1952" t="s">
        <v>119</v>
      </c>
      <c r="U1952" s="1">
        <v>22081</v>
      </c>
      <c r="V1952" s="7" t="str">
        <f>CONCATENATE(employee_data35[[#This Row],[First-LastName]]&amp;" "&amp;employee_data35[[#This Row],[DOB]])</f>
        <v>Payton-Nolan 22081</v>
      </c>
      <c r="W1952" t="s">
        <v>40</v>
      </c>
      <c r="X1952" t="s">
        <v>708</v>
      </c>
      <c r="Y1952" t="s">
        <v>55</v>
      </c>
      <c r="Z1952">
        <v>2433</v>
      </c>
      <c r="AA1952" t="s">
        <v>43</v>
      </c>
      <c r="AB1952" t="s">
        <v>75</v>
      </c>
      <c r="AC1952" t="s">
        <v>45</v>
      </c>
      <c r="AD1952">
        <v>4</v>
      </c>
    </row>
    <row r="1953" spans="1:30" x14ac:dyDescent="0.3">
      <c r="A1953">
        <v>2378</v>
      </c>
      <c r="B1953" t="s">
        <v>7253</v>
      </c>
      <c r="C1953" t="s">
        <v>7254</v>
      </c>
      <c r="D1953" s="6" t="str">
        <f>CONCATENATE(employee_data35[[#This Row],[FirstName]], "-",employee_data35[[#This Row],[LastName]] )</f>
        <v>Leticia-Parks</v>
      </c>
      <c r="E1953" s="1">
        <v>43913</v>
      </c>
      <c r="F1953" s="1"/>
      <c r="G1953" s="7" t="str">
        <f>IF(ISBLANK(employee_data35[[#This Row],[ExitDate]]),"Yes","")</f>
        <v>Yes</v>
      </c>
      <c r="H1953" t="s">
        <v>3019</v>
      </c>
      <c r="I1953" t="s">
        <v>7255</v>
      </c>
      <c r="J1953" t="s">
        <v>7256</v>
      </c>
      <c r="K1953" t="s">
        <v>50</v>
      </c>
      <c r="L1953" s="6" t="str">
        <f>IF(ISBLANK(employee_data35[[#This Row],[ExitDate]]),"1","0")</f>
        <v>1</v>
      </c>
      <c r="M1953" t="str">
        <f>IF(ISBLANK(employee_data35[[#This Row],[ExitDate]]),"Active","Tidak Active")</f>
        <v>Active</v>
      </c>
      <c r="N1953" t="s">
        <v>52</v>
      </c>
      <c r="O1953" t="s">
        <v>51</v>
      </c>
      <c r="P1953" t="s">
        <v>63</v>
      </c>
      <c r="Q1953" t="s">
        <v>36</v>
      </c>
      <c r="R1953" t="s">
        <v>37</v>
      </c>
      <c r="S1953" t="s">
        <v>38</v>
      </c>
      <c r="T1953" t="s">
        <v>242</v>
      </c>
      <c r="U1953" s="1">
        <v>16399</v>
      </c>
      <c r="V1953" s="7" t="str">
        <f>CONCATENATE(employee_data35[[#This Row],[First-LastName]]&amp;" "&amp;employee_data35[[#This Row],[DOB]])</f>
        <v>Leticia-Parks 16399</v>
      </c>
      <c r="W1953" t="s">
        <v>40</v>
      </c>
      <c r="X1953" t="s">
        <v>613</v>
      </c>
      <c r="Y1953" t="s">
        <v>42</v>
      </c>
      <c r="Z1953">
        <v>16691</v>
      </c>
      <c r="AA1953" t="s">
        <v>74</v>
      </c>
      <c r="AB1953" t="s">
        <v>84</v>
      </c>
      <c r="AC1953" t="s">
        <v>45</v>
      </c>
      <c r="AD1953">
        <v>2</v>
      </c>
    </row>
    <row r="1954" spans="1:30" x14ac:dyDescent="0.3">
      <c r="A1954">
        <v>2379</v>
      </c>
      <c r="B1954" t="s">
        <v>7257</v>
      </c>
      <c r="C1954" t="s">
        <v>500</v>
      </c>
      <c r="D1954" s="6" t="str">
        <f>CONCATENATE(employee_data35[[#This Row],[FirstName]], "-",employee_data35[[#This Row],[LastName]] )</f>
        <v>Carolyn-Sosa</v>
      </c>
      <c r="E1954" s="1">
        <v>43757</v>
      </c>
      <c r="F1954" s="1">
        <v>44188</v>
      </c>
      <c r="G1954" s="7" t="str">
        <f>IF(ISBLANK(employee_data35[[#This Row],[ExitDate]]),"Yes","")</f>
        <v/>
      </c>
      <c r="H1954" t="s">
        <v>3019</v>
      </c>
      <c r="I1954" t="s">
        <v>7258</v>
      </c>
      <c r="J1954" t="s">
        <v>7259</v>
      </c>
      <c r="K1954" t="s">
        <v>139</v>
      </c>
      <c r="L1954" s="6" t="str">
        <f>IF(ISBLANK(employee_data35[[#This Row],[ExitDate]]),"1","0")</f>
        <v>0</v>
      </c>
      <c r="M1954" t="str">
        <f>IF(ISBLANK(employee_data35[[#This Row],[ExitDate]]),"Active","Tidak Active")</f>
        <v>Tidak Active</v>
      </c>
      <c r="N1954" t="s">
        <v>63</v>
      </c>
      <c r="O1954" t="s">
        <v>34</v>
      </c>
      <c r="P1954" t="s">
        <v>52</v>
      </c>
      <c r="Q1954" t="s">
        <v>126</v>
      </c>
      <c r="R1954" t="s">
        <v>7260</v>
      </c>
      <c r="S1954" t="s">
        <v>38</v>
      </c>
      <c r="T1954" t="s">
        <v>231</v>
      </c>
      <c r="U1954" s="1">
        <v>33594</v>
      </c>
      <c r="V1954" s="7" t="str">
        <f>CONCATENATE(employee_data35[[#This Row],[First-LastName]]&amp;" "&amp;employee_data35[[#This Row],[DOB]])</f>
        <v>Carolyn-Sosa 33594</v>
      </c>
      <c r="W1954" t="s">
        <v>40</v>
      </c>
      <c r="X1954" t="s">
        <v>103</v>
      </c>
      <c r="Y1954" t="s">
        <v>42</v>
      </c>
      <c r="Z1954">
        <v>28545</v>
      </c>
      <c r="AA1954" t="s">
        <v>128</v>
      </c>
      <c r="AB1954" t="s">
        <v>104</v>
      </c>
      <c r="AC1954" t="s">
        <v>45</v>
      </c>
      <c r="AD1954">
        <v>2</v>
      </c>
    </row>
    <row r="1955" spans="1:30" x14ac:dyDescent="0.3">
      <c r="A1955">
        <v>2380</v>
      </c>
      <c r="B1955" t="s">
        <v>7261</v>
      </c>
      <c r="C1955" t="s">
        <v>1009</v>
      </c>
      <c r="D1955" s="6" t="str">
        <f>CONCATENATE(employee_data35[[#This Row],[FirstName]], "-",employee_data35[[#This Row],[LastName]] )</f>
        <v>German-Higgins</v>
      </c>
      <c r="E1955" s="1">
        <v>45109</v>
      </c>
      <c r="F1955" s="1">
        <v>45118</v>
      </c>
      <c r="G1955" s="7" t="str">
        <f>IF(ISBLANK(employee_data35[[#This Row],[ExitDate]]),"Yes","")</f>
        <v/>
      </c>
      <c r="H1955" t="s">
        <v>3019</v>
      </c>
      <c r="I1955" t="s">
        <v>7262</v>
      </c>
      <c r="J1955" t="s">
        <v>7263</v>
      </c>
      <c r="K1955" t="s">
        <v>80</v>
      </c>
      <c r="L1955" s="6" t="str">
        <f>IF(ISBLANK(employee_data35[[#This Row],[ExitDate]]),"1","0")</f>
        <v>0</v>
      </c>
      <c r="M1955" t="str">
        <f>IF(ISBLANK(employee_data35[[#This Row],[ExitDate]]),"Active","Tidak Active")</f>
        <v>Tidak Active</v>
      </c>
      <c r="N1955" t="s">
        <v>63</v>
      </c>
      <c r="O1955" t="s">
        <v>51</v>
      </c>
      <c r="P1955" t="s">
        <v>35</v>
      </c>
      <c r="Q1955" t="s">
        <v>140</v>
      </c>
      <c r="R1955" t="s">
        <v>7264</v>
      </c>
      <c r="S1955" t="s">
        <v>38</v>
      </c>
      <c r="T1955" t="s">
        <v>81</v>
      </c>
      <c r="U1955" s="1">
        <v>20808</v>
      </c>
      <c r="V1955" s="7" t="str">
        <f>CONCATENATE(employee_data35[[#This Row],[First-LastName]]&amp;" "&amp;employee_data35[[#This Row],[DOB]])</f>
        <v>German-Higgins 20808</v>
      </c>
      <c r="W1955" t="s">
        <v>40</v>
      </c>
      <c r="X1955" t="s">
        <v>83</v>
      </c>
      <c r="Y1955" t="s">
        <v>42</v>
      </c>
      <c r="Z1955">
        <v>87440</v>
      </c>
      <c r="AA1955" t="s">
        <v>74</v>
      </c>
      <c r="AB1955" t="s">
        <v>84</v>
      </c>
      <c r="AC1955" t="s">
        <v>45</v>
      </c>
      <c r="AD1955">
        <v>2</v>
      </c>
    </row>
    <row r="1956" spans="1:30" x14ac:dyDescent="0.3">
      <c r="A1956">
        <v>2381</v>
      </c>
      <c r="B1956" t="s">
        <v>1573</v>
      </c>
      <c r="C1956" t="s">
        <v>6781</v>
      </c>
      <c r="D1956" s="6" t="str">
        <f>CONCATENATE(employee_data35[[#This Row],[FirstName]], "-",employee_data35[[#This Row],[LastName]] )</f>
        <v>Heath-Romero</v>
      </c>
      <c r="E1956" s="1">
        <v>43706</v>
      </c>
      <c r="F1956" s="1"/>
      <c r="G1956" s="7" t="str">
        <f>IF(ISBLANK(employee_data35[[#This Row],[ExitDate]]),"Yes","")</f>
        <v>Yes</v>
      </c>
      <c r="H1956" t="s">
        <v>3019</v>
      </c>
      <c r="I1956" t="s">
        <v>7265</v>
      </c>
      <c r="J1956" t="s">
        <v>7266</v>
      </c>
      <c r="K1956" t="s">
        <v>168</v>
      </c>
      <c r="L1956" s="6" t="str">
        <f>IF(ISBLANK(employee_data35[[#This Row],[ExitDate]]),"1","0")</f>
        <v>1</v>
      </c>
      <c r="M1956" t="str">
        <f>IF(ISBLANK(employee_data35[[#This Row],[ExitDate]]),"Active","Tidak Active")</f>
        <v>Active</v>
      </c>
      <c r="N1956" t="s">
        <v>52</v>
      </c>
      <c r="O1956" t="s">
        <v>64</v>
      </c>
      <c r="P1956" t="s">
        <v>52</v>
      </c>
      <c r="Q1956" t="s">
        <v>36</v>
      </c>
      <c r="R1956" t="s">
        <v>37</v>
      </c>
      <c r="S1956" t="s">
        <v>38</v>
      </c>
      <c r="T1956" t="s">
        <v>332</v>
      </c>
      <c r="U1956" s="1">
        <v>32241</v>
      </c>
      <c r="V1956" s="7" t="str">
        <f>CONCATENATE(employee_data35[[#This Row],[First-LastName]]&amp;" "&amp;employee_data35[[#This Row],[DOB]])</f>
        <v>Heath-Romero 32241</v>
      </c>
      <c r="W1956" t="s">
        <v>40</v>
      </c>
      <c r="X1956" t="s">
        <v>226</v>
      </c>
      <c r="Y1956" t="s">
        <v>42</v>
      </c>
      <c r="Z1956">
        <v>10486</v>
      </c>
      <c r="AA1956" t="s">
        <v>74</v>
      </c>
      <c r="AB1956" t="s">
        <v>104</v>
      </c>
      <c r="AC1956" t="s">
        <v>45</v>
      </c>
      <c r="AD1956">
        <v>2</v>
      </c>
    </row>
    <row r="1957" spans="1:30" x14ac:dyDescent="0.3">
      <c r="A1957">
        <v>2382</v>
      </c>
      <c r="B1957" t="s">
        <v>815</v>
      </c>
      <c r="C1957" t="s">
        <v>7267</v>
      </c>
      <c r="D1957" s="6" t="str">
        <f>CONCATENATE(employee_data35[[#This Row],[FirstName]], "-",employee_data35[[#This Row],[LastName]] )</f>
        <v>Davion-Friedman</v>
      </c>
      <c r="E1957" s="1">
        <v>45124</v>
      </c>
      <c r="F1957" s="1">
        <v>45135</v>
      </c>
      <c r="G1957" s="7" t="str">
        <f>IF(ISBLANK(employee_data35[[#This Row],[ExitDate]]),"Yes","")</f>
        <v/>
      </c>
      <c r="H1957" t="s">
        <v>3019</v>
      </c>
      <c r="I1957" t="s">
        <v>7268</v>
      </c>
      <c r="J1957" t="s">
        <v>7269</v>
      </c>
      <c r="K1957" t="s">
        <v>98</v>
      </c>
      <c r="L1957" s="6" t="str">
        <f>IF(ISBLANK(employee_data35[[#This Row],[ExitDate]]),"1","0")</f>
        <v>0</v>
      </c>
      <c r="M1957" t="str">
        <f>IF(ISBLANK(employee_data35[[#This Row],[ExitDate]]),"Active","Tidak Active")</f>
        <v>Tidak Active</v>
      </c>
      <c r="N1957" t="s">
        <v>52</v>
      </c>
      <c r="O1957" t="s">
        <v>34</v>
      </c>
      <c r="P1957" t="s">
        <v>35</v>
      </c>
      <c r="Q1957" t="s">
        <v>99</v>
      </c>
      <c r="R1957" t="s">
        <v>7270</v>
      </c>
      <c r="S1957" t="s">
        <v>38</v>
      </c>
      <c r="T1957" t="s">
        <v>332</v>
      </c>
      <c r="U1957" s="1">
        <v>16050</v>
      </c>
      <c r="V1957" s="7" t="str">
        <f>CONCATENATE(employee_data35[[#This Row],[First-LastName]]&amp;" "&amp;employee_data35[[#This Row],[DOB]])</f>
        <v>Davion-Friedman 16050</v>
      </c>
      <c r="W1957" t="s">
        <v>40</v>
      </c>
      <c r="X1957" t="s">
        <v>83</v>
      </c>
      <c r="Y1957" t="s">
        <v>55</v>
      </c>
      <c r="Z1957">
        <v>59652</v>
      </c>
      <c r="AA1957" t="s">
        <v>128</v>
      </c>
      <c r="AB1957" t="s">
        <v>75</v>
      </c>
      <c r="AC1957" t="s">
        <v>45</v>
      </c>
      <c r="AD1957">
        <v>1</v>
      </c>
    </row>
    <row r="1958" spans="1:30" x14ac:dyDescent="0.3">
      <c r="A1958">
        <v>2383</v>
      </c>
      <c r="B1958" t="s">
        <v>7271</v>
      </c>
      <c r="C1958" t="s">
        <v>347</v>
      </c>
      <c r="D1958" s="6" t="str">
        <f>CONCATENATE(employee_data35[[#This Row],[FirstName]], "-",employee_data35[[#This Row],[LastName]] )</f>
        <v>Danny-Thomas</v>
      </c>
      <c r="E1958" s="1">
        <v>43863</v>
      </c>
      <c r="F1958" s="1"/>
      <c r="G1958" s="7" t="str">
        <f>IF(ISBLANK(employee_data35[[#This Row],[ExitDate]]),"Yes","")</f>
        <v>Yes</v>
      </c>
      <c r="H1958" t="s">
        <v>3019</v>
      </c>
      <c r="I1958" t="s">
        <v>7272</v>
      </c>
      <c r="J1958" t="s">
        <v>7273</v>
      </c>
      <c r="K1958" t="s">
        <v>118</v>
      </c>
      <c r="L1958" s="6" t="str">
        <f>IF(ISBLANK(employee_data35[[#This Row],[ExitDate]]),"1","0")</f>
        <v>1</v>
      </c>
      <c r="M1958" t="str">
        <f>IF(ISBLANK(employee_data35[[#This Row],[ExitDate]]),"Active","Tidak Active")</f>
        <v>Active</v>
      </c>
      <c r="N1958" t="s">
        <v>63</v>
      </c>
      <c r="O1958" t="s">
        <v>51</v>
      </c>
      <c r="P1958" t="s">
        <v>63</v>
      </c>
      <c r="Q1958" t="s">
        <v>36</v>
      </c>
      <c r="R1958" t="s">
        <v>37</v>
      </c>
      <c r="S1958" t="s">
        <v>38</v>
      </c>
      <c r="T1958" t="s">
        <v>90</v>
      </c>
      <c r="U1958" s="1">
        <v>26762</v>
      </c>
      <c r="V1958" s="7" t="str">
        <f>CONCATENATE(employee_data35[[#This Row],[First-LastName]]&amp;" "&amp;employee_data35[[#This Row],[DOB]])</f>
        <v>Danny-Thomas 26762</v>
      </c>
      <c r="W1958" t="s">
        <v>40</v>
      </c>
      <c r="X1958" t="s">
        <v>83</v>
      </c>
      <c r="Y1958" t="s">
        <v>55</v>
      </c>
      <c r="Z1958">
        <v>87927</v>
      </c>
      <c r="AA1958" t="s">
        <v>128</v>
      </c>
      <c r="AB1958" t="s">
        <v>44</v>
      </c>
      <c r="AC1958" t="s">
        <v>45</v>
      </c>
      <c r="AD1958">
        <v>4</v>
      </c>
    </row>
    <row r="1959" spans="1:30" x14ac:dyDescent="0.3">
      <c r="A1959">
        <v>2384</v>
      </c>
      <c r="B1959" t="s">
        <v>7274</v>
      </c>
      <c r="C1959" t="s">
        <v>7275</v>
      </c>
      <c r="D1959" s="6" t="str">
        <f>CONCATENATE(employee_data35[[#This Row],[FirstName]], "-",employee_data35[[#This Row],[LastName]] )</f>
        <v>Matthias-Dunlap</v>
      </c>
      <c r="E1959" s="1">
        <v>44483</v>
      </c>
      <c r="F1959" s="1">
        <v>44855</v>
      </c>
      <c r="G1959" s="7" t="str">
        <f>IF(ISBLANK(employee_data35[[#This Row],[ExitDate]]),"Yes","")</f>
        <v/>
      </c>
      <c r="H1959" t="s">
        <v>3019</v>
      </c>
      <c r="I1959" t="s">
        <v>7276</v>
      </c>
      <c r="J1959" t="s">
        <v>7277</v>
      </c>
      <c r="K1959" t="s">
        <v>62</v>
      </c>
      <c r="L1959" s="6" t="str">
        <f>IF(ISBLANK(employee_data35[[#This Row],[ExitDate]]),"1","0")</f>
        <v>0</v>
      </c>
      <c r="M1959" t="str">
        <f>IF(ISBLANK(employee_data35[[#This Row],[ExitDate]]),"Active","Tidak Active")</f>
        <v>Tidak Active</v>
      </c>
      <c r="N1959" t="s">
        <v>63</v>
      </c>
      <c r="O1959" t="s">
        <v>51</v>
      </c>
      <c r="P1959" t="s">
        <v>35</v>
      </c>
      <c r="Q1959" t="s">
        <v>126</v>
      </c>
      <c r="R1959" t="s">
        <v>7278</v>
      </c>
      <c r="S1959" t="s">
        <v>38</v>
      </c>
      <c r="T1959" t="s">
        <v>90</v>
      </c>
      <c r="U1959" s="1">
        <v>29109</v>
      </c>
      <c r="V1959" s="7" t="str">
        <f>CONCATENATE(employee_data35[[#This Row],[First-LastName]]&amp;" "&amp;employee_data35[[#This Row],[DOB]])</f>
        <v>Matthias-Dunlap 29109</v>
      </c>
      <c r="W1959" t="s">
        <v>40</v>
      </c>
      <c r="X1959" t="s">
        <v>226</v>
      </c>
      <c r="Y1959" t="s">
        <v>42</v>
      </c>
      <c r="Z1959">
        <v>47596</v>
      </c>
      <c r="AA1959" t="s">
        <v>56</v>
      </c>
      <c r="AB1959" t="s">
        <v>84</v>
      </c>
      <c r="AC1959" t="s">
        <v>45</v>
      </c>
      <c r="AD1959">
        <v>5</v>
      </c>
    </row>
    <row r="1960" spans="1:30" x14ac:dyDescent="0.3">
      <c r="A1960">
        <v>2385</v>
      </c>
      <c r="B1960" t="s">
        <v>5399</v>
      </c>
      <c r="C1960" t="s">
        <v>7186</v>
      </c>
      <c r="D1960" s="6" t="str">
        <f>CONCATENATE(employee_data35[[#This Row],[FirstName]], "-",employee_data35[[#This Row],[LastName]] )</f>
        <v>Sawyer-Little</v>
      </c>
      <c r="E1960" s="1">
        <v>43931</v>
      </c>
      <c r="F1960" s="1"/>
      <c r="G1960" s="7" t="str">
        <f>IF(ISBLANK(employee_data35[[#This Row],[ExitDate]]),"Yes","")</f>
        <v>Yes</v>
      </c>
      <c r="H1960" t="s">
        <v>3019</v>
      </c>
      <c r="I1960" t="s">
        <v>7279</v>
      </c>
      <c r="J1960" t="s">
        <v>7280</v>
      </c>
      <c r="K1960" t="s">
        <v>89</v>
      </c>
      <c r="L1960" s="6" t="str">
        <f>IF(ISBLANK(employee_data35[[#This Row],[ExitDate]]),"1","0")</f>
        <v>1</v>
      </c>
      <c r="M1960" t="str">
        <f>IF(ISBLANK(employee_data35[[#This Row],[ExitDate]]),"Active","Tidak Active")</f>
        <v>Active</v>
      </c>
      <c r="N1960" t="s">
        <v>33</v>
      </c>
      <c r="O1960" t="s">
        <v>51</v>
      </c>
      <c r="P1960" t="s">
        <v>52</v>
      </c>
      <c r="Q1960" t="s">
        <v>36</v>
      </c>
      <c r="R1960" t="s">
        <v>37</v>
      </c>
      <c r="S1960" t="s">
        <v>38</v>
      </c>
      <c r="T1960" t="s">
        <v>504</v>
      </c>
      <c r="U1960" s="1">
        <v>19682</v>
      </c>
      <c r="V1960" s="7" t="str">
        <f>CONCATENATE(employee_data35[[#This Row],[First-LastName]]&amp;" "&amp;employee_data35[[#This Row],[DOB]])</f>
        <v>Sawyer-Little 19682</v>
      </c>
      <c r="W1960" t="s">
        <v>40</v>
      </c>
      <c r="X1960" t="s">
        <v>1232</v>
      </c>
      <c r="Y1960" t="s">
        <v>42</v>
      </c>
      <c r="Z1960">
        <v>46287</v>
      </c>
      <c r="AA1960" t="s">
        <v>128</v>
      </c>
      <c r="AB1960" t="s">
        <v>75</v>
      </c>
      <c r="AC1960" t="s">
        <v>45</v>
      </c>
      <c r="AD1960">
        <v>2</v>
      </c>
    </row>
    <row r="1961" spans="1:30" x14ac:dyDescent="0.3">
      <c r="A1961">
        <v>2386</v>
      </c>
      <c r="B1961" t="s">
        <v>7281</v>
      </c>
      <c r="C1961" t="s">
        <v>1161</v>
      </c>
      <c r="D1961" s="6" t="str">
        <f>CONCATENATE(employee_data35[[#This Row],[FirstName]], "-",employee_data35[[#This Row],[LastName]] )</f>
        <v>Uriel-Brennan</v>
      </c>
      <c r="E1961" s="1">
        <v>43448</v>
      </c>
      <c r="F1961" s="1"/>
      <c r="G1961" s="7" t="str">
        <f>IF(ISBLANK(employee_data35[[#This Row],[ExitDate]]),"Yes","")</f>
        <v>Yes</v>
      </c>
      <c r="H1961" t="s">
        <v>3019</v>
      </c>
      <c r="I1961" t="s">
        <v>7282</v>
      </c>
      <c r="J1961" t="s">
        <v>7283</v>
      </c>
      <c r="K1961" t="s">
        <v>31</v>
      </c>
      <c r="L1961" s="6" t="str">
        <f>IF(ISBLANK(employee_data35[[#This Row],[ExitDate]]),"1","0")</f>
        <v>1</v>
      </c>
      <c r="M1961" t="str">
        <f>IF(ISBLANK(employee_data35[[#This Row],[ExitDate]]),"Active","Tidak Active")</f>
        <v>Active</v>
      </c>
      <c r="N1961" t="s">
        <v>52</v>
      </c>
      <c r="O1961" t="s">
        <v>64</v>
      </c>
      <c r="P1961" t="s">
        <v>52</v>
      </c>
      <c r="Q1961" t="s">
        <v>36</v>
      </c>
      <c r="R1961" t="s">
        <v>37</v>
      </c>
      <c r="S1961" t="s">
        <v>38</v>
      </c>
      <c r="T1961" t="s">
        <v>39</v>
      </c>
      <c r="U1961" s="1">
        <v>27753</v>
      </c>
      <c r="V1961" s="7" t="str">
        <f>CONCATENATE(employee_data35[[#This Row],[First-LastName]]&amp;" "&amp;employee_data35[[#This Row],[DOB]])</f>
        <v>Uriel-Brennan 27753</v>
      </c>
      <c r="W1961" t="s">
        <v>40</v>
      </c>
      <c r="X1961" t="s">
        <v>613</v>
      </c>
      <c r="Y1961" t="s">
        <v>42</v>
      </c>
      <c r="Z1961">
        <v>87401</v>
      </c>
      <c r="AA1961" t="s">
        <v>93</v>
      </c>
      <c r="AB1961" t="s">
        <v>44</v>
      </c>
      <c r="AC1961" t="s">
        <v>45</v>
      </c>
      <c r="AD1961">
        <v>1</v>
      </c>
    </row>
    <row r="1962" spans="1:30" x14ac:dyDescent="0.3">
      <c r="A1962">
        <v>2387</v>
      </c>
      <c r="B1962" t="s">
        <v>3036</v>
      </c>
      <c r="C1962" t="s">
        <v>6133</v>
      </c>
      <c r="D1962" s="6" t="str">
        <f>CONCATENATE(employee_data35[[#This Row],[FirstName]], "-",employee_data35[[#This Row],[LastName]] )</f>
        <v>Gretchen-Richards</v>
      </c>
      <c r="E1962" s="1">
        <v>44739</v>
      </c>
      <c r="F1962" s="1">
        <v>44931</v>
      </c>
      <c r="G1962" s="7" t="str">
        <f>IF(ISBLANK(employee_data35[[#This Row],[ExitDate]]),"Yes","")</f>
        <v/>
      </c>
      <c r="H1962" t="s">
        <v>3727</v>
      </c>
      <c r="I1962" t="s">
        <v>7284</v>
      </c>
      <c r="J1962" t="s">
        <v>7285</v>
      </c>
      <c r="K1962" t="s">
        <v>133</v>
      </c>
      <c r="L1962" s="6" t="str">
        <f>IF(ISBLANK(employee_data35[[#This Row],[ExitDate]]),"1","0")</f>
        <v>0</v>
      </c>
      <c r="M1962" t="str">
        <f>IF(ISBLANK(employee_data35[[#This Row],[ExitDate]]),"Active","Tidak Active")</f>
        <v>Tidak Active</v>
      </c>
      <c r="N1962" t="s">
        <v>33</v>
      </c>
      <c r="O1962" t="s">
        <v>34</v>
      </c>
      <c r="P1962" t="s">
        <v>35</v>
      </c>
      <c r="Q1962" t="s">
        <v>126</v>
      </c>
      <c r="R1962" t="s">
        <v>7286</v>
      </c>
      <c r="S1962" t="s">
        <v>38</v>
      </c>
      <c r="T1962" t="s">
        <v>2517</v>
      </c>
      <c r="U1962" s="1">
        <v>34482</v>
      </c>
      <c r="V1962" s="7" t="str">
        <f>CONCATENATE(employee_data35[[#This Row],[First-LastName]]&amp;" "&amp;employee_data35[[#This Row],[DOB]])</f>
        <v>Gretchen-Richards 34482</v>
      </c>
      <c r="W1962" t="s">
        <v>40</v>
      </c>
      <c r="X1962" t="s">
        <v>2517</v>
      </c>
      <c r="Y1962" t="s">
        <v>55</v>
      </c>
      <c r="Z1962">
        <v>40201</v>
      </c>
      <c r="AA1962" t="s">
        <v>56</v>
      </c>
      <c r="AB1962" t="s">
        <v>44</v>
      </c>
      <c r="AC1962" t="s">
        <v>45</v>
      </c>
      <c r="AD1962">
        <v>1</v>
      </c>
    </row>
    <row r="1963" spans="1:30" x14ac:dyDescent="0.3">
      <c r="A1963">
        <v>2388</v>
      </c>
      <c r="B1963" t="s">
        <v>4507</v>
      </c>
      <c r="C1963" t="s">
        <v>4565</v>
      </c>
      <c r="D1963" s="6" t="str">
        <f>CONCATENATE(employee_data35[[#This Row],[FirstName]], "-",employee_data35[[#This Row],[LastName]] )</f>
        <v>Madden-Roman</v>
      </c>
      <c r="E1963" s="1">
        <v>44081</v>
      </c>
      <c r="F1963" s="1"/>
      <c r="G1963" s="7" t="str">
        <f>IF(ISBLANK(employee_data35[[#This Row],[ExitDate]]),"Yes","")</f>
        <v>Yes</v>
      </c>
      <c r="H1963" t="s">
        <v>1779</v>
      </c>
      <c r="I1963" t="s">
        <v>7287</v>
      </c>
      <c r="J1963" t="s">
        <v>7288</v>
      </c>
      <c r="K1963" t="s">
        <v>50</v>
      </c>
      <c r="L1963" s="6" t="str">
        <f>IF(ISBLANK(employee_data35[[#This Row],[ExitDate]]),"1","0")</f>
        <v>1</v>
      </c>
      <c r="M1963" t="str">
        <f>IF(ISBLANK(employee_data35[[#This Row],[ExitDate]]),"Active","Tidak Active")</f>
        <v>Active</v>
      </c>
      <c r="N1963" t="s">
        <v>33</v>
      </c>
      <c r="O1963" t="s">
        <v>34</v>
      </c>
      <c r="P1963" t="s">
        <v>35</v>
      </c>
      <c r="Q1963" t="s">
        <v>36</v>
      </c>
      <c r="R1963" t="s">
        <v>37</v>
      </c>
      <c r="S1963" t="s">
        <v>38</v>
      </c>
      <c r="T1963" t="s">
        <v>231</v>
      </c>
      <c r="U1963" s="1">
        <v>19494</v>
      </c>
      <c r="V1963" s="7" t="str">
        <f>CONCATENATE(employee_data35[[#This Row],[First-LastName]]&amp;" "&amp;employee_data35[[#This Row],[DOB]])</f>
        <v>Madden-Roman 19494</v>
      </c>
      <c r="W1963" t="s">
        <v>40</v>
      </c>
      <c r="X1963" t="s">
        <v>113</v>
      </c>
      <c r="Y1963" t="s">
        <v>55</v>
      </c>
      <c r="Z1963">
        <v>94290</v>
      </c>
      <c r="AA1963" t="s">
        <v>74</v>
      </c>
      <c r="AB1963" t="s">
        <v>75</v>
      </c>
      <c r="AC1963" t="s">
        <v>45</v>
      </c>
      <c r="AD1963">
        <v>2</v>
      </c>
    </row>
    <row r="1964" spans="1:30" x14ac:dyDescent="0.3">
      <c r="A1964">
        <v>2389</v>
      </c>
      <c r="B1964" t="s">
        <v>1401</v>
      </c>
      <c r="C1964" t="s">
        <v>3737</v>
      </c>
      <c r="D1964" s="6" t="str">
        <f>CONCATENATE(employee_data35[[#This Row],[FirstName]], "-",employee_data35[[#This Row],[LastName]] )</f>
        <v>Keshawn-Singh</v>
      </c>
      <c r="E1964" s="1">
        <v>43772</v>
      </c>
      <c r="F1964" s="1">
        <v>44369</v>
      </c>
      <c r="G1964" s="7" t="str">
        <f>IF(ISBLANK(employee_data35[[#This Row],[ExitDate]]),"Yes","")</f>
        <v/>
      </c>
      <c r="H1964" t="s">
        <v>2309</v>
      </c>
      <c r="I1964" t="s">
        <v>7289</v>
      </c>
      <c r="J1964" t="s">
        <v>7290</v>
      </c>
      <c r="K1964" t="s">
        <v>50</v>
      </c>
      <c r="L1964" s="6" t="str">
        <f>IF(ISBLANK(employee_data35[[#This Row],[ExitDate]]),"1","0")</f>
        <v>0</v>
      </c>
      <c r="M1964" t="str">
        <f>IF(ISBLANK(employee_data35[[#This Row],[ExitDate]]),"Active","Tidak Active")</f>
        <v>Tidak Active</v>
      </c>
      <c r="N1964" t="s">
        <v>33</v>
      </c>
      <c r="O1964" t="s">
        <v>34</v>
      </c>
      <c r="P1964" t="s">
        <v>52</v>
      </c>
      <c r="Q1964" t="s">
        <v>126</v>
      </c>
      <c r="R1964" t="s">
        <v>7291</v>
      </c>
      <c r="S1964" t="s">
        <v>38</v>
      </c>
      <c r="T1964" t="s">
        <v>101</v>
      </c>
      <c r="U1964" s="1">
        <v>27902</v>
      </c>
      <c r="V1964" s="7" t="str">
        <f>CONCATENATE(employee_data35[[#This Row],[First-LastName]]&amp;" "&amp;employee_data35[[#This Row],[DOB]])</f>
        <v>Keshawn-Singh 27902</v>
      </c>
      <c r="W1964" t="s">
        <v>40</v>
      </c>
      <c r="X1964" t="s">
        <v>613</v>
      </c>
      <c r="Y1964" t="s">
        <v>55</v>
      </c>
      <c r="Z1964">
        <v>35338</v>
      </c>
      <c r="AA1964" t="s">
        <v>43</v>
      </c>
      <c r="AB1964" t="s">
        <v>44</v>
      </c>
      <c r="AC1964" t="s">
        <v>45</v>
      </c>
      <c r="AD1964">
        <v>2</v>
      </c>
    </row>
    <row r="1965" spans="1:30" x14ac:dyDescent="0.3">
      <c r="A1965">
        <v>2390</v>
      </c>
      <c r="B1965" t="s">
        <v>2186</v>
      </c>
      <c r="C1965" t="s">
        <v>710</v>
      </c>
      <c r="D1965" s="6" t="str">
        <f>CONCATENATE(employee_data35[[#This Row],[FirstName]], "-",employee_data35[[#This Row],[LastName]] )</f>
        <v>Barrett-Obrien</v>
      </c>
      <c r="E1965" s="1">
        <v>43966</v>
      </c>
      <c r="F1965" s="1">
        <v>44557</v>
      </c>
      <c r="G1965" s="7" t="str">
        <f>IF(ISBLANK(employee_data35[[#This Row],[ExitDate]]),"Yes","")</f>
        <v/>
      </c>
      <c r="H1965" t="s">
        <v>2309</v>
      </c>
      <c r="I1965" t="s">
        <v>7292</v>
      </c>
      <c r="J1965" t="s">
        <v>7293</v>
      </c>
      <c r="K1965" t="s">
        <v>139</v>
      </c>
      <c r="L1965" s="6" t="str">
        <f>IF(ISBLANK(employee_data35[[#This Row],[ExitDate]]),"1","0")</f>
        <v>0</v>
      </c>
      <c r="M1965" t="str">
        <f>IF(ISBLANK(employee_data35[[#This Row],[ExitDate]]),"Active","Tidak Active")</f>
        <v>Tidak Active</v>
      </c>
      <c r="N1965" t="s">
        <v>52</v>
      </c>
      <c r="O1965" t="s">
        <v>34</v>
      </c>
      <c r="P1965" t="s">
        <v>52</v>
      </c>
      <c r="Q1965" t="s">
        <v>99</v>
      </c>
      <c r="R1965" t="s">
        <v>7294</v>
      </c>
      <c r="S1965" t="s">
        <v>38</v>
      </c>
      <c r="T1965" t="s">
        <v>111</v>
      </c>
      <c r="U1965" s="1">
        <v>15750</v>
      </c>
      <c r="V1965" s="7" t="str">
        <f>CONCATENATE(employee_data35[[#This Row],[First-LastName]]&amp;" "&amp;employee_data35[[#This Row],[DOB]])</f>
        <v>Barrett-Obrien 15750</v>
      </c>
      <c r="W1965" t="s">
        <v>40</v>
      </c>
      <c r="X1965" t="s">
        <v>178</v>
      </c>
      <c r="Y1965" t="s">
        <v>42</v>
      </c>
      <c r="Z1965">
        <v>94090</v>
      </c>
      <c r="AA1965" t="s">
        <v>128</v>
      </c>
      <c r="AB1965" t="s">
        <v>104</v>
      </c>
      <c r="AC1965" t="s">
        <v>45</v>
      </c>
      <c r="AD1965">
        <v>1</v>
      </c>
    </row>
    <row r="1966" spans="1:30" x14ac:dyDescent="0.3">
      <c r="A1966">
        <v>2391</v>
      </c>
      <c r="B1966" t="s">
        <v>7295</v>
      </c>
      <c r="C1966" t="s">
        <v>1428</v>
      </c>
      <c r="D1966" s="6" t="str">
        <f>CONCATENATE(employee_data35[[#This Row],[FirstName]], "-",employee_data35[[#This Row],[LastName]] )</f>
        <v>Gisselle-Villanueva</v>
      </c>
      <c r="E1966" s="1">
        <v>45044</v>
      </c>
      <c r="F1966" s="1">
        <v>45059</v>
      </c>
      <c r="G1966" s="7" t="str">
        <f>IF(ISBLANK(employee_data35[[#This Row],[ExitDate]]),"Yes","")</f>
        <v/>
      </c>
      <c r="H1966" t="s">
        <v>2329</v>
      </c>
      <c r="I1966" t="s">
        <v>7296</v>
      </c>
      <c r="J1966" t="s">
        <v>7297</v>
      </c>
      <c r="K1966" t="s">
        <v>80</v>
      </c>
      <c r="L1966" s="6" t="str">
        <f>IF(ISBLANK(employee_data35[[#This Row],[ExitDate]]),"1","0")</f>
        <v>0</v>
      </c>
      <c r="M1966" t="str">
        <f>IF(ISBLANK(employee_data35[[#This Row],[ExitDate]]),"Active","Tidak Active")</f>
        <v>Tidak Active</v>
      </c>
      <c r="N1966" t="s">
        <v>52</v>
      </c>
      <c r="O1966" t="s">
        <v>64</v>
      </c>
      <c r="P1966" t="s">
        <v>63</v>
      </c>
      <c r="Q1966" t="s">
        <v>126</v>
      </c>
      <c r="R1966" t="s">
        <v>7298</v>
      </c>
      <c r="S1966" t="s">
        <v>170</v>
      </c>
      <c r="T1966" t="s">
        <v>148</v>
      </c>
      <c r="U1966" s="1">
        <v>23418</v>
      </c>
      <c r="V1966" s="7" t="str">
        <f>CONCATENATE(employee_data35[[#This Row],[First-LastName]]&amp;" "&amp;employee_data35[[#This Row],[DOB]])</f>
        <v>Gisselle-Villanueva 23418</v>
      </c>
      <c r="W1966" t="s">
        <v>40</v>
      </c>
      <c r="X1966" t="s">
        <v>150</v>
      </c>
      <c r="Y1966" t="s">
        <v>42</v>
      </c>
      <c r="Z1966">
        <v>44623</v>
      </c>
      <c r="AA1966" t="s">
        <v>128</v>
      </c>
      <c r="AB1966" t="s">
        <v>44</v>
      </c>
      <c r="AC1966" t="s">
        <v>45</v>
      </c>
      <c r="AD1966">
        <v>1</v>
      </c>
    </row>
    <row r="1967" spans="1:30" x14ac:dyDescent="0.3">
      <c r="A1967">
        <v>2392</v>
      </c>
      <c r="B1967" t="s">
        <v>4492</v>
      </c>
      <c r="C1967" t="s">
        <v>689</v>
      </c>
      <c r="D1967" s="6" t="str">
        <f>CONCATENATE(employee_data35[[#This Row],[FirstName]], "-",employee_data35[[#This Row],[LastName]] )</f>
        <v>Demetrius-Mendez</v>
      </c>
      <c r="E1967" s="1">
        <v>43682</v>
      </c>
      <c r="F1967" s="1"/>
      <c r="G1967" s="7" t="str">
        <f>IF(ISBLANK(employee_data35[[#This Row],[ExitDate]]),"Yes","")</f>
        <v>Yes</v>
      </c>
      <c r="H1967" t="s">
        <v>2309</v>
      </c>
      <c r="I1967" t="s">
        <v>7299</v>
      </c>
      <c r="J1967" t="s">
        <v>7300</v>
      </c>
      <c r="K1967" t="s">
        <v>89</v>
      </c>
      <c r="L1967" s="6" t="str">
        <f>IF(ISBLANK(employee_data35[[#This Row],[ExitDate]]),"1","0")</f>
        <v>1</v>
      </c>
      <c r="M1967" t="str">
        <f>IF(ISBLANK(employee_data35[[#This Row],[ExitDate]]),"Active","Tidak Active")</f>
        <v>Active</v>
      </c>
      <c r="N1967" t="s">
        <v>63</v>
      </c>
      <c r="O1967" t="s">
        <v>51</v>
      </c>
      <c r="P1967" t="s">
        <v>63</v>
      </c>
      <c r="Q1967" t="s">
        <v>36</v>
      </c>
      <c r="R1967" t="s">
        <v>37</v>
      </c>
      <c r="S1967" t="s">
        <v>170</v>
      </c>
      <c r="T1967" t="s">
        <v>696</v>
      </c>
      <c r="U1967" s="1">
        <v>16342</v>
      </c>
      <c r="V1967" s="7" t="str">
        <f>CONCATENATE(employee_data35[[#This Row],[First-LastName]]&amp;" "&amp;employee_data35[[#This Row],[DOB]])</f>
        <v>Demetrius-Mendez 16342</v>
      </c>
      <c r="W1967" t="s">
        <v>40</v>
      </c>
      <c r="X1967" t="s">
        <v>7301</v>
      </c>
      <c r="Y1967" t="s">
        <v>55</v>
      </c>
      <c r="Z1967">
        <v>91306</v>
      </c>
      <c r="AA1967" t="s">
        <v>93</v>
      </c>
      <c r="AB1967" t="s">
        <v>75</v>
      </c>
      <c r="AC1967" t="s">
        <v>45</v>
      </c>
      <c r="AD1967">
        <v>1</v>
      </c>
    </row>
    <row r="1968" spans="1:30" x14ac:dyDescent="0.3">
      <c r="A1968">
        <v>2393</v>
      </c>
      <c r="B1968" t="s">
        <v>1210</v>
      </c>
      <c r="C1968" t="s">
        <v>1850</v>
      </c>
      <c r="D1968" s="6" t="str">
        <f>CONCATENATE(employee_data35[[#This Row],[FirstName]], "-",employee_data35[[#This Row],[LastName]] )</f>
        <v>Rhett-Holmes</v>
      </c>
      <c r="E1968" s="1">
        <v>43439</v>
      </c>
      <c r="F1968" s="1">
        <v>44454</v>
      </c>
      <c r="G1968" s="7" t="str">
        <f>IF(ISBLANK(employee_data35[[#This Row],[ExitDate]]),"Yes","")</f>
        <v/>
      </c>
      <c r="H1968" t="s">
        <v>3019</v>
      </c>
      <c r="I1968" t="s">
        <v>7302</v>
      </c>
      <c r="J1968" t="s">
        <v>7303</v>
      </c>
      <c r="K1968" t="s">
        <v>118</v>
      </c>
      <c r="L1968" s="6" t="str">
        <f>IF(ISBLANK(employee_data35[[#This Row],[ExitDate]]),"1","0")</f>
        <v>0</v>
      </c>
      <c r="M1968" t="str">
        <f>IF(ISBLANK(employee_data35[[#This Row],[ExitDate]]),"Active","Tidak Active")</f>
        <v>Tidak Active</v>
      </c>
      <c r="N1968" t="s">
        <v>63</v>
      </c>
      <c r="O1968" t="s">
        <v>34</v>
      </c>
      <c r="P1968" t="s">
        <v>52</v>
      </c>
      <c r="Q1968" t="s">
        <v>99</v>
      </c>
      <c r="R1968" t="s">
        <v>7304</v>
      </c>
      <c r="S1968" t="s">
        <v>38</v>
      </c>
      <c r="T1968" t="s">
        <v>111</v>
      </c>
      <c r="U1968" s="1">
        <v>34216</v>
      </c>
      <c r="V1968" s="7" t="str">
        <f>CONCATENATE(employee_data35[[#This Row],[First-LastName]]&amp;" "&amp;employee_data35[[#This Row],[DOB]])</f>
        <v>Rhett-Holmes 34216</v>
      </c>
      <c r="W1968" t="s">
        <v>40</v>
      </c>
      <c r="X1968" t="s">
        <v>113</v>
      </c>
      <c r="Y1968" t="s">
        <v>42</v>
      </c>
      <c r="Z1968">
        <v>79531</v>
      </c>
      <c r="AA1968" t="s">
        <v>74</v>
      </c>
      <c r="AB1968" t="s">
        <v>44</v>
      </c>
      <c r="AC1968" t="s">
        <v>45</v>
      </c>
      <c r="AD1968">
        <v>5</v>
      </c>
    </row>
    <row r="1969" spans="1:30" x14ac:dyDescent="0.3">
      <c r="A1969">
        <v>2394</v>
      </c>
      <c r="B1969" t="s">
        <v>5579</v>
      </c>
      <c r="C1969" t="s">
        <v>3414</v>
      </c>
      <c r="D1969" s="6" t="str">
        <f>CONCATENATE(employee_data35[[#This Row],[FirstName]], "-",employee_data35[[#This Row],[LastName]] )</f>
        <v>Harold-David</v>
      </c>
      <c r="E1969" s="1">
        <v>44676</v>
      </c>
      <c r="F1969" s="1">
        <v>45100</v>
      </c>
      <c r="G1969" s="7" t="str">
        <f>IF(ISBLANK(employee_data35[[#This Row],[ExitDate]]),"Yes","")</f>
        <v/>
      </c>
      <c r="H1969" t="s">
        <v>3019</v>
      </c>
      <c r="I1969" t="s">
        <v>7305</v>
      </c>
      <c r="J1969" t="s">
        <v>7306</v>
      </c>
      <c r="K1969" t="s">
        <v>62</v>
      </c>
      <c r="L1969" s="6" t="str">
        <f>IF(ISBLANK(employee_data35[[#This Row],[ExitDate]]),"1","0")</f>
        <v>0</v>
      </c>
      <c r="M1969" t="str">
        <f>IF(ISBLANK(employee_data35[[#This Row],[ExitDate]]),"Active","Tidak Active")</f>
        <v>Tidak Active</v>
      </c>
      <c r="N1969" t="s">
        <v>63</v>
      </c>
      <c r="O1969" t="s">
        <v>34</v>
      </c>
      <c r="P1969" t="s">
        <v>63</v>
      </c>
      <c r="Q1969" t="s">
        <v>99</v>
      </c>
      <c r="R1969" t="s">
        <v>7307</v>
      </c>
      <c r="S1969" t="s">
        <v>38</v>
      </c>
      <c r="T1969" t="s">
        <v>90</v>
      </c>
      <c r="U1969" s="1">
        <v>29481</v>
      </c>
      <c r="V1969" s="7" t="str">
        <f>CONCATENATE(employee_data35[[#This Row],[First-LastName]]&amp;" "&amp;employee_data35[[#This Row],[DOB]])</f>
        <v>Harold-David 29481</v>
      </c>
      <c r="W1969" t="s">
        <v>40</v>
      </c>
      <c r="X1969" t="s">
        <v>83</v>
      </c>
      <c r="Y1969" t="s">
        <v>55</v>
      </c>
      <c r="Z1969">
        <v>57850</v>
      </c>
      <c r="AA1969" t="s">
        <v>43</v>
      </c>
      <c r="AB1969" t="s">
        <v>75</v>
      </c>
      <c r="AC1969" t="s">
        <v>45</v>
      </c>
      <c r="AD1969">
        <v>2</v>
      </c>
    </row>
    <row r="1970" spans="1:30" x14ac:dyDescent="0.3">
      <c r="A1970">
        <v>2395</v>
      </c>
      <c r="B1970" t="s">
        <v>842</v>
      </c>
      <c r="C1970" t="s">
        <v>3187</v>
      </c>
      <c r="D1970" s="6" t="str">
        <f>CONCATENATE(employee_data35[[#This Row],[FirstName]], "-",employee_data35[[#This Row],[LastName]] )</f>
        <v>Terrell-Guerra</v>
      </c>
      <c r="E1970" s="1">
        <v>43809</v>
      </c>
      <c r="F1970" s="1"/>
      <c r="G1970" s="7" t="str">
        <f>IF(ISBLANK(employee_data35[[#This Row],[ExitDate]]),"Yes","")</f>
        <v>Yes</v>
      </c>
      <c r="H1970" t="s">
        <v>3019</v>
      </c>
      <c r="I1970" t="s">
        <v>7308</v>
      </c>
      <c r="J1970" t="s">
        <v>7309</v>
      </c>
      <c r="K1970" t="s">
        <v>168</v>
      </c>
      <c r="L1970" s="6" t="str">
        <f>IF(ISBLANK(employee_data35[[#This Row],[ExitDate]]),"1","0")</f>
        <v>1</v>
      </c>
      <c r="M1970" t="str">
        <f>IF(ISBLANK(employee_data35[[#This Row],[ExitDate]]),"Active","Tidak Active")</f>
        <v>Active</v>
      </c>
      <c r="N1970" t="s">
        <v>52</v>
      </c>
      <c r="O1970" t="s">
        <v>34</v>
      </c>
      <c r="P1970" t="s">
        <v>52</v>
      </c>
      <c r="Q1970" t="s">
        <v>36</v>
      </c>
      <c r="R1970" t="s">
        <v>37</v>
      </c>
      <c r="S1970" t="s">
        <v>38</v>
      </c>
      <c r="T1970" t="s">
        <v>101</v>
      </c>
      <c r="U1970" s="1">
        <v>30491</v>
      </c>
      <c r="V1970" s="7" t="str">
        <f>CONCATENATE(employee_data35[[#This Row],[First-LastName]]&amp;" "&amp;employee_data35[[#This Row],[DOB]])</f>
        <v>Terrell-Guerra 30491</v>
      </c>
      <c r="W1970" t="s">
        <v>40</v>
      </c>
      <c r="X1970" t="s">
        <v>113</v>
      </c>
      <c r="Y1970" t="s">
        <v>55</v>
      </c>
      <c r="Z1970">
        <v>8880</v>
      </c>
      <c r="AA1970" t="s">
        <v>93</v>
      </c>
      <c r="AB1970" t="s">
        <v>104</v>
      </c>
      <c r="AC1970" t="s">
        <v>45</v>
      </c>
      <c r="AD1970">
        <v>1</v>
      </c>
    </row>
    <row r="1971" spans="1:30" x14ac:dyDescent="0.3">
      <c r="A1971">
        <v>2396</v>
      </c>
      <c r="B1971" t="s">
        <v>1030</v>
      </c>
      <c r="C1971" t="s">
        <v>1937</v>
      </c>
      <c r="D1971" s="6" t="str">
        <f>CONCATENATE(employee_data35[[#This Row],[FirstName]], "-",employee_data35[[#This Row],[LastName]] )</f>
        <v>Reginald-Klein</v>
      </c>
      <c r="E1971" s="1">
        <v>44742</v>
      </c>
      <c r="F1971" s="1">
        <v>44755</v>
      </c>
      <c r="G1971" s="7" t="str">
        <f>IF(ISBLANK(employee_data35[[#This Row],[ExitDate]]),"Yes","")</f>
        <v/>
      </c>
      <c r="H1971" t="s">
        <v>3019</v>
      </c>
      <c r="I1971" t="s">
        <v>7310</v>
      </c>
      <c r="J1971" t="s">
        <v>7311</v>
      </c>
      <c r="K1971" t="s">
        <v>133</v>
      </c>
      <c r="L1971" s="6" t="str">
        <f>IF(ISBLANK(employee_data35[[#This Row],[ExitDate]]),"1","0")</f>
        <v>0</v>
      </c>
      <c r="M1971" t="str">
        <f>IF(ISBLANK(employee_data35[[#This Row],[ExitDate]]),"Active","Tidak Active")</f>
        <v>Tidak Active</v>
      </c>
      <c r="N1971" t="s">
        <v>33</v>
      </c>
      <c r="O1971" t="s">
        <v>34</v>
      </c>
      <c r="P1971" t="s">
        <v>52</v>
      </c>
      <c r="Q1971" t="s">
        <v>126</v>
      </c>
      <c r="R1971" t="s">
        <v>7312</v>
      </c>
      <c r="S1971" t="s">
        <v>38</v>
      </c>
      <c r="T1971" t="s">
        <v>101</v>
      </c>
      <c r="U1971" s="1">
        <v>22115</v>
      </c>
      <c r="V1971" s="7" t="str">
        <f>CONCATENATE(employee_data35[[#This Row],[First-LastName]]&amp;" "&amp;employee_data35[[#This Row],[DOB]])</f>
        <v>Reginald-Klein 22115</v>
      </c>
      <c r="W1971" t="s">
        <v>40</v>
      </c>
      <c r="X1971" t="s">
        <v>113</v>
      </c>
      <c r="Y1971" t="s">
        <v>42</v>
      </c>
      <c r="Z1971">
        <v>11959</v>
      </c>
      <c r="AA1971" t="s">
        <v>74</v>
      </c>
      <c r="AB1971" t="s">
        <v>75</v>
      </c>
      <c r="AC1971" t="s">
        <v>45</v>
      </c>
      <c r="AD1971">
        <v>1</v>
      </c>
    </row>
    <row r="1972" spans="1:30" x14ac:dyDescent="0.3">
      <c r="A1972">
        <v>2397</v>
      </c>
      <c r="B1972" t="s">
        <v>1352</v>
      </c>
      <c r="C1972" t="s">
        <v>812</v>
      </c>
      <c r="D1972" s="6" t="str">
        <f>CONCATENATE(employee_data35[[#This Row],[FirstName]], "-",employee_data35[[#This Row],[LastName]] )</f>
        <v>Marcos-Sloan</v>
      </c>
      <c r="E1972" s="1">
        <v>43362</v>
      </c>
      <c r="F1972" s="1">
        <v>43584</v>
      </c>
      <c r="G1972" s="7" t="str">
        <f>IF(ISBLANK(employee_data35[[#This Row],[ExitDate]]),"Yes","")</f>
        <v/>
      </c>
      <c r="H1972" t="s">
        <v>3019</v>
      </c>
      <c r="I1972" t="s">
        <v>7313</v>
      </c>
      <c r="J1972" t="s">
        <v>7314</v>
      </c>
      <c r="K1972" t="s">
        <v>80</v>
      </c>
      <c r="L1972" s="6" t="str">
        <f>IF(ISBLANK(employee_data35[[#This Row],[ExitDate]]),"1","0")</f>
        <v>0</v>
      </c>
      <c r="M1972" t="str">
        <f>IF(ISBLANK(employee_data35[[#This Row],[ExitDate]]),"Active","Tidak Active")</f>
        <v>Tidak Active</v>
      </c>
      <c r="N1972" t="s">
        <v>52</v>
      </c>
      <c r="O1972" t="s">
        <v>64</v>
      </c>
      <c r="P1972" t="s">
        <v>63</v>
      </c>
      <c r="Q1972" t="s">
        <v>140</v>
      </c>
      <c r="R1972" t="s">
        <v>7315</v>
      </c>
      <c r="S1972" t="s">
        <v>38</v>
      </c>
      <c r="T1972" t="s">
        <v>90</v>
      </c>
      <c r="U1972" s="1">
        <v>33107</v>
      </c>
      <c r="V1972" s="7" t="str">
        <f>CONCATENATE(employee_data35[[#This Row],[First-LastName]]&amp;" "&amp;employee_data35[[#This Row],[DOB]])</f>
        <v>Marcos-Sloan 33107</v>
      </c>
      <c r="W1972" t="s">
        <v>40</v>
      </c>
      <c r="X1972" t="s">
        <v>83</v>
      </c>
      <c r="Y1972" t="s">
        <v>42</v>
      </c>
      <c r="Z1972">
        <v>90692</v>
      </c>
      <c r="AA1972" t="s">
        <v>74</v>
      </c>
      <c r="AB1972" t="s">
        <v>44</v>
      </c>
      <c r="AC1972" t="s">
        <v>45</v>
      </c>
      <c r="AD1972">
        <v>2</v>
      </c>
    </row>
    <row r="1973" spans="1:30" x14ac:dyDescent="0.3">
      <c r="A1973">
        <v>2398</v>
      </c>
      <c r="B1973" t="s">
        <v>815</v>
      </c>
      <c r="C1973" t="s">
        <v>4935</v>
      </c>
      <c r="D1973" s="6" t="str">
        <f>CONCATENATE(employee_data35[[#This Row],[FirstName]], "-",employee_data35[[#This Row],[LastName]] )</f>
        <v>Davion-Hahn</v>
      </c>
      <c r="E1973" s="1">
        <v>43654</v>
      </c>
      <c r="F1973" s="1">
        <v>44789</v>
      </c>
      <c r="G1973" s="7" t="str">
        <f>IF(ISBLANK(employee_data35[[#This Row],[ExitDate]]),"Yes","")</f>
        <v/>
      </c>
      <c r="H1973" t="s">
        <v>3019</v>
      </c>
      <c r="I1973" t="s">
        <v>5776</v>
      </c>
      <c r="J1973" t="s">
        <v>7316</v>
      </c>
      <c r="K1973" t="s">
        <v>98</v>
      </c>
      <c r="L1973" s="6" t="str">
        <f>IF(ISBLANK(employee_data35[[#This Row],[ExitDate]]),"1","0")</f>
        <v>0</v>
      </c>
      <c r="M1973" t="str">
        <f>IF(ISBLANK(employee_data35[[#This Row],[ExitDate]]),"Active","Tidak Active")</f>
        <v>Tidak Active</v>
      </c>
      <c r="N1973" t="s">
        <v>33</v>
      </c>
      <c r="O1973" t="s">
        <v>34</v>
      </c>
      <c r="P1973" t="s">
        <v>35</v>
      </c>
      <c r="Q1973" t="s">
        <v>126</v>
      </c>
      <c r="R1973" t="s">
        <v>7317</v>
      </c>
      <c r="S1973" t="s">
        <v>38</v>
      </c>
      <c r="T1973" t="s">
        <v>81</v>
      </c>
      <c r="U1973" s="1">
        <v>21712</v>
      </c>
      <c r="V1973" s="7" t="str">
        <f>CONCATENATE(employee_data35[[#This Row],[First-LastName]]&amp;" "&amp;employee_data35[[#This Row],[DOB]])</f>
        <v>Davion-Hahn 21712</v>
      </c>
      <c r="W1973" t="s">
        <v>40</v>
      </c>
      <c r="X1973" t="s">
        <v>226</v>
      </c>
      <c r="Y1973" t="s">
        <v>42</v>
      </c>
      <c r="Z1973">
        <v>75907</v>
      </c>
      <c r="AA1973" t="s">
        <v>43</v>
      </c>
      <c r="AB1973" t="s">
        <v>44</v>
      </c>
      <c r="AC1973" t="s">
        <v>45</v>
      </c>
      <c r="AD1973">
        <v>5</v>
      </c>
    </row>
    <row r="1974" spans="1:30" x14ac:dyDescent="0.3">
      <c r="A1974">
        <v>2399</v>
      </c>
      <c r="B1974" t="s">
        <v>4554</v>
      </c>
      <c r="C1974" t="s">
        <v>4871</v>
      </c>
      <c r="D1974" s="6" t="str">
        <f>CONCATENATE(employee_data35[[#This Row],[FirstName]], "-",employee_data35[[#This Row],[LastName]] )</f>
        <v>Brice-Phillips</v>
      </c>
      <c r="E1974" s="1">
        <v>45071</v>
      </c>
      <c r="F1974" s="1">
        <v>45138</v>
      </c>
      <c r="G1974" s="7" t="str">
        <f>IF(ISBLANK(employee_data35[[#This Row],[ExitDate]]),"Yes","")</f>
        <v/>
      </c>
      <c r="H1974" t="s">
        <v>3019</v>
      </c>
      <c r="I1974" t="s">
        <v>7318</v>
      </c>
      <c r="J1974" t="s">
        <v>7319</v>
      </c>
      <c r="K1974" t="s">
        <v>168</v>
      </c>
      <c r="L1974" s="6" t="str">
        <f>IF(ISBLANK(employee_data35[[#This Row],[ExitDate]]),"1","0")</f>
        <v>0</v>
      </c>
      <c r="M1974" t="str">
        <f>IF(ISBLANK(employee_data35[[#This Row],[ExitDate]]),"Active","Tidak Active")</f>
        <v>Tidak Active</v>
      </c>
      <c r="N1974" t="s">
        <v>63</v>
      </c>
      <c r="O1974" t="s">
        <v>64</v>
      </c>
      <c r="P1974" t="s">
        <v>52</v>
      </c>
      <c r="Q1974" t="s">
        <v>140</v>
      </c>
      <c r="R1974" t="s">
        <v>7320</v>
      </c>
      <c r="S1974" t="s">
        <v>38</v>
      </c>
      <c r="T1974" t="s">
        <v>305</v>
      </c>
      <c r="U1974" s="1">
        <v>21349</v>
      </c>
      <c r="V1974" s="7" t="str">
        <f>CONCATENATE(employee_data35[[#This Row],[First-LastName]]&amp;" "&amp;employee_data35[[#This Row],[DOB]])</f>
        <v>Brice-Phillips 21349</v>
      </c>
      <c r="W1974" t="s">
        <v>40</v>
      </c>
      <c r="X1974" t="s">
        <v>92</v>
      </c>
      <c r="Y1974" t="s">
        <v>55</v>
      </c>
      <c r="Z1974">
        <v>2777</v>
      </c>
      <c r="AA1974" t="s">
        <v>43</v>
      </c>
      <c r="AB1974" t="s">
        <v>84</v>
      </c>
      <c r="AC1974" t="s">
        <v>45</v>
      </c>
      <c r="AD1974">
        <v>4</v>
      </c>
    </row>
    <row r="1975" spans="1:30" x14ac:dyDescent="0.3">
      <c r="A1975">
        <v>2400</v>
      </c>
      <c r="B1975" t="s">
        <v>7321</v>
      </c>
      <c r="C1975" t="s">
        <v>1402</v>
      </c>
      <c r="D1975" s="6" t="str">
        <f>CONCATENATE(employee_data35[[#This Row],[FirstName]], "-",employee_data35[[#This Row],[LastName]] )</f>
        <v>Alvaro-Le</v>
      </c>
      <c r="E1975" s="1">
        <v>43407</v>
      </c>
      <c r="F1975" s="1"/>
      <c r="G1975" s="7" t="str">
        <f>IF(ISBLANK(employee_data35[[#This Row],[ExitDate]]),"Yes","")</f>
        <v>Yes</v>
      </c>
      <c r="H1975" t="s">
        <v>3019</v>
      </c>
      <c r="I1975" t="s">
        <v>7322</v>
      </c>
      <c r="J1975" t="s">
        <v>7323</v>
      </c>
      <c r="K1975" t="s">
        <v>98</v>
      </c>
      <c r="L1975" s="6" t="str">
        <f>IF(ISBLANK(employee_data35[[#This Row],[ExitDate]]),"1","0")</f>
        <v>1</v>
      </c>
      <c r="M1975" t="str">
        <f>IF(ISBLANK(employee_data35[[#This Row],[ExitDate]]),"Active","Tidak Active")</f>
        <v>Active</v>
      </c>
      <c r="N1975" t="s">
        <v>33</v>
      </c>
      <c r="O1975" t="s">
        <v>51</v>
      </c>
      <c r="P1975" t="s">
        <v>52</v>
      </c>
      <c r="Q1975" t="s">
        <v>36</v>
      </c>
      <c r="R1975" t="s">
        <v>37</v>
      </c>
      <c r="S1975" t="s">
        <v>38</v>
      </c>
      <c r="T1975" t="s">
        <v>66</v>
      </c>
      <c r="U1975" s="1">
        <v>22444</v>
      </c>
      <c r="V1975" s="7" t="str">
        <f>CONCATENATE(employee_data35[[#This Row],[First-LastName]]&amp;" "&amp;employee_data35[[#This Row],[DOB]])</f>
        <v>Alvaro-Le 22444</v>
      </c>
      <c r="W1975" t="s">
        <v>40</v>
      </c>
      <c r="X1975" t="s">
        <v>6</v>
      </c>
      <c r="Y1975" t="s">
        <v>55</v>
      </c>
      <c r="Z1975">
        <v>28115</v>
      </c>
      <c r="AA1975" t="s">
        <v>93</v>
      </c>
      <c r="AB1975" t="s">
        <v>84</v>
      </c>
      <c r="AC1975" t="s">
        <v>45</v>
      </c>
      <c r="AD1975">
        <v>2</v>
      </c>
    </row>
    <row r="1976" spans="1:30" x14ac:dyDescent="0.3">
      <c r="A1976">
        <v>2401</v>
      </c>
      <c r="B1976" t="s">
        <v>7324</v>
      </c>
      <c r="C1976" t="s">
        <v>3496</v>
      </c>
      <c r="D1976" s="6" t="str">
        <f>CONCATENATE(employee_data35[[#This Row],[FirstName]], "-",employee_data35[[#This Row],[LastName]] )</f>
        <v>Darien-Young</v>
      </c>
      <c r="E1976" s="1">
        <v>44874</v>
      </c>
      <c r="F1976" s="1">
        <v>44936</v>
      </c>
      <c r="G1976" s="7" t="str">
        <f>IF(ISBLANK(employee_data35[[#This Row],[ExitDate]]),"Yes","")</f>
        <v/>
      </c>
      <c r="H1976" t="s">
        <v>3019</v>
      </c>
      <c r="I1976" t="s">
        <v>7325</v>
      </c>
      <c r="J1976" t="s">
        <v>7326</v>
      </c>
      <c r="K1976" t="s">
        <v>118</v>
      </c>
      <c r="L1976" s="6" t="str">
        <f>IF(ISBLANK(employee_data35[[#This Row],[ExitDate]]),"1","0")</f>
        <v>0</v>
      </c>
      <c r="M1976" t="str">
        <f>IF(ISBLANK(employee_data35[[#This Row],[ExitDate]]),"Active","Tidak Active")</f>
        <v>Tidak Active</v>
      </c>
      <c r="N1976" t="s">
        <v>63</v>
      </c>
      <c r="O1976" t="s">
        <v>34</v>
      </c>
      <c r="P1976" t="s">
        <v>52</v>
      </c>
      <c r="Q1976" t="s">
        <v>126</v>
      </c>
      <c r="R1976" t="s">
        <v>7327</v>
      </c>
      <c r="S1976" t="s">
        <v>38</v>
      </c>
      <c r="T1976" t="s">
        <v>90</v>
      </c>
      <c r="U1976" s="1">
        <v>16703</v>
      </c>
      <c r="V1976" s="7" t="str">
        <f>CONCATENATE(employee_data35[[#This Row],[First-LastName]]&amp;" "&amp;employee_data35[[#This Row],[DOB]])</f>
        <v>Darien-Young 16703</v>
      </c>
      <c r="W1976" t="s">
        <v>40</v>
      </c>
      <c r="X1976" t="s">
        <v>103</v>
      </c>
      <c r="Y1976" t="s">
        <v>42</v>
      </c>
      <c r="Z1976">
        <v>96954</v>
      </c>
      <c r="AA1976" t="s">
        <v>128</v>
      </c>
      <c r="AB1976" t="s">
        <v>104</v>
      </c>
      <c r="AC1976" t="s">
        <v>45</v>
      </c>
      <c r="AD1976">
        <v>5</v>
      </c>
    </row>
    <row r="1977" spans="1:30" x14ac:dyDescent="0.3">
      <c r="A1977">
        <v>2402</v>
      </c>
      <c r="B1977" t="s">
        <v>5321</v>
      </c>
      <c r="C1977" t="s">
        <v>1459</v>
      </c>
      <c r="D1977" s="6" t="str">
        <f>CONCATENATE(employee_data35[[#This Row],[FirstName]], "-",employee_data35[[#This Row],[LastName]] )</f>
        <v>Hayley-Chung</v>
      </c>
      <c r="E1977" s="1">
        <v>44665</v>
      </c>
      <c r="F1977" s="1">
        <v>44826</v>
      </c>
      <c r="G1977" s="7" t="str">
        <f>IF(ISBLANK(employee_data35[[#This Row],[ExitDate]]),"Yes","")</f>
        <v/>
      </c>
      <c r="H1977" t="s">
        <v>3019</v>
      </c>
      <c r="I1977" t="s">
        <v>7328</v>
      </c>
      <c r="J1977" t="s">
        <v>7329</v>
      </c>
      <c r="K1977" t="s">
        <v>62</v>
      </c>
      <c r="L1977" s="6" t="str">
        <f>IF(ISBLANK(employee_data35[[#This Row],[ExitDate]]),"1","0")</f>
        <v>0</v>
      </c>
      <c r="M1977" t="str">
        <f>IF(ISBLANK(employee_data35[[#This Row],[ExitDate]]),"Active","Tidak Active")</f>
        <v>Tidak Active</v>
      </c>
      <c r="N1977" t="s">
        <v>63</v>
      </c>
      <c r="O1977" t="s">
        <v>34</v>
      </c>
      <c r="P1977" t="s">
        <v>63</v>
      </c>
      <c r="Q1977" t="s">
        <v>126</v>
      </c>
      <c r="R1977" t="s">
        <v>7330</v>
      </c>
      <c r="S1977" t="s">
        <v>38</v>
      </c>
      <c r="T1977" t="s">
        <v>286</v>
      </c>
      <c r="U1977" s="1">
        <v>31309</v>
      </c>
      <c r="V1977" s="7" t="str">
        <f>CONCATENATE(employee_data35[[#This Row],[First-LastName]]&amp;" "&amp;employee_data35[[#This Row],[DOB]])</f>
        <v>Hayley-Chung 31309</v>
      </c>
      <c r="W1977" t="s">
        <v>40</v>
      </c>
      <c r="X1977" t="s">
        <v>6</v>
      </c>
      <c r="Y1977" t="s">
        <v>42</v>
      </c>
      <c r="Z1977">
        <v>36118</v>
      </c>
      <c r="AA1977" t="s">
        <v>93</v>
      </c>
      <c r="AB1977" t="s">
        <v>44</v>
      </c>
      <c r="AC1977" t="s">
        <v>45</v>
      </c>
      <c r="AD1977">
        <v>2</v>
      </c>
    </row>
    <row r="1978" spans="1:30" x14ac:dyDescent="0.3">
      <c r="A1978">
        <v>2403</v>
      </c>
      <c r="B1978" t="s">
        <v>425</v>
      </c>
      <c r="C1978" t="s">
        <v>6778</v>
      </c>
      <c r="D1978" s="6" t="str">
        <f>CONCATENATE(employee_data35[[#This Row],[FirstName]], "-",employee_data35[[#This Row],[LastName]] )</f>
        <v>Ellis-Maldonado</v>
      </c>
      <c r="E1978" s="1">
        <v>44049</v>
      </c>
      <c r="F1978" s="1">
        <v>44771</v>
      </c>
      <c r="G1978" s="7" t="str">
        <f>IF(ISBLANK(employee_data35[[#This Row],[ExitDate]]),"Yes","")</f>
        <v/>
      </c>
      <c r="H1978" t="s">
        <v>3019</v>
      </c>
      <c r="I1978" t="s">
        <v>7331</v>
      </c>
      <c r="J1978" t="s">
        <v>7332</v>
      </c>
      <c r="K1978" t="s">
        <v>89</v>
      </c>
      <c r="L1978" s="6" t="str">
        <f>IF(ISBLANK(employee_data35[[#This Row],[ExitDate]]),"1","0")</f>
        <v>0</v>
      </c>
      <c r="M1978" t="str">
        <f>IF(ISBLANK(employee_data35[[#This Row],[ExitDate]]),"Active","Tidak Active")</f>
        <v>Tidak Active</v>
      </c>
      <c r="N1978" t="s">
        <v>63</v>
      </c>
      <c r="O1978" t="s">
        <v>34</v>
      </c>
      <c r="P1978" t="s">
        <v>35</v>
      </c>
      <c r="Q1978" t="s">
        <v>140</v>
      </c>
      <c r="R1978" t="s">
        <v>7333</v>
      </c>
      <c r="S1978" t="s">
        <v>38</v>
      </c>
      <c r="T1978" t="s">
        <v>39</v>
      </c>
      <c r="U1978" s="1">
        <v>21266</v>
      </c>
      <c r="V1978" s="7" t="str">
        <f>CONCATENATE(employee_data35[[#This Row],[First-LastName]]&amp;" "&amp;employee_data35[[#This Row],[DOB]])</f>
        <v>Ellis-Maldonado 21266</v>
      </c>
      <c r="W1978" t="s">
        <v>40</v>
      </c>
      <c r="X1978" t="s">
        <v>613</v>
      </c>
      <c r="Y1978" t="s">
        <v>42</v>
      </c>
      <c r="Z1978">
        <v>48453</v>
      </c>
      <c r="AA1978" t="s">
        <v>56</v>
      </c>
      <c r="AB1978" t="s">
        <v>84</v>
      </c>
      <c r="AC1978" t="s">
        <v>45</v>
      </c>
      <c r="AD1978">
        <v>4</v>
      </c>
    </row>
    <row r="1979" spans="1:30" x14ac:dyDescent="0.3">
      <c r="A1979">
        <v>2404</v>
      </c>
      <c r="B1979" t="s">
        <v>5689</v>
      </c>
      <c r="C1979" t="s">
        <v>1736</v>
      </c>
      <c r="D1979" s="6" t="str">
        <f>CONCATENATE(employee_data35[[#This Row],[FirstName]], "-",employee_data35[[#This Row],[LastName]] )</f>
        <v>Alena-Ibarra</v>
      </c>
      <c r="E1979" s="1">
        <v>43642</v>
      </c>
      <c r="F1979" s="1">
        <v>43857</v>
      </c>
      <c r="G1979" s="7" t="str">
        <f>IF(ISBLANK(employee_data35[[#This Row],[ExitDate]]),"Yes","")</f>
        <v/>
      </c>
      <c r="H1979" t="s">
        <v>3019</v>
      </c>
      <c r="I1979" t="s">
        <v>7334</v>
      </c>
      <c r="J1979" t="s">
        <v>7335</v>
      </c>
      <c r="K1979" t="s">
        <v>31</v>
      </c>
      <c r="L1979" s="6" t="str">
        <f>IF(ISBLANK(employee_data35[[#This Row],[ExitDate]]),"1","0")</f>
        <v>0</v>
      </c>
      <c r="M1979" t="str">
        <f>IF(ISBLANK(employee_data35[[#This Row],[ExitDate]]),"Active","Tidak Active")</f>
        <v>Tidak Active</v>
      </c>
      <c r="N1979" t="s">
        <v>33</v>
      </c>
      <c r="O1979" t="s">
        <v>34</v>
      </c>
      <c r="P1979" t="s">
        <v>35</v>
      </c>
      <c r="Q1979" t="s">
        <v>175</v>
      </c>
      <c r="R1979" t="s">
        <v>7336</v>
      </c>
      <c r="S1979" t="s">
        <v>38</v>
      </c>
      <c r="T1979" t="s">
        <v>81</v>
      </c>
      <c r="U1979" s="1">
        <v>18037</v>
      </c>
      <c r="V1979" s="7" t="str">
        <f>CONCATENATE(employee_data35[[#This Row],[First-LastName]]&amp;" "&amp;employee_data35[[#This Row],[DOB]])</f>
        <v>Alena-Ibarra 18037</v>
      </c>
      <c r="W1979" t="s">
        <v>40</v>
      </c>
      <c r="X1979" t="s">
        <v>243</v>
      </c>
      <c r="Y1979" t="s">
        <v>42</v>
      </c>
      <c r="Z1979">
        <v>25247</v>
      </c>
      <c r="AA1979" t="s">
        <v>43</v>
      </c>
      <c r="AB1979" t="s">
        <v>104</v>
      </c>
      <c r="AC1979" t="s">
        <v>45</v>
      </c>
      <c r="AD1979">
        <v>2</v>
      </c>
    </row>
    <row r="1980" spans="1:30" x14ac:dyDescent="0.3">
      <c r="A1980">
        <v>2405</v>
      </c>
      <c r="B1980" t="s">
        <v>7337</v>
      </c>
      <c r="C1980" t="s">
        <v>5681</v>
      </c>
      <c r="D1980" s="6" t="str">
        <f>CONCATENATE(employee_data35[[#This Row],[FirstName]], "-",employee_data35[[#This Row],[LastName]] )</f>
        <v>Emily-Davidson</v>
      </c>
      <c r="E1980" s="1">
        <v>44087</v>
      </c>
      <c r="F1980" s="1">
        <v>44635</v>
      </c>
      <c r="G1980" s="7" t="str">
        <f>IF(ISBLANK(employee_data35[[#This Row],[ExitDate]]),"Yes","")</f>
        <v/>
      </c>
      <c r="H1980" t="s">
        <v>3727</v>
      </c>
      <c r="I1980" t="s">
        <v>7338</v>
      </c>
      <c r="J1980" t="s">
        <v>7339</v>
      </c>
      <c r="K1980" t="s">
        <v>133</v>
      </c>
      <c r="L1980" s="6" t="str">
        <f>IF(ISBLANK(employee_data35[[#This Row],[ExitDate]]),"1","0")</f>
        <v>0</v>
      </c>
      <c r="M1980" t="str">
        <f>IF(ISBLANK(employee_data35[[#This Row],[ExitDate]]),"Active","Tidak Active")</f>
        <v>Tidak Active</v>
      </c>
      <c r="N1980" t="s">
        <v>63</v>
      </c>
      <c r="O1980" t="s">
        <v>64</v>
      </c>
      <c r="P1980" t="s">
        <v>52</v>
      </c>
      <c r="Q1980" t="s">
        <v>99</v>
      </c>
      <c r="R1980" t="s">
        <v>7340</v>
      </c>
      <c r="S1980" t="s">
        <v>38</v>
      </c>
      <c r="T1980" t="s">
        <v>90</v>
      </c>
      <c r="U1980" s="1">
        <v>18359</v>
      </c>
      <c r="V1980" s="7" t="str">
        <f>CONCATENATE(employee_data35[[#This Row],[First-LastName]]&amp;" "&amp;employee_data35[[#This Row],[DOB]])</f>
        <v>Emily-Davidson 18359</v>
      </c>
      <c r="W1980" t="s">
        <v>40</v>
      </c>
      <c r="X1980" t="s">
        <v>163</v>
      </c>
      <c r="Y1980" t="s">
        <v>55</v>
      </c>
      <c r="Z1980">
        <v>3445</v>
      </c>
      <c r="AA1980" t="s">
        <v>43</v>
      </c>
      <c r="AB1980" t="s">
        <v>104</v>
      </c>
      <c r="AC1980" t="s">
        <v>45</v>
      </c>
      <c r="AD1980">
        <v>4</v>
      </c>
    </row>
    <row r="1981" spans="1:30" x14ac:dyDescent="0.3">
      <c r="A1981">
        <v>2406</v>
      </c>
      <c r="B1981" t="s">
        <v>1302</v>
      </c>
      <c r="C1981" t="s">
        <v>6046</v>
      </c>
      <c r="D1981" s="6" t="str">
        <f>CONCATENATE(employee_data35[[#This Row],[FirstName]], "-",employee_data35[[#This Row],[LastName]] )</f>
        <v>Nickolas-Stephens</v>
      </c>
      <c r="E1981" s="1">
        <v>43417</v>
      </c>
      <c r="F1981" s="1"/>
      <c r="G1981" s="7" t="str">
        <f>IF(ISBLANK(employee_data35[[#This Row],[ExitDate]]),"Yes","")</f>
        <v>Yes</v>
      </c>
      <c r="H1981" t="s">
        <v>1779</v>
      </c>
      <c r="I1981" t="s">
        <v>7341</v>
      </c>
      <c r="J1981" t="s">
        <v>7342</v>
      </c>
      <c r="K1981" t="s">
        <v>50</v>
      </c>
      <c r="L1981" s="6" t="str">
        <f>IF(ISBLANK(employee_data35[[#This Row],[ExitDate]]),"1","0")</f>
        <v>1</v>
      </c>
      <c r="M1981" t="str">
        <f>IF(ISBLANK(employee_data35[[#This Row],[ExitDate]]),"Active","Tidak Active")</f>
        <v>Active</v>
      </c>
      <c r="N1981" t="s">
        <v>52</v>
      </c>
      <c r="O1981" t="s">
        <v>64</v>
      </c>
      <c r="P1981" t="s">
        <v>52</v>
      </c>
      <c r="Q1981" t="s">
        <v>36</v>
      </c>
      <c r="R1981" t="s">
        <v>37</v>
      </c>
      <c r="S1981" t="s">
        <v>38</v>
      </c>
      <c r="T1981" t="s">
        <v>111</v>
      </c>
      <c r="U1981" s="1">
        <v>26017</v>
      </c>
      <c r="V1981" s="7" t="str">
        <f>CONCATENATE(employee_data35[[#This Row],[First-LastName]]&amp;" "&amp;employee_data35[[#This Row],[DOB]])</f>
        <v>Nickolas-Stephens 26017</v>
      </c>
      <c r="W1981" t="s">
        <v>40</v>
      </c>
      <c r="X1981" t="s">
        <v>103</v>
      </c>
      <c r="Y1981" t="s">
        <v>55</v>
      </c>
      <c r="Z1981">
        <v>73530</v>
      </c>
      <c r="AA1981" t="s">
        <v>93</v>
      </c>
      <c r="AB1981" t="s">
        <v>44</v>
      </c>
      <c r="AC1981" t="s">
        <v>45</v>
      </c>
      <c r="AD1981">
        <v>1</v>
      </c>
    </row>
    <row r="1982" spans="1:30" x14ac:dyDescent="0.3">
      <c r="A1982">
        <v>2407</v>
      </c>
      <c r="B1982" t="s">
        <v>3033</v>
      </c>
      <c r="C1982" t="s">
        <v>4980</v>
      </c>
      <c r="D1982" s="6" t="str">
        <f>CONCATENATE(employee_data35[[#This Row],[FirstName]], "-",employee_data35[[#This Row],[LastName]] )</f>
        <v>Lamont-Prince</v>
      </c>
      <c r="E1982" s="1">
        <v>43744</v>
      </c>
      <c r="F1982" s="1">
        <v>45030</v>
      </c>
      <c r="G1982" s="7" t="str">
        <f>IF(ISBLANK(employee_data35[[#This Row],[ExitDate]]),"Yes","")</f>
        <v/>
      </c>
      <c r="H1982" t="s">
        <v>2309</v>
      </c>
      <c r="I1982" t="s">
        <v>7343</v>
      </c>
      <c r="J1982" t="s">
        <v>7344</v>
      </c>
      <c r="K1982" t="s">
        <v>50</v>
      </c>
      <c r="L1982" s="6" t="str">
        <f>IF(ISBLANK(employee_data35[[#This Row],[ExitDate]]),"1","0")</f>
        <v>0</v>
      </c>
      <c r="M1982" t="str">
        <f>IF(ISBLANK(employee_data35[[#This Row],[ExitDate]]),"Active","Tidak Active")</f>
        <v>Tidak Active</v>
      </c>
      <c r="N1982" t="s">
        <v>63</v>
      </c>
      <c r="O1982" t="s">
        <v>34</v>
      </c>
      <c r="P1982" t="s">
        <v>35</v>
      </c>
      <c r="Q1982" t="s">
        <v>99</v>
      </c>
      <c r="R1982" t="s">
        <v>7345</v>
      </c>
      <c r="S1982" t="s">
        <v>38</v>
      </c>
      <c r="T1982" t="s">
        <v>39</v>
      </c>
      <c r="U1982" s="1">
        <v>19466</v>
      </c>
      <c r="V1982" s="7" t="str">
        <f>CONCATENATE(employee_data35[[#This Row],[First-LastName]]&amp;" "&amp;employee_data35[[#This Row],[DOB]])</f>
        <v>Lamont-Prince 19466</v>
      </c>
      <c r="W1982" t="s">
        <v>40</v>
      </c>
      <c r="X1982" t="s">
        <v>73</v>
      </c>
      <c r="Y1982" t="s">
        <v>55</v>
      </c>
      <c r="Z1982">
        <v>47723</v>
      </c>
      <c r="AA1982" t="s">
        <v>74</v>
      </c>
      <c r="AB1982" t="s">
        <v>44</v>
      </c>
      <c r="AC1982" t="s">
        <v>45</v>
      </c>
      <c r="AD1982">
        <v>4</v>
      </c>
    </row>
    <row r="1983" spans="1:30" x14ac:dyDescent="0.3">
      <c r="A1983">
        <v>2408</v>
      </c>
      <c r="B1983" t="s">
        <v>7346</v>
      </c>
      <c r="C1983" t="s">
        <v>3183</v>
      </c>
      <c r="D1983" s="6" t="str">
        <f>CONCATENATE(employee_data35[[#This Row],[FirstName]], "-",employee_data35[[#This Row],[LastName]] )</f>
        <v>Gunner-Boone</v>
      </c>
      <c r="E1983" s="1">
        <v>44454</v>
      </c>
      <c r="F1983" s="1"/>
      <c r="G1983" s="7" t="str">
        <f>IF(ISBLANK(employee_data35[[#This Row],[ExitDate]]),"Yes","")</f>
        <v>Yes</v>
      </c>
      <c r="H1983" t="s">
        <v>2309</v>
      </c>
      <c r="I1983" t="s">
        <v>7347</v>
      </c>
      <c r="J1983" t="s">
        <v>7348</v>
      </c>
      <c r="K1983" t="s">
        <v>139</v>
      </c>
      <c r="L1983" s="6" t="str">
        <f>IF(ISBLANK(employee_data35[[#This Row],[ExitDate]]),"1","0")</f>
        <v>1</v>
      </c>
      <c r="M1983" t="str">
        <f>IF(ISBLANK(employee_data35[[#This Row],[ExitDate]]),"Active","Tidak Active")</f>
        <v>Active</v>
      </c>
      <c r="N1983" t="s">
        <v>63</v>
      </c>
      <c r="O1983" t="s">
        <v>64</v>
      </c>
      <c r="P1983" t="s">
        <v>52</v>
      </c>
      <c r="Q1983" t="s">
        <v>36</v>
      </c>
      <c r="R1983" t="s">
        <v>37</v>
      </c>
      <c r="S1983" t="s">
        <v>170</v>
      </c>
      <c r="T1983" t="s">
        <v>90</v>
      </c>
      <c r="U1983" s="1">
        <v>22656</v>
      </c>
      <c r="V1983" s="7" t="str">
        <f>CONCATENATE(employee_data35[[#This Row],[First-LastName]]&amp;" "&amp;employee_data35[[#This Row],[DOB]])</f>
        <v>Gunner-Boone 22656</v>
      </c>
      <c r="W1983" t="s">
        <v>40</v>
      </c>
      <c r="X1983" t="s">
        <v>226</v>
      </c>
      <c r="Y1983" t="s">
        <v>42</v>
      </c>
      <c r="Z1983">
        <v>46328</v>
      </c>
      <c r="AA1983" t="s">
        <v>93</v>
      </c>
      <c r="AB1983" t="s">
        <v>104</v>
      </c>
      <c r="AC1983" t="s">
        <v>45</v>
      </c>
      <c r="AD1983">
        <v>5</v>
      </c>
    </row>
    <row r="1984" spans="1:30" x14ac:dyDescent="0.3">
      <c r="A1984">
        <v>2409</v>
      </c>
      <c r="B1984" t="s">
        <v>1654</v>
      </c>
      <c r="C1984" t="s">
        <v>6601</v>
      </c>
      <c r="D1984" s="6" t="str">
        <f>CONCATENATE(employee_data35[[#This Row],[FirstName]], "-",employee_data35[[#This Row],[LastName]] )</f>
        <v>Kaitlin-Cooke</v>
      </c>
      <c r="E1984" s="1">
        <v>43867</v>
      </c>
      <c r="F1984" s="1"/>
      <c r="G1984" s="7" t="str">
        <f>IF(ISBLANK(employee_data35[[#This Row],[ExitDate]]),"Yes","")</f>
        <v>Yes</v>
      </c>
      <c r="H1984" t="s">
        <v>2329</v>
      </c>
      <c r="I1984" t="s">
        <v>7349</v>
      </c>
      <c r="J1984" t="s">
        <v>7350</v>
      </c>
      <c r="K1984" t="s">
        <v>80</v>
      </c>
      <c r="L1984" s="6" t="str">
        <f>IF(ISBLANK(employee_data35[[#This Row],[ExitDate]]),"1","0")</f>
        <v>1</v>
      </c>
      <c r="M1984" t="str">
        <f>IF(ISBLANK(employee_data35[[#This Row],[ExitDate]]),"Active","Tidak Active")</f>
        <v>Active</v>
      </c>
      <c r="N1984" t="s">
        <v>63</v>
      </c>
      <c r="O1984" t="s">
        <v>64</v>
      </c>
      <c r="P1984" t="s">
        <v>63</v>
      </c>
      <c r="Q1984" t="s">
        <v>36</v>
      </c>
      <c r="R1984" t="s">
        <v>37</v>
      </c>
      <c r="S1984" t="s">
        <v>170</v>
      </c>
      <c r="T1984" t="s">
        <v>111</v>
      </c>
      <c r="U1984" s="1">
        <v>35368</v>
      </c>
      <c r="V1984" s="7" t="str">
        <f>CONCATENATE(employee_data35[[#This Row],[First-LastName]]&amp;" "&amp;employee_data35[[#This Row],[DOB]])</f>
        <v>Kaitlin-Cooke 35368</v>
      </c>
      <c r="W1984" t="s">
        <v>40</v>
      </c>
      <c r="X1984" t="s">
        <v>2800</v>
      </c>
      <c r="Y1984" t="s">
        <v>42</v>
      </c>
      <c r="Z1984">
        <v>91289</v>
      </c>
      <c r="AA1984" t="s">
        <v>43</v>
      </c>
      <c r="AB1984" t="s">
        <v>75</v>
      </c>
      <c r="AC1984" t="s">
        <v>45</v>
      </c>
      <c r="AD1984">
        <v>4</v>
      </c>
    </row>
    <row r="1985" spans="1:30" x14ac:dyDescent="0.3">
      <c r="A1985">
        <v>2410</v>
      </c>
      <c r="B1985" t="s">
        <v>6709</v>
      </c>
      <c r="C1985" t="s">
        <v>2034</v>
      </c>
      <c r="D1985" s="6" t="str">
        <f>CONCATENATE(employee_data35[[#This Row],[FirstName]], "-",employee_data35[[#This Row],[LastName]] )</f>
        <v>Sam-Gross</v>
      </c>
      <c r="E1985" s="1">
        <v>44855</v>
      </c>
      <c r="F1985" s="1"/>
      <c r="G1985" s="7" t="str">
        <f>IF(ISBLANK(employee_data35[[#This Row],[ExitDate]]),"Yes","")</f>
        <v>Yes</v>
      </c>
      <c r="H1985" t="s">
        <v>2309</v>
      </c>
      <c r="I1985" t="s">
        <v>7351</v>
      </c>
      <c r="J1985" t="s">
        <v>7352</v>
      </c>
      <c r="K1985" t="s">
        <v>168</v>
      </c>
      <c r="L1985" s="6" t="str">
        <f>IF(ISBLANK(employee_data35[[#This Row],[ExitDate]]),"1","0")</f>
        <v>1</v>
      </c>
      <c r="M1985" t="str">
        <f>IF(ISBLANK(employee_data35[[#This Row],[ExitDate]]),"Active","Tidak Active")</f>
        <v>Active</v>
      </c>
      <c r="N1985" t="s">
        <v>63</v>
      </c>
      <c r="O1985" t="s">
        <v>64</v>
      </c>
      <c r="P1985" t="s">
        <v>52</v>
      </c>
      <c r="Q1985" t="s">
        <v>36</v>
      </c>
      <c r="R1985" t="s">
        <v>37</v>
      </c>
      <c r="S1985" t="s">
        <v>170</v>
      </c>
      <c r="T1985" t="s">
        <v>111</v>
      </c>
      <c r="U1985" s="1">
        <v>21143</v>
      </c>
      <c r="V1985" s="7" t="str">
        <f>CONCATENATE(employee_data35[[#This Row],[First-LastName]]&amp;" "&amp;employee_data35[[#This Row],[DOB]])</f>
        <v>Sam-Gross 21143</v>
      </c>
      <c r="W1985" t="s">
        <v>40</v>
      </c>
      <c r="X1985" t="s">
        <v>419</v>
      </c>
      <c r="Y1985" t="s">
        <v>55</v>
      </c>
      <c r="Z1985">
        <v>39919</v>
      </c>
      <c r="AA1985" t="s">
        <v>43</v>
      </c>
      <c r="AB1985" t="s">
        <v>104</v>
      </c>
      <c r="AC1985" t="s">
        <v>45</v>
      </c>
      <c r="AD1985">
        <v>2</v>
      </c>
    </row>
    <row r="1986" spans="1:30" x14ac:dyDescent="0.3">
      <c r="A1986">
        <v>2411</v>
      </c>
      <c r="B1986" t="s">
        <v>1941</v>
      </c>
      <c r="C1986" t="s">
        <v>289</v>
      </c>
      <c r="D1986" s="6" t="str">
        <f>CONCATENATE(employee_data35[[#This Row],[FirstName]], "-",employee_data35[[#This Row],[LastName]] )</f>
        <v>Nathaly-Stuart</v>
      </c>
      <c r="E1986" s="1">
        <v>44845</v>
      </c>
      <c r="F1986" s="1"/>
      <c r="G1986" s="7" t="str">
        <f>IF(ISBLANK(employee_data35[[#This Row],[ExitDate]]),"Yes","")</f>
        <v>Yes</v>
      </c>
      <c r="H1986" t="s">
        <v>3019</v>
      </c>
      <c r="I1986" t="s">
        <v>7353</v>
      </c>
      <c r="J1986" t="s">
        <v>7354</v>
      </c>
      <c r="K1986" t="s">
        <v>118</v>
      </c>
      <c r="L1986" s="6" t="str">
        <f>IF(ISBLANK(employee_data35[[#This Row],[ExitDate]]),"1","0")</f>
        <v>1</v>
      </c>
      <c r="M1986" t="str">
        <f>IF(ISBLANK(employee_data35[[#This Row],[ExitDate]]),"Active","Tidak Active")</f>
        <v>Active</v>
      </c>
      <c r="N1986" t="s">
        <v>52</v>
      </c>
      <c r="O1986" t="s">
        <v>64</v>
      </c>
      <c r="P1986" t="s">
        <v>35</v>
      </c>
      <c r="Q1986" t="s">
        <v>36</v>
      </c>
      <c r="R1986" t="s">
        <v>37</v>
      </c>
      <c r="S1986" t="s">
        <v>38</v>
      </c>
      <c r="T1986" t="s">
        <v>81</v>
      </c>
      <c r="U1986" s="1">
        <v>34531</v>
      </c>
      <c r="V1986" s="7" t="str">
        <f>CONCATENATE(employee_data35[[#This Row],[First-LastName]]&amp;" "&amp;employee_data35[[#This Row],[DOB]])</f>
        <v>Nathaly-Stuart 34531</v>
      </c>
      <c r="W1986" t="s">
        <v>40</v>
      </c>
      <c r="X1986" t="s">
        <v>163</v>
      </c>
      <c r="Y1986" t="s">
        <v>42</v>
      </c>
      <c r="Z1986">
        <v>43601</v>
      </c>
      <c r="AA1986" t="s">
        <v>93</v>
      </c>
      <c r="AB1986" t="s">
        <v>44</v>
      </c>
      <c r="AC1986" t="s">
        <v>45</v>
      </c>
      <c r="AD1986">
        <v>2</v>
      </c>
    </row>
    <row r="1987" spans="1:30" x14ac:dyDescent="0.3">
      <c r="A1987">
        <v>2412</v>
      </c>
      <c r="B1987" t="s">
        <v>937</v>
      </c>
      <c r="C1987" t="s">
        <v>7355</v>
      </c>
      <c r="D1987" s="6" t="str">
        <f>CONCATENATE(employee_data35[[#This Row],[FirstName]], "-",employee_data35[[#This Row],[LastName]] )</f>
        <v>Frankie-Yang</v>
      </c>
      <c r="E1987" s="1">
        <v>44591</v>
      </c>
      <c r="F1987" s="1">
        <v>45007</v>
      </c>
      <c r="G1987" s="7" t="str">
        <f>IF(ISBLANK(employee_data35[[#This Row],[ExitDate]]),"Yes","")</f>
        <v/>
      </c>
      <c r="H1987" t="s">
        <v>3019</v>
      </c>
      <c r="I1987" t="s">
        <v>7356</v>
      </c>
      <c r="J1987" t="s">
        <v>7357</v>
      </c>
      <c r="K1987" t="s">
        <v>62</v>
      </c>
      <c r="L1987" s="6" t="str">
        <f>IF(ISBLANK(employee_data35[[#This Row],[ExitDate]]),"1","0")</f>
        <v>0</v>
      </c>
      <c r="M1987" t="str">
        <f>IF(ISBLANK(employee_data35[[#This Row],[ExitDate]]),"Active","Tidak Active")</f>
        <v>Tidak Active</v>
      </c>
      <c r="N1987" t="s">
        <v>63</v>
      </c>
      <c r="O1987" t="s">
        <v>64</v>
      </c>
      <c r="P1987" t="s">
        <v>52</v>
      </c>
      <c r="Q1987" t="s">
        <v>175</v>
      </c>
      <c r="R1987" t="s">
        <v>7358</v>
      </c>
      <c r="S1987" t="s">
        <v>38</v>
      </c>
      <c r="T1987" t="s">
        <v>111</v>
      </c>
      <c r="U1987" s="1">
        <v>34620</v>
      </c>
      <c r="V1987" s="7" t="str">
        <f>CONCATENATE(employee_data35[[#This Row],[First-LastName]]&amp;" "&amp;employee_data35[[#This Row],[DOB]])</f>
        <v>Frankie-Yang 34620</v>
      </c>
      <c r="W1987" t="s">
        <v>40</v>
      </c>
      <c r="X1987" t="s">
        <v>113</v>
      </c>
      <c r="Y1987" t="s">
        <v>55</v>
      </c>
      <c r="Z1987">
        <v>63971</v>
      </c>
      <c r="AA1987" t="s">
        <v>43</v>
      </c>
      <c r="AB1987" t="s">
        <v>44</v>
      </c>
      <c r="AC1987" t="s">
        <v>45</v>
      </c>
      <c r="AD1987">
        <v>2</v>
      </c>
    </row>
    <row r="1988" spans="1:30" x14ac:dyDescent="0.3">
      <c r="A1988">
        <v>2413</v>
      </c>
      <c r="B1988" t="s">
        <v>510</v>
      </c>
      <c r="C1988" t="s">
        <v>851</v>
      </c>
      <c r="D1988" s="6" t="str">
        <f>CONCATENATE(employee_data35[[#This Row],[FirstName]], "-",employee_data35[[#This Row],[LastName]] )</f>
        <v>Alexus-Greer</v>
      </c>
      <c r="E1988" s="1">
        <v>44769</v>
      </c>
      <c r="F1988" s="1">
        <v>44843</v>
      </c>
      <c r="G1988" s="7" t="str">
        <f>IF(ISBLANK(employee_data35[[#This Row],[ExitDate]]),"Yes","")</f>
        <v/>
      </c>
      <c r="H1988" t="s">
        <v>3019</v>
      </c>
      <c r="I1988" t="s">
        <v>7359</v>
      </c>
      <c r="J1988" t="s">
        <v>7360</v>
      </c>
      <c r="K1988" t="s">
        <v>168</v>
      </c>
      <c r="L1988" s="6" t="str">
        <f>IF(ISBLANK(employee_data35[[#This Row],[ExitDate]]),"1","0")</f>
        <v>0</v>
      </c>
      <c r="M1988" t="str">
        <f>IF(ISBLANK(employee_data35[[#This Row],[ExitDate]]),"Active","Tidak Active")</f>
        <v>Tidak Active</v>
      </c>
      <c r="N1988" t="s">
        <v>63</v>
      </c>
      <c r="O1988" t="s">
        <v>64</v>
      </c>
      <c r="P1988" t="s">
        <v>35</v>
      </c>
      <c r="Q1988" t="s">
        <v>126</v>
      </c>
      <c r="R1988" t="s">
        <v>7361</v>
      </c>
      <c r="S1988" t="s">
        <v>38</v>
      </c>
      <c r="T1988" t="s">
        <v>81</v>
      </c>
      <c r="U1988" s="1">
        <v>15441</v>
      </c>
      <c r="V1988" s="7" t="str">
        <f>CONCATENATE(employee_data35[[#This Row],[First-LastName]]&amp;" "&amp;employee_data35[[#This Row],[DOB]])</f>
        <v>Alexus-Greer 15441</v>
      </c>
      <c r="W1988" t="s">
        <v>40</v>
      </c>
      <c r="X1988" t="s">
        <v>92</v>
      </c>
      <c r="Y1988" t="s">
        <v>42</v>
      </c>
      <c r="Z1988">
        <v>18899</v>
      </c>
      <c r="AA1988" t="s">
        <v>43</v>
      </c>
      <c r="AB1988" t="s">
        <v>75</v>
      </c>
      <c r="AC1988" t="s">
        <v>45</v>
      </c>
      <c r="AD1988">
        <v>4</v>
      </c>
    </row>
    <row r="1989" spans="1:30" x14ac:dyDescent="0.3">
      <c r="A1989">
        <v>2414</v>
      </c>
      <c r="B1989" t="s">
        <v>7362</v>
      </c>
      <c r="C1989" t="s">
        <v>2377</v>
      </c>
      <c r="D1989" s="6" t="str">
        <f>CONCATENATE(employee_data35[[#This Row],[FirstName]], "-",employee_data35[[#This Row],[LastName]] )</f>
        <v>Julianne-Shaw</v>
      </c>
      <c r="E1989" s="1">
        <v>44707</v>
      </c>
      <c r="F1989" s="1"/>
      <c r="G1989" s="7" t="str">
        <f>IF(ISBLANK(employee_data35[[#This Row],[ExitDate]]),"Yes","")</f>
        <v>Yes</v>
      </c>
      <c r="H1989" t="s">
        <v>3019</v>
      </c>
      <c r="I1989" t="s">
        <v>7363</v>
      </c>
      <c r="J1989" t="s">
        <v>7364</v>
      </c>
      <c r="K1989" t="s">
        <v>133</v>
      </c>
      <c r="L1989" s="6" t="str">
        <f>IF(ISBLANK(employee_data35[[#This Row],[ExitDate]]),"1","0")</f>
        <v>1</v>
      </c>
      <c r="M1989" t="str">
        <f>IF(ISBLANK(employee_data35[[#This Row],[ExitDate]]),"Active","Tidak Active")</f>
        <v>Active</v>
      </c>
      <c r="N1989" t="s">
        <v>52</v>
      </c>
      <c r="O1989" t="s">
        <v>64</v>
      </c>
      <c r="P1989" t="s">
        <v>52</v>
      </c>
      <c r="Q1989" t="s">
        <v>36</v>
      </c>
      <c r="R1989" t="s">
        <v>37</v>
      </c>
      <c r="S1989" t="s">
        <v>38</v>
      </c>
      <c r="T1989" t="s">
        <v>81</v>
      </c>
      <c r="U1989" s="1">
        <v>19191</v>
      </c>
      <c r="V1989" s="7" t="str">
        <f>CONCATENATE(employee_data35[[#This Row],[First-LastName]]&amp;" "&amp;employee_data35[[#This Row],[DOB]])</f>
        <v>Julianne-Shaw 19191</v>
      </c>
      <c r="W1989" t="s">
        <v>40</v>
      </c>
      <c r="X1989" t="s">
        <v>83</v>
      </c>
      <c r="Y1989" t="s">
        <v>42</v>
      </c>
      <c r="Z1989">
        <v>82519</v>
      </c>
      <c r="AA1989" t="s">
        <v>128</v>
      </c>
      <c r="AB1989" t="s">
        <v>75</v>
      </c>
      <c r="AC1989" t="s">
        <v>45</v>
      </c>
      <c r="AD1989">
        <v>2</v>
      </c>
    </row>
    <row r="1990" spans="1:30" x14ac:dyDescent="0.3">
      <c r="A1990">
        <v>2415</v>
      </c>
      <c r="B1990" t="s">
        <v>6916</v>
      </c>
      <c r="C1990" t="s">
        <v>7365</v>
      </c>
      <c r="D1990" s="6" t="str">
        <f>CONCATENATE(employee_data35[[#This Row],[FirstName]], "-",employee_data35[[#This Row],[LastName]] )</f>
        <v>Raelynn-Lara</v>
      </c>
      <c r="E1990" s="1">
        <v>44235</v>
      </c>
      <c r="F1990" s="1">
        <v>44796</v>
      </c>
      <c r="G1990" s="7" t="str">
        <f>IF(ISBLANK(employee_data35[[#This Row],[ExitDate]]),"Yes","")</f>
        <v/>
      </c>
      <c r="H1990" t="s">
        <v>3019</v>
      </c>
      <c r="I1990" t="s">
        <v>7366</v>
      </c>
      <c r="J1990" t="s">
        <v>7367</v>
      </c>
      <c r="K1990" t="s">
        <v>80</v>
      </c>
      <c r="L1990" s="6" t="str">
        <f>IF(ISBLANK(employee_data35[[#This Row],[ExitDate]]),"1","0")</f>
        <v>0</v>
      </c>
      <c r="M1990" t="str">
        <f>IF(ISBLANK(employee_data35[[#This Row],[ExitDate]]),"Active","Tidak Active")</f>
        <v>Tidak Active</v>
      </c>
      <c r="N1990" t="s">
        <v>63</v>
      </c>
      <c r="O1990" t="s">
        <v>64</v>
      </c>
      <c r="P1990" t="s">
        <v>63</v>
      </c>
      <c r="Q1990" t="s">
        <v>99</v>
      </c>
      <c r="R1990" t="s">
        <v>7368</v>
      </c>
      <c r="S1990" t="s">
        <v>38</v>
      </c>
      <c r="T1990" t="s">
        <v>90</v>
      </c>
      <c r="U1990" s="1">
        <v>19247</v>
      </c>
      <c r="V1990" s="7" t="str">
        <f>CONCATENATE(employee_data35[[#This Row],[First-LastName]]&amp;" "&amp;employee_data35[[#This Row],[DOB]])</f>
        <v>Raelynn-Lara 19247</v>
      </c>
      <c r="W1990" t="s">
        <v>40</v>
      </c>
      <c r="X1990" t="s">
        <v>103</v>
      </c>
      <c r="Y1990" t="s">
        <v>42</v>
      </c>
      <c r="Z1990">
        <v>25010</v>
      </c>
      <c r="AA1990" t="s">
        <v>43</v>
      </c>
      <c r="AB1990" t="s">
        <v>84</v>
      </c>
      <c r="AC1990" t="s">
        <v>45</v>
      </c>
      <c r="AD1990">
        <v>4</v>
      </c>
    </row>
    <row r="1991" spans="1:30" x14ac:dyDescent="0.3">
      <c r="A1991">
        <v>2416</v>
      </c>
      <c r="B1991" t="s">
        <v>363</v>
      </c>
      <c r="C1991" t="s">
        <v>7369</v>
      </c>
      <c r="D1991" s="6" t="str">
        <f>CONCATENATE(employee_data35[[#This Row],[FirstName]], "-",employee_data35[[#This Row],[LastName]] )</f>
        <v>Leland-Chang</v>
      </c>
      <c r="E1991" s="1">
        <v>44718</v>
      </c>
      <c r="F1991" s="1"/>
      <c r="G1991" s="7" t="str">
        <f>IF(ISBLANK(employee_data35[[#This Row],[ExitDate]]),"Yes","")</f>
        <v>Yes</v>
      </c>
      <c r="H1991" t="s">
        <v>3019</v>
      </c>
      <c r="I1991" t="s">
        <v>7370</v>
      </c>
      <c r="J1991" t="s">
        <v>7371</v>
      </c>
      <c r="K1991" t="s">
        <v>98</v>
      </c>
      <c r="L1991" s="6" t="str">
        <f>IF(ISBLANK(employee_data35[[#This Row],[ExitDate]]),"1","0")</f>
        <v>1</v>
      </c>
      <c r="M1991" t="str">
        <f>IF(ISBLANK(employee_data35[[#This Row],[ExitDate]]),"Active","Tidak Active")</f>
        <v>Active</v>
      </c>
      <c r="N1991" t="s">
        <v>33</v>
      </c>
      <c r="O1991" t="s">
        <v>34</v>
      </c>
      <c r="P1991" t="s">
        <v>63</v>
      </c>
      <c r="Q1991" t="s">
        <v>36</v>
      </c>
      <c r="R1991" t="s">
        <v>37</v>
      </c>
      <c r="S1991" t="s">
        <v>38</v>
      </c>
      <c r="T1991" t="s">
        <v>81</v>
      </c>
      <c r="U1991" s="1">
        <v>34493</v>
      </c>
      <c r="V1991" s="7" t="str">
        <f>CONCATENATE(employee_data35[[#This Row],[First-LastName]]&amp;" "&amp;employee_data35[[#This Row],[DOB]])</f>
        <v>Leland-Chang 34493</v>
      </c>
      <c r="W1991" t="s">
        <v>40</v>
      </c>
      <c r="X1991" t="s">
        <v>83</v>
      </c>
      <c r="Y1991" t="s">
        <v>55</v>
      </c>
      <c r="Z1991">
        <v>91822</v>
      </c>
      <c r="AA1991" t="s">
        <v>128</v>
      </c>
      <c r="AB1991" t="s">
        <v>75</v>
      </c>
      <c r="AC1991" t="s">
        <v>45</v>
      </c>
      <c r="AD1991">
        <v>2</v>
      </c>
    </row>
    <row r="1992" spans="1:30" x14ac:dyDescent="0.3">
      <c r="A1992">
        <v>2417</v>
      </c>
      <c r="B1992" t="s">
        <v>5321</v>
      </c>
      <c r="C1992" t="s">
        <v>2772</v>
      </c>
      <c r="D1992" s="6" t="str">
        <f>CONCATENATE(employee_data35[[#This Row],[FirstName]], "-",employee_data35[[#This Row],[LastName]] )</f>
        <v>Hayley-Webb</v>
      </c>
      <c r="E1992" s="1">
        <v>44254</v>
      </c>
      <c r="F1992" s="1">
        <v>45137</v>
      </c>
      <c r="G1992" s="7" t="str">
        <f>IF(ISBLANK(employee_data35[[#This Row],[ExitDate]]),"Yes","")</f>
        <v/>
      </c>
      <c r="H1992" t="s">
        <v>3019</v>
      </c>
      <c r="I1992" t="s">
        <v>7372</v>
      </c>
      <c r="J1992" t="s">
        <v>7373</v>
      </c>
      <c r="K1992" t="s">
        <v>89</v>
      </c>
      <c r="L1992" s="6" t="str">
        <f>IF(ISBLANK(employee_data35[[#This Row],[ExitDate]]),"1","0")</f>
        <v>0</v>
      </c>
      <c r="M1992" t="str">
        <f>IF(ISBLANK(employee_data35[[#This Row],[ExitDate]]),"Active","Tidak Active")</f>
        <v>Tidak Active</v>
      </c>
      <c r="N1992" t="s">
        <v>33</v>
      </c>
      <c r="O1992" t="s">
        <v>34</v>
      </c>
      <c r="P1992" t="s">
        <v>63</v>
      </c>
      <c r="Q1992" t="s">
        <v>140</v>
      </c>
      <c r="R1992" t="s">
        <v>7374</v>
      </c>
      <c r="S1992" t="s">
        <v>38</v>
      </c>
      <c r="T1992" t="s">
        <v>111</v>
      </c>
      <c r="U1992" s="1">
        <v>31726</v>
      </c>
      <c r="V1992" s="7" t="str">
        <f>CONCATENATE(employee_data35[[#This Row],[First-LastName]]&amp;" "&amp;employee_data35[[#This Row],[DOB]])</f>
        <v>Hayley-Webb 31726</v>
      </c>
      <c r="W1992" t="s">
        <v>40</v>
      </c>
      <c r="X1992" t="s">
        <v>2800</v>
      </c>
      <c r="Y1992" t="s">
        <v>55</v>
      </c>
      <c r="Z1992">
        <v>37752</v>
      </c>
      <c r="AA1992" t="s">
        <v>43</v>
      </c>
      <c r="AB1992" t="s">
        <v>75</v>
      </c>
      <c r="AC1992" t="s">
        <v>45</v>
      </c>
      <c r="AD1992">
        <v>4</v>
      </c>
    </row>
    <row r="1993" spans="1:30" x14ac:dyDescent="0.3">
      <c r="A1993">
        <v>2418</v>
      </c>
      <c r="B1993" t="s">
        <v>5821</v>
      </c>
      <c r="C1993" t="s">
        <v>434</v>
      </c>
      <c r="D1993" s="6" t="str">
        <f>CONCATENATE(employee_data35[[#This Row],[FirstName]], "-",employee_data35[[#This Row],[LastName]] )</f>
        <v>Teagan-Rodriguez</v>
      </c>
      <c r="E1993" s="1">
        <v>44587</v>
      </c>
      <c r="F1993" s="1">
        <v>45050</v>
      </c>
      <c r="G1993" s="7" t="str">
        <f>IF(ISBLANK(employee_data35[[#This Row],[ExitDate]]),"Yes","")</f>
        <v/>
      </c>
      <c r="H1993" t="s">
        <v>3019</v>
      </c>
      <c r="I1993" t="s">
        <v>7375</v>
      </c>
      <c r="J1993" t="s">
        <v>7376</v>
      </c>
      <c r="K1993" t="s">
        <v>31</v>
      </c>
      <c r="L1993" s="6" t="str">
        <f>IF(ISBLANK(employee_data35[[#This Row],[ExitDate]]),"1","0")</f>
        <v>0</v>
      </c>
      <c r="M1993" t="str">
        <f>IF(ISBLANK(employee_data35[[#This Row],[ExitDate]]),"Active","Tidak Active")</f>
        <v>Tidak Active</v>
      </c>
      <c r="N1993" t="s">
        <v>33</v>
      </c>
      <c r="O1993" t="s">
        <v>64</v>
      </c>
      <c r="P1993" t="s">
        <v>35</v>
      </c>
      <c r="Q1993" t="s">
        <v>99</v>
      </c>
      <c r="R1993" t="s">
        <v>7377</v>
      </c>
      <c r="S1993" t="s">
        <v>38</v>
      </c>
      <c r="T1993" t="s">
        <v>177</v>
      </c>
      <c r="U1993" s="1">
        <v>15512</v>
      </c>
      <c r="V1993" s="7" t="str">
        <f>CONCATENATE(employee_data35[[#This Row],[First-LastName]]&amp;" "&amp;employee_data35[[#This Row],[DOB]])</f>
        <v>Teagan-Rodriguez 15512</v>
      </c>
      <c r="W1993" t="s">
        <v>40</v>
      </c>
      <c r="X1993" t="s">
        <v>243</v>
      </c>
      <c r="Y1993" t="s">
        <v>55</v>
      </c>
      <c r="Z1993">
        <v>16793</v>
      </c>
      <c r="AA1993" t="s">
        <v>93</v>
      </c>
      <c r="AB1993" t="s">
        <v>84</v>
      </c>
      <c r="AC1993" t="s">
        <v>45</v>
      </c>
      <c r="AD1993">
        <v>1</v>
      </c>
    </row>
    <row r="1994" spans="1:30" x14ac:dyDescent="0.3">
      <c r="A1994">
        <v>2419</v>
      </c>
      <c r="B1994" t="s">
        <v>3208</v>
      </c>
      <c r="C1994" t="s">
        <v>7378</v>
      </c>
      <c r="D1994" s="6" t="str">
        <f>CONCATENATE(employee_data35[[#This Row],[FirstName]], "-",employee_data35[[#This Row],[LastName]] )</f>
        <v>Kaylyn-Joyce</v>
      </c>
      <c r="E1994" s="1">
        <v>43922</v>
      </c>
      <c r="F1994" s="1"/>
      <c r="G1994" s="7" t="str">
        <f>IF(ISBLANK(employee_data35[[#This Row],[ExitDate]]),"Yes","")</f>
        <v>Yes</v>
      </c>
      <c r="H1994" t="s">
        <v>3019</v>
      </c>
      <c r="I1994" t="s">
        <v>7379</v>
      </c>
      <c r="J1994" t="s">
        <v>7380</v>
      </c>
      <c r="K1994" t="s">
        <v>50</v>
      </c>
      <c r="L1994" s="6" t="str">
        <f>IF(ISBLANK(employee_data35[[#This Row],[ExitDate]]),"1","0")</f>
        <v>1</v>
      </c>
      <c r="M1994" t="str">
        <f>IF(ISBLANK(employee_data35[[#This Row],[ExitDate]]),"Active","Tidak Active")</f>
        <v>Active</v>
      </c>
      <c r="N1994" t="s">
        <v>52</v>
      </c>
      <c r="O1994" t="s">
        <v>51</v>
      </c>
      <c r="P1994" t="s">
        <v>35</v>
      </c>
      <c r="Q1994" t="s">
        <v>36</v>
      </c>
      <c r="R1994" t="s">
        <v>37</v>
      </c>
      <c r="S1994" t="s">
        <v>38</v>
      </c>
      <c r="T1994" t="s">
        <v>305</v>
      </c>
      <c r="U1994" s="1">
        <v>36754</v>
      </c>
      <c r="V1994" s="7" t="str">
        <f>CONCATENATE(employee_data35[[#This Row],[First-LastName]]&amp;" "&amp;employee_data35[[#This Row],[DOB]])</f>
        <v>Kaylyn-Joyce 36754</v>
      </c>
      <c r="W1994" t="s">
        <v>40</v>
      </c>
      <c r="X1994" t="s">
        <v>92</v>
      </c>
      <c r="Y1994" t="s">
        <v>42</v>
      </c>
      <c r="Z1994">
        <v>94808</v>
      </c>
      <c r="AA1994" t="s">
        <v>43</v>
      </c>
      <c r="AB1994" t="s">
        <v>84</v>
      </c>
      <c r="AC1994" t="s">
        <v>45</v>
      </c>
      <c r="AD1994">
        <v>2</v>
      </c>
    </row>
    <row r="1995" spans="1:30" x14ac:dyDescent="0.3">
      <c r="A1995">
        <v>2420</v>
      </c>
      <c r="B1995" t="s">
        <v>7381</v>
      </c>
      <c r="C1995" t="s">
        <v>6276</v>
      </c>
      <c r="D1995" s="6" t="str">
        <f>CONCATENATE(employee_data35[[#This Row],[FirstName]], "-",employee_data35[[#This Row],[LastName]] )</f>
        <v>Carleigh-Garrison</v>
      </c>
      <c r="E1995" s="1">
        <v>43985</v>
      </c>
      <c r="F1995" s="1"/>
      <c r="G1995" s="7" t="str">
        <f>IF(ISBLANK(employee_data35[[#This Row],[ExitDate]]),"Yes","")</f>
        <v>Yes</v>
      </c>
      <c r="H1995" t="s">
        <v>3019</v>
      </c>
      <c r="I1995" t="s">
        <v>7382</v>
      </c>
      <c r="J1995" t="s">
        <v>7383</v>
      </c>
      <c r="K1995" t="s">
        <v>139</v>
      </c>
      <c r="L1995" s="6" t="str">
        <f>IF(ISBLANK(employee_data35[[#This Row],[ExitDate]]),"1","0")</f>
        <v>1</v>
      </c>
      <c r="M1995" t="str">
        <f>IF(ISBLANK(employee_data35[[#This Row],[ExitDate]]),"Active","Tidak Active")</f>
        <v>Active</v>
      </c>
      <c r="N1995" t="s">
        <v>33</v>
      </c>
      <c r="O1995" t="s">
        <v>64</v>
      </c>
      <c r="P1995" t="s">
        <v>63</v>
      </c>
      <c r="Q1995" t="s">
        <v>36</v>
      </c>
      <c r="R1995" t="s">
        <v>37</v>
      </c>
      <c r="S1995" t="s">
        <v>38</v>
      </c>
      <c r="T1995" t="s">
        <v>177</v>
      </c>
      <c r="U1995" s="1">
        <v>17989</v>
      </c>
      <c r="V1995" s="7" t="str">
        <f>CONCATENATE(employee_data35[[#This Row],[First-LastName]]&amp;" "&amp;employee_data35[[#This Row],[DOB]])</f>
        <v>Carleigh-Garrison 17989</v>
      </c>
      <c r="W1995" t="s">
        <v>40</v>
      </c>
      <c r="X1995" t="s">
        <v>178</v>
      </c>
      <c r="Y1995" t="s">
        <v>42</v>
      </c>
      <c r="Z1995">
        <v>22631</v>
      </c>
      <c r="AA1995" t="s">
        <v>43</v>
      </c>
      <c r="AB1995" t="s">
        <v>75</v>
      </c>
      <c r="AC1995" t="s">
        <v>45</v>
      </c>
      <c r="AD1995">
        <v>5</v>
      </c>
    </row>
    <row r="1996" spans="1:30" x14ac:dyDescent="0.3">
      <c r="A1996">
        <v>2421</v>
      </c>
      <c r="B1996" t="s">
        <v>7384</v>
      </c>
      <c r="C1996" t="s">
        <v>5322</v>
      </c>
      <c r="D1996" s="6" t="str">
        <f>CONCATENATE(employee_data35[[#This Row],[FirstName]], "-",employee_data35[[#This Row],[LastName]] )</f>
        <v>Brycen-York</v>
      </c>
      <c r="E1996" s="1">
        <v>44520</v>
      </c>
      <c r="F1996" s="1"/>
      <c r="G1996" s="7" t="str">
        <f>IF(ISBLANK(employee_data35[[#This Row],[ExitDate]]),"Yes","")</f>
        <v>Yes</v>
      </c>
      <c r="H1996" t="s">
        <v>3019</v>
      </c>
      <c r="I1996" t="s">
        <v>7385</v>
      </c>
      <c r="J1996" t="s">
        <v>7386</v>
      </c>
      <c r="K1996" t="s">
        <v>118</v>
      </c>
      <c r="L1996" s="6" t="str">
        <f>IF(ISBLANK(employee_data35[[#This Row],[ExitDate]]),"1","0")</f>
        <v>1</v>
      </c>
      <c r="M1996" t="str">
        <f>IF(ISBLANK(employee_data35[[#This Row],[ExitDate]]),"Active","Tidak Active")</f>
        <v>Active</v>
      </c>
      <c r="N1996" t="s">
        <v>63</v>
      </c>
      <c r="O1996" t="s">
        <v>34</v>
      </c>
      <c r="P1996" t="s">
        <v>52</v>
      </c>
      <c r="Q1996" t="s">
        <v>36</v>
      </c>
      <c r="R1996" t="s">
        <v>37</v>
      </c>
      <c r="S1996" t="s">
        <v>38</v>
      </c>
      <c r="T1996" t="s">
        <v>111</v>
      </c>
      <c r="U1996" s="1">
        <v>31658</v>
      </c>
      <c r="V1996" s="7" t="str">
        <f>CONCATENATE(employee_data35[[#This Row],[First-LastName]]&amp;" "&amp;employee_data35[[#This Row],[DOB]])</f>
        <v>Brycen-York 31658</v>
      </c>
      <c r="W1996" t="s">
        <v>40</v>
      </c>
      <c r="X1996" t="s">
        <v>113</v>
      </c>
      <c r="Y1996" t="s">
        <v>42</v>
      </c>
      <c r="Z1996">
        <v>70680</v>
      </c>
      <c r="AA1996" t="s">
        <v>128</v>
      </c>
      <c r="AB1996" t="s">
        <v>84</v>
      </c>
      <c r="AC1996" t="s">
        <v>45</v>
      </c>
      <c r="AD1996">
        <v>2</v>
      </c>
    </row>
    <row r="1997" spans="1:30" x14ac:dyDescent="0.3">
      <c r="A1997">
        <v>2422</v>
      </c>
      <c r="B1997" t="s">
        <v>3257</v>
      </c>
      <c r="C1997" t="s">
        <v>1686</v>
      </c>
      <c r="D1997" s="6" t="str">
        <f>CONCATENATE(employee_data35[[#This Row],[FirstName]], "-",employee_data35[[#This Row],[LastName]] )</f>
        <v>Rigoberto-Gibson</v>
      </c>
      <c r="E1997" s="1">
        <v>44551</v>
      </c>
      <c r="F1997" s="1">
        <v>44658</v>
      </c>
      <c r="G1997" s="7" t="str">
        <f>IF(ISBLANK(employee_data35[[#This Row],[ExitDate]]),"Yes","")</f>
        <v/>
      </c>
      <c r="H1997" t="s">
        <v>3019</v>
      </c>
      <c r="I1997" t="s">
        <v>7387</v>
      </c>
      <c r="J1997" t="s">
        <v>7388</v>
      </c>
      <c r="K1997" t="s">
        <v>62</v>
      </c>
      <c r="L1997" s="6" t="str">
        <f>IF(ISBLANK(employee_data35[[#This Row],[ExitDate]]),"1","0")</f>
        <v>0</v>
      </c>
      <c r="M1997" t="str">
        <f>IF(ISBLANK(employee_data35[[#This Row],[ExitDate]]),"Active","Tidak Active")</f>
        <v>Tidak Active</v>
      </c>
      <c r="N1997" t="s">
        <v>52</v>
      </c>
      <c r="O1997" t="s">
        <v>51</v>
      </c>
      <c r="P1997" t="s">
        <v>35</v>
      </c>
      <c r="Q1997" t="s">
        <v>99</v>
      </c>
      <c r="R1997" t="s">
        <v>7389</v>
      </c>
      <c r="S1997" t="s">
        <v>38</v>
      </c>
      <c r="T1997" t="s">
        <v>81</v>
      </c>
      <c r="U1997" s="1">
        <v>17973</v>
      </c>
      <c r="V1997" s="7" t="str">
        <f>CONCATENATE(employee_data35[[#This Row],[First-LastName]]&amp;" "&amp;employee_data35[[#This Row],[DOB]])</f>
        <v>Rigoberto-Gibson 17973</v>
      </c>
      <c r="W1997" t="s">
        <v>40</v>
      </c>
      <c r="X1997" t="s">
        <v>83</v>
      </c>
      <c r="Y1997" t="s">
        <v>55</v>
      </c>
      <c r="Z1997">
        <v>86374</v>
      </c>
      <c r="AA1997" t="s">
        <v>56</v>
      </c>
      <c r="AB1997" t="s">
        <v>44</v>
      </c>
      <c r="AC1997" t="s">
        <v>45</v>
      </c>
      <c r="AD1997">
        <v>2</v>
      </c>
    </row>
    <row r="1998" spans="1:30" x14ac:dyDescent="0.3">
      <c r="A1998">
        <v>2423</v>
      </c>
      <c r="B1998" t="s">
        <v>5352</v>
      </c>
      <c r="C1998" t="s">
        <v>5193</v>
      </c>
      <c r="D1998" s="6" t="str">
        <f>CONCATENATE(employee_data35[[#This Row],[FirstName]], "-",employee_data35[[#This Row],[LastName]] )</f>
        <v>Yael-Garcia</v>
      </c>
      <c r="E1998" s="1">
        <v>43383</v>
      </c>
      <c r="F1998" s="1"/>
      <c r="G1998" s="7" t="str">
        <f>IF(ISBLANK(employee_data35[[#This Row],[ExitDate]]),"Yes","")</f>
        <v>Yes</v>
      </c>
      <c r="H1998" t="s">
        <v>3727</v>
      </c>
      <c r="I1998" t="s">
        <v>7390</v>
      </c>
      <c r="J1998" t="s">
        <v>7391</v>
      </c>
      <c r="K1998" t="s">
        <v>168</v>
      </c>
      <c r="L1998" s="6" t="str">
        <f>IF(ISBLANK(employee_data35[[#This Row],[ExitDate]]),"1","0")</f>
        <v>1</v>
      </c>
      <c r="M1998" t="str">
        <f>IF(ISBLANK(employee_data35[[#This Row],[ExitDate]]),"Active","Tidak Active")</f>
        <v>Active</v>
      </c>
      <c r="N1998" t="s">
        <v>33</v>
      </c>
      <c r="O1998" t="s">
        <v>51</v>
      </c>
      <c r="P1998" t="s">
        <v>63</v>
      </c>
      <c r="Q1998" t="s">
        <v>36</v>
      </c>
      <c r="R1998" t="s">
        <v>37</v>
      </c>
      <c r="S1998" t="s">
        <v>38</v>
      </c>
      <c r="T1998" t="s">
        <v>81</v>
      </c>
      <c r="U1998" s="1">
        <v>28439</v>
      </c>
      <c r="V1998" s="7" t="str">
        <f>CONCATENATE(employee_data35[[#This Row],[First-LastName]]&amp;" "&amp;employee_data35[[#This Row],[DOB]])</f>
        <v>Yael-Garcia 28439</v>
      </c>
      <c r="W1998" t="s">
        <v>40</v>
      </c>
      <c r="X1998" t="s">
        <v>83</v>
      </c>
      <c r="Y1998" t="s">
        <v>55</v>
      </c>
      <c r="Z1998">
        <v>93897</v>
      </c>
      <c r="AA1998" t="s">
        <v>128</v>
      </c>
      <c r="AB1998" t="s">
        <v>104</v>
      </c>
      <c r="AC1998" t="s">
        <v>45</v>
      </c>
      <c r="AD1998">
        <v>1</v>
      </c>
    </row>
    <row r="1999" spans="1:30" x14ac:dyDescent="0.3">
      <c r="A1999">
        <v>2424</v>
      </c>
      <c r="B1999" t="s">
        <v>4426</v>
      </c>
      <c r="C1999" t="s">
        <v>6200</v>
      </c>
      <c r="D1999" s="6" t="str">
        <f>CONCATENATE(employee_data35[[#This Row],[FirstName]], "-",employee_data35[[#This Row],[LastName]] )</f>
        <v>Jonathon-Montes</v>
      </c>
      <c r="E1999" s="1">
        <v>43522</v>
      </c>
      <c r="F1999" s="1">
        <v>44279</v>
      </c>
      <c r="G1999" s="7" t="str">
        <f>IF(ISBLANK(employee_data35[[#This Row],[ExitDate]]),"Yes","")</f>
        <v/>
      </c>
      <c r="H1999" t="s">
        <v>1779</v>
      </c>
      <c r="I1999" t="s">
        <v>7392</v>
      </c>
      <c r="J1999" t="s">
        <v>7393</v>
      </c>
      <c r="K1999" t="s">
        <v>133</v>
      </c>
      <c r="L1999" s="6" t="str">
        <f>IF(ISBLANK(employee_data35[[#This Row],[ExitDate]]),"1","0")</f>
        <v>0</v>
      </c>
      <c r="M1999" t="str">
        <f>IF(ISBLANK(employee_data35[[#This Row],[ExitDate]]),"Active","Tidak Active")</f>
        <v>Tidak Active</v>
      </c>
      <c r="N1999" t="s">
        <v>63</v>
      </c>
      <c r="O1999" t="s">
        <v>34</v>
      </c>
      <c r="P1999" t="s">
        <v>63</v>
      </c>
      <c r="Q1999" t="s">
        <v>126</v>
      </c>
      <c r="R1999" t="s">
        <v>7394</v>
      </c>
      <c r="S1999" t="s">
        <v>1843</v>
      </c>
      <c r="T1999" t="s">
        <v>111</v>
      </c>
      <c r="U1999" s="1">
        <v>27259</v>
      </c>
      <c r="V1999" s="7" t="str">
        <f>CONCATENATE(employee_data35[[#This Row],[First-LastName]]&amp;" "&amp;employee_data35[[#This Row],[DOB]])</f>
        <v>Jonathon-Montes 27259</v>
      </c>
      <c r="W1999" t="s">
        <v>40</v>
      </c>
      <c r="X1999" t="s">
        <v>103</v>
      </c>
      <c r="Y1999" t="s">
        <v>55</v>
      </c>
      <c r="Z1999">
        <v>47083</v>
      </c>
      <c r="AA1999" t="s">
        <v>56</v>
      </c>
      <c r="AB1999" t="s">
        <v>104</v>
      </c>
      <c r="AC1999" t="s">
        <v>45</v>
      </c>
      <c r="AD1999">
        <v>2</v>
      </c>
    </row>
    <row r="2000" spans="1:30" x14ac:dyDescent="0.3">
      <c r="A2000">
        <v>2425</v>
      </c>
      <c r="B2000" t="s">
        <v>1844</v>
      </c>
      <c r="C2000" t="s">
        <v>870</v>
      </c>
      <c r="D2000" s="6" t="str">
        <f>CONCATENATE(employee_data35[[#This Row],[FirstName]], "-",employee_data35[[#This Row],[LastName]] )</f>
        <v>Alexzander-Guzman</v>
      </c>
      <c r="E2000" s="1">
        <v>44731</v>
      </c>
      <c r="F2000" s="1">
        <v>45066</v>
      </c>
      <c r="G2000" s="7" t="str">
        <f>IF(ISBLANK(employee_data35[[#This Row],[ExitDate]]),"Yes","")</f>
        <v/>
      </c>
      <c r="H2000" t="s">
        <v>6985</v>
      </c>
      <c r="I2000" t="s">
        <v>7395</v>
      </c>
      <c r="J2000" t="s">
        <v>7396</v>
      </c>
      <c r="K2000" t="s">
        <v>139</v>
      </c>
      <c r="L2000" s="6" t="str">
        <f>IF(ISBLANK(employee_data35[[#This Row],[ExitDate]]),"1","0")</f>
        <v>0</v>
      </c>
      <c r="M2000" t="str">
        <f>IF(ISBLANK(employee_data35[[#This Row],[ExitDate]]),"Active","Tidak Active")</f>
        <v>Tidak Active</v>
      </c>
      <c r="N2000" t="s">
        <v>33</v>
      </c>
      <c r="O2000" t="s">
        <v>34</v>
      </c>
      <c r="P2000" t="s">
        <v>63</v>
      </c>
      <c r="Q2000" t="s">
        <v>126</v>
      </c>
      <c r="R2000" t="s">
        <v>7397</v>
      </c>
      <c r="S2000" t="s">
        <v>38</v>
      </c>
      <c r="T2000" t="s">
        <v>305</v>
      </c>
      <c r="U2000" s="1">
        <v>30117</v>
      </c>
      <c r="V2000" s="7" t="str">
        <f>CONCATENATE(employee_data35[[#This Row],[First-LastName]]&amp;" "&amp;employee_data35[[#This Row],[DOB]])</f>
        <v>Alexzander-Guzman 30117</v>
      </c>
      <c r="W2000" t="s">
        <v>40</v>
      </c>
      <c r="X2000" t="s">
        <v>92</v>
      </c>
      <c r="Y2000" t="s">
        <v>55</v>
      </c>
      <c r="Z2000">
        <v>61895</v>
      </c>
      <c r="AA2000" t="s">
        <v>128</v>
      </c>
      <c r="AB2000" t="s">
        <v>104</v>
      </c>
      <c r="AC2000" t="s">
        <v>45</v>
      </c>
      <c r="AD2000">
        <v>2</v>
      </c>
    </row>
    <row r="2001" spans="1:30" x14ac:dyDescent="0.3">
      <c r="A2001">
        <v>2426</v>
      </c>
      <c r="B2001" t="s">
        <v>3240</v>
      </c>
      <c r="C2001" t="s">
        <v>1479</v>
      </c>
      <c r="D2001" s="6" t="str">
        <f>CONCATENATE(employee_data35[[#This Row],[FirstName]], "-",employee_data35[[#This Row],[LastName]] )</f>
        <v>Gunnar-Gray</v>
      </c>
      <c r="E2001" s="1">
        <v>44032</v>
      </c>
      <c r="F2001" s="1">
        <v>45117</v>
      </c>
      <c r="G2001" s="7" t="str">
        <f>IF(ISBLANK(employee_data35[[#This Row],[ExitDate]]),"Yes","")</f>
        <v/>
      </c>
      <c r="H2001" t="s">
        <v>2309</v>
      </c>
      <c r="I2001" t="s">
        <v>7398</v>
      </c>
      <c r="J2001" t="s">
        <v>7399</v>
      </c>
      <c r="K2001" t="s">
        <v>50</v>
      </c>
      <c r="L2001" s="6" t="str">
        <f>IF(ISBLANK(employee_data35[[#This Row],[ExitDate]]),"1","0")</f>
        <v>0</v>
      </c>
      <c r="M2001" t="str">
        <f>IF(ISBLANK(employee_data35[[#This Row],[ExitDate]]),"Active","Tidak Active")</f>
        <v>Tidak Active</v>
      </c>
      <c r="N2001" t="s">
        <v>63</v>
      </c>
      <c r="O2001" t="s">
        <v>34</v>
      </c>
      <c r="P2001" t="s">
        <v>52</v>
      </c>
      <c r="Q2001" t="s">
        <v>140</v>
      </c>
      <c r="R2001" t="s">
        <v>7400</v>
      </c>
      <c r="S2001" t="s">
        <v>38</v>
      </c>
      <c r="T2001" t="s">
        <v>81</v>
      </c>
      <c r="U2001" s="1">
        <v>21612</v>
      </c>
      <c r="V2001" s="7" t="str">
        <f>CONCATENATE(employee_data35[[#This Row],[First-LastName]]&amp;" "&amp;employee_data35[[#This Row],[DOB]])</f>
        <v>Gunnar-Gray 21612</v>
      </c>
      <c r="W2001" t="s">
        <v>40</v>
      </c>
      <c r="X2001" t="s">
        <v>226</v>
      </c>
      <c r="Y2001" t="s">
        <v>42</v>
      </c>
      <c r="Z2001">
        <v>43373</v>
      </c>
      <c r="AA2001" t="s">
        <v>43</v>
      </c>
      <c r="AB2001" t="s">
        <v>44</v>
      </c>
      <c r="AC2001" t="s">
        <v>45</v>
      </c>
      <c r="AD2001">
        <v>2</v>
      </c>
    </row>
    <row r="2002" spans="1:30" x14ac:dyDescent="0.3">
      <c r="A2002">
        <v>2427</v>
      </c>
      <c r="B2002" t="s">
        <v>7401</v>
      </c>
      <c r="C2002" t="s">
        <v>2171</v>
      </c>
      <c r="D2002" s="6" t="str">
        <f>CONCATENATE(employee_data35[[#This Row],[FirstName]], "-",employee_data35[[#This Row],[LastName]] )</f>
        <v>Emilee-Thompson</v>
      </c>
      <c r="E2002" s="1">
        <v>43847</v>
      </c>
      <c r="F2002" s="1">
        <v>43941</v>
      </c>
      <c r="G2002" s="7" t="str">
        <f>IF(ISBLANK(employee_data35[[#This Row],[ExitDate]]),"Yes","")</f>
        <v/>
      </c>
      <c r="H2002" t="s">
        <v>2309</v>
      </c>
      <c r="I2002" t="s">
        <v>7402</v>
      </c>
      <c r="J2002" t="s">
        <v>7403</v>
      </c>
      <c r="K2002" t="s">
        <v>31</v>
      </c>
      <c r="L2002" s="6" t="str">
        <f>IF(ISBLANK(employee_data35[[#This Row],[ExitDate]]),"1","0")</f>
        <v>0</v>
      </c>
      <c r="M2002" t="str">
        <f>IF(ISBLANK(employee_data35[[#This Row],[ExitDate]]),"Active","Tidak Active")</f>
        <v>Tidak Active</v>
      </c>
      <c r="N2002" t="s">
        <v>52</v>
      </c>
      <c r="O2002" t="s">
        <v>34</v>
      </c>
      <c r="P2002" t="s">
        <v>63</v>
      </c>
      <c r="Q2002" t="s">
        <v>175</v>
      </c>
      <c r="R2002" t="s">
        <v>7404</v>
      </c>
      <c r="S2002" t="s">
        <v>170</v>
      </c>
      <c r="T2002" t="s">
        <v>90</v>
      </c>
      <c r="U2002" s="1">
        <v>20781</v>
      </c>
      <c r="V2002" s="7" t="str">
        <f>CONCATENATE(employee_data35[[#This Row],[First-LastName]]&amp;" "&amp;employee_data35[[#This Row],[DOB]])</f>
        <v>Emilee-Thompson 20781</v>
      </c>
      <c r="W2002" t="s">
        <v>40</v>
      </c>
      <c r="X2002" t="s">
        <v>582</v>
      </c>
      <c r="Y2002" t="s">
        <v>42</v>
      </c>
      <c r="Z2002">
        <v>87868</v>
      </c>
      <c r="AA2002" t="s">
        <v>128</v>
      </c>
      <c r="AB2002" t="s">
        <v>104</v>
      </c>
      <c r="AC2002" t="s">
        <v>45</v>
      </c>
      <c r="AD2002">
        <v>5</v>
      </c>
    </row>
    <row r="2003" spans="1:30" x14ac:dyDescent="0.3">
      <c r="A2003">
        <v>2428</v>
      </c>
      <c r="B2003" t="s">
        <v>5414</v>
      </c>
      <c r="C2003" t="s">
        <v>348</v>
      </c>
      <c r="D2003" s="6" t="str">
        <f>CONCATENATE(employee_data35[[#This Row],[FirstName]], "-",employee_data35[[#This Row],[LastName]] )</f>
        <v>Emmett-Chandler</v>
      </c>
      <c r="E2003" s="1">
        <v>44351</v>
      </c>
      <c r="F2003" s="1">
        <v>44603</v>
      </c>
      <c r="G2003" s="7" t="str">
        <f>IF(ISBLANK(employee_data35[[#This Row],[ExitDate]]),"Yes","")</f>
        <v/>
      </c>
      <c r="H2003" t="s">
        <v>2329</v>
      </c>
      <c r="I2003" t="s">
        <v>7405</v>
      </c>
      <c r="J2003" t="s">
        <v>7406</v>
      </c>
      <c r="K2003" t="s">
        <v>89</v>
      </c>
      <c r="L2003" s="6" t="str">
        <f>IF(ISBLANK(employee_data35[[#This Row],[ExitDate]]),"1","0")</f>
        <v>0</v>
      </c>
      <c r="M2003" t="str">
        <f>IF(ISBLANK(employee_data35[[#This Row],[ExitDate]]),"Active","Tidak Active")</f>
        <v>Tidak Active</v>
      </c>
      <c r="N2003" t="s">
        <v>52</v>
      </c>
      <c r="O2003" t="s">
        <v>64</v>
      </c>
      <c r="P2003" t="s">
        <v>35</v>
      </c>
      <c r="Q2003" t="s">
        <v>175</v>
      </c>
      <c r="R2003" t="s">
        <v>7407</v>
      </c>
      <c r="S2003" t="s">
        <v>170</v>
      </c>
      <c r="T2003" t="s">
        <v>504</v>
      </c>
      <c r="U2003" s="1">
        <v>23033</v>
      </c>
      <c r="V2003" s="7" t="str">
        <f>CONCATENATE(employee_data35[[#This Row],[First-LastName]]&amp;" "&amp;employee_data35[[#This Row],[DOB]])</f>
        <v>Emmett-Chandler 23033</v>
      </c>
      <c r="W2003" t="s">
        <v>40</v>
      </c>
      <c r="X2003" t="s">
        <v>3108</v>
      </c>
      <c r="Y2003" t="s">
        <v>42</v>
      </c>
      <c r="Z2003">
        <v>7404</v>
      </c>
      <c r="AA2003" t="s">
        <v>43</v>
      </c>
      <c r="AB2003" t="s">
        <v>104</v>
      </c>
      <c r="AC2003" t="s">
        <v>45</v>
      </c>
      <c r="AD2003">
        <v>4</v>
      </c>
    </row>
    <row r="2004" spans="1:30" x14ac:dyDescent="0.3">
      <c r="A2004">
        <v>2429</v>
      </c>
      <c r="B2004" t="s">
        <v>1586</v>
      </c>
      <c r="C2004" t="s">
        <v>7408</v>
      </c>
      <c r="D2004" s="6" t="str">
        <f>CONCATENATE(employee_data35[[#This Row],[FirstName]], "-",employee_data35[[#This Row],[LastName]] )</f>
        <v>Vincent-Ramsey</v>
      </c>
      <c r="E2004" s="1">
        <v>43574</v>
      </c>
      <c r="F2004" s="1">
        <v>44014</v>
      </c>
      <c r="G2004" s="7" t="str">
        <f>IF(ISBLANK(employee_data35[[#This Row],[ExitDate]]),"Yes","")</f>
        <v/>
      </c>
      <c r="H2004" t="s">
        <v>3019</v>
      </c>
      <c r="I2004" t="s">
        <v>7409</v>
      </c>
      <c r="J2004" t="s">
        <v>7410</v>
      </c>
      <c r="K2004" t="s">
        <v>89</v>
      </c>
      <c r="L2004" s="6" t="str">
        <f>IF(ISBLANK(employee_data35[[#This Row],[ExitDate]]),"1","0")</f>
        <v>0</v>
      </c>
      <c r="M2004" t="str">
        <f>IF(ISBLANK(employee_data35[[#This Row],[ExitDate]]),"Active","Tidak Active")</f>
        <v>Tidak Active</v>
      </c>
      <c r="N2004" t="s">
        <v>52</v>
      </c>
      <c r="O2004" t="s">
        <v>34</v>
      </c>
      <c r="P2004" t="s">
        <v>35</v>
      </c>
      <c r="Q2004" t="s">
        <v>99</v>
      </c>
      <c r="R2004" t="s">
        <v>7411</v>
      </c>
      <c r="S2004" t="s">
        <v>38</v>
      </c>
      <c r="T2004" t="s">
        <v>90</v>
      </c>
      <c r="U2004" s="1">
        <v>36281</v>
      </c>
      <c r="V2004" s="7" t="str">
        <f>CONCATENATE(employee_data35[[#This Row],[First-LastName]]&amp;" "&amp;employee_data35[[#This Row],[DOB]])</f>
        <v>Vincent-Ramsey 36281</v>
      </c>
      <c r="W2004" t="s">
        <v>40</v>
      </c>
      <c r="X2004" t="s">
        <v>83</v>
      </c>
      <c r="Y2004" t="s">
        <v>55</v>
      </c>
      <c r="Z2004">
        <v>68494</v>
      </c>
      <c r="AA2004" t="s">
        <v>93</v>
      </c>
      <c r="AB2004" t="s">
        <v>44</v>
      </c>
      <c r="AC2004" t="s">
        <v>45</v>
      </c>
      <c r="AD2004">
        <v>4</v>
      </c>
    </row>
    <row r="2005" spans="1:30" x14ac:dyDescent="0.3">
      <c r="A2005">
        <v>2430</v>
      </c>
      <c r="B2005" t="s">
        <v>7412</v>
      </c>
      <c r="C2005" t="s">
        <v>819</v>
      </c>
      <c r="D2005" s="6" t="str">
        <f>CONCATENATE(employee_data35[[#This Row],[FirstName]], "-",employee_data35[[#This Row],[LastName]] )</f>
        <v>Dallas-Ross</v>
      </c>
      <c r="E2005" s="1">
        <v>43421</v>
      </c>
      <c r="F2005" s="1">
        <v>44185</v>
      </c>
      <c r="G2005" s="7" t="str">
        <f>IF(ISBLANK(employee_data35[[#This Row],[ExitDate]]),"Yes","")</f>
        <v/>
      </c>
      <c r="H2005" t="s">
        <v>3019</v>
      </c>
      <c r="I2005" t="s">
        <v>7413</v>
      </c>
      <c r="J2005" t="s">
        <v>7414</v>
      </c>
      <c r="K2005" t="s">
        <v>31</v>
      </c>
      <c r="L2005" s="6" t="str">
        <f>IF(ISBLANK(employee_data35[[#This Row],[ExitDate]]),"1","0")</f>
        <v>0</v>
      </c>
      <c r="M2005" t="str">
        <f>IF(ISBLANK(employee_data35[[#This Row],[ExitDate]]),"Active","Tidak Active")</f>
        <v>Tidak Active</v>
      </c>
      <c r="N2005" t="s">
        <v>63</v>
      </c>
      <c r="O2005" t="s">
        <v>64</v>
      </c>
      <c r="P2005" t="s">
        <v>52</v>
      </c>
      <c r="Q2005" t="s">
        <v>175</v>
      </c>
      <c r="R2005" t="s">
        <v>7415</v>
      </c>
      <c r="S2005" t="s">
        <v>38</v>
      </c>
      <c r="T2005" t="s">
        <v>81</v>
      </c>
      <c r="U2005" s="1">
        <v>17648</v>
      </c>
      <c r="V2005" s="7" t="str">
        <f>CONCATENATE(employee_data35[[#This Row],[First-LastName]]&amp;" "&amp;employee_data35[[#This Row],[DOB]])</f>
        <v>Dallas-Ross 17648</v>
      </c>
      <c r="W2005" t="s">
        <v>40</v>
      </c>
      <c r="X2005" t="s">
        <v>103</v>
      </c>
      <c r="Y2005" t="s">
        <v>55</v>
      </c>
      <c r="Z2005">
        <v>69480</v>
      </c>
      <c r="AA2005" t="s">
        <v>43</v>
      </c>
      <c r="AB2005" t="s">
        <v>75</v>
      </c>
      <c r="AC2005" t="s">
        <v>45</v>
      </c>
      <c r="AD2005">
        <v>2</v>
      </c>
    </row>
    <row r="2006" spans="1:30" x14ac:dyDescent="0.3">
      <c r="A2006">
        <v>2431</v>
      </c>
      <c r="B2006" t="s">
        <v>5836</v>
      </c>
      <c r="C2006" t="s">
        <v>4609</v>
      </c>
      <c r="D2006" s="6" t="str">
        <f>CONCATENATE(employee_data35[[#This Row],[FirstName]], "-",employee_data35[[#This Row],[LastName]] )</f>
        <v>Elvis-Kaufman</v>
      </c>
      <c r="E2006" s="1">
        <v>44791</v>
      </c>
      <c r="F2006" s="1">
        <v>45097</v>
      </c>
      <c r="G2006" s="7" t="str">
        <f>IF(ISBLANK(employee_data35[[#This Row],[ExitDate]]),"Yes","")</f>
        <v/>
      </c>
      <c r="H2006" t="s">
        <v>3019</v>
      </c>
      <c r="I2006" t="s">
        <v>7416</v>
      </c>
      <c r="J2006" t="s">
        <v>7417</v>
      </c>
      <c r="K2006" t="s">
        <v>133</v>
      </c>
      <c r="L2006" s="6" t="str">
        <f>IF(ISBLANK(employee_data35[[#This Row],[ExitDate]]),"1","0")</f>
        <v>0</v>
      </c>
      <c r="M2006" t="str">
        <f>IF(ISBLANK(employee_data35[[#This Row],[ExitDate]]),"Active","Tidak Active")</f>
        <v>Tidak Active</v>
      </c>
      <c r="N2006" t="s">
        <v>33</v>
      </c>
      <c r="O2006" t="s">
        <v>51</v>
      </c>
      <c r="P2006" t="s">
        <v>63</v>
      </c>
      <c r="Q2006" t="s">
        <v>126</v>
      </c>
      <c r="R2006" t="s">
        <v>7418</v>
      </c>
      <c r="S2006" t="s">
        <v>38</v>
      </c>
      <c r="T2006" t="s">
        <v>81</v>
      </c>
      <c r="U2006" s="1">
        <v>15412</v>
      </c>
      <c r="V2006" s="7" t="str">
        <f>CONCATENATE(employee_data35[[#This Row],[First-LastName]]&amp;" "&amp;employee_data35[[#This Row],[DOB]])</f>
        <v>Elvis-Kaufman 15412</v>
      </c>
      <c r="W2006" t="s">
        <v>40</v>
      </c>
      <c r="X2006" t="s">
        <v>83</v>
      </c>
      <c r="Y2006" t="s">
        <v>42</v>
      </c>
      <c r="Z2006">
        <v>16520</v>
      </c>
      <c r="AA2006" t="s">
        <v>128</v>
      </c>
      <c r="AB2006" t="s">
        <v>44</v>
      </c>
      <c r="AC2006" t="s">
        <v>45</v>
      </c>
      <c r="AD2006">
        <v>4</v>
      </c>
    </row>
    <row r="2007" spans="1:30" x14ac:dyDescent="0.3">
      <c r="A2007">
        <v>2432</v>
      </c>
      <c r="B2007" t="s">
        <v>7419</v>
      </c>
      <c r="C2007" t="s">
        <v>1132</v>
      </c>
      <c r="D2007" s="6" t="str">
        <f>CONCATENATE(employee_data35[[#This Row],[FirstName]], "-",employee_data35[[#This Row],[LastName]] )</f>
        <v>Rayna-Gates</v>
      </c>
      <c r="E2007" s="1">
        <v>44967</v>
      </c>
      <c r="F2007" s="1">
        <v>45040</v>
      </c>
      <c r="G2007" s="7" t="str">
        <f>IF(ISBLANK(employee_data35[[#This Row],[ExitDate]]),"Yes","")</f>
        <v/>
      </c>
      <c r="H2007" t="s">
        <v>3019</v>
      </c>
      <c r="I2007" t="s">
        <v>7420</v>
      </c>
      <c r="J2007" t="s">
        <v>7421</v>
      </c>
      <c r="K2007" t="s">
        <v>50</v>
      </c>
      <c r="L2007" s="6" t="str">
        <f>IF(ISBLANK(employee_data35[[#This Row],[ExitDate]]),"1","0")</f>
        <v>0</v>
      </c>
      <c r="M2007" t="str">
        <f>IF(ISBLANK(employee_data35[[#This Row],[ExitDate]]),"Active","Tidak Active")</f>
        <v>Tidak Active</v>
      </c>
      <c r="N2007" t="s">
        <v>33</v>
      </c>
      <c r="O2007" t="s">
        <v>34</v>
      </c>
      <c r="P2007" t="s">
        <v>63</v>
      </c>
      <c r="Q2007" t="s">
        <v>140</v>
      </c>
      <c r="R2007" t="s">
        <v>7422</v>
      </c>
      <c r="S2007" t="s">
        <v>38</v>
      </c>
      <c r="T2007" t="s">
        <v>504</v>
      </c>
      <c r="U2007" s="1">
        <v>23119</v>
      </c>
      <c r="V2007" s="7" t="str">
        <f>CONCATENATE(employee_data35[[#This Row],[First-LastName]]&amp;" "&amp;employee_data35[[#This Row],[DOB]])</f>
        <v>Rayna-Gates 23119</v>
      </c>
      <c r="W2007" t="s">
        <v>40</v>
      </c>
      <c r="X2007" t="s">
        <v>3108</v>
      </c>
      <c r="Y2007" t="s">
        <v>42</v>
      </c>
      <c r="Z2007">
        <v>44133</v>
      </c>
      <c r="AA2007" t="s">
        <v>128</v>
      </c>
      <c r="AB2007" t="s">
        <v>84</v>
      </c>
      <c r="AC2007" t="s">
        <v>45</v>
      </c>
      <c r="AD2007">
        <v>2</v>
      </c>
    </row>
    <row r="2008" spans="1:30" x14ac:dyDescent="0.3">
      <c r="A2008">
        <v>2433</v>
      </c>
      <c r="B2008" t="s">
        <v>6919</v>
      </c>
      <c r="C2008" t="s">
        <v>4334</v>
      </c>
      <c r="D2008" s="6" t="str">
        <f>CONCATENATE(employee_data35[[#This Row],[FirstName]], "-",employee_data35[[#This Row],[LastName]] )</f>
        <v>Darryl-Wiley</v>
      </c>
      <c r="E2008" s="1">
        <v>43943</v>
      </c>
      <c r="F2008" s="1">
        <v>44776</v>
      </c>
      <c r="G2008" s="7" t="str">
        <f>IF(ISBLANK(employee_data35[[#This Row],[ExitDate]]),"Yes","")</f>
        <v/>
      </c>
      <c r="H2008" t="s">
        <v>3019</v>
      </c>
      <c r="I2008" t="s">
        <v>7423</v>
      </c>
      <c r="J2008" t="s">
        <v>7424</v>
      </c>
      <c r="K2008" t="s">
        <v>139</v>
      </c>
      <c r="L2008" s="6" t="str">
        <f>IF(ISBLANK(employee_data35[[#This Row],[ExitDate]]),"1","0")</f>
        <v>0</v>
      </c>
      <c r="M2008" t="str">
        <f>IF(ISBLANK(employee_data35[[#This Row],[ExitDate]]),"Active","Tidak Active")</f>
        <v>Tidak Active</v>
      </c>
      <c r="N2008" t="s">
        <v>33</v>
      </c>
      <c r="O2008" t="s">
        <v>34</v>
      </c>
      <c r="P2008" t="s">
        <v>35</v>
      </c>
      <c r="Q2008" t="s">
        <v>140</v>
      </c>
      <c r="R2008" t="s">
        <v>7425</v>
      </c>
      <c r="S2008" t="s">
        <v>38</v>
      </c>
      <c r="T2008" t="s">
        <v>111</v>
      </c>
      <c r="U2008" s="1">
        <v>28002</v>
      </c>
      <c r="V2008" s="7" t="str">
        <f>CONCATENATE(employee_data35[[#This Row],[First-LastName]]&amp;" "&amp;employee_data35[[#This Row],[DOB]])</f>
        <v>Darryl-Wiley 28002</v>
      </c>
      <c r="W2008" t="s">
        <v>40</v>
      </c>
      <c r="X2008" t="s">
        <v>419</v>
      </c>
      <c r="Y2008" t="s">
        <v>55</v>
      </c>
      <c r="Z2008">
        <v>28492</v>
      </c>
      <c r="AA2008" t="s">
        <v>43</v>
      </c>
      <c r="AB2008" t="s">
        <v>44</v>
      </c>
      <c r="AC2008" t="s">
        <v>45</v>
      </c>
      <c r="AD2008">
        <v>1</v>
      </c>
    </row>
    <row r="2009" spans="1:30" x14ac:dyDescent="0.3">
      <c r="A2009">
        <v>2434</v>
      </c>
      <c r="B2009" t="s">
        <v>2071</v>
      </c>
      <c r="C2009" t="s">
        <v>7426</v>
      </c>
      <c r="D2009" s="6" t="str">
        <f>CONCATENATE(employee_data35[[#This Row],[FirstName]], "-",employee_data35[[#This Row],[LastName]] )</f>
        <v>Liam-Blevins</v>
      </c>
      <c r="E2009" s="1">
        <v>44940</v>
      </c>
      <c r="F2009" s="1">
        <v>45053</v>
      </c>
      <c r="G2009" s="7" t="str">
        <f>IF(ISBLANK(employee_data35[[#This Row],[ExitDate]]),"Yes","")</f>
        <v/>
      </c>
      <c r="H2009" t="s">
        <v>3019</v>
      </c>
      <c r="I2009" t="s">
        <v>7427</v>
      </c>
      <c r="J2009" t="s">
        <v>7428</v>
      </c>
      <c r="K2009" t="s">
        <v>80</v>
      </c>
      <c r="L2009" s="6" t="str">
        <f>IF(ISBLANK(employee_data35[[#This Row],[ExitDate]]),"1","0")</f>
        <v>0</v>
      </c>
      <c r="M2009" t="str">
        <f>IF(ISBLANK(employee_data35[[#This Row],[ExitDate]]),"Active","Tidak Active")</f>
        <v>Tidak Active</v>
      </c>
      <c r="N2009" t="s">
        <v>52</v>
      </c>
      <c r="O2009" t="s">
        <v>51</v>
      </c>
      <c r="P2009" t="s">
        <v>63</v>
      </c>
      <c r="Q2009" t="s">
        <v>99</v>
      </c>
      <c r="R2009" t="s">
        <v>7429</v>
      </c>
      <c r="S2009" t="s">
        <v>38</v>
      </c>
      <c r="T2009" t="s">
        <v>81</v>
      </c>
      <c r="U2009" s="1">
        <v>33503</v>
      </c>
      <c r="V2009" s="7" t="str">
        <f>CONCATENATE(employee_data35[[#This Row],[First-LastName]]&amp;" "&amp;employee_data35[[#This Row],[DOB]])</f>
        <v>Liam-Blevins 33503</v>
      </c>
      <c r="W2009" t="s">
        <v>40</v>
      </c>
      <c r="X2009" t="s">
        <v>226</v>
      </c>
      <c r="Y2009" t="s">
        <v>55</v>
      </c>
      <c r="Z2009">
        <v>34702</v>
      </c>
      <c r="AA2009" t="s">
        <v>128</v>
      </c>
      <c r="AB2009" t="s">
        <v>75</v>
      </c>
      <c r="AC2009" t="s">
        <v>45</v>
      </c>
      <c r="AD2009">
        <v>5</v>
      </c>
    </row>
    <row r="2010" spans="1:30" x14ac:dyDescent="0.3">
      <c r="A2010">
        <v>2435</v>
      </c>
      <c r="B2010" t="s">
        <v>7430</v>
      </c>
      <c r="C2010" t="s">
        <v>1741</v>
      </c>
      <c r="D2010" s="6" t="str">
        <f>CONCATENATE(employee_data35[[#This Row],[FirstName]], "-",employee_data35[[#This Row],[LastName]] )</f>
        <v>Easton-Zavala</v>
      </c>
      <c r="E2010" s="1">
        <v>44998</v>
      </c>
      <c r="F2010" s="1">
        <v>45006</v>
      </c>
      <c r="G2010" s="7" t="str">
        <f>IF(ISBLANK(employee_data35[[#This Row],[ExitDate]]),"Yes","")</f>
        <v/>
      </c>
      <c r="H2010" t="s">
        <v>3019</v>
      </c>
      <c r="I2010" t="s">
        <v>7431</v>
      </c>
      <c r="J2010" t="s">
        <v>7432</v>
      </c>
      <c r="K2010" t="s">
        <v>168</v>
      </c>
      <c r="L2010" s="6" t="str">
        <f>IF(ISBLANK(employee_data35[[#This Row],[ExitDate]]),"1","0")</f>
        <v>0</v>
      </c>
      <c r="M2010" t="str">
        <f>IF(ISBLANK(employee_data35[[#This Row],[ExitDate]]),"Active","Tidak Active")</f>
        <v>Tidak Active</v>
      </c>
      <c r="N2010" t="s">
        <v>63</v>
      </c>
      <c r="O2010" t="s">
        <v>34</v>
      </c>
      <c r="P2010" t="s">
        <v>52</v>
      </c>
      <c r="Q2010" t="s">
        <v>99</v>
      </c>
      <c r="R2010" t="s">
        <v>7433</v>
      </c>
      <c r="S2010" t="s">
        <v>38</v>
      </c>
      <c r="T2010" t="s">
        <v>111</v>
      </c>
      <c r="U2010" s="1">
        <v>30107</v>
      </c>
      <c r="V2010" s="7" t="str">
        <f>CONCATENATE(employee_data35[[#This Row],[First-LastName]]&amp;" "&amp;employee_data35[[#This Row],[DOB]])</f>
        <v>Easton-Zavala 30107</v>
      </c>
      <c r="W2010" t="s">
        <v>40</v>
      </c>
      <c r="X2010" t="s">
        <v>1541</v>
      </c>
      <c r="Y2010" t="s">
        <v>55</v>
      </c>
      <c r="Z2010">
        <v>97893</v>
      </c>
      <c r="AA2010" t="s">
        <v>74</v>
      </c>
      <c r="AB2010" t="s">
        <v>44</v>
      </c>
      <c r="AC2010" t="s">
        <v>45</v>
      </c>
      <c r="AD2010">
        <v>2</v>
      </c>
    </row>
    <row r="2011" spans="1:30" x14ac:dyDescent="0.3">
      <c r="A2011">
        <v>2436</v>
      </c>
      <c r="B2011" t="s">
        <v>741</v>
      </c>
      <c r="C2011" t="s">
        <v>661</v>
      </c>
      <c r="D2011" s="6" t="str">
        <f>CONCATENATE(employee_data35[[#This Row],[FirstName]], "-",employee_data35[[#This Row],[LastName]] )</f>
        <v>Susan-Wiggins</v>
      </c>
      <c r="E2011" s="1">
        <v>44925</v>
      </c>
      <c r="F2011" s="1">
        <v>45032</v>
      </c>
      <c r="G2011" s="7" t="str">
        <f>IF(ISBLANK(employee_data35[[#This Row],[ExitDate]]),"Yes","")</f>
        <v/>
      </c>
      <c r="H2011" t="s">
        <v>3019</v>
      </c>
      <c r="I2011" t="s">
        <v>6581</v>
      </c>
      <c r="J2011" t="s">
        <v>7434</v>
      </c>
      <c r="K2011" t="s">
        <v>98</v>
      </c>
      <c r="L2011" s="6" t="str">
        <f>IF(ISBLANK(employee_data35[[#This Row],[ExitDate]]),"1","0")</f>
        <v>0</v>
      </c>
      <c r="M2011" t="str">
        <f>IF(ISBLANK(employee_data35[[#This Row],[ExitDate]]),"Active","Tidak Active")</f>
        <v>Tidak Active</v>
      </c>
      <c r="N2011" t="s">
        <v>63</v>
      </c>
      <c r="O2011" t="s">
        <v>64</v>
      </c>
      <c r="P2011" t="s">
        <v>52</v>
      </c>
      <c r="Q2011" t="s">
        <v>175</v>
      </c>
      <c r="R2011" t="s">
        <v>7435</v>
      </c>
      <c r="S2011" t="s">
        <v>38</v>
      </c>
      <c r="T2011" t="s">
        <v>90</v>
      </c>
      <c r="U2011" s="1">
        <v>21298</v>
      </c>
      <c r="V2011" s="7" t="str">
        <f>CONCATENATE(employee_data35[[#This Row],[First-LastName]]&amp;" "&amp;employee_data35[[#This Row],[DOB]])</f>
        <v>Susan-Wiggins 21298</v>
      </c>
      <c r="W2011" t="s">
        <v>40</v>
      </c>
      <c r="X2011" t="s">
        <v>193</v>
      </c>
      <c r="Y2011" t="s">
        <v>55</v>
      </c>
      <c r="Z2011">
        <v>94765</v>
      </c>
      <c r="AA2011" t="s">
        <v>128</v>
      </c>
      <c r="AB2011" t="s">
        <v>44</v>
      </c>
      <c r="AC2011" t="s">
        <v>45</v>
      </c>
      <c r="AD2011">
        <v>4</v>
      </c>
    </row>
    <row r="2012" spans="1:30" x14ac:dyDescent="0.3">
      <c r="A2012">
        <v>2437</v>
      </c>
      <c r="B2012" t="s">
        <v>5081</v>
      </c>
      <c r="C2012" t="s">
        <v>4255</v>
      </c>
      <c r="D2012" s="6" t="str">
        <f>CONCATENATE(employee_data35[[#This Row],[FirstName]], "-",employee_data35[[#This Row],[LastName]] )</f>
        <v>Alison-Evans</v>
      </c>
      <c r="E2012" s="1">
        <v>43986</v>
      </c>
      <c r="F2012" s="1">
        <v>44864</v>
      </c>
      <c r="G2012" s="7" t="str">
        <f>IF(ISBLANK(employee_data35[[#This Row],[ExitDate]]),"Yes","")</f>
        <v/>
      </c>
      <c r="H2012" t="s">
        <v>3019</v>
      </c>
      <c r="I2012" t="s">
        <v>7436</v>
      </c>
      <c r="J2012" t="s">
        <v>7437</v>
      </c>
      <c r="K2012" t="s">
        <v>118</v>
      </c>
      <c r="L2012" s="6" t="str">
        <f>IF(ISBLANK(employee_data35[[#This Row],[ExitDate]]),"1","0")</f>
        <v>0</v>
      </c>
      <c r="M2012" t="str">
        <f>IF(ISBLANK(employee_data35[[#This Row],[ExitDate]]),"Active","Tidak Active")</f>
        <v>Tidak Active</v>
      </c>
      <c r="N2012" t="s">
        <v>63</v>
      </c>
      <c r="O2012" t="s">
        <v>51</v>
      </c>
      <c r="P2012" t="s">
        <v>63</v>
      </c>
      <c r="Q2012" t="s">
        <v>175</v>
      </c>
      <c r="R2012" t="s">
        <v>7438</v>
      </c>
      <c r="S2012" t="s">
        <v>38</v>
      </c>
      <c r="T2012" t="s">
        <v>286</v>
      </c>
      <c r="U2012" s="1">
        <v>28275</v>
      </c>
      <c r="V2012" s="7" t="str">
        <f>CONCATENATE(employee_data35[[#This Row],[First-LastName]]&amp;" "&amp;employee_data35[[#This Row],[DOB]])</f>
        <v>Alison-Evans 28275</v>
      </c>
      <c r="W2012" t="s">
        <v>40</v>
      </c>
      <c r="X2012" t="s">
        <v>287</v>
      </c>
      <c r="Y2012" t="s">
        <v>42</v>
      </c>
      <c r="Z2012">
        <v>83290</v>
      </c>
      <c r="AA2012" t="s">
        <v>74</v>
      </c>
      <c r="AB2012" t="s">
        <v>75</v>
      </c>
      <c r="AC2012" t="s">
        <v>45</v>
      </c>
      <c r="AD2012">
        <v>2</v>
      </c>
    </row>
    <row r="2013" spans="1:30" x14ac:dyDescent="0.3">
      <c r="A2013">
        <v>2438</v>
      </c>
      <c r="B2013" t="s">
        <v>4182</v>
      </c>
      <c r="C2013" t="s">
        <v>897</v>
      </c>
      <c r="D2013" s="6" t="str">
        <f>CONCATENATE(employee_data35[[#This Row],[FirstName]], "-",employee_data35[[#This Row],[LastName]] )</f>
        <v>Humberto-Rocha</v>
      </c>
      <c r="E2013" s="1">
        <v>44633</v>
      </c>
      <c r="F2013" s="1"/>
      <c r="G2013" s="7" t="str">
        <f>IF(ISBLANK(employee_data35[[#This Row],[ExitDate]]),"Yes","")</f>
        <v>Yes</v>
      </c>
      <c r="H2013" t="s">
        <v>3019</v>
      </c>
      <c r="I2013" t="s">
        <v>7439</v>
      </c>
      <c r="J2013" t="s">
        <v>7440</v>
      </c>
      <c r="K2013" t="s">
        <v>62</v>
      </c>
      <c r="L2013" s="6" t="str">
        <f>IF(ISBLANK(employee_data35[[#This Row],[ExitDate]]),"1","0")</f>
        <v>1</v>
      </c>
      <c r="M2013" t="str">
        <f>IF(ISBLANK(employee_data35[[#This Row],[ExitDate]]),"Active","Tidak Active")</f>
        <v>Active</v>
      </c>
      <c r="N2013" t="s">
        <v>33</v>
      </c>
      <c r="O2013" t="s">
        <v>51</v>
      </c>
      <c r="P2013" t="s">
        <v>63</v>
      </c>
      <c r="Q2013" t="s">
        <v>36</v>
      </c>
      <c r="R2013" t="s">
        <v>37</v>
      </c>
      <c r="S2013" t="s">
        <v>38</v>
      </c>
      <c r="T2013" t="s">
        <v>594</v>
      </c>
      <c r="U2013" s="1">
        <v>23642</v>
      </c>
      <c r="V2013" s="7" t="str">
        <f>CONCATENATE(employee_data35[[#This Row],[First-LastName]]&amp;" "&amp;employee_data35[[#This Row],[DOB]])</f>
        <v>Humberto-Rocha 23642</v>
      </c>
      <c r="W2013" t="s">
        <v>40</v>
      </c>
      <c r="X2013" t="s">
        <v>216</v>
      </c>
      <c r="Y2013" t="s">
        <v>42</v>
      </c>
      <c r="Z2013">
        <v>47253</v>
      </c>
      <c r="AA2013" t="s">
        <v>93</v>
      </c>
      <c r="AB2013" t="s">
        <v>104</v>
      </c>
      <c r="AC2013" t="s">
        <v>45</v>
      </c>
      <c r="AD2013">
        <v>5</v>
      </c>
    </row>
    <row r="2014" spans="1:30" x14ac:dyDescent="0.3">
      <c r="A2014">
        <v>2439</v>
      </c>
      <c r="B2014" t="s">
        <v>7441</v>
      </c>
      <c r="C2014" t="s">
        <v>1885</v>
      </c>
      <c r="D2014" s="6" t="str">
        <f>CONCATENATE(employee_data35[[#This Row],[FirstName]], "-",employee_data35[[#This Row],[LastName]] )</f>
        <v>Cordell-Vazquez</v>
      </c>
      <c r="E2014" s="1">
        <v>44429</v>
      </c>
      <c r="F2014" s="1"/>
      <c r="G2014" s="7" t="str">
        <f>IF(ISBLANK(employee_data35[[#This Row],[ExitDate]]),"Yes","")</f>
        <v>Yes</v>
      </c>
      <c r="H2014" t="s">
        <v>3019</v>
      </c>
      <c r="I2014" t="s">
        <v>7442</v>
      </c>
      <c r="J2014" t="s">
        <v>7443</v>
      </c>
      <c r="K2014" t="s">
        <v>89</v>
      </c>
      <c r="L2014" s="6" t="str">
        <f>IF(ISBLANK(employee_data35[[#This Row],[ExitDate]]),"1","0")</f>
        <v>1</v>
      </c>
      <c r="M2014" t="str">
        <f>IF(ISBLANK(employee_data35[[#This Row],[ExitDate]]),"Active","Tidak Active")</f>
        <v>Active</v>
      </c>
      <c r="N2014" t="s">
        <v>33</v>
      </c>
      <c r="O2014" t="s">
        <v>64</v>
      </c>
      <c r="P2014" t="s">
        <v>52</v>
      </c>
      <c r="Q2014" t="s">
        <v>36</v>
      </c>
      <c r="R2014" t="s">
        <v>37</v>
      </c>
      <c r="S2014" t="s">
        <v>38</v>
      </c>
      <c r="T2014" t="s">
        <v>111</v>
      </c>
      <c r="U2014" s="1">
        <v>16202</v>
      </c>
      <c r="V2014" s="7" t="str">
        <f>CONCATENATE(employee_data35[[#This Row],[First-LastName]]&amp;" "&amp;employee_data35[[#This Row],[DOB]])</f>
        <v>Cordell-Vazquez 16202</v>
      </c>
      <c r="W2014" t="s">
        <v>40</v>
      </c>
      <c r="X2014" t="s">
        <v>113</v>
      </c>
      <c r="Y2014" t="s">
        <v>42</v>
      </c>
      <c r="Z2014">
        <v>52238</v>
      </c>
      <c r="AA2014" t="s">
        <v>43</v>
      </c>
      <c r="AB2014" t="s">
        <v>75</v>
      </c>
      <c r="AC2014" t="s">
        <v>45</v>
      </c>
      <c r="AD2014">
        <v>5</v>
      </c>
    </row>
    <row r="2015" spans="1:30" x14ac:dyDescent="0.3">
      <c r="A2015">
        <v>2440</v>
      </c>
      <c r="B2015" t="s">
        <v>5821</v>
      </c>
      <c r="C2015" t="s">
        <v>2640</v>
      </c>
      <c r="D2015" s="6" t="str">
        <f>CONCATENATE(employee_data35[[#This Row],[FirstName]], "-",employee_data35[[#This Row],[LastName]] )</f>
        <v>Teagan-Fletcher</v>
      </c>
      <c r="E2015" s="1">
        <v>44331</v>
      </c>
      <c r="F2015" s="1"/>
      <c r="G2015" s="7" t="str">
        <f>IF(ISBLANK(employee_data35[[#This Row],[ExitDate]]),"Yes","")</f>
        <v>Yes</v>
      </c>
      <c r="H2015" t="s">
        <v>3019</v>
      </c>
      <c r="I2015" t="s">
        <v>7444</v>
      </c>
      <c r="J2015" t="s">
        <v>7445</v>
      </c>
      <c r="K2015" t="s">
        <v>31</v>
      </c>
      <c r="L2015" s="6" t="str">
        <f>IF(ISBLANK(employee_data35[[#This Row],[ExitDate]]),"1","0")</f>
        <v>1</v>
      </c>
      <c r="M2015" t="str">
        <f>IF(ISBLANK(employee_data35[[#This Row],[ExitDate]]),"Active","Tidak Active")</f>
        <v>Active</v>
      </c>
      <c r="N2015" t="s">
        <v>33</v>
      </c>
      <c r="O2015" t="s">
        <v>64</v>
      </c>
      <c r="P2015" t="s">
        <v>35</v>
      </c>
      <c r="Q2015" t="s">
        <v>36</v>
      </c>
      <c r="R2015" t="s">
        <v>37</v>
      </c>
      <c r="S2015" t="s">
        <v>38</v>
      </c>
      <c r="T2015" t="s">
        <v>81</v>
      </c>
      <c r="U2015" s="1">
        <v>22850</v>
      </c>
      <c r="V2015" s="7" t="str">
        <f>CONCATENATE(employee_data35[[#This Row],[First-LastName]]&amp;" "&amp;employee_data35[[#This Row],[DOB]])</f>
        <v>Teagan-Fletcher 22850</v>
      </c>
      <c r="W2015" t="s">
        <v>40</v>
      </c>
      <c r="X2015" t="s">
        <v>83</v>
      </c>
      <c r="Y2015" t="s">
        <v>55</v>
      </c>
      <c r="Z2015">
        <v>72975</v>
      </c>
      <c r="AA2015" t="s">
        <v>74</v>
      </c>
      <c r="AB2015" t="s">
        <v>104</v>
      </c>
      <c r="AC2015" t="s">
        <v>45</v>
      </c>
      <c r="AD2015">
        <v>1</v>
      </c>
    </row>
    <row r="2016" spans="1:30" x14ac:dyDescent="0.3">
      <c r="A2016">
        <v>2441</v>
      </c>
      <c r="B2016" t="s">
        <v>2717</v>
      </c>
      <c r="C2016" t="s">
        <v>7446</v>
      </c>
      <c r="D2016" s="6" t="str">
        <f>CONCATENATE(employee_data35[[#This Row],[FirstName]], "-",employee_data35[[#This Row],[LastName]] )</f>
        <v>Camden-Mcclure</v>
      </c>
      <c r="E2016" s="1">
        <v>44391</v>
      </c>
      <c r="F2016" s="1"/>
      <c r="G2016" s="7" t="str">
        <f>IF(ISBLANK(employee_data35[[#This Row],[ExitDate]]),"Yes","")</f>
        <v>Yes</v>
      </c>
      <c r="H2016" t="s">
        <v>3727</v>
      </c>
      <c r="I2016" t="s">
        <v>7447</v>
      </c>
      <c r="J2016" t="s">
        <v>7448</v>
      </c>
      <c r="K2016" t="s">
        <v>133</v>
      </c>
      <c r="L2016" s="6" t="str">
        <f>IF(ISBLANK(employee_data35[[#This Row],[ExitDate]]),"1","0")</f>
        <v>1</v>
      </c>
      <c r="M2016" t="str">
        <f>IF(ISBLANK(employee_data35[[#This Row],[ExitDate]]),"Active","Tidak Active")</f>
        <v>Active</v>
      </c>
      <c r="N2016" t="s">
        <v>33</v>
      </c>
      <c r="O2016" t="s">
        <v>64</v>
      </c>
      <c r="P2016" t="s">
        <v>52</v>
      </c>
      <c r="Q2016" t="s">
        <v>36</v>
      </c>
      <c r="R2016" t="s">
        <v>37</v>
      </c>
      <c r="S2016" t="s">
        <v>38</v>
      </c>
      <c r="T2016" t="s">
        <v>66</v>
      </c>
      <c r="U2016" s="1">
        <v>27017</v>
      </c>
      <c r="V2016" s="7" t="str">
        <f>CONCATENATE(employee_data35[[#This Row],[First-LastName]]&amp;" "&amp;employee_data35[[#This Row],[DOB]])</f>
        <v>Camden-Mcclure 27017</v>
      </c>
      <c r="W2016" t="s">
        <v>40</v>
      </c>
      <c r="X2016" t="s">
        <v>7449</v>
      </c>
      <c r="Y2016" t="s">
        <v>55</v>
      </c>
      <c r="Z2016">
        <v>94258</v>
      </c>
      <c r="AA2016" t="s">
        <v>56</v>
      </c>
      <c r="AB2016" t="s">
        <v>84</v>
      </c>
      <c r="AC2016" t="s">
        <v>45</v>
      </c>
      <c r="AD2016">
        <v>2</v>
      </c>
    </row>
    <row r="2017" spans="1:30" x14ac:dyDescent="0.3">
      <c r="A2017">
        <v>2442</v>
      </c>
      <c r="B2017" t="s">
        <v>3637</v>
      </c>
      <c r="C2017" t="s">
        <v>1175</v>
      </c>
      <c r="D2017" s="6" t="str">
        <f>CONCATENATE(employee_data35[[#This Row],[FirstName]], "-",employee_data35[[#This Row],[LastName]] )</f>
        <v>Larissa-Garza</v>
      </c>
      <c r="E2017" s="1">
        <v>44957</v>
      </c>
      <c r="F2017" s="1">
        <v>45099</v>
      </c>
      <c r="G2017" s="7" t="str">
        <f>IF(ISBLANK(employee_data35[[#This Row],[ExitDate]]),"Yes","")</f>
        <v/>
      </c>
      <c r="H2017" t="s">
        <v>6985</v>
      </c>
      <c r="I2017" t="s">
        <v>7450</v>
      </c>
      <c r="J2017" t="s">
        <v>7451</v>
      </c>
      <c r="K2017" t="s">
        <v>133</v>
      </c>
      <c r="L2017" s="6" t="str">
        <f>IF(ISBLANK(employee_data35[[#This Row],[ExitDate]]),"1","0")</f>
        <v>0</v>
      </c>
      <c r="M2017" t="str">
        <f>IF(ISBLANK(employee_data35[[#This Row],[ExitDate]]),"Active","Tidak Active")</f>
        <v>Tidak Active</v>
      </c>
      <c r="N2017" t="s">
        <v>33</v>
      </c>
      <c r="O2017" t="s">
        <v>34</v>
      </c>
      <c r="P2017" t="s">
        <v>63</v>
      </c>
      <c r="Q2017" t="s">
        <v>126</v>
      </c>
      <c r="R2017" t="s">
        <v>7452</v>
      </c>
      <c r="S2017" t="s">
        <v>38</v>
      </c>
      <c r="T2017" t="s">
        <v>119</v>
      </c>
      <c r="U2017" s="1">
        <v>26770</v>
      </c>
      <c r="V2017" s="7" t="str">
        <f>CONCATENATE(employee_data35[[#This Row],[First-LastName]]&amp;" "&amp;employee_data35[[#This Row],[DOB]])</f>
        <v>Larissa-Garza 26770</v>
      </c>
      <c r="W2017" t="s">
        <v>40</v>
      </c>
      <c r="X2017" t="s">
        <v>708</v>
      </c>
      <c r="Y2017" t="s">
        <v>42</v>
      </c>
      <c r="Z2017">
        <v>53145</v>
      </c>
      <c r="AA2017" t="s">
        <v>93</v>
      </c>
      <c r="AB2017" t="s">
        <v>104</v>
      </c>
      <c r="AC2017" t="s">
        <v>45</v>
      </c>
      <c r="AD2017">
        <v>1</v>
      </c>
    </row>
    <row r="2018" spans="1:30" x14ac:dyDescent="0.3">
      <c r="A2018">
        <v>2443</v>
      </c>
      <c r="B2018" t="s">
        <v>7453</v>
      </c>
      <c r="C2018" t="s">
        <v>2655</v>
      </c>
      <c r="D2018" s="6" t="str">
        <f>CONCATENATE(employee_data35[[#This Row],[FirstName]], "-",employee_data35[[#This Row],[LastName]] )</f>
        <v>Camron-Jenkins</v>
      </c>
      <c r="E2018" s="1">
        <v>44039</v>
      </c>
      <c r="F2018" s="1"/>
      <c r="G2018" s="7" t="str">
        <f>IF(ISBLANK(employee_data35[[#This Row],[ExitDate]]),"Yes","")</f>
        <v>Yes</v>
      </c>
      <c r="H2018" t="s">
        <v>2309</v>
      </c>
      <c r="I2018" t="s">
        <v>7454</v>
      </c>
      <c r="J2018" t="s">
        <v>7455</v>
      </c>
      <c r="K2018" t="s">
        <v>50</v>
      </c>
      <c r="L2018" s="6" t="str">
        <f>IF(ISBLANK(employee_data35[[#This Row],[ExitDate]]),"1","0")</f>
        <v>1</v>
      </c>
      <c r="M2018" t="str">
        <f>IF(ISBLANK(employee_data35[[#This Row],[ExitDate]]),"Active","Tidak Active")</f>
        <v>Active</v>
      </c>
      <c r="N2018" t="s">
        <v>52</v>
      </c>
      <c r="O2018" t="s">
        <v>64</v>
      </c>
      <c r="P2018" t="s">
        <v>63</v>
      </c>
      <c r="Q2018" t="s">
        <v>36</v>
      </c>
      <c r="R2018" t="s">
        <v>37</v>
      </c>
      <c r="S2018" t="s">
        <v>38</v>
      </c>
      <c r="T2018" t="s">
        <v>305</v>
      </c>
      <c r="U2018" s="1">
        <v>27847</v>
      </c>
      <c r="V2018" s="7" t="str">
        <f>CONCATENATE(employee_data35[[#This Row],[First-LastName]]&amp;" "&amp;employee_data35[[#This Row],[DOB]])</f>
        <v>Camron-Jenkins 27847</v>
      </c>
      <c r="W2018" t="s">
        <v>40</v>
      </c>
      <c r="X2018" t="s">
        <v>226</v>
      </c>
      <c r="Y2018" t="s">
        <v>42</v>
      </c>
      <c r="Z2018">
        <v>8971</v>
      </c>
      <c r="AA2018" t="s">
        <v>43</v>
      </c>
      <c r="AB2018" t="s">
        <v>44</v>
      </c>
      <c r="AC2018" t="s">
        <v>45</v>
      </c>
      <c r="AD2018">
        <v>1</v>
      </c>
    </row>
    <row r="2019" spans="1:30" x14ac:dyDescent="0.3">
      <c r="A2019">
        <v>2444</v>
      </c>
      <c r="B2019" t="s">
        <v>7456</v>
      </c>
      <c r="C2019" t="s">
        <v>408</v>
      </c>
      <c r="D2019" s="6" t="str">
        <f>CONCATENATE(employee_data35[[#This Row],[FirstName]], "-",employee_data35[[#This Row],[LastName]] )</f>
        <v>America-Buchanan</v>
      </c>
      <c r="E2019" s="1">
        <v>45032</v>
      </c>
      <c r="F2019" s="1"/>
      <c r="G2019" s="7" t="str">
        <f>IF(ISBLANK(employee_data35[[#This Row],[ExitDate]]),"Yes","")</f>
        <v>Yes</v>
      </c>
      <c r="H2019" t="s">
        <v>2309</v>
      </c>
      <c r="I2019" t="s">
        <v>7457</v>
      </c>
      <c r="J2019" t="s">
        <v>7458</v>
      </c>
      <c r="K2019" t="s">
        <v>139</v>
      </c>
      <c r="L2019" s="6" t="str">
        <f>IF(ISBLANK(employee_data35[[#This Row],[ExitDate]]),"1","0")</f>
        <v>1</v>
      </c>
      <c r="M2019" t="str">
        <f>IF(ISBLANK(employee_data35[[#This Row],[ExitDate]]),"Active","Tidak Active")</f>
        <v>Active</v>
      </c>
      <c r="N2019" t="s">
        <v>52</v>
      </c>
      <c r="O2019" t="s">
        <v>34</v>
      </c>
      <c r="P2019" t="s">
        <v>52</v>
      </c>
      <c r="Q2019" t="s">
        <v>36</v>
      </c>
      <c r="R2019" t="s">
        <v>37</v>
      </c>
      <c r="S2019" t="s">
        <v>170</v>
      </c>
      <c r="T2019" t="s">
        <v>305</v>
      </c>
      <c r="U2019" s="1">
        <v>21070</v>
      </c>
      <c r="V2019" s="7" t="str">
        <f>CONCATENATE(employee_data35[[#This Row],[First-LastName]]&amp;" "&amp;employee_data35[[#This Row],[DOB]])</f>
        <v>America-Buchanan 21070</v>
      </c>
      <c r="W2019" t="s">
        <v>40</v>
      </c>
      <c r="X2019" t="s">
        <v>7459</v>
      </c>
      <c r="Y2019" t="s">
        <v>42</v>
      </c>
      <c r="Z2019">
        <v>53240</v>
      </c>
      <c r="AA2019" t="s">
        <v>93</v>
      </c>
      <c r="AB2019" t="s">
        <v>75</v>
      </c>
      <c r="AC2019" t="s">
        <v>45</v>
      </c>
      <c r="AD2019">
        <v>4</v>
      </c>
    </row>
    <row r="2020" spans="1:30" x14ac:dyDescent="0.3">
      <c r="A2020">
        <v>2445</v>
      </c>
      <c r="B2020" t="s">
        <v>3137</v>
      </c>
      <c r="C2020" t="s">
        <v>339</v>
      </c>
      <c r="D2020" s="6" t="str">
        <f>CONCATENATE(employee_data35[[#This Row],[FirstName]], "-",employee_data35[[#This Row],[LastName]] )</f>
        <v>Avery-Koch</v>
      </c>
      <c r="E2020" s="1">
        <v>43829</v>
      </c>
      <c r="F2020" s="1"/>
      <c r="G2020" s="7" t="str">
        <f>IF(ISBLANK(employee_data35[[#This Row],[ExitDate]]),"Yes","")</f>
        <v>Yes</v>
      </c>
      <c r="H2020" t="s">
        <v>3019</v>
      </c>
      <c r="I2020" t="s">
        <v>7460</v>
      </c>
      <c r="J2020" t="s">
        <v>7461</v>
      </c>
      <c r="K2020" t="s">
        <v>139</v>
      </c>
      <c r="L2020" s="6" t="str">
        <f>IF(ISBLANK(employee_data35[[#This Row],[ExitDate]]),"1","0")</f>
        <v>1</v>
      </c>
      <c r="M2020" t="str">
        <f>IF(ISBLANK(employee_data35[[#This Row],[ExitDate]]),"Active","Tidak Active")</f>
        <v>Active</v>
      </c>
      <c r="N2020" t="s">
        <v>33</v>
      </c>
      <c r="O2020" t="s">
        <v>64</v>
      </c>
      <c r="P2020" t="s">
        <v>35</v>
      </c>
      <c r="Q2020" t="s">
        <v>36</v>
      </c>
      <c r="R2020" t="s">
        <v>37</v>
      </c>
      <c r="S2020" t="s">
        <v>38</v>
      </c>
      <c r="T2020" t="s">
        <v>81</v>
      </c>
      <c r="U2020" s="1">
        <v>25568</v>
      </c>
      <c r="V2020" s="7" t="str">
        <f>CONCATENATE(employee_data35[[#This Row],[First-LastName]]&amp;" "&amp;employee_data35[[#This Row],[DOB]])</f>
        <v>Avery-Koch 25568</v>
      </c>
      <c r="W2020" t="s">
        <v>40</v>
      </c>
      <c r="X2020" t="s">
        <v>103</v>
      </c>
      <c r="Y2020" t="s">
        <v>42</v>
      </c>
      <c r="Z2020">
        <v>55950</v>
      </c>
      <c r="AA2020" t="s">
        <v>128</v>
      </c>
      <c r="AB2020" t="s">
        <v>44</v>
      </c>
      <c r="AC2020" t="s">
        <v>45</v>
      </c>
      <c r="AD2020">
        <v>2</v>
      </c>
    </row>
    <row r="2021" spans="1:30" x14ac:dyDescent="0.3">
      <c r="A2021">
        <v>2446</v>
      </c>
      <c r="B2021" t="s">
        <v>7462</v>
      </c>
      <c r="C2021" t="s">
        <v>4440</v>
      </c>
      <c r="D2021" s="6" t="str">
        <f>CONCATENATE(employee_data35[[#This Row],[FirstName]], "-",employee_data35[[#This Row],[LastName]] )</f>
        <v>Devan-Hall</v>
      </c>
      <c r="E2021" s="1">
        <v>44536</v>
      </c>
      <c r="F2021" s="1">
        <v>44937</v>
      </c>
      <c r="G2021" s="7" t="str">
        <f>IF(ISBLANK(employee_data35[[#This Row],[ExitDate]]),"Yes","")</f>
        <v/>
      </c>
      <c r="H2021" t="s">
        <v>3019</v>
      </c>
      <c r="I2021" t="s">
        <v>7463</v>
      </c>
      <c r="J2021" t="s">
        <v>7464</v>
      </c>
      <c r="K2021" t="s">
        <v>118</v>
      </c>
      <c r="L2021" s="6" t="str">
        <f>IF(ISBLANK(employee_data35[[#This Row],[ExitDate]]),"1","0")</f>
        <v>0</v>
      </c>
      <c r="M2021" t="str">
        <f>IF(ISBLANK(employee_data35[[#This Row],[ExitDate]]),"Active","Tidak Active")</f>
        <v>Tidak Active</v>
      </c>
      <c r="N2021" t="s">
        <v>33</v>
      </c>
      <c r="O2021" t="s">
        <v>34</v>
      </c>
      <c r="P2021" t="s">
        <v>63</v>
      </c>
      <c r="Q2021" t="s">
        <v>99</v>
      </c>
      <c r="R2021" t="s">
        <v>7465</v>
      </c>
      <c r="S2021" t="s">
        <v>38</v>
      </c>
      <c r="T2021" t="s">
        <v>119</v>
      </c>
      <c r="U2021" s="1">
        <v>17826</v>
      </c>
      <c r="V2021" s="7" t="str">
        <f>CONCATENATE(employee_data35[[#This Row],[First-LastName]]&amp;" "&amp;employee_data35[[#This Row],[DOB]])</f>
        <v>Devan-Hall 17826</v>
      </c>
      <c r="W2021" t="s">
        <v>40</v>
      </c>
      <c r="X2021" t="s">
        <v>243</v>
      </c>
      <c r="Y2021" t="s">
        <v>55</v>
      </c>
      <c r="Z2021">
        <v>59946</v>
      </c>
      <c r="AA2021" t="s">
        <v>93</v>
      </c>
      <c r="AB2021" t="s">
        <v>104</v>
      </c>
      <c r="AC2021" t="s">
        <v>45</v>
      </c>
      <c r="AD2021">
        <v>5</v>
      </c>
    </row>
    <row r="2022" spans="1:30" x14ac:dyDescent="0.3">
      <c r="A2022">
        <v>2447</v>
      </c>
      <c r="B2022" t="s">
        <v>4682</v>
      </c>
      <c r="C2022" t="s">
        <v>846</v>
      </c>
      <c r="D2022" s="6" t="str">
        <f>CONCATENATE(employee_data35[[#This Row],[FirstName]], "-",employee_data35[[#This Row],[LastName]] )</f>
        <v>Jensen-Mccullough</v>
      </c>
      <c r="E2022" s="1">
        <v>43863</v>
      </c>
      <c r="F2022" s="1">
        <v>44626</v>
      </c>
      <c r="G2022" s="7" t="str">
        <f>IF(ISBLANK(employee_data35[[#This Row],[ExitDate]]),"Yes","")</f>
        <v/>
      </c>
      <c r="H2022" t="s">
        <v>3019</v>
      </c>
      <c r="I2022" t="s">
        <v>7466</v>
      </c>
      <c r="J2022" t="s">
        <v>7467</v>
      </c>
      <c r="K2022" t="s">
        <v>62</v>
      </c>
      <c r="L2022" s="6" t="str">
        <f>IF(ISBLANK(employee_data35[[#This Row],[ExitDate]]),"1","0")</f>
        <v>0</v>
      </c>
      <c r="M2022" t="str">
        <f>IF(ISBLANK(employee_data35[[#This Row],[ExitDate]]),"Active","Tidak Active")</f>
        <v>Tidak Active</v>
      </c>
      <c r="N2022" t="s">
        <v>63</v>
      </c>
      <c r="O2022" t="s">
        <v>51</v>
      </c>
      <c r="P2022" t="s">
        <v>63</v>
      </c>
      <c r="Q2022" t="s">
        <v>175</v>
      </c>
      <c r="R2022" t="s">
        <v>7468</v>
      </c>
      <c r="S2022" t="s">
        <v>38</v>
      </c>
      <c r="T2022" t="s">
        <v>111</v>
      </c>
      <c r="U2022" s="1">
        <v>33707</v>
      </c>
      <c r="V2022" s="7" t="str">
        <f>CONCATENATE(employee_data35[[#This Row],[First-LastName]]&amp;" "&amp;employee_data35[[#This Row],[DOB]])</f>
        <v>Jensen-Mccullough 33707</v>
      </c>
      <c r="W2022" t="s">
        <v>40</v>
      </c>
      <c r="X2022" t="s">
        <v>613</v>
      </c>
      <c r="Y2022" t="s">
        <v>42</v>
      </c>
      <c r="Z2022">
        <v>7019</v>
      </c>
      <c r="AA2022" t="s">
        <v>43</v>
      </c>
      <c r="AB2022" t="s">
        <v>44</v>
      </c>
      <c r="AC2022" t="s">
        <v>45</v>
      </c>
      <c r="AD2022">
        <v>4</v>
      </c>
    </row>
    <row r="2023" spans="1:30" x14ac:dyDescent="0.3">
      <c r="A2023">
        <v>2448</v>
      </c>
      <c r="B2023" t="s">
        <v>5909</v>
      </c>
      <c r="C2023" t="s">
        <v>2246</v>
      </c>
      <c r="D2023" s="6" t="str">
        <f>CONCATENATE(employee_data35[[#This Row],[FirstName]], "-",employee_data35[[#This Row],[LastName]] )</f>
        <v>Kristin-Hickman</v>
      </c>
      <c r="E2023" s="1">
        <v>44127</v>
      </c>
      <c r="F2023" s="1">
        <v>44269</v>
      </c>
      <c r="G2023" s="7" t="str">
        <f>IF(ISBLANK(employee_data35[[#This Row],[ExitDate]]),"Yes","")</f>
        <v/>
      </c>
      <c r="H2023" t="s">
        <v>3019</v>
      </c>
      <c r="I2023" t="s">
        <v>7469</v>
      </c>
      <c r="J2023" t="s">
        <v>7470</v>
      </c>
      <c r="K2023" t="s">
        <v>168</v>
      </c>
      <c r="L2023" s="6" t="str">
        <f>IF(ISBLANK(employee_data35[[#This Row],[ExitDate]]),"1","0")</f>
        <v>0</v>
      </c>
      <c r="M2023" t="str">
        <f>IF(ISBLANK(employee_data35[[#This Row],[ExitDate]]),"Active","Tidak Active")</f>
        <v>Tidak Active</v>
      </c>
      <c r="N2023" t="s">
        <v>63</v>
      </c>
      <c r="O2023" t="s">
        <v>34</v>
      </c>
      <c r="P2023" t="s">
        <v>52</v>
      </c>
      <c r="Q2023" t="s">
        <v>175</v>
      </c>
      <c r="R2023" t="s">
        <v>7471</v>
      </c>
      <c r="S2023" t="s">
        <v>38</v>
      </c>
      <c r="T2023" t="s">
        <v>101</v>
      </c>
      <c r="U2023" s="1">
        <v>32525</v>
      </c>
      <c r="V2023" s="7" t="str">
        <f>CONCATENATE(employee_data35[[#This Row],[First-LastName]]&amp;" "&amp;employee_data35[[#This Row],[DOB]])</f>
        <v>Kristin-Hickman 32525</v>
      </c>
      <c r="W2023" t="s">
        <v>40</v>
      </c>
      <c r="X2023" t="s">
        <v>205</v>
      </c>
      <c r="Y2023" t="s">
        <v>42</v>
      </c>
      <c r="Z2023">
        <v>43686</v>
      </c>
      <c r="AA2023" t="s">
        <v>128</v>
      </c>
      <c r="AB2023" t="s">
        <v>75</v>
      </c>
      <c r="AC2023" t="s">
        <v>45</v>
      </c>
      <c r="AD2023">
        <v>4</v>
      </c>
    </row>
    <row r="2024" spans="1:30" x14ac:dyDescent="0.3">
      <c r="A2024">
        <v>2449</v>
      </c>
      <c r="B2024" t="s">
        <v>7472</v>
      </c>
      <c r="C2024" t="s">
        <v>2480</v>
      </c>
      <c r="D2024" s="6" t="str">
        <f>CONCATENATE(employee_data35[[#This Row],[FirstName]], "-",employee_data35[[#This Row],[LastName]] )</f>
        <v>Chana-Fox</v>
      </c>
      <c r="E2024" s="1">
        <v>43950</v>
      </c>
      <c r="F2024" s="1">
        <v>44387</v>
      </c>
      <c r="G2024" s="7" t="str">
        <f>IF(ISBLANK(employee_data35[[#This Row],[ExitDate]]),"Yes","")</f>
        <v/>
      </c>
      <c r="H2024" t="s">
        <v>3019</v>
      </c>
      <c r="I2024" t="s">
        <v>7473</v>
      </c>
      <c r="J2024" t="s">
        <v>7474</v>
      </c>
      <c r="K2024" t="s">
        <v>133</v>
      </c>
      <c r="L2024" s="6" t="str">
        <f>IF(ISBLANK(employee_data35[[#This Row],[ExitDate]]),"1","0")</f>
        <v>0</v>
      </c>
      <c r="M2024" t="str">
        <f>IF(ISBLANK(employee_data35[[#This Row],[ExitDate]]),"Active","Tidak Active")</f>
        <v>Tidak Active</v>
      </c>
      <c r="N2024" t="s">
        <v>52</v>
      </c>
      <c r="O2024" t="s">
        <v>64</v>
      </c>
      <c r="P2024" t="s">
        <v>35</v>
      </c>
      <c r="Q2024" t="s">
        <v>140</v>
      </c>
      <c r="R2024" t="s">
        <v>7475</v>
      </c>
      <c r="S2024" t="s">
        <v>38</v>
      </c>
      <c r="T2024" t="s">
        <v>53</v>
      </c>
      <c r="U2024" s="1">
        <v>31453</v>
      </c>
      <c r="V2024" s="7" t="str">
        <f>CONCATENATE(employee_data35[[#This Row],[First-LastName]]&amp;" "&amp;employee_data35[[#This Row],[DOB]])</f>
        <v>Chana-Fox 31453</v>
      </c>
      <c r="W2024" t="s">
        <v>40</v>
      </c>
      <c r="X2024" t="s">
        <v>163</v>
      </c>
      <c r="Y2024" t="s">
        <v>42</v>
      </c>
      <c r="Z2024">
        <v>63427</v>
      </c>
      <c r="AA2024" t="s">
        <v>56</v>
      </c>
      <c r="AB2024" t="s">
        <v>75</v>
      </c>
      <c r="AC2024" t="s">
        <v>45</v>
      </c>
      <c r="AD2024">
        <v>4</v>
      </c>
    </row>
    <row r="2025" spans="1:30" x14ac:dyDescent="0.3">
      <c r="A2025">
        <v>2450</v>
      </c>
      <c r="B2025" t="s">
        <v>6646</v>
      </c>
      <c r="C2025" t="s">
        <v>3200</v>
      </c>
      <c r="D2025" s="6" t="str">
        <f>CONCATENATE(employee_data35[[#This Row],[FirstName]], "-",employee_data35[[#This Row],[LastName]] )</f>
        <v>Vivian-Bright</v>
      </c>
      <c r="E2025" s="1">
        <v>44791</v>
      </c>
      <c r="F2025" s="1">
        <v>44828</v>
      </c>
      <c r="G2025" s="7" t="str">
        <f>IF(ISBLANK(employee_data35[[#This Row],[ExitDate]]),"Yes","")</f>
        <v/>
      </c>
      <c r="H2025" t="s">
        <v>3019</v>
      </c>
      <c r="I2025" t="s">
        <v>7476</v>
      </c>
      <c r="J2025" t="s">
        <v>7477</v>
      </c>
      <c r="K2025" t="s">
        <v>80</v>
      </c>
      <c r="L2025" s="6" t="str">
        <f>IF(ISBLANK(employee_data35[[#This Row],[ExitDate]]),"1","0")</f>
        <v>0</v>
      </c>
      <c r="M2025" t="str">
        <f>IF(ISBLANK(employee_data35[[#This Row],[ExitDate]]),"Active","Tidak Active")</f>
        <v>Tidak Active</v>
      </c>
      <c r="N2025" t="s">
        <v>63</v>
      </c>
      <c r="O2025" t="s">
        <v>51</v>
      </c>
      <c r="P2025" t="s">
        <v>52</v>
      </c>
      <c r="Q2025" t="s">
        <v>126</v>
      </c>
      <c r="R2025" t="s">
        <v>7478</v>
      </c>
      <c r="S2025" t="s">
        <v>38</v>
      </c>
      <c r="T2025" t="s">
        <v>53</v>
      </c>
      <c r="U2025" s="1">
        <v>35353</v>
      </c>
      <c r="V2025" s="7" t="str">
        <f>CONCATENATE(employee_data35[[#This Row],[First-LastName]]&amp;" "&amp;employee_data35[[#This Row],[DOB]])</f>
        <v>Vivian-Bright 35353</v>
      </c>
      <c r="W2025" t="s">
        <v>40</v>
      </c>
      <c r="X2025" t="s">
        <v>163</v>
      </c>
      <c r="Y2025" t="s">
        <v>55</v>
      </c>
      <c r="Z2025">
        <v>73413</v>
      </c>
      <c r="AA2025" t="s">
        <v>128</v>
      </c>
      <c r="AB2025" t="s">
        <v>75</v>
      </c>
      <c r="AC2025" t="s">
        <v>45</v>
      </c>
      <c r="AD2025">
        <v>1</v>
      </c>
    </row>
    <row r="2026" spans="1:30" x14ac:dyDescent="0.3">
      <c r="A2026">
        <v>2451</v>
      </c>
      <c r="B2026" t="s">
        <v>7479</v>
      </c>
      <c r="C2026" t="s">
        <v>4239</v>
      </c>
      <c r="D2026" s="6" t="str">
        <f>CONCATENATE(employee_data35[[#This Row],[FirstName]], "-",employee_data35[[#This Row],[LastName]] )</f>
        <v>Rosa-Rosales</v>
      </c>
      <c r="E2026" s="1">
        <v>44082</v>
      </c>
      <c r="F2026" s="1"/>
      <c r="G2026" s="7" t="str">
        <f>IF(ISBLANK(employee_data35[[#This Row],[ExitDate]]),"Yes","")</f>
        <v>Yes</v>
      </c>
      <c r="H2026" t="s">
        <v>3019</v>
      </c>
      <c r="I2026" t="s">
        <v>7480</v>
      </c>
      <c r="J2026" t="s">
        <v>7481</v>
      </c>
      <c r="K2026" t="s">
        <v>98</v>
      </c>
      <c r="L2026" s="6" t="str">
        <f>IF(ISBLANK(employee_data35[[#This Row],[ExitDate]]),"1","0")</f>
        <v>1</v>
      </c>
      <c r="M2026" t="str">
        <f>IF(ISBLANK(employee_data35[[#This Row],[ExitDate]]),"Active","Tidak Active")</f>
        <v>Active</v>
      </c>
      <c r="N2026" t="s">
        <v>33</v>
      </c>
      <c r="O2026" t="s">
        <v>51</v>
      </c>
      <c r="P2026" t="s">
        <v>35</v>
      </c>
      <c r="Q2026" t="s">
        <v>36</v>
      </c>
      <c r="R2026" t="s">
        <v>37</v>
      </c>
      <c r="S2026" t="s">
        <v>38</v>
      </c>
      <c r="T2026" t="s">
        <v>148</v>
      </c>
      <c r="U2026" s="1">
        <v>16024</v>
      </c>
      <c r="V2026" s="7" t="str">
        <f>CONCATENATE(employee_data35[[#This Row],[First-LastName]]&amp;" "&amp;employee_data35[[#This Row],[DOB]])</f>
        <v>Rosa-Rosales 16024</v>
      </c>
      <c r="W2026" t="s">
        <v>40</v>
      </c>
      <c r="X2026" t="s">
        <v>6</v>
      </c>
      <c r="Y2026" t="s">
        <v>55</v>
      </c>
      <c r="Z2026">
        <v>78058</v>
      </c>
      <c r="AA2026" t="s">
        <v>93</v>
      </c>
      <c r="AB2026" t="s">
        <v>84</v>
      </c>
      <c r="AC2026" t="s">
        <v>45</v>
      </c>
      <c r="AD2026">
        <v>5</v>
      </c>
    </row>
    <row r="2027" spans="1:30" x14ac:dyDescent="0.3">
      <c r="A2027">
        <v>2452</v>
      </c>
      <c r="B2027" t="s">
        <v>3495</v>
      </c>
      <c r="C2027" t="s">
        <v>2289</v>
      </c>
      <c r="D2027" s="6" t="str">
        <f>CONCATENATE(employee_data35[[#This Row],[FirstName]], "-",employee_data35[[#This Row],[LastName]] )</f>
        <v>Fabian-Mullins</v>
      </c>
      <c r="E2027" s="1">
        <v>44848</v>
      </c>
      <c r="F2027" s="1"/>
      <c r="G2027" s="7" t="str">
        <f>IF(ISBLANK(employee_data35[[#This Row],[ExitDate]]),"Yes","")</f>
        <v>Yes</v>
      </c>
      <c r="H2027" t="s">
        <v>3019</v>
      </c>
      <c r="I2027" t="s">
        <v>7482</v>
      </c>
      <c r="J2027" t="s">
        <v>7483</v>
      </c>
      <c r="K2027" t="s">
        <v>89</v>
      </c>
      <c r="L2027" s="6" t="str">
        <f>IF(ISBLANK(employee_data35[[#This Row],[ExitDate]]),"1","0")</f>
        <v>1</v>
      </c>
      <c r="M2027" t="str">
        <f>IF(ISBLANK(employee_data35[[#This Row],[ExitDate]]),"Active","Tidak Active")</f>
        <v>Active</v>
      </c>
      <c r="N2027" t="s">
        <v>63</v>
      </c>
      <c r="O2027" t="s">
        <v>34</v>
      </c>
      <c r="P2027" t="s">
        <v>52</v>
      </c>
      <c r="Q2027" t="s">
        <v>36</v>
      </c>
      <c r="R2027" t="s">
        <v>37</v>
      </c>
      <c r="S2027" t="s">
        <v>38</v>
      </c>
      <c r="T2027" t="s">
        <v>177</v>
      </c>
      <c r="U2027" s="1">
        <v>26595</v>
      </c>
      <c r="V2027" s="7" t="str">
        <f>CONCATENATE(employee_data35[[#This Row],[First-LastName]]&amp;" "&amp;employee_data35[[#This Row],[DOB]])</f>
        <v>Fabian-Mullins 26595</v>
      </c>
      <c r="W2027" t="s">
        <v>40</v>
      </c>
      <c r="X2027" t="s">
        <v>708</v>
      </c>
      <c r="Y2027" t="s">
        <v>55</v>
      </c>
      <c r="Z2027">
        <v>15079</v>
      </c>
      <c r="AA2027" t="s">
        <v>128</v>
      </c>
      <c r="AB2027" t="s">
        <v>84</v>
      </c>
      <c r="AC2027" t="s">
        <v>45</v>
      </c>
      <c r="AD2027">
        <v>2</v>
      </c>
    </row>
    <row r="2028" spans="1:30" x14ac:dyDescent="0.3">
      <c r="A2028">
        <v>2453</v>
      </c>
      <c r="B2028" t="s">
        <v>7484</v>
      </c>
      <c r="C2028" t="s">
        <v>7485</v>
      </c>
      <c r="D2028" s="6" t="str">
        <f>CONCATENATE(employee_data35[[#This Row],[FirstName]], "-",employee_data35[[#This Row],[LastName]] )</f>
        <v>Mila-Poole</v>
      </c>
      <c r="E2028" s="1">
        <v>45059</v>
      </c>
      <c r="F2028" s="1"/>
      <c r="G2028" s="7" t="str">
        <f>IF(ISBLANK(employee_data35[[#This Row],[ExitDate]]),"Yes","")</f>
        <v>Yes</v>
      </c>
      <c r="H2028" t="s">
        <v>3019</v>
      </c>
      <c r="I2028" t="s">
        <v>7486</v>
      </c>
      <c r="J2028" t="s">
        <v>7487</v>
      </c>
      <c r="K2028" t="s">
        <v>31</v>
      </c>
      <c r="L2028" s="6" t="str">
        <f>IF(ISBLANK(employee_data35[[#This Row],[ExitDate]]),"1","0")</f>
        <v>1</v>
      </c>
      <c r="M2028" t="str">
        <f>IF(ISBLANK(employee_data35[[#This Row],[ExitDate]]),"Active","Tidak Active")</f>
        <v>Active</v>
      </c>
      <c r="N2028" t="s">
        <v>63</v>
      </c>
      <c r="O2028" t="s">
        <v>34</v>
      </c>
      <c r="P2028" t="s">
        <v>63</v>
      </c>
      <c r="Q2028" t="s">
        <v>36</v>
      </c>
      <c r="R2028" t="s">
        <v>37</v>
      </c>
      <c r="S2028" t="s">
        <v>38</v>
      </c>
      <c r="T2028" t="s">
        <v>794</v>
      </c>
      <c r="U2028" s="1">
        <v>32408</v>
      </c>
      <c r="V2028" s="7" t="str">
        <f>CONCATENATE(employee_data35[[#This Row],[First-LastName]]&amp;" "&amp;employee_data35[[#This Row],[DOB]])</f>
        <v>Mila-Poole 32408</v>
      </c>
      <c r="W2028" t="s">
        <v>40</v>
      </c>
      <c r="X2028" t="s">
        <v>83</v>
      </c>
      <c r="Y2028" t="s">
        <v>55</v>
      </c>
      <c r="Z2028">
        <v>70878</v>
      </c>
      <c r="AA2028" t="s">
        <v>74</v>
      </c>
      <c r="AB2028" t="s">
        <v>44</v>
      </c>
      <c r="AC2028" t="s">
        <v>45</v>
      </c>
      <c r="AD2028">
        <v>1</v>
      </c>
    </row>
    <row r="2029" spans="1:30" x14ac:dyDescent="0.3">
      <c r="A2029">
        <v>2454</v>
      </c>
      <c r="B2029" t="s">
        <v>577</v>
      </c>
      <c r="C2029" t="s">
        <v>560</v>
      </c>
      <c r="D2029" s="6" t="str">
        <f>CONCATENATE(employee_data35[[#This Row],[FirstName]], "-",employee_data35[[#This Row],[LastName]] )</f>
        <v>Callum-Mccormick</v>
      </c>
      <c r="E2029" s="1">
        <v>44255</v>
      </c>
      <c r="F2029" s="1"/>
      <c r="G2029" s="7" t="str">
        <f>IF(ISBLANK(employee_data35[[#This Row],[ExitDate]]),"Yes","")</f>
        <v>Yes</v>
      </c>
      <c r="H2029" t="s">
        <v>3019</v>
      </c>
      <c r="I2029" t="s">
        <v>7488</v>
      </c>
      <c r="J2029" t="s">
        <v>7489</v>
      </c>
      <c r="K2029" t="s">
        <v>50</v>
      </c>
      <c r="L2029" s="6" t="str">
        <f>IF(ISBLANK(employee_data35[[#This Row],[ExitDate]]),"1","0")</f>
        <v>1</v>
      </c>
      <c r="M2029" t="str">
        <f>IF(ISBLANK(employee_data35[[#This Row],[ExitDate]]),"Active","Tidak Active")</f>
        <v>Active</v>
      </c>
      <c r="N2029" t="s">
        <v>63</v>
      </c>
      <c r="O2029" t="s">
        <v>51</v>
      </c>
      <c r="P2029" t="s">
        <v>52</v>
      </c>
      <c r="Q2029" t="s">
        <v>36</v>
      </c>
      <c r="R2029" t="s">
        <v>37</v>
      </c>
      <c r="S2029" t="s">
        <v>38</v>
      </c>
      <c r="T2029" t="s">
        <v>231</v>
      </c>
      <c r="U2029" s="1">
        <v>32579</v>
      </c>
      <c r="V2029" s="7" t="str">
        <f>CONCATENATE(employee_data35[[#This Row],[First-LastName]]&amp;" "&amp;employee_data35[[#This Row],[DOB]])</f>
        <v>Callum-Mccormick 32579</v>
      </c>
      <c r="W2029" t="s">
        <v>40</v>
      </c>
      <c r="X2029" t="s">
        <v>113</v>
      </c>
      <c r="Y2029" t="s">
        <v>42</v>
      </c>
      <c r="Z2029">
        <v>5526</v>
      </c>
      <c r="AA2029" t="s">
        <v>128</v>
      </c>
      <c r="AB2029" t="s">
        <v>84</v>
      </c>
      <c r="AC2029" t="s">
        <v>45</v>
      </c>
      <c r="AD2029">
        <v>5</v>
      </c>
    </row>
    <row r="2030" spans="1:30" x14ac:dyDescent="0.3">
      <c r="A2030">
        <v>2455</v>
      </c>
      <c r="B2030" t="s">
        <v>7490</v>
      </c>
      <c r="C2030" t="s">
        <v>5693</v>
      </c>
      <c r="D2030" s="6" t="str">
        <f>CONCATENATE(employee_data35[[#This Row],[FirstName]], "-",employee_data35[[#This Row],[LastName]] )</f>
        <v>Jakob-Luna</v>
      </c>
      <c r="E2030" s="1">
        <v>43893</v>
      </c>
      <c r="F2030" s="1"/>
      <c r="G2030" s="7" t="str">
        <f>IF(ISBLANK(employee_data35[[#This Row],[ExitDate]]),"Yes","")</f>
        <v>Yes</v>
      </c>
      <c r="H2030" t="s">
        <v>3019</v>
      </c>
      <c r="I2030" t="s">
        <v>7491</v>
      </c>
      <c r="J2030" t="s">
        <v>7492</v>
      </c>
      <c r="K2030" t="s">
        <v>139</v>
      </c>
      <c r="L2030" s="6" t="str">
        <f>IF(ISBLANK(employee_data35[[#This Row],[ExitDate]]),"1","0")</f>
        <v>1</v>
      </c>
      <c r="M2030" t="str">
        <f>IF(ISBLANK(employee_data35[[#This Row],[ExitDate]]),"Active","Tidak Active")</f>
        <v>Active</v>
      </c>
      <c r="N2030" t="s">
        <v>63</v>
      </c>
      <c r="O2030" t="s">
        <v>64</v>
      </c>
      <c r="P2030" t="s">
        <v>63</v>
      </c>
      <c r="Q2030" t="s">
        <v>36</v>
      </c>
      <c r="R2030" t="s">
        <v>37</v>
      </c>
      <c r="S2030" t="s">
        <v>38</v>
      </c>
      <c r="T2030" t="s">
        <v>81</v>
      </c>
      <c r="U2030" s="1">
        <v>33578</v>
      </c>
      <c r="V2030" s="7" t="str">
        <f>CONCATENATE(employee_data35[[#This Row],[First-LastName]]&amp;" "&amp;employee_data35[[#This Row],[DOB]])</f>
        <v>Jakob-Luna 33578</v>
      </c>
      <c r="W2030" t="s">
        <v>40</v>
      </c>
      <c r="X2030" t="s">
        <v>205</v>
      </c>
      <c r="Y2030" t="s">
        <v>42</v>
      </c>
      <c r="Z2030">
        <v>50307</v>
      </c>
      <c r="AA2030" t="s">
        <v>56</v>
      </c>
      <c r="AB2030" t="s">
        <v>75</v>
      </c>
      <c r="AC2030" t="s">
        <v>45</v>
      </c>
      <c r="AD2030">
        <v>2</v>
      </c>
    </row>
    <row r="2031" spans="1:30" x14ac:dyDescent="0.3">
      <c r="A2031">
        <v>2456</v>
      </c>
      <c r="B2031" t="s">
        <v>4733</v>
      </c>
      <c r="C2031" t="s">
        <v>4671</v>
      </c>
      <c r="D2031" s="6" t="str">
        <f>CONCATENATE(employee_data35[[#This Row],[FirstName]], "-",employee_data35[[#This Row],[LastName]] )</f>
        <v>Odin-Sampson</v>
      </c>
      <c r="E2031" s="1">
        <v>44529</v>
      </c>
      <c r="F2031" s="1"/>
      <c r="G2031" s="7" t="str">
        <f>IF(ISBLANK(employee_data35[[#This Row],[ExitDate]]),"Yes","")</f>
        <v>Yes</v>
      </c>
      <c r="H2031" t="s">
        <v>3019</v>
      </c>
      <c r="I2031" t="s">
        <v>7493</v>
      </c>
      <c r="J2031" t="s">
        <v>7494</v>
      </c>
      <c r="K2031" t="s">
        <v>118</v>
      </c>
      <c r="L2031" s="6" t="str">
        <f>IF(ISBLANK(employee_data35[[#This Row],[ExitDate]]),"1","0")</f>
        <v>1</v>
      </c>
      <c r="M2031" t="str">
        <f>IF(ISBLANK(employee_data35[[#This Row],[ExitDate]]),"Active","Tidak Active")</f>
        <v>Active</v>
      </c>
      <c r="N2031" t="s">
        <v>63</v>
      </c>
      <c r="O2031" t="s">
        <v>51</v>
      </c>
      <c r="P2031" t="s">
        <v>63</v>
      </c>
      <c r="Q2031" t="s">
        <v>36</v>
      </c>
      <c r="R2031" t="s">
        <v>37</v>
      </c>
      <c r="S2031" t="s">
        <v>38</v>
      </c>
      <c r="T2031" t="s">
        <v>305</v>
      </c>
      <c r="U2031" s="1">
        <v>25807</v>
      </c>
      <c r="V2031" s="7" t="str">
        <f>CONCATENATE(employee_data35[[#This Row],[First-LastName]]&amp;" "&amp;employee_data35[[#This Row],[DOB]])</f>
        <v>Odin-Sampson 25807</v>
      </c>
      <c r="W2031" t="s">
        <v>40</v>
      </c>
      <c r="X2031" t="s">
        <v>83</v>
      </c>
      <c r="Y2031" t="s">
        <v>55</v>
      </c>
      <c r="Z2031">
        <v>70237</v>
      </c>
      <c r="AA2031" t="s">
        <v>128</v>
      </c>
      <c r="AB2031" t="s">
        <v>75</v>
      </c>
      <c r="AC2031" t="s">
        <v>45</v>
      </c>
      <c r="AD2031">
        <v>5</v>
      </c>
    </row>
    <row r="2032" spans="1:30" x14ac:dyDescent="0.3">
      <c r="A2032">
        <v>2457</v>
      </c>
      <c r="B2032" t="s">
        <v>795</v>
      </c>
      <c r="C2032" t="s">
        <v>5118</v>
      </c>
      <c r="D2032" s="6" t="str">
        <f>CONCATENATE(employee_data35[[#This Row],[FirstName]], "-",employee_data35[[#This Row],[LastName]] )</f>
        <v>George-Meyers</v>
      </c>
      <c r="E2032" s="1">
        <v>43336</v>
      </c>
      <c r="F2032" s="1"/>
      <c r="G2032" s="7" t="str">
        <f>IF(ISBLANK(employee_data35[[#This Row],[ExitDate]]),"Yes","")</f>
        <v>Yes</v>
      </c>
      <c r="H2032" t="s">
        <v>3019</v>
      </c>
      <c r="I2032" t="s">
        <v>7495</v>
      </c>
      <c r="J2032" t="s">
        <v>7496</v>
      </c>
      <c r="K2032" t="s">
        <v>62</v>
      </c>
      <c r="L2032" s="6" t="str">
        <f>IF(ISBLANK(employee_data35[[#This Row],[ExitDate]]),"1","0")</f>
        <v>1</v>
      </c>
      <c r="M2032" t="str">
        <f>IF(ISBLANK(employee_data35[[#This Row],[ExitDate]]),"Active","Tidak Active")</f>
        <v>Active</v>
      </c>
      <c r="N2032" t="s">
        <v>52</v>
      </c>
      <c r="O2032" t="s">
        <v>51</v>
      </c>
      <c r="P2032" t="s">
        <v>52</v>
      </c>
      <c r="Q2032" t="s">
        <v>36</v>
      </c>
      <c r="R2032" t="s">
        <v>37</v>
      </c>
      <c r="S2032" t="s">
        <v>38</v>
      </c>
      <c r="T2032" t="s">
        <v>90</v>
      </c>
      <c r="U2032" s="1">
        <v>22385</v>
      </c>
      <c r="V2032" s="7" t="str">
        <f>CONCATENATE(employee_data35[[#This Row],[First-LastName]]&amp;" "&amp;employee_data35[[#This Row],[DOB]])</f>
        <v>George-Meyers 22385</v>
      </c>
      <c r="W2032" t="s">
        <v>40</v>
      </c>
      <c r="X2032" t="s">
        <v>352</v>
      </c>
      <c r="Y2032" t="s">
        <v>55</v>
      </c>
      <c r="Z2032">
        <v>82947</v>
      </c>
      <c r="AA2032" t="s">
        <v>56</v>
      </c>
      <c r="AB2032" t="s">
        <v>75</v>
      </c>
      <c r="AC2032" t="s">
        <v>45</v>
      </c>
      <c r="AD2032">
        <v>2</v>
      </c>
    </row>
    <row r="2033" spans="1:30" x14ac:dyDescent="0.3">
      <c r="A2033">
        <v>2458</v>
      </c>
      <c r="B2033" t="s">
        <v>7497</v>
      </c>
      <c r="C2033" t="s">
        <v>2260</v>
      </c>
      <c r="D2033" s="6" t="str">
        <f>CONCATENATE(employee_data35[[#This Row],[FirstName]], "-",employee_data35[[#This Row],[LastName]] )</f>
        <v>Angelica-Gamble</v>
      </c>
      <c r="E2033" s="1">
        <v>44125</v>
      </c>
      <c r="F2033" s="1">
        <v>44644</v>
      </c>
      <c r="G2033" s="7" t="str">
        <f>IF(ISBLANK(employee_data35[[#This Row],[ExitDate]]),"Yes","")</f>
        <v/>
      </c>
      <c r="H2033" t="s">
        <v>3727</v>
      </c>
      <c r="I2033" t="s">
        <v>7498</v>
      </c>
      <c r="J2033" t="s">
        <v>7499</v>
      </c>
      <c r="K2033" t="s">
        <v>168</v>
      </c>
      <c r="L2033" s="6" t="str">
        <f>IF(ISBLANK(employee_data35[[#This Row],[ExitDate]]),"1","0")</f>
        <v>0</v>
      </c>
      <c r="M2033" t="str">
        <f>IF(ISBLANK(employee_data35[[#This Row],[ExitDate]]),"Active","Tidak Active")</f>
        <v>Tidak Active</v>
      </c>
      <c r="N2033" t="s">
        <v>52</v>
      </c>
      <c r="O2033" t="s">
        <v>64</v>
      </c>
      <c r="P2033" t="s">
        <v>35</v>
      </c>
      <c r="Q2033" t="s">
        <v>175</v>
      </c>
      <c r="R2033" t="s">
        <v>7500</v>
      </c>
      <c r="S2033" t="s">
        <v>38</v>
      </c>
      <c r="T2033" t="s">
        <v>286</v>
      </c>
      <c r="U2033" s="1">
        <v>28924</v>
      </c>
      <c r="V2033" s="7" t="str">
        <f>CONCATENATE(employee_data35[[#This Row],[First-LastName]]&amp;" "&amp;employee_data35[[#This Row],[DOB]])</f>
        <v>Angelica-Gamble 28924</v>
      </c>
      <c r="W2033" t="s">
        <v>40</v>
      </c>
      <c r="X2033" t="s">
        <v>103</v>
      </c>
      <c r="Y2033" t="s">
        <v>55</v>
      </c>
      <c r="Z2033">
        <v>59127</v>
      </c>
      <c r="AA2033" t="s">
        <v>74</v>
      </c>
      <c r="AB2033" t="s">
        <v>44</v>
      </c>
      <c r="AC2033" t="s">
        <v>45</v>
      </c>
      <c r="AD2033">
        <v>2</v>
      </c>
    </row>
    <row r="2034" spans="1:30" x14ac:dyDescent="0.3">
      <c r="A2034">
        <v>2459</v>
      </c>
      <c r="B2034" t="s">
        <v>7501</v>
      </c>
      <c r="C2034" t="s">
        <v>1712</v>
      </c>
      <c r="D2034" s="6" t="str">
        <f>CONCATENATE(employee_data35[[#This Row],[FirstName]], "-",employee_data35[[#This Row],[LastName]] )</f>
        <v>Bradyn-Pham</v>
      </c>
      <c r="E2034" s="1">
        <v>44180</v>
      </c>
      <c r="F2034" s="1">
        <v>44371</v>
      </c>
      <c r="G2034" s="7" t="str">
        <f>IF(ISBLANK(employee_data35[[#This Row],[ExitDate]]),"Yes","")</f>
        <v/>
      </c>
      <c r="H2034" t="s">
        <v>6985</v>
      </c>
      <c r="I2034" t="s">
        <v>7502</v>
      </c>
      <c r="J2034" t="s">
        <v>7503</v>
      </c>
      <c r="K2034" t="s">
        <v>133</v>
      </c>
      <c r="L2034" s="6" t="str">
        <f>IF(ISBLANK(employee_data35[[#This Row],[ExitDate]]),"1","0")</f>
        <v>0</v>
      </c>
      <c r="M2034" t="str">
        <f>IF(ISBLANK(employee_data35[[#This Row],[ExitDate]]),"Active","Tidak Active")</f>
        <v>Tidak Active</v>
      </c>
      <c r="N2034" t="s">
        <v>63</v>
      </c>
      <c r="O2034" t="s">
        <v>51</v>
      </c>
      <c r="P2034" t="s">
        <v>35</v>
      </c>
      <c r="Q2034" t="s">
        <v>140</v>
      </c>
      <c r="R2034" t="s">
        <v>7504</v>
      </c>
      <c r="S2034" t="s">
        <v>38</v>
      </c>
      <c r="T2034" t="s">
        <v>90</v>
      </c>
      <c r="U2034" s="1">
        <v>34890</v>
      </c>
      <c r="V2034" s="7" t="str">
        <f>CONCATENATE(employee_data35[[#This Row],[First-LastName]]&amp;" "&amp;employee_data35[[#This Row],[DOB]])</f>
        <v>Bradyn-Pham 34890</v>
      </c>
      <c r="W2034" t="s">
        <v>6983</v>
      </c>
      <c r="X2034" t="s">
        <v>83</v>
      </c>
      <c r="Y2034" t="s">
        <v>42</v>
      </c>
      <c r="Z2034">
        <v>89047</v>
      </c>
      <c r="AA2034" t="s">
        <v>128</v>
      </c>
      <c r="AB2034" t="s">
        <v>84</v>
      </c>
      <c r="AC2034" t="s">
        <v>45</v>
      </c>
      <c r="AD2034">
        <v>4</v>
      </c>
    </row>
    <row r="2035" spans="1:30" x14ac:dyDescent="0.3">
      <c r="A2035">
        <v>2460</v>
      </c>
      <c r="B2035" t="s">
        <v>2423</v>
      </c>
      <c r="C2035" t="s">
        <v>1889</v>
      </c>
      <c r="D2035" s="6" t="str">
        <f>CONCATENATE(employee_data35[[#This Row],[FirstName]], "-",employee_data35[[#This Row],[LastName]] )</f>
        <v>Konner-Pierce</v>
      </c>
      <c r="E2035" s="1">
        <v>43348</v>
      </c>
      <c r="F2035" s="1">
        <v>44953</v>
      </c>
      <c r="G2035" s="7" t="str">
        <f>IF(ISBLANK(employee_data35[[#This Row],[ExitDate]]),"Yes","")</f>
        <v/>
      </c>
      <c r="H2035" t="s">
        <v>2309</v>
      </c>
      <c r="I2035" t="s">
        <v>7505</v>
      </c>
      <c r="J2035" t="s">
        <v>7506</v>
      </c>
      <c r="K2035" t="s">
        <v>50</v>
      </c>
      <c r="L2035" s="6" t="str">
        <f>IF(ISBLANK(employee_data35[[#This Row],[ExitDate]]),"1","0")</f>
        <v>0</v>
      </c>
      <c r="M2035" t="str">
        <f>IF(ISBLANK(employee_data35[[#This Row],[ExitDate]]),"Active","Tidak Active")</f>
        <v>Tidak Active</v>
      </c>
      <c r="N2035" t="s">
        <v>33</v>
      </c>
      <c r="O2035" t="s">
        <v>34</v>
      </c>
      <c r="P2035" t="s">
        <v>63</v>
      </c>
      <c r="Q2035" t="s">
        <v>140</v>
      </c>
      <c r="R2035" t="s">
        <v>7507</v>
      </c>
      <c r="S2035" t="s">
        <v>170</v>
      </c>
      <c r="T2035" t="s">
        <v>39</v>
      </c>
      <c r="U2035" s="1">
        <v>21844</v>
      </c>
      <c r="V2035" s="7" t="str">
        <f>CONCATENATE(employee_data35[[#This Row],[First-LastName]]&amp;" "&amp;employee_data35[[#This Row],[DOB]])</f>
        <v>Konner-Pierce 21844</v>
      </c>
      <c r="W2035" t="s">
        <v>40</v>
      </c>
      <c r="X2035" t="s">
        <v>157</v>
      </c>
      <c r="Y2035" t="s">
        <v>42</v>
      </c>
      <c r="Z2035">
        <v>15258</v>
      </c>
      <c r="AA2035" t="s">
        <v>43</v>
      </c>
      <c r="AB2035" t="s">
        <v>44</v>
      </c>
      <c r="AC2035" t="s">
        <v>45</v>
      </c>
      <c r="AD2035">
        <v>2</v>
      </c>
    </row>
    <row r="2036" spans="1:30" x14ac:dyDescent="0.3">
      <c r="A2036">
        <v>2461</v>
      </c>
      <c r="B2036" t="s">
        <v>7508</v>
      </c>
      <c r="C2036" t="s">
        <v>2106</v>
      </c>
      <c r="D2036" s="6" t="str">
        <f>CONCATENATE(employee_data35[[#This Row],[FirstName]], "-",employee_data35[[#This Row],[LastName]] )</f>
        <v>Tucker-Haas</v>
      </c>
      <c r="E2036" s="1">
        <v>44466</v>
      </c>
      <c r="F2036" s="1"/>
      <c r="G2036" s="7" t="str">
        <f>IF(ISBLANK(employee_data35[[#This Row],[ExitDate]]),"Yes","")</f>
        <v>Yes</v>
      </c>
      <c r="H2036" t="s">
        <v>2609</v>
      </c>
      <c r="I2036" t="s">
        <v>7509</v>
      </c>
      <c r="J2036" t="s">
        <v>7510</v>
      </c>
      <c r="K2036" t="s">
        <v>50</v>
      </c>
      <c r="L2036" s="6" t="str">
        <f>IF(ISBLANK(employee_data35[[#This Row],[ExitDate]]),"1","0")</f>
        <v>1</v>
      </c>
      <c r="M2036" t="str">
        <f>IF(ISBLANK(employee_data35[[#This Row],[ExitDate]]),"Active","Tidak Active")</f>
        <v>Active</v>
      </c>
      <c r="N2036" t="s">
        <v>52</v>
      </c>
      <c r="O2036" t="s">
        <v>51</v>
      </c>
      <c r="P2036" t="s">
        <v>63</v>
      </c>
      <c r="Q2036" t="s">
        <v>36</v>
      </c>
      <c r="R2036" t="s">
        <v>37</v>
      </c>
      <c r="S2036" t="s">
        <v>2623</v>
      </c>
      <c r="T2036" t="s">
        <v>148</v>
      </c>
      <c r="U2036" s="1">
        <v>29011</v>
      </c>
      <c r="V2036" s="7" t="str">
        <f>CONCATENATE(employee_data35[[#This Row],[First-LastName]]&amp;" "&amp;employee_data35[[#This Row],[DOB]])</f>
        <v>Tucker-Haas 29011</v>
      </c>
      <c r="W2036" t="s">
        <v>40</v>
      </c>
      <c r="X2036" t="s">
        <v>150</v>
      </c>
      <c r="Y2036" t="s">
        <v>55</v>
      </c>
      <c r="Z2036">
        <v>23555</v>
      </c>
      <c r="AA2036" t="s">
        <v>93</v>
      </c>
      <c r="AB2036" t="s">
        <v>104</v>
      </c>
      <c r="AC2036" t="s">
        <v>45</v>
      </c>
      <c r="AD2036">
        <v>5</v>
      </c>
    </row>
    <row r="2037" spans="1:30" x14ac:dyDescent="0.3">
      <c r="A2037">
        <v>2462</v>
      </c>
      <c r="B2037" t="s">
        <v>4952</v>
      </c>
      <c r="C2037" t="s">
        <v>5322</v>
      </c>
      <c r="D2037" s="6" t="str">
        <f>CONCATENATE(employee_data35[[#This Row],[FirstName]], "-",employee_data35[[#This Row],[LastName]] )</f>
        <v>Lainey-York</v>
      </c>
      <c r="E2037" s="1">
        <v>43839</v>
      </c>
      <c r="F2037" s="1">
        <v>44223</v>
      </c>
      <c r="G2037" s="7" t="str">
        <f>IF(ISBLANK(employee_data35[[#This Row],[ExitDate]]),"Yes","")</f>
        <v/>
      </c>
      <c r="H2037" t="s">
        <v>3019</v>
      </c>
      <c r="I2037" t="s">
        <v>7511</v>
      </c>
      <c r="J2037" t="s">
        <v>7512</v>
      </c>
      <c r="K2037" t="s">
        <v>118</v>
      </c>
      <c r="L2037" s="6" t="str">
        <f>IF(ISBLANK(employee_data35[[#This Row],[ExitDate]]),"1","0")</f>
        <v>0</v>
      </c>
      <c r="M2037" t="str">
        <f>IF(ISBLANK(employee_data35[[#This Row],[ExitDate]]),"Active","Tidak Active")</f>
        <v>Tidak Active</v>
      </c>
      <c r="N2037" t="s">
        <v>52</v>
      </c>
      <c r="O2037" t="s">
        <v>34</v>
      </c>
      <c r="P2037" t="s">
        <v>63</v>
      </c>
      <c r="Q2037" t="s">
        <v>175</v>
      </c>
      <c r="R2037" t="s">
        <v>7513</v>
      </c>
      <c r="S2037" t="s">
        <v>38</v>
      </c>
      <c r="T2037" t="s">
        <v>81</v>
      </c>
      <c r="U2037" s="1">
        <v>17840</v>
      </c>
      <c r="V2037" s="7" t="str">
        <f>CONCATENATE(employee_data35[[#This Row],[First-LastName]]&amp;" "&amp;employee_data35[[#This Row],[DOB]])</f>
        <v>Lainey-York 17840</v>
      </c>
      <c r="W2037" t="s">
        <v>40</v>
      </c>
      <c r="X2037" t="s">
        <v>226</v>
      </c>
      <c r="Y2037" t="s">
        <v>42</v>
      </c>
      <c r="Z2037">
        <v>83298</v>
      </c>
      <c r="AA2037" t="s">
        <v>43</v>
      </c>
      <c r="AB2037" t="s">
        <v>84</v>
      </c>
      <c r="AC2037" t="s">
        <v>45</v>
      </c>
      <c r="AD2037">
        <v>2</v>
      </c>
    </row>
    <row r="2038" spans="1:30" x14ac:dyDescent="0.3">
      <c r="A2038">
        <v>2463</v>
      </c>
      <c r="B2038" t="s">
        <v>2885</v>
      </c>
      <c r="C2038" t="s">
        <v>5933</v>
      </c>
      <c r="D2038" s="6" t="str">
        <f>CONCATENATE(employee_data35[[#This Row],[FirstName]], "-",employee_data35[[#This Row],[LastName]] )</f>
        <v>Ava-Chan</v>
      </c>
      <c r="E2038" s="1">
        <v>43440</v>
      </c>
      <c r="F2038" s="1"/>
      <c r="G2038" s="7" t="str">
        <f>IF(ISBLANK(employee_data35[[#This Row],[ExitDate]]),"Yes","")</f>
        <v>Yes</v>
      </c>
      <c r="H2038" t="s">
        <v>3019</v>
      </c>
      <c r="I2038" t="s">
        <v>7514</v>
      </c>
      <c r="J2038" t="s">
        <v>7515</v>
      </c>
      <c r="K2038" t="s">
        <v>62</v>
      </c>
      <c r="L2038" s="6" t="str">
        <f>IF(ISBLANK(employee_data35[[#This Row],[ExitDate]]),"1","0")</f>
        <v>1</v>
      </c>
      <c r="M2038" t="str">
        <f>IF(ISBLANK(employee_data35[[#This Row],[ExitDate]]),"Active","Tidak Active")</f>
        <v>Active</v>
      </c>
      <c r="N2038" t="s">
        <v>52</v>
      </c>
      <c r="O2038" t="s">
        <v>51</v>
      </c>
      <c r="P2038" t="s">
        <v>52</v>
      </c>
      <c r="Q2038" t="s">
        <v>36</v>
      </c>
      <c r="R2038" t="s">
        <v>37</v>
      </c>
      <c r="S2038" t="s">
        <v>38</v>
      </c>
      <c r="T2038" t="s">
        <v>231</v>
      </c>
      <c r="U2038" s="1">
        <v>31505</v>
      </c>
      <c r="V2038" s="7" t="str">
        <f>CONCATENATE(employee_data35[[#This Row],[First-LastName]]&amp;" "&amp;employee_data35[[#This Row],[DOB]])</f>
        <v>Ava-Chan 31505</v>
      </c>
      <c r="W2038" t="s">
        <v>40</v>
      </c>
      <c r="X2038" t="s">
        <v>113</v>
      </c>
      <c r="Y2038" t="s">
        <v>42</v>
      </c>
      <c r="Z2038">
        <v>27705</v>
      </c>
      <c r="AA2038" t="s">
        <v>56</v>
      </c>
      <c r="AB2038" t="s">
        <v>44</v>
      </c>
      <c r="AC2038" t="s">
        <v>45</v>
      </c>
      <c r="AD2038">
        <v>4</v>
      </c>
    </row>
    <row r="2039" spans="1:30" x14ac:dyDescent="0.3">
      <c r="A2039">
        <v>2464</v>
      </c>
      <c r="B2039" t="s">
        <v>3276</v>
      </c>
      <c r="C2039" t="s">
        <v>6825</v>
      </c>
      <c r="D2039" s="6" t="str">
        <f>CONCATENATE(employee_data35[[#This Row],[FirstName]], "-",employee_data35[[#This Row],[LastName]] )</f>
        <v>Marquise-Pacheco</v>
      </c>
      <c r="E2039" s="1">
        <v>44784</v>
      </c>
      <c r="F2039" s="1"/>
      <c r="G2039" s="7" t="str">
        <f>IF(ISBLANK(employee_data35[[#This Row],[ExitDate]]),"Yes","")</f>
        <v>Yes</v>
      </c>
      <c r="H2039" t="s">
        <v>3019</v>
      </c>
      <c r="I2039" t="s">
        <v>7516</v>
      </c>
      <c r="J2039" t="s">
        <v>7517</v>
      </c>
      <c r="K2039" t="s">
        <v>89</v>
      </c>
      <c r="L2039" s="6" t="str">
        <f>IF(ISBLANK(employee_data35[[#This Row],[ExitDate]]),"1","0")</f>
        <v>1</v>
      </c>
      <c r="M2039" t="str">
        <f>IF(ISBLANK(employee_data35[[#This Row],[ExitDate]]),"Active","Tidak Active")</f>
        <v>Active</v>
      </c>
      <c r="N2039" t="s">
        <v>63</v>
      </c>
      <c r="O2039" t="s">
        <v>64</v>
      </c>
      <c r="P2039" t="s">
        <v>35</v>
      </c>
      <c r="Q2039" t="s">
        <v>36</v>
      </c>
      <c r="R2039" t="s">
        <v>37</v>
      </c>
      <c r="S2039" t="s">
        <v>38</v>
      </c>
      <c r="T2039" t="s">
        <v>90</v>
      </c>
      <c r="U2039" s="1">
        <v>20233</v>
      </c>
      <c r="V2039" s="7" t="str">
        <f>CONCATENATE(employee_data35[[#This Row],[First-LastName]]&amp;" "&amp;employee_data35[[#This Row],[DOB]])</f>
        <v>Marquise-Pacheco 20233</v>
      </c>
      <c r="W2039" t="s">
        <v>40</v>
      </c>
      <c r="X2039" t="s">
        <v>103</v>
      </c>
      <c r="Y2039" t="s">
        <v>55</v>
      </c>
      <c r="Z2039">
        <v>78500</v>
      </c>
      <c r="AA2039" t="s">
        <v>43</v>
      </c>
      <c r="AB2039" t="s">
        <v>44</v>
      </c>
      <c r="AC2039" t="s">
        <v>45</v>
      </c>
      <c r="AD2039">
        <v>2</v>
      </c>
    </row>
    <row r="2040" spans="1:30" x14ac:dyDescent="0.3">
      <c r="A2040">
        <v>2465</v>
      </c>
      <c r="B2040" t="s">
        <v>577</v>
      </c>
      <c r="C2040" t="s">
        <v>4305</v>
      </c>
      <c r="D2040" s="6" t="str">
        <f>CONCATENATE(employee_data35[[#This Row],[FirstName]], "-",employee_data35[[#This Row],[LastName]] )</f>
        <v>Callum-Miles</v>
      </c>
      <c r="E2040" s="1">
        <v>43934</v>
      </c>
      <c r="F2040" s="1">
        <v>44373</v>
      </c>
      <c r="G2040" s="7" t="str">
        <f>IF(ISBLANK(employee_data35[[#This Row],[ExitDate]]),"Yes","")</f>
        <v/>
      </c>
      <c r="H2040" t="s">
        <v>3019</v>
      </c>
      <c r="I2040" t="s">
        <v>7518</v>
      </c>
      <c r="J2040" t="s">
        <v>7519</v>
      </c>
      <c r="K2040" t="s">
        <v>31</v>
      </c>
      <c r="L2040" s="6" t="str">
        <f>IF(ISBLANK(employee_data35[[#This Row],[ExitDate]]),"1","0")</f>
        <v>0</v>
      </c>
      <c r="M2040" t="str">
        <f>IF(ISBLANK(employee_data35[[#This Row],[ExitDate]]),"Active","Tidak Active")</f>
        <v>Tidak Active</v>
      </c>
      <c r="N2040" t="s">
        <v>33</v>
      </c>
      <c r="O2040" t="s">
        <v>51</v>
      </c>
      <c r="P2040" t="s">
        <v>63</v>
      </c>
      <c r="Q2040" t="s">
        <v>140</v>
      </c>
      <c r="R2040" t="s">
        <v>7520</v>
      </c>
      <c r="S2040" t="s">
        <v>38</v>
      </c>
      <c r="T2040" t="s">
        <v>90</v>
      </c>
      <c r="U2040" s="1">
        <v>22594</v>
      </c>
      <c r="V2040" s="7" t="str">
        <f>CONCATENATE(employee_data35[[#This Row],[First-LastName]]&amp;" "&amp;employee_data35[[#This Row],[DOB]])</f>
        <v>Callum-Miles 22594</v>
      </c>
      <c r="W2040" t="s">
        <v>40</v>
      </c>
      <c r="X2040" t="s">
        <v>83</v>
      </c>
      <c r="Y2040" t="s">
        <v>42</v>
      </c>
      <c r="Z2040">
        <v>42463</v>
      </c>
      <c r="AA2040" t="s">
        <v>43</v>
      </c>
      <c r="AB2040" t="s">
        <v>75</v>
      </c>
      <c r="AC2040" t="s">
        <v>45</v>
      </c>
      <c r="AD2040">
        <v>2</v>
      </c>
    </row>
    <row r="2041" spans="1:30" x14ac:dyDescent="0.3">
      <c r="A2041">
        <v>2466</v>
      </c>
      <c r="B2041" t="s">
        <v>7521</v>
      </c>
      <c r="C2041" t="s">
        <v>7522</v>
      </c>
      <c r="D2041" s="6" t="str">
        <f>CONCATENATE(employee_data35[[#This Row],[FirstName]], "-",employee_data35[[#This Row],[LastName]] )</f>
        <v>Natasha-Valdez</v>
      </c>
      <c r="E2041" s="1">
        <v>44514</v>
      </c>
      <c r="F2041" s="1">
        <v>44948</v>
      </c>
      <c r="G2041" s="7" t="str">
        <f>IF(ISBLANK(employee_data35[[#This Row],[ExitDate]]),"Yes","")</f>
        <v/>
      </c>
      <c r="H2041" t="s">
        <v>3019</v>
      </c>
      <c r="I2041" t="s">
        <v>7523</v>
      </c>
      <c r="J2041" t="s">
        <v>7524</v>
      </c>
      <c r="K2041" t="s">
        <v>133</v>
      </c>
      <c r="L2041" s="6" t="str">
        <f>IF(ISBLANK(employee_data35[[#This Row],[ExitDate]]),"1","0")</f>
        <v>0</v>
      </c>
      <c r="M2041" t="str">
        <f>IF(ISBLANK(employee_data35[[#This Row],[ExitDate]]),"Active","Tidak Active")</f>
        <v>Tidak Active</v>
      </c>
      <c r="N2041" t="s">
        <v>33</v>
      </c>
      <c r="O2041" t="s">
        <v>51</v>
      </c>
      <c r="P2041" t="s">
        <v>63</v>
      </c>
      <c r="Q2041" t="s">
        <v>175</v>
      </c>
      <c r="R2041" t="s">
        <v>7525</v>
      </c>
      <c r="S2041" t="s">
        <v>38</v>
      </c>
      <c r="T2041" t="s">
        <v>231</v>
      </c>
      <c r="U2041" s="1">
        <v>24728</v>
      </c>
      <c r="V2041" s="7" t="str">
        <f>CONCATENATE(employee_data35[[#This Row],[First-LastName]]&amp;" "&amp;employee_data35[[#This Row],[DOB]])</f>
        <v>Natasha-Valdez 24728</v>
      </c>
      <c r="W2041" t="s">
        <v>40</v>
      </c>
      <c r="X2041" t="s">
        <v>113</v>
      </c>
      <c r="Y2041" t="s">
        <v>42</v>
      </c>
      <c r="Z2041">
        <v>17484</v>
      </c>
      <c r="AA2041" t="s">
        <v>43</v>
      </c>
      <c r="AB2041" t="s">
        <v>44</v>
      </c>
      <c r="AC2041" t="s">
        <v>45</v>
      </c>
      <c r="AD2041">
        <v>2</v>
      </c>
    </row>
    <row r="2042" spans="1:30" x14ac:dyDescent="0.3">
      <c r="A2042">
        <v>2467</v>
      </c>
      <c r="B2042" t="s">
        <v>7526</v>
      </c>
      <c r="C2042" t="s">
        <v>2186</v>
      </c>
      <c r="D2042" s="6" t="str">
        <f>CONCATENATE(employee_data35[[#This Row],[FirstName]], "-",employee_data35[[#This Row],[LastName]] )</f>
        <v>Talia-Barrett</v>
      </c>
      <c r="E2042" s="1">
        <v>44637</v>
      </c>
      <c r="F2042" s="1">
        <v>45100</v>
      </c>
      <c r="G2042" s="7" t="str">
        <f>IF(ISBLANK(employee_data35[[#This Row],[ExitDate]]),"Yes","")</f>
        <v/>
      </c>
      <c r="H2042" t="s">
        <v>3019</v>
      </c>
      <c r="I2042" t="s">
        <v>7527</v>
      </c>
      <c r="J2042" t="s">
        <v>7528</v>
      </c>
      <c r="K2042" t="s">
        <v>50</v>
      </c>
      <c r="L2042" s="6" t="str">
        <f>IF(ISBLANK(employee_data35[[#This Row],[ExitDate]]),"1","0")</f>
        <v>0</v>
      </c>
      <c r="M2042" t="str">
        <f>IF(ISBLANK(employee_data35[[#This Row],[ExitDate]]),"Active","Tidak Active")</f>
        <v>Tidak Active</v>
      </c>
      <c r="N2042" t="s">
        <v>63</v>
      </c>
      <c r="O2042" t="s">
        <v>64</v>
      </c>
      <c r="P2042" t="s">
        <v>63</v>
      </c>
      <c r="Q2042" t="s">
        <v>99</v>
      </c>
      <c r="R2042" t="s">
        <v>7529</v>
      </c>
      <c r="S2042" t="s">
        <v>38</v>
      </c>
      <c r="T2042" t="s">
        <v>111</v>
      </c>
      <c r="U2042" s="1">
        <v>28857</v>
      </c>
      <c r="V2042" s="7" t="str">
        <f>CONCATENATE(employee_data35[[#This Row],[First-LastName]]&amp;" "&amp;employee_data35[[#This Row],[DOB]])</f>
        <v>Talia-Barrett 28857</v>
      </c>
      <c r="W2042" t="s">
        <v>40</v>
      </c>
      <c r="X2042" t="s">
        <v>113</v>
      </c>
      <c r="Y2042" t="s">
        <v>42</v>
      </c>
      <c r="Z2042">
        <v>86392</v>
      </c>
      <c r="AA2042" t="s">
        <v>74</v>
      </c>
      <c r="AB2042" t="s">
        <v>84</v>
      </c>
      <c r="AC2042" t="s">
        <v>45</v>
      </c>
      <c r="AD2042">
        <v>5</v>
      </c>
    </row>
    <row r="2043" spans="1:30" x14ac:dyDescent="0.3">
      <c r="A2043">
        <v>2468</v>
      </c>
      <c r="B2043" t="s">
        <v>6281</v>
      </c>
      <c r="C2043" t="s">
        <v>2396</v>
      </c>
      <c r="D2043" s="6" t="str">
        <f>CONCATENATE(employee_data35[[#This Row],[FirstName]], "-",employee_data35[[#This Row],[LastName]] )</f>
        <v>Kailyn-Torres</v>
      </c>
      <c r="E2043" s="1">
        <v>43591</v>
      </c>
      <c r="F2043" s="1"/>
      <c r="G2043" s="7" t="str">
        <f>IF(ISBLANK(employee_data35[[#This Row],[ExitDate]]),"Yes","")</f>
        <v>Yes</v>
      </c>
      <c r="H2043" t="s">
        <v>3019</v>
      </c>
      <c r="I2043" t="s">
        <v>7530</v>
      </c>
      <c r="J2043" t="s">
        <v>7531</v>
      </c>
      <c r="K2043" t="s">
        <v>139</v>
      </c>
      <c r="L2043" s="6" t="str">
        <f>IF(ISBLANK(employee_data35[[#This Row],[ExitDate]]),"1","0")</f>
        <v>1</v>
      </c>
      <c r="M2043" t="str">
        <f>IF(ISBLANK(employee_data35[[#This Row],[ExitDate]]),"Active","Tidak Active")</f>
        <v>Active</v>
      </c>
      <c r="N2043" t="s">
        <v>52</v>
      </c>
      <c r="O2043" t="s">
        <v>51</v>
      </c>
      <c r="P2043" t="s">
        <v>52</v>
      </c>
      <c r="Q2043" t="s">
        <v>36</v>
      </c>
      <c r="R2043" t="s">
        <v>37</v>
      </c>
      <c r="S2043" t="s">
        <v>38</v>
      </c>
      <c r="T2043" t="s">
        <v>81</v>
      </c>
      <c r="U2043" s="1">
        <v>21139</v>
      </c>
      <c r="V2043" s="7" t="str">
        <f>CONCATENATE(employee_data35[[#This Row],[First-LastName]]&amp;" "&amp;employee_data35[[#This Row],[DOB]])</f>
        <v>Kailyn-Torres 21139</v>
      </c>
      <c r="W2043" t="s">
        <v>40</v>
      </c>
      <c r="X2043" t="s">
        <v>83</v>
      </c>
      <c r="Y2043" t="s">
        <v>55</v>
      </c>
      <c r="Z2043">
        <v>53359</v>
      </c>
      <c r="AA2043" t="s">
        <v>56</v>
      </c>
      <c r="AB2043" t="s">
        <v>84</v>
      </c>
      <c r="AC2043" t="s">
        <v>45</v>
      </c>
      <c r="AD2043">
        <v>5</v>
      </c>
    </row>
    <row r="2044" spans="1:30" x14ac:dyDescent="0.3">
      <c r="A2044">
        <v>2469</v>
      </c>
      <c r="B2044" t="s">
        <v>26</v>
      </c>
      <c r="C2044" t="s">
        <v>3674</v>
      </c>
      <c r="D2044" s="6" t="str">
        <f>CONCATENATE(employee_data35[[#This Row],[FirstName]], "-",employee_data35[[#This Row],[LastName]] )</f>
        <v>Uriah-Pennington</v>
      </c>
      <c r="E2044" s="1">
        <v>44527</v>
      </c>
      <c r="F2044" s="1">
        <v>45099</v>
      </c>
      <c r="G2044" s="7" t="str">
        <f>IF(ISBLANK(employee_data35[[#This Row],[ExitDate]]),"Yes","")</f>
        <v/>
      </c>
      <c r="H2044" t="s">
        <v>3019</v>
      </c>
      <c r="I2044" t="s">
        <v>7532</v>
      </c>
      <c r="J2044" t="s">
        <v>7533</v>
      </c>
      <c r="K2044" t="s">
        <v>80</v>
      </c>
      <c r="L2044" s="6" t="str">
        <f>IF(ISBLANK(employee_data35[[#This Row],[ExitDate]]),"1","0")</f>
        <v>0</v>
      </c>
      <c r="M2044" t="str">
        <f>IF(ISBLANK(employee_data35[[#This Row],[ExitDate]]),"Active","Tidak Active")</f>
        <v>Tidak Active</v>
      </c>
      <c r="N2044" t="s">
        <v>52</v>
      </c>
      <c r="O2044" t="s">
        <v>34</v>
      </c>
      <c r="P2044" t="s">
        <v>52</v>
      </c>
      <c r="Q2044" t="s">
        <v>99</v>
      </c>
      <c r="R2044" t="s">
        <v>7534</v>
      </c>
      <c r="S2044" t="s">
        <v>38</v>
      </c>
      <c r="T2044" t="s">
        <v>90</v>
      </c>
      <c r="U2044" s="1">
        <v>36926</v>
      </c>
      <c r="V2044" s="7" t="str">
        <f>CONCATENATE(employee_data35[[#This Row],[First-LastName]]&amp;" "&amp;employee_data35[[#This Row],[DOB]])</f>
        <v>Uriah-Pennington 36926</v>
      </c>
      <c r="W2044" t="s">
        <v>40</v>
      </c>
      <c r="X2044" t="s">
        <v>6</v>
      </c>
      <c r="Y2044" t="s">
        <v>55</v>
      </c>
      <c r="Z2044">
        <v>74482</v>
      </c>
      <c r="AA2044" t="s">
        <v>56</v>
      </c>
      <c r="AB2044" t="s">
        <v>104</v>
      </c>
      <c r="AC2044" t="s">
        <v>45</v>
      </c>
      <c r="AD2044">
        <v>4</v>
      </c>
    </row>
    <row r="2045" spans="1:30" x14ac:dyDescent="0.3">
      <c r="A2045">
        <v>2470</v>
      </c>
      <c r="B2045" t="s">
        <v>1008</v>
      </c>
      <c r="C2045" t="s">
        <v>1294</v>
      </c>
      <c r="D2045" s="6" t="str">
        <f>CONCATENATE(employee_data35[[#This Row],[FirstName]], "-",employee_data35[[#This Row],[LastName]] )</f>
        <v>Cesar-Hunter</v>
      </c>
      <c r="E2045" s="1">
        <v>44236</v>
      </c>
      <c r="F2045" s="1"/>
      <c r="G2045" s="7" t="str">
        <f>IF(ISBLANK(employee_data35[[#This Row],[ExitDate]]),"Yes","")</f>
        <v>Yes</v>
      </c>
      <c r="H2045" t="s">
        <v>3019</v>
      </c>
      <c r="I2045" t="s">
        <v>7535</v>
      </c>
      <c r="J2045" t="s">
        <v>7536</v>
      </c>
      <c r="K2045" t="s">
        <v>89</v>
      </c>
      <c r="L2045" s="6" t="str">
        <f>IF(ISBLANK(employee_data35[[#This Row],[ExitDate]]),"1","0")</f>
        <v>1</v>
      </c>
      <c r="M2045" t="str">
        <f>IF(ISBLANK(employee_data35[[#This Row],[ExitDate]]),"Active","Tidak Active")</f>
        <v>Active</v>
      </c>
      <c r="N2045" t="s">
        <v>63</v>
      </c>
      <c r="O2045" t="s">
        <v>34</v>
      </c>
      <c r="P2045" t="s">
        <v>35</v>
      </c>
      <c r="Q2045" t="s">
        <v>36</v>
      </c>
      <c r="R2045" t="s">
        <v>37</v>
      </c>
      <c r="S2045" t="s">
        <v>38</v>
      </c>
      <c r="T2045" t="s">
        <v>81</v>
      </c>
      <c r="U2045" s="1">
        <v>32440</v>
      </c>
      <c r="V2045" s="7" t="str">
        <f>CONCATENATE(employee_data35[[#This Row],[First-LastName]]&amp;" "&amp;employee_data35[[#This Row],[DOB]])</f>
        <v>Cesar-Hunter 32440</v>
      </c>
      <c r="W2045" t="s">
        <v>40</v>
      </c>
      <c r="X2045" t="s">
        <v>83</v>
      </c>
      <c r="Y2045" t="s">
        <v>55</v>
      </c>
      <c r="Z2045">
        <v>71766</v>
      </c>
      <c r="AA2045" t="s">
        <v>128</v>
      </c>
      <c r="AB2045" t="s">
        <v>75</v>
      </c>
      <c r="AC2045" t="s">
        <v>45</v>
      </c>
      <c r="AD2045">
        <v>5</v>
      </c>
    </row>
    <row r="2046" spans="1:30" x14ac:dyDescent="0.3">
      <c r="A2046">
        <v>2471</v>
      </c>
      <c r="B2046" t="s">
        <v>7537</v>
      </c>
      <c r="C2046" t="s">
        <v>2673</v>
      </c>
      <c r="D2046" s="6" t="str">
        <f>CONCATENATE(employee_data35[[#This Row],[FirstName]], "-",employee_data35[[#This Row],[LastName]] )</f>
        <v>Brianna-Hurley</v>
      </c>
      <c r="E2046" s="1">
        <v>44567</v>
      </c>
      <c r="F2046" s="1"/>
      <c r="G2046" s="7" t="str">
        <f>IF(ISBLANK(employee_data35[[#This Row],[ExitDate]]),"Yes","")</f>
        <v>Yes</v>
      </c>
      <c r="H2046" t="s">
        <v>3019</v>
      </c>
      <c r="I2046" t="s">
        <v>7538</v>
      </c>
      <c r="J2046" t="s">
        <v>7539</v>
      </c>
      <c r="K2046" t="s">
        <v>31</v>
      </c>
      <c r="L2046" s="6" t="str">
        <f>IF(ISBLANK(employee_data35[[#This Row],[ExitDate]]),"1","0")</f>
        <v>1</v>
      </c>
      <c r="M2046" t="str">
        <f>IF(ISBLANK(employee_data35[[#This Row],[ExitDate]]),"Active","Tidak Active")</f>
        <v>Active</v>
      </c>
      <c r="N2046" t="s">
        <v>52</v>
      </c>
      <c r="O2046" t="s">
        <v>34</v>
      </c>
      <c r="P2046" t="s">
        <v>52</v>
      </c>
      <c r="Q2046" t="s">
        <v>36</v>
      </c>
      <c r="R2046" t="s">
        <v>37</v>
      </c>
      <c r="S2046" t="s">
        <v>38</v>
      </c>
      <c r="T2046" t="s">
        <v>231</v>
      </c>
      <c r="U2046" s="1">
        <v>21756</v>
      </c>
      <c r="V2046" s="7" t="str">
        <f>CONCATENATE(employee_data35[[#This Row],[First-LastName]]&amp;" "&amp;employee_data35[[#This Row],[DOB]])</f>
        <v>Brianna-Hurley 21756</v>
      </c>
      <c r="W2046" t="s">
        <v>40</v>
      </c>
      <c r="X2046" t="s">
        <v>113</v>
      </c>
      <c r="Y2046" t="s">
        <v>55</v>
      </c>
      <c r="Z2046">
        <v>84366</v>
      </c>
      <c r="AA2046" t="s">
        <v>74</v>
      </c>
      <c r="AB2046" t="s">
        <v>104</v>
      </c>
      <c r="AC2046" t="s">
        <v>45</v>
      </c>
      <c r="AD2046">
        <v>2</v>
      </c>
    </row>
    <row r="2047" spans="1:30" x14ac:dyDescent="0.3">
      <c r="A2047">
        <v>2472</v>
      </c>
      <c r="B2047" t="s">
        <v>6556</v>
      </c>
      <c r="C2047" t="s">
        <v>5184</v>
      </c>
      <c r="D2047" s="6" t="str">
        <f>CONCATENATE(employee_data35[[#This Row],[FirstName]], "-",employee_data35[[#This Row],[LastName]] )</f>
        <v>Ariel-May</v>
      </c>
      <c r="E2047" s="1">
        <v>45135</v>
      </c>
      <c r="F2047" s="1"/>
      <c r="G2047" s="7" t="str">
        <f>IF(ISBLANK(employee_data35[[#This Row],[ExitDate]]),"Yes","")</f>
        <v>Yes</v>
      </c>
      <c r="H2047" t="s">
        <v>3019</v>
      </c>
      <c r="I2047" t="s">
        <v>7540</v>
      </c>
      <c r="J2047" t="s">
        <v>7541</v>
      </c>
      <c r="K2047" t="s">
        <v>50</v>
      </c>
      <c r="L2047" s="6" t="str">
        <f>IF(ISBLANK(employee_data35[[#This Row],[ExitDate]]),"1","0")</f>
        <v>1</v>
      </c>
      <c r="M2047" t="str">
        <f>IF(ISBLANK(employee_data35[[#This Row],[ExitDate]]),"Active","Tidak Active")</f>
        <v>Active</v>
      </c>
      <c r="N2047" t="s">
        <v>63</v>
      </c>
      <c r="O2047" t="s">
        <v>64</v>
      </c>
      <c r="P2047" t="s">
        <v>35</v>
      </c>
      <c r="Q2047" t="s">
        <v>36</v>
      </c>
      <c r="R2047" t="s">
        <v>37</v>
      </c>
      <c r="S2047" t="s">
        <v>38</v>
      </c>
      <c r="T2047" t="s">
        <v>53</v>
      </c>
      <c r="U2047" s="1">
        <v>27693</v>
      </c>
      <c r="V2047" s="7" t="str">
        <f>CONCATENATE(employee_data35[[#This Row],[First-LastName]]&amp;" "&amp;employee_data35[[#This Row],[DOB]])</f>
        <v>Ariel-May 27693</v>
      </c>
      <c r="W2047" t="s">
        <v>40</v>
      </c>
      <c r="X2047" t="s">
        <v>226</v>
      </c>
      <c r="Y2047" t="s">
        <v>42</v>
      </c>
      <c r="Z2047">
        <v>71843</v>
      </c>
      <c r="AA2047" t="s">
        <v>128</v>
      </c>
      <c r="AB2047" t="s">
        <v>84</v>
      </c>
      <c r="AC2047" t="s">
        <v>45</v>
      </c>
      <c r="AD2047">
        <v>2</v>
      </c>
    </row>
    <row r="2048" spans="1:30" x14ac:dyDescent="0.3">
      <c r="A2048">
        <v>2473</v>
      </c>
      <c r="B2048" t="s">
        <v>2429</v>
      </c>
      <c r="C2048" t="s">
        <v>3285</v>
      </c>
      <c r="D2048" s="6" t="str">
        <f>CONCATENATE(employee_data35[[#This Row],[FirstName]], "-",employee_data35[[#This Row],[LastName]] )</f>
        <v>Anastasia-Hardy</v>
      </c>
      <c r="E2048" s="1">
        <v>44282</v>
      </c>
      <c r="F2048" s="1">
        <v>44735</v>
      </c>
      <c r="G2048" s="7" t="str">
        <f>IF(ISBLANK(employee_data35[[#This Row],[ExitDate]]),"Yes","")</f>
        <v/>
      </c>
      <c r="H2048" t="s">
        <v>3019</v>
      </c>
      <c r="I2048" t="s">
        <v>7542</v>
      </c>
      <c r="J2048" t="s">
        <v>7543</v>
      </c>
      <c r="K2048" t="s">
        <v>139</v>
      </c>
      <c r="L2048" s="6" t="str">
        <f>IF(ISBLANK(employee_data35[[#This Row],[ExitDate]]),"1","0")</f>
        <v>0</v>
      </c>
      <c r="M2048" t="str">
        <f>IF(ISBLANK(employee_data35[[#This Row],[ExitDate]]),"Active","Tidak Active")</f>
        <v>Tidak Active</v>
      </c>
      <c r="N2048" t="s">
        <v>33</v>
      </c>
      <c r="O2048" t="s">
        <v>64</v>
      </c>
      <c r="P2048" t="s">
        <v>63</v>
      </c>
      <c r="Q2048" t="s">
        <v>99</v>
      </c>
      <c r="R2048" t="s">
        <v>7544</v>
      </c>
      <c r="S2048" t="s">
        <v>38</v>
      </c>
      <c r="T2048" t="s">
        <v>7545</v>
      </c>
      <c r="U2048" s="1">
        <v>30147</v>
      </c>
      <c r="V2048" s="7" t="str">
        <f>CONCATENATE(employee_data35[[#This Row],[First-LastName]]&amp;" "&amp;employee_data35[[#This Row],[DOB]])</f>
        <v>Anastasia-Hardy 30147</v>
      </c>
      <c r="W2048" t="s">
        <v>40</v>
      </c>
      <c r="X2048" t="s">
        <v>613</v>
      </c>
      <c r="Y2048" t="s">
        <v>55</v>
      </c>
      <c r="Z2048">
        <v>55005</v>
      </c>
      <c r="AA2048" t="s">
        <v>56</v>
      </c>
      <c r="AB2048" t="s">
        <v>75</v>
      </c>
      <c r="AC2048" t="s">
        <v>45</v>
      </c>
      <c r="AD2048">
        <v>4</v>
      </c>
    </row>
    <row r="2049" spans="1:30" x14ac:dyDescent="0.3">
      <c r="A2049">
        <v>2474</v>
      </c>
      <c r="B2049" t="s">
        <v>271</v>
      </c>
      <c r="C2049" t="s">
        <v>5591</v>
      </c>
      <c r="D2049" s="6" t="str">
        <f>CONCATENATE(employee_data35[[#This Row],[FirstName]], "-",employee_data35[[#This Row],[LastName]] )</f>
        <v>Aliana-Blake</v>
      </c>
      <c r="E2049" s="1">
        <v>44997</v>
      </c>
      <c r="F2049" s="1">
        <v>45079</v>
      </c>
      <c r="G2049" s="7" t="str">
        <f>IF(ISBLANK(employee_data35[[#This Row],[ExitDate]]),"Yes","")</f>
        <v/>
      </c>
      <c r="H2049" t="s">
        <v>3019</v>
      </c>
      <c r="I2049" t="s">
        <v>7546</v>
      </c>
      <c r="J2049" t="s">
        <v>7547</v>
      </c>
      <c r="K2049" t="s">
        <v>118</v>
      </c>
      <c r="L2049" s="6" t="str">
        <f>IF(ISBLANK(employee_data35[[#This Row],[ExitDate]]),"1","0")</f>
        <v>0</v>
      </c>
      <c r="M2049" t="str">
        <f>IF(ISBLANK(employee_data35[[#This Row],[ExitDate]]),"Active","Tidak Active")</f>
        <v>Tidak Active</v>
      </c>
      <c r="N2049" t="s">
        <v>33</v>
      </c>
      <c r="O2049" t="s">
        <v>51</v>
      </c>
      <c r="P2049" t="s">
        <v>35</v>
      </c>
      <c r="Q2049" t="s">
        <v>99</v>
      </c>
      <c r="R2049" t="s">
        <v>7548</v>
      </c>
      <c r="S2049" t="s">
        <v>38</v>
      </c>
      <c r="T2049" t="s">
        <v>90</v>
      </c>
      <c r="U2049" s="1">
        <v>21563</v>
      </c>
      <c r="V2049" s="7" t="str">
        <f>CONCATENATE(employee_data35[[#This Row],[First-LastName]]&amp;" "&amp;employee_data35[[#This Row],[DOB]])</f>
        <v>Aliana-Blake 21563</v>
      </c>
      <c r="W2049" t="s">
        <v>40</v>
      </c>
      <c r="X2049" t="s">
        <v>103</v>
      </c>
      <c r="Y2049" t="s">
        <v>55</v>
      </c>
      <c r="Z2049">
        <v>38407</v>
      </c>
      <c r="AA2049" t="s">
        <v>93</v>
      </c>
      <c r="AB2049" t="s">
        <v>84</v>
      </c>
      <c r="AC2049" t="s">
        <v>45</v>
      </c>
      <c r="AD2049">
        <v>4</v>
      </c>
    </row>
    <row r="2050" spans="1:30" x14ac:dyDescent="0.3">
      <c r="A2050">
        <v>2475</v>
      </c>
      <c r="B2050" t="s">
        <v>917</v>
      </c>
      <c r="C2050" t="s">
        <v>2862</v>
      </c>
      <c r="D2050" s="6" t="str">
        <f>CONCATENATE(employee_data35[[#This Row],[FirstName]], "-",employee_data35[[#This Row],[LastName]] )</f>
        <v>Houston-Burnett</v>
      </c>
      <c r="E2050" s="1">
        <v>44839</v>
      </c>
      <c r="F2050" s="1">
        <v>44912</v>
      </c>
      <c r="G2050" s="7" t="str">
        <f>IF(ISBLANK(employee_data35[[#This Row],[ExitDate]]),"Yes","")</f>
        <v/>
      </c>
      <c r="H2050" t="s">
        <v>3019</v>
      </c>
      <c r="I2050" t="s">
        <v>7549</v>
      </c>
      <c r="J2050" t="s">
        <v>7550</v>
      </c>
      <c r="K2050" t="s">
        <v>62</v>
      </c>
      <c r="L2050" s="6" t="str">
        <f>IF(ISBLANK(employee_data35[[#This Row],[ExitDate]]),"1","0")</f>
        <v>0</v>
      </c>
      <c r="M2050" t="str">
        <f>IF(ISBLANK(employee_data35[[#This Row],[ExitDate]]),"Active","Tidak Active")</f>
        <v>Tidak Active</v>
      </c>
      <c r="N2050" t="s">
        <v>52</v>
      </c>
      <c r="O2050" t="s">
        <v>34</v>
      </c>
      <c r="P2050" t="s">
        <v>35</v>
      </c>
      <c r="Q2050" t="s">
        <v>140</v>
      </c>
      <c r="R2050" t="s">
        <v>7551</v>
      </c>
      <c r="S2050" t="s">
        <v>38</v>
      </c>
      <c r="T2050" t="s">
        <v>81</v>
      </c>
      <c r="U2050" s="1">
        <v>15398</v>
      </c>
      <c r="V2050" s="7" t="str">
        <f>CONCATENATE(employee_data35[[#This Row],[First-LastName]]&amp;" "&amp;employee_data35[[#This Row],[DOB]])</f>
        <v>Houston-Burnett 15398</v>
      </c>
      <c r="W2050" t="s">
        <v>40</v>
      </c>
      <c r="X2050" t="s">
        <v>150</v>
      </c>
      <c r="Y2050" t="s">
        <v>55</v>
      </c>
      <c r="Z2050">
        <v>14857</v>
      </c>
      <c r="AA2050" t="s">
        <v>43</v>
      </c>
      <c r="AB2050" t="s">
        <v>75</v>
      </c>
      <c r="AC2050" t="s">
        <v>45</v>
      </c>
      <c r="AD2050">
        <v>4</v>
      </c>
    </row>
    <row r="2051" spans="1:30" x14ac:dyDescent="0.3">
      <c r="A2051">
        <v>2476</v>
      </c>
      <c r="B2051" t="s">
        <v>1365</v>
      </c>
      <c r="C2051" t="s">
        <v>7552</v>
      </c>
      <c r="D2051" s="6" t="str">
        <f>CONCATENATE(employee_data35[[#This Row],[FirstName]], "-",employee_data35[[#This Row],[LastName]] )</f>
        <v>Case-Conley</v>
      </c>
      <c r="E2051" s="1">
        <v>44470</v>
      </c>
      <c r="F2051" s="1">
        <v>45098</v>
      </c>
      <c r="G2051" s="7" t="str">
        <f>IF(ISBLANK(employee_data35[[#This Row],[ExitDate]]),"Yes","")</f>
        <v/>
      </c>
      <c r="H2051" t="s">
        <v>3727</v>
      </c>
      <c r="I2051" t="s">
        <v>7553</v>
      </c>
      <c r="J2051" t="s">
        <v>7554</v>
      </c>
      <c r="K2051" t="s">
        <v>168</v>
      </c>
      <c r="L2051" s="6" t="str">
        <f>IF(ISBLANK(employee_data35[[#This Row],[ExitDate]]),"1","0")</f>
        <v>0</v>
      </c>
      <c r="M2051" t="str">
        <f>IF(ISBLANK(employee_data35[[#This Row],[ExitDate]]),"Active","Tidak Active")</f>
        <v>Tidak Active</v>
      </c>
      <c r="N2051" t="s">
        <v>52</v>
      </c>
      <c r="O2051" t="s">
        <v>64</v>
      </c>
      <c r="P2051" t="s">
        <v>63</v>
      </c>
      <c r="Q2051" t="s">
        <v>175</v>
      </c>
      <c r="R2051" t="s">
        <v>7555</v>
      </c>
      <c r="S2051" t="s">
        <v>1843</v>
      </c>
      <c r="T2051" t="s">
        <v>504</v>
      </c>
      <c r="U2051" s="1">
        <v>24664</v>
      </c>
      <c r="V2051" s="7" t="str">
        <f>CONCATENATE(employee_data35[[#This Row],[First-LastName]]&amp;" "&amp;employee_data35[[#This Row],[DOB]])</f>
        <v>Case-Conley 24664</v>
      </c>
      <c r="W2051" t="s">
        <v>40</v>
      </c>
      <c r="X2051" t="s">
        <v>1062</v>
      </c>
      <c r="Y2051" t="s">
        <v>55</v>
      </c>
      <c r="Z2051">
        <v>6637</v>
      </c>
      <c r="AA2051" t="s">
        <v>74</v>
      </c>
      <c r="AB2051" t="s">
        <v>75</v>
      </c>
      <c r="AC2051" t="s">
        <v>45</v>
      </c>
      <c r="AD2051">
        <v>2</v>
      </c>
    </row>
    <row r="2052" spans="1:30" x14ac:dyDescent="0.3">
      <c r="A2052">
        <v>2477</v>
      </c>
      <c r="B2052" t="s">
        <v>3293</v>
      </c>
      <c r="C2052" t="s">
        <v>7556</v>
      </c>
      <c r="D2052" s="6" t="str">
        <f>CONCATENATE(employee_data35[[#This Row],[FirstName]], "-",employee_data35[[#This Row],[LastName]] )</f>
        <v>Trevin-Shannon</v>
      </c>
      <c r="E2052" s="1">
        <v>44592</v>
      </c>
      <c r="F2052" s="1"/>
      <c r="G2052" s="7" t="str">
        <f>IF(ISBLANK(employee_data35[[#This Row],[ExitDate]]),"Yes","")</f>
        <v>Yes</v>
      </c>
      <c r="H2052" t="s">
        <v>6979</v>
      </c>
      <c r="I2052" t="s">
        <v>7557</v>
      </c>
      <c r="J2052" t="s">
        <v>7558</v>
      </c>
      <c r="K2052" t="s">
        <v>62</v>
      </c>
      <c r="L2052" s="6" t="str">
        <f>IF(ISBLANK(employee_data35[[#This Row],[ExitDate]]),"1","0")</f>
        <v>1</v>
      </c>
      <c r="M2052" t="str">
        <f>IF(ISBLANK(employee_data35[[#This Row],[ExitDate]]),"Active","Tidak Active")</f>
        <v>Active</v>
      </c>
      <c r="N2052" t="s">
        <v>33</v>
      </c>
      <c r="O2052" t="s">
        <v>51</v>
      </c>
      <c r="P2052" t="s">
        <v>63</v>
      </c>
      <c r="Q2052" t="s">
        <v>36</v>
      </c>
      <c r="R2052" t="s">
        <v>37</v>
      </c>
      <c r="S2052" t="s">
        <v>65</v>
      </c>
      <c r="T2052" t="s">
        <v>90</v>
      </c>
      <c r="U2052" s="1">
        <v>30208</v>
      </c>
      <c r="V2052" s="7" t="str">
        <f>CONCATENATE(employee_data35[[#This Row],[First-LastName]]&amp;" "&amp;employee_data35[[#This Row],[DOB]])</f>
        <v>Trevin-Shannon 30208</v>
      </c>
      <c r="W2052" t="s">
        <v>6983</v>
      </c>
      <c r="X2052" t="s">
        <v>83</v>
      </c>
      <c r="Y2052" t="s">
        <v>42</v>
      </c>
      <c r="Z2052">
        <v>92396</v>
      </c>
      <c r="AA2052" t="s">
        <v>128</v>
      </c>
      <c r="AB2052" t="s">
        <v>104</v>
      </c>
      <c r="AC2052" t="s">
        <v>45</v>
      </c>
      <c r="AD2052">
        <v>2</v>
      </c>
    </row>
    <row r="2053" spans="1:30" x14ac:dyDescent="0.3">
      <c r="A2053">
        <v>2478</v>
      </c>
      <c r="B2053" t="s">
        <v>4596</v>
      </c>
      <c r="C2053" t="s">
        <v>3666</v>
      </c>
      <c r="D2053" s="6" t="str">
        <f>CONCATENATE(employee_data35[[#This Row],[FirstName]], "-",employee_data35[[#This Row],[LastName]] )</f>
        <v>Braden-Nicholson</v>
      </c>
      <c r="E2053" s="1">
        <v>43983</v>
      </c>
      <c r="F2053" s="1"/>
      <c r="G2053" s="7" t="str">
        <f>IF(ISBLANK(employee_data35[[#This Row],[ExitDate]]),"Yes","")</f>
        <v>Yes</v>
      </c>
      <c r="H2053" t="s">
        <v>6985</v>
      </c>
      <c r="I2053" t="s">
        <v>7559</v>
      </c>
      <c r="J2053" t="s">
        <v>7560</v>
      </c>
      <c r="K2053" t="s">
        <v>168</v>
      </c>
      <c r="L2053" s="6" t="str">
        <f>IF(ISBLANK(employee_data35[[#This Row],[ExitDate]]),"1","0")</f>
        <v>1</v>
      </c>
      <c r="M2053" t="str">
        <f>IF(ISBLANK(employee_data35[[#This Row],[ExitDate]]),"Active","Tidak Active")</f>
        <v>Active</v>
      </c>
      <c r="N2053" t="s">
        <v>63</v>
      </c>
      <c r="O2053" t="s">
        <v>51</v>
      </c>
      <c r="P2053" t="s">
        <v>35</v>
      </c>
      <c r="Q2053" t="s">
        <v>36</v>
      </c>
      <c r="R2053" t="s">
        <v>37</v>
      </c>
      <c r="S2053" t="s">
        <v>38</v>
      </c>
      <c r="T2053" t="s">
        <v>81</v>
      </c>
      <c r="U2053" s="1">
        <v>34541</v>
      </c>
      <c r="V2053" s="7" t="str">
        <f>CONCATENATE(employee_data35[[#This Row],[First-LastName]]&amp;" "&amp;employee_data35[[#This Row],[DOB]])</f>
        <v>Braden-Nicholson 34541</v>
      </c>
      <c r="W2053" t="s">
        <v>6983</v>
      </c>
      <c r="X2053" t="s">
        <v>292</v>
      </c>
      <c r="Y2053" t="s">
        <v>42</v>
      </c>
      <c r="Z2053">
        <v>6085</v>
      </c>
      <c r="AA2053" t="s">
        <v>43</v>
      </c>
      <c r="AB2053" t="s">
        <v>75</v>
      </c>
      <c r="AC2053" t="s">
        <v>45</v>
      </c>
      <c r="AD2053">
        <v>5</v>
      </c>
    </row>
    <row r="2054" spans="1:30" x14ac:dyDescent="0.3">
      <c r="A2054">
        <v>2479</v>
      </c>
      <c r="B2054" t="s">
        <v>7561</v>
      </c>
      <c r="C2054" t="s">
        <v>4577</v>
      </c>
      <c r="D2054" s="6" t="str">
        <f>CONCATENATE(employee_data35[[#This Row],[FirstName]], "-",employee_data35[[#This Row],[LastName]] )</f>
        <v>Mireya-Sutton</v>
      </c>
      <c r="E2054" s="1">
        <v>45034</v>
      </c>
      <c r="F2054" s="1">
        <v>45063</v>
      </c>
      <c r="G2054" s="7" t="str">
        <f>IF(ISBLANK(employee_data35[[#This Row],[ExitDate]]),"Yes","")</f>
        <v/>
      </c>
      <c r="H2054" t="s">
        <v>2309</v>
      </c>
      <c r="I2054" t="s">
        <v>7562</v>
      </c>
      <c r="J2054" t="s">
        <v>7563</v>
      </c>
      <c r="K2054" t="s">
        <v>133</v>
      </c>
      <c r="L2054" s="6" t="str">
        <f>IF(ISBLANK(employee_data35[[#This Row],[ExitDate]]),"1","0")</f>
        <v>0</v>
      </c>
      <c r="M2054" t="str">
        <f>IF(ISBLANK(employee_data35[[#This Row],[ExitDate]]),"Active","Tidak Active")</f>
        <v>Tidak Active</v>
      </c>
      <c r="N2054" t="s">
        <v>33</v>
      </c>
      <c r="O2054" t="s">
        <v>34</v>
      </c>
      <c r="P2054" t="s">
        <v>52</v>
      </c>
      <c r="Q2054" t="s">
        <v>99</v>
      </c>
      <c r="R2054" t="s">
        <v>7564</v>
      </c>
      <c r="S2054" t="s">
        <v>170</v>
      </c>
      <c r="T2054" t="s">
        <v>81</v>
      </c>
      <c r="U2054" s="1">
        <v>17153</v>
      </c>
      <c r="V2054" s="7" t="str">
        <f>CONCATENATE(employee_data35[[#This Row],[First-LastName]]&amp;" "&amp;employee_data35[[#This Row],[DOB]])</f>
        <v>Mireya-Sutton 17153</v>
      </c>
      <c r="W2054" t="s">
        <v>40</v>
      </c>
      <c r="X2054" t="s">
        <v>83</v>
      </c>
      <c r="Y2054" t="s">
        <v>42</v>
      </c>
      <c r="Z2054">
        <v>67089</v>
      </c>
      <c r="AA2054" t="s">
        <v>56</v>
      </c>
      <c r="AB2054" t="s">
        <v>104</v>
      </c>
      <c r="AC2054" t="s">
        <v>45</v>
      </c>
      <c r="AD2054">
        <v>4</v>
      </c>
    </row>
    <row r="2055" spans="1:30" x14ac:dyDescent="0.3">
      <c r="A2055">
        <v>2480</v>
      </c>
      <c r="B2055" t="s">
        <v>2327</v>
      </c>
      <c r="C2055" t="s">
        <v>7565</v>
      </c>
      <c r="D2055" s="6" t="str">
        <f>CONCATENATE(employee_data35[[#This Row],[FirstName]], "-",employee_data35[[#This Row],[LastName]] )</f>
        <v>Jason-Foss</v>
      </c>
      <c r="E2055" s="1">
        <v>44037</v>
      </c>
      <c r="F2055" s="1"/>
      <c r="G2055" s="7" t="str">
        <f>IF(ISBLANK(employee_data35[[#This Row],[ExitDate]]),"Yes","")</f>
        <v>Yes</v>
      </c>
      <c r="H2055" t="s">
        <v>7566</v>
      </c>
      <c r="I2055" t="s">
        <v>7567</v>
      </c>
      <c r="J2055" t="s">
        <v>7568</v>
      </c>
      <c r="K2055" t="s">
        <v>31</v>
      </c>
      <c r="L2055" s="6" t="str">
        <f>IF(ISBLANK(employee_data35[[#This Row],[ExitDate]]),"1","0")</f>
        <v>1</v>
      </c>
      <c r="M2055" t="str">
        <f>IF(ISBLANK(employee_data35[[#This Row],[ExitDate]]),"Active","Tidak Active")</f>
        <v>Active</v>
      </c>
      <c r="N2055" t="s">
        <v>52</v>
      </c>
      <c r="O2055" t="s">
        <v>34</v>
      </c>
      <c r="P2055" t="s">
        <v>52</v>
      </c>
      <c r="Q2055" t="s">
        <v>36</v>
      </c>
      <c r="R2055" t="s">
        <v>37</v>
      </c>
      <c r="S2055" t="s">
        <v>170</v>
      </c>
      <c r="T2055" t="s">
        <v>148</v>
      </c>
      <c r="U2055" s="1">
        <v>28210</v>
      </c>
      <c r="V2055" s="7" t="str">
        <f>CONCATENATE(employee_data35[[#This Row],[First-LastName]]&amp;" "&amp;employee_data35[[#This Row],[DOB]])</f>
        <v>Jason-Foss 28210</v>
      </c>
      <c r="W2055" t="s">
        <v>40</v>
      </c>
      <c r="X2055" t="s">
        <v>103</v>
      </c>
      <c r="Y2055" t="s">
        <v>55</v>
      </c>
      <c r="Z2055">
        <v>1460</v>
      </c>
      <c r="AA2055" t="s">
        <v>43</v>
      </c>
      <c r="AB2055" t="s">
        <v>44</v>
      </c>
      <c r="AC2055" t="s">
        <v>45</v>
      </c>
      <c r="AD2055">
        <v>2</v>
      </c>
    </row>
    <row r="2056" spans="1:30" x14ac:dyDescent="0.3">
      <c r="A2056">
        <v>2481</v>
      </c>
      <c r="B2056" t="s">
        <v>3146</v>
      </c>
      <c r="C2056" t="s">
        <v>7569</v>
      </c>
      <c r="D2056" s="6" t="str">
        <f>CONCATENATE(employee_data35[[#This Row],[FirstName]], "-",employee_data35[[#This Row],[LastName]] )</f>
        <v>Simon-Roup</v>
      </c>
      <c r="E2056" s="1">
        <v>43446</v>
      </c>
      <c r="F2056" s="1"/>
      <c r="G2056" s="7" t="str">
        <f>IF(ISBLANK(employee_data35[[#This Row],[ExitDate]]),"Yes","")</f>
        <v>Yes</v>
      </c>
      <c r="H2056" t="s">
        <v>6751</v>
      </c>
      <c r="I2056" t="s">
        <v>7570</v>
      </c>
      <c r="J2056" t="s">
        <v>7571</v>
      </c>
      <c r="K2056" t="s">
        <v>62</v>
      </c>
      <c r="L2056" s="6" t="str">
        <f>IF(ISBLANK(employee_data35[[#This Row],[ExitDate]]),"1","0")</f>
        <v>1</v>
      </c>
      <c r="M2056" t="str">
        <f>IF(ISBLANK(employee_data35[[#This Row],[ExitDate]]),"Active","Tidak Active")</f>
        <v>Active</v>
      </c>
      <c r="N2056" t="s">
        <v>63</v>
      </c>
      <c r="O2056" t="s">
        <v>51</v>
      </c>
      <c r="P2056" t="s">
        <v>52</v>
      </c>
      <c r="Q2056" t="s">
        <v>36</v>
      </c>
      <c r="R2056" t="s">
        <v>37</v>
      </c>
      <c r="S2056" t="s">
        <v>170</v>
      </c>
      <c r="T2056" t="s">
        <v>53</v>
      </c>
      <c r="U2056" s="1">
        <v>35614</v>
      </c>
      <c r="V2056" s="7" t="str">
        <f>CONCATENATE(employee_data35[[#This Row],[First-LastName]]&amp;" "&amp;employee_data35[[#This Row],[DOB]])</f>
        <v>Simon-Roup 35614</v>
      </c>
      <c r="W2056" t="s">
        <v>40</v>
      </c>
      <c r="X2056" t="s">
        <v>163</v>
      </c>
      <c r="Y2056" t="s">
        <v>55</v>
      </c>
      <c r="Z2056">
        <v>2481</v>
      </c>
      <c r="AA2056" t="s">
        <v>93</v>
      </c>
      <c r="AB2056" t="s">
        <v>104</v>
      </c>
      <c r="AC2056" t="s">
        <v>45</v>
      </c>
      <c r="AD2056">
        <v>1</v>
      </c>
    </row>
    <row r="2057" spans="1:30" x14ac:dyDescent="0.3">
      <c r="A2057">
        <v>2482</v>
      </c>
      <c r="B2057" t="s">
        <v>7572</v>
      </c>
      <c r="C2057" t="s">
        <v>7573</v>
      </c>
      <c r="D2057" s="6" t="str">
        <f>CONCATENATE(employee_data35[[#This Row],[FirstName]], "-",employee_data35[[#This Row],[LastName]] )</f>
        <v>Eric-Dougall</v>
      </c>
      <c r="E2057" s="1">
        <v>43344</v>
      </c>
      <c r="F2057" s="1">
        <v>44732</v>
      </c>
      <c r="G2057" s="7" t="str">
        <f>IF(ISBLANK(employee_data35[[#This Row],[ExitDate]]),"Yes","")</f>
        <v/>
      </c>
      <c r="H2057" t="s">
        <v>6743</v>
      </c>
      <c r="I2057" t="s">
        <v>7574</v>
      </c>
      <c r="J2057" t="s">
        <v>7575</v>
      </c>
      <c r="K2057" t="s">
        <v>168</v>
      </c>
      <c r="L2057" s="6" t="str">
        <f>IF(ISBLANK(employee_data35[[#This Row],[ExitDate]]),"1","0")</f>
        <v>0</v>
      </c>
      <c r="M2057" t="str">
        <f>IF(ISBLANK(employee_data35[[#This Row],[ExitDate]]),"Active","Tidak Active")</f>
        <v>Tidak Active</v>
      </c>
      <c r="N2057" t="s">
        <v>33</v>
      </c>
      <c r="O2057" t="s">
        <v>34</v>
      </c>
      <c r="P2057" t="s">
        <v>63</v>
      </c>
      <c r="Q2057" t="s">
        <v>175</v>
      </c>
      <c r="R2057" t="s">
        <v>7576</v>
      </c>
      <c r="S2057" t="s">
        <v>170</v>
      </c>
      <c r="T2057" t="s">
        <v>3213</v>
      </c>
      <c r="U2057" s="1">
        <v>18370</v>
      </c>
      <c r="V2057" s="7" t="str">
        <f>CONCATENATE(employee_data35[[#This Row],[First-LastName]]&amp;" "&amp;employee_data35[[#This Row],[DOB]])</f>
        <v>Eric-Dougall 18370</v>
      </c>
      <c r="W2057" t="s">
        <v>40</v>
      </c>
      <c r="X2057" t="s">
        <v>243</v>
      </c>
      <c r="Y2057" t="s">
        <v>55</v>
      </c>
      <c r="Z2057">
        <v>1886</v>
      </c>
      <c r="AA2057" t="s">
        <v>93</v>
      </c>
      <c r="AB2057" t="s">
        <v>84</v>
      </c>
      <c r="AC2057" t="s">
        <v>45</v>
      </c>
      <c r="AD2057">
        <v>4</v>
      </c>
    </row>
    <row r="2058" spans="1:30" x14ac:dyDescent="0.3">
      <c r="A2058">
        <v>2483</v>
      </c>
      <c r="B2058" t="s">
        <v>3763</v>
      </c>
      <c r="C2058" t="s">
        <v>892</v>
      </c>
      <c r="D2058" s="6" t="str">
        <f>CONCATENATE(employee_data35[[#This Row],[FirstName]], "-",employee_data35[[#This Row],[LastName]] )</f>
        <v>Peter-Monroe</v>
      </c>
      <c r="E2058" s="1">
        <v>43793</v>
      </c>
      <c r="F2058" s="1"/>
      <c r="G2058" s="7" t="str">
        <f>IF(ISBLANK(employee_data35[[#This Row],[ExitDate]]),"Yes","")</f>
        <v>Yes</v>
      </c>
      <c r="H2058" t="s">
        <v>6746</v>
      </c>
      <c r="I2058" t="s">
        <v>7577</v>
      </c>
      <c r="J2058" t="s">
        <v>7578</v>
      </c>
      <c r="K2058" t="s">
        <v>98</v>
      </c>
      <c r="L2058" s="6" t="str">
        <f>IF(ISBLANK(employee_data35[[#This Row],[ExitDate]]),"1","0")</f>
        <v>1</v>
      </c>
      <c r="M2058" t="str">
        <f>IF(ISBLANK(employee_data35[[#This Row],[ExitDate]]),"Active","Tidak Active")</f>
        <v>Active</v>
      </c>
      <c r="N2058" t="s">
        <v>52</v>
      </c>
      <c r="O2058" t="s">
        <v>51</v>
      </c>
      <c r="P2058" t="s">
        <v>35</v>
      </c>
      <c r="Q2058" t="s">
        <v>36</v>
      </c>
      <c r="R2058" t="s">
        <v>37</v>
      </c>
      <c r="S2058" t="s">
        <v>170</v>
      </c>
      <c r="T2058" t="s">
        <v>231</v>
      </c>
      <c r="U2058" s="1">
        <v>16214</v>
      </c>
      <c r="V2058" s="7" t="str">
        <f>CONCATENATE(employee_data35[[#This Row],[First-LastName]]&amp;" "&amp;employee_data35[[#This Row],[DOB]])</f>
        <v>Peter-Monroe 16214</v>
      </c>
      <c r="W2058" t="s">
        <v>40</v>
      </c>
      <c r="X2058" t="s">
        <v>113</v>
      </c>
      <c r="Y2058" t="s">
        <v>55</v>
      </c>
      <c r="Z2058">
        <v>2134</v>
      </c>
      <c r="AA2058" t="s">
        <v>93</v>
      </c>
      <c r="AB2058" t="s">
        <v>104</v>
      </c>
      <c r="AC2058" t="s">
        <v>45</v>
      </c>
      <c r="AD2058">
        <v>2</v>
      </c>
    </row>
    <row r="2059" spans="1:30" x14ac:dyDescent="0.3">
      <c r="A2059">
        <v>2484</v>
      </c>
      <c r="B2059" t="s">
        <v>7579</v>
      </c>
      <c r="C2059" t="s">
        <v>7580</v>
      </c>
      <c r="D2059" s="6" t="str">
        <f>CONCATENATE(employee_data35[[#This Row],[FirstName]], "-",employee_data35[[#This Row],[LastName]] )</f>
        <v>Brian-Champaigne</v>
      </c>
      <c r="E2059" s="1">
        <v>44556</v>
      </c>
      <c r="F2059" s="1"/>
      <c r="G2059" s="7" t="str">
        <f>IF(ISBLANK(employee_data35[[#This Row],[ExitDate]]),"Yes","")</f>
        <v>Yes</v>
      </c>
      <c r="H2059" t="s">
        <v>2402</v>
      </c>
      <c r="I2059" t="s">
        <v>7581</v>
      </c>
      <c r="J2059" t="s">
        <v>7582</v>
      </c>
      <c r="K2059" t="s">
        <v>133</v>
      </c>
      <c r="L2059" s="6" t="str">
        <f>IF(ISBLANK(employee_data35[[#This Row],[ExitDate]]),"1","0")</f>
        <v>1</v>
      </c>
      <c r="M2059" t="str">
        <f>IF(ISBLANK(employee_data35[[#This Row],[ExitDate]]),"Active","Tidak Active")</f>
        <v>Active</v>
      </c>
      <c r="N2059" t="s">
        <v>52</v>
      </c>
      <c r="O2059" t="s">
        <v>51</v>
      </c>
      <c r="P2059" t="s">
        <v>52</v>
      </c>
      <c r="Q2059" t="s">
        <v>36</v>
      </c>
      <c r="R2059" t="s">
        <v>37</v>
      </c>
      <c r="S2059" t="s">
        <v>170</v>
      </c>
      <c r="T2059" t="s">
        <v>90</v>
      </c>
      <c r="U2059" s="1">
        <v>17498</v>
      </c>
      <c r="V2059" s="7" t="str">
        <f>CONCATENATE(employee_data35[[#This Row],[First-LastName]]&amp;" "&amp;employee_data35[[#This Row],[DOB]])</f>
        <v>Brian-Champaigne 17498</v>
      </c>
      <c r="W2059" t="s">
        <v>40</v>
      </c>
      <c r="X2059" t="s">
        <v>83</v>
      </c>
      <c r="Y2059" t="s">
        <v>55</v>
      </c>
      <c r="Z2059">
        <v>2045</v>
      </c>
      <c r="AA2059" t="s">
        <v>93</v>
      </c>
      <c r="AB2059" t="s">
        <v>75</v>
      </c>
      <c r="AC2059" t="s">
        <v>45</v>
      </c>
      <c r="AD2059">
        <v>4</v>
      </c>
    </row>
    <row r="2060" spans="1:30" x14ac:dyDescent="0.3">
      <c r="A2060">
        <v>2485</v>
      </c>
      <c r="B2060" t="s">
        <v>7583</v>
      </c>
      <c r="C2060" t="s">
        <v>7584</v>
      </c>
      <c r="D2060" s="6" t="str">
        <f>CONCATENATE(employee_data35[[#This Row],[FirstName]], "-",employee_data35[[#This Row],[LastName]] )</f>
        <v>Alex-Sweetwater</v>
      </c>
      <c r="E2060" s="1">
        <v>43894</v>
      </c>
      <c r="F2060" s="1">
        <v>44447</v>
      </c>
      <c r="G2060" s="7" t="str">
        <f>IF(ISBLANK(employee_data35[[#This Row],[ExitDate]]),"Yes","")</f>
        <v/>
      </c>
      <c r="H2060" t="s">
        <v>2420</v>
      </c>
      <c r="I2060" t="s">
        <v>7585</v>
      </c>
      <c r="J2060" t="s">
        <v>7586</v>
      </c>
      <c r="K2060" t="s">
        <v>118</v>
      </c>
      <c r="L2060" s="6" t="str">
        <f>IF(ISBLANK(employee_data35[[#This Row],[ExitDate]]),"1","0")</f>
        <v>0</v>
      </c>
      <c r="M2060" t="str">
        <f>IF(ISBLANK(employee_data35[[#This Row],[ExitDate]]),"Active","Tidak Active")</f>
        <v>Tidak Active</v>
      </c>
      <c r="N2060" t="s">
        <v>52</v>
      </c>
      <c r="O2060" t="s">
        <v>64</v>
      </c>
      <c r="P2060" t="s">
        <v>52</v>
      </c>
      <c r="Q2060" t="s">
        <v>140</v>
      </c>
      <c r="R2060" t="s">
        <v>7587</v>
      </c>
      <c r="S2060" t="s">
        <v>2428</v>
      </c>
      <c r="T2060" t="s">
        <v>594</v>
      </c>
      <c r="U2060" s="1">
        <v>16735</v>
      </c>
      <c r="V2060" s="7" t="str">
        <f>CONCATENATE(employee_data35[[#This Row],[First-LastName]]&amp;" "&amp;employee_data35[[#This Row],[DOB]])</f>
        <v>Alex-Sweetwater 16735</v>
      </c>
      <c r="W2060" t="s">
        <v>40</v>
      </c>
      <c r="X2060" t="s">
        <v>6</v>
      </c>
      <c r="Y2060" t="s">
        <v>55</v>
      </c>
      <c r="Z2060">
        <v>2184</v>
      </c>
      <c r="AA2060" t="s">
        <v>43</v>
      </c>
      <c r="AB2060" t="s">
        <v>44</v>
      </c>
      <c r="AC2060" t="s">
        <v>45</v>
      </c>
      <c r="AD2060">
        <v>4</v>
      </c>
    </row>
    <row r="2061" spans="1:30" x14ac:dyDescent="0.3">
      <c r="A2061">
        <v>2486</v>
      </c>
      <c r="B2061" t="s">
        <v>6028</v>
      </c>
      <c r="C2061" t="s">
        <v>1113</v>
      </c>
      <c r="D2061" s="6" t="str">
        <f>CONCATENATE(employee_data35[[#This Row],[FirstName]], "-",employee_data35[[#This Row],[LastName]] )</f>
        <v>Ricardo-Ruiz</v>
      </c>
      <c r="E2061" s="1">
        <v>43954</v>
      </c>
      <c r="F2061" s="1"/>
      <c r="G2061" s="7" t="str">
        <f>IF(ISBLANK(employee_data35[[#This Row],[ExitDate]]),"Yes","")</f>
        <v>Yes</v>
      </c>
      <c r="H2061" t="s">
        <v>6751</v>
      </c>
      <c r="I2061" t="s">
        <v>7588</v>
      </c>
      <c r="J2061" t="s">
        <v>7589</v>
      </c>
      <c r="K2061" t="s">
        <v>80</v>
      </c>
      <c r="L2061" s="6" t="str">
        <f>IF(ISBLANK(employee_data35[[#This Row],[ExitDate]]),"1","0")</f>
        <v>1</v>
      </c>
      <c r="M2061" t="str">
        <f>IF(ISBLANK(employee_data35[[#This Row],[ExitDate]]),"Active","Tidak Active")</f>
        <v>Active</v>
      </c>
      <c r="N2061" t="s">
        <v>52</v>
      </c>
      <c r="O2061" t="s">
        <v>51</v>
      </c>
      <c r="P2061" t="s">
        <v>35</v>
      </c>
      <c r="Q2061" t="s">
        <v>36</v>
      </c>
      <c r="R2061" t="s">
        <v>37</v>
      </c>
      <c r="S2061" t="s">
        <v>170</v>
      </c>
      <c r="T2061" t="s">
        <v>81</v>
      </c>
      <c r="U2061" s="1">
        <v>31283</v>
      </c>
      <c r="V2061" s="7" t="str">
        <f>CONCATENATE(employee_data35[[#This Row],[First-LastName]]&amp;" "&amp;employee_data35[[#This Row],[DOB]])</f>
        <v>Ricardo-Ruiz 31283</v>
      </c>
      <c r="W2061" t="s">
        <v>40</v>
      </c>
      <c r="X2061" t="s">
        <v>178</v>
      </c>
      <c r="Y2061" t="s">
        <v>55</v>
      </c>
      <c r="Z2061">
        <v>1915</v>
      </c>
      <c r="AA2061" t="s">
        <v>93</v>
      </c>
      <c r="AB2061" t="s">
        <v>84</v>
      </c>
      <c r="AC2061" t="s">
        <v>45</v>
      </c>
      <c r="AD2061">
        <v>5</v>
      </c>
    </row>
    <row r="2062" spans="1:30" x14ac:dyDescent="0.3">
      <c r="A2062">
        <v>2487</v>
      </c>
      <c r="B2062" t="s">
        <v>6522</v>
      </c>
      <c r="C2062" t="s">
        <v>2809</v>
      </c>
      <c r="D2062" s="6" t="str">
        <f>CONCATENATE(employee_data35[[#This Row],[FirstName]], "-",employee_data35[[#This Row],[LastName]] )</f>
        <v>Leo-Cooper</v>
      </c>
      <c r="E2062" s="1">
        <v>43666</v>
      </c>
      <c r="F2062" s="1"/>
      <c r="G2062" s="7" t="str">
        <f>IF(ISBLANK(employee_data35[[#This Row],[ExitDate]]),"Yes","")</f>
        <v>Yes</v>
      </c>
      <c r="H2062" t="s">
        <v>6751</v>
      </c>
      <c r="I2062" t="s">
        <v>7590</v>
      </c>
      <c r="J2062" t="s">
        <v>7591</v>
      </c>
      <c r="K2062" t="s">
        <v>168</v>
      </c>
      <c r="L2062" s="6" t="str">
        <f>IF(ISBLANK(employee_data35[[#This Row],[ExitDate]]),"1","0")</f>
        <v>1</v>
      </c>
      <c r="M2062" t="str">
        <f>IF(ISBLANK(employee_data35[[#This Row],[ExitDate]]),"Active","Tidak Active")</f>
        <v>Active</v>
      </c>
      <c r="N2062" t="s">
        <v>52</v>
      </c>
      <c r="O2062" t="s">
        <v>51</v>
      </c>
      <c r="P2062" t="s">
        <v>35</v>
      </c>
      <c r="Q2062" t="s">
        <v>36</v>
      </c>
      <c r="R2062" t="s">
        <v>37</v>
      </c>
      <c r="S2062" t="s">
        <v>170</v>
      </c>
      <c r="T2062" t="s">
        <v>148</v>
      </c>
      <c r="U2062" s="1">
        <v>28833</v>
      </c>
      <c r="V2062" s="7" t="str">
        <f>CONCATENATE(employee_data35[[#This Row],[First-LastName]]&amp;" "&amp;employee_data35[[#This Row],[DOB]])</f>
        <v>Leo-Cooper 28833</v>
      </c>
      <c r="W2062" t="s">
        <v>40</v>
      </c>
      <c r="X2062" t="s">
        <v>83</v>
      </c>
      <c r="Y2062" t="s">
        <v>55</v>
      </c>
      <c r="Z2062">
        <v>86917</v>
      </c>
      <c r="AA2062" t="s">
        <v>43</v>
      </c>
      <c r="AB2062" t="s">
        <v>75</v>
      </c>
      <c r="AC2062" t="s">
        <v>45</v>
      </c>
      <c r="AD2062">
        <v>4</v>
      </c>
    </row>
    <row r="2063" spans="1:30" x14ac:dyDescent="0.3">
      <c r="A2063">
        <v>2488</v>
      </c>
      <c r="B2063" t="s">
        <v>4486</v>
      </c>
      <c r="C2063" t="s">
        <v>7592</v>
      </c>
      <c r="D2063" s="6" t="str">
        <f>CONCATENATE(employee_data35[[#This Row],[FirstName]], "-",employee_data35[[#This Row],[LastName]] )</f>
        <v>Braedon-Welch</v>
      </c>
      <c r="E2063" s="1">
        <v>44707</v>
      </c>
      <c r="F2063" s="1">
        <v>44839</v>
      </c>
      <c r="G2063" s="7" t="str">
        <f>IF(ISBLANK(employee_data35[[#This Row],[ExitDate]]),"Yes","")</f>
        <v/>
      </c>
      <c r="H2063" t="s">
        <v>7566</v>
      </c>
      <c r="I2063" t="s">
        <v>7593</v>
      </c>
      <c r="J2063" t="s">
        <v>7594</v>
      </c>
      <c r="K2063" t="s">
        <v>62</v>
      </c>
      <c r="L2063" s="6" t="str">
        <f>IF(ISBLANK(employee_data35[[#This Row],[ExitDate]]),"1","0")</f>
        <v>0</v>
      </c>
      <c r="M2063" t="str">
        <f>IF(ISBLANK(employee_data35[[#This Row],[ExitDate]]),"Active","Tidak Active")</f>
        <v>Tidak Active</v>
      </c>
      <c r="N2063" t="s">
        <v>33</v>
      </c>
      <c r="O2063" t="s">
        <v>51</v>
      </c>
      <c r="P2063" t="s">
        <v>63</v>
      </c>
      <c r="Q2063" t="s">
        <v>126</v>
      </c>
      <c r="R2063" t="s">
        <v>7595</v>
      </c>
      <c r="S2063" t="s">
        <v>170</v>
      </c>
      <c r="T2063" t="s">
        <v>90</v>
      </c>
      <c r="U2063" s="1">
        <v>32539</v>
      </c>
      <c r="V2063" s="7" t="str">
        <f>CONCATENATE(employee_data35[[#This Row],[First-LastName]]&amp;" "&amp;employee_data35[[#This Row],[DOB]])</f>
        <v>Braedon-Welch 32539</v>
      </c>
      <c r="W2063" t="s">
        <v>40</v>
      </c>
      <c r="X2063" t="s">
        <v>281</v>
      </c>
      <c r="Y2063" t="s">
        <v>55</v>
      </c>
      <c r="Z2063">
        <v>10930</v>
      </c>
      <c r="AA2063" t="s">
        <v>74</v>
      </c>
      <c r="AB2063" t="s">
        <v>84</v>
      </c>
      <c r="AC2063" t="s">
        <v>45</v>
      </c>
      <c r="AD2063">
        <v>1</v>
      </c>
    </row>
    <row r="2064" spans="1:30" x14ac:dyDescent="0.3">
      <c r="A2064">
        <v>2489</v>
      </c>
      <c r="B2064" t="s">
        <v>433</v>
      </c>
      <c r="C2064" t="s">
        <v>7596</v>
      </c>
      <c r="D2064" s="6" t="str">
        <f>CONCATENATE(employee_data35[[#This Row],[FirstName]], "-",employee_data35[[#This Row],[LastName]] )</f>
        <v>Graham-Villa</v>
      </c>
      <c r="E2064" s="1">
        <v>44401</v>
      </c>
      <c r="F2064" s="1"/>
      <c r="G2064" s="7" t="str">
        <f>IF(ISBLANK(employee_data35[[#This Row],[ExitDate]]),"Yes","")</f>
        <v>Yes</v>
      </c>
      <c r="H2064" t="s">
        <v>6979</v>
      </c>
      <c r="I2064" t="s">
        <v>7597</v>
      </c>
      <c r="J2064" t="s">
        <v>7598</v>
      </c>
      <c r="K2064" t="s">
        <v>118</v>
      </c>
      <c r="L2064" s="6" t="str">
        <f>IF(ISBLANK(employee_data35[[#This Row],[ExitDate]]),"1","0")</f>
        <v>1</v>
      </c>
      <c r="M2064" t="str">
        <f>IF(ISBLANK(employee_data35[[#This Row],[ExitDate]]),"Active","Tidak Active")</f>
        <v>Active</v>
      </c>
      <c r="N2064" t="s">
        <v>33</v>
      </c>
      <c r="O2064" t="s">
        <v>51</v>
      </c>
      <c r="P2064" t="s">
        <v>52</v>
      </c>
      <c r="Q2064" t="s">
        <v>36</v>
      </c>
      <c r="R2064" t="s">
        <v>37</v>
      </c>
      <c r="S2064" t="s">
        <v>170</v>
      </c>
      <c r="T2064" t="s">
        <v>90</v>
      </c>
      <c r="U2064" s="1">
        <v>19928</v>
      </c>
      <c r="V2064" s="7" t="str">
        <f>CONCATENATE(employee_data35[[#This Row],[First-LastName]]&amp;" "&amp;employee_data35[[#This Row],[DOB]])</f>
        <v>Graham-Villa 19928</v>
      </c>
      <c r="W2064" t="s">
        <v>40</v>
      </c>
      <c r="X2064" t="s">
        <v>103</v>
      </c>
      <c r="Y2064" t="s">
        <v>55</v>
      </c>
      <c r="Z2064">
        <v>38550</v>
      </c>
      <c r="AA2064" t="s">
        <v>56</v>
      </c>
      <c r="AB2064" t="s">
        <v>75</v>
      </c>
      <c r="AC2064" t="s">
        <v>45</v>
      </c>
      <c r="AD2064">
        <v>5</v>
      </c>
    </row>
    <row r="2065" spans="1:30" x14ac:dyDescent="0.3">
      <c r="A2065">
        <v>2490</v>
      </c>
      <c r="B2065" t="s">
        <v>3531</v>
      </c>
      <c r="C2065" t="s">
        <v>1536</v>
      </c>
      <c r="D2065" s="6" t="str">
        <f>CONCATENATE(employee_data35[[#This Row],[FirstName]], "-",employee_data35[[#This Row],[LastName]] )</f>
        <v>Kyle-Ali</v>
      </c>
      <c r="E2065" s="1">
        <v>44466</v>
      </c>
      <c r="F2065" s="1"/>
      <c r="G2065" s="7" t="str">
        <f>IF(ISBLANK(employee_data35[[#This Row],[ExitDate]]),"Yes","")</f>
        <v>Yes</v>
      </c>
      <c r="H2065" t="s">
        <v>6985</v>
      </c>
      <c r="I2065" t="s">
        <v>7599</v>
      </c>
      <c r="J2065" t="s">
        <v>7600</v>
      </c>
      <c r="K2065" t="s">
        <v>139</v>
      </c>
      <c r="L2065" s="6" t="str">
        <f>IF(ISBLANK(employee_data35[[#This Row],[ExitDate]]),"1","0")</f>
        <v>1</v>
      </c>
      <c r="M2065" t="str">
        <f>IF(ISBLANK(employee_data35[[#This Row],[ExitDate]]),"Active","Tidak Active")</f>
        <v>Active</v>
      </c>
      <c r="N2065" t="s">
        <v>33</v>
      </c>
      <c r="O2065" t="s">
        <v>51</v>
      </c>
      <c r="P2065" t="s">
        <v>52</v>
      </c>
      <c r="Q2065" t="s">
        <v>36</v>
      </c>
      <c r="R2065" t="s">
        <v>37</v>
      </c>
      <c r="S2065" t="s">
        <v>170</v>
      </c>
      <c r="T2065" t="s">
        <v>81</v>
      </c>
      <c r="U2065" s="1">
        <v>19926</v>
      </c>
      <c r="V2065" s="7" t="str">
        <f>CONCATENATE(employee_data35[[#This Row],[First-LastName]]&amp;" "&amp;employee_data35[[#This Row],[DOB]])</f>
        <v>Kyle-Ali 19926</v>
      </c>
      <c r="W2065" t="s">
        <v>40</v>
      </c>
      <c r="X2065" t="s">
        <v>83</v>
      </c>
      <c r="Y2065" t="s">
        <v>55</v>
      </c>
      <c r="Z2065">
        <v>5891</v>
      </c>
      <c r="AA2065" t="s">
        <v>74</v>
      </c>
      <c r="AB2065" t="s">
        <v>44</v>
      </c>
      <c r="AC2065" t="s">
        <v>45</v>
      </c>
      <c r="AD2065">
        <v>4</v>
      </c>
    </row>
    <row r="2066" spans="1:30" x14ac:dyDescent="0.3">
      <c r="A2066">
        <v>2491</v>
      </c>
      <c r="B2066" t="s">
        <v>4776</v>
      </c>
      <c r="C2066" t="s">
        <v>6781</v>
      </c>
      <c r="D2066" s="6" t="str">
        <f>CONCATENATE(employee_data35[[#This Row],[FirstName]], "-",employee_data35[[#This Row],[LastName]] )</f>
        <v>Giovanna-Romero</v>
      </c>
      <c r="E2066" s="1">
        <v>43562</v>
      </c>
      <c r="F2066" s="1"/>
      <c r="G2066" s="7" t="str">
        <f>IF(ISBLANK(employee_data35[[#This Row],[ExitDate]]),"Yes","")</f>
        <v>Yes</v>
      </c>
      <c r="H2066" t="s">
        <v>2424</v>
      </c>
      <c r="I2066" t="s">
        <v>7601</v>
      </c>
      <c r="J2066" t="s">
        <v>7602</v>
      </c>
      <c r="K2066" t="s">
        <v>89</v>
      </c>
      <c r="L2066" s="6" t="str">
        <f>IF(ISBLANK(employee_data35[[#This Row],[ExitDate]]),"1","0")</f>
        <v>1</v>
      </c>
      <c r="M2066" t="str">
        <f>IF(ISBLANK(employee_data35[[#This Row],[ExitDate]]),"Active","Tidak Active")</f>
        <v>Active</v>
      </c>
      <c r="N2066" t="s">
        <v>33</v>
      </c>
      <c r="O2066" t="s">
        <v>51</v>
      </c>
      <c r="P2066" t="s">
        <v>63</v>
      </c>
      <c r="Q2066" t="s">
        <v>36</v>
      </c>
      <c r="R2066" t="s">
        <v>37</v>
      </c>
      <c r="S2066" t="s">
        <v>2428</v>
      </c>
      <c r="T2066" t="s">
        <v>81</v>
      </c>
      <c r="U2066" s="1">
        <v>16220</v>
      </c>
      <c r="V2066" s="7" t="str">
        <f>CONCATENATE(employee_data35[[#This Row],[First-LastName]]&amp;" "&amp;employee_data35[[#This Row],[DOB]])</f>
        <v>Giovanna-Romero 16220</v>
      </c>
      <c r="W2066" t="s">
        <v>40</v>
      </c>
      <c r="X2066" t="s">
        <v>292</v>
      </c>
      <c r="Y2066" t="s">
        <v>55</v>
      </c>
      <c r="Z2066">
        <v>16917</v>
      </c>
      <c r="AA2066" t="s">
        <v>93</v>
      </c>
      <c r="AB2066" t="s">
        <v>75</v>
      </c>
      <c r="AC2066" t="s">
        <v>45</v>
      </c>
      <c r="AD2066">
        <v>1</v>
      </c>
    </row>
    <row r="2067" spans="1:30" x14ac:dyDescent="0.3">
      <c r="A2067">
        <v>2492</v>
      </c>
      <c r="B2067" t="s">
        <v>7603</v>
      </c>
      <c r="C2067" t="s">
        <v>4859</v>
      </c>
      <c r="D2067" s="6" t="str">
        <f>CONCATENATE(employee_data35[[#This Row],[FirstName]], "-",employee_data35[[#This Row],[LastName]] )</f>
        <v>Natalya-Norman</v>
      </c>
      <c r="E2067" s="1">
        <v>43666</v>
      </c>
      <c r="F2067" s="1"/>
      <c r="G2067" s="7" t="str">
        <f>IF(ISBLANK(employee_data35[[#This Row],[ExitDate]]),"Yes","")</f>
        <v>Yes</v>
      </c>
      <c r="H2067" t="s">
        <v>2424</v>
      </c>
      <c r="I2067" t="s">
        <v>7604</v>
      </c>
      <c r="J2067" t="s">
        <v>7605</v>
      </c>
      <c r="K2067" t="s">
        <v>31</v>
      </c>
      <c r="L2067" s="6" t="str">
        <f>IF(ISBLANK(employee_data35[[#This Row],[ExitDate]]),"1","0")</f>
        <v>1</v>
      </c>
      <c r="M2067" t="str">
        <f>IF(ISBLANK(employee_data35[[#This Row],[ExitDate]]),"Active","Tidak Active")</f>
        <v>Active</v>
      </c>
      <c r="N2067" t="s">
        <v>63</v>
      </c>
      <c r="O2067" t="s">
        <v>34</v>
      </c>
      <c r="P2067" t="s">
        <v>35</v>
      </c>
      <c r="Q2067" t="s">
        <v>36</v>
      </c>
      <c r="R2067" t="s">
        <v>37</v>
      </c>
      <c r="S2067" t="s">
        <v>2428</v>
      </c>
      <c r="T2067" t="s">
        <v>81</v>
      </c>
      <c r="U2067" s="1">
        <v>21158</v>
      </c>
      <c r="V2067" s="7" t="str">
        <f>CONCATENATE(employee_data35[[#This Row],[First-LastName]]&amp;" "&amp;employee_data35[[#This Row],[DOB]])</f>
        <v>Natalya-Norman 21158</v>
      </c>
      <c r="W2067" t="s">
        <v>40</v>
      </c>
      <c r="X2067" t="s">
        <v>83</v>
      </c>
      <c r="Y2067" t="s">
        <v>55</v>
      </c>
      <c r="Z2067">
        <v>34504</v>
      </c>
      <c r="AA2067" t="s">
        <v>43</v>
      </c>
      <c r="AB2067" t="s">
        <v>84</v>
      </c>
      <c r="AC2067" t="s">
        <v>45</v>
      </c>
      <c r="AD2067">
        <v>2</v>
      </c>
    </row>
    <row r="2068" spans="1:30" x14ac:dyDescent="0.3">
      <c r="A2068">
        <v>2493</v>
      </c>
      <c r="B2068" t="s">
        <v>4200</v>
      </c>
      <c r="C2068" t="s">
        <v>1086</v>
      </c>
      <c r="D2068" s="6" t="str">
        <f>CONCATENATE(employee_data35[[#This Row],[FirstName]], "-",employee_data35[[#This Row],[LastName]] )</f>
        <v>Connor-Carrillo</v>
      </c>
      <c r="E2068" s="1">
        <v>44898</v>
      </c>
      <c r="F2068" s="1">
        <v>45106</v>
      </c>
      <c r="G2068" s="7" t="str">
        <f>IF(ISBLANK(employee_data35[[#This Row],[ExitDate]]),"Yes","")</f>
        <v/>
      </c>
      <c r="H2068" t="s">
        <v>2424</v>
      </c>
      <c r="I2068" t="s">
        <v>6958</v>
      </c>
      <c r="J2068" t="s">
        <v>7606</v>
      </c>
      <c r="K2068" t="s">
        <v>133</v>
      </c>
      <c r="L2068" s="6" t="str">
        <f>IF(ISBLANK(employee_data35[[#This Row],[ExitDate]]),"1","0")</f>
        <v>0</v>
      </c>
      <c r="M2068" t="str">
        <f>IF(ISBLANK(employee_data35[[#This Row],[ExitDate]]),"Active","Tidak Active")</f>
        <v>Tidak Active</v>
      </c>
      <c r="N2068" t="s">
        <v>33</v>
      </c>
      <c r="O2068" t="s">
        <v>34</v>
      </c>
      <c r="P2068" t="s">
        <v>63</v>
      </c>
      <c r="Q2068" t="s">
        <v>140</v>
      </c>
      <c r="R2068" t="s">
        <v>7607</v>
      </c>
      <c r="S2068" t="s">
        <v>2428</v>
      </c>
      <c r="T2068" t="s">
        <v>90</v>
      </c>
      <c r="U2068" s="1">
        <v>29722</v>
      </c>
      <c r="V2068" s="7" t="str">
        <f>CONCATENATE(employee_data35[[#This Row],[First-LastName]]&amp;" "&amp;employee_data35[[#This Row],[DOB]])</f>
        <v>Connor-Carrillo 29722</v>
      </c>
      <c r="W2068" t="s">
        <v>40</v>
      </c>
      <c r="X2068" t="s">
        <v>193</v>
      </c>
      <c r="Y2068" t="s">
        <v>55</v>
      </c>
      <c r="Z2068">
        <v>13337</v>
      </c>
      <c r="AA2068" t="s">
        <v>93</v>
      </c>
      <c r="AB2068" t="s">
        <v>104</v>
      </c>
      <c r="AC2068" t="s">
        <v>45</v>
      </c>
      <c r="AD2068">
        <v>4</v>
      </c>
    </row>
    <row r="2069" spans="1:30" x14ac:dyDescent="0.3">
      <c r="A2069">
        <v>2494</v>
      </c>
      <c r="B2069" t="s">
        <v>923</v>
      </c>
      <c r="C2069" t="s">
        <v>7608</v>
      </c>
      <c r="D2069" s="6" t="str">
        <f>CONCATENATE(employee_data35[[#This Row],[FirstName]], "-",employee_data35[[#This Row],[LastName]] )</f>
        <v>Owen-Burch</v>
      </c>
      <c r="E2069" s="1">
        <v>43925</v>
      </c>
      <c r="F2069" s="1">
        <v>44875</v>
      </c>
      <c r="G2069" s="7" t="str">
        <f>IF(ISBLANK(employee_data35[[#This Row],[ExitDate]]),"Yes","")</f>
        <v/>
      </c>
      <c r="H2069" t="s">
        <v>6751</v>
      </c>
      <c r="I2069" t="s">
        <v>7609</v>
      </c>
      <c r="J2069" t="s">
        <v>7610</v>
      </c>
      <c r="K2069" t="s">
        <v>139</v>
      </c>
      <c r="L2069" s="6" t="str">
        <f>IF(ISBLANK(employee_data35[[#This Row],[ExitDate]]),"1","0")</f>
        <v>0</v>
      </c>
      <c r="M2069" t="str">
        <f>IF(ISBLANK(employee_data35[[#This Row],[ExitDate]]),"Active","Tidak Active")</f>
        <v>Tidak Active</v>
      </c>
      <c r="N2069" t="s">
        <v>33</v>
      </c>
      <c r="O2069" t="s">
        <v>51</v>
      </c>
      <c r="P2069" t="s">
        <v>35</v>
      </c>
      <c r="Q2069" t="s">
        <v>140</v>
      </c>
      <c r="R2069" t="s">
        <v>7611</v>
      </c>
      <c r="S2069" t="s">
        <v>170</v>
      </c>
      <c r="T2069" t="s">
        <v>90</v>
      </c>
      <c r="U2069" s="1">
        <v>28706</v>
      </c>
      <c r="V2069" s="7" t="str">
        <f>CONCATENATE(employee_data35[[#This Row],[First-LastName]]&amp;" "&amp;employee_data35[[#This Row],[DOB]])</f>
        <v>Owen-Burch 28706</v>
      </c>
      <c r="W2069" t="s">
        <v>40</v>
      </c>
      <c r="X2069" t="s">
        <v>83</v>
      </c>
      <c r="Y2069" t="s">
        <v>55</v>
      </c>
      <c r="Z2069">
        <v>67346</v>
      </c>
      <c r="AA2069" t="s">
        <v>128</v>
      </c>
      <c r="AB2069" t="s">
        <v>84</v>
      </c>
      <c r="AC2069" t="s">
        <v>45</v>
      </c>
      <c r="AD2069">
        <v>4</v>
      </c>
    </row>
    <row r="2070" spans="1:30" x14ac:dyDescent="0.3">
      <c r="A2070">
        <v>2495</v>
      </c>
      <c r="B2070" t="s">
        <v>2160</v>
      </c>
      <c r="C2070" t="s">
        <v>5730</v>
      </c>
      <c r="D2070" s="6" t="str">
        <f>CONCATENATE(employee_data35[[#This Row],[FirstName]], "-",employee_data35[[#This Row],[LastName]] )</f>
        <v>Abel-Bush</v>
      </c>
      <c r="E2070" s="1">
        <v>43898</v>
      </c>
      <c r="F2070" s="1">
        <v>44983</v>
      </c>
      <c r="G2070" s="7" t="str">
        <f>IF(ISBLANK(employee_data35[[#This Row],[ExitDate]]),"Yes","")</f>
        <v/>
      </c>
      <c r="H2070" t="s">
        <v>7566</v>
      </c>
      <c r="I2070" t="s">
        <v>1067</v>
      </c>
      <c r="J2070" t="s">
        <v>7612</v>
      </c>
      <c r="K2070" t="s">
        <v>118</v>
      </c>
      <c r="L2070" s="6" t="str">
        <f>IF(ISBLANK(employee_data35[[#This Row],[ExitDate]]),"1","0")</f>
        <v>0</v>
      </c>
      <c r="M2070" t="str">
        <f>IF(ISBLANK(employee_data35[[#This Row],[ExitDate]]),"Active","Tidak Active")</f>
        <v>Tidak Active</v>
      </c>
      <c r="N2070" t="s">
        <v>33</v>
      </c>
      <c r="O2070" t="s">
        <v>64</v>
      </c>
      <c r="P2070" t="s">
        <v>52</v>
      </c>
      <c r="Q2070" t="s">
        <v>126</v>
      </c>
      <c r="R2070" t="s">
        <v>7613</v>
      </c>
      <c r="S2070" t="s">
        <v>170</v>
      </c>
      <c r="T2070" t="s">
        <v>231</v>
      </c>
      <c r="U2070" s="1">
        <v>25594</v>
      </c>
      <c r="V2070" s="7" t="str">
        <f>CONCATENATE(employee_data35[[#This Row],[First-LastName]]&amp;" "&amp;employee_data35[[#This Row],[DOB]])</f>
        <v>Abel-Bush 25594</v>
      </c>
      <c r="W2070" t="s">
        <v>40</v>
      </c>
      <c r="X2070" t="s">
        <v>113</v>
      </c>
      <c r="Y2070" t="s">
        <v>55</v>
      </c>
      <c r="Z2070">
        <v>71472</v>
      </c>
      <c r="AA2070" t="s">
        <v>93</v>
      </c>
      <c r="AB2070" t="s">
        <v>84</v>
      </c>
      <c r="AC2070" t="s">
        <v>45</v>
      </c>
      <c r="AD2070">
        <v>1</v>
      </c>
    </row>
    <row r="2071" spans="1:30" x14ac:dyDescent="0.3">
      <c r="A2071">
        <v>2496</v>
      </c>
      <c r="B2071" t="s">
        <v>5766</v>
      </c>
      <c r="C2071" t="s">
        <v>2289</v>
      </c>
      <c r="D2071" s="6" t="str">
        <f>CONCATENATE(employee_data35[[#This Row],[FirstName]], "-",employee_data35[[#This Row],[LastName]] )</f>
        <v>Selina-Mullins</v>
      </c>
      <c r="E2071" s="1">
        <v>44102</v>
      </c>
      <c r="F2071" s="1">
        <v>45012</v>
      </c>
      <c r="G2071" s="7" t="str">
        <f>IF(ISBLANK(employee_data35[[#This Row],[ExitDate]]),"Yes","")</f>
        <v/>
      </c>
      <c r="H2071" t="s">
        <v>6979</v>
      </c>
      <c r="I2071" t="s">
        <v>7614</v>
      </c>
      <c r="J2071" t="s">
        <v>7615</v>
      </c>
      <c r="K2071" t="s">
        <v>62</v>
      </c>
      <c r="L2071" s="6" t="str">
        <f>IF(ISBLANK(employee_data35[[#This Row],[ExitDate]]),"1","0")</f>
        <v>0</v>
      </c>
      <c r="M2071" t="str">
        <f>IF(ISBLANK(employee_data35[[#This Row],[ExitDate]]),"Active","Tidak Active")</f>
        <v>Tidak Active</v>
      </c>
      <c r="N2071" t="s">
        <v>52</v>
      </c>
      <c r="O2071" t="s">
        <v>64</v>
      </c>
      <c r="P2071" t="s">
        <v>35</v>
      </c>
      <c r="Q2071" t="s">
        <v>140</v>
      </c>
      <c r="R2071" t="s">
        <v>7616</v>
      </c>
      <c r="S2071" t="s">
        <v>170</v>
      </c>
      <c r="T2071" t="s">
        <v>794</v>
      </c>
      <c r="U2071" s="1">
        <v>22358</v>
      </c>
      <c r="V2071" s="7" t="str">
        <f>CONCATENATE(employee_data35[[#This Row],[First-LastName]]&amp;" "&amp;employee_data35[[#This Row],[DOB]])</f>
        <v>Selina-Mullins 22358</v>
      </c>
      <c r="W2071" t="s">
        <v>40</v>
      </c>
      <c r="X2071" t="s">
        <v>216</v>
      </c>
      <c r="Y2071" t="s">
        <v>55</v>
      </c>
      <c r="Z2071">
        <v>55912</v>
      </c>
      <c r="AA2071" t="s">
        <v>74</v>
      </c>
      <c r="AB2071" t="s">
        <v>75</v>
      </c>
      <c r="AC2071" t="s">
        <v>45</v>
      </c>
      <c r="AD2071">
        <v>2</v>
      </c>
    </row>
    <row r="2072" spans="1:30" x14ac:dyDescent="0.3">
      <c r="A2072">
        <v>2497</v>
      </c>
      <c r="B2072" t="s">
        <v>774</v>
      </c>
      <c r="C2072" t="s">
        <v>7617</v>
      </c>
      <c r="D2072" s="6" t="str">
        <f>CONCATENATE(employee_data35[[#This Row],[FirstName]], "-",employee_data35[[#This Row],[LastName]] )</f>
        <v>Marilyn-Chaney</v>
      </c>
      <c r="E2072" s="1">
        <v>44391</v>
      </c>
      <c r="F2072" s="1">
        <v>44782</v>
      </c>
      <c r="G2072" s="7" t="str">
        <f>IF(ISBLANK(employee_data35[[#This Row],[ExitDate]]),"Yes","")</f>
        <v/>
      </c>
      <c r="H2072" t="s">
        <v>6985</v>
      </c>
      <c r="I2072" t="s">
        <v>7618</v>
      </c>
      <c r="J2072" t="s">
        <v>7619</v>
      </c>
      <c r="K2072" t="s">
        <v>168</v>
      </c>
      <c r="L2072" s="6" t="str">
        <f>IF(ISBLANK(employee_data35[[#This Row],[ExitDate]]),"1","0")</f>
        <v>0</v>
      </c>
      <c r="M2072" t="str">
        <f>IF(ISBLANK(employee_data35[[#This Row],[ExitDate]]),"Active","Tidak Active")</f>
        <v>Tidak Active</v>
      </c>
      <c r="N2072" t="s">
        <v>63</v>
      </c>
      <c r="O2072" t="s">
        <v>34</v>
      </c>
      <c r="P2072" t="s">
        <v>35</v>
      </c>
      <c r="Q2072" t="s">
        <v>175</v>
      </c>
      <c r="R2072" t="s">
        <v>7620</v>
      </c>
      <c r="S2072" t="s">
        <v>170</v>
      </c>
      <c r="T2072" t="s">
        <v>90</v>
      </c>
      <c r="U2072" s="1">
        <v>20337</v>
      </c>
      <c r="V2072" s="7" t="str">
        <f>CONCATENATE(employee_data35[[#This Row],[First-LastName]]&amp;" "&amp;employee_data35[[#This Row],[DOB]])</f>
        <v>Marilyn-Chaney 20337</v>
      </c>
      <c r="W2072" t="s">
        <v>40</v>
      </c>
      <c r="X2072" t="s">
        <v>103</v>
      </c>
      <c r="Y2072" t="s">
        <v>55</v>
      </c>
      <c r="Z2072">
        <v>24639</v>
      </c>
      <c r="AA2072" t="s">
        <v>43</v>
      </c>
      <c r="AB2072" t="s">
        <v>75</v>
      </c>
      <c r="AC2072" t="s">
        <v>45</v>
      </c>
      <c r="AD2072">
        <v>4</v>
      </c>
    </row>
    <row r="2073" spans="1:30" x14ac:dyDescent="0.3">
      <c r="A2073">
        <v>2498</v>
      </c>
      <c r="B2073" t="s">
        <v>7453</v>
      </c>
      <c r="C2073" t="s">
        <v>3780</v>
      </c>
      <c r="D2073" s="6" t="str">
        <f>CONCATENATE(employee_data35[[#This Row],[FirstName]], "-",employee_data35[[#This Row],[LastName]] )</f>
        <v>Camron-Keller</v>
      </c>
      <c r="E2073" s="1">
        <v>43755</v>
      </c>
      <c r="F2073" s="1">
        <v>43911</v>
      </c>
      <c r="G2073" s="7" t="str">
        <f>IF(ISBLANK(employee_data35[[#This Row],[ExitDate]]),"Yes","")</f>
        <v/>
      </c>
      <c r="H2073" t="s">
        <v>4798</v>
      </c>
      <c r="I2073" t="s">
        <v>7621</v>
      </c>
      <c r="J2073" t="s">
        <v>7622</v>
      </c>
      <c r="K2073" t="s">
        <v>168</v>
      </c>
      <c r="L2073" s="6" t="str">
        <f>IF(ISBLANK(employee_data35[[#This Row],[ExitDate]]),"1","0")</f>
        <v>0</v>
      </c>
      <c r="M2073" t="str">
        <f>IF(ISBLANK(employee_data35[[#This Row],[ExitDate]]),"Active","Tidak Active")</f>
        <v>Tidak Active</v>
      </c>
      <c r="N2073" t="s">
        <v>63</v>
      </c>
      <c r="O2073" t="s">
        <v>51</v>
      </c>
      <c r="P2073" t="s">
        <v>35</v>
      </c>
      <c r="Q2073" t="s">
        <v>99</v>
      </c>
      <c r="R2073" t="s">
        <v>7623</v>
      </c>
      <c r="S2073" t="s">
        <v>170</v>
      </c>
      <c r="T2073" t="s">
        <v>90</v>
      </c>
      <c r="U2073" s="1">
        <v>36411</v>
      </c>
      <c r="V2073" s="7" t="str">
        <f>CONCATENATE(employee_data35[[#This Row],[First-LastName]]&amp;" "&amp;employee_data35[[#This Row],[DOB]])</f>
        <v>Camron-Keller 36411</v>
      </c>
      <c r="W2073" t="s">
        <v>40</v>
      </c>
      <c r="X2073" t="s">
        <v>226</v>
      </c>
      <c r="Y2073" t="s">
        <v>42</v>
      </c>
      <c r="Z2073">
        <v>44117</v>
      </c>
      <c r="AA2073" t="s">
        <v>128</v>
      </c>
      <c r="AB2073" t="s">
        <v>104</v>
      </c>
      <c r="AC2073" t="s">
        <v>45</v>
      </c>
      <c r="AD2073">
        <v>4</v>
      </c>
    </row>
    <row r="2074" spans="1:30" x14ac:dyDescent="0.3">
      <c r="A2074">
        <v>2499</v>
      </c>
      <c r="B2074" t="s">
        <v>1536</v>
      </c>
      <c r="C2074" t="s">
        <v>574</v>
      </c>
      <c r="D2074" s="6" t="str">
        <f>CONCATENATE(employee_data35[[#This Row],[FirstName]], "-",employee_data35[[#This Row],[LastName]] )</f>
        <v>Ali-Benjamin</v>
      </c>
      <c r="E2074" s="1">
        <v>45024</v>
      </c>
      <c r="F2074" s="1">
        <v>45086</v>
      </c>
      <c r="G2074" s="7" t="str">
        <f>IF(ISBLANK(employee_data35[[#This Row],[ExitDate]]),"Yes","")</f>
        <v/>
      </c>
      <c r="H2074" t="s">
        <v>2424</v>
      </c>
      <c r="I2074" t="s">
        <v>7624</v>
      </c>
      <c r="J2074" t="s">
        <v>7625</v>
      </c>
      <c r="K2074" t="s">
        <v>62</v>
      </c>
      <c r="L2074" s="6" t="str">
        <f>IF(ISBLANK(employee_data35[[#This Row],[ExitDate]]),"1","0")</f>
        <v>0</v>
      </c>
      <c r="M2074" t="str">
        <f>IF(ISBLANK(employee_data35[[#This Row],[ExitDate]]),"Active","Tidak Active")</f>
        <v>Tidak Active</v>
      </c>
      <c r="N2074" t="s">
        <v>33</v>
      </c>
      <c r="O2074" t="s">
        <v>64</v>
      </c>
      <c r="P2074" t="s">
        <v>63</v>
      </c>
      <c r="Q2074" t="s">
        <v>126</v>
      </c>
      <c r="R2074" t="s">
        <v>7626</v>
      </c>
      <c r="S2074" t="s">
        <v>2428</v>
      </c>
      <c r="T2074" t="s">
        <v>177</v>
      </c>
      <c r="U2074" s="1">
        <v>32755</v>
      </c>
      <c r="V2074" s="7" t="str">
        <f>CONCATENATE(employee_data35[[#This Row],[First-LastName]]&amp;" "&amp;employee_data35[[#This Row],[DOB]])</f>
        <v>Ali-Benjamin 32755</v>
      </c>
      <c r="W2074" t="s">
        <v>40</v>
      </c>
      <c r="X2074" t="s">
        <v>243</v>
      </c>
      <c r="Y2074" t="s">
        <v>55</v>
      </c>
      <c r="Z2074">
        <v>32650</v>
      </c>
      <c r="AA2074" t="s">
        <v>128</v>
      </c>
      <c r="AB2074" t="s">
        <v>84</v>
      </c>
      <c r="AC2074" t="s">
        <v>45</v>
      </c>
      <c r="AD2074">
        <v>4</v>
      </c>
    </row>
    <row r="2075" spans="1:30" x14ac:dyDescent="0.3">
      <c r="A2075">
        <v>2500</v>
      </c>
      <c r="B2075" t="s">
        <v>5273</v>
      </c>
      <c r="C2075" t="s">
        <v>2644</v>
      </c>
      <c r="D2075" s="6" t="str">
        <f>CONCATENATE(employee_data35[[#This Row],[FirstName]], "-",employee_data35[[#This Row],[LastName]] )</f>
        <v>Annabelle-Frederick</v>
      </c>
      <c r="E2075" s="1">
        <v>43671</v>
      </c>
      <c r="F2075" s="1"/>
      <c r="G2075" s="7" t="str">
        <f>IF(ISBLANK(employee_data35[[#This Row],[ExitDate]]),"Yes","")</f>
        <v>Yes</v>
      </c>
      <c r="H2075" t="s">
        <v>2424</v>
      </c>
      <c r="I2075" t="s">
        <v>7627</v>
      </c>
      <c r="J2075" t="s">
        <v>7628</v>
      </c>
      <c r="K2075" t="s">
        <v>89</v>
      </c>
      <c r="L2075" s="6" t="str">
        <f>IF(ISBLANK(employee_data35[[#This Row],[ExitDate]]),"1","0")</f>
        <v>1</v>
      </c>
      <c r="M2075" t="str">
        <f>IF(ISBLANK(employee_data35[[#This Row],[ExitDate]]),"Active","Tidak Active")</f>
        <v>Active</v>
      </c>
      <c r="N2075" t="s">
        <v>63</v>
      </c>
      <c r="O2075" t="s">
        <v>34</v>
      </c>
      <c r="P2075" t="s">
        <v>52</v>
      </c>
      <c r="Q2075" t="s">
        <v>36</v>
      </c>
      <c r="R2075" t="s">
        <v>37</v>
      </c>
      <c r="S2075" t="s">
        <v>2428</v>
      </c>
      <c r="T2075" t="s">
        <v>90</v>
      </c>
      <c r="U2075" s="1">
        <v>17701</v>
      </c>
      <c r="V2075" s="7" t="str">
        <f>CONCATENATE(employee_data35[[#This Row],[First-LastName]]&amp;" "&amp;employee_data35[[#This Row],[DOB]])</f>
        <v>Annabelle-Frederick 17701</v>
      </c>
      <c r="W2075" t="s">
        <v>40</v>
      </c>
      <c r="X2075" t="s">
        <v>83</v>
      </c>
      <c r="Y2075" t="s">
        <v>55</v>
      </c>
      <c r="Z2075">
        <v>27273</v>
      </c>
      <c r="AA2075" t="s">
        <v>56</v>
      </c>
      <c r="AB2075" t="s">
        <v>84</v>
      </c>
      <c r="AC2075" t="s">
        <v>45</v>
      </c>
      <c r="AD2075">
        <v>2</v>
      </c>
    </row>
    <row r="2076" spans="1:30" x14ac:dyDescent="0.3">
      <c r="A2076">
        <v>2501</v>
      </c>
      <c r="B2076" t="s">
        <v>7629</v>
      </c>
      <c r="C2076" t="s">
        <v>1702</v>
      </c>
      <c r="D2076" s="6" t="str">
        <f>CONCATENATE(employee_data35[[#This Row],[FirstName]], "-",employee_data35[[#This Row],[LastName]] )</f>
        <v>Joy-Sellers</v>
      </c>
      <c r="E2076" s="1">
        <v>44920</v>
      </c>
      <c r="F2076" s="1"/>
      <c r="G2076" s="7" t="str">
        <f>IF(ISBLANK(employee_data35[[#This Row],[ExitDate]]),"Yes","")</f>
        <v>Yes</v>
      </c>
      <c r="H2076" t="s">
        <v>2424</v>
      </c>
      <c r="I2076" t="s">
        <v>7630</v>
      </c>
      <c r="J2076" t="s">
        <v>7631</v>
      </c>
      <c r="K2076" t="s">
        <v>31</v>
      </c>
      <c r="L2076" s="6" t="str">
        <f>IF(ISBLANK(employee_data35[[#This Row],[ExitDate]]),"1","0")</f>
        <v>1</v>
      </c>
      <c r="M2076" t="str">
        <f>IF(ISBLANK(employee_data35[[#This Row],[ExitDate]]),"Active","Tidak Active")</f>
        <v>Active</v>
      </c>
      <c r="N2076" t="s">
        <v>63</v>
      </c>
      <c r="O2076" t="s">
        <v>51</v>
      </c>
      <c r="P2076" t="s">
        <v>35</v>
      </c>
      <c r="Q2076" t="s">
        <v>36</v>
      </c>
      <c r="R2076" t="s">
        <v>37</v>
      </c>
      <c r="S2076" t="s">
        <v>2428</v>
      </c>
      <c r="T2076" t="s">
        <v>39</v>
      </c>
      <c r="U2076" s="1">
        <v>19279</v>
      </c>
      <c r="V2076" s="7" t="str">
        <f>CONCATENATE(employee_data35[[#This Row],[First-LastName]]&amp;" "&amp;employee_data35[[#This Row],[DOB]])</f>
        <v>Joy-Sellers 19279</v>
      </c>
      <c r="W2076" t="s">
        <v>40</v>
      </c>
      <c r="X2076" t="s">
        <v>243</v>
      </c>
      <c r="Y2076" t="s">
        <v>55</v>
      </c>
      <c r="Z2076">
        <v>89368</v>
      </c>
      <c r="AA2076" t="s">
        <v>93</v>
      </c>
      <c r="AB2076" t="s">
        <v>104</v>
      </c>
      <c r="AC2076" t="s">
        <v>45</v>
      </c>
      <c r="AD2076">
        <v>2</v>
      </c>
    </row>
    <row r="2077" spans="1:30" x14ac:dyDescent="0.3">
      <c r="A2077">
        <v>2502</v>
      </c>
      <c r="B2077" t="s">
        <v>338</v>
      </c>
      <c r="C2077" t="s">
        <v>1969</v>
      </c>
      <c r="D2077" s="6" t="str">
        <f>CONCATENATE(employee_data35[[#This Row],[FirstName]], "-",employee_data35[[#This Row],[LastName]] )</f>
        <v>Charlie-Brady</v>
      </c>
      <c r="E2077" s="1">
        <v>43492</v>
      </c>
      <c r="F2077" s="1"/>
      <c r="G2077" s="7" t="str">
        <f>IF(ISBLANK(employee_data35[[#This Row],[ExitDate]]),"Yes","")</f>
        <v>Yes</v>
      </c>
      <c r="H2077" t="s">
        <v>2424</v>
      </c>
      <c r="I2077" t="s">
        <v>7632</v>
      </c>
      <c r="J2077" t="s">
        <v>7633</v>
      </c>
      <c r="K2077" t="s">
        <v>133</v>
      </c>
      <c r="L2077" s="6" t="str">
        <f>IF(ISBLANK(employee_data35[[#This Row],[ExitDate]]),"1","0")</f>
        <v>1</v>
      </c>
      <c r="M2077" t="str">
        <f>IF(ISBLANK(employee_data35[[#This Row],[ExitDate]]),"Active","Tidak Active")</f>
        <v>Active</v>
      </c>
      <c r="N2077" t="s">
        <v>52</v>
      </c>
      <c r="O2077" t="s">
        <v>34</v>
      </c>
      <c r="P2077" t="s">
        <v>35</v>
      </c>
      <c r="Q2077" t="s">
        <v>36</v>
      </c>
      <c r="R2077" t="s">
        <v>37</v>
      </c>
      <c r="S2077" t="s">
        <v>2428</v>
      </c>
      <c r="T2077" t="s">
        <v>305</v>
      </c>
      <c r="U2077" s="1">
        <v>36317</v>
      </c>
      <c r="V2077" s="7" t="str">
        <f>CONCATENATE(employee_data35[[#This Row],[First-LastName]]&amp;" "&amp;employee_data35[[#This Row],[DOB]])</f>
        <v>Charlie-Brady 36317</v>
      </c>
      <c r="W2077" t="s">
        <v>40</v>
      </c>
      <c r="X2077" t="s">
        <v>6</v>
      </c>
      <c r="Y2077" t="s">
        <v>55</v>
      </c>
      <c r="Z2077">
        <v>25819</v>
      </c>
      <c r="AA2077" t="s">
        <v>43</v>
      </c>
      <c r="AB2077" t="s">
        <v>104</v>
      </c>
      <c r="AC2077" t="s">
        <v>45</v>
      </c>
      <c r="AD2077">
        <v>2</v>
      </c>
    </row>
    <row r="2078" spans="1:30" x14ac:dyDescent="0.3">
      <c r="A2078">
        <v>2503</v>
      </c>
      <c r="B2078" t="s">
        <v>942</v>
      </c>
      <c r="C2078" t="s">
        <v>1418</v>
      </c>
      <c r="D2078" s="6" t="str">
        <f>CONCATENATE(employee_data35[[#This Row],[FirstName]], "-",employee_data35[[#This Row],[LastName]] )</f>
        <v>Ally-Goodman</v>
      </c>
      <c r="E2078" s="1">
        <v>44556</v>
      </c>
      <c r="F2078" s="1">
        <v>44590</v>
      </c>
      <c r="G2078" s="7" t="str">
        <f>IF(ISBLANK(employee_data35[[#This Row],[ExitDate]]),"Yes","")</f>
        <v/>
      </c>
      <c r="H2078" t="s">
        <v>6751</v>
      </c>
      <c r="I2078" t="s">
        <v>7634</v>
      </c>
      <c r="J2078" t="s">
        <v>7635</v>
      </c>
      <c r="K2078" t="s">
        <v>62</v>
      </c>
      <c r="L2078" s="6" t="str">
        <f>IF(ISBLANK(employee_data35[[#This Row],[ExitDate]]),"1","0")</f>
        <v>0</v>
      </c>
      <c r="M2078" t="str">
        <f>IF(ISBLANK(employee_data35[[#This Row],[ExitDate]]),"Active","Tidak Active")</f>
        <v>Tidak Active</v>
      </c>
      <c r="N2078" t="s">
        <v>33</v>
      </c>
      <c r="O2078" t="s">
        <v>34</v>
      </c>
      <c r="P2078" t="s">
        <v>35</v>
      </c>
      <c r="Q2078" t="s">
        <v>175</v>
      </c>
      <c r="R2078" t="s">
        <v>7636</v>
      </c>
      <c r="S2078" t="s">
        <v>170</v>
      </c>
      <c r="T2078" t="s">
        <v>81</v>
      </c>
      <c r="U2078" s="1">
        <v>18255</v>
      </c>
      <c r="V2078" s="7" t="str">
        <f>CONCATENATE(employee_data35[[#This Row],[First-LastName]]&amp;" "&amp;employee_data35[[#This Row],[DOB]])</f>
        <v>Ally-Goodman 18255</v>
      </c>
      <c r="W2078" t="s">
        <v>40</v>
      </c>
      <c r="X2078" t="s">
        <v>73</v>
      </c>
      <c r="Y2078" t="s">
        <v>55</v>
      </c>
      <c r="Z2078">
        <v>6113</v>
      </c>
      <c r="AA2078" t="s">
        <v>43</v>
      </c>
      <c r="AB2078" t="s">
        <v>84</v>
      </c>
      <c r="AC2078" t="s">
        <v>45</v>
      </c>
      <c r="AD2078">
        <v>5</v>
      </c>
    </row>
    <row r="2079" spans="1:30" x14ac:dyDescent="0.3">
      <c r="A2079">
        <v>2504</v>
      </c>
      <c r="B2079" t="s">
        <v>2204</v>
      </c>
      <c r="C2079" t="s">
        <v>1215</v>
      </c>
      <c r="D2079" s="6" t="str">
        <f>CONCATENATE(employee_data35[[#This Row],[FirstName]], "-",employee_data35[[#This Row],[LastName]] )</f>
        <v>Vanessa-Zuniga</v>
      </c>
      <c r="E2079" s="1">
        <v>44938</v>
      </c>
      <c r="F2079" s="1"/>
      <c r="G2079" s="7" t="str">
        <f>IF(ISBLANK(employee_data35[[#This Row],[ExitDate]]),"Yes","")</f>
        <v>Yes</v>
      </c>
      <c r="H2079" t="s">
        <v>7566</v>
      </c>
      <c r="I2079" t="s">
        <v>7637</v>
      </c>
      <c r="J2079" t="s">
        <v>7638</v>
      </c>
      <c r="K2079" t="s">
        <v>89</v>
      </c>
      <c r="L2079" s="6" t="str">
        <f>IF(ISBLANK(employee_data35[[#This Row],[ExitDate]]),"1","0")</f>
        <v>1</v>
      </c>
      <c r="M2079" t="str">
        <f>IF(ISBLANK(employee_data35[[#This Row],[ExitDate]]),"Active","Tidak Active")</f>
        <v>Active</v>
      </c>
      <c r="N2079" t="s">
        <v>63</v>
      </c>
      <c r="O2079" t="s">
        <v>51</v>
      </c>
      <c r="P2079" t="s">
        <v>52</v>
      </c>
      <c r="Q2079" t="s">
        <v>36</v>
      </c>
      <c r="R2079" t="s">
        <v>37</v>
      </c>
      <c r="S2079" t="s">
        <v>170</v>
      </c>
      <c r="T2079" t="s">
        <v>111</v>
      </c>
      <c r="U2079" s="1">
        <v>27806</v>
      </c>
      <c r="V2079" s="7" t="str">
        <f>CONCATENATE(employee_data35[[#This Row],[First-LastName]]&amp;" "&amp;employee_data35[[#This Row],[DOB]])</f>
        <v>Vanessa-Zuniga 27806</v>
      </c>
      <c r="W2079" t="s">
        <v>40</v>
      </c>
      <c r="X2079" t="s">
        <v>113</v>
      </c>
      <c r="Y2079" t="s">
        <v>55</v>
      </c>
      <c r="Z2079">
        <v>60048</v>
      </c>
      <c r="AA2079" t="s">
        <v>93</v>
      </c>
      <c r="AB2079" t="s">
        <v>75</v>
      </c>
      <c r="AC2079" t="s">
        <v>45</v>
      </c>
      <c r="AD2079">
        <v>4</v>
      </c>
    </row>
    <row r="2080" spans="1:30" x14ac:dyDescent="0.3">
      <c r="A2080">
        <v>2505</v>
      </c>
      <c r="B2080" t="s">
        <v>7381</v>
      </c>
      <c r="C2080" t="s">
        <v>7136</v>
      </c>
      <c r="D2080" s="6" t="str">
        <f>CONCATENATE(employee_data35[[#This Row],[FirstName]], "-",employee_data35[[#This Row],[LastName]] )</f>
        <v>Carleigh-Hendricks</v>
      </c>
      <c r="E2080" s="1">
        <v>43648</v>
      </c>
      <c r="F2080" s="1"/>
      <c r="G2080" s="7" t="str">
        <f>IF(ISBLANK(employee_data35[[#This Row],[ExitDate]]),"Yes","")</f>
        <v>Yes</v>
      </c>
      <c r="H2080" t="s">
        <v>6979</v>
      </c>
      <c r="I2080" t="s">
        <v>7639</v>
      </c>
      <c r="J2080" t="s">
        <v>7640</v>
      </c>
      <c r="K2080" t="s">
        <v>31</v>
      </c>
      <c r="L2080" s="6" t="str">
        <f>IF(ISBLANK(employee_data35[[#This Row],[ExitDate]]),"1","0")</f>
        <v>1</v>
      </c>
      <c r="M2080" t="str">
        <f>IF(ISBLANK(employee_data35[[#This Row],[ExitDate]]),"Active","Tidak Active")</f>
        <v>Active</v>
      </c>
      <c r="N2080" t="s">
        <v>33</v>
      </c>
      <c r="O2080" t="s">
        <v>64</v>
      </c>
      <c r="P2080" t="s">
        <v>35</v>
      </c>
      <c r="Q2080" t="s">
        <v>36</v>
      </c>
      <c r="R2080" t="s">
        <v>37</v>
      </c>
      <c r="S2080" t="s">
        <v>170</v>
      </c>
      <c r="T2080" t="s">
        <v>148</v>
      </c>
      <c r="U2080" s="1">
        <v>32264</v>
      </c>
      <c r="V2080" s="7" t="str">
        <f>CONCATENATE(employee_data35[[#This Row],[First-LastName]]&amp;" "&amp;employee_data35[[#This Row],[DOB]])</f>
        <v>Carleigh-Hendricks 32264</v>
      </c>
      <c r="W2080" t="s">
        <v>40</v>
      </c>
      <c r="X2080" t="s">
        <v>2143</v>
      </c>
      <c r="Y2080" t="s">
        <v>55</v>
      </c>
      <c r="Z2080">
        <v>23929</v>
      </c>
      <c r="AA2080" t="s">
        <v>128</v>
      </c>
      <c r="AB2080" t="s">
        <v>75</v>
      </c>
      <c r="AC2080" t="s">
        <v>45</v>
      </c>
      <c r="AD2080">
        <v>1</v>
      </c>
    </row>
    <row r="2081" spans="1:30" x14ac:dyDescent="0.3">
      <c r="A2081">
        <v>2506</v>
      </c>
      <c r="B2081" t="s">
        <v>7641</v>
      </c>
      <c r="C2081" t="s">
        <v>4036</v>
      </c>
      <c r="D2081" s="6" t="str">
        <f>CONCATENATE(employee_data35[[#This Row],[FirstName]], "-",employee_data35[[#This Row],[LastName]] )</f>
        <v>Trey-Johnston</v>
      </c>
      <c r="E2081" s="1">
        <v>44742</v>
      </c>
      <c r="F2081" s="1"/>
      <c r="G2081" s="7" t="str">
        <f>IF(ISBLANK(employee_data35[[#This Row],[ExitDate]]),"Yes","")</f>
        <v>Yes</v>
      </c>
      <c r="H2081" t="s">
        <v>6985</v>
      </c>
      <c r="I2081" t="s">
        <v>7642</v>
      </c>
      <c r="J2081" t="s">
        <v>7643</v>
      </c>
      <c r="K2081" t="s">
        <v>133</v>
      </c>
      <c r="L2081" s="6" t="str">
        <f>IF(ISBLANK(employee_data35[[#This Row],[ExitDate]]),"1","0")</f>
        <v>1</v>
      </c>
      <c r="M2081" t="str">
        <f>IF(ISBLANK(employee_data35[[#This Row],[ExitDate]]),"Active","Tidak Active")</f>
        <v>Active</v>
      </c>
      <c r="N2081" t="s">
        <v>63</v>
      </c>
      <c r="O2081" t="s">
        <v>34</v>
      </c>
      <c r="P2081" t="s">
        <v>63</v>
      </c>
      <c r="Q2081" t="s">
        <v>36</v>
      </c>
      <c r="R2081" t="s">
        <v>37</v>
      </c>
      <c r="S2081" t="s">
        <v>170</v>
      </c>
      <c r="T2081" t="s">
        <v>90</v>
      </c>
      <c r="U2081" s="1">
        <v>17360</v>
      </c>
      <c r="V2081" s="7" t="str">
        <f>CONCATENATE(employee_data35[[#This Row],[First-LastName]]&amp;" "&amp;employee_data35[[#This Row],[DOB]])</f>
        <v>Trey-Johnston 17360</v>
      </c>
      <c r="W2081" t="s">
        <v>40</v>
      </c>
      <c r="X2081" t="s">
        <v>352</v>
      </c>
      <c r="Y2081" t="s">
        <v>55</v>
      </c>
      <c r="Z2081">
        <v>76072</v>
      </c>
      <c r="AA2081" t="s">
        <v>43</v>
      </c>
      <c r="AB2081" t="s">
        <v>75</v>
      </c>
      <c r="AC2081" t="s">
        <v>45</v>
      </c>
      <c r="AD2081">
        <v>5</v>
      </c>
    </row>
    <row r="2082" spans="1:30" x14ac:dyDescent="0.3">
      <c r="A2082">
        <v>2507</v>
      </c>
      <c r="B2082" t="s">
        <v>3650</v>
      </c>
      <c r="C2082" t="s">
        <v>2178</v>
      </c>
      <c r="D2082" s="6" t="str">
        <f>CONCATENATE(employee_data35[[#This Row],[FirstName]], "-",employee_data35[[#This Row],[LastName]] )</f>
        <v>Adalyn-Hess</v>
      </c>
      <c r="E2082" s="1">
        <v>44931</v>
      </c>
      <c r="F2082" s="1">
        <v>44940</v>
      </c>
      <c r="G2082" s="7" t="str">
        <f>IF(ISBLANK(employee_data35[[#This Row],[ExitDate]]),"Yes","")</f>
        <v/>
      </c>
      <c r="H2082" t="s">
        <v>4798</v>
      </c>
      <c r="I2082" t="s">
        <v>7276</v>
      </c>
      <c r="J2082" t="s">
        <v>7644</v>
      </c>
      <c r="K2082" t="s">
        <v>31</v>
      </c>
      <c r="L2082" s="6" t="str">
        <f>IF(ISBLANK(employee_data35[[#This Row],[ExitDate]]),"1","0")</f>
        <v>0</v>
      </c>
      <c r="M2082" t="str">
        <f>IF(ISBLANK(employee_data35[[#This Row],[ExitDate]]),"Active","Tidak Active")</f>
        <v>Tidak Active</v>
      </c>
      <c r="N2082" t="s">
        <v>52</v>
      </c>
      <c r="O2082" t="s">
        <v>64</v>
      </c>
      <c r="P2082" t="s">
        <v>35</v>
      </c>
      <c r="Q2082" t="s">
        <v>126</v>
      </c>
      <c r="R2082" t="s">
        <v>7645</v>
      </c>
      <c r="S2082" t="s">
        <v>170</v>
      </c>
      <c r="T2082" t="s">
        <v>53</v>
      </c>
      <c r="U2082" s="1">
        <v>31296</v>
      </c>
      <c r="V2082" s="7" t="str">
        <f>CONCATENATE(employee_data35[[#This Row],[First-LastName]]&amp;" "&amp;employee_data35[[#This Row],[DOB]])</f>
        <v>Adalyn-Hess 31296</v>
      </c>
      <c r="W2082" t="s">
        <v>40</v>
      </c>
      <c r="X2082" t="s">
        <v>226</v>
      </c>
      <c r="Y2082" t="s">
        <v>42</v>
      </c>
      <c r="Z2082">
        <v>93702</v>
      </c>
      <c r="AA2082" t="s">
        <v>43</v>
      </c>
      <c r="AB2082" t="s">
        <v>75</v>
      </c>
      <c r="AC2082" t="s">
        <v>45</v>
      </c>
      <c r="AD2082">
        <v>5</v>
      </c>
    </row>
    <row r="2083" spans="1:30" x14ac:dyDescent="0.3">
      <c r="A2083">
        <v>2508</v>
      </c>
      <c r="B2083" t="s">
        <v>5766</v>
      </c>
      <c r="C2083" t="s">
        <v>4519</v>
      </c>
      <c r="D2083" s="6" t="str">
        <f>CONCATENATE(employee_data35[[#This Row],[FirstName]], "-",employee_data35[[#This Row],[LastName]] )</f>
        <v>Selina-Tapia</v>
      </c>
      <c r="E2083" s="1">
        <v>43422</v>
      </c>
      <c r="F2083" s="1"/>
      <c r="G2083" s="7" t="str">
        <f>IF(ISBLANK(employee_data35[[#This Row],[ExitDate]]),"Yes","")</f>
        <v>Yes</v>
      </c>
      <c r="H2083" t="s">
        <v>4798</v>
      </c>
      <c r="I2083" t="s">
        <v>7646</v>
      </c>
      <c r="J2083" t="s">
        <v>7647</v>
      </c>
      <c r="K2083" t="s">
        <v>133</v>
      </c>
      <c r="L2083" s="6" t="str">
        <f>IF(ISBLANK(employee_data35[[#This Row],[ExitDate]]),"1","0")</f>
        <v>1</v>
      </c>
      <c r="M2083" t="str">
        <f>IF(ISBLANK(employee_data35[[#This Row],[ExitDate]]),"Active","Tidak Active")</f>
        <v>Active</v>
      </c>
      <c r="N2083" t="s">
        <v>63</v>
      </c>
      <c r="O2083" t="s">
        <v>51</v>
      </c>
      <c r="P2083" t="s">
        <v>52</v>
      </c>
      <c r="Q2083" t="s">
        <v>36</v>
      </c>
      <c r="R2083" t="s">
        <v>37</v>
      </c>
      <c r="S2083" t="s">
        <v>170</v>
      </c>
      <c r="T2083" t="s">
        <v>90</v>
      </c>
      <c r="U2083" s="1">
        <v>26470</v>
      </c>
      <c r="V2083" s="7" t="str">
        <f>CONCATENATE(employee_data35[[#This Row],[First-LastName]]&amp;" "&amp;employee_data35[[#This Row],[DOB]])</f>
        <v>Selina-Tapia 26470</v>
      </c>
      <c r="W2083" t="s">
        <v>40</v>
      </c>
      <c r="X2083" t="s">
        <v>103</v>
      </c>
      <c r="Y2083" t="s">
        <v>55</v>
      </c>
      <c r="Z2083">
        <v>96865</v>
      </c>
      <c r="AA2083" t="s">
        <v>74</v>
      </c>
      <c r="AB2083" t="s">
        <v>75</v>
      </c>
      <c r="AC2083" t="s">
        <v>45</v>
      </c>
      <c r="AD2083">
        <v>5</v>
      </c>
    </row>
    <row r="2084" spans="1:30" x14ac:dyDescent="0.3">
      <c r="A2084">
        <v>2509</v>
      </c>
      <c r="B2084" t="s">
        <v>3231</v>
      </c>
      <c r="C2084" t="s">
        <v>3960</v>
      </c>
      <c r="D2084" s="6" t="str">
        <f>CONCATENATE(employee_data35[[#This Row],[FirstName]], "-",employee_data35[[#This Row],[LastName]] )</f>
        <v>Madeleine-Paul</v>
      </c>
      <c r="E2084" s="1">
        <v>44095</v>
      </c>
      <c r="F2084" s="1">
        <v>44485</v>
      </c>
      <c r="G2084" s="7" t="str">
        <f>IF(ISBLANK(employee_data35[[#This Row],[ExitDate]]),"Yes","")</f>
        <v/>
      </c>
      <c r="H2084" t="s">
        <v>2424</v>
      </c>
      <c r="I2084" t="s">
        <v>7648</v>
      </c>
      <c r="J2084" t="s">
        <v>7649</v>
      </c>
      <c r="K2084" t="s">
        <v>50</v>
      </c>
      <c r="L2084" s="6" t="str">
        <f>IF(ISBLANK(employee_data35[[#This Row],[ExitDate]]),"1","0")</f>
        <v>0</v>
      </c>
      <c r="M2084" t="str">
        <f>IF(ISBLANK(employee_data35[[#This Row],[ExitDate]]),"Active","Tidak Active")</f>
        <v>Tidak Active</v>
      </c>
      <c r="N2084" t="s">
        <v>52</v>
      </c>
      <c r="O2084" t="s">
        <v>34</v>
      </c>
      <c r="P2084" t="s">
        <v>63</v>
      </c>
      <c r="Q2084" t="s">
        <v>99</v>
      </c>
      <c r="R2084" t="s">
        <v>7650</v>
      </c>
      <c r="S2084" t="s">
        <v>2428</v>
      </c>
      <c r="T2084" t="s">
        <v>936</v>
      </c>
      <c r="U2084" s="1">
        <v>35873</v>
      </c>
      <c r="V2084" s="7" t="str">
        <f>CONCATENATE(employee_data35[[#This Row],[First-LastName]]&amp;" "&amp;employee_data35[[#This Row],[DOB]])</f>
        <v>Madeleine-Paul 35873</v>
      </c>
      <c r="W2084" t="s">
        <v>40</v>
      </c>
      <c r="X2084" t="s">
        <v>113</v>
      </c>
      <c r="Y2084" t="s">
        <v>42</v>
      </c>
      <c r="Z2084">
        <v>68690</v>
      </c>
      <c r="AA2084" t="s">
        <v>56</v>
      </c>
      <c r="AB2084" t="s">
        <v>84</v>
      </c>
      <c r="AC2084" t="s">
        <v>45</v>
      </c>
      <c r="AD2084">
        <v>2</v>
      </c>
    </row>
    <row r="2085" spans="1:30" x14ac:dyDescent="0.3">
      <c r="A2085">
        <v>2510</v>
      </c>
      <c r="B2085" t="s">
        <v>5862</v>
      </c>
      <c r="C2085" t="s">
        <v>7651</v>
      </c>
      <c r="D2085" s="6" t="str">
        <f>CONCATENATE(employee_data35[[#This Row],[FirstName]], "-",employee_data35[[#This Row],[LastName]] )</f>
        <v>Ronald-Lamb</v>
      </c>
      <c r="E2085" s="1">
        <v>43794</v>
      </c>
      <c r="F2085" s="1">
        <v>44981</v>
      </c>
      <c r="G2085" s="7" t="str">
        <f>IF(ISBLANK(employee_data35[[#This Row],[ExitDate]]),"Yes","")</f>
        <v/>
      </c>
      <c r="H2085" t="s">
        <v>2424</v>
      </c>
      <c r="I2085" t="s">
        <v>7652</v>
      </c>
      <c r="J2085" t="s">
        <v>7653</v>
      </c>
      <c r="K2085" t="s">
        <v>139</v>
      </c>
      <c r="L2085" s="6" t="str">
        <f>IF(ISBLANK(employee_data35[[#This Row],[ExitDate]]),"1","0")</f>
        <v>0</v>
      </c>
      <c r="M2085" t="str">
        <f>IF(ISBLANK(employee_data35[[#This Row],[ExitDate]]),"Active","Tidak Active")</f>
        <v>Tidak Active</v>
      </c>
      <c r="N2085" t="s">
        <v>33</v>
      </c>
      <c r="O2085" t="s">
        <v>34</v>
      </c>
      <c r="P2085" t="s">
        <v>35</v>
      </c>
      <c r="Q2085" t="s">
        <v>140</v>
      </c>
      <c r="R2085" t="s">
        <v>7654</v>
      </c>
      <c r="S2085" t="s">
        <v>2428</v>
      </c>
      <c r="T2085" t="s">
        <v>53</v>
      </c>
      <c r="U2085" s="1">
        <v>32226</v>
      </c>
      <c r="V2085" s="7" t="str">
        <f>CONCATENATE(employee_data35[[#This Row],[First-LastName]]&amp;" "&amp;employee_data35[[#This Row],[DOB]])</f>
        <v>Ronald-Lamb 32226</v>
      </c>
      <c r="W2085" t="s">
        <v>40</v>
      </c>
      <c r="X2085" t="s">
        <v>163</v>
      </c>
      <c r="Y2085" t="s">
        <v>55</v>
      </c>
      <c r="Z2085">
        <v>87866</v>
      </c>
      <c r="AA2085" t="s">
        <v>128</v>
      </c>
      <c r="AB2085" t="s">
        <v>75</v>
      </c>
      <c r="AC2085" t="s">
        <v>45</v>
      </c>
      <c r="AD2085">
        <v>1</v>
      </c>
    </row>
    <row r="2086" spans="1:30" x14ac:dyDescent="0.3">
      <c r="A2086">
        <v>2511</v>
      </c>
      <c r="B2086" t="s">
        <v>4506</v>
      </c>
      <c r="C2086" t="s">
        <v>7655</v>
      </c>
      <c r="D2086" s="6" t="str">
        <f>CONCATENATE(employee_data35[[#This Row],[FirstName]], "-",employee_data35[[#This Row],[LastName]] )</f>
        <v>Ernesto-Beltran</v>
      </c>
      <c r="E2086" s="1">
        <v>44232</v>
      </c>
      <c r="F2086" s="1">
        <v>44969</v>
      </c>
      <c r="G2086" s="7" t="str">
        <f>IF(ISBLANK(employee_data35[[#This Row],[ExitDate]]),"Yes","")</f>
        <v/>
      </c>
      <c r="H2086" t="s">
        <v>2424</v>
      </c>
      <c r="I2086" t="s">
        <v>7656</v>
      </c>
      <c r="J2086" t="s">
        <v>7657</v>
      </c>
      <c r="K2086" t="s">
        <v>118</v>
      </c>
      <c r="L2086" s="6" t="str">
        <f>IF(ISBLANK(employee_data35[[#This Row],[ExitDate]]),"1","0")</f>
        <v>0</v>
      </c>
      <c r="M2086" t="str">
        <f>IF(ISBLANK(employee_data35[[#This Row],[ExitDate]]),"Active","Tidak Active")</f>
        <v>Tidak Active</v>
      </c>
      <c r="N2086" t="s">
        <v>63</v>
      </c>
      <c r="O2086" t="s">
        <v>34</v>
      </c>
      <c r="P2086" t="s">
        <v>52</v>
      </c>
      <c r="Q2086" t="s">
        <v>99</v>
      </c>
      <c r="R2086" t="s">
        <v>7658</v>
      </c>
      <c r="S2086" t="s">
        <v>2428</v>
      </c>
      <c r="T2086" t="s">
        <v>111</v>
      </c>
      <c r="U2086" s="1">
        <v>17163</v>
      </c>
      <c r="V2086" s="7" t="str">
        <f>CONCATENATE(employee_data35[[#This Row],[First-LastName]]&amp;" "&amp;employee_data35[[#This Row],[DOB]])</f>
        <v>Ernesto-Beltran 17163</v>
      </c>
      <c r="W2086" t="s">
        <v>40</v>
      </c>
      <c r="X2086" t="s">
        <v>103</v>
      </c>
      <c r="Y2086" t="s">
        <v>55</v>
      </c>
      <c r="Z2086">
        <v>9299</v>
      </c>
      <c r="AA2086" t="s">
        <v>128</v>
      </c>
      <c r="AB2086" t="s">
        <v>75</v>
      </c>
      <c r="AC2086" t="s">
        <v>45</v>
      </c>
      <c r="AD2086">
        <v>4</v>
      </c>
    </row>
    <row r="2087" spans="1:30" x14ac:dyDescent="0.3">
      <c r="A2087">
        <v>2512</v>
      </c>
      <c r="B2087" t="s">
        <v>3640</v>
      </c>
      <c r="C2087" t="s">
        <v>710</v>
      </c>
      <c r="D2087" s="6" t="str">
        <f>CONCATENATE(employee_data35[[#This Row],[FirstName]], "-",employee_data35[[#This Row],[LastName]] )</f>
        <v>Lawrence-Obrien</v>
      </c>
      <c r="E2087" s="1">
        <v>45032</v>
      </c>
      <c r="F2087" s="1">
        <v>45071</v>
      </c>
      <c r="G2087" s="7" t="str">
        <f>IF(ISBLANK(employee_data35[[#This Row],[ExitDate]]),"Yes","")</f>
        <v/>
      </c>
      <c r="H2087" t="s">
        <v>2424</v>
      </c>
      <c r="I2087" t="s">
        <v>7659</v>
      </c>
      <c r="J2087" t="s">
        <v>7660</v>
      </c>
      <c r="K2087" t="s">
        <v>62</v>
      </c>
      <c r="L2087" s="6" t="str">
        <f>IF(ISBLANK(employee_data35[[#This Row],[ExitDate]]),"1","0")</f>
        <v>0</v>
      </c>
      <c r="M2087" t="str">
        <f>IF(ISBLANK(employee_data35[[#This Row],[ExitDate]]),"Active","Tidak Active")</f>
        <v>Tidak Active</v>
      </c>
      <c r="N2087" t="s">
        <v>52</v>
      </c>
      <c r="O2087" t="s">
        <v>64</v>
      </c>
      <c r="P2087" t="s">
        <v>35</v>
      </c>
      <c r="Q2087" t="s">
        <v>140</v>
      </c>
      <c r="R2087" t="s">
        <v>7661</v>
      </c>
      <c r="S2087" t="s">
        <v>2428</v>
      </c>
      <c r="T2087" t="s">
        <v>90</v>
      </c>
      <c r="U2087" s="1">
        <v>24537</v>
      </c>
      <c r="V2087" s="7" t="str">
        <f>CONCATENATE(employee_data35[[#This Row],[First-LastName]]&amp;" "&amp;employee_data35[[#This Row],[DOB]])</f>
        <v>Lawrence-Obrien 24537</v>
      </c>
      <c r="W2087" t="s">
        <v>40</v>
      </c>
      <c r="X2087" t="s">
        <v>83</v>
      </c>
      <c r="Y2087" t="s">
        <v>55</v>
      </c>
      <c r="Z2087">
        <v>25059</v>
      </c>
      <c r="AA2087" t="s">
        <v>56</v>
      </c>
      <c r="AB2087" t="s">
        <v>44</v>
      </c>
      <c r="AC2087" t="s">
        <v>45</v>
      </c>
      <c r="AD2087">
        <v>4</v>
      </c>
    </row>
    <row r="2088" spans="1:30" x14ac:dyDescent="0.3">
      <c r="A2088">
        <v>2513</v>
      </c>
      <c r="B2088" t="s">
        <v>7662</v>
      </c>
      <c r="C2088" t="s">
        <v>511</v>
      </c>
      <c r="D2088" s="6" t="str">
        <f>CONCATENATE(employee_data35[[#This Row],[FirstName]], "-",employee_data35[[#This Row],[LastName]] )</f>
        <v>Trinity-Estes</v>
      </c>
      <c r="E2088" s="1">
        <v>44427</v>
      </c>
      <c r="F2088" s="1">
        <v>44608</v>
      </c>
      <c r="G2088" s="7" t="str">
        <f>IF(ISBLANK(employee_data35[[#This Row],[ExitDate]]),"Yes","")</f>
        <v/>
      </c>
      <c r="H2088" t="s">
        <v>6751</v>
      </c>
      <c r="I2088" t="s">
        <v>7663</v>
      </c>
      <c r="J2088" t="s">
        <v>7664</v>
      </c>
      <c r="K2088" t="s">
        <v>168</v>
      </c>
      <c r="L2088" s="6" t="str">
        <f>IF(ISBLANK(employee_data35[[#This Row],[ExitDate]]),"1","0")</f>
        <v>0</v>
      </c>
      <c r="M2088" t="str">
        <f>IF(ISBLANK(employee_data35[[#This Row],[ExitDate]]),"Active","Tidak Active")</f>
        <v>Tidak Active</v>
      </c>
      <c r="N2088" t="s">
        <v>63</v>
      </c>
      <c r="O2088" t="s">
        <v>51</v>
      </c>
      <c r="P2088" t="s">
        <v>63</v>
      </c>
      <c r="Q2088" t="s">
        <v>99</v>
      </c>
      <c r="R2088" t="s">
        <v>7665</v>
      </c>
      <c r="S2088" t="s">
        <v>170</v>
      </c>
      <c r="T2088" t="s">
        <v>101</v>
      </c>
      <c r="U2088" s="1">
        <v>15267</v>
      </c>
      <c r="V2088" s="7" t="str">
        <f>CONCATENATE(employee_data35[[#This Row],[First-LastName]]&amp;" "&amp;employee_data35[[#This Row],[DOB]])</f>
        <v>Trinity-Estes 15267</v>
      </c>
      <c r="W2088" t="s">
        <v>40</v>
      </c>
      <c r="X2088" t="s">
        <v>113</v>
      </c>
      <c r="Y2088" t="s">
        <v>55</v>
      </c>
      <c r="Z2088">
        <v>6272</v>
      </c>
      <c r="AA2088" t="s">
        <v>128</v>
      </c>
      <c r="AB2088" t="s">
        <v>104</v>
      </c>
      <c r="AC2088" t="s">
        <v>45</v>
      </c>
      <c r="AD2088">
        <v>2</v>
      </c>
    </row>
    <row r="2089" spans="1:30" x14ac:dyDescent="0.3">
      <c r="A2089">
        <v>2514</v>
      </c>
      <c r="B2089" t="s">
        <v>7666</v>
      </c>
      <c r="C2089" t="s">
        <v>5730</v>
      </c>
      <c r="D2089" s="6" t="str">
        <f>CONCATENATE(employee_data35[[#This Row],[FirstName]], "-",employee_data35[[#This Row],[LastName]] )</f>
        <v>Amina-Bush</v>
      </c>
      <c r="E2089" s="1">
        <v>44575</v>
      </c>
      <c r="F2089" s="1"/>
      <c r="G2089" s="7" t="str">
        <f>IF(ISBLANK(employee_data35[[#This Row],[ExitDate]]),"Yes","")</f>
        <v>Yes</v>
      </c>
      <c r="H2089" t="s">
        <v>7566</v>
      </c>
      <c r="I2089" t="s">
        <v>7667</v>
      </c>
      <c r="J2089" t="s">
        <v>7668</v>
      </c>
      <c r="K2089" t="s">
        <v>62</v>
      </c>
      <c r="L2089" s="6" t="str">
        <f>IF(ISBLANK(employee_data35[[#This Row],[ExitDate]]),"1","0")</f>
        <v>1</v>
      </c>
      <c r="M2089" t="str">
        <f>IF(ISBLANK(employee_data35[[#This Row],[ExitDate]]),"Active","Tidak Active")</f>
        <v>Active</v>
      </c>
      <c r="N2089" t="s">
        <v>52</v>
      </c>
      <c r="O2089" t="s">
        <v>51</v>
      </c>
      <c r="P2089" t="s">
        <v>63</v>
      </c>
      <c r="Q2089" t="s">
        <v>36</v>
      </c>
      <c r="R2089" t="s">
        <v>37</v>
      </c>
      <c r="S2089" t="s">
        <v>170</v>
      </c>
      <c r="T2089" t="s">
        <v>111</v>
      </c>
      <c r="U2089" s="1">
        <v>21072</v>
      </c>
      <c r="V2089" s="7" t="str">
        <f>CONCATENATE(employee_data35[[#This Row],[First-LastName]]&amp;" "&amp;employee_data35[[#This Row],[DOB]])</f>
        <v>Amina-Bush 21072</v>
      </c>
      <c r="W2089" t="s">
        <v>40</v>
      </c>
      <c r="X2089" t="s">
        <v>113</v>
      </c>
      <c r="Y2089" t="s">
        <v>55</v>
      </c>
      <c r="Z2089">
        <v>28525</v>
      </c>
      <c r="AA2089" t="s">
        <v>43</v>
      </c>
      <c r="AB2089" t="s">
        <v>75</v>
      </c>
      <c r="AC2089" t="s">
        <v>45</v>
      </c>
      <c r="AD2089">
        <v>1</v>
      </c>
    </row>
    <row r="2090" spans="1:30" x14ac:dyDescent="0.3">
      <c r="A2090">
        <v>2515</v>
      </c>
      <c r="B2090" t="s">
        <v>1768</v>
      </c>
      <c r="C2090" t="s">
        <v>4616</v>
      </c>
      <c r="D2090" s="6" t="str">
        <f>CONCATENATE(employee_data35[[#This Row],[FirstName]], "-",employee_data35[[#This Row],[LastName]] )</f>
        <v>Mayra-Lynn</v>
      </c>
      <c r="E2090" s="1">
        <v>43354</v>
      </c>
      <c r="F2090" s="1"/>
      <c r="G2090" s="7" t="str">
        <f>IF(ISBLANK(employee_data35[[#This Row],[ExitDate]]),"Yes","")</f>
        <v>Yes</v>
      </c>
      <c r="H2090" t="s">
        <v>6979</v>
      </c>
      <c r="I2090" t="s">
        <v>7669</v>
      </c>
      <c r="J2090" t="s">
        <v>7670</v>
      </c>
      <c r="K2090" t="s">
        <v>118</v>
      </c>
      <c r="L2090" s="6" t="str">
        <f>IF(ISBLANK(employee_data35[[#This Row],[ExitDate]]),"1","0")</f>
        <v>1</v>
      </c>
      <c r="M2090" t="str">
        <f>IF(ISBLANK(employee_data35[[#This Row],[ExitDate]]),"Active","Tidak Active")</f>
        <v>Active</v>
      </c>
      <c r="N2090" t="s">
        <v>33</v>
      </c>
      <c r="O2090" t="s">
        <v>51</v>
      </c>
      <c r="P2090" t="s">
        <v>63</v>
      </c>
      <c r="Q2090" t="s">
        <v>36</v>
      </c>
      <c r="R2090" t="s">
        <v>37</v>
      </c>
      <c r="S2090" t="s">
        <v>170</v>
      </c>
      <c r="T2090" t="s">
        <v>66</v>
      </c>
      <c r="U2090" s="1">
        <v>35226</v>
      </c>
      <c r="V2090" s="7" t="str">
        <f>CONCATENATE(employee_data35[[#This Row],[First-LastName]]&amp;" "&amp;employee_data35[[#This Row],[DOB]])</f>
        <v>Mayra-Lynn 35226</v>
      </c>
      <c r="W2090" t="s">
        <v>40</v>
      </c>
      <c r="X2090" t="s">
        <v>395</v>
      </c>
      <c r="Y2090" t="s">
        <v>55</v>
      </c>
      <c r="Z2090">
        <v>88143</v>
      </c>
      <c r="AA2090" t="s">
        <v>56</v>
      </c>
      <c r="AB2090" t="s">
        <v>75</v>
      </c>
      <c r="AC2090" t="s">
        <v>45</v>
      </c>
      <c r="AD2090">
        <v>4</v>
      </c>
    </row>
    <row r="2091" spans="1:30" x14ac:dyDescent="0.3">
      <c r="A2091">
        <v>2516</v>
      </c>
      <c r="B2091" t="s">
        <v>942</v>
      </c>
      <c r="C2091" t="s">
        <v>1161</v>
      </c>
      <c r="D2091" s="6" t="str">
        <f>CONCATENATE(employee_data35[[#This Row],[FirstName]], "-",employee_data35[[#This Row],[LastName]] )</f>
        <v>Ally-Brennan</v>
      </c>
      <c r="E2091" s="1">
        <v>44610</v>
      </c>
      <c r="F2091" s="1"/>
      <c r="G2091" s="7" t="str">
        <f>IF(ISBLANK(employee_data35[[#This Row],[ExitDate]]),"Yes","")</f>
        <v>Yes</v>
      </c>
      <c r="H2091" t="s">
        <v>6985</v>
      </c>
      <c r="I2091" t="s">
        <v>7671</v>
      </c>
      <c r="J2091" t="s">
        <v>7672</v>
      </c>
      <c r="K2091" t="s">
        <v>139</v>
      </c>
      <c r="L2091" s="6" t="str">
        <f>IF(ISBLANK(employee_data35[[#This Row],[ExitDate]]),"1","0")</f>
        <v>1</v>
      </c>
      <c r="M2091" t="str">
        <f>IF(ISBLANK(employee_data35[[#This Row],[ExitDate]]),"Active","Tidak Active")</f>
        <v>Active</v>
      </c>
      <c r="N2091" t="s">
        <v>63</v>
      </c>
      <c r="O2091" t="s">
        <v>34</v>
      </c>
      <c r="P2091" t="s">
        <v>35</v>
      </c>
      <c r="Q2091" t="s">
        <v>36</v>
      </c>
      <c r="R2091" t="s">
        <v>37</v>
      </c>
      <c r="S2091" t="s">
        <v>170</v>
      </c>
      <c r="T2091" t="s">
        <v>90</v>
      </c>
      <c r="U2091" s="1">
        <v>32714</v>
      </c>
      <c r="V2091" s="7" t="str">
        <f>CONCATENATE(employee_data35[[#This Row],[First-LastName]]&amp;" "&amp;employee_data35[[#This Row],[DOB]])</f>
        <v>Ally-Brennan 32714</v>
      </c>
      <c r="W2091" t="s">
        <v>40</v>
      </c>
      <c r="X2091" t="s">
        <v>83</v>
      </c>
      <c r="Y2091" t="s">
        <v>55</v>
      </c>
      <c r="Z2091">
        <v>41482</v>
      </c>
      <c r="AA2091" t="s">
        <v>56</v>
      </c>
      <c r="AB2091" t="s">
        <v>44</v>
      </c>
      <c r="AC2091" t="s">
        <v>45</v>
      </c>
      <c r="AD2091">
        <v>5</v>
      </c>
    </row>
    <row r="2092" spans="1:30" x14ac:dyDescent="0.3">
      <c r="A2092">
        <v>2517</v>
      </c>
      <c r="B2092" t="s">
        <v>7673</v>
      </c>
      <c r="C2092" t="s">
        <v>6366</v>
      </c>
      <c r="D2092" s="6" t="str">
        <f>CONCATENATE(employee_data35[[#This Row],[FirstName]], "-",employee_data35[[#This Row],[LastName]] )</f>
        <v>Alina-Benson</v>
      </c>
      <c r="E2092" s="1">
        <v>43800</v>
      </c>
      <c r="F2092" s="1">
        <v>44951</v>
      </c>
      <c r="G2092" s="7" t="str">
        <f>IF(ISBLANK(employee_data35[[#This Row],[ExitDate]]),"Yes","")</f>
        <v/>
      </c>
      <c r="H2092" t="s">
        <v>4798</v>
      </c>
      <c r="I2092" t="s">
        <v>7674</v>
      </c>
      <c r="J2092" t="s">
        <v>7675</v>
      </c>
      <c r="K2092" t="s">
        <v>31</v>
      </c>
      <c r="L2092" s="6" t="str">
        <f>IF(ISBLANK(employee_data35[[#This Row],[ExitDate]]),"1","0")</f>
        <v>0</v>
      </c>
      <c r="M2092" t="str">
        <f>IF(ISBLANK(employee_data35[[#This Row],[ExitDate]]),"Active","Tidak Active")</f>
        <v>Tidak Active</v>
      </c>
      <c r="N2092" t="s">
        <v>63</v>
      </c>
      <c r="O2092" t="s">
        <v>51</v>
      </c>
      <c r="P2092" t="s">
        <v>63</v>
      </c>
      <c r="Q2092" t="s">
        <v>140</v>
      </c>
      <c r="R2092" t="s">
        <v>7676</v>
      </c>
      <c r="S2092" t="s">
        <v>170</v>
      </c>
      <c r="T2092" t="s">
        <v>53</v>
      </c>
      <c r="U2092" s="1">
        <v>23052</v>
      </c>
      <c r="V2092" s="7" t="str">
        <f>CONCATENATE(employee_data35[[#This Row],[First-LastName]]&amp;" "&amp;employee_data35[[#This Row],[DOB]])</f>
        <v>Alina-Benson 23052</v>
      </c>
      <c r="W2092" t="s">
        <v>40</v>
      </c>
      <c r="X2092" t="s">
        <v>83</v>
      </c>
      <c r="Y2092" t="s">
        <v>55</v>
      </c>
      <c r="Z2092">
        <v>20916</v>
      </c>
      <c r="AA2092" t="s">
        <v>128</v>
      </c>
      <c r="AB2092" t="s">
        <v>75</v>
      </c>
      <c r="AC2092" t="s">
        <v>45</v>
      </c>
      <c r="AD2092">
        <v>2</v>
      </c>
    </row>
    <row r="2093" spans="1:30" x14ac:dyDescent="0.3">
      <c r="A2093">
        <v>2518</v>
      </c>
      <c r="B2093" t="s">
        <v>7677</v>
      </c>
      <c r="C2093" t="s">
        <v>3660</v>
      </c>
      <c r="D2093" s="6" t="str">
        <f>CONCATENATE(employee_data35[[#This Row],[FirstName]], "-",employee_data35[[#This Row],[LastName]] )</f>
        <v>Rebekah-Delacruz</v>
      </c>
      <c r="E2093" s="1">
        <v>44255</v>
      </c>
      <c r="F2093" s="1">
        <v>44773</v>
      </c>
      <c r="G2093" s="7" t="str">
        <f>IF(ISBLANK(employee_data35[[#This Row],[ExitDate]]),"Yes","")</f>
        <v/>
      </c>
      <c r="H2093" t="s">
        <v>4798</v>
      </c>
      <c r="I2093" t="s">
        <v>7678</v>
      </c>
      <c r="J2093" t="s">
        <v>7679</v>
      </c>
      <c r="K2093" t="s">
        <v>133</v>
      </c>
      <c r="L2093" s="6" t="str">
        <f>IF(ISBLANK(employee_data35[[#This Row],[ExitDate]]),"1","0")</f>
        <v>0</v>
      </c>
      <c r="M2093" t="str">
        <f>IF(ISBLANK(employee_data35[[#This Row],[ExitDate]]),"Active","Tidak Active")</f>
        <v>Tidak Active</v>
      </c>
      <c r="N2093" t="s">
        <v>63</v>
      </c>
      <c r="O2093" t="s">
        <v>51</v>
      </c>
      <c r="P2093" t="s">
        <v>63</v>
      </c>
      <c r="Q2093" t="s">
        <v>175</v>
      </c>
      <c r="R2093" t="s">
        <v>7680</v>
      </c>
      <c r="S2093" t="s">
        <v>170</v>
      </c>
      <c r="T2093" t="s">
        <v>305</v>
      </c>
      <c r="U2093" s="1">
        <v>23371</v>
      </c>
      <c r="V2093" s="7" t="str">
        <f>CONCATENATE(employee_data35[[#This Row],[First-LastName]]&amp;" "&amp;employee_data35[[#This Row],[DOB]])</f>
        <v>Rebekah-Delacruz 23371</v>
      </c>
      <c r="W2093" t="s">
        <v>40</v>
      </c>
      <c r="X2093" t="s">
        <v>83</v>
      </c>
      <c r="Y2093" t="s">
        <v>55</v>
      </c>
      <c r="Z2093">
        <v>53499</v>
      </c>
      <c r="AA2093" t="s">
        <v>43</v>
      </c>
      <c r="AB2093" t="s">
        <v>44</v>
      </c>
      <c r="AC2093" t="s">
        <v>45</v>
      </c>
      <c r="AD2093">
        <v>4</v>
      </c>
    </row>
    <row r="2094" spans="1:30" x14ac:dyDescent="0.3">
      <c r="A2094">
        <v>2519</v>
      </c>
      <c r="B2094" t="s">
        <v>3190</v>
      </c>
      <c r="C2094" t="s">
        <v>1619</v>
      </c>
      <c r="D2094" s="6" t="str">
        <f>CONCATENATE(employee_data35[[#This Row],[FirstName]], "-",employee_data35[[#This Row],[LastName]] )</f>
        <v>Melody-Wright</v>
      </c>
      <c r="E2094" s="1">
        <v>44513</v>
      </c>
      <c r="F2094" s="1"/>
      <c r="G2094" s="7" t="str">
        <f>IF(ISBLANK(employee_data35[[#This Row],[ExitDate]]),"Yes","")</f>
        <v>Yes</v>
      </c>
      <c r="H2094" t="s">
        <v>2424</v>
      </c>
      <c r="I2094" t="s">
        <v>7681</v>
      </c>
      <c r="J2094" t="s">
        <v>7682</v>
      </c>
      <c r="K2094" t="s">
        <v>118</v>
      </c>
      <c r="L2094" s="6" t="str">
        <f>IF(ISBLANK(employee_data35[[#This Row],[ExitDate]]),"1","0")</f>
        <v>1</v>
      </c>
      <c r="M2094" t="str">
        <f>IF(ISBLANK(employee_data35[[#This Row],[ExitDate]]),"Active","Tidak Active")</f>
        <v>Active</v>
      </c>
      <c r="N2094" t="s">
        <v>52</v>
      </c>
      <c r="O2094" t="s">
        <v>51</v>
      </c>
      <c r="P2094" t="s">
        <v>52</v>
      </c>
      <c r="Q2094" t="s">
        <v>36</v>
      </c>
      <c r="R2094" t="s">
        <v>37</v>
      </c>
      <c r="S2094" t="s">
        <v>2428</v>
      </c>
      <c r="T2094" t="s">
        <v>148</v>
      </c>
      <c r="U2094" s="1">
        <v>23145</v>
      </c>
      <c r="V2094" s="7" t="str">
        <f>CONCATENATE(employee_data35[[#This Row],[First-LastName]]&amp;" "&amp;employee_data35[[#This Row],[DOB]])</f>
        <v>Melody-Wright 23145</v>
      </c>
      <c r="W2094" t="s">
        <v>40</v>
      </c>
      <c r="X2094" t="s">
        <v>150</v>
      </c>
      <c r="Y2094" t="s">
        <v>42</v>
      </c>
      <c r="Z2094">
        <v>32395</v>
      </c>
      <c r="AA2094" t="s">
        <v>43</v>
      </c>
      <c r="AB2094" t="s">
        <v>84</v>
      </c>
      <c r="AC2094" t="s">
        <v>45</v>
      </c>
      <c r="AD2094">
        <v>4</v>
      </c>
    </row>
    <row r="2095" spans="1:30" x14ac:dyDescent="0.3">
      <c r="A2095">
        <v>2520</v>
      </c>
      <c r="B2095" t="s">
        <v>3037</v>
      </c>
      <c r="C2095" t="s">
        <v>1045</v>
      </c>
      <c r="D2095" s="6" t="str">
        <f>CONCATENATE(employee_data35[[#This Row],[FirstName]], "-",employee_data35[[#This Row],[LastName]] )</f>
        <v>Richard-Oconnell</v>
      </c>
      <c r="E2095" s="1">
        <v>44101</v>
      </c>
      <c r="F2095" s="1"/>
      <c r="G2095" s="7" t="str">
        <f>IF(ISBLANK(employee_data35[[#This Row],[ExitDate]]),"Yes","")</f>
        <v>Yes</v>
      </c>
      <c r="H2095" t="s">
        <v>2424</v>
      </c>
      <c r="I2095" t="s">
        <v>7683</v>
      </c>
      <c r="J2095" t="s">
        <v>7684</v>
      </c>
      <c r="K2095" t="s">
        <v>62</v>
      </c>
      <c r="L2095" s="6" t="str">
        <f>IF(ISBLANK(employee_data35[[#This Row],[ExitDate]]),"1","0")</f>
        <v>1</v>
      </c>
      <c r="M2095" t="str">
        <f>IF(ISBLANK(employee_data35[[#This Row],[ExitDate]]),"Active","Tidak Active")</f>
        <v>Active</v>
      </c>
      <c r="N2095" t="s">
        <v>52</v>
      </c>
      <c r="O2095" t="s">
        <v>34</v>
      </c>
      <c r="P2095" t="s">
        <v>52</v>
      </c>
      <c r="Q2095" t="s">
        <v>36</v>
      </c>
      <c r="R2095" t="s">
        <v>37</v>
      </c>
      <c r="S2095" t="s">
        <v>2428</v>
      </c>
      <c r="T2095" t="s">
        <v>177</v>
      </c>
      <c r="U2095" s="1">
        <v>17701</v>
      </c>
      <c r="V2095" s="7" t="str">
        <f>CONCATENATE(employee_data35[[#This Row],[First-LastName]]&amp;" "&amp;employee_data35[[#This Row],[DOB]])</f>
        <v>Richard-Oconnell 17701</v>
      </c>
      <c r="W2095" t="s">
        <v>40</v>
      </c>
      <c r="X2095" t="s">
        <v>178</v>
      </c>
      <c r="Y2095" t="s">
        <v>55</v>
      </c>
      <c r="Z2095">
        <v>47987</v>
      </c>
      <c r="AA2095" t="s">
        <v>128</v>
      </c>
      <c r="AB2095" t="s">
        <v>104</v>
      </c>
      <c r="AC2095" t="s">
        <v>45</v>
      </c>
      <c r="AD2095">
        <v>1</v>
      </c>
    </row>
    <row r="2096" spans="1:30" x14ac:dyDescent="0.3">
      <c r="A2096">
        <v>2521</v>
      </c>
      <c r="B2096" t="s">
        <v>7685</v>
      </c>
      <c r="C2096" t="s">
        <v>1418</v>
      </c>
      <c r="D2096" s="6" t="str">
        <f>CONCATENATE(employee_data35[[#This Row],[FirstName]], "-",employee_data35[[#This Row],[LastName]] )</f>
        <v>Olivia-Goodman</v>
      </c>
      <c r="E2096" s="1">
        <v>44807</v>
      </c>
      <c r="F2096" s="1"/>
      <c r="G2096" s="7" t="str">
        <f>IF(ISBLANK(employee_data35[[#This Row],[ExitDate]]),"Yes","")</f>
        <v>Yes</v>
      </c>
      <c r="H2096" t="s">
        <v>2424</v>
      </c>
      <c r="I2096" t="s">
        <v>7686</v>
      </c>
      <c r="J2096" t="s">
        <v>7687</v>
      </c>
      <c r="K2096" t="s">
        <v>89</v>
      </c>
      <c r="L2096" s="6" t="str">
        <f>IF(ISBLANK(employee_data35[[#This Row],[ExitDate]]),"1","0")</f>
        <v>1</v>
      </c>
      <c r="M2096" t="str">
        <f>IF(ISBLANK(employee_data35[[#This Row],[ExitDate]]),"Active","Tidak Active")</f>
        <v>Active</v>
      </c>
      <c r="N2096" t="s">
        <v>33</v>
      </c>
      <c r="O2096" t="s">
        <v>34</v>
      </c>
      <c r="P2096" t="s">
        <v>35</v>
      </c>
      <c r="Q2096" t="s">
        <v>36</v>
      </c>
      <c r="R2096" t="s">
        <v>37</v>
      </c>
      <c r="S2096" t="s">
        <v>2428</v>
      </c>
      <c r="T2096" t="s">
        <v>111</v>
      </c>
      <c r="U2096" s="1">
        <v>19960</v>
      </c>
      <c r="V2096" s="7" t="str">
        <f>CONCATENATE(employee_data35[[#This Row],[First-LastName]]&amp;" "&amp;employee_data35[[#This Row],[DOB]])</f>
        <v>Olivia-Goodman 19960</v>
      </c>
      <c r="W2096" t="s">
        <v>40</v>
      </c>
      <c r="X2096" t="s">
        <v>113</v>
      </c>
      <c r="Y2096" t="s">
        <v>55</v>
      </c>
      <c r="Z2096">
        <v>74262</v>
      </c>
      <c r="AA2096" t="s">
        <v>43</v>
      </c>
      <c r="AB2096" t="s">
        <v>104</v>
      </c>
      <c r="AC2096" t="s">
        <v>45</v>
      </c>
      <c r="AD2096">
        <v>1</v>
      </c>
    </row>
    <row r="2097" spans="1:30" x14ac:dyDescent="0.3">
      <c r="A2097">
        <v>2522</v>
      </c>
      <c r="B2097" t="s">
        <v>4564</v>
      </c>
      <c r="C2097" t="s">
        <v>7254</v>
      </c>
      <c r="D2097" s="6" t="str">
        <f>CONCATENATE(employee_data35[[#This Row],[FirstName]], "-",employee_data35[[#This Row],[LastName]] )</f>
        <v>Zaniyah-Parks</v>
      </c>
      <c r="E2097" s="1">
        <v>44113</v>
      </c>
      <c r="F2097" s="1">
        <v>44509</v>
      </c>
      <c r="G2097" s="7" t="str">
        <f>IF(ISBLANK(employee_data35[[#This Row],[ExitDate]]),"Yes","")</f>
        <v/>
      </c>
      <c r="H2097" t="s">
        <v>6751</v>
      </c>
      <c r="I2097" t="s">
        <v>7688</v>
      </c>
      <c r="J2097" t="s">
        <v>7689</v>
      </c>
      <c r="K2097" t="s">
        <v>62</v>
      </c>
      <c r="L2097" s="6" t="str">
        <f>IF(ISBLANK(employee_data35[[#This Row],[ExitDate]]),"1","0")</f>
        <v>0</v>
      </c>
      <c r="M2097" t="str">
        <f>IF(ISBLANK(employee_data35[[#This Row],[ExitDate]]),"Active","Tidak Active")</f>
        <v>Tidak Active</v>
      </c>
      <c r="N2097" t="s">
        <v>63</v>
      </c>
      <c r="O2097" t="s">
        <v>34</v>
      </c>
      <c r="P2097" t="s">
        <v>35</v>
      </c>
      <c r="Q2097" t="s">
        <v>175</v>
      </c>
      <c r="R2097" t="s">
        <v>7690</v>
      </c>
      <c r="S2097" t="s">
        <v>170</v>
      </c>
      <c r="T2097" t="s">
        <v>90</v>
      </c>
      <c r="U2097" s="1">
        <v>17919</v>
      </c>
      <c r="V2097" s="7" t="str">
        <f>CONCATENATE(employee_data35[[#This Row],[First-LastName]]&amp;" "&amp;employee_data35[[#This Row],[DOB]])</f>
        <v>Zaniyah-Parks 17919</v>
      </c>
      <c r="W2097" t="s">
        <v>40</v>
      </c>
      <c r="X2097" t="s">
        <v>193</v>
      </c>
      <c r="Y2097" t="s">
        <v>55</v>
      </c>
      <c r="Z2097">
        <v>54386</v>
      </c>
      <c r="AA2097" t="s">
        <v>74</v>
      </c>
      <c r="AB2097" t="s">
        <v>84</v>
      </c>
      <c r="AC2097" t="s">
        <v>45</v>
      </c>
      <c r="AD2097">
        <v>4</v>
      </c>
    </row>
    <row r="2098" spans="1:30" x14ac:dyDescent="0.3">
      <c r="A2098">
        <v>2523</v>
      </c>
      <c r="B2098" t="s">
        <v>3046</v>
      </c>
      <c r="C2098" t="s">
        <v>7691</v>
      </c>
      <c r="D2098" s="6" t="str">
        <f>CONCATENATE(employee_data35[[#This Row],[FirstName]], "-",employee_data35[[#This Row],[LastName]] )</f>
        <v>Maximilian-Williamson</v>
      </c>
      <c r="E2098" s="1">
        <v>44506</v>
      </c>
      <c r="F2098" s="1"/>
      <c r="G2098" s="7" t="str">
        <f>IF(ISBLANK(employee_data35[[#This Row],[ExitDate]]),"Yes","")</f>
        <v>Yes</v>
      </c>
      <c r="H2098" t="s">
        <v>7566</v>
      </c>
      <c r="I2098" t="s">
        <v>7692</v>
      </c>
      <c r="J2098" t="s">
        <v>7693</v>
      </c>
      <c r="K2098" t="s">
        <v>89</v>
      </c>
      <c r="L2098" s="6" t="str">
        <f>IF(ISBLANK(employee_data35[[#This Row],[ExitDate]]),"1","0")</f>
        <v>1</v>
      </c>
      <c r="M2098" t="str">
        <f>IF(ISBLANK(employee_data35[[#This Row],[ExitDate]]),"Active","Tidak Active")</f>
        <v>Active</v>
      </c>
      <c r="N2098" t="s">
        <v>63</v>
      </c>
      <c r="O2098" t="s">
        <v>51</v>
      </c>
      <c r="P2098" t="s">
        <v>35</v>
      </c>
      <c r="Q2098" t="s">
        <v>36</v>
      </c>
      <c r="R2098" t="s">
        <v>37</v>
      </c>
      <c r="S2098" t="s">
        <v>170</v>
      </c>
      <c r="T2098" t="s">
        <v>81</v>
      </c>
      <c r="U2098" s="1">
        <v>25819</v>
      </c>
      <c r="V2098" s="7" t="str">
        <f>CONCATENATE(employee_data35[[#This Row],[First-LastName]]&amp;" "&amp;employee_data35[[#This Row],[DOB]])</f>
        <v>Maximilian-Williamson 25819</v>
      </c>
      <c r="W2098" t="s">
        <v>40</v>
      </c>
      <c r="X2098" t="s">
        <v>163</v>
      </c>
      <c r="Y2098" t="s">
        <v>55</v>
      </c>
      <c r="Z2098">
        <v>25953</v>
      </c>
      <c r="AA2098" t="s">
        <v>56</v>
      </c>
      <c r="AB2098" t="s">
        <v>75</v>
      </c>
      <c r="AC2098" t="s">
        <v>45</v>
      </c>
      <c r="AD2098">
        <v>5</v>
      </c>
    </row>
    <row r="2099" spans="1:30" x14ac:dyDescent="0.3">
      <c r="A2099">
        <v>2524</v>
      </c>
      <c r="B2099" t="s">
        <v>6232</v>
      </c>
      <c r="C2099" t="s">
        <v>5403</v>
      </c>
      <c r="D2099" s="6" t="str">
        <f>CONCATENATE(employee_data35[[#This Row],[FirstName]], "-",employee_data35[[#This Row],[LastName]] )</f>
        <v>Serena-Barajas</v>
      </c>
      <c r="E2099" s="1">
        <v>45101</v>
      </c>
      <c r="F2099" s="1"/>
      <c r="G2099" s="7" t="str">
        <f>IF(ISBLANK(employee_data35[[#This Row],[ExitDate]]),"Yes","")</f>
        <v>Yes</v>
      </c>
      <c r="H2099" t="s">
        <v>6979</v>
      </c>
      <c r="I2099" t="s">
        <v>7694</v>
      </c>
      <c r="J2099" t="s">
        <v>7695</v>
      </c>
      <c r="K2099" t="s">
        <v>31</v>
      </c>
      <c r="L2099" s="6" t="str">
        <f>IF(ISBLANK(employee_data35[[#This Row],[ExitDate]]),"1","0")</f>
        <v>1</v>
      </c>
      <c r="M2099" t="str">
        <f>IF(ISBLANK(employee_data35[[#This Row],[ExitDate]]),"Active","Tidak Active")</f>
        <v>Active</v>
      </c>
      <c r="N2099" t="s">
        <v>33</v>
      </c>
      <c r="O2099" t="s">
        <v>51</v>
      </c>
      <c r="P2099" t="s">
        <v>52</v>
      </c>
      <c r="Q2099" t="s">
        <v>36</v>
      </c>
      <c r="R2099" t="s">
        <v>37</v>
      </c>
      <c r="S2099" t="s">
        <v>170</v>
      </c>
      <c r="T2099" t="s">
        <v>39</v>
      </c>
      <c r="U2099" s="1">
        <v>25279</v>
      </c>
      <c r="V2099" s="7" t="str">
        <f>CONCATENATE(employee_data35[[#This Row],[First-LastName]]&amp;" "&amp;employee_data35[[#This Row],[DOB]])</f>
        <v>Serena-Barajas 25279</v>
      </c>
      <c r="W2099" t="s">
        <v>40</v>
      </c>
      <c r="X2099" t="s">
        <v>243</v>
      </c>
      <c r="Y2099" t="s">
        <v>55</v>
      </c>
      <c r="Z2099">
        <v>88225</v>
      </c>
      <c r="AA2099" t="s">
        <v>93</v>
      </c>
      <c r="AB2099" t="s">
        <v>84</v>
      </c>
      <c r="AC2099" t="s">
        <v>45</v>
      </c>
      <c r="AD2099">
        <v>1</v>
      </c>
    </row>
    <row r="2100" spans="1:30" x14ac:dyDescent="0.3">
      <c r="A2100">
        <v>2525</v>
      </c>
      <c r="B2100" t="s">
        <v>7696</v>
      </c>
      <c r="C2100" t="s">
        <v>3924</v>
      </c>
      <c r="D2100" s="6" t="str">
        <f>CONCATENATE(employee_data35[[#This Row],[FirstName]], "-",employee_data35[[#This Row],[LastName]] )</f>
        <v>Larry-Novak</v>
      </c>
      <c r="E2100" s="1">
        <v>44454</v>
      </c>
      <c r="F2100" s="1">
        <v>45109</v>
      </c>
      <c r="G2100" s="7" t="str">
        <f>IF(ISBLANK(employee_data35[[#This Row],[ExitDate]]),"Yes","")</f>
        <v/>
      </c>
      <c r="H2100" t="s">
        <v>6985</v>
      </c>
      <c r="I2100" t="s">
        <v>7697</v>
      </c>
      <c r="J2100" t="s">
        <v>7698</v>
      </c>
      <c r="K2100" t="s">
        <v>133</v>
      </c>
      <c r="L2100" s="6" t="str">
        <f>IF(ISBLANK(employee_data35[[#This Row],[ExitDate]]),"1","0")</f>
        <v>0</v>
      </c>
      <c r="M2100" t="str">
        <f>IF(ISBLANK(employee_data35[[#This Row],[ExitDate]]),"Active","Tidak Active")</f>
        <v>Tidak Active</v>
      </c>
      <c r="N2100" t="s">
        <v>63</v>
      </c>
      <c r="O2100" t="s">
        <v>64</v>
      </c>
      <c r="P2100" t="s">
        <v>63</v>
      </c>
      <c r="Q2100" t="s">
        <v>140</v>
      </c>
      <c r="R2100" t="s">
        <v>7699</v>
      </c>
      <c r="S2100" t="s">
        <v>65</v>
      </c>
      <c r="T2100" t="s">
        <v>81</v>
      </c>
      <c r="U2100" s="1">
        <v>19031</v>
      </c>
      <c r="V2100" s="7" t="str">
        <f>CONCATENATE(employee_data35[[#This Row],[First-LastName]]&amp;" "&amp;employee_data35[[#This Row],[DOB]])</f>
        <v>Larry-Novak 19031</v>
      </c>
      <c r="W2100" t="s">
        <v>40</v>
      </c>
      <c r="X2100" t="s">
        <v>163</v>
      </c>
      <c r="Y2100" t="s">
        <v>55</v>
      </c>
      <c r="Z2100">
        <v>11241</v>
      </c>
      <c r="AA2100" t="s">
        <v>74</v>
      </c>
      <c r="AB2100" t="s">
        <v>84</v>
      </c>
      <c r="AC2100" t="s">
        <v>45</v>
      </c>
      <c r="AD2100">
        <v>2</v>
      </c>
    </row>
    <row r="2101" spans="1:30" x14ac:dyDescent="0.3">
      <c r="A2101">
        <v>2526</v>
      </c>
      <c r="B2101" t="s">
        <v>5794</v>
      </c>
      <c r="C2101" t="s">
        <v>2139</v>
      </c>
      <c r="D2101" s="6" t="str">
        <f>CONCATENATE(employee_data35[[#This Row],[FirstName]], "-",employee_data35[[#This Row],[LastName]] )</f>
        <v>Kadyn-Marsh</v>
      </c>
      <c r="E2101" s="1">
        <v>44848</v>
      </c>
      <c r="F2101" s="1"/>
      <c r="G2101" s="7" t="str">
        <f>IF(ISBLANK(employee_data35[[#This Row],[ExitDate]]),"Yes","")</f>
        <v>Yes</v>
      </c>
      <c r="H2101" t="s">
        <v>4798</v>
      </c>
      <c r="I2101" t="s">
        <v>7700</v>
      </c>
      <c r="J2101" t="s">
        <v>7701</v>
      </c>
      <c r="K2101" t="s">
        <v>118</v>
      </c>
      <c r="L2101" s="6" t="str">
        <f>IF(ISBLANK(employee_data35[[#This Row],[ExitDate]]),"1","0")</f>
        <v>1</v>
      </c>
      <c r="M2101" t="str">
        <f>IF(ISBLANK(employee_data35[[#This Row],[ExitDate]]),"Active","Tidak Active")</f>
        <v>Active</v>
      </c>
      <c r="N2101" t="s">
        <v>33</v>
      </c>
      <c r="O2101" t="s">
        <v>34</v>
      </c>
      <c r="P2101" t="s">
        <v>52</v>
      </c>
      <c r="Q2101" t="s">
        <v>36</v>
      </c>
      <c r="R2101" t="s">
        <v>37</v>
      </c>
      <c r="S2101" t="s">
        <v>170</v>
      </c>
      <c r="T2101" t="s">
        <v>111</v>
      </c>
      <c r="U2101" s="1">
        <v>23464</v>
      </c>
      <c r="V2101" s="7" t="str">
        <f>CONCATENATE(employee_data35[[#This Row],[First-LastName]]&amp;" "&amp;employee_data35[[#This Row],[DOB]])</f>
        <v>Kadyn-Marsh 23464</v>
      </c>
      <c r="W2101" t="s">
        <v>40</v>
      </c>
      <c r="X2101" t="s">
        <v>113</v>
      </c>
      <c r="Y2101" t="s">
        <v>42</v>
      </c>
      <c r="Z2101">
        <v>88079</v>
      </c>
      <c r="AA2101" t="s">
        <v>74</v>
      </c>
      <c r="AB2101" t="s">
        <v>75</v>
      </c>
      <c r="AC2101" t="s">
        <v>45</v>
      </c>
      <c r="AD2101">
        <v>1</v>
      </c>
    </row>
    <row r="2102" spans="1:30" x14ac:dyDescent="0.3">
      <c r="A2102">
        <v>2527</v>
      </c>
      <c r="B2102" t="s">
        <v>7702</v>
      </c>
      <c r="C2102" t="s">
        <v>1623</v>
      </c>
      <c r="D2102" s="6" t="str">
        <f>CONCATENATE(employee_data35[[#This Row],[FirstName]], "-",employee_data35[[#This Row],[LastName]] )</f>
        <v>Nylah-Hood</v>
      </c>
      <c r="E2102" s="1">
        <v>43668</v>
      </c>
      <c r="F2102" s="1"/>
      <c r="G2102" s="7" t="str">
        <f>IF(ISBLANK(employee_data35[[#This Row],[ExitDate]]),"Yes","")</f>
        <v>Yes</v>
      </c>
      <c r="H2102" t="s">
        <v>4798</v>
      </c>
      <c r="I2102" t="s">
        <v>7703</v>
      </c>
      <c r="J2102" t="s">
        <v>7704</v>
      </c>
      <c r="K2102" t="s">
        <v>62</v>
      </c>
      <c r="L2102" s="6" t="str">
        <f>IF(ISBLANK(employee_data35[[#This Row],[ExitDate]]),"1","0")</f>
        <v>1</v>
      </c>
      <c r="M2102" t="str">
        <f>IF(ISBLANK(employee_data35[[#This Row],[ExitDate]]),"Active","Tidak Active")</f>
        <v>Active</v>
      </c>
      <c r="N2102" t="s">
        <v>63</v>
      </c>
      <c r="O2102" t="s">
        <v>51</v>
      </c>
      <c r="P2102" t="s">
        <v>35</v>
      </c>
      <c r="Q2102" t="s">
        <v>36</v>
      </c>
      <c r="R2102" t="s">
        <v>37</v>
      </c>
      <c r="S2102" t="s">
        <v>170</v>
      </c>
      <c r="T2102" t="s">
        <v>111</v>
      </c>
      <c r="U2102" s="1">
        <v>33403</v>
      </c>
      <c r="V2102" s="7" t="str">
        <f>CONCATENATE(employee_data35[[#This Row],[First-LastName]]&amp;" "&amp;employee_data35[[#This Row],[DOB]])</f>
        <v>Nylah-Hood 33403</v>
      </c>
      <c r="W2102" t="s">
        <v>40</v>
      </c>
      <c r="X2102" t="s">
        <v>419</v>
      </c>
      <c r="Y2102" t="s">
        <v>55</v>
      </c>
      <c r="Z2102">
        <v>61715</v>
      </c>
      <c r="AA2102" t="s">
        <v>128</v>
      </c>
      <c r="AB2102" t="s">
        <v>84</v>
      </c>
      <c r="AC2102" t="s">
        <v>45</v>
      </c>
      <c r="AD2102">
        <v>2</v>
      </c>
    </row>
    <row r="2103" spans="1:30" x14ac:dyDescent="0.3">
      <c r="A2103">
        <v>2528</v>
      </c>
      <c r="B2103" t="s">
        <v>3257</v>
      </c>
      <c r="C2103" t="s">
        <v>364</v>
      </c>
      <c r="D2103" s="6" t="str">
        <f>CONCATENATE(employee_data35[[#This Row],[FirstName]], "-",employee_data35[[#This Row],[LastName]] )</f>
        <v>Rigoberto-Allen</v>
      </c>
      <c r="E2103" s="1">
        <v>45005</v>
      </c>
      <c r="F2103" s="1">
        <v>45052</v>
      </c>
      <c r="G2103" s="7" t="str">
        <f>IF(ISBLANK(employee_data35[[#This Row],[ExitDate]]),"Yes","")</f>
        <v/>
      </c>
      <c r="H2103" t="s">
        <v>4798</v>
      </c>
      <c r="I2103" t="s">
        <v>7705</v>
      </c>
      <c r="J2103" t="s">
        <v>7706</v>
      </c>
      <c r="K2103" t="s">
        <v>168</v>
      </c>
      <c r="L2103" s="6" t="str">
        <f>IF(ISBLANK(employee_data35[[#This Row],[ExitDate]]),"1","0")</f>
        <v>0</v>
      </c>
      <c r="M2103" t="str">
        <f>IF(ISBLANK(employee_data35[[#This Row],[ExitDate]]),"Active","Tidak Active")</f>
        <v>Tidak Active</v>
      </c>
      <c r="N2103" t="s">
        <v>52</v>
      </c>
      <c r="O2103" t="s">
        <v>34</v>
      </c>
      <c r="P2103" t="s">
        <v>52</v>
      </c>
      <c r="Q2103" t="s">
        <v>140</v>
      </c>
      <c r="R2103" t="s">
        <v>7707</v>
      </c>
      <c r="S2103" t="s">
        <v>170</v>
      </c>
      <c r="T2103" t="s">
        <v>177</v>
      </c>
      <c r="U2103" s="1">
        <v>31207</v>
      </c>
      <c r="V2103" s="7" t="str">
        <f>CONCATENATE(employee_data35[[#This Row],[First-LastName]]&amp;" "&amp;employee_data35[[#This Row],[DOB]])</f>
        <v>Rigoberto-Allen 31207</v>
      </c>
      <c r="W2103" t="s">
        <v>40</v>
      </c>
      <c r="X2103" t="s">
        <v>178</v>
      </c>
      <c r="Y2103" t="s">
        <v>55</v>
      </c>
      <c r="Z2103">
        <v>78254</v>
      </c>
      <c r="AA2103" t="s">
        <v>43</v>
      </c>
      <c r="AB2103" t="s">
        <v>84</v>
      </c>
      <c r="AC2103" t="s">
        <v>45</v>
      </c>
      <c r="AD2103">
        <v>1</v>
      </c>
    </row>
    <row r="2104" spans="1:30" x14ac:dyDescent="0.3">
      <c r="A2104">
        <v>2529</v>
      </c>
      <c r="B2104" t="s">
        <v>1578</v>
      </c>
      <c r="C2104" t="s">
        <v>4749</v>
      </c>
      <c r="D2104" s="6" t="str">
        <f>CONCATENATE(employee_data35[[#This Row],[FirstName]], "-",employee_data35[[#This Row],[LastName]] )</f>
        <v>Gabriella-Clements</v>
      </c>
      <c r="E2104" s="1">
        <v>44683</v>
      </c>
      <c r="F2104" s="1"/>
      <c r="G2104" s="7" t="str">
        <f>IF(ISBLANK(employee_data35[[#This Row],[ExitDate]]),"Yes","")</f>
        <v>Yes</v>
      </c>
      <c r="H2104" t="s">
        <v>2424</v>
      </c>
      <c r="I2104" t="s">
        <v>7708</v>
      </c>
      <c r="J2104" t="s">
        <v>7709</v>
      </c>
      <c r="K2104" t="s">
        <v>118</v>
      </c>
      <c r="L2104" s="6" t="str">
        <f>IF(ISBLANK(employee_data35[[#This Row],[ExitDate]]),"1","0")</f>
        <v>1</v>
      </c>
      <c r="M2104" t="str">
        <f>IF(ISBLANK(employee_data35[[#This Row],[ExitDate]]),"Active","Tidak Active")</f>
        <v>Active</v>
      </c>
      <c r="N2104" t="s">
        <v>63</v>
      </c>
      <c r="O2104" t="s">
        <v>64</v>
      </c>
      <c r="P2104" t="s">
        <v>52</v>
      </c>
      <c r="Q2104" t="s">
        <v>36</v>
      </c>
      <c r="R2104" t="s">
        <v>37</v>
      </c>
      <c r="S2104" t="s">
        <v>2428</v>
      </c>
      <c r="T2104" t="s">
        <v>794</v>
      </c>
      <c r="U2104" s="1">
        <v>19496</v>
      </c>
      <c r="V2104" s="7" t="str">
        <f>CONCATENATE(employee_data35[[#This Row],[First-LastName]]&amp;" "&amp;employee_data35[[#This Row],[DOB]])</f>
        <v>Gabriella-Clements 19496</v>
      </c>
      <c r="W2104" t="s">
        <v>40</v>
      </c>
      <c r="X2104" t="s">
        <v>216</v>
      </c>
      <c r="Y2104" t="s">
        <v>42</v>
      </c>
      <c r="Z2104">
        <v>53709</v>
      </c>
      <c r="AA2104" t="s">
        <v>74</v>
      </c>
      <c r="AB2104" t="s">
        <v>75</v>
      </c>
      <c r="AC2104" t="s">
        <v>45</v>
      </c>
      <c r="AD2104">
        <v>2</v>
      </c>
    </row>
    <row r="2105" spans="1:30" x14ac:dyDescent="0.3">
      <c r="A2105">
        <v>2530</v>
      </c>
      <c r="B2105" t="s">
        <v>7710</v>
      </c>
      <c r="C2105" t="s">
        <v>6872</v>
      </c>
      <c r="D2105" s="6" t="str">
        <f>CONCATENATE(employee_data35[[#This Row],[FirstName]], "-",employee_data35[[#This Row],[LastName]] )</f>
        <v>Hana-Lucero</v>
      </c>
      <c r="E2105" s="1">
        <v>44854</v>
      </c>
      <c r="F2105" s="1">
        <v>45114</v>
      </c>
      <c r="G2105" s="7" t="str">
        <f>IF(ISBLANK(employee_data35[[#This Row],[ExitDate]]),"Yes","")</f>
        <v/>
      </c>
      <c r="H2105" t="s">
        <v>2424</v>
      </c>
      <c r="I2105" t="s">
        <v>7711</v>
      </c>
      <c r="J2105" t="s">
        <v>7712</v>
      </c>
      <c r="K2105" t="s">
        <v>62</v>
      </c>
      <c r="L2105" s="6" t="str">
        <f>IF(ISBLANK(employee_data35[[#This Row],[ExitDate]]),"1","0")</f>
        <v>0</v>
      </c>
      <c r="M2105" t="str">
        <f>IF(ISBLANK(employee_data35[[#This Row],[ExitDate]]),"Active","Tidak Active")</f>
        <v>Tidak Active</v>
      </c>
      <c r="N2105" t="s">
        <v>52</v>
      </c>
      <c r="O2105" t="s">
        <v>34</v>
      </c>
      <c r="P2105" t="s">
        <v>35</v>
      </c>
      <c r="Q2105" t="s">
        <v>140</v>
      </c>
      <c r="R2105" t="s">
        <v>7713</v>
      </c>
      <c r="S2105" t="s">
        <v>2428</v>
      </c>
      <c r="T2105" t="s">
        <v>504</v>
      </c>
      <c r="U2105" s="1">
        <v>29322</v>
      </c>
      <c r="V2105" s="7" t="str">
        <f>CONCATENATE(employee_data35[[#This Row],[First-LastName]]&amp;" "&amp;employee_data35[[#This Row],[DOB]])</f>
        <v>Hana-Lucero 29322</v>
      </c>
      <c r="W2105" t="s">
        <v>40</v>
      </c>
      <c r="X2105" t="s">
        <v>7714</v>
      </c>
      <c r="Y2105" t="s">
        <v>55</v>
      </c>
      <c r="Z2105">
        <v>75065</v>
      </c>
      <c r="AA2105" t="s">
        <v>43</v>
      </c>
      <c r="AB2105" t="s">
        <v>104</v>
      </c>
      <c r="AC2105" t="s">
        <v>45</v>
      </c>
      <c r="AD2105">
        <v>2</v>
      </c>
    </row>
    <row r="2106" spans="1:30" x14ac:dyDescent="0.3">
      <c r="A2106">
        <v>2531</v>
      </c>
      <c r="B2106" t="s">
        <v>7715</v>
      </c>
      <c r="C2106" t="s">
        <v>638</v>
      </c>
      <c r="D2106" s="6" t="str">
        <f>CONCATENATE(employee_data35[[#This Row],[FirstName]], "-",employee_data35[[#This Row],[LastName]] )</f>
        <v>Luciana-Gill</v>
      </c>
      <c r="E2106" s="1">
        <v>45131</v>
      </c>
      <c r="F2106" s="1">
        <v>45136</v>
      </c>
      <c r="G2106" s="7" t="str">
        <f>IF(ISBLANK(employee_data35[[#This Row],[ExitDate]]),"Yes","")</f>
        <v/>
      </c>
      <c r="H2106" t="s">
        <v>2424</v>
      </c>
      <c r="I2106" t="s">
        <v>7716</v>
      </c>
      <c r="J2106" t="s">
        <v>7717</v>
      </c>
      <c r="K2106" t="s">
        <v>89</v>
      </c>
      <c r="L2106" s="6" t="str">
        <f>IF(ISBLANK(employee_data35[[#This Row],[ExitDate]]),"1","0")</f>
        <v>0</v>
      </c>
      <c r="M2106" t="str">
        <f>IF(ISBLANK(employee_data35[[#This Row],[ExitDate]]),"Active","Tidak Active")</f>
        <v>Tidak Active</v>
      </c>
      <c r="N2106" t="s">
        <v>52</v>
      </c>
      <c r="O2106" t="s">
        <v>64</v>
      </c>
      <c r="P2106" t="s">
        <v>63</v>
      </c>
      <c r="Q2106" t="s">
        <v>175</v>
      </c>
      <c r="R2106" t="s">
        <v>7718</v>
      </c>
      <c r="S2106" t="s">
        <v>2428</v>
      </c>
      <c r="T2106" t="s">
        <v>119</v>
      </c>
      <c r="U2106" s="1">
        <v>18769</v>
      </c>
      <c r="V2106" s="7" t="str">
        <f>CONCATENATE(employee_data35[[#This Row],[First-LastName]]&amp;" "&amp;employee_data35[[#This Row],[DOB]])</f>
        <v>Luciana-Gill 18769</v>
      </c>
      <c r="W2106" t="s">
        <v>40</v>
      </c>
      <c r="X2106" t="s">
        <v>243</v>
      </c>
      <c r="Y2106" t="s">
        <v>55</v>
      </c>
      <c r="Z2106">
        <v>10274</v>
      </c>
      <c r="AA2106" t="s">
        <v>93</v>
      </c>
      <c r="AB2106" t="s">
        <v>44</v>
      </c>
      <c r="AC2106" t="s">
        <v>45</v>
      </c>
      <c r="AD2106">
        <v>2</v>
      </c>
    </row>
    <row r="2107" spans="1:30" x14ac:dyDescent="0.3">
      <c r="A2107">
        <v>2532</v>
      </c>
      <c r="B2107" t="s">
        <v>4492</v>
      </c>
      <c r="C2107" t="s">
        <v>5493</v>
      </c>
      <c r="D2107" s="6" t="str">
        <f>CONCATENATE(employee_data35[[#This Row],[FirstName]], "-",employee_data35[[#This Row],[LastName]] )</f>
        <v>Demetrius-Cooley</v>
      </c>
      <c r="E2107" s="1">
        <v>44030</v>
      </c>
      <c r="F2107" s="1"/>
      <c r="G2107" s="7" t="str">
        <f>IF(ISBLANK(employee_data35[[#This Row],[ExitDate]]),"Yes","")</f>
        <v>Yes</v>
      </c>
      <c r="H2107" t="s">
        <v>6751</v>
      </c>
      <c r="I2107" t="s">
        <v>7719</v>
      </c>
      <c r="J2107" t="s">
        <v>7720</v>
      </c>
      <c r="K2107" t="s">
        <v>118</v>
      </c>
      <c r="L2107" s="6" t="str">
        <f>IF(ISBLANK(employee_data35[[#This Row],[ExitDate]]),"1","0")</f>
        <v>1</v>
      </c>
      <c r="M2107" t="str">
        <f>IF(ISBLANK(employee_data35[[#This Row],[ExitDate]]),"Active","Tidak Active")</f>
        <v>Active</v>
      </c>
      <c r="N2107" t="s">
        <v>33</v>
      </c>
      <c r="O2107" t="s">
        <v>51</v>
      </c>
      <c r="P2107" t="s">
        <v>52</v>
      </c>
      <c r="Q2107" t="s">
        <v>36</v>
      </c>
      <c r="R2107" t="s">
        <v>37</v>
      </c>
      <c r="S2107" t="s">
        <v>170</v>
      </c>
      <c r="T2107" t="s">
        <v>81</v>
      </c>
      <c r="U2107" s="1">
        <v>26546</v>
      </c>
      <c r="V2107" s="7" t="str">
        <f>CONCATENATE(employee_data35[[#This Row],[First-LastName]]&amp;" "&amp;employee_data35[[#This Row],[DOB]])</f>
        <v>Demetrius-Cooley 26546</v>
      </c>
      <c r="W2107" t="s">
        <v>40</v>
      </c>
      <c r="X2107" t="s">
        <v>103</v>
      </c>
      <c r="Y2107" t="s">
        <v>55</v>
      </c>
      <c r="Z2107">
        <v>85461</v>
      </c>
      <c r="AA2107" t="s">
        <v>74</v>
      </c>
      <c r="AB2107" t="s">
        <v>44</v>
      </c>
      <c r="AC2107" t="s">
        <v>45</v>
      </c>
      <c r="AD2107">
        <v>4</v>
      </c>
    </row>
    <row r="2108" spans="1:30" x14ac:dyDescent="0.3">
      <c r="A2108">
        <v>2533</v>
      </c>
      <c r="B2108" t="s">
        <v>348</v>
      </c>
      <c r="C2108" t="s">
        <v>3701</v>
      </c>
      <c r="D2108" s="6" t="str">
        <f>CONCATENATE(employee_data35[[#This Row],[FirstName]], "-",employee_data35[[#This Row],[LastName]] )</f>
        <v>Chandler-Reynolds</v>
      </c>
      <c r="E2108" s="1">
        <v>44321</v>
      </c>
      <c r="F2108" s="1"/>
      <c r="G2108" s="7" t="str">
        <f>IF(ISBLANK(employee_data35[[#This Row],[ExitDate]]),"Yes","")</f>
        <v>Yes</v>
      </c>
      <c r="H2108" t="s">
        <v>6751</v>
      </c>
      <c r="I2108" t="s">
        <v>7721</v>
      </c>
      <c r="J2108" t="s">
        <v>7722</v>
      </c>
      <c r="K2108" t="s">
        <v>62</v>
      </c>
      <c r="L2108" s="6" t="str">
        <f>IF(ISBLANK(employee_data35[[#This Row],[ExitDate]]),"1","0")</f>
        <v>1</v>
      </c>
      <c r="M2108" t="str">
        <f>IF(ISBLANK(employee_data35[[#This Row],[ExitDate]]),"Active","Tidak Active")</f>
        <v>Active</v>
      </c>
      <c r="N2108" t="s">
        <v>63</v>
      </c>
      <c r="O2108" t="s">
        <v>51</v>
      </c>
      <c r="P2108" t="s">
        <v>35</v>
      </c>
      <c r="Q2108" t="s">
        <v>36</v>
      </c>
      <c r="R2108" t="s">
        <v>37</v>
      </c>
      <c r="S2108" t="s">
        <v>170</v>
      </c>
      <c r="T2108" t="s">
        <v>90</v>
      </c>
      <c r="U2108" s="1">
        <v>24271</v>
      </c>
      <c r="V2108" s="7" t="str">
        <f>CONCATENATE(employee_data35[[#This Row],[First-LastName]]&amp;" "&amp;employee_data35[[#This Row],[DOB]])</f>
        <v>Chandler-Reynolds 24271</v>
      </c>
      <c r="W2108" t="s">
        <v>40</v>
      </c>
      <c r="X2108" t="s">
        <v>103</v>
      </c>
      <c r="Y2108" t="s">
        <v>55</v>
      </c>
      <c r="Z2108">
        <v>53235</v>
      </c>
      <c r="AA2108" t="s">
        <v>43</v>
      </c>
      <c r="AB2108" t="s">
        <v>104</v>
      </c>
      <c r="AC2108" t="s">
        <v>45</v>
      </c>
      <c r="AD2108">
        <v>1</v>
      </c>
    </row>
    <row r="2109" spans="1:30" x14ac:dyDescent="0.3">
      <c r="A2109">
        <v>2534</v>
      </c>
      <c r="B2109" t="s">
        <v>7723</v>
      </c>
      <c r="C2109" t="s">
        <v>574</v>
      </c>
      <c r="D2109" s="6" t="str">
        <f>CONCATENATE(employee_data35[[#This Row],[FirstName]], "-",employee_data35[[#This Row],[LastName]] )</f>
        <v>Iyana-Benjamin</v>
      </c>
      <c r="E2109" s="1">
        <v>43570</v>
      </c>
      <c r="F2109" s="1">
        <v>44339</v>
      </c>
      <c r="G2109" s="7" t="str">
        <f>IF(ISBLANK(employee_data35[[#This Row],[ExitDate]]),"Yes","")</f>
        <v/>
      </c>
      <c r="H2109" t="s">
        <v>7566</v>
      </c>
      <c r="I2109" t="s">
        <v>7724</v>
      </c>
      <c r="J2109" t="s">
        <v>7725</v>
      </c>
      <c r="K2109" t="s">
        <v>89</v>
      </c>
      <c r="L2109" s="6" t="str">
        <f>IF(ISBLANK(employee_data35[[#This Row],[ExitDate]]),"1","0")</f>
        <v>0</v>
      </c>
      <c r="M2109" t="str">
        <f>IF(ISBLANK(employee_data35[[#This Row],[ExitDate]]),"Active","Tidak Active")</f>
        <v>Tidak Active</v>
      </c>
      <c r="N2109" t="s">
        <v>52</v>
      </c>
      <c r="O2109" t="s">
        <v>64</v>
      </c>
      <c r="P2109" t="s">
        <v>35</v>
      </c>
      <c r="Q2109" t="s">
        <v>140</v>
      </c>
      <c r="R2109" t="s">
        <v>7726</v>
      </c>
      <c r="S2109" t="s">
        <v>170</v>
      </c>
      <c r="T2109" t="s">
        <v>177</v>
      </c>
      <c r="U2109" s="1">
        <v>22102</v>
      </c>
      <c r="V2109" s="7" t="str">
        <f>CONCATENATE(employee_data35[[#This Row],[First-LastName]]&amp;" "&amp;employee_data35[[#This Row],[DOB]])</f>
        <v>Iyana-Benjamin 22102</v>
      </c>
      <c r="W2109" t="s">
        <v>40</v>
      </c>
      <c r="X2109" t="s">
        <v>178</v>
      </c>
      <c r="Y2109" t="s">
        <v>55</v>
      </c>
      <c r="Z2109">
        <v>96561</v>
      </c>
      <c r="AA2109" t="s">
        <v>74</v>
      </c>
      <c r="AB2109" t="s">
        <v>104</v>
      </c>
      <c r="AC2109" t="s">
        <v>45</v>
      </c>
      <c r="AD2109">
        <v>1</v>
      </c>
    </row>
    <row r="2110" spans="1:30" x14ac:dyDescent="0.3">
      <c r="A2110">
        <v>2535</v>
      </c>
      <c r="B2110" t="s">
        <v>4126</v>
      </c>
      <c r="C2110" t="s">
        <v>5613</v>
      </c>
      <c r="D2110" s="6" t="str">
        <f>CONCATENATE(employee_data35[[#This Row],[FirstName]], "-",employee_data35[[#This Row],[LastName]] )</f>
        <v>Antoine-Haney</v>
      </c>
      <c r="E2110" s="1">
        <v>44067</v>
      </c>
      <c r="F2110" s="1">
        <v>45048</v>
      </c>
      <c r="G2110" s="7" t="str">
        <f>IF(ISBLANK(employee_data35[[#This Row],[ExitDate]]),"Yes","")</f>
        <v/>
      </c>
      <c r="H2110" t="s">
        <v>6979</v>
      </c>
      <c r="I2110" t="s">
        <v>7727</v>
      </c>
      <c r="J2110" t="s">
        <v>7728</v>
      </c>
      <c r="K2110" t="s">
        <v>31</v>
      </c>
      <c r="L2110" s="6" t="str">
        <f>IF(ISBLANK(employee_data35[[#This Row],[ExitDate]]),"1","0")</f>
        <v>0</v>
      </c>
      <c r="M2110" t="str">
        <f>IF(ISBLANK(employee_data35[[#This Row],[ExitDate]]),"Active","Tidak Active")</f>
        <v>Tidak Active</v>
      </c>
      <c r="N2110" t="s">
        <v>33</v>
      </c>
      <c r="O2110" t="s">
        <v>64</v>
      </c>
      <c r="P2110" t="s">
        <v>52</v>
      </c>
      <c r="Q2110" t="s">
        <v>126</v>
      </c>
      <c r="R2110" t="s">
        <v>7729</v>
      </c>
      <c r="S2110" t="s">
        <v>65</v>
      </c>
      <c r="T2110" t="s">
        <v>90</v>
      </c>
      <c r="U2110" s="1">
        <v>28755</v>
      </c>
      <c r="V2110" s="7" t="str">
        <f>CONCATENATE(employee_data35[[#This Row],[First-LastName]]&amp;" "&amp;employee_data35[[#This Row],[DOB]])</f>
        <v>Antoine-Haney 28755</v>
      </c>
      <c r="W2110" t="s">
        <v>40</v>
      </c>
      <c r="X2110" t="s">
        <v>113</v>
      </c>
      <c r="Y2110" t="s">
        <v>55</v>
      </c>
      <c r="Z2110">
        <v>6563</v>
      </c>
      <c r="AA2110" t="s">
        <v>74</v>
      </c>
      <c r="AB2110" t="s">
        <v>75</v>
      </c>
      <c r="AC2110" t="s">
        <v>45</v>
      </c>
      <c r="AD2110">
        <v>2</v>
      </c>
    </row>
    <row r="2111" spans="1:30" x14ac:dyDescent="0.3">
      <c r="A2111">
        <v>2536</v>
      </c>
      <c r="B2111" t="s">
        <v>6269</v>
      </c>
      <c r="C2111" t="s">
        <v>3076</v>
      </c>
      <c r="D2111" s="6" t="str">
        <f>CONCATENATE(employee_data35[[#This Row],[FirstName]], "-",employee_data35[[#This Row],[LastName]] )</f>
        <v>Alfred-Rivas</v>
      </c>
      <c r="E2111" s="1">
        <v>44926</v>
      </c>
      <c r="F2111" s="1"/>
      <c r="G2111" s="7" t="str">
        <f>IF(ISBLANK(employee_data35[[#This Row],[ExitDate]]),"Yes","")</f>
        <v>Yes</v>
      </c>
      <c r="H2111" t="s">
        <v>6985</v>
      </c>
      <c r="I2111" t="s">
        <v>7730</v>
      </c>
      <c r="J2111" t="s">
        <v>7731</v>
      </c>
      <c r="K2111" t="s">
        <v>133</v>
      </c>
      <c r="L2111" s="6" t="str">
        <f>IF(ISBLANK(employee_data35[[#This Row],[ExitDate]]),"1","0")</f>
        <v>1</v>
      </c>
      <c r="M2111" t="str">
        <f>IF(ISBLANK(employee_data35[[#This Row],[ExitDate]]),"Active","Tidak Active")</f>
        <v>Active</v>
      </c>
      <c r="N2111" t="s">
        <v>33</v>
      </c>
      <c r="O2111" t="s">
        <v>34</v>
      </c>
      <c r="P2111" t="s">
        <v>35</v>
      </c>
      <c r="Q2111" t="s">
        <v>36</v>
      </c>
      <c r="R2111" t="s">
        <v>37</v>
      </c>
      <c r="S2111" t="s">
        <v>65</v>
      </c>
      <c r="T2111" t="s">
        <v>90</v>
      </c>
      <c r="U2111" s="1">
        <v>18662</v>
      </c>
      <c r="V2111" s="7" t="str">
        <f>CONCATENATE(employee_data35[[#This Row],[First-LastName]]&amp;" "&amp;employee_data35[[#This Row],[DOB]])</f>
        <v>Alfred-Rivas 18662</v>
      </c>
      <c r="W2111" t="s">
        <v>40</v>
      </c>
      <c r="X2111" t="s">
        <v>193</v>
      </c>
      <c r="Y2111" t="s">
        <v>55</v>
      </c>
      <c r="Z2111">
        <v>67353</v>
      </c>
      <c r="AA2111" t="s">
        <v>56</v>
      </c>
      <c r="AB2111" t="s">
        <v>84</v>
      </c>
      <c r="AC2111" t="s">
        <v>45</v>
      </c>
      <c r="AD2111">
        <v>2</v>
      </c>
    </row>
    <row r="2112" spans="1:30" x14ac:dyDescent="0.3">
      <c r="A2112">
        <v>2537</v>
      </c>
      <c r="B2112" t="s">
        <v>7324</v>
      </c>
      <c r="C2112" t="s">
        <v>5399</v>
      </c>
      <c r="D2112" s="6" t="str">
        <f>CONCATENATE(employee_data35[[#This Row],[FirstName]], "-",employee_data35[[#This Row],[LastName]] )</f>
        <v>Darien-Sawyer</v>
      </c>
      <c r="E2112" s="1">
        <v>44822</v>
      </c>
      <c r="F2112" s="1">
        <v>45084</v>
      </c>
      <c r="G2112" s="7" t="str">
        <f>IF(ISBLANK(employee_data35[[#This Row],[ExitDate]]),"Yes","")</f>
        <v/>
      </c>
      <c r="H2112" t="s">
        <v>4798</v>
      </c>
      <c r="I2112" t="s">
        <v>7732</v>
      </c>
      <c r="J2112" t="s">
        <v>7733</v>
      </c>
      <c r="K2112" t="s">
        <v>62</v>
      </c>
      <c r="L2112" s="6" t="str">
        <f>IF(ISBLANK(employee_data35[[#This Row],[ExitDate]]),"1","0")</f>
        <v>0</v>
      </c>
      <c r="M2112" t="str">
        <f>IF(ISBLANK(employee_data35[[#This Row],[ExitDate]]),"Active","Tidak Active")</f>
        <v>Tidak Active</v>
      </c>
      <c r="N2112" t="s">
        <v>63</v>
      </c>
      <c r="O2112" t="s">
        <v>51</v>
      </c>
      <c r="P2112" t="s">
        <v>63</v>
      </c>
      <c r="Q2112" t="s">
        <v>99</v>
      </c>
      <c r="R2112" t="s">
        <v>7734</v>
      </c>
      <c r="S2112" t="s">
        <v>170</v>
      </c>
      <c r="T2112" t="s">
        <v>90</v>
      </c>
      <c r="U2112" s="1">
        <v>18833</v>
      </c>
      <c r="V2112" s="7" t="str">
        <f>CONCATENATE(employee_data35[[#This Row],[First-LastName]]&amp;" "&amp;employee_data35[[#This Row],[DOB]])</f>
        <v>Darien-Sawyer 18833</v>
      </c>
      <c r="W2112" t="s">
        <v>40</v>
      </c>
      <c r="X2112" t="s">
        <v>281</v>
      </c>
      <c r="Y2112" t="s">
        <v>42</v>
      </c>
      <c r="Z2112">
        <v>73238</v>
      </c>
      <c r="AA2112" t="s">
        <v>43</v>
      </c>
      <c r="AB2112" t="s">
        <v>75</v>
      </c>
      <c r="AC2112" t="s">
        <v>45</v>
      </c>
      <c r="AD2112">
        <v>2</v>
      </c>
    </row>
    <row r="2113" spans="1:30" x14ac:dyDescent="0.3">
      <c r="A2113">
        <v>2538</v>
      </c>
      <c r="B2113" t="s">
        <v>4928</v>
      </c>
      <c r="C2113" t="s">
        <v>3175</v>
      </c>
      <c r="D2113" s="6" t="str">
        <f>CONCATENATE(employee_data35[[#This Row],[FirstName]], "-",employee_data35[[#This Row],[LastName]] )</f>
        <v>Isaias-Pineda</v>
      </c>
      <c r="E2113" s="1">
        <v>43722</v>
      </c>
      <c r="F2113" s="1"/>
      <c r="G2113" s="7" t="str">
        <f>IF(ISBLANK(employee_data35[[#This Row],[ExitDate]]),"Yes","")</f>
        <v>Yes</v>
      </c>
      <c r="H2113" t="s">
        <v>4798</v>
      </c>
      <c r="I2113" t="s">
        <v>7735</v>
      </c>
      <c r="J2113" t="s">
        <v>7736</v>
      </c>
      <c r="K2113" t="s">
        <v>89</v>
      </c>
      <c r="L2113" s="6" t="str">
        <f>IF(ISBLANK(employee_data35[[#This Row],[ExitDate]]),"1","0")</f>
        <v>1</v>
      </c>
      <c r="M2113" t="str">
        <f>IF(ISBLANK(employee_data35[[#This Row],[ExitDate]]),"Active","Tidak Active")</f>
        <v>Active</v>
      </c>
      <c r="N2113" t="s">
        <v>63</v>
      </c>
      <c r="O2113" t="s">
        <v>34</v>
      </c>
      <c r="P2113" t="s">
        <v>52</v>
      </c>
      <c r="Q2113" t="s">
        <v>36</v>
      </c>
      <c r="R2113" t="s">
        <v>37</v>
      </c>
      <c r="S2113" t="s">
        <v>170</v>
      </c>
      <c r="T2113" t="s">
        <v>305</v>
      </c>
      <c r="U2113" s="1">
        <v>31462</v>
      </c>
      <c r="V2113" s="7" t="str">
        <f>CONCATENATE(employee_data35[[#This Row],[First-LastName]]&amp;" "&amp;employee_data35[[#This Row],[DOB]])</f>
        <v>Isaias-Pineda 31462</v>
      </c>
      <c r="W2113" t="s">
        <v>40</v>
      </c>
      <c r="X2113" t="s">
        <v>352</v>
      </c>
      <c r="Y2113" t="s">
        <v>42</v>
      </c>
      <c r="Z2113">
        <v>95322</v>
      </c>
      <c r="AA2113" t="s">
        <v>56</v>
      </c>
      <c r="AB2113" t="s">
        <v>75</v>
      </c>
      <c r="AC2113" t="s">
        <v>45</v>
      </c>
      <c r="AD2113">
        <v>5</v>
      </c>
    </row>
    <row r="2114" spans="1:30" x14ac:dyDescent="0.3">
      <c r="A2114">
        <v>2539</v>
      </c>
      <c r="B2114" t="s">
        <v>5553</v>
      </c>
      <c r="C2114" t="s">
        <v>543</v>
      </c>
      <c r="D2114" s="6" t="str">
        <f>CONCATENATE(employee_data35[[#This Row],[FirstName]], "-",employee_data35[[#This Row],[LastName]] )</f>
        <v>Casey-Bradford</v>
      </c>
      <c r="E2114" s="1">
        <v>43543</v>
      </c>
      <c r="F2114" s="1"/>
      <c r="G2114" s="7" t="str">
        <f>IF(ISBLANK(employee_data35[[#This Row],[ExitDate]]),"Yes","")</f>
        <v>Yes</v>
      </c>
      <c r="H2114" t="s">
        <v>4798</v>
      </c>
      <c r="I2114" t="s">
        <v>7597</v>
      </c>
      <c r="J2114" t="s">
        <v>7737</v>
      </c>
      <c r="K2114" t="s">
        <v>31</v>
      </c>
      <c r="L2114" s="6" t="str">
        <f>IF(ISBLANK(employee_data35[[#This Row],[ExitDate]]),"1","0")</f>
        <v>1</v>
      </c>
      <c r="M2114" t="str">
        <f>IF(ISBLANK(employee_data35[[#This Row],[ExitDate]]),"Active","Tidak Active")</f>
        <v>Active</v>
      </c>
      <c r="N2114" t="s">
        <v>52</v>
      </c>
      <c r="O2114" t="s">
        <v>64</v>
      </c>
      <c r="P2114" t="s">
        <v>35</v>
      </c>
      <c r="Q2114" t="s">
        <v>36</v>
      </c>
      <c r="R2114" t="s">
        <v>37</v>
      </c>
      <c r="S2114" t="s">
        <v>170</v>
      </c>
      <c r="T2114" t="s">
        <v>305</v>
      </c>
      <c r="U2114" s="1">
        <v>19636</v>
      </c>
      <c r="V2114" s="7" t="str">
        <f>CONCATENATE(employee_data35[[#This Row],[First-LastName]]&amp;" "&amp;employee_data35[[#This Row],[DOB]])</f>
        <v>Casey-Bradford 19636</v>
      </c>
      <c r="W2114" t="s">
        <v>40</v>
      </c>
      <c r="X2114" t="s">
        <v>226</v>
      </c>
      <c r="Y2114" t="s">
        <v>55</v>
      </c>
      <c r="Z2114">
        <v>17448</v>
      </c>
      <c r="AA2114" t="s">
        <v>93</v>
      </c>
      <c r="AB2114" t="s">
        <v>84</v>
      </c>
      <c r="AC2114" t="s">
        <v>45</v>
      </c>
      <c r="AD2114">
        <v>2</v>
      </c>
    </row>
    <row r="2115" spans="1:30" x14ac:dyDescent="0.3">
      <c r="A2115">
        <v>2540</v>
      </c>
      <c r="B2115" t="s">
        <v>6580</v>
      </c>
      <c r="C2115" t="s">
        <v>4122</v>
      </c>
      <c r="D2115" s="6" t="str">
        <f>CONCATENATE(employee_data35[[#This Row],[FirstName]], "-",employee_data35[[#This Row],[LastName]] )</f>
        <v>London-Bautista</v>
      </c>
      <c r="E2115" s="1">
        <v>44852</v>
      </c>
      <c r="F2115" s="1">
        <v>44936</v>
      </c>
      <c r="G2115" s="7" t="str">
        <f>IF(ISBLANK(employee_data35[[#This Row],[ExitDate]]),"Yes","")</f>
        <v/>
      </c>
      <c r="H2115" t="s">
        <v>2420</v>
      </c>
      <c r="I2115" t="s">
        <v>7738</v>
      </c>
      <c r="J2115" t="s">
        <v>7739</v>
      </c>
      <c r="K2115" t="s">
        <v>31</v>
      </c>
      <c r="L2115" s="6" t="str">
        <f>IF(ISBLANK(employee_data35[[#This Row],[ExitDate]]),"1","0")</f>
        <v>0</v>
      </c>
      <c r="M2115" t="str">
        <f>IF(ISBLANK(employee_data35[[#This Row],[ExitDate]]),"Active","Tidak Active")</f>
        <v>Tidak Active</v>
      </c>
      <c r="N2115" t="s">
        <v>33</v>
      </c>
      <c r="O2115" t="s">
        <v>64</v>
      </c>
      <c r="P2115" t="s">
        <v>52</v>
      </c>
      <c r="Q2115" t="s">
        <v>126</v>
      </c>
      <c r="R2115" t="s">
        <v>7740</v>
      </c>
      <c r="S2115" t="s">
        <v>2428</v>
      </c>
      <c r="T2115" t="s">
        <v>39</v>
      </c>
      <c r="U2115" s="1">
        <v>34572</v>
      </c>
      <c r="V2115" s="7" t="str">
        <f>CONCATENATE(employee_data35[[#This Row],[First-LastName]]&amp;" "&amp;employee_data35[[#This Row],[DOB]])</f>
        <v>London-Bautista 34572</v>
      </c>
      <c r="W2115" t="s">
        <v>40</v>
      </c>
      <c r="X2115" t="s">
        <v>7741</v>
      </c>
      <c r="Y2115" t="s">
        <v>42</v>
      </c>
      <c r="Z2115">
        <v>61856</v>
      </c>
      <c r="AA2115" t="s">
        <v>93</v>
      </c>
      <c r="AB2115" t="s">
        <v>104</v>
      </c>
      <c r="AC2115" t="s">
        <v>45</v>
      </c>
      <c r="AD2115">
        <v>4</v>
      </c>
    </row>
    <row r="2116" spans="1:30" x14ac:dyDescent="0.3">
      <c r="A2116">
        <v>2541</v>
      </c>
      <c r="B2116" t="s">
        <v>946</v>
      </c>
      <c r="C2116" t="s">
        <v>913</v>
      </c>
      <c r="D2116" s="6" t="str">
        <f>CONCATENATE(employee_data35[[#This Row],[FirstName]], "-",employee_data35[[#This Row],[LastName]] )</f>
        <v>Kayleigh-Davenport</v>
      </c>
      <c r="E2116" s="1">
        <v>44773</v>
      </c>
      <c r="F2116" s="1"/>
      <c r="G2116" s="7" t="str">
        <f>IF(ISBLANK(employee_data35[[#This Row],[ExitDate]]),"Yes","")</f>
        <v>Yes</v>
      </c>
      <c r="H2116" t="s">
        <v>2424</v>
      </c>
      <c r="I2116" t="s">
        <v>7742</v>
      </c>
      <c r="J2116" t="s">
        <v>7743</v>
      </c>
      <c r="K2116" t="s">
        <v>50</v>
      </c>
      <c r="L2116" s="6" t="str">
        <f>IF(ISBLANK(employee_data35[[#This Row],[ExitDate]]),"1","0")</f>
        <v>1</v>
      </c>
      <c r="M2116" t="str">
        <f>IF(ISBLANK(employee_data35[[#This Row],[ExitDate]]),"Active","Tidak Active")</f>
        <v>Active</v>
      </c>
      <c r="N2116" t="s">
        <v>63</v>
      </c>
      <c r="O2116" t="s">
        <v>64</v>
      </c>
      <c r="P2116" t="s">
        <v>35</v>
      </c>
      <c r="Q2116" t="s">
        <v>36</v>
      </c>
      <c r="R2116" t="s">
        <v>37</v>
      </c>
      <c r="S2116" t="s">
        <v>2428</v>
      </c>
      <c r="T2116" t="s">
        <v>111</v>
      </c>
      <c r="U2116" s="1">
        <v>26673</v>
      </c>
      <c r="V2116" s="7" t="str">
        <f>CONCATENATE(employee_data35[[#This Row],[First-LastName]]&amp;" "&amp;employee_data35[[#This Row],[DOB]])</f>
        <v>Kayleigh-Davenport 26673</v>
      </c>
      <c r="W2116" t="s">
        <v>40</v>
      </c>
      <c r="X2116" t="s">
        <v>113</v>
      </c>
      <c r="Y2116" t="s">
        <v>42</v>
      </c>
      <c r="Z2116">
        <v>60675</v>
      </c>
      <c r="AA2116" t="s">
        <v>74</v>
      </c>
      <c r="AB2116" t="s">
        <v>84</v>
      </c>
      <c r="AC2116" t="s">
        <v>45</v>
      </c>
      <c r="AD2116">
        <v>1</v>
      </c>
    </row>
    <row r="2117" spans="1:30" x14ac:dyDescent="0.3">
      <c r="A2117">
        <v>2542</v>
      </c>
      <c r="B2117" t="s">
        <v>7744</v>
      </c>
      <c r="C2117" t="s">
        <v>3813</v>
      </c>
      <c r="D2117" s="6" t="str">
        <f>CONCATENATE(employee_data35[[#This Row],[FirstName]], "-",employee_data35[[#This Row],[LastName]] )</f>
        <v>Koen-Flores</v>
      </c>
      <c r="E2117" s="1">
        <v>44991</v>
      </c>
      <c r="F2117" s="1"/>
      <c r="G2117" s="7" t="str">
        <f>IF(ISBLANK(employee_data35[[#This Row],[ExitDate]]),"Yes","")</f>
        <v>Yes</v>
      </c>
      <c r="H2117" t="s">
        <v>2424</v>
      </c>
      <c r="I2117" t="s">
        <v>7745</v>
      </c>
      <c r="J2117" t="s">
        <v>7746</v>
      </c>
      <c r="K2117" t="s">
        <v>139</v>
      </c>
      <c r="L2117" s="6" t="str">
        <f>IF(ISBLANK(employee_data35[[#This Row],[ExitDate]]),"1","0")</f>
        <v>1</v>
      </c>
      <c r="M2117" t="str">
        <f>IF(ISBLANK(employee_data35[[#This Row],[ExitDate]]),"Active","Tidak Active")</f>
        <v>Active</v>
      </c>
      <c r="N2117" t="s">
        <v>52</v>
      </c>
      <c r="O2117" t="s">
        <v>51</v>
      </c>
      <c r="P2117" t="s">
        <v>52</v>
      </c>
      <c r="Q2117" t="s">
        <v>36</v>
      </c>
      <c r="R2117" t="s">
        <v>37</v>
      </c>
      <c r="S2117" t="s">
        <v>2428</v>
      </c>
      <c r="T2117" t="s">
        <v>111</v>
      </c>
      <c r="U2117" s="1">
        <v>21794</v>
      </c>
      <c r="V2117" s="7" t="str">
        <f>CONCATENATE(employee_data35[[#This Row],[First-LastName]]&amp;" "&amp;employee_data35[[#This Row],[DOB]])</f>
        <v>Koen-Flores 21794</v>
      </c>
      <c r="W2117" t="s">
        <v>40</v>
      </c>
      <c r="X2117" t="s">
        <v>113</v>
      </c>
      <c r="Y2117" t="s">
        <v>55</v>
      </c>
      <c r="Z2117">
        <v>55449</v>
      </c>
      <c r="AA2117" t="s">
        <v>93</v>
      </c>
      <c r="AB2117" t="s">
        <v>75</v>
      </c>
      <c r="AC2117" t="s">
        <v>45</v>
      </c>
      <c r="AD2117">
        <v>4</v>
      </c>
    </row>
    <row r="2118" spans="1:30" x14ac:dyDescent="0.3">
      <c r="A2118">
        <v>2543</v>
      </c>
      <c r="B2118" t="s">
        <v>3113</v>
      </c>
      <c r="C2118" t="s">
        <v>7747</v>
      </c>
      <c r="D2118" s="6" t="str">
        <f>CONCATENATE(employee_data35[[#This Row],[FirstName]], "-",employee_data35[[#This Row],[LastName]] )</f>
        <v>Ernest-Finley</v>
      </c>
      <c r="E2118" s="1">
        <v>43495</v>
      </c>
      <c r="F2118" s="1">
        <v>44277</v>
      </c>
      <c r="G2118" s="7" t="str">
        <f>IF(ISBLANK(employee_data35[[#This Row],[ExitDate]]),"Yes","")</f>
        <v/>
      </c>
      <c r="H2118" t="s">
        <v>2424</v>
      </c>
      <c r="I2118" t="s">
        <v>7748</v>
      </c>
      <c r="J2118" t="s">
        <v>7749</v>
      </c>
      <c r="K2118" t="s">
        <v>118</v>
      </c>
      <c r="L2118" s="6" t="str">
        <f>IF(ISBLANK(employee_data35[[#This Row],[ExitDate]]),"1","0")</f>
        <v>0</v>
      </c>
      <c r="M2118" t="str">
        <f>IF(ISBLANK(employee_data35[[#This Row],[ExitDate]]),"Active","Tidak Active")</f>
        <v>Tidak Active</v>
      </c>
      <c r="N2118" t="s">
        <v>63</v>
      </c>
      <c r="O2118" t="s">
        <v>51</v>
      </c>
      <c r="P2118" t="s">
        <v>63</v>
      </c>
      <c r="Q2118" t="s">
        <v>126</v>
      </c>
      <c r="R2118" t="s">
        <v>7750</v>
      </c>
      <c r="S2118" t="s">
        <v>2428</v>
      </c>
      <c r="T2118" t="s">
        <v>81</v>
      </c>
      <c r="U2118" s="1">
        <v>33597</v>
      </c>
      <c r="V2118" s="7" t="str">
        <f>CONCATENATE(employee_data35[[#This Row],[First-LastName]]&amp;" "&amp;employee_data35[[#This Row],[DOB]])</f>
        <v>Ernest-Finley 33597</v>
      </c>
      <c r="W2118" t="s">
        <v>40</v>
      </c>
      <c r="X2118" t="s">
        <v>216</v>
      </c>
      <c r="Y2118" t="s">
        <v>55</v>
      </c>
      <c r="Z2118">
        <v>59271</v>
      </c>
      <c r="AA2118" t="s">
        <v>43</v>
      </c>
      <c r="AB2118" t="s">
        <v>104</v>
      </c>
      <c r="AC2118" t="s">
        <v>45</v>
      </c>
      <c r="AD2118">
        <v>2</v>
      </c>
    </row>
    <row r="2119" spans="1:30" x14ac:dyDescent="0.3">
      <c r="A2119">
        <v>2544</v>
      </c>
      <c r="B2119" t="s">
        <v>5763</v>
      </c>
      <c r="C2119" t="s">
        <v>2303</v>
      </c>
      <c r="D2119" s="6" t="str">
        <f>CONCATENATE(employee_data35[[#This Row],[FirstName]], "-",employee_data35[[#This Row],[LastName]] )</f>
        <v>Wade-Hernandez</v>
      </c>
      <c r="E2119" s="1">
        <v>45068</v>
      </c>
      <c r="F2119" s="1">
        <v>45119</v>
      </c>
      <c r="G2119" s="7" t="str">
        <f>IF(ISBLANK(employee_data35[[#This Row],[ExitDate]]),"Yes","")</f>
        <v/>
      </c>
      <c r="H2119" t="s">
        <v>6751</v>
      </c>
      <c r="I2119" t="s">
        <v>7751</v>
      </c>
      <c r="J2119" t="s">
        <v>7752</v>
      </c>
      <c r="K2119" t="s">
        <v>133</v>
      </c>
      <c r="L2119" s="6" t="str">
        <f>IF(ISBLANK(employee_data35[[#This Row],[ExitDate]]),"1","0")</f>
        <v>0</v>
      </c>
      <c r="M2119" t="str">
        <f>IF(ISBLANK(employee_data35[[#This Row],[ExitDate]]),"Active","Tidak Active")</f>
        <v>Tidak Active</v>
      </c>
      <c r="N2119" t="s">
        <v>63</v>
      </c>
      <c r="O2119" t="s">
        <v>34</v>
      </c>
      <c r="P2119" t="s">
        <v>35</v>
      </c>
      <c r="Q2119" t="s">
        <v>175</v>
      </c>
      <c r="R2119" t="s">
        <v>7753</v>
      </c>
      <c r="S2119" t="s">
        <v>170</v>
      </c>
      <c r="T2119" t="s">
        <v>148</v>
      </c>
      <c r="U2119" s="1">
        <v>16906</v>
      </c>
      <c r="V2119" s="7" t="str">
        <f>CONCATENATE(employee_data35[[#This Row],[First-LastName]]&amp;" "&amp;employee_data35[[#This Row],[DOB]])</f>
        <v>Wade-Hernandez 16906</v>
      </c>
      <c r="W2119" t="s">
        <v>40</v>
      </c>
      <c r="X2119" t="s">
        <v>83</v>
      </c>
      <c r="Y2119" t="s">
        <v>55</v>
      </c>
      <c r="Z2119">
        <v>59420</v>
      </c>
      <c r="AA2119" t="s">
        <v>43</v>
      </c>
      <c r="AB2119" t="s">
        <v>84</v>
      </c>
      <c r="AC2119" t="s">
        <v>45</v>
      </c>
      <c r="AD2119">
        <v>1</v>
      </c>
    </row>
    <row r="2120" spans="1:30" x14ac:dyDescent="0.3">
      <c r="A2120">
        <v>2545</v>
      </c>
      <c r="B2120" t="s">
        <v>4733</v>
      </c>
      <c r="C2120" t="s">
        <v>2500</v>
      </c>
      <c r="D2120" s="6" t="str">
        <f>CONCATENATE(employee_data35[[#This Row],[FirstName]], "-",employee_data35[[#This Row],[LastName]] )</f>
        <v>Odin-Key</v>
      </c>
      <c r="E2120" s="1">
        <v>43456</v>
      </c>
      <c r="F2120" s="1"/>
      <c r="G2120" s="7" t="str">
        <f>IF(ISBLANK(employee_data35[[#This Row],[ExitDate]]),"Yes","")</f>
        <v>Yes</v>
      </c>
      <c r="H2120" t="s">
        <v>6751</v>
      </c>
      <c r="I2120" t="s">
        <v>7754</v>
      </c>
      <c r="J2120" t="s">
        <v>7755</v>
      </c>
      <c r="K2120" t="s">
        <v>168</v>
      </c>
      <c r="L2120" s="6" t="str">
        <f>IF(ISBLANK(employee_data35[[#This Row],[ExitDate]]),"1","0")</f>
        <v>1</v>
      </c>
      <c r="M2120" t="str">
        <f>IF(ISBLANK(employee_data35[[#This Row],[ExitDate]]),"Active","Tidak Active")</f>
        <v>Active</v>
      </c>
      <c r="N2120" t="s">
        <v>33</v>
      </c>
      <c r="O2120" t="s">
        <v>64</v>
      </c>
      <c r="P2120" t="s">
        <v>63</v>
      </c>
      <c r="Q2120" t="s">
        <v>36</v>
      </c>
      <c r="R2120" t="s">
        <v>37</v>
      </c>
      <c r="S2120" t="s">
        <v>170</v>
      </c>
      <c r="T2120" t="s">
        <v>177</v>
      </c>
      <c r="U2120" s="1">
        <v>18909</v>
      </c>
      <c r="V2120" s="7" t="str">
        <f>CONCATENATE(employee_data35[[#This Row],[First-LastName]]&amp;" "&amp;employee_data35[[#This Row],[DOB]])</f>
        <v>Odin-Key 18909</v>
      </c>
      <c r="W2120" t="s">
        <v>40</v>
      </c>
      <c r="X2120" t="s">
        <v>178</v>
      </c>
      <c r="Y2120" t="s">
        <v>55</v>
      </c>
      <c r="Z2120">
        <v>57785</v>
      </c>
      <c r="AA2120" t="s">
        <v>56</v>
      </c>
      <c r="AB2120" t="s">
        <v>44</v>
      </c>
      <c r="AC2120" t="s">
        <v>45</v>
      </c>
      <c r="AD2120">
        <v>4</v>
      </c>
    </row>
    <row r="2121" spans="1:30" x14ac:dyDescent="0.3">
      <c r="A2121">
        <v>2546</v>
      </c>
      <c r="B2121" t="s">
        <v>1549</v>
      </c>
      <c r="C2121" t="s">
        <v>479</v>
      </c>
      <c r="D2121" s="6" t="str">
        <f>CONCATENATE(employee_data35[[#This Row],[FirstName]], "-",employee_data35[[#This Row],[LastName]] )</f>
        <v>Deven-Huff</v>
      </c>
      <c r="E2121" s="1">
        <v>44873</v>
      </c>
      <c r="F2121" s="1"/>
      <c r="G2121" s="7" t="str">
        <f>IF(ISBLANK(employee_data35[[#This Row],[ExitDate]]),"Yes","")</f>
        <v>Yes</v>
      </c>
      <c r="H2121" t="s">
        <v>7566</v>
      </c>
      <c r="I2121" t="s">
        <v>7756</v>
      </c>
      <c r="J2121" t="s">
        <v>7757</v>
      </c>
      <c r="K2121" t="s">
        <v>62</v>
      </c>
      <c r="L2121" s="6" t="str">
        <f>IF(ISBLANK(employee_data35[[#This Row],[ExitDate]]),"1","0")</f>
        <v>1</v>
      </c>
      <c r="M2121" t="str">
        <f>IF(ISBLANK(employee_data35[[#This Row],[ExitDate]]),"Active","Tidak Active")</f>
        <v>Active</v>
      </c>
      <c r="N2121" t="s">
        <v>52</v>
      </c>
      <c r="O2121" t="s">
        <v>51</v>
      </c>
      <c r="P2121" t="s">
        <v>52</v>
      </c>
      <c r="Q2121" t="s">
        <v>36</v>
      </c>
      <c r="R2121" t="s">
        <v>37</v>
      </c>
      <c r="S2121" t="s">
        <v>170</v>
      </c>
      <c r="T2121" t="s">
        <v>39</v>
      </c>
      <c r="U2121" s="1">
        <v>32918</v>
      </c>
      <c r="V2121" s="7" t="str">
        <f>CONCATENATE(employee_data35[[#This Row],[First-LastName]]&amp;" "&amp;employee_data35[[#This Row],[DOB]])</f>
        <v>Deven-Huff 32918</v>
      </c>
      <c r="W2121" t="s">
        <v>40</v>
      </c>
      <c r="X2121" t="s">
        <v>73</v>
      </c>
      <c r="Y2121" t="s">
        <v>55</v>
      </c>
      <c r="Z2121">
        <v>26419</v>
      </c>
      <c r="AA2121" t="s">
        <v>74</v>
      </c>
      <c r="AB2121" t="s">
        <v>84</v>
      </c>
      <c r="AC2121" t="s">
        <v>45</v>
      </c>
      <c r="AD2121">
        <v>4</v>
      </c>
    </row>
    <row r="2122" spans="1:30" x14ac:dyDescent="0.3">
      <c r="A2122">
        <v>2547</v>
      </c>
      <c r="B2122" t="s">
        <v>4942</v>
      </c>
      <c r="C2122" t="s">
        <v>3146</v>
      </c>
      <c r="D2122" s="6" t="str">
        <f>CONCATENATE(employee_data35[[#This Row],[FirstName]], "-",employee_data35[[#This Row],[LastName]] )</f>
        <v>Kenna-Simon</v>
      </c>
      <c r="E2122" s="1">
        <v>44380</v>
      </c>
      <c r="F2122" s="1"/>
      <c r="G2122" s="7" t="str">
        <f>IF(ISBLANK(employee_data35[[#This Row],[ExitDate]]),"Yes","")</f>
        <v>Yes</v>
      </c>
      <c r="H2122" t="s">
        <v>6979</v>
      </c>
      <c r="I2122" t="s">
        <v>7758</v>
      </c>
      <c r="J2122" t="s">
        <v>7759</v>
      </c>
      <c r="K2122" t="s">
        <v>118</v>
      </c>
      <c r="L2122" s="6" t="str">
        <f>IF(ISBLANK(employee_data35[[#This Row],[ExitDate]]),"1","0")</f>
        <v>1</v>
      </c>
      <c r="M2122" t="str">
        <f>IF(ISBLANK(employee_data35[[#This Row],[ExitDate]]),"Active","Tidak Active")</f>
        <v>Active</v>
      </c>
      <c r="N2122" t="s">
        <v>63</v>
      </c>
      <c r="O2122" t="s">
        <v>51</v>
      </c>
      <c r="P2122" t="s">
        <v>35</v>
      </c>
      <c r="Q2122" t="s">
        <v>36</v>
      </c>
      <c r="R2122" t="s">
        <v>37</v>
      </c>
      <c r="S2122" t="s">
        <v>65</v>
      </c>
      <c r="T2122" t="s">
        <v>81</v>
      </c>
      <c r="U2122" s="1">
        <v>25764</v>
      </c>
      <c r="V2122" s="7" t="str">
        <f>CONCATENATE(employee_data35[[#This Row],[First-LastName]]&amp;" "&amp;employee_data35[[#This Row],[DOB]])</f>
        <v>Kenna-Simon 25764</v>
      </c>
      <c r="W2122" t="s">
        <v>40</v>
      </c>
      <c r="X2122" t="s">
        <v>83</v>
      </c>
      <c r="Y2122" t="s">
        <v>55</v>
      </c>
      <c r="Z2122">
        <v>31784</v>
      </c>
      <c r="AA2122" t="s">
        <v>56</v>
      </c>
      <c r="AB2122" t="s">
        <v>44</v>
      </c>
      <c r="AC2122" t="s">
        <v>45</v>
      </c>
      <c r="AD2122">
        <v>4</v>
      </c>
    </row>
    <row r="2123" spans="1:30" x14ac:dyDescent="0.3">
      <c r="A2123">
        <v>2548</v>
      </c>
      <c r="B2123" t="s">
        <v>7760</v>
      </c>
      <c r="C2123" t="s">
        <v>1175</v>
      </c>
      <c r="D2123" s="6" t="str">
        <f>CONCATENATE(employee_data35[[#This Row],[FirstName]], "-",employee_data35[[#This Row],[LastName]] )</f>
        <v>Luz-Garza</v>
      </c>
      <c r="E2123" s="1">
        <v>43418</v>
      </c>
      <c r="F2123" s="1">
        <v>44385</v>
      </c>
      <c r="G2123" s="7" t="str">
        <f>IF(ISBLANK(employee_data35[[#This Row],[ExitDate]]),"Yes","")</f>
        <v/>
      </c>
      <c r="H2123" t="s">
        <v>4798</v>
      </c>
      <c r="I2123" t="s">
        <v>7761</v>
      </c>
      <c r="J2123" t="s">
        <v>7762</v>
      </c>
      <c r="K2123" t="s">
        <v>168</v>
      </c>
      <c r="L2123" s="6" t="str">
        <f>IF(ISBLANK(employee_data35[[#This Row],[ExitDate]]),"1","0")</f>
        <v>0</v>
      </c>
      <c r="M2123" t="str">
        <f>IF(ISBLANK(employee_data35[[#This Row],[ExitDate]]),"Active","Tidak Active")</f>
        <v>Tidak Active</v>
      </c>
      <c r="N2123" t="s">
        <v>33</v>
      </c>
      <c r="O2123" t="s">
        <v>51</v>
      </c>
      <c r="P2123" t="s">
        <v>35</v>
      </c>
      <c r="Q2123" t="s">
        <v>126</v>
      </c>
      <c r="R2123" t="s">
        <v>7763</v>
      </c>
      <c r="S2123" t="s">
        <v>170</v>
      </c>
      <c r="T2123" t="s">
        <v>66</v>
      </c>
      <c r="U2123" s="1">
        <v>19771</v>
      </c>
      <c r="V2123" s="7" t="str">
        <f>CONCATENATE(employee_data35[[#This Row],[First-LastName]]&amp;" "&amp;employee_data35[[#This Row],[DOB]])</f>
        <v>Luz-Garza 19771</v>
      </c>
      <c r="W2123" t="s">
        <v>40</v>
      </c>
      <c r="X2123" t="s">
        <v>243</v>
      </c>
      <c r="Y2123" t="s">
        <v>42</v>
      </c>
      <c r="Z2123">
        <v>70770</v>
      </c>
      <c r="AA2123" t="s">
        <v>74</v>
      </c>
      <c r="AB2123" t="s">
        <v>104</v>
      </c>
      <c r="AC2123" t="s">
        <v>45</v>
      </c>
      <c r="AD2123">
        <v>1</v>
      </c>
    </row>
    <row r="2124" spans="1:30" x14ac:dyDescent="0.3">
      <c r="A2124">
        <v>2549</v>
      </c>
      <c r="B2124" t="s">
        <v>7764</v>
      </c>
      <c r="C2124" t="s">
        <v>2827</v>
      </c>
      <c r="D2124" s="6" t="str">
        <f>CONCATENATE(employee_data35[[#This Row],[FirstName]], "-",employee_data35[[#This Row],[LastName]] )</f>
        <v>Tristan-Reed</v>
      </c>
      <c r="E2124" s="1">
        <v>44457</v>
      </c>
      <c r="F2124" s="1"/>
      <c r="G2124" s="7" t="str">
        <f>IF(ISBLANK(employee_data35[[#This Row],[ExitDate]]),"Yes","")</f>
        <v>Yes</v>
      </c>
      <c r="H2124" t="s">
        <v>4798</v>
      </c>
      <c r="I2124" t="s">
        <v>7765</v>
      </c>
      <c r="J2124" t="s">
        <v>7766</v>
      </c>
      <c r="K2124" t="s">
        <v>62</v>
      </c>
      <c r="L2124" s="6" t="str">
        <f>IF(ISBLANK(employee_data35[[#This Row],[ExitDate]]),"1","0")</f>
        <v>1</v>
      </c>
      <c r="M2124" t="str">
        <f>IF(ISBLANK(employee_data35[[#This Row],[ExitDate]]),"Active","Tidak Active")</f>
        <v>Active</v>
      </c>
      <c r="N2124" t="s">
        <v>33</v>
      </c>
      <c r="O2124" t="s">
        <v>51</v>
      </c>
      <c r="P2124" t="s">
        <v>52</v>
      </c>
      <c r="Q2124" t="s">
        <v>36</v>
      </c>
      <c r="R2124" t="s">
        <v>37</v>
      </c>
      <c r="S2124" t="s">
        <v>170</v>
      </c>
      <c r="T2124" t="s">
        <v>90</v>
      </c>
      <c r="U2124" s="1">
        <v>23196</v>
      </c>
      <c r="V2124" s="7" t="str">
        <f>CONCATENATE(employee_data35[[#This Row],[First-LastName]]&amp;" "&amp;employee_data35[[#This Row],[DOB]])</f>
        <v>Tristan-Reed 23196</v>
      </c>
      <c r="W2124" t="s">
        <v>40</v>
      </c>
      <c r="X2124" t="s">
        <v>419</v>
      </c>
      <c r="Y2124" t="s">
        <v>42</v>
      </c>
      <c r="Z2124">
        <v>51516</v>
      </c>
      <c r="AA2124" t="s">
        <v>43</v>
      </c>
      <c r="AB2124" t="s">
        <v>104</v>
      </c>
      <c r="AC2124" t="s">
        <v>45</v>
      </c>
      <c r="AD2124">
        <v>5</v>
      </c>
    </row>
    <row r="2125" spans="1:30" x14ac:dyDescent="0.3">
      <c r="A2125">
        <v>2550</v>
      </c>
      <c r="B2125" t="s">
        <v>5012</v>
      </c>
      <c r="C2125" t="s">
        <v>7767</v>
      </c>
      <c r="D2125" s="6" t="str">
        <f>CONCATENATE(employee_data35[[#This Row],[FirstName]], "-",employee_data35[[#This Row],[LastName]] )</f>
        <v>Beckett-Beck</v>
      </c>
      <c r="E2125" s="1">
        <v>44154</v>
      </c>
      <c r="F2125" s="1">
        <v>44503</v>
      </c>
      <c r="G2125" s="7" t="str">
        <f>IF(ISBLANK(employee_data35[[#This Row],[ExitDate]]),"Yes","")</f>
        <v/>
      </c>
      <c r="H2125" t="s">
        <v>2420</v>
      </c>
      <c r="I2125" t="s">
        <v>7768</v>
      </c>
      <c r="J2125" t="s">
        <v>7769</v>
      </c>
      <c r="K2125" t="s">
        <v>98</v>
      </c>
      <c r="L2125" s="6" t="str">
        <f>IF(ISBLANK(employee_data35[[#This Row],[ExitDate]]),"1","0")</f>
        <v>0</v>
      </c>
      <c r="M2125" t="str">
        <f>IF(ISBLANK(employee_data35[[#This Row],[ExitDate]]),"Active","Tidak Active")</f>
        <v>Tidak Active</v>
      </c>
      <c r="N2125" t="s">
        <v>33</v>
      </c>
      <c r="O2125" t="s">
        <v>51</v>
      </c>
      <c r="P2125" t="s">
        <v>52</v>
      </c>
      <c r="Q2125" t="s">
        <v>99</v>
      </c>
      <c r="R2125" t="s">
        <v>7770</v>
      </c>
      <c r="S2125" t="s">
        <v>2428</v>
      </c>
      <c r="T2125" t="s">
        <v>81</v>
      </c>
      <c r="U2125" s="1">
        <v>19109</v>
      </c>
      <c r="V2125" s="7" t="str">
        <f>CONCATENATE(employee_data35[[#This Row],[First-LastName]]&amp;" "&amp;employee_data35[[#This Row],[DOB]])</f>
        <v>Beckett-Beck 19109</v>
      </c>
      <c r="W2125" t="s">
        <v>40</v>
      </c>
      <c r="X2125" t="s">
        <v>292</v>
      </c>
      <c r="Y2125" t="s">
        <v>42</v>
      </c>
      <c r="Z2125">
        <v>69865</v>
      </c>
      <c r="AA2125" t="s">
        <v>43</v>
      </c>
      <c r="AB2125" t="s">
        <v>44</v>
      </c>
      <c r="AC2125" t="s">
        <v>45</v>
      </c>
      <c r="AD2125">
        <v>5</v>
      </c>
    </row>
    <row r="2126" spans="1:30" x14ac:dyDescent="0.3">
      <c r="A2126">
        <v>2551</v>
      </c>
      <c r="B2126" t="s">
        <v>7771</v>
      </c>
      <c r="C2126" t="s">
        <v>2373</v>
      </c>
      <c r="D2126" s="6" t="str">
        <f>CONCATENATE(employee_data35[[#This Row],[FirstName]], "-",employee_data35[[#This Row],[LastName]] )</f>
        <v>Coby-Giles</v>
      </c>
      <c r="E2126" s="1">
        <v>45050</v>
      </c>
      <c r="F2126" s="1">
        <v>45109</v>
      </c>
      <c r="G2126" s="7" t="str">
        <f>IF(ISBLANK(employee_data35[[#This Row],[ExitDate]]),"Yes","")</f>
        <v/>
      </c>
      <c r="H2126" t="s">
        <v>2424</v>
      </c>
      <c r="I2126" t="s">
        <v>7772</v>
      </c>
      <c r="J2126" t="s">
        <v>7773</v>
      </c>
      <c r="K2126" t="s">
        <v>118</v>
      </c>
      <c r="L2126" s="6" t="str">
        <f>IF(ISBLANK(employee_data35[[#This Row],[ExitDate]]),"1","0")</f>
        <v>0</v>
      </c>
      <c r="M2126" t="str">
        <f>IF(ISBLANK(employee_data35[[#This Row],[ExitDate]]),"Active","Tidak Active")</f>
        <v>Tidak Active</v>
      </c>
      <c r="N2126" t="s">
        <v>63</v>
      </c>
      <c r="O2126" t="s">
        <v>64</v>
      </c>
      <c r="P2126" t="s">
        <v>35</v>
      </c>
      <c r="Q2126" t="s">
        <v>175</v>
      </c>
      <c r="R2126" t="s">
        <v>7774</v>
      </c>
      <c r="S2126" t="s">
        <v>2428</v>
      </c>
      <c r="T2126" t="s">
        <v>81</v>
      </c>
      <c r="U2126" s="1">
        <v>32275</v>
      </c>
      <c r="V2126" s="7" t="str">
        <f>CONCATENATE(employee_data35[[#This Row],[First-LastName]]&amp;" "&amp;employee_data35[[#This Row],[DOB]])</f>
        <v>Coby-Giles 32275</v>
      </c>
      <c r="W2126" t="s">
        <v>40</v>
      </c>
      <c r="X2126" t="s">
        <v>243</v>
      </c>
      <c r="Y2126" t="s">
        <v>42</v>
      </c>
      <c r="Z2126">
        <v>49964</v>
      </c>
      <c r="AA2126" t="s">
        <v>74</v>
      </c>
      <c r="AB2126" t="s">
        <v>44</v>
      </c>
      <c r="AC2126" t="s">
        <v>45</v>
      </c>
      <c r="AD2126">
        <v>1</v>
      </c>
    </row>
    <row r="2127" spans="1:30" x14ac:dyDescent="0.3">
      <c r="A2127">
        <v>2552</v>
      </c>
      <c r="B2127" t="s">
        <v>7775</v>
      </c>
      <c r="C2127" t="s">
        <v>2485</v>
      </c>
      <c r="D2127" s="6" t="str">
        <f>CONCATENATE(employee_data35[[#This Row],[FirstName]], "-",employee_data35[[#This Row],[LastName]] )</f>
        <v>Jalen-Jennings</v>
      </c>
      <c r="E2127" s="1">
        <v>44947</v>
      </c>
      <c r="F2127" s="1"/>
      <c r="G2127" s="7" t="str">
        <f>IF(ISBLANK(employee_data35[[#This Row],[ExitDate]]),"Yes","")</f>
        <v>Yes</v>
      </c>
      <c r="H2127" t="s">
        <v>2424</v>
      </c>
      <c r="I2127" t="s">
        <v>7776</v>
      </c>
      <c r="J2127" t="s">
        <v>7777</v>
      </c>
      <c r="K2127" t="s">
        <v>62</v>
      </c>
      <c r="L2127" s="6" t="str">
        <f>IF(ISBLANK(employee_data35[[#This Row],[ExitDate]]),"1","0")</f>
        <v>1</v>
      </c>
      <c r="M2127" t="str">
        <f>IF(ISBLANK(employee_data35[[#This Row],[ExitDate]]),"Active","Tidak Active")</f>
        <v>Active</v>
      </c>
      <c r="N2127" t="s">
        <v>63</v>
      </c>
      <c r="O2127" t="s">
        <v>64</v>
      </c>
      <c r="P2127" t="s">
        <v>35</v>
      </c>
      <c r="Q2127" t="s">
        <v>36</v>
      </c>
      <c r="R2127" t="s">
        <v>37</v>
      </c>
      <c r="S2127" t="s">
        <v>2428</v>
      </c>
      <c r="T2127" t="s">
        <v>177</v>
      </c>
      <c r="U2127" s="1">
        <v>20031</v>
      </c>
      <c r="V2127" s="7" t="str">
        <f>CONCATENATE(employee_data35[[#This Row],[First-LastName]]&amp;" "&amp;employee_data35[[#This Row],[DOB]])</f>
        <v>Jalen-Jennings 20031</v>
      </c>
      <c r="W2127" t="s">
        <v>40</v>
      </c>
      <c r="X2127" t="s">
        <v>226</v>
      </c>
      <c r="Y2127" t="s">
        <v>55</v>
      </c>
      <c r="Z2127">
        <v>72168</v>
      </c>
      <c r="AA2127" t="s">
        <v>43</v>
      </c>
      <c r="AB2127" t="s">
        <v>75</v>
      </c>
      <c r="AC2127" t="s">
        <v>45</v>
      </c>
      <c r="AD2127">
        <v>5</v>
      </c>
    </row>
    <row r="2128" spans="1:30" x14ac:dyDescent="0.3">
      <c r="A2128">
        <v>2553</v>
      </c>
      <c r="B2128" t="s">
        <v>7778</v>
      </c>
      <c r="C2128" t="s">
        <v>3105</v>
      </c>
      <c r="D2128" s="6" t="str">
        <f>CONCATENATE(employee_data35[[#This Row],[FirstName]], "-",employee_data35[[#This Row],[LastName]] )</f>
        <v>Ralph-Barrera</v>
      </c>
      <c r="E2128" s="1">
        <v>44792</v>
      </c>
      <c r="F2128" s="1">
        <v>44944</v>
      </c>
      <c r="G2128" s="7" t="str">
        <f>IF(ISBLANK(employee_data35[[#This Row],[ExitDate]]),"Yes","")</f>
        <v/>
      </c>
      <c r="H2128" t="s">
        <v>6751</v>
      </c>
      <c r="I2128" t="s">
        <v>7779</v>
      </c>
      <c r="J2128" t="s">
        <v>7780</v>
      </c>
      <c r="K2128" t="s">
        <v>118</v>
      </c>
      <c r="L2128" s="6" t="str">
        <f>IF(ISBLANK(employee_data35[[#This Row],[ExitDate]]),"1","0")</f>
        <v>0</v>
      </c>
      <c r="M2128" t="str">
        <f>IF(ISBLANK(employee_data35[[#This Row],[ExitDate]]),"Active","Tidak Active")</f>
        <v>Tidak Active</v>
      </c>
      <c r="N2128" t="s">
        <v>33</v>
      </c>
      <c r="O2128" t="s">
        <v>64</v>
      </c>
      <c r="P2128" t="s">
        <v>52</v>
      </c>
      <c r="Q2128" t="s">
        <v>126</v>
      </c>
      <c r="R2128" t="s">
        <v>7781</v>
      </c>
      <c r="S2128" t="s">
        <v>170</v>
      </c>
      <c r="T2128" t="s">
        <v>53</v>
      </c>
      <c r="U2128" s="1">
        <v>26946</v>
      </c>
      <c r="V2128" s="7" t="str">
        <f>CONCATENATE(employee_data35[[#This Row],[First-LastName]]&amp;" "&amp;employee_data35[[#This Row],[DOB]])</f>
        <v>Ralph-Barrera 26946</v>
      </c>
      <c r="W2128" t="s">
        <v>40</v>
      </c>
      <c r="X2128" t="s">
        <v>83</v>
      </c>
      <c r="Y2128" t="s">
        <v>55</v>
      </c>
      <c r="Z2128">
        <v>87974</v>
      </c>
      <c r="AA2128" t="s">
        <v>74</v>
      </c>
      <c r="AB2128" t="s">
        <v>104</v>
      </c>
      <c r="AC2128" t="s">
        <v>45</v>
      </c>
      <c r="AD2128">
        <v>2</v>
      </c>
    </row>
    <row r="2129" spans="1:30" x14ac:dyDescent="0.3">
      <c r="A2129">
        <v>2554</v>
      </c>
      <c r="B2129" t="s">
        <v>4105</v>
      </c>
      <c r="C2129" t="s">
        <v>3121</v>
      </c>
      <c r="D2129" s="6" t="str">
        <f>CONCATENATE(employee_data35[[#This Row],[FirstName]], "-",employee_data35[[#This Row],[LastName]] )</f>
        <v>Shania-Caldwell</v>
      </c>
      <c r="E2129" s="1">
        <v>44760</v>
      </c>
      <c r="F2129" s="1">
        <v>45055</v>
      </c>
      <c r="G2129" s="7" t="str">
        <f>IF(ISBLANK(employee_data35[[#This Row],[ExitDate]]),"Yes","")</f>
        <v/>
      </c>
      <c r="H2129" t="s">
        <v>6751</v>
      </c>
      <c r="I2129" t="s">
        <v>7782</v>
      </c>
      <c r="J2129" t="s">
        <v>7783</v>
      </c>
      <c r="K2129" t="s">
        <v>62</v>
      </c>
      <c r="L2129" s="6" t="str">
        <f>IF(ISBLANK(employee_data35[[#This Row],[ExitDate]]),"1","0")</f>
        <v>0</v>
      </c>
      <c r="M2129" t="str">
        <f>IF(ISBLANK(employee_data35[[#This Row],[ExitDate]]),"Active","Tidak Active")</f>
        <v>Tidak Active</v>
      </c>
      <c r="N2129" t="s">
        <v>52</v>
      </c>
      <c r="O2129" t="s">
        <v>51</v>
      </c>
      <c r="P2129" t="s">
        <v>63</v>
      </c>
      <c r="Q2129" t="s">
        <v>175</v>
      </c>
      <c r="R2129" t="s">
        <v>7784</v>
      </c>
      <c r="S2129" t="s">
        <v>170</v>
      </c>
      <c r="T2129" t="s">
        <v>101</v>
      </c>
      <c r="U2129" s="1">
        <v>33514</v>
      </c>
      <c r="V2129" s="7" t="str">
        <f>CONCATENATE(employee_data35[[#This Row],[First-LastName]]&amp;" "&amp;employee_data35[[#This Row],[DOB]])</f>
        <v>Shania-Caldwell 33514</v>
      </c>
      <c r="W2129" t="s">
        <v>40</v>
      </c>
      <c r="X2129" t="s">
        <v>113</v>
      </c>
      <c r="Y2129" t="s">
        <v>55</v>
      </c>
      <c r="Z2129">
        <v>2505</v>
      </c>
      <c r="AA2129" t="s">
        <v>56</v>
      </c>
      <c r="AB2129" t="s">
        <v>44</v>
      </c>
      <c r="AC2129" t="s">
        <v>45</v>
      </c>
      <c r="AD2129">
        <v>1</v>
      </c>
    </row>
    <row r="2130" spans="1:30" x14ac:dyDescent="0.3">
      <c r="A2130">
        <v>2555</v>
      </c>
      <c r="B2130" t="s">
        <v>2576</v>
      </c>
      <c r="C2130" t="s">
        <v>344</v>
      </c>
      <c r="D2130" s="6" t="str">
        <f>CONCATENATE(employee_data35[[#This Row],[FirstName]], "-",employee_data35[[#This Row],[LastName]] )</f>
        <v>Colby-Horne</v>
      </c>
      <c r="E2130" s="1">
        <v>43691</v>
      </c>
      <c r="F2130" s="1">
        <v>44329</v>
      </c>
      <c r="G2130" s="7" t="str">
        <f>IF(ISBLANK(employee_data35[[#This Row],[ExitDate]]),"Yes","")</f>
        <v/>
      </c>
      <c r="H2130" t="s">
        <v>7566</v>
      </c>
      <c r="I2130" t="s">
        <v>7785</v>
      </c>
      <c r="J2130" t="s">
        <v>7786</v>
      </c>
      <c r="K2130" t="s">
        <v>89</v>
      </c>
      <c r="L2130" s="6" t="str">
        <f>IF(ISBLANK(employee_data35[[#This Row],[ExitDate]]),"1","0")</f>
        <v>0</v>
      </c>
      <c r="M2130" t="str">
        <f>IF(ISBLANK(employee_data35[[#This Row],[ExitDate]]),"Active","Tidak Active")</f>
        <v>Tidak Active</v>
      </c>
      <c r="N2130" t="s">
        <v>63</v>
      </c>
      <c r="O2130" t="s">
        <v>51</v>
      </c>
      <c r="P2130" t="s">
        <v>35</v>
      </c>
      <c r="Q2130" t="s">
        <v>126</v>
      </c>
      <c r="R2130" t="s">
        <v>7787</v>
      </c>
      <c r="S2130" t="s">
        <v>170</v>
      </c>
      <c r="T2130" t="s">
        <v>594</v>
      </c>
      <c r="U2130" s="1">
        <v>20754</v>
      </c>
      <c r="V2130" s="7" t="str">
        <f>CONCATENATE(employee_data35[[#This Row],[First-LastName]]&amp;" "&amp;employee_data35[[#This Row],[DOB]])</f>
        <v>Colby-Horne 20754</v>
      </c>
      <c r="W2130" t="s">
        <v>40</v>
      </c>
      <c r="X2130" t="s">
        <v>226</v>
      </c>
      <c r="Y2130" t="s">
        <v>55</v>
      </c>
      <c r="Z2130">
        <v>6633</v>
      </c>
      <c r="AA2130" t="s">
        <v>74</v>
      </c>
      <c r="AB2130" t="s">
        <v>44</v>
      </c>
      <c r="AC2130" t="s">
        <v>45</v>
      </c>
      <c r="AD2130">
        <v>2</v>
      </c>
    </row>
    <row r="2131" spans="1:30" x14ac:dyDescent="0.3">
      <c r="A2131">
        <v>2556</v>
      </c>
      <c r="B2131" t="s">
        <v>4102</v>
      </c>
      <c r="C2131" t="s">
        <v>5362</v>
      </c>
      <c r="D2131" s="6" t="str">
        <f>CONCATENATE(employee_data35[[#This Row],[FirstName]], "-",employee_data35[[#This Row],[LastName]] )</f>
        <v>Kaiden-Cunningham</v>
      </c>
      <c r="E2131" s="1">
        <v>44175</v>
      </c>
      <c r="F2131" s="1">
        <v>44711</v>
      </c>
      <c r="G2131" s="7" t="str">
        <f>IF(ISBLANK(employee_data35[[#This Row],[ExitDate]]),"Yes","")</f>
        <v/>
      </c>
      <c r="H2131" t="s">
        <v>6979</v>
      </c>
      <c r="I2131" t="s">
        <v>2994</v>
      </c>
      <c r="J2131" t="s">
        <v>7788</v>
      </c>
      <c r="K2131" t="s">
        <v>31</v>
      </c>
      <c r="L2131" s="6" t="str">
        <f>IF(ISBLANK(employee_data35[[#This Row],[ExitDate]]),"1","0")</f>
        <v>0</v>
      </c>
      <c r="M2131" t="str">
        <f>IF(ISBLANK(employee_data35[[#This Row],[ExitDate]]),"Active","Tidak Active")</f>
        <v>Tidak Active</v>
      </c>
      <c r="N2131" t="s">
        <v>52</v>
      </c>
      <c r="O2131" t="s">
        <v>51</v>
      </c>
      <c r="P2131" t="s">
        <v>63</v>
      </c>
      <c r="Q2131" t="s">
        <v>175</v>
      </c>
      <c r="R2131" t="s">
        <v>7789</v>
      </c>
      <c r="S2131" t="s">
        <v>65</v>
      </c>
      <c r="T2131" t="s">
        <v>242</v>
      </c>
      <c r="U2131" s="1">
        <v>35180</v>
      </c>
      <c r="V2131" s="7" t="str">
        <f>CONCATENATE(employee_data35[[#This Row],[First-LastName]]&amp;" "&amp;employee_data35[[#This Row],[DOB]])</f>
        <v>Kaiden-Cunningham 35180</v>
      </c>
      <c r="W2131" t="s">
        <v>40</v>
      </c>
      <c r="X2131" t="s">
        <v>243</v>
      </c>
      <c r="Y2131" t="s">
        <v>55</v>
      </c>
      <c r="Z2131">
        <v>73638</v>
      </c>
      <c r="AA2131" t="s">
        <v>43</v>
      </c>
      <c r="AB2131" t="s">
        <v>84</v>
      </c>
      <c r="AC2131" t="s">
        <v>45</v>
      </c>
      <c r="AD2131">
        <v>2</v>
      </c>
    </row>
    <row r="2132" spans="1:30" x14ac:dyDescent="0.3">
      <c r="A2132">
        <v>2557</v>
      </c>
      <c r="B2132" t="s">
        <v>815</v>
      </c>
      <c r="C2132" t="s">
        <v>2796</v>
      </c>
      <c r="D2132" s="6" t="str">
        <f>CONCATENATE(employee_data35[[#This Row],[FirstName]], "-",employee_data35[[#This Row],[LastName]] )</f>
        <v>Davion-Vasquez</v>
      </c>
      <c r="E2132" s="1">
        <v>43728</v>
      </c>
      <c r="F2132" s="1"/>
      <c r="G2132" s="7" t="str">
        <f>IF(ISBLANK(employee_data35[[#This Row],[ExitDate]]),"Yes","")</f>
        <v>Yes</v>
      </c>
      <c r="H2132" t="s">
        <v>4798</v>
      </c>
      <c r="I2132" t="s">
        <v>7790</v>
      </c>
      <c r="J2132" t="s">
        <v>7791</v>
      </c>
      <c r="K2132" t="s">
        <v>139</v>
      </c>
      <c r="L2132" s="6" t="str">
        <f>IF(ISBLANK(employee_data35[[#This Row],[ExitDate]]),"1","0")</f>
        <v>1</v>
      </c>
      <c r="M2132" t="str">
        <f>IF(ISBLANK(employee_data35[[#This Row],[ExitDate]]),"Active","Tidak Active")</f>
        <v>Active</v>
      </c>
      <c r="N2132" t="s">
        <v>63</v>
      </c>
      <c r="O2132" t="s">
        <v>64</v>
      </c>
      <c r="P2132" t="s">
        <v>35</v>
      </c>
      <c r="Q2132" t="s">
        <v>36</v>
      </c>
      <c r="R2132" t="s">
        <v>37</v>
      </c>
      <c r="S2132" t="s">
        <v>170</v>
      </c>
      <c r="T2132" t="s">
        <v>111</v>
      </c>
      <c r="U2132" s="1">
        <v>23545</v>
      </c>
      <c r="V2132" s="7" t="str">
        <f>CONCATENATE(employee_data35[[#This Row],[First-LastName]]&amp;" "&amp;employee_data35[[#This Row],[DOB]])</f>
        <v>Davion-Vasquez 23545</v>
      </c>
      <c r="W2132" t="s">
        <v>40</v>
      </c>
      <c r="X2132" t="s">
        <v>113</v>
      </c>
      <c r="Y2132" t="s">
        <v>42</v>
      </c>
      <c r="Z2132">
        <v>96051</v>
      </c>
      <c r="AA2132" t="s">
        <v>93</v>
      </c>
      <c r="AB2132" t="s">
        <v>84</v>
      </c>
      <c r="AC2132" t="s">
        <v>45</v>
      </c>
      <c r="AD2132">
        <v>2</v>
      </c>
    </row>
    <row r="2133" spans="1:30" x14ac:dyDescent="0.3">
      <c r="A2133">
        <v>2558</v>
      </c>
      <c r="B2133" t="s">
        <v>3451</v>
      </c>
      <c r="C2133" t="s">
        <v>2466</v>
      </c>
      <c r="D2133" s="6" t="str">
        <f>CONCATENATE(employee_data35[[#This Row],[FirstName]], "-",employee_data35[[#This Row],[LastName]] )</f>
        <v>Maeve-Gordon</v>
      </c>
      <c r="E2133" s="1">
        <v>44519</v>
      </c>
      <c r="F2133" s="1">
        <v>44557</v>
      </c>
      <c r="G2133" s="7" t="str">
        <f>IF(ISBLANK(employee_data35[[#This Row],[ExitDate]]),"Yes","")</f>
        <v/>
      </c>
      <c r="H2133" t="s">
        <v>2420</v>
      </c>
      <c r="I2133" t="s">
        <v>7792</v>
      </c>
      <c r="J2133" t="s">
        <v>7793</v>
      </c>
      <c r="K2133" t="s">
        <v>98</v>
      </c>
      <c r="L2133" s="6" t="str">
        <f>IF(ISBLANK(employee_data35[[#This Row],[ExitDate]]),"1","0")</f>
        <v>0</v>
      </c>
      <c r="M2133" t="str">
        <f>IF(ISBLANK(employee_data35[[#This Row],[ExitDate]]),"Active","Tidak Active")</f>
        <v>Tidak Active</v>
      </c>
      <c r="N2133" t="s">
        <v>63</v>
      </c>
      <c r="O2133" t="s">
        <v>64</v>
      </c>
      <c r="P2133" t="s">
        <v>63</v>
      </c>
      <c r="Q2133" t="s">
        <v>99</v>
      </c>
      <c r="R2133" t="s">
        <v>7794</v>
      </c>
      <c r="S2133" t="s">
        <v>2428</v>
      </c>
      <c r="T2133" t="s">
        <v>90</v>
      </c>
      <c r="U2133" s="1">
        <v>24071</v>
      </c>
      <c r="V2133" s="7" t="str">
        <f>CONCATENATE(employee_data35[[#This Row],[First-LastName]]&amp;" "&amp;employee_data35[[#This Row],[DOB]])</f>
        <v>Maeve-Gordon 24071</v>
      </c>
      <c r="W2133" t="s">
        <v>40</v>
      </c>
      <c r="X2133" t="s">
        <v>216</v>
      </c>
      <c r="Y2133" t="s">
        <v>42</v>
      </c>
      <c r="Z2133">
        <v>87152</v>
      </c>
      <c r="AA2133" t="s">
        <v>128</v>
      </c>
      <c r="AB2133" t="s">
        <v>44</v>
      </c>
      <c r="AC2133" t="s">
        <v>45</v>
      </c>
      <c r="AD2133">
        <v>4</v>
      </c>
    </row>
    <row r="2134" spans="1:30" x14ac:dyDescent="0.3">
      <c r="A2134">
        <v>2559</v>
      </c>
      <c r="B2134" t="s">
        <v>7795</v>
      </c>
      <c r="C2134" t="s">
        <v>5389</v>
      </c>
      <c r="D2134" s="6" t="str">
        <f>CONCATENATE(employee_data35[[#This Row],[FirstName]], "-",employee_data35[[#This Row],[LastName]] )</f>
        <v>Monserrat-Ferguson</v>
      </c>
      <c r="E2134" s="1">
        <v>44680</v>
      </c>
      <c r="F2134" s="1"/>
      <c r="G2134" s="7" t="str">
        <f>IF(ISBLANK(employee_data35[[#This Row],[ExitDate]]),"Yes","")</f>
        <v>Yes</v>
      </c>
      <c r="H2134" t="s">
        <v>2424</v>
      </c>
      <c r="I2134" t="s">
        <v>7796</v>
      </c>
      <c r="J2134" t="s">
        <v>7797</v>
      </c>
      <c r="K2134" t="s">
        <v>118</v>
      </c>
      <c r="L2134" s="6" t="str">
        <f>IF(ISBLANK(employee_data35[[#This Row],[ExitDate]]),"1","0")</f>
        <v>1</v>
      </c>
      <c r="M2134" t="str">
        <f>IF(ISBLANK(employee_data35[[#This Row],[ExitDate]]),"Active","Tidak Active")</f>
        <v>Active</v>
      </c>
      <c r="N2134" t="s">
        <v>52</v>
      </c>
      <c r="O2134" t="s">
        <v>64</v>
      </c>
      <c r="P2134" t="s">
        <v>63</v>
      </c>
      <c r="Q2134" t="s">
        <v>36</v>
      </c>
      <c r="R2134" t="s">
        <v>37</v>
      </c>
      <c r="S2134" t="s">
        <v>2428</v>
      </c>
      <c r="T2134" t="s">
        <v>90</v>
      </c>
      <c r="U2134" s="1">
        <v>21147</v>
      </c>
      <c r="V2134" s="7" t="str">
        <f>CONCATENATE(employee_data35[[#This Row],[First-LastName]]&amp;" "&amp;employee_data35[[#This Row],[DOB]])</f>
        <v>Monserrat-Ferguson 21147</v>
      </c>
      <c r="W2134" t="s">
        <v>40</v>
      </c>
      <c r="X2134" t="s">
        <v>103</v>
      </c>
      <c r="Y2134" t="s">
        <v>55</v>
      </c>
      <c r="Z2134">
        <v>79836</v>
      </c>
      <c r="AA2134" t="s">
        <v>43</v>
      </c>
      <c r="AB2134" t="s">
        <v>44</v>
      </c>
      <c r="AC2134" t="s">
        <v>45</v>
      </c>
      <c r="AD2134">
        <v>1</v>
      </c>
    </row>
    <row r="2135" spans="1:30" x14ac:dyDescent="0.3">
      <c r="A2135">
        <v>2560</v>
      </c>
      <c r="B2135" t="s">
        <v>3982</v>
      </c>
      <c r="C2135" t="s">
        <v>3098</v>
      </c>
      <c r="D2135" s="6" t="str">
        <f>CONCATENATE(employee_data35[[#This Row],[FirstName]], "-",employee_data35[[#This Row],[LastName]] )</f>
        <v>Nathan-Schmitt</v>
      </c>
      <c r="E2135" s="1">
        <v>44377</v>
      </c>
      <c r="F2135" s="1">
        <v>44405</v>
      </c>
      <c r="G2135" s="7" t="str">
        <f>IF(ISBLANK(employee_data35[[#This Row],[ExitDate]]),"Yes","")</f>
        <v/>
      </c>
      <c r="H2135" t="s">
        <v>6746</v>
      </c>
      <c r="I2135" t="s">
        <v>7798</v>
      </c>
      <c r="J2135" t="s">
        <v>7799</v>
      </c>
      <c r="K2135" t="s">
        <v>98</v>
      </c>
      <c r="L2135" s="6" t="str">
        <f>IF(ISBLANK(employee_data35[[#This Row],[ExitDate]]),"1","0")</f>
        <v>0</v>
      </c>
      <c r="M2135" t="str">
        <f>IF(ISBLANK(employee_data35[[#This Row],[ExitDate]]),"Active","Tidak Active")</f>
        <v>Tidak Active</v>
      </c>
      <c r="N2135" t="s">
        <v>52</v>
      </c>
      <c r="O2135" t="s">
        <v>51</v>
      </c>
      <c r="P2135" t="s">
        <v>52</v>
      </c>
      <c r="Q2135" t="s">
        <v>175</v>
      </c>
      <c r="R2135" t="s">
        <v>7800</v>
      </c>
      <c r="S2135" t="s">
        <v>170</v>
      </c>
      <c r="T2135" t="s">
        <v>90</v>
      </c>
      <c r="U2135" s="1">
        <v>28130</v>
      </c>
      <c r="V2135" s="7" t="str">
        <f>CONCATENATE(employee_data35[[#This Row],[First-LastName]]&amp;" "&amp;employee_data35[[#This Row],[DOB]])</f>
        <v>Nathan-Schmitt 28130</v>
      </c>
      <c r="W2135" t="s">
        <v>40</v>
      </c>
      <c r="X2135" t="s">
        <v>708</v>
      </c>
      <c r="Y2135" t="s">
        <v>55</v>
      </c>
      <c r="Z2135">
        <v>43352</v>
      </c>
      <c r="AA2135" t="s">
        <v>93</v>
      </c>
      <c r="AB2135" t="s">
        <v>44</v>
      </c>
      <c r="AC2135" t="s">
        <v>45</v>
      </c>
      <c r="AD2135">
        <v>4</v>
      </c>
    </row>
    <row r="2136" spans="1:30" x14ac:dyDescent="0.3">
      <c r="A2136">
        <v>2561</v>
      </c>
      <c r="B2136" t="s">
        <v>7801</v>
      </c>
      <c r="C2136" t="s">
        <v>860</v>
      </c>
      <c r="D2136" s="6" t="str">
        <f>CONCATENATE(employee_data35[[#This Row],[FirstName]], "-",employee_data35[[#This Row],[LastName]] )</f>
        <v>Ashly-Mullen</v>
      </c>
      <c r="E2136" s="1">
        <v>44392</v>
      </c>
      <c r="F2136" s="1"/>
      <c r="G2136" s="7" t="str">
        <f>IF(ISBLANK(employee_data35[[#This Row],[ExitDate]]),"Yes","")</f>
        <v>Yes</v>
      </c>
      <c r="H2136" t="s">
        <v>6751</v>
      </c>
      <c r="I2136" t="s">
        <v>7802</v>
      </c>
      <c r="J2136" t="s">
        <v>7803</v>
      </c>
      <c r="K2136" t="s">
        <v>118</v>
      </c>
      <c r="L2136" s="6" t="str">
        <f>IF(ISBLANK(employee_data35[[#This Row],[ExitDate]]),"1","0")</f>
        <v>1</v>
      </c>
      <c r="M2136" t="str">
        <f>IF(ISBLANK(employee_data35[[#This Row],[ExitDate]]),"Active","Tidak Active")</f>
        <v>Active</v>
      </c>
      <c r="N2136" t="s">
        <v>33</v>
      </c>
      <c r="O2136" t="s">
        <v>64</v>
      </c>
      <c r="P2136" t="s">
        <v>35</v>
      </c>
      <c r="Q2136" t="s">
        <v>36</v>
      </c>
      <c r="R2136" t="s">
        <v>37</v>
      </c>
      <c r="S2136" t="s">
        <v>170</v>
      </c>
      <c r="T2136" t="s">
        <v>81</v>
      </c>
      <c r="U2136" s="1">
        <v>20617</v>
      </c>
      <c r="V2136" s="7" t="str">
        <f>CONCATENATE(employee_data35[[#This Row],[First-LastName]]&amp;" "&amp;employee_data35[[#This Row],[DOB]])</f>
        <v>Ashly-Mullen 20617</v>
      </c>
      <c r="W2136" t="s">
        <v>40</v>
      </c>
      <c r="X2136" t="s">
        <v>83</v>
      </c>
      <c r="Y2136" t="s">
        <v>55</v>
      </c>
      <c r="Z2136">
        <v>33873</v>
      </c>
      <c r="AA2136" t="s">
        <v>56</v>
      </c>
      <c r="AB2136" t="s">
        <v>84</v>
      </c>
      <c r="AC2136" t="s">
        <v>45</v>
      </c>
      <c r="AD2136">
        <v>2</v>
      </c>
    </row>
    <row r="2137" spans="1:30" x14ac:dyDescent="0.3">
      <c r="A2137">
        <v>2562</v>
      </c>
      <c r="B2137" t="s">
        <v>2552</v>
      </c>
      <c r="C2137" t="s">
        <v>4541</v>
      </c>
      <c r="D2137" s="6" t="str">
        <f>CONCATENATE(employee_data35[[#This Row],[FirstName]], "-",employee_data35[[#This Row],[LastName]] )</f>
        <v>Angelique-Cochran</v>
      </c>
      <c r="E2137" s="1">
        <v>44298</v>
      </c>
      <c r="F2137" s="1">
        <v>44991</v>
      </c>
      <c r="G2137" s="7" t="str">
        <f>IF(ISBLANK(employee_data35[[#This Row],[ExitDate]]),"Yes","")</f>
        <v/>
      </c>
      <c r="H2137" t="s">
        <v>6751</v>
      </c>
      <c r="I2137" t="s">
        <v>7804</v>
      </c>
      <c r="J2137" t="s">
        <v>7805</v>
      </c>
      <c r="K2137" t="s">
        <v>62</v>
      </c>
      <c r="L2137" s="6" t="str">
        <f>IF(ISBLANK(employee_data35[[#This Row],[ExitDate]]),"1","0")</f>
        <v>0</v>
      </c>
      <c r="M2137" t="str">
        <f>IF(ISBLANK(employee_data35[[#This Row],[ExitDate]]),"Active","Tidak Active")</f>
        <v>Tidak Active</v>
      </c>
      <c r="N2137" t="s">
        <v>33</v>
      </c>
      <c r="O2137" t="s">
        <v>64</v>
      </c>
      <c r="P2137" t="s">
        <v>63</v>
      </c>
      <c r="Q2137" t="s">
        <v>140</v>
      </c>
      <c r="R2137" t="s">
        <v>7806</v>
      </c>
      <c r="S2137" t="s">
        <v>170</v>
      </c>
      <c r="T2137" t="s">
        <v>90</v>
      </c>
      <c r="U2137" s="1">
        <v>24794</v>
      </c>
      <c r="V2137" s="7" t="str">
        <f>CONCATENATE(employee_data35[[#This Row],[First-LastName]]&amp;" "&amp;employee_data35[[#This Row],[DOB]])</f>
        <v>Angelique-Cochran 24794</v>
      </c>
      <c r="W2137" t="s">
        <v>40</v>
      </c>
      <c r="X2137" t="s">
        <v>103</v>
      </c>
      <c r="Y2137" t="s">
        <v>55</v>
      </c>
      <c r="Z2137">
        <v>83544</v>
      </c>
      <c r="AA2137" t="s">
        <v>74</v>
      </c>
      <c r="AB2137" t="s">
        <v>84</v>
      </c>
      <c r="AC2137" t="s">
        <v>45</v>
      </c>
      <c r="AD2137">
        <v>4</v>
      </c>
    </row>
    <row r="2138" spans="1:30" x14ac:dyDescent="0.3">
      <c r="A2138">
        <v>2563</v>
      </c>
      <c r="B2138" t="s">
        <v>7807</v>
      </c>
      <c r="C2138" t="s">
        <v>4077</v>
      </c>
      <c r="D2138" s="6" t="str">
        <f>CONCATENATE(employee_data35[[#This Row],[FirstName]], "-",employee_data35[[#This Row],[LastName]] )</f>
        <v>Kenny-Rojas</v>
      </c>
      <c r="E2138" s="1">
        <v>44173</v>
      </c>
      <c r="F2138" s="1"/>
      <c r="G2138" s="7" t="str">
        <f>IF(ISBLANK(employee_data35[[#This Row],[ExitDate]]),"Yes","")</f>
        <v>Yes</v>
      </c>
      <c r="H2138" t="s">
        <v>7566</v>
      </c>
      <c r="I2138" t="s">
        <v>7808</v>
      </c>
      <c r="J2138" t="s">
        <v>7809</v>
      </c>
      <c r="K2138" t="s">
        <v>89</v>
      </c>
      <c r="L2138" s="6" t="str">
        <f>IF(ISBLANK(employee_data35[[#This Row],[ExitDate]]),"1","0")</f>
        <v>1</v>
      </c>
      <c r="M2138" t="str">
        <f>IF(ISBLANK(employee_data35[[#This Row],[ExitDate]]),"Active","Tidak Active")</f>
        <v>Active</v>
      </c>
      <c r="N2138" t="s">
        <v>33</v>
      </c>
      <c r="O2138" t="s">
        <v>64</v>
      </c>
      <c r="P2138" t="s">
        <v>35</v>
      </c>
      <c r="Q2138" t="s">
        <v>36</v>
      </c>
      <c r="R2138" t="s">
        <v>37</v>
      </c>
      <c r="S2138" t="s">
        <v>170</v>
      </c>
      <c r="T2138" t="s">
        <v>231</v>
      </c>
      <c r="U2138" s="1">
        <v>19680</v>
      </c>
      <c r="V2138" s="7" t="str">
        <f>CONCATENATE(employee_data35[[#This Row],[First-LastName]]&amp;" "&amp;employee_data35[[#This Row],[DOB]])</f>
        <v>Kenny-Rojas 19680</v>
      </c>
      <c r="W2138" t="s">
        <v>40</v>
      </c>
      <c r="X2138" t="s">
        <v>113</v>
      </c>
      <c r="Y2138" t="s">
        <v>55</v>
      </c>
      <c r="Z2138">
        <v>73171</v>
      </c>
      <c r="AA2138" t="s">
        <v>74</v>
      </c>
      <c r="AB2138" t="s">
        <v>44</v>
      </c>
      <c r="AC2138" t="s">
        <v>45</v>
      </c>
      <c r="AD2138">
        <v>2</v>
      </c>
    </row>
    <row r="2139" spans="1:30" x14ac:dyDescent="0.3">
      <c r="A2139">
        <v>2564</v>
      </c>
      <c r="B2139" t="s">
        <v>7002</v>
      </c>
      <c r="C2139" t="s">
        <v>5608</v>
      </c>
      <c r="D2139" s="6" t="str">
        <f>CONCATENATE(employee_data35[[#This Row],[FirstName]], "-",employee_data35[[#This Row],[LastName]] )</f>
        <v>Deandre-Oneal</v>
      </c>
      <c r="E2139" s="1">
        <v>43769</v>
      </c>
      <c r="F2139" s="1">
        <v>43891</v>
      </c>
      <c r="G2139" s="7" t="str">
        <f>IF(ISBLANK(employee_data35[[#This Row],[ExitDate]]),"Yes","")</f>
        <v/>
      </c>
      <c r="H2139" t="s">
        <v>6979</v>
      </c>
      <c r="I2139" t="s">
        <v>7810</v>
      </c>
      <c r="J2139" t="s">
        <v>7811</v>
      </c>
      <c r="K2139" t="s">
        <v>31</v>
      </c>
      <c r="L2139" s="6" t="str">
        <f>IF(ISBLANK(employee_data35[[#This Row],[ExitDate]]),"1","0")</f>
        <v>0</v>
      </c>
      <c r="M2139" t="str">
        <f>IF(ISBLANK(employee_data35[[#This Row],[ExitDate]]),"Active","Tidak Active")</f>
        <v>Tidak Active</v>
      </c>
      <c r="N2139" t="s">
        <v>33</v>
      </c>
      <c r="O2139" t="s">
        <v>64</v>
      </c>
      <c r="P2139" t="s">
        <v>63</v>
      </c>
      <c r="Q2139" t="s">
        <v>175</v>
      </c>
      <c r="R2139" t="s">
        <v>7812</v>
      </c>
      <c r="S2139" t="s">
        <v>65</v>
      </c>
      <c r="T2139" t="s">
        <v>81</v>
      </c>
      <c r="U2139" s="1">
        <v>34891</v>
      </c>
      <c r="V2139" s="7" t="str">
        <f>CONCATENATE(employee_data35[[#This Row],[First-LastName]]&amp;" "&amp;employee_data35[[#This Row],[DOB]])</f>
        <v>Deandre-Oneal 34891</v>
      </c>
      <c r="W2139" t="s">
        <v>40</v>
      </c>
      <c r="X2139" t="s">
        <v>292</v>
      </c>
      <c r="Y2139" t="s">
        <v>55</v>
      </c>
      <c r="Z2139">
        <v>36351</v>
      </c>
      <c r="AA2139" t="s">
        <v>56</v>
      </c>
      <c r="AB2139" t="s">
        <v>84</v>
      </c>
      <c r="AC2139" t="s">
        <v>45</v>
      </c>
      <c r="AD2139">
        <v>1</v>
      </c>
    </row>
    <row r="2140" spans="1:30" x14ac:dyDescent="0.3">
      <c r="A2140">
        <v>2565</v>
      </c>
      <c r="B2140" t="s">
        <v>7813</v>
      </c>
      <c r="C2140" t="s">
        <v>3528</v>
      </c>
      <c r="D2140" s="6" t="str">
        <f>CONCATENATE(employee_data35[[#This Row],[FirstName]], "-",employee_data35[[#This Row],[LastName]] )</f>
        <v>Adison-Huerta</v>
      </c>
      <c r="E2140" s="1">
        <v>43852</v>
      </c>
      <c r="F2140" s="1"/>
      <c r="G2140" s="7" t="str">
        <f>IF(ISBLANK(employee_data35[[#This Row],[ExitDate]]),"Yes","")</f>
        <v>Yes</v>
      </c>
      <c r="H2140" t="s">
        <v>4798</v>
      </c>
      <c r="I2140" t="s">
        <v>7814</v>
      </c>
      <c r="J2140" t="s">
        <v>7815</v>
      </c>
      <c r="K2140" t="s">
        <v>62</v>
      </c>
      <c r="L2140" s="6" t="str">
        <f>IF(ISBLANK(employee_data35[[#This Row],[ExitDate]]),"1","0")</f>
        <v>1</v>
      </c>
      <c r="M2140" t="str">
        <f>IF(ISBLANK(employee_data35[[#This Row],[ExitDate]]),"Active","Tidak Active")</f>
        <v>Active</v>
      </c>
      <c r="N2140" t="s">
        <v>33</v>
      </c>
      <c r="O2140" t="s">
        <v>34</v>
      </c>
      <c r="P2140" t="s">
        <v>35</v>
      </c>
      <c r="Q2140" t="s">
        <v>36</v>
      </c>
      <c r="R2140" t="s">
        <v>37</v>
      </c>
      <c r="S2140" t="s">
        <v>170</v>
      </c>
      <c r="T2140" t="s">
        <v>90</v>
      </c>
      <c r="U2140" s="1">
        <v>31365</v>
      </c>
      <c r="V2140" s="7" t="str">
        <f>CONCATENATE(employee_data35[[#This Row],[First-LastName]]&amp;" "&amp;employee_data35[[#This Row],[DOB]])</f>
        <v>Adison-Huerta 31365</v>
      </c>
      <c r="W2140" t="s">
        <v>40</v>
      </c>
      <c r="X2140" t="s">
        <v>103</v>
      </c>
      <c r="Y2140" t="s">
        <v>42</v>
      </c>
      <c r="Z2140">
        <v>93447</v>
      </c>
      <c r="AA2140" t="s">
        <v>43</v>
      </c>
      <c r="AB2140" t="s">
        <v>84</v>
      </c>
      <c r="AC2140" t="s">
        <v>45</v>
      </c>
      <c r="AD2140">
        <v>2</v>
      </c>
    </row>
    <row r="2141" spans="1:30" x14ac:dyDescent="0.3">
      <c r="A2141">
        <v>2566</v>
      </c>
      <c r="B2141" t="s">
        <v>4259</v>
      </c>
      <c r="C2141" t="s">
        <v>4365</v>
      </c>
      <c r="D2141" s="6" t="str">
        <f>CONCATENATE(employee_data35[[#This Row],[FirstName]], "-",employee_data35[[#This Row],[LastName]] )</f>
        <v>Elisabeth-Bradley</v>
      </c>
      <c r="E2141" s="1">
        <v>44824</v>
      </c>
      <c r="F2141" s="1"/>
      <c r="G2141" s="7" t="str">
        <f>IF(ISBLANK(employee_data35[[#This Row],[ExitDate]]),"Yes","")</f>
        <v>Yes</v>
      </c>
      <c r="H2141" t="s">
        <v>2420</v>
      </c>
      <c r="I2141" t="s">
        <v>7816</v>
      </c>
      <c r="J2141" t="s">
        <v>7817</v>
      </c>
      <c r="K2141" t="s">
        <v>31</v>
      </c>
      <c r="L2141" s="6" t="str">
        <f>IF(ISBLANK(employee_data35[[#This Row],[ExitDate]]),"1","0")</f>
        <v>1</v>
      </c>
      <c r="M2141" t="str">
        <f>IF(ISBLANK(employee_data35[[#This Row],[ExitDate]]),"Active","Tidak Active")</f>
        <v>Active</v>
      </c>
      <c r="N2141" t="s">
        <v>63</v>
      </c>
      <c r="O2141" t="s">
        <v>64</v>
      </c>
      <c r="P2141" t="s">
        <v>63</v>
      </c>
      <c r="Q2141" t="s">
        <v>36</v>
      </c>
      <c r="R2141" t="s">
        <v>37</v>
      </c>
      <c r="S2141" t="s">
        <v>2428</v>
      </c>
      <c r="T2141" t="s">
        <v>81</v>
      </c>
      <c r="U2141" s="1">
        <v>24380</v>
      </c>
      <c r="V2141" s="7" t="str">
        <f>CONCATENATE(employee_data35[[#This Row],[First-LastName]]&amp;" "&amp;employee_data35[[#This Row],[DOB]])</f>
        <v>Elisabeth-Bradley 24380</v>
      </c>
      <c r="W2141" t="s">
        <v>40</v>
      </c>
      <c r="X2141" t="s">
        <v>178</v>
      </c>
      <c r="Y2141" t="s">
        <v>55</v>
      </c>
      <c r="Z2141">
        <v>69590</v>
      </c>
      <c r="AA2141" t="s">
        <v>74</v>
      </c>
      <c r="AB2141" t="s">
        <v>84</v>
      </c>
      <c r="AC2141" t="s">
        <v>45</v>
      </c>
      <c r="AD2141">
        <v>2</v>
      </c>
    </row>
    <row r="2142" spans="1:30" x14ac:dyDescent="0.3">
      <c r="A2142">
        <v>2567</v>
      </c>
      <c r="B2142" t="s">
        <v>7818</v>
      </c>
      <c r="C2142" t="s">
        <v>4073</v>
      </c>
      <c r="D2142" s="6" t="str">
        <f>CONCATENATE(employee_data35[[#This Row],[FirstName]], "-",employee_data35[[#This Row],[LastName]] )</f>
        <v>Sylvia-Price</v>
      </c>
      <c r="E2142" s="1">
        <v>44917</v>
      </c>
      <c r="F2142" s="1">
        <v>45133</v>
      </c>
      <c r="G2142" s="7" t="str">
        <f>IF(ISBLANK(employee_data35[[#This Row],[ExitDate]]),"Yes","")</f>
        <v/>
      </c>
      <c r="H2142" t="s">
        <v>6746</v>
      </c>
      <c r="I2142" t="s">
        <v>7819</v>
      </c>
      <c r="J2142" t="s">
        <v>7820</v>
      </c>
      <c r="K2142" t="s">
        <v>31</v>
      </c>
      <c r="L2142" s="6" t="str">
        <f>IF(ISBLANK(employee_data35[[#This Row],[ExitDate]]),"1","0")</f>
        <v>0</v>
      </c>
      <c r="M2142" t="str">
        <f>IF(ISBLANK(employee_data35[[#This Row],[ExitDate]]),"Active","Tidak Active")</f>
        <v>Tidak Active</v>
      </c>
      <c r="N2142" t="s">
        <v>63</v>
      </c>
      <c r="O2142" t="s">
        <v>64</v>
      </c>
      <c r="P2142" t="s">
        <v>52</v>
      </c>
      <c r="Q2142" t="s">
        <v>175</v>
      </c>
      <c r="R2142" t="s">
        <v>7821</v>
      </c>
      <c r="S2142" t="s">
        <v>170</v>
      </c>
      <c r="T2142" t="s">
        <v>90</v>
      </c>
      <c r="U2142" s="1">
        <v>21838</v>
      </c>
      <c r="V2142" s="7" t="str">
        <f>CONCATENATE(employee_data35[[#This Row],[First-LastName]]&amp;" "&amp;employee_data35[[#This Row],[DOB]])</f>
        <v>Sylvia-Price 21838</v>
      </c>
      <c r="W2142" t="s">
        <v>40</v>
      </c>
      <c r="X2142" t="s">
        <v>226</v>
      </c>
      <c r="Y2142" t="s">
        <v>55</v>
      </c>
      <c r="Z2142">
        <v>51819</v>
      </c>
      <c r="AA2142" t="s">
        <v>93</v>
      </c>
      <c r="AB2142" t="s">
        <v>44</v>
      </c>
      <c r="AC2142" t="s">
        <v>45</v>
      </c>
      <c r="AD2142">
        <v>5</v>
      </c>
    </row>
    <row r="2143" spans="1:30" x14ac:dyDescent="0.3">
      <c r="A2143">
        <v>2568</v>
      </c>
      <c r="B2143" t="s">
        <v>2000</v>
      </c>
      <c r="C2143" t="s">
        <v>3375</v>
      </c>
      <c r="D2143" s="6" t="str">
        <f>CONCATENATE(employee_data35[[#This Row],[FirstName]], "-",employee_data35[[#This Row],[LastName]] )</f>
        <v>Eden-Choi</v>
      </c>
      <c r="E2143" s="1">
        <v>43536</v>
      </c>
      <c r="F2143" s="1"/>
      <c r="G2143" s="7" t="str">
        <f>IF(ISBLANK(employee_data35[[#This Row],[ExitDate]]),"Yes","")</f>
        <v>Yes</v>
      </c>
      <c r="H2143" t="s">
        <v>6751</v>
      </c>
      <c r="I2143" t="s">
        <v>7822</v>
      </c>
      <c r="J2143" t="s">
        <v>7823</v>
      </c>
      <c r="K2143" t="s">
        <v>50</v>
      </c>
      <c r="L2143" s="6" t="str">
        <f>IF(ISBLANK(employee_data35[[#This Row],[ExitDate]]),"1","0")</f>
        <v>1</v>
      </c>
      <c r="M2143" t="str">
        <f>IF(ISBLANK(employee_data35[[#This Row],[ExitDate]]),"Active","Tidak Active")</f>
        <v>Active</v>
      </c>
      <c r="N2143" t="s">
        <v>63</v>
      </c>
      <c r="O2143" t="s">
        <v>34</v>
      </c>
      <c r="P2143" t="s">
        <v>63</v>
      </c>
      <c r="Q2143" t="s">
        <v>36</v>
      </c>
      <c r="R2143" t="s">
        <v>37</v>
      </c>
      <c r="S2143" t="s">
        <v>170</v>
      </c>
      <c r="T2143" t="s">
        <v>53</v>
      </c>
      <c r="U2143" s="1">
        <v>32990</v>
      </c>
      <c r="V2143" s="7" t="str">
        <f>CONCATENATE(employee_data35[[#This Row],[First-LastName]]&amp;" "&amp;employee_data35[[#This Row],[DOB]])</f>
        <v>Eden-Choi 32990</v>
      </c>
      <c r="W2143" t="s">
        <v>40</v>
      </c>
      <c r="X2143" t="s">
        <v>163</v>
      </c>
      <c r="Y2143" t="s">
        <v>55</v>
      </c>
      <c r="Z2143">
        <v>40294</v>
      </c>
      <c r="AA2143" t="s">
        <v>128</v>
      </c>
      <c r="AB2143" t="s">
        <v>44</v>
      </c>
      <c r="AC2143" t="s">
        <v>45</v>
      </c>
      <c r="AD2143">
        <v>4</v>
      </c>
    </row>
    <row r="2144" spans="1:30" x14ac:dyDescent="0.3">
      <c r="A2144">
        <v>2569</v>
      </c>
      <c r="B2144" t="s">
        <v>927</v>
      </c>
      <c r="C2144" t="s">
        <v>6801</v>
      </c>
      <c r="D2144" s="6" t="str">
        <f>CONCATENATE(employee_data35[[#This Row],[FirstName]], "-",employee_data35[[#This Row],[LastName]] )</f>
        <v>Emerson-Grimes</v>
      </c>
      <c r="E2144" s="1">
        <v>44476</v>
      </c>
      <c r="F2144" s="1">
        <v>44561</v>
      </c>
      <c r="G2144" s="7" t="str">
        <f>IF(ISBLANK(employee_data35[[#This Row],[ExitDate]]),"Yes","")</f>
        <v/>
      </c>
      <c r="H2144" t="s">
        <v>6751</v>
      </c>
      <c r="I2144" t="s">
        <v>7824</v>
      </c>
      <c r="J2144" t="s">
        <v>7825</v>
      </c>
      <c r="K2144" t="s">
        <v>139</v>
      </c>
      <c r="L2144" s="6" t="str">
        <f>IF(ISBLANK(employee_data35[[#This Row],[ExitDate]]),"1","0")</f>
        <v>0</v>
      </c>
      <c r="M2144" t="str">
        <f>IF(ISBLANK(employee_data35[[#This Row],[ExitDate]]),"Active","Tidak Active")</f>
        <v>Tidak Active</v>
      </c>
      <c r="N2144" t="s">
        <v>63</v>
      </c>
      <c r="O2144" t="s">
        <v>34</v>
      </c>
      <c r="P2144" t="s">
        <v>35</v>
      </c>
      <c r="Q2144" t="s">
        <v>140</v>
      </c>
      <c r="R2144" t="s">
        <v>7826</v>
      </c>
      <c r="S2144" t="s">
        <v>170</v>
      </c>
      <c r="T2144" t="s">
        <v>81</v>
      </c>
      <c r="U2144" s="1">
        <v>34786</v>
      </c>
      <c r="V2144" s="7" t="str">
        <f>CONCATENATE(employee_data35[[#This Row],[First-LastName]]&amp;" "&amp;employee_data35[[#This Row],[DOB]])</f>
        <v>Emerson-Grimes 34786</v>
      </c>
      <c r="W2144" t="s">
        <v>40</v>
      </c>
      <c r="X2144" t="s">
        <v>83</v>
      </c>
      <c r="Y2144" t="s">
        <v>55</v>
      </c>
      <c r="Z2144">
        <v>53854</v>
      </c>
      <c r="AA2144" t="s">
        <v>93</v>
      </c>
      <c r="AB2144" t="s">
        <v>75</v>
      </c>
      <c r="AC2144" t="s">
        <v>45</v>
      </c>
      <c r="AD2144">
        <v>2</v>
      </c>
    </row>
    <row r="2145" spans="1:30" x14ac:dyDescent="0.3">
      <c r="A2145">
        <v>2570</v>
      </c>
      <c r="B2145" t="s">
        <v>1720</v>
      </c>
      <c r="C2145" t="s">
        <v>1529</v>
      </c>
      <c r="D2145" s="6" t="str">
        <f>CONCATENATE(employee_data35[[#This Row],[FirstName]], "-",employee_data35[[#This Row],[LastName]] )</f>
        <v>Ayden-Wu</v>
      </c>
      <c r="E2145" s="1">
        <v>43632</v>
      </c>
      <c r="F2145" s="1">
        <v>45067</v>
      </c>
      <c r="G2145" s="7" t="str">
        <f>IF(ISBLANK(employee_data35[[#This Row],[ExitDate]]),"Yes","")</f>
        <v/>
      </c>
      <c r="H2145" t="s">
        <v>7566</v>
      </c>
      <c r="I2145" t="s">
        <v>7827</v>
      </c>
      <c r="J2145" t="s">
        <v>7828</v>
      </c>
      <c r="K2145" t="s">
        <v>118</v>
      </c>
      <c r="L2145" s="6" t="str">
        <f>IF(ISBLANK(employee_data35[[#This Row],[ExitDate]]),"1","0")</f>
        <v>0</v>
      </c>
      <c r="M2145" t="str">
        <f>IF(ISBLANK(employee_data35[[#This Row],[ExitDate]]),"Active","Tidak Active")</f>
        <v>Tidak Active</v>
      </c>
      <c r="N2145" t="s">
        <v>33</v>
      </c>
      <c r="O2145" t="s">
        <v>51</v>
      </c>
      <c r="P2145" t="s">
        <v>63</v>
      </c>
      <c r="Q2145" t="s">
        <v>175</v>
      </c>
      <c r="R2145" t="s">
        <v>7829</v>
      </c>
      <c r="S2145" t="s">
        <v>170</v>
      </c>
      <c r="T2145" t="s">
        <v>90</v>
      </c>
      <c r="U2145" s="1">
        <v>33560</v>
      </c>
      <c r="V2145" s="7" t="str">
        <f>CONCATENATE(employee_data35[[#This Row],[First-LastName]]&amp;" "&amp;employee_data35[[#This Row],[DOB]])</f>
        <v>Ayden-Wu 33560</v>
      </c>
      <c r="W2145" t="s">
        <v>40</v>
      </c>
      <c r="X2145" t="s">
        <v>83</v>
      </c>
      <c r="Y2145" t="s">
        <v>55</v>
      </c>
      <c r="Z2145">
        <v>60717</v>
      </c>
      <c r="AA2145" t="s">
        <v>93</v>
      </c>
      <c r="AB2145" t="s">
        <v>75</v>
      </c>
      <c r="AC2145" t="s">
        <v>45</v>
      </c>
      <c r="AD2145">
        <v>4</v>
      </c>
    </row>
    <row r="2146" spans="1:30" x14ac:dyDescent="0.3">
      <c r="A2146">
        <v>2571</v>
      </c>
      <c r="B2146" t="s">
        <v>5321</v>
      </c>
      <c r="C2146" t="s">
        <v>3780</v>
      </c>
      <c r="D2146" s="6" t="str">
        <f>CONCATENATE(employee_data35[[#This Row],[FirstName]], "-",employee_data35[[#This Row],[LastName]] )</f>
        <v>Hayley-Keller</v>
      </c>
      <c r="E2146" s="1">
        <v>44272</v>
      </c>
      <c r="F2146" s="1">
        <v>44812</v>
      </c>
      <c r="G2146" s="7" t="str">
        <f>IF(ISBLANK(employee_data35[[#This Row],[ExitDate]]),"Yes","")</f>
        <v/>
      </c>
      <c r="H2146" t="s">
        <v>2402</v>
      </c>
      <c r="I2146" t="s">
        <v>7830</v>
      </c>
      <c r="J2146" t="s">
        <v>7831</v>
      </c>
      <c r="K2146" t="s">
        <v>133</v>
      </c>
      <c r="L2146" s="6" t="str">
        <f>IF(ISBLANK(employee_data35[[#This Row],[ExitDate]]),"1","0")</f>
        <v>0</v>
      </c>
      <c r="M2146" t="str">
        <f>IF(ISBLANK(employee_data35[[#This Row],[ExitDate]]),"Active","Tidak Active")</f>
        <v>Tidak Active</v>
      </c>
      <c r="N2146" t="s">
        <v>52</v>
      </c>
      <c r="O2146" t="s">
        <v>51</v>
      </c>
      <c r="P2146" t="s">
        <v>63</v>
      </c>
      <c r="Q2146" t="s">
        <v>140</v>
      </c>
      <c r="R2146" t="s">
        <v>7832</v>
      </c>
      <c r="S2146" t="s">
        <v>170</v>
      </c>
      <c r="T2146" t="s">
        <v>90</v>
      </c>
      <c r="U2146" s="1">
        <v>32550</v>
      </c>
      <c r="V2146" s="7" t="str">
        <f>CONCATENATE(employee_data35[[#This Row],[First-LastName]]&amp;" "&amp;employee_data35[[#This Row],[DOB]])</f>
        <v>Hayley-Keller 32550</v>
      </c>
      <c r="W2146" t="s">
        <v>40</v>
      </c>
      <c r="X2146" t="s">
        <v>103</v>
      </c>
      <c r="Y2146" t="s">
        <v>42</v>
      </c>
      <c r="Z2146">
        <v>30960</v>
      </c>
      <c r="AA2146" t="s">
        <v>128</v>
      </c>
      <c r="AB2146" t="s">
        <v>104</v>
      </c>
      <c r="AC2146" t="s">
        <v>45</v>
      </c>
      <c r="AD2146">
        <v>2</v>
      </c>
    </row>
    <row r="2147" spans="1:30" x14ac:dyDescent="0.3">
      <c r="A2147">
        <v>2572</v>
      </c>
      <c r="B2147" t="s">
        <v>7833</v>
      </c>
      <c r="C2147" t="s">
        <v>3076</v>
      </c>
      <c r="D2147" s="6" t="str">
        <f>CONCATENATE(employee_data35[[#This Row],[FirstName]], "-",employee_data35[[#This Row],[LastName]] )</f>
        <v>Alannah-Rivas</v>
      </c>
      <c r="E2147" s="1">
        <v>44780</v>
      </c>
      <c r="F2147" s="1">
        <v>45042</v>
      </c>
      <c r="G2147" s="7" t="str">
        <f>IF(ISBLANK(employee_data35[[#This Row],[ExitDate]]),"Yes","")</f>
        <v/>
      </c>
      <c r="H2147" t="s">
        <v>4798</v>
      </c>
      <c r="I2147" t="s">
        <v>7834</v>
      </c>
      <c r="J2147" t="s">
        <v>7835</v>
      </c>
      <c r="K2147" t="s">
        <v>168</v>
      </c>
      <c r="L2147" s="6" t="str">
        <f>IF(ISBLANK(employee_data35[[#This Row],[ExitDate]]),"1","0")</f>
        <v>0</v>
      </c>
      <c r="M2147" t="str">
        <f>IF(ISBLANK(employee_data35[[#This Row],[ExitDate]]),"Active","Tidak Active")</f>
        <v>Tidak Active</v>
      </c>
      <c r="N2147" t="s">
        <v>33</v>
      </c>
      <c r="O2147" t="s">
        <v>51</v>
      </c>
      <c r="P2147" t="s">
        <v>35</v>
      </c>
      <c r="Q2147" t="s">
        <v>126</v>
      </c>
      <c r="R2147" t="s">
        <v>7836</v>
      </c>
      <c r="S2147" t="s">
        <v>170</v>
      </c>
      <c r="T2147" t="s">
        <v>111</v>
      </c>
      <c r="U2147" s="1">
        <v>34474</v>
      </c>
      <c r="V2147" s="7" t="str">
        <f>CONCATENATE(employee_data35[[#This Row],[First-LastName]]&amp;" "&amp;employee_data35[[#This Row],[DOB]])</f>
        <v>Alannah-Rivas 34474</v>
      </c>
      <c r="W2147" t="s">
        <v>40</v>
      </c>
      <c r="X2147" t="s">
        <v>103</v>
      </c>
      <c r="Y2147" t="s">
        <v>55</v>
      </c>
      <c r="Z2147">
        <v>81338</v>
      </c>
      <c r="AA2147" t="s">
        <v>128</v>
      </c>
      <c r="AB2147" t="s">
        <v>44</v>
      </c>
      <c r="AC2147" t="s">
        <v>45</v>
      </c>
      <c r="AD2147">
        <v>4</v>
      </c>
    </row>
    <row r="2148" spans="1:30" x14ac:dyDescent="0.3">
      <c r="A2148">
        <v>2573</v>
      </c>
      <c r="B2148" t="s">
        <v>7837</v>
      </c>
      <c r="C2148" t="s">
        <v>7838</v>
      </c>
      <c r="D2148" s="6" t="str">
        <f>CONCATENATE(employee_data35[[#This Row],[FirstName]], "-",employee_data35[[#This Row],[LastName]] )</f>
        <v>Jessica-Bunbury</v>
      </c>
      <c r="E2148" s="1">
        <v>43847</v>
      </c>
      <c r="F2148" s="1">
        <v>44985</v>
      </c>
      <c r="G2148" s="7" t="str">
        <f>IF(ISBLANK(employee_data35[[#This Row],[ExitDate]]),"Yes","")</f>
        <v/>
      </c>
      <c r="H2148" t="s">
        <v>59</v>
      </c>
      <c r="I2148" t="s">
        <v>7839</v>
      </c>
      <c r="J2148" t="s">
        <v>7840</v>
      </c>
      <c r="K2148" t="s">
        <v>118</v>
      </c>
      <c r="L2148" s="6" t="str">
        <f>IF(ISBLANK(employee_data35[[#This Row],[ExitDate]]),"1","0")</f>
        <v>0</v>
      </c>
      <c r="M2148" t="str">
        <f>IF(ISBLANK(employee_data35[[#This Row],[ExitDate]]),"Active","Tidak Active")</f>
        <v>Tidak Active</v>
      </c>
      <c r="N2148" t="s">
        <v>33</v>
      </c>
      <c r="O2148" t="s">
        <v>51</v>
      </c>
      <c r="P2148" t="s">
        <v>35</v>
      </c>
      <c r="Q2148" t="s">
        <v>175</v>
      </c>
      <c r="R2148" t="s">
        <v>7841</v>
      </c>
      <c r="S2148" t="s">
        <v>65</v>
      </c>
      <c r="T2148" t="s">
        <v>90</v>
      </c>
      <c r="U2148" s="1">
        <v>31779</v>
      </c>
      <c r="V2148" s="7" t="str">
        <f>CONCATENATE(employee_data35[[#This Row],[First-LastName]]&amp;" "&amp;employee_data35[[#This Row],[DOB]])</f>
        <v>Jessica-Bunbury 31779</v>
      </c>
      <c r="W2148" t="s">
        <v>7842</v>
      </c>
      <c r="X2148" t="s">
        <v>83</v>
      </c>
      <c r="Y2148" t="s">
        <v>42</v>
      </c>
      <c r="Z2148">
        <v>21851</v>
      </c>
      <c r="AA2148" t="s">
        <v>93</v>
      </c>
      <c r="AB2148" t="s">
        <v>104</v>
      </c>
      <c r="AC2148" t="s">
        <v>45</v>
      </c>
      <c r="AD2148">
        <v>4</v>
      </c>
    </row>
    <row r="2149" spans="1:30" x14ac:dyDescent="0.3">
      <c r="A2149">
        <v>2574</v>
      </c>
      <c r="B2149" t="s">
        <v>2654</v>
      </c>
      <c r="C2149" t="s">
        <v>7843</v>
      </c>
      <c r="D2149" s="6" t="str">
        <f>CONCATENATE(employee_data35[[#This Row],[FirstName]], "-",employee_data35[[#This Row],[LastName]] )</f>
        <v>Giovanni-Leruth</v>
      </c>
      <c r="E2149" s="1">
        <v>44723</v>
      </c>
      <c r="F2149" s="1">
        <v>44977</v>
      </c>
      <c r="G2149" s="7" t="str">
        <f>IF(ISBLANK(employee_data35[[#This Row],[ExitDate]]),"Yes","")</f>
        <v/>
      </c>
      <c r="H2149" t="s">
        <v>59</v>
      </c>
      <c r="I2149" t="s">
        <v>7844</v>
      </c>
      <c r="J2149" t="s">
        <v>7845</v>
      </c>
      <c r="K2149" t="s">
        <v>50</v>
      </c>
      <c r="L2149" s="6" t="str">
        <f>IF(ISBLANK(employee_data35[[#This Row],[ExitDate]]),"1","0")</f>
        <v>0</v>
      </c>
      <c r="M2149" t="str">
        <f>IF(ISBLANK(employee_data35[[#This Row],[ExitDate]]),"Active","Tidak Active")</f>
        <v>Tidak Active</v>
      </c>
      <c r="N2149" t="s">
        <v>63</v>
      </c>
      <c r="O2149" t="s">
        <v>34</v>
      </c>
      <c r="P2149" t="s">
        <v>63</v>
      </c>
      <c r="Q2149" t="s">
        <v>99</v>
      </c>
      <c r="R2149" t="s">
        <v>7846</v>
      </c>
      <c r="S2149" t="s">
        <v>65</v>
      </c>
      <c r="T2149" t="s">
        <v>936</v>
      </c>
      <c r="U2149" s="1">
        <v>26255</v>
      </c>
      <c r="V2149" s="7" t="str">
        <f>CONCATENATE(employee_data35[[#This Row],[First-LastName]]&amp;" "&amp;employee_data35[[#This Row],[DOB]])</f>
        <v>Giovanni-Leruth 26255</v>
      </c>
      <c r="W2149" t="s">
        <v>7847</v>
      </c>
      <c r="X2149" t="s">
        <v>113</v>
      </c>
      <c r="Y2149" t="s">
        <v>55</v>
      </c>
      <c r="Z2149">
        <v>84111</v>
      </c>
      <c r="AA2149" t="s">
        <v>56</v>
      </c>
      <c r="AB2149" t="s">
        <v>44</v>
      </c>
      <c r="AC2149" t="s">
        <v>45</v>
      </c>
      <c r="AD2149">
        <v>2</v>
      </c>
    </row>
    <row r="2150" spans="1:30" x14ac:dyDescent="0.3">
      <c r="A2150">
        <v>2575</v>
      </c>
      <c r="B2150" t="s">
        <v>6028</v>
      </c>
      <c r="C2150" t="s">
        <v>5249</v>
      </c>
      <c r="D2150" s="6" t="str">
        <f>CONCATENATE(employee_data35[[#This Row],[FirstName]], "-",employee_data35[[#This Row],[LastName]] )</f>
        <v>Ricardo-Gonzales</v>
      </c>
      <c r="E2150" s="1">
        <v>44258</v>
      </c>
      <c r="F2150" s="1">
        <v>44956</v>
      </c>
      <c r="G2150" s="7" t="str">
        <f>IF(ISBLANK(employee_data35[[#This Row],[ExitDate]]),"Yes","")</f>
        <v/>
      </c>
      <c r="H2150" t="s">
        <v>59</v>
      </c>
      <c r="I2150" t="s">
        <v>7848</v>
      </c>
      <c r="J2150" t="s">
        <v>7849</v>
      </c>
      <c r="K2150" t="s">
        <v>168</v>
      </c>
      <c r="L2150" s="6" t="str">
        <f>IF(ISBLANK(employee_data35[[#This Row],[ExitDate]]),"1","0")</f>
        <v>0</v>
      </c>
      <c r="M2150" t="str">
        <f>IF(ISBLANK(employee_data35[[#This Row],[ExitDate]]),"Active","Tidak Active")</f>
        <v>Tidak Active</v>
      </c>
      <c r="N2150" t="s">
        <v>33</v>
      </c>
      <c r="O2150" t="s">
        <v>34</v>
      </c>
      <c r="P2150" t="s">
        <v>35</v>
      </c>
      <c r="Q2150" t="s">
        <v>140</v>
      </c>
      <c r="R2150" t="s">
        <v>7850</v>
      </c>
      <c r="S2150" t="s">
        <v>65</v>
      </c>
      <c r="T2150" t="s">
        <v>148</v>
      </c>
      <c r="U2150" s="1">
        <v>18800</v>
      </c>
      <c r="V2150" s="7" t="str">
        <f>CONCATENATE(employee_data35[[#This Row],[First-LastName]]&amp;" "&amp;employee_data35[[#This Row],[DOB]])</f>
        <v>Ricardo-Gonzales 18800</v>
      </c>
      <c r="W2150" t="s">
        <v>7851</v>
      </c>
      <c r="X2150" t="s">
        <v>150</v>
      </c>
      <c r="Y2150" t="s">
        <v>55</v>
      </c>
      <c r="Z2150">
        <v>83706</v>
      </c>
      <c r="AA2150" t="s">
        <v>74</v>
      </c>
      <c r="AB2150" t="s">
        <v>44</v>
      </c>
      <c r="AC2150" t="s">
        <v>45</v>
      </c>
      <c r="AD2150">
        <v>4</v>
      </c>
    </row>
    <row r="2151" spans="1:30" x14ac:dyDescent="0.3">
      <c r="A2151">
        <v>2576</v>
      </c>
      <c r="B2151" t="s">
        <v>7852</v>
      </c>
      <c r="C2151" t="s">
        <v>3879</v>
      </c>
      <c r="D2151" s="6" t="str">
        <f>CONCATENATE(employee_data35[[#This Row],[FirstName]], "-",employee_data35[[#This Row],[LastName]] )</f>
        <v>Caitrin-Strong</v>
      </c>
      <c r="E2151" s="1">
        <v>43937</v>
      </c>
      <c r="F2151" s="1">
        <v>44270</v>
      </c>
      <c r="G2151" s="7" t="str">
        <f>IF(ISBLANK(employee_data35[[#This Row],[ExitDate]]),"Yes","")</f>
        <v/>
      </c>
      <c r="H2151" t="s">
        <v>59</v>
      </c>
      <c r="I2151" t="s">
        <v>7853</v>
      </c>
      <c r="J2151" t="s">
        <v>7854</v>
      </c>
      <c r="K2151" t="s">
        <v>31</v>
      </c>
      <c r="L2151" s="6" t="str">
        <f>IF(ISBLANK(employee_data35[[#This Row],[ExitDate]]),"1","0")</f>
        <v>0</v>
      </c>
      <c r="M2151" t="str">
        <f>IF(ISBLANK(employee_data35[[#This Row],[ExitDate]]),"Active","Tidak Active")</f>
        <v>Tidak Active</v>
      </c>
      <c r="N2151" t="s">
        <v>33</v>
      </c>
      <c r="O2151" t="s">
        <v>64</v>
      </c>
      <c r="P2151" t="s">
        <v>52</v>
      </c>
      <c r="Q2151" t="s">
        <v>126</v>
      </c>
      <c r="R2151" t="s">
        <v>7855</v>
      </c>
      <c r="S2151" t="s">
        <v>65</v>
      </c>
      <c r="T2151" t="s">
        <v>66</v>
      </c>
      <c r="U2151" s="1">
        <v>25564</v>
      </c>
      <c r="V2151" s="7" t="str">
        <f>CONCATENATE(employee_data35[[#This Row],[First-LastName]]&amp;" "&amp;employee_data35[[#This Row],[DOB]])</f>
        <v>Caitrin-Strong 25564</v>
      </c>
      <c r="W2151" t="s">
        <v>7856</v>
      </c>
      <c r="X2151" t="s">
        <v>6</v>
      </c>
      <c r="Y2151" t="s">
        <v>42</v>
      </c>
      <c r="Z2151">
        <v>59102</v>
      </c>
      <c r="AA2151" t="s">
        <v>128</v>
      </c>
      <c r="AB2151" t="s">
        <v>44</v>
      </c>
      <c r="AC2151" t="s">
        <v>45</v>
      </c>
      <c r="AD2151">
        <v>1</v>
      </c>
    </row>
    <row r="2152" spans="1:30" x14ac:dyDescent="0.3">
      <c r="A2152">
        <v>2577</v>
      </c>
      <c r="B2152" t="s">
        <v>2148</v>
      </c>
      <c r="C2152" t="s">
        <v>7857</v>
      </c>
      <c r="D2152" s="6" t="str">
        <f>CONCATENATE(employee_data35[[#This Row],[FirstName]], "-",employee_data35[[#This Row],[LastName]] )</f>
        <v>Jenna-Dietrich</v>
      </c>
      <c r="E2152" s="1">
        <v>44826</v>
      </c>
      <c r="F2152" s="1">
        <v>44954</v>
      </c>
      <c r="G2152" s="7" t="str">
        <f>IF(ISBLANK(employee_data35[[#This Row],[ExitDate]]),"Yes","")</f>
        <v/>
      </c>
      <c r="H2152" t="s">
        <v>59</v>
      </c>
      <c r="I2152" t="s">
        <v>7858</v>
      </c>
      <c r="J2152" t="s">
        <v>7859</v>
      </c>
      <c r="K2152" t="s">
        <v>168</v>
      </c>
      <c r="L2152" s="6" t="str">
        <f>IF(ISBLANK(employee_data35[[#This Row],[ExitDate]]),"1","0")</f>
        <v>0</v>
      </c>
      <c r="M2152" t="str">
        <f>IF(ISBLANK(employee_data35[[#This Row],[ExitDate]]),"Active","Tidak Active")</f>
        <v>Tidak Active</v>
      </c>
      <c r="N2152" t="s">
        <v>63</v>
      </c>
      <c r="O2152" t="s">
        <v>51</v>
      </c>
      <c r="P2152" t="s">
        <v>35</v>
      </c>
      <c r="Q2152" t="s">
        <v>175</v>
      </c>
      <c r="R2152" t="s">
        <v>7860</v>
      </c>
      <c r="S2152" t="s">
        <v>65</v>
      </c>
      <c r="T2152" t="s">
        <v>305</v>
      </c>
      <c r="U2152" s="1">
        <v>23220</v>
      </c>
      <c r="V2152" s="7" t="str">
        <f>CONCATENATE(employee_data35[[#This Row],[First-LastName]]&amp;" "&amp;employee_data35[[#This Row],[DOB]])</f>
        <v>Jenna-Dietrich 23220</v>
      </c>
      <c r="W2152" t="s">
        <v>7861</v>
      </c>
      <c r="X2152" t="s">
        <v>163</v>
      </c>
      <c r="Y2152" t="s">
        <v>42</v>
      </c>
      <c r="Z2152">
        <v>98052</v>
      </c>
      <c r="AA2152" t="s">
        <v>74</v>
      </c>
      <c r="AB2152" t="s">
        <v>84</v>
      </c>
      <c r="AC2152" t="s">
        <v>45</v>
      </c>
      <c r="AD2152">
        <v>2</v>
      </c>
    </row>
    <row r="2153" spans="1:30" x14ac:dyDescent="0.3">
      <c r="A2153">
        <v>2578</v>
      </c>
      <c r="B2153" t="s">
        <v>7862</v>
      </c>
      <c r="C2153" t="s">
        <v>228</v>
      </c>
      <c r="D2153" s="6" t="str">
        <f>CONCATENATE(employee_data35[[#This Row],[FirstName]], "-",employee_data35[[#This Row],[LastName]] )</f>
        <v>Michelle-Carter</v>
      </c>
      <c r="E2153" s="1">
        <v>45076</v>
      </c>
      <c r="F2153" s="1"/>
      <c r="G2153" s="7" t="str">
        <f>IF(ISBLANK(employee_data35[[#This Row],[ExitDate]]),"Yes","")</f>
        <v>Yes</v>
      </c>
      <c r="H2153" t="s">
        <v>59</v>
      </c>
      <c r="I2153" t="s">
        <v>7863</v>
      </c>
      <c r="J2153" t="s">
        <v>7864</v>
      </c>
      <c r="K2153" t="s">
        <v>139</v>
      </c>
      <c r="L2153" s="6" t="str">
        <f>IF(ISBLANK(employee_data35[[#This Row],[ExitDate]]),"1","0")</f>
        <v>1</v>
      </c>
      <c r="M2153" t="str">
        <f>IF(ISBLANK(employee_data35[[#This Row],[ExitDate]]),"Active","Tidak Active")</f>
        <v>Active</v>
      </c>
      <c r="N2153" t="s">
        <v>52</v>
      </c>
      <c r="O2153" t="s">
        <v>51</v>
      </c>
      <c r="P2153" t="s">
        <v>63</v>
      </c>
      <c r="Q2153" t="s">
        <v>36</v>
      </c>
      <c r="R2153" t="s">
        <v>37</v>
      </c>
      <c r="S2153" t="s">
        <v>65</v>
      </c>
      <c r="T2153" t="s">
        <v>286</v>
      </c>
      <c r="U2153" s="1">
        <v>35092</v>
      </c>
      <c r="V2153" s="7" t="str">
        <f>CONCATENATE(employee_data35[[#This Row],[First-LastName]]&amp;" "&amp;employee_data35[[#This Row],[DOB]])</f>
        <v>Michelle-Carter 35092</v>
      </c>
      <c r="W2153" t="s">
        <v>5852</v>
      </c>
      <c r="X2153" t="s">
        <v>67</v>
      </c>
      <c r="Y2153" t="s">
        <v>42</v>
      </c>
      <c r="Z2153">
        <v>5664</v>
      </c>
      <c r="AA2153" t="s">
        <v>93</v>
      </c>
      <c r="AB2153" t="s">
        <v>75</v>
      </c>
      <c r="AC2153" t="s">
        <v>45</v>
      </c>
      <c r="AD2153">
        <v>5</v>
      </c>
    </row>
    <row r="2154" spans="1:30" x14ac:dyDescent="0.3">
      <c r="A2154">
        <v>2579</v>
      </c>
      <c r="B2154" t="s">
        <v>7865</v>
      </c>
      <c r="C2154" t="s">
        <v>302</v>
      </c>
      <c r="D2154" s="6" t="str">
        <f>CONCATENATE(employee_data35[[#This Row],[FirstName]], "-",employee_data35[[#This Row],[LastName]] )</f>
        <v>Jackie-Valentin</v>
      </c>
      <c r="E2154" s="1">
        <v>44210</v>
      </c>
      <c r="F2154" s="1"/>
      <c r="G2154" s="7" t="str">
        <f>IF(ISBLANK(employee_data35[[#This Row],[ExitDate]]),"Yes","")</f>
        <v>Yes</v>
      </c>
      <c r="H2154" t="s">
        <v>59</v>
      </c>
      <c r="I2154" t="s">
        <v>7866</v>
      </c>
      <c r="J2154" t="s">
        <v>7867</v>
      </c>
      <c r="K2154" t="s">
        <v>139</v>
      </c>
      <c r="L2154" s="6" t="str">
        <f>IF(ISBLANK(employee_data35[[#This Row],[ExitDate]]),"1","0")</f>
        <v>1</v>
      </c>
      <c r="M2154" t="str">
        <f>IF(ISBLANK(employee_data35[[#This Row],[ExitDate]]),"Active","Tidak Active")</f>
        <v>Active</v>
      </c>
      <c r="N2154" t="s">
        <v>63</v>
      </c>
      <c r="O2154" t="s">
        <v>34</v>
      </c>
      <c r="P2154" t="s">
        <v>63</v>
      </c>
      <c r="Q2154" t="s">
        <v>36</v>
      </c>
      <c r="R2154" t="s">
        <v>37</v>
      </c>
      <c r="S2154" t="s">
        <v>65</v>
      </c>
      <c r="T2154" t="s">
        <v>101</v>
      </c>
      <c r="U2154" s="1">
        <v>28305</v>
      </c>
      <c r="V2154" s="7" t="str">
        <f>CONCATENATE(employee_data35[[#This Row],[First-LastName]]&amp;" "&amp;employee_data35[[#This Row],[DOB]])</f>
        <v>Jackie-Valentin 28305</v>
      </c>
      <c r="W2154" t="s">
        <v>7868</v>
      </c>
      <c r="X2154" t="s">
        <v>613</v>
      </c>
      <c r="Y2154" t="s">
        <v>42</v>
      </c>
      <c r="Z2154">
        <v>85006</v>
      </c>
      <c r="AA2154" t="s">
        <v>43</v>
      </c>
      <c r="AB2154" t="s">
        <v>84</v>
      </c>
      <c r="AC2154" t="s">
        <v>45</v>
      </c>
      <c r="AD2154">
        <v>2</v>
      </c>
    </row>
    <row r="2155" spans="1:30" x14ac:dyDescent="0.3">
      <c r="A2155">
        <v>2580</v>
      </c>
      <c r="B2155" t="s">
        <v>6269</v>
      </c>
      <c r="C2155" t="s">
        <v>7869</v>
      </c>
      <c r="D2155" s="6" t="str">
        <f>CONCATENATE(employee_data35[[#This Row],[FirstName]], "-",employee_data35[[#This Row],[LastName]] )</f>
        <v>Alfred-Digitale</v>
      </c>
      <c r="E2155" s="1">
        <v>43950</v>
      </c>
      <c r="F2155" s="1">
        <v>44489</v>
      </c>
      <c r="G2155" s="7" t="str">
        <f>IF(ISBLANK(employee_data35[[#This Row],[ExitDate]]),"Yes","")</f>
        <v/>
      </c>
      <c r="H2155" t="s">
        <v>59</v>
      </c>
      <c r="I2155" t="s">
        <v>7870</v>
      </c>
      <c r="J2155" t="s">
        <v>7871</v>
      </c>
      <c r="K2155" t="s">
        <v>89</v>
      </c>
      <c r="L2155" s="6" t="str">
        <f>IF(ISBLANK(employee_data35[[#This Row],[ExitDate]]),"1","0")</f>
        <v>0</v>
      </c>
      <c r="M2155" t="str">
        <f>IF(ISBLANK(employee_data35[[#This Row],[ExitDate]]),"Active","Tidak Active")</f>
        <v>Tidak Active</v>
      </c>
      <c r="N2155" t="s">
        <v>63</v>
      </c>
      <c r="O2155" t="s">
        <v>51</v>
      </c>
      <c r="P2155" t="s">
        <v>52</v>
      </c>
      <c r="Q2155" t="s">
        <v>126</v>
      </c>
      <c r="R2155" t="s">
        <v>7872</v>
      </c>
      <c r="S2155" t="s">
        <v>65</v>
      </c>
      <c r="T2155" t="s">
        <v>39</v>
      </c>
      <c r="U2155" s="1">
        <v>19821</v>
      </c>
      <c r="V2155" s="7" t="str">
        <f>CONCATENATE(employee_data35[[#This Row],[First-LastName]]&amp;" "&amp;employee_data35[[#This Row],[DOB]])</f>
        <v>Alfred-Digitale 19821</v>
      </c>
      <c r="W2155" t="s">
        <v>7873</v>
      </c>
      <c r="X2155" t="s">
        <v>1258</v>
      </c>
      <c r="Y2155" t="s">
        <v>55</v>
      </c>
      <c r="Z2155">
        <v>3062</v>
      </c>
      <c r="AA2155" t="s">
        <v>43</v>
      </c>
      <c r="AB2155" t="s">
        <v>75</v>
      </c>
      <c r="AC2155" t="s">
        <v>45</v>
      </c>
      <c r="AD2155">
        <v>2</v>
      </c>
    </row>
    <row r="2156" spans="1:30" x14ac:dyDescent="0.3">
      <c r="A2156">
        <v>2581</v>
      </c>
      <c r="B2156" t="s">
        <v>3748</v>
      </c>
      <c r="C2156" t="s">
        <v>7874</v>
      </c>
      <c r="D2156" s="6" t="str">
        <f>CONCATENATE(employee_data35[[#This Row],[FirstName]], "-",employee_data35[[#This Row],[LastName]] )</f>
        <v>Howard-Mullaney</v>
      </c>
      <c r="E2156" s="1">
        <v>44384</v>
      </c>
      <c r="F2156" s="1"/>
      <c r="G2156" s="7" t="str">
        <f>IF(ISBLANK(employee_data35[[#This Row],[ExitDate]]),"Yes","")</f>
        <v>Yes</v>
      </c>
      <c r="H2156" t="s">
        <v>59</v>
      </c>
      <c r="I2156" t="s">
        <v>7875</v>
      </c>
      <c r="J2156" t="s">
        <v>7876</v>
      </c>
      <c r="K2156" t="s">
        <v>139</v>
      </c>
      <c r="L2156" s="6" t="str">
        <f>IF(ISBLANK(employee_data35[[#This Row],[ExitDate]]),"1","0")</f>
        <v>1</v>
      </c>
      <c r="M2156" t="str">
        <f>IF(ISBLANK(employee_data35[[#This Row],[ExitDate]]),"Active","Tidak Active")</f>
        <v>Active</v>
      </c>
      <c r="N2156" t="s">
        <v>63</v>
      </c>
      <c r="O2156" t="s">
        <v>51</v>
      </c>
      <c r="P2156" t="s">
        <v>63</v>
      </c>
      <c r="Q2156" t="s">
        <v>36</v>
      </c>
      <c r="R2156" t="s">
        <v>37</v>
      </c>
      <c r="S2156" t="s">
        <v>65</v>
      </c>
      <c r="T2156" t="s">
        <v>90</v>
      </c>
      <c r="U2156" s="1">
        <v>25884</v>
      </c>
      <c r="V2156" s="7" t="str">
        <f>CONCATENATE(employee_data35[[#This Row],[First-LastName]]&amp;" "&amp;employee_data35[[#This Row],[DOB]])</f>
        <v>Howard-Mullaney 25884</v>
      </c>
      <c r="W2156" t="s">
        <v>7877</v>
      </c>
      <c r="X2156" t="s">
        <v>83</v>
      </c>
      <c r="Y2156" t="s">
        <v>55</v>
      </c>
      <c r="Z2156">
        <v>36006</v>
      </c>
      <c r="AA2156" t="s">
        <v>74</v>
      </c>
      <c r="AB2156" t="s">
        <v>104</v>
      </c>
      <c r="AC2156" t="s">
        <v>45</v>
      </c>
      <c r="AD2156">
        <v>1</v>
      </c>
    </row>
    <row r="2157" spans="1:30" x14ac:dyDescent="0.3">
      <c r="A2157">
        <v>2582</v>
      </c>
      <c r="B2157" t="s">
        <v>3714</v>
      </c>
      <c r="C2157" t="s">
        <v>638</v>
      </c>
      <c r="D2157" s="6" t="str">
        <f>CONCATENATE(employee_data35[[#This Row],[FirstName]], "-",employee_data35[[#This Row],[LastName]] )</f>
        <v>Whitney-Gill</v>
      </c>
      <c r="E2157" s="1">
        <v>44040</v>
      </c>
      <c r="F2157" s="1"/>
      <c r="G2157" s="7" t="str">
        <f>IF(ISBLANK(employee_data35[[#This Row],[ExitDate]]),"Yes","")</f>
        <v>Yes</v>
      </c>
      <c r="H2157" t="s">
        <v>59</v>
      </c>
      <c r="I2157" t="s">
        <v>7878</v>
      </c>
      <c r="J2157" t="s">
        <v>7879</v>
      </c>
      <c r="K2157" t="s">
        <v>139</v>
      </c>
      <c r="L2157" s="6" t="str">
        <f>IF(ISBLANK(employee_data35[[#This Row],[ExitDate]]),"1","0")</f>
        <v>1</v>
      </c>
      <c r="M2157" t="str">
        <f>IF(ISBLANK(employee_data35[[#This Row],[ExitDate]]),"Active","Tidak Active")</f>
        <v>Active</v>
      </c>
      <c r="N2157" t="s">
        <v>52</v>
      </c>
      <c r="O2157" t="s">
        <v>34</v>
      </c>
      <c r="P2157" t="s">
        <v>35</v>
      </c>
      <c r="Q2157" t="s">
        <v>36</v>
      </c>
      <c r="R2157" t="s">
        <v>37</v>
      </c>
      <c r="S2157" t="s">
        <v>65</v>
      </c>
      <c r="T2157" t="s">
        <v>305</v>
      </c>
      <c r="U2157" s="1">
        <v>33847</v>
      </c>
      <c r="V2157" s="7" t="str">
        <f>CONCATENATE(employee_data35[[#This Row],[First-LastName]]&amp;" "&amp;employee_data35[[#This Row],[DOB]])</f>
        <v>Whitney-Gill 33847</v>
      </c>
      <c r="W2157" t="s">
        <v>7880</v>
      </c>
      <c r="X2157" t="s">
        <v>83</v>
      </c>
      <c r="Y2157" t="s">
        <v>42</v>
      </c>
      <c r="Z2157">
        <v>43050</v>
      </c>
      <c r="AA2157" t="s">
        <v>56</v>
      </c>
      <c r="AB2157" t="s">
        <v>75</v>
      </c>
      <c r="AC2157" t="s">
        <v>45</v>
      </c>
      <c r="AD2157">
        <v>1</v>
      </c>
    </row>
    <row r="2158" spans="1:30" x14ac:dyDescent="0.3">
      <c r="A2158">
        <v>2583</v>
      </c>
      <c r="B2158" t="s">
        <v>7881</v>
      </c>
      <c r="C2158" t="s">
        <v>7267</v>
      </c>
      <c r="D2158" s="6" t="str">
        <f>CONCATENATE(employee_data35[[#This Row],[FirstName]], "-",employee_data35[[#This Row],[LastName]] )</f>
        <v>Gerry-Friedman</v>
      </c>
      <c r="E2158" s="1">
        <v>44090</v>
      </c>
      <c r="F2158" s="1"/>
      <c r="G2158" s="7" t="str">
        <f>IF(ISBLANK(employee_data35[[#This Row],[ExitDate]]),"Yes","")</f>
        <v>Yes</v>
      </c>
      <c r="H2158" t="s">
        <v>59</v>
      </c>
      <c r="I2158" t="s">
        <v>7882</v>
      </c>
      <c r="J2158" t="s">
        <v>7883</v>
      </c>
      <c r="K2158" t="s">
        <v>168</v>
      </c>
      <c r="L2158" s="6" t="str">
        <f>IF(ISBLANK(employee_data35[[#This Row],[ExitDate]]),"1","0")</f>
        <v>1</v>
      </c>
      <c r="M2158" t="str">
        <f>IF(ISBLANK(employee_data35[[#This Row],[ExitDate]]),"Active","Tidak Active")</f>
        <v>Active</v>
      </c>
      <c r="N2158" t="s">
        <v>33</v>
      </c>
      <c r="O2158" t="s">
        <v>64</v>
      </c>
      <c r="P2158" t="s">
        <v>35</v>
      </c>
      <c r="Q2158" t="s">
        <v>36</v>
      </c>
      <c r="R2158" t="s">
        <v>37</v>
      </c>
      <c r="S2158" t="s">
        <v>65</v>
      </c>
      <c r="T2158" t="s">
        <v>111</v>
      </c>
      <c r="U2158" s="1">
        <v>35124</v>
      </c>
      <c r="V2158" s="7" t="str">
        <f>CONCATENATE(employee_data35[[#This Row],[First-LastName]]&amp;" "&amp;employee_data35[[#This Row],[DOB]])</f>
        <v>Gerry-Friedman 35124</v>
      </c>
      <c r="W2158" t="s">
        <v>7884</v>
      </c>
      <c r="X2158" t="s">
        <v>419</v>
      </c>
      <c r="Y2158" t="s">
        <v>55</v>
      </c>
      <c r="Z2158">
        <v>10171</v>
      </c>
      <c r="AA2158" t="s">
        <v>93</v>
      </c>
      <c r="AB2158" t="s">
        <v>84</v>
      </c>
      <c r="AC2158" t="s">
        <v>45</v>
      </c>
      <c r="AD2158">
        <v>5</v>
      </c>
    </row>
    <row r="2159" spans="1:30" x14ac:dyDescent="0.3">
      <c r="A2159">
        <v>2584</v>
      </c>
      <c r="B2159" t="s">
        <v>7885</v>
      </c>
      <c r="C2159" t="s">
        <v>1428</v>
      </c>
      <c r="D2159" s="6" t="str">
        <f>CONCATENATE(employee_data35[[#This Row],[FirstName]], "-",employee_data35[[#This Row],[LastName]] )</f>
        <v>Noah-Villanueva</v>
      </c>
      <c r="E2159" s="1">
        <v>45039</v>
      </c>
      <c r="F2159" s="1"/>
      <c r="G2159" s="7" t="str">
        <f>IF(ISBLANK(employee_data35[[#This Row],[ExitDate]]),"Yes","")</f>
        <v>Yes</v>
      </c>
      <c r="H2159" t="s">
        <v>59</v>
      </c>
      <c r="I2159" t="s">
        <v>7886</v>
      </c>
      <c r="J2159" t="s">
        <v>7887</v>
      </c>
      <c r="K2159" t="s">
        <v>80</v>
      </c>
      <c r="L2159" s="6" t="str">
        <f>IF(ISBLANK(employee_data35[[#This Row],[ExitDate]]),"1","0")</f>
        <v>1</v>
      </c>
      <c r="M2159" t="str">
        <f>IF(ISBLANK(employee_data35[[#This Row],[ExitDate]]),"Active","Tidak Active")</f>
        <v>Active</v>
      </c>
      <c r="N2159" t="s">
        <v>52</v>
      </c>
      <c r="O2159" t="s">
        <v>34</v>
      </c>
      <c r="P2159" t="s">
        <v>52</v>
      </c>
      <c r="Q2159" t="s">
        <v>36</v>
      </c>
      <c r="R2159" t="s">
        <v>37</v>
      </c>
      <c r="S2159" t="s">
        <v>65</v>
      </c>
      <c r="T2159" t="s">
        <v>111</v>
      </c>
      <c r="U2159" s="1">
        <v>20725</v>
      </c>
      <c r="V2159" s="7" t="str">
        <f>CONCATENATE(employee_data35[[#This Row],[First-LastName]]&amp;" "&amp;employee_data35[[#This Row],[DOB]])</f>
        <v>Noah-Villanueva 20725</v>
      </c>
      <c r="W2159" t="s">
        <v>7888</v>
      </c>
      <c r="X2159" t="s">
        <v>113</v>
      </c>
      <c r="Y2159" t="s">
        <v>55</v>
      </c>
      <c r="Z2159">
        <v>4063</v>
      </c>
      <c r="AA2159" t="s">
        <v>43</v>
      </c>
      <c r="AB2159" t="s">
        <v>75</v>
      </c>
      <c r="AC2159" t="s">
        <v>45</v>
      </c>
      <c r="AD2159">
        <v>4</v>
      </c>
    </row>
    <row r="2160" spans="1:30" x14ac:dyDescent="0.3">
      <c r="A2160">
        <v>2585</v>
      </c>
      <c r="B2160" t="s">
        <v>7889</v>
      </c>
      <c r="C2160" t="s">
        <v>7890</v>
      </c>
      <c r="D2160" s="6" t="str">
        <f>CONCATENATE(employee_data35[[#This Row],[FirstName]], "-",employee_data35[[#This Row],[LastName]] )</f>
        <v>Mike-Guilianno</v>
      </c>
      <c r="E2160" s="1">
        <v>44351</v>
      </c>
      <c r="F2160" s="1"/>
      <c r="G2160" s="7" t="str">
        <f>IF(ISBLANK(employee_data35[[#This Row],[ExitDate]]),"Yes","")</f>
        <v>Yes</v>
      </c>
      <c r="H2160" t="s">
        <v>59</v>
      </c>
      <c r="I2160" t="s">
        <v>7891</v>
      </c>
      <c r="J2160" t="s">
        <v>7892</v>
      </c>
      <c r="K2160" t="s">
        <v>168</v>
      </c>
      <c r="L2160" s="6" t="str">
        <f>IF(ISBLANK(employee_data35[[#This Row],[ExitDate]]),"1","0")</f>
        <v>1</v>
      </c>
      <c r="M2160" t="str">
        <f>IF(ISBLANK(employee_data35[[#This Row],[ExitDate]]),"Active","Tidak Active")</f>
        <v>Active</v>
      </c>
      <c r="N2160" t="s">
        <v>33</v>
      </c>
      <c r="O2160" t="s">
        <v>51</v>
      </c>
      <c r="P2160" t="s">
        <v>35</v>
      </c>
      <c r="Q2160" t="s">
        <v>36</v>
      </c>
      <c r="R2160" t="s">
        <v>37</v>
      </c>
      <c r="S2160" t="s">
        <v>65</v>
      </c>
      <c r="T2160" t="s">
        <v>81</v>
      </c>
      <c r="U2160" s="1">
        <v>37032</v>
      </c>
      <c r="V2160" s="7" t="str">
        <f>CONCATENATE(employee_data35[[#This Row],[First-LastName]]&amp;" "&amp;employee_data35[[#This Row],[DOB]])</f>
        <v>Mike-Guilianno 37032</v>
      </c>
      <c r="W2160" t="s">
        <v>7893</v>
      </c>
      <c r="X2160" t="s">
        <v>83</v>
      </c>
      <c r="Y2160" t="s">
        <v>55</v>
      </c>
      <c r="Z2160">
        <v>37129</v>
      </c>
      <c r="AA2160" t="s">
        <v>128</v>
      </c>
      <c r="AB2160" t="s">
        <v>104</v>
      </c>
      <c r="AC2160" t="s">
        <v>45</v>
      </c>
      <c r="AD2160">
        <v>2</v>
      </c>
    </row>
    <row r="2161" spans="1:30" x14ac:dyDescent="0.3">
      <c r="A2161">
        <v>2586</v>
      </c>
      <c r="B2161" t="s">
        <v>2795</v>
      </c>
      <c r="C2161" t="s">
        <v>7894</v>
      </c>
      <c r="D2161" s="6" t="str">
        <f>CONCATENATE(employee_data35[[#This Row],[FirstName]], "-",employee_data35[[#This Row],[LastName]] )</f>
        <v>Travis-Ozark</v>
      </c>
      <c r="E2161" s="1">
        <v>43936</v>
      </c>
      <c r="F2161" s="1"/>
      <c r="G2161" s="7" t="str">
        <f>IF(ISBLANK(employee_data35[[#This Row],[ExitDate]]),"Yes","")</f>
        <v>Yes</v>
      </c>
      <c r="H2161" t="s">
        <v>59</v>
      </c>
      <c r="I2161" t="s">
        <v>7895</v>
      </c>
      <c r="J2161" t="s">
        <v>7896</v>
      </c>
      <c r="K2161" t="s">
        <v>31</v>
      </c>
      <c r="L2161" s="6" t="str">
        <f>IF(ISBLANK(employee_data35[[#This Row],[ExitDate]]),"1","0")</f>
        <v>1</v>
      </c>
      <c r="M2161" t="str">
        <f>IF(ISBLANK(employee_data35[[#This Row],[ExitDate]]),"Active","Tidak Active")</f>
        <v>Active</v>
      </c>
      <c r="N2161" t="s">
        <v>63</v>
      </c>
      <c r="O2161" t="s">
        <v>64</v>
      </c>
      <c r="P2161" t="s">
        <v>35</v>
      </c>
      <c r="Q2161" t="s">
        <v>36</v>
      </c>
      <c r="R2161" t="s">
        <v>37</v>
      </c>
      <c r="S2161" t="s">
        <v>65</v>
      </c>
      <c r="T2161" t="s">
        <v>90</v>
      </c>
      <c r="U2161" s="1">
        <v>29336</v>
      </c>
      <c r="V2161" s="7" t="str">
        <f>CONCATENATE(employee_data35[[#This Row],[First-LastName]]&amp;" "&amp;employee_data35[[#This Row],[DOB]])</f>
        <v>Travis-Ozark 29336</v>
      </c>
      <c r="W2161" t="s">
        <v>7897</v>
      </c>
      <c r="X2161" t="s">
        <v>83</v>
      </c>
      <c r="Y2161" t="s">
        <v>55</v>
      </c>
      <c r="Z2161">
        <v>27229</v>
      </c>
      <c r="AA2161" t="s">
        <v>128</v>
      </c>
      <c r="AB2161" t="s">
        <v>104</v>
      </c>
      <c r="AC2161" t="s">
        <v>45</v>
      </c>
      <c r="AD2161">
        <v>4</v>
      </c>
    </row>
    <row r="2162" spans="1:30" x14ac:dyDescent="0.3">
      <c r="A2162">
        <v>2587</v>
      </c>
      <c r="B2162" t="s">
        <v>5670</v>
      </c>
      <c r="C2162" t="s">
        <v>601</v>
      </c>
      <c r="D2162" s="6" t="str">
        <f>CONCATENATE(employee_data35[[#This Row],[FirstName]], "-",employee_data35[[#This Row],[LastName]] )</f>
        <v>Rylee-Frye</v>
      </c>
      <c r="E2162" s="1">
        <v>43712</v>
      </c>
      <c r="F2162" s="1">
        <v>43934</v>
      </c>
      <c r="G2162" s="7" t="str">
        <f>IF(ISBLANK(employee_data35[[#This Row],[ExitDate]]),"Yes","")</f>
        <v/>
      </c>
      <c r="H2162" t="s">
        <v>59</v>
      </c>
      <c r="I2162" t="s">
        <v>7898</v>
      </c>
      <c r="J2162" t="s">
        <v>7899</v>
      </c>
      <c r="K2162" t="s">
        <v>118</v>
      </c>
      <c r="L2162" s="6" t="str">
        <f>IF(ISBLANK(employee_data35[[#This Row],[ExitDate]]),"1","0")</f>
        <v>0</v>
      </c>
      <c r="M2162" t="str">
        <f>IF(ISBLANK(employee_data35[[#This Row],[ExitDate]]),"Active","Tidak Active")</f>
        <v>Tidak Active</v>
      </c>
      <c r="N2162" t="s">
        <v>63</v>
      </c>
      <c r="O2162" t="s">
        <v>51</v>
      </c>
      <c r="P2162" t="s">
        <v>52</v>
      </c>
      <c r="Q2162" t="s">
        <v>99</v>
      </c>
      <c r="R2162" t="s">
        <v>7900</v>
      </c>
      <c r="S2162" t="s">
        <v>65</v>
      </c>
      <c r="T2162" t="s">
        <v>90</v>
      </c>
      <c r="U2162" s="1">
        <v>36738</v>
      </c>
      <c r="V2162" s="7" t="str">
        <f>CONCATENATE(employee_data35[[#This Row],[First-LastName]]&amp;" "&amp;employee_data35[[#This Row],[DOB]])</f>
        <v>Rylee-Frye 36738</v>
      </c>
      <c r="W2162" t="s">
        <v>40</v>
      </c>
      <c r="X2162" t="s">
        <v>103</v>
      </c>
      <c r="Y2162" t="s">
        <v>55</v>
      </c>
      <c r="Z2162">
        <v>69470</v>
      </c>
      <c r="AA2162" t="s">
        <v>74</v>
      </c>
      <c r="AB2162" t="s">
        <v>44</v>
      </c>
      <c r="AC2162" t="s">
        <v>45</v>
      </c>
      <c r="AD2162">
        <v>5</v>
      </c>
    </row>
    <row r="2163" spans="1:30" x14ac:dyDescent="0.3">
      <c r="A2163">
        <v>2588</v>
      </c>
      <c r="B2163" t="s">
        <v>577</v>
      </c>
      <c r="C2163" t="s">
        <v>591</v>
      </c>
      <c r="D2163" s="6" t="str">
        <f>CONCATENATE(employee_data35[[#This Row],[FirstName]], "-",employee_data35[[#This Row],[LastName]] )</f>
        <v>Callum-Ford</v>
      </c>
      <c r="E2163" s="1">
        <v>44061</v>
      </c>
      <c r="F2163" s="1"/>
      <c r="G2163" s="7" t="str">
        <f>IF(ISBLANK(employee_data35[[#This Row],[ExitDate]]),"Yes","")</f>
        <v>Yes</v>
      </c>
      <c r="H2163" t="s">
        <v>59</v>
      </c>
      <c r="I2163" t="s">
        <v>7901</v>
      </c>
      <c r="J2163" t="s">
        <v>7902</v>
      </c>
      <c r="K2163" t="s">
        <v>62</v>
      </c>
      <c r="L2163" s="6" t="str">
        <f>IF(ISBLANK(employee_data35[[#This Row],[ExitDate]]),"1","0")</f>
        <v>1</v>
      </c>
      <c r="M2163" t="str">
        <f>IF(ISBLANK(employee_data35[[#This Row],[ExitDate]]),"Active","Tidak Active")</f>
        <v>Active</v>
      </c>
      <c r="N2163" t="s">
        <v>63</v>
      </c>
      <c r="O2163" t="s">
        <v>34</v>
      </c>
      <c r="P2163" t="s">
        <v>63</v>
      </c>
      <c r="Q2163" t="s">
        <v>36</v>
      </c>
      <c r="R2163" t="s">
        <v>37</v>
      </c>
      <c r="S2163" t="s">
        <v>65</v>
      </c>
      <c r="T2163" t="s">
        <v>90</v>
      </c>
      <c r="U2163" s="1">
        <v>32348</v>
      </c>
      <c r="V2163" s="7" t="str">
        <f>CONCATENATE(employee_data35[[#This Row],[First-LastName]]&amp;" "&amp;employee_data35[[#This Row],[DOB]])</f>
        <v>Callum-Ford 32348</v>
      </c>
      <c r="W2163" t="s">
        <v>40</v>
      </c>
      <c r="X2163" t="s">
        <v>83</v>
      </c>
      <c r="Y2163" t="s">
        <v>55</v>
      </c>
      <c r="Z2163">
        <v>90985</v>
      </c>
      <c r="AA2163" t="s">
        <v>74</v>
      </c>
      <c r="AB2163" t="s">
        <v>75</v>
      </c>
      <c r="AC2163" t="s">
        <v>45</v>
      </c>
      <c r="AD2163">
        <v>5</v>
      </c>
    </row>
    <row r="2164" spans="1:30" x14ac:dyDescent="0.3">
      <c r="A2164">
        <v>2589</v>
      </c>
      <c r="B2164" t="s">
        <v>5703</v>
      </c>
      <c r="C2164" t="s">
        <v>4931</v>
      </c>
      <c r="D2164" s="6" t="str">
        <f>CONCATENATE(employee_data35[[#This Row],[FirstName]], "-",employee_data35[[#This Row],[LastName]] )</f>
        <v>Jabari-Frank</v>
      </c>
      <c r="E2164" s="1">
        <v>44170</v>
      </c>
      <c r="F2164" s="1"/>
      <c r="G2164" s="7" t="str">
        <f>IF(ISBLANK(employee_data35[[#This Row],[ExitDate]]),"Yes","")</f>
        <v>Yes</v>
      </c>
      <c r="H2164" t="s">
        <v>59</v>
      </c>
      <c r="I2164" t="s">
        <v>7903</v>
      </c>
      <c r="J2164" t="s">
        <v>7904</v>
      </c>
      <c r="K2164" t="s">
        <v>89</v>
      </c>
      <c r="L2164" s="6" t="str">
        <f>IF(ISBLANK(employee_data35[[#This Row],[ExitDate]]),"1","0")</f>
        <v>1</v>
      </c>
      <c r="M2164" t="str">
        <f>IF(ISBLANK(employee_data35[[#This Row],[ExitDate]]),"Active","Tidak Active")</f>
        <v>Active</v>
      </c>
      <c r="N2164" t="s">
        <v>33</v>
      </c>
      <c r="O2164" t="s">
        <v>51</v>
      </c>
      <c r="P2164" t="s">
        <v>35</v>
      </c>
      <c r="Q2164" t="s">
        <v>36</v>
      </c>
      <c r="R2164" t="s">
        <v>37</v>
      </c>
      <c r="S2164" t="s">
        <v>65</v>
      </c>
      <c r="T2164" t="s">
        <v>231</v>
      </c>
      <c r="U2164" s="1">
        <v>18623</v>
      </c>
      <c r="V2164" s="7" t="str">
        <f>CONCATENATE(employee_data35[[#This Row],[First-LastName]]&amp;" "&amp;employee_data35[[#This Row],[DOB]])</f>
        <v>Jabari-Frank 18623</v>
      </c>
      <c r="W2164" t="s">
        <v>7868</v>
      </c>
      <c r="X2164" t="s">
        <v>113</v>
      </c>
      <c r="Y2164" t="s">
        <v>55</v>
      </c>
      <c r="Z2164">
        <v>62646</v>
      </c>
      <c r="AA2164" t="s">
        <v>128</v>
      </c>
      <c r="AB2164" t="s">
        <v>75</v>
      </c>
      <c r="AC2164" t="s">
        <v>45</v>
      </c>
      <c r="AD2164">
        <v>5</v>
      </c>
    </row>
    <row r="2165" spans="1:30" x14ac:dyDescent="0.3">
      <c r="A2165">
        <v>2590</v>
      </c>
      <c r="B2165" t="s">
        <v>1035</v>
      </c>
      <c r="C2165" t="s">
        <v>7905</v>
      </c>
      <c r="D2165" s="6" t="str">
        <f>CONCATENATE(employee_data35[[#This Row],[FirstName]], "-",employee_data35[[#This Row],[LastName]] )</f>
        <v>Stephanie-Wilkinson</v>
      </c>
      <c r="E2165" s="1">
        <v>44939</v>
      </c>
      <c r="F2165" s="1">
        <v>44969</v>
      </c>
      <c r="G2165" s="7" t="str">
        <f>IF(ISBLANK(employee_data35[[#This Row],[ExitDate]]),"Yes","")</f>
        <v/>
      </c>
      <c r="H2165" t="s">
        <v>59</v>
      </c>
      <c r="I2165" t="s">
        <v>7906</v>
      </c>
      <c r="J2165" t="s">
        <v>7907</v>
      </c>
      <c r="K2165" t="s">
        <v>31</v>
      </c>
      <c r="L2165" s="6" t="str">
        <f>IF(ISBLANK(employee_data35[[#This Row],[ExitDate]]),"1","0")</f>
        <v>0</v>
      </c>
      <c r="M2165" t="str">
        <f>IF(ISBLANK(employee_data35[[#This Row],[ExitDate]]),"Active","Tidak Active")</f>
        <v>Tidak Active</v>
      </c>
      <c r="N2165" t="s">
        <v>52</v>
      </c>
      <c r="O2165" t="s">
        <v>51</v>
      </c>
      <c r="P2165" t="s">
        <v>63</v>
      </c>
      <c r="Q2165" t="s">
        <v>140</v>
      </c>
      <c r="R2165" t="s">
        <v>7908</v>
      </c>
      <c r="S2165" t="s">
        <v>65</v>
      </c>
      <c r="T2165" t="s">
        <v>111</v>
      </c>
      <c r="U2165" s="1">
        <v>35833</v>
      </c>
      <c r="V2165" s="7" t="str">
        <f>CONCATENATE(employee_data35[[#This Row],[First-LastName]]&amp;" "&amp;employee_data35[[#This Row],[DOB]])</f>
        <v>Stephanie-Wilkinson 35833</v>
      </c>
      <c r="W2165" t="s">
        <v>7868</v>
      </c>
      <c r="X2165" t="s">
        <v>113</v>
      </c>
      <c r="Y2165" t="s">
        <v>55</v>
      </c>
      <c r="Z2165">
        <v>47626</v>
      </c>
      <c r="AA2165" t="s">
        <v>128</v>
      </c>
      <c r="AB2165" t="s">
        <v>84</v>
      </c>
      <c r="AC2165" t="s">
        <v>45</v>
      </c>
      <c r="AD2165">
        <v>5</v>
      </c>
    </row>
    <row r="2166" spans="1:30" x14ac:dyDescent="0.3">
      <c r="A2166">
        <v>2591</v>
      </c>
      <c r="B2166" t="s">
        <v>486</v>
      </c>
      <c r="C2166" t="s">
        <v>6750</v>
      </c>
      <c r="D2166" s="6" t="str">
        <f>CONCATENATE(employee_data35[[#This Row],[FirstName]], "-",employee_data35[[#This Row],[LastName]] )</f>
        <v>Cruz-Arellano</v>
      </c>
      <c r="E2166" s="1">
        <v>43725</v>
      </c>
      <c r="F2166" s="1"/>
      <c r="G2166" s="7" t="str">
        <f>IF(ISBLANK(employee_data35[[#This Row],[ExitDate]]),"Yes","")</f>
        <v>Yes</v>
      </c>
      <c r="H2166" t="s">
        <v>59</v>
      </c>
      <c r="I2166" t="s">
        <v>7909</v>
      </c>
      <c r="J2166" t="s">
        <v>7910</v>
      </c>
      <c r="K2166" t="s">
        <v>133</v>
      </c>
      <c r="L2166" s="6" t="str">
        <f>IF(ISBLANK(employee_data35[[#This Row],[ExitDate]]),"1","0")</f>
        <v>1</v>
      </c>
      <c r="M2166" t="str">
        <f>IF(ISBLANK(employee_data35[[#This Row],[ExitDate]]),"Active","Tidak Active")</f>
        <v>Active</v>
      </c>
      <c r="N2166" t="s">
        <v>63</v>
      </c>
      <c r="O2166" t="s">
        <v>64</v>
      </c>
      <c r="P2166" t="s">
        <v>63</v>
      </c>
      <c r="Q2166" t="s">
        <v>36</v>
      </c>
      <c r="R2166" t="s">
        <v>37</v>
      </c>
      <c r="S2166" t="s">
        <v>65</v>
      </c>
      <c r="T2166" t="s">
        <v>81</v>
      </c>
      <c r="U2166" s="1">
        <v>34189</v>
      </c>
      <c r="V2166" s="7" t="str">
        <f>CONCATENATE(employee_data35[[#This Row],[First-LastName]]&amp;" "&amp;employee_data35[[#This Row],[DOB]])</f>
        <v>Cruz-Arellano 34189</v>
      </c>
      <c r="W2166" t="s">
        <v>7868</v>
      </c>
      <c r="X2166" t="s">
        <v>83</v>
      </c>
      <c r="Y2166" t="s">
        <v>55</v>
      </c>
      <c r="Z2166">
        <v>19215</v>
      </c>
      <c r="AA2166" t="s">
        <v>128</v>
      </c>
      <c r="AB2166" t="s">
        <v>75</v>
      </c>
      <c r="AC2166" t="s">
        <v>45</v>
      </c>
      <c r="AD2166">
        <v>4</v>
      </c>
    </row>
    <row r="2167" spans="1:30" x14ac:dyDescent="0.3">
      <c r="A2167">
        <v>2592</v>
      </c>
      <c r="B2167" t="s">
        <v>7911</v>
      </c>
      <c r="C2167" t="s">
        <v>1220</v>
      </c>
      <c r="D2167" s="6" t="str">
        <f>CONCATENATE(employee_data35[[#This Row],[FirstName]], "-",employee_data35[[#This Row],[LastName]] )</f>
        <v>Rubi-Shields</v>
      </c>
      <c r="E2167" s="1">
        <v>44119</v>
      </c>
      <c r="F2167" s="1"/>
      <c r="G2167" s="7" t="str">
        <f>IF(ISBLANK(employee_data35[[#This Row],[ExitDate]]),"Yes","")</f>
        <v>Yes</v>
      </c>
      <c r="H2167" t="s">
        <v>59</v>
      </c>
      <c r="I2167" t="s">
        <v>7912</v>
      </c>
      <c r="J2167" t="s">
        <v>7913</v>
      </c>
      <c r="K2167" t="s">
        <v>50</v>
      </c>
      <c r="L2167" s="6" t="str">
        <f>IF(ISBLANK(employee_data35[[#This Row],[ExitDate]]),"1","0")</f>
        <v>1</v>
      </c>
      <c r="M2167" t="str">
        <f>IF(ISBLANK(employee_data35[[#This Row],[ExitDate]]),"Active","Tidak Active")</f>
        <v>Active</v>
      </c>
      <c r="N2167" t="s">
        <v>33</v>
      </c>
      <c r="O2167" t="s">
        <v>64</v>
      </c>
      <c r="P2167" t="s">
        <v>52</v>
      </c>
      <c r="Q2167" t="s">
        <v>36</v>
      </c>
      <c r="R2167" t="s">
        <v>37</v>
      </c>
      <c r="S2167" t="s">
        <v>65</v>
      </c>
      <c r="T2167" t="s">
        <v>90</v>
      </c>
      <c r="U2167" s="1">
        <v>18061</v>
      </c>
      <c r="V2167" s="7" t="str">
        <f>CONCATENATE(employee_data35[[#This Row],[First-LastName]]&amp;" "&amp;employee_data35[[#This Row],[DOB]])</f>
        <v>Rubi-Shields 18061</v>
      </c>
      <c r="W2167" t="s">
        <v>7893</v>
      </c>
      <c r="X2167" t="s">
        <v>150</v>
      </c>
      <c r="Y2167" t="s">
        <v>55</v>
      </c>
      <c r="Z2167">
        <v>80307</v>
      </c>
      <c r="AA2167" t="s">
        <v>128</v>
      </c>
      <c r="AB2167" t="s">
        <v>75</v>
      </c>
      <c r="AC2167" t="s">
        <v>45</v>
      </c>
      <c r="AD2167">
        <v>2</v>
      </c>
    </row>
    <row r="2168" spans="1:30" x14ac:dyDescent="0.3">
      <c r="A2168">
        <v>2593</v>
      </c>
      <c r="B2168" t="s">
        <v>4557</v>
      </c>
      <c r="C2168" t="s">
        <v>5357</v>
      </c>
      <c r="D2168" s="6" t="str">
        <f>CONCATENATE(employee_data35[[#This Row],[FirstName]], "-",employee_data35[[#This Row],[LastName]] )</f>
        <v>Sage-Booker</v>
      </c>
      <c r="E2168" s="1">
        <v>43435</v>
      </c>
      <c r="F2168" s="1">
        <v>44370</v>
      </c>
      <c r="G2168" s="7" t="str">
        <f>IF(ISBLANK(employee_data35[[#This Row],[ExitDate]]),"Yes","")</f>
        <v/>
      </c>
      <c r="H2168" t="s">
        <v>59</v>
      </c>
      <c r="I2168" t="s">
        <v>7914</v>
      </c>
      <c r="J2168" t="s">
        <v>7915</v>
      </c>
      <c r="K2168" t="s">
        <v>139</v>
      </c>
      <c r="L2168" s="6" t="str">
        <f>IF(ISBLANK(employee_data35[[#This Row],[ExitDate]]),"1","0")</f>
        <v>0</v>
      </c>
      <c r="M2168" t="str">
        <f>IF(ISBLANK(employee_data35[[#This Row],[ExitDate]]),"Active","Tidak Active")</f>
        <v>Tidak Active</v>
      </c>
      <c r="N2168" t="s">
        <v>33</v>
      </c>
      <c r="O2168" t="s">
        <v>51</v>
      </c>
      <c r="P2168" t="s">
        <v>35</v>
      </c>
      <c r="Q2168" t="s">
        <v>175</v>
      </c>
      <c r="R2168" t="s">
        <v>7916</v>
      </c>
      <c r="S2168" t="s">
        <v>65</v>
      </c>
      <c r="T2168" t="s">
        <v>81</v>
      </c>
      <c r="U2168" s="1">
        <v>26337</v>
      </c>
      <c r="V2168" s="7" t="str">
        <f>CONCATENATE(employee_data35[[#This Row],[First-LastName]]&amp;" "&amp;employee_data35[[#This Row],[DOB]])</f>
        <v>Sage-Booker 26337</v>
      </c>
      <c r="W2168" t="s">
        <v>7893</v>
      </c>
      <c r="X2168" t="s">
        <v>83</v>
      </c>
      <c r="Y2168" t="s">
        <v>55</v>
      </c>
      <c r="Z2168">
        <v>64576</v>
      </c>
      <c r="AA2168" t="s">
        <v>74</v>
      </c>
      <c r="AB2168" t="s">
        <v>44</v>
      </c>
      <c r="AC2168" t="s">
        <v>45</v>
      </c>
      <c r="AD2168">
        <v>1</v>
      </c>
    </row>
    <row r="2169" spans="1:30" x14ac:dyDescent="0.3">
      <c r="A2169">
        <v>2594</v>
      </c>
      <c r="B2169" t="s">
        <v>6824</v>
      </c>
      <c r="C2169" t="s">
        <v>1619</v>
      </c>
      <c r="D2169" s="6" t="str">
        <f>CONCATENATE(employee_data35[[#This Row],[FirstName]], "-",employee_data35[[#This Row],[LastName]] )</f>
        <v>Aileen-Wright</v>
      </c>
      <c r="E2169" s="1">
        <v>45131</v>
      </c>
      <c r="F2169" s="1"/>
      <c r="G2169" s="7" t="str">
        <f>IF(ISBLANK(employee_data35[[#This Row],[ExitDate]]),"Yes","")</f>
        <v>Yes</v>
      </c>
      <c r="H2169" t="s">
        <v>59</v>
      </c>
      <c r="I2169" t="s">
        <v>7917</v>
      </c>
      <c r="J2169" t="s">
        <v>7918</v>
      </c>
      <c r="K2169" t="s">
        <v>80</v>
      </c>
      <c r="L2169" s="6" t="str">
        <f>IF(ISBLANK(employee_data35[[#This Row],[ExitDate]]),"1","0")</f>
        <v>1</v>
      </c>
      <c r="M2169" t="str">
        <f>IF(ISBLANK(employee_data35[[#This Row],[ExitDate]]),"Active","Tidak Active")</f>
        <v>Active</v>
      </c>
      <c r="N2169" t="s">
        <v>52</v>
      </c>
      <c r="O2169" t="s">
        <v>34</v>
      </c>
      <c r="P2169" t="s">
        <v>35</v>
      </c>
      <c r="Q2169" t="s">
        <v>36</v>
      </c>
      <c r="R2169" t="s">
        <v>37</v>
      </c>
      <c r="S2169" t="s">
        <v>65</v>
      </c>
      <c r="T2169" t="s">
        <v>231</v>
      </c>
      <c r="U2169" s="1">
        <v>20541</v>
      </c>
      <c r="V2169" s="7" t="str">
        <f>CONCATENATE(employee_data35[[#This Row],[First-LastName]]&amp;" "&amp;employee_data35[[#This Row],[DOB]])</f>
        <v>Aileen-Wright 20541</v>
      </c>
      <c r="W2169" t="s">
        <v>7893</v>
      </c>
      <c r="X2169" t="s">
        <v>113</v>
      </c>
      <c r="Y2169" t="s">
        <v>55</v>
      </c>
      <c r="Z2169">
        <v>1126</v>
      </c>
      <c r="AA2169" t="s">
        <v>74</v>
      </c>
      <c r="AB2169" t="s">
        <v>104</v>
      </c>
      <c r="AC2169" t="s">
        <v>45</v>
      </c>
      <c r="AD2169">
        <v>1</v>
      </c>
    </row>
    <row r="2170" spans="1:30" x14ac:dyDescent="0.3">
      <c r="A2170">
        <v>2595</v>
      </c>
      <c r="B2170" t="s">
        <v>7919</v>
      </c>
      <c r="C2170" t="s">
        <v>7920</v>
      </c>
      <c r="D2170" s="6" t="str">
        <f>CONCATENATE(employee_data35[[#This Row],[FirstName]], "-",employee_data35[[#This Row],[LastName]] )</f>
        <v>Karly-Ho</v>
      </c>
      <c r="E2170" s="1">
        <v>43746</v>
      </c>
      <c r="F2170" s="1"/>
      <c r="G2170" s="7" t="str">
        <f>IF(ISBLANK(employee_data35[[#This Row],[ExitDate]]),"Yes","")</f>
        <v>Yes</v>
      </c>
      <c r="H2170" t="s">
        <v>59</v>
      </c>
      <c r="I2170" t="s">
        <v>7921</v>
      </c>
      <c r="J2170" t="s">
        <v>7922</v>
      </c>
      <c r="K2170" t="s">
        <v>168</v>
      </c>
      <c r="L2170" s="6" t="str">
        <f>IF(ISBLANK(employee_data35[[#This Row],[ExitDate]]),"1","0")</f>
        <v>1</v>
      </c>
      <c r="M2170" t="str">
        <f>IF(ISBLANK(employee_data35[[#This Row],[ExitDate]]),"Active","Tidak Active")</f>
        <v>Active</v>
      </c>
      <c r="N2170" t="s">
        <v>52</v>
      </c>
      <c r="O2170" t="s">
        <v>51</v>
      </c>
      <c r="P2170" t="s">
        <v>63</v>
      </c>
      <c r="Q2170" t="s">
        <v>36</v>
      </c>
      <c r="R2170" t="s">
        <v>37</v>
      </c>
      <c r="S2170" t="s">
        <v>65</v>
      </c>
      <c r="T2170" t="s">
        <v>53</v>
      </c>
      <c r="U2170" s="1">
        <v>35879</v>
      </c>
      <c r="V2170" s="7" t="str">
        <f>CONCATENATE(employee_data35[[#This Row],[First-LastName]]&amp;" "&amp;employee_data35[[#This Row],[DOB]])</f>
        <v>Karly-Ho 35879</v>
      </c>
      <c r="W2170" t="s">
        <v>7893</v>
      </c>
      <c r="X2170" t="s">
        <v>395</v>
      </c>
      <c r="Y2170" t="s">
        <v>55</v>
      </c>
      <c r="Z2170">
        <v>68371</v>
      </c>
      <c r="AA2170" t="s">
        <v>128</v>
      </c>
      <c r="AB2170" t="s">
        <v>104</v>
      </c>
      <c r="AC2170" t="s">
        <v>45</v>
      </c>
      <c r="AD2170">
        <v>4</v>
      </c>
    </row>
    <row r="2171" spans="1:30" x14ac:dyDescent="0.3">
      <c r="A2171">
        <v>2596</v>
      </c>
      <c r="B2171" t="s">
        <v>7923</v>
      </c>
      <c r="C2171" t="s">
        <v>6233</v>
      </c>
      <c r="D2171" s="6" t="str">
        <f>CONCATENATE(employee_data35[[#This Row],[FirstName]], "-",employee_data35[[#This Row],[LastName]] )</f>
        <v>Thaddeus-Lutz</v>
      </c>
      <c r="E2171" s="1">
        <v>44485</v>
      </c>
      <c r="F2171" s="1">
        <v>44685</v>
      </c>
      <c r="G2171" s="7" t="str">
        <f>IF(ISBLANK(employee_data35[[#This Row],[ExitDate]]),"Yes","")</f>
        <v/>
      </c>
      <c r="H2171" t="s">
        <v>59</v>
      </c>
      <c r="I2171" t="s">
        <v>7924</v>
      </c>
      <c r="J2171" t="s">
        <v>7925</v>
      </c>
      <c r="K2171" t="s">
        <v>98</v>
      </c>
      <c r="L2171" s="6" t="str">
        <f>IF(ISBLANK(employee_data35[[#This Row],[ExitDate]]),"1","0")</f>
        <v>0</v>
      </c>
      <c r="M2171" t="str">
        <f>IF(ISBLANK(employee_data35[[#This Row],[ExitDate]]),"Active","Tidak Active")</f>
        <v>Tidak Active</v>
      </c>
      <c r="N2171" t="s">
        <v>33</v>
      </c>
      <c r="O2171" t="s">
        <v>51</v>
      </c>
      <c r="P2171" t="s">
        <v>63</v>
      </c>
      <c r="Q2171" t="s">
        <v>175</v>
      </c>
      <c r="R2171" t="s">
        <v>7926</v>
      </c>
      <c r="S2171" t="s">
        <v>65</v>
      </c>
      <c r="T2171" t="s">
        <v>7545</v>
      </c>
      <c r="U2171" s="1">
        <v>28265</v>
      </c>
      <c r="V2171" s="7" t="str">
        <f>CONCATENATE(employee_data35[[#This Row],[First-LastName]]&amp;" "&amp;employee_data35[[#This Row],[DOB]])</f>
        <v>Thaddeus-Lutz 28265</v>
      </c>
      <c r="W2171" t="s">
        <v>7851</v>
      </c>
      <c r="X2171" t="s">
        <v>613</v>
      </c>
      <c r="Y2171" t="s">
        <v>55</v>
      </c>
      <c r="Z2171">
        <v>68985</v>
      </c>
      <c r="AA2171" t="s">
        <v>93</v>
      </c>
      <c r="AB2171" t="s">
        <v>104</v>
      </c>
      <c r="AC2171" t="s">
        <v>45</v>
      </c>
      <c r="AD2171">
        <v>2</v>
      </c>
    </row>
    <row r="2172" spans="1:30" x14ac:dyDescent="0.3">
      <c r="A2172">
        <v>2597</v>
      </c>
      <c r="B2172" t="s">
        <v>5382</v>
      </c>
      <c r="C2172" t="s">
        <v>922</v>
      </c>
      <c r="D2172" s="6" t="str">
        <f>CONCATENATE(employee_data35[[#This Row],[FirstName]], "-",employee_data35[[#This Row],[LastName]] )</f>
        <v>Layla-Kane</v>
      </c>
      <c r="E2172" s="1">
        <v>43924</v>
      </c>
      <c r="F2172" s="1"/>
      <c r="G2172" s="7" t="str">
        <f>IF(ISBLANK(employee_data35[[#This Row],[ExitDate]]),"Yes","")</f>
        <v>Yes</v>
      </c>
      <c r="H2172" t="s">
        <v>59</v>
      </c>
      <c r="I2172" t="s">
        <v>7927</v>
      </c>
      <c r="J2172" t="s">
        <v>7928</v>
      </c>
      <c r="K2172" t="s">
        <v>118</v>
      </c>
      <c r="L2172" s="6" t="str">
        <f>IF(ISBLANK(employee_data35[[#This Row],[ExitDate]]),"1","0")</f>
        <v>1</v>
      </c>
      <c r="M2172" t="str">
        <f>IF(ISBLANK(employee_data35[[#This Row],[ExitDate]]),"Active","Tidak Active")</f>
        <v>Active</v>
      </c>
      <c r="N2172" t="s">
        <v>33</v>
      </c>
      <c r="O2172" t="s">
        <v>51</v>
      </c>
      <c r="P2172" t="s">
        <v>63</v>
      </c>
      <c r="Q2172" t="s">
        <v>36</v>
      </c>
      <c r="R2172" t="s">
        <v>37</v>
      </c>
      <c r="S2172" t="s">
        <v>65</v>
      </c>
      <c r="T2172" t="s">
        <v>90</v>
      </c>
      <c r="U2172" s="1">
        <v>16340</v>
      </c>
      <c r="V2172" s="7" t="str">
        <f>CONCATENATE(employee_data35[[#This Row],[First-LastName]]&amp;" "&amp;employee_data35[[#This Row],[DOB]])</f>
        <v>Layla-Kane 16340</v>
      </c>
      <c r="W2172" t="s">
        <v>7851</v>
      </c>
      <c r="X2172" t="s">
        <v>103</v>
      </c>
      <c r="Y2172" t="s">
        <v>55</v>
      </c>
      <c r="Z2172">
        <v>92704</v>
      </c>
      <c r="AA2172" t="s">
        <v>128</v>
      </c>
      <c r="AB2172" t="s">
        <v>104</v>
      </c>
      <c r="AC2172" t="s">
        <v>45</v>
      </c>
      <c r="AD2172">
        <v>2</v>
      </c>
    </row>
    <row r="2173" spans="1:30" x14ac:dyDescent="0.3">
      <c r="A2173">
        <v>2598</v>
      </c>
      <c r="B2173" t="s">
        <v>2134</v>
      </c>
      <c r="C2173" t="s">
        <v>7929</v>
      </c>
      <c r="D2173" s="6" t="str">
        <f>CONCATENATE(employee_data35[[#This Row],[FirstName]], "-",employee_data35[[#This Row],[LastName]] )</f>
        <v>Yesenia-Payne</v>
      </c>
      <c r="E2173" s="1">
        <v>43838</v>
      </c>
      <c r="F2173" s="1"/>
      <c r="G2173" s="7" t="str">
        <f>IF(ISBLANK(employee_data35[[#This Row],[ExitDate]]),"Yes","")</f>
        <v>Yes</v>
      </c>
      <c r="H2173" t="s">
        <v>59</v>
      </c>
      <c r="I2173" t="s">
        <v>7930</v>
      </c>
      <c r="J2173" t="s">
        <v>7931</v>
      </c>
      <c r="K2173" t="s">
        <v>62</v>
      </c>
      <c r="L2173" s="6" t="str">
        <f>IF(ISBLANK(employee_data35[[#This Row],[ExitDate]]),"1","0")</f>
        <v>1</v>
      </c>
      <c r="M2173" t="str">
        <f>IF(ISBLANK(employee_data35[[#This Row],[ExitDate]]),"Active","Tidak Active")</f>
        <v>Active</v>
      </c>
      <c r="N2173" t="s">
        <v>52</v>
      </c>
      <c r="O2173" t="s">
        <v>51</v>
      </c>
      <c r="P2173" t="s">
        <v>35</v>
      </c>
      <c r="Q2173" t="s">
        <v>36</v>
      </c>
      <c r="R2173" t="s">
        <v>37</v>
      </c>
      <c r="S2173" t="s">
        <v>65</v>
      </c>
      <c r="T2173" t="s">
        <v>81</v>
      </c>
      <c r="U2173" s="1">
        <v>23625</v>
      </c>
      <c r="V2173" s="7" t="str">
        <f>CONCATENATE(employee_data35[[#This Row],[First-LastName]]&amp;" "&amp;employee_data35[[#This Row],[DOB]])</f>
        <v>Yesenia-Payne 23625</v>
      </c>
      <c r="W2173" t="s">
        <v>7851</v>
      </c>
      <c r="X2173" t="s">
        <v>150</v>
      </c>
      <c r="Y2173" t="s">
        <v>55</v>
      </c>
      <c r="Z2173">
        <v>8573</v>
      </c>
      <c r="AA2173" t="s">
        <v>128</v>
      </c>
      <c r="AB2173" t="s">
        <v>104</v>
      </c>
      <c r="AC2173" t="s">
        <v>45</v>
      </c>
      <c r="AD2173">
        <v>4</v>
      </c>
    </row>
    <row r="2174" spans="1:30" x14ac:dyDescent="0.3">
      <c r="A2174">
        <v>2599</v>
      </c>
      <c r="B2174" t="s">
        <v>7932</v>
      </c>
      <c r="C2174" t="s">
        <v>5790</v>
      </c>
      <c r="D2174" s="6" t="str">
        <f>CONCATENATE(employee_data35[[#This Row],[FirstName]], "-",employee_data35[[#This Row],[LastName]] )</f>
        <v>Jase-Waters</v>
      </c>
      <c r="E2174" s="1">
        <v>44647</v>
      </c>
      <c r="F2174" s="1">
        <v>45091</v>
      </c>
      <c r="G2174" s="7" t="str">
        <f>IF(ISBLANK(employee_data35[[#This Row],[ExitDate]]),"Yes","")</f>
        <v/>
      </c>
      <c r="H2174" t="s">
        <v>3738</v>
      </c>
      <c r="I2174" t="s">
        <v>7933</v>
      </c>
      <c r="J2174" t="s">
        <v>7934</v>
      </c>
      <c r="K2174" t="s">
        <v>89</v>
      </c>
      <c r="L2174" s="6" t="str">
        <f>IF(ISBLANK(employee_data35[[#This Row],[ExitDate]]),"1","0")</f>
        <v>0</v>
      </c>
      <c r="M2174" t="str">
        <f>IF(ISBLANK(employee_data35[[#This Row],[ExitDate]]),"Active","Tidak Active")</f>
        <v>Tidak Active</v>
      </c>
      <c r="N2174" t="s">
        <v>33</v>
      </c>
      <c r="O2174" t="s">
        <v>51</v>
      </c>
      <c r="P2174" t="s">
        <v>35</v>
      </c>
      <c r="Q2174" t="s">
        <v>175</v>
      </c>
      <c r="R2174" t="s">
        <v>7935</v>
      </c>
      <c r="S2174" t="s">
        <v>65</v>
      </c>
      <c r="T2174" t="s">
        <v>504</v>
      </c>
      <c r="U2174" s="1">
        <v>15533</v>
      </c>
      <c r="V2174" s="7" t="str">
        <f>CONCATENATE(employee_data35[[#This Row],[First-LastName]]&amp;" "&amp;employee_data35[[#This Row],[DOB]])</f>
        <v>Jase-Waters 15533</v>
      </c>
      <c r="W2174" t="s">
        <v>7851</v>
      </c>
      <c r="X2174" t="s">
        <v>1062</v>
      </c>
      <c r="Y2174" t="s">
        <v>42</v>
      </c>
      <c r="Z2174">
        <v>40513</v>
      </c>
      <c r="AA2174" t="s">
        <v>93</v>
      </c>
      <c r="AB2174" t="s">
        <v>44</v>
      </c>
      <c r="AC2174" t="s">
        <v>45</v>
      </c>
      <c r="AD2174">
        <v>2</v>
      </c>
    </row>
    <row r="2175" spans="1:30" x14ac:dyDescent="0.3">
      <c r="A2175">
        <v>2600</v>
      </c>
      <c r="B2175" t="s">
        <v>347</v>
      </c>
      <c r="C2175" t="s">
        <v>812</v>
      </c>
      <c r="D2175" s="6" t="str">
        <f>CONCATENATE(employee_data35[[#This Row],[FirstName]], "-",employee_data35[[#This Row],[LastName]] )</f>
        <v>Thomas-Sloan</v>
      </c>
      <c r="E2175" s="1">
        <v>43361</v>
      </c>
      <c r="F2175" s="1"/>
      <c r="G2175" s="7" t="str">
        <f>IF(ISBLANK(employee_data35[[#This Row],[ExitDate]]),"Yes","")</f>
        <v>Yes</v>
      </c>
      <c r="H2175" t="s">
        <v>3738</v>
      </c>
      <c r="I2175" t="s">
        <v>7936</v>
      </c>
      <c r="J2175" t="s">
        <v>7937</v>
      </c>
      <c r="K2175" t="s">
        <v>31</v>
      </c>
      <c r="L2175" s="6" t="str">
        <f>IF(ISBLANK(employee_data35[[#This Row],[ExitDate]]),"1","0")</f>
        <v>1</v>
      </c>
      <c r="M2175" t="str">
        <f>IF(ISBLANK(employee_data35[[#This Row],[ExitDate]]),"Active","Tidak Active")</f>
        <v>Active</v>
      </c>
      <c r="N2175" t="s">
        <v>63</v>
      </c>
      <c r="O2175" t="s">
        <v>34</v>
      </c>
      <c r="P2175" t="s">
        <v>35</v>
      </c>
      <c r="Q2175" t="s">
        <v>36</v>
      </c>
      <c r="R2175" t="s">
        <v>37</v>
      </c>
      <c r="S2175" t="s">
        <v>65</v>
      </c>
      <c r="T2175" t="s">
        <v>53</v>
      </c>
      <c r="U2175" s="1">
        <v>23758</v>
      </c>
      <c r="V2175" s="7" t="str">
        <f>CONCATENATE(employee_data35[[#This Row],[First-LastName]]&amp;" "&amp;employee_data35[[#This Row],[DOB]])</f>
        <v>Thomas-Sloan 23758</v>
      </c>
      <c r="W2175" t="s">
        <v>7861</v>
      </c>
      <c r="X2175" t="s">
        <v>163</v>
      </c>
      <c r="Y2175" t="s">
        <v>42</v>
      </c>
      <c r="Z2175">
        <v>46029</v>
      </c>
      <c r="AA2175" t="s">
        <v>128</v>
      </c>
      <c r="AB2175" t="s">
        <v>44</v>
      </c>
      <c r="AC2175" t="s">
        <v>45</v>
      </c>
      <c r="AD2175">
        <v>2</v>
      </c>
    </row>
    <row r="2176" spans="1:30" x14ac:dyDescent="0.3">
      <c r="A2176">
        <v>2601</v>
      </c>
      <c r="B2176" t="s">
        <v>6143</v>
      </c>
      <c r="C2176" t="s">
        <v>1152</v>
      </c>
      <c r="D2176" s="6" t="str">
        <f>CONCATENATE(employee_data35[[#This Row],[FirstName]], "-",employee_data35[[#This Row],[LastName]] )</f>
        <v>Anya-Baldwin</v>
      </c>
      <c r="E2176" s="1">
        <v>43798</v>
      </c>
      <c r="F2176" s="1">
        <v>43942</v>
      </c>
      <c r="G2176" s="7" t="str">
        <f>IF(ISBLANK(employee_data35[[#This Row],[ExitDate]]),"Yes","")</f>
        <v/>
      </c>
      <c r="H2176" t="s">
        <v>3738</v>
      </c>
      <c r="I2176" t="s">
        <v>7938</v>
      </c>
      <c r="J2176" t="s">
        <v>7939</v>
      </c>
      <c r="K2176" t="s">
        <v>133</v>
      </c>
      <c r="L2176" s="6" t="str">
        <f>IF(ISBLANK(employee_data35[[#This Row],[ExitDate]]),"1","0")</f>
        <v>0</v>
      </c>
      <c r="M2176" t="str">
        <f>IF(ISBLANK(employee_data35[[#This Row],[ExitDate]]),"Active","Tidak Active")</f>
        <v>Tidak Active</v>
      </c>
      <c r="N2176" t="s">
        <v>63</v>
      </c>
      <c r="O2176" t="s">
        <v>34</v>
      </c>
      <c r="P2176" t="s">
        <v>52</v>
      </c>
      <c r="Q2176" t="s">
        <v>99</v>
      </c>
      <c r="R2176" t="s">
        <v>7940</v>
      </c>
      <c r="S2176" t="s">
        <v>65</v>
      </c>
      <c r="T2176" t="s">
        <v>81</v>
      </c>
      <c r="U2176" s="1">
        <v>36952</v>
      </c>
      <c r="V2176" s="7" t="str">
        <f>CONCATENATE(employee_data35[[#This Row],[First-LastName]]&amp;" "&amp;employee_data35[[#This Row],[DOB]])</f>
        <v>Anya-Baldwin 36952</v>
      </c>
      <c r="W2176" t="s">
        <v>7861</v>
      </c>
      <c r="X2176" t="s">
        <v>83</v>
      </c>
      <c r="Y2176" t="s">
        <v>42</v>
      </c>
      <c r="Z2176">
        <v>44158</v>
      </c>
      <c r="AA2176" t="s">
        <v>56</v>
      </c>
      <c r="AB2176" t="s">
        <v>44</v>
      </c>
      <c r="AC2176" t="s">
        <v>45</v>
      </c>
      <c r="AD2176">
        <v>1</v>
      </c>
    </row>
    <row r="2177" spans="1:30" x14ac:dyDescent="0.3">
      <c r="A2177">
        <v>2602</v>
      </c>
      <c r="B2177" t="s">
        <v>2761</v>
      </c>
      <c r="C2177" t="s">
        <v>7107</v>
      </c>
      <c r="D2177" s="6" t="str">
        <f>CONCATENATE(employee_data35[[#This Row],[FirstName]], "-",employee_data35[[#This Row],[LastName]] )</f>
        <v>Jacquelyn-Austin</v>
      </c>
      <c r="E2177" s="1">
        <v>43571</v>
      </c>
      <c r="F2177" s="1">
        <v>44778</v>
      </c>
      <c r="G2177" s="7" t="str">
        <f>IF(ISBLANK(employee_data35[[#This Row],[ExitDate]]),"Yes","")</f>
        <v/>
      </c>
      <c r="H2177" t="s">
        <v>3743</v>
      </c>
      <c r="I2177" t="s">
        <v>7941</v>
      </c>
      <c r="J2177" t="s">
        <v>7942</v>
      </c>
      <c r="K2177" t="s">
        <v>50</v>
      </c>
      <c r="L2177" s="6" t="str">
        <f>IF(ISBLANK(employee_data35[[#This Row],[ExitDate]]),"1","0")</f>
        <v>0</v>
      </c>
      <c r="M2177" t="str">
        <f>IF(ISBLANK(employee_data35[[#This Row],[ExitDate]]),"Active","Tidak Active")</f>
        <v>Tidak Active</v>
      </c>
      <c r="N2177" t="s">
        <v>63</v>
      </c>
      <c r="O2177" t="s">
        <v>34</v>
      </c>
      <c r="P2177" t="s">
        <v>63</v>
      </c>
      <c r="Q2177" t="s">
        <v>99</v>
      </c>
      <c r="R2177" t="s">
        <v>7943</v>
      </c>
      <c r="S2177" t="s">
        <v>2623</v>
      </c>
      <c r="T2177" t="s">
        <v>305</v>
      </c>
      <c r="U2177" s="1">
        <v>30170</v>
      </c>
      <c r="V2177" s="7" t="str">
        <f>CONCATENATE(employee_data35[[#This Row],[First-LastName]]&amp;" "&amp;employee_data35[[#This Row],[DOB]])</f>
        <v>Jacquelyn-Austin 30170</v>
      </c>
      <c r="W2177" t="s">
        <v>40</v>
      </c>
      <c r="X2177" t="s">
        <v>73</v>
      </c>
      <c r="Y2177" t="s">
        <v>42</v>
      </c>
      <c r="Z2177">
        <v>27947</v>
      </c>
      <c r="AA2177" t="s">
        <v>74</v>
      </c>
      <c r="AB2177" t="s">
        <v>44</v>
      </c>
      <c r="AC2177" t="s">
        <v>45</v>
      </c>
      <c r="AD2177">
        <v>2</v>
      </c>
    </row>
    <row r="2178" spans="1:30" x14ac:dyDescent="0.3">
      <c r="A2178">
        <v>2603</v>
      </c>
      <c r="B2178" t="s">
        <v>1491</v>
      </c>
      <c r="C2178" t="s">
        <v>918</v>
      </c>
      <c r="D2178" s="6" t="str">
        <f>CONCATENATE(employee_data35[[#This Row],[FirstName]], "-",employee_data35[[#This Row],[LastName]] )</f>
        <v>Kaitlynn-Aguirre</v>
      </c>
      <c r="E2178" s="1">
        <v>43529</v>
      </c>
      <c r="F2178" s="1">
        <v>43750</v>
      </c>
      <c r="G2178" s="7" t="str">
        <f>IF(ISBLANK(employee_data35[[#This Row],[ExitDate]]),"Yes","")</f>
        <v/>
      </c>
      <c r="H2178" t="s">
        <v>59</v>
      </c>
      <c r="I2178" t="s">
        <v>7944</v>
      </c>
      <c r="J2178" t="s">
        <v>7945</v>
      </c>
      <c r="K2178" t="s">
        <v>118</v>
      </c>
      <c r="L2178" s="6" t="str">
        <f>IF(ISBLANK(employee_data35[[#This Row],[ExitDate]]),"1","0")</f>
        <v>0</v>
      </c>
      <c r="M2178" t="str">
        <f>IF(ISBLANK(employee_data35[[#This Row],[ExitDate]]),"Active","Tidak Active")</f>
        <v>Tidak Active</v>
      </c>
      <c r="N2178" t="s">
        <v>52</v>
      </c>
      <c r="O2178" t="s">
        <v>51</v>
      </c>
      <c r="P2178" t="s">
        <v>63</v>
      </c>
      <c r="Q2178" t="s">
        <v>99</v>
      </c>
      <c r="R2178" t="s">
        <v>7946</v>
      </c>
      <c r="S2178" t="s">
        <v>65</v>
      </c>
      <c r="T2178" t="s">
        <v>148</v>
      </c>
      <c r="U2178" s="1">
        <v>36319</v>
      </c>
      <c r="V2178" s="7" t="str">
        <f>CONCATENATE(employee_data35[[#This Row],[First-LastName]]&amp;" "&amp;employee_data35[[#This Row],[DOB]])</f>
        <v>Kaitlynn-Aguirre 36319</v>
      </c>
      <c r="W2178" t="s">
        <v>40</v>
      </c>
      <c r="X2178" t="s">
        <v>150</v>
      </c>
      <c r="Y2178" t="s">
        <v>55</v>
      </c>
      <c r="Z2178">
        <v>18574</v>
      </c>
      <c r="AA2178" t="s">
        <v>74</v>
      </c>
      <c r="AB2178" t="s">
        <v>104</v>
      </c>
      <c r="AC2178" t="s">
        <v>45</v>
      </c>
      <c r="AD2178">
        <v>2</v>
      </c>
    </row>
    <row r="2179" spans="1:30" x14ac:dyDescent="0.3">
      <c r="A2179">
        <v>2604</v>
      </c>
      <c r="B2179" t="s">
        <v>5664</v>
      </c>
      <c r="C2179" t="s">
        <v>7947</v>
      </c>
      <c r="D2179" s="6" t="str">
        <f>CONCATENATE(employee_data35[[#This Row],[FirstName]], "-",employee_data35[[#This Row],[LastName]] )</f>
        <v>Saniyah-Cantu</v>
      </c>
      <c r="E2179" s="1">
        <v>43454</v>
      </c>
      <c r="F2179" s="1">
        <v>43980</v>
      </c>
      <c r="G2179" s="7" t="str">
        <f>IF(ISBLANK(employee_data35[[#This Row],[ExitDate]]),"Yes","")</f>
        <v/>
      </c>
      <c r="H2179" t="s">
        <v>59</v>
      </c>
      <c r="I2179" t="s">
        <v>7948</v>
      </c>
      <c r="J2179" t="s">
        <v>7949</v>
      </c>
      <c r="K2179" t="s">
        <v>62</v>
      </c>
      <c r="L2179" s="6" t="str">
        <f>IF(ISBLANK(employee_data35[[#This Row],[ExitDate]]),"1","0")</f>
        <v>0</v>
      </c>
      <c r="M2179" t="str">
        <f>IF(ISBLANK(employee_data35[[#This Row],[ExitDate]]),"Active","Tidak Active")</f>
        <v>Tidak Active</v>
      </c>
      <c r="N2179" t="s">
        <v>33</v>
      </c>
      <c r="O2179" t="s">
        <v>34</v>
      </c>
      <c r="P2179" t="s">
        <v>63</v>
      </c>
      <c r="Q2179" t="s">
        <v>175</v>
      </c>
      <c r="R2179" t="s">
        <v>7950</v>
      </c>
      <c r="S2179" t="s">
        <v>65</v>
      </c>
      <c r="T2179" t="s">
        <v>53</v>
      </c>
      <c r="U2179" s="1">
        <v>31846</v>
      </c>
      <c r="V2179" s="7" t="str">
        <f>CONCATENATE(employee_data35[[#This Row],[First-LastName]]&amp;" "&amp;employee_data35[[#This Row],[DOB]])</f>
        <v>Saniyah-Cantu 31846</v>
      </c>
      <c r="W2179" t="s">
        <v>40</v>
      </c>
      <c r="X2179" t="s">
        <v>113</v>
      </c>
      <c r="Y2179" t="s">
        <v>55</v>
      </c>
      <c r="Z2179">
        <v>68833</v>
      </c>
      <c r="AA2179" t="s">
        <v>74</v>
      </c>
      <c r="AB2179" t="s">
        <v>104</v>
      </c>
      <c r="AC2179" t="s">
        <v>45</v>
      </c>
      <c r="AD2179">
        <v>5</v>
      </c>
    </row>
    <row r="2180" spans="1:30" x14ac:dyDescent="0.3">
      <c r="A2180">
        <v>2605</v>
      </c>
      <c r="B2180" t="s">
        <v>5386</v>
      </c>
      <c r="C2180" t="s">
        <v>7951</v>
      </c>
      <c r="D2180" s="6" t="str">
        <f>CONCATENATE(employee_data35[[#This Row],[FirstName]], "-",employee_data35[[#This Row],[LastName]] )</f>
        <v>Jakayla-Dickson</v>
      </c>
      <c r="E2180" s="1">
        <v>44263</v>
      </c>
      <c r="F2180" s="1">
        <v>45075</v>
      </c>
      <c r="G2180" s="7" t="str">
        <f>IF(ISBLANK(employee_data35[[#This Row],[ExitDate]]),"Yes","")</f>
        <v/>
      </c>
      <c r="H2180" t="s">
        <v>59</v>
      </c>
      <c r="I2180" t="s">
        <v>7952</v>
      </c>
      <c r="J2180" t="s">
        <v>7953</v>
      </c>
      <c r="K2180" t="s">
        <v>89</v>
      </c>
      <c r="L2180" s="6" t="str">
        <f>IF(ISBLANK(employee_data35[[#This Row],[ExitDate]]),"1","0")</f>
        <v>0</v>
      </c>
      <c r="M2180" t="str">
        <f>IF(ISBLANK(employee_data35[[#This Row],[ExitDate]]),"Active","Tidak Active")</f>
        <v>Tidak Active</v>
      </c>
      <c r="N2180" t="s">
        <v>63</v>
      </c>
      <c r="O2180" t="s">
        <v>34</v>
      </c>
      <c r="P2180" t="s">
        <v>52</v>
      </c>
      <c r="Q2180" t="s">
        <v>140</v>
      </c>
      <c r="R2180" t="s">
        <v>7954</v>
      </c>
      <c r="S2180" t="s">
        <v>65</v>
      </c>
      <c r="T2180" t="s">
        <v>305</v>
      </c>
      <c r="U2180" s="1">
        <v>25061</v>
      </c>
      <c r="V2180" s="7" t="str">
        <f>CONCATENATE(employee_data35[[#This Row],[First-LastName]]&amp;" "&amp;employee_data35[[#This Row],[DOB]])</f>
        <v>Jakayla-Dickson 25061</v>
      </c>
      <c r="W2180" t="s">
        <v>7868</v>
      </c>
      <c r="X2180" t="s">
        <v>6</v>
      </c>
      <c r="Y2180" t="s">
        <v>55</v>
      </c>
      <c r="Z2180">
        <v>29838</v>
      </c>
      <c r="AA2180" t="s">
        <v>93</v>
      </c>
      <c r="AB2180" t="s">
        <v>84</v>
      </c>
      <c r="AC2180" t="s">
        <v>45</v>
      </c>
      <c r="AD2180">
        <v>4</v>
      </c>
    </row>
    <row r="2181" spans="1:30" x14ac:dyDescent="0.3">
      <c r="A2181">
        <v>2606</v>
      </c>
      <c r="B2181" t="s">
        <v>429</v>
      </c>
      <c r="C2181" t="s">
        <v>2130</v>
      </c>
      <c r="D2181" s="6" t="str">
        <f>CONCATENATE(employee_data35[[#This Row],[FirstName]], "-",employee_data35[[#This Row],[LastName]] )</f>
        <v>Aspen-Freeman</v>
      </c>
      <c r="E2181" s="1">
        <v>44127</v>
      </c>
      <c r="F2181" s="1"/>
      <c r="G2181" s="7" t="str">
        <f>IF(ISBLANK(employee_data35[[#This Row],[ExitDate]]),"Yes","")</f>
        <v>Yes</v>
      </c>
      <c r="H2181" t="s">
        <v>59</v>
      </c>
      <c r="I2181" t="s">
        <v>7955</v>
      </c>
      <c r="J2181" t="s">
        <v>7956</v>
      </c>
      <c r="K2181" t="s">
        <v>31</v>
      </c>
      <c r="L2181" s="6" t="str">
        <f>IF(ISBLANK(employee_data35[[#This Row],[ExitDate]]),"1","0")</f>
        <v>1</v>
      </c>
      <c r="M2181" t="str">
        <f>IF(ISBLANK(employee_data35[[#This Row],[ExitDate]]),"Active","Tidak Active")</f>
        <v>Active</v>
      </c>
      <c r="N2181" t="s">
        <v>63</v>
      </c>
      <c r="O2181" t="s">
        <v>34</v>
      </c>
      <c r="P2181" t="s">
        <v>52</v>
      </c>
      <c r="Q2181" t="s">
        <v>36</v>
      </c>
      <c r="R2181" t="s">
        <v>37</v>
      </c>
      <c r="S2181" t="s">
        <v>65</v>
      </c>
      <c r="T2181" t="s">
        <v>177</v>
      </c>
      <c r="U2181" s="1">
        <v>18842</v>
      </c>
      <c r="V2181" s="7" t="str">
        <f>CONCATENATE(employee_data35[[#This Row],[First-LastName]]&amp;" "&amp;employee_data35[[#This Row],[DOB]])</f>
        <v>Aspen-Freeman 18842</v>
      </c>
      <c r="W2181" t="s">
        <v>7868</v>
      </c>
      <c r="X2181" t="s">
        <v>419</v>
      </c>
      <c r="Y2181" t="s">
        <v>55</v>
      </c>
      <c r="Z2181">
        <v>24803</v>
      </c>
      <c r="AA2181" t="s">
        <v>43</v>
      </c>
      <c r="AB2181" t="s">
        <v>75</v>
      </c>
      <c r="AC2181" t="s">
        <v>45</v>
      </c>
      <c r="AD2181">
        <v>2</v>
      </c>
    </row>
    <row r="2182" spans="1:30" x14ac:dyDescent="0.3">
      <c r="A2182">
        <v>2607</v>
      </c>
      <c r="B2182" t="s">
        <v>3033</v>
      </c>
      <c r="C2182" t="s">
        <v>3294</v>
      </c>
      <c r="D2182" s="6" t="str">
        <f>CONCATENATE(employee_data35[[#This Row],[FirstName]], "-",employee_data35[[#This Row],[LastName]] )</f>
        <v>Lamont-Summers</v>
      </c>
      <c r="E2182" s="1">
        <v>43553</v>
      </c>
      <c r="F2182" s="1"/>
      <c r="G2182" s="7" t="str">
        <f>IF(ISBLANK(employee_data35[[#This Row],[ExitDate]]),"Yes","")</f>
        <v>Yes</v>
      </c>
      <c r="H2182" t="s">
        <v>59</v>
      </c>
      <c r="I2182" t="s">
        <v>7957</v>
      </c>
      <c r="J2182" t="s">
        <v>7958</v>
      </c>
      <c r="K2182" t="s">
        <v>133</v>
      </c>
      <c r="L2182" s="6" t="str">
        <f>IF(ISBLANK(employee_data35[[#This Row],[ExitDate]]),"1","0")</f>
        <v>1</v>
      </c>
      <c r="M2182" t="str">
        <f>IF(ISBLANK(employee_data35[[#This Row],[ExitDate]]),"Active","Tidak Active")</f>
        <v>Active</v>
      </c>
      <c r="N2182" t="s">
        <v>33</v>
      </c>
      <c r="O2182" t="s">
        <v>64</v>
      </c>
      <c r="P2182" t="s">
        <v>52</v>
      </c>
      <c r="Q2182" t="s">
        <v>36</v>
      </c>
      <c r="R2182" t="s">
        <v>37</v>
      </c>
      <c r="S2182" t="s">
        <v>65</v>
      </c>
      <c r="T2182" t="s">
        <v>231</v>
      </c>
      <c r="U2182" s="1">
        <v>28047</v>
      </c>
      <c r="V2182" s="7" t="str">
        <f>CONCATENATE(employee_data35[[#This Row],[First-LastName]]&amp;" "&amp;employee_data35[[#This Row],[DOB]])</f>
        <v>Lamont-Summers 28047</v>
      </c>
      <c r="W2182" t="s">
        <v>7877</v>
      </c>
      <c r="X2182" t="s">
        <v>113</v>
      </c>
      <c r="Y2182" t="s">
        <v>55</v>
      </c>
      <c r="Z2182">
        <v>89972</v>
      </c>
      <c r="AA2182" t="s">
        <v>43</v>
      </c>
      <c r="AB2182" t="s">
        <v>84</v>
      </c>
      <c r="AC2182" t="s">
        <v>45</v>
      </c>
      <c r="AD2182">
        <v>2</v>
      </c>
    </row>
    <row r="2183" spans="1:30" x14ac:dyDescent="0.3">
      <c r="A2183">
        <v>2608</v>
      </c>
      <c r="B2183" t="s">
        <v>975</v>
      </c>
      <c r="C2183" t="s">
        <v>7959</v>
      </c>
      <c r="D2183" s="6" t="str">
        <f>CONCATENATE(employee_data35[[#This Row],[FirstName]], "-",employee_data35[[#This Row],[LastName]] )</f>
        <v>Lewis-Hobbs</v>
      </c>
      <c r="E2183" s="1">
        <v>44129</v>
      </c>
      <c r="F2183" s="1"/>
      <c r="G2183" s="7" t="str">
        <f>IF(ISBLANK(employee_data35[[#This Row],[ExitDate]]),"Yes","")</f>
        <v>Yes</v>
      </c>
      <c r="H2183" t="s">
        <v>59</v>
      </c>
      <c r="I2183" t="s">
        <v>7960</v>
      </c>
      <c r="J2183" t="s">
        <v>7961</v>
      </c>
      <c r="K2183" t="s">
        <v>50</v>
      </c>
      <c r="L2183" s="6" t="str">
        <f>IF(ISBLANK(employee_data35[[#This Row],[ExitDate]]),"1","0")</f>
        <v>1</v>
      </c>
      <c r="M2183" t="str">
        <f>IF(ISBLANK(employee_data35[[#This Row],[ExitDate]]),"Active","Tidak Active")</f>
        <v>Active</v>
      </c>
      <c r="N2183" t="s">
        <v>33</v>
      </c>
      <c r="O2183" t="s">
        <v>51</v>
      </c>
      <c r="P2183" t="s">
        <v>63</v>
      </c>
      <c r="Q2183" t="s">
        <v>36</v>
      </c>
      <c r="R2183" t="s">
        <v>37</v>
      </c>
      <c r="S2183" t="s">
        <v>65</v>
      </c>
      <c r="T2183" t="s">
        <v>90</v>
      </c>
      <c r="U2183" s="1">
        <v>28460</v>
      </c>
      <c r="V2183" s="7" t="str">
        <f>CONCATENATE(employee_data35[[#This Row],[First-LastName]]&amp;" "&amp;employee_data35[[#This Row],[DOB]])</f>
        <v>Lewis-Hobbs 28460</v>
      </c>
      <c r="W2183" t="s">
        <v>7893</v>
      </c>
      <c r="X2183" t="s">
        <v>163</v>
      </c>
      <c r="Y2183" t="s">
        <v>55</v>
      </c>
      <c r="Z2183">
        <v>47864</v>
      </c>
      <c r="AA2183" t="s">
        <v>128</v>
      </c>
      <c r="AB2183" t="s">
        <v>84</v>
      </c>
      <c r="AC2183" t="s">
        <v>45</v>
      </c>
      <c r="AD2183">
        <v>4</v>
      </c>
    </row>
    <row r="2184" spans="1:30" x14ac:dyDescent="0.3">
      <c r="A2184">
        <v>2609</v>
      </c>
      <c r="B2184" t="s">
        <v>1240</v>
      </c>
      <c r="C2184" t="s">
        <v>7962</v>
      </c>
      <c r="D2184" s="6" t="str">
        <f>CONCATENATE(employee_data35[[#This Row],[FirstName]], "-",employee_data35[[#This Row],[LastName]] )</f>
        <v>Harrison-Camacho</v>
      </c>
      <c r="E2184" s="1">
        <v>43805</v>
      </c>
      <c r="F2184" s="1">
        <v>44395</v>
      </c>
      <c r="G2184" s="7" t="str">
        <f>IF(ISBLANK(employee_data35[[#This Row],[ExitDate]]),"Yes","")</f>
        <v/>
      </c>
      <c r="H2184" t="s">
        <v>59</v>
      </c>
      <c r="I2184" t="s">
        <v>7963</v>
      </c>
      <c r="J2184" t="s">
        <v>7964</v>
      </c>
      <c r="K2184" t="s">
        <v>139</v>
      </c>
      <c r="L2184" s="6" t="str">
        <f>IF(ISBLANK(employee_data35[[#This Row],[ExitDate]]),"1","0")</f>
        <v>0</v>
      </c>
      <c r="M2184" t="str">
        <f>IF(ISBLANK(employee_data35[[#This Row],[ExitDate]]),"Active","Tidak Active")</f>
        <v>Tidak Active</v>
      </c>
      <c r="N2184" t="s">
        <v>52</v>
      </c>
      <c r="O2184" t="s">
        <v>64</v>
      </c>
      <c r="P2184" t="s">
        <v>35</v>
      </c>
      <c r="Q2184" t="s">
        <v>140</v>
      </c>
      <c r="R2184" t="s">
        <v>7965</v>
      </c>
      <c r="S2184" t="s">
        <v>65</v>
      </c>
      <c r="T2184" t="s">
        <v>66</v>
      </c>
      <c r="U2184" s="1">
        <v>26158</v>
      </c>
      <c r="V2184" s="7" t="str">
        <f>CONCATENATE(employee_data35[[#This Row],[First-LastName]]&amp;" "&amp;employee_data35[[#This Row],[DOB]])</f>
        <v>Harrison-Camacho 26158</v>
      </c>
      <c r="W2184" t="s">
        <v>7893</v>
      </c>
      <c r="X2184" t="s">
        <v>613</v>
      </c>
      <c r="Y2184" t="s">
        <v>55</v>
      </c>
      <c r="Z2184">
        <v>55114</v>
      </c>
      <c r="AA2184" t="s">
        <v>128</v>
      </c>
      <c r="AB2184" t="s">
        <v>44</v>
      </c>
      <c r="AC2184" t="s">
        <v>45</v>
      </c>
      <c r="AD2184">
        <v>2</v>
      </c>
    </row>
    <row r="2185" spans="1:30" x14ac:dyDescent="0.3">
      <c r="A2185">
        <v>2610</v>
      </c>
      <c r="B2185" t="s">
        <v>5862</v>
      </c>
      <c r="C2185" t="s">
        <v>1951</v>
      </c>
      <c r="D2185" s="6" t="str">
        <f>CONCATENATE(employee_data35[[#This Row],[FirstName]], "-",employee_data35[[#This Row],[LastName]] )</f>
        <v>Ronald-Marquez</v>
      </c>
      <c r="E2185" s="1">
        <v>44827</v>
      </c>
      <c r="F2185" s="1">
        <v>44951</v>
      </c>
      <c r="G2185" s="7" t="str">
        <f>IF(ISBLANK(employee_data35[[#This Row],[ExitDate]]),"Yes","")</f>
        <v/>
      </c>
      <c r="H2185" t="s">
        <v>59</v>
      </c>
      <c r="I2185" t="s">
        <v>7966</v>
      </c>
      <c r="J2185" t="s">
        <v>7967</v>
      </c>
      <c r="K2185" t="s">
        <v>80</v>
      </c>
      <c r="L2185" s="6" t="str">
        <f>IF(ISBLANK(employee_data35[[#This Row],[ExitDate]]),"1","0")</f>
        <v>0</v>
      </c>
      <c r="M2185" t="str">
        <f>IF(ISBLANK(employee_data35[[#This Row],[ExitDate]]),"Active","Tidak Active")</f>
        <v>Tidak Active</v>
      </c>
      <c r="N2185" t="s">
        <v>63</v>
      </c>
      <c r="O2185" t="s">
        <v>64</v>
      </c>
      <c r="P2185" t="s">
        <v>63</v>
      </c>
      <c r="Q2185" t="s">
        <v>140</v>
      </c>
      <c r="R2185" t="s">
        <v>7968</v>
      </c>
      <c r="S2185" t="s">
        <v>65</v>
      </c>
      <c r="T2185" t="s">
        <v>81</v>
      </c>
      <c r="U2185" s="1">
        <v>17531</v>
      </c>
      <c r="V2185" s="7" t="str">
        <f>CONCATENATE(employee_data35[[#This Row],[First-LastName]]&amp;" "&amp;employee_data35[[#This Row],[DOB]])</f>
        <v>Ronald-Marquez 17531</v>
      </c>
      <c r="W2185" t="s">
        <v>7893</v>
      </c>
      <c r="X2185" t="s">
        <v>226</v>
      </c>
      <c r="Y2185" t="s">
        <v>55</v>
      </c>
      <c r="Z2185">
        <v>90224</v>
      </c>
      <c r="AA2185" t="s">
        <v>43</v>
      </c>
      <c r="AB2185" t="s">
        <v>44</v>
      </c>
      <c r="AC2185" t="s">
        <v>45</v>
      </c>
      <c r="AD2185">
        <v>2</v>
      </c>
    </row>
    <row r="2186" spans="1:30" x14ac:dyDescent="0.3">
      <c r="A2186">
        <v>2611</v>
      </c>
      <c r="B2186" t="s">
        <v>7969</v>
      </c>
      <c r="C2186" t="s">
        <v>1294</v>
      </c>
      <c r="D2186" s="6" t="str">
        <f>CONCATENATE(employee_data35[[#This Row],[FirstName]], "-",employee_data35[[#This Row],[LastName]] )</f>
        <v>Arabella-Hunter</v>
      </c>
      <c r="E2186" s="1">
        <v>43825</v>
      </c>
      <c r="F2186" s="1">
        <v>44716</v>
      </c>
      <c r="G2186" s="7" t="str">
        <f>IF(ISBLANK(employee_data35[[#This Row],[ExitDate]]),"Yes","")</f>
        <v/>
      </c>
      <c r="H2186" t="s">
        <v>59</v>
      </c>
      <c r="I2186" t="s">
        <v>7970</v>
      </c>
      <c r="J2186" t="s">
        <v>7971</v>
      </c>
      <c r="K2186" t="s">
        <v>168</v>
      </c>
      <c r="L2186" s="6" t="str">
        <f>IF(ISBLANK(employee_data35[[#This Row],[ExitDate]]),"1","0")</f>
        <v>0</v>
      </c>
      <c r="M2186" t="str">
        <f>IF(ISBLANK(employee_data35[[#This Row],[ExitDate]]),"Active","Tidak Active")</f>
        <v>Tidak Active</v>
      </c>
      <c r="N2186" t="s">
        <v>52</v>
      </c>
      <c r="O2186" t="s">
        <v>51</v>
      </c>
      <c r="P2186" t="s">
        <v>35</v>
      </c>
      <c r="Q2186" t="s">
        <v>175</v>
      </c>
      <c r="R2186" t="s">
        <v>7972</v>
      </c>
      <c r="S2186" t="s">
        <v>65</v>
      </c>
      <c r="T2186" t="s">
        <v>305</v>
      </c>
      <c r="U2186" s="1">
        <v>20720</v>
      </c>
      <c r="V2186" s="7" t="str">
        <f>CONCATENATE(employee_data35[[#This Row],[First-LastName]]&amp;" "&amp;employee_data35[[#This Row],[DOB]])</f>
        <v>Arabella-Hunter 20720</v>
      </c>
      <c r="W2186" t="s">
        <v>7893</v>
      </c>
      <c r="X2186" t="s">
        <v>243</v>
      </c>
      <c r="Y2186" t="s">
        <v>55</v>
      </c>
      <c r="Z2186">
        <v>22260</v>
      </c>
      <c r="AA2186" t="s">
        <v>93</v>
      </c>
      <c r="AB2186" t="s">
        <v>44</v>
      </c>
      <c r="AC2186" t="s">
        <v>45</v>
      </c>
      <c r="AD2186">
        <v>2</v>
      </c>
    </row>
    <row r="2187" spans="1:30" x14ac:dyDescent="0.3">
      <c r="A2187">
        <v>2612</v>
      </c>
      <c r="B2187" t="s">
        <v>7973</v>
      </c>
      <c r="C2187" t="s">
        <v>2056</v>
      </c>
      <c r="D2187" s="6" t="str">
        <f>CONCATENATE(employee_data35[[#This Row],[FirstName]], "-",employee_data35[[#This Row],[LastName]] )</f>
        <v>Amiya-Richardson</v>
      </c>
      <c r="E2187" s="1">
        <v>43339</v>
      </c>
      <c r="F2187" s="1">
        <v>43818</v>
      </c>
      <c r="G2187" s="7" t="str">
        <f>IF(ISBLANK(employee_data35[[#This Row],[ExitDate]]),"Yes","")</f>
        <v/>
      </c>
      <c r="H2187" t="s">
        <v>59</v>
      </c>
      <c r="I2187" t="s">
        <v>7974</v>
      </c>
      <c r="J2187" t="s">
        <v>7975</v>
      </c>
      <c r="K2187" t="s">
        <v>98</v>
      </c>
      <c r="L2187" s="6" t="str">
        <f>IF(ISBLANK(employee_data35[[#This Row],[ExitDate]]),"1","0")</f>
        <v>0</v>
      </c>
      <c r="M2187" t="str">
        <f>IF(ISBLANK(employee_data35[[#This Row],[ExitDate]]),"Active","Tidak Active")</f>
        <v>Tidak Active</v>
      </c>
      <c r="N2187" t="s">
        <v>52</v>
      </c>
      <c r="O2187" t="s">
        <v>64</v>
      </c>
      <c r="P2187" t="s">
        <v>52</v>
      </c>
      <c r="Q2187" t="s">
        <v>140</v>
      </c>
      <c r="R2187" t="s">
        <v>7976</v>
      </c>
      <c r="S2187" t="s">
        <v>65</v>
      </c>
      <c r="T2187" t="s">
        <v>90</v>
      </c>
      <c r="U2187" s="1">
        <v>23193</v>
      </c>
      <c r="V2187" s="7" t="str">
        <f>CONCATENATE(employee_data35[[#This Row],[First-LastName]]&amp;" "&amp;employee_data35[[#This Row],[DOB]])</f>
        <v>Amiya-Richardson 23193</v>
      </c>
      <c r="W2187" t="s">
        <v>7851</v>
      </c>
      <c r="X2187" t="s">
        <v>193</v>
      </c>
      <c r="Y2187" t="s">
        <v>55</v>
      </c>
      <c r="Z2187">
        <v>95112</v>
      </c>
      <c r="AA2187" t="s">
        <v>43</v>
      </c>
      <c r="AB2187" t="s">
        <v>84</v>
      </c>
      <c r="AC2187" t="s">
        <v>45</v>
      </c>
      <c r="AD2187">
        <v>4</v>
      </c>
    </row>
    <row r="2188" spans="1:30" x14ac:dyDescent="0.3">
      <c r="A2188">
        <v>2613</v>
      </c>
      <c r="B2188" t="s">
        <v>7977</v>
      </c>
      <c r="C2188" t="s">
        <v>500</v>
      </c>
      <c r="D2188" s="6" t="str">
        <f>CONCATENATE(employee_data35[[#This Row],[FirstName]], "-",employee_data35[[#This Row],[LastName]] )</f>
        <v>Raquel-Sosa</v>
      </c>
      <c r="E2188" s="1">
        <v>44907</v>
      </c>
      <c r="F2188" s="1">
        <v>44992</v>
      </c>
      <c r="G2188" s="7" t="str">
        <f>IF(ISBLANK(employee_data35[[#This Row],[ExitDate]]),"Yes","")</f>
        <v/>
      </c>
      <c r="H2188" t="s">
        <v>59</v>
      </c>
      <c r="I2188" t="s">
        <v>7978</v>
      </c>
      <c r="J2188" t="s">
        <v>7979</v>
      </c>
      <c r="K2188" t="s">
        <v>118</v>
      </c>
      <c r="L2188" s="6" t="str">
        <f>IF(ISBLANK(employee_data35[[#This Row],[ExitDate]]),"1","0")</f>
        <v>0</v>
      </c>
      <c r="M2188" t="str">
        <f>IF(ISBLANK(employee_data35[[#This Row],[ExitDate]]),"Active","Tidak Active")</f>
        <v>Tidak Active</v>
      </c>
      <c r="N2188" t="s">
        <v>52</v>
      </c>
      <c r="O2188" t="s">
        <v>64</v>
      </c>
      <c r="P2188" t="s">
        <v>63</v>
      </c>
      <c r="Q2188" t="s">
        <v>126</v>
      </c>
      <c r="R2188" t="s">
        <v>7980</v>
      </c>
      <c r="S2188" t="s">
        <v>65</v>
      </c>
      <c r="T2188" t="s">
        <v>242</v>
      </c>
      <c r="U2188" s="1">
        <v>16269</v>
      </c>
      <c r="V2188" s="7" t="str">
        <f>CONCATENATE(employee_data35[[#This Row],[First-LastName]]&amp;" "&amp;employee_data35[[#This Row],[DOB]])</f>
        <v>Raquel-Sosa 16269</v>
      </c>
      <c r="W2188" t="s">
        <v>7851</v>
      </c>
      <c r="X2188" t="s">
        <v>419</v>
      </c>
      <c r="Y2188" t="s">
        <v>55</v>
      </c>
      <c r="Z2188">
        <v>13814</v>
      </c>
      <c r="AA2188" t="s">
        <v>93</v>
      </c>
      <c r="AB2188" t="s">
        <v>75</v>
      </c>
      <c r="AC2188" t="s">
        <v>45</v>
      </c>
      <c r="AD2188">
        <v>5</v>
      </c>
    </row>
    <row r="2189" spans="1:30" x14ac:dyDescent="0.3">
      <c r="A2189">
        <v>2614</v>
      </c>
      <c r="B2189" t="s">
        <v>7981</v>
      </c>
      <c r="C2189" t="s">
        <v>5559</v>
      </c>
      <c r="D2189" s="6" t="str">
        <f>CONCATENATE(employee_data35[[#This Row],[FirstName]], "-",employee_data35[[#This Row],[LastName]] )</f>
        <v>Andy-Stewart</v>
      </c>
      <c r="E2189" s="1">
        <v>44329</v>
      </c>
      <c r="F2189" s="1"/>
      <c r="G2189" s="7" t="str">
        <f>IF(ISBLANK(employee_data35[[#This Row],[ExitDate]]),"Yes","")</f>
        <v>Yes</v>
      </c>
      <c r="H2189" t="s">
        <v>59</v>
      </c>
      <c r="I2189" t="s">
        <v>7982</v>
      </c>
      <c r="J2189" t="s">
        <v>7983</v>
      </c>
      <c r="K2189" t="s">
        <v>62</v>
      </c>
      <c r="L2189" s="6" t="str">
        <f>IF(ISBLANK(employee_data35[[#This Row],[ExitDate]]),"1","0")</f>
        <v>1</v>
      </c>
      <c r="M2189" t="str">
        <f>IF(ISBLANK(employee_data35[[#This Row],[ExitDate]]),"Active","Tidak Active")</f>
        <v>Active</v>
      </c>
      <c r="N2189" t="s">
        <v>52</v>
      </c>
      <c r="O2189" t="s">
        <v>51</v>
      </c>
      <c r="P2189" t="s">
        <v>63</v>
      </c>
      <c r="Q2189" t="s">
        <v>36</v>
      </c>
      <c r="R2189" t="s">
        <v>37</v>
      </c>
      <c r="S2189" t="s">
        <v>65</v>
      </c>
      <c r="T2189" t="s">
        <v>90</v>
      </c>
      <c r="U2189" s="1">
        <v>31850</v>
      </c>
      <c r="V2189" s="7" t="str">
        <f>CONCATENATE(employee_data35[[#This Row],[First-LastName]]&amp;" "&amp;employee_data35[[#This Row],[DOB]])</f>
        <v>Andy-Stewart 31850</v>
      </c>
      <c r="W2189" t="s">
        <v>7851</v>
      </c>
      <c r="X2189" t="s">
        <v>226</v>
      </c>
      <c r="Y2189" t="s">
        <v>55</v>
      </c>
      <c r="Z2189">
        <v>29887</v>
      </c>
      <c r="AA2189" t="s">
        <v>93</v>
      </c>
      <c r="AB2189" t="s">
        <v>104</v>
      </c>
      <c r="AC2189" t="s">
        <v>45</v>
      </c>
      <c r="AD2189">
        <v>5</v>
      </c>
    </row>
    <row r="2190" spans="1:30" x14ac:dyDescent="0.3">
      <c r="A2190">
        <v>2615</v>
      </c>
      <c r="B2190" t="s">
        <v>3209</v>
      </c>
      <c r="C2190" t="s">
        <v>3052</v>
      </c>
      <c r="D2190" s="6" t="str">
        <f>CONCATENATE(employee_data35[[#This Row],[FirstName]], "-",employee_data35[[#This Row],[LastName]] )</f>
        <v>Patrick-Padilla</v>
      </c>
      <c r="E2190" s="1">
        <v>44286</v>
      </c>
      <c r="F2190" s="1"/>
      <c r="G2190" s="7" t="str">
        <f>IF(ISBLANK(employee_data35[[#This Row],[ExitDate]]),"Yes","")</f>
        <v>Yes</v>
      </c>
      <c r="H2190" t="s">
        <v>3738</v>
      </c>
      <c r="I2190" t="s">
        <v>7984</v>
      </c>
      <c r="J2190" t="s">
        <v>7985</v>
      </c>
      <c r="K2190" t="s">
        <v>89</v>
      </c>
      <c r="L2190" s="6" t="str">
        <f>IF(ISBLANK(employee_data35[[#This Row],[ExitDate]]),"1","0")</f>
        <v>1</v>
      </c>
      <c r="M2190" t="str">
        <f>IF(ISBLANK(employee_data35[[#This Row],[ExitDate]]),"Active","Tidak Active")</f>
        <v>Active</v>
      </c>
      <c r="N2190" t="s">
        <v>33</v>
      </c>
      <c r="O2190" t="s">
        <v>64</v>
      </c>
      <c r="P2190" t="s">
        <v>52</v>
      </c>
      <c r="Q2190" t="s">
        <v>36</v>
      </c>
      <c r="R2190" t="s">
        <v>37</v>
      </c>
      <c r="S2190" t="s">
        <v>65</v>
      </c>
      <c r="T2190" t="s">
        <v>39</v>
      </c>
      <c r="U2190" s="1">
        <v>22791</v>
      </c>
      <c r="V2190" s="7" t="str">
        <f>CONCATENATE(employee_data35[[#This Row],[First-LastName]]&amp;" "&amp;employee_data35[[#This Row],[DOB]])</f>
        <v>Patrick-Padilla 22791</v>
      </c>
      <c r="W2190" t="s">
        <v>7861</v>
      </c>
      <c r="X2190" t="s">
        <v>157</v>
      </c>
      <c r="Y2190" t="s">
        <v>42</v>
      </c>
      <c r="Z2190">
        <v>69576</v>
      </c>
      <c r="AA2190" t="s">
        <v>93</v>
      </c>
      <c r="AB2190" t="s">
        <v>75</v>
      </c>
      <c r="AC2190" t="s">
        <v>45</v>
      </c>
      <c r="AD2190">
        <v>4</v>
      </c>
    </row>
    <row r="2191" spans="1:30" x14ac:dyDescent="0.3">
      <c r="A2191">
        <v>2616</v>
      </c>
      <c r="B2191" t="s">
        <v>5369</v>
      </c>
      <c r="C2191" t="s">
        <v>6241</v>
      </c>
      <c r="D2191" s="6" t="str">
        <f>CONCATENATE(employee_data35[[#This Row],[FirstName]], "-",employee_data35[[#This Row],[LastName]] )</f>
        <v>Destiney-Navarro</v>
      </c>
      <c r="E2191" s="1">
        <v>43691</v>
      </c>
      <c r="F2191" s="1">
        <v>44808</v>
      </c>
      <c r="G2191" s="7" t="str">
        <f>IF(ISBLANK(employee_data35[[#This Row],[ExitDate]]),"Yes","")</f>
        <v/>
      </c>
      <c r="H2191" t="s">
        <v>3738</v>
      </c>
      <c r="I2191" t="s">
        <v>7986</v>
      </c>
      <c r="J2191" t="s">
        <v>7987</v>
      </c>
      <c r="K2191" t="s">
        <v>31</v>
      </c>
      <c r="L2191" s="6" t="str">
        <f>IF(ISBLANK(employee_data35[[#This Row],[ExitDate]]),"1","0")</f>
        <v>0</v>
      </c>
      <c r="M2191" t="str">
        <f>IF(ISBLANK(employee_data35[[#This Row],[ExitDate]]),"Active","Tidak Active")</f>
        <v>Tidak Active</v>
      </c>
      <c r="N2191" t="s">
        <v>63</v>
      </c>
      <c r="O2191" t="s">
        <v>51</v>
      </c>
      <c r="P2191" t="s">
        <v>52</v>
      </c>
      <c r="Q2191" t="s">
        <v>99</v>
      </c>
      <c r="R2191" t="s">
        <v>7988</v>
      </c>
      <c r="S2191" t="s">
        <v>65</v>
      </c>
      <c r="T2191" t="s">
        <v>111</v>
      </c>
      <c r="U2191" s="1">
        <v>26651</v>
      </c>
      <c r="V2191" s="7" t="str">
        <f>CONCATENATE(employee_data35[[#This Row],[First-LastName]]&amp;" "&amp;employee_data35[[#This Row],[DOB]])</f>
        <v>Destiney-Navarro 26651</v>
      </c>
      <c r="W2191" t="s">
        <v>7861</v>
      </c>
      <c r="X2191" t="s">
        <v>113</v>
      </c>
      <c r="Y2191" t="s">
        <v>42</v>
      </c>
      <c r="Z2191">
        <v>62733</v>
      </c>
      <c r="AA2191" t="s">
        <v>93</v>
      </c>
      <c r="AB2191" t="s">
        <v>84</v>
      </c>
      <c r="AC2191" t="s">
        <v>45</v>
      </c>
      <c r="AD2191">
        <v>1</v>
      </c>
    </row>
    <row r="2192" spans="1:30" x14ac:dyDescent="0.3">
      <c r="A2192">
        <v>2617</v>
      </c>
      <c r="B2192" t="s">
        <v>2831</v>
      </c>
      <c r="C2192" t="s">
        <v>4377</v>
      </c>
      <c r="D2192" s="6" t="str">
        <f>CONCATENATE(employee_data35[[#This Row],[FirstName]], "-",employee_data35[[#This Row],[LastName]] )</f>
        <v>Yadira-Barron</v>
      </c>
      <c r="E2192" s="1">
        <v>44045</v>
      </c>
      <c r="F2192" s="1">
        <v>44925</v>
      </c>
      <c r="G2192" s="7" t="str">
        <f>IF(ISBLANK(employee_data35[[#This Row],[ExitDate]]),"Yes","")</f>
        <v/>
      </c>
      <c r="H2192" t="s">
        <v>3738</v>
      </c>
      <c r="I2192" t="s">
        <v>7989</v>
      </c>
      <c r="J2192" t="s">
        <v>7990</v>
      </c>
      <c r="K2192" t="s">
        <v>133</v>
      </c>
      <c r="L2192" s="6" t="str">
        <f>IF(ISBLANK(employee_data35[[#This Row],[ExitDate]]),"1","0")</f>
        <v>0</v>
      </c>
      <c r="M2192" t="str">
        <f>IF(ISBLANK(employee_data35[[#This Row],[ExitDate]]),"Active","Tidak Active")</f>
        <v>Tidak Active</v>
      </c>
      <c r="N2192" t="s">
        <v>63</v>
      </c>
      <c r="O2192" t="s">
        <v>34</v>
      </c>
      <c r="P2192" t="s">
        <v>63</v>
      </c>
      <c r="Q2192" t="s">
        <v>140</v>
      </c>
      <c r="R2192" t="s">
        <v>7991</v>
      </c>
      <c r="S2192" t="s">
        <v>65</v>
      </c>
      <c r="T2192" t="s">
        <v>332</v>
      </c>
      <c r="U2192" s="1">
        <v>34815</v>
      </c>
      <c r="V2192" s="7" t="str">
        <f>CONCATENATE(employee_data35[[#This Row],[First-LastName]]&amp;" "&amp;employee_data35[[#This Row],[DOB]])</f>
        <v>Yadira-Barron 34815</v>
      </c>
      <c r="W2192" t="s">
        <v>7861</v>
      </c>
      <c r="X2192" t="s">
        <v>226</v>
      </c>
      <c r="Y2192" t="s">
        <v>42</v>
      </c>
      <c r="Z2192">
        <v>78047</v>
      </c>
      <c r="AA2192" t="s">
        <v>56</v>
      </c>
      <c r="AB2192" t="s">
        <v>75</v>
      </c>
      <c r="AC2192" t="s">
        <v>45</v>
      </c>
      <c r="AD2192">
        <v>4</v>
      </c>
    </row>
    <row r="2193" spans="1:30" x14ac:dyDescent="0.3">
      <c r="A2193">
        <v>2618</v>
      </c>
      <c r="B2193" t="s">
        <v>7992</v>
      </c>
      <c r="C2193" t="s">
        <v>2997</v>
      </c>
      <c r="D2193" s="6" t="str">
        <f>CONCATENATE(employee_data35[[#This Row],[FirstName]], "-",employee_data35[[#This Row],[LastName]] )</f>
        <v>Anika-Bender</v>
      </c>
      <c r="E2193" s="1">
        <v>43620</v>
      </c>
      <c r="F2193" s="1"/>
      <c r="G2193" s="7" t="str">
        <f>IF(ISBLANK(employee_data35[[#This Row],[ExitDate]]),"Yes","")</f>
        <v>Yes</v>
      </c>
      <c r="H2193" t="s">
        <v>3743</v>
      </c>
      <c r="I2193" t="s">
        <v>7993</v>
      </c>
      <c r="J2193" t="s">
        <v>7994</v>
      </c>
      <c r="K2193" t="s">
        <v>50</v>
      </c>
      <c r="L2193" s="6" t="str">
        <f>IF(ISBLANK(employee_data35[[#This Row],[ExitDate]]),"1","0")</f>
        <v>1</v>
      </c>
      <c r="M2193" t="str">
        <f>IF(ISBLANK(employee_data35[[#This Row],[ExitDate]]),"Active","Tidak Active")</f>
        <v>Active</v>
      </c>
      <c r="N2193" t="s">
        <v>52</v>
      </c>
      <c r="O2193" t="s">
        <v>51</v>
      </c>
      <c r="P2193" t="s">
        <v>63</v>
      </c>
      <c r="Q2193" t="s">
        <v>36</v>
      </c>
      <c r="R2193" t="s">
        <v>37</v>
      </c>
      <c r="S2193" t="s">
        <v>2623</v>
      </c>
      <c r="T2193" t="s">
        <v>305</v>
      </c>
      <c r="U2193" s="1">
        <v>34658</v>
      </c>
      <c r="V2193" s="7" t="str">
        <f>CONCATENATE(employee_data35[[#This Row],[First-LastName]]&amp;" "&amp;employee_data35[[#This Row],[DOB]])</f>
        <v>Anika-Bender 34658</v>
      </c>
      <c r="W2193" t="s">
        <v>40</v>
      </c>
      <c r="X2193" t="s">
        <v>83</v>
      </c>
      <c r="Y2193" t="s">
        <v>42</v>
      </c>
      <c r="Z2193">
        <v>22491</v>
      </c>
      <c r="AA2193" t="s">
        <v>43</v>
      </c>
      <c r="AB2193" t="s">
        <v>84</v>
      </c>
      <c r="AC2193" t="s">
        <v>45</v>
      </c>
      <c r="AD2193">
        <v>4</v>
      </c>
    </row>
    <row r="2194" spans="1:30" x14ac:dyDescent="0.3">
      <c r="A2194">
        <v>2619</v>
      </c>
      <c r="B2194" t="s">
        <v>6821</v>
      </c>
      <c r="C2194" t="s">
        <v>2373</v>
      </c>
      <c r="D2194" s="6" t="str">
        <f>CONCATENATE(employee_data35[[#This Row],[FirstName]], "-",employee_data35[[#This Row],[LastName]] )</f>
        <v>Carlo-Giles</v>
      </c>
      <c r="E2194" s="1">
        <v>43999</v>
      </c>
      <c r="F2194" s="1">
        <v>44600</v>
      </c>
      <c r="G2194" s="7" t="str">
        <f>IF(ISBLANK(employee_data35[[#This Row],[ExitDate]]),"Yes","")</f>
        <v/>
      </c>
      <c r="H2194" t="s">
        <v>59</v>
      </c>
      <c r="I2194" t="s">
        <v>7995</v>
      </c>
      <c r="J2194" t="s">
        <v>7996</v>
      </c>
      <c r="K2194" t="s">
        <v>98</v>
      </c>
      <c r="L2194" s="6" t="str">
        <f>IF(ISBLANK(employee_data35[[#This Row],[ExitDate]]),"1","0")</f>
        <v>0</v>
      </c>
      <c r="M2194" t="str">
        <f>IF(ISBLANK(employee_data35[[#This Row],[ExitDate]]),"Active","Tidak Active")</f>
        <v>Tidak Active</v>
      </c>
      <c r="N2194" t="s">
        <v>33</v>
      </c>
      <c r="O2194" t="s">
        <v>51</v>
      </c>
      <c r="P2194" t="s">
        <v>35</v>
      </c>
      <c r="Q2194" t="s">
        <v>99</v>
      </c>
      <c r="R2194" t="s">
        <v>7997</v>
      </c>
      <c r="S2194" t="s">
        <v>65</v>
      </c>
      <c r="T2194" t="s">
        <v>90</v>
      </c>
      <c r="U2194" s="1">
        <v>16898</v>
      </c>
      <c r="V2194" s="7" t="str">
        <f>CONCATENATE(employee_data35[[#This Row],[First-LastName]]&amp;" "&amp;employee_data35[[#This Row],[DOB]])</f>
        <v>Carlo-Giles 16898</v>
      </c>
      <c r="W2194" t="s">
        <v>40</v>
      </c>
      <c r="X2194" t="s">
        <v>83</v>
      </c>
      <c r="Y2194" t="s">
        <v>55</v>
      </c>
      <c r="Z2194">
        <v>36412</v>
      </c>
      <c r="AA2194" t="s">
        <v>56</v>
      </c>
      <c r="AB2194" t="s">
        <v>104</v>
      </c>
      <c r="AC2194" t="s">
        <v>45</v>
      </c>
      <c r="AD2194">
        <v>5</v>
      </c>
    </row>
    <row r="2195" spans="1:30" x14ac:dyDescent="0.3">
      <c r="A2195">
        <v>2620</v>
      </c>
      <c r="B2195" t="s">
        <v>7998</v>
      </c>
      <c r="C2195" t="s">
        <v>1123</v>
      </c>
      <c r="D2195" s="6" t="str">
        <f>CONCATENATE(employee_data35[[#This Row],[FirstName]], "-",employee_data35[[#This Row],[LastName]] )</f>
        <v>Kaylin-Dillon</v>
      </c>
      <c r="E2195" s="1">
        <v>44259</v>
      </c>
      <c r="F2195" s="1"/>
      <c r="G2195" s="7" t="str">
        <f>IF(ISBLANK(employee_data35[[#This Row],[ExitDate]]),"Yes","")</f>
        <v>Yes</v>
      </c>
      <c r="H2195" t="s">
        <v>59</v>
      </c>
      <c r="I2195" t="s">
        <v>7999</v>
      </c>
      <c r="J2195" t="s">
        <v>8000</v>
      </c>
      <c r="K2195" t="s">
        <v>118</v>
      </c>
      <c r="L2195" s="6" t="str">
        <f>IF(ISBLANK(employee_data35[[#This Row],[ExitDate]]),"1","0")</f>
        <v>1</v>
      </c>
      <c r="M2195" t="str">
        <f>IF(ISBLANK(employee_data35[[#This Row],[ExitDate]]),"Active","Tidak Active")</f>
        <v>Active</v>
      </c>
      <c r="N2195" t="s">
        <v>63</v>
      </c>
      <c r="O2195" t="s">
        <v>64</v>
      </c>
      <c r="P2195" t="s">
        <v>63</v>
      </c>
      <c r="Q2195" t="s">
        <v>36</v>
      </c>
      <c r="R2195" t="s">
        <v>37</v>
      </c>
      <c r="S2195" t="s">
        <v>65</v>
      </c>
      <c r="T2195" t="s">
        <v>81</v>
      </c>
      <c r="U2195" s="1">
        <v>26939</v>
      </c>
      <c r="V2195" s="7" t="str">
        <f>CONCATENATE(employee_data35[[#This Row],[First-LastName]]&amp;" "&amp;employee_data35[[#This Row],[DOB]])</f>
        <v>Kaylin-Dillon 26939</v>
      </c>
      <c r="W2195" t="s">
        <v>40</v>
      </c>
      <c r="X2195" t="s">
        <v>83</v>
      </c>
      <c r="Y2195" t="s">
        <v>55</v>
      </c>
      <c r="Z2195">
        <v>14776</v>
      </c>
      <c r="AA2195" t="s">
        <v>128</v>
      </c>
      <c r="AB2195" t="s">
        <v>84</v>
      </c>
      <c r="AC2195" t="s">
        <v>45</v>
      </c>
      <c r="AD2195">
        <v>1</v>
      </c>
    </row>
    <row r="2196" spans="1:30" x14ac:dyDescent="0.3">
      <c r="A2196">
        <v>2621</v>
      </c>
      <c r="B2196" t="s">
        <v>6032</v>
      </c>
      <c r="C2196" t="s">
        <v>2893</v>
      </c>
      <c r="D2196" s="6" t="str">
        <f>CONCATENATE(employee_data35[[#This Row],[FirstName]], "-",employee_data35[[#This Row],[LastName]] )</f>
        <v>Laura-Bullock</v>
      </c>
      <c r="E2196" s="1">
        <v>43357</v>
      </c>
      <c r="F2196" s="1"/>
      <c r="G2196" s="7" t="str">
        <f>IF(ISBLANK(employee_data35[[#This Row],[ExitDate]]),"Yes","")</f>
        <v>Yes</v>
      </c>
      <c r="H2196" t="s">
        <v>59</v>
      </c>
      <c r="I2196" t="s">
        <v>8001</v>
      </c>
      <c r="J2196" t="s">
        <v>8002</v>
      </c>
      <c r="K2196" t="s">
        <v>62</v>
      </c>
      <c r="L2196" s="6" t="str">
        <f>IF(ISBLANK(employee_data35[[#This Row],[ExitDate]]),"1","0")</f>
        <v>1</v>
      </c>
      <c r="M2196" t="str">
        <f>IF(ISBLANK(employee_data35[[#This Row],[ExitDate]]),"Active","Tidak Active")</f>
        <v>Active</v>
      </c>
      <c r="N2196" t="s">
        <v>52</v>
      </c>
      <c r="O2196" t="s">
        <v>64</v>
      </c>
      <c r="P2196" t="s">
        <v>35</v>
      </c>
      <c r="Q2196" t="s">
        <v>36</v>
      </c>
      <c r="R2196" t="s">
        <v>37</v>
      </c>
      <c r="S2196" t="s">
        <v>65</v>
      </c>
      <c r="T2196" t="s">
        <v>1012</v>
      </c>
      <c r="U2196" s="1">
        <v>15559</v>
      </c>
      <c r="V2196" s="7" t="str">
        <f>CONCATENATE(employee_data35[[#This Row],[First-LastName]]&amp;" "&amp;employee_data35[[#This Row],[DOB]])</f>
        <v>Laura-Bullock 15559</v>
      </c>
      <c r="W2196" t="s">
        <v>7868</v>
      </c>
      <c r="X2196" t="s">
        <v>243</v>
      </c>
      <c r="Y2196" t="s">
        <v>55</v>
      </c>
      <c r="Z2196">
        <v>57305</v>
      </c>
      <c r="AA2196" t="s">
        <v>43</v>
      </c>
      <c r="AB2196" t="s">
        <v>75</v>
      </c>
      <c r="AC2196" t="s">
        <v>45</v>
      </c>
      <c r="AD2196">
        <v>2</v>
      </c>
    </row>
    <row r="2197" spans="1:30" x14ac:dyDescent="0.3">
      <c r="A2197">
        <v>2622</v>
      </c>
      <c r="B2197" t="s">
        <v>8003</v>
      </c>
      <c r="C2197" t="s">
        <v>3970</v>
      </c>
      <c r="D2197" s="6" t="str">
        <f>CONCATENATE(employee_data35[[#This Row],[FirstName]], "-",employee_data35[[#This Row],[LastName]] )</f>
        <v>Mary-Moore</v>
      </c>
      <c r="E2197" s="1">
        <v>44032</v>
      </c>
      <c r="F2197" s="1"/>
      <c r="G2197" s="7" t="str">
        <f>IF(ISBLANK(employee_data35[[#This Row],[ExitDate]]),"Yes","")</f>
        <v>Yes</v>
      </c>
      <c r="H2197" t="s">
        <v>59</v>
      </c>
      <c r="I2197" t="s">
        <v>8004</v>
      </c>
      <c r="J2197" t="s">
        <v>8005</v>
      </c>
      <c r="K2197" t="s">
        <v>89</v>
      </c>
      <c r="L2197" s="6" t="str">
        <f>IF(ISBLANK(employee_data35[[#This Row],[ExitDate]]),"1","0")</f>
        <v>1</v>
      </c>
      <c r="M2197" t="str">
        <f>IF(ISBLANK(employee_data35[[#This Row],[ExitDate]]),"Active","Tidak Active")</f>
        <v>Active</v>
      </c>
      <c r="N2197" t="s">
        <v>33</v>
      </c>
      <c r="O2197" t="s">
        <v>64</v>
      </c>
      <c r="P2197" t="s">
        <v>63</v>
      </c>
      <c r="Q2197" t="s">
        <v>36</v>
      </c>
      <c r="R2197" t="s">
        <v>37</v>
      </c>
      <c r="S2197" t="s">
        <v>65</v>
      </c>
      <c r="T2197" t="s">
        <v>119</v>
      </c>
      <c r="U2197" s="1">
        <v>33511</v>
      </c>
      <c r="V2197" s="7" t="str">
        <f>CONCATENATE(employee_data35[[#This Row],[First-LastName]]&amp;" "&amp;employee_data35[[#This Row],[DOB]])</f>
        <v>Mary-Moore 33511</v>
      </c>
      <c r="W2197" t="s">
        <v>7868</v>
      </c>
      <c r="X2197" t="s">
        <v>708</v>
      </c>
      <c r="Y2197" t="s">
        <v>55</v>
      </c>
      <c r="Z2197">
        <v>95143</v>
      </c>
      <c r="AA2197" t="s">
        <v>128</v>
      </c>
      <c r="AB2197" t="s">
        <v>44</v>
      </c>
      <c r="AC2197" t="s">
        <v>45</v>
      </c>
      <c r="AD2197">
        <v>4</v>
      </c>
    </row>
    <row r="2198" spans="1:30" x14ac:dyDescent="0.3">
      <c r="A2198">
        <v>2623</v>
      </c>
      <c r="B2198" t="s">
        <v>683</v>
      </c>
      <c r="C2198" t="s">
        <v>1507</v>
      </c>
      <c r="D2198" s="6" t="str">
        <f>CONCATENATE(employee_data35[[#This Row],[FirstName]], "-",employee_data35[[#This Row],[LastName]] )</f>
        <v>Harper-Clark</v>
      </c>
      <c r="E2198" s="1">
        <v>43972</v>
      </c>
      <c r="F2198" s="1">
        <v>44360</v>
      </c>
      <c r="G2198" s="7" t="str">
        <f>IF(ISBLANK(employee_data35[[#This Row],[ExitDate]]),"Yes","")</f>
        <v/>
      </c>
      <c r="H2198" t="s">
        <v>59</v>
      </c>
      <c r="I2198" t="s">
        <v>8006</v>
      </c>
      <c r="J2198" t="s">
        <v>8007</v>
      </c>
      <c r="K2198" t="s">
        <v>31</v>
      </c>
      <c r="L2198" s="6" t="str">
        <f>IF(ISBLANK(employee_data35[[#This Row],[ExitDate]]),"1","0")</f>
        <v>0</v>
      </c>
      <c r="M2198" t="str">
        <f>IF(ISBLANK(employee_data35[[#This Row],[ExitDate]]),"Active","Tidak Active")</f>
        <v>Tidak Active</v>
      </c>
      <c r="N2198" t="s">
        <v>33</v>
      </c>
      <c r="O2198" t="s">
        <v>34</v>
      </c>
      <c r="P2198" t="s">
        <v>63</v>
      </c>
      <c r="Q2198" t="s">
        <v>99</v>
      </c>
      <c r="R2198" t="s">
        <v>8008</v>
      </c>
      <c r="S2198" t="s">
        <v>65</v>
      </c>
      <c r="T2198" t="s">
        <v>90</v>
      </c>
      <c r="U2198" s="1">
        <v>19553</v>
      </c>
      <c r="V2198" s="7" t="str">
        <f>CONCATENATE(employee_data35[[#This Row],[First-LastName]]&amp;" "&amp;employee_data35[[#This Row],[DOB]])</f>
        <v>Harper-Clark 19553</v>
      </c>
      <c r="W2198" t="s">
        <v>7868</v>
      </c>
      <c r="X2198" t="s">
        <v>281</v>
      </c>
      <c r="Y2198" t="s">
        <v>55</v>
      </c>
      <c r="Z2198">
        <v>55592</v>
      </c>
      <c r="AA2198" t="s">
        <v>128</v>
      </c>
      <c r="AB2198" t="s">
        <v>104</v>
      </c>
      <c r="AC2198" t="s">
        <v>45</v>
      </c>
      <c r="AD2198">
        <v>2</v>
      </c>
    </row>
    <row r="2199" spans="1:30" x14ac:dyDescent="0.3">
      <c r="A2199">
        <v>2624</v>
      </c>
      <c r="B2199" t="s">
        <v>6025</v>
      </c>
      <c r="C2199" t="s">
        <v>3748</v>
      </c>
      <c r="D2199" s="6" t="str">
        <f>CONCATENATE(employee_data35[[#This Row],[FirstName]], "-",employee_data35[[#This Row],[LastName]] )</f>
        <v>Charles-Howard</v>
      </c>
      <c r="E2199" s="1">
        <v>45088</v>
      </c>
      <c r="F2199" s="1">
        <v>45135</v>
      </c>
      <c r="G2199" s="7" t="str">
        <f>IF(ISBLANK(employee_data35[[#This Row],[ExitDate]]),"Yes","")</f>
        <v/>
      </c>
      <c r="H2199" t="s">
        <v>59</v>
      </c>
      <c r="I2199" t="s">
        <v>8009</v>
      </c>
      <c r="J2199" t="s">
        <v>8010</v>
      </c>
      <c r="K2199" t="s">
        <v>133</v>
      </c>
      <c r="L2199" s="6" t="str">
        <f>IF(ISBLANK(employee_data35[[#This Row],[ExitDate]]),"1","0")</f>
        <v>0</v>
      </c>
      <c r="M2199" t="str">
        <f>IF(ISBLANK(employee_data35[[#This Row],[ExitDate]]),"Active","Tidak Active")</f>
        <v>Tidak Active</v>
      </c>
      <c r="N2199" t="s">
        <v>52</v>
      </c>
      <c r="O2199" t="s">
        <v>34</v>
      </c>
      <c r="P2199" t="s">
        <v>35</v>
      </c>
      <c r="Q2199" t="s">
        <v>140</v>
      </c>
      <c r="R2199" t="s">
        <v>8011</v>
      </c>
      <c r="S2199" t="s">
        <v>65</v>
      </c>
      <c r="T2199" t="s">
        <v>305</v>
      </c>
      <c r="U2199" s="1">
        <v>30885</v>
      </c>
      <c r="V2199" s="7" t="str">
        <f>CONCATENATE(employee_data35[[#This Row],[First-LastName]]&amp;" "&amp;employee_data35[[#This Row],[DOB]])</f>
        <v>Charles-Howard 30885</v>
      </c>
      <c r="W2199" t="s">
        <v>7877</v>
      </c>
      <c r="X2199" t="s">
        <v>6</v>
      </c>
      <c r="Y2199" t="s">
        <v>55</v>
      </c>
      <c r="Z2199">
        <v>12964</v>
      </c>
      <c r="AA2199" t="s">
        <v>74</v>
      </c>
      <c r="AB2199" t="s">
        <v>75</v>
      </c>
      <c r="AC2199" t="s">
        <v>45</v>
      </c>
      <c r="AD2199">
        <v>2</v>
      </c>
    </row>
    <row r="2200" spans="1:30" x14ac:dyDescent="0.3">
      <c r="A2200">
        <v>2625</v>
      </c>
      <c r="B2200" t="s">
        <v>8012</v>
      </c>
      <c r="C2200" t="s">
        <v>4077</v>
      </c>
      <c r="D2200" s="6" t="str">
        <f>CONCATENATE(employee_data35[[#This Row],[FirstName]], "-",employee_data35[[#This Row],[LastName]] )</f>
        <v>Jaron-Rojas</v>
      </c>
      <c r="E2200" s="1">
        <v>44892</v>
      </c>
      <c r="F2200" s="1">
        <v>45065</v>
      </c>
      <c r="G2200" s="7" t="str">
        <f>IF(ISBLANK(employee_data35[[#This Row],[ExitDate]]),"Yes","")</f>
        <v/>
      </c>
      <c r="H2200" t="s">
        <v>59</v>
      </c>
      <c r="I2200" t="s">
        <v>8013</v>
      </c>
      <c r="J2200" t="s">
        <v>8014</v>
      </c>
      <c r="K2200" t="s">
        <v>50</v>
      </c>
      <c r="L2200" s="6" t="str">
        <f>IF(ISBLANK(employee_data35[[#This Row],[ExitDate]]),"1","0")</f>
        <v>0</v>
      </c>
      <c r="M2200" t="str">
        <f>IF(ISBLANK(employee_data35[[#This Row],[ExitDate]]),"Active","Tidak Active")</f>
        <v>Tidak Active</v>
      </c>
      <c r="N2200" t="s">
        <v>63</v>
      </c>
      <c r="O2200" t="s">
        <v>64</v>
      </c>
      <c r="P2200" t="s">
        <v>63</v>
      </c>
      <c r="Q2200" t="s">
        <v>140</v>
      </c>
      <c r="R2200" t="s">
        <v>8015</v>
      </c>
      <c r="S2200" t="s">
        <v>65</v>
      </c>
      <c r="T2200" t="s">
        <v>148</v>
      </c>
      <c r="U2200" s="1">
        <v>16019</v>
      </c>
      <c r="V2200" s="7" t="str">
        <f>CONCATENATE(employee_data35[[#This Row],[First-LastName]]&amp;" "&amp;employee_data35[[#This Row],[DOB]])</f>
        <v>Jaron-Rojas 16019</v>
      </c>
      <c r="W2200" t="s">
        <v>7893</v>
      </c>
      <c r="X2200" t="s">
        <v>193</v>
      </c>
      <c r="Y2200" t="s">
        <v>55</v>
      </c>
      <c r="Z2200">
        <v>88783</v>
      </c>
      <c r="AA2200" t="s">
        <v>128</v>
      </c>
      <c r="AB2200" t="s">
        <v>104</v>
      </c>
      <c r="AC2200" t="s">
        <v>45</v>
      </c>
      <c r="AD2200">
        <v>2</v>
      </c>
    </row>
    <row r="2201" spans="1:30" x14ac:dyDescent="0.3">
      <c r="A2201">
        <v>2626</v>
      </c>
      <c r="B2201" t="s">
        <v>3595</v>
      </c>
      <c r="C2201" t="s">
        <v>3854</v>
      </c>
      <c r="D2201" s="6" t="str">
        <f>CONCATENATE(employee_data35[[#This Row],[FirstName]], "-",employee_data35[[#This Row],[LastName]] )</f>
        <v>Jordyn-Mcguire</v>
      </c>
      <c r="E2201" s="1">
        <v>43892</v>
      </c>
      <c r="F2201" s="1">
        <v>44708</v>
      </c>
      <c r="G2201" s="7" t="str">
        <f>IF(ISBLANK(employee_data35[[#This Row],[ExitDate]]),"Yes","")</f>
        <v/>
      </c>
      <c r="H2201" t="s">
        <v>59</v>
      </c>
      <c r="I2201" t="s">
        <v>8016</v>
      </c>
      <c r="J2201" t="s">
        <v>8017</v>
      </c>
      <c r="K2201" t="s">
        <v>139</v>
      </c>
      <c r="L2201" s="6" t="str">
        <f>IF(ISBLANK(employee_data35[[#This Row],[ExitDate]]),"1","0")</f>
        <v>0</v>
      </c>
      <c r="M2201" t="str">
        <f>IF(ISBLANK(employee_data35[[#This Row],[ExitDate]]),"Active","Tidak Active")</f>
        <v>Tidak Active</v>
      </c>
      <c r="N2201" t="s">
        <v>63</v>
      </c>
      <c r="O2201" t="s">
        <v>34</v>
      </c>
      <c r="P2201" t="s">
        <v>35</v>
      </c>
      <c r="Q2201" t="s">
        <v>126</v>
      </c>
      <c r="R2201" t="s">
        <v>8018</v>
      </c>
      <c r="S2201" t="s">
        <v>65</v>
      </c>
      <c r="T2201" t="s">
        <v>177</v>
      </c>
      <c r="U2201" s="1">
        <v>28007</v>
      </c>
      <c r="V2201" s="7" t="str">
        <f>CONCATENATE(employee_data35[[#This Row],[First-LastName]]&amp;" "&amp;employee_data35[[#This Row],[DOB]])</f>
        <v>Jordyn-Mcguire 28007</v>
      </c>
      <c r="W2201" t="s">
        <v>7893</v>
      </c>
      <c r="X2201" t="s">
        <v>243</v>
      </c>
      <c r="Y2201" t="s">
        <v>55</v>
      </c>
      <c r="Z2201">
        <v>11087</v>
      </c>
      <c r="AA2201" t="s">
        <v>128</v>
      </c>
      <c r="AB2201" t="s">
        <v>44</v>
      </c>
      <c r="AC2201" t="s">
        <v>45</v>
      </c>
      <c r="AD2201">
        <v>4</v>
      </c>
    </row>
    <row r="2202" spans="1:30" x14ac:dyDescent="0.3">
      <c r="A2202">
        <v>2627</v>
      </c>
      <c r="B2202" t="s">
        <v>8019</v>
      </c>
      <c r="C2202" t="s">
        <v>951</v>
      </c>
      <c r="D2202" s="6" t="str">
        <f>CONCATENATE(employee_data35[[#This Row],[FirstName]], "-",employee_data35[[#This Row],[LastName]] )</f>
        <v>Valentino-Myers</v>
      </c>
      <c r="E2202" s="1">
        <v>44955</v>
      </c>
      <c r="F2202" s="1">
        <v>45070</v>
      </c>
      <c r="G2202" s="7" t="str">
        <f>IF(ISBLANK(employee_data35[[#This Row],[ExitDate]]),"Yes","")</f>
        <v/>
      </c>
      <c r="H2202" t="s">
        <v>59</v>
      </c>
      <c r="I2202" t="s">
        <v>8020</v>
      </c>
      <c r="J2202" t="s">
        <v>8021</v>
      </c>
      <c r="K2202" t="s">
        <v>80</v>
      </c>
      <c r="L2202" s="6" t="str">
        <f>IF(ISBLANK(employee_data35[[#This Row],[ExitDate]]),"1","0")</f>
        <v>0</v>
      </c>
      <c r="M2202" t="str">
        <f>IF(ISBLANK(employee_data35[[#This Row],[ExitDate]]),"Active","Tidak Active")</f>
        <v>Tidak Active</v>
      </c>
      <c r="N2202" t="s">
        <v>63</v>
      </c>
      <c r="O2202" t="s">
        <v>34</v>
      </c>
      <c r="P2202" t="s">
        <v>52</v>
      </c>
      <c r="Q2202" t="s">
        <v>140</v>
      </c>
      <c r="R2202" t="s">
        <v>8022</v>
      </c>
      <c r="S2202" t="s">
        <v>65</v>
      </c>
      <c r="T2202" t="s">
        <v>305</v>
      </c>
      <c r="U2202" s="1">
        <v>33019</v>
      </c>
      <c r="V2202" s="7" t="str">
        <f>CONCATENATE(employee_data35[[#This Row],[First-LastName]]&amp;" "&amp;employee_data35[[#This Row],[DOB]])</f>
        <v>Valentino-Myers 33019</v>
      </c>
      <c r="W2202" t="s">
        <v>7893</v>
      </c>
      <c r="X2202" t="s">
        <v>226</v>
      </c>
      <c r="Y2202" t="s">
        <v>55</v>
      </c>
      <c r="Z2202">
        <v>43552</v>
      </c>
      <c r="AA2202" t="s">
        <v>74</v>
      </c>
      <c r="AB2202" t="s">
        <v>104</v>
      </c>
      <c r="AC2202" t="s">
        <v>45</v>
      </c>
      <c r="AD2202">
        <v>4</v>
      </c>
    </row>
    <row r="2203" spans="1:30" x14ac:dyDescent="0.3">
      <c r="A2203">
        <v>2628</v>
      </c>
      <c r="B2203" t="s">
        <v>6025</v>
      </c>
      <c r="C2203" t="s">
        <v>1336</v>
      </c>
      <c r="D2203" s="6" t="str">
        <f>CONCATENATE(employee_data35[[#This Row],[FirstName]], "-",employee_data35[[#This Row],[LastName]] )</f>
        <v>Charles-Coleman</v>
      </c>
      <c r="E2203" s="1">
        <v>44537</v>
      </c>
      <c r="F2203" s="1"/>
      <c r="G2203" s="7" t="str">
        <f>IF(ISBLANK(employee_data35[[#This Row],[ExitDate]]),"Yes","")</f>
        <v>Yes</v>
      </c>
      <c r="H2203" t="s">
        <v>59</v>
      </c>
      <c r="I2203" t="s">
        <v>8023</v>
      </c>
      <c r="J2203" t="s">
        <v>8024</v>
      </c>
      <c r="K2203" t="s">
        <v>89</v>
      </c>
      <c r="L2203" s="6" t="str">
        <f>IF(ISBLANK(employee_data35[[#This Row],[ExitDate]]),"1","0")</f>
        <v>1</v>
      </c>
      <c r="M2203" t="str">
        <f>IF(ISBLANK(employee_data35[[#This Row],[ExitDate]]),"Active","Tidak Active")</f>
        <v>Active</v>
      </c>
      <c r="N2203" t="s">
        <v>52</v>
      </c>
      <c r="O2203" t="s">
        <v>51</v>
      </c>
      <c r="P2203" t="s">
        <v>35</v>
      </c>
      <c r="Q2203" t="s">
        <v>36</v>
      </c>
      <c r="R2203" t="s">
        <v>37</v>
      </c>
      <c r="S2203" t="s">
        <v>65</v>
      </c>
      <c r="T2203" t="s">
        <v>2015</v>
      </c>
      <c r="U2203" s="1">
        <v>33561</v>
      </c>
      <c r="V2203" s="7" t="str">
        <f>CONCATENATE(employee_data35[[#This Row],[First-LastName]]&amp;" "&amp;employee_data35[[#This Row],[DOB]])</f>
        <v>Charles-Coleman 33561</v>
      </c>
      <c r="W2203" t="s">
        <v>7893</v>
      </c>
      <c r="X2203" t="s">
        <v>708</v>
      </c>
      <c r="Y2203" t="s">
        <v>55</v>
      </c>
      <c r="Z2203">
        <v>33113</v>
      </c>
      <c r="AA2203" t="s">
        <v>56</v>
      </c>
      <c r="AB2203" t="s">
        <v>104</v>
      </c>
      <c r="AC2203" t="s">
        <v>45</v>
      </c>
      <c r="AD2203">
        <v>2</v>
      </c>
    </row>
    <row r="2204" spans="1:30" x14ac:dyDescent="0.3">
      <c r="A2204">
        <v>2629</v>
      </c>
      <c r="B2204" t="s">
        <v>4703</v>
      </c>
      <c r="C2204" t="s">
        <v>1670</v>
      </c>
      <c r="D2204" s="6" t="str">
        <f>CONCATENATE(employee_data35[[#This Row],[FirstName]], "-",employee_data35[[#This Row],[LastName]] )</f>
        <v>Kamden-Cummings</v>
      </c>
      <c r="E2204" s="1">
        <v>45004</v>
      </c>
      <c r="F2204" s="1">
        <v>45118</v>
      </c>
      <c r="G2204" s="7" t="str">
        <f>IF(ISBLANK(employee_data35[[#This Row],[ExitDate]]),"Yes","")</f>
        <v/>
      </c>
      <c r="H2204" t="s">
        <v>59</v>
      </c>
      <c r="I2204" t="s">
        <v>1114</v>
      </c>
      <c r="J2204" t="s">
        <v>8025</v>
      </c>
      <c r="K2204" t="s">
        <v>31</v>
      </c>
      <c r="L2204" s="6" t="str">
        <f>IF(ISBLANK(employee_data35[[#This Row],[ExitDate]]),"1","0")</f>
        <v>0</v>
      </c>
      <c r="M2204" t="str">
        <f>IF(ISBLANK(employee_data35[[#This Row],[ExitDate]]),"Active","Tidak Active")</f>
        <v>Tidak Active</v>
      </c>
      <c r="N2204" t="s">
        <v>33</v>
      </c>
      <c r="O2204" t="s">
        <v>64</v>
      </c>
      <c r="P2204" t="s">
        <v>35</v>
      </c>
      <c r="Q2204" t="s">
        <v>140</v>
      </c>
      <c r="R2204" t="s">
        <v>8026</v>
      </c>
      <c r="S2204" t="s">
        <v>65</v>
      </c>
      <c r="T2204" t="s">
        <v>794</v>
      </c>
      <c r="U2204" s="1">
        <v>27429</v>
      </c>
      <c r="V2204" s="7" t="str">
        <f>CONCATENATE(employee_data35[[#This Row],[First-LastName]]&amp;" "&amp;employee_data35[[#This Row],[DOB]])</f>
        <v>Kamden-Cummings 27429</v>
      </c>
      <c r="W2204" t="s">
        <v>7851</v>
      </c>
      <c r="X2204" t="s">
        <v>83</v>
      </c>
      <c r="Y2204" t="s">
        <v>55</v>
      </c>
      <c r="Z2204">
        <v>12650</v>
      </c>
      <c r="AA2204" t="s">
        <v>43</v>
      </c>
      <c r="AB2204" t="s">
        <v>75</v>
      </c>
      <c r="AC2204" t="s">
        <v>45</v>
      </c>
      <c r="AD2204">
        <v>1</v>
      </c>
    </row>
    <row r="2205" spans="1:30" x14ac:dyDescent="0.3">
      <c r="A2205">
        <v>2630</v>
      </c>
      <c r="B2205" t="s">
        <v>2683</v>
      </c>
      <c r="C2205" t="s">
        <v>2406</v>
      </c>
      <c r="D2205" s="6" t="str">
        <f>CONCATENATE(employee_data35[[#This Row],[FirstName]], "-",employee_data35[[#This Row],[LastName]] )</f>
        <v>Kiley-Wagner</v>
      </c>
      <c r="E2205" s="1">
        <v>44722</v>
      </c>
      <c r="F2205" s="1">
        <v>44971</v>
      </c>
      <c r="G2205" s="7" t="str">
        <f>IF(ISBLANK(employee_data35[[#This Row],[ExitDate]]),"Yes","")</f>
        <v/>
      </c>
      <c r="H2205" t="s">
        <v>59</v>
      </c>
      <c r="I2205" t="s">
        <v>8027</v>
      </c>
      <c r="J2205" t="s">
        <v>8028</v>
      </c>
      <c r="K2205" t="s">
        <v>50</v>
      </c>
      <c r="L2205" s="6" t="str">
        <f>IF(ISBLANK(employee_data35[[#This Row],[ExitDate]]),"1","0")</f>
        <v>0</v>
      </c>
      <c r="M2205" t="str">
        <f>IF(ISBLANK(employee_data35[[#This Row],[ExitDate]]),"Active","Tidak Active")</f>
        <v>Tidak Active</v>
      </c>
      <c r="N2205" t="s">
        <v>52</v>
      </c>
      <c r="O2205" t="s">
        <v>64</v>
      </c>
      <c r="P2205" t="s">
        <v>63</v>
      </c>
      <c r="Q2205" t="s">
        <v>99</v>
      </c>
      <c r="R2205" t="s">
        <v>8029</v>
      </c>
      <c r="S2205" t="s">
        <v>65</v>
      </c>
      <c r="T2205" t="s">
        <v>90</v>
      </c>
      <c r="U2205" s="1">
        <v>34642</v>
      </c>
      <c r="V2205" s="7" t="str">
        <f>CONCATENATE(employee_data35[[#This Row],[First-LastName]]&amp;" "&amp;employee_data35[[#This Row],[DOB]])</f>
        <v>Kiley-Wagner 34642</v>
      </c>
      <c r="W2205" t="s">
        <v>7851</v>
      </c>
      <c r="X2205" t="s">
        <v>83</v>
      </c>
      <c r="Y2205" t="s">
        <v>55</v>
      </c>
      <c r="Z2205">
        <v>34069</v>
      </c>
      <c r="AA2205" t="s">
        <v>128</v>
      </c>
      <c r="AB2205" t="s">
        <v>44</v>
      </c>
      <c r="AC2205" t="s">
        <v>45</v>
      </c>
      <c r="AD2205">
        <v>5</v>
      </c>
    </row>
    <row r="2206" spans="1:30" x14ac:dyDescent="0.3">
      <c r="A2206">
        <v>2631</v>
      </c>
      <c r="B2206" t="s">
        <v>7324</v>
      </c>
      <c r="C2206" t="s">
        <v>3496</v>
      </c>
      <c r="D2206" s="6" t="str">
        <f>CONCATENATE(employee_data35[[#This Row],[FirstName]], "-",employee_data35[[#This Row],[LastName]] )</f>
        <v>Darien-Young</v>
      </c>
      <c r="E2206" s="1">
        <v>44258</v>
      </c>
      <c r="F2206" s="1"/>
      <c r="G2206" s="7" t="str">
        <f>IF(ISBLANK(employee_data35[[#This Row],[ExitDate]]),"Yes","")</f>
        <v>Yes</v>
      </c>
      <c r="H2206" t="s">
        <v>59</v>
      </c>
      <c r="I2206" t="s">
        <v>8030</v>
      </c>
      <c r="J2206" t="s">
        <v>7326</v>
      </c>
      <c r="K2206" t="s">
        <v>139</v>
      </c>
      <c r="L2206" s="6" t="str">
        <f>IF(ISBLANK(employee_data35[[#This Row],[ExitDate]]),"1","0")</f>
        <v>1</v>
      </c>
      <c r="M2206" t="str">
        <f>IF(ISBLANK(employee_data35[[#This Row],[ExitDate]]),"Active","Tidak Active")</f>
        <v>Active</v>
      </c>
      <c r="N2206" t="s">
        <v>63</v>
      </c>
      <c r="O2206" t="s">
        <v>34</v>
      </c>
      <c r="P2206" t="s">
        <v>63</v>
      </c>
      <c r="Q2206" t="s">
        <v>36</v>
      </c>
      <c r="R2206" t="s">
        <v>37</v>
      </c>
      <c r="S2206" t="s">
        <v>65</v>
      </c>
      <c r="T2206" t="s">
        <v>332</v>
      </c>
      <c r="U2206" s="1">
        <v>35894</v>
      </c>
      <c r="V2206" s="7" t="str">
        <f>CONCATENATE(employee_data35[[#This Row],[First-LastName]]&amp;" "&amp;employee_data35[[#This Row],[DOB]])</f>
        <v>Darien-Young 35894</v>
      </c>
      <c r="W2206" t="s">
        <v>7851</v>
      </c>
      <c r="X2206" t="s">
        <v>226</v>
      </c>
      <c r="Y2206" t="s">
        <v>42</v>
      </c>
      <c r="Z2206">
        <v>50389</v>
      </c>
      <c r="AA2206" t="s">
        <v>93</v>
      </c>
      <c r="AB2206" t="s">
        <v>44</v>
      </c>
      <c r="AC2206" t="s">
        <v>45</v>
      </c>
      <c r="AD2206">
        <v>2</v>
      </c>
    </row>
    <row r="2207" spans="1:30" x14ac:dyDescent="0.3">
      <c r="A2207">
        <v>2632</v>
      </c>
      <c r="B2207" t="s">
        <v>4150</v>
      </c>
      <c r="C2207" t="s">
        <v>8031</v>
      </c>
      <c r="D2207" s="6" t="str">
        <f>CONCATENATE(employee_data35[[#This Row],[FirstName]], "-",employee_data35[[#This Row],[LastName]] )</f>
        <v>Madeline-Suarez</v>
      </c>
      <c r="E2207" s="1">
        <v>44626</v>
      </c>
      <c r="F2207" s="1"/>
      <c r="G2207" s="7" t="str">
        <f>IF(ISBLANK(employee_data35[[#This Row],[ExitDate]]),"Yes","")</f>
        <v>Yes</v>
      </c>
      <c r="H2207" t="s">
        <v>3738</v>
      </c>
      <c r="I2207" t="s">
        <v>8032</v>
      </c>
      <c r="J2207" t="s">
        <v>8033</v>
      </c>
      <c r="K2207" t="s">
        <v>118</v>
      </c>
      <c r="L2207" s="6" t="str">
        <f>IF(ISBLANK(employee_data35[[#This Row],[ExitDate]]),"1","0")</f>
        <v>1</v>
      </c>
      <c r="M2207" t="str">
        <f>IF(ISBLANK(employee_data35[[#This Row],[ExitDate]]),"Active","Tidak Active")</f>
        <v>Active</v>
      </c>
      <c r="N2207" t="s">
        <v>33</v>
      </c>
      <c r="O2207" t="s">
        <v>34</v>
      </c>
      <c r="P2207" t="s">
        <v>52</v>
      </c>
      <c r="Q2207" t="s">
        <v>36</v>
      </c>
      <c r="R2207" t="s">
        <v>37</v>
      </c>
      <c r="S2207" t="s">
        <v>65</v>
      </c>
      <c r="T2207" t="s">
        <v>90</v>
      </c>
      <c r="U2207" s="1">
        <v>27687</v>
      </c>
      <c r="V2207" s="7" t="str">
        <f>CONCATENATE(employee_data35[[#This Row],[First-LastName]]&amp;" "&amp;employee_data35[[#This Row],[DOB]])</f>
        <v>Madeline-Suarez 27687</v>
      </c>
      <c r="W2207" t="s">
        <v>7861</v>
      </c>
      <c r="X2207" t="s">
        <v>226</v>
      </c>
      <c r="Y2207" t="s">
        <v>42</v>
      </c>
      <c r="Z2207">
        <v>92311</v>
      </c>
      <c r="AA2207" t="s">
        <v>56</v>
      </c>
      <c r="AB2207" t="s">
        <v>104</v>
      </c>
      <c r="AC2207" t="s">
        <v>45</v>
      </c>
      <c r="AD2207">
        <v>4</v>
      </c>
    </row>
    <row r="2208" spans="1:30" x14ac:dyDescent="0.3">
      <c r="A2208">
        <v>2633</v>
      </c>
      <c r="B2208" t="s">
        <v>6416</v>
      </c>
      <c r="C2208" t="s">
        <v>272</v>
      </c>
      <c r="D2208" s="6" t="str">
        <f>CONCATENATE(employee_data35[[#This Row],[FirstName]], "-",employee_data35[[#This Row],[LastName]] )</f>
        <v>Zain-Nolan</v>
      </c>
      <c r="E2208" s="1">
        <v>44781</v>
      </c>
      <c r="F2208" s="1"/>
      <c r="G2208" s="7" t="str">
        <f>IF(ISBLANK(employee_data35[[#This Row],[ExitDate]]),"Yes","")</f>
        <v>Yes</v>
      </c>
      <c r="H2208" t="s">
        <v>3738</v>
      </c>
      <c r="I2208" t="s">
        <v>8034</v>
      </c>
      <c r="J2208" t="s">
        <v>8035</v>
      </c>
      <c r="K2208" t="s">
        <v>62</v>
      </c>
      <c r="L2208" s="6" t="str">
        <f>IF(ISBLANK(employee_data35[[#This Row],[ExitDate]]),"1","0")</f>
        <v>1</v>
      </c>
      <c r="M2208" t="str">
        <f>IF(ISBLANK(employee_data35[[#This Row],[ExitDate]]),"Active","Tidak Active")</f>
        <v>Active</v>
      </c>
      <c r="N2208" t="s">
        <v>52</v>
      </c>
      <c r="O2208" t="s">
        <v>34</v>
      </c>
      <c r="P2208" t="s">
        <v>63</v>
      </c>
      <c r="Q2208" t="s">
        <v>36</v>
      </c>
      <c r="R2208" t="s">
        <v>37</v>
      </c>
      <c r="S2208" t="s">
        <v>65</v>
      </c>
      <c r="T2208" t="s">
        <v>177</v>
      </c>
      <c r="U2208" s="1">
        <v>31299</v>
      </c>
      <c r="V2208" s="7" t="str">
        <f>CONCATENATE(employee_data35[[#This Row],[First-LastName]]&amp;" "&amp;employee_data35[[#This Row],[DOB]])</f>
        <v>Zain-Nolan 31299</v>
      </c>
      <c r="W2208" t="s">
        <v>7861</v>
      </c>
      <c r="X2208" t="s">
        <v>243</v>
      </c>
      <c r="Y2208" t="s">
        <v>42</v>
      </c>
      <c r="Z2208">
        <v>10525</v>
      </c>
      <c r="AA2208" t="s">
        <v>43</v>
      </c>
      <c r="AB2208" t="s">
        <v>75</v>
      </c>
      <c r="AC2208" t="s">
        <v>45</v>
      </c>
      <c r="AD2208">
        <v>5</v>
      </c>
    </row>
    <row r="2209" spans="1:30" x14ac:dyDescent="0.3">
      <c r="A2209">
        <v>2634</v>
      </c>
      <c r="B2209" t="s">
        <v>1669</v>
      </c>
      <c r="C2209" t="s">
        <v>8036</v>
      </c>
      <c r="D2209" s="6" t="str">
        <f>CONCATENATE(employee_data35[[#This Row],[FirstName]], "-",employee_data35[[#This Row],[LastName]] )</f>
        <v>Hezekiah-Mcgee</v>
      </c>
      <c r="E2209" s="1">
        <v>44997</v>
      </c>
      <c r="F2209" s="1"/>
      <c r="G2209" s="7" t="str">
        <f>IF(ISBLANK(employee_data35[[#This Row],[ExitDate]]),"Yes","")</f>
        <v>Yes</v>
      </c>
      <c r="H2209" t="s">
        <v>3738</v>
      </c>
      <c r="I2209" t="s">
        <v>8037</v>
      </c>
      <c r="J2209" t="s">
        <v>8038</v>
      </c>
      <c r="K2209" t="s">
        <v>168</v>
      </c>
      <c r="L2209" s="6" t="str">
        <f>IF(ISBLANK(employee_data35[[#This Row],[ExitDate]]),"1","0")</f>
        <v>1</v>
      </c>
      <c r="M2209" t="str">
        <f>IF(ISBLANK(employee_data35[[#This Row],[ExitDate]]),"Active","Tidak Active")</f>
        <v>Active</v>
      </c>
      <c r="N2209" t="s">
        <v>52</v>
      </c>
      <c r="O2209" t="s">
        <v>64</v>
      </c>
      <c r="P2209" t="s">
        <v>35</v>
      </c>
      <c r="Q2209" t="s">
        <v>36</v>
      </c>
      <c r="R2209" t="s">
        <v>37</v>
      </c>
      <c r="S2209" t="s">
        <v>65</v>
      </c>
      <c r="T2209" t="s">
        <v>90</v>
      </c>
      <c r="U2209" s="1">
        <v>15753</v>
      </c>
      <c r="V2209" s="7" t="str">
        <f>CONCATENATE(employee_data35[[#This Row],[First-LastName]]&amp;" "&amp;employee_data35[[#This Row],[DOB]])</f>
        <v>Hezekiah-Mcgee 15753</v>
      </c>
      <c r="W2209" t="s">
        <v>7861</v>
      </c>
      <c r="X2209" t="s">
        <v>103</v>
      </c>
      <c r="Y2209" t="s">
        <v>42</v>
      </c>
      <c r="Z2209">
        <v>12008</v>
      </c>
      <c r="AA2209" t="s">
        <v>128</v>
      </c>
      <c r="AB2209" t="s">
        <v>75</v>
      </c>
      <c r="AC2209" t="s">
        <v>45</v>
      </c>
      <c r="AD2209">
        <v>4</v>
      </c>
    </row>
    <row r="2210" spans="1:30" x14ac:dyDescent="0.3">
      <c r="A2210">
        <v>2635</v>
      </c>
      <c r="B2210" t="s">
        <v>1697</v>
      </c>
      <c r="C2210" t="s">
        <v>4871</v>
      </c>
      <c r="D2210" s="6" t="str">
        <f>CONCATENATE(employee_data35[[#This Row],[FirstName]], "-",employee_data35[[#This Row],[LastName]] )</f>
        <v>Maxim-Phillips</v>
      </c>
      <c r="E2210" s="1">
        <v>43586</v>
      </c>
      <c r="F2210" s="1">
        <v>44973</v>
      </c>
      <c r="G2210" s="7" t="str">
        <f>IF(ISBLANK(employee_data35[[#This Row],[ExitDate]]),"Yes","")</f>
        <v/>
      </c>
      <c r="H2210" t="s">
        <v>3743</v>
      </c>
      <c r="I2210" t="s">
        <v>8039</v>
      </c>
      <c r="J2210" t="s">
        <v>8040</v>
      </c>
      <c r="K2210" t="s">
        <v>133</v>
      </c>
      <c r="L2210" s="6" t="str">
        <f>IF(ISBLANK(employee_data35[[#This Row],[ExitDate]]),"1","0")</f>
        <v>0</v>
      </c>
      <c r="M2210" t="str">
        <f>IF(ISBLANK(employee_data35[[#This Row],[ExitDate]]),"Active","Tidak Active")</f>
        <v>Tidak Active</v>
      </c>
      <c r="N2210" t="s">
        <v>63</v>
      </c>
      <c r="O2210" t="s">
        <v>64</v>
      </c>
      <c r="P2210" t="s">
        <v>35</v>
      </c>
      <c r="Q2210" t="s">
        <v>175</v>
      </c>
      <c r="R2210" t="s">
        <v>8041</v>
      </c>
      <c r="S2210" t="s">
        <v>2623</v>
      </c>
      <c r="T2210" t="s">
        <v>81</v>
      </c>
      <c r="U2210" s="1">
        <v>21027</v>
      </c>
      <c r="V2210" s="7" t="str">
        <f>CONCATENATE(employee_data35[[#This Row],[First-LastName]]&amp;" "&amp;employee_data35[[#This Row],[DOB]])</f>
        <v>Maxim-Phillips 21027</v>
      </c>
      <c r="W2210" t="s">
        <v>40</v>
      </c>
      <c r="X2210" t="s">
        <v>654</v>
      </c>
      <c r="Y2210" t="s">
        <v>42</v>
      </c>
      <c r="Z2210">
        <v>86499</v>
      </c>
      <c r="AA2210" t="s">
        <v>128</v>
      </c>
      <c r="AB2210" t="s">
        <v>104</v>
      </c>
      <c r="AC2210" t="s">
        <v>45</v>
      </c>
      <c r="AD2210">
        <v>1</v>
      </c>
    </row>
    <row r="2211" spans="1:30" x14ac:dyDescent="0.3">
      <c r="A2211">
        <v>2636</v>
      </c>
      <c r="B2211" t="s">
        <v>6236</v>
      </c>
      <c r="C2211" t="s">
        <v>3827</v>
      </c>
      <c r="D2211" s="6" t="str">
        <f>CONCATENATE(employee_data35[[#This Row],[FirstName]], "-",employee_data35[[#This Row],[LastName]] )</f>
        <v>Gwendolyn-Hogan</v>
      </c>
      <c r="E2211" s="1">
        <v>43356</v>
      </c>
      <c r="F2211" s="1">
        <v>44139</v>
      </c>
      <c r="G2211" s="7" t="str">
        <f>IF(ISBLANK(employee_data35[[#This Row],[ExitDate]]),"Yes","")</f>
        <v/>
      </c>
      <c r="H2211" t="s">
        <v>59</v>
      </c>
      <c r="I2211" t="s">
        <v>8042</v>
      </c>
      <c r="J2211" t="s">
        <v>8043</v>
      </c>
      <c r="K2211" t="s">
        <v>168</v>
      </c>
      <c r="L2211" s="6" t="str">
        <f>IF(ISBLANK(employee_data35[[#This Row],[ExitDate]]),"1","0")</f>
        <v>0</v>
      </c>
      <c r="M2211" t="str">
        <f>IF(ISBLANK(employee_data35[[#This Row],[ExitDate]]),"Active","Tidak Active")</f>
        <v>Tidak Active</v>
      </c>
      <c r="N2211" t="s">
        <v>63</v>
      </c>
      <c r="O2211" t="s">
        <v>64</v>
      </c>
      <c r="P2211" t="s">
        <v>35</v>
      </c>
      <c r="Q2211" t="s">
        <v>126</v>
      </c>
      <c r="R2211" t="s">
        <v>8044</v>
      </c>
      <c r="S2211" t="s">
        <v>65</v>
      </c>
      <c r="T2211" t="s">
        <v>101</v>
      </c>
      <c r="U2211" s="1">
        <v>25892</v>
      </c>
      <c r="V2211" s="7" t="str">
        <f>CONCATENATE(employee_data35[[#This Row],[First-LastName]]&amp;" "&amp;employee_data35[[#This Row],[DOB]])</f>
        <v>Gwendolyn-Hogan 25892</v>
      </c>
      <c r="W2211" t="s">
        <v>40</v>
      </c>
      <c r="X2211" t="s">
        <v>103</v>
      </c>
      <c r="Y2211" t="s">
        <v>55</v>
      </c>
      <c r="Z2211">
        <v>12113</v>
      </c>
      <c r="AA2211" t="s">
        <v>128</v>
      </c>
      <c r="AB2211" t="s">
        <v>84</v>
      </c>
      <c r="AC2211" t="s">
        <v>45</v>
      </c>
      <c r="AD2211">
        <v>5</v>
      </c>
    </row>
    <row r="2212" spans="1:30" x14ac:dyDescent="0.3">
      <c r="A2212">
        <v>2637</v>
      </c>
      <c r="B2212" t="s">
        <v>8045</v>
      </c>
      <c r="C2212" t="s">
        <v>2303</v>
      </c>
      <c r="D2212" s="6" t="str">
        <f>CONCATENATE(employee_data35[[#This Row],[FirstName]], "-",employee_data35[[#This Row],[LastName]] )</f>
        <v>Kaia-Hernandez</v>
      </c>
      <c r="E2212" s="1">
        <v>44881</v>
      </c>
      <c r="F2212" s="1"/>
      <c r="G2212" s="7" t="str">
        <f>IF(ISBLANK(employee_data35[[#This Row],[ExitDate]]),"Yes","")</f>
        <v>Yes</v>
      </c>
      <c r="H2212" t="s">
        <v>59</v>
      </c>
      <c r="I2212" t="s">
        <v>8046</v>
      </c>
      <c r="J2212" t="s">
        <v>8047</v>
      </c>
      <c r="K2212" t="s">
        <v>98</v>
      </c>
      <c r="L2212" s="6" t="str">
        <f>IF(ISBLANK(employee_data35[[#This Row],[ExitDate]]),"1","0")</f>
        <v>1</v>
      </c>
      <c r="M2212" t="str">
        <f>IF(ISBLANK(employee_data35[[#This Row],[ExitDate]]),"Active","Tidak Active")</f>
        <v>Active</v>
      </c>
      <c r="N2212" t="s">
        <v>33</v>
      </c>
      <c r="O2212" t="s">
        <v>51</v>
      </c>
      <c r="P2212" t="s">
        <v>35</v>
      </c>
      <c r="Q2212" t="s">
        <v>36</v>
      </c>
      <c r="R2212" t="s">
        <v>37</v>
      </c>
      <c r="S2212" t="s">
        <v>65</v>
      </c>
      <c r="T2212" t="s">
        <v>177</v>
      </c>
      <c r="U2212" s="1">
        <v>24749</v>
      </c>
      <c r="V2212" s="7" t="str">
        <f>CONCATENATE(employee_data35[[#This Row],[First-LastName]]&amp;" "&amp;employee_data35[[#This Row],[DOB]])</f>
        <v>Kaia-Hernandez 24749</v>
      </c>
      <c r="W2212" t="s">
        <v>40</v>
      </c>
      <c r="X2212" t="s">
        <v>6</v>
      </c>
      <c r="Y2212" t="s">
        <v>55</v>
      </c>
      <c r="Z2212">
        <v>39143</v>
      </c>
      <c r="AA2212" t="s">
        <v>128</v>
      </c>
      <c r="AB2212" t="s">
        <v>104</v>
      </c>
      <c r="AC2212" t="s">
        <v>45</v>
      </c>
      <c r="AD2212">
        <v>5</v>
      </c>
    </row>
    <row r="2213" spans="1:30" x14ac:dyDescent="0.3">
      <c r="A2213">
        <v>2638</v>
      </c>
      <c r="B2213" t="s">
        <v>8048</v>
      </c>
      <c r="C2213" t="s">
        <v>5547</v>
      </c>
      <c r="D2213" s="6" t="str">
        <f>CONCATENATE(employee_data35[[#This Row],[FirstName]], "-",employee_data35[[#This Row],[LastName]] )</f>
        <v>Mathias-Tran</v>
      </c>
      <c r="E2213" s="1">
        <v>44520</v>
      </c>
      <c r="F2213" s="1">
        <v>45002</v>
      </c>
      <c r="G2213" s="7" t="str">
        <f>IF(ISBLANK(employee_data35[[#This Row],[ExitDate]]),"Yes","")</f>
        <v/>
      </c>
      <c r="H2213" t="s">
        <v>59</v>
      </c>
      <c r="I2213" t="s">
        <v>8049</v>
      </c>
      <c r="J2213" t="s">
        <v>8050</v>
      </c>
      <c r="K2213" t="s">
        <v>118</v>
      </c>
      <c r="L2213" s="6" t="str">
        <f>IF(ISBLANK(employee_data35[[#This Row],[ExitDate]]),"1","0")</f>
        <v>0</v>
      </c>
      <c r="M2213" t="str">
        <f>IF(ISBLANK(employee_data35[[#This Row],[ExitDate]]),"Active","Tidak Active")</f>
        <v>Tidak Active</v>
      </c>
      <c r="N2213" t="s">
        <v>33</v>
      </c>
      <c r="O2213" t="s">
        <v>64</v>
      </c>
      <c r="P2213" t="s">
        <v>63</v>
      </c>
      <c r="Q2213" t="s">
        <v>175</v>
      </c>
      <c r="R2213" t="s">
        <v>8051</v>
      </c>
      <c r="S2213" t="s">
        <v>65</v>
      </c>
      <c r="T2213" t="s">
        <v>332</v>
      </c>
      <c r="U2213" s="1">
        <v>20830</v>
      </c>
      <c r="V2213" s="7" t="str">
        <f>CONCATENATE(employee_data35[[#This Row],[First-LastName]]&amp;" "&amp;employee_data35[[#This Row],[DOB]])</f>
        <v>Mathias-Tran 20830</v>
      </c>
      <c r="W2213" t="s">
        <v>7868</v>
      </c>
      <c r="X2213" t="s">
        <v>6</v>
      </c>
      <c r="Y2213" t="s">
        <v>55</v>
      </c>
      <c r="Z2213">
        <v>16470</v>
      </c>
      <c r="AA2213" t="s">
        <v>128</v>
      </c>
      <c r="AB2213" t="s">
        <v>104</v>
      </c>
      <c r="AC2213" t="s">
        <v>45</v>
      </c>
      <c r="AD2213">
        <v>2</v>
      </c>
    </row>
    <row r="2214" spans="1:30" x14ac:dyDescent="0.3">
      <c r="A2214">
        <v>2639</v>
      </c>
      <c r="B2214" t="s">
        <v>6444</v>
      </c>
      <c r="C2214" t="s">
        <v>856</v>
      </c>
      <c r="D2214" s="6" t="str">
        <f>CONCATENATE(employee_data35[[#This Row],[FirstName]], "-",employee_data35[[#This Row],[LastName]] )</f>
        <v>Simeon-Roy</v>
      </c>
      <c r="E2214" s="1">
        <v>44103</v>
      </c>
      <c r="F2214" s="1"/>
      <c r="G2214" s="7" t="str">
        <f>IF(ISBLANK(employee_data35[[#This Row],[ExitDate]]),"Yes","")</f>
        <v>Yes</v>
      </c>
      <c r="H2214" t="s">
        <v>59</v>
      </c>
      <c r="I2214" t="s">
        <v>8052</v>
      </c>
      <c r="J2214" t="s">
        <v>8053</v>
      </c>
      <c r="K2214" t="s">
        <v>62</v>
      </c>
      <c r="L2214" s="6" t="str">
        <f>IF(ISBLANK(employee_data35[[#This Row],[ExitDate]]),"1","0")</f>
        <v>1</v>
      </c>
      <c r="M2214" t="str">
        <f>IF(ISBLANK(employee_data35[[#This Row],[ExitDate]]),"Active","Tidak Active")</f>
        <v>Active</v>
      </c>
      <c r="N2214" t="s">
        <v>52</v>
      </c>
      <c r="O2214" t="s">
        <v>34</v>
      </c>
      <c r="P2214" t="s">
        <v>35</v>
      </c>
      <c r="Q2214" t="s">
        <v>36</v>
      </c>
      <c r="R2214" t="s">
        <v>37</v>
      </c>
      <c r="S2214" t="s">
        <v>65</v>
      </c>
      <c r="T2214" t="s">
        <v>177</v>
      </c>
      <c r="U2214" s="1">
        <v>27659</v>
      </c>
      <c r="V2214" s="7" t="str">
        <f>CONCATENATE(employee_data35[[#This Row],[First-LastName]]&amp;" "&amp;employee_data35[[#This Row],[DOB]])</f>
        <v>Simeon-Roy 27659</v>
      </c>
      <c r="W2214" t="s">
        <v>7868</v>
      </c>
      <c r="X2214" t="s">
        <v>243</v>
      </c>
      <c r="Y2214" t="s">
        <v>55</v>
      </c>
      <c r="Z2214">
        <v>56991</v>
      </c>
      <c r="AA2214" t="s">
        <v>128</v>
      </c>
      <c r="AB2214" t="s">
        <v>84</v>
      </c>
      <c r="AC2214" t="s">
        <v>45</v>
      </c>
      <c r="AD2214">
        <v>2</v>
      </c>
    </row>
    <row r="2215" spans="1:30" x14ac:dyDescent="0.3">
      <c r="A2215">
        <v>2640</v>
      </c>
      <c r="B2215" t="s">
        <v>7117</v>
      </c>
      <c r="C2215" t="s">
        <v>1091</v>
      </c>
      <c r="D2215" s="6" t="str">
        <f>CONCATENATE(employee_data35[[#This Row],[FirstName]], "-",employee_data35[[#This Row],[LastName]] )</f>
        <v>Magdalena-Whitehead</v>
      </c>
      <c r="E2215" s="1">
        <v>44436</v>
      </c>
      <c r="F2215" s="1">
        <v>44810</v>
      </c>
      <c r="G2215" s="7" t="str">
        <f>IF(ISBLANK(employee_data35[[#This Row],[ExitDate]]),"Yes","")</f>
        <v/>
      </c>
      <c r="H2215" t="s">
        <v>59</v>
      </c>
      <c r="I2215" t="s">
        <v>8054</v>
      </c>
      <c r="J2215" t="s">
        <v>8055</v>
      </c>
      <c r="K2215" t="s">
        <v>89</v>
      </c>
      <c r="L2215" s="6" t="str">
        <f>IF(ISBLANK(employee_data35[[#This Row],[ExitDate]]),"1","0")</f>
        <v>0</v>
      </c>
      <c r="M2215" t="str">
        <f>IF(ISBLANK(employee_data35[[#This Row],[ExitDate]]),"Active","Tidak Active")</f>
        <v>Tidak Active</v>
      </c>
      <c r="N2215" t="s">
        <v>33</v>
      </c>
      <c r="O2215" t="s">
        <v>64</v>
      </c>
      <c r="P2215" t="s">
        <v>63</v>
      </c>
      <c r="Q2215" t="s">
        <v>175</v>
      </c>
      <c r="R2215" t="s">
        <v>8056</v>
      </c>
      <c r="S2215" t="s">
        <v>65</v>
      </c>
      <c r="T2215" t="s">
        <v>305</v>
      </c>
      <c r="U2215" s="1">
        <v>22956</v>
      </c>
      <c r="V2215" s="7" t="str">
        <f>CONCATENATE(employee_data35[[#This Row],[First-LastName]]&amp;" "&amp;employee_data35[[#This Row],[DOB]])</f>
        <v>Magdalena-Whitehead 22956</v>
      </c>
      <c r="W2215" t="s">
        <v>7868</v>
      </c>
      <c r="X2215" t="s">
        <v>226</v>
      </c>
      <c r="Y2215" t="s">
        <v>55</v>
      </c>
      <c r="Z2215">
        <v>9642</v>
      </c>
      <c r="AA2215" t="s">
        <v>93</v>
      </c>
      <c r="AB2215" t="s">
        <v>75</v>
      </c>
      <c r="AC2215" t="s">
        <v>45</v>
      </c>
      <c r="AD2215">
        <v>4</v>
      </c>
    </row>
    <row r="2216" spans="1:30" x14ac:dyDescent="0.3">
      <c r="A2216">
        <v>2641</v>
      </c>
      <c r="B2216" t="s">
        <v>6236</v>
      </c>
      <c r="C2216" t="s">
        <v>2843</v>
      </c>
      <c r="D2216" s="6" t="str">
        <f>CONCATENATE(employee_data35[[#This Row],[FirstName]], "-",employee_data35[[#This Row],[LastName]] )</f>
        <v>Gwendolyn-Mccall</v>
      </c>
      <c r="E2216" s="1">
        <v>44314</v>
      </c>
      <c r="F2216" s="1">
        <v>44642</v>
      </c>
      <c r="G2216" s="7" t="str">
        <f>IF(ISBLANK(employee_data35[[#This Row],[ExitDate]]),"Yes","")</f>
        <v/>
      </c>
      <c r="H2216" t="s">
        <v>59</v>
      </c>
      <c r="I2216" t="s">
        <v>8057</v>
      </c>
      <c r="J2216" t="s">
        <v>8058</v>
      </c>
      <c r="K2216" t="s">
        <v>31</v>
      </c>
      <c r="L2216" s="6" t="str">
        <f>IF(ISBLANK(employee_data35[[#This Row],[ExitDate]]),"1","0")</f>
        <v>0</v>
      </c>
      <c r="M2216" t="str">
        <f>IF(ISBLANK(employee_data35[[#This Row],[ExitDate]]),"Active","Tidak Active")</f>
        <v>Tidak Active</v>
      </c>
      <c r="N2216" t="s">
        <v>63</v>
      </c>
      <c r="O2216" t="s">
        <v>51</v>
      </c>
      <c r="P2216" t="s">
        <v>63</v>
      </c>
      <c r="Q2216" t="s">
        <v>175</v>
      </c>
      <c r="R2216" t="s">
        <v>8059</v>
      </c>
      <c r="S2216" t="s">
        <v>65</v>
      </c>
      <c r="T2216" t="s">
        <v>53</v>
      </c>
      <c r="U2216" s="1">
        <v>27595</v>
      </c>
      <c r="V2216" s="7" t="str">
        <f>CONCATENATE(employee_data35[[#This Row],[First-LastName]]&amp;" "&amp;employee_data35[[#This Row],[DOB]])</f>
        <v>Gwendolyn-Mccall 27595</v>
      </c>
      <c r="W2216" t="s">
        <v>7868</v>
      </c>
      <c r="X2216" t="s">
        <v>352</v>
      </c>
      <c r="Y2216" t="s">
        <v>55</v>
      </c>
      <c r="Z2216">
        <v>23897</v>
      </c>
      <c r="AA2216" t="s">
        <v>128</v>
      </c>
      <c r="AB2216" t="s">
        <v>84</v>
      </c>
      <c r="AC2216" t="s">
        <v>45</v>
      </c>
      <c r="AD2216">
        <v>2</v>
      </c>
    </row>
    <row r="2217" spans="1:30" x14ac:dyDescent="0.3">
      <c r="A2217">
        <v>2642</v>
      </c>
      <c r="B2217" t="s">
        <v>2748</v>
      </c>
      <c r="C2217" t="s">
        <v>4905</v>
      </c>
      <c r="D2217" s="6" t="str">
        <f>CONCATENATE(employee_data35[[#This Row],[FirstName]], "-",employee_data35[[#This Row],[LastName]] )</f>
        <v>Demarion-Harrington</v>
      </c>
      <c r="E2217" s="1">
        <v>44727</v>
      </c>
      <c r="F2217" s="1">
        <v>45051</v>
      </c>
      <c r="G2217" s="7" t="str">
        <f>IF(ISBLANK(employee_data35[[#This Row],[ExitDate]]),"Yes","")</f>
        <v/>
      </c>
      <c r="H2217" t="s">
        <v>59</v>
      </c>
      <c r="I2217" t="s">
        <v>8060</v>
      </c>
      <c r="J2217" t="s">
        <v>8061</v>
      </c>
      <c r="K2217" t="s">
        <v>133</v>
      </c>
      <c r="L2217" s="6" t="str">
        <f>IF(ISBLANK(employee_data35[[#This Row],[ExitDate]]),"1","0")</f>
        <v>0</v>
      </c>
      <c r="M2217" t="str">
        <f>IF(ISBLANK(employee_data35[[#This Row],[ExitDate]]),"Active","Tidak Active")</f>
        <v>Tidak Active</v>
      </c>
      <c r="N2217" t="s">
        <v>63</v>
      </c>
      <c r="O2217" t="s">
        <v>34</v>
      </c>
      <c r="P2217" t="s">
        <v>63</v>
      </c>
      <c r="Q2217" t="s">
        <v>175</v>
      </c>
      <c r="R2217" t="s">
        <v>8062</v>
      </c>
      <c r="S2217" t="s">
        <v>65</v>
      </c>
      <c r="T2217" t="s">
        <v>90</v>
      </c>
      <c r="U2217" s="1">
        <v>18792</v>
      </c>
      <c r="V2217" s="7" t="str">
        <f>CONCATENATE(employee_data35[[#This Row],[First-LastName]]&amp;" "&amp;employee_data35[[#This Row],[DOB]])</f>
        <v>Demarion-Harrington 18792</v>
      </c>
      <c r="W2217" t="s">
        <v>7877</v>
      </c>
      <c r="X2217" t="s">
        <v>83</v>
      </c>
      <c r="Y2217" t="s">
        <v>55</v>
      </c>
      <c r="Z2217">
        <v>65470</v>
      </c>
      <c r="AA2217" t="s">
        <v>128</v>
      </c>
      <c r="AB2217" t="s">
        <v>104</v>
      </c>
      <c r="AC2217" t="s">
        <v>45</v>
      </c>
      <c r="AD2217">
        <v>4</v>
      </c>
    </row>
    <row r="2218" spans="1:30" x14ac:dyDescent="0.3">
      <c r="A2218">
        <v>2643</v>
      </c>
      <c r="B2218" t="s">
        <v>5140</v>
      </c>
      <c r="C2218" t="s">
        <v>3756</v>
      </c>
      <c r="D2218" s="6" t="str">
        <f>CONCATENATE(employee_data35[[#This Row],[FirstName]], "-",employee_data35[[#This Row],[LastName]] )</f>
        <v>Katelyn-Brown</v>
      </c>
      <c r="E2218" s="1">
        <v>44666</v>
      </c>
      <c r="F2218" s="1">
        <v>44844</v>
      </c>
      <c r="G2218" s="7" t="str">
        <f>IF(ISBLANK(employee_data35[[#This Row],[ExitDate]]),"Yes","")</f>
        <v/>
      </c>
      <c r="H2218" t="s">
        <v>59</v>
      </c>
      <c r="I2218" t="s">
        <v>8063</v>
      </c>
      <c r="J2218" t="s">
        <v>8064</v>
      </c>
      <c r="K2218" t="s">
        <v>50</v>
      </c>
      <c r="L2218" s="6" t="str">
        <f>IF(ISBLANK(employee_data35[[#This Row],[ExitDate]]),"1","0")</f>
        <v>0</v>
      </c>
      <c r="M2218" t="str">
        <f>IF(ISBLANK(employee_data35[[#This Row],[ExitDate]]),"Active","Tidak Active")</f>
        <v>Tidak Active</v>
      </c>
      <c r="N2218" t="s">
        <v>63</v>
      </c>
      <c r="O2218" t="s">
        <v>51</v>
      </c>
      <c r="P2218" t="s">
        <v>35</v>
      </c>
      <c r="Q2218" t="s">
        <v>175</v>
      </c>
      <c r="R2218" t="s">
        <v>8065</v>
      </c>
      <c r="S2218" t="s">
        <v>65</v>
      </c>
      <c r="T2218" t="s">
        <v>305</v>
      </c>
      <c r="U2218" s="1">
        <v>24465</v>
      </c>
      <c r="V2218" s="7" t="str">
        <f>CONCATENATE(employee_data35[[#This Row],[First-LastName]]&amp;" "&amp;employee_data35[[#This Row],[DOB]])</f>
        <v>Katelyn-Brown 24465</v>
      </c>
      <c r="W2218" t="s">
        <v>7893</v>
      </c>
      <c r="X2218" t="s">
        <v>2080</v>
      </c>
      <c r="Y2218" t="s">
        <v>55</v>
      </c>
      <c r="Z2218">
        <v>60277</v>
      </c>
      <c r="AA2218" t="s">
        <v>93</v>
      </c>
      <c r="AB2218" t="s">
        <v>104</v>
      </c>
      <c r="AC2218" t="s">
        <v>45</v>
      </c>
      <c r="AD2218">
        <v>5</v>
      </c>
    </row>
    <row r="2219" spans="1:30" x14ac:dyDescent="0.3">
      <c r="A2219">
        <v>2644</v>
      </c>
      <c r="B2219" t="s">
        <v>238</v>
      </c>
      <c r="C2219" t="s">
        <v>618</v>
      </c>
      <c r="D2219" s="6" t="str">
        <f>CONCATENATE(employee_data35[[#This Row],[FirstName]], "-",employee_data35[[#This Row],[LastName]] )</f>
        <v>Miranda-Keith</v>
      </c>
      <c r="E2219" s="1">
        <v>44031</v>
      </c>
      <c r="F2219" s="1">
        <v>44296</v>
      </c>
      <c r="G2219" s="7" t="str">
        <f>IF(ISBLANK(employee_data35[[#This Row],[ExitDate]]),"Yes","")</f>
        <v/>
      </c>
      <c r="H2219" t="s">
        <v>59</v>
      </c>
      <c r="I2219" t="s">
        <v>8066</v>
      </c>
      <c r="J2219" t="s">
        <v>8067</v>
      </c>
      <c r="K2219" t="s">
        <v>139</v>
      </c>
      <c r="L2219" s="6" t="str">
        <f>IF(ISBLANK(employee_data35[[#This Row],[ExitDate]]),"1","0")</f>
        <v>0</v>
      </c>
      <c r="M2219" t="str">
        <f>IF(ISBLANK(employee_data35[[#This Row],[ExitDate]]),"Active","Tidak Active")</f>
        <v>Tidak Active</v>
      </c>
      <c r="N2219" t="s">
        <v>63</v>
      </c>
      <c r="O2219" t="s">
        <v>34</v>
      </c>
      <c r="P2219" t="s">
        <v>52</v>
      </c>
      <c r="Q2219" t="s">
        <v>99</v>
      </c>
      <c r="R2219" t="s">
        <v>8068</v>
      </c>
      <c r="S2219" t="s">
        <v>65</v>
      </c>
      <c r="T2219" t="s">
        <v>53</v>
      </c>
      <c r="U2219" s="1">
        <v>36183</v>
      </c>
      <c r="V2219" s="7" t="str">
        <f>CONCATENATE(employee_data35[[#This Row],[First-LastName]]&amp;" "&amp;employee_data35[[#This Row],[DOB]])</f>
        <v>Miranda-Keith 36183</v>
      </c>
      <c r="W2219" t="s">
        <v>7893</v>
      </c>
      <c r="X2219" t="s">
        <v>163</v>
      </c>
      <c r="Y2219" t="s">
        <v>55</v>
      </c>
      <c r="Z2219">
        <v>25859</v>
      </c>
      <c r="AA2219" t="s">
        <v>74</v>
      </c>
      <c r="AB2219" t="s">
        <v>75</v>
      </c>
      <c r="AC2219" t="s">
        <v>45</v>
      </c>
      <c r="AD2219">
        <v>5</v>
      </c>
    </row>
    <row r="2220" spans="1:30" x14ac:dyDescent="0.3">
      <c r="A2220">
        <v>2645</v>
      </c>
      <c r="B2220" t="s">
        <v>5585</v>
      </c>
      <c r="C2220" t="s">
        <v>642</v>
      </c>
      <c r="D2220" s="6" t="str">
        <f>CONCATENATE(employee_data35[[#This Row],[FirstName]], "-",employee_data35[[#This Row],[LastName]] )</f>
        <v>Breanna-Kerr</v>
      </c>
      <c r="E2220" s="1">
        <v>44014</v>
      </c>
      <c r="F2220" s="1"/>
      <c r="G2220" s="7" t="str">
        <f>IF(ISBLANK(employee_data35[[#This Row],[ExitDate]]),"Yes","")</f>
        <v>Yes</v>
      </c>
      <c r="H2220" t="s">
        <v>59</v>
      </c>
      <c r="I2220" t="s">
        <v>2848</v>
      </c>
      <c r="J2220" t="s">
        <v>8069</v>
      </c>
      <c r="K2220" t="s">
        <v>80</v>
      </c>
      <c r="L2220" s="6" t="str">
        <f>IF(ISBLANK(employee_data35[[#This Row],[ExitDate]]),"1","0")</f>
        <v>1</v>
      </c>
      <c r="M2220" t="str">
        <f>IF(ISBLANK(employee_data35[[#This Row],[ExitDate]]),"Active","Tidak Active")</f>
        <v>Active</v>
      </c>
      <c r="N2220" t="s">
        <v>33</v>
      </c>
      <c r="O2220" t="s">
        <v>34</v>
      </c>
      <c r="P2220" t="s">
        <v>35</v>
      </c>
      <c r="Q2220" t="s">
        <v>36</v>
      </c>
      <c r="R2220" t="s">
        <v>37</v>
      </c>
      <c r="S2220" t="s">
        <v>65</v>
      </c>
      <c r="T2220" t="s">
        <v>305</v>
      </c>
      <c r="U2220" s="1">
        <v>17345</v>
      </c>
      <c r="V2220" s="7" t="str">
        <f>CONCATENATE(employee_data35[[#This Row],[First-LastName]]&amp;" "&amp;employee_data35[[#This Row],[DOB]])</f>
        <v>Breanna-Kerr 17345</v>
      </c>
      <c r="W2220" t="s">
        <v>7893</v>
      </c>
      <c r="X2220" t="s">
        <v>243</v>
      </c>
      <c r="Y2220" t="s">
        <v>55</v>
      </c>
      <c r="Z2220">
        <v>22815</v>
      </c>
      <c r="AA2220" t="s">
        <v>128</v>
      </c>
      <c r="AB2220" t="s">
        <v>84</v>
      </c>
      <c r="AC2220" t="s">
        <v>45</v>
      </c>
      <c r="AD2220">
        <v>4</v>
      </c>
    </row>
    <row r="2221" spans="1:30" x14ac:dyDescent="0.3">
      <c r="A2221">
        <v>2646</v>
      </c>
      <c r="B2221" t="s">
        <v>257</v>
      </c>
      <c r="C2221" t="s">
        <v>7920</v>
      </c>
      <c r="D2221" s="6" t="str">
        <f>CONCATENATE(employee_data35[[#This Row],[FirstName]], "-",employee_data35[[#This Row],[LastName]] )</f>
        <v>Saniya-Ho</v>
      </c>
      <c r="E2221" s="1">
        <v>43681</v>
      </c>
      <c r="F2221" s="1"/>
      <c r="G2221" s="7" t="str">
        <f>IF(ISBLANK(employee_data35[[#This Row],[ExitDate]]),"Yes","")</f>
        <v>Yes</v>
      </c>
      <c r="H2221" t="s">
        <v>59</v>
      </c>
      <c r="I2221" t="s">
        <v>8070</v>
      </c>
      <c r="J2221" t="s">
        <v>8071</v>
      </c>
      <c r="K2221" t="s">
        <v>168</v>
      </c>
      <c r="L2221" s="6" t="str">
        <f>IF(ISBLANK(employee_data35[[#This Row],[ExitDate]]),"1","0")</f>
        <v>1</v>
      </c>
      <c r="M2221" t="str">
        <f>IF(ISBLANK(employee_data35[[#This Row],[ExitDate]]),"Active","Tidak Active")</f>
        <v>Active</v>
      </c>
      <c r="N2221" t="s">
        <v>33</v>
      </c>
      <c r="O2221" t="s">
        <v>51</v>
      </c>
      <c r="P2221" t="s">
        <v>52</v>
      </c>
      <c r="Q2221" t="s">
        <v>36</v>
      </c>
      <c r="R2221" t="s">
        <v>37</v>
      </c>
      <c r="S2221" t="s">
        <v>65</v>
      </c>
      <c r="T2221" t="s">
        <v>177</v>
      </c>
      <c r="U2221" s="1">
        <v>37059</v>
      </c>
      <c r="V2221" s="7" t="str">
        <f>CONCATENATE(employee_data35[[#This Row],[First-LastName]]&amp;" "&amp;employee_data35[[#This Row],[DOB]])</f>
        <v>Saniya-Ho 37059</v>
      </c>
      <c r="W2221" t="s">
        <v>7851</v>
      </c>
      <c r="X2221" t="s">
        <v>243</v>
      </c>
      <c r="Y2221" t="s">
        <v>55</v>
      </c>
      <c r="Z2221">
        <v>87653</v>
      </c>
      <c r="AA2221" t="s">
        <v>93</v>
      </c>
      <c r="AB2221" t="s">
        <v>44</v>
      </c>
      <c r="AC2221" t="s">
        <v>45</v>
      </c>
      <c r="AD2221">
        <v>1</v>
      </c>
    </row>
    <row r="2222" spans="1:30" x14ac:dyDescent="0.3">
      <c r="A2222">
        <v>2647</v>
      </c>
      <c r="B2222" t="s">
        <v>8072</v>
      </c>
      <c r="C2222" t="s">
        <v>2500</v>
      </c>
      <c r="D2222" s="6" t="str">
        <f>CONCATENATE(employee_data35[[#This Row],[FirstName]], "-",employee_data35[[#This Row],[LastName]] )</f>
        <v>Rylan-Key</v>
      </c>
      <c r="E2222" s="1">
        <v>43474</v>
      </c>
      <c r="F2222" s="1"/>
      <c r="G2222" s="7" t="str">
        <f>IF(ISBLANK(employee_data35[[#This Row],[ExitDate]]),"Yes","")</f>
        <v>Yes</v>
      </c>
      <c r="H2222" t="s">
        <v>59</v>
      </c>
      <c r="I2222" t="s">
        <v>8073</v>
      </c>
      <c r="J2222" t="s">
        <v>8074</v>
      </c>
      <c r="K2222" t="s">
        <v>98</v>
      </c>
      <c r="L2222" s="6" t="str">
        <f>IF(ISBLANK(employee_data35[[#This Row],[ExitDate]]),"1","0")</f>
        <v>1</v>
      </c>
      <c r="M2222" t="str">
        <f>IF(ISBLANK(employee_data35[[#This Row],[ExitDate]]),"Active","Tidak Active")</f>
        <v>Active</v>
      </c>
      <c r="N2222" t="s">
        <v>33</v>
      </c>
      <c r="O2222" t="s">
        <v>51</v>
      </c>
      <c r="P2222" t="s">
        <v>35</v>
      </c>
      <c r="Q2222" t="s">
        <v>36</v>
      </c>
      <c r="R2222" t="s">
        <v>37</v>
      </c>
      <c r="S2222" t="s">
        <v>65</v>
      </c>
      <c r="T2222" t="s">
        <v>177</v>
      </c>
      <c r="U2222" s="1">
        <v>18570</v>
      </c>
      <c r="V2222" s="7" t="str">
        <f>CONCATENATE(employee_data35[[#This Row],[First-LastName]]&amp;" "&amp;employee_data35[[#This Row],[DOB]])</f>
        <v>Rylan-Key 18570</v>
      </c>
      <c r="W2222" t="s">
        <v>7851</v>
      </c>
      <c r="X2222" t="s">
        <v>178</v>
      </c>
      <c r="Y2222" t="s">
        <v>55</v>
      </c>
      <c r="Z2222">
        <v>33659</v>
      </c>
      <c r="AA2222" t="s">
        <v>56</v>
      </c>
      <c r="AB2222" t="s">
        <v>75</v>
      </c>
      <c r="AC2222" t="s">
        <v>45</v>
      </c>
      <c r="AD2222">
        <v>5</v>
      </c>
    </row>
    <row r="2223" spans="1:30" x14ac:dyDescent="0.3">
      <c r="A2223">
        <v>2648</v>
      </c>
      <c r="B2223" t="s">
        <v>1941</v>
      </c>
      <c r="C2223" t="s">
        <v>2415</v>
      </c>
      <c r="D2223" s="6" t="str">
        <f>CONCATENATE(employee_data35[[#This Row],[FirstName]], "-",employee_data35[[#This Row],[LastName]] )</f>
        <v>Nathaly-Stevens</v>
      </c>
      <c r="E2223" s="1">
        <v>44835</v>
      </c>
      <c r="F2223" s="1"/>
      <c r="G2223" s="7" t="str">
        <f>IF(ISBLANK(employee_data35[[#This Row],[ExitDate]]),"Yes","")</f>
        <v>Yes</v>
      </c>
      <c r="H2223" t="s">
        <v>59</v>
      </c>
      <c r="I2223" t="s">
        <v>8075</v>
      </c>
      <c r="J2223" t="s">
        <v>8076</v>
      </c>
      <c r="K2223" t="s">
        <v>118</v>
      </c>
      <c r="L2223" s="6" t="str">
        <f>IF(ISBLANK(employee_data35[[#This Row],[ExitDate]]),"1","0")</f>
        <v>1</v>
      </c>
      <c r="M2223" t="str">
        <f>IF(ISBLANK(employee_data35[[#This Row],[ExitDate]]),"Active","Tidak Active")</f>
        <v>Active</v>
      </c>
      <c r="N2223" t="s">
        <v>52</v>
      </c>
      <c r="O2223" t="s">
        <v>51</v>
      </c>
      <c r="P2223" t="s">
        <v>52</v>
      </c>
      <c r="Q2223" t="s">
        <v>36</v>
      </c>
      <c r="R2223" t="s">
        <v>37</v>
      </c>
      <c r="S2223" t="s">
        <v>65</v>
      </c>
      <c r="T2223" t="s">
        <v>231</v>
      </c>
      <c r="U2223" s="1">
        <v>34520</v>
      </c>
      <c r="V2223" s="7" t="str">
        <f>CONCATENATE(employee_data35[[#This Row],[First-LastName]]&amp;" "&amp;employee_data35[[#This Row],[DOB]])</f>
        <v>Nathaly-Stevens 34520</v>
      </c>
      <c r="W2223" t="s">
        <v>7851</v>
      </c>
      <c r="X2223" t="s">
        <v>113</v>
      </c>
      <c r="Y2223" t="s">
        <v>55</v>
      </c>
      <c r="Z2223">
        <v>92454</v>
      </c>
      <c r="AA2223" t="s">
        <v>74</v>
      </c>
      <c r="AB2223" t="s">
        <v>84</v>
      </c>
      <c r="AC2223" t="s">
        <v>45</v>
      </c>
      <c r="AD2223">
        <v>2</v>
      </c>
    </row>
    <row r="2224" spans="1:30" x14ac:dyDescent="0.3">
      <c r="A2224">
        <v>2649</v>
      </c>
      <c r="B2224" t="s">
        <v>1462</v>
      </c>
      <c r="C2224" t="s">
        <v>6057</v>
      </c>
      <c r="D2224" s="6" t="str">
        <f>CONCATENATE(employee_data35[[#This Row],[FirstName]], "-",employee_data35[[#This Row],[LastName]] )</f>
        <v>Maximus-Delgado</v>
      </c>
      <c r="E2224" s="1">
        <v>44102</v>
      </c>
      <c r="F2224" s="1">
        <v>45079</v>
      </c>
      <c r="G2224" s="7" t="str">
        <f>IF(ISBLANK(employee_data35[[#This Row],[ExitDate]]),"Yes","")</f>
        <v/>
      </c>
      <c r="H2224" t="s">
        <v>59</v>
      </c>
      <c r="I2224" t="s">
        <v>8077</v>
      </c>
      <c r="J2224" t="s">
        <v>8078</v>
      </c>
      <c r="K2224" t="s">
        <v>62</v>
      </c>
      <c r="L2224" s="6" t="str">
        <f>IF(ISBLANK(employee_data35[[#This Row],[ExitDate]]),"1","0")</f>
        <v>0</v>
      </c>
      <c r="M2224" t="str">
        <f>IF(ISBLANK(employee_data35[[#This Row],[ExitDate]]),"Active","Tidak Active")</f>
        <v>Tidak Active</v>
      </c>
      <c r="N2224" t="s">
        <v>52</v>
      </c>
      <c r="O2224" t="s">
        <v>51</v>
      </c>
      <c r="P2224" t="s">
        <v>63</v>
      </c>
      <c r="Q2224" t="s">
        <v>140</v>
      </c>
      <c r="R2224" t="s">
        <v>8079</v>
      </c>
      <c r="S2224" t="s">
        <v>65</v>
      </c>
      <c r="T2224" t="s">
        <v>177</v>
      </c>
      <c r="U2224" s="1">
        <v>26744</v>
      </c>
      <c r="V2224" s="7" t="str">
        <f>CONCATENATE(employee_data35[[#This Row],[First-LastName]]&amp;" "&amp;employee_data35[[#This Row],[DOB]])</f>
        <v>Maximus-Delgado 26744</v>
      </c>
      <c r="W2224" t="s">
        <v>7884</v>
      </c>
      <c r="X2224" t="s">
        <v>178</v>
      </c>
      <c r="Y2224" t="s">
        <v>42</v>
      </c>
      <c r="Z2224">
        <v>59871</v>
      </c>
      <c r="AA2224" t="s">
        <v>43</v>
      </c>
      <c r="AB2224" t="s">
        <v>44</v>
      </c>
      <c r="AC2224" t="s">
        <v>45</v>
      </c>
      <c r="AD2224">
        <v>4</v>
      </c>
    </row>
    <row r="2225" spans="1:30" x14ac:dyDescent="0.3">
      <c r="A2225">
        <v>2650</v>
      </c>
      <c r="B2225" t="s">
        <v>7155</v>
      </c>
      <c r="C2225" t="s">
        <v>6805</v>
      </c>
      <c r="D2225" s="6" t="str">
        <f>CONCATENATE(employee_data35[[#This Row],[FirstName]], "-",employee_data35[[#This Row],[LastName]] )</f>
        <v>Karley-Long</v>
      </c>
      <c r="E2225" s="1">
        <v>43419</v>
      </c>
      <c r="F2225" s="1"/>
      <c r="G2225" s="7" t="str">
        <f>IF(ISBLANK(employee_data35[[#This Row],[ExitDate]]),"Yes","")</f>
        <v>Yes</v>
      </c>
      <c r="H2225" t="s">
        <v>3738</v>
      </c>
      <c r="I2225" t="s">
        <v>8080</v>
      </c>
      <c r="J2225" t="s">
        <v>8081</v>
      </c>
      <c r="K2225" t="s">
        <v>89</v>
      </c>
      <c r="L2225" s="6" t="str">
        <f>IF(ISBLANK(employee_data35[[#This Row],[ExitDate]]),"1","0")</f>
        <v>1</v>
      </c>
      <c r="M2225" t="str">
        <f>IF(ISBLANK(employee_data35[[#This Row],[ExitDate]]),"Active","Tidak Active")</f>
        <v>Active</v>
      </c>
      <c r="N2225" t="s">
        <v>52</v>
      </c>
      <c r="O2225" t="s">
        <v>64</v>
      </c>
      <c r="P2225" t="s">
        <v>63</v>
      </c>
      <c r="Q2225" t="s">
        <v>36</v>
      </c>
      <c r="R2225" t="s">
        <v>37</v>
      </c>
      <c r="S2225" t="s">
        <v>65</v>
      </c>
      <c r="T2225" t="s">
        <v>177</v>
      </c>
      <c r="U2225" s="1">
        <v>23604</v>
      </c>
      <c r="V2225" s="7" t="str">
        <f>CONCATENATE(employee_data35[[#This Row],[First-LastName]]&amp;" "&amp;employee_data35[[#This Row],[DOB]])</f>
        <v>Karley-Long 23604</v>
      </c>
      <c r="W2225" t="s">
        <v>7861</v>
      </c>
      <c r="X2225" t="s">
        <v>419</v>
      </c>
      <c r="Y2225" t="s">
        <v>42</v>
      </c>
      <c r="Z2225">
        <v>28100</v>
      </c>
      <c r="AA2225" t="s">
        <v>93</v>
      </c>
      <c r="AB2225" t="s">
        <v>75</v>
      </c>
      <c r="AC2225" t="s">
        <v>45</v>
      </c>
      <c r="AD2225">
        <v>1</v>
      </c>
    </row>
    <row r="2226" spans="1:30" x14ac:dyDescent="0.3">
      <c r="A2226">
        <v>2651</v>
      </c>
      <c r="B2226" t="s">
        <v>4726</v>
      </c>
      <c r="C2226" t="s">
        <v>1405</v>
      </c>
      <c r="D2226" s="6" t="str">
        <f>CONCATENATE(employee_data35[[#This Row],[FirstName]], "-",employee_data35[[#This Row],[LastName]] )</f>
        <v>Demarcus-Frazier</v>
      </c>
      <c r="E2226" s="1">
        <v>44159</v>
      </c>
      <c r="F2226" s="1"/>
      <c r="G2226" s="7" t="str">
        <f>IF(ISBLANK(employee_data35[[#This Row],[ExitDate]]),"Yes","")</f>
        <v>Yes</v>
      </c>
      <c r="H2226" t="s">
        <v>3738</v>
      </c>
      <c r="I2226" t="s">
        <v>8082</v>
      </c>
      <c r="J2226" t="s">
        <v>8083</v>
      </c>
      <c r="K2226" t="s">
        <v>31</v>
      </c>
      <c r="L2226" s="6" t="str">
        <f>IF(ISBLANK(employee_data35[[#This Row],[ExitDate]]),"1","0")</f>
        <v>1</v>
      </c>
      <c r="M2226" t="str">
        <f>IF(ISBLANK(employee_data35[[#This Row],[ExitDate]]),"Active","Tidak Active")</f>
        <v>Active</v>
      </c>
      <c r="N2226" t="s">
        <v>33</v>
      </c>
      <c r="O2226" t="s">
        <v>34</v>
      </c>
      <c r="P2226" t="s">
        <v>63</v>
      </c>
      <c r="Q2226" t="s">
        <v>36</v>
      </c>
      <c r="R2226" t="s">
        <v>37</v>
      </c>
      <c r="S2226" t="s">
        <v>65</v>
      </c>
      <c r="T2226" t="s">
        <v>177</v>
      </c>
      <c r="U2226" s="1">
        <v>33665</v>
      </c>
      <c r="V2226" s="7" t="str">
        <f>CONCATENATE(employee_data35[[#This Row],[First-LastName]]&amp;" "&amp;employee_data35[[#This Row],[DOB]])</f>
        <v>Demarcus-Frazier 33665</v>
      </c>
      <c r="W2226" t="s">
        <v>7861</v>
      </c>
      <c r="X2226" t="s">
        <v>178</v>
      </c>
      <c r="Y2226" t="s">
        <v>42</v>
      </c>
      <c r="Z2226">
        <v>30181</v>
      </c>
      <c r="AA2226" t="s">
        <v>56</v>
      </c>
      <c r="AB2226" t="s">
        <v>104</v>
      </c>
      <c r="AC2226" t="s">
        <v>45</v>
      </c>
      <c r="AD2226">
        <v>2</v>
      </c>
    </row>
    <row r="2227" spans="1:30" x14ac:dyDescent="0.3">
      <c r="A2227">
        <v>2652</v>
      </c>
      <c r="B2227" t="s">
        <v>2835</v>
      </c>
      <c r="C2227" t="s">
        <v>3037</v>
      </c>
      <c r="D2227" s="6" t="str">
        <f>CONCATENATE(employee_data35[[#This Row],[FirstName]], "-",employee_data35[[#This Row],[LastName]] )</f>
        <v>Fernando-Richard</v>
      </c>
      <c r="E2227" s="1">
        <v>45116</v>
      </c>
      <c r="F2227" s="1">
        <v>45121</v>
      </c>
      <c r="G2227" s="7" t="str">
        <f>IF(ISBLANK(employee_data35[[#This Row],[ExitDate]]),"Yes","")</f>
        <v/>
      </c>
      <c r="H2227" t="s">
        <v>3738</v>
      </c>
      <c r="I2227" t="s">
        <v>8084</v>
      </c>
      <c r="J2227" t="s">
        <v>8085</v>
      </c>
      <c r="K2227" t="s">
        <v>133</v>
      </c>
      <c r="L2227" s="6" t="str">
        <f>IF(ISBLANK(employee_data35[[#This Row],[ExitDate]]),"1","0")</f>
        <v>0</v>
      </c>
      <c r="M2227" t="str">
        <f>IF(ISBLANK(employee_data35[[#This Row],[ExitDate]]),"Active","Tidak Active")</f>
        <v>Tidak Active</v>
      </c>
      <c r="N2227" t="s">
        <v>33</v>
      </c>
      <c r="O2227" t="s">
        <v>34</v>
      </c>
      <c r="P2227" t="s">
        <v>35</v>
      </c>
      <c r="Q2227" t="s">
        <v>175</v>
      </c>
      <c r="R2227" t="s">
        <v>8086</v>
      </c>
      <c r="S2227" t="s">
        <v>65</v>
      </c>
      <c r="T2227" t="s">
        <v>66</v>
      </c>
      <c r="U2227" s="1">
        <v>19791</v>
      </c>
      <c r="V2227" s="7" t="str">
        <f>CONCATENATE(employee_data35[[#This Row],[First-LastName]]&amp;" "&amp;employee_data35[[#This Row],[DOB]])</f>
        <v>Fernando-Richard 19791</v>
      </c>
      <c r="W2227" t="s">
        <v>40</v>
      </c>
      <c r="X2227" t="s">
        <v>243</v>
      </c>
      <c r="Y2227" t="s">
        <v>42</v>
      </c>
      <c r="Z2227">
        <v>15228</v>
      </c>
      <c r="AA2227" t="s">
        <v>74</v>
      </c>
      <c r="AB2227" t="s">
        <v>44</v>
      </c>
      <c r="AC2227" t="s">
        <v>45</v>
      </c>
      <c r="AD2227">
        <v>4</v>
      </c>
    </row>
    <row r="2228" spans="1:30" x14ac:dyDescent="0.3">
      <c r="A2228">
        <v>2653</v>
      </c>
      <c r="B2228" t="s">
        <v>8087</v>
      </c>
      <c r="C2228" t="s">
        <v>378</v>
      </c>
      <c r="D2228" s="6" t="str">
        <f>CONCATENATE(employee_data35[[#This Row],[FirstName]], "-",employee_data35[[#This Row],[LastName]] )</f>
        <v>Keon-Gonzalez</v>
      </c>
      <c r="E2228" s="1">
        <v>45036</v>
      </c>
      <c r="F2228" s="1">
        <v>45054</v>
      </c>
      <c r="G2228" s="7" t="str">
        <f>IF(ISBLANK(employee_data35[[#This Row],[ExitDate]]),"Yes","")</f>
        <v/>
      </c>
      <c r="H2228" t="s">
        <v>59</v>
      </c>
      <c r="I2228" t="s">
        <v>8088</v>
      </c>
      <c r="J2228" t="s">
        <v>8089</v>
      </c>
      <c r="K2228" t="s">
        <v>168</v>
      </c>
      <c r="L2228" s="6" t="str">
        <f>IF(ISBLANK(employee_data35[[#This Row],[ExitDate]]),"1","0")</f>
        <v>0</v>
      </c>
      <c r="M2228" t="str">
        <f>IF(ISBLANK(employee_data35[[#This Row],[ExitDate]]),"Active","Tidak Active")</f>
        <v>Tidak Active</v>
      </c>
      <c r="N2228" t="s">
        <v>63</v>
      </c>
      <c r="O2228" t="s">
        <v>34</v>
      </c>
      <c r="P2228" t="s">
        <v>52</v>
      </c>
      <c r="Q2228" t="s">
        <v>140</v>
      </c>
      <c r="R2228" t="s">
        <v>8090</v>
      </c>
      <c r="S2228" t="s">
        <v>65</v>
      </c>
      <c r="T2228" t="s">
        <v>305</v>
      </c>
      <c r="U2228" s="1">
        <v>16183</v>
      </c>
      <c r="V2228" s="7" t="str">
        <f>CONCATENATE(employee_data35[[#This Row],[First-LastName]]&amp;" "&amp;employee_data35[[#This Row],[DOB]])</f>
        <v>Keon-Gonzalez 16183</v>
      </c>
      <c r="W2228" t="s">
        <v>40</v>
      </c>
      <c r="X2228" t="s">
        <v>216</v>
      </c>
      <c r="Y2228" t="s">
        <v>55</v>
      </c>
      <c r="Z2228">
        <v>25594</v>
      </c>
      <c r="AA2228" t="s">
        <v>43</v>
      </c>
      <c r="AB2228" t="s">
        <v>44</v>
      </c>
      <c r="AC2228" t="s">
        <v>45</v>
      </c>
      <c r="AD2228">
        <v>1</v>
      </c>
    </row>
    <row r="2229" spans="1:30" x14ac:dyDescent="0.3">
      <c r="A2229">
        <v>2654</v>
      </c>
      <c r="B2229" t="s">
        <v>8091</v>
      </c>
      <c r="C2229" t="s">
        <v>1811</v>
      </c>
      <c r="D2229" s="6" t="str">
        <f>CONCATENATE(employee_data35[[#This Row],[FirstName]], "-",employee_data35[[#This Row],[LastName]] )</f>
        <v>Lauryn-Anthony</v>
      </c>
      <c r="E2229" s="1">
        <v>43699</v>
      </c>
      <c r="F2229" s="1">
        <v>43837</v>
      </c>
      <c r="G2229" s="7" t="str">
        <f>IF(ISBLANK(employee_data35[[#This Row],[ExitDate]]),"Yes","")</f>
        <v/>
      </c>
      <c r="H2229" t="s">
        <v>59</v>
      </c>
      <c r="I2229" t="s">
        <v>2984</v>
      </c>
      <c r="J2229" t="s">
        <v>8092</v>
      </c>
      <c r="K2229" t="s">
        <v>98</v>
      </c>
      <c r="L2229" s="6" t="str">
        <f>IF(ISBLANK(employee_data35[[#This Row],[ExitDate]]),"1","0")</f>
        <v>0</v>
      </c>
      <c r="M2229" t="str">
        <f>IF(ISBLANK(employee_data35[[#This Row],[ExitDate]]),"Active","Tidak Active")</f>
        <v>Tidak Active</v>
      </c>
      <c r="N2229" t="s">
        <v>63</v>
      </c>
      <c r="O2229" t="s">
        <v>34</v>
      </c>
      <c r="P2229" t="s">
        <v>35</v>
      </c>
      <c r="Q2229" t="s">
        <v>126</v>
      </c>
      <c r="R2229" t="s">
        <v>8093</v>
      </c>
      <c r="S2229" t="s">
        <v>65</v>
      </c>
      <c r="T2229" t="s">
        <v>81</v>
      </c>
      <c r="U2229" s="1">
        <v>20279</v>
      </c>
      <c r="V2229" s="7" t="str">
        <f>CONCATENATE(employee_data35[[#This Row],[First-LastName]]&amp;" "&amp;employee_data35[[#This Row],[DOB]])</f>
        <v>Lauryn-Anthony 20279</v>
      </c>
      <c r="W2229" t="s">
        <v>40</v>
      </c>
      <c r="X2229" t="s">
        <v>216</v>
      </c>
      <c r="Y2229" t="s">
        <v>55</v>
      </c>
      <c r="Z2229">
        <v>97492</v>
      </c>
      <c r="AA2229" t="s">
        <v>93</v>
      </c>
      <c r="AB2229" t="s">
        <v>104</v>
      </c>
      <c r="AC2229" t="s">
        <v>45</v>
      </c>
      <c r="AD2229">
        <v>4</v>
      </c>
    </row>
    <row r="2230" spans="1:30" x14ac:dyDescent="0.3">
      <c r="A2230">
        <v>2655</v>
      </c>
      <c r="B2230" t="s">
        <v>5568</v>
      </c>
      <c r="C2230" t="s">
        <v>4755</v>
      </c>
      <c r="D2230" s="6" t="str">
        <f>CONCATENATE(employee_data35[[#This Row],[FirstName]], "-",employee_data35[[#This Row],[LastName]] )</f>
        <v>Amanda-Allison</v>
      </c>
      <c r="E2230" s="1">
        <v>44775</v>
      </c>
      <c r="F2230" s="1">
        <v>45023</v>
      </c>
      <c r="G2230" s="7" t="str">
        <f>IF(ISBLANK(employee_data35[[#This Row],[ExitDate]]),"Yes","")</f>
        <v/>
      </c>
      <c r="H2230" t="s">
        <v>59</v>
      </c>
      <c r="I2230" t="s">
        <v>8094</v>
      </c>
      <c r="J2230" t="s">
        <v>8095</v>
      </c>
      <c r="K2230" t="s">
        <v>118</v>
      </c>
      <c r="L2230" s="6" t="str">
        <f>IF(ISBLANK(employee_data35[[#This Row],[ExitDate]]),"1","0")</f>
        <v>0</v>
      </c>
      <c r="M2230" t="str">
        <f>IF(ISBLANK(employee_data35[[#This Row],[ExitDate]]),"Active","Tidak Active")</f>
        <v>Tidak Active</v>
      </c>
      <c r="N2230" t="s">
        <v>33</v>
      </c>
      <c r="O2230" t="s">
        <v>51</v>
      </c>
      <c r="P2230" t="s">
        <v>52</v>
      </c>
      <c r="Q2230" t="s">
        <v>175</v>
      </c>
      <c r="R2230" t="s">
        <v>8096</v>
      </c>
      <c r="S2230" t="s">
        <v>65</v>
      </c>
      <c r="T2230" t="s">
        <v>81</v>
      </c>
      <c r="U2230" s="1">
        <v>23689</v>
      </c>
      <c r="V2230" s="7" t="str">
        <f>CONCATENATE(employee_data35[[#This Row],[First-LastName]]&amp;" "&amp;employee_data35[[#This Row],[DOB]])</f>
        <v>Amanda-Allison 23689</v>
      </c>
      <c r="W2230" t="s">
        <v>7868</v>
      </c>
      <c r="X2230" t="s">
        <v>243</v>
      </c>
      <c r="Y2230" t="s">
        <v>55</v>
      </c>
      <c r="Z2230">
        <v>48881</v>
      </c>
      <c r="AA2230" t="s">
        <v>93</v>
      </c>
      <c r="AB2230" t="s">
        <v>104</v>
      </c>
      <c r="AC2230" t="s">
        <v>45</v>
      </c>
      <c r="AD2230">
        <v>2</v>
      </c>
    </row>
    <row r="2231" spans="1:30" x14ac:dyDescent="0.3">
      <c r="A2231">
        <v>2656</v>
      </c>
      <c r="B2231" t="s">
        <v>5046</v>
      </c>
      <c r="C2231" t="s">
        <v>917</v>
      </c>
      <c r="D2231" s="6" t="str">
        <f>CONCATENATE(employee_data35[[#This Row],[FirstName]], "-",employee_data35[[#This Row],[LastName]] )</f>
        <v>Urijah-Houston</v>
      </c>
      <c r="E2231" s="1">
        <v>43404</v>
      </c>
      <c r="F2231" s="1">
        <v>43853</v>
      </c>
      <c r="G2231" s="7" t="str">
        <f>IF(ISBLANK(employee_data35[[#This Row],[ExitDate]]),"Yes","")</f>
        <v/>
      </c>
      <c r="H2231" t="s">
        <v>59</v>
      </c>
      <c r="I2231" t="s">
        <v>8097</v>
      </c>
      <c r="J2231" t="s">
        <v>8098</v>
      </c>
      <c r="K2231" t="s">
        <v>62</v>
      </c>
      <c r="L2231" s="6" t="str">
        <f>IF(ISBLANK(employee_data35[[#This Row],[ExitDate]]),"1","0")</f>
        <v>0</v>
      </c>
      <c r="M2231" t="str">
        <f>IF(ISBLANK(employee_data35[[#This Row],[ExitDate]]),"Active","Tidak Active")</f>
        <v>Tidak Active</v>
      </c>
      <c r="N2231" t="s">
        <v>52</v>
      </c>
      <c r="O2231" t="s">
        <v>64</v>
      </c>
      <c r="P2231" t="s">
        <v>52</v>
      </c>
      <c r="Q2231" t="s">
        <v>175</v>
      </c>
      <c r="R2231" t="s">
        <v>8099</v>
      </c>
      <c r="S2231" t="s">
        <v>65</v>
      </c>
      <c r="T2231" t="s">
        <v>53</v>
      </c>
      <c r="U2231" s="1">
        <v>20861</v>
      </c>
      <c r="V2231" s="7" t="str">
        <f>CONCATENATE(employee_data35[[#This Row],[First-LastName]]&amp;" "&amp;employee_data35[[#This Row],[DOB]])</f>
        <v>Urijah-Houston 20861</v>
      </c>
      <c r="W2231" t="s">
        <v>7868</v>
      </c>
      <c r="X2231" t="s">
        <v>150</v>
      </c>
      <c r="Y2231" t="s">
        <v>55</v>
      </c>
      <c r="Z2231">
        <v>71509</v>
      </c>
      <c r="AA2231" t="s">
        <v>56</v>
      </c>
      <c r="AB2231" t="s">
        <v>75</v>
      </c>
      <c r="AC2231" t="s">
        <v>45</v>
      </c>
      <c r="AD2231">
        <v>4</v>
      </c>
    </row>
    <row r="2232" spans="1:30" x14ac:dyDescent="0.3">
      <c r="A2232">
        <v>2657</v>
      </c>
      <c r="B2232" t="s">
        <v>8100</v>
      </c>
      <c r="C2232" t="s">
        <v>1413</v>
      </c>
      <c r="D2232" s="6" t="str">
        <f>CONCATENATE(employee_data35[[#This Row],[FirstName]], "-",employee_data35[[#This Row],[LastName]] )</f>
        <v>Trace-Brandt</v>
      </c>
      <c r="E2232" s="1">
        <v>44523</v>
      </c>
      <c r="F2232" s="1">
        <v>44762</v>
      </c>
      <c r="G2232" s="7" t="str">
        <f>IF(ISBLANK(employee_data35[[#This Row],[ExitDate]]),"Yes","")</f>
        <v/>
      </c>
      <c r="H2232" t="s">
        <v>59</v>
      </c>
      <c r="I2232" t="s">
        <v>8101</v>
      </c>
      <c r="J2232" t="s">
        <v>8102</v>
      </c>
      <c r="K2232" t="s">
        <v>89</v>
      </c>
      <c r="L2232" s="6" t="str">
        <f>IF(ISBLANK(employee_data35[[#This Row],[ExitDate]]),"1","0")</f>
        <v>0</v>
      </c>
      <c r="M2232" t="str">
        <f>IF(ISBLANK(employee_data35[[#This Row],[ExitDate]]),"Active","Tidak Active")</f>
        <v>Tidak Active</v>
      </c>
      <c r="N2232" t="s">
        <v>33</v>
      </c>
      <c r="O2232" t="s">
        <v>64</v>
      </c>
      <c r="P2232" t="s">
        <v>35</v>
      </c>
      <c r="Q2232" t="s">
        <v>175</v>
      </c>
      <c r="R2232" t="s">
        <v>8103</v>
      </c>
      <c r="S2232" t="s">
        <v>65</v>
      </c>
      <c r="T2232" t="s">
        <v>3213</v>
      </c>
      <c r="U2232" s="1">
        <v>34856</v>
      </c>
      <c r="V2232" s="7" t="str">
        <f>CONCATENATE(employee_data35[[#This Row],[First-LastName]]&amp;" "&amp;employee_data35[[#This Row],[DOB]])</f>
        <v>Trace-Brandt 34856</v>
      </c>
      <c r="W2232" t="s">
        <v>7868</v>
      </c>
      <c r="X2232" t="s">
        <v>243</v>
      </c>
      <c r="Y2232" t="s">
        <v>55</v>
      </c>
      <c r="Z2232">
        <v>27097</v>
      </c>
      <c r="AA2232" t="s">
        <v>43</v>
      </c>
      <c r="AB2232" t="s">
        <v>44</v>
      </c>
      <c r="AC2232" t="s">
        <v>45</v>
      </c>
      <c r="AD2232">
        <v>2</v>
      </c>
    </row>
    <row r="2233" spans="1:30" x14ac:dyDescent="0.3">
      <c r="A2233">
        <v>2658</v>
      </c>
      <c r="B2233" t="s">
        <v>6179</v>
      </c>
      <c r="C2233" t="s">
        <v>4845</v>
      </c>
      <c r="D2233" s="6" t="str">
        <f>CONCATENATE(employee_data35[[#This Row],[FirstName]], "-",employee_data35[[#This Row],[LastName]] )</f>
        <v>Yuliana-Levine</v>
      </c>
      <c r="E2233" s="1">
        <v>45108</v>
      </c>
      <c r="F2233" s="1">
        <v>45128</v>
      </c>
      <c r="G2233" s="7" t="str">
        <f>IF(ISBLANK(employee_data35[[#This Row],[ExitDate]]),"Yes","")</f>
        <v/>
      </c>
      <c r="H2233" t="s">
        <v>59</v>
      </c>
      <c r="I2233" t="s">
        <v>8104</v>
      </c>
      <c r="J2233" t="s">
        <v>8105</v>
      </c>
      <c r="K2233" t="s">
        <v>31</v>
      </c>
      <c r="L2233" s="6" t="str">
        <f>IF(ISBLANK(employee_data35[[#This Row],[ExitDate]]),"1","0")</f>
        <v>0</v>
      </c>
      <c r="M2233" t="str">
        <f>IF(ISBLANK(employee_data35[[#This Row],[ExitDate]]),"Active","Tidak Active")</f>
        <v>Tidak Active</v>
      </c>
      <c r="N2233" t="s">
        <v>63</v>
      </c>
      <c r="O2233" t="s">
        <v>51</v>
      </c>
      <c r="P2233" t="s">
        <v>35</v>
      </c>
      <c r="Q2233" t="s">
        <v>99</v>
      </c>
      <c r="R2233" t="s">
        <v>8106</v>
      </c>
      <c r="S2233" t="s">
        <v>65</v>
      </c>
      <c r="T2233" t="s">
        <v>111</v>
      </c>
      <c r="U2233" s="1">
        <v>22003</v>
      </c>
      <c r="V2233" s="7" t="str">
        <f>CONCATENATE(employee_data35[[#This Row],[First-LastName]]&amp;" "&amp;employee_data35[[#This Row],[DOB]])</f>
        <v>Yuliana-Levine 22003</v>
      </c>
      <c r="W2233" t="s">
        <v>7868</v>
      </c>
      <c r="X2233" t="s">
        <v>103</v>
      </c>
      <c r="Y2233" t="s">
        <v>55</v>
      </c>
      <c r="Z2233">
        <v>74016</v>
      </c>
      <c r="AA2233" t="s">
        <v>93</v>
      </c>
      <c r="AB2233" t="s">
        <v>84</v>
      </c>
      <c r="AC2233" t="s">
        <v>45</v>
      </c>
      <c r="AD2233">
        <v>2</v>
      </c>
    </row>
    <row r="2234" spans="1:30" x14ac:dyDescent="0.3">
      <c r="A2234">
        <v>2659</v>
      </c>
      <c r="B2234" t="s">
        <v>978</v>
      </c>
      <c r="C2234" t="s">
        <v>4645</v>
      </c>
      <c r="D2234" s="6" t="str">
        <f>CONCATENATE(employee_data35[[#This Row],[FirstName]], "-",employee_data35[[#This Row],[LastName]] )</f>
        <v>Bailey-Hays</v>
      </c>
      <c r="E2234" s="1">
        <v>44760</v>
      </c>
      <c r="F2234" s="1"/>
      <c r="G2234" s="7" t="str">
        <f>IF(ISBLANK(employee_data35[[#This Row],[ExitDate]]),"Yes","")</f>
        <v>Yes</v>
      </c>
      <c r="H2234" t="s">
        <v>59</v>
      </c>
      <c r="I2234" t="s">
        <v>8107</v>
      </c>
      <c r="J2234" t="s">
        <v>8108</v>
      </c>
      <c r="K2234" t="s">
        <v>133</v>
      </c>
      <c r="L2234" s="6" t="str">
        <f>IF(ISBLANK(employee_data35[[#This Row],[ExitDate]]),"1","0")</f>
        <v>1</v>
      </c>
      <c r="M2234" t="str">
        <f>IF(ISBLANK(employee_data35[[#This Row],[ExitDate]]),"Active","Tidak Active")</f>
        <v>Active</v>
      </c>
      <c r="N2234" t="s">
        <v>52</v>
      </c>
      <c r="O2234" t="s">
        <v>64</v>
      </c>
      <c r="P2234" t="s">
        <v>35</v>
      </c>
      <c r="Q2234" t="s">
        <v>36</v>
      </c>
      <c r="R2234" t="s">
        <v>37</v>
      </c>
      <c r="S2234" t="s">
        <v>65</v>
      </c>
      <c r="T2234" t="s">
        <v>81</v>
      </c>
      <c r="U2234" s="1">
        <v>33067</v>
      </c>
      <c r="V2234" s="7" t="str">
        <f>CONCATENATE(employee_data35[[#This Row],[First-LastName]]&amp;" "&amp;employee_data35[[#This Row],[DOB]])</f>
        <v>Bailey-Hays 33067</v>
      </c>
      <c r="W2234" t="s">
        <v>7877</v>
      </c>
      <c r="X2234" t="s">
        <v>613</v>
      </c>
      <c r="Y2234" t="s">
        <v>55</v>
      </c>
      <c r="Z2234">
        <v>71519</v>
      </c>
      <c r="AA2234" t="s">
        <v>93</v>
      </c>
      <c r="AB2234" t="s">
        <v>75</v>
      </c>
      <c r="AC2234" t="s">
        <v>45</v>
      </c>
      <c r="AD2234">
        <v>2</v>
      </c>
    </row>
    <row r="2235" spans="1:30" x14ac:dyDescent="0.3">
      <c r="A2235">
        <v>2660</v>
      </c>
      <c r="B2235" t="s">
        <v>664</v>
      </c>
      <c r="C2235" t="s">
        <v>1211</v>
      </c>
      <c r="D2235" s="6" t="str">
        <f>CONCATENATE(employee_data35[[#This Row],[FirstName]], "-",employee_data35[[#This Row],[LastName]] )</f>
        <v>Sanaa-Valenzuela</v>
      </c>
      <c r="E2235" s="1">
        <v>43686</v>
      </c>
      <c r="F2235" s="1"/>
      <c r="G2235" s="7" t="str">
        <f>IF(ISBLANK(employee_data35[[#This Row],[ExitDate]]),"Yes","")</f>
        <v>Yes</v>
      </c>
      <c r="H2235" t="s">
        <v>59</v>
      </c>
      <c r="I2235" t="s">
        <v>8109</v>
      </c>
      <c r="J2235" t="s">
        <v>8110</v>
      </c>
      <c r="K2235" t="s">
        <v>50</v>
      </c>
      <c r="L2235" s="6" t="str">
        <f>IF(ISBLANK(employee_data35[[#This Row],[ExitDate]]),"1","0")</f>
        <v>1</v>
      </c>
      <c r="M2235" t="str">
        <f>IF(ISBLANK(employee_data35[[#This Row],[ExitDate]]),"Active","Tidak Active")</f>
        <v>Active</v>
      </c>
      <c r="N2235" t="s">
        <v>52</v>
      </c>
      <c r="O2235" t="s">
        <v>34</v>
      </c>
      <c r="P2235" t="s">
        <v>52</v>
      </c>
      <c r="Q2235" t="s">
        <v>36</v>
      </c>
      <c r="R2235" t="s">
        <v>37</v>
      </c>
      <c r="S2235" t="s">
        <v>65</v>
      </c>
      <c r="T2235" t="s">
        <v>286</v>
      </c>
      <c r="U2235" s="1">
        <v>21850</v>
      </c>
      <c r="V2235" s="7" t="str">
        <f>CONCATENATE(employee_data35[[#This Row],[First-LastName]]&amp;" "&amp;employee_data35[[#This Row],[DOB]])</f>
        <v>Sanaa-Valenzuela 21850</v>
      </c>
      <c r="W2235" t="s">
        <v>7893</v>
      </c>
      <c r="X2235" t="s">
        <v>287</v>
      </c>
      <c r="Y2235" t="s">
        <v>55</v>
      </c>
      <c r="Z2235">
        <v>33045</v>
      </c>
      <c r="AA2235" t="s">
        <v>128</v>
      </c>
      <c r="AB2235" t="s">
        <v>104</v>
      </c>
      <c r="AC2235" t="s">
        <v>45</v>
      </c>
      <c r="AD2235">
        <v>4</v>
      </c>
    </row>
    <row r="2236" spans="1:30" x14ac:dyDescent="0.3">
      <c r="A2236">
        <v>2661</v>
      </c>
      <c r="B2236" t="s">
        <v>8111</v>
      </c>
      <c r="C2236" t="s">
        <v>1206</v>
      </c>
      <c r="D2236" s="6" t="str">
        <f>CONCATENATE(employee_data35[[#This Row],[FirstName]], "-",employee_data35[[#This Row],[LastName]] )</f>
        <v>Avah-Hayes</v>
      </c>
      <c r="E2236" s="1">
        <v>44383</v>
      </c>
      <c r="F2236" s="1"/>
      <c r="G2236" s="7" t="str">
        <f>IF(ISBLANK(employee_data35[[#This Row],[ExitDate]]),"Yes","")</f>
        <v>Yes</v>
      </c>
      <c r="H2236" t="s">
        <v>59</v>
      </c>
      <c r="I2236" t="s">
        <v>8112</v>
      </c>
      <c r="J2236" t="s">
        <v>8113</v>
      </c>
      <c r="K2236" t="s">
        <v>139</v>
      </c>
      <c r="L2236" s="6" t="str">
        <f>IF(ISBLANK(employee_data35[[#This Row],[ExitDate]]),"1","0")</f>
        <v>1</v>
      </c>
      <c r="M2236" t="str">
        <f>IF(ISBLANK(employee_data35[[#This Row],[ExitDate]]),"Active","Tidak Active")</f>
        <v>Active</v>
      </c>
      <c r="N2236" t="s">
        <v>52</v>
      </c>
      <c r="O2236" t="s">
        <v>51</v>
      </c>
      <c r="P2236" t="s">
        <v>35</v>
      </c>
      <c r="Q2236" t="s">
        <v>36</v>
      </c>
      <c r="R2236" t="s">
        <v>37</v>
      </c>
      <c r="S2236" t="s">
        <v>65</v>
      </c>
      <c r="T2236" t="s">
        <v>111</v>
      </c>
      <c r="U2236" s="1">
        <v>25791</v>
      </c>
      <c r="V2236" s="7" t="str">
        <f>CONCATENATE(employee_data35[[#This Row],[First-LastName]]&amp;" "&amp;employee_data35[[#This Row],[DOB]])</f>
        <v>Avah-Hayes 25791</v>
      </c>
      <c r="W2236" t="s">
        <v>7893</v>
      </c>
      <c r="X2236" t="s">
        <v>613</v>
      </c>
      <c r="Y2236" t="s">
        <v>55</v>
      </c>
      <c r="Z2236">
        <v>65089</v>
      </c>
      <c r="AA2236" t="s">
        <v>93</v>
      </c>
      <c r="AB2236" t="s">
        <v>84</v>
      </c>
      <c r="AC2236" t="s">
        <v>45</v>
      </c>
      <c r="AD2236">
        <v>2</v>
      </c>
    </row>
    <row r="2237" spans="1:30" x14ac:dyDescent="0.3">
      <c r="A2237">
        <v>2662</v>
      </c>
      <c r="B2237" t="s">
        <v>4383</v>
      </c>
      <c r="C2237" t="s">
        <v>1059</v>
      </c>
      <c r="D2237" s="6" t="str">
        <f>CONCATENATE(employee_data35[[#This Row],[FirstName]], "-",employee_data35[[#This Row],[LastName]] )</f>
        <v>Cody-Bates</v>
      </c>
      <c r="E2237" s="1">
        <v>44229</v>
      </c>
      <c r="F2237" s="1"/>
      <c r="G2237" s="7" t="str">
        <f>IF(ISBLANK(employee_data35[[#This Row],[ExitDate]]),"Yes","")</f>
        <v>Yes</v>
      </c>
      <c r="H2237" t="s">
        <v>59</v>
      </c>
      <c r="I2237" t="s">
        <v>8114</v>
      </c>
      <c r="J2237" t="s">
        <v>8115</v>
      </c>
      <c r="K2237" t="s">
        <v>80</v>
      </c>
      <c r="L2237" s="6" t="str">
        <f>IF(ISBLANK(employee_data35[[#This Row],[ExitDate]]),"1","0")</f>
        <v>1</v>
      </c>
      <c r="M2237" t="str">
        <f>IF(ISBLANK(employee_data35[[#This Row],[ExitDate]]),"Active","Tidak Active")</f>
        <v>Active</v>
      </c>
      <c r="N2237" t="s">
        <v>33</v>
      </c>
      <c r="O2237" t="s">
        <v>51</v>
      </c>
      <c r="P2237" t="s">
        <v>52</v>
      </c>
      <c r="Q2237" t="s">
        <v>36</v>
      </c>
      <c r="R2237" t="s">
        <v>37</v>
      </c>
      <c r="S2237" t="s">
        <v>65</v>
      </c>
      <c r="T2237" t="s">
        <v>81</v>
      </c>
      <c r="U2237" s="1">
        <v>16692</v>
      </c>
      <c r="V2237" s="7" t="str">
        <f>CONCATENATE(employee_data35[[#This Row],[First-LastName]]&amp;" "&amp;employee_data35[[#This Row],[DOB]])</f>
        <v>Cody-Bates 16692</v>
      </c>
      <c r="W2237" t="s">
        <v>7851</v>
      </c>
      <c r="X2237" t="s">
        <v>226</v>
      </c>
      <c r="Y2237" t="s">
        <v>55</v>
      </c>
      <c r="Z2237">
        <v>94177</v>
      </c>
      <c r="AA2237" t="s">
        <v>128</v>
      </c>
      <c r="AB2237" t="s">
        <v>75</v>
      </c>
      <c r="AC2237" t="s">
        <v>45</v>
      </c>
      <c r="AD2237">
        <v>2</v>
      </c>
    </row>
    <row r="2238" spans="1:30" x14ac:dyDescent="0.3">
      <c r="A2238">
        <v>2663</v>
      </c>
      <c r="B2238" t="s">
        <v>6372</v>
      </c>
      <c r="C2238" t="s">
        <v>1732</v>
      </c>
      <c r="D2238" s="6" t="str">
        <f>CONCATENATE(employee_data35[[#This Row],[FirstName]], "-",employee_data35[[#This Row],[LastName]] )</f>
        <v>Eli-Grant</v>
      </c>
      <c r="E2238" s="1">
        <v>44932</v>
      </c>
      <c r="F2238" s="1">
        <v>45041</v>
      </c>
      <c r="G2238" s="7" t="str">
        <f>IF(ISBLANK(employee_data35[[#This Row],[ExitDate]]),"Yes","")</f>
        <v/>
      </c>
      <c r="H2238" t="s">
        <v>59</v>
      </c>
      <c r="I2238" t="s">
        <v>8116</v>
      </c>
      <c r="J2238" t="s">
        <v>8117</v>
      </c>
      <c r="K2238" t="s">
        <v>168</v>
      </c>
      <c r="L2238" s="6" t="str">
        <f>IF(ISBLANK(employee_data35[[#This Row],[ExitDate]]),"1","0")</f>
        <v>0</v>
      </c>
      <c r="M2238" t="str">
        <f>IF(ISBLANK(employee_data35[[#This Row],[ExitDate]]),"Active","Tidak Active")</f>
        <v>Tidak Active</v>
      </c>
      <c r="N2238" t="s">
        <v>52</v>
      </c>
      <c r="O2238" t="s">
        <v>64</v>
      </c>
      <c r="P2238" t="s">
        <v>52</v>
      </c>
      <c r="Q2238" t="s">
        <v>126</v>
      </c>
      <c r="R2238" t="s">
        <v>8118</v>
      </c>
      <c r="S2238" t="s">
        <v>65</v>
      </c>
      <c r="T2238" t="s">
        <v>148</v>
      </c>
      <c r="U2238" s="1">
        <v>26135</v>
      </c>
      <c r="V2238" s="7" t="str">
        <f>CONCATENATE(employee_data35[[#This Row],[First-LastName]]&amp;" "&amp;employee_data35[[#This Row],[DOB]])</f>
        <v>Eli-Grant 26135</v>
      </c>
      <c r="W2238" t="s">
        <v>7851</v>
      </c>
      <c r="X2238" t="s">
        <v>103</v>
      </c>
      <c r="Y2238" t="s">
        <v>55</v>
      </c>
      <c r="Z2238">
        <v>51278</v>
      </c>
      <c r="AA2238" t="s">
        <v>56</v>
      </c>
      <c r="AB2238" t="s">
        <v>104</v>
      </c>
      <c r="AC2238" t="s">
        <v>45</v>
      </c>
      <c r="AD2238">
        <v>5</v>
      </c>
    </row>
    <row r="2239" spans="1:30" x14ac:dyDescent="0.3">
      <c r="A2239">
        <v>2664</v>
      </c>
      <c r="B2239" t="s">
        <v>8119</v>
      </c>
      <c r="C2239" t="s">
        <v>3191</v>
      </c>
      <c r="D2239" s="6" t="str">
        <f>CONCATENATE(employee_data35[[#This Row],[FirstName]], "-",employee_data35[[#This Row],[LastName]] )</f>
        <v>Felipe-Rollins</v>
      </c>
      <c r="E2239" s="1">
        <v>44513</v>
      </c>
      <c r="F2239" s="1"/>
      <c r="G2239" s="7" t="str">
        <f>IF(ISBLANK(employee_data35[[#This Row],[ExitDate]]),"Yes","")</f>
        <v>Yes</v>
      </c>
      <c r="H2239" t="s">
        <v>59</v>
      </c>
      <c r="I2239" t="s">
        <v>8120</v>
      </c>
      <c r="J2239" t="s">
        <v>8121</v>
      </c>
      <c r="K2239" t="s">
        <v>98</v>
      </c>
      <c r="L2239" s="6" t="str">
        <f>IF(ISBLANK(employee_data35[[#This Row],[ExitDate]]),"1","0")</f>
        <v>1</v>
      </c>
      <c r="M2239" t="str">
        <f>IF(ISBLANK(employee_data35[[#This Row],[ExitDate]]),"Active","Tidak Active")</f>
        <v>Active</v>
      </c>
      <c r="N2239" t="s">
        <v>63</v>
      </c>
      <c r="O2239" t="s">
        <v>34</v>
      </c>
      <c r="P2239" t="s">
        <v>63</v>
      </c>
      <c r="Q2239" t="s">
        <v>36</v>
      </c>
      <c r="R2239" t="s">
        <v>37</v>
      </c>
      <c r="S2239" t="s">
        <v>65</v>
      </c>
      <c r="T2239" t="s">
        <v>177</v>
      </c>
      <c r="U2239" s="1">
        <v>22457</v>
      </c>
      <c r="V2239" s="7" t="str">
        <f>CONCATENATE(employee_data35[[#This Row],[First-LastName]]&amp;" "&amp;employee_data35[[#This Row],[DOB]])</f>
        <v>Felipe-Rollins 22457</v>
      </c>
      <c r="W2239" t="s">
        <v>7851</v>
      </c>
      <c r="X2239" t="s">
        <v>243</v>
      </c>
      <c r="Y2239" t="s">
        <v>55</v>
      </c>
      <c r="Z2239">
        <v>14665</v>
      </c>
      <c r="AA2239" t="s">
        <v>56</v>
      </c>
      <c r="AB2239" t="s">
        <v>104</v>
      </c>
      <c r="AC2239" t="s">
        <v>45</v>
      </c>
      <c r="AD2239">
        <v>1</v>
      </c>
    </row>
    <row r="2240" spans="1:30" x14ac:dyDescent="0.3">
      <c r="A2240">
        <v>2665</v>
      </c>
      <c r="B2240" t="s">
        <v>8122</v>
      </c>
      <c r="C2240" t="s">
        <v>3579</v>
      </c>
      <c r="D2240" s="6" t="str">
        <f>CONCATENATE(employee_data35[[#This Row],[FirstName]], "-",employee_data35[[#This Row],[LastName]] )</f>
        <v>Abdiel-Good</v>
      </c>
      <c r="E2240" s="1">
        <v>43905</v>
      </c>
      <c r="F2240" s="1"/>
      <c r="G2240" s="7" t="str">
        <f>IF(ISBLANK(employee_data35[[#This Row],[ExitDate]]),"Yes","")</f>
        <v>Yes</v>
      </c>
      <c r="H2240" t="s">
        <v>59</v>
      </c>
      <c r="I2240" t="s">
        <v>8123</v>
      </c>
      <c r="J2240" t="s">
        <v>8124</v>
      </c>
      <c r="K2240" t="s">
        <v>118</v>
      </c>
      <c r="L2240" s="6" t="str">
        <f>IF(ISBLANK(employee_data35[[#This Row],[ExitDate]]),"1","0")</f>
        <v>1</v>
      </c>
      <c r="M2240" t="str">
        <f>IF(ISBLANK(employee_data35[[#This Row],[ExitDate]]),"Active","Tidak Active")</f>
        <v>Active</v>
      </c>
      <c r="N2240" t="s">
        <v>33</v>
      </c>
      <c r="O2240" t="s">
        <v>51</v>
      </c>
      <c r="P2240" t="s">
        <v>52</v>
      </c>
      <c r="Q2240" t="s">
        <v>36</v>
      </c>
      <c r="R2240" t="s">
        <v>37</v>
      </c>
      <c r="S2240" t="s">
        <v>65</v>
      </c>
      <c r="T2240" t="s">
        <v>148</v>
      </c>
      <c r="U2240" s="1">
        <v>33433</v>
      </c>
      <c r="V2240" s="7" t="str">
        <f>CONCATENATE(employee_data35[[#This Row],[First-LastName]]&amp;" "&amp;employee_data35[[#This Row],[DOB]])</f>
        <v>Abdiel-Good 33433</v>
      </c>
      <c r="W2240" t="s">
        <v>7884</v>
      </c>
      <c r="X2240" t="s">
        <v>150</v>
      </c>
      <c r="Y2240" t="s">
        <v>55</v>
      </c>
      <c r="Z2240">
        <v>33859</v>
      </c>
      <c r="AA2240" t="s">
        <v>56</v>
      </c>
      <c r="AB2240" t="s">
        <v>84</v>
      </c>
      <c r="AC2240" t="s">
        <v>45</v>
      </c>
      <c r="AD2240">
        <v>4</v>
      </c>
    </row>
    <row r="2241" spans="1:30" x14ac:dyDescent="0.3">
      <c r="A2241">
        <v>2666</v>
      </c>
      <c r="B2241" t="s">
        <v>3208</v>
      </c>
      <c r="C2241" t="s">
        <v>601</v>
      </c>
      <c r="D2241" s="6" t="str">
        <f>CONCATENATE(employee_data35[[#This Row],[FirstName]], "-",employee_data35[[#This Row],[LastName]] )</f>
        <v>Kaylyn-Frye</v>
      </c>
      <c r="E2241" s="1">
        <v>43411</v>
      </c>
      <c r="F2241" s="1">
        <v>44569</v>
      </c>
      <c r="G2241" s="7" t="str">
        <f>IF(ISBLANK(employee_data35[[#This Row],[ExitDate]]),"Yes","")</f>
        <v/>
      </c>
      <c r="H2241" t="s">
        <v>59</v>
      </c>
      <c r="I2241" t="s">
        <v>8125</v>
      </c>
      <c r="J2241" t="s">
        <v>8126</v>
      </c>
      <c r="K2241" t="s">
        <v>62</v>
      </c>
      <c r="L2241" s="6" t="str">
        <f>IF(ISBLANK(employee_data35[[#This Row],[ExitDate]]),"1","0")</f>
        <v>0</v>
      </c>
      <c r="M2241" t="str">
        <f>IF(ISBLANK(employee_data35[[#This Row],[ExitDate]]),"Active","Tidak Active")</f>
        <v>Tidak Active</v>
      </c>
      <c r="N2241" t="s">
        <v>52</v>
      </c>
      <c r="O2241" t="s">
        <v>34</v>
      </c>
      <c r="P2241" t="s">
        <v>63</v>
      </c>
      <c r="Q2241" t="s">
        <v>140</v>
      </c>
      <c r="R2241" t="s">
        <v>8127</v>
      </c>
      <c r="S2241" t="s">
        <v>65</v>
      </c>
      <c r="T2241" t="s">
        <v>504</v>
      </c>
      <c r="U2241" s="1">
        <v>16821</v>
      </c>
      <c r="V2241" s="7" t="str">
        <f>CONCATENATE(employee_data35[[#This Row],[First-LastName]]&amp;" "&amp;employee_data35[[#This Row],[DOB]])</f>
        <v>Kaylyn-Frye 16821</v>
      </c>
      <c r="W2241" t="s">
        <v>7861</v>
      </c>
      <c r="X2241" t="s">
        <v>1062</v>
      </c>
      <c r="Y2241" t="s">
        <v>42</v>
      </c>
      <c r="Z2241">
        <v>91544</v>
      </c>
      <c r="AA2241" t="s">
        <v>74</v>
      </c>
      <c r="AB2241" t="s">
        <v>75</v>
      </c>
      <c r="AC2241" t="s">
        <v>45</v>
      </c>
      <c r="AD2241">
        <v>4</v>
      </c>
    </row>
    <row r="2242" spans="1:30" x14ac:dyDescent="0.3">
      <c r="A2242">
        <v>2667</v>
      </c>
      <c r="B2242" t="s">
        <v>8128</v>
      </c>
      <c r="C2242" t="s">
        <v>3838</v>
      </c>
      <c r="D2242" s="6" t="str">
        <f>CONCATENATE(employee_data35[[#This Row],[FirstName]], "-",employee_data35[[#This Row],[LastName]] )</f>
        <v>Marisol-Alvarez</v>
      </c>
      <c r="E2242" s="1">
        <v>43741</v>
      </c>
      <c r="F2242" s="1">
        <v>44433</v>
      </c>
      <c r="G2242" s="7" t="str">
        <f>IF(ISBLANK(employee_data35[[#This Row],[ExitDate]]),"Yes","")</f>
        <v/>
      </c>
      <c r="H2242" t="s">
        <v>3738</v>
      </c>
      <c r="I2242" t="s">
        <v>8129</v>
      </c>
      <c r="J2242" t="s">
        <v>8130</v>
      </c>
      <c r="K2242" t="s">
        <v>89</v>
      </c>
      <c r="L2242" s="6" t="str">
        <f>IF(ISBLANK(employee_data35[[#This Row],[ExitDate]]),"1","0")</f>
        <v>0</v>
      </c>
      <c r="M2242" t="str">
        <f>IF(ISBLANK(employee_data35[[#This Row],[ExitDate]]),"Active","Tidak Active")</f>
        <v>Tidak Active</v>
      </c>
      <c r="N2242" t="s">
        <v>63</v>
      </c>
      <c r="O2242" t="s">
        <v>64</v>
      </c>
      <c r="P2242" t="s">
        <v>52</v>
      </c>
      <c r="Q2242" t="s">
        <v>140</v>
      </c>
      <c r="R2242" t="s">
        <v>8131</v>
      </c>
      <c r="S2242" t="s">
        <v>65</v>
      </c>
      <c r="T2242" t="s">
        <v>936</v>
      </c>
      <c r="U2242" s="1">
        <v>24023</v>
      </c>
      <c r="V2242" s="7" t="str">
        <f>CONCATENATE(employee_data35[[#This Row],[First-LastName]]&amp;" "&amp;employee_data35[[#This Row],[DOB]])</f>
        <v>Marisol-Alvarez 24023</v>
      </c>
      <c r="W2242" t="s">
        <v>7861</v>
      </c>
      <c r="X2242" t="s">
        <v>113</v>
      </c>
      <c r="Y2242" t="s">
        <v>42</v>
      </c>
      <c r="Z2242">
        <v>9760</v>
      </c>
      <c r="AA2242" t="s">
        <v>74</v>
      </c>
      <c r="AB2242" t="s">
        <v>44</v>
      </c>
      <c r="AC2242" t="s">
        <v>45</v>
      </c>
      <c r="AD2242">
        <v>2</v>
      </c>
    </row>
    <row r="2243" spans="1:30" x14ac:dyDescent="0.3">
      <c r="A2243">
        <v>2668</v>
      </c>
      <c r="B2243" t="s">
        <v>1214</v>
      </c>
      <c r="C2243" t="s">
        <v>3114</v>
      </c>
      <c r="D2243" s="6" t="str">
        <f>CONCATENATE(employee_data35[[#This Row],[FirstName]], "-",employee_data35[[#This Row],[LastName]] )</f>
        <v>Lane-Willis</v>
      </c>
      <c r="E2243" s="1">
        <v>44785</v>
      </c>
      <c r="F2243" s="1">
        <v>45032</v>
      </c>
      <c r="G2243" s="7" t="str">
        <f>IF(ISBLANK(employee_data35[[#This Row],[ExitDate]]),"Yes","")</f>
        <v/>
      </c>
      <c r="H2243" t="s">
        <v>3738</v>
      </c>
      <c r="I2243" t="s">
        <v>8132</v>
      </c>
      <c r="J2243" t="s">
        <v>8133</v>
      </c>
      <c r="K2243" t="s">
        <v>31</v>
      </c>
      <c r="L2243" s="6" t="str">
        <f>IF(ISBLANK(employee_data35[[#This Row],[ExitDate]]),"1","0")</f>
        <v>0</v>
      </c>
      <c r="M2243" t="str">
        <f>IF(ISBLANK(employee_data35[[#This Row],[ExitDate]]),"Active","Tidak Active")</f>
        <v>Tidak Active</v>
      </c>
      <c r="N2243" t="s">
        <v>33</v>
      </c>
      <c r="O2243" t="s">
        <v>34</v>
      </c>
      <c r="P2243" t="s">
        <v>52</v>
      </c>
      <c r="Q2243" t="s">
        <v>126</v>
      </c>
      <c r="R2243" t="s">
        <v>8134</v>
      </c>
      <c r="S2243" t="s">
        <v>65</v>
      </c>
      <c r="T2243" t="s">
        <v>81</v>
      </c>
      <c r="U2243" s="1">
        <v>28806</v>
      </c>
      <c r="V2243" s="7" t="str">
        <f>CONCATENATE(employee_data35[[#This Row],[First-LastName]]&amp;" "&amp;employee_data35[[#This Row],[DOB]])</f>
        <v>Lane-Willis 28806</v>
      </c>
      <c r="W2243" t="s">
        <v>40</v>
      </c>
      <c r="X2243" t="s">
        <v>103</v>
      </c>
      <c r="Y2243" t="s">
        <v>42</v>
      </c>
      <c r="Z2243">
        <v>94176</v>
      </c>
      <c r="AA2243" t="s">
        <v>128</v>
      </c>
      <c r="AB2243" t="s">
        <v>84</v>
      </c>
      <c r="AC2243" t="s">
        <v>45</v>
      </c>
      <c r="AD2243">
        <v>2</v>
      </c>
    </row>
    <row r="2244" spans="1:30" x14ac:dyDescent="0.3">
      <c r="A2244">
        <v>2669</v>
      </c>
      <c r="B2244" t="s">
        <v>7042</v>
      </c>
      <c r="C2244" t="s">
        <v>1040</v>
      </c>
      <c r="D2244" s="6" t="str">
        <f>CONCATENATE(employee_data35[[#This Row],[FirstName]], "-",employee_data35[[#This Row],[LastName]] )</f>
        <v>Jade-Becker</v>
      </c>
      <c r="E2244" s="1">
        <v>43456</v>
      </c>
      <c r="F2244" s="1"/>
      <c r="G2244" s="7" t="str">
        <f>IF(ISBLANK(employee_data35[[#This Row],[ExitDate]]),"Yes","")</f>
        <v>Yes</v>
      </c>
      <c r="H2244" t="s">
        <v>3738</v>
      </c>
      <c r="I2244" t="s">
        <v>8135</v>
      </c>
      <c r="J2244" t="s">
        <v>8136</v>
      </c>
      <c r="K2244" t="s">
        <v>133</v>
      </c>
      <c r="L2244" s="6" t="str">
        <f>IF(ISBLANK(employee_data35[[#This Row],[ExitDate]]),"1","0")</f>
        <v>1</v>
      </c>
      <c r="M2244" t="str">
        <f>IF(ISBLANK(employee_data35[[#This Row],[ExitDate]]),"Active","Tidak Active")</f>
        <v>Active</v>
      </c>
      <c r="N2244" t="s">
        <v>52</v>
      </c>
      <c r="O2244" t="s">
        <v>34</v>
      </c>
      <c r="P2244" t="s">
        <v>63</v>
      </c>
      <c r="Q2244" t="s">
        <v>36</v>
      </c>
      <c r="R2244" t="s">
        <v>37</v>
      </c>
      <c r="S2244" t="s">
        <v>65</v>
      </c>
      <c r="T2244" t="s">
        <v>90</v>
      </c>
      <c r="U2244" s="1">
        <v>19012</v>
      </c>
      <c r="V2244" s="7" t="str">
        <f>CONCATENATE(employee_data35[[#This Row],[First-LastName]]&amp;" "&amp;employee_data35[[#This Row],[DOB]])</f>
        <v>Jade-Becker 19012</v>
      </c>
      <c r="W2244" t="s">
        <v>40</v>
      </c>
      <c r="X2244" t="s">
        <v>226</v>
      </c>
      <c r="Y2244" t="s">
        <v>42</v>
      </c>
      <c r="Z2244">
        <v>46445</v>
      </c>
      <c r="AA2244" t="s">
        <v>93</v>
      </c>
      <c r="AB2244" t="s">
        <v>75</v>
      </c>
      <c r="AC2244" t="s">
        <v>45</v>
      </c>
      <c r="AD2244">
        <v>1</v>
      </c>
    </row>
    <row r="2245" spans="1:30" x14ac:dyDescent="0.3">
      <c r="A2245">
        <v>2670</v>
      </c>
      <c r="B2245" t="s">
        <v>1586</v>
      </c>
      <c r="C2245" t="s">
        <v>3000</v>
      </c>
      <c r="D2245" s="6" t="str">
        <f>CONCATENATE(employee_data35[[#This Row],[FirstName]], "-",employee_data35[[#This Row],[LastName]] )</f>
        <v>Vincent-Logan</v>
      </c>
      <c r="E2245" s="1">
        <v>44282</v>
      </c>
      <c r="F2245" s="1"/>
      <c r="G2245" s="7" t="str">
        <f>IF(ISBLANK(employee_data35[[#This Row],[ExitDate]]),"Yes","")</f>
        <v>Yes</v>
      </c>
      <c r="H2245" t="s">
        <v>59</v>
      </c>
      <c r="I2245" t="s">
        <v>8137</v>
      </c>
      <c r="J2245" t="s">
        <v>8138</v>
      </c>
      <c r="K2245" t="s">
        <v>168</v>
      </c>
      <c r="L2245" s="6" t="str">
        <f>IF(ISBLANK(employee_data35[[#This Row],[ExitDate]]),"1","0")</f>
        <v>1</v>
      </c>
      <c r="M2245" t="str">
        <f>IF(ISBLANK(employee_data35[[#This Row],[ExitDate]]),"Active","Tidak Active")</f>
        <v>Active</v>
      </c>
      <c r="N2245" t="s">
        <v>52</v>
      </c>
      <c r="O2245" t="s">
        <v>51</v>
      </c>
      <c r="P2245" t="s">
        <v>63</v>
      </c>
      <c r="Q2245" t="s">
        <v>36</v>
      </c>
      <c r="R2245" t="s">
        <v>37</v>
      </c>
      <c r="S2245" t="s">
        <v>65</v>
      </c>
      <c r="T2245" t="s">
        <v>111</v>
      </c>
      <c r="U2245" s="1">
        <v>34399</v>
      </c>
      <c r="V2245" s="7" t="str">
        <f>CONCATENATE(employee_data35[[#This Row],[First-LastName]]&amp;" "&amp;employee_data35[[#This Row],[DOB]])</f>
        <v>Vincent-Logan 34399</v>
      </c>
      <c r="W2245" t="s">
        <v>40</v>
      </c>
      <c r="X2245" t="s">
        <v>113</v>
      </c>
      <c r="Y2245" t="s">
        <v>55</v>
      </c>
      <c r="Z2245">
        <v>54346</v>
      </c>
      <c r="AA2245" t="s">
        <v>74</v>
      </c>
      <c r="AB2245" t="s">
        <v>44</v>
      </c>
      <c r="AC2245" t="s">
        <v>45</v>
      </c>
      <c r="AD2245">
        <v>1</v>
      </c>
    </row>
    <row r="2246" spans="1:30" x14ac:dyDescent="0.3">
      <c r="A2246">
        <v>2671</v>
      </c>
      <c r="B2246" t="s">
        <v>8139</v>
      </c>
      <c r="C2246" t="s">
        <v>665</v>
      </c>
      <c r="D2246" s="6" t="str">
        <f>CONCATENATE(employee_data35[[#This Row],[FirstName]], "-",employee_data35[[#This Row],[LastName]] )</f>
        <v>Nasir-Glass</v>
      </c>
      <c r="E2246" s="1">
        <v>44760</v>
      </c>
      <c r="F2246" s="1"/>
      <c r="G2246" s="7" t="str">
        <f>IF(ISBLANK(employee_data35[[#This Row],[ExitDate]]),"Yes","")</f>
        <v>Yes</v>
      </c>
      <c r="H2246" t="s">
        <v>59</v>
      </c>
      <c r="I2246" t="s">
        <v>8140</v>
      </c>
      <c r="J2246" t="s">
        <v>8141</v>
      </c>
      <c r="K2246" t="s">
        <v>98</v>
      </c>
      <c r="L2246" s="6" t="str">
        <f>IF(ISBLANK(employee_data35[[#This Row],[ExitDate]]),"1","0")</f>
        <v>1</v>
      </c>
      <c r="M2246" t="str">
        <f>IF(ISBLANK(employee_data35[[#This Row],[ExitDate]]),"Active","Tidak Active")</f>
        <v>Active</v>
      </c>
      <c r="N2246" t="s">
        <v>52</v>
      </c>
      <c r="O2246" t="s">
        <v>34</v>
      </c>
      <c r="P2246" t="s">
        <v>35</v>
      </c>
      <c r="Q2246" t="s">
        <v>36</v>
      </c>
      <c r="R2246" t="s">
        <v>37</v>
      </c>
      <c r="S2246" t="s">
        <v>65</v>
      </c>
      <c r="T2246" t="s">
        <v>90</v>
      </c>
      <c r="U2246" s="1">
        <v>16246</v>
      </c>
      <c r="V2246" s="7" t="str">
        <f>CONCATENATE(employee_data35[[#This Row],[First-LastName]]&amp;" "&amp;employee_data35[[#This Row],[DOB]])</f>
        <v>Nasir-Glass 16246</v>
      </c>
      <c r="W2246" t="s">
        <v>40</v>
      </c>
      <c r="X2246" t="s">
        <v>178</v>
      </c>
      <c r="Y2246" t="s">
        <v>55</v>
      </c>
      <c r="Z2246">
        <v>10712</v>
      </c>
      <c r="AA2246" t="s">
        <v>128</v>
      </c>
      <c r="AB2246" t="s">
        <v>44</v>
      </c>
      <c r="AC2246" t="s">
        <v>45</v>
      </c>
      <c r="AD2246">
        <v>5</v>
      </c>
    </row>
    <row r="2247" spans="1:30" x14ac:dyDescent="0.3">
      <c r="A2247">
        <v>2672</v>
      </c>
      <c r="B2247" t="s">
        <v>8142</v>
      </c>
      <c r="C2247" t="s">
        <v>7556</v>
      </c>
      <c r="D2247" s="6" t="str">
        <f>CONCATENATE(employee_data35[[#This Row],[FirstName]], "-",employee_data35[[#This Row],[LastName]] )</f>
        <v>Quincy-Shannon</v>
      </c>
      <c r="E2247" s="1">
        <v>43930</v>
      </c>
      <c r="F2247" s="1">
        <v>45052</v>
      </c>
      <c r="G2247" s="7" t="str">
        <f>IF(ISBLANK(employee_data35[[#This Row],[ExitDate]]),"Yes","")</f>
        <v/>
      </c>
      <c r="H2247" t="s">
        <v>59</v>
      </c>
      <c r="I2247" t="s">
        <v>8143</v>
      </c>
      <c r="J2247" t="s">
        <v>8144</v>
      </c>
      <c r="K2247" t="s">
        <v>118</v>
      </c>
      <c r="L2247" s="6" t="str">
        <f>IF(ISBLANK(employee_data35[[#This Row],[ExitDate]]),"1","0")</f>
        <v>0</v>
      </c>
      <c r="M2247" t="str">
        <f>IF(ISBLANK(employee_data35[[#This Row],[ExitDate]]),"Active","Tidak Active")</f>
        <v>Tidak Active</v>
      </c>
      <c r="N2247" t="s">
        <v>33</v>
      </c>
      <c r="O2247" t="s">
        <v>51</v>
      </c>
      <c r="P2247" t="s">
        <v>63</v>
      </c>
      <c r="Q2247" t="s">
        <v>99</v>
      </c>
      <c r="R2247" t="s">
        <v>8145</v>
      </c>
      <c r="S2247" t="s">
        <v>65</v>
      </c>
      <c r="T2247" t="s">
        <v>231</v>
      </c>
      <c r="U2247" s="1">
        <v>36364</v>
      </c>
      <c r="V2247" s="7" t="str">
        <f>CONCATENATE(employee_data35[[#This Row],[First-LastName]]&amp;" "&amp;employee_data35[[#This Row],[DOB]])</f>
        <v>Quincy-Shannon 36364</v>
      </c>
      <c r="W2247" t="s">
        <v>7868</v>
      </c>
      <c r="X2247" t="s">
        <v>113</v>
      </c>
      <c r="Y2247" t="s">
        <v>55</v>
      </c>
      <c r="Z2247">
        <v>3413</v>
      </c>
      <c r="AA2247" t="s">
        <v>128</v>
      </c>
      <c r="AB2247" t="s">
        <v>84</v>
      </c>
      <c r="AC2247" t="s">
        <v>45</v>
      </c>
      <c r="AD2247">
        <v>1</v>
      </c>
    </row>
    <row r="2248" spans="1:30" x14ac:dyDescent="0.3">
      <c r="A2248">
        <v>2673</v>
      </c>
      <c r="B2248" t="s">
        <v>5689</v>
      </c>
      <c r="C2248" t="s">
        <v>2253</v>
      </c>
      <c r="D2248" s="6" t="str">
        <f>CONCATENATE(employee_data35[[#This Row],[FirstName]], "-",employee_data35[[#This Row],[LastName]] )</f>
        <v>Alena-Walter</v>
      </c>
      <c r="E2248" s="1">
        <v>44568</v>
      </c>
      <c r="F2248" s="1"/>
      <c r="G2248" s="7" t="str">
        <f>IF(ISBLANK(employee_data35[[#This Row],[ExitDate]]),"Yes","")</f>
        <v>Yes</v>
      </c>
      <c r="H2248" t="s">
        <v>59</v>
      </c>
      <c r="I2248" t="s">
        <v>8146</v>
      </c>
      <c r="J2248" t="s">
        <v>8147</v>
      </c>
      <c r="K2248" t="s">
        <v>62</v>
      </c>
      <c r="L2248" s="6" t="str">
        <f>IF(ISBLANK(employee_data35[[#This Row],[ExitDate]]),"1","0")</f>
        <v>1</v>
      </c>
      <c r="M2248" t="str">
        <f>IF(ISBLANK(employee_data35[[#This Row],[ExitDate]]),"Active","Tidak Active")</f>
        <v>Active</v>
      </c>
      <c r="N2248" t="s">
        <v>63</v>
      </c>
      <c r="O2248" t="s">
        <v>64</v>
      </c>
      <c r="P2248" t="s">
        <v>63</v>
      </c>
      <c r="Q2248" t="s">
        <v>36</v>
      </c>
      <c r="R2248" t="s">
        <v>37</v>
      </c>
      <c r="S2248" t="s">
        <v>65</v>
      </c>
      <c r="T2248" t="s">
        <v>148</v>
      </c>
      <c r="U2248" s="1">
        <v>36360</v>
      </c>
      <c r="V2248" s="7" t="str">
        <f>CONCATENATE(employee_data35[[#This Row],[First-LastName]]&amp;" "&amp;employee_data35[[#This Row],[DOB]])</f>
        <v>Alena-Walter 36360</v>
      </c>
      <c r="W2248" t="s">
        <v>7868</v>
      </c>
      <c r="X2248" t="s">
        <v>150</v>
      </c>
      <c r="Y2248" t="s">
        <v>55</v>
      </c>
      <c r="Z2248">
        <v>80938</v>
      </c>
      <c r="AA2248" t="s">
        <v>74</v>
      </c>
      <c r="AB2248" t="s">
        <v>75</v>
      </c>
      <c r="AC2248" t="s">
        <v>45</v>
      </c>
      <c r="AD2248">
        <v>4</v>
      </c>
    </row>
    <row r="2249" spans="1:30" x14ac:dyDescent="0.3">
      <c r="A2249">
        <v>2674</v>
      </c>
      <c r="B2249" t="s">
        <v>416</v>
      </c>
      <c r="C2249" t="s">
        <v>267</v>
      </c>
      <c r="D2249" s="6" t="str">
        <f>CONCATENATE(employee_data35[[#This Row],[FirstName]], "-",employee_data35[[#This Row],[LastName]] )</f>
        <v>Clay-Compton</v>
      </c>
      <c r="E2249" s="1">
        <v>44757</v>
      </c>
      <c r="F2249" s="1"/>
      <c r="G2249" s="7" t="str">
        <f>IF(ISBLANK(employee_data35[[#This Row],[ExitDate]]),"Yes","")</f>
        <v>Yes</v>
      </c>
      <c r="H2249" t="s">
        <v>59</v>
      </c>
      <c r="I2249" t="s">
        <v>8148</v>
      </c>
      <c r="J2249" t="s">
        <v>8149</v>
      </c>
      <c r="K2249" t="s">
        <v>89</v>
      </c>
      <c r="L2249" s="6" t="str">
        <f>IF(ISBLANK(employee_data35[[#This Row],[ExitDate]]),"1","0")</f>
        <v>1</v>
      </c>
      <c r="M2249" t="str">
        <f>IF(ISBLANK(employee_data35[[#This Row],[ExitDate]]),"Active","Tidak Active")</f>
        <v>Active</v>
      </c>
      <c r="N2249" t="s">
        <v>52</v>
      </c>
      <c r="O2249" t="s">
        <v>51</v>
      </c>
      <c r="P2249" t="s">
        <v>52</v>
      </c>
      <c r="Q2249" t="s">
        <v>36</v>
      </c>
      <c r="R2249" t="s">
        <v>37</v>
      </c>
      <c r="S2249" t="s">
        <v>65</v>
      </c>
      <c r="T2249" t="s">
        <v>231</v>
      </c>
      <c r="U2249" s="1">
        <v>25188</v>
      </c>
      <c r="V2249" s="7" t="str">
        <f>CONCATENATE(employee_data35[[#This Row],[First-LastName]]&amp;" "&amp;employee_data35[[#This Row],[DOB]])</f>
        <v>Clay-Compton 25188</v>
      </c>
      <c r="W2249" t="s">
        <v>7868</v>
      </c>
      <c r="X2249" t="s">
        <v>113</v>
      </c>
      <c r="Y2249" t="s">
        <v>55</v>
      </c>
      <c r="Z2249">
        <v>31528</v>
      </c>
      <c r="AA2249" t="s">
        <v>43</v>
      </c>
      <c r="AB2249" t="s">
        <v>44</v>
      </c>
      <c r="AC2249" t="s">
        <v>45</v>
      </c>
      <c r="AD2249">
        <v>1</v>
      </c>
    </row>
    <row r="2250" spans="1:30" x14ac:dyDescent="0.3">
      <c r="A2250">
        <v>2675</v>
      </c>
      <c r="B2250" t="s">
        <v>276</v>
      </c>
      <c r="C2250" t="s">
        <v>8150</v>
      </c>
      <c r="D2250" s="6" t="str">
        <f>CONCATENATE(employee_data35[[#This Row],[FirstName]], "-",employee_data35[[#This Row],[LastName]] )</f>
        <v>Kayden-Fernandez</v>
      </c>
      <c r="E2250" s="1">
        <v>44164</v>
      </c>
      <c r="F2250" s="1">
        <v>44758</v>
      </c>
      <c r="G2250" s="7" t="str">
        <f>IF(ISBLANK(employee_data35[[#This Row],[ExitDate]]),"Yes","")</f>
        <v/>
      </c>
      <c r="H2250" t="s">
        <v>59</v>
      </c>
      <c r="I2250" t="s">
        <v>8151</v>
      </c>
      <c r="J2250" t="s">
        <v>8152</v>
      </c>
      <c r="K2250" t="s">
        <v>31</v>
      </c>
      <c r="L2250" s="6" t="str">
        <f>IF(ISBLANK(employee_data35[[#This Row],[ExitDate]]),"1","0")</f>
        <v>0</v>
      </c>
      <c r="M2250" t="str">
        <f>IF(ISBLANK(employee_data35[[#This Row],[ExitDate]]),"Active","Tidak Active")</f>
        <v>Tidak Active</v>
      </c>
      <c r="N2250" t="s">
        <v>52</v>
      </c>
      <c r="O2250" t="s">
        <v>34</v>
      </c>
      <c r="P2250" t="s">
        <v>52</v>
      </c>
      <c r="Q2250" t="s">
        <v>126</v>
      </c>
      <c r="R2250" t="s">
        <v>8153</v>
      </c>
      <c r="S2250" t="s">
        <v>65</v>
      </c>
      <c r="T2250" t="s">
        <v>111</v>
      </c>
      <c r="U2250" s="1">
        <v>16960</v>
      </c>
      <c r="V2250" s="7" t="str">
        <f>CONCATENATE(employee_data35[[#This Row],[First-LastName]]&amp;" "&amp;employee_data35[[#This Row],[DOB]])</f>
        <v>Kayden-Fernandez 16960</v>
      </c>
      <c r="W2250" t="s">
        <v>7877</v>
      </c>
      <c r="X2250" t="s">
        <v>113</v>
      </c>
      <c r="Y2250" t="s">
        <v>55</v>
      </c>
      <c r="Z2250">
        <v>11366</v>
      </c>
      <c r="AA2250" t="s">
        <v>56</v>
      </c>
      <c r="AB2250" t="s">
        <v>104</v>
      </c>
      <c r="AC2250" t="s">
        <v>45</v>
      </c>
      <c r="AD2250">
        <v>5</v>
      </c>
    </row>
    <row r="2251" spans="1:30" x14ac:dyDescent="0.3">
      <c r="A2251">
        <v>2676</v>
      </c>
      <c r="B2251" t="s">
        <v>8154</v>
      </c>
      <c r="C2251" t="s">
        <v>2373</v>
      </c>
      <c r="D2251" s="6" t="str">
        <f>CONCATENATE(employee_data35[[#This Row],[FirstName]], "-",employee_data35[[#This Row],[LastName]] )</f>
        <v>Bryson-Giles</v>
      </c>
      <c r="E2251" s="1">
        <v>43544</v>
      </c>
      <c r="F2251" s="1">
        <v>44097</v>
      </c>
      <c r="G2251" s="7" t="str">
        <f>IF(ISBLANK(employee_data35[[#This Row],[ExitDate]]),"Yes","")</f>
        <v/>
      </c>
      <c r="H2251" t="s">
        <v>59</v>
      </c>
      <c r="I2251" t="s">
        <v>8155</v>
      </c>
      <c r="J2251" t="s">
        <v>8156</v>
      </c>
      <c r="K2251" t="s">
        <v>133</v>
      </c>
      <c r="L2251" s="6" t="str">
        <f>IF(ISBLANK(employee_data35[[#This Row],[ExitDate]]),"1","0")</f>
        <v>0</v>
      </c>
      <c r="M2251" t="str">
        <f>IF(ISBLANK(employee_data35[[#This Row],[ExitDate]]),"Active","Tidak Active")</f>
        <v>Tidak Active</v>
      </c>
      <c r="N2251" t="s">
        <v>52</v>
      </c>
      <c r="O2251" t="s">
        <v>34</v>
      </c>
      <c r="P2251" t="s">
        <v>52</v>
      </c>
      <c r="Q2251" t="s">
        <v>126</v>
      </c>
      <c r="R2251" t="s">
        <v>8157</v>
      </c>
      <c r="S2251" t="s">
        <v>65</v>
      </c>
      <c r="T2251" t="s">
        <v>111</v>
      </c>
      <c r="U2251" s="1">
        <v>26512</v>
      </c>
      <c r="V2251" s="7" t="str">
        <f>CONCATENATE(employee_data35[[#This Row],[First-LastName]]&amp;" "&amp;employee_data35[[#This Row],[DOB]])</f>
        <v>Bryson-Giles 26512</v>
      </c>
      <c r="W2251" t="s">
        <v>7877</v>
      </c>
      <c r="X2251" t="s">
        <v>113</v>
      </c>
      <c r="Y2251" t="s">
        <v>55</v>
      </c>
      <c r="Z2251">
        <v>19248</v>
      </c>
      <c r="AA2251" t="s">
        <v>128</v>
      </c>
      <c r="AB2251" t="s">
        <v>75</v>
      </c>
      <c r="AC2251" t="s">
        <v>45</v>
      </c>
      <c r="AD2251">
        <v>2</v>
      </c>
    </row>
    <row r="2252" spans="1:30" x14ac:dyDescent="0.3">
      <c r="A2252">
        <v>2677</v>
      </c>
      <c r="B2252" t="s">
        <v>4726</v>
      </c>
      <c r="C2252" t="s">
        <v>47</v>
      </c>
      <c r="D2252" s="6" t="str">
        <f>CONCATENATE(employee_data35[[#This Row],[FirstName]], "-",employee_data35[[#This Row],[LastName]] )</f>
        <v>Demarcus-Small</v>
      </c>
      <c r="E2252" s="1">
        <v>43540</v>
      </c>
      <c r="F2252" s="1">
        <v>44569</v>
      </c>
      <c r="G2252" s="7" t="str">
        <f>IF(ISBLANK(employee_data35[[#This Row],[ExitDate]]),"Yes","")</f>
        <v/>
      </c>
      <c r="H2252" t="s">
        <v>59</v>
      </c>
      <c r="I2252" t="s">
        <v>8158</v>
      </c>
      <c r="J2252" t="s">
        <v>8159</v>
      </c>
      <c r="K2252" t="s">
        <v>50</v>
      </c>
      <c r="L2252" s="6" t="str">
        <f>IF(ISBLANK(employee_data35[[#This Row],[ExitDate]]),"1","0")</f>
        <v>0</v>
      </c>
      <c r="M2252" t="str">
        <f>IF(ISBLANK(employee_data35[[#This Row],[ExitDate]]),"Active","Tidak Active")</f>
        <v>Tidak Active</v>
      </c>
      <c r="N2252" t="s">
        <v>33</v>
      </c>
      <c r="O2252" t="s">
        <v>64</v>
      </c>
      <c r="P2252" t="s">
        <v>63</v>
      </c>
      <c r="Q2252" t="s">
        <v>126</v>
      </c>
      <c r="R2252" t="s">
        <v>8160</v>
      </c>
      <c r="S2252" t="s">
        <v>65</v>
      </c>
      <c r="T2252" t="s">
        <v>148</v>
      </c>
      <c r="U2252" s="1">
        <v>33159</v>
      </c>
      <c r="V2252" s="7" t="str">
        <f>CONCATENATE(employee_data35[[#This Row],[First-LastName]]&amp;" "&amp;employee_data35[[#This Row],[DOB]])</f>
        <v>Demarcus-Small 33159</v>
      </c>
      <c r="W2252" t="s">
        <v>7893</v>
      </c>
      <c r="X2252" t="s">
        <v>184</v>
      </c>
      <c r="Y2252" t="s">
        <v>55</v>
      </c>
      <c r="Z2252">
        <v>8371</v>
      </c>
      <c r="AA2252" t="s">
        <v>56</v>
      </c>
      <c r="AB2252" t="s">
        <v>104</v>
      </c>
      <c r="AC2252" t="s">
        <v>45</v>
      </c>
      <c r="AD2252">
        <v>1</v>
      </c>
    </row>
    <row r="2253" spans="1:30" x14ac:dyDescent="0.3">
      <c r="A2253">
        <v>2678</v>
      </c>
      <c r="B2253" t="s">
        <v>4665</v>
      </c>
      <c r="C2253" t="s">
        <v>277</v>
      </c>
      <c r="D2253" s="6" t="str">
        <f>CONCATENATE(employee_data35[[#This Row],[FirstName]], "-",employee_data35[[#This Row],[LastName]] )</f>
        <v>Presley-Dodson</v>
      </c>
      <c r="E2253" s="1">
        <v>44346</v>
      </c>
      <c r="F2253" s="1"/>
      <c r="G2253" s="7" t="str">
        <f>IF(ISBLANK(employee_data35[[#This Row],[ExitDate]]),"Yes","")</f>
        <v>Yes</v>
      </c>
      <c r="H2253" t="s">
        <v>59</v>
      </c>
      <c r="I2253" t="s">
        <v>8161</v>
      </c>
      <c r="J2253" t="s">
        <v>8162</v>
      </c>
      <c r="K2253" t="s">
        <v>139</v>
      </c>
      <c r="L2253" s="6" t="str">
        <f>IF(ISBLANK(employee_data35[[#This Row],[ExitDate]]),"1","0")</f>
        <v>1</v>
      </c>
      <c r="M2253" t="str">
        <f>IF(ISBLANK(employee_data35[[#This Row],[ExitDate]]),"Active","Tidak Active")</f>
        <v>Active</v>
      </c>
      <c r="N2253" t="s">
        <v>63</v>
      </c>
      <c r="O2253" t="s">
        <v>34</v>
      </c>
      <c r="P2253" t="s">
        <v>52</v>
      </c>
      <c r="Q2253" t="s">
        <v>36</v>
      </c>
      <c r="R2253" t="s">
        <v>37</v>
      </c>
      <c r="S2253" t="s">
        <v>65</v>
      </c>
      <c r="T2253" t="s">
        <v>90</v>
      </c>
      <c r="U2253" s="1">
        <v>24228</v>
      </c>
      <c r="V2253" s="7" t="str">
        <f>CONCATENATE(employee_data35[[#This Row],[First-LastName]]&amp;" "&amp;employee_data35[[#This Row],[DOB]])</f>
        <v>Presley-Dodson 24228</v>
      </c>
      <c r="W2253" t="s">
        <v>7851</v>
      </c>
      <c r="X2253" t="s">
        <v>83</v>
      </c>
      <c r="Y2253" t="s">
        <v>55</v>
      </c>
      <c r="Z2253">
        <v>90990</v>
      </c>
      <c r="AA2253" t="s">
        <v>43</v>
      </c>
      <c r="AB2253" t="s">
        <v>75</v>
      </c>
      <c r="AC2253" t="s">
        <v>45</v>
      </c>
      <c r="AD2253">
        <v>5</v>
      </c>
    </row>
    <row r="2254" spans="1:30" x14ac:dyDescent="0.3">
      <c r="A2254">
        <v>2679</v>
      </c>
      <c r="B2254" t="s">
        <v>2492</v>
      </c>
      <c r="C2254" t="s">
        <v>2373</v>
      </c>
      <c r="D2254" s="6" t="str">
        <f>CONCATENATE(employee_data35[[#This Row],[FirstName]], "-",employee_data35[[#This Row],[LastName]] )</f>
        <v>Christine-Giles</v>
      </c>
      <c r="E2254" s="1">
        <v>44882</v>
      </c>
      <c r="F2254" s="1"/>
      <c r="G2254" s="7" t="str">
        <f>IF(ISBLANK(employee_data35[[#This Row],[ExitDate]]),"Yes","")</f>
        <v>Yes</v>
      </c>
      <c r="H2254" t="s">
        <v>59</v>
      </c>
      <c r="I2254" t="s">
        <v>8163</v>
      </c>
      <c r="J2254" t="s">
        <v>8164</v>
      </c>
      <c r="K2254" t="s">
        <v>80</v>
      </c>
      <c r="L2254" s="6" t="str">
        <f>IF(ISBLANK(employee_data35[[#This Row],[ExitDate]]),"1","0")</f>
        <v>1</v>
      </c>
      <c r="M2254" t="str">
        <f>IF(ISBLANK(employee_data35[[#This Row],[ExitDate]]),"Active","Tidak Active")</f>
        <v>Active</v>
      </c>
      <c r="N2254" t="s">
        <v>33</v>
      </c>
      <c r="O2254" t="s">
        <v>51</v>
      </c>
      <c r="P2254" t="s">
        <v>52</v>
      </c>
      <c r="Q2254" t="s">
        <v>36</v>
      </c>
      <c r="R2254" t="s">
        <v>37</v>
      </c>
      <c r="S2254" t="s">
        <v>65</v>
      </c>
      <c r="T2254" t="s">
        <v>81</v>
      </c>
      <c r="U2254" s="1">
        <v>18921</v>
      </c>
      <c r="V2254" s="7" t="str">
        <f>CONCATENATE(employee_data35[[#This Row],[First-LastName]]&amp;" "&amp;employee_data35[[#This Row],[DOB]])</f>
        <v>Christine-Giles 18921</v>
      </c>
      <c r="W2254" t="s">
        <v>7851</v>
      </c>
      <c r="X2254" t="s">
        <v>226</v>
      </c>
      <c r="Y2254" t="s">
        <v>55</v>
      </c>
      <c r="Z2254">
        <v>80607</v>
      </c>
      <c r="AA2254" t="s">
        <v>56</v>
      </c>
      <c r="AB2254" t="s">
        <v>104</v>
      </c>
      <c r="AC2254" t="s">
        <v>45</v>
      </c>
      <c r="AD2254">
        <v>5</v>
      </c>
    </row>
    <row r="2255" spans="1:30" x14ac:dyDescent="0.3">
      <c r="A2255">
        <v>2680</v>
      </c>
      <c r="B2255" t="s">
        <v>76</v>
      </c>
      <c r="C2255" t="s">
        <v>2319</v>
      </c>
      <c r="D2255" s="6" t="str">
        <f>CONCATENATE(employee_data35[[#This Row],[FirstName]], "-",employee_data35[[#This Row],[LastName]] )</f>
        <v>Jasmine-Rogers</v>
      </c>
      <c r="E2255" s="1">
        <v>44190</v>
      </c>
      <c r="F2255" s="1">
        <v>44473</v>
      </c>
      <c r="G2255" s="7" t="str">
        <f>IF(ISBLANK(employee_data35[[#This Row],[ExitDate]]),"Yes","")</f>
        <v/>
      </c>
      <c r="H2255" t="s">
        <v>59</v>
      </c>
      <c r="I2255" t="s">
        <v>8165</v>
      </c>
      <c r="J2255" t="s">
        <v>8166</v>
      </c>
      <c r="K2255" t="s">
        <v>168</v>
      </c>
      <c r="L2255" s="6" t="str">
        <f>IF(ISBLANK(employee_data35[[#This Row],[ExitDate]]),"1","0")</f>
        <v>0</v>
      </c>
      <c r="M2255" t="str">
        <f>IF(ISBLANK(employee_data35[[#This Row],[ExitDate]]),"Active","Tidak Active")</f>
        <v>Tidak Active</v>
      </c>
      <c r="N2255" t="s">
        <v>33</v>
      </c>
      <c r="O2255" t="s">
        <v>51</v>
      </c>
      <c r="P2255" t="s">
        <v>63</v>
      </c>
      <c r="Q2255" t="s">
        <v>99</v>
      </c>
      <c r="R2255" t="s">
        <v>8167</v>
      </c>
      <c r="S2255" t="s">
        <v>65</v>
      </c>
      <c r="T2255" t="s">
        <v>936</v>
      </c>
      <c r="U2255" s="1">
        <v>17556</v>
      </c>
      <c r="V2255" s="7" t="str">
        <f>CONCATENATE(employee_data35[[#This Row],[First-LastName]]&amp;" "&amp;employee_data35[[#This Row],[DOB]])</f>
        <v>Jasmine-Rogers 17556</v>
      </c>
      <c r="W2255" t="s">
        <v>7851</v>
      </c>
      <c r="X2255" t="s">
        <v>113</v>
      </c>
      <c r="Y2255" t="s">
        <v>55</v>
      </c>
      <c r="Z2255">
        <v>30228</v>
      </c>
      <c r="AA2255" t="s">
        <v>93</v>
      </c>
      <c r="AB2255" t="s">
        <v>75</v>
      </c>
      <c r="AC2255" t="s">
        <v>45</v>
      </c>
      <c r="AD2255">
        <v>2</v>
      </c>
    </row>
    <row r="2256" spans="1:30" x14ac:dyDescent="0.3">
      <c r="A2256">
        <v>2681</v>
      </c>
      <c r="B2256" t="s">
        <v>5598</v>
      </c>
      <c r="C2256" t="s">
        <v>851</v>
      </c>
      <c r="D2256" s="6" t="str">
        <f>CONCATENATE(employee_data35[[#This Row],[FirstName]], "-",employee_data35[[#This Row],[LastName]] )</f>
        <v>Jaime-Greer</v>
      </c>
      <c r="E2256" s="1">
        <v>43998</v>
      </c>
      <c r="F2256" s="1">
        <v>44421</v>
      </c>
      <c r="G2256" s="7" t="str">
        <f>IF(ISBLANK(employee_data35[[#This Row],[ExitDate]]),"Yes","")</f>
        <v/>
      </c>
      <c r="H2256" t="s">
        <v>59</v>
      </c>
      <c r="I2256" t="s">
        <v>8168</v>
      </c>
      <c r="J2256" t="s">
        <v>8169</v>
      </c>
      <c r="K2256" t="s">
        <v>98</v>
      </c>
      <c r="L2256" s="6" t="str">
        <f>IF(ISBLANK(employee_data35[[#This Row],[ExitDate]]),"1","0")</f>
        <v>0</v>
      </c>
      <c r="M2256" t="str">
        <f>IF(ISBLANK(employee_data35[[#This Row],[ExitDate]]),"Active","Tidak Active")</f>
        <v>Tidak Active</v>
      </c>
      <c r="N2256" t="s">
        <v>52</v>
      </c>
      <c r="O2256" t="s">
        <v>34</v>
      </c>
      <c r="P2256" t="s">
        <v>63</v>
      </c>
      <c r="Q2256" t="s">
        <v>99</v>
      </c>
      <c r="R2256" t="s">
        <v>8170</v>
      </c>
      <c r="S2256" t="s">
        <v>65</v>
      </c>
      <c r="T2256" t="s">
        <v>90</v>
      </c>
      <c r="U2256" s="1">
        <v>30716</v>
      </c>
      <c r="V2256" s="7" t="str">
        <f>CONCATENATE(employee_data35[[#This Row],[First-LastName]]&amp;" "&amp;employee_data35[[#This Row],[DOB]])</f>
        <v>Jaime-Greer 30716</v>
      </c>
      <c r="W2256" t="s">
        <v>7851</v>
      </c>
      <c r="X2256" t="s">
        <v>103</v>
      </c>
      <c r="Y2256" t="s">
        <v>55</v>
      </c>
      <c r="Z2256">
        <v>47652</v>
      </c>
      <c r="AA2256" t="s">
        <v>93</v>
      </c>
      <c r="AB2256" t="s">
        <v>84</v>
      </c>
      <c r="AC2256" t="s">
        <v>45</v>
      </c>
      <c r="AD2256">
        <v>1</v>
      </c>
    </row>
    <row r="2257" spans="1:30" x14ac:dyDescent="0.3">
      <c r="A2257">
        <v>2682</v>
      </c>
      <c r="B2257" t="s">
        <v>908</v>
      </c>
      <c r="C2257" t="s">
        <v>8171</v>
      </c>
      <c r="D2257" s="6" t="str">
        <f>CONCATENATE(employee_data35[[#This Row],[FirstName]], "-",employee_data35[[#This Row],[LastName]] )</f>
        <v>Keagan-Hutchinson</v>
      </c>
      <c r="E2257" s="1">
        <v>44040</v>
      </c>
      <c r="F2257" s="1"/>
      <c r="G2257" s="7" t="str">
        <f>IF(ISBLANK(employee_data35[[#This Row],[ExitDate]]),"Yes","")</f>
        <v>Yes</v>
      </c>
      <c r="H2257" t="s">
        <v>59</v>
      </c>
      <c r="I2257" t="s">
        <v>8172</v>
      </c>
      <c r="J2257" t="s">
        <v>8173</v>
      </c>
      <c r="K2257" t="s">
        <v>118</v>
      </c>
      <c r="L2257" s="6" t="str">
        <f>IF(ISBLANK(employee_data35[[#This Row],[ExitDate]]),"1","0")</f>
        <v>1</v>
      </c>
      <c r="M2257" t="str">
        <f>IF(ISBLANK(employee_data35[[#This Row],[ExitDate]]),"Active","Tidak Active")</f>
        <v>Active</v>
      </c>
      <c r="N2257" t="s">
        <v>33</v>
      </c>
      <c r="O2257" t="s">
        <v>51</v>
      </c>
      <c r="P2257" t="s">
        <v>35</v>
      </c>
      <c r="Q2257" t="s">
        <v>36</v>
      </c>
      <c r="R2257" t="s">
        <v>37</v>
      </c>
      <c r="S2257" t="s">
        <v>65</v>
      </c>
      <c r="T2257" t="s">
        <v>90</v>
      </c>
      <c r="U2257" s="1">
        <v>27916</v>
      </c>
      <c r="V2257" s="7" t="str">
        <f>CONCATENATE(employee_data35[[#This Row],[First-LastName]]&amp;" "&amp;employee_data35[[#This Row],[DOB]])</f>
        <v>Keagan-Hutchinson 27916</v>
      </c>
      <c r="W2257" t="s">
        <v>7884</v>
      </c>
      <c r="X2257" t="s">
        <v>6</v>
      </c>
      <c r="Y2257" t="s">
        <v>55</v>
      </c>
      <c r="Z2257">
        <v>73798</v>
      </c>
      <c r="AA2257" t="s">
        <v>128</v>
      </c>
      <c r="AB2257" t="s">
        <v>44</v>
      </c>
      <c r="AC2257" t="s">
        <v>45</v>
      </c>
      <c r="AD2257">
        <v>2</v>
      </c>
    </row>
    <row r="2258" spans="1:30" x14ac:dyDescent="0.3">
      <c r="A2258">
        <v>2683</v>
      </c>
      <c r="B2258" t="s">
        <v>2405</v>
      </c>
      <c r="C2258" t="s">
        <v>3627</v>
      </c>
      <c r="D2258" s="6" t="str">
        <f>CONCATENATE(employee_data35[[#This Row],[FirstName]], "-",employee_data35[[#This Row],[LastName]] )</f>
        <v>Charlize-Ballard</v>
      </c>
      <c r="E2258" s="1">
        <v>44561</v>
      </c>
      <c r="F2258" s="1"/>
      <c r="G2258" s="7" t="str">
        <f>IF(ISBLANK(employee_data35[[#This Row],[ExitDate]]),"Yes","")</f>
        <v>Yes</v>
      </c>
      <c r="H2258" t="s">
        <v>59</v>
      </c>
      <c r="I2258" t="s">
        <v>1484</v>
      </c>
      <c r="J2258" t="s">
        <v>8174</v>
      </c>
      <c r="K2258" t="s">
        <v>62</v>
      </c>
      <c r="L2258" s="6" t="str">
        <f>IF(ISBLANK(employee_data35[[#This Row],[ExitDate]]),"1","0")</f>
        <v>1</v>
      </c>
      <c r="M2258" t="str">
        <f>IF(ISBLANK(employee_data35[[#This Row],[ExitDate]]),"Active","Tidak Active")</f>
        <v>Active</v>
      </c>
      <c r="N2258" t="s">
        <v>33</v>
      </c>
      <c r="O2258" t="s">
        <v>51</v>
      </c>
      <c r="P2258" t="s">
        <v>35</v>
      </c>
      <c r="Q2258" t="s">
        <v>36</v>
      </c>
      <c r="R2258" t="s">
        <v>37</v>
      </c>
      <c r="S2258" t="s">
        <v>65</v>
      </c>
      <c r="T2258" t="s">
        <v>81</v>
      </c>
      <c r="U2258" s="1">
        <v>19281</v>
      </c>
      <c r="V2258" s="7" t="str">
        <f>CONCATENATE(employee_data35[[#This Row],[First-LastName]]&amp;" "&amp;employee_data35[[#This Row],[DOB]])</f>
        <v>Charlize-Ballard 19281</v>
      </c>
      <c r="W2258" t="s">
        <v>7861</v>
      </c>
      <c r="X2258" t="s">
        <v>83</v>
      </c>
      <c r="Y2258" t="s">
        <v>42</v>
      </c>
      <c r="Z2258">
        <v>86439</v>
      </c>
      <c r="AA2258" t="s">
        <v>74</v>
      </c>
      <c r="AB2258" t="s">
        <v>104</v>
      </c>
      <c r="AC2258" t="s">
        <v>45</v>
      </c>
      <c r="AD2258">
        <v>4</v>
      </c>
    </row>
    <row r="2259" spans="1:30" x14ac:dyDescent="0.3">
      <c r="A2259">
        <v>2684</v>
      </c>
      <c r="B2259" t="s">
        <v>6592</v>
      </c>
      <c r="C2259" t="s">
        <v>4984</v>
      </c>
      <c r="D2259" s="6" t="str">
        <f>CONCATENATE(employee_data35[[#This Row],[FirstName]], "-",employee_data35[[#This Row],[LastName]] )</f>
        <v>Kendrick-Pollard</v>
      </c>
      <c r="E2259" s="1">
        <v>44599</v>
      </c>
      <c r="F2259" s="1">
        <v>44987</v>
      </c>
      <c r="G2259" s="7" t="str">
        <f>IF(ISBLANK(employee_data35[[#This Row],[ExitDate]]),"Yes","")</f>
        <v/>
      </c>
      <c r="H2259" t="s">
        <v>3738</v>
      </c>
      <c r="I2259" t="s">
        <v>8175</v>
      </c>
      <c r="J2259" t="s">
        <v>8176</v>
      </c>
      <c r="K2259" t="s">
        <v>89</v>
      </c>
      <c r="L2259" s="6" t="str">
        <f>IF(ISBLANK(employee_data35[[#This Row],[ExitDate]]),"1","0")</f>
        <v>0</v>
      </c>
      <c r="M2259" t="str">
        <f>IF(ISBLANK(employee_data35[[#This Row],[ExitDate]]),"Active","Tidak Active")</f>
        <v>Tidak Active</v>
      </c>
      <c r="N2259" t="s">
        <v>63</v>
      </c>
      <c r="O2259" t="s">
        <v>34</v>
      </c>
      <c r="P2259" t="s">
        <v>52</v>
      </c>
      <c r="Q2259" t="s">
        <v>140</v>
      </c>
      <c r="R2259" t="s">
        <v>8177</v>
      </c>
      <c r="S2259" t="s">
        <v>65</v>
      </c>
      <c r="T2259" t="s">
        <v>66</v>
      </c>
      <c r="U2259" s="1">
        <v>30596</v>
      </c>
      <c r="V2259" s="7" t="str">
        <f>CONCATENATE(employee_data35[[#This Row],[First-LastName]]&amp;" "&amp;employee_data35[[#This Row],[DOB]])</f>
        <v>Kendrick-Pollard 30596</v>
      </c>
      <c r="W2259" t="s">
        <v>40</v>
      </c>
      <c r="X2259" t="s">
        <v>243</v>
      </c>
      <c r="Y2259" t="s">
        <v>42</v>
      </c>
      <c r="Z2259">
        <v>60915</v>
      </c>
      <c r="AA2259" t="s">
        <v>43</v>
      </c>
      <c r="AB2259" t="s">
        <v>44</v>
      </c>
      <c r="AC2259" t="s">
        <v>45</v>
      </c>
      <c r="AD2259">
        <v>5</v>
      </c>
    </row>
    <row r="2260" spans="1:30" x14ac:dyDescent="0.3">
      <c r="A2260">
        <v>2685</v>
      </c>
      <c r="B2260" t="s">
        <v>1912</v>
      </c>
      <c r="C2260" t="s">
        <v>2827</v>
      </c>
      <c r="D2260" s="6" t="str">
        <f>CONCATENATE(employee_data35[[#This Row],[FirstName]], "-",employee_data35[[#This Row],[LastName]] )</f>
        <v>Meadow-Reed</v>
      </c>
      <c r="E2260" s="1">
        <v>44523</v>
      </c>
      <c r="F2260" s="1">
        <v>44649</v>
      </c>
      <c r="G2260" s="7" t="str">
        <f>IF(ISBLANK(employee_data35[[#This Row],[ExitDate]]),"Yes","")</f>
        <v/>
      </c>
      <c r="H2260" t="s">
        <v>3738</v>
      </c>
      <c r="I2260" t="s">
        <v>8178</v>
      </c>
      <c r="J2260" t="s">
        <v>8179</v>
      </c>
      <c r="K2260" t="s">
        <v>31</v>
      </c>
      <c r="L2260" s="6" t="str">
        <f>IF(ISBLANK(employee_data35[[#This Row],[ExitDate]]),"1","0")</f>
        <v>0</v>
      </c>
      <c r="M2260" t="str">
        <f>IF(ISBLANK(employee_data35[[#This Row],[ExitDate]]),"Active","Tidak Active")</f>
        <v>Tidak Active</v>
      </c>
      <c r="N2260" t="s">
        <v>63</v>
      </c>
      <c r="O2260" t="s">
        <v>64</v>
      </c>
      <c r="P2260" t="s">
        <v>35</v>
      </c>
      <c r="Q2260" t="s">
        <v>126</v>
      </c>
      <c r="R2260" t="s">
        <v>8180</v>
      </c>
      <c r="S2260" t="s">
        <v>65</v>
      </c>
      <c r="T2260" t="s">
        <v>66</v>
      </c>
      <c r="U2260" s="1">
        <v>23597</v>
      </c>
      <c r="V2260" s="7" t="str">
        <f>CONCATENATE(employee_data35[[#This Row],[First-LastName]]&amp;" "&amp;employee_data35[[#This Row],[DOB]])</f>
        <v>Meadow-Reed 23597</v>
      </c>
      <c r="W2260" t="s">
        <v>40</v>
      </c>
      <c r="X2260" t="s">
        <v>6</v>
      </c>
      <c r="Y2260" t="s">
        <v>42</v>
      </c>
      <c r="Z2260">
        <v>9417</v>
      </c>
      <c r="AA2260" t="s">
        <v>93</v>
      </c>
      <c r="AB2260" t="s">
        <v>104</v>
      </c>
      <c r="AC2260" t="s">
        <v>45</v>
      </c>
      <c r="AD2260">
        <v>2</v>
      </c>
    </row>
    <row r="2261" spans="1:30" x14ac:dyDescent="0.3">
      <c r="A2261">
        <v>2686</v>
      </c>
      <c r="B2261" t="s">
        <v>1437</v>
      </c>
      <c r="C2261" t="s">
        <v>8181</v>
      </c>
      <c r="D2261" s="6" t="str">
        <f>CONCATENATE(employee_data35[[#This Row],[FirstName]], "-",employee_data35[[#This Row],[LastName]] )</f>
        <v>Ryker-Hopkins</v>
      </c>
      <c r="E2261" s="1">
        <v>44423</v>
      </c>
      <c r="F2261" s="1"/>
      <c r="G2261" s="7" t="str">
        <f>IF(ISBLANK(employee_data35[[#This Row],[ExitDate]]),"Yes","")</f>
        <v>Yes</v>
      </c>
      <c r="H2261" t="s">
        <v>59</v>
      </c>
      <c r="I2261" t="s">
        <v>8182</v>
      </c>
      <c r="J2261" t="s">
        <v>8183</v>
      </c>
      <c r="K2261" t="s">
        <v>168</v>
      </c>
      <c r="L2261" s="6" t="str">
        <f>IF(ISBLANK(employee_data35[[#This Row],[ExitDate]]),"1","0")</f>
        <v>1</v>
      </c>
      <c r="M2261" t="str">
        <f>IF(ISBLANK(employee_data35[[#This Row],[ExitDate]]),"Active","Tidak Active")</f>
        <v>Active</v>
      </c>
      <c r="N2261" t="s">
        <v>33</v>
      </c>
      <c r="O2261" t="s">
        <v>34</v>
      </c>
      <c r="P2261" t="s">
        <v>52</v>
      </c>
      <c r="Q2261" t="s">
        <v>36</v>
      </c>
      <c r="R2261" t="s">
        <v>37</v>
      </c>
      <c r="S2261" t="s">
        <v>65</v>
      </c>
      <c r="T2261" t="s">
        <v>177</v>
      </c>
      <c r="U2261" s="1">
        <v>20218</v>
      </c>
      <c r="V2261" s="7" t="str">
        <f>CONCATENATE(employee_data35[[#This Row],[First-LastName]]&amp;" "&amp;employee_data35[[#This Row],[DOB]])</f>
        <v>Ryker-Hopkins 20218</v>
      </c>
      <c r="W2261" t="s">
        <v>40</v>
      </c>
      <c r="X2261" t="s">
        <v>103</v>
      </c>
      <c r="Y2261" t="s">
        <v>55</v>
      </c>
      <c r="Z2261">
        <v>56247</v>
      </c>
      <c r="AA2261" t="s">
        <v>74</v>
      </c>
      <c r="AB2261" t="s">
        <v>75</v>
      </c>
      <c r="AC2261" t="s">
        <v>45</v>
      </c>
      <c r="AD2261">
        <v>4</v>
      </c>
    </row>
    <row r="2262" spans="1:30" x14ac:dyDescent="0.3">
      <c r="A2262">
        <v>2687</v>
      </c>
      <c r="B2262" t="s">
        <v>8184</v>
      </c>
      <c r="C2262" t="s">
        <v>2733</v>
      </c>
      <c r="D2262" s="6" t="str">
        <f>CONCATENATE(employee_data35[[#This Row],[FirstName]], "-",employee_data35[[#This Row],[LastName]] )</f>
        <v>Bruno-Ashley</v>
      </c>
      <c r="E2262" s="1">
        <v>44368</v>
      </c>
      <c r="F2262" s="1"/>
      <c r="G2262" s="7" t="str">
        <f>IF(ISBLANK(employee_data35[[#This Row],[ExitDate]]),"Yes","")</f>
        <v>Yes</v>
      </c>
      <c r="H2262" t="s">
        <v>59</v>
      </c>
      <c r="I2262" t="s">
        <v>8185</v>
      </c>
      <c r="J2262" t="s">
        <v>8186</v>
      </c>
      <c r="K2262" t="s">
        <v>98</v>
      </c>
      <c r="L2262" s="6" t="str">
        <f>IF(ISBLANK(employee_data35[[#This Row],[ExitDate]]),"1","0")</f>
        <v>1</v>
      </c>
      <c r="M2262" t="str">
        <f>IF(ISBLANK(employee_data35[[#This Row],[ExitDate]]),"Active","Tidak Active")</f>
        <v>Active</v>
      </c>
      <c r="N2262" t="s">
        <v>52</v>
      </c>
      <c r="O2262" t="s">
        <v>51</v>
      </c>
      <c r="P2262" t="s">
        <v>63</v>
      </c>
      <c r="Q2262" t="s">
        <v>36</v>
      </c>
      <c r="R2262" t="s">
        <v>37</v>
      </c>
      <c r="S2262" t="s">
        <v>65</v>
      </c>
      <c r="T2262" t="s">
        <v>111</v>
      </c>
      <c r="U2262" s="1">
        <v>16512</v>
      </c>
      <c r="V2262" s="7" t="str">
        <f>CONCATENATE(employee_data35[[#This Row],[First-LastName]]&amp;" "&amp;employee_data35[[#This Row],[DOB]])</f>
        <v>Bruno-Ashley 16512</v>
      </c>
      <c r="W2262" t="s">
        <v>7868</v>
      </c>
      <c r="X2262" t="s">
        <v>113</v>
      </c>
      <c r="Y2262" t="s">
        <v>55</v>
      </c>
      <c r="Z2262">
        <v>88522</v>
      </c>
      <c r="AA2262" t="s">
        <v>43</v>
      </c>
      <c r="AB2262" t="s">
        <v>75</v>
      </c>
      <c r="AC2262" t="s">
        <v>45</v>
      </c>
      <c r="AD2262">
        <v>2</v>
      </c>
    </row>
    <row r="2263" spans="1:30" x14ac:dyDescent="0.3">
      <c r="A2263">
        <v>2688</v>
      </c>
      <c r="B2263" t="s">
        <v>7715</v>
      </c>
      <c r="C2263" t="s">
        <v>5001</v>
      </c>
      <c r="D2263" s="6" t="str">
        <f>CONCATENATE(employee_data35[[#This Row],[FirstName]], "-",employee_data35[[#This Row],[LastName]] )</f>
        <v>Luciana-Steele</v>
      </c>
      <c r="E2263" s="1">
        <v>44240</v>
      </c>
      <c r="F2263" s="1"/>
      <c r="G2263" s="7" t="str">
        <f>IF(ISBLANK(employee_data35[[#This Row],[ExitDate]]),"Yes","")</f>
        <v>Yes</v>
      </c>
      <c r="H2263" t="s">
        <v>59</v>
      </c>
      <c r="I2263" t="s">
        <v>8187</v>
      </c>
      <c r="J2263" t="s">
        <v>8188</v>
      </c>
      <c r="K2263" t="s">
        <v>118</v>
      </c>
      <c r="L2263" s="6" t="str">
        <f>IF(ISBLANK(employee_data35[[#This Row],[ExitDate]]),"1","0")</f>
        <v>1</v>
      </c>
      <c r="M2263" t="str">
        <f>IF(ISBLANK(employee_data35[[#This Row],[ExitDate]]),"Active","Tidak Active")</f>
        <v>Active</v>
      </c>
      <c r="N2263" t="s">
        <v>33</v>
      </c>
      <c r="O2263" t="s">
        <v>64</v>
      </c>
      <c r="P2263" t="s">
        <v>63</v>
      </c>
      <c r="Q2263" t="s">
        <v>36</v>
      </c>
      <c r="R2263" t="s">
        <v>37</v>
      </c>
      <c r="S2263" t="s">
        <v>65</v>
      </c>
      <c r="T2263" t="s">
        <v>111</v>
      </c>
      <c r="U2263" s="1">
        <v>24512</v>
      </c>
      <c r="V2263" s="7" t="str">
        <f>CONCATENATE(employee_data35[[#This Row],[First-LastName]]&amp;" "&amp;employee_data35[[#This Row],[DOB]])</f>
        <v>Luciana-Steele 24512</v>
      </c>
      <c r="W2263" t="s">
        <v>7868</v>
      </c>
      <c r="X2263" t="s">
        <v>113</v>
      </c>
      <c r="Y2263" t="s">
        <v>55</v>
      </c>
      <c r="Z2263">
        <v>97840</v>
      </c>
      <c r="AA2263" t="s">
        <v>93</v>
      </c>
      <c r="AB2263" t="s">
        <v>84</v>
      </c>
      <c r="AC2263" t="s">
        <v>45</v>
      </c>
      <c r="AD2263">
        <v>1</v>
      </c>
    </row>
    <row r="2264" spans="1:30" x14ac:dyDescent="0.3">
      <c r="A2264">
        <v>2689</v>
      </c>
      <c r="B2264" t="s">
        <v>8189</v>
      </c>
      <c r="C2264" t="s">
        <v>1724</v>
      </c>
      <c r="D2264" s="6" t="str">
        <f>CONCATENATE(employee_data35[[#This Row],[FirstName]], "-",employee_data35[[#This Row],[LastName]] )</f>
        <v>Johnathon-Serrano</v>
      </c>
      <c r="E2264" s="1">
        <v>44193</v>
      </c>
      <c r="F2264" s="1"/>
      <c r="G2264" s="7" t="str">
        <f>IF(ISBLANK(employee_data35[[#This Row],[ExitDate]]),"Yes","")</f>
        <v>Yes</v>
      </c>
      <c r="H2264" t="s">
        <v>59</v>
      </c>
      <c r="I2264" t="s">
        <v>8190</v>
      </c>
      <c r="J2264" t="s">
        <v>8191</v>
      </c>
      <c r="K2264" t="s">
        <v>62</v>
      </c>
      <c r="L2264" s="6" t="str">
        <f>IF(ISBLANK(employee_data35[[#This Row],[ExitDate]]),"1","0")</f>
        <v>1</v>
      </c>
      <c r="M2264" t="str">
        <f>IF(ISBLANK(employee_data35[[#This Row],[ExitDate]]),"Active","Tidak Active")</f>
        <v>Active</v>
      </c>
      <c r="N2264" t="s">
        <v>52</v>
      </c>
      <c r="O2264" t="s">
        <v>34</v>
      </c>
      <c r="P2264" t="s">
        <v>52</v>
      </c>
      <c r="Q2264" t="s">
        <v>36</v>
      </c>
      <c r="R2264" t="s">
        <v>37</v>
      </c>
      <c r="S2264" t="s">
        <v>65</v>
      </c>
      <c r="T2264" t="s">
        <v>305</v>
      </c>
      <c r="U2264" s="1">
        <v>19853</v>
      </c>
      <c r="V2264" s="7" t="str">
        <f>CONCATENATE(employee_data35[[#This Row],[First-LastName]]&amp;" "&amp;employee_data35[[#This Row],[DOB]])</f>
        <v>Johnathon-Serrano 19853</v>
      </c>
      <c r="W2264" t="s">
        <v>7868</v>
      </c>
      <c r="X2264" t="s">
        <v>226</v>
      </c>
      <c r="Y2264" t="s">
        <v>55</v>
      </c>
      <c r="Z2264">
        <v>72339</v>
      </c>
      <c r="AA2264" t="s">
        <v>74</v>
      </c>
      <c r="AB2264" t="s">
        <v>75</v>
      </c>
      <c r="AC2264" t="s">
        <v>45</v>
      </c>
      <c r="AD2264">
        <v>1</v>
      </c>
    </row>
    <row r="2265" spans="1:30" x14ac:dyDescent="0.3">
      <c r="A2265">
        <v>2690</v>
      </c>
      <c r="B2265" t="s">
        <v>4934</v>
      </c>
      <c r="C2265" t="s">
        <v>8192</v>
      </c>
      <c r="D2265" s="6" t="str">
        <f>CONCATENATE(employee_data35[[#This Row],[FirstName]], "-",employee_data35[[#This Row],[LastName]] )</f>
        <v>Joaquin-Cuevas</v>
      </c>
      <c r="E2265" s="1">
        <v>44663</v>
      </c>
      <c r="F2265" s="1">
        <v>44806</v>
      </c>
      <c r="G2265" s="7" t="str">
        <f>IF(ISBLANK(employee_data35[[#This Row],[ExitDate]]),"Yes","")</f>
        <v/>
      </c>
      <c r="H2265" t="s">
        <v>59</v>
      </c>
      <c r="I2265" t="s">
        <v>8193</v>
      </c>
      <c r="J2265" t="s">
        <v>8194</v>
      </c>
      <c r="K2265" t="s">
        <v>89</v>
      </c>
      <c r="L2265" s="6" t="str">
        <f>IF(ISBLANK(employee_data35[[#This Row],[ExitDate]]),"1","0")</f>
        <v>0</v>
      </c>
      <c r="M2265" t="str">
        <f>IF(ISBLANK(employee_data35[[#This Row],[ExitDate]]),"Active","Tidak Active")</f>
        <v>Tidak Active</v>
      </c>
      <c r="N2265" t="s">
        <v>52</v>
      </c>
      <c r="O2265" t="s">
        <v>64</v>
      </c>
      <c r="P2265" t="s">
        <v>52</v>
      </c>
      <c r="Q2265" t="s">
        <v>99</v>
      </c>
      <c r="R2265" t="s">
        <v>8195</v>
      </c>
      <c r="S2265" t="s">
        <v>65</v>
      </c>
      <c r="T2265" t="s">
        <v>177</v>
      </c>
      <c r="U2265" s="1">
        <v>35534</v>
      </c>
      <c r="V2265" s="7" t="str">
        <f>CONCATENATE(employee_data35[[#This Row],[First-LastName]]&amp;" "&amp;employee_data35[[#This Row],[DOB]])</f>
        <v>Joaquin-Cuevas 35534</v>
      </c>
      <c r="W2265" t="s">
        <v>7868</v>
      </c>
      <c r="X2265" t="s">
        <v>969</v>
      </c>
      <c r="Y2265" t="s">
        <v>55</v>
      </c>
      <c r="Z2265">
        <v>28406</v>
      </c>
      <c r="AA2265" t="s">
        <v>93</v>
      </c>
      <c r="AB2265" t="s">
        <v>84</v>
      </c>
      <c r="AC2265" t="s">
        <v>45</v>
      </c>
      <c r="AD2265">
        <v>4</v>
      </c>
    </row>
    <row r="2266" spans="1:30" x14ac:dyDescent="0.3">
      <c r="A2266">
        <v>2691</v>
      </c>
      <c r="B2266" t="s">
        <v>4344</v>
      </c>
      <c r="C2266" t="s">
        <v>4143</v>
      </c>
      <c r="D2266" s="6" t="str">
        <f>CONCATENATE(employee_data35[[#This Row],[FirstName]], "-",employee_data35[[#This Row],[LastName]] )</f>
        <v>Soren-Downs</v>
      </c>
      <c r="E2266" s="1">
        <v>43467</v>
      </c>
      <c r="F2266" s="1"/>
      <c r="G2266" s="7" t="str">
        <f>IF(ISBLANK(employee_data35[[#This Row],[ExitDate]]),"Yes","")</f>
        <v>Yes</v>
      </c>
      <c r="H2266" t="s">
        <v>59</v>
      </c>
      <c r="I2266" t="s">
        <v>8196</v>
      </c>
      <c r="J2266" t="s">
        <v>8197</v>
      </c>
      <c r="K2266" t="s">
        <v>31</v>
      </c>
      <c r="L2266" s="6" t="str">
        <f>IF(ISBLANK(employee_data35[[#This Row],[ExitDate]]),"1","0")</f>
        <v>1</v>
      </c>
      <c r="M2266" t="str">
        <f>IF(ISBLANK(employee_data35[[#This Row],[ExitDate]]),"Active","Tidak Active")</f>
        <v>Active</v>
      </c>
      <c r="N2266" t="s">
        <v>52</v>
      </c>
      <c r="O2266" t="s">
        <v>34</v>
      </c>
      <c r="P2266" t="s">
        <v>63</v>
      </c>
      <c r="Q2266" t="s">
        <v>36</v>
      </c>
      <c r="R2266" t="s">
        <v>37</v>
      </c>
      <c r="S2266" t="s">
        <v>65</v>
      </c>
      <c r="T2266" t="s">
        <v>66</v>
      </c>
      <c r="U2266" s="1">
        <v>26632</v>
      </c>
      <c r="V2266" s="7" t="str">
        <f>CONCATENATE(employee_data35[[#This Row],[First-LastName]]&amp;" "&amp;employee_data35[[#This Row],[DOB]])</f>
        <v>Soren-Downs 26632</v>
      </c>
      <c r="W2266" t="s">
        <v>7877</v>
      </c>
      <c r="X2266" t="s">
        <v>6</v>
      </c>
      <c r="Y2266" t="s">
        <v>55</v>
      </c>
      <c r="Z2266">
        <v>85311</v>
      </c>
      <c r="AA2266" t="s">
        <v>93</v>
      </c>
      <c r="AB2266" t="s">
        <v>44</v>
      </c>
      <c r="AC2266" t="s">
        <v>45</v>
      </c>
      <c r="AD2266">
        <v>1</v>
      </c>
    </row>
    <row r="2267" spans="1:30" x14ac:dyDescent="0.3">
      <c r="A2267">
        <v>2692</v>
      </c>
      <c r="B2267" t="s">
        <v>7778</v>
      </c>
      <c r="C2267" t="s">
        <v>354</v>
      </c>
      <c r="D2267" s="6" t="str">
        <f>CONCATENATE(employee_data35[[#This Row],[FirstName]], "-",employee_data35[[#This Row],[LastName]] )</f>
        <v>Ralph-Stone</v>
      </c>
      <c r="E2267" s="1">
        <v>44044</v>
      </c>
      <c r="F2267" s="1">
        <v>44835</v>
      </c>
      <c r="G2267" s="7" t="str">
        <f>IF(ISBLANK(employee_data35[[#This Row],[ExitDate]]),"Yes","")</f>
        <v/>
      </c>
      <c r="H2267" t="s">
        <v>59</v>
      </c>
      <c r="I2267" t="s">
        <v>8198</v>
      </c>
      <c r="J2267" t="s">
        <v>8199</v>
      </c>
      <c r="K2267" t="s">
        <v>133</v>
      </c>
      <c r="L2267" s="6" t="str">
        <f>IF(ISBLANK(employee_data35[[#This Row],[ExitDate]]),"1","0")</f>
        <v>0</v>
      </c>
      <c r="M2267" t="str">
        <f>IF(ISBLANK(employee_data35[[#This Row],[ExitDate]]),"Active","Tidak Active")</f>
        <v>Tidak Active</v>
      </c>
      <c r="N2267" t="s">
        <v>63</v>
      </c>
      <c r="O2267" t="s">
        <v>51</v>
      </c>
      <c r="P2267" t="s">
        <v>63</v>
      </c>
      <c r="Q2267" t="s">
        <v>175</v>
      </c>
      <c r="R2267" t="s">
        <v>8200</v>
      </c>
      <c r="S2267" t="s">
        <v>65</v>
      </c>
      <c r="T2267" t="s">
        <v>794</v>
      </c>
      <c r="U2267" s="1">
        <v>35756</v>
      </c>
      <c r="V2267" s="7" t="str">
        <f>CONCATENATE(employee_data35[[#This Row],[First-LastName]]&amp;" "&amp;employee_data35[[#This Row],[DOB]])</f>
        <v>Ralph-Stone 35756</v>
      </c>
      <c r="W2267" t="s">
        <v>7893</v>
      </c>
      <c r="X2267" t="s">
        <v>226</v>
      </c>
      <c r="Y2267" t="s">
        <v>55</v>
      </c>
      <c r="Z2267">
        <v>97985</v>
      </c>
      <c r="AA2267" t="s">
        <v>43</v>
      </c>
      <c r="AB2267" t="s">
        <v>44</v>
      </c>
      <c r="AC2267" t="s">
        <v>45</v>
      </c>
      <c r="AD2267">
        <v>4</v>
      </c>
    </row>
    <row r="2268" spans="1:30" x14ac:dyDescent="0.3">
      <c r="A2268">
        <v>2693</v>
      </c>
      <c r="B2268" t="s">
        <v>8201</v>
      </c>
      <c r="C2268" t="s">
        <v>3076</v>
      </c>
      <c r="D2268" s="6" t="str">
        <f>CONCATENATE(employee_data35[[#This Row],[FirstName]], "-",employee_data35[[#This Row],[LastName]] )</f>
        <v>Malcolm-Rivas</v>
      </c>
      <c r="E2268" s="1">
        <v>44118</v>
      </c>
      <c r="F2268" s="1"/>
      <c r="G2268" s="7" t="str">
        <f>IF(ISBLANK(employee_data35[[#This Row],[ExitDate]]),"Yes","")</f>
        <v>Yes</v>
      </c>
      <c r="H2268" t="s">
        <v>59</v>
      </c>
      <c r="I2268" t="s">
        <v>8202</v>
      </c>
      <c r="J2268" t="s">
        <v>8203</v>
      </c>
      <c r="K2268" t="s">
        <v>50</v>
      </c>
      <c r="L2268" s="6" t="str">
        <f>IF(ISBLANK(employee_data35[[#This Row],[ExitDate]]),"1","0")</f>
        <v>1</v>
      </c>
      <c r="M2268" t="str">
        <f>IF(ISBLANK(employee_data35[[#This Row],[ExitDate]]),"Active","Tidak Active")</f>
        <v>Active</v>
      </c>
      <c r="N2268" t="s">
        <v>52</v>
      </c>
      <c r="O2268" t="s">
        <v>34</v>
      </c>
      <c r="P2268" t="s">
        <v>35</v>
      </c>
      <c r="Q2268" t="s">
        <v>36</v>
      </c>
      <c r="R2268" t="s">
        <v>37</v>
      </c>
      <c r="S2268" t="s">
        <v>65</v>
      </c>
      <c r="T2268" t="s">
        <v>66</v>
      </c>
      <c r="U2268" s="1">
        <v>32046</v>
      </c>
      <c r="V2268" s="7" t="str">
        <f>CONCATENATE(employee_data35[[#This Row],[First-LastName]]&amp;" "&amp;employee_data35[[#This Row],[DOB]])</f>
        <v>Malcolm-Rivas 32046</v>
      </c>
      <c r="W2268" t="s">
        <v>7893</v>
      </c>
      <c r="X2268" t="s">
        <v>67</v>
      </c>
      <c r="Y2268" t="s">
        <v>55</v>
      </c>
      <c r="Z2268">
        <v>52988</v>
      </c>
      <c r="AA2268" t="s">
        <v>43</v>
      </c>
      <c r="AB2268" t="s">
        <v>84</v>
      </c>
      <c r="AC2268" t="s">
        <v>45</v>
      </c>
      <c r="AD2268">
        <v>4</v>
      </c>
    </row>
    <row r="2269" spans="1:30" x14ac:dyDescent="0.3">
      <c r="A2269">
        <v>2694</v>
      </c>
      <c r="B2269" t="s">
        <v>8204</v>
      </c>
      <c r="C2269" t="s">
        <v>7655</v>
      </c>
      <c r="D2269" s="6" t="str">
        <f>CONCATENATE(employee_data35[[#This Row],[FirstName]], "-",employee_data35[[#This Row],[LastName]] )</f>
        <v>Adam-Beltran</v>
      </c>
      <c r="E2269" s="1">
        <v>45072</v>
      </c>
      <c r="F2269" s="1">
        <v>45121</v>
      </c>
      <c r="G2269" s="7" t="str">
        <f>IF(ISBLANK(employee_data35[[#This Row],[ExitDate]]),"Yes","")</f>
        <v/>
      </c>
      <c r="H2269" t="s">
        <v>59</v>
      </c>
      <c r="I2269" t="s">
        <v>8205</v>
      </c>
      <c r="J2269" t="s">
        <v>8206</v>
      </c>
      <c r="K2269" t="s">
        <v>139</v>
      </c>
      <c r="L2269" s="6" t="str">
        <f>IF(ISBLANK(employee_data35[[#This Row],[ExitDate]]),"1","0")</f>
        <v>0</v>
      </c>
      <c r="M2269" t="str">
        <f>IF(ISBLANK(employee_data35[[#This Row],[ExitDate]]),"Active","Tidak Active")</f>
        <v>Tidak Active</v>
      </c>
      <c r="N2269" t="s">
        <v>63</v>
      </c>
      <c r="O2269" t="s">
        <v>34</v>
      </c>
      <c r="P2269" t="s">
        <v>63</v>
      </c>
      <c r="Q2269" t="s">
        <v>99</v>
      </c>
      <c r="R2269" t="s">
        <v>8207</v>
      </c>
      <c r="S2269" t="s">
        <v>65</v>
      </c>
      <c r="T2269" t="s">
        <v>111</v>
      </c>
      <c r="U2269" s="1">
        <v>29570</v>
      </c>
      <c r="V2269" s="7" t="str">
        <f>CONCATENATE(employee_data35[[#This Row],[First-LastName]]&amp;" "&amp;employee_data35[[#This Row],[DOB]])</f>
        <v>Adam-Beltran 29570</v>
      </c>
      <c r="W2269" t="s">
        <v>7851</v>
      </c>
      <c r="X2269" t="s">
        <v>184</v>
      </c>
      <c r="Y2269" t="s">
        <v>55</v>
      </c>
      <c r="Z2269">
        <v>16500</v>
      </c>
      <c r="AA2269" t="s">
        <v>93</v>
      </c>
      <c r="AB2269" t="s">
        <v>44</v>
      </c>
      <c r="AC2269" t="s">
        <v>45</v>
      </c>
      <c r="AD2269">
        <v>4</v>
      </c>
    </row>
    <row r="2270" spans="1:30" x14ac:dyDescent="0.3">
      <c r="A2270">
        <v>2695</v>
      </c>
      <c r="B2270" t="s">
        <v>4896</v>
      </c>
      <c r="C2270" t="s">
        <v>5467</v>
      </c>
      <c r="D2270" s="6" t="str">
        <f>CONCATENATE(employee_data35[[#This Row],[FirstName]], "-",employee_data35[[#This Row],[LastName]] )</f>
        <v>Isis-Ortega</v>
      </c>
      <c r="E2270" s="1">
        <v>44434</v>
      </c>
      <c r="F2270" s="1">
        <v>44890</v>
      </c>
      <c r="G2270" s="7" t="str">
        <f>IF(ISBLANK(employee_data35[[#This Row],[ExitDate]]),"Yes","")</f>
        <v/>
      </c>
      <c r="H2270" t="s">
        <v>59</v>
      </c>
      <c r="I2270" t="s">
        <v>8208</v>
      </c>
      <c r="J2270" t="s">
        <v>8209</v>
      </c>
      <c r="K2270" t="s">
        <v>80</v>
      </c>
      <c r="L2270" s="6" t="str">
        <f>IF(ISBLANK(employee_data35[[#This Row],[ExitDate]]),"1","0")</f>
        <v>0</v>
      </c>
      <c r="M2270" t="str">
        <f>IF(ISBLANK(employee_data35[[#This Row],[ExitDate]]),"Active","Tidak Active")</f>
        <v>Tidak Active</v>
      </c>
      <c r="N2270" t="s">
        <v>63</v>
      </c>
      <c r="O2270" t="s">
        <v>51</v>
      </c>
      <c r="P2270" t="s">
        <v>35</v>
      </c>
      <c r="Q2270" t="s">
        <v>140</v>
      </c>
      <c r="R2270" t="s">
        <v>8210</v>
      </c>
      <c r="S2270" t="s">
        <v>65</v>
      </c>
      <c r="T2270" t="s">
        <v>794</v>
      </c>
      <c r="U2270" s="1">
        <v>22213</v>
      </c>
      <c r="V2270" s="7" t="str">
        <f>CONCATENATE(employee_data35[[#This Row],[First-LastName]]&amp;" "&amp;employee_data35[[#This Row],[DOB]])</f>
        <v>Isis-Ortega 22213</v>
      </c>
      <c r="W2270" t="s">
        <v>7851</v>
      </c>
      <c r="X2270" t="s">
        <v>83</v>
      </c>
      <c r="Y2270" t="s">
        <v>55</v>
      </c>
      <c r="Z2270">
        <v>70237</v>
      </c>
      <c r="AA2270" t="s">
        <v>74</v>
      </c>
      <c r="AB2270" t="s">
        <v>84</v>
      </c>
      <c r="AC2270" t="s">
        <v>45</v>
      </c>
      <c r="AD2270">
        <v>2</v>
      </c>
    </row>
    <row r="2271" spans="1:30" x14ac:dyDescent="0.3">
      <c r="A2271">
        <v>2696</v>
      </c>
      <c r="B2271" t="s">
        <v>1912</v>
      </c>
      <c r="C2271" t="s">
        <v>6057</v>
      </c>
      <c r="D2271" s="6" t="str">
        <f>CONCATENATE(employee_data35[[#This Row],[FirstName]], "-",employee_data35[[#This Row],[LastName]] )</f>
        <v>Meadow-Delgado</v>
      </c>
      <c r="E2271" s="1">
        <v>44885</v>
      </c>
      <c r="F2271" s="1">
        <v>44965</v>
      </c>
      <c r="G2271" s="7" t="str">
        <f>IF(ISBLANK(employee_data35[[#This Row],[ExitDate]]),"Yes","")</f>
        <v/>
      </c>
      <c r="H2271" t="s">
        <v>59</v>
      </c>
      <c r="I2271" t="s">
        <v>8211</v>
      </c>
      <c r="J2271" t="s">
        <v>8212</v>
      </c>
      <c r="K2271" t="s">
        <v>168</v>
      </c>
      <c r="L2271" s="6" t="str">
        <f>IF(ISBLANK(employee_data35[[#This Row],[ExitDate]]),"1","0")</f>
        <v>0</v>
      </c>
      <c r="M2271" t="str">
        <f>IF(ISBLANK(employee_data35[[#This Row],[ExitDate]]),"Active","Tidak Active")</f>
        <v>Tidak Active</v>
      </c>
      <c r="N2271" t="s">
        <v>33</v>
      </c>
      <c r="O2271" t="s">
        <v>51</v>
      </c>
      <c r="P2271" t="s">
        <v>35</v>
      </c>
      <c r="Q2271" t="s">
        <v>140</v>
      </c>
      <c r="R2271" t="s">
        <v>8213</v>
      </c>
      <c r="S2271" t="s">
        <v>65</v>
      </c>
      <c r="T2271" t="s">
        <v>177</v>
      </c>
      <c r="U2271" s="1">
        <v>19427</v>
      </c>
      <c r="V2271" s="7" t="str">
        <f>CONCATENATE(employee_data35[[#This Row],[First-LastName]]&amp;" "&amp;employee_data35[[#This Row],[DOB]])</f>
        <v>Meadow-Delgado 19427</v>
      </c>
      <c r="W2271" t="s">
        <v>7851</v>
      </c>
      <c r="X2271" t="s">
        <v>243</v>
      </c>
      <c r="Y2271" t="s">
        <v>55</v>
      </c>
      <c r="Z2271">
        <v>18726</v>
      </c>
      <c r="AA2271" t="s">
        <v>74</v>
      </c>
      <c r="AB2271" t="s">
        <v>84</v>
      </c>
      <c r="AC2271" t="s">
        <v>45</v>
      </c>
      <c r="AD2271">
        <v>4</v>
      </c>
    </row>
    <row r="2272" spans="1:30" x14ac:dyDescent="0.3">
      <c r="A2272">
        <v>2697</v>
      </c>
      <c r="B2272" t="s">
        <v>574</v>
      </c>
      <c r="C2272" t="s">
        <v>1418</v>
      </c>
      <c r="D2272" s="6" t="str">
        <f>CONCATENATE(employee_data35[[#This Row],[FirstName]], "-",employee_data35[[#This Row],[LastName]] )</f>
        <v>Benjamin-Goodman</v>
      </c>
      <c r="E2272" s="1">
        <v>43883</v>
      </c>
      <c r="F2272" s="1"/>
      <c r="G2272" s="7" t="str">
        <f>IF(ISBLANK(employee_data35[[#This Row],[ExitDate]]),"Yes","")</f>
        <v>Yes</v>
      </c>
      <c r="H2272" t="s">
        <v>59</v>
      </c>
      <c r="I2272" t="s">
        <v>8214</v>
      </c>
      <c r="J2272" t="s">
        <v>8215</v>
      </c>
      <c r="K2272" t="s">
        <v>98</v>
      </c>
      <c r="L2272" s="6" t="str">
        <f>IF(ISBLANK(employee_data35[[#This Row],[ExitDate]]),"1","0")</f>
        <v>1</v>
      </c>
      <c r="M2272" t="str">
        <f>IF(ISBLANK(employee_data35[[#This Row],[ExitDate]]),"Active","Tidak Active")</f>
        <v>Active</v>
      </c>
      <c r="N2272" t="s">
        <v>63</v>
      </c>
      <c r="O2272" t="s">
        <v>51</v>
      </c>
      <c r="P2272" t="s">
        <v>63</v>
      </c>
      <c r="Q2272" t="s">
        <v>36</v>
      </c>
      <c r="R2272" t="s">
        <v>37</v>
      </c>
      <c r="S2272" t="s">
        <v>65</v>
      </c>
      <c r="T2272" t="s">
        <v>148</v>
      </c>
      <c r="U2272" s="1">
        <v>23415</v>
      </c>
      <c r="V2272" s="7" t="str">
        <f>CONCATENATE(employee_data35[[#This Row],[First-LastName]]&amp;" "&amp;employee_data35[[#This Row],[DOB]])</f>
        <v>Benjamin-Goodman 23415</v>
      </c>
      <c r="W2272" t="s">
        <v>7884</v>
      </c>
      <c r="X2272" t="s">
        <v>83</v>
      </c>
      <c r="Y2272" t="s">
        <v>55</v>
      </c>
      <c r="Z2272">
        <v>21341</v>
      </c>
      <c r="AA2272" t="s">
        <v>43</v>
      </c>
      <c r="AB2272" t="s">
        <v>84</v>
      </c>
      <c r="AC2272" t="s">
        <v>45</v>
      </c>
      <c r="AD2272">
        <v>1</v>
      </c>
    </row>
    <row r="2273" spans="1:30" x14ac:dyDescent="0.3">
      <c r="A2273">
        <v>2698</v>
      </c>
      <c r="B2273" t="s">
        <v>8216</v>
      </c>
      <c r="C2273" t="s">
        <v>5307</v>
      </c>
      <c r="D2273" s="6" t="str">
        <f>CONCATENATE(employee_data35[[#This Row],[FirstName]], "-",employee_data35[[#This Row],[LastName]] )</f>
        <v>Jaycee-Alexander</v>
      </c>
      <c r="E2273" s="1">
        <v>44290</v>
      </c>
      <c r="F2273" s="1"/>
      <c r="G2273" s="7" t="str">
        <f>IF(ISBLANK(employee_data35[[#This Row],[ExitDate]]),"Yes","")</f>
        <v>Yes</v>
      </c>
      <c r="H2273" t="s">
        <v>59</v>
      </c>
      <c r="I2273" t="s">
        <v>8217</v>
      </c>
      <c r="J2273" t="s">
        <v>8218</v>
      </c>
      <c r="K2273" t="s">
        <v>118</v>
      </c>
      <c r="L2273" s="6" t="str">
        <f>IF(ISBLANK(employee_data35[[#This Row],[ExitDate]]),"1","0")</f>
        <v>1</v>
      </c>
      <c r="M2273" t="str">
        <f>IF(ISBLANK(employee_data35[[#This Row],[ExitDate]]),"Active","Tidak Active")</f>
        <v>Active</v>
      </c>
      <c r="N2273" t="s">
        <v>33</v>
      </c>
      <c r="O2273" t="s">
        <v>64</v>
      </c>
      <c r="P2273" t="s">
        <v>63</v>
      </c>
      <c r="Q2273" t="s">
        <v>36</v>
      </c>
      <c r="R2273" t="s">
        <v>37</v>
      </c>
      <c r="S2273" t="s">
        <v>65</v>
      </c>
      <c r="T2273" t="s">
        <v>90</v>
      </c>
      <c r="U2273" s="1">
        <v>25235</v>
      </c>
      <c r="V2273" s="7" t="str">
        <f>CONCATENATE(employee_data35[[#This Row],[First-LastName]]&amp;" "&amp;employee_data35[[#This Row],[DOB]])</f>
        <v>Jaycee-Alexander 25235</v>
      </c>
      <c r="W2273" t="s">
        <v>7884</v>
      </c>
      <c r="X2273" t="s">
        <v>216</v>
      </c>
      <c r="Y2273" t="s">
        <v>55</v>
      </c>
      <c r="Z2273">
        <v>46549</v>
      </c>
      <c r="AA2273" t="s">
        <v>56</v>
      </c>
      <c r="AB2273" t="s">
        <v>75</v>
      </c>
      <c r="AC2273" t="s">
        <v>45</v>
      </c>
      <c r="AD2273">
        <v>4</v>
      </c>
    </row>
    <row r="2274" spans="1:30" x14ac:dyDescent="0.3">
      <c r="A2274">
        <v>2699</v>
      </c>
      <c r="B2274" t="s">
        <v>1409</v>
      </c>
      <c r="C2274" t="s">
        <v>1479</v>
      </c>
      <c r="D2274" s="6" t="str">
        <f>CONCATENATE(employee_data35[[#This Row],[FirstName]], "-",employee_data35[[#This Row],[LastName]] )</f>
        <v>Cannon-Gray</v>
      </c>
      <c r="E2274" s="1">
        <v>45143</v>
      </c>
      <c r="F2274" s="1"/>
      <c r="G2274" s="7" t="str">
        <f>IF(ISBLANK(employee_data35[[#This Row],[ExitDate]]),"Yes","")</f>
        <v>Yes</v>
      </c>
      <c r="H2274" t="s">
        <v>59</v>
      </c>
      <c r="I2274" t="s">
        <v>8219</v>
      </c>
      <c r="J2274" t="s">
        <v>8220</v>
      </c>
      <c r="K2274" t="s">
        <v>62</v>
      </c>
      <c r="L2274" s="6" t="str">
        <f>IF(ISBLANK(employee_data35[[#This Row],[ExitDate]]),"1","0")</f>
        <v>1</v>
      </c>
      <c r="M2274" t="str">
        <f>IF(ISBLANK(employee_data35[[#This Row],[ExitDate]]),"Active","Tidak Active")</f>
        <v>Active</v>
      </c>
      <c r="N2274" t="s">
        <v>33</v>
      </c>
      <c r="O2274" t="s">
        <v>34</v>
      </c>
      <c r="P2274" t="s">
        <v>35</v>
      </c>
      <c r="Q2274" t="s">
        <v>36</v>
      </c>
      <c r="R2274" t="s">
        <v>37</v>
      </c>
      <c r="S2274" t="s">
        <v>65</v>
      </c>
      <c r="T2274" t="s">
        <v>111</v>
      </c>
      <c r="U2274" s="1">
        <v>31283</v>
      </c>
      <c r="V2274" s="7" t="str">
        <f>CONCATENATE(employee_data35[[#This Row],[First-LastName]]&amp;" "&amp;employee_data35[[#This Row],[DOB]])</f>
        <v>Cannon-Gray 31283</v>
      </c>
      <c r="W2274" t="s">
        <v>7861</v>
      </c>
      <c r="X2274" t="s">
        <v>113</v>
      </c>
      <c r="Y2274" t="s">
        <v>42</v>
      </c>
      <c r="Z2274">
        <v>8797</v>
      </c>
      <c r="AA2274" t="s">
        <v>74</v>
      </c>
      <c r="AB2274" t="s">
        <v>84</v>
      </c>
      <c r="AC2274" t="s">
        <v>45</v>
      </c>
      <c r="AD2274">
        <v>5</v>
      </c>
    </row>
    <row r="2275" spans="1:30" x14ac:dyDescent="0.3">
      <c r="A2275">
        <v>2700</v>
      </c>
      <c r="B2275" t="s">
        <v>1278</v>
      </c>
      <c r="C2275" t="s">
        <v>1387</v>
      </c>
      <c r="D2275" s="6" t="str">
        <f>CONCATENATE(employee_data35[[#This Row],[FirstName]], "-",employee_data35[[#This Row],[LastName]] )</f>
        <v>Brynn-Kennedy</v>
      </c>
      <c r="E2275" s="1">
        <v>44936</v>
      </c>
      <c r="F2275" s="1">
        <v>45144</v>
      </c>
      <c r="G2275" s="7" t="str">
        <f>IF(ISBLANK(employee_data35[[#This Row],[ExitDate]]),"Yes","")</f>
        <v/>
      </c>
      <c r="H2275" t="s">
        <v>3738</v>
      </c>
      <c r="I2275" t="s">
        <v>8221</v>
      </c>
      <c r="J2275" t="s">
        <v>8222</v>
      </c>
      <c r="K2275" t="s">
        <v>89</v>
      </c>
      <c r="L2275" s="6" t="str">
        <f>IF(ISBLANK(employee_data35[[#This Row],[ExitDate]]),"1","0")</f>
        <v>0</v>
      </c>
      <c r="M2275" t="str">
        <f>IF(ISBLANK(employee_data35[[#This Row],[ExitDate]]),"Active","Tidak Active")</f>
        <v>Tidak Active</v>
      </c>
      <c r="N2275" t="s">
        <v>63</v>
      </c>
      <c r="O2275" t="s">
        <v>64</v>
      </c>
      <c r="P2275" t="s">
        <v>35</v>
      </c>
      <c r="Q2275" t="s">
        <v>126</v>
      </c>
      <c r="R2275" t="s">
        <v>8223</v>
      </c>
      <c r="S2275" t="s">
        <v>65</v>
      </c>
      <c r="T2275" t="s">
        <v>177</v>
      </c>
      <c r="U2275" s="1">
        <v>33848</v>
      </c>
      <c r="V2275" s="7" t="str">
        <f>CONCATENATE(employee_data35[[#This Row],[First-LastName]]&amp;" "&amp;employee_data35[[#This Row],[DOB]])</f>
        <v>Brynn-Kennedy 33848</v>
      </c>
      <c r="W2275" t="s">
        <v>40</v>
      </c>
      <c r="X2275" t="s">
        <v>243</v>
      </c>
      <c r="Y2275" t="s">
        <v>42</v>
      </c>
      <c r="Z2275">
        <v>20560</v>
      </c>
      <c r="AA2275" t="s">
        <v>74</v>
      </c>
      <c r="AB2275" t="s">
        <v>75</v>
      </c>
      <c r="AC2275" t="s">
        <v>45</v>
      </c>
      <c r="AD2275">
        <v>4</v>
      </c>
    </row>
    <row r="2276" spans="1:30" x14ac:dyDescent="0.3">
      <c r="A2276">
        <v>2701</v>
      </c>
      <c r="B2276" t="s">
        <v>6729</v>
      </c>
      <c r="C2276" t="s">
        <v>1536</v>
      </c>
      <c r="D2276" s="6" t="str">
        <f>CONCATENATE(employee_data35[[#This Row],[FirstName]], "-",employee_data35[[#This Row],[LastName]] )</f>
        <v>Branden-Ali</v>
      </c>
      <c r="E2276" s="1">
        <v>43574</v>
      </c>
      <c r="F2276" s="1"/>
      <c r="G2276" s="7" t="str">
        <f>IF(ISBLANK(employee_data35[[#This Row],[ExitDate]]),"Yes","")</f>
        <v>Yes</v>
      </c>
      <c r="H2276" t="s">
        <v>3738</v>
      </c>
      <c r="I2276" t="s">
        <v>8224</v>
      </c>
      <c r="J2276" t="s">
        <v>8225</v>
      </c>
      <c r="K2276" t="s">
        <v>31</v>
      </c>
      <c r="L2276" s="6" t="str">
        <f>IF(ISBLANK(employee_data35[[#This Row],[ExitDate]]),"1","0")</f>
        <v>1</v>
      </c>
      <c r="M2276" t="str">
        <f>IF(ISBLANK(employee_data35[[#This Row],[ExitDate]]),"Active","Tidak Active")</f>
        <v>Active</v>
      </c>
      <c r="N2276" t="s">
        <v>33</v>
      </c>
      <c r="O2276" t="s">
        <v>51</v>
      </c>
      <c r="P2276" t="s">
        <v>63</v>
      </c>
      <c r="Q2276" t="s">
        <v>36</v>
      </c>
      <c r="R2276" t="s">
        <v>37</v>
      </c>
      <c r="S2276" t="s">
        <v>65</v>
      </c>
      <c r="T2276" t="s">
        <v>90</v>
      </c>
      <c r="U2276" s="1">
        <v>21799</v>
      </c>
      <c r="V2276" s="7" t="str">
        <f>CONCATENATE(employee_data35[[#This Row],[First-LastName]]&amp;" "&amp;employee_data35[[#This Row],[DOB]])</f>
        <v>Branden-Ali 21799</v>
      </c>
      <c r="W2276" t="s">
        <v>40</v>
      </c>
      <c r="X2276" t="s">
        <v>157</v>
      </c>
      <c r="Y2276" t="s">
        <v>42</v>
      </c>
      <c r="Z2276">
        <v>11623</v>
      </c>
      <c r="AA2276" t="s">
        <v>93</v>
      </c>
      <c r="AB2276" t="s">
        <v>84</v>
      </c>
      <c r="AC2276" t="s">
        <v>45</v>
      </c>
      <c r="AD2276">
        <v>5</v>
      </c>
    </row>
    <row r="2277" spans="1:30" x14ac:dyDescent="0.3">
      <c r="A2277">
        <v>2702</v>
      </c>
      <c r="B2277" t="s">
        <v>1740</v>
      </c>
      <c r="C2277" t="s">
        <v>1086</v>
      </c>
      <c r="D2277" s="6" t="str">
        <f>CONCATENATE(employee_data35[[#This Row],[FirstName]], "-",employee_data35[[#This Row],[LastName]] )</f>
        <v>Sophie-Carrillo</v>
      </c>
      <c r="E2277" s="1">
        <v>43740</v>
      </c>
      <c r="F2277" s="1"/>
      <c r="G2277" s="7" t="str">
        <f>IF(ISBLANK(employee_data35[[#This Row],[ExitDate]]),"Yes","")</f>
        <v>Yes</v>
      </c>
      <c r="H2277" t="s">
        <v>59</v>
      </c>
      <c r="I2277" t="s">
        <v>8226</v>
      </c>
      <c r="J2277" t="s">
        <v>8227</v>
      </c>
      <c r="K2277" t="s">
        <v>89</v>
      </c>
      <c r="L2277" s="6" t="str">
        <f>IF(ISBLANK(employee_data35[[#This Row],[ExitDate]]),"1","0")</f>
        <v>1</v>
      </c>
      <c r="M2277" t="str">
        <f>IF(ISBLANK(employee_data35[[#This Row],[ExitDate]]),"Active","Tidak Active")</f>
        <v>Active</v>
      </c>
      <c r="N2277" t="s">
        <v>33</v>
      </c>
      <c r="O2277" t="s">
        <v>64</v>
      </c>
      <c r="P2277" t="s">
        <v>63</v>
      </c>
      <c r="Q2277" t="s">
        <v>36</v>
      </c>
      <c r="R2277" t="s">
        <v>37</v>
      </c>
      <c r="S2277" t="s">
        <v>65</v>
      </c>
      <c r="T2277" t="s">
        <v>53</v>
      </c>
      <c r="U2277" s="1">
        <v>22907</v>
      </c>
      <c r="V2277" s="7" t="str">
        <f>CONCATENATE(employee_data35[[#This Row],[First-LastName]]&amp;" "&amp;employee_data35[[#This Row],[DOB]])</f>
        <v>Sophie-Carrillo 22907</v>
      </c>
      <c r="W2277" t="s">
        <v>40</v>
      </c>
      <c r="X2277" t="s">
        <v>226</v>
      </c>
      <c r="Y2277" t="s">
        <v>55</v>
      </c>
      <c r="Z2277">
        <v>80318</v>
      </c>
      <c r="AA2277" t="s">
        <v>128</v>
      </c>
      <c r="AB2277" t="s">
        <v>84</v>
      </c>
      <c r="AC2277" t="s">
        <v>45</v>
      </c>
      <c r="AD2277">
        <v>2</v>
      </c>
    </row>
    <row r="2278" spans="1:30" x14ac:dyDescent="0.3">
      <c r="A2278">
        <v>2703</v>
      </c>
      <c r="B2278" t="s">
        <v>8228</v>
      </c>
      <c r="C2278" t="s">
        <v>2377</v>
      </c>
      <c r="D2278" s="6" t="str">
        <f>CONCATENATE(employee_data35[[#This Row],[FirstName]], "-",employee_data35[[#This Row],[LastName]] )</f>
        <v>Saul-Shaw</v>
      </c>
      <c r="E2278" s="1">
        <v>43418</v>
      </c>
      <c r="F2278" s="1"/>
      <c r="G2278" s="7" t="str">
        <f>IF(ISBLANK(employee_data35[[#This Row],[ExitDate]]),"Yes","")</f>
        <v>Yes</v>
      </c>
      <c r="H2278" t="s">
        <v>59</v>
      </c>
      <c r="I2278" t="s">
        <v>8229</v>
      </c>
      <c r="J2278" t="s">
        <v>8230</v>
      </c>
      <c r="K2278" t="s">
        <v>31</v>
      </c>
      <c r="L2278" s="6" t="str">
        <f>IF(ISBLANK(employee_data35[[#This Row],[ExitDate]]),"1","0")</f>
        <v>1</v>
      </c>
      <c r="M2278" t="str">
        <f>IF(ISBLANK(employee_data35[[#This Row],[ExitDate]]),"Active","Tidak Active")</f>
        <v>Active</v>
      </c>
      <c r="N2278" t="s">
        <v>63</v>
      </c>
      <c r="O2278" t="s">
        <v>51</v>
      </c>
      <c r="P2278" t="s">
        <v>52</v>
      </c>
      <c r="Q2278" t="s">
        <v>36</v>
      </c>
      <c r="R2278" t="s">
        <v>37</v>
      </c>
      <c r="S2278" t="s">
        <v>65</v>
      </c>
      <c r="T2278" t="s">
        <v>81</v>
      </c>
      <c r="U2278" s="1">
        <v>31509</v>
      </c>
      <c r="V2278" s="7" t="str">
        <f>CONCATENATE(employee_data35[[#This Row],[First-LastName]]&amp;" "&amp;employee_data35[[#This Row],[DOB]])</f>
        <v>Saul-Shaw 31509</v>
      </c>
      <c r="W2278" t="s">
        <v>7868</v>
      </c>
      <c r="X2278" t="s">
        <v>83</v>
      </c>
      <c r="Y2278" t="s">
        <v>55</v>
      </c>
      <c r="Z2278">
        <v>37397</v>
      </c>
      <c r="AA2278" t="s">
        <v>74</v>
      </c>
      <c r="AB2278" t="s">
        <v>75</v>
      </c>
      <c r="AC2278" t="s">
        <v>45</v>
      </c>
      <c r="AD2278">
        <v>5</v>
      </c>
    </row>
    <row r="2279" spans="1:30" x14ac:dyDescent="0.3">
      <c r="A2279">
        <v>2704</v>
      </c>
      <c r="B2279" t="s">
        <v>6767</v>
      </c>
      <c r="C2279" t="s">
        <v>578</v>
      </c>
      <c r="D2279" s="6" t="str">
        <f>CONCATENATE(employee_data35[[#This Row],[FirstName]], "-",employee_data35[[#This Row],[LastName]] )</f>
        <v>Isla-Mcdaniel</v>
      </c>
      <c r="E2279" s="1">
        <v>43857</v>
      </c>
      <c r="F2279" s="1">
        <v>44731</v>
      </c>
      <c r="G2279" s="7" t="str">
        <f>IF(ISBLANK(employee_data35[[#This Row],[ExitDate]]),"Yes","")</f>
        <v/>
      </c>
      <c r="H2279" t="s">
        <v>59</v>
      </c>
      <c r="I2279" t="s">
        <v>8231</v>
      </c>
      <c r="J2279" t="s">
        <v>8232</v>
      </c>
      <c r="K2279" t="s">
        <v>50</v>
      </c>
      <c r="L2279" s="6" t="str">
        <f>IF(ISBLANK(employee_data35[[#This Row],[ExitDate]]),"1","0")</f>
        <v>0</v>
      </c>
      <c r="M2279" t="str">
        <f>IF(ISBLANK(employee_data35[[#This Row],[ExitDate]]),"Active","Tidak Active")</f>
        <v>Tidak Active</v>
      </c>
      <c r="N2279" t="s">
        <v>52</v>
      </c>
      <c r="O2279" t="s">
        <v>51</v>
      </c>
      <c r="P2279" t="s">
        <v>63</v>
      </c>
      <c r="Q2279" t="s">
        <v>175</v>
      </c>
      <c r="R2279" t="s">
        <v>8233</v>
      </c>
      <c r="S2279" t="s">
        <v>65</v>
      </c>
      <c r="T2279" t="s">
        <v>90</v>
      </c>
      <c r="U2279" s="1">
        <v>36006</v>
      </c>
      <c r="V2279" s="7" t="str">
        <f>CONCATENATE(employee_data35[[#This Row],[First-LastName]]&amp;" "&amp;employee_data35[[#This Row],[DOB]])</f>
        <v>Isla-Mcdaniel 36006</v>
      </c>
      <c r="W2279" t="s">
        <v>7868</v>
      </c>
      <c r="X2279" t="s">
        <v>103</v>
      </c>
      <c r="Y2279" t="s">
        <v>55</v>
      </c>
      <c r="Z2279">
        <v>39020</v>
      </c>
      <c r="AA2279" t="s">
        <v>93</v>
      </c>
      <c r="AB2279" t="s">
        <v>44</v>
      </c>
      <c r="AC2279" t="s">
        <v>45</v>
      </c>
      <c r="AD2279">
        <v>4</v>
      </c>
    </row>
    <row r="2280" spans="1:30" x14ac:dyDescent="0.3">
      <c r="A2280">
        <v>2705</v>
      </c>
      <c r="B2280" t="s">
        <v>8234</v>
      </c>
      <c r="C2280" t="s">
        <v>7947</v>
      </c>
      <c r="D2280" s="6" t="str">
        <f>CONCATENATE(employee_data35[[#This Row],[FirstName]], "-",employee_data35[[#This Row],[LastName]] )</f>
        <v>Lea-Cantu</v>
      </c>
      <c r="E2280" s="1">
        <v>43408</v>
      </c>
      <c r="F2280" s="1"/>
      <c r="G2280" s="7" t="str">
        <f>IF(ISBLANK(employee_data35[[#This Row],[ExitDate]]),"Yes","")</f>
        <v>Yes</v>
      </c>
      <c r="H2280" t="s">
        <v>59</v>
      </c>
      <c r="I2280" t="s">
        <v>8235</v>
      </c>
      <c r="J2280" t="s">
        <v>8236</v>
      </c>
      <c r="K2280" t="s">
        <v>139</v>
      </c>
      <c r="L2280" s="6" t="str">
        <f>IF(ISBLANK(employee_data35[[#This Row],[ExitDate]]),"1","0")</f>
        <v>1</v>
      </c>
      <c r="M2280" t="str">
        <f>IF(ISBLANK(employee_data35[[#This Row],[ExitDate]]),"Active","Tidak Active")</f>
        <v>Active</v>
      </c>
      <c r="N2280" t="s">
        <v>63</v>
      </c>
      <c r="O2280" t="s">
        <v>64</v>
      </c>
      <c r="P2280" t="s">
        <v>35</v>
      </c>
      <c r="Q2280" t="s">
        <v>36</v>
      </c>
      <c r="R2280" t="s">
        <v>37</v>
      </c>
      <c r="S2280" t="s">
        <v>65</v>
      </c>
      <c r="T2280" t="s">
        <v>81</v>
      </c>
      <c r="U2280" s="1">
        <v>36823</v>
      </c>
      <c r="V2280" s="7" t="str">
        <f>CONCATENATE(employee_data35[[#This Row],[First-LastName]]&amp;" "&amp;employee_data35[[#This Row],[DOB]])</f>
        <v>Lea-Cantu 36823</v>
      </c>
      <c r="W2280" t="s">
        <v>7868</v>
      </c>
      <c r="X2280" t="s">
        <v>6</v>
      </c>
      <c r="Y2280" t="s">
        <v>42</v>
      </c>
      <c r="Z2280">
        <v>57908</v>
      </c>
      <c r="AA2280" t="s">
        <v>56</v>
      </c>
      <c r="AB2280" t="s">
        <v>104</v>
      </c>
      <c r="AC2280" t="s">
        <v>45</v>
      </c>
      <c r="AD2280">
        <v>2</v>
      </c>
    </row>
    <row r="2281" spans="1:30" x14ac:dyDescent="0.3">
      <c r="A2281">
        <v>2706</v>
      </c>
      <c r="B2281" t="s">
        <v>8237</v>
      </c>
      <c r="C2281" t="s">
        <v>1591</v>
      </c>
      <c r="D2281" s="6" t="str">
        <f>CONCATENATE(employee_data35[[#This Row],[FirstName]], "-",employee_data35[[#This Row],[LastName]] )</f>
        <v>Yadiel-Riggs</v>
      </c>
      <c r="E2281" s="1">
        <v>43447</v>
      </c>
      <c r="F2281" s="1">
        <v>43478</v>
      </c>
      <c r="G2281" s="7" t="str">
        <f>IF(ISBLANK(employee_data35[[#This Row],[ExitDate]]),"Yes","")</f>
        <v/>
      </c>
      <c r="H2281" t="s">
        <v>59</v>
      </c>
      <c r="I2281" t="s">
        <v>8238</v>
      </c>
      <c r="J2281" t="s">
        <v>8239</v>
      </c>
      <c r="K2281" t="s">
        <v>118</v>
      </c>
      <c r="L2281" s="6" t="str">
        <f>IF(ISBLANK(employee_data35[[#This Row],[ExitDate]]),"1","0")</f>
        <v>0</v>
      </c>
      <c r="M2281" t="str">
        <f>IF(ISBLANK(employee_data35[[#This Row],[ExitDate]]),"Active","Tidak Active")</f>
        <v>Tidak Active</v>
      </c>
      <c r="N2281" t="s">
        <v>52</v>
      </c>
      <c r="O2281" t="s">
        <v>51</v>
      </c>
      <c r="P2281" t="s">
        <v>52</v>
      </c>
      <c r="Q2281" t="s">
        <v>99</v>
      </c>
      <c r="R2281" t="s">
        <v>8240</v>
      </c>
      <c r="S2281" t="s">
        <v>65</v>
      </c>
      <c r="T2281" t="s">
        <v>90</v>
      </c>
      <c r="U2281" s="1">
        <v>27661</v>
      </c>
      <c r="V2281" s="7" t="str">
        <f>CONCATENATE(employee_data35[[#This Row],[First-LastName]]&amp;" "&amp;employee_data35[[#This Row],[DOB]])</f>
        <v>Yadiel-Riggs 27661</v>
      </c>
      <c r="W2281" t="s">
        <v>7897</v>
      </c>
      <c r="X2281" t="s">
        <v>460</v>
      </c>
      <c r="Y2281" t="s">
        <v>55</v>
      </c>
      <c r="Z2281">
        <v>39922</v>
      </c>
      <c r="AA2281" t="s">
        <v>128</v>
      </c>
      <c r="AB2281" t="s">
        <v>44</v>
      </c>
      <c r="AC2281" t="s">
        <v>45</v>
      </c>
      <c r="AD2281">
        <v>2</v>
      </c>
    </row>
    <row r="2282" spans="1:30" x14ac:dyDescent="0.3">
      <c r="A2282">
        <v>2707</v>
      </c>
      <c r="B2282" t="s">
        <v>2033</v>
      </c>
      <c r="C2282" t="s">
        <v>2025</v>
      </c>
      <c r="D2282" s="6" t="str">
        <f>CONCATENATE(employee_data35[[#This Row],[FirstName]], "-",employee_data35[[#This Row],[LastName]] )</f>
        <v>Annalise-Olsen</v>
      </c>
      <c r="E2282" s="1">
        <v>44893</v>
      </c>
      <c r="F2282" s="1"/>
      <c r="G2282" s="7" t="str">
        <f>IF(ISBLANK(employee_data35[[#This Row],[ExitDate]]),"Yes","")</f>
        <v>Yes</v>
      </c>
      <c r="H2282" t="s">
        <v>59</v>
      </c>
      <c r="I2282" t="s">
        <v>8241</v>
      </c>
      <c r="J2282" t="s">
        <v>8242</v>
      </c>
      <c r="K2282" t="s">
        <v>62</v>
      </c>
      <c r="L2282" s="6" t="str">
        <f>IF(ISBLANK(employee_data35[[#This Row],[ExitDate]]),"1","0")</f>
        <v>1</v>
      </c>
      <c r="M2282" t="str">
        <f>IF(ISBLANK(employee_data35[[#This Row],[ExitDate]]),"Active","Tidak Active")</f>
        <v>Active</v>
      </c>
      <c r="N2282" t="s">
        <v>63</v>
      </c>
      <c r="O2282" t="s">
        <v>64</v>
      </c>
      <c r="P2282" t="s">
        <v>52</v>
      </c>
      <c r="Q2282" t="s">
        <v>36</v>
      </c>
      <c r="R2282" t="s">
        <v>37</v>
      </c>
      <c r="S2282" t="s">
        <v>65</v>
      </c>
      <c r="T2282" t="s">
        <v>81</v>
      </c>
      <c r="U2282" s="1">
        <v>33836</v>
      </c>
      <c r="V2282" s="7" t="str">
        <f>CONCATENATE(employee_data35[[#This Row],[First-LastName]]&amp;" "&amp;employee_data35[[#This Row],[DOB]])</f>
        <v>Annalise-Olsen 33836</v>
      </c>
      <c r="W2282" t="s">
        <v>7877</v>
      </c>
      <c r="X2282" t="s">
        <v>226</v>
      </c>
      <c r="Y2282" t="s">
        <v>55</v>
      </c>
      <c r="Z2282">
        <v>95876</v>
      </c>
      <c r="AA2282" t="s">
        <v>43</v>
      </c>
      <c r="AB2282" t="s">
        <v>84</v>
      </c>
      <c r="AC2282" t="s">
        <v>45</v>
      </c>
      <c r="AD2282">
        <v>4</v>
      </c>
    </row>
    <row r="2283" spans="1:30" x14ac:dyDescent="0.3">
      <c r="A2283">
        <v>2708</v>
      </c>
      <c r="B2283" t="s">
        <v>8243</v>
      </c>
      <c r="C2283" t="s">
        <v>2060</v>
      </c>
      <c r="D2283" s="6" t="str">
        <f>CONCATENATE(employee_data35[[#This Row],[FirstName]], "-",employee_data35[[#This Row],[LastName]] )</f>
        <v>Theodore-Castro</v>
      </c>
      <c r="E2283" s="1">
        <v>44720</v>
      </c>
      <c r="F2283" s="1">
        <v>44780</v>
      </c>
      <c r="G2283" s="7" t="str">
        <f>IF(ISBLANK(employee_data35[[#This Row],[ExitDate]]),"Yes","")</f>
        <v/>
      </c>
      <c r="H2283" t="s">
        <v>59</v>
      </c>
      <c r="I2283" t="s">
        <v>8244</v>
      </c>
      <c r="J2283" t="s">
        <v>8245</v>
      </c>
      <c r="K2283" t="s">
        <v>168</v>
      </c>
      <c r="L2283" s="6" t="str">
        <f>IF(ISBLANK(employee_data35[[#This Row],[ExitDate]]),"1","0")</f>
        <v>0</v>
      </c>
      <c r="M2283" t="str">
        <f>IF(ISBLANK(employee_data35[[#This Row],[ExitDate]]),"Active","Tidak Active")</f>
        <v>Tidak Active</v>
      </c>
      <c r="N2283" t="s">
        <v>63</v>
      </c>
      <c r="O2283" t="s">
        <v>34</v>
      </c>
      <c r="P2283" t="s">
        <v>52</v>
      </c>
      <c r="Q2283" t="s">
        <v>99</v>
      </c>
      <c r="R2283" t="s">
        <v>8246</v>
      </c>
      <c r="S2283" t="s">
        <v>65</v>
      </c>
      <c r="T2283" t="s">
        <v>81</v>
      </c>
      <c r="U2283" s="1">
        <v>23954</v>
      </c>
      <c r="V2283" s="7" t="str">
        <f>CONCATENATE(employee_data35[[#This Row],[First-LastName]]&amp;" "&amp;employee_data35[[#This Row],[DOB]])</f>
        <v>Theodore-Castro 23954</v>
      </c>
      <c r="W2283" t="s">
        <v>7893</v>
      </c>
      <c r="X2283" t="s">
        <v>226</v>
      </c>
      <c r="Y2283" t="s">
        <v>55</v>
      </c>
      <c r="Z2283">
        <v>47846</v>
      </c>
      <c r="AA2283" t="s">
        <v>128</v>
      </c>
      <c r="AB2283" t="s">
        <v>84</v>
      </c>
      <c r="AC2283" t="s">
        <v>45</v>
      </c>
      <c r="AD2283">
        <v>2</v>
      </c>
    </row>
    <row r="2284" spans="1:30" x14ac:dyDescent="0.3">
      <c r="A2284">
        <v>2709</v>
      </c>
      <c r="B2284" t="s">
        <v>7337</v>
      </c>
      <c r="C2284" t="s">
        <v>2130</v>
      </c>
      <c r="D2284" s="6" t="str">
        <f>CONCATENATE(employee_data35[[#This Row],[FirstName]], "-",employee_data35[[#This Row],[LastName]] )</f>
        <v>Emily-Freeman</v>
      </c>
      <c r="E2284" s="1">
        <v>44654</v>
      </c>
      <c r="F2284" s="1"/>
      <c r="G2284" s="7" t="str">
        <f>IF(ISBLANK(employee_data35[[#This Row],[ExitDate]]),"Yes","")</f>
        <v>Yes</v>
      </c>
      <c r="H2284" t="s">
        <v>59</v>
      </c>
      <c r="I2284" t="s">
        <v>8247</v>
      </c>
      <c r="J2284" t="s">
        <v>8248</v>
      </c>
      <c r="K2284" t="s">
        <v>133</v>
      </c>
      <c r="L2284" s="6" t="str">
        <f>IF(ISBLANK(employee_data35[[#This Row],[ExitDate]]),"1","0")</f>
        <v>1</v>
      </c>
      <c r="M2284" t="str">
        <f>IF(ISBLANK(employee_data35[[#This Row],[ExitDate]]),"Active","Tidak Active")</f>
        <v>Active</v>
      </c>
      <c r="N2284" t="s">
        <v>63</v>
      </c>
      <c r="O2284" t="s">
        <v>51</v>
      </c>
      <c r="P2284" t="s">
        <v>63</v>
      </c>
      <c r="Q2284" t="s">
        <v>36</v>
      </c>
      <c r="R2284" t="s">
        <v>37</v>
      </c>
      <c r="S2284" t="s">
        <v>65</v>
      </c>
      <c r="T2284" t="s">
        <v>90</v>
      </c>
      <c r="U2284" s="1">
        <v>31075</v>
      </c>
      <c r="V2284" s="7" t="str">
        <f>CONCATENATE(employee_data35[[#This Row],[First-LastName]]&amp;" "&amp;employee_data35[[#This Row],[DOB]])</f>
        <v>Emily-Freeman 31075</v>
      </c>
      <c r="W2284" t="s">
        <v>7851</v>
      </c>
      <c r="X2284" t="s">
        <v>654</v>
      </c>
      <c r="Y2284" t="s">
        <v>55</v>
      </c>
      <c r="Z2284">
        <v>62350</v>
      </c>
      <c r="AA2284" t="s">
        <v>128</v>
      </c>
      <c r="AB2284" t="s">
        <v>84</v>
      </c>
      <c r="AC2284" t="s">
        <v>45</v>
      </c>
      <c r="AD2284">
        <v>2</v>
      </c>
    </row>
    <row r="2285" spans="1:30" x14ac:dyDescent="0.3">
      <c r="A2285">
        <v>2710</v>
      </c>
      <c r="B2285" t="s">
        <v>1098</v>
      </c>
      <c r="C2285" t="s">
        <v>4768</v>
      </c>
      <c r="D2285" s="6" t="str">
        <f>CONCATENATE(employee_data35[[#This Row],[FirstName]], "-",employee_data35[[#This Row],[LastName]] )</f>
        <v>Madyson-Yates</v>
      </c>
      <c r="E2285" s="1">
        <v>44620</v>
      </c>
      <c r="F2285" s="1"/>
      <c r="G2285" s="7" t="str">
        <f>IF(ISBLANK(employee_data35[[#This Row],[ExitDate]]),"Yes","")</f>
        <v>Yes</v>
      </c>
      <c r="H2285" t="s">
        <v>59</v>
      </c>
      <c r="I2285" t="s">
        <v>8249</v>
      </c>
      <c r="J2285" t="s">
        <v>8250</v>
      </c>
      <c r="K2285" t="s">
        <v>80</v>
      </c>
      <c r="L2285" s="6" t="str">
        <f>IF(ISBLANK(employee_data35[[#This Row],[ExitDate]]),"1","0")</f>
        <v>1</v>
      </c>
      <c r="M2285" t="str">
        <f>IF(ISBLANK(employee_data35[[#This Row],[ExitDate]]),"Active","Tidak Active")</f>
        <v>Active</v>
      </c>
      <c r="N2285" t="s">
        <v>52</v>
      </c>
      <c r="O2285" t="s">
        <v>34</v>
      </c>
      <c r="P2285" t="s">
        <v>63</v>
      </c>
      <c r="Q2285" t="s">
        <v>36</v>
      </c>
      <c r="R2285" t="s">
        <v>37</v>
      </c>
      <c r="S2285" t="s">
        <v>65</v>
      </c>
      <c r="T2285" t="s">
        <v>90</v>
      </c>
      <c r="U2285" s="1">
        <v>34438</v>
      </c>
      <c r="V2285" s="7" t="str">
        <f>CONCATENATE(employee_data35[[#This Row],[First-LastName]]&amp;" "&amp;employee_data35[[#This Row],[DOB]])</f>
        <v>Madyson-Yates 34438</v>
      </c>
      <c r="W2285" t="s">
        <v>7851</v>
      </c>
      <c r="X2285" t="s">
        <v>243</v>
      </c>
      <c r="Y2285" t="s">
        <v>55</v>
      </c>
      <c r="Z2285">
        <v>45874</v>
      </c>
      <c r="AA2285" t="s">
        <v>93</v>
      </c>
      <c r="AB2285" t="s">
        <v>75</v>
      </c>
      <c r="AC2285" t="s">
        <v>45</v>
      </c>
      <c r="AD2285">
        <v>5</v>
      </c>
    </row>
    <row r="2286" spans="1:30" x14ac:dyDescent="0.3">
      <c r="A2286">
        <v>2711</v>
      </c>
      <c r="B2286" t="s">
        <v>8251</v>
      </c>
      <c r="C2286" t="s">
        <v>987</v>
      </c>
      <c r="D2286" s="6" t="str">
        <f>CONCATENATE(employee_data35[[#This Row],[FirstName]], "-",employee_data35[[#This Row],[LastName]] )</f>
        <v>Rachel-Bowers</v>
      </c>
      <c r="E2286" s="1">
        <v>44427</v>
      </c>
      <c r="F2286" s="1"/>
      <c r="G2286" s="7" t="str">
        <f>IF(ISBLANK(employee_data35[[#This Row],[ExitDate]]),"Yes","")</f>
        <v>Yes</v>
      </c>
      <c r="H2286" t="s">
        <v>59</v>
      </c>
      <c r="I2286" t="s">
        <v>8252</v>
      </c>
      <c r="J2286" t="s">
        <v>8253</v>
      </c>
      <c r="K2286" t="s">
        <v>98</v>
      </c>
      <c r="L2286" s="6" t="str">
        <f>IF(ISBLANK(employee_data35[[#This Row],[ExitDate]]),"1","0")</f>
        <v>1</v>
      </c>
      <c r="M2286" t="str">
        <f>IF(ISBLANK(employee_data35[[#This Row],[ExitDate]]),"Active","Tidak Active")</f>
        <v>Active</v>
      </c>
      <c r="N2286" t="s">
        <v>33</v>
      </c>
      <c r="O2286" t="s">
        <v>34</v>
      </c>
      <c r="P2286" t="s">
        <v>35</v>
      </c>
      <c r="Q2286" t="s">
        <v>36</v>
      </c>
      <c r="R2286" t="s">
        <v>37</v>
      </c>
      <c r="S2286" t="s">
        <v>65</v>
      </c>
      <c r="T2286" t="s">
        <v>90</v>
      </c>
      <c r="U2286" s="1">
        <v>26824</v>
      </c>
      <c r="V2286" s="7" t="str">
        <f>CONCATENATE(employee_data35[[#This Row],[First-LastName]]&amp;" "&amp;employee_data35[[#This Row],[DOB]])</f>
        <v>Rachel-Bowers 26824</v>
      </c>
      <c r="W2286" t="s">
        <v>7851</v>
      </c>
      <c r="X2286" t="s">
        <v>103</v>
      </c>
      <c r="Y2286" t="s">
        <v>55</v>
      </c>
      <c r="Z2286">
        <v>54605</v>
      </c>
      <c r="AA2286" t="s">
        <v>93</v>
      </c>
      <c r="AB2286" t="s">
        <v>104</v>
      </c>
      <c r="AC2286" t="s">
        <v>45</v>
      </c>
      <c r="AD2286">
        <v>2</v>
      </c>
    </row>
    <row r="2287" spans="1:30" x14ac:dyDescent="0.3">
      <c r="A2287">
        <v>2712</v>
      </c>
      <c r="B2287" t="s">
        <v>4031</v>
      </c>
      <c r="C2287" t="s">
        <v>1983</v>
      </c>
      <c r="D2287" s="6" t="str">
        <f>CONCATENATE(employee_data35[[#This Row],[FirstName]], "-",employee_data35[[#This Row],[LastName]] )</f>
        <v>Helen-Humphrey</v>
      </c>
      <c r="E2287" s="1">
        <v>43331</v>
      </c>
      <c r="F2287" s="1"/>
      <c r="G2287" s="7" t="str">
        <f>IF(ISBLANK(employee_data35[[#This Row],[ExitDate]]),"Yes","")</f>
        <v>Yes</v>
      </c>
      <c r="H2287" t="s">
        <v>59</v>
      </c>
      <c r="I2287" t="s">
        <v>8254</v>
      </c>
      <c r="J2287" t="s">
        <v>8255</v>
      </c>
      <c r="K2287" t="s">
        <v>168</v>
      </c>
      <c r="L2287" s="6" t="str">
        <f>IF(ISBLANK(employee_data35[[#This Row],[ExitDate]]),"1","0")</f>
        <v>1</v>
      </c>
      <c r="M2287" t="str">
        <f>IF(ISBLANK(employee_data35[[#This Row],[ExitDate]]),"Active","Tidak Active")</f>
        <v>Active</v>
      </c>
      <c r="N2287" t="s">
        <v>63</v>
      </c>
      <c r="O2287" t="s">
        <v>51</v>
      </c>
      <c r="P2287" t="s">
        <v>63</v>
      </c>
      <c r="Q2287" t="s">
        <v>36</v>
      </c>
      <c r="R2287" t="s">
        <v>37</v>
      </c>
      <c r="S2287" t="s">
        <v>65</v>
      </c>
      <c r="T2287" t="s">
        <v>81</v>
      </c>
      <c r="U2287" s="1">
        <v>33793</v>
      </c>
      <c r="V2287" s="7" t="str">
        <f>CONCATENATE(employee_data35[[#This Row],[First-LastName]]&amp;" "&amp;employee_data35[[#This Row],[DOB]])</f>
        <v>Helen-Humphrey 33793</v>
      </c>
      <c r="W2287" t="s">
        <v>7884</v>
      </c>
      <c r="X2287" t="s">
        <v>226</v>
      </c>
      <c r="Y2287" t="s">
        <v>55</v>
      </c>
      <c r="Z2287">
        <v>42080</v>
      </c>
      <c r="AA2287" t="s">
        <v>74</v>
      </c>
      <c r="AB2287" t="s">
        <v>84</v>
      </c>
      <c r="AC2287" t="s">
        <v>45</v>
      </c>
      <c r="AD2287">
        <v>1</v>
      </c>
    </row>
    <row r="2288" spans="1:30" x14ac:dyDescent="0.3">
      <c r="A2288">
        <v>2713</v>
      </c>
      <c r="B2288" t="s">
        <v>4396</v>
      </c>
      <c r="C2288" t="s">
        <v>1428</v>
      </c>
      <c r="D2288" s="6" t="str">
        <f>CONCATENATE(employee_data35[[#This Row],[FirstName]], "-",employee_data35[[#This Row],[LastName]] )</f>
        <v>Abagail-Villanueva</v>
      </c>
      <c r="E2288" s="1">
        <v>43753</v>
      </c>
      <c r="F2288" s="1"/>
      <c r="G2288" s="7" t="str">
        <f>IF(ISBLANK(employee_data35[[#This Row],[ExitDate]]),"Yes","")</f>
        <v>Yes</v>
      </c>
      <c r="H2288" t="s">
        <v>59</v>
      </c>
      <c r="I2288" t="s">
        <v>8256</v>
      </c>
      <c r="J2288" t="s">
        <v>8257</v>
      </c>
      <c r="K2288" t="s">
        <v>98</v>
      </c>
      <c r="L2288" s="6" t="str">
        <f>IF(ISBLANK(employee_data35[[#This Row],[ExitDate]]),"1","0")</f>
        <v>1</v>
      </c>
      <c r="M2288" t="str">
        <f>IF(ISBLANK(employee_data35[[#This Row],[ExitDate]]),"Active","Tidak Active")</f>
        <v>Active</v>
      </c>
      <c r="N2288" t="s">
        <v>63</v>
      </c>
      <c r="O2288" t="s">
        <v>51</v>
      </c>
      <c r="P2288" t="s">
        <v>63</v>
      </c>
      <c r="Q2288" t="s">
        <v>36</v>
      </c>
      <c r="R2288" t="s">
        <v>37</v>
      </c>
      <c r="S2288" t="s">
        <v>65</v>
      </c>
      <c r="T2288" t="s">
        <v>53</v>
      </c>
      <c r="U2288" s="1">
        <v>35470</v>
      </c>
      <c r="V2288" s="7" t="str">
        <f>CONCATENATE(employee_data35[[#This Row],[First-LastName]]&amp;" "&amp;employee_data35[[#This Row],[DOB]])</f>
        <v>Abagail-Villanueva 35470</v>
      </c>
      <c r="W2288" t="s">
        <v>7884</v>
      </c>
      <c r="X2288" t="s">
        <v>226</v>
      </c>
      <c r="Y2288" t="s">
        <v>55</v>
      </c>
      <c r="Z2288">
        <v>92148</v>
      </c>
      <c r="AA2288" t="s">
        <v>93</v>
      </c>
      <c r="AB2288" t="s">
        <v>84</v>
      </c>
      <c r="AC2288" t="s">
        <v>45</v>
      </c>
      <c r="AD2288">
        <v>5</v>
      </c>
    </row>
    <row r="2289" spans="1:30" x14ac:dyDescent="0.3">
      <c r="A2289">
        <v>2714</v>
      </c>
      <c r="B2289" t="s">
        <v>4904</v>
      </c>
      <c r="C2289" t="s">
        <v>3655</v>
      </c>
      <c r="D2289" s="6" t="str">
        <f>CONCATENATE(employee_data35[[#This Row],[FirstName]], "-",employee_data35[[#This Row],[LastName]] )</f>
        <v>Julie-Lloyd</v>
      </c>
      <c r="E2289" s="1">
        <v>44980</v>
      </c>
      <c r="F2289" s="1">
        <v>45036</v>
      </c>
      <c r="G2289" s="7" t="str">
        <f>IF(ISBLANK(employee_data35[[#This Row],[ExitDate]]),"Yes","")</f>
        <v/>
      </c>
      <c r="H2289" t="s">
        <v>59</v>
      </c>
      <c r="I2289" t="s">
        <v>8258</v>
      </c>
      <c r="J2289" t="s">
        <v>8259</v>
      </c>
      <c r="K2289" t="s">
        <v>118</v>
      </c>
      <c r="L2289" s="6" t="str">
        <f>IF(ISBLANK(employee_data35[[#This Row],[ExitDate]]),"1","0")</f>
        <v>0</v>
      </c>
      <c r="M2289" t="str">
        <f>IF(ISBLANK(employee_data35[[#This Row],[ExitDate]]),"Active","Tidak Active")</f>
        <v>Tidak Active</v>
      </c>
      <c r="N2289" t="s">
        <v>52</v>
      </c>
      <c r="O2289" t="s">
        <v>34</v>
      </c>
      <c r="P2289" t="s">
        <v>35</v>
      </c>
      <c r="Q2289" t="s">
        <v>126</v>
      </c>
      <c r="R2289" t="s">
        <v>8260</v>
      </c>
      <c r="S2289" t="s">
        <v>65</v>
      </c>
      <c r="T2289" t="s">
        <v>90</v>
      </c>
      <c r="U2289" s="1">
        <v>26491</v>
      </c>
      <c r="V2289" s="7" t="str">
        <f>CONCATENATE(employee_data35[[#This Row],[First-LastName]]&amp;" "&amp;employee_data35[[#This Row],[DOB]])</f>
        <v>Julie-Lloyd 26491</v>
      </c>
      <c r="W2289" t="s">
        <v>7861</v>
      </c>
      <c r="X2289" t="s">
        <v>281</v>
      </c>
      <c r="Y2289" t="s">
        <v>55</v>
      </c>
      <c r="Z2289">
        <v>3780</v>
      </c>
      <c r="AA2289" t="s">
        <v>128</v>
      </c>
      <c r="AB2289" t="s">
        <v>44</v>
      </c>
      <c r="AC2289" t="s">
        <v>45</v>
      </c>
      <c r="AD2289">
        <v>1</v>
      </c>
    </row>
    <row r="2290" spans="1:30" x14ac:dyDescent="0.3">
      <c r="A2290">
        <v>2715</v>
      </c>
      <c r="B2290" t="s">
        <v>1797</v>
      </c>
      <c r="C2290" t="s">
        <v>7905</v>
      </c>
      <c r="D2290" s="6" t="str">
        <f>CONCATENATE(employee_data35[[#This Row],[FirstName]], "-",employee_data35[[#This Row],[LastName]] )</f>
        <v>Alejandro-Wilkinson</v>
      </c>
      <c r="E2290" s="1">
        <v>44958</v>
      </c>
      <c r="F2290" s="1"/>
      <c r="G2290" s="7" t="str">
        <f>IF(ISBLANK(employee_data35[[#This Row],[ExitDate]]),"Yes","")</f>
        <v>Yes</v>
      </c>
      <c r="H2290" t="s">
        <v>59</v>
      </c>
      <c r="I2290" t="s">
        <v>8261</v>
      </c>
      <c r="J2290" t="s">
        <v>8262</v>
      </c>
      <c r="K2290" t="s">
        <v>62</v>
      </c>
      <c r="L2290" s="6" t="str">
        <f>IF(ISBLANK(employee_data35[[#This Row],[ExitDate]]),"1","0")</f>
        <v>1</v>
      </c>
      <c r="M2290" t="str">
        <f>IF(ISBLANK(employee_data35[[#This Row],[ExitDate]]),"Active","Tidak Active")</f>
        <v>Active</v>
      </c>
      <c r="N2290" t="s">
        <v>63</v>
      </c>
      <c r="O2290" t="s">
        <v>64</v>
      </c>
      <c r="P2290" t="s">
        <v>35</v>
      </c>
      <c r="Q2290" t="s">
        <v>36</v>
      </c>
      <c r="R2290" t="s">
        <v>37</v>
      </c>
      <c r="S2290" t="s">
        <v>65</v>
      </c>
      <c r="T2290" t="s">
        <v>90</v>
      </c>
      <c r="U2290" s="1">
        <v>34929</v>
      </c>
      <c r="V2290" s="7" t="str">
        <f>CONCATENATE(employee_data35[[#This Row],[First-LastName]]&amp;" "&amp;employee_data35[[#This Row],[DOB]])</f>
        <v>Alejandro-Wilkinson 34929</v>
      </c>
      <c r="W2290" t="s">
        <v>7861</v>
      </c>
      <c r="X2290" t="s">
        <v>243</v>
      </c>
      <c r="Y2290" t="s">
        <v>42</v>
      </c>
      <c r="Z2290">
        <v>44669</v>
      </c>
      <c r="AA2290" t="s">
        <v>128</v>
      </c>
      <c r="AB2290" t="s">
        <v>104</v>
      </c>
      <c r="AC2290" t="s">
        <v>45</v>
      </c>
      <c r="AD2290">
        <v>4</v>
      </c>
    </row>
    <row r="2291" spans="1:30" x14ac:dyDescent="0.3">
      <c r="A2291">
        <v>2716</v>
      </c>
      <c r="B2291" t="s">
        <v>8237</v>
      </c>
      <c r="C2291" t="s">
        <v>325</v>
      </c>
      <c r="D2291" s="6" t="str">
        <f>CONCATENATE(employee_data35[[#This Row],[FirstName]], "-",employee_data35[[#This Row],[LastName]] )</f>
        <v>Yadiel-Mata</v>
      </c>
      <c r="E2291" s="1">
        <v>45053</v>
      </c>
      <c r="F2291" s="1"/>
      <c r="G2291" s="7" t="str">
        <f>IF(ISBLANK(employee_data35[[#This Row],[ExitDate]]),"Yes","")</f>
        <v>Yes</v>
      </c>
      <c r="H2291" t="s">
        <v>3738</v>
      </c>
      <c r="I2291" t="s">
        <v>8263</v>
      </c>
      <c r="J2291" t="s">
        <v>8264</v>
      </c>
      <c r="K2291" t="s">
        <v>89</v>
      </c>
      <c r="L2291" s="6" t="str">
        <f>IF(ISBLANK(employee_data35[[#This Row],[ExitDate]]),"1","0")</f>
        <v>1</v>
      </c>
      <c r="M2291" t="str">
        <f>IF(ISBLANK(employee_data35[[#This Row],[ExitDate]]),"Active","Tidak Active")</f>
        <v>Active</v>
      </c>
      <c r="N2291" t="s">
        <v>33</v>
      </c>
      <c r="O2291" t="s">
        <v>51</v>
      </c>
      <c r="P2291" t="s">
        <v>35</v>
      </c>
      <c r="Q2291" t="s">
        <v>36</v>
      </c>
      <c r="R2291" t="s">
        <v>37</v>
      </c>
      <c r="S2291" t="s">
        <v>65</v>
      </c>
      <c r="T2291" t="s">
        <v>119</v>
      </c>
      <c r="U2291" s="1">
        <v>25558</v>
      </c>
      <c r="V2291" s="7" t="str">
        <f>CONCATENATE(employee_data35[[#This Row],[First-LastName]]&amp;" "&amp;employee_data35[[#This Row],[DOB]])</f>
        <v>Yadiel-Mata 25558</v>
      </c>
      <c r="W2291" t="s">
        <v>40</v>
      </c>
      <c r="X2291" t="s">
        <v>3478</v>
      </c>
      <c r="Y2291" t="s">
        <v>42</v>
      </c>
      <c r="Z2291">
        <v>22894</v>
      </c>
      <c r="AA2291" t="s">
        <v>128</v>
      </c>
      <c r="AB2291" t="s">
        <v>44</v>
      </c>
      <c r="AC2291" t="s">
        <v>45</v>
      </c>
      <c r="AD2291">
        <v>2</v>
      </c>
    </row>
    <row r="2292" spans="1:30" x14ac:dyDescent="0.3">
      <c r="A2292">
        <v>2717</v>
      </c>
      <c r="B2292" t="s">
        <v>3422</v>
      </c>
      <c r="C2292" t="s">
        <v>4577</v>
      </c>
      <c r="D2292" s="6" t="str">
        <f>CONCATENATE(employee_data35[[#This Row],[FirstName]], "-",employee_data35[[#This Row],[LastName]] )</f>
        <v>Colt-Sutton</v>
      </c>
      <c r="E2292" s="1">
        <v>43977</v>
      </c>
      <c r="F2292" s="1"/>
      <c r="G2292" s="7" t="str">
        <f>IF(ISBLANK(employee_data35[[#This Row],[ExitDate]]),"Yes","")</f>
        <v>Yes</v>
      </c>
      <c r="H2292" t="s">
        <v>59</v>
      </c>
      <c r="I2292" t="s">
        <v>8265</v>
      </c>
      <c r="J2292" t="s">
        <v>8266</v>
      </c>
      <c r="K2292" t="s">
        <v>168</v>
      </c>
      <c r="L2292" s="6" t="str">
        <f>IF(ISBLANK(employee_data35[[#This Row],[ExitDate]]),"1","0")</f>
        <v>1</v>
      </c>
      <c r="M2292" t="str">
        <f>IF(ISBLANK(employee_data35[[#This Row],[ExitDate]]),"Active","Tidak Active")</f>
        <v>Active</v>
      </c>
      <c r="N2292" t="s">
        <v>63</v>
      </c>
      <c r="O2292" t="s">
        <v>51</v>
      </c>
      <c r="P2292" t="s">
        <v>35</v>
      </c>
      <c r="Q2292" t="s">
        <v>36</v>
      </c>
      <c r="R2292" t="s">
        <v>37</v>
      </c>
      <c r="S2292" t="s">
        <v>65</v>
      </c>
      <c r="T2292" t="s">
        <v>90</v>
      </c>
      <c r="U2292" s="1">
        <v>35008</v>
      </c>
      <c r="V2292" s="7" t="str">
        <f>CONCATENATE(employee_data35[[#This Row],[First-LastName]]&amp;" "&amp;employee_data35[[#This Row],[DOB]])</f>
        <v>Colt-Sutton 35008</v>
      </c>
      <c r="W2292" t="s">
        <v>40</v>
      </c>
      <c r="X2292" t="s">
        <v>6</v>
      </c>
      <c r="Y2292" t="s">
        <v>55</v>
      </c>
      <c r="Z2292">
        <v>77267</v>
      </c>
      <c r="AA2292" t="s">
        <v>93</v>
      </c>
      <c r="AB2292" t="s">
        <v>104</v>
      </c>
      <c r="AC2292" t="s">
        <v>45</v>
      </c>
      <c r="AD2292">
        <v>1</v>
      </c>
    </row>
    <row r="2293" spans="1:30" x14ac:dyDescent="0.3">
      <c r="A2293">
        <v>2718</v>
      </c>
      <c r="B2293" t="s">
        <v>8267</v>
      </c>
      <c r="C2293" t="s">
        <v>4980</v>
      </c>
      <c r="D2293" s="6" t="str">
        <f>CONCATENATE(employee_data35[[#This Row],[FirstName]], "-",employee_data35[[#This Row],[LastName]] )</f>
        <v>Madalyn-Prince</v>
      </c>
      <c r="E2293" s="1">
        <v>44601</v>
      </c>
      <c r="F2293" s="1"/>
      <c r="G2293" s="7" t="str">
        <f>IF(ISBLANK(employee_data35[[#This Row],[ExitDate]]),"Yes","")</f>
        <v>Yes</v>
      </c>
      <c r="H2293" t="s">
        <v>59</v>
      </c>
      <c r="I2293" t="s">
        <v>8268</v>
      </c>
      <c r="J2293" t="s">
        <v>8269</v>
      </c>
      <c r="K2293" t="s">
        <v>98</v>
      </c>
      <c r="L2293" s="6" t="str">
        <f>IF(ISBLANK(employee_data35[[#This Row],[ExitDate]]),"1","0")</f>
        <v>1</v>
      </c>
      <c r="M2293" t="str">
        <f>IF(ISBLANK(employee_data35[[#This Row],[ExitDate]]),"Active","Tidak Active")</f>
        <v>Active</v>
      </c>
      <c r="N2293" t="s">
        <v>52</v>
      </c>
      <c r="O2293" t="s">
        <v>51</v>
      </c>
      <c r="P2293" t="s">
        <v>52</v>
      </c>
      <c r="Q2293" t="s">
        <v>36</v>
      </c>
      <c r="R2293" t="s">
        <v>37</v>
      </c>
      <c r="S2293" t="s">
        <v>65</v>
      </c>
      <c r="T2293" t="s">
        <v>53</v>
      </c>
      <c r="U2293" s="1">
        <v>36186</v>
      </c>
      <c r="V2293" s="7" t="str">
        <f>CONCATENATE(employee_data35[[#This Row],[First-LastName]]&amp;" "&amp;employee_data35[[#This Row],[DOB]])</f>
        <v>Madalyn-Prince 36186</v>
      </c>
      <c r="W2293" t="s">
        <v>7868</v>
      </c>
      <c r="X2293" t="s">
        <v>83</v>
      </c>
      <c r="Y2293" t="s">
        <v>55</v>
      </c>
      <c r="Z2293">
        <v>91638</v>
      </c>
      <c r="AA2293" t="s">
        <v>74</v>
      </c>
      <c r="AB2293" t="s">
        <v>84</v>
      </c>
      <c r="AC2293" t="s">
        <v>45</v>
      </c>
      <c r="AD2293">
        <v>5</v>
      </c>
    </row>
    <row r="2294" spans="1:30" x14ac:dyDescent="0.3">
      <c r="A2294">
        <v>2719</v>
      </c>
      <c r="B2294" t="s">
        <v>5418</v>
      </c>
      <c r="C2294" t="s">
        <v>5559</v>
      </c>
      <c r="D2294" s="6" t="str">
        <f>CONCATENATE(employee_data35[[#This Row],[FirstName]], "-",employee_data35[[#This Row],[LastName]] )</f>
        <v>Clara-Stewart</v>
      </c>
      <c r="E2294" s="1">
        <v>44732</v>
      </c>
      <c r="F2294" s="1">
        <v>45008</v>
      </c>
      <c r="G2294" s="7" t="str">
        <f>IF(ISBLANK(employee_data35[[#This Row],[ExitDate]]),"Yes","")</f>
        <v/>
      </c>
      <c r="H2294" t="s">
        <v>59</v>
      </c>
      <c r="I2294" t="s">
        <v>8270</v>
      </c>
      <c r="J2294" t="s">
        <v>8271</v>
      </c>
      <c r="K2294" t="s">
        <v>118</v>
      </c>
      <c r="L2294" s="6" t="str">
        <f>IF(ISBLANK(employee_data35[[#This Row],[ExitDate]]),"1","0")</f>
        <v>0</v>
      </c>
      <c r="M2294" t="str">
        <f>IF(ISBLANK(employee_data35[[#This Row],[ExitDate]]),"Active","Tidak Active")</f>
        <v>Tidak Active</v>
      </c>
      <c r="N2294" t="s">
        <v>33</v>
      </c>
      <c r="O2294" t="s">
        <v>34</v>
      </c>
      <c r="P2294" t="s">
        <v>35</v>
      </c>
      <c r="Q2294" t="s">
        <v>175</v>
      </c>
      <c r="R2294" t="s">
        <v>8272</v>
      </c>
      <c r="S2294" t="s">
        <v>65</v>
      </c>
      <c r="T2294" t="s">
        <v>39</v>
      </c>
      <c r="U2294" s="1">
        <v>35106</v>
      </c>
      <c r="V2294" s="7" t="str">
        <f>CONCATENATE(employee_data35[[#This Row],[First-LastName]]&amp;" "&amp;employee_data35[[#This Row],[DOB]])</f>
        <v>Clara-Stewart 35106</v>
      </c>
      <c r="W2294" t="s">
        <v>7868</v>
      </c>
      <c r="X2294" t="s">
        <v>1506</v>
      </c>
      <c r="Y2294" t="s">
        <v>55</v>
      </c>
      <c r="Z2294">
        <v>35738</v>
      </c>
      <c r="AA2294" t="s">
        <v>56</v>
      </c>
      <c r="AB2294" t="s">
        <v>104</v>
      </c>
      <c r="AC2294" t="s">
        <v>45</v>
      </c>
      <c r="AD2294">
        <v>4</v>
      </c>
    </row>
    <row r="2295" spans="1:30" x14ac:dyDescent="0.3">
      <c r="A2295">
        <v>2720</v>
      </c>
      <c r="B2295" t="s">
        <v>8273</v>
      </c>
      <c r="C2295" t="s">
        <v>3273</v>
      </c>
      <c r="D2295" s="6" t="str">
        <f>CONCATENATE(employee_data35[[#This Row],[FirstName]], "-",employee_data35[[#This Row],[LastName]] )</f>
        <v>Cheyenne-Herman</v>
      </c>
      <c r="E2295" s="1">
        <v>44569</v>
      </c>
      <c r="F2295" s="1">
        <v>44807</v>
      </c>
      <c r="G2295" s="7" t="str">
        <f>IF(ISBLANK(employee_data35[[#This Row],[ExitDate]]),"Yes","")</f>
        <v/>
      </c>
      <c r="H2295" t="s">
        <v>59</v>
      </c>
      <c r="I2295" t="s">
        <v>8274</v>
      </c>
      <c r="J2295" t="s">
        <v>8275</v>
      </c>
      <c r="K2295" t="s">
        <v>62</v>
      </c>
      <c r="L2295" s="6" t="str">
        <f>IF(ISBLANK(employee_data35[[#This Row],[ExitDate]]),"1","0")</f>
        <v>0</v>
      </c>
      <c r="M2295" t="str">
        <f>IF(ISBLANK(employee_data35[[#This Row],[ExitDate]]),"Active","Tidak Active")</f>
        <v>Tidak Active</v>
      </c>
      <c r="N2295" t="s">
        <v>33</v>
      </c>
      <c r="O2295" t="s">
        <v>51</v>
      </c>
      <c r="P2295" t="s">
        <v>35</v>
      </c>
      <c r="Q2295" t="s">
        <v>140</v>
      </c>
      <c r="R2295" t="s">
        <v>8276</v>
      </c>
      <c r="S2295" t="s">
        <v>65</v>
      </c>
      <c r="T2295" t="s">
        <v>90</v>
      </c>
      <c r="U2295" s="1">
        <v>34559</v>
      </c>
      <c r="V2295" s="7" t="str">
        <f>CONCATENATE(employee_data35[[#This Row],[First-LastName]]&amp;" "&amp;employee_data35[[#This Row],[DOB]])</f>
        <v>Cheyenne-Herman 34559</v>
      </c>
      <c r="W2295" t="s">
        <v>7897</v>
      </c>
      <c r="X2295" t="s">
        <v>582</v>
      </c>
      <c r="Y2295" t="s">
        <v>42</v>
      </c>
      <c r="Z2295">
        <v>26500</v>
      </c>
      <c r="AA2295" t="s">
        <v>128</v>
      </c>
      <c r="AB2295" t="s">
        <v>44</v>
      </c>
      <c r="AC2295" t="s">
        <v>45</v>
      </c>
      <c r="AD2295">
        <v>4</v>
      </c>
    </row>
    <row r="2296" spans="1:30" x14ac:dyDescent="0.3">
      <c r="A2296">
        <v>2721</v>
      </c>
      <c r="B2296" t="s">
        <v>927</v>
      </c>
      <c r="C2296" t="s">
        <v>1741</v>
      </c>
      <c r="D2296" s="6" t="str">
        <f>CONCATENATE(employee_data35[[#This Row],[FirstName]], "-",employee_data35[[#This Row],[LastName]] )</f>
        <v>Emerson-Zavala</v>
      </c>
      <c r="E2296" s="1">
        <v>43891</v>
      </c>
      <c r="F2296" s="1"/>
      <c r="G2296" s="7" t="str">
        <f>IF(ISBLANK(employee_data35[[#This Row],[ExitDate]]),"Yes","")</f>
        <v>Yes</v>
      </c>
      <c r="H2296" t="s">
        <v>59</v>
      </c>
      <c r="I2296" t="s">
        <v>8277</v>
      </c>
      <c r="J2296" t="s">
        <v>8278</v>
      </c>
      <c r="K2296" t="s">
        <v>89</v>
      </c>
      <c r="L2296" s="6" t="str">
        <f>IF(ISBLANK(employee_data35[[#This Row],[ExitDate]]),"1","0")</f>
        <v>1</v>
      </c>
      <c r="M2296" t="str">
        <f>IF(ISBLANK(employee_data35[[#This Row],[ExitDate]]),"Active","Tidak Active")</f>
        <v>Active</v>
      </c>
      <c r="N2296" t="s">
        <v>63</v>
      </c>
      <c r="O2296" t="s">
        <v>51</v>
      </c>
      <c r="P2296" t="s">
        <v>63</v>
      </c>
      <c r="Q2296" t="s">
        <v>36</v>
      </c>
      <c r="R2296" t="s">
        <v>37</v>
      </c>
      <c r="S2296" t="s">
        <v>65</v>
      </c>
      <c r="T2296" t="s">
        <v>286</v>
      </c>
      <c r="U2296" s="1">
        <v>29905</v>
      </c>
      <c r="V2296" s="7" t="str">
        <f>CONCATENATE(employee_data35[[#This Row],[First-LastName]]&amp;" "&amp;employee_data35[[#This Row],[DOB]])</f>
        <v>Emerson-Zavala 29905</v>
      </c>
      <c r="W2296" t="s">
        <v>7897</v>
      </c>
      <c r="X2296" t="s">
        <v>243</v>
      </c>
      <c r="Y2296" t="s">
        <v>55</v>
      </c>
      <c r="Z2296">
        <v>6085</v>
      </c>
      <c r="AA2296" t="s">
        <v>56</v>
      </c>
      <c r="AB2296" t="s">
        <v>84</v>
      </c>
      <c r="AC2296" t="s">
        <v>45</v>
      </c>
      <c r="AD2296">
        <v>4</v>
      </c>
    </row>
    <row r="2297" spans="1:30" x14ac:dyDescent="0.3">
      <c r="A2297">
        <v>2722</v>
      </c>
      <c r="B2297" t="s">
        <v>5399</v>
      </c>
      <c r="C2297" t="s">
        <v>5608</v>
      </c>
      <c r="D2297" s="6" t="str">
        <f>CONCATENATE(employee_data35[[#This Row],[FirstName]], "-",employee_data35[[#This Row],[LastName]] )</f>
        <v>Sawyer-Oneal</v>
      </c>
      <c r="E2297" s="1">
        <v>44109</v>
      </c>
      <c r="F2297" s="1"/>
      <c r="G2297" s="7" t="str">
        <f>IF(ISBLANK(employee_data35[[#This Row],[ExitDate]]),"Yes","")</f>
        <v>Yes</v>
      </c>
      <c r="H2297" t="s">
        <v>59</v>
      </c>
      <c r="I2297" t="s">
        <v>8279</v>
      </c>
      <c r="J2297" t="s">
        <v>8280</v>
      </c>
      <c r="K2297" t="s">
        <v>31</v>
      </c>
      <c r="L2297" s="6" t="str">
        <f>IF(ISBLANK(employee_data35[[#This Row],[ExitDate]]),"1","0")</f>
        <v>1</v>
      </c>
      <c r="M2297" t="str">
        <f>IF(ISBLANK(employee_data35[[#This Row],[ExitDate]]),"Active","Tidak Active")</f>
        <v>Active</v>
      </c>
      <c r="N2297" t="s">
        <v>33</v>
      </c>
      <c r="O2297" t="s">
        <v>34</v>
      </c>
      <c r="P2297" t="s">
        <v>35</v>
      </c>
      <c r="Q2297" t="s">
        <v>36</v>
      </c>
      <c r="R2297" t="s">
        <v>37</v>
      </c>
      <c r="S2297" t="s">
        <v>65</v>
      </c>
      <c r="T2297" t="s">
        <v>81</v>
      </c>
      <c r="U2297" s="1">
        <v>29191</v>
      </c>
      <c r="V2297" s="7" t="str">
        <f>CONCATENATE(employee_data35[[#This Row],[First-LastName]]&amp;" "&amp;employee_data35[[#This Row],[DOB]])</f>
        <v>Sawyer-Oneal 29191</v>
      </c>
      <c r="W2297" t="s">
        <v>7877</v>
      </c>
      <c r="X2297" t="s">
        <v>103</v>
      </c>
      <c r="Y2297" t="s">
        <v>55</v>
      </c>
      <c r="Z2297">
        <v>15704</v>
      </c>
      <c r="AA2297" t="s">
        <v>43</v>
      </c>
      <c r="AB2297" t="s">
        <v>75</v>
      </c>
      <c r="AC2297" t="s">
        <v>45</v>
      </c>
      <c r="AD2297">
        <v>2</v>
      </c>
    </row>
    <row r="2298" spans="1:30" x14ac:dyDescent="0.3">
      <c r="A2298">
        <v>2723</v>
      </c>
      <c r="B2298" t="s">
        <v>1689</v>
      </c>
      <c r="C2298" t="s">
        <v>4420</v>
      </c>
      <c r="D2298" s="6" t="str">
        <f>CONCATENATE(employee_data35[[#This Row],[FirstName]], "-",employee_data35[[#This Row],[LastName]] )</f>
        <v>Kyleigh-Mathis</v>
      </c>
      <c r="E2298" s="1">
        <v>44328</v>
      </c>
      <c r="F2298" s="1">
        <v>44743</v>
      </c>
      <c r="G2298" s="7" t="str">
        <f>IF(ISBLANK(employee_data35[[#This Row],[ExitDate]]),"Yes","")</f>
        <v/>
      </c>
      <c r="H2298" t="s">
        <v>59</v>
      </c>
      <c r="I2298" t="s">
        <v>8281</v>
      </c>
      <c r="J2298" t="s">
        <v>8282</v>
      </c>
      <c r="K2298" t="s">
        <v>133</v>
      </c>
      <c r="L2298" s="6" t="str">
        <f>IF(ISBLANK(employee_data35[[#This Row],[ExitDate]]),"1","0")</f>
        <v>0</v>
      </c>
      <c r="M2298" t="str">
        <f>IF(ISBLANK(employee_data35[[#This Row],[ExitDate]]),"Active","Tidak Active")</f>
        <v>Tidak Active</v>
      </c>
      <c r="N2298" t="s">
        <v>52</v>
      </c>
      <c r="O2298" t="s">
        <v>34</v>
      </c>
      <c r="P2298" t="s">
        <v>35</v>
      </c>
      <c r="Q2298" t="s">
        <v>175</v>
      </c>
      <c r="R2298" t="s">
        <v>8283</v>
      </c>
      <c r="S2298" t="s">
        <v>65</v>
      </c>
      <c r="T2298" t="s">
        <v>90</v>
      </c>
      <c r="U2298" s="1">
        <v>27470</v>
      </c>
      <c r="V2298" s="7" t="str">
        <f>CONCATENATE(employee_data35[[#This Row],[First-LastName]]&amp;" "&amp;employee_data35[[#This Row],[DOB]])</f>
        <v>Kyleigh-Mathis 27470</v>
      </c>
      <c r="W2298" t="s">
        <v>7893</v>
      </c>
      <c r="X2298" t="s">
        <v>103</v>
      </c>
      <c r="Y2298" t="s">
        <v>55</v>
      </c>
      <c r="Z2298">
        <v>37293</v>
      </c>
      <c r="AA2298" t="s">
        <v>43</v>
      </c>
      <c r="AB2298" t="s">
        <v>44</v>
      </c>
      <c r="AC2298" t="s">
        <v>45</v>
      </c>
      <c r="AD2298">
        <v>2</v>
      </c>
    </row>
    <row r="2299" spans="1:30" x14ac:dyDescent="0.3">
      <c r="A2299">
        <v>2724</v>
      </c>
      <c r="B2299" t="s">
        <v>1462</v>
      </c>
      <c r="C2299" t="s">
        <v>4653</v>
      </c>
      <c r="D2299" s="6" t="str">
        <f>CONCATENATE(employee_data35[[#This Row],[FirstName]], "-",employee_data35[[#This Row],[LastName]] )</f>
        <v>Maximus-Mcdowell</v>
      </c>
      <c r="E2299" s="1">
        <v>44927</v>
      </c>
      <c r="F2299" s="1">
        <v>45112</v>
      </c>
      <c r="G2299" s="7" t="str">
        <f>IF(ISBLANK(employee_data35[[#This Row],[ExitDate]]),"Yes","")</f>
        <v/>
      </c>
      <c r="H2299" t="s">
        <v>59</v>
      </c>
      <c r="I2299" t="s">
        <v>8284</v>
      </c>
      <c r="J2299" t="s">
        <v>8285</v>
      </c>
      <c r="K2299" t="s">
        <v>50</v>
      </c>
      <c r="L2299" s="6" t="str">
        <f>IF(ISBLANK(employee_data35[[#This Row],[ExitDate]]),"1","0")</f>
        <v>0</v>
      </c>
      <c r="M2299" t="str">
        <f>IF(ISBLANK(employee_data35[[#This Row],[ExitDate]]),"Active","Tidak Active")</f>
        <v>Tidak Active</v>
      </c>
      <c r="N2299" t="s">
        <v>52</v>
      </c>
      <c r="O2299" t="s">
        <v>64</v>
      </c>
      <c r="P2299" t="s">
        <v>35</v>
      </c>
      <c r="Q2299" t="s">
        <v>99</v>
      </c>
      <c r="R2299" t="s">
        <v>8286</v>
      </c>
      <c r="S2299" t="s">
        <v>65</v>
      </c>
      <c r="T2299" t="s">
        <v>332</v>
      </c>
      <c r="U2299" s="1">
        <v>15721</v>
      </c>
      <c r="V2299" s="7" t="str">
        <f>CONCATENATE(employee_data35[[#This Row],[First-LastName]]&amp;" "&amp;employee_data35[[#This Row],[DOB]])</f>
        <v>Maximus-Mcdowell 15721</v>
      </c>
      <c r="W2299" t="s">
        <v>7851</v>
      </c>
      <c r="X2299" t="s">
        <v>226</v>
      </c>
      <c r="Y2299" t="s">
        <v>55</v>
      </c>
      <c r="Z2299">
        <v>96396</v>
      </c>
      <c r="AA2299" t="s">
        <v>74</v>
      </c>
      <c r="AB2299" t="s">
        <v>104</v>
      </c>
      <c r="AC2299" t="s">
        <v>45</v>
      </c>
      <c r="AD2299">
        <v>1</v>
      </c>
    </row>
    <row r="2300" spans="1:30" x14ac:dyDescent="0.3">
      <c r="A2300">
        <v>2725</v>
      </c>
      <c r="B2300" t="s">
        <v>1374</v>
      </c>
      <c r="C2300" t="s">
        <v>7186</v>
      </c>
      <c r="D2300" s="6" t="str">
        <f>CONCATENATE(employee_data35[[#This Row],[FirstName]], "-",employee_data35[[#This Row],[LastName]] )</f>
        <v>Dean-Little</v>
      </c>
      <c r="E2300" s="1">
        <v>43787</v>
      </c>
      <c r="F2300" s="1"/>
      <c r="G2300" s="7" t="str">
        <f>IF(ISBLANK(employee_data35[[#This Row],[ExitDate]]),"Yes","")</f>
        <v>Yes</v>
      </c>
      <c r="H2300" t="s">
        <v>59</v>
      </c>
      <c r="I2300" t="s">
        <v>8287</v>
      </c>
      <c r="J2300" t="s">
        <v>8288</v>
      </c>
      <c r="K2300" t="s">
        <v>139</v>
      </c>
      <c r="L2300" s="6" t="str">
        <f>IF(ISBLANK(employee_data35[[#This Row],[ExitDate]]),"1","0")</f>
        <v>1</v>
      </c>
      <c r="M2300" t="str">
        <f>IF(ISBLANK(employee_data35[[#This Row],[ExitDate]]),"Active","Tidak Active")</f>
        <v>Active</v>
      </c>
      <c r="N2300" t="s">
        <v>33</v>
      </c>
      <c r="O2300" t="s">
        <v>64</v>
      </c>
      <c r="P2300" t="s">
        <v>63</v>
      </c>
      <c r="Q2300" t="s">
        <v>36</v>
      </c>
      <c r="R2300" t="s">
        <v>37</v>
      </c>
      <c r="S2300" t="s">
        <v>65</v>
      </c>
      <c r="T2300" t="s">
        <v>90</v>
      </c>
      <c r="U2300" s="1">
        <v>25405</v>
      </c>
      <c r="V2300" s="7" t="str">
        <f>CONCATENATE(employee_data35[[#This Row],[First-LastName]]&amp;" "&amp;employee_data35[[#This Row],[DOB]])</f>
        <v>Dean-Little 25405</v>
      </c>
      <c r="W2300" t="s">
        <v>7851</v>
      </c>
      <c r="X2300" t="s">
        <v>83</v>
      </c>
      <c r="Y2300" t="s">
        <v>55</v>
      </c>
      <c r="Z2300">
        <v>25528</v>
      </c>
      <c r="AA2300" t="s">
        <v>43</v>
      </c>
      <c r="AB2300" t="s">
        <v>75</v>
      </c>
      <c r="AC2300" t="s">
        <v>45</v>
      </c>
      <c r="AD2300">
        <v>4</v>
      </c>
    </row>
    <row r="2301" spans="1:30" x14ac:dyDescent="0.3">
      <c r="A2301">
        <v>2726</v>
      </c>
      <c r="B2301" t="s">
        <v>970</v>
      </c>
      <c r="C2301" t="s">
        <v>2632</v>
      </c>
      <c r="D2301" s="6" t="str">
        <f>CONCATENATE(employee_data35[[#This Row],[FirstName]], "-",employee_data35[[#This Row],[LastName]] )</f>
        <v>Martin-Herrera</v>
      </c>
      <c r="E2301" s="1">
        <v>44328</v>
      </c>
      <c r="F2301" s="1">
        <v>44507</v>
      </c>
      <c r="G2301" s="7" t="str">
        <f>IF(ISBLANK(employee_data35[[#This Row],[ExitDate]]),"Yes","")</f>
        <v/>
      </c>
      <c r="H2301" t="s">
        <v>59</v>
      </c>
      <c r="I2301" t="s">
        <v>8289</v>
      </c>
      <c r="J2301" t="s">
        <v>8290</v>
      </c>
      <c r="K2301" t="s">
        <v>80</v>
      </c>
      <c r="L2301" s="6" t="str">
        <f>IF(ISBLANK(employee_data35[[#This Row],[ExitDate]]),"1","0")</f>
        <v>0</v>
      </c>
      <c r="M2301" t="str">
        <f>IF(ISBLANK(employee_data35[[#This Row],[ExitDate]]),"Active","Tidak Active")</f>
        <v>Tidak Active</v>
      </c>
      <c r="N2301" t="s">
        <v>33</v>
      </c>
      <c r="O2301" t="s">
        <v>64</v>
      </c>
      <c r="P2301" t="s">
        <v>63</v>
      </c>
      <c r="Q2301" t="s">
        <v>140</v>
      </c>
      <c r="R2301" t="s">
        <v>8291</v>
      </c>
      <c r="S2301" t="s">
        <v>65</v>
      </c>
      <c r="T2301" t="s">
        <v>305</v>
      </c>
      <c r="U2301" s="1">
        <v>25987</v>
      </c>
      <c r="V2301" s="7" t="str">
        <f>CONCATENATE(employee_data35[[#This Row],[First-LastName]]&amp;" "&amp;employee_data35[[#This Row],[DOB]])</f>
        <v>Martin-Herrera 25987</v>
      </c>
      <c r="W2301" t="s">
        <v>7884</v>
      </c>
      <c r="X2301" t="s">
        <v>352</v>
      </c>
      <c r="Y2301" t="s">
        <v>55</v>
      </c>
      <c r="Z2301">
        <v>20036</v>
      </c>
      <c r="AA2301" t="s">
        <v>128</v>
      </c>
      <c r="AB2301" t="s">
        <v>75</v>
      </c>
      <c r="AC2301" t="s">
        <v>45</v>
      </c>
      <c r="AD2301">
        <v>2</v>
      </c>
    </row>
    <row r="2302" spans="1:30" x14ac:dyDescent="0.3">
      <c r="A2302">
        <v>2727</v>
      </c>
      <c r="B2302" t="s">
        <v>26</v>
      </c>
      <c r="C2302" t="s">
        <v>1036</v>
      </c>
      <c r="D2302" s="6" t="str">
        <f>CONCATENATE(employee_data35[[#This Row],[FirstName]], "-",employee_data35[[#This Row],[LastName]] )</f>
        <v>Uriah-Briggs</v>
      </c>
      <c r="E2302" s="1">
        <v>43875</v>
      </c>
      <c r="F2302" s="1">
        <v>44551</v>
      </c>
      <c r="G2302" s="7" t="str">
        <f>IF(ISBLANK(employee_data35[[#This Row],[ExitDate]]),"Yes","")</f>
        <v/>
      </c>
      <c r="H2302" t="s">
        <v>59</v>
      </c>
      <c r="I2302" t="s">
        <v>8292</v>
      </c>
      <c r="J2302" t="s">
        <v>8293</v>
      </c>
      <c r="K2302" t="s">
        <v>168</v>
      </c>
      <c r="L2302" s="6" t="str">
        <f>IF(ISBLANK(employee_data35[[#This Row],[ExitDate]]),"1","0")</f>
        <v>0</v>
      </c>
      <c r="M2302" t="str">
        <f>IF(ISBLANK(employee_data35[[#This Row],[ExitDate]]),"Active","Tidak Active")</f>
        <v>Tidak Active</v>
      </c>
      <c r="N2302" t="s">
        <v>33</v>
      </c>
      <c r="O2302" t="s">
        <v>34</v>
      </c>
      <c r="P2302" t="s">
        <v>63</v>
      </c>
      <c r="Q2302" t="s">
        <v>126</v>
      </c>
      <c r="R2302" t="s">
        <v>8294</v>
      </c>
      <c r="S2302" t="s">
        <v>65</v>
      </c>
      <c r="T2302" t="s">
        <v>81</v>
      </c>
      <c r="U2302" s="1">
        <v>30967</v>
      </c>
      <c r="V2302" s="7" t="str">
        <f>CONCATENATE(employee_data35[[#This Row],[First-LastName]]&amp;" "&amp;employee_data35[[#This Row],[DOB]])</f>
        <v>Uriah-Briggs 30967</v>
      </c>
      <c r="W2302" t="s">
        <v>7884</v>
      </c>
      <c r="X2302" t="s">
        <v>163</v>
      </c>
      <c r="Y2302" t="s">
        <v>55</v>
      </c>
      <c r="Z2302">
        <v>83448</v>
      </c>
      <c r="AA2302" t="s">
        <v>43</v>
      </c>
      <c r="AB2302" t="s">
        <v>104</v>
      </c>
      <c r="AC2302" t="s">
        <v>45</v>
      </c>
      <c r="AD2302">
        <v>5</v>
      </c>
    </row>
    <row r="2303" spans="1:30" x14ac:dyDescent="0.3">
      <c r="A2303">
        <v>2728</v>
      </c>
      <c r="B2303" t="s">
        <v>2459</v>
      </c>
      <c r="C2303" t="s">
        <v>7186</v>
      </c>
      <c r="D2303" s="6" t="str">
        <f>CONCATENATE(employee_data35[[#This Row],[FirstName]], "-",employee_data35[[#This Row],[LastName]] )</f>
        <v>Kianna-Little</v>
      </c>
      <c r="E2303" s="1">
        <v>43959</v>
      </c>
      <c r="F2303" s="1">
        <v>45013</v>
      </c>
      <c r="G2303" s="7" t="str">
        <f>IF(ISBLANK(employee_data35[[#This Row],[ExitDate]]),"Yes","")</f>
        <v/>
      </c>
      <c r="H2303" t="s">
        <v>59</v>
      </c>
      <c r="I2303" t="s">
        <v>8295</v>
      </c>
      <c r="J2303" t="s">
        <v>8296</v>
      </c>
      <c r="K2303" t="s">
        <v>98</v>
      </c>
      <c r="L2303" s="6" t="str">
        <f>IF(ISBLANK(employee_data35[[#This Row],[ExitDate]]),"1","0")</f>
        <v>0</v>
      </c>
      <c r="M2303" t="str">
        <f>IF(ISBLANK(employee_data35[[#This Row],[ExitDate]]),"Active","Tidak Active")</f>
        <v>Tidak Active</v>
      </c>
      <c r="N2303" t="s">
        <v>63</v>
      </c>
      <c r="O2303" t="s">
        <v>64</v>
      </c>
      <c r="P2303" t="s">
        <v>63</v>
      </c>
      <c r="Q2303" t="s">
        <v>99</v>
      </c>
      <c r="R2303" t="s">
        <v>8297</v>
      </c>
      <c r="S2303" t="s">
        <v>65</v>
      </c>
      <c r="T2303" t="s">
        <v>148</v>
      </c>
      <c r="U2303" s="1">
        <v>20705</v>
      </c>
      <c r="V2303" s="7" t="str">
        <f>CONCATENATE(employee_data35[[#This Row],[First-LastName]]&amp;" "&amp;employee_data35[[#This Row],[DOB]])</f>
        <v>Kianna-Little 20705</v>
      </c>
      <c r="W2303" t="s">
        <v>7861</v>
      </c>
      <c r="X2303" t="s">
        <v>226</v>
      </c>
      <c r="Y2303" t="s">
        <v>55</v>
      </c>
      <c r="Z2303">
        <v>16416</v>
      </c>
      <c r="AA2303" t="s">
        <v>56</v>
      </c>
      <c r="AB2303" t="s">
        <v>75</v>
      </c>
      <c r="AC2303" t="s">
        <v>45</v>
      </c>
      <c r="AD2303">
        <v>2</v>
      </c>
    </row>
    <row r="2304" spans="1:30" x14ac:dyDescent="0.3">
      <c r="A2304">
        <v>2729</v>
      </c>
      <c r="B2304" t="s">
        <v>3414</v>
      </c>
      <c r="C2304" t="s">
        <v>1532</v>
      </c>
      <c r="D2304" s="6" t="str">
        <f>CONCATENATE(employee_data35[[#This Row],[FirstName]], "-",employee_data35[[#This Row],[LastName]] )</f>
        <v>David-Kirk</v>
      </c>
      <c r="E2304" s="1">
        <v>43444</v>
      </c>
      <c r="F2304" s="1"/>
      <c r="G2304" s="7" t="str">
        <f>IF(ISBLANK(employee_data35[[#This Row],[ExitDate]]),"Yes","")</f>
        <v>Yes</v>
      </c>
      <c r="H2304" t="s">
        <v>59</v>
      </c>
      <c r="I2304" t="s">
        <v>8298</v>
      </c>
      <c r="J2304" t="s">
        <v>8299</v>
      </c>
      <c r="K2304" t="s">
        <v>118</v>
      </c>
      <c r="L2304" s="6" t="str">
        <f>IF(ISBLANK(employee_data35[[#This Row],[ExitDate]]),"1","0")</f>
        <v>1</v>
      </c>
      <c r="M2304" t="str">
        <f>IF(ISBLANK(employee_data35[[#This Row],[ExitDate]]),"Active","Tidak Active")</f>
        <v>Active</v>
      </c>
      <c r="N2304" t="s">
        <v>52</v>
      </c>
      <c r="O2304" t="s">
        <v>64</v>
      </c>
      <c r="P2304" t="s">
        <v>63</v>
      </c>
      <c r="Q2304" t="s">
        <v>36</v>
      </c>
      <c r="R2304" t="s">
        <v>37</v>
      </c>
      <c r="S2304" t="s">
        <v>65</v>
      </c>
      <c r="T2304" t="s">
        <v>111</v>
      </c>
      <c r="U2304" s="1">
        <v>17602</v>
      </c>
      <c r="V2304" s="7" t="str">
        <f>CONCATENATE(employee_data35[[#This Row],[First-LastName]]&amp;" "&amp;employee_data35[[#This Row],[DOB]])</f>
        <v>David-Kirk 17602</v>
      </c>
      <c r="W2304" t="s">
        <v>7861</v>
      </c>
      <c r="X2304" t="s">
        <v>113</v>
      </c>
      <c r="Y2304" t="s">
        <v>42</v>
      </c>
      <c r="Z2304">
        <v>83077</v>
      </c>
      <c r="AA2304" t="s">
        <v>56</v>
      </c>
      <c r="AB2304" t="s">
        <v>104</v>
      </c>
      <c r="AC2304" t="s">
        <v>45</v>
      </c>
      <c r="AD2304">
        <v>2</v>
      </c>
    </row>
    <row r="2305" spans="1:30" x14ac:dyDescent="0.3">
      <c r="A2305">
        <v>2730</v>
      </c>
      <c r="B2305" t="s">
        <v>2982</v>
      </c>
      <c r="C2305" t="s">
        <v>6848</v>
      </c>
      <c r="D2305" s="6" t="str">
        <f>CONCATENATE(employee_data35[[#This Row],[FirstName]], "-",employee_data35[[#This Row],[LastName]] )</f>
        <v>Alexandra-Bryant</v>
      </c>
      <c r="E2305" s="1">
        <v>44538</v>
      </c>
      <c r="F2305" s="1"/>
      <c r="G2305" s="7" t="str">
        <f>IF(ISBLANK(employee_data35[[#This Row],[ExitDate]]),"Yes","")</f>
        <v>Yes</v>
      </c>
      <c r="H2305" t="s">
        <v>59</v>
      </c>
      <c r="I2305" t="s">
        <v>8300</v>
      </c>
      <c r="J2305" t="s">
        <v>8301</v>
      </c>
      <c r="K2305" t="s">
        <v>62</v>
      </c>
      <c r="L2305" s="6" t="str">
        <f>IF(ISBLANK(employee_data35[[#This Row],[ExitDate]]),"1","0")</f>
        <v>1</v>
      </c>
      <c r="M2305" t="str">
        <f>IF(ISBLANK(employee_data35[[#This Row],[ExitDate]]),"Active","Tidak Active")</f>
        <v>Active</v>
      </c>
      <c r="N2305" t="s">
        <v>33</v>
      </c>
      <c r="O2305" t="s">
        <v>64</v>
      </c>
      <c r="P2305" t="s">
        <v>52</v>
      </c>
      <c r="Q2305" t="s">
        <v>36</v>
      </c>
      <c r="R2305" t="s">
        <v>37</v>
      </c>
      <c r="S2305" t="s">
        <v>65</v>
      </c>
      <c r="T2305" t="s">
        <v>794</v>
      </c>
      <c r="U2305" s="1">
        <v>24681</v>
      </c>
      <c r="V2305" s="7" t="str">
        <f>CONCATENATE(employee_data35[[#This Row],[First-LastName]]&amp;" "&amp;employee_data35[[#This Row],[DOB]])</f>
        <v>Alexandra-Bryant 24681</v>
      </c>
      <c r="W2305" t="s">
        <v>5852</v>
      </c>
      <c r="X2305" t="s">
        <v>216</v>
      </c>
      <c r="Y2305" t="s">
        <v>42</v>
      </c>
      <c r="Z2305">
        <v>23617</v>
      </c>
      <c r="AA2305" t="s">
        <v>56</v>
      </c>
      <c r="AB2305" t="s">
        <v>75</v>
      </c>
      <c r="AC2305" t="s">
        <v>45</v>
      </c>
      <c r="AD2305">
        <v>2</v>
      </c>
    </row>
    <row r="2306" spans="1:30" x14ac:dyDescent="0.3">
      <c r="A2306">
        <v>2731</v>
      </c>
      <c r="B2306" t="s">
        <v>6293</v>
      </c>
      <c r="C2306" t="s">
        <v>4682</v>
      </c>
      <c r="D2306" s="6" t="str">
        <f>CONCATENATE(employee_data35[[#This Row],[FirstName]], "-",employee_data35[[#This Row],[LastName]] )</f>
        <v>Denzel-Jensen</v>
      </c>
      <c r="E2306" s="1">
        <v>43496</v>
      </c>
      <c r="F2306" s="1"/>
      <c r="G2306" s="7" t="str">
        <f>IF(ISBLANK(employee_data35[[#This Row],[ExitDate]]),"Yes","")</f>
        <v>Yes</v>
      </c>
      <c r="H2306" t="s">
        <v>3738</v>
      </c>
      <c r="I2306" t="s">
        <v>8302</v>
      </c>
      <c r="J2306" t="s">
        <v>8303</v>
      </c>
      <c r="K2306" t="s">
        <v>89</v>
      </c>
      <c r="L2306" s="6" t="str">
        <f>IF(ISBLANK(employee_data35[[#This Row],[ExitDate]]),"1","0")</f>
        <v>1</v>
      </c>
      <c r="M2306" t="str">
        <f>IF(ISBLANK(employee_data35[[#This Row],[ExitDate]]),"Active","Tidak Active")</f>
        <v>Active</v>
      </c>
      <c r="N2306" t="s">
        <v>52</v>
      </c>
      <c r="O2306" t="s">
        <v>34</v>
      </c>
      <c r="P2306" t="s">
        <v>63</v>
      </c>
      <c r="Q2306" t="s">
        <v>36</v>
      </c>
      <c r="R2306" t="s">
        <v>37</v>
      </c>
      <c r="S2306" t="s">
        <v>65</v>
      </c>
      <c r="T2306" t="s">
        <v>81</v>
      </c>
      <c r="U2306" s="1">
        <v>18262</v>
      </c>
      <c r="V2306" s="7" t="str">
        <f>CONCATENATE(employee_data35[[#This Row],[First-LastName]]&amp;" "&amp;employee_data35[[#This Row],[DOB]])</f>
        <v>Denzel-Jensen 18262</v>
      </c>
      <c r="W2306" t="s">
        <v>40</v>
      </c>
      <c r="X2306" t="s">
        <v>103</v>
      </c>
      <c r="Y2306" t="s">
        <v>42</v>
      </c>
      <c r="Z2306">
        <v>24569</v>
      </c>
      <c r="AA2306" t="s">
        <v>74</v>
      </c>
      <c r="AB2306" t="s">
        <v>84</v>
      </c>
      <c r="AC2306" t="s">
        <v>45</v>
      </c>
      <c r="AD2306">
        <v>1</v>
      </c>
    </row>
    <row r="2307" spans="1:30" x14ac:dyDescent="0.3">
      <c r="A2307">
        <v>2732</v>
      </c>
      <c r="B2307" t="s">
        <v>2640</v>
      </c>
      <c r="C2307" t="s">
        <v>1560</v>
      </c>
      <c r="D2307" s="6" t="str">
        <f>CONCATENATE(employee_data35[[#This Row],[FirstName]], "-",employee_data35[[#This Row],[LastName]] )</f>
        <v>Fletcher-Maxwell</v>
      </c>
      <c r="E2307" s="1">
        <v>44804</v>
      </c>
      <c r="F2307" s="1">
        <v>45043</v>
      </c>
      <c r="G2307" s="7" t="str">
        <f>IF(ISBLANK(employee_data35[[#This Row],[ExitDate]]),"Yes","")</f>
        <v/>
      </c>
      <c r="H2307" t="s">
        <v>59</v>
      </c>
      <c r="I2307" t="s">
        <v>8304</v>
      </c>
      <c r="J2307" t="s">
        <v>8305</v>
      </c>
      <c r="K2307" t="s">
        <v>168</v>
      </c>
      <c r="L2307" s="6" t="str">
        <f>IF(ISBLANK(employee_data35[[#This Row],[ExitDate]]),"1","0")</f>
        <v>0</v>
      </c>
      <c r="M2307" t="str">
        <f>IF(ISBLANK(employee_data35[[#This Row],[ExitDate]]),"Active","Tidak Active")</f>
        <v>Tidak Active</v>
      </c>
      <c r="N2307" t="s">
        <v>33</v>
      </c>
      <c r="O2307" t="s">
        <v>51</v>
      </c>
      <c r="P2307" t="s">
        <v>63</v>
      </c>
      <c r="Q2307" t="s">
        <v>140</v>
      </c>
      <c r="R2307" t="s">
        <v>8306</v>
      </c>
      <c r="S2307" t="s">
        <v>65</v>
      </c>
      <c r="T2307" t="s">
        <v>286</v>
      </c>
      <c r="U2307" s="1">
        <v>32605</v>
      </c>
      <c r="V2307" s="7" t="str">
        <f>CONCATENATE(employee_data35[[#This Row],[First-LastName]]&amp;" "&amp;employee_data35[[#This Row],[DOB]])</f>
        <v>Fletcher-Maxwell 32605</v>
      </c>
      <c r="W2307" t="s">
        <v>7888</v>
      </c>
      <c r="X2307" t="s">
        <v>3108</v>
      </c>
      <c r="Y2307" t="s">
        <v>55</v>
      </c>
      <c r="Z2307">
        <v>37938</v>
      </c>
      <c r="AA2307" t="s">
        <v>93</v>
      </c>
      <c r="AB2307" t="s">
        <v>75</v>
      </c>
      <c r="AC2307" t="s">
        <v>45</v>
      </c>
      <c r="AD2307">
        <v>2</v>
      </c>
    </row>
    <row r="2308" spans="1:30" x14ac:dyDescent="0.3">
      <c r="A2308">
        <v>2733</v>
      </c>
      <c r="B2308" t="s">
        <v>8307</v>
      </c>
      <c r="C2308" t="s">
        <v>1525</v>
      </c>
      <c r="D2308" s="6" t="str">
        <f>CONCATENATE(employee_data35[[#This Row],[FirstName]], "-",employee_data35[[#This Row],[LastName]] )</f>
        <v>Davian-Davis</v>
      </c>
      <c r="E2308" s="1">
        <v>44593</v>
      </c>
      <c r="F2308" s="1"/>
      <c r="G2308" s="7" t="str">
        <f>IF(ISBLANK(employee_data35[[#This Row],[ExitDate]]),"Yes","")</f>
        <v>Yes</v>
      </c>
      <c r="H2308" t="s">
        <v>59</v>
      </c>
      <c r="I2308" t="s">
        <v>8308</v>
      </c>
      <c r="J2308" t="s">
        <v>8309</v>
      </c>
      <c r="K2308" t="s">
        <v>98</v>
      </c>
      <c r="L2308" s="6" t="str">
        <f>IF(ISBLANK(employee_data35[[#This Row],[ExitDate]]),"1","0")</f>
        <v>1</v>
      </c>
      <c r="M2308" t="str">
        <f>IF(ISBLANK(employee_data35[[#This Row],[ExitDate]]),"Active","Tidak Active")</f>
        <v>Active</v>
      </c>
      <c r="N2308" t="s">
        <v>33</v>
      </c>
      <c r="O2308" t="s">
        <v>51</v>
      </c>
      <c r="P2308" t="s">
        <v>35</v>
      </c>
      <c r="Q2308" t="s">
        <v>36</v>
      </c>
      <c r="R2308" t="s">
        <v>37</v>
      </c>
      <c r="S2308" t="s">
        <v>65</v>
      </c>
      <c r="T2308" t="s">
        <v>66</v>
      </c>
      <c r="U2308" s="1">
        <v>35069</v>
      </c>
      <c r="V2308" s="7" t="str">
        <f>CONCATENATE(employee_data35[[#This Row],[First-LastName]]&amp;" "&amp;employee_data35[[#This Row],[DOB]])</f>
        <v>Davian-Davis 35069</v>
      </c>
      <c r="W2308" t="s">
        <v>7868</v>
      </c>
      <c r="X2308" t="s">
        <v>395</v>
      </c>
      <c r="Y2308" t="s">
        <v>55</v>
      </c>
      <c r="Z2308">
        <v>53746</v>
      </c>
      <c r="AA2308" t="s">
        <v>93</v>
      </c>
      <c r="AB2308" t="s">
        <v>75</v>
      </c>
      <c r="AC2308" t="s">
        <v>45</v>
      </c>
      <c r="AD2308">
        <v>5</v>
      </c>
    </row>
    <row r="2309" spans="1:30" x14ac:dyDescent="0.3">
      <c r="A2309">
        <v>2734</v>
      </c>
      <c r="B2309" t="s">
        <v>1697</v>
      </c>
      <c r="C2309" t="s">
        <v>8310</v>
      </c>
      <c r="D2309" s="6" t="str">
        <f>CONCATENATE(employee_data35[[#This Row],[FirstName]], "-",employee_data35[[#This Row],[LastName]] )</f>
        <v>Maxim-Mooney</v>
      </c>
      <c r="E2309" s="1">
        <v>44167</v>
      </c>
      <c r="F2309" s="1"/>
      <c r="G2309" s="7" t="str">
        <f>IF(ISBLANK(employee_data35[[#This Row],[ExitDate]]),"Yes","")</f>
        <v>Yes</v>
      </c>
      <c r="H2309" t="s">
        <v>59</v>
      </c>
      <c r="I2309" t="s">
        <v>8311</v>
      </c>
      <c r="J2309" t="s">
        <v>8312</v>
      </c>
      <c r="K2309" t="s">
        <v>118</v>
      </c>
      <c r="L2309" s="6" t="str">
        <f>IF(ISBLANK(employee_data35[[#This Row],[ExitDate]]),"1","0")</f>
        <v>1</v>
      </c>
      <c r="M2309" t="str">
        <f>IF(ISBLANK(employee_data35[[#This Row],[ExitDate]]),"Active","Tidak Active")</f>
        <v>Active</v>
      </c>
      <c r="N2309" t="s">
        <v>33</v>
      </c>
      <c r="O2309" t="s">
        <v>34</v>
      </c>
      <c r="P2309" t="s">
        <v>52</v>
      </c>
      <c r="Q2309" t="s">
        <v>36</v>
      </c>
      <c r="R2309" t="s">
        <v>37</v>
      </c>
      <c r="S2309" t="s">
        <v>65</v>
      </c>
      <c r="T2309" t="s">
        <v>81</v>
      </c>
      <c r="U2309" s="1">
        <v>17870</v>
      </c>
      <c r="V2309" s="7" t="str">
        <f>CONCATENATE(employee_data35[[#This Row],[First-LastName]]&amp;" "&amp;employee_data35[[#This Row],[DOB]])</f>
        <v>Maxim-Mooney 17870</v>
      </c>
      <c r="W2309" t="s">
        <v>7868</v>
      </c>
      <c r="X2309" t="s">
        <v>83</v>
      </c>
      <c r="Y2309" t="s">
        <v>42</v>
      </c>
      <c r="Z2309">
        <v>51967</v>
      </c>
      <c r="AA2309" t="s">
        <v>93</v>
      </c>
      <c r="AB2309" t="s">
        <v>84</v>
      </c>
      <c r="AC2309" t="s">
        <v>45</v>
      </c>
      <c r="AD2309">
        <v>4</v>
      </c>
    </row>
    <row r="2310" spans="1:30" x14ac:dyDescent="0.3">
      <c r="A2310">
        <v>2735</v>
      </c>
      <c r="B2310" t="s">
        <v>8313</v>
      </c>
      <c r="C2310" t="s">
        <v>4239</v>
      </c>
      <c r="D2310" s="6" t="str">
        <f>CONCATENATE(employee_data35[[#This Row],[FirstName]], "-",employee_data35[[#This Row],[LastName]] )</f>
        <v>Santiago-Rosales</v>
      </c>
      <c r="E2310" s="1">
        <v>44120</v>
      </c>
      <c r="F2310" s="1"/>
      <c r="G2310" s="7" t="str">
        <f>IF(ISBLANK(employee_data35[[#This Row],[ExitDate]]),"Yes","")</f>
        <v>Yes</v>
      </c>
      <c r="H2310" t="s">
        <v>59</v>
      </c>
      <c r="I2310" t="s">
        <v>8314</v>
      </c>
      <c r="J2310" t="s">
        <v>8315</v>
      </c>
      <c r="K2310" t="s">
        <v>62</v>
      </c>
      <c r="L2310" s="6" t="str">
        <f>IF(ISBLANK(employee_data35[[#This Row],[ExitDate]]),"1","0")</f>
        <v>1</v>
      </c>
      <c r="M2310" t="str">
        <f>IF(ISBLANK(employee_data35[[#This Row],[ExitDate]]),"Active","Tidak Active")</f>
        <v>Active</v>
      </c>
      <c r="N2310" t="s">
        <v>33</v>
      </c>
      <c r="O2310" t="s">
        <v>64</v>
      </c>
      <c r="P2310" t="s">
        <v>52</v>
      </c>
      <c r="Q2310" t="s">
        <v>36</v>
      </c>
      <c r="R2310" t="s">
        <v>37</v>
      </c>
      <c r="S2310" t="s">
        <v>65</v>
      </c>
      <c r="T2310" t="s">
        <v>90</v>
      </c>
      <c r="U2310" s="1">
        <v>36991</v>
      </c>
      <c r="V2310" s="7" t="str">
        <f>CONCATENATE(employee_data35[[#This Row],[First-LastName]]&amp;" "&amp;employee_data35[[#This Row],[DOB]])</f>
        <v>Santiago-Rosales 36991</v>
      </c>
      <c r="W2310" t="s">
        <v>7897</v>
      </c>
      <c r="X2310" t="s">
        <v>352</v>
      </c>
      <c r="Y2310" t="s">
        <v>42</v>
      </c>
      <c r="Z2310">
        <v>26584</v>
      </c>
      <c r="AA2310" t="s">
        <v>128</v>
      </c>
      <c r="AB2310" t="s">
        <v>75</v>
      </c>
      <c r="AC2310" t="s">
        <v>45</v>
      </c>
      <c r="AD2310">
        <v>2</v>
      </c>
    </row>
    <row r="2311" spans="1:30" x14ac:dyDescent="0.3">
      <c r="A2311">
        <v>2736</v>
      </c>
      <c r="B2311" t="s">
        <v>2076</v>
      </c>
      <c r="C2311" t="s">
        <v>7163</v>
      </c>
      <c r="D2311" s="6" t="str">
        <f>CONCATENATE(employee_data35[[#This Row],[FirstName]], "-",employee_data35[[#This Row],[LastName]] )</f>
        <v>Zara-Werner</v>
      </c>
      <c r="E2311" s="1">
        <v>43978</v>
      </c>
      <c r="F2311" s="1"/>
      <c r="G2311" s="7" t="str">
        <f>IF(ISBLANK(employee_data35[[#This Row],[ExitDate]]),"Yes","")</f>
        <v>Yes</v>
      </c>
      <c r="H2311" t="s">
        <v>59</v>
      </c>
      <c r="I2311" t="s">
        <v>8316</v>
      </c>
      <c r="J2311" t="s">
        <v>8317</v>
      </c>
      <c r="K2311" t="s">
        <v>89</v>
      </c>
      <c r="L2311" s="6" t="str">
        <f>IF(ISBLANK(employee_data35[[#This Row],[ExitDate]]),"1","0")</f>
        <v>1</v>
      </c>
      <c r="M2311" t="str">
        <f>IF(ISBLANK(employee_data35[[#This Row],[ExitDate]]),"Active","Tidak Active")</f>
        <v>Active</v>
      </c>
      <c r="N2311" t="s">
        <v>33</v>
      </c>
      <c r="O2311" t="s">
        <v>51</v>
      </c>
      <c r="P2311" t="s">
        <v>63</v>
      </c>
      <c r="Q2311" t="s">
        <v>36</v>
      </c>
      <c r="R2311" t="s">
        <v>37</v>
      </c>
      <c r="S2311" t="s">
        <v>65</v>
      </c>
      <c r="T2311" t="s">
        <v>81</v>
      </c>
      <c r="U2311" s="1">
        <v>23055</v>
      </c>
      <c r="V2311" s="7" t="str">
        <f>CONCATENATE(employee_data35[[#This Row],[First-LastName]]&amp;" "&amp;employee_data35[[#This Row],[DOB]])</f>
        <v>Zara-Werner 23055</v>
      </c>
      <c r="W2311" t="s">
        <v>7877</v>
      </c>
      <c r="X2311" t="s">
        <v>83</v>
      </c>
      <c r="Y2311" t="s">
        <v>55</v>
      </c>
      <c r="Z2311">
        <v>2091</v>
      </c>
      <c r="AA2311" t="s">
        <v>74</v>
      </c>
      <c r="AB2311" t="s">
        <v>84</v>
      </c>
      <c r="AC2311" t="s">
        <v>45</v>
      </c>
      <c r="AD2311">
        <v>5</v>
      </c>
    </row>
    <row r="2312" spans="1:30" x14ac:dyDescent="0.3">
      <c r="A2312">
        <v>2737</v>
      </c>
      <c r="B2312" t="s">
        <v>3014</v>
      </c>
      <c r="C2312" t="s">
        <v>6334</v>
      </c>
      <c r="D2312" s="6" t="str">
        <f>CONCATENATE(employee_data35[[#This Row],[FirstName]], "-",employee_data35[[#This Row],[LastName]] )</f>
        <v>Darian-Hansen</v>
      </c>
      <c r="E2312" s="1">
        <v>44428</v>
      </c>
      <c r="F2312" s="1">
        <v>44478</v>
      </c>
      <c r="G2312" s="7" t="str">
        <f>IF(ISBLANK(employee_data35[[#This Row],[ExitDate]]),"Yes","")</f>
        <v/>
      </c>
      <c r="H2312" t="s">
        <v>59</v>
      </c>
      <c r="I2312" t="s">
        <v>8318</v>
      </c>
      <c r="J2312" t="s">
        <v>8319</v>
      </c>
      <c r="K2312" t="s">
        <v>31</v>
      </c>
      <c r="L2312" s="6" t="str">
        <f>IF(ISBLANK(employee_data35[[#This Row],[ExitDate]]),"1","0")</f>
        <v>0</v>
      </c>
      <c r="M2312" t="str">
        <f>IF(ISBLANK(employee_data35[[#This Row],[ExitDate]]),"Active","Tidak Active")</f>
        <v>Tidak Active</v>
      </c>
      <c r="N2312" t="s">
        <v>63</v>
      </c>
      <c r="O2312" t="s">
        <v>34</v>
      </c>
      <c r="P2312" t="s">
        <v>35</v>
      </c>
      <c r="Q2312" t="s">
        <v>140</v>
      </c>
      <c r="R2312" t="s">
        <v>8320</v>
      </c>
      <c r="S2312" t="s">
        <v>65</v>
      </c>
      <c r="T2312" t="s">
        <v>81</v>
      </c>
      <c r="U2312" s="1">
        <v>26445</v>
      </c>
      <c r="V2312" s="7" t="str">
        <f>CONCATENATE(employee_data35[[#This Row],[First-LastName]]&amp;" "&amp;employee_data35[[#This Row],[DOB]])</f>
        <v>Darian-Hansen 26445</v>
      </c>
      <c r="W2312" t="s">
        <v>7847</v>
      </c>
      <c r="X2312" t="s">
        <v>103</v>
      </c>
      <c r="Y2312" t="s">
        <v>55</v>
      </c>
      <c r="Z2312">
        <v>84906</v>
      </c>
      <c r="AA2312" t="s">
        <v>93</v>
      </c>
      <c r="AB2312" t="s">
        <v>84</v>
      </c>
      <c r="AC2312" t="s">
        <v>45</v>
      </c>
      <c r="AD2312">
        <v>4</v>
      </c>
    </row>
    <row r="2313" spans="1:30" x14ac:dyDescent="0.3">
      <c r="A2313">
        <v>2738</v>
      </c>
      <c r="B2313" t="s">
        <v>2016</v>
      </c>
      <c r="C2313" t="s">
        <v>1340</v>
      </c>
      <c r="D2313" s="6" t="str">
        <f>CONCATENATE(employee_data35[[#This Row],[FirstName]], "-",employee_data35[[#This Row],[LastName]] )</f>
        <v>Kaeden-Branch</v>
      </c>
      <c r="E2313" s="1">
        <v>43503</v>
      </c>
      <c r="F2313" s="1">
        <v>43549</v>
      </c>
      <c r="G2313" s="7" t="str">
        <f>IF(ISBLANK(employee_data35[[#This Row],[ExitDate]]),"Yes","")</f>
        <v/>
      </c>
      <c r="H2313" t="s">
        <v>59</v>
      </c>
      <c r="I2313" t="s">
        <v>8321</v>
      </c>
      <c r="J2313" t="s">
        <v>8322</v>
      </c>
      <c r="K2313" t="s">
        <v>133</v>
      </c>
      <c r="L2313" s="6" t="str">
        <f>IF(ISBLANK(employee_data35[[#This Row],[ExitDate]]),"1","0")</f>
        <v>0</v>
      </c>
      <c r="M2313" t="str">
        <f>IF(ISBLANK(employee_data35[[#This Row],[ExitDate]]),"Active","Tidak Active")</f>
        <v>Tidak Active</v>
      </c>
      <c r="N2313" t="s">
        <v>63</v>
      </c>
      <c r="O2313" t="s">
        <v>34</v>
      </c>
      <c r="P2313" t="s">
        <v>63</v>
      </c>
      <c r="Q2313" t="s">
        <v>99</v>
      </c>
      <c r="R2313" t="s">
        <v>8323</v>
      </c>
      <c r="S2313" t="s">
        <v>65</v>
      </c>
      <c r="T2313" t="s">
        <v>90</v>
      </c>
      <c r="U2313" s="1">
        <v>21086</v>
      </c>
      <c r="V2313" s="7" t="str">
        <f>CONCATENATE(employee_data35[[#This Row],[First-LastName]]&amp;" "&amp;employee_data35[[#This Row],[DOB]])</f>
        <v>Kaeden-Branch 21086</v>
      </c>
      <c r="W2313" t="s">
        <v>7893</v>
      </c>
      <c r="X2313" t="s">
        <v>83</v>
      </c>
      <c r="Y2313" t="s">
        <v>55</v>
      </c>
      <c r="Z2313">
        <v>86185</v>
      </c>
      <c r="AA2313" t="s">
        <v>56</v>
      </c>
      <c r="AB2313" t="s">
        <v>84</v>
      </c>
      <c r="AC2313" t="s">
        <v>45</v>
      </c>
      <c r="AD2313">
        <v>5</v>
      </c>
    </row>
    <row r="2314" spans="1:30" x14ac:dyDescent="0.3">
      <c r="A2314">
        <v>2739</v>
      </c>
      <c r="B2314" t="s">
        <v>1013</v>
      </c>
      <c r="C2314" t="s">
        <v>5822</v>
      </c>
      <c r="D2314" s="6" t="str">
        <f>CONCATENATE(employee_data35[[#This Row],[FirstName]], "-",employee_data35[[#This Row],[LastName]] )</f>
        <v>Gabriel-Swanson</v>
      </c>
      <c r="E2314" s="1">
        <v>44245</v>
      </c>
      <c r="F2314" s="1">
        <v>44526</v>
      </c>
      <c r="G2314" s="7" t="str">
        <f>IF(ISBLANK(employee_data35[[#This Row],[ExitDate]]),"Yes","")</f>
        <v/>
      </c>
      <c r="H2314" t="s">
        <v>59</v>
      </c>
      <c r="I2314" t="s">
        <v>8324</v>
      </c>
      <c r="J2314" t="s">
        <v>8325</v>
      </c>
      <c r="K2314" t="s">
        <v>50</v>
      </c>
      <c r="L2314" s="6" t="str">
        <f>IF(ISBLANK(employee_data35[[#This Row],[ExitDate]]),"1","0")</f>
        <v>0</v>
      </c>
      <c r="M2314" t="str">
        <f>IF(ISBLANK(employee_data35[[#This Row],[ExitDate]]),"Active","Tidak Active")</f>
        <v>Tidak Active</v>
      </c>
      <c r="N2314" t="s">
        <v>33</v>
      </c>
      <c r="O2314" t="s">
        <v>51</v>
      </c>
      <c r="P2314" t="s">
        <v>52</v>
      </c>
      <c r="Q2314" t="s">
        <v>126</v>
      </c>
      <c r="R2314" t="s">
        <v>8326</v>
      </c>
      <c r="S2314" t="s">
        <v>65</v>
      </c>
      <c r="T2314" t="s">
        <v>81</v>
      </c>
      <c r="U2314" s="1">
        <v>16336</v>
      </c>
      <c r="V2314" s="7" t="str">
        <f>CONCATENATE(employee_data35[[#This Row],[First-LastName]]&amp;" "&amp;employee_data35[[#This Row],[DOB]])</f>
        <v>Gabriel-Swanson 16336</v>
      </c>
      <c r="W2314" t="s">
        <v>7851</v>
      </c>
      <c r="X2314" t="s">
        <v>103</v>
      </c>
      <c r="Y2314" t="s">
        <v>55</v>
      </c>
      <c r="Z2314">
        <v>82332</v>
      </c>
      <c r="AA2314" t="s">
        <v>93</v>
      </c>
      <c r="AB2314" t="s">
        <v>75</v>
      </c>
      <c r="AC2314" t="s">
        <v>45</v>
      </c>
      <c r="AD2314">
        <v>4</v>
      </c>
    </row>
    <row r="2315" spans="1:30" x14ac:dyDescent="0.3">
      <c r="A2315">
        <v>2740</v>
      </c>
      <c r="B2315" t="s">
        <v>1098</v>
      </c>
      <c r="C2315" t="s">
        <v>551</v>
      </c>
      <c r="D2315" s="6" t="str">
        <f>CONCATENATE(employee_data35[[#This Row],[FirstName]], "-",employee_data35[[#This Row],[LastName]] )</f>
        <v>Madyson-Chapman</v>
      </c>
      <c r="E2315" s="1">
        <v>44897</v>
      </c>
      <c r="F2315" s="1"/>
      <c r="G2315" s="7" t="str">
        <f>IF(ISBLANK(employee_data35[[#This Row],[ExitDate]]),"Yes","")</f>
        <v>Yes</v>
      </c>
      <c r="H2315" t="s">
        <v>59</v>
      </c>
      <c r="I2315" t="s">
        <v>8327</v>
      </c>
      <c r="J2315" t="s">
        <v>8328</v>
      </c>
      <c r="K2315" t="s">
        <v>139</v>
      </c>
      <c r="L2315" s="6" t="str">
        <f>IF(ISBLANK(employee_data35[[#This Row],[ExitDate]]),"1","0")</f>
        <v>1</v>
      </c>
      <c r="M2315" t="str">
        <f>IF(ISBLANK(employee_data35[[#This Row],[ExitDate]]),"Active","Tidak Active")</f>
        <v>Active</v>
      </c>
      <c r="N2315" t="s">
        <v>63</v>
      </c>
      <c r="O2315" t="s">
        <v>64</v>
      </c>
      <c r="P2315" t="s">
        <v>52</v>
      </c>
      <c r="Q2315" t="s">
        <v>36</v>
      </c>
      <c r="R2315" t="s">
        <v>37</v>
      </c>
      <c r="S2315" t="s">
        <v>65</v>
      </c>
      <c r="T2315" t="s">
        <v>66</v>
      </c>
      <c r="U2315" s="1">
        <v>30584</v>
      </c>
      <c r="V2315" s="7" t="str">
        <f>CONCATENATE(employee_data35[[#This Row],[First-LastName]]&amp;" "&amp;employee_data35[[#This Row],[DOB]])</f>
        <v>Madyson-Chapman 30584</v>
      </c>
      <c r="W2315" t="s">
        <v>7851</v>
      </c>
      <c r="X2315" t="s">
        <v>834</v>
      </c>
      <c r="Y2315" t="s">
        <v>55</v>
      </c>
      <c r="Z2315">
        <v>34011</v>
      </c>
      <c r="AA2315" t="s">
        <v>93</v>
      </c>
      <c r="AB2315" t="s">
        <v>75</v>
      </c>
      <c r="AC2315" t="s">
        <v>45</v>
      </c>
      <c r="AD2315">
        <v>1</v>
      </c>
    </row>
    <row r="2316" spans="1:30" x14ac:dyDescent="0.3">
      <c r="A2316">
        <v>2741</v>
      </c>
      <c r="B2316" t="s">
        <v>887</v>
      </c>
      <c r="C2316" t="s">
        <v>3557</v>
      </c>
      <c r="D2316" s="6" t="str">
        <f>CONCATENATE(employee_data35[[#This Row],[FirstName]], "-",employee_data35[[#This Row],[LastName]] )</f>
        <v>Kellen-Hill</v>
      </c>
      <c r="E2316" s="1">
        <v>44406</v>
      </c>
      <c r="F2316" s="1">
        <v>44686</v>
      </c>
      <c r="G2316" s="7" t="str">
        <f>IF(ISBLANK(employee_data35[[#This Row],[ExitDate]]),"Yes","")</f>
        <v/>
      </c>
      <c r="H2316" t="s">
        <v>59</v>
      </c>
      <c r="I2316" t="s">
        <v>8329</v>
      </c>
      <c r="J2316" t="s">
        <v>8330</v>
      </c>
      <c r="K2316" t="s">
        <v>80</v>
      </c>
      <c r="L2316" s="6" t="str">
        <f>IF(ISBLANK(employee_data35[[#This Row],[ExitDate]]),"1","0")</f>
        <v>0</v>
      </c>
      <c r="M2316" t="str">
        <f>IF(ISBLANK(employee_data35[[#This Row],[ExitDate]]),"Active","Tidak Active")</f>
        <v>Tidak Active</v>
      </c>
      <c r="N2316" t="s">
        <v>63</v>
      </c>
      <c r="O2316" t="s">
        <v>51</v>
      </c>
      <c r="P2316" t="s">
        <v>52</v>
      </c>
      <c r="Q2316" t="s">
        <v>126</v>
      </c>
      <c r="R2316" t="s">
        <v>8331</v>
      </c>
      <c r="S2316" t="s">
        <v>65</v>
      </c>
      <c r="T2316" t="s">
        <v>305</v>
      </c>
      <c r="U2316" s="1">
        <v>27329</v>
      </c>
      <c r="V2316" s="7" t="str">
        <f>CONCATENATE(employee_data35[[#This Row],[First-LastName]]&amp;" "&amp;employee_data35[[#This Row],[DOB]])</f>
        <v>Kellen-Hill 27329</v>
      </c>
      <c r="W2316" t="s">
        <v>7884</v>
      </c>
      <c r="X2316" t="s">
        <v>103</v>
      </c>
      <c r="Y2316" t="s">
        <v>55</v>
      </c>
      <c r="Z2316">
        <v>88627</v>
      </c>
      <c r="AA2316" t="s">
        <v>128</v>
      </c>
      <c r="AB2316" t="s">
        <v>104</v>
      </c>
      <c r="AC2316" t="s">
        <v>45</v>
      </c>
      <c r="AD2316">
        <v>4</v>
      </c>
    </row>
    <row r="2317" spans="1:30" x14ac:dyDescent="0.3">
      <c r="A2317">
        <v>2742</v>
      </c>
      <c r="B2317" t="s">
        <v>8332</v>
      </c>
      <c r="C2317" t="s">
        <v>1479</v>
      </c>
      <c r="D2317" s="6" t="str">
        <f>CONCATENATE(employee_data35[[#This Row],[FirstName]], "-",employee_data35[[#This Row],[LastName]] )</f>
        <v>Samir-Gray</v>
      </c>
      <c r="E2317" s="1">
        <v>44674</v>
      </c>
      <c r="F2317" s="1">
        <v>44911</v>
      </c>
      <c r="G2317" s="7" t="str">
        <f>IF(ISBLANK(employee_data35[[#This Row],[ExitDate]]),"Yes","")</f>
        <v/>
      </c>
      <c r="H2317" t="s">
        <v>59</v>
      </c>
      <c r="I2317" t="s">
        <v>8333</v>
      </c>
      <c r="J2317" t="s">
        <v>8334</v>
      </c>
      <c r="K2317" t="s">
        <v>168</v>
      </c>
      <c r="L2317" s="6" t="str">
        <f>IF(ISBLANK(employee_data35[[#This Row],[ExitDate]]),"1","0")</f>
        <v>0</v>
      </c>
      <c r="M2317" t="str">
        <f>IF(ISBLANK(employee_data35[[#This Row],[ExitDate]]),"Active","Tidak Active")</f>
        <v>Tidak Active</v>
      </c>
      <c r="N2317" t="s">
        <v>63</v>
      </c>
      <c r="O2317" t="s">
        <v>64</v>
      </c>
      <c r="P2317" t="s">
        <v>63</v>
      </c>
      <c r="Q2317" t="s">
        <v>140</v>
      </c>
      <c r="R2317" t="s">
        <v>8335</v>
      </c>
      <c r="S2317" t="s">
        <v>65</v>
      </c>
      <c r="T2317" t="s">
        <v>90</v>
      </c>
      <c r="U2317" s="1">
        <v>33520</v>
      </c>
      <c r="V2317" s="7" t="str">
        <f>CONCATENATE(employee_data35[[#This Row],[First-LastName]]&amp;" "&amp;employee_data35[[#This Row],[DOB]])</f>
        <v>Samir-Gray 33520</v>
      </c>
      <c r="W2317" t="s">
        <v>7873</v>
      </c>
      <c r="X2317" t="s">
        <v>226</v>
      </c>
      <c r="Y2317" t="s">
        <v>55</v>
      </c>
      <c r="Z2317">
        <v>47497</v>
      </c>
      <c r="AA2317" t="s">
        <v>128</v>
      </c>
      <c r="AB2317" t="s">
        <v>84</v>
      </c>
      <c r="AC2317" t="s">
        <v>45</v>
      </c>
      <c r="AD2317">
        <v>2</v>
      </c>
    </row>
    <row r="2318" spans="1:30" x14ac:dyDescent="0.3">
      <c r="A2318">
        <v>2743</v>
      </c>
      <c r="B2318" t="s">
        <v>1035</v>
      </c>
      <c r="C2318" t="s">
        <v>8336</v>
      </c>
      <c r="D2318" s="6" t="str">
        <f>CONCATENATE(employee_data35[[#This Row],[FirstName]], "-",employee_data35[[#This Row],[LastName]] )</f>
        <v>Stephanie-Hampton</v>
      </c>
      <c r="E2318" s="1">
        <v>44408</v>
      </c>
      <c r="F2318" s="1">
        <v>44658</v>
      </c>
      <c r="G2318" s="7" t="str">
        <f>IF(ISBLANK(employee_data35[[#This Row],[ExitDate]]),"Yes","")</f>
        <v/>
      </c>
      <c r="H2318" t="s">
        <v>59</v>
      </c>
      <c r="I2318" t="s">
        <v>8337</v>
      </c>
      <c r="J2318" t="s">
        <v>8338</v>
      </c>
      <c r="K2318" t="s">
        <v>98</v>
      </c>
      <c r="L2318" s="6" t="str">
        <f>IF(ISBLANK(employee_data35[[#This Row],[ExitDate]]),"1","0")</f>
        <v>0</v>
      </c>
      <c r="M2318" t="str">
        <f>IF(ISBLANK(employee_data35[[#This Row],[ExitDate]]),"Active","Tidak Active")</f>
        <v>Tidak Active</v>
      </c>
      <c r="N2318" t="s">
        <v>63</v>
      </c>
      <c r="O2318" t="s">
        <v>64</v>
      </c>
      <c r="P2318" t="s">
        <v>35</v>
      </c>
      <c r="Q2318" t="s">
        <v>175</v>
      </c>
      <c r="R2318" t="s">
        <v>8339</v>
      </c>
      <c r="S2318" t="s">
        <v>65</v>
      </c>
      <c r="T2318" t="s">
        <v>90</v>
      </c>
      <c r="U2318" s="1">
        <v>29979</v>
      </c>
      <c r="V2318" s="7" t="str">
        <f>CONCATENATE(employee_data35[[#This Row],[First-LastName]]&amp;" "&amp;employee_data35[[#This Row],[DOB]])</f>
        <v>Stephanie-Hampton 29979</v>
      </c>
      <c r="W2318" t="s">
        <v>7861</v>
      </c>
      <c r="X2318" t="s">
        <v>582</v>
      </c>
      <c r="Y2318" t="s">
        <v>55</v>
      </c>
      <c r="Z2318">
        <v>16234</v>
      </c>
      <c r="AA2318" t="s">
        <v>93</v>
      </c>
      <c r="AB2318" t="s">
        <v>84</v>
      </c>
      <c r="AC2318" t="s">
        <v>45</v>
      </c>
      <c r="AD2318">
        <v>4</v>
      </c>
    </row>
    <row r="2319" spans="1:30" x14ac:dyDescent="0.3">
      <c r="A2319">
        <v>2744</v>
      </c>
      <c r="B2319" t="s">
        <v>2253</v>
      </c>
      <c r="C2319" t="s">
        <v>6490</v>
      </c>
      <c r="D2319" s="6" t="str">
        <f>CONCATENATE(employee_data35[[#This Row],[FirstName]], "-",employee_data35[[#This Row],[LastName]] )</f>
        <v>Walter-Mayo</v>
      </c>
      <c r="E2319" s="1">
        <v>43994</v>
      </c>
      <c r="F2319" s="1"/>
      <c r="G2319" s="7" t="str">
        <f>IF(ISBLANK(employee_data35[[#This Row],[ExitDate]]),"Yes","")</f>
        <v>Yes</v>
      </c>
      <c r="H2319" t="s">
        <v>59</v>
      </c>
      <c r="I2319" t="s">
        <v>8340</v>
      </c>
      <c r="J2319" t="s">
        <v>8341</v>
      </c>
      <c r="K2319" t="s">
        <v>118</v>
      </c>
      <c r="L2319" s="6" t="str">
        <f>IF(ISBLANK(employee_data35[[#This Row],[ExitDate]]),"1","0")</f>
        <v>1</v>
      </c>
      <c r="M2319" t="str">
        <f>IF(ISBLANK(employee_data35[[#This Row],[ExitDate]]),"Active","Tidak Active")</f>
        <v>Active</v>
      </c>
      <c r="N2319" t="s">
        <v>33</v>
      </c>
      <c r="O2319" t="s">
        <v>34</v>
      </c>
      <c r="P2319" t="s">
        <v>63</v>
      </c>
      <c r="Q2319" t="s">
        <v>36</v>
      </c>
      <c r="R2319" t="s">
        <v>37</v>
      </c>
      <c r="S2319" t="s">
        <v>65</v>
      </c>
      <c r="T2319" t="s">
        <v>90</v>
      </c>
      <c r="U2319" s="1">
        <v>19926</v>
      </c>
      <c r="V2319" s="7" t="str">
        <f>CONCATENATE(employee_data35[[#This Row],[First-LastName]]&amp;" "&amp;employee_data35[[#This Row],[DOB]])</f>
        <v>Walter-Mayo 19926</v>
      </c>
      <c r="W2319" t="s">
        <v>5852</v>
      </c>
      <c r="X2319" t="s">
        <v>83</v>
      </c>
      <c r="Y2319" t="s">
        <v>42</v>
      </c>
      <c r="Z2319">
        <v>25145</v>
      </c>
      <c r="AA2319" t="s">
        <v>128</v>
      </c>
      <c r="AB2319" t="s">
        <v>84</v>
      </c>
      <c r="AC2319" t="s">
        <v>45</v>
      </c>
      <c r="AD2319">
        <v>4</v>
      </c>
    </row>
    <row r="2320" spans="1:30" x14ac:dyDescent="0.3">
      <c r="A2320">
        <v>2745</v>
      </c>
      <c r="B2320" t="s">
        <v>3561</v>
      </c>
      <c r="C2320" t="s">
        <v>851</v>
      </c>
      <c r="D2320" s="6" t="str">
        <f>CONCATENATE(employee_data35[[#This Row],[FirstName]], "-",employee_data35[[#This Row],[LastName]] )</f>
        <v>Harley-Greer</v>
      </c>
      <c r="E2320" s="1">
        <v>43490</v>
      </c>
      <c r="F2320" s="1"/>
      <c r="G2320" s="7" t="str">
        <f>IF(ISBLANK(employee_data35[[#This Row],[ExitDate]]),"Yes","")</f>
        <v>Yes</v>
      </c>
      <c r="H2320" t="s">
        <v>59</v>
      </c>
      <c r="I2320" t="s">
        <v>8342</v>
      </c>
      <c r="J2320" t="s">
        <v>8343</v>
      </c>
      <c r="K2320" t="s">
        <v>62</v>
      </c>
      <c r="L2320" s="6" t="str">
        <f>IF(ISBLANK(employee_data35[[#This Row],[ExitDate]]),"1","0")</f>
        <v>1</v>
      </c>
      <c r="M2320" t="str">
        <f>IF(ISBLANK(employee_data35[[#This Row],[ExitDate]]),"Active","Tidak Active")</f>
        <v>Active</v>
      </c>
      <c r="N2320" t="s">
        <v>33</v>
      </c>
      <c r="O2320" t="s">
        <v>64</v>
      </c>
      <c r="P2320" t="s">
        <v>52</v>
      </c>
      <c r="Q2320" t="s">
        <v>36</v>
      </c>
      <c r="R2320" t="s">
        <v>37</v>
      </c>
      <c r="S2320" t="s">
        <v>65</v>
      </c>
      <c r="T2320" t="s">
        <v>119</v>
      </c>
      <c r="U2320" s="1">
        <v>37010</v>
      </c>
      <c r="V2320" s="7" t="str">
        <f>CONCATENATE(employee_data35[[#This Row],[First-LastName]]&amp;" "&amp;employee_data35[[#This Row],[DOB]])</f>
        <v>Harley-Greer 37010</v>
      </c>
      <c r="W2320" t="s">
        <v>7842</v>
      </c>
      <c r="X2320" t="s">
        <v>184</v>
      </c>
      <c r="Y2320" t="s">
        <v>42</v>
      </c>
      <c r="Z2320">
        <v>71081</v>
      </c>
      <c r="AA2320" t="s">
        <v>56</v>
      </c>
      <c r="AB2320" t="s">
        <v>104</v>
      </c>
      <c r="AC2320" t="s">
        <v>45</v>
      </c>
      <c r="AD2320">
        <v>5</v>
      </c>
    </row>
    <row r="2321" spans="1:30" x14ac:dyDescent="0.3">
      <c r="A2321">
        <v>2746</v>
      </c>
      <c r="B2321" t="s">
        <v>2263</v>
      </c>
      <c r="C2321" t="s">
        <v>3471</v>
      </c>
      <c r="D2321" s="6" t="str">
        <f>CONCATENATE(employee_data35[[#This Row],[FirstName]], "-",employee_data35[[#This Row],[LastName]] )</f>
        <v>Misael-Pratt</v>
      </c>
      <c r="E2321" s="1">
        <v>44128</v>
      </c>
      <c r="F2321" s="1">
        <v>45024</v>
      </c>
      <c r="G2321" s="7" t="str">
        <f>IF(ISBLANK(employee_data35[[#This Row],[ExitDate]]),"Yes","")</f>
        <v/>
      </c>
      <c r="H2321" t="s">
        <v>3738</v>
      </c>
      <c r="I2321" t="s">
        <v>8344</v>
      </c>
      <c r="J2321" t="s">
        <v>8345</v>
      </c>
      <c r="K2321" t="s">
        <v>89</v>
      </c>
      <c r="L2321" s="6" t="str">
        <f>IF(ISBLANK(employee_data35[[#This Row],[ExitDate]]),"1","0")</f>
        <v>0</v>
      </c>
      <c r="M2321" t="str">
        <f>IF(ISBLANK(employee_data35[[#This Row],[ExitDate]]),"Active","Tidak Active")</f>
        <v>Tidak Active</v>
      </c>
      <c r="N2321" t="s">
        <v>63</v>
      </c>
      <c r="O2321" t="s">
        <v>51</v>
      </c>
      <c r="P2321" t="s">
        <v>63</v>
      </c>
      <c r="Q2321" t="s">
        <v>99</v>
      </c>
      <c r="R2321" t="s">
        <v>8346</v>
      </c>
      <c r="S2321" t="s">
        <v>65</v>
      </c>
      <c r="T2321" t="s">
        <v>177</v>
      </c>
      <c r="U2321" s="1">
        <v>28262</v>
      </c>
      <c r="V2321" s="7" t="str">
        <f>CONCATENATE(employee_data35[[#This Row],[First-LastName]]&amp;" "&amp;employee_data35[[#This Row],[DOB]])</f>
        <v>Misael-Pratt 28262</v>
      </c>
      <c r="W2321" t="s">
        <v>40</v>
      </c>
      <c r="X2321" t="s">
        <v>6</v>
      </c>
      <c r="Y2321" t="s">
        <v>42</v>
      </c>
      <c r="Z2321">
        <v>39119</v>
      </c>
      <c r="AA2321" t="s">
        <v>56</v>
      </c>
      <c r="AB2321" t="s">
        <v>44</v>
      </c>
      <c r="AC2321" t="s">
        <v>45</v>
      </c>
      <c r="AD2321">
        <v>5</v>
      </c>
    </row>
    <row r="2322" spans="1:30" x14ac:dyDescent="0.3">
      <c r="A2322">
        <v>2747</v>
      </c>
      <c r="B2322" t="s">
        <v>8347</v>
      </c>
      <c r="C2322" t="s">
        <v>8348</v>
      </c>
      <c r="D2322" s="6" t="str">
        <f>CONCATENATE(employee_data35[[#This Row],[FirstName]], "-",employee_data35[[#This Row],[LastName]] )</f>
        <v>Sneha-Jhaveri</v>
      </c>
      <c r="E2322" s="1">
        <v>43330</v>
      </c>
      <c r="F2322" s="1">
        <v>43524</v>
      </c>
      <c r="G2322" s="7" t="str">
        <f>IF(ISBLANK(employee_data35[[#This Row],[ExitDate]]),"Yes","")</f>
        <v/>
      </c>
      <c r="H2322" t="s">
        <v>28</v>
      </c>
      <c r="I2322" t="s">
        <v>8349</v>
      </c>
      <c r="J2322" t="s">
        <v>8350</v>
      </c>
      <c r="K2322" t="s">
        <v>133</v>
      </c>
      <c r="L2322" s="6" t="str">
        <f>IF(ISBLANK(employee_data35[[#This Row],[ExitDate]]),"1","0")</f>
        <v>0</v>
      </c>
      <c r="M2322" t="str">
        <f>IF(ISBLANK(employee_data35[[#This Row],[ExitDate]]),"Active","Tidak Active")</f>
        <v>Tidak Active</v>
      </c>
      <c r="N2322" t="s">
        <v>52</v>
      </c>
      <c r="O2322" t="s">
        <v>64</v>
      </c>
      <c r="P2322" t="s">
        <v>52</v>
      </c>
      <c r="Q2322" t="s">
        <v>175</v>
      </c>
      <c r="R2322" t="s">
        <v>8351</v>
      </c>
      <c r="S2322" t="s">
        <v>38</v>
      </c>
      <c r="T2322" t="s">
        <v>81</v>
      </c>
      <c r="U2322" s="1">
        <v>22243</v>
      </c>
      <c r="V2322" s="7" t="str">
        <f>CONCATENATE(employee_data35[[#This Row],[First-LastName]]&amp;" "&amp;employee_data35[[#This Row],[DOB]])</f>
        <v>Sneha-Jhaveri 22243</v>
      </c>
      <c r="W2322" t="s">
        <v>40</v>
      </c>
      <c r="X2322" t="s">
        <v>163</v>
      </c>
      <c r="Y2322" t="s">
        <v>42</v>
      </c>
      <c r="Z2322">
        <v>2109</v>
      </c>
      <c r="AA2322" t="s">
        <v>56</v>
      </c>
      <c r="AB2322" t="s">
        <v>84</v>
      </c>
      <c r="AC2322" t="s">
        <v>45</v>
      </c>
      <c r="AD2322">
        <v>4</v>
      </c>
    </row>
    <row r="2323" spans="1:30" x14ac:dyDescent="0.3">
      <c r="A2323">
        <v>2748</v>
      </c>
      <c r="B2323" t="s">
        <v>8352</v>
      </c>
      <c r="C2323" t="s">
        <v>8353</v>
      </c>
      <c r="D2323" s="6" t="str">
        <f>CONCATENATE(employee_data35[[#This Row],[FirstName]], "-",employee_data35[[#This Row],[LastName]] )</f>
        <v>Melinda-Saar-Beckles</v>
      </c>
      <c r="E2323" s="1">
        <v>44753</v>
      </c>
      <c r="F2323" s="1"/>
      <c r="G2323" s="7" t="str">
        <f>IF(ISBLANK(employee_data35[[#This Row],[ExitDate]]),"Yes","")</f>
        <v>Yes</v>
      </c>
      <c r="H2323" t="s">
        <v>28</v>
      </c>
      <c r="I2323" t="s">
        <v>8354</v>
      </c>
      <c r="J2323" t="s">
        <v>8355</v>
      </c>
      <c r="K2323" t="s">
        <v>168</v>
      </c>
      <c r="L2323" s="6" t="str">
        <f>IF(ISBLANK(employee_data35[[#This Row],[ExitDate]]),"1","0")</f>
        <v>1</v>
      </c>
      <c r="M2323" t="str">
        <f>IF(ISBLANK(employee_data35[[#This Row],[ExitDate]]),"Active","Tidak Active")</f>
        <v>Active</v>
      </c>
      <c r="N2323" t="s">
        <v>63</v>
      </c>
      <c r="O2323" t="s">
        <v>34</v>
      </c>
      <c r="P2323" t="s">
        <v>63</v>
      </c>
      <c r="Q2323" t="s">
        <v>36</v>
      </c>
      <c r="R2323" t="s">
        <v>37</v>
      </c>
      <c r="S2323" t="s">
        <v>38</v>
      </c>
      <c r="T2323" t="s">
        <v>66</v>
      </c>
      <c r="U2323" s="1">
        <v>23543</v>
      </c>
      <c r="V2323" s="7" t="str">
        <f>CONCATENATE(employee_data35[[#This Row],[First-LastName]]&amp;" "&amp;employee_data35[[#This Row],[DOB]])</f>
        <v>Melinda-Saar-Beckles 23543</v>
      </c>
      <c r="W2323" t="s">
        <v>40</v>
      </c>
      <c r="X2323" t="s">
        <v>83</v>
      </c>
      <c r="Y2323" t="s">
        <v>42</v>
      </c>
      <c r="Z2323">
        <v>1801</v>
      </c>
      <c r="AA2323" t="s">
        <v>56</v>
      </c>
      <c r="AB2323" t="s">
        <v>44</v>
      </c>
      <c r="AC2323" t="s">
        <v>45</v>
      </c>
      <c r="AD2323">
        <v>1</v>
      </c>
    </row>
    <row r="2324" spans="1:30" x14ac:dyDescent="0.3">
      <c r="A2324">
        <v>2749</v>
      </c>
      <c r="B2324" t="s">
        <v>8356</v>
      </c>
      <c r="C2324" t="s">
        <v>8357</v>
      </c>
      <c r="D2324" s="6" t="str">
        <f>CONCATENATE(employee_data35[[#This Row],[FirstName]], "-",employee_data35[[#This Row],[LastName]] )</f>
        <v>Elizabeth-Meads</v>
      </c>
      <c r="E2324" s="1">
        <v>43419</v>
      </c>
      <c r="F2324" s="1">
        <v>43423</v>
      </c>
      <c r="G2324" s="7" t="str">
        <f>IF(ISBLANK(employee_data35[[#This Row],[ExitDate]]),"Yes","")</f>
        <v/>
      </c>
      <c r="H2324" t="s">
        <v>28</v>
      </c>
      <c r="I2324" t="s">
        <v>8358</v>
      </c>
      <c r="J2324" t="s">
        <v>8359</v>
      </c>
      <c r="K2324" t="s">
        <v>89</v>
      </c>
      <c r="L2324" s="6" t="str">
        <f>IF(ISBLANK(employee_data35[[#This Row],[ExitDate]]),"1","0")</f>
        <v>0</v>
      </c>
      <c r="M2324" t="str">
        <f>IF(ISBLANK(employee_data35[[#This Row],[ExitDate]]),"Active","Tidak Active")</f>
        <v>Tidak Active</v>
      </c>
      <c r="N2324" t="s">
        <v>63</v>
      </c>
      <c r="O2324" t="s">
        <v>64</v>
      </c>
      <c r="P2324" t="s">
        <v>52</v>
      </c>
      <c r="Q2324" t="s">
        <v>140</v>
      </c>
      <c r="R2324" t="s">
        <v>8360</v>
      </c>
      <c r="S2324" t="s">
        <v>38</v>
      </c>
      <c r="T2324" t="s">
        <v>1012</v>
      </c>
      <c r="U2324" s="1">
        <v>17996</v>
      </c>
      <c r="V2324" s="7" t="str">
        <f>CONCATENATE(employee_data35[[#This Row],[First-LastName]]&amp;" "&amp;employee_data35[[#This Row],[DOB]])</f>
        <v>Elizabeth-Meads 17996</v>
      </c>
      <c r="W2324" t="s">
        <v>40</v>
      </c>
      <c r="X2324" t="s">
        <v>395</v>
      </c>
      <c r="Y2324" t="s">
        <v>42</v>
      </c>
      <c r="Z2324">
        <v>1760</v>
      </c>
      <c r="AA2324" t="s">
        <v>93</v>
      </c>
      <c r="AB2324" t="s">
        <v>44</v>
      </c>
      <c r="AC2324" t="s">
        <v>45</v>
      </c>
      <c r="AD2324">
        <v>5</v>
      </c>
    </row>
    <row r="2325" spans="1:30" x14ac:dyDescent="0.3">
      <c r="A2325">
        <v>2750</v>
      </c>
      <c r="B2325" t="s">
        <v>3209</v>
      </c>
      <c r="C2325" t="s">
        <v>2167</v>
      </c>
      <c r="D2325" s="6" t="str">
        <f>CONCATENATE(employee_data35[[#This Row],[FirstName]], "-",employee_data35[[#This Row],[LastName]] )</f>
        <v>Patrick-Moran</v>
      </c>
      <c r="E2325" s="1">
        <v>44716</v>
      </c>
      <c r="F2325" s="1"/>
      <c r="G2325" s="7" t="str">
        <f>IF(ISBLANK(employee_data35[[#This Row],[ExitDate]]),"Yes","")</f>
        <v>Yes</v>
      </c>
      <c r="H2325" t="s">
        <v>728</v>
      </c>
      <c r="I2325" t="s">
        <v>8361</v>
      </c>
      <c r="J2325" t="s">
        <v>8362</v>
      </c>
      <c r="K2325" t="s">
        <v>80</v>
      </c>
      <c r="L2325" s="6" t="str">
        <f>IF(ISBLANK(employee_data35[[#This Row],[ExitDate]]),"1","0")</f>
        <v>1</v>
      </c>
      <c r="M2325" t="str">
        <f>IF(ISBLANK(employee_data35[[#This Row],[ExitDate]]),"Active","Tidak Active")</f>
        <v>Active</v>
      </c>
      <c r="N2325" t="s">
        <v>63</v>
      </c>
      <c r="O2325" t="s">
        <v>64</v>
      </c>
      <c r="P2325" t="s">
        <v>63</v>
      </c>
      <c r="Q2325" t="s">
        <v>36</v>
      </c>
      <c r="R2325" t="s">
        <v>37</v>
      </c>
      <c r="S2325" t="s">
        <v>38</v>
      </c>
      <c r="T2325" t="s">
        <v>90</v>
      </c>
      <c r="U2325" s="1">
        <v>17991</v>
      </c>
      <c r="V2325" s="7" t="str">
        <f>CONCATENATE(employee_data35[[#This Row],[First-LastName]]&amp;" "&amp;employee_data35[[#This Row],[DOB]])</f>
        <v>Patrick-Moran 17991</v>
      </c>
      <c r="W2325" t="s">
        <v>40</v>
      </c>
      <c r="X2325" t="s">
        <v>83</v>
      </c>
      <c r="Y2325" t="s">
        <v>55</v>
      </c>
      <c r="Z2325">
        <v>2127</v>
      </c>
      <c r="AA2325" t="s">
        <v>128</v>
      </c>
      <c r="AB2325" t="s">
        <v>104</v>
      </c>
      <c r="AC2325" t="s">
        <v>45</v>
      </c>
      <c r="AD2325">
        <v>4</v>
      </c>
    </row>
    <row r="2326" spans="1:30" x14ac:dyDescent="0.3">
      <c r="A2326">
        <v>2751</v>
      </c>
      <c r="B2326" t="s">
        <v>8363</v>
      </c>
      <c r="C2326" t="s">
        <v>8364</v>
      </c>
      <c r="D2326" s="6" t="str">
        <f>CONCATENATE(employee_data35[[#This Row],[FirstName]], "-",employee_data35[[#This Row],[LastName]] )</f>
        <v>Mathew-Linden</v>
      </c>
      <c r="E2326" s="1">
        <v>43400</v>
      </c>
      <c r="F2326" s="1">
        <v>43656</v>
      </c>
      <c r="G2326" s="7" t="str">
        <f>IF(ISBLANK(employee_data35[[#This Row],[ExitDate]]),"Yes","")</f>
        <v/>
      </c>
      <c r="H2326" t="s">
        <v>728</v>
      </c>
      <c r="I2326" t="s">
        <v>8365</v>
      </c>
      <c r="J2326" t="s">
        <v>8366</v>
      </c>
      <c r="K2326" t="s">
        <v>118</v>
      </c>
      <c r="L2326" s="6" t="str">
        <f>IF(ISBLANK(employee_data35[[#This Row],[ExitDate]]),"1","0")</f>
        <v>0</v>
      </c>
      <c r="M2326" t="str">
        <f>IF(ISBLANK(employee_data35[[#This Row],[ExitDate]]),"Active","Tidak Active")</f>
        <v>Tidak Active</v>
      </c>
      <c r="N2326" t="s">
        <v>63</v>
      </c>
      <c r="O2326" t="s">
        <v>64</v>
      </c>
      <c r="P2326" t="s">
        <v>52</v>
      </c>
      <c r="Q2326" t="s">
        <v>140</v>
      </c>
      <c r="R2326" t="s">
        <v>8367</v>
      </c>
      <c r="S2326" t="s">
        <v>38</v>
      </c>
      <c r="T2326" t="s">
        <v>90</v>
      </c>
      <c r="U2326" s="1">
        <v>24577</v>
      </c>
      <c r="V2326" s="7" t="str">
        <f>CONCATENATE(employee_data35[[#This Row],[First-LastName]]&amp;" "&amp;employee_data35[[#This Row],[DOB]])</f>
        <v>Mathew-Linden 24577</v>
      </c>
      <c r="W2326" t="s">
        <v>40</v>
      </c>
      <c r="X2326" t="s">
        <v>83</v>
      </c>
      <c r="Y2326" t="s">
        <v>55</v>
      </c>
      <c r="Z2326">
        <v>1770</v>
      </c>
      <c r="AA2326" t="s">
        <v>93</v>
      </c>
      <c r="AB2326" t="s">
        <v>75</v>
      </c>
      <c r="AC2326" t="s">
        <v>45</v>
      </c>
      <c r="AD2326">
        <v>5</v>
      </c>
    </row>
    <row r="2327" spans="1:30" x14ac:dyDescent="0.3">
      <c r="A2327">
        <v>2752</v>
      </c>
      <c r="B2327" t="s">
        <v>8368</v>
      </c>
      <c r="C2327" t="s">
        <v>8369</v>
      </c>
      <c r="D2327" s="6" t="str">
        <f>CONCATENATE(employee_data35[[#This Row],[FirstName]], "-",employee_data35[[#This Row],[LastName]] )</f>
        <v>Adeel-Osturnka</v>
      </c>
      <c r="E2327" s="1">
        <v>44855</v>
      </c>
      <c r="F2327" s="1">
        <v>45055</v>
      </c>
      <c r="G2327" s="7" t="str">
        <f>IF(ISBLANK(employee_data35[[#This Row],[ExitDate]]),"Yes","")</f>
        <v/>
      </c>
      <c r="H2327" t="s">
        <v>28</v>
      </c>
      <c r="I2327" t="s">
        <v>8370</v>
      </c>
      <c r="J2327" t="s">
        <v>8371</v>
      </c>
      <c r="K2327" t="s">
        <v>80</v>
      </c>
      <c r="L2327" s="6" t="str">
        <f>IF(ISBLANK(employee_data35[[#This Row],[ExitDate]]),"1","0")</f>
        <v>0</v>
      </c>
      <c r="M2327" t="str">
        <f>IF(ISBLANK(employee_data35[[#This Row],[ExitDate]]),"Active","Tidak Active")</f>
        <v>Tidak Active</v>
      </c>
      <c r="N2327" t="s">
        <v>52</v>
      </c>
      <c r="O2327" t="s">
        <v>51</v>
      </c>
      <c r="P2327" t="s">
        <v>35</v>
      </c>
      <c r="Q2327" t="s">
        <v>99</v>
      </c>
      <c r="R2327" t="s">
        <v>8372</v>
      </c>
      <c r="S2327" t="s">
        <v>38</v>
      </c>
      <c r="T2327" t="s">
        <v>81</v>
      </c>
      <c r="U2327" s="1">
        <v>27908</v>
      </c>
      <c r="V2327" s="7" t="str">
        <f>CONCATENATE(employee_data35[[#This Row],[First-LastName]]&amp;" "&amp;employee_data35[[#This Row],[DOB]])</f>
        <v>Adeel-Osturnka 27908</v>
      </c>
      <c r="W2327" t="s">
        <v>40</v>
      </c>
      <c r="X2327" t="s">
        <v>292</v>
      </c>
      <c r="Y2327" t="s">
        <v>55</v>
      </c>
      <c r="Z2327">
        <v>2478</v>
      </c>
      <c r="AA2327" t="s">
        <v>56</v>
      </c>
      <c r="AB2327" t="s">
        <v>104</v>
      </c>
      <c r="AC2327" t="s">
        <v>45</v>
      </c>
      <c r="AD2327">
        <v>4</v>
      </c>
    </row>
    <row r="2328" spans="1:30" x14ac:dyDescent="0.3">
      <c r="A2328">
        <v>2753</v>
      </c>
      <c r="B2328" t="s">
        <v>5994</v>
      </c>
      <c r="C2328" t="s">
        <v>8373</v>
      </c>
      <c r="D2328" s="6" t="str">
        <f>CONCATENATE(employee_data35[[#This Row],[FirstName]], "-",employee_data35[[#This Row],[LastName]] )</f>
        <v>Lisa-Cornett</v>
      </c>
      <c r="E2328" s="1">
        <v>44939</v>
      </c>
      <c r="F2328" s="1">
        <v>45070</v>
      </c>
      <c r="G2328" s="7" t="str">
        <f>IF(ISBLANK(employee_data35[[#This Row],[ExitDate]]),"Yes","")</f>
        <v/>
      </c>
      <c r="H2328" t="s">
        <v>28</v>
      </c>
      <c r="I2328" t="s">
        <v>8374</v>
      </c>
      <c r="J2328" t="s">
        <v>8375</v>
      </c>
      <c r="K2328" t="s">
        <v>31</v>
      </c>
      <c r="L2328" s="6" t="str">
        <f>IF(ISBLANK(employee_data35[[#This Row],[ExitDate]]),"1","0")</f>
        <v>0</v>
      </c>
      <c r="M2328" t="str">
        <f>IF(ISBLANK(employee_data35[[#This Row],[ExitDate]]),"Active","Tidak Active")</f>
        <v>Tidak Active</v>
      </c>
      <c r="N2328" t="s">
        <v>33</v>
      </c>
      <c r="O2328" t="s">
        <v>64</v>
      </c>
      <c r="P2328" t="s">
        <v>52</v>
      </c>
      <c r="Q2328" t="s">
        <v>175</v>
      </c>
      <c r="R2328" t="s">
        <v>8376</v>
      </c>
      <c r="S2328" t="s">
        <v>38</v>
      </c>
      <c r="T2328" t="s">
        <v>90</v>
      </c>
      <c r="U2328" s="1">
        <v>30844</v>
      </c>
      <c r="V2328" s="7" t="str">
        <f>CONCATENATE(employee_data35[[#This Row],[First-LastName]]&amp;" "&amp;employee_data35[[#This Row],[DOB]])</f>
        <v>Lisa-Cornett 30844</v>
      </c>
      <c r="W2328" t="s">
        <v>40</v>
      </c>
      <c r="X2328" t="s">
        <v>92</v>
      </c>
      <c r="Y2328" t="s">
        <v>42</v>
      </c>
      <c r="Z2328">
        <v>2189</v>
      </c>
      <c r="AA2328" t="s">
        <v>93</v>
      </c>
      <c r="AB2328" t="s">
        <v>44</v>
      </c>
      <c r="AC2328" t="s">
        <v>45</v>
      </c>
      <c r="AD2328">
        <v>4</v>
      </c>
    </row>
    <row r="2329" spans="1:30" x14ac:dyDescent="0.3">
      <c r="A2329">
        <v>2754</v>
      </c>
      <c r="B2329" t="s">
        <v>8377</v>
      </c>
      <c r="C2329" t="s">
        <v>8378</v>
      </c>
      <c r="D2329" s="6" t="str">
        <f>CONCATENATE(employee_data35[[#This Row],[FirstName]], "-",employee_data35[[#This Row],[LastName]] )</f>
        <v>Louis-Punjabhi</v>
      </c>
      <c r="E2329" s="1">
        <v>43926</v>
      </c>
      <c r="F2329" s="1"/>
      <c r="G2329" s="7" t="str">
        <f>IF(ISBLANK(employee_data35[[#This Row],[ExitDate]]),"Yes","")</f>
        <v>Yes</v>
      </c>
      <c r="H2329" t="s">
        <v>28</v>
      </c>
      <c r="I2329" t="s">
        <v>8379</v>
      </c>
      <c r="J2329" t="s">
        <v>8380</v>
      </c>
      <c r="K2329" t="s">
        <v>133</v>
      </c>
      <c r="L2329" s="6" t="str">
        <f>IF(ISBLANK(employee_data35[[#This Row],[ExitDate]]),"1","0")</f>
        <v>1</v>
      </c>
      <c r="M2329" t="str">
        <f>IF(ISBLANK(employee_data35[[#This Row],[ExitDate]]),"Active","Tidak Active")</f>
        <v>Active</v>
      </c>
      <c r="N2329" t="s">
        <v>63</v>
      </c>
      <c r="O2329" t="s">
        <v>34</v>
      </c>
      <c r="P2329" t="s">
        <v>63</v>
      </c>
      <c r="Q2329" t="s">
        <v>36</v>
      </c>
      <c r="R2329" t="s">
        <v>37</v>
      </c>
      <c r="S2329" t="s">
        <v>38</v>
      </c>
      <c r="T2329" t="s">
        <v>111</v>
      </c>
      <c r="U2329" s="1">
        <v>28250</v>
      </c>
      <c r="V2329" s="7" t="str">
        <f>CONCATENATE(employee_data35[[#This Row],[First-LastName]]&amp;" "&amp;employee_data35[[#This Row],[DOB]])</f>
        <v>Louis-Punjabhi 28250</v>
      </c>
      <c r="W2329" t="s">
        <v>40</v>
      </c>
      <c r="X2329" t="s">
        <v>113</v>
      </c>
      <c r="Y2329" t="s">
        <v>55</v>
      </c>
      <c r="Z2329">
        <v>2109</v>
      </c>
      <c r="AA2329" t="s">
        <v>74</v>
      </c>
      <c r="AB2329" t="s">
        <v>84</v>
      </c>
      <c r="AC2329" t="s">
        <v>45</v>
      </c>
      <c r="AD2329">
        <v>2</v>
      </c>
    </row>
    <row r="2330" spans="1:30" x14ac:dyDescent="0.3">
      <c r="A2330">
        <v>2755</v>
      </c>
      <c r="B2330" t="s">
        <v>68</v>
      </c>
      <c r="C2330" t="s">
        <v>3313</v>
      </c>
      <c r="D2330" s="6" t="str">
        <f>CONCATENATE(employee_data35[[#This Row],[FirstName]], "-",employee_data35[[#This Row],[LastName]] )</f>
        <v>Michael-Carey</v>
      </c>
      <c r="E2330" s="1">
        <v>44707</v>
      </c>
      <c r="F2330" s="1"/>
      <c r="G2330" s="7" t="str">
        <f>IF(ISBLANK(employee_data35[[#This Row],[ExitDate]]),"Yes","")</f>
        <v>Yes</v>
      </c>
      <c r="H2330" t="s">
        <v>28</v>
      </c>
      <c r="I2330" t="s">
        <v>8381</v>
      </c>
      <c r="J2330" t="s">
        <v>8382</v>
      </c>
      <c r="K2330" t="s">
        <v>50</v>
      </c>
      <c r="L2330" s="6" t="str">
        <f>IF(ISBLANK(employee_data35[[#This Row],[ExitDate]]),"1","0")</f>
        <v>1</v>
      </c>
      <c r="M2330" t="str">
        <f>IF(ISBLANK(employee_data35[[#This Row],[ExitDate]]),"Active","Tidak Active")</f>
        <v>Active</v>
      </c>
      <c r="N2330" t="s">
        <v>33</v>
      </c>
      <c r="O2330" t="s">
        <v>64</v>
      </c>
      <c r="P2330" t="s">
        <v>35</v>
      </c>
      <c r="Q2330" t="s">
        <v>36</v>
      </c>
      <c r="R2330" t="s">
        <v>37</v>
      </c>
      <c r="S2330" t="s">
        <v>38</v>
      </c>
      <c r="T2330" t="s">
        <v>81</v>
      </c>
      <c r="U2330" s="1">
        <v>20413</v>
      </c>
      <c r="V2330" s="7" t="str">
        <f>CONCATENATE(employee_data35[[#This Row],[First-LastName]]&amp;" "&amp;employee_data35[[#This Row],[DOB]])</f>
        <v>Michael-Carey 20413</v>
      </c>
      <c r="W2330" t="s">
        <v>40</v>
      </c>
      <c r="X2330" t="s">
        <v>103</v>
      </c>
      <c r="Y2330" t="s">
        <v>55</v>
      </c>
      <c r="Z2330">
        <v>1701</v>
      </c>
      <c r="AA2330" t="s">
        <v>74</v>
      </c>
      <c r="AB2330" t="s">
        <v>75</v>
      </c>
      <c r="AC2330" t="s">
        <v>45</v>
      </c>
      <c r="AD2330">
        <v>2</v>
      </c>
    </row>
    <row r="2331" spans="1:30" x14ac:dyDescent="0.3">
      <c r="A2331">
        <v>2756</v>
      </c>
      <c r="B2331" t="s">
        <v>8383</v>
      </c>
      <c r="C2331" t="s">
        <v>8384</v>
      </c>
      <c r="D2331" s="6" t="str">
        <f>CONCATENATE(employee_data35[[#This Row],[FirstName]], "-",employee_data35[[#This Row],[LastName]] )</f>
        <v>Earnest-Hankard</v>
      </c>
      <c r="E2331" s="1">
        <v>44321</v>
      </c>
      <c r="F2331" s="1"/>
      <c r="G2331" s="7" t="str">
        <f>IF(ISBLANK(employee_data35[[#This Row],[ExitDate]]),"Yes","")</f>
        <v>Yes</v>
      </c>
      <c r="H2331" t="s">
        <v>728</v>
      </c>
      <c r="I2331" t="s">
        <v>8385</v>
      </c>
      <c r="J2331" t="s">
        <v>8386</v>
      </c>
      <c r="K2331" t="s">
        <v>80</v>
      </c>
      <c r="L2331" s="6" t="str">
        <f>IF(ISBLANK(employee_data35[[#This Row],[ExitDate]]),"1","0")</f>
        <v>1</v>
      </c>
      <c r="M2331" t="str">
        <f>IF(ISBLANK(employee_data35[[#This Row],[ExitDate]]),"Active","Tidak Active")</f>
        <v>Active</v>
      </c>
      <c r="N2331" t="s">
        <v>52</v>
      </c>
      <c r="O2331" t="s">
        <v>51</v>
      </c>
      <c r="P2331" t="s">
        <v>52</v>
      </c>
      <c r="Q2331" t="s">
        <v>36</v>
      </c>
      <c r="R2331" t="s">
        <v>37</v>
      </c>
      <c r="S2331" t="s">
        <v>38</v>
      </c>
      <c r="T2331" t="s">
        <v>90</v>
      </c>
      <c r="U2331" s="1">
        <v>31614</v>
      </c>
      <c r="V2331" s="7" t="str">
        <f>CONCATENATE(employee_data35[[#This Row],[First-LastName]]&amp;" "&amp;employee_data35[[#This Row],[DOB]])</f>
        <v>Earnest-Hankard 31614</v>
      </c>
      <c r="W2331" t="s">
        <v>40</v>
      </c>
      <c r="X2331" t="s">
        <v>193</v>
      </c>
      <c r="Y2331" t="s">
        <v>55</v>
      </c>
      <c r="Z2331">
        <v>2155</v>
      </c>
      <c r="AA2331" t="s">
        <v>43</v>
      </c>
      <c r="AB2331" t="s">
        <v>104</v>
      </c>
      <c r="AC2331" t="s">
        <v>45</v>
      </c>
      <c r="AD2331">
        <v>2</v>
      </c>
    </row>
    <row r="2332" spans="1:30" x14ac:dyDescent="0.3">
      <c r="A2332">
        <v>2757</v>
      </c>
      <c r="B2332" t="s">
        <v>2190</v>
      </c>
      <c r="C2332" t="s">
        <v>8387</v>
      </c>
      <c r="D2332" s="6" t="str">
        <f>CONCATENATE(employee_data35[[#This Row],[FirstName]], "-",employee_data35[[#This Row],[LastName]] )</f>
        <v>Kimberly-Beak</v>
      </c>
      <c r="E2332" s="1">
        <v>45108</v>
      </c>
      <c r="F2332" s="1">
        <v>45142</v>
      </c>
      <c r="G2332" s="7" t="str">
        <f>IF(ISBLANK(employee_data35[[#This Row],[ExitDate]]),"Yes","")</f>
        <v/>
      </c>
      <c r="H2332" t="s">
        <v>728</v>
      </c>
      <c r="I2332" t="s">
        <v>8388</v>
      </c>
      <c r="J2332" t="s">
        <v>8389</v>
      </c>
      <c r="K2332" t="s">
        <v>89</v>
      </c>
      <c r="L2332" s="6" t="str">
        <f>IF(ISBLANK(employee_data35[[#This Row],[ExitDate]]),"1","0")</f>
        <v>0</v>
      </c>
      <c r="M2332" t="str">
        <f>IF(ISBLANK(employee_data35[[#This Row],[ExitDate]]),"Active","Tidak Active")</f>
        <v>Tidak Active</v>
      </c>
      <c r="N2332" t="s">
        <v>52</v>
      </c>
      <c r="O2332" t="s">
        <v>34</v>
      </c>
      <c r="P2332" t="s">
        <v>52</v>
      </c>
      <c r="Q2332" t="s">
        <v>140</v>
      </c>
      <c r="R2332" t="s">
        <v>8390</v>
      </c>
      <c r="S2332" t="s">
        <v>38</v>
      </c>
      <c r="T2332" t="s">
        <v>177</v>
      </c>
      <c r="U2332" s="1">
        <v>17551</v>
      </c>
      <c r="V2332" s="7" t="str">
        <f>CONCATENATE(employee_data35[[#This Row],[First-LastName]]&amp;" "&amp;employee_data35[[#This Row],[DOB]])</f>
        <v>Kimberly-Beak 17551</v>
      </c>
      <c r="W2332" t="s">
        <v>40</v>
      </c>
      <c r="X2332" t="s">
        <v>178</v>
      </c>
      <c r="Y2332" t="s">
        <v>42</v>
      </c>
      <c r="Z2332">
        <v>2145</v>
      </c>
      <c r="AA2332" t="s">
        <v>56</v>
      </c>
      <c r="AB2332" t="s">
        <v>104</v>
      </c>
      <c r="AC2332" t="s">
        <v>45</v>
      </c>
      <c r="AD2332">
        <v>2</v>
      </c>
    </row>
    <row r="2333" spans="1:30" x14ac:dyDescent="0.3">
      <c r="A2333">
        <v>2758</v>
      </c>
      <c r="B2333" t="s">
        <v>8391</v>
      </c>
      <c r="C2333" t="s">
        <v>8392</v>
      </c>
      <c r="D2333" s="6" t="str">
        <f>CONCATENATE(employee_data35[[#This Row],[FirstName]], "-",employee_data35[[#This Row],[LastName]] )</f>
        <v>Jonathan R-LeBel</v>
      </c>
      <c r="E2333" s="1">
        <v>43454</v>
      </c>
      <c r="F2333" s="1">
        <v>45090</v>
      </c>
      <c r="G2333" s="7" t="str">
        <f>IF(ISBLANK(employee_data35[[#This Row],[ExitDate]]),"Yes","")</f>
        <v/>
      </c>
      <c r="H2333" t="s">
        <v>28</v>
      </c>
      <c r="I2333" t="s">
        <v>8393</v>
      </c>
      <c r="J2333" t="s">
        <v>8394</v>
      </c>
      <c r="K2333" t="s">
        <v>80</v>
      </c>
      <c r="L2333" s="6" t="str">
        <f>IF(ISBLANK(employee_data35[[#This Row],[ExitDate]]),"1","0")</f>
        <v>0</v>
      </c>
      <c r="M2333" t="str">
        <f>IF(ISBLANK(employee_data35[[#This Row],[ExitDate]]),"Active","Tidak Active")</f>
        <v>Tidak Active</v>
      </c>
      <c r="N2333" t="s">
        <v>52</v>
      </c>
      <c r="O2333" t="s">
        <v>51</v>
      </c>
      <c r="P2333" t="s">
        <v>63</v>
      </c>
      <c r="Q2333" t="s">
        <v>99</v>
      </c>
      <c r="R2333" t="s">
        <v>8395</v>
      </c>
      <c r="S2333" t="s">
        <v>38</v>
      </c>
      <c r="T2333" t="s">
        <v>305</v>
      </c>
      <c r="U2333" s="1">
        <v>16845</v>
      </c>
      <c r="V2333" s="7" t="str">
        <f>CONCATENATE(employee_data35[[#This Row],[First-LastName]]&amp;" "&amp;employee_data35[[#This Row],[DOB]])</f>
        <v>Jonathan R-LeBel 16845</v>
      </c>
      <c r="W2333" t="s">
        <v>40</v>
      </c>
      <c r="X2333" t="s">
        <v>163</v>
      </c>
      <c r="Y2333" t="s">
        <v>55</v>
      </c>
      <c r="Z2333">
        <v>2050</v>
      </c>
      <c r="AA2333" t="s">
        <v>74</v>
      </c>
      <c r="AB2333" t="s">
        <v>104</v>
      </c>
      <c r="AC2333" t="s">
        <v>45</v>
      </c>
      <c r="AD2333">
        <v>2</v>
      </c>
    </row>
    <row r="2334" spans="1:30" x14ac:dyDescent="0.3">
      <c r="A2334">
        <v>2759</v>
      </c>
      <c r="B2334" t="s">
        <v>6716</v>
      </c>
      <c r="C2334" t="s">
        <v>8396</v>
      </c>
      <c r="D2334" s="6" t="str">
        <f>CONCATENATE(employee_data35[[#This Row],[FirstName]], "-",employee_data35[[#This Row],[LastName]] )</f>
        <v>Rick-Stoica</v>
      </c>
      <c r="E2334" s="1">
        <v>43338</v>
      </c>
      <c r="F2334" s="1"/>
      <c r="G2334" s="7" t="str">
        <f>IF(ISBLANK(employee_data35[[#This Row],[ExitDate]]),"Yes","")</f>
        <v>Yes</v>
      </c>
      <c r="H2334" t="s">
        <v>28</v>
      </c>
      <c r="I2334" t="s">
        <v>8397</v>
      </c>
      <c r="J2334" t="s">
        <v>8398</v>
      </c>
      <c r="K2334" t="s">
        <v>168</v>
      </c>
      <c r="L2334" s="6" t="str">
        <f>IF(ISBLANK(employee_data35[[#This Row],[ExitDate]]),"1","0")</f>
        <v>1</v>
      </c>
      <c r="M2334" t="str">
        <f>IF(ISBLANK(employee_data35[[#This Row],[ExitDate]]),"Active","Tidak Active")</f>
        <v>Active</v>
      </c>
      <c r="N2334" t="s">
        <v>63</v>
      </c>
      <c r="O2334" t="s">
        <v>64</v>
      </c>
      <c r="P2334" t="s">
        <v>63</v>
      </c>
      <c r="Q2334" t="s">
        <v>36</v>
      </c>
      <c r="R2334" t="s">
        <v>37</v>
      </c>
      <c r="S2334" t="s">
        <v>38</v>
      </c>
      <c r="T2334" t="s">
        <v>53</v>
      </c>
      <c r="U2334" s="1">
        <v>32632</v>
      </c>
      <c r="V2334" s="7" t="str">
        <f>CONCATENATE(employee_data35[[#This Row],[First-LastName]]&amp;" "&amp;employee_data35[[#This Row],[DOB]])</f>
        <v>Rick-Stoica 32632</v>
      </c>
      <c r="W2334" t="s">
        <v>40</v>
      </c>
      <c r="X2334" t="s">
        <v>163</v>
      </c>
      <c r="Y2334" t="s">
        <v>55</v>
      </c>
      <c r="Z2334">
        <v>2301</v>
      </c>
      <c r="AA2334" t="s">
        <v>43</v>
      </c>
      <c r="AB2334" t="s">
        <v>104</v>
      </c>
      <c r="AC2334" t="s">
        <v>45</v>
      </c>
      <c r="AD2334">
        <v>2</v>
      </c>
    </row>
    <row r="2335" spans="1:30" x14ac:dyDescent="0.3">
      <c r="A2335">
        <v>2760</v>
      </c>
      <c r="B2335" t="s">
        <v>8399</v>
      </c>
      <c r="C2335" t="s">
        <v>8400</v>
      </c>
      <c r="D2335" s="6" t="str">
        <f>CONCATENATE(employee_data35[[#This Row],[FirstName]], "-",employee_data35[[#This Row],[LastName]] )</f>
        <v>Adil-Sahoo</v>
      </c>
      <c r="E2335" s="1">
        <v>44171</v>
      </c>
      <c r="F2335" s="1">
        <v>44799</v>
      </c>
      <c r="G2335" s="7" t="str">
        <f>IF(ISBLANK(employee_data35[[#This Row],[ExitDate]]),"Yes","")</f>
        <v/>
      </c>
      <c r="H2335" t="s">
        <v>728</v>
      </c>
      <c r="I2335" t="s">
        <v>8401</v>
      </c>
      <c r="J2335" t="s">
        <v>8402</v>
      </c>
      <c r="K2335" t="s">
        <v>89</v>
      </c>
      <c r="L2335" s="6" t="str">
        <f>IF(ISBLANK(employee_data35[[#This Row],[ExitDate]]),"1","0")</f>
        <v>0</v>
      </c>
      <c r="M2335" t="str">
        <f>IF(ISBLANK(employee_data35[[#This Row],[ExitDate]]),"Active","Tidak Active")</f>
        <v>Tidak Active</v>
      </c>
      <c r="N2335" t="s">
        <v>52</v>
      </c>
      <c r="O2335" t="s">
        <v>64</v>
      </c>
      <c r="P2335" t="s">
        <v>35</v>
      </c>
      <c r="Q2335" t="s">
        <v>175</v>
      </c>
      <c r="R2335" t="s">
        <v>8403</v>
      </c>
      <c r="S2335" t="s">
        <v>38</v>
      </c>
      <c r="T2335" t="s">
        <v>231</v>
      </c>
      <c r="U2335" s="1">
        <v>25404</v>
      </c>
      <c r="V2335" s="7" t="str">
        <f>CONCATENATE(employee_data35[[#This Row],[First-LastName]]&amp;" "&amp;employee_data35[[#This Row],[DOB]])</f>
        <v>Adil-Sahoo 25404</v>
      </c>
      <c r="W2335" t="s">
        <v>40</v>
      </c>
      <c r="X2335" t="s">
        <v>113</v>
      </c>
      <c r="Y2335" t="s">
        <v>55</v>
      </c>
      <c r="Z2335">
        <v>2062</v>
      </c>
      <c r="AA2335" t="s">
        <v>74</v>
      </c>
      <c r="AB2335" t="s">
        <v>75</v>
      </c>
      <c r="AC2335" t="s">
        <v>45</v>
      </c>
      <c r="AD2335">
        <v>2</v>
      </c>
    </row>
    <row r="2336" spans="1:30" x14ac:dyDescent="0.3">
      <c r="A2336">
        <v>2761</v>
      </c>
      <c r="B2336" t="s">
        <v>5913</v>
      </c>
      <c r="C2336" t="s">
        <v>8404</v>
      </c>
      <c r="D2336" s="6" t="str">
        <f>CONCATENATE(employee_data35[[#This Row],[FirstName]], "-",employee_data35[[#This Row],[LastName]] )</f>
        <v>Barbara-Gaul</v>
      </c>
      <c r="E2336" s="1">
        <v>44543</v>
      </c>
      <c r="F2336" s="1">
        <v>44723</v>
      </c>
      <c r="G2336" s="7" t="str">
        <f>IF(ISBLANK(employee_data35[[#This Row],[ExitDate]]),"Yes","")</f>
        <v/>
      </c>
      <c r="H2336" t="s">
        <v>28</v>
      </c>
      <c r="I2336" t="s">
        <v>8405</v>
      </c>
      <c r="J2336" t="s">
        <v>8406</v>
      </c>
      <c r="K2336" t="s">
        <v>50</v>
      </c>
      <c r="L2336" s="6" t="str">
        <f>IF(ISBLANK(employee_data35[[#This Row],[ExitDate]]),"1","0")</f>
        <v>0</v>
      </c>
      <c r="M2336" t="str">
        <f>IF(ISBLANK(employee_data35[[#This Row],[ExitDate]]),"Active","Tidak Active")</f>
        <v>Tidak Active</v>
      </c>
      <c r="N2336" t="s">
        <v>33</v>
      </c>
      <c r="O2336" t="s">
        <v>34</v>
      </c>
      <c r="P2336" t="s">
        <v>35</v>
      </c>
      <c r="Q2336" t="s">
        <v>126</v>
      </c>
      <c r="R2336" t="s">
        <v>8407</v>
      </c>
      <c r="S2336" t="s">
        <v>38</v>
      </c>
      <c r="T2336" t="s">
        <v>305</v>
      </c>
      <c r="U2336" s="1">
        <v>35468</v>
      </c>
      <c r="V2336" s="7" t="str">
        <f>CONCATENATE(employee_data35[[#This Row],[First-LastName]]&amp;" "&amp;employee_data35[[#This Row],[DOB]])</f>
        <v>Barbara-Gaul 35468</v>
      </c>
      <c r="W2336" t="s">
        <v>40</v>
      </c>
      <c r="X2336" t="s">
        <v>83</v>
      </c>
      <c r="Y2336" t="s">
        <v>42</v>
      </c>
      <c r="Z2336">
        <v>2121</v>
      </c>
      <c r="AA2336" t="s">
        <v>128</v>
      </c>
      <c r="AB2336" t="s">
        <v>84</v>
      </c>
      <c r="AC2336" t="s">
        <v>45</v>
      </c>
      <c r="AD2336">
        <v>4</v>
      </c>
    </row>
    <row r="2337" spans="1:30" x14ac:dyDescent="0.3">
      <c r="A2337">
        <v>2762</v>
      </c>
      <c r="B2337" t="s">
        <v>6855</v>
      </c>
      <c r="C2337" t="s">
        <v>8408</v>
      </c>
      <c r="D2337" s="6" t="str">
        <f>CONCATENATE(employee_data35[[#This Row],[FirstName]], "-",employee_data35[[#This Row],[LastName]] )</f>
        <v>Carla-Demita</v>
      </c>
      <c r="E2337" s="1">
        <v>44374</v>
      </c>
      <c r="F2337" s="1">
        <v>44563</v>
      </c>
      <c r="G2337" s="7" t="str">
        <f>IF(ISBLANK(employee_data35[[#This Row],[ExitDate]]),"Yes","")</f>
        <v/>
      </c>
      <c r="H2337" t="s">
        <v>728</v>
      </c>
      <c r="I2337" t="s">
        <v>8409</v>
      </c>
      <c r="J2337" t="s">
        <v>8410</v>
      </c>
      <c r="K2337" t="s">
        <v>31</v>
      </c>
      <c r="L2337" s="6" t="str">
        <f>IF(ISBLANK(employee_data35[[#This Row],[ExitDate]]),"1","0")</f>
        <v>0</v>
      </c>
      <c r="M2337" t="str">
        <f>IF(ISBLANK(employee_data35[[#This Row],[ExitDate]]),"Active","Tidak Active")</f>
        <v>Tidak Active</v>
      </c>
      <c r="N2337" t="s">
        <v>52</v>
      </c>
      <c r="O2337" t="s">
        <v>51</v>
      </c>
      <c r="P2337" t="s">
        <v>35</v>
      </c>
      <c r="Q2337" t="s">
        <v>126</v>
      </c>
      <c r="R2337" t="s">
        <v>8411</v>
      </c>
      <c r="S2337" t="s">
        <v>38</v>
      </c>
      <c r="T2337" t="s">
        <v>90</v>
      </c>
      <c r="U2337" s="1">
        <v>16415</v>
      </c>
      <c r="V2337" s="7" t="str">
        <f>CONCATENATE(employee_data35[[#This Row],[First-LastName]]&amp;" "&amp;employee_data35[[#This Row],[DOB]])</f>
        <v>Carla-Demita 16415</v>
      </c>
      <c r="W2337" t="s">
        <v>40</v>
      </c>
      <c r="X2337" t="s">
        <v>83</v>
      </c>
      <c r="Y2337" t="s">
        <v>42</v>
      </c>
      <c r="Z2337">
        <v>2343</v>
      </c>
      <c r="AA2337" t="s">
        <v>128</v>
      </c>
      <c r="AB2337" t="s">
        <v>75</v>
      </c>
      <c r="AC2337" t="s">
        <v>45</v>
      </c>
      <c r="AD2337">
        <v>4</v>
      </c>
    </row>
    <row r="2338" spans="1:30" x14ac:dyDescent="0.3">
      <c r="A2338">
        <v>2763</v>
      </c>
      <c r="B2338" t="s">
        <v>46</v>
      </c>
      <c r="C2338" t="s">
        <v>2034</v>
      </c>
      <c r="D2338" s="6" t="str">
        <f>CONCATENATE(employee_data35[[#This Row],[FirstName]], "-",employee_data35[[#This Row],[LastName]] )</f>
        <v>Paula-Gross</v>
      </c>
      <c r="E2338" s="1">
        <v>43757</v>
      </c>
      <c r="F2338" s="1"/>
      <c r="G2338" s="7" t="str">
        <f>IF(ISBLANK(employee_data35[[#This Row],[ExitDate]]),"Yes","")</f>
        <v>Yes</v>
      </c>
      <c r="H2338" t="s">
        <v>28</v>
      </c>
      <c r="I2338" t="s">
        <v>8412</v>
      </c>
      <c r="J2338" t="s">
        <v>8413</v>
      </c>
      <c r="K2338" t="s">
        <v>118</v>
      </c>
      <c r="L2338" s="6" t="str">
        <f>IF(ISBLANK(employee_data35[[#This Row],[ExitDate]]),"1","0")</f>
        <v>1</v>
      </c>
      <c r="M2338" t="str">
        <f>IF(ISBLANK(employee_data35[[#This Row],[ExitDate]]),"Active","Tidak Active")</f>
        <v>Active</v>
      </c>
      <c r="N2338" t="s">
        <v>52</v>
      </c>
      <c r="O2338" t="s">
        <v>34</v>
      </c>
      <c r="P2338" t="s">
        <v>63</v>
      </c>
      <c r="Q2338" t="s">
        <v>36</v>
      </c>
      <c r="R2338" t="s">
        <v>37</v>
      </c>
      <c r="S2338" t="s">
        <v>38</v>
      </c>
      <c r="T2338" t="s">
        <v>90</v>
      </c>
      <c r="U2338" s="1">
        <v>33376</v>
      </c>
      <c r="V2338" s="7" t="str">
        <f>CONCATENATE(employee_data35[[#This Row],[First-LastName]]&amp;" "&amp;employee_data35[[#This Row],[DOB]])</f>
        <v>Paula-Gross 33376</v>
      </c>
      <c r="W2338" t="s">
        <v>40</v>
      </c>
      <c r="X2338" t="s">
        <v>834</v>
      </c>
      <c r="Y2338" t="s">
        <v>42</v>
      </c>
      <c r="Z2338">
        <v>2176</v>
      </c>
      <c r="AA2338" t="s">
        <v>56</v>
      </c>
      <c r="AB2338" t="s">
        <v>75</v>
      </c>
      <c r="AC2338" t="s">
        <v>45</v>
      </c>
      <c r="AD2338">
        <v>2</v>
      </c>
    </row>
    <row r="2339" spans="1:30" x14ac:dyDescent="0.3">
      <c r="A2339">
        <v>2764</v>
      </c>
      <c r="B2339" t="s">
        <v>8414</v>
      </c>
      <c r="C2339" t="s">
        <v>8415</v>
      </c>
      <c r="D2339" s="6" t="str">
        <f>CONCATENATE(employee_data35[[#This Row],[FirstName]], "-",employee_data35[[#This Row],[LastName]] )</f>
        <v>Francesco A-Barone</v>
      </c>
      <c r="E2339" s="1">
        <v>44891</v>
      </c>
      <c r="F2339" s="1">
        <v>44939</v>
      </c>
      <c r="G2339" s="7" t="str">
        <f>IF(ISBLANK(employee_data35[[#This Row],[ExitDate]]),"Yes","")</f>
        <v/>
      </c>
      <c r="H2339" t="s">
        <v>28</v>
      </c>
      <c r="I2339" t="s">
        <v>8416</v>
      </c>
      <c r="J2339" t="s">
        <v>8417</v>
      </c>
      <c r="K2339" t="s">
        <v>98</v>
      </c>
      <c r="L2339" s="6" t="str">
        <f>IF(ISBLANK(employee_data35[[#This Row],[ExitDate]]),"1","0")</f>
        <v>0</v>
      </c>
      <c r="M2339" t="str">
        <f>IF(ISBLANK(employee_data35[[#This Row],[ExitDate]]),"Active","Tidak Active")</f>
        <v>Tidak Active</v>
      </c>
      <c r="N2339" t="s">
        <v>52</v>
      </c>
      <c r="O2339" t="s">
        <v>34</v>
      </c>
      <c r="P2339" t="s">
        <v>63</v>
      </c>
      <c r="Q2339" t="s">
        <v>99</v>
      </c>
      <c r="R2339" t="s">
        <v>8418</v>
      </c>
      <c r="S2339" t="s">
        <v>38</v>
      </c>
      <c r="T2339" t="s">
        <v>111</v>
      </c>
      <c r="U2339" s="1">
        <v>34052</v>
      </c>
      <c r="V2339" s="7" t="str">
        <f>CONCATENATE(employee_data35[[#This Row],[First-LastName]]&amp;" "&amp;employee_data35[[#This Row],[DOB]])</f>
        <v>Francesco A-Barone 34052</v>
      </c>
      <c r="W2339" t="s">
        <v>40</v>
      </c>
      <c r="X2339" t="s">
        <v>113</v>
      </c>
      <c r="Y2339" t="s">
        <v>55</v>
      </c>
      <c r="Z2339">
        <v>1810</v>
      </c>
      <c r="AA2339" t="s">
        <v>93</v>
      </c>
      <c r="AB2339" t="s">
        <v>75</v>
      </c>
      <c r="AC2339" t="s">
        <v>45</v>
      </c>
      <c r="AD2339">
        <v>2</v>
      </c>
    </row>
    <row r="2340" spans="1:30" x14ac:dyDescent="0.3">
      <c r="A2340">
        <v>2765</v>
      </c>
      <c r="B2340" t="s">
        <v>8419</v>
      </c>
      <c r="C2340" t="s">
        <v>8420</v>
      </c>
      <c r="D2340" s="6" t="str">
        <f>CONCATENATE(employee_data35[[#This Row],[FirstName]], "-",employee_data35[[#This Row],[LastName]] )</f>
        <v>Rex-England</v>
      </c>
      <c r="E2340" s="1">
        <v>43696</v>
      </c>
      <c r="F2340" s="1"/>
      <c r="G2340" s="7" t="str">
        <f>IF(ISBLANK(employee_data35[[#This Row],[ExitDate]]),"Yes","")</f>
        <v>Yes</v>
      </c>
      <c r="H2340" t="s">
        <v>28</v>
      </c>
      <c r="I2340" t="s">
        <v>8421</v>
      </c>
      <c r="J2340" t="s">
        <v>8422</v>
      </c>
      <c r="K2340" t="s">
        <v>62</v>
      </c>
      <c r="L2340" s="6" t="str">
        <f>IF(ISBLANK(employee_data35[[#This Row],[ExitDate]]),"1","0")</f>
        <v>1</v>
      </c>
      <c r="M2340" t="str">
        <f>IF(ISBLANK(employee_data35[[#This Row],[ExitDate]]),"Active","Tidak Active")</f>
        <v>Active</v>
      </c>
      <c r="N2340" t="s">
        <v>63</v>
      </c>
      <c r="O2340" t="s">
        <v>34</v>
      </c>
      <c r="P2340" t="s">
        <v>63</v>
      </c>
      <c r="Q2340" t="s">
        <v>36</v>
      </c>
      <c r="R2340" t="s">
        <v>37</v>
      </c>
      <c r="S2340" t="s">
        <v>38</v>
      </c>
      <c r="T2340" t="s">
        <v>305</v>
      </c>
      <c r="U2340" s="1">
        <v>24662</v>
      </c>
      <c r="V2340" s="7" t="str">
        <f>CONCATENATE(employee_data35[[#This Row],[First-LastName]]&amp;" "&amp;employee_data35[[#This Row],[DOB]])</f>
        <v>Rex-England 24662</v>
      </c>
      <c r="W2340" t="s">
        <v>40</v>
      </c>
      <c r="X2340" t="s">
        <v>613</v>
      </c>
      <c r="Y2340" t="s">
        <v>55</v>
      </c>
      <c r="Z2340">
        <v>2045</v>
      </c>
      <c r="AA2340" t="s">
        <v>93</v>
      </c>
      <c r="AB2340" t="s">
        <v>44</v>
      </c>
      <c r="AC2340" t="s">
        <v>45</v>
      </c>
      <c r="AD2340">
        <v>4</v>
      </c>
    </row>
    <row r="2341" spans="1:30" x14ac:dyDescent="0.3">
      <c r="A2341">
        <v>2766</v>
      </c>
      <c r="B2341" t="s">
        <v>5981</v>
      </c>
      <c r="C2341" t="s">
        <v>8423</v>
      </c>
      <c r="D2341" s="6" t="str">
        <f>CONCATENATE(employee_data35[[#This Row],[FirstName]], "-",employee_data35[[#This Row],[LastName]] )</f>
        <v>Trina-Hendrickson</v>
      </c>
      <c r="E2341" s="1">
        <v>43334</v>
      </c>
      <c r="F2341" s="1">
        <v>44665</v>
      </c>
      <c r="G2341" s="7" t="str">
        <f>IF(ISBLANK(employee_data35[[#This Row],[ExitDate]]),"Yes","")</f>
        <v/>
      </c>
      <c r="H2341" t="s">
        <v>728</v>
      </c>
      <c r="I2341" t="s">
        <v>8424</v>
      </c>
      <c r="J2341" t="s">
        <v>8425</v>
      </c>
      <c r="K2341" t="s">
        <v>50</v>
      </c>
      <c r="L2341" s="6" t="str">
        <f>IF(ISBLANK(employee_data35[[#This Row],[ExitDate]]),"1","0")</f>
        <v>0</v>
      </c>
      <c r="M2341" t="str">
        <f>IF(ISBLANK(employee_data35[[#This Row],[ExitDate]]),"Active","Tidak Active")</f>
        <v>Tidak Active</v>
      </c>
      <c r="N2341" t="s">
        <v>52</v>
      </c>
      <c r="O2341" t="s">
        <v>51</v>
      </c>
      <c r="P2341" t="s">
        <v>63</v>
      </c>
      <c r="Q2341" t="s">
        <v>99</v>
      </c>
      <c r="R2341" t="s">
        <v>8426</v>
      </c>
      <c r="S2341" t="s">
        <v>38</v>
      </c>
      <c r="T2341" t="s">
        <v>111</v>
      </c>
      <c r="U2341" s="1">
        <v>20999</v>
      </c>
      <c r="V2341" s="7" t="str">
        <f>CONCATENATE(employee_data35[[#This Row],[First-LastName]]&amp;" "&amp;employee_data35[[#This Row],[DOB]])</f>
        <v>Trina-Hendrickson 20999</v>
      </c>
      <c r="W2341" t="s">
        <v>40</v>
      </c>
      <c r="X2341" t="s">
        <v>113</v>
      </c>
      <c r="Y2341" t="s">
        <v>42</v>
      </c>
      <c r="Z2341">
        <v>2021</v>
      </c>
      <c r="AA2341" t="s">
        <v>56</v>
      </c>
      <c r="AB2341" t="s">
        <v>84</v>
      </c>
      <c r="AC2341" t="s">
        <v>45</v>
      </c>
      <c r="AD2341">
        <v>2</v>
      </c>
    </row>
    <row r="2342" spans="1:30" x14ac:dyDescent="0.3">
      <c r="A2342">
        <v>2767</v>
      </c>
      <c r="B2342" t="s">
        <v>5205</v>
      </c>
      <c r="C2342" t="s">
        <v>8427</v>
      </c>
      <c r="D2342" s="6" t="str">
        <f>CONCATENATE(employee_data35[[#This Row],[FirstName]], "-",employee_data35[[#This Row],[LastName]] )</f>
        <v>Colleen-Volk</v>
      </c>
      <c r="E2342" s="1">
        <v>44685</v>
      </c>
      <c r="F2342" s="1"/>
      <c r="G2342" s="7" t="str">
        <f>IF(ISBLANK(employee_data35[[#This Row],[ExitDate]]),"Yes","")</f>
        <v>Yes</v>
      </c>
      <c r="H2342" t="s">
        <v>28</v>
      </c>
      <c r="I2342" t="s">
        <v>8428</v>
      </c>
      <c r="J2342" t="s">
        <v>8429</v>
      </c>
      <c r="K2342" t="s">
        <v>89</v>
      </c>
      <c r="L2342" s="6" t="str">
        <f>IF(ISBLANK(employee_data35[[#This Row],[ExitDate]]),"1","0")</f>
        <v>1</v>
      </c>
      <c r="M2342" t="str">
        <f>IF(ISBLANK(employee_data35[[#This Row],[ExitDate]]),"Active","Tidak Active")</f>
        <v>Active</v>
      </c>
      <c r="N2342" t="s">
        <v>63</v>
      </c>
      <c r="O2342" t="s">
        <v>51</v>
      </c>
      <c r="P2342" t="s">
        <v>63</v>
      </c>
      <c r="Q2342" t="s">
        <v>36</v>
      </c>
      <c r="R2342" t="s">
        <v>37</v>
      </c>
      <c r="S2342" t="s">
        <v>38</v>
      </c>
      <c r="T2342" t="s">
        <v>90</v>
      </c>
      <c r="U2342" s="1">
        <v>17913</v>
      </c>
      <c r="V2342" s="7" t="str">
        <f>CONCATENATE(employee_data35[[#This Row],[First-LastName]]&amp;" "&amp;employee_data35[[#This Row],[DOB]])</f>
        <v>Colleen-Volk 17913</v>
      </c>
      <c r="W2342" t="s">
        <v>40</v>
      </c>
      <c r="X2342" t="s">
        <v>103</v>
      </c>
      <c r="Y2342" t="s">
        <v>42</v>
      </c>
      <c r="Z2342">
        <v>2747</v>
      </c>
      <c r="AA2342" t="s">
        <v>128</v>
      </c>
      <c r="AB2342" t="s">
        <v>104</v>
      </c>
      <c r="AC2342" t="s">
        <v>45</v>
      </c>
      <c r="AD2342">
        <v>2</v>
      </c>
    </row>
    <row r="2343" spans="1:30" x14ac:dyDescent="0.3">
      <c r="A2343">
        <v>2768</v>
      </c>
      <c r="B2343" t="s">
        <v>731</v>
      </c>
      <c r="C2343" t="s">
        <v>8430</v>
      </c>
      <c r="D2343" s="6" t="str">
        <f>CONCATENATE(employee_data35[[#This Row],[FirstName]], "-",employee_data35[[#This Row],[LastName]] )</f>
        <v>Jean-Engdahl</v>
      </c>
      <c r="E2343" s="1">
        <v>44724</v>
      </c>
      <c r="F2343" s="1"/>
      <c r="G2343" s="7" t="str">
        <f>IF(ISBLANK(employee_data35[[#This Row],[ExitDate]]),"Yes","")</f>
        <v>Yes</v>
      </c>
      <c r="H2343" t="s">
        <v>28</v>
      </c>
      <c r="I2343" t="s">
        <v>8431</v>
      </c>
      <c r="J2343" t="s">
        <v>8432</v>
      </c>
      <c r="K2343" t="s">
        <v>98</v>
      </c>
      <c r="L2343" s="6" t="str">
        <f>IF(ISBLANK(employee_data35[[#This Row],[ExitDate]]),"1","0")</f>
        <v>1</v>
      </c>
      <c r="M2343" t="str">
        <f>IF(ISBLANK(employee_data35[[#This Row],[ExitDate]]),"Active","Tidak Active")</f>
        <v>Active</v>
      </c>
      <c r="N2343" t="s">
        <v>52</v>
      </c>
      <c r="O2343" t="s">
        <v>64</v>
      </c>
      <c r="P2343" t="s">
        <v>35</v>
      </c>
      <c r="Q2343" t="s">
        <v>36</v>
      </c>
      <c r="R2343" t="s">
        <v>37</v>
      </c>
      <c r="S2343" t="s">
        <v>38</v>
      </c>
      <c r="T2343" t="s">
        <v>794</v>
      </c>
      <c r="U2343" s="1">
        <v>29637</v>
      </c>
      <c r="V2343" s="7" t="str">
        <f>CONCATENATE(employee_data35[[#This Row],[First-LastName]]&amp;" "&amp;employee_data35[[#This Row],[DOB]])</f>
        <v>Jean-Engdahl 29637</v>
      </c>
      <c r="W2343" t="s">
        <v>40</v>
      </c>
      <c r="X2343" t="s">
        <v>216</v>
      </c>
      <c r="Y2343" t="s">
        <v>55</v>
      </c>
      <c r="Z2343">
        <v>2026</v>
      </c>
      <c r="AA2343" t="s">
        <v>128</v>
      </c>
      <c r="AB2343" t="s">
        <v>84</v>
      </c>
      <c r="AC2343" t="s">
        <v>45</v>
      </c>
      <c r="AD2343">
        <v>2</v>
      </c>
    </row>
    <row r="2344" spans="1:30" x14ac:dyDescent="0.3">
      <c r="A2344">
        <v>2769</v>
      </c>
      <c r="B2344" t="s">
        <v>655</v>
      </c>
      <c r="C2344" t="s">
        <v>5591</v>
      </c>
      <c r="D2344" s="6" t="str">
        <f>CONCATENATE(employee_data35[[#This Row],[FirstName]], "-",employee_data35[[#This Row],[LastName]] )</f>
        <v>Paris-Blake</v>
      </c>
      <c r="E2344" s="1">
        <v>43412</v>
      </c>
      <c r="F2344" s="1"/>
      <c r="G2344" s="7" t="str">
        <f>IF(ISBLANK(employee_data35[[#This Row],[ExitDate]]),"Yes","")</f>
        <v>Yes</v>
      </c>
      <c r="H2344" t="s">
        <v>28</v>
      </c>
      <c r="I2344" t="s">
        <v>8433</v>
      </c>
      <c r="J2344" t="s">
        <v>8434</v>
      </c>
      <c r="K2344" t="s">
        <v>118</v>
      </c>
      <c r="L2344" s="6" t="str">
        <f>IF(ISBLANK(employee_data35[[#This Row],[ExitDate]]),"1","0")</f>
        <v>1</v>
      </c>
      <c r="M2344" t="str">
        <f>IF(ISBLANK(employee_data35[[#This Row],[ExitDate]]),"Active","Tidak Active")</f>
        <v>Active</v>
      </c>
      <c r="N2344" t="s">
        <v>33</v>
      </c>
      <c r="O2344" t="s">
        <v>51</v>
      </c>
      <c r="P2344" t="s">
        <v>52</v>
      </c>
      <c r="Q2344" t="s">
        <v>36</v>
      </c>
      <c r="R2344" t="s">
        <v>37</v>
      </c>
      <c r="S2344" t="s">
        <v>38</v>
      </c>
      <c r="T2344" t="s">
        <v>53</v>
      </c>
      <c r="U2344" s="1">
        <v>18506</v>
      </c>
      <c r="V2344" s="7" t="str">
        <f>CONCATENATE(employee_data35[[#This Row],[First-LastName]]&amp;" "&amp;employee_data35[[#This Row],[DOB]])</f>
        <v>Paris-Blake 18506</v>
      </c>
      <c r="W2344" t="s">
        <v>40</v>
      </c>
      <c r="X2344" t="s">
        <v>226</v>
      </c>
      <c r="Y2344" t="s">
        <v>55</v>
      </c>
      <c r="Z2344">
        <v>95073</v>
      </c>
      <c r="AA2344" t="s">
        <v>74</v>
      </c>
      <c r="AB2344" t="s">
        <v>44</v>
      </c>
      <c r="AC2344" t="s">
        <v>45</v>
      </c>
      <c r="AD2344">
        <v>4</v>
      </c>
    </row>
    <row r="2345" spans="1:30" x14ac:dyDescent="0.3">
      <c r="A2345">
        <v>2770</v>
      </c>
      <c r="B2345" t="s">
        <v>614</v>
      </c>
      <c r="C2345" t="s">
        <v>4197</v>
      </c>
      <c r="D2345" s="6" t="str">
        <f>CONCATENATE(employee_data35[[#This Row],[FirstName]], "-",employee_data35[[#This Row],[LastName]] )</f>
        <v>Neveah-Bird</v>
      </c>
      <c r="E2345" s="1">
        <v>44382</v>
      </c>
      <c r="F2345" s="1"/>
      <c r="G2345" s="7" t="str">
        <f>IF(ISBLANK(employee_data35[[#This Row],[ExitDate]]),"Yes","")</f>
        <v>Yes</v>
      </c>
      <c r="H2345" t="s">
        <v>28</v>
      </c>
      <c r="I2345" t="s">
        <v>8435</v>
      </c>
      <c r="J2345" t="s">
        <v>8436</v>
      </c>
      <c r="K2345" t="s">
        <v>62</v>
      </c>
      <c r="L2345" s="6" t="str">
        <f>IF(ISBLANK(employee_data35[[#This Row],[ExitDate]]),"1","0")</f>
        <v>1</v>
      </c>
      <c r="M2345" t="str">
        <f>IF(ISBLANK(employee_data35[[#This Row],[ExitDate]]),"Active","Tidak Active")</f>
        <v>Active</v>
      </c>
      <c r="N2345" t="s">
        <v>52</v>
      </c>
      <c r="O2345" t="s">
        <v>51</v>
      </c>
      <c r="P2345" t="s">
        <v>52</v>
      </c>
      <c r="Q2345" t="s">
        <v>36</v>
      </c>
      <c r="R2345" t="s">
        <v>37</v>
      </c>
      <c r="S2345" t="s">
        <v>38</v>
      </c>
      <c r="T2345" t="s">
        <v>90</v>
      </c>
      <c r="U2345" s="1">
        <v>16760</v>
      </c>
      <c r="V2345" s="7" t="str">
        <f>CONCATENATE(employee_data35[[#This Row],[First-LastName]]&amp;" "&amp;employee_data35[[#This Row],[DOB]])</f>
        <v>Neveah-Bird 16760</v>
      </c>
      <c r="W2345" t="s">
        <v>40</v>
      </c>
      <c r="X2345" t="s">
        <v>83</v>
      </c>
      <c r="Y2345" t="s">
        <v>55</v>
      </c>
      <c r="Z2345">
        <v>65497</v>
      </c>
      <c r="AA2345" t="s">
        <v>93</v>
      </c>
      <c r="AB2345" t="s">
        <v>104</v>
      </c>
      <c r="AC2345" t="s">
        <v>45</v>
      </c>
      <c r="AD2345">
        <v>5</v>
      </c>
    </row>
    <row r="2346" spans="1:30" x14ac:dyDescent="0.3">
      <c r="A2346">
        <v>2771</v>
      </c>
      <c r="B2346" t="s">
        <v>424</v>
      </c>
      <c r="C2346" t="s">
        <v>3459</v>
      </c>
      <c r="D2346" s="6" t="str">
        <f>CONCATENATE(employee_data35[[#This Row],[FirstName]], "-",employee_data35[[#This Row],[LastName]] )</f>
        <v>Tia-Potter</v>
      </c>
      <c r="E2346" s="1">
        <v>44020</v>
      </c>
      <c r="F2346" s="1">
        <v>44463</v>
      </c>
      <c r="G2346" s="7" t="str">
        <f>IF(ISBLANK(employee_data35[[#This Row],[ExitDate]]),"Yes","")</f>
        <v/>
      </c>
      <c r="H2346" t="s">
        <v>28</v>
      </c>
      <c r="I2346" t="s">
        <v>8437</v>
      </c>
      <c r="J2346" t="s">
        <v>8438</v>
      </c>
      <c r="K2346" t="s">
        <v>89</v>
      </c>
      <c r="L2346" s="6" t="str">
        <f>IF(ISBLANK(employee_data35[[#This Row],[ExitDate]]),"1","0")</f>
        <v>0</v>
      </c>
      <c r="M2346" t="str">
        <f>IF(ISBLANK(employee_data35[[#This Row],[ExitDate]]),"Active","Tidak Active")</f>
        <v>Tidak Active</v>
      </c>
      <c r="N2346" t="s">
        <v>63</v>
      </c>
      <c r="O2346" t="s">
        <v>51</v>
      </c>
      <c r="P2346" t="s">
        <v>35</v>
      </c>
      <c r="Q2346" t="s">
        <v>140</v>
      </c>
      <c r="R2346" t="s">
        <v>8439</v>
      </c>
      <c r="S2346" t="s">
        <v>38</v>
      </c>
      <c r="T2346" t="s">
        <v>305</v>
      </c>
      <c r="U2346" s="1">
        <v>18332</v>
      </c>
      <c r="V2346" s="7" t="str">
        <f>CONCATENATE(employee_data35[[#This Row],[First-LastName]]&amp;" "&amp;employee_data35[[#This Row],[DOB]])</f>
        <v>Tia-Potter 18332</v>
      </c>
      <c r="W2346" t="s">
        <v>40</v>
      </c>
      <c r="X2346" t="s">
        <v>83</v>
      </c>
      <c r="Y2346" t="s">
        <v>55</v>
      </c>
      <c r="Z2346">
        <v>37659</v>
      </c>
      <c r="AA2346" t="s">
        <v>74</v>
      </c>
      <c r="AB2346" t="s">
        <v>104</v>
      </c>
      <c r="AC2346" t="s">
        <v>45</v>
      </c>
      <c r="AD2346">
        <v>5</v>
      </c>
    </row>
    <row r="2347" spans="1:30" x14ac:dyDescent="0.3">
      <c r="A2347">
        <v>2772</v>
      </c>
      <c r="B2347" t="s">
        <v>2982</v>
      </c>
      <c r="C2347" t="s">
        <v>2839</v>
      </c>
      <c r="D2347" s="6" t="str">
        <f>CONCATENATE(employee_data35[[#This Row],[FirstName]], "-",employee_data35[[#This Row],[LastName]] )</f>
        <v>Alexandra-Bean</v>
      </c>
      <c r="E2347" s="1">
        <v>43903</v>
      </c>
      <c r="F2347" s="1"/>
      <c r="G2347" s="7" t="str">
        <f>IF(ISBLANK(employee_data35[[#This Row],[ExitDate]]),"Yes","")</f>
        <v>Yes</v>
      </c>
      <c r="H2347" t="s">
        <v>28</v>
      </c>
      <c r="I2347" t="s">
        <v>8440</v>
      </c>
      <c r="J2347" t="s">
        <v>8441</v>
      </c>
      <c r="K2347" t="s">
        <v>31</v>
      </c>
      <c r="L2347" s="6" t="str">
        <f>IF(ISBLANK(employee_data35[[#This Row],[ExitDate]]),"1","0")</f>
        <v>1</v>
      </c>
      <c r="M2347" t="str">
        <f>IF(ISBLANK(employee_data35[[#This Row],[ExitDate]]),"Active","Tidak Active")</f>
        <v>Active</v>
      </c>
      <c r="N2347" t="s">
        <v>63</v>
      </c>
      <c r="O2347" t="s">
        <v>51</v>
      </c>
      <c r="P2347" t="s">
        <v>35</v>
      </c>
      <c r="Q2347" t="s">
        <v>36</v>
      </c>
      <c r="R2347" t="s">
        <v>37</v>
      </c>
      <c r="S2347" t="s">
        <v>38</v>
      </c>
      <c r="T2347" t="s">
        <v>305</v>
      </c>
      <c r="U2347" s="1">
        <v>26769</v>
      </c>
      <c r="V2347" s="7" t="str">
        <f>CONCATENATE(employee_data35[[#This Row],[First-LastName]]&amp;" "&amp;employee_data35[[#This Row],[DOB]])</f>
        <v>Alexandra-Bean 26769</v>
      </c>
      <c r="W2347" t="s">
        <v>40</v>
      </c>
      <c r="X2347" t="s">
        <v>83</v>
      </c>
      <c r="Y2347" t="s">
        <v>55</v>
      </c>
      <c r="Z2347">
        <v>74626</v>
      </c>
      <c r="AA2347" t="s">
        <v>74</v>
      </c>
      <c r="AB2347" t="s">
        <v>84</v>
      </c>
      <c r="AC2347" t="s">
        <v>45</v>
      </c>
      <c r="AD2347">
        <v>1</v>
      </c>
    </row>
    <row r="2348" spans="1:30" x14ac:dyDescent="0.3">
      <c r="A2348">
        <v>2773</v>
      </c>
      <c r="B2348" t="s">
        <v>6405</v>
      </c>
      <c r="C2348" t="s">
        <v>6801</v>
      </c>
      <c r="D2348" s="6" t="str">
        <f>CONCATENATE(employee_data35[[#This Row],[FirstName]], "-",employee_data35[[#This Row],[LastName]] )</f>
        <v>Tony-Grimes</v>
      </c>
      <c r="E2348" s="1">
        <v>44923</v>
      </c>
      <c r="F2348" s="1"/>
      <c r="G2348" s="7" t="str">
        <f>IF(ISBLANK(employee_data35[[#This Row],[ExitDate]]),"Yes","")</f>
        <v>Yes</v>
      </c>
      <c r="H2348" t="s">
        <v>28</v>
      </c>
      <c r="I2348" t="s">
        <v>8442</v>
      </c>
      <c r="J2348" t="s">
        <v>8443</v>
      </c>
      <c r="K2348" t="s">
        <v>133</v>
      </c>
      <c r="L2348" s="6" t="str">
        <f>IF(ISBLANK(employee_data35[[#This Row],[ExitDate]]),"1","0")</f>
        <v>1</v>
      </c>
      <c r="M2348" t="str">
        <f>IF(ISBLANK(employee_data35[[#This Row],[ExitDate]]),"Active","Tidak Active")</f>
        <v>Active</v>
      </c>
      <c r="N2348" t="s">
        <v>63</v>
      </c>
      <c r="O2348" t="s">
        <v>64</v>
      </c>
      <c r="P2348" t="s">
        <v>63</v>
      </c>
      <c r="Q2348" t="s">
        <v>36</v>
      </c>
      <c r="R2348" t="s">
        <v>37</v>
      </c>
      <c r="S2348" t="s">
        <v>38</v>
      </c>
      <c r="T2348" t="s">
        <v>148</v>
      </c>
      <c r="U2348" s="1">
        <v>23548</v>
      </c>
      <c r="V2348" s="7" t="str">
        <f>CONCATENATE(employee_data35[[#This Row],[First-LastName]]&amp;" "&amp;employee_data35[[#This Row],[DOB]])</f>
        <v>Tony-Grimes 23548</v>
      </c>
      <c r="W2348" t="s">
        <v>40</v>
      </c>
      <c r="X2348" t="s">
        <v>83</v>
      </c>
      <c r="Y2348" t="s">
        <v>55</v>
      </c>
      <c r="Z2348">
        <v>10950</v>
      </c>
      <c r="AA2348" t="s">
        <v>43</v>
      </c>
      <c r="AB2348" t="s">
        <v>44</v>
      </c>
      <c r="AC2348" t="s">
        <v>45</v>
      </c>
      <c r="AD2348">
        <v>2</v>
      </c>
    </row>
    <row r="2349" spans="1:30" x14ac:dyDescent="0.3">
      <c r="A2349">
        <v>2774</v>
      </c>
      <c r="B2349" t="s">
        <v>2438</v>
      </c>
      <c r="C2349" t="s">
        <v>2135</v>
      </c>
      <c r="D2349" s="6" t="str">
        <f>CONCATENATE(employee_data35[[#This Row],[FirstName]], "-",employee_data35[[#This Row],[LastName]] )</f>
        <v>Macy-Nielsen</v>
      </c>
      <c r="E2349" s="1">
        <v>43907</v>
      </c>
      <c r="F2349" s="1"/>
      <c r="G2349" s="7" t="str">
        <f>IF(ISBLANK(employee_data35[[#This Row],[ExitDate]]),"Yes","")</f>
        <v>Yes</v>
      </c>
      <c r="H2349" t="s">
        <v>28</v>
      </c>
      <c r="I2349" t="s">
        <v>8016</v>
      </c>
      <c r="J2349" t="s">
        <v>8444</v>
      </c>
      <c r="K2349" t="s">
        <v>50</v>
      </c>
      <c r="L2349" s="6" t="str">
        <f>IF(ISBLANK(employee_data35[[#This Row],[ExitDate]]),"1","0")</f>
        <v>1</v>
      </c>
      <c r="M2349" t="str">
        <f>IF(ISBLANK(employee_data35[[#This Row],[ExitDate]]),"Active","Tidak Active")</f>
        <v>Active</v>
      </c>
      <c r="N2349" t="s">
        <v>63</v>
      </c>
      <c r="O2349" t="s">
        <v>64</v>
      </c>
      <c r="P2349" t="s">
        <v>52</v>
      </c>
      <c r="Q2349" t="s">
        <v>36</v>
      </c>
      <c r="R2349" t="s">
        <v>37</v>
      </c>
      <c r="S2349" t="s">
        <v>38</v>
      </c>
      <c r="T2349" t="s">
        <v>90</v>
      </c>
      <c r="U2349" s="1">
        <v>34125</v>
      </c>
      <c r="V2349" s="7" t="str">
        <f>CONCATENATE(employee_data35[[#This Row],[First-LastName]]&amp;" "&amp;employee_data35[[#This Row],[DOB]])</f>
        <v>Macy-Nielsen 34125</v>
      </c>
      <c r="W2349" t="s">
        <v>40</v>
      </c>
      <c r="X2349" t="s">
        <v>83</v>
      </c>
      <c r="Y2349" t="s">
        <v>55</v>
      </c>
      <c r="Z2349">
        <v>85907</v>
      </c>
      <c r="AA2349" t="s">
        <v>74</v>
      </c>
      <c r="AB2349" t="s">
        <v>104</v>
      </c>
      <c r="AC2349" t="s">
        <v>45</v>
      </c>
      <c r="AD2349">
        <v>5</v>
      </c>
    </row>
    <row r="2350" spans="1:30" x14ac:dyDescent="0.3">
      <c r="A2350">
        <v>2775</v>
      </c>
      <c r="B2350" t="s">
        <v>5492</v>
      </c>
      <c r="C2350" t="s">
        <v>4768</v>
      </c>
      <c r="D2350" s="6" t="str">
        <f>CONCATENATE(employee_data35[[#This Row],[FirstName]], "-",employee_data35[[#This Row],[LastName]] )</f>
        <v>Toby-Yates</v>
      </c>
      <c r="E2350" s="1">
        <v>44933</v>
      </c>
      <c r="F2350" s="1"/>
      <c r="G2350" s="7" t="str">
        <f>IF(ISBLANK(employee_data35[[#This Row],[ExitDate]]),"Yes","")</f>
        <v>Yes</v>
      </c>
      <c r="H2350" t="s">
        <v>28</v>
      </c>
      <c r="I2350" t="s">
        <v>8445</v>
      </c>
      <c r="J2350" t="s">
        <v>8446</v>
      </c>
      <c r="K2350" t="s">
        <v>139</v>
      </c>
      <c r="L2350" s="6" t="str">
        <f>IF(ISBLANK(employee_data35[[#This Row],[ExitDate]]),"1","0")</f>
        <v>1</v>
      </c>
      <c r="M2350" t="str">
        <f>IF(ISBLANK(employee_data35[[#This Row],[ExitDate]]),"Active","Tidak Active")</f>
        <v>Active</v>
      </c>
      <c r="N2350" t="s">
        <v>52</v>
      </c>
      <c r="O2350" t="s">
        <v>64</v>
      </c>
      <c r="P2350" t="s">
        <v>35</v>
      </c>
      <c r="Q2350" t="s">
        <v>36</v>
      </c>
      <c r="R2350" t="s">
        <v>37</v>
      </c>
      <c r="S2350" t="s">
        <v>38</v>
      </c>
      <c r="T2350" t="s">
        <v>90</v>
      </c>
      <c r="U2350" s="1">
        <v>24157</v>
      </c>
      <c r="V2350" s="7" t="str">
        <f>CONCATENATE(employee_data35[[#This Row],[First-LastName]]&amp;" "&amp;employee_data35[[#This Row],[DOB]])</f>
        <v>Toby-Yates 24157</v>
      </c>
      <c r="W2350" t="s">
        <v>40</v>
      </c>
      <c r="X2350" t="s">
        <v>281</v>
      </c>
      <c r="Y2350" t="s">
        <v>42</v>
      </c>
      <c r="Z2350">
        <v>50944</v>
      </c>
      <c r="AA2350" t="s">
        <v>43</v>
      </c>
      <c r="AB2350" t="s">
        <v>75</v>
      </c>
      <c r="AC2350" t="s">
        <v>45</v>
      </c>
      <c r="AD2350">
        <v>2</v>
      </c>
    </row>
    <row r="2351" spans="1:30" x14ac:dyDescent="0.3">
      <c r="A2351">
        <v>2776</v>
      </c>
      <c r="B2351" t="s">
        <v>8447</v>
      </c>
      <c r="C2351" t="s">
        <v>8448</v>
      </c>
      <c r="D2351" s="6" t="str">
        <f>CONCATENATE(employee_data35[[#This Row],[FirstName]], "-",employee_data35[[#This Row],[LastName]] )</f>
        <v>Karlee-Davies</v>
      </c>
      <c r="E2351" s="1">
        <v>44552</v>
      </c>
      <c r="F2351" s="1"/>
      <c r="G2351" s="7" t="str">
        <f>IF(ISBLANK(employee_data35[[#This Row],[ExitDate]]),"Yes","")</f>
        <v>Yes</v>
      </c>
      <c r="H2351" t="s">
        <v>28</v>
      </c>
      <c r="I2351" t="s">
        <v>8449</v>
      </c>
      <c r="J2351" t="s">
        <v>8450</v>
      </c>
      <c r="K2351" t="s">
        <v>80</v>
      </c>
      <c r="L2351" s="6" t="str">
        <f>IF(ISBLANK(employee_data35[[#This Row],[ExitDate]]),"1","0")</f>
        <v>1</v>
      </c>
      <c r="M2351" t="str">
        <f>IF(ISBLANK(employee_data35[[#This Row],[ExitDate]]),"Active","Tidak Active")</f>
        <v>Active</v>
      </c>
      <c r="N2351" t="s">
        <v>63</v>
      </c>
      <c r="O2351" t="s">
        <v>64</v>
      </c>
      <c r="P2351" t="s">
        <v>52</v>
      </c>
      <c r="Q2351" t="s">
        <v>36</v>
      </c>
      <c r="R2351" t="s">
        <v>37</v>
      </c>
      <c r="S2351" t="s">
        <v>38</v>
      </c>
      <c r="T2351" t="s">
        <v>101</v>
      </c>
      <c r="U2351" s="1">
        <v>27431</v>
      </c>
      <c r="V2351" s="7" t="str">
        <f>CONCATENATE(employee_data35[[#This Row],[First-LastName]]&amp;" "&amp;employee_data35[[#This Row],[DOB]])</f>
        <v>Karlee-Davies 27431</v>
      </c>
      <c r="W2351" t="s">
        <v>40</v>
      </c>
      <c r="X2351" t="s">
        <v>113</v>
      </c>
      <c r="Y2351" t="s">
        <v>55</v>
      </c>
      <c r="Z2351">
        <v>67113</v>
      </c>
      <c r="AA2351" t="s">
        <v>43</v>
      </c>
      <c r="AB2351" t="s">
        <v>75</v>
      </c>
      <c r="AC2351" t="s">
        <v>45</v>
      </c>
      <c r="AD2351">
        <v>4</v>
      </c>
    </row>
    <row r="2352" spans="1:30" x14ac:dyDescent="0.3">
      <c r="A2352">
        <v>2777</v>
      </c>
      <c r="B2352" t="s">
        <v>189</v>
      </c>
      <c r="C2352" t="s">
        <v>1488</v>
      </c>
      <c r="D2352" s="6" t="str">
        <f>CONCATENATE(employee_data35[[#This Row],[FirstName]], "-",employee_data35[[#This Row],[LastName]] )</f>
        <v>Hector-Escobar</v>
      </c>
      <c r="E2352" s="1">
        <v>43950</v>
      </c>
      <c r="F2352" s="1">
        <v>44887</v>
      </c>
      <c r="G2352" s="7" t="str">
        <f>IF(ISBLANK(employee_data35[[#This Row],[ExitDate]]),"Yes","")</f>
        <v/>
      </c>
      <c r="H2352" t="s">
        <v>28</v>
      </c>
      <c r="I2352" t="s">
        <v>8451</v>
      </c>
      <c r="J2352" t="s">
        <v>8452</v>
      </c>
      <c r="K2352" t="s">
        <v>168</v>
      </c>
      <c r="L2352" s="6" t="str">
        <f>IF(ISBLANK(employee_data35[[#This Row],[ExitDate]]),"1","0")</f>
        <v>0</v>
      </c>
      <c r="M2352" t="str">
        <f>IF(ISBLANK(employee_data35[[#This Row],[ExitDate]]),"Active","Tidak Active")</f>
        <v>Tidak Active</v>
      </c>
      <c r="N2352" t="s">
        <v>52</v>
      </c>
      <c r="O2352" t="s">
        <v>64</v>
      </c>
      <c r="P2352" t="s">
        <v>63</v>
      </c>
      <c r="Q2352" t="s">
        <v>175</v>
      </c>
      <c r="R2352" t="s">
        <v>8453</v>
      </c>
      <c r="S2352" t="s">
        <v>38</v>
      </c>
      <c r="T2352" t="s">
        <v>81</v>
      </c>
      <c r="U2352" s="1">
        <v>16284</v>
      </c>
      <c r="V2352" s="7" t="str">
        <f>CONCATENATE(employee_data35[[#This Row],[First-LastName]]&amp;" "&amp;employee_data35[[#This Row],[DOB]])</f>
        <v>Hector-Escobar 16284</v>
      </c>
      <c r="W2352" t="s">
        <v>40</v>
      </c>
      <c r="X2352" t="s">
        <v>83</v>
      </c>
      <c r="Y2352" t="s">
        <v>55</v>
      </c>
      <c r="Z2352">
        <v>37852</v>
      </c>
      <c r="AA2352" t="s">
        <v>56</v>
      </c>
      <c r="AB2352" t="s">
        <v>75</v>
      </c>
      <c r="AC2352" t="s">
        <v>45</v>
      </c>
      <c r="AD2352">
        <v>5</v>
      </c>
    </row>
    <row r="2353" spans="1:30" x14ac:dyDescent="0.3">
      <c r="A2353">
        <v>2778</v>
      </c>
      <c r="B2353" t="s">
        <v>465</v>
      </c>
      <c r="C2353" t="s">
        <v>5029</v>
      </c>
      <c r="D2353" s="6" t="str">
        <f>CONCATENATE(employee_data35[[#This Row],[FirstName]], "-",employee_data35[[#This Row],[LastName]] )</f>
        <v>Javon-Mckenzie</v>
      </c>
      <c r="E2353" s="1">
        <v>44167</v>
      </c>
      <c r="F2353" s="1"/>
      <c r="G2353" s="7" t="str">
        <f>IF(ISBLANK(employee_data35[[#This Row],[ExitDate]]),"Yes","")</f>
        <v>Yes</v>
      </c>
      <c r="H2353" t="s">
        <v>28</v>
      </c>
      <c r="I2353" t="s">
        <v>8454</v>
      </c>
      <c r="J2353" t="s">
        <v>8455</v>
      </c>
      <c r="K2353" t="s">
        <v>98</v>
      </c>
      <c r="L2353" s="6" t="str">
        <f>IF(ISBLANK(employee_data35[[#This Row],[ExitDate]]),"1","0")</f>
        <v>1</v>
      </c>
      <c r="M2353" t="str">
        <f>IF(ISBLANK(employee_data35[[#This Row],[ExitDate]]),"Active","Tidak Active")</f>
        <v>Active</v>
      </c>
      <c r="N2353" t="s">
        <v>52</v>
      </c>
      <c r="O2353" t="s">
        <v>34</v>
      </c>
      <c r="P2353" t="s">
        <v>35</v>
      </c>
      <c r="Q2353" t="s">
        <v>36</v>
      </c>
      <c r="R2353" t="s">
        <v>37</v>
      </c>
      <c r="S2353" t="s">
        <v>38</v>
      </c>
      <c r="T2353" t="s">
        <v>594</v>
      </c>
      <c r="U2353" s="1">
        <v>20148</v>
      </c>
      <c r="V2353" s="7" t="str">
        <f>CONCATENATE(employee_data35[[#This Row],[First-LastName]]&amp;" "&amp;employee_data35[[#This Row],[DOB]])</f>
        <v>Javon-Mckenzie 20148</v>
      </c>
      <c r="W2353" t="s">
        <v>40</v>
      </c>
      <c r="X2353" t="s">
        <v>226</v>
      </c>
      <c r="Y2353" t="s">
        <v>55</v>
      </c>
      <c r="Z2353">
        <v>33896</v>
      </c>
      <c r="AA2353" t="s">
        <v>128</v>
      </c>
      <c r="AB2353" t="s">
        <v>104</v>
      </c>
      <c r="AC2353" t="s">
        <v>45</v>
      </c>
      <c r="AD2353">
        <v>5</v>
      </c>
    </row>
    <row r="2354" spans="1:30" x14ac:dyDescent="0.3">
      <c r="A2354">
        <v>2779</v>
      </c>
      <c r="B2354" t="s">
        <v>4513</v>
      </c>
      <c r="C2354" t="s">
        <v>830</v>
      </c>
      <c r="D2354" s="6" t="str">
        <f>CONCATENATE(employee_data35[[#This Row],[FirstName]], "-",employee_data35[[#This Row],[LastName]] )</f>
        <v>Lilly-Huynh</v>
      </c>
      <c r="E2354" s="1">
        <v>44538</v>
      </c>
      <c r="F2354" s="1">
        <v>44732</v>
      </c>
      <c r="G2354" s="7" t="str">
        <f>IF(ISBLANK(employee_data35[[#This Row],[ExitDate]]),"Yes","")</f>
        <v/>
      </c>
      <c r="H2354" t="s">
        <v>28</v>
      </c>
      <c r="I2354" t="s">
        <v>8456</v>
      </c>
      <c r="J2354" t="s">
        <v>8457</v>
      </c>
      <c r="K2354" t="s">
        <v>118</v>
      </c>
      <c r="L2354" s="6" t="str">
        <f>IF(ISBLANK(employee_data35[[#This Row],[ExitDate]]),"1","0")</f>
        <v>0</v>
      </c>
      <c r="M2354" t="str">
        <f>IF(ISBLANK(employee_data35[[#This Row],[ExitDate]]),"Active","Tidak Active")</f>
        <v>Tidak Active</v>
      </c>
      <c r="N2354" t="s">
        <v>33</v>
      </c>
      <c r="O2354" t="s">
        <v>51</v>
      </c>
      <c r="P2354" t="s">
        <v>52</v>
      </c>
      <c r="Q2354" t="s">
        <v>126</v>
      </c>
      <c r="R2354" t="s">
        <v>8458</v>
      </c>
      <c r="S2354" t="s">
        <v>38</v>
      </c>
      <c r="T2354" t="s">
        <v>90</v>
      </c>
      <c r="U2354" s="1">
        <v>21017</v>
      </c>
      <c r="V2354" s="7" t="str">
        <f>CONCATENATE(employee_data35[[#This Row],[First-LastName]]&amp;" "&amp;employee_data35[[#This Row],[DOB]])</f>
        <v>Lilly-Huynh 21017</v>
      </c>
      <c r="W2354" t="s">
        <v>40</v>
      </c>
      <c r="X2354" t="s">
        <v>83</v>
      </c>
      <c r="Y2354" t="s">
        <v>55</v>
      </c>
      <c r="Z2354">
        <v>88158</v>
      </c>
      <c r="AA2354" t="s">
        <v>56</v>
      </c>
      <c r="AB2354" t="s">
        <v>84</v>
      </c>
      <c r="AC2354" t="s">
        <v>45</v>
      </c>
      <c r="AD2354">
        <v>2</v>
      </c>
    </row>
    <row r="2355" spans="1:30" x14ac:dyDescent="0.3">
      <c r="A2355">
        <v>2780</v>
      </c>
      <c r="B2355" t="s">
        <v>7992</v>
      </c>
      <c r="C2355" t="s">
        <v>1452</v>
      </c>
      <c r="D2355" s="6" t="str">
        <f>CONCATENATE(employee_data35[[#This Row],[FirstName]], "-",employee_data35[[#This Row],[LastName]] )</f>
        <v>Anika-Robbins</v>
      </c>
      <c r="E2355" s="1">
        <v>44664</v>
      </c>
      <c r="F2355" s="1">
        <v>45142</v>
      </c>
      <c r="G2355" s="7" t="str">
        <f>IF(ISBLANK(employee_data35[[#This Row],[ExitDate]]),"Yes","")</f>
        <v/>
      </c>
      <c r="H2355" t="s">
        <v>28</v>
      </c>
      <c r="I2355" t="s">
        <v>8459</v>
      </c>
      <c r="J2355" t="s">
        <v>8460</v>
      </c>
      <c r="K2355" t="s">
        <v>62</v>
      </c>
      <c r="L2355" s="6" t="str">
        <f>IF(ISBLANK(employee_data35[[#This Row],[ExitDate]]),"1","0")</f>
        <v>0</v>
      </c>
      <c r="M2355" t="str">
        <f>IF(ISBLANK(employee_data35[[#This Row],[ExitDate]]),"Active","Tidak Active")</f>
        <v>Tidak Active</v>
      </c>
      <c r="N2355" t="s">
        <v>33</v>
      </c>
      <c r="O2355" t="s">
        <v>64</v>
      </c>
      <c r="P2355" t="s">
        <v>52</v>
      </c>
      <c r="Q2355" t="s">
        <v>140</v>
      </c>
      <c r="R2355" t="s">
        <v>8461</v>
      </c>
      <c r="S2355" t="s">
        <v>38</v>
      </c>
      <c r="T2355" t="s">
        <v>81</v>
      </c>
      <c r="U2355" s="1">
        <v>18744</v>
      </c>
      <c r="V2355" s="7" t="str">
        <f>CONCATENATE(employee_data35[[#This Row],[First-LastName]]&amp;" "&amp;employee_data35[[#This Row],[DOB]])</f>
        <v>Anika-Robbins 18744</v>
      </c>
      <c r="W2355" t="s">
        <v>40</v>
      </c>
      <c r="X2355" t="s">
        <v>226</v>
      </c>
      <c r="Y2355" t="s">
        <v>55</v>
      </c>
      <c r="Z2355">
        <v>18034</v>
      </c>
      <c r="AA2355" t="s">
        <v>43</v>
      </c>
      <c r="AB2355" t="s">
        <v>84</v>
      </c>
      <c r="AC2355" t="s">
        <v>45</v>
      </c>
      <c r="AD2355">
        <v>4</v>
      </c>
    </row>
    <row r="2356" spans="1:30" x14ac:dyDescent="0.3">
      <c r="A2356">
        <v>2781</v>
      </c>
      <c r="B2356" t="s">
        <v>6168</v>
      </c>
      <c r="C2356" t="s">
        <v>253</v>
      </c>
      <c r="D2356" s="6" t="str">
        <f>CONCATENATE(employee_data35[[#This Row],[FirstName]], "-",employee_data35[[#This Row],[LastName]] )</f>
        <v>Ishaan-Robinson</v>
      </c>
      <c r="E2356" s="1">
        <v>44188</v>
      </c>
      <c r="F2356" s="1">
        <v>44765</v>
      </c>
      <c r="G2356" s="7" t="str">
        <f>IF(ISBLANK(employee_data35[[#This Row],[ExitDate]]),"Yes","")</f>
        <v/>
      </c>
      <c r="H2356" t="s">
        <v>28</v>
      </c>
      <c r="I2356" t="s">
        <v>8462</v>
      </c>
      <c r="J2356" t="s">
        <v>8463</v>
      </c>
      <c r="K2356" t="s">
        <v>89</v>
      </c>
      <c r="L2356" s="6" t="str">
        <f>IF(ISBLANK(employee_data35[[#This Row],[ExitDate]]),"1","0")</f>
        <v>0</v>
      </c>
      <c r="M2356" t="str">
        <f>IF(ISBLANK(employee_data35[[#This Row],[ExitDate]]),"Active","Tidak Active")</f>
        <v>Tidak Active</v>
      </c>
      <c r="N2356" t="s">
        <v>33</v>
      </c>
      <c r="O2356" t="s">
        <v>51</v>
      </c>
      <c r="P2356" t="s">
        <v>52</v>
      </c>
      <c r="Q2356" t="s">
        <v>140</v>
      </c>
      <c r="R2356" t="s">
        <v>8464</v>
      </c>
      <c r="S2356" t="s">
        <v>38</v>
      </c>
      <c r="T2356" t="s">
        <v>90</v>
      </c>
      <c r="U2356" s="1">
        <v>25498</v>
      </c>
      <c r="V2356" s="7" t="str">
        <f>CONCATENATE(employee_data35[[#This Row],[First-LastName]]&amp;" "&amp;employee_data35[[#This Row],[DOB]])</f>
        <v>Ishaan-Robinson 25498</v>
      </c>
      <c r="W2356" t="s">
        <v>40</v>
      </c>
      <c r="X2356" t="s">
        <v>216</v>
      </c>
      <c r="Y2356" t="s">
        <v>55</v>
      </c>
      <c r="Z2356">
        <v>47540</v>
      </c>
      <c r="AA2356" t="s">
        <v>128</v>
      </c>
      <c r="AB2356" t="s">
        <v>104</v>
      </c>
      <c r="AC2356" t="s">
        <v>45</v>
      </c>
      <c r="AD2356">
        <v>4</v>
      </c>
    </row>
    <row r="2357" spans="1:30" x14ac:dyDescent="0.3">
      <c r="A2357">
        <v>2782</v>
      </c>
      <c r="B2357" t="s">
        <v>3387</v>
      </c>
      <c r="C2357" t="s">
        <v>2094</v>
      </c>
      <c r="D2357" s="6" t="str">
        <f>CONCATENATE(employee_data35[[#This Row],[FirstName]], "-",employee_data35[[#This Row],[LastName]] )</f>
        <v>Paola-Macdonald</v>
      </c>
      <c r="E2357" s="1">
        <v>43555</v>
      </c>
      <c r="F2357" s="1"/>
      <c r="G2357" s="7" t="str">
        <f>IF(ISBLANK(employee_data35[[#This Row],[ExitDate]]),"Yes","")</f>
        <v>Yes</v>
      </c>
      <c r="H2357" t="s">
        <v>28</v>
      </c>
      <c r="I2357" t="s">
        <v>8465</v>
      </c>
      <c r="J2357" t="s">
        <v>8466</v>
      </c>
      <c r="K2357" t="s">
        <v>31</v>
      </c>
      <c r="L2357" s="6" t="str">
        <f>IF(ISBLANK(employee_data35[[#This Row],[ExitDate]]),"1","0")</f>
        <v>1</v>
      </c>
      <c r="M2357" t="str">
        <f>IF(ISBLANK(employee_data35[[#This Row],[ExitDate]]),"Active","Tidak Active")</f>
        <v>Active</v>
      </c>
      <c r="N2357" t="s">
        <v>63</v>
      </c>
      <c r="O2357" t="s">
        <v>34</v>
      </c>
      <c r="P2357" t="s">
        <v>35</v>
      </c>
      <c r="Q2357" t="s">
        <v>36</v>
      </c>
      <c r="R2357" t="s">
        <v>37</v>
      </c>
      <c r="S2357" t="s">
        <v>38</v>
      </c>
      <c r="T2357" t="s">
        <v>81</v>
      </c>
      <c r="U2357" s="1">
        <v>31946</v>
      </c>
      <c r="V2357" s="7" t="str">
        <f>CONCATENATE(employee_data35[[#This Row],[First-LastName]]&amp;" "&amp;employee_data35[[#This Row],[DOB]])</f>
        <v>Paola-Macdonald 31946</v>
      </c>
      <c r="W2357" t="s">
        <v>40</v>
      </c>
      <c r="X2357" t="s">
        <v>83</v>
      </c>
      <c r="Y2357" t="s">
        <v>42</v>
      </c>
      <c r="Z2357">
        <v>14142</v>
      </c>
      <c r="AA2357" t="s">
        <v>93</v>
      </c>
      <c r="AB2357" t="s">
        <v>75</v>
      </c>
      <c r="AC2357" t="s">
        <v>45</v>
      </c>
      <c r="AD2357">
        <v>2</v>
      </c>
    </row>
    <row r="2358" spans="1:30" x14ac:dyDescent="0.3">
      <c r="A2358">
        <v>2783</v>
      </c>
      <c r="B2358" t="s">
        <v>1143</v>
      </c>
      <c r="C2358" t="s">
        <v>1702</v>
      </c>
      <c r="D2358" s="6" t="str">
        <f>CONCATENATE(employee_data35[[#This Row],[FirstName]], "-",employee_data35[[#This Row],[LastName]] )</f>
        <v>Lorelei-Sellers</v>
      </c>
      <c r="E2358" s="1">
        <v>45088</v>
      </c>
      <c r="F2358" s="1">
        <v>45137</v>
      </c>
      <c r="G2358" s="7" t="str">
        <f>IF(ISBLANK(employee_data35[[#This Row],[ExitDate]]),"Yes","")</f>
        <v/>
      </c>
      <c r="H2358" t="s">
        <v>728</v>
      </c>
      <c r="I2358" t="s">
        <v>8467</v>
      </c>
      <c r="J2358" t="s">
        <v>8468</v>
      </c>
      <c r="K2358" t="s">
        <v>133</v>
      </c>
      <c r="L2358" s="6" t="str">
        <f>IF(ISBLANK(employee_data35[[#This Row],[ExitDate]]),"1","0")</f>
        <v>0</v>
      </c>
      <c r="M2358" t="str">
        <f>IF(ISBLANK(employee_data35[[#This Row],[ExitDate]]),"Active","Tidak Active")</f>
        <v>Tidak Active</v>
      </c>
      <c r="N2358" t="s">
        <v>52</v>
      </c>
      <c r="O2358" t="s">
        <v>51</v>
      </c>
      <c r="P2358" t="s">
        <v>35</v>
      </c>
      <c r="Q2358" t="s">
        <v>126</v>
      </c>
      <c r="R2358" t="s">
        <v>8469</v>
      </c>
      <c r="S2358" t="s">
        <v>38</v>
      </c>
      <c r="T2358" t="s">
        <v>305</v>
      </c>
      <c r="U2358" s="1">
        <v>28419</v>
      </c>
      <c r="V2358" s="7" t="str">
        <f>CONCATENATE(employee_data35[[#This Row],[First-LastName]]&amp;" "&amp;employee_data35[[#This Row],[DOB]])</f>
        <v>Lorelei-Sellers 28419</v>
      </c>
      <c r="W2358" t="s">
        <v>40</v>
      </c>
      <c r="X2358" t="s">
        <v>103</v>
      </c>
      <c r="Y2358" t="s">
        <v>55</v>
      </c>
      <c r="Z2358">
        <v>68300</v>
      </c>
      <c r="AA2358" t="s">
        <v>43</v>
      </c>
      <c r="AB2358" t="s">
        <v>84</v>
      </c>
      <c r="AC2358" t="s">
        <v>45</v>
      </c>
      <c r="AD2358">
        <v>1</v>
      </c>
    </row>
    <row r="2359" spans="1:30" x14ac:dyDescent="0.3">
      <c r="A2359">
        <v>2784</v>
      </c>
      <c r="B2359" t="s">
        <v>8470</v>
      </c>
      <c r="C2359" t="s">
        <v>8471</v>
      </c>
      <c r="D2359" s="6" t="str">
        <f>CONCATENATE(employee_data35[[#This Row],[FirstName]], "-",employee_data35[[#This Row],[LastName]] )</f>
        <v>Gillian-Riddle</v>
      </c>
      <c r="E2359" s="1">
        <v>44336</v>
      </c>
      <c r="F2359" s="1">
        <v>44957</v>
      </c>
      <c r="G2359" s="7" t="str">
        <f>IF(ISBLANK(employee_data35[[#This Row],[ExitDate]]),"Yes","")</f>
        <v/>
      </c>
      <c r="H2359" t="s">
        <v>728</v>
      </c>
      <c r="I2359" t="s">
        <v>8472</v>
      </c>
      <c r="J2359" t="s">
        <v>8473</v>
      </c>
      <c r="K2359" t="s">
        <v>80</v>
      </c>
      <c r="L2359" s="6" t="str">
        <f>IF(ISBLANK(employee_data35[[#This Row],[ExitDate]]),"1","0")</f>
        <v>0</v>
      </c>
      <c r="M2359" t="str">
        <f>IF(ISBLANK(employee_data35[[#This Row],[ExitDate]]),"Active","Tidak Active")</f>
        <v>Tidak Active</v>
      </c>
      <c r="N2359" t="s">
        <v>33</v>
      </c>
      <c r="O2359" t="s">
        <v>64</v>
      </c>
      <c r="P2359" t="s">
        <v>63</v>
      </c>
      <c r="Q2359" t="s">
        <v>99</v>
      </c>
      <c r="R2359" t="s">
        <v>8474</v>
      </c>
      <c r="S2359" t="s">
        <v>38</v>
      </c>
      <c r="T2359" t="s">
        <v>90</v>
      </c>
      <c r="U2359" s="1">
        <v>29653</v>
      </c>
      <c r="V2359" s="7" t="str">
        <f>CONCATENATE(employee_data35[[#This Row],[First-LastName]]&amp;" "&amp;employee_data35[[#This Row],[DOB]])</f>
        <v>Gillian-Riddle 29653</v>
      </c>
      <c r="W2359" t="s">
        <v>40</v>
      </c>
      <c r="X2359" t="s">
        <v>226</v>
      </c>
      <c r="Y2359" t="s">
        <v>55</v>
      </c>
      <c r="Z2359">
        <v>85699</v>
      </c>
      <c r="AA2359" t="s">
        <v>43</v>
      </c>
      <c r="AB2359" t="s">
        <v>104</v>
      </c>
      <c r="AC2359" t="s">
        <v>45</v>
      </c>
      <c r="AD2359">
        <v>2</v>
      </c>
    </row>
    <row r="2360" spans="1:30" x14ac:dyDescent="0.3">
      <c r="A2360">
        <v>2785</v>
      </c>
      <c r="B2360" t="s">
        <v>3694</v>
      </c>
      <c r="C2360" t="s">
        <v>43</v>
      </c>
      <c r="D2360" s="6" t="str">
        <f>CONCATENATE(employee_data35[[#This Row],[FirstName]], "-",employee_data35[[#This Row],[LastName]] )</f>
        <v>Atticus-White</v>
      </c>
      <c r="E2360" s="1">
        <v>44149</v>
      </c>
      <c r="F2360" s="1"/>
      <c r="G2360" s="7" t="str">
        <f>IF(ISBLANK(employee_data35[[#This Row],[ExitDate]]),"Yes","")</f>
        <v>Yes</v>
      </c>
      <c r="H2360" t="s">
        <v>728</v>
      </c>
      <c r="I2360" t="s">
        <v>8475</v>
      </c>
      <c r="J2360" t="s">
        <v>8476</v>
      </c>
      <c r="K2360" t="s">
        <v>98</v>
      </c>
      <c r="L2360" s="6" t="str">
        <f>IF(ISBLANK(employee_data35[[#This Row],[ExitDate]]),"1","0")</f>
        <v>1</v>
      </c>
      <c r="M2360" t="str">
        <f>IF(ISBLANK(employee_data35[[#This Row],[ExitDate]]),"Active","Tidak Active")</f>
        <v>Active</v>
      </c>
      <c r="N2360" t="s">
        <v>63</v>
      </c>
      <c r="O2360" t="s">
        <v>34</v>
      </c>
      <c r="P2360" t="s">
        <v>63</v>
      </c>
      <c r="Q2360" t="s">
        <v>36</v>
      </c>
      <c r="R2360" t="s">
        <v>37</v>
      </c>
      <c r="S2360" t="s">
        <v>38</v>
      </c>
      <c r="T2360" t="s">
        <v>90</v>
      </c>
      <c r="U2360" s="1">
        <v>24659</v>
      </c>
      <c r="V2360" s="7" t="str">
        <f>CONCATENATE(employee_data35[[#This Row],[First-LastName]]&amp;" "&amp;employee_data35[[#This Row],[DOB]])</f>
        <v>Atticus-White 24659</v>
      </c>
      <c r="W2360" t="s">
        <v>40</v>
      </c>
      <c r="X2360" t="s">
        <v>582</v>
      </c>
      <c r="Y2360" t="s">
        <v>55</v>
      </c>
      <c r="Z2360">
        <v>96368</v>
      </c>
      <c r="AA2360" t="s">
        <v>56</v>
      </c>
      <c r="AB2360" t="s">
        <v>44</v>
      </c>
      <c r="AC2360" t="s">
        <v>45</v>
      </c>
      <c r="AD2360">
        <v>4</v>
      </c>
    </row>
    <row r="2361" spans="1:30" x14ac:dyDescent="0.3">
      <c r="A2361">
        <v>2786</v>
      </c>
      <c r="B2361" t="s">
        <v>3548</v>
      </c>
      <c r="C2361" t="s">
        <v>3351</v>
      </c>
      <c r="D2361" s="6" t="str">
        <f>CONCATENATE(employee_data35[[#This Row],[FirstName]], "-",employee_data35[[#This Row],[LastName]] )</f>
        <v>Virginia-Nunez</v>
      </c>
      <c r="E2361" s="1">
        <v>43463</v>
      </c>
      <c r="F2361" s="1"/>
      <c r="G2361" s="7" t="str">
        <f>IF(ISBLANK(employee_data35[[#This Row],[ExitDate]]),"Yes","")</f>
        <v>Yes</v>
      </c>
      <c r="H2361" t="s">
        <v>728</v>
      </c>
      <c r="I2361" t="s">
        <v>8477</v>
      </c>
      <c r="J2361" t="s">
        <v>8478</v>
      </c>
      <c r="K2361" t="s">
        <v>168</v>
      </c>
      <c r="L2361" s="6" t="str">
        <f>IF(ISBLANK(employee_data35[[#This Row],[ExitDate]]),"1","0")</f>
        <v>1</v>
      </c>
      <c r="M2361" t="str">
        <f>IF(ISBLANK(employee_data35[[#This Row],[ExitDate]]),"Active","Tidak Active")</f>
        <v>Active</v>
      </c>
      <c r="N2361" t="s">
        <v>33</v>
      </c>
      <c r="O2361" t="s">
        <v>51</v>
      </c>
      <c r="P2361" t="s">
        <v>63</v>
      </c>
      <c r="Q2361" t="s">
        <v>36</v>
      </c>
      <c r="R2361" t="s">
        <v>37</v>
      </c>
      <c r="S2361" t="s">
        <v>38</v>
      </c>
      <c r="T2361" t="s">
        <v>90</v>
      </c>
      <c r="U2361" s="1">
        <v>36720</v>
      </c>
      <c r="V2361" s="7" t="str">
        <f>CONCATENATE(employee_data35[[#This Row],[First-LastName]]&amp;" "&amp;employee_data35[[#This Row],[DOB]])</f>
        <v>Virginia-Nunez 36720</v>
      </c>
      <c r="W2361" t="s">
        <v>40</v>
      </c>
      <c r="X2361" t="s">
        <v>83</v>
      </c>
      <c r="Y2361" t="s">
        <v>42</v>
      </c>
      <c r="Z2361">
        <v>33987</v>
      </c>
      <c r="AA2361" t="s">
        <v>128</v>
      </c>
      <c r="AB2361" t="s">
        <v>44</v>
      </c>
      <c r="AC2361" t="s">
        <v>45</v>
      </c>
      <c r="AD2361">
        <v>1</v>
      </c>
    </row>
    <row r="2362" spans="1:30" x14ac:dyDescent="0.3">
      <c r="A2362">
        <v>2787</v>
      </c>
      <c r="B2362" t="s">
        <v>8479</v>
      </c>
      <c r="C2362" t="s">
        <v>2529</v>
      </c>
      <c r="D2362" s="6" t="str">
        <f>CONCATENATE(employee_data35[[#This Row],[FirstName]], "-",employee_data35[[#This Row],[LastName]] )</f>
        <v>Caden-Taylor</v>
      </c>
      <c r="E2362" s="1">
        <v>44308</v>
      </c>
      <c r="F2362" s="1"/>
      <c r="G2362" s="7" t="str">
        <f>IF(ISBLANK(employee_data35[[#This Row],[ExitDate]]),"Yes","")</f>
        <v>Yes</v>
      </c>
      <c r="H2362" t="s">
        <v>728</v>
      </c>
      <c r="I2362" t="s">
        <v>8480</v>
      </c>
      <c r="J2362" t="s">
        <v>8481</v>
      </c>
      <c r="K2362" t="s">
        <v>98</v>
      </c>
      <c r="L2362" s="6" t="str">
        <f>IF(ISBLANK(employee_data35[[#This Row],[ExitDate]]),"1","0")</f>
        <v>1</v>
      </c>
      <c r="M2362" t="str">
        <f>IF(ISBLANK(employee_data35[[#This Row],[ExitDate]]),"Active","Tidak Active")</f>
        <v>Active</v>
      </c>
      <c r="N2362" t="s">
        <v>33</v>
      </c>
      <c r="O2362" t="s">
        <v>51</v>
      </c>
      <c r="P2362" t="s">
        <v>63</v>
      </c>
      <c r="Q2362" t="s">
        <v>36</v>
      </c>
      <c r="R2362" t="s">
        <v>37</v>
      </c>
      <c r="S2362" t="s">
        <v>38</v>
      </c>
      <c r="T2362" t="s">
        <v>119</v>
      </c>
      <c r="U2362" s="1">
        <v>17877</v>
      </c>
      <c r="V2362" s="7" t="str">
        <f>CONCATENATE(employee_data35[[#This Row],[First-LastName]]&amp;" "&amp;employee_data35[[#This Row],[DOB]])</f>
        <v>Caden-Taylor 17877</v>
      </c>
      <c r="W2362" t="s">
        <v>40</v>
      </c>
      <c r="X2362" t="s">
        <v>184</v>
      </c>
      <c r="Y2362" t="s">
        <v>42</v>
      </c>
      <c r="Z2362">
        <v>93541</v>
      </c>
      <c r="AA2362" t="s">
        <v>43</v>
      </c>
      <c r="AB2362" t="s">
        <v>104</v>
      </c>
      <c r="AC2362" t="s">
        <v>45</v>
      </c>
      <c r="AD2362">
        <v>4</v>
      </c>
    </row>
    <row r="2363" spans="1:30" x14ac:dyDescent="0.3">
      <c r="A2363">
        <v>2788</v>
      </c>
      <c r="B2363" t="s">
        <v>2688</v>
      </c>
      <c r="C2363" t="s">
        <v>4475</v>
      </c>
      <c r="D2363" s="6" t="str">
        <f>CONCATENATE(employee_data35[[#This Row],[FirstName]], "-",employee_data35[[#This Row],[LastName]] )</f>
        <v>Brooks-Leach</v>
      </c>
      <c r="E2363" s="1">
        <v>45080</v>
      </c>
      <c r="F2363" s="1">
        <v>45121</v>
      </c>
      <c r="G2363" s="7" t="str">
        <f>IF(ISBLANK(employee_data35[[#This Row],[ExitDate]]),"Yes","")</f>
        <v/>
      </c>
      <c r="H2363" t="s">
        <v>728</v>
      </c>
      <c r="I2363" t="s">
        <v>8482</v>
      </c>
      <c r="J2363" t="s">
        <v>8483</v>
      </c>
      <c r="K2363" t="s">
        <v>118</v>
      </c>
      <c r="L2363" s="6" t="str">
        <f>IF(ISBLANK(employee_data35[[#This Row],[ExitDate]]),"1","0")</f>
        <v>0</v>
      </c>
      <c r="M2363" t="str">
        <f>IF(ISBLANK(employee_data35[[#This Row],[ExitDate]]),"Active","Tidak Active")</f>
        <v>Tidak Active</v>
      </c>
      <c r="N2363" t="s">
        <v>33</v>
      </c>
      <c r="O2363" t="s">
        <v>34</v>
      </c>
      <c r="P2363" t="s">
        <v>63</v>
      </c>
      <c r="Q2363" t="s">
        <v>99</v>
      </c>
      <c r="R2363" t="s">
        <v>8484</v>
      </c>
      <c r="S2363" t="s">
        <v>38</v>
      </c>
      <c r="T2363" t="s">
        <v>177</v>
      </c>
      <c r="U2363" s="1">
        <v>17936</v>
      </c>
      <c r="V2363" s="7" t="str">
        <f>CONCATENATE(employee_data35[[#This Row],[First-LastName]]&amp;" "&amp;employee_data35[[#This Row],[DOB]])</f>
        <v>Brooks-Leach 17936</v>
      </c>
      <c r="W2363" t="s">
        <v>40</v>
      </c>
      <c r="X2363" t="s">
        <v>6</v>
      </c>
      <c r="Y2363" t="s">
        <v>42</v>
      </c>
      <c r="Z2363">
        <v>87242</v>
      </c>
      <c r="AA2363" t="s">
        <v>93</v>
      </c>
      <c r="AB2363" t="s">
        <v>44</v>
      </c>
      <c r="AC2363" t="s">
        <v>45</v>
      </c>
      <c r="AD2363">
        <v>1</v>
      </c>
    </row>
    <row r="2364" spans="1:30" x14ac:dyDescent="0.3">
      <c r="A2364">
        <v>2789</v>
      </c>
      <c r="B2364" t="s">
        <v>8485</v>
      </c>
      <c r="C2364" t="s">
        <v>1956</v>
      </c>
      <c r="D2364" s="6" t="str">
        <f>CONCATENATE(employee_data35[[#This Row],[FirstName]], "-",employee_data35[[#This Row],[LastName]] )</f>
        <v>Isabel-Wyatt</v>
      </c>
      <c r="E2364" s="1">
        <v>44312</v>
      </c>
      <c r="F2364" s="1">
        <v>44383</v>
      </c>
      <c r="G2364" s="7" t="str">
        <f>IF(ISBLANK(employee_data35[[#This Row],[ExitDate]]),"Yes","")</f>
        <v/>
      </c>
      <c r="H2364" t="s">
        <v>28</v>
      </c>
      <c r="I2364" t="s">
        <v>8486</v>
      </c>
      <c r="J2364" t="s">
        <v>8487</v>
      </c>
      <c r="K2364" t="s">
        <v>31</v>
      </c>
      <c r="L2364" s="6" t="str">
        <f>IF(ISBLANK(employee_data35[[#This Row],[ExitDate]]),"1","0")</f>
        <v>0</v>
      </c>
      <c r="M2364" t="str">
        <f>IF(ISBLANK(employee_data35[[#This Row],[ExitDate]]),"Active","Tidak Active")</f>
        <v>Tidak Active</v>
      </c>
      <c r="N2364" t="s">
        <v>33</v>
      </c>
      <c r="O2364" t="s">
        <v>64</v>
      </c>
      <c r="P2364" t="s">
        <v>35</v>
      </c>
      <c r="Q2364" t="s">
        <v>140</v>
      </c>
      <c r="R2364" t="s">
        <v>8488</v>
      </c>
      <c r="S2364" t="s">
        <v>38</v>
      </c>
      <c r="T2364" t="s">
        <v>594</v>
      </c>
      <c r="U2364" s="1">
        <v>15496</v>
      </c>
      <c r="V2364" s="7" t="str">
        <f>CONCATENATE(employee_data35[[#This Row],[First-LastName]]&amp;" "&amp;employee_data35[[#This Row],[DOB]])</f>
        <v>Isabel-Wyatt 15496</v>
      </c>
      <c r="W2364" t="s">
        <v>40</v>
      </c>
      <c r="X2364" t="s">
        <v>243</v>
      </c>
      <c r="Y2364" t="s">
        <v>55</v>
      </c>
      <c r="Z2364">
        <v>31575</v>
      </c>
      <c r="AA2364" t="s">
        <v>128</v>
      </c>
      <c r="AB2364" t="s">
        <v>104</v>
      </c>
      <c r="AC2364" t="s">
        <v>45</v>
      </c>
      <c r="AD2364">
        <v>4</v>
      </c>
    </row>
    <row r="2365" spans="1:30" x14ac:dyDescent="0.3">
      <c r="A2365">
        <v>2790</v>
      </c>
      <c r="B2365" t="s">
        <v>4502</v>
      </c>
      <c r="C2365" t="s">
        <v>1607</v>
      </c>
      <c r="D2365" s="6" t="str">
        <f>CONCATENATE(employee_data35[[#This Row],[FirstName]], "-",employee_data35[[#This Row],[LastName]] )</f>
        <v>Angelo-Henry</v>
      </c>
      <c r="E2365" s="1">
        <v>43585</v>
      </c>
      <c r="F2365" s="1">
        <v>43747</v>
      </c>
      <c r="G2365" s="7" t="str">
        <f>IF(ISBLANK(employee_data35[[#This Row],[ExitDate]]),"Yes","")</f>
        <v/>
      </c>
      <c r="H2365" t="s">
        <v>28</v>
      </c>
      <c r="I2365" t="s">
        <v>8489</v>
      </c>
      <c r="J2365" t="s">
        <v>8490</v>
      </c>
      <c r="K2365" t="s">
        <v>50</v>
      </c>
      <c r="L2365" s="6" t="str">
        <f>IF(ISBLANK(employee_data35[[#This Row],[ExitDate]]),"1","0")</f>
        <v>0</v>
      </c>
      <c r="M2365" t="str">
        <f>IF(ISBLANK(employee_data35[[#This Row],[ExitDate]]),"Active","Tidak Active")</f>
        <v>Tidak Active</v>
      </c>
      <c r="N2365" t="s">
        <v>33</v>
      </c>
      <c r="O2365" t="s">
        <v>64</v>
      </c>
      <c r="P2365" t="s">
        <v>52</v>
      </c>
      <c r="Q2365" t="s">
        <v>99</v>
      </c>
      <c r="R2365" t="s">
        <v>8491</v>
      </c>
      <c r="S2365" t="s">
        <v>38</v>
      </c>
      <c r="T2365" t="s">
        <v>332</v>
      </c>
      <c r="U2365" s="1">
        <v>21770</v>
      </c>
      <c r="V2365" s="7" t="str">
        <f>CONCATENATE(employee_data35[[#This Row],[First-LastName]]&amp;" "&amp;employee_data35[[#This Row],[DOB]])</f>
        <v>Angelo-Henry 21770</v>
      </c>
      <c r="W2365" t="s">
        <v>40</v>
      </c>
      <c r="X2365" t="s">
        <v>83</v>
      </c>
      <c r="Y2365" t="s">
        <v>55</v>
      </c>
      <c r="Z2365">
        <v>64694</v>
      </c>
      <c r="AA2365" t="s">
        <v>56</v>
      </c>
      <c r="AB2365" t="s">
        <v>44</v>
      </c>
      <c r="AC2365" t="s">
        <v>45</v>
      </c>
      <c r="AD2365">
        <v>4</v>
      </c>
    </row>
    <row r="2366" spans="1:30" x14ac:dyDescent="0.3">
      <c r="A2366">
        <v>2791</v>
      </c>
      <c r="B2366" t="s">
        <v>8492</v>
      </c>
      <c r="C2366" t="s">
        <v>1769</v>
      </c>
      <c r="D2366" s="6" t="str">
        <f>CONCATENATE(employee_data35[[#This Row],[FirstName]], "-",employee_data35[[#This Row],[LastName]] )</f>
        <v>Joselyn-Moss</v>
      </c>
      <c r="E2366" s="1">
        <v>44381</v>
      </c>
      <c r="F2366" s="1">
        <v>45102</v>
      </c>
      <c r="G2366" s="7" t="str">
        <f>IF(ISBLANK(employee_data35[[#This Row],[ExitDate]]),"Yes","")</f>
        <v/>
      </c>
      <c r="H2366" t="s">
        <v>28</v>
      </c>
      <c r="I2366" t="s">
        <v>8493</v>
      </c>
      <c r="J2366" t="s">
        <v>8494</v>
      </c>
      <c r="K2366" t="s">
        <v>139</v>
      </c>
      <c r="L2366" s="6" t="str">
        <f>IF(ISBLANK(employee_data35[[#This Row],[ExitDate]]),"1","0")</f>
        <v>0</v>
      </c>
      <c r="M2366" t="str">
        <f>IF(ISBLANK(employee_data35[[#This Row],[ExitDate]]),"Active","Tidak Active")</f>
        <v>Tidak Active</v>
      </c>
      <c r="N2366" t="s">
        <v>33</v>
      </c>
      <c r="O2366" t="s">
        <v>64</v>
      </c>
      <c r="P2366" t="s">
        <v>35</v>
      </c>
      <c r="Q2366" t="s">
        <v>99</v>
      </c>
      <c r="R2366" t="s">
        <v>8495</v>
      </c>
      <c r="S2366" t="s">
        <v>38</v>
      </c>
      <c r="T2366" t="s">
        <v>90</v>
      </c>
      <c r="U2366" s="1">
        <v>17103</v>
      </c>
      <c r="V2366" s="7" t="str">
        <f>CONCATENATE(employee_data35[[#This Row],[First-LastName]]&amp;" "&amp;employee_data35[[#This Row],[DOB]])</f>
        <v>Joselyn-Moss 17103</v>
      </c>
      <c r="W2366" t="s">
        <v>40</v>
      </c>
      <c r="X2366" t="s">
        <v>193</v>
      </c>
      <c r="Y2366" t="s">
        <v>55</v>
      </c>
      <c r="Z2366">
        <v>43706</v>
      </c>
      <c r="AA2366" t="s">
        <v>43</v>
      </c>
      <c r="AB2366" t="s">
        <v>44</v>
      </c>
      <c r="AC2366" t="s">
        <v>45</v>
      </c>
      <c r="AD2366">
        <v>2</v>
      </c>
    </row>
    <row r="2367" spans="1:30" x14ac:dyDescent="0.3">
      <c r="A2367">
        <v>2792</v>
      </c>
      <c r="B2367" t="s">
        <v>8496</v>
      </c>
      <c r="C2367" t="s">
        <v>8497</v>
      </c>
      <c r="D2367" s="6" t="str">
        <f>CONCATENATE(employee_data35[[#This Row],[FirstName]], "-",employee_data35[[#This Row],[LastName]] )</f>
        <v>Diamond-Mcclain</v>
      </c>
      <c r="E2367" s="1">
        <v>44981</v>
      </c>
      <c r="F2367" s="1"/>
      <c r="G2367" s="7" t="str">
        <f>IF(ISBLANK(employee_data35[[#This Row],[ExitDate]]),"Yes","")</f>
        <v>Yes</v>
      </c>
      <c r="H2367" t="s">
        <v>28</v>
      </c>
      <c r="I2367" t="s">
        <v>8498</v>
      </c>
      <c r="J2367" t="s">
        <v>8499</v>
      </c>
      <c r="K2367" t="s">
        <v>118</v>
      </c>
      <c r="L2367" s="6" t="str">
        <f>IF(ISBLANK(employee_data35[[#This Row],[ExitDate]]),"1","0")</f>
        <v>1</v>
      </c>
      <c r="M2367" t="str">
        <f>IF(ISBLANK(employee_data35[[#This Row],[ExitDate]]),"Active","Tidak Active")</f>
        <v>Active</v>
      </c>
      <c r="N2367" t="s">
        <v>52</v>
      </c>
      <c r="O2367" t="s">
        <v>51</v>
      </c>
      <c r="P2367" t="s">
        <v>35</v>
      </c>
      <c r="Q2367" t="s">
        <v>36</v>
      </c>
      <c r="R2367" t="s">
        <v>37</v>
      </c>
      <c r="S2367" t="s">
        <v>38</v>
      </c>
      <c r="T2367" t="s">
        <v>111</v>
      </c>
      <c r="U2367" s="1">
        <v>19489</v>
      </c>
      <c r="V2367" s="7" t="str">
        <f>CONCATENATE(employee_data35[[#This Row],[First-LastName]]&amp;" "&amp;employee_data35[[#This Row],[DOB]])</f>
        <v>Diamond-Mcclain 19489</v>
      </c>
      <c r="W2367" t="s">
        <v>40</v>
      </c>
      <c r="X2367" t="s">
        <v>103</v>
      </c>
      <c r="Y2367" t="s">
        <v>55</v>
      </c>
      <c r="Z2367">
        <v>19908</v>
      </c>
      <c r="AA2367" t="s">
        <v>93</v>
      </c>
      <c r="AB2367" t="s">
        <v>75</v>
      </c>
      <c r="AC2367" t="s">
        <v>45</v>
      </c>
      <c r="AD2367">
        <v>1</v>
      </c>
    </row>
    <row r="2368" spans="1:30" x14ac:dyDescent="0.3">
      <c r="A2368">
        <v>2793</v>
      </c>
      <c r="B2368" t="s">
        <v>2000</v>
      </c>
      <c r="C2368" t="s">
        <v>190</v>
      </c>
      <c r="D2368" s="6" t="str">
        <f>CONCATENATE(employee_data35[[#This Row],[FirstName]], "-",employee_data35[[#This Row],[LastName]] )</f>
        <v>Eden-Dalton</v>
      </c>
      <c r="E2368" s="1">
        <v>44257</v>
      </c>
      <c r="F2368" s="1"/>
      <c r="G2368" s="7" t="str">
        <f>IF(ISBLANK(employee_data35[[#This Row],[ExitDate]]),"Yes","")</f>
        <v>Yes</v>
      </c>
      <c r="H2368" t="s">
        <v>28</v>
      </c>
      <c r="I2368" t="s">
        <v>8500</v>
      </c>
      <c r="J2368" t="s">
        <v>8501</v>
      </c>
      <c r="K2368" t="s">
        <v>62</v>
      </c>
      <c r="L2368" s="6" t="str">
        <f>IF(ISBLANK(employee_data35[[#This Row],[ExitDate]]),"1","0")</f>
        <v>1</v>
      </c>
      <c r="M2368" t="str">
        <f>IF(ISBLANK(employee_data35[[#This Row],[ExitDate]]),"Active","Tidak Active")</f>
        <v>Active</v>
      </c>
      <c r="N2368" t="s">
        <v>63</v>
      </c>
      <c r="O2368" t="s">
        <v>51</v>
      </c>
      <c r="P2368" t="s">
        <v>63</v>
      </c>
      <c r="Q2368" t="s">
        <v>36</v>
      </c>
      <c r="R2368" t="s">
        <v>37</v>
      </c>
      <c r="S2368" t="s">
        <v>38</v>
      </c>
      <c r="T2368" t="s">
        <v>504</v>
      </c>
      <c r="U2368" s="1">
        <v>29817</v>
      </c>
      <c r="V2368" s="7" t="str">
        <f>CONCATENATE(employee_data35[[#This Row],[First-LastName]]&amp;" "&amp;employee_data35[[#This Row],[DOB]])</f>
        <v>Eden-Dalton 29817</v>
      </c>
      <c r="W2368" t="s">
        <v>40</v>
      </c>
      <c r="X2368" t="s">
        <v>6</v>
      </c>
      <c r="Y2368" t="s">
        <v>55</v>
      </c>
      <c r="Z2368">
        <v>1901</v>
      </c>
      <c r="AA2368" t="s">
        <v>93</v>
      </c>
      <c r="AB2368" t="s">
        <v>104</v>
      </c>
      <c r="AC2368" t="s">
        <v>45</v>
      </c>
      <c r="AD2368">
        <v>1</v>
      </c>
    </row>
    <row r="2369" spans="1:30" x14ac:dyDescent="0.3">
      <c r="A2369">
        <v>2794</v>
      </c>
      <c r="B2369" t="s">
        <v>2433</v>
      </c>
      <c r="C2369" t="s">
        <v>7254</v>
      </c>
      <c r="D2369" s="6" t="str">
        <f>CONCATENATE(employee_data35[[#This Row],[FirstName]], "-",employee_data35[[#This Row],[LastName]] )</f>
        <v>Emely-Parks</v>
      </c>
      <c r="E2369" s="1">
        <v>44557</v>
      </c>
      <c r="F2369" s="1"/>
      <c r="G2369" s="7" t="str">
        <f>IF(ISBLANK(employee_data35[[#This Row],[ExitDate]]),"Yes","")</f>
        <v>Yes</v>
      </c>
      <c r="H2369" t="s">
        <v>28</v>
      </c>
      <c r="I2369" t="s">
        <v>8502</v>
      </c>
      <c r="J2369" t="s">
        <v>8503</v>
      </c>
      <c r="K2369" t="s">
        <v>168</v>
      </c>
      <c r="L2369" s="6" t="str">
        <f>IF(ISBLANK(employee_data35[[#This Row],[ExitDate]]),"1","0")</f>
        <v>1</v>
      </c>
      <c r="M2369" t="str">
        <f>IF(ISBLANK(employee_data35[[#This Row],[ExitDate]]),"Active","Tidak Active")</f>
        <v>Active</v>
      </c>
      <c r="N2369" t="s">
        <v>33</v>
      </c>
      <c r="O2369" t="s">
        <v>64</v>
      </c>
      <c r="P2369" t="s">
        <v>35</v>
      </c>
      <c r="Q2369" t="s">
        <v>36</v>
      </c>
      <c r="R2369" t="s">
        <v>37</v>
      </c>
      <c r="S2369" t="s">
        <v>38</v>
      </c>
      <c r="T2369" t="s">
        <v>90</v>
      </c>
      <c r="U2369" s="1">
        <v>27896</v>
      </c>
      <c r="V2369" s="7" t="str">
        <f>CONCATENATE(employee_data35[[#This Row],[First-LastName]]&amp;" "&amp;employee_data35[[#This Row],[DOB]])</f>
        <v>Emely-Parks 27896</v>
      </c>
      <c r="W2369" t="s">
        <v>40</v>
      </c>
      <c r="X2369" t="s">
        <v>83</v>
      </c>
      <c r="Y2369" t="s">
        <v>55</v>
      </c>
      <c r="Z2369">
        <v>1877</v>
      </c>
      <c r="AA2369" t="s">
        <v>56</v>
      </c>
      <c r="AB2369" t="s">
        <v>75</v>
      </c>
      <c r="AC2369" t="s">
        <v>45</v>
      </c>
      <c r="AD2369">
        <v>5</v>
      </c>
    </row>
    <row r="2370" spans="1:30" x14ac:dyDescent="0.3">
      <c r="A2370">
        <v>2795</v>
      </c>
      <c r="B2370" t="s">
        <v>6240</v>
      </c>
      <c r="C2370" t="s">
        <v>8181</v>
      </c>
      <c r="D2370" s="6" t="str">
        <f>CONCATENATE(employee_data35[[#This Row],[FirstName]], "-",employee_data35[[#This Row],[LastName]] )</f>
        <v>Corinne-Hopkins</v>
      </c>
      <c r="E2370" s="1">
        <v>44752</v>
      </c>
      <c r="F2370" s="1">
        <v>44815</v>
      </c>
      <c r="G2370" s="7" t="str">
        <f>IF(ISBLANK(employee_data35[[#This Row],[ExitDate]]),"Yes","")</f>
        <v/>
      </c>
      <c r="H2370" t="s">
        <v>28</v>
      </c>
      <c r="I2370" t="s">
        <v>8504</v>
      </c>
      <c r="J2370" t="s">
        <v>8505</v>
      </c>
      <c r="K2370" t="s">
        <v>133</v>
      </c>
      <c r="L2370" s="6" t="str">
        <f>IF(ISBLANK(employee_data35[[#This Row],[ExitDate]]),"1","0")</f>
        <v>0</v>
      </c>
      <c r="M2370" t="str">
        <f>IF(ISBLANK(employee_data35[[#This Row],[ExitDate]]),"Active","Tidak Active")</f>
        <v>Tidak Active</v>
      </c>
      <c r="N2370" t="s">
        <v>52</v>
      </c>
      <c r="O2370" t="s">
        <v>34</v>
      </c>
      <c r="P2370" t="s">
        <v>35</v>
      </c>
      <c r="Q2370" t="s">
        <v>175</v>
      </c>
      <c r="R2370" t="s">
        <v>8506</v>
      </c>
      <c r="S2370" t="s">
        <v>38</v>
      </c>
      <c r="T2370" t="s">
        <v>101</v>
      </c>
      <c r="U2370" s="1">
        <v>17924</v>
      </c>
      <c r="V2370" s="7" t="str">
        <f>CONCATENATE(employee_data35[[#This Row],[First-LastName]]&amp;" "&amp;employee_data35[[#This Row],[DOB]])</f>
        <v>Corinne-Hopkins 17924</v>
      </c>
      <c r="W2370" t="s">
        <v>40</v>
      </c>
      <c r="X2370" t="s">
        <v>703</v>
      </c>
      <c r="Y2370" t="s">
        <v>42</v>
      </c>
      <c r="Z2370">
        <v>74746</v>
      </c>
      <c r="AA2370" t="s">
        <v>128</v>
      </c>
      <c r="AB2370" t="s">
        <v>75</v>
      </c>
      <c r="AC2370" t="s">
        <v>45</v>
      </c>
      <c r="AD2370">
        <v>4</v>
      </c>
    </row>
    <row r="2371" spans="1:30" x14ac:dyDescent="0.3">
      <c r="A2371">
        <v>2796</v>
      </c>
      <c r="B2371" t="s">
        <v>8507</v>
      </c>
      <c r="C2371" t="s">
        <v>5591</v>
      </c>
      <c r="D2371" s="6" t="str">
        <f>CONCATENATE(employee_data35[[#This Row],[FirstName]], "-",employee_data35[[#This Row],[LastName]] )</f>
        <v>Destiny-Blake</v>
      </c>
      <c r="E2371" s="1">
        <v>44823</v>
      </c>
      <c r="F2371" s="1">
        <v>45094</v>
      </c>
      <c r="G2371" s="7" t="str">
        <f>IF(ISBLANK(employee_data35[[#This Row],[ExitDate]]),"Yes","")</f>
        <v/>
      </c>
      <c r="H2371" t="s">
        <v>28</v>
      </c>
      <c r="I2371" t="s">
        <v>8508</v>
      </c>
      <c r="J2371" t="s">
        <v>8509</v>
      </c>
      <c r="K2371" t="s">
        <v>80</v>
      </c>
      <c r="L2371" s="6" t="str">
        <f>IF(ISBLANK(employee_data35[[#This Row],[ExitDate]]),"1","0")</f>
        <v>0</v>
      </c>
      <c r="M2371" t="str">
        <f>IF(ISBLANK(employee_data35[[#This Row],[ExitDate]]),"Active","Tidak Active")</f>
        <v>Tidak Active</v>
      </c>
      <c r="N2371" t="s">
        <v>33</v>
      </c>
      <c r="O2371" t="s">
        <v>51</v>
      </c>
      <c r="P2371" t="s">
        <v>63</v>
      </c>
      <c r="Q2371" t="s">
        <v>175</v>
      </c>
      <c r="R2371" t="s">
        <v>8510</v>
      </c>
      <c r="S2371" t="s">
        <v>38</v>
      </c>
      <c r="T2371" t="s">
        <v>111</v>
      </c>
      <c r="U2371" s="1">
        <v>33482</v>
      </c>
      <c r="V2371" s="7" t="str">
        <f>CONCATENATE(employee_data35[[#This Row],[First-LastName]]&amp;" "&amp;employee_data35[[#This Row],[DOB]])</f>
        <v>Destiny-Blake 33482</v>
      </c>
      <c r="W2371" t="s">
        <v>40</v>
      </c>
      <c r="X2371" t="s">
        <v>2800</v>
      </c>
      <c r="Y2371" t="s">
        <v>42</v>
      </c>
      <c r="Z2371">
        <v>96469</v>
      </c>
      <c r="AA2371" t="s">
        <v>128</v>
      </c>
      <c r="AB2371" t="s">
        <v>84</v>
      </c>
      <c r="AC2371" t="s">
        <v>45</v>
      </c>
      <c r="AD2371">
        <v>1</v>
      </c>
    </row>
    <row r="2372" spans="1:30" x14ac:dyDescent="0.3">
      <c r="A2372">
        <v>2797</v>
      </c>
      <c r="B2372" t="s">
        <v>5463</v>
      </c>
      <c r="C2372" t="s">
        <v>8511</v>
      </c>
      <c r="D2372" s="6" t="str">
        <f>CONCATENATE(employee_data35[[#This Row],[FirstName]], "-",employee_data35[[#This Row],[LastName]] )</f>
        <v>Zaria-Kidd</v>
      </c>
      <c r="E2372" s="1">
        <v>44346</v>
      </c>
      <c r="F2372" s="1"/>
      <c r="G2372" s="7" t="str">
        <f>IF(ISBLANK(employee_data35[[#This Row],[ExitDate]]),"Yes","")</f>
        <v>Yes</v>
      </c>
      <c r="H2372" t="s">
        <v>28</v>
      </c>
      <c r="I2372" t="s">
        <v>8512</v>
      </c>
      <c r="J2372" t="s">
        <v>8513</v>
      </c>
      <c r="K2372" t="s">
        <v>98</v>
      </c>
      <c r="L2372" s="6" t="str">
        <f>IF(ISBLANK(employee_data35[[#This Row],[ExitDate]]),"1","0")</f>
        <v>1</v>
      </c>
      <c r="M2372" t="str">
        <f>IF(ISBLANK(employee_data35[[#This Row],[ExitDate]]),"Active","Tidak Active")</f>
        <v>Active</v>
      </c>
      <c r="N2372" t="s">
        <v>33</v>
      </c>
      <c r="O2372" t="s">
        <v>51</v>
      </c>
      <c r="P2372" t="s">
        <v>35</v>
      </c>
      <c r="Q2372" t="s">
        <v>36</v>
      </c>
      <c r="R2372" t="s">
        <v>37</v>
      </c>
      <c r="S2372" t="s">
        <v>38</v>
      </c>
      <c r="T2372" t="s">
        <v>53</v>
      </c>
      <c r="U2372" s="1">
        <v>23694</v>
      </c>
      <c r="V2372" s="7" t="str">
        <f>CONCATENATE(employee_data35[[#This Row],[First-LastName]]&amp;" "&amp;employee_data35[[#This Row],[DOB]])</f>
        <v>Zaria-Kidd 23694</v>
      </c>
      <c r="W2372" t="s">
        <v>40</v>
      </c>
      <c r="X2372" t="s">
        <v>163</v>
      </c>
      <c r="Y2372" t="s">
        <v>55</v>
      </c>
      <c r="Z2372">
        <v>24994</v>
      </c>
      <c r="AA2372" t="s">
        <v>74</v>
      </c>
      <c r="AB2372" t="s">
        <v>84</v>
      </c>
      <c r="AC2372" t="s">
        <v>105</v>
      </c>
      <c r="AD2372">
        <v>1</v>
      </c>
    </row>
    <row r="2373" spans="1:30" x14ac:dyDescent="0.3">
      <c r="A2373">
        <v>2798</v>
      </c>
      <c r="B2373" t="s">
        <v>8204</v>
      </c>
      <c r="C2373" t="s">
        <v>8514</v>
      </c>
      <c r="D2373" s="6" t="str">
        <f>CONCATENATE(employee_data35[[#This Row],[FirstName]], "-",employee_data35[[#This Row],[LastName]] )</f>
        <v>Adam-Ingram</v>
      </c>
      <c r="E2373" s="1">
        <v>43928</v>
      </c>
      <c r="F2373" s="1"/>
      <c r="G2373" s="7" t="str">
        <f>IF(ISBLANK(employee_data35[[#This Row],[ExitDate]]),"Yes","")</f>
        <v>Yes</v>
      </c>
      <c r="H2373" t="s">
        <v>28</v>
      </c>
      <c r="I2373" t="s">
        <v>8515</v>
      </c>
      <c r="J2373" t="s">
        <v>8516</v>
      </c>
      <c r="K2373" t="s">
        <v>89</v>
      </c>
      <c r="L2373" s="6" t="str">
        <f>IF(ISBLANK(employee_data35[[#This Row],[ExitDate]]),"1","0")</f>
        <v>1</v>
      </c>
      <c r="M2373" t="str">
        <f>IF(ISBLANK(employee_data35[[#This Row],[ExitDate]]),"Active","Tidak Active")</f>
        <v>Active</v>
      </c>
      <c r="N2373" t="s">
        <v>33</v>
      </c>
      <c r="O2373" t="s">
        <v>51</v>
      </c>
      <c r="P2373" t="s">
        <v>52</v>
      </c>
      <c r="Q2373" t="s">
        <v>36</v>
      </c>
      <c r="R2373" t="s">
        <v>37</v>
      </c>
      <c r="S2373" t="s">
        <v>38</v>
      </c>
      <c r="T2373" t="s">
        <v>111</v>
      </c>
      <c r="U2373" s="1">
        <v>25340</v>
      </c>
      <c r="V2373" s="7" t="str">
        <f>CONCATENATE(employee_data35[[#This Row],[First-LastName]]&amp;" "&amp;employee_data35[[#This Row],[DOB]])</f>
        <v>Adam-Ingram 25340</v>
      </c>
      <c r="W2373" t="s">
        <v>40</v>
      </c>
      <c r="X2373" t="s">
        <v>1541</v>
      </c>
      <c r="Y2373" t="s">
        <v>55</v>
      </c>
      <c r="Z2373">
        <v>89805</v>
      </c>
      <c r="AA2373" t="s">
        <v>128</v>
      </c>
      <c r="AB2373" t="s">
        <v>104</v>
      </c>
      <c r="AC2373" t="s">
        <v>45</v>
      </c>
      <c r="AD2373">
        <v>2</v>
      </c>
    </row>
    <row r="2374" spans="1:30" x14ac:dyDescent="0.3">
      <c r="A2374">
        <v>2799</v>
      </c>
      <c r="B2374" t="s">
        <v>3799</v>
      </c>
      <c r="C2374" t="s">
        <v>2272</v>
      </c>
      <c r="D2374" s="6" t="str">
        <f>CONCATENATE(employee_data35[[#This Row],[FirstName]], "-",employee_data35[[#This Row],[LastName]] )</f>
        <v>Makenna-Foster</v>
      </c>
      <c r="E2374" s="1">
        <v>44306</v>
      </c>
      <c r="F2374" s="1">
        <v>44821</v>
      </c>
      <c r="G2374" s="7" t="str">
        <f>IF(ISBLANK(employee_data35[[#This Row],[ExitDate]]),"Yes","")</f>
        <v/>
      </c>
      <c r="H2374" t="s">
        <v>28</v>
      </c>
      <c r="I2374" t="s">
        <v>8517</v>
      </c>
      <c r="J2374" t="s">
        <v>8518</v>
      </c>
      <c r="K2374" t="s">
        <v>31</v>
      </c>
      <c r="L2374" s="6" t="str">
        <f>IF(ISBLANK(employee_data35[[#This Row],[ExitDate]]),"1","0")</f>
        <v>0</v>
      </c>
      <c r="M2374" t="str">
        <f>IF(ISBLANK(employee_data35[[#This Row],[ExitDate]]),"Active","Tidak Active")</f>
        <v>Tidak Active</v>
      </c>
      <c r="N2374" t="s">
        <v>52</v>
      </c>
      <c r="O2374" t="s">
        <v>51</v>
      </c>
      <c r="P2374" t="s">
        <v>52</v>
      </c>
      <c r="Q2374" t="s">
        <v>126</v>
      </c>
      <c r="R2374" t="s">
        <v>8519</v>
      </c>
      <c r="S2374" t="s">
        <v>38</v>
      </c>
      <c r="T2374" t="s">
        <v>111</v>
      </c>
      <c r="U2374" s="1">
        <v>32194</v>
      </c>
      <c r="V2374" s="7" t="str">
        <f>CONCATENATE(employee_data35[[#This Row],[First-LastName]]&amp;" "&amp;employee_data35[[#This Row],[DOB]])</f>
        <v>Makenna-Foster 32194</v>
      </c>
      <c r="W2374" t="s">
        <v>40</v>
      </c>
      <c r="X2374" t="s">
        <v>113</v>
      </c>
      <c r="Y2374" t="s">
        <v>55</v>
      </c>
      <c r="Z2374">
        <v>54859</v>
      </c>
      <c r="AA2374" t="s">
        <v>43</v>
      </c>
      <c r="AB2374" t="s">
        <v>104</v>
      </c>
      <c r="AC2374" t="s">
        <v>45</v>
      </c>
      <c r="AD2374">
        <v>2</v>
      </c>
    </row>
    <row r="2375" spans="1:30" x14ac:dyDescent="0.3">
      <c r="A2375">
        <v>2800</v>
      </c>
      <c r="B2375" t="s">
        <v>1622</v>
      </c>
      <c r="C2375" t="s">
        <v>618</v>
      </c>
      <c r="D2375" s="6" t="str">
        <f>CONCATENATE(employee_data35[[#This Row],[FirstName]], "-",employee_data35[[#This Row],[LastName]] )</f>
        <v>Nayeli-Keith</v>
      </c>
      <c r="E2375" s="1">
        <v>43679</v>
      </c>
      <c r="F2375" s="1"/>
      <c r="G2375" s="7" t="str">
        <f>IF(ISBLANK(employee_data35[[#This Row],[ExitDate]]),"Yes","")</f>
        <v>Yes</v>
      </c>
      <c r="H2375" t="s">
        <v>28</v>
      </c>
      <c r="I2375" t="s">
        <v>8520</v>
      </c>
      <c r="J2375" t="s">
        <v>8521</v>
      </c>
      <c r="K2375" t="s">
        <v>50</v>
      </c>
      <c r="L2375" s="6" t="str">
        <f>IF(ISBLANK(employee_data35[[#This Row],[ExitDate]]),"1","0")</f>
        <v>1</v>
      </c>
      <c r="M2375" t="str">
        <f>IF(ISBLANK(employee_data35[[#This Row],[ExitDate]]),"Active","Tidak Active")</f>
        <v>Active</v>
      </c>
      <c r="N2375" t="s">
        <v>33</v>
      </c>
      <c r="O2375" t="s">
        <v>64</v>
      </c>
      <c r="P2375" t="s">
        <v>35</v>
      </c>
      <c r="Q2375" t="s">
        <v>36</v>
      </c>
      <c r="R2375" t="s">
        <v>37</v>
      </c>
      <c r="S2375" t="s">
        <v>38</v>
      </c>
      <c r="T2375" t="s">
        <v>81</v>
      </c>
      <c r="U2375" s="1">
        <v>17724</v>
      </c>
      <c r="V2375" s="7" t="str">
        <f>CONCATENATE(employee_data35[[#This Row],[First-LastName]]&amp;" "&amp;employee_data35[[#This Row],[DOB]])</f>
        <v>Nayeli-Keith 17724</v>
      </c>
      <c r="W2375" t="s">
        <v>40</v>
      </c>
      <c r="X2375" t="s">
        <v>226</v>
      </c>
      <c r="Y2375" t="s">
        <v>55</v>
      </c>
      <c r="Z2375">
        <v>69497</v>
      </c>
      <c r="AA2375" t="s">
        <v>93</v>
      </c>
      <c r="AB2375" t="s">
        <v>84</v>
      </c>
      <c r="AC2375" t="s">
        <v>45</v>
      </c>
      <c r="AD2375">
        <v>1</v>
      </c>
    </row>
    <row r="2376" spans="1:30" x14ac:dyDescent="0.3">
      <c r="A2376">
        <v>2801</v>
      </c>
      <c r="B2376" t="s">
        <v>2756</v>
      </c>
      <c r="C2376" t="s">
        <v>7556</v>
      </c>
      <c r="D2376" s="6" t="str">
        <f>CONCATENATE(employee_data35[[#This Row],[FirstName]], "-",employee_data35[[#This Row],[LastName]] )</f>
        <v>Devon-Shannon</v>
      </c>
      <c r="E2376" s="1">
        <v>44572</v>
      </c>
      <c r="F2376" s="1"/>
      <c r="G2376" s="7" t="str">
        <f>IF(ISBLANK(employee_data35[[#This Row],[ExitDate]]),"Yes","")</f>
        <v>Yes</v>
      </c>
      <c r="H2376" t="s">
        <v>28</v>
      </c>
      <c r="I2376" t="s">
        <v>8522</v>
      </c>
      <c r="J2376" t="s">
        <v>8523</v>
      </c>
      <c r="K2376" t="s">
        <v>139</v>
      </c>
      <c r="L2376" s="6" t="str">
        <f>IF(ISBLANK(employee_data35[[#This Row],[ExitDate]]),"1","0")</f>
        <v>1</v>
      </c>
      <c r="M2376" t="str">
        <f>IF(ISBLANK(employee_data35[[#This Row],[ExitDate]]),"Active","Tidak Active")</f>
        <v>Active</v>
      </c>
      <c r="N2376" t="s">
        <v>63</v>
      </c>
      <c r="O2376" t="s">
        <v>34</v>
      </c>
      <c r="P2376" t="s">
        <v>35</v>
      </c>
      <c r="Q2376" t="s">
        <v>36</v>
      </c>
      <c r="R2376" t="s">
        <v>37</v>
      </c>
      <c r="S2376" t="s">
        <v>38</v>
      </c>
      <c r="T2376" t="s">
        <v>90</v>
      </c>
      <c r="U2376" s="1">
        <v>34970</v>
      </c>
      <c r="V2376" s="7" t="str">
        <f>CONCATENATE(employee_data35[[#This Row],[First-LastName]]&amp;" "&amp;employee_data35[[#This Row],[DOB]])</f>
        <v>Devon-Shannon 34970</v>
      </c>
      <c r="W2376" t="s">
        <v>40</v>
      </c>
      <c r="X2376" t="s">
        <v>281</v>
      </c>
      <c r="Y2376" t="s">
        <v>55</v>
      </c>
      <c r="Z2376">
        <v>97933</v>
      </c>
      <c r="AA2376" t="s">
        <v>43</v>
      </c>
      <c r="AB2376" t="s">
        <v>104</v>
      </c>
      <c r="AC2376" t="s">
        <v>45</v>
      </c>
      <c r="AD2376">
        <v>5</v>
      </c>
    </row>
    <row r="2377" spans="1:30" x14ac:dyDescent="0.3">
      <c r="A2377">
        <v>2802</v>
      </c>
      <c r="B2377" t="s">
        <v>6389</v>
      </c>
      <c r="C2377" t="s">
        <v>4905</v>
      </c>
      <c r="D2377" s="6" t="str">
        <f>CONCATENATE(employee_data35[[#This Row],[FirstName]], "-",employee_data35[[#This Row],[LastName]] )</f>
        <v>Lucy-Harrington</v>
      </c>
      <c r="E2377" s="1">
        <v>44150</v>
      </c>
      <c r="F2377" s="1"/>
      <c r="G2377" s="7" t="str">
        <f>IF(ISBLANK(employee_data35[[#This Row],[ExitDate]]),"Yes","")</f>
        <v>Yes</v>
      </c>
      <c r="H2377" t="s">
        <v>28</v>
      </c>
      <c r="I2377" t="s">
        <v>8524</v>
      </c>
      <c r="J2377" t="s">
        <v>8525</v>
      </c>
      <c r="K2377" t="s">
        <v>118</v>
      </c>
      <c r="L2377" s="6" t="str">
        <f>IF(ISBLANK(employee_data35[[#This Row],[ExitDate]]),"1","0")</f>
        <v>1</v>
      </c>
      <c r="M2377" t="str">
        <f>IF(ISBLANK(employee_data35[[#This Row],[ExitDate]]),"Active","Tidak Active")</f>
        <v>Active</v>
      </c>
      <c r="N2377" t="s">
        <v>33</v>
      </c>
      <c r="O2377" t="s">
        <v>34</v>
      </c>
      <c r="P2377" t="s">
        <v>52</v>
      </c>
      <c r="Q2377" t="s">
        <v>36</v>
      </c>
      <c r="R2377" t="s">
        <v>37</v>
      </c>
      <c r="S2377" t="s">
        <v>38</v>
      </c>
      <c r="T2377" t="s">
        <v>81</v>
      </c>
      <c r="U2377" s="1">
        <v>28348</v>
      </c>
      <c r="V2377" s="7" t="str">
        <f>CONCATENATE(employee_data35[[#This Row],[First-LastName]]&amp;" "&amp;employee_data35[[#This Row],[DOB]])</f>
        <v>Lucy-Harrington 28348</v>
      </c>
      <c r="W2377" t="s">
        <v>40</v>
      </c>
      <c r="X2377" t="s">
        <v>103</v>
      </c>
      <c r="Y2377" t="s">
        <v>42</v>
      </c>
      <c r="Z2377">
        <v>56662</v>
      </c>
      <c r="AA2377" t="s">
        <v>43</v>
      </c>
      <c r="AB2377" t="s">
        <v>84</v>
      </c>
      <c r="AC2377" t="s">
        <v>45</v>
      </c>
      <c r="AD2377">
        <v>4</v>
      </c>
    </row>
    <row r="2378" spans="1:30" x14ac:dyDescent="0.3">
      <c r="A2378">
        <v>2803</v>
      </c>
      <c r="B2378" t="s">
        <v>2195</v>
      </c>
      <c r="C2378" t="s">
        <v>525</v>
      </c>
      <c r="D2378" s="6" t="str">
        <f>CONCATENATE(employee_data35[[#This Row],[FirstName]], "-",employee_data35[[#This Row],[LastName]] )</f>
        <v>Rebecca-Francis</v>
      </c>
      <c r="E2378" s="1">
        <v>43959</v>
      </c>
      <c r="F2378" s="1"/>
      <c r="G2378" s="7" t="str">
        <f>IF(ISBLANK(employee_data35[[#This Row],[ExitDate]]),"Yes","")</f>
        <v>Yes</v>
      </c>
      <c r="H2378" t="s">
        <v>28</v>
      </c>
      <c r="I2378" t="s">
        <v>8526</v>
      </c>
      <c r="J2378" t="s">
        <v>8527</v>
      </c>
      <c r="K2378" t="s">
        <v>62</v>
      </c>
      <c r="L2378" s="6" t="str">
        <f>IF(ISBLANK(employee_data35[[#This Row],[ExitDate]]),"1","0")</f>
        <v>1</v>
      </c>
      <c r="M2378" t="str">
        <f>IF(ISBLANK(employee_data35[[#This Row],[ExitDate]]),"Active","Tidak Active")</f>
        <v>Active</v>
      </c>
      <c r="N2378" t="s">
        <v>52</v>
      </c>
      <c r="O2378" t="s">
        <v>64</v>
      </c>
      <c r="P2378" t="s">
        <v>52</v>
      </c>
      <c r="Q2378" t="s">
        <v>36</v>
      </c>
      <c r="R2378" t="s">
        <v>37</v>
      </c>
      <c r="S2378" t="s">
        <v>38</v>
      </c>
      <c r="T2378" t="s">
        <v>81</v>
      </c>
      <c r="U2378" s="1">
        <v>23988</v>
      </c>
      <c r="V2378" s="7" t="str">
        <f>CONCATENATE(employee_data35[[#This Row],[First-LastName]]&amp;" "&amp;employee_data35[[#This Row],[DOB]])</f>
        <v>Rebecca-Francis 23988</v>
      </c>
      <c r="W2378" t="s">
        <v>40</v>
      </c>
      <c r="X2378" t="s">
        <v>226</v>
      </c>
      <c r="Y2378" t="s">
        <v>42</v>
      </c>
      <c r="Z2378">
        <v>13566</v>
      </c>
      <c r="AA2378" t="s">
        <v>128</v>
      </c>
      <c r="AB2378" t="s">
        <v>84</v>
      </c>
      <c r="AC2378" t="s">
        <v>45</v>
      </c>
      <c r="AD2378">
        <v>5</v>
      </c>
    </row>
    <row r="2379" spans="1:30" x14ac:dyDescent="0.3">
      <c r="A2379">
        <v>2804</v>
      </c>
      <c r="B2379" t="s">
        <v>5325</v>
      </c>
      <c r="C2379" t="s">
        <v>2644</v>
      </c>
      <c r="D2379" s="6" t="str">
        <f>CONCATENATE(employee_data35[[#This Row],[FirstName]], "-",employee_data35[[#This Row],[LastName]] )</f>
        <v>Salma-Frederick</v>
      </c>
      <c r="E2379" s="1">
        <v>43534</v>
      </c>
      <c r="F2379" s="1"/>
      <c r="G2379" s="7" t="str">
        <f>IF(ISBLANK(employee_data35[[#This Row],[ExitDate]]),"Yes","")</f>
        <v>Yes</v>
      </c>
      <c r="H2379" t="s">
        <v>728</v>
      </c>
      <c r="I2379" t="s">
        <v>8528</v>
      </c>
      <c r="J2379" t="s">
        <v>8529</v>
      </c>
      <c r="K2379" t="s">
        <v>133</v>
      </c>
      <c r="L2379" s="6" t="str">
        <f>IF(ISBLANK(employee_data35[[#This Row],[ExitDate]]),"1","0")</f>
        <v>1</v>
      </c>
      <c r="M2379" t="str">
        <f>IF(ISBLANK(employee_data35[[#This Row],[ExitDate]]),"Active","Tidak Active")</f>
        <v>Active</v>
      </c>
      <c r="N2379" t="s">
        <v>52</v>
      </c>
      <c r="O2379" t="s">
        <v>64</v>
      </c>
      <c r="P2379" t="s">
        <v>63</v>
      </c>
      <c r="Q2379" t="s">
        <v>36</v>
      </c>
      <c r="R2379" t="s">
        <v>37</v>
      </c>
      <c r="S2379" t="s">
        <v>38</v>
      </c>
      <c r="T2379" t="s">
        <v>177</v>
      </c>
      <c r="U2379" s="1">
        <v>19419</v>
      </c>
      <c r="V2379" s="7" t="str">
        <f>CONCATENATE(employee_data35[[#This Row],[First-LastName]]&amp;" "&amp;employee_data35[[#This Row],[DOB]])</f>
        <v>Salma-Frederick 19419</v>
      </c>
      <c r="W2379" t="s">
        <v>40</v>
      </c>
      <c r="X2379" t="s">
        <v>178</v>
      </c>
      <c r="Y2379" t="s">
        <v>55</v>
      </c>
      <c r="Z2379">
        <v>4554</v>
      </c>
      <c r="AA2379" t="s">
        <v>56</v>
      </c>
      <c r="AB2379" t="s">
        <v>84</v>
      </c>
      <c r="AC2379" t="s">
        <v>45</v>
      </c>
      <c r="AD2379">
        <v>4</v>
      </c>
    </row>
    <row r="2380" spans="1:30" x14ac:dyDescent="0.3">
      <c r="A2380">
        <v>2805</v>
      </c>
      <c r="B2380" t="s">
        <v>3137</v>
      </c>
      <c r="C2380" t="s">
        <v>333</v>
      </c>
      <c r="D2380" s="6" t="str">
        <f>CONCATENATE(employee_data35[[#This Row],[FirstName]], "-",employee_data35[[#This Row],[LastName]] )</f>
        <v>Avery-Vance</v>
      </c>
      <c r="E2380" s="1">
        <v>44670</v>
      </c>
      <c r="F2380" s="1"/>
      <c r="G2380" s="7" t="str">
        <f>IF(ISBLANK(employee_data35[[#This Row],[ExitDate]]),"Yes","")</f>
        <v>Yes</v>
      </c>
      <c r="H2380" t="s">
        <v>728</v>
      </c>
      <c r="I2380" t="s">
        <v>8530</v>
      </c>
      <c r="J2380" t="s">
        <v>8531</v>
      </c>
      <c r="K2380" t="s">
        <v>80</v>
      </c>
      <c r="L2380" s="6" t="str">
        <f>IF(ISBLANK(employee_data35[[#This Row],[ExitDate]]),"1","0")</f>
        <v>1</v>
      </c>
      <c r="M2380" t="str">
        <f>IF(ISBLANK(employee_data35[[#This Row],[ExitDate]]),"Active","Tidak Active")</f>
        <v>Active</v>
      </c>
      <c r="N2380" t="s">
        <v>63</v>
      </c>
      <c r="O2380" t="s">
        <v>34</v>
      </c>
      <c r="P2380" t="s">
        <v>52</v>
      </c>
      <c r="Q2380" t="s">
        <v>36</v>
      </c>
      <c r="R2380" t="s">
        <v>37</v>
      </c>
      <c r="S2380" t="s">
        <v>38</v>
      </c>
      <c r="T2380" t="s">
        <v>90</v>
      </c>
      <c r="U2380" s="1">
        <v>32354</v>
      </c>
      <c r="V2380" s="7" t="str">
        <f>CONCATENATE(employee_data35[[#This Row],[First-LastName]]&amp;" "&amp;employee_data35[[#This Row],[DOB]])</f>
        <v>Avery-Vance 32354</v>
      </c>
      <c r="W2380" t="s">
        <v>40</v>
      </c>
      <c r="X2380" t="s">
        <v>92</v>
      </c>
      <c r="Y2380" t="s">
        <v>55</v>
      </c>
      <c r="Z2380">
        <v>19835</v>
      </c>
      <c r="AA2380" t="s">
        <v>43</v>
      </c>
      <c r="AB2380" t="s">
        <v>44</v>
      </c>
      <c r="AC2380" t="s">
        <v>45</v>
      </c>
      <c r="AD2380">
        <v>1</v>
      </c>
    </row>
    <row r="2381" spans="1:30" x14ac:dyDescent="0.3">
      <c r="A2381">
        <v>2806</v>
      </c>
      <c r="B2381" t="s">
        <v>5442</v>
      </c>
      <c r="C2381" t="s">
        <v>2655</v>
      </c>
      <c r="D2381" s="6" t="str">
        <f>CONCATENATE(employee_data35[[#This Row],[FirstName]], "-",employee_data35[[#This Row],[LastName]] )</f>
        <v>Stephany-Jenkins</v>
      </c>
      <c r="E2381" s="1">
        <v>43799</v>
      </c>
      <c r="F2381" s="1"/>
      <c r="G2381" s="7" t="str">
        <f>IF(ISBLANK(employee_data35[[#This Row],[ExitDate]]),"Yes","")</f>
        <v>Yes</v>
      </c>
      <c r="H2381" t="s">
        <v>728</v>
      </c>
      <c r="I2381" t="s">
        <v>8532</v>
      </c>
      <c r="J2381" t="s">
        <v>8533</v>
      </c>
      <c r="K2381" t="s">
        <v>98</v>
      </c>
      <c r="L2381" s="6" t="str">
        <f>IF(ISBLANK(employee_data35[[#This Row],[ExitDate]]),"1","0")</f>
        <v>1</v>
      </c>
      <c r="M2381" t="str">
        <f>IF(ISBLANK(employee_data35[[#This Row],[ExitDate]]),"Active","Tidak Active")</f>
        <v>Active</v>
      </c>
      <c r="N2381" t="s">
        <v>63</v>
      </c>
      <c r="O2381" t="s">
        <v>51</v>
      </c>
      <c r="P2381" t="s">
        <v>52</v>
      </c>
      <c r="Q2381" t="s">
        <v>36</v>
      </c>
      <c r="R2381" t="s">
        <v>37</v>
      </c>
      <c r="S2381" t="s">
        <v>38</v>
      </c>
      <c r="T2381" t="s">
        <v>332</v>
      </c>
      <c r="U2381" s="1">
        <v>22819</v>
      </c>
      <c r="V2381" s="7" t="str">
        <f>CONCATENATE(employee_data35[[#This Row],[First-LastName]]&amp;" "&amp;employee_data35[[#This Row],[DOB]])</f>
        <v>Stephany-Jenkins 22819</v>
      </c>
      <c r="W2381" t="s">
        <v>40</v>
      </c>
      <c r="X2381" t="s">
        <v>6</v>
      </c>
      <c r="Y2381" t="s">
        <v>42</v>
      </c>
      <c r="Z2381">
        <v>47920</v>
      </c>
      <c r="AA2381" t="s">
        <v>128</v>
      </c>
      <c r="AB2381" t="s">
        <v>104</v>
      </c>
      <c r="AC2381" t="s">
        <v>45</v>
      </c>
      <c r="AD2381">
        <v>2</v>
      </c>
    </row>
    <row r="2382" spans="1:30" x14ac:dyDescent="0.3">
      <c r="A2382">
        <v>2807</v>
      </c>
      <c r="B2382" t="s">
        <v>7579</v>
      </c>
      <c r="C2382" t="s">
        <v>2102</v>
      </c>
      <c r="D2382" s="6" t="str">
        <f>CONCATENATE(employee_data35[[#This Row],[FirstName]], "-",employee_data35[[#This Row],[LastName]] )</f>
        <v>Brian-Kelly</v>
      </c>
      <c r="E2382" s="1">
        <v>44383</v>
      </c>
      <c r="F2382" s="1">
        <v>44933</v>
      </c>
      <c r="G2382" s="7" t="str">
        <f>IF(ISBLANK(employee_data35[[#This Row],[ExitDate]]),"Yes","")</f>
        <v/>
      </c>
      <c r="H2382" t="s">
        <v>728</v>
      </c>
      <c r="I2382" t="s">
        <v>8534</v>
      </c>
      <c r="J2382" t="s">
        <v>8535</v>
      </c>
      <c r="K2382" t="s">
        <v>89</v>
      </c>
      <c r="L2382" s="6" t="str">
        <f>IF(ISBLANK(employee_data35[[#This Row],[ExitDate]]),"1","0")</f>
        <v>0</v>
      </c>
      <c r="M2382" t="str">
        <f>IF(ISBLANK(employee_data35[[#This Row],[ExitDate]]),"Active","Tidak Active")</f>
        <v>Tidak Active</v>
      </c>
      <c r="N2382" t="s">
        <v>52</v>
      </c>
      <c r="O2382" t="s">
        <v>51</v>
      </c>
      <c r="P2382" t="s">
        <v>52</v>
      </c>
      <c r="Q2382" t="s">
        <v>99</v>
      </c>
      <c r="R2382" t="s">
        <v>8536</v>
      </c>
      <c r="S2382" t="s">
        <v>38</v>
      </c>
      <c r="T2382" t="s">
        <v>305</v>
      </c>
      <c r="U2382" s="1">
        <v>28232</v>
      </c>
      <c r="V2382" s="7" t="str">
        <f>CONCATENATE(employee_data35[[#This Row],[First-LastName]]&amp;" "&amp;employee_data35[[#This Row],[DOB]])</f>
        <v>Brian-Kelly 28232</v>
      </c>
      <c r="W2382" t="s">
        <v>40</v>
      </c>
      <c r="X2382" t="s">
        <v>92</v>
      </c>
      <c r="Y2382" t="s">
        <v>42</v>
      </c>
      <c r="Z2382">
        <v>55399</v>
      </c>
      <c r="AA2382" t="s">
        <v>43</v>
      </c>
      <c r="AB2382" t="s">
        <v>84</v>
      </c>
      <c r="AC2382" t="s">
        <v>45</v>
      </c>
      <c r="AD2382">
        <v>2</v>
      </c>
    </row>
    <row r="2383" spans="1:30" x14ac:dyDescent="0.3">
      <c r="A2383">
        <v>2808</v>
      </c>
      <c r="B2383" t="s">
        <v>908</v>
      </c>
      <c r="C2383" t="s">
        <v>7596</v>
      </c>
      <c r="D2383" s="6" t="str">
        <f>CONCATENATE(employee_data35[[#This Row],[FirstName]], "-",employee_data35[[#This Row],[LastName]] )</f>
        <v>Keagan-Villa</v>
      </c>
      <c r="E2383" s="1">
        <v>43431</v>
      </c>
      <c r="F2383" s="1"/>
      <c r="G2383" s="7" t="str">
        <f>IF(ISBLANK(employee_data35[[#This Row],[ExitDate]]),"Yes","")</f>
        <v>Yes</v>
      </c>
      <c r="H2383" t="s">
        <v>728</v>
      </c>
      <c r="I2383" t="s">
        <v>8537</v>
      </c>
      <c r="J2383" t="s">
        <v>8538</v>
      </c>
      <c r="K2383" t="s">
        <v>31</v>
      </c>
      <c r="L2383" s="6" t="str">
        <f>IF(ISBLANK(employee_data35[[#This Row],[ExitDate]]),"1","0")</f>
        <v>1</v>
      </c>
      <c r="M2383" t="str">
        <f>IF(ISBLANK(employee_data35[[#This Row],[ExitDate]]),"Active","Tidak Active")</f>
        <v>Active</v>
      </c>
      <c r="N2383" t="s">
        <v>52</v>
      </c>
      <c r="O2383" t="s">
        <v>64</v>
      </c>
      <c r="P2383" t="s">
        <v>35</v>
      </c>
      <c r="Q2383" t="s">
        <v>36</v>
      </c>
      <c r="R2383" t="s">
        <v>37</v>
      </c>
      <c r="S2383" t="s">
        <v>38</v>
      </c>
      <c r="T2383" t="s">
        <v>936</v>
      </c>
      <c r="U2383" s="1">
        <v>34328</v>
      </c>
      <c r="V2383" s="7" t="str">
        <f>CONCATENATE(employee_data35[[#This Row],[First-LastName]]&amp;" "&amp;employee_data35[[#This Row],[DOB]])</f>
        <v>Keagan-Villa 34328</v>
      </c>
      <c r="W2383" t="s">
        <v>40</v>
      </c>
      <c r="X2383" t="s">
        <v>113</v>
      </c>
      <c r="Y2383" t="s">
        <v>42</v>
      </c>
      <c r="Z2383">
        <v>35224</v>
      </c>
      <c r="AA2383" t="s">
        <v>128</v>
      </c>
      <c r="AB2383" t="s">
        <v>104</v>
      </c>
      <c r="AC2383" t="s">
        <v>45</v>
      </c>
      <c r="AD2383">
        <v>4</v>
      </c>
    </row>
    <row r="2384" spans="1:30" x14ac:dyDescent="0.3">
      <c r="A2384">
        <v>2809</v>
      </c>
      <c r="B2384" t="s">
        <v>5487</v>
      </c>
      <c r="C2384" t="s">
        <v>3251</v>
      </c>
      <c r="D2384" s="6" t="str">
        <f>CONCATENATE(employee_data35[[#This Row],[FirstName]], "-",employee_data35[[#This Row],[LastName]] )</f>
        <v>Kendra-Foley</v>
      </c>
      <c r="E2384" s="1">
        <v>44956</v>
      </c>
      <c r="F2384" s="1"/>
      <c r="G2384" s="7" t="str">
        <f>IF(ISBLANK(employee_data35[[#This Row],[ExitDate]]),"Yes","")</f>
        <v>Yes</v>
      </c>
      <c r="H2384" t="s">
        <v>28</v>
      </c>
      <c r="I2384" t="s">
        <v>8539</v>
      </c>
      <c r="J2384" t="s">
        <v>8540</v>
      </c>
      <c r="K2384" t="s">
        <v>98</v>
      </c>
      <c r="L2384" s="6" t="str">
        <f>IF(ISBLANK(employee_data35[[#This Row],[ExitDate]]),"1","0")</f>
        <v>1</v>
      </c>
      <c r="M2384" t="str">
        <f>IF(ISBLANK(employee_data35[[#This Row],[ExitDate]]),"Active","Tidak Active")</f>
        <v>Active</v>
      </c>
      <c r="N2384" t="s">
        <v>63</v>
      </c>
      <c r="O2384" t="s">
        <v>34</v>
      </c>
      <c r="P2384" t="s">
        <v>52</v>
      </c>
      <c r="Q2384" t="s">
        <v>36</v>
      </c>
      <c r="R2384" t="s">
        <v>37</v>
      </c>
      <c r="S2384" t="s">
        <v>38</v>
      </c>
      <c r="T2384" t="s">
        <v>148</v>
      </c>
      <c r="U2384" s="1">
        <v>23431</v>
      </c>
      <c r="V2384" s="7" t="str">
        <f>CONCATENATE(employee_data35[[#This Row],[First-LastName]]&amp;" "&amp;employee_data35[[#This Row],[DOB]])</f>
        <v>Kendra-Foley 23431</v>
      </c>
      <c r="W2384" t="s">
        <v>40</v>
      </c>
      <c r="X2384" t="s">
        <v>150</v>
      </c>
      <c r="Y2384" t="s">
        <v>55</v>
      </c>
      <c r="Z2384">
        <v>39078</v>
      </c>
      <c r="AA2384" t="s">
        <v>56</v>
      </c>
      <c r="AB2384" t="s">
        <v>75</v>
      </c>
      <c r="AC2384" t="s">
        <v>45</v>
      </c>
      <c r="AD2384">
        <v>2</v>
      </c>
    </row>
    <row r="2385" spans="1:30" x14ac:dyDescent="0.3">
      <c r="A2385">
        <v>2810</v>
      </c>
      <c r="B2385" t="s">
        <v>5703</v>
      </c>
      <c r="C2385" t="s">
        <v>4526</v>
      </c>
      <c r="D2385" s="6" t="str">
        <f>CONCATENATE(employee_data35[[#This Row],[FirstName]], "-",employee_data35[[#This Row],[LastName]] )</f>
        <v>Jabari-Stanton</v>
      </c>
      <c r="E2385" s="1">
        <v>44882</v>
      </c>
      <c r="F2385" s="1">
        <v>44965</v>
      </c>
      <c r="G2385" s="7" t="str">
        <f>IF(ISBLANK(employee_data35[[#This Row],[ExitDate]]),"Yes","")</f>
        <v/>
      </c>
      <c r="H2385" t="s">
        <v>28</v>
      </c>
      <c r="I2385" t="s">
        <v>8541</v>
      </c>
      <c r="J2385" t="s">
        <v>8542</v>
      </c>
      <c r="K2385" t="s">
        <v>118</v>
      </c>
      <c r="L2385" s="6" t="str">
        <f>IF(ISBLANK(employee_data35[[#This Row],[ExitDate]]),"1","0")</f>
        <v>0</v>
      </c>
      <c r="M2385" t="str">
        <f>IF(ISBLANK(employee_data35[[#This Row],[ExitDate]]),"Active","Tidak Active")</f>
        <v>Tidak Active</v>
      </c>
      <c r="N2385" t="s">
        <v>63</v>
      </c>
      <c r="O2385" t="s">
        <v>51</v>
      </c>
      <c r="P2385" t="s">
        <v>52</v>
      </c>
      <c r="Q2385" t="s">
        <v>126</v>
      </c>
      <c r="R2385" t="s">
        <v>8543</v>
      </c>
      <c r="S2385" t="s">
        <v>38</v>
      </c>
      <c r="T2385" t="s">
        <v>90</v>
      </c>
      <c r="U2385" s="1">
        <v>21650</v>
      </c>
      <c r="V2385" s="7" t="str">
        <f>CONCATENATE(employee_data35[[#This Row],[First-LastName]]&amp;" "&amp;employee_data35[[#This Row],[DOB]])</f>
        <v>Jabari-Stanton 21650</v>
      </c>
      <c r="W2385" t="s">
        <v>40</v>
      </c>
      <c r="X2385" t="s">
        <v>83</v>
      </c>
      <c r="Y2385" t="s">
        <v>55</v>
      </c>
      <c r="Z2385">
        <v>72285</v>
      </c>
      <c r="AA2385" t="s">
        <v>74</v>
      </c>
      <c r="AB2385" t="s">
        <v>84</v>
      </c>
      <c r="AC2385" t="s">
        <v>45</v>
      </c>
      <c r="AD2385">
        <v>4</v>
      </c>
    </row>
    <row r="2386" spans="1:30" x14ac:dyDescent="0.3">
      <c r="A2386">
        <v>2811</v>
      </c>
      <c r="B2386" t="s">
        <v>5449</v>
      </c>
      <c r="C2386" t="s">
        <v>6452</v>
      </c>
      <c r="D2386" s="6" t="str">
        <f>CONCATENATE(employee_data35[[#This Row],[FirstName]], "-",employee_data35[[#This Row],[LastName]] )</f>
        <v>Phoenix-Farley</v>
      </c>
      <c r="E2386" s="1">
        <v>43325</v>
      </c>
      <c r="F2386" s="1">
        <v>43979</v>
      </c>
      <c r="G2386" s="7" t="str">
        <f>IF(ISBLANK(employee_data35[[#This Row],[ExitDate]]),"Yes","")</f>
        <v/>
      </c>
      <c r="H2386" t="s">
        <v>28</v>
      </c>
      <c r="I2386" t="s">
        <v>8544</v>
      </c>
      <c r="J2386" t="s">
        <v>8545</v>
      </c>
      <c r="K2386" t="s">
        <v>62</v>
      </c>
      <c r="L2386" s="6" t="str">
        <f>IF(ISBLANK(employee_data35[[#This Row],[ExitDate]]),"1","0")</f>
        <v>0</v>
      </c>
      <c r="M2386" t="str">
        <f>IF(ISBLANK(employee_data35[[#This Row],[ExitDate]]),"Active","Tidak Active")</f>
        <v>Tidak Active</v>
      </c>
      <c r="N2386" t="s">
        <v>52</v>
      </c>
      <c r="O2386" t="s">
        <v>51</v>
      </c>
      <c r="P2386" t="s">
        <v>63</v>
      </c>
      <c r="Q2386" t="s">
        <v>175</v>
      </c>
      <c r="R2386" t="s">
        <v>8546</v>
      </c>
      <c r="S2386" t="s">
        <v>38</v>
      </c>
      <c r="T2386" t="s">
        <v>90</v>
      </c>
      <c r="U2386" s="1">
        <v>35068</v>
      </c>
      <c r="V2386" s="7" t="str">
        <f>CONCATENATE(employee_data35[[#This Row],[First-LastName]]&amp;" "&amp;employee_data35[[#This Row],[DOB]])</f>
        <v>Phoenix-Farley 35068</v>
      </c>
      <c r="W2386" t="s">
        <v>40</v>
      </c>
      <c r="X2386" t="s">
        <v>83</v>
      </c>
      <c r="Y2386" t="s">
        <v>55</v>
      </c>
      <c r="Z2386">
        <v>82960</v>
      </c>
      <c r="AA2386" t="s">
        <v>56</v>
      </c>
      <c r="AB2386" t="s">
        <v>44</v>
      </c>
      <c r="AC2386" t="s">
        <v>45</v>
      </c>
      <c r="AD2386">
        <v>2</v>
      </c>
    </row>
    <row r="2387" spans="1:30" x14ac:dyDescent="0.3">
      <c r="A2387">
        <v>2812</v>
      </c>
      <c r="B2387" t="s">
        <v>3346</v>
      </c>
      <c r="C2387" t="s">
        <v>6107</v>
      </c>
      <c r="D2387" s="6" t="str">
        <f>CONCATENATE(employee_data35[[#This Row],[FirstName]], "-",employee_data35[[#This Row],[LastName]] )</f>
        <v>Aurora-Bass</v>
      </c>
      <c r="E2387" s="1">
        <v>44379</v>
      </c>
      <c r="F2387" s="1">
        <v>45116</v>
      </c>
      <c r="G2387" s="7" t="str">
        <f>IF(ISBLANK(employee_data35[[#This Row],[ExitDate]]),"Yes","")</f>
        <v/>
      </c>
      <c r="H2387" t="s">
        <v>28</v>
      </c>
      <c r="I2387" t="s">
        <v>8547</v>
      </c>
      <c r="J2387" t="s">
        <v>8548</v>
      </c>
      <c r="K2387" t="s">
        <v>89</v>
      </c>
      <c r="L2387" s="6" t="str">
        <f>IF(ISBLANK(employee_data35[[#This Row],[ExitDate]]),"1","0")</f>
        <v>0</v>
      </c>
      <c r="M2387" t="str">
        <f>IF(ISBLANK(employee_data35[[#This Row],[ExitDate]]),"Active","Tidak Active")</f>
        <v>Tidak Active</v>
      </c>
      <c r="N2387" t="s">
        <v>52</v>
      </c>
      <c r="O2387" t="s">
        <v>64</v>
      </c>
      <c r="P2387" t="s">
        <v>35</v>
      </c>
      <c r="Q2387" t="s">
        <v>126</v>
      </c>
      <c r="R2387" t="s">
        <v>8549</v>
      </c>
      <c r="S2387" t="s">
        <v>38</v>
      </c>
      <c r="T2387" t="s">
        <v>101</v>
      </c>
      <c r="U2387" s="1">
        <v>16938</v>
      </c>
      <c r="V2387" s="7" t="str">
        <f>CONCATENATE(employee_data35[[#This Row],[First-LastName]]&amp;" "&amp;employee_data35[[#This Row],[DOB]])</f>
        <v>Aurora-Bass 16938</v>
      </c>
      <c r="W2387" t="s">
        <v>40</v>
      </c>
      <c r="X2387" t="s">
        <v>243</v>
      </c>
      <c r="Y2387" t="s">
        <v>55</v>
      </c>
      <c r="Z2387">
        <v>44272</v>
      </c>
      <c r="AA2387" t="s">
        <v>43</v>
      </c>
      <c r="AB2387" t="s">
        <v>104</v>
      </c>
      <c r="AC2387" t="s">
        <v>45</v>
      </c>
      <c r="AD2387">
        <v>4</v>
      </c>
    </row>
    <row r="2388" spans="1:30" x14ac:dyDescent="0.3">
      <c r="A2388">
        <v>2813</v>
      </c>
      <c r="B2388" t="s">
        <v>8550</v>
      </c>
      <c r="C2388" t="s">
        <v>7254</v>
      </c>
      <c r="D2388" s="6" t="str">
        <f>CONCATENATE(employee_data35[[#This Row],[FirstName]], "-",employee_data35[[#This Row],[LastName]] )</f>
        <v>Enrique-Parks</v>
      </c>
      <c r="E2388" s="1">
        <v>44740</v>
      </c>
      <c r="F2388" s="1"/>
      <c r="G2388" s="7" t="str">
        <f>IF(ISBLANK(employee_data35[[#This Row],[ExitDate]]),"Yes","")</f>
        <v>Yes</v>
      </c>
      <c r="H2388" t="s">
        <v>28</v>
      </c>
      <c r="I2388" t="s">
        <v>8551</v>
      </c>
      <c r="J2388" t="s">
        <v>8552</v>
      </c>
      <c r="K2388" t="s">
        <v>31</v>
      </c>
      <c r="L2388" s="6" t="str">
        <f>IF(ISBLANK(employee_data35[[#This Row],[ExitDate]]),"1","0")</f>
        <v>1</v>
      </c>
      <c r="M2388" t="str">
        <f>IF(ISBLANK(employee_data35[[#This Row],[ExitDate]]),"Active","Tidak Active")</f>
        <v>Active</v>
      </c>
      <c r="N2388" t="s">
        <v>33</v>
      </c>
      <c r="O2388" t="s">
        <v>64</v>
      </c>
      <c r="P2388" t="s">
        <v>63</v>
      </c>
      <c r="Q2388" t="s">
        <v>36</v>
      </c>
      <c r="R2388" t="s">
        <v>37</v>
      </c>
      <c r="S2388" t="s">
        <v>38</v>
      </c>
      <c r="T2388" t="s">
        <v>305</v>
      </c>
      <c r="U2388" s="1">
        <v>26903</v>
      </c>
      <c r="V2388" s="7" t="str">
        <f>CONCATENATE(employee_data35[[#This Row],[First-LastName]]&amp;" "&amp;employee_data35[[#This Row],[DOB]])</f>
        <v>Enrique-Parks 26903</v>
      </c>
      <c r="W2388" t="s">
        <v>40</v>
      </c>
      <c r="X2388" t="s">
        <v>708</v>
      </c>
      <c r="Y2388" t="s">
        <v>55</v>
      </c>
      <c r="Z2388">
        <v>56124</v>
      </c>
      <c r="AA2388" t="s">
        <v>74</v>
      </c>
      <c r="AB2388" t="s">
        <v>75</v>
      </c>
      <c r="AC2388" t="s">
        <v>45</v>
      </c>
      <c r="AD2388">
        <v>1</v>
      </c>
    </row>
    <row r="2389" spans="1:30" x14ac:dyDescent="0.3">
      <c r="A2389">
        <v>2814</v>
      </c>
      <c r="B2389" t="s">
        <v>1264</v>
      </c>
      <c r="C2389" t="s">
        <v>1438</v>
      </c>
      <c r="D2389" s="6" t="str">
        <f>CONCATENATE(employee_data35[[#This Row],[FirstName]], "-",employee_data35[[#This Row],[LastName]] )</f>
        <v>Kylie-Cox</v>
      </c>
      <c r="E2389" s="1">
        <v>43490</v>
      </c>
      <c r="F2389" s="1"/>
      <c r="G2389" s="7" t="str">
        <f>IF(ISBLANK(employee_data35[[#This Row],[ExitDate]]),"Yes","")</f>
        <v>Yes</v>
      </c>
      <c r="H2389" t="s">
        <v>28</v>
      </c>
      <c r="I2389" t="s">
        <v>8553</v>
      </c>
      <c r="J2389" t="s">
        <v>8554</v>
      </c>
      <c r="K2389" t="s">
        <v>133</v>
      </c>
      <c r="L2389" s="6" t="str">
        <f>IF(ISBLANK(employee_data35[[#This Row],[ExitDate]]),"1","0")</f>
        <v>1</v>
      </c>
      <c r="M2389" t="str">
        <f>IF(ISBLANK(employee_data35[[#This Row],[ExitDate]]),"Active","Tidak Active")</f>
        <v>Active</v>
      </c>
      <c r="N2389" t="s">
        <v>52</v>
      </c>
      <c r="O2389" t="s">
        <v>51</v>
      </c>
      <c r="P2389" t="s">
        <v>35</v>
      </c>
      <c r="Q2389" t="s">
        <v>36</v>
      </c>
      <c r="R2389" t="s">
        <v>37</v>
      </c>
      <c r="S2389" t="s">
        <v>38</v>
      </c>
      <c r="T2389" t="s">
        <v>90</v>
      </c>
      <c r="U2389" s="1">
        <v>27665</v>
      </c>
      <c r="V2389" s="7" t="str">
        <f>CONCATENATE(employee_data35[[#This Row],[First-LastName]]&amp;" "&amp;employee_data35[[#This Row],[DOB]])</f>
        <v>Kylie-Cox 27665</v>
      </c>
      <c r="W2389" t="s">
        <v>40</v>
      </c>
      <c r="X2389" t="s">
        <v>103</v>
      </c>
      <c r="Y2389" t="s">
        <v>55</v>
      </c>
      <c r="Z2389">
        <v>19550</v>
      </c>
      <c r="AA2389" t="s">
        <v>56</v>
      </c>
      <c r="AB2389" t="s">
        <v>75</v>
      </c>
      <c r="AC2389" t="s">
        <v>45</v>
      </c>
      <c r="AD2389">
        <v>2</v>
      </c>
    </row>
    <row r="2390" spans="1:30" x14ac:dyDescent="0.3">
      <c r="A2390">
        <v>2815</v>
      </c>
      <c r="B2390" t="s">
        <v>2572</v>
      </c>
      <c r="C2390" t="s">
        <v>1603</v>
      </c>
      <c r="D2390" s="6" t="str">
        <f>CONCATENATE(employee_data35[[#This Row],[FirstName]], "-",employee_data35[[#This Row],[LastName]] )</f>
        <v>Luke-Burke</v>
      </c>
      <c r="E2390" s="1">
        <v>45130</v>
      </c>
      <c r="F2390" s="1"/>
      <c r="G2390" s="7" t="str">
        <f>IF(ISBLANK(employee_data35[[#This Row],[ExitDate]]),"Yes","")</f>
        <v>Yes</v>
      </c>
      <c r="H2390" t="s">
        <v>28</v>
      </c>
      <c r="I2390" t="s">
        <v>8555</v>
      </c>
      <c r="J2390" t="s">
        <v>8556</v>
      </c>
      <c r="K2390" t="s">
        <v>50</v>
      </c>
      <c r="L2390" s="6" t="str">
        <f>IF(ISBLANK(employee_data35[[#This Row],[ExitDate]]),"1","0")</f>
        <v>1</v>
      </c>
      <c r="M2390" t="str">
        <f>IF(ISBLANK(employee_data35[[#This Row],[ExitDate]]),"Active","Tidak Active")</f>
        <v>Active</v>
      </c>
      <c r="N2390" t="s">
        <v>33</v>
      </c>
      <c r="O2390" t="s">
        <v>34</v>
      </c>
      <c r="P2390" t="s">
        <v>52</v>
      </c>
      <c r="Q2390" t="s">
        <v>36</v>
      </c>
      <c r="R2390" t="s">
        <v>37</v>
      </c>
      <c r="S2390" t="s">
        <v>38</v>
      </c>
      <c r="T2390" t="s">
        <v>177</v>
      </c>
      <c r="U2390" s="1">
        <v>28700</v>
      </c>
      <c r="V2390" s="7" t="str">
        <f>CONCATENATE(employee_data35[[#This Row],[First-LastName]]&amp;" "&amp;employee_data35[[#This Row],[DOB]])</f>
        <v>Luke-Burke 28700</v>
      </c>
      <c r="W2390" t="s">
        <v>40</v>
      </c>
      <c r="X2390" t="s">
        <v>243</v>
      </c>
      <c r="Y2390" t="s">
        <v>42</v>
      </c>
      <c r="Z2390">
        <v>62651</v>
      </c>
      <c r="AA2390" t="s">
        <v>128</v>
      </c>
      <c r="AB2390" t="s">
        <v>75</v>
      </c>
      <c r="AC2390" t="s">
        <v>45</v>
      </c>
      <c r="AD2390">
        <v>4</v>
      </c>
    </row>
    <row r="2391" spans="1:30" x14ac:dyDescent="0.3">
      <c r="A2391">
        <v>2816</v>
      </c>
      <c r="B2391" t="s">
        <v>6028</v>
      </c>
      <c r="C2391" t="s">
        <v>1327</v>
      </c>
      <c r="D2391" s="6" t="str">
        <f>CONCATENATE(employee_data35[[#This Row],[FirstName]], "-",employee_data35[[#This Row],[LastName]] )</f>
        <v>Ricardo-Mcdonald</v>
      </c>
      <c r="E2391" s="1">
        <v>44767</v>
      </c>
      <c r="F2391" s="1"/>
      <c r="G2391" s="7" t="str">
        <f>IF(ISBLANK(employee_data35[[#This Row],[ExitDate]]),"Yes","")</f>
        <v>Yes</v>
      </c>
      <c r="H2391" t="s">
        <v>28</v>
      </c>
      <c r="I2391" t="s">
        <v>5057</v>
      </c>
      <c r="J2391" t="s">
        <v>8557</v>
      </c>
      <c r="K2391" t="s">
        <v>139</v>
      </c>
      <c r="L2391" s="6" t="str">
        <f>IF(ISBLANK(employee_data35[[#This Row],[ExitDate]]),"1","0")</f>
        <v>1</v>
      </c>
      <c r="M2391" t="str">
        <f>IF(ISBLANK(employee_data35[[#This Row],[ExitDate]]),"Active","Tidak Active")</f>
        <v>Active</v>
      </c>
      <c r="N2391" t="s">
        <v>63</v>
      </c>
      <c r="O2391" t="s">
        <v>34</v>
      </c>
      <c r="P2391" t="s">
        <v>35</v>
      </c>
      <c r="Q2391" t="s">
        <v>36</v>
      </c>
      <c r="R2391" t="s">
        <v>37</v>
      </c>
      <c r="S2391" t="s">
        <v>38</v>
      </c>
      <c r="T2391" t="s">
        <v>81</v>
      </c>
      <c r="U2391" s="1">
        <v>33942</v>
      </c>
      <c r="V2391" s="7" t="str">
        <f>CONCATENATE(employee_data35[[#This Row],[First-LastName]]&amp;" "&amp;employee_data35[[#This Row],[DOB]])</f>
        <v>Ricardo-Mcdonald 33942</v>
      </c>
      <c r="W2391" t="s">
        <v>40</v>
      </c>
      <c r="X2391" t="s">
        <v>150</v>
      </c>
      <c r="Y2391" t="s">
        <v>42</v>
      </c>
      <c r="Z2391">
        <v>15802</v>
      </c>
      <c r="AA2391" t="s">
        <v>93</v>
      </c>
      <c r="AB2391" t="s">
        <v>84</v>
      </c>
      <c r="AC2391" t="s">
        <v>45</v>
      </c>
      <c r="AD2391">
        <v>5</v>
      </c>
    </row>
    <row r="2392" spans="1:30" x14ac:dyDescent="0.3">
      <c r="A2392">
        <v>2817</v>
      </c>
      <c r="B2392" t="s">
        <v>3341</v>
      </c>
      <c r="C2392" t="s">
        <v>1574</v>
      </c>
      <c r="D2392" s="6" t="str">
        <f>CONCATENATE(employee_data35[[#This Row],[FirstName]], "-",employee_data35[[#This Row],[LastName]] )</f>
        <v>Camila-Hodges</v>
      </c>
      <c r="E2392" s="1">
        <v>44937</v>
      </c>
      <c r="F2392" s="1"/>
      <c r="G2392" s="7" t="str">
        <f>IF(ISBLANK(employee_data35[[#This Row],[ExitDate]]),"Yes","")</f>
        <v>Yes</v>
      </c>
      <c r="H2392" t="s">
        <v>28</v>
      </c>
      <c r="I2392" t="s">
        <v>8558</v>
      </c>
      <c r="J2392" t="s">
        <v>8559</v>
      </c>
      <c r="K2392" t="s">
        <v>80</v>
      </c>
      <c r="L2392" s="6" t="str">
        <f>IF(ISBLANK(employee_data35[[#This Row],[ExitDate]]),"1","0")</f>
        <v>1</v>
      </c>
      <c r="M2392" t="str">
        <f>IF(ISBLANK(employee_data35[[#This Row],[ExitDate]]),"Active","Tidak Active")</f>
        <v>Active</v>
      </c>
      <c r="N2392" t="s">
        <v>33</v>
      </c>
      <c r="O2392" t="s">
        <v>51</v>
      </c>
      <c r="P2392" t="s">
        <v>52</v>
      </c>
      <c r="Q2392" t="s">
        <v>36</v>
      </c>
      <c r="R2392" t="s">
        <v>37</v>
      </c>
      <c r="S2392" t="s">
        <v>38</v>
      </c>
      <c r="T2392" t="s">
        <v>90</v>
      </c>
      <c r="U2392" s="1">
        <v>36050</v>
      </c>
      <c r="V2392" s="7" t="str">
        <f>CONCATENATE(employee_data35[[#This Row],[First-LastName]]&amp;" "&amp;employee_data35[[#This Row],[DOB]])</f>
        <v>Camila-Hodges 36050</v>
      </c>
      <c r="W2392" t="s">
        <v>40</v>
      </c>
      <c r="X2392" t="s">
        <v>83</v>
      </c>
      <c r="Y2392" t="s">
        <v>55</v>
      </c>
      <c r="Z2392">
        <v>79678</v>
      </c>
      <c r="AA2392" t="s">
        <v>43</v>
      </c>
      <c r="AB2392" t="s">
        <v>44</v>
      </c>
      <c r="AC2392" t="s">
        <v>45</v>
      </c>
      <c r="AD2392">
        <v>4</v>
      </c>
    </row>
    <row r="2393" spans="1:30" x14ac:dyDescent="0.3">
      <c r="A2393">
        <v>2818</v>
      </c>
      <c r="B2393" t="s">
        <v>5590</v>
      </c>
      <c r="C2393" t="s">
        <v>2873</v>
      </c>
      <c r="D2393" s="6" t="str">
        <f>CONCATENATE(employee_data35[[#This Row],[FirstName]], "-",employee_data35[[#This Row],[LastName]] )</f>
        <v>Tripp-Sanders</v>
      </c>
      <c r="E2393" s="1">
        <v>45135</v>
      </c>
      <c r="F2393" s="1">
        <v>45137</v>
      </c>
      <c r="G2393" s="7" t="str">
        <f>IF(ISBLANK(employee_data35[[#This Row],[ExitDate]]),"Yes","")</f>
        <v/>
      </c>
      <c r="H2393" t="s">
        <v>28</v>
      </c>
      <c r="I2393" t="s">
        <v>8560</v>
      </c>
      <c r="J2393" t="s">
        <v>8561</v>
      </c>
      <c r="K2393" t="s">
        <v>168</v>
      </c>
      <c r="L2393" s="6" t="str">
        <f>IF(ISBLANK(employee_data35[[#This Row],[ExitDate]]),"1","0")</f>
        <v>0</v>
      </c>
      <c r="M2393" t="str">
        <f>IF(ISBLANK(employee_data35[[#This Row],[ExitDate]]),"Active","Tidak Active")</f>
        <v>Tidak Active</v>
      </c>
      <c r="N2393" t="s">
        <v>52</v>
      </c>
      <c r="O2393" t="s">
        <v>64</v>
      </c>
      <c r="P2393" t="s">
        <v>35</v>
      </c>
      <c r="Q2393" t="s">
        <v>99</v>
      </c>
      <c r="R2393" t="s">
        <v>8562</v>
      </c>
      <c r="S2393" t="s">
        <v>38</v>
      </c>
      <c r="T2393" t="s">
        <v>231</v>
      </c>
      <c r="U2393" s="1">
        <v>23395</v>
      </c>
      <c r="V2393" s="7" t="str">
        <f>CONCATENATE(employee_data35[[#This Row],[First-LastName]]&amp;" "&amp;employee_data35[[#This Row],[DOB]])</f>
        <v>Tripp-Sanders 23395</v>
      </c>
      <c r="W2393" t="s">
        <v>40</v>
      </c>
      <c r="X2393" t="s">
        <v>113</v>
      </c>
      <c r="Y2393" t="s">
        <v>55</v>
      </c>
      <c r="Z2393">
        <v>9992</v>
      </c>
      <c r="AA2393" t="s">
        <v>56</v>
      </c>
      <c r="AB2393" t="s">
        <v>75</v>
      </c>
      <c r="AC2393" t="s">
        <v>105</v>
      </c>
      <c r="AD2393">
        <v>2</v>
      </c>
    </row>
    <row r="2394" spans="1:30" x14ac:dyDescent="0.3">
      <c r="A2394">
        <v>2819</v>
      </c>
      <c r="B2394" t="s">
        <v>1183</v>
      </c>
      <c r="C2394" t="s">
        <v>5763</v>
      </c>
      <c r="D2394" s="6" t="str">
        <f>CONCATENATE(employee_data35[[#This Row],[FirstName]], "-",employee_data35[[#This Row],[LastName]] )</f>
        <v>Davin-Wade</v>
      </c>
      <c r="E2394" s="1">
        <v>45052</v>
      </c>
      <c r="F2394" s="1"/>
      <c r="G2394" s="7" t="str">
        <f>IF(ISBLANK(employee_data35[[#This Row],[ExitDate]]),"Yes","")</f>
        <v>Yes</v>
      </c>
      <c r="H2394" t="s">
        <v>28</v>
      </c>
      <c r="I2394" t="s">
        <v>8563</v>
      </c>
      <c r="J2394" t="s">
        <v>8564</v>
      </c>
      <c r="K2394" t="s">
        <v>98</v>
      </c>
      <c r="L2394" s="6" t="str">
        <f>IF(ISBLANK(employee_data35[[#This Row],[ExitDate]]),"1","0")</f>
        <v>1</v>
      </c>
      <c r="M2394" t="str">
        <f>IF(ISBLANK(employee_data35[[#This Row],[ExitDate]]),"Active","Tidak Active")</f>
        <v>Active</v>
      </c>
      <c r="N2394" t="s">
        <v>63</v>
      </c>
      <c r="O2394" t="s">
        <v>34</v>
      </c>
      <c r="P2394" t="s">
        <v>52</v>
      </c>
      <c r="Q2394" t="s">
        <v>36</v>
      </c>
      <c r="R2394" t="s">
        <v>37</v>
      </c>
      <c r="S2394" t="s">
        <v>38</v>
      </c>
      <c r="T2394" t="s">
        <v>81</v>
      </c>
      <c r="U2394" s="1">
        <v>36559</v>
      </c>
      <c r="V2394" s="7" t="str">
        <f>CONCATENATE(employee_data35[[#This Row],[First-LastName]]&amp;" "&amp;employee_data35[[#This Row],[DOB]])</f>
        <v>Davin-Wade 36559</v>
      </c>
      <c r="W2394" t="s">
        <v>40</v>
      </c>
      <c r="X2394" t="s">
        <v>292</v>
      </c>
      <c r="Y2394" t="s">
        <v>55</v>
      </c>
      <c r="Z2394">
        <v>74805</v>
      </c>
      <c r="AA2394" t="s">
        <v>43</v>
      </c>
      <c r="AB2394" t="s">
        <v>44</v>
      </c>
      <c r="AC2394" t="s">
        <v>45</v>
      </c>
      <c r="AD2394">
        <v>4</v>
      </c>
    </row>
    <row r="2395" spans="1:30" x14ac:dyDescent="0.3">
      <c r="A2395">
        <v>2820</v>
      </c>
      <c r="B2395" t="s">
        <v>1889</v>
      </c>
      <c r="C2395" t="s">
        <v>2997</v>
      </c>
      <c r="D2395" s="6" t="str">
        <f>CONCATENATE(employee_data35[[#This Row],[FirstName]], "-",employee_data35[[#This Row],[LastName]] )</f>
        <v>Pierce-Bender</v>
      </c>
      <c r="E2395" s="1">
        <v>44822</v>
      </c>
      <c r="F2395" s="1"/>
      <c r="G2395" s="7" t="str">
        <f>IF(ISBLANK(employee_data35[[#This Row],[ExitDate]]),"Yes","")</f>
        <v>Yes</v>
      </c>
      <c r="H2395" t="s">
        <v>28</v>
      </c>
      <c r="I2395" t="s">
        <v>8565</v>
      </c>
      <c r="J2395" t="s">
        <v>8566</v>
      </c>
      <c r="K2395" t="s">
        <v>118</v>
      </c>
      <c r="L2395" s="6" t="str">
        <f>IF(ISBLANK(employee_data35[[#This Row],[ExitDate]]),"1","0")</f>
        <v>1</v>
      </c>
      <c r="M2395" t="str">
        <f>IF(ISBLANK(employee_data35[[#This Row],[ExitDate]]),"Active","Tidak Active")</f>
        <v>Active</v>
      </c>
      <c r="N2395" t="s">
        <v>63</v>
      </c>
      <c r="O2395" t="s">
        <v>34</v>
      </c>
      <c r="P2395" t="s">
        <v>35</v>
      </c>
      <c r="Q2395" t="s">
        <v>36</v>
      </c>
      <c r="R2395" t="s">
        <v>37</v>
      </c>
      <c r="S2395" t="s">
        <v>38</v>
      </c>
      <c r="T2395" t="s">
        <v>305</v>
      </c>
      <c r="U2395" s="1">
        <v>29045</v>
      </c>
      <c r="V2395" s="7" t="str">
        <f>CONCATENATE(employee_data35[[#This Row],[First-LastName]]&amp;" "&amp;employee_data35[[#This Row],[DOB]])</f>
        <v>Pierce-Bender 29045</v>
      </c>
      <c r="W2395" t="s">
        <v>40</v>
      </c>
      <c r="X2395" t="s">
        <v>83</v>
      </c>
      <c r="Y2395" t="s">
        <v>55</v>
      </c>
      <c r="Z2395">
        <v>42750</v>
      </c>
      <c r="AA2395" t="s">
        <v>56</v>
      </c>
      <c r="AB2395" t="s">
        <v>104</v>
      </c>
      <c r="AC2395" t="s">
        <v>45</v>
      </c>
      <c r="AD2395">
        <v>2</v>
      </c>
    </row>
    <row r="2396" spans="1:30" x14ac:dyDescent="0.3">
      <c r="A2396">
        <v>2821</v>
      </c>
      <c r="B2396" t="s">
        <v>8567</v>
      </c>
      <c r="C2396" t="s">
        <v>8568</v>
      </c>
      <c r="D2396" s="6" t="str">
        <f>CONCATENATE(employee_data35[[#This Row],[FirstName]], "-",employee_data35[[#This Row],[LastName]] )</f>
        <v>Marin-Mosley</v>
      </c>
      <c r="E2396" s="1">
        <v>43716</v>
      </c>
      <c r="F2396" s="1">
        <v>44449</v>
      </c>
      <c r="G2396" s="7" t="str">
        <f>IF(ISBLANK(employee_data35[[#This Row],[ExitDate]]),"Yes","")</f>
        <v/>
      </c>
      <c r="H2396" t="s">
        <v>28</v>
      </c>
      <c r="I2396" t="s">
        <v>8569</v>
      </c>
      <c r="J2396" t="s">
        <v>8570</v>
      </c>
      <c r="K2396" t="s">
        <v>62</v>
      </c>
      <c r="L2396" s="6" t="str">
        <f>IF(ISBLANK(employee_data35[[#This Row],[ExitDate]]),"1","0")</f>
        <v>0</v>
      </c>
      <c r="M2396" t="str">
        <f>IF(ISBLANK(employee_data35[[#This Row],[ExitDate]]),"Active","Tidak Active")</f>
        <v>Tidak Active</v>
      </c>
      <c r="N2396" t="s">
        <v>63</v>
      </c>
      <c r="O2396" t="s">
        <v>64</v>
      </c>
      <c r="P2396" t="s">
        <v>35</v>
      </c>
      <c r="Q2396" t="s">
        <v>140</v>
      </c>
      <c r="R2396" t="s">
        <v>8571</v>
      </c>
      <c r="S2396" t="s">
        <v>38</v>
      </c>
      <c r="T2396" t="s">
        <v>90</v>
      </c>
      <c r="U2396" s="1">
        <v>36060</v>
      </c>
      <c r="V2396" s="7" t="str">
        <f>CONCATENATE(employee_data35[[#This Row],[First-LastName]]&amp;" "&amp;employee_data35[[#This Row],[DOB]])</f>
        <v>Marin-Mosley 36060</v>
      </c>
      <c r="W2396" t="s">
        <v>40</v>
      </c>
      <c r="X2396" t="s">
        <v>103</v>
      </c>
      <c r="Y2396" t="s">
        <v>55</v>
      </c>
      <c r="Z2396">
        <v>36681</v>
      </c>
      <c r="AA2396" t="s">
        <v>56</v>
      </c>
      <c r="AB2396" t="s">
        <v>75</v>
      </c>
      <c r="AC2396" t="s">
        <v>45</v>
      </c>
      <c r="AD2396">
        <v>2</v>
      </c>
    </row>
    <row r="2397" spans="1:30" x14ac:dyDescent="0.3">
      <c r="A2397">
        <v>2822</v>
      </c>
      <c r="B2397" t="s">
        <v>2186</v>
      </c>
      <c r="C2397" t="s">
        <v>500</v>
      </c>
      <c r="D2397" s="6" t="str">
        <f>CONCATENATE(employee_data35[[#This Row],[FirstName]], "-",employee_data35[[#This Row],[LastName]] )</f>
        <v>Barrett-Sosa</v>
      </c>
      <c r="E2397" s="1">
        <v>43707</v>
      </c>
      <c r="F2397" s="1"/>
      <c r="G2397" s="7" t="str">
        <f>IF(ISBLANK(employee_data35[[#This Row],[ExitDate]]),"Yes","")</f>
        <v>Yes</v>
      </c>
      <c r="H2397" t="s">
        <v>28</v>
      </c>
      <c r="I2397" t="s">
        <v>8572</v>
      </c>
      <c r="J2397" t="s">
        <v>8573</v>
      </c>
      <c r="K2397" t="s">
        <v>89</v>
      </c>
      <c r="L2397" s="6" t="str">
        <f>IF(ISBLANK(employee_data35[[#This Row],[ExitDate]]),"1","0")</f>
        <v>1</v>
      </c>
      <c r="M2397" t="str">
        <f>IF(ISBLANK(employee_data35[[#This Row],[ExitDate]]),"Active","Tidak Active")</f>
        <v>Active</v>
      </c>
      <c r="N2397" t="s">
        <v>52</v>
      </c>
      <c r="O2397" t="s">
        <v>64</v>
      </c>
      <c r="P2397" t="s">
        <v>52</v>
      </c>
      <c r="Q2397" t="s">
        <v>36</v>
      </c>
      <c r="R2397" t="s">
        <v>37</v>
      </c>
      <c r="S2397" t="s">
        <v>38</v>
      </c>
      <c r="T2397" t="s">
        <v>53</v>
      </c>
      <c r="U2397" s="1">
        <v>21624</v>
      </c>
      <c r="V2397" s="7" t="str">
        <f>CONCATENATE(employee_data35[[#This Row],[First-LastName]]&amp;" "&amp;employee_data35[[#This Row],[DOB]])</f>
        <v>Barrett-Sosa 21624</v>
      </c>
      <c r="W2397" t="s">
        <v>40</v>
      </c>
      <c r="X2397" t="s">
        <v>163</v>
      </c>
      <c r="Y2397" t="s">
        <v>42</v>
      </c>
      <c r="Z2397">
        <v>87892</v>
      </c>
      <c r="AA2397" t="s">
        <v>43</v>
      </c>
      <c r="AB2397" t="s">
        <v>104</v>
      </c>
      <c r="AC2397" t="s">
        <v>45</v>
      </c>
      <c r="AD2397">
        <v>4</v>
      </c>
    </row>
    <row r="2398" spans="1:30" x14ac:dyDescent="0.3">
      <c r="A2398">
        <v>2823</v>
      </c>
      <c r="B2398" t="s">
        <v>2047</v>
      </c>
      <c r="C2398" t="s">
        <v>1036</v>
      </c>
      <c r="D2398" s="6" t="str">
        <f>CONCATENATE(employee_data35[[#This Row],[FirstName]], "-",employee_data35[[#This Row],[LastName]] )</f>
        <v>Eliezer-Briggs</v>
      </c>
      <c r="E2398" s="1">
        <v>45068</v>
      </c>
      <c r="F2398" s="1"/>
      <c r="G2398" s="7" t="str">
        <f>IF(ISBLANK(employee_data35[[#This Row],[ExitDate]]),"Yes","")</f>
        <v>Yes</v>
      </c>
      <c r="H2398" t="s">
        <v>28</v>
      </c>
      <c r="I2398" t="s">
        <v>8574</v>
      </c>
      <c r="J2398" t="s">
        <v>8575</v>
      </c>
      <c r="K2398" t="s">
        <v>31</v>
      </c>
      <c r="L2398" s="6" t="str">
        <f>IF(ISBLANK(employee_data35[[#This Row],[ExitDate]]),"1","0")</f>
        <v>1</v>
      </c>
      <c r="M2398" t="str">
        <f>IF(ISBLANK(employee_data35[[#This Row],[ExitDate]]),"Active","Tidak Active")</f>
        <v>Active</v>
      </c>
      <c r="N2398" t="s">
        <v>33</v>
      </c>
      <c r="O2398" t="s">
        <v>64</v>
      </c>
      <c r="P2398" t="s">
        <v>52</v>
      </c>
      <c r="Q2398" t="s">
        <v>36</v>
      </c>
      <c r="R2398" t="s">
        <v>37</v>
      </c>
      <c r="S2398" t="s">
        <v>38</v>
      </c>
      <c r="T2398" t="s">
        <v>81</v>
      </c>
      <c r="U2398" s="1">
        <v>31388</v>
      </c>
      <c r="V2398" s="7" t="str">
        <f>CONCATENATE(employee_data35[[#This Row],[First-LastName]]&amp;" "&amp;employee_data35[[#This Row],[DOB]])</f>
        <v>Eliezer-Briggs 31388</v>
      </c>
      <c r="W2398" t="s">
        <v>40</v>
      </c>
      <c r="X2398" t="s">
        <v>216</v>
      </c>
      <c r="Y2398" t="s">
        <v>42</v>
      </c>
      <c r="Z2398">
        <v>59827</v>
      </c>
      <c r="AA2398" t="s">
        <v>43</v>
      </c>
      <c r="AB2398" t="s">
        <v>104</v>
      </c>
      <c r="AC2398" t="s">
        <v>45</v>
      </c>
      <c r="AD2398">
        <v>2</v>
      </c>
    </row>
    <row r="2399" spans="1:30" x14ac:dyDescent="0.3">
      <c r="A2399">
        <v>2824</v>
      </c>
      <c r="B2399" t="s">
        <v>2518</v>
      </c>
      <c r="C2399" t="s">
        <v>451</v>
      </c>
      <c r="D2399" s="6" t="str">
        <f>CONCATENATE(employee_data35[[#This Row],[FirstName]], "-",employee_data35[[#This Row],[LastName]] )</f>
        <v>Talan-Garrett</v>
      </c>
      <c r="E2399" s="1">
        <v>44257</v>
      </c>
      <c r="F2399" s="1"/>
      <c r="G2399" s="7" t="str">
        <f>IF(ISBLANK(employee_data35[[#This Row],[ExitDate]]),"Yes","")</f>
        <v>Yes</v>
      </c>
      <c r="H2399" t="s">
        <v>728</v>
      </c>
      <c r="I2399" t="s">
        <v>8576</v>
      </c>
      <c r="J2399" t="s">
        <v>8577</v>
      </c>
      <c r="K2399" t="s">
        <v>50</v>
      </c>
      <c r="L2399" s="6" t="str">
        <f>IF(ISBLANK(employee_data35[[#This Row],[ExitDate]]),"1","0")</f>
        <v>1</v>
      </c>
      <c r="M2399" t="str">
        <f>IF(ISBLANK(employee_data35[[#This Row],[ExitDate]]),"Active","Tidak Active")</f>
        <v>Active</v>
      </c>
      <c r="N2399" t="s">
        <v>52</v>
      </c>
      <c r="O2399" t="s">
        <v>51</v>
      </c>
      <c r="P2399" t="s">
        <v>63</v>
      </c>
      <c r="Q2399" t="s">
        <v>36</v>
      </c>
      <c r="R2399" t="s">
        <v>37</v>
      </c>
      <c r="S2399" t="s">
        <v>38</v>
      </c>
      <c r="T2399" t="s">
        <v>305</v>
      </c>
      <c r="U2399" s="1">
        <v>23005</v>
      </c>
      <c r="V2399" s="7" t="str">
        <f>CONCATENATE(employee_data35[[#This Row],[First-LastName]]&amp;" "&amp;employee_data35[[#This Row],[DOB]])</f>
        <v>Talan-Garrett 23005</v>
      </c>
      <c r="W2399" t="s">
        <v>40</v>
      </c>
      <c r="X2399" t="s">
        <v>83</v>
      </c>
      <c r="Y2399" t="s">
        <v>55</v>
      </c>
      <c r="Z2399">
        <v>3624</v>
      </c>
      <c r="AA2399" t="s">
        <v>56</v>
      </c>
      <c r="AB2399" t="s">
        <v>44</v>
      </c>
      <c r="AC2399" t="s">
        <v>45</v>
      </c>
      <c r="AD2399">
        <v>5</v>
      </c>
    </row>
    <row r="2400" spans="1:30" x14ac:dyDescent="0.3">
      <c r="A2400">
        <v>2825</v>
      </c>
      <c r="B2400" t="s">
        <v>8578</v>
      </c>
      <c r="C2400" t="s">
        <v>3617</v>
      </c>
      <c r="D2400" s="6" t="str">
        <f>CONCATENATE(employee_data35[[#This Row],[FirstName]], "-",employee_data35[[#This Row],[LastName]] )</f>
        <v>Van-Griffin</v>
      </c>
      <c r="E2400" s="1">
        <v>44970</v>
      </c>
      <c r="F2400" s="1"/>
      <c r="G2400" s="7" t="str">
        <f>IF(ISBLANK(employee_data35[[#This Row],[ExitDate]]),"Yes","")</f>
        <v>Yes</v>
      </c>
      <c r="H2400" t="s">
        <v>728</v>
      </c>
      <c r="I2400" t="s">
        <v>8579</v>
      </c>
      <c r="J2400" t="s">
        <v>8580</v>
      </c>
      <c r="K2400" t="s">
        <v>139</v>
      </c>
      <c r="L2400" s="6" t="str">
        <f>IF(ISBLANK(employee_data35[[#This Row],[ExitDate]]),"1","0")</f>
        <v>1</v>
      </c>
      <c r="M2400" t="str">
        <f>IF(ISBLANK(employee_data35[[#This Row],[ExitDate]]),"Active","Tidak Active")</f>
        <v>Active</v>
      </c>
      <c r="N2400" t="s">
        <v>63</v>
      </c>
      <c r="O2400" t="s">
        <v>34</v>
      </c>
      <c r="P2400" t="s">
        <v>35</v>
      </c>
      <c r="Q2400" t="s">
        <v>36</v>
      </c>
      <c r="R2400" t="s">
        <v>37</v>
      </c>
      <c r="S2400" t="s">
        <v>38</v>
      </c>
      <c r="T2400" t="s">
        <v>242</v>
      </c>
      <c r="U2400" s="1">
        <v>30314</v>
      </c>
      <c r="V2400" s="7" t="str">
        <f>CONCATENATE(employee_data35[[#This Row],[First-LastName]]&amp;" "&amp;employee_data35[[#This Row],[DOB]])</f>
        <v>Van-Griffin 30314</v>
      </c>
      <c r="W2400" t="s">
        <v>40</v>
      </c>
      <c r="X2400" t="s">
        <v>419</v>
      </c>
      <c r="Y2400" t="s">
        <v>55</v>
      </c>
      <c r="Z2400">
        <v>80760</v>
      </c>
      <c r="AA2400" t="s">
        <v>56</v>
      </c>
      <c r="AB2400" t="s">
        <v>44</v>
      </c>
      <c r="AC2400" t="s">
        <v>45</v>
      </c>
      <c r="AD2400">
        <v>4</v>
      </c>
    </row>
    <row r="2401" spans="1:30" x14ac:dyDescent="0.3">
      <c r="A2401">
        <v>2826</v>
      </c>
      <c r="B2401" t="s">
        <v>3787</v>
      </c>
      <c r="C2401" t="s">
        <v>4609</v>
      </c>
      <c r="D2401" s="6" t="str">
        <f>CONCATENATE(employee_data35[[#This Row],[FirstName]], "-",employee_data35[[#This Row],[LastName]] )</f>
        <v>Roger-Kaufman</v>
      </c>
      <c r="E2401" s="1">
        <v>44784</v>
      </c>
      <c r="F2401" s="1">
        <v>44896</v>
      </c>
      <c r="G2401" s="7" t="str">
        <f>IF(ISBLANK(employee_data35[[#This Row],[ExitDate]]),"Yes","")</f>
        <v/>
      </c>
      <c r="H2401" t="s">
        <v>728</v>
      </c>
      <c r="I2401" t="s">
        <v>8581</v>
      </c>
      <c r="J2401" t="s">
        <v>8582</v>
      </c>
      <c r="K2401" t="s">
        <v>80</v>
      </c>
      <c r="L2401" s="6" t="str">
        <f>IF(ISBLANK(employee_data35[[#This Row],[ExitDate]]),"1","0")</f>
        <v>0</v>
      </c>
      <c r="M2401" t="str">
        <f>IF(ISBLANK(employee_data35[[#This Row],[ExitDate]]),"Active","Tidak Active")</f>
        <v>Tidak Active</v>
      </c>
      <c r="N2401" t="s">
        <v>33</v>
      </c>
      <c r="O2401" t="s">
        <v>64</v>
      </c>
      <c r="P2401" t="s">
        <v>63</v>
      </c>
      <c r="Q2401" t="s">
        <v>99</v>
      </c>
      <c r="R2401" t="s">
        <v>8583</v>
      </c>
      <c r="S2401" t="s">
        <v>38</v>
      </c>
      <c r="T2401" t="s">
        <v>81</v>
      </c>
      <c r="U2401" s="1">
        <v>19827</v>
      </c>
      <c r="V2401" s="7" t="str">
        <f>CONCATENATE(employee_data35[[#This Row],[First-LastName]]&amp;" "&amp;employee_data35[[#This Row],[DOB]])</f>
        <v>Roger-Kaufman 19827</v>
      </c>
      <c r="W2401" t="s">
        <v>40</v>
      </c>
      <c r="X2401" t="s">
        <v>103</v>
      </c>
      <c r="Y2401" t="s">
        <v>42</v>
      </c>
      <c r="Z2401">
        <v>96266</v>
      </c>
      <c r="AA2401" t="s">
        <v>56</v>
      </c>
      <c r="AB2401" t="s">
        <v>84</v>
      </c>
      <c r="AC2401" t="s">
        <v>45</v>
      </c>
      <c r="AD2401">
        <v>5</v>
      </c>
    </row>
    <row r="2402" spans="1:30" x14ac:dyDescent="0.3">
      <c r="A2402">
        <v>2827</v>
      </c>
      <c r="B2402" t="s">
        <v>4333</v>
      </c>
      <c r="C2402" t="s">
        <v>4694</v>
      </c>
      <c r="D2402" s="6" t="str">
        <f>CONCATENATE(employee_data35[[#This Row],[FirstName]], "-",employee_data35[[#This Row],[LastName]] )</f>
        <v>Ignacio-Mcintyre</v>
      </c>
      <c r="E2402" s="1">
        <v>43880</v>
      </c>
      <c r="F2402" s="1">
        <v>44905</v>
      </c>
      <c r="G2402" s="7" t="str">
        <f>IF(ISBLANK(employee_data35[[#This Row],[ExitDate]]),"Yes","")</f>
        <v/>
      </c>
      <c r="H2402" t="s">
        <v>728</v>
      </c>
      <c r="I2402" t="s">
        <v>8584</v>
      </c>
      <c r="J2402" t="s">
        <v>8585</v>
      </c>
      <c r="K2402" t="s">
        <v>168</v>
      </c>
      <c r="L2402" s="6" t="str">
        <f>IF(ISBLANK(employee_data35[[#This Row],[ExitDate]]),"1","0")</f>
        <v>0</v>
      </c>
      <c r="M2402" t="str">
        <f>IF(ISBLANK(employee_data35[[#This Row],[ExitDate]]),"Active","Tidak Active")</f>
        <v>Tidak Active</v>
      </c>
      <c r="N2402" t="s">
        <v>63</v>
      </c>
      <c r="O2402" t="s">
        <v>51</v>
      </c>
      <c r="P2402" t="s">
        <v>63</v>
      </c>
      <c r="Q2402" t="s">
        <v>99</v>
      </c>
      <c r="R2402" t="s">
        <v>8586</v>
      </c>
      <c r="S2402" t="s">
        <v>38</v>
      </c>
      <c r="T2402" t="s">
        <v>90</v>
      </c>
      <c r="U2402" s="1">
        <v>29442</v>
      </c>
      <c r="V2402" s="7" t="str">
        <f>CONCATENATE(employee_data35[[#This Row],[First-LastName]]&amp;" "&amp;employee_data35[[#This Row],[DOB]])</f>
        <v>Ignacio-Mcintyre 29442</v>
      </c>
      <c r="W2402" t="s">
        <v>40</v>
      </c>
      <c r="X2402" t="s">
        <v>92</v>
      </c>
      <c r="Y2402" t="s">
        <v>42</v>
      </c>
      <c r="Z2402">
        <v>23357</v>
      </c>
      <c r="AA2402" t="s">
        <v>74</v>
      </c>
      <c r="AB2402" t="s">
        <v>84</v>
      </c>
      <c r="AC2402" t="s">
        <v>45</v>
      </c>
      <c r="AD2402">
        <v>4</v>
      </c>
    </row>
    <row r="2403" spans="1:30" x14ac:dyDescent="0.3">
      <c r="A2403">
        <v>2828</v>
      </c>
      <c r="B2403" t="s">
        <v>222</v>
      </c>
      <c r="C2403" t="s">
        <v>1839</v>
      </c>
      <c r="D2403" s="6" t="str">
        <f>CONCATENATE(employee_data35[[#This Row],[FirstName]], "-",employee_data35[[#This Row],[LastName]] )</f>
        <v>Jaydon-Lambert</v>
      </c>
      <c r="E2403" s="1">
        <v>44484</v>
      </c>
      <c r="F2403" s="1">
        <v>45011</v>
      </c>
      <c r="G2403" s="7" t="str">
        <f>IF(ISBLANK(employee_data35[[#This Row],[ExitDate]]),"Yes","")</f>
        <v/>
      </c>
      <c r="H2403" t="s">
        <v>728</v>
      </c>
      <c r="I2403" t="s">
        <v>8587</v>
      </c>
      <c r="J2403" t="s">
        <v>8588</v>
      </c>
      <c r="K2403" t="s">
        <v>98</v>
      </c>
      <c r="L2403" s="6" t="str">
        <f>IF(ISBLANK(employee_data35[[#This Row],[ExitDate]]),"1","0")</f>
        <v>0</v>
      </c>
      <c r="M2403" t="str">
        <f>IF(ISBLANK(employee_data35[[#This Row],[ExitDate]]),"Active","Tidak Active")</f>
        <v>Tidak Active</v>
      </c>
      <c r="N2403" t="s">
        <v>63</v>
      </c>
      <c r="O2403" t="s">
        <v>51</v>
      </c>
      <c r="P2403" t="s">
        <v>35</v>
      </c>
      <c r="Q2403" t="s">
        <v>140</v>
      </c>
      <c r="R2403" t="s">
        <v>8589</v>
      </c>
      <c r="S2403" t="s">
        <v>38</v>
      </c>
      <c r="T2403" t="s">
        <v>90</v>
      </c>
      <c r="U2403" s="1">
        <v>16203</v>
      </c>
      <c r="V2403" s="7" t="str">
        <f>CONCATENATE(employee_data35[[#This Row],[First-LastName]]&amp;" "&amp;employee_data35[[#This Row],[DOB]])</f>
        <v>Jaydon-Lambert 16203</v>
      </c>
      <c r="W2403" t="s">
        <v>40</v>
      </c>
      <c r="X2403" t="s">
        <v>103</v>
      </c>
      <c r="Y2403" t="s">
        <v>42</v>
      </c>
      <c r="Z2403">
        <v>95784</v>
      </c>
      <c r="AA2403" t="s">
        <v>93</v>
      </c>
      <c r="AB2403" t="s">
        <v>75</v>
      </c>
      <c r="AC2403" t="s">
        <v>45</v>
      </c>
      <c r="AD2403">
        <v>2</v>
      </c>
    </row>
    <row r="2404" spans="1:30" x14ac:dyDescent="0.3">
      <c r="A2404">
        <v>2829</v>
      </c>
      <c r="B2404" t="s">
        <v>3072</v>
      </c>
      <c r="C2404" t="s">
        <v>3931</v>
      </c>
      <c r="D2404" s="6" t="str">
        <f>CONCATENATE(employee_data35[[#This Row],[FirstName]], "-",employee_data35[[#This Row],[LastName]] )</f>
        <v>Serenity-Carlson</v>
      </c>
      <c r="E2404" s="1">
        <v>44881</v>
      </c>
      <c r="F2404" s="1"/>
      <c r="G2404" s="7" t="str">
        <f>IF(ISBLANK(employee_data35[[#This Row],[ExitDate]]),"Yes","")</f>
        <v>Yes</v>
      </c>
      <c r="H2404" t="s">
        <v>28</v>
      </c>
      <c r="I2404" t="s">
        <v>8590</v>
      </c>
      <c r="J2404" t="s">
        <v>8591</v>
      </c>
      <c r="K2404" t="s">
        <v>98</v>
      </c>
      <c r="L2404" s="6" t="str">
        <f>IF(ISBLANK(employee_data35[[#This Row],[ExitDate]]),"1","0")</f>
        <v>1</v>
      </c>
      <c r="M2404" t="str">
        <f>IF(ISBLANK(employee_data35[[#This Row],[ExitDate]]),"Active","Tidak Active")</f>
        <v>Active</v>
      </c>
      <c r="N2404" t="s">
        <v>52</v>
      </c>
      <c r="O2404" t="s">
        <v>64</v>
      </c>
      <c r="P2404" t="s">
        <v>52</v>
      </c>
      <c r="Q2404" t="s">
        <v>36</v>
      </c>
      <c r="R2404" t="s">
        <v>37</v>
      </c>
      <c r="S2404" t="s">
        <v>38</v>
      </c>
      <c r="T2404" t="s">
        <v>111</v>
      </c>
      <c r="U2404" s="1">
        <v>17271</v>
      </c>
      <c r="V2404" s="7" t="str">
        <f>CONCATENATE(employee_data35[[#This Row],[First-LastName]]&amp;" "&amp;employee_data35[[#This Row],[DOB]])</f>
        <v>Serenity-Carlson 17271</v>
      </c>
      <c r="W2404" t="s">
        <v>40</v>
      </c>
      <c r="X2404" t="s">
        <v>184</v>
      </c>
      <c r="Y2404" t="s">
        <v>55</v>
      </c>
      <c r="Z2404">
        <v>11197</v>
      </c>
      <c r="AA2404" t="s">
        <v>74</v>
      </c>
      <c r="AB2404" t="s">
        <v>75</v>
      </c>
      <c r="AC2404" t="s">
        <v>45</v>
      </c>
      <c r="AD2404">
        <v>2</v>
      </c>
    </row>
    <row r="2405" spans="1:30" x14ac:dyDescent="0.3">
      <c r="A2405">
        <v>2830</v>
      </c>
      <c r="B2405" t="s">
        <v>5601</v>
      </c>
      <c r="C2405" t="s">
        <v>2802</v>
      </c>
      <c r="D2405" s="6" t="str">
        <f>CONCATENATE(employee_data35[[#This Row],[FirstName]], "-",employee_data35[[#This Row],[LastName]] )</f>
        <v>Leslie-Maynard</v>
      </c>
      <c r="E2405" s="1">
        <v>44742</v>
      </c>
      <c r="F2405" s="1">
        <v>44960</v>
      </c>
      <c r="G2405" s="7" t="str">
        <f>IF(ISBLANK(employee_data35[[#This Row],[ExitDate]]),"Yes","")</f>
        <v/>
      </c>
      <c r="H2405" t="s">
        <v>28</v>
      </c>
      <c r="I2405" t="s">
        <v>8592</v>
      </c>
      <c r="J2405" t="s">
        <v>8593</v>
      </c>
      <c r="K2405" t="s">
        <v>118</v>
      </c>
      <c r="L2405" s="6" t="str">
        <f>IF(ISBLANK(employee_data35[[#This Row],[ExitDate]]),"1","0")</f>
        <v>0</v>
      </c>
      <c r="M2405" t="str">
        <f>IF(ISBLANK(employee_data35[[#This Row],[ExitDate]]),"Active","Tidak Active")</f>
        <v>Tidak Active</v>
      </c>
      <c r="N2405" t="s">
        <v>63</v>
      </c>
      <c r="O2405" t="s">
        <v>64</v>
      </c>
      <c r="P2405" t="s">
        <v>52</v>
      </c>
      <c r="Q2405" t="s">
        <v>126</v>
      </c>
      <c r="R2405" t="s">
        <v>8594</v>
      </c>
      <c r="S2405" t="s">
        <v>38</v>
      </c>
      <c r="T2405" t="s">
        <v>101</v>
      </c>
      <c r="U2405" s="1">
        <v>34480</v>
      </c>
      <c r="V2405" s="7" t="str">
        <f>CONCATENATE(employee_data35[[#This Row],[First-LastName]]&amp;" "&amp;employee_data35[[#This Row],[DOB]])</f>
        <v>Leslie-Maynard 34480</v>
      </c>
      <c r="W2405" t="s">
        <v>40</v>
      </c>
      <c r="X2405" t="s">
        <v>613</v>
      </c>
      <c r="Y2405" t="s">
        <v>55</v>
      </c>
      <c r="Z2405">
        <v>62490</v>
      </c>
      <c r="AA2405" t="s">
        <v>43</v>
      </c>
      <c r="AB2405" t="s">
        <v>84</v>
      </c>
      <c r="AC2405" t="s">
        <v>45</v>
      </c>
      <c r="AD2405">
        <v>1</v>
      </c>
    </row>
    <row r="2406" spans="1:30" x14ac:dyDescent="0.3">
      <c r="A2406">
        <v>2831</v>
      </c>
      <c r="B2406" t="s">
        <v>3047</v>
      </c>
      <c r="C2406" t="s">
        <v>1992</v>
      </c>
      <c r="D2406" s="6" t="str">
        <f>CONCATENATE(employee_data35[[#This Row],[FirstName]], "-",employee_data35[[#This Row],[LastName]] )</f>
        <v>Craig-Sherman</v>
      </c>
      <c r="E2406" s="1">
        <v>44405</v>
      </c>
      <c r="F2406" s="1"/>
      <c r="G2406" s="7" t="str">
        <f>IF(ISBLANK(employee_data35[[#This Row],[ExitDate]]),"Yes","")</f>
        <v>Yes</v>
      </c>
      <c r="H2406" t="s">
        <v>28</v>
      </c>
      <c r="I2406" t="s">
        <v>8595</v>
      </c>
      <c r="J2406" t="s">
        <v>8596</v>
      </c>
      <c r="K2406" t="s">
        <v>62</v>
      </c>
      <c r="L2406" s="6" t="str">
        <f>IF(ISBLANK(employee_data35[[#This Row],[ExitDate]]),"1","0")</f>
        <v>1</v>
      </c>
      <c r="M2406" t="str">
        <f>IF(ISBLANK(employee_data35[[#This Row],[ExitDate]]),"Active","Tidak Active")</f>
        <v>Active</v>
      </c>
      <c r="N2406" t="s">
        <v>63</v>
      </c>
      <c r="O2406" t="s">
        <v>34</v>
      </c>
      <c r="P2406" t="s">
        <v>63</v>
      </c>
      <c r="Q2406" t="s">
        <v>36</v>
      </c>
      <c r="R2406" t="s">
        <v>37</v>
      </c>
      <c r="S2406" t="s">
        <v>38</v>
      </c>
      <c r="T2406" t="s">
        <v>53</v>
      </c>
      <c r="U2406" s="1">
        <v>19113</v>
      </c>
      <c r="V2406" s="7" t="str">
        <f>CONCATENATE(employee_data35[[#This Row],[First-LastName]]&amp;" "&amp;employee_data35[[#This Row],[DOB]])</f>
        <v>Craig-Sherman 19113</v>
      </c>
      <c r="W2406" t="s">
        <v>40</v>
      </c>
      <c r="X2406" t="s">
        <v>163</v>
      </c>
      <c r="Y2406" t="s">
        <v>55</v>
      </c>
      <c r="Z2406">
        <v>20276</v>
      </c>
      <c r="AA2406" t="s">
        <v>43</v>
      </c>
      <c r="AB2406" t="s">
        <v>44</v>
      </c>
      <c r="AC2406" t="s">
        <v>45</v>
      </c>
      <c r="AD2406">
        <v>2</v>
      </c>
    </row>
    <row r="2407" spans="1:30" x14ac:dyDescent="0.3">
      <c r="A2407">
        <v>2832</v>
      </c>
      <c r="B2407" t="s">
        <v>8597</v>
      </c>
      <c r="C2407" t="s">
        <v>1942</v>
      </c>
      <c r="D2407" s="6" t="str">
        <f>CONCATENATE(employee_data35[[#This Row],[FirstName]], "-",employee_data35[[#This Row],[LastName]] )</f>
        <v>Lilyana-Huffman</v>
      </c>
      <c r="E2407" s="1">
        <v>44521</v>
      </c>
      <c r="F2407" s="1"/>
      <c r="G2407" s="7" t="str">
        <f>IF(ISBLANK(employee_data35[[#This Row],[ExitDate]]),"Yes","")</f>
        <v>Yes</v>
      </c>
      <c r="H2407" t="s">
        <v>28</v>
      </c>
      <c r="I2407" t="s">
        <v>8598</v>
      </c>
      <c r="J2407" t="s">
        <v>8599</v>
      </c>
      <c r="K2407" t="s">
        <v>89</v>
      </c>
      <c r="L2407" s="6" t="str">
        <f>IF(ISBLANK(employee_data35[[#This Row],[ExitDate]]),"1","0")</f>
        <v>1</v>
      </c>
      <c r="M2407" t="str">
        <f>IF(ISBLANK(employee_data35[[#This Row],[ExitDate]]),"Active","Tidak Active")</f>
        <v>Active</v>
      </c>
      <c r="N2407" t="s">
        <v>33</v>
      </c>
      <c r="O2407" t="s">
        <v>34</v>
      </c>
      <c r="P2407" t="s">
        <v>63</v>
      </c>
      <c r="Q2407" t="s">
        <v>36</v>
      </c>
      <c r="R2407" t="s">
        <v>37</v>
      </c>
      <c r="S2407" t="s">
        <v>38</v>
      </c>
      <c r="T2407" t="s">
        <v>90</v>
      </c>
      <c r="U2407" s="1">
        <v>27397</v>
      </c>
      <c r="V2407" s="7" t="str">
        <f>CONCATENATE(employee_data35[[#This Row],[First-LastName]]&amp;" "&amp;employee_data35[[#This Row],[DOB]])</f>
        <v>Lilyana-Huffman 27397</v>
      </c>
      <c r="W2407" t="s">
        <v>40</v>
      </c>
      <c r="X2407" t="s">
        <v>83</v>
      </c>
      <c r="Y2407" t="s">
        <v>55</v>
      </c>
      <c r="Z2407">
        <v>31155</v>
      </c>
      <c r="AA2407" t="s">
        <v>43</v>
      </c>
      <c r="AB2407" t="s">
        <v>84</v>
      </c>
      <c r="AC2407" t="s">
        <v>45</v>
      </c>
      <c r="AD2407">
        <v>5</v>
      </c>
    </row>
    <row r="2408" spans="1:30" x14ac:dyDescent="0.3">
      <c r="A2408">
        <v>2833</v>
      </c>
      <c r="B2408" t="s">
        <v>1369</v>
      </c>
      <c r="C2408" t="s">
        <v>8600</v>
      </c>
      <c r="D2408" s="6" t="str">
        <f>CONCATENATE(employee_data35[[#This Row],[FirstName]], "-",employee_data35[[#This Row],[LastName]] )</f>
        <v>Jacey-Reeves</v>
      </c>
      <c r="E2408" s="1">
        <v>44116</v>
      </c>
      <c r="F2408" s="1"/>
      <c r="G2408" s="7" t="str">
        <f>IF(ISBLANK(employee_data35[[#This Row],[ExitDate]]),"Yes","")</f>
        <v>Yes</v>
      </c>
      <c r="H2408" t="s">
        <v>28</v>
      </c>
      <c r="I2408" t="s">
        <v>8601</v>
      </c>
      <c r="J2408" t="s">
        <v>8602</v>
      </c>
      <c r="K2408" t="s">
        <v>31</v>
      </c>
      <c r="L2408" s="6" t="str">
        <f>IF(ISBLANK(employee_data35[[#This Row],[ExitDate]]),"1","0")</f>
        <v>1</v>
      </c>
      <c r="M2408" t="str">
        <f>IF(ISBLANK(employee_data35[[#This Row],[ExitDate]]),"Active","Tidak Active")</f>
        <v>Active</v>
      </c>
      <c r="N2408" t="s">
        <v>33</v>
      </c>
      <c r="O2408" t="s">
        <v>51</v>
      </c>
      <c r="P2408" t="s">
        <v>63</v>
      </c>
      <c r="Q2408" t="s">
        <v>36</v>
      </c>
      <c r="R2408" t="s">
        <v>37</v>
      </c>
      <c r="S2408" t="s">
        <v>38</v>
      </c>
      <c r="T2408" t="s">
        <v>81</v>
      </c>
      <c r="U2408" s="1">
        <v>32592</v>
      </c>
      <c r="V2408" s="7" t="str">
        <f>CONCATENATE(employee_data35[[#This Row],[First-LastName]]&amp;" "&amp;employee_data35[[#This Row],[DOB]])</f>
        <v>Jacey-Reeves 32592</v>
      </c>
      <c r="W2408" t="s">
        <v>40</v>
      </c>
      <c r="X2408" t="s">
        <v>83</v>
      </c>
      <c r="Y2408" t="s">
        <v>55</v>
      </c>
      <c r="Z2408">
        <v>11072</v>
      </c>
      <c r="AA2408" t="s">
        <v>128</v>
      </c>
      <c r="AB2408" t="s">
        <v>84</v>
      </c>
      <c r="AC2408" t="s">
        <v>45</v>
      </c>
      <c r="AD2408">
        <v>2</v>
      </c>
    </row>
    <row r="2409" spans="1:30" x14ac:dyDescent="0.3">
      <c r="A2409">
        <v>2834</v>
      </c>
      <c r="B2409" t="s">
        <v>1098</v>
      </c>
      <c r="C2409" t="s">
        <v>2852</v>
      </c>
      <c r="D2409" s="6" t="str">
        <f>CONCATENATE(employee_data35[[#This Row],[FirstName]], "-",employee_data35[[#This Row],[LastName]] )</f>
        <v>Madyson-Silva</v>
      </c>
      <c r="E2409" s="1">
        <v>43375</v>
      </c>
      <c r="F2409" s="1">
        <v>44091</v>
      </c>
      <c r="G2409" s="7" t="str">
        <f>IF(ISBLANK(employee_data35[[#This Row],[ExitDate]]),"Yes","")</f>
        <v/>
      </c>
      <c r="H2409" t="s">
        <v>28</v>
      </c>
      <c r="I2409" t="s">
        <v>8603</v>
      </c>
      <c r="J2409" t="s">
        <v>8604</v>
      </c>
      <c r="K2409" t="s">
        <v>133</v>
      </c>
      <c r="L2409" s="6" t="str">
        <f>IF(ISBLANK(employee_data35[[#This Row],[ExitDate]]),"1","0")</f>
        <v>0</v>
      </c>
      <c r="M2409" t="str">
        <f>IF(ISBLANK(employee_data35[[#This Row],[ExitDate]]),"Active","Tidak Active")</f>
        <v>Tidak Active</v>
      </c>
      <c r="N2409" t="s">
        <v>63</v>
      </c>
      <c r="O2409" t="s">
        <v>51</v>
      </c>
      <c r="P2409" t="s">
        <v>63</v>
      </c>
      <c r="Q2409" t="s">
        <v>99</v>
      </c>
      <c r="R2409" t="s">
        <v>8605</v>
      </c>
      <c r="S2409" t="s">
        <v>38</v>
      </c>
      <c r="T2409" t="s">
        <v>81</v>
      </c>
      <c r="U2409" s="1">
        <v>16026</v>
      </c>
      <c r="V2409" s="7" t="str">
        <f>CONCATENATE(employee_data35[[#This Row],[First-LastName]]&amp;" "&amp;employee_data35[[#This Row],[DOB]])</f>
        <v>Madyson-Silva 16026</v>
      </c>
      <c r="W2409" t="s">
        <v>40</v>
      </c>
      <c r="X2409" t="s">
        <v>103</v>
      </c>
      <c r="Y2409" t="s">
        <v>42</v>
      </c>
      <c r="Z2409">
        <v>95191</v>
      </c>
      <c r="AA2409" t="s">
        <v>128</v>
      </c>
      <c r="AB2409" t="s">
        <v>104</v>
      </c>
      <c r="AC2409" t="s">
        <v>45</v>
      </c>
      <c r="AD2409">
        <v>5</v>
      </c>
    </row>
    <row r="2410" spans="1:30" x14ac:dyDescent="0.3">
      <c r="A2410">
        <v>2835</v>
      </c>
      <c r="B2410" t="s">
        <v>8606</v>
      </c>
      <c r="C2410" t="s">
        <v>7485</v>
      </c>
      <c r="D2410" s="6" t="str">
        <f>CONCATENATE(employee_data35[[#This Row],[FirstName]], "-",employee_data35[[#This Row],[LastName]] )</f>
        <v>Liberty-Poole</v>
      </c>
      <c r="E2410" s="1">
        <v>44394</v>
      </c>
      <c r="F2410" s="1">
        <v>44984</v>
      </c>
      <c r="G2410" s="7" t="str">
        <f>IF(ISBLANK(employee_data35[[#This Row],[ExitDate]]),"Yes","")</f>
        <v/>
      </c>
      <c r="H2410" t="s">
        <v>28</v>
      </c>
      <c r="I2410" t="s">
        <v>8607</v>
      </c>
      <c r="J2410" t="s">
        <v>8608</v>
      </c>
      <c r="K2410" t="s">
        <v>50</v>
      </c>
      <c r="L2410" s="6" t="str">
        <f>IF(ISBLANK(employee_data35[[#This Row],[ExitDate]]),"1","0")</f>
        <v>0</v>
      </c>
      <c r="M2410" t="str">
        <f>IF(ISBLANK(employee_data35[[#This Row],[ExitDate]]),"Active","Tidak Active")</f>
        <v>Tidak Active</v>
      </c>
      <c r="N2410" t="s">
        <v>33</v>
      </c>
      <c r="O2410" t="s">
        <v>34</v>
      </c>
      <c r="P2410" t="s">
        <v>52</v>
      </c>
      <c r="Q2410" t="s">
        <v>126</v>
      </c>
      <c r="R2410" t="s">
        <v>8609</v>
      </c>
      <c r="S2410" t="s">
        <v>38</v>
      </c>
      <c r="T2410" t="s">
        <v>111</v>
      </c>
      <c r="U2410" s="1">
        <v>34800</v>
      </c>
      <c r="V2410" s="7" t="str">
        <f>CONCATENATE(employee_data35[[#This Row],[First-LastName]]&amp;" "&amp;employee_data35[[#This Row],[DOB]])</f>
        <v>Liberty-Poole 34800</v>
      </c>
      <c r="W2410" t="s">
        <v>40</v>
      </c>
      <c r="X2410" t="s">
        <v>419</v>
      </c>
      <c r="Y2410" t="s">
        <v>42</v>
      </c>
      <c r="Z2410">
        <v>81501</v>
      </c>
      <c r="AA2410" t="s">
        <v>43</v>
      </c>
      <c r="AB2410" t="s">
        <v>104</v>
      </c>
      <c r="AC2410" t="s">
        <v>45</v>
      </c>
      <c r="AD2410">
        <v>5</v>
      </c>
    </row>
    <row r="2411" spans="1:30" x14ac:dyDescent="0.3">
      <c r="A2411">
        <v>2836</v>
      </c>
      <c r="B2411" t="s">
        <v>5409</v>
      </c>
      <c r="C2411" t="s">
        <v>6781</v>
      </c>
      <c r="D2411" s="6" t="str">
        <f>CONCATENATE(employee_data35[[#This Row],[FirstName]], "-",employee_data35[[#This Row],[LastName]] )</f>
        <v>Antonio-Romero</v>
      </c>
      <c r="E2411" s="1">
        <v>44664</v>
      </c>
      <c r="F2411" s="1"/>
      <c r="G2411" s="7" t="str">
        <f>IF(ISBLANK(employee_data35[[#This Row],[ExitDate]]),"Yes","")</f>
        <v>Yes</v>
      </c>
      <c r="H2411" t="s">
        <v>28</v>
      </c>
      <c r="I2411" t="s">
        <v>8610</v>
      </c>
      <c r="J2411" t="s">
        <v>8611</v>
      </c>
      <c r="K2411" t="s">
        <v>139</v>
      </c>
      <c r="L2411" s="6" t="str">
        <f>IF(ISBLANK(employee_data35[[#This Row],[ExitDate]]),"1","0")</f>
        <v>1</v>
      </c>
      <c r="M2411" t="str">
        <f>IF(ISBLANK(employee_data35[[#This Row],[ExitDate]]),"Active","Tidak Active")</f>
        <v>Active</v>
      </c>
      <c r="N2411" t="s">
        <v>33</v>
      </c>
      <c r="O2411" t="s">
        <v>34</v>
      </c>
      <c r="P2411" t="s">
        <v>52</v>
      </c>
      <c r="Q2411" t="s">
        <v>36</v>
      </c>
      <c r="R2411" t="s">
        <v>37</v>
      </c>
      <c r="S2411" t="s">
        <v>38</v>
      </c>
      <c r="T2411" t="s">
        <v>332</v>
      </c>
      <c r="U2411" s="1">
        <v>32423</v>
      </c>
      <c r="V2411" s="7" t="str">
        <f>CONCATENATE(employee_data35[[#This Row],[First-LastName]]&amp;" "&amp;employee_data35[[#This Row],[DOB]])</f>
        <v>Antonio-Romero 32423</v>
      </c>
      <c r="W2411" t="s">
        <v>40</v>
      </c>
      <c r="X2411" t="s">
        <v>163</v>
      </c>
      <c r="Y2411" t="s">
        <v>42</v>
      </c>
      <c r="Z2411">
        <v>8731</v>
      </c>
      <c r="AA2411" t="s">
        <v>93</v>
      </c>
      <c r="AB2411" t="s">
        <v>104</v>
      </c>
      <c r="AC2411" t="s">
        <v>45</v>
      </c>
      <c r="AD2411">
        <v>2</v>
      </c>
    </row>
    <row r="2412" spans="1:30" x14ac:dyDescent="0.3">
      <c r="A2412">
        <v>2837</v>
      </c>
      <c r="B2412" t="s">
        <v>1073</v>
      </c>
      <c r="C2412" t="s">
        <v>3235</v>
      </c>
      <c r="D2412" s="6" t="str">
        <f>CONCATENATE(employee_data35[[#This Row],[FirstName]], "-",employee_data35[[#This Row],[LastName]] )</f>
        <v>Jaylen-Butler</v>
      </c>
      <c r="E2412" s="1">
        <v>44275</v>
      </c>
      <c r="F2412" s="1">
        <v>44975</v>
      </c>
      <c r="G2412" s="7" t="str">
        <f>IF(ISBLANK(employee_data35[[#This Row],[ExitDate]]),"Yes","")</f>
        <v/>
      </c>
      <c r="H2412" t="s">
        <v>28</v>
      </c>
      <c r="I2412" t="s">
        <v>8612</v>
      </c>
      <c r="J2412" t="s">
        <v>8613</v>
      </c>
      <c r="K2412" t="s">
        <v>80</v>
      </c>
      <c r="L2412" s="6" t="str">
        <f>IF(ISBLANK(employee_data35[[#This Row],[ExitDate]]),"1","0")</f>
        <v>0</v>
      </c>
      <c r="M2412" t="str">
        <f>IF(ISBLANK(employee_data35[[#This Row],[ExitDate]]),"Active","Tidak Active")</f>
        <v>Tidak Active</v>
      </c>
      <c r="N2412" t="s">
        <v>52</v>
      </c>
      <c r="O2412" t="s">
        <v>34</v>
      </c>
      <c r="P2412" t="s">
        <v>35</v>
      </c>
      <c r="Q2412" t="s">
        <v>99</v>
      </c>
      <c r="R2412" t="s">
        <v>8614</v>
      </c>
      <c r="S2412" t="s">
        <v>38</v>
      </c>
      <c r="T2412" t="s">
        <v>148</v>
      </c>
      <c r="U2412" s="1">
        <v>16263</v>
      </c>
      <c r="V2412" s="7" t="str">
        <f>CONCATENATE(employee_data35[[#This Row],[First-LastName]]&amp;" "&amp;employee_data35[[#This Row],[DOB]])</f>
        <v>Jaylen-Butler 16263</v>
      </c>
      <c r="W2412" t="s">
        <v>40</v>
      </c>
      <c r="X2412" t="s">
        <v>1506</v>
      </c>
      <c r="Y2412" t="s">
        <v>55</v>
      </c>
      <c r="Z2412">
        <v>32946</v>
      </c>
      <c r="AA2412" t="s">
        <v>128</v>
      </c>
      <c r="AB2412" t="s">
        <v>75</v>
      </c>
      <c r="AC2412" t="s">
        <v>45</v>
      </c>
      <c r="AD2412">
        <v>4</v>
      </c>
    </row>
    <row r="2413" spans="1:30" x14ac:dyDescent="0.3">
      <c r="A2413">
        <v>2838</v>
      </c>
      <c r="B2413" t="s">
        <v>8615</v>
      </c>
      <c r="C2413" t="s">
        <v>457</v>
      </c>
      <c r="D2413" s="6" t="str">
        <f>CONCATENATE(employee_data35[[#This Row],[FirstName]], "-",employee_data35[[#This Row],[LastName]] )</f>
        <v>Gloria-Marks</v>
      </c>
      <c r="E2413" s="1">
        <v>44448</v>
      </c>
      <c r="F2413" s="1">
        <v>44505</v>
      </c>
      <c r="G2413" s="7" t="str">
        <f>IF(ISBLANK(employee_data35[[#This Row],[ExitDate]]),"Yes","")</f>
        <v/>
      </c>
      <c r="H2413" t="s">
        <v>28</v>
      </c>
      <c r="I2413" t="s">
        <v>8616</v>
      </c>
      <c r="J2413" t="s">
        <v>8617</v>
      </c>
      <c r="K2413" t="s">
        <v>168</v>
      </c>
      <c r="L2413" s="6" t="str">
        <f>IF(ISBLANK(employee_data35[[#This Row],[ExitDate]]),"1","0")</f>
        <v>0</v>
      </c>
      <c r="M2413" t="str">
        <f>IF(ISBLANK(employee_data35[[#This Row],[ExitDate]]),"Active","Tidak Active")</f>
        <v>Tidak Active</v>
      </c>
      <c r="N2413" t="s">
        <v>52</v>
      </c>
      <c r="O2413" t="s">
        <v>51</v>
      </c>
      <c r="P2413" t="s">
        <v>35</v>
      </c>
      <c r="Q2413" t="s">
        <v>175</v>
      </c>
      <c r="R2413" t="s">
        <v>8618</v>
      </c>
      <c r="S2413" t="s">
        <v>38</v>
      </c>
      <c r="T2413" t="s">
        <v>66</v>
      </c>
      <c r="U2413" s="1">
        <v>16570</v>
      </c>
      <c r="V2413" s="7" t="str">
        <f>CONCATENATE(employee_data35[[#This Row],[First-LastName]]&amp;" "&amp;employee_data35[[#This Row],[DOB]])</f>
        <v>Gloria-Marks 16570</v>
      </c>
      <c r="W2413" t="s">
        <v>40</v>
      </c>
      <c r="X2413" t="s">
        <v>184</v>
      </c>
      <c r="Y2413" t="s">
        <v>55</v>
      </c>
      <c r="Z2413">
        <v>93005</v>
      </c>
      <c r="AA2413" t="s">
        <v>93</v>
      </c>
      <c r="AB2413" t="s">
        <v>75</v>
      </c>
      <c r="AC2413" t="s">
        <v>45</v>
      </c>
      <c r="AD2413">
        <v>5</v>
      </c>
    </row>
    <row r="2414" spans="1:30" x14ac:dyDescent="0.3">
      <c r="A2414">
        <v>2839</v>
      </c>
      <c r="B2414" t="s">
        <v>8619</v>
      </c>
      <c r="C2414" t="s">
        <v>5362</v>
      </c>
      <c r="D2414" s="6" t="str">
        <f>CONCATENATE(employee_data35[[#This Row],[FirstName]], "-",employee_data35[[#This Row],[LastName]] )</f>
        <v>Jaylee-Cunningham</v>
      </c>
      <c r="E2414" s="1">
        <v>43805</v>
      </c>
      <c r="F2414" s="1">
        <v>44648</v>
      </c>
      <c r="G2414" s="7" t="str">
        <f>IF(ISBLANK(employee_data35[[#This Row],[ExitDate]]),"Yes","")</f>
        <v/>
      </c>
      <c r="H2414" t="s">
        <v>28</v>
      </c>
      <c r="I2414" t="s">
        <v>8620</v>
      </c>
      <c r="J2414" t="s">
        <v>8621</v>
      </c>
      <c r="K2414" t="s">
        <v>98</v>
      </c>
      <c r="L2414" s="6" t="str">
        <f>IF(ISBLANK(employee_data35[[#This Row],[ExitDate]]),"1","0")</f>
        <v>0</v>
      </c>
      <c r="M2414" t="str">
        <f>IF(ISBLANK(employee_data35[[#This Row],[ExitDate]]),"Active","Tidak Active")</f>
        <v>Tidak Active</v>
      </c>
      <c r="N2414" t="s">
        <v>52</v>
      </c>
      <c r="O2414" t="s">
        <v>34</v>
      </c>
      <c r="P2414" t="s">
        <v>52</v>
      </c>
      <c r="Q2414" t="s">
        <v>175</v>
      </c>
      <c r="R2414" t="s">
        <v>8622</v>
      </c>
      <c r="S2414" t="s">
        <v>38</v>
      </c>
      <c r="T2414" t="s">
        <v>81</v>
      </c>
      <c r="U2414" s="1">
        <v>25452</v>
      </c>
      <c r="V2414" s="7" t="str">
        <f>CONCATENATE(employee_data35[[#This Row],[First-LastName]]&amp;" "&amp;employee_data35[[#This Row],[DOB]])</f>
        <v>Jaylee-Cunningham 25452</v>
      </c>
      <c r="W2414" t="s">
        <v>40</v>
      </c>
      <c r="X2414" t="s">
        <v>226</v>
      </c>
      <c r="Y2414" t="s">
        <v>55</v>
      </c>
      <c r="Z2414">
        <v>72072</v>
      </c>
      <c r="AA2414" t="s">
        <v>93</v>
      </c>
      <c r="AB2414" t="s">
        <v>84</v>
      </c>
      <c r="AC2414" t="s">
        <v>45</v>
      </c>
      <c r="AD2414">
        <v>1</v>
      </c>
    </row>
    <row r="2415" spans="1:30" x14ac:dyDescent="0.3">
      <c r="A2415">
        <v>2840</v>
      </c>
      <c r="B2415" t="s">
        <v>3171</v>
      </c>
      <c r="C2415" t="s">
        <v>1956</v>
      </c>
      <c r="D2415" s="6" t="str">
        <f>CONCATENATE(employee_data35[[#This Row],[FirstName]], "-",employee_data35[[#This Row],[LastName]] )</f>
        <v>Jordon-Wyatt</v>
      </c>
      <c r="E2415" s="1">
        <v>45042</v>
      </c>
      <c r="F2415" s="1">
        <v>45065</v>
      </c>
      <c r="G2415" s="7" t="str">
        <f>IF(ISBLANK(employee_data35[[#This Row],[ExitDate]]),"Yes","")</f>
        <v/>
      </c>
      <c r="H2415" t="s">
        <v>28</v>
      </c>
      <c r="I2415" t="s">
        <v>8623</v>
      </c>
      <c r="J2415" t="s">
        <v>8624</v>
      </c>
      <c r="K2415" t="s">
        <v>118</v>
      </c>
      <c r="L2415" s="6" t="str">
        <f>IF(ISBLANK(employee_data35[[#This Row],[ExitDate]]),"1","0")</f>
        <v>0</v>
      </c>
      <c r="M2415" t="str">
        <f>IF(ISBLANK(employee_data35[[#This Row],[ExitDate]]),"Active","Tidak Active")</f>
        <v>Tidak Active</v>
      </c>
      <c r="N2415" t="s">
        <v>33</v>
      </c>
      <c r="O2415" t="s">
        <v>64</v>
      </c>
      <c r="P2415" t="s">
        <v>52</v>
      </c>
      <c r="Q2415" t="s">
        <v>175</v>
      </c>
      <c r="R2415" t="s">
        <v>8625</v>
      </c>
      <c r="S2415" t="s">
        <v>38</v>
      </c>
      <c r="T2415" t="s">
        <v>231</v>
      </c>
      <c r="U2415" s="1">
        <v>36645</v>
      </c>
      <c r="V2415" s="7" t="str">
        <f>CONCATENATE(employee_data35[[#This Row],[First-LastName]]&amp;" "&amp;employee_data35[[#This Row],[DOB]])</f>
        <v>Jordon-Wyatt 36645</v>
      </c>
      <c r="W2415" t="s">
        <v>40</v>
      </c>
      <c r="X2415" t="s">
        <v>113</v>
      </c>
      <c r="Y2415" t="s">
        <v>55</v>
      </c>
      <c r="Z2415">
        <v>74671</v>
      </c>
      <c r="AA2415" t="s">
        <v>56</v>
      </c>
      <c r="AB2415" t="s">
        <v>104</v>
      </c>
      <c r="AC2415" t="s">
        <v>45</v>
      </c>
      <c r="AD2415">
        <v>2</v>
      </c>
    </row>
    <row r="2416" spans="1:30" x14ac:dyDescent="0.3">
      <c r="A2416">
        <v>2841</v>
      </c>
      <c r="B2416" t="s">
        <v>7324</v>
      </c>
      <c r="C2416" t="s">
        <v>4136</v>
      </c>
      <c r="D2416" s="6" t="str">
        <f>CONCATENATE(employee_data35[[#This Row],[FirstName]], "-",employee_data35[[#This Row],[LastName]] )</f>
        <v>Darien-Doyle</v>
      </c>
      <c r="E2416" s="1">
        <v>43561</v>
      </c>
      <c r="F2416" s="1"/>
      <c r="G2416" s="7" t="str">
        <f>IF(ISBLANK(employee_data35[[#This Row],[ExitDate]]),"Yes","")</f>
        <v>Yes</v>
      </c>
      <c r="H2416" t="s">
        <v>28</v>
      </c>
      <c r="I2416" t="s">
        <v>8626</v>
      </c>
      <c r="J2416" t="s">
        <v>8627</v>
      </c>
      <c r="K2416" t="s">
        <v>62</v>
      </c>
      <c r="L2416" s="6" t="str">
        <f>IF(ISBLANK(employee_data35[[#This Row],[ExitDate]]),"1","0")</f>
        <v>1</v>
      </c>
      <c r="M2416" t="str">
        <f>IF(ISBLANK(employee_data35[[#This Row],[ExitDate]]),"Active","Tidak Active")</f>
        <v>Active</v>
      </c>
      <c r="N2416" t="s">
        <v>33</v>
      </c>
      <c r="O2416" t="s">
        <v>64</v>
      </c>
      <c r="P2416" t="s">
        <v>35</v>
      </c>
      <c r="Q2416" t="s">
        <v>36</v>
      </c>
      <c r="R2416" t="s">
        <v>37</v>
      </c>
      <c r="S2416" t="s">
        <v>38</v>
      </c>
      <c r="T2416" t="s">
        <v>81</v>
      </c>
      <c r="U2416" s="1">
        <v>22568</v>
      </c>
      <c r="V2416" s="7" t="str">
        <f>CONCATENATE(employee_data35[[#This Row],[First-LastName]]&amp;" "&amp;employee_data35[[#This Row],[DOB]])</f>
        <v>Darien-Doyle 22568</v>
      </c>
      <c r="W2416" t="s">
        <v>40</v>
      </c>
      <c r="X2416" t="s">
        <v>226</v>
      </c>
      <c r="Y2416" t="s">
        <v>55</v>
      </c>
      <c r="Z2416">
        <v>6774</v>
      </c>
      <c r="AA2416" t="s">
        <v>56</v>
      </c>
      <c r="AB2416" t="s">
        <v>84</v>
      </c>
      <c r="AC2416" t="s">
        <v>45</v>
      </c>
      <c r="AD2416">
        <v>5</v>
      </c>
    </row>
    <row r="2417" spans="1:30" x14ac:dyDescent="0.3">
      <c r="A2417">
        <v>2842</v>
      </c>
      <c r="B2417" t="s">
        <v>669</v>
      </c>
      <c r="C2417" t="s">
        <v>3191</v>
      </c>
      <c r="D2417" s="6" t="str">
        <f>CONCATENATE(employee_data35[[#This Row],[FirstName]], "-",employee_data35[[#This Row],[LastName]] )</f>
        <v>Ryan-Rollins</v>
      </c>
      <c r="E2417" s="1">
        <v>44123</v>
      </c>
      <c r="F2417" s="1">
        <v>44985</v>
      </c>
      <c r="G2417" s="7" t="str">
        <f>IF(ISBLANK(employee_data35[[#This Row],[ExitDate]]),"Yes","")</f>
        <v/>
      </c>
      <c r="H2417" t="s">
        <v>28</v>
      </c>
      <c r="I2417" t="s">
        <v>8628</v>
      </c>
      <c r="J2417" t="s">
        <v>8629</v>
      </c>
      <c r="K2417" t="s">
        <v>89</v>
      </c>
      <c r="L2417" s="6" t="str">
        <f>IF(ISBLANK(employee_data35[[#This Row],[ExitDate]]),"1","0")</f>
        <v>0</v>
      </c>
      <c r="M2417" t="str">
        <f>IF(ISBLANK(employee_data35[[#This Row],[ExitDate]]),"Active","Tidak Active")</f>
        <v>Tidak Active</v>
      </c>
      <c r="N2417" t="s">
        <v>52</v>
      </c>
      <c r="O2417" t="s">
        <v>64</v>
      </c>
      <c r="P2417" t="s">
        <v>35</v>
      </c>
      <c r="Q2417" t="s">
        <v>175</v>
      </c>
      <c r="R2417" t="s">
        <v>8630</v>
      </c>
      <c r="S2417" t="s">
        <v>38</v>
      </c>
      <c r="T2417" t="s">
        <v>81</v>
      </c>
      <c r="U2417" s="1">
        <v>23939</v>
      </c>
      <c r="V2417" s="7" t="str">
        <f>CONCATENATE(employee_data35[[#This Row],[First-LastName]]&amp;" "&amp;employee_data35[[#This Row],[DOB]])</f>
        <v>Ryan-Rollins 23939</v>
      </c>
      <c r="W2417" t="s">
        <v>40</v>
      </c>
      <c r="X2417" t="s">
        <v>83</v>
      </c>
      <c r="Y2417" t="s">
        <v>42</v>
      </c>
      <c r="Z2417">
        <v>90492</v>
      </c>
      <c r="AA2417" t="s">
        <v>93</v>
      </c>
      <c r="AB2417" t="s">
        <v>44</v>
      </c>
      <c r="AC2417" t="s">
        <v>45</v>
      </c>
      <c r="AD2417">
        <v>1</v>
      </c>
    </row>
    <row r="2418" spans="1:30" x14ac:dyDescent="0.3">
      <c r="A2418">
        <v>2843</v>
      </c>
      <c r="B2418" t="s">
        <v>8631</v>
      </c>
      <c r="C2418" t="s">
        <v>1054</v>
      </c>
      <c r="D2418" s="6" t="str">
        <f>CONCATENATE(employee_data35[[#This Row],[FirstName]], "-",employee_data35[[#This Row],[LastName]] )</f>
        <v>Manuel-Haley</v>
      </c>
      <c r="E2418" s="1">
        <v>44522</v>
      </c>
      <c r="F2418" s="1"/>
      <c r="G2418" s="7" t="str">
        <f>IF(ISBLANK(employee_data35[[#This Row],[ExitDate]]),"Yes","")</f>
        <v>Yes</v>
      </c>
      <c r="H2418" t="s">
        <v>728</v>
      </c>
      <c r="I2418" t="s">
        <v>6282</v>
      </c>
      <c r="J2418" t="s">
        <v>8632</v>
      </c>
      <c r="K2418" t="s">
        <v>133</v>
      </c>
      <c r="L2418" s="6" t="str">
        <f>IF(ISBLANK(employee_data35[[#This Row],[ExitDate]]),"1","0")</f>
        <v>1</v>
      </c>
      <c r="M2418" t="str">
        <f>IF(ISBLANK(employee_data35[[#This Row],[ExitDate]]),"Active","Tidak Active")</f>
        <v>Active</v>
      </c>
      <c r="N2418" t="s">
        <v>63</v>
      </c>
      <c r="O2418" t="s">
        <v>34</v>
      </c>
      <c r="P2418" t="s">
        <v>35</v>
      </c>
      <c r="Q2418" t="s">
        <v>36</v>
      </c>
      <c r="R2418" t="s">
        <v>37</v>
      </c>
      <c r="S2418" t="s">
        <v>38</v>
      </c>
      <c r="T2418" t="s">
        <v>81</v>
      </c>
      <c r="U2418" s="1">
        <v>15677</v>
      </c>
      <c r="V2418" s="7" t="str">
        <f>CONCATENATE(employee_data35[[#This Row],[First-LastName]]&amp;" "&amp;employee_data35[[#This Row],[DOB]])</f>
        <v>Manuel-Haley 15677</v>
      </c>
      <c r="W2418" t="s">
        <v>40</v>
      </c>
      <c r="X2418" t="s">
        <v>103</v>
      </c>
      <c r="Y2418" t="s">
        <v>55</v>
      </c>
      <c r="Z2418">
        <v>31013</v>
      </c>
      <c r="AA2418" t="s">
        <v>93</v>
      </c>
      <c r="AB2418" t="s">
        <v>84</v>
      </c>
      <c r="AC2418" t="s">
        <v>45</v>
      </c>
      <c r="AD2418">
        <v>1</v>
      </c>
    </row>
    <row r="2419" spans="1:30" x14ac:dyDescent="0.3">
      <c r="A2419">
        <v>2844</v>
      </c>
      <c r="B2419" t="s">
        <v>2085</v>
      </c>
      <c r="C2419" t="s">
        <v>3655</v>
      </c>
      <c r="D2419" s="6" t="str">
        <f>CONCATENATE(employee_data35[[#This Row],[FirstName]], "-",employee_data35[[#This Row],[LastName]] )</f>
        <v>Litzy-Lloyd</v>
      </c>
      <c r="E2419" s="1">
        <v>44195</v>
      </c>
      <c r="F2419" s="1">
        <v>45132</v>
      </c>
      <c r="G2419" s="7" t="str">
        <f>IF(ISBLANK(employee_data35[[#This Row],[ExitDate]]),"Yes","")</f>
        <v/>
      </c>
      <c r="H2419" t="s">
        <v>728</v>
      </c>
      <c r="I2419" t="s">
        <v>8633</v>
      </c>
      <c r="J2419" t="s">
        <v>8634</v>
      </c>
      <c r="K2419" t="s">
        <v>80</v>
      </c>
      <c r="L2419" s="6" t="str">
        <f>IF(ISBLANK(employee_data35[[#This Row],[ExitDate]]),"1","0")</f>
        <v>0</v>
      </c>
      <c r="M2419" t="str">
        <f>IF(ISBLANK(employee_data35[[#This Row],[ExitDate]]),"Active","Tidak Active")</f>
        <v>Tidak Active</v>
      </c>
      <c r="N2419" t="s">
        <v>33</v>
      </c>
      <c r="O2419" t="s">
        <v>51</v>
      </c>
      <c r="P2419" t="s">
        <v>52</v>
      </c>
      <c r="Q2419" t="s">
        <v>140</v>
      </c>
      <c r="R2419" t="s">
        <v>8635</v>
      </c>
      <c r="S2419" t="s">
        <v>38</v>
      </c>
      <c r="T2419" t="s">
        <v>111</v>
      </c>
      <c r="U2419" s="1">
        <v>15591</v>
      </c>
      <c r="V2419" s="7" t="str">
        <f>CONCATENATE(employee_data35[[#This Row],[First-LastName]]&amp;" "&amp;employee_data35[[#This Row],[DOB]])</f>
        <v>Litzy-Lloyd 15591</v>
      </c>
      <c r="W2419" t="s">
        <v>40</v>
      </c>
      <c r="X2419" t="s">
        <v>103</v>
      </c>
      <c r="Y2419" t="s">
        <v>55</v>
      </c>
      <c r="Z2419">
        <v>31828</v>
      </c>
      <c r="AA2419" t="s">
        <v>128</v>
      </c>
      <c r="AB2419" t="s">
        <v>44</v>
      </c>
      <c r="AC2419" t="s">
        <v>45</v>
      </c>
      <c r="AD2419">
        <v>5</v>
      </c>
    </row>
    <row r="2420" spans="1:30" x14ac:dyDescent="0.3">
      <c r="A2420">
        <v>2845</v>
      </c>
      <c r="B2420" t="s">
        <v>5879</v>
      </c>
      <c r="C2420" t="s">
        <v>5322</v>
      </c>
      <c r="D2420" s="6" t="str">
        <f>CONCATENATE(employee_data35[[#This Row],[FirstName]], "-",employee_data35[[#This Row],[LastName]] )</f>
        <v>Jett-York</v>
      </c>
      <c r="E2420" s="1">
        <v>44077</v>
      </c>
      <c r="F2420" s="1"/>
      <c r="G2420" s="7" t="str">
        <f>IF(ISBLANK(employee_data35[[#This Row],[ExitDate]]),"Yes","")</f>
        <v>Yes</v>
      </c>
      <c r="H2420" t="s">
        <v>728</v>
      </c>
      <c r="I2420" t="s">
        <v>8636</v>
      </c>
      <c r="J2420" t="s">
        <v>8637</v>
      </c>
      <c r="K2420" t="s">
        <v>98</v>
      </c>
      <c r="L2420" s="6" t="str">
        <f>IF(ISBLANK(employee_data35[[#This Row],[ExitDate]]),"1","0")</f>
        <v>1</v>
      </c>
      <c r="M2420" t="str">
        <f>IF(ISBLANK(employee_data35[[#This Row],[ExitDate]]),"Active","Tidak Active")</f>
        <v>Active</v>
      </c>
      <c r="N2420" t="s">
        <v>63</v>
      </c>
      <c r="O2420" t="s">
        <v>64</v>
      </c>
      <c r="P2420" t="s">
        <v>52</v>
      </c>
      <c r="Q2420" t="s">
        <v>36</v>
      </c>
      <c r="R2420" t="s">
        <v>37</v>
      </c>
      <c r="S2420" t="s">
        <v>38</v>
      </c>
      <c r="T2420" t="s">
        <v>81</v>
      </c>
      <c r="U2420" s="1">
        <v>29024</v>
      </c>
      <c r="V2420" s="7" t="str">
        <f>CONCATENATE(employee_data35[[#This Row],[First-LastName]]&amp;" "&amp;employee_data35[[#This Row],[DOB]])</f>
        <v>Jett-York 29024</v>
      </c>
      <c r="W2420" t="s">
        <v>40</v>
      </c>
      <c r="X2420" t="s">
        <v>226</v>
      </c>
      <c r="Y2420" t="s">
        <v>42</v>
      </c>
      <c r="Z2420">
        <v>60312</v>
      </c>
      <c r="AA2420" t="s">
        <v>43</v>
      </c>
      <c r="AB2420" t="s">
        <v>75</v>
      </c>
      <c r="AC2420" t="s">
        <v>45</v>
      </c>
      <c r="AD2420">
        <v>4</v>
      </c>
    </row>
    <row r="2421" spans="1:30" x14ac:dyDescent="0.3">
      <c r="A2421">
        <v>2846</v>
      </c>
      <c r="B2421" t="s">
        <v>4710</v>
      </c>
      <c r="C2421" t="s">
        <v>5730</v>
      </c>
      <c r="D2421" s="6" t="str">
        <f>CONCATENATE(employee_data35[[#This Row],[FirstName]], "-",employee_data35[[#This Row],[LastName]] )</f>
        <v>Natalia-Bush</v>
      </c>
      <c r="E2421" s="1">
        <v>43752</v>
      </c>
      <c r="F2421" s="1">
        <v>44792</v>
      </c>
      <c r="G2421" s="7" t="str">
        <f>IF(ISBLANK(employee_data35[[#This Row],[ExitDate]]),"Yes","")</f>
        <v/>
      </c>
      <c r="H2421" t="s">
        <v>728</v>
      </c>
      <c r="I2421" t="s">
        <v>8638</v>
      </c>
      <c r="J2421" t="s">
        <v>8639</v>
      </c>
      <c r="K2421" t="s">
        <v>89</v>
      </c>
      <c r="L2421" s="6" t="str">
        <f>IF(ISBLANK(employee_data35[[#This Row],[ExitDate]]),"1","0")</f>
        <v>0</v>
      </c>
      <c r="M2421" t="str">
        <f>IF(ISBLANK(employee_data35[[#This Row],[ExitDate]]),"Active","Tidak Active")</f>
        <v>Tidak Active</v>
      </c>
      <c r="N2421" t="s">
        <v>33</v>
      </c>
      <c r="O2421" t="s">
        <v>34</v>
      </c>
      <c r="P2421" t="s">
        <v>63</v>
      </c>
      <c r="Q2421" t="s">
        <v>126</v>
      </c>
      <c r="R2421" t="s">
        <v>8640</v>
      </c>
      <c r="S2421" t="s">
        <v>38</v>
      </c>
      <c r="T2421" t="s">
        <v>594</v>
      </c>
      <c r="U2421" s="1">
        <v>20334</v>
      </c>
      <c r="V2421" s="7" t="str">
        <f>CONCATENATE(employee_data35[[#This Row],[First-LastName]]&amp;" "&amp;employee_data35[[#This Row],[DOB]])</f>
        <v>Natalia-Bush 20334</v>
      </c>
      <c r="W2421" t="s">
        <v>40</v>
      </c>
      <c r="X2421" t="s">
        <v>103</v>
      </c>
      <c r="Y2421" t="s">
        <v>42</v>
      </c>
      <c r="Z2421">
        <v>31642</v>
      </c>
      <c r="AA2421" t="s">
        <v>43</v>
      </c>
      <c r="AB2421" t="s">
        <v>104</v>
      </c>
      <c r="AC2421" t="s">
        <v>45</v>
      </c>
      <c r="AD2421">
        <v>5</v>
      </c>
    </row>
    <row r="2422" spans="1:30" x14ac:dyDescent="0.3">
      <c r="A2422">
        <v>2847</v>
      </c>
      <c r="B2422" t="s">
        <v>3946</v>
      </c>
      <c r="C2422" t="s">
        <v>3313</v>
      </c>
      <c r="D2422" s="6" t="str">
        <f>CONCATENATE(employee_data35[[#This Row],[FirstName]], "-",employee_data35[[#This Row],[LastName]] )</f>
        <v>Mallory-Carey</v>
      </c>
      <c r="E2422" s="1">
        <v>44246</v>
      </c>
      <c r="F2422" s="1">
        <v>44457</v>
      </c>
      <c r="G2422" s="7" t="str">
        <f>IF(ISBLANK(employee_data35[[#This Row],[ExitDate]]),"Yes","")</f>
        <v/>
      </c>
      <c r="H2422" t="s">
        <v>728</v>
      </c>
      <c r="I2422" t="s">
        <v>8641</v>
      </c>
      <c r="J2422" t="s">
        <v>8642</v>
      </c>
      <c r="K2422" t="s">
        <v>31</v>
      </c>
      <c r="L2422" s="6" t="str">
        <f>IF(ISBLANK(employee_data35[[#This Row],[ExitDate]]),"1","0")</f>
        <v>0</v>
      </c>
      <c r="M2422" t="str">
        <f>IF(ISBLANK(employee_data35[[#This Row],[ExitDate]]),"Active","Tidak Active")</f>
        <v>Tidak Active</v>
      </c>
      <c r="N2422" t="s">
        <v>52</v>
      </c>
      <c r="O2422" t="s">
        <v>34</v>
      </c>
      <c r="P2422" t="s">
        <v>63</v>
      </c>
      <c r="Q2422" t="s">
        <v>99</v>
      </c>
      <c r="R2422" t="s">
        <v>8643</v>
      </c>
      <c r="S2422" t="s">
        <v>38</v>
      </c>
      <c r="T2422" t="s">
        <v>794</v>
      </c>
      <c r="U2422" s="1">
        <v>24284</v>
      </c>
      <c r="V2422" s="7" t="str">
        <f>CONCATENATE(employee_data35[[#This Row],[First-LastName]]&amp;" "&amp;employee_data35[[#This Row],[DOB]])</f>
        <v>Mallory-Carey 24284</v>
      </c>
      <c r="W2422" t="s">
        <v>40</v>
      </c>
      <c r="X2422" t="s">
        <v>83</v>
      </c>
      <c r="Y2422" t="s">
        <v>42</v>
      </c>
      <c r="Z2422">
        <v>81717</v>
      </c>
      <c r="AA2422" t="s">
        <v>93</v>
      </c>
      <c r="AB2422" t="s">
        <v>84</v>
      </c>
      <c r="AC2422" t="s">
        <v>45</v>
      </c>
      <c r="AD2422">
        <v>2</v>
      </c>
    </row>
    <row r="2423" spans="1:30" x14ac:dyDescent="0.3">
      <c r="A2423">
        <v>2848</v>
      </c>
      <c r="B2423" t="s">
        <v>6519</v>
      </c>
      <c r="C2423" t="s">
        <v>172</v>
      </c>
      <c r="D2423" s="6" t="str">
        <f>CONCATENATE(employee_data35[[#This Row],[FirstName]], "-",employee_data35[[#This Row],[LastName]] )</f>
        <v>Pierre-Tate</v>
      </c>
      <c r="E2423" s="1">
        <v>44633</v>
      </c>
      <c r="F2423" s="1">
        <v>44806</v>
      </c>
      <c r="G2423" s="7" t="str">
        <f>IF(ISBLANK(employee_data35[[#This Row],[ExitDate]]),"Yes","")</f>
        <v/>
      </c>
      <c r="H2423" t="s">
        <v>28</v>
      </c>
      <c r="I2423" t="s">
        <v>8644</v>
      </c>
      <c r="J2423" t="s">
        <v>8645</v>
      </c>
      <c r="K2423" t="s">
        <v>89</v>
      </c>
      <c r="L2423" s="6" t="str">
        <f>IF(ISBLANK(employee_data35[[#This Row],[ExitDate]]),"1","0")</f>
        <v>0</v>
      </c>
      <c r="M2423" t="str">
        <f>IF(ISBLANK(employee_data35[[#This Row],[ExitDate]]),"Active","Tidak Active")</f>
        <v>Tidak Active</v>
      </c>
      <c r="N2423" t="s">
        <v>63</v>
      </c>
      <c r="O2423" t="s">
        <v>51</v>
      </c>
      <c r="P2423" t="s">
        <v>35</v>
      </c>
      <c r="Q2423" t="s">
        <v>99</v>
      </c>
      <c r="R2423" t="s">
        <v>8646</v>
      </c>
      <c r="S2423" t="s">
        <v>38</v>
      </c>
      <c r="T2423" t="s">
        <v>177</v>
      </c>
      <c r="U2423" s="1">
        <v>16830</v>
      </c>
      <c r="V2423" s="7" t="str">
        <f>CONCATENATE(employee_data35[[#This Row],[First-LastName]]&amp;" "&amp;employee_data35[[#This Row],[DOB]])</f>
        <v>Pierre-Tate 16830</v>
      </c>
      <c r="W2423" t="s">
        <v>40</v>
      </c>
      <c r="X2423" t="s">
        <v>419</v>
      </c>
      <c r="Y2423" t="s">
        <v>55</v>
      </c>
      <c r="Z2423">
        <v>59518</v>
      </c>
      <c r="AA2423" t="s">
        <v>43</v>
      </c>
      <c r="AB2423" t="s">
        <v>75</v>
      </c>
      <c r="AC2423" t="s">
        <v>105</v>
      </c>
      <c r="AD2423">
        <v>1</v>
      </c>
    </row>
    <row r="2424" spans="1:30" x14ac:dyDescent="0.3">
      <c r="A2424">
        <v>2849</v>
      </c>
      <c r="B2424" t="s">
        <v>7556</v>
      </c>
      <c r="C2424" t="s">
        <v>5077</v>
      </c>
      <c r="D2424" s="6" t="str">
        <f>CONCATENATE(employee_data35[[#This Row],[FirstName]], "-",employee_data35[[#This Row],[LastName]] )</f>
        <v>Shannon-Hurst</v>
      </c>
      <c r="E2424" s="1">
        <v>43375</v>
      </c>
      <c r="F2424" s="1"/>
      <c r="G2424" s="7" t="str">
        <f>IF(ISBLANK(employee_data35[[#This Row],[ExitDate]]),"Yes","")</f>
        <v>Yes</v>
      </c>
      <c r="H2424" t="s">
        <v>28</v>
      </c>
      <c r="I2424" t="s">
        <v>8647</v>
      </c>
      <c r="J2424" t="s">
        <v>8648</v>
      </c>
      <c r="K2424" t="s">
        <v>31</v>
      </c>
      <c r="L2424" s="6" t="str">
        <f>IF(ISBLANK(employee_data35[[#This Row],[ExitDate]]),"1","0")</f>
        <v>1</v>
      </c>
      <c r="M2424" t="str">
        <f>IF(ISBLANK(employee_data35[[#This Row],[ExitDate]]),"Active","Tidak Active")</f>
        <v>Active</v>
      </c>
      <c r="N2424" t="s">
        <v>52</v>
      </c>
      <c r="O2424" t="s">
        <v>34</v>
      </c>
      <c r="P2424" t="s">
        <v>63</v>
      </c>
      <c r="Q2424" t="s">
        <v>36</v>
      </c>
      <c r="R2424" t="s">
        <v>37</v>
      </c>
      <c r="S2424" t="s">
        <v>38</v>
      </c>
      <c r="T2424" t="s">
        <v>81</v>
      </c>
      <c r="U2424" s="1">
        <v>18106</v>
      </c>
      <c r="V2424" s="7" t="str">
        <f>CONCATENATE(employee_data35[[#This Row],[First-LastName]]&amp;" "&amp;employee_data35[[#This Row],[DOB]])</f>
        <v>Shannon-Hurst 18106</v>
      </c>
      <c r="W2424" t="s">
        <v>40</v>
      </c>
      <c r="X2424" t="s">
        <v>103</v>
      </c>
      <c r="Y2424" t="s">
        <v>55</v>
      </c>
      <c r="Z2424">
        <v>4583</v>
      </c>
      <c r="AA2424" t="s">
        <v>56</v>
      </c>
      <c r="AB2424" t="s">
        <v>75</v>
      </c>
      <c r="AC2424" t="s">
        <v>45</v>
      </c>
      <c r="AD2424">
        <v>5</v>
      </c>
    </row>
    <row r="2425" spans="1:30" x14ac:dyDescent="0.3">
      <c r="A2425">
        <v>2850</v>
      </c>
      <c r="B2425" t="s">
        <v>7381</v>
      </c>
      <c r="C2425" t="s">
        <v>195</v>
      </c>
      <c r="D2425" s="6" t="str">
        <f>CONCATENATE(employee_data35[[#This Row],[FirstName]], "-",employee_data35[[#This Row],[LastName]] )</f>
        <v>Carleigh-Schultz</v>
      </c>
      <c r="E2425" s="1">
        <v>44840</v>
      </c>
      <c r="F2425" s="1">
        <v>44850</v>
      </c>
      <c r="G2425" s="7" t="str">
        <f>IF(ISBLANK(employee_data35[[#This Row],[ExitDate]]),"Yes","")</f>
        <v/>
      </c>
      <c r="H2425" t="s">
        <v>28</v>
      </c>
      <c r="I2425" t="s">
        <v>8649</v>
      </c>
      <c r="J2425" t="s">
        <v>8650</v>
      </c>
      <c r="K2425" t="s">
        <v>50</v>
      </c>
      <c r="L2425" s="6" t="str">
        <f>IF(ISBLANK(employee_data35[[#This Row],[ExitDate]]),"1","0")</f>
        <v>0</v>
      </c>
      <c r="M2425" t="str">
        <f>IF(ISBLANK(employee_data35[[#This Row],[ExitDate]]),"Active","Tidak Active")</f>
        <v>Tidak Active</v>
      </c>
      <c r="N2425" t="s">
        <v>63</v>
      </c>
      <c r="O2425" t="s">
        <v>34</v>
      </c>
      <c r="P2425" t="s">
        <v>52</v>
      </c>
      <c r="Q2425" t="s">
        <v>140</v>
      </c>
      <c r="R2425" t="s">
        <v>8651</v>
      </c>
      <c r="S2425" t="s">
        <v>38</v>
      </c>
      <c r="T2425" t="s">
        <v>81</v>
      </c>
      <c r="U2425" s="1">
        <v>26509</v>
      </c>
      <c r="V2425" s="7" t="str">
        <f>CONCATENATE(employee_data35[[#This Row],[First-LastName]]&amp;" "&amp;employee_data35[[#This Row],[DOB]])</f>
        <v>Carleigh-Schultz 26509</v>
      </c>
      <c r="W2425" t="s">
        <v>40</v>
      </c>
      <c r="X2425" t="s">
        <v>103</v>
      </c>
      <c r="Y2425" t="s">
        <v>55</v>
      </c>
      <c r="Z2425">
        <v>6816</v>
      </c>
      <c r="AA2425" t="s">
        <v>56</v>
      </c>
      <c r="AB2425" t="s">
        <v>104</v>
      </c>
      <c r="AC2425" t="s">
        <v>105</v>
      </c>
      <c r="AD2425">
        <v>1</v>
      </c>
    </row>
    <row r="2426" spans="1:30" x14ac:dyDescent="0.3">
      <c r="A2426">
        <v>2851</v>
      </c>
      <c r="B2426" t="s">
        <v>8652</v>
      </c>
      <c r="C2426" t="s">
        <v>1036</v>
      </c>
      <c r="D2426" s="6" t="str">
        <f>CONCATENATE(employee_data35[[#This Row],[FirstName]], "-",employee_data35[[#This Row],[LastName]] )</f>
        <v>Rihanna-Briggs</v>
      </c>
      <c r="E2426" s="1">
        <v>44095</v>
      </c>
      <c r="F2426" s="1"/>
      <c r="G2426" s="7" t="str">
        <f>IF(ISBLANK(employee_data35[[#This Row],[ExitDate]]),"Yes","")</f>
        <v>Yes</v>
      </c>
      <c r="H2426" t="s">
        <v>28</v>
      </c>
      <c r="I2426" t="s">
        <v>8653</v>
      </c>
      <c r="J2426" t="s">
        <v>8654</v>
      </c>
      <c r="K2426" t="s">
        <v>139</v>
      </c>
      <c r="L2426" s="6" t="str">
        <f>IF(ISBLANK(employee_data35[[#This Row],[ExitDate]]),"1","0")</f>
        <v>1</v>
      </c>
      <c r="M2426" t="str">
        <f>IF(ISBLANK(employee_data35[[#This Row],[ExitDate]]),"Active","Tidak Active")</f>
        <v>Active</v>
      </c>
      <c r="N2426" t="s">
        <v>63</v>
      </c>
      <c r="O2426" t="s">
        <v>64</v>
      </c>
      <c r="P2426" t="s">
        <v>52</v>
      </c>
      <c r="Q2426" t="s">
        <v>36</v>
      </c>
      <c r="R2426" t="s">
        <v>37</v>
      </c>
      <c r="S2426" t="s">
        <v>38</v>
      </c>
      <c r="T2426" t="s">
        <v>90</v>
      </c>
      <c r="U2426" s="1">
        <v>24536</v>
      </c>
      <c r="V2426" s="7" t="str">
        <f>CONCATENATE(employee_data35[[#This Row],[First-LastName]]&amp;" "&amp;employee_data35[[#This Row],[DOB]])</f>
        <v>Rihanna-Briggs 24536</v>
      </c>
      <c r="W2426" t="s">
        <v>40</v>
      </c>
      <c r="X2426" t="s">
        <v>834</v>
      </c>
      <c r="Y2426" t="s">
        <v>55</v>
      </c>
      <c r="Z2426">
        <v>26839</v>
      </c>
      <c r="AA2426" t="s">
        <v>93</v>
      </c>
      <c r="AB2426" t="s">
        <v>104</v>
      </c>
      <c r="AC2426" t="s">
        <v>45</v>
      </c>
      <c r="AD2426">
        <v>4</v>
      </c>
    </row>
    <row r="2427" spans="1:30" x14ac:dyDescent="0.3">
      <c r="A2427">
        <v>2852</v>
      </c>
      <c r="B2427" t="s">
        <v>2000</v>
      </c>
      <c r="C2427" t="s">
        <v>1260</v>
      </c>
      <c r="D2427" s="6" t="str">
        <f>CONCATENATE(employee_data35[[#This Row],[FirstName]], "-",employee_data35[[#This Row],[LastName]] )</f>
        <v>Eden-Levy</v>
      </c>
      <c r="E2427" s="1">
        <v>44536</v>
      </c>
      <c r="F2427" s="1"/>
      <c r="G2427" s="7" t="str">
        <f>IF(ISBLANK(employee_data35[[#This Row],[ExitDate]]),"Yes","")</f>
        <v>Yes</v>
      </c>
      <c r="H2427" t="s">
        <v>28</v>
      </c>
      <c r="I2427" t="s">
        <v>8655</v>
      </c>
      <c r="J2427" t="s">
        <v>8656</v>
      </c>
      <c r="K2427" t="s">
        <v>118</v>
      </c>
      <c r="L2427" s="6" t="str">
        <f>IF(ISBLANK(employee_data35[[#This Row],[ExitDate]]),"1","0")</f>
        <v>1</v>
      </c>
      <c r="M2427" t="str">
        <f>IF(ISBLANK(employee_data35[[#This Row],[ExitDate]]),"Active","Tidak Active")</f>
        <v>Active</v>
      </c>
      <c r="N2427" t="s">
        <v>52</v>
      </c>
      <c r="O2427" t="s">
        <v>34</v>
      </c>
      <c r="P2427" t="s">
        <v>35</v>
      </c>
      <c r="Q2427" t="s">
        <v>36</v>
      </c>
      <c r="R2427" t="s">
        <v>37</v>
      </c>
      <c r="S2427" t="s">
        <v>38</v>
      </c>
      <c r="T2427" t="s">
        <v>90</v>
      </c>
      <c r="U2427" s="1">
        <v>17126</v>
      </c>
      <c r="V2427" s="7" t="str">
        <f>CONCATENATE(employee_data35[[#This Row],[First-LastName]]&amp;" "&amp;employee_data35[[#This Row],[DOB]])</f>
        <v>Eden-Levy 17126</v>
      </c>
      <c r="W2427" t="s">
        <v>40</v>
      </c>
      <c r="X2427" t="s">
        <v>83</v>
      </c>
      <c r="Y2427" t="s">
        <v>55</v>
      </c>
      <c r="Z2427">
        <v>87984</v>
      </c>
      <c r="AA2427" t="s">
        <v>74</v>
      </c>
      <c r="AB2427" t="s">
        <v>44</v>
      </c>
      <c r="AC2427" t="s">
        <v>45</v>
      </c>
      <c r="AD2427">
        <v>1</v>
      </c>
    </row>
    <row r="2428" spans="1:30" x14ac:dyDescent="0.3">
      <c r="A2428">
        <v>2853</v>
      </c>
      <c r="B2428" t="s">
        <v>2215</v>
      </c>
      <c r="C2428" t="s">
        <v>1525</v>
      </c>
      <c r="D2428" s="6" t="str">
        <f>CONCATENATE(employee_data35[[#This Row],[FirstName]], "-",employee_data35[[#This Row],[LastName]] )</f>
        <v>Nathanial-Davis</v>
      </c>
      <c r="E2428" s="1">
        <v>44881</v>
      </c>
      <c r="F2428" s="1">
        <v>45006</v>
      </c>
      <c r="G2428" s="7" t="str">
        <f>IF(ISBLANK(employee_data35[[#This Row],[ExitDate]]),"Yes","")</f>
        <v/>
      </c>
      <c r="H2428" t="s">
        <v>28</v>
      </c>
      <c r="I2428" t="s">
        <v>8657</v>
      </c>
      <c r="J2428" t="s">
        <v>8658</v>
      </c>
      <c r="K2428" t="s">
        <v>62</v>
      </c>
      <c r="L2428" s="6" t="str">
        <f>IF(ISBLANK(employee_data35[[#This Row],[ExitDate]]),"1","0")</f>
        <v>0</v>
      </c>
      <c r="M2428" t="str">
        <f>IF(ISBLANK(employee_data35[[#This Row],[ExitDate]]),"Active","Tidak Active")</f>
        <v>Tidak Active</v>
      </c>
      <c r="N2428" t="s">
        <v>33</v>
      </c>
      <c r="O2428" t="s">
        <v>64</v>
      </c>
      <c r="P2428" t="s">
        <v>52</v>
      </c>
      <c r="Q2428" t="s">
        <v>175</v>
      </c>
      <c r="R2428" t="s">
        <v>8659</v>
      </c>
      <c r="S2428" t="s">
        <v>38</v>
      </c>
      <c r="T2428" t="s">
        <v>81</v>
      </c>
      <c r="U2428" s="1">
        <v>34430</v>
      </c>
      <c r="V2428" s="7" t="str">
        <f>CONCATENATE(employee_data35[[#This Row],[First-LastName]]&amp;" "&amp;employee_data35[[#This Row],[DOB]])</f>
        <v>Nathanial-Davis 34430</v>
      </c>
      <c r="W2428" t="s">
        <v>40</v>
      </c>
      <c r="X2428" t="s">
        <v>216</v>
      </c>
      <c r="Y2428" t="s">
        <v>55</v>
      </c>
      <c r="Z2428">
        <v>70147</v>
      </c>
      <c r="AA2428" t="s">
        <v>74</v>
      </c>
      <c r="AB2428" t="s">
        <v>44</v>
      </c>
      <c r="AC2428" t="s">
        <v>236</v>
      </c>
      <c r="AD2428">
        <v>5</v>
      </c>
    </row>
    <row r="2429" spans="1:30" x14ac:dyDescent="0.3">
      <c r="A2429">
        <v>2854</v>
      </c>
      <c r="B2429" t="s">
        <v>8660</v>
      </c>
      <c r="C2429" t="s">
        <v>233</v>
      </c>
      <c r="D2429" s="6" t="str">
        <f>CONCATENATE(employee_data35[[#This Row],[FirstName]], "-",employee_data35[[#This Row],[LastName]] )</f>
        <v>Eileen-Beard</v>
      </c>
      <c r="E2429" s="1">
        <v>44775</v>
      </c>
      <c r="F2429" s="1">
        <v>45134</v>
      </c>
      <c r="G2429" s="7" t="str">
        <f>IF(ISBLANK(employee_data35[[#This Row],[ExitDate]]),"Yes","")</f>
        <v/>
      </c>
      <c r="H2429" t="s">
        <v>28</v>
      </c>
      <c r="I2429" t="s">
        <v>8661</v>
      </c>
      <c r="J2429" t="s">
        <v>8662</v>
      </c>
      <c r="K2429" t="s">
        <v>168</v>
      </c>
      <c r="L2429" s="6" t="str">
        <f>IF(ISBLANK(employee_data35[[#This Row],[ExitDate]]),"1","0")</f>
        <v>0</v>
      </c>
      <c r="M2429" t="str">
        <f>IF(ISBLANK(employee_data35[[#This Row],[ExitDate]]),"Active","Tidak Active")</f>
        <v>Tidak Active</v>
      </c>
      <c r="N2429" t="s">
        <v>52</v>
      </c>
      <c r="O2429" t="s">
        <v>51</v>
      </c>
      <c r="P2429" t="s">
        <v>63</v>
      </c>
      <c r="Q2429" t="s">
        <v>126</v>
      </c>
      <c r="R2429" t="s">
        <v>8663</v>
      </c>
      <c r="S2429" t="s">
        <v>38</v>
      </c>
      <c r="T2429" t="s">
        <v>119</v>
      </c>
      <c r="U2429" s="1">
        <v>16789</v>
      </c>
      <c r="V2429" s="7" t="str">
        <f>CONCATENATE(employee_data35[[#This Row],[First-LastName]]&amp;" "&amp;employee_data35[[#This Row],[DOB]])</f>
        <v>Eileen-Beard 16789</v>
      </c>
      <c r="W2429" t="s">
        <v>40</v>
      </c>
      <c r="X2429" t="s">
        <v>119</v>
      </c>
      <c r="Y2429" t="s">
        <v>42</v>
      </c>
      <c r="Z2429">
        <v>76409</v>
      </c>
      <c r="AA2429" t="s">
        <v>56</v>
      </c>
      <c r="AB2429" t="s">
        <v>84</v>
      </c>
      <c r="AC2429" t="s">
        <v>236</v>
      </c>
      <c r="AD2429">
        <v>2</v>
      </c>
    </row>
    <row r="2430" spans="1:30" x14ac:dyDescent="0.3">
      <c r="A2430">
        <v>2855</v>
      </c>
      <c r="B2430" t="s">
        <v>1078</v>
      </c>
      <c r="C2430" t="s">
        <v>3459</v>
      </c>
      <c r="D2430" s="6" t="str">
        <f>CONCATENATE(employee_data35[[#This Row],[FirstName]], "-",employee_data35[[#This Row],[LastName]] )</f>
        <v>Kale-Potter</v>
      </c>
      <c r="E2430" s="1">
        <v>44580</v>
      </c>
      <c r="F2430" s="1"/>
      <c r="G2430" s="7" t="str">
        <f>IF(ISBLANK(employee_data35[[#This Row],[ExitDate]]),"Yes","")</f>
        <v>Yes</v>
      </c>
      <c r="H2430" t="s">
        <v>28</v>
      </c>
      <c r="I2430" t="s">
        <v>8664</v>
      </c>
      <c r="J2430" t="s">
        <v>8665</v>
      </c>
      <c r="K2430" t="s">
        <v>133</v>
      </c>
      <c r="L2430" s="6" t="str">
        <f>IF(ISBLANK(employee_data35[[#This Row],[ExitDate]]),"1","0")</f>
        <v>1</v>
      </c>
      <c r="M2430" t="str">
        <f>IF(ISBLANK(employee_data35[[#This Row],[ExitDate]]),"Active","Tidak Active")</f>
        <v>Active</v>
      </c>
      <c r="N2430" t="s">
        <v>52</v>
      </c>
      <c r="O2430" t="s">
        <v>34</v>
      </c>
      <c r="P2430" t="s">
        <v>63</v>
      </c>
      <c r="Q2430" t="s">
        <v>36</v>
      </c>
      <c r="R2430" t="s">
        <v>37</v>
      </c>
      <c r="S2430" t="s">
        <v>38</v>
      </c>
      <c r="T2430" t="s">
        <v>90</v>
      </c>
      <c r="U2430" s="1">
        <v>28904</v>
      </c>
      <c r="V2430" s="7" t="str">
        <f>CONCATENATE(employee_data35[[#This Row],[First-LastName]]&amp;" "&amp;employee_data35[[#This Row],[DOB]])</f>
        <v>Kale-Potter 28904</v>
      </c>
      <c r="W2430" t="s">
        <v>40</v>
      </c>
      <c r="X2430" t="s">
        <v>73</v>
      </c>
      <c r="Y2430" t="s">
        <v>42</v>
      </c>
      <c r="Z2430">
        <v>75727</v>
      </c>
      <c r="AA2430" t="s">
        <v>93</v>
      </c>
      <c r="AB2430" t="s">
        <v>75</v>
      </c>
      <c r="AC2430" t="s">
        <v>236</v>
      </c>
      <c r="AD2430">
        <v>4</v>
      </c>
    </row>
    <row r="2431" spans="1:30" x14ac:dyDescent="0.3">
      <c r="A2431">
        <v>2856</v>
      </c>
      <c r="B2431" t="s">
        <v>4557</v>
      </c>
      <c r="C2431" t="s">
        <v>487</v>
      </c>
      <c r="D2431" s="6" t="str">
        <f>CONCATENATE(employee_data35[[#This Row],[FirstName]], "-",employee_data35[[#This Row],[LastName]] )</f>
        <v>Sage-Boyer</v>
      </c>
      <c r="E2431" s="1">
        <v>44660</v>
      </c>
      <c r="F2431" s="1"/>
      <c r="G2431" s="7" t="str">
        <f>IF(ISBLANK(employee_data35[[#This Row],[ExitDate]]),"Yes","")</f>
        <v>Yes</v>
      </c>
      <c r="H2431" t="s">
        <v>28</v>
      </c>
      <c r="I2431" t="s">
        <v>8666</v>
      </c>
      <c r="J2431" t="s">
        <v>8667</v>
      </c>
      <c r="K2431" t="s">
        <v>80</v>
      </c>
      <c r="L2431" s="6" t="str">
        <f>IF(ISBLANK(employee_data35[[#This Row],[ExitDate]]),"1","0")</f>
        <v>1</v>
      </c>
      <c r="M2431" t="str">
        <f>IF(ISBLANK(employee_data35[[#This Row],[ExitDate]]),"Active","Tidak Active")</f>
        <v>Active</v>
      </c>
      <c r="N2431" t="s">
        <v>63</v>
      </c>
      <c r="O2431" t="s">
        <v>51</v>
      </c>
      <c r="P2431" t="s">
        <v>35</v>
      </c>
      <c r="Q2431" t="s">
        <v>36</v>
      </c>
      <c r="R2431" t="s">
        <v>37</v>
      </c>
      <c r="S2431" t="s">
        <v>38</v>
      </c>
      <c r="T2431" t="s">
        <v>2015</v>
      </c>
      <c r="U2431" s="1">
        <v>19222</v>
      </c>
      <c r="V2431" s="7" t="str">
        <f>CONCATENATE(employee_data35[[#This Row],[First-LastName]]&amp;" "&amp;employee_data35[[#This Row],[DOB]])</f>
        <v>Sage-Boyer 19222</v>
      </c>
      <c r="W2431" t="s">
        <v>40</v>
      </c>
      <c r="X2431" t="s">
        <v>184</v>
      </c>
      <c r="Y2431" t="s">
        <v>42</v>
      </c>
      <c r="Z2431">
        <v>14553</v>
      </c>
      <c r="AA2431" t="s">
        <v>43</v>
      </c>
      <c r="AB2431" t="s">
        <v>84</v>
      </c>
      <c r="AC2431" t="s">
        <v>236</v>
      </c>
      <c r="AD2431">
        <v>5</v>
      </c>
    </row>
    <row r="2432" spans="1:30" x14ac:dyDescent="0.3">
      <c r="A2432">
        <v>2857</v>
      </c>
      <c r="B2432" t="s">
        <v>3338</v>
      </c>
      <c r="C2432" t="s">
        <v>7139</v>
      </c>
      <c r="D2432" s="6" t="str">
        <f>CONCATENATE(employee_data35[[#This Row],[FirstName]], "-",employee_data35[[#This Row],[LastName]] )</f>
        <v>Dane-Owens</v>
      </c>
      <c r="E2432" s="1">
        <v>43665</v>
      </c>
      <c r="F2432" s="1">
        <v>44781</v>
      </c>
      <c r="G2432" s="7" t="str">
        <f>IF(ISBLANK(employee_data35[[#This Row],[ExitDate]]),"Yes","")</f>
        <v/>
      </c>
      <c r="H2432" t="s">
        <v>28</v>
      </c>
      <c r="I2432" t="s">
        <v>8668</v>
      </c>
      <c r="J2432" t="s">
        <v>8669</v>
      </c>
      <c r="K2432" t="s">
        <v>98</v>
      </c>
      <c r="L2432" s="6" t="str">
        <f>IF(ISBLANK(employee_data35[[#This Row],[ExitDate]]),"1","0")</f>
        <v>0</v>
      </c>
      <c r="M2432" t="str">
        <f>IF(ISBLANK(employee_data35[[#This Row],[ExitDate]]),"Active","Tidak Active")</f>
        <v>Tidak Active</v>
      </c>
      <c r="N2432" t="s">
        <v>63</v>
      </c>
      <c r="O2432" t="s">
        <v>51</v>
      </c>
      <c r="P2432" t="s">
        <v>52</v>
      </c>
      <c r="Q2432" t="s">
        <v>99</v>
      </c>
      <c r="R2432" t="s">
        <v>8670</v>
      </c>
      <c r="S2432" t="s">
        <v>38</v>
      </c>
      <c r="T2432" t="s">
        <v>81</v>
      </c>
      <c r="U2432" s="1">
        <v>27334</v>
      </c>
      <c r="V2432" s="7" t="str">
        <f>CONCATENATE(employee_data35[[#This Row],[First-LastName]]&amp;" "&amp;employee_data35[[#This Row],[DOB]])</f>
        <v>Dane-Owens 27334</v>
      </c>
      <c r="W2432" t="s">
        <v>40</v>
      </c>
      <c r="X2432" t="s">
        <v>83</v>
      </c>
      <c r="Y2432" t="s">
        <v>55</v>
      </c>
      <c r="Z2432">
        <v>93847</v>
      </c>
      <c r="AA2432" t="s">
        <v>43</v>
      </c>
      <c r="AB2432" t="s">
        <v>75</v>
      </c>
      <c r="AC2432" t="s">
        <v>45</v>
      </c>
      <c r="AD2432">
        <v>2</v>
      </c>
    </row>
    <row r="2433" spans="1:30" x14ac:dyDescent="0.3">
      <c r="A2433">
        <v>2858</v>
      </c>
      <c r="B2433" t="s">
        <v>5538</v>
      </c>
      <c r="C2433" t="s">
        <v>1916</v>
      </c>
      <c r="D2433" s="6" t="str">
        <f>CONCATENATE(employee_data35[[#This Row],[FirstName]], "-",employee_data35[[#This Row],[LastName]] )</f>
        <v>Colin-Simpson</v>
      </c>
      <c r="E2433" s="1">
        <v>44441</v>
      </c>
      <c r="F2433" s="1">
        <v>44879</v>
      </c>
      <c r="G2433" s="7" t="str">
        <f>IF(ISBLANK(employee_data35[[#This Row],[ExitDate]]),"Yes","")</f>
        <v/>
      </c>
      <c r="H2433" t="s">
        <v>28</v>
      </c>
      <c r="I2433" t="s">
        <v>8671</v>
      </c>
      <c r="J2433" t="s">
        <v>8672</v>
      </c>
      <c r="K2433" t="s">
        <v>89</v>
      </c>
      <c r="L2433" s="6" t="str">
        <f>IF(ISBLANK(employee_data35[[#This Row],[ExitDate]]),"1","0")</f>
        <v>0</v>
      </c>
      <c r="M2433" t="str">
        <f>IF(ISBLANK(employee_data35[[#This Row],[ExitDate]]),"Active","Tidak Active")</f>
        <v>Tidak Active</v>
      </c>
      <c r="N2433" t="s">
        <v>63</v>
      </c>
      <c r="O2433" t="s">
        <v>34</v>
      </c>
      <c r="P2433" t="s">
        <v>35</v>
      </c>
      <c r="Q2433" t="s">
        <v>140</v>
      </c>
      <c r="R2433" t="s">
        <v>8673</v>
      </c>
      <c r="S2433" t="s">
        <v>38</v>
      </c>
      <c r="T2433" t="s">
        <v>111</v>
      </c>
      <c r="U2433" s="1">
        <v>27043</v>
      </c>
      <c r="V2433" s="7" t="str">
        <f>CONCATENATE(employee_data35[[#This Row],[First-LastName]]&amp;" "&amp;employee_data35[[#This Row],[DOB]])</f>
        <v>Colin-Simpson 27043</v>
      </c>
      <c r="W2433" t="s">
        <v>40</v>
      </c>
      <c r="X2433" t="s">
        <v>113</v>
      </c>
      <c r="Y2433" t="s">
        <v>55</v>
      </c>
      <c r="Z2433">
        <v>22983</v>
      </c>
      <c r="AA2433" t="s">
        <v>74</v>
      </c>
      <c r="AB2433" t="s">
        <v>84</v>
      </c>
      <c r="AC2433" t="s">
        <v>45</v>
      </c>
      <c r="AD2433">
        <v>5</v>
      </c>
    </row>
    <row r="2434" spans="1:30" x14ac:dyDescent="0.3">
      <c r="A2434">
        <v>2859</v>
      </c>
      <c r="B2434" t="s">
        <v>8251</v>
      </c>
      <c r="C2434" t="s">
        <v>1502</v>
      </c>
      <c r="D2434" s="6" t="str">
        <f>CONCATENATE(employee_data35[[#This Row],[FirstName]], "-",employee_data35[[#This Row],[LastName]] )</f>
        <v>Rachel-Buckley</v>
      </c>
      <c r="E2434" s="1">
        <v>43497</v>
      </c>
      <c r="F2434" s="1"/>
      <c r="G2434" s="7" t="str">
        <f>IF(ISBLANK(employee_data35[[#This Row],[ExitDate]]),"Yes","")</f>
        <v>Yes</v>
      </c>
      <c r="H2434" t="s">
        <v>28</v>
      </c>
      <c r="I2434" t="s">
        <v>8674</v>
      </c>
      <c r="J2434" t="s">
        <v>8675</v>
      </c>
      <c r="K2434" t="s">
        <v>31</v>
      </c>
      <c r="L2434" s="6" t="str">
        <f>IF(ISBLANK(employee_data35[[#This Row],[ExitDate]]),"1","0")</f>
        <v>1</v>
      </c>
      <c r="M2434" t="str">
        <f>IF(ISBLANK(employee_data35[[#This Row],[ExitDate]]),"Active","Tidak Active")</f>
        <v>Active</v>
      </c>
      <c r="N2434" t="s">
        <v>63</v>
      </c>
      <c r="O2434" t="s">
        <v>34</v>
      </c>
      <c r="P2434" t="s">
        <v>52</v>
      </c>
      <c r="Q2434" t="s">
        <v>36</v>
      </c>
      <c r="R2434" t="s">
        <v>37</v>
      </c>
      <c r="S2434" t="s">
        <v>38</v>
      </c>
      <c r="T2434" t="s">
        <v>90</v>
      </c>
      <c r="U2434" s="1">
        <v>16503</v>
      </c>
      <c r="V2434" s="7" t="str">
        <f>CONCATENATE(employee_data35[[#This Row],[First-LastName]]&amp;" "&amp;employee_data35[[#This Row],[DOB]])</f>
        <v>Rachel-Buckley 16503</v>
      </c>
      <c r="W2434" t="s">
        <v>40</v>
      </c>
      <c r="X2434" t="s">
        <v>113</v>
      </c>
      <c r="Y2434" t="s">
        <v>55</v>
      </c>
      <c r="Z2434">
        <v>36227</v>
      </c>
      <c r="AA2434" t="s">
        <v>74</v>
      </c>
      <c r="AB2434" t="s">
        <v>104</v>
      </c>
      <c r="AC2434" t="s">
        <v>236</v>
      </c>
      <c r="AD2434">
        <v>2</v>
      </c>
    </row>
    <row r="2435" spans="1:30" x14ac:dyDescent="0.3">
      <c r="A2435">
        <v>2860</v>
      </c>
      <c r="B2435" t="s">
        <v>1731</v>
      </c>
      <c r="C2435" t="s">
        <v>3427</v>
      </c>
      <c r="D2435" s="6" t="str">
        <f>CONCATENATE(employee_data35[[#This Row],[FirstName]], "-",employee_data35[[#This Row],[LastName]] )</f>
        <v>Maria-Cameron</v>
      </c>
      <c r="E2435" s="1">
        <v>45029</v>
      </c>
      <c r="F2435" s="1">
        <v>45072</v>
      </c>
      <c r="G2435" s="7" t="str">
        <f>IF(ISBLANK(employee_data35[[#This Row],[ExitDate]]),"Yes","")</f>
        <v/>
      </c>
      <c r="H2435" t="s">
        <v>28</v>
      </c>
      <c r="I2435" t="s">
        <v>8676</v>
      </c>
      <c r="J2435" t="s">
        <v>8677</v>
      </c>
      <c r="K2435" t="s">
        <v>50</v>
      </c>
      <c r="L2435" s="6" t="str">
        <f>IF(ISBLANK(employee_data35[[#This Row],[ExitDate]]),"1","0")</f>
        <v>0</v>
      </c>
      <c r="M2435" t="str">
        <f>IF(ISBLANK(employee_data35[[#This Row],[ExitDate]]),"Active","Tidak Active")</f>
        <v>Tidak Active</v>
      </c>
      <c r="N2435" t="s">
        <v>52</v>
      </c>
      <c r="O2435" t="s">
        <v>34</v>
      </c>
      <c r="P2435" t="s">
        <v>52</v>
      </c>
      <c r="Q2435" t="s">
        <v>175</v>
      </c>
      <c r="R2435" t="s">
        <v>8678</v>
      </c>
      <c r="S2435" t="s">
        <v>38</v>
      </c>
      <c r="T2435" t="s">
        <v>81</v>
      </c>
      <c r="U2435" s="1">
        <v>22585</v>
      </c>
      <c r="V2435" s="7" t="str">
        <f>CONCATENATE(employee_data35[[#This Row],[First-LastName]]&amp;" "&amp;employee_data35[[#This Row],[DOB]])</f>
        <v>Maria-Cameron 22585</v>
      </c>
      <c r="W2435" t="s">
        <v>40</v>
      </c>
      <c r="X2435" t="s">
        <v>83</v>
      </c>
      <c r="Y2435" t="s">
        <v>55</v>
      </c>
      <c r="Z2435">
        <v>54190</v>
      </c>
      <c r="AA2435" t="s">
        <v>93</v>
      </c>
      <c r="AB2435" t="s">
        <v>84</v>
      </c>
      <c r="AC2435" t="s">
        <v>45</v>
      </c>
      <c r="AD2435">
        <v>2</v>
      </c>
    </row>
    <row r="2436" spans="1:30" x14ac:dyDescent="0.3">
      <c r="A2436">
        <v>2861</v>
      </c>
      <c r="B2436" t="s">
        <v>2585</v>
      </c>
      <c r="C2436" t="s">
        <v>1641</v>
      </c>
      <c r="D2436" s="6" t="str">
        <f>CONCATENATE(employee_data35[[#This Row],[FirstName]], "-",employee_data35[[#This Row],[LastName]] )</f>
        <v>Judith-Savage</v>
      </c>
      <c r="E2436" s="1">
        <v>43379</v>
      </c>
      <c r="F2436" s="1"/>
      <c r="G2436" s="7" t="str">
        <f>IF(ISBLANK(employee_data35[[#This Row],[ExitDate]]),"Yes","")</f>
        <v>Yes</v>
      </c>
      <c r="H2436" t="s">
        <v>28</v>
      </c>
      <c r="I2436" t="s">
        <v>8679</v>
      </c>
      <c r="J2436" t="s">
        <v>8680</v>
      </c>
      <c r="K2436" t="s">
        <v>139</v>
      </c>
      <c r="L2436" s="6" t="str">
        <f>IF(ISBLANK(employee_data35[[#This Row],[ExitDate]]),"1","0")</f>
        <v>1</v>
      </c>
      <c r="M2436" t="str">
        <f>IF(ISBLANK(employee_data35[[#This Row],[ExitDate]]),"Active","Tidak Active")</f>
        <v>Active</v>
      </c>
      <c r="N2436" t="s">
        <v>63</v>
      </c>
      <c r="O2436" t="s">
        <v>34</v>
      </c>
      <c r="P2436" t="s">
        <v>63</v>
      </c>
      <c r="Q2436" t="s">
        <v>36</v>
      </c>
      <c r="R2436" t="s">
        <v>37</v>
      </c>
      <c r="S2436" t="s">
        <v>38</v>
      </c>
      <c r="T2436" t="s">
        <v>81</v>
      </c>
      <c r="U2436" s="1">
        <v>31606</v>
      </c>
      <c r="V2436" s="7" t="str">
        <f>CONCATENATE(employee_data35[[#This Row],[First-LastName]]&amp;" "&amp;employee_data35[[#This Row],[DOB]])</f>
        <v>Judith-Savage 31606</v>
      </c>
      <c r="W2436" t="s">
        <v>40</v>
      </c>
      <c r="X2436" t="s">
        <v>103</v>
      </c>
      <c r="Y2436" t="s">
        <v>55</v>
      </c>
      <c r="Z2436">
        <v>31403</v>
      </c>
      <c r="AA2436" t="s">
        <v>43</v>
      </c>
      <c r="AB2436" t="s">
        <v>44</v>
      </c>
      <c r="AC2436" t="s">
        <v>45</v>
      </c>
      <c r="AD2436">
        <v>2</v>
      </c>
    </row>
    <row r="2437" spans="1:30" x14ac:dyDescent="0.3">
      <c r="A2437">
        <v>2862</v>
      </c>
      <c r="B2437" t="s">
        <v>699</v>
      </c>
      <c r="C2437" t="s">
        <v>1303</v>
      </c>
      <c r="D2437" s="6" t="str">
        <f>CONCATENATE(employee_data35[[#This Row],[FirstName]], "-",employee_data35[[#This Row],[LastName]] )</f>
        <v>Randall-West</v>
      </c>
      <c r="E2437" s="1">
        <v>43914</v>
      </c>
      <c r="F2437" s="1">
        <v>44644</v>
      </c>
      <c r="G2437" s="7" t="str">
        <f>IF(ISBLANK(employee_data35[[#This Row],[ExitDate]]),"Yes","")</f>
        <v/>
      </c>
      <c r="H2437" t="s">
        <v>728</v>
      </c>
      <c r="I2437" t="s">
        <v>8681</v>
      </c>
      <c r="J2437" t="s">
        <v>8682</v>
      </c>
      <c r="K2437" t="s">
        <v>133</v>
      </c>
      <c r="L2437" s="6" t="str">
        <f>IF(ISBLANK(employee_data35[[#This Row],[ExitDate]]),"1","0")</f>
        <v>0</v>
      </c>
      <c r="M2437" t="str">
        <f>IF(ISBLANK(employee_data35[[#This Row],[ExitDate]]),"Active","Tidak Active")</f>
        <v>Tidak Active</v>
      </c>
      <c r="N2437" t="s">
        <v>52</v>
      </c>
      <c r="O2437" t="s">
        <v>64</v>
      </c>
      <c r="P2437" t="s">
        <v>52</v>
      </c>
      <c r="Q2437" t="s">
        <v>175</v>
      </c>
      <c r="R2437" t="s">
        <v>8683</v>
      </c>
      <c r="S2437" t="s">
        <v>38</v>
      </c>
      <c r="T2437" t="s">
        <v>111</v>
      </c>
      <c r="U2437" s="1">
        <v>15901</v>
      </c>
      <c r="V2437" s="7" t="str">
        <f>CONCATENATE(employee_data35[[#This Row],[First-LastName]]&amp;" "&amp;employee_data35[[#This Row],[DOB]])</f>
        <v>Randall-West 15901</v>
      </c>
      <c r="W2437" t="s">
        <v>40</v>
      </c>
      <c r="X2437" t="s">
        <v>113</v>
      </c>
      <c r="Y2437" t="s">
        <v>55</v>
      </c>
      <c r="Z2437">
        <v>13985</v>
      </c>
      <c r="AA2437" t="s">
        <v>74</v>
      </c>
      <c r="AB2437" t="s">
        <v>75</v>
      </c>
      <c r="AC2437" t="s">
        <v>45</v>
      </c>
      <c r="AD2437">
        <v>4</v>
      </c>
    </row>
    <row r="2438" spans="1:30" x14ac:dyDescent="0.3">
      <c r="A2438">
        <v>2863</v>
      </c>
      <c r="B2438" t="s">
        <v>3523</v>
      </c>
      <c r="C2438" t="s">
        <v>8684</v>
      </c>
      <c r="D2438" s="6" t="str">
        <f>CONCATENATE(employee_data35[[#This Row],[FirstName]], "-",employee_data35[[#This Row],[LastName]] )</f>
        <v>Caitlin-Palmer</v>
      </c>
      <c r="E2438" s="1">
        <v>44477</v>
      </c>
      <c r="F2438" s="1"/>
      <c r="G2438" s="7" t="str">
        <f>IF(ISBLANK(employee_data35[[#This Row],[ExitDate]]),"Yes","")</f>
        <v>Yes</v>
      </c>
      <c r="H2438" t="s">
        <v>728</v>
      </c>
      <c r="I2438" t="s">
        <v>8685</v>
      </c>
      <c r="J2438" t="s">
        <v>8686</v>
      </c>
      <c r="K2438" t="s">
        <v>50</v>
      </c>
      <c r="L2438" s="6" t="str">
        <f>IF(ISBLANK(employee_data35[[#This Row],[ExitDate]]),"1","0")</f>
        <v>1</v>
      </c>
      <c r="M2438" t="str">
        <f>IF(ISBLANK(employee_data35[[#This Row],[ExitDate]]),"Active","Tidak Active")</f>
        <v>Active</v>
      </c>
      <c r="N2438" t="s">
        <v>63</v>
      </c>
      <c r="O2438" t="s">
        <v>64</v>
      </c>
      <c r="P2438" t="s">
        <v>35</v>
      </c>
      <c r="Q2438" t="s">
        <v>36</v>
      </c>
      <c r="R2438" t="s">
        <v>37</v>
      </c>
      <c r="S2438" t="s">
        <v>38</v>
      </c>
      <c r="T2438" t="s">
        <v>504</v>
      </c>
      <c r="U2438" s="1">
        <v>16049</v>
      </c>
      <c r="V2438" s="7" t="str">
        <f>CONCATENATE(employee_data35[[#This Row],[First-LastName]]&amp;" "&amp;employee_data35[[#This Row],[DOB]])</f>
        <v>Caitlin-Palmer 16049</v>
      </c>
      <c r="W2438" t="s">
        <v>40</v>
      </c>
      <c r="X2438" t="s">
        <v>178</v>
      </c>
      <c r="Y2438" t="s">
        <v>55</v>
      </c>
      <c r="Z2438">
        <v>14407</v>
      </c>
      <c r="AA2438" t="s">
        <v>74</v>
      </c>
      <c r="AB2438" t="s">
        <v>44</v>
      </c>
      <c r="AC2438" t="s">
        <v>236</v>
      </c>
      <c r="AD2438">
        <v>4</v>
      </c>
    </row>
    <row r="2439" spans="1:30" x14ac:dyDescent="0.3">
      <c r="A2439">
        <v>2864</v>
      </c>
      <c r="B2439" t="s">
        <v>2572</v>
      </c>
      <c r="C2439" t="s">
        <v>1573</v>
      </c>
      <c r="D2439" s="6" t="str">
        <f>CONCATENATE(employee_data35[[#This Row],[FirstName]], "-",employee_data35[[#This Row],[LastName]] )</f>
        <v>Luke-Heath</v>
      </c>
      <c r="E2439" s="1">
        <v>44697</v>
      </c>
      <c r="F2439" s="1"/>
      <c r="G2439" s="7" t="str">
        <f>IF(ISBLANK(employee_data35[[#This Row],[ExitDate]]),"Yes","")</f>
        <v>Yes</v>
      </c>
      <c r="H2439" t="s">
        <v>728</v>
      </c>
      <c r="I2439" t="s">
        <v>8687</v>
      </c>
      <c r="J2439" t="s">
        <v>8688</v>
      </c>
      <c r="K2439" t="s">
        <v>139</v>
      </c>
      <c r="L2439" s="6" t="str">
        <f>IF(ISBLANK(employee_data35[[#This Row],[ExitDate]]),"1","0")</f>
        <v>1</v>
      </c>
      <c r="M2439" t="str">
        <f>IF(ISBLANK(employee_data35[[#This Row],[ExitDate]]),"Active","Tidak Active")</f>
        <v>Active</v>
      </c>
      <c r="N2439" t="s">
        <v>52</v>
      </c>
      <c r="O2439" t="s">
        <v>64</v>
      </c>
      <c r="P2439" t="s">
        <v>63</v>
      </c>
      <c r="Q2439" t="s">
        <v>36</v>
      </c>
      <c r="R2439" t="s">
        <v>37</v>
      </c>
      <c r="S2439" t="s">
        <v>38</v>
      </c>
      <c r="T2439" t="s">
        <v>90</v>
      </c>
      <c r="U2439" s="1">
        <v>35059</v>
      </c>
      <c r="V2439" s="7" t="str">
        <f>CONCATENATE(employee_data35[[#This Row],[First-LastName]]&amp;" "&amp;employee_data35[[#This Row],[DOB]])</f>
        <v>Luke-Heath 35059</v>
      </c>
      <c r="W2439" t="s">
        <v>40</v>
      </c>
      <c r="X2439" t="s">
        <v>103</v>
      </c>
      <c r="Y2439" t="s">
        <v>55</v>
      </c>
      <c r="Z2439">
        <v>37065</v>
      </c>
      <c r="AA2439" t="s">
        <v>128</v>
      </c>
      <c r="AB2439" t="s">
        <v>75</v>
      </c>
      <c r="AC2439" t="s">
        <v>45</v>
      </c>
      <c r="AD2439">
        <v>2</v>
      </c>
    </row>
    <row r="2440" spans="1:30" x14ac:dyDescent="0.3">
      <c r="A2440">
        <v>2865</v>
      </c>
      <c r="B2440" t="s">
        <v>8689</v>
      </c>
      <c r="C2440" t="s">
        <v>344</v>
      </c>
      <c r="D2440" s="6" t="str">
        <f>CONCATENATE(employee_data35[[#This Row],[FirstName]], "-",employee_data35[[#This Row],[LastName]] )</f>
        <v>Esperanza-Horne</v>
      </c>
      <c r="E2440" s="1">
        <v>44691</v>
      </c>
      <c r="F2440" s="1">
        <v>44851</v>
      </c>
      <c r="G2440" s="7" t="str">
        <f>IF(ISBLANK(employee_data35[[#This Row],[ExitDate]]),"Yes","")</f>
        <v/>
      </c>
      <c r="H2440" t="s">
        <v>728</v>
      </c>
      <c r="I2440" t="s">
        <v>8690</v>
      </c>
      <c r="J2440" t="s">
        <v>8691</v>
      </c>
      <c r="K2440" t="s">
        <v>80</v>
      </c>
      <c r="L2440" s="6" t="str">
        <f>IF(ISBLANK(employee_data35[[#This Row],[ExitDate]]),"1","0")</f>
        <v>0</v>
      </c>
      <c r="M2440" t="str">
        <f>IF(ISBLANK(employee_data35[[#This Row],[ExitDate]]),"Active","Tidak Active")</f>
        <v>Tidak Active</v>
      </c>
      <c r="N2440" t="s">
        <v>52</v>
      </c>
      <c r="O2440" t="s">
        <v>34</v>
      </c>
      <c r="P2440" t="s">
        <v>52</v>
      </c>
      <c r="Q2440" t="s">
        <v>175</v>
      </c>
      <c r="R2440" t="s">
        <v>8692</v>
      </c>
      <c r="S2440" t="s">
        <v>38</v>
      </c>
      <c r="T2440" t="s">
        <v>81</v>
      </c>
      <c r="U2440" s="1">
        <v>25442</v>
      </c>
      <c r="V2440" s="7" t="str">
        <f>CONCATENATE(employee_data35[[#This Row],[First-LastName]]&amp;" "&amp;employee_data35[[#This Row],[DOB]])</f>
        <v>Esperanza-Horne 25442</v>
      </c>
      <c r="W2440" t="s">
        <v>40</v>
      </c>
      <c r="X2440" t="s">
        <v>226</v>
      </c>
      <c r="Y2440" t="s">
        <v>42</v>
      </c>
      <c r="Z2440">
        <v>26583</v>
      </c>
      <c r="AA2440" t="s">
        <v>43</v>
      </c>
      <c r="AB2440" t="s">
        <v>104</v>
      </c>
      <c r="AC2440" t="s">
        <v>45</v>
      </c>
      <c r="AD2440">
        <v>1</v>
      </c>
    </row>
    <row r="2441" spans="1:30" x14ac:dyDescent="0.3">
      <c r="A2441">
        <v>2866</v>
      </c>
      <c r="B2441" t="s">
        <v>8693</v>
      </c>
      <c r="C2441" t="s">
        <v>325</v>
      </c>
      <c r="D2441" s="6" t="str">
        <f>CONCATENATE(employee_data35[[#This Row],[FirstName]], "-",employee_data35[[#This Row],[LastName]] )</f>
        <v>Jadon-Mata</v>
      </c>
      <c r="E2441" s="1">
        <v>44516</v>
      </c>
      <c r="F2441" s="1"/>
      <c r="G2441" s="7" t="str">
        <f>IF(ISBLANK(employee_data35[[#This Row],[ExitDate]]),"Yes","")</f>
        <v>Yes</v>
      </c>
      <c r="H2441" t="s">
        <v>728</v>
      </c>
      <c r="I2441" t="s">
        <v>8694</v>
      </c>
      <c r="J2441" t="s">
        <v>8695</v>
      </c>
      <c r="K2441" t="s">
        <v>89</v>
      </c>
      <c r="L2441" s="6" t="str">
        <f>IF(ISBLANK(employee_data35[[#This Row],[ExitDate]]),"1","0")</f>
        <v>1</v>
      </c>
      <c r="M2441" t="str">
        <f>IF(ISBLANK(employee_data35[[#This Row],[ExitDate]]),"Active","Tidak Active")</f>
        <v>Active</v>
      </c>
      <c r="N2441" t="s">
        <v>52</v>
      </c>
      <c r="O2441" t="s">
        <v>34</v>
      </c>
      <c r="P2441" t="s">
        <v>35</v>
      </c>
      <c r="Q2441" t="s">
        <v>36</v>
      </c>
      <c r="R2441" t="s">
        <v>37</v>
      </c>
      <c r="S2441" t="s">
        <v>38</v>
      </c>
      <c r="T2441" t="s">
        <v>90</v>
      </c>
      <c r="U2441" s="1">
        <v>18878</v>
      </c>
      <c r="V2441" s="7" t="str">
        <f>CONCATENATE(employee_data35[[#This Row],[First-LastName]]&amp;" "&amp;employee_data35[[#This Row],[DOB]])</f>
        <v>Jadon-Mata 18878</v>
      </c>
      <c r="W2441" t="s">
        <v>40</v>
      </c>
      <c r="X2441" t="s">
        <v>193</v>
      </c>
      <c r="Y2441" t="s">
        <v>42</v>
      </c>
      <c r="Z2441">
        <v>49151</v>
      </c>
      <c r="AA2441" t="s">
        <v>56</v>
      </c>
      <c r="AB2441" t="s">
        <v>75</v>
      </c>
      <c r="AC2441" t="s">
        <v>45</v>
      </c>
      <c r="AD2441">
        <v>2</v>
      </c>
    </row>
    <row r="2442" spans="1:30" x14ac:dyDescent="0.3">
      <c r="A2442">
        <v>2867</v>
      </c>
      <c r="B2442" t="s">
        <v>8470</v>
      </c>
      <c r="C2442" t="s">
        <v>569</v>
      </c>
      <c r="D2442" s="6" t="str">
        <f>CONCATENATE(employee_data35[[#This Row],[FirstName]], "-",employee_data35[[#This Row],[LastName]] )</f>
        <v>Gillian-Hawkins</v>
      </c>
      <c r="E2442" s="1">
        <v>43521</v>
      </c>
      <c r="F2442" s="1"/>
      <c r="G2442" s="7" t="str">
        <f>IF(ISBLANK(employee_data35[[#This Row],[ExitDate]]),"Yes","")</f>
        <v>Yes</v>
      </c>
      <c r="H2442" t="s">
        <v>728</v>
      </c>
      <c r="I2442" t="s">
        <v>8696</v>
      </c>
      <c r="J2442" t="s">
        <v>8697</v>
      </c>
      <c r="K2442" t="s">
        <v>31</v>
      </c>
      <c r="L2442" s="6" t="str">
        <f>IF(ISBLANK(employee_data35[[#This Row],[ExitDate]]),"1","0")</f>
        <v>1</v>
      </c>
      <c r="M2442" t="str">
        <f>IF(ISBLANK(employee_data35[[#This Row],[ExitDate]]),"Active","Tidak Active")</f>
        <v>Active</v>
      </c>
      <c r="N2442" t="s">
        <v>52</v>
      </c>
      <c r="O2442" t="s">
        <v>51</v>
      </c>
      <c r="P2442" t="s">
        <v>35</v>
      </c>
      <c r="Q2442" t="s">
        <v>36</v>
      </c>
      <c r="R2442" t="s">
        <v>37</v>
      </c>
      <c r="S2442" t="s">
        <v>38</v>
      </c>
      <c r="T2442" t="s">
        <v>1012</v>
      </c>
      <c r="U2442" s="1">
        <v>34500</v>
      </c>
      <c r="V2442" s="7" t="str">
        <f>CONCATENATE(employee_data35[[#This Row],[First-LastName]]&amp;" "&amp;employee_data35[[#This Row],[DOB]])</f>
        <v>Gillian-Hawkins 34500</v>
      </c>
      <c r="W2442" t="s">
        <v>40</v>
      </c>
      <c r="X2442" t="s">
        <v>243</v>
      </c>
      <c r="Y2442" t="s">
        <v>42</v>
      </c>
      <c r="Z2442">
        <v>75033</v>
      </c>
      <c r="AA2442" t="s">
        <v>43</v>
      </c>
      <c r="AB2442" t="s">
        <v>75</v>
      </c>
      <c r="AC2442" t="s">
        <v>45</v>
      </c>
      <c r="AD2442">
        <v>2</v>
      </c>
    </row>
    <row r="2443" spans="1:30" x14ac:dyDescent="0.3">
      <c r="A2443">
        <v>2868</v>
      </c>
      <c r="B2443" t="s">
        <v>5994</v>
      </c>
      <c r="C2443" t="s">
        <v>3617</v>
      </c>
      <c r="D2443" s="6" t="str">
        <f>CONCATENATE(employee_data35[[#This Row],[FirstName]], "-",employee_data35[[#This Row],[LastName]] )</f>
        <v>Lisa-Griffin</v>
      </c>
      <c r="E2443" s="1">
        <v>44743</v>
      </c>
      <c r="F2443" s="1"/>
      <c r="G2443" s="7" t="str">
        <f>IF(ISBLANK(employee_data35[[#This Row],[ExitDate]]),"Yes","")</f>
        <v>Yes</v>
      </c>
      <c r="H2443" t="s">
        <v>28</v>
      </c>
      <c r="I2443" t="s">
        <v>1193</v>
      </c>
      <c r="J2443" t="s">
        <v>8698</v>
      </c>
      <c r="K2443" t="s">
        <v>80</v>
      </c>
      <c r="L2443" s="6" t="str">
        <f>IF(ISBLANK(employee_data35[[#This Row],[ExitDate]]),"1","0")</f>
        <v>1</v>
      </c>
      <c r="M2443" t="str">
        <f>IF(ISBLANK(employee_data35[[#This Row],[ExitDate]]),"Active","Tidak Active")</f>
        <v>Active</v>
      </c>
      <c r="N2443" t="s">
        <v>63</v>
      </c>
      <c r="O2443" t="s">
        <v>51</v>
      </c>
      <c r="P2443" t="s">
        <v>35</v>
      </c>
      <c r="Q2443" t="s">
        <v>36</v>
      </c>
      <c r="R2443" t="s">
        <v>37</v>
      </c>
      <c r="S2443" t="s">
        <v>38</v>
      </c>
      <c r="T2443" t="s">
        <v>119</v>
      </c>
      <c r="U2443" s="1">
        <v>16947</v>
      </c>
      <c r="V2443" s="7" t="str">
        <f>CONCATENATE(employee_data35[[#This Row],[First-LastName]]&amp;" "&amp;employee_data35[[#This Row],[DOB]])</f>
        <v>Lisa-Griffin 16947</v>
      </c>
      <c r="W2443" t="s">
        <v>40</v>
      </c>
      <c r="X2443" t="s">
        <v>708</v>
      </c>
      <c r="Y2443" t="s">
        <v>55</v>
      </c>
      <c r="Z2443">
        <v>64530</v>
      </c>
      <c r="AA2443" t="s">
        <v>93</v>
      </c>
      <c r="AB2443" t="s">
        <v>84</v>
      </c>
      <c r="AC2443" t="s">
        <v>45</v>
      </c>
      <c r="AD2443">
        <v>5</v>
      </c>
    </row>
    <row r="2444" spans="1:30" x14ac:dyDescent="0.3">
      <c r="A2444">
        <v>2869</v>
      </c>
      <c r="B2444" t="s">
        <v>2279</v>
      </c>
      <c r="C2444" t="s">
        <v>8699</v>
      </c>
      <c r="D2444" s="6" t="str">
        <f>CONCATENATE(employee_data35[[#This Row],[FirstName]], "-",employee_data35[[#This Row],[LastName]] )</f>
        <v>Nelson-Carpenter</v>
      </c>
      <c r="E2444" s="1">
        <v>44912</v>
      </c>
      <c r="F2444" s="1"/>
      <c r="G2444" s="7" t="str">
        <f>IF(ISBLANK(employee_data35[[#This Row],[ExitDate]]),"Yes","")</f>
        <v>Yes</v>
      </c>
      <c r="H2444" t="s">
        <v>28</v>
      </c>
      <c r="I2444" t="s">
        <v>8700</v>
      </c>
      <c r="J2444" t="s">
        <v>8701</v>
      </c>
      <c r="K2444" t="s">
        <v>168</v>
      </c>
      <c r="L2444" s="6" t="str">
        <f>IF(ISBLANK(employee_data35[[#This Row],[ExitDate]]),"1","0")</f>
        <v>1</v>
      </c>
      <c r="M2444" t="str">
        <f>IF(ISBLANK(employee_data35[[#This Row],[ExitDate]]),"Active","Tidak Active")</f>
        <v>Active</v>
      </c>
      <c r="N2444" t="s">
        <v>33</v>
      </c>
      <c r="O2444" t="s">
        <v>51</v>
      </c>
      <c r="P2444" t="s">
        <v>63</v>
      </c>
      <c r="Q2444" t="s">
        <v>36</v>
      </c>
      <c r="R2444" t="s">
        <v>37</v>
      </c>
      <c r="S2444" t="s">
        <v>38</v>
      </c>
      <c r="T2444" t="s">
        <v>53</v>
      </c>
      <c r="U2444" s="1">
        <v>15787</v>
      </c>
      <c r="V2444" s="7" t="str">
        <f>CONCATENATE(employee_data35[[#This Row],[First-LastName]]&amp;" "&amp;employee_data35[[#This Row],[DOB]])</f>
        <v>Nelson-Carpenter 15787</v>
      </c>
      <c r="W2444" t="s">
        <v>40</v>
      </c>
      <c r="X2444" t="s">
        <v>163</v>
      </c>
      <c r="Y2444" t="s">
        <v>55</v>
      </c>
      <c r="Z2444">
        <v>53404</v>
      </c>
      <c r="AA2444" t="s">
        <v>93</v>
      </c>
      <c r="AB2444" t="s">
        <v>44</v>
      </c>
      <c r="AC2444" t="s">
        <v>45</v>
      </c>
      <c r="AD2444">
        <v>2</v>
      </c>
    </row>
    <row r="2445" spans="1:30" x14ac:dyDescent="0.3">
      <c r="A2445">
        <v>2870</v>
      </c>
      <c r="B2445" t="s">
        <v>6217</v>
      </c>
      <c r="C2445" t="s">
        <v>3770</v>
      </c>
      <c r="D2445" s="6" t="str">
        <f>CONCATENATE(employee_data35[[#This Row],[FirstName]], "-",employee_data35[[#This Row],[LastName]] )</f>
        <v>Sanai-Sweeney</v>
      </c>
      <c r="E2445" s="1">
        <v>45133</v>
      </c>
      <c r="F2445" s="1">
        <v>45138</v>
      </c>
      <c r="G2445" s="7" t="str">
        <f>IF(ISBLANK(employee_data35[[#This Row],[ExitDate]]),"Yes","")</f>
        <v/>
      </c>
      <c r="H2445" t="s">
        <v>28</v>
      </c>
      <c r="I2445" t="s">
        <v>8702</v>
      </c>
      <c r="J2445" t="s">
        <v>8703</v>
      </c>
      <c r="K2445" t="s">
        <v>98</v>
      </c>
      <c r="L2445" s="6" t="str">
        <f>IF(ISBLANK(employee_data35[[#This Row],[ExitDate]]),"1","0")</f>
        <v>0</v>
      </c>
      <c r="M2445" t="str">
        <f>IF(ISBLANK(employee_data35[[#This Row],[ExitDate]]),"Active","Tidak Active")</f>
        <v>Tidak Active</v>
      </c>
      <c r="N2445" t="s">
        <v>52</v>
      </c>
      <c r="O2445" t="s">
        <v>64</v>
      </c>
      <c r="P2445" t="s">
        <v>52</v>
      </c>
      <c r="Q2445" t="s">
        <v>140</v>
      </c>
      <c r="R2445" t="s">
        <v>8704</v>
      </c>
      <c r="S2445" t="s">
        <v>38</v>
      </c>
      <c r="T2445" t="s">
        <v>2015</v>
      </c>
      <c r="U2445" s="1">
        <v>18514</v>
      </c>
      <c r="V2445" s="7" t="str">
        <f>CONCATENATE(employee_data35[[#This Row],[First-LastName]]&amp;" "&amp;employee_data35[[#This Row],[DOB]])</f>
        <v>Sanai-Sweeney 18514</v>
      </c>
      <c r="W2445" t="s">
        <v>40</v>
      </c>
      <c r="X2445" t="s">
        <v>708</v>
      </c>
      <c r="Y2445" t="s">
        <v>55</v>
      </c>
      <c r="Z2445">
        <v>32806</v>
      </c>
      <c r="AA2445" t="s">
        <v>93</v>
      </c>
      <c r="AB2445" t="s">
        <v>84</v>
      </c>
      <c r="AC2445" t="s">
        <v>45</v>
      </c>
      <c r="AD2445">
        <v>4</v>
      </c>
    </row>
    <row r="2446" spans="1:30" x14ac:dyDescent="0.3">
      <c r="A2446">
        <v>2871</v>
      </c>
      <c r="B2446" t="s">
        <v>4955</v>
      </c>
      <c r="C2446" t="s">
        <v>2529</v>
      </c>
      <c r="D2446" s="6" t="str">
        <f>CONCATENATE(employee_data35[[#This Row],[FirstName]], "-",employee_data35[[#This Row],[LastName]] )</f>
        <v>Tania-Taylor</v>
      </c>
      <c r="E2446" s="1">
        <v>44631</v>
      </c>
      <c r="F2446" s="1">
        <v>44775</v>
      </c>
      <c r="G2446" s="7" t="str">
        <f>IF(ISBLANK(employee_data35[[#This Row],[ExitDate]]),"Yes","")</f>
        <v/>
      </c>
      <c r="H2446" t="s">
        <v>28</v>
      </c>
      <c r="I2446" t="s">
        <v>8705</v>
      </c>
      <c r="J2446" t="s">
        <v>8706</v>
      </c>
      <c r="K2446" t="s">
        <v>118</v>
      </c>
      <c r="L2446" s="6" t="str">
        <f>IF(ISBLANK(employee_data35[[#This Row],[ExitDate]]),"1","0")</f>
        <v>0</v>
      </c>
      <c r="M2446" t="str">
        <f>IF(ISBLANK(employee_data35[[#This Row],[ExitDate]]),"Active","Tidak Active")</f>
        <v>Tidak Active</v>
      </c>
      <c r="N2446" t="s">
        <v>33</v>
      </c>
      <c r="O2446" t="s">
        <v>51</v>
      </c>
      <c r="P2446" t="s">
        <v>52</v>
      </c>
      <c r="Q2446" t="s">
        <v>126</v>
      </c>
      <c r="R2446" t="s">
        <v>8707</v>
      </c>
      <c r="S2446" t="s">
        <v>38</v>
      </c>
      <c r="T2446" t="s">
        <v>332</v>
      </c>
      <c r="U2446" s="1">
        <v>19476</v>
      </c>
      <c r="V2446" s="7" t="str">
        <f>CONCATENATE(employee_data35[[#This Row],[First-LastName]]&amp;" "&amp;employee_data35[[#This Row],[DOB]])</f>
        <v>Tania-Taylor 19476</v>
      </c>
      <c r="W2446" t="s">
        <v>40</v>
      </c>
      <c r="X2446" t="s">
        <v>419</v>
      </c>
      <c r="Y2446" t="s">
        <v>55</v>
      </c>
      <c r="Z2446">
        <v>46150</v>
      </c>
      <c r="AA2446" t="s">
        <v>56</v>
      </c>
      <c r="AB2446" t="s">
        <v>104</v>
      </c>
      <c r="AC2446" t="s">
        <v>45</v>
      </c>
      <c r="AD2446">
        <v>5</v>
      </c>
    </row>
    <row r="2447" spans="1:30" x14ac:dyDescent="0.3">
      <c r="A2447">
        <v>2872</v>
      </c>
      <c r="B2447" t="s">
        <v>4916</v>
      </c>
      <c r="C2447" t="s">
        <v>344</v>
      </c>
      <c r="D2447" s="6" t="str">
        <f>CONCATENATE(employee_data35[[#This Row],[FirstName]], "-",employee_data35[[#This Row],[LastName]] )</f>
        <v>Greta-Horne</v>
      </c>
      <c r="E2447" s="1">
        <v>44011</v>
      </c>
      <c r="F2447" s="1">
        <v>44336</v>
      </c>
      <c r="G2447" s="7" t="str">
        <f>IF(ISBLANK(employee_data35[[#This Row],[ExitDate]]),"Yes","")</f>
        <v/>
      </c>
      <c r="H2447" t="s">
        <v>28</v>
      </c>
      <c r="I2447" t="s">
        <v>8708</v>
      </c>
      <c r="J2447" t="s">
        <v>8709</v>
      </c>
      <c r="K2447" t="s">
        <v>62</v>
      </c>
      <c r="L2447" s="6" t="str">
        <f>IF(ISBLANK(employee_data35[[#This Row],[ExitDate]]),"1","0")</f>
        <v>0</v>
      </c>
      <c r="M2447" t="str">
        <f>IF(ISBLANK(employee_data35[[#This Row],[ExitDate]]),"Active","Tidak Active")</f>
        <v>Tidak Active</v>
      </c>
      <c r="N2447" t="s">
        <v>33</v>
      </c>
      <c r="O2447" t="s">
        <v>64</v>
      </c>
      <c r="P2447" t="s">
        <v>63</v>
      </c>
      <c r="Q2447" t="s">
        <v>175</v>
      </c>
      <c r="R2447" t="s">
        <v>8710</v>
      </c>
      <c r="S2447" t="s">
        <v>38</v>
      </c>
      <c r="T2447" t="s">
        <v>305</v>
      </c>
      <c r="U2447" s="1">
        <v>24809</v>
      </c>
      <c r="V2447" s="7" t="str">
        <f>CONCATENATE(employee_data35[[#This Row],[First-LastName]]&amp;" "&amp;employee_data35[[#This Row],[DOB]])</f>
        <v>Greta-Horne 24809</v>
      </c>
      <c r="W2447" t="s">
        <v>40</v>
      </c>
      <c r="X2447" t="s">
        <v>216</v>
      </c>
      <c r="Y2447" t="s">
        <v>55</v>
      </c>
      <c r="Z2447">
        <v>97145</v>
      </c>
      <c r="AA2447" t="s">
        <v>56</v>
      </c>
      <c r="AB2447" t="s">
        <v>84</v>
      </c>
      <c r="AC2447" t="s">
        <v>45</v>
      </c>
      <c r="AD2447">
        <v>2</v>
      </c>
    </row>
    <row r="2448" spans="1:30" x14ac:dyDescent="0.3">
      <c r="A2448">
        <v>2873</v>
      </c>
      <c r="B2448" t="s">
        <v>3595</v>
      </c>
      <c r="C2448" t="s">
        <v>6161</v>
      </c>
      <c r="D2448" s="6" t="str">
        <f>CONCATENATE(employee_data35[[#This Row],[FirstName]], "-",employee_data35[[#This Row],[LastName]] )</f>
        <v>Jordyn-Snyder</v>
      </c>
      <c r="E2448" s="1">
        <v>44648</v>
      </c>
      <c r="F2448" s="1"/>
      <c r="G2448" s="7" t="str">
        <f>IF(ISBLANK(employee_data35[[#This Row],[ExitDate]]),"Yes","")</f>
        <v>Yes</v>
      </c>
      <c r="H2448" t="s">
        <v>28</v>
      </c>
      <c r="I2448" t="s">
        <v>8534</v>
      </c>
      <c r="J2448" t="s">
        <v>8711</v>
      </c>
      <c r="K2448" t="s">
        <v>89</v>
      </c>
      <c r="L2448" s="6" t="str">
        <f>IF(ISBLANK(employee_data35[[#This Row],[ExitDate]]),"1","0")</f>
        <v>1</v>
      </c>
      <c r="M2448" t="str">
        <f>IF(ISBLANK(employee_data35[[#This Row],[ExitDate]]),"Active","Tidak Active")</f>
        <v>Active</v>
      </c>
      <c r="N2448" t="s">
        <v>52</v>
      </c>
      <c r="O2448" t="s">
        <v>51</v>
      </c>
      <c r="P2448" t="s">
        <v>63</v>
      </c>
      <c r="Q2448" t="s">
        <v>36</v>
      </c>
      <c r="R2448" t="s">
        <v>37</v>
      </c>
      <c r="S2448" t="s">
        <v>38</v>
      </c>
      <c r="T2448" t="s">
        <v>90</v>
      </c>
      <c r="U2448" s="1">
        <v>36050</v>
      </c>
      <c r="V2448" s="7" t="str">
        <f>CONCATENATE(employee_data35[[#This Row],[First-LastName]]&amp;" "&amp;employee_data35[[#This Row],[DOB]])</f>
        <v>Jordyn-Snyder 36050</v>
      </c>
      <c r="W2448" t="s">
        <v>40</v>
      </c>
      <c r="X2448" t="s">
        <v>6</v>
      </c>
      <c r="Y2448" t="s">
        <v>55</v>
      </c>
      <c r="Z2448">
        <v>92640</v>
      </c>
      <c r="AA2448" t="s">
        <v>56</v>
      </c>
      <c r="AB2448" t="s">
        <v>104</v>
      </c>
      <c r="AC2448" t="s">
        <v>45</v>
      </c>
      <c r="AD2448">
        <v>4</v>
      </c>
    </row>
    <row r="2449" spans="1:30" x14ac:dyDescent="0.3">
      <c r="A2449">
        <v>2874</v>
      </c>
      <c r="B2449" t="s">
        <v>7583</v>
      </c>
      <c r="C2449" t="s">
        <v>3018</v>
      </c>
      <c r="D2449" s="6" t="str">
        <f>CONCATENATE(employee_data35[[#This Row],[FirstName]], "-",employee_data35[[#This Row],[LastName]] )</f>
        <v>Alex-Collins</v>
      </c>
      <c r="E2449" s="1">
        <v>44606</v>
      </c>
      <c r="F2449" s="1"/>
      <c r="G2449" s="7" t="str">
        <f>IF(ISBLANK(employee_data35[[#This Row],[ExitDate]]),"Yes","")</f>
        <v>Yes</v>
      </c>
      <c r="H2449" t="s">
        <v>28</v>
      </c>
      <c r="I2449" t="s">
        <v>8712</v>
      </c>
      <c r="J2449" t="s">
        <v>8713</v>
      </c>
      <c r="K2449" t="s">
        <v>31</v>
      </c>
      <c r="L2449" s="6" t="str">
        <f>IF(ISBLANK(employee_data35[[#This Row],[ExitDate]]),"1","0")</f>
        <v>1</v>
      </c>
      <c r="M2449" t="str">
        <f>IF(ISBLANK(employee_data35[[#This Row],[ExitDate]]),"Active","Tidak Active")</f>
        <v>Active</v>
      </c>
      <c r="N2449" t="s">
        <v>52</v>
      </c>
      <c r="O2449" t="s">
        <v>51</v>
      </c>
      <c r="P2449" t="s">
        <v>63</v>
      </c>
      <c r="Q2449" t="s">
        <v>36</v>
      </c>
      <c r="R2449" t="s">
        <v>37</v>
      </c>
      <c r="S2449" t="s">
        <v>38</v>
      </c>
      <c r="T2449" t="s">
        <v>231</v>
      </c>
      <c r="U2449" s="1">
        <v>19705</v>
      </c>
      <c r="V2449" s="7" t="str">
        <f>CONCATENATE(employee_data35[[#This Row],[First-LastName]]&amp;" "&amp;employee_data35[[#This Row],[DOB]])</f>
        <v>Alex-Collins 19705</v>
      </c>
      <c r="W2449" t="s">
        <v>40</v>
      </c>
      <c r="X2449" t="s">
        <v>113</v>
      </c>
      <c r="Y2449" t="s">
        <v>55</v>
      </c>
      <c r="Z2449">
        <v>26011</v>
      </c>
      <c r="AA2449" t="s">
        <v>43</v>
      </c>
      <c r="AB2449" t="s">
        <v>104</v>
      </c>
      <c r="AC2449" t="s">
        <v>45</v>
      </c>
      <c r="AD2449">
        <v>1</v>
      </c>
    </row>
    <row r="2450" spans="1:30" x14ac:dyDescent="0.3">
      <c r="A2450">
        <v>2875</v>
      </c>
      <c r="B2450" t="s">
        <v>3561</v>
      </c>
      <c r="C2450" t="s">
        <v>294</v>
      </c>
      <c r="D2450" s="6" t="str">
        <f>CONCATENATE(employee_data35[[#This Row],[FirstName]], "-",employee_data35[[#This Row],[LastName]] )</f>
        <v>Harley-Walker</v>
      </c>
      <c r="E2450" s="1">
        <v>44190</v>
      </c>
      <c r="F2450" s="1">
        <v>44452</v>
      </c>
      <c r="G2450" s="7" t="str">
        <f>IF(ISBLANK(employee_data35[[#This Row],[ExitDate]]),"Yes","")</f>
        <v/>
      </c>
      <c r="H2450" t="s">
        <v>28</v>
      </c>
      <c r="I2450" t="s">
        <v>8714</v>
      </c>
      <c r="J2450" t="s">
        <v>8715</v>
      </c>
      <c r="K2450" t="s">
        <v>133</v>
      </c>
      <c r="L2450" s="6" t="str">
        <f>IF(ISBLANK(employee_data35[[#This Row],[ExitDate]]),"1","0")</f>
        <v>0</v>
      </c>
      <c r="M2450" t="str">
        <f>IF(ISBLANK(employee_data35[[#This Row],[ExitDate]]),"Active","Tidak Active")</f>
        <v>Tidak Active</v>
      </c>
      <c r="N2450" t="s">
        <v>63</v>
      </c>
      <c r="O2450" t="s">
        <v>34</v>
      </c>
      <c r="P2450" t="s">
        <v>35</v>
      </c>
      <c r="Q2450" t="s">
        <v>99</v>
      </c>
      <c r="R2450" t="s">
        <v>8716</v>
      </c>
      <c r="S2450" t="s">
        <v>38</v>
      </c>
      <c r="T2450" t="s">
        <v>81</v>
      </c>
      <c r="U2450" s="1">
        <v>29740</v>
      </c>
      <c r="V2450" s="7" t="str">
        <f>CONCATENATE(employee_data35[[#This Row],[First-LastName]]&amp;" "&amp;employee_data35[[#This Row],[DOB]])</f>
        <v>Harley-Walker 29740</v>
      </c>
      <c r="W2450" t="s">
        <v>40</v>
      </c>
      <c r="X2450" t="s">
        <v>613</v>
      </c>
      <c r="Y2450" t="s">
        <v>42</v>
      </c>
      <c r="Z2450">
        <v>60773</v>
      </c>
      <c r="AA2450" t="s">
        <v>93</v>
      </c>
      <c r="AB2450" t="s">
        <v>104</v>
      </c>
      <c r="AC2450" t="s">
        <v>45</v>
      </c>
      <c r="AD2450">
        <v>4</v>
      </c>
    </row>
    <row r="2451" spans="1:30" x14ac:dyDescent="0.3">
      <c r="A2451">
        <v>2876</v>
      </c>
      <c r="B2451" t="s">
        <v>8717</v>
      </c>
      <c r="C2451" t="s">
        <v>3924</v>
      </c>
      <c r="D2451" s="6" t="str">
        <f>CONCATENATE(employee_data35[[#This Row],[FirstName]], "-",employee_data35[[#This Row],[LastName]] )</f>
        <v>Luka-Novak</v>
      </c>
      <c r="E2451" s="1">
        <v>45043</v>
      </c>
      <c r="F2451" s="1"/>
      <c r="G2451" s="7" t="str">
        <f>IF(ISBLANK(employee_data35[[#This Row],[ExitDate]]),"Yes","")</f>
        <v>Yes</v>
      </c>
      <c r="H2451" t="s">
        <v>28</v>
      </c>
      <c r="I2451" t="s">
        <v>8718</v>
      </c>
      <c r="J2451" t="s">
        <v>8719</v>
      </c>
      <c r="K2451" t="s">
        <v>50</v>
      </c>
      <c r="L2451" s="6" t="str">
        <f>IF(ISBLANK(employee_data35[[#This Row],[ExitDate]]),"1","0")</f>
        <v>1</v>
      </c>
      <c r="M2451" t="str">
        <f>IF(ISBLANK(employee_data35[[#This Row],[ExitDate]]),"Active","Tidak Active")</f>
        <v>Active</v>
      </c>
      <c r="N2451" t="s">
        <v>52</v>
      </c>
      <c r="O2451" t="s">
        <v>51</v>
      </c>
      <c r="P2451" t="s">
        <v>35</v>
      </c>
      <c r="Q2451" t="s">
        <v>36</v>
      </c>
      <c r="R2451" t="s">
        <v>37</v>
      </c>
      <c r="S2451" t="s">
        <v>38</v>
      </c>
      <c r="T2451" t="s">
        <v>90</v>
      </c>
      <c r="U2451" s="1">
        <v>20919</v>
      </c>
      <c r="V2451" s="7" t="str">
        <f>CONCATENATE(employee_data35[[#This Row],[First-LastName]]&amp;" "&amp;employee_data35[[#This Row],[DOB]])</f>
        <v>Luka-Novak 20919</v>
      </c>
      <c r="W2451" t="s">
        <v>40</v>
      </c>
      <c r="X2451" t="s">
        <v>4083</v>
      </c>
      <c r="Y2451" t="s">
        <v>42</v>
      </c>
      <c r="Z2451">
        <v>91201</v>
      </c>
      <c r="AA2451" t="s">
        <v>128</v>
      </c>
      <c r="AB2451" t="s">
        <v>104</v>
      </c>
      <c r="AC2451" t="s">
        <v>45</v>
      </c>
      <c r="AD2451">
        <v>4</v>
      </c>
    </row>
    <row r="2452" spans="1:30" x14ac:dyDescent="0.3">
      <c r="A2452">
        <v>2877</v>
      </c>
      <c r="B2452" t="s">
        <v>8720</v>
      </c>
      <c r="C2452" t="s">
        <v>1591</v>
      </c>
      <c r="D2452" s="6" t="str">
        <f>CONCATENATE(employee_data35[[#This Row],[FirstName]], "-",employee_data35[[#This Row],[LastName]] )</f>
        <v>Skylar-Riggs</v>
      </c>
      <c r="E2452" s="1">
        <v>44876</v>
      </c>
      <c r="F2452" s="1">
        <v>44902</v>
      </c>
      <c r="G2452" s="7" t="str">
        <f>IF(ISBLANK(employee_data35[[#This Row],[ExitDate]]),"Yes","")</f>
        <v/>
      </c>
      <c r="H2452" t="s">
        <v>28</v>
      </c>
      <c r="I2452" t="s">
        <v>8721</v>
      </c>
      <c r="J2452" t="s">
        <v>8722</v>
      </c>
      <c r="K2452" t="s">
        <v>139</v>
      </c>
      <c r="L2452" s="6" t="str">
        <f>IF(ISBLANK(employee_data35[[#This Row],[ExitDate]]),"1","0")</f>
        <v>0</v>
      </c>
      <c r="M2452" t="str">
        <f>IF(ISBLANK(employee_data35[[#This Row],[ExitDate]]),"Active","Tidak Active")</f>
        <v>Tidak Active</v>
      </c>
      <c r="N2452" t="s">
        <v>33</v>
      </c>
      <c r="O2452" t="s">
        <v>64</v>
      </c>
      <c r="P2452" t="s">
        <v>52</v>
      </c>
      <c r="Q2452" t="s">
        <v>126</v>
      </c>
      <c r="R2452" t="s">
        <v>8723</v>
      </c>
      <c r="S2452" t="s">
        <v>38</v>
      </c>
      <c r="T2452" t="s">
        <v>177</v>
      </c>
      <c r="U2452" s="1">
        <v>16434</v>
      </c>
      <c r="V2452" s="7" t="str">
        <f>CONCATENATE(employee_data35[[#This Row],[First-LastName]]&amp;" "&amp;employee_data35[[#This Row],[DOB]])</f>
        <v>Skylar-Riggs 16434</v>
      </c>
      <c r="W2452" t="s">
        <v>40</v>
      </c>
      <c r="X2452" t="s">
        <v>243</v>
      </c>
      <c r="Y2452" t="s">
        <v>42</v>
      </c>
      <c r="Z2452">
        <v>51590</v>
      </c>
      <c r="AA2452" t="s">
        <v>128</v>
      </c>
      <c r="AB2452" t="s">
        <v>44</v>
      </c>
      <c r="AC2452" t="s">
        <v>45</v>
      </c>
      <c r="AD2452">
        <v>2</v>
      </c>
    </row>
    <row r="2453" spans="1:30" x14ac:dyDescent="0.3">
      <c r="A2453">
        <v>2878</v>
      </c>
      <c r="B2453" t="s">
        <v>4105</v>
      </c>
      <c r="C2453" t="s">
        <v>3105</v>
      </c>
      <c r="D2453" s="6" t="str">
        <f>CONCATENATE(employee_data35[[#This Row],[FirstName]], "-",employee_data35[[#This Row],[LastName]] )</f>
        <v>Shania-Barrera</v>
      </c>
      <c r="E2453" s="1">
        <v>44320</v>
      </c>
      <c r="F2453" s="1">
        <v>44481</v>
      </c>
      <c r="G2453" s="7" t="str">
        <f>IF(ISBLANK(employee_data35[[#This Row],[ExitDate]]),"Yes","")</f>
        <v/>
      </c>
      <c r="H2453" t="s">
        <v>28</v>
      </c>
      <c r="I2453" t="s">
        <v>8724</v>
      </c>
      <c r="J2453" t="s">
        <v>8725</v>
      </c>
      <c r="K2453" t="s">
        <v>80</v>
      </c>
      <c r="L2453" s="6" t="str">
        <f>IF(ISBLANK(employee_data35[[#This Row],[ExitDate]]),"1","0")</f>
        <v>0</v>
      </c>
      <c r="M2453" t="str">
        <f>IF(ISBLANK(employee_data35[[#This Row],[ExitDate]]),"Active","Tidak Active")</f>
        <v>Tidak Active</v>
      </c>
      <c r="N2453" t="s">
        <v>52</v>
      </c>
      <c r="O2453" t="s">
        <v>51</v>
      </c>
      <c r="P2453" t="s">
        <v>52</v>
      </c>
      <c r="Q2453" t="s">
        <v>126</v>
      </c>
      <c r="R2453" t="s">
        <v>8726</v>
      </c>
      <c r="S2453" t="s">
        <v>38</v>
      </c>
      <c r="T2453" t="s">
        <v>66</v>
      </c>
      <c r="U2453" s="1">
        <v>21043</v>
      </c>
      <c r="V2453" s="7" t="str">
        <f>CONCATENATE(employee_data35[[#This Row],[First-LastName]]&amp;" "&amp;employee_data35[[#This Row],[DOB]])</f>
        <v>Shania-Barrera 21043</v>
      </c>
      <c r="W2453" t="s">
        <v>40</v>
      </c>
      <c r="X2453" t="s">
        <v>5084</v>
      </c>
      <c r="Y2453" t="s">
        <v>55</v>
      </c>
      <c r="Z2453">
        <v>26501</v>
      </c>
      <c r="AA2453" t="s">
        <v>93</v>
      </c>
      <c r="AB2453" t="s">
        <v>84</v>
      </c>
      <c r="AC2453" t="s">
        <v>45</v>
      </c>
      <c r="AD2453">
        <v>2</v>
      </c>
    </row>
    <row r="2454" spans="1:30" x14ac:dyDescent="0.3">
      <c r="A2454">
        <v>2879</v>
      </c>
      <c r="B2454" t="s">
        <v>5372</v>
      </c>
      <c r="C2454" t="s">
        <v>8150</v>
      </c>
      <c r="D2454" s="6" t="str">
        <f>CONCATENATE(employee_data35[[#This Row],[FirstName]], "-",employee_data35[[#This Row],[LastName]] )</f>
        <v>Trystan-Fernandez</v>
      </c>
      <c r="E2454" s="1">
        <v>43454</v>
      </c>
      <c r="F2454" s="1"/>
      <c r="G2454" s="7" t="str">
        <f>IF(ISBLANK(employee_data35[[#This Row],[ExitDate]]),"Yes","")</f>
        <v>Yes</v>
      </c>
      <c r="H2454" t="s">
        <v>28</v>
      </c>
      <c r="I2454" t="s">
        <v>8727</v>
      </c>
      <c r="J2454" t="s">
        <v>8728</v>
      </c>
      <c r="K2454" t="s">
        <v>168</v>
      </c>
      <c r="L2454" s="6" t="str">
        <f>IF(ISBLANK(employee_data35[[#This Row],[ExitDate]]),"1","0")</f>
        <v>1</v>
      </c>
      <c r="M2454" t="str">
        <f>IF(ISBLANK(employee_data35[[#This Row],[ExitDate]]),"Active","Tidak Active")</f>
        <v>Active</v>
      </c>
      <c r="N2454" t="s">
        <v>63</v>
      </c>
      <c r="O2454" t="s">
        <v>51</v>
      </c>
      <c r="P2454" t="s">
        <v>63</v>
      </c>
      <c r="Q2454" t="s">
        <v>36</v>
      </c>
      <c r="R2454" t="s">
        <v>37</v>
      </c>
      <c r="S2454" t="s">
        <v>38</v>
      </c>
      <c r="T2454" t="s">
        <v>119</v>
      </c>
      <c r="U2454" s="1">
        <v>22965</v>
      </c>
      <c r="V2454" s="7" t="str">
        <f>CONCATENATE(employee_data35[[#This Row],[First-LastName]]&amp;" "&amp;employee_data35[[#This Row],[DOB]])</f>
        <v>Trystan-Fernandez 22965</v>
      </c>
      <c r="W2454" t="s">
        <v>40</v>
      </c>
      <c r="X2454" t="s">
        <v>708</v>
      </c>
      <c r="Y2454" t="s">
        <v>55</v>
      </c>
      <c r="Z2454">
        <v>97759</v>
      </c>
      <c r="AA2454" t="s">
        <v>93</v>
      </c>
      <c r="AB2454" t="s">
        <v>84</v>
      </c>
      <c r="AC2454" t="s">
        <v>45</v>
      </c>
      <c r="AD2454">
        <v>2</v>
      </c>
    </row>
    <row r="2455" spans="1:30" x14ac:dyDescent="0.3">
      <c r="A2455">
        <v>2880</v>
      </c>
      <c r="B2455" t="s">
        <v>3486</v>
      </c>
      <c r="C2455" t="s">
        <v>610</v>
      </c>
      <c r="D2455" s="6" t="str">
        <f>CONCATENATE(employee_data35[[#This Row],[FirstName]], "-",employee_data35[[#This Row],[LastName]] )</f>
        <v>Aimee-Berg</v>
      </c>
      <c r="E2455" s="1">
        <v>44358</v>
      </c>
      <c r="F2455" s="1">
        <v>44898</v>
      </c>
      <c r="G2455" s="7" t="str">
        <f>IF(ISBLANK(employee_data35[[#This Row],[ExitDate]]),"Yes","")</f>
        <v/>
      </c>
      <c r="H2455" t="s">
        <v>28</v>
      </c>
      <c r="I2455" t="s">
        <v>8729</v>
      </c>
      <c r="J2455" t="s">
        <v>8730</v>
      </c>
      <c r="K2455" t="s">
        <v>98</v>
      </c>
      <c r="L2455" s="6" t="str">
        <f>IF(ISBLANK(employee_data35[[#This Row],[ExitDate]]),"1","0")</f>
        <v>0</v>
      </c>
      <c r="M2455" t="str">
        <f>IF(ISBLANK(employee_data35[[#This Row],[ExitDate]]),"Active","Tidak Active")</f>
        <v>Tidak Active</v>
      </c>
      <c r="N2455" t="s">
        <v>33</v>
      </c>
      <c r="O2455" t="s">
        <v>51</v>
      </c>
      <c r="P2455" t="s">
        <v>35</v>
      </c>
      <c r="Q2455" t="s">
        <v>140</v>
      </c>
      <c r="R2455" t="s">
        <v>8731</v>
      </c>
      <c r="S2455" t="s">
        <v>38</v>
      </c>
      <c r="T2455" t="s">
        <v>81</v>
      </c>
      <c r="U2455" s="1">
        <v>36759</v>
      </c>
      <c r="V2455" s="7" t="str">
        <f>CONCATENATE(employee_data35[[#This Row],[First-LastName]]&amp;" "&amp;employee_data35[[#This Row],[DOB]])</f>
        <v>Aimee-Berg 36759</v>
      </c>
      <c r="W2455" t="s">
        <v>40</v>
      </c>
      <c r="X2455" t="s">
        <v>3811</v>
      </c>
      <c r="Y2455" t="s">
        <v>42</v>
      </c>
      <c r="Z2455">
        <v>89647</v>
      </c>
      <c r="AA2455" t="s">
        <v>93</v>
      </c>
      <c r="AB2455" t="s">
        <v>75</v>
      </c>
      <c r="AC2455" t="s">
        <v>45</v>
      </c>
      <c r="AD2455">
        <v>4</v>
      </c>
    </row>
    <row r="2456" spans="1:30" x14ac:dyDescent="0.3">
      <c r="A2456">
        <v>2881</v>
      </c>
      <c r="B2456" t="s">
        <v>6800</v>
      </c>
      <c r="C2456" t="s">
        <v>3480</v>
      </c>
      <c r="D2456" s="6" t="str">
        <f>CONCATENATE(employee_data35[[#This Row],[FirstName]], "-",employee_data35[[#This Row],[LastName]] )</f>
        <v>Kyson-Scott</v>
      </c>
      <c r="E2456" s="1">
        <v>45084</v>
      </c>
      <c r="F2456" s="1"/>
      <c r="G2456" s="7" t="str">
        <f>IF(ISBLANK(employee_data35[[#This Row],[ExitDate]]),"Yes","")</f>
        <v>Yes</v>
      </c>
      <c r="H2456" t="s">
        <v>28</v>
      </c>
      <c r="I2456" t="s">
        <v>8732</v>
      </c>
      <c r="J2456" t="s">
        <v>8733</v>
      </c>
      <c r="K2456" t="s">
        <v>118</v>
      </c>
      <c r="L2456" s="6" t="str">
        <f>IF(ISBLANK(employee_data35[[#This Row],[ExitDate]]),"1","0")</f>
        <v>1</v>
      </c>
      <c r="M2456" t="str">
        <f>IF(ISBLANK(employee_data35[[#This Row],[ExitDate]]),"Active","Tidak Active")</f>
        <v>Active</v>
      </c>
      <c r="N2456" t="s">
        <v>33</v>
      </c>
      <c r="O2456" t="s">
        <v>64</v>
      </c>
      <c r="P2456" t="s">
        <v>63</v>
      </c>
      <c r="Q2456" t="s">
        <v>36</v>
      </c>
      <c r="R2456" t="s">
        <v>37</v>
      </c>
      <c r="S2456" t="s">
        <v>38</v>
      </c>
      <c r="T2456" t="s">
        <v>90</v>
      </c>
      <c r="U2456" s="1">
        <v>20567</v>
      </c>
      <c r="V2456" s="7" t="str">
        <f>CONCATENATE(employee_data35[[#This Row],[First-LastName]]&amp;" "&amp;employee_data35[[#This Row],[DOB]])</f>
        <v>Kyson-Scott 20567</v>
      </c>
      <c r="W2456" t="s">
        <v>40</v>
      </c>
      <c r="X2456" t="s">
        <v>83</v>
      </c>
      <c r="Y2456" t="s">
        <v>55</v>
      </c>
      <c r="Z2456">
        <v>19510</v>
      </c>
      <c r="AA2456" t="s">
        <v>128</v>
      </c>
      <c r="AB2456" t="s">
        <v>104</v>
      </c>
      <c r="AC2456" t="s">
        <v>45</v>
      </c>
      <c r="AD2456">
        <v>4</v>
      </c>
    </row>
    <row r="2457" spans="1:30" x14ac:dyDescent="0.3">
      <c r="A2457">
        <v>2882</v>
      </c>
      <c r="B2457" t="s">
        <v>8734</v>
      </c>
      <c r="C2457" t="s">
        <v>1532</v>
      </c>
      <c r="D2457" s="6" t="str">
        <f>CONCATENATE(employee_data35[[#This Row],[FirstName]], "-",employee_data35[[#This Row],[LastName]] )</f>
        <v>Lamar-Kirk</v>
      </c>
      <c r="E2457" s="1">
        <v>43606</v>
      </c>
      <c r="F2457" s="1">
        <v>43835</v>
      </c>
      <c r="G2457" s="7" t="str">
        <f>IF(ISBLANK(employee_data35[[#This Row],[ExitDate]]),"Yes","")</f>
        <v/>
      </c>
      <c r="H2457" t="s">
        <v>28</v>
      </c>
      <c r="I2457" t="s">
        <v>8735</v>
      </c>
      <c r="J2457" t="s">
        <v>8736</v>
      </c>
      <c r="K2457" t="s">
        <v>62</v>
      </c>
      <c r="L2457" s="6" t="str">
        <f>IF(ISBLANK(employee_data35[[#This Row],[ExitDate]]),"1","0")</f>
        <v>0</v>
      </c>
      <c r="M2457" t="str">
        <f>IF(ISBLANK(employee_data35[[#This Row],[ExitDate]]),"Active","Tidak Active")</f>
        <v>Tidak Active</v>
      </c>
      <c r="N2457" t="s">
        <v>52</v>
      </c>
      <c r="O2457" t="s">
        <v>64</v>
      </c>
      <c r="P2457" t="s">
        <v>63</v>
      </c>
      <c r="Q2457" t="s">
        <v>140</v>
      </c>
      <c r="R2457" t="s">
        <v>8737</v>
      </c>
      <c r="S2457" t="s">
        <v>38</v>
      </c>
      <c r="T2457" t="s">
        <v>286</v>
      </c>
      <c r="U2457" s="1">
        <v>28823</v>
      </c>
      <c r="V2457" s="7" t="str">
        <f>CONCATENATE(employee_data35[[#This Row],[First-LastName]]&amp;" "&amp;employee_data35[[#This Row],[DOB]])</f>
        <v>Lamar-Kirk 28823</v>
      </c>
      <c r="W2457" t="s">
        <v>40</v>
      </c>
      <c r="X2457" t="s">
        <v>949</v>
      </c>
      <c r="Y2457" t="s">
        <v>55</v>
      </c>
      <c r="Z2457">
        <v>85827</v>
      </c>
      <c r="AA2457" t="s">
        <v>128</v>
      </c>
      <c r="AB2457" t="s">
        <v>44</v>
      </c>
      <c r="AC2457" t="s">
        <v>45</v>
      </c>
      <c r="AD2457">
        <v>4</v>
      </c>
    </row>
    <row r="2458" spans="1:30" x14ac:dyDescent="0.3">
      <c r="A2458">
        <v>2883</v>
      </c>
      <c r="B2458" t="s">
        <v>595</v>
      </c>
      <c r="C2458" t="s">
        <v>4616</v>
      </c>
      <c r="D2458" s="6" t="str">
        <f>CONCATENATE(employee_data35[[#This Row],[FirstName]], "-",employee_data35[[#This Row],[LastName]] )</f>
        <v>Slade-Lynn</v>
      </c>
      <c r="E2458" s="1">
        <v>43525</v>
      </c>
      <c r="F2458" s="1"/>
      <c r="G2458" s="7" t="str">
        <f>IF(ISBLANK(employee_data35[[#This Row],[ExitDate]]),"Yes","")</f>
        <v>Yes</v>
      </c>
      <c r="H2458" t="s">
        <v>728</v>
      </c>
      <c r="I2458" t="s">
        <v>8738</v>
      </c>
      <c r="J2458" t="s">
        <v>8739</v>
      </c>
      <c r="K2458" t="s">
        <v>31</v>
      </c>
      <c r="L2458" s="6" t="str">
        <f>IF(ISBLANK(employee_data35[[#This Row],[ExitDate]]),"1","0")</f>
        <v>1</v>
      </c>
      <c r="M2458" t="str">
        <f>IF(ISBLANK(employee_data35[[#This Row],[ExitDate]]),"Active","Tidak Active")</f>
        <v>Active</v>
      </c>
      <c r="N2458" t="s">
        <v>52</v>
      </c>
      <c r="O2458" t="s">
        <v>34</v>
      </c>
      <c r="P2458" t="s">
        <v>63</v>
      </c>
      <c r="Q2458" t="s">
        <v>36</v>
      </c>
      <c r="R2458" t="s">
        <v>37</v>
      </c>
      <c r="S2458" t="s">
        <v>38</v>
      </c>
      <c r="T2458" t="s">
        <v>81</v>
      </c>
      <c r="U2458" s="1">
        <v>22099</v>
      </c>
      <c r="V2458" s="7" t="str">
        <f>CONCATENATE(employee_data35[[#This Row],[First-LastName]]&amp;" "&amp;employee_data35[[#This Row],[DOB]])</f>
        <v>Slade-Lynn 22099</v>
      </c>
      <c r="W2458" t="s">
        <v>40</v>
      </c>
      <c r="X2458" t="s">
        <v>216</v>
      </c>
      <c r="Y2458" t="s">
        <v>55</v>
      </c>
      <c r="Z2458">
        <v>74091</v>
      </c>
      <c r="AA2458" t="s">
        <v>56</v>
      </c>
      <c r="AB2458" t="s">
        <v>84</v>
      </c>
      <c r="AC2458" t="s">
        <v>45</v>
      </c>
      <c r="AD2458">
        <v>4</v>
      </c>
    </row>
    <row r="2459" spans="1:30" x14ac:dyDescent="0.3">
      <c r="A2459">
        <v>2884</v>
      </c>
      <c r="B2459" t="s">
        <v>8740</v>
      </c>
      <c r="C2459" t="s">
        <v>232</v>
      </c>
      <c r="D2459" s="6" t="str">
        <f>CONCATENATE(employee_data35[[#This Row],[FirstName]], "-",employee_data35[[#This Row],[LastName]] )</f>
        <v>Riley-Leon</v>
      </c>
      <c r="E2459" s="1">
        <v>44618</v>
      </c>
      <c r="F2459" s="1"/>
      <c r="G2459" s="7" t="str">
        <f>IF(ISBLANK(employee_data35[[#This Row],[ExitDate]]),"Yes","")</f>
        <v>Yes</v>
      </c>
      <c r="H2459" t="s">
        <v>728</v>
      </c>
      <c r="I2459" t="s">
        <v>8741</v>
      </c>
      <c r="J2459" t="s">
        <v>8742</v>
      </c>
      <c r="K2459" t="s">
        <v>133</v>
      </c>
      <c r="L2459" s="6" t="str">
        <f>IF(ISBLANK(employee_data35[[#This Row],[ExitDate]]),"1","0")</f>
        <v>1</v>
      </c>
      <c r="M2459" t="str">
        <f>IF(ISBLANK(employee_data35[[#This Row],[ExitDate]]),"Active","Tidak Active")</f>
        <v>Active</v>
      </c>
      <c r="N2459" t="s">
        <v>52</v>
      </c>
      <c r="O2459" t="s">
        <v>51</v>
      </c>
      <c r="P2459" t="s">
        <v>52</v>
      </c>
      <c r="Q2459" t="s">
        <v>36</v>
      </c>
      <c r="R2459" t="s">
        <v>37</v>
      </c>
      <c r="S2459" t="s">
        <v>38</v>
      </c>
      <c r="T2459" t="s">
        <v>305</v>
      </c>
      <c r="U2459" s="1">
        <v>29112</v>
      </c>
      <c r="V2459" s="7" t="str">
        <f>CONCATENATE(employee_data35[[#This Row],[First-LastName]]&amp;" "&amp;employee_data35[[#This Row],[DOB]])</f>
        <v>Riley-Leon 29112</v>
      </c>
      <c r="W2459" t="s">
        <v>40</v>
      </c>
      <c r="X2459" t="s">
        <v>103</v>
      </c>
      <c r="Y2459" t="s">
        <v>55</v>
      </c>
      <c r="Z2459">
        <v>76359</v>
      </c>
      <c r="AA2459" t="s">
        <v>74</v>
      </c>
      <c r="AB2459" t="s">
        <v>84</v>
      </c>
      <c r="AC2459" t="s">
        <v>45</v>
      </c>
      <c r="AD2459">
        <v>2</v>
      </c>
    </row>
    <row r="2460" spans="1:30" x14ac:dyDescent="0.3">
      <c r="A2460">
        <v>2885</v>
      </c>
      <c r="B2460" t="s">
        <v>4182</v>
      </c>
      <c r="C2460" t="s">
        <v>1970</v>
      </c>
      <c r="D2460" s="6" t="str">
        <f>CONCATENATE(employee_data35[[#This Row],[FirstName]], "-",employee_data35[[#This Row],[LastName]] )</f>
        <v>Humberto-Yoder</v>
      </c>
      <c r="E2460" s="1">
        <v>44665</v>
      </c>
      <c r="F2460" s="1">
        <v>44844</v>
      </c>
      <c r="G2460" s="7" t="str">
        <f>IF(ISBLANK(employee_data35[[#This Row],[ExitDate]]),"Yes","")</f>
        <v/>
      </c>
      <c r="H2460" t="s">
        <v>728</v>
      </c>
      <c r="I2460" t="s">
        <v>8743</v>
      </c>
      <c r="J2460" t="s">
        <v>8744</v>
      </c>
      <c r="K2460" t="s">
        <v>50</v>
      </c>
      <c r="L2460" s="6" t="str">
        <f>IF(ISBLANK(employee_data35[[#This Row],[ExitDate]]),"1","0")</f>
        <v>0</v>
      </c>
      <c r="M2460" t="str">
        <f>IF(ISBLANK(employee_data35[[#This Row],[ExitDate]]),"Active","Tidak Active")</f>
        <v>Tidak Active</v>
      </c>
      <c r="N2460" t="s">
        <v>63</v>
      </c>
      <c r="O2460" t="s">
        <v>64</v>
      </c>
      <c r="P2460" t="s">
        <v>52</v>
      </c>
      <c r="Q2460" t="s">
        <v>175</v>
      </c>
      <c r="R2460" t="s">
        <v>8745</v>
      </c>
      <c r="S2460" t="s">
        <v>38</v>
      </c>
      <c r="T2460" t="s">
        <v>90</v>
      </c>
      <c r="U2460" s="1">
        <v>28152</v>
      </c>
      <c r="V2460" s="7" t="str">
        <f>CONCATENATE(employee_data35[[#This Row],[First-LastName]]&amp;" "&amp;employee_data35[[#This Row],[DOB]])</f>
        <v>Humberto-Yoder 28152</v>
      </c>
      <c r="W2460" t="s">
        <v>40</v>
      </c>
      <c r="X2460" t="s">
        <v>352</v>
      </c>
      <c r="Y2460" t="s">
        <v>55</v>
      </c>
      <c r="Z2460">
        <v>61247</v>
      </c>
      <c r="AA2460" t="s">
        <v>128</v>
      </c>
      <c r="AB2460" t="s">
        <v>75</v>
      </c>
      <c r="AC2460" t="s">
        <v>45</v>
      </c>
      <c r="AD2460">
        <v>1</v>
      </c>
    </row>
    <row r="2461" spans="1:30" x14ac:dyDescent="0.3">
      <c r="A2461">
        <v>2886</v>
      </c>
      <c r="B2461" t="s">
        <v>7862</v>
      </c>
      <c r="C2461" t="s">
        <v>1512</v>
      </c>
      <c r="D2461" s="6" t="str">
        <f>CONCATENATE(employee_data35[[#This Row],[FirstName]], "-",employee_data35[[#This Row],[LastName]] )</f>
        <v>Michelle-Pearson</v>
      </c>
      <c r="E2461" s="1">
        <v>44049</v>
      </c>
      <c r="F2461" s="1"/>
      <c r="G2461" s="7" t="str">
        <f>IF(ISBLANK(employee_data35[[#This Row],[ExitDate]]),"Yes","")</f>
        <v>Yes</v>
      </c>
      <c r="H2461" t="s">
        <v>728</v>
      </c>
      <c r="I2461" t="s">
        <v>8746</v>
      </c>
      <c r="J2461" t="s">
        <v>8747</v>
      </c>
      <c r="K2461" t="s">
        <v>139</v>
      </c>
      <c r="L2461" s="6" t="str">
        <f>IF(ISBLANK(employee_data35[[#This Row],[ExitDate]]),"1","0")</f>
        <v>1</v>
      </c>
      <c r="M2461" t="str">
        <f>IF(ISBLANK(employee_data35[[#This Row],[ExitDate]]),"Active","Tidak Active")</f>
        <v>Active</v>
      </c>
      <c r="N2461" t="s">
        <v>33</v>
      </c>
      <c r="O2461" t="s">
        <v>51</v>
      </c>
      <c r="P2461" t="s">
        <v>35</v>
      </c>
      <c r="Q2461" t="s">
        <v>36</v>
      </c>
      <c r="R2461" t="s">
        <v>37</v>
      </c>
      <c r="S2461" t="s">
        <v>38</v>
      </c>
      <c r="T2461" t="s">
        <v>90</v>
      </c>
      <c r="U2461" s="1">
        <v>30619</v>
      </c>
      <c r="V2461" s="7" t="str">
        <f>CONCATENATE(employee_data35[[#This Row],[First-LastName]]&amp;" "&amp;employee_data35[[#This Row],[DOB]])</f>
        <v>Michelle-Pearson 30619</v>
      </c>
      <c r="W2461" t="s">
        <v>40</v>
      </c>
      <c r="X2461" t="s">
        <v>6</v>
      </c>
      <c r="Y2461" t="s">
        <v>55</v>
      </c>
      <c r="Z2461">
        <v>93231</v>
      </c>
      <c r="AA2461" t="s">
        <v>128</v>
      </c>
      <c r="AB2461" t="s">
        <v>84</v>
      </c>
      <c r="AC2461" t="s">
        <v>45</v>
      </c>
      <c r="AD2461">
        <v>2</v>
      </c>
    </row>
    <row r="2462" spans="1:30" x14ac:dyDescent="0.3">
      <c r="A2462">
        <v>2887</v>
      </c>
      <c r="B2462" t="s">
        <v>7603</v>
      </c>
      <c r="C2462" t="s">
        <v>1370</v>
      </c>
      <c r="D2462" s="6" t="str">
        <f>CONCATENATE(employee_data35[[#This Row],[FirstName]], "-",employee_data35[[#This Row],[LastName]] )</f>
        <v>Natalya-Reyes</v>
      </c>
      <c r="E2462" s="1">
        <v>43858</v>
      </c>
      <c r="F2462" s="1">
        <v>44607</v>
      </c>
      <c r="G2462" s="7" t="str">
        <f>IF(ISBLANK(employee_data35[[#This Row],[ExitDate]]),"Yes","")</f>
        <v/>
      </c>
      <c r="H2462" t="s">
        <v>728</v>
      </c>
      <c r="I2462" t="s">
        <v>8748</v>
      </c>
      <c r="J2462" t="s">
        <v>8749</v>
      </c>
      <c r="K2462" t="s">
        <v>80</v>
      </c>
      <c r="L2462" s="6" t="str">
        <f>IF(ISBLANK(employee_data35[[#This Row],[ExitDate]]),"1","0")</f>
        <v>0</v>
      </c>
      <c r="M2462" t="str">
        <f>IF(ISBLANK(employee_data35[[#This Row],[ExitDate]]),"Active","Tidak Active")</f>
        <v>Tidak Active</v>
      </c>
      <c r="N2462" t="s">
        <v>63</v>
      </c>
      <c r="O2462" t="s">
        <v>51</v>
      </c>
      <c r="P2462" t="s">
        <v>35</v>
      </c>
      <c r="Q2462" t="s">
        <v>175</v>
      </c>
      <c r="R2462" t="s">
        <v>8750</v>
      </c>
      <c r="S2462" t="s">
        <v>38</v>
      </c>
      <c r="T2462" t="s">
        <v>286</v>
      </c>
      <c r="U2462" s="1">
        <v>31894</v>
      </c>
      <c r="V2462" s="7" t="str">
        <f>CONCATENATE(employee_data35[[#This Row],[First-LastName]]&amp;" "&amp;employee_data35[[#This Row],[DOB]])</f>
        <v>Natalya-Reyes 31894</v>
      </c>
      <c r="W2462" t="s">
        <v>40</v>
      </c>
      <c r="X2462" t="s">
        <v>3108</v>
      </c>
      <c r="Y2462" t="s">
        <v>42</v>
      </c>
      <c r="Z2462">
        <v>22862</v>
      </c>
      <c r="AA2462" t="s">
        <v>93</v>
      </c>
      <c r="AB2462" t="s">
        <v>84</v>
      </c>
      <c r="AC2462" t="s">
        <v>45</v>
      </c>
      <c r="AD2462">
        <v>5</v>
      </c>
    </row>
    <row r="2463" spans="1:30" x14ac:dyDescent="0.3">
      <c r="A2463">
        <v>2888</v>
      </c>
      <c r="B2463" t="s">
        <v>298</v>
      </c>
      <c r="C2463" t="s">
        <v>1275</v>
      </c>
      <c r="D2463" s="6" t="str">
        <f>CONCATENATE(employee_data35[[#This Row],[FirstName]], "-",employee_data35[[#This Row],[LastName]] )</f>
        <v>Celia-Mcpherson</v>
      </c>
      <c r="E2463" s="1">
        <v>44303</v>
      </c>
      <c r="F2463" s="1">
        <v>44638</v>
      </c>
      <c r="G2463" s="7" t="str">
        <f>IF(ISBLANK(employee_data35[[#This Row],[ExitDate]]),"Yes","")</f>
        <v/>
      </c>
      <c r="H2463" t="s">
        <v>728</v>
      </c>
      <c r="I2463" t="s">
        <v>8751</v>
      </c>
      <c r="J2463" t="s">
        <v>8752</v>
      </c>
      <c r="K2463" t="s">
        <v>168</v>
      </c>
      <c r="L2463" s="6" t="str">
        <f>IF(ISBLANK(employee_data35[[#This Row],[ExitDate]]),"1","0")</f>
        <v>0</v>
      </c>
      <c r="M2463" t="str">
        <f>IF(ISBLANK(employee_data35[[#This Row],[ExitDate]]),"Active","Tidak Active")</f>
        <v>Tidak Active</v>
      </c>
      <c r="N2463" t="s">
        <v>33</v>
      </c>
      <c r="O2463" t="s">
        <v>51</v>
      </c>
      <c r="P2463" t="s">
        <v>35</v>
      </c>
      <c r="Q2463" t="s">
        <v>140</v>
      </c>
      <c r="R2463" t="s">
        <v>8753</v>
      </c>
      <c r="S2463" t="s">
        <v>38</v>
      </c>
      <c r="T2463" t="s">
        <v>594</v>
      </c>
      <c r="U2463" s="1">
        <v>30432</v>
      </c>
      <c r="V2463" s="7" t="str">
        <f>CONCATENATE(employee_data35[[#This Row],[First-LastName]]&amp;" "&amp;employee_data35[[#This Row],[DOB]])</f>
        <v>Celia-Mcpherson 30432</v>
      </c>
      <c r="W2463" t="s">
        <v>40</v>
      </c>
      <c r="X2463" t="s">
        <v>226</v>
      </c>
      <c r="Y2463" t="s">
        <v>42</v>
      </c>
      <c r="Z2463">
        <v>74469</v>
      </c>
      <c r="AA2463" t="s">
        <v>43</v>
      </c>
      <c r="AB2463" t="s">
        <v>44</v>
      </c>
      <c r="AC2463" t="s">
        <v>45</v>
      </c>
      <c r="AD2463">
        <v>5</v>
      </c>
    </row>
    <row r="2464" spans="1:30" x14ac:dyDescent="0.3">
      <c r="A2464">
        <v>2889</v>
      </c>
      <c r="B2464" t="s">
        <v>6567</v>
      </c>
      <c r="C2464" t="s">
        <v>756</v>
      </c>
      <c r="D2464" s="6" t="str">
        <f>CONCATENATE(employee_data35[[#This Row],[FirstName]], "-",employee_data35[[#This Row],[LastName]] )</f>
        <v>Matias-Barton</v>
      </c>
      <c r="E2464" s="1">
        <v>43737</v>
      </c>
      <c r="F2464" s="1">
        <v>45105</v>
      </c>
      <c r="G2464" s="7" t="str">
        <f>IF(ISBLANK(employee_data35[[#This Row],[ExitDate]]),"Yes","")</f>
        <v/>
      </c>
      <c r="H2464" t="s">
        <v>728</v>
      </c>
      <c r="I2464" t="s">
        <v>8754</v>
      </c>
      <c r="J2464" t="s">
        <v>8755</v>
      </c>
      <c r="K2464" t="s">
        <v>98</v>
      </c>
      <c r="L2464" s="6" t="str">
        <f>IF(ISBLANK(employee_data35[[#This Row],[ExitDate]]),"1","0")</f>
        <v>0</v>
      </c>
      <c r="M2464" t="str">
        <f>IF(ISBLANK(employee_data35[[#This Row],[ExitDate]]),"Active","Tidak Active")</f>
        <v>Tidak Active</v>
      </c>
      <c r="N2464" t="s">
        <v>52</v>
      </c>
      <c r="O2464" t="s">
        <v>51</v>
      </c>
      <c r="P2464" t="s">
        <v>35</v>
      </c>
      <c r="Q2464" t="s">
        <v>126</v>
      </c>
      <c r="R2464" t="s">
        <v>8756</v>
      </c>
      <c r="S2464" t="s">
        <v>38</v>
      </c>
      <c r="T2464" t="s">
        <v>231</v>
      </c>
      <c r="U2464" s="1">
        <v>32441</v>
      </c>
      <c r="V2464" s="7" t="str">
        <f>CONCATENATE(employee_data35[[#This Row],[First-LastName]]&amp;" "&amp;employee_data35[[#This Row],[DOB]])</f>
        <v>Matias-Barton 32441</v>
      </c>
      <c r="W2464" t="s">
        <v>40</v>
      </c>
      <c r="X2464" t="s">
        <v>113</v>
      </c>
      <c r="Y2464" t="s">
        <v>42</v>
      </c>
      <c r="Z2464">
        <v>53693</v>
      </c>
      <c r="AA2464" t="s">
        <v>56</v>
      </c>
      <c r="AB2464" t="s">
        <v>75</v>
      </c>
      <c r="AC2464" t="s">
        <v>45</v>
      </c>
      <c r="AD2464">
        <v>1</v>
      </c>
    </row>
    <row r="2465" spans="1:30" x14ac:dyDescent="0.3">
      <c r="A2465">
        <v>2890</v>
      </c>
      <c r="B2465" t="s">
        <v>8757</v>
      </c>
      <c r="C2465" t="s">
        <v>3651</v>
      </c>
      <c r="D2465" s="6" t="str">
        <f>CONCATENATE(employee_data35[[#This Row],[FirstName]], "-",employee_data35[[#This Row],[LastName]] )</f>
        <v>Caitlyn-Vaughan</v>
      </c>
      <c r="E2465" s="1">
        <v>44841</v>
      </c>
      <c r="F2465" s="1"/>
      <c r="G2465" s="7" t="str">
        <f>IF(ISBLANK(employee_data35[[#This Row],[ExitDate]]),"Yes","")</f>
        <v>Yes</v>
      </c>
      <c r="H2465" t="s">
        <v>28</v>
      </c>
      <c r="I2465" t="s">
        <v>8758</v>
      </c>
      <c r="J2465" t="s">
        <v>8759</v>
      </c>
      <c r="K2465" t="s">
        <v>80</v>
      </c>
      <c r="L2465" s="6" t="str">
        <f>IF(ISBLANK(employee_data35[[#This Row],[ExitDate]]),"1","0")</f>
        <v>1</v>
      </c>
      <c r="M2465" t="str">
        <f>IF(ISBLANK(employee_data35[[#This Row],[ExitDate]]),"Active","Tidak Active")</f>
        <v>Active</v>
      </c>
      <c r="N2465" t="s">
        <v>63</v>
      </c>
      <c r="O2465" t="s">
        <v>51</v>
      </c>
      <c r="P2465" t="s">
        <v>63</v>
      </c>
      <c r="Q2465" t="s">
        <v>36</v>
      </c>
      <c r="R2465" t="s">
        <v>37</v>
      </c>
      <c r="S2465" t="s">
        <v>38</v>
      </c>
      <c r="T2465" t="s">
        <v>66</v>
      </c>
      <c r="U2465" s="1">
        <v>32344</v>
      </c>
      <c r="V2465" s="7" t="str">
        <f>CONCATENATE(employee_data35[[#This Row],[First-LastName]]&amp;" "&amp;employee_data35[[#This Row],[DOB]])</f>
        <v>Caitlyn-Vaughan 32344</v>
      </c>
      <c r="W2465" t="s">
        <v>40</v>
      </c>
      <c r="X2465" t="s">
        <v>184</v>
      </c>
      <c r="Y2465" t="s">
        <v>55</v>
      </c>
      <c r="Z2465">
        <v>89622</v>
      </c>
      <c r="AA2465" t="s">
        <v>93</v>
      </c>
      <c r="AB2465" t="s">
        <v>75</v>
      </c>
      <c r="AC2465" t="s">
        <v>45</v>
      </c>
      <c r="AD2465">
        <v>2</v>
      </c>
    </row>
    <row r="2466" spans="1:30" x14ac:dyDescent="0.3">
      <c r="A2466">
        <v>2891</v>
      </c>
      <c r="B2466" t="s">
        <v>8760</v>
      </c>
      <c r="C2466" t="s">
        <v>4984</v>
      </c>
      <c r="D2466" s="6" t="str">
        <f>CONCATENATE(employee_data35[[#This Row],[FirstName]], "-",employee_data35[[#This Row],[LastName]] )</f>
        <v>Addyson-Pollard</v>
      </c>
      <c r="E2466" s="1">
        <v>44419</v>
      </c>
      <c r="F2466" s="1">
        <v>44507</v>
      </c>
      <c r="G2466" s="7" t="str">
        <f>IF(ISBLANK(employee_data35[[#This Row],[ExitDate]]),"Yes","")</f>
        <v/>
      </c>
      <c r="H2466" t="s">
        <v>28</v>
      </c>
      <c r="I2466" t="s">
        <v>8761</v>
      </c>
      <c r="J2466" t="s">
        <v>8762</v>
      </c>
      <c r="K2466" t="s">
        <v>168</v>
      </c>
      <c r="L2466" s="6" t="str">
        <f>IF(ISBLANK(employee_data35[[#This Row],[ExitDate]]),"1","0")</f>
        <v>0</v>
      </c>
      <c r="M2466" t="str">
        <f>IF(ISBLANK(employee_data35[[#This Row],[ExitDate]]),"Active","Tidak Active")</f>
        <v>Tidak Active</v>
      </c>
      <c r="N2466" t="s">
        <v>33</v>
      </c>
      <c r="O2466" t="s">
        <v>51</v>
      </c>
      <c r="P2466" t="s">
        <v>35</v>
      </c>
      <c r="Q2466" t="s">
        <v>126</v>
      </c>
      <c r="R2466" t="s">
        <v>8763</v>
      </c>
      <c r="S2466" t="s">
        <v>38</v>
      </c>
      <c r="T2466" t="s">
        <v>305</v>
      </c>
      <c r="U2466" s="1">
        <v>34927</v>
      </c>
      <c r="V2466" s="7" t="str">
        <f>CONCATENATE(employee_data35[[#This Row],[First-LastName]]&amp;" "&amp;employee_data35[[#This Row],[DOB]])</f>
        <v>Addyson-Pollard 34927</v>
      </c>
      <c r="W2466" t="s">
        <v>40</v>
      </c>
      <c r="X2466" t="s">
        <v>83</v>
      </c>
      <c r="Y2466" t="s">
        <v>55</v>
      </c>
      <c r="Z2466">
        <v>7700</v>
      </c>
      <c r="AA2466" t="s">
        <v>93</v>
      </c>
      <c r="AB2466" t="s">
        <v>44</v>
      </c>
      <c r="AC2466" t="s">
        <v>45</v>
      </c>
      <c r="AD2466">
        <v>1</v>
      </c>
    </row>
    <row r="2467" spans="1:30" x14ac:dyDescent="0.3">
      <c r="A2467">
        <v>2892</v>
      </c>
      <c r="B2467" t="s">
        <v>473</v>
      </c>
      <c r="C2467" t="s">
        <v>661</v>
      </c>
      <c r="D2467" s="6" t="str">
        <f>CONCATENATE(employee_data35[[#This Row],[FirstName]], "-",employee_data35[[#This Row],[LastName]] )</f>
        <v>Laila-Wiggins</v>
      </c>
      <c r="E2467" s="1">
        <v>44296</v>
      </c>
      <c r="F2467" s="1">
        <v>44866</v>
      </c>
      <c r="G2467" s="7" t="str">
        <f>IF(ISBLANK(employee_data35[[#This Row],[ExitDate]]),"Yes","")</f>
        <v/>
      </c>
      <c r="H2467" t="s">
        <v>28</v>
      </c>
      <c r="I2467" t="s">
        <v>8764</v>
      </c>
      <c r="J2467" t="s">
        <v>8765</v>
      </c>
      <c r="K2467" t="s">
        <v>98</v>
      </c>
      <c r="L2467" s="6" t="str">
        <f>IF(ISBLANK(employee_data35[[#This Row],[ExitDate]]),"1","0")</f>
        <v>0</v>
      </c>
      <c r="M2467" t="str">
        <f>IF(ISBLANK(employee_data35[[#This Row],[ExitDate]]),"Active","Tidak Active")</f>
        <v>Tidak Active</v>
      </c>
      <c r="N2467" t="s">
        <v>33</v>
      </c>
      <c r="O2467" t="s">
        <v>51</v>
      </c>
      <c r="P2467" t="s">
        <v>63</v>
      </c>
      <c r="Q2467" t="s">
        <v>126</v>
      </c>
      <c r="R2467" t="s">
        <v>8766</v>
      </c>
      <c r="S2467" t="s">
        <v>38</v>
      </c>
      <c r="T2467" t="s">
        <v>332</v>
      </c>
      <c r="U2467" s="1">
        <v>22256</v>
      </c>
      <c r="V2467" s="7" t="str">
        <f>CONCATENATE(employee_data35[[#This Row],[First-LastName]]&amp;" "&amp;employee_data35[[#This Row],[DOB]])</f>
        <v>Laila-Wiggins 22256</v>
      </c>
      <c r="W2467" t="s">
        <v>40</v>
      </c>
      <c r="X2467" t="s">
        <v>163</v>
      </c>
      <c r="Y2467" t="s">
        <v>55</v>
      </c>
      <c r="Z2467">
        <v>26250</v>
      </c>
      <c r="AA2467" t="s">
        <v>56</v>
      </c>
      <c r="AB2467" t="s">
        <v>104</v>
      </c>
      <c r="AC2467" t="s">
        <v>45</v>
      </c>
      <c r="AD2467">
        <v>2</v>
      </c>
    </row>
    <row r="2468" spans="1:30" x14ac:dyDescent="0.3">
      <c r="A2468">
        <v>2893</v>
      </c>
      <c r="B2468" t="s">
        <v>8767</v>
      </c>
      <c r="C2468" t="s">
        <v>661</v>
      </c>
      <c r="D2468" s="6" t="str">
        <f>CONCATENATE(employee_data35[[#This Row],[FirstName]], "-",employee_data35[[#This Row],[LastName]] )</f>
        <v>Terrance-Wiggins</v>
      </c>
      <c r="E2468" s="1">
        <v>44616</v>
      </c>
      <c r="F2468" s="1"/>
      <c r="G2468" s="7" t="str">
        <f>IF(ISBLANK(employee_data35[[#This Row],[ExitDate]]),"Yes","")</f>
        <v>Yes</v>
      </c>
      <c r="H2468" t="s">
        <v>28</v>
      </c>
      <c r="I2468" t="s">
        <v>8768</v>
      </c>
      <c r="J2468" t="s">
        <v>8769</v>
      </c>
      <c r="K2468" t="s">
        <v>118</v>
      </c>
      <c r="L2468" s="6" t="str">
        <f>IF(ISBLANK(employee_data35[[#This Row],[ExitDate]]),"1","0")</f>
        <v>1</v>
      </c>
      <c r="M2468" t="str">
        <f>IF(ISBLANK(employee_data35[[#This Row],[ExitDate]]),"Active","Tidak Active")</f>
        <v>Active</v>
      </c>
      <c r="N2468" t="s">
        <v>63</v>
      </c>
      <c r="O2468" t="s">
        <v>51</v>
      </c>
      <c r="P2468" t="s">
        <v>35</v>
      </c>
      <c r="Q2468" t="s">
        <v>36</v>
      </c>
      <c r="R2468" t="s">
        <v>37</v>
      </c>
      <c r="S2468" t="s">
        <v>38</v>
      </c>
      <c r="T2468" t="s">
        <v>90</v>
      </c>
      <c r="U2468" s="1">
        <v>16462</v>
      </c>
      <c r="V2468" s="7" t="str">
        <f>CONCATENATE(employee_data35[[#This Row],[First-LastName]]&amp;" "&amp;employee_data35[[#This Row],[DOB]])</f>
        <v>Terrance-Wiggins 16462</v>
      </c>
      <c r="W2468" t="s">
        <v>40</v>
      </c>
      <c r="X2468" t="s">
        <v>226</v>
      </c>
      <c r="Y2468" t="s">
        <v>55</v>
      </c>
      <c r="Z2468">
        <v>73855</v>
      </c>
      <c r="AA2468" t="s">
        <v>43</v>
      </c>
      <c r="AB2468" t="s">
        <v>104</v>
      </c>
      <c r="AC2468" t="s">
        <v>45</v>
      </c>
      <c r="AD2468">
        <v>2</v>
      </c>
    </row>
    <row r="2469" spans="1:30" x14ac:dyDescent="0.3">
      <c r="A2469">
        <v>2894</v>
      </c>
      <c r="B2469" t="s">
        <v>8770</v>
      </c>
      <c r="C2469" t="s">
        <v>2410</v>
      </c>
      <c r="D2469" s="6" t="str">
        <f>CONCATENATE(employee_data35[[#This Row],[FirstName]], "-",employee_data35[[#This Row],[LastName]] )</f>
        <v>Aliza-Pace</v>
      </c>
      <c r="E2469" s="1">
        <v>44743</v>
      </c>
      <c r="F2469" s="1"/>
      <c r="G2469" s="7" t="str">
        <f>IF(ISBLANK(employee_data35[[#This Row],[ExitDate]]),"Yes","")</f>
        <v>Yes</v>
      </c>
      <c r="H2469" t="s">
        <v>28</v>
      </c>
      <c r="I2469" t="s">
        <v>8771</v>
      </c>
      <c r="J2469" t="s">
        <v>8772</v>
      </c>
      <c r="K2469" t="s">
        <v>62</v>
      </c>
      <c r="L2469" s="6" t="str">
        <f>IF(ISBLANK(employee_data35[[#This Row],[ExitDate]]),"1","0")</f>
        <v>1</v>
      </c>
      <c r="M2469" t="str">
        <f>IF(ISBLANK(employee_data35[[#This Row],[ExitDate]]),"Active","Tidak Active")</f>
        <v>Active</v>
      </c>
      <c r="N2469" t="s">
        <v>52</v>
      </c>
      <c r="O2469" t="s">
        <v>64</v>
      </c>
      <c r="P2469" t="s">
        <v>63</v>
      </c>
      <c r="Q2469" t="s">
        <v>36</v>
      </c>
      <c r="R2469" t="s">
        <v>37</v>
      </c>
      <c r="S2469" t="s">
        <v>38</v>
      </c>
      <c r="T2469" t="s">
        <v>90</v>
      </c>
      <c r="U2469" s="1">
        <v>18101</v>
      </c>
      <c r="V2469" s="7" t="str">
        <f>CONCATENATE(employee_data35[[#This Row],[First-LastName]]&amp;" "&amp;employee_data35[[#This Row],[DOB]])</f>
        <v>Aliza-Pace 18101</v>
      </c>
      <c r="W2469" t="s">
        <v>40</v>
      </c>
      <c r="X2469" t="s">
        <v>226</v>
      </c>
      <c r="Y2469" t="s">
        <v>55</v>
      </c>
      <c r="Z2469">
        <v>34327</v>
      </c>
      <c r="AA2469" t="s">
        <v>43</v>
      </c>
      <c r="AB2469" t="s">
        <v>75</v>
      </c>
      <c r="AC2469" t="s">
        <v>45</v>
      </c>
      <c r="AD2469">
        <v>4</v>
      </c>
    </row>
    <row r="2470" spans="1:30" x14ac:dyDescent="0.3">
      <c r="A2470">
        <v>2895</v>
      </c>
      <c r="B2470" t="s">
        <v>5117</v>
      </c>
      <c r="C2470" t="s">
        <v>8773</v>
      </c>
      <c r="D2470" s="6" t="str">
        <f>CONCATENATE(employee_data35[[#This Row],[FirstName]], "-",employee_data35[[#This Row],[LastName]] )</f>
        <v>Mauricio-Stein</v>
      </c>
      <c r="E2470" s="1">
        <v>45020</v>
      </c>
      <c r="F2470" s="1">
        <v>45097</v>
      </c>
      <c r="G2470" s="7" t="str">
        <f>IF(ISBLANK(employee_data35[[#This Row],[ExitDate]]),"Yes","")</f>
        <v/>
      </c>
      <c r="H2470" t="s">
        <v>28</v>
      </c>
      <c r="I2470" t="s">
        <v>8774</v>
      </c>
      <c r="J2470" t="s">
        <v>8775</v>
      </c>
      <c r="K2470" t="s">
        <v>89</v>
      </c>
      <c r="L2470" s="6" t="str">
        <f>IF(ISBLANK(employee_data35[[#This Row],[ExitDate]]),"1","0")</f>
        <v>0</v>
      </c>
      <c r="M2470" t="str">
        <f>IF(ISBLANK(employee_data35[[#This Row],[ExitDate]]),"Active","Tidak Active")</f>
        <v>Tidak Active</v>
      </c>
      <c r="N2470" t="s">
        <v>63</v>
      </c>
      <c r="O2470" t="s">
        <v>51</v>
      </c>
      <c r="P2470" t="s">
        <v>35</v>
      </c>
      <c r="Q2470" t="s">
        <v>175</v>
      </c>
      <c r="R2470" t="s">
        <v>8776</v>
      </c>
      <c r="S2470" t="s">
        <v>38</v>
      </c>
      <c r="T2470" t="s">
        <v>90</v>
      </c>
      <c r="U2470" s="1">
        <v>35896</v>
      </c>
      <c r="V2470" s="7" t="str">
        <f>CONCATENATE(employee_data35[[#This Row],[First-LastName]]&amp;" "&amp;employee_data35[[#This Row],[DOB]])</f>
        <v>Mauricio-Stein 35896</v>
      </c>
      <c r="W2470" t="s">
        <v>40</v>
      </c>
      <c r="X2470" t="s">
        <v>582</v>
      </c>
      <c r="Y2470" t="s">
        <v>55</v>
      </c>
      <c r="Z2470">
        <v>9647</v>
      </c>
      <c r="AA2470" t="s">
        <v>128</v>
      </c>
      <c r="AB2470" t="s">
        <v>84</v>
      </c>
      <c r="AC2470" t="s">
        <v>45</v>
      </c>
      <c r="AD2470">
        <v>2</v>
      </c>
    </row>
    <row r="2471" spans="1:30" x14ac:dyDescent="0.3">
      <c r="A2471">
        <v>2896</v>
      </c>
      <c r="B2471" t="s">
        <v>6703</v>
      </c>
      <c r="C2471" t="s">
        <v>932</v>
      </c>
      <c r="D2471" s="6" t="str">
        <f>CONCATENATE(employee_data35[[#This Row],[FirstName]], "-",employee_data35[[#This Row],[LastName]] )</f>
        <v>Gia-Winters</v>
      </c>
      <c r="E2471" s="1">
        <v>44494</v>
      </c>
      <c r="F2471" s="1"/>
      <c r="G2471" s="7" t="str">
        <f>IF(ISBLANK(employee_data35[[#This Row],[ExitDate]]),"Yes","")</f>
        <v>Yes</v>
      </c>
      <c r="H2471" t="s">
        <v>28</v>
      </c>
      <c r="I2471" t="s">
        <v>8777</v>
      </c>
      <c r="J2471" t="s">
        <v>8778</v>
      </c>
      <c r="K2471" t="s">
        <v>31</v>
      </c>
      <c r="L2471" s="6" t="str">
        <f>IF(ISBLANK(employee_data35[[#This Row],[ExitDate]]),"1","0")</f>
        <v>1</v>
      </c>
      <c r="M2471" t="str">
        <f>IF(ISBLANK(employee_data35[[#This Row],[ExitDate]]),"Active","Tidak Active")</f>
        <v>Active</v>
      </c>
      <c r="N2471" t="s">
        <v>63</v>
      </c>
      <c r="O2471" t="s">
        <v>64</v>
      </c>
      <c r="P2471" t="s">
        <v>52</v>
      </c>
      <c r="Q2471" t="s">
        <v>36</v>
      </c>
      <c r="R2471" t="s">
        <v>37</v>
      </c>
      <c r="S2471" t="s">
        <v>38</v>
      </c>
      <c r="T2471" t="s">
        <v>90</v>
      </c>
      <c r="U2471" s="1">
        <v>29187</v>
      </c>
      <c r="V2471" s="7" t="str">
        <f>CONCATENATE(employee_data35[[#This Row],[First-LastName]]&amp;" "&amp;employee_data35[[#This Row],[DOB]])</f>
        <v>Gia-Winters 29187</v>
      </c>
      <c r="W2471" t="s">
        <v>40</v>
      </c>
      <c r="X2471" t="s">
        <v>83</v>
      </c>
      <c r="Y2471" t="s">
        <v>55</v>
      </c>
      <c r="Z2471">
        <v>68059</v>
      </c>
      <c r="AA2471" t="s">
        <v>74</v>
      </c>
      <c r="AB2471" t="s">
        <v>104</v>
      </c>
      <c r="AC2471" t="s">
        <v>45</v>
      </c>
      <c r="AD2471">
        <v>4</v>
      </c>
    </row>
    <row r="2472" spans="1:30" x14ac:dyDescent="0.3">
      <c r="A2472">
        <v>2897</v>
      </c>
      <c r="B2472" t="s">
        <v>8779</v>
      </c>
      <c r="C2472" t="s">
        <v>8192</v>
      </c>
      <c r="D2472" s="6" t="str">
        <f>CONCATENATE(employee_data35[[#This Row],[FirstName]], "-",employee_data35[[#This Row],[LastName]] )</f>
        <v>Aidyn-Cuevas</v>
      </c>
      <c r="E2472" s="1">
        <v>44624</v>
      </c>
      <c r="F2472" s="1">
        <v>45109</v>
      </c>
      <c r="G2472" s="7" t="str">
        <f>IF(ISBLANK(employee_data35[[#This Row],[ExitDate]]),"Yes","")</f>
        <v/>
      </c>
      <c r="H2472" t="s">
        <v>28</v>
      </c>
      <c r="I2472" t="s">
        <v>8780</v>
      </c>
      <c r="J2472" t="s">
        <v>8781</v>
      </c>
      <c r="K2472" t="s">
        <v>133</v>
      </c>
      <c r="L2472" s="6" t="str">
        <f>IF(ISBLANK(employee_data35[[#This Row],[ExitDate]]),"1","0")</f>
        <v>0</v>
      </c>
      <c r="M2472" t="str">
        <f>IF(ISBLANK(employee_data35[[#This Row],[ExitDate]]),"Active","Tidak Active")</f>
        <v>Tidak Active</v>
      </c>
      <c r="N2472" t="s">
        <v>63</v>
      </c>
      <c r="O2472" t="s">
        <v>34</v>
      </c>
      <c r="P2472" t="s">
        <v>52</v>
      </c>
      <c r="Q2472" t="s">
        <v>175</v>
      </c>
      <c r="R2472" t="s">
        <v>8782</v>
      </c>
      <c r="S2472" t="s">
        <v>38</v>
      </c>
      <c r="T2472" t="s">
        <v>90</v>
      </c>
      <c r="U2472" s="1">
        <v>23172</v>
      </c>
      <c r="V2472" s="7" t="str">
        <f>CONCATENATE(employee_data35[[#This Row],[First-LastName]]&amp;" "&amp;employee_data35[[#This Row],[DOB]])</f>
        <v>Aidyn-Cuevas 23172</v>
      </c>
      <c r="W2472" t="s">
        <v>40</v>
      </c>
      <c r="X2472" t="s">
        <v>287</v>
      </c>
      <c r="Y2472" t="s">
        <v>42</v>
      </c>
      <c r="Z2472">
        <v>48860</v>
      </c>
      <c r="AA2472" t="s">
        <v>56</v>
      </c>
      <c r="AB2472" t="s">
        <v>44</v>
      </c>
      <c r="AC2472" t="s">
        <v>45</v>
      </c>
      <c r="AD2472">
        <v>4</v>
      </c>
    </row>
    <row r="2473" spans="1:30" x14ac:dyDescent="0.3">
      <c r="A2473">
        <v>2898</v>
      </c>
      <c r="B2473" t="s">
        <v>8783</v>
      </c>
      <c r="C2473" t="s">
        <v>5511</v>
      </c>
      <c r="D2473" s="6" t="str">
        <f>CONCATENATE(employee_data35[[#This Row],[FirstName]], "-",employee_data35[[#This Row],[LastName]] )</f>
        <v>Angel-Santos</v>
      </c>
      <c r="E2473" s="1">
        <v>43819</v>
      </c>
      <c r="F2473" s="1"/>
      <c r="G2473" s="7" t="str">
        <f>IF(ISBLANK(employee_data35[[#This Row],[ExitDate]]),"Yes","")</f>
        <v>Yes</v>
      </c>
      <c r="H2473" t="s">
        <v>28</v>
      </c>
      <c r="I2473" t="s">
        <v>8784</v>
      </c>
      <c r="J2473" t="s">
        <v>8785</v>
      </c>
      <c r="K2473" t="s">
        <v>50</v>
      </c>
      <c r="L2473" s="6" t="str">
        <f>IF(ISBLANK(employee_data35[[#This Row],[ExitDate]]),"1","0")</f>
        <v>1</v>
      </c>
      <c r="M2473" t="str">
        <f>IF(ISBLANK(employee_data35[[#This Row],[ExitDate]]),"Active","Tidak Active")</f>
        <v>Active</v>
      </c>
      <c r="N2473" t="s">
        <v>33</v>
      </c>
      <c r="O2473" t="s">
        <v>51</v>
      </c>
      <c r="P2473" t="s">
        <v>63</v>
      </c>
      <c r="Q2473" t="s">
        <v>36</v>
      </c>
      <c r="R2473" t="s">
        <v>37</v>
      </c>
      <c r="S2473" t="s">
        <v>38</v>
      </c>
      <c r="T2473" t="s">
        <v>90</v>
      </c>
      <c r="U2473" s="1">
        <v>31786</v>
      </c>
      <c r="V2473" s="7" t="str">
        <f>CONCATENATE(employee_data35[[#This Row],[First-LastName]]&amp;" "&amp;employee_data35[[#This Row],[DOB]])</f>
        <v>Angel-Santos 31786</v>
      </c>
      <c r="W2473" t="s">
        <v>40</v>
      </c>
      <c r="X2473" t="s">
        <v>178</v>
      </c>
      <c r="Y2473" t="s">
        <v>42</v>
      </c>
      <c r="Z2473">
        <v>53945</v>
      </c>
      <c r="AA2473" t="s">
        <v>74</v>
      </c>
      <c r="AB2473" t="s">
        <v>75</v>
      </c>
      <c r="AC2473" t="s">
        <v>45</v>
      </c>
      <c r="AD2473">
        <v>4</v>
      </c>
    </row>
    <row r="2474" spans="1:30" x14ac:dyDescent="0.3">
      <c r="A2474">
        <v>2899</v>
      </c>
      <c r="B2474" t="s">
        <v>8786</v>
      </c>
      <c r="C2474" t="s">
        <v>3528</v>
      </c>
      <c r="D2474" s="6" t="str">
        <f>CONCATENATE(employee_data35[[#This Row],[FirstName]], "-",employee_data35[[#This Row],[LastName]] )</f>
        <v>Johnathan-Huerta</v>
      </c>
      <c r="E2474" s="1">
        <v>44085</v>
      </c>
      <c r="F2474" s="1">
        <v>44651</v>
      </c>
      <c r="G2474" s="7" t="str">
        <f>IF(ISBLANK(employee_data35[[#This Row],[ExitDate]]),"Yes","")</f>
        <v/>
      </c>
      <c r="H2474" t="s">
        <v>28</v>
      </c>
      <c r="I2474" t="s">
        <v>8787</v>
      </c>
      <c r="J2474" t="s">
        <v>8788</v>
      </c>
      <c r="K2474" t="s">
        <v>139</v>
      </c>
      <c r="L2474" s="6" t="str">
        <f>IF(ISBLANK(employee_data35[[#This Row],[ExitDate]]),"1","0")</f>
        <v>0</v>
      </c>
      <c r="M2474" t="str">
        <f>IF(ISBLANK(employee_data35[[#This Row],[ExitDate]]),"Active","Tidak Active")</f>
        <v>Tidak Active</v>
      </c>
      <c r="N2474" t="s">
        <v>52</v>
      </c>
      <c r="O2474" t="s">
        <v>64</v>
      </c>
      <c r="P2474" t="s">
        <v>52</v>
      </c>
      <c r="Q2474" t="s">
        <v>126</v>
      </c>
      <c r="R2474" t="s">
        <v>8789</v>
      </c>
      <c r="S2474" t="s">
        <v>38</v>
      </c>
      <c r="T2474" t="s">
        <v>177</v>
      </c>
      <c r="U2474" s="1">
        <v>33723</v>
      </c>
      <c r="V2474" s="7" t="str">
        <f>CONCATENATE(employee_data35[[#This Row],[First-LastName]]&amp;" "&amp;employee_data35[[#This Row],[DOB]])</f>
        <v>Johnathan-Huerta 33723</v>
      </c>
      <c r="W2474" t="s">
        <v>40</v>
      </c>
      <c r="X2474" t="s">
        <v>178</v>
      </c>
      <c r="Y2474" t="s">
        <v>55</v>
      </c>
      <c r="Z2474">
        <v>26846</v>
      </c>
      <c r="AA2474" t="s">
        <v>74</v>
      </c>
      <c r="AB2474" t="s">
        <v>75</v>
      </c>
      <c r="AC2474" t="s">
        <v>45</v>
      </c>
      <c r="AD2474">
        <v>5</v>
      </c>
    </row>
    <row r="2475" spans="1:30" x14ac:dyDescent="0.3">
      <c r="A2475">
        <v>2900</v>
      </c>
      <c r="B2475" t="s">
        <v>5140</v>
      </c>
      <c r="C2475" t="s">
        <v>8790</v>
      </c>
      <c r="D2475" s="6" t="str">
        <f>CONCATENATE(employee_data35[[#This Row],[FirstName]], "-",employee_data35[[#This Row],[LastName]] )</f>
        <v>Katelyn-Garner</v>
      </c>
      <c r="E2475" s="1">
        <v>44500</v>
      </c>
      <c r="F2475" s="1">
        <v>45119</v>
      </c>
      <c r="G2475" s="7" t="str">
        <f>IF(ISBLANK(employee_data35[[#This Row],[ExitDate]]),"Yes","")</f>
        <v/>
      </c>
      <c r="H2475" t="s">
        <v>28</v>
      </c>
      <c r="I2475" t="s">
        <v>8791</v>
      </c>
      <c r="J2475" t="s">
        <v>8792</v>
      </c>
      <c r="K2475" t="s">
        <v>80</v>
      </c>
      <c r="L2475" s="6" t="str">
        <f>IF(ISBLANK(employee_data35[[#This Row],[ExitDate]]),"1","0")</f>
        <v>0</v>
      </c>
      <c r="M2475" t="str">
        <f>IF(ISBLANK(employee_data35[[#This Row],[ExitDate]]),"Active","Tidak Active")</f>
        <v>Tidak Active</v>
      </c>
      <c r="N2475" t="s">
        <v>52</v>
      </c>
      <c r="O2475" t="s">
        <v>64</v>
      </c>
      <c r="P2475" t="s">
        <v>35</v>
      </c>
      <c r="Q2475" t="s">
        <v>126</v>
      </c>
      <c r="R2475" t="s">
        <v>8793</v>
      </c>
      <c r="S2475" t="s">
        <v>38</v>
      </c>
      <c r="T2475" t="s">
        <v>81</v>
      </c>
      <c r="U2475" s="1">
        <v>19268</v>
      </c>
      <c r="V2475" s="7" t="str">
        <f>CONCATENATE(employee_data35[[#This Row],[First-LastName]]&amp;" "&amp;employee_data35[[#This Row],[DOB]])</f>
        <v>Katelyn-Garner 19268</v>
      </c>
      <c r="W2475" t="s">
        <v>40</v>
      </c>
      <c r="X2475" t="s">
        <v>654</v>
      </c>
      <c r="Y2475" t="s">
        <v>55</v>
      </c>
      <c r="Z2475">
        <v>32806</v>
      </c>
      <c r="AA2475" t="s">
        <v>43</v>
      </c>
      <c r="AB2475" t="s">
        <v>44</v>
      </c>
      <c r="AC2475" t="s">
        <v>105</v>
      </c>
      <c r="AD2475">
        <v>2</v>
      </c>
    </row>
    <row r="2476" spans="1:30" x14ac:dyDescent="0.3">
      <c r="A2476">
        <v>2901</v>
      </c>
      <c r="B2476" t="s">
        <v>8794</v>
      </c>
      <c r="C2476" t="s">
        <v>3058</v>
      </c>
      <c r="D2476" s="6" t="str">
        <f>CONCATENATE(employee_data35[[#This Row],[FirstName]], "-",employee_data35[[#This Row],[LastName]] )</f>
        <v>Deshawn-Ayers</v>
      </c>
      <c r="E2476" s="1">
        <v>43394</v>
      </c>
      <c r="F2476" s="1">
        <v>43579</v>
      </c>
      <c r="G2476" s="7" t="str">
        <f>IF(ISBLANK(employee_data35[[#This Row],[ExitDate]]),"Yes","")</f>
        <v/>
      </c>
      <c r="H2476" t="s">
        <v>28</v>
      </c>
      <c r="I2476" t="s">
        <v>8795</v>
      </c>
      <c r="J2476" t="s">
        <v>8796</v>
      </c>
      <c r="K2476" t="s">
        <v>168</v>
      </c>
      <c r="L2476" s="6" t="str">
        <f>IF(ISBLANK(employee_data35[[#This Row],[ExitDate]]),"1","0")</f>
        <v>0</v>
      </c>
      <c r="M2476" t="str">
        <f>IF(ISBLANK(employee_data35[[#This Row],[ExitDate]]),"Active","Tidak Active")</f>
        <v>Tidak Active</v>
      </c>
      <c r="N2476" t="s">
        <v>52</v>
      </c>
      <c r="O2476" t="s">
        <v>51</v>
      </c>
      <c r="P2476" t="s">
        <v>52</v>
      </c>
      <c r="Q2476" t="s">
        <v>99</v>
      </c>
      <c r="R2476" t="s">
        <v>8797</v>
      </c>
      <c r="S2476" t="s">
        <v>38</v>
      </c>
      <c r="T2476" t="s">
        <v>305</v>
      </c>
      <c r="U2476" s="1">
        <v>33593</v>
      </c>
      <c r="V2476" s="7" t="str">
        <f>CONCATENATE(employee_data35[[#This Row],[First-LastName]]&amp;" "&amp;employee_data35[[#This Row],[DOB]])</f>
        <v>Deshawn-Ayers 33593</v>
      </c>
      <c r="W2476" t="s">
        <v>40</v>
      </c>
      <c r="X2476" t="s">
        <v>226</v>
      </c>
      <c r="Y2476" t="s">
        <v>42</v>
      </c>
      <c r="Z2476">
        <v>52065</v>
      </c>
      <c r="AA2476" t="s">
        <v>43</v>
      </c>
      <c r="AB2476" t="s">
        <v>75</v>
      </c>
      <c r="AC2476" t="s">
        <v>45</v>
      </c>
      <c r="AD2476">
        <v>4</v>
      </c>
    </row>
    <row r="2477" spans="1:30" x14ac:dyDescent="0.3">
      <c r="A2477">
        <v>2902</v>
      </c>
      <c r="B2477" t="s">
        <v>8798</v>
      </c>
      <c r="C2477" t="s">
        <v>3172</v>
      </c>
      <c r="D2477" s="6" t="str">
        <f>CONCATENATE(employee_data35[[#This Row],[FirstName]], "-",employee_data35[[#This Row],[LastName]] )</f>
        <v>Siena-Meadows</v>
      </c>
      <c r="E2477" s="1">
        <v>44203</v>
      </c>
      <c r="F2477" s="1"/>
      <c r="G2477" s="7" t="str">
        <f>IF(ISBLANK(employee_data35[[#This Row],[ExitDate]]),"Yes","")</f>
        <v>Yes</v>
      </c>
      <c r="H2477" t="s">
        <v>28</v>
      </c>
      <c r="I2477" t="s">
        <v>8799</v>
      </c>
      <c r="J2477" t="s">
        <v>8800</v>
      </c>
      <c r="K2477" t="s">
        <v>98</v>
      </c>
      <c r="L2477" s="6" t="str">
        <f>IF(ISBLANK(employee_data35[[#This Row],[ExitDate]]),"1","0")</f>
        <v>1</v>
      </c>
      <c r="M2477" t="str">
        <f>IF(ISBLANK(employee_data35[[#This Row],[ExitDate]]),"Active","Tidak Active")</f>
        <v>Active</v>
      </c>
      <c r="N2477" t="s">
        <v>52</v>
      </c>
      <c r="O2477" t="s">
        <v>64</v>
      </c>
      <c r="P2477" t="s">
        <v>52</v>
      </c>
      <c r="Q2477" t="s">
        <v>36</v>
      </c>
      <c r="R2477" t="s">
        <v>37</v>
      </c>
      <c r="S2477" t="s">
        <v>38</v>
      </c>
      <c r="T2477" t="s">
        <v>90</v>
      </c>
      <c r="U2477" s="1">
        <v>22351</v>
      </c>
      <c r="V2477" s="7" t="str">
        <f>CONCATENATE(employee_data35[[#This Row],[First-LastName]]&amp;" "&amp;employee_data35[[#This Row],[DOB]])</f>
        <v>Siena-Meadows 22351</v>
      </c>
      <c r="W2477" t="s">
        <v>40</v>
      </c>
      <c r="X2477" t="s">
        <v>83</v>
      </c>
      <c r="Y2477" t="s">
        <v>42</v>
      </c>
      <c r="Z2477">
        <v>34499</v>
      </c>
      <c r="AA2477" t="s">
        <v>93</v>
      </c>
      <c r="AB2477" t="s">
        <v>44</v>
      </c>
      <c r="AC2477" t="s">
        <v>45</v>
      </c>
      <c r="AD2477">
        <v>1</v>
      </c>
    </row>
    <row r="2478" spans="1:30" x14ac:dyDescent="0.3">
      <c r="A2478">
        <v>2903</v>
      </c>
      <c r="B2478" t="s">
        <v>4665</v>
      </c>
      <c r="C2478" t="s">
        <v>3052</v>
      </c>
      <c r="D2478" s="6" t="str">
        <f>CONCATENATE(employee_data35[[#This Row],[FirstName]], "-",employee_data35[[#This Row],[LastName]] )</f>
        <v>Presley-Padilla</v>
      </c>
      <c r="E2478" s="1">
        <v>44966</v>
      </c>
      <c r="F2478" s="1">
        <v>45053</v>
      </c>
      <c r="G2478" s="7" t="str">
        <f>IF(ISBLANK(employee_data35[[#This Row],[ExitDate]]),"Yes","")</f>
        <v/>
      </c>
      <c r="H2478" t="s">
        <v>28</v>
      </c>
      <c r="I2478" t="s">
        <v>8801</v>
      </c>
      <c r="J2478" t="s">
        <v>8802</v>
      </c>
      <c r="K2478" t="s">
        <v>118</v>
      </c>
      <c r="L2478" s="6" t="str">
        <f>IF(ISBLANK(employee_data35[[#This Row],[ExitDate]]),"1","0")</f>
        <v>0</v>
      </c>
      <c r="M2478" t="str">
        <f>IF(ISBLANK(employee_data35[[#This Row],[ExitDate]]),"Active","Tidak Active")</f>
        <v>Tidak Active</v>
      </c>
      <c r="N2478" t="s">
        <v>52</v>
      </c>
      <c r="O2478" t="s">
        <v>51</v>
      </c>
      <c r="P2478" t="s">
        <v>63</v>
      </c>
      <c r="Q2478" t="s">
        <v>126</v>
      </c>
      <c r="R2478" t="s">
        <v>8803</v>
      </c>
      <c r="S2478" t="s">
        <v>38</v>
      </c>
      <c r="T2478" t="s">
        <v>111</v>
      </c>
      <c r="U2478" s="1">
        <v>35852</v>
      </c>
      <c r="V2478" s="7" t="str">
        <f>CONCATENATE(employee_data35[[#This Row],[First-LastName]]&amp;" "&amp;employee_data35[[#This Row],[DOB]])</f>
        <v>Presley-Padilla 35852</v>
      </c>
      <c r="W2478" t="s">
        <v>40</v>
      </c>
      <c r="X2478" t="s">
        <v>113</v>
      </c>
      <c r="Y2478" t="s">
        <v>55</v>
      </c>
      <c r="Z2478">
        <v>14416</v>
      </c>
      <c r="AA2478" t="s">
        <v>128</v>
      </c>
      <c r="AB2478" t="s">
        <v>75</v>
      </c>
      <c r="AC2478" t="s">
        <v>236</v>
      </c>
      <c r="AD2478">
        <v>5</v>
      </c>
    </row>
    <row r="2479" spans="1:30" x14ac:dyDescent="0.3">
      <c r="A2479">
        <v>2904</v>
      </c>
      <c r="B2479" t="s">
        <v>8804</v>
      </c>
      <c r="C2479" t="s">
        <v>674</v>
      </c>
      <c r="D2479" s="6" t="str">
        <f>CONCATENATE(employee_data35[[#This Row],[FirstName]], "-",employee_data35[[#This Row],[LastName]] )</f>
        <v>Marquis-Atkinson</v>
      </c>
      <c r="E2479" s="1">
        <v>43876</v>
      </c>
      <c r="F2479" s="1">
        <v>44124</v>
      </c>
      <c r="G2479" s="7" t="str">
        <f>IF(ISBLANK(employee_data35[[#This Row],[ExitDate]]),"Yes","")</f>
        <v/>
      </c>
      <c r="H2479" t="s">
        <v>28</v>
      </c>
      <c r="I2479" t="s">
        <v>8805</v>
      </c>
      <c r="J2479" t="s">
        <v>8806</v>
      </c>
      <c r="K2479" t="s">
        <v>62</v>
      </c>
      <c r="L2479" s="6" t="str">
        <f>IF(ISBLANK(employee_data35[[#This Row],[ExitDate]]),"1","0")</f>
        <v>0</v>
      </c>
      <c r="M2479" t="str">
        <f>IF(ISBLANK(employee_data35[[#This Row],[ExitDate]]),"Active","Tidak Active")</f>
        <v>Tidak Active</v>
      </c>
      <c r="N2479" t="s">
        <v>63</v>
      </c>
      <c r="O2479" t="s">
        <v>51</v>
      </c>
      <c r="P2479" t="s">
        <v>52</v>
      </c>
      <c r="Q2479" t="s">
        <v>140</v>
      </c>
      <c r="R2479" t="s">
        <v>8807</v>
      </c>
      <c r="S2479" t="s">
        <v>38</v>
      </c>
      <c r="T2479" t="s">
        <v>177</v>
      </c>
      <c r="U2479" s="1">
        <v>17080</v>
      </c>
      <c r="V2479" s="7" t="str">
        <f>CONCATENATE(employee_data35[[#This Row],[First-LastName]]&amp;" "&amp;employee_data35[[#This Row],[DOB]])</f>
        <v>Marquis-Atkinson 17080</v>
      </c>
      <c r="W2479" t="s">
        <v>40</v>
      </c>
      <c r="X2479" t="s">
        <v>103</v>
      </c>
      <c r="Y2479" t="s">
        <v>42</v>
      </c>
      <c r="Z2479">
        <v>84227</v>
      </c>
      <c r="AA2479" t="s">
        <v>74</v>
      </c>
      <c r="AB2479" t="s">
        <v>44</v>
      </c>
      <c r="AC2479" t="s">
        <v>105</v>
      </c>
      <c r="AD2479">
        <v>4</v>
      </c>
    </row>
    <row r="2480" spans="1:30" x14ac:dyDescent="0.3">
      <c r="A2480">
        <v>2905</v>
      </c>
      <c r="B2480" t="s">
        <v>8470</v>
      </c>
      <c r="C2480" t="s">
        <v>4235</v>
      </c>
      <c r="D2480" s="6" t="str">
        <f>CONCATENATE(employee_data35[[#This Row],[FirstName]], "-",employee_data35[[#This Row],[LastName]] )</f>
        <v>Gillian-Williams</v>
      </c>
      <c r="E2480" s="1">
        <v>44848</v>
      </c>
      <c r="F2480" s="1"/>
      <c r="G2480" s="7" t="str">
        <f>IF(ISBLANK(employee_data35[[#This Row],[ExitDate]]),"Yes","")</f>
        <v>Yes</v>
      </c>
      <c r="H2480" t="s">
        <v>728</v>
      </c>
      <c r="I2480" t="s">
        <v>8808</v>
      </c>
      <c r="J2480" t="s">
        <v>8809</v>
      </c>
      <c r="K2480" t="s">
        <v>62</v>
      </c>
      <c r="L2480" s="6" t="str">
        <f>IF(ISBLANK(employee_data35[[#This Row],[ExitDate]]),"1","0")</f>
        <v>1</v>
      </c>
      <c r="M2480" t="str">
        <f>IF(ISBLANK(employee_data35[[#This Row],[ExitDate]]),"Active","Tidak Active")</f>
        <v>Active</v>
      </c>
      <c r="N2480" t="s">
        <v>63</v>
      </c>
      <c r="O2480" t="s">
        <v>34</v>
      </c>
      <c r="P2480" t="s">
        <v>63</v>
      </c>
      <c r="Q2480" t="s">
        <v>36</v>
      </c>
      <c r="R2480" t="s">
        <v>37</v>
      </c>
      <c r="S2480" t="s">
        <v>38</v>
      </c>
      <c r="T2480" t="s">
        <v>504</v>
      </c>
      <c r="U2480" s="1">
        <v>27003</v>
      </c>
      <c r="V2480" s="7" t="str">
        <f>CONCATENATE(employee_data35[[#This Row],[First-LastName]]&amp;" "&amp;employee_data35[[#This Row],[DOB]])</f>
        <v>Gillian-Williams 27003</v>
      </c>
      <c r="W2480" t="s">
        <v>40</v>
      </c>
      <c r="X2480" t="s">
        <v>8810</v>
      </c>
      <c r="Y2480" t="s">
        <v>55</v>
      </c>
      <c r="Z2480">
        <v>96294</v>
      </c>
      <c r="AA2480" t="s">
        <v>128</v>
      </c>
      <c r="AB2480" t="s">
        <v>104</v>
      </c>
      <c r="AC2480" t="s">
        <v>45</v>
      </c>
      <c r="AD2480">
        <v>1</v>
      </c>
    </row>
    <row r="2481" spans="1:30" x14ac:dyDescent="0.3">
      <c r="A2481">
        <v>2906</v>
      </c>
      <c r="B2481" t="s">
        <v>4254</v>
      </c>
      <c r="C2481" t="s">
        <v>2072</v>
      </c>
      <c r="D2481" s="6" t="str">
        <f>CONCATENATE(employee_data35[[#This Row],[FirstName]], "-",employee_data35[[#This Row],[LastName]] )</f>
        <v>Anabel-Hanna</v>
      </c>
      <c r="E2481" s="1">
        <v>43375</v>
      </c>
      <c r="F2481" s="1"/>
      <c r="G2481" s="7" t="str">
        <f>IF(ISBLANK(employee_data35[[#This Row],[ExitDate]]),"Yes","")</f>
        <v>Yes</v>
      </c>
      <c r="H2481" t="s">
        <v>728</v>
      </c>
      <c r="I2481" t="s">
        <v>8811</v>
      </c>
      <c r="J2481" t="s">
        <v>8812</v>
      </c>
      <c r="K2481" t="s">
        <v>168</v>
      </c>
      <c r="L2481" s="6" t="str">
        <f>IF(ISBLANK(employee_data35[[#This Row],[ExitDate]]),"1","0")</f>
        <v>1</v>
      </c>
      <c r="M2481" t="str">
        <f>IF(ISBLANK(employee_data35[[#This Row],[ExitDate]]),"Active","Tidak Active")</f>
        <v>Active</v>
      </c>
      <c r="N2481" t="s">
        <v>33</v>
      </c>
      <c r="O2481" t="s">
        <v>64</v>
      </c>
      <c r="P2481" t="s">
        <v>52</v>
      </c>
      <c r="Q2481" t="s">
        <v>36</v>
      </c>
      <c r="R2481" t="s">
        <v>37</v>
      </c>
      <c r="S2481" t="s">
        <v>38</v>
      </c>
      <c r="T2481" t="s">
        <v>90</v>
      </c>
      <c r="U2481" s="1">
        <v>28897</v>
      </c>
      <c r="V2481" s="7" t="str">
        <f>CONCATENATE(employee_data35[[#This Row],[First-LastName]]&amp;" "&amp;employee_data35[[#This Row],[DOB]])</f>
        <v>Anabel-Hanna 28897</v>
      </c>
      <c r="W2481" t="s">
        <v>40</v>
      </c>
      <c r="X2481" t="s">
        <v>103</v>
      </c>
      <c r="Y2481" t="s">
        <v>55</v>
      </c>
      <c r="Z2481">
        <v>87232</v>
      </c>
      <c r="AA2481" t="s">
        <v>128</v>
      </c>
      <c r="AB2481" t="s">
        <v>104</v>
      </c>
      <c r="AC2481" t="s">
        <v>236</v>
      </c>
      <c r="AD2481">
        <v>5</v>
      </c>
    </row>
    <row r="2482" spans="1:30" x14ac:dyDescent="0.3">
      <c r="A2482">
        <v>2907</v>
      </c>
      <c r="B2482" t="s">
        <v>2987</v>
      </c>
      <c r="C2482" t="s">
        <v>1340</v>
      </c>
      <c r="D2482" s="6" t="str">
        <f>CONCATENATE(employee_data35[[#This Row],[FirstName]], "-",employee_data35[[#This Row],[LastName]] )</f>
        <v>Celeste-Branch</v>
      </c>
      <c r="E2482" s="1">
        <v>44004</v>
      </c>
      <c r="F2482" s="1"/>
      <c r="G2482" s="7" t="str">
        <f>IF(ISBLANK(employee_data35[[#This Row],[ExitDate]]),"Yes","")</f>
        <v>Yes</v>
      </c>
      <c r="H2482" t="s">
        <v>728</v>
      </c>
      <c r="I2482" t="s">
        <v>8813</v>
      </c>
      <c r="J2482" t="s">
        <v>8814</v>
      </c>
      <c r="K2482" t="s">
        <v>133</v>
      </c>
      <c r="L2482" s="6" t="str">
        <f>IF(ISBLANK(employee_data35[[#This Row],[ExitDate]]),"1","0")</f>
        <v>1</v>
      </c>
      <c r="M2482" t="str">
        <f>IF(ISBLANK(employee_data35[[#This Row],[ExitDate]]),"Active","Tidak Active")</f>
        <v>Active</v>
      </c>
      <c r="N2482" t="s">
        <v>63</v>
      </c>
      <c r="O2482" t="s">
        <v>34</v>
      </c>
      <c r="P2482" t="s">
        <v>52</v>
      </c>
      <c r="Q2482" t="s">
        <v>36</v>
      </c>
      <c r="R2482" t="s">
        <v>37</v>
      </c>
      <c r="S2482" t="s">
        <v>38</v>
      </c>
      <c r="T2482" t="s">
        <v>504</v>
      </c>
      <c r="U2482" s="1">
        <v>22709</v>
      </c>
      <c r="V2482" s="7" t="str">
        <f>CONCATENATE(employee_data35[[#This Row],[First-LastName]]&amp;" "&amp;employee_data35[[#This Row],[DOB]])</f>
        <v>Celeste-Branch 22709</v>
      </c>
      <c r="W2482" t="s">
        <v>40</v>
      </c>
      <c r="X2482" t="s">
        <v>6</v>
      </c>
      <c r="Y2482" t="s">
        <v>55</v>
      </c>
      <c r="Z2482">
        <v>38430</v>
      </c>
      <c r="AA2482" t="s">
        <v>43</v>
      </c>
      <c r="AB2482" t="s">
        <v>44</v>
      </c>
      <c r="AC2482" t="s">
        <v>236</v>
      </c>
      <c r="AD2482">
        <v>4</v>
      </c>
    </row>
    <row r="2483" spans="1:30" x14ac:dyDescent="0.3">
      <c r="A2483">
        <v>2908</v>
      </c>
      <c r="B2483" t="s">
        <v>2728</v>
      </c>
      <c r="C2483" t="s">
        <v>2809</v>
      </c>
      <c r="D2483" s="6" t="str">
        <f>CONCATENATE(employee_data35[[#This Row],[FirstName]], "-",employee_data35[[#This Row],[LastName]] )</f>
        <v>Shyanne-Cooper</v>
      </c>
      <c r="E2483" s="1">
        <v>44274</v>
      </c>
      <c r="F2483" s="1"/>
      <c r="G2483" s="7" t="str">
        <f>IF(ISBLANK(employee_data35[[#This Row],[ExitDate]]),"Yes","")</f>
        <v>Yes</v>
      </c>
      <c r="H2483" t="s">
        <v>728</v>
      </c>
      <c r="I2483" t="s">
        <v>8815</v>
      </c>
      <c r="J2483" t="s">
        <v>8816</v>
      </c>
      <c r="K2483" t="s">
        <v>80</v>
      </c>
      <c r="L2483" s="6" t="str">
        <f>IF(ISBLANK(employee_data35[[#This Row],[ExitDate]]),"1","0")</f>
        <v>1</v>
      </c>
      <c r="M2483" t="str">
        <f>IF(ISBLANK(employee_data35[[#This Row],[ExitDate]]),"Active","Tidak Active")</f>
        <v>Active</v>
      </c>
      <c r="N2483" t="s">
        <v>33</v>
      </c>
      <c r="O2483" t="s">
        <v>34</v>
      </c>
      <c r="P2483" t="s">
        <v>35</v>
      </c>
      <c r="Q2483" t="s">
        <v>36</v>
      </c>
      <c r="R2483" t="s">
        <v>37</v>
      </c>
      <c r="S2483" t="s">
        <v>38</v>
      </c>
      <c r="T2483" t="s">
        <v>177</v>
      </c>
      <c r="U2483" s="1">
        <v>29317</v>
      </c>
      <c r="V2483" s="7" t="str">
        <f>CONCATENATE(employee_data35[[#This Row],[First-LastName]]&amp;" "&amp;employee_data35[[#This Row],[DOB]])</f>
        <v>Shyanne-Cooper 29317</v>
      </c>
      <c r="W2483" t="s">
        <v>40</v>
      </c>
      <c r="X2483" t="s">
        <v>178</v>
      </c>
      <c r="Y2483" t="s">
        <v>55</v>
      </c>
      <c r="Z2483">
        <v>49657</v>
      </c>
      <c r="AA2483" t="s">
        <v>128</v>
      </c>
      <c r="AB2483" t="s">
        <v>75</v>
      </c>
      <c r="AC2483" t="s">
        <v>105</v>
      </c>
      <c r="AD2483">
        <v>1</v>
      </c>
    </row>
    <row r="2484" spans="1:30" x14ac:dyDescent="0.3">
      <c r="A2484">
        <v>2909</v>
      </c>
      <c r="B2484" t="s">
        <v>1759</v>
      </c>
      <c r="C2484" t="s">
        <v>2186</v>
      </c>
      <c r="D2484" s="6" t="str">
        <f>CONCATENATE(employee_data35[[#This Row],[FirstName]], "-",employee_data35[[#This Row],[LastName]] )</f>
        <v>Nancy-Barrett</v>
      </c>
      <c r="E2484" s="1">
        <v>43552</v>
      </c>
      <c r="F2484" s="1"/>
      <c r="G2484" s="7" t="str">
        <f>IF(ISBLANK(employee_data35[[#This Row],[ExitDate]]),"Yes","")</f>
        <v>Yes</v>
      </c>
      <c r="H2484" t="s">
        <v>728</v>
      </c>
      <c r="I2484" t="s">
        <v>8817</v>
      </c>
      <c r="J2484" t="s">
        <v>8818</v>
      </c>
      <c r="K2484" t="s">
        <v>98</v>
      </c>
      <c r="L2484" s="6" t="str">
        <f>IF(ISBLANK(employee_data35[[#This Row],[ExitDate]]),"1","0")</f>
        <v>1</v>
      </c>
      <c r="M2484" t="str">
        <f>IF(ISBLANK(employee_data35[[#This Row],[ExitDate]]),"Active","Tidak Active")</f>
        <v>Active</v>
      </c>
      <c r="N2484" t="s">
        <v>63</v>
      </c>
      <c r="O2484" t="s">
        <v>34</v>
      </c>
      <c r="P2484" t="s">
        <v>52</v>
      </c>
      <c r="Q2484" t="s">
        <v>36</v>
      </c>
      <c r="R2484" t="s">
        <v>37</v>
      </c>
      <c r="S2484" t="s">
        <v>38</v>
      </c>
      <c r="T2484" t="s">
        <v>90</v>
      </c>
      <c r="U2484" s="1">
        <v>15251</v>
      </c>
      <c r="V2484" s="7" t="str">
        <f>CONCATENATE(employee_data35[[#This Row],[First-LastName]]&amp;" "&amp;employee_data35[[#This Row],[DOB]])</f>
        <v>Nancy-Barrett 15251</v>
      </c>
      <c r="W2484" t="s">
        <v>40</v>
      </c>
      <c r="X2484" t="s">
        <v>83</v>
      </c>
      <c r="Y2484" t="s">
        <v>42</v>
      </c>
      <c r="Z2484">
        <v>45022</v>
      </c>
      <c r="AA2484" t="s">
        <v>56</v>
      </c>
      <c r="AB2484" t="s">
        <v>75</v>
      </c>
      <c r="AC2484" t="s">
        <v>236</v>
      </c>
      <c r="AD2484">
        <v>1</v>
      </c>
    </row>
    <row r="2485" spans="1:30" x14ac:dyDescent="0.3">
      <c r="A2485">
        <v>2910</v>
      </c>
      <c r="B2485" t="s">
        <v>8819</v>
      </c>
      <c r="C2485" t="s">
        <v>1603</v>
      </c>
      <c r="D2485" s="6" t="str">
        <f>CONCATENATE(employee_data35[[#This Row],[FirstName]], "-",employee_data35[[#This Row],[LastName]] )</f>
        <v>Ronan-Burke</v>
      </c>
      <c r="E2485" s="1">
        <v>44682</v>
      </c>
      <c r="F2485" s="1"/>
      <c r="G2485" s="7" t="str">
        <f>IF(ISBLANK(employee_data35[[#This Row],[ExitDate]]),"Yes","")</f>
        <v>Yes</v>
      </c>
      <c r="H2485" t="s">
        <v>728</v>
      </c>
      <c r="I2485" t="s">
        <v>8820</v>
      </c>
      <c r="J2485" t="s">
        <v>8821</v>
      </c>
      <c r="K2485" t="s">
        <v>89</v>
      </c>
      <c r="L2485" s="6" t="str">
        <f>IF(ISBLANK(employee_data35[[#This Row],[ExitDate]]),"1","0")</f>
        <v>1</v>
      </c>
      <c r="M2485" t="str">
        <f>IF(ISBLANK(employee_data35[[#This Row],[ExitDate]]),"Active","Tidak Active")</f>
        <v>Active</v>
      </c>
      <c r="N2485" t="s">
        <v>52</v>
      </c>
      <c r="O2485" t="s">
        <v>51</v>
      </c>
      <c r="P2485" t="s">
        <v>63</v>
      </c>
      <c r="Q2485" t="s">
        <v>36</v>
      </c>
      <c r="R2485" t="s">
        <v>37</v>
      </c>
      <c r="S2485" t="s">
        <v>38</v>
      </c>
      <c r="T2485" t="s">
        <v>90</v>
      </c>
      <c r="U2485" s="1">
        <v>16812</v>
      </c>
      <c r="V2485" s="7" t="str">
        <f>CONCATENATE(employee_data35[[#This Row],[First-LastName]]&amp;" "&amp;employee_data35[[#This Row],[DOB]])</f>
        <v>Ronan-Burke 16812</v>
      </c>
      <c r="W2485" t="s">
        <v>40</v>
      </c>
      <c r="X2485" t="s">
        <v>83</v>
      </c>
      <c r="Y2485" t="s">
        <v>42</v>
      </c>
      <c r="Z2485">
        <v>89600</v>
      </c>
      <c r="AA2485" t="s">
        <v>43</v>
      </c>
      <c r="AB2485" t="s">
        <v>104</v>
      </c>
      <c r="AC2485" t="s">
        <v>105</v>
      </c>
      <c r="AD2485">
        <v>1</v>
      </c>
    </row>
    <row r="2486" spans="1:30" x14ac:dyDescent="0.3">
      <c r="A2486">
        <v>2911</v>
      </c>
      <c r="B2486" t="s">
        <v>3678</v>
      </c>
      <c r="C2486" t="s">
        <v>7920</v>
      </c>
      <c r="D2486" s="6" t="str">
        <f>CONCATENATE(employee_data35[[#This Row],[FirstName]], "-",employee_data35[[#This Row],[LastName]] )</f>
        <v>Estrella-Ho</v>
      </c>
      <c r="E2486" s="1">
        <v>43319</v>
      </c>
      <c r="F2486" s="1"/>
      <c r="G2486" s="7" t="str">
        <f>IF(ISBLANK(employee_data35[[#This Row],[ExitDate]]),"Yes","")</f>
        <v>Yes</v>
      </c>
      <c r="H2486" t="s">
        <v>28</v>
      </c>
      <c r="I2486" t="s">
        <v>8822</v>
      </c>
      <c r="J2486" t="s">
        <v>8823</v>
      </c>
      <c r="K2486" t="s">
        <v>80</v>
      </c>
      <c r="L2486" s="6" t="str">
        <f>IF(ISBLANK(employee_data35[[#This Row],[ExitDate]]),"1","0")</f>
        <v>1</v>
      </c>
      <c r="M2486" t="str">
        <f>IF(ISBLANK(employee_data35[[#This Row],[ExitDate]]),"Active","Tidak Active")</f>
        <v>Active</v>
      </c>
      <c r="N2486" t="s">
        <v>52</v>
      </c>
      <c r="O2486" t="s">
        <v>51</v>
      </c>
      <c r="P2486" t="s">
        <v>63</v>
      </c>
      <c r="Q2486" t="s">
        <v>36</v>
      </c>
      <c r="R2486" t="s">
        <v>37</v>
      </c>
      <c r="S2486" t="s">
        <v>38</v>
      </c>
      <c r="T2486" t="s">
        <v>39</v>
      </c>
      <c r="U2486" s="1">
        <v>19345</v>
      </c>
      <c r="V2486" s="7" t="str">
        <f>CONCATENATE(employee_data35[[#This Row],[First-LastName]]&amp;" "&amp;employee_data35[[#This Row],[DOB]])</f>
        <v>Estrella-Ho 19345</v>
      </c>
      <c r="W2486" t="s">
        <v>40</v>
      </c>
      <c r="X2486" t="s">
        <v>613</v>
      </c>
      <c r="Y2486" t="s">
        <v>55</v>
      </c>
      <c r="Z2486">
        <v>3468</v>
      </c>
      <c r="AA2486" t="s">
        <v>128</v>
      </c>
      <c r="AB2486" t="s">
        <v>104</v>
      </c>
      <c r="AC2486" t="s">
        <v>105</v>
      </c>
      <c r="AD2486">
        <v>2</v>
      </c>
    </row>
    <row r="2487" spans="1:30" x14ac:dyDescent="0.3">
      <c r="A2487">
        <v>2912</v>
      </c>
      <c r="B2487" t="s">
        <v>8824</v>
      </c>
      <c r="C2487" t="s">
        <v>1896</v>
      </c>
      <c r="D2487" s="6" t="str">
        <f>CONCATENATE(employee_data35[[#This Row],[FirstName]], "-",employee_data35[[#This Row],[LastName]] )</f>
        <v>Conor-Petty</v>
      </c>
      <c r="E2487" s="1">
        <v>44682</v>
      </c>
      <c r="F2487" s="1"/>
      <c r="G2487" s="7" t="str">
        <f>IF(ISBLANK(employee_data35[[#This Row],[ExitDate]]),"Yes","")</f>
        <v>Yes</v>
      </c>
      <c r="H2487" t="s">
        <v>28</v>
      </c>
      <c r="I2487" t="s">
        <v>8825</v>
      </c>
      <c r="J2487" t="s">
        <v>8826</v>
      </c>
      <c r="K2487" t="s">
        <v>168</v>
      </c>
      <c r="L2487" s="6" t="str">
        <f>IF(ISBLANK(employee_data35[[#This Row],[ExitDate]]),"1","0")</f>
        <v>1</v>
      </c>
      <c r="M2487" t="str">
        <f>IF(ISBLANK(employee_data35[[#This Row],[ExitDate]]),"Active","Tidak Active")</f>
        <v>Active</v>
      </c>
      <c r="N2487" t="s">
        <v>63</v>
      </c>
      <c r="O2487" t="s">
        <v>34</v>
      </c>
      <c r="P2487" t="s">
        <v>35</v>
      </c>
      <c r="Q2487" t="s">
        <v>36</v>
      </c>
      <c r="R2487" t="s">
        <v>37</v>
      </c>
      <c r="S2487" t="s">
        <v>38</v>
      </c>
      <c r="T2487" t="s">
        <v>177</v>
      </c>
      <c r="U2487" s="1">
        <v>22796</v>
      </c>
      <c r="V2487" s="7" t="str">
        <f>CONCATENATE(employee_data35[[#This Row],[First-LastName]]&amp;" "&amp;employee_data35[[#This Row],[DOB]])</f>
        <v>Conor-Petty 22796</v>
      </c>
      <c r="W2487" t="s">
        <v>40</v>
      </c>
      <c r="X2487" t="s">
        <v>969</v>
      </c>
      <c r="Y2487" t="s">
        <v>55</v>
      </c>
      <c r="Z2487">
        <v>72466</v>
      </c>
      <c r="AA2487" t="s">
        <v>93</v>
      </c>
      <c r="AB2487" t="s">
        <v>44</v>
      </c>
      <c r="AC2487" t="s">
        <v>236</v>
      </c>
      <c r="AD2487">
        <v>4</v>
      </c>
    </row>
    <row r="2488" spans="1:30" x14ac:dyDescent="0.3">
      <c r="A2488">
        <v>2913</v>
      </c>
      <c r="B2488" t="s">
        <v>6534</v>
      </c>
      <c r="C2488" t="s">
        <v>538</v>
      </c>
      <c r="D2488" s="6" t="str">
        <f>CONCATENATE(employee_data35[[#This Row],[FirstName]], "-",employee_data35[[#This Row],[LastName]] )</f>
        <v>Cheyanne-Munoz</v>
      </c>
      <c r="E2488" s="1">
        <v>43802</v>
      </c>
      <c r="F2488" s="1"/>
      <c r="G2488" s="7" t="str">
        <f>IF(ISBLANK(employee_data35[[#This Row],[ExitDate]]),"Yes","")</f>
        <v>Yes</v>
      </c>
      <c r="H2488" t="s">
        <v>28</v>
      </c>
      <c r="I2488" t="s">
        <v>8827</v>
      </c>
      <c r="J2488" t="s">
        <v>8828</v>
      </c>
      <c r="K2488" t="s">
        <v>98</v>
      </c>
      <c r="L2488" s="6" t="str">
        <f>IF(ISBLANK(employee_data35[[#This Row],[ExitDate]]),"1","0")</f>
        <v>1</v>
      </c>
      <c r="M2488" t="str">
        <f>IF(ISBLANK(employee_data35[[#This Row],[ExitDate]]),"Active","Tidak Active")</f>
        <v>Active</v>
      </c>
      <c r="N2488" t="s">
        <v>63</v>
      </c>
      <c r="O2488" t="s">
        <v>64</v>
      </c>
      <c r="P2488" t="s">
        <v>52</v>
      </c>
      <c r="Q2488" t="s">
        <v>36</v>
      </c>
      <c r="R2488" t="s">
        <v>37</v>
      </c>
      <c r="S2488" t="s">
        <v>38</v>
      </c>
      <c r="T2488" t="s">
        <v>148</v>
      </c>
      <c r="U2488" s="1">
        <v>18551</v>
      </c>
      <c r="V2488" s="7" t="str">
        <f>CONCATENATE(employee_data35[[#This Row],[First-LastName]]&amp;" "&amp;employee_data35[[#This Row],[DOB]])</f>
        <v>Cheyanne-Munoz 18551</v>
      </c>
      <c r="W2488" t="s">
        <v>40</v>
      </c>
      <c r="X2488" t="s">
        <v>150</v>
      </c>
      <c r="Y2488" t="s">
        <v>55</v>
      </c>
      <c r="Z2488">
        <v>70198</v>
      </c>
      <c r="AA2488" t="s">
        <v>56</v>
      </c>
      <c r="AB2488" t="s">
        <v>104</v>
      </c>
      <c r="AC2488" t="s">
        <v>236</v>
      </c>
      <c r="AD2488">
        <v>2</v>
      </c>
    </row>
    <row r="2489" spans="1:30" x14ac:dyDescent="0.3">
      <c r="A2489">
        <v>2914</v>
      </c>
      <c r="B2489" t="s">
        <v>8216</v>
      </c>
      <c r="C2489" t="s">
        <v>6557</v>
      </c>
      <c r="D2489" s="6" t="str">
        <f>CONCATENATE(employee_data35[[#This Row],[FirstName]], "-",employee_data35[[#This Row],[LastName]] )</f>
        <v>Jaycee-Osborn</v>
      </c>
      <c r="E2489" s="1">
        <v>43832</v>
      </c>
      <c r="F2489" s="1">
        <v>45141</v>
      </c>
      <c r="G2489" s="7" t="str">
        <f>IF(ISBLANK(employee_data35[[#This Row],[ExitDate]]),"Yes","")</f>
        <v/>
      </c>
      <c r="H2489" t="s">
        <v>28</v>
      </c>
      <c r="I2489" t="s">
        <v>8829</v>
      </c>
      <c r="J2489" t="s">
        <v>8830</v>
      </c>
      <c r="K2489" t="s">
        <v>118</v>
      </c>
      <c r="L2489" s="6" t="str">
        <f>IF(ISBLANK(employee_data35[[#This Row],[ExitDate]]),"1","0")</f>
        <v>0</v>
      </c>
      <c r="M2489" t="str">
        <f>IF(ISBLANK(employee_data35[[#This Row],[ExitDate]]),"Active","Tidak Active")</f>
        <v>Tidak Active</v>
      </c>
      <c r="N2489" t="s">
        <v>63</v>
      </c>
      <c r="O2489" t="s">
        <v>34</v>
      </c>
      <c r="P2489" t="s">
        <v>52</v>
      </c>
      <c r="Q2489" t="s">
        <v>140</v>
      </c>
      <c r="R2489" t="s">
        <v>8831</v>
      </c>
      <c r="S2489" t="s">
        <v>38</v>
      </c>
      <c r="T2489" t="s">
        <v>148</v>
      </c>
      <c r="U2489" s="1">
        <v>26635</v>
      </c>
      <c r="V2489" s="7" t="str">
        <f>CONCATENATE(employee_data35[[#This Row],[First-LastName]]&amp;" "&amp;employee_data35[[#This Row],[DOB]])</f>
        <v>Jaycee-Osborn 26635</v>
      </c>
      <c r="W2489" t="s">
        <v>40</v>
      </c>
      <c r="X2489" t="s">
        <v>83</v>
      </c>
      <c r="Y2489" t="s">
        <v>55</v>
      </c>
      <c r="Z2489">
        <v>56864</v>
      </c>
      <c r="AA2489" t="s">
        <v>56</v>
      </c>
      <c r="AB2489" t="s">
        <v>44</v>
      </c>
      <c r="AC2489" t="s">
        <v>105</v>
      </c>
      <c r="AD2489">
        <v>2</v>
      </c>
    </row>
    <row r="2490" spans="1:30" x14ac:dyDescent="0.3">
      <c r="A2490">
        <v>2915</v>
      </c>
      <c r="B2490" t="s">
        <v>3595</v>
      </c>
      <c r="C2490" t="s">
        <v>3419</v>
      </c>
      <c r="D2490" s="6" t="str">
        <f>CONCATENATE(employee_data35[[#This Row],[FirstName]], "-",employee_data35[[#This Row],[LastName]] )</f>
        <v>Jordyn-Patel</v>
      </c>
      <c r="E2490" s="1">
        <v>44681</v>
      </c>
      <c r="F2490" s="1">
        <v>45140</v>
      </c>
      <c r="G2490" s="7" t="str">
        <f>IF(ISBLANK(employee_data35[[#This Row],[ExitDate]]),"Yes","")</f>
        <v/>
      </c>
      <c r="H2490" t="s">
        <v>28</v>
      </c>
      <c r="I2490" t="s">
        <v>8832</v>
      </c>
      <c r="J2490" t="s">
        <v>8833</v>
      </c>
      <c r="K2490" t="s">
        <v>62</v>
      </c>
      <c r="L2490" s="6" t="str">
        <f>IF(ISBLANK(employee_data35[[#This Row],[ExitDate]]),"1","0")</f>
        <v>0</v>
      </c>
      <c r="M2490" t="str">
        <f>IF(ISBLANK(employee_data35[[#This Row],[ExitDate]]),"Active","Tidak Active")</f>
        <v>Tidak Active</v>
      </c>
      <c r="N2490" t="s">
        <v>63</v>
      </c>
      <c r="O2490" t="s">
        <v>64</v>
      </c>
      <c r="P2490" t="s">
        <v>52</v>
      </c>
      <c r="Q2490" t="s">
        <v>99</v>
      </c>
      <c r="R2490" t="s">
        <v>8834</v>
      </c>
      <c r="S2490" t="s">
        <v>38</v>
      </c>
      <c r="T2490" t="s">
        <v>90</v>
      </c>
      <c r="U2490" s="1">
        <v>33850</v>
      </c>
      <c r="V2490" s="7" t="str">
        <f>CONCATENATE(employee_data35[[#This Row],[First-LastName]]&amp;" "&amp;employee_data35[[#This Row],[DOB]])</f>
        <v>Jordyn-Patel 33850</v>
      </c>
      <c r="W2490" t="s">
        <v>40</v>
      </c>
      <c r="X2490" t="s">
        <v>103</v>
      </c>
      <c r="Y2490" t="s">
        <v>55</v>
      </c>
      <c r="Z2490">
        <v>14468</v>
      </c>
      <c r="AA2490" t="s">
        <v>128</v>
      </c>
      <c r="AB2490" t="s">
        <v>44</v>
      </c>
      <c r="AC2490" t="s">
        <v>105</v>
      </c>
      <c r="AD2490">
        <v>1</v>
      </c>
    </row>
    <row r="2491" spans="1:30" x14ac:dyDescent="0.3">
      <c r="A2491">
        <v>2916</v>
      </c>
      <c r="B2491" t="s">
        <v>68</v>
      </c>
      <c r="C2491" t="s">
        <v>1074</v>
      </c>
      <c r="D2491" s="6" t="str">
        <f>CONCATENATE(employee_data35[[#This Row],[FirstName]], "-",employee_data35[[#This Row],[LastName]] )</f>
        <v>Michael-Acosta</v>
      </c>
      <c r="E2491" s="1">
        <v>44016</v>
      </c>
      <c r="F2491" s="1">
        <v>44262</v>
      </c>
      <c r="G2491" s="7" t="str">
        <f>IF(ISBLANK(employee_data35[[#This Row],[ExitDate]]),"Yes","")</f>
        <v/>
      </c>
      <c r="H2491" t="s">
        <v>28</v>
      </c>
      <c r="I2491" t="s">
        <v>8835</v>
      </c>
      <c r="J2491" t="s">
        <v>8836</v>
      </c>
      <c r="K2491" t="s">
        <v>89</v>
      </c>
      <c r="L2491" s="6" t="str">
        <f>IF(ISBLANK(employee_data35[[#This Row],[ExitDate]]),"1","0")</f>
        <v>0</v>
      </c>
      <c r="M2491" t="str">
        <f>IF(ISBLANK(employee_data35[[#This Row],[ExitDate]]),"Active","Tidak Active")</f>
        <v>Tidak Active</v>
      </c>
      <c r="N2491" t="s">
        <v>52</v>
      </c>
      <c r="O2491" t="s">
        <v>34</v>
      </c>
      <c r="P2491" t="s">
        <v>35</v>
      </c>
      <c r="Q2491" t="s">
        <v>126</v>
      </c>
      <c r="R2491" t="s">
        <v>8837</v>
      </c>
      <c r="S2491" t="s">
        <v>38</v>
      </c>
      <c r="T2491" t="s">
        <v>66</v>
      </c>
      <c r="U2491" s="1">
        <v>19386</v>
      </c>
      <c r="V2491" s="7" t="str">
        <f>CONCATENATE(employee_data35[[#This Row],[First-LastName]]&amp;" "&amp;employee_data35[[#This Row],[DOB]])</f>
        <v>Michael-Acosta 19386</v>
      </c>
      <c r="W2491" t="s">
        <v>40</v>
      </c>
      <c r="X2491" t="s">
        <v>395</v>
      </c>
      <c r="Y2491" t="s">
        <v>55</v>
      </c>
      <c r="Z2491">
        <v>92604</v>
      </c>
      <c r="AA2491" t="s">
        <v>43</v>
      </c>
      <c r="AB2491" t="s">
        <v>75</v>
      </c>
      <c r="AC2491" t="s">
        <v>236</v>
      </c>
      <c r="AD2491">
        <v>2</v>
      </c>
    </row>
    <row r="2492" spans="1:30" x14ac:dyDescent="0.3">
      <c r="A2492">
        <v>2917</v>
      </c>
      <c r="B2492" t="s">
        <v>8838</v>
      </c>
      <c r="C2492" t="s">
        <v>8839</v>
      </c>
      <c r="D2492" s="6" t="str">
        <f>CONCATENATE(employee_data35[[#This Row],[FirstName]], "-",employee_data35[[#This Row],[LastName]] )</f>
        <v>Janiah-Ball</v>
      </c>
      <c r="E2492" s="1">
        <v>43866</v>
      </c>
      <c r="F2492" s="1"/>
      <c r="G2492" s="7" t="str">
        <f>IF(ISBLANK(employee_data35[[#This Row],[ExitDate]]),"Yes","")</f>
        <v>Yes</v>
      </c>
      <c r="H2492" t="s">
        <v>28</v>
      </c>
      <c r="I2492" t="s">
        <v>8840</v>
      </c>
      <c r="J2492" t="s">
        <v>8841</v>
      </c>
      <c r="K2492" t="s">
        <v>31</v>
      </c>
      <c r="L2492" s="6" t="str">
        <f>IF(ISBLANK(employee_data35[[#This Row],[ExitDate]]),"1","0")</f>
        <v>1</v>
      </c>
      <c r="M2492" t="str">
        <f>IF(ISBLANK(employee_data35[[#This Row],[ExitDate]]),"Active","Tidak Active")</f>
        <v>Active</v>
      </c>
      <c r="N2492" t="s">
        <v>33</v>
      </c>
      <c r="O2492" t="s">
        <v>51</v>
      </c>
      <c r="P2492" t="s">
        <v>52</v>
      </c>
      <c r="Q2492" t="s">
        <v>36</v>
      </c>
      <c r="R2492" t="s">
        <v>37</v>
      </c>
      <c r="S2492" t="s">
        <v>38</v>
      </c>
      <c r="T2492" t="s">
        <v>90</v>
      </c>
      <c r="U2492" s="1">
        <v>33597</v>
      </c>
      <c r="V2492" s="7" t="str">
        <f>CONCATENATE(employee_data35[[#This Row],[First-LastName]]&amp;" "&amp;employee_data35[[#This Row],[DOB]])</f>
        <v>Janiah-Ball 33597</v>
      </c>
      <c r="W2492" t="s">
        <v>40</v>
      </c>
      <c r="X2492" t="s">
        <v>103</v>
      </c>
      <c r="Y2492" t="s">
        <v>55</v>
      </c>
      <c r="Z2492">
        <v>79382</v>
      </c>
      <c r="AA2492" t="s">
        <v>74</v>
      </c>
      <c r="AB2492" t="s">
        <v>44</v>
      </c>
      <c r="AC2492" t="s">
        <v>105</v>
      </c>
      <c r="AD2492">
        <v>4</v>
      </c>
    </row>
    <row r="2493" spans="1:30" x14ac:dyDescent="0.3">
      <c r="A2493">
        <v>2918</v>
      </c>
      <c r="B2493" t="s">
        <v>4554</v>
      </c>
      <c r="C2493" t="s">
        <v>888</v>
      </c>
      <c r="D2493" s="6" t="str">
        <f>CONCATENATE(employee_data35[[#This Row],[FirstName]], "-",employee_data35[[#This Row],[LastName]] )</f>
        <v>Brice-Medina</v>
      </c>
      <c r="E2493" s="1">
        <v>43456</v>
      </c>
      <c r="F2493" s="1">
        <v>44763</v>
      </c>
      <c r="G2493" s="7" t="str">
        <f>IF(ISBLANK(employee_data35[[#This Row],[ExitDate]]),"Yes","")</f>
        <v/>
      </c>
      <c r="H2493" t="s">
        <v>28</v>
      </c>
      <c r="I2493" t="s">
        <v>8842</v>
      </c>
      <c r="J2493" t="s">
        <v>8843</v>
      </c>
      <c r="K2493" t="s">
        <v>133</v>
      </c>
      <c r="L2493" s="6" t="str">
        <f>IF(ISBLANK(employee_data35[[#This Row],[ExitDate]]),"1","0")</f>
        <v>0</v>
      </c>
      <c r="M2493" t="str">
        <f>IF(ISBLANK(employee_data35[[#This Row],[ExitDate]]),"Active","Tidak Active")</f>
        <v>Tidak Active</v>
      </c>
      <c r="N2493" t="s">
        <v>52</v>
      </c>
      <c r="O2493" t="s">
        <v>64</v>
      </c>
      <c r="P2493" t="s">
        <v>63</v>
      </c>
      <c r="Q2493" t="s">
        <v>140</v>
      </c>
      <c r="R2493" t="s">
        <v>8844</v>
      </c>
      <c r="S2493" t="s">
        <v>38</v>
      </c>
      <c r="T2493" t="s">
        <v>90</v>
      </c>
      <c r="U2493" s="1">
        <v>28983</v>
      </c>
      <c r="V2493" s="7" t="str">
        <f>CONCATENATE(employee_data35[[#This Row],[First-LastName]]&amp;" "&amp;employee_data35[[#This Row],[DOB]])</f>
        <v>Brice-Medina 28983</v>
      </c>
      <c r="W2493" t="s">
        <v>40</v>
      </c>
      <c r="X2493" t="s">
        <v>163</v>
      </c>
      <c r="Y2493" t="s">
        <v>42</v>
      </c>
      <c r="Z2493">
        <v>2719</v>
      </c>
      <c r="AA2493" t="s">
        <v>93</v>
      </c>
      <c r="AB2493" t="s">
        <v>44</v>
      </c>
      <c r="AC2493" t="s">
        <v>105</v>
      </c>
      <c r="AD2493">
        <v>4</v>
      </c>
    </row>
    <row r="2494" spans="1:30" x14ac:dyDescent="0.3">
      <c r="A2494">
        <v>2919</v>
      </c>
      <c r="B2494" t="s">
        <v>8845</v>
      </c>
      <c r="C2494" t="s">
        <v>987</v>
      </c>
      <c r="D2494" s="6" t="str">
        <f>CONCATENATE(employee_data35[[#This Row],[FirstName]], "-",employee_data35[[#This Row],[LastName]] )</f>
        <v>Ismael-Bowers</v>
      </c>
      <c r="E2494" s="1">
        <v>43576</v>
      </c>
      <c r="F2494" s="1"/>
      <c r="G2494" s="7" t="str">
        <f>IF(ISBLANK(employee_data35[[#This Row],[ExitDate]]),"Yes","")</f>
        <v>Yes</v>
      </c>
      <c r="H2494" t="s">
        <v>28</v>
      </c>
      <c r="I2494" t="s">
        <v>8846</v>
      </c>
      <c r="J2494" t="s">
        <v>8847</v>
      </c>
      <c r="K2494" t="s">
        <v>50</v>
      </c>
      <c r="L2494" s="6" t="str">
        <f>IF(ISBLANK(employee_data35[[#This Row],[ExitDate]]),"1","0")</f>
        <v>1</v>
      </c>
      <c r="M2494" t="str">
        <f>IF(ISBLANK(employee_data35[[#This Row],[ExitDate]]),"Active","Tidak Active")</f>
        <v>Active</v>
      </c>
      <c r="N2494" t="s">
        <v>63</v>
      </c>
      <c r="O2494" t="s">
        <v>51</v>
      </c>
      <c r="P2494" t="s">
        <v>52</v>
      </c>
      <c r="Q2494" t="s">
        <v>36</v>
      </c>
      <c r="R2494" t="s">
        <v>37</v>
      </c>
      <c r="S2494" t="s">
        <v>38</v>
      </c>
      <c r="T2494" t="s">
        <v>90</v>
      </c>
      <c r="U2494" s="1">
        <v>32454</v>
      </c>
      <c r="V2494" s="7" t="str">
        <f>CONCATENATE(employee_data35[[#This Row],[First-LastName]]&amp;" "&amp;employee_data35[[#This Row],[DOB]])</f>
        <v>Ismael-Bowers 32454</v>
      </c>
      <c r="W2494" t="s">
        <v>40</v>
      </c>
      <c r="X2494" t="s">
        <v>613</v>
      </c>
      <c r="Y2494" t="s">
        <v>42</v>
      </c>
      <c r="Z2494">
        <v>29718</v>
      </c>
      <c r="AA2494" t="s">
        <v>43</v>
      </c>
      <c r="AB2494" t="s">
        <v>75</v>
      </c>
      <c r="AC2494" t="s">
        <v>236</v>
      </c>
      <c r="AD2494">
        <v>5</v>
      </c>
    </row>
    <row r="2495" spans="1:30" x14ac:dyDescent="0.3">
      <c r="A2495">
        <v>2920</v>
      </c>
      <c r="B2495" t="s">
        <v>8479</v>
      </c>
      <c r="C2495" t="s">
        <v>2852</v>
      </c>
      <c r="D2495" s="6" t="str">
        <f>CONCATENATE(employee_data35[[#This Row],[FirstName]], "-",employee_data35[[#This Row],[LastName]] )</f>
        <v>Caden-Silva</v>
      </c>
      <c r="E2495" s="1">
        <v>43924</v>
      </c>
      <c r="F2495" s="1"/>
      <c r="G2495" s="7" t="str">
        <f>IF(ISBLANK(employee_data35[[#This Row],[ExitDate]]),"Yes","")</f>
        <v>Yes</v>
      </c>
      <c r="H2495" t="s">
        <v>28</v>
      </c>
      <c r="I2495" t="s">
        <v>8848</v>
      </c>
      <c r="J2495" t="s">
        <v>8849</v>
      </c>
      <c r="K2495" t="s">
        <v>139</v>
      </c>
      <c r="L2495" s="6" t="str">
        <f>IF(ISBLANK(employee_data35[[#This Row],[ExitDate]]),"1","0")</f>
        <v>1</v>
      </c>
      <c r="M2495" t="str">
        <f>IF(ISBLANK(employee_data35[[#This Row],[ExitDate]]),"Active","Tidak Active")</f>
        <v>Active</v>
      </c>
      <c r="N2495" t="s">
        <v>63</v>
      </c>
      <c r="O2495" t="s">
        <v>51</v>
      </c>
      <c r="P2495" t="s">
        <v>52</v>
      </c>
      <c r="Q2495" t="s">
        <v>36</v>
      </c>
      <c r="R2495" t="s">
        <v>37</v>
      </c>
      <c r="S2495" t="s">
        <v>38</v>
      </c>
      <c r="T2495" t="s">
        <v>90</v>
      </c>
      <c r="U2495" s="1">
        <v>21592</v>
      </c>
      <c r="V2495" s="7" t="str">
        <f>CONCATENATE(employee_data35[[#This Row],[First-LastName]]&amp;" "&amp;employee_data35[[#This Row],[DOB]])</f>
        <v>Caden-Silva 21592</v>
      </c>
      <c r="W2495" t="s">
        <v>40</v>
      </c>
      <c r="X2495" t="s">
        <v>103</v>
      </c>
      <c r="Y2495" t="s">
        <v>55</v>
      </c>
      <c r="Z2495">
        <v>80589</v>
      </c>
      <c r="AA2495" t="s">
        <v>56</v>
      </c>
      <c r="AB2495" t="s">
        <v>75</v>
      </c>
      <c r="AC2495" t="s">
        <v>105</v>
      </c>
      <c r="AD2495">
        <v>5</v>
      </c>
    </row>
    <row r="2496" spans="1:30" x14ac:dyDescent="0.3">
      <c r="A2496">
        <v>2921</v>
      </c>
      <c r="B2496" t="s">
        <v>2831</v>
      </c>
      <c r="C2496" t="s">
        <v>1374</v>
      </c>
      <c r="D2496" s="6" t="str">
        <f>CONCATENATE(employee_data35[[#This Row],[FirstName]], "-",employee_data35[[#This Row],[LastName]] )</f>
        <v>Yadira-Dean</v>
      </c>
      <c r="E2496" s="1">
        <v>43365</v>
      </c>
      <c r="F2496" s="1">
        <v>43748</v>
      </c>
      <c r="G2496" s="7" t="str">
        <f>IF(ISBLANK(employee_data35[[#This Row],[ExitDate]]),"Yes","")</f>
        <v/>
      </c>
      <c r="H2496" t="s">
        <v>28</v>
      </c>
      <c r="I2496" t="s">
        <v>8850</v>
      </c>
      <c r="J2496" t="s">
        <v>8851</v>
      </c>
      <c r="K2496" t="s">
        <v>80</v>
      </c>
      <c r="L2496" s="6" t="str">
        <f>IF(ISBLANK(employee_data35[[#This Row],[ExitDate]]),"1","0")</f>
        <v>0</v>
      </c>
      <c r="M2496" t="str">
        <f>IF(ISBLANK(employee_data35[[#This Row],[ExitDate]]),"Active","Tidak Active")</f>
        <v>Tidak Active</v>
      </c>
      <c r="N2496" t="s">
        <v>63</v>
      </c>
      <c r="O2496" t="s">
        <v>64</v>
      </c>
      <c r="P2496" t="s">
        <v>52</v>
      </c>
      <c r="Q2496" t="s">
        <v>140</v>
      </c>
      <c r="R2496" t="s">
        <v>8852</v>
      </c>
      <c r="S2496" t="s">
        <v>38</v>
      </c>
      <c r="T2496" t="s">
        <v>53</v>
      </c>
      <c r="U2496" s="1">
        <v>21040</v>
      </c>
      <c r="V2496" s="7" t="str">
        <f>CONCATENATE(employee_data35[[#This Row],[First-LastName]]&amp;" "&amp;employee_data35[[#This Row],[DOB]])</f>
        <v>Yadira-Dean 21040</v>
      </c>
      <c r="W2496" t="s">
        <v>40</v>
      </c>
      <c r="X2496" t="s">
        <v>163</v>
      </c>
      <c r="Y2496" t="s">
        <v>42</v>
      </c>
      <c r="Z2496">
        <v>66834</v>
      </c>
      <c r="AA2496" t="s">
        <v>128</v>
      </c>
      <c r="AB2496" t="s">
        <v>104</v>
      </c>
      <c r="AC2496" t="s">
        <v>105</v>
      </c>
      <c r="AD2496">
        <v>2</v>
      </c>
    </row>
    <row r="2497" spans="1:30" x14ac:dyDescent="0.3">
      <c r="A2497">
        <v>2922</v>
      </c>
      <c r="B2497" t="s">
        <v>4305</v>
      </c>
      <c r="C2497" t="s">
        <v>1717</v>
      </c>
      <c r="D2497" s="6" t="str">
        <f>CONCATENATE(employee_data35[[#This Row],[FirstName]], "-",employee_data35[[#This Row],[LastName]] )</f>
        <v>Miles-Roberts</v>
      </c>
      <c r="E2497" s="1">
        <v>44848</v>
      </c>
      <c r="F2497" s="1">
        <v>45113</v>
      </c>
      <c r="G2497" s="7" t="str">
        <f>IF(ISBLANK(employee_data35[[#This Row],[ExitDate]]),"Yes","")</f>
        <v/>
      </c>
      <c r="H2497" t="s">
        <v>28</v>
      </c>
      <c r="I2497" t="s">
        <v>8853</v>
      </c>
      <c r="J2497" t="s">
        <v>8854</v>
      </c>
      <c r="K2497" t="s">
        <v>89</v>
      </c>
      <c r="L2497" s="6" t="str">
        <f>IF(ISBLANK(employee_data35[[#This Row],[ExitDate]]),"1","0")</f>
        <v>0</v>
      </c>
      <c r="M2497" t="str">
        <f>IF(ISBLANK(employee_data35[[#This Row],[ExitDate]]),"Active","Tidak Active")</f>
        <v>Tidak Active</v>
      </c>
      <c r="N2497" t="s">
        <v>52</v>
      </c>
      <c r="O2497" t="s">
        <v>64</v>
      </c>
      <c r="P2497" t="s">
        <v>63</v>
      </c>
      <c r="Q2497" t="s">
        <v>99</v>
      </c>
      <c r="R2497" t="s">
        <v>8855</v>
      </c>
      <c r="S2497" t="s">
        <v>38</v>
      </c>
      <c r="T2497" t="s">
        <v>81</v>
      </c>
      <c r="U2497" s="1">
        <v>34084</v>
      </c>
      <c r="V2497" s="7" t="str">
        <f>CONCATENATE(employee_data35[[#This Row],[First-LastName]]&amp;" "&amp;employee_data35[[#This Row],[DOB]])</f>
        <v>Miles-Roberts 34084</v>
      </c>
      <c r="W2497" t="s">
        <v>40</v>
      </c>
      <c r="X2497" t="s">
        <v>83</v>
      </c>
      <c r="Y2497" t="s">
        <v>42</v>
      </c>
      <c r="Z2497">
        <v>69281</v>
      </c>
      <c r="AA2497" t="s">
        <v>74</v>
      </c>
      <c r="AB2497" t="s">
        <v>84</v>
      </c>
      <c r="AC2497" t="s">
        <v>105</v>
      </c>
      <c r="AD2497">
        <v>5</v>
      </c>
    </row>
    <row r="2498" spans="1:30" x14ac:dyDescent="0.3">
      <c r="A2498">
        <v>2923</v>
      </c>
      <c r="B2498" t="s">
        <v>437</v>
      </c>
      <c r="C2498" t="s">
        <v>3160</v>
      </c>
      <c r="D2498" s="6" t="str">
        <f>CONCATENATE(employee_data35[[#This Row],[FirstName]], "-",employee_data35[[#This Row],[LastName]] )</f>
        <v>Joel-Spence</v>
      </c>
      <c r="E2498" s="1">
        <v>44604</v>
      </c>
      <c r="F2498" s="1">
        <v>44826</v>
      </c>
      <c r="G2498" s="7" t="str">
        <f>IF(ISBLANK(employee_data35[[#This Row],[ExitDate]]),"Yes","")</f>
        <v/>
      </c>
      <c r="H2498" t="s">
        <v>28</v>
      </c>
      <c r="I2498" t="s">
        <v>8856</v>
      </c>
      <c r="J2498" t="s">
        <v>8857</v>
      </c>
      <c r="K2498" t="s">
        <v>31</v>
      </c>
      <c r="L2498" s="6" t="str">
        <f>IF(ISBLANK(employee_data35[[#This Row],[ExitDate]]),"1","0")</f>
        <v>0</v>
      </c>
      <c r="M2498" t="str">
        <f>IF(ISBLANK(employee_data35[[#This Row],[ExitDate]]),"Active","Tidak Active")</f>
        <v>Tidak Active</v>
      </c>
      <c r="N2498" t="s">
        <v>52</v>
      </c>
      <c r="O2498" t="s">
        <v>51</v>
      </c>
      <c r="P2498" t="s">
        <v>52</v>
      </c>
      <c r="Q2498" t="s">
        <v>175</v>
      </c>
      <c r="R2498" t="s">
        <v>8858</v>
      </c>
      <c r="S2498" t="s">
        <v>38</v>
      </c>
      <c r="T2498" t="s">
        <v>90</v>
      </c>
      <c r="U2498" s="1">
        <v>29403</v>
      </c>
      <c r="V2498" s="7" t="str">
        <f>CONCATENATE(employee_data35[[#This Row],[First-LastName]]&amp;" "&amp;employee_data35[[#This Row],[DOB]])</f>
        <v>Joel-Spence 29403</v>
      </c>
      <c r="W2498" t="s">
        <v>40</v>
      </c>
      <c r="X2498" t="s">
        <v>103</v>
      </c>
      <c r="Y2498" t="s">
        <v>42</v>
      </c>
      <c r="Z2498">
        <v>79321</v>
      </c>
      <c r="AA2498" t="s">
        <v>43</v>
      </c>
      <c r="AB2498" t="s">
        <v>84</v>
      </c>
      <c r="AC2498" t="s">
        <v>236</v>
      </c>
      <c r="AD2498">
        <v>4</v>
      </c>
    </row>
    <row r="2499" spans="1:30" x14ac:dyDescent="0.3">
      <c r="A2499">
        <v>2924</v>
      </c>
      <c r="B2499" t="s">
        <v>2608</v>
      </c>
      <c r="C2499" t="s">
        <v>6276</v>
      </c>
      <c r="D2499" s="6" t="str">
        <f>CONCATENATE(employee_data35[[#This Row],[FirstName]], "-",employee_data35[[#This Row],[LastName]] )</f>
        <v>Kole-Garrison</v>
      </c>
      <c r="E2499" s="1">
        <v>44278</v>
      </c>
      <c r="F2499" s="1">
        <v>45127</v>
      </c>
      <c r="G2499" s="7" t="str">
        <f>IF(ISBLANK(employee_data35[[#This Row],[ExitDate]]),"Yes","")</f>
        <v/>
      </c>
      <c r="H2499" t="s">
        <v>28</v>
      </c>
      <c r="I2499" t="s">
        <v>8859</v>
      </c>
      <c r="J2499" t="s">
        <v>8860</v>
      </c>
      <c r="K2499" t="s">
        <v>50</v>
      </c>
      <c r="L2499" s="6" t="str">
        <f>IF(ISBLANK(employee_data35[[#This Row],[ExitDate]]),"1","0")</f>
        <v>0</v>
      </c>
      <c r="M2499" t="str">
        <f>IF(ISBLANK(employee_data35[[#This Row],[ExitDate]]),"Active","Tidak Active")</f>
        <v>Tidak Active</v>
      </c>
      <c r="N2499" t="s">
        <v>33</v>
      </c>
      <c r="O2499" t="s">
        <v>64</v>
      </c>
      <c r="P2499" t="s">
        <v>52</v>
      </c>
      <c r="Q2499" t="s">
        <v>140</v>
      </c>
      <c r="R2499" t="s">
        <v>8861</v>
      </c>
      <c r="S2499" t="s">
        <v>38</v>
      </c>
      <c r="T2499" t="s">
        <v>90</v>
      </c>
      <c r="U2499" s="1">
        <v>28990</v>
      </c>
      <c r="V2499" s="7" t="str">
        <f>CONCATENATE(employee_data35[[#This Row],[First-LastName]]&amp;" "&amp;employee_data35[[#This Row],[DOB]])</f>
        <v>Kole-Garrison 28990</v>
      </c>
      <c r="W2499" t="s">
        <v>40</v>
      </c>
      <c r="X2499" t="s">
        <v>226</v>
      </c>
      <c r="Y2499" t="s">
        <v>55</v>
      </c>
      <c r="Z2499">
        <v>84575</v>
      </c>
      <c r="AA2499" t="s">
        <v>128</v>
      </c>
      <c r="AB2499" t="s">
        <v>84</v>
      </c>
      <c r="AC2499" t="s">
        <v>105</v>
      </c>
      <c r="AD2499">
        <v>5</v>
      </c>
    </row>
    <row r="2500" spans="1:30" x14ac:dyDescent="0.3">
      <c r="A2500">
        <v>2925</v>
      </c>
      <c r="B2500" t="s">
        <v>7998</v>
      </c>
      <c r="C2500" t="s">
        <v>8862</v>
      </c>
      <c r="D2500" s="6" t="str">
        <f>CONCATENATE(employee_data35[[#This Row],[FirstName]], "-",employee_data35[[#This Row],[LastName]] )</f>
        <v>Kaylin-Andersen</v>
      </c>
      <c r="E2500" s="1">
        <v>43342</v>
      </c>
      <c r="F2500" s="1">
        <v>44388</v>
      </c>
      <c r="G2500" s="7" t="str">
        <f>IF(ISBLANK(employee_data35[[#This Row],[ExitDate]]),"Yes","")</f>
        <v/>
      </c>
      <c r="H2500" t="s">
        <v>728</v>
      </c>
      <c r="I2500" t="s">
        <v>8863</v>
      </c>
      <c r="J2500" t="s">
        <v>8864</v>
      </c>
      <c r="K2500" t="s">
        <v>31</v>
      </c>
      <c r="L2500" s="6" t="str">
        <f>IF(ISBLANK(employee_data35[[#This Row],[ExitDate]]),"1","0")</f>
        <v>0</v>
      </c>
      <c r="M2500" t="str">
        <f>IF(ISBLANK(employee_data35[[#This Row],[ExitDate]]),"Active","Tidak Active")</f>
        <v>Tidak Active</v>
      </c>
      <c r="N2500" t="s">
        <v>52</v>
      </c>
      <c r="O2500" t="s">
        <v>64</v>
      </c>
      <c r="P2500" t="s">
        <v>35</v>
      </c>
      <c r="Q2500" t="s">
        <v>99</v>
      </c>
      <c r="R2500" t="s">
        <v>8865</v>
      </c>
      <c r="S2500" t="s">
        <v>38</v>
      </c>
      <c r="T2500" t="s">
        <v>66</v>
      </c>
      <c r="U2500" s="1">
        <v>26560</v>
      </c>
      <c r="V2500" s="7" t="str">
        <f>CONCATENATE(employee_data35[[#This Row],[First-LastName]]&amp;" "&amp;employee_data35[[#This Row],[DOB]])</f>
        <v>Kaylin-Andersen 26560</v>
      </c>
      <c r="W2500" t="s">
        <v>40</v>
      </c>
      <c r="X2500" t="s">
        <v>395</v>
      </c>
      <c r="Y2500" t="s">
        <v>55</v>
      </c>
      <c r="Z2500">
        <v>65881</v>
      </c>
      <c r="AA2500" t="s">
        <v>74</v>
      </c>
      <c r="AB2500" t="s">
        <v>104</v>
      </c>
      <c r="AC2500" t="s">
        <v>105</v>
      </c>
      <c r="AD2500">
        <v>4</v>
      </c>
    </row>
    <row r="2501" spans="1:30" x14ac:dyDescent="0.3">
      <c r="A2501">
        <v>2926</v>
      </c>
      <c r="B2501" t="s">
        <v>8866</v>
      </c>
      <c r="C2501" t="s">
        <v>7522</v>
      </c>
      <c r="D2501" s="6" t="str">
        <f>CONCATENATE(employee_data35[[#This Row],[FirstName]], "-",employee_data35[[#This Row],[LastName]] )</f>
        <v>Yareli-Valdez</v>
      </c>
      <c r="E2501" s="1">
        <v>44905</v>
      </c>
      <c r="F2501" s="1">
        <v>45109</v>
      </c>
      <c r="G2501" s="7" t="str">
        <f>IF(ISBLANK(employee_data35[[#This Row],[ExitDate]]),"Yes","")</f>
        <v/>
      </c>
      <c r="H2501" t="s">
        <v>728</v>
      </c>
      <c r="I2501" t="s">
        <v>8867</v>
      </c>
      <c r="J2501" t="s">
        <v>8868</v>
      </c>
      <c r="K2501" t="s">
        <v>133</v>
      </c>
      <c r="L2501" s="6" t="str">
        <f>IF(ISBLANK(employee_data35[[#This Row],[ExitDate]]),"1","0")</f>
        <v>0</v>
      </c>
      <c r="M2501" t="str">
        <f>IF(ISBLANK(employee_data35[[#This Row],[ExitDate]]),"Active","Tidak Active")</f>
        <v>Tidak Active</v>
      </c>
      <c r="N2501" t="s">
        <v>52</v>
      </c>
      <c r="O2501" t="s">
        <v>64</v>
      </c>
      <c r="P2501" t="s">
        <v>35</v>
      </c>
      <c r="Q2501" t="s">
        <v>175</v>
      </c>
      <c r="R2501" t="s">
        <v>8869</v>
      </c>
      <c r="S2501" t="s">
        <v>38</v>
      </c>
      <c r="T2501" t="s">
        <v>90</v>
      </c>
      <c r="U2501" s="1">
        <v>36502</v>
      </c>
      <c r="V2501" s="7" t="str">
        <f>CONCATENATE(employee_data35[[#This Row],[First-LastName]]&amp;" "&amp;employee_data35[[#This Row],[DOB]])</f>
        <v>Yareli-Valdez 36502</v>
      </c>
      <c r="W2501" t="s">
        <v>40</v>
      </c>
      <c r="X2501" t="s">
        <v>92</v>
      </c>
      <c r="Y2501" t="s">
        <v>55</v>
      </c>
      <c r="Z2501">
        <v>27671</v>
      </c>
      <c r="AA2501" t="s">
        <v>93</v>
      </c>
      <c r="AB2501" t="s">
        <v>44</v>
      </c>
      <c r="AC2501" t="s">
        <v>236</v>
      </c>
      <c r="AD2501">
        <v>5</v>
      </c>
    </row>
    <row r="2502" spans="1:30" x14ac:dyDescent="0.3">
      <c r="A2502">
        <v>2927</v>
      </c>
      <c r="B2502" t="s">
        <v>7911</v>
      </c>
      <c r="C2502" t="s">
        <v>8870</v>
      </c>
      <c r="D2502" s="6" t="str">
        <f>CONCATENATE(employee_data35[[#This Row],[FirstName]], "-",employee_data35[[#This Row],[LastName]] )</f>
        <v>Rubi-Sanford</v>
      </c>
      <c r="E2502" s="1">
        <v>44961</v>
      </c>
      <c r="F2502" s="1">
        <v>45132</v>
      </c>
      <c r="G2502" s="7" t="str">
        <f>IF(ISBLANK(employee_data35[[#This Row],[ExitDate]]),"Yes","")</f>
        <v/>
      </c>
      <c r="H2502" t="s">
        <v>728</v>
      </c>
      <c r="I2502" t="s">
        <v>8871</v>
      </c>
      <c r="J2502" t="s">
        <v>8872</v>
      </c>
      <c r="K2502" t="s">
        <v>50</v>
      </c>
      <c r="L2502" s="6" t="str">
        <f>IF(ISBLANK(employee_data35[[#This Row],[ExitDate]]),"1","0")</f>
        <v>0</v>
      </c>
      <c r="M2502" t="str">
        <f>IF(ISBLANK(employee_data35[[#This Row],[ExitDate]]),"Active","Tidak Active")</f>
        <v>Tidak Active</v>
      </c>
      <c r="N2502" t="s">
        <v>52</v>
      </c>
      <c r="O2502" t="s">
        <v>51</v>
      </c>
      <c r="P2502" t="s">
        <v>52</v>
      </c>
      <c r="Q2502" t="s">
        <v>175</v>
      </c>
      <c r="R2502" t="s">
        <v>8873</v>
      </c>
      <c r="S2502" t="s">
        <v>38</v>
      </c>
      <c r="T2502" t="s">
        <v>66</v>
      </c>
      <c r="U2502" s="1">
        <v>30000</v>
      </c>
      <c r="V2502" s="7" t="str">
        <f>CONCATENATE(employee_data35[[#This Row],[First-LastName]]&amp;" "&amp;employee_data35[[#This Row],[DOB]])</f>
        <v>Rubi-Sanford 30000</v>
      </c>
      <c r="W2502" t="s">
        <v>40</v>
      </c>
      <c r="X2502" t="s">
        <v>6</v>
      </c>
      <c r="Y2502" t="s">
        <v>55</v>
      </c>
      <c r="Z2502">
        <v>53549</v>
      </c>
      <c r="AA2502" t="s">
        <v>93</v>
      </c>
      <c r="AB2502" t="s">
        <v>104</v>
      </c>
      <c r="AC2502" t="s">
        <v>105</v>
      </c>
      <c r="AD2502">
        <v>1</v>
      </c>
    </row>
    <row r="2503" spans="1:30" x14ac:dyDescent="0.3">
      <c r="A2503">
        <v>2928</v>
      </c>
      <c r="B2503" t="s">
        <v>1964</v>
      </c>
      <c r="C2503" t="s">
        <v>369</v>
      </c>
      <c r="D2503" s="6" t="str">
        <f>CONCATENATE(employee_data35[[#This Row],[FirstName]], "-",employee_data35[[#This Row],[LastName]] )</f>
        <v>Jayden-Bolton</v>
      </c>
      <c r="E2503" s="1">
        <v>44206</v>
      </c>
      <c r="F2503" s="1"/>
      <c r="G2503" s="7" t="str">
        <f>IF(ISBLANK(employee_data35[[#This Row],[ExitDate]]),"Yes","")</f>
        <v>Yes</v>
      </c>
      <c r="H2503" t="s">
        <v>728</v>
      </c>
      <c r="I2503" t="s">
        <v>8874</v>
      </c>
      <c r="J2503" t="s">
        <v>8875</v>
      </c>
      <c r="K2503" t="s">
        <v>139</v>
      </c>
      <c r="L2503" s="6" t="str">
        <f>IF(ISBLANK(employee_data35[[#This Row],[ExitDate]]),"1","0")</f>
        <v>1</v>
      </c>
      <c r="M2503" t="str">
        <f>IF(ISBLANK(employee_data35[[#This Row],[ExitDate]]),"Active","Tidak Active")</f>
        <v>Active</v>
      </c>
      <c r="N2503" t="s">
        <v>63</v>
      </c>
      <c r="O2503" t="s">
        <v>64</v>
      </c>
      <c r="P2503" t="s">
        <v>52</v>
      </c>
      <c r="Q2503" t="s">
        <v>36</v>
      </c>
      <c r="R2503" t="s">
        <v>37</v>
      </c>
      <c r="S2503" t="s">
        <v>38</v>
      </c>
      <c r="T2503" t="s">
        <v>81</v>
      </c>
      <c r="U2503" s="1">
        <v>26401</v>
      </c>
      <c r="V2503" s="7" t="str">
        <f>CONCATENATE(employee_data35[[#This Row],[First-LastName]]&amp;" "&amp;employee_data35[[#This Row],[DOB]])</f>
        <v>Jayden-Bolton 26401</v>
      </c>
      <c r="W2503" t="s">
        <v>40</v>
      </c>
      <c r="X2503" t="s">
        <v>163</v>
      </c>
      <c r="Y2503" t="s">
        <v>42</v>
      </c>
      <c r="Z2503">
        <v>49168</v>
      </c>
      <c r="AA2503" t="s">
        <v>56</v>
      </c>
      <c r="AB2503" t="s">
        <v>104</v>
      </c>
      <c r="AC2503" t="s">
        <v>45</v>
      </c>
      <c r="AD2503">
        <v>5</v>
      </c>
    </row>
    <row r="2504" spans="1:30" x14ac:dyDescent="0.3">
      <c r="A2504">
        <v>2929</v>
      </c>
      <c r="B2504" t="s">
        <v>4376</v>
      </c>
      <c r="C2504" t="s">
        <v>2191</v>
      </c>
      <c r="D2504" s="6" t="str">
        <f>CONCATENATE(employee_data35[[#This Row],[FirstName]], "-",employee_data35[[#This Row],[LastName]] )</f>
        <v>Izabella-Watson</v>
      </c>
      <c r="E2504" s="1">
        <v>44062</v>
      </c>
      <c r="F2504" s="1">
        <v>44514</v>
      </c>
      <c r="G2504" s="7" t="str">
        <f>IF(ISBLANK(employee_data35[[#This Row],[ExitDate]]),"Yes","")</f>
        <v/>
      </c>
      <c r="H2504" t="s">
        <v>728</v>
      </c>
      <c r="I2504" t="s">
        <v>8876</v>
      </c>
      <c r="J2504" t="s">
        <v>8877</v>
      </c>
      <c r="K2504" t="s">
        <v>80</v>
      </c>
      <c r="L2504" s="6" t="str">
        <f>IF(ISBLANK(employee_data35[[#This Row],[ExitDate]]),"1","0")</f>
        <v>0</v>
      </c>
      <c r="M2504" t="str">
        <f>IF(ISBLANK(employee_data35[[#This Row],[ExitDate]]),"Active","Tidak Active")</f>
        <v>Tidak Active</v>
      </c>
      <c r="N2504" t="s">
        <v>63</v>
      </c>
      <c r="O2504" t="s">
        <v>64</v>
      </c>
      <c r="P2504" t="s">
        <v>35</v>
      </c>
      <c r="Q2504" t="s">
        <v>175</v>
      </c>
      <c r="R2504" t="s">
        <v>8878</v>
      </c>
      <c r="S2504" t="s">
        <v>38</v>
      </c>
      <c r="T2504" t="s">
        <v>90</v>
      </c>
      <c r="U2504" s="1">
        <v>31568</v>
      </c>
      <c r="V2504" s="7" t="str">
        <f>CONCATENATE(employee_data35[[#This Row],[First-LastName]]&amp;" "&amp;employee_data35[[#This Row],[DOB]])</f>
        <v>Izabella-Watson 31568</v>
      </c>
      <c r="W2504" t="s">
        <v>40</v>
      </c>
      <c r="X2504" t="s">
        <v>83</v>
      </c>
      <c r="Y2504" t="s">
        <v>42</v>
      </c>
      <c r="Z2504">
        <v>70404</v>
      </c>
      <c r="AA2504" t="s">
        <v>43</v>
      </c>
      <c r="AB2504" t="s">
        <v>44</v>
      </c>
      <c r="AC2504" t="s">
        <v>236</v>
      </c>
      <c r="AD2504">
        <v>2</v>
      </c>
    </row>
    <row r="2505" spans="1:30" x14ac:dyDescent="0.3">
      <c r="A2505">
        <v>2930</v>
      </c>
      <c r="B2505" t="s">
        <v>6004</v>
      </c>
      <c r="C2505" t="s">
        <v>4330</v>
      </c>
      <c r="D2505" s="6" t="str">
        <f>CONCATENATE(employee_data35[[#This Row],[FirstName]], "-",employee_data35[[#This Row],[LastName]] )</f>
        <v>Jon-Galvan</v>
      </c>
      <c r="E2505" s="1">
        <v>45037</v>
      </c>
      <c r="F2505" s="1"/>
      <c r="G2505" s="7" t="str">
        <f>IF(ISBLANK(employee_data35[[#This Row],[ExitDate]]),"Yes","")</f>
        <v>Yes</v>
      </c>
      <c r="H2505" t="s">
        <v>728</v>
      </c>
      <c r="I2505" t="s">
        <v>8879</v>
      </c>
      <c r="J2505" t="s">
        <v>8880</v>
      </c>
      <c r="K2505" t="s">
        <v>168</v>
      </c>
      <c r="L2505" s="6" t="str">
        <f>IF(ISBLANK(employee_data35[[#This Row],[ExitDate]]),"1","0")</f>
        <v>1</v>
      </c>
      <c r="M2505" t="str">
        <f>IF(ISBLANK(employee_data35[[#This Row],[ExitDate]]),"Active","Tidak Active")</f>
        <v>Active</v>
      </c>
      <c r="N2505" t="s">
        <v>52</v>
      </c>
      <c r="O2505" t="s">
        <v>51</v>
      </c>
      <c r="P2505" t="s">
        <v>63</v>
      </c>
      <c r="Q2505" t="s">
        <v>36</v>
      </c>
      <c r="R2505" t="s">
        <v>37</v>
      </c>
      <c r="S2505" t="s">
        <v>38</v>
      </c>
      <c r="T2505" t="s">
        <v>594</v>
      </c>
      <c r="U2505" s="1">
        <v>36239</v>
      </c>
      <c r="V2505" s="7" t="str">
        <f>CONCATENATE(employee_data35[[#This Row],[First-LastName]]&amp;" "&amp;employee_data35[[#This Row],[DOB]])</f>
        <v>Jon-Galvan 36239</v>
      </c>
      <c r="W2505" t="s">
        <v>40</v>
      </c>
      <c r="X2505" t="s">
        <v>6</v>
      </c>
      <c r="Y2505" t="s">
        <v>42</v>
      </c>
      <c r="Z2505">
        <v>13746</v>
      </c>
      <c r="AA2505" t="s">
        <v>93</v>
      </c>
      <c r="AB2505" t="s">
        <v>44</v>
      </c>
      <c r="AC2505" t="s">
        <v>105</v>
      </c>
      <c r="AD2505">
        <v>2</v>
      </c>
    </row>
    <row r="2506" spans="1:30" x14ac:dyDescent="0.3">
      <c r="A2506">
        <v>2931</v>
      </c>
      <c r="B2506" t="s">
        <v>1471</v>
      </c>
      <c r="C2506" t="s">
        <v>5933</v>
      </c>
      <c r="D2506" s="6" t="str">
        <f>CONCATENATE(employee_data35[[#This Row],[FirstName]], "-",employee_data35[[#This Row],[LastName]] )</f>
        <v>Halle-Chan</v>
      </c>
      <c r="E2506" s="1">
        <v>43859</v>
      </c>
      <c r="F2506" s="1">
        <v>44205</v>
      </c>
      <c r="G2506" s="7" t="str">
        <f>IF(ISBLANK(employee_data35[[#This Row],[ExitDate]]),"Yes","")</f>
        <v/>
      </c>
      <c r="H2506" t="s">
        <v>28</v>
      </c>
      <c r="I2506" t="s">
        <v>8881</v>
      </c>
      <c r="J2506" t="s">
        <v>8882</v>
      </c>
      <c r="K2506" t="s">
        <v>139</v>
      </c>
      <c r="L2506" s="6" t="str">
        <f>IF(ISBLANK(employee_data35[[#This Row],[ExitDate]]),"1","0")</f>
        <v>0</v>
      </c>
      <c r="M2506" t="str">
        <f>IF(ISBLANK(employee_data35[[#This Row],[ExitDate]]),"Active","Tidak Active")</f>
        <v>Tidak Active</v>
      </c>
      <c r="N2506" t="s">
        <v>63</v>
      </c>
      <c r="O2506" t="s">
        <v>64</v>
      </c>
      <c r="P2506" t="s">
        <v>35</v>
      </c>
      <c r="Q2506" t="s">
        <v>140</v>
      </c>
      <c r="R2506" t="s">
        <v>8883</v>
      </c>
      <c r="S2506" t="s">
        <v>38</v>
      </c>
      <c r="T2506" t="s">
        <v>90</v>
      </c>
      <c r="U2506" s="1">
        <v>25395</v>
      </c>
      <c r="V2506" s="7" t="str">
        <f>CONCATENATE(employee_data35[[#This Row],[First-LastName]]&amp;" "&amp;employee_data35[[#This Row],[DOB]])</f>
        <v>Halle-Chan 25395</v>
      </c>
      <c r="W2506" t="s">
        <v>40</v>
      </c>
      <c r="X2506" t="s">
        <v>103</v>
      </c>
      <c r="Y2506" t="s">
        <v>55</v>
      </c>
      <c r="Z2506">
        <v>12946</v>
      </c>
      <c r="AA2506" t="s">
        <v>56</v>
      </c>
      <c r="AB2506" t="s">
        <v>75</v>
      </c>
      <c r="AC2506" t="s">
        <v>105</v>
      </c>
      <c r="AD2506">
        <v>2</v>
      </c>
    </row>
    <row r="2507" spans="1:30" x14ac:dyDescent="0.3">
      <c r="A2507">
        <v>2932</v>
      </c>
      <c r="B2507" t="s">
        <v>8884</v>
      </c>
      <c r="C2507" t="s">
        <v>1769</v>
      </c>
      <c r="D2507" s="6" t="str">
        <f>CONCATENATE(employee_data35[[#This Row],[FirstName]], "-",employee_data35[[#This Row],[LastName]] )</f>
        <v>Braeden-Moss</v>
      </c>
      <c r="E2507" s="1">
        <v>44427</v>
      </c>
      <c r="F2507" s="1">
        <v>45071</v>
      </c>
      <c r="G2507" s="7" t="str">
        <f>IF(ISBLANK(employee_data35[[#This Row],[ExitDate]]),"Yes","")</f>
        <v/>
      </c>
      <c r="H2507" t="s">
        <v>28</v>
      </c>
      <c r="I2507" t="s">
        <v>8885</v>
      </c>
      <c r="J2507" t="s">
        <v>8886</v>
      </c>
      <c r="K2507" t="s">
        <v>80</v>
      </c>
      <c r="L2507" s="6" t="str">
        <f>IF(ISBLANK(employee_data35[[#This Row],[ExitDate]]),"1","0")</f>
        <v>0</v>
      </c>
      <c r="M2507" t="str">
        <f>IF(ISBLANK(employee_data35[[#This Row],[ExitDate]]),"Active","Tidak Active")</f>
        <v>Tidak Active</v>
      </c>
      <c r="N2507" t="s">
        <v>52</v>
      </c>
      <c r="O2507" t="s">
        <v>51</v>
      </c>
      <c r="P2507" t="s">
        <v>63</v>
      </c>
      <c r="Q2507" t="s">
        <v>99</v>
      </c>
      <c r="R2507" t="s">
        <v>8887</v>
      </c>
      <c r="S2507" t="s">
        <v>38</v>
      </c>
      <c r="T2507" t="s">
        <v>39</v>
      </c>
      <c r="U2507" s="1">
        <v>17545</v>
      </c>
      <c r="V2507" s="7" t="str">
        <f>CONCATENATE(employee_data35[[#This Row],[First-LastName]]&amp;" "&amp;employee_data35[[#This Row],[DOB]])</f>
        <v>Braeden-Moss 17545</v>
      </c>
      <c r="W2507" t="s">
        <v>40</v>
      </c>
      <c r="X2507" t="s">
        <v>1506</v>
      </c>
      <c r="Y2507" t="s">
        <v>55</v>
      </c>
      <c r="Z2507">
        <v>6449</v>
      </c>
      <c r="AA2507" t="s">
        <v>56</v>
      </c>
      <c r="AB2507" t="s">
        <v>44</v>
      </c>
      <c r="AC2507" t="s">
        <v>45</v>
      </c>
      <c r="AD2507">
        <v>4</v>
      </c>
    </row>
    <row r="2508" spans="1:30" x14ac:dyDescent="0.3">
      <c r="A2508">
        <v>2933</v>
      </c>
      <c r="B2508" t="s">
        <v>2835</v>
      </c>
      <c r="C2508" t="s">
        <v>4653</v>
      </c>
      <c r="D2508" s="6" t="str">
        <f>CONCATENATE(employee_data35[[#This Row],[FirstName]], "-",employee_data35[[#This Row],[LastName]] )</f>
        <v>Fernando-Mcdowell</v>
      </c>
      <c r="E2508" s="1">
        <v>44273</v>
      </c>
      <c r="F2508" s="1"/>
      <c r="G2508" s="7" t="str">
        <f>IF(ISBLANK(employee_data35[[#This Row],[ExitDate]]),"Yes","")</f>
        <v>Yes</v>
      </c>
      <c r="H2508" t="s">
        <v>28</v>
      </c>
      <c r="I2508" t="s">
        <v>8888</v>
      </c>
      <c r="J2508" t="s">
        <v>8889</v>
      </c>
      <c r="K2508" t="s">
        <v>168</v>
      </c>
      <c r="L2508" s="6" t="str">
        <f>IF(ISBLANK(employee_data35[[#This Row],[ExitDate]]),"1","0")</f>
        <v>1</v>
      </c>
      <c r="M2508" t="str">
        <f>IF(ISBLANK(employee_data35[[#This Row],[ExitDate]]),"Active","Tidak Active")</f>
        <v>Active</v>
      </c>
      <c r="N2508" t="s">
        <v>63</v>
      </c>
      <c r="O2508" t="s">
        <v>51</v>
      </c>
      <c r="P2508" t="s">
        <v>52</v>
      </c>
      <c r="Q2508" t="s">
        <v>36</v>
      </c>
      <c r="R2508" t="s">
        <v>37</v>
      </c>
      <c r="S2508" t="s">
        <v>38</v>
      </c>
      <c r="T2508" t="s">
        <v>305</v>
      </c>
      <c r="U2508" s="1">
        <v>17970</v>
      </c>
      <c r="V2508" s="7" t="str">
        <f>CONCATENATE(employee_data35[[#This Row],[First-LastName]]&amp;" "&amp;employee_data35[[#This Row],[DOB]])</f>
        <v>Fernando-Mcdowell 17970</v>
      </c>
      <c r="W2508" t="s">
        <v>40</v>
      </c>
      <c r="X2508" t="s">
        <v>83</v>
      </c>
      <c r="Y2508" t="s">
        <v>55</v>
      </c>
      <c r="Z2508">
        <v>52150</v>
      </c>
      <c r="AA2508" t="s">
        <v>43</v>
      </c>
      <c r="AB2508" t="s">
        <v>75</v>
      </c>
      <c r="AC2508" t="s">
        <v>236</v>
      </c>
      <c r="AD2508">
        <v>1</v>
      </c>
    </row>
    <row r="2509" spans="1:30" x14ac:dyDescent="0.3">
      <c r="A2509">
        <v>2934</v>
      </c>
      <c r="B2509" t="s">
        <v>8890</v>
      </c>
      <c r="C2509" t="s">
        <v>533</v>
      </c>
      <c r="D2509" s="6" t="str">
        <f>CONCATENATE(employee_data35[[#This Row],[FirstName]], "-",employee_data35[[#This Row],[LastName]] )</f>
        <v>Triston-Ewing</v>
      </c>
      <c r="E2509" s="1">
        <v>44493</v>
      </c>
      <c r="F2509" s="1">
        <v>44802</v>
      </c>
      <c r="G2509" s="7" t="str">
        <f>IF(ISBLANK(employee_data35[[#This Row],[ExitDate]]),"Yes","")</f>
        <v/>
      </c>
      <c r="H2509" t="s">
        <v>28</v>
      </c>
      <c r="I2509" t="s">
        <v>8891</v>
      </c>
      <c r="J2509" t="s">
        <v>8892</v>
      </c>
      <c r="K2509" t="s">
        <v>98</v>
      </c>
      <c r="L2509" s="6" t="str">
        <f>IF(ISBLANK(employee_data35[[#This Row],[ExitDate]]),"1","0")</f>
        <v>0</v>
      </c>
      <c r="M2509" t="str">
        <f>IF(ISBLANK(employee_data35[[#This Row],[ExitDate]]),"Active","Tidak Active")</f>
        <v>Tidak Active</v>
      </c>
      <c r="N2509" t="s">
        <v>33</v>
      </c>
      <c r="O2509" t="s">
        <v>64</v>
      </c>
      <c r="P2509" t="s">
        <v>35</v>
      </c>
      <c r="Q2509" t="s">
        <v>126</v>
      </c>
      <c r="R2509" t="s">
        <v>8893</v>
      </c>
      <c r="S2509" t="s">
        <v>38</v>
      </c>
      <c r="T2509" t="s">
        <v>90</v>
      </c>
      <c r="U2509" s="1">
        <v>23329</v>
      </c>
      <c r="V2509" s="7" t="str">
        <f>CONCATENATE(employee_data35[[#This Row],[First-LastName]]&amp;" "&amp;employee_data35[[#This Row],[DOB]])</f>
        <v>Triston-Ewing 23329</v>
      </c>
      <c r="W2509" t="s">
        <v>40</v>
      </c>
      <c r="X2509" t="s">
        <v>83</v>
      </c>
      <c r="Y2509" t="s">
        <v>55</v>
      </c>
      <c r="Z2509">
        <v>63659</v>
      </c>
      <c r="AA2509" t="s">
        <v>128</v>
      </c>
      <c r="AB2509" t="s">
        <v>44</v>
      </c>
      <c r="AC2509" t="s">
        <v>45</v>
      </c>
      <c r="AD2509">
        <v>2</v>
      </c>
    </row>
    <row r="2510" spans="1:30" x14ac:dyDescent="0.3">
      <c r="A2510">
        <v>2935</v>
      </c>
      <c r="B2510" t="s">
        <v>3320</v>
      </c>
      <c r="C2510" t="s">
        <v>4768</v>
      </c>
      <c r="D2510" s="6" t="str">
        <f>CONCATENATE(employee_data35[[#This Row],[FirstName]], "-",employee_data35[[#This Row],[LastName]] )</f>
        <v>Pablo-Yates</v>
      </c>
      <c r="E2510" s="1">
        <v>44107</v>
      </c>
      <c r="F2510" s="1">
        <v>45052</v>
      </c>
      <c r="G2510" s="7" t="str">
        <f>IF(ISBLANK(employee_data35[[#This Row],[ExitDate]]),"Yes","")</f>
        <v/>
      </c>
      <c r="H2510" t="s">
        <v>28</v>
      </c>
      <c r="I2510" t="s">
        <v>8894</v>
      </c>
      <c r="J2510" t="s">
        <v>8895</v>
      </c>
      <c r="K2510" t="s">
        <v>118</v>
      </c>
      <c r="L2510" s="6" t="str">
        <f>IF(ISBLANK(employee_data35[[#This Row],[ExitDate]]),"1","0")</f>
        <v>0</v>
      </c>
      <c r="M2510" t="str">
        <f>IF(ISBLANK(employee_data35[[#This Row],[ExitDate]]),"Active","Tidak Active")</f>
        <v>Tidak Active</v>
      </c>
      <c r="N2510" t="s">
        <v>33</v>
      </c>
      <c r="O2510" t="s">
        <v>64</v>
      </c>
      <c r="P2510" t="s">
        <v>52</v>
      </c>
      <c r="Q2510" t="s">
        <v>99</v>
      </c>
      <c r="R2510" t="s">
        <v>8896</v>
      </c>
      <c r="S2510" t="s">
        <v>38</v>
      </c>
      <c r="T2510" t="s">
        <v>305</v>
      </c>
      <c r="U2510" s="1">
        <v>35042</v>
      </c>
      <c r="V2510" s="7" t="str">
        <f>CONCATENATE(employee_data35[[#This Row],[First-LastName]]&amp;" "&amp;employee_data35[[#This Row],[DOB]])</f>
        <v>Pablo-Yates 35042</v>
      </c>
      <c r="W2510" t="s">
        <v>40</v>
      </c>
      <c r="X2510" t="s">
        <v>352</v>
      </c>
      <c r="Y2510" t="s">
        <v>55</v>
      </c>
      <c r="Z2510">
        <v>6131</v>
      </c>
      <c r="AA2510" t="s">
        <v>43</v>
      </c>
      <c r="AB2510" t="s">
        <v>104</v>
      </c>
      <c r="AC2510" t="s">
        <v>45</v>
      </c>
      <c r="AD2510">
        <v>5</v>
      </c>
    </row>
    <row r="2511" spans="1:30" x14ac:dyDescent="0.3">
      <c r="A2511">
        <v>2936</v>
      </c>
      <c r="B2511" t="s">
        <v>1524</v>
      </c>
      <c r="C2511" t="s">
        <v>1206</v>
      </c>
      <c r="D2511" s="6" t="str">
        <f>CONCATENATE(employee_data35[[#This Row],[FirstName]], "-",employee_data35[[#This Row],[LastName]] )</f>
        <v>Jordan-Hayes</v>
      </c>
      <c r="E2511" s="1">
        <v>44978</v>
      </c>
      <c r="F2511" s="1"/>
      <c r="G2511" s="7" t="str">
        <f>IF(ISBLANK(employee_data35[[#This Row],[ExitDate]]),"Yes","")</f>
        <v>Yes</v>
      </c>
      <c r="H2511" t="s">
        <v>28</v>
      </c>
      <c r="I2511" t="s">
        <v>8897</v>
      </c>
      <c r="J2511" t="s">
        <v>8898</v>
      </c>
      <c r="K2511" t="s">
        <v>62</v>
      </c>
      <c r="L2511" s="6" t="str">
        <f>IF(ISBLANK(employee_data35[[#This Row],[ExitDate]]),"1","0")</f>
        <v>1</v>
      </c>
      <c r="M2511" t="str">
        <f>IF(ISBLANK(employee_data35[[#This Row],[ExitDate]]),"Active","Tidak Active")</f>
        <v>Active</v>
      </c>
      <c r="N2511" t="s">
        <v>33</v>
      </c>
      <c r="O2511" t="s">
        <v>34</v>
      </c>
      <c r="P2511" t="s">
        <v>52</v>
      </c>
      <c r="Q2511" t="s">
        <v>36</v>
      </c>
      <c r="R2511" t="s">
        <v>37</v>
      </c>
      <c r="S2511" t="s">
        <v>38</v>
      </c>
      <c r="T2511" t="s">
        <v>81</v>
      </c>
      <c r="U2511" s="1">
        <v>30940</v>
      </c>
      <c r="V2511" s="7" t="str">
        <f>CONCATENATE(employee_data35[[#This Row],[First-LastName]]&amp;" "&amp;employee_data35[[#This Row],[DOB]])</f>
        <v>Jordan-Hayes 30940</v>
      </c>
      <c r="W2511" t="s">
        <v>40</v>
      </c>
      <c r="X2511" t="s">
        <v>163</v>
      </c>
      <c r="Y2511" t="s">
        <v>55</v>
      </c>
      <c r="Z2511">
        <v>80724</v>
      </c>
      <c r="AA2511" t="s">
        <v>128</v>
      </c>
      <c r="AB2511" t="s">
        <v>84</v>
      </c>
      <c r="AC2511" t="s">
        <v>236</v>
      </c>
      <c r="AD2511">
        <v>1</v>
      </c>
    </row>
    <row r="2512" spans="1:30" x14ac:dyDescent="0.3">
      <c r="A2512">
        <v>2937</v>
      </c>
      <c r="B2512" t="s">
        <v>2459</v>
      </c>
      <c r="C2512" t="s">
        <v>3204</v>
      </c>
      <c r="D2512" s="6" t="str">
        <f>CONCATENATE(employee_data35[[#This Row],[FirstName]], "-",employee_data35[[#This Row],[LastName]] )</f>
        <v>Kianna-Wilkerson</v>
      </c>
      <c r="E2512" s="1">
        <v>44044</v>
      </c>
      <c r="F2512" s="1"/>
      <c r="G2512" s="7" t="str">
        <f>IF(ISBLANK(employee_data35[[#This Row],[ExitDate]]),"Yes","")</f>
        <v>Yes</v>
      </c>
      <c r="H2512" t="s">
        <v>28</v>
      </c>
      <c r="I2512" t="s">
        <v>8899</v>
      </c>
      <c r="J2512" t="s">
        <v>8900</v>
      </c>
      <c r="K2512" t="s">
        <v>89</v>
      </c>
      <c r="L2512" s="6" t="str">
        <f>IF(ISBLANK(employee_data35[[#This Row],[ExitDate]]),"1","0")</f>
        <v>1</v>
      </c>
      <c r="M2512" t="str">
        <f>IF(ISBLANK(employee_data35[[#This Row],[ExitDate]]),"Active","Tidak Active")</f>
        <v>Active</v>
      </c>
      <c r="N2512" t="s">
        <v>33</v>
      </c>
      <c r="O2512" t="s">
        <v>51</v>
      </c>
      <c r="P2512" t="s">
        <v>35</v>
      </c>
      <c r="Q2512" t="s">
        <v>36</v>
      </c>
      <c r="R2512" t="s">
        <v>37</v>
      </c>
      <c r="S2512" t="s">
        <v>38</v>
      </c>
      <c r="T2512" t="s">
        <v>504</v>
      </c>
      <c r="U2512" s="1">
        <v>19198</v>
      </c>
      <c r="V2512" s="7" t="str">
        <f>CONCATENATE(employee_data35[[#This Row],[First-LastName]]&amp;" "&amp;employee_data35[[#This Row],[DOB]])</f>
        <v>Kianna-Wilkerson 19198</v>
      </c>
      <c r="W2512" t="s">
        <v>40</v>
      </c>
      <c r="X2512" t="s">
        <v>6</v>
      </c>
      <c r="Y2512" t="s">
        <v>55</v>
      </c>
      <c r="Z2512">
        <v>53421</v>
      </c>
      <c r="AA2512" t="s">
        <v>93</v>
      </c>
      <c r="AB2512" t="s">
        <v>84</v>
      </c>
      <c r="AC2512" t="s">
        <v>236</v>
      </c>
      <c r="AD2512">
        <v>2</v>
      </c>
    </row>
    <row r="2513" spans="1:30" x14ac:dyDescent="0.3">
      <c r="A2513">
        <v>2938</v>
      </c>
      <c r="B2513" t="s">
        <v>3960</v>
      </c>
      <c r="C2513" t="s">
        <v>5001</v>
      </c>
      <c r="D2513" s="6" t="str">
        <f>CONCATENATE(employee_data35[[#This Row],[FirstName]], "-",employee_data35[[#This Row],[LastName]] )</f>
        <v>Paul-Steele</v>
      </c>
      <c r="E2513" s="1">
        <v>44934</v>
      </c>
      <c r="F2513" s="1">
        <v>45056</v>
      </c>
      <c r="G2513" s="7" t="str">
        <f>IF(ISBLANK(employee_data35[[#This Row],[ExitDate]]),"Yes","")</f>
        <v/>
      </c>
      <c r="H2513" t="s">
        <v>28</v>
      </c>
      <c r="I2513" t="s">
        <v>8901</v>
      </c>
      <c r="J2513" t="s">
        <v>8902</v>
      </c>
      <c r="K2513" t="s">
        <v>31</v>
      </c>
      <c r="L2513" s="6" t="str">
        <f>IF(ISBLANK(employee_data35[[#This Row],[ExitDate]]),"1","0")</f>
        <v>0</v>
      </c>
      <c r="M2513" t="str">
        <f>IF(ISBLANK(employee_data35[[#This Row],[ExitDate]]),"Active","Tidak Active")</f>
        <v>Tidak Active</v>
      </c>
      <c r="N2513" t="s">
        <v>63</v>
      </c>
      <c r="O2513" t="s">
        <v>34</v>
      </c>
      <c r="P2513" t="s">
        <v>63</v>
      </c>
      <c r="Q2513" t="s">
        <v>99</v>
      </c>
      <c r="R2513" t="s">
        <v>8903</v>
      </c>
      <c r="S2513" t="s">
        <v>38</v>
      </c>
      <c r="T2513" t="s">
        <v>53</v>
      </c>
      <c r="U2513" s="1">
        <v>26644</v>
      </c>
      <c r="V2513" s="7" t="str">
        <f>CONCATENATE(employee_data35[[#This Row],[First-LastName]]&amp;" "&amp;employee_data35[[#This Row],[DOB]])</f>
        <v>Paul-Steele 26644</v>
      </c>
      <c r="W2513" t="s">
        <v>40</v>
      </c>
      <c r="X2513" t="s">
        <v>163</v>
      </c>
      <c r="Y2513" t="s">
        <v>55</v>
      </c>
      <c r="Z2513">
        <v>43780</v>
      </c>
      <c r="AA2513" t="s">
        <v>43</v>
      </c>
      <c r="AB2513" t="s">
        <v>84</v>
      </c>
      <c r="AC2513" t="s">
        <v>236</v>
      </c>
      <c r="AD2513">
        <v>1</v>
      </c>
    </row>
    <row r="2514" spans="1:30" x14ac:dyDescent="0.3">
      <c r="A2514">
        <v>2939</v>
      </c>
      <c r="B2514" t="s">
        <v>2327</v>
      </c>
      <c r="C2514" t="s">
        <v>212</v>
      </c>
      <c r="D2514" s="6" t="str">
        <f>CONCATENATE(employee_data35[[#This Row],[FirstName]], "-",employee_data35[[#This Row],[LastName]] )</f>
        <v>Jason-Moyer</v>
      </c>
      <c r="E2514" s="1">
        <v>44768</v>
      </c>
      <c r="F2514" s="1">
        <v>44873</v>
      </c>
      <c r="G2514" s="7" t="str">
        <f>IF(ISBLANK(employee_data35[[#This Row],[ExitDate]]),"Yes","")</f>
        <v/>
      </c>
      <c r="H2514" t="s">
        <v>28</v>
      </c>
      <c r="I2514" t="s">
        <v>8904</v>
      </c>
      <c r="J2514" t="s">
        <v>8905</v>
      </c>
      <c r="K2514" t="s">
        <v>133</v>
      </c>
      <c r="L2514" s="6" t="str">
        <f>IF(ISBLANK(employee_data35[[#This Row],[ExitDate]]),"1","0")</f>
        <v>0</v>
      </c>
      <c r="M2514" t="str">
        <f>IF(ISBLANK(employee_data35[[#This Row],[ExitDate]]),"Active","Tidak Active")</f>
        <v>Tidak Active</v>
      </c>
      <c r="N2514" t="s">
        <v>33</v>
      </c>
      <c r="O2514" t="s">
        <v>64</v>
      </c>
      <c r="P2514" t="s">
        <v>63</v>
      </c>
      <c r="Q2514" t="s">
        <v>126</v>
      </c>
      <c r="R2514" t="s">
        <v>8906</v>
      </c>
      <c r="S2514" t="s">
        <v>38</v>
      </c>
      <c r="T2514" t="s">
        <v>101</v>
      </c>
      <c r="U2514" s="1">
        <v>29425</v>
      </c>
      <c r="V2514" s="7" t="str">
        <f>CONCATENATE(employee_data35[[#This Row],[First-LastName]]&amp;" "&amp;employee_data35[[#This Row],[DOB]])</f>
        <v>Jason-Moyer 29425</v>
      </c>
      <c r="W2514" t="s">
        <v>40</v>
      </c>
      <c r="X2514" t="s">
        <v>613</v>
      </c>
      <c r="Y2514" t="s">
        <v>42</v>
      </c>
      <c r="Z2514">
        <v>40426</v>
      </c>
      <c r="AA2514" t="s">
        <v>56</v>
      </c>
      <c r="AB2514" t="s">
        <v>75</v>
      </c>
      <c r="AC2514" t="s">
        <v>236</v>
      </c>
      <c r="AD2514">
        <v>2</v>
      </c>
    </row>
    <row r="2515" spans="1:30" x14ac:dyDescent="0.3">
      <c r="A2515">
        <v>2940</v>
      </c>
      <c r="B2515" t="s">
        <v>3637</v>
      </c>
      <c r="C2515" t="s">
        <v>2529</v>
      </c>
      <c r="D2515" s="6" t="str">
        <f>CONCATENATE(employee_data35[[#This Row],[FirstName]], "-",employee_data35[[#This Row],[LastName]] )</f>
        <v>Larissa-Taylor</v>
      </c>
      <c r="E2515" s="1">
        <v>44074</v>
      </c>
      <c r="F2515" s="1">
        <v>45086</v>
      </c>
      <c r="G2515" s="7" t="str">
        <f>IF(ISBLANK(employee_data35[[#This Row],[ExitDate]]),"Yes","")</f>
        <v/>
      </c>
      <c r="H2515" t="s">
        <v>28</v>
      </c>
      <c r="I2515" t="s">
        <v>8907</v>
      </c>
      <c r="J2515" t="s">
        <v>8908</v>
      </c>
      <c r="K2515" t="s">
        <v>50</v>
      </c>
      <c r="L2515" s="6" t="str">
        <f>IF(ISBLANK(employee_data35[[#This Row],[ExitDate]]),"1","0")</f>
        <v>0</v>
      </c>
      <c r="M2515" t="str">
        <f>IF(ISBLANK(employee_data35[[#This Row],[ExitDate]]),"Active","Tidak Active")</f>
        <v>Tidak Active</v>
      </c>
      <c r="N2515" t="s">
        <v>33</v>
      </c>
      <c r="O2515" t="s">
        <v>51</v>
      </c>
      <c r="P2515" t="s">
        <v>52</v>
      </c>
      <c r="Q2515" t="s">
        <v>126</v>
      </c>
      <c r="R2515" t="s">
        <v>8909</v>
      </c>
      <c r="S2515" t="s">
        <v>38</v>
      </c>
      <c r="T2515" t="s">
        <v>504</v>
      </c>
      <c r="U2515" s="1">
        <v>26638</v>
      </c>
      <c r="V2515" s="7" t="str">
        <f>CONCATENATE(employee_data35[[#This Row],[First-LastName]]&amp;" "&amp;employee_data35[[#This Row],[DOB]])</f>
        <v>Larissa-Taylor 26638</v>
      </c>
      <c r="W2515" t="s">
        <v>40</v>
      </c>
      <c r="X2515" t="s">
        <v>6</v>
      </c>
      <c r="Y2515" t="s">
        <v>42</v>
      </c>
      <c r="Z2515">
        <v>2982</v>
      </c>
      <c r="AA2515" t="s">
        <v>93</v>
      </c>
      <c r="AB2515" t="s">
        <v>75</v>
      </c>
      <c r="AC2515" t="s">
        <v>236</v>
      </c>
      <c r="AD2515">
        <v>5</v>
      </c>
    </row>
    <row r="2516" spans="1:30" x14ac:dyDescent="0.3">
      <c r="A2516">
        <v>2941</v>
      </c>
      <c r="B2516" t="s">
        <v>8910</v>
      </c>
      <c r="C2516" t="s">
        <v>6317</v>
      </c>
      <c r="D2516" s="6" t="str">
        <f>CONCATENATE(employee_data35[[#This Row],[FirstName]], "-",employee_data35[[#This Row],[LastName]] )</f>
        <v>Aryanna-Larson</v>
      </c>
      <c r="E2516" s="1">
        <v>44870</v>
      </c>
      <c r="F2516" s="1">
        <v>44979</v>
      </c>
      <c r="G2516" s="7" t="str">
        <f>IF(ISBLANK(employee_data35[[#This Row],[ExitDate]]),"Yes","")</f>
        <v/>
      </c>
      <c r="H2516" t="s">
        <v>28</v>
      </c>
      <c r="I2516" t="s">
        <v>8911</v>
      </c>
      <c r="J2516" t="s">
        <v>8912</v>
      </c>
      <c r="K2516" t="s">
        <v>139</v>
      </c>
      <c r="L2516" s="6" t="str">
        <f>IF(ISBLANK(employee_data35[[#This Row],[ExitDate]]),"1","0")</f>
        <v>0</v>
      </c>
      <c r="M2516" t="str">
        <f>IF(ISBLANK(employee_data35[[#This Row],[ExitDate]]),"Active","Tidak Active")</f>
        <v>Tidak Active</v>
      </c>
      <c r="N2516" t="s">
        <v>52</v>
      </c>
      <c r="O2516" t="s">
        <v>64</v>
      </c>
      <c r="P2516" t="s">
        <v>63</v>
      </c>
      <c r="Q2516" t="s">
        <v>99</v>
      </c>
      <c r="R2516" t="s">
        <v>8913</v>
      </c>
      <c r="S2516" t="s">
        <v>38</v>
      </c>
      <c r="T2516" t="s">
        <v>111</v>
      </c>
      <c r="U2516" s="1">
        <v>34450</v>
      </c>
      <c r="V2516" s="7" t="str">
        <f>CONCATENATE(employee_data35[[#This Row],[First-LastName]]&amp;" "&amp;employee_data35[[#This Row],[DOB]])</f>
        <v>Aryanna-Larson 34450</v>
      </c>
      <c r="W2516" t="s">
        <v>40</v>
      </c>
      <c r="X2516" t="s">
        <v>113</v>
      </c>
      <c r="Y2516" t="s">
        <v>55</v>
      </c>
      <c r="Z2516">
        <v>16333</v>
      </c>
      <c r="AA2516" t="s">
        <v>56</v>
      </c>
      <c r="AB2516" t="s">
        <v>104</v>
      </c>
      <c r="AC2516" t="s">
        <v>236</v>
      </c>
      <c r="AD2516">
        <v>2</v>
      </c>
    </row>
    <row r="2517" spans="1:30" x14ac:dyDescent="0.3">
      <c r="A2517">
        <v>2942</v>
      </c>
      <c r="B2517" t="s">
        <v>8914</v>
      </c>
      <c r="C2517" t="s">
        <v>3937</v>
      </c>
      <c r="D2517" s="6" t="str">
        <f>CONCATENATE(employee_data35[[#This Row],[FirstName]], "-",employee_data35[[#This Row],[LastName]] )</f>
        <v>Eliana-Hammond</v>
      </c>
      <c r="E2517" s="1">
        <v>43615</v>
      </c>
      <c r="F2517" s="1">
        <v>43838</v>
      </c>
      <c r="G2517" s="7" t="str">
        <f>IF(ISBLANK(employee_data35[[#This Row],[ExitDate]]),"Yes","")</f>
        <v/>
      </c>
      <c r="H2517" t="s">
        <v>28</v>
      </c>
      <c r="I2517" t="s">
        <v>8915</v>
      </c>
      <c r="J2517" t="s">
        <v>8916</v>
      </c>
      <c r="K2517" t="s">
        <v>80</v>
      </c>
      <c r="L2517" s="6" t="str">
        <f>IF(ISBLANK(employee_data35[[#This Row],[ExitDate]]),"1","0")</f>
        <v>0</v>
      </c>
      <c r="M2517" t="str">
        <f>IF(ISBLANK(employee_data35[[#This Row],[ExitDate]]),"Active","Tidak Active")</f>
        <v>Tidak Active</v>
      </c>
      <c r="N2517" t="s">
        <v>63</v>
      </c>
      <c r="O2517" t="s">
        <v>34</v>
      </c>
      <c r="P2517" t="s">
        <v>52</v>
      </c>
      <c r="Q2517" t="s">
        <v>140</v>
      </c>
      <c r="R2517" t="s">
        <v>8917</v>
      </c>
      <c r="S2517" t="s">
        <v>38</v>
      </c>
      <c r="T2517" t="s">
        <v>66</v>
      </c>
      <c r="U2517" s="1">
        <v>17958</v>
      </c>
      <c r="V2517" s="7" t="str">
        <f>CONCATENATE(employee_data35[[#This Row],[First-LastName]]&amp;" "&amp;employee_data35[[#This Row],[DOB]])</f>
        <v>Eliana-Hammond 17958</v>
      </c>
      <c r="W2517" t="s">
        <v>40</v>
      </c>
      <c r="X2517" t="s">
        <v>103</v>
      </c>
      <c r="Y2517" t="s">
        <v>42</v>
      </c>
      <c r="Z2517">
        <v>21328</v>
      </c>
      <c r="AA2517" t="s">
        <v>93</v>
      </c>
      <c r="AB2517" t="s">
        <v>44</v>
      </c>
      <c r="AC2517" t="s">
        <v>236</v>
      </c>
      <c r="AD2517">
        <v>2</v>
      </c>
    </row>
    <row r="2518" spans="1:30" x14ac:dyDescent="0.3">
      <c r="A2518">
        <v>2943</v>
      </c>
      <c r="B2518" t="s">
        <v>2024</v>
      </c>
      <c r="C2518" t="s">
        <v>565</v>
      </c>
      <c r="D2518" s="6" t="str">
        <f>CONCATENATE(employee_data35[[#This Row],[FirstName]], "-",employee_data35[[#This Row],[LastName]] )</f>
        <v>Adrien-Krause</v>
      </c>
      <c r="E2518" s="1">
        <v>43808</v>
      </c>
      <c r="F2518" s="1"/>
      <c r="G2518" s="7" t="str">
        <f>IF(ISBLANK(employee_data35[[#This Row],[ExitDate]]),"Yes","")</f>
        <v>Yes</v>
      </c>
      <c r="H2518" t="s">
        <v>28</v>
      </c>
      <c r="I2518" t="s">
        <v>8918</v>
      </c>
      <c r="J2518" t="s">
        <v>8919</v>
      </c>
      <c r="K2518" t="s">
        <v>168</v>
      </c>
      <c r="L2518" s="6" t="str">
        <f>IF(ISBLANK(employee_data35[[#This Row],[ExitDate]]),"1","0")</f>
        <v>1</v>
      </c>
      <c r="M2518" t="str">
        <f>IF(ISBLANK(employee_data35[[#This Row],[ExitDate]]),"Active","Tidak Active")</f>
        <v>Active</v>
      </c>
      <c r="N2518" t="s">
        <v>63</v>
      </c>
      <c r="O2518" t="s">
        <v>64</v>
      </c>
      <c r="P2518" t="s">
        <v>52</v>
      </c>
      <c r="Q2518" t="s">
        <v>36</v>
      </c>
      <c r="R2518" t="s">
        <v>37</v>
      </c>
      <c r="S2518" t="s">
        <v>38</v>
      </c>
      <c r="T2518" t="s">
        <v>66</v>
      </c>
      <c r="U2518" s="1">
        <v>23056</v>
      </c>
      <c r="V2518" s="7" t="str">
        <f>CONCATENATE(employee_data35[[#This Row],[First-LastName]]&amp;" "&amp;employee_data35[[#This Row],[DOB]])</f>
        <v>Adrien-Krause 23056</v>
      </c>
      <c r="W2518" t="s">
        <v>40</v>
      </c>
      <c r="X2518" t="s">
        <v>83</v>
      </c>
      <c r="Y2518" t="s">
        <v>42</v>
      </c>
      <c r="Z2518">
        <v>26651</v>
      </c>
      <c r="AA2518" t="s">
        <v>74</v>
      </c>
      <c r="AB2518" t="s">
        <v>75</v>
      </c>
      <c r="AC2518" t="s">
        <v>236</v>
      </c>
      <c r="AD2518">
        <v>2</v>
      </c>
    </row>
    <row r="2519" spans="1:30" x14ac:dyDescent="0.3">
      <c r="A2519">
        <v>2944</v>
      </c>
      <c r="B2519" t="s">
        <v>4350</v>
      </c>
      <c r="C2519" t="s">
        <v>8920</v>
      </c>
      <c r="D2519" s="6" t="str">
        <f>CONCATENATE(employee_data35[[#This Row],[FirstName]], "-",employee_data35[[#This Row],[LastName]] )</f>
        <v>Annie-Galloway</v>
      </c>
      <c r="E2519" s="1">
        <v>43595</v>
      </c>
      <c r="F2519" s="1"/>
      <c r="G2519" s="7" t="str">
        <f>IF(ISBLANK(employee_data35[[#This Row],[ExitDate]]),"Yes","")</f>
        <v>Yes</v>
      </c>
      <c r="H2519" t="s">
        <v>28</v>
      </c>
      <c r="I2519" t="s">
        <v>8921</v>
      </c>
      <c r="J2519" t="s">
        <v>8922</v>
      </c>
      <c r="K2519" t="s">
        <v>98</v>
      </c>
      <c r="L2519" s="6" t="str">
        <f>IF(ISBLANK(employee_data35[[#This Row],[ExitDate]]),"1","0")</f>
        <v>1</v>
      </c>
      <c r="M2519" t="str">
        <f>IF(ISBLANK(employee_data35[[#This Row],[ExitDate]]),"Active","Tidak Active")</f>
        <v>Active</v>
      </c>
      <c r="N2519" t="s">
        <v>52</v>
      </c>
      <c r="O2519" t="s">
        <v>34</v>
      </c>
      <c r="P2519" t="s">
        <v>52</v>
      </c>
      <c r="Q2519" t="s">
        <v>36</v>
      </c>
      <c r="R2519" t="s">
        <v>37</v>
      </c>
      <c r="S2519" t="s">
        <v>38</v>
      </c>
      <c r="T2519" t="s">
        <v>101</v>
      </c>
      <c r="U2519" s="1">
        <v>19092</v>
      </c>
      <c r="V2519" s="7" t="str">
        <f>CONCATENATE(employee_data35[[#This Row],[First-LastName]]&amp;" "&amp;employee_data35[[#This Row],[DOB]])</f>
        <v>Annie-Galloway 19092</v>
      </c>
      <c r="W2519" t="s">
        <v>40</v>
      </c>
      <c r="X2519" t="s">
        <v>113</v>
      </c>
      <c r="Y2519" t="s">
        <v>42</v>
      </c>
      <c r="Z2519">
        <v>62663</v>
      </c>
      <c r="AA2519" t="s">
        <v>74</v>
      </c>
      <c r="AB2519" t="s">
        <v>44</v>
      </c>
      <c r="AC2519" t="s">
        <v>236</v>
      </c>
      <c r="AD2519">
        <v>1</v>
      </c>
    </row>
    <row r="2520" spans="1:30" x14ac:dyDescent="0.3">
      <c r="A2520">
        <v>2945</v>
      </c>
      <c r="B2520" t="s">
        <v>2631</v>
      </c>
      <c r="C2520" t="s">
        <v>3247</v>
      </c>
      <c r="D2520" s="6" t="str">
        <f>CONCATENATE(employee_data35[[#This Row],[FirstName]], "-",employee_data35[[#This Row],[LastName]] )</f>
        <v>Kamryn-Mckinney</v>
      </c>
      <c r="E2520" s="1">
        <v>43711</v>
      </c>
      <c r="F2520" s="1">
        <v>44638</v>
      </c>
      <c r="G2520" s="7" t="str">
        <f>IF(ISBLANK(employee_data35[[#This Row],[ExitDate]]),"Yes","")</f>
        <v/>
      </c>
      <c r="H2520" t="s">
        <v>28</v>
      </c>
      <c r="I2520" t="s">
        <v>8923</v>
      </c>
      <c r="J2520" t="s">
        <v>8924</v>
      </c>
      <c r="K2520" t="s">
        <v>118</v>
      </c>
      <c r="L2520" s="6" t="str">
        <f>IF(ISBLANK(employee_data35[[#This Row],[ExitDate]]),"1","0")</f>
        <v>0</v>
      </c>
      <c r="M2520" t="str">
        <f>IF(ISBLANK(employee_data35[[#This Row],[ExitDate]]),"Active","Tidak Active")</f>
        <v>Tidak Active</v>
      </c>
      <c r="N2520" t="s">
        <v>63</v>
      </c>
      <c r="O2520" t="s">
        <v>64</v>
      </c>
      <c r="P2520" t="s">
        <v>35</v>
      </c>
      <c r="Q2520" t="s">
        <v>175</v>
      </c>
      <c r="R2520" t="s">
        <v>8925</v>
      </c>
      <c r="S2520" t="s">
        <v>38</v>
      </c>
      <c r="T2520" t="s">
        <v>53</v>
      </c>
      <c r="U2520" s="1">
        <v>27993</v>
      </c>
      <c r="V2520" s="7" t="str">
        <f>CONCATENATE(employee_data35[[#This Row],[First-LastName]]&amp;" "&amp;employee_data35[[#This Row],[DOB]])</f>
        <v>Kamryn-Mckinney 27993</v>
      </c>
      <c r="W2520" t="s">
        <v>40</v>
      </c>
      <c r="X2520" t="s">
        <v>226</v>
      </c>
      <c r="Y2520" t="s">
        <v>55</v>
      </c>
      <c r="Z2520">
        <v>26477</v>
      </c>
      <c r="AA2520" t="s">
        <v>43</v>
      </c>
      <c r="AB2520" t="s">
        <v>44</v>
      </c>
      <c r="AC2520" t="s">
        <v>236</v>
      </c>
      <c r="AD2520">
        <v>4</v>
      </c>
    </row>
    <row r="2521" spans="1:30" x14ac:dyDescent="0.3">
      <c r="A2521">
        <v>2946</v>
      </c>
      <c r="B2521" t="s">
        <v>8926</v>
      </c>
      <c r="C2521" t="s">
        <v>2231</v>
      </c>
      <c r="D2521" s="6" t="str">
        <f>CONCATENATE(employee_data35[[#This Row],[FirstName]], "-",employee_data35[[#This Row],[LastName]] )</f>
        <v>Dahlia-Waller</v>
      </c>
      <c r="E2521" s="1">
        <v>43356</v>
      </c>
      <c r="F2521" s="1"/>
      <c r="G2521" s="7" t="str">
        <f>IF(ISBLANK(employee_data35[[#This Row],[ExitDate]]),"Yes","")</f>
        <v>Yes</v>
      </c>
      <c r="H2521" t="s">
        <v>728</v>
      </c>
      <c r="I2521" t="s">
        <v>8927</v>
      </c>
      <c r="J2521" t="s">
        <v>8928</v>
      </c>
      <c r="K2521" t="s">
        <v>89</v>
      </c>
      <c r="L2521" s="6" t="str">
        <f>IF(ISBLANK(employee_data35[[#This Row],[ExitDate]]),"1","0")</f>
        <v>1</v>
      </c>
      <c r="M2521" t="str">
        <f>IF(ISBLANK(employee_data35[[#This Row],[ExitDate]]),"Active","Tidak Active")</f>
        <v>Active</v>
      </c>
      <c r="N2521" t="s">
        <v>33</v>
      </c>
      <c r="O2521" t="s">
        <v>51</v>
      </c>
      <c r="P2521" t="s">
        <v>63</v>
      </c>
      <c r="Q2521" t="s">
        <v>36</v>
      </c>
      <c r="R2521" t="s">
        <v>37</v>
      </c>
      <c r="S2521" t="s">
        <v>38</v>
      </c>
      <c r="T2521" t="s">
        <v>148</v>
      </c>
      <c r="U2521" s="1">
        <v>30862</v>
      </c>
      <c r="V2521" s="7" t="str">
        <f>CONCATENATE(employee_data35[[#This Row],[First-LastName]]&amp;" "&amp;employee_data35[[#This Row],[DOB]])</f>
        <v>Dahlia-Waller 30862</v>
      </c>
      <c r="W2521" t="s">
        <v>40</v>
      </c>
      <c r="X2521" t="s">
        <v>103</v>
      </c>
      <c r="Y2521" t="s">
        <v>55</v>
      </c>
      <c r="Z2521">
        <v>8439</v>
      </c>
      <c r="AA2521" t="s">
        <v>93</v>
      </c>
      <c r="AB2521" t="s">
        <v>104</v>
      </c>
      <c r="AC2521" t="s">
        <v>236</v>
      </c>
      <c r="AD2521">
        <v>2</v>
      </c>
    </row>
    <row r="2522" spans="1:30" x14ac:dyDescent="0.3">
      <c r="A2522">
        <v>2947</v>
      </c>
      <c r="B2522" t="s">
        <v>8929</v>
      </c>
      <c r="C2522" t="s">
        <v>4365</v>
      </c>
      <c r="D2522" s="6" t="str">
        <f>CONCATENATE(employee_data35[[#This Row],[FirstName]], "-",employee_data35[[#This Row],[LastName]] )</f>
        <v>Alonzo-Bradley</v>
      </c>
      <c r="E2522" s="1">
        <v>44357</v>
      </c>
      <c r="F2522" s="1"/>
      <c r="G2522" s="7" t="str">
        <f>IF(ISBLANK(employee_data35[[#This Row],[ExitDate]]),"Yes","")</f>
        <v>Yes</v>
      </c>
      <c r="H2522" t="s">
        <v>728</v>
      </c>
      <c r="I2522" t="s">
        <v>8930</v>
      </c>
      <c r="J2522" t="s">
        <v>8931</v>
      </c>
      <c r="K2522" t="s">
        <v>31</v>
      </c>
      <c r="L2522" s="6" t="str">
        <f>IF(ISBLANK(employee_data35[[#This Row],[ExitDate]]),"1","0")</f>
        <v>1</v>
      </c>
      <c r="M2522" t="str">
        <f>IF(ISBLANK(employee_data35[[#This Row],[ExitDate]]),"Active","Tidak Active")</f>
        <v>Active</v>
      </c>
      <c r="N2522" t="s">
        <v>52</v>
      </c>
      <c r="O2522" t="s">
        <v>34</v>
      </c>
      <c r="P2522" t="s">
        <v>35</v>
      </c>
      <c r="Q2522" t="s">
        <v>36</v>
      </c>
      <c r="R2522" t="s">
        <v>37</v>
      </c>
      <c r="S2522" t="s">
        <v>38</v>
      </c>
      <c r="T2522" t="s">
        <v>305</v>
      </c>
      <c r="U2522" s="1">
        <v>21415</v>
      </c>
      <c r="V2522" s="7" t="str">
        <f>CONCATENATE(employee_data35[[#This Row],[First-LastName]]&amp;" "&amp;employee_data35[[#This Row],[DOB]])</f>
        <v>Alonzo-Bradley 21415</v>
      </c>
      <c r="W2522" t="s">
        <v>40</v>
      </c>
      <c r="X2522" t="s">
        <v>226</v>
      </c>
      <c r="Y2522" t="s">
        <v>55</v>
      </c>
      <c r="Z2522">
        <v>11214</v>
      </c>
      <c r="AA2522" t="s">
        <v>128</v>
      </c>
      <c r="AB2522" t="s">
        <v>104</v>
      </c>
      <c r="AC2522" t="s">
        <v>45</v>
      </c>
      <c r="AD2522">
        <v>1</v>
      </c>
    </row>
    <row r="2523" spans="1:30" x14ac:dyDescent="0.3">
      <c r="A2523">
        <v>2948</v>
      </c>
      <c r="B2523" t="s">
        <v>3561</v>
      </c>
      <c r="C2523" t="s">
        <v>321</v>
      </c>
      <c r="D2523" s="6" t="str">
        <f>CONCATENATE(employee_data35[[#This Row],[FirstName]], "-",employee_data35[[#This Row],[LastName]] )</f>
        <v>Harley-Soto</v>
      </c>
      <c r="E2523" s="1">
        <v>43746</v>
      </c>
      <c r="F2523" s="1">
        <v>45093</v>
      </c>
      <c r="G2523" s="7" t="str">
        <f>IF(ISBLANK(employee_data35[[#This Row],[ExitDate]]),"Yes","")</f>
        <v/>
      </c>
      <c r="H2523" t="s">
        <v>728</v>
      </c>
      <c r="I2523" t="s">
        <v>8932</v>
      </c>
      <c r="J2523" t="s">
        <v>8933</v>
      </c>
      <c r="K2523" t="s">
        <v>133</v>
      </c>
      <c r="L2523" s="6" t="str">
        <f>IF(ISBLANK(employee_data35[[#This Row],[ExitDate]]),"1","0")</f>
        <v>0</v>
      </c>
      <c r="M2523" t="str">
        <f>IF(ISBLANK(employee_data35[[#This Row],[ExitDate]]),"Active","Tidak Active")</f>
        <v>Tidak Active</v>
      </c>
      <c r="N2523" t="s">
        <v>33</v>
      </c>
      <c r="O2523" t="s">
        <v>64</v>
      </c>
      <c r="P2523" t="s">
        <v>35</v>
      </c>
      <c r="Q2523" t="s">
        <v>99</v>
      </c>
      <c r="R2523" t="s">
        <v>8934</v>
      </c>
      <c r="S2523" t="s">
        <v>38</v>
      </c>
      <c r="T2523" t="s">
        <v>286</v>
      </c>
      <c r="U2523" s="1">
        <v>36462</v>
      </c>
      <c r="V2523" s="7" t="str">
        <f>CONCATENATE(employee_data35[[#This Row],[First-LastName]]&amp;" "&amp;employee_data35[[#This Row],[DOB]])</f>
        <v>Harley-Soto 36462</v>
      </c>
      <c r="W2523" t="s">
        <v>40</v>
      </c>
      <c r="X2523" t="s">
        <v>243</v>
      </c>
      <c r="Y2523" t="s">
        <v>55</v>
      </c>
      <c r="Z2523">
        <v>10150</v>
      </c>
      <c r="AA2523" t="s">
        <v>74</v>
      </c>
      <c r="AB2523" t="s">
        <v>75</v>
      </c>
      <c r="AC2523" t="s">
        <v>236</v>
      </c>
      <c r="AD2523">
        <v>2</v>
      </c>
    </row>
    <row r="2524" spans="1:30" x14ac:dyDescent="0.3">
      <c r="A2524">
        <v>2949</v>
      </c>
      <c r="B2524" t="s">
        <v>8935</v>
      </c>
      <c r="C2524" t="s">
        <v>2796</v>
      </c>
      <c r="D2524" s="6" t="str">
        <f>CONCATENATE(employee_data35[[#This Row],[FirstName]], "-",employee_data35[[#This Row],[LastName]] )</f>
        <v>Belen-Vasquez</v>
      </c>
      <c r="E2524" s="1">
        <v>44350</v>
      </c>
      <c r="F2524" s="1">
        <v>45030</v>
      </c>
      <c r="G2524" s="7" t="str">
        <f>IF(ISBLANK(employee_data35[[#This Row],[ExitDate]]),"Yes","")</f>
        <v/>
      </c>
      <c r="H2524" t="s">
        <v>728</v>
      </c>
      <c r="I2524" t="s">
        <v>8936</v>
      </c>
      <c r="J2524" t="s">
        <v>8937</v>
      </c>
      <c r="K2524" t="s">
        <v>50</v>
      </c>
      <c r="L2524" s="6" t="str">
        <f>IF(ISBLANK(employee_data35[[#This Row],[ExitDate]]),"1","0")</f>
        <v>0</v>
      </c>
      <c r="M2524" t="str">
        <f>IF(ISBLANK(employee_data35[[#This Row],[ExitDate]]),"Active","Tidak Active")</f>
        <v>Tidak Active</v>
      </c>
      <c r="N2524" t="s">
        <v>33</v>
      </c>
      <c r="O2524" t="s">
        <v>51</v>
      </c>
      <c r="P2524" t="s">
        <v>35</v>
      </c>
      <c r="Q2524" t="s">
        <v>175</v>
      </c>
      <c r="R2524" t="s">
        <v>8938</v>
      </c>
      <c r="S2524" t="s">
        <v>38</v>
      </c>
      <c r="T2524" t="s">
        <v>148</v>
      </c>
      <c r="U2524" s="1">
        <v>21128</v>
      </c>
      <c r="V2524" s="7" t="str">
        <f>CONCATENATE(employee_data35[[#This Row],[First-LastName]]&amp;" "&amp;employee_data35[[#This Row],[DOB]])</f>
        <v>Belen-Vasquez 21128</v>
      </c>
      <c r="W2524" t="s">
        <v>40</v>
      </c>
      <c r="X2524" t="s">
        <v>150</v>
      </c>
      <c r="Y2524" t="s">
        <v>42</v>
      </c>
      <c r="Z2524">
        <v>92718</v>
      </c>
      <c r="AA2524" t="s">
        <v>56</v>
      </c>
      <c r="AB2524" t="s">
        <v>75</v>
      </c>
      <c r="AC2524" t="s">
        <v>45</v>
      </c>
      <c r="AD2524">
        <v>4</v>
      </c>
    </row>
    <row r="2525" spans="1:30" x14ac:dyDescent="0.3">
      <c r="A2525">
        <v>2950</v>
      </c>
      <c r="B2525" t="s">
        <v>2405</v>
      </c>
      <c r="C2525" t="s">
        <v>897</v>
      </c>
      <c r="D2525" s="6" t="str">
        <f>CONCATENATE(employee_data35[[#This Row],[FirstName]], "-",employee_data35[[#This Row],[LastName]] )</f>
        <v>Charlize-Rocha</v>
      </c>
      <c r="E2525" s="1">
        <v>43357</v>
      </c>
      <c r="F2525" s="1">
        <v>43469</v>
      </c>
      <c r="G2525" s="7" t="str">
        <f>IF(ISBLANK(employee_data35[[#This Row],[ExitDate]]),"Yes","")</f>
        <v/>
      </c>
      <c r="H2525" t="s">
        <v>728</v>
      </c>
      <c r="I2525" t="s">
        <v>8939</v>
      </c>
      <c r="J2525" t="s">
        <v>8940</v>
      </c>
      <c r="K2525" t="s">
        <v>139</v>
      </c>
      <c r="L2525" s="6" t="str">
        <f>IF(ISBLANK(employee_data35[[#This Row],[ExitDate]]),"1","0")</f>
        <v>0</v>
      </c>
      <c r="M2525" t="str">
        <f>IF(ISBLANK(employee_data35[[#This Row],[ExitDate]]),"Active","Tidak Active")</f>
        <v>Tidak Active</v>
      </c>
      <c r="N2525" t="s">
        <v>52</v>
      </c>
      <c r="O2525" t="s">
        <v>34</v>
      </c>
      <c r="P2525" t="s">
        <v>35</v>
      </c>
      <c r="Q2525" t="s">
        <v>99</v>
      </c>
      <c r="R2525" t="s">
        <v>8941</v>
      </c>
      <c r="S2525" t="s">
        <v>38</v>
      </c>
      <c r="T2525" t="s">
        <v>696</v>
      </c>
      <c r="U2525" s="1">
        <v>15710</v>
      </c>
      <c r="V2525" s="7" t="str">
        <f>CONCATENATE(employee_data35[[#This Row],[First-LastName]]&amp;" "&amp;employee_data35[[#This Row],[DOB]])</f>
        <v>Charlize-Rocha 15710</v>
      </c>
      <c r="W2525" t="s">
        <v>40</v>
      </c>
      <c r="X2525" t="s">
        <v>243</v>
      </c>
      <c r="Y2525" t="s">
        <v>42</v>
      </c>
      <c r="Z2525">
        <v>75308</v>
      </c>
      <c r="AA2525" t="s">
        <v>43</v>
      </c>
      <c r="AB2525" t="s">
        <v>84</v>
      </c>
      <c r="AC2525" t="s">
        <v>236</v>
      </c>
      <c r="AD2525">
        <v>4</v>
      </c>
    </row>
    <row r="2526" spans="1:30" x14ac:dyDescent="0.3">
      <c r="A2526">
        <v>2951</v>
      </c>
      <c r="B2526" t="s">
        <v>1390</v>
      </c>
      <c r="C2526" t="s">
        <v>3414</v>
      </c>
      <c r="D2526" s="6" t="str">
        <f>CONCATENATE(employee_data35[[#This Row],[FirstName]], "-",employee_data35[[#This Row],[LastName]] )</f>
        <v>Aleena-David</v>
      </c>
      <c r="E2526" s="1">
        <v>43611</v>
      </c>
      <c r="F2526" s="1"/>
      <c r="G2526" s="7" t="str">
        <f>IF(ISBLANK(employee_data35[[#This Row],[ExitDate]]),"Yes","")</f>
        <v>Yes</v>
      </c>
      <c r="H2526" t="s">
        <v>728</v>
      </c>
      <c r="I2526" t="s">
        <v>8942</v>
      </c>
      <c r="J2526" t="s">
        <v>8943</v>
      </c>
      <c r="K2526" t="s">
        <v>80</v>
      </c>
      <c r="L2526" s="6" t="str">
        <f>IF(ISBLANK(employee_data35[[#This Row],[ExitDate]]),"1","0")</f>
        <v>1</v>
      </c>
      <c r="M2526" t="str">
        <f>IF(ISBLANK(employee_data35[[#This Row],[ExitDate]]),"Active","Tidak Active")</f>
        <v>Active</v>
      </c>
      <c r="N2526" t="s">
        <v>63</v>
      </c>
      <c r="O2526" t="s">
        <v>34</v>
      </c>
      <c r="P2526" t="s">
        <v>52</v>
      </c>
      <c r="Q2526" t="s">
        <v>36</v>
      </c>
      <c r="R2526" t="s">
        <v>37</v>
      </c>
      <c r="S2526" t="s">
        <v>38</v>
      </c>
      <c r="T2526" t="s">
        <v>81</v>
      </c>
      <c r="U2526" s="1">
        <v>15984</v>
      </c>
      <c r="V2526" s="7" t="str">
        <f>CONCATENATE(employee_data35[[#This Row],[First-LastName]]&amp;" "&amp;employee_data35[[#This Row],[DOB]])</f>
        <v>Aleena-David 15984</v>
      </c>
      <c r="W2526" t="s">
        <v>40</v>
      </c>
      <c r="X2526" t="s">
        <v>226</v>
      </c>
      <c r="Y2526" t="s">
        <v>42</v>
      </c>
      <c r="Z2526">
        <v>16532</v>
      </c>
      <c r="AA2526" t="s">
        <v>93</v>
      </c>
      <c r="AB2526" t="s">
        <v>44</v>
      </c>
      <c r="AC2526" t="s">
        <v>45</v>
      </c>
      <c r="AD2526">
        <v>2</v>
      </c>
    </row>
    <row r="2527" spans="1:30" x14ac:dyDescent="0.3">
      <c r="A2527">
        <v>2952</v>
      </c>
      <c r="B2527" t="s">
        <v>227</v>
      </c>
      <c r="C2527" t="s">
        <v>2792</v>
      </c>
      <c r="D2527" s="6" t="str">
        <f>CONCATENATE(employee_data35[[#This Row],[FirstName]], "-",employee_data35[[#This Row],[LastName]] )</f>
        <v>Bridger-Alvarado</v>
      </c>
      <c r="E2527" s="1">
        <v>43651</v>
      </c>
      <c r="F2527" s="1"/>
      <c r="G2527" s="7" t="str">
        <f>IF(ISBLANK(employee_data35[[#This Row],[ExitDate]]),"Yes","")</f>
        <v>Yes</v>
      </c>
      <c r="H2527" t="s">
        <v>728</v>
      </c>
      <c r="I2527" t="s">
        <v>8944</v>
      </c>
      <c r="J2527" t="s">
        <v>8945</v>
      </c>
      <c r="K2527" t="s">
        <v>168</v>
      </c>
      <c r="L2527" s="6" t="str">
        <f>IF(ISBLANK(employee_data35[[#This Row],[ExitDate]]),"1","0")</f>
        <v>1</v>
      </c>
      <c r="M2527" t="str">
        <f>IF(ISBLANK(employee_data35[[#This Row],[ExitDate]]),"Active","Tidak Active")</f>
        <v>Active</v>
      </c>
      <c r="N2527" t="s">
        <v>33</v>
      </c>
      <c r="O2527" t="s">
        <v>34</v>
      </c>
      <c r="P2527" t="s">
        <v>63</v>
      </c>
      <c r="Q2527" t="s">
        <v>36</v>
      </c>
      <c r="R2527" t="s">
        <v>37</v>
      </c>
      <c r="S2527" t="s">
        <v>38</v>
      </c>
      <c r="T2527" t="s">
        <v>101</v>
      </c>
      <c r="U2527" s="1">
        <v>19110</v>
      </c>
      <c r="V2527" s="7" t="str">
        <f>CONCATENATE(employee_data35[[#This Row],[First-LastName]]&amp;" "&amp;employee_data35[[#This Row],[DOB]])</f>
        <v>Bridger-Alvarado 19110</v>
      </c>
      <c r="W2527" t="s">
        <v>40</v>
      </c>
      <c r="X2527" t="s">
        <v>103</v>
      </c>
      <c r="Y2527" t="s">
        <v>42</v>
      </c>
      <c r="Z2527">
        <v>16292</v>
      </c>
      <c r="AA2527" t="s">
        <v>93</v>
      </c>
      <c r="AB2527" t="s">
        <v>44</v>
      </c>
      <c r="AC2527" t="s">
        <v>45</v>
      </c>
      <c r="AD2527">
        <v>4</v>
      </c>
    </row>
    <row r="2528" spans="1:30" x14ac:dyDescent="0.3">
      <c r="A2528">
        <v>2953</v>
      </c>
      <c r="B2528" t="s">
        <v>1409</v>
      </c>
      <c r="C2528" t="s">
        <v>1615</v>
      </c>
      <c r="D2528" s="6" t="str">
        <f>CONCATENATE(employee_data35[[#This Row],[FirstName]], "-",employee_data35[[#This Row],[LastName]] )</f>
        <v>Cannon-Morgan</v>
      </c>
      <c r="E2528" s="1">
        <v>43774</v>
      </c>
      <c r="F2528" s="1"/>
      <c r="G2528" s="7" t="str">
        <f>IF(ISBLANK(employee_data35[[#This Row],[ExitDate]]),"Yes","")</f>
        <v>Yes</v>
      </c>
      <c r="H2528" t="s">
        <v>28</v>
      </c>
      <c r="I2528" t="s">
        <v>8946</v>
      </c>
      <c r="J2528" t="s">
        <v>8947</v>
      </c>
      <c r="K2528" t="s">
        <v>80</v>
      </c>
      <c r="L2528" s="6" t="str">
        <f>IF(ISBLANK(employee_data35[[#This Row],[ExitDate]]),"1","0")</f>
        <v>1</v>
      </c>
      <c r="M2528" t="str">
        <f>IF(ISBLANK(employee_data35[[#This Row],[ExitDate]]),"Active","Tidak Active")</f>
        <v>Active</v>
      </c>
      <c r="N2528" t="s">
        <v>63</v>
      </c>
      <c r="O2528" t="s">
        <v>64</v>
      </c>
      <c r="P2528" t="s">
        <v>63</v>
      </c>
      <c r="Q2528" t="s">
        <v>36</v>
      </c>
      <c r="R2528" t="s">
        <v>37</v>
      </c>
      <c r="S2528" t="s">
        <v>38</v>
      </c>
      <c r="T2528" t="s">
        <v>90</v>
      </c>
      <c r="U2528" s="1">
        <v>20898</v>
      </c>
      <c r="V2528" s="7" t="str">
        <f>CONCATENATE(employee_data35[[#This Row],[First-LastName]]&amp;" "&amp;employee_data35[[#This Row],[DOB]])</f>
        <v>Cannon-Morgan 20898</v>
      </c>
      <c r="W2528" t="s">
        <v>40</v>
      </c>
      <c r="X2528" t="s">
        <v>103</v>
      </c>
      <c r="Y2528" t="s">
        <v>55</v>
      </c>
      <c r="Z2528">
        <v>95723</v>
      </c>
      <c r="AA2528" t="s">
        <v>74</v>
      </c>
      <c r="AB2528" t="s">
        <v>44</v>
      </c>
      <c r="AC2528" t="s">
        <v>45</v>
      </c>
      <c r="AD2528">
        <v>5</v>
      </c>
    </row>
    <row r="2529" spans="1:30" x14ac:dyDescent="0.3">
      <c r="A2529">
        <v>2954</v>
      </c>
      <c r="B2529" t="s">
        <v>404</v>
      </c>
      <c r="C2529" t="s">
        <v>7408</v>
      </c>
      <c r="D2529" s="6" t="str">
        <f>CONCATENATE(employee_data35[[#This Row],[FirstName]], "-",employee_data35[[#This Row],[LastName]] )</f>
        <v>Weston-Ramsey</v>
      </c>
      <c r="E2529" s="1">
        <v>43668</v>
      </c>
      <c r="F2529" s="1">
        <v>44487</v>
      </c>
      <c r="G2529" s="7" t="str">
        <f>IF(ISBLANK(employee_data35[[#This Row],[ExitDate]]),"Yes","")</f>
        <v/>
      </c>
      <c r="H2529" t="s">
        <v>28</v>
      </c>
      <c r="I2529" t="s">
        <v>8948</v>
      </c>
      <c r="J2529" t="s">
        <v>8949</v>
      </c>
      <c r="K2529" t="s">
        <v>98</v>
      </c>
      <c r="L2529" s="6" t="str">
        <f>IF(ISBLANK(employee_data35[[#This Row],[ExitDate]]),"1","0")</f>
        <v>0</v>
      </c>
      <c r="M2529" t="str">
        <f>IF(ISBLANK(employee_data35[[#This Row],[ExitDate]]),"Active","Tidak Active")</f>
        <v>Tidak Active</v>
      </c>
      <c r="N2529" t="s">
        <v>52</v>
      </c>
      <c r="O2529" t="s">
        <v>64</v>
      </c>
      <c r="P2529" t="s">
        <v>52</v>
      </c>
      <c r="Q2529" t="s">
        <v>175</v>
      </c>
      <c r="R2529" t="s">
        <v>8950</v>
      </c>
      <c r="S2529" t="s">
        <v>38</v>
      </c>
      <c r="T2529" t="s">
        <v>90</v>
      </c>
      <c r="U2529" s="1">
        <v>20311</v>
      </c>
      <c r="V2529" s="7" t="str">
        <f>CONCATENATE(employee_data35[[#This Row],[First-LastName]]&amp;" "&amp;employee_data35[[#This Row],[DOB]])</f>
        <v>Weston-Ramsey 20311</v>
      </c>
      <c r="W2529" t="s">
        <v>40</v>
      </c>
      <c r="X2529" t="s">
        <v>178</v>
      </c>
      <c r="Y2529" t="s">
        <v>42</v>
      </c>
      <c r="Z2529">
        <v>10422</v>
      </c>
      <c r="AA2529" t="s">
        <v>93</v>
      </c>
      <c r="AB2529" t="s">
        <v>44</v>
      </c>
      <c r="AC2529" t="s">
        <v>45</v>
      </c>
      <c r="AD2529">
        <v>2</v>
      </c>
    </row>
    <row r="2530" spans="1:30" x14ac:dyDescent="0.3">
      <c r="A2530">
        <v>2955</v>
      </c>
      <c r="B2530" t="s">
        <v>7813</v>
      </c>
      <c r="C2530" t="s">
        <v>1382</v>
      </c>
      <c r="D2530" s="6" t="str">
        <f>CONCATENATE(employee_data35[[#This Row],[FirstName]], "-",employee_data35[[#This Row],[LastName]] )</f>
        <v>Adison-Ray</v>
      </c>
      <c r="E2530" s="1">
        <v>44095</v>
      </c>
      <c r="F2530" s="1">
        <v>45007</v>
      </c>
      <c r="G2530" s="7" t="str">
        <f>IF(ISBLANK(employee_data35[[#This Row],[ExitDate]]),"Yes","")</f>
        <v/>
      </c>
      <c r="H2530" t="s">
        <v>28</v>
      </c>
      <c r="I2530" t="s">
        <v>8951</v>
      </c>
      <c r="J2530" t="s">
        <v>8952</v>
      </c>
      <c r="K2530" t="s">
        <v>168</v>
      </c>
      <c r="L2530" s="6" t="str">
        <f>IF(ISBLANK(employee_data35[[#This Row],[ExitDate]]),"1","0")</f>
        <v>0</v>
      </c>
      <c r="M2530" t="str">
        <f>IF(ISBLANK(employee_data35[[#This Row],[ExitDate]]),"Active","Tidak Active")</f>
        <v>Tidak Active</v>
      </c>
      <c r="N2530" t="s">
        <v>63</v>
      </c>
      <c r="O2530" t="s">
        <v>51</v>
      </c>
      <c r="P2530" t="s">
        <v>52</v>
      </c>
      <c r="Q2530" t="s">
        <v>140</v>
      </c>
      <c r="R2530" t="s">
        <v>8953</v>
      </c>
      <c r="S2530" t="s">
        <v>38</v>
      </c>
      <c r="T2530" t="s">
        <v>81</v>
      </c>
      <c r="U2530" s="1">
        <v>21715</v>
      </c>
      <c r="V2530" s="7" t="str">
        <f>CONCATENATE(employee_data35[[#This Row],[First-LastName]]&amp;" "&amp;employee_data35[[#This Row],[DOB]])</f>
        <v>Adison-Ray 21715</v>
      </c>
      <c r="W2530" t="s">
        <v>40</v>
      </c>
      <c r="X2530" t="s">
        <v>103</v>
      </c>
      <c r="Y2530" t="s">
        <v>55</v>
      </c>
      <c r="Z2530">
        <v>17669</v>
      </c>
      <c r="AA2530" t="s">
        <v>74</v>
      </c>
      <c r="AB2530" t="s">
        <v>84</v>
      </c>
      <c r="AC2530" t="s">
        <v>45</v>
      </c>
      <c r="AD2530">
        <v>1</v>
      </c>
    </row>
    <row r="2531" spans="1:30" x14ac:dyDescent="0.3">
      <c r="A2531">
        <v>2956</v>
      </c>
      <c r="B2531" t="s">
        <v>8954</v>
      </c>
      <c r="C2531" t="s">
        <v>8955</v>
      </c>
      <c r="D2531" s="6" t="str">
        <f>CONCATENATE(employee_data35[[#This Row],[FirstName]], "-",employee_data35[[#This Row],[LastName]] )</f>
        <v>Aarav-Espinoza</v>
      </c>
      <c r="E2531" s="1">
        <v>43780</v>
      </c>
      <c r="F2531" s="1"/>
      <c r="G2531" s="7" t="str">
        <f>IF(ISBLANK(employee_data35[[#This Row],[ExitDate]]),"Yes","")</f>
        <v>Yes</v>
      </c>
      <c r="H2531" t="s">
        <v>28</v>
      </c>
      <c r="I2531" t="s">
        <v>8956</v>
      </c>
      <c r="J2531" t="s">
        <v>8957</v>
      </c>
      <c r="K2531" t="s">
        <v>98</v>
      </c>
      <c r="L2531" s="6" t="str">
        <f>IF(ISBLANK(employee_data35[[#This Row],[ExitDate]]),"1","0")</f>
        <v>1</v>
      </c>
      <c r="M2531" t="str">
        <f>IF(ISBLANK(employee_data35[[#This Row],[ExitDate]]),"Active","Tidak Active")</f>
        <v>Active</v>
      </c>
      <c r="N2531" t="s">
        <v>52</v>
      </c>
      <c r="O2531" t="s">
        <v>34</v>
      </c>
      <c r="P2531" t="s">
        <v>63</v>
      </c>
      <c r="Q2531" t="s">
        <v>36</v>
      </c>
      <c r="R2531" t="s">
        <v>37</v>
      </c>
      <c r="S2531" t="s">
        <v>38</v>
      </c>
      <c r="T2531" t="s">
        <v>111</v>
      </c>
      <c r="U2531" s="1">
        <v>36509</v>
      </c>
      <c r="V2531" s="7" t="str">
        <f>CONCATENATE(employee_data35[[#This Row],[First-LastName]]&amp;" "&amp;employee_data35[[#This Row],[DOB]])</f>
        <v>Aarav-Espinoza 36509</v>
      </c>
      <c r="W2531" t="s">
        <v>40</v>
      </c>
      <c r="X2531" t="s">
        <v>419</v>
      </c>
      <c r="Y2531" t="s">
        <v>55</v>
      </c>
      <c r="Z2531">
        <v>51029</v>
      </c>
      <c r="AA2531" t="s">
        <v>56</v>
      </c>
      <c r="AB2531" t="s">
        <v>44</v>
      </c>
      <c r="AC2531" t="s">
        <v>45</v>
      </c>
      <c r="AD2531">
        <v>2</v>
      </c>
    </row>
    <row r="2532" spans="1:30" x14ac:dyDescent="0.3">
      <c r="A2532">
        <v>2957</v>
      </c>
      <c r="B2532" t="s">
        <v>5369</v>
      </c>
      <c r="C2532" t="s">
        <v>2221</v>
      </c>
      <c r="D2532" s="6" t="str">
        <f>CONCATENATE(employee_data35[[#This Row],[FirstName]], "-",employee_data35[[#This Row],[LastName]] )</f>
        <v>Destiney-Barry</v>
      </c>
      <c r="E2532" s="1">
        <v>44235</v>
      </c>
      <c r="F2532" s="1"/>
      <c r="G2532" s="7" t="str">
        <f>IF(ISBLANK(employee_data35[[#This Row],[ExitDate]]),"Yes","")</f>
        <v>Yes</v>
      </c>
      <c r="H2532" t="s">
        <v>28</v>
      </c>
      <c r="I2532" t="s">
        <v>8958</v>
      </c>
      <c r="J2532" t="s">
        <v>8959</v>
      </c>
      <c r="K2532" t="s">
        <v>118</v>
      </c>
      <c r="L2532" s="6" t="str">
        <f>IF(ISBLANK(employee_data35[[#This Row],[ExitDate]]),"1","0")</f>
        <v>1</v>
      </c>
      <c r="M2532" t="str">
        <f>IF(ISBLANK(employee_data35[[#This Row],[ExitDate]]),"Active","Tidak Active")</f>
        <v>Active</v>
      </c>
      <c r="N2532" t="s">
        <v>52</v>
      </c>
      <c r="O2532" t="s">
        <v>64</v>
      </c>
      <c r="P2532" t="s">
        <v>35</v>
      </c>
      <c r="Q2532" t="s">
        <v>36</v>
      </c>
      <c r="R2532" t="s">
        <v>37</v>
      </c>
      <c r="S2532" t="s">
        <v>38</v>
      </c>
      <c r="T2532" t="s">
        <v>90</v>
      </c>
      <c r="U2532" s="1">
        <v>21928</v>
      </c>
      <c r="V2532" s="7" t="str">
        <f>CONCATENATE(employee_data35[[#This Row],[First-LastName]]&amp;" "&amp;employee_data35[[#This Row],[DOB]])</f>
        <v>Destiney-Barry 21928</v>
      </c>
      <c r="W2532" t="s">
        <v>40</v>
      </c>
      <c r="X2532" t="s">
        <v>226</v>
      </c>
      <c r="Y2532" t="s">
        <v>55</v>
      </c>
      <c r="Z2532">
        <v>58080</v>
      </c>
      <c r="AA2532" t="s">
        <v>56</v>
      </c>
      <c r="AB2532" t="s">
        <v>75</v>
      </c>
      <c r="AC2532" t="s">
        <v>45</v>
      </c>
      <c r="AD2532">
        <v>1</v>
      </c>
    </row>
    <row r="2533" spans="1:30" x14ac:dyDescent="0.3">
      <c r="A2533">
        <v>2958</v>
      </c>
      <c r="B2533" t="s">
        <v>3324</v>
      </c>
      <c r="C2533" t="s">
        <v>7095</v>
      </c>
      <c r="D2533" s="6" t="str">
        <f>CONCATENATE(employee_data35[[#This Row],[FirstName]], "-",employee_data35[[#This Row],[LastName]] )</f>
        <v>Ulises-Herring</v>
      </c>
      <c r="E2533" s="1">
        <v>43983</v>
      </c>
      <c r="F2533" s="1"/>
      <c r="G2533" s="7" t="str">
        <f>IF(ISBLANK(employee_data35[[#This Row],[ExitDate]]),"Yes","")</f>
        <v>Yes</v>
      </c>
      <c r="H2533" t="s">
        <v>28</v>
      </c>
      <c r="I2533" t="s">
        <v>8960</v>
      </c>
      <c r="J2533" t="s">
        <v>8961</v>
      </c>
      <c r="K2533" t="s">
        <v>62</v>
      </c>
      <c r="L2533" s="6" t="str">
        <f>IF(ISBLANK(employee_data35[[#This Row],[ExitDate]]),"1","0")</f>
        <v>1</v>
      </c>
      <c r="M2533" t="str">
        <f>IF(ISBLANK(employee_data35[[#This Row],[ExitDate]]),"Active","Tidak Active")</f>
        <v>Active</v>
      </c>
      <c r="N2533" t="s">
        <v>33</v>
      </c>
      <c r="O2533" t="s">
        <v>34</v>
      </c>
      <c r="P2533" t="s">
        <v>63</v>
      </c>
      <c r="Q2533" t="s">
        <v>36</v>
      </c>
      <c r="R2533" t="s">
        <v>37</v>
      </c>
      <c r="S2533" t="s">
        <v>38</v>
      </c>
      <c r="T2533" t="s">
        <v>696</v>
      </c>
      <c r="U2533" s="1">
        <v>16536</v>
      </c>
      <c r="V2533" s="7" t="str">
        <f>CONCATENATE(employee_data35[[#This Row],[First-LastName]]&amp;" "&amp;employee_data35[[#This Row],[DOB]])</f>
        <v>Ulises-Herring 16536</v>
      </c>
      <c r="W2533" t="s">
        <v>40</v>
      </c>
      <c r="X2533" t="s">
        <v>1258</v>
      </c>
      <c r="Y2533" t="s">
        <v>55</v>
      </c>
      <c r="Z2533">
        <v>8328</v>
      </c>
      <c r="AA2533" t="s">
        <v>93</v>
      </c>
      <c r="AB2533" t="s">
        <v>104</v>
      </c>
      <c r="AC2533" t="s">
        <v>45</v>
      </c>
      <c r="AD2533">
        <v>4</v>
      </c>
    </row>
    <row r="2534" spans="1:30" x14ac:dyDescent="0.3">
      <c r="A2534">
        <v>2959</v>
      </c>
      <c r="B2534" t="s">
        <v>8804</v>
      </c>
      <c r="C2534" t="s">
        <v>5586</v>
      </c>
      <c r="D2534" s="6" t="str">
        <f>CONCATENATE(employee_data35[[#This Row],[FirstName]], "-",employee_data35[[#This Row],[LastName]] )</f>
        <v>Marquis-Cardenas</v>
      </c>
      <c r="E2534" s="1">
        <v>44860</v>
      </c>
      <c r="F2534" s="1">
        <v>44866</v>
      </c>
      <c r="G2534" s="7" t="str">
        <f>IF(ISBLANK(employee_data35[[#This Row],[ExitDate]]),"Yes","")</f>
        <v/>
      </c>
      <c r="H2534" t="s">
        <v>28</v>
      </c>
      <c r="I2534" t="s">
        <v>8962</v>
      </c>
      <c r="J2534" t="s">
        <v>8963</v>
      </c>
      <c r="K2534" t="s">
        <v>89</v>
      </c>
      <c r="L2534" s="6" t="str">
        <f>IF(ISBLANK(employee_data35[[#This Row],[ExitDate]]),"1","0")</f>
        <v>0</v>
      </c>
      <c r="M2534" t="str">
        <f>IF(ISBLANK(employee_data35[[#This Row],[ExitDate]]),"Active","Tidak Active")</f>
        <v>Tidak Active</v>
      </c>
      <c r="N2534" t="s">
        <v>52</v>
      </c>
      <c r="O2534" t="s">
        <v>51</v>
      </c>
      <c r="P2534" t="s">
        <v>35</v>
      </c>
      <c r="Q2534" t="s">
        <v>126</v>
      </c>
      <c r="R2534" t="s">
        <v>8964</v>
      </c>
      <c r="S2534" t="s">
        <v>38</v>
      </c>
      <c r="T2534" t="s">
        <v>53</v>
      </c>
      <c r="U2534" s="1">
        <v>15583</v>
      </c>
      <c r="V2534" s="7" t="str">
        <f>CONCATENATE(employee_data35[[#This Row],[First-LastName]]&amp;" "&amp;employee_data35[[#This Row],[DOB]])</f>
        <v>Marquis-Cardenas 15583</v>
      </c>
      <c r="W2534" t="s">
        <v>40</v>
      </c>
      <c r="X2534" t="s">
        <v>163</v>
      </c>
      <c r="Y2534" t="s">
        <v>55</v>
      </c>
      <c r="Z2534">
        <v>1015</v>
      </c>
      <c r="AA2534" t="s">
        <v>56</v>
      </c>
      <c r="AB2534" t="s">
        <v>44</v>
      </c>
      <c r="AC2534" t="s">
        <v>45</v>
      </c>
      <c r="AD2534">
        <v>2</v>
      </c>
    </row>
    <row r="2535" spans="1:30" x14ac:dyDescent="0.3">
      <c r="A2535">
        <v>2960</v>
      </c>
      <c r="B2535" t="s">
        <v>8965</v>
      </c>
      <c r="C2535" t="s">
        <v>486</v>
      </c>
      <c r="D2535" s="6" t="str">
        <f>CONCATENATE(employee_data35[[#This Row],[FirstName]], "-",employee_data35[[#This Row],[LastName]] )</f>
        <v>Miya-Cruz</v>
      </c>
      <c r="E2535" s="1">
        <v>43508</v>
      </c>
      <c r="F2535" s="1">
        <v>45033</v>
      </c>
      <c r="G2535" s="7" t="str">
        <f>IF(ISBLANK(employee_data35[[#This Row],[ExitDate]]),"Yes","")</f>
        <v/>
      </c>
      <c r="H2535" t="s">
        <v>28</v>
      </c>
      <c r="I2535" t="s">
        <v>8966</v>
      </c>
      <c r="J2535" t="s">
        <v>8967</v>
      </c>
      <c r="K2535" t="s">
        <v>31</v>
      </c>
      <c r="L2535" s="6" t="str">
        <f>IF(ISBLANK(employee_data35[[#This Row],[ExitDate]]),"1","0")</f>
        <v>0</v>
      </c>
      <c r="M2535" t="str">
        <f>IF(ISBLANK(employee_data35[[#This Row],[ExitDate]]),"Active","Tidak Active")</f>
        <v>Tidak Active</v>
      </c>
      <c r="N2535" t="s">
        <v>63</v>
      </c>
      <c r="O2535" t="s">
        <v>34</v>
      </c>
      <c r="P2535" t="s">
        <v>52</v>
      </c>
      <c r="Q2535" t="s">
        <v>126</v>
      </c>
      <c r="R2535" t="s">
        <v>8968</v>
      </c>
      <c r="S2535" t="s">
        <v>38</v>
      </c>
      <c r="T2535" t="s">
        <v>81</v>
      </c>
      <c r="U2535" s="1">
        <v>28024</v>
      </c>
      <c r="V2535" s="7" t="str">
        <f>CONCATENATE(employee_data35[[#This Row],[First-LastName]]&amp;" "&amp;employee_data35[[#This Row],[DOB]])</f>
        <v>Miya-Cruz 28024</v>
      </c>
      <c r="W2535" t="s">
        <v>40</v>
      </c>
      <c r="X2535" t="s">
        <v>103</v>
      </c>
      <c r="Y2535" t="s">
        <v>42</v>
      </c>
      <c r="Z2535">
        <v>30280</v>
      </c>
      <c r="AA2535" t="s">
        <v>43</v>
      </c>
      <c r="AB2535" t="s">
        <v>104</v>
      </c>
      <c r="AC2535" t="s">
        <v>45</v>
      </c>
      <c r="AD2535">
        <v>2</v>
      </c>
    </row>
    <row r="2536" spans="1:30" x14ac:dyDescent="0.3">
      <c r="A2536">
        <v>2961</v>
      </c>
      <c r="B2536" t="s">
        <v>4088</v>
      </c>
      <c r="C2536" t="s">
        <v>8969</v>
      </c>
      <c r="D2536" s="6" t="str">
        <f>CONCATENATE(employee_data35[[#This Row],[FirstName]], "-",employee_data35[[#This Row],[LastName]] )</f>
        <v>Erin-Floyd</v>
      </c>
      <c r="E2536" s="1">
        <v>44853</v>
      </c>
      <c r="F2536" s="1">
        <v>45129</v>
      </c>
      <c r="G2536" s="7" t="str">
        <f>IF(ISBLANK(employee_data35[[#This Row],[ExitDate]]),"Yes","")</f>
        <v/>
      </c>
      <c r="H2536" t="s">
        <v>28</v>
      </c>
      <c r="I2536" t="s">
        <v>8970</v>
      </c>
      <c r="J2536" t="s">
        <v>8971</v>
      </c>
      <c r="K2536" t="s">
        <v>133</v>
      </c>
      <c r="L2536" s="6" t="str">
        <f>IF(ISBLANK(employee_data35[[#This Row],[ExitDate]]),"1","0")</f>
        <v>0</v>
      </c>
      <c r="M2536" t="str">
        <f>IF(ISBLANK(employee_data35[[#This Row],[ExitDate]]),"Active","Tidak Active")</f>
        <v>Tidak Active</v>
      </c>
      <c r="N2536" t="s">
        <v>63</v>
      </c>
      <c r="O2536" t="s">
        <v>51</v>
      </c>
      <c r="P2536" t="s">
        <v>63</v>
      </c>
      <c r="Q2536" t="s">
        <v>175</v>
      </c>
      <c r="R2536" t="s">
        <v>8972</v>
      </c>
      <c r="S2536" t="s">
        <v>38</v>
      </c>
      <c r="T2536" t="s">
        <v>90</v>
      </c>
      <c r="U2536" s="1">
        <v>28479</v>
      </c>
      <c r="V2536" s="7" t="str">
        <f>CONCATENATE(employee_data35[[#This Row],[First-LastName]]&amp;" "&amp;employee_data35[[#This Row],[DOB]])</f>
        <v>Erin-Floyd 28479</v>
      </c>
      <c r="W2536" t="s">
        <v>40</v>
      </c>
      <c r="X2536" t="s">
        <v>83</v>
      </c>
      <c r="Y2536" t="s">
        <v>42</v>
      </c>
      <c r="Z2536">
        <v>24889</v>
      </c>
      <c r="AA2536" t="s">
        <v>128</v>
      </c>
      <c r="AB2536" t="s">
        <v>104</v>
      </c>
      <c r="AC2536" t="s">
        <v>45</v>
      </c>
      <c r="AD2536">
        <v>2</v>
      </c>
    </row>
    <row r="2537" spans="1:30" x14ac:dyDescent="0.3">
      <c r="A2537">
        <v>2962</v>
      </c>
      <c r="B2537" t="s">
        <v>206</v>
      </c>
      <c r="C2537" t="s">
        <v>4036</v>
      </c>
      <c r="D2537" s="6" t="str">
        <f>CONCATENATE(employee_data35[[#This Row],[FirstName]], "-",employee_data35[[#This Row],[LastName]] )</f>
        <v>Gerald-Johnston</v>
      </c>
      <c r="E2537" s="1">
        <v>43811</v>
      </c>
      <c r="F2537" s="1"/>
      <c r="G2537" s="7" t="str">
        <f>IF(ISBLANK(employee_data35[[#This Row],[ExitDate]]),"Yes","")</f>
        <v>Yes</v>
      </c>
      <c r="H2537" t="s">
        <v>28</v>
      </c>
      <c r="I2537" t="s">
        <v>8973</v>
      </c>
      <c r="J2537" t="s">
        <v>8974</v>
      </c>
      <c r="K2537" t="s">
        <v>50</v>
      </c>
      <c r="L2537" s="6" t="str">
        <f>IF(ISBLANK(employee_data35[[#This Row],[ExitDate]]),"1","0")</f>
        <v>1</v>
      </c>
      <c r="M2537" t="str">
        <f>IF(ISBLANK(employee_data35[[#This Row],[ExitDate]]),"Active","Tidak Active")</f>
        <v>Active</v>
      </c>
      <c r="N2537" t="s">
        <v>63</v>
      </c>
      <c r="O2537" t="s">
        <v>51</v>
      </c>
      <c r="P2537" t="s">
        <v>63</v>
      </c>
      <c r="Q2537" t="s">
        <v>36</v>
      </c>
      <c r="R2537" t="s">
        <v>37</v>
      </c>
      <c r="S2537" t="s">
        <v>38</v>
      </c>
      <c r="T2537" t="s">
        <v>111</v>
      </c>
      <c r="U2537" s="1">
        <v>30227</v>
      </c>
      <c r="V2537" s="7" t="str">
        <f>CONCATENATE(employee_data35[[#This Row],[First-LastName]]&amp;" "&amp;employee_data35[[#This Row],[DOB]])</f>
        <v>Gerald-Johnston 30227</v>
      </c>
      <c r="W2537" t="s">
        <v>40</v>
      </c>
      <c r="X2537" t="s">
        <v>103</v>
      </c>
      <c r="Y2537" t="s">
        <v>42</v>
      </c>
      <c r="Z2537">
        <v>2798</v>
      </c>
      <c r="AA2537" t="s">
        <v>56</v>
      </c>
      <c r="AB2537" t="s">
        <v>75</v>
      </c>
      <c r="AC2537" t="s">
        <v>45</v>
      </c>
      <c r="AD2537">
        <v>1</v>
      </c>
    </row>
    <row r="2538" spans="1:30" x14ac:dyDescent="0.3">
      <c r="A2538">
        <v>2963</v>
      </c>
      <c r="B2538" t="s">
        <v>6592</v>
      </c>
      <c r="C2538" t="s">
        <v>6161</v>
      </c>
      <c r="D2538" s="6" t="str">
        <f>CONCATENATE(employee_data35[[#This Row],[FirstName]], "-",employee_data35[[#This Row],[LastName]] )</f>
        <v>Kendrick-Snyder</v>
      </c>
      <c r="E2538" s="1">
        <v>44529</v>
      </c>
      <c r="F2538" s="1"/>
      <c r="G2538" s="7" t="str">
        <f>IF(ISBLANK(employee_data35[[#This Row],[ExitDate]]),"Yes","")</f>
        <v>Yes</v>
      </c>
      <c r="H2538" t="s">
        <v>28</v>
      </c>
      <c r="I2538" t="s">
        <v>8975</v>
      </c>
      <c r="J2538" t="s">
        <v>8976</v>
      </c>
      <c r="K2538" t="s">
        <v>139</v>
      </c>
      <c r="L2538" s="6" t="str">
        <f>IF(ISBLANK(employee_data35[[#This Row],[ExitDate]]),"1","0")</f>
        <v>1</v>
      </c>
      <c r="M2538" t="str">
        <f>IF(ISBLANK(employee_data35[[#This Row],[ExitDate]]),"Active","Tidak Active")</f>
        <v>Active</v>
      </c>
      <c r="N2538" t="s">
        <v>63</v>
      </c>
      <c r="O2538" t="s">
        <v>64</v>
      </c>
      <c r="P2538" t="s">
        <v>63</v>
      </c>
      <c r="Q2538" t="s">
        <v>36</v>
      </c>
      <c r="R2538" t="s">
        <v>37</v>
      </c>
      <c r="S2538" t="s">
        <v>38</v>
      </c>
      <c r="T2538" t="s">
        <v>90</v>
      </c>
      <c r="U2538" s="1">
        <v>27641</v>
      </c>
      <c r="V2538" s="7" t="str">
        <f>CONCATENATE(employee_data35[[#This Row],[First-LastName]]&amp;" "&amp;employee_data35[[#This Row],[DOB]])</f>
        <v>Kendrick-Snyder 27641</v>
      </c>
      <c r="W2538" t="s">
        <v>40</v>
      </c>
      <c r="X2538" t="s">
        <v>92</v>
      </c>
      <c r="Y2538" t="s">
        <v>55</v>
      </c>
      <c r="Z2538">
        <v>1654</v>
      </c>
      <c r="AA2538" t="s">
        <v>74</v>
      </c>
      <c r="AB2538" t="s">
        <v>84</v>
      </c>
      <c r="AC2538" t="s">
        <v>45</v>
      </c>
      <c r="AD2538">
        <v>2</v>
      </c>
    </row>
    <row r="2539" spans="1:30" x14ac:dyDescent="0.3">
      <c r="A2539">
        <v>2964</v>
      </c>
      <c r="B2539" t="s">
        <v>8977</v>
      </c>
      <c r="C2539" t="s">
        <v>8978</v>
      </c>
      <c r="D2539" s="6" t="str">
        <f>CONCATENATE(employee_data35[[#This Row],[FirstName]], "-",employee_data35[[#This Row],[LastName]] )</f>
        <v>Alyssa-Proctor</v>
      </c>
      <c r="E2539" s="1">
        <v>44331</v>
      </c>
      <c r="F2539" s="1"/>
      <c r="G2539" s="7" t="str">
        <f>IF(ISBLANK(employee_data35[[#This Row],[ExitDate]]),"Yes","")</f>
        <v>Yes</v>
      </c>
      <c r="H2539" t="s">
        <v>28</v>
      </c>
      <c r="I2539" t="s">
        <v>8979</v>
      </c>
      <c r="J2539" t="s">
        <v>8980</v>
      </c>
      <c r="K2539" t="s">
        <v>80</v>
      </c>
      <c r="L2539" s="6" t="str">
        <f>IF(ISBLANK(employee_data35[[#This Row],[ExitDate]]),"1","0")</f>
        <v>1</v>
      </c>
      <c r="M2539" t="str">
        <f>IF(ISBLANK(employee_data35[[#This Row],[ExitDate]]),"Active","Tidak Active")</f>
        <v>Active</v>
      </c>
      <c r="N2539" t="s">
        <v>52</v>
      </c>
      <c r="O2539" t="s">
        <v>64</v>
      </c>
      <c r="P2539" t="s">
        <v>63</v>
      </c>
      <c r="Q2539" t="s">
        <v>36</v>
      </c>
      <c r="R2539" t="s">
        <v>37</v>
      </c>
      <c r="S2539" t="s">
        <v>38</v>
      </c>
      <c r="T2539" t="s">
        <v>90</v>
      </c>
      <c r="U2539" s="1">
        <v>21338</v>
      </c>
      <c r="V2539" s="7" t="str">
        <f>CONCATENATE(employee_data35[[#This Row],[First-LastName]]&amp;" "&amp;employee_data35[[#This Row],[DOB]])</f>
        <v>Alyssa-Proctor 21338</v>
      </c>
      <c r="W2539" t="s">
        <v>40</v>
      </c>
      <c r="X2539" t="s">
        <v>193</v>
      </c>
      <c r="Y2539" t="s">
        <v>42</v>
      </c>
      <c r="Z2539">
        <v>88998</v>
      </c>
      <c r="AA2539" t="s">
        <v>74</v>
      </c>
      <c r="AB2539" t="s">
        <v>104</v>
      </c>
      <c r="AC2539" t="s">
        <v>45</v>
      </c>
      <c r="AD2539">
        <v>2</v>
      </c>
    </row>
    <row r="2540" spans="1:30" x14ac:dyDescent="0.3">
      <c r="A2540">
        <v>2965</v>
      </c>
      <c r="B2540" t="s">
        <v>8631</v>
      </c>
      <c r="C2540" t="s">
        <v>8981</v>
      </c>
      <c r="D2540" s="6" t="str">
        <f>CONCATENATE(employee_data35[[#This Row],[FirstName]], "-",employee_data35[[#This Row],[LastName]] )</f>
        <v>Manuel-Stout</v>
      </c>
      <c r="E2540" s="1">
        <v>44953</v>
      </c>
      <c r="F2540" s="1">
        <v>45052</v>
      </c>
      <c r="G2540" s="7" t="str">
        <f>IF(ISBLANK(employee_data35[[#This Row],[ExitDate]]),"Yes","")</f>
        <v/>
      </c>
      <c r="H2540" t="s">
        <v>28</v>
      </c>
      <c r="I2540" t="s">
        <v>8982</v>
      </c>
      <c r="J2540" t="s">
        <v>8983</v>
      </c>
      <c r="K2540" t="s">
        <v>168</v>
      </c>
      <c r="L2540" s="6" t="str">
        <f>IF(ISBLANK(employee_data35[[#This Row],[ExitDate]]),"1","0")</f>
        <v>0</v>
      </c>
      <c r="M2540" t="str">
        <f>IF(ISBLANK(employee_data35[[#This Row],[ExitDate]]),"Active","Tidak Active")</f>
        <v>Tidak Active</v>
      </c>
      <c r="N2540" t="s">
        <v>33</v>
      </c>
      <c r="O2540" t="s">
        <v>64</v>
      </c>
      <c r="P2540" t="s">
        <v>35</v>
      </c>
      <c r="Q2540" t="s">
        <v>99</v>
      </c>
      <c r="R2540" t="s">
        <v>8984</v>
      </c>
      <c r="S2540" t="s">
        <v>38</v>
      </c>
      <c r="T2540" t="s">
        <v>90</v>
      </c>
      <c r="U2540" s="1">
        <v>20824</v>
      </c>
      <c r="V2540" s="7" t="str">
        <f>CONCATENATE(employee_data35[[#This Row],[First-LastName]]&amp;" "&amp;employee_data35[[#This Row],[DOB]])</f>
        <v>Manuel-Stout 20824</v>
      </c>
      <c r="W2540" t="s">
        <v>40</v>
      </c>
      <c r="X2540" t="s">
        <v>193</v>
      </c>
      <c r="Y2540" t="s">
        <v>42</v>
      </c>
      <c r="Z2540">
        <v>90813</v>
      </c>
      <c r="AA2540" t="s">
        <v>56</v>
      </c>
      <c r="AB2540" t="s">
        <v>104</v>
      </c>
      <c r="AC2540" t="s">
        <v>45</v>
      </c>
      <c r="AD2540">
        <v>1</v>
      </c>
    </row>
    <row r="2541" spans="1:30" x14ac:dyDescent="0.3">
      <c r="A2541">
        <v>2966</v>
      </c>
      <c r="B2541" t="s">
        <v>2663</v>
      </c>
      <c r="C2541" t="s">
        <v>4365</v>
      </c>
      <c r="D2541" s="6" t="str">
        <f>CONCATENATE(employee_data35[[#This Row],[FirstName]], "-",employee_data35[[#This Row],[LastName]] )</f>
        <v>Joanna-Bradley</v>
      </c>
      <c r="E2541" s="1">
        <v>44015</v>
      </c>
      <c r="F2541" s="1">
        <v>45109</v>
      </c>
      <c r="G2541" s="7" t="str">
        <f>IF(ISBLANK(employee_data35[[#This Row],[ExitDate]]),"Yes","")</f>
        <v/>
      </c>
      <c r="H2541" t="s">
        <v>28</v>
      </c>
      <c r="I2541" t="s">
        <v>8985</v>
      </c>
      <c r="J2541" t="s">
        <v>8986</v>
      </c>
      <c r="K2541" t="s">
        <v>98</v>
      </c>
      <c r="L2541" s="6" t="str">
        <f>IF(ISBLANK(employee_data35[[#This Row],[ExitDate]]),"1","0")</f>
        <v>0</v>
      </c>
      <c r="M2541" t="str">
        <f>IF(ISBLANK(employee_data35[[#This Row],[ExitDate]]),"Active","Tidak Active")</f>
        <v>Tidak Active</v>
      </c>
      <c r="N2541" t="s">
        <v>63</v>
      </c>
      <c r="O2541" t="s">
        <v>51</v>
      </c>
      <c r="P2541" t="s">
        <v>35</v>
      </c>
      <c r="Q2541" t="s">
        <v>175</v>
      </c>
      <c r="R2541" t="s">
        <v>8987</v>
      </c>
      <c r="S2541" t="s">
        <v>38</v>
      </c>
      <c r="T2541" t="s">
        <v>53</v>
      </c>
      <c r="U2541" s="1">
        <v>22394</v>
      </c>
      <c r="V2541" s="7" t="str">
        <f>CONCATENATE(employee_data35[[#This Row],[First-LastName]]&amp;" "&amp;employee_data35[[#This Row],[DOB]])</f>
        <v>Joanna-Bradley 22394</v>
      </c>
      <c r="W2541" t="s">
        <v>40</v>
      </c>
      <c r="X2541" t="s">
        <v>83</v>
      </c>
      <c r="Y2541" t="s">
        <v>55</v>
      </c>
      <c r="Z2541">
        <v>24429</v>
      </c>
      <c r="AA2541" t="s">
        <v>43</v>
      </c>
      <c r="AB2541" t="s">
        <v>104</v>
      </c>
      <c r="AC2541" t="s">
        <v>45</v>
      </c>
      <c r="AD2541">
        <v>4</v>
      </c>
    </row>
    <row r="2542" spans="1:30" x14ac:dyDescent="0.3">
      <c r="A2542">
        <v>2967</v>
      </c>
      <c r="B2542" t="s">
        <v>8988</v>
      </c>
      <c r="C2542" t="s">
        <v>1627</v>
      </c>
      <c r="D2542" s="6" t="str">
        <f>CONCATENATE(employee_data35[[#This Row],[FirstName]], "-",employee_data35[[#This Row],[LastName]] )</f>
        <v>Sade-Smith</v>
      </c>
      <c r="E2542" s="1">
        <v>44921</v>
      </c>
      <c r="F2542" s="1">
        <v>45102</v>
      </c>
      <c r="G2542" s="7" t="str">
        <f>IF(ISBLANK(employee_data35[[#This Row],[ExitDate]]),"Yes","")</f>
        <v/>
      </c>
      <c r="H2542" t="s">
        <v>28</v>
      </c>
      <c r="I2542" t="s">
        <v>8989</v>
      </c>
      <c r="J2542" t="s">
        <v>8990</v>
      </c>
      <c r="K2542" t="s">
        <v>118</v>
      </c>
      <c r="L2542" s="6" t="str">
        <f>IF(ISBLANK(employee_data35[[#This Row],[ExitDate]]),"1","0")</f>
        <v>0</v>
      </c>
      <c r="M2542" t="str">
        <f>IF(ISBLANK(employee_data35[[#This Row],[ExitDate]]),"Active","Tidak Active")</f>
        <v>Tidak Active</v>
      </c>
      <c r="N2542" t="s">
        <v>63</v>
      </c>
      <c r="O2542" t="s">
        <v>51</v>
      </c>
      <c r="P2542" t="s">
        <v>52</v>
      </c>
      <c r="Q2542" t="s">
        <v>140</v>
      </c>
      <c r="R2542" t="s">
        <v>8991</v>
      </c>
      <c r="S2542" t="s">
        <v>38</v>
      </c>
      <c r="T2542" t="s">
        <v>90</v>
      </c>
      <c r="U2542" s="1">
        <v>30656</v>
      </c>
      <c r="V2542" s="7" t="str">
        <f>CONCATENATE(employee_data35[[#This Row],[First-LastName]]&amp;" "&amp;employee_data35[[#This Row],[DOB]])</f>
        <v>Sade-Smith 30656</v>
      </c>
      <c r="W2542" t="s">
        <v>40</v>
      </c>
      <c r="X2542" t="s">
        <v>395</v>
      </c>
      <c r="Y2542" t="s">
        <v>42</v>
      </c>
      <c r="Z2542">
        <v>2130</v>
      </c>
      <c r="AA2542" t="s">
        <v>74</v>
      </c>
      <c r="AB2542" t="s">
        <v>84</v>
      </c>
      <c r="AC2542" t="s">
        <v>45</v>
      </c>
      <c r="AD2542">
        <v>4</v>
      </c>
    </row>
    <row r="2543" spans="1:30" x14ac:dyDescent="0.3">
      <c r="A2543">
        <v>2968</v>
      </c>
      <c r="B2543" t="s">
        <v>8992</v>
      </c>
      <c r="C2543" t="s">
        <v>8993</v>
      </c>
      <c r="D2543" s="6" t="str">
        <f>CONCATENATE(employee_data35[[#This Row],[FirstName]], "-",employee_data35[[#This Row],[LastName]] )</f>
        <v>Lowan M-Biden</v>
      </c>
      <c r="E2543" s="1">
        <v>43457</v>
      </c>
      <c r="F2543" s="1"/>
      <c r="G2543" s="7" t="str">
        <f>IF(ISBLANK(employee_data35[[#This Row],[ExitDate]]),"Yes","")</f>
        <v>Yes</v>
      </c>
      <c r="H2543" t="s">
        <v>28</v>
      </c>
      <c r="I2543" t="s">
        <v>8994</v>
      </c>
      <c r="J2543" t="s">
        <v>8995</v>
      </c>
      <c r="K2543" t="s">
        <v>31</v>
      </c>
      <c r="L2543" s="6" t="str">
        <f>IF(ISBLANK(employee_data35[[#This Row],[ExitDate]]),"1","0")</f>
        <v>1</v>
      </c>
      <c r="M2543" t="str">
        <f>IF(ISBLANK(employee_data35[[#This Row],[ExitDate]]),"Active","Tidak Active")</f>
        <v>Active</v>
      </c>
      <c r="N2543" t="s">
        <v>52</v>
      </c>
      <c r="O2543" t="s">
        <v>64</v>
      </c>
      <c r="P2543" t="s">
        <v>35</v>
      </c>
      <c r="Q2543" t="s">
        <v>36</v>
      </c>
      <c r="R2543" t="s">
        <v>37</v>
      </c>
      <c r="S2543" t="s">
        <v>38</v>
      </c>
      <c r="T2543" t="s">
        <v>81</v>
      </c>
      <c r="U2543" s="1">
        <v>29742</v>
      </c>
      <c r="V2543" s="7" t="str">
        <f>CONCATENATE(employee_data35[[#This Row],[First-LastName]]&amp;" "&amp;employee_data35[[#This Row],[DOB]])</f>
        <v>Lowan M-Biden 29742</v>
      </c>
      <c r="W2543" t="s">
        <v>40</v>
      </c>
      <c r="X2543" t="s">
        <v>103</v>
      </c>
      <c r="Y2543" t="s">
        <v>42</v>
      </c>
      <c r="Z2543">
        <v>2027</v>
      </c>
      <c r="AA2543" t="s">
        <v>93</v>
      </c>
      <c r="AB2543" t="s">
        <v>75</v>
      </c>
      <c r="AC2543" t="s">
        <v>45</v>
      </c>
      <c r="AD2543">
        <v>4</v>
      </c>
    </row>
    <row r="2544" spans="1:30" x14ac:dyDescent="0.3">
      <c r="A2544">
        <v>2969</v>
      </c>
      <c r="B2544" t="s">
        <v>5293</v>
      </c>
      <c r="C2544" t="s">
        <v>1184</v>
      </c>
      <c r="D2544" s="6" t="str">
        <f>CONCATENATE(employee_data35[[#This Row],[FirstName]], "-",employee_data35[[#This Row],[LastName]] )</f>
        <v>Lauren-Peters</v>
      </c>
      <c r="E2544" s="1">
        <v>44102</v>
      </c>
      <c r="F2544" s="1">
        <v>44485</v>
      </c>
      <c r="G2544" s="7" t="str">
        <f>IF(ISBLANK(employee_data35[[#This Row],[ExitDate]]),"Yes","")</f>
        <v/>
      </c>
      <c r="H2544" t="s">
        <v>728</v>
      </c>
      <c r="I2544" t="s">
        <v>8996</v>
      </c>
      <c r="J2544" t="s">
        <v>8997</v>
      </c>
      <c r="K2544" t="s">
        <v>98</v>
      </c>
      <c r="L2544" s="6" t="str">
        <f>IF(ISBLANK(employee_data35[[#This Row],[ExitDate]]),"1","0")</f>
        <v>0</v>
      </c>
      <c r="M2544" t="str">
        <f>IF(ISBLANK(employee_data35[[#This Row],[ExitDate]]),"Active","Tidak Active")</f>
        <v>Tidak Active</v>
      </c>
      <c r="N2544" t="s">
        <v>33</v>
      </c>
      <c r="O2544" t="s">
        <v>51</v>
      </c>
      <c r="P2544" t="s">
        <v>52</v>
      </c>
      <c r="Q2544" t="s">
        <v>175</v>
      </c>
      <c r="R2544" t="s">
        <v>8998</v>
      </c>
      <c r="S2544" t="s">
        <v>38</v>
      </c>
      <c r="T2544" t="s">
        <v>81</v>
      </c>
      <c r="U2544" s="1">
        <v>32139</v>
      </c>
      <c r="V2544" s="7" t="str">
        <f>CONCATENATE(employee_data35[[#This Row],[First-LastName]]&amp;" "&amp;employee_data35[[#This Row],[DOB]])</f>
        <v>Lauren-Peters 32139</v>
      </c>
      <c r="W2544" t="s">
        <v>40</v>
      </c>
      <c r="X2544" t="s">
        <v>83</v>
      </c>
      <c r="Y2544" t="s">
        <v>42</v>
      </c>
      <c r="Z2544">
        <v>1886</v>
      </c>
      <c r="AA2544" t="s">
        <v>56</v>
      </c>
      <c r="AB2544" t="s">
        <v>84</v>
      </c>
      <c r="AC2544" t="s">
        <v>45</v>
      </c>
      <c r="AD2544">
        <v>2</v>
      </c>
    </row>
    <row r="2545" spans="1:30" x14ac:dyDescent="0.3">
      <c r="A2545">
        <v>2970</v>
      </c>
      <c r="B2545" t="s">
        <v>8999</v>
      </c>
      <c r="C2545" t="s">
        <v>9000</v>
      </c>
      <c r="D2545" s="6" t="str">
        <f>CONCATENATE(employee_data35[[#This Row],[FirstName]], "-",employee_data35[[#This Row],[LastName]] )</f>
        <v>Shenice-Gold</v>
      </c>
      <c r="E2545" s="1">
        <v>44090</v>
      </c>
      <c r="F2545" s="1">
        <v>44449</v>
      </c>
      <c r="G2545" s="7" t="str">
        <f>IF(ISBLANK(employee_data35[[#This Row],[ExitDate]]),"Yes","")</f>
        <v/>
      </c>
      <c r="H2545" t="s">
        <v>28</v>
      </c>
      <c r="I2545" t="s">
        <v>9001</v>
      </c>
      <c r="J2545" t="s">
        <v>9002</v>
      </c>
      <c r="K2545" t="s">
        <v>139</v>
      </c>
      <c r="L2545" s="6" t="str">
        <f>IF(ISBLANK(employee_data35[[#This Row],[ExitDate]]),"1","0")</f>
        <v>0</v>
      </c>
      <c r="M2545" t="str">
        <f>IF(ISBLANK(employee_data35[[#This Row],[ExitDate]]),"Active","Tidak Active")</f>
        <v>Tidak Active</v>
      </c>
      <c r="N2545" t="s">
        <v>63</v>
      </c>
      <c r="O2545" t="s">
        <v>64</v>
      </c>
      <c r="P2545" t="s">
        <v>35</v>
      </c>
      <c r="Q2545" t="s">
        <v>175</v>
      </c>
      <c r="R2545" t="s">
        <v>9003</v>
      </c>
      <c r="S2545" t="s">
        <v>38</v>
      </c>
      <c r="T2545" t="s">
        <v>81</v>
      </c>
      <c r="U2545" s="1">
        <v>30071</v>
      </c>
      <c r="V2545" s="7" t="str">
        <f>CONCATENATE(employee_data35[[#This Row],[First-LastName]]&amp;" "&amp;employee_data35[[#This Row],[DOB]])</f>
        <v>Shenice-Gold 30071</v>
      </c>
      <c r="W2545" t="s">
        <v>40</v>
      </c>
      <c r="X2545" t="s">
        <v>73</v>
      </c>
      <c r="Y2545" t="s">
        <v>42</v>
      </c>
      <c r="Z2545">
        <v>2451</v>
      </c>
      <c r="AA2545" t="s">
        <v>56</v>
      </c>
      <c r="AB2545" t="s">
        <v>44</v>
      </c>
      <c r="AC2545" t="s">
        <v>45</v>
      </c>
      <c r="AD2545">
        <v>5</v>
      </c>
    </row>
    <row r="2546" spans="1:30" x14ac:dyDescent="0.3">
      <c r="A2546">
        <v>2971</v>
      </c>
      <c r="B2546" t="s">
        <v>9004</v>
      </c>
      <c r="C2546" t="s">
        <v>9005</v>
      </c>
      <c r="D2546" s="6" t="str">
        <f>CONCATENATE(employee_data35[[#This Row],[FirstName]], "-",employee_data35[[#This Row],[LastName]] )</f>
        <v>Brigit-McCarthy</v>
      </c>
      <c r="E2546" s="1">
        <v>43870</v>
      </c>
      <c r="F2546" s="1">
        <v>44269</v>
      </c>
      <c r="G2546" s="7" t="str">
        <f>IF(ISBLANK(employee_data35[[#This Row],[ExitDate]]),"Yes","")</f>
        <v/>
      </c>
      <c r="H2546" t="s">
        <v>728</v>
      </c>
      <c r="I2546" t="s">
        <v>9006</v>
      </c>
      <c r="J2546" t="s">
        <v>9007</v>
      </c>
      <c r="K2546" t="s">
        <v>80</v>
      </c>
      <c r="L2546" s="6" t="str">
        <f>IF(ISBLANK(employee_data35[[#This Row],[ExitDate]]),"1","0")</f>
        <v>0</v>
      </c>
      <c r="M2546" t="str">
        <f>IF(ISBLANK(employee_data35[[#This Row],[ExitDate]]),"Active","Tidak Active")</f>
        <v>Tidak Active</v>
      </c>
      <c r="N2546" t="s">
        <v>33</v>
      </c>
      <c r="O2546" t="s">
        <v>34</v>
      </c>
      <c r="P2546" t="s">
        <v>35</v>
      </c>
      <c r="Q2546" t="s">
        <v>99</v>
      </c>
      <c r="R2546" t="s">
        <v>9008</v>
      </c>
      <c r="S2546" t="s">
        <v>38</v>
      </c>
      <c r="T2546" t="s">
        <v>53</v>
      </c>
      <c r="U2546" s="1">
        <v>35345</v>
      </c>
      <c r="V2546" s="7" t="str">
        <f>CONCATENATE(employee_data35[[#This Row],[First-LastName]]&amp;" "&amp;employee_data35[[#This Row],[DOB]])</f>
        <v>Brigit-McCarthy 35345</v>
      </c>
      <c r="W2546" t="s">
        <v>40</v>
      </c>
      <c r="X2546" t="s">
        <v>150</v>
      </c>
      <c r="Y2546" t="s">
        <v>42</v>
      </c>
      <c r="Z2546">
        <v>2149</v>
      </c>
      <c r="AA2546" t="s">
        <v>43</v>
      </c>
      <c r="AB2546" t="s">
        <v>104</v>
      </c>
      <c r="AC2546" t="s">
        <v>45</v>
      </c>
      <c r="AD2546">
        <v>1</v>
      </c>
    </row>
    <row r="2547" spans="1:30" x14ac:dyDescent="0.3">
      <c r="A2547">
        <v>2972</v>
      </c>
      <c r="B2547" t="s">
        <v>9009</v>
      </c>
      <c r="C2547" t="s">
        <v>253</v>
      </c>
      <c r="D2547" s="6" t="str">
        <f>CONCATENATE(employee_data35[[#This Row],[FirstName]], "-",employee_data35[[#This Row],[LastName]] )</f>
        <v>Cherly-Robinson</v>
      </c>
      <c r="E2547" s="1">
        <v>44970</v>
      </c>
      <c r="F2547" s="1"/>
      <c r="G2547" s="7" t="str">
        <f>IF(ISBLANK(employee_data35[[#This Row],[ExitDate]]),"Yes","")</f>
        <v>Yes</v>
      </c>
      <c r="H2547" t="s">
        <v>28</v>
      </c>
      <c r="I2547" t="s">
        <v>9010</v>
      </c>
      <c r="J2547" t="s">
        <v>9011</v>
      </c>
      <c r="K2547" t="s">
        <v>80</v>
      </c>
      <c r="L2547" s="6" t="str">
        <f>IF(ISBLANK(employee_data35[[#This Row],[ExitDate]]),"1","0")</f>
        <v>1</v>
      </c>
      <c r="M2547" t="str">
        <f>IF(ISBLANK(employee_data35[[#This Row],[ExitDate]]),"Active","Tidak Active")</f>
        <v>Active</v>
      </c>
      <c r="N2547" t="s">
        <v>63</v>
      </c>
      <c r="O2547" t="s">
        <v>64</v>
      </c>
      <c r="P2547" t="s">
        <v>52</v>
      </c>
      <c r="Q2547" t="s">
        <v>36</v>
      </c>
      <c r="R2547" t="s">
        <v>37</v>
      </c>
      <c r="S2547" t="s">
        <v>38</v>
      </c>
      <c r="T2547" t="s">
        <v>81</v>
      </c>
      <c r="U2547" s="1">
        <v>17626</v>
      </c>
      <c r="V2547" s="7" t="str">
        <f>CONCATENATE(employee_data35[[#This Row],[First-LastName]]&amp;" "&amp;employee_data35[[#This Row],[DOB]])</f>
        <v>Cherly-Robinson 17626</v>
      </c>
      <c r="W2547" t="s">
        <v>40</v>
      </c>
      <c r="X2547" t="s">
        <v>83</v>
      </c>
      <c r="Y2547" t="s">
        <v>42</v>
      </c>
      <c r="Z2547">
        <v>1460</v>
      </c>
      <c r="AA2547" t="s">
        <v>74</v>
      </c>
      <c r="AB2547" t="s">
        <v>44</v>
      </c>
      <c r="AC2547" t="s">
        <v>45</v>
      </c>
      <c r="AD2547">
        <v>1</v>
      </c>
    </row>
    <row r="2548" spans="1:30" x14ac:dyDescent="0.3">
      <c r="A2548">
        <v>2973</v>
      </c>
      <c r="B2548" t="s">
        <v>2761</v>
      </c>
      <c r="C2548" t="s">
        <v>4235</v>
      </c>
      <c r="D2548" s="6" t="str">
        <f>CONCATENATE(employee_data35[[#This Row],[FirstName]], "-",employee_data35[[#This Row],[LastName]] )</f>
        <v>Jacquelyn-Williams</v>
      </c>
      <c r="E2548" s="1">
        <v>43800</v>
      </c>
      <c r="F2548" s="1"/>
      <c r="G2548" s="7" t="str">
        <f>IF(ISBLANK(employee_data35[[#This Row],[ExitDate]]),"Yes","")</f>
        <v>Yes</v>
      </c>
      <c r="H2548" t="s">
        <v>28</v>
      </c>
      <c r="I2548" t="s">
        <v>9012</v>
      </c>
      <c r="J2548" t="s">
        <v>9013</v>
      </c>
      <c r="K2548" t="s">
        <v>133</v>
      </c>
      <c r="L2548" s="6" t="str">
        <f>IF(ISBLANK(employee_data35[[#This Row],[ExitDate]]),"1","0")</f>
        <v>1</v>
      </c>
      <c r="M2548" t="str">
        <f>IF(ISBLANK(employee_data35[[#This Row],[ExitDate]]),"Active","Tidak Active")</f>
        <v>Active</v>
      </c>
      <c r="N2548" t="s">
        <v>52</v>
      </c>
      <c r="O2548" t="s">
        <v>34</v>
      </c>
      <c r="P2548" t="s">
        <v>52</v>
      </c>
      <c r="Q2548" t="s">
        <v>36</v>
      </c>
      <c r="R2548" t="s">
        <v>37</v>
      </c>
      <c r="S2548" t="s">
        <v>38</v>
      </c>
      <c r="T2548" t="s">
        <v>81</v>
      </c>
      <c r="U2548" s="1">
        <v>18793</v>
      </c>
      <c r="V2548" s="7" t="str">
        <f>CONCATENATE(employee_data35[[#This Row],[First-LastName]]&amp;" "&amp;employee_data35[[#This Row],[DOB]])</f>
        <v>Jacquelyn-Williams 18793</v>
      </c>
      <c r="W2548" t="s">
        <v>40</v>
      </c>
      <c r="X2548" t="s">
        <v>292</v>
      </c>
      <c r="Y2548" t="s">
        <v>42</v>
      </c>
      <c r="Z2548">
        <v>2109</v>
      </c>
      <c r="AA2548" t="s">
        <v>74</v>
      </c>
      <c r="AB2548" t="s">
        <v>84</v>
      </c>
      <c r="AC2548" t="s">
        <v>45</v>
      </c>
      <c r="AD2548">
        <v>5</v>
      </c>
    </row>
    <row r="2549" spans="1:30" x14ac:dyDescent="0.3">
      <c r="A2549">
        <v>2974</v>
      </c>
      <c r="B2549" t="s">
        <v>2897</v>
      </c>
      <c r="C2549" t="s">
        <v>3128</v>
      </c>
      <c r="D2549" s="6" t="str">
        <f>CONCATENATE(employee_data35[[#This Row],[FirstName]], "-",employee_data35[[#This Row],[LastName]] )</f>
        <v>Kayla-Peterson</v>
      </c>
      <c r="E2549" s="1">
        <v>44869</v>
      </c>
      <c r="F2549" s="1"/>
      <c r="G2549" s="7" t="str">
        <f>IF(ISBLANK(employee_data35[[#This Row],[ExitDate]]),"Yes","")</f>
        <v>Yes</v>
      </c>
      <c r="H2549" t="s">
        <v>28</v>
      </c>
      <c r="I2549" t="s">
        <v>9014</v>
      </c>
      <c r="J2549" t="s">
        <v>9015</v>
      </c>
      <c r="K2549" t="s">
        <v>133</v>
      </c>
      <c r="L2549" s="6" t="str">
        <f>IF(ISBLANK(employee_data35[[#This Row],[ExitDate]]),"1","0")</f>
        <v>1</v>
      </c>
      <c r="M2549" t="str">
        <f>IF(ISBLANK(employee_data35[[#This Row],[ExitDate]]),"Active","Tidak Active")</f>
        <v>Active</v>
      </c>
      <c r="N2549" t="s">
        <v>63</v>
      </c>
      <c r="O2549" t="s">
        <v>34</v>
      </c>
      <c r="P2549" t="s">
        <v>52</v>
      </c>
      <c r="Q2549" t="s">
        <v>36</v>
      </c>
      <c r="R2549" t="s">
        <v>37</v>
      </c>
      <c r="S2549" t="s">
        <v>38</v>
      </c>
      <c r="T2549" t="s">
        <v>90</v>
      </c>
      <c r="U2549" s="1">
        <v>16474</v>
      </c>
      <c r="V2549" s="7" t="str">
        <f>CONCATENATE(employee_data35[[#This Row],[First-LastName]]&amp;" "&amp;employee_data35[[#This Row],[DOB]])</f>
        <v>Kayla-Peterson 16474</v>
      </c>
      <c r="W2549" t="s">
        <v>40</v>
      </c>
      <c r="X2549" t="s">
        <v>83</v>
      </c>
      <c r="Y2549" t="s">
        <v>42</v>
      </c>
      <c r="Z2549">
        <v>1749</v>
      </c>
      <c r="AA2549" t="s">
        <v>93</v>
      </c>
      <c r="AB2549" t="s">
        <v>75</v>
      </c>
      <c r="AC2549" t="s">
        <v>45</v>
      </c>
      <c r="AD2549">
        <v>5</v>
      </c>
    </row>
    <row r="2550" spans="1:30" x14ac:dyDescent="0.3">
      <c r="A2550">
        <v>2975</v>
      </c>
      <c r="B2550" t="s">
        <v>9016</v>
      </c>
      <c r="C2550" t="s">
        <v>9017</v>
      </c>
      <c r="D2550" s="6" t="str">
        <f>CONCATENATE(employee_data35[[#This Row],[FirstName]], "-",employee_data35[[#This Row],[LastName]] )</f>
        <v>Bradley J-Knapp</v>
      </c>
      <c r="E2550" s="1">
        <v>44300</v>
      </c>
      <c r="F2550" s="1">
        <v>44734</v>
      </c>
      <c r="G2550" s="7" t="str">
        <f>IF(ISBLANK(employee_data35[[#This Row],[ExitDate]]),"Yes","")</f>
        <v/>
      </c>
      <c r="H2550" t="s">
        <v>28</v>
      </c>
      <c r="I2550" t="s">
        <v>9018</v>
      </c>
      <c r="J2550" t="s">
        <v>9019</v>
      </c>
      <c r="K2550" t="s">
        <v>98</v>
      </c>
      <c r="L2550" s="6" t="str">
        <f>IF(ISBLANK(employee_data35[[#This Row],[ExitDate]]),"1","0")</f>
        <v>0</v>
      </c>
      <c r="M2550" t="str">
        <f>IF(ISBLANK(employee_data35[[#This Row],[ExitDate]]),"Active","Tidak Active")</f>
        <v>Tidak Active</v>
      </c>
      <c r="N2550" t="s">
        <v>63</v>
      </c>
      <c r="O2550" t="s">
        <v>51</v>
      </c>
      <c r="P2550" t="s">
        <v>35</v>
      </c>
      <c r="Q2550" t="s">
        <v>175</v>
      </c>
      <c r="R2550" t="s">
        <v>9020</v>
      </c>
      <c r="S2550" t="s">
        <v>38</v>
      </c>
      <c r="T2550" t="s">
        <v>936</v>
      </c>
      <c r="U2550" s="1">
        <v>17701</v>
      </c>
      <c r="V2550" s="7" t="str">
        <f>CONCATENATE(employee_data35[[#This Row],[First-LastName]]&amp;" "&amp;employee_data35[[#This Row],[DOB]])</f>
        <v>Bradley J-Knapp 17701</v>
      </c>
      <c r="W2550" t="s">
        <v>40</v>
      </c>
      <c r="X2550" t="s">
        <v>113</v>
      </c>
      <c r="Y2550" t="s">
        <v>55</v>
      </c>
      <c r="Z2550">
        <v>1721</v>
      </c>
      <c r="AA2550" t="s">
        <v>128</v>
      </c>
      <c r="AB2550" t="s">
        <v>84</v>
      </c>
      <c r="AC2550" t="s">
        <v>45</v>
      </c>
      <c r="AD2550">
        <v>4</v>
      </c>
    </row>
    <row r="2551" spans="1:30" x14ac:dyDescent="0.3">
      <c r="A2551">
        <v>2976</v>
      </c>
      <c r="B2551" t="s">
        <v>3037</v>
      </c>
      <c r="C2551" t="s">
        <v>6087</v>
      </c>
      <c r="D2551" s="6" t="str">
        <f>CONCATENATE(employee_data35[[#This Row],[FirstName]], "-",employee_data35[[#This Row],[LastName]] )</f>
        <v>Richard-Newman</v>
      </c>
      <c r="E2551" s="1">
        <v>44421</v>
      </c>
      <c r="F2551" s="1">
        <v>44481</v>
      </c>
      <c r="G2551" s="7" t="str">
        <f>IF(ISBLANK(employee_data35[[#This Row],[ExitDate]]),"Yes","")</f>
        <v/>
      </c>
      <c r="H2551" t="s">
        <v>28</v>
      </c>
      <c r="I2551" t="s">
        <v>9021</v>
      </c>
      <c r="J2551" t="s">
        <v>9022</v>
      </c>
      <c r="K2551" t="s">
        <v>80</v>
      </c>
      <c r="L2551" s="6" t="str">
        <f>IF(ISBLANK(employee_data35[[#This Row],[ExitDate]]),"1","0")</f>
        <v>0</v>
      </c>
      <c r="M2551" t="str">
        <f>IF(ISBLANK(employee_data35[[#This Row],[ExitDate]]),"Active","Tidak Active")</f>
        <v>Tidak Active</v>
      </c>
      <c r="N2551" t="s">
        <v>63</v>
      </c>
      <c r="O2551" t="s">
        <v>51</v>
      </c>
      <c r="P2551" t="s">
        <v>35</v>
      </c>
      <c r="Q2551" t="s">
        <v>99</v>
      </c>
      <c r="R2551" t="s">
        <v>9023</v>
      </c>
      <c r="S2551" t="s">
        <v>38</v>
      </c>
      <c r="T2551" t="s">
        <v>90</v>
      </c>
      <c r="U2551" s="1">
        <v>33622</v>
      </c>
      <c r="V2551" s="7" t="str">
        <f>CONCATENATE(employee_data35[[#This Row],[First-LastName]]&amp;" "&amp;employee_data35[[#This Row],[DOB]])</f>
        <v>Richard-Newman 33622</v>
      </c>
      <c r="W2551" t="s">
        <v>40</v>
      </c>
      <c r="X2551" t="s">
        <v>83</v>
      </c>
      <c r="Y2551" t="s">
        <v>55</v>
      </c>
      <c r="Z2551">
        <v>2136</v>
      </c>
      <c r="AA2551" t="s">
        <v>56</v>
      </c>
      <c r="AB2551" t="s">
        <v>104</v>
      </c>
      <c r="AC2551" t="s">
        <v>45</v>
      </c>
      <c r="AD2551">
        <v>1</v>
      </c>
    </row>
    <row r="2552" spans="1:30" x14ac:dyDescent="0.3">
      <c r="A2552">
        <v>2977</v>
      </c>
      <c r="B2552" t="s">
        <v>574</v>
      </c>
      <c r="C2552" t="s">
        <v>9024</v>
      </c>
      <c r="D2552" s="6" t="str">
        <f>CONCATENATE(employee_data35[[#This Row],[FirstName]], "-",employee_data35[[#This Row],[LastName]] )</f>
        <v>Benjamin-Burkett</v>
      </c>
      <c r="E2552" s="1">
        <v>44071</v>
      </c>
      <c r="F2552" s="1"/>
      <c r="G2552" s="7" t="str">
        <f>IF(ISBLANK(employee_data35[[#This Row],[ExitDate]]),"Yes","")</f>
        <v>Yes</v>
      </c>
      <c r="H2552" t="s">
        <v>728</v>
      </c>
      <c r="I2552" t="s">
        <v>9025</v>
      </c>
      <c r="J2552" t="s">
        <v>9026</v>
      </c>
      <c r="K2552" t="s">
        <v>118</v>
      </c>
      <c r="L2552" s="6" t="str">
        <f>IF(ISBLANK(employee_data35[[#This Row],[ExitDate]]),"1","0")</f>
        <v>1</v>
      </c>
      <c r="M2552" t="str">
        <f>IF(ISBLANK(employee_data35[[#This Row],[ExitDate]]),"Active","Tidak Active")</f>
        <v>Active</v>
      </c>
      <c r="N2552" t="s">
        <v>52</v>
      </c>
      <c r="O2552" t="s">
        <v>51</v>
      </c>
      <c r="P2552" t="s">
        <v>35</v>
      </c>
      <c r="Q2552" t="s">
        <v>36</v>
      </c>
      <c r="R2552" t="s">
        <v>37</v>
      </c>
      <c r="S2552" t="s">
        <v>38</v>
      </c>
      <c r="T2552" t="s">
        <v>504</v>
      </c>
      <c r="U2552" s="1">
        <v>32121</v>
      </c>
      <c r="V2552" s="7" t="str">
        <f>CONCATENATE(employee_data35[[#This Row],[First-LastName]]&amp;" "&amp;employee_data35[[#This Row],[DOB]])</f>
        <v>Benjamin-Burkett 32121</v>
      </c>
      <c r="W2552" t="s">
        <v>40</v>
      </c>
      <c r="X2552" t="s">
        <v>6</v>
      </c>
      <c r="Y2552" t="s">
        <v>55</v>
      </c>
      <c r="Z2552">
        <v>1890</v>
      </c>
      <c r="AA2552" t="s">
        <v>93</v>
      </c>
      <c r="AB2552" t="s">
        <v>104</v>
      </c>
      <c r="AC2552" t="s">
        <v>45</v>
      </c>
      <c r="AD2552">
        <v>2</v>
      </c>
    </row>
    <row r="2553" spans="1:30" x14ac:dyDescent="0.3">
      <c r="A2553">
        <v>2978</v>
      </c>
      <c r="B2553" t="s">
        <v>6709</v>
      </c>
      <c r="C2553" t="s">
        <v>9027</v>
      </c>
      <c r="D2553" s="6" t="str">
        <f>CONCATENATE(employee_data35[[#This Row],[FirstName]], "-",employee_data35[[#This Row],[LastName]] )</f>
        <v>Sam-Athwal</v>
      </c>
      <c r="E2553" s="1">
        <v>44789</v>
      </c>
      <c r="F2553" s="1"/>
      <c r="G2553" s="7" t="str">
        <f>IF(ISBLANK(employee_data35[[#This Row],[ExitDate]]),"Yes","")</f>
        <v>Yes</v>
      </c>
      <c r="H2553" t="s">
        <v>28</v>
      </c>
      <c r="I2553" t="s">
        <v>9028</v>
      </c>
      <c r="J2553" t="s">
        <v>9029</v>
      </c>
      <c r="K2553" t="s">
        <v>31</v>
      </c>
      <c r="L2553" s="6" t="str">
        <f>IF(ISBLANK(employee_data35[[#This Row],[ExitDate]]),"1","0")</f>
        <v>1</v>
      </c>
      <c r="M2553" t="str">
        <f>IF(ISBLANK(employee_data35[[#This Row],[ExitDate]]),"Active","Tidak Active")</f>
        <v>Active</v>
      </c>
      <c r="N2553" t="s">
        <v>63</v>
      </c>
      <c r="O2553" t="s">
        <v>34</v>
      </c>
      <c r="P2553" t="s">
        <v>52</v>
      </c>
      <c r="Q2553" t="s">
        <v>36</v>
      </c>
      <c r="R2553" t="s">
        <v>37</v>
      </c>
      <c r="S2553" t="s">
        <v>38</v>
      </c>
      <c r="T2553" t="s">
        <v>504</v>
      </c>
      <c r="U2553" s="1">
        <v>29840</v>
      </c>
      <c r="V2553" s="7" t="str">
        <f>CONCATENATE(employee_data35[[#This Row],[First-LastName]]&amp;" "&amp;employee_data35[[#This Row],[DOB]])</f>
        <v>Sam-Athwal 29840</v>
      </c>
      <c r="W2553" t="s">
        <v>40</v>
      </c>
      <c r="X2553" t="s">
        <v>6</v>
      </c>
      <c r="Y2553" t="s">
        <v>55</v>
      </c>
      <c r="Z2553">
        <v>2199</v>
      </c>
      <c r="AA2553" t="s">
        <v>56</v>
      </c>
      <c r="AB2553" t="s">
        <v>104</v>
      </c>
      <c r="AC2553" t="s">
        <v>45</v>
      </c>
      <c r="AD2553">
        <v>4</v>
      </c>
    </row>
    <row r="2554" spans="1:30" x14ac:dyDescent="0.3">
      <c r="A2554">
        <v>2979</v>
      </c>
      <c r="B2554" t="s">
        <v>5293</v>
      </c>
      <c r="C2554" t="s">
        <v>4338</v>
      </c>
      <c r="D2554" s="6" t="str">
        <f>CONCATENATE(employee_data35[[#This Row],[FirstName]], "-",employee_data35[[#This Row],[LastName]] )</f>
        <v>Lauren-Mahoney</v>
      </c>
      <c r="E2554" s="1">
        <v>44618</v>
      </c>
      <c r="F2554" s="1"/>
      <c r="G2554" s="7" t="str">
        <f>IF(ISBLANK(employee_data35[[#This Row],[ExitDate]]),"Yes","")</f>
        <v>Yes</v>
      </c>
      <c r="H2554" t="s">
        <v>28</v>
      </c>
      <c r="I2554" t="s">
        <v>9030</v>
      </c>
      <c r="J2554" t="s">
        <v>9031</v>
      </c>
      <c r="K2554" t="s">
        <v>62</v>
      </c>
      <c r="L2554" s="6" t="str">
        <f>IF(ISBLANK(employee_data35[[#This Row],[ExitDate]]),"1","0")</f>
        <v>1</v>
      </c>
      <c r="M2554" t="str">
        <f>IF(ISBLANK(employee_data35[[#This Row],[ExitDate]]),"Active","Tidak Active")</f>
        <v>Active</v>
      </c>
      <c r="N2554" t="s">
        <v>63</v>
      </c>
      <c r="O2554" t="s">
        <v>51</v>
      </c>
      <c r="P2554" t="s">
        <v>35</v>
      </c>
      <c r="Q2554" t="s">
        <v>36</v>
      </c>
      <c r="R2554" t="s">
        <v>37</v>
      </c>
      <c r="S2554" t="s">
        <v>38</v>
      </c>
      <c r="T2554" t="s">
        <v>90</v>
      </c>
      <c r="U2554" s="1">
        <v>37058</v>
      </c>
      <c r="V2554" s="7" t="str">
        <f>CONCATENATE(employee_data35[[#This Row],[First-LastName]]&amp;" "&amp;employee_data35[[#This Row],[DOB]])</f>
        <v>Lauren-Mahoney 37058</v>
      </c>
      <c r="W2554" t="s">
        <v>40</v>
      </c>
      <c r="X2554" t="s">
        <v>83</v>
      </c>
      <c r="Y2554" t="s">
        <v>42</v>
      </c>
      <c r="Z2554">
        <v>2189</v>
      </c>
      <c r="AA2554" t="s">
        <v>74</v>
      </c>
      <c r="AB2554" t="s">
        <v>44</v>
      </c>
      <c r="AC2554" t="s">
        <v>45</v>
      </c>
      <c r="AD2554">
        <v>2</v>
      </c>
    </row>
    <row r="2555" spans="1:30" x14ac:dyDescent="0.3">
      <c r="A2555">
        <v>2980</v>
      </c>
      <c r="B2555" t="s">
        <v>5974</v>
      </c>
      <c r="C2555" t="s">
        <v>9032</v>
      </c>
      <c r="D2555" s="6" t="str">
        <f>CONCATENATE(employee_data35[[#This Row],[FirstName]], "-",employee_data35[[#This Row],[LastName]] )</f>
        <v>Theresa-Tinto</v>
      </c>
      <c r="E2555" s="1">
        <v>43829</v>
      </c>
      <c r="F2555" s="1"/>
      <c r="G2555" s="7" t="str">
        <f>IF(ISBLANK(employee_data35[[#This Row],[ExitDate]]),"Yes","")</f>
        <v>Yes</v>
      </c>
      <c r="H2555" t="s">
        <v>28</v>
      </c>
      <c r="I2555" t="s">
        <v>9033</v>
      </c>
      <c r="J2555" t="s">
        <v>9034</v>
      </c>
      <c r="K2555" t="s">
        <v>133</v>
      </c>
      <c r="L2555" s="6" t="str">
        <f>IF(ISBLANK(employee_data35[[#This Row],[ExitDate]]),"1","0")</f>
        <v>1</v>
      </c>
      <c r="M2555" t="str">
        <f>IF(ISBLANK(employee_data35[[#This Row],[ExitDate]]),"Active","Tidak Active")</f>
        <v>Active</v>
      </c>
      <c r="N2555" t="s">
        <v>52</v>
      </c>
      <c r="O2555" t="s">
        <v>51</v>
      </c>
      <c r="P2555" t="s">
        <v>35</v>
      </c>
      <c r="Q2555" t="s">
        <v>36</v>
      </c>
      <c r="R2555" t="s">
        <v>37</v>
      </c>
      <c r="S2555" t="s">
        <v>38</v>
      </c>
      <c r="T2555" t="s">
        <v>81</v>
      </c>
      <c r="U2555" s="1">
        <v>21072</v>
      </c>
      <c r="V2555" s="7" t="str">
        <f>CONCATENATE(employee_data35[[#This Row],[First-LastName]]&amp;" "&amp;employee_data35[[#This Row],[DOB]])</f>
        <v>Theresa-Tinto 21072</v>
      </c>
      <c r="W2555" t="s">
        <v>40</v>
      </c>
      <c r="X2555" t="s">
        <v>103</v>
      </c>
      <c r="Y2555" t="s">
        <v>42</v>
      </c>
      <c r="Z2555">
        <v>1876</v>
      </c>
      <c r="AA2555" t="s">
        <v>56</v>
      </c>
      <c r="AB2555" t="s">
        <v>104</v>
      </c>
      <c r="AC2555" t="s">
        <v>45</v>
      </c>
      <c r="AD2555">
        <v>2</v>
      </c>
    </row>
    <row r="2556" spans="1:30" x14ac:dyDescent="0.3">
      <c r="A2556">
        <v>2981</v>
      </c>
      <c r="B2556" t="s">
        <v>9035</v>
      </c>
      <c r="C2556" t="s">
        <v>9036</v>
      </c>
      <c r="D2556" s="6" t="str">
        <f>CONCATENATE(employee_data35[[#This Row],[FirstName]], "-",employee_data35[[#This Row],[LastName]] )</f>
        <v>Caroline-Cierpiszewski</v>
      </c>
      <c r="E2556" s="1">
        <v>44765</v>
      </c>
      <c r="F2556" s="1">
        <v>44991</v>
      </c>
      <c r="G2556" s="7" t="str">
        <f>IF(ISBLANK(employee_data35[[#This Row],[ExitDate]]),"Yes","")</f>
        <v/>
      </c>
      <c r="H2556" t="s">
        <v>28</v>
      </c>
      <c r="I2556" t="s">
        <v>9037</v>
      </c>
      <c r="J2556" t="s">
        <v>9038</v>
      </c>
      <c r="K2556" t="s">
        <v>80</v>
      </c>
      <c r="L2556" s="6" t="str">
        <f>IF(ISBLANK(employee_data35[[#This Row],[ExitDate]]),"1","0")</f>
        <v>0</v>
      </c>
      <c r="M2556" t="str">
        <f>IF(ISBLANK(employee_data35[[#This Row],[ExitDate]]),"Active","Tidak Active")</f>
        <v>Tidak Active</v>
      </c>
      <c r="N2556" t="s">
        <v>52</v>
      </c>
      <c r="O2556" t="s">
        <v>64</v>
      </c>
      <c r="P2556" t="s">
        <v>63</v>
      </c>
      <c r="Q2556" t="s">
        <v>175</v>
      </c>
      <c r="R2556" t="s">
        <v>9039</v>
      </c>
      <c r="S2556" t="s">
        <v>38</v>
      </c>
      <c r="T2556" t="s">
        <v>53</v>
      </c>
      <c r="U2556" s="1">
        <v>29214</v>
      </c>
      <c r="V2556" s="7" t="str">
        <f>CONCATENATE(employee_data35[[#This Row],[First-LastName]]&amp;" "&amp;employee_data35[[#This Row],[DOB]])</f>
        <v>Caroline-Cierpiszewski 29214</v>
      </c>
      <c r="W2556" t="s">
        <v>40</v>
      </c>
      <c r="X2556" t="s">
        <v>226</v>
      </c>
      <c r="Y2556" t="s">
        <v>42</v>
      </c>
      <c r="Z2556">
        <v>2044</v>
      </c>
      <c r="AA2556" t="s">
        <v>93</v>
      </c>
      <c r="AB2556" t="s">
        <v>75</v>
      </c>
      <c r="AC2556" t="s">
        <v>45</v>
      </c>
      <c r="AD2556">
        <v>1</v>
      </c>
    </row>
    <row r="2557" spans="1:30" x14ac:dyDescent="0.3">
      <c r="A2557">
        <v>2982</v>
      </c>
      <c r="B2557" t="s">
        <v>1825</v>
      </c>
      <c r="C2557" t="s">
        <v>226</v>
      </c>
      <c r="D2557" s="6" t="str">
        <f>CONCATENATE(employee_data35[[#This Row],[FirstName]], "-",employee_data35[[#This Row],[LastName]] )</f>
        <v>Tanya-Foreman</v>
      </c>
      <c r="E2557" s="1">
        <v>43387</v>
      </c>
      <c r="F2557" s="1"/>
      <c r="G2557" s="7" t="str">
        <f>IF(ISBLANK(employee_data35[[#This Row],[ExitDate]]),"Yes","")</f>
        <v>Yes</v>
      </c>
      <c r="H2557" t="s">
        <v>728</v>
      </c>
      <c r="I2557" t="s">
        <v>9040</v>
      </c>
      <c r="J2557" t="s">
        <v>9041</v>
      </c>
      <c r="K2557" t="s">
        <v>98</v>
      </c>
      <c r="L2557" s="6" t="str">
        <f>IF(ISBLANK(employee_data35[[#This Row],[ExitDate]]),"1","0")</f>
        <v>1</v>
      </c>
      <c r="M2557" t="str">
        <f>IF(ISBLANK(employee_data35[[#This Row],[ExitDate]]),"Active","Tidak Active")</f>
        <v>Active</v>
      </c>
      <c r="N2557" t="s">
        <v>63</v>
      </c>
      <c r="O2557" t="s">
        <v>64</v>
      </c>
      <c r="P2557" t="s">
        <v>35</v>
      </c>
      <c r="Q2557" t="s">
        <v>36</v>
      </c>
      <c r="R2557" t="s">
        <v>37</v>
      </c>
      <c r="S2557" t="s">
        <v>38</v>
      </c>
      <c r="T2557" t="s">
        <v>90</v>
      </c>
      <c r="U2557" s="1">
        <v>19017</v>
      </c>
      <c r="V2557" s="7" t="str">
        <f>CONCATENATE(employee_data35[[#This Row],[First-LastName]]&amp;" "&amp;employee_data35[[#This Row],[DOB]])</f>
        <v>Tanya-Foreman 19017</v>
      </c>
      <c r="W2557" t="s">
        <v>40</v>
      </c>
      <c r="X2557" t="s">
        <v>103</v>
      </c>
      <c r="Y2557" t="s">
        <v>42</v>
      </c>
      <c r="Z2557">
        <v>2170</v>
      </c>
      <c r="AA2557" t="s">
        <v>74</v>
      </c>
      <c r="AB2557" t="s">
        <v>84</v>
      </c>
      <c r="AC2557" t="s">
        <v>45</v>
      </c>
      <c r="AD2557">
        <v>2</v>
      </c>
    </row>
    <row r="2558" spans="1:30" x14ac:dyDescent="0.3">
      <c r="A2558">
        <v>2983</v>
      </c>
      <c r="B2558" t="s">
        <v>3787</v>
      </c>
      <c r="C2558" t="s">
        <v>294</v>
      </c>
      <c r="D2558" s="6" t="str">
        <f>CONCATENATE(employee_data35[[#This Row],[FirstName]], "-",employee_data35[[#This Row],[LastName]] )</f>
        <v>Roger-Walker</v>
      </c>
      <c r="E2558" s="1">
        <v>44247</v>
      </c>
      <c r="F2558" s="1"/>
      <c r="G2558" s="7" t="str">
        <f>IF(ISBLANK(employee_data35[[#This Row],[ExitDate]]),"Yes","")</f>
        <v>Yes</v>
      </c>
      <c r="H2558" t="s">
        <v>728</v>
      </c>
      <c r="I2558" t="s">
        <v>9042</v>
      </c>
      <c r="J2558" t="s">
        <v>9043</v>
      </c>
      <c r="K2558" t="s">
        <v>62</v>
      </c>
      <c r="L2558" s="6" t="str">
        <f>IF(ISBLANK(employee_data35[[#This Row],[ExitDate]]),"1","0")</f>
        <v>1</v>
      </c>
      <c r="M2558" t="str">
        <f>IF(ISBLANK(employee_data35[[#This Row],[ExitDate]]),"Active","Tidak Active")</f>
        <v>Active</v>
      </c>
      <c r="N2558" t="s">
        <v>63</v>
      </c>
      <c r="O2558" t="s">
        <v>34</v>
      </c>
      <c r="P2558" t="s">
        <v>35</v>
      </c>
      <c r="Q2558" t="s">
        <v>36</v>
      </c>
      <c r="R2558" t="s">
        <v>37</v>
      </c>
      <c r="S2558" t="s">
        <v>38</v>
      </c>
      <c r="T2558" t="s">
        <v>148</v>
      </c>
      <c r="U2558" s="1">
        <v>22751</v>
      </c>
      <c r="V2558" s="7" t="str">
        <f>CONCATENATE(employee_data35[[#This Row],[First-LastName]]&amp;" "&amp;employee_data35[[#This Row],[DOB]])</f>
        <v>Roger-Walker 22751</v>
      </c>
      <c r="W2558" t="s">
        <v>40</v>
      </c>
      <c r="X2558" t="s">
        <v>163</v>
      </c>
      <c r="Y2558" t="s">
        <v>55</v>
      </c>
      <c r="Z2558">
        <v>2459</v>
      </c>
      <c r="AA2558" t="s">
        <v>56</v>
      </c>
      <c r="AB2558" t="s">
        <v>44</v>
      </c>
      <c r="AC2558" t="s">
        <v>45</v>
      </c>
      <c r="AD2558">
        <v>2</v>
      </c>
    </row>
    <row r="2559" spans="1:30" x14ac:dyDescent="0.3">
      <c r="A2559">
        <v>2984</v>
      </c>
      <c r="B2559" t="s">
        <v>9044</v>
      </c>
      <c r="C2559" t="s">
        <v>9045</v>
      </c>
      <c r="D2559" s="6" t="str">
        <f>CONCATENATE(employee_data35[[#This Row],[FirstName]], "-",employee_data35[[#This Row],[LastName]] )</f>
        <v>Tayana-Jeannite</v>
      </c>
      <c r="E2559" s="1">
        <v>43918</v>
      </c>
      <c r="F2559" s="1">
        <v>44156</v>
      </c>
      <c r="G2559" s="7" t="str">
        <f>IF(ISBLANK(employee_data35[[#This Row],[ExitDate]]),"Yes","")</f>
        <v/>
      </c>
      <c r="H2559" t="s">
        <v>728</v>
      </c>
      <c r="I2559" t="s">
        <v>9046</v>
      </c>
      <c r="J2559" t="s">
        <v>9047</v>
      </c>
      <c r="K2559" t="s">
        <v>168</v>
      </c>
      <c r="L2559" s="6" t="str">
        <f>IF(ISBLANK(employee_data35[[#This Row],[ExitDate]]),"1","0")</f>
        <v>0</v>
      </c>
      <c r="M2559" t="str">
        <f>IF(ISBLANK(employee_data35[[#This Row],[ExitDate]]),"Active","Tidak Active")</f>
        <v>Tidak Active</v>
      </c>
      <c r="N2559" t="s">
        <v>33</v>
      </c>
      <c r="O2559" t="s">
        <v>64</v>
      </c>
      <c r="P2559" t="s">
        <v>35</v>
      </c>
      <c r="Q2559" t="s">
        <v>175</v>
      </c>
      <c r="R2559" t="s">
        <v>9048</v>
      </c>
      <c r="S2559" t="s">
        <v>38</v>
      </c>
      <c r="T2559" t="s">
        <v>111</v>
      </c>
      <c r="U2559" s="1">
        <v>27487</v>
      </c>
      <c r="V2559" s="7" t="str">
        <f>CONCATENATE(employee_data35[[#This Row],[First-LastName]]&amp;" "&amp;employee_data35[[#This Row],[DOB]])</f>
        <v>Tayana-Jeannite 27487</v>
      </c>
      <c r="W2559" t="s">
        <v>40</v>
      </c>
      <c r="X2559" t="s">
        <v>113</v>
      </c>
      <c r="Y2559" t="s">
        <v>42</v>
      </c>
      <c r="Z2559">
        <v>1821</v>
      </c>
      <c r="AA2559" t="s">
        <v>93</v>
      </c>
      <c r="AB2559" t="s">
        <v>104</v>
      </c>
      <c r="AC2559" t="s">
        <v>45</v>
      </c>
      <c r="AD2559">
        <v>5</v>
      </c>
    </row>
    <row r="2560" spans="1:30" x14ac:dyDescent="0.3">
      <c r="A2560">
        <v>2985</v>
      </c>
      <c r="B2560" t="s">
        <v>1811</v>
      </c>
      <c r="C2560" t="s">
        <v>9049</v>
      </c>
      <c r="D2560" s="6" t="str">
        <f>CONCATENATE(employee_data35[[#This Row],[FirstName]], "-",employee_data35[[#This Row],[LastName]] )</f>
        <v>Anthony-Heitzman</v>
      </c>
      <c r="E2560" s="1">
        <v>43501</v>
      </c>
      <c r="F2560" s="1">
        <v>44022</v>
      </c>
      <c r="G2560" s="7" t="str">
        <f>IF(ISBLANK(employee_data35[[#This Row],[ExitDate]]),"Yes","")</f>
        <v/>
      </c>
      <c r="H2560" t="s">
        <v>28</v>
      </c>
      <c r="I2560" t="s">
        <v>9050</v>
      </c>
      <c r="J2560" t="s">
        <v>9051</v>
      </c>
      <c r="K2560" t="s">
        <v>133</v>
      </c>
      <c r="L2560" s="6" t="str">
        <f>IF(ISBLANK(employee_data35[[#This Row],[ExitDate]]),"1","0")</f>
        <v>0</v>
      </c>
      <c r="M2560" t="str">
        <f>IF(ISBLANK(employee_data35[[#This Row],[ExitDate]]),"Active","Tidak Active")</f>
        <v>Tidak Active</v>
      </c>
      <c r="N2560" t="s">
        <v>33</v>
      </c>
      <c r="O2560" t="s">
        <v>51</v>
      </c>
      <c r="P2560" t="s">
        <v>52</v>
      </c>
      <c r="Q2560" t="s">
        <v>140</v>
      </c>
      <c r="R2560" t="s">
        <v>9052</v>
      </c>
      <c r="S2560" t="s">
        <v>38</v>
      </c>
      <c r="T2560" t="s">
        <v>66</v>
      </c>
      <c r="U2560" s="1">
        <v>25828</v>
      </c>
      <c r="V2560" s="7" t="str">
        <f>CONCATENATE(employee_data35[[#This Row],[First-LastName]]&amp;" "&amp;employee_data35[[#This Row],[DOB]])</f>
        <v>Anthony-Heitzman 25828</v>
      </c>
      <c r="W2560" t="s">
        <v>40</v>
      </c>
      <c r="X2560" t="s">
        <v>6</v>
      </c>
      <c r="Y2560" t="s">
        <v>55</v>
      </c>
      <c r="Z2560">
        <v>2149</v>
      </c>
      <c r="AA2560" t="s">
        <v>56</v>
      </c>
      <c r="AB2560" t="s">
        <v>84</v>
      </c>
      <c r="AC2560" t="s">
        <v>45</v>
      </c>
      <c r="AD2560">
        <v>1</v>
      </c>
    </row>
    <row r="2561" spans="1:30" x14ac:dyDescent="0.3">
      <c r="A2561">
        <v>2986</v>
      </c>
      <c r="B2561" t="s">
        <v>9053</v>
      </c>
      <c r="C2561" t="s">
        <v>9054</v>
      </c>
      <c r="D2561" s="6" t="str">
        <f>CONCATENATE(employee_data35[[#This Row],[FirstName]], "-",employee_data35[[#This Row],[LastName]] )</f>
        <v>Violeta-Ferreira</v>
      </c>
      <c r="E2561" s="1">
        <v>45035</v>
      </c>
      <c r="F2561" s="1"/>
      <c r="G2561" s="7" t="str">
        <f>IF(ISBLANK(employee_data35[[#This Row],[ExitDate]]),"Yes","")</f>
        <v>Yes</v>
      </c>
      <c r="H2561" t="s">
        <v>28</v>
      </c>
      <c r="I2561" t="s">
        <v>9055</v>
      </c>
      <c r="J2561" t="s">
        <v>9056</v>
      </c>
      <c r="K2561" t="s">
        <v>118</v>
      </c>
      <c r="L2561" s="6" t="str">
        <f>IF(ISBLANK(employee_data35[[#This Row],[ExitDate]]),"1","0")</f>
        <v>1</v>
      </c>
      <c r="M2561" t="str">
        <f>IF(ISBLANK(employee_data35[[#This Row],[ExitDate]]),"Active","Tidak Active")</f>
        <v>Active</v>
      </c>
      <c r="N2561" t="s">
        <v>63</v>
      </c>
      <c r="O2561" t="s">
        <v>64</v>
      </c>
      <c r="P2561" t="s">
        <v>35</v>
      </c>
      <c r="Q2561" t="s">
        <v>36</v>
      </c>
      <c r="R2561" t="s">
        <v>37</v>
      </c>
      <c r="S2561" t="s">
        <v>38</v>
      </c>
      <c r="T2561" t="s">
        <v>101</v>
      </c>
      <c r="U2561" s="1">
        <v>25944</v>
      </c>
      <c r="V2561" s="7" t="str">
        <f>CONCATENATE(employee_data35[[#This Row],[First-LastName]]&amp;" "&amp;employee_data35[[#This Row],[DOB]])</f>
        <v>Violeta-Ferreira 25944</v>
      </c>
      <c r="W2561" t="s">
        <v>40</v>
      </c>
      <c r="X2561" t="s">
        <v>178</v>
      </c>
      <c r="Y2561" t="s">
        <v>42</v>
      </c>
      <c r="Z2561">
        <v>2176</v>
      </c>
      <c r="AA2561" t="s">
        <v>128</v>
      </c>
      <c r="AB2561" t="s">
        <v>75</v>
      </c>
      <c r="AC2561" t="s">
        <v>45</v>
      </c>
      <c r="AD2561">
        <v>1</v>
      </c>
    </row>
    <row r="2562" spans="1:30" x14ac:dyDescent="0.3">
      <c r="A2562">
        <v>2987</v>
      </c>
      <c r="B2562" t="s">
        <v>9057</v>
      </c>
      <c r="C2562" t="s">
        <v>9058</v>
      </c>
      <c r="D2562" s="6" t="str">
        <f>CONCATENATE(employee_data35[[#This Row],[FirstName]], "-",employee_data35[[#This Row],[LastName]] )</f>
        <v>Geoff-Dickinson</v>
      </c>
      <c r="E2562" s="1">
        <v>44098</v>
      </c>
      <c r="F2562" s="1"/>
      <c r="G2562" s="7" t="str">
        <f>IF(ISBLANK(employee_data35[[#This Row],[ExitDate]]),"Yes","")</f>
        <v>Yes</v>
      </c>
      <c r="H2562" t="s">
        <v>28</v>
      </c>
      <c r="I2562" t="s">
        <v>9059</v>
      </c>
      <c r="J2562" t="s">
        <v>9060</v>
      </c>
      <c r="K2562" t="s">
        <v>80</v>
      </c>
      <c r="L2562" s="6" t="str">
        <f>IF(ISBLANK(employee_data35[[#This Row],[ExitDate]]),"1","0")</f>
        <v>1</v>
      </c>
      <c r="M2562" t="str">
        <f>IF(ISBLANK(employee_data35[[#This Row],[ExitDate]]),"Active","Tidak Active")</f>
        <v>Active</v>
      </c>
      <c r="N2562" t="s">
        <v>33</v>
      </c>
      <c r="O2562" t="s">
        <v>64</v>
      </c>
      <c r="P2562" t="s">
        <v>63</v>
      </c>
      <c r="Q2562" t="s">
        <v>36</v>
      </c>
      <c r="R2562" t="s">
        <v>37</v>
      </c>
      <c r="S2562" t="s">
        <v>38</v>
      </c>
      <c r="T2562" t="s">
        <v>286</v>
      </c>
      <c r="U2562" s="1">
        <v>24158</v>
      </c>
      <c r="V2562" s="7" t="str">
        <f>CONCATENATE(employee_data35[[#This Row],[First-LastName]]&amp;" "&amp;employee_data35[[#This Row],[DOB]])</f>
        <v>Geoff-Dickinson 24158</v>
      </c>
      <c r="W2562" t="s">
        <v>40</v>
      </c>
      <c r="X2562" t="s">
        <v>949</v>
      </c>
      <c r="Y2562" t="s">
        <v>55</v>
      </c>
      <c r="Z2562">
        <v>2180</v>
      </c>
      <c r="AA2562" t="s">
        <v>74</v>
      </c>
      <c r="AB2562" t="s">
        <v>75</v>
      </c>
      <c r="AC2562" t="s">
        <v>45</v>
      </c>
      <c r="AD2562">
        <v>4</v>
      </c>
    </row>
    <row r="2563" spans="1:30" x14ac:dyDescent="0.3">
      <c r="A2563">
        <v>2988</v>
      </c>
      <c r="B2563" t="s">
        <v>1339</v>
      </c>
      <c r="C2563" t="s">
        <v>714</v>
      </c>
      <c r="D2563" s="6" t="str">
        <f>CONCATENATE(employee_data35[[#This Row],[FirstName]], "-",employee_data35[[#This Row],[LastName]] )</f>
        <v>Justice-Gentry</v>
      </c>
      <c r="E2563" s="1">
        <v>44149</v>
      </c>
      <c r="F2563" s="1">
        <v>44941</v>
      </c>
      <c r="G2563" s="7" t="str">
        <f>IF(ISBLANK(employee_data35[[#This Row],[ExitDate]]),"Yes","")</f>
        <v/>
      </c>
      <c r="H2563" t="s">
        <v>28</v>
      </c>
      <c r="I2563" t="s">
        <v>9061</v>
      </c>
      <c r="J2563" t="s">
        <v>9062</v>
      </c>
      <c r="K2563" t="s">
        <v>139</v>
      </c>
      <c r="L2563" s="6" t="str">
        <f>IF(ISBLANK(employee_data35[[#This Row],[ExitDate]]),"1","0")</f>
        <v>0</v>
      </c>
      <c r="M2563" t="str">
        <f>IF(ISBLANK(employee_data35[[#This Row],[ExitDate]]),"Active","Tidak Active")</f>
        <v>Tidak Active</v>
      </c>
      <c r="N2563" t="s">
        <v>63</v>
      </c>
      <c r="O2563" t="s">
        <v>51</v>
      </c>
      <c r="P2563" t="s">
        <v>52</v>
      </c>
      <c r="Q2563" t="s">
        <v>126</v>
      </c>
      <c r="R2563" t="s">
        <v>9063</v>
      </c>
      <c r="S2563" t="s">
        <v>38</v>
      </c>
      <c r="T2563" t="s">
        <v>81</v>
      </c>
      <c r="U2563" s="1">
        <v>26316</v>
      </c>
      <c r="V2563" s="7" t="str">
        <f>CONCATENATE(employee_data35[[#This Row],[First-LastName]]&amp;" "&amp;employee_data35[[#This Row],[DOB]])</f>
        <v>Justice-Gentry 26316</v>
      </c>
      <c r="W2563" t="s">
        <v>40</v>
      </c>
      <c r="X2563" t="s">
        <v>163</v>
      </c>
      <c r="Y2563" t="s">
        <v>55</v>
      </c>
      <c r="Z2563">
        <v>85255</v>
      </c>
      <c r="AA2563" t="s">
        <v>56</v>
      </c>
      <c r="AB2563" t="s">
        <v>84</v>
      </c>
      <c r="AC2563" t="s">
        <v>45</v>
      </c>
      <c r="AD2563">
        <v>1</v>
      </c>
    </row>
    <row r="2564" spans="1:30" x14ac:dyDescent="0.3">
      <c r="A2564">
        <v>2989</v>
      </c>
      <c r="B2564" t="s">
        <v>6616</v>
      </c>
      <c r="C2564" t="s">
        <v>747</v>
      </c>
      <c r="D2564" s="6" t="str">
        <f>CONCATENATE(employee_data35[[#This Row],[FirstName]], "-",employee_data35[[#This Row],[LastName]] )</f>
        <v>Kason-Kramer</v>
      </c>
      <c r="E2564" s="1">
        <v>44455</v>
      </c>
      <c r="F2564" s="1"/>
      <c r="G2564" s="7" t="str">
        <f>IF(ISBLANK(employee_data35[[#This Row],[ExitDate]]),"Yes","")</f>
        <v>Yes</v>
      </c>
      <c r="H2564" t="s">
        <v>28</v>
      </c>
      <c r="I2564" t="s">
        <v>9064</v>
      </c>
      <c r="J2564" t="s">
        <v>9065</v>
      </c>
      <c r="K2564" t="s">
        <v>80</v>
      </c>
      <c r="L2564" s="6" t="str">
        <f>IF(ISBLANK(employee_data35[[#This Row],[ExitDate]]),"1","0")</f>
        <v>1</v>
      </c>
      <c r="M2564" t="str">
        <f>IF(ISBLANK(employee_data35[[#This Row],[ExitDate]]),"Active","Tidak Active")</f>
        <v>Active</v>
      </c>
      <c r="N2564" t="s">
        <v>33</v>
      </c>
      <c r="O2564" t="s">
        <v>64</v>
      </c>
      <c r="P2564" t="s">
        <v>35</v>
      </c>
      <c r="Q2564" t="s">
        <v>36</v>
      </c>
      <c r="R2564" t="s">
        <v>37</v>
      </c>
      <c r="S2564" t="s">
        <v>38</v>
      </c>
      <c r="T2564" t="s">
        <v>111</v>
      </c>
      <c r="U2564" s="1">
        <v>15487</v>
      </c>
      <c r="V2564" s="7" t="str">
        <f>CONCATENATE(employee_data35[[#This Row],[First-LastName]]&amp;" "&amp;employee_data35[[#This Row],[DOB]])</f>
        <v>Kason-Kramer 15487</v>
      </c>
      <c r="W2564" t="s">
        <v>40</v>
      </c>
      <c r="X2564" t="s">
        <v>419</v>
      </c>
      <c r="Y2564" t="s">
        <v>42</v>
      </c>
      <c r="Z2564">
        <v>75699</v>
      </c>
      <c r="AA2564" t="s">
        <v>56</v>
      </c>
      <c r="AB2564" t="s">
        <v>44</v>
      </c>
      <c r="AC2564" t="s">
        <v>45</v>
      </c>
      <c r="AD2564">
        <v>4</v>
      </c>
    </row>
    <row r="2565" spans="1:30" x14ac:dyDescent="0.3">
      <c r="A2565">
        <v>2990</v>
      </c>
      <c r="B2565" t="s">
        <v>9066</v>
      </c>
      <c r="C2565" t="s">
        <v>2959</v>
      </c>
      <c r="D2565" s="6" t="str">
        <f>CONCATENATE(employee_data35[[#This Row],[FirstName]], "-",employee_data35[[#This Row],[LastName]] )</f>
        <v>Alfredo-Perry</v>
      </c>
      <c r="E2565" s="1">
        <v>43576</v>
      </c>
      <c r="F2565" s="1"/>
      <c r="G2565" s="7" t="str">
        <f>IF(ISBLANK(employee_data35[[#This Row],[ExitDate]]),"Yes","")</f>
        <v>Yes</v>
      </c>
      <c r="H2565" t="s">
        <v>28</v>
      </c>
      <c r="I2565" t="s">
        <v>9067</v>
      </c>
      <c r="J2565" t="s">
        <v>9068</v>
      </c>
      <c r="K2565" t="s">
        <v>168</v>
      </c>
      <c r="L2565" s="6" t="str">
        <f>IF(ISBLANK(employee_data35[[#This Row],[ExitDate]]),"1","0")</f>
        <v>1</v>
      </c>
      <c r="M2565" t="str">
        <f>IF(ISBLANK(employee_data35[[#This Row],[ExitDate]]),"Active","Tidak Active")</f>
        <v>Active</v>
      </c>
      <c r="N2565" t="s">
        <v>63</v>
      </c>
      <c r="O2565" t="s">
        <v>34</v>
      </c>
      <c r="P2565" t="s">
        <v>52</v>
      </c>
      <c r="Q2565" t="s">
        <v>36</v>
      </c>
      <c r="R2565" t="s">
        <v>37</v>
      </c>
      <c r="S2565" t="s">
        <v>38</v>
      </c>
      <c r="T2565" t="s">
        <v>81</v>
      </c>
      <c r="U2565" s="1">
        <v>36308</v>
      </c>
      <c r="V2565" s="7" t="str">
        <f>CONCATENATE(employee_data35[[#This Row],[First-LastName]]&amp;" "&amp;employee_data35[[#This Row],[DOB]])</f>
        <v>Alfredo-Perry 36308</v>
      </c>
      <c r="W2565" t="s">
        <v>40</v>
      </c>
      <c r="X2565" t="s">
        <v>83</v>
      </c>
      <c r="Y2565" t="s">
        <v>42</v>
      </c>
      <c r="Z2565">
        <v>64116</v>
      </c>
      <c r="AA2565" t="s">
        <v>43</v>
      </c>
      <c r="AB2565" t="s">
        <v>75</v>
      </c>
      <c r="AC2565" t="s">
        <v>45</v>
      </c>
      <c r="AD2565">
        <v>2</v>
      </c>
    </row>
    <row r="2566" spans="1:30" x14ac:dyDescent="0.3">
      <c r="A2566">
        <v>2991</v>
      </c>
      <c r="B2566" t="s">
        <v>1520</v>
      </c>
      <c r="C2566" t="s">
        <v>825</v>
      </c>
      <c r="D2566" s="6" t="str">
        <f>CONCATENATE(employee_data35[[#This Row],[FirstName]], "-",employee_data35[[#This Row],[LastName]] )</f>
        <v>Skyler-Drake</v>
      </c>
      <c r="E2566" s="1">
        <v>43903</v>
      </c>
      <c r="F2566" s="1"/>
      <c r="G2566" s="7" t="str">
        <f>IF(ISBLANK(employee_data35[[#This Row],[ExitDate]]),"Yes","")</f>
        <v>Yes</v>
      </c>
      <c r="H2566" t="s">
        <v>28</v>
      </c>
      <c r="I2566" t="s">
        <v>9069</v>
      </c>
      <c r="J2566" t="s">
        <v>9070</v>
      </c>
      <c r="K2566" t="s">
        <v>98</v>
      </c>
      <c r="L2566" s="6" t="str">
        <f>IF(ISBLANK(employee_data35[[#This Row],[ExitDate]]),"1","0")</f>
        <v>1</v>
      </c>
      <c r="M2566" t="str">
        <f>IF(ISBLANK(employee_data35[[#This Row],[ExitDate]]),"Active","Tidak Active")</f>
        <v>Active</v>
      </c>
      <c r="N2566" t="s">
        <v>33</v>
      </c>
      <c r="O2566" t="s">
        <v>51</v>
      </c>
      <c r="P2566" t="s">
        <v>63</v>
      </c>
      <c r="Q2566" t="s">
        <v>36</v>
      </c>
      <c r="R2566" t="s">
        <v>37</v>
      </c>
      <c r="S2566" t="s">
        <v>38</v>
      </c>
      <c r="T2566" t="s">
        <v>81</v>
      </c>
      <c r="U2566" s="1">
        <v>36236</v>
      </c>
      <c r="V2566" s="7" t="str">
        <f>CONCATENATE(employee_data35[[#This Row],[First-LastName]]&amp;" "&amp;employee_data35[[#This Row],[DOB]])</f>
        <v>Skyler-Drake 36236</v>
      </c>
      <c r="W2566" t="s">
        <v>40</v>
      </c>
      <c r="X2566" t="s">
        <v>103</v>
      </c>
      <c r="Y2566" t="s">
        <v>42</v>
      </c>
      <c r="Z2566">
        <v>5676</v>
      </c>
      <c r="AA2566" t="s">
        <v>43</v>
      </c>
      <c r="AB2566" t="s">
        <v>75</v>
      </c>
      <c r="AC2566" t="s">
        <v>105</v>
      </c>
      <c r="AD2566">
        <v>2</v>
      </c>
    </row>
    <row r="2567" spans="1:30" x14ac:dyDescent="0.3">
      <c r="A2567">
        <v>2992</v>
      </c>
      <c r="B2567" t="s">
        <v>3705</v>
      </c>
      <c r="C2567" t="s">
        <v>2207</v>
      </c>
      <c r="D2567" s="6" t="str">
        <f>CONCATENATE(employee_data35[[#This Row],[FirstName]], "-",employee_data35[[#This Row],[LastName]] )</f>
        <v>Moshe-Copeland</v>
      </c>
      <c r="E2567" s="1">
        <v>44667</v>
      </c>
      <c r="F2567" s="1">
        <v>45036</v>
      </c>
      <c r="G2567" s="7" t="str">
        <f>IF(ISBLANK(employee_data35[[#This Row],[ExitDate]]),"Yes","")</f>
        <v/>
      </c>
      <c r="H2567" t="s">
        <v>28</v>
      </c>
      <c r="I2567" t="s">
        <v>9071</v>
      </c>
      <c r="J2567" t="s">
        <v>9072</v>
      </c>
      <c r="K2567" t="s">
        <v>118</v>
      </c>
      <c r="L2567" s="6" t="str">
        <f>IF(ISBLANK(employee_data35[[#This Row],[ExitDate]]),"1","0")</f>
        <v>0</v>
      </c>
      <c r="M2567" t="str">
        <f>IF(ISBLANK(employee_data35[[#This Row],[ExitDate]]),"Active","Tidak Active")</f>
        <v>Tidak Active</v>
      </c>
      <c r="N2567" t="s">
        <v>63</v>
      </c>
      <c r="O2567" t="s">
        <v>51</v>
      </c>
      <c r="P2567" t="s">
        <v>52</v>
      </c>
      <c r="Q2567" t="s">
        <v>126</v>
      </c>
      <c r="R2567" t="s">
        <v>9073</v>
      </c>
      <c r="S2567" t="s">
        <v>38</v>
      </c>
      <c r="T2567" t="s">
        <v>90</v>
      </c>
      <c r="U2567" s="1">
        <v>26955</v>
      </c>
      <c r="V2567" s="7" t="str">
        <f>CONCATENATE(employee_data35[[#This Row],[First-LastName]]&amp;" "&amp;employee_data35[[#This Row],[DOB]])</f>
        <v>Moshe-Copeland 26955</v>
      </c>
      <c r="W2567" t="s">
        <v>40</v>
      </c>
      <c r="X2567" t="s">
        <v>83</v>
      </c>
      <c r="Y2567" t="s">
        <v>42</v>
      </c>
      <c r="Z2567">
        <v>59966</v>
      </c>
      <c r="AA2567" t="s">
        <v>128</v>
      </c>
      <c r="AB2567" t="s">
        <v>84</v>
      </c>
      <c r="AC2567" t="s">
        <v>45</v>
      </c>
      <c r="AD2567">
        <v>4</v>
      </c>
    </row>
    <row r="2568" spans="1:30" x14ac:dyDescent="0.3">
      <c r="A2568">
        <v>2993</v>
      </c>
      <c r="B2568" t="s">
        <v>3561</v>
      </c>
      <c r="C2568" t="s">
        <v>3351</v>
      </c>
      <c r="D2568" s="6" t="str">
        <f>CONCATENATE(employee_data35[[#This Row],[FirstName]], "-",employee_data35[[#This Row],[LastName]] )</f>
        <v>Harley-Nunez</v>
      </c>
      <c r="E2568" s="1">
        <v>43542</v>
      </c>
      <c r="F2568" s="1">
        <v>44888</v>
      </c>
      <c r="G2568" s="7" t="str">
        <f>IF(ISBLANK(employee_data35[[#This Row],[ExitDate]]),"Yes","")</f>
        <v/>
      </c>
      <c r="H2568" t="s">
        <v>28</v>
      </c>
      <c r="I2568" t="s">
        <v>9074</v>
      </c>
      <c r="J2568" t="s">
        <v>9075</v>
      </c>
      <c r="K2568" t="s">
        <v>62</v>
      </c>
      <c r="L2568" s="6" t="str">
        <f>IF(ISBLANK(employee_data35[[#This Row],[ExitDate]]),"1","0")</f>
        <v>0</v>
      </c>
      <c r="M2568" t="str">
        <f>IF(ISBLANK(employee_data35[[#This Row],[ExitDate]]),"Active","Tidak Active")</f>
        <v>Tidak Active</v>
      </c>
      <c r="N2568" t="s">
        <v>63</v>
      </c>
      <c r="O2568" t="s">
        <v>51</v>
      </c>
      <c r="P2568" t="s">
        <v>63</v>
      </c>
      <c r="Q2568" t="s">
        <v>99</v>
      </c>
      <c r="R2568" t="s">
        <v>9076</v>
      </c>
      <c r="S2568" t="s">
        <v>38</v>
      </c>
      <c r="T2568" t="s">
        <v>81</v>
      </c>
      <c r="U2568" s="1">
        <v>16809</v>
      </c>
      <c r="V2568" s="7" t="str">
        <f>CONCATENATE(employee_data35[[#This Row],[First-LastName]]&amp;" "&amp;employee_data35[[#This Row],[DOB]])</f>
        <v>Harley-Nunez 16809</v>
      </c>
      <c r="W2568" t="s">
        <v>40</v>
      </c>
      <c r="X2568" t="s">
        <v>103</v>
      </c>
      <c r="Y2568" t="s">
        <v>55</v>
      </c>
      <c r="Z2568">
        <v>81311</v>
      </c>
      <c r="AA2568" t="s">
        <v>43</v>
      </c>
      <c r="AB2568" t="s">
        <v>44</v>
      </c>
      <c r="AC2568" t="s">
        <v>45</v>
      </c>
      <c r="AD2568">
        <v>4</v>
      </c>
    </row>
    <row r="2569" spans="1:30" x14ac:dyDescent="0.3">
      <c r="A2569">
        <v>2994</v>
      </c>
      <c r="B2569" t="s">
        <v>9077</v>
      </c>
      <c r="C2569" t="s">
        <v>2253</v>
      </c>
      <c r="D2569" s="6" t="str">
        <f>CONCATENATE(employee_data35[[#This Row],[FirstName]], "-",employee_data35[[#This Row],[LastName]] )</f>
        <v>Sammy-Walter</v>
      </c>
      <c r="E2569" s="1">
        <v>44610</v>
      </c>
      <c r="F2569" s="1"/>
      <c r="G2569" s="7" t="str">
        <f>IF(ISBLANK(employee_data35[[#This Row],[ExitDate]]),"Yes","")</f>
        <v>Yes</v>
      </c>
      <c r="H2569" t="s">
        <v>28</v>
      </c>
      <c r="I2569" t="s">
        <v>9078</v>
      </c>
      <c r="J2569" t="s">
        <v>9079</v>
      </c>
      <c r="K2569" t="s">
        <v>89</v>
      </c>
      <c r="L2569" s="6" t="str">
        <f>IF(ISBLANK(employee_data35[[#This Row],[ExitDate]]),"1","0")</f>
        <v>1</v>
      </c>
      <c r="M2569" t="str">
        <f>IF(ISBLANK(employee_data35[[#This Row],[ExitDate]]),"Active","Tidak Active")</f>
        <v>Active</v>
      </c>
      <c r="N2569" t="s">
        <v>52</v>
      </c>
      <c r="O2569" t="s">
        <v>64</v>
      </c>
      <c r="P2569" t="s">
        <v>35</v>
      </c>
      <c r="Q2569" t="s">
        <v>36</v>
      </c>
      <c r="R2569" t="s">
        <v>37</v>
      </c>
      <c r="S2569" t="s">
        <v>38</v>
      </c>
      <c r="T2569" t="s">
        <v>111</v>
      </c>
      <c r="U2569" s="1">
        <v>19489</v>
      </c>
      <c r="V2569" s="7" t="str">
        <f>CONCATENATE(employee_data35[[#This Row],[First-LastName]]&amp;" "&amp;employee_data35[[#This Row],[DOB]])</f>
        <v>Sammy-Walter 19489</v>
      </c>
      <c r="W2569" t="s">
        <v>40</v>
      </c>
      <c r="X2569" t="s">
        <v>113</v>
      </c>
      <c r="Y2569" t="s">
        <v>55</v>
      </c>
      <c r="Z2569">
        <v>14098</v>
      </c>
      <c r="AA2569" t="s">
        <v>74</v>
      </c>
      <c r="AB2569" t="s">
        <v>84</v>
      </c>
      <c r="AC2569" t="s">
        <v>45</v>
      </c>
      <c r="AD2569">
        <v>4</v>
      </c>
    </row>
    <row r="2570" spans="1:30" x14ac:dyDescent="0.3">
      <c r="A2570">
        <v>2995</v>
      </c>
      <c r="B2570" t="s">
        <v>586</v>
      </c>
      <c r="C2570" t="s">
        <v>2106</v>
      </c>
      <c r="D2570" s="6" t="str">
        <f>CONCATENATE(employee_data35[[#This Row],[FirstName]], "-",employee_data35[[#This Row],[LastName]] )</f>
        <v>Ronnie-Haas</v>
      </c>
      <c r="E2570" s="1">
        <v>43346</v>
      </c>
      <c r="F2570" s="1">
        <v>43433</v>
      </c>
      <c r="G2570" s="7" t="str">
        <f>IF(ISBLANK(employee_data35[[#This Row],[ExitDate]]),"Yes","")</f>
        <v/>
      </c>
      <c r="H2570" t="s">
        <v>28</v>
      </c>
      <c r="I2570" t="s">
        <v>9080</v>
      </c>
      <c r="J2570" t="s">
        <v>9081</v>
      </c>
      <c r="K2570" t="s">
        <v>31</v>
      </c>
      <c r="L2570" s="6" t="str">
        <f>IF(ISBLANK(employee_data35[[#This Row],[ExitDate]]),"1","0")</f>
        <v>0</v>
      </c>
      <c r="M2570" t="str">
        <f>IF(ISBLANK(employee_data35[[#This Row],[ExitDate]]),"Active","Tidak Active")</f>
        <v>Tidak Active</v>
      </c>
      <c r="N2570" t="s">
        <v>63</v>
      </c>
      <c r="O2570" t="s">
        <v>51</v>
      </c>
      <c r="P2570" t="s">
        <v>63</v>
      </c>
      <c r="Q2570" t="s">
        <v>126</v>
      </c>
      <c r="R2570" t="s">
        <v>9082</v>
      </c>
      <c r="S2570" t="s">
        <v>38</v>
      </c>
      <c r="T2570" t="s">
        <v>81</v>
      </c>
      <c r="U2570" s="1">
        <v>20014</v>
      </c>
      <c r="V2570" s="7" t="str">
        <f>CONCATENATE(employee_data35[[#This Row],[First-LastName]]&amp;" "&amp;employee_data35[[#This Row],[DOB]])</f>
        <v>Ronnie-Haas 20014</v>
      </c>
      <c r="W2570" t="s">
        <v>40</v>
      </c>
      <c r="X2570" t="s">
        <v>103</v>
      </c>
      <c r="Y2570" t="s">
        <v>55</v>
      </c>
      <c r="Z2570">
        <v>43823</v>
      </c>
      <c r="AA2570" t="s">
        <v>74</v>
      </c>
      <c r="AB2570" t="s">
        <v>75</v>
      </c>
      <c r="AC2570" t="s">
        <v>236</v>
      </c>
      <c r="AD2570">
        <v>4</v>
      </c>
    </row>
    <row r="2571" spans="1:30" x14ac:dyDescent="0.3">
      <c r="A2571">
        <v>2996</v>
      </c>
      <c r="B2571" t="s">
        <v>3474</v>
      </c>
      <c r="C2571" t="s">
        <v>3524</v>
      </c>
      <c r="D2571" s="6" t="str">
        <f>CONCATENATE(employee_data35[[#This Row],[FirstName]], "-",employee_data35[[#This Row],[LastName]] )</f>
        <v>Kira-Robertson</v>
      </c>
      <c r="E2571" s="1">
        <v>44727</v>
      </c>
      <c r="F2571" s="1">
        <v>44789</v>
      </c>
      <c r="G2571" s="7" t="str">
        <f>IF(ISBLANK(employee_data35[[#This Row],[ExitDate]]),"Yes","")</f>
        <v/>
      </c>
      <c r="H2571" t="s">
        <v>28</v>
      </c>
      <c r="I2571" t="s">
        <v>9083</v>
      </c>
      <c r="J2571" t="s">
        <v>9084</v>
      </c>
      <c r="K2571" t="s">
        <v>133</v>
      </c>
      <c r="L2571" s="6" t="str">
        <f>IF(ISBLANK(employee_data35[[#This Row],[ExitDate]]),"1","0")</f>
        <v>0</v>
      </c>
      <c r="M2571" t="str">
        <f>IF(ISBLANK(employee_data35[[#This Row],[ExitDate]]),"Active","Tidak Active")</f>
        <v>Tidak Active</v>
      </c>
      <c r="N2571" t="s">
        <v>33</v>
      </c>
      <c r="O2571" t="s">
        <v>64</v>
      </c>
      <c r="P2571" t="s">
        <v>35</v>
      </c>
      <c r="Q2571" t="s">
        <v>99</v>
      </c>
      <c r="R2571" t="s">
        <v>9085</v>
      </c>
      <c r="S2571" t="s">
        <v>38</v>
      </c>
      <c r="T2571" t="s">
        <v>81</v>
      </c>
      <c r="U2571" s="1">
        <v>32781</v>
      </c>
      <c r="V2571" s="7" t="str">
        <f>CONCATENATE(employee_data35[[#This Row],[First-LastName]]&amp;" "&amp;employee_data35[[#This Row],[DOB]])</f>
        <v>Kira-Robertson 32781</v>
      </c>
      <c r="W2571" t="s">
        <v>40</v>
      </c>
      <c r="X2571" t="s">
        <v>654</v>
      </c>
      <c r="Y2571" t="s">
        <v>42</v>
      </c>
      <c r="Z2571">
        <v>30175</v>
      </c>
      <c r="AA2571" t="s">
        <v>74</v>
      </c>
      <c r="AB2571" t="s">
        <v>44</v>
      </c>
      <c r="AC2571" t="s">
        <v>45</v>
      </c>
      <c r="AD2571">
        <v>4</v>
      </c>
    </row>
    <row r="2572" spans="1:30" x14ac:dyDescent="0.3">
      <c r="A2572">
        <v>2997</v>
      </c>
      <c r="B2572" t="s">
        <v>841</v>
      </c>
      <c r="C2572" t="s">
        <v>591</v>
      </c>
      <c r="D2572" s="6" t="str">
        <f>CONCATENATE(employee_data35[[#This Row],[FirstName]], "-",employee_data35[[#This Row],[LastName]] )</f>
        <v>Jaqueline-Ford</v>
      </c>
      <c r="E2572" s="1">
        <v>44606</v>
      </c>
      <c r="F2572" s="1"/>
      <c r="G2572" s="7" t="str">
        <f>IF(ISBLANK(employee_data35[[#This Row],[ExitDate]]),"Yes","")</f>
        <v>Yes</v>
      </c>
      <c r="H2572" t="s">
        <v>28</v>
      </c>
      <c r="I2572" t="s">
        <v>9086</v>
      </c>
      <c r="J2572" t="s">
        <v>9087</v>
      </c>
      <c r="K2572" t="s">
        <v>50</v>
      </c>
      <c r="L2572" s="6" t="str">
        <f>IF(ISBLANK(employee_data35[[#This Row],[ExitDate]]),"1","0")</f>
        <v>1</v>
      </c>
      <c r="M2572" t="str">
        <f>IF(ISBLANK(employee_data35[[#This Row],[ExitDate]]),"Active","Tidak Active")</f>
        <v>Active</v>
      </c>
      <c r="N2572" t="s">
        <v>33</v>
      </c>
      <c r="O2572" t="s">
        <v>64</v>
      </c>
      <c r="P2572" t="s">
        <v>52</v>
      </c>
      <c r="Q2572" t="s">
        <v>36</v>
      </c>
      <c r="R2572" t="s">
        <v>37</v>
      </c>
      <c r="S2572" t="s">
        <v>38</v>
      </c>
      <c r="T2572" t="s">
        <v>81</v>
      </c>
      <c r="U2572" s="1">
        <v>31228</v>
      </c>
      <c r="V2572" s="7" t="str">
        <f>CONCATENATE(employee_data35[[#This Row],[First-LastName]]&amp;" "&amp;employee_data35[[#This Row],[DOB]])</f>
        <v>Jaqueline-Ford 31228</v>
      </c>
      <c r="W2572" t="s">
        <v>40</v>
      </c>
      <c r="X2572" t="s">
        <v>216</v>
      </c>
      <c r="Y2572" t="s">
        <v>42</v>
      </c>
      <c r="Z2572">
        <v>14649</v>
      </c>
      <c r="AA2572" t="s">
        <v>74</v>
      </c>
      <c r="AB2572" t="s">
        <v>84</v>
      </c>
      <c r="AC2572" t="s">
        <v>45</v>
      </c>
      <c r="AD2572">
        <v>2</v>
      </c>
    </row>
    <row r="2573" spans="1:30" x14ac:dyDescent="0.3">
      <c r="A2573">
        <v>2998</v>
      </c>
      <c r="B2573" t="s">
        <v>8100</v>
      </c>
      <c r="C2573" t="s">
        <v>5539</v>
      </c>
      <c r="D2573" s="6" t="str">
        <f>CONCATENATE(employee_data35[[#This Row],[FirstName]], "-",employee_data35[[#This Row],[LastName]] )</f>
        <v>Trace-Cherry</v>
      </c>
      <c r="E2573" s="1">
        <v>45116</v>
      </c>
      <c r="F2573" s="1"/>
      <c r="G2573" s="7" t="str">
        <f>IF(ISBLANK(employee_data35[[#This Row],[ExitDate]]),"Yes","")</f>
        <v>Yes</v>
      </c>
      <c r="H2573" t="s">
        <v>28</v>
      </c>
      <c r="I2573" t="s">
        <v>9088</v>
      </c>
      <c r="J2573" t="s">
        <v>9089</v>
      </c>
      <c r="K2573" t="s">
        <v>139</v>
      </c>
      <c r="L2573" s="6" t="str">
        <f>IF(ISBLANK(employee_data35[[#This Row],[ExitDate]]),"1","0")</f>
        <v>1</v>
      </c>
      <c r="M2573" t="str">
        <f>IF(ISBLANK(employee_data35[[#This Row],[ExitDate]]),"Active","Tidak Active")</f>
        <v>Active</v>
      </c>
      <c r="N2573" t="s">
        <v>33</v>
      </c>
      <c r="O2573" t="s">
        <v>34</v>
      </c>
      <c r="P2573" t="s">
        <v>52</v>
      </c>
      <c r="Q2573" t="s">
        <v>36</v>
      </c>
      <c r="R2573" t="s">
        <v>37</v>
      </c>
      <c r="S2573" t="s">
        <v>38</v>
      </c>
      <c r="T2573" t="s">
        <v>81</v>
      </c>
      <c r="U2573" s="1">
        <v>24991</v>
      </c>
      <c r="V2573" s="7" t="str">
        <f>CONCATENATE(employee_data35[[#This Row],[First-LastName]]&amp;" "&amp;employee_data35[[#This Row],[DOB]])</f>
        <v>Trace-Cherry 24991</v>
      </c>
      <c r="W2573" t="s">
        <v>40</v>
      </c>
      <c r="X2573" t="s">
        <v>352</v>
      </c>
      <c r="Y2573" t="s">
        <v>55</v>
      </c>
      <c r="Z2573">
        <v>19677</v>
      </c>
      <c r="AA2573" t="s">
        <v>43</v>
      </c>
      <c r="AB2573" t="s">
        <v>44</v>
      </c>
      <c r="AC2573" t="s">
        <v>236</v>
      </c>
      <c r="AD2573">
        <v>1</v>
      </c>
    </row>
    <row r="2574" spans="1:30" x14ac:dyDescent="0.3">
      <c r="A2574">
        <v>2999</v>
      </c>
      <c r="B2574" t="s">
        <v>2795</v>
      </c>
      <c r="C2574" t="s">
        <v>5586</v>
      </c>
      <c r="D2574" s="6" t="str">
        <f>CONCATENATE(employee_data35[[#This Row],[FirstName]], "-",employee_data35[[#This Row],[LastName]] )</f>
        <v>Travis-Cardenas</v>
      </c>
      <c r="E2574" s="1">
        <v>43401</v>
      </c>
      <c r="F2574" s="1">
        <v>43681</v>
      </c>
      <c r="G2574" s="7" t="str">
        <f>IF(ISBLANK(employee_data35[[#This Row],[ExitDate]]),"Yes","")</f>
        <v/>
      </c>
      <c r="H2574" t="s">
        <v>28</v>
      </c>
      <c r="I2574" t="s">
        <v>9090</v>
      </c>
      <c r="J2574" t="s">
        <v>9091</v>
      </c>
      <c r="K2574" t="s">
        <v>80</v>
      </c>
      <c r="L2574" s="6" t="str">
        <f>IF(ISBLANK(employee_data35[[#This Row],[ExitDate]]),"1","0")</f>
        <v>0</v>
      </c>
      <c r="M2574" t="str">
        <f>IF(ISBLANK(employee_data35[[#This Row],[ExitDate]]),"Active","Tidak Active")</f>
        <v>Tidak Active</v>
      </c>
      <c r="N2574" t="s">
        <v>33</v>
      </c>
      <c r="O2574" t="s">
        <v>64</v>
      </c>
      <c r="P2574" t="s">
        <v>52</v>
      </c>
      <c r="Q2574" t="s">
        <v>175</v>
      </c>
      <c r="R2574" t="s">
        <v>9092</v>
      </c>
      <c r="S2574" t="s">
        <v>38</v>
      </c>
      <c r="T2574" t="s">
        <v>90</v>
      </c>
      <c r="U2574" s="1">
        <v>25643</v>
      </c>
      <c r="V2574" s="7" t="str">
        <f>CONCATENATE(employee_data35[[#This Row],[First-LastName]]&amp;" "&amp;employee_data35[[#This Row],[DOB]])</f>
        <v>Travis-Cardenas 25643</v>
      </c>
      <c r="W2574" t="s">
        <v>40</v>
      </c>
      <c r="X2574" t="s">
        <v>419</v>
      </c>
      <c r="Y2574" t="s">
        <v>55</v>
      </c>
      <c r="Z2574">
        <v>3588</v>
      </c>
      <c r="AA2574" t="s">
        <v>128</v>
      </c>
      <c r="AB2574" t="s">
        <v>104</v>
      </c>
      <c r="AC2574" t="s">
        <v>45</v>
      </c>
      <c r="AD2574">
        <v>2</v>
      </c>
    </row>
    <row r="2575" spans="1:30" x14ac:dyDescent="0.3">
      <c r="A2575">
        <v>3000</v>
      </c>
      <c r="B2575" t="s">
        <v>5656</v>
      </c>
      <c r="C2575" t="s">
        <v>470</v>
      </c>
      <c r="D2575" s="6" t="str">
        <f>CONCATENATE(employee_data35[[#This Row],[FirstName]], "-",employee_data35[[#This Row],[LastName]] )</f>
        <v>Reyna-Hicks</v>
      </c>
      <c r="E2575" s="1">
        <v>44751</v>
      </c>
      <c r="F2575" s="1"/>
      <c r="G2575" s="7" t="str">
        <f>IF(ISBLANK(employee_data35[[#This Row],[ExitDate]]),"Yes","")</f>
        <v>Yes</v>
      </c>
      <c r="H2575" t="s">
        <v>28</v>
      </c>
      <c r="I2575" t="s">
        <v>9093</v>
      </c>
      <c r="J2575" t="s">
        <v>9094</v>
      </c>
      <c r="K2575" t="s">
        <v>168</v>
      </c>
      <c r="L2575" s="6" t="str">
        <f>IF(ISBLANK(employee_data35[[#This Row],[ExitDate]]),"1","0")</f>
        <v>1</v>
      </c>
      <c r="M2575" t="str">
        <f>IF(ISBLANK(employee_data35[[#This Row],[ExitDate]]),"Active","Tidak Active")</f>
        <v>Active</v>
      </c>
      <c r="N2575" t="s">
        <v>33</v>
      </c>
      <c r="O2575" t="s">
        <v>64</v>
      </c>
      <c r="P2575" t="s">
        <v>63</v>
      </c>
      <c r="Q2575" t="s">
        <v>36</v>
      </c>
      <c r="R2575" t="s">
        <v>37</v>
      </c>
      <c r="S2575" t="s">
        <v>38</v>
      </c>
      <c r="T2575" t="s">
        <v>3213</v>
      </c>
      <c r="U2575" s="1">
        <v>26934</v>
      </c>
      <c r="V2575" s="7" t="str">
        <f>CONCATENATE(employee_data35[[#This Row],[First-LastName]]&amp;" "&amp;employee_data35[[#This Row],[DOB]])</f>
        <v>Reyna-Hicks 26934</v>
      </c>
      <c r="W2575" t="s">
        <v>40</v>
      </c>
      <c r="X2575" t="s">
        <v>103</v>
      </c>
      <c r="Y2575" t="s">
        <v>55</v>
      </c>
      <c r="Z2575">
        <v>52789</v>
      </c>
      <c r="AA2575" t="s">
        <v>74</v>
      </c>
      <c r="AB2575" t="s">
        <v>75</v>
      </c>
      <c r="AC2575" t="s">
        <v>45</v>
      </c>
      <c r="AD2575">
        <v>1</v>
      </c>
    </row>
    <row r="2576" spans="1:30" x14ac:dyDescent="0.3">
      <c r="A2576">
        <v>3001</v>
      </c>
      <c r="B2576" t="s">
        <v>3150</v>
      </c>
      <c r="C2576" t="s">
        <v>1018</v>
      </c>
      <c r="D2576" s="6" t="str">
        <f>CONCATENATE(employee_data35[[#This Row],[FirstName]], "-",employee_data35[[#This Row],[LastName]] )</f>
        <v>Trent-Sandoval</v>
      </c>
      <c r="E2576" s="1">
        <v>43370</v>
      </c>
      <c r="F2576" s="1">
        <v>44907</v>
      </c>
      <c r="G2576" s="7" t="str">
        <f>IF(ISBLANK(employee_data35[[#This Row],[ExitDate]]),"Yes","")</f>
        <v/>
      </c>
      <c r="H2576" t="s">
        <v>28</v>
      </c>
      <c r="I2576" t="s">
        <v>9095</v>
      </c>
      <c r="J2576" t="s">
        <v>9096</v>
      </c>
      <c r="K2576" t="s">
        <v>98</v>
      </c>
      <c r="L2576" s="6" t="str">
        <f>IF(ISBLANK(employee_data35[[#This Row],[ExitDate]]),"1","0")</f>
        <v>0</v>
      </c>
      <c r="M2576" t="str">
        <f>IF(ISBLANK(employee_data35[[#This Row],[ExitDate]]),"Active","Tidak Active")</f>
        <v>Tidak Active</v>
      </c>
      <c r="N2576" t="s">
        <v>63</v>
      </c>
      <c r="O2576" t="s">
        <v>34</v>
      </c>
      <c r="P2576" t="s">
        <v>52</v>
      </c>
      <c r="Q2576" t="s">
        <v>140</v>
      </c>
      <c r="R2576" t="s">
        <v>9097</v>
      </c>
      <c r="S2576" t="s">
        <v>38</v>
      </c>
      <c r="T2576" t="s">
        <v>81</v>
      </c>
      <c r="U2576" s="1">
        <v>15629</v>
      </c>
      <c r="V2576" s="7" t="str">
        <f>CONCATENATE(employee_data35[[#This Row],[First-LastName]]&amp;" "&amp;employee_data35[[#This Row],[DOB]])</f>
        <v>Trent-Sandoval 15629</v>
      </c>
      <c r="W2576" t="s">
        <v>40</v>
      </c>
      <c r="X2576" t="s">
        <v>83</v>
      </c>
      <c r="Y2576" t="s">
        <v>55</v>
      </c>
      <c r="Z2576">
        <v>5140</v>
      </c>
      <c r="AA2576" t="s">
        <v>128</v>
      </c>
      <c r="AB2576" t="s">
        <v>44</v>
      </c>
      <c r="AC2576" t="s">
        <v>45</v>
      </c>
      <c r="AD2576">
        <v>5</v>
      </c>
    </row>
    <row r="2577" spans="1:30" x14ac:dyDescent="0.3">
      <c r="A2577">
        <v>3002</v>
      </c>
      <c r="B2577" t="s">
        <v>1030</v>
      </c>
      <c r="C2577" t="s">
        <v>4275</v>
      </c>
      <c r="D2577" s="6" t="str">
        <f>CONCATENATE(employee_data35[[#This Row],[FirstName]], "-",employee_data35[[#This Row],[LastName]] )</f>
        <v>Reginald-Dougherty</v>
      </c>
      <c r="E2577" s="1">
        <v>44131</v>
      </c>
      <c r="F2577" s="1"/>
      <c r="G2577" s="7" t="str">
        <f>IF(ISBLANK(employee_data35[[#This Row],[ExitDate]]),"Yes","")</f>
        <v>Yes</v>
      </c>
      <c r="H2577" t="s">
        <v>728</v>
      </c>
      <c r="I2577" t="s">
        <v>9098</v>
      </c>
      <c r="J2577" t="s">
        <v>9099</v>
      </c>
      <c r="K2577" t="s">
        <v>89</v>
      </c>
      <c r="L2577" s="6" t="str">
        <f>IF(ISBLANK(employee_data35[[#This Row],[ExitDate]]),"1","0")</f>
        <v>1</v>
      </c>
      <c r="M2577" t="str">
        <f>IF(ISBLANK(employee_data35[[#This Row],[ExitDate]]),"Active","Tidak Active")</f>
        <v>Active</v>
      </c>
      <c r="N2577" t="s">
        <v>63</v>
      </c>
      <c r="O2577" t="s">
        <v>51</v>
      </c>
      <c r="P2577" t="s">
        <v>52</v>
      </c>
      <c r="Q2577" t="s">
        <v>36</v>
      </c>
      <c r="R2577" t="s">
        <v>37</v>
      </c>
      <c r="S2577" t="s">
        <v>38</v>
      </c>
      <c r="T2577" t="s">
        <v>81</v>
      </c>
      <c r="U2577" s="1">
        <v>33374</v>
      </c>
      <c r="V2577" s="7" t="str">
        <f>CONCATENATE(employee_data35[[#This Row],[First-LastName]]&amp;" "&amp;employee_data35[[#This Row],[DOB]])</f>
        <v>Reginald-Dougherty 33374</v>
      </c>
      <c r="W2577" t="s">
        <v>40</v>
      </c>
      <c r="X2577" t="s">
        <v>83</v>
      </c>
      <c r="Y2577" t="s">
        <v>42</v>
      </c>
      <c r="Z2577">
        <v>55498</v>
      </c>
      <c r="AA2577" t="s">
        <v>43</v>
      </c>
      <c r="AB2577" t="s">
        <v>44</v>
      </c>
      <c r="AC2577" t="s">
        <v>45</v>
      </c>
      <c r="AD2577">
        <v>2</v>
      </c>
    </row>
    <row r="2578" spans="1:30" x14ac:dyDescent="0.3">
      <c r="A2578">
        <v>3003</v>
      </c>
      <c r="B2578" t="s">
        <v>3960</v>
      </c>
      <c r="C2578" t="s">
        <v>851</v>
      </c>
      <c r="D2578" s="6" t="str">
        <f>CONCATENATE(employee_data35[[#This Row],[FirstName]], "-",employee_data35[[#This Row],[LastName]] )</f>
        <v>Paul-Greer</v>
      </c>
      <c r="E2578" s="1">
        <v>44470</v>
      </c>
      <c r="F2578" s="1"/>
      <c r="G2578" s="7" t="str">
        <f>IF(ISBLANK(employee_data35[[#This Row],[ExitDate]]),"Yes","")</f>
        <v>Yes</v>
      </c>
      <c r="H2578" t="s">
        <v>728</v>
      </c>
      <c r="I2578" t="s">
        <v>9100</v>
      </c>
      <c r="J2578" t="s">
        <v>9101</v>
      </c>
      <c r="K2578" t="s">
        <v>31</v>
      </c>
      <c r="L2578" s="6" t="str">
        <f>IF(ISBLANK(employee_data35[[#This Row],[ExitDate]]),"1","0")</f>
        <v>1</v>
      </c>
      <c r="M2578" t="str">
        <f>IF(ISBLANK(employee_data35[[#This Row],[ExitDate]]),"Active","Tidak Active")</f>
        <v>Active</v>
      </c>
      <c r="N2578" t="s">
        <v>63</v>
      </c>
      <c r="O2578" t="s">
        <v>51</v>
      </c>
      <c r="P2578" t="s">
        <v>52</v>
      </c>
      <c r="Q2578" t="s">
        <v>36</v>
      </c>
      <c r="R2578" t="s">
        <v>37</v>
      </c>
      <c r="S2578" t="s">
        <v>38</v>
      </c>
      <c r="T2578" t="s">
        <v>90</v>
      </c>
      <c r="U2578" s="1">
        <v>33116</v>
      </c>
      <c r="V2578" s="7" t="str">
        <f>CONCATENATE(employee_data35[[#This Row],[First-LastName]]&amp;" "&amp;employee_data35[[#This Row],[DOB]])</f>
        <v>Paul-Greer 33116</v>
      </c>
      <c r="W2578" t="s">
        <v>40</v>
      </c>
      <c r="X2578" t="s">
        <v>352</v>
      </c>
      <c r="Y2578" t="s">
        <v>42</v>
      </c>
      <c r="Z2578">
        <v>40722</v>
      </c>
      <c r="AA2578" t="s">
        <v>74</v>
      </c>
      <c r="AB2578" t="s">
        <v>75</v>
      </c>
      <c r="AC2578" t="s">
        <v>45</v>
      </c>
      <c r="AD2578">
        <v>5</v>
      </c>
    </row>
    <row r="2579" spans="1:30" x14ac:dyDescent="0.3">
      <c r="A2579">
        <v>3004</v>
      </c>
      <c r="B2579" t="s">
        <v>9102</v>
      </c>
      <c r="C2579" t="s">
        <v>3415</v>
      </c>
      <c r="D2579" s="6" t="str">
        <f>CONCATENATE(employee_data35[[#This Row],[FirstName]], "-",employee_data35[[#This Row],[LastName]] )</f>
        <v>Tiara-Velez</v>
      </c>
      <c r="E2579" s="1">
        <v>43706</v>
      </c>
      <c r="F2579" s="1">
        <v>44731</v>
      </c>
      <c r="G2579" s="7" t="str">
        <f>IF(ISBLANK(employee_data35[[#This Row],[ExitDate]]),"Yes","")</f>
        <v/>
      </c>
      <c r="H2579" t="s">
        <v>728</v>
      </c>
      <c r="I2579" t="s">
        <v>9103</v>
      </c>
      <c r="J2579" t="s">
        <v>9104</v>
      </c>
      <c r="K2579" t="s">
        <v>50</v>
      </c>
      <c r="L2579" s="6" t="str">
        <f>IF(ISBLANK(employee_data35[[#This Row],[ExitDate]]),"1","0")</f>
        <v>0</v>
      </c>
      <c r="M2579" t="str">
        <f>IF(ISBLANK(employee_data35[[#This Row],[ExitDate]]),"Active","Tidak Active")</f>
        <v>Tidak Active</v>
      </c>
      <c r="N2579" t="s">
        <v>63</v>
      </c>
      <c r="O2579" t="s">
        <v>64</v>
      </c>
      <c r="P2579" t="s">
        <v>63</v>
      </c>
      <c r="Q2579" t="s">
        <v>140</v>
      </c>
      <c r="R2579" t="s">
        <v>9105</v>
      </c>
      <c r="S2579" t="s">
        <v>38</v>
      </c>
      <c r="T2579" t="s">
        <v>81</v>
      </c>
      <c r="U2579" s="1">
        <v>35088</v>
      </c>
      <c r="V2579" s="7" t="str">
        <f>CONCATENATE(employee_data35[[#This Row],[First-LastName]]&amp;" "&amp;employee_data35[[#This Row],[DOB]])</f>
        <v>Tiara-Velez 35088</v>
      </c>
      <c r="W2579" t="s">
        <v>40</v>
      </c>
      <c r="X2579" t="s">
        <v>83</v>
      </c>
      <c r="Y2579" t="s">
        <v>42</v>
      </c>
      <c r="Z2579">
        <v>77466</v>
      </c>
      <c r="AA2579" t="s">
        <v>128</v>
      </c>
      <c r="AB2579" t="s">
        <v>104</v>
      </c>
      <c r="AC2579" t="s">
        <v>45</v>
      </c>
      <c r="AD2579">
        <v>5</v>
      </c>
    </row>
    <row r="2580" spans="1:30" x14ac:dyDescent="0.3">
      <c r="A2580">
        <v>3005</v>
      </c>
      <c r="B2580" t="s">
        <v>1357</v>
      </c>
      <c r="C2580" t="s">
        <v>1756</v>
      </c>
      <c r="D2580" s="6" t="str">
        <f>CONCATENATE(employee_data35[[#This Row],[FirstName]], "-",employee_data35[[#This Row],[LastName]] )</f>
        <v>Mareli-Wilson</v>
      </c>
      <c r="E2580" s="1">
        <v>44194</v>
      </c>
      <c r="F2580" s="1"/>
      <c r="G2580" s="7" t="str">
        <f>IF(ISBLANK(employee_data35[[#This Row],[ExitDate]]),"Yes","")</f>
        <v>Yes</v>
      </c>
      <c r="H2580" t="s">
        <v>728</v>
      </c>
      <c r="I2580" t="s">
        <v>9106</v>
      </c>
      <c r="J2580" t="s">
        <v>9107</v>
      </c>
      <c r="K2580" t="s">
        <v>139</v>
      </c>
      <c r="L2580" s="6" t="str">
        <f>IF(ISBLANK(employee_data35[[#This Row],[ExitDate]]),"1","0")</f>
        <v>1</v>
      </c>
      <c r="M2580" t="str">
        <f>IF(ISBLANK(employee_data35[[#This Row],[ExitDate]]),"Active","Tidak Active")</f>
        <v>Active</v>
      </c>
      <c r="N2580" t="s">
        <v>33</v>
      </c>
      <c r="O2580" t="s">
        <v>34</v>
      </c>
      <c r="P2580" t="s">
        <v>52</v>
      </c>
      <c r="Q2580" t="s">
        <v>36</v>
      </c>
      <c r="R2580" t="s">
        <v>37</v>
      </c>
      <c r="S2580" t="s">
        <v>38</v>
      </c>
      <c r="T2580" t="s">
        <v>81</v>
      </c>
      <c r="U2580" s="1">
        <v>15726</v>
      </c>
      <c r="V2580" s="7" t="str">
        <f>CONCATENATE(employee_data35[[#This Row],[First-LastName]]&amp;" "&amp;employee_data35[[#This Row],[DOB]])</f>
        <v>Mareli-Wilson 15726</v>
      </c>
      <c r="W2580" t="s">
        <v>40</v>
      </c>
      <c r="X2580" t="s">
        <v>103</v>
      </c>
      <c r="Y2580" t="s">
        <v>42</v>
      </c>
      <c r="Z2580">
        <v>57657</v>
      </c>
      <c r="AA2580" t="s">
        <v>56</v>
      </c>
      <c r="AB2580" t="s">
        <v>44</v>
      </c>
      <c r="AC2580" t="s">
        <v>45</v>
      </c>
      <c r="AD2580">
        <v>2</v>
      </c>
    </row>
    <row r="2581" spans="1:30" x14ac:dyDescent="0.3">
      <c r="A2581">
        <v>3006</v>
      </c>
      <c r="B2581" t="s">
        <v>9108</v>
      </c>
      <c r="C2581" t="s">
        <v>1929</v>
      </c>
      <c r="D2581" s="6" t="str">
        <f>CONCATENATE(employee_data35[[#This Row],[FirstName]], "-",employee_data35[[#This Row],[LastName]] )</f>
        <v>Efrain-Underwood</v>
      </c>
      <c r="E2581" s="1">
        <v>44838</v>
      </c>
      <c r="F2581" s="1"/>
      <c r="G2581" s="7" t="str">
        <f>IF(ISBLANK(employee_data35[[#This Row],[ExitDate]]),"Yes","")</f>
        <v>Yes</v>
      </c>
      <c r="H2581" t="s">
        <v>728</v>
      </c>
      <c r="I2581" t="s">
        <v>9109</v>
      </c>
      <c r="J2581" t="s">
        <v>9110</v>
      </c>
      <c r="K2581" t="s">
        <v>118</v>
      </c>
      <c r="L2581" s="6" t="str">
        <f>IF(ISBLANK(employee_data35[[#This Row],[ExitDate]]),"1","0")</f>
        <v>1</v>
      </c>
      <c r="M2581" t="str">
        <f>IF(ISBLANK(employee_data35[[#This Row],[ExitDate]]),"Active","Tidak Active")</f>
        <v>Active</v>
      </c>
      <c r="N2581" t="s">
        <v>52</v>
      </c>
      <c r="O2581" t="s">
        <v>34</v>
      </c>
      <c r="P2581" t="s">
        <v>63</v>
      </c>
      <c r="Q2581" t="s">
        <v>36</v>
      </c>
      <c r="R2581" t="s">
        <v>37</v>
      </c>
      <c r="S2581" t="s">
        <v>38</v>
      </c>
      <c r="T2581" t="s">
        <v>90</v>
      </c>
      <c r="U2581" s="1">
        <v>25045</v>
      </c>
      <c r="V2581" s="7" t="str">
        <f>CONCATENATE(employee_data35[[#This Row],[First-LastName]]&amp;" "&amp;employee_data35[[#This Row],[DOB]])</f>
        <v>Efrain-Underwood 25045</v>
      </c>
      <c r="W2581" t="s">
        <v>40</v>
      </c>
      <c r="X2581" t="s">
        <v>83</v>
      </c>
      <c r="Y2581" t="s">
        <v>42</v>
      </c>
      <c r="Z2581">
        <v>88958</v>
      </c>
      <c r="AA2581" t="s">
        <v>128</v>
      </c>
      <c r="AB2581" t="s">
        <v>75</v>
      </c>
      <c r="AC2581" t="s">
        <v>45</v>
      </c>
      <c r="AD2581">
        <v>1</v>
      </c>
    </row>
    <row r="2582" spans="1:30" x14ac:dyDescent="0.3">
      <c r="A2582">
        <v>3007</v>
      </c>
      <c r="B2582" t="s">
        <v>4150</v>
      </c>
      <c r="C2582" t="s">
        <v>9111</v>
      </c>
      <c r="D2582" s="6" t="str">
        <f>CONCATENATE(employee_data35[[#This Row],[FirstName]], "-",employee_data35[[#This Row],[LastName]] )</f>
        <v>Madeline-Powell</v>
      </c>
      <c r="E2582" s="1">
        <v>43545</v>
      </c>
      <c r="F2582" s="1">
        <v>44829</v>
      </c>
      <c r="G2582" s="7" t="str">
        <f>IF(ISBLANK(employee_data35[[#This Row],[ExitDate]]),"Yes","")</f>
        <v/>
      </c>
      <c r="H2582" t="s">
        <v>728</v>
      </c>
      <c r="I2582" t="s">
        <v>9112</v>
      </c>
      <c r="J2582" t="s">
        <v>9113</v>
      </c>
      <c r="K2582" t="s">
        <v>62</v>
      </c>
      <c r="L2582" s="6" t="str">
        <f>IF(ISBLANK(employee_data35[[#This Row],[ExitDate]]),"1","0")</f>
        <v>0</v>
      </c>
      <c r="M2582" t="str">
        <f>IF(ISBLANK(employee_data35[[#This Row],[ExitDate]]),"Active","Tidak Active")</f>
        <v>Tidak Active</v>
      </c>
      <c r="N2582" t="s">
        <v>52</v>
      </c>
      <c r="O2582" t="s">
        <v>51</v>
      </c>
      <c r="P2582" t="s">
        <v>63</v>
      </c>
      <c r="Q2582" t="s">
        <v>126</v>
      </c>
      <c r="R2582" t="s">
        <v>9114</v>
      </c>
      <c r="S2582" t="s">
        <v>38</v>
      </c>
      <c r="T2582" t="s">
        <v>81</v>
      </c>
      <c r="U2582" s="1">
        <v>18184</v>
      </c>
      <c r="V2582" s="7" t="str">
        <f>CONCATENATE(employee_data35[[#This Row],[First-LastName]]&amp;" "&amp;employee_data35[[#This Row],[DOB]])</f>
        <v>Madeline-Powell 18184</v>
      </c>
      <c r="W2582" t="s">
        <v>40</v>
      </c>
      <c r="X2582" t="s">
        <v>103</v>
      </c>
      <c r="Y2582" t="s">
        <v>42</v>
      </c>
      <c r="Z2582">
        <v>22812</v>
      </c>
      <c r="AA2582" t="s">
        <v>93</v>
      </c>
      <c r="AB2582" t="s">
        <v>84</v>
      </c>
      <c r="AC2582" t="s">
        <v>45</v>
      </c>
      <c r="AD2582">
        <v>2</v>
      </c>
    </row>
    <row r="2583" spans="1:30" x14ac:dyDescent="0.3">
      <c r="A2583">
        <v>3008</v>
      </c>
      <c r="B2583" t="s">
        <v>6269</v>
      </c>
      <c r="C2583" t="s">
        <v>1418</v>
      </c>
      <c r="D2583" s="6" t="str">
        <f>CONCATENATE(employee_data35[[#This Row],[FirstName]], "-",employee_data35[[#This Row],[LastName]] )</f>
        <v>Alfred-Goodman</v>
      </c>
      <c r="E2583" s="1">
        <v>43924</v>
      </c>
      <c r="F2583" s="1">
        <v>44557</v>
      </c>
      <c r="G2583" s="7" t="str">
        <f>IF(ISBLANK(employee_data35[[#This Row],[ExitDate]]),"Yes","")</f>
        <v/>
      </c>
      <c r="H2583" t="s">
        <v>728</v>
      </c>
      <c r="I2583" t="s">
        <v>9115</v>
      </c>
      <c r="J2583" t="s">
        <v>9116</v>
      </c>
      <c r="K2583" t="s">
        <v>168</v>
      </c>
      <c r="L2583" s="6" t="str">
        <f>IF(ISBLANK(employee_data35[[#This Row],[ExitDate]]),"1","0")</f>
        <v>0</v>
      </c>
      <c r="M2583" t="str">
        <f>IF(ISBLANK(employee_data35[[#This Row],[ExitDate]]),"Active","Tidak Active")</f>
        <v>Tidak Active</v>
      </c>
      <c r="N2583" t="s">
        <v>63</v>
      </c>
      <c r="O2583" t="s">
        <v>51</v>
      </c>
      <c r="P2583" t="s">
        <v>63</v>
      </c>
      <c r="Q2583" t="s">
        <v>99</v>
      </c>
      <c r="R2583" t="s">
        <v>9117</v>
      </c>
      <c r="S2583" t="s">
        <v>38</v>
      </c>
      <c r="T2583" t="s">
        <v>66</v>
      </c>
      <c r="U2583" s="1">
        <v>28190</v>
      </c>
      <c r="V2583" s="7" t="str">
        <f>CONCATENATE(employee_data35[[#This Row],[First-LastName]]&amp;" "&amp;employee_data35[[#This Row],[DOB]])</f>
        <v>Alfred-Goodman 28190</v>
      </c>
      <c r="W2583" t="s">
        <v>40</v>
      </c>
      <c r="X2583" t="s">
        <v>834</v>
      </c>
      <c r="Y2583" t="s">
        <v>42</v>
      </c>
      <c r="Z2583">
        <v>96960</v>
      </c>
      <c r="AA2583" t="s">
        <v>93</v>
      </c>
      <c r="AB2583" t="s">
        <v>44</v>
      </c>
      <c r="AC2583" t="s">
        <v>45</v>
      </c>
      <c r="AD2583">
        <v>4</v>
      </c>
    </row>
    <row r="2584" spans="1:30" x14ac:dyDescent="0.3">
      <c r="A2584">
        <v>3009</v>
      </c>
      <c r="B2584" t="s">
        <v>9118</v>
      </c>
      <c r="C2584" t="s">
        <v>2102</v>
      </c>
      <c r="D2584" s="6" t="str">
        <f>CONCATENATE(employee_data35[[#This Row],[FirstName]], "-",employee_data35[[#This Row],[LastName]] )</f>
        <v>Aracely-Kelly</v>
      </c>
      <c r="E2584" s="1">
        <v>43618</v>
      </c>
      <c r="F2584" s="1">
        <v>44391</v>
      </c>
      <c r="G2584" s="7" t="str">
        <f>IF(ISBLANK(employee_data35[[#This Row],[ExitDate]]),"Yes","")</f>
        <v/>
      </c>
      <c r="H2584" t="s">
        <v>28</v>
      </c>
      <c r="I2584" t="s">
        <v>9119</v>
      </c>
      <c r="J2584" t="s">
        <v>9120</v>
      </c>
      <c r="K2584" t="s">
        <v>50</v>
      </c>
      <c r="L2584" s="6" t="str">
        <f>IF(ISBLANK(employee_data35[[#This Row],[ExitDate]]),"1","0")</f>
        <v>0</v>
      </c>
      <c r="M2584" t="str">
        <f>IF(ISBLANK(employee_data35[[#This Row],[ExitDate]]),"Active","Tidak Active")</f>
        <v>Tidak Active</v>
      </c>
      <c r="N2584" t="s">
        <v>52</v>
      </c>
      <c r="O2584" t="s">
        <v>34</v>
      </c>
      <c r="P2584" t="s">
        <v>52</v>
      </c>
      <c r="Q2584" t="s">
        <v>126</v>
      </c>
      <c r="R2584" t="s">
        <v>9121</v>
      </c>
      <c r="S2584" t="s">
        <v>38</v>
      </c>
      <c r="T2584" t="s">
        <v>936</v>
      </c>
      <c r="U2584" s="1">
        <v>35551</v>
      </c>
      <c r="V2584" s="7" t="str">
        <f>CONCATENATE(employee_data35[[#This Row],[First-LastName]]&amp;" "&amp;employee_data35[[#This Row],[DOB]])</f>
        <v>Aracely-Kelly 35551</v>
      </c>
      <c r="W2584" t="s">
        <v>40</v>
      </c>
      <c r="X2584" t="s">
        <v>113</v>
      </c>
      <c r="Y2584" t="s">
        <v>55</v>
      </c>
      <c r="Z2584">
        <v>14887</v>
      </c>
      <c r="AA2584" t="s">
        <v>43</v>
      </c>
      <c r="AB2584" t="s">
        <v>84</v>
      </c>
      <c r="AC2584" t="s">
        <v>45</v>
      </c>
      <c r="AD2584">
        <v>2</v>
      </c>
    </row>
    <row r="2585" spans="1:30" x14ac:dyDescent="0.3">
      <c r="A2585">
        <v>3010</v>
      </c>
      <c r="B2585" t="s">
        <v>1615</v>
      </c>
      <c r="C2585" t="s">
        <v>2489</v>
      </c>
      <c r="D2585" s="6" t="str">
        <f>CONCATENATE(employee_data35[[#This Row],[FirstName]], "-",employee_data35[[#This Row],[LastName]] )</f>
        <v>Morgan-Velazquez</v>
      </c>
      <c r="E2585" s="1">
        <v>43616</v>
      </c>
      <c r="F2585" s="1">
        <v>44078</v>
      </c>
      <c r="G2585" s="7" t="str">
        <f>IF(ISBLANK(employee_data35[[#This Row],[ExitDate]]),"Yes","")</f>
        <v/>
      </c>
      <c r="H2585" t="s">
        <v>28</v>
      </c>
      <c r="I2585" t="s">
        <v>9122</v>
      </c>
      <c r="J2585" t="s">
        <v>9123</v>
      </c>
      <c r="K2585" t="s">
        <v>139</v>
      </c>
      <c r="L2585" s="6" t="str">
        <f>IF(ISBLANK(employee_data35[[#This Row],[ExitDate]]),"1","0")</f>
        <v>0</v>
      </c>
      <c r="M2585" t="str">
        <f>IF(ISBLANK(employee_data35[[#This Row],[ExitDate]]),"Active","Tidak Active")</f>
        <v>Tidak Active</v>
      </c>
      <c r="N2585" t="s">
        <v>52</v>
      </c>
      <c r="O2585" t="s">
        <v>34</v>
      </c>
      <c r="P2585" t="s">
        <v>35</v>
      </c>
      <c r="Q2585" t="s">
        <v>140</v>
      </c>
      <c r="R2585" t="s">
        <v>9124</v>
      </c>
      <c r="S2585" t="s">
        <v>38</v>
      </c>
      <c r="T2585" t="s">
        <v>81</v>
      </c>
      <c r="U2585" s="1">
        <v>17241</v>
      </c>
      <c r="V2585" s="7" t="str">
        <f>CONCATENATE(employee_data35[[#This Row],[First-LastName]]&amp;" "&amp;employee_data35[[#This Row],[DOB]])</f>
        <v>Morgan-Velazquez 17241</v>
      </c>
      <c r="W2585" t="s">
        <v>40</v>
      </c>
      <c r="X2585" t="s">
        <v>292</v>
      </c>
      <c r="Y2585" t="s">
        <v>55</v>
      </c>
      <c r="Z2585">
        <v>33080</v>
      </c>
      <c r="AA2585" t="s">
        <v>74</v>
      </c>
      <c r="AB2585" t="s">
        <v>84</v>
      </c>
      <c r="AC2585" t="s">
        <v>45</v>
      </c>
      <c r="AD2585">
        <v>1</v>
      </c>
    </row>
    <row r="2586" spans="1:30" x14ac:dyDescent="0.3">
      <c r="A2586">
        <v>3011</v>
      </c>
      <c r="B2586" t="s">
        <v>6767</v>
      </c>
      <c r="C2586" t="s">
        <v>1040</v>
      </c>
      <c r="D2586" s="6" t="str">
        <f>CONCATENATE(employee_data35[[#This Row],[FirstName]], "-",employee_data35[[#This Row],[LastName]] )</f>
        <v>Isla-Becker</v>
      </c>
      <c r="E2586" s="1">
        <v>43836</v>
      </c>
      <c r="F2586" s="1">
        <v>43955</v>
      </c>
      <c r="G2586" s="7" t="str">
        <f>IF(ISBLANK(employee_data35[[#This Row],[ExitDate]]),"Yes","")</f>
        <v/>
      </c>
      <c r="H2586" t="s">
        <v>28</v>
      </c>
      <c r="I2586" t="s">
        <v>9125</v>
      </c>
      <c r="J2586" t="s">
        <v>9126</v>
      </c>
      <c r="K2586" t="s">
        <v>80</v>
      </c>
      <c r="L2586" s="6" t="str">
        <f>IF(ISBLANK(employee_data35[[#This Row],[ExitDate]]),"1","0")</f>
        <v>0</v>
      </c>
      <c r="M2586" t="str">
        <f>IF(ISBLANK(employee_data35[[#This Row],[ExitDate]]),"Active","Tidak Active")</f>
        <v>Tidak Active</v>
      </c>
      <c r="N2586" t="s">
        <v>52</v>
      </c>
      <c r="O2586" t="s">
        <v>51</v>
      </c>
      <c r="P2586" t="s">
        <v>63</v>
      </c>
      <c r="Q2586" t="s">
        <v>99</v>
      </c>
      <c r="R2586" t="s">
        <v>9127</v>
      </c>
      <c r="S2586" t="s">
        <v>38</v>
      </c>
      <c r="T2586" t="s">
        <v>111</v>
      </c>
      <c r="U2586" s="1">
        <v>19766</v>
      </c>
      <c r="V2586" s="7" t="str">
        <f>CONCATENATE(employee_data35[[#This Row],[First-LastName]]&amp;" "&amp;employee_data35[[#This Row],[DOB]])</f>
        <v>Isla-Becker 19766</v>
      </c>
      <c r="W2586" t="s">
        <v>40</v>
      </c>
      <c r="X2586" t="s">
        <v>113</v>
      </c>
      <c r="Y2586" t="s">
        <v>42</v>
      </c>
      <c r="Z2586">
        <v>51348</v>
      </c>
      <c r="AA2586" t="s">
        <v>56</v>
      </c>
      <c r="AB2586" t="s">
        <v>44</v>
      </c>
      <c r="AC2586" t="s">
        <v>45</v>
      </c>
      <c r="AD2586">
        <v>5</v>
      </c>
    </row>
    <row r="2587" spans="1:30" x14ac:dyDescent="0.3">
      <c r="A2587">
        <v>3012</v>
      </c>
      <c r="B2587" t="s">
        <v>3480</v>
      </c>
      <c r="C2587" t="s">
        <v>8870</v>
      </c>
      <c r="D2587" s="6" t="str">
        <f>CONCATENATE(employee_data35[[#This Row],[FirstName]], "-",employee_data35[[#This Row],[LastName]] )</f>
        <v>Scott-Sanford</v>
      </c>
      <c r="E2587" s="1">
        <v>43331</v>
      </c>
      <c r="F2587" s="1">
        <v>44245</v>
      </c>
      <c r="G2587" s="7" t="str">
        <f>IF(ISBLANK(employee_data35[[#This Row],[ExitDate]]),"Yes","")</f>
        <v/>
      </c>
      <c r="H2587" t="s">
        <v>28</v>
      </c>
      <c r="I2587" t="s">
        <v>9128</v>
      </c>
      <c r="J2587" t="s">
        <v>9129</v>
      </c>
      <c r="K2587" t="s">
        <v>89</v>
      </c>
      <c r="L2587" s="6" t="str">
        <f>IF(ISBLANK(employee_data35[[#This Row],[ExitDate]]),"1","0")</f>
        <v>0</v>
      </c>
      <c r="M2587" t="str">
        <f>IF(ISBLANK(employee_data35[[#This Row],[ExitDate]]),"Active","Tidak Active")</f>
        <v>Tidak Active</v>
      </c>
      <c r="N2587" t="s">
        <v>33</v>
      </c>
      <c r="O2587" t="s">
        <v>51</v>
      </c>
      <c r="P2587" t="s">
        <v>35</v>
      </c>
      <c r="Q2587" t="s">
        <v>140</v>
      </c>
      <c r="R2587" t="s">
        <v>9130</v>
      </c>
      <c r="S2587" t="s">
        <v>38</v>
      </c>
      <c r="T2587" t="s">
        <v>66</v>
      </c>
      <c r="U2587" s="1">
        <v>18411</v>
      </c>
      <c r="V2587" s="7" t="str">
        <f>CONCATENATE(employee_data35[[#This Row],[First-LastName]]&amp;" "&amp;employee_data35[[#This Row],[DOB]])</f>
        <v>Scott-Sanford 18411</v>
      </c>
      <c r="W2587" t="s">
        <v>40</v>
      </c>
      <c r="X2587" t="s">
        <v>243</v>
      </c>
      <c r="Y2587" t="s">
        <v>42</v>
      </c>
      <c r="Z2587">
        <v>3143</v>
      </c>
      <c r="AA2587" t="s">
        <v>128</v>
      </c>
      <c r="AB2587" t="s">
        <v>75</v>
      </c>
      <c r="AC2587" t="s">
        <v>105</v>
      </c>
      <c r="AD2587">
        <v>1</v>
      </c>
    </row>
    <row r="2588" spans="1:30" x14ac:dyDescent="0.3">
      <c r="A2588">
        <v>3013</v>
      </c>
      <c r="B2588" t="s">
        <v>9131</v>
      </c>
      <c r="C2588" t="s">
        <v>5476</v>
      </c>
      <c r="D2588" s="6" t="str">
        <f>CONCATENATE(employee_data35[[#This Row],[FirstName]], "-",employee_data35[[#This Row],[LastName]] )</f>
        <v>Deja-Ritter</v>
      </c>
      <c r="E2588" s="1">
        <v>43603</v>
      </c>
      <c r="F2588" s="1"/>
      <c r="G2588" s="7" t="str">
        <f>IF(ISBLANK(employee_data35[[#This Row],[ExitDate]]),"Yes","")</f>
        <v>Yes</v>
      </c>
      <c r="H2588" t="s">
        <v>28</v>
      </c>
      <c r="I2588" t="s">
        <v>9132</v>
      </c>
      <c r="J2588" t="s">
        <v>9133</v>
      </c>
      <c r="K2588" t="s">
        <v>31</v>
      </c>
      <c r="L2588" s="6" t="str">
        <f>IF(ISBLANK(employee_data35[[#This Row],[ExitDate]]),"1","0")</f>
        <v>1</v>
      </c>
      <c r="M2588" t="str">
        <f>IF(ISBLANK(employee_data35[[#This Row],[ExitDate]]),"Active","Tidak Active")</f>
        <v>Active</v>
      </c>
      <c r="N2588" t="s">
        <v>63</v>
      </c>
      <c r="O2588" t="s">
        <v>34</v>
      </c>
      <c r="P2588" t="s">
        <v>63</v>
      </c>
      <c r="Q2588" t="s">
        <v>36</v>
      </c>
      <c r="R2588" t="s">
        <v>37</v>
      </c>
      <c r="S2588" t="s">
        <v>38</v>
      </c>
      <c r="T2588" t="s">
        <v>148</v>
      </c>
      <c r="U2588" s="1">
        <v>30035</v>
      </c>
      <c r="V2588" s="7" t="str">
        <f>CONCATENATE(employee_data35[[#This Row],[First-LastName]]&amp;" "&amp;employee_data35[[#This Row],[DOB]])</f>
        <v>Deja-Ritter 30035</v>
      </c>
      <c r="W2588" t="s">
        <v>40</v>
      </c>
      <c r="X2588" t="s">
        <v>150</v>
      </c>
      <c r="Y2588" t="s">
        <v>42</v>
      </c>
      <c r="Z2588">
        <v>35422</v>
      </c>
      <c r="AA2588" t="s">
        <v>128</v>
      </c>
      <c r="AB2588" t="s">
        <v>44</v>
      </c>
      <c r="AC2588" t="s">
        <v>740</v>
      </c>
      <c r="AD2588">
        <v>1</v>
      </c>
    </row>
    <row r="2589" spans="1:30" x14ac:dyDescent="0.3">
      <c r="A2589">
        <v>3014</v>
      </c>
      <c r="B2589" t="s">
        <v>9134</v>
      </c>
      <c r="C2589" t="s">
        <v>2260</v>
      </c>
      <c r="D2589" s="6" t="str">
        <f>CONCATENATE(employee_data35[[#This Row],[FirstName]], "-",employee_data35[[#This Row],[LastName]] )</f>
        <v>Amelia-Gamble</v>
      </c>
      <c r="E2589" s="1">
        <v>44888</v>
      </c>
      <c r="F2589" s="1">
        <v>44904</v>
      </c>
      <c r="G2589" s="7" t="str">
        <f>IF(ISBLANK(employee_data35[[#This Row],[ExitDate]]),"Yes","")</f>
        <v/>
      </c>
      <c r="H2589" t="s">
        <v>28</v>
      </c>
      <c r="I2589" t="s">
        <v>9135</v>
      </c>
      <c r="J2589" t="s">
        <v>9136</v>
      </c>
      <c r="K2589" t="s">
        <v>50</v>
      </c>
      <c r="L2589" s="6" t="str">
        <f>IF(ISBLANK(employee_data35[[#This Row],[ExitDate]]),"1","0")</f>
        <v>0</v>
      </c>
      <c r="M2589" t="str">
        <f>IF(ISBLANK(employee_data35[[#This Row],[ExitDate]]),"Active","Tidak Active")</f>
        <v>Tidak Active</v>
      </c>
      <c r="N2589" t="s">
        <v>33</v>
      </c>
      <c r="O2589" t="s">
        <v>64</v>
      </c>
      <c r="P2589" t="s">
        <v>35</v>
      </c>
      <c r="Q2589" t="s">
        <v>126</v>
      </c>
      <c r="R2589" t="s">
        <v>9137</v>
      </c>
      <c r="S2589" t="s">
        <v>38</v>
      </c>
      <c r="T2589" t="s">
        <v>90</v>
      </c>
      <c r="U2589" s="1">
        <v>24670</v>
      </c>
      <c r="V2589" s="7" t="str">
        <f>CONCATENATE(employee_data35[[#This Row],[First-LastName]]&amp;" "&amp;employee_data35[[#This Row],[DOB]])</f>
        <v>Amelia-Gamble 24670</v>
      </c>
      <c r="W2589" t="s">
        <v>40</v>
      </c>
      <c r="X2589" t="s">
        <v>292</v>
      </c>
      <c r="Y2589" t="s">
        <v>55</v>
      </c>
      <c r="Z2589">
        <v>81914</v>
      </c>
      <c r="AA2589" t="s">
        <v>56</v>
      </c>
      <c r="AB2589" t="s">
        <v>75</v>
      </c>
      <c r="AC2589" t="s">
        <v>740</v>
      </c>
      <c r="AD2589">
        <v>2</v>
      </c>
    </row>
    <row r="2590" spans="1:30" x14ac:dyDescent="0.3">
      <c r="A2590">
        <v>3015</v>
      </c>
      <c r="B2590" t="s">
        <v>9138</v>
      </c>
      <c r="C2590" t="s">
        <v>1375</v>
      </c>
      <c r="D2590" s="6" t="str">
        <f>CONCATENATE(employee_data35[[#This Row],[FirstName]], "-",employee_data35[[#This Row],[LastName]] )</f>
        <v>Pranav-Middleton</v>
      </c>
      <c r="E2590" s="1">
        <v>44167</v>
      </c>
      <c r="F2590" s="1"/>
      <c r="G2590" s="7" t="str">
        <f>IF(ISBLANK(employee_data35[[#This Row],[ExitDate]]),"Yes","")</f>
        <v>Yes</v>
      </c>
      <c r="H2590" t="s">
        <v>28</v>
      </c>
      <c r="I2590" t="s">
        <v>9139</v>
      </c>
      <c r="J2590" t="s">
        <v>9140</v>
      </c>
      <c r="K2590" t="s">
        <v>139</v>
      </c>
      <c r="L2590" s="6" t="str">
        <f>IF(ISBLANK(employee_data35[[#This Row],[ExitDate]]),"1","0")</f>
        <v>1</v>
      </c>
      <c r="M2590" t="str">
        <f>IF(ISBLANK(employee_data35[[#This Row],[ExitDate]]),"Active","Tidak Active")</f>
        <v>Active</v>
      </c>
      <c r="N2590" t="s">
        <v>52</v>
      </c>
      <c r="O2590" t="s">
        <v>34</v>
      </c>
      <c r="P2590" t="s">
        <v>52</v>
      </c>
      <c r="Q2590" t="s">
        <v>36</v>
      </c>
      <c r="R2590" t="s">
        <v>37</v>
      </c>
      <c r="S2590" t="s">
        <v>38</v>
      </c>
      <c r="T2590" t="s">
        <v>66</v>
      </c>
      <c r="U2590" s="1">
        <v>27925</v>
      </c>
      <c r="V2590" s="7" t="str">
        <f>CONCATENATE(employee_data35[[#This Row],[First-LastName]]&amp;" "&amp;employee_data35[[#This Row],[DOB]])</f>
        <v>Pranav-Middleton 27925</v>
      </c>
      <c r="W2590" t="s">
        <v>40</v>
      </c>
      <c r="X2590" t="s">
        <v>73</v>
      </c>
      <c r="Y2590" t="s">
        <v>55</v>
      </c>
      <c r="Z2590">
        <v>56005</v>
      </c>
      <c r="AA2590" t="s">
        <v>56</v>
      </c>
      <c r="AB2590" t="s">
        <v>75</v>
      </c>
      <c r="AC2590" t="s">
        <v>740</v>
      </c>
      <c r="AD2590">
        <v>2</v>
      </c>
    </row>
    <row r="2591" spans="1:30" x14ac:dyDescent="0.3">
      <c r="A2591">
        <v>3016</v>
      </c>
      <c r="B2591" t="s">
        <v>3705</v>
      </c>
      <c r="C2591" t="s">
        <v>1294</v>
      </c>
      <c r="D2591" s="6" t="str">
        <f>CONCATENATE(employee_data35[[#This Row],[FirstName]], "-",employee_data35[[#This Row],[LastName]] )</f>
        <v>Moshe-Hunter</v>
      </c>
      <c r="E2591" s="1">
        <v>44566</v>
      </c>
      <c r="F2591" s="1"/>
      <c r="G2591" s="7" t="str">
        <f>IF(ISBLANK(employee_data35[[#This Row],[ExitDate]]),"Yes","")</f>
        <v>Yes</v>
      </c>
      <c r="H2591" t="s">
        <v>28</v>
      </c>
      <c r="I2591" t="s">
        <v>9141</v>
      </c>
      <c r="J2591" t="s">
        <v>9142</v>
      </c>
      <c r="K2591" t="s">
        <v>118</v>
      </c>
      <c r="L2591" s="6" t="str">
        <f>IF(ISBLANK(employee_data35[[#This Row],[ExitDate]]),"1","0")</f>
        <v>1</v>
      </c>
      <c r="M2591" t="str">
        <f>IF(ISBLANK(employee_data35[[#This Row],[ExitDate]]),"Active","Tidak Active")</f>
        <v>Active</v>
      </c>
      <c r="N2591" t="s">
        <v>52</v>
      </c>
      <c r="O2591" t="s">
        <v>51</v>
      </c>
      <c r="P2591" t="s">
        <v>52</v>
      </c>
      <c r="Q2591" t="s">
        <v>36</v>
      </c>
      <c r="R2591" t="s">
        <v>37</v>
      </c>
      <c r="S2591" t="s">
        <v>38</v>
      </c>
      <c r="T2591" t="s">
        <v>39</v>
      </c>
      <c r="U2591" s="1">
        <v>36709</v>
      </c>
      <c r="V2591" s="7" t="str">
        <f>CONCATENATE(employee_data35[[#This Row],[First-LastName]]&amp;" "&amp;employee_data35[[#This Row],[DOB]])</f>
        <v>Moshe-Hunter 36709</v>
      </c>
      <c r="W2591" t="s">
        <v>40</v>
      </c>
      <c r="X2591" t="s">
        <v>41</v>
      </c>
      <c r="Y2591" t="s">
        <v>55</v>
      </c>
      <c r="Z2591">
        <v>19295</v>
      </c>
      <c r="AA2591" t="s">
        <v>93</v>
      </c>
      <c r="AB2591" t="s">
        <v>44</v>
      </c>
      <c r="AC2591" t="s">
        <v>740</v>
      </c>
      <c r="AD2591">
        <v>4</v>
      </c>
    </row>
    <row r="2592" spans="1:30" x14ac:dyDescent="0.3">
      <c r="A2592">
        <v>3017</v>
      </c>
      <c r="B2592" t="s">
        <v>2293</v>
      </c>
      <c r="C2592" t="s">
        <v>1686</v>
      </c>
      <c r="D2592" s="6" t="str">
        <f>CONCATENATE(employee_data35[[#This Row],[FirstName]], "-",employee_data35[[#This Row],[LastName]] )</f>
        <v>Arjun-Gibson</v>
      </c>
      <c r="E2592" s="1">
        <v>45032</v>
      </c>
      <c r="F2592" s="1">
        <v>45142</v>
      </c>
      <c r="G2592" s="7" t="str">
        <f>IF(ISBLANK(employee_data35[[#This Row],[ExitDate]]),"Yes","")</f>
        <v/>
      </c>
      <c r="H2592" t="s">
        <v>28</v>
      </c>
      <c r="I2592" t="s">
        <v>9143</v>
      </c>
      <c r="J2592" t="s">
        <v>9144</v>
      </c>
      <c r="K2592" t="s">
        <v>62</v>
      </c>
      <c r="L2592" s="6" t="str">
        <f>IF(ISBLANK(employee_data35[[#This Row],[ExitDate]]),"1","0")</f>
        <v>0</v>
      </c>
      <c r="M2592" t="str">
        <f>IF(ISBLANK(employee_data35[[#This Row],[ExitDate]]),"Active","Tidak Active")</f>
        <v>Tidak Active</v>
      </c>
      <c r="N2592" t="s">
        <v>63</v>
      </c>
      <c r="O2592" t="s">
        <v>64</v>
      </c>
      <c r="P2592" t="s">
        <v>63</v>
      </c>
      <c r="Q2592" t="s">
        <v>175</v>
      </c>
      <c r="R2592" t="s">
        <v>9145</v>
      </c>
      <c r="S2592" t="s">
        <v>38</v>
      </c>
      <c r="T2592" t="s">
        <v>90</v>
      </c>
      <c r="U2592" s="1">
        <v>34680</v>
      </c>
      <c r="V2592" s="7" t="str">
        <f>CONCATENATE(employee_data35[[#This Row],[First-LastName]]&amp;" "&amp;employee_data35[[#This Row],[DOB]])</f>
        <v>Arjun-Gibson 34680</v>
      </c>
      <c r="W2592" t="s">
        <v>40</v>
      </c>
      <c r="X2592" t="s">
        <v>83</v>
      </c>
      <c r="Y2592" t="s">
        <v>42</v>
      </c>
      <c r="Z2592">
        <v>89360</v>
      </c>
      <c r="AA2592" t="s">
        <v>74</v>
      </c>
      <c r="AB2592" t="s">
        <v>104</v>
      </c>
      <c r="AC2592" t="s">
        <v>740</v>
      </c>
      <c r="AD2592">
        <v>5</v>
      </c>
    </row>
    <row r="2593" spans="1:30" x14ac:dyDescent="0.3">
      <c r="A2593">
        <v>3018</v>
      </c>
      <c r="B2593" t="s">
        <v>9146</v>
      </c>
      <c r="C2593" t="s">
        <v>2655</v>
      </c>
      <c r="D2593" s="6" t="str">
        <f>CONCATENATE(employee_data35[[#This Row],[FirstName]], "-",employee_data35[[#This Row],[LastName]] )</f>
        <v>Alaina-Jenkins</v>
      </c>
      <c r="E2593" s="1">
        <v>44114</v>
      </c>
      <c r="F2593" s="1">
        <v>45100</v>
      </c>
      <c r="G2593" s="7" t="str">
        <f>IF(ISBLANK(employee_data35[[#This Row],[ExitDate]]),"Yes","")</f>
        <v/>
      </c>
      <c r="H2593" t="s">
        <v>28</v>
      </c>
      <c r="I2593" t="s">
        <v>5460</v>
      </c>
      <c r="J2593" t="s">
        <v>9147</v>
      </c>
      <c r="K2593" t="s">
        <v>168</v>
      </c>
      <c r="L2593" s="6" t="str">
        <f>IF(ISBLANK(employee_data35[[#This Row],[ExitDate]]),"1","0")</f>
        <v>0</v>
      </c>
      <c r="M2593" t="str">
        <f>IF(ISBLANK(employee_data35[[#This Row],[ExitDate]]),"Active","Tidak Active")</f>
        <v>Tidak Active</v>
      </c>
      <c r="N2593" t="s">
        <v>33</v>
      </c>
      <c r="O2593" t="s">
        <v>34</v>
      </c>
      <c r="P2593" t="s">
        <v>52</v>
      </c>
      <c r="Q2593" t="s">
        <v>140</v>
      </c>
      <c r="R2593" t="s">
        <v>9148</v>
      </c>
      <c r="S2593" t="s">
        <v>38</v>
      </c>
      <c r="T2593" t="s">
        <v>177</v>
      </c>
      <c r="U2593" s="1">
        <v>27193</v>
      </c>
      <c r="V2593" s="7" t="str">
        <f>CONCATENATE(employee_data35[[#This Row],[First-LastName]]&amp;" "&amp;employee_data35[[#This Row],[DOB]])</f>
        <v>Alaina-Jenkins 27193</v>
      </c>
      <c r="W2593" t="s">
        <v>40</v>
      </c>
      <c r="X2593" t="s">
        <v>243</v>
      </c>
      <c r="Y2593" t="s">
        <v>42</v>
      </c>
      <c r="Z2593">
        <v>77355</v>
      </c>
      <c r="AA2593" t="s">
        <v>93</v>
      </c>
      <c r="AB2593" t="s">
        <v>44</v>
      </c>
      <c r="AC2593" t="s">
        <v>740</v>
      </c>
      <c r="AD2593">
        <v>2</v>
      </c>
    </row>
    <row r="2594" spans="1:30" x14ac:dyDescent="0.3">
      <c r="A2594">
        <v>3019</v>
      </c>
      <c r="B2594" t="s">
        <v>3527</v>
      </c>
      <c r="C2594" t="s">
        <v>2749</v>
      </c>
      <c r="D2594" s="6" t="str">
        <f>CONCATENATE(employee_data35[[#This Row],[FirstName]], "-",employee_data35[[#This Row],[LastName]] )</f>
        <v>Elyse-Morrow</v>
      </c>
      <c r="E2594" s="1">
        <v>44666</v>
      </c>
      <c r="F2594" s="1">
        <v>45111</v>
      </c>
      <c r="G2594" s="7" t="str">
        <f>IF(ISBLANK(employee_data35[[#This Row],[ExitDate]]),"Yes","")</f>
        <v/>
      </c>
      <c r="H2594" t="s">
        <v>28</v>
      </c>
      <c r="I2594" t="s">
        <v>9149</v>
      </c>
      <c r="J2594" t="s">
        <v>9150</v>
      </c>
      <c r="K2594" t="s">
        <v>133</v>
      </c>
      <c r="L2594" s="6" t="str">
        <f>IF(ISBLANK(employee_data35[[#This Row],[ExitDate]]),"1","0")</f>
        <v>0</v>
      </c>
      <c r="M2594" t="str">
        <f>IF(ISBLANK(employee_data35[[#This Row],[ExitDate]]),"Active","Tidak Active")</f>
        <v>Tidak Active</v>
      </c>
      <c r="N2594" t="s">
        <v>33</v>
      </c>
      <c r="O2594" t="s">
        <v>64</v>
      </c>
      <c r="P2594" t="s">
        <v>63</v>
      </c>
      <c r="Q2594" t="s">
        <v>175</v>
      </c>
      <c r="R2594" t="s">
        <v>9151</v>
      </c>
      <c r="S2594" t="s">
        <v>38</v>
      </c>
      <c r="T2594" t="s">
        <v>39</v>
      </c>
      <c r="U2594" s="1">
        <v>29119</v>
      </c>
      <c r="V2594" s="7" t="str">
        <f>CONCATENATE(employee_data35[[#This Row],[First-LastName]]&amp;" "&amp;employee_data35[[#This Row],[DOB]])</f>
        <v>Elyse-Morrow 29119</v>
      </c>
      <c r="W2594" t="s">
        <v>40</v>
      </c>
      <c r="X2594" t="s">
        <v>613</v>
      </c>
      <c r="Y2594" t="s">
        <v>42</v>
      </c>
      <c r="Z2594">
        <v>26467</v>
      </c>
      <c r="AA2594" t="s">
        <v>128</v>
      </c>
      <c r="AB2594" t="s">
        <v>84</v>
      </c>
      <c r="AC2594" t="s">
        <v>740</v>
      </c>
      <c r="AD2594">
        <v>2</v>
      </c>
    </row>
    <row r="2595" spans="1:30" x14ac:dyDescent="0.3">
      <c r="A2595">
        <v>3020</v>
      </c>
      <c r="B2595" t="s">
        <v>266</v>
      </c>
      <c r="C2595" t="s">
        <v>1969</v>
      </c>
      <c r="D2595" s="6" t="str">
        <f>CONCATENATE(employee_data35[[#This Row],[FirstName]], "-",employee_data35[[#This Row],[LastName]] )</f>
        <v>Lincoln-Brady</v>
      </c>
      <c r="E2595" s="1">
        <v>45132</v>
      </c>
      <c r="F2595" s="1"/>
      <c r="G2595" s="7" t="str">
        <f>IF(ISBLANK(employee_data35[[#This Row],[ExitDate]]),"Yes","")</f>
        <v>Yes</v>
      </c>
      <c r="H2595" t="s">
        <v>28</v>
      </c>
      <c r="I2595" t="s">
        <v>9152</v>
      </c>
      <c r="J2595" t="s">
        <v>9153</v>
      </c>
      <c r="K2595" t="s">
        <v>80</v>
      </c>
      <c r="L2595" s="6" t="str">
        <f>IF(ISBLANK(employee_data35[[#This Row],[ExitDate]]),"1","0")</f>
        <v>1</v>
      </c>
      <c r="M2595" t="str">
        <f>IF(ISBLANK(employee_data35[[#This Row],[ExitDate]]),"Active","Tidak Active")</f>
        <v>Active</v>
      </c>
      <c r="N2595" t="s">
        <v>52</v>
      </c>
      <c r="O2595" t="s">
        <v>34</v>
      </c>
      <c r="P2595" t="s">
        <v>52</v>
      </c>
      <c r="Q2595" t="s">
        <v>36</v>
      </c>
      <c r="R2595" t="s">
        <v>37</v>
      </c>
      <c r="S2595" t="s">
        <v>38</v>
      </c>
      <c r="T2595" t="s">
        <v>81</v>
      </c>
      <c r="U2595" s="1">
        <v>16078</v>
      </c>
      <c r="V2595" s="7" t="str">
        <f>CONCATENATE(employee_data35[[#This Row],[First-LastName]]&amp;" "&amp;employee_data35[[#This Row],[DOB]])</f>
        <v>Lincoln-Brady 16078</v>
      </c>
      <c r="W2595" t="s">
        <v>40</v>
      </c>
      <c r="X2595" t="s">
        <v>103</v>
      </c>
      <c r="Y2595" t="s">
        <v>55</v>
      </c>
      <c r="Z2595">
        <v>8903</v>
      </c>
      <c r="AA2595" t="s">
        <v>93</v>
      </c>
      <c r="AB2595" t="s">
        <v>44</v>
      </c>
      <c r="AC2595" t="s">
        <v>740</v>
      </c>
      <c r="AD2595">
        <v>2</v>
      </c>
    </row>
    <row r="2596" spans="1:30" x14ac:dyDescent="0.3">
      <c r="A2596">
        <v>3021</v>
      </c>
      <c r="B2596" t="s">
        <v>9154</v>
      </c>
      <c r="C2596" t="s">
        <v>2463</v>
      </c>
      <c r="D2596" s="6" t="str">
        <f>CONCATENATE(employee_data35[[#This Row],[FirstName]], "-",employee_data35[[#This Row],[LastName]] )</f>
        <v>Allisson-Braun</v>
      </c>
      <c r="E2596" s="1">
        <v>44074</v>
      </c>
      <c r="F2596" s="1"/>
      <c r="G2596" s="7" t="str">
        <f>IF(ISBLANK(employee_data35[[#This Row],[ExitDate]]),"Yes","")</f>
        <v>Yes</v>
      </c>
      <c r="H2596" t="s">
        <v>28</v>
      </c>
      <c r="I2596" t="s">
        <v>9155</v>
      </c>
      <c r="J2596" t="s">
        <v>9156</v>
      </c>
      <c r="K2596" t="s">
        <v>98</v>
      </c>
      <c r="L2596" s="6" t="str">
        <f>IF(ISBLANK(employee_data35[[#This Row],[ExitDate]]),"1","0")</f>
        <v>1</v>
      </c>
      <c r="M2596" t="str">
        <f>IF(ISBLANK(employee_data35[[#This Row],[ExitDate]]),"Active","Tidak Active")</f>
        <v>Active</v>
      </c>
      <c r="N2596" t="s">
        <v>33</v>
      </c>
      <c r="O2596" t="s">
        <v>51</v>
      </c>
      <c r="P2596" t="s">
        <v>35</v>
      </c>
      <c r="Q2596" t="s">
        <v>36</v>
      </c>
      <c r="R2596" t="s">
        <v>37</v>
      </c>
      <c r="S2596" t="s">
        <v>38</v>
      </c>
      <c r="T2596" t="s">
        <v>305</v>
      </c>
      <c r="U2596" s="1">
        <v>31911</v>
      </c>
      <c r="V2596" s="7" t="str">
        <f>CONCATENATE(employee_data35[[#This Row],[First-LastName]]&amp;" "&amp;employee_data35[[#This Row],[DOB]])</f>
        <v>Allisson-Braun 31911</v>
      </c>
      <c r="W2596" t="s">
        <v>40</v>
      </c>
      <c r="X2596" t="s">
        <v>613</v>
      </c>
      <c r="Y2596" t="s">
        <v>55</v>
      </c>
      <c r="Z2596">
        <v>95247</v>
      </c>
      <c r="AA2596" t="s">
        <v>74</v>
      </c>
      <c r="AB2596" t="s">
        <v>75</v>
      </c>
      <c r="AC2596" t="s">
        <v>740</v>
      </c>
      <c r="AD2596">
        <v>2</v>
      </c>
    </row>
    <row r="2597" spans="1:30" x14ac:dyDescent="0.3">
      <c r="A2597">
        <v>3022</v>
      </c>
      <c r="B2597" t="s">
        <v>2537</v>
      </c>
      <c r="C2597" t="s">
        <v>7369</v>
      </c>
      <c r="D2597" s="6" t="str">
        <f>CONCATENATE(employee_data35[[#This Row],[FirstName]], "-",employee_data35[[#This Row],[LastName]] )</f>
        <v>Leonel-Chang</v>
      </c>
      <c r="E2597" s="1">
        <v>43383</v>
      </c>
      <c r="F2597" s="1">
        <v>43968</v>
      </c>
      <c r="G2597" s="7" t="str">
        <f>IF(ISBLANK(employee_data35[[#This Row],[ExitDate]]),"Yes","")</f>
        <v/>
      </c>
      <c r="H2597" t="s">
        <v>28</v>
      </c>
      <c r="I2597" t="s">
        <v>9157</v>
      </c>
      <c r="J2597" t="s">
        <v>9158</v>
      </c>
      <c r="K2597" t="s">
        <v>89</v>
      </c>
      <c r="L2597" s="6" t="str">
        <f>IF(ISBLANK(employee_data35[[#This Row],[ExitDate]]),"1","0")</f>
        <v>0</v>
      </c>
      <c r="M2597" t="str">
        <f>IF(ISBLANK(employee_data35[[#This Row],[ExitDate]]),"Active","Tidak Active")</f>
        <v>Tidak Active</v>
      </c>
      <c r="N2597" t="s">
        <v>63</v>
      </c>
      <c r="O2597" t="s">
        <v>34</v>
      </c>
      <c r="P2597" t="s">
        <v>63</v>
      </c>
      <c r="Q2597" t="s">
        <v>140</v>
      </c>
      <c r="R2597" t="s">
        <v>9159</v>
      </c>
      <c r="S2597" t="s">
        <v>38</v>
      </c>
      <c r="T2597" t="s">
        <v>148</v>
      </c>
      <c r="U2597" s="1">
        <v>27957</v>
      </c>
      <c r="V2597" s="7" t="str">
        <f>CONCATENATE(employee_data35[[#This Row],[First-LastName]]&amp;" "&amp;employee_data35[[#This Row],[DOB]])</f>
        <v>Leonel-Chang 27957</v>
      </c>
      <c r="W2597" t="s">
        <v>40</v>
      </c>
      <c r="X2597" t="s">
        <v>83</v>
      </c>
      <c r="Y2597" t="s">
        <v>55</v>
      </c>
      <c r="Z2597">
        <v>23955</v>
      </c>
      <c r="AA2597" t="s">
        <v>74</v>
      </c>
      <c r="AB2597" t="s">
        <v>84</v>
      </c>
      <c r="AC2597" t="s">
        <v>740</v>
      </c>
      <c r="AD2597">
        <v>1</v>
      </c>
    </row>
    <row r="2598" spans="1:30" x14ac:dyDescent="0.3">
      <c r="A2598">
        <v>3023</v>
      </c>
      <c r="B2598" t="s">
        <v>3790</v>
      </c>
      <c r="C2598" t="s">
        <v>447</v>
      </c>
      <c r="D2598" s="6" t="str">
        <f>CONCATENATE(employee_data35[[#This Row],[FirstName]], "-",employee_data35[[#This Row],[LastName]] )</f>
        <v>Marshall-Lucas</v>
      </c>
      <c r="E2598" s="1">
        <v>43480</v>
      </c>
      <c r="F2598" s="1">
        <v>44289</v>
      </c>
      <c r="G2598" s="7" t="str">
        <f>IF(ISBLANK(employee_data35[[#This Row],[ExitDate]]),"Yes","")</f>
        <v/>
      </c>
      <c r="H2598" t="s">
        <v>728</v>
      </c>
      <c r="I2598" t="s">
        <v>9160</v>
      </c>
      <c r="J2598" t="s">
        <v>9161</v>
      </c>
      <c r="K2598" t="s">
        <v>80</v>
      </c>
      <c r="L2598" s="6" t="str">
        <f>IF(ISBLANK(employee_data35[[#This Row],[ExitDate]]),"1","0")</f>
        <v>0</v>
      </c>
      <c r="M2598" t="str">
        <f>IF(ISBLANK(employee_data35[[#This Row],[ExitDate]]),"Active","Tidak Active")</f>
        <v>Tidak Active</v>
      </c>
      <c r="N2598" t="s">
        <v>33</v>
      </c>
      <c r="O2598" t="s">
        <v>64</v>
      </c>
      <c r="P2598" t="s">
        <v>52</v>
      </c>
      <c r="Q2598" t="s">
        <v>140</v>
      </c>
      <c r="R2598" t="s">
        <v>9162</v>
      </c>
      <c r="S2598" t="s">
        <v>38</v>
      </c>
      <c r="T2598" t="s">
        <v>81</v>
      </c>
      <c r="U2598" s="1">
        <v>21215</v>
      </c>
      <c r="V2598" s="7" t="str">
        <f>CONCATENATE(employee_data35[[#This Row],[First-LastName]]&amp;" "&amp;employee_data35[[#This Row],[DOB]])</f>
        <v>Marshall-Lucas 21215</v>
      </c>
      <c r="W2598" t="s">
        <v>40</v>
      </c>
      <c r="X2598" t="s">
        <v>103</v>
      </c>
      <c r="Y2598" t="s">
        <v>42</v>
      </c>
      <c r="Z2598">
        <v>46410</v>
      </c>
      <c r="AA2598" t="s">
        <v>93</v>
      </c>
      <c r="AB2598" t="s">
        <v>44</v>
      </c>
      <c r="AC2598" t="s">
        <v>740</v>
      </c>
      <c r="AD2598">
        <v>2</v>
      </c>
    </row>
    <row r="2599" spans="1:30" x14ac:dyDescent="0.3">
      <c r="A2599">
        <v>3024</v>
      </c>
      <c r="B2599" t="s">
        <v>5303</v>
      </c>
      <c r="C2599" t="s">
        <v>3480</v>
      </c>
      <c r="D2599" s="6" t="str">
        <f>CONCATENATE(employee_data35[[#This Row],[FirstName]], "-",employee_data35[[#This Row],[LastName]] )</f>
        <v>Haiden-Scott</v>
      </c>
      <c r="E2599" s="1">
        <v>44556</v>
      </c>
      <c r="F2599" s="1"/>
      <c r="G2599" s="7" t="str">
        <f>IF(ISBLANK(employee_data35[[#This Row],[ExitDate]]),"Yes","")</f>
        <v>Yes</v>
      </c>
      <c r="H2599" t="s">
        <v>728</v>
      </c>
      <c r="I2599" t="s">
        <v>9163</v>
      </c>
      <c r="J2599" t="s">
        <v>9164</v>
      </c>
      <c r="K2599" t="s">
        <v>89</v>
      </c>
      <c r="L2599" s="6" t="str">
        <f>IF(ISBLANK(employee_data35[[#This Row],[ExitDate]]),"1","0")</f>
        <v>1</v>
      </c>
      <c r="M2599" t="str">
        <f>IF(ISBLANK(employee_data35[[#This Row],[ExitDate]]),"Active","Tidak Active")</f>
        <v>Active</v>
      </c>
      <c r="N2599" t="s">
        <v>33</v>
      </c>
      <c r="O2599" t="s">
        <v>51</v>
      </c>
      <c r="P2599" t="s">
        <v>63</v>
      </c>
      <c r="Q2599" t="s">
        <v>36</v>
      </c>
      <c r="R2599" t="s">
        <v>37</v>
      </c>
      <c r="S2599" t="s">
        <v>38</v>
      </c>
      <c r="T2599" t="s">
        <v>177</v>
      </c>
      <c r="U2599" s="1">
        <v>22733</v>
      </c>
      <c r="V2599" s="7" t="str">
        <f>CONCATENATE(employee_data35[[#This Row],[First-LastName]]&amp;" "&amp;employee_data35[[#This Row],[DOB]])</f>
        <v>Haiden-Scott 22733</v>
      </c>
      <c r="W2599" t="s">
        <v>40</v>
      </c>
      <c r="X2599" t="s">
        <v>6</v>
      </c>
      <c r="Y2599" t="s">
        <v>42</v>
      </c>
      <c r="Z2599">
        <v>51804</v>
      </c>
      <c r="AA2599" t="s">
        <v>56</v>
      </c>
      <c r="AB2599" t="s">
        <v>44</v>
      </c>
      <c r="AC2599" t="s">
        <v>45</v>
      </c>
      <c r="AD2599">
        <v>2</v>
      </c>
    </row>
    <row r="2600" spans="1:30" x14ac:dyDescent="0.3">
      <c r="A2600">
        <v>3025</v>
      </c>
      <c r="B2600" t="s">
        <v>5429</v>
      </c>
      <c r="C2600" t="s">
        <v>238</v>
      </c>
      <c r="D2600" s="6" t="str">
        <f>CONCATENATE(employee_data35[[#This Row],[FirstName]], "-",employee_data35[[#This Row],[LastName]] )</f>
        <v>Kyan-Miranda</v>
      </c>
      <c r="E2600" s="1">
        <v>44704</v>
      </c>
      <c r="F2600" s="1"/>
      <c r="G2600" s="7" t="str">
        <f>IF(ISBLANK(employee_data35[[#This Row],[ExitDate]]),"Yes","")</f>
        <v>Yes</v>
      </c>
      <c r="H2600" t="s">
        <v>728</v>
      </c>
      <c r="I2600" t="s">
        <v>9165</v>
      </c>
      <c r="J2600" t="s">
        <v>9166</v>
      </c>
      <c r="K2600" t="s">
        <v>31</v>
      </c>
      <c r="L2600" s="6" t="str">
        <f>IF(ISBLANK(employee_data35[[#This Row],[ExitDate]]),"1","0")</f>
        <v>1</v>
      </c>
      <c r="M2600" t="str">
        <f>IF(ISBLANK(employee_data35[[#This Row],[ExitDate]]),"Active","Tidak Active")</f>
        <v>Active</v>
      </c>
      <c r="N2600" t="s">
        <v>33</v>
      </c>
      <c r="O2600" t="s">
        <v>34</v>
      </c>
      <c r="P2600" t="s">
        <v>35</v>
      </c>
      <c r="Q2600" t="s">
        <v>36</v>
      </c>
      <c r="R2600" t="s">
        <v>37</v>
      </c>
      <c r="S2600" t="s">
        <v>38</v>
      </c>
      <c r="T2600" t="s">
        <v>177</v>
      </c>
      <c r="U2600" s="1">
        <v>36248</v>
      </c>
      <c r="V2600" s="7" t="str">
        <f>CONCATENATE(employee_data35[[#This Row],[First-LastName]]&amp;" "&amp;employee_data35[[#This Row],[DOB]])</f>
        <v>Kyan-Miranda 36248</v>
      </c>
      <c r="W2600" t="s">
        <v>40</v>
      </c>
      <c r="X2600" t="s">
        <v>103</v>
      </c>
      <c r="Y2600" t="s">
        <v>42</v>
      </c>
      <c r="Z2600">
        <v>10677</v>
      </c>
      <c r="AA2600" t="s">
        <v>93</v>
      </c>
      <c r="AB2600" t="s">
        <v>84</v>
      </c>
      <c r="AC2600" t="s">
        <v>45</v>
      </c>
      <c r="AD2600">
        <v>1</v>
      </c>
    </row>
    <row r="2601" spans="1:30" x14ac:dyDescent="0.3">
      <c r="A2601">
        <v>3026</v>
      </c>
      <c r="B2601" t="s">
        <v>6020</v>
      </c>
      <c r="C2601" t="s">
        <v>6276</v>
      </c>
      <c r="D2601" s="6" t="str">
        <f>CONCATENATE(employee_data35[[#This Row],[FirstName]], "-",employee_data35[[#This Row],[LastName]] )</f>
        <v>Ayanna-Garrison</v>
      </c>
      <c r="E2601" s="1">
        <v>44796</v>
      </c>
      <c r="F2601" s="1"/>
      <c r="G2601" s="7" t="str">
        <f>IF(ISBLANK(employee_data35[[#This Row],[ExitDate]]),"Yes","")</f>
        <v>Yes</v>
      </c>
      <c r="H2601" t="s">
        <v>728</v>
      </c>
      <c r="I2601" t="s">
        <v>9167</v>
      </c>
      <c r="J2601" t="s">
        <v>9168</v>
      </c>
      <c r="K2601" t="s">
        <v>50</v>
      </c>
      <c r="L2601" s="6" t="str">
        <f>IF(ISBLANK(employee_data35[[#This Row],[ExitDate]]),"1","0")</f>
        <v>1</v>
      </c>
      <c r="M2601" t="str">
        <f>IF(ISBLANK(employee_data35[[#This Row],[ExitDate]]),"Active","Tidak Active")</f>
        <v>Active</v>
      </c>
      <c r="N2601" t="s">
        <v>33</v>
      </c>
      <c r="O2601" t="s">
        <v>34</v>
      </c>
      <c r="P2601" t="s">
        <v>52</v>
      </c>
      <c r="Q2601" t="s">
        <v>36</v>
      </c>
      <c r="R2601" t="s">
        <v>37</v>
      </c>
      <c r="S2601" t="s">
        <v>38</v>
      </c>
      <c r="T2601" t="s">
        <v>177</v>
      </c>
      <c r="U2601" s="1">
        <v>15923</v>
      </c>
      <c r="V2601" s="7" t="str">
        <f>CONCATENATE(employee_data35[[#This Row],[First-LastName]]&amp;" "&amp;employee_data35[[#This Row],[DOB]])</f>
        <v>Ayanna-Garrison 15923</v>
      </c>
      <c r="W2601" t="s">
        <v>40</v>
      </c>
      <c r="X2601" t="s">
        <v>163</v>
      </c>
      <c r="Y2601" t="s">
        <v>42</v>
      </c>
      <c r="Z2601">
        <v>80801</v>
      </c>
      <c r="AA2601" t="s">
        <v>128</v>
      </c>
      <c r="AB2601" t="s">
        <v>104</v>
      </c>
      <c r="AC2601" t="s">
        <v>45</v>
      </c>
      <c r="AD2601">
        <v>2</v>
      </c>
    </row>
    <row r="2602" spans="1:30" x14ac:dyDescent="0.3">
      <c r="A2602">
        <v>3027</v>
      </c>
      <c r="B2602" t="s">
        <v>2118</v>
      </c>
      <c r="C2602" t="s">
        <v>6152</v>
      </c>
      <c r="D2602" s="6" t="str">
        <f>CONCATENATE(employee_data35[[#This Row],[FirstName]], "-",employee_data35[[#This Row],[LastName]] )</f>
        <v>Alan-Woods</v>
      </c>
      <c r="E2602" s="1">
        <v>45073</v>
      </c>
      <c r="F2602" s="1">
        <v>45135</v>
      </c>
      <c r="G2602" s="7" t="str">
        <f>IF(ISBLANK(employee_data35[[#This Row],[ExitDate]]),"Yes","")</f>
        <v/>
      </c>
      <c r="H2602" t="s">
        <v>728</v>
      </c>
      <c r="I2602" t="s">
        <v>9169</v>
      </c>
      <c r="J2602" t="s">
        <v>9170</v>
      </c>
      <c r="K2602" t="s">
        <v>139</v>
      </c>
      <c r="L2602" s="6" t="str">
        <f>IF(ISBLANK(employee_data35[[#This Row],[ExitDate]]),"1","0")</f>
        <v>0</v>
      </c>
      <c r="M2602" t="str">
        <f>IF(ISBLANK(employee_data35[[#This Row],[ExitDate]]),"Active","Tidak Active")</f>
        <v>Tidak Active</v>
      </c>
      <c r="N2602" t="s">
        <v>52</v>
      </c>
      <c r="O2602" t="s">
        <v>51</v>
      </c>
      <c r="P2602" t="s">
        <v>63</v>
      </c>
      <c r="Q2602" t="s">
        <v>175</v>
      </c>
      <c r="R2602" t="s">
        <v>9171</v>
      </c>
      <c r="S2602" t="s">
        <v>38</v>
      </c>
      <c r="T2602" t="s">
        <v>101</v>
      </c>
      <c r="U2602" s="1">
        <v>15834</v>
      </c>
      <c r="V2602" s="7" t="str">
        <f>CONCATENATE(employee_data35[[#This Row],[First-LastName]]&amp;" "&amp;employee_data35[[#This Row],[DOB]])</f>
        <v>Alan-Woods 15834</v>
      </c>
      <c r="W2602" t="s">
        <v>40</v>
      </c>
      <c r="X2602" t="s">
        <v>613</v>
      </c>
      <c r="Y2602" t="s">
        <v>42</v>
      </c>
      <c r="Z2602">
        <v>7984</v>
      </c>
      <c r="AA2602" t="s">
        <v>43</v>
      </c>
      <c r="AB2602" t="s">
        <v>75</v>
      </c>
      <c r="AC2602" t="s">
        <v>45</v>
      </c>
      <c r="AD2602">
        <v>5</v>
      </c>
    </row>
    <row r="2603" spans="1:30" x14ac:dyDescent="0.3">
      <c r="A2603">
        <v>3028</v>
      </c>
      <c r="B2603" t="s">
        <v>5821</v>
      </c>
      <c r="C2603" t="s">
        <v>2472</v>
      </c>
      <c r="D2603" s="6" t="str">
        <f>CONCATENATE(employee_data35[[#This Row],[FirstName]], "-",employee_data35[[#This Row],[LastName]] )</f>
        <v>Teagan-Phelps</v>
      </c>
      <c r="E2603" s="1">
        <v>43322</v>
      </c>
      <c r="F2603" s="1">
        <v>44402</v>
      </c>
      <c r="G2603" s="7" t="str">
        <f>IF(ISBLANK(employee_data35[[#This Row],[ExitDate]]),"Yes","")</f>
        <v/>
      </c>
      <c r="H2603" t="s">
        <v>728</v>
      </c>
      <c r="I2603" t="s">
        <v>9172</v>
      </c>
      <c r="J2603" t="s">
        <v>9173</v>
      </c>
      <c r="K2603" t="s">
        <v>118</v>
      </c>
      <c r="L2603" s="6" t="str">
        <f>IF(ISBLANK(employee_data35[[#This Row],[ExitDate]]),"1","0")</f>
        <v>0</v>
      </c>
      <c r="M2603" t="str">
        <f>IF(ISBLANK(employee_data35[[#This Row],[ExitDate]]),"Active","Tidak Active")</f>
        <v>Tidak Active</v>
      </c>
      <c r="N2603" t="s">
        <v>33</v>
      </c>
      <c r="O2603" t="s">
        <v>64</v>
      </c>
      <c r="P2603" t="s">
        <v>35</v>
      </c>
      <c r="Q2603" t="s">
        <v>126</v>
      </c>
      <c r="R2603" t="s">
        <v>9174</v>
      </c>
      <c r="S2603" t="s">
        <v>38</v>
      </c>
      <c r="T2603" t="s">
        <v>111</v>
      </c>
      <c r="U2603" s="1">
        <v>36648</v>
      </c>
      <c r="V2603" s="7" t="str">
        <f>CONCATENATE(employee_data35[[#This Row],[First-LastName]]&amp;" "&amp;employee_data35[[#This Row],[DOB]])</f>
        <v>Teagan-Phelps 36648</v>
      </c>
      <c r="W2603" t="s">
        <v>40</v>
      </c>
      <c r="X2603" t="s">
        <v>113</v>
      </c>
      <c r="Y2603" t="s">
        <v>42</v>
      </c>
      <c r="Z2603">
        <v>32254</v>
      </c>
      <c r="AA2603" t="s">
        <v>128</v>
      </c>
      <c r="AB2603" t="s">
        <v>84</v>
      </c>
      <c r="AC2603" t="s">
        <v>45</v>
      </c>
      <c r="AD2603">
        <v>2</v>
      </c>
    </row>
    <row r="2604" spans="1:30" x14ac:dyDescent="0.3">
      <c r="A2604">
        <v>3029</v>
      </c>
      <c r="B2604" t="s">
        <v>3586</v>
      </c>
      <c r="C2604" t="s">
        <v>2862</v>
      </c>
      <c r="D2604" s="6" t="str">
        <f>CONCATENATE(employee_data35[[#This Row],[FirstName]], "-",employee_data35[[#This Row],[LastName]] )</f>
        <v>Malachi-Burnett</v>
      </c>
      <c r="E2604" s="1">
        <v>44493</v>
      </c>
      <c r="F2604" s="1">
        <v>44960</v>
      </c>
      <c r="G2604" s="7" t="str">
        <f>IF(ISBLANK(employee_data35[[#This Row],[ExitDate]]),"Yes","")</f>
        <v/>
      </c>
      <c r="H2604" t="s">
        <v>728</v>
      </c>
      <c r="I2604" t="s">
        <v>9175</v>
      </c>
      <c r="J2604" t="s">
        <v>9176</v>
      </c>
      <c r="K2604" t="s">
        <v>62</v>
      </c>
      <c r="L2604" s="6" t="str">
        <f>IF(ISBLANK(employee_data35[[#This Row],[ExitDate]]),"1","0")</f>
        <v>0</v>
      </c>
      <c r="M2604" t="str">
        <f>IF(ISBLANK(employee_data35[[#This Row],[ExitDate]]),"Active","Tidak Active")</f>
        <v>Tidak Active</v>
      </c>
      <c r="N2604" t="s">
        <v>33</v>
      </c>
      <c r="O2604" t="s">
        <v>34</v>
      </c>
      <c r="P2604" t="s">
        <v>63</v>
      </c>
      <c r="Q2604" t="s">
        <v>175</v>
      </c>
      <c r="R2604" t="s">
        <v>9177</v>
      </c>
      <c r="S2604" t="s">
        <v>38</v>
      </c>
      <c r="T2604" t="s">
        <v>39</v>
      </c>
      <c r="U2604" s="1">
        <v>21715</v>
      </c>
      <c r="V2604" s="7" t="str">
        <f>CONCATENATE(employee_data35[[#This Row],[First-LastName]]&amp;" "&amp;employee_data35[[#This Row],[DOB]])</f>
        <v>Malachi-Burnett 21715</v>
      </c>
      <c r="W2604" t="s">
        <v>40</v>
      </c>
      <c r="X2604" t="s">
        <v>73</v>
      </c>
      <c r="Y2604" t="s">
        <v>42</v>
      </c>
      <c r="Z2604">
        <v>5819</v>
      </c>
      <c r="AA2604" t="s">
        <v>128</v>
      </c>
      <c r="AB2604" t="s">
        <v>44</v>
      </c>
      <c r="AC2604" t="s">
        <v>45</v>
      </c>
      <c r="AD2604">
        <v>4</v>
      </c>
    </row>
    <row r="2605" spans="1:30" x14ac:dyDescent="0.3">
      <c r="A2605">
        <v>3030</v>
      </c>
      <c r="B2605" t="s">
        <v>9178</v>
      </c>
      <c r="C2605" t="s">
        <v>4653</v>
      </c>
      <c r="D2605" s="6" t="str">
        <f>CONCATENATE(employee_data35[[#This Row],[FirstName]], "-",employee_data35[[#This Row],[LastName]] )</f>
        <v>Kadin-Mcdowell</v>
      </c>
      <c r="E2605" s="1">
        <v>44747</v>
      </c>
      <c r="F2605" s="1">
        <v>44929</v>
      </c>
      <c r="G2605" s="7" t="str">
        <f>IF(ISBLANK(employee_data35[[#This Row],[ExitDate]]),"Yes","")</f>
        <v/>
      </c>
      <c r="H2605" t="s">
        <v>728</v>
      </c>
      <c r="I2605" t="s">
        <v>9179</v>
      </c>
      <c r="J2605" t="s">
        <v>9180</v>
      </c>
      <c r="K2605" t="s">
        <v>168</v>
      </c>
      <c r="L2605" s="6" t="str">
        <f>IF(ISBLANK(employee_data35[[#This Row],[ExitDate]]),"1","0")</f>
        <v>0</v>
      </c>
      <c r="M2605" t="str">
        <f>IF(ISBLANK(employee_data35[[#This Row],[ExitDate]]),"Active","Tidak Active")</f>
        <v>Tidak Active</v>
      </c>
      <c r="N2605" t="s">
        <v>63</v>
      </c>
      <c r="O2605" t="s">
        <v>34</v>
      </c>
      <c r="P2605" t="s">
        <v>52</v>
      </c>
      <c r="Q2605" t="s">
        <v>175</v>
      </c>
      <c r="R2605" t="s">
        <v>9181</v>
      </c>
      <c r="S2605" t="s">
        <v>38</v>
      </c>
      <c r="T2605" t="s">
        <v>305</v>
      </c>
      <c r="U2605" s="1">
        <v>19581</v>
      </c>
      <c r="V2605" s="7" t="str">
        <f>CONCATENATE(employee_data35[[#This Row],[First-LastName]]&amp;" "&amp;employee_data35[[#This Row],[DOB]])</f>
        <v>Kadin-Mcdowell 19581</v>
      </c>
      <c r="W2605" t="s">
        <v>40</v>
      </c>
      <c r="X2605" t="s">
        <v>83</v>
      </c>
      <c r="Y2605" t="s">
        <v>42</v>
      </c>
      <c r="Z2605">
        <v>51064</v>
      </c>
      <c r="AA2605" t="s">
        <v>43</v>
      </c>
      <c r="AB2605" t="s">
        <v>75</v>
      </c>
      <c r="AC2605" t="s">
        <v>45</v>
      </c>
      <c r="AD2605">
        <v>1</v>
      </c>
    </row>
    <row r="2606" spans="1:30" x14ac:dyDescent="0.3">
      <c r="A2606">
        <v>3031</v>
      </c>
      <c r="B2606" t="s">
        <v>2827</v>
      </c>
      <c r="C2606" t="s">
        <v>1413</v>
      </c>
      <c r="D2606" s="6" t="str">
        <f>CONCATENATE(employee_data35[[#This Row],[FirstName]], "-",employee_data35[[#This Row],[LastName]] )</f>
        <v>Reed-Brandt</v>
      </c>
      <c r="E2606" s="1">
        <v>44583</v>
      </c>
      <c r="F2606" s="1">
        <v>44988</v>
      </c>
      <c r="G2606" s="7" t="str">
        <f>IF(ISBLANK(employee_data35[[#This Row],[ExitDate]]),"Yes","")</f>
        <v/>
      </c>
      <c r="H2606" t="s">
        <v>28</v>
      </c>
      <c r="I2606" t="s">
        <v>5636</v>
      </c>
      <c r="J2606" t="s">
        <v>9182</v>
      </c>
      <c r="K2606" t="s">
        <v>133</v>
      </c>
      <c r="L2606" s="6" t="str">
        <f>IF(ISBLANK(employee_data35[[#This Row],[ExitDate]]),"1","0")</f>
        <v>0</v>
      </c>
      <c r="M2606" t="str">
        <f>IF(ISBLANK(employee_data35[[#This Row],[ExitDate]]),"Active","Tidak Active")</f>
        <v>Tidak Active</v>
      </c>
      <c r="N2606" t="s">
        <v>33</v>
      </c>
      <c r="O2606" t="s">
        <v>64</v>
      </c>
      <c r="P2606" t="s">
        <v>35</v>
      </c>
      <c r="Q2606" t="s">
        <v>126</v>
      </c>
      <c r="R2606" t="s">
        <v>9183</v>
      </c>
      <c r="S2606" t="s">
        <v>38</v>
      </c>
      <c r="T2606" t="s">
        <v>177</v>
      </c>
      <c r="U2606" s="1">
        <v>22110</v>
      </c>
      <c r="V2606" s="7" t="str">
        <f>CONCATENATE(employee_data35[[#This Row],[First-LastName]]&amp;" "&amp;employee_data35[[#This Row],[DOB]])</f>
        <v>Reed-Brandt 22110</v>
      </c>
      <c r="W2606" t="s">
        <v>40</v>
      </c>
      <c r="X2606" t="s">
        <v>6</v>
      </c>
      <c r="Y2606" t="s">
        <v>55</v>
      </c>
      <c r="Z2606">
        <v>88435</v>
      </c>
      <c r="AA2606" t="s">
        <v>128</v>
      </c>
      <c r="AB2606" t="s">
        <v>84</v>
      </c>
      <c r="AC2606" t="s">
        <v>45</v>
      </c>
      <c r="AD2606">
        <v>1</v>
      </c>
    </row>
    <row r="2607" spans="1:30" x14ac:dyDescent="0.3">
      <c r="A2607">
        <v>3032</v>
      </c>
      <c r="B2607" t="s">
        <v>6607</v>
      </c>
      <c r="C2607" t="s">
        <v>1433</v>
      </c>
      <c r="D2607" s="6" t="str">
        <f>CONCATENATE(employee_data35[[#This Row],[FirstName]], "-",employee_data35[[#This Row],[LastName]] )</f>
        <v>Cristofer-Schwartz</v>
      </c>
      <c r="E2607" s="1">
        <v>45012</v>
      </c>
      <c r="F2607" s="1">
        <v>45130</v>
      </c>
      <c r="G2607" s="7" t="str">
        <f>IF(ISBLANK(employee_data35[[#This Row],[ExitDate]]),"Yes","")</f>
        <v/>
      </c>
      <c r="H2607" t="s">
        <v>28</v>
      </c>
      <c r="I2607" t="s">
        <v>9184</v>
      </c>
      <c r="J2607" t="s">
        <v>9185</v>
      </c>
      <c r="K2607" t="s">
        <v>50</v>
      </c>
      <c r="L2607" s="6" t="str">
        <f>IF(ISBLANK(employee_data35[[#This Row],[ExitDate]]),"1","0")</f>
        <v>0</v>
      </c>
      <c r="M2607" t="str">
        <f>IF(ISBLANK(employee_data35[[#This Row],[ExitDate]]),"Active","Tidak Active")</f>
        <v>Tidak Active</v>
      </c>
      <c r="N2607" t="s">
        <v>52</v>
      </c>
      <c r="O2607" t="s">
        <v>51</v>
      </c>
      <c r="P2607" t="s">
        <v>63</v>
      </c>
      <c r="Q2607" t="s">
        <v>175</v>
      </c>
      <c r="R2607" t="s">
        <v>9186</v>
      </c>
      <c r="S2607" t="s">
        <v>38</v>
      </c>
      <c r="T2607" t="s">
        <v>81</v>
      </c>
      <c r="U2607" s="1">
        <v>15290</v>
      </c>
      <c r="V2607" s="7" t="str">
        <f>CONCATENATE(employee_data35[[#This Row],[First-LastName]]&amp;" "&amp;employee_data35[[#This Row],[DOB]])</f>
        <v>Cristofer-Schwartz 15290</v>
      </c>
      <c r="W2607" t="s">
        <v>40</v>
      </c>
      <c r="X2607" t="s">
        <v>6</v>
      </c>
      <c r="Y2607" t="s">
        <v>55</v>
      </c>
      <c r="Z2607">
        <v>48042</v>
      </c>
      <c r="AA2607" t="s">
        <v>128</v>
      </c>
      <c r="AB2607" t="s">
        <v>84</v>
      </c>
      <c r="AC2607" t="s">
        <v>45</v>
      </c>
      <c r="AD2607">
        <v>2</v>
      </c>
    </row>
    <row r="2608" spans="1:30" x14ac:dyDescent="0.3">
      <c r="A2608">
        <v>3033</v>
      </c>
      <c r="B2608" t="s">
        <v>9187</v>
      </c>
      <c r="C2608" t="s">
        <v>2770</v>
      </c>
      <c r="D2608" s="6" t="str">
        <f>CONCATENATE(employee_data35[[#This Row],[FirstName]], "-",employee_data35[[#This Row],[LastName]] )</f>
        <v>Jaelynn-Salazar</v>
      </c>
      <c r="E2608" s="1">
        <v>43703</v>
      </c>
      <c r="F2608" s="1">
        <v>44629</v>
      </c>
      <c r="G2608" s="7" t="str">
        <f>IF(ISBLANK(employee_data35[[#This Row],[ExitDate]]),"Yes","")</f>
        <v/>
      </c>
      <c r="H2608" t="s">
        <v>28</v>
      </c>
      <c r="I2608" t="s">
        <v>9188</v>
      </c>
      <c r="J2608" t="s">
        <v>9189</v>
      </c>
      <c r="K2608" t="s">
        <v>139</v>
      </c>
      <c r="L2608" s="6" t="str">
        <f>IF(ISBLANK(employee_data35[[#This Row],[ExitDate]]),"1","0")</f>
        <v>0</v>
      </c>
      <c r="M2608" t="str">
        <f>IF(ISBLANK(employee_data35[[#This Row],[ExitDate]]),"Active","Tidak Active")</f>
        <v>Tidak Active</v>
      </c>
      <c r="N2608" t="s">
        <v>33</v>
      </c>
      <c r="O2608" t="s">
        <v>34</v>
      </c>
      <c r="P2608" t="s">
        <v>52</v>
      </c>
      <c r="Q2608" t="s">
        <v>175</v>
      </c>
      <c r="R2608" t="s">
        <v>9190</v>
      </c>
      <c r="S2608" t="s">
        <v>38</v>
      </c>
      <c r="T2608" t="s">
        <v>111</v>
      </c>
      <c r="U2608" s="1">
        <v>16878</v>
      </c>
      <c r="V2608" s="7" t="str">
        <f>CONCATENATE(employee_data35[[#This Row],[First-LastName]]&amp;" "&amp;employee_data35[[#This Row],[DOB]])</f>
        <v>Jaelynn-Salazar 16878</v>
      </c>
      <c r="W2608" t="s">
        <v>40</v>
      </c>
      <c r="X2608" t="s">
        <v>969</v>
      </c>
      <c r="Y2608" t="s">
        <v>55</v>
      </c>
      <c r="Z2608">
        <v>54212</v>
      </c>
      <c r="AA2608" t="s">
        <v>43</v>
      </c>
      <c r="AB2608" t="s">
        <v>104</v>
      </c>
      <c r="AC2608" t="s">
        <v>45</v>
      </c>
      <c r="AD2608">
        <v>2</v>
      </c>
    </row>
    <row r="2609" spans="1:30" x14ac:dyDescent="0.3">
      <c r="A2609">
        <v>3034</v>
      </c>
      <c r="B2609" t="s">
        <v>9191</v>
      </c>
      <c r="C2609" t="s">
        <v>1206</v>
      </c>
      <c r="D2609" s="6" t="str">
        <f>CONCATENATE(employee_data35[[#This Row],[FirstName]], "-",employee_data35[[#This Row],[LastName]] )</f>
        <v>Macie-Hayes</v>
      </c>
      <c r="E2609" s="1">
        <v>44485</v>
      </c>
      <c r="F2609" s="1"/>
      <c r="G2609" s="7" t="str">
        <f>IF(ISBLANK(employee_data35[[#This Row],[ExitDate]]),"Yes","")</f>
        <v>Yes</v>
      </c>
      <c r="H2609" t="s">
        <v>28</v>
      </c>
      <c r="I2609" t="s">
        <v>9192</v>
      </c>
      <c r="J2609" t="s">
        <v>9193</v>
      </c>
      <c r="K2609" t="s">
        <v>80</v>
      </c>
      <c r="L2609" s="6" t="str">
        <f>IF(ISBLANK(employee_data35[[#This Row],[ExitDate]]),"1","0")</f>
        <v>1</v>
      </c>
      <c r="M2609" t="str">
        <f>IF(ISBLANK(employee_data35[[#This Row],[ExitDate]]),"Active","Tidak Active")</f>
        <v>Active</v>
      </c>
      <c r="N2609" t="s">
        <v>63</v>
      </c>
      <c r="O2609" t="s">
        <v>64</v>
      </c>
      <c r="P2609" t="s">
        <v>35</v>
      </c>
      <c r="Q2609" t="s">
        <v>36</v>
      </c>
      <c r="R2609" t="s">
        <v>37</v>
      </c>
      <c r="S2609" t="s">
        <v>38</v>
      </c>
      <c r="T2609" t="s">
        <v>90</v>
      </c>
      <c r="U2609" s="1">
        <v>24596</v>
      </c>
      <c r="V2609" s="7" t="str">
        <f>CONCATENATE(employee_data35[[#This Row],[First-LastName]]&amp;" "&amp;employee_data35[[#This Row],[DOB]])</f>
        <v>Macie-Hayes 24596</v>
      </c>
      <c r="W2609" t="s">
        <v>40</v>
      </c>
      <c r="X2609" t="s">
        <v>226</v>
      </c>
      <c r="Y2609" t="s">
        <v>42</v>
      </c>
      <c r="Z2609">
        <v>26202</v>
      </c>
      <c r="AA2609" t="s">
        <v>43</v>
      </c>
      <c r="AB2609" t="s">
        <v>75</v>
      </c>
      <c r="AC2609" t="s">
        <v>45</v>
      </c>
      <c r="AD2609">
        <v>2</v>
      </c>
    </row>
    <row r="2610" spans="1:30" x14ac:dyDescent="0.3">
      <c r="A2610">
        <v>3035</v>
      </c>
      <c r="B2610" t="s">
        <v>9194</v>
      </c>
      <c r="C2610" t="s">
        <v>2522</v>
      </c>
      <c r="D2610" s="6" t="str">
        <f>CONCATENATE(employee_data35[[#This Row],[FirstName]], "-",employee_data35[[#This Row],[LastName]] )</f>
        <v>Rodney-Snow</v>
      </c>
      <c r="E2610" s="1">
        <v>43630</v>
      </c>
      <c r="F2610" s="1"/>
      <c r="G2610" s="7" t="str">
        <f>IF(ISBLANK(employee_data35[[#This Row],[ExitDate]]),"Yes","")</f>
        <v>Yes</v>
      </c>
      <c r="H2610" t="s">
        <v>28</v>
      </c>
      <c r="I2610" t="s">
        <v>9195</v>
      </c>
      <c r="J2610" t="s">
        <v>9196</v>
      </c>
      <c r="K2610" t="s">
        <v>168</v>
      </c>
      <c r="L2610" s="6" t="str">
        <f>IF(ISBLANK(employee_data35[[#This Row],[ExitDate]]),"1","0")</f>
        <v>1</v>
      </c>
      <c r="M2610" t="str">
        <f>IF(ISBLANK(employee_data35[[#This Row],[ExitDate]]),"Active","Tidak Active")</f>
        <v>Active</v>
      </c>
      <c r="N2610" t="s">
        <v>33</v>
      </c>
      <c r="O2610" t="s">
        <v>34</v>
      </c>
      <c r="P2610" t="s">
        <v>35</v>
      </c>
      <c r="Q2610" t="s">
        <v>36</v>
      </c>
      <c r="R2610" t="s">
        <v>37</v>
      </c>
      <c r="S2610" t="s">
        <v>38</v>
      </c>
      <c r="T2610" t="s">
        <v>111</v>
      </c>
      <c r="U2610" s="1">
        <v>18520</v>
      </c>
      <c r="V2610" s="7" t="str">
        <f>CONCATENATE(employee_data35[[#This Row],[First-LastName]]&amp;" "&amp;employee_data35[[#This Row],[DOB]])</f>
        <v>Rodney-Snow 18520</v>
      </c>
      <c r="W2610" t="s">
        <v>40</v>
      </c>
      <c r="X2610" t="s">
        <v>184</v>
      </c>
      <c r="Y2610" t="s">
        <v>42</v>
      </c>
      <c r="Z2610">
        <v>33464</v>
      </c>
      <c r="AA2610" t="s">
        <v>74</v>
      </c>
      <c r="AB2610" t="s">
        <v>104</v>
      </c>
      <c r="AC2610" t="s">
        <v>45</v>
      </c>
      <c r="AD2610">
        <v>1</v>
      </c>
    </row>
    <row r="2611" spans="1:30" x14ac:dyDescent="0.3">
      <c r="A2611">
        <v>3036</v>
      </c>
      <c r="B2611" t="s">
        <v>5124</v>
      </c>
      <c r="C2611" t="s">
        <v>152</v>
      </c>
      <c r="D2611" s="6" t="str">
        <f>CONCATENATE(employee_data35[[#This Row],[FirstName]], "-",employee_data35[[#This Row],[LastName]] )</f>
        <v>Reece-Potts</v>
      </c>
      <c r="E2611" s="1">
        <v>44017</v>
      </c>
      <c r="F2611" s="1"/>
      <c r="G2611" s="7" t="str">
        <f>IF(ISBLANK(employee_data35[[#This Row],[ExitDate]]),"Yes","")</f>
        <v>Yes</v>
      </c>
      <c r="H2611" t="s">
        <v>28</v>
      </c>
      <c r="I2611" t="s">
        <v>9197</v>
      </c>
      <c r="J2611" t="s">
        <v>9198</v>
      </c>
      <c r="K2611" t="s">
        <v>98</v>
      </c>
      <c r="L2611" s="6" t="str">
        <f>IF(ISBLANK(employee_data35[[#This Row],[ExitDate]]),"1","0")</f>
        <v>1</v>
      </c>
      <c r="M2611" t="str">
        <f>IF(ISBLANK(employee_data35[[#This Row],[ExitDate]]),"Active","Tidak Active")</f>
        <v>Active</v>
      </c>
      <c r="N2611" t="s">
        <v>63</v>
      </c>
      <c r="O2611" t="s">
        <v>64</v>
      </c>
      <c r="P2611" t="s">
        <v>35</v>
      </c>
      <c r="Q2611" t="s">
        <v>36</v>
      </c>
      <c r="R2611" t="s">
        <v>37</v>
      </c>
      <c r="S2611" t="s">
        <v>38</v>
      </c>
      <c r="T2611" t="s">
        <v>1012</v>
      </c>
      <c r="U2611" s="1">
        <v>20999</v>
      </c>
      <c r="V2611" s="7" t="str">
        <f>CONCATENATE(employee_data35[[#This Row],[First-LastName]]&amp;" "&amp;employee_data35[[#This Row],[DOB]])</f>
        <v>Reece-Potts 20999</v>
      </c>
      <c r="W2611" t="s">
        <v>40</v>
      </c>
      <c r="X2611" t="s">
        <v>395</v>
      </c>
      <c r="Y2611" t="s">
        <v>42</v>
      </c>
      <c r="Z2611">
        <v>94333</v>
      </c>
      <c r="AA2611" t="s">
        <v>43</v>
      </c>
      <c r="AB2611" t="s">
        <v>44</v>
      </c>
      <c r="AC2611" t="s">
        <v>45</v>
      </c>
      <c r="AD2611">
        <v>2</v>
      </c>
    </row>
    <row r="2612" spans="1:30" x14ac:dyDescent="0.3">
      <c r="A2612">
        <v>3037</v>
      </c>
      <c r="B2612" t="s">
        <v>9199</v>
      </c>
      <c r="C2612" t="s">
        <v>4467</v>
      </c>
      <c r="D2612" s="6" t="str">
        <f>CONCATENATE(employee_data35[[#This Row],[FirstName]], "-",employee_data35[[#This Row],[LastName]] )</f>
        <v>Catalina-Eaton</v>
      </c>
      <c r="E2612" s="1">
        <v>43892</v>
      </c>
      <c r="F2612" s="1"/>
      <c r="G2612" s="7" t="str">
        <f>IF(ISBLANK(employee_data35[[#This Row],[ExitDate]]),"Yes","")</f>
        <v>Yes</v>
      </c>
      <c r="H2612" t="s">
        <v>28</v>
      </c>
      <c r="I2612" t="s">
        <v>9200</v>
      </c>
      <c r="J2612" t="s">
        <v>9201</v>
      </c>
      <c r="K2612" t="s">
        <v>118</v>
      </c>
      <c r="L2612" s="6" t="str">
        <f>IF(ISBLANK(employee_data35[[#This Row],[ExitDate]]),"1","0")</f>
        <v>1</v>
      </c>
      <c r="M2612" t="str">
        <f>IF(ISBLANK(employee_data35[[#This Row],[ExitDate]]),"Active","Tidak Active")</f>
        <v>Active</v>
      </c>
      <c r="N2612" t="s">
        <v>63</v>
      </c>
      <c r="O2612" t="s">
        <v>34</v>
      </c>
      <c r="P2612" t="s">
        <v>63</v>
      </c>
      <c r="Q2612" t="s">
        <v>36</v>
      </c>
      <c r="R2612" t="s">
        <v>37</v>
      </c>
      <c r="S2612" t="s">
        <v>38</v>
      </c>
      <c r="T2612" t="s">
        <v>90</v>
      </c>
      <c r="U2612" s="1">
        <v>32787</v>
      </c>
      <c r="V2612" s="7" t="str">
        <f>CONCATENATE(employee_data35[[#This Row],[First-LastName]]&amp;" "&amp;employee_data35[[#This Row],[DOB]])</f>
        <v>Catalina-Eaton 32787</v>
      </c>
      <c r="W2612" t="s">
        <v>40</v>
      </c>
      <c r="X2612" t="s">
        <v>184</v>
      </c>
      <c r="Y2612" t="s">
        <v>55</v>
      </c>
      <c r="Z2612">
        <v>38200</v>
      </c>
      <c r="AA2612" t="s">
        <v>128</v>
      </c>
      <c r="AB2612" t="s">
        <v>84</v>
      </c>
      <c r="AC2612" t="s">
        <v>45</v>
      </c>
      <c r="AD2612">
        <v>4</v>
      </c>
    </row>
    <row r="2613" spans="1:30" x14ac:dyDescent="0.3">
      <c r="A2613">
        <v>3038</v>
      </c>
      <c r="B2613" t="s">
        <v>9202</v>
      </c>
      <c r="C2613" t="s">
        <v>6270</v>
      </c>
      <c r="D2613" s="6" t="str">
        <f>CONCATENATE(employee_data35[[#This Row],[FirstName]], "-",employee_data35[[#This Row],[LastName]] )</f>
        <v>Heidi-Manning</v>
      </c>
      <c r="E2613" s="1">
        <v>44146</v>
      </c>
      <c r="F2613" s="1">
        <v>44314</v>
      </c>
      <c r="G2613" s="7" t="str">
        <f>IF(ISBLANK(employee_data35[[#This Row],[ExitDate]]),"Yes","")</f>
        <v/>
      </c>
      <c r="H2613" t="s">
        <v>28</v>
      </c>
      <c r="I2613" t="s">
        <v>9203</v>
      </c>
      <c r="J2613" t="s">
        <v>9204</v>
      </c>
      <c r="K2613" t="s">
        <v>62</v>
      </c>
      <c r="L2613" s="6" t="str">
        <f>IF(ISBLANK(employee_data35[[#This Row],[ExitDate]]),"1","0")</f>
        <v>0</v>
      </c>
      <c r="M2613" t="str">
        <f>IF(ISBLANK(employee_data35[[#This Row],[ExitDate]]),"Active","Tidak Active")</f>
        <v>Tidak Active</v>
      </c>
      <c r="N2613" t="s">
        <v>52</v>
      </c>
      <c r="O2613" t="s">
        <v>64</v>
      </c>
      <c r="P2613" t="s">
        <v>35</v>
      </c>
      <c r="Q2613" t="s">
        <v>99</v>
      </c>
      <c r="R2613" t="s">
        <v>9205</v>
      </c>
      <c r="S2613" t="s">
        <v>38</v>
      </c>
      <c r="T2613" t="s">
        <v>90</v>
      </c>
      <c r="U2613" s="1">
        <v>20321</v>
      </c>
      <c r="V2613" s="7" t="str">
        <f>CONCATENATE(employee_data35[[#This Row],[First-LastName]]&amp;" "&amp;employee_data35[[#This Row],[DOB]])</f>
        <v>Heidi-Manning 20321</v>
      </c>
      <c r="W2613" t="s">
        <v>40</v>
      </c>
      <c r="X2613" t="s">
        <v>83</v>
      </c>
      <c r="Y2613" t="s">
        <v>55</v>
      </c>
      <c r="Z2613">
        <v>76217</v>
      </c>
      <c r="AA2613" t="s">
        <v>43</v>
      </c>
      <c r="AB2613" t="s">
        <v>104</v>
      </c>
      <c r="AC2613" t="s">
        <v>45</v>
      </c>
      <c r="AD2613">
        <v>2</v>
      </c>
    </row>
    <row r="2614" spans="1:30" x14ac:dyDescent="0.3">
      <c r="A2614">
        <v>3039</v>
      </c>
      <c r="B2614" t="s">
        <v>8804</v>
      </c>
      <c r="C2614" t="s">
        <v>2762</v>
      </c>
      <c r="D2614" s="6" t="str">
        <f>CONCATENATE(employee_data35[[#This Row],[FirstName]], "-",employee_data35[[#This Row],[LastName]] )</f>
        <v>Marquis-Johns</v>
      </c>
      <c r="E2614" s="1">
        <v>43821</v>
      </c>
      <c r="F2614" s="1"/>
      <c r="G2614" s="7" t="str">
        <f>IF(ISBLANK(employee_data35[[#This Row],[ExitDate]]),"Yes","")</f>
        <v>Yes</v>
      </c>
      <c r="H2614" t="s">
        <v>28</v>
      </c>
      <c r="I2614" t="s">
        <v>9206</v>
      </c>
      <c r="J2614" t="s">
        <v>9207</v>
      </c>
      <c r="K2614" t="s">
        <v>89</v>
      </c>
      <c r="L2614" s="6" t="str">
        <f>IF(ISBLANK(employee_data35[[#This Row],[ExitDate]]),"1","0")</f>
        <v>1</v>
      </c>
      <c r="M2614" t="str">
        <f>IF(ISBLANK(employee_data35[[#This Row],[ExitDate]]),"Active","Tidak Active")</f>
        <v>Active</v>
      </c>
      <c r="N2614" t="s">
        <v>33</v>
      </c>
      <c r="O2614" t="s">
        <v>64</v>
      </c>
      <c r="P2614" t="s">
        <v>35</v>
      </c>
      <c r="Q2614" t="s">
        <v>36</v>
      </c>
      <c r="R2614" t="s">
        <v>37</v>
      </c>
      <c r="S2614" t="s">
        <v>38</v>
      </c>
      <c r="T2614" t="s">
        <v>177</v>
      </c>
      <c r="U2614" s="1">
        <v>24190</v>
      </c>
      <c r="V2614" s="7" t="str">
        <f>CONCATENATE(employee_data35[[#This Row],[First-LastName]]&amp;" "&amp;employee_data35[[#This Row],[DOB]])</f>
        <v>Marquis-Johns 24190</v>
      </c>
      <c r="W2614" t="s">
        <v>40</v>
      </c>
      <c r="X2614" t="s">
        <v>6</v>
      </c>
      <c r="Y2614" t="s">
        <v>42</v>
      </c>
      <c r="Z2614">
        <v>91829</v>
      </c>
      <c r="AA2614" t="s">
        <v>74</v>
      </c>
      <c r="AB2614" t="s">
        <v>75</v>
      </c>
      <c r="AC2614" t="s">
        <v>45</v>
      </c>
      <c r="AD2614">
        <v>5</v>
      </c>
    </row>
    <row r="2615" spans="1:30" x14ac:dyDescent="0.3">
      <c r="A2615">
        <v>3040</v>
      </c>
      <c r="B2615" t="s">
        <v>6541</v>
      </c>
      <c r="C2615" t="s">
        <v>2396</v>
      </c>
      <c r="D2615" s="6" t="str">
        <f>CONCATENATE(employee_data35[[#This Row],[FirstName]], "-",employee_data35[[#This Row],[LastName]] )</f>
        <v>Areli-Torres</v>
      </c>
      <c r="E2615" s="1">
        <v>44179</v>
      </c>
      <c r="F2615" s="1"/>
      <c r="G2615" s="7" t="str">
        <f>IF(ISBLANK(employee_data35[[#This Row],[ExitDate]]),"Yes","")</f>
        <v>Yes</v>
      </c>
      <c r="H2615" t="s">
        <v>28</v>
      </c>
      <c r="I2615" t="s">
        <v>9208</v>
      </c>
      <c r="J2615" t="s">
        <v>9209</v>
      </c>
      <c r="K2615" t="s">
        <v>31</v>
      </c>
      <c r="L2615" s="6" t="str">
        <f>IF(ISBLANK(employee_data35[[#This Row],[ExitDate]]),"1","0")</f>
        <v>1</v>
      </c>
      <c r="M2615" t="str">
        <f>IF(ISBLANK(employee_data35[[#This Row],[ExitDate]]),"Active","Tidak Active")</f>
        <v>Active</v>
      </c>
      <c r="N2615" t="s">
        <v>63</v>
      </c>
      <c r="O2615" t="s">
        <v>51</v>
      </c>
      <c r="P2615" t="s">
        <v>63</v>
      </c>
      <c r="Q2615" t="s">
        <v>36</v>
      </c>
      <c r="R2615" t="s">
        <v>37</v>
      </c>
      <c r="S2615" t="s">
        <v>38</v>
      </c>
      <c r="T2615" t="s">
        <v>90</v>
      </c>
      <c r="U2615" s="1">
        <v>30713</v>
      </c>
      <c r="V2615" s="7" t="str">
        <f>CONCATENATE(employee_data35[[#This Row],[First-LastName]]&amp;" "&amp;employee_data35[[#This Row],[DOB]])</f>
        <v>Areli-Torres 30713</v>
      </c>
      <c r="W2615" t="s">
        <v>40</v>
      </c>
      <c r="X2615" t="s">
        <v>352</v>
      </c>
      <c r="Y2615" t="s">
        <v>42</v>
      </c>
      <c r="Z2615">
        <v>31946</v>
      </c>
      <c r="AA2615" t="s">
        <v>43</v>
      </c>
      <c r="AB2615" t="s">
        <v>104</v>
      </c>
      <c r="AC2615" t="s">
        <v>45</v>
      </c>
      <c r="AD2615">
        <v>5</v>
      </c>
    </row>
    <row r="2616" spans="1:30" x14ac:dyDescent="0.3">
      <c r="A2616">
        <v>3041</v>
      </c>
      <c r="B2616" t="s">
        <v>1960</v>
      </c>
      <c r="C2616" t="s">
        <v>3501</v>
      </c>
      <c r="D2616" s="6" t="str">
        <f>CONCATENATE(employee_data35[[#This Row],[FirstName]], "-",employee_data35[[#This Row],[LastName]] )</f>
        <v>Rey-Morton</v>
      </c>
      <c r="E2616" s="1">
        <v>44002</v>
      </c>
      <c r="F2616" s="1"/>
      <c r="G2616" s="7" t="str">
        <f>IF(ISBLANK(employee_data35[[#This Row],[ExitDate]]),"Yes","")</f>
        <v>Yes</v>
      </c>
      <c r="H2616" t="s">
        <v>28</v>
      </c>
      <c r="I2616" t="s">
        <v>9210</v>
      </c>
      <c r="J2616" t="s">
        <v>9211</v>
      </c>
      <c r="K2616" t="s">
        <v>133</v>
      </c>
      <c r="L2616" s="6" t="str">
        <f>IF(ISBLANK(employee_data35[[#This Row],[ExitDate]]),"1","0")</f>
        <v>1</v>
      </c>
      <c r="M2616" t="str">
        <f>IF(ISBLANK(employee_data35[[#This Row],[ExitDate]]),"Active","Tidak Active")</f>
        <v>Active</v>
      </c>
      <c r="N2616" t="s">
        <v>33</v>
      </c>
      <c r="O2616" t="s">
        <v>34</v>
      </c>
      <c r="P2616" t="s">
        <v>63</v>
      </c>
      <c r="Q2616" t="s">
        <v>36</v>
      </c>
      <c r="R2616" t="s">
        <v>37</v>
      </c>
      <c r="S2616" t="s">
        <v>38</v>
      </c>
      <c r="T2616" t="s">
        <v>81</v>
      </c>
      <c r="U2616" s="1">
        <v>36638</v>
      </c>
      <c r="V2616" s="7" t="str">
        <f>CONCATENATE(employee_data35[[#This Row],[First-LastName]]&amp;" "&amp;employee_data35[[#This Row],[DOB]])</f>
        <v>Rey-Morton 36638</v>
      </c>
      <c r="W2616" t="s">
        <v>40</v>
      </c>
      <c r="X2616" t="s">
        <v>83</v>
      </c>
      <c r="Y2616" t="s">
        <v>42</v>
      </c>
      <c r="Z2616">
        <v>2308</v>
      </c>
      <c r="AA2616" t="s">
        <v>43</v>
      </c>
      <c r="AB2616" t="s">
        <v>75</v>
      </c>
      <c r="AC2616" t="s">
        <v>45</v>
      </c>
      <c r="AD2616">
        <v>2</v>
      </c>
    </row>
    <row r="2617" spans="1:30" x14ac:dyDescent="0.3">
      <c r="A2617">
        <v>3042</v>
      </c>
      <c r="B2617" t="s">
        <v>1549</v>
      </c>
      <c r="C2617" t="s">
        <v>1147</v>
      </c>
      <c r="D2617" s="6" t="str">
        <f>CONCATENATE(employee_data35[[#This Row],[FirstName]], "-",employee_data35[[#This Row],[LastName]] )</f>
        <v>Deven-Gillespie</v>
      </c>
      <c r="E2617" s="1">
        <v>45086</v>
      </c>
      <c r="F2617" s="1">
        <v>45119</v>
      </c>
      <c r="G2617" s="7" t="str">
        <f>IF(ISBLANK(employee_data35[[#This Row],[ExitDate]]),"Yes","")</f>
        <v/>
      </c>
      <c r="H2617" t="s">
        <v>28</v>
      </c>
      <c r="I2617" t="s">
        <v>9212</v>
      </c>
      <c r="J2617" t="s">
        <v>9213</v>
      </c>
      <c r="K2617" t="s">
        <v>50</v>
      </c>
      <c r="L2617" s="6" t="str">
        <f>IF(ISBLANK(employee_data35[[#This Row],[ExitDate]]),"1","0")</f>
        <v>0</v>
      </c>
      <c r="M2617" t="str">
        <f>IF(ISBLANK(employee_data35[[#This Row],[ExitDate]]),"Active","Tidak Active")</f>
        <v>Tidak Active</v>
      </c>
      <c r="N2617" t="s">
        <v>33</v>
      </c>
      <c r="O2617" t="s">
        <v>64</v>
      </c>
      <c r="P2617" t="s">
        <v>35</v>
      </c>
      <c r="Q2617" t="s">
        <v>126</v>
      </c>
      <c r="R2617" t="s">
        <v>9214</v>
      </c>
      <c r="S2617" t="s">
        <v>38</v>
      </c>
      <c r="T2617" t="s">
        <v>231</v>
      </c>
      <c r="U2617" s="1">
        <v>22456</v>
      </c>
      <c r="V2617" s="7" t="str">
        <f>CONCATENATE(employee_data35[[#This Row],[First-LastName]]&amp;" "&amp;employee_data35[[#This Row],[DOB]])</f>
        <v>Deven-Gillespie 22456</v>
      </c>
      <c r="W2617" t="s">
        <v>40</v>
      </c>
      <c r="X2617" t="s">
        <v>113</v>
      </c>
      <c r="Y2617" t="s">
        <v>42</v>
      </c>
      <c r="Z2617">
        <v>44194</v>
      </c>
      <c r="AA2617" t="s">
        <v>43</v>
      </c>
      <c r="AB2617" t="s">
        <v>44</v>
      </c>
      <c r="AC2617" t="s">
        <v>105</v>
      </c>
      <c r="AD2617">
        <v>4</v>
      </c>
    </row>
    <row r="2618" spans="1:30" x14ac:dyDescent="0.3">
      <c r="A2618">
        <v>3043</v>
      </c>
      <c r="B2618" t="s">
        <v>954</v>
      </c>
      <c r="C2618" t="s">
        <v>312</v>
      </c>
      <c r="D2618" s="6" t="str">
        <f>CONCATENATE(employee_data35[[#This Row],[FirstName]], "-",employee_data35[[#This Row],[LastName]] )</f>
        <v>Rowan-Gilbert</v>
      </c>
      <c r="E2618" s="1">
        <v>44829</v>
      </c>
      <c r="F2618" s="1"/>
      <c r="G2618" s="7" t="str">
        <f>IF(ISBLANK(employee_data35[[#This Row],[ExitDate]]),"Yes","")</f>
        <v>Yes</v>
      </c>
      <c r="H2618" t="s">
        <v>28</v>
      </c>
      <c r="I2618" t="s">
        <v>9215</v>
      </c>
      <c r="J2618" t="s">
        <v>9216</v>
      </c>
      <c r="K2618" t="s">
        <v>139</v>
      </c>
      <c r="L2618" s="6" t="str">
        <f>IF(ISBLANK(employee_data35[[#This Row],[ExitDate]]),"1","0")</f>
        <v>1</v>
      </c>
      <c r="M2618" t="str">
        <f>IF(ISBLANK(employee_data35[[#This Row],[ExitDate]]),"Active","Tidak Active")</f>
        <v>Active</v>
      </c>
      <c r="N2618" t="s">
        <v>33</v>
      </c>
      <c r="O2618" t="s">
        <v>34</v>
      </c>
      <c r="P2618" t="s">
        <v>63</v>
      </c>
      <c r="Q2618" t="s">
        <v>36</v>
      </c>
      <c r="R2618" t="s">
        <v>37</v>
      </c>
      <c r="S2618" t="s">
        <v>38</v>
      </c>
      <c r="T2618" t="s">
        <v>332</v>
      </c>
      <c r="U2618" s="1">
        <v>23076</v>
      </c>
      <c r="V2618" s="7" t="str">
        <f>CONCATENATE(employee_data35[[#This Row],[First-LastName]]&amp;" "&amp;employee_data35[[#This Row],[DOB]])</f>
        <v>Rowan-Gilbert 23076</v>
      </c>
      <c r="W2618" t="s">
        <v>40</v>
      </c>
      <c r="X2618" t="s">
        <v>6</v>
      </c>
      <c r="Y2618" t="s">
        <v>55</v>
      </c>
      <c r="Z2618">
        <v>48124</v>
      </c>
      <c r="AA2618" t="s">
        <v>93</v>
      </c>
      <c r="AB2618" t="s">
        <v>44</v>
      </c>
      <c r="AC2618" t="s">
        <v>105</v>
      </c>
      <c r="AD2618">
        <v>2</v>
      </c>
    </row>
    <row r="2619" spans="1:30" x14ac:dyDescent="0.3">
      <c r="A2619">
        <v>3044</v>
      </c>
      <c r="B2619" t="s">
        <v>9217</v>
      </c>
      <c r="C2619" t="s">
        <v>1113</v>
      </c>
      <c r="D2619" s="6" t="str">
        <f>CONCATENATE(employee_data35[[#This Row],[FirstName]], "-",employee_data35[[#This Row],[LastName]] )</f>
        <v>Cullen-Ruiz</v>
      </c>
      <c r="E2619" s="1">
        <v>44069</v>
      </c>
      <c r="F2619" s="1">
        <v>44195</v>
      </c>
      <c r="G2619" s="7" t="str">
        <f>IF(ISBLANK(employee_data35[[#This Row],[ExitDate]]),"Yes","")</f>
        <v/>
      </c>
      <c r="H2619" t="s">
        <v>28</v>
      </c>
      <c r="I2619" t="s">
        <v>9218</v>
      </c>
      <c r="J2619" t="s">
        <v>9219</v>
      </c>
      <c r="K2619" t="s">
        <v>80</v>
      </c>
      <c r="L2619" s="6" t="str">
        <f>IF(ISBLANK(employee_data35[[#This Row],[ExitDate]]),"1","0")</f>
        <v>0</v>
      </c>
      <c r="M2619" t="str">
        <f>IF(ISBLANK(employee_data35[[#This Row],[ExitDate]]),"Active","Tidak Active")</f>
        <v>Tidak Active</v>
      </c>
      <c r="N2619" t="s">
        <v>33</v>
      </c>
      <c r="O2619" t="s">
        <v>64</v>
      </c>
      <c r="P2619" t="s">
        <v>52</v>
      </c>
      <c r="Q2619" t="s">
        <v>140</v>
      </c>
      <c r="R2619" t="s">
        <v>9220</v>
      </c>
      <c r="S2619" t="s">
        <v>38</v>
      </c>
      <c r="T2619" t="s">
        <v>81</v>
      </c>
      <c r="U2619" s="1">
        <v>24165</v>
      </c>
      <c r="V2619" s="7" t="str">
        <f>CONCATENATE(employee_data35[[#This Row],[First-LastName]]&amp;" "&amp;employee_data35[[#This Row],[DOB]])</f>
        <v>Cullen-Ruiz 24165</v>
      </c>
      <c r="W2619" t="s">
        <v>40</v>
      </c>
      <c r="X2619" t="s">
        <v>83</v>
      </c>
      <c r="Y2619" t="s">
        <v>55</v>
      </c>
      <c r="Z2619">
        <v>16165</v>
      </c>
      <c r="AA2619" t="s">
        <v>43</v>
      </c>
      <c r="AB2619" t="s">
        <v>75</v>
      </c>
      <c r="AC2619" t="s">
        <v>105</v>
      </c>
      <c r="AD2619">
        <v>2</v>
      </c>
    </row>
    <row r="2620" spans="1:30" x14ac:dyDescent="0.3">
      <c r="A2620">
        <v>3045</v>
      </c>
      <c r="B2620" t="s">
        <v>4316</v>
      </c>
      <c r="C2620" t="s">
        <v>3440</v>
      </c>
      <c r="D2620" s="6" t="str">
        <f>CONCATENATE(employee_data35[[#This Row],[FirstName]], "-",employee_data35[[#This Row],[LastName]] )</f>
        <v>Kamron-Goodwin</v>
      </c>
      <c r="E2620" s="1">
        <v>43705</v>
      </c>
      <c r="F2620" s="1"/>
      <c r="G2620" s="7" t="str">
        <f>IF(ISBLANK(employee_data35[[#This Row],[ExitDate]]),"Yes","")</f>
        <v>Yes</v>
      </c>
      <c r="H2620" t="s">
        <v>28</v>
      </c>
      <c r="I2620" t="s">
        <v>9221</v>
      </c>
      <c r="J2620" t="s">
        <v>9222</v>
      </c>
      <c r="K2620" t="s">
        <v>168</v>
      </c>
      <c r="L2620" s="6" t="str">
        <f>IF(ISBLANK(employee_data35[[#This Row],[ExitDate]]),"1","0")</f>
        <v>1</v>
      </c>
      <c r="M2620" t="str">
        <f>IF(ISBLANK(employee_data35[[#This Row],[ExitDate]]),"Active","Tidak Active")</f>
        <v>Active</v>
      </c>
      <c r="N2620" t="s">
        <v>63</v>
      </c>
      <c r="O2620" t="s">
        <v>34</v>
      </c>
      <c r="P2620" t="s">
        <v>35</v>
      </c>
      <c r="Q2620" t="s">
        <v>36</v>
      </c>
      <c r="R2620" t="s">
        <v>37</v>
      </c>
      <c r="S2620" t="s">
        <v>38</v>
      </c>
      <c r="T2620" t="s">
        <v>101</v>
      </c>
      <c r="U2620" s="1">
        <v>24878</v>
      </c>
      <c r="V2620" s="7" t="str">
        <f>CONCATENATE(employee_data35[[#This Row],[First-LastName]]&amp;" "&amp;employee_data35[[#This Row],[DOB]])</f>
        <v>Kamron-Goodwin 24878</v>
      </c>
      <c r="W2620" t="s">
        <v>40</v>
      </c>
      <c r="X2620" t="s">
        <v>113</v>
      </c>
      <c r="Y2620" t="s">
        <v>55</v>
      </c>
      <c r="Z2620">
        <v>64494</v>
      </c>
      <c r="AA2620" t="s">
        <v>74</v>
      </c>
      <c r="AB2620" t="s">
        <v>75</v>
      </c>
      <c r="AC2620" t="s">
        <v>105</v>
      </c>
      <c r="AD2620">
        <v>2</v>
      </c>
    </row>
    <row r="2621" spans="1:30" x14ac:dyDescent="0.3">
      <c r="A2621">
        <v>3046</v>
      </c>
      <c r="B2621" t="s">
        <v>9223</v>
      </c>
      <c r="C2621" t="s">
        <v>3710</v>
      </c>
      <c r="D2621" s="6" t="str">
        <f>CONCATENATE(employee_data35[[#This Row],[FirstName]], "-",employee_data35[[#This Row],[LastName]] )</f>
        <v>Claudia-Melton</v>
      </c>
      <c r="E2621" s="1">
        <v>45079</v>
      </c>
      <c r="F2621" s="1">
        <v>45116</v>
      </c>
      <c r="G2621" s="7" t="str">
        <f>IF(ISBLANK(employee_data35[[#This Row],[ExitDate]]),"Yes","")</f>
        <v/>
      </c>
      <c r="H2621" t="s">
        <v>728</v>
      </c>
      <c r="I2621" t="s">
        <v>9224</v>
      </c>
      <c r="J2621" t="s">
        <v>9225</v>
      </c>
      <c r="K2621" t="s">
        <v>80</v>
      </c>
      <c r="L2621" s="6" t="str">
        <f>IF(ISBLANK(employee_data35[[#This Row],[ExitDate]]),"1","0")</f>
        <v>0</v>
      </c>
      <c r="M2621" t="str">
        <f>IF(ISBLANK(employee_data35[[#This Row],[ExitDate]]),"Active","Tidak Active")</f>
        <v>Tidak Active</v>
      </c>
      <c r="N2621" t="s">
        <v>52</v>
      </c>
      <c r="O2621" t="s">
        <v>51</v>
      </c>
      <c r="P2621" t="s">
        <v>63</v>
      </c>
      <c r="Q2621" t="s">
        <v>126</v>
      </c>
      <c r="R2621" t="s">
        <v>9226</v>
      </c>
      <c r="S2621" t="s">
        <v>38</v>
      </c>
      <c r="T2621" t="s">
        <v>305</v>
      </c>
      <c r="U2621" s="1">
        <v>30472</v>
      </c>
      <c r="V2621" s="7" t="str">
        <f>CONCATENATE(employee_data35[[#This Row],[First-LastName]]&amp;" "&amp;employee_data35[[#This Row],[DOB]])</f>
        <v>Claudia-Melton 30472</v>
      </c>
      <c r="W2621" t="s">
        <v>40</v>
      </c>
      <c r="X2621" t="s">
        <v>6</v>
      </c>
      <c r="Y2621" t="s">
        <v>42</v>
      </c>
      <c r="Z2621">
        <v>85307</v>
      </c>
      <c r="AA2621" t="s">
        <v>74</v>
      </c>
      <c r="AB2621" t="s">
        <v>75</v>
      </c>
      <c r="AC2621" t="s">
        <v>105</v>
      </c>
      <c r="AD2621">
        <v>4</v>
      </c>
    </row>
    <row r="2622" spans="1:30" x14ac:dyDescent="0.3">
      <c r="A2622">
        <v>3047</v>
      </c>
      <c r="B2622" t="s">
        <v>1139</v>
      </c>
      <c r="C2622" t="s">
        <v>4976</v>
      </c>
      <c r="D2622" s="6" t="str">
        <f>CONCATENATE(employee_data35[[#This Row],[FirstName]], "-",employee_data35[[#This Row],[LastName]] )</f>
        <v>Francesca-Lowe</v>
      </c>
      <c r="E2622" s="1">
        <v>43355</v>
      </c>
      <c r="F2622" s="1"/>
      <c r="G2622" s="7" t="str">
        <f>IF(ISBLANK(employee_data35[[#This Row],[ExitDate]]),"Yes","")</f>
        <v>Yes</v>
      </c>
      <c r="H2622" t="s">
        <v>728</v>
      </c>
      <c r="I2622" t="s">
        <v>9227</v>
      </c>
      <c r="J2622" t="s">
        <v>9228</v>
      </c>
      <c r="K2622" t="s">
        <v>168</v>
      </c>
      <c r="L2622" s="6" t="str">
        <f>IF(ISBLANK(employee_data35[[#This Row],[ExitDate]]),"1","0")</f>
        <v>1</v>
      </c>
      <c r="M2622" t="str">
        <f>IF(ISBLANK(employee_data35[[#This Row],[ExitDate]]),"Active","Tidak Active")</f>
        <v>Active</v>
      </c>
      <c r="N2622" t="s">
        <v>63</v>
      </c>
      <c r="O2622" t="s">
        <v>34</v>
      </c>
      <c r="P2622" t="s">
        <v>63</v>
      </c>
      <c r="Q2622" t="s">
        <v>36</v>
      </c>
      <c r="R2622" t="s">
        <v>37</v>
      </c>
      <c r="S2622" t="s">
        <v>38</v>
      </c>
      <c r="T2622" t="s">
        <v>111</v>
      </c>
      <c r="U2622" s="1">
        <v>24018</v>
      </c>
      <c r="V2622" s="7" t="str">
        <f>CONCATENATE(employee_data35[[#This Row],[First-LastName]]&amp;" "&amp;employee_data35[[#This Row],[DOB]])</f>
        <v>Francesca-Lowe 24018</v>
      </c>
      <c r="W2622" t="s">
        <v>40</v>
      </c>
      <c r="X2622" t="s">
        <v>613</v>
      </c>
      <c r="Y2622" t="s">
        <v>42</v>
      </c>
      <c r="Z2622">
        <v>33237</v>
      </c>
      <c r="AA2622" t="s">
        <v>43</v>
      </c>
      <c r="AB2622" t="s">
        <v>84</v>
      </c>
      <c r="AC2622" t="s">
        <v>105</v>
      </c>
      <c r="AD2622">
        <v>5</v>
      </c>
    </row>
    <row r="2623" spans="1:30" x14ac:dyDescent="0.3">
      <c r="A2623">
        <v>3048</v>
      </c>
      <c r="B2623" t="s">
        <v>7104</v>
      </c>
      <c r="C2623" t="s">
        <v>4183</v>
      </c>
      <c r="D2623" s="6" t="str">
        <f>CONCATENATE(employee_data35[[#This Row],[FirstName]], "-",employee_data35[[#This Row],[LastName]] )</f>
        <v>Violet-Horn</v>
      </c>
      <c r="E2623" s="1">
        <v>45122</v>
      </c>
      <c r="F2623" s="1"/>
      <c r="G2623" s="7" t="str">
        <f>IF(ISBLANK(employee_data35[[#This Row],[ExitDate]]),"Yes","")</f>
        <v>Yes</v>
      </c>
      <c r="H2623" t="s">
        <v>728</v>
      </c>
      <c r="I2623" t="s">
        <v>9229</v>
      </c>
      <c r="J2623" t="s">
        <v>9230</v>
      </c>
      <c r="K2623" t="s">
        <v>98</v>
      </c>
      <c r="L2623" s="6" t="str">
        <f>IF(ISBLANK(employee_data35[[#This Row],[ExitDate]]),"1","0")</f>
        <v>1</v>
      </c>
      <c r="M2623" t="str">
        <f>IF(ISBLANK(employee_data35[[#This Row],[ExitDate]]),"Active","Tidak Active")</f>
        <v>Active</v>
      </c>
      <c r="N2623" t="s">
        <v>33</v>
      </c>
      <c r="O2623" t="s">
        <v>64</v>
      </c>
      <c r="P2623" t="s">
        <v>52</v>
      </c>
      <c r="Q2623" t="s">
        <v>36</v>
      </c>
      <c r="R2623" t="s">
        <v>37</v>
      </c>
      <c r="S2623" t="s">
        <v>38</v>
      </c>
      <c r="T2623" t="s">
        <v>3213</v>
      </c>
      <c r="U2623" s="1">
        <v>28562</v>
      </c>
      <c r="V2623" s="7" t="str">
        <f>CONCATENATE(employee_data35[[#This Row],[First-LastName]]&amp;" "&amp;employee_data35[[#This Row],[DOB]])</f>
        <v>Violet-Horn 28562</v>
      </c>
      <c r="W2623" t="s">
        <v>40</v>
      </c>
      <c r="X2623" t="s">
        <v>1044</v>
      </c>
      <c r="Y2623" t="s">
        <v>42</v>
      </c>
      <c r="Z2623">
        <v>34381</v>
      </c>
      <c r="AA2623" t="s">
        <v>43</v>
      </c>
      <c r="AB2623" t="s">
        <v>84</v>
      </c>
      <c r="AC2623" t="s">
        <v>45</v>
      </c>
      <c r="AD2623">
        <v>2</v>
      </c>
    </row>
    <row r="2624" spans="1:30" x14ac:dyDescent="0.3">
      <c r="A2624">
        <v>3049</v>
      </c>
      <c r="B2624" t="s">
        <v>3203</v>
      </c>
      <c r="C2624" t="s">
        <v>2406</v>
      </c>
      <c r="D2624" s="6" t="str">
        <f>CONCATENATE(employee_data35[[#This Row],[FirstName]], "-",employee_data35[[#This Row],[LastName]] )</f>
        <v>Carlie-Wagner</v>
      </c>
      <c r="E2624" s="1">
        <v>45109</v>
      </c>
      <c r="F2624" s="1">
        <v>45132</v>
      </c>
      <c r="G2624" s="7" t="str">
        <f>IF(ISBLANK(employee_data35[[#This Row],[ExitDate]]),"Yes","")</f>
        <v/>
      </c>
      <c r="H2624" t="s">
        <v>728</v>
      </c>
      <c r="I2624" t="s">
        <v>9231</v>
      </c>
      <c r="J2624" t="s">
        <v>9232</v>
      </c>
      <c r="K2624" t="s">
        <v>118</v>
      </c>
      <c r="L2624" s="6" t="str">
        <f>IF(ISBLANK(employee_data35[[#This Row],[ExitDate]]),"1","0")</f>
        <v>0</v>
      </c>
      <c r="M2624" t="str">
        <f>IF(ISBLANK(employee_data35[[#This Row],[ExitDate]]),"Active","Tidak Active")</f>
        <v>Tidak Active</v>
      </c>
      <c r="N2624" t="s">
        <v>52</v>
      </c>
      <c r="O2624" t="s">
        <v>51</v>
      </c>
      <c r="P2624" t="s">
        <v>35</v>
      </c>
      <c r="Q2624" t="s">
        <v>99</v>
      </c>
      <c r="R2624" t="s">
        <v>9233</v>
      </c>
      <c r="S2624" t="s">
        <v>38</v>
      </c>
      <c r="T2624" t="s">
        <v>81</v>
      </c>
      <c r="U2624" s="1">
        <v>17665</v>
      </c>
      <c r="V2624" s="7" t="str">
        <f>CONCATENATE(employee_data35[[#This Row],[First-LastName]]&amp;" "&amp;employee_data35[[#This Row],[DOB]])</f>
        <v>Carlie-Wagner 17665</v>
      </c>
      <c r="W2624" t="s">
        <v>40</v>
      </c>
      <c r="X2624" t="s">
        <v>83</v>
      </c>
      <c r="Y2624" t="s">
        <v>42</v>
      </c>
      <c r="Z2624">
        <v>96062</v>
      </c>
      <c r="AA2624" t="s">
        <v>128</v>
      </c>
      <c r="AB2624" t="s">
        <v>84</v>
      </c>
      <c r="AC2624" t="s">
        <v>45</v>
      </c>
      <c r="AD2624">
        <v>4</v>
      </c>
    </row>
    <row r="2625" spans="1:30" x14ac:dyDescent="0.3">
      <c r="A2625">
        <v>3050</v>
      </c>
      <c r="B2625" t="s">
        <v>9234</v>
      </c>
      <c r="C2625" t="s">
        <v>1066</v>
      </c>
      <c r="D2625" s="6" t="str">
        <f>CONCATENATE(employee_data35[[#This Row],[FirstName]], "-",employee_data35[[#This Row],[LastName]] )</f>
        <v>Harmony-Pruitt</v>
      </c>
      <c r="E2625" s="1">
        <v>43871</v>
      </c>
      <c r="F2625" s="1"/>
      <c r="G2625" s="7" t="str">
        <f>IF(ISBLANK(employee_data35[[#This Row],[ExitDate]]),"Yes","")</f>
        <v>Yes</v>
      </c>
      <c r="H2625" t="s">
        <v>728</v>
      </c>
      <c r="I2625" t="s">
        <v>9235</v>
      </c>
      <c r="J2625" t="s">
        <v>9236</v>
      </c>
      <c r="K2625" t="s">
        <v>62</v>
      </c>
      <c r="L2625" s="6" t="str">
        <f>IF(ISBLANK(employee_data35[[#This Row],[ExitDate]]),"1","0")</f>
        <v>1</v>
      </c>
      <c r="M2625" t="str">
        <f>IF(ISBLANK(employee_data35[[#This Row],[ExitDate]]),"Active","Tidak Active")</f>
        <v>Active</v>
      </c>
      <c r="N2625" t="s">
        <v>33</v>
      </c>
      <c r="O2625" t="s">
        <v>34</v>
      </c>
      <c r="P2625" t="s">
        <v>63</v>
      </c>
      <c r="Q2625" t="s">
        <v>36</v>
      </c>
      <c r="R2625" t="s">
        <v>37</v>
      </c>
      <c r="S2625" t="s">
        <v>38</v>
      </c>
      <c r="T2625" t="s">
        <v>148</v>
      </c>
      <c r="U2625" s="1">
        <v>25833</v>
      </c>
      <c r="V2625" s="7" t="str">
        <f>CONCATENATE(employee_data35[[#This Row],[First-LastName]]&amp;" "&amp;employee_data35[[#This Row],[DOB]])</f>
        <v>Harmony-Pruitt 25833</v>
      </c>
      <c r="W2625" t="s">
        <v>40</v>
      </c>
      <c r="X2625" t="s">
        <v>150</v>
      </c>
      <c r="Y2625" t="s">
        <v>42</v>
      </c>
      <c r="Z2625">
        <v>78746</v>
      </c>
      <c r="AA2625" t="s">
        <v>43</v>
      </c>
      <c r="AB2625" t="s">
        <v>75</v>
      </c>
      <c r="AC2625" t="s">
        <v>45</v>
      </c>
      <c r="AD2625">
        <v>4</v>
      </c>
    </row>
    <row r="2626" spans="1:30" x14ac:dyDescent="0.3">
      <c r="A2626">
        <v>3051</v>
      </c>
      <c r="B2626" t="s">
        <v>3609</v>
      </c>
      <c r="C2626" t="s">
        <v>3528</v>
      </c>
      <c r="D2626" s="6" t="str">
        <f>CONCATENATE(employee_data35[[#This Row],[FirstName]], "-",employee_data35[[#This Row],[LastName]] )</f>
        <v>Briley-Huerta</v>
      </c>
      <c r="E2626" s="1">
        <v>44435</v>
      </c>
      <c r="F2626" s="1">
        <v>44682</v>
      </c>
      <c r="G2626" s="7" t="str">
        <f>IF(ISBLANK(employee_data35[[#This Row],[ExitDate]]),"Yes","")</f>
        <v/>
      </c>
      <c r="H2626" t="s">
        <v>728</v>
      </c>
      <c r="I2626" t="s">
        <v>9237</v>
      </c>
      <c r="J2626" t="s">
        <v>9238</v>
      </c>
      <c r="K2626" t="s">
        <v>89</v>
      </c>
      <c r="L2626" s="6" t="str">
        <f>IF(ISBLANK(employee_data35[[#This Row],[ExitDate]]),"1","0")</f>
        <v>0</v>
      </c>
      <c r="M2626" t="str">
        <f>IF(ISBLANK(employee_data35[[#This Row],[ExitDate]]),"Active","Tidak Active")</f>
        <v>Tidak Active</v>
      </c>
      <c r="N2626" t="s">
        <v>33</v>
      </c>
      <c r="O2626" t="s">
        <v>64</v>
      </c>
      <c r="P2626" t="s">
        <v>35</v>
      </c>
      <c r="Q2626" t="s">
        <v>175</v>
      </c>
      <c r="R2626" t="s">
        <v>9239</v>
      </c>
      <c r="S2626" t="s">
        <v>38</v>
      </c>
      <c r="T2626" t="s">
        <v>794</v>
      </c>
      <c r="U2626" s="1">
        <v>26342</v>
      </c>
      <c r="V2626" s="7" t="str">
        <f>CONCATENATE(employee_data35[[#This Row],[First-LastName]]&amp;" "&amp;employee_data35[[#This Row],[DOB]])</f>
        <v>Briley-Huerta 26342</v>
      </c>
      <c r="W2626" t="s">
        <v>40</v>
      </c>
      <c r="X2626" t="s">
        <v>163</v>
      </c>
      <c r="Y2626" t="s">
        <v>42</v>
      </c>
      <c r="Z2626">
        <v>96336</v>
      </c>
      <c r="AA2626" t="s">
        <v>128</v>
      </c>
      <c r="AB2626" t="s">
        <v>44</v>
      </c>
      <c r="AC2626" t="s">
        <v>45</v>
      </c>
      <c r="AD2626">
        <v>5</v>
      </c>
    </row>
    <row r="2627" spans="1:30" x14ac:dyDescent="0.3">
      <c r="A2627">
        <v>3052</v>
      </c>
      <c r="B2627" t="s">
        <v>9240</v>
      </c>
      <c r="C2627" t="s">
        <v>5403</v>
      </c>
      <c r="D2627" s="6" t="str">
        <f>CONCATENATE(employee_data35[[#This Row],[FirstName]], "-",employee_data35[[#This Row],[LastName]] )</f>
        <v>Ean-Barajas</v>
      </c>
      <c r="E2627" s="1">
        <v>43855</v>
      </c>
      <c r="F2627" s="1">
        <v>44962</v>
      </c>
      <c r="G2627" s="7" t="str">
        <f>IF(ISBLANK(employee_data35[[#This Row],[ExitDate]]),"Yes","")</f>
        <v/>
      </c>
      <c r="H2627" t="s">
        <v>728</v>
      </c>
      <c r="I2627" t="s">
        <v>9241</v>
      </c>
      <c r="J2627" t="s">
        <v>9242</v>
      </c>
      <c r="K2627" t="s">
        <v>31</v>
      </c>
      <c r="L2627" s="6" t="str">
        <f>IF(ISBLANK(employee_data35[[#This Row],[ExitDate]]),"1","0")</f>
        <v>0</v>
      </c>
      <c r="M2627" t="str">
        <f>IF(ISBLANK(employee_data35[[#This Row],[ExitDate]]),"Active","Tidak Active")</f>
        <v>Tidak Active</v>
      </c>
      <c r="N2627" t="s">
        <v>63</v>
      </c>
      <c r="O2627" t="s">
        <v>51</v>
      </c>
      <c r="P2627" t="s">
        <v>63</v>
      </c>
      <c r="Q2627" t="s">
        <v>99</v>
      </c>
      <c r="R2627" t="s">
        <v>9243</v>
      </c>
      <c r="S2627" t="s">
        <v>38</v>
      </c>
      <c r="T2627" t="s">
        <v>66</v>
      </c>
      <c r="U2627" s="1">
        <v>17693</v>
      </c>
      <c r="V2627" s="7" t="str">
        <f>CONCATENATE(employee_data35[[#This Row],[First-LastName]]&amp;" "&amp;employee_data35[[#This Row],[DOB]])</f>
        <v>Ean-Barajas 17693</v>
      </c>
      <c r="W2627" t="s">
        <v>40</v>
      </c>
      <c r="X2627" t="s">
        <v>3178</v>
      </c>
      <c r="Y2627" t="s">
        <v>42</v>
      </c>
      <c r="Z2627">
        <v>60154</v>
      </c>
      <c r="AA2627" t="s">
        <v>43</v>
      </c>
      <c r="AB2627" t="s">
        <v>75</v>
      </c>
      <c r="AC2627" t="s">
        <v>45</v>
      </c>
      <c r="AD2627">
        <v>5</v>
      </c>
    </row>
    <row r="2628" spans="1:30" x14ac:dyDescent="0.3">
      <c r="A2628">
        <v>3053</v>
      </c>
      <c r="B2628" t="s">
        <v>9244</v>
      </c>
      <c r="C2628" t="s">
        <v>9245</v>
      </c>
      <c r="D2628" s="6" t="str">
        <f>CONCATENATE(employee_data35[[#This Row],[FirstName]], "-",employee_data35[[#This Row],[LastName]] )</f>
        <v>Dayana-Gregory</v>
      </c>
      <c r="E2628" s="1">
        <v>43916</v>
      </c>
      <c r="F2628" s="1">
        <v>44477</v>
      </c>
      <c r="G2628" s="7" t="str">
        <f>IF(ISBLANK(employee_data35[[#This Row],[ExitDate]]),"Yes","")</f>
        <v/>
      </c>
      <c r="H2628" t="s">
        <v>728</v>
      </c>
      <c r="I2628" t="s">
        <v>9246</v>
      </c>
      <c r="J2628" t="s">
        <v>9247</v>
      </c>
      <c r="K2628" t="s">
        <v>133</v>
      </c>
      <c r="L2628" s="6" t="str">
        <f>IF(ISBLANK(employee_data35[[#This Row],[ExitDate]]),"1","0")</f>
        <v>0</v>
      </c>
      <c r="M2628" t="str">
        <f>IF(ISBLANK(employee_data35[[#This Row],[ExitDate]]),"Active","Tidak Active")</f>
        <v>Tidak Active</v>
      </c>
      <c r="N2628" t="s">
        <v>52</v>
      </c>
      <c r="O2628" t="s">
        <v>51</v>
      </c>
      <c r="P2628" t="s">
        <v>63</v>
      </c>
      <c r="Q2628" t="s">
        <v>126</v>
      </c>
      <c r="R2628" t="s">
        <v>9248</v>
      </c>
      <c r="S2628" t="s">
        <v>38</v>
      </c>
      <c r="T2628" t="s">
        <v>81</v>
      </c>
      <c r="U2628" s="1">
        <v>21189</v>
      </c>
      <c r="V2628" s="7" t="str">
        <f>CONCATENATE(employee_data35[[#This Row],[First-LastName]]&amp;" "&amp;employee_data35[[#This Row],[DOB]])</f>
        <v>Dayana-Gregory 21189</v>
      </c>
      <c r="W2628" t="s">
        <v>40</v>
      </c>
      <c r="X2628" t="s">
        <v>163</v>
      </c>
      <c r="Y2628" t="s">
        <v>42</v>
      </c>
      <c r="Z2628">
        <v>34734</v>
      </c>
      <c r="AA2628" t="s">
        <v>128</v>
      </c>
      <c r="AB2628" t="s">
        <v>44</v>
      </c>
      <c r="AC2628" t="s">
        <v>45</v>
      </c>
      <c r="AD2628">
        <v>2</v>
      </c>
    </row>
    <row r="2629" spans="1:30" x14ac:dyDescent="0.3">
      <c r="A2629">
        <v>3054</v>
      </c>
      <c r="B2629" t="s">
        <v>4564</v>
      </c>
      <c r="C2629" t="s">
        <v>4295</v>
      </c>
      <c r="D2629" s="6" t="str">
        <f>CONCATENATE(employee_data35[[#This Row],[FirstName]], "-",employee_data35[[#This Row],[LastName]] )</f>
        <v>Zaniyah-Mccarthy</v>
      </c>
      <c r="E2629" s="1">
        <v>44127</v>
      </c>
      <c r="F2629" s="1"/>
      <c r="G2629" s="7" t="str">
        <f>IF(ISBLANK(employee_data35[[#This Row],[ExitDate]]),"Yes","")</f>
        <v>Yes</v>
      </c>
      <c r="H2629" t="s">
        <v>28</v>
      </c>
      <c r="I2629" t="s">
        <v>9249</v>
      </c>
      <c r="J2629" t="s">
        <v>9250</v>
      </c>
      <c r="K2629" t="s">
        <v>133</v>
      </c>
      <c r="L2629" s="6" t="str">
        <f>IF(ISBLANK(employee_data35[[#This Row],[ExitDate]]),"1","0")</f>
        <v>1</v>
      </c>
      <c r="M2629" t="str">
        <f>IF(ISBLANK(employee_data35[[#This Row],[ExitDate]]),"Active","Tidak Active")</f>
        <v>Active</v>
      </c>
      <c r="N2629" t="s">
        <v>33</v>
      </c>
      <c r="O2629" t="s">
        <v>34</v>
      </c>
      <c r="P2629" t="s">
        <v>63</v>
      </c>
      <c r="Q2629" t="s">
        <v>36</v>
      </c>
      <c r="R2629" t="s">
        <v>37</v>
      </c>
      <c r="S2629" t="s">
        <v>38</v>
      </c>
      <c r="T2629" t="s">
        <v>90</v>
      </c>
      <c r="U2629" s="1">
        <v>18197</v>
      </c>
      <c r="V2629" s="7" t="str">
        <f>CONCATENATE(employee_data35[[#This Row],[First-LastName]]&amp;" "&amp;employee_data35[[#This Row],[DOB]])</f>
        <v>Zaniyah-Mccarthy 18197</v>
      </c>
      <c r="W2629" t="s">
        <v>40</v>
      </c>
      <c r="X2629" t="s">
        <v>83</v>
      </c>
      <c r="Y2629" t="s">
        <v>55</v>
      </c>
      <c r="Z2629">
        <v>59668</v>
      </c>
      <c r="AA2629" t="s">
        <v>43</v>
      </c>
      <c r="AB2629" t="s">
        <v>84</v>
      </c>
      <c r="AC2629" t="s">
        <v>45</v>
      </c>
      <c r="AD2629">
        <v>1</v>
      </c>
    </row>
    <row r="2630" spans="1:30" x14ac:dyDescent="0.3">
      <c r="A2630">
        <v>3055</v>
      </c>
      <c r="B2630" t="s">
        <v>7274</v>
      </c>
      <c r="C2630" t="s">
        <v>3146</v>
      </c>
      <c r="D2630" s="6" t="str">
        <f>CONCATENATE(employee_data35[[#This Row],[FirstName]], "-",employee_data35[[#This Row],[LastName]] )</f>
        <v>Matthias-Simon</v>
      </c>
      <c r="E2630" s="1">
        <v>44192</v>
      </c>
      <c r="F2630" s="1">
        <v>44537</v>
      </c>
      <c r="G2630" s="7" t="str">
        <f>IF(ISBLANK(employee_data35[[#This Row],[ExitDate]]),"Yes","")</f>
        <v/>
      </c>
      <c r="H2630" t="s">
        <v>28</v>
      </c>
      <c r="I2630" t="s">
        <v>9251</v>
      </c>
      <c r="J2630" t="s">
        <v>9252</v>
      </c>
      <c r="K2630" t="s">
        <v>50</v>
      </c>
      <c r="L2630" s="6" t="str">
        <f>IF(ISBLANK(employee_data35[[#This Row],[ExitDate]]),"1","0")</f>
        <v>0</v>
      </c>
      <c r="M2630" t="str">
        <f>IF(ISBLANK(employee_data35[[#This Row],[ExitDate]]),"Active","Tidak Active")</f>
        <v>Tidak Active</v>
      </c>
      <c r="N2630" t="s">
        <v>52</v>
      </c>
      <c r="O2630" t="s">
        <v>51</v>
      </c>
      <c r="P2630" t="s">
        <v>52</v>
      </c>
      <c r="Q2630" t="s">
        <v>140</v>
      </c>
      <c r="R2630" t="s">
        <v>9253</v>
      </c>
      <c r="S2630" t="s">
        <v>38</v>
      </c>
      <c r="T2630" t="s">
        <v>90</v>
      </c>
      <c r="U2630" s="1">
        <v>32085</v>
      </c>
      <c r="V2630" s="7" t="str">
        <f>CONCATENATE(employee_data35[[#This Row],[First-LastName]]&amp;" "&amp;employee_data35[[#This Row],[DOB]])</f>
        <v>Matthias-Simon 32085</v>
      </c>
      <c r="W2630" t="s">
        <v>40</v>
      </c>
      <c r="X2630" t="s">
        <v>103</v>
      </c>
      <c r="Y2630" t="s">
        <v>55</v>
      </c>
      <c r="Z2630">
        <v>83604</v>
      </c>
      <c r="AA2630" t="s">
        <v>74</v>
      </c>
      <c r="AB2630" t="s">
        <v>104</v>
      </c>
      <c r="AC2630" t="s">
        <v>45</v>
      </c>
      <c r="AD2630">
        <v>2</v>
      </c>
    </row>
    <row r="2631" spans="1:30" x14ac:dyDescent="0.3">
      <c r="A2631">
        <v>3056</v>
      </c>
      <c r="B2631" t="s">
        <v>6376</v>
      </c>
      <c r="C2631" t="s">
        <v>3235</v>
      </c>
      <c r="D2631" s="6" t="str">
        <f>CONCATENATE(employee_data35[[#This Row],[FirstName]], "-",employee_data35[[#This Row],[LastName]] )</f>
        <v>Lyric-Butler</v>
      </c>
      <c r="E2631" s="1">
        <v>44733</v>
      </c>
      <c r="F2631" s="1"/>
      <c r="G2631" s="7" t="str">
        <f>IF(ISBLANK(employee_data35[[#This Row],[ExitDate]]),"Yes","")</f>
        <v>Yes</v>
      </c>
      <c r="H2631" t="s">
        <v>28</v>
      </c>
      <c r="I2631" t="s">
        <v>7761</v>
      </c>
      <c r="J2631" t="s">
        <v>9254</v>
      </c>
      <c r="K2631" t="s">
        <v>139</v>
      </c>
      <c r="L2631" s="6" t="str">
        <f>IF(ISBLANK(employee_data35[[#This Row],[ExitDate]]),"1","0")</f>
        <v>1</v>
      </c>
      <c r="M2631" t="str">
        <f>IF(ISBLANK(employee_data35[[#This Row],[ExitDate]]),"Active","Tidak Active")</f>
        <v>Active</v>
      </c>
      <c r="N2631" t="s">
        <v>52</v>
      </c>
      <c r="O2631" t="s">
        <v>51</v>
      </c>
      <c r="P2631" t="s">
        <v>35</v>
      </c>
      <c r="Q2631" t="s">
        <v>36</v>
      </c>
      <c r="R2631" t="s">
        <v>37</v>
      </c>
      <c r="S2631" t="s">
        <v>38</v>
      </c>
      <c r="T2631" t="s">
        <v>594</v>
      </c>
      <c r="U2631" s="1">
        <v>16008</v>
      </c>
      <c r="V2631" s="7" t="str">
        <f>CONCATENATE(employee_data35[[#This Row],[First-LastName]]&amp;" "&amp;employee_data35[[#This Row],[DOB]])</f>
        <v>Lyric-Butler 16008</v>
      </c>
      <c r="W2631" t="s">
        <v>40</v>
      </c>
      <c r="X2631" t="s">
        <v>243</v>
      </c>
      <c r="Y2631" t="s">
        <v>42</v>
      </c>
      <c r="Z2631">
        <v>56056</v>
      </c>
      <c r="AA2631" t="s">
        <v>74</v>
      </c>
      <c r="AB2631" t="s">
        <v>104</v>
      </c>
      <c r="AC2631" t="s">
        <v>45</v>
      </c>
      <c r="AD2631">
        <v>5</v>
      </c>
    </row>
    <row r="2632" spans="1:30" x14ac:dyDescent="0.3">
      <c r="A2632">
        <v>3057</v>
      </c>
      <c r="B2632" t="s">
        <v>227</v>
      </c>
      <c r="C2632" t="s">
        <v>9255</v>
      </c>
      <c r="D2632" s="6" t="str">
        <f>CONCATENATE(employee_data35[[#This Row],[FirstName]], "-",employee_data35[[#This Row],[LastName]] )</f>
        <v>Bridger-Duran</v>
      </c>
      <c r="E2632" s="1">
        <v>44874</v>
      </c>
      <c r="F2632" s="1">
        <v>45116</v>
      </c>
      <c r="G2632" s="7" t="str">
        <f>IF(ISBLANK(employee_data35[[#This Row],[ExitDate]]),"Yes","")</f>
        <v/>
      </c>
      <c r="H2632" t="s">
        <v>28</v>
      </c>
      <c r="I2632" t="s">
        <v>9256</v>
      </c>
      <c r="J2632" t="s">
        <v>9257</v>
      </c>
      <c r="K2632" t="s">
        <v>80</v>
      </c>
      <c r="L2632" s="6" t="str">
        <f>IF(ISBLANK(employee_data35[[#This Row],[ExitDate]]),"1","0")</f>
        <v>0</v>
      </c>
      <c r="M2632" t="str">
        <f>IF(ISBLANK(employee_data35[[#This Row],[ExitDate]]),"Active","Tidak Active")</f>
        <v>Tidak Active</v>
      </c>
      <c r="N2632" t="s">
        <v>63</v>
      </c>
      <c r="O2632" t="s">
        <v>51</v>
      </c>
      <c r="P2632" t="s">
        <v>35</v>
      </c>
      <c r="Q2632" t="s">
        <v>140</v>
      </c>
      <c r="R2632" t="s">
        <v>9258</v>
      </c>
      <c r="S2632" t="s">
        <v>38</v>
      </c>
      <c r="T2632" t="s">
        <v>81</v>
      </c>
      <c r="U2632" s="1">
        <v>32174</v>
      </c>
      <c r="V2632" s="7" t="str">
        <f>CONCATENATE(employee_data35[[#This Row],[First-LastName]]&amp;" "&amp;employee_data35[[#This Row],[DOB]])</f>
        <v>Bridger-Duran 32174</v>
      </c>
      <c r="W2632" t="s">
        <v>40</v>
      </c>
      <c r="X2632" t="s">
        <v>83</v>
      </c>
      <c r="Y2632" t="s">
        <v>42</v>
      </c>
      <c r="Z2632">
        <v>58387</v>
      </c>
      <c r="AA2632" t="s">
        <v>93</v>
      </c>
      <c r="AB2632" t="s">
        <v>104</v>
      </c>
      <c r="AC2632" t="s">
        <v>45</v>
      </c>
      <c r="AD2632">
        <v>4</v>
      </c>
    </row>
    <row r="2633" spans="1:30" x14ac:dyDescent="0.3">
      <c r="A2633">
        <v>3058</v>
      </c>
      <c r="B2633" t="s">
        <v>961</v>
      </c>
      <c r="C2633" t="s">
        <v>3690</v>
      </c>
      <c r="D2633" s="6" t="str">
        <f>CONCATENATE(employee_data35[[#This Row],[FirstName]], "-",employee_data35[[#This Row],[LastName]] )</f>
        <v>Amirah-Cline</v>
      </c>
      <c r="E2633" s="1">
        <v>43507</v>
      </c>
      <c r="F2633" s="1">
        <v>44042</v>
      </c>
      <c r="G2633" s="7" t="str">
        <f>IF(ISBLANK(employee_data35[[#This Row],[ExitDate]]),"Yes","")</f>
        <v/>
      </c>
      <c r="H2633" t="s">
        <v>28</v>
      </c>
      <c r="I2633" t="s">
        <v>9259</v>
      </c>
      <c r="J2633" t="s">
        <v>9260</v>
      </c>
      <c r="K2633" t="s">
        <v>168</v>
      </c>
      <c r="L2633" s="6" t="str">
        <f>IF(ISBLANK(employee_data35[[#This Row],[ExitDate]]),"1","0")</f>
        <v>0</v>
      </c>
      <c r="M2633" t="str">
        <f>IF(ISBLANK(employee_data35[[#This Row],[ExitDate]]),"Active","Tidak Active")</f>
        <v>Tidak Active</v>
      </c>
      <c r="N2633" t="s">
        <v>52</v>
      </c>
      <c r="O2633" t="s">
        <v>51</v>
      </c>
      <c r="P2633" t="s">
        <v>35</v>
      </c>
      <c r="Q2633" t="s">
        <v>99</v>
      </c>
      <c r="R2633" t="s">
        <v>9261</v>
      </c>
      <c r="S2633" t="s">
        <v>38</v>
      </c>
      <c r="T2633" t="s">
        <v>504</v>
      </c>
      <c r="U2633" s="1">
        <v>23973</v>
      </c>
      <c r="V2633" s="7" t="str">
        <f>CONCATENATE(employee_data35[[#This Row],[First-LastName]]&amp;" "&amp;employee_data35[[#This Row],[DOB]])</f>
        <v>Amirah-Cline 23973</v>
      </c>
      <c r="W2633" t="s">
        <v>40</v>
      </c>
      <c r="X2633" t="s">
        <v>178</v>
      </c>
      <c r="Y2633" t="s">
        <v>55</v>
      </c>
      <c r="Z2633">
        <v>93290</v>
      </c>
      <c r="AA2633" t="s">
        <v>128</v>
      </c>
      <c r="AB2633" t="s">
        <v>104</v>
      </c>
      <c r="AC2633" t="s">
        <v>45</v>
      </c>
      <c r="AD2633">
        <v>1</v>
      </c>
    </row>
    <row r="2634" spans="1:30" x14ac:dyDescent="0.3">
      <c r="A2634">
        <v>3059</v>
      </c>
      <c r="B2634" t="s">
        <v>4744</v>
      </c>
      <c r="C2634" t="s">
        <v>1353</v>
      </c>
      <c r="D2634" s="6" t="str">
        <f>CONCATENATE(employee_data35[[#This Row],[FirstName]], "-",employee_data35[[#This Row],[LastName]] )</f>
        <v>Izaiah-Gallagher</v>
      </c>
      <c r="E2634" s="1">
        <v>44283</v>
      </c>
      <c r="F2634" s="1"/>
      <c r="G2634" s="7" t="str">
        <f>IF(ISBLANK(employee_data35[[#This Row],[ExitDate]]),"Yes","")</f>
        <v>Yes</v>
      </c>
      <c r="H2634" t="s">
        <v>28</v>
      </c>
      <c r="I2634" t="s">
        <v>9262</v>
      </c>
      <c r="J2634" t="s">
        <v>9263</v>
      </c>
      <c r="K2634" t="s">
        <v>98</v>
      </c>
      <c r="L2634" s="6" t="str">
        <f>IF(ISBLANK(employee_data35[[#This Row],[ExitDate]]),"1","0")</f>
        <v>1</v>
      </c>
      <c r="M2634" t="str">
        <f>IF(ISBLANK(employee_data35[[#This Row],[ExitDate]]),"Active","Tidak Active")</f>
        <v>Active</v>
      </c>
      <c r="N2634" t="s">
        <v>52</v>
      </c>
      <c r="O2634" t="s">
        <v>51</v>
      </c>
      <c r="P2634" t="s">
        <v>35</v>
      </c>
      <c r="Q2634" t="s">
        <v>36</v>
      </c>
      <c r="R2634" t="s">
        <v>37</v>
      </c>
      <c r="S2634" t="s">
        <v>38</v>
      </c>
      <c r="T2634" t="s">
        <v>177</v>
      </c>
      <c r="U2634" s="1">
        <v>26516</v>
      </c>
      <c r="V2634" s="7" t="str">
        <f>CONCATENATE(employee_data35[[#This Row],[First-LastName]]&amp;" "&amp;employee_data35[[#This Row],[DOB]])</f>
        <v>Izaiah-Gallagher 26516</v>
      </c>
      <c r="W2634" t="s">
        <v>40</v>
      </c>
      <c r="X2634" t="s">
        <v>178</v>
      </c>
      <c r="Y2634" t="s">
        <v>42</v>
      </c>
      <c r="Z2634">
        <v>73253</v>
      </c>
      <c r="AA2634" t="s">
        <v>43</v>
      </c>
      <c r="AB2634" t="s">
        <v>44</v>
      </c>
      <c r="AC2634" t="s">
        <v>45</v>
      </c>
      <c r="AD2634">
        <v>1</v>
      </c>
    </row>
    <row r="2635" spans="1:30" x14ac:dyDescent="0.3">
      <c r="A2635">
        <v>3060</v>
      </c>
      <c r="B2635" t="s">
        <v>7055</v>
      </c>
      <c r="C2635" t="s">
        <v>4330</v>
      </c>
      <c r="D2635" s="6" t="str">
        <f>CONCATENATE(employee_data35[[#This Row],[FirstName]], "-",employee_data35[[#This Row],[LastName]] )</f>
        <v>Marcelo-Galvan</v>
      </c>
      <c r="E2635" s="1">
        <v>44072</v>
      </c>
      <c r="F2635" s="1"/>
      <c r="G2635" s="7" t="str">
        <f>IF(ISBLANK(employee_data35[[#This Row],[ExitDate]]),"Yes","")</f>
        <v>Yes</v>
      </c>
      <c r="H2635" t="s">
        <v>28</v>
      </c>
      <c r="I2635" t="s">
        <v>9264</v>
      </c>
      <c r="J2635" t="s">
        <v>9265</v>
      </c>
      <c r="K2635" t="s">
        <v>118</v>
      </c>
      <c r="L2635" s="6" t="str">
        <f>IF(ISBLANK(employee_data35[[#This Row],[ExitDate]]),"1","0")</f>
        <v>1</v>
      </c>
      <c r="M2635" t="str">
        <f>IF(ISBLANK(employee_data35[[#This Row],[ExitDate]]),"Active","Tidak Active")</f>
        <v>Active</v>
      </c>
      <c r="N2635" t="s">
        <v>52</v>
      </c>
      <c r="O2635" t="s">
        <v>51</v>
      </c>
      <c r="P2635" t="s">
        <v>52</v>
      </c>
      <c r="Q2635" t="s">
        <v>36</v>
      </c>
      <c r="R2635" t="s">
        <v>37</v>
      </c>
      <c r="S2635" t="s">
        <v>38</v>
      </c>
      <c r="T2635" t="s">
        <v>504</v>
      </c>
      <c r="U2635" s="1">
        <v>18631</v>
      </c>
      <c r="V2635" s="7" t="str">
        <f>CONCATENATE(employee_data35[[#This Row],[First-LastName]]&amp;" "&amp;employee_data35[[#This Row],[DOB]])</f>
        <v>Marcelo-Galvan 18631</v>
      </c>
      <c r="W2635" t="s">
        <v>40</v>
      </c>
      <c r="X2635" t="s">
        <v>178</v>
      </c>
      <c r="Y2635" t="s">
        <v>55</v>
      </c>
      <c r="Z2635">
        <v>13893</v>
      </c>
      <c r="AA2635" t="s">
        <v>128</v>
      </c>
      <c r="AB2635" t="s">
        <v>44</v>
      </c>
      <c r="AC2635" t="s">
        <v>45</v>
      </c>
      <c r="AD2635">
        <v>2</v>
      </c>
    </row>
    <row r="2636" spans="1:30" x14ac:dyDescent="0.3">
      <c r="A2636">
        <v>3061</v>
      </c>
      <c r="B2636" t="s">
        <v>3853</v>
      </c>
      <c r="C2636" t="s">
        <v>9266</v>
      </c>
      <c r="D2636" s="6" t="str">
        <f>CONCATENATE(employee_data35[[#This Row],[FirstName]], "-",employee_data35[[#This Row],[LastName]] )</f>
        <v>Kaylynn-Odom</v>
      </c>
      <c r="E2636" s="1">
        <v>44929</v>
      </c>
      <c r="F2636" s="1">
        <v>45143</v>
      </c>
      <c r="G2636" s="7" t="str">
        <f>IF(ISBLANK(employee_data35[[#This Row],[ExitDate]]),"Yes","")</f>
        <v/>
      </c>
      <c r="H2636" t="s">
        <v>28</v>
      </c>
      <c r="I2636" t="s">
        <v>9267</v>
      </c>
      <c r="J2636" t="s">
        <v>9268</v>
      </c>
      <c r="K2636" t="s">
        <v>62</v>
      </c>
      <c r="L2636" s="6" t="str">
        <f>IF(ISBLANK(employee_data35[[#This Row],[ExitDate]]),"1","0")</f>
        <v>0</v>
      </c>
      <c r="M2636" t="str">
        <f>IF(ISBLANK(employee_data35[[#This Row],[ExitDate]]),"Active","Tidak Active")</f>
        <v>Tidak Active</v>
      </c>
      <c r="N2636" t="s">
        <v>52</v>
      </c>
      <c r="O2636" t="s">
        <v>34</v>
      </c>
      <c r="P2636" t="s">
        <v>63</v>
      </c>
      <c r="Q2636" t="s">
        <v>126</v>
      </c>
      <c r="R2636" t="s">
        <v>9269</v>
      </c>
      <c r="S2636" t="s">
        <v>38</v>
      </c>
      <c r="T2636" t="s">
        <v>305</v>
      </c>
      <c r="U2636" s="1">
        <v>20724</v>
      </c>
      <c r="V2636" s="7" t="str">
        <f>CONCATENATE(employee_data35[[#This Row],[First-LastName]]&amp;" "&amp;employee_data35[[#This Row],[DOB]])</f>
        <v>Kaylynn-Odom 20724</v>
      </c>
      <c r="W2636" t="s">
        <v>40</v>
      </c>
      <c r="X2636" t="s">
        <v>226</v>
      </c>
      <c r="Y2636" t="s">
        <v>55</v>
      </c>
      <c r="Z2636">
        <v>51434</v>
      </c>
      <c r="AA2636" t="s">
        <v>74</v>
      </c>
      <c r="AB2636" t="s">
        <v>84</v>
      </c>
      <c r="AC2636" t="s">
        <v>45</v>
      </c>
      <c r="AD2636">
        <v>4</v>
      </c>
    </row>
    <row r="2637" spans="1:30" x14ac:dyDescent="0.3">
      <c r="A2637">
        <v>3062</v>
      </c>
      <c r="B2637" t="s">
        <v>5400</v>
      </c>
      <c r="C2637" t="s">
        <v>190</v>
      </c>
      <c r="D2637" s="6" t="str">
        <f>CONCATENATE(employee_data35[[#This Row],[FirstName]], "-",employee_data35[[#This Row],[LastName]] )</f>
        <v>Oliver-Dalton</v>
      </c>
      <c r="E2637" s="1">
        <v>44893</v>
      </c>
      <c r="F2637" s="1"/>
      <c r="G2637" s="7" t="str">
        <f>IF(ISBLANK(employee_data35[[#This Row],[ExitDate]]),"Yes","")</f>
        <v>Yes</v>
      </c>
      <c r="H2637" t="s">
        <v>28</v>
      </c>
      <c r="I2637" t="s">
        <v>9270</v>
      </c>
      <c r="J2637" t="s">
        <v>9271</v>
      </c>
      <c r="K2637" t="s">
        <v>89</v>
      </c>
      <c r="L2637" s="6" t="str">
        <f>IF(ISBLANK(employee_data35[[#This Row],[ExitDate]]),"1","0")</f>
        <v>1</v>
      </c>
      <c r="M2637" t="str">
        <f>IF(ISBLANK(employee_data35[[#This Row],[ExitDate]]),"Active","Tidak Active")</f>
        <v>Active</v>
      </c>
      <c r="N2637" t="s">
        <v>52</v>
      </c>
      <c r="O2637" t="s">
        <v>51</v>
      </c>
      <c r="P2637" t="s">
        <v>35</v>
      </c>
      <c r="Q2637" t="s">
        <v>36</v>
      </c>
      <c r="R2637" t="s">
        <v>37</v>
      </c>
      <c r="S2637" t="s">
        <v>38</v>
      </c>
      <c r="T2637" t="s">
        <v>81</v>
      </c>
      <c r="U2637" s="1">
        <v>32097</v>
      </c>
      <c r="V2637" s="7" t="str">
        <f>CONCATENATE(employee_data35[[#This Row],[First-LastName]]&amp;" "&amp;employee_data35[[#This Row],[DOB]])</f>
        <v>Oliver-Dalton 32097</v>
      </c>
      <c r="W2637" t="s">
        <v>40</v>
      </c>
      <c r="X2637" t="s">
        <v>6</v>
      </c>
      <c r="Y2637" t="s">
        <v>42</v>
      </c>
      <c r="Z2637">
        <v>71004</v>
      </c>
      <c r="AA2637" t="s">
        <v>128</v>
      </c>
      <c r="AB2637" t="s">
        <v>104</v>
      </c>
      <c r="AC2637" t="s">
        <v>45</v>
      </c>
      <c r="AD2637">
        <v>1</v>
      </c>
    </row>
    <row r="2638" spans="1:30" x14ac:dyDescent="0.3">
      <c r="A2638">
        <v>3063</v>
      </c>
      <c r="B2638" t="s">
        <v>9272</v>
      </c>
      <c r="C2638" t="s">
        <v>1607</v>
      </c>
      <c r="D2638" s="6" t="str">
        <f>CONCATENATE(employee_data35[[#This Row],[FirstName]], "-",employee_data35[[#This Row],[LastName]] )</f>
        <v>Patience-Henry</v>
      </c>
      <c r="E2638" s="1">
        <v>44552</v>
      </c>
      <c r="F2638" s="1">
        <v>45141</v>
      </c>
      <c r="G2638" s="7" t="str">
        <f>IF(ISBLANK(employee_data35[[#This Row],[ExitDate]]),"Yes","")</f>
        <v/>
      </c>
      <c r="H2638" t="s">
        <v>28</v>
      </c>
      <c r="I2638" t="s">
        <v>9273</v>
      </c>
      <c r="J2638" t="s">
        <v>9274</v>
      </c>
      <c r="K2638" t="s">
        <v>31</v>
      </c>
      <c r="L2638" s="6" t="str">
        <f>IF(ISBLANK(employee_data35[[#This Row],[ExitDate]]),"1","0")</f>
        <v>0</v>
      </c>
      <c r="M2638" t="str">
        <f>IF(ISBLANK(employee_data35[[#This Row],[ExitDate]]),"Active","Tidak Active")</f>
        <v>Tidak Active</v>
      </c>
      <c r="N2638" t="s">
        <v>33</v>
      </c>
      <c r="O2638" t="s">
        <v>64</v>
      </c>
      <c r="P2638" t="s">
        <v>52</v>
      </c>
      <c r="Q2638" t="s">
        <v>175</v>
      </c>
      <c r="R2638" t="s">
        <v>9275</v>
      </c>
      <c r="S2638" t="s">
        <v>38</v>
      </c>
      <c r="T2638" t="s">
        <v>90</v>
      </c>
      <c r="U2638" s="1">
        <v>30610</v>
      </c>
      <c r="V2638" s="7" t="str">
        <f>CONCATENATE(employee_data35[[#This Row],[First-LastName]]&amp;" "&amp;employee_data35[[#This Row],[DOB]])</f>
        <v>Patience-Henry 30610</v>
      </c>
      <c r="W2638" t="s">
        <v>40</v>
      </c>
      <c r="X2638" t="s">
        <v>6</v>
      </c>
      <c r="Y2638" t="s">
        <v>42</v>
      </c>
      <c r="Z2638">
        <v>46847</v>
      </c>
      <c r="AA2638" t="s">
        <v>74</v>
      </c>
      <c r="AB2638" t="s">
        <v>44</v>
      </c>
      <c r="AC2638" t="s">
        <v>45</v>
      </c>
      <c r="AD2638">
        <v>5</v>
      </c>
    </row>
    <row r="2639" spans="1:30" x14ac:dyDescent="0.3">
      <c r="A2639">
        <v>3064</v>
      </c>
      <c r="B2639" t="s">
        <v>6580</v>
      </c>
      <c r="C2639" t="s">
        <v>3674</v>
      </c>
      <c r="D2639" s="6" t="str">
        <f>CONCATENATE(employee_data35[[#This Row],[FirstName]], "-",employee_data35[[#This Row],[LastName]] )</f>
        <v>London-Pennington</v>
      </c>
      <c r="E2639" s="1">
        <v>45115</v>
      </c>
      <c r="F2639" s="1"/>
      <c r="G2639" s="7" t="str">
        <f>IF(ISBLANK(employee_data35[[#This Row],[ExitDate]]),"Yes","")</f>
        <v>Yes</v>
      </c>
      <c r="H2639" t="s">
        <v>28</v>
      </c>
      <c r="I2639" t="s">
        <v>9276</v>
      </c>
      <c r="J2639" t="s">
        <v>9277</v>
      </c>
      <c r="K2639" t="s">
        <v>133</v>
      </c>
      <c r="L2639" s="6" t="str">
        <f>IF(ISBLANK(employee_data35[[#This Row],[ExitDate]]),"1","0")</f>
        <v>1</v>
      </c>
      <c r="M2639" t="str">
        <f>IF(ISBLANK(employee_data35[[#This Row],[ExitDate]]),"Active","Tidak Active")</f>
        <v>Active</v>
      </c>
      <c r="N2639" t="s">
        <v>33</v>
      </c>
      <c r="O2639" t="s">
        <v>51</v>
      </c>
      <c r="P2639" t="s">
        <v>63</v>
      </c>
      <c r="Q2639" t="s">
        <v>36</v>
      </c>
      <c r="R2639" t="s">
        <v>37</v>
      </c>
      <c r="S2639" t="s">
        <v>38</v>
      </c>
      <c r="T2639" t="s">
        <v>90</v>
      </c>
      <c r="U2639" s="1">
        <v>22881</v>
      </c>
      <c r="V2639" s="7" t="str">
        <f>CONCATENATE(employee_data35[[#This Row],[First-LastName]]&amp;" "&amp;employee_data35[[#This Row],[DOB]])</f>
        <v>London-Pennington 22881</v>
      </c>
      <c r="W2639" t="s">
        <v>40</v>
      </c>
      <c r="X2639" t="s">
        <v>83</v>
      </c>
      <c r="Y2639" t="s">
        <v>42</v>
      </c>
      <c r="Z2639">
        <v>76345</v>
      </c>
      <c r="AA2639" t="s">
        <v>74</v>
      </c>
      <c r="AB2639" t="s">
        <v>104</v>
      </c>
      <c r="AC2639" t="s">
        <v>45</v>
      </c>
      <c r="AD2639">
        <v>4</v>
      </c>
    </row>
    <row r="2640" spans="1:30" x14ac:dyDescent="0.3">
      <c r="A2640">
        <v>3065</v>
      </c>
      <c r="B2640" t="s">
        <v>789</v>
      </c>
      <c r="C2640" t="s">
        <v>2770</v>
      </c>
      <c r="D2640" s="6" t="str">
        <f>CONCATENATE(employee_data35[[#This Row],[FirstName]], "-",employee_data35[[#This Row],[LastName]] )</f>
        <v>Anna-Salazar</v>
      </c>
      <c r="E2640" s="1">
        <v>44307</v>
      </c>
      <c r="F2640" s="1">
        <v>44460</v>
      </c>
      <c r="G2640" s="7" t="str">
        <f>IF(ISBLANK(employee_data35[[#This Row],[ExitDate]]),"Yes","")</f>
        <v/>
      </c>
      <c r="H2640" t="s">
        <v>28</v>
      </c>
      <c r="I2640" t="s">
        <v>1148</v>
      </c>
      <c r="J2640" t="s">
        <v>9278</v>
      </c>
      <c r="K2640" t="s">
        <v>50</v>
      </c>
      <c r="L2640" s="6" t="str">
        <f>IF(ISBLANK(employee_data35[[#This Row],[ExitDate]]),"1","0")</f>
        <v>0</v>
      </c>
      <c r="M2640" t="str">
        <f>IF(ISBLANK(employee_data35[[#This Row],[ExitDate]]),"Active","Tidak Active")</f>
        <v>Tidak Active</v>
      </c>
      <c r="N2640" t="s">
        <v>52</v>
      </c>
      <c r="O2640" t="s">
        <v>51</v>
      </c>
      <c r="P2640" t="s">
        <v>35</v>
      </c>
      <c r="Q2640" t="s">
        <v>126</v>
      </c>
      <c r="R2640" t="s">
        <v>9279</v>
      </c>
      <c r="S2640" t="s">
        <v>38</v>
      </c>
      <c r="T2640" t="s">
        <v>90</v>
      </c>
      <c r="U2640" s="1">
        <v>28040</v>
      </c>
      <c r="V2640" s="7" t="str">
        <f>CONCATENATE(employee_data35[[#This Row],[First-LastName]]&amp;" "&amp;employee_data35[[#This Row],[DOB]])</f>
        <v>Anna-Salazar 28040</v>
      </c>
      <c r="W2640" t="s">
        <v>40</v>
      </c>
      <c r="X2640" t="s">
        <v>281</v>
      </c>
      <c r="Y2640" t="s">
        <v>42</v>
      </c>
      <c r="Z2640">
        <v>15364</v>
      </c>
      <c r="AA2640" t="s">
        <v>93</v>
      </c>
      <c r="AB2640" t="s">
        <v>104</v>
      </c>
      <c r="AC2640" t="s">
        <v>45</v>
      </c>
      <c r="AD2640">
        <v>4</v>
      </c>
    </row>
    <row r="2641" spans="1:30" x14ac:dyDescent="0.3">
      <c r="A2641">
        <v>3066</v>
      </c>
      <c r="B2641" t="s">
        <v>411</v>
      </c>
      <c r="C2641" t="s">
        <v>1525</v>
      </c>
      <c r="D2641" s="6" t="str">
        <f>CONCATENATE(employee_data35[[#This Row],[FirstName]], "-",employee_data35[[#This Row],[LastName]] )</f>
        <v>Vicente-Davis</v>
      </c>
      <c r="E2641" s="1">
        <v>44770</v>
      </c>
      <c r="F2641" s="1">
        <v>44854</v>
      </c>
      <c r="G2641" s="7" t="str">
        <f>IF(ISBLANK(employee_data35[[#This Row],[ExitDate]]),"Yes","")</f>
        <v/>
      </c>
      <c r="H2641" t="s">
        <v>28</v>
      </c>
      <c r="I2641" t="s">
        <v>9280</v>
      </c>
      <c r="J2641" t="s">
        <v>9281</v>
      </c>
      <c r="K2641" t="s">
        <v>139</v>
      </c>
      <c r="L2641" s="6" t="str">
        <f>IF(ISBLANK(employee_data35[[#This Row],[ExitDate]]),"1","0")</f>
        <v>0</v>
      </c>
      <c r="M2641" t="str">
        <f>IF(ISBLANK(employee_data35[[#This Row],[ExitDate]]),"Active","Tidak Active")</f>
        <v>Tidak Active</v>
      </c>
      <c r="N2641" t="s">
        <v>63</v>
      </c>
      <c r="O2641" t="s">
        <v>64</v>
      </c>
      <c r="P2641" t="s">
        <v>63</v>
      </c>
      <c r="Q2641" t="s">
        <v>140</v>
      </c>
      <c r="R2641" t="s">
        <v>9282</v>
      </c>
      <c r="S2641" t="s">
        <v>38</v>
      </c>
      <c r="T2641" t="s">
        <v>90</v>
      </c>
      <c r="U2641" s="1">
        <v>24574</v>
      </c>
      <c r="V2641" s="7" t="str">
        <f>CONCATENATE(employee_data35[[#This Row],[First-LastName]]&amp;" "&amp;employee_data35[[#This Row],[DOB]])</f>
        <v>Vicente-Davis 24574</v>
      </c>
      <c r="W2641" t="s">
        <v>40</v>
      </c>
      <c r="X2641" t="s">
        <v>216</v>
      </c>
      <c r="Y2641" t="s">
        <v>55</v>
      </c>
      <c r="Z2641">
        <v>2005</v>
      </c>
      <c r="AA2641" t="s">
        <v>56</v>
      </c>
      <c r="AB2641" t="s">
        <v>104</v>
      </c>
      <c r="AC2641" t="s">
        <v>45</v>
      </c>
      <c r="AD2641">
        <v>1</v>
      </c>
    </row>
    <row r="2642" spans="1:30" x14ac:dyDescent="0.3">
      <c r="A2642">
        <v>3067</v>
      </c>
      <c r="B2642" t="s">
        <v>9283</v>
      </c>
      <c r="C2642" t="s">
        <v>975</v>
      </c>
      <c r="D2642" s="6" t="str">
        <f>CONCATENATE(employee_data35[[#This Row],[FirstName]], "-",employee_data35[[#This Row],[LastName]] )</f>
        <v>Annabel-Lewis</v>
      </c>
      <c r="E2642" s="1">
        <v>43774</v>
      </c>
      <c r="F2642" s="1"/>
      <c r="G2642" s="7" t="str">
        <f>IF(ISBLANK(employee_data35[[#This Row],[ExitDate]]),"Yes","")</f>
        <v>Yes</v>
      </c>
      <c r="H2642" t="s">
        <v>28</v>
      </c>
      <c r="I2642" t="s">
        <v>9284</v>
      </c>
      <c r="J2642" t="s">
        <v>9285</v>
      </c>
      <c r="K2642" t="s">
        <v>80</v>
      </c>
      <c r="L2642" s="6" t="str">
        <f>IF(ISBLANK(employee_data35[[#This Row],[ExitDate]]),"1","0")</f>
        <v>1</v>
      </c>
      <c r="M2642" t="str">
        <f>IF(ISBLANK(employee_data35[[#This Row],[ExitDate]]),"Active","Tidak Active")</f>
        <v>Active</v>
      </c>
      <c r="N2642" t="s">
        <v>52</v>
      </c>
      <c r="O2642" t="s">
        <v>64</v>
      </c>
      <c r="P2642" t="s">
        <v>52</v>
      </c>
      <c r="Q2642" t="s">
        <v>36</v>
      </c>
      <c r="R2642" t="s">
        <v>37</v>
      </c>
      <c r="S2642" t="s">
        <v>38</v>
      </c>
      <c r="T2642" t="s">
        <v>90</v>
      </c>
      <c r="U2642" s="1">
        <v>30031</v>
      </c>
      <c r="V2642" s="7" t="str">
        <f>CONCATENATE(employee_data35[[#This Row],[First-LastName]]&amp;" "&amp;employee_data35[[#This Row],[DOB]])</f>
        <v>Annabel-Lewis 30031</v>
      </c>
      <c r="W2642" t="s">
        <v>40</v>
      </c>
      <c r="X2642" t="s">
        <v>103</v>
      </c>
      <c r="Y2642" t="s">
        <v>55</v>
      </c>
      <c r="Z2642">
        <v>50527</v>
      </c>
      <c r="AA2642" t="s">
        <v>56</v>
      </c>
      <c r="AB2642" t="s">
        <v>75</v>
      </c>
      <c r="AC2642" t="s">
        <v>45</v>
      </c>
      <c r="AD2642">
        <v>4</v>
      </c>
    </row>
    <row r="2643" spans="1:30" x14ac:dyDescent="0.3">
      <c r="A2643">
        <v>3068</v>
      </c>
      <c r="B2643" t="s">
        <v>2059</v>
      </c>
      <c r="C2643" t="s">
        <v>3351</v>
      </c>
      <c r="D2643" s="6" t="str">
        <f>CONCATENATE(employee_data35[[#This Row],[FirstName]], "-",employee_data35[[#This Row],[LastName]] )</f>
        <v>Alana-Nunez</v>
      </c>
      <c r="E2643" s="1">
        <v>44703</v>
      </c>
      <c r="F2643" s="1">
        <v>44903</v>
      </c>
      <c r="G2643" s="7" t="str">
        <f>IF(ISBLANK(employee_data35[[#This Row],[ExitDate]]),"Yes","")</f>
        <v/>
      </c>
      <c r="H2643" t="s">
        <v>28</v>
      </c>
      <c r="I2643" t="s">
        <v>9286</v>
      </c>
      <c r="J2643" t="s">
        <v>9287</v>
      </c>
      <c r="K2643" t="s">
        <v>168</v>
      </c>
      <c r="L2643" s="6" t="str">
        <f>IF(ISBLANK(employee_data35[[#This Row],[ExitDate]]),"1","0")</f>
        <v>0</v>
      </c>
      <c r="M2643" t="str">
        <f>IF(ISBLANK(employee_data35[[#This Row],[ExitDate]]),"Active","Tidak Active")</f>
        <v>Tidak Active</v>
      </c>
      <c r="N2643" t="s">
        <v>63</v>
      </c>
      <c r="O2643" t="s">
        <v>51</v>
      </c>
      <c r="P2643" t="s">
        <v>35</v>
      </c>
      <c r="Q2643" t="s">
        <v>126</v>
      </c>
      <c r="R2643" t="s">
        <v>9288</v>
      </c>
      <c r="S2643" t="s">
        <v>38</v>
      </c>
      <c r="T2643" t="s">
        <v>39</v>
      </c>
      <c r="U2643" s="1">
        <v>17289</v>
      </c>
      <c r="V2643" s="7" t="str">
        <f>CONCATENATE(employee_data35[[#This Row],[First-LastName]]&amp;" "&amp;employee_data35[[#This Row],[DOB]])</f>
        <v>Alana-Nunez 17289</v>
      </c>
      <c r="W2643" t="s">
        <v>40</v>
      </c>
      <c r="X2643" t="s">
        <v>67</v>
      </c>
      <c r="Y2643" t="s">
        <v>55</v>
      </c>
      <c r="Z2643">
        <v>21620</v>
      </c>
      <c r="AA2643" t="s">
        <v>128</v>
      </c>
      <c r="AB2643" t="s">
        <v>75</v>
      </c>
      <c r="AC2643" t="s">
        <v>45</v>
      </c>
      <c r="AD2643">
        <v>5</v>
      </c>
    </row>
    <row r="2644" spans="1:30" x14ac:dyDescent="0.3">
      <c r="A2644">
        <v>3069</v>
      </c>
      <c r="B2644" t="s">
        <v>1073</v>
      </c>
      <c r="C2644" t="s">
        <v>5805</v>
      </c>
      <c r="D2644" s="6" t="str">
        <f>CONCATENATE(employee_data35[[#This Row],[FirstName]], "-",employee_data35[[#This Row],[LastName]] )</f>
        <v>Jaylen-Donaldson</v>
      </c>
      <c r="E2644" s="1">
        <v>43757</v>
      </c>
      <c r="F2644" s="1">
        <v>44533</v>
      </c>
      <c r="G2644" s="7" t="str">
        <f>IF(ISBLANK(employee_data35[[#This Row],[ExitDate]]),"Yes","")</f>
        <v/>
      </c>
      <c r="H2644" t="s">
        <v>728</v>
      </c>
      <c r="I2644" t="s">
        <v>9289</v>
      </c>
      <c r="J2644" t="s">
        <v>9290</v>
      </c>
      <c r="K2644" t="s">
        <v>98</v>
      </c>
      <c r="L2644" s="6" t="str">
        <f>IF(ISBLANK(employee_data35[[#This Row],[ExitDate]]),"1","0")</f>
        <v>0</v>
      </c>
      <c r="M2644" t="str">
        <f>IF(ISBLANK(employee_data35[[#This Row],[ExitDate]]),"Active","Tidak Active")</f>
        <v>Tidak Active</v>
      </c>
      <c r="N2644" t="s">
        <v>63</v>
      </c>
      <c r="O2644" t="s">
        <v>51</v>
      </c>
      <c r="P2644" t="s">
        <v>35</v>
      </c>
      <c r="Q2644" t="s">
        <v>99</v>
      </c>
      <c r="R2644" t="s">
        <v>9291</v>
      </c>
      <c r="S2644" t="s">
        <v>38</v>
      </c>
      <c r="T2644" t="s">
        <v>81</v>
      </c>
      <c r="U2644" s="1">
        <v>36205</v>
      </c>
      <c r="V2644" s="7" t="str">
        <f>CONCATENATE(employee_data35[[#This Row],[First-LastName]]&amp;" "&amp;employee_data35[[#This Row],[DOB]])</f>
        <v>Jaylen-Donaldson 36205</v>
      </c>
      <c r="W2644" t="s">
        <v>40</v>
      </c>
      <c r="X2644" t="s">
        <v>73</v>
      </c>
      <c r="Y2644" t="s">
        <v>42</v>
      </c>
      <c r="Z2644">
        <v>92533</v>
      </c>
      <c r="AA2644" t="s">
        <v>43</v>
      </c>
      <c r="AB2644" t="s">
        <v>84</v>
      </c>
      <c r="AC2644" t="s">
        <v>45</v>
      </c>
      <c r="AD2644">
        <v>4</v>
      </c>
    </row>
    <row r="2645" spans="1:30" x14ac:dyDescent="0.3">
      <c r="A2645">
        <v>3070</v>
      </c>
      <c r="B2645" t="s">
        <v>7090</v>
      </c>
      <c r="C2645" t="s">
        <v>9292</v>
      </c>
      <c r="D2645" s="6" t="str">
        <f>CONCATENATE(employee_data35[[#This Row],[FirstName]], "-",employee_data35[[#This Row],[LastName]] )</f>
        <v>Malakai-Shelton</v>
      </c>
      <c r="E2645" s="1">
        <v>43824</v>
      </c>
      <c r="F2645" s="1">
        <v>44401</v>
      </c>
      <c r="G2645" s="7" t="str">
        <f>IF(ISBLANK(employee_data35[[#This Row],[ExitDate]]),"Yes","")</f>
        <v/>
      </c>
      <c r="H2645" t="s">
        <v>728</v>
      </c>
      <c r="I2645" t="s">
        <v>9293</v>
      </c>
      <c r="J2645" t="s">
        <v>9294</v>
      </c>
      <c r="K2645" t="s">
        <v>89</v>
      </c>
      <c r="L2645" s="6" t="str">
        <f>IF(ISBLANK(employee_data35[[#This Row],[ExitDate]]),"1","0")</f>
        <v>0</v>
      </c>
      <c r="M2645" t="str">
        <f>IF(ISBLANK(employee_data35[[#This Row],[ExitDate]]),"Active","Tidak Active")</f>
        <v>Tidak Active</v>
      </c>
      <c r="N2645" t="s">
        <v>63</v>
      </c>
      <c r="O2645" t="s">
        <v>34</v>
      </c>
      <c r="P2645" t="s">
        <v>35</v>
      </c>
      <c r="Q2645" t="s">
        <v>99</v>
      </c>
      <c r="R2645" t="s">
        <v>9295</v>
      </c>
      <c r="S2645" t="s">
        <v>38</v>
      </c>
      <c r="T2645" t="s">
        <v>305</v>
      </c>
      <c r="U2645" s="1">
        <v>26424</v>
      </c>
      <c r="V2645" s="7" t="str">
        <f>CONCATENATE(employee_data35[[#This Row],[First-LastName]]&amp;" "&amp;employee_data35[[#This Row],[DOB]])</f>
        <v>Malakai-Shelton 26424</v>
      </c>
      <c r="W2645" t="s">
        <v>40</v>
      </c>
      <c r="X2645" t="s">
        <v>83</v>
      </c>
      <c r="Y2645" t="s">
        <v>42</v>
      </c>
      <c r="Z2645">
        <v>7528</v>
      </c>
      <c r="AA2645" t="s">
        <v>43</v>
      </c>
      <c r="AB2645" t="s">
        <v>104</v>
      </c>
      <c r="AC2645" t="s">
        <v>45</v>
      </c>
      <c r="AD2645">
        <v>1</v>
      </c>
    </row>
    <row r="2646" spans="1:30" x14ac:dyDescent="0.3">
      <c r="A2646">
        <v>3071</v>
      </c>
      <c r="B2646" t="s">
        <v>9296</v>
      </c>
      <c r="C2646" t="s">
        <v>4909</v>
      </c>
      <c r="D2646" s="6" t="str">
        <f>CONCATENATE(employee_data35[[#This Row],[FirstName]], "-",employee_data35[[#This Row],[LastName]] )</f>
        <v>Erick-Wood</v>
      </c>
      <c r="E2646" s="1">
        <v>44869</v>
      </c>
      <c r="F2646" s="1">
        <v>44891</v>
      </c>
      <c r="G2646" s="7" t="str">
        <f>IF(ISBLANK(employee_data35[[#This Row],[ExitDate]]),"Yes","")</f>
        <v/>
      </c>
      <c r="H2646" t="s">
        <v>728</v>
      </c>
      <c r="I2646" t="s">
        <v>9297</v>
      </c>
      <c r="J2646" t="s">
        <v>9298</v>
      </c>
      <c r="K2646" t="s">
        <v>31</v>
      </c>
      <c r="L2646" s="6" t="str">
        <f>IF(ISBLANK(employee_data35[[#This Row],[ExitDate]]),"1","0")</f>
        <v>0</v>
      </c>
      <c r="M2646" t="str">
        <f>IF(ISBLANK(employee_data35[[#This Row],[ExitDate]]),"Active","Tidak Active")</f>
        <v>Tidak Active</v>
      </c>
      <c r="N2646" t="s">
        <v>63</v>
      </c>
      <c r="O2646" t="s">
        <v>64</v>
      </c>
      <c r="P2646" t="s">
        <v>52</v>
      </c>
      <c r="Q2646" t="s">
        <v>175</v>
      </c>
      <c r="R2646" t="s">
        <v>9299</v>
      </c>
      <c r="S2646" t="s">
        <v>38</v>
      </c>
      <c r="T2646" t="s">
        <v>81</v>
      </c>
      <c r="U2646" s="1">
        <v>20480</v>
      </c>
      <c r="V2646" s="7" t="str">
        <f>CONCATENATE(employee_data35[[#This Row],[First-LastName]]&amp;" "&amp;employee_data35[[#This Row],[DOB]])</f>
        <v>Erick-Wood 20480</v>
      </c>
      <c r="W2646" t="s">
        <v>40</v>
      </c>
      <c r="X2646" t="s">
        <v>163</v>
      </c>
      <c r="Y2646" t="s">
        <v>42</v>
      </c>
      <c r="Z2646">
        <v>34566</v>
      </c>
      <c r="AA2646" t="s">
        <v>93</v>
      </c>
      <c r="AB2646" t="s">
        <v>84</v>
      </c>
      <c r="AC2646" t="s">
        <v>45</v>
      </c>
      <c r="AD2646">
        <v>2</v>
      </c>
    </row>
    <row r="2647" spans="1:30" x14ac:dyDescent="0.3">
      <c r="A2647">
        <v>3072</v>
      </c>
      <c r="B2647" t="s">
        <v>3616</v>
      </c>
      <c r="C2647" t="s">
        <v>601</v>
      </c>
      <c r="D2647" s="6" t="str">
        <f>CONCATENATE(employee_data35[[#This Row],[FirstName]], "-",employee_data35[[#This Row],[LastName]] )</f>
        <v>Daniel-Frye</v>
      </c>
      <c r="E2647" s="1">
        <v>45042</v>
      </c>
      <c r="F2647" s="1">
        <v>45076</v>
      </c>
      <c r="G2647" s="7" t="str">
        <f>IF(ISBLANK(employee_data35[[#This Row],[ExitDate]]),"Yes","")</f>
        <v/>
      </c>
      <c r="H2647" t="s">
        <v>728</v>
      </c>
      <c r="I2647" t="s">
        <v>9300</v>
      </c>
      <c r="J2647" t="s">
        <v>9301</v>
      </c>
      <c r="K2647" t="s">
        <v>50</v>
      </c>
      <c r="L2647" s="6" t="str">
        <f>IF(ISBLANK(employee_data35[[#This Row],[ExitDate]]),"1","0")</f>
        <v>0</v>
      </c>
      <c r="M2647" t="str">
        <f>IF(ISBLANK(employee_data35[[#This Row],[ExitDate]]),"Active","Tidak Active")</f>
        <v>Tidak Active</v>
      </c>
      <c r="N2647" t="s">
        <v>63</v>
      </c>
      <c r="O2647" t="s">
        <v>64</v>
      </c>
      <c r="P2647" t="s">
        <v>52</v>
      </c>
      <c r="Q2647" t="s">
        <v>99</v>
      </c>
      <c r="R2647" t="s">
        <v>9302</v>
      </c>
      <c r="S2647" t="s">
        <v>38</v>
      </c>
      <c r="T2647" t="s">
        <v>594</v>
      </c>
      <c r="U2647" s="1">
        <v>31458</v>
      </c>
      <c r="V2647" s="7" t="str">
        <f>CONCATENATE(employee_data35[[#This Row],[First-LastName]]&amp;" "&amp;employee_data35[[#This Row],[DOB]])</f>
        <v>Daniel-Frye 31458</v>
      </c>
      <c r="W2647" t="s">
        <v>40</v>
      </c>
      <c r="X2647" t="s">
        <v>226</v>
      </c>
      <c r="Y2647" t="s">
        <v>42</v>
      </c>
      <c r="Z2647">
        <v>48363</v>
      </c>
      <c r="AA2647" t="s">
        <v>128</v>
      </c>
      <c r="AB2647" t="s">
        <v>104</v>
      </c>
      <c r="AC2647" t="s">
        <v>45</v>
      </c>
      <c r="AD2647">
        <v>1</v>
      </c>
    </row>
    <row r="2648" spans="1:30" x14ac:dyDescent="0.3">
      <c r="A2648">
        <v>3073</v>
      </c>
      <c r="B2648" t="s">
        <v>9303</v>
      </c>
      <c r="C2648" t="s">
        <v>1916</v>
      </c>
      <c r="D2648" s="6" t="str">
        <f>CONCATENATE(employee_data35[[#This Row],[FirstName]], "-",employee_data35[[#This Row],[LastName]] )</f>
        <v>Jayvon-Simpson</v>
      </c>
      <c r="E2648" s="1">
        <v>44860</v>
      </c>
      <c r="F2648" s="1">
        <v>45062</v>
      </c>
      <c r="G2648" s="7" t="str">
        <f>IF(ISBLANK(employee_data35[[#This Row],[ExitDate]]),"Yes","")</f>
        <v/>
      </c>
      <c r="H2648" t="s">
        <v>728</v>
      </c>
      <c r="I2648" t="s">
        <v>9304</v>
      </c>
      <c r="J2648" t="s">
        <v>9305</v>
      </c>
      <c r="K2648" t="s">
        <v>139</v>
      </c>
      <c r="L2648" s="6" t="str">
        <f>IF(ISBLANK(employee_data35[[#This Row],[ExitDate]]),"1","0")</f>
        <v>0</v>
      </c>
      <c r="M2648" t="str">
        <f>IF(ISBLANK(employee_data35[[#This Row],[ExitDate]]),"Active","Tidak Active")</f>
        <v>Tidak Active</v>
      </c>
      <c r="N2648" t="s">
        <v>33</v>
      </c>
      <c r="O2648" t="s">
        <v>51</v>
      </c>
      <c r="P2648" t="s">
        <v>52</v>
      </c>
      <c r="Q2648" t="s">
        <v>140</v>
      </c>
      <c r="R2648" t="s">
        <v>9306</v>
      </c>
      <c r="S2648" t="s">
        <v>38</v>
      </c>
      <c r="T2648" t="s">
        <v>81</v>
      </c>
      <c r="U2648" s="1">
        <v>31893</v>
      </c>
      <c r="V2648" s="7" t="str">
        <f>CONCATENATE(employee_data35[[#This Row],[First-LastName]]&amp;" "&amp;employee_data35[[#This Row],[DOB]])</f>
        <v>Jayvon-Simpson 31893</v>
      </c>
      <c r="W2648" t="s">
        <v>40</v>
      </c>
      <c r="X2648" t="s">
        <v>83</v>
      </c>
      <c r="Y2648" t="s">
        <v>42</v>
      </c>
      <c r="Z2648">
        <v>27147</v>
      </c>
      <c r="AA2648" t="s">
        <v>93</v>
      </c>
      <c r="AB2648" t="s">
        <v>75</v>
      </c>
      <c r="AC2648" t="s">
        <v>45</v>
      </c>
      <c r="AD2648">
        <v>4</v>
      </c>
    </row>
    <row r="2649" spans="1:30" x14ac:dyDescent="0.3">
      <c r="A2649">
        <v>3074</v>
      </c>
      <c r="B2649" t="s">
        <v>6848</v>
      </c>
      <c r="C2649" t="s">
        <v>3587</v>
      </c>
      <c r="D2649" s="6" t="str">
        <f>CONCATENATE(employee_data35[[#This Row],[FirstName]], "-",employee_data35[[#This Row],[LastName]] )</f>
        <v>Bryant-Singleton</v>
      </c>
      <c r="E2649" s="1">
        <v>44026</v>
      </c>
      <c r="F2649" s="1">
        <v>44739</v>
      </c>
      <c r="G2649" s="7" t="str">
        <f>IF(ISBLANK(employee_data35[[#This Row],[ExitDate]]),"Yes","")</f>
        <v/>
      </c>
      <c r="H2649" t="s">
        <v>728</v>
      </c>
      <c r="I2649" t="s">
        <v>9307</v>
      </c>
      <c r="J2649" t="s">
        <v>9308</v>
      </c>
      <c r="K2649" t="s">
        <v>118</v>
      </c>
      <c r="L2649" s="6" t="str">
        <f>IF(ISBLANK(employee_data35[[#This Row],[ExitDate]]),"1","0")</f>
        <v>0</v>
      </c>
      <c r="M2649" t="str">
        <f>IF(ISBLANK(employee_data35[[#This Row],[ExitDate]]),"Active","Tidak Active")</f>
        <v>Tidak Active</v>
      </c>
      <c r="N2649" t="s">
        <v>33</v>
      </c>
      <c r="O2649" t="s">
        <v>51</v>
      </c>
      <c r="P2649" t="s">
        <v>63</v>
      </c>
      <c r="Q2649" t="s">
        <v>126</v>
      </c>
      <c r="R2649" t="s">
        <v>9309</v>
      </c>
      <c r="S2649" t="s">
        <v>38</v>
      </c>
      <c r="T2649" t="s">
        <v>148</v>
      </c>
      <c r="U2649" s="1">
        <v>23288</v>
      </c>
      <c r="V2649" s="7" t="str">
        <f>CONCATENATE(employee_data35[[#This Row],[First-LastName]]&amp;" "&amp;employee_data35[[#This Row],[DOB]])</f>
        <v>Bryant-Singleton 23288</v>
      </c>
      <c r="W2649" t="s">
        <v>40</v>
      </c>
      <c r="X2649" t="s">
        <v>150</v>
      </c>
      <c r="Y2649" t="s">
        <v>42</v>
      </c>
      <c r="Z2649">
        <v>79280</v>
      </c>
      <c r="AA2649" t="s">
        <v>56</v>
      </c>
      <c r="AB2649" t="s">
        <v>75</v>
      </c>
      <c r="AC2649" t="s">
        <v>45</v>
      </c>
      <c r="AD2649">
        <v>1</v>
      </c>
    </row>
    <row r="2650" spans="1:30" x14ac:dyDescent="0.3">
      <c r="A2650">
        <v>3075</v>
      </c>
      <c r="B2650" t="s">
        <v>8204</v>
      </c>
      <c r="C2650" t="s">
        <v>5005</v>
      </c>
      <c r="D2650" s="6" t="str">
        <f>CONCATENATE(employee_data35[[#This Row],[FirstName]], "-",employee_data35[[#This Row],[LastName]] )</f>
        <v>Adam-Meza</v>
      </c>
      <c r="E2650" s="1">
        <v>44997</v>
      </c>
      <c r="F2650" s="1"/>
      <c r="G2650" s="7" t="str">
        <f>IF(ISBLANK(employee_data35[[#This Row],[ExitDate]]),"Yes","")</f>
        <v>Yes</v>
      </c>
      <c r="H2650" t="s">
        <v>728</v>
      </c>
      <c r="I2650" t="s">
        <v>9310</v>
      </c>
      <c r="J2650" t="s">
        <v>9311</v>
      </c>
      <c r="K2650" t="s">
        <v>62</v>
      </c>
      <c r="L2650" s="6" t="str">
        <f>IF(ISBLANK(employee_data35[[#This Row],[ExitDate]]),"1","0")</f>
        <v>1</v>
      </c>
      <c r="M2650" t="str">
        <f>IF(ISBLANK(employee_data35[[#This Row],[ExitDate]]),"Active","Tidak Active")</f>
        <v>Active</v>
      </c>
      <c r="N2650" t="s">
        <v>63</v>
      </c>
      <c r="O2650" t="s">
        <v>64</v>
      </c>
      <c r="P2650" t="s">
        <v>52</v>
      </c>
      <c r="Q2650" t="s">
        <v>36</v>
      </c>
      <c r="R2650" t="s">
        <v>37</v>
      </c>
      <c r="S2650" t="s">
        <v>38</v>
      </c>
      <c r="T2650" t="s">
        <v>231</v>
      </c>
      <c r="U2650" s="1">
        <v>25212</v>
      </c>
      <c r="V2650" s="7" t="str">
        <f>CONCATENATE(employee_data35[[#This Row],[First-LastName]]&amp;" "&amp;employee_data35[[#This Row],[DOB]])</f>
        <v>Adam-Meza 25212</v>
      </c>
      <c r="W2650" t="s">
        <v>40</v>
      </c>
      <c r="X2650" t="s">
        <v>113</v>
      </c>
      <c r="Y2650" t="s">
        <v>42</v>
      </c>
      <c r="Z2650">
        <v>18316</v>
      </c>
      <c r="AA2650" t="s">
        <v>74</v>
      </c>
      <c r="AB2650" t="s">
        <v>75</v>
      </c>
      <c r="AC2650" t="s">
        <v>45</v>
      </c>
      <c r="AD2650">
        <v>5</v>
      </c>
    </row>
    <row r="2651" spans="1:30" x14ac:dyDescent="0.3">
      <c r="A2651">
        <v>3076</v>
      </c>
      <c r="B2651" t="s">
        <v>9312</v>
      </c>
      <c r="C2651" t="s">
        <v>3780</v>
      </c>
      <c r="D2651" s="6" t="str">
        <f>CONCATENATE(employee_data35[[#This Row],[FirstName]], "-",employee_data35[[#This Row],[LastName]] )</f>
        <v>Omari-Keller</v>
      </c>
      <c r="E2651" s="1">
        <v>45042</v>
      </c>
      <c r="F2651" s="1"/>
      <c r="G2651" s="7" t="str">
        <f>IF(ISBLANK(employee_data35[[#This Row],[ExitDate]]),"Yes","")</f>
        <v>Yes</v>
      </c>
      <c r="H2651" t="s">
        <v>728</v>
      </c>
      <c r="I2651" t="s">
        <v>9313</v>
      </c>
      <c r="J2651" t="s">
        <v>9314</v>
      </c>
      <c r="K2651" t="s">
        <v>168</v>
      </c>
      <c r="L2651" s="6" t="str">
        <f>IF(ISBLANK(employee_data35[[#This Row],[ExitDate]]),"1","0")</f>
        <v>1</v>
      </c>
      <c r="M2651" t="str">
        <f>IF(ISBLANK(employee_data35[[#This Row],[ExitDate]]),"Active","Tidak Active")</f>
        <v>Active</v>
      </c>
      <c r="N2651" t="s">
        <v>52</v>
      </c>
      <c r="O2651" t="s">
        <v>34</v>
      </c>
      <c r="P2651" t="s">
        <v>63</v>
      </c>
      <c r="Q2651" t="s">
        <v>36</v>
      </c>
      <c r="R2651" t="s">
        <v>37</v>
      </c>
      <c r="S2651" t="s">
        <v>38</v>
      </c>
      <c r="T2651" t="s">
        <v>81</v>
      </c>
      <c r="U2651" s="1">
        <v>35941</v>
      </c>
      <c r="V2651" s="7" t="str">
        <f>CONCATENATE(employee_data35[[#This Row],[First-LastName]]&amp;" "&amp;employee_data35[[#This Row],[DOB]])</f>
        <v>Omari-Keller 35941</v>
      </c>
      <c r="W2651" t="s">
        <v>40</v>
      </c>
      <c r="X2651" t="s">
        <v>226</v>
      </c>
      <c r="Y2651" t="s">
        <v>55</v>
      </c>
      <c r="Z2651">
        <v>3738</v>
      </c>
      <c r="AA2651" t="s">
        <v>43</v>
      </c>
      <c r="AB2651" t="s">
        <v>84</v>
      </c>
      <c r="AC2651" t="s">
        <v>45</v>
      </c>
      <c r="AD2651">
        <v>5</v>
      </c>
    </row>
    <row r="2652" spans="1:30" x14ac:dyDescent="0.3">
      <c r="A2652">
        <v>3077</v>
      </c>
      <c r="B2652" t="s">
        <v>9315</v>
      </c>
      <c r="C2652" t="s">
        <v>4305</v>
      </c>
      <c r="D2652" s="6" t="str">
        <f>CONCATENATE(employee_data35[[#This Row],[FirstName]], "-",employee_data35[[#This Row],[LastName]] )</f>
        <v>Asher-Miles</v>
      </c>
      <c r="E2652" s="1">
        <v>44821</v>
      </c>
      <c r="F2652" s="1">
        <v>45089</v>
      </c>
      <c r="G2652" s="7" t="str">
        <f>IF(ISBLANK(employee_data35[[#This Row],[ExitDate]]),"Yes","")</f>
        <v/>
      </c>
      <c r="H2652" t="s">
        <v>28</v>
      </c>
      <c r="I2652" t="s">
        <v>9316</v>
      </c>
      <c r="J2652" t="s">
        <v>9317</v>
      </c>
      <c r="K2652" t="s">
        <v>31</v>
      </c>
      <c r="L2652" s="6" t="str">
        <f>IF(ISBLANK(employee_data35[[#This Row],[ExitDate]]),"1","0")</f>
        <v>0</v>
      </c>
      <c r="M2652" t="str">
        <f>IF(ISBLANK(employee_data35[[#This Row],[ExitDate]]),"Active","Tidak Active")</f>
        <v>Tidak Active</v>
      </c>
      <c r="N2652" t="s">
        <v>33</v>
      </c>
      <c r="O2652" t="s">
        <v>51</v>
      </c>
      <c r="P2652" t="s">
        <v>35</v>
      </c>
      <c r="Q2652" t="s">
        <v>99</v>
      </c>
      <c r="R2652" t="s">
        <v>9318</v>
      </c>
      <c r="S2652" t="s">
        <v>38</v>
      </c>
      <c r="T2652" t="s">
        <v>81</v>
      </c>
      <c r="U2652" s="1">
        <v>21413</v>
      </c>
      <c r="V2652" s="7" t="str">
        <f>CONCATENATE(employee_data35[[#This Row],[First-LastName]]&amp;" "&amp;employee_data35[[#This Row],[DOB]])</f>
        <v>Asher-Miles 21413</v>
      </c>
      <c r="W2652" t="s">
        <v>40</v>
      </c>
      <c r="X2652" t="s">
        <v>73</v>
      </c>
      <c r="Y2652" t="s">
        <v>55</v>
      </c>
      <c r="Z2652">
        <v>16185</v>
      </c>
      <c r="AA2652" t="s">
        <v>56</v>
      </c>
      <c r="AB2652" t="s">
        <v>84</v>
      </c>
      <c r="AC2652" t="s">
        <v>45</v>
      </c>
      <c r="AD2652">
        <v>1</v>
      </c>
    </row>
    <row r="2653" spans="1:30" x14ac:dyDescent="0.3">
      <c r="A2653">
        <v>3078</v>
      </c>
      <c r="B2653" t="s">
        <v>2381</v>
      </c>
      <c r="C2653" t="s">
        <v>619</v>
      </c>
      <c r="D2653" s="6" t="str">
        <f>CONCATENATE(employee_data35[[#This Row],[FirstName]], "-",employee_data35[[#This Row],[LastName]] )</f>
        <v>Makaila-Baxter</v>
      </c>
      <c r="E2653" s="1">
        <v>44204</v>
      </c>
      <c r="F2653" s="1">
        <v>45017</v>
      </c>
      <c r="G2653" s="7" t="str">
        <f>IF(ISBLANK(employee_data35[[#This Row],[ExitDate]]),"Yes","")</f>
        <v/>
      </c>
      <c r="H2653" t="s">
        <v>28</v>
      </c>
      <c r="I2653" t="s">
        <v>9319</v>
      </c>
      <c r="J2653" t="s">
        <v>9320</v>
      </c>
      <c r="K2653" t="s">
        <v>133</v>
      </c>
      <c r="L2653" s="6" t="str">
        <f>IF(ISBLANK(employee_data35[[#This Row],[ExitDate]]),"1","0")</f>
        <v>0</v>
      </c>
      <c r="M2653" t="str">
        <f>IF(ISBLANK(employee_data35[[#This Row],[ExitDate]]),"Active","Tidak Active")</f>
        <v>Tidak Active</v>
      </c>
      <c r="N2653" t="s">
        <v>33</v>
      </c>
      <c r="O2653" t="s">
        <v>64</v>
      </c>
      <c r="P2653" t="s">
        <v>52</v>
      </c>
      <c r="Q2653" t="s">
        <v>175</v>
      </c>
      <c r="R2653" t="s">
        <v>9321</v>
      </c>
      <c r="S2653" t="s">
        <v>38</v>
      </c>
      <c r="T2653" t="s">
        <v>81</v>
      </c>
      <c r="U2653" s="1">
        <v>22020</v>
      </c>
      <c r="V2653" s="7" t="str">
        <f>CONCATENATE(employee_data35[[#This Row],[First-LastName]]&amp;" "&amp;employee_data35[[#This Row],[DOB]])</f>
        <v>Makaila-Baxter 22020</v>
      </c>
      <c r="W2653" t="s">
        <v>40</v>
      </c>
      <c r="X2653" t="s">
        <v>226</v>
      </c>
      <c r="Y2653" t="s">
        <v>55</v>
      </c>
      <c r="Z2653">
        <v>10871</v>
      </c>
      <c r="AA2653" t="s">
        <v>93</v>
      </c>
      <c r="AB2653" t="s">
        <v>44</v>
      </c>
      <c r="AC2653" t="s">
        <v>45</v>
      </c>
      <c r="AD2653">
        <v>1</v>
      </c>
    </row>
    <row r="2654" spans="1:30" x14ac:dyDescent="0.3">
      <c r="A2654">
        <v>3079</v>
      </c>
      <c r="B2654" t="s">
        <v>9322</v>
      </c>
      <c r="C2654" t="s">
        <v>228</v>
      </c>
      <c r="D2654" s="6" t="str">
        <f>CONCATENATE(employee_data35[[#This Row],[FirstName]], "-",employee_data35[[#This Row],[LastName]] )</f>
        <v>Tommy-Carter</v>
      </c>
      <c r="E2654" s="1">
        <v>44183</v>
      </c>
      <c r="F2654" s="1">
        <v>44820</v>
      </c>
      <c r="G2654" s="7" t="str">
        <f>IF(ISBLANK(employee_data35[[#This Row],[ExitDate]]),"Yes","")</f>
        <v/>
      </c>
      <c r="H2654" t="s">
        <v>28</v>
      </c>
      <c r="I2654" t="s">
        <v>3106</v>
      </c>
      <c r="J2654" t="s">
        <v>9323</v>
      </c>
      <c r="K2654" t="s">
        <v>50</v>
      </c>
      <c r="L2654" s="6" t="str">
        <f>IF(ISBLANK(employee_data35[[#This Row],[ExitDate]]),"1","0")</f>
        <v>0</v>
      </c>
      <c r="M2654" t="str">
        <f>IF(ISBLANK(employee_data35[[#This Row],[ExitDate]]),"Active","Tidak Active")</f>
        <v>Tidak Active</v>
      </c>
      <c r="N2654" t="s">
        <v>52</v>
      </c>
      <c r="O2654" t="s">
        <v>64</v>
      </c>
      <c r="P2654" t="s">
        <v>52</v>
      </c>
      <c r="Q2654" t="s">
        <v>140</v>
      </c>
      <c r="R2654" t="s">
        <v>9324</v>
      </c>
      <c r="S2654" t="s">
        <v>38</v>
      </c>
      <c r="T2654" t="s">
        <v>53</v>
      </c>
      <c r="U2654" s="1">
        <v>26854</v>
      </c>
      <c r="V2654" s="7" t="str">
        <f>CONCATENATE(employee_data35[[#This Row],[First-LastName]]&amp;" "&amp;employee_data35[[#This Row],[DOB]])</f>
        <v>Tommy-Carter 26854</v>
      </c>
      <c r="W2654" t="s">
        <v>40</v>
      </c>
      <c r="X2654" t="s">
        <v>113</v>
      </c>
      <c r="Y2654" t="s">
        <v>42</v>
      </c>
      <c r="Z2654">
        <v>54361</v>
      </c>
      <c r="AA2654" t="s">
        <v>93</v>
      </c>
      <c r="AB2654" t="s">
        <v>75</v>
      </c>
      <c r="AC2654" t="s">
        <v>45</v>
      </c>
      <c r="AD2654">
        <v>4</v>
      </c>
    </row>
    <row r="2655" spans="1:30" x14ac:dyDescent="0.3">
      <c r="A2655">
        <v>3080</v>
      </c>
      <c r="B2655" t="s">
        <v>9325</v>
      </c>
      <c r="C2655" t="s">
        <v>2618</v>
      </c>
      <c r="D2655" s="6" t="str">
        <f>CONCATENATE(employee_data35[[#This Row],[FirstName]], "-",employee_data35[[#This Row],[LastName]] )</f>
        <v>Zavier-Reese</v>
      </c>
      <c r="E2655" s="1">
        <v>44086</v>
      </c>
      <c r="F2655" s="1">
        <v>44887</v>
      </c>
      <c r="G2655" s="7" t="str">
        <f>IF(ISBLANK(employee_data35[[#This Row],[ExitDate]]),"Yes","")</f>
        <v/>
      </c>
      <c r="H2655" t="s">
        <v>28</v>
      </c>
      <c r="I2655" t="s">
        <v>9326</v>
      </c>
      <c r="J2655" t="s">
        <v>9327</v>
      </c>
      <c r="K2655" t="s">
        <v>139</v>
      </c>
      <c r="L2655" s="6" t="str">
        <f>IF(ISBLANK(employee_data35[[#This Row],[ExitDate]]),"1","0")</f>
        <v>0</v>
      </c>
      <c r="M2655" t="str">
        <f>IF(ISBLANK(employee_data35[[#This Row],[ExitDate]]),"Active","Tidak Active")</f>
        <v>Tidak Active</v>
      </c>
      <c r="N2655" t="s">
        <v>33</v>
      </c>
      <c r="O2655" t="s">
        <v>64</v>
      </c>
      <c r="P2655" t="s">
        <v>52</v>
      </c>
      <c r="Q2655" t="s">
        <v>175</v>
      </c>
      <c r="R2655" t="s">
        <v>9328</v>
      </c>
      <c r="S2655" t="s">
        <v>38</v>
      </c>
      <c r="T2655" t="s">
        <v>81</v>
      </c>
      <c r="U2655" s="1">
        <v>36330</v>
      </c>
      <c r="V2655" s="7" t="str">
        <f>CONCATENATE(employee_data35[[#This Row],[First-LastName]]&amp;" "&amp;employee_data35[[#This Row],[DOB]])</f>
        <v>Zavier-Reese 36330</v>
      </c>
      <c r="W2655" t="s">
        <v>40</v>
      </c>
      <c r="X2655" t="s">
        <v>163</v>
      </c>
      <c r="Y2655" t="s">
        <v>42</v>
      </c>
      <c r="Z2655">
        <v>82524</v>
      </c>
      <c r="AA2655" t="s">
        <v>56</v>
      </c>
      <c r="AB2655" t="s">
        <v>44</v>
      </c>
      <c r="AC2655" t="s">
        <v>45</v>
      </c>
      <c r="AD2655">
        <v>2</v>
      </c>
    </row>
    <row r="2656" spans="1:30" x14ac:dyDescent="0.3">
      <c r="A2656">
        <v>3081</v>
      </c>
      <c r="B2656" t="s">
        <v>3422</v>
      </c>
      <c r="C2656" t="s">
        <v>1136</v>
      </c>
      <c r="D2656" s="6" t="str">
        <f>CONCATENATE(employee_data35[[#This Row],[FirstName]], "-",employee_data35[[#This Row],[LastName]] )</f>
        <v>Colt-Kemp</v>
      </c>
      <c r="E2656" s="1">
        <v>44124</v>
      </c>
      <c r="F2656" s="1"/>
      <c r="G2656" s="7" t="str">
        <f>IF(ISBLANK(employee_data35[[#This Row],[ExitDate]]),"Yes","")</f>
        <v>Yes</v>
      </c>
      <c r="H2656" t="s">
        <v>28</v>
      </c>
      <c r="I2656" t="s">
        <v>9329</v>
      </c>
      <c r="J2656" t="s">
        <v>9330</v>
      </c>
      <c r="K2656" t="s">
        <v>80</v>
      </c>
      <c r="L2656" s="6" t="str">
        <f>IF(ISBLANK(employee_data35[[#This Row],[ExitDate]]),"1","0")</f>
        <v>1</v>
      </c>
      <c r="M2656" t="str">
        <f>IF(ISBLANK(employee_data35[[#This Row],[ExitDate]]),"Active","Tidak Active")</f>
        <v>Active</v>
      </c>
      <c r="N2656" t="s">
        <v>52</v>
      </c>
      <c r="O2656" t="s">
        <v>34</v>
      </c>
      <c r="P2656" t="s">
        <v>52</v>
      </c>
      <c r="Q2656" t="s">
        <v>36</v>
      </c>
      <c r="R2656" t="s">
        <v>37</v>
      </c>
      <c r="S2656" t="s">
        <v>38</v>
      </c>
      <c r="T2656" t="s">
        <v>39</v>
      </c>
      <c r="U2656" s="1">
        <v>29297</v>
      </c>
      <c r="V2656" s="7" t="str">
        <f>CONCATENATE(employee_data35[[#This Row],[First-LastName]]&amp;" "&amp;employee_data35[[#This Row],[DOB]])</f>
        <v>Colt-Kemp 29297</v>
      </c>
      <c r="W2656" t="s">
        <v>40</v>
      </c>
      <c r="X2656" t="s">
        <v>157</v>
      </c>
      <c r="Y2656" t="s">
        <v>55</v>
      </c>
      <c r="Z2656">
        <v>18410</v>
      </c>
      <c r="AA2656" t="s">
        <v>43</v>
      </c>
      <c r="AB2656" t="s">
        <v>44</v>
      </c>
      <c r="AC2656" t="s">
        <v>45</v>
      </c>
      <c r="AD2656">
        <v>2</v>
      </c>
    </row>
    <row r="2657" spans="1:30" x14ac:dyDescent="0.3">
      <c r="A2657">
        <v>3082</v>
      </c>
      <c r="B2657" t="s">
        <v>9331</v>
      </c>
      <c r="C2657" t="s">
        <v>3776</v>
      </c>
      <c r="D2657" s="6" t="str">
        <f>CONCATENATE(employee_data35[[#This Row],[FirstName]], "-",employee_data35[[#This Row],[LastName]] )</f>
        <v>Marco-Robles</v>
      </c>
      <c r="E2657" s="1">
        <v>44883</v>
      </c>
      <c r="F2657" s="1"/>
      <c r="G2657" s="7" t="str">
        <f>IF(ISBLANK(employee_data35[[#This Row],[ExitDate]]),"Yes","")</f>
        <v>Yes</v>
      </c>
      <c r="H2657" t="s">
        <v>28</v>
      </c>
      <c r="I2657" t="s">
        <v>9332</v>
      </c>
      <c r="J2657" t="s">
        <v>9333</v>
      </c>
      <c r="K2657" t="s">
        <v>168</v>
      </c>
      <c r="L2657" s="6" t="str">
        <f>IF(ISBLANK(employee_data35[[#This Row],[ExitDate]]),"1","0")</f>
        <v>1</v>
      </c>
      <c r="M2657" t="str">
        <f>IF(ISBLANK(employee_data35[[#This Row],[ExitDate]]),"Active","Tidak Active")</f>
        <v>Active</v>
      </c>
      <c r="N2657" t="s">
        <v>52</v>
      </c>
      <c r="O2657" t="s">
        <v>51</v>
      </c>
      <c r="P2657" t="s">
        <v>52</v>
      </c>
      <c r="Q2657" t="s">
        <v>36</v>
      </c>
      <c r="R2657" t="s">
        <v>37</v>
      </c>
      <c r="S2657" t="s">
        <v>38</v>
      </c>
      <c r="T2657" t="s">
        <v>90</v>
      </c>
      <c r="U2657" s="1">
        <v>32420</v>
      </c>
      <c r="V2657" s="7" t="str">
        <f>CONCATENATE(employee_data35[[#This Row],[First-LastName]]&amp;" "&amp;employee_data35[[#This Row],[DOB]])</f>
        <v>Marco-Robles 32420</v>
      </c>
      <c r="W2657" t="s">
        <v>40</v>
      </c>
      <c r="X2657" t="s">
        <v>243</v>
      </c>
      <c r="Y2657" t="s">
        <v>42</v>
      </c>
      <c r="Z2657">
        <v>53176</v>
      </c>
      <c r="AA2657" t="s">
        <v>74</v>
      </c>
      <c r="AB2657" t="s">
        <v>75</v>
      </c>
      <c r="AC2657" t="s">
        <v>45</v>
      </c>
      <c r="AD2657">
        <v>1</v>
      </c>
    </row>
    <row r="2658" spans="1:30" x14ac:dyDescent="0.3">
      <c r="A2658">
        <v>3083</v>
      </c>
      <c r="B2658" t="s">
        <v>4635</v>
      </c>
      <c r="C2658" t="s">
        <v>8684</v>
      </c>
      <c r="D2658" s="6" t="str">
        <f>CONCATENATE(employee_data35[[#This Row],[FirstName]], "-",employee_data35[[#This Row],[LastName]] )</f>
        <v>Nick-Palmer</v>
      </c>
      <c r="E2658" s="1">
        <v>44940</v>
      </c>
      <c r="F2658" s="1"/>
      <c r="G2658" s="7" t="str">
        <f>IF(ISBLANK(employee_data35[[#This Row],[ExitDate]]),"Yes","")</f>
        <v>Yes</v>
      </c>
      <c r="H2658" t="s">
        <v>28</v>
      </c>
      <c r="I2658" t="s">
        <v>9334</v>
      </c>
      <c r="J2658" t="s">
        <v>9335</v>
      </c>
      <c r="K2658" t="s">
        <v>98</v>
      </c>
      <c r="L2658" s="6" t="str">
        <f>IF(ISBLANK(employee_data35[[#This Row],[ExitDate]]),"1","0")</f>
        <v>1</v>
      </c>
      <c r="M2658" t="str">
        <f>IF(ISBLANK(employee_data35[[#This Row],[ExitDate]]),"Active","Tidak Active")</f>
        <v>Active</v>
      </c>
      <c r="N2658" t="s">
        <v>33</v>
      </c>
      <c r="O2658" t="s">
        <v>34</v>
      </c>
      <c r="P2658" t="s">
        <v>63</v>
      </c>
      <c r="Q2658" t="s">
        <v>36</v>
      </c>
      <c r="R2658" t="s">
        <v>37</v>
      </c>
      <c r="S2658" t="s">
        <v>38</v>
      </c>
      <c r="T2658" t="s">
        <v>53</v>
      </c>
      <c r="U2658" s="1">
        <v>24616</v>
      </c>
      <c r="V2658" s="7" t="str">
        <f>CONCATENATE(employee_data35[[#This Row],[First-LastName]]&amp;" "&amp;employee_data35[[#This Row],[DOB]])</f>
        <v>Nick-Palmer 24616</v>
      </c>
      <c r="W2658" t="s">
        <v>40</v>
      </c>
      <c r="X2658" t="s">
        <v>83</v>
      </c>
      <c r="Y2658" t="s">
        <v>55</v>
      </c>
      <c r="Z2658">
        <v>55790</v>
      </c>
      <c r="AA2658" t="s">
        <v>128</v>
      </c>
      <c r="AB2658" t="s">
        <v>44</v>
      </c>
      <c r="AC2658" t="s">
        <v>45</v>
      </c>
      <c r="AD2658">
        <v>2</v>
      </c>
    </row>
    <row r="2659" spans="1:30" x14ac:dyDescent="0.3">
      <c r="A2659">
        <v>3084</v>
      </c>
      <c r="B2659" t="s">
        <v>9336</v>
      </c>
      <c r="C2659" t="s">
        <v>8181</v>
      </c>
      <c r="D2659" s="6" t="str">
        <f>CONCATENATE(employee_data35[[#This Row],[FirstName]], "-",employee_data35[[#This Row],[LastName]] )</f>
        <v>Mekhi-Hopkins</v>
      </c>
      <c r="E2659" s="1">
        <v>44131</v>
      </c>
      <c r="F2659" s="1">
        <v>44720</v>
      </c>
      <c r="G2659" s="7" t="str">
        <f>IF(ISBLANK(employee_data35[[#This Row],[ExitDate]]),"Yes","")</f>
        <v/>
      </c>
      <c r="H2659" t="s">
        <v>28</v>
      </c>
      <c r="I2659" t="s">
        <v>9337</v>
      </c>
      <c r="J2659" t="s">
        <v>9338</v>
      </c>
      <c r="K2659" t="s">
        <v>118</v>
      </c>
      <c r="L2659" s="6" t="str">
        <f>IF(ISBLANK(employee_data35[[#This Row],[ExitDate]]),"1","0")</f>
        <v>0</v>
      </c>
      <c r="M2659" t="str">
        <f>IF(ISBLANK(employee_data35[[#This Row],[ExitDate]]),"Active","Tidak Active")</f>
        <v>Tidak Active</v>
      </c>
      <c r="N2659" t="s">
        <v>52</v>
      </c>
      <c r="O2659" t="s">
        <v>51</v>
      </c>
      <c r="P2659" t="s">
        <v>35</v>
      </c>
      <c r="Q2659" t="s">
        <v>175</v>
      </c>
      <c r="R2659" t="s">
        <v>9339</v>
      </c>
      <c r="S2659" t="s">
        <v>38</v>
      </c>
      <c r="T2659" t="s">
        <v>81</v>
      </c>
      <c r="U2659" s="1">
        <v>35245</v>
      </c>
      <c r="V2659" s="7" t="str">
        <f>CONCATENATE(employee_data35[[#This Row],[First-LastName]]&amp;" "&amp;employee_data35[[#This Row],[DOB]])</f>
        <v>Mekhi-Hopkins 35245</v>
      </c>
      <c r="W2659" t="s">
        <v>40</v>
      </c>
      <c r="X2659" t="s">
        <v>73</v>
      </c>
      <c r="Y2659" t="s">
        <v>55</v>
      </c>
      <c r="Z2659">
        <v>64716</v>
      </c>
      <c r="AA2659" t="s">
        <v>93</v>
      </c>
      <c r="AB2659" t="s">
        <v>44</v>
      </c>
      <c r="AC2659" t="s">
        <v>45</v>
      </c>
      <c r="AD2659">
        <v>4</v>
      </c>
    </row>
    <row r="2660" spans="1:30" x14ac:dyDescent="0.3">
      <c r="A2660">
        <v>3085</v>
      </c>
      <c r="B2660" t="s">
        <v>8660</v>
      </c>
      <c r="C2660" t="s">
        <v>5608</v>
      </c>
      <c r="D2660" s="6" t="str">
        <f>CONCATENATE(employee_data35[[#This Row],[FirstName]], "-",employee_data35[[#This Row],[LastName]] )</f>
        <v>Eileen-Oneal</v>
      </c>
      <c r="E2660" s="1">
        <v>44072</v>
      </c>
      <c r="F2660" s="1"/>
      <c r="G2660" s="7" t="str">
        <f>IF(ISBLANK(employee_data35[[#This Row],[ExitDate]]),"Yes","")</f>
        <v>Yes</v>
      </c>
      <c r="H2660" t="s">
        <v>28</v>
      </c>
      <c r="I2660" t="s">
        <v>9340</v>
      </c>
      <c r="J2660" t="s">
        <v>9341</v>
      </c>
      <c r="K2660" t="s">
        <v>62</v>
      </c>
      <c r="L2660" s="6" t="str">
        <f>IF(ISBLANK(employee_data35[[#This Row],[ExitDate]]),"1","0")</f>
        <v>1</v>
      </c>
      <c r="M2660" t="str">
        <f>IF(ISBLANK(employee_data35[[#This Row],[ExitDate]]),"Active","Tidak Active")</f>
        <v>Active</v>
      </c>
      <c r="N2660" t="s">
        <v>63</v>
      </c>
      <c r="O2660" t="s">
        <v>34</v>
      </c>
      <c r="P2660" t="s">
        <v>63</v>
      </c>
      <c r="Q2660" t="s">
        <v>36</v>
      </c>
      <c r="R2660" t="s">
        <v>37</v>
      </c>
      <c r="S2660" t="s">
        <v>38</v>
      </c>
      <c r="T2660" t="s">
        <v>90</v>
      </c>
      <c r="U2660" s="1">
        <v>23074</v>
      </c>
      <c r="V2660" s="7" t="str">
        <f>CONCATENATE(employee_data35[[#This Row],[First-LastName]]&amp;" "&amp;employee_data35[[#This Row],[DOB]])</f>
        <v>Eileen-Oneal 23074</v>
      </c>
      <c r="W2660" t="s">
        <v>40</v>
      </c>
      <c r="X2660" t="s">
        <v>216</v>
      </c>
      <c r="Y2660" t="s">
        <v>42</v>
      </c>
      <c r="Z2660">
        <v>21299</v>
      </c>
      <c r="AA2660" t="s">
        <v>128</v>
      </c>
      <c r="AB2660" t="s">
        <v>75</v>
      </c>
      <c r="AC2660" t="s">
        <v>45</v>
      </c>
      <c r="AD2660">
        <v>2</v>
      </c>
    </row>
    <row r="2661" spans="1:30" x14ac:dyDescent="0.3">
      <c r="A2661">
        <v>3086</v>
      </c>
      <c r="B2661" t="s">
        <v>9342</v>
      </c>
      <c r="C2661" t="s">
        <v>5493</v>
      </c>
      <c r="D2661" s="6" t="str">
        <f>CONCATENATE(employee_data35[[#This Row],[FirstName]], "-",employee_data35[[#This Row],[LastName]] )</f>
        <v>Alani-Cooley</v>
      </c>
      <c r="E2661" s="1">
        <v>43822</v>
      </c>
      <c r="F2661" s="1">
        <v>45143</v>
      </c>
      <c r="G2661" s="7" t="str">
        <f>IF(ISBLANK(employee_data35[[#This Row],[ExitDate]]),"Yes","")</f>
        <v/>
      </c>
      <c r="H2661" t="s">
        <v>28</v>
      </c>
      <c r="I2661" t="s">
        <v>9343</v>
      </c>
      <c r="J2661" t="s">
        <v>9344</v>
      </c>
      <c r="K2661" t="s">
        <v>89</v>
      </c>
      <c r="L2661" s="6" t="str">
        <f>IF(ISBLANK(employee_data35[[#This Row],[ExitDate]]),"1","0")</f>
        <v>0</v>
      </c>
      <c r="M2661" t="str">
        <f>IF(ISBLANK(employee_data35[[#This Row],[ExitDate]]),"Active","Tidak Active")</f>
        <v>Tidak Active</v>
      </c>
      <c r="N2661" t="s">
        <v>52</v>
      </c>
      <c r="O2661" t="s">
        <v>64</v>
      </c>
      <c r="P2661" t="s">
        <v>35</v>
      </c>
      <c r="Q2661" t="s">
        <v>140</v>
      </c>
      <c r="R2661" t="s">
        <v>9345</v>
      </c>
      <c r="S2661" t="s">
        <v>38</v>
      </c>
      <c r="T2661" t="s">
        <v>53</v>
      </c>
      <c r="U2661" s="1">
        <v>31865</v>
      </c>
      <c r="V2661" s="7" t="str">
        <f>CONCATENATE(employee_data35[[#This Row],[First-LastName]]&amp;" "&amp;employee_data35[[#This Row],[DOB]])</f>
        <v>Alani-Cooley 31865</v>
      </c>
      <c r="W2661" t="s">
        <v>40</v>
      </c>
      <c r="X2661" t="s">
        <v>226</v>
      </c>
      <c r="Y2661" t="s">
        <v>42</v>
      </c>
      <c r="Z2661">
        <v>51176</v>
      </c>
      <c r="AA2661" t="s">
        <v>128</v>
      </c>
      <c r="AB2661" t="s">
        <v>104</v>
      </c>
      <c r="AC2661" t="s">
        <v>45</v>
      </c>
      <c r="AD2661">
        <v>1</v>
      </c>
    </row>
    <row r="2662" spans="1:30" x14ac:dyDescent="0.3">
      <c r="A2662">
        <v>3087</v>
      </c>
      <c r="B2662" t="s">
        <v>6240</v>
      </c>
      <c r="C2662" t="s">
        <v>9346</v>
      </c>
      <c r="D2662" s="6" t="str">
        <f>CONCATENATE(employee_data35[[#This Row],[FirstName]], "-",employee_data35[[#This Row],[LastName]] )</f>
        <v>Corinne-Campos</v>
      </c>
      <c r="E2662" s="1">
        <v>45110</v>
      </c>
      <c r="F2662" s="1"/>
      <c r="G2662" s="7" t="str">
        <f>IF(ISBLANK(employee_data35[[#This Row],[ExitDate]]),"Yes","")</f>
        <v>Yes</v>
      </c>
      <c r="H2662" t="s">
        <v>28</v>
      </c>
      <c r="I2662" t="s">
        <v>9347</v>
      </c>
      <c r="J2662" t="s">
        <v>9348</v>
      </c>
      <c r="K2662" t="s">
        <v>31</v>
      </c>
      <c r="L2662" s="6" t="str">
        <f>IF(ISBLANK(employee_data35[[#This Row],[ExitDate]]),"1","0")</f>
        <v>1</v>
      </c>
      <c r="M2662" t="str">
        <f>IF(ISBLANK(employee_data35[[#This Row],[ExitDate]]),"Active","Tidak Active")</f>
        <v>Active</v>
      </c>
      <c r="N2662" t="s">
        <v>33</v>
      </c>
      <c r="O2662" t="s">
        <v>64</v>
      </c>
      <c r="P2662" t="s">
        <v>52</v>
      </c>
      <c r="Q2662" t="s">
        <v>36</v>
      </c>
      <c r="R2662" t="s">
        <v>37</v>
      </c>
      <c r="S2662" t="s">
        <v>38</v>
      </c>
      <c r="T2662" t="s">
        <v>177</v>
      </c>
      <c r="U2662" s="1">
        <v>17571</v>
      </c>
      <c r="V2662" s="7" t="str">
        <f>CONCATENATE(employee_data35[[#This Row],[First-LastName]]&amp;" "&amp;employee_data35[[#This Row],[DOB]])</f>
        <v>Corinne-Campos 17571</v>
      </c>
      <c r="W2662" t="s">
        <v>40</v>
      </c>
      <c r="X2662" t="s">
        <v>178</v>
      </c>
      <c r="Y2662" t="s">
        <v>42</v>
      </c>
      <c r="Z2662">
        <v>51274</v>
      </c>
      <c r="AA2662" t="s">
        <v>93</v>
      </c>
      <c r="AB2662" t="s">
        <v>84</v>
      </c>
      <c r="AC2662" t="s">
        <v>45</v>
      </c>
      <c r="AD2662">
        <v>4</v>
      </c>
    </row>
    <row r="2663" spans="1:30" x14ac:dyDescent="0.3">
      <c r="A2663">
        <v>3088</v>
      </c>
      <c r="B2663" t="s">
        <v>1455</v>
      </c>
      <c r="C2663" t="s">
        <v>2279</v>
      </c>
      <c r="D2663" s="6" t="str">
        <f>CONCATENATE(employee_data35[[#This Row],[FirstName]], "-",employee_data35[[#This Row],[LastName]] )</f>
        <v>Heaven-Nelson</v>
      </c>
      <c r="E2663" s="1">
        <v>44830</v>
      </c>
      <c r="F2663" s="1"/>
      <c r="G2663" s="7" t="str">
        <f>IF(ISBLANK(employee_data35[[#This Row],[ExitDate]]),"Yes","")</f>
        <v>Yes</v>
      </c>
      <c r="H2663" t="s">
        <v>28</v>
      </c>
      <c r="I2663" t="s">
        <v>9349</v>
      </c>
      <c r="J2663" t="s">
        <v>9350</v>
      </c>
      <c r="K2663" t="s">
        <v>133</v>
      </c>
      <c r="L2663" s="6" t="str">
        <f>IF(ISBLANK(employee_data35[[#This Row],[ExitDate]]),"1","0")</f>
        <v>1</v>
      </c>
      <c r="M2663" t="str">
        <f>IF(ISBLANK(employee_data35[[#This Row],[ExitDate]]),"Active","Tidak Active")</f>
        <v>Active</v>
      </c>
      <c r="N2663" t="s">
        <v>52</v>
      </c>
      <c r="O2663" t="s">
        <v>64</v>
      </c>
      <c r="P2663" t="s">
        <v>52</v>
      </c>
      <c r="Q2663" t="s">
        <v>36</v>
      </c>
      <c r="R2663" t="s">
        <v>37</v>
      </c>
      <c r="S2663" t="s">
        <v>38</v>
      </c>
      <c r="T2663" t="s">
        <v>90</v>
      </c>
      <c r="U2663" s="1">
        <v>16151</v>
      </c>
      <c r="V2663" s="7" t="str">
        <f>CONCATENATE(employee_data35[[#This Row],[First-LastName]]&amp;" "&amp;employee_data35[[#This Row],[DOB]])</f>
        <v>Heaven-Nelson 16151</v>
      </c>
      <c r="W2663" t="s">
        <v>40</v>
      </c>
      <c r="X2663" t="s">
        <v>103</v>
      </c>
      <c r="Y2663" t="s">
        <v>42</v>
      </c>
      <c r="Z2663">
        <v>52777</v>
      </c>
      <c r="AA2663" t="s">
        <v>74</v>
      </c>
      <c r="AB2663" t="s">
        <v>84</v>
      </c>
      <c r="AC2663" t="s">
        <v>45</v>
      </c>
      <c r="AD2663">
        <v>5</v>
      </c>
    </row>
    <row r="2664" spans="1:30" x14ac:dyDescent="0.3">
      <c r="A2664">
        <v>3089</v>
      </c>
      <c r="B2664" t="s">
        <v>9351</v>
      </c>
      <c r="C2664" t="s">
        <v>6629</v>
      </c>
      <c r="D2664" s="6" t="str">
        <f>CONCATENATE(employee_data35[[#This Row],[FirstName]], "-",employee_data35[[#This Row],[LastName]] )</f>
        <v>Baylee-Castaneda</v>
      </c>
      <c r="E2664" s="1">
        <v>43960</v>
      </c>
      <c r="F2664" s="1">
        <v>45132</v>
      </c>
      <c r="G2664" s="7" t="str">
        <f>IF(ISBLANK(employee_data35[[#This Row],[ExitDate]]),"Yes","")</f>
        <v/>
      </c>
      <c r="H2664" t="s">
        <v>28</v>
      </c>
      <c r="I2664" t="s">
        <v>9352</v>
      </c>
      <c r="J2664" t="s">
        <v>9353</v>
      </c>
      <c r="K2664" t="s">
        <v>50</v>
      </c>
      <c r="L2664" s="6" t="str">
        <f>IF(ISBLANK(employee_data35[[#This Row],[ExitDate]]),"1","0")</f>
        <v>0</v>
      </c>
      <c r="M2664" t="str">
        <f>IF(ISBLANK(employee_data35[[#This Row],[ExitDate]]),"Active","Tidak Active")</f>
        <v>Tidak Active</v>
      </c>
      <c r="N2664" t="s">
        <v>33</v>
      </c>
      <c r="O2664" t="s">
        <v>51</v>
      </c>
      <c r="P2664" t="s">
        <v>35</v>
      </c>
      <c r="Q2664" t="s">
        <v>175</v>
      </c>
      <c r="R2664" t="s">
        <v>9354</v>
      </c>
      <c r="S2664" t="s">
        <v>38</v>
      </c>
      <c r="T2664" t="s">
        <v>90</v>
      </c>
      <c r="U2664" s="1">
        <v>23147</v>
      </c>
      <c r="V2664" s="7" t="str">
        <f>CONCATENATE(employee_data35[[#This Row],[First-LastName]]&amp;" "&amp;employee_data35[[#This Row],[DOB]])</f>
        <v>Baylee-Castaneda 23147</v>
      </c>
      <c r="W2664" t="s">
        <v>40</v>
      </c>
      <c r="X2664" t="s">
        <v>83</v>
      </c>
      <c r="Y2664" t="s">
        <v>42</v>
      </c>
      <c r="Z2664">
        <v>51728</v>
      </c>
      <c r="AA2664" t="s">
        <v>93</v>
      </c>
      <c r="AB2664" t="s">
        <v>75</v>
      </c>
      <c r="AC2664" t="s">
        <v>45</v>
      </c>
      <c r="AD2664">
        <v>4</v>
      </c>
    </row>
    <row r="2665" spans="1:30" x14ac:dyDescent="0.3">
      <c r="A2665">
        <v>3090</v>
      </c>
      <c r="B2665" t="s">
        <v>1615</v>
      </c>
      <c r="C2665" t="s">
        <v>983</v>
      </c>
      <c r="D2665" s="6" t="str">
        <f>CONCATENATE(employee_data35[[#This Row],[FirstName]], "-",employee_data35[[#This Row],[LastName]] )</f>
        <v>Morgan-Roth</v>
      </c>
      <c r="E2665" s="1">
        <v>44993</v>
      </c>
      <c r="F2665" s="1"/>
      <c r="G2665" s="7" t="str">
        <f>IF(ISBLANK(employee_data35[[#This Row],[ExitDate]]),"Yes","")</f>
        <v>Yes</v>
      </c>
      <c r="H2665" t="s">
        <v>28</v>
      </c>
      <c r="I2665" t="s">
        <v>9355</v>
      </c>
      <c r="J2665" t="s">
        <v>9356</v>
      </c>
      <c r="K2665" t="s">
        <v>139</v>
      </c>
      <c r="L2665" s="6" t="str">
        <f>IF(ISBLANK(employee_data35[[#This Row],[ExitDate]]),"1","0")</f>
        <v>1</v>
      </c>
      <c r="M2665" t="str">
        <f>IF(ISBLANK(employee_data35[[#This Row],[ExitDate]]),"Active","Tidak Active")</f>
        <v>Active</v>
      </c>
      <c r="N2665" t="s">
        <v>52</v>
      </c>
      <c r="O2665" t="s">
        <v>64</v>
      </c>
      <c r="P2665" t="s">
        <v>52</v>
      </c>
      <c r="Q2665" t="s">
        <v>36</v>
      </c>
      <c r="R2665" t="s">
        <v>37</v>
      </c>
      <c r="S2665" t="s">
        <v>38</v>
      </c>
      <c r="T2665" t="s">
        <v>90</v>
      </c>
      <c r="U2665" s="1">
        <v>20865</v>
      </c>
      <c r="V2665" s="7" t="str">
        <f>CONCATENATE(employee_data35[[#This Row],[First-LastName]]&amp;" "&amp;employee_data35[[#This Row],[DOB]])</f>
        <v>Morgan-Roth 20865</v>
      </c>
      <c r="W2665" t="s">
        <v>40</v>
      </c>
      <c r="X2665" t="s">
        <v>226</v>
      </c>
      <c r="Y2665" t="s">
        <v>55</v>
      </c>
      <c r="Z2665">
        <v>54485</v>
      </c>
      <c r="AA2665" t="s">
        <v>93</v>
      </c>
      <c r="AB2665" t="s">
        <v>84</v>
      </c>
      <c r="AC2665" t="s">
        <v>45</v>
      </c>
      <c r="AD2665">
        <v>5</v>
      </c>
    </row>
    <row r="2666" spans="1:30" x14ac:dyDescent="0.3">
      <c r="A2666">
        <v>3091</v>
      </c>
      <c r="B2666" t="s">
        <v>6889</v>
      </c>
      <c r="C2666" t="s">
        <v>1109</v>
      </c>
      <c r="D2666" s="6" t="str">
        <f>CONCATENATE(employee_data35[[#This Row],[FirstName]], "-",employee_data35[[#This Row],[LastName]] )</f>
        <v>Kali-Hensley</v>
      </c>
      <c r="E2666" s="1">
        <v>43523</v>
      </c>
      <c r="F2666" s="1">
        <v>44074</v>
      </c>
      <c r="G2666" s="7" t="str">
        <f>IF(ISBLANK(employee_data35[[#This Row],[ExitDate]]),"Yes","")</f>
        <v/>
      </c>
      <c r="H2666" t="s">
        <v>28</v>
      </c>
      <c r="I2666" t="s">
        <v>9357</v>
      </c>
      <c r="J2666" t="s">
        <v>9358</v>
      </c>
      <c r="K2666" t="s">
        <v>80</v>
      </c>
      <c r="L2666" s="6" t="str">
        <f>IF(ISBLANK(employee_data35[[#This Row],[ExitDate]]),"1","0")</f>
        <v>0</v>
      </c>
      <c r="M2666" t="str">
        <f>IF(ISBLANK(employee_data35[[#This Row],[ExitDate]]),"Active","Tidak Active")</f>
        <v>Tidak Active</v>
      </c>
      <c r="N2666" t="s">
        <v>33</v>
      </c>
      <c r="O2666" t="s">
        <v>64</v>
      </c>
      <c r="P2666" t="s">
        <v>52</v>
      </c>
      <c r="Q2666" t="s">
        <v>99</v>
      </c>
      <c r="R2666" t="s">
        <v>9359</v>
      </c>
      <c r="S2666" t="s">
        <v>38</v>
      </c>
      <c r="T2666" t="s">
        <v>936</v>
      </c>
      <c r="U2666" s="1">
        <v>21250</v>
      </c>
      <c r="V2666" s="7" t="str">
        <f>CONCATENATE(employee_data35[[#This Row],[First-LastName]]&amp;" "&amp;employee_data35[[#This Row],[DOB]])</f>
        <v>Kali-Hensley 21250</v>
      </c>
      <c r="W2666" t="s">
        <v>40</v>
      </c>
      <c r="X2666" t="s">
        <v>103</v>
      </c>
      <c r="Y2666" t="s">
        <v>55</v>
      </c>
      <c r="Z2666">
        <v>6649</v>
      </c>
      <c r="AA2666" t="s">
        <v>43</v>
      </c>
      <c r="AB2666" t="s">
        <v>75</v>
      </c>
      <c r="AC2666" t="s">
        <v>45</v>
      </c>
      <c r="AD2666">
        <v>5</v>
      </c>
    </row>
    <row r="2667" spans="1:30" x14ac:dyDescent="0.3">
      <c r="A2667">
        <v>3092</v>
      </c>
      <c r="B2667" t="s">
        <v>5012</v>
      </c>
      <c r="C2667" t="s">
        <v>1018</v>
      </c>
      <c r="D2667" s="6" t="str">
        <f>CONCATENATE(employee_data35[[#This Row],[FirstName]], "-",employee_data35[[#This Row],[LastName]] )</f>
        <v>Beckett-Sandoval</v>
      </c>
      <c r="E2667" s="1">
        <v>43842</v>
      </c>
      <c r="F2667" s="1">
        <v>45119</v>
      </c>
      <c r="G2667" s="7" t="str">
        <f>IF(ISBLANK(employee_data35[[#This Row],[ExitDate]]),"Yes","")</f>
        <v/>
      </c>
      <c r="H2667" t="s">
        <v>728</v>
      </c>
      <c r="I2667" t="s">
        <v>9360</v>
      </c>
      <c r="J2667" t="s">
        <v>9361</v>
      </c>
      <c r="K2667" t="s">
        <v>80</v>
      </c>
      <c r="L2667" s="6" t="str">
        <f>IF(ISBLANK(employee_data35[[#This Row],[ExitDate]]),"1","0")</f>
        <v>0</v>
      </c>
      <c r="M2667" t="str">
        <f>IF(ISBLANK(employee_data35[[#This Row],[ExitDate]]),"Active","Tidak Active")</f>
        <v>Tidak Active</v>
      </c>
      <c r="N2667" t="s">
        <v>33</v>
      </c>
      <c r="O2667" t="s">
        <v>51</v>
      </c>
      <c r="P2667" t="s">
        <v>63</v>
      </c>
      <c r="Q2667" t="s">
        <v>175</v>
      </c>
      <c r="R2667" t="s">
        <v>9362</v>
      </c>
      <c r="S2667" t="s">
        <v>38</v>
      </c>
      <c r="T2667" t="s">
        <v>90</v>
      </c>
      <c r="U2667" s="1">
        <v>29199</v>
      </c>
      <c r="V2667" s="7" t="str">
        <f>CONCATENATE(employee_data35[[#This Row],[First-LastName]]&amp;" "&amp;employee_data35[[#This Row],[DOB]])</f>
        <v>Beckett-Sandoval 29199</v>
      </c>
      <c r="W2667" t="s">
        <v>40</v>
      </c>
      <c r="X2667" t="s">
        <v>163</v>
      </c>
      <c r="Y2667" t="s">
        <v>42</v>
      </c>
      <c r="Z2667">
        <v>48374</v>
      </c>
      <c r="AA2667" t="s">
        <v>74</v>
      </c>
      <c r="AB2667" t="s">
        <v>84</v>
      </c>
      <c r="AC2667" t="s">
        <v>45</v>
      </c>
      <c r="AD2667">
        <v>2</v>
      </c>
    </row>
    <row r="2668" spans="1:30" x14ac:dyDescent="0.3">
      <c r="A2668">
        <v>3093</v>
      </c>
      <c r="B2668" t="s">
        <v>9363</v>
      </c>
      <c r="C2668" t="s">
        <v>3172</v>
      </c>
      <c r="D2668" s="6" t="str">
        <f>CONCATENATE(employee_data35[[#This Row],[FirstName]], "-",employee_data35[[#This Row],[LastName]] )</f>
        <v>Isabell-Meadows</v>
      </c>
      <c r="E2668" s="1">
        <v>43645</v>
      </c>
      <c r="F2668" s="1">
        <v>44206</v>
      </c>
      <c r="G2668" s="7" t="str">
        <f>IF(ISBLANK(employee_data35[[#This Row],[ExitDate]]),"Yes","")</f>
        <v/>
      </c>
      <c r="H2668" t="s">
        <v>728</v>
      </c>
      <c r="I2668" t="s">
        <v>9364</v>
      </c>
      <c r="J2668" t="s">
        <v>9365</v>
      </c>
      <c r="K2668" t="s">
        <v>168</v>
      </c>
      <c r="L2668" s="6" t="str">
        <f>IF(ISBLANK(employee_data35[[#This Row],[ExitDate]]),"1","0")</f>
        <v>0</v>
      </c>
      <c r="M2668" t="str">
        <f>IF(ISBLANK(employee_data35[[#This Row],[ExitDate]]),"Active","Tidak Active")</f>
        <v>Tidak Active</v>
      </c>
      <c r="N2668" t="s">
        <v>63</v>
      </c>
      <c r="O2668" t="s">
        <v>64</v>
      </c>
      <c r="P2668" t="s">
        <v>63</v>
      </c>
      <c r="Q2668" t="s">
        <v>175</v>
      </c>
      <c r="R2668" t="s">
        <v>9366</v>
      </c>
      <c r="S2668" t="s">
        <v>38</v>
      </c>
      <c r="T2668" t="s">
        <v>148</v>
      </c>
      <c r="U2668" s="1">
        <v>28024</v>
      </c>
      <c r="V2668" s="7" t="str">
        <f>CONCATENATE(employee_data35[[#This Row],[First-LastName]]&amp;" "&amp;employee_data35[[#This Row],[DOB]])</f>
        <v>Isabell-Meadows 28024</v>
      </c>
      <c r="W2668" t="s">
        <v>40</v>
      </c>
      <c r="X2668" t="s">
        <v>54</v>
      </c>
      <c r="Y2668" t="s">
        <v>42</v>
      </c>
      <c r="Z2668">
        <v>31227</v>
      </c>
      <c r="AA2668" t="s">
        <v>128</v>
      </c>
      <c r="AB2668" t="s">
        <v>104</v>
      </c>
      <c r="AC2668" t="s">
        <v>45</v>
      </c>
      <c r="AD2668">
        <v>2</v>
      </c>
    </row>
    <row r="2669" spans="1:30" x14ac:dyDescent="0.3">
      <c r="A2669">
        <v>3094</v>
      </c>
      <c r="B2669" t="s">
        <v>5859</v>
      </c>
      <c r="C2669" t="s">
        <v>5307</v>
      </c>
      <c r="D2669" s="6" t="str">
        <f>CONCATENATE(employee_data35[[#This Row],[FirstName]], "-",employee_data35[[#This Row],[LastName]] )</f>
        <v>Jordin-Alexander</v>
      </c>
      <c r="E2669" s="1">
        <v>44392</v>
      </c>
      <c r="F2669" s="1">
        <v>44468</v>
      </c>
      <c r="G2669" s="7" t="str">
        <f>IF(ISBLANK(employee_data35[[#This Row],[ExitDate]]),"Yes","")</f>
        <v/>
      </c>
      <c r="H2669" t="s">
        <v>728</v>
      </c>
      <c r="I2669" t="s">
        <v>9367</v>
      </c>
      <c r="J2669" t="s">
        <v>9368</v>
      </c>
      <c r="K2669" t="s">
        <v>98</v>
      </c>
      <c r="L2669" s="6" t="str">
        <f>IF(ISBLANK(employee_data35[[#This Row],[ExitDate]]),"1","0")</f>
        <v>0</v>
      </c>
      <c r="M2669" t="str">
        <f>IF(ISBLANK(employee_data35[[#This Row],[ExitDate]]),"Active","Tidak Active")</f>
        <v>Tidak Active</v>
      </c>
      <c r="N2669" t="s">
        <v>33</v>
      </c>
      <c r="O2669" t="s">
        <v>34</v>
      </c>
      <c r="P2669" t="s">
        <v>63</v>
      </c>
      <c r="Q2669" t="s">
        <v>175</v>
      </c>
      <c r="R2669" t="s">
        <v>9369</v>
      </c>
      <c r="S2669" t="s">
        <v>38</v>
      </c>
      <c r="T2669" t="s">
        <v>111</v>
      </c>
      <c r="U2669" s="1">
        <v>23302</v>
      </c>
      <c r="V2669" s="7" t="str">
        <f>CONCATENATE(employee_data35[[#This Row],[First-LastName]]&amp;" "&amp;employee_data35[[#This Row],[DOB]])</f>
        <v>Jordin-Alexander 23302</v>
      </c>
      <c r="W2669" t="s">
        <v>40</v>
      </c>
      <c r="X2669" t="s">
        <v>113</v>
      </c>
      <c r="Y2669" t="s">
        <v>42</v>
      </c>
      <c r="Z2669">
        <v>84169</v>
      </c>
      <c r="AA2669" t="s">
        <v>74</v>
      </c>
      <c r="AB2669" t="s">
        <v>44</v>
      </c>
      <c r="AC2669" t="s">
        <v>45</v>
      </c>
      <c r="AD2669">
        <v>1</v>
      </c>
    </row>
    <row r="2670" spans="1:30" x14ac:dyDescent="0.3">
      <c r="A2670">
        <v>3095</v>
      </c>
      <c r="B2670" t="s">
        <v>2644</v>
      </c>
      <c r="C2670" t="s">
        <v>3766</v>
      </c>
      <c r="D2670" s="6" t="str">
        <f>CONCATENATE(employee_data35[[#This Row],[FirstName]], "-",employee_data35[[#This Row],[LastName]] )</f>
        <v>Frederick-Carney</v>
      </c>
      <c r="E2670" s="1">
        <v>44792</v>
      </c>
      <c r="F2670" s="1"/>
      <c r="G2670" s="7" t="str">
        <f>IF(ISBLANK(employee_data35[[#This Row],[ExitDate]]),"Yes","")</f>
        <v>Yes</v>
      </c>
      <c r="H2670" t="s">
        <v>728</v>
      </c>
      <c r="I2670" t="s">
        <v>9370</v>
      </c>
      <c r="J2670" t="s">
        <v>9371</v>
      </c>
      <c r="K2670" t="s">
        <v>118</v>
      </c>
      <c r="L2670" s="6" t="str">
        <f>IF(ISBLANK(employee_data35[[#This Row],[ExitDate]]),"1","0")</f>
        <v>1</v>
      </c>
      <c r="M2670" t="str">
        <f>IF(ISBLANK(employee_data35[[#This Row],[ExitDate]]),"Active","Tidak Active")</f>
        <v>Active</v>
      </c>
      <c r="N2670" t="s">
        <v>33</v>
      </c>
      <c r="O2670" t="s">
        <v>51</v>
      </c>
      <c r="P2670" t="s">
        <v>52</v>
      </c>
      <c r="Q2670" t="s">
        <v>36</v>
      </c>
      <c r="R2670" t="s">
        <v>37</v>
      </c>
      <c r="S2670" t="s">
        <v>38</v>
      </c>
      <c r="T2670" t="s">
        <v>90</v>
      </c>
      <c r="U2670" s="1">
        <v>15776</v>
      </c>
      <c r="V2670" s="7" t="str">
        <f>CONCATENATE(employee_data35[[#This Row],[First-LastName]]&amp;" "&amp;employee_data35[[#This Row],[DOB]])</f>
        <v>Frederick-Carney 15776</v>
      </c>
      <c r="W2670" t="s">
        <v>40</v>
      </c>
      <c r="X2670" t="s">
        <v>613</v>
      </c>
      <c r="Y2670" t="s">
        <v>42</v>
      </c>
      <c r="Z2670">
        <v>69905</v>
      </c>
      <c r="AA2670" t="s">
        <v>74</v>
      </c>
      <c r="AB2670" t="s">
        <v>104</v>
      </c>
      <c r="AC2670" t="s">
        <v>45</v>
      </c>
      <c r="AD2670">
        <v>4</v>
      </c>
    </row>
    <row r="2671" spans="1:30" x14ac:dyDescent="0.3">
      <c r="A2671">
        <v>3096</v>
      </c>
      <c r="B2671" t="s">
        <v>5692</v>
      </c>
      <c r="C2671" t="s">
        <v>1476</v>
      </c>
      <c r="D2671" s="6" t="str">
        <f>CONCATENATE(employee_data35[[#This Row],[FirstName]], "-",employee_data35[[#This Row],[LastName]] )</f>
        <v>Baron-Lindsey</v>
      </c>
      <c r="E2671" s="1">
        <v>43731</v>
      </c>
      <c r="F2671" s="1">
        <v>45025</v>
      </c>
      <c r="G2671" s="7" t="str">
        <f>IF(ISBLANK(employee_data35[[#This Row],[ExitDate]]),"Yes","")</f>
        <v/>
      </c>
      <c r="H2671" t="s">
        <v>728</v>
      </c>
      <c r="I2671" t="s">
        <v>9372</v>
      </c>
      <c r="J2671" t="s">
        <v>9373</v>
      </c>
      <c r="K2671" t="s">
        <v>62</v>
      </c>
      <c r="L2671" s="6" t="str">
        <f>IF(ISBLANK(employee_data35[[#This Row],[ExitDate]]),"1","0")</f>
        <v>0</v>
      </c>
      <c r="M2671" t="str">
        <f>IF(ISBLANK(employee_data35[[#This Row],[ExitDate]]),"Active","Tidak Active")</f>
        <v>Tidak Active</v>
      </c>
      <c r="N2671" t="s">
        <v>33</v>
      </c>
      <c r="O2671" t="s">
        <v>64</v>
      </c>
      <c r="P2671" t="s">
        <v>52</v>
      </c>
      <c r="Q2671" t="s">
        <v>99</v>
      </c>
      <c r="R2671" t="s">
        <v>9374</v>
      </c>
      <c r="S2671" t="s">
        <v>38</v>
      </c>
      <c r="T2671" t="s">
        <v>111</v>
      </c>
      <c r="U2671" s="1">
        <v>27279</v>
      </c>
      <c r="V2671" s="7" t="str">
        <f>CONCATENATE(employee_data35[[#This Row],[First-LastName]]&amp;" "&amp;employee_data35[[#This Row],[DOB]])</f>
        <v>Baron-Lindsey 27279</v>
      </c>
      <c r="W2671" t="s">
        <v>40</v>
      </c>
      <c r="X2671" t="s">
        <v>103</v>
      </c>
      <c r="Y2671" t="s">
        <v>42</v>
      </c>
      <c r="Z2671">
        <v>59014</v>
      </c>
      <c r="AA2671" t="s">
        <v>56</v>
      </c>
      <c r="AB2671" t="s">
        <v>75</v>
      </c>
      <c r="AC2671" t="s">
        <v>45</v>
      </c>
      <c r="AD2671">
        <v>5</v>
      </c>
    </row>
    <row r="2672" spans="1:30" x14ac:dyDescent="0.3">
      <c r="A2672">
        <v>3097</v>
      </c>
      <c r="B2672" t="s">
        <v>3257</v>
      </c>
      <c r="C2672" t="s">
        <v>714</v>
      </c>
      <c r="D2672" s="6" t="str">
        <f>CONCATENATE(employee_data35[[#This Row],[FirstName]], "-",employee_data35[[#This Row],[LastName]] )</f>
        <v>Rigoberto-Gentry</v>
      </c>
      <c r="E2672" s="1">
        <v>44115</v>
      </c>
      <c r="F2672" s="1">
        <v>44202</v>
      </c>
      <c r="G2672" s="7" t="str">
        <f>IF(ISBLANK(employee_data35[[#This Row],[ExitDate]]),"Yes","")</f>
        <v/>
      </c>
      <c r="H2672" t="s">
        <v>728</v>
      </c>
      <c r="I2672" t="s">
        <v>9375</v>
      </c>
      <c r="J2672" t="s">
        <v>9376</v>
      </c>
      <c r="K2672" t="s">
        <v>89</v>
      </c>
      <c r="L2672" s="6" t="str">
        <f>IF(ISBLANK(employee_data35[[#This Row],[ExitDate]]),"1","0")</f>
        <v>0</v>
      </c>
      <c r="M2672" t="str">
        <f>IF(ISBLANK(employee_data35[[#This Row],[ExitDate]]),"Active","Tidak Active")</f>
        <v>Tidak Active</v>
      </c>
      <c r="N2672" t="s">
        <v>52</v>
      </c>
      <c r="O2672" t="s">
        <v>34</v>
      </c>
      <c r="P2672" t="s">
        <v>35</v>
      </c>
      <c r="Q2672" t="s">
        <v>140</v>
      </c>
      <c r="R2672" t="s">
        <v>9377</v>
      </c>
      <c r="S2672" t="s">
        <v>38</v>
      </c>
      <c r="T2672" t="s">
        <v>177</v>
      </c>
      <c r="U2672" s="1">
        <v>22443</v>
      </c>
      <c r="V2672" s="7" t="str">
        <f>CONCATENATE(employee_data35[[#This Row],[First-LastName]]&amp;" "&amp;employee_data35[[#This Row],[DOB]])</f>
        <v>Rigoberto-Gentry 22443</v>
      </c>
      <c r="W2672" t="s">
        <v>40</v>
      </c>
      <c r="X2672" t="s">
        <v>395</v>
      </c>
      <c r="Y2672" t="s">
        <v>42</v>
      </c>
      <c r="Z2672">
        <v>97514</v>
      </c>
      <c r="AA2672" t="s">
        <v>43</v>
      </c>
      <c r="AB2672" t="s">
        <v>84</v>
      </c>
      <c r="AC2672" t="s">
        <v>45</v>
      </c>
      <c r="AD2672">
        <v>4</v>
      </c>
    </row>
    <row r="2673" spans="1:30" x14ac:dyDescent="0.3">
      <c r="A2673">
        <v>3098</v>
      </c>
      <c r="B2673" t="s">
        <v>641</v>
      </c>
      <c r="C2673" t="s">
        <v>1721</v>
      </c>
      <c r="D2673" s="6" t="str">
        <f>CONCATENATE(employee_data35[[#This Row],[FirstName]], "-",employee_data35[[#This Row],[LastName]] )</f>
        <v>Rayne-Chambers</v>
      </c>
      <c r="E2673" s="1">
        <v>44426</v>
      </c>
      <c r="F2673" s="1"/>
      <c r="G2673" s="7" t="str">
        <f>IF(ISBLANK(employee_data35[[#This Row],[ExitDate]]),"Yes","")</f>
        <v>Yes</v>
      </c>
      <c r="H2673" t="s">
        <v>728</v>
      </c>
      <c r="I2673" t="s">
        <v>9378</v>
      </c>
      <c r="J2673" t="s">
        <v>9379</v>
      </c>
      <c r="K2673" t="s">
        <v>31</v>
      </c>
      <c r="L2673" s="6" t="str">
        <f>IF(ISBLANK(employee_data35[[#This Row],[ExitDate]]),"1","0")</f>
        <v>1</v>
      </c>
      <c r="M2673" t="str">
        <f>IF(ISBLANK(employee_data35[[#This Row],[ExitDate]]),"Active","Tidak Active")</f>
        <v>Active</v>
      </c>
      <c r="N2673" t="s">
        <v>63</v>
      </c>
      <c r="O2673" t="s">
        <v>51</v>
      </c>
      <c r="P2673" t="s">
        <v>63</v>
      </c>
      <c r="Q2673" t="s">
        <v>36</v>
      </c>
      <c r="R2673" t="s">
        <v>37</v>
      </c>
      <c r="S2673" t="s">
        <v>38</v>
      </c>
      <c r="T2673" t="s">
        <v>231</v>
      </c>
      <c r="U2673" s="1">
        <v>16232</v>
      </c>
      <c r="V2673" s="7" t="str">
        <f>CONCATENATE(employee_data35[[#This Row],[First-LastName]]&amp;" "&amp;employee_data35[[#This Row],[DOB]])</f>
        <v>Rayne-Chambers 16232</v>
      </c>
      <c r="W2673" t="s">
        <v>40</v>
      </c>
      <c r="X2673" t="s">
        <v>103</v>
      </c>
      <c r="Y2673" t="s">
        <v>55</v>
      </c>
      <c r="Z2673">
        <v>20436</v>
      </c>
      <c r="AA2673" t="s">
        <v>93</v>
      </c>
      <c r="AB2673" t="s">
        <v>44</v>
      </c>
      <c r="AC2673" t="s">
        <v>45</v>
      </c>
      <c r="AD2673">
        <v>4</v>
      </c>
    </row>
    <row r="2674" spans="1:30" x14ac:dyDescent="0.3">
      <c r="A2674">
        <v>3099</v>
      </c>
      <c r="B2674" t="s">
        <v>473</v>
      </c>
      <c r="C2674" t="s">
        <v>9380</v>
      </c>
      <c r="D2674" s="6" t="str">
        <f>CONCATENATE(employee_data35[[#This Row],[FirstName]], "-",employee_data35[[#This Row],[LastName]] )</f>
        <v>Laila-Simmons</v>
      </c>
      <c r="E2674" s="1">
        <v>44912</v>
      </c>
      <c r="F2674" s="1"/>
      <c r="G2674" s="7" t="str">
        <f>IF(ISBLANK(employee_data35[[#This Row],[ExitDate]]),"Yes","")</f>
        <v>Yes</v>
      </c>
      <c r="H2674" t="s">
        <v>28</v>
      </c>
      <c r="I2674" t="s">
        <v>9381</v>
      </c>
      <c r="J2674" t="s">
        <v>9382</v>
      </c>
      <c r="K2674" t="s">
        <v>31</v>
      </c>
      <c r="L2674" s="6" t="str">
        <f>IF(ISBLANK(employee_data35[[#This Row],[ExitDate]]),"1","0")</f>
        <v>1</v>
      </c>
      <c r="M2674" t="str">
        <f>IF(ISBLANK(employee_data35[[#This Row],[ExitDate]]),"Active","Tidak Active")</f>
        <v>Active</v>
      </c>
      <c r="N2674" t="s">
        <v>63</v>
      </c>
      <c r="O2674" t="s">
        <v>51</v>
      </c>
      <c r="P2674" t="s">
        <v>35</v>
      </c>
      <c r="Q2674" t="s">
        <v>36</v>
      </c>
      <c r="R2674" t="s">
        <v>37</v>
      </c>
      <c r="S2674" t="s">
        <v>38</v>
      </c>
      <c r="T2674" t="s">
        <v>231</v>
      </c>
      <c r="U2674" s="1">
        <v>23987</v>
      </c>
      <c r="V2674" s="7" t="str">
        <f>CONCATENATE(employee_data35[[#This Row],[First-LastName]]&amp;" "&amp;employee_data35[[#This Row],[DOB]])</f>
        <v>Laila-Simmons 23987</v>
      </c>
      <c r="W2674" t="s">
        <v>40</v>
      </c>
      <c r="X2674" t="s">
        <v>113</v>
      </c>
      <c r="Y2674" t="s">
        <v>55</v>
      </c>
      <c r="Z2674">
        <v>44977</v>
      </c>
      <c r="AA2674" t="s">
        <v>93</v>
      </c>
      <c r="AB2674" t="s">
        <v>104</v>
      </c>
      <c r="AC2674" t="s">
        <v>105</v>
      </c>
      <c r="AD2674">
        <v>4</v>
      </c>
    </row>
    <row r="2675" spans="1:30" x14ac:dyDescent="0.3">
      <c r="A2675">
        <v>3100</v>
      </c>
      <c r="B2675" t="s">
        <v>1482</v>
      </c>
      <c r="C2675" t="s">
        <v>2668</v>
      </c>
      <c r="D2675" s="6" t="str">
        <f>CONCATENATE(employee_data35[[#This Row],[FirstName]], "-",employee_data35[[#This Row],[LastName]] )</f>
        <v>Carsen-Schmidt</v>
      </c>
      <c r="E2675" s="1">
        <v>44129</v>
      </c>
      <c r="F2675" s="1">
        <v>44558</v>
      </c>
      <c r="G2675" s="7" t="str">
        <f>IF(ISBLANK(employee_data35[[#This Row],[ExitDate]]),"Yes","")</f>
        <v/>
      </c>
      <c r="H2675" t="s">
        <v>28</v>
      </c>
      <c r="I2675" t="s">
        <v>9179</v>
      </c>
      <c r="J2675" t="s">
        <v>9383</v>
      </c>
      <c r="K2675" t="s">
        <v>133</v>
      </c>
      <c r="L2675" s="6" t="str">
        <f>IF(ISBLANK(employee_data35[[#This Row],[ExitDate]]),"1","0")</f>
        <v>0</v>
      </c>
      <c r="M2675" t="str">
        <f>IF(ISBLANK(employee_data35[[#This Row],[ExitDate]]),"Active","Tidak Active")</f>
        <v>Tidak Active</v>
      </c>
      <c r="N2675" t="s">
        <v>33</v>
      </c>
      <c r="O2675" t="s">
        <v>64</v>
      </c>
      <c r="P2675" t="s">
        <v>35</v>
      </c>
      <c r="Q2675" t="s">
        <v>140</v>
      </c>
      <c r="R2675" t="s">
        <v>9384</v>
      </c>
      <c r="S2675" t="s">
        <v>38</v>
      </c>
      <c r="T2675" t="s">
        <v>81</v>
      </c>
      <c r="U2675" s="1">
        <v>18422</v>
      </c>
      <c r="V2675" s="7" t="str">
        <f>CONCATENATE(employee_data35[[#This Row],[First-LastName]]&amp;" "&amp;employee_data35[[#This Row],[DOB]])</f>
        <v>Carsen-Schmidt 18422</v>
      </c>
      <c r="W2675" t="s">
        <v>40</v>
      </c>
      <c r="X2675" t="s">
        <v>83</v>
      </c>
      <c r="Y2675" t="s">
        <v>42</v>
      </c>
      <c r="Z2675">
        <v>58513</v>
      </c>
      <c r="AA2675" t="s">
        <v>43</v>
      </c>
      <c r="AB2675" t="s">
        <v>75</v>
      </c>
      <c r="AC2675" t="s">
        <v>45</v>
      </c>
      <c r="AD2675">
        <v>5</v>
      </c>
    </row>
    <row r="2676" spans="1:30" x14ac:dyDescent="0.3">
      <c r="A2676">
        <v>3101</v>
      </c>
      <c r="B2676" t="s">
        <v>3328</v>
      </c>
      <c r="C2676" t="s">
        <v>3407</v>
      </c>
      <c r="D2676" s="6" t="str">
        <f>CONCATENATE(employee_data35[[#This Row],[FirstName]], "-",employee_data35[[#This Row],[LastName]] )</f>
        <v>Bethany-Mckay</v>
      </c>
      <c r="E2676" s="1">
        <v>44949</v>
      </c>
      <c r="F2676" s="1"/>
      <c r="G2676" s="7" t="str">
        <f>IF(ISBLANK(employee_data35[[#This Row],[ExitDate]]),"Yes","")</f>
        <v>Yes</v>
      </c>
      <c r="H2676" t="s">
        <v>28</v>
      </c>
      <c r="I2676" t="s">
        <v>9385</v>
      </c>
      <c r="J2676" t="s">
        <v>9386</v>
      </c>
      <c r="K2676" t="s">
        <v>50</v>
      </c>
      <c r="L2676" s="6" t="str">
        <f>IF(ISBLANK(employee_data35[[#This Row],[ExitDate]]),"1","0")</f>
        <v>1</v>
      </c>
      <c r="M2676" t="str">
        <f>IF(ISBLANK(employee_data35[[#This Row],[ExitDate]]),"Active","Tidak Active")</f>
        <v>Active</v>
      </c>
      <c r="N2676" t="s">
        <v>63</v>
      </c>
      <c r="O2676" t="s">
        <v>64</v>
      </c>
      <c r="P2676" t="s">
        <v>63</v>
      </c>
      <c r="Q2676" t="s">
        <v>36</v>
      </c>
      <c r="R2676" t="s">
        <v>37</v>
      </c>
      <c r="S2676" t="s">
        <v>38</v>
      </c>
      <c r="T2676" t="s">
        <v>81</v>
      </c>
      <c r="U2676" s="1">
        <v>22349</v>
      </c>
      <c r="V2676" s="7" t="str">
        <f>CONCATENATE(employee_data35[[#This Row],[First-LastName]]&amp;" "&amp;employee_data35[[#This Row],[DOB]])</f>
        <v>Bethany-Mckay 22349</v>
      </c>
      <c r="W2676" t="s">
        <v>40</v>
      </c>
      <c r="X2676" t="s">
        <v>103</v>
      </c>
      <c r="Y2676" t="s">
        <v>42</v>
      </c>
      <c r="Z2676">
        <v>79029</v>
      </c>
      <c r="AA2676" t="s">
        <v>128</v>
      </c>
      <c r="AB2676" t="s">
        <v>75</v>
      </c>
      <c r="AC2676" t="s">
        <v>45</v>
      </c>
      <c r="AD2676">
        <v>2</v>
      </c>
    </row>
    <row r="2677" spans="1:30" x14ac:dyDescent="0.3">
      <c r="A2677">
        <v>3102</v>
      </c>
      <c r="B2677" t="s">
        <v>2000</v>
      </c>
      <c r="C2677" t="s">
        <v>3776</v>
      </c>
      <c r="D2677" s="6" t="str">
        <f>CONCATENATE(employee_data35[[#This Row],[FirstName]], "-",employee_data35[[#This Row],[LastName]] )</f>
        <v>Eden-Robles</v>
      </c>
      <c r="E2677" s="1">
        <v>43539</v>
      </c>
      <c r="F2677" s="1">
        <v>44776</v>
      </c>
      <c r="G2677" s="7" t="str">
        <f>IF(ISBLANK(employee_data35[[#This Row],[ExitDate]]),"Yes","")</f>
        <v/>
      </c>
      <c r="H2677" t="s">
        <v>28</v>
      </c>
      <c r="I2677" t="s">
        <v>9387</v>
      </c>
      <c r="J2677" t="s">
        <v>9388</v>
      </c>
      <c r="K2677" t="s">
        <v>139</v>
      </c>
      <c r="L2677" s="6" t="str">
        <f>IF(ISBLANK(employee_data35[[#This Row],[ExitDate]]),"1","0")</f>
        <v>0</v>
      </c>
      <c r="M2677" t="str">
        <f>IF(ISBLANK(employee_data35[[#This Row],[ExitDate]]),"Active","Tidak Active")</f>
        <v>Tidak Active</v>
      </c>
      <c r="N2677" t="s">
        <v>63</v>
      </c>
      <c r="O2677" t="s">
        <v>34</v>
      </c>
      <c r="P2677" t="s">
        <v>52</v>
      </c>
      <c r="Q2677" t="s">
        <v>126</v>
      </c>
      <c r="R2677" t="s">
        <v>9389</v>
      </c>
      <c r="S2677" t="s">
        <v>38</v>
      </c>
      <c r="T2677" t="s">
        <v>90</v>
      </c>
      <c r="U2677" s="1">
        <v>33887</v>
      </c>
      <c r="V2677" s="7" t="str">
        <f>CONCATENATE(employee_data35[[#This Row],[First-LastName]]&amp;" "&amp;employee_data35[[#This Row],[DOB]])</f>
        <v>Eden-Robles 33887</v>
      </c>
      <c r="W2677" t="s">
        <v>40</v>
      </c>
      <c r="X2677" t="s">
        <v>83</v>
      </c>
      <c r="Y2677" t="s">
        <v>55</v>
      </c>
      <c r="Z2677">
        <v>11092</v>
      </c>
      <c r="AA2677" t="s">
        <v>93</v>
      </c>
      <c r="AB2677" t="s">
        <v>44</v>
      </c>
      <c r="AC2677" t="s">
        <v>105</v>
      </c>
      <c r="AD2677">
        <v>2</v>
      </c>
    </row>
    <row r="2678" spans="1:30" x14ac:dyDescent="0.3">
      <c r="A2678">
        <v>3103</v>
      </c>
      <c r="B2678" t="s">
        <v>2160</v>
      </c>
      <c r="C2678" t="s">
        <v>2522</v>
      </c>
      <c r="D2678" s="6" t="str">
        <f>CONCATENATE(employee_data35[[#This Row],[FirstName]], "-",employee_data35[[#This Row],[LastName]] )</f>
        <v>Abel-Snow</v>
      </c>
      <c r="E2678" s="1">
        <v>45113</v>
      </c>
      <c r="F2678" s="1">
        <v>45130</v>
      </c>
      <c r="G2678" s="7" t="str">
        <f>IF(ISBLANK(employee_data35[[#This Row],[ExitDate]]),"Yes","")</f>
        <v/>
      </c>
      <c r="H2678" t="s">
        <v>28</v>
      </c>
      <c r="I2678" t="s">
        <v>9390</v>
      </c>
      <c r="J2678" t="s">
        <v>9391</v>
      </c>
      <c r="K2678" t="s">
        <v>80</v>
      </c>
      <c r="L2678" s="6" t="str">
        <f>IF(ISBLANK(employee_data35[[#This Row],[ExitDate]]),"1","0")</f>
        <v>0</v>
      </c>
      <c r="M2678" t="str">
        <f>IF(ISBLANK(employee_data35[[#This Row],[ExitDate]]),"Active","Tidak Active")</f>
        <v>Tidak Active</v>
      </c>
      <c r="N2678" t="s">
        <v>63</v>
      </c>
      <c r="O2678" t="s">
        <v>51</v>
      </c>
      <c r="P2678" t="s">
        <v>52</v>
      </c>
      <c r="Q2678" t="s">
        <v>99</v>
      </c>
      <c r="R2678" t="s">
        <v>9392</v>
      </c>
      <c r="S2678" t="s">
        <v>38</v>
      </c>
      <c r="T2678" t="s">
        <v>90</v>
      </c>
      <c r="U2678" s="1">
        <v>21931</v>
      </c>
      <c r="V2678" s="7" t="str">
        <f>CONCATENATE(employee_data35[[#This Row],[First-LastName]]&amp;" "&amp;employee_data35[[#This Row],[DOB]])</f>
        <v>Abel-Snow 21931</v>
      </c>
      <c r="W2678" t="s">
        <v>40</v>
      </c>
      <c r="X2678" t="s">
        <v>6</v>
      </c>
      <c r="Y2678" t="s">
        <v>55</v>
      </c>
      <c r="Z2678">
        <v>87665</v>
      </c>
      <c r="AA2678" t="s">
        <v>128</v>
      </c>
      <c r="AB2678" t="s">
        <v>75</v>
      </c>
      <c r="AC2678" t="s">
        <v>45</v>
      </c>
      <c r="AD2678">
        <v>4</v>
      </c>
    </row>
    <row r="2679" spans="1:30" x14ac:dyDescent="0.3">
      <c r="A2679">
        <v>3104</v>
      </c>
      <c r="B2679" t="s">
        <v>1682</v>
      </c>
      <c r="C2679" t="s">
        <v>932</v>
      </c>
      <c r="D2679" s="6" t="str">
        <f>CONCATENATE(employee_data35[[#This Row],[FirstName]], "-",employee_data35[[#This Row],[LastName]] )</f>
        <v>Ashton-Winters</v>
      </c>
      <c r="E2679" s="1">
        <v>44710</v>
      </c>
      <c r="F2679" s="1"/>
      <c r="G2679" s="7" t="str">
        <f>IF(ISBLANK(employee_data35[[#This Row],[ExitDate]]),"Yes","")</f>
        <v>Yes</v>
      </c>
      <c r="H2679" t="s">
        <v>28</v>
      </c>
      <c r="I2679" t="s">
        <v>9393</v>
      </c>
      <c r="J2679" t="s">
        <v>9394</v>
      </c>
      <c r="K2679" t="s">
        <v>168</v>
      </c>
      <c r="L2679" s="6" t="str">
        <f>IF(ISBLANK(employee_data35[[#This Row],[ExitDate]]),"1","0")</f>
        <v>1</v>
      </c>
      <c r="M2679" t="str">
        <f>IF(ISBLANK(employee_data35[[#This Row],[ExitDate]]),"Active","Tidak Active")</f>
        <v>Active</v>
      </c>
      <c r="N2679" t="s">
        <v>33</v>
      </c>
      <c r="O2679" t="s">
        <v>34</v>
      </c>
      <c r="P2679" t="s">
        <v>52</v>
      </c>
      <c r="Q2679" t="s">
        <v>36</v>
      </c>
      <c r="R2679" t="s">
        <v>37</v>
      </c>
      <c r="S2679" t="s">
        <v>38</v>
      </c>
      <c r="T2679" t="s">
        <v>81</v>
      </c>
      <c r="U2679" s="1">
        <v>16085</v>
      </c>
      <c r="V2679" s="7" t="str">
        <f>CONCATENATE(employee_data35[[#This Row],[First-LastName]]&amp;" "&amp;employee_data35[[#This Row],[DOB]])</f>
        <v>Ashton-Winters 16085</v>
      </c>
      <c r="W2679" t="s">
        <v>40</v>
      </c>
      <c r="X2679" t="s">
        <v>103</v>
      </c>
      <c r="Y2679" t="s">
        <v>42</v>
      </c>
      <c r="Z2679">
        <v>71716</v>
      </c>
      <c r="AA2679" t="s">
        <v>93</v>
      </c>
      <c r="AB2679" t="s">
        <v>84</v>
      </c>
      <c r="AC2679" t="s">
        <v>45</v>
      </c>
      <c r="AD2679">
        <v>2</v>
      </c>
    </row>
    <row r="2680" spans="1:30" x14ac:dyDescent="0.3">
      <c r="A2680">
        <v>3105</v>
      </c>
      <c r="B2680" t="s">
        <v>6672</v>
      </c>
      <c r="C2680" t="s">
        <v>3710</v>
      </c>
      <c r="D2680" s="6" t="str">
        <f>CONCATENATE(employee_data35[[#This Row],[FirstName]], "-",employee_data35[[#This Row],[LastName]] )</f>
        <v>Josie-Melton</v>
      </c>
      <c r="E2680" s="1">
        <v>43989</v>
      </c>
      <c r="F2680" s="1">
        <v>44751</v>
      </c>
      <c r="G2680" s="7" t="str">
        <f>IF(ISBLANK(employee_data35[[#This Row],[ExitDate]]),"Yes","")</f>
        <v/>
      </c>
      <c r="H2680" t="s">
        <v>28</v>
      </c>
      <c r="I2680" t="s">
        <v>9395</v>
      </c>
      <c r="J2680" t="s">
        <v>9396</v>
      </c>
      <c r="K2680" t="s">
        <v>98</v>
      </c>
      <c r="L2680" s="6" t="str">
        <f>IF(ISBLANK(employee_data35[[#This Row],[ExitDate]]),"1","0")</f>
        <v>0</v>
      </c>
      <c r="M2680" t="str">
        <f>IF(ISBLANK(employee_data35[[#This Row],[ExitDate]]),"Active","Tidak Active")</f>
        <v>Tidak Active</v>
      </c>
      <c r="N2680" t="s">
        <v>63</v>
      </c>
      <c r="O2680" t="s">
        <v>64</v>
      </c>
      <c r="P2680" t="s">
        <v>35</v>
      </c>
      <c r="Q2680" t="s">
        <v>126</v>
      </c>
      <c r="R2680" t="s">
        <v>9397</v>
      </c>
      <c r="S2680" t="s">
        <v>38</v>
      </c>
      <c r="T2680" t="s">
        <v>231</v>
      </c>
      <c r="U2680" s="1">
        <v>15838</v>
      </c>
      <c r="V2680" s="7" t="str">
        <f>CONCATENATE(employee_data35[[#This Row],[First-LastName]]&amp;" "&amp;employee_data35[[#This Row],[DOB]])</f>
        <v>Josie-Melton 15838</v>
      </c>
      <c r="W2680" t="s">
        <v>40</v>
      </c>
      <c r="X2680" t="s">
        <v>113</v>
      </c>
      <c r="Y2680" t="s">
        <v>55</v>
      </c>
      <c r="Z2680">
        <v>86764</v>
      </c>
      <c r="AA2680" t="s">
        <v>93</v>
      </c>
      <c r="AB2680" t="s">
        <v>84</v>
      </c>
      <c r="AC2680" t="s">
        <v>45</v>
      </c>
      <c r="AD2680">
        <v>1</v>
      </c>
    </row>
    <row r="2681" spans="1:30" x14ac:dyDescent="0.3">
      <c r="A2681">
        <v>3106</v>
      </c>
      <c r="B2681" t="s">
        <v>8184</v>
      </c>
      <c r="C2681" t="s">
        <v>1265</v>
      </c>
      <c r="D2681" s="6" t="str">
        <f>CONCATENATE(employee_data35[[#This Row],[FirstName]], "-",employee_data35[[#This Row],[LastName]] )</f>
        <v>Bruno-Jimenez</v>
      </c>
      <c r="E2681" s="1">
        <v>43911</v>
      </c>
      <c r="F2681" s="1"/>
      <c r="G2681" s="7" t="str">
        <f>IF(ISBLANK(employee_data35[[#This Row],[ExitDate]]),"Yes","")</f>
        <v>Yes</v>
      </c>
      <c r="H2681" t="s">
        <v>28</v>
      </c>
      <c r="I2681" t="s">
        <v>9398</v>
      </c>
      <c r="J2681" t="s">
        <v>9399</v>
      </c>
      <c r="K2681" t="s">
        <v>118</v>
      </c>
      <c r="L2681" s="6" t="str">
        <f>IF(ISBLANK(employee_data35[[#This Row],[ExitDate]]),"1","0")</f>
        <v>1</v>
      </c>
      <c r="M2681" t="str">
        <f>IF(ISBLANK(employee_data35[[#This Row],[ExitDate]]),"Active","Tidak Active")</f>
        <v>Active</v>
      </c>
      <c r="N2681" t="s">
        <v>52</v>
      </c>
      <c r="O2681" t="s">
        <v>51</v>
      </c>
      <c r="P2681" t="s">
        <v>35</v>
      </c>
      <c r="Q2681" t="s">
        <v>36</v>
      </c>
      <c r="R2681" t="s">
        <v>37</v>
      </c>
      <c r="S2681" t="s">
        <v>38</v>
      </c>
      <c r="T2681" t="s">
        <v>90</v>
      </c>
      <c r="U2681" s="1">
        <v>36615</v>
      </c>
      <c r="V2681" s="7" t="str">
        <f>CONCATENATE(employee_data35[[#This Row],[First-LastName]]&amp;" "&amp;employee_data35[[#This Row],[DOB]])</f>
        <v>Bruno-Jimenez 36615</v>
      </c>
      <c r="W2681" t="s">
        <v>40</v>
      </c>
      <c r="X2681" t="s">
        <v>9400</v>
      </c>
      <c r="Y2681" t="s">
        <v>55</v>
      </c>
      <c r="Z2681">
        <v>33599</v>
      </c>
      <c r="AA2681" t="s">
        <v>56</v>
      </c>
      <c r="AB2681" t="s">
        <v>104</v>
      </c>
      <c r="AC2681" t="s">
        <v>45</v>
      </c>
      <c r="AD2681">
        <v>4</v>
      </c>
    </row>
    <row r="2682" spans="1:30" x14ac:dyDescent="0.3">
      <c r="A2682">
        <v>3107</v>
      </c>
      <c r="B2682" t="s">
        <v>9401</v>
      </c>
      <c r="C2682" t="s">
        <v>9402</v>
      </c>
      <c r="D2682" s="6" t="str">
        <f>CONCATENATE(employee_data35[[#This Row],[FirstName]], "-",employee_data35[[#This Row],[LastName]] )</f>
        <v>Elijah-Barr</v>
      </c>
      <c r="E2682" s="1">
        <v>44368</v>
      </c>
      <c r="F2682" s="1">
        <v>44876</v>
      </c>
      <c r="G2682" s="7" t="str">
        <f>IF(ISBLANK(employee_data35[[#This Row],[ExitDate]]),"Yes","")</f>
        <v/>
      </c>
      <c r="H2682" t="s">
        <v>28</v>
      </c>
      <c r="I2682" t="s">
        <v>9403</v>
      </c>
      <c r="J2682" t="s">
        <v>9404</v>
      </c>
      <c r="K2682" t="s">
        <v>62</v>
      </c>
      <c r="L2682" s="6" t="str">
        <f>IF(ISBLANK(employee_data35[[#This Row],[ExitDate]]),"1","0")</f>
        <v>0</v>
      </c>
      <c r="M2682" t="str">
        <f>IF(ISBLANK(employee_data35[[#This Row],[ExitDate]]),"Active","Tidak Active")</f>
        <v>Tidak Active</v>
      </c>
      <c r="N2682" t="s">
        <v>63</v>
      </c>
      <c r="O2682" t="s">
        <v>51</v>
      </c>
      <c r="P2682" t="s">
        <v>35</v>
      </c>
      <c r="Q2682" t="s">
        <v>175</v>
      </c>
      <c r="R2682" t="s">
        <v>9405</v>
      </c>
      <c r="S2682" t="s">
        <v>38</v>
      </c>
      <c r="T2682" t="s">
        <v>305</v>
      </c>
      <c r="U2682" s="1">
        <v>26293</v>
      </c>
      <c r="V2682" s="7" t="str">
        <f>CONCATENATE(employee_data35[[#This Row],[First-LastName]]&amp;" "&amp;employee_data35[[#This Row],[DOB]])</f>
        <v>Elijah-Barr 26293</v>
      </c>
      <c r="W2682" t="s">
        <v>40</v>
      </c>
      <c r="X2682" t="s">
        <v>216</v>
      </c>
      <c r="Y2682" t="s">
        <v>42</v>
      </c>
      <c r="Z2682">
        <v>5797</v>
      </c>
      <c r="AA2682" t="s">
        <v>93</v>
      </c>
      <c r="AB2682" t="s">
        <v>44</v>
      </c>
      <c r="AC2682" t="s">
        <v>45</v>
      </c>
      <c r="AD2682">
        <v>4</v>
      </c>
    </row>
    <row r="2683" spans="1:30" x14ac:dyDescent="0.3">
      <c r="A2683">
        <v>3108</v>
      </c>
      <c r="B2683" t="s">
        <v>9406</v>
      </c>
      <c r="C2683" t="s">
        <v>3610</v>
      </c>
      <c r="D2683" s="6" t="str">
        <f>CONCATENATE(employee_data35[[#This Row],[FirstName]], "-",employee_data35[[#This Row],[LastName]] )</f>
        <v>Oswaldo-Hanson</v>
      </c>
      <c r="E2683" s="1">
        <v>44491</v>
      </c>
      <c r="F2683" s="1">
        <v>44693</v>
      </c>
      <c r="G2683" s="7" t="str">
        <f>IF(ISBLANK(employee_data35[[#This Row],[ExitDate]]),"Yes","")</f>
        <v/>
      </c>
      <c r="H2683" t="s">
        <v>28</v>
      </c>
      <c r="I2683" t="s">
        <v>9407</v>
      </c>
      <c r="J2683" t="s">
        <v>9408</v>
      </c>
      <c r="K2683" t="s">
        <v>89</v>
      </c>
      <c r="L2683" s="6" t="str">
        <f>IF(ISBLANK(employee_data35[[#This Row],[ExitDate]]),"1","0")</f>
        <v>0</v>
      </c>
      <c r="M2683" t="str">
        <f>IF(ISBLANK(employee_data35[[#This Row],[ExitDate]]),"Active","Tidak Active")</f>
        <v>Tidak Active</v>
      </c>
      <c r="N2683" t="s">
        <v>63</v>
      </c>
      <c r="O2683" t="s">
        <v>64</v>
      </c>
      <c r="P2683" t="s">
        <v>35</v>
      </c>
      <c r="Q2683" t="s">
        <v>140</v>
      </c>
      <c r="R2683" t="s">
        <v>9409</v>
      </c>
      <c r="S2683" t="s">
        <v>38</v>
      </c>
      <c r="T2683" t="s">
        <v>81</v>
      </c>
      <c r="U2683" s="1">
        <v>16623</v>
      </c>
      <c r="V2683" s="7" t="str">
        <f>CONCATENATE(employee_data35[[#This Row],[First-LastName]]&amp;" "&amp;employee_data35[[#This Row],[DOB]])</f>
        <v>Oswaldo-Hanson 16623</v>
      </c>
      <c r="W2683" t="s">
        <v>40</v>
      </c>
      <c r="X2683" t="s">
        <v>83</v>
      </c>
      <c r="Y2683" t="s">
        <v>42</v>
      </c>
      <c r="Z2683">
        <v>91007</v>
      </c>
      <c r="AA2683" t="s">
        <v>56</v>
      </c>
      <c r="AB2683" t="s">
        <v>84</v>
      </c>
      <c r="AC2683" t="s">
        <v>45</v>
      </c>
      <c r="AD2683">
        <v>2</v>
      </c>
    </row>
    <row r="2684" spans="1:30" x14ac:dyDescent="0.3">
      <c r="A2684">
        <v>3109</v>
      </c>
      <c r="B2684" t="s">
        <v>645</v>
      </c>
      <c r="C2684" t="s">
        <v>4787</v>
      </c>
      <c r="D2684" s="6" t="str">
        <f>CONCATENATE(employee_data35[[#This Row],[FirstName]], "-",employee_data35[[#This Row],[LastName]] )</f>
        <v>Samara-Roberson</v>
      </c>
      <c r="E2684" s="1">
        <v>43393</v>
      </c>
      <c r="F2684" s="1"/>
      <c r="G2684" s="7" t="str">
        <f>IF(ISBLANK(employee_data35[[#This Row],[ExitDate]]),"Yes","")</f>
        <v>Yes</v>
      </c>
      <c r="H2684" t="s">
        <v>28</v>
      </c>
      <c r="I2684" t="s">
        <v>9410</v>
      </c>
      <c r="J2684" t="s">
        <v>9411</v>
      </c>
      <c r="K2684" t="s">
        <v>31</v>
      </c>
      <c r="L2684" s="6" t="str">
        <f>IF(ISBLANK(employee_data35[[#This Row],[ExitDate]]),"1","0")</f>
        <v>1</v>
      </c>
      <c r="M2684" t="str">
        <f>IF(ISBLANK(employee_data35[[#This Row],[ExitDate]]),"Active","Tidak Active")</f>
        <v>Active</v>
      </c>
      <c r="N2684" t="s">
        <v>63</v>
      </c>
      <c r="O2684" t="s">
        <v>51</v>
      </c>
      <c r="P2684" t="s">
        <v>35</v>
      </c>
      <c r="Q2684" t="s">
        <v>36</v>
      </c>
      <c r="R2684" t="s">
        <v>37</v>
      </c>
      <c r="S2684" t="s">
        <v>38</v>
      </c>
      <c r="T2684" t="s">
        <v>231</v>
      </c>
      <c r="U2684" s="1">
        <v>36275</v>
      </c>
      <c r="V2684" s="7" t="str">
        <f>CONCATENATE(employee_data35[[#This Row],[First-LastName]]&amp;" "&amp;employee_data35[[#This Row],[DOB]])</f>
        <v>Samara-Roberson 36275</v>
      </c>
      <c r="W2684" t="s">
        <v>40</v>
      </c>
      <c r="X2684" t="s">
        <v>113</v>
      </c>
      <c r="Y2684" t="s">
        <v>42</v>
      </c>
      <c r="Z2684">
        <v>93749</v>
      </c>
      <c r="AA2684" t="s">
        <v>43</v>
      </c>
      <c r="AB2684" t="s">
        <v>84</v>
      </c>
      <c r="AC2684" t="s">
        <v>740</v>
      </c>
      <c r="AD2684">
        <v>2</v>
      </c>
    </row>
    <row r="2685" spans="1:30" x14ac:dyDescent="0.3">
      <c r="A2685">
        <v>3110</v>
      </c>
      <c r="B2685" t="s">
        <v>9412</v>
      </c>
      <c r="C2685" t="s">
        <v>1405</v>
      </c>
      <c r="D2685" s="6" t="str">
        <f>CONCATENATE(employee_data35[[#This Row],[FirstName]], "-",employee_data35[[#This Row],[LastName]] )</f>
        <v>Luis-Frazier</v>
      </c>
      <c r="E2685" s="1">
        <v>44636</v>
      </c>
      <c r="F2685" s="1"/>
      <c r="G2685" s="7" t="str">
        <f>IF(ISBLANK(employee_data35[[#This Row],[ExitDate]]),"Yes","")</f>
        <v>Yes</v>
      </c>
      <c r="H2685" t="s">
        <v>28</v>
      </c>
      <c r="I2685" t="s">
        <v>9413</v>
      </c>
      <c r="J2685" t="s">
        <v>9414</v>
      </c>
      <c r="K2685" t="s">
        <v>133</v>
      </c>
      <c r="L2685" s="6" t="str">
        <f>IF(ISBLANK(employee_data35[[#This Row],[ExitDate]]),"1","0")</f>
        <v>1</v>
      </c>
      <c r="M2685" t="str">
        <f>IF(ISBLANK(employee_data35[[#This Row],[ExitDate]]),"Active","Tidak Active")</f>
        <v>Active</v>
      </c>
      <c r="N2685" t="s">
        <v>33</v>
      </c>
      <c r="O2685" t="s">
        <v>34</v>
      </c>
      <c r="P2685" t="s">
        <v>63</v>
      </c>
      <c r="Q2685" t="s">
        <v>36</v>
      </c>
      <c r="R2685" t="s">
        <v>37</v>
      </c>
      <c r="S2685" t="s">
        <v>38</v>
      </c>
      <c r="T2685" t="s">
        <v>305</v>
      </c>
      <c r="U2685" s="1">
        <v>20496</v>
      </c>
      <c r="V2685" s="7" t="str">
        <f>CONCATENATE(employee_data35[[#This Row],[First-LastName]]&amp;" "&amp;employee_data35[[#This Row],[DOB]])</f>
        <v>Luis-Frazier 20496</v>
      </c>
      <c r="W2685" t="s">
        <v>40</v>
      </c>
      <c r="X2685" t="s">
        <v>1044</v>
      </c>
      <c r="Y2685" t="s">
        <v>42</v>
      </c>
      <c r="Z2685">
        <v>51909</v>
      </c>
      <c r="AA2685" t="s">
        <v>56</v>
      </c>
      <c r="AB2685" t="s">
        <v>75</v>
      </c>
      <c r="AC2685" t="s">
        <v>45</v>
      </c>
      <c r="AD2685">
        <v>2</v>
      </c>
    </row>
    <row r="2686" spans="1:30" x14ac:dyDescent="0.3">
      <c r="A2686">
        <v>3111</v>
      </c>
      <c r="B2686" t="s">
        <v>3411</v>
      </c>
      <c r="C2686" t="s">
        <v>1423</v>
      </c>
      <c r="D2686" s="6" t="str">
        <f>CONCATENATE(employee_data35[[#This Row],[FirstName]], "-",employee_data35[[#This Row],[LastName]] )</f>
        <v>Jaquan-Hancock</v>
      </c>
      <c r="E2686" s="1">
        <v>43447</v>
      </c>
      <c r="F2686" s="1"/>
      <c r="G2686" s="7" t="str">
        <f>IF(ISBLANK(employee_data35[[#This Row],[ExitDate]]),"Yes","")</f>
        <v>Yes</v>
      </c>
      <c r="H2686" t="s">
        <v>28</v>
      </c>
      <c r="I2686" t="s">
        <v>9415</v>
      </c>
      <c r="J2686" t="s">
        <v>9416</v>
      </c>
      <c r="K2686" t="s">
        <v>50</v>
      </c>
      <c r="L2686" s="6" t="str">
        <f>IF(ISBLANK(employee_data35[[#This Row],[ExitDate]]),"1","0")</f>
        <v>1</v>
      </c>
      <c r="M2686" t="str">
        <f>IF(ISBLANK(employee_data35[[#This Row],[ExitDate]]),"Active","Tidak Active")</f>
        <v>Active</v>
      </c>
      <c r="N2686" t="s">
        <v>52</v>
      </c>
      <c r="O2686" t="s">
        <v>64</v>
      </c>
      <c r="P2686" t="s">
        <v>35</v>
      </c>
      <c r="Q2686" t="s">
        <v>36</v>
      </c>
      <c r="R2686" t="s">
        <v>37</v>
      </c>
      <c r="S2686" t="s">
        <v>38</v>
      </c>
      <c r="T2686" t="s">
        <v>90</v>
      </c>
      <c r="U2686" s="1">
        <v>21312</v>
      </c>
      <c r="V2686" s="7" t="str">
        <f>CONCATENATE(employee_data35[[#This Row],[First-LastName]]&amp;" "&amp;employee_data35[[#This Row],[DOB]])</f>
        <v>Jaquan-Hancock 21312</v>
      </c>
      <c r="W2686" t="s">
        <v>40</v>
      </c>
      <c r="X2686" t="s">
        <v>103</v>
      </c>
      <c r="Y2686" t="s">
        <v>42</v>
      </c>
      <c r="Z2686">
        <v>71638</v>
      </c>
      <c r="AA2686" t="s">
        <v>74</v>
      </c>
      <c r="AB2686" t="s">
        <v>104</v>
      </c>
      <c r="AC2686" t="s">
        <v>45</v>
      </c>
      <c r="AD2686">
        <v>1</v>
      </c>
    </row>
    <row r="2687" spans="1:30" x14ac:dyDescent="0.3">
      <c r="A2687">
        <v>3112</v>
      </c>
      <c r="B2687" t="s">
        <v>2105</v>
      </c>
      <c r="C2687" t="s">
        <v>795</v>
      </c>
      <c r="D2687" s="6" t="str">
        <f>CONCATENATE(employee_data35[[#This Row],[FirstName]], "-",employee_data35[[#This Row],[LastName]] )</f>
        <v>Emanuel-George</v>
      </c>
      <c r="E2687" s="1">
        <v>44477</v>
      </c>
      <c r="F2687" s="1">
        <v>44784</v>
      </c>
      <c r="G2687" s="7" t="str">
        <f>IF(ISBLANK(employee_data35[[#This Row],[ExitDate]]),"Yes","")</f>
        <v/>
      </c>
      <c r="H2687" t="s">
        <v>28</v>
      </c>
      <c r="I2687" t="s">
        <v>9417</v>
      </c>
      <c r="J2687" t="s">
        <v>9418</v>
      </c>
      <c r="K2687" t="s">
        <v>139</v>
      </c>
      <c r="L2687" s="6" t="str">
        <f>IF(ISBLANK(employee_data35[[#This Row],[ExitDate]]),"1","0")</f>
        <v>0</v>
      </c>
      <c r="M2687" t="str">
        <f>IF(ISBLANK(employee_data35[[#This Row],[ExitDate]]),"Active","Tidak Active")</f>
        <v>Tidak Active</v>
      </c>
      <c r="N2687" t="s">
        <v>52</v>
      </c>
      <c r="O2687" t="s">
        <v>64</v>
      </c>
      <c r="P2687" t="s">
        <v>63</v>
      </c>
      <c r="Q2687" t="s">
        <v>99</v>
      </c>
      <c r="R2687" t="s">
        <v>9419</v>
      </c>
      <c r="S2687" t="s">
        <v>38</v>
      </c>
      <c r="T2687" t="s">
        <v>286</v>
      </c>
      <c r="U2687" s="1">
        <v>17121</v>
      </c>
      <c r="V2687" s="7" t="str">
        <f>CONCATENATE(employee_data35[[#This Row],[First-LastName]]&amp;" "&amp;employee_data35[[#This Row],[DOB]])</f>
        <v>Emanuel-George 17121</v>
      </c>
      <c r="W2687" t="s">
        <v>40</v>
      </c>
      <c r="X2687" t="s">
        <v>287</v>
      </c>
      <c r="Y2687" t="s">
        <v>55</v>
      </c>
      <c r="Z2687">
        <v>85416</v>
      </c>
      <c r="AA2687" t="s">
        <v>128</v>
      </c>
      <c r="AB2687" t="s">
        <v>75</v>
      </c>
      <c r="AC2687" t="s">
        <v>45</v>
      </c>
      <c r="AD2687">
        <v>4</v>
      </c>
    </row>
    <row r="2688" spans="1:30" x14ac:dyDescent="0.3">
      <c r="A2688">
        <v>3113</v>
      </c>
      <c r="B2688" t="s">
        <v>5697</v>
      </c>
      <c r="C2688" t="s">
        <v>5096</v>
      </c>
      <c r="D2688" s="6" t="str">
        <f>CONCATENATE(employee_data35[[#This Row],[FirstName]], "-",employee_data35[[#This Row],[LastName]] )</f>
        <v>Giselle-Calderon</v>
      </c>
      <c r="E2688" s="1">
        <v>43499</v>
      </c>
      <c r="F2688" s="1">
        <v>43557</v>
      </c>
      <c r="G2688" s="7" t="str">
        <f>IF(ISBLANK(employee_data35[[#This Row],[ExitDate]]),"Yes","")</f>
        <v/>
      </c>
      <c r="H2688" t="s">
        <v>728</v>
      </c>
      <c r="I2688" t="s">
        <v>9420</v>
      </c>
      <c r="J2688" t="s">
        <v>9421</v>
      </c>
      <c r="K2688" t="s">
        <v>80</v>
      </c>
      <c r="L2688" s="6" t="str">
        <f>IF(ISBLANK(employee_data35[[#This Row],[ExitDate]]),"1","0")</f>
        <v>0</v>
      </c>
      <c r="M2688" t="str">
        <f>IF(ISBLANK(employee_data35[[#This Row],[ExitDate]]),"Active","Tidak Active")</f>
        <v>Tidak Active</v>
      </c>
      <c r="N2688" t="s">
        <v>33</v>
      </c>
      <c r="O2688" t="s">
        <v>34</v>
      </c>
      <c r="P2688" t="s">
        <v>63</v>
      </c>
      <c r="Q2688" t="s">
        <v>175</v>
      </c>
      <c r="R2688" t="s">
        <v>9422</v>
      </c>
      <c r="S2688" t="s">
        <v>38</v>
      </c>
      <c r="T2688" t="s">
        <v>177</v>
      </c>
      <c r="U2688" s="1">
        <v>29769</v>
      </c>
      <c r="V2688" s="7" t="str">
        <f>CONCATENATE(employee_data35[[#This Row],[First-LastName]]&amp;" "&amp;employee_data35[[#This Row],[DOB]])</f>
        <v>Giselle-Calderon 29769</v>
      </c>
      <c r="W2688" t="s">
        <v>40</v>
      </c>
      <c r="X2688" t="s">
        <v>178</v>
      </c>
      <c r="Y2688" t="s">
        <v>42</v>
      </c>
      <c r="Z2688">
        <v>96092</v>
      </c>
      <c r="AA2688" t="s">
        <v>43</v>
      </c>
      <c r="AB2688" t="s">
        <v>104</v>
      </c>
      <c r="AC2688" t="s">
        <v>45</v>
      </c>
      <c r="AD2688">
        <v>4</v>
      </c>
    </row>
    <row r="2689" spans="1:30" x14ac:dyDescent="0.3">
      <c r="A2689">
        <v>3114</v>
      </c>
      <c r="B2689" t="s">
        <v>9217</v>
      </c>
      <c r="C2689" t="s">
        <v>218</v>
      </c>
      <c r="D2689" s="6" t="str">
        <f>CONCATENATE(employee_data35[[#This Row],[FirstName]], "-",employee_data35[[#This Row],[LastName]] )</f>
        <v>Cullen-French</v>
      </c>
      <c r="E2689" s="1">
        <v>43373</v>
      </c>
      <c r="F2689" s="1"/>
      <c r="G2689" s="7" t="str">
        <f>IF(ISBLANK(employee_data35[[#This Row],[ExitDate]]),"Yes","")</f>
        <v>Yes</v>
      </c>
      <c r="H2689" t="s">
        <v>728</v>
      </c>
      <c r="I2689" t="s">
        <v>9423</v>
      </c>
      <c r="J2689" t="s">
        <v>9424</v>
      </c>
      <c r="K2689" t="s">
        <v>168</v>
      </c>
      <c r="L2689" s="6" t="str">
        <f>IF(ISBLANK(employee_data35[[#This Row],[ExitDate]]),"1","0")</f>
        <v>1</v>
      </c>
      <c r="M2689" t="str">
        <f>IF(ISBLANK(employee_data35[[#This Row],[ExitDate]]),"Active","Tidak Active")</f>
        <v>Active</v>
      </c>
      <c r="N2689" t="s">
        <v>33</v>
      </c>
      <c r="O2689" t="s">
        <v>34</v>
      </c>
      <c r="P2689" t="s">
        <v>63</v>
      </c>
      <c r="Q2689" t="s">
        <v>36</v>
      </c>
      <c r="R2689" t="s">
        <v>37</v>
      </c>
      <c r="S2689" t="s">
        <v>38</v>
      </c>
      <c r="T2689" t="s">
        <v>3213</v>
      </c>
      <c r="U2689" s="1">
        <v>21007</v>
      </c>
      <c r="V2689" s="7" t="str">
        <f>CONCATENATE(employee_data35[[#This Row],[First-LastName]]&amp;" "&amp;employee_data35[[#This Row],[DOB]])</f>
        <v>Cullen-French 21007</v>
      </c>
      <c r="W2689" t="s">
        <v>40</v>
      </c>
      <c r="X2689" t="s">
        <v>103</v>
      </c>
      <c r="Y2689" t="s">
        <v>42</v>
      </c>
      <c r="Z2689">
        <v>46346</v>
      </c>
      <c r="AA2689" t="s">
        <v>128</v>
      </c>
      <c r="AB2689" t="s">
        <v>104</v>
      </c>
      <c r="AC2689" t="s">
        <v>45</v>
      </c>
      <c r="AD2689">
        <v>2</v>
      </c>
    </row>
    <row r="2690" spans="1:30" x14ac:dyDescent="0.3">
      <c r="A2690">
        <v>3115</v>
      </c>
      <c r="B2690" t="s">
        <v>9425</v>
      </c>
      <c r="C2690" t="s">
        <v>4298</v>
      </c>
      <c r="D2690" s="6" t="str">
        <f>CONCATENATE(employee_data35[[#This Row],[FirstName]], "-",employee_data35[[#This Row],[LastName]] )</f>
        <v>Braiden-Kirby</v>
      </c>
      <c r="E2690" s="1">
        <v>44389</v>
      </c>
      <c r="F2690" s="1">
        <v>44425</v>
      </c>
      <c r="G2690" s="7" t="str">
        <f>IF(ISBLANK(employee_data35[[#This Row],[ExitDate]]),"Yes","")</f>
        <v/>
      </c>
      <c r="H2690" t="s">
        <v>728</v>
      </c>
      <c r="I2690" t="s">
        <v>9426</v>
      </c>
      <c r="J2690" t="s">
        <v>9427</v>
      </c>
      <c r="K2690" t="s">
        <v>98</v>
      </c>
      <c r="L2690" s="6" t="str">
        <f>IF(ISBLANK(employee_data35[[#This Row],[ExitDate]]),"1","0")</f>
        <v>0</v>
      </c>
      <c r="M2690" t="str">
        <f>IF(ISBLANK(employee_data35[[#This Row],[ExitDate]]),"Active","Tidak Active")</f>
        <v>Tidak Active</v>
      </c>
      <c r="N2690" t="s">
        <v>33</v>
      </c>
      <c r="O2690" t="s">
        <v>51</v>
      </c>
      <c r="P2690" t="s">
        <v>35</v>
      </c>
      <c r="Q2690" t="s">
        <v>175</v>
      </c>
      <c r="R2690" t="s">
        <v>9428</v>
      </c>
      <c r="S2690" t="s">
        <v>38</v>
      </c>
      <c r="T2690" t="s">
        <v>177</v>
      </c>
      <c r="U2690" s="1">
        <v>23377</v>
      </c>
      <c r="V2690" s="7" t="str">
        <f>CONCATENATE(employee_data35[[#This Row],[First-LastName]]&amp;" "&amp;employee_data35[[#This Row],[DOB]])</f>
        <v>Braiden-Kirby 23377</v>
      </c>
      <c r="W2690" t="s">
        <v>40</v>
      </c>
      <c r="X2690" t="s">
        <v>6</v>
      </c>
      <c r="Y2690" t="s">
        <v>42</v>
      </c>
      <c r="Z2690">
        <v>10137</v>
      </c>
      <c r="AA2690" t="s">
        <v>56</v>
      </c>
      <c r="AB2690" t="s">
        <v>104</v>
      </c>
      <c r="AC2690" t="s">
        <v>45</v>
      </c>
      <c r="AD2690">
        <v>4</v>
      </c>
    </row>
    <row r="2691" spans="1:30" x14ac:dyDescent="0.3">
      <c r="A2691">
        <v>3116</v>
      </c>
      <c r="B2691" t="s">
        <v>8786</v>
      </c>
      <c r="C2691" t="s">
        <v>359</v>
      </c>
      <c r="D2691" s="6" t="str">
        <f>CONCATENATE(employee_data35[[#This Row],[FirstName]], "-",employee_data35[[#This Row],[LastName]] )</f>
        <v>Johnathan-Harmon</v>
      </c>
      <c r="E2691" s="1">
        <v>44259</v>
      </c>
      <c r="F2691" s="1"/>
      <c r="G2691" s="7" t="str">
        <f>IF(ISBLANK(employee_data35[[#This Row],[ExitDate]]),"Yes","")</f>
        <v>Yes</v>
      </c>
      <c r="H2691" t="s">
        <v>728</v>
      </c>
      <c r="I2691" t="s">
        <v>9429</v>
      </c>
      <c r="J2691" t="s">
        <v>9430</v>
      </c>
      <c r="K2691" t="s">
        <v>118</v>
      </c>
      <c r="L2691" s="6" t="str">
        <f>IF(ISBLANK(employee_data35[[#This Row],[ExitDate]]),"1","0")</f>
        <v>1</v>
      </c>
      <c r="M2691" t="str">
        <f>IF(ISBLANK(employee_data35[[#This Row],[ExitDate]]),"Active","Tidak Active")</f>
        <v>Active</v>
      </c>
      <c r="N2691" t="s">
        <v>52</v>
      </c>
      <c r="O2691" t="s">
        <v>64</v>
      </c>
      <c r="P2691" t="s">
        <v>35</v>
      </c>
      <c r="Q2691" t="s">
        <v>36</v>
      </c>
      <c r="R2691" t="s">
        <v>37</v>
      </c>
      <c r="S2691" t="s">
        <v>38</v>
      </c>
      <c r="T2691" t="s">
        <v>90</v>
      </c>
      <c r="U2691" s="1">
        <v>29883</v>
      </c>
      <c r="V2691" s="7" t="str">
        <f>CONCATENATE(employee_data35[[#This Row],[First-LastName]]&amp;" "&amp;employee_data35[[#This Row],[DOB]])</f>
        <v>Johnathan-Harmon 29883</v>
      </c>
      <c r="W2691" t="s">
        <v>40</v>
      </c>
      <c r="X2691" t="s">
        <v>163</v>
      </c>
      <c r="Y2691" t="s">
        <v>42</v>
      </c>
      <c r="Z2691">
        <v>97547</v>
      </c>
      <c r="AA2691" t="s">
        <v>56</v>
      </c>
      <c r="AB2691" t="s">
        <v>84</v>
      </c>
      <c r="AC2691" t="s">
        <v>45</v>
      </c>
      <c r="AD2691">
        <v>5</v>
      </c>
    </row>
    <row r="2692" spans="1:30" x14ac:dyDescent="0.3">
      <c r="A2692">
        <v>3117</v>
      </c>
      <c r="B2692" t="s">
        <v>9431</v>
      </c>
      <c r="C2692" t="s">
        <v>27</v>
      </c>
      <c r="D2692" s="6" t="str">
        <f>CONCATENATE(employee_data35[[#This Row],[FirstName]], "-",employee_data35[[#This Row],[LastName]] )</f>
        <v>Camren-Bridges</v>
      </c>
      <c r="E2692" s="1">
        <v>43765</v>
      </c>
      <c r="F2692" s="1"/>
      <c r="G2692" s="7" t="str">
        <f>IF(ISBLANK(employee_data35[[#This Row],[ExitDate]]),"Yes","")</f>
        <v>Yes</v>
      </c>
      <c r="H2692" t="s">
        <v>728</v>
      </c>
      <c r="I2692" t="s">
        <v>9432</v>
      </c>
      <c r="J2692" t="s">
        <v>9433</v>
      </c>
      <c r="K2692" t="s">
        <v>62</v>
      </c>
      <c r="L2692" s="6" t="str">
        <f>IF(ISBLANK(employee_data35[[#This Row],[ExitDate]]),"1","0")</f>
        <v>1</v>
      </c>
      <c r="M2692" t="str">
        <f>IF(ISBLANK(employee_data35[[#This Row],[ExitDate]]),"Active","Tidak Active")</f>
        <v>Active</v>
      </c>
      <c r="N2692" t="s">
        <v>52</v>
      </c>
      <c r="O2692" t="s">
        <v>34</v>
      </c>
      <c r="P2692" t="s">
        <v>52</v>
      </c>
      <c r="Q2692" t="s">
        <v>36</v>
      </c>
      <c r="R2692" t="s">
        <v>37</v>
      </c>
      <c r="S2692" t="s">
        <v>38</v>
      </c>
      <c r="T2692" t="s">
        <v>66</v>
      </c>
      <c r="U2692" s="1">
        <v>15324</v>
      </c>
      <c r="V2692" s="7" t="str">
        <f>CONCATENATE(employee_data35[[#This Row],[First-LastName]]&amp;" "&amp;employee_data35[[#This Row],[DOB]])</f>
        <v>Camren-Bridges 15324</v>
      </c>
      <c r="W2692" t="s">
        <v>40</v>
      </c>
      <c r="X2692" t="s">
        <v>163</v>
      </c>
      <c r="Y2692" t="s">
        <v>42</v>
      </c>
      <c r="Z2692">
        <v>48509</v>
      </c>
      <c r="AA2692" t="s">
        <v>43</v>
      </c>
      <c r="AB2692" t="s">
        <v>84</v>
      </c>
      <c r="AC2692" t="s">
        <v>45</v>
      </c>
      <c r="AD2692">
        <v>2</v>
      </c>
    </row>
    <row r="2693" spans="1:30" x14ac:dyDescent="0.3">
      <c r="A2693">
        <v>3118</v>
      </c>
      <c r="B2693" t="s">
        <v>2271</v>
      </c>
      <c r="C2693" t="s">
        <v>348</v>
      </c>
      <c r="D2693" s="6" t="str">
        <f>CONCATENATE(employee_data35[[#This Row],[FirstName]], "-",employee_data35[[#This Row],[LastName]] )</f>
        <v>Jeramiah-Chandler</v>
      </c>
      <c r="E2693" s="1">
        <v>43493</v>
      </c>
      <c r="F2693" s="1">
        <v>44179</v>
      </c>
      <c r="G2693" s="7" t="str">
        <f>IF(ISBLANK(employee_data35[[#This Row],[ExitDate]]),"Yes","")</f>
        <v/>
      </c>
      <c r="H2693" t="s">
        <v>728</v>
      </c>
      <c r="I2693" t="s">
        <v>9434</v>
      </c>
      <c r="J2693" t="s">
        <v>9435</v>
      </c>
      <c r="K2693" t="s">
        <v>89</v>
      </c>
      <c r="L2693" s="6" t="str">
        <f>IF(ISBLANK(employee_data35[[#This Row],[ExitDate]]),"1","0")</f>
        <v>0</v>
      </c>
      <c r="M2693" t="str">
        <f>IF(ISBLANK(employee_data35[[#This Row],[ExitDate]]),"Active","Tidak Active")</f>
        <v>Tidak Active</v>
      </c>
      <c r="N2693" t="s">
        <v>52</v>
      </c>
      <c r="O2693" t="s">
        <v>51</v>
      </c>
      <c r="P2693" t="s">
        <v>63</v>
      </c>
      <c r="Q2693" t="s">
        <v>175</v>
      </c>
      <c r="R2693" t="s">
        <v>9436</v>
      </c>
      <c r="S2693" t="s">
        <v>38</v>
      </c>
      <c r="T2693" t="s">
        <v>332</v>
      </c>
      <c r="U2693" s="1">
        <v>20803</v>
      </c>
      <c r="V2693" s="7" t="str">
        <f>CONCATENATE(employee_data35[[#This Row],[First-LastName]]&amp;" "&amp;employee_data35[[#This Row],[DOB]])</f>
        <v>Jeramiah-Chandler 20803</v>
      </c>
      <c r="W2693" t="s">
        <v>40</v>
      </c>
      <c r="X2693" t="s">
        <v>103</v>
      </c>
      <c r="Y2693" t="s">
        <v>42</v>
      </c>
      <c r="Z2693">
        <v>48848</v>
      </c>
      <c r="AA2693" t="s">
        <v>93</v>
      </c>
      <c r="AB2693" t="s">
        <v>104</v>
      </c>
      <c r="AC2693" t="s">
        <v>45</v>
      </c>
      <c r="AD2693">
        <v>2</v>
      </c>
    </row>
    <row r="2694" spans="1:30" x14ac:dyDescent="0.3">
      <c r="A2694">
        <v>3119</v>
      </c>
      <c r="B2694" t="s">
        <v>9437</v>
      </c>
      <c r="C2694" t="s">
        <v>1443</v>
      </c>
      <c r="D2694" s="6" t="str">
        <f>CONCATENATE(employee_data35[[#This Row],[FirstName]], "-",employee_data35[[#This Row],[LastName]] )</f>
        <v>Dana-Stevenson</v>
      </c>
      <c r="E2694" s="1">
        <v>44206</v>
      </c>
      <c r="F2694" s="1"/>
      <c r="G2694" s="7" t="str">
        <f>IF(ISBLANK(employee_data35[[#This Row],[ExitDate]]),"Yes","")</f>
        <v>Yes</v>
      </c>
      <c r="H2694" t="s">
        <v>28</v>
      </c>
      <c r="I2694" t="s">
        <v>9438</v>
      </c>
      <c r="J2694" t="s">
        <v>9439</v>
      </c>
      <c r="K2694" t="s">
        <v>118</v>
      </c>
      <c r="L2694" s="6" t="str">
        <f>IF(ISBLANK(employee_data35[[#This Row],[ExitDate]]),"1","0")</f>
        <v>1</v>
      </c>
      <c r="M2694" t="str">
        <f>IF(ISBLANK(employee_data35[[#This Row],[ExitDate]]),"Active","Tidak Active")</f>
        <v>Active</v>
      </c>
      <c r="N2694" t="s">
        <v>52</v>
      </c>
      <c r="O2694" t="s">
        <v>34</v>
      </c>
      <c r="P2694" t="s">
        <v>52</v>
      </c>
      <c r="Q2694" t="s">
        <v>36</v>
      </c>
      <c r="R2694" t="s">
        <v>37</v>
      </c>
      <c r="S2694" t="s">
        <v>38</v>
      </c>
      <c r="T2694" t="s">
        <v>81</v>
      </c>
      <c r="U2694" s="1">
        <v>34125</v>
      </c>
      <c r="V2694" s="7" t="str">
        <f>CONCATENATE(employee_data35[[#This Row],[First-LastName]]&amp;" "&amp;employee_data35[[#This Row],[DOB]])</f>
        <v>Dana-Stevenson 34125</v>
      </c>
      <c r="W2694" t="s">
        <v>40</v>
      </c>
      <c r="X2694" t="s">
        <v>83</v>
      </c>
      <c r="Y2694" t="s">
        <v>55</v>
      </c>
      <c r="Z2694">
        <v>71016</v>
      </c>
      <c r="AA2694" t="s">
        <v>74</v>
      </c>
      <c r="AB2694" t="s">
        <v>75</v>
      </c>
      <c r="AC2694" t="s">
        <v>45</v>
      </c>
      <c r="AD2694">
        <v>5</v>
      </c>
    </row>
    <row r="2695" spans="1:30" x14ac:dyDescent="0.3">
      <c r="A2695">
        <v>3120</v>
      </c>
      <c r="B2695" t="s">
        <v>2552</v>
      </c>
      <c r="C2695" t="s">
        <v>3827</v>
      </c>
      <c r="D2695" s="6" t="str">
        <f>CONCATENATE(employee_data35[[#This Row],[FirstName]], "-",employee_data35[[#This Row],[LastName]] )</f>
        <v>Angelique-Hogan</v>
      </c>
      <c r="E2695" s="1">
        <v>44413</v>
      </c>
      <c r="F2695" s="1">
        <v>44987</v>
      </c>
      <c r="G2695" s="7" t="str">
        <f>IF(ISBLANK(employee_data35[[#This Row],[ExitDate]]),"Yes","")</f>
        <v/>
      </c>
      <c r="H2695" t="s">
        <v>28</v>
      </c>
      <c r="I2695" t="s">
        <v>9440</v>
      </c>
      <c r="J2695" t="s">
        <v>9441</v>
      </c>
      <c r="K2695" t="s">
        <v>62</v>
      </c>
      <c r="L2695" s="6" t="str">
        <f>IF(ISBLANK(employee_data35[[#This Row],[ExitDate]]),"1","0")</f>
        <v>0</v>
      </c>
      <c r="M2695" t="str">
        <f>IF(ISBLANK(employee_data35[[#This Row],[ExitDate]]),"Active","Tidak Active")</f>
        <v>Tidak Active</v>
      </c>
      <c r="N2695" t="s">
        <v>52</v>
      </c>
      <c r="O2695" t="s">
        <v>51</v>
      </c>
      <c r="P2695" t="s">
        <v>63</v>
      </c>
      <c r="Q2695" t="s">
        <v>126</v>
      </c>
      <c r="R2695" t="s">
        <v>9442</v>
      </c>
      <c r="S2695" t="s">
        <v>38</v>
      </c>
      <c r="T2695" t="s">
        <v>53</v>
      </c>
      <c r="U2695" s="1">
        <v>16836</v>
      </c>
      <c r="V2695" s="7" t="str">
        <f>CONCATENATE(employee_data35[[#This Row],[First-LastName]]&amp;" "&amp;employee_data35[[#This Row],[DOB]])</f>
        <v>Angelique-Hogan 16836</v>
      </c>
      <c r="W2695" t="s">
        <v>40</v>
      </c>
      <c r="X2695" t="s">
        <v>163</v>
      </c>
      <c r="Y2695" t="s">
        <v>42</v>
      </c>
      <c r="Z2695">
        <v>28645</v>
      </c>
      <c r="AA2695" t="s">
        <v>128</v>
      </c>
      <c r="AB2695" t="s">
        <v>44</v>
      </c>
      <c r="AC2695" t="s">
        <v>45</v>
      </c>
      <c r="AD2695">
        <v>4</v>
      </c>
    </row>
    <row r="2696" spans="1:30" x14ac:dyDescent="0.3">
      <c r="A2696">
        <v>3121</v>
      </c>
      <c r="B2696" t="s">
        <v>9443</v>
      </c>
      <c r="C2696" t="s">
        <v>277</v>
      </c>
      <c r="D2696" s="6" t="str">
        <f>CONCATENATE(employee_data35[[#This Row],[FirstName]], "-",employee_data35[[#This Row],[LastName]] )</f>
        <v>Moriah-Dodson</v>
      </c>
      <c r="E2696" s="1">
        <v>44872</v>
      </c>
      <c r="F2696" s="1">
        <v>44987</v>
      </c>
      <c r="G2696" s="7" t="str">
        <f>IF(ISBLANK(employee_data35[[#This Row],[ExitDate]]),"Yes","")</f>
        <v/>
      </c>
      <c r="H2696" t="s">
        <v>28</v>
      </c>
      <c r="I2696" t="s">
        <v>9444</v>
      </c>
      <c r="J2696" t="s">
        <v>9445</v>
      </c>
      <c r="K2696" t="s">
        <v>168</v>
      </c>
      <c r="L2696" s="6" t="str">
        <f>IF(ISBLANK(employee_data35[[#This Row],[ExitDate]]),"1","0")</f>
        <v>0</v>
      </c>
      <c r="M2696" t="str">
        <f>IF(ISBLANK(employee_data35[[#This Row],[ExitDate]]),"Active","Tidak Active")</f>
        <v>Tidak Active</v>
      </c>
      <c r="N2696" t="s">
        <v>52</v>
      </c>
      <c r="O2696" t="s">
        <v>34</v>
      </c>
      <c r="P2696" t="s">
        <v>63</v>
      </c>
      <c r="Q2696" t="s">
        <v>140</v>
      </c>
      <c r="R2696" t="s">
        <v>9446</v>
      </c>
      <c r="S2696" t="s">
        <v>38</v>
      </c>
      <c r="T2696" t="s">
        <v>177</v>
      </c>
      <c r="U2696" s="1">
        <v>18188</v>
      </c>
      <c r="V2696" s="7" t="str">
        <f>CONCATENATE(employee_data35[[#This Row],[First-LastName]]&amp;" "&amp;employee_data35[[#This Row],[DOB]])</f>
        <v>Moriah-Dodson 18188</v>
      </c>
      <c r="W2696" t="s">
        <v>40</v>
      </c>
      <c r="X2696" t="s">
        <v>419</v>
      </c>
      <c r="Y2696" t="s">
        <v>42</v>
      </c>
      <c r="Z2696">
        <v>58015</v>
      </c>
      <c r="AA2696" t="s">
        <v>93</v>
      </c>
      <c r="AB2696" t="s">
        <v>75</v>
      </c>
      <c r="AC2696" t="s">
        <v>45</v>
      </c>
      <c r="AD2696">
        <v>4</v>
      </c>
    </row>
    <row r="2697" spans="1:30" x14ac:dyDescent="0.3">
      <c r="A2697">
        <v>3122</v>
      </c>
      <c r="B2697" t="s">
        <v>4200</v>
      </c>
      <c r="C2697" t="s">
        <v>1127</v>
      </c>
      <c r="D2697" s="6" t="str">
        <f>CONCATENATE(employee_data35[[#This Row],[FirstName]], "-",employee_data35[[#This Row],[LastName]] )</f>
        <v>Connor-Bray</v>
      </c>
      <c r="E2697" s="1">
        <v>44584</v>
      </c>
      <c r="F2697" s="1">
        <v>44738</v>
      </c>
      <c r="G2697" s="7" t="str">
        <f>IF(ISBLANK(employee_data35[[#This Row],[ExitDate]]),"Yes","")</f>
        <v/>
      </c>
      <c r="H2697" t="s">
        <v>28</v>
      </c>
      <c r="I2697" t="s">
        <v>9447</v>
      </c>
      <c r="J2697" t="s">
        <v>9448</v>
      </c>
      <c r="K2697" t="s">
        <v>133</v>
      </c>
      <c r="L2697" s="6" t="str">
        <f>IF(ISBLANK(employee_data35[[#This Row],[ExitDate]]),"1","0")</f>
        <v>0</v>
      </c>
      <c r="M2697" t="str">
        <f>IF(ISBLANK(employee_data35[[#This Row],[ExitDate]]),"Active","Tidak Active")</f>
        <v>Tidak Active</v>
      </c>
      <c r="N2697" t="s">
        <v>33</v>
      </c>
      <c r="O2697" t="s">
        <v>34</v>
      </c>
      <c r="P2697" t="s">
        <v>52</v>
      </c>
      <c r="Q2697" t="s">
        <v>175</v>
      </c>
      <c r="R2697" t="s">
        <v>9449</v>
      </c>
      <c r="S2697" t="s">
        <v>38</v>
      </c>
      <c r="T2697" t="s">
        <v>177</v>
      </c>
      <c r="U2697" s="1">
        <v>17068</v>
      </c>
      <c r="V2697" s="7" t="str">
        <f>CONCATENATE(employee_data35[[#This Row],[First-LastName]]&amp;" "&amp;employee_data35[[#This Row],[DOB]])</f>
        <v>Connor-Bray 17068</v>
      </c>
      <c r="W2697" t="s">
        <v>40</v>
      </c>
      <c r="X2697" t="s">
        <v>419</v>
      </c>
      <c r="Y2697" t="s">
        <v>42</v>
      </c>
      <c r="Z2697">
        <v>18652</v>
      </c>
      <c r="AA2697" t="s">
        <v>43</v>
      </c>
      <c r="AB2697" t="s">
        <v>75</v>
      </c>
      <c r="AC2697" t="s">
        <v>45</v>
      </c>
      <c r="AD2697">
        <v>5</v>
      </c>
    </row>
    <row r="2698" spans="1:30" x14ac:dyDescent="0.3">
      <c r="A2698">
        <v>3123</v>
      </c>
      <c r="B2698" t="s">
        <v>9450</v>
      </c>
      <c r="C2698" t="s">
        <v>3573</v>
      </c>
      <c r="D2698" s="6" t="str">
        <f>CONCATENATE(employee_data35[[#This Row],[FirstName]], "-",employee_data35[[#This Row],[LastName]] )</f>
        <v>Zaiden-Leblanc</v>
      </c>
      <c r="E2698" s="1">
        <v>44389</v>
      </c>
      <c r="F2698" s="1"/>
      <c r="G2698" s="7" t="str">
        <f>IF(ISBLANK(employee_data35[[#This Row],[ExitDate]]),"Yes","")</f>
        <v>Yes</v>
      </c>
      <c r="H2698" t="s">
        <v>28</v>
      </c>
      <c r="I2698" t="s">
        <v>9451</v>
      </c>
      <c r="J2698" t="s">
        <v>9452</v>
      </c>
      <c r="K2698" t="s">
        <v>80</v>
      </c>
      <c r="L2698" s="6" t="str">
        <f>IF(ISBLANK(employee_data35[[#This Row],[ExitDate]]),"1","0")</f>
        <v>1</v>
      </c>
      <c r="M2698" t="str">
        <f>IF(ISBLANK(employee_data35[[#This Row],[ExitDate]]),"Active","Tidak Active")</f>
        <v>Active</v>
      </c>
      <c r="N2698" t="s">
        <v>63</v>
      </c>
      <c r="O2698" t="s">
        <v>34</v>
      </c>
      <c r="P2698" t="s">
        <v>52</v>
      </c>
      <c r="Q2698" t="s">
        <v>36</v>
      </c>
      <c r="R2698" t="s">
        <v>37</v>
      </c>
      <c r="S2698" t="s">
        <v>38</v>
      </c>
      <c r="T2698" t="s">
        <v>148</v>
      </c>
      <c r="U2698" s="1">
        <v>18751</v>
      </c>
      <c r="V2698" s="7" t="str">
        <f>CONCATENATE(employee_data35[[#This Row],[First-LastName]]&amp;" "&amp;employee_data35[[#This Row],[DOB]])</f>
        <v>Zaiden-Leblanc 18751</v>
      </c>
      <c r="W2698" t="s">
        <v>40</v>
      </c>
      <c r="X2698" t="s">
        <v>419</v>
      </c>
      <c r="Y2698" t="s">
        <v>55</v>
      </c>
      <c r="Z2698">
        <v>94273</v>
      </c>
      <c r="AA2698" t="s">
        <v>56</v>
      </c>
      <c r="AB2698" t="s">
        <v>84</v>
      </c>
      <c r="AC2698" t="s">
        <v>45</v>
      </c>
      <c r="AD2698">
        <v>4</v>
      </c>
    </row>
    <row r="2699" spans="1:30" x14ac:dyDescent="0.3">
      <c r="A2699">
        <v>3124</v>
      </c>
      <c r="B2699" t="s">
        <v>9453</v>
      </c>
      <c r="C2699" t="s">
        <v>7355</v>
      </c>
      <c r="D2699" s="6" t="str">
        <f>CONCATENATE(employee_data35[[#This Row],[FirstName]], "-",employee_data35[[#This Row],[LastName]] )</f>
        <v>Taliyah-Yang</v>
      </c>
      <c r="E2699" s="1">
        <v>43470</v>
      </c>
      <c r="F2699" s="1">
        <v>44504</v>
      </c>
      <c r="G2699" s="7" t="str">
        <f>IF(ISBLANK(employee_data35[[#This Row],[ExitDate]]),"Yes","")</f>
        <v/>
      </c>
      <c r="H2699" t="s">
        <v>28</v>
      </c>
      <c r="I2699" t="s">
        <v>9454</v>
      </c>
      <c r="J2699" t="s">
        <v>9455</v>
      </c>
      <c r="K2699" t="s">
        <v>98</v>
      </c>
      <c r="L2699" s="6" t="str">
        <f>IF(ISBLANK(employee_data35[[#This Row],[ExitDate]]),"1","0")</f>
        <v>0</v>
      </c>
      <c r="M2699" t="str">
        <f>IF(ISBLANK(employee_data35[[#This Row],[ExitDate]]),"Active","Tidak Active")</f>
        <v>Tidak Active</v>
      </c>
      <c r="N2699" t="s">
        <v>63</v>
      </c>
      <c r="O2699" t="s">
        <v>64</v>
      </c>
      <c r="P2699" t="s">
        <v>52</v>
      </c>
      <c r="Q2699" t="s">
        <v>126</v>
      </c>
      <c r="R2699" t="s">
        <v>9456</v>
      </c>
      <c r="S2699" t="s">
        <v>38</v>
      </c>
      <c r="T2699" t="s">
        <v>111</v>
      </c>
      <c r="U2699" s="1">
        <v>33478</v>
      </c>
      <c r="V2699" s="7" t="str">
        <f>CONCATENATE(employee_data35[[#This Row],[First-LastName]]&amp;" "&amp;employee_data35[[#This Row],[DOB]])</f>
        <v>Taliyah-Yang 33478</v>
      </c>
      <c r="W2699" t="s">
        <v>40</v>
      </c>
      <c r="X2699" t="s">
        <v>103</v>
      </c>
      <c r="Y2699" t="s">
        <v>42</v>
      </c>
      <c r="Z2699">
        <v>97060</v>
      </c>
      <c r="AA2699" t="s">
        <v>43</v>
      </c>
      <c r="AB2699" t="s">
        <v>75</v>
      </c>
      <c r="AC2699" t="s">
        <v>45</v>
      </c>
      <c r="AD2699">
        <v>5</v>
      </c>
    </row>
    <row r="2700" spans="1:30" x14ac:dyDescent="0.3">
      <c r="A2700">
        <v>3125</v>
      </c>
      <c r="B2700" t="s">
        <v>5258</v>
      </c>
      <c r="C2700" t="s">
        <v>4541</v>
      </c>
      <c r="D2700" s="6" t="str">
        <f>CONCATENATE(employee_data35[[#This Row],[FirstName]], "-",employee_data35[[#This Row],[LastName]] )</f>
        <v>Boston-Cochran</v>
      </c>
      <c r="E2700" s="1">
        <v>43928</v>
      </c>
      <c r="F2700" s="1">
        <v>44276</v>
      </c>
      <c r="G2700" s="7" t="str">
        <f>IF(ISBLANK(employee_data35[[#This Row],[ExitDate]]),"Yes","")</f>
        <v/>
      </c>
      <c r="H2700" t="s">
        <v>28</v>
      </c>
      <c r="I2700" t="s">
        <v>9457</v>
      </c>
      <c r="J2700" t="s">
        <v>9458</v>
      </c>
      <c r="K2700" t="s">
        <v>168</v>
      </c>
      <c r="L2700" s="6" t="str">
        <f>IF(ISBLANK(employee_data35[[#This Row],[ExitDate]]),"1","0")</f>
        <v>0</v>
      </c>
      <c r="M2700" t="str">
        <f>IF(ISBLANK(employee_data35[[#This Row],[ExitDate]]),"Active","Tidak Active")</f>
        <v>Tidak Active</v>
      </c>
      <c r="N2700" t="s">
        <v>52</v>
      </c>
      <c r="O2700" t="s">
        <v>34</v>
      </c>
      <c r="P2700" t="s">
        <v>52</v>
      </c>
      <c r="Q2700" t="s">
        <v>126</v>
      </c>
      <c r="R2700" t="s">
        <v>9459</v>
      </c>
      <c r="S2700" t="s">
        <v>38</v>
      </c>
      <c r="T2700" t="s">
        <v>53</v>
      </c>
      <c r="U2700" s="1">
        <v>33855</v>
      </c>
      <c r="V2700" s="7" t="str">
        <f>CONCATENATE(employee_data35[[#This Row],[First-LastName]]&amp;" "&amp;employee_data35[[#This Row],[DOB]])</f>
        <v>Boston-Cochran 33855</v>
      </c>
      <c r="W2700" t="s">
        <v>40</v>
      </c>
      <c r="X2700" t="s">
        <v>83</v>
      </c>
      <c r="Y2700" t="s">
        <v>55</v>
      </c>
      <c r="Z2700">
        <v>10433</v>
      </c>
      <c r="AA2700" t="s">
        <v>93</v>
      </c>
      <c r="AB2700" t="s">
        <v>104</v>
      </c>
      <c r="AC2700" t="s">
        <v>45</v>
      </c>
      <c r="AD2700">
        <v>4</v>
      </c>
    </row>
    <row r="2701" spans="1:30" x14ac:dyDescent="0.3">
      <c r="A2701">
        <v>3126</v>
      </c>
      <c r="B2701" t="s">
        <v>9134</v>
      </c>
      <c r="C2701" t="s">
        <v>2004</v>
      </c>
      <c r="D2701" s="6" t="str">
        <f>CONCATENATE(employee_data35[[#This Row],[FirstName]], "-",employee_data35[[#This Row],[LastName]] )</f>
        <v>Amelia-Mueller</v>
      </c>
      <c r="E2701" s="1">
        <v>44678</v>
      </c>
      <c r="F2701" s="1"/>
      <c r="G2701" s="7" t="str">
        <f>IF(ISBLANK(employee_data35[[#This Row],[ExitDate]]),"Yes","")</f>
        <v>Yes</v>
      </c>
      <c r="H2701" t="s">
        <v>28</v>
      </c>
      <c r="I2701" t="s">
        <v>9460</v>
      </c>
      <c r="J2701" t="s">
        <v>9461</v>
      </c>
      <c r="K2701" t="s">
        <v>98</v>
      </c>
      <c r="L2701" s="6" t="str">
        <f>IF(ISBLANK(employee_data35[[#This Row],[ExitDate]]),"1","0")</f>
        <v>1</v>
      </c>
      <c r="M2701" t="str">
        <f>IF(ISBLANK(employee_data35[[#This Row],[ExitDate]]),"Active","Tidak Active")</f>
        <v>Active</v>
      </c>
      <c r="N2701" t="s">
        <v>33</v>
      </c>
      <c r="O2701" t="s">
        <v>34</v>
      </c>
      <c r="P2701" t="s">
        <v>63</v>
      </c>
      <c r="Q2701" t="s">
        <v>36</v>
      </c>
      <c r="R2701" t="s">
        <v>37</v>
      </c>
      <c r="S2701" t="s">
        <v>38</v>
      </c>
      <c r="T2701" t="s">
        <v>177</v>
      </c>
      <c r="U2701" s="1">
        <v>28673</v>
      </c>
      <c r="V2701" s="7" t="str">
        <f>CONCATENATE(employee_data35[[#This Row],[First-LastName]]&amp;" "&amp;employee_data35[[#This Row],[DOB]])</f>
        <v>Amelia-Mueller 28673</v>
      </c>
      <c r="W2701" t="s">
        <v>40</v>
      </c>
      <c r="X2701" t="s">
        <v>178</v>
      </c>
      <c r="Y2701" t="s">
        <v>55</v>
      </c>
      <c r="Z2701">
        <v>35212</v>
      </c>
      <c r="AA2701" t="s">
        <v>93</v>
      </c>
      <c r="AB2701" t="s">
        <v>104</v>
      </c>
      <c r="AC2701" t="s">
        <v>45</v>
      </c>
      <c r="AD2701">
        <v>2</v>
      </c>
    </row>
    <row r="2702" spans="1:30" x14ac:dyDescent="0.3">
      <c r="A2702">
        <v>3127</v>
      </c>
      <c r="B2702" t="s">
        <v>9462</v>
      </c>
      <c r="C2702" t="s">
        <v>7124</v>
      </c>
      <c r="D2702" s="6" t="str">
        <f>CONCATENATE(employee_data35[[#This Row],[FirstName]], "-",employee_data35[[#This Row],[LastName]] )</f>
        <v>Lillianna-Hull</v>
      </c>
      <c r="E2702" s="1">
        <v>44726</v>
      </c>
      <c r="F2702" s="1">
        <v>44900</v>
      </c>
      <c r="G2702" s="7" t="str">
        <f>IF(ISBLANK(employee_data35[[#This Row],[ExitDate]]),"Yes","")</f>
        <v/>
      </c>
      <c r="H2702" t="s">
        <v>28</v>
      </c>
      <c r="I2702" t="s">
        <v>9463</v>
      </c>
      <c r="J2702" t="s">
        <v>9464</v>
      </c>
      <c r="K2702" t="s">
        <v>118</v>
      </c>
      <c r="L2702" s="6" t="str">
        <f>IF(ISBLANK(employee_data35[[#This Row],[ExitDate]]),"1","0")</f>
        <v>0</v>
      </c>
      <c r="M2702" t="str">
        <f>IF(ISBLANK(employee_data35[[#This Row],[ExitDate]]),"Active","Tidak Active")</f>
        <v>Tidak Active</v>
      </c>
      <c r="N2702" t="s">
        <v>52</v>
      </c>
      <c r="O2702" t="s">
        <v>51</v>
      </c>
      <c r="P2702" t="s">
        <v>52</v>
      </c>
      <c r="Q2702" t="s">
        <v>126</v>
      </c>
      <c r="R2702" t="s">
        <v>9465</v>
      </c>
      <c r="S2702" t="s">
        <v>38</v>
      </c>
      <c r="T2702" t="s">
        <v>177</v>
      </c>
      <c r="U2702" s="1">
        <v>33537</v>
      </c>
      <c r="V2702" s="7" t="str">
        <f>CONCATENATE(employee_data35[[#This Row],[First-LastName]]&amp;" "&amp;employee_data35[[#This Row],[DOB]])</f>
        <v>Lillianna-Hull 33537</v>
      </c>
      <c r="W2702" t="s">
        <v>40</v>
      </c>
      <c r="X2702" t="s">
        <v>6</v>
      </c>
      <c r="Y2702" t="s">
        <v>55</v>
      </c>
      <c r="Z2702">
        <v>3213</v>
      </c>
      <c r="AA2702" t="s">
        <v>43</v>
      </c>
      <c r="AB2702" t="s">
        <v>84</v>
      </c>
      <c r="AC2702" t="s">
        <v>45</v>
      </c>
      <c r="AD2702">
        <v>2</v>
      </c>
    </row>
    <row r="2703" spans="1:30" x14ac:dyDescent="0.3">
      <c r="A2703">
        <v>3128</v>
      </c>
      <c r="B2703" t="s">
        <v>6099</v>
      </c>
      <c r="C2703" t="s">
        <v>2644</v>
      </c>
      <c r="D2703" s="6" t="str">
        <f>CONCATENATE(employee_data35[[#This Row],[FirstName]], "-",employee_data35[[#This Row],[LastName]] )</f>
        <v>Laci-Frederick</v>
      </c>
      <c r="E2703" s="1">
        <v>43478</v>
      </c>
      <c r="F2703" s="1"/>
      <c r="G2703" s="7" t="str">
        <f>IF(ISBLANK(employee_data35[[#This Row],[ExitDate]]),"Yes","")</f>
        <v>Yes</v>
      </c>
      <c r="H2703" t="s">
        <v>28</v>
      </c>
      <c r="I2703" t="s">
        <v>9466</v>
      </c>
      <c r="J2703" t="s">
        <v>9467</v>
      </c>
      <c r="K2703" t="s">
        <v>62</v>
      </c>
      <c r="L2703" s="6" t="str">
        <f>IF(ISBLANK(employee_data35[[#This Row],[ExitDate]]),"1","0")</f>
        <v>1</v>
      </c>
      <c r="M2703" t="str">
        <f>IF(ISBLANK(employee_data35[[#This Row],[ExitDate]]),"Active","Tidak Active")</f>
        <v>Active</v>
      </c>
      <c r="N2703" t="s">
        <v>52</v>
      </c>
      <c r="O2703" t="s">
        <v>51</v>
      </c>
      <c r="P2703" t="s">
        <v>35</v>
      </c>
      <c r="Q2703" t="s">
        <v>36</v>
      </c>
      <c r="R2703" t="s">
        <v>37</v>
      </c>
      <c r="S2703" t="s">
        <v>38</v>
      </c>
      <c r="T2703" t="s">
        <v>90</v>
      </c>
      <c r="U2703" s="1">
        <v>27134</v>
      </c>
      <c r="V2703" s="7" t="str">
        <f>CONCATENATE(employee_data35[[#This Row],[First-LastName]]&amp;" "&amp;employee_data35[[#This Row],[DOB]])</f>
        <v>Laci-Frederick 27134</v>
      </c>
      <c r="W2703" t="s">
        <v>40</v>
      </c>
      <c r="X2703" t="s">
        <v>103</v>
      </c>
      <c r="Y2703" t="s">
        <v>42</v>
      </c>
      <c r="Z2703">
        <v>7259</v>
      </c>
      <c r="AA2703" t="s">
        <v>93</v>
      </c>
      <c r="AB2703" t="s">
        <v>44</v>
      </c>
      <c r="AC2703" t="s">
        <v>45</v>
      </c>
      <c r="AD2703">
        <v>2</v>
      </c>
    </row>
    <row r="2704" spans="1:30" x14ac:dyDescent="0.3">
      <c r="A2704">
        <v>3129</v>
      </c>
      <c r="B2704" t="s">
        <v>2617</v>
      </c>
      <c r="C2704" t="s">
        <v>551</v>
      </c>
      <c r="D2704" s="6" t="str">
        <f>CONCATENATE(employee_data35[[#This Row],[FirstName]], "-",employee_data35[[#This Row],[LastName]] )</f>
        <v>Jayda-Chapman</v>
      </c>
      <c r="E2704" s="1">
        <v>43637</v>
      </c>
      <c r="F2704" s="1"/>
      <c r="G2704" s="7" t="str">
        <f>IF(ISBLANK(employee_data35[[#This Row],[ExitDate]]),"Yes","")</f>
        <v>Yes</v>
      </c>
      <c r="H2704" t="s">
        <v>28</v>
      </c>
      <c r="I2704" t="s">
        <v>9468</v>
      </c>
      <c r="J2704" t="s">
        <v>9469</v>
      </c>
      <c r="K2704" t="s">
        <v>89</v>
      </c>
      <c r="L2704" s="6" t="str">
        <f>IF(ISBLANK(employee_data35[[#This Row],[ExitDate]]),"1","0")</f>
        <v>1</v>
      </c>
      <c r="M2704" t="str">
        <f>IF(ISBLANK(employee_data35[[#This Row],[ExitDate]]),"Active","Tidak Active")</f>
        <v>Active</v>
      </c>
      <c r="N2704" t="s">
        <v>63</v>
      </c>
      <c r="O2704" t="s">
        <v>51</v>
      </c>
      <c r="P2704" t="s">
        <v>52</v>
      </c>
      <c r="Q2704" t="s">
        <v>36</v>
      </c>
      <c r="R2704" t="s">
        <v>37</v>
      </c>
      <c r="S2704" t="s">
        <v>38</v>
      </c>
      <c r="T2704" t="s">
        <v>794</v>
      </c>
      <c r="U2704" s="1">
        <v>31239</v>
      </c>
      <c r="V2704" s="7" t="str">
        <f>CONCATENATE(employee_data35[[#This Row],[First-LastName]]&amp;" "&amp;employee_data35[[#This Row],[DOB]])</f>
        <v>Jayda-Chapman 31239</v>
      </c>
      <c r="W2704" t="s">
        <v>40</v>
      </c>
      <c r="X2704" t="s">
        <v>83</v>
      </c>
      <c r="Y2704" t="s">
        <v>42</v>
      </c>
      <c r="Z2704">
        <v>11631</v>
      </c>
      <c r="AA2704" t="s">
        <v>93</v>
      </c>
      <c r="AB2704" t="s">
        <v>44</v>
      </c>
      <c r="AC2704" t="s">
        <v>45</v>
      </c>
      <c r="AD2704">
        <v>5</v>
      </c>
    </row>
    <row r="2705" spans="1:30" x14ac:dyDescent="0.3">
      <c r="A2705">
        <v>3130</v>
      </c>
      <c r="B2705" t="s">
        <v>1387</v>
      </c>
      <c r="C2705" t="s">
        <v>233</v>
      </c>
      <c r="D2705" s="6" t="str">
        <f>CONCATENATE(employee_data35[[#This Row],[FirstName]], "-",employee_data35[[#This Row],[LastName]] )</f>
        <v>Kennedy-Beard</v>
      </c>
      <c r="E2705" s="1">
        <v>44053</v>
      </c>
      <c r="F2705" s="1">
        <v>44940</v>
      </c>
      <c r="G2705" s="7" t="str">
        <f>IF(ISBLANK(employee_data35[[#This Row],[ExitDate]]),"Yes","")</f>
        <v/>
      </c>
      <c r="H2705" t="s">
        <v>28</v>
      </c>
      <c r="I2705" t="s">
        <v>9470</v>
      </c>
      <c r="J2705" t="s">
        <v>9471</v>
      </c>
      <c r="K2705" t="s">
        <v>31</v>
      </c>
      <c r="L2705" s="6" t="str">
        <f>IF(ISBLANK(employee_data35[[#This Row],[ExitDate]]),"1","0")</f>
        <v>0</v>
      </c>
      <c r="M2705" t="str">
        <f>IF(ISBLANK(employee_data35[[#This Row],[ExitDate]]),"Active","Tidak Active")</f>
        <v>Tidak Active</v>
      </c>
      <c r="N2705" t="s">
        <v>52</v>
      </c>
      <c r="O2705" t="s">
        <v>51</v>
      </c>
      <c r="P2705" t="s">
        <v>35</v>
      </c>
      <c r="Q2705" t="s">
        <v>175</v>
      </c>
      <c r="R2705" t="s">
        <v>9472</v>
      </c>
      <c r="S2705" t="s">
        <v>38</v>
      </c>
      <c r="T2705" t="s">
        <v>305</v>
      </c>
      <c r="U2705" s="1">
        <v>29715</v>
      </c>
      <c r="V2705" s="7" t="str">
        <f>CONCATENATE(employee_data35[[#This Row],[First-LastName]]&amp;" "&amp;employee_data35[[#This Row],[DOB]])</f>
        <v>Kennedy-Beard 29715</v>
      </c>
      <c r="W2705" t="s">
        <v>40</v>
      </c>
      <c r="X2705" t="s">
        <v>243</v>
      </c>
      <c r="Y2705" t="s">
        <v>42</v>
      </c>
      <c r="Z2705">
        <v>73890</v>
      </c>
      <c r="AA2705" t="s">
        <v>93</v>
      </c>
      <c r="AB2705" t="s">
        <v>44</v>
      </c>
      <c r="AC2705" t="s">
        <v>45</v>
      </c>
      <c r="AD2705">
        <v>5</v>
      </c>
    </row>
    <row r="2706" spans="1:30" x14ac:dyDescent="0.3">
      <c r="A2706">
        <v>3131</v>
      </c>
      <c r="B2706" t="s">
        <v>4838</v>
      </c>
      <c r="C2706" t="s">
        <v>2072</v>
      </c>
      <c r="D2706" s="6" t="str">
        <f>CONCATENATE(employee_data35[[#This Row],[FirstName]], "-",employee_data35[[#This Row],[LastName]] )</f>
        <v>Alma-Hanna</v>
      </c>
      <c r="E2706" s="1">
        <v>44299</v>
      </c>
      <c r="F2706" s="1">
        <v>44723</v>
      </c>
      <c r="G2706" s="7" t="str">
        <f>IF(ISBLANK(employee_data35[[#This Row],[ExitDate]]),"Yes","")</f>
        <v/>
      </c>
      <c r="H2706" t="s">
        <v>28</v>
      </c>
      <c r="I2706" t="s">
        <v>9473</v>
      </c>
      <c r="J2706" t="s">
        <v>9474</v>
      </c>
      <c r="K2706" t="s">
        <v>133</v>
      </c>
      <c r="L2706" s="6" t="str">
        <f>IF(ISBLANK(employee_data35[[#This Row],[ExitDate]]),"1","0")</f>
        <v>0</v>
      </c>
      <c r="M2706" t="str">
        <f>IF(ISBLANK(employee_data35[[#This Row],[ExitDate]]),"Active","Tidak Active")</f>
        <v>Tidak Active</v>
      </c>
      <c r="N2706" t="s">
        <v>33</v>
      </c>
      <c r="O2706" t="s">
        <v>34</v>
      </c>
      <c r="P2706" t="s">
        <v>35</v>
      </c>
      <c r="Q2706" t="s">
        <v>126</v>
      </c>
      <c r="R2706" t="s">
        <v>9475</v>
      </c>
      <c r="S2706" t="s">
        <v>38</v>
      </c>
      <c r="T2706" t="s">
        <v>305</v>
      </c>
      <c r="U2706" s="1">
        <v>19752</v>
      </c>
      <c r="V2706" s="7" t="str">
        <f>CONCATENATE(employee_data35[[#This Row],[First-LastName]]&amp;" "&amp;employee_data35[[#This Row],[DOB]])</f>
        <v>Alma-Hanna 19752</v>
      </c>
      <c r="W2706" t="s">
        <v>40</v>
      </c>
      <c r="X2706" t="s">
        <v>83</v>
      </c>
      <c r="Y2706" t="s">
        <v>42</v>
      </c>
      <c r="Z2706">
        <v>28053</v>
      </c>
      <c r="AA2706" t="s">
        <v>56</v>
      </c>
      <c r="AB2706" t="s">
        <v>75</v>
      </c>
      <c r="AC2706" t="s">
        <v>45</v>
      </c>
      <c r="AD2706">
        <v>2</v>
      </c>
    </row>
    <row r="2707" spans="1:30" x14ac:dyDescent="0.3">
      <c r="A2707">
        <v>3132</v>
      </c>
      <c r="B2707" t="s">
        <v>9476</v>
      </c>
      <c r="C2707" t="s">
        <v>8031</v>
      </c>
      <c r="D2707" s="6" t="str">
        <f>CONCATENATE(employee_data35[[#This Row],[FirstName]], "-",employee_data35[[#This Row],[LastName]] )</f>
        <v>Ximena-Suarez</v>
      </c>
      <c r="E2707" s="1">
        <v>43948</v>
      </c>
      <c r="F2707" s="1">
        <v>44852</v>
      </c>
      <c r="G2707" s="7" t="str">
        <f>IF(ISBLANK(employee_data35[[#This Row],[ExitDate]]),"Yes","")</f>
        <v/>
      </c>
      <c r="H2707" t="s">
        <v>28</v>
      </c>
      <c r="I2707" t="s">
        <v>9477</v>
      </c>
      <c r="J2707" t="s">
        <v>9478</v>
      </c>
      <c r="K2707" t="s">
        <v>50</v>
      </c>
      <c r="L2707" s="6" t="str">
        <f>IF(ISBLANK(employee_data35[[#This Row],[ExitDate]]),"1","0")</f>
        <v>0</v>
      </c>
      <c r="M2707" t="str">
        <f>IF(ISBLANK(employee_data35[[#This Row],[ExitDate]]),"Active","Tidak Active")</f>
        <v>Tidak Active</v>
      </c>
      <c r="N2707" t="s">
        <v>63</v>
      </c>
      <c r="O2707" t="s">
        <v>51</v>
      </c>
      <c r="P2707" t="s">
        <v>63</v>
      </c>
      <c r="Q2707" t="s">
        <v>99</v>
      </c>
      <c r="R2707" t="s">
        <v>9479</v>
      </c>
      <c r="S2707" t="s">
        <v>38</v>
      </c>
      <c r="T2707" t="s">
        <v>90</v>
      </c>
      <c r="U2707" s="1">
        <v>29118</v>
      </c>
      <c r="V2707" s="7" t="str">
        <f>CONCATENATE(employee_data35[[#This Row],[First-LastName]]&amp;" "&amp;employee_data35[[#This Row],[DOB]])</f>
        <v>Ximena-Suarez 29118</v>
      </c>
      <c r="W2707" t="s">
        <v>40</v>
      </c>
      <c r="X2707" t="s">
        <v>83</v>
      </c>
      <c r="Y2707" t="s">
        <v>42</v>
      </c>
      <c r="Z2707">
        <v>12694</v>
      </c>
      <c r="AA2707" t="s">
        <v>128</v>
      </c>
      <c r="AB2707" t="s">
        <v>104</v>
      </c>
      <c r="AC2707" t="s">
        <v>45</v>
      </c>
      <c r="AD2707">
        <v>4</v>
      </c>
    </row>
    <row r="2708" spans="1:30" x14ac:dyDescent="0.3">
      <c r="A2708">
        <v>3133</v>
      </c>
      <c r="B2708" t="s">
        <v>3244</v>
      </c>
      <c r="C2708" t="s">
        <v>905</v>
      </c>
      <c r="D2708" s="6" t="str">
        <f>CONCATENATE(employee_data35[[#This Row],[FirstName]], "-",employee_data35[[#This Row],[LastName]] )</f>
        <v>Aydin-Dixon</v>
      </c>
      <c r="E2708" s="1">
        <v>44617</v>
      </c>
      <c r="F2708" s="1">
        <v>44622</v>
      </c>
      <c r="G2708" s="7" t="str">
        <f>IF(ISBLANK(employee_data35[[#This Row],[ExitDate]]),"Yes","")</f>
        <v/>
      </c>
      <c r="H2708" t="s">
        <v>28</v>
      </c>
      <c r="I2708" t="s">
        <v>9480</v>
      </c>
      <c r="J2708" t="s">
        <v>9481</v>
      </c>
      <c r="K2708" t="s">
        <v>139</v>
      </c>
      <c r="L2708" s="6" t="str">
        <f>IF(ISBLANK(employee_data35[[#This Row],[ExitDate]]),"1","0")</f>
        <v>0</v>
      </c>
      <c r="M2708" t="str">
        <f>IF(ISBLANK(employee_data35[[#This Row],[ExitDate]]),"Active","Tidak Active")</f>
        <v>Tidak Active</v>
      </c>
      <c r="N2708" t="s">
        <v>33</v>
      </c>
      <c r="O2708" t="s">
        <v>34</v>
      </c>
      <c r="P2708" t="s">
        <v>52</v>
      </c>
      <c r="Q2708" t="s">
        <v>126</v>
      </c>
      <c r="R2708" t="s">
        <v>9482</v>
      </c>
      <c r="S2708" t="s">
        <v>38</v>
      </c>
      <c r="T2708" t="s">
        <v>177</v>
      </c>
      <c r="U2708" s="1">
        <v>21481</v>
      </c>
      <c r="V2708" s="7" t="str">
        <f>CONCATENATE(employee_data35[[#This Row],[First-LastName]]&amp;" "&amp;employee_data35[[#This Row],[DOB]])</f>
        <v>Aydin-Dixon 21481</v>
      </c>
      <c r="W2708" t="s">
        <v>40</v>
      </c>
      <c r="X2708" t="s">
        <v>178</v>
      </c>
      <c r="Y2708" t="s">
        <v>55</v>
      </c>
      <c r="Z2708">
        <v>83481</v>
      </c>
      <c r="AA2708" t="s">
        <v>43</v>
      </c>
      <c r="AB2708" t="s">
        <v>84</v>
      </c>
      <c r="AC2708" t="s">
        <v>45</v>
      </c>
      <c r="AD2708">
        <v>5</v>
      </c>
    </row>
    <row r="2709" spans="1:30" x14ac:dyDescent="0.3">
      <c r="A2709">
        <v>3134</v>
      </c>
      <c r="B2709" t="s">
        <v>9202</v>
      </c>
      <c r="C2709" t="s">
        <v>7378</v>
      </c>
      <c r="D2709" s="6" t="str">
        <f>CONCATENATE(employee_data35[[#This Row],[FirstName]], "-",employee_data35[[#This Row],[LastName]] )</f>
        <v>Heidi-Joyce</v>
      </c>
      <c r="E2709" s="1">
        <v>43440</v>
      </c>
      <c r="F2709" s="1">
        <v>44896</v>
      </c>
      <c r="G2709" s="7" t="str">
        <f>IF(ISBLANK(employee_data35[[#This Row],[ExitDate]]),"Yes","")</f>
        <v/>
      </c>
      <c r="H2709" t="s">
        <v>728</v>
      </c>
      <c r="I2709" t="s">
        <v>9483</v>
      </c>
      <c r="J2709" t="s">
        <v>9484</v>
      </c>
      <c r="K2709" t="s">
        <v>80</v>
      </c>
      <c r="L2709" s="6" t="str">
        <f>IF(ISBLANK(employee_data35[[#This Row],[ExitDate]]),"1","0")</f>
        <v>0</v>
      </c>
      <c r="M2709" t="str">
        <f>IF(ISBLANK(employee_data35[[#This Row],[ExitDate]]),"Active","Tidak Active")</f>
        <v>Tidak Active</v>
      </c>
      <c r="N2709" t="s">
        <v>52</v>
      </c>
      <c r="O2709" t="s">
        <v>34</v>
      </c>
      <c r="P2709" t="s">
        <v>63</v>
      </c>
      <c r="Q2709" t="s">
        <v>175</v>
      </c>
      <c r="R2709" t="s">
        <v>9485</v>
      </c>
      <c r="S2709" t="s">
        <v>38</v>
      </c>
      <c r="T2709" t="s">
        <v>231</v>
      </c>
      <c r="U2709" s="1">
        <v>17272</v>
      </c>
      <c r="V2709" s="7" t="str">
        <f>CONCATENATE(employee_data35[[#This Row],[First-LastName]]&amp;" "&amp;employee_data35[[#This Row],[DOB]])</f>
        <v>Heidi-Joyce 17272</v>
      </c>
      <c r="W2709" t="s">
        <v>40</v>
      </c>
      <c r="X2709" t="s">
        <v>113</v>
      </c>
      <c r="Y2709" t="s">
        <v>42</v>
      </c>
      <c r="Z2709">
        <v>2140</v>
      </c>
      <c r="AA2709" t="s">
        <v>56</v>
      </c>
      <c r="AB2709" t="s">
        <v>84</v>
      </c>
      <c r="AC2709" t="s">
        <v>105</v>
      </c>
      <c r="AD2709">
        <v>5</v>
      </c>
    </row>
    <row r="2710" spans="1:30" x14ac:dyDescent="0.3">
      <c r="A2710">
        <v>3135</v>
      </c>
      <c r="B2710" t="s">
        <v>3898</v>
      </c>
      <c r="C2710" t="s">
        <v>5710</v>
      </c>
      <c r="D2710" s="6" t="str">
        <f>CONCATENATE(employee_data35[[#This Row],[FirstName]], "-",employee_data35[[#This Row],[LastName]] )</f>
        <v>Elle-Spears</v>
      </c>
      <c r="E2710" s="1">
        <v>43902</v>
      </c>
      <c r="F2710" s="1">
        <v>45083</v>
      </c>
      <c r="G2710" s="7" t="str">
        <f>IF(ISBLANK(employee_data35[[#This Row],[ExitDate]]),"Yes","")</f>
        <v/>
      </c>
      <c r="H2710" t="s">
        <v>728</v>
      </c>
      <c r="I2710" t="s">
        <v>9486</v>
      </c>
      <c r="J2710" t="s">
        <v>9487</v>
      </c>
      <c r="K2710" t="s">
        <v>89</v>
      </c>
      <c r="L2710" s="6" t="str">
        <f>IF(ISBLANK(employee_data35[[#This Row],[ExitDate]]),"1","0")</f>
        <v>0</v>
      </c>
      <c r="M2710" t="str">
        <f>IF(ISBLANK(employee_data35[[#This Row],[ExitDate]]),"Active","Tidak Active")</f>
        <v>Tidak Active</v>
      </c>
      <c r="N2710" t="s">
        <v>52</v>
      </c>
      <c r="O2710" t="s">
        <v>51</v>
      </c>
      <c r="P2710" t="s">
        <v>35</v>
      </c>
      <c r="Q2710" t="s">
        <v>99</v>
      </c>
      <c r="R2710" t="s">
        <v>9488</v>
      </c>
      <c r="S2710" t="s">
        <v>38</v>
      </c>
      <c r="T2710" t="s">
        <v>177</v>
      </c>
      <c r="U2710" s="1">
        <v>34084</v>
      </c>
      <c r="V2710" s="7" t="str">
        <f>CONCATENATE(employee_data35[[#This Row],[First-LastName]]&amp;" "&amp;employee_data35[[#This Row],[DOB]])</f>
        <v>Elle-Spears 34084</v>
      </c>
      <c r="W2710" t="s">
        <v>40</v>
      </c>
      <c r="X2710" t="s">
        <v>613</v>
      </c>
      <c r="Y2710" t="s">
        <v>42</v>
      </c>
      <c r="Z2710">
        <v>9790</v>
      </c>
      <c r="AA2710" t="s">
        <v>43</v>
      </c>
      <c r="AB2710" t="s">
        <v>75</v>
      </c>
      <c r="AC2710" t="s">
        <v>45</v>
      </c>
      <c r="AD2710">
        <v>4</v>
      </c>
    </row>
    <row r="2711" spans="1:30" x14ac:dyDescent="0.3">
      <c r="A2711">
        <v>3136</v>
      </c>
      <c r="B2711" t="s">
        <v>1008</v>
      </c>
      <c r="C2711" t="s">
        <v>1170</v>
      </c>
      <c r="D2711" s="6" t="str">
        <f>CONCATENATE(employee_data35[[#This Row],[FirstName]], "-",employee_data35[[#This Row],[LastName]] )</f>
        <v>Cesar-Anderson</v>
      </c>
      <c r="E2711" s="1">
        <v>44881</v>
      </c>
      <c r="F2711" s="1"/>
      <c r="G2711" s="7" t="str">
        <f>IF(ISBLANK(employee_data35[[#This Row],[ExitDate]]),"Yes","")</f>
        <v>Yes</v>
      </c>
      <c r="H2711" t="s">
        <v>728</v>
      </c>
      <c r="I2711" t="s">
        <v>7903</v>
      </c>
      <c r="J2711" t="s">
        <v>9489</v>
      </c>
      <c r="K2711" t="s">
        <v>31</v>
      </c>
      <c r="L2711" s="6" t="str">
        <f>IF(ISBLANK(employee_data35[[#This Row],[ExitDate]]),"1","0")</f>
        <v>1</v>
      </c>
      <c r="M2711" t="str">
        <f>IF(ISBLANK(employee_data35[[#This Row],[ExitDate]]),"Active","Tidak Active")</f>
        <v>Active</v>
      </c>
      <c r="N2711" t="s">
        <v>63</v>
      </c>
      <c r="O2711" t="s">
        <v>64</v>
      </c>
      <c r="P2711" t="s">
        <v>63</v>
      </c>
      <c r="Q2711" t="s">
        <v>36</v>
      </c>
      <c r="R2711" t="s">
        <v>37</v>
      </c>
      <c r="S2711" t="s">
        <v>38</v>
      </c>
      <c r="T2711" t="s">
        <v>177</v>
      </c>
      <c r="U2711" s="1">
        <v>35567</v>
      </c>
      <c r="V2711" s="7" t="str">
        <f>CONCATENATE(employee_data35[[#This Row],[First-LastName]]&amp;" "&amp;employee_data35[[#This Row],[DOB]])</f>
        <v>Cesar-Anderson 35567</v>
      </c>
      <c r="W2711" t="s">
        <v>40</v>
      </c>
      <c r="X2711" t="s">
        <v>226</v>
      </c>
      <c r="Y2711" t="s">
        <v>42</v>
      </c>
      <c r="Z2711">
        <v>52077</v>
      </c>
      <c r="AA2711" t="s">
        <v>56</v>
      </c>
      <c r="AB2711" t="s">
        <v>84</v>
      </c>
      <c r="AC2711" t="s">
        <v>45</v>
      </c>
      <c r="AD2711">
        <v>4</v>
      </c>
    </row>
    <row r="2712" spans="1:30" x14ac:dyDescent="0.3">
      <c r="A2712">
        <v>3137</v>
      </c>
      <c r="B2712" t="s">
        <v>1374</v>
      </c>
      <c r="C2712" t="s">
        <v>5029</v>
      </c>
      <c r="D2712" s="6" t="str">
        <f>CONCATENATE(employee_data35[[#This Row],[FirstName]], "-",employee_data35[[#This Row],[LastName]] )</f>
        <v>Dean-Mckenzie</v>
      </c>
      <c r="E2712" s="1">
        <v>43443</v>
      </c>
      <c r="F2712" s="1">
        <v>45102</v>
      </c>
      <c r="G2712" s="7" t="str">
        <f>IF(ISBLANK(employee_data35[[#This Row],[ExitDate]]),"Yes","")</f>
        <v/>
      </c>
      <c r="H2712" t="s">
        <v>728</v>
      </c>
      <c r="I2712" t="s">
        <v>9490</v>
      </c>
      <c r="J2712" t="s">
        <v>9491</v>
      </c>
      <c r="K2712" t="s">
        <v>50</v>
      </c>
      <c r="L2712" s="6" t="str">
        <f>IF(ISBLANK(employee_data35[[#This Row],[ExitDate]]),"1","0")</f>
        <v>0</v>
      </c>
      <c r="M2712" t="str">
        <f>IF(ISBLANK(employee_data35[[#This Row],[ExitDate]]),"Active","Tidak Active")</f>
        <v>Tidak Active</v>
      </c>
      <c r="N2712" t="s">
        <v>33</v>
      </c>
      <c r="O2712" t="s">
        <v>64</v>
      </c>
      <c r="P2712" t="s">
        <v>35</v>
      </c>
      <c r="Q2712" t="s">
        <v>99</v>
      </c>
      <c r="R2712" t="s">
        <v>9492</v>
      </c>
      <c r="S2712" t="s">
        <v>38</v>
      </c>
      <c r="T2712" t="s">
        <v>90</v>
      </c>
      <c r="U2712" s="1">
        <v>34853</v>
      </c>
      <c r="V2712" s="7" t="str">
        <f>CONCATENATE(employee_data35[[#This Row],[First-LastName]]&amp;" "&amp;employee_data35[[#This Row],[DOB]])</f>
        <v>Dean-Mckenzie 34853</v>
      </c>
      <c r="W2712" t="s">
        <v>40</v>
      </c>
      <c r="X2712" t="s">
        <v>83</v>
      </c>
      <c r="Y2712" t="s">
        <v>42</v>
      </c>
      <c r="Z2712">
        <v>50624</v>
      </c>
      <c r="AA2712" t="s">
        <v>74</v>
      </c>
      <c r="AB2712" t="s">
        <v>75</v>
      </c>
      <c r="AC2712" t="s">
        <v>45</v>
      </c>
      <c r="AD2712">
        <v>2</v>
      </c>
    </row>
    <row r="2713" spans="1:30" x14ac:dyDescent="0.3">
      <c r="A2713">
        <v>3138</v>
      </c>
      <c r="B2713" t="s">
        <v>9363</v>
      </c>
      <c r="C2713" t="s">
        <v>1529</v>
      </c>
      <c r="D2713" s="6" t="str">
        <f>CONCATENATE(employee_data35[[#This Row],[FirstName]], "-",employee_data35[[#This Row],[LastName]] )</f>
        <v>Isabell-Wu</v>
      </c>
      <c r="E2713" s="1">
        <v>44920</v>
      </c>
      <c r="F2713" s="1">
        <v>44993</v>
      </c>
      <c r="G2713" s="7" t="str">
        <f>IF(ISBLANK(employee_data35[[#This Row],[ExitDate]]),"Yes","")</f>
        <v/>
      </c>
      <c r="H2713" t="s">
        <v>728</v>
      </c>
      <c r="I2713" t="s">
        <v>9493</v>
      </c>
      <c r="J2713" t="s">
        <v>9494</v>
      </c>
      <c r="K2713" t="s">
        <v>139</v>
      </c>
      <c r="L2713" s="6" t="str">
        <f>IF(ISBLANK(employee_data35[[#This Row],[ExitDate]]),"1","0")</f>
        <v>0</v>
      </c>
      <c r="M2713" t="str">
        <f>IF(ISBLANK(employee_data35[[#This Row],[ExitDate]]),"Active","Tidak Active")</f>
        <v>Tidak Active</v>
      </c>
      <c r="N2713" t="s">
        <v>33</v>
      </c>
      <c r="O2713" t="s">
        <v>51</v>
      </c>
      <c r="P2713" t="s">
        <v>63</v>
      </c>
      <c r="Q2713" t="s">
        <v>175</v>
      </c>
      <c r="R2713" t="s">
        <v>9495</v>
      </c>
      <c r="S2713" t="s">
        <v>38</v>
      </c>
      <c r="T2713" t="s">
        <v>90</v>
      </c>
      <c r="U2713" s="1">
        <v>31874</v>
      </c>
      <c r="V2713" s="7" t="str">
        <f>CONCATENATE(employee_data35[[#This Row],[First-LastName]]&amp;" "&amp;employee_data35[[#This Row],[DOB]])</f>
        <v>Isabell-Wu 31874</v>
      </c>
      <c r="W2713" t="s">
        <v>40</v>
      </c>
      <c r="X2713" t="s">
        <v>83</v>
      </c>
      <c r="Y2713" t="s">
        <v>42</v>
      </c>
      <c r="Z2713">
        <v>83438</v>
      </c>
      <c r="AA2713" t="s">
        <v>93</v>
      </c>
      <c r="AB2713" t="s">
        <v>75</v>
      </c>
      <c r="AC2713" t="s">
        <v>45</v>
      </c>
      <c r="AD2713">
        <v>4</v>
      </c>
    </row>
    <row r="2714" spans="1:30" x14ac:dyDescent="0.3">
      <c r="A2714">
        <v>3139</v>
      </c>
      <c r="B2714" t="s">
        <v>7807</v>
      </c>
      <c r="C2714" t="s">
        <v>1508</v>
      </c>
      <c r="D2714" s="6" t="str">
        <f>CONCATENATE(employee_data35[[#This Row],[FirstName]], "-",employee_data35[[#This Row],[LastName]] )</f>
        <v>Kenny-Blanchard</v>
      </c>
      <c r="E2714" s="1">
        <v>44519</v>
      </c>
      <c r="F2714" s="1"/>
      <c r="G2714" s="7" t="str">
        <f>IF(ISBLANK(employee_data35[[#This Row],[ExitDate]]),"Yes","")</f>
        <v>Yes</v>
      </c>
      <c r="H2714" t="s">
        <v>728</v>
      </c>
      <c r="I2714" t="s">
        <v>9496</v>
      </c>
      <c r="J2714" t="s">
        <v>9497</v>
      </c>
      <c r="K2714" t="s">
        <v>118</v>
      </c>
      <c r="L2714" s="6" t="str">
        <f>IF(ISBLANK(employee_data35[[#This Row],[ExitDate]]),"1","0")</f>
        <v>1</v>
      </c>
      <c r="M2714" t="str">
        <f>IF(ISBLANK(employee_data35[[#This Row],[ExitDate]]),"Active","Tidak Active")</f>
        <v>Active</v>
      </c>
      <c r="N2714" t="s">
        <v>52</v>
      </c>
      <c r="O2714" t="s">
        <v>51</v>
      </c>
      <c r="P2714" t="s">
        <v>35</v>
      </c>
      <c r="Q2714" t="s">
        <v>36</v>
      </c>
      <c r="R2714" t="s">
        <v>37</v>
      </c>
      <c r="S2714" t="s">
        <v>38</v>
      </c>
      <c r="T2714" t="s">
        <v>90</v>
      </c>
      <c r="U2714" s="1">
        <v>26156</v>
      </c>
      <c r="V2714" s="7" t="str">
        <f>CONCATENATE(employee_data35[[#This Row],[First-LastName]]&amp;" "&amp;employee_data35[[#This Row],[DOB]])</f>
        <v>Kenny-Blanchard 26156</v>
      </c>
      <c r="W2714" t="s">
        <v>40</v>
      </c>
      <c r="X2714" t="s">
        <v>103</v>
      </c>
      <c r="Y2714" t="s">
        <v>42</v>
      </c>
      <c r="Z2714">
        <v>29416</v>
      </c>
      <c r="AA2714" t="s">
        <v>128</v>
      </c>
      <c r="AB2714" t="s">
        <v>75</v>
      </c>
      <c r="AC2714" t="s">
        <v>45</v>
      </c>
      <c r="AD2714">
        <v>4</v>
      </c>
    </row>
    <row r="2715" spans="1:30" x14ac:dyDescent="0.3">
      <c r="A2715">
        <v>3140</v>
      </c>
      <c r="B2715" t="s">
        <v>3214</v>
      </c>
      <c r="C2715" t="s">
        <v>233</v>
      </c>
      <c r="D2715" s="6" t="str">
        <f>CONCATENATE(employee_data35[[#This Row],[FirstName]], "-",employee_data35[[#This Row],[LastName]] )</f>
        <v>Evie-Beard</v>
      </c>
      <c r="E2715" s="1">
        <v>44621</v>
      </c>
      <c r="F2715" s="1"/>
      <c r="G2715" s="7" t="str">
        <f>IF(ISBLANK(employee_data35[[#This Row],[ExitDate]]),"Yes","")</f>
        <v>Yes</v>
      </c>
      <c r="H2715" t="s">
        <v>28</v>
      </c>
      <c r="I2715" t="s">
        <v>9498</v>
      </c>
      <c r="J2715" t="s">
        <v>9499</v>
      </c>
      <c r="K2715" t="s">
        <v>62</v>
      </c>
      <c r="L2715" s="6" t="str">
        <f>IF(ISBLANK(employee_data35[[#This Row],[ExitDate]]),"1","0")</f>
        <v>1</v>
      </c>
      <c r="M2715" t="str">
        <f>IF(ISBLANK(employee_data35[[#This Row],[ExitDate]]),"Active","Tidak Active")</f>
        <v>Active</v>
      </c>
      <c r="N2715" t="s">
        <v>33</v>
      </c>
      <c r="O2715" t="s">
        <v>34</v>
      </c>
      <c r="P2715" t="s">
        <v>63</v>
      </c>
      <c r="Q2715" t="s">
        <v>36</v>
      </c>
      <c r="R2715" t="s">
        <v>37</v>
      </c>
      <c r="S2715" t="s">
        <v>38</v>
      </c>
      <c r="T2715" t="s">
        <v>332</v>
      </c>
      <c r="U2715" s="1">
        <v>32965</v>
      </c>
      <c r="V2715" s="7" t="str">
        <f>CONCATENATE(employee_data35[[#This Row],[First-LastName]]&amp;" "&amp;employee_data35[[#This Row],[DOB]])</f>
        <v>Evie-Beard 32965</v>
      </c>
      <c r="W2715" t="s">
        <v>40</v>
      </c>
      <c r="X2715" t="s">
        <v>83</v>
      </c>
      <c r="Y2715" t="s">
        <v>55</v>
      </c>
      <c r="Z2715">
        <v>89284</v>
      </c>
      <c r="AA2715" t="s">
        <v>56</v>
      </c>
      <c r="AB2715" t="s">
        <v>44</v>
      </c>
      <c r="AC2715" t="s">
        <v>45</v>
      </c>
      <c r="AD2715">
        <v>5</v>
      </c>
    </row>
    <row r="2716" spans="1:30" x14ac:dyDescent="0.3">
      <c r="A2716">
        <v>3141</v>
      </c>
      <c r="B2716" t="s">
        <v>9500</v>
      </c>
      <c r="C2716" t="s">
        <v>3501</v>
      </c>
      <c r="D2716" s="6" t="str">
        <f>CONCATENATE(employee_data35[[#This Row],[FirstName]], "-",employee_data35[[#This Row],[LastName]] )</f>
        <v>Aliya-Morton</v>
      </c>
      <c r="E2716" s="1">
        <v>44272</v>
      </c>
      <c r="F2716" s="1"/>
      <c r="G2716" s="7" t="str">
        <f>IF(ISBLANK(employee_data35[[#This Row],[ExitDate]]),"Yes","")</f>
        <v>Yes</v>
      </c>
      <c r="H2716" t="s">
        <v>28</v>
      </c>
      <c r="I2716" t="s">
        <v>9501</v>
      </c>
      <c r="J2716" t="s">
        <v>9502</v>
      </c>
      <c r="K2716" t="s">
        <v>89</v>
      </c>
      <c r="L2716" s="6" t="str">
        <f>IF(ISBLANK(employee_data35[[#This Row],[ExitDate]]),"1","0")</f>
        <v>1</v>
      </c>
      <c r="M2716" t="str">
        <f>IF(ISBLANK(employee_data35[[#This Row],[ExitDate]]),"Active","Tidak Active")</f>
        <v>Active</v>
      </c>
      <c r="N2716" t="s">
        <v>63</v>
      </c>
      <c r="O2716" t="s">
        <v>64</v>
      </c>
      <c r="P2716" t="s">
        <v>35</v>
      </c>
      <c r="Q2716" t="s">
        <v>36</v>
      </c>
      <c r="R2716" t="s">
        <v>37</v>
      </c>
      <c r="S2716" t="s">
        <v>38</v>
      </c>
      <c r="T2716" t="s">
        <v>90</v>
      </c>
      <c r="U2716" s="1">
        <v>25759</v>
      </c>
      <c r="V2716" s="7" t="str">
        <f>CONCATENATE(employee_data35[[#This Row],[First-LastName]]&amp;" "&amp;employee_data35[[#This Row],[DOB]])</f>
        <v>Aliya-Morton 25759</v>
      </c>
      <c r="W2716" t="s">
        <v>40</v>
      </c>
      <c r="X2716" t="s">
        <v>226</v>
      </c>
      <c r="Y2716" t="s">
        <v>55</v>
      </c>
      <c r="Z2716">
        <v>9420</v>
      </c>
      <c r="AA2716" t="s">
        <v>93</v>
      </c>
      <c r="AB2716" t="s">
        <v>84</v>
      </c>
      <c r="AC2716" t="s">
        <v>105</v>
      </c>
      <c r="AD2716">
        <v>2</v>
      </c>
    </row>
    <row r="2717" spans="1:30" x14ac:dyDescent="0.3">
      <c r="A2717">
        <v>3142</v>
      </c>
      <c r="B2717" t="s">
        <v>6871</v>
      </c>
      <c r="C2717" t="s">
        <v>1764</v>
      </c>
      <c r="D2717" s="6" t="str">
        <f>CONCATENATE(employee_data35[[#This Row],[FirstName]], "-",employee_data35[[#This Row],[LastName]] )</f>
        <v>Ingrid-Wilkins</v>
      </c>
      <c r="E2717" s="1">
        <v>44237</v>
      </c>
      <c r="F2717" s="1"/>
      <c r="G2717" s="7" t="str">
        <f>IF(ISBLANK(employee_data35[[#This Row],[ExitDate]]),"Yes","")</f>
        <v>Yes</v>
      </c>
      <c r="H2717" t="s">
        <v>28</v>
      </c>
      <c r="I2717" t="s">
        <v>9503</v>
      </c>
      <c r="J2717" t="s">
        <v>9504</v>
      </c>
      <c r="K2717" t="s">
        <v>31</v>
      </c>
      <c r="L2717" s="6" t="str">
        <f>IF(ISBLANK(employee_data35[[#This Row],[ExitDate]]),"1","0")</f>
        <v>1</v>
      </c>
      <c r="M2717" t="str">
        <f>IF(ISBLANK(employee_data35[[#This Row],[ExitDate]]),"Active","Tidak Active")</f>
        <v>Active</v>
      </c>
      <c r="N2717" t="s">
        <v>63</v>
      </c>
      <c r="O2717" t="s">
        <v>64</v>
      </c>
      <c r="P2717" t="s">
        <v>52</v>
      </c>
      <c r="Q2717" t="s">
        <v>36</v>
      </c>
      <c r="R2717" t="s">
        <v>37</v>
      </c>
      <c r="S2717" t="s">
        <v>38</v>
      </c>
      <c r="T2717" t="s">
        <v>81</v>
      </c>
      <c r="U2717" s="1">
        <v>18099</v>
      </c>
      <c r="V2717" s="7" t="str">
        <f>CONCATENATE(employee_data35[[#This Row],[First-LastName]]&amp;" "&amp;employee_data35[[#This Row],[DOB]])</f>
        <v>Ingrid-Wilkins 18099</v>
      </c>
      <c r="W2717" t="s">
        <v>40</v>
      </c>
      <c r="X2717" t="s">
        <v>292</v>
      </c>
      <c r="Y2717" t="s">
        <v>42</v>
      </c>
      <c r="Z2717">
        <v>49701</v>
      </c>
      <c r="AA2717" t="s">
        <v>43</v>
      </c>
      <c r="AB2717" t="s">
        <v>75</v>
      </c>
      <c r="AC2717" t="s">
        <v>45</v>
      </c>
      <c r="AD2717">
        <v>4</v>
      </c>
    </row>
    <row r="2718" spans="1:30" x14ac:dyDescent="0.3">
      <c r="A2718">
        <v>3143</v>
      </c>
      <c r="B2718" t="s">
        <v>1615</v>
      </c>
      <c r="C2718" t="s">
        <v>2732</v>
      </c>
      <c r="D2718" s="6" t="str">
        <f>CONCATENATE(employee_data35[[#This Row],[FirstName]], "-",employee_data35[[#This Row],[LastName]] )</f>
        <v>Morgan-Elliott</v>
      </c>
      <c r="E2718" s="1">
        <v>43371</v>
      </c>
      <c r="F2718" s="1"/>
      <c r="G2718" s="7" t="str">
        <f>IF(ISBLANK(employee_data35[[#This Row],[ExitDate]]),"Yes","")</f>
        <v>Yes</v>
      </c>
      <c r="H2718" t="s">
        <v>28</v>
      </c>
      <c r="I2718" t="s">
        <v>9505</v>
      </c>
      <c r="J2718" t="s">
        <v>9506</v>
      </c>
      <c r="K2718" t="s">
        <v>133</v>
      </c>
      <c r="L2718" s="6" t="str">
        <f>IF(ISBLANK(employee_data35[[#This Row],[ExitDate]]),"1","0")</f>
        <v>1</v>
      </c>
      <c r="M2718" t="str">
        <f>IF(ISBLANK(employee_data35[[#This Row],[ExitDate]]),"Active","Tidak Active")</f>
        <v>Active</v>
      </c>
      <c r="N2718" t="s">
        <v>63</v>
      </c>
      <c r="O2718" t="s">
        <v>51</v>
      </c>
      <c r="P2718" t="s">
        <v>35</v>
      </c>
      <c r="Q2718" t="s">
        <v>36</v>
      </c>
      <c r="R2718" t="s">
        <v>37</v>
      </c>
      <c r="S2718" t="s">
        <v>38</v>
      </c>
      <c r="T2718" t="s">
        <v>53</v>
      </c>
      <c r="U2718" s="1">
        <v>17343</v>
      </c>
      <c r="V2718" s="7" t="str">
        <f>CONCATENATE(employee_data35[[#This Row],[First-LastName]]&amp;" "&amp;employee_data35[[#This Row],[DOB]])</f>
        <v>Morgan-Elliott 17343</v>
      </c>
      <c r="W2718" t="s">
        <v>40</v>
      </c>
      <c r="X2718" t="s">
        <v>163</v>
      </c>
      <c r="Y2718" t="s">
        <v>42</v>
      </c>
      <c r="Z2718">
        <v>32652</v>
      </c>
      <c r="AA2718" t="s">
        <v>93</v>
      </c>
      <c r="AB2718" t="s">
        <v>44</v>
      </c>
      <c r="AC2718" t="s">
        <v>45</v>
      </c>
      <c r="AD2718">
        <v>2</v>
      </c>
    </row>
    <row r="2719" spans="1:30" x14ac:dyDescent="0.3">
      <c r="A2719">
        <v>3144</v>
      </c>
      <c r="B2719" t="s">
        <v>7556</v>
      </c>
      <c r="C2719" t="s">
        <v>1839</v>
      </c>
      <c r="D2719" s="6" t="str">
        <f>CONCATENATE(employee_data35[[#This Row],[FirstName]], "-",employee_data35[[#This Row],[LastName]] )</f>
        <v>Shannon-Lambert</v>
      </c>
      <c r="E2719" s="1">
        <v>44236</v>
      </c>
      <c r="F2719" s="1"/>
      <c r="G2719" s="7" t="str">
        <f>IF(ISBLANK(employee_data35[[#This Row],[ExitDate]]),"Yes","")</f>
        <v>Yes</v>
      </c>
      <c r="H2719" t="s">
        <v>28</v>
      </c>
      <c r="I2719" t="s">
        <v>9507</v>
      </c>
      <c r="J2719" t="s">
        <v>9508</v>
      </c>
      <c r="K2719" t="s">
        <v>50</v>
      </c>
      <c r="L2719" s="6" t="str">
        <f>IF(ISBLANK(employee_data35[[#This Row],[ExitDate]]),"1","0")</f>
        <v>1</v>
      </c>
      <c r="M2719" t="str">
        <f>IF(ISBLANK(employee_data35[[#This Row],[ExitDate]]),"Active","Tidak Active")</f>
        <v>Active</v>
      </c>
      <c r="N2719" t="s">
        <v>33</v>
      </c>
      <c r="O2719" t="s">
        <v>34</v>
      </c>
      <c r="P2719" t="s">
        <v>52</v>
      </c>
      <c r="Q2719" t="s">
        <v>36</v>
      </c>
      <c r="R2719" t="s">
        <v>37</v>
      </c>
      <c r="S2719" t="s">
        <v>38</v>
      </c>
      <c r="T2719" t="s">
        <v>111</v>
      </c>
      <c r="U2719" s="1">
        <v>20717</v>
      </c>
      <c r="V2719" s="7" t="str">
        <f>CONCATENATE(employee_data35[[#This Row],[First-LastName]]&amp;" "&amp;employee_data35[[#This Row],[DOB]])</f>
        <v>Shannon-Lambert 20717</v>
      </c>
      <c r="W2719" t="s">
        <v>40</v>
      </c>
      <c r="X2719" t="s">
        <v>113</v>
      </c>
      <c r="Y2719" t="s">
        <v>55</v>
      </c>
      <c r="Z2719">
        <v>4496</v>
      </c>
      <c r="AA2719" t="s">
        <v>56</v>
      </c>
      <c r="AB2719" t="s">
        <v>84</v>
      </c>
      <c r="AC2719" t="s">
        <v>105</v>
      </c>
      <c r="AD2719">
        <v>2</v>
      </c>
    </row>
    <row r="2720" spans="1:30" x14ac:dyDescent="0.3">
      <c r="A2720">
        <v>3145</v>
      </c>
      <c r="B2720" t="s">
        <v>4980</v>
      </c>
      <c r="C2720" t="s">
        <v>1896</v>
      </c>
      <c r="D2720" s="6" t="str">
        <f>CONCATENATE(employee_data35[[#This Row],[FirstName]], "-",employee_data35[[#This Row],[LastName]] )</f>
        <v>Prince-Petty</v>
      </c>
      <c r="E2720" s="1">
        <v>44101</v>
      </c>
      <c r="F2720" s="1">
        <v>44624</v>
      </c>
      <c r="G2720" s="7" t="str">
        <f>IF(ISBLANK(employee_data35[[#This Row],[ExitDate]]),"Yes","")</f>
        <v/>
      </c>
      <c r="H2720" t="s">
        <v>28</v>
      </c>
      <c r="I2720" t="s">
        <v>9509</v>
      </c>
      <c r="J2720" t="s">
        <v>9510</v>
      </c>
      <c r="K2720" t="s">
        <v>139</v>
      </c>
      <c r="L2720" s="6" t="str">
        <f>IF(ISBLANK(employee_data35[[#This Row],[ExitDate]]),"1","0")</f>
        <v>0</v>
      </c>
      <c r="M2720" t="str">
        <f>IF(ISBLANK(employee_data35[[#This Row],[ExitDate]]),"Active","Tidak Active")</f>
        <v>Tidak Active</v>
      </c>
      <c r="N2720" t="s">
        <v>52</v>
      </c>
      <c r="O2720" t="s">
        <v>34</v>
      </c>
      <c r="P2720" t="s">
        <v>35</v>
      </c>
      <c r="Q2720" t="s">
        <v>140</v>
      </c>
      <c r="R2720" t="s">
        <v>9511</v>
      </c>
      <c r="S2720" t="s">
        <v>38</v>
      </c>
      <c r="T2720" t="s">
        <v>90</v>
      </c>
      <c r="U2720" s="1">
        <v>35002</v>
      </c>
      <c r="V2720" s="7" t="str">
        <f>CONCATENATE(employee_data35[[#This Row],[First-LastName]]&amp;" "&amp;employee_data35[[#This Row],[DOB]])</f>
        <v>Prince-Petty 35002</v>
      </c>
      <c r="W2720" t="s">
        <v>40</v>
      </c>
      <c r="X2720" t="s">
        <v>193</v>
      </c>
      <c r="Y2720" t="s">
        <v>55</v>
      </c>
      <c r="Z2720">
        <v>59765</v>
      </c>
      <c r="AA2720" t="s">
        <v>128</v>
      </c>
      <c r="AB2720" t="s">
        <v>104</v>
      </c>
      <c r="AC2720" t="s">
        <v>45</v>
      </c>
      <c r="AD2720">
        <v>2</v>
      </c>
    </row>
    <row r="2721" spans="1:30" x14ac:dyDescent="0.3">
      <c r="A2721">
        <v>3146</v>
      </c>
      <c r="B2721" t="s">
        <v>5361</v>
      </c>
      <c r="C2721" t="s">
        <v>122</v>
      </c>
      <c r="D2721" s="6" t="str">
        <f>CONCATENATE(employee_data35[[#This Row],[FirstName]], "-",employee_data35[[#This Row],[LastName]] )</f>
        <v>Abril-Joseph</v>
      </c>
      <c r="E2721" s="1">
        <v>43450</v>
      </c>
      <c r="F2721" s="1"/>
      <c r="G2721" s="7" t="str">
        <f>IF(ISBLANK(employee_data35[[#This Row],[ExitDate]]),"Yes","")</f>
        <v>Yes</v>
      </c>
      <c r="H2721" t="s">
        <v>28</v>
      </c>
      <c r="I2721" t="s">
        <v>9512</v>
      </c>
      <c r="J2721" t="s">
        <v>9513</v>
      </c>
      <c r="K2721" t="s">
        <v>80</v>
      </c>
      <c r="L2721" s="6" t="str">
        <f>IF(ISBLANK(employee_data35[[#This Row],[ExitDate]]),"1","0")</f>
        <v>1</v>
      </c>
      <c r="M2721" t="str">
        <f>IF(ISBLANK(employee_data35[[#This Row],[ExitDate]]),"Active","Tidak Active")</f>
        <v>Active</v>
      </c>
      <c r="N2721" t="s">
        <v>52</v>
      </c>
      <c r="O2721" t="s">
        <v>34</v>
      </c>
      <c r="P2721" t="s">
        <v>35</v>
      </c>
      <c r="Q2721" t="s">
        <v>36</v>
      </c>
      <c r="R2721" t="s">
        <v>37</v>
      </c>
      <c r="S2721" t="s">
        <v>38</v>
      </c>
      <c r="T2721" t="s">
        <v>177</v>
      </c>
      <c r="U2721" s="1">
        <v>28781</v>
      </c>
      <c r="V2721" s="7" t="str">
        <f>CONCATENATE(employee_data35[[#This Row],[First-LastName]]&amp;" "&amp;employee_data35[[#This Row],[DOB]])</f>
        <v>Abril-Joseph 28781</v>
      </c>
      <c r="W2721" t="s">
        <v>40</v>
      </c>
      <c r="X2721" t="s">
        <v>178</v>
      </c>
      <c r="Y2721" t="s">
        <v>42</v>
      </c>
      <c r="Z2721">
        <v>19021</v>
      </c>
      <c r="AA2721" t="s">
        <v>43</v>
      </c>
      <c r="AB2721" t="s">
        <v>44</v>
      </c>
      <c r="AC2721" t="s">
        <v>45</v>
      </c>
      <c r="AD2721">
        <v>4</v>
      </c>
    </row>
    <row r="2722" spans="1:30" x14ac:dyDescent="0.3">
      <c r="A2722">
        <v>3147</v>
      </c>
      <c r="B2722" t="s">
        <v>179</v>
      </c>
      <c r="C2722" t="s">
        <v>1260</v>
      </c>
      <c r="D2722" s="6" t="str">
        <f>CONCATENATE(employee_data35[[#This Row],[FirstName]], "-",employee_data35[[#This Row],[LastName]] )</f>
        <v>Bobby-Levy</v>
      </c>
      <c r="E2722" s="1">
        <v>45124</v>
      </c>
      <c r="F2722" s="1">
        <v>45135</v>
      </c>
      <c r="G2722" s="7" t="str">
        <f>IF(ISBLANK(employee_data35[[#This Row],[ExitDate]]),"Yes","")</f>
        <v/>
      </c>
      <c r="H2722" t="s">
        <v>28</v>
      </c>
      <c r="I2722" t="s">
        <v>9514</v>
      </c>
      <c r="J2722" t="s">
        <v>9515</v>
      </c>
      <c r="K2722" t="s">
        <v>168</v>
      </c>
      <c r="L2722" s="6" t="str">
        <f>IF(ISBLANK(employee_data35[[#This Row],[ExitDate]]),"1","0")</f>
        <v>0</v>
      </c>
      <c r="M2722" t="str">
        <f>IF(ISBLANK(employee_data35[[#This Row],[ExitDate]]),"Active","Tidak Active")</f>
        <v>Tidak Active</v>
      </c>
      <c r="N2722" t="s">
        <v>33</v>
      </c>
      <c r="O2722" t="s">
        <v>64</v>
      </c>
      <c r="P2722" t="s">
        <v>35</v>
      </c>
      <c r="Q2722" t="s">
        <v>99</v>
      </c>
      <c r="R2722" t="s">
        <v>9516</v>
      </c>
      <c r="S2722" t="s">
        <v>38</v>
      </c>
      <c r="T2722" t="s">
        <v>66</v>
      </c>
      <c r="U2722" s="1">
        <v>36273</v>
      </c>
      <c r="V2722" s="7" t="str">
        <f>CONCATENATE(employee_data35[[#This Row],[First-LastName]]&amp;" "&amp;employee_data35[[#This Row],[DOB]])</f>
        <v>Bobby-Levy 36273</v>
      </c>
      <c r="W2722" t="s">
        <v>40</v>
      </c>
      <c r="X2722" t="s">
        <v>113</v>
      </c>
      <c r="Y2722" t="s">
        <v>55</v>
      </c>
      <c r="Z2722">
        <v>48709</v>
      </c>
      <c r="AA2722" t="s">
        <v>56</v>
      </c>
      <c r="AB2722" t="s">
        <v>104</v>
      </c>
      <c r="AC2722" t="s">
        <v>45</v>
      </c>
      <c r="AD2722">
        <v>5</v>
      </c>
    </row>
    <row r="2723" spans="1:30" x14ac:dyDescent="0.3">
      <c r="A2723">
        <v>3148</v>
      </c>
      <c r="B2723" t="s">
        <v>9517</v>
      </c>
      <c r="C2723" t="s">
        <v>1856</v>
      </c>
      <c r="D2723" s="6" t="str">
        <f>CONCATENATE(employee_data35[[#This Row],[FirstName]], "-",employee_data35[[#This Row],[LastName]] )</f>
        <v>Gustavo-Durham</v>
      </c>
      <c r="E2723" s="1">
        <v>43979</v>
      </c>
      <c r="F2723" s="1">
        <v>44544</v>
      </c>
      <c r="G2723" s="7" t="str">
        <f>IF(ISBLANK(employee_data35[[#This Row],[ExitDate]]),"Yes","")</f>
        <v/>
      </c>
      <c r="H2723" t="s">
        <v>28</v>
      </c>
      <c r="I2723" t="s">
        <v>9518</v>
      </c>
      <c r="J2723" t="s">
        <v>9519</v>
      </c>
      <c r="K2723" t="s">
        <v>98</v>
      </c>
      <c r="L2723" s="6" t="str">
        <f>IF(ISBLANK(employee_data35[[#This Row],[ExitDate]]),"1","0")</f>
        <v>0</v>
      </c>
      <c r="M2723" t="str">
        <f>IF(ISBLANK(employee_data35[[#This Row],[ExitDate]]),"Active","Tidak Active")</f>
        <v>Tidak Active</v>
      </c>
      <c r="N2723" t="s">
        <v>63</v>
      </c>
      <c r="O2723" t="s">
        <v>34</v>
      </c>
      <c r="P2723" t="s">
        <v>35</v>
      </c>
      <c r="Q2723" t="s">
        <v>175</v>
      </c>
      <c r="R2723" t="s">
        <v>9520</v>
      </c>
      <c r="S2723" t="s">
        <v>38</v>
      </c>
      <c r="T2723" t="s">
        <v>53</v>
      </c>
      <c r="U2723" s="1">
        <v>18323</v>
      </c>
      <c r="V2723" s="7" t="str">
        <f>CONCATENATE(employee_data35[[#This Row],[First-LastName]]&amp;" "&amp;employee_data35[[#This Row],[DOB]])</f>
        <v>Gustavo-Durham 18323</v>
      </c>
      <c r="W2723" t="s">
        <v>40</v>
      </c>
      <c r="X2723" t="s">
        <v>226</v>
      </c>
      <c r="Y2723" t="s">
        <v>55</v>
      </c>
      <c r="Z2723">
        <v>76147</v>
      </c>
      <c r="AA2723" t="s">
        <v>43</v>
      </c>
      <c r="AB2723" t="s">
        <v>75</v>
      </c>
      <c r="AC2723" t="s">
        <v>105</v>
      </c>
      <c r="AD2723">
        <v>2</v>
      </c>
    </row>
    <row r="2724" spans="1:30" x14ac:dyDescent="0.3">
      <c r="A2724">
        <v>3149</v>
      </c>
      <c r="B2724" t="s">
        <v>5821</v>
      </c>
      <c r="C2724" t="s">
        <v>2415</v>
      </c>
      <c r="D2724" s="6" t="str">
        <f>CONCATENATE(employee_data35[[#This Row],[FirstName]], "-",employee_data35[[#This Row],[LastName]] )</f>
        <v>Teagan-Stevens</v>
      </c>
      <c r="E2724" s="1">
        <v>44256</v>
      </c>
      <c r="F2724" s="1">
        <v>45021</v>
      </c>
      <c r="G2724" s="7" t="str">
        <f>IF(ISBLANK(employee_data35[[#This Row],[ExitDate]]),"Yes","")</f>
        <v/>
      </c>
      <c r="H2724" t="s">
        <v>28</v>
      </c>
      <c r="I2724" t="s">
        <v>9521</v>
      </c>
      <c r="J2724" t="s">
        <v>9522</v>
      </c>
      <c r="K2724" t="s">
        <v>118</v>
      </c>
      <c r="L2724" s="6" t="str">
        <f>IF(ISBLANK(employee_data35[[#This Row],[ExitDate]]),"1","0")</f>
        <v>0</v>
      </c>
      <c r="M2724" t="str">
        <f>IF(ISBLANK(employee_data35[[#This Row],[ExitDate]]),"Active","Tidak Active")</f>
        <v>Tidak Active</v>
      </c>
      <c r="N2724" t="s">
        <v>63</v>
      </c>
      <c r="O2724" t="s">
        <v>51</v>
      </c>
      <c r="P2724" t="s">
        <v>52</v>
      </c>
      <c r="Q2724" t="s">
        <v>175</v>
      </c>
      <c r="R2724" t="s">
        <v>9523</v>
      </c>
      <c r="S2724" t="s">
        <v>38</v>
      </c>
      <c r="T2724" t="s">
        <v>90</v>
      </c>
      <c r="U2724" s="1">
        <v>30586</v>
      </c>
      <c r="V2724" s="7" t="str">
        <f>CONCATENATE(employee_data35[[#This Row],[First-LastName]]&amp;" "&amp;employee_data35[[#This Row],[DOB]])</f>
        <v>Teagan-Stevens 30586</v>
      </c>
      <c r="W2724" t="s">
        <v>40</v>
      </c>
      <c r="X2724" t="s">
        <v>83</v>
      </c>
      <c r="Y2724" t="s">
        <v>42</v>
      </c>
      <c r="Z2724">
        <v>19987</v>
      </c>
      <c r="AA2724" t="s">
        <v>93</v>
      </c>
      <c r="AB2724" t="s">
        <v>75</v>
      </c>
      <c r="AC2724" t="s">
        <v>105</v>
      </c>
      <c r="AD2724">
        <v>2</v>
      </c>
    </row>
    <row r="2725" spans="1:30" x14ac:dyDescent="0.3">
      <c r="A2725">
        <v>3150</v>
      </c>
      <c r="B2725" t="s">
        <v>9524</v>
      </c>
      <c r="C2725" t="s">
        <v>329</v>
      </c>
      <c r="D2725" s="6" t="str">
        <f>CONCATENATE(employee_data35[[#This Row],[FirstName]], "-",employee_data35[[#This Row],[LastName]] )</f>
        <v>Neil-Patton</v>
      </c>
      <c r="E2725" s="1">
        <v>44604</v>
      </c>
      <c r="F2725" s="1"/>
      <c r="G2725" s="7" t="str">
        <f>IF(ISBLANK(employee_data35[[#This Row],[ExitDate]]),"Yes","")</f>
        <v>Yes</v>
      </c>
      <c r="H2725" t="s">
        <v>28</v>
      </c>
      <c r="I2725" t="s">
        <v>9525</v>
      </c>
      <c r="J2725" t="s">
        <v>9526</v>
      </c>
      <c r="K2725" t="s">
        <v>62</v>
      </c>
      <c r="L2725" s="6" t="str">
        <f>IF(ISBLANK(employee_data35[[#This Row],[ExitDate]]),"1","0")</f>
        <v>1</v>
      </c>
      <c r="M2725" t="str">
        <f>IF(ISBLANK(employee_data35[[#This Row],[ExitDate]]),"Active","Tidak Active")</f>
        <v>Active</v>
      </c>
      <c r="N2725" t="s">
        <v>63</v>
      </c>
      <c r="O2725" t="s">
        <v>34</v>
      </c>
      <c r="P2725" t="s">
        <v>52</v>
      </c>
      <c r="Q2725" t="s">
        <v>36</v>
      </c>
      <c r="R2725" t="s">
        <v>37</v>
      </c>
      <c r="S2725" t="s">
        <v>38</v>
      </c>
      <c r="T2725" t="s">
        <v>53</v>
      </c>
      <c r="U2725" s="1">
        <v>20303</v>
      </c>
      <c r="V2725" s="7" t="str">
        <f>CONCATENATE(employee_data35[[#This Row],[First-LastName]]&amp;" "&amp;employee_data35[[#This Row],[DOB]])</f>
        <v>Neil-Patton 20303</v>
      </c>
      <c r="W2725" t="s">
        <v>40</v>
      </c>
      <c r="X2725" t="s">
        <v>226</v>
      </c>
      <c r="Y2725" t="s">
        <v>42</v>
      </c>
      <c r="Z2725">
        <v>11927</v>
      </c>
      <c r="AA2725" t="s">
        <v>128</v>
      </c>
      <c r="AB2725" t="s">
        <v>44</v>
      </c>
      <c r="AC2725" t="s">
        <v>45</v>
      </c>
      <c r="AD2725">
        <v>2</v>
      </c>
    </row>
    <row r="2726" spans="1:30" x14ac:dyDescent="0.3">
      <c r="A2726">
        <v>3151</v>
      </c>
      <c r="B2726" t="s">
        <v>688</v>
      </c>
      <c r="C2726" t="s">
        <v>870</v>
      </c>
      <c r="D2726" s="6" t="str">
        <f>CONCATENATE(employee_data35[[#This Row],[FirstName]], "-",employee_data35[[#This Row],[LastName]] )</f>
        <v>Khalil-Guzman</v>
      </c>
      <c r="E2726" s="1">
        <v>44618</v>
      </c>
      <c r="F2726" s="1"/>
      <c r="G2726" s="7" t="str">
        <f>IF(ISBLANK(employee_data35[[#This Row],[ExitDate]]),"Yes","")</f>
        <v>Yes</v>
      </c>
      <c r="H2726" t="s">
        <v>28</v>
      </c>
      <c r="I2726" t="s">
        <v>9527</v>
      </c>
      <c r="J2726" t="s">
        <v>9528</v>
      </c>
      <c r="K2726" t="s">
        <v>89</v>
      </c>
      <c r="L2726" s="6" t="str">
        <f>IF(ISBLANK(employee_data35[[#This Row],[ExitDate]]),"1","0")</f>
        <v>1</v>
      </c>
      <c r="M2726" t="str">
        <f>IF(ISBLANK(employee_data35[[#This Row],[ExitDate]]),"Active","Tidak Active")</f>
        <v>Active</v>
      </c>
      <c r="N2726" t="s">
        <v>52</v>
      </c>
      <c r="O2726" t="s">
        <v>34</v>
      </c>
      <c r="P2726" t="s">
        <v>35</v>
      </c>
      <c r="Q2726" t="s">
        <v>36</v>
      </c>
      <c r="R2726" t="s">
        <v>37</v>
      </c>
      <c r="S2726" t="s">
        <v>38</v>
      </c>
      <c r="T2726" t="s">
        <v>90</v>
      </c>
      <c r="U2726" s="1">
        <v>24061</v>
      </c>
      <c r="V2726" s="7" t="str">
        <f>CONCATENATE(employee_data35[[#This Row],[First-LastName]]&amp;" "&amp;employee_data35[[#This Row],[DOB]])</f>
        <v>Khalil-Guzman 24061</v>
      </c>
      <c r="W2726" t="s">
        <v>40</v>
      </c>
      <c r="X2726" t="s">
        <v>113</v>
      </c>
      <c r="Y2726" t="s">
        <v>42</v>
      </c>
      <c r="Z2726">
        <v>81158</v>
      </c>
      <c r="AA2726" t="s">
        <v>43</v>
      </c>
      <c r="AB2726" t="s">
        <v>44</v>
      </c>
      <c r="AC2726" t="s">
        <v>105</v>
      </c>
      <c r="AD2726">
        <v>4</v>
      </c>
    </row>
    <row r="2727" spans="1:30" x14ac:dyDescent="0.3">
      <c r="A2727">
        <v>3152</v>
      </c>
      <c r="B2727" t="s">
        <v>9146</v>
      </c>
      <c r="C2727" t="s">
        <v>6490</v>
      </c>
      <c r="D2727" s="6" t="str">
        <f>CONCATENATE(employee_data35[[#This Row],[FirstName]], "-",employee_data35[[#This Row],[LastName]] )</f>
        <v>Alaina-Mayo</v>
      </c>
      <c r="E2727" s="1">
        <v>44747</v>
      </c>
      <c r="F2727" s="1">
        <v>44923</v>
      </c>
      <c r="G2727" s="7" t="str">
        <f>IF(ISBLANK(employee_data35[[#This Row],[ExitDate]]),"Yes","")</f>
        <v/>
      </c>
      <c r="H2727" t="s">
        <v>28</v>
      </c>
      <c r="I2727" t="s">
        <v>9529</v>
      </c>
      <c r="J2727" t="s">
        <v>9530</v>
      </c>
      <c r="K2727" t="s">
        <v>31</v>
      </c>
      <c r="L2727" s="6" t="str">
        <f>IF(ISBLANK(employee_data35[[#This Row],[ExitDate]]),"1","0")</f>
        <v>0</v>
      </c>
      <c r="M2727" t="str">
        <f>IF(ISBLANK(employee_data35[[#This Row],[ExitDate]]),"Active","Tidak Active")</f>
        <v>Tidak Active</v>
      </c>
      <c r="N2727" t="s">
        <v>33</v>
      </c>
      <c r="O2727" t="s">
        <v>34</v>
      </c>
      <c r="P2727" t="s">
        <v>35</v>
      </c>
      <c r="Q2727" t="s">
        <v>175</v>
      </c>
      <c r="R2727" t="s">
        <v>9531</v>
      </c>
      <c r="S2727" t="s">
        <v>38</v>
      </c>
      <c r="T2727" t="s">
        <v>90</v>
      </c>
      <c r="U2727" s="1">
        <v>19722</v>
      </c>
      <c r="V2727" s="7" t="str">
        <f>CONCATENATE(employee_data35[[#This Row],[First-LastName]]&amp;" "&amp;employee_data35[[#This Row],[DOB]])</f>
        <v>Alaina-Mayo 19722</v>
      </c>
      <c r="W2727" t="s">
        <v>40</v>
      </c>
      <c r="X2727" t="s">
        <v>83</v>
      </c>
      <c r="Y2727" t="s">
        <v>42</v>
      </c>
      <c r="Z2727">
        <v>27163</v>
      </c>
      <c r="AA2727" t="s">
        <v>93</v>
      </c>
      <c r="AB2727" t="s">
        <v>44</v>
      </c>
      <c r="AC2727" t="s">
        <v>105</v>
      </c>
      <c r="AD2727">
        <v>5</v>
      </c>
    </row>
    <row r="2728" spans="1:30" x14ac:dyDescent="0.3">
      <c r="A2728">
        <v>3153</v>
      </c>
      <c r="B2728" t="s">
        <v>9532</v>
      </c>
      <c r="C2728" t="s">
        <v>1615</v>
      </c>
      <c r="D2728" s="6" t="str">
        <f>CONCATENATE(employee_data35[[#This Row],[FirstName]], "-",employee_data35[[#This Row],[LastName]] )</f>
        <v>Jagger-Morgan</v>
      </c>
      <c r="E2728" s="1">
        <v>43798</v>
      </c>
      <c r="F2728" s="1">
        <v>44631</v>
      </c>
      <c r="G2728" s="7" t="str">
        <f>IF(ISBLANK(employee_data35[[#This Row],[ExitDate]]),"Yes","")</f>
        <v/>
      </c>
      <c r="H2728" t="s">
        <v>28</v>
      </c>
      <c r="I2728" t="s">
        <v>9533</v>
      </c>
      <c r="J2728" t="s">
        <v>9534</v>
      </c>
      <c r="K2728" t="s">
        <v>133</v>
      </c>
      <c r="L2728" s="6" t="str">
        <f>IF(ISBLANK(employee_data35[[#This Row],[ExitDate]]),"1","0")</f>
        <v>0</v>
      </c>
      <c r="M2728" t="str">
        <f>IF(ISBLANK(employee_data35[[#This Row],[ExitDate]]),"Active","Tidak Active")</f>
        <v>Tidak Active</v>
      </c>
      <c r="N2728" t="s">
        <v>52</v>
      </c>
      <c r="O2728" t="s">
        <v>51</v>
      </c>
      <c r="P2728" t="s">
        <v>63</v>
      </c>
      <c r="Q2728" t="s">
        <v>140</v>
      </c>
      <c r="R2728" t="s">
        <v>9535</v>
      </c>
      <c r="S2728" t="s">
        <v>38</v>
      </c>
      <c r="T2728" t="s">
        <v>90</v>
      </c>
      <c r="U2728" s="1">
        <v>34681</v>
      </c>
      <c r="V2728" s="7" t="str">
        <f>CONCATENATE(employee_data35[[#This Row],[First-LastName]]&amp;" "&amp;employee_data35[[#This Row],[DOB]])</f>
        <v>Jagger-Morgan 34681</v>
      </c>
      <c r="W2728" t="s">
        <v>40</v>
      </c>
      <c r="X2728" t="s">
        <v>103</v>
      </c>
      <c r="Y2728" t="s">
        <v>42</v>
      </c>
      <c r="Z2728">
        <v>96230</v>
      </c>
      <c r="AA2728" t="s">
        <v>74</v>
      </c>
      <c r="AB2728" t="s">
        <v>75</v>
      </c>
      <c r="AC2728" t="s">
        <v>45</v>
      </c>
      <c r="AD2728">
        <v>4</v>
      </c>
    </row>
    <row r="2729" spans="1:30" x14ac:dyDescent="0.3">
      <c r="A2729">
        <v>3154</v>
      </c>
      <c r="B2729" t="s">
        <v>5300</v>
      </c>
      <c r="C2729" t="s">
        <v>1387</v>
      </c>
      <c r="D2729" s="6" t="str">
        <f>CONCATENATE(employee_data35[[#This Row],[FirstName]], "-",employee_data35[[#This Row],[LastName]] )</f>
        <v>Donavan-Kennedy</v>
      </c>
      <c r="E2729" s="1">
        <v>43518</v>
      </c>
      <c r="F2729" s="1"/>
      <c r="G2729" s="7" t="str">
        <f>IF(ISBLANK(employee_data35[[#This Row],[ExitDate]]),"Yes","")</f>
        <v>Yes</v>
      </c>
      <c r="H2729" t="s">
        <v>28</v>
      </c>
      <c r="I2729" t="s">
        <v>9536</v>
      </c>
      <c r="J2729" t="s">
        <v>9537</v>
      </c>
      <c r="K2729" t="s">
        <v>50</v>
      </c>
      <c r="L2729" s="6" t="str">
        <f>IF(ISBLANK(employee_data35[[#This Row],[ExitDate]]),"1","0")</f>
        <v>1</v>
      </c>
      <c r="M2729" t="str">
        <f>IF(ISBLANK(employee_data35[[#This Row],[ExitDate]]),"Active","Tidak Active")</f>
        <v>Active</v>
      </c>
      <c r="N2729" t="s">
        <v>63</v>
      </c>
      <c r="O2729" t="s">
        <v>64</v>
      </c>
      <c r="P2729" t="s">
        <v>35</v>
      </c>
      <c r="Q2729" t="s">
        <v>36</v>
      </c>
      <c r="R2729" t="s">
        <v>37</v>
      </c>
      <c r="S2729" t="s">
        <v>38</v>
      </c>
      <c r="T2729" t="s">
        <v>111</v>
      </c>
      <c r="U2729" s="1">
        <v>18039</v>
      </c>
      <c r="V2729" s="7" t="str">
        <f>CONCATENATE(employee_data35[[#This Row],[First-LastName]]&amp;" "&amp;employee_data35[[#This Row],[DOB]])</f>
        <v>Donavan-Kennedy 18039</v>
      </c>
      <c r="W2729" t="s">
        <v>40</v>
      </c>
      <c r="X2729" t="s">
        <v>113</v>
      </c>
      <c r="Y2729" t="s">
        <v>42</v>
      </c>
      <c r="Z2729">
        <v>75205</v>
      </c>
      <c r="AA2729" t="s">
        <v>93</v>
      </c>
      <c r="AB2729" t="s">
        <v>75</v>
      </c>
      <c r="AC2729" t="s">
        <v>45</v>
      </c>
      <c r="AD2729">
        <v>2</v>
      </c>
    </row>
    <row r="2730" spans="1:30" x14ac:dyDescent="0.3">
      <c r="A2730">
        <v>3155</v>
      </c>
      <c r="B2730" t="s">
        <v>1991</v>
      </c>
      <c r="C2730" t="s">
        <v>2644</v>
      </c>
      <c r="D2730" s="6" t="str">
        <f>CONCATENATE(employee_data35[[#This Row],[FirstName]], "-",employee_data35[[#This Row],[LastName]] )</f>
        <v>Amy-Frederick</v>
      </c>
      <c r="E2730" s="1">
        <v>44028</v>
      </c>
      <c r="F2730" s="1">
        <v>44607</v>
      </c>
      <c r="G2730" s="7" t="str">
        <f>IF(ISBLANK(employee_data35[[#This Row],[ExitDate]]),"Yes","")</f>
        <v/>
      </c>
      <c r="H2730" t="s">
        <v>28</v>
      </c>
      <c r="I2730" t="s">
        <v>9538</v>
      </c>
      <c r="J2730" t="s">
        <v>9539</v>
      </c>
      <c r="K2730" t="s">
        <v>139</v>
      </c>
      <c r="L2730" s="6" t="str">
        <f>IF(ISBLANK(employee_data35[[#This Row],[ExitDate]]),"1","0")</f>
        <v>0</v>
      </c>
      <c r="M2730" t="str">
        <f>IF(ISBLANK(employee_data35[[#This Row],[ExitDate]]),"Active","Tidak Active")</f>
        <v>Tidak Active</v>
      </c>
      <c r="N2730" t="s">
        <v>33</v>
      </c>
      <c r="O2730" t="s">
        <v>64</v>
      </c>
      <c r="P2730" t="s">
        <v>35</v>
      </c>
      <c r="Q2730" t="s">
        <v>175</v>
      </c>
      <c r="R2730" t="s">
        <v>9540</v>
      </c>
      <c r="S2730" t="s">
        <v>38</v>
      </c>
      <c r="T2730" t="s">
        <v>81</v>
      </c>
      <c r="U2730" s="1">
        <v>18701</v>
      </c>
      <c r="V2730" s="7" t="str">
        <f>CONCATENATE(employee_data35[[#This Row],[First-LastName]]&amp;" "&amp;employee_data35[[#This Row],[DOB]])</f>
        <v>Amy-Frederick 18701</v>
      </c>
      <c r="W2730" t="s">
        <v>40</v>
      </c>
      <c r="X2730" t="s">
        <v>163</v>
      </c>
      <c r="Y2730" t="s">
        <v>55</v>
      </c>
      <c r="Z2730">
        <v>56136</v>
      </c>
      <c r="AA2730" t="s">
        <v>93</v>
      </c>
      <c r="AB2730" t="s">
        <v>84</v>
      </c>
      <c r="AC2730" t="s">
        <v>45</v>
      </c>
      <c r="AD2730">
        <v>2</v>
      </c>
    </row>
    <row r="2731" spans="1:30" x14ac:dyDescent="0.3">
      <c r="A2731">
        <v>3156</v>
      </c>
      <c r="B2731" t="s">
        <v>1889</v>
      </c>
      <c r="C2731" t="s">
        <v>6025</v>
      </c>
      <c r="D2731" s="6" t="str">
        <f>CONCATENATE(employee_data35[[#This Row],[FirstName]], "-",employee_data35[[#This Row],[LastName]] )</f>
        <v>Pierce-Charles</v>
      </c>
      <c r="E2731" s="1">
        <v>43664</v>
      </c>
      <c r="F2731" s="1">
        <v>43880</v>
      </c>
      <c r="G2731" s="7" t="str">
        <f>IF(ISBLANK(employee_data35[[#This Row],[ExitDate]]),"Yes","")</f>
        <v/>
      </c>
      <c r="H2731" t="s">
        <v>728</v>
      </c>
      <c r="I2731" t="s">
        <v>9541</v>
      </c>
      <c r="J2731" t="s">
        <v>9542</v>
      </c>
      <c r="K2731" t="s">
        <v>139</v>
      </c>
      <c r="L2731" s="6" t="str">
        <f>IF(ISBLANK(employee_data35[[#This Row],[ExitDate]]),"1","0")</f>
        <v>0</v>
      </c>
      <c r="M2731" t="str">
        <f>IF(ISBLANK(employee_data35[[#This Row],[ExitDate]]),"Active","Tidak Active")</f>
        <v>Tidak Active</v>
      </c>
      <c r="N2731" t="s">
        <v>33</v>
      </c>
      <c r="O2731" t="s">
        <v>64</v>
      </c>
      <c r="P2731" t="s">
        <v>52</v>
      </c>
      <c r="Q2731" t="s">
        <v>175</v>
      </c>
      <c r="R2731" t="s">
        <v>9543</v>
      </c>
      <c r="S2731" t="s">
        <v>38</v>
      </c>
      <c r="T2731" t="s">
        <v>81</v>
      </c>
      <c r="U2731" s="1">
        <v>22843</v>
      </c>
      <c r="V2731" s="7" t="str">
        <f>CONCATENATE(employee_data35[[#This Row],[First-LastName]]&amp;" "&amp;employee_data35[[#This Row],[DOB]])</f>
        <v>Pierce-Charles 22843</v>
      </c>
      <c r="W2731" t="s">
        <v>40</v>
      </c>
      <c r="X2731" t="s">
        <v>163</v>
      </c>
      <c r="Y2731" t="s">
        <v>42</v>
      </c>
      <c r="Z2731">
        <v>65327</v>
      </c>
      <c r="AA2731" t="s">
        <v>93</v>
      </c>
      <c r="AB2731" t="s">
        <v>84</v>
      </c>
      <c r="AC2731" t="s">
        <v>45</v>
      </c>
      <c r="AD2731">
        <v>5</v>
      </c>
    </row>
    <row r="2732" spans="1:30" x14ac:dyDescent="0.3">
      <c r="A2732">
        <v>3157</v>
      </c>
      <c r="B2732" t="s">
        <v>9544</v>
      </c>
      <c r="C2732" t="s">
        <v>1712</v>
      </c>
      <c r="D2732" s="6" t="str">
        <f>CONCATENATE(employee_data35[[#This Row],[FirstName]], "-",employee_data35[[#This Row],[LastName]] )</f>
        <v>Deegan-Pham</v>
      </c>
      <c r="E2732" s="1">
        <v>43534</v>
      </c>
      <c r="F2732" s="1">
        <v>44516</v>
      </c>
      <c r="G2732" s="7" t="str">
        <f>IF(ISBLANK(employee_data35[[#This Row],[ExitDate]]),"Yes","")</f>
        <v/>
      </c>
      <c r="H2732" t="s">
        <v>728</v>
      </c>
      <c r="I2732" t="s">
        <v>9545</v>
      </c>
      <c r="J2732" t="s">
        <v>9546</v>
      </c>
      <c r="K2732" t="s">
        <v>80</v>
      </c>
      <c r="L2732" s="6" t="str">
        <f>IF(ISBLANK(employee_data35[[#This Row],[ExitDate]]),"1","0")</f>
        <v>0</v>
      </c>
      <c r="M2732" t="str">
        <f>IF(ISBLANK(employee_data35[[#This Row],[ExitDate]]),"Active","Tidak Active")</f>
        <v>Tidak Active</v>
      </c>
      <c r="N2732" t="s">
        <v>33</v>
      </c>
      <c r="O2732" t="s">
        <v>51</v>
      </c>
      <c r="P2732" t="s">
        <v>63</v>
      </c>
      <c r="Q2732" t="s">
        <v>175</v>
      </c>
      <c r="R2732" t="s">
        <v>9547</v>
      </c>
      <c r="S2732" t="s">
        <v>38</v>
      </c>
      <c r="T2732" t="s">
        <v>936</v>
      </c>
      <c r="U2732" s="1">
        <v>30757</v>
      </c>
      <c r="V2732" s="7" t="str">
        <f>CONCATENATE(employee_data35[[#This Row],[First-LastName]]&amp;" "&amp;employee_data35[[#This Row],[DOB]])</f>
        <v>Deegan-Pham 30757</v>
      </c>
      <c r="W2732" t="s">
        <v>40</v>
      </c>
      <c r="X2732" t="s">
        <v>113</v>
      </c>
      <c r="Y2732" t="s">
        <v>42</v>
      </c>
      <c r="Z2732">
        <v>25266</v>
      </c>
      <c r="AA2732" t="s">
        <v>43</v>
      </c>
      <c r="AB2732" t="s">
        <v>104</v>
      </c>
      <c r="AC2732" t="s">
        <v>105</v>
      </c>
      <c r="AD2732">
        <v>5</v>
      </c>
    </row>
    <row r="2733" spans="1:30" x14ac:dyDescent="0.3">
      <c r="A2733">
        <v>3158</v>
      </c>
      <c r="B2733" t="s">
        <v>3837</v>
      </c>
      <c r="C2733" t="s">
        <v>9548</v>
      </c>
      <c r="D2733" s="6" t="str">
        <f>CONCATENATE(employee_data35[[#This Row],[FirstName]], "-",employee_data35[[#This Row],[LastName]] )</f>
        <v>Seth-Oneill</v>
      </c>
      <c r="E2733" s="1">
        <v>45076</v>
      </c>
      <c r="F2733" s="1">
        <v>45128</v>
      </c>
      <c r="G2733" s="7" t="str">
        <f>IF(ISBLANK(employee_data35[[#This Row],[ExitDate]]),"Yes","")</f>
        <v/>
      </c>
      <c r="H2733" t="s">
        <v>728</v>
      </c>
      <c r="I2733" t="s">
        <v>9139</v>
      </c>
      <c r="J2733" t="s">
        <v>9549</v>
      </c>
      <c r="K2733" t="s">
        <v>168</v>
      </c>
      <c r="L2733" s="6" t="str">
        <f>IF(ISBLANK(employee_data35[[#This Row],[ExitDate]]),"1","0")</f>
        <v>0</v>
      </c>
      <c r="M2733" t="str">
        <f>IF(ISBLANK(employee_data35[[#This Row],[ExitDate]]),"Active","Tidak Active")</f>
        <v>Tidak Active</v>
      </c>
      <c r="N2733" t="s">
        <v>52</v>
      </c>
      <c r="O2733" t="s">
        <v>51</v>
      </c>
      <c r="P2733" t="s">
        <v>63</v>
      </c>
      <c r="Q2733" t="s">
        <v>140</v>
      </c>
      <c r="R2733" t="s">
        <v>9550</v>
      </c>
      <c r="S2733" t="s">
        <v>38</v>
      </c>
      <c r="T2733" t="s">
        <v>66</v>
      </c>
      <c r="U2733" s="1">
        <v>27780</v>
      </c>
      <c r="V2733" s="7" t="str">
        <f>CONCATENATE(employee_data35[[#This Row],[First-LastName]]&amp;" "&amp;employee_data35[[#This Row],[DOB]])</f>
        <v>Seth-Oneill 27780</v>
      </c>
      <c r="W2733" t="s">
        <v>40</v>
      </c>
      <c r="X2733" t="s">
        <v>184</v>
      </c>
      <c r="Y2733" t="s">
        <v>42</v>
      </c>
      <c r="Z2733">
        <v>35824</v>
      </c>
      <c r="AA2733" t="s">
        <v>56</v>
      </c>
      <c r="AB2733" t="s">
        <v>104</v>
      </c>
      <c r="AC2733" t="s">
        <v>105</v>
      </c>
      <c r="AD2733">
        <v>2</v>
      </c>
    </row>
    <row r="2734" spans="1:30" x14ac:dyDescent="0.3">
      <c r="A2734">
        <v>3159</v>
      </c>
      <c r="B2734" t="s">
        <v>3908</v>
      </c>
      <c r="C2734" t="s">
        <v>2082</v>
      </c>
      <c r="D2734" s="6" t="str">
        <f>CONCATENATE(employee_data35[[#This Row],[FirstName]], "-",employee_data35[[#This Row],[LastName]] )</f>
        <v>Mollie-Woodward</v>
      </c>
      <c r="E2734" s="1">
        <v>43335</v>
      </c>
      <c r="F2734" s="1">
        <v>43635</v>
      </c>
      <c r="G2734" s="7" t="str">
        <f>IF(ISBLANK(employee_data35[[#This Row],[ExitDate]]),"Yes","")</f>
        <v/>
      </c>
      <c r="H2734" t="s">
        <v>728</v>
      </c>
      <c r="I2734" t="s">
        <v>9551</v>
      </c>
      <c r="J2734" t="s">
        <v>9552</v>
      </c>
      <c r="K2734" t="s">
        <v>98</v>
      </c>
      <c r="L2734" s="6" t="str">
        <f>IF(ISBLANK(employee_data35[[#This Row],[ExitDate]]),"1","0")</f>
        <v>0</v>
      </c>
      <c r="M2734" t="str">
        <f>IF(ISBLANK(employee_data35[[#This Row],[ExitDate]]),"Active","Tidak Active")</f>
        <v>Tidak Active</v>
      </c>
      <c r="N2734" t="s">
        <v>63</v>
      </c>
      <c r="O2734" t="s">
        <v>64</v>
      </c>
      <c r="P2734" t="s">
        <v>52</v>
      </c>
      <c r="Q2734" t="s">
        <v>175</v>
      </c>
      <c r="R2734" t="s">
        <v>9553</v>
      </c>
      <c r="S2734" t="s">
        <v>38</v>
      </c>
      <c r="T2734" t="s">
        <v>90</v>
      </c>
      <c r="U2734" s="1">
        <v>28639</v>
      </c>
      <c r="V2734" s="7" t="str">
        <f>CONCATENATE(employee_data35[[#This Row],[First-LastName]]&amp;" "&amp;employee_data35[[#This Row],[DOB]])</f>
        <v>Mollie-Woodward 28639</v>
      </c>
      <c r="W2734" t="s">
        <v>40</v>
      </c>
      <c r="X2734" t="s">
        <v>352</v>
      </c>
      <c r="Y2734" t="s">
        <v>42</v>
      </c>
      <c r="Z2734">
        <v>24940</v>
      </c>
      <c r="AA2734" t="s">
        <v>128</v>
      </c>
      <c r="AB2734" t="s">
        <v>84</v>
      </c>
      <c r="AC2734" t="s">
        <v>45</v>
      </c>
      <c r="AD2734">
        <v>4</v>
      </c>
    </row>
    <row r="2735" spans="1:30" x14ac:dyDescent="0.3">
      <c r="A2735">
        <v>3160</v>
      </c>
      <c r="B2735" t="s">
        <v>9351</v>
      </c>
      <c r="C2735" t="s">
        <v>1579</v>
      </c>
      <c r="D2735" s="6" t="str">
        <f>CONCATENATE(employee_data35[[#This Row],[FirstName]], "-",employee_data35[[#This Row],[LastName]] )</f>
        <v>Baylee-Warner</v>
      </c>
      <c r="E2735" s="1">
        <v>43530</v>
      </c>
      <c r="F2735" s="1"/>
      <c r="G2735" s="7" t="str">
        <f>IF(ISBLANK(employee_data35[[#This Row],[ExitDate]]),"Yes","")</f>
        <v>Yes</v>
      </c>
      <c r="H2735" t="s">
        <v>728</v>
      </c>
      <c r="I2735" t="s">
        <v>9554</v>
      </c>
      <c r="J2735" t="s">
        <v>9555</v>
      </c>
      <c r="K2735" t="s">
        <v>118</v>
      </c>
      <c r="L2735" s="6" t="str">
        <f>IF(ISBLANK(employee_data35[[#This Row],[ExitDate]]),"1","0")</f>
        <v>1</v>
      </c>
      <c r="M2735" t="str">
        <f>IF(ISBLANK(employee_data35[[#This Row],[ExitDate]]),"Active","Tidak Active")</f>
        <v>Active</v>
      </c>
      <c r="N2735" t="s">
        <v>63</v>
      </c>
      <c r="O2735" t="s">
        <v>51</v>
      </c>
      <c r="P2735" t="s">
        <v>52</v>
      </c>
      <c r="Q2735" t="s">
        <v>36</v>
      </c>
      <c r="R2735" t="s">
        <v>37</v>
      </c>
      <c r="S2735" t="s">
        <v>38</v>
      </c>
      <c r="T2735" t="s">
        <v>148</v>
      </c>
      <c r="U2735" s="1">
        <v>18736</v>
      </c>
      <c r="V2735" s="7" t="str">
        <f>CONCATENATE(employee_data35[[#This Row],[First-LastName]]&amp;" "&amp;employee_data35[[#This Row],[DOB]])</f>
        <v>Baylee-Warner 18736</v>
      </c>
      <c r="W2735" t="s">
        <v>40</v>
      </c>
      <c r="X2735" t="s">
        <v>150</v>
      </c>
      <c r="Y2735" t="s">
        <v>42</v>
      </c>
      <c r="Z2735">
        <v>69293</v>
      </c>
      <c r="AA2735" t="s">
        <v>74</v>
      </c>
      <c r="AB2735" t="s">
        <v>75</v>
      </c>
      <c r="AC2735" t="s">
        <v>105</v>
      </c>
      <c r="AD2735">
        <v>4</v>
      </c>
    </row>
    <row r="2736" spans="1:30" x14ac:dyDescent="0.3">
      <c r="A2736">
        <v>3161</v>
      </c>
      <c r="B2736" t="s">
        <v>2987</v>
      </c>
      <c r="C2736" t="s">
        <v>4755</v>
      </c>
      <c r="D2736" s="6" t="str">
        <f>CONCATENATE(employee_data35[[#This Row],[FirstName]], "-",employee_data35[[#This Row],[LastName]] )</f>
        <v>Celeste-Allison</v>
      </c>
      <c r="E2736" s="1">
        <v>45139</v>
      </c>
      <c r="F2736" s="1">
        <v>45140</v>
      </c>
      <c r="G2736" s="7" t="str">
        <f>IF(ISBLANK(employee_data35[[#This Row],[ExitDate]]),"Yes","")</f>
        <v/>
      </c>
      <c r="H2736" t="s">
        <v>728</v>
      </c>
      <c r="I2736" t="s">
        <v>9556</v>
      </c>
      <c r="J2736" t="s">
        <v>9557</v>
      </c>
      <c r="K2736" t="s">
        <v>62</v>
      </c>
      <c r="L2736" s="6" t="str">
        <f>IF(ISBLANK(employee_data35[[#This Row],[ExitDate]]),"1","0")</f>
        <v>0</v>
      </c>
      <c r="M2736" t="str">
        <f>IF(ISBLANK(employee_data35[[#This Row],[ExitDate]]),"Active","Tidak Active")</f>
        <v>Tidak Active</v>
      </c>
      <c r="N2736" t="s">
        <v>63</v>
      </c>
      <c r="O2736" t="s">
        <v>34</v>
      </c>
      <c r="P2736" t="s">
        <v>63</v>
      </c>
      <c r="Q2736" t="s">
        <v>99</v>
      </c>
      <c r="R2736" t="s">
        <v>9558</v>
      </c>
      <c r="S2736" t="s">
        <v>38</v>
      </c>
      <c r="T2736" t="s">
        <v>81</v>
      </c>
      <c r="U2736" s="1">
        <v>30423</v>
      </c>
      <c r="V2736" s="7" t="str">
        <f>CONCATENATE(employee_data35[[#This Row],[First-LastName]]&amp;" "&amp;employee_data35[[#This Row],[DOB]])</f>
        <v>Celeste-Allison 30423</v>
      </c>
      <c r="W2736" t="s">
        <v>40</v>
      </c>
      <c r="X2736" t="s">
        <v>83</v>
      </c>
      <c r="Y2736" t="s">
        <v>42</v>
      </c>
      <c r="Z2736">
        <v>9346</v>
      </c>
      <c r="AA2736" t="s">
        <v>93</v>
      </c>
      <c r="AB2736" t="s">
        <v>104</v>
      </c>
      <c r="AC2736" t="s">
        <v>45</v>
      </c>
      <c r="AD2736">
        <v>1</v>
      </c>
    </row>
    <row r="2737" spans="1:30" x14ac:dyDescent="0.3">
      <c r="A2737">
        <v>3162</v>
      </c>
      <c r="B2737" t="s">
        <v>3186</v>
      </c>
      <c r="C2737" t="s">
        <v>1507</v>
      </c>
      <c r="D2737" s="6" t="str">
        <f>CONCATENATE(employee_data35[[#This Row],[FirstName]], "-",employee_data35[[#This Row],[LastName]] )</f>
        <v>Camryn-Clark</v>
      </c>
      <c r="E2737" s="1">
        <v>43885</v>
      </c>
      <c r="F2737" s="1">
        <v>44189</v>
      </c>
      <c r="G2737" s="7" t="str">
        <f>IF(ISBLANK(employee_data35[[#This Row],[ExitDate]]),"Yes","")</f>
        <v/>
      </c>
      <c r="H2737" t="s">
        <v>728</v>
      </c>
      <c r="I2737" t="s">
        <v>9559</v>
      </c>
      <c r="J2737" t="s">
        <v>9560</v>
      </c>
      <c r="K2737" t="s">
        <v>89</v>
      </c>
      <c r="L2737" s="6" t="str">
        <f>IF(ISBLANK(employee_data35[[#This Row],[ExitDate]]),"1","0")</f>
        <v>0</v>
      </c>
      <c r="M2737" t="str">
        <f>IF(ISBLANK(employee_data35[[#This Row],[ExitDate]]),"Active","Tidak Active")</f>
        <v>Tidak Active</v>
      </c>
      <c r="N2737" t="s">
        <v>52</v>
      </c>
      <c r="O2737" t="s">
        <v>51</v>
      </c>
      <c r="P2737" t="s">
        <v>35</v>
      </c>
      <c r="Q2737" t="s">
        <v>126</v>
      </c>
      <c r="R2737" t="s">
        <v>9561</v>
      </c>
      <c r="S2737" t="s">
        <v>38</v>
      </c>
      <c r="T2737" t="s">
        <v>3213</v>
      </c>
      <c r="U2737" s="1">
        <v>35669</v>
      </c>
      <c r="V2737" s="7" t="str">
        <f>CONCATENATE(employee_data35[[#This Row],[First-LastName]]&amp;" "&amp;employee_data35[[#This Row],[DOB]])</f>
        <v>Camryn-Clark 35669</v>
      </c>
      <c r="W2737" t="s">
        <v>40</v>
      </c>
      <c r="X2737" t="s">
        <v>243</v>
      </c>
      <c r="Y2737" t="s">
        <v>55</v>
      </c>
      <c r="Z2737">
        <v>57257</v>
      </c>
      <c r="AA2737" t="s">
        <v>43</v>
      </c>
      <c r="AB2737" t="s">
        <v>75</v>
      </c>
      <c r="AC2737" t="s">
        <v>45</v>
      </c>
      <c r="AD2737">
        <v>5</v>
      </c>
    </row>
    <row r="2738" spans="1:30" x14ac:dyDescent="0.3">
      <c r="A2738">
        <v>3163</v>
      </c>
      <c r="B2738" t="s">
        <v>461</v>
      </c>
      <c r="C2738" t="s">
        <v>4194</v>
      </c>
      <c r="D2738" s="6" t="str">
        <f>CONCATENATE(employee_data35[[#This Row],[FirstName]], "-",employee_data35[[#This Row],[LastName]] )</f>
        <v>Geovanni-Crawford</v>
      </c>
      <c r="E2738" s="1">
        <v>43734</v>
      </c>
      <c r="F2738" s="1"/>
      <c r="G2738" s="7" t="str">
        <f>IF(ISBLANK(employee_data35[[#This Row],[ExitDate]]),"Yes","")</f>
        <v>Yes</v>
      </c>
      <c r="H2738" t="s">
        <v>28</v>
      </c>
      <c r="I2738" t="s">
        <v>9562</v>
      </c>
      <c r="J2738" t="s">
        <v>9563</v>
      </c>
      <c r="K2738" t="s">
        <v>62</v>
      </c>
      <c r="L2738" s="6" t="str">
        <f>IF(ISBLANK(employee_data35[[#This Row],[ExitDate]]),"1","0")</f>
        <v>1</v>
      </c>
      <c r="M2738" t="str">
        <f>IF(ISBLANK(employee_data35[[#This Row],[ExitDate]]),"Active","Tidak Active")</f>
        <v>Active</v>
      </c>
      <c r="N2738" t="s">
        <v>33</v>
      </c>
      <c r="O2738" t="s">
        <v>51</v>
      </c>
      <c r="P2738" t="s">
        <v>63</v>
      </c>
      <c r="Q2738" t="s">
        <v>36</v>
      </c>
      <c r="R2738" t="s">
        <v>37</v>
      </c>
      <c r="S2738" t="s">
        <v>38</v>
      </c>
      <c r="T2738" t="s">
        <v>332</v>
      </c>
      <c r="U2738" s="1">
        <v>28927</v>
      </c>
      <c r="V2738" s="7" t="str">
        <f>CONCATENATE(employee_data35[[#This Row],[First-LastName]]&amp;" "&amp;employee_data35[[#This Row],[DOB]])</f>
        <v>Geovanni-Crawford 28927</v>
      </c>
      <c r="W2738" t="s">
        <v>40</v>
      </c>
      <c r="X2738" t="s">
        <v>83</v>
      </c>
      <c r="Y2738" t="s">
        <v>55</v>
      </c>
      <c r="Z2738">
        <v>57484</v>
      </c>
      <c r="AA2738" t="s">
        <v>93</v>
      </c>
      <c r="AB2738" t="s">
        <v>84</v>
      </c>
      <c r="AC2738" t="s">
        <v>45</v>
      </c>
      <c r="AD2738">
        <v>4</v>
      </c>
    </row>
    <row r="2739" spans="1:30" x14ac:dyDescent="0.3">
      <c r="A2739">
        <v>3164</v>
      </c>
      <c r="B2739" t="s">
        <v>9564</v>
      </c>
      <c r="C2739" t="s">
        <v>1508</v>
      </c>
      <c r="D2739" s="6" t="str">
        <f>CONCATENATE(employee_data35[[#This Row],[FirstName]], "-",employee_data35[[#This Row],[LastName]] )</f>
        <v>Danielle-Blanchard</v>
      </c>
      <c r="E2739" s="1">
        <v>44902</v>
      </c>
      <c r="F2739" s="1">
        <v>45085</v>
      </c>
      <c r="G2739" s="7" t="str">
        <f>IF(ISBLANK(employee_data35[[#This Row],[ExitDate]]),"Yes","")</f>
        <v/>
      </c>
      <c r="H2739" t="s">
        <v>28</v>
      </c>
      <c r="I2739" t="s">
        <v>9565</v>
      </c>
      <c r="J2739" t="s">
        <v>9566</v>
      </c>
      <c r="K2739" t="s">
        <v>89</v>
      </c>
      <c r="L2739" s="6" t="str">
        <f>IF(ISBLANK(employee_data35[[#This Row],[ExitDate]]),"1","0")</f>
        <v>0</v>
      </c>
      <c r="M2739" t="str">
        <f>IF(ISBLANK(employee_data35[[#This Row],[ExitDate]]),"Active","Tidak Active")</f>
        <v>Tidak Active</v>
      </c>
      <c r="N2739" t="s">
        <v>63</v>
      </c>
      <c r="O2739" t="s">
        <v>34</v>
      </c>
      <c r="P2739" t="s">
        <v>35</v>
      </c>
      <c r="Q2739" t="s">
        <v>126</v>
      </c>
      <c r="R2739" t="s">
        <v>9567</v>
      </c>
      <c r="S2739" t="s">
        <v>38</v>
      </c>
      <c r="T2739" t="s">
        <v>90</v>
      </c>
      <c r="U2739" s="1">
        <v>35507</v>
      </c>
      <c r="V2739" s="7" t="str">
        <f>CONCATENATE(employee_data35[[#This Row],[First-LastName]]&amp;" "&amp;employee_data35[[#This Row],[DOB]])</f>
        <v>Danielle-Blanchard 35507</v>
      </c>
      <c r="W2739" t="s">
        <v>40</v>
      </c>
      <c r="X2739" t="s">
        <v>226</v>
      </c>
      <c r="Y2739" t="s">
        <v>42</v>
      </c>
      <c r="Z2739">
        <v>89536</v>
      </c>
      <c r="AA2739" t="s">
        <v>74</v>
      </c>
      <c r="AB2739" t="s">
        <v>84</v>
      </c>
      <c r="AC2739" t="s">
        <v>45</v>
      </c>
      <c r="AD2739">
        <v>5</v>
      </c>
    </row>
    <row r="2740" spans="1:30" x14ac:dyDescent="0.3">
      <c r="A2740">
        <v>3165</v>
      </c>
      <c r="B2740" t="s">
        <v>2650</v>
      </c>
      <c r="C2740" t="s">
        <v>3175</v>
      </c>
      <c r="D2740" s="6" t="str">
        <f>CONCATENATE(employee_data35[[#This Row],[FirstName]], "-",employee_data35[[#This Row],[LastName]] )</f>
        <v>Kasey-Pineda</v>
      </c>
      <c r="E2740" s="1">
        <v>43532</v>
      </c>
      <c r="F2740" s="1">
        <v>44235</v>
      </c>
      <c r="G2740" s="7" t="str">
        <f>IF(ISBLANK(employee_data35[[#This Row],[ExitDate]]),"Yes","")</f>
        <v/>
      </c>
      <c r="H2740" t="s">
        <v>28</v>
      </c>
      <c r="I2740" t="s">
        <v>9568</v>
      </c>
      <c r="J2740" t="s">
        <v>9569</v>
      </c>
      <c r="K2740" t="s">
        <v>31</v>
      </c>
      <c r="L2740" s="6" t="str">
        <f>IF(ISBLANK(employee_data35[[#This Row],[ExitDate]]),"1","0")</f>
        <v>0</v>
      </c>
      <c r="M2740" t="str">
        <f>IF(ISBLANK(employee_data35[[#This Row],[ExitDate]]),"Active","Tidak Active")</f>
        <v>Tidak Active</v>
      </c>
      <c r="N2740" t="s">
        <v>52</v>
      </c>
      <c r="O2740" t="s">
        <v>34</v>
      </c>
      <c r="P2740" t="s">
        <v>63</v>
      </c>
      <c r="Q2740" t="s">
        <v>140</v>
      </c>
      <c r="R2740" t="s">
        <v>9570</v>
      </c>
      <c r="S2740" t="s">
        <v>38</v>
      </c>
      <c r="T2740" t="s">
        <v>90</v>
      </c>
      <c r="U2740" s="1">
        <v>34692</v>
      </c>
      <c r="V2740" s="7" t="str">
        <f>CONCATENATE(employee_data35[[#This Row],[First-LastName]]&amp;" "&amp;employee_data35[[#This Row],[DOB]])</f>
        <v>Kasey-Pineda 34692</v>
      </c>
      <c r="W2740" t="s">
        <v>40</v>
      </c>
      <c r="X2740" t="s">
        <v>83</v>
      </c>
      <c r="Y2740" t="s">
        <v>42</v>
      </c>
      <c r="Z2740">
        <v>38677</v>
      </c>
      <c r="AA2740" t="s">
        <v>93</v>
      </c>
      <c r="AB2740" t="s">
        <v>75</v>
      </c>
      <c r="AC2740" t="s">
        <v>45</v>
      </c>
      <c r="AD2740">
        <v>2</v>
      </c>
    </row>
    <row r="2741" spans="1:30" x14ac:dyDescent="0.3">
      <c r="A2741">
        <v>3166</v>
      </c>
      <c r="B2741" t="s">
        <v>2506</v>
      </c>
      <c r="C2741" t="s">
        <v>7267</v>
      </c>
      <c r="D2741" s="6" t="str">
        <f>CONCATENATE(employee_data35[[#This Row],[FirstName]], "-",employee_data35[[#This Row],[LastName]] )</f>
        <v>Kenzie-Friedman</v>
      </c>
      <c r="E2741" s="1">
        <v>43683</v>
      </c>
      <c r="F2741" s="1">
        <v>44769</v>
      </c>
      <c r="G2741" s="7" t="str">
        <f>IF(ISBLANK(employee_data35[[#This Row],[ExitDate]]),"Yes","")</f>
        <v/>
      </c>
      <c r="H2741" t="s">
        <v>28</v>
      </c>
      <c r="I2741" t="s">
        <v>9571</v>
      </c>
      <c r="J2741" t="s">
        <v>9572</v>
      </c>
      <c r="K2741" t="s">
        <v>133</v>
      </c>
      <c r="L2741" s="6" t="str">
        <f>IF(ISBLANK(employee_data35[[#This Row],[ExitDate]]),"1","0")</f>
        <v>0</v>
      </c>
      <c r="M2741" t="str">
        <f>IF(ISBLANK(employee_data35[[#This Row],[ExitDate]]),"Active","Tidak Active")</f>
        <v>Tidak Active</v>
      </c>
      <c r="N2741" t="s">
        <v>52</v>
      </c>
      <c r="O2741" t="s">
        <v>51</v>
      </c>
      <c r="P2741" t="s">
        <v>63</v>
      </c>
      <c r="Q2741" t="s">
        <v>126</v>
      </c>
      <c r="R2741" t="s">
        <v>9573</v>
      </c>
      <c r="S2741" t="s">
        <v>38</v>
      </c>
      <c r="T2741" t="s">
        <v>90</v>
      </c>
      <c r="U2741" s="1">
        <v>34275</v>
      </c>
      <c r="V2741" s="7" t="str">
        <f>CONCATENATE(employee_data35[[#This Row],[First-LastName]]&amp;" "&amp;employee_data35[[#This Row],[DOB]])</f>
        <v>Kenzie-Friedman 34275</v>
      </c>
      <c r="W2741" t="s">
        <v>40</v>
      </c>
      <c r="X2741" t="s">
        <v>83</v>
      </c>
      <c r="Y2741" t="s">
        <v>42</v>
      </c>
      <c r="Z2741">
        <v>28796</v>
      </c>
      <c r="AA2741" t="s">
        <v>43</v>
      </c>
      <c r="AB2741" t="s">
        <v>75</v>
      </c>
      <c r="AC2741" t="s">
        <v>105</v>
      </c>
      <c r="AD2741">
        <v>2</v>
      </c>
    </row>
    <row r="2742" spans="1:30" x14ac:dyDescent="0.3">
      <c r="A2742">
        <v>3167</v>
      </c>
      <c r="B2742" t="s">
        <v>9574</v>
      </c>
      <c r="C2742" t="s">
        <v>9575</v>
      </c>
      <c r="D2742" s="6" t="str">
        <f>CONCATENATE(employee_data35[[#This Row],[FirstName]], "-",employee_data35[[#This Row],[LastName]] )</f>
        <v>Destinee-Mejia</v>
      </c>
      <c r="E2742" s="1">
        <v>43635</v>
      </c>
      <c r="F2742" s="1"/>
      <c r="G2742" s="7" t="str">
        <f>IF(ISBLANK(employee_data35[[#This Row],[ExitDate]]),"Yes","")</f>
        <v>Yes</v>
      </c>
      <c r="H2742" t="s">
        <v>28</v>
      </c>
      <c r="I2742" t="s">
        <v>9576</v>
      </c>
      <c r="J2742" t="s">
        <v>9577</v>
      </c>
      <c r="K2742" t="s">
        <v>50</v>
      </c>
      <c r="L2742" s="6" t="str">
        <f>IF(ISBLANK(employee_data35[[#This Row],[ExitDate]]),"1","0")</f>
        <v>1</v>
      </c>
      <c r="M2742" t="str">
        <f>IF(ISBLANK(employee_data35[[#This Row],[ExitDate]]),"Active","Tidak Active")</f>
        <v>Active</v>
      </c>
      <c r="N2742" t="s">
        <v>63</v>
      </c>
      <c r="O2742" t="s">
        <v>64</v>
      </c>
      <c r="P2742" t="s">
        <v>52</v>
      </c>
      <c r="Q2742" t="s">
        <v>36</v>
      </c>
      <c r="R2742" t="s">
        <v>37</v>
      </c>
      <c r="S2742" t="s">
        <v>38</v>
      </c>
      <c r="T2742" t="s">
        <v>148</v>
      </c>
      <c r="U2742" s="1">
        <v>15968</v>
      </c>
      <c r="V2742" s="7" t="str">
        <f>CONCATENATE(employee_data35[[#This Row],[First-LastName]]&amp;" "&amp;employee_data35[[#This Row],[DOB]])</f>
        <v>Destinee-Mejia 15968</v>
      </c>
      <c r="W2742" t="s">
        <v>40</v>
      </c>
      <c r="X2742" t="s">
        <v>163</v>
      </c>
      <c r="Y2742" t="s">
        <v>55</v>
      </c>
      <c r="Z2742">
        <v>2156</v>
      </c>
      <c r="AA2742" t="s">
        <v>74</v>
      </c>
      <c r="AB2742" t="s">
        <v>104</v>
      </c>
      <c r="AC2742" t="s">
        <v>105</v>
      </c>
      <c r="AD2742">
        <v>4</v>
      </c>
    </row>
    <row r="2743" spans="1:30" x14ac:dyDescent="0.3">
      <c r="A2743">
        <v>3168</v>
      </c>
      <c r="B2743" t="s">
        <v>8794</v>
      </c>
      <c r="C2743" t="s">
        <v>1607</v>
      </c>
      <c r="D2743" s="6" t="str">
        <f>CONCATENATE(employee_data35[[#This Row],[FirstName]], "-",employee_data35[[#This Row],[LastName]] )</f>
        <v>Deshawn-Henry</v>
      </c>
      <c r="E2743" s="1">
        <v>44600</v>
      </c>
      <c r="F2743" s="1">
        <v>45125</v>
      </c>
      <c r="G2743" s="7" t="str">
        <f>IF(ISBLANK(employee_data35[[#This Row],[ExitDate]]),"Yes","")</f>
        <v/>
      </c>
      <c r="H2743" t="s">
        <v>28</v>
      </c>
      <c r="I2743" t="s">
        <v>9578</v>
      </c>
      <c r="J2743" t="s">
        <v>9579</v>
      </c>
      <c r="K2743" t="s">
        <v>139</v>
      </c>
      <c r="L2743" s="6" t="str">
        <f>IF(ISBLANK(employee_data35[[#This Row],[ExitDate]]),"1","0")</f>
        <v>0</v>
      </c>
      <c r="M2743" t="str">
        <f>IF(ISBLANK(employee_data35[[#This Row],[ExitDate]]),"Active","Tidak Active")</f>
        <v>Tidak Active</v>
      </c>
      <c r="N2743" t="s">
        <v>52</v>
      </c>
      <c r="O2743" t="s">
        <v>51</v>
      </c>
      <c r="P2743" t="s">
        <v>63</v>
      </c>
      <c r="Q2743" t="s">
        <v>175</v>
      </c>
      <c r="R2743" t="s">
        <v>9580</v>
      </c>
      <c r="S2743" t="s">
        <v>38</v>
      </c>
      <c r="T2743" t="s">
        <v>2015</v>
      </c>
      <c r="U2743" s="1">
        <v>33017</v>
      </c>
      <c r="V2743" s="7" t="str">
        <f>CONCATENATE(employee_data35[[#This Row],[First-LastName]]&amp;" "&amp;employee_data35[[#This Row],[DOB]])</f>
        <v>Deshawn-Henry 33017</v>
      </c>
      <c r="W2743" t="s">
        <v>40</v>
      </c>
      <c r="X2743" t="s">
        <v>67</v>
      </c>
      <c r="Y2743" t="s">
        <v>55</v>
      </c>
      <c r="Z2743">
        <v>86333</v>
      </c>
      <c r="AA2743" t="s">
        <v>56</v>
      </c>
      <c r="AB2743" t="s">
        <v>84</v>
      </c>
      <c r="AC2743" t="s">
        <v>45</v>
      </c>
      <c r="AD2743">
        <v>2</v>
      </c>
    </row>
    <row r="2744" spans="1:30" x14ac:dyDescent="0.3">
      <c r="A2744">
        <v>3169</v>
      </c>
      <c r="B2744" t="s">
        <v>9581</v>
      </c>
      <c r="C2744" t="s">
        <v>5476</v>
      </c>
      <c r="D2744" s="6" t="str">
        <f>CONCATENATE(employee_data35[[#This Row],[FirstName]], "-",employee_data35[[#This Row],[LastName]] )</f>
        <v>Cristian-Ritter</v>
      </c>
      <c r="E2744" s="1">
        <v>43624</v>
      </c>
      <c r="F2744" s="1">
        <v>44225</v>
      </c>
      <c r="G2744" s="7" t="str">
        <f>IF(ISBLANK(employee_data35[[#This Row],[ExitDate]]),"Yes","")</f>
        <v/>
      </c>
      <c r="H2744" t="s">
        <v>28</v>
      </c>
      <c r="I2744" t="s">
        <v>9582</v>
      </c>
      <c r="J2744" t="s">
        <v>9583</v>
      </c>
      <c r="K2744" t="s">
        <v>80</v>
      </c>
      <c r="L2744" s="6" t="str">
        <f>IF(ISBLANK(employee_data35[[#This Row],[ExitDate]]),"1","0")</f>
        <v>0</v>
      </c>
      <c r="M2744" t="str">
        <f>IF(ISBLANK(employee_data35[[#This Row],[ExitDate]]),"Active","Tidak Active")</f>
        <v>Tidak Active</v>
      </c>
      <c r="N2744" t="s">
        <v>52</v>
      </c>
      <c r="O2744" t="s">
        <v>64</v>
      </c>
      <c r="P2744" t="s">
        <v>52</v>
      </c>
      <c r="Q2744" t="s">
        <v>126</v>
      </c>
      <c r="R2744" t="s">
        <v>9584</v>
      </c>
      <c r="S2744" t="s">
        <v>38</v>
      </c>
      <c r="T2744" t="s">
        <v>53</v>
      </c>
      <c r="U2744" s="1">
        <v>18721</v>
      </c>
      <c r="V2744" s="7" t="str">
        <f>CONCATENATE(employee_data35[[#This Row],[First-LastName]]&amp;" "&amp;employee_data35[[#This Row],[DOB]])</f>
        <v>Cristian-Ritter 18721</v>
      </c>
      <c r="W2744" t="s">
        <v>40</v>
      </c>
      <c r="X2744" t="s">
        <v>163</v>
      </c>
      <c r="Y2744" t="s">
        <v>42</v>
      </c>
      <c r="Z2744">
        <v>17633</v>
      </c>
      <c r="AA2744" t="s">
        <v>74</v>
      </c>
      <c r="AB2744" t="s">
        <v>75</v>
      </c>
      <c r="AC2744" t="s">
        <v>105</v>
      </c>
      <c r="AD2744">
        <v>4</v>
      </c>
    </row>
    <row r="2745" spans="1:30" x14ac:dyDescent="0.3">
      <c r="A2745">
        <v>3170</v>
      </c>
      <c r="B2745" t="s">
        <v>4726</v>
      </c>
      <c r="C2745" t="s">
        <v>1942</v>
      </c>
      <c r="D2745" s="6" t="str">
        <f>CONCATENATE(employee_data35[[#This Row],[FirstName]], "-",employee_data35[[#This Row],[LastName]] )</f>
        <v>Demarcus-Huffman</v>
      </c>
      <c r="E2745" s="1">
        <v>44589</v>
      </c>
      <c r="F2745" s="1">
        <v>45100</v>
      </c>
      <c r="G2745" s="7" t="str">
        <f>IF(ISBLANK(employee_data35[[#This Row],[ExitDate]]),"Yes","")</f>
        <v/>
      </c>
      <c r="H2745" t="s">
        <v>28</v>
      </c>
      <c r="I2745" t="s">
        <v>9585</v>
      </c>
      <c r="J2745" t="s">
        <v>9586</v>
      </c>
      <c r="K2745" t="s">
        <v>168</v>
      </c>
      <c r="L2745" s="6" t="str">
        <f>IF(ISBLANK(employee_data35[[#This Row],[ExitDate]]),"1","0")</f>
        <v>0</v>
      </c>
      <c r="M2745" t="str">
        <f>IF(ISBLANK(employee_data35[[#This Row],[ExitDate]]),"Active","Tidak Active")</f>
        <v>Tidak Active</v>
      </c>
      <c r="N2745" t="s">
        <v>63</v>
      </c>
      <c r="O2745" t="s">
        <v>34</v>
      </c>
      <c r="P2745" t="s">
        <v>63</v>
      </c>
      <c r="Q2745" t="s">
        <v>140</v>
      </c>
      <c r="R2745" t="s">
        <v>9587</v>
      </c>
      <c r="S2745" t="s">
        <v>38</v>
      </c>
      <c r="T2745" t="s">
        <v>90</v>
      </c>
      <c r="U2745" s="1">
        <v>33626</v>
      </c>
      <c r="V2745" s="7" t="str">
        <f>CONCATENATE(employee_data35[[#This Row],[First-LastName]]&amp;" "&amp;employee_data35[[#This Row],[DOB]])</f>
        <v>Demarcus-Huffman 33626</v>
      </c>
      <c r="W2745" t="s">
        <v>40</v>
      </c>
      <c r="X2745" t="s">
        <v>103</v>
      </c>
      <c r="Y2745" t="s">
        <v>55</v>
      </c>
      <c r="Z2745">
        <v>16568</v>
      </c>
      <c r="AA2745" t="s">
        <v>128</v>
      </c>
      <c r="AB2745" t="s">
        <v>84</v>
      </c>
      <c r="AC2745" t="s">
        <v>45</v>
      </c>
      <c r="AD2745">
        <v>2</v>
      </c>
    </row>
    <row r="2746" spans="1:30" x14ac:dyDescent="0.3">
      <c r="A2746">
        <v>3171</v>
      </c>
      <c r="B2746" t="s">
        <v>5335</v>
      </c>
      <c r="C2746" t="s">
        <v>2064</v>
      </c>
      <c r="D2746" s="6" t="str">
        <f>CONCATENATE(employee_data35[[#This Row],[FirstName]], "-",employee_data35[[#This Row],[LastName]] )</f>
        <v>Regina-Lopez</v>
      </c>
      <c r="E2746" s="1">
        <v>44069</v>
      </c>
      <c r="F2746" s="1">
        <v>44784</v>
      </c>
      <c r="G2746" s="7" t="str">
        <f>IF(ISBLANK(employee_data35[[#This Row],[ExitDate]]),"Yes","")</f>
        <v/>
      </c>
      <c r="H2746" t="s">
        <v>28</v>
      </c>
      <c r="I2746" t="s">
        <v>9588</v>
      </c>
      <c r="J2746" t="s">
        <v>9589</v>
      </c>
      <c r="K2746" t="s">
        <v>98</v>
      </c>
      <c r="L2746" s="6" t="str">
        <f>IF(ISBLANK(employee_data35[[#This Row],[ExitDate]]),"1","0")</f>
        <v>0</v>
      </c>
      <c r="M2746" t="str">
        <f>IF(ISBLANK(employee_data35[[#This Row],[ExitDate]]),"Active","Tidak Active")</f>
        <v>Tidak Active</v>
      </c>
      <c r="N2746" t="s">
        <v>52</v>
      </c>
      <c r="O2746" t="s">
        <v>51</v>
      </c>
      <c r="P2746" t="s">
        <v>52</v>
      </c>
      <c r="Q2746" t="s">
        <v>99</v>
      </c>
      <c r="R2746" t="s">
        <v>9590</v>
      </c>
      <c r="S2746" t="s">
        <v>38</v>
      </c>
      <c r="T2746" t="s">
        <v>111</v>
      </c>
      <c r="U2746" s="1">
        <v>34755</v>
      </c>
      <c r="V2746" s="7" t="str">
        <f>CONCATENATE(employee_data35[[#This Row],[First-LastName]]&amp;" "&amp;employee_data35[[#This Row],[DOB]])</f>
        <v>Regina-Lopez 34755</v>
      </c>
      <c r="W2746" t="s">
        <v>40</v>
      </c>
      <c r="X2746" t="s">
        <v>113</v>
      </c>
      <c r="Y2746" t="s">
        <v>42</v>
      </c>
      <c r="Z2746">
        <v>44233</v>
      </c>
      <c r="AA2746" t="s">
        <v>43</v>
      </c>
      <c r="AB2746" t="s">
        <v>44</v>
      </c>
      <c r="AC2746" t="s">
        <v>45</v>
      </c>
      <c r="AD2746">
        <v>5</v>
      </c>
    </row>
    <row r="2747" spans="1:30" x14ac:dyDescent="0.3">
      <c r="A2747">
        <v>3172</v>
      </c>
      <c r="B2747" t="s">
        <v>1339</v>
      </c>
      <c r="C2747" t="s">
        <v>1507</v>
      </c>
      <c r="D2747" s="6" t="str">
        <f>CONCATENATE(employee_data35[[#This Row],[FirstName]], "-",employee_data35[[#This Row],[LastName]] )</f>
        <v>Justice-Clark</v>
      </c>
      <c r="E2747" s="1">
        <v>43577</v>
      </c>
      <c r="F2747" s="1"/>
      <c r="G2747" s="7" t="str">
        <f>IF(ISBLANK(employee_data35[[#This Row],[ExitDate]]),"Yes","")</f>
        <v>Yes</v>
      </c>
      <c r="H2747" t="s">
        <v>28</v>
      </c>
      <c r="I2747" t="s">
        <v>4707</v>
      </c>
      <c r="J2747" t="s">
        <v>9591</v>
      </c>
      <c r="K2747" t="s">
        <v>118</v>
      </c>
      <c r="L2747" s="6" t="str">
        <f>IF(ISBLANK(employee_data35[[#This Row],[ExitDate]]),"1","0")</f>
        <v>1</v>
      </c>
      <c r="M2747" t="str">
        <f>IF(ISBLANK(employee_data35[[#This Row],[ExitDate]]),"Active","Tidak Active")</f>
        <v>Active</v>
      </c>
      <c r="N2747" t="s">
        <v>33</v>
      </c>
      <c r="O2747" t="s">
        <v>34</v>
      </c>
      <c r="P2747" t="s">
        <v>52</v>
      </c>
      <c r="Q2747" t="s">
        <v>36</v>
      </c>
      <c r="R2747" t="s">
        <v>37</v>
      </c>
      <c r="S2747" t="s">
        <v>38</v>
      </c>
      <c r="T2747" t="s">
        <v>286</v>
      </c>
      <c r="U2747" s="1">
        <v>30506</v>
      </c>
      <c r="V2747" s="7" t="str">
        <f>CONCATENATE(employee_data35[[#This Row],[First-LastName]]&amp;" "&amp;employee_data35[[#This Row],[DOB]])</f>
        <v>Justice-Clark 30506</v>
      </c>
      <c r="W2747" t="s">
        <v>40</v>
      </c>
      <c r="X2747" t="s">
        <v>287</v>
      </c>
      <c r="Y2747" t="s">
        <v>42</v>
      </c>
      <c r="Z2747">
        <v>41155</v>
      </c>
      <c r="AA2747" t="s">
        <v>128</v>
      </c>
      <c r="AB2747" t="s">
        <v>104</v>
      </c>
      <c r="AC2747" t="s">
        <v>45</v>
      </c>
      <c r="AD2747">
        <v>4</v>
      </c>
    </row>
    <row r="2748" spans="1:30" x14ac:dyDescent="0.3">
      <c r="A2748">
        <v>3173</v>
      </c>
      <c r="B2748" t="s">
        <v>7508</v>
      </c>
      <c r="C2748" t="s">
        <v>3770</v>
      </c>
      <c r="D2748" s="6" t="str">
        <f>CONCATENATE(employee_data35[[#This Row],[FirstName]], "-",employee_data35[[#This Row],[LastName]] )</f>
        <v>Tucker-Sweeney</v>
      </c>
      <c r="E2748" s="1">
        <v>44916</v>
      </c>
      <c r="F2748" s="1">
        <v>45076</v>
      </c>
      <c r="G2748" s="7" t="str">
        <f>IF(ISBLANK(employee_data35[[#This Row],[ExitDate]]),"Yes","")</f>
        <v/>
      </c>
      <c r="H2748" t="s">
        <v>28</v>
      </c>
      <c r="I2748" t="s">
        <v>9592</v>
      </c>
      <c r="J2748" t="s">
        <v>9593</v>
      </c>
      <c r="K2748" t="s">
        <v>62</v>
      </c>
      <c r="L2748" s="6" t="str">
        <f>IF(ISBLANK(employee_data35[[#This Row],[ExitDate]]),"1","0")</f>
        <v>0</v>
      </c>
      <c r="M2748" t="str">
        <f>IF(ISBLANK(employee_data35[[#This Row],[ExitDate]]),"Active","Tidak Active")</f>
        <v>Tidak Active</v>
      </c>
      <c r="N2748" t="s">
        <v>33</v>
      </c>
      <c r="O2748" t="s">
        <v>51</v>
      </c>
      <c r="P2748" t="s">
        <v>52</v>
      </c>
      <c r="Q2748" t="s">
        <v>126</v>
      </c>
      <c r="R2748" t="s">
        <v>9594</v>
      </c>
      <c r="S2748" t="s">
        <v>38</v>
      </c>
      <c r="T2748" t="s">
        <v>936</v>
      </c>
      <c r="U2748" s="1">
        <v>20893</v>
      </c>
      <c r="V2748" s="7" t="str">
        <f>CONCATENATE(employee_data35[[#This Row],[First-LastName]]&amp;" "&amp;employee_data35[[#This Row],[DOB]])</f>
        <v>Tucker-Sweeney 20893</v>
      </c>
      <c r="W2748" t="s">
        <v>40</v>
      </c>
      <c r="X2748" t="s">
        <v>113</v>
      </c>
      <c r="Y2748" t="s">
        <v>42</v>
      </c>
      <c r="Z2748">
        <v>24597</v>
      </c>
      <c r="AA2748" t="s">
        <v>128</v>
      </c>
      <c r="AB2748" t="s">
        <v>84</v>
      </c>
      <c r="AC2748" t="s">
        <v>45</v>
      </c>
      <c r="AD2748">
        <v>1</v>
      </c>
    </row>
    <row r="2749" spans="1:30" x14ac:dyDescent="0.3">
      <c r="A2749">
        <v>3174</v>
      </c>
      <c r="B2749" t="s">
        <v>856</v>
      </c>
      <c r="C2749" t="s">
        <v>3471</v>
      </c>
      <c r="D2749" s="6" t="str">
        <f>CONCATENATE(employee_data35[[#This Row],[FirstName]], "-",employee_data35[[#This Row],[LastName]] )</f>
        <v>Roy-Pratt</v>
      </c>
      <c r="E2749" s="1">
        <v>44846</v>
      </c>
      <c r="F2749" s="1">
        <v>45110</v>
      </c>
      <c r="G2749" s="7" t="str">
        <f>IF(ISBLANK(employee_data35[[#This Row],[ExitDate]]),"Yes","")</f>
        <v/>
      </c>
      <c r="H2749" t="s">
        <v>28</v>
      </c>
      <c r="I2749" t="s">
        <v>9595</v>
      </c>
      <c r="J2749" t="s">
        <v>9596</v>
      </c>
      <c r="K2749" t="s">
        <v>89</v>
      </c>
      <c r="L2749" s="6" t="str">
        <f>IF(ISBLANK(employee_data35[[#This Row],[ExitDate]]),"1","0")</f>
        <v>0</v>
      </c>
      <c r="M2749" t="str">
        <f>IF(ISBLANK(employee_data35[[#This Row],[ExitDate]]),"Active","Tidak Active")</f>
        <v>Tidak Active</v>
      </c>
      <c r="N2749" t="s">
        <v>63</v>
      </c>
      <c r="O2749" t="s">
        <v>34</v>
      </c>
      <c r="P2749" t="s">
        <v>52</v>
      </c>
      <c r="Q2749" t="s">
        <v>99</v>
      </c>
      <c r="R2749" t="s">
        <v>9597</v>
      </c>
      <c r="S2749" t="s">
        <v>38</v>
      </c>
      <c r="T2749" t="s">
        <v>332</v>
      </c>
      <c r="U2749" s="1">
        <v>22445</v>
      </c>
      <c r="V2749" s="7" t="str">
        <f>CONCATENATE(employee_data35[[#This Row],[First-LastName]]&amp;" "&amp;employee_data35[[#This Row],[DOB]])</f>
        <v>Roy-Pratt 22445</v>
      </c>
      <c r="W2749" t="s">
        <v>40</v>
      </c>
      <c r="X2749" t="s">
        <v>226</v>
      </c>
      <c r="Y2749" t="s">
        <v>42</v>
      </c>
      <c r="Z2749">
        <v>59255</v>
      </c>
      <c r="AA2749" t="s">
        <v>56</v>
      </c>
      <c r="AB2749" t="s">
        <v>75</v>
      </c>
      <c r="AC2749" t="s">
        <v>45</v>
      </c>
      <c r="AD2749">
        <v>5</v>
      </c>
    </row>
    <row r="2750" spans="1:30" x14ac:dyDescent="0.3">
      <c r="A2750">
        <v>3175</v>
      </c>
      <c r="B2750" t="s">
        <v>1017</v>
      </c>
      <c r="C2750" t="s">
        <v>3714</v>
      </c>
      <c r="D2750" s="6" t="str">
        <f>CONCATENATE(employee_data35[[#This Row],[FirstName]], "-",employee_data35[[#This Row],[LastName]] )</f>
        <v>Raphael-Whitney</v>
      </c>
      <c r="E2750" s="1">
        <v>45130</v>
      </c>
      <c r="F2750" s="1">
        <v>45139</v>
      </c>
      <c r="G2750" s="7" t="str">
        <f>IF(ISBLANK(employee_data35[[#This Row],[ExitDate]]),"Yes","")</f>
        <v/>
      </c>
      <c r="H2750" t="s">
        <v>28</v>
      </c>
      <c r="I2750" t="s">
        <v>9598</v>
      </c>
      <c r="J2750" t="s">
        <v>9599</v>
      </c>
      <c r="K2750" t="s">
        <v>31</v>
      </c>
      <c r="L2750" s="6" t="str">
        <f>IF(ISBLANK(employee_data35[[#This Row],[ExitDate]]),"1","0")</f>
        <v>0</v>
      </c>
      <c r="M2750" t="str">
        <f>IF(ISBLANK(employee_data35[[#This Row],[ExitDate]]),"Active","Tidak Active")</f>
        <v>Tidak Active</v>
      </c>
      <c r="N2750" t="s">
        <v>63</v>
      </c>
      <c r="O2750" t="s">
        <v>64</v>
      </c>
      <c r="P2750" t="s">
        <v>63</v>
      </c>
      <c r="Q2750" t="s">
        <v>175</v>
      </c>
      <c r="R2750" t="s">
        <v>9600</v>
      </c>
      <c r="S2750" t="s">
        <v>38</v>
      </c>
      <c r="T2750" t="s">
        <v>231</v>
      </c>
      <c r="U2750" s="1">
        <v>17359</v>
      </c>
      <c r="V2750" s="7" t="str">
        <f>CONCATENATE(employee_data35[[#This Row],[First-LastName]]&amp;" "&amp;employee_data35[[#This Row],[DOB]])</f>
        <v>Raphael-Whitney 17359</v>
      </c>
      <c r="W2750" t="s">
        <v>40</v>
      </c>
      <c r="X2750" t="s">
        <v>113</v>
      </c>
      <c r="Y2750" t="s">
        <v>42</v>
      </c>
      <c r="Z2750">
        <v>97410</v>
      </c>
      <c r="AA2750" t="s">
        <v>128</v>
      </c>
      <c r="AB2750" t="s">
        <v>75</v>
      </c>
      <c r="AC2750" t="s">
        <v>45</v>
      </c>
      <c r="AD2750">
        <v>1</v>
      </c>
    </row>
    <row r="2751" spans="1:30" x14ac:dyDescent="0.3">
      <c r="A2751">
        <v>3176</v>
      </c>
      <c r="B2751" t="s">
        <v>3090</v>
      </c>
      <c r="C2751" t="s">
        <v>8684</v>
      </c>
      <c r="D2751" s="6" t="str">
        <f>CONCATENATE(employee_data35[[#This Row],[FirstName]], "-",employee_data35[[#This Row],[LastName]] )</f>
        <v>Cade-Palmer</v>
      </c>
      <c r="E2751" s="1">
        <v>43447</v>
      </c>
      <c r="F2751" s="1">
        <v>44005</v>
      </c>
      <c r="G2751" s="7" t="str">
        <f>IF(ISBLANK(employee_data35[[#This Row],[ExitDate]]),"Yes","")</f>
        <v/>
      </c>
      <c r="H2751" t="s">
        <v>28</v>
      </c>
      <c r="I2751" t="s">
        <v>4926</v>
      </c>
      <c r="J2751" t="s">
        <v>9601</v>
      </c>
      <c r="K2751" t="s">
        <v>133</v>
      </c>
      <c r="L2751" s="6" t="str">
        <f>IF(ISBLANK(employee_data35[[#This Row],[ExitDate]]),"1","0")</f>
        <v>0</v>
      </c>
      <c r="M2751" t="str">
        <f>IF(ISBLANK(employee_data35[[#This Row],[ExitDate]]),"Active","Tidak Active")</f>
        <v>Tidak Active</v>
      </c>
      <c r="N2751" t="s">
        <v>63</v>
      </c>
      <c r="O2751" t="s">
        <v>51</v>
      </c>
      <c r="P2751" t="s">
        <v>63</v>
      </c>
      <c r="Q2751" t="s">
        <v>126</v>
      </c>
      <c r="R2751" t="s">
        <v>9602</v>
      </c>
      <c r="S2751" t="s">
        <v>38</v>
      </c>
      <c r="T2751" t="s">
        <v>177</v>
      </c>
      <c r="U2751" s="1">
        <v>36580</v>
      </c>
      <c r="V2751" s="7" t="str">
        <f>CONCATENATE(employee_data35[[#This Row],[First-LastName]]&amp;" "&amp;employee_data35[[#This Row],[DOB]])</f>
        <v>Cade-Palmer 36580</v>
      </c>
      <c r="W2751" t="s">
        <v>40</v>
      </c>
      <c r="X2751" t="s">
        <v>178</v>
      </c>
      <c r="Y2751" t="s">
        <v>42</v>
      </c>
      <c r="Z2751">
        <v>42252</v>
      </c>
      <c r="AA2751" t="s">
        <v>74</v>
      </c>
      <c r="AB2751" t="s">
        <v>44</v>
      </c>
      <c r="AC2751" t="s">
        <v>105</v>
      </c>
      <c r="AD2751">
        <v>1</v>
      </c>
    </row>
    <row r="2752" spans="1:30" x14ac:dyDescent="0.3">
      <c r="A2752">
        <v>3177</v>
      </c>
      <c r="B2752" t="s">
        <v>2160</v>
      </c>
      <c r="C2752" t="s">
        <v>152</v>
      </c>
      <c r="D2752" s="6" t="str">
        <f>CONCATENATE(employee_data35[[#This Row],[FirstName]], "-",employee_data35[[#This Row],[LastName]] )</f>
        <v>Abel-Potts</v>
      </c>
      <c r="E2752" s="1">
        <v>43738</v>
      </c>
      <c r="F2752" s="1">
        <v>44370</v>
      </c>
      <c r="G2752" s="7" t="str">
        <f>IF(ISBLANK(employee_data35[[#This Row],[ExitDate]]),"Yes","")</f>
        <v/>
      </c>
      <c r="H2752" t="s">
        <v>28</v>
      </c>
      <c r="I2752" t="s">
        <v>9603</v>
      </c>
      <c r="J2752" t="s">
        <v>9604</v>
      </c>
      <c r="K2752" t="s">
        <v>50</v>
      </c>
      <c r="L2752" s="6" t="str">
        <f>IF(ISBLANK(employee_data35[[#This Row],[ExitDate]]),"1","0")</f>
        <v>0</v>
      </c>
      <c r="M2752" t="str">
        <f>IF(ISBLANK(employee_data35[[#This Row],[ExitDate]]),"Active","Tidak Active")</f>
        <v>Tidak Active</v>
      </c>
      <c r="N2752" t="s">
        <v>63</v>
      </c>
      <c r="O2752" t="s">
        <v>51</v>
      </c>
      <c r="P2752" t="s">
        <v>63</v>
      </c>
      <c r="Q2752" t="s">
        <v>126</v>
      </c>
      <c r="R2752" t="s">
        <v>9605</v>
      </c>
      <c r="S2752" t="s">
        <v>38</v>
      </c>
      <c r="T2752" t="s">
        <v>177</v>
      </c>
      <c r="U2752" s="1">
        <v>36598</v>
      </c>
      <c r="V2752" s="7" t="str">
        <f>CONCATENATE(employee_data35[[#This Row],[First-LastName]]&amp;" "&amp;employee_data35[[#This Row],[DOB]])</f>
        <v>Abel-Potts 36598</v>
      </c>
      <c r="W2752" t="s">
        <v>40</v>
      </c>
      <c r="X2752" t="s">
        <v>178</v>
      </c>
      <c r="Y2752" t="s">
        <v>42</v>
      </c>
      <c r="Z2752">
        <v>48294</v>
      </c>
      <c r="AA2752" t="s">
        <v>128</v>
      </c>
      <c r="AB2752" t="s">
        <v>75</v>
      </c>
      <c r="AC2752" t="s">
        <v>45</v>
      </c>
      <c r="AD2752">
        <v>1</v>
      </c>
    </row>
    <row r="2753" spans="1:30" x14ac:dyDescent="0.3">
      <c r="A2753">
        <v>3178</v>
      </c>
      <c r="B2753" t="s">
        <v>9606</v>
      </c>
      <c r="C2753" t="s">
        <v>232</v>
      </c>
      <c r="D2753" s="6" t="str">
        <f>CONCATENATE(employee_data35[[#This Row],[FirstName]], "-",employee_data35[[#This Row],[LastName]] )</f>
        <v>Wayne-Leon</v>
      </c>
      <c r="E2753" s="1">
        <v>43854</v>
      </c>
      <c r="F2753" s="1">
        <v>45086</v>
      </c>
      <c r="G2753" s="7" t="str">
        <f>IF(ISBLANK(employee_data35[[#This Row],[ExitDate]]),"Yes","")</f>
        <v/>
      </c>
      <c r="H2753" t="s">
        <v>728</v>
      </c>
      <c r="I2753" t="s">
        <v>9607</v>
      </c>
      <c r="J2753" t="s">
        <v>9608</v>
      </c>
      <c r="K2753" t="s">
        <v>139</v>
      </c>
      <c r="L2753" s="6" t="str">
        <f>IF(ISBLANK(employee_data35[[#This Row],[ExitDate]]),"1","0")</f>
        <v>0</v>
      </c>
      <c r="M2753" t="str">
        <f>IF(ISBLANK(employee_data35[[#This Row],[ExitDate]]),"Active","Tidak Active")</f>
        <v>Tidak Active</v>
      </c>
      <c r="N2753" t="s">
        <v>52</v>
      </c>
      <c r="O2753" t="s">
        <v>34</v>
      </c>
      <c r="P2753" t="s">
        <v>52</v>
      </c>
      <c r="Q2753" t="s">
        <v>99</v>
      </c>
      <c r="R2753" t="s">
        <v>9609</v>
      </c>
      <c r="S2753" t="s">
        <v>38</v>
      </c>
      <c r="T2753" t="s">
        <v>90</v>
      </c>
      <c r="U2753" s="1">
        <v>32993</v>
      </c>
      <c r="V2753" s="7" t="str">
        <f>CONCATENATE(employee_data35[[#This Row],[First-LastName]]&amp;" "&amp;employee_data35[[#This Row],[DOB]])</f>
        <v>Wayne-Leon 32993</v>
      </c>
      <c r="W2753" t="s">
        <v>40</v>
      </c>
      <c r="X2753" t="s">
        <v>395</v>
      </c>
      <c r="Y2753" t="s">
        <v>42</v>
      </c>
      <c r="Z2753">
        <v>45258</v>
      </c>
      <c r="AA2753" t="s">
        <v>43</v>
      </c>
      <c r="AB2753" t="s">
        <v>84</v>
      </c>
      <c r="AC2753" t="s">
        <v>740</v>
      </c>
      <c r="AD2753">
        <v>1</v>
      </c>
    </row>
    <row r="2754" spans="1:30" x14ac:dyDescent="0.3">
      <c r="A2754">
        <v>3179</v>
      </c>
      <c r="B2754" t="s">
        <v>1297</v>
      </c>
      <c r="C2754" t="s">
        <v>547</v>
      </c>
      <c r="D2754" s="6" t="str">
        <f>CONCATENATE(employee_data35[[#This Row],[FirstName]], "-",employee_data35[[#This Row],[LastName]] )</f>
        <v>Amya-Armstrong</v>
      </c>
      <c r="E2754" s="1">
        <v>44188</v>
      </c>
      <c r="F2754" s="1">
        <v>44272</v>
      </c>
      <c r="G2754" s="7" t="str">
        <f>IF(ISBLANK(employee_data35[[#This Row],[ExitDate]]),"Yes","")</f>
        <v/>
      </c>
      <c r="H2754" t="s">
        <v>728</v>
      </c>
      <c r="I2754" t="s">
        <v>9610</v>
      </c>
      <c r="J2754" t="s">
        <v>9611</v>
      </c>
      <c r="K2754" t="s">
        <v>80</v>
      </c>
      <c r="L2754" s="6" t="str">
        <f>IF(ISBLANK(employee_data35[[#This Row],[ExitDate]]),"1","0")</f>
        <v>0</v>
      </c>
      <c r="M2754" t="str">
        <f>IF(ISBLANK(employee_data35[[#This Row],[ExitDate]]),"Active","Tidak Active")</f>
        <v>Tidak Active</v>
      </c>
      <c r="N2754" t="s">
        <v>63</v>
      </c>
      <c r="O2754" t="s">
        <v>34</v>
      </c>
      <c r="P2754" t="s">
        <v>63</v>
      </c>
      <c r="Q2754" t="s">
        <v>175</v>
      </c>
      <c r="R2754" t="s">
        <v>9612</v>
      </c>
      <c r="S2754" t="s">
        <v>38</v>
      </c>
      <c r="T2754" t="s">
        <v>90</v>
      </c>
      <c r="U2754" s="1">
        <v>15332</v>
      </c>
      <c r="V2754" s="7" t="str">
        <f>CONCATENATE(employee_data35[[#This Row],[First-LastName]]&amp;" "&amp;employee_data35[[#This Row],[DOB]])</f>
        <v>Amya-Armstrong 15332</v>
      </c>
      <c r="W2754" t="s">
        <v>40</v>
      </c>
      <c r="X2754" t="s">
        <v>163</v>
      </c>
      <c r="Y2754" t="s">
        <v>55</v>
      </c>
      <c r="Z2754">
        <v>96822</v>
      </c>
      <c r="AA2754" t="s">
        <v>93</v>
      </c>
      <c r="AB2754" t="s">
        <v>104</v>
      </c>
      <c r="AC2754" t="s">
        <v>45</v>
      </c>
      <c r="AD2754">
        <v>2</v>
      </c>
    </row>
    <row r="2755" spans="1:30" x14ac:dyDescent="0.3">
      <c r="A2755">
        <v>3180</v>
      </c>
      <c r="B2755" t="s">
        <v>1417</v>
      </c>
      <c r="C2755" t="s">
        <v>1091</v>
      </c>
      <c r="D2755" s="6" t="str">
        <f>CONCATENATE(employee_data35[[#This Row],[FirstName]], "-",employee_data35[[#This Row],[LastName]] )</f>
        <v>Johnny-Whitehead</v>
      </c>
      <c r="E2755" s="1">
        <v>43623</v>
      </c>
      <c r="F2755" s="1">
        <v>43841</v>
      </c>
      <c r="G2755" s="7" t="str">
        <f>IF(ISBLANK(employee_data35[[#This Row],[ExitDate]]),"Yes","")</f>
        <v/>
      </c>
      <c r="H2755" t="s">
        <v>728</v>
      </c>
      <c r="I2755" t="s">
        <v>9613</v>
      </c>
      <c r="J2755" t="s">
        <v>9614</v>
      </c>
      <c r="K2755" t="s">
        <v>168</v>
      </c>
      <c r="L2755" s="6" t="str">
        <f>IF(ISBLANK(employee_data35[[#This Row],[ExitDate]]),"1","0")</f>
        <v>0</v>
      </c>
      <c r="M2755" t="str">
        <f>IF(ISBLANK(employee_data35[[#This Row],[ExitDate]]),"Active","Tidak Active")</f>
        <v>Tidak Active</v>
      </c>
      <c r="N2755" t="s">
        <v>63</v>
      </c>
      <c r="O2755" t="s">
        <v>64</v>
      </c>
      <c r="P2755" t="s">
        <v>35</v>
      </c>
      <c r="Q2755" t="s">
        <v>140</v>
      </c>
      <c r="R2755" t="s">
        <v>9615</v>
      </c>
      <c r="S2755" t="s">
        <v>38</v>
      </c>
      <c r="T2755" t="s">
        <v>90</v>
      </c>
      <c r="U2755" s="1">
        <v>35730</v>
      </c>
      <c r="V2755" s="7" t="str">
        <f>CONCATENATE(employee_data35[[#This Row],[First-LastName]]&amp;" "&amp;employee_data35[[#This Row],[DOB]])</f>
        <v>Johnny-Whitehead 35730</v>
      </c>
      <c r="W2755" t="s">
        <v>40</v>
      </c>
      <c r="X2755" t="s">
        <v>103</v>
      </c>
      <c r="Y2755" t="s">
        <v>42</v>
      </c>
      <c r="Z2755">
        <v>14828</v>
      </c>
      <c r="AA2755" t="s">
        <v>56</v>
      </c>
      <c r="AB2755" t="s">
        <v>104</v>
      </c>
      <c r="AC2755" t="s">
        <v>45</v>
      </c>
      <c r="AD2755">
        <v>4</v>
      </c>
    </row>
    <row r="2756" spans="1:30" x14ac:dyDescent="0.3">
      <c r="A2756">
        <v>3181</v>
      </c>
      <c r="B2756" t="s">
        <v>7059</v>
      </c>
      <c r="C2756" t="s">
        <v>293</v>
      </c>
      <c r="D2756" s="6" t="str">
        <f>CONCATENATE(employee_data35[[#This Row],[FirstName]], "-",employee_data35[[#This Row],[LastName]] )</f>
        <v>Antwan-Clayton</v>
      </c>
      <c r="E2756" s="1">
        <v>43824</v>
      </c>
      <c r="F2756" s="1">
        <v>44514</v>
      </c>
      <c r="G2756" s="7" t="str">
        <f>IF(ISBLANK(employee_data35[[#This Row],[ExitDate]]),"Yes","")</f>
        <v/>
      </c>
      <c r="H2756" t="s">
        <v>728</v>
      </c>
      <c r="I2756" t="s">
        <v>9616</v>
      </c>
      <c r="J2756" t="s">
        <v>9617</v>
      </c>
      <c r="K2756" t="s">
        <v>98</v>
      </c>
      <c r="L2756" s="6" t="str">
        <f>IF(ISBLANK(employee_data35[[#This Row],[ExitDate]]),"1","0")</f>
        <v>0</v>
      </c>
      <c r="M2756" t="str">
        <f>IF(ISBLANK(employee_data35[[#This Row],[ExitDate]]),"Active","Tidak Active")</f>
        <v>Tidak Active</v>
      </c>
      <c r="N2756" t="s">
        <v>33</v>
      </c>
      <c r="O2756" t="s">
        <v>34</v>
      </c>
      <c r="P2756" t="s">
        <v>35</v>
      </c>
      <c r="Q2756" t="s">
        <v>175</v>
      </c>
      <c r="R2756" t="s">
        <v>9618</v>
      </c>
      <c r="S2756" t="s">
        <v>38</v>
      </c>
      <c r="T2756" t="s">
        <v>81</v>
      </c>
      <c r="U2756" s="1">
        <v>21748</v>
      </c>
      <c r="V2756" s="7" t="str">
        <f>CONCATENATE(employee_data35[[#This Row],[First-LastName]]&amp;" "&amp;employee_data35[[#This Row],[DOB]])</f>
        <v>Antwan-Clayton 21748</v>
      </c>
      <c r="W2756" t="s">
        <v>40</v>
      </c>
      <c r="X2756" t="s">
        <v>226</v>
      </c>
      <c r="Y2756" t="s">
        <v>42</v>
      </c>
      <c r="Z2756">
        <v>26328</v>
      </c>
      <c r="AA2756" t="s">
        <v>74</v>
      </c>
      <c r="AB2756" t="s">
        <v>75</v>
      </c>
      <c r="AC2756" t="s">
        <v>45</v>
      </c>
      <c r="AD2756">
        <v>4</v>
      </c>
    </row>
    <row r="2757" spans="1:30" x14ac:dyDescent="0.3">
      <c r="A2757">
        <v>3182</v>
      </c>
      <c r="B2757" t="s">
        <v>3689</v>
      </c>
      <c r="C2757" t="s">
        <v>207</v>
      </c>
      <c r="D2757" s="6" t="str">
        <f>CONCATENATE(employee_data35[[#This Row],[FirstName]], "-",employee_data35[[#This Row],[LastName]] )</f>
        <v>Dexter-Preston</v>
      </c>
      <c r="E2757" s="1">
        <v>44952</v>
      </c>
      <c r="F2757" s="1"/>
      <c r="G2757" s="7" t="str">
        <f>IF(ISBLANK(employee_data35[[#This Row],[ExitDate]]),"Yes","")</f>
        <v>Yes</v>
      </c>
      <c r="H2757" t="s">
        <v>728</v>
      </c>
      <c r="I2757" t="s">
        <v>9619</v>
      </c>
      <c r="J2757" t="s">
        <v>9620</v>
      </c>
      <c r="K2757" t="s">
        <v>118</v>
      </c>
      <c r="L2757" s="6" t="str">
        <f>IF(ISBLANK(employee_data35[[#This Row],[ExitDate]]),"1","0")</f>
        <v>1</v>
      </c>
      <c r="M2757" t="str">
        <f>IF(ISBLANK(employee_data35[[#This Row],[ExitDate]]),"Active","Tidak Active")</f>
        <v>Active</v>
      </c>
      <c r="N2757" t="s">
        <v>33</v>
      </c>
      <c r="O2757" t="s">
        <v>64</v>
      </c>
      <c r="P2757" t="s">
        <v>35</v>
      </c>
      <c r="Q2757" t="s">
        <v>36</v>
      </c>
      <c r="R2757" t="s">
        <v>37</v>
      </c>
      <c r="S2757" t="s">
        <v>38</v>
      </c>
      <c r="T2757" t="s">
        <v>90</v>
      </c>
      <c r="U2757" s="1">
        <v>26258</v>
      </c>
      <c r="V2757" s="7" t="str">
        <f>CONCATENATE(employee_data35[[#This Row],[First-LastName]]&amp;" "&amp;employee_data35[[#This Row],[DOB]])</f>
        <v>Dexter-Preston 26258</v>
      </c>
      <c r="W2757" t="s">
        <v>40</v>
      </c>
      <c r="X2757" t="s">
        <v>103</v>
      </c>
      <c r="Y2757" t="s">
        <v>42</v>
      </c>
      <c r="Z2757">
        <v>55287</v>
      </c>
      <c r="AA2757" t="s">
        <v>43</v>
      </c>
      <c r="AB2757" t="s">
        <v>84</v>
      </c>
      <c r="AC2757" t="s">
        <v>740</v>
      </c>
      <c r="AD2757">
        <v>2</v>
      </c>
    </row>
    <row r="2758" spans="1:30" x14ac:dyDescent="0.3">
      <c r="A2758">
        <v>3183</v>
      </c>
      <c r="B2758" t="s">
        <v>26</v>
      </c>
      <c r="C2758" t="s">
        <v>1344</v>
      </c>
      <c r="D2758" s="6" t="str">
        <f>CONCATENATE(employee_data35[[#This Row],[FirstName]], "-",employee_data35[[#This Row],[LastName]] )</f>
        <v>Uriah-Guerrero</v>
      </c>
      <c r="E2758" s="1">
        <v>44868</v>
      </c>
      <c r="F2758" s="1">
        <v>45141</v>
      </c>
      <c r="G2758" s="7" t="str">
        <f>IF(ISBLANK(employee_data35[[#This Row],[ExitDate]]),"Yes","")</f>
        <v/>
      </c>
      <c r="H2758" t="s">
        <v>728</v>
      </c>
      <c r="I2758" t="s">
        <v>9621</v>
      </c>
      <c r="J2758" t="s">
        <v>9622</v>
      </c>
      <c r="K2758" t="s">
        <v>62</v>
      </c>
      <c r="L2758" s="6" t="str">
        <f>IF(ISBLANK(employee_data35[[#This Row],[ExitDate]]),"1","0")</f>
        <v>0</v>
      </c>
      <c r="M2758" t="str">
        <f>IF(ISBLANK(employee_data35[[#This Row],[ExitDate]]),"Active","Tidak Active")</f>
        <v>Tidak Active</v>
      </c>
      <c r="N2758" t="s">
        <v>63</v>
      </c>
      <c r="O2758" t="s">
        <v>51</v>
      </c>
      <c r="P2758" t="s">
        <v>35</v>
      </c>
      <c r="Q2758" t="s">
        <v>126</v>
      </c>
      <c r="R2758" t="s">
        <v>9623</v>
      </c>
      <c r="S2758" t="s">
        <v>38</v>
      </c>
      <c r="T2758" t="s">
        <v>111</v>
      </c>
      <c r="U2758" s="1">
        <v>19405</v>
      </c>
      <c r="V2758" s="7" t="str">
        <f>CONCATENATE(employee_data35[[#This Row],[First-LastName]]&amp;" "&amp;employee_data35[[#This Row],[DOB]])</f>
        <v>Uriah-Guerrero 19405</v>
      </c>
      <c r="W2758" t="s">
        <v>40</v>
      </c>
      <c r="X2758" t="s">
        <v>103</v>
      </c>
      <c r="Y2758" t="s">
        <v>55</v>
      </c>
      <c r="Z2758">
        <v>40809</v>
      </c>
      <c r="AA2758" t="s">
        <v>74</v>
      </c>
      <c r="AB2758" t="s">
        <v>75</v>
      </c>
      <c r="AC2758" t="s">
        <v>740</v>
      </c>
      <c r="AD2758">
        <v>3</v>
      </c>
    </row>
    <row r="2759" spans="1:30" x14ac:dyDescent="0.3">
      <c r="A2759">
        <v>3184</v>
      </c>
      <c r="B2759" t="s">
        <v>3621</v>
      </c>
      <c r="C2759" t="s">
        <v>5400</v>
      </c>
      <c r="D2759" s="6" t="str">
        <f>CONCATENATE(employee_data35[[#This Row],[FirstName]], "-",employee_data35[[#This Row],[LastName]] )</f>
        <v>Dakota-Oliver</v>
      </c>
      <c r="E2759" s="1">
        <v>44694</v>
      </c>
      <c r="F2759" s="1"/>
      <c r="G2759" s="7" t="str">
        <f>IF(ISBLANK(employee_data35[[#This Row],[ExitDate]]),"Yes","")</f>
        <v>Yes</v>
      </c>
      <c r="H2759" t="s">
        <v>28</v>
      </c>
      <c r="I2759" t="s">
        <v>9624</v>
      </c>
      <c r="J2759" t="s">
        <v>9625</v>
      </c>
      <c r="K2759" t="s">
        <v>139</v>
      </c>
      <c r="L2759" s="6" t="str">
        <f>IF(ISBLANK(employee_data35[[#This Row],[ExitDate]]),"1","0")</f>
        <v>1</v>
      </c>
      <c r="M2759" t="str">
        <f>IF(ISBLANK(employee_data35[[#This Row],[ExitDate]]),"Active","Tidak Active")</f>
        <v>Active</v>
      </c>
      <c r="N2759" t="s">
        <v>52</v>
      </c>
      <c r="O2759" t="s">
        <v>51</v>
      </c>
      <c r="P2759" t="s">
        <v>63</v>
      </c>
      <c r="Q2759" t="s">
        <v>36</v>
      </c>
      <c r="R2759" t="s">
        <v>37</v>
      </c>
      <c r="S2759" t="s">
        <v>38</v>
      </c>
      <c r="T2759" t="s">
        <v>90</v>
      </c>
      <c r="U2759" s="1">
        <v>26440</v>
      </c>
      <c r="V2759" s="7" t="str">
        <f>CONCATENATE(employee_data35[[#This Row],[First-LastName]]&amp;" "&amp;employee_data35[[#This Row],[DOB]])</f>
        <v>Dakota-Oliver 26440</v>
      </c>
      <c r="W2759" t="s">
        <v>40</v>
      </c>
      <c r="X2759" t="s">
        <v>281</v>
      </c>
      <c r="Y2759" t="s">
        <v>42</v>
      </c>
      <c r="Z2759">
        <v>9994</v>
      </c>
      <c r="AA2759" t="s">
        <v>56</v>
      </c>
      <c r="AB2759" t="s">
        <v>75</v>
      </c>
      <c r="AC2759" t="s">
        <v>740</v>
      </c>
      <c r="AD2759">
        <v>5</v>
      </c>
    </row>
    <row r="2760" spans="1:30" x14ac:dyDescent="0.3">
      <c r="A2760">
        <v>3185</v>
      </c>
      <c r="B2760" t="s">
        <v>850</v>
      </c>
      <c r="C2760" t="s">
        <v>1970</v>
      </c>
      <c r="D2760" s="6" t="str">
        <f>CONCATENATE(employee_data35[[#This Row],[FirstName]], "-",employee_data35[[#This Row],[LastName]] )</f>
        <v>Selena-Yoder</v>
      </c>
      <c r="E2760" s="1">
        <v>44097</v>
      </c>
      <c r="F2760" s="1">
        <v>45000</v>
      </c>
      <c r="G2760" s="7" t="str">
        <f>IF(ISBLANK(employee_data35[[#This Row],[ExitDate]]),"Yes","")</f>
        <v/>
      </c>
      <c r="H2760" t="s">
        <v>28</v>
      </c>
      <c r="I2760" t="s">
        <v>9626</v>
      </c>
      <c r="J2760" t="s">
        <v>9627</v>
      </c>
      <c r="K2760" t="s">
        <v>118</v>
      </c>
      <c r="L2760" s="6" t="str">
        <f>IF(ISBLANK(employee_data35[[#This Row],[ExitDate]]),"1","0")</f>
        <v>0</v>
      </c>
      <c r="M2760" t="str">
        <f>IF(ISBLANK(employee_data35[[#This Row],[ExitDate]]),"Active","Tidak Active")</f>
        <v>Tidak Active</v>
      </c>
      <c r="N2760" t="s">
        <v>33</v>
      </c>
      <c r="O2760" t="s">
        <v>34</v>
      </c>
      <c r="P2760" t="s">
        <v>35</v>
      </c>
      <c r="Q2760" t="s">
        <v>175</v>
      </c>
      <c r="R2760" t="s">
        <v>9628</v>
      </c>
      <c r="S2760" t="s">
        <v>38</v>
      </c>
      <c r="T2760" t="s">
        <v>90</v>
      </c>
      <c r="U2760" s="1">
        <v>36474</v>
      </c>
      <c r="V2760" s="7" t="str">
        <f>CONCATENATE(employee_data35[[#This Row],[First-LastName]]&amp;" "&amp;employee_data35[[#This Row],[DOB]])</f>
        <v>Selena-Yoder 36474</v>
      </c>
      <c r="W2760" t="s">
        <v>40</v>
      </c>
      <c r="X2760" t="s">
        <v>67</v>
      </c>
      <c r="Y2760" t="s">
        <v>42</v>
      </c>
      <c r="Z2760">
        <v>91605</v>
      </c>
      <c r="AA2760" t="s">
        <v>74</v>
      </c>
      <c r="AB2760" t="s">
        <v>104</v>
      </c>
      <c r="AC2760" t="s">
        <v>740</v>
      </c>
      <c r="AD2760">
        <v>2</v>
      </c>
    </row>
    <row r="2761" spans="1:30" x14ac:dyDescent="0.3">
      <c r="A2761">
        <v>3186</v>
      </c>
      <c r="B2761" t="s">
        <v>6110</v>
      </c>
      <c r="C2761" t="s">
        <v>515</v>
      </c>
      <c r="D2761" s="6" t="str">
        <f>CONCATENATE(employee_data35[[#This Row],[FirstName]], "-",employee_data35[[#This Row],[LastName]] )</f>
        <v>Kaila-Flowers</v>
      </c>
      <c r="E2761" s="1">
        <v>44437</v>
      </c>
      <c r="F2761" s="1">
        <v>44873</v>
      </c>
      <c r="G2761" s="7" t="str">
        <f>IF(ISBLANK(employee_data35[[#This Row],[ExitDate]]),"Yes","")</f>
        <v/>
      </c>
      <c r="H2761" t="s">
        <v>28</v>
      </c>
      <c r="I2761" t="s">
        <v>5863</v>
      </c>
      <c r="J2761" t="s">
        <v>9629</v>
      </c>
      <c r="K2761" t="s">
        <v>62</v>
      </c>
      <c r="L2761" s="6" t="str">
        <f>IF(ISBLANK(employee_data35[[#This Row],[ExitDate]]),"1","0")</f>
        <v>0</v>
      </c>
      <c r="M2761" t="str">
        <f>IF(ISBLANK(employee_data35[[#This Row],[ExitDate]]),"Active","Tidak Active")</f>
        <v>Tidak Active</v>
      </c>
      <c r="N2761" t="s">
        <v>52</v>
      </c>
      <c r="O2761" t="s">
        <v>51</v>
      </c>
      <c r="P2761" t="s">
        <v>63</v>
      </c>
      <c r="Q2761" t="s">
        <v>175</v>
      </c>
      <c r="R2761" t="s">
        <v>9630</v>
      </c>
      <c r="S2761" t="s">
        <v>38</v>
      </c>
      <c r="T2761" t="s">
        <v>53</v>
      </c>
      <c r="U2761" s="1">
        <v>24595</v>
      </c>
      <c r="V2761" s="7" t="str">
        <f>CONCATENATE(employee_data35[[#This Row],[First-LastName]]&amp;" "&amp;employee_data35[[#This Row],[DOB]])</f>
        <v>Kaila-Flowers 24595</v>
      </c>
      <c r="W2761" t="s">
        <v>40</v>
      </c>
      <c r="X2761" t="s">
        <v>6</v>
      </c>
      <c r="Y2761" t="s">
        <v>42</v>
      </c>
      <c r="Z2761">
        <v>76162</v>
      </c>
      <c r="AA2761" t="s">
        <v>93</v>
      </c>
      <c r="AB2761" t="s">
        <v>104</v>
      </c>
      <c r="AC2761" t="s">
        <v>45</v>
      </c>
      <c r="AD2761">
        <v>2</v>
      </c>
    </row>
    <row r="2762" spans="1:30" x14ac:dyDescent="0.3">
      <c r="A2762">
        <v>3187</v>
      </c>
      <c r="B2762" t="s">
        <v>9631</v>
      </c>
      <c r="C2762" t="s">
        <v>992</v>
      </c>
      <c r="D2762" s="6" t="str">
        <f>CONCATENATE(employee_data35[[#This Row],[FirstName]], "-",employee_data35[[#This Row],[LastName]] )</f>
        <v>Dashawn-Ramirez</v>
      </c>
      <c r="E2762" s="1">
        <v>44908</v>
      </c>
      <c r="F2762" s="1">
        <v>44937</v>
      </c>
      <c r="G2762" s="7" t="str">
        <f>IF(ISBLANK(employee_data35[[#This Row],[ExitDate]]),"Yes","")</f>
        <v/>
      </c>
      <c r="H2762" t="s">
        <v>28</v>
      </c>
      <c r="I2762" t="s">
        <v>9632</v>
      </c>
      <c r="J2762" t="s">
        <v>9633</v>
      </c>
      <c r="K2762" t="s">
        <v>168</v>
      </c>
      <c r="L2762" s="6" t="str">
        <f>IF(ISBLANK(employee_data35[[#This Row],[ExitDate]]),"1","0")</f>
        <v>0</v>
      </c>
      <c r="M2762" t="str">
        <f>IF(ISBLANK(employee_data35[[#This Row],[ExitDate]]),"Active","Tidak Active")</f>
        <v>Tidak Active</v>
      </c>
      <c r="N2762" t="s">
        <v>33</v>
      </c>
      <c r="O2762" t="s">
        <v>34</v>
      </c>
      <c r="P2762" t="s">
        <v>63</v>
      </c>
      <c r="Q2762" t="s">
        <v>126</v>
      </c>
      <c r="R2762" t="s">
        <v>9634</v>
      </c>
      <c r="S2762" t="s">
        <v>38</v>
      </c>
      <c r="T2762" t="s">
        <v>305</v>
      </c>
      <c r="U2762" s="1">
        <v>22744</v>
      </c>
      <c r="V2762" s="7" t="str">
        <f>CONCATENATE(employee_data35[[#This Row],[First-LastName]]&amp;" "&amp;employee_data35[[#This Row],[DOB]])</f>
        <v>Dashawn-Ramirez 22744</v>
      </c>
      <c r="W2762" t="s">
        <v>40</v>
      </c>
      <c r="X2762" t="s">
        <v>419</v>
      </c>
      <c r="Y2762" t="s">
        <v>42</v>
      </c>
      <c r="Z2762">
        <v>13522</v>
      </c>
      <c r="AA2762" t="s">
        <v>93</v>
      </c>
      <c r="AB2762" t="s">
        <v>75</v>
      </c>
      <c r="AC2762" t="s">
        <v>740</v>
      </c>
      <c r="AD2762">
        <v>3</v>
      </c>
    </row>
    <row r="2763" spans="1:30" x14ac:dyDescent="0.3">
      <c r="A2763">
        <v>3188</v>
      </c>
      <c r="B2763" t="s">
        <v>9635</v>
      </c>
      <c r="C2763" t="s">
        <v>1382</v>
      </c>
      <c r="D2763" s="6" t="str">
        <f>CONCATENATE(employee_data35[[#This Row],[FirstName]], "-",employee_data35[[#This Row],[LastName]] )</f>
        <v>Meghan-Ray</v>
      </c>
      <c r="E2763" s="1">
        <v>44871</v>
      </c>
      <c r="F2763" s="1"/>
      <c r="G2763" s="7" t="str">
        <f>IF(ISBLANK(employee_data35[[#This Row],[ExitDate]]),"Yes","")</f>
        <v>Yes</v>
      </c>
      <c r="H2763" t="s">
        <v>28</v>
      </c>
      <c r="I2763" t="s">
        <v>9636</v>
      </c>
      <c r="J2763" t="s">
        <v>9637</v>
      </c>
      <c r="K2763" t="s">
        <v>133</v>
      </c>
      <c r="L2763" s="6" t="str">
        <f>IF(ISBLANK(employee_data35[[#This Row],[ExitDate]]),"1","0")</f>
        <v>1</v>
      </c>
      <c r="M2763" t="str">
        <f>IF(ISBLANK(employee_data35[[#This Row],[ExitDate]]),"Active","Tidak Active")</f>
        <v>Active</v>
      </c>
      <c r="N2763" t="s">
        <v>52</v>
      </c>
      <c r="O2763" t="s">
        <v>34</v>
      </c>
      <c r="P2763" t="s">
        <v>52</v>
      </c>
      <c r="Q2763" t="s">
        <v>36</v>
      </c>
      <c r="R2763" t="s">
        <v>37</v>
      </c>
      <c r="S2763" t="s">
        <v>38</v>
      </c>
      <c r="T2763" t="s">
        <v>90</v>
      </c>
      <c r="U2763" s="1">
        <v>28798</v>
      </c>
      <c r="V2763" s="7" t="str">
        <f>CONCATENATE(employee_data35[[#This Row],[First-LastName]]&amp;" "&amp;employee_data35[[#This Row],[DOB]])</f>
        <v>Meghan-Ray 28798</v>
      </c>
      <c r="W2763" t="s">
        <v>40</v>
      </c>
      <c r="X2763" t="s">
        <v>83</v>
      </c>
      <c r="Y2763" t="s">
        <v>55</v>
      </c>
      <c r="Z2763">
        <v>2956</v>
      </c>
      <c r="AA2763" t="s">
        <v>56</v>
      </c>
      <c r="AB2763" t="s">
        <v>104</v>
      </c>
      <c r="AC2763" t="s">
        <v>45</v>
      </c>
      <c r="AD2763">
        <v>4</v>
      </c>
    </row>
    <row r="2764" spans="1:30" x14ac:dyDescent="0.3">
      <c r="A2764">
        <v>3189</v>
      </c>
      <c r="B2764" t="s">
        <v>5042</v>
      </c>
      <c r="C2764" t="s">
        <v>8684</v>
      </c>
      <c r="D2764" s="6" t="str">
        <f>CONCATENATE(employee_data35[[#This Row],[FirstName]], "-",employee_data35[[#This Row],[LastName]] )</f>
        <v>Jasiah-Palmer</v>
      </c>
      <c r="E2764" s="1">
        <v>45142</v>
      </c>
      <c r="F2764" s="1"/>
      <c r="G2764" s="7" t="str">
        <f>IF(ISBLANK(employee_data35[[#This Row],[ExitDate]]),"Yes","")</f>
        <v>Yes</v>
      </c>
      <c r="H2764" t="s">
        <v>28</v>
      </c>
      <c r="I2764" t="s">
        <v>9638</v>
      </c>
      <c r="J2764" t="s">
        <v>9639</v>
      </c>
      <c r="K2764" t="s">
        <v>80</v>
      </c>
      <c r="L2764" s="6" t="str">
        <f>IF(ISBLANK(employee_data35[[#This Row],[ExitDate]]),"1","0")</f>
        <v>1</v>
      </c>
      <c r="M2764" t="str">
        <f>IF(ISBLANK(employee_data35[[#This Row],[ExitDate]]),"Active","Tidak Active")</f>
        <v>Active</v>
      </c>
      <c r="N2764" t="s">
        <v>63</v>
      </c>
      <c r="O2764" t="s">
        <v>34</v>
      </c>
      <c r="P2764" t="s">
        <v>35</v>
      </c>
      <c r="Q2764" t="s">
        <v>36</v>
      </c>
      <c r="R2764" t="s">
        <v>37</v>
      </c>
      <c r="S2764" t="s">
        <v>38</v>
      </c>
      <c r="T2764" t="s">
        <v>177</v>
      </c>
      <c r="U2764" s="1">
        <v>23579</v>
      </c>
      <c r="V2764" s="7" t="str">
        <f>CONCATENATE(employee_data35[[#This Row],[First-LastName]]&amp;" "&amp;employee_data35[[#This Row],[DOB]])</f>
        <v>Jasiah-Palmer 23579</v>
      </c>
      <c r="W2764" t="s">
        <v>40</v>
      </c>
      <c r="X2764" t="s">
        <v>419</v>
      </c>
      <c r="Y2764" t="s">
        <v>42</v>
      </c>
      <c r="Z2764">
        <v>46851</v>
      </c>
      <c r="AA2764" t="s">
        <v>128</v>
      </c>
      <c r="AB2764" t="s">
        <v>84</v>
      </c>
      <c r="AC2764" t="s">
        <v>740</v>
      </c>
      <c r="AD2764">
        <v>1</v>
      </c>
    </row>
    <row r="2765" spans="1:30" x14ac:dyDescent="0.3">
      <c r="A2765">
        <v>3190</v>
      </c>
      <c r="B2765" t="s">
        <v>382</v>
      </c>
      <c r="C2765" t="s">
        <v>569</v>
      </c>
      <c r="D2765" s="6" t="str">
        <f>CONCATENATE(employee_data35[[#This Row],[FirstName]], "-",employee_data35[[#This Row],[LastName]] )</f>
        <v>Jaiden-Hawkins</v>
      </c>
      <c r="E2765" s="1">
        <v>44150</v>
      </c>
      <c r="F2765" s="1"/>
      <c r="G2765" s="7" t="str">
        <f>IF(ISBLANK(employee_data35[[#This Row],[ExitDate]]),"Yes","")</f>
        <v>Yes</v>
      </c>
      <c r="H2765" t="s">
        <v>28</v>
      </c>
      <c r="I2765" t="s">
        <v>9640</v>
      </c>
      <c r="J2765" t="s">
        <v>9641</v>
      </c>
      <c r="K2765" t="s">
        <v>98</v>
      </c>
      <c r="L2765" s="6" t="str">
        <f>IF(ISBLANK(employee_data35[[#This Row],[ExitDate]]),"1","0")</f>
        <v>1</v>
      </c>
      <c r="M2765" t="str">
        <f>IF(ISBLANK(employee_data35[[#This Row],[ExitDate]]),"Active","Tidak Active")</f>
        <v>Active</v>
      </c>
      <c r="N2765" t="s">
        <v>33</v>
      </c>
      <c r="O2765" t="s">
        <v>34</v>
      </c>
      <c r="P2765" t="s">
        <v>52</v>
      </c>
      <c r="Q2765" t="s">
        <v>36</v>
      </c>
      <c r="R2765" t="s">
        <v>37</v>
      </c>
      <c r="S2765" t="s">
        <v>38</v>
      </c>
      <c r="T2765" t="s">
        <v>81</v>
      </c>
      <c r="U2765" s="1">
        <v>35836</v>
      </c>
      <c r="V2765" s="7" t="str">
        <f>CONCATENATE(employee_data35[[#This Row],[First-LastName]]&amp;" "&amp;employee_data35[[#This Row],[DOB]])</f>
        <v>Jaiden-Hawkins 35836</v>
      </c>
      <c r="W2765" t="s">
        <v>40</v>
      </c>
      <c r="X2765" t="s">
        <v>1258</v>
      </c>
      <c r="Y2765" t="s">
        <v>55</v>
      </c>
      <c r="Z2765">
        <v>89125</v>
      </c>
      <c r="AA2765" t="s">
        <v>43</v>
      </c>
      <c r="AB2765" t="s">
        <v>104</v>
      </c>
      <c r="AC2765" t="s">
        <v>740</v>
      </c>
      <c r="AD2765">
        <v>2</v>
      </c>
    </row>
    <row r="2766" spans="1:30" x14ac:dyDescent="0.3">
      <c r="A2766">
        <v>3191</v>
      </c>
      <c r="B2766" t="s">
        <v>7795</v>
      </c>
      <c r="C2766" t="s">
        <v>238</v>
      </c>
      <c r="D2766" s="6" t="str">
        <f>CONCATENATE(employee_data35[[#This Row],[FirstName]], "-",employee_data35[[#This Row],[LastName]] )</f>
        <v>Monserrat-Miranda</v>
      </c>
      <c r="E2766" s="1">
        <v>44748</v>
      </c>
      <c r="F2766" s="1">
        <v>44785</v>
      </c>
      <c r="G2766" s="7" t="str">
        <f>IF(ISBLANK(employee_data35[[#This Row],[ExitDate]]),"Yes","")</f>
        <v/>
      </c>
      <c r="H2766" t="s">
        <v>28</v>
      </c>
      <c r="I2766" t="s">
        <v>9642</v>
      </c>
      <c r="J2766" t="s">
        <v>9643</v>
      </c>
      <c r="K2766" t="s">
        <v>89</v>
      </c>
      <c r="L2766" s="6" t="str">
        <f>IF(ISBLANK(employee_data35[[#This Row],[ExitDate]]),"1","0")</f>
        <v>0</v>
      </c>
      <c r="M2766" t="str">
        <f>IF(ISBLANK(employee_data35[[#This Row],[ExitDate]]),"Active","Tidak Active")</f>
        <v>Tidak Active</v>
      </c>
      <c r="N2766" t="s">
        <v>52</v>
      </c>
      <c r="O2766" t="s">
        <v>51</v>
      </c>
      <c r="P2766" t="s">
        <v>52</v>
      </c>
      <c r="Q2766" t="s">
        <v>140</v>
      </c>
      <c r="R2766" t="s">
        <v>9644</v>
      </c>
      <c r="S2766" t="s">
        <v>38</v>
      </c>
      <c r="T2766" t="s">
        <v>1012</v>
      </c>
      <c r="U2766" s="1">
        <v>16465</v>
      </c>
      <c r="V2766" s="7" t="str">
        <f>CONCATENATE(employee_data35[[#This Row],[First-LastName]]&amp;" "&amp;employee_data35[[#This Row],[DOB]])</f>
        <v>Monserrat-Miranda 16465</v>
      </c>
      <c r="W2766" t="s">
        <v>40</v>
      </c>
      <c r="X2766" t="s">
        <v>103</v>
      </c>
      <c r="Y2766" t="s">
        <v>55</v>
      </c>
      <c r="Z2766">
        <v>29435</v>
      </c>
      <c r="AA2766" t="s">
        <v>93</v>
      </c>
      <c r="AB2766" t="s">
        <v>84</v>
      </c>
      <c r="AC2766" t="s">
        <v>45</v>
      </c>
      <c r="AD2766">
        <v>2</v>
      </c>
    </row>
    <row r="2767" spans="1:30" x14ac:dyDescent="0.3">
      <c r="A2767">
        <v>3192</v>
      </c>
      <c r="B2767" t="s">
        <v>8189</v>
      </c>
      <c r="C2767" t="s">
        <v>670</v>
      </c>
      <c r="D2767" s="6" t="str">
        <f>CONCATENATE(employee_data35[[#This Row],[FirstName]], "-",employee_data35[[#This Row],[LastName]] )</f>
        <v>Johnathon-Lynch</v>
      </c>
      <c r="E2767" s="1">
        <v>43576</v>
      </c>
      <c r="F2767" s="1">
        <v>44573</v>
      </c>
      <c r="G2767" s="7" t="str">
        <f>IF(ISBLANK(employee_data35[[#This Row],[ExitDate]]),"Yes","")</f>
        <v/>
      </c>
      <c r="H2767" t="s">
        <v>28</v>
      </c>
      <c r="I2767" t="s">
        <v>9645</v>
      </c>
      <c r="J2767" t="s">
        <v>9646</v>
      </c>
      <c r="K2767" t="s">
        <v>31</v>
      </c>
      <c r="L2767" s="6" t="str">
        <f>IF(ISBLANK(employee_data35[[#This Row],[ExitDate]]),"1","0")</f>
        <v>0</v>
      </c>
      <c r="M2767" t="str">
        <f>IF(ISBLANK(employee_data35[[#This Row],[ExitDate]]),"Active","Tidak Active")</f>
        <v>Tidak Active</v>
      </c>
      <c r="N2767" t="s">
        <v>63</v>
      </c>
      <c r="O2767" t="s">
        <v>51</v>
      </c>
      <c r="P2767" t="s">
        <v>52</v>
      </c>
      <c r="Q2767" t="s">
        <v>126</v>
      </c>
      <c r="R2767" t="s">
        <v>9647</v>
      </c>
      <c r="S2767" t="s">
        <v>38</v>
      </c>
      <c r="T2767" t="s">
        <v>53</v>
      </c>
      <c r="U2767" s="1">
        <v>35442</v>
      </c>
      <c r="V2767" s="7" t="str">
        <f>CONCATENATE(employee_data35[[#This Row],[First-LastName]]&amp;" "&amp;employee_data35[[#This Row],[DOB]])</f>
        <v>Johnathon-Lynch 35442</v>
      </c>
      <c r="W2767" t="s">
        <v>40</v>
      </c>
      <c r="X2767" t="s">
        <v>83</v>
      </c>
      <c r="Y2767" t="s">
        <v>42</v>
      </c>
      <c r="Z2767">
        <v>26250</v>
      </c>
      <c r="AA2767" t="s">
        <v>93</v>
      </c>
      <c r="AB2767" t="s">
        <v>75</v>
      </c>
      <c r="AC2767" t="s">
        <v>45</v>
      </c>
      <c r="AD2767">
        <v>3</v>
      </c>
    </row>
    <row r="2768" spans="1:30" x14ac:dyDescent="0.3">
      <c r="A2768">
        <v>3193</v>
      </c>
      <c r="B2768" t="s">
        <v>9648</v>
      </c>
      <c r="C2768" t="s">
        <v>2312</v>
      </c>
      <c r="D2768" s="6" t="str">
        <f>CONCATENATE(employee_data35[[#This Row],[FirstName]], "-",employee_data35[[#This Row],[LastName]] )</f>
        <v>Dayanara-Murray</v>
      </c>
      <c r="E2768" s="1">
        <v>44436</v>
      </c>
      <c r="F2768" s="1"/>
      <c r="G2768" s="7" t="str">
        <f>IF(ISBLANK(employee_data35[[#This Row],[ExitDate]]),"Yes","")</f>
        <v>Yes</v>
      </c>
      <c r="H2768" t="s">
        <v>28</v>
      </c>
      <c r="I2768" t="s">
        <v>9649</v>
      </c>
      <c r="J2768" t="s">
        <v>9650</v>
      </c>
      <c r="K2768" t="s">
        <v>50</v>
      </c>
      <c r="L2768" s="6" t="str">
        <f>IF(ISBLANK(employee_data35[[#This Row],[ExitDate]]),"1","0")</f>
        <v>1</v>
      </c>
      <c r="M2768" t="str">
        <f>IF(ISBLANK(employee_data35[[#This Row],[ExitDate]]),"Active","Tidak Active")</f>
        <v>Active</v>
      </c>
      <c r="N2768" t="s">
        <v>63</v>
      </c>
      <c r="O2768" t="s">
        <v>34</v>
      </c>
      <c r="P2768" t="s">
        <v>35</v>
      </c>
      <c r="Q2768" t="s">
        <v>36</v>
      </c>
      <c r="R2768" t="s">
        <v>37</v>
      </c>
      <c r="S2768" t="s">
        <v>38</v>
      </c>
      <c r="T2768" t="s">
        <v>81</v>
      </c>
      <c r="U2768" s="1">
        <v>16826</v>
      </c>
      <c r="V2768" s="7" t="str">
        <f>CONCATENATE(employee_data35[[#This Row],[First-LastName]]&amp;" "&amp;employee_data35[[#This Row],[DOB]])</f>
        <v>Dayanara-Murray 16826</v>
      </c>
      <c r="W2768" t="s">
        <v>40</v>
      </c>
      <c r="X2768" t="s">
        <v>83</v>
      </c>
      <c r="Y2768" t="s">
        <v>42</v>
      </c>
      <c r="Z2768">
        <v>67626</v>
      </c>
      <c r="AA2768" t="s">
        <v>93</v>
      </c>
      <c r="AB2768" t="s">
        <v>104</v>
      </c>
      <c r="AC2768" t="s">
        <v>740</v>
      </c>
      <c r="AD2768">
        <v>3</v>
      </c>
    </row>
    <row r="2769" spans="1:30" x14ac:dyDescent="0.3">
      <c r="A2769">
        <v>3194</v>
      </c>
      <c r="B2769" t="s">
        <v>4685</v>
      </c>
      <c r="C2769" t="s">
        <v>5399</v>
      </c>
      <c r="D2769" s="6" t="str">
        <f>CONCATENATE(employee_data35[[#This Row],[FirstName]], "-",employee_data35[[#This Row],[LastName]] )</f>
        <v>Alessandro-Sawyer</v>
      </c>
      <c r="E2769" s="1">
        <v>44280</v>
      </c>
      <c r="F2769" s="1"/>
      <c r="G2769" s="7" t="str">
        <f>IF(ISBLANK(employee_data35[[#This Row],[ExitDate]]),"Yes","")</f>
        <v>Yes</v>
      </c>
      <c r="H2769" t="s">
        <v>28</v>
      </c>
      <c r="I2769" t="s">
        <v>9651</v>
      </c>
      <c r="J2769" t="s">
        <v>9652</v>
      </c>
      <c r="K2769" t="s">
        <v>139</v>
      </c>
      <c r="L2769" s="6" t="str">
        <f>IF(ISBLANK(employee_data35[[#This Row],[ExitDate]]),"1","0")</f>
        <v>1</v>
      </c>
      <c r="M2769" t="str">
        <f>IF(ISBLANK(employee_data35[[#This Row],[ExitDate]]),"Active","Tidak Active")</f>
        <v>Active</v>
      </c>
      <c r="N2769" t="s">
        <v>33</v>
      </c>
      <c r="O2769" t="s">
        <v>64</v>
      </c>
      <c r="P2769" t="s">
        <v>63</v>
      </c>
      <c r="Q2769" t="s">
        <v>36</v>
      </c>
      <c r="R2769" t="s">
        <v>37</v>
      </c>
      <c r="S2769" t="s">
        <v>38</v>
      </c>
      <c r="T2769" t="s">
        <v>90</v>
      </c>
      <c r="U2769" s="1">
        <v>34922</v>
      </c>
      <c r="V2769" s="7" t="str">
        <f>CONCATENATE(employee_data35[[#This Row],[First-LastName]]&amp;" "&amp;employee_data35[[#This Row],[DOB]])</f>
        <v>Alessandro-Sawyer 34922</v>
      </c>
      <c r="W2769" t="s">
        <v>40</v>
      </c>
      <c r="X2769" t="s">
        <v>352</v>
      </c>
      <c r="Y2769" t="s">
        <v>42</v>
      </c>
      <c r="Z2769">
        <v>46143</v>
      </c>
      <c r="AA2769" t="s">
        <v>128</v>
      </c>
      <c r="AB2769" t="s">
        <v>104</v>
      </c>
      <c r="AC2769" t="s">
        <v>45</v>
      </c>
      <c r="AD2769">
        <v>1</v>
      </c>
    </row>
    <row r="2770" spans="1:30" x14ac:dyDescent="0.3">
      <c r="A2770">
        <v>3195</v>
      </c>
      <c r="B2770" t="s">
        <v>9653</v>
      </c>
      <c r="C2770" t="s">
        <v>3827</v>
      </c>
      <c r="D2770" s="6" t="str">
        <f>CONCATENATE(employee_data35[[#This Row],[FirstName]], "-",employee_data35[[#This Row],[LastName]] )</f>
        <v>Kaylen-Hogan</v>
      </c>
      <c r="E2770" s="1">
        <v>44028</v>
      </c>
      <c r="F2770" s="1">
        <v>44119</v>
      </c>
      <c r="G2770" s="7" t="str">
        <f>IF(ISBLANK(employee_data35[[#This Row],[ExitDate]]),"Yes","")</f>
        <v/>
      </c>
      <c r="H2770" t="s">
        <v>28</v>
      </c>
      <c r="I2770" t="s">
        <v>9654</v>
      </c>
      <c r="J2770" t="s">
        <v>9655</v>
      </c>
      <c r="K2770" t="s">
        <v>118</v>
      </c>
      <c r="L2770" s="6" t="str">
        <f>IF(ISBLANK(employee_data35[[#This Row],[ExitDate]]),"1","0")</f>
        <v>0</v>
      </c>
      <c r="M2770" t="str">
        <f>IF(ISBLANK(employee_data35[[#This Row],[ExitDate]]),"Active","Tidak Active")</f>
        <v>Tidak Active</v>
      </c>
      <c r="N2770" t="s">
        <v>63</v>
      </c>
      <c r="O2770" t="s">
        <v>51</v>
      </c>
      <c r="P2770" t="s">
        <v>63</v>
      </c>
      <c r="Q2770" t="s">
        <v>126</v>
      </c>
      <c r="R2770" t="s">
        <v>9656</v>
      </c>
      <c r="S2770" t="s">
        <v>38</v>
      </c>
      <c r="T2770" t="s">
        <v>81</v>
      </c>
      <c r="U2770" s="1">
        <v>29617</v>
      </c>
      <c r="V2770" s="7" t="str">
        <f>CONCATENATE(employee_data35[[#This Row],[First-LastName]]&amp;" "&amp;employee_data35[[#This Row],[DOB]])</f>
        <v>Kaylen-Hogan 29617</v>
      </c>
      <c r="W2770" t="s">
        <v>40</v>
      </c>
      <c r="X2770" t="s">
        <v>103</v>
      </c>
      <c r="Y2770" t="s">
        <v>42</v>
      </c>
      <c r="Z2770">
        <v>70709</v>
      </c>
      <c r="AA2770" t="s">
        <v>43</v>
      </c>
      <c r="AB2770" t="s">
        <v>104</v>
      </c>
      <c r="AC2770" t="s">
        <v>45</v>
      </c>
      <c r="AD2770">
        <v>2</v>
      </c>
    </row>
    <row r="2771" spans="1:30" x14ac:dyDescent="0.3">
      <c r="A2771">
        <v>3196</v>
      </c>
      <c r="B2771" t="s">
        <v>7155</v>
      </c>
      <c r="C2771" t="s">
        <v>68</v>
      </c>
      <c r="D2771" s="6" t="str">
        <f>CONCATENATE(employee_data35[[#This Row],[FirstName]], "-",employee_data35[[#This Row],[LastName]] )</f>
        <v>Karley-Michael</v>
      </c>
      <c r="E2771" s="1">
        <v>43432</v>
      </c>
      <c r="F2771" s="1">
        <v>44422</v>
      </c>
      <c r="G2771" s="7" t="str">
        <f>IF(ISBLANK(employee_data35[[#This Row],[ExitDate]]),"Yes","")</f>
        <v/>
      </c>
      <c r="H2771" t="s">
        <v>28</v>
      </c>
      <c r="I2771" t="s">
        <v>9657</v>
      </c>
      <c r="J2771" t="s">
        <v>9658</v>
      </c>
      <c r="K2771" t="s">
        <v>62</v>
      </c>
      <c r="L2771" s="6" t="str">
        <f>IF(ISBLANK(employee_data35[[#This Row],[ExitDate]]),"1","0")</f>
        <v>0</v>
      </c>
      <c r="M2771" t="str">
        <f>IF(ISBLANK(employee_data35[[#This Row],[ExitDate]]),"Active","Tidak Active")</f>
        <v>Tidak Active</v>
      </c>
      <c r="N2771" t="s">
        <v>63</v>
      </c>
      <c r="O2771" t="s">
        <v>64</v>
      </c>
      <c r="P2771" t="s">
        <v>35</v>
      </c>
      <c r="Q2771" t="s">
        <v>99</v>
      </c>
      <c r="R2771" t="s">
        <v>9659</v>
      </c>
      <c r="S2771" t="s">
        <v>38</v>
      </c>
      <c r="T2771" t="s">
        <v>111</v>
      </c>
      <c r="U2771" s="1">
        <v>27345</v>
      </c>
      <c r="V2771" s="7" t="str">
        <f>CONCATENATE(employee_data35[[#This Row],[First-LastName]]&amp;" "&amp;employee_data35[[#This Row],[DOB]])</f>
        <v>Karley-Michael 27345</v>
      </c>
      <c r="W2771" t="s">
        <v>40</v>
      </c>
      <c r="X2771" t="s">
        <v>419</v>
      </c>
      <c r="Y2771" t="s">
        <v>42</v>
      </c>
      <c r="Z2771">
        <v>60139</v>
      </c>
      <c r="AA2771" t="s">
        <v>74</v>
      </c>
      <c r="AB2771" t="s">
        <v>104</v>
      </c>
      <c r="AC2771" t="s">
        <v>45</v>
      </c>
      <c r="AD2771">
        <v>2</v>
      </c>
    </row>
    <row r="2772" spans="1:30" x14ac:dyDescent="0.3">
      <c r="A2772">
        <v>3197</v>
      </c>
      <c r="B2772" t="s">
        <v>3051</v>
      </c>
      <c r="C2772" t="s">
        <v>7254</v>
      </c>
      <c r="D2772" s="6" t="str">
        <f>CONCATENATE(employee_data35[[#This Row],[FirstName]], "-",employee_data35[[#This Row],[LastName]] )</f>
        <v>Erik-Parks</v>
      </c>
      <c r="E2772" s="1">
        <v>43643</v>
      </c>
      <c r="F2772" s="1"/>
      <c r="G2772" s="7" t="str">
        <f>IF(ISBLANK(employee_data35[[#This Row],[ExitDate]]),"Yes","")</f>
        <v>Yes</v>
      </c>
      <c r="H2772" t="s">
        <v>28</v>
      </c>
      <c r="I2772" t="s">
        <v>9660</v>
      </c>
      <c r="J2772" t="s">
        <v>9661</v>
      </c>
      <c r="K2772" t="s">
        <v>168</v>
      </c>
      <c r="L2772" s="6" t="str">
        <f>IF(ISBLANK(employee_data35[[#This Row],[ExitDate]]),"1","0")</f>
        <v>1</v>
      </c>
      <c r="M2772" t="str">
        <f>IF(ISBLANK(employee_data35[[#This Row],[ExitDate]]),"Active","Tidak Active")</f>
        <v>Active</v>
      </c>
      <c r="N2772" t="s">
        <v>33</v>
      </c>
      <c r="O2772" t="s">
        <v>51</v>
      </c>
      <c r="P2772" t="s">
        <v>63</v>
      </c>
      <c r="Q2772" t="s">
        <v>36</v>
      </c>
      <c r="R2772" t="s">
        <v>37</v>
      </c>
      <c r="S2772" t="s">
        <v>38</v>
      </c>
      <c r="T2772" t="s">
        <v>81</v>
      </c>
      <c r="U2772" s="1">
        <v>28215</v>
      </c>
      <c r="V2772" s="7" t="str">
        <f>CONCATENATE(employee_data35[[#This Row],[First-LastName]]&amp;" "&amp;employee_data35[[#This Row],[DOB]])</f>
        <v>Erik-Parks 28215</v>
      </c>
      <c r="W2772" t="s">
        <v>40</v>
      </c>
      <c r="X2772" t="s">
        <v>163</v>
      </c>
      <c r="Y2772" t="s">
        <v>42</v>
      </c>
      <c r="Z2772">
        <v>15469</v>
      </c>
      <c r="AA2772" t="s">
        <v>56</v>
      </c>
      <c r="AB2772" t="s">
        <v>104</v>
      </c>
      <c r="AC2772" t="s">
        <v>740</v>
      </c>
      <c r="AD2772">
        <v>1</v>
      </c>
    </row>
    <row r="2773" spans="1:30" x14ac:dyDescent="0.3">
      <c r="A2773">
        <v>3198</v>
      </c>
      <c r="B2773" t="s">
        <v>7104</v>
      </c>
      <c r="C2773" t="s">
        <v>4111</v>
      </c>
      <c r="D2773" s="6" t="str">
        <f>CONCATENATE(employee_data35[[#This Row],[FirstName]], "-",employee_data35[[#This Row],[LastName]] )</f>
        <v>Violet-Bennett</v>
      </c>
      <c r="E2773" s="1">
        <v>44930</v>
      </c>
      <c r="F2773" s="1"/>
      <c r="G2773" s="7" t="str">
        <f>IF(ISBLANK(employee_data35[[#This Row],[ExitDate]]),"Yes","")</f>
        <v>Yes</v>
      </c>
      <c r="H2773" t="s">
        <v>28</v>
      </c>
      <c r="I2773" t="s">
        <v>9662</v>
      </c>
      <c r="J2773" t="s">
        <v>9663</v>
      </c>
      <c r="K2773" t="s">
        <v>133</v>
      </c>
      <c r="L2773" s="6" t="str">
        <f>IF(ISBLANK(employee_data35[[#This Row],[ExitDate]]),"1","0")</f>
        <v>1</v>
      </c>
      <c r="M2773" t="str">
        <f>IF(ISBLANK(employee_data35[[#This Row],[ExitDate]]),"Active","Tidak Active")</f>
        <v>Active</v>
      </c>
      <c r="N2773" t="s">
        <v>33</v>
      </c>
      <c r="O2773" t="s">
        <v>51</v>
      </c>
      <c r="P2773" t="s">
        <v>35</v>
      </c>
      <c r="Q2773" t="s">
        <v>36</v>
      </c>
      <c r="R2773" t="s">
        <v>37</v>
      </c>
      <c r="S2773" t="s">
        <v>38</v>
      </c>
      <c r="T2773" t="s">
        <v>81</v>
      </c>
      <c r="U2773" s="1">
        <v>29122</v>
      </c>
      <c r="V2773" s="7" t="str">
        <f>CONCATENATE(employee_data35[[#This Row],[First-LastName]]&amp;" "&amp;employee_data35[[#This Row],[DOB]])</f>
        <v>Violet-Bennett 29122</v>
      </c>
      <c r="W2773" t="s">
        <v>40</v>
      </c>
      <c r="X2773" t="s">
        <v>83</v>
      </c>
      <c r="Y2773" t="s">
        <v>42</v>
      </c>
      <c r="Z2773">
        <v>77690</v>
      </c>
      <c r="AA2773" t="s">
        <v>128</v>
      </c>
      <c r="AB2773" t="s">
        <v>84</v>
      </c>
      <c r="AC2773" t="s">
        <v>45</v>
      </c>
      <c r="AD2773">
        <v>2</v>
      </c>
    </row>
    <row r="2774" spans="1:30" x14ac:dyDescent="0.3">
      <c r="A2774">
        <v>3199</v>
      </c>
      <c r="B2774" t="s">
        <v>9664</v>
      </c>
      <c r="C2774" t="s">
        <v>9665</v>
      </c>
      <c r="D2774" s="6" t="str">
        <f>CONCATENATE(employee_data35[[#This Row],[FirstName]], "-",employee_data35[[#This Row],[LastName]] )</f>
        <v>Hannah-Jacobi</v>
      </c>
      <c r="E2774" s="1">
        <v>43426</v>
      </c>
      <c r="F2774" s="1"/>
      <c r="G2774" s="7" t="str">
        <f>IF(ISBLANK(employee_data35[[#This Row],[ExitDate]]),"Yes","")</f>
        <v>Yes</v>
      </c>
      <c r="H2774" t="s">
        <v>28</v>
      </c>
      <c r="I2774" t="s">
        <v>9666</v>
      </c>
      <c r="J2774" t="s">
        <v>9667</v>
      </c>
      <c r="K2774" t="s">
        <v>89</v>
      </c>
      <c r="L2774" s="6" t="str">
        <f>IF(ISBLANK(employee_data35[[#This Row],[ExitDate]]),"1","0")</f>
        <v>1</v>
      </c>
      <c r="M2774" t="str">
        <f>IF(ISBLANK(employee_data35[[#This Row],[ExitDate]]),"Active","Tidak Active")</f>
        <v>Active</v>
      </c>
      <c r="N2774" t="s">
        <v>63</v>
      </c>
      <c r="O2774" t="s">
        <v>64</v>
      </c>
      <c r="P2774" t="s">
        <v>63</v>
      </c>
      <c r="Q2774" t="s">
        <v>36</v>
      </c>
      <c r="R2774" t="s">
        <v>37</v>
      </c>
      <c r="S2774" t="s">
        <v>38</v>
      </c>
      <c r="T2774" t="s">
        <v>111</v>
      </c>
      <c r="U2774" s="1">
        <v>28507</v>
      </c>
      <c r="V2774" s="7" t="str">
        <f>CONCATENATE(employee_data35[[#This Row],[First-LastName]]&amp;" "&amp;employee_data35[[#This Row],[DOB]])</f>
        <v>Hannah-Jacobi 28507</v>
      </c>
      <c r="W2774" t="s">
        <v>40</v>
      </c>
      <c r="X2774" t="s">
        <v>113</v>
      </c>
      <c r="Y2774" t="s">
        <v>42</v>
      </c>
      <c r="Z2774">
        <v>1778</v>
      </c>
      <c r="AA2774" t="s">
        <v>56</v>
      </c>
      <c r="AB2774" t="s">
        <v>84</v>
      </c>
      <c r="AC2774" t="s">
        <v>45</v>
      </c>
      <c r="AD2774">
        <v>2</v>
      </c>
    </row>
    <row r="2775" spans="1:30" x14ac:dyDescent="0.3">
      <c r="A2775">
        <v>3200</v>
      </c>
      <c r="B2775" t="s">
        <v>3763</v>
      </c>
      <c r="C2775" t="s">
        <v>3524</v>
      </c>
      <c r="D2775" s="6" t="str">
        <f>CONCATENATE(employee_data35[[#This Row],[FirstName]], "-",employee_data35[[#This Row],[LastName]] )</f>
        <v>Peter-Robertson</v>
      </c>
      <c r="E2775" s="1">
        <v>44204</v>
      </c>
      <c r="F2775" s="1"/>
      <c r="G2775" s="7" t="str">
        <f>IF(ISBLANK(employee_data35[[#This Row],[ExitDate]]),"Yes","")</f>
        <v>Yes</v>
      </c>
      <c r="H2775" t="s">
        <v>728</v>
      </c>
      <c r="I2775" t="s">
        <v>9668</v>
      </c>
      <c r="J2775" t="s">
        <v>9669</v>
      </c>
      <c r="K2775" t="s">
        <v>62</v>
      </c>
      <c r="L2775" s="6" t="str">
        <f>IF(ISBLANK(employee_data35[[#This Row],[ExitDate]]),"1","0")</f>
        <v>1</v>
      </c>
      <c r="M2775" t="str">
        <f>IF(ISBLANK(employee_data35[[#This Row],[ExitDate]]),"Active","Tidak Active")</f>
        <v>Active</v>
      </c>
      <c r="N2775" t="s">
        <v>52</v>
      </c>
      <c r="O2775" t="s">
        <v>64</v>
      </c>
      <c r="P2775" t="s">
        <v>35</v>
      </c>
      <c r="Q2775" t="s">
        <v>36</v>
      </c>
      <c r="R2775" t="s">
        <v>37</v>
      </c>
      <c r="S2775" t="s">
        <v>38</v>
      </c>
      <c r="T2775" t="s">
        <v>936</v>
      </c>
      <c r="U2775" s="1">
        <v>27601</v>
      </c>
      <c r="V2775" s="7" t="str">
        <f>CONCATENATE(employee_data35[[#This Row],[First-LastName]]&amp;" "&amp;employee_data35[[#This Row],[DOB]])</f>
        <v>Peter-Robertson 27601</v>
      </c>
      <c r="W2775" t="s">
        <v>40</v>
      </c>
      <c r="X2775" t="s">
        <v>113</v>
      </c>
      <c r="Y2775" t="s">
        <v>55</v>
      </c>
      <c r="Z2775">
        <v>2138</v>
      </c>
      <c r="AA2775" t="s">
        <v>128</v>
      </c>
      <c r="AB2775" t="s">
        <v>84</v>
      </c>
      <c r="AC2775" t="s">
        <v>45</v>
      </c>
      <c r="AD2775">
        <v>4</v>
      </c>
    </row>
    <row r="2776" spans="1:30" x14ac:dyDescent="0.3">
      <c r="A2776">
        <v>3201</v>
      </c>
      <c r="B2776" t="s">
        <v>9670</v>
      </c>
      <c r="C2776" t="s">
        <v>9671</v>
      </c>
      <c r="D2776" s="6" t="str">
        <f>CONCATENATE(employee_data35[[#This Row],[FirstName]], "-",employee_data35[[#This Row],[LastName]] )</f>
        <v>Josephine-Bugali</v>
      </c>
      <c r="E2776" s="1">
        <v>44883</v>
      </c>
      <c r="F2776" s="1"/>
      <c r="G2776" s="7" t="str">
        <f>IF(ISBLANK(employee_data35[[#This Row],[ExitDate]]),"Yes","")</f>
        <v>Yes</v>
      </c>
      <c r="H2776" t="s">
        <v>28</v>
      </c>
      <c r="I2776" t="s">
        <v>9672</v>
      </c>
      <c r="J2776" t="s">
        <v>9673</v>
      </c>
      <c r="K2776" t="s">
        <v>50</v>
      </c>
      <c r="L2776" s="6" t="str">
        <f>IF(ISBLANK(employee_data35[[#This Row],[ExitDate]]),"1","0")</f>
        <v>1</v>
      </c>
      <c r="M2776" t="str">
        <f>IF(ISBLANK(employee_data35[[#This Row],[ExitDate]]),"Active","Tidak Active")</f>
        <v>Active</v>
      </c>
      <c r="N2776" t="s">
        <v>52</v>
      </c>
      <c r="O2776" t="s">
        <v>51</v>
      </c>
      <c r="P2776" t="s">
        <v>52</v>
      </c>
      <c r="Q2776" t="s">
        <v>36</v>
      </c>
      <c r="R2776" t="s">
        <v>37</v>
      </c>
      <c r="S2776" t="s">
        <v>38</v>
      </c>
      <c r="T2776" t="s">
        <v>53</v>
      </c>
      <c r="U2776" s="1">
        <v>30879</v>
      </c>
      <c r="V2776" s="7" t="str">
        <f>CONCATENATE(employee_data35[[#This Row],[First-LastName]]&amp;" "&amp;employee_data35[[#This Row],[DOB]])</f>
        <v>Josephine-Bugali 30879</v>
      </c>
      <c r="W2776" t="s">
        <v>40</v>
      </c>
      <c r="X2776" t="s">
        <v>103</v>
      </c>
      <c r="Y2776" t="s">
        <v>42</v>
      </c>
      <c r="Z2776">
        <v>2043</v>
      </c>
      <c r="AA2776" t="s">
        <v>128</v>
      </c>
      <c r="AB2776" t="s">
        <v>44</v>
      </c>
      <c r="AC2776" t="s">
        <v>45</v>
      </c>
      <c r="AD2776">
        <v>4</v>
      </c>
    </row>
    <row r="2777" spans="1:30" x14ac:dyDescent="0.3">
      <c r="A2777">
        <v>3202</v>
      </c>
      <c r="B2777" t="s">
        <v>7412</v>
      </c>
      <c r="C2777" t="s">
        <v>4475</v>
      </c>
      <c r="D2777" s="6" t="str">
        <f>CONCATENATE(employee_data35[[#This Row],[FirstName]], "-",employee_data35[[#This Row],[LastName]] )</f>
        <v>Dallas-Leach</v>
      </c>
      <c r="E2777" s="1">
        <v>44003</v>
      </c>
      <c r="F2777" s="1">
        <v>45100</v>
      </c>
      <c r="G2777" s="7" t="str">
        <f>IF(ISBLANK(employee_data35[[#This Row],[ExitDate]]),"Yes","")</f>
        <v/>
      </c>
      <c r="H2777" t="s">
        <v>28</v>
      </c>
      <c r="I2777" t="s">
        <v>9674</v>
      </c>
      <c r="J2777" t="s">
        <v>9675</v>
      </c>
      <c r="K2777" t="s">
        <v>98</v>
      </c>
      <c r="L2777" s="6" t="str">
        <f>IF(ISBLANK(employee_data35[[#This Row],[ExitDate]]),"1","0")</f>
        <v>0</v>
      </c>
      <c r="M2777" t="str">
        <f>IF(ISBLANK(employee_data35[[#This Row],[ExitDate]]),"Active","Tidak Active")</f>
        <v>Tidak Active</v>
      </c>
      <c r="N2777" t="s">
        <v>33</v>
      </c>
      <c r="O2777" t="s">
        <v>51</v>
      </c>
      <c r="P2777" t="s">
        <v>63</v>
      </c>
      <c r="Q2777" t="s">
        <v>99</v>
      </c>
      <c r="R2777" t="s">
        <v>9676</v>
      </c>
      <c r="S2777" t="s">
        <v>38</v>
      </c>
      <c r="T2777" t="s">
        <v>111</v>
      </c>
      <c r="U2777" s="1">
        <v>36247</v>
      </c>
      <c r="V2777" s="7" t="str">
        <f>CONCATENATE(employee_data35[[#This Row],[First-LastName]]&amp;" "&amp;employee_data35[[#This Row],[DOB]])</f>
        <v>Dallas-Leach 36247</v>
      </c>
      <c r="W2777" t="s">
        <v>40</v>
      </c>
      <c r="X2777" t="s">
        <v>113</v>
      </c>
      <c r="Y2777" t="s">
        <v>42</v>
      </c>
      <c r="Z2777">
        <v>1810</v>
      </c>
      <c r="AA2777" t="s">
        <v>74</v>
      </c>
      <c r="AB2777" t="s">
        <v>75</v>
      </c>
      <c r="AC2777" t="s">
        <v>45</v>
      </c>
      <c r="AD2777">
        <v>4</v>
      </c>
    </row>
    <row r="2778" spans="1:30" x14ac:dyDescent="0.3">
      <c r="A2778">
        <v>3203</v>
      </c>
      <c r="B2778" t="s">
        <v>9677</v>
      </c>
      <c r="C2778" t="s">
        <v>4467</v>
      </c>
      <c r="D2778" s="6" t="str">
        <f>CONCATENATE(employee_data35[[#This Row],[FirstName]], "-",employee_data35[[#This Row],[LastName]] )</f>
        <v>Marianne-Eaton</v>
      </c>
      <c r="E2778" s="1">
        <v>44215</v>
      </c>
      <c r="F2778" s="1">
        <v>44815</v>
      </c>
      <c r="G2778" s="7" t="str">
        <f>IF(ISBLANK(employee_data35[[#This Row],[ExitDate]]),"Yes","")</f>
        <v/>
      </c>
      <c r="H2778" t="s">
        <v>28</v>
      </c>
      <c r="I2778" t="s">
        <v>9678</v>
      </c>
      <c r="J2778" t="s">
        <v>9679</v>
      </c>
      <c r="K2778" t="s">
        <v>168</v>
      </c>
      <c r="L2778" s="6" t="str">
        <f>IF(ISBLANK(employee_data35[[#This Row],[ExitDate]]),"1","0")</f>
        <v>0</v>
      </c>
      <c r="M2778" t="str">
        <f>IF(ISBLANK(employee_data35[[#This Row],[ExitDate]]),"Active","Tidak Active")</f>
        <v>Tidak Active</v>
      </c>
      <c r="N2778" t="s">
        <v>33</v>
      </c>
      <c r="O2778" t="s">
        <v>34</v>
      </c>
      <c r="P2778" t="s">
        <v>52</v>
      </c>
      <c r="Q2778" t="s">
        <v>175</v>
      </c>
      <c r="R2778" t="s">
        <v>9680</v>
      </c>
      <c r="S2778" t="s">
        <v>38</v>
      </c>
      <c r="T2778" t="s">
        <v>66</v>
      </c>
      <c r="U2778" s="1">
        <v>22534</v>
      </c>
      <c r="V2778" s="7" t="str">
        <f>CONCATENATE(employee_data35[[#This Row],[First-LastName]]&amp;" "&amp;employee_data35[[#This Row],[DOB]])</f>
        <v>Marianne-Eaton 22534</v>
      </c>
      <c r="W2778" t="s">
        <v>40</v>
      </c>
      <c r="X2778" t="s">
        <v>395</v>
      </c>
      <c r="Y2778" t="s">
        <v>42</v>
      </c>
      <c r="Z2778">
        <v>2343</v>
      </c>
      <c r="AA2778" t="s">
        <v>43</v>
      </c>
      <c r="AB2778" t="s">
        <v>75</v>
      </c>
      <c r="AC2778" t="s">
        <v>45</v>
      </c>
      <c r="AD2778">
        <v>4</v>
      </c>
    </row>
    <row r="2779" spans="1:30" x14ac:dyDescent="0.3">
      <c r="A2779">
        <v>3204</v>
      </c>
      <c r="B2779" t="s">
        <v>8184</v>
      </c>
      <c r="C2779" t="s">
        <v>9681</v>
      </c>
      <c r="D2779" s="6" t="str">
        <f>CONCATENATE(employee_data35[[#This Row],[FirstName]], "-",employee_data35[[#This Row],[LastName]] )</f>
        <v>Bruno-Rossetti</v>
      </c>
      <c r="E2779" s="1">
        <v>45081</v>
      </c>
      <c r="F2779" s="1"/>
      <c r="G2779" s="7" t="str">
        <f>IF(ISBLANK(employee_data35[[#This Row],[ExitDate]]),"Yes","")</f>
        <v>Yes</v>
      </c>
      <c r="H2779" t="s">
        <v>28</v>
      </c>
      <c r="I2779" t="s">
        <v>9682</v>
      </c>
      <c r="J2779" t="s">
        <v>9683</v>
      </c>
      <c r="K2779" t="s">
        <v>89</v>
      </c>
      <c r="L2779" s="6" t="str">
        <f>IF(ISBLANK(employee_data35[[#This Row],[ExitDate]]),"1","0")</f>
        <v>1</v>
      </c>
      <c r="M2779" t="str">
        <f>IF(ISBLANK(employee_data35[[#This Row],[ExitDate]]),"Active","Tidak Active")</f>
        <v>Active</v>
      </c>
      <c r="N2779" t="s">
        <v>33</v>
      </c>
      <c r="O2779" t="s">
        <v>34</v>
      </c>
      <c r="P2779" t="s">
        <v>63</v>
      </c>
      <c r="Q2779" t="s">
        <v>36</v>
      </c>
      <c r="R2779" t="s">
        <v>37</v>
      </c>
      <c r="S2779" t="s">
        <v>38</v>
      </c>
      <c r="T2779" t="s">
        <v>66</v>
      </c>
      <c r="U2779" s="1">
        <v>21866</v>
      </c>
      <c r="V2779" s="7" t="str">
        <f>CONCATENATE(employee_data35[[#This Row],[First-LastName]]&amp;" "&amp;employee_data35[[#This Row],[DOB]])</f>
        <v>Bruno-Rossetti 21866</v>
      </c>
      <c r="W2779" t="s">
        <v>40</v>
      </c>
      <c r="X2779" t="s">
        <v>1258</v>
      </c>
      <c r="Y2779" t="s">
        <v>55</v>
      </c>
      <c r="Z2779">
        <v>2155</v>
      </c>
      <c r="AA2779" t="s">
        <v>43</v>
      </c>
      <c r="AB2779" t="s">
        <v>75</v>
      </c>
      <c r="AC2779" t="s">
        <v>45</v>
      </c>
      <c r="AD2779">
        <v>4</v>
      </c>
    </row>
    <row r="2780" spans="1:30" x14ac:dyDescent="0.3">
      <c r="A2780">
        <v>3205</v>
      </c>
      <c r="B2780" t="s">
        <v>9684</v>
      </c>
      <c r="C2780" t="s">
        <v>9685</v>
      </c>
      <c r="D2780" s="6" t="str">
        <f>CONCATENATE(employee_data35[[#This Row],[FirstName]], "-",employee_data35[[#This Row],[LastName]] )</f>
        <v>Roxana-Goyal</v>
      </c>
      <c r="E2780" s="1">
        <v>44056</v>
      </c>
      <c r="F2780" s="1">
        <v>44456</v>
      </c>
      <c r="G2780" s="7" t="str">
        <f>IF(ISBLANK(employee_data35[[#This Row],[ExitDate]]),"Yes","")</f>
        <v/>
      </c>
      <c r="H2780" t="s">
        <v>28</v>
      </c>
      <c r="I2780" t="s">
        <v>9686</v>
      </c>
      <c r="J2780" t="s">
        <v>9687</v>
      </c>
      <c r="K2780" t="s">
        <v>80</v>
      </c>
      <c r="L2780" s="6" t="str">
        <f>IF(ISBLANK(employee_data35[[#This Row],[ExitDate]]),"1","0")</f>
        <v>0</v>
      </c>
      <c r="M2780" t="str">
        <f>IF(ISBLANK(employee_data35[[#This Row],[ExitDate]]),"Active","Tidak Active")</f>
        <v>Tidak Active</v>
      </c>
      <c r="N2780" t="s">
        <v>33</v>
      </c>
      <c r="O2780" t="s">
        <v>34</v>
      </c>
      <c r="P2780" t="s">
        <v>52</v>
      </c>
      <c r="Q2780" t="s">
        <v>175</v>
      </c>
      <c r="R2780" t="s">
        <v>9688</v>
      </c>
      <c r="S2780" t="s">
        <v>38</v>
      </c>
      <c r="T2780" t="s">
        <v>53</v>
      </c>
      <c r="U2780" s="1">
        <v>32175</v>
      </c>
      <c r="V2780" s="7" t="str">
        <f>CONCATENATE(employee_data35[[#This Row],[First-LastName]]&amp;" "&amp;employee_data35[[#This Row],[DOB]])</f>
        <v>Roxana-Goyal 32175</v>
      </c>
      <c r="W2780" t="s">
        <v>40</v>
      </c>
      <c r="X2780" t="s">
        <v>163</v>
      </c>
      <c r="Y2780" t="s">
        <v>42</v>
      </c>
      <c r="Z2780">
        <v>1864</v>
      </c>
      <c r="AA2780" t="s">
        <v>128</v>
      </c>
      <c r="AB2780" t="s">
        <v>84</v>
      </c>
      <c r="AC2780" t="s">
        <v>45</v>
      </c>
      <c r="AD2780">
        <v>4</v>
      </c>
    </row>
    <row r="2781" spans="1:30" x14ac:dyDescent="0.3">
      <c r="A2781">
        <v>3206</v>
      </c>
      <c r="B2781" t="s">
        <v>347</v>
      </c>
      <c r="C2781" t="s">
        <v>5913</v>
      </c>
      <c r="D2781" s="6" t="str">
        <f>CONCATENATE(employee_data35[[#This Row],[FirstName]], "-",employee_data35[[#This Row],[LastName]] )</f>
        <v>Thomas-Barbara</v>
      </c>
      <c r="E2781" s="1">
        <v>43714</v>
      </c>
      <c r="F2781" s="1"/>
      <c r="G2781" s="7" t="str">
        <f>IF(ISBLANK(employee_data35[[#This Row],[ExitDate]]),"Yes","")</f>
        <v>Yes</v>
      </c>
      <c r="H2781" t="s">
        <v>28</v>
      </c>
      <c r="I2781" t="s">
        <v>9689</v>
      </c>
      <c r="J2781" t="s">
        <v>9690</v>
      </c>
      <c r="K2781" t="s">
        <v>89</v>
      </c>
      <c r="L2781" s="6" t="str">
        <f>IF(ISBLANK(employee_data35[[#This Row],[ExitDate]]),"1","0")</f>
        <v>1</v>
      </c>
      <c r="M2781" t="str">
        <f>IF(ISBLANK(employee_data35[[#This Row],[ExitDate]]),"Active","Tidak Active")</f>
        <v>Active</v>
      </c>
      <c r="N2781" t="s">
        <v>52</v>
      </c>
      <c r="O2781" t="s">
        <v>51</v>
      </c>
      <c r="P2781" t="s">
        <v>52</v>
      </c>
      <c r="Q2781" t="s">
        <v>36</v>
      </c>
      <c r="R2781" t="s">
        <v>37</v>
      </c>
      <c r="S2781" t="s">
        <v>38</v>
      </c>
      <c r="T2781" t="s">
        <v>305</v>
      </c>
      <c r="U2781" s="1">
        <v>22356</v>
      </c>
      <c r="V2781" s="7" t="str">
        <f>CONCATENATE(employee_data35[[#This Row],[First-LastName]]&amp;" "&amp;employee_data35[[#This Row],[DOB]])</f>
        <v>Thomas-Barbara 22356</v>
      </c>
      <c r="W2781" t="s">
        <v>40</v>
      </c>
      <c r="X2781" t="s">
        <v>352</v>
      </c>
      <c r="Y2781" t="s">
        <v>55</v>
      </c>
      <c r="Z2781">
        <v>2062</v>
      </c>
      <c r="AA2781" t="s">
        <v>56</v>
      </c>
      <c r="AB2781" t="s">
        <v>104</v>
      </c>
      <c r="AC2781" t="s">
        <v>45</v>
      </c>
      <c r="AD2781">
        <v>2</v>
      </c>
    </row>
    <row r="2782" spans="1:30" x14ac:dyDescent="0.3">
      <c r="A2782">
        <v>3207</v>
      </c>
      <c r="B2782" t="s">
        <v>4616</v>
      </c>
      <c r="C2782" t="s">
        <v>9691</v>
      </c>
      <c r="D2782" s="6" t="str">
        <f>CONCATENATE(employee_data35[[#This Row],[FirstName]], "-",employee_data35[[#This Row],[LastName]] )</f>
        <v>Lynn-O'hare</v>
      </c>
      <c r="E2782" s="1">
        <v>44647</v>
      </c>
      <c r="F2782" s="1"/>
      <c r="G2782" s="7" t="str">
        <f>IF(ISBLANK(employee_data35[[#This Row],[ExitDate]]),"Yes","")</f>
        <v>Yes</v>
      </c>
      <c r="H2782" t="s">
        <v>28</v>
      </c>
      <c r="I2782" t="s">
        <v>9692</v>
      </c>
      <c r="J2782" t="s">
        <v>9693</v>
      </c>
      <c r="K2782" t="s">
        <v>168</v>
      </c>
      <c r="L2782" s="6" t="str">
        <f>IF(ISBLANK(employee_data35[[#This Row],[ExitDate]]),"1","0")</f>
        <v>1</v>
      </c>
      <c r="M2782" t="str">
        <f>IF(ISBLANK(employee_data35[[#This Row],[ExitDate]]),"Active","Tidak Active")</f>
        <v>Active</v>
      </c>
      <c r="N2782" t="s">
        <v>63</v>
      </c>
      <c r="O2782" t="s">
        <v>34</v>
      </c>
      <c r="P2782" t="s">
        <v>35</v>
      </c>
      <c r="Q2782" t="s">
        <v>36</v>
      </c>
      <c r="R2782" t="s">
        <v>37</v>
      </c>
      <c r="S2782" t="s">
        <v>38</v>
      </c>
      <c r="T2782" t="s">
        <v>177</v>
      </c>
      <c r="U2782" s="1">
        <v>29826</v>
      </c>
      <c r="V2782" s="7" t="str">
        <f>CONCATENATE(employee_data35[[#This Row],[First-LastName]]&amp;" "&amp;employee_data35[[#This Row],[DOB]])</f>
        <v>Lynn-O'hare 29826</v>
      </c>
      <c r="W2782" t="s">
        <v>40</v>
      </c>
      <c r="X2782" t="s">
        <v>6</v>
      </c>
      <c r="Y2782" t="s">
        <v>42</v>
      </c>
      <c r="Z2782">
        <v>2152</v>
      </c>
      <c r="AA2782" t="s">
        <v>43</v>
      </c>
      <c r="AB2782" t="s">
        <v>44</v>
      </c>
      <c r="AC2782" t="s">
        <v>45</v>
      </c>
      <c r="AD2782">
        <v>5</v>
      </c>
    </row>
    <row r="2783" spans="1:30" x14ac:dyDescent="0.3">
      <c r="A2783">
        <v>3208</v>
      </c>
      <c r="B2783" t="s">
        <v>9694</v>
      </c>
      <c r="C2783" t="s">
        <v>9695</v>
      </c>
      <c r="D2783" s="6" t="str">
        <f>CONCATENATE(employee_data35[[#This Row],[FirstName]], "-",employee_data35[[#This Row],[LastName]] )</f>
        <v>Abdellah-Veera</v>
      </c>
      <c r="E2783" s="1">
        <v>44190</v>
      </c>
      <c r="F2783" s="1">
        <v>44993</v>
      </c>
      <c r="G2783" s="7" t="str">
        <f>IF(ISBLANK(employee_data35[[#This Row],[ExitDate]]),"Yes","")</f>
        <v/>
      </c>
      <c r="H2783" t="s">
        <v>28</v>
      </c>
      <c r="I2783" t="s">
        <v>9696</v>
      </c>
      <c r="J2783" t="s">
        <v>9697</v>
      </c>
      <c r="K2783" t="s">
        <v>31</v>
      </c>
      <c r="L2783" s="6" t="str">
        <f>IF(ISBLANK(employee_data35[[#This Row],[ExitDate]]),"1","0")</f>
        <v>0</v>
      </c>
      <c r="M2783" t="str">
        <f>IF(ISBLANK(employee_data35[[#This Row],[ExitDate]]),"Active","Tidak Active")</f>
        <v>Tidak Active</v>
      </c>
      <c r="N2783" t="s">
        <v>33</v>
      </c>
      <c r="O2783" t="s">
        <v>51</v>
      </c>
      <c r="P2783" t="s">
        <v>35</v>
      </c>
      <c r="Q2783" t="s">
        <v>126</v>
      </c>
      <c r="R2783" t="s">
        <v>9698</v>
      </c>
      <c r="S2783" t="s">
        <v>38</v>
      </c>
      <c r="T2783" t="s">
        <v>90</v>
      </c>
      <c r="U2783" s="1">
        <v>26911</v>
      </c>
      <c r="V2783" s="7" t="str">
        <f>CONCATENATE(employee_data35[[#This Row],[First-LastName]]&amp;" "&amp;employee_data35[[#This Row],[DOB]])</f>
        <v>Abdellah-Veera 26911</v>
      </c>
      <c r="W2783" t="s">
        <v>40</v>
      </c>
      <c r="X2783" t="s">
        <v>216</v>
      </c>
      <c r="Y2783" t="s">
        <v>55</v>
      </c>
      <c r="Z2783">
        <v>2171</v>
      </c>
      <c r="AA2783" t="s">
        <v>56</v>
      </c>
      <c r="AB2783" t="s">
        <v>104</v>
      </c>
      <c r="AC2783" t="s">
        <v>45</v>
      </c>
      <c r="AD2783">
        <v>2</v>
      </c>
    </row>
    <row r="2784" spans="1:30" x14ac:dyDescent="0.3">
      <c r="A2784">
        <v>3209</v>
      </c>
      <c r="B2784" t="s">
        <v>3616</v>
      </c>
      <c r="C2784" t="s">
        <v>1525</v>
      </c>
      <c r="D2784" s="6" t="str">
        <f>CONCATENATE(employee_data35[[#This Row],[FirstName]], "-",employee_data35[[#This Row],[LastName]] )</f>
        <v>Daniel-Davis</v>
      </c>
      <c r="E2784" s="1">
        <v>44310</v>
      </c>
      <c r="F2784" s="1"/>
      <c r="G2784" s="7" t="str">
        <f>IF(ISBLANK(employee_data35[[#This Row],[ExitDate]]),"Yes","")</f>
        <v>Yes</v>
      </c>
      <c r="H2784" t="s">
        <v>728</v>
      </c>
      <c r="I2784" t="s">
        <v>9699</v>
      </c>
      <c r="J2784" t="s">
        <v>9700</v>
      </c>
      <c r="K2784" t="s">
        <v>62</v>
      </c>
      <c r="L2784" s="6" t="str">
        <f>IF(ISBLANK(employee_data35[[#This Row],[ExitDate]]),"1","0")</f>
        <v>1</v>
      </c>
      <c r="M2784" t="str">
        <f>IF(ISBLANK(employee_data35[[#This Row],[ExitDate]]),"Active","Tidak Active")</f>
        <v>Active</v>
      </c>
      <c r="N2784" t="s">
        <v>33</v>
      </c>
      <c r="O2784" t="s">
        <v>51</v>
      </c>
      <c r="P2784" t="s">
        <v>63</v>
      </c>
      <c r="Q2784" t="s">
        <v>36</v>
      </c>
      <c r="R2784" t="s">
        <v>37</v>
      </c>
      <c r="S2784" t="s">
        <v>38</v>
      </c>
      <c r="T2784" t="s">
        <v>81</v>
      </c>
      <c r="U2784" s="1">
        <v>30392</v>
      </c>
      <c r="V2784" s="7" t="str">
        <f>CONCATENATE(employee_data35[[#This Row],[First-LastName]]&amp;" "&amp;employee_data35[[#This Row],[DOB]])</f>
        <v>Daniel-Davis 30392</v>
      </c>
      <c r="W2784" t="s">
        <v>40</v>
      </c>
      <c r="X2784" t="s">
        <v>103</v>
      </c>
      <c r="Y2784" t="s">
        <v>55</v>
      </c>
      <c r="Z2784">
        <v>2458</v>
      </c>
      <c r="AA2784" t="s">
        <v>56</v>
      </c>
      <c r="AB2784" t="s">
        <v>44</v>
      </c>
      <c r="AC2784" t="s">
        <v>45</v>
      </c>
      <c r="AD2784">
        <v>5</v>
      </c>
    </row>
    <row r="2785" spans="1:30" x14ac:dyDescent="0.3">
      <c r="A2785">
        <v>3210</v>
      </c>
      <c r="B2785" t="s">
        <v>9701</v>
      </c>
      <c r="C2785" t="s">
        <v>9702</v>
      </c>
      <c r="D2785" s="6" t="str">
        <f>CONCATENATE(employee_data35[[#This Row],[FirstName]], "-",employee_data35[[#This Row],[LastName]] )</f>
        <v>Barbara M-Stanford</v>
      </c>
      <c r="E2785" s="1">
        <v>43963</v>
      </c>
      <c r="F2785" s="1"/>
      <c r="G2785" s="7" t="str">
        <f>IF(ISBLANK(employee_data35[[#This Row],[ExitDate]]),"Yes","")</f>
        <v>Yes</v>
      </c>
      <c r="H2785" t="s">
        <v>28</v>
      </c>
      <c r="I2785" t="s">
        <v>9703</v>
      </c>
      <c r="J2785" t="s">
        <v>9704</v>
      </c>
      <c r="K2785" t="s">
        <v>98</v>
      </c>
      <c r="L2785" s="6" t="str">
        <f>IF(ISBLANK(employee_data35[[#This Row],[ExitDate]]),"1","0")</f>
        <v>1</v>
      </c>
      <c r="M2785" t="str">
        <f>IF(ISBLANK(employee_data35[[#This Row],[ExitDate]]),"Active","Tidak Active")</f>
        <v>Active</v>
      </c>
      <c r="N2785" t="s">
        <v>63</v>
      </c>
      <c r="O2785" t="s">
        <v>51</v>
      </c>
      <c r="P2785" t="s">
        <v>63</v>
      </c>
      <c r="Q2785" t="s">
        <v>36</v>
      </c>
      <c r="R2785" t="s">
        <v>37</v>
      </c>
      <c r="S2785" t="s">
        <v>38</v>
      </c>
      <c r="T2785" t="s">
        <v>53</v>
      </c>
      <c r="U2785" s="1">
        <v>34133</v>
      </c>
      <c r="V2785" s="7" t="str">
        <f>CONCATENATE(employee_data35[[#This Row],[First-LastName]]&amp;" "&amp;employee_data35[[#This Row],[DOB]])</f>
        <v>Barbara M-Stanford 34133</v>
      </c>
      <c r="W2785" t="s">
        <v>40</v>
      </c>
      <c r="X2785" t="s">
        <v>163</v>
      </c>
      <c r="Y2785" t="s">
        <v>42</v>
      </c>
      <c r="Z2785">
        <v>2050</v>
      </c>
      <c r="AA2785" t="s">
        <v>56</v>
      </c>
      <c r="AB2785" t="s">
        <v>104</v>
      </c>
      <c r="AC2785" t="s">
        <v>45</v>
      </c>
      <c r="AD2785">
        <v>5</v>
      </c>
    </row>
    <row r="2786" spans="1:30" x14ac:dyDescent="0.3">
      <c r="A2786">
        <v>3211</v>
      </c>
      <c r="B2786" t="s">
        <v>9705</v>
      </c>
      <c r="C2786" t="s">
        <v>9706</v>
      </c>
      <c r="D2786" s="6" t="str">
        <f>CONCATENATE(employee_data35[[#This Row],[FirstName]], "-",employee_data35[[#This Row],[LastName]] )</f>
        <v>Phylicia-Gosciminski</v>
      </c>
      <c r="E2786" s="1">
        <v>45069</v>
      </c>
      <c r="F2786" s="1"/>
      <c r="G2786" s="7" t="str">
        <f>IF(ISBLANK(employee_data35[[#This Row],[ExitDate]]),"Yes","")</f>
        <v>Yes</v>
      </c>
      <c r="H2786" t="s">
        <v>728</v>
      </c>
      <c r="I2786" t="s">
        <v>9707</v>
      </c>
      <c r="J2786" t="s">
        <v>9708</v>
      </c>
      <c r="K2786" t="s">
        <v>133</v>
      </c>
      <c r="L2786" s="6" t="str">
        <f>IF(ISBLANK(employee_data35[[#This Row],[ExitDate]]),"1","0")</f>
        <v>1</v>
      </c>
      <c r="M2786" t="str">
        <f>IF(ISBLANK(employee_data35[[#This Row],[ExitDate]]),"Active","Tidak Active")</f>
        <v>Active</v>
      </c>
      <c r="N2786" t="s">
        <v>52</v>
      </c>
      <c r="O2786" t="s">
        <v>64</v>
      </c>
      <c r="P2786" t="s">
        <v>52</v>
      </c>
      <c r="Q2786" t="s">
        <v>36</v>
      </c>
      <c r="R2786" t="s">
        <v>37</v>
      </c>
      <c r="S2786" t="s">
        <v>38</v>
      </c>
      <c r="T2786" t="s">
        <v>66</v>
      </c>
      <c r="U2786" s="1">
        <v>20327</v>
      </c>
      <c r="V2786" s="7" t="str">
        <f>CONCATENATE(employee_data35[[#This Row],[First-LastName]]&amp;" "&amp;employee_data35[[#This Row],[DOB]])</f>
        <v>Phylicia-Gosciminski 20327</v>
      </c>
      <c r="W2786" t="s">
        <v>40</v>
      </c>
      <c r="X2786" t="s">
        <v>395</v>
      </c>
      <c r="Y2786" t="s">
        <v>42</v>
      </c>
      <c r="Z2786">
        <v>1824</v>
      </c>
      <c r="AA2786" t="s">
        <v>74</v>
      </c>
      <c r="AB2786" t="s">
        <v>84</v>
      </c>
      <c r="AC2786" t="s">
        <v>45</v>
      </c>
      <c r="AD2786">
        <v>2</v>
      </c>
    </row>
    <row r="2787" spans="1:30" x14ac:dyDescent="0.3">
      <c r="A2787">
        <v>3212</v>
      </c>
      <c r="B2787" t="s">
        <v>2385</v>
      </c>
      <c r="C2787" t="s">
        <v>9709</v>
      </c>
      <c r="D2787" s="6" t="str">
        <f>CONCATENATE(employee_data35[[#This Row],[FirstName]], "-",employee_data35[[#This Row],[LastName]] )</f>
        <v>Mohammed-Latif</v>
      </c>
      <c r="E2787" s="1">
        <v>44192</v>
      </c>
      <c r="F2787" s="1">
        <v>44703</v>
      </c>
      <c r="G2787" s="7" t="str">
        <f>IF(ISBLANK(employee_data35[[#This Row],[ExitDate]]),"Yes","")</f>
        <v/>
      </c>
      <c r="H2787" t="s">
        <v>728</v>
      </c>
      <c r="I2787" t="s">
        <v>9710</v>
      </c>
      <c r="J2787" t="s">
        <v>9711</v>
      </c>
      <c r="K2787" t="s">
        <v>168</v>
      </c>
      <c r="L2787" s="6" t="str">
        <f>IF(ISBLANK(employee_data35[[#This Row],[ExitDate]]),"1","0")</f>
        <v>0</v>
      </c>
      <c r="M2787" t="str">
        <f>IF(ISBLANK(employee_data35[[#This Row],[ExitDate]]),"Active","Tidak Active")</f>
        <v>Tidak Active</v>
      </c>
      <c r="N2787" t="s">
        <v>63</v>
      </c>
      <c r="O2787" t="s">
        <v>34</v>
      </c>
      <c r="P2787" t="s">
        <v>52</v>
      </c>
      <c r="Q2787" t="s">
        <v>126</v>
      </c>
      <c r="R2787" t="s">
        <v>9712</v>
      </c>
      <c r="S2787" t="s">
        <v>38</v>
      </c>
      <c r="T2787" t="s">
        <v>90</v>
      </c>
      <c r="U2787" s="1">
        <v>26480</v>
      </c>
      <c r="V2787" s="7" t="str">
        <f>CONCATENATE(employee_data35[[#This Row],[First-LastName]]&amp;" "&amp;employee_data35[[#This Row],[DOB]])</f>
        <v>Mohammed-Latif 26480</v>
      </c>
      <c r="W2787" t="s">
        <v>40</v>
      </c>
      <c r="X2787" t="s">
        <v>226</v>
      </c>
      <c r="Y2787" t="s">
        <v>55</v>
      </c>
      <c r="Z2787">
        <v>2126</v>
      </c>
      <c r="AA2787" t="s">
        <v>128</v>
      </c>
      <c r="AB2787" t="s">
        <v>84</v>
      </c>
      <c r="AC2787" t="s">
        <v>45</v>
      </c>
      <c r="AD2787">
        <v>5</v>
      </c>
    </row>
    <row r="2788" spans="1:30" x14ac:dyDescent="0.3">
      <c r="A2788">
        <v>3213</v>
      </c>
      <c r="B2788" t="s">
        <v>9713</v>
      </c>
      <c r="C2788" t="s">
        <v>9714</v>
      </c>
      <c r="D2788" s="6" t="str">
        <f>CONCATENATE(employee_data35[[#This Row],[FirstName]], "-",employee_data35[[#This Row],[LastName]] )</f>
        <v>Hamish-Garneau</v>
      </c>
      <c r="E2788" s="1">
        <v>43421</v>
      </c>
      <c r="F2788" s="1">
        <v>43826</v>
      </c>
      <c r="G2788" s="7" t="str">
        <f>IF(ISBLANK(employee_data35[[#This Row],[ExitDate]]),"Yes","")</f>
        <v/>
      </c>
      <c r="H2788" t="s">
        <v>28</v>
      </c>
      <c r="I2788" t="s">
        <v>9715</v>
      </c>
      <c r="J2788" t="s">
        <v>9716</v>
      </c>
      <c r="K2788" t="s">
        <v>98</v>
      </c>
      <c r="L2788" s="6" t="str">
        <f>IF(ISBLANK(employee_data35[[#This Row],[ExitDate]]),"1","0")</f>
        <v>0</v>
      </c>
      <c r="M2788" t="str">
        <f>IF(ISBLANK(employee_data35[[#This Row],[ExitDate]]),"Active","Tidak Active")</f>
        <v>Tidak Active</v>
      </c>
      <c r="N2788" t="s">
        <v>63</v>
      </c>
      <c r="O2788" t="s">
        <v>51</v>
      </c>
      <c r="P2788" t="s">
        <v>52</v>
      </c>
      <c r="Q2788" t="s">
        <v>99</v>
      </c>
      <c r="R2788" t="s">
        <v>9717</v>
      </c>
      <c r="S2788" t="s">
        <v>38</v>
      </c>
      <c r="T2788" t="s">
        <v>90</v>
      </c>
      <c r="U2788" s="1">
        <v>19173</v>
      </c>
      <c r="V2788" s="7" t="str">
        <f>CONCATENATE(employee_data35[[#This Row],[First-LastName]]&amp;" "&amp;employee_data35[[#This Row],[DOB]])</f>
        <v>Hamish-Garneau 19173</v>
      </c>
      <c r="W2788" t="s">
        <v>40</v>
      </c>
      <c r="X2788" t="s">
        <v>83</v>
      </c>
      <c r="Y2788" t="s">
        <v>55</v>
      </c>
      <c r="Z2788">
        <v>1550</v>
      </c>
      <c r="AA2788" t="s">
        <v>56</v>
      </c>
      <c r="AB2788" t="s">
        <v>44</v>
      </c>
      <c r="AC2788" t="s">
        <v>45</v>
      </c>
      <c r="AD2788">
        <v>2</v>
      </c>
    </row>
    <row r="2789" spans="1:30" x14ac:dyDescent="0.3">
      <c r="A2789">
        <v>3214</v>
      </c>
      <c r="B2789" t="s">
        <v>9718</v>
      </c>
      <c r="C2789" t="s">
        <v>9719</v>
      </c>
      <c r="D2789" s="6" t="str">
        <f>CONCATENATE(employee_data35[[#This Row],[FirstName]], "-",employee_data35[[#This Row],[LastName]] )</f>
        <v>Morissa-Power</v>
      </c>
      <c r="E2789" s="1">
        <v>43662</v>
      </c>
      <c r="F2789" s="1"/>
      <c r="G2789" s="7" t="str">
        <f>IF(ISBLANK(employee_data35[[#This Row],[ExitDate]]),"Yes","")</f>
        <v>Yes</v>
      </c>
      <c r="H2789" t="s">
        <v>28</v>
      </c>
      <c r="I2789" t="s">
        <v>9720</v>
      </c>
      <c r="J2789" t="s">
        <v>9721</v>
      </c>
      <c r="K2789" t="s">
        <v>168</v>
      </c>
      <c r="L2789" s="6" t="str">
        <f>IF(ISBLANK(employee_data35[[#This Row],[ExitDate]]),"1","0")</f>
        <v>1</v>
      </c>
      <c r="M2789" t="str">
        <f>IF(ISBLANK(employee_data35[[#This Row],[ExitDate]]),"Active","Tidak Active")</f>
        <v>Active</v>
      </c>
      <c r="N2789" t="s">
        <v>52</v>
      </c>
      <c r="O2789" t="s">
        <v>64</v>
      </c>
      <c r="P2789" t="s">
        <v>35</v>
      </c>
      <c r="Q2789" t="s">
        <v>36</v>
      </c>
      <c r="R2789" t="s">
        <v>37</v>
      </c>
      <c r="S2789" t="s">
        <v>38</v>
      </c>
      <c r="T2789" t="s">
        <v>81</v>
      </c>
      <c r="U2789" s="1">
        <v>26655</v>
      </c>
      <c r="V2789" s="7" t="str">
        <f>CONCATENATE(employee_data35[[#This Row],[First-LastName]]&amp;" "&amp;employee_data35[[#This Row],[DOB]])</f>
        <v>Morissa-Power 26655</v>
      </c>
      <c r="W2789" t="s">
        <v>40</v>
      </c>
      <c r="X2789" t="s">
        <v>83</v>
      </c>
      <c r="Y2789" t="s">
        <v>42</v>
      </c>
      <c r="Z2789">
        <v>1742</v>
      </c>
      <c r="AA2789" t="s">
        <v>128</v>
      </c>
      <c r="AB2789" t="s">
        <v>44</v>
      </c>
      <c r="AC2789" t="s">
        <v>45</v>
      </c>
      <c r="AD2789">
        <v>2</v>
      </c>
    </row>
    <row r="2790" spans="1:30" x14ac:dyDescent="0.3">
      <c r="A2790">
        <v>3215</v>
      </c>
      <c r="B2790" t="s">
        <v>2327</v>
      </c>
      <c r="C2790" t="s">
        <v>9722</v>
      </c>
      <c r="D2790" s="6" t="str">
        <f>CONCATENATE(employee_data35[[#This Row],[FirstName]], "-",employee_data35[[#This Row],[LastName]] )</f>
        <v>Jason-Woodson</v>
      </c>
      <c r="E2790" s="1">
        <v>43855</v>
      </c>
      <c r="F2790" s="1"/>
      <c r="G2790" s="7" t="str">
        <f>IF(ISBLANK(employee_data35[[#This Row],[ExitDate]]),"Yes","")</f>
        <v>Yes</v>
      </c>
      <c r="H2790" t="s">
        <v>728</v>
      </c>
      <c r="I2790" t="s">
        <v>9723</v>
      </c>
      <c r="J2790" t="s">
        <v>9724</v>
      </c>
      <c r="K2790" t="s">
        <v>133</v>
      </c>
      <c r="L2790" s="6" t="str">
        <f>IF(ISBLANK(employee_data35[[#This Row],[ExitDate]]),"1","0")</f>
        <v>1</v>
      </c>
      <c r="M2790" t="str">
        <f>IF(ISBLANK(employee_data35[[#This Row],[ExitDate]]),"Active","Tidak Active")</f>
        <v>Active</v>
      </c>
      <c r="N2790" t="s">
        <v>33</v>
      </c>
      <c r="O2790" t="s">
        <v>51</v>
      </c>
      <c r="P2790" t="s">
        <v>52</v>
      </c>
      <c r="Q2790" t="s">
        <v>36</v>
      </c>
      <c r="R2790" t="s">
        <v>37</v>
      </c>
      <c r="S2790" t="s">
        <v>38</v>
      </c>
      <c r="T2790" t="s">
        <v>66</v>
      </c>
      <c r="U2790" s="1">
        <v>26818</v>
      </c>
      <c r="V2790" s="7" t="str">
        <f>CONCATENATE(employee_data35[[#This Row],[First-LastName]]&amp;" "&amp;employee_data35[[#This Row],[DOB]])</f>
        <v>Jason-Woodson 26818</v>
      </c>
      <c r="W2790" t="s">
        <v>40</v>
      </c>
      <c r="X2790" t="s">
        <v>395</v>
      </c>
      <c r="Y2790" t="s">
        <v>55</v>
      </c>
      <c r="Z2790">
        <v>1810</v>
      </c>
      <c r="AA2790" t="s">
        <v>43</v>
      </c>
      <c r="AB2790" t="s">
        <v>104</v>
      </c>
      <c r="AC2790" t="s">
        <v>45</v>
      </c>
      <c r="AD2790">
        <v>3</v>
      </c>
    </row>
    <row r="2791" spans="1:30" x14ac:dyDescent="0.3">
      <c r="A2791">
        <v>3216</v>
      </c>
      <c r="B2791" t="s">
        <v>9725</v>
      </c>
      <c r="C2791" t="s">
        <v>9726</v>
      </c>
      <c r="D2791" s="6" t="str">
        <f>CONCATENATE(employee_data35[[#This Row],[FirstName]], "-",employee_data35[[#This Row],[LastName]] )</f>
        <v>Janine-Purinton</v>
      </c>
      <c r="E2791" s="1">
        <v>44424</v>
      </c>
      <c r="F2791" s="1"/>
      <c r="G2791" s="7" t="str">
        <f>IF(ISBLANK(employee_data35[[#This Row],[ExitDate]]),"Yes","")</f>
        <v>Yes</v>
      </c>
      <c r="H2791" t="s">
        <v>28</v>
      </c>
      <c r="I2791" t="s">
        <v>9727</v>
      </c>
      <c r="J2791" t="s">
        <v>9728</v>
      </c>
      <c r="K2791" t="s">
        <v>139</v>
      </c>
      <c r="L2791" s="6" t="str">
        <f>IF(ISBLANK(employee_data35[[#This Row],[ExitDate]]),"1","0")</f>
        <v>1</v>
      </c>
      <c r="M2791" t="str">
        <f>IF(ISBLANK(employee_data35[[#This Row],[ExitDate]]),"Active","Tidak Active")</f>
        <v>Active</v>
      </c>
      <c r="N2791" t="s">
        <v>52</v>
      </c>
      <c r="O2791" t="s">
        <v>51</v>
      </c>
      <c r="P2791" t="s">
        <v>35</v>
      </c>
      <c r="Q2791" t="s">
        <v>36</v>
      </c>
      <c r="R2791" t="s">
        <v>37</v>
      </c>
      <c r="S2791" t="s">
        <v>38</v>
      </c>
      <c r="T2791" t="s">
        <v>231</v>
      </c>
      <c r="U2791" s="1">
        <v>26357</v>
      </c>
      <c r="V2791" s="7" t="str">
        <f>CONCATENATE(employee_data35[[#This Row],[First-LastName]]&amp;" "&amp;employee_data35[[#This Row],[DOB]])</f>
        <v>Janine-Purinton 26357</v>
      </c>
      <c r="W2791" t="s">
        <v>40</v>
      </c>
      <c r="X2791" t="s">
        <v>113</v>
      </c>
      <c r="Y2791" t="s">
        <v>42</v>
      </c>
      <c r="Z2791">
        <v>2474</v>
      </c>
      <c r="AA2791" t="s">
        <v>74</v>
      </c>
      <c r="AB2791" t="s">
        <v>104</v>
      </c>
      <c r="AC2791" t="s">
        <v>45</v>
      </c>
      <c r="AD2791">
        <v>5</v>
      </c>
    </row>
    <row r="2792" spans="1:30" x14ac:dyDescent="0.3">
      <c r="A2792">
        <v>3217</v>
      </c>
      <c r="B2792" t="s">
        <v>1792</v>
      </c>
      <c r="C2792" t="s">
        <v>9729</v>
      </c>
      <c r="D2792" s="6" t="str">
        <f>CONCATENATE(employee_data35[[#This Row],[FirstName]], "-",employee_data35[[#This Row],[LastName]] )</f>
        <v>Sarah-Akinkuolie</v>
      </c>
      <c r="E2792" s="1">
        <v>43485</v>
      </c>
      <c r="F2792" s="1">
        <v>43739</v>
      </c>
      <c r="G2792" s="7" t="str">
        <f>IF(ISBLANK(employee_data35[[#This Row],[ExitDate]]),"Yes","")</f>
        <v/>
      </c>
      <c r="H2792" t="s">
        <v>728</v>
      </c>
      <c r="I2792" t="s">
        <v>9730</v>
      </c>
      <c r="J2792" t="s">
        <v>9731</v>
      </c>
      <c r="K2792" t="s">
        <v>89</v>
      </c>
      <c r="L2792" s="6" t="str">
        <f>IF(ISBLANK(employee_data35[[#This Row],[ExitDate]]),"1","0")</f>
        <v>0</v>
      </c>
      <c r="M2792" t="str">
        <f>IF(ISBLANK(employee_data35[[#This Row],[ExitDate]]),"Active","Tidak Active")</f>
        <v>Tidak Active</v>
      </c>
      <c r="N2792" t="s">
        <v>33</v>
      </c>
      <c r="O2792" t="s">
        <v>64</v>
      </c>
      <c r="P2792" t="s">
        <v>63</v>
      </c>
      <c r="Q2792" t="s">
        <v>126</v>
      </c>
      <c r="R2792" t="s">
        <v>9732</v>
      </c>
      <c r="S2792" t="s">
        <v>38</v>
      </c>
      <c r="T2792" t="s">
        <v>81</v>
      </c>
      <c r="U2792" s="1">
        <v>25109</v>
      </c>
      <c r="V2792" s="7" t="str">
        <f>CONCATENATE(employee_data35[[#This Row],[First-LastName]]&amp;" "&amp;employee_data35[[#This Row],[DOB]])</f>
        <v>Sarah-Akinkuolie 25109</v>
      </c>
      <c r="W2792" t="s">
        <v>40</v>
      </c>
      <c r="X2792" t="s">
        <v>103</v>
      </c>
      <c r="Y2792" t="s">
        <v>42</v>
      </c>
      <c r="Z2792">
        <v>1810</v>
      </c>
      <c r="AA2792" t="s">
        <v>43</v>
      </c>
      <c r="AB2792" t="s">
        <v>75</v>
      </c>
      <c r="AC2792" t="s">
        <v>45</v>
      </c>
      <c r="AD2792">
        <v>3</v>
      </c>
    </row>
    <row r="2793" spans="1:30" x14ac:dyDescent="0.3">
      <c r="A2793">
        <v>3218</v>
      </c>
      <c r="B2793" t="s">
        <v>6455</v>
      </c>
      <c r="C2793" t="s">
        <v>3544</v>
      </c>
      <c r="D2793" s="6" t="str">
        <f>CONCATENATE(employee_data35[[#This Row],[FirstName]], "-",employee_data35[[#This Row],[LastName]] )</f>
        <v>Spencer-Cole</v>
      </c>
      <c r="E2793" s="1">
        <v>43347</v>
      </c>
      <c r="F2793" s="1"/>
      <c r="G2793" s="7" t="str">
        <f>IF(ISBLANK(employee_data35[[#This Row],[ExitDate]]),"Yes","")</f>
        <v>Yes</v>
      </c>
      <c r="H2793" t="s">
        <v>28</v>
      </c>
      <c r="I2793" t="s">
        <v>9733</v>
      </c>
      <c r="J2793" t="s">
        <v>9734</v>
      </c>
      <c r="K2793" t="s">
        <v>133</v>
      </c>
      <c r="L2793" s="6" t="str">
        <f>IF(ISBLANK(employee_data35[[#This Row],[ExitDate]]),"1","0")</f>
        <v>1</v>
      </c>
      <c r="M2793" t="str">
        <f>IF(ISBLANK(employee_data35[[#This Row],[ExitDate]]),"Active","Tidak Active")</f>
        <v>Active</v>
      </c>
      <c r="N2793" t="s">
        <v>63</v>
      </c>
      <c r="O2793" t="s">
        <v>34</v>
      </c>
      <c r="P2793" t="s">
        <v>52</v>
      </c>
      <c r="Q2793" t="s">
        <v>36</v>
      </c>
      <c r="R2793" t="s">
        <v>37</v>
      </c>
      <c r="S2793" t="s">
        <v>38</v>
      </c>
      <c r="T2793" t="s">
        <v>90</v>
      </c>
      <c r="U2793" s="1">
        <v>26127</v>
      </c>
      <c r="V2793" s="7" t="str">
        <f>CONCATENATE(employee_data35[[#This Row],[First-LastName]]&amp;" "&amp;employee_data35[[#This Row],[DOB]])</f>
        <v>Spencer-Cole 26127</v>
      </c>
      <c r="W2793" t="s">
        <v>40</v>
      </c>
      <c r="X2793" t="s">
        <v>83</v>
      </c>
      <c r="Y2793" t="s">
        <v>55</v>
      </c>
      <c r="Z2793">
        <v>1880</v>
      </c>
      <c r="AA2793" t="s">
        <v>74</v>
      </c>
      <c r="AB2793" t="s">
        <v>44</v>
      </c>
      <c r="AC2793" t="s">
        <v>45</v>
      </c>
      <c r="AD2793">
        <v>5</v>
      </c>
    </row>
    <row r="2794" spans="1:30" x14ac:dyDescent="0.3">
      <c r="A2794">
        <v>3219</v>
      </c>
      <c r="B2794" t="s">
        <v>9735</v>
      </c>
      <c r="C2794" t="s">
        <v>9736</v>
      </c>
      <c r="D2794" s="6" t="str">
        <f>CONCATENATE(employee_data35[[#This Row],[FirstName]], "-",employee_data35[[#This Row],[LastName]] )</f>
        <v>Luisa-Monterro</v>
      </c>
      <c r="E2794" s="1">
        <v>43728</v>
      </c>
      <c r="F2794" s="1"/>
      <c r="G2794" s="7" t="str">
        <f>IF(ISBLANK(employee_data35[[#This Row],[ExitDate]]),"Yes","")</f>
        <v>Yes</v>
      </c>
      <c r="H2794" t="s">
        <v>728</v>
      </c>
      <c r="I2794" t="s">
        <v>9737</v>
      </c>
      <c r="J2794" t="s">
        <v>9738</v>
      </c>
      <c r="K2794" t="s">
        <v>62</v>
      </c>
      <c r="L2794" s="6" t="str">
        <f>IF(ISBLANK(employee_data35[[#This Row],[ExitDate]]),"1","0")</f>
        <v>1</v>
      </c>
      <c r="M2794" t="str">
        <f>IF(ISBLANK(employee_data35[[#This Row],[ExitDate]]),"Active","Tidak Active")</f>
        <v>Active</v>
      </c>
      <c r="N2794" t="s">
        <v>63</v>
      </c>
      <c r="O2794" t="s">
        <v>64</v>
      </c>
      <c r="P2794" t="s">
        <v>63</v>
      </c>
      <c r="Q2794" t="s">
        <v>36</v>
      </c>
      <c r="R2794" t="s">
        <v>37</v>
      </c>
      <c r="S2794" t="s">
        <v>38</v>
      </c>
      <c r="T2794" t="s">
        <v>119</v>
      </c>
      <c r="U2794" s="1">
        <v>36754</v>
      </c>
      <c r="V2794" s="7" t="str">
        <f>CONCATENATE(employee_data35[[#This Row],[First-LastName]]&amp;" "&amp;employee_data35[[#This Row],[DOB]])</f>
        <v>Luisa-Monterro 36754</v>
      </c>
      <c r="W2794" t="s">
        <v>40</v>
      </c>
      <c r="X2794" t="s">
        <v>395</v>
      </c>
      <c r="Y2794" t="s">
        <v>42</v>
      </c>
      <c r="Z2794">
        <v>2126</v>
      </c>
      <c r="AA2794" t="s">
        <v>93</v>
      </c>
      <c r="AB2794" t="s">
        <v>44</v>
      </c>
      <c r="AC2794" t="s">
        <v>45</v>
      </c>
      <c r="AD2794">
        <v>3</v>
      </c>
    </row>
    <row r="2795" spans="1:30" x14ac:dyDescent="0.3">
      <c r="A2795">
        <v>3220</v>
      </c>
      <c r="B2795" t="s">
        <v>9739</v>
      </c>
      <c r="C2795" t="s">
        <v>9740</v>
      </c>
      <c r="D2795" s="6" t="str">
        <f>CONCATENATE(employee_data35[[#This Row],[FirstName]], "-",employee_data35[[#This Row],[LastName]] )</f>
        <v>Sandy-Mckenna</v>
      </c>
      <c r="E2795" s="1">
        <v>45131</v>
      </c>
      <c r="F2795" s="1"/>
      <c r="G2795" s="7" t="str">
        <f>IF(ISBLANK(employee_data35[[#This Row],[ExitDate]]),"Yes","")</f>
        <v>Yes</v>
      </c>
      <c r="H2795" t="s">
        <v>28</v>
      </c>
      <c r="I2795" t="s">
        <v>9741</v>
      </c>
      <c r="J2795" t="s">
        <v>9742</v>
      </c>
      <c r="K2795" t="s">
        <v>133</v>
      </c>
      <c r="L2795" s="6" t="str">
        <f>IF(ISBLANK(employee_data35[[#This Row],[ExitDate]]),"1","0")</f>
        <v>1</v>
      </c>
      <c r="M2795" t="str">
        <f>IF(ISBLANK(employee_data35[[#This Row],[ExitDate]]),"Active","Tidak Active")</f>
        <v>Active</v>
      </c>
      <c r="N2795" t="s">
        <v>52</v>
      </c>
      <c r="O2795" t="s">
        <v>51</v>
      </c>
      <c r="P2795" t="s">
        <v>63</v>
      </c>
      <c r="Q2795" t="s">
        <v>36</v>
      </c>
      <c r="R2795" t="s">
        <v>37</v>
      </c>
      <c r="S2795" t="s">
        <v>38</v>
      </c>
      <c r="T2795" t="s">
        <v>90</v>
      </c>
      <c r="U2795" s="1">
        <v>29505</v>
      </c>
      <c r="V2795" s="7" t="str">
        <f>CONCATENATE(employee_data35[[#This Row],[First-LastName]]&amp;" "&amp;employee_data35[[#This Row],[DOB]])</f>
        <v>Sandy-Mckenna 29505</v>
      </c>
      <c r="W2795" t="s">
        <v>40</v>
      </c>
      <c r="X2795" t="s">
        <v>281</v>
      </c>
      <c r="Y2795" t="s">
        <v>42</v>
      </c>
      <c r="Z2795">
        <v>2184</v>
      </c>
      <c r="AA2795" t="s">
        <v>74</v>
      </c>
      <c r="AB2795" t="s">
        <v>104</v>
      </c>
      <c r="AC2795" t="s">
        <v>45</v>
      </c>
      <c r="AD2795">
        <v>1</v>
      </c>
    </row>
    <row r="2796" spans="1:30" x14ac:dyDescent="0.3">
      <c r="A2796">
        <v>3221</v>
      </c>
      <c r="B2796" t="s">
        <v>4979</v>
      </c>
      <c r="C2796" t="s">
        <v>2161</v>
      </c>
      <c r="D2796" s="6" t="str">
        <f>CONCATENATE(employee_data35[[#This Row],[FirstName]], "-",employee_data35[[#This Row],[LastName]] )</f>
        <v>Savanah-Baker</v>
      </c>
      <c r="E2796" s="1">
        <v>45112</v>
      </c>
      <c r="F2796" s="1"/>
      <c r="G2796" s="7" t="str">
        <f>IF(ISBLANK(employee_data35[[#This Row],[ExitDate]]),"Yes","")</f>
        <v>Yes</v>
      </c>
      <c r="H2796" t="s">
        <v>28</v>
      </c>
      <c r="I2796" t="s">
        <v>9743</v>
      </c>
      <c r="J2796" t="s">
        <v>9744</v>
      </c>
      <c r="K2796" t="s">
        <v>62</v>
      </c>
      <c r="L2796" s="6" t="str">
        <f>IF(ISBLANK(employee_data35[[#This Row],[ExitDate]]),"1","0")</f>
        <v>1</v>
      </c>
      <c r="M2796" t="str">
        <f>IF(ISBLANK(employee_data35[[#This Row],[ExitDate]]),"Active","Tidak Active")</f>
        <v>Active</v>
      </c>
      <c r="N2796" t="s">
        <v>63</v>
      </c>
      <c r="O2796" t="s">
        <v>64</v>
      </c>
      <c r="P2796" t="s">
        <v>35</v>
      </c>
      <c r="Q2796" t="s">
        <v>36</v>
      </c>
      <c r="R2796" t="s">
        <v>37</v>
      </c>
      <c r="S2796" t="s">
        <v>38</v>
      </c>
      <c r="T2796" t="s">
        <v>305</v>
      </c>
      <c r="U2796" s="1">
        <v>16802</v>
      </c>
      <c r="V2796" s="7" t="str">
        <f>CONCATENATE(employee_data35[[#This Row],[First-LastName]]&amp;" "&amp;employee_data35[[#This Row],[DOB]])</f>
        <v>Savanah-Baker 16802</v>
      </c>
      <c r="W2796" t="s">
        <v>40</v>
      </c>
      <c r="X2796" t="s">
        <v>226</v>
      </c>
      <c r="Y2796" t="s">
        <v>55</v>
      </c>
      <c r="Z2796">
        <v>69598</v>
      </c>
      <c r="AA2796" t="s">
        <v>74</v>
      </c>
      <c r="AB2796" t="s">
        <v>75</v>
      </c>
      <c r="AC2796" t="s">
        <v>45</v>
      </c>
      <c r="AD2796">
        <v>4</v>
      </c>
    </row>
    <row r="2797" spans="1:30" x14ac:dyDescent="0.3">
      <c r="A2797">
        <v>3222</v>
      </c>
      <c r="B2797" t="s">
        <v>8615</v>
      </c>
      <c r="C2797" t="s">
        <v>47</v>
      </c>
      <c r="D2797" s="6" t="str">
        <f>CONCATENATE(employee_data35[[#This Row],[FirstName]], "-",employee_data35[[#This Row],[LastName]] )</f>
        <v>Gloria-Small</v>
      </c>
      <c r="E2797" s="1">
        <v>44207</v>
      </c>
      <c r="F2797" s="1"/>
      <c r="G2797" s="7" t="str">
        <f>IF(ISBLANK(employee_data35[[#This Row],[ExitDate]]),"Yes","")</f>
        <v>Yes</v>
      </c>
      <c r="H2797" t="s">
        <v>28</v>
      </c>
      <c r="I2797" t="s">
        <v>9745</v>
      </c>
      <c r="J2797" t="s">
        <v>9746</v>
      </c>
      <c r="K2797" t="s">
        <v>89</v>
      </c>
      <c r="L2797" s="6" t="str">
        <f>IF(ISBLANK(employee_data35[[#This Row],[ExitDate]]),"1","0")</f>
        <v>1</v>
      </c>
      <c r="M2797" t="str">
        <f>IF(ISBLANK(employee_data35[[#This Row],[ExitDate]]),"Active","Tidak Active")</f>
        <v>Active</v>
      </c>
      <c r="N2797" t="s">
        <v>33</v>
      </c>
      <c r="O2797" t="s">
        <v>51</v>
      </c>
      <c r="P2797" t="s">
        <v>52</v>
      </c>
      <c r="Q2797" t="s">
        <v>36</v>
      </c>
      <c r="R2797" t="s">
        <v>37</v>
      </c>
      <c r="S2797" t="s">
        <v>38</v>
      </c>
      <c r="T2797" t="s">
        <v>286</v>
      </c>
      <c r="U2797" s="1">
        <v>33099</v>
      </c>
      <c r="V2797" s="7" t="str">
        <f>CONCATENATE(employee_data35[[#This Row],[First-LastName]]&amp;" "&amp;employee_data35[[#This Row],[DOB]])</f>
        <v>Gloria-Small 33099</v>
      </c>
      <c r="W2797" t="s">
        <v>40</v>
      </c>
      <c r="X2797" t="s">
        <v>243</v>
      </c>
      <c r="Y2797" t="s">
        <v>42</v>
      </c>
      <c r="Z2797">
        <v>28908</v>
      </c>
      <c r="AA2797" t="s">
        <v>56</v>
      </c>
      <c r="AB2797" t="s">
        <v>84</v>
      </c>
      <c r="AC2797" t="s">
        <v>45</v>
      </c>
      <c r="AD2797">
        <v>2</v>
      </c>
    </row>
    <row r="2798" spans="1:30" x14ac:dyDescent="0.3">
      <c r="A2798">
        <v>3223</v>
      </c>
      <c r="B2798" t="s">
        <v>262</v>
      </c>
      <c r="C2798" t="s">
        <v>918</v>
      </c>
      <c r="D2798" s="6" t="str">
        <f>CONCATENATE(employee_data35[[#This Row],[FirstName]], "-",employee_data35[[#This Row],[LastName]] )</f>
        <v>Alisa-Aguirre</v>
      </c>
      <c r="E2798" s="1">
        <v>44871</v>
      </c>
      <c r="F2798" s="1"/>
      <c r="G2798" s="7" t="str">
        <f>IF(ISBLANK(employee_data35[[#This Row],[ExitDate]]),"Yes","")</f>
        <v>Yes</v>
      </c>
      <c r="H2798" t="s">
        <v>28</v>
      </c>
      <c r="I2798" t="s">
        <v>9747</v>
      </c>
      <c r="J2798" t="s">
        <v>9748</v>
      </c>
      <c r="K2798" t="s">
        <v>31</v>
      </c>
      <c r="L2798" s="6" t="str">
        <f>IF(ISBLANK(employee_data35[[#This Row],[ExitDate]]),"1","0")</f>
        <v>1</v>
      </c>
      <c r="M2798" t="str">
        <f>IF(ISBLANK(employee_data35[[#This Row],[ExitDate]]),"Active","Tidak Active")</f>
        <v>Active</v>
      </c>
      <c r="N2798" t="s">
        <v>63</v>
      </c>
      <c r="O2798" t="s">
        <v>51</v>
      </c>
      <c r="P2798" t="s">
        <v>63</v>
      </c>
      <c r="Q2798" t="s">
        <v>36</v>
      </c>
      <c r="R2798" t="s">
        <v>37</v>
      </c>
      <c r="S2798" t="s">
        <v>38</v>
      </c>
      <c r="T2798" t="s">
        <v>148</v>
      </c>
      <c r="U2798" s="1">
        <v>19279</v>
      </c>
      <c r="V2798" s="7" t="str">
        <f>CONCATENATE(employee_data35[[#This Row],[First-LastName]]&amp;" "&amp;employee_data35[[#This Row],[DOB]])</f>
        <v>Alisa-Aguirre 19279</v>
      </c>
      <c r="W2798" t="s">
        <v>40</v>
      </c>
      <c r="X2798" t="s">
        <v>150</v>
      </c>
      <c r="Y2798" t="s">
        <v>42</v>
      </c>
      <c r="Z2798">
        <v>35854</v>
      </c>
      <c r="AA2798" t="s">
        <v>128</v>
      </c>
      <c r="AB2798" t="s">
        <v>75</v>
      </c>
      <c r="AC2798" t="s">
        <v>45</v>
      </c>
      <c r="AD2798">
        <v>5</v>
      </c>
    </row>
    <row r="2799" spans="1:30" x14ac:dyDescent="0.3">
      <c r="A2799">
        <v>3224</v>
      </c>
      <c r="B2799" t="s">
        <v>9749</v>
      </c>
      <c r="C2799" t="s">
        <v>2548</v>
      </c>
      <c r="D2799" s="6" t="str">
        <f>CONCATENATE(employee_data35[[#This Row],[FirstName]], "-",employee_data35[[#This Row],[LastName]] )</f>
        <v>Sterling-Davila</v>
      </c>
      <c r="E2799" s="1">
        <v>45019</v>
      </c>
      <c r="F2799" s="1"/>
      <c r="G2799" s="7" t="str">
        <f>IF(ISBLANK(employee_data35[[#This Row],[ExitDate]]),"Yes","")</f>
        <v>Yes</v>
      </c>
      <c r="H2799" t="s">
        <v>28</v>
      </c>
      <c r="I2799" t="s">
        <v>9750</v>
      </c>
      <c r="J2799" t="s">
        <v>9751</v>
      </c>
      <c r="K2799" t="s">
        <v>133</v>
      </c>
      <c r="L2799" s="6" t="str">
        <f>IF(ISBLANK(employee_data35[[#This Row],[ExitDate]]),"1","0")</f>
        <v>1</v>
      </c>
      <c r="M2799" t="str">
        <f>IF(ISBLANK(employee_data35[[#This Row],[ExitDate]]),"Active","Tidak Active")</f>
        <v>Active</v>
      </c>
      <c r="N2799" t="s">
        <v>52</v>
      </c>
      <c r="O2799" t="s">
        <v>51</v>
      </c>
      <c r="P2799" t="s">
        <v>52</v>
      </c>
      <c r="Q2799" t="s">
        <v>36</v>
      </c>
      <c r="R2799" t="s">
        <v>37</v>
      </c>
      <c r="S2799" t="s">
        <v>38</v>
      </c>
      <c r="T2799" t="s">
        <v>696</v>
      </c>
      <c r="U2799" s="1">
        <v>25605</v>
      </c>
      <c r="V2799" s="7" t="str">
        <f>CONCATENATE(employee_data35[[#This Row],[First-LastName]]&amp;" "&amp;employee_data35[[#This Row],[DOB]])</f>
        <v>Sterling-Davila 25605</v>
      </c>
      <c r="W2799" t="s">
        <v>40</v>
      </c>
      <c r="X2799" t="s">
        <v>243</v>
      </c>
      <c r="Y2799" t="s">
        <v>42</v>
      </c>
      <c r="Z2799">
        <v>69030</v>
      </c>
      <c r="AA2799" t="s">
        <v>43</v>
      </c>
      <c r="AB2799" t="s">
        <v>75</v>
      </c>
      <c r="AC2799" t="s">
        <v>45</v>
      </c>
      <c r="AD2799">
        <v>5</v>
      </c>
    </row>
    <row r="2800" spans="1:30" x14ac:dyDescent="0.3">
      <c r="A2800">
        <v>3225</v>
      </c>
      <c r="B2800" t="s">
        <v>257</v>
      </c>
      <c r="C2800" t="s">
        <v>4365</v>
      </c>
      <c r="D2800" s="6" t="str">
        <f>CONCATENATE(employee_data35[[#This Row],[FirstName]], "-",employee_data35[[#This Row],[LastName]] )</f>
        <v>Saniya-Bradley</v>
      </c>
      <c r="E2800" s="1">
        <v>44354</v>
      </c>
      <c r="F2800" s="1">
        <v>45100</v>
      </c>
      <c r="G2800" s="7" t="str">
        <f>IF(ISBLANK(employee_data35[[#This Row],[ExitDate]]),"Yes","")</f>
        <v/>
      </c>
      <c r="H2800" t="s">
        <v>28</v>
      </c>
      <c r="I2800" t="s">
        <v>9752</v>
      </c>
      <c r="J2800" t="s">
        <v>9753</v>
      </c>
      <c r="K2800" t="s">
        <v>50</v>
      </c>
      <c r="L2800" s="6" t="str">
        <f>IF(ISBLANK(employee_data35[[#This Row],[ExitDate]]),"1","0")</f>
        <v>0</v>
      </c>
      <c r="M2800" t="str">
        <f>IF(ISBLANK(employee_data35[[#This Row],[ExitDate]]),"Active","Tidak Active")</f>
        <v>Tidak Active</v>
      </c>
      <c r="N2800" t="s">
        <v>33</v>
      </c>
      <c r="O2800" t="s">
        <v>64</v>
      </c>
      <c r="P2800" t="s">
        <v>52</v>
      </c>
      <c r="Q2800" t="s">
        <v>140</v>
      </c>
      <c r="R2800" t="s">
        <v>9754</v>
      </c>
      <c r="S2800" t="s">
        <v>38</v>
      </c>
      <c r="T2800" t="s">
        <v>81</v>
      </c>
      <c r="U2800" s="1">
        <v>28335</v>
      </c>
      <c r="V2800" s="7" t="str">
        <f>CONCATENATE(employee_data35[[#This Row],[First-LastName]]&amp;" "&amp;employee_data35[[#This Row],[DOB]])</f>
        <v>Saniya-Bradley 28335</v>
      </c>
      <c r="W2800" t="s">
        <v>40</v>
      </c>
      <c r="X2800" t="s">
        <v>226</v>
      </c>
      <c r="Y2800" t="s">
        <v>42</v>
      </c>
      <c r="Z2800">
        <v>8088</v>
      </c>
      <c r="AA2800" t="s">
        <v>43</v>
      </c>
      <c r="AB2800" t="s">
        <v>104</v>
      </c>
      <c r="AC2800" t="s">
        <v>45</v>
      </c>
      <c r="AD2800">
        <v>3</v>
      </c>
    </row>
    <row r="2801" spans="1:30" x14ac:dyDescent="0.3">
      <c r="A2801">
        <v>3226</v>
      </c>
      <c r="B2801" t="s">
        <v>825</v>
      </c>
      <c r="C2801" t="s">
        <v>2733</v>
      </c>
      <c r="D2801" s="6" t="str">
        <f>CONCATENATE(employee_data35[[#This Row],[FirstName]], "-",employee_data35[[#This Row],[LastName]] )</f>
        <v>Drake-Ashley</v>
      </c>
      <c r="E2801" s="1">
        <v>43485</v>
      </c>
      <c r="F2801" s="1"/>
      <c r="G2801" s="7" t="str">
        <f>IF(ISBLANK(employee_data35[[#This Row],[ExitDate]]),"Yes","")</f>
        <v>Yes</v>
      </c>
      <c r="H2801" t="s">
        <v>28</v>
      </c>
      <c r="I2801" t="s">
        <v>9755</v>
      </c>
      <c r="J2801" t="s">
        <v>9756</v>
      </c>
      <c r="K2801" t="s">
        <v>139</v>
      </c>
      <c r="L2801" s="6" t="str">
        <f>IF(ISBLANK(employee_data35[[#This Row],[ExitDate]]),"1","0")</f>
        <v>1</v>
      </c>
      <c r="M2801" t="str">
        <f>IF(ISBLANK(employee_data35[[#This Row],[ExitDate]]),"Active","Tidak Active")</f>
        <v>Active</v>
      </c>
      <c r="N2801" t="s">
        <v>33</v>
      </c>
      <c r="O2801" t="s">
        <v>64</v>
      </c>
      <c r="P2801" t="s">
        <v>63</v>
      </c>
      <c r="Q2801" t="s">
        <v>36</v>
      </c>
      <c r="R2801" t="s">
        <v>37</v>
      </c>
      <c r="S2801" t="s">
        <v>38</v>
      </c>
      <c r="T2801" t="s">
        <v>101</v>
      </c>
      <c r="U2801" s="1">
        <v>32508</v>
      </c>
      <c r="V2801" s="7" t="str">
        <f>CONCATENATE(employee_data35[[#This Row],[First-LastName]]&amp;" "&amp;employee_data35[[#This Row],[DOB]])</f>
        <v>Drake-Ashley 32508</v>
      </c>
      <c r="W2801" t="s">
        <v>40</v>
      </c>
      <c r="X2801" t="s">
        <v>103</v>
      </c>
      <c r="Y2801" t="s">
        <v>42</v>
      </c>
      <c r="Z2801">
        <v>50972</v>
      </c>
      <c r="AA2801" t="s">
        <v>93</v>
      </c>
      <c r="AB2801" t="s">
        <v>84</v>
      </c>
      <c r="AC2801" t="s">
        <v>45</v>
      </c>
      <c r="AD2801">
        <v>4</v>
      </c>
    </row>
    <row r="2802" spans="1:30" x14ac:dyDescent="0.3">
      <c r="A2802">
        <v>3227</v>
      </c>
      <c r="B2802" t="s">
        <v>7026</v>
      </c>
      <c r="C2802" t="s">
        <v>6270</v>
      </c>
      <c r="D2802" s="6" t="str">
        <f>CONCATENATE(employee_data35[[#This Row],[FirstName]], "-",employee_data35[[#This Row],[LastName]] )</f>
        <v>Rosemary-Manning</v>
      </c>
      <c r="E2802" s="1">
        <v>44520</v>
      </c>
      <c r="F2802" s="1">
        <v>44718</v>
      </c>
      <c r="G2802" s="7" t="str">
        <f>IF(ISBLANK(employee_data35[[#This Row],[ExitDate]]),"Yes","")</f>
        <v/>
      </c>
      <c r="H2802" t="s">
        <v>28</v>
      </c>
      <c r="I2802" t="s">
        <v>9757</v>
      </c>
      <c r="J2802" t="s">
        <v>9758</v>
      </c>
      <c r="K2802" t="s">
        <v>80</v>
      </c>
      <c r="L2802" s="6" t="str">
        <f>IF(ISBLANK(employee_data35[[#This Row],[ExitDate]]),"1","0")</f>
        <v>0</v>
      </c>
      <c r="M2802" t="str">
        <f>IF(ISBLANK(employee_data35[[#This Row],[ExitDate]]),"Active","Tidak Active")</f>
        <v>Tidak Active</v>
      </c>
      <c r="N2802" t="s">
        <v>33</v>
      </c>
      <c r="O2802" t="s">
        <v>51</v>
      </c>
      <c r="P2802" t="s">
        <v>35</v>
      </c>
      <c r="Q2802" t="s">
        <v>99</v>
      </c>
      <c r="R2802" t="s">
        <v>9759</v>
      </c>
      <c r="S2802" t="s">
        <v>38</v>
      </c>
      <c r="T2802" t="s">
        <v>53</v>
      </c>
      <c r="U2802" s="1">
        <v>25392</v>
      </c>
      <c r="V2802" s="7" t="str">
        <f>CONCATENATE(employee_data35[[#This Row],[First-LastName]]&amp;" "&amp;employee_data35[[#This Row],[DOB]])</f>
        <v>Rosemary-Manning 25392</v>
      </c>
      <c r="W2802" t="s">
        <v>40</v>
      </c>
      <c r="X2802" t="s">
        <v>352</v>
      </c>
      <c r="Y2802" t="s">
        <v>42</v>
      </c>
      <c r="Z2802">
        <v>1013</v>
      </c>
      <c r="AA2802" t="s">
        <v>93</v>
      </c>
      <c r="AB2802" t="s">
        <v>44</v>
      </c>
      <c r="AC2802" t="s">
        <v>45</v>
      </c>
      <c r="AD2802">
        <v>2</v>
      </c>
    </row>
    <row r="2803" spans="1:30" x14ac:dyDescent="0.3">
      <c r="A2803">
        <v>3228</v>
      </c>
      <c r="B2803" t="s">
        <v>9760</v>
      </c>
      <c r="C2803" t="s">
        <v>4036</v>
      </c>
      <c r="D2803" s="6" t="str">
        <f>CONCATENATE(employee_data35[[#This Row],[FirstName]], "-",employee_data35[[#This Row],[LastName]] )</f>
        <v>Adrianna-Johnston</v>
      </c>
      <c r="E2803" s="1">
        <v>43612</v>
      </c>
      <c r="F2803" s="1">
        <v>44791</v>
      </c>
      <c r="G2803" s="7" t="str">
        <f>IF(ISBLANK(employee_data35[[#This Row],[ExitDate]]),"Yes","")</f>
        <v/>
      </c>
      <c r="H2803" t="s">
        <v>28</v>
      </c>
      <c r="I2803" t="s">
        <v>9761</v>
      </c>
      <c r="J2803" t="s">
        <v>9762</v>
      </c>
      <c r="K2803" t="s">
        <v>168</v>
      </c>
      <c r="L2803" s="6" t="str">
        <f>IF(ISBLANK(employee_data35[[#This Row],[ExitDate]]),"1","0")</f>
        <v>0</v>
      </c>
      <c r="M2803" t="str">
        <f>IF(ISBLANK(employee_data35[[#This Row],[ExitDate]]),"Active","Tidak Active")</f>
        <v>Tidak Active</v>
      </c>
      <c r="N2803" t="s">
        <v>63</v>
      </c>
      <c r="O2803" t="s">
        <v>34</v>
      </c>
      <c r="P2803" t="s">
        <v>35</v>
      </c>
      <c r="Q2803" t="s">
        <v>99</v>
      </c>
      <c r="R2803" t="s">
        <v>9763</v>
      </c>
      <c r="S2803" t="s">
        <v>38</v>
      </c>
      <c r="T2803" t="s">
        <v>90</v>
      </c>
      <c r="U2803" s="1">
        <v>16956</v>
      </c>
      <c r="V2803" s="7" t="str">
        <f>CONCATENATE(employee_data35[[#This Row],[First-LastName]]&amp;" "&amp;employee_data35[[#This Row],[DOB]])</f>
        <v>Adrianna-Johnston 16956</v>
      </c>
      <c r="W2803" t="s">
        <v>40</v>
      </c>
      <c r="X2803" t="s">
        <v>103</v>
      </c>
      <c r="Y2803" t="s">
        <v>55</v>
      </c>
      <c r="Z2803">
        <v>8223</v>
      </c>
      <c r="AA2803" t="s">
        <v>56</v>
      </c>
      <c r="AB2803" t="s">
        <v>75</v>
      </c>
      <c r="AC2803" t="s">
        <v>45</v>
      </c>
      <c r="AD2803">
        <v>2</v>
      </c>
    </row>
    <row r="2804" spans="1:30" x14ac:dyDescent="0.3">
      <c r="A2804">
        <v>3229</v>
      </c>
      <c r="B2804" t="s">
        <v>9764</v>
      </c>
      <c r="C2804" t="s">
        <v>2839</v>
      </c>
      <c r="D2804" s="6" t="str">
        <f>CONCATENATE(employee_data35[[#This Row],[FirstName]], "-",employee_data35[[#This Row],[LastName]] )</f>
        <v>Ruby-Bean</v>
      </c>
      <c r="E2804" s="1">
        <v>44913</v>
      </c>
      <c r="F2804" s="1"/>
      <c r="G2804" s="7" t="str">
        <f>IF(ISBLANK(employee_data35[[#This Row],[ExitDate]]),"Yes","")</f>
        <v>Yes</v>
      </c>
      <c r="H2804" t="s">
        <v>28</v>
      </c>
      <c r="I2804" t="s">
        <v>9765</v>
      </c>
      <c r="J2804" t="s">
        <v>9766</v>
      </c>
      <c r="K2804" t="s">
        <v>98</v>
      </c>
      <c r="L2804" s="6" t="str">
        <f>IF(ISBLANK(employee_data35[[#This Row],[ExitDate]]),"1","0")</f>
        <v>1</v>
      </c>
      <c r="M2804" t="str">
        <f>IF(ISBLANK(employee_data35[[#This Row],[ExitDate]]),"Active","Tidak Active")</f>
        <v>Active</v>
      </c>
      <c r="N2804" t="s">
        <v>33</v>
      </c>
      <c r="O2804" t="s">
        <v>34</v>
      </c>
      <c r="P2804" t="s">
        <v>35</v>
      </c>
      <c r="Q2804" t="s">
        <v>36</v>
      </c>
      <c r="R2804" t="s">
        <v>37</v>
      </c>
      <c r="S2804" t="s">
        <v>38</v>
      </c>
      <c r="T2804" t="s">
        <v>111</v>
      </c>
      <c r="U2804" s="1">
        <v>16789</v>
      </c>
      <c r="V2804" s="7" t="str">
        <f>CONCATENATE(employee_data35[[#This Row],[First-LastName]]&amp;" "&amp;employee_data35[[#This Row],[DOB]])</f>
        <v>Ruby-Bean 16789</v>
      </c>
      <c r="W2804" t="s">
        <v>40</v>
      </c>
      <c r="X2804" t="s">
        <v>2800</v>
      </c>
      <c r="Y2804" t="s">
        <v>55</v>
      </c>
      <c r="Z2804">
        <v>15997</v>
      </c>
      <c r="AA2804" t="s">
        <v>74</v>
      </c>
      <c r="AB2804" t="s">
        <v>44</v>
      </c>
      <c r="AC2804" t="s">
        <v>45</v>
      </c>
      <c r="AD2804">
        <v>1</v>
      </c>
    </row>
    <row r="2805" spans="1:30" x14ac:dyDescent="0.3">
      <c r="A2805">
        <v>3230</v>
      </c>
      <c r="B2805" t="s">
        <v>2033</v>
      </c>
      <c r="C2805" t="s">
        <v>4966</v>
      </c>
      <c r="D2805" s="6" t="str">
        <f>CONCATENATE(employee_data35[[#This Row],[FirstName]], "-",employee_data35[[#This Row],[LastName]] )</f>
        <v>Annalise-Avila</v>
      </c>
      <c r="E2805" s="1">
        <v>44329</v>
      </c>
      <c r="F2805" s="1">
        <v>45120</v>
      </c>
      <c r="G2805" s="7" t="str">
        <f>IF(ISBLANK(employee_data35[[#This Row],[ExitDate]]),"Yes","")</f>
        <v/>
      </c>
      <c r="H2805" t="s">
        <v>28</v>
      </c>
      <c r="I2805" t="s">
        <v>9767</v>
      </c>
      <c r="J2805" t="s">
        <v>9768</v>
      </c>
      <c r="K2805" t="s">
        <v>118</v>
      </c>
      <c r="L2805" s="6" t="str">
        <f>IF(ISBLANK(employee_data35[[#This Row],[ExitDate]]),"1","0")</f>
        <v>0</v>
      </c>
      <c r="M2805" t="str">
        <f>IF(ISBLANK(employee_data35[[#This Row],[ExitDate]]),"Active","Tidak Active")</f>
        <v>Tidak Active</v>
      </c>
      <c r="N2805" t="s">
        <v>63</v>
      </c>
      <c r="O2805" t="s">
        <v>34</v>
      </c>
      <c r="P2805" t="s">
        <v>63</v>
      </c>
      <c r="Q2805" t="s">
        <v>126</v>
      </c>
      <c r="R2805" t="s">
        <v>9769</v>
      </c>
      <c r="S2805" t="s">
        <v>38</v>
      </c>
      <c r="T2805" t="s">
        <v>90</v>
      </c>
      <c r="U2805" s="1">
        <v>33348</v>
      </c>
      <c r="V2805" s="7" t="str">
        <f>CONCATENATE(employee_data35[[#This Row],[First-LastName]]&amp;" "&amp;employee_data35[[#This Row],[DOB]])</f>
        <v>Annalise-Avila 33348</v>
      </c>
      <c r="W2805" t="s">
        <v>40</v>
      </c>
      <c r="X2805" t="s">
        <v>83</v>
      </c>
      <c r="Y2805" t="s">
        <v>42</v>
      </c>
      <c r="Z2805">
        <v>55412</v>
      </c>
      <c r="AA2805" t="s">
        <v>43</v>
      </c>
      <c r="AB2805" t="s">
        <v>75</v>
      </c>
      <c r="AC2805" t="s">
        <v>45</v>
      </c>
      <c r="AD2805">
        <v>1</v>
      </c>
    </row>
    <row r="2806" spans="1:30" x14ac:dyDescent="0.3">
      <c r="A2806">
        <v>3231</v>
      </c>
      <c r="B2806" t="s">
        <v>5789</v>
      </c>
      <c r="C2806" t="s">
        <v>4260</v>
      </c>
      <c r="D2806" s="6" t="str">
        <f>CONCATENATE(employee_data35[[#This Row],[FirstName]], "-",employee_data35[[#This Row],[LastName]] )</f>
        <v>Carley-Irwin</v>
      </c>
      <c r="E2806" s="1">
        <v>44340</v>
      </c>
      <c r="F2806" s="1"/>
      <c r="G2806" s="7" t="str">
        <f>IF(ISBLANK(employee_data35[[#This Row],[ExitDate]]),"Yes","")</f>
        <v>Yes</v>
      </c>
      <c r="H2806" t="s">
        <v>28</v>
      </c>
      <c r="I2806" t="s">
        <v>1110</v>
      </c>
      <c r="J2806" t="s">
        <v>9770</v>
      </c>
      <c r="K2806" t="s">
        <v>62</v>
      </c>
      <c r="L2806" s="6" t="str">
        <f>IF(ISBLANK(employee_data35[[#This Row],[ExitDate]]),"1","0")</f>
        <v>1</v>
      </c>
      <c r="M2806" t="str">
        <f>IF(ISBLANK(employee_data35[[#This Row],[ExitDate]]),"Active","Tidak Active")</f>
        <v>Active</v>
      </c>
      <c r="N2806" t="s">
        <v>63</v>
      </c>
      <c r="O2806" t="s">
        <v>34</v>
      </c>
      <c r="P2806" t="s">
        <v>52</v>
      </c>
      <c r="Q2806" t="s">
        <v>36</v>
      </c>
      <c r="R2806" t="s">
        <v>37</v>
      </c>
      <c r="S2806" t="s">
        <v>38</v>
      </c>
      <c r="T2806" t="s">
        <v>286</v>
      </c>
      <c r="U2806" s="1">
        <v>35564</v>
      </c>
      <c r="V2806" s="7" t="str">
        <f>CONCATENATE(employee_data35[[#This Row],[First-LastName]]&amp;" "&amp;employee_data35[[#This Row],[DOB]])</f>
        <v>Carley-Irwin 35564</v>
      </c>
      <c r="W2806" t="s">
        <v>40</v>
      </c>
      <c r="X2806" t="s">
        <v>3108</v>
      </c>
      <c r="Y2806" t="s">
        <v>42</v>
      </c>
      <c r="Z2806">
        <v>97872</v>
      </c>
      <c r="AA2806" t="s">
        <v>43</v>
      </c>
      <c r="AB2806" t="s">
        <v>104</v>
      </c>
      <c r="AC2806" t="s">
        <v>105</v>
      </c>
      <c r="AD2806">
        <v>2</v>
      </c>
    </row>
    <row r="2807" spans="1:30" x14ac:dyDescent="0.3">
      <c r="A2807">
        <v>3232</v>
      </c>
      <c r="B2807" t="s">
        <v>9771</v>
      </c>
      <c r="C2807" t="s">
        <v>1391</v>
      </c>
      <c r="D2807" s="6" t="str">
        <f>CONCATENATE(employee_data35[[#This Row],[FirstName]], "-",employee_data35[[#This Row],[LastName]] )</f>
        <v>Makenzie-Mercer</v>
      </c>
      <c r="E2807" s="1">
        <v>44475</v>
      </c>
      <c r="F2807" s="1">
        <v>44700</v>
      </c>
      <c r="G2807" s="7" t="str">
        <f>IF(ISBLANK(employee_data35[[#This Row],[ExitDate]]),"Yes","")</f>
        <v/>
      </c>
      <c r="H2807" t="s">
        <v>28</v>
      </c>
      <c r="I2807" t="s">
        <v>9772</v>
      </c>
      <c r="J2807" t="s">
        <v>9773</v>
      </c>
      <c r="K2807" t="s">
        <v>89</v>
      </c>
      <c r="L2807" s="6" t="str">
        <f>IF(ISBLANK(employee_data35[[#This Row],[ExitDate]]),"1","0")</f>
        <v>0</v>
      </c>
      <c r="M2807" t="str">
        <f>IF(ISBLANK(employee_data35[[#This Row],[ExitDate]]),"Active","Tidak Active")</f>
        <v>Tidak Active</v>
      </c>
      <c r="N2807" t="s">
        <v>52</v>
      </c>
      <c r="O2807" t="s">
        <v>64</v>
      </c>
      <c r="P2807" t="s">
        <v>35</v>
      </c>
      <c r="Q2807" t="s">
        <v>126</v>
      </c>
      <c r="R2807" t="s">
        <v>9774</v>
      </c>
      <c r="S2807" t="s">
        <v>38</v>
      </c>
      <c r="T2807" t="s">
        <v>81</v>
      </c>
      <c r="U2807" s="1">
        <v>27351</v>
      </c>
      <c r="V2807" s="7" t="str">
        <f>CONCATENATE(employee_data35[[#This Row],[First-LastName]]&amp;" "&amp;employee_data35[[#This Row],[DOB]])</f>
        <v>Makenzie-Mercer 27351</v>
      </c>
      <c r="W2807" t="s">
        <v>40</v>
      </c>
      <c r="X2807" t="s">
        <v>83</v>
      </c>
      <c r="Y2807" t="s">
        <v>55</v>
      </c>
      <c r="Z2807">
        <v>26785</v>
      </c>
      <c r="AA2807" t="s">
        <v>74</v>
      </c>
      <c r="AB2807" t="s">
        <v>104</v>
      </c>
      <c r="AC2807" t="s">
        <v>45</v>
      </c>
      <c r="AD2807">
        <v>1</v>
      </c>
    </row>
    <row r="2808" spans="1:30" x14ac:dyDescent="0.3">
      <c r="A2808">
        <v>3233</v>
      </c>
      <c r="B2808" t="s">
        <v>2333</v>
      </c>
      <c r="C2808" t="s">
        <v>2017</v>
      </c>
      <c r="D2808" s="6" t="str">
        <f>CONCATENATE(employee_data35[[#This Row],[FirstName]], "-",employee_data35[[#This Row],[LastName]] )</f>
        <v>Julia-Vargas</v>
      </c>
      <c r="E2808" s="1">
        <v>44065</v>
      </c>
      <c r="F2808" s="1">
        <v>44069</v>
      </c>
      <c r="G2808" s="7" t="str">
        <f>IF(ISBLANK(employee_data35[[#This Row],[ExitDate]]),"Yes","")</f>
        <v/>
      </c>
      <c r="H2808" t="s">
        <v>28</v>
      </c>
      <c r="I2808" t="s">
        <v>9775</v>
      </c>
      <c r="J2808" t="s">
        <v>9776</v>
      </c>
      <c r="K2808" t="s">
        <v>31</v>
      </c>
      <c r="L2808" s="6" t="str">
        <f>IF(ISBLANK(employee_data35[[#This Row],[ExitDate]]),"1","0")</f>
        <v>0</v>
      </c>
      <c r="M2808" t="str">
        <f>IF(ISBLANK(employee_data35[[#This Row],[ExitDate]]),"Active","Tidak Active")</f>
        <v>Tidak Active</v>
      </c>
      <c r="N2808" t="s">
        <v>33</v>
      </c>
      <c r="O2808" t="s">
        <v>34</v>
      </c>
      <c r="P2808" t="s">
        <v>52</v>
      </c>
      <c r="Q2808" t="s">
        <v>175</v>
      </c>
      <c r="R2808" t="s">
        <v>9777</v>
      </c>
      <c r="S2808" t="s">
        <v>38</v>
      </c>
      <c r="T2808" t="s">
        <v>111</v>
      </c>
      <c r="U2808" s="1">
        <v>25242</v>
      </c>
      <c r="V2808" s="7" t="str">
        <f>CONCATENATE(employee_data35[[#This Row],[First-LastName]]&amp;" "&amp;employee_data35[[#This Row],[DOB]])</f>
        <v>Julia-Vargas 25242</v>
      </c>
      <c r="W2808" t="s">
        <v>40</v>
      </c>
      <c r="X2808" t="s">
        <v>113</v>
      </c>
      <c r="Y2808" t="s">
        <v>55</v>
      </c>
      <c r="Z2808">
        <v>14249</v>
      </c>
      <c r="AA2808" t="s">
        <v>128</v>
      </c>
      <c r="AB2808" t="s">
        <v>44</v>
      </c>
      <c r="AC2808" t="s">
        <v>45</v>
      </c>
      <c r="AD2808">
        <v>2</v>
      </c>
    </row>
    <row r="2809" spans="1:30" x14ac:dyDescent="0.3">
      <c r="A2809">
        <v>3234</v>
      </c>
      <c r="B2809" t="s">
        <v>1358</v>
      </c>
      <c r="C2809" t="s">
        <v>1240</v>
      </c>
      <c r="D2809" s="6" t="str">
        <f>CONCATENATE(employee_data35[[#This Row],[FirstName]], "-",employee_data35[[#This Row],[LastName]] )</f>
        <v>Parker-Harrison</v>
      </c>
      <c r="E2809" s="1">
        <v>44431</v>
      </c>
      <c r="F2809" s="1"/>
      <c r="G2809" s="7" t="str">
        <f>IF(ISBLANK(employee_data35[[#This Row],[ExitDate]]),"Yes","")</f>
        <v>Yes</v>
      </c>
      <c r="H2809" t="s">
        <v>28</v>
      </c>
      <c r="I2809" t="s">
        <v>9778</v>
      </c>
      <c r="J2809" t="s">
        <v>9779</v>
      </c>
      <c r="K2809" t="s">
        <v>133</v>
      </c>
      <c r="L2809" s="6" t="str">
        <f>IF(ISBLANK(employee_data35[[#This Row],[ExitDate]]),"1","0")</f>
        <v>1</v>
      </c>
      <c r="M2809" t="str">
        <f>IF(ISBLANK(employee_data35[[#This Row],[ExitDate]]),"Active","Tidak Active")</f>
        <v>Active</v>
      </c>
      <c r="N2809" t="s">
        <v>52</v>
      </c>
      <c r="O2809" t="s">
        <v>64</v>
      </c>
      <c r="P2809" t="s">
        <v>35</v>
      </c>
      <c r="Q2809" t="s">
        <v>36</v>
      </c>
      <c r="R2809" t="s">
        <v>37</v>
      </c>
      <c r="S2809" t="s">
        <v>38</v>
      </c>
      <c r="T2809" t="s">
        <v>81</v>
      </c>
      <c r="U2809" s="1">
        <v>21665</v>
      </c>
      <c r="V2809" s="7" t="str">
        <f>CONCATENATE(employee_data35[[#This Row],[First-LastName]]&amp;" "&amp;employee_data35[[#This Row],[DOB]])</f>
        <v>Parker-Harrison 21665</v>
      </c>
      <c r="W2809" t="s">
        <v>40</v>
      </c>
      <c r="X2809" t="s">
        <v>1258</v>
      </c>
      <c r="Y2809" t="s">
        <v>55</v>
      </c>
      <c r="Z2809">
        <v>52819</v>
      </c>
      <c r="AA2809" t="s">
        <v>93</v>
      </c>
      <c r="AB2809" t="s">
        <v>44</v>
      </c>
      <c r="AC2809" t="s">
        <v>45</v>
      </c>
      <c r="AD2809">
        <v>3</v>
      </c>
    </row>
    <row r="2810" spans="1:30" x14ac:dyDescent="0.3">
      <c r="A2810">
        <v>3235</v>
      </c>
      <c r="B2810" t="s">
        <v>5414</v>
      </c>
      <c r="C2810" t="s">
        <v>5322</v>
      </c>
      <c r="D2810" s="6" t="str">
        <f>CONCATENATE(employee_data35[[#This Row],[FirstName]], "-",employee_data35[[#This Row],[LastName]] )</f>
        <v>Emmett-York</v>
      </c>
      <c r="E2810" s="1">
        <v>44553</v>
      </c>
      <c r="F2810" s="1">
        <v>44851</v>
      </c>
      <c r="G2810" s="7" t="str">
        <f>IF(ISBLANK(employee_data35[[#This Row],[ExitDate]]),"Yes","")</f>
        <v/>
      </c>
      <c r="H2810" t="s">
        <v>28</v>
      </c>
      <c r="I2810" t="s">
        <v>9780</v>
      </c>
      <c r="J2810" t="s">
        <v>9781</v>
      </c>
      <c r="K2810" t="s">
        <v>50</v>
      </c>
      <c r="L2810" s="6" t="str">
        <f>IF(ISBLANK(employee_data35[[#This Row],[ExitDate]]),"1","0")</f>
        <v>0</v>
      </c>
      <c r="M2810" t="str">
        <f>IF(ISBLANK(employee_data35[[#This Row],[ExitDate]]),"Active","Tidak Active")</f>
        <v>Tidak Active</v>
      </c>
      <c r="N2810" t="s">
        <v>33</v>
      </c>
      <c r="O2810" t="s">
        <v>34</v>
      </c>
      <c r="P2810" t="s">
        <v>35</v>
      </c>
      <c r="Q2810" t="s">
        <v>126</v>
      </c>
      <c r="R2810" t="s">
        <v>9782</v>
      </c>
      <c r="S2810" t="s">
        <v>38</v>
      </c>
      <c r="T2810" t="s">
        <v>111</v>
      </c>
      <c r="U2810" s="1">
        <v>23224</v>
      </c>
      <c r="V2810" s="7" t="str">
        <f>CONCATENATE(employee_data35[[#This Row],[First-LastName]]&amp;" "&amp;employee_data35[[#This Row],[DOB]])</f>
        <v>Emmett-York 23224</v>
      </c>
      <c r="W2810" t="s">
        <v>40</v>
      </c>
      <c r="X2810" t="s">
        <v>113</v>
      </c>
      <c r="Y2810" t="s">
        <v>55</v>
      </c>
      <c r="Z2810">
        <v>62173</v>
      </c>
      <c r="AA2810" t="s">
        <v>56</v>
      </c>
      <c r="AB2810" t="s">
        <v>84</v>
      </c>
      <c r="AC2810" t="s">
        <v>45</v>
      </c>
      <c r="AD2810">
        <v>2</v>
      </c>
    </row>
    <row r="2811" spans="1:30" x14ac:dyDescent="0.3">
      <c r="A2811">
        <v>3236</v>
      </c>
      <c r="B2811" t="s">
        <v>9783</v>
      </c>
      <c r="C2811" t="s">
        <v>5043</v>
      </c>
      <c r="D2811" s="6" t="str">
        <f>CONCATENATE(employee_data35[[#This Row],[FirstName]], "-",employee_data35[[#This Row],[LastName]] )</f>
        <v>Landin-Walton</v>
      </c>
      <c r="E2811" s="1">
        <v>44585</v>
      </c>
      <c r="F2811" s="1">
        <v>44647</v>
      </c>
      <c r="G2811" s="7" t="str">
        <f>IF(ISBLANK(employee_data35[[#This Row],[ExitDate]]),"Yes","")</f>
        <v/>
      </c>
      <c r="H2811" t="s">
        <v>728</v>
      </c>
      <c r="I2811" t="s">
        <v>9784</v>
      </c>
      <c r="J2811" t="s">
        <v>9785</v>
      </c>
      <c r="K2811" t="s">
        <v>118</v>
      </c>
      <c r="L2811" s="6" t="str">
        <f>IF(ISBLANK(employee_data35[[#This Row],[ExitDate]]),"1","0")</f>
        <v>0</v>
      </c>
      <c r="M2811" t="str">
        <f>IF(ISBLANK(employee_data35[[#This Row],[ExitDate]]),"Active","Tidak Active")</f>
        <v>Tidak Active</v>
      </c>
      <c r="N2811" t="s">
        <v>33</v>
      </c>
      <c r="O2811" t="s">
        <v>34</v>
      </c>
      <c r="P2811" t="s">
        <v>63</v>
      </c>
      <c r="Q2811" t="s">
        <v>99</v>
      </c>
      <c r="R2811" t="s">
        <v>9786</v>
      </c>
      <c r="S2811" t="s">
        <v>38</v>
      </c>
      <c r="T2811" t="s">
        <v>696</v>
      </c>
      <c r="U2811" s="1">
        <v>29010</v>
      </c>
      <c r="V2811" s="7" t="str">
        <f>CONCATENATE(employee_data35[[#This Row],[First-LastName]]&amp;" "&amp;employee_data35[[#This Row],[DOB]])</f>
        <v>Landin-Walton 29010</v>
      </c>
      <c r="W2811" t="s">
        <v>40</v>
      </c>
      <c r="X2811" t="s">
        <v>697</v>
      </c>
      <c r="Y2811" t="s">
        <v>42</v>
      </c>
      <c r="Z2811">
        <v>8702</v>
      </c>
      <c r="AA2811" t="s">
        <v>128</v>
      </c>
      <c r="AB2811" t="s">
        <v>84</v>
      </c>
      <c r="AC2811" t="s">
        <v>45</v>
      </c>
      <c r="AD2811">
        <v>5</v>
      </c>
    </row>
    <row r="2812" spans="1:30" x14ac:dyDescent="0.3">
      <c r="A2812">
        <v>3237</v>
      </c>
      <c r="B2812" t="s">
        <v>9787</v>
      </c>
      <c r="C2812" t="s">
        <v>6490</v>
      </c>
      <c r="D2812" s="6" t="str">
        <f>CONCATENATE(employee_data35[[#This Row],[FirstName]], "-",employee_data35[[#This Row],[LastName]] )</f>
        <v>Landon-Mayo</v>
      </c>
      <c r="E2812" s="1">
        <v>44886</v>
      </c>
      <c r="F2812" s="1"/>
      <c r="G2812" s="7" t="str">
        <f>IF(ISBLANK(employee_data35[[#This Row],[ExitDate]]),"Yes","")</f>
        <v>Yes</v>
      </c>
      <c r="H2812" t="s">
        <v>728</v>
      </c>
      <c r="I2812" t="s">
        <v>9788</v>
      </c>
      <c r="J2812" t="s">
        <v>9789</v>
      </c>
      <c r="K2812" t="s">
        <v>62</v>
      </c>
      <c r="L2812" s="6" t="str">
        <f>IF(ISBLANK(employee_data35[[#This Row],[ExitDate]]),"1","0")</f>
        <v>1</v>
      </c>
      <c r="M2812" t="str">
        <f>IF(ISBLANK(employee_data35[[#This Row],[ExitDate]]),"Active","Tidak Active")</f>
        <v>Active</v>
      </c>
      <c r="N2812" t="s">
        <v>33</v>
      </c>
      <c r="O2812" t="s">
        <v>64</v>
      </c>
      <c r="P2812" t="s">
        <v>35</v>
      </c>
      <c r="Q2812" t="s">
        <v>36</v>
      </c>
      <c r="R2812" t="s">
        <v>37</v>
      </c>
      <c r="S2812" t="s">
        <v>38</v>
      </c>
      <c r="T2812" t="s">
        <v>101</v>
      </c>
      <c r="U2812" s="1">
        <v>32119</v>
      </c>
      <c r="V2812" s="7" t="str">
        <f>CONCATENATE(employee_data35[[#This Row],[First-LastName]]&amp;" "&amp;employee_data35[[#This Row],[DOB]])</f>
        <v>Landon-Mayo 32119</v>
      </c>
      <c r="W2812" t="s">
        <v>40</v>
      </c>
      <c r="X2812" t="s">
        <v>703</v>
      </c>
      <c r="Y2812" t="s">
        <v>55</v>
      </c>
      <c r="Z2812">
        <v>69369</v>
      </c>
      <c r="AA2812" t="s">
        <v>43</v>
      </c>
      <c r="AB2812" t="s">
        <v>84</v>
      </c>
      <c r="AC2812" t="s">
        <v>45</v>
      </c>
      <c r="AD2812">
        <v>4</v>
      </c>
    </row>
    <row r="2813" spans="1:30" x14ac:dyDescent="0.3">
      <c r="A2813">
        <v>3238</v>
      </c>
      <c r="B2813" t="s">
        <v>2081</v>
      </c>
      <c r="C2813" t="s">
        <v>511</v>
      </c>
      <c r="D2813" s="6" t="str">
        <f>CONCATENATE(employee_data35[[#This Row],[FirstName]], "-",employee_data35[[#This Row],[LastName]] )</f>
        <v>Abby-Estes</v>
      </c>
      <c r="E2813" s="1">
        <v>43438</v>
      </c>
      <c r="F2813" s="1">
        <v>44743</v>
      </c>
      <c r="G2813" s="7" t="str">
        <f>IF(ISBLANK(employee_data35[[#This Row],[ExitDate]]),"Yes","")</f>
        <v/>
      </c>
      <c r="H2813" t="s">
        <v>728</v>
      </c>
      <c r="I2813" t="s">
        <v>9790</v>
      </c>
      <c r="J2813" t="s">
        <v>9791</v>
      </c>
      <c r="K2813" t="s">
        <v>168</v>
      </c>
      <c r="L2813" s="6" t="str">
        <f>IF(ISBLANK(employee_data35[[#This Row],[ExitDate]]),"1","0")</f>
        <v>0</v>
      </c>
      <c r="M2813" t="str">
        <f>IF(ISBLANK(employee_data35[[#This Row],[ExitDate]]),"Active","Tidak Active")</f>
        <v>Tidak Active</v>
      </c>
      <c r="N2813" t="s">
        <v>33</v>
      </c>
      <c r="O2813" t="s">
        <v>51</v>
      </c>
      <c r="P2813" t="s">
        <v>52</v>
      </c>
      <c r="Q2813" t="s">
        <v>175</v>
      </c>
      <c r="R2813" t="s">
        <v>9792</v>
      </c>
      <c r="S2813" t="s">
        <v>38</v>
      </c>
      <c r="T2813" t="s">
        <v>305</v>
      </c>
      <c r="U2813" s="1">
        <v>36773</v>
      </c>
      <c r="V2813" s="7" t="str">
        <f>CONCATENATE(employee_data35[[#This Row],[First-LastName]]&amp;" "&amp;employee_data35[[#This Row],[DOB]])</f>
        <v>Abby-Estes 36773</v>
      </c>
      <c r="W2813" t="s">
        <v>40</v>
      </c>
      <c r="X2813" t="s">
        <v>708</v>
      </c>
      <c r="Y2813" t="s">
        <v>55</v>
      </c>
      <c r="Z2813">
        <v>39455</v>
      </c>
      <c r="AA2813" t="s">
        <v>74</v>
      </c>
      <c r="AB2813" t="s">
        <v>104</v>
      </c>
      <c r="AC2813" t="s">
        <v>45</v>
      </c>
      <c r="AD2813">
        <v>4</v>
      </c>
    </row>
    <row r="2814" spans="1:30" x14ac:dyDescent="0.3">
      <c r="A2814">
        <v>3239</v>
      </c>
      <c r="B2814" t="s">
        <v>3254</v>
      </c>
      <c r="C2814" t="s">
        <v>2156</v>
      </c>
      <c r="D2814" s="6" t="str">
        <f>CONCATENATE(employee_data35[[#This Row],[FirstName]], "-",employee_data35[[#This Row],[LastName]] )</f>
        <v>Rachael-Pena</v>
      </c>
      <c r="E2814" s="1">
        <v>43618</v>
      </c>
      <c r="F2814" s="1"/>
      <c r="G2814" s="7" t="str">
        <f>IF(ISBLANK(employee_data35[[#This Row],[ExitDate]]),"Yes","")</f>
        <v>Yes</v>
      </c>
      <c r="H2814" t="s">
        <v>728</v>
      </c>
      <c r="I2814" t="s">
        <v>9793</v>
      </c>
      <c r="J2814" t="s">
        <v>9794</v>
      </c>
      <c r="K2814" t="s">
        <v>133</v>
      </c>
      <c r="L2814" s="6" t="str">
        <f>IF(ISBLANK(employee_data35[[#This Row],[ExitDate]]),"1","0")</f>
        <v>1</v>
      </c>
      <c r="M2814" t="str">
        <f>IF(ISBLANK(employee_data35[[#This Row],[ExitDate]]),"Active","Tidak Active")</f>
        <v>Active</v>
      </c>
      <c r="N2814" t="s">
        <v>52</v>
      </c>
      <c r="O2814" t="s">
        <v>34</v>
      </c>
      <c r="P2814" t="s">
        <v>35</v>
      </c>
      <c r="Q2814" t="s">
        <v>36</v>
      </c>
      <c r="R2814" t="s">
        <v>37</v>
      </c>
      <c r="S2814" t="s">
        <v>38</v>
      </c>
      <c r="T2814" t="s">
        <v>90</v>
      </c>
      <c r="U2814" s="1">
        <v>33804</v>
      </c>
      <c r="V2814" s="7" t="str">
        <f>CONCATENATE(employee_data35[[#This Row],[First-LastName]]&amp;" "&amp;employee_data35[[#This Row],[DOB]])</f>
        <v>Rachael-Pena 33804</v>
      </c>
      <c r="W2814" t="s">
        <v>40</v>
      </c>
      <c r="X2814" t="s">
        <v>216</v>
      </c>
      <c r="Y2814" t="s">
        <v>55</v>
      </c>
      <c r="Z2814">
        <v>74781</v>
      </c>
      <c r="AA2814" t="s">
        <v>93</v>
      </c>
      <c r="AB2814" t="s">
        <v>75</v>
      </c>
      <c r="AC2814" t="s">
        <v>45</v>
      </c>
      <c r="AD2814">
        <v>3</v>
      </c>
    </row>
    <row r="2815" spans="1:30" x14ac:dyDescent="0.3">
      <c r="A2815">
        <v>3240</v>
      </c>
      <c r="B2815" t="s">
        <v>5429</v>
      </c>
      <c r="C2815" t="s">
        <v>5267</v>
      </c>
      <c r="D2815" s="6" t="str">
        <f>CONCATENATE(employee_data35[[#This Row],[FirstName]], "-",employee_data35[[#This Row],[LastName]] )</f>
        <v>Kyan-Fritz</v>
      </c>
      <c r="E2815" s="1">
        <v>43324</v>
      </c>
      <c r="F2815" s="1">
        <v>43651</v>
      </c>
      <c r="G2815" s="7" t="str">
        <f>IF(ISBLANK(employee_data35[[#This Row],[ExitDate]]),"Yes","")</f>
        <v/>
      </c>
      <c r="H2815" t="s">
        <v>728</v>
      </c>
      <c r="I2815" t="s">
        <v>9795</v>
      </c>
      <c r="J2815" t="s">
        <v>9796</v>
      </c>
      <c r="K2815" t="s">
        <v>80</v>
      </c>
      <c r="L2815" s="6" t="str">
        <f>IF(ISBLANK(employee_data35[[#This Row],[ExitDate]]),"1","0")</f>
        <v>0</v>
      </c>
      <c r="M2815" t="str">
        <f>IF(ISBLANK(employee_data35[[#This Row],[ExitDate]]),"Active","Tidak Active")</f>
        <v>Tidak Active</v>
      </c>
      <c r="N2815" t="s">
        <v>63</v>
      </c>
      <c r="O2815" t="s">
        <v>34</v>
      </c>
      <c r="P2815" t="s">
        <v>35</v>
      </c>
      <c r="Q2815" t="s">
        <v>175</v>
      </c>
      <c r="R2815" t="s">
        <v>9797</v>
      </c>
      <c r="S2815" t="s">
        <v>38</v>
      </c>
      <c r="T2815" t="s">
        <v>286</v>
      </c>
      <c r="U2815" s="1">
        <v>29285</v>
      </c>
      <c r="V2815" s="7" t="str">
        <f>CONCATENATE(employee_data35[[#This Row],[First-LastName]]&amp;" "&amp;employee_data35[[#This Row],[DOB]])</f>
        <v>Kyan-Fritz 29285</v>
      </c>
      <c r="W2815" t="s">
        <v>40</v>
      </c>
      <c r="X2815" t="s">
        <v>3108</v>
      </c>
      <c r="Y2815" t="s">
        <v>42</v>
      </c>
      <c r="Z2815">
        <v>60148</v>
      </c>
      <c r="AA2815" t="s">
        <v>128</v>
      </c>
      <c r="AB2815" t="s">
        <v>84</v>
      </c>
      <c r="AC2815" t="s">
        <v>45</v>
      </c>
      <c r="AD2815">
        <v>2</v>
      </c>
    </row>
    <row r="2816" spans="1:30" x14ac:dyDescent="0.3">
      <c r="A2816">
        <v>3241</v>
      </c>
      <c r="B2816" t="s">
        <v>9798</v>
      </c>
      <c r="C2816" t="s">
        <v>1298</v>
      </c>
      <c r="D2816" s="6" t="str">
        <f>CONCATENATE(employee_data35[[#This Row],[FirstName]], "-",employee_data35[[#This Row],[LastName]] )</f>
        <v>Lana-Vega</v>
      </c>
      <c r="E2816" s="1">
        <v>44696</v>
      </c>
      <c r="F2816" s="1"/>
      <c r="G2816" s="7" t="str">
        <f>IF(ISBLANK(employee_data35[[#This Row],[ExitDate]]),"Yes","")</f>
        <v>Yes</v>
      </c>
      <c r="H2816" t="s">
        <v>728</v>
      </c>
      <c r="I2816" t="s">
        <v>9799</v>
      </c>
      <c r="J2816" t="s">
        <v>9800</v>
      </c>
      <c r="K2816" t="s">
        <v>98</v>
      </c>
      <c r="L2816" s="6" t="str">
        <f>IF(ISBLANK(employee_data35[[#This Row],[ExitDate]]),"1","0")</f>
        <v>1</v>
      </c>
      <c r="M2816" t="str">
        <f>IF(ISBLANK(employee_data35[[#This Row],[ExitDate]]),"Active","Tidak Active")</f>
        <v>Active</v>
      </c>
      <c r="N2816" t="s">
        <v>52</v>
      </c>
      <c r="O2816" t="s">
        <v>64</v>
      </c>
      <c r="P2816" t="s">
        <v>63</v>
      </c>
      <c r="Q2816" t="s">
        <v>36</v>
      </c>
      <c r="R2816" t="s">
        <v>37</v>
      </c>
      <c r="S2816" t="s">
        <v>38</v>
      </c>
      <c r="T2816" t="s">
        <v>66</v>
      </c>
      <c r="U2816" s="1">
        <v>17512</v>
      </c>
      <c r="V2816" s="7" t="str">
        <f>CONCATENATE(employee_data35[[#This Row],[First-LastName]]&amp;" "&amp;employee_data35[[#This Row],[DOB]])</f>
        <v>Lana-Vega 17512</v>
      </c>
      <c r="W2816" t="s">
        <v>40</v>
      </c>
      <c r="X2816" t="s">
        <v>395</v>
      </c>
      <c r="Y2816" t="s">
        <v>42</v>
      </c>
      <c r="Z2816">
        <v>56978</v>
      </c>
      <c r="AA2816" t="s">
        <v>43</v>
      </c>
      <c r="AB2816" t="s">
        <v>104</v>
      </c>
      <c r="AC2816" t="s">
        <v>45</v>
      </c>
      <c r="AD2816">
        <v>1</v>
      </c>
    </row>
    <row r="2817" spans="1:30" x14ac:dyDescent="0.3">
      <c r="A2817">
        <v>3242</v>
      </c>
      <c r="B2817" t="s">
        <v>4838</v>
      </c>
      <c r="C2817" t="s">
        <v>1611</v>
      </c>
      <c r="D2817" s="6" t="str">
        <f>CONCATENATE(employee_data35[[#This Row],[FirstName]], "-",employee_data35[[#This Row],[LastName]] )</f>
        <v>Alma-Fischer</v>
      </c>
      <c r="E2817" s="1">
        <v>44523</v>
      </c>
      <c r="F2817" s="1">
        <v>44672</v>
      </c>
      <c r="G2817" s="7" t="str">
        <f>IF(ISBLANK(employee_data35[[#This Row],[ExitDate]]),"Yes","")</f>
        <v/>
      </c>
      <c r="H2817" t="s">
        <v>28</v>
      </c>
      <c r="I2817" t="s">
        <v>9801</v>
      </c>
      <c r="J2817" t="s">
        <v>9802</v>
      </c>
      <c r="K2817" t="s">
        <v>118</v>
      </c>
      <c r="L2817" s="6" t="str">
        <f>IF(ISBLANK(employee_data35[[#This Row],[ExitDate]]),"1","0")</f>
        <v>0</v>
      </c>
      <c r="M2817" t="str">
        <f>IF(ISBLANK(employee_data35[[#This Row],[ExitDate]]),"Active","Tidak Active")</f>
        <v>Tidak Active</v>
      </c>
      <c r="N2817" t="s">
        <v>33</v>
      </c>
      <c r="O2817" t="s">
        <v>34</v>
      </c>
      <c r="P2817" t="s">
        <v>63</v>
      </c>
      <c r="Q2817" t="s">
        <v>126</v>
      </c>
      <c r="R2817" t="s">
        <v>9803</v>
      </c>
      <c r="S2817" t="s">
        <v>38</v>
      </c>
      <c r="T2817" t="s">
        <v>53</v>
      </c>
      <c r="U2817" s="1">
        <v>20192</v>
      </c>
      <c r="V2817" s="7" t="str">
        <f>CONCATENATE(employee_data35[[#This Row],[First-LastName]]&amp;" "&amp;employee_data35[[#This Row],[DOB]])</f>
        <v>Alma-Fischer 20192</v>
      </c>
      <c r="W2817" t="s">
        <v>40</v>
      </c>
      <c r="X2817" t="s">
        <v>163</v>
      </c>
      <c r="Y2817" t="s">
        <v>55</v>
      </c>
      <c r="Z2817">
        <v>46927</v>
      </c>
      <c r="AA2817" t="s">
        <v>56</v>
      </c>
      <c r="AB2817" t="s">
        <v>75</v>
      </c>
      <c r="AC2817" t="s">
        <v>45</v>
      </c>
      <c r="AD2817">
        <v>3</v>
      </c>
    </row>
    <row r="2818" spans="1:30" x14ac:dyDescent="0.3">
      <c r="A2818">
        <v>3243</v>
      </c>
      <c r="B2818" t="s">
        <v>3561</v>
      </c>
      <c r="C2818" t="s">
        <v>3128</v>
      </c>
      <c r="D2818" s="6" t="str">
        <f>CONCATENATE(employee_data35[[#This Row],[FirstName]], "-",employee_data35[[#This Row],[LastName]] )</f>
        <v>Harley-Peterson</v>
      </c>
      <c r="E2818" s="1">
        <v>44178</v>
      </c>
      <c r="F2818" s="1"/>
      <c r="G2818" s="7" t="str">
        <f>IF(ISBLANK(employee_data35[[#This Row],[ExitDate]]),"Yes","")</f>
        <v>Yes</v>
      </c>
      <c r="H2818" t="s">
        <v>28</v>
      </c>
      <c r="I2818" t="s">
        <v>9804</v>
      </c>
      <c r="J2818" t="s">
        <v>9805</v>
      </c>
      <c r="K2818" t="s">
        <v>62</v>
      </c>
      <c r="L2818" s="6" t="str">
        <f>IF(ISBLANK(employee_data35[[#This Row],[ExitDate]]),"1","0")</f>
        <v>1</v>
      </c>
      <c r="M2818" t="str">
        <f>IF(ISBLANK(employee_data35[[#This Row],[ExitDate]]),"Active","Tidak Active")</f>
        <v>Active</v>
      </c>
      <c r="N2818" t="s">
        <v>63</v>
      </c>
      <c r="O2818" t="s">
        <v>34</v>
      </c>
      <c r="P2818" t="s">
        <v>63</v>
      </c>
      <c r="Q2818" t="s">
        <v>36</v>
      </c>
      <c r="R2818" t="s">
        <v>37</v>
      </c>
      <c r="S2818" t="s">
        <v>38</v>
      </c>
      <c r="T2818" t="s">
        <v>148</v>
      </c>
      <c r="U2818" s="1">
        <v>20128</v>
      </c>
      <c r="V2818" s="7" t="str">
        <f>CONCATENATE(employee_data35[[#This Row],[First-LastName]]&amp;" "&amp;employee_data35[[#This Row],[DOB]])</f>
        <v>Harley-Peterson 20128</v>
      </c>
      <c r="W2818" t="s">
        <v>40</v>
      </c>
      <c r="X2818" t="s">
        <v>103</v>
      </c>
      <c r="Y2818" t="s">
        <v>55</v>
      </c>
      <c r="Z2818">
        <v>63497</v>
      </c>
      <c r="AA2818" t="s">
        <v>56</v>
      </c>
      <c r="AB2818" t="s">
        <v>84</v>
      </c>
      <c r="AC2818" t="s">
        <v>45</v>
      </c>
      <c r="AD2818">
        <v>2</v>
      </c>
    </row>
    <row r="2819" spans="1:30" x14ac:dyDescent="0.3">
      <c r="A2819">
        <v>3244</v>
      </c>
      <c r="B2819" t="s">
        <v>9806</v>
      </c>
      <c r="C2819" t="s">
        <v>2048</v>
      </c>
      <c r="D2819" s="6" t="str">
        <f>CONCATENATE(employee_data35[[#This Row],[FirstName]], "-",employee_data35[[#This Row],[LastName]] )</f>
        <v>Kade-Stokes</v>
      </c>
      <c r="E2819" s="1">
        <v>44405</v>
      </c>
      <c r="F2819" s="1"/>
      <c r="G2819" s="7" t="str">
        <f>IF(ISBLANK(employee_data35[[#This Row],[ExitDate]]),"Yes","")</f>
        <v>Yes</v>
      </c>
      <c r="H2819" t="s">
        <v>28</v>
      </c>
      <c r="I2819" t="s">
        <v>9807</v>
      </c>
      <c r="J2819" t="s">
        <v>9808</v>
      </c>
      <c r="K2819" t="s">
        <v>89</v>
      </c>
      <c r="L2819" s="6" t="str">
        <f>IF(ISBLANK(employee_data35[[#This Row],[ExitDate]]),"1","0")</f>
        <v>1</v>
      </c>
      <c r="M2819" t="str">
        <f>IF(ISBLANK(employee_data35[[#This Row],[ExitDate]]),"Active","Tidak Active")</f>
        <v>Active</v>
      </c>
      <c r="N2819" t="s">
        <v>52</v>
      </c>
      <c r="O2819" t="s">
        <v>34</v>
      </c>
      <c r="P2819" t="s">
        <v>35</v>
      </c>
      <c r="Q2819" t="s">
        <v>36</v>
      </c>
      <c r="R2819" t="s">
        <v>37</v>
      </c>
      <c r="S2819" t="s">
        <v>38</v>
      </c>
      <c r="T2819" t="s">
        <v>286</v>
      </c>
      <c r="U2819" s="1">
        <v>17884</v>
      </c>
      <c r="V2819" s="7" t="str">
        <f>CONCATENATE(employee_data35[[#This Row],[First-LastName]]&amp;" "&amp;employee_data35[[#This Row],[DOB]])</f>
        <v>Kade-Stokes 17884</v>
      </c>
      <c r="W2819" t="s">
        <v>40</v>
      </c>
      <c r="X2819" t="s">
        <v>287</v>
      </c>
      <c r="Y2819" t="s">
        <v>42</v>
      </c>
      <c r="Z2819">
        <v>67772</v>
      </c>
      <c r="AA2819" t="s">
        <v>93</v>
      </c>
      <c r="AB2819" t="s">
        <v>104</v>
      </c>
      <c r="AC2819" t="s">
        <v>45</v>
      </c>
      <c r="AD2819">
        <v>2</v>
      </c>
    </row>
    <row r="2820" spans="1:30" x14ac:dyDescent="0.3">
      <c r="A2820">
        <v>3245</v>
      </c>
      <c r="B2820" t="s">
        <v>2537</v>
      </c>
      <c r="C2820" t="s">
        <v>2451</v>
      </c>
      <c r="D2820" s="6" t="str">
        <f>CONCATENATE(employee_data35[[#This Row],[FirstName]], "-",employee_data35[[#This Row],[LastName]] )</f>
        <v>Leonel-Tanner</v>
      </c>
      <c r="E2820" s="1">
        <v>43623</v>
      </c>
      <c r="F2820" s="1">
        <v>44560</v>
      </c>
      <c r="G2820" s="7" t="str">
        <f>IF(ISBLANK(employee_data35[[#This Row],[ExitDate]]),"Yes","")</f>
        <v/>
      </c>
      <c r="H2820" t="s">
        <v>28</v>
      </c>
      <c r="I2820" t="s">
        <v>9809</v>
      </c>
      <c r="J2820" t="s">
        <v>9810</v>
      </c>
      <c r="K2820" t="s">
        <v>31</v>
      </c>
      <c r="L2820" s="6" t="str">
        <f>IF(ISBLANK(employee_data35[[#This Row],[ExitDate]]),"1","0")</f>
        <v>0</v>
      </c>
      <c r="M2820" t="str">
        <f>IF(ISBLANK(employee_data35[[#This Row],[ExitDate]]),"Active","Tidak Active")</f>
        <v>Tidak Active</v>
      </c>
      <c r="N2820" t="s">
        <v>63</v>
      </c>
      <c r="O2820" t="s">
        <v>51</v>
      </c>
      <c r="P2820" t="s">
        <v>63</v>
      </c>
      <c r="Q2820" t="s">
        <v>175</v>
      </c>
      <c r="R2820" t="s">
        <v>9811</v>
      </c>
      <c r="S2820" t="s">
        <v>38</v>
      </c>
      <c r="T2820" t="s">
        <v>90</v>
      </c>
      <c r="U2820" s="1">
        <v>17633</v>
      </c>
      <c r="V2820" s="7" t="str">
        <f>CONCATENATE(employee_data35[[#This Row],[First-LastName]]&amp;" "&amp;employee_data35[[#This Row],[DOB]])</f>
        <v>Leonel-Tanner 17633</v>
      </c>
      <c r="W2820" t="s">
        <v>40</v>
      </c>
      <c r="X2820" t="s">
        <v>83</v>
      </c>
      <c r="Y2820" t="s">
        <v>42</v>
      </c>
      <c r="Z2820">
        <v>62905</v>
      </c>
      <c r="AA2820" t="s">
        <v>93</v>
      </c>
      <c r="AB2820" t="s">
        <v>84</v>
      </c>
      <c r="AC2820" t="s">
        <v>45</v>
      </c>
      <c r="AD2820">
        <v>1</v>
      </c>
    </row>
    <row r="2821" spans="1:30" x14ac:dyDescent="0.3">
      <c r="A2821">
        <v>3246</v>
      </c>
      <c r="B2821" t="s">
        <v>4710</v>
      </c>
      <c r="C2821" t="s">
        <v>6568</v>
      </c>
      <c r="D2821" s="6" t="str">
        <f>CONCATENATE(employee_data35[[#This Row],[FirstName]], "-",employee_data35[[#This Row],[LastName]] )</f>
        <v>Natalia-Burns</v>
      </c>
      <c r="E2821" s="1">
        <v>43628</v>
      </c>
      <c r="F2821" s="1">
        <v>44341</v>
      </c>
      <c r="G2821" s="7" t="str">
        <f>IF(ISBLANK(employee_data35[[#This Row],[ExitDate]]),"Yes","")</f>
        <v/>
      </c>
      <c r="H2821" t="s">
        <v>28</v>
      </c>
      <c r="I2821" t="s">
        <v>9812</v>
      </c>
      <c r="J2821" t="s">
        <v>9813</v>
      </c>
      <c r="K2821" t="s">
        <v>133</v>
      </c>
      <c r="L2821" s="6" t="str">
        <f>IF(ISBLANK(employee_data35[[#This Row],[ExitDate]]),"1","0")</f>
        <v>0</v>
      </c>
      <c r="M2821" t="str">
        <f>IF(ISBLANK(employee_data35[[#This Row],[ExitDate]]),"Active","Tidak Active")</f>
        <v>Tidak Active</v>
      </c>
      <c r="N2821" t="s">
        <v>52</v>
      </c>
      <c r="O2821" t="s">
        <v>34</v>
      </c>
      <c r="P2821" t="s">
        <v>52</v>
      </c>
      <c r="Q2821" t="s">
        <v>140</v>
      </c>
      <c r="R2821" t="s">
        <v>9814</v>
      </c>
      <c r="S2821" t="s">
        <v>38</v>
      </c>
      <c r="T2821" t="s">
        <v>2517</v>
      </c>
      <c r="U2821" s="1">
        <v>32248</v>
      </c>
      <c r="V2821" s="7" t="str">
        <f>CONCATENATE(employee_data35[[#This Row],[First-LastName]]&amp;" "&amp;employee_data35[[#This Row],[DOB]])</f>
        <v>Natalia-Burns 32248</v>
      </c>
      <c r="W2821" t="s">
        <v>40</v>
      </c>
      <c r="X2821" t="s">
        <v>2517</v>
      </c>
      <c r="Y2821" t="s">
        <v>42</v>
      </c>
      <c r="Z2821">
        <v>16673</v>
      </c>
      <c r="AA2821" t="s">
        <v>43</v>
      </c>
      <c r="AB2821" t="s">
        <v>84</v>
      </c>
      <c r="AC2821" t="s">
        <v>45</v>
      </c>
      <c r="AD2821">
        <v>4</v>
      </c>
    </row>
    <row r="2822" spans="1:30" x14ac:dyDescent="0.3">
      <c r="A2822">
        <v>3247</v>
      </c>
      <c r="B2822" t="s">
        <v>9815</v>
      </c>
      <c r="C2822" t="s">
        <v>421</v>
      </c>
      <c r="D2822" s="6" t="str">
        <f>CONCATENATE(employee_data35[[#This Row],[FirstName]], "-",employee_data35[[#This Row],[LastName]] )</f>
        <v>Hailee-Raymond</v>
      </c>
      <c r="E2822" s="1">
        <v>45036</v>
      </c>
      <c r="F2822" s="1">
        <v>45144</v>
      </c>
      <c r="G2822" s="7" t="str">
        <f>IF(ISBLANK(employee_data35[[#This Row],[ExitDate]]),"Yes","")</f>
        <v/>
      </c>
      <c r="H2822" t="s">
        <v>28</v>
      </c>
      <c r="I2822" t="s">
        <v>9816</v>
      </c>
      <c r="J2822" t="s">
        <v>9817</v>
      </c>
      <c r="K2822" t="s">
        <v>50</v>
      </c>
      <c r="L2822" s="6" t="str">
        <f>IF(ISBLANK(employee_data35[[#This Row],[ExitDate]]),"1","0")</f>
        <v>0</v>
      </c>
      <c r="M2822" t="str">
        <f>IF(ISBLANK(employee_data35[[#This Row],[ExitDate]]),"Active","Tidak Active")</f>
        <v>Tidak Active</v>
      </c>
      <c r="N2822" t="s">
        <v>63</v>
      </c>
      <c r="O2822" t="s">
        <v>34</v>
      </c>
      <c r="P2822" t="s">
        <v>52</v>
      </c>
      <c r="Q2822" t="s">
        <v>126</v>
      </c>
      <c r="R2822" t="s">
        <v>9818</v>
      </c>
      <c r="S2822" t="s">
        <v>38</v>
      </c>
      <c r="T2822" t="s">
        <v>81</v>
      </c>
      <c r="U2822" s="1">
        <v>15905</v>
      </c>
      <c r="V2822" s="7" t="str">
        <f>CONCATENATE(employee_data35[[#This Row],[First-LastName]]&amp;" "&amp;employee_data35[[#This Row],[DOB]])</f>
        <v>Hailee-Raymond 15905</v>
      </c>
      <c r="W2822" t="s">
        <v>40</v>
      </c>
      <c r="X2822" t="s">
        <v>216</v>
      </c>
      <c r="Y2822" t="s">
        <v>42</v>
      </c>
      <c r="Z2822">
        <v>85847</v>
      </c>
      <c r="AA2822" t="s">
        <v>93</v>
      </c>
      <c r="AB2822" t="s">
        <v>75</v>
      </c>
      <c r="AC2822" t="s">
        <v>45</v>
      </c>
      <c r="AD2822">
        <v>3</v>
      </c>
    </row>
    <row r="2823" spans="1:30" x14ac:dyDescent="0.3">
      <c r="A2823">
        <v>3248</v>
      </c>
      <c r="B2823" t="s">
        <v>2409</v>
      </c>
      <c r="C2823" t="s">
        <v>3950</v>
      </c>
      <c r="D2823" s="6" t="str">
        <f>CONCATENATE(employee_data35[[#This Row],[FirstName]], "-",employee_data35[[#This Row],[LastName]] )</f>
        <v>Micah-Douglas</v>
      </c>
      <c r="E2823" s="1">
        <v>43319</v>
      </c>
      <c r="F2823" s="1">
        <v>45126</v>
      </c>
      <c r="G2823" s="7" t="str">
        <f>IF(ISBLANK(employee_data35[[#This Row],[ExitDate]]),"Yes","")</f>
        <v/>
      </c>
      <c r="H2823" t="s">
        <v>28</v>
      </c>
      <c r="I2823" t="s">
        <v>9819</v>
      </c>
      <c r="J2823" t="s">
        <v>9820</v>
      </c>
      <c r="K2823" t="s">
        <v>139</v>
      </c>
      <c r="L2823" s="6" t="str">
        <f>IF(ISBLANK(employee_data35[[#This Row],[ExitDate]]),"1","0")</f>
        <v>0</v>
      </c>
      <c r="M2823" t="str">
        <f>IF(ISBLANK(employee_data35[[#This Row],[ExitDate]]),"Active","Tidak Active")</f>
        <v>Tidak Active</v>
      </c>
      <c r="N2823" t="s">
        <v>33</v>
      </c>
      <c r="O2823" t="s">
        <v>64</v>
      </c>
      <c r="P2823" t="s">
        <v>52</v>
      </c>
      <c r="Q2823" t="s">
        <v>126</v>
      </c>
      <c r="R2823" t="s">
        <v>9821</v>
      </c>
      <c r="S2823" t="s">
        <v>38</v>
      </c>
      <c r="T2823" t="s">
        <v>81</v>
      </c>
      <c r="U2823" s="1">
        <v>24549</v>
      </c>
      <c r="V2823" s="7" t="str">
        <f>CONCATENATE(employee_data35[[#This Row],[First-LastName]]&amp;" "&amp;employee_data35[[#This Row],[DOB]])</f>
        <v>Micah-Douglas 24549</v>
      </c>
      <c r="W2823" t="s">
        <v>40</v>
      </c>
      <c r="X2823" t="s">
        <v>2080</v>
      </c>
      <c r="Y2823" t="s">
        <v>42</v>
      </c>
      <c r="Z2823">
        <v>27168</v>
      </c>
      <c r="AA2823" t="s">
        <v>56</v>
      </c>
      <c r="AB2823" t="s">
        <v>75</v>
      </c>
      <c r="AC2823" t="s">
        <v>45</v>
      </c>
      <c r="AD2823">
        <v>5</v>
      </c>
    </row>
    <row r="2824" spans="1:30" x14ac:dyDescent="0.3">
      <c r="A2824">
        <v>3249</v>
      </c>
      <c r="B2824" t="s">
        <v>4147</v>
      </c>
      <c r="C2824" t="s">
        <v>4984</v>
      </c>
      <c r="D2824" s="6" t="str">
        <f>CONCATENATE(employee_data35[[#This Row],[FirstName]], "-",employee_data35[[#This Row],[LastName]] )</f>
        <v>Kaley-Pollard</v>
      </c>
      <c r="E2824" s="1">
        <v>43440</v>
      </c>
      <c r="F2824" s="1"/>
      <c r="G2824" s="7" t="str">
        <f>IF(ISBLANK(employee_data35[[#This Row],[ExitDate]]),"Yes","")</f>
        <v>Yes</v>
      </c>
      <c r="H2824" t="s">
        <v>28</v>
      </c>
      <c r="I2824" t="s">
        <v>9822</v>
      </c>
      <c r="J2824" t="s">
        <v>9823</v>
      </c>
      <c r="K2824" t="s">
        <v>80</v>
      </c>
      <c r="L2824" s="6" t="str">
        <f>IF(ISBLANK(employee_data35[[#This Row],[ExitDate]]),"1","0")</f>
        <v>1</v>
      </c>
      <c r="M2824" t="str">
        <f>IF(ISBLANK(employee_data35[[#This Row],[ExitDate]]),"Active","Tidak Active")</f>
        <v>Active</v>
      </c>
      <c r="N2824" t="s">
        <v>33</v>
      </c>
      <c r="O2824" t="s">
        <v>34</v>
      </c>
      <c r="P2824" t="s">
        <v>52</v>
      </c>
      <c r="Q2824" t="s">
        <v>36</v>
      </c>
      <c r="R2824" t="s">
        <v>37</v>
      </c>
      <c r="S2824" t="s">
        <v>38</v>
      </c>
      <c r="T2824" t="s">
        <v>794</v>
      </c>
      <c r="U2824" s="1">
        <v>17550</v>
      </c>
      <c r="V2824" s="7" t="str">
        <f>CONCATENATE(employee_data35[[#This Row],[First-LastName]]&amp;" "&amp;employee_data35[[#This Row],[DOB]])</f>
        <v>Kaley-Pollard 17550</v>
      </c>
      <c r="W2824" t="s">
        <v>40</v>
      </c>
      <c r="X2824" t="s">
        <v>83</v>
      </c>
      <c r="Y2824" t="s">
        <v>55</v>
      </c>
      <c r="Z2824">
        <v>26745</v>
      </c>
      <c r="AA2824" t="s">
        <v>93</v>
      </c>
      <c r="AB2824" t="s">
        <v>75</v>
      </c>
      <c r="AC2824" t="s">
        <v>45</v>
      </c>
      <c r="AD2824">
        <v>3</v>
      </c>
    </row>
    <row r="2825" spans="1:30" x14ac:dyDescent="0.3">
      <c r="A2825">
        <v>3250</v>
      </c>
      <c r="B2825" t="s">
        <v>3837</v>
      </c>
      <c r="C2825" t="s">
        <v>2640</v>
      </c>
      <c r="D2825" s="6" t="str">
        <f>CONCATENATE(employee_data35[[#This Row],[FirstName]], "-",employee_data35[[#This Row],[LastName]] )</f>
        <v>Seth-Fletcher</v>
      </c>
      <c r="E2825" s="1">
        <v>44280</v>
      </c>
      <c r="F2825" s="1"/>
      <c r="G2825" s="7" t="str">
        <f>IF(ISBLANK(employee_data35[[#This Row],[ExitDate]]),"Yes","")</f>
        <v>Yes</v>
      </c>
      <c r="H2825" t="s">
        <v>28</v>
      </c>
      <c r="I2825" t="s">
        <v>9824</v>
      </c>
      <c r="J2825" t="s">
        <v>9825</v>
      </c>
      <c r="K2825" t="s">
        <v>168</v>
      </c>
      <c r="L2825" s="6" t="str">
        <f>IF(ISBLANK(employee_data35[[#This Row],[ExitDate]]),"1","0")</f>
        <v>1</v>
      </c>
      <c r="M2825" t="str">
        <f>IF(ISBLANK(employee_data35[[#This Row],[ExitDate]]),"Active","Tidak Active")</f>
        <v>Active</v>
      </c>
      <c r="N2825" t="s">
        <v>63</v>
      </c>
      <c r="O2825" t="s">
        <v>64</v>
      </c>
      <c r="P2825" t="s">
        <v>63</v>
      </c>
      <c r="Q2825" t="s">
        <v>36</v>
      </c>
      <c r="R2825" t="s">
        <v>37</v>
      </c>
      <c r="S2825" t="s">
        <v>38</v>
      </c>
      <c r="T2825" t="s">
        <v>177</v>
      </c>
      <c r="U2825" s="1">
        <v>35592</v>
      </c>
      <c r="V2825" s="7" t="str">
        <f>CONCATENATE(employee_data35[[#This Row],[First-LastName]]&amp;" "&amp;employee_data35[[#This Row],[DOB]])</f>
        <v>Seth-Fletcher 35592</v>
      </c>
      <c r="W2825" t="s">
        <v>40</v>
      </c>
      <c r="X2825" t="s">
        <v>6</v>
      </c>
      <c r="Y2825" t="s">
        <v>55</v>
      </c>
      <c r="Z2825">
        <v>25590</v>
      </c>
      <c r="AA2825" t="s">
        <v>128</v>
      </c>
      <c r="AB2825" t="s">
        <v>84</v>
      </c>
      <c r="AC2825" t="s">
        <v>45</v>
      </c>
      <c r="AD2825">
        <v>2</v>
      </c>
    </row>
    <row r="2826" spans="1:30" x14ac:dyDescent="0.3">
      <c r="A2826">
        <v>3251</v>
      </c>
      <c r="B2826" t="s">
        <v>1427</v>
      </c>
      <c r="C2826" t="s">
        <v>347</v>
      </c>
      <c r="D2826" s="6" t="str">
        <f>CONCATENATE(employee_data35[[#This Row],[FirstName]], "-",employee_data35[[#This Row],[LastName]] )</f>
        <v>Elliana-Thomas</v>
      </c>
      <c r="E2826" s="1">
        <v>43511</v>
      </c>
      <c r="F2826" s="1">
        <v>43580</v>
      </c>
      <c r="G2826" s="7" t="str">
        <f>IF(ISBLANK(employee_data35[[#This Row],[ExitDate]]),"Yes","")</f>
        <v/>
      </c>
      <c r="H2826" t="s">
        <v>28</v>
      </c>
      <c r="I2826" t="s">
        <v>9826</v>
      </c>
      <c r="J2826" t="s">
        <v>9827</v>
      </c>
      <c r="K2826" t="s">
        <v>98</v>
      </c>
      <c r="L2826" s="6" t="str">
        <f>IF(ISBLANK(employee_data35[[#This Row],[ExitDate]]),"1","0")</f>
        <v>0</v>
      </c>
      <c r="M2826" t="str">
        <f>IF(ISBLANK(employee_data35[[#This Row],[ExitDate]]),"Active","Tidak Active")</f>
        <v>Tidak Active</v>
      </c>
      <c r="N2826" t="s">
        <v>33</v>
      </c>
      <c r="O2826" t="s">
        <v>51</v>
      </c>
      <c r="P2826" t="s">
        <v>52</v>
      </c>
      <c r="Q2826" t="s">
        <v>126</v>
      </c>
      <c r="R2826" t="s">
        <v>9828</v>
      </c>
      <c r="S2826" t="s">
        <v>38</v>
      </c>
      <c r="T2826" t="s">
        <v>90</v>
      </c>
      <c r="U2826" s="1">
        <v>20557</v>
      </c>
      <c r="V2826" s="7" t="str">
        <f>CONCATENATE(employee_data35[[#This Row],[First-LastName]]&amp;" "&amp;employee_data35[[#This Row],[DOB]])</f>
        <v>Elliana-Thomas 20557</v>
      </c>
      <c r="W2826" t="s">
        <v>40</v>
      </c>
      <c r="X2826" t="s">
        <v>83</v>
      </c>
      <c r="Y2826" t="s">
        <v>55</v>
      </c>
      <c r="Z2826">
        <v>36234</v>
      </c>
      <c r="AA2826" t="s">
        <v>43</v>
      </c>
      <c r="AB2826" t="s">
        <v>104</v>
      </c>
      <c r="AC2826" t="s">
        <v>45</v>
      </c>
      <c r="AD2826">
        <v>5</v>
      </c>
    </row>
    <row r="2827" spans="1:30" x14ac:dyDescent="0.3">
      <c r="A2827">
        <v>3252</v>
      </c>
      <c r="B2827" t="s">
        <v>57</v>
      </c>
      <c r="C2827" t="s">
        <v>1459</v>
      </c>
      <c r="D2827" s="6" t="str">
        <f>CONCATENATE(employee_data35[[#This Row],[FirstName]], "-",employee_data35[[#This Row],[LastName]] )</f>
        <v>Edward-Chung</v>
      </c>
      <c r="E2827" s="1">
        <v>44999</v>
      </c>
      <c r="F2827" s="1"/>
      <c r="G2827" s="7" t="str">
        <f>IF(ISBLANK(employee_data35[[#This Row],[ExitDate]]),"Yes","")</f>
        <v>Yes</v>
      </c>
      <c r="H2827" t="s">
        <v>28</v>
      </c>
      <c r="I2827" t="s">
        <v>9829</v>
      </c>
      <c r="J2827" t="s">
        <v>9830</v>
      </c>
      <c r="K2827" t="s">
        <v>118</v>
      </c>
      <c r="L2827" s="6" t="str">
        <f>IF(ISBLANK(employee_data35[[#This Row],[ExitDate]]),"1","0")</f>
        <v>1</v>
      </c>
      <c r="M2827" t="str">
        <f>IF(ISBLANK(employee_data35[[#This Row],[ExitDate]]),"Active","Tidak Active")</f>
        <v>Active</v>
      </c>
      <c r="N2827" t="s">
        <v>63</v>
      </c>
      <c r="O2827" t="s">
        <v>51</v>
      </c>
      <c r="P2827" t="s">
        <v>52</v>
      </c>
      <c r="Q2827" t="s">
        <v>36</v>
      </c>
      <c r="R2827" t="s">
        <v>37</v>
      </c>
      <c r="S2827" t="s">
        <v>38</v>
      </c>
      <c r="T2827" t="s">
        <v>286</v>
      </c>
      <c r="U2827" s="1">
        <v>34275</v>
      </c>
      <c r="V2827" s="7" t="str">
        <f>CONCATENATE(employee_data35[[#This Row],[First-LastName]]&amp;" "&amp;employee_data35[[#This Row],[DOB]])</f>
        <v>Edward-Chung 34275</v>
      </c>
      <c r="W2827" t="s">
        <v>40</v>
      </c>
      <c r="X2827" t="s">
        <v>287</v>
      </c>
      <c r="Y2827" t="s">
        <v>42</v>
      </c>
      <c r="Z2827">
        <v>29287</v>
      </c>
      <c r="AA2827" t="s">
        <v>93</v>
      </c>
      <c r="AB2827" t="s">
        <v>104</v>
      </c>
      <c r="AC2827" t="s">
        <v>740</v>
      </c>
      <c r="AD2827">
        <v>4</v>
      </c>
    </row>
    <row r="2828" spans="1:30" x14ac:dyDescent="0.3">
      <c r="A2828">
        <v>3253</v>
      </c>
      <c r="B2828" t="s">
        <v>9831</v>
      </c>
      <c r="C2828" t="s">
        <v>511</v>
      </c>
      <c r="D2828" s="6" t="str">
        <f>CONCATENATE(employee_data35[[#This Row],[FirstName]], "-",employee_data35[[#This Row],[LastName]] )</f>
        <v>Tessa-Estes</v>
      </c>
      <c r="E2828" s="1">
        <v>43709</v>
      </c>
      <c r="F2828" s="1">
        <v>44348</v>
      </c>
      <c r="G2828" s="7" t="str">
        <f>IF(ISBLANK(employee_data35[[#This Row],[ExitDate]]),"Yes","")</f>
        <v/>
      </c>
      <c r="H2828" t="s">
        <v>28</v>
      </c>
      <c r="I2828" t="s">
        <v>9832</v>
      </c>
      <c r="J2828" t="s">
        <v>9833</v>
      </c>
      <c r="K2828" t="s">
        <v>62</v>
      </c>
      <c r="L2828" s="6" t="str">
        <f>IF(ISBLANK(employee_data35[[#This Row],[ExitDate]]),"1","0")</f>
        <v>0</v>
      </c>
      <c r="M2828" t="str">
        <f>IF(ISBLANK(employee_data35[[#This Row],[ExitDate]]),"Active","Tidak Active")</f>
        <v>Tidak Active</v>
      </c>
      <c r="N2828" t="s">
        <v>52</v>
      </c>
      <c r="O2828" t="s">
        <v>51</v>
      </c>
      <c r="P2828" t="s">
        <v>52</v>
      </c>
      <c r="Q2828" t="s">
        <v>99</v>
      </c>
      <c r="R2828" t="s">
        <v>9834</v>
      </c>
      <c r="S2828" t="s">
        <v>38</v>
      </c>
      <c r="T2828" t="s">
        <v>90</v>
      </c>
      <c r="U2828" s="1">
        <v>34104</v>
      </c>
      <c r="V2828" s="7" t="str">
        <f>CONCATENATE(employee_data35[[#This Row],[First-LastName]]&amp;" "&amp;employee_data35[[#This Row],[DOB]])</f>
        <v>Tessa-Estes 34104</v>
      </c>
      <c r="W2828" t="s">
        <v>40</v>
      </c>
      <c r="X2828" t="s">
        <v>103</v>
      </c>
      <c r="Y2828" t="s">
        <v>42</v>
      </c>
      <c r="Z2828">
        <v>46895</v>
      </c>
      <c r="AA2828" t="s">
        <v>43</v>
      </c>
      <c r="AB2828" t="s">
        <v>75</v>
      </c>
      <c r="AC2828" t="s">
        <v>45</v>
      </c>
      <c r="AD2828">
        <v>2</v>
      </c>
    </row>
    <row r="2829" spans="1:30" x14ac:dyDescent="0.3">
      <c r="A2829">
        <v>3254</v>
      </c>
      <c r="B2829" t="s">
        <v>338</v>
      </c>
      <c r="C2829" t="s">
        <v>6210</v>
      </c>
      <c r="D2829" s="6" t="str">
        <f>CONCATENATE(employee_data35[[#This Row],[FirstName]], "-",employee_data35[[#This Row],[LastName]] )</f>
        <v>Charlie-Carson</v>
      </c>
      <c r="E2829" s="1">
        <v>44250</v>
      </c>
      <c r="F2829" s="1">
        <v>44755</v>
      </c>
      <c r="G2829" s="7" t="str">
        <f>IF(ISBLANK(employee_data35[[#This Row],[ExitDate]]),"Yes","")</f>
        <v/>
      </c>
      <c r="H2829" t="s">
        <v>28</v>
      </c>
      <c r="I2829" t="s">
        <v>9835</v>
      </c>
      <c r="J2829" t="s">
        <v>9836</v>
      </c>
      <c r="K2829" t="s">
        <v>89</v>
      </c>
      <c r="L2829" s="6" t="str">
        <f>IF(ISBLANK(employee_data35[[#This Row],[ExitDate]]),"1","0")</f>
        <v>0</v>
      </c>
      <c r="M2829" t="str">
        <f>IF(ISBLANK(employee_data35[[#This Row],[ExitDate]]),"Active","Tidak Active")</f>
        <v>Tidak Active</v>
      </c>
      <c r="N2829" t="s">
        <v>63</v>
      </c>
      <c r="O2829" t="s">
        <v>64</v>
      </c>
      <c r="P2829" t="s">
        <v>35</v>
      </c>
      <c r="Q2829" t="s">
        <v>175</v>
      </c>
      <c r="R2829" t="s">
        <v>9837</v>
      </c>
      <c r="S2829" t="s">
        <v>38</v>
      </c>
      <c r="T2829" t="s">
        <v>66</v>
      </c>
      <c r="U2829" s="1">
        <v>32740</v>
      </c>
      <c r="V2829" s="7" t="str">
        <f>CONCATENATE(employee_data35[[#This Row],[First-LastName]]&amp;" "&amp;employee_data35[[#This Row],[DOB]])</f>
        <v>Charlie-Carson 32740</v>
      </c>
      <c r="W2829" t="s">
        <v>40</v>
      </c>
      <c r="X2829" t="s">
        <v>1258</v>
      </c>
      <c r="Y2829" t="s">
        <v>55</v>
      </c>
      <c r="Z2829">
        <v>25093</v>
      </c>
      <c r="AA2829" t="s">
        <v>74</v>
      </c>
      <c r="AB2829" t="s">
        <v>44</v>
      </c>
      <c r="AC2829" t="s">
        <v>45</v>
      </c>
      <c r="AD2829">
        <v>3</v>
      </c>
    </row>
    <row r="2830" spans="1:30" x14ac:dyDescent="0.3">
      <c r="A2830">
        <v>3255</v>
      </c>
      <c r="B2830" t="s">
        <v>3380</v>
      </c>
      <c r="C2830" t="s">
        <v>1215</v>
      </c>
      <c r="D2830" s="6" t="str">
        <f>CONCATENATE(employee_data35[[#This Row],[FirstName]], "-",employee_data35[[#This Row],[LastName]] )</f>
        <v>Lawson-Zuniga</v>
      </c>
      <c r="E2830" s="1">
        <v>45007</v>
      </c>
      <c r="F2830" s="1"/>
      <c r="G2830" s="7" t="str">
        <f>IF(ISBLANK(employee_data35[[#This Row],[ExitDate]]),"Yes","")</f>
        <v>Yes</v>
      </c>
      <c r="H2830" t="s">
        <v>28</v>
      </c>
      <c r="I2830" t="s">
        <v>9838</v>
      </c>
      <c r="J2830" t="s">
        <v>9839</v>
      </c>
      <c r="K2830" t="s">
        <v>31</v>
      </c>
      <c r="L2830" s="6" t="str">
        <f>IF(ISBLANK(employee_data35[[#This Row],[ExitDate]]),"1","0")</f>
        <v>1</v>
      </c>
      <c r="M2830" t="str">
        <f>IF(ISBLANK(employee_data35[[#This Row],[ExitDate]]),"Active","Tidak Active")</f>
        <v>Active</v>
      </c>
      <c r="N2830" t="s">
        <v>33</v>
      </c>
      <c r="O2830" t="s">
        <v>34</v>
      </c>
      <c r="P2830" t="s">
        <v>52</v>
      </c>
      <c r="Q2830" t="s">
        <v>36</v>
      </c>
      <c r="R2830" t="s">
        <v>37</v>
      </c>
      <c r="S2830" t="s">
        <v>38</v>
      </c>
      <c r="T2830" t="s">
        <v>504</v>
      </c>
      <c r="U2830" s="1">
        <v>22407</v>
      </c>
      <c r="V2830" s="7" t="str">
        <f>CONCATENATE(employee_data35[[#This Row],[First-LastName]]&amp;" "&amp;employee_data35[[#This Row],[DOB]])</f>
        <v>Lawson-Zuniga 22407</v>
      </c>
      <c r="W2830" t="s">
        <v>40</v>
      </c>
      <c r="X2830" t="s">
        <v>1062</v>
      </c>
      <c r="Y2830" t="s">
        <v>55</v>
      </c>
      <c r="Z2830">
        <v>65332</v>
      </c>
      <c r="AA2830" t="s">
        <v>74</v>
      </c>
      <c r="AB2830" t="s">
        <v>44</v>
      </c>
      <c r="AC2830" t="s">
        <v>45</v>
      </c>
      <c r="AD2830">
        <v>3</v>
      </c>
    </row>
    <row r="2831" spans="1:30" x14ac:dyDescent="0.3">
      <c r="A2831">
        <v>3256</v>
      </c>
      <c r="B2831" t="s">
        <v>1336</v>
      </c>
      <c r="C2831" t="s">
        <v>1942</v>
      </c>
      <c r="D2831" s="6" t="str">
        <f>CONCATENATE(employee_data35[[#This Row],[FirstName]], "-",employee_data35[[#This Row],[LastName]] )</f>
        <v>Coleman-Huffman</v>
      </c>
      <c r="E2831" s="1">
        <v>43489</v>
      </c>
      <c r="F2831" s="1"/>
      <c r="G2831" s="7" t="str">
        <f>IF(ISBLANK(employee_data35[[#This Row],[ExitDate]]),"Yes","")</f>
        <v>Yes</v>
      </c>
      <c r="H2831" t="s">
        <v>28</v>
      </c>
      <c r="I2831" t="s">
        <v>9840</v>
      </c>
      <c r="J2831" t="s">
        <v>9841</v>
      </c>
      <c r="K2831" t="s">
        <v>133</v>
      </c>
      <c r="L2831" s="6" t="str">
        <f>IF(ISBLANK(employee_data35[[#This Row],[ExitDate]]),"1","0")</f>
        <v>1</v>
      </c>
      <c r="M2831" t="str">
        <f>IF(ISBLANK(employee_data35[[#This Row],[ExitDate]]),"Active","Tidak Active")</f>
        <v>Active</v>
      </c>
      <c r="N2831" t="s">
        <v>52</v>
      </c>
      <c r="O2831" t="s">
        <v>64</v>
      </c>
      <c r="P2831" t="s">
        <v>52</v>
      </c>
      <c r="Q2831" t="s">
        <v>36</v>
      </c>
      <c r="R2831" t="s">
        <v>37</v>
      </c>
      <c r="S2831" t="s">
        <v>38</v>
      </c>
      <c r="T2831" t="s">
        <v>81</v>
      </c>
      <c r="U2831" s="1">
        <v>20043</v>
      </c>
      <c r="V2831" s="7" t="str">
        <f>CONCATENATE(employee_data35[[#This Row],[First-LastName]]&amp;" "&amp;employee_data35[[#This Row],[DOB]])</f>
        <v>Coleman-Huffman 20043</v>
      </c>
      <c r="W2831" t="s">
        <v>40</v>
      </c>
      <c r="X2831" t="s">
        <v>292</v>
      </c>
      <c r="Y2831" t="s">
        <v>55</v>
      </c>
      <c r="Z2831">
        <v>4750</v>
      </c>
      <c r="AA2831" t="s">
        <v>93</v>
      </c>
      <c r="AB2831" t="s">
        <v>104</v>
      </c>
      <c r="AC2831" t="s">
        <v>45</v>
      </c>
      <c r="AD2831">
        <v>5</v>
      </c>
    </row>
    <row r="2832" spans="1:30" x14ac:dyDescent="0.3">
      <c r="A2832">
        <v>3257</v>
      </c>
      <c r="B2832" t="s">
        <v>664</v>
      </c>
      <c r="C2832" t="s">
        <v>211</v>
      </c>
      <c r="D2832" s="6" t="str">
        <f>CONCATENATE(employee_data35[[#This Row],[FirstName]], "-",employee_data35[[#This Row],[LastName]] )</f>
        <v>Sanaa-Reilly</v>
      </c>
      <c r="E2832" s="1">
        <v>44154</v>
      </c>
      <c r="F2832" s="1"/>
      <c r="G2832" s="7" t="str">
        <f>IF(ISBLANK(employee_data35[[#This Row],[ExitDate]]),"Yes","")</f>
        <v>Yes</v>
      </c>
      <c r="H2832" t="s">
        <v>728</v>
      </c>
      <c r="I2832" t="s">
        <v>9842</v>
      </c>
      <c r="J2832" t="s">
        <v>9843</v>
      </c>
      <c r="K2832" t="s">
        <v>62</v>
      </c>
      <c r="L2832" s="6" t="str">
        <f>IF(ISBLANK(employee_data35[[#This Row],[ExitDate]]),"1","0")</f>
        <v>1</v>
      </c>
      <c r="M2832" t="str">
        <f>IF(ISBLANK(employee_data35[[#This Row],[ExitDate]]),"Active","Tidak Active")</f>
        <v>Active</v>
      </c>
      <c r="N2832" t="s">
        <v>63</v>
      </c>
      <c r="O2832" t="s">
        <v>51</v>
      </c>
      <c r="P2832" t="s">
        <v>63</v>
      </c>
      <c r="Q2832" t="s">
        <v>36</v>
      </c>
      <c r="R2832" t="s">
        <v>37</v>
      </c>
      <c r="S2832" t="s">
        <v>38</v>
      </c>
      <c r="T2832" t="s">
        <v>305</v>
      </c>
      <c r="U2832" s="1">
        <v>31512</v>
      </c>
      <c r="V2832" s="7" t="str">
        <f>CONCATENATE(employee_data35[[#This Row],[First-LastName]]&amp;" "&amp;employee_data35[[#This Row],[DOB]])</f>
        <v>Sanaa-Reilly 31512</v>
      </c>
      <c r="W2832" t="s">
        <v>40</v>
      </c>
      <c r="X2832" t="s">
        <v>83</v>
      </c>
      <c r="Y2832" t="s">
        <v>42</v>
      </c>
      <c r="Z2832">
        <v>89893</v>
      </c>
      <c r="AA2832" t="s">
        <v>74</v>
      </c>
      <c r="AB2832" t="s">
        <v>75</v>
      </c>
      <c r="AC2832" t="s">
        <v>45</v>
      </c>
      <c r="AD2832">
        <v>3</v>
      </c>
    </row>
    <row r="2833" spans="1:30" x14ac:dyDescent="0.3">
      <c r="A2833">
        <v>3258</v>
      </c>
      <c r="B2833" t="s">
        <v>595</v>
      </c>
      <c r="C2833" t="s">
        <v>4661</v>
      </c>
      <c r="D2833" s="6" t="str">
        <f>CONCATENATE(employee_data35[[#This Row],[FirstName]], "-",employee_data35[[#This Row],[LastName]] )</f>
        <v>Slade-Randolph</v>
      </c>
      <c r="E2833" s="1">
        <v>44972</v>
      </c>
      <c r="F2833" s="1"/>
      <c r="G2833" s="7" t="str">
        <f>IF(ISBLANK(employee_data35[[#This Row],[ExitDate]]),"Yes","")</f>
        <v>Yes</v>
      </c>
      <c r="H2833" t="s">
        <v>728</v>
      </c>
      <c r="I2833" t="s">
        <v>9844</v>
      </c>
      <c r="J2833" t="s">
        <v>9845</v>
      </c>
      <c r="K2833" t="s">
        <v>89</v>
      </c>
      <c r="L2833" s="6" t="str">
        <f>IF(ISBLANK(employee_data35[[#This Row],[ExitDate]]),"1","0")</f>
        <v>1</v>
      </c>
      <c r="M2833" t="str">
        <f>IF(ISBLANK(employee_data35[[#This Row],[ExitDate]]),"Active","Tidak Active")</f>
        <v>Active</v>
      </c>
      <c r="N2833" t="s">
        <v>52</v>
      </c>
      <c r="O2833" t="s">
        <v>64</v>
      </c>
      <c r="P2833" t="s">
        <v>35</v>
      </c>
      <c r="Q2833" t="s">
        <v>36</v>
      </c>
      <c r="R2833" t="s">
        <v>37</v>
      </c>
      <c r="S2833" t="s">
        <v>38</v>
      </c>
      <c r="T2833" t="s">
        <v>53</v>
      </c>
      <c r="U2833" s="1">
        <v>26076</v>
      </c>
      <c r="V2833" s="7" t="str">
        <f>CONCATENATE(employee_data35[[#This Row],[First-LastName]]&amp;" "&amp;employee_data35[[#This Row],[DOB]])</f>
        <v>Slade-Randolph 26076</v>
      </c>
      <c r="W2833" t="s">
        <v>40</v>
      </c>
      <c r="X2833" t="s">
        <v>226</v>
      </c>
      <c r="Y2833" t="s">
        <v>55</v>
      </c>
      <c r="Z2833">
        <v>27959</v>
      </c>
      <c r="AA2833" t="s">
        <v>43</v>
      </c>
      <c r="AB2833" t="s">
        <v>75</v>
      </c>
      <c r="AC2833" t="s">
        <v>45</v>
      </c>
      <c r="AD2833">
        <v>2</v>
      </c>
    </row>
    <row r="2834" spans="1:30" x14ac:dyDescent="0.3">
      <c r="A2834">
        <v>3259</v>
      </c>
      <c r="B2834" t="s">
        <v>9846</v>
      </c>
      <c r="C2834" t="s">
        <v>6224</v>
      </c>
      <c r="D2834" s="6" t="str">
        <f>CONCATENATE(employee_data35[[#This Row],[FirstName]], "-",employee_data35[[#This Row],[LastName]] )</f>
        <v>Dania-Hale</v>
      </c>
      <c r="E2834" s="1">
        <v>44690</v>
      </c>
      <c r="F2834" s="1">
        <v>44722</v>
      </c>
      <c r="G2834" s="7" t="str">
        <f>IF(ISBLANK(employee_data35[[#This Row],[ExitDate]]),"Yes","")</f>
        <v/>
      </c>
      <c r="H2834" t="s">
        <v>728</v>
      </c>
      <c r="I2834" t="s">
        <v>9847</v>
      </c>
      <c r="J2834" t="s">
        <v>9848</v>
      </c>
      <c r="K2834" t="s">
        <v>31</v>
      </c>
      <c r="L2834" s="6" t="str">
        <f>IF(ISBLANK(employee_data35[[#This Row],[ExitDate]]),"1","0")</f>
        <v>0</v>
      </c>
      <c r="M2834" t="str">
        <f>IF(ISBLANK(employee_data35[[#This Row],[ExitDate]]),"Active","Tidak Active")</f>
        <v>Tidak Active</v>
      </c>
      <c r="N2834" t="s">
        <v>63</v>
      </c>
      <c r="O2834" t="s">
        <v>64</v>
      </c>
      <c r="P2834" t="s">
        <v>63</v>
      </c>
      <c r="Q2834" t="s">
        <v>126</v>
      </c>
      <c r="R2834" t="s">
        <v>9849</v>
      </c>
      <c r="S2834" t="s">
        <v>38</v>
      </c>
      <c r="T2834" t="s">
        <v>90</v>
      </c>
      <c r="U2834" s="1">
        <v>17131</v>
      </c>
      <c r="V2834" s="7" t="str">
        <f>CONCATENATE(employee_data35[[#This Row],[First-LastName]]&amp;" "&amp;employee_data35[[#This Row],[DOB]])</f>
        <v>Dania-Hale 17131</v>
      </c>
      <c r="W2834" t="s">
        <v>40</v>
      </c>
      <c r="X2834" t="s">
        <v>281</v>
      </c>
      <c r="Y2834" t="s">
        <v>55</v>
      </c>
      <c r="Z2834">
        <v>71536</v>
      </c>
      <c r="AA2834" t="s">
        <v>56</v>
      </c>
      <c r="AB2834" t="s">
        <v>75</v>
      </c>
      <c r="AC2834" t="s">
        <v>45</v>
      </c>
      <c r="AD2834">
        <v>2</v>
      </c>
    </row>
    <row r="2835" spans="1:30" x14ac:dyDescent="0.3">
      <c r="A2835">
        <v>3260</v>
      </c>
      <c r="B2835" t="s">
        <v>9850</v>
      </c>
      <c r="C2835" t="s">
        <v>9851</v>
      </c>
      <c r="D2835" s="6" t="str">
        <f>CONCATENATE(employee_data35[[#This Row],[FirstName]], "-",employee_data35[[#This Row],[LastName]] )</f>
        <v>Roland-Orozco</v>
      </c>
      <c r="E2835" s="1">
        <v>44475</v>
      </c>
      <c r="F2835" s="1"/>
      <c r="G2835" s="7" t="str">
        <f>IF(ISBLANK(employee_data35[[#This Row],[ExitDate]]),"Yes","")</f>
        <v>Yes</v>
      </c>
      <c r="H2835" t="s">
        <v>728</v>
      </c>
      <c r="I2835" t="s">
        <v>9852</v>
      </c>
      <c r="J2835" t="s">
        <v>9853</v>
      </c>
      <c r="K2835" t="s">
        <v>133</v>
      </c>
      <c r="L2835" s="6" t="str">
        <f>IF(ISBLANK(employee_data35[[#This Row],[ExitDate]]),"1","0")</f>
        <v>1</v>
      </c>
      <c r="M2835" t="str">
        <f>IF(ISBLANK(employee_data35[[#This Row],[ExitDate]]),"Active","Tidak Active")</f>
        <v>Active</v>
      </c>
      <c r="N2835" t="s">
        <v>33</v>
      </c>
      <c r="O2835" t="s">
        <v>64</v>
      </c>
      <c r="P2835" t="s">
        <v>35</v>
      </c>
      <c r="Q2835" t="s">
        <v>36</v>
      </c>
      <c r="R2835" t="s">
        <v>37</v>
      </c>
      <c r="S2835" t="s">
        <v>38</v>
      </c>
      <c r="T2835" t="s">
        <v>81</v>
      </c>
      <c r="U2835" s="1">
        <v>33772</v>
      </c>
      <c r="V2835" s="7" t="str">
        <f>CONCATENATE(employee_data35[[#This Row],[First-LastName]]&amp;" "&amp;employee_data35[[#This Row],[DOB]])</f>
        <v>Roland-Orozco 33772</v>
      </c>
      <c r="W2835" t="s">
        <v>40</v>
      </c>
      <c r="X2835" t="s">
        <v>150</v>
      </c>
      <c r="Y2835" t="s">
        <v>55</v>
      </c>
      <c r="Z2835">
        <v>86352</v>
      </c>
      <c r="AA2835" t="s">
        <v>56</v>
      </c>
      <c r="AB2835" t="s">
        <v>75</v>
      </c>
      <c r="AC2835" t="s">
        <v>45</v>
      </c>
      <c r="AD2835">
        <v>3</v>
      </c>
    </row>
    <row r="2836" spans="1:30" x14ac:dyDescent="0.3">
      <c r="A2836">
        <v>3261</v>
      </c>
      <c r="B2836" t="s">
        <v>9653</v>
      </c>
      <c r="C2836" t="s">
        <v>882</v>
      </c>
      <c r="D2836" s="6" t="str">
        <f>CONCATENATE(employee_data35[[#This Row],[FirstName]], "-",employee_data35[[#This Row],[LastName]] )</f>
        <v>Kaylen-Fisher</v>
      </c>
      <c r="E2836" s="1">
        <v>44213</v>
      </c>
      <c r="F2836" s="1">
        <v>45102</v>
      </c>
      <c r="G2836" s="7" t="str">
        <f>IF(ISBLANK(employee_data35[[#This Row],[ExitDate]]),"Yes","")</f>
        <v/>
      </c>
      <c r="H2836" t="s">
        <v>728</v>
      </c>
      <c r="I2836" t="s">
        <v>9854</v>
      </c>
      <c r="J2836" t="s">
        <v>9855</v>
      </c>
      <c r="K2836" t="s">
        <v>50</v>
      </c>
      <c r="L2836" s="6" t="str">
        <f>IF(ISBLANK(employee_data35[[#This Row],[ExitDate]]),"1","0")</f>
        <v>0</v>
      </c>
      <c r="M2836" t="str">
        <f>IF(ISBLANK(employee_data35[[#This Row],[ExitDate]]),"Active","Tidak Active")</f>
        <v>Tidak Active</v>
      </c>
      <c r="N2836" t="s">
        <v>52</v>
      </c>
      <c r="O2836" t="s">
        <v>64</v>
      </c>
      <c r="P2836" t="s">
        <v>35</v>
      </c>
      <c r="Q2836" t="s">
        <v>99</v>
      </c>
      <c r="R2836" t="s">
        <v>9856</v>
      </c>
      <c r="S2836" t="s">
        <v>38</v>
      </c>
      <c r="T2836" t="s">
        <v>90</v>
      </c>
      <c r="U2836" s="1">
        <v>17593</v>
      </c>
      <c r="V2836" s="7" t="str">
        <f>CONCATENATE(employee_data35[[#This Row],[First-LastName]]&amp;" "&amp;employee_data35[[#This Row],[DOB]])</f>
        <v>Kaylen-Fisher 17593</v>
      </c>
      <c r="W2836" t="s">
        <v>40</v>
      </c>
      <c r="X2836" t="s">
        <v>613</v>
      </c>
      <c r="Y2836" t="s">
        <v>55</v>
      </c>
      <c r="Z2836">
        <v>18868</v>
      </c>
      <c r="AA2836" t="s">
        <v>56</v>
      </c>
      <c r="AB2836" t="s">
        <v>44</v>
      </c>
      <c r="AC2836" t="s">
        <v>45</v>
      </c>
      <c r="AD2836">
        <v>4</v>
      </c>
    </row>
    <row r="2837" spans="1:30" x14ac:dyDescent="0.3">
      <c r="A2837">
        <v>3262</v>
      </c>
      <c r="B2837" t="s">
        <v>2650</v>
      </c>
      <c r="C2837" t="s">
        <v>207</v>
      </c>
      <c r="D2837" s="6" t="str">
        <f>CONCATENATE(employee_data35[[#This Row],[FirstName]], "-",employee_data35[[#This Row],[LastName]] )</f>
        <v>Kasey-Preston</v>
      </c>
      <c r="E2837" s="1">
        <v>44642</v>
      </c>
      <c r="F2837" s="1"/>
      <c r="G2837" s="7" t="str">
        <f>IF(ISBLANK(employee_data35[[#This Row],[ExitDate]]),"Yes","")</f>
        <v>Yes</v>
      </c>
      <c r="H2837" t="s">
        <v>728</v>
      </c>
      <c r="I2837" t="s">
        <v>9857</v>
      </c>
      <c r="J2837" t="s">
        <v>9858</v>
      </c>
      <c r="K2837" t="s">
        <v>139</v>
      </c>
      <c r="L2837" s="6" t="str">
        <f>IF(ISBLANK(employee_data35[[#This Row],[ExitDate]]),"1","0")</f>
        <v>1</v>
      </c>
      <c r="M2837" t="str">
        <f>IF(ISBLANK(employee_data35[[#This Row],[ExitDate]]),"Active","Tidak Active")</f>
        <v>Active</v>
      </c>
      <c r="N2837" t="s">
        <v>63</v>
      </c>
      <c r="O2837" t="s">
        <v>51</v>
      </c>
      <c r="P2837" t="s">
        <v>63</v>
      </c>
      <c r="Q2837" t="s">
        <v>36</v>
      </c>
      <c r="R2837" t="s">
        <v>37</v>
      </c>
      <c r="S2837" t="s">
        <v>38</v>
      </c>
      <c r="T2837" t="s">
        <v>332</v>
      </c>
      <c r="U2837" s="1">
        <v>30708</v>
      </c>
      <c r="V2837" s="7" t="str">
        <f>CONCATENATE(employee_data35[[#This Row],[First-LastName]]&amp;" "&amp;employee_data35[[#This Row],[DOB]])</f>
        <v>Kasey-Preston 30708</v>
      </c>
      <c r="W2837" t="s">
        <v>40</v>
      </c>
      <c r="X2837" t="s">
        <v>83</v>
      </c>
      <c r="Y2837" t="s">
        <v>42</v>
      </c>
      <c r="Z2837">
        <v>69534</v>
      </c>
      <c r="AA2837" t="s">
        <v>93</v>
      </c>
      <c r="AB2837" t="s">
        <v>104</v>
      </c>
      <c r="AC2837" t="s">
        <v>740</v>
      </c>
      <c r="AD2837">
        <v>4</v>
      </c>
    </row>
    <row r="2838" spans="1:30" x14ac:dyDescent="0.3">
      <c r="A2838">
        <v>3263</v>
      </c>
      <c r="B2838" t="s">
        <v>486</v>
      </c>
      <c r="C2838" t="s">
        <v>2548</v>
      </c>
      <c r="D2838" s="6" t="str">
        <f>CONCATENATE(employee_data35[[#This Row],[FirstName]], "-",employee_data35[[#This Row],[LastName]] )</f>
        <v>Cruz-Davila</v>
      </c>
      <c r="E2838" s="1">
        <v>44671</v>
      </c>
      <c r="F2838" s="1">
        <v>45046</v>
      </c>
      <c r="G2838" s="7" t="str">
        <f>IF(ISBLANK(employee_data35[[#This Row],[ExitDate]]),"Yes","")</f>
        <v/>
      </c>
      <c r="H2838" t="s">
        <v>28</v>
      </c>
      <c r="I2838" t="s">
        <v>9859</v>
      </c>
      <c r="J2838" t="s">
        <v>9860</v>
      </c>
      <c r="K2838" t="s">
        <v>118</v>
      </c>
      <c r="L2838" s="6" t="str">
        <f>IF(ISBLANK(employee_data35[[#This Row],[ExitDate]]),"1","0")</f>
        <v>0</v>
      </c>
      <c r="M2838" t="str">
        <f>IF(ISBLANK(employee_data35[[#This Row],[ExitDate]]),"Active","Tidak Active")</f>
        <v>Tidak Active</v>
      </c>
      <c r="N2838" t="s">
        <v>63</v>
      </c>
      <c r="O2838" t="s">
        <v>51</v>
      </c>
      <c r="P2838" t="s">
        <v>52</v>
      </c>
      <c r="Q2838" t="s">
        <v>99</v>
      </c>
      <c r="R2838" t="s">
        <v>9861</v>
      </c>
      <c r="S2838" t="s">
        <v>38</v>
      </c>
      <c r="T2838" t="s">
        <v>111</v>
      </c>
      <c r="U2838" s="1">
        <v>32977</v>
      </c>
      <c r="V2838" s="7" t="str">
        <f>CONCATENATE(employee_data35[[#This Row],[First-LastName]]&amp;" "&amp;employee_data35[[#This Row],[DOB]])</f>
        <v>Cruz-Davila 32977</v>
      </c>
      <c r="W2838" t="s">
        <v>40</v>
      </c>
      <c r="X2838" t="s">
        <v>703</v>
      </c>
      <c r="Y2838" t="s">
        <v>55</v>
      </c>
      <c r="Z2838">
        <v>41746</v>
      </c>
      <c r="AA2838" t="s">
        <v>128</v>
      </c>
      <c r="AB2838" t="s">
        <v>75</v>
      </c>
      <c r="AC2838" t="s">
        <v>740</v>
      </c>
      <c r="AD2838">
        <v>2</v>
      </c>
    </row>
    <row r="2839" spans="1:30" x14ac:dyDescent="0.3">
      <c r="A2839">
        <v>3264</v>
      </c>
      <c r="B2839" t="s">
        <v>9342</v>
      </c>
      <c r="C2839" t="s">
        <v>4871</v>
      </c>
      <c r="D2839" s="6" t="str">
        <f>CONCATENATE(employee_data35[[#This Row],[FirstName]], "-",employee_data35[[#This Row],[LastName]] )</f>
        <v>Alani-Phillips</v>
      </c>
      <c r="E2839" s="1">
        <v>44561</v>
      </c>
      <c r="F2839" s="1">
        <v>45056</v>
      </c>
      <c r="G2839" s="7" t="str">
        <f>IF(ISBLANK(employee_data35[[#This Row],[ExitDate]]),"Yes","")</f>
        <v/>
      </c>
      <c r="H2839" t="s">
        <v>28</v>
      </c>
      <c r="I2839" t="s">
        <v>9862</v>
      </c>
      <c r="J2839" t="s">
        <v>9863</v>
      </c>
      <c r="K2839" t="s">
        <v>62</v>
      </c>
      <c r="L2839" s="6" t="str">
        <f>IF(ISBLANK(employee_data35[[#This Row],[ExitDate]]),"1","0")</f>
        <v>0</v>
      </c>
      <c r="M2839" t="str">
        <f>IF(ISBLANK(employee_data35[[#This Row],[ExitDate]]),"Active","Tidak Active")</f>
        <v>Tidak Active</v>
      </c>
      <c r="N2839" t="s">
        <v>52</v>
      </c>
      <c r="O2839" t="s">
        <v>34</v>
      </c>
      <c r="P2839" t="s">
        <v>52</v>
      </c>
      <c r="Q2839" t="s">
        <v>99</v>
      </c>
      <c r="R2839" t="s">
        <v>9864</v>
      </c>
      <c r="S2839" t="s">
        <v>38</v>
      </c>
      <c r="T2839" t="s">
        <v>101</v>
      </c>
      <c r="U2839" s="1">
        <v>18423</v>
      </c>
      <c r="V2839" s="7" t="str">
        <f>CONCATENATE(employee_data35[[#This Row],[First-LastName]]&amp;" "&amp;employee_data35[[#This Row],[DOB]])</f>
        <v>Alani-Phillips 18423</v>
      </c>
      <c r="W2839" t="s">
        <v>40</v>
      </c>
      <c r="X2839" t="s">
        <v>113</v>
      </c>
      <c r="Y2839" t="s">
        <v>55</v>
      </c>
      <c r="Z2839">
        <v>16282</v>
      </c>
      <c r="AA2839" t="s">
        <v>128</v>
      </c>
      <c r="AB2839" t="s">
        <v>84</v>
      </c>
      <c r="AC2839" t="s">
        <v>45</v>
      </c>
      <c r="AD2839">
        <v>5</v>
      </c>
    </row>
    <row r="2840" spans="1:30" x14ac:dyDescent="0.3">
      <c r="A2840">
        <v>3265</v>
      </c>
      <c r="B2840" t="s">
        <v>2654</v>
      </c>
      <c r="C2840" t="s">
        <v>1937</v>
      </c>
      <c r="D2840" s="6" t="str">
        <f>CONCATENATE(employee_data35[[#This Row],[FirstName]], "-",employee_data35[[#This Row],[LastName]] )</f>
        <v>Giovanni-Klein</v>
      </c>
      <c r="E2840" s="1">
        <v>43404</v>
      </c>
      <c r="F2840" s="1"/>
      <c r="G2840" s="7" t="str">
        <f>IF(ISBLANK(employee_data35[[#This Row],[ExitDate]]),"Yes","")</f>
        <v>Yes</v>
      </c>
      <c r="H2840" t="s">
        <v>28</v>
      </c>
      <c r="I2840" t="s">
        <v>9865</v>
      </c>
      <c r="J2840" t="s">
        <v>9866</v>
      </c>
      <c r="K2840" t="s">
        <v>89</v>
      </c>
      <c r="L2840" s="6" t="str">
        <f>IF(ISBLANK(employee_data35[[#This Row],[ExitDate]]),"1","0")</f>
        <v>1</v>
      </c>
      <c r="M2840" t="str">
        <f>IF(ISBLANK(employee_data35[[#This Row],[ExitDate]]),"Active","Tidak Active")</f>
        <v>Active</v>
      </c>
      <c r="N2840" t="s">
        <v>52</v>
      </c>
      <c r="O2840" t="s">
        <v>34</v>
      </c>
      <c r="P2840" t="s">
        <v>63</v>
      </c>
      <c r="Q2840" t="s">
        <v>36</v>
      </c>
      <c r="R2840" t="s">
        <v>37</v>
      </c>
      <c r="S2840" t="s">
        <v>38</v>
      </c>
      <c r="T2840" t="s">
        <v>53</v>
      </c>
      <c r="U2840" s="1">
        <v>33992</v>
      </c>
      <c r="V2840" s="7" t="str">
        <f>CONCATENATE(employee_data35[[#This Row],[First-LastName]]&amp;" "&amp;employee_data35[[#This Row],[DOB]])</f>
        <v>Giovanni-Klein 33992</v>
      </c>
      <c r="W2840" t="s">
        <v>40</v>
      </c>
      <c r="X2840" t="s">
        <v>352</v>
      </c>
      <c r="Y2840" t="s">
        <v>42</v>
      </c>
      <c r="Z2840">
        <v>26076</v>
      </c>
      <c r="AA2840" t="s">
        <v>128</v>
      </c>
      <c r="AB2840" t="s">
        <v>75</v>
      </c>
      <c r="AC2840" t="s">
        <v>45</v>
      </c>
      <c r="AD2840">
        <v>1</v>
      </c>
    </row>
    <row r="2841" spans="1:30" x14ac:dyDescent="0.3">
      <c r="A2841">
        <v>3266</v>
      </c>
      <c r="B2841" t="s">
        <v>9867</v>
      </c>
      <c r="C2841" t="s">
        <v>4338</v>
      </c>
      <c r="D2841" s="6" t="str">
        <f>CONCATENATE(employee_data35[[#This Row],[FirstName]], "-",employee_data35[[#This Row],[LastName]] )</f>
        <v>Max-Mahoney</v>
      </c>
      <c r="E2841" s="1">
        <v>44036</v>
      </c>
      <c r="F2841" s="1"/>
      <c r="G2841" s="7" t="str">
        <f>IF(ISBLANK(employee_data35[[#This Row],[ExitDate]]),"Yes","")</f>
        <v>Yes</v>
      </c>
      <c r="H2841" t="s">
        <v>28</v>
      </c>
      <c r="I2841" t="s">
        <v>9868</v>
      </c>
      <c r="J2841" t="s">
        <v>9869</v>
      </c>
      <c r="K2841" t="s">
        <v>31</v>
      </c>
      <c r="L2841" s="6" t="str">
        <f>IF(ISBLANK(employee_data35[[#This Row],[ExitDate]]),"1","0")</f>
        <v>1</v>
      </c>
      <c r="M2841" t="str">
        <f>IF(ISBLANK(employee_data35[[#This Row],[ExitDate]]),"Active","Tidak Active")</f>
        <v>Active</v>
      </c>
      <c r="N2841" t="s">
        <v>33</v>
      </c>
      <c r="O2841" t="s">
        <v>51</v>
      </c>
      <c r="P2841" t="s">
        <v>63</v>
      </c>
      <c r="Q2841" t="s">
        <v>36</v>
      </c>
      <c r="R2841" t="s">
        <v>37</v>
      </c>
      <c r="S2841" t="s">
        <v>38</v>
      </c>
      <c r="T2841" t="s">
        <v>305</v>
      </c>
      <c r="U2841" s="1">
        <v>35300</v>
      </c>
      <c r="V2841" s="7" t="str">
        <f>CONCATENATE(employee_data35[[#This Row],[First-LastName]]&amp;" "&amp;employee_data35[[#This Row],[DOB]])</f>
        <v>Max-Mahoney 35300</v>
      </c>
      <c r="W2841" t="s">
        <v>40</v>
      </c>
      <c r="X2841" t="s">
        <v>83</v>
      </c>
      <c r="Y2841" t="s">
        <v>42</v>
      </c>
      <c r="Z2841">
        <v>22339</v>
      </c>
      <c r="AA2841" t="s">
        <v>93</v>
      </c>
      <c r="AB2841" t="s">
        <v>84</v>
      </c>
      <c r="AC2841" t="s">
        <v>45</v>
      </c>
      <c r="AD2841">
        <v>2</v>
      </c>
    </row>
    <row r="2842" spans="1:30" x14ac:dyDescent="0.3">
      <c r="A2842">
        <v>3267</v>
      </c>
      <c r="B2842" t="s">
        <v>9870</v>
      </c>
      <c r="C2842" t="s">
        <v>107</v>
      </c>
      <c r="D2842" s="6" t="str">
        <f>CONCATENATE(employee_data35[[#This Row],[FirstName]], "-",employee_data35[[#This Row],[LastName]] )</f>
        <v>Perla-Terry</v>
      </c>
      <c r="E2842" s="1">
        <v>43811</v>
      </c>
      <c r="F2842" s="1">
        <v>43847</v>
      </c>
      <c r="G2842" s="7" t="str">
        <f>IF(ISBLANK(employee_data35[[#This Row],[ExitDate]]),"Yes","")</f>
        <v/>
      </c>
      <c r="H2842" t="s">
        <v>28</v>
      </c>
      <c r="I2842" t="s">
        <v>9871</v>
      </c>
      <c r="J2842" t="s">
        <v>9872</v>
      </c>
      <c r="K2842" t="s">
        <v>133</v>
      </c>
      <c r="L2842" s="6" t="str">
        <f>IF(ISBLANK(employee_data35[[#This Row],[ExitDate]]),"1","0")</f>
        <v>0</v>
      </c>
      <c r="M2842" t="str">
        <f>IF(ISBLANK(employee_data35[[#This Row],[ExitDate]]),"Active","Tidak Active")</f>
        <v>Tidak Active</v>
      </c>
      <c r="N2842" t="s">
        <v>33</v>
      </c>
      <c r="O2842" t="s">
        <v>34</v>
      </c>
      <c r="P2842" t="s">
        <v>52</v>
      </c>
      <c r="Q2842" t="s">
        <v>175</v>
      </c>
      <c r="R2842" t="s">
        <v>9873</v>
      </c>
      <c r="S2842" t="s">
        <v>38</v>
      </c>
      <c r="T2842" t="s">
        <v>148</v>
      </c>
      <c r="U2842" s="1">
        <v>23322</v>
      </c>
      <c r="V2842" s="7" t="str">
        <f>CONCATENATE(employee_data35[[#This Row],[First-LastName]]&amp;" "&amp;employee_data35[[#This Row],[DOB]])</f>
        <v>Perla-Terry 23322</v>
      </c>
      <c r="W2842" t="s">
        <v>40</v>
      </c>
      <c r="X2842" t="s">
        <v>83</v>
      </c>
      <c r="Y2842" t="s">
        <v>42</v>
      </c>
      <c r="Z2842">
        <v>52402</v>
      </c>
      <c r="AA2842" t="s">
        <v>74</v>
      </c>
      <c r="AB2842" t="s">
        <v>75</v>
      </c>
      <c r="AC2842" t="s">
        <v>45</v>
      </c>
      <c r="AD2842">
        <v>5</v>
      </c>
    </row>
    <row r="2843" spans="1:30" x14ac:dyDescent="0.3">
      <c r="A2843">
        <v>3268</v>
      </c>
      <c r="B2843" t="s">
        <v>5066</v>
      </c>
      <c r="C2843" t="s">
        <v>1468</v>
      </c>
      <c r="D2843" s="6" t="str">
        <f>CONCATENATE(employee_data35[[#This Row],[FirstName]], "-",employee_data35[[#This Row],[LastName]] )</f>
        <v>Makai-Ochoa</v>
      </c>
      <c r="E2843" s="1">
        <v>45099</v>
      </c>
      <c r="F2843" s="1"/>
      <c r="G2843" s="7" t="str">
        <f>IF(ISBLANK(employee_data35[[#This Row],[ExitDate]]),"Yes","")</f>
        <v>Yes</v>
      </c>
      <c r="H2843" t="s">
        <v>28</v>
      </c>
      <c r="I2843" t="s">
        <v>9874</v>
      </c>
      <c r="J2843" t="s">
        <v>9875</v>
      </c>
      <c r="K2843" t="s">
        <v>50</v>
      </c>
      <c r="L2843" s="6" t="str">
        <f>IF(ISBLANK(employee_data35[[#This Row],[ExitDate]]),"1","0")</f>
        <v>1</v>
      </c>
      <c r="M2843" t="str">
        <f>IF(ISBLANK(employee_data35[[#This Row],[ExitDate]]),"Active","Tidak Active")</f>
        <v>Active</v>
      </c>
      <c r="N2843" t="s">
        <v>33</v>
      </c>
      <c r="O2843" t="s">
        <v>51</v>
      </c>
      <c r="P2843" t="s">
        <v>35</v>
      </c>
      <c r="Q2843" t="s">
        <v>36</v>
      </c>
      <c r="R2843" t="s">
        <v>37</v>
      </c>
      <c r="S2843" t="s">
        <v>38</v>
      </c>
      <c r="T2843" t="s">
        <v>90</v>
      </c>
      <c r="U2843" s="1">
        <v>22879</v>
      </c>
      <c r="V2843" s="7" t="str">
        <f>CONCATENATE(employee_data35[[#This Row],[First-LastName]]&amp;" "&amp;employee_data35[[#This Row],[DOB]])</f>
        <v>Makai-Ochoa 22879</v>
      </c>
      <c r="W2843" t="s">
        <v>40</v>
      </c>
      <c r="X2843" t="s">
        <v>92</v>
      </c>
      <c r="Y2843" t="s">
        <v>42</v>
      </c>
      <c r="Z2843">
        <v>43825</v>
      </c>
      <c r="AA2843" t="s">
        <v>128</v>
      </c>
      <c r="AB2843" t="s">
        <v>75</v>
      </c>
      <c r="AC2843" t="s">
        <v>45</v>
      </c>
      <c r="AD2843">
        <v>2</v>
      </c>
    </row>
    <row r="2844" spans="1:30" x14ac:dyDescent="0.3">
      <c r="A2844">
        <v>3269</v>
      </c>
      <c r="B2844" t="s">
        <v>537</v>
      </c>
      <c r="C2844" t="s">
        <v>3827</v>
      </c>
      <c r="D2844" s="6" t="str">
        <f>CONCATENATE(employee_data35[[#This Row],[FirstName]], "-",employee_data35[[#This Row],[LastName]] )</f>
        <v>Caiden-Hogan</v>
      </c>
      <c r="E2844" s="1">
        <v>44367</v>
      </c>
      <c r="F2844" s="1"/>
      <c r="G2844" s="7" t="str">
        <f>IF(ISBLANK(employee_data35[[#This Row],[ExitDate]]),"Yes","")</f>
        <v>Yes</v>
      </c>
      <c r="H2844" t="s">
        <v>28</v>
      </c>
      <c r="I2844" t="s">
        <v>9876</v>
      </c>
      <c r="J2844" t="s">
        <v>9877</v>
      </c>
      <c r="K2844" t="s">
        <v>139</v>
      </c>
      <c r="L2844" s="6" t="str">
        <f>IF(ISBLANK(employee_data35[[#This Row],[ExitDate]]),"1","0")</f>
        <v>1</v>
      </c>
      <c r="M2844" t="str">
        <f>IF(ISBLANK(employee_data35[[#This Row],[ExitDate]]),"Active","Tidak Active")</f>
        <v>Active</v>
      </c>
      <c r="N2844" t="s">
        <v>63</v>
      </c>
      <c r="O2844" t="s">
        <v>34</v>
      </c>
      <c r="P2844" t="s">
        <v>35</v>
      </c>
      <c r="Q2844" t="s">
        <v>36</v>
      </c>
      <c r="R2844" t="s">
        <v>37</v>
      </c>
      <c r="S2844" t="s">
        <v>38</v>
      </c>
      <c r="T2844" t="s">
        <v>90</v>
      </c>
      <c r="U2844" s="1">
        <v>36624</v>
      </c>
      <c r="V2844" s="7" t="str">
        <f>CONCATENATE(employee_data35[[#This Row],[First-LastName]]&amp;" "&amp;employee_data35[[#This Row],[DOB]])</f>
        <v>Caiden-Hogan 36624</v>
      </c>
      <c r="W2844" t="s">
        <v>40</v>
      </c>
      <c r="X2844" t="s">
        <v>83</v>
      </c>
      <c r="Y2844" t="s">
        <v>55</v>
      </c>
      <c r="Z2844">
        <v>92624</v>
      </c>
      <c r="AA2844" t="s">
        <v>128</v>
      </c>
      <c r="AB2844" t="s">
        <v>84</v>
      </c>
      <c r="AC2844" t="s">
        <v>45</v>
      </c>
      <c r="AD2844">
        <v>1</v>
      </c>
    </row>
    <row r="2845" spans="1:30" x14ac:dyDescent="0.3">
      <c r="A2845">
        <v>3270</v>
      </c>
      <c r="B2845" t="s">
        <v>1169</v>
      </c>
      <c r="C2845" t="s">
        <v>5632</v>
      </c>
      <c r="D2845" s="6" t="str">
        <f>CONCATENATE(employee_data35[[#This Row],[FirstName]], "-",employee_data35[[#This Row],[LastName]] )</f>
        <v>Brandon-Dickerson</v>
      </c>
      <c r="E2845" s="1">
        <v>43769</v>
      </c>
      <c r="F2845" s="1"/>
      <c r="G2845" s="7" t="str">
        <f>IF(ISBLANK(employee_data35[[#This Row],[ExitDate]]),"Yes","")</f>
        <v>Yes</v>
      </c>
      <c r="H2845" t="s">
        <v>28</v>
      </c>
      <c r="I2845" t="s">
        <v>9878</v>
      </c>
      <c r="J2845" t="s">
        <v>9879</v>
      </c>
      <c r="K2845" t="s">
        <v>80</v>
      </c>
      <c r="L2845" s="6" t="str">
        <f>IF(ISBLANK(employee_data35[[#This Row],[ExitDate]]),"1","0")</f>
        <v>1</v>
      </c>
      <c r="M2845" t="str">
        <f>IF(ISBLANK(employee_data35[[#This Row],[ExitDate]]),"Active","Tidak Active")</f>
        <v>Active</v>
      </c>
      <c r="N2845" t="s">
        <v>63</v>
      </c>
      <c r="O2845" t="s">
        <v>64</v>
      </c>
      <c r="P2845" t="s">
        <v>63</v>
      </c>
      <c r="Q2845" t="s">
        <v>36</v>
      </c>
      <c r="R2845" t="s">
        <v>37</v>
      </c>
      <c r="S2845" t="s">
        <v>38</v>
      </c>
      <c r="T2845" t="s">
        <v>148</v>
      </c>
      <c r="U2845" s="1">
        <v>21284</v>
      </c>
      <c r="V2845" s="7" t="str">
        <f>CONCATENATE(employee_data35[[#This Row],[First-LastName]]&amp;" "&amp;employee_data35[[#This Row],[DOB]])</f>
        <v>Brandon-Dickerson 21284</v>
      </c>
      <c r="W2845" t="s">
        <v>40</v>
      </c>
      <c r="X2845" t="s">
        <v>103</v>
      </c>
      <c r="Y2845" t="s">
        <v>55</v>
      </c>
      <c r="Z2845">
        <v>88948</v>
      </c>
      <c r="AA2845" t="s">
        <v>128</v>
      </c>
      <c r="AB2845" t="s">
        <v>75</v>
      </c>
      <c r="AC2845" t="s">
        <v>45</v>
      </c>
      <c r="AD2845">
        <v>2</v>
      </c>
    </row>
    <row r="2846" spans="1:30" x14ac:dyDescent="0.3">
      <c r="A2846">
        <v>3271</v>
      </c>
      <c r="B2846" t="s">
        <v>7152</v>
      </c>
      <c r="C2846" t="s">
        <v>2522</v>
      </c>
      <c r="D2846" s="6" t="str">
        <f>CONCATENATE(employee_data35[[#This Row],[FirstName]], "-",employee_data35[[#This Row],[LastName]] )</f>
        <v>Taryn-Snow</v>
      </c>
      <c r="E2846" s="1">
        <v>43648</v>
      </c>
      <c r="F2846" s="1">
        <v>44891</v>
      </c>
      <c r="G2846" s="7" t="str">
        <f>IF(ISBLANK(employee_data35[[#This Row],[ExitDate]]),"Yes","")</f>
        <v/>
      </c>
      <c r="H2846" t="s">
        <v>28</v>
      </c>
      <c r="I2846" t="s">
        <v>9880</v>
      </c>
      <c r="J2846" t="s">
        <v>9881</v>
      </c>
      <c r="K2846" t="s">
        <v>168</v>
      </c>
      <c r="L2846" s="6" t="str">
        <f>IF(ISBLANK(employee_data35[[#This Row],[ExitDate]]),"1","0")</f>
        <v>0</v>
      </c>
      <c r="M2846" t="str">
        <f>IF(ISBLANK(employee_data35[[#This Row],[ExitDate]]),"Active","Tidak Active")</f>
        <v>Tidak Active</v>
      </c>
      <c r="N2846" t="s">
        <v>33</v>
      </c>
      <c r="O2846" t="s">
        <v>64</v>
      </c>
      <c r="P2846" t="s">
        <v>52</v>
      </c>
      <c r="Q2846" t="s">
        <v>99</v>
      </c>
      <c r="R2846" t="s">
        <v>9882</v>
      </c>
      <c r="S2846" t="s">
        <v>38</v>
      </c>
      <c r="T2846" t="s">
        <v>111</v>
      </c>
      <c r="U2846" s="1">
        <v>25687</v>
      </c>
      <c r="V2846" s="7" t="str">
        <f>CONCATENATE(employee_data35[[#This Row],[First-LastName]]&amp;" "&amp;employee_data35[[#This Row],[DOB]])</f>
        <v>Taryn-Snow 25687</v>
      </c>
      <c r="W2846" t="s">
        <v>40</v>
      </c>
      <c r="X2846" t="s">
        <v>113</v>
      </c>
      <c r="Y2846" t="s">
        <v>55</v>
      </c>
      <c r="Z2846">
        <v>72709</v>
      </c>
      <c r="AA2846" t="s">
        <v>128</v>
      </c>
      <c r="AB2846" t="s">
        <v>104</v>
      </c>
      <c r="AC2846" t="s">
        <v>45</v>
      </c>
      <c r="AD2846">
        <v>3</v>
      </c>
    </row>
    <row r="2847" spans="1:30" x14ac:dyDescent="0.3">
      <c r="A2847">
        <v>3272</v>
      </c>
      <c r="B2847" t="s">
        <v>7795</v>
      </c>
      <c r="C2847" t="s">
        <v>6601</v>
      </c>
      <c r="D2847" s="6" t="str">
        <f>CONCATENATE(employee_data35[[#This Row],[FirstName]], "-",employee_data35[[#This Row],[LastName]] )</f>
        <v>Monserrat-Cooke</v>
      </c>
      <c r="E2847" s="1">
        <v>44967</v>
      </c>
      <c r="F2847" s="1"/>
      <c r="G2847" s="7" t="str">
        <f>IF(ISBLANK(employee_data35[[#This Row],[ExitDate]]),"Yes","")</f>
        <v>Yes</v>
      </c>
      <c r="H2847" t="s">
        <v>28</v>
      </c>
      <c r="I2847" t="s">
        <v>9883</v>
      </c>
      <c r="J2847" t="s">
        <v>9884</v>
      </c>
      <c r="K2847" t="s">
        <v>98</v>
      </c>
      <c r="L2847" s="6" t="str">
        <f>IF(ISBLANK(employee_data35[[#This Row],[ExitDate]]),"1","0")</f>
        <v>1</v>
      </c>
      <c r="M2847" t="str">
        <f>IF(ISBLANK(employee_data35[[#This Row],[ExitDate]]),"Active","Tidak Active")</f>
        <v>Active</v>
      </c>
      <c r="N2847" t="s">
        <v>33</v>
      </c>
      <c r="O2847" t="s">
        <v>34</v>
      </c>
      <c r="P2847" t="s">
        <v>52</v>
      </c>
      <c r="Q2847" t="s">
        <v>36</v>
      </c>
      <c r="R2847" t="s">
        <v>37</v>
      </c>
      <c r="S2847" t="s">
        <v>38</v>
      </c>
      <c r="T2847" t="s">
        <v>53</v>
      </c>
      <c r="U2847" s="1">
        <v>21784</v>
      </c>
      <c r="V2847" s="7" t="str">
        <f>CONCATENATE(employee_data35[[#This Row],[First-LastName]]&amp;" "&amp;employee_data35[[#This Row],[DOB]])</f>
        <v>Monserrat-Cooke 21784</v>
      </c>
      <c r="W2847" t="s">
        <v>40</v>
      </c>
      <c r="X2847" t="s">
        <v>292</v>
      </c>
      <c r="Y2847" t="s">
        <v>55</v>
      </c>
      <c r="Z2847">
        <v>38780</v>
      </c>
      <c r="AA2847" t="s">
        <v>74</v>
      </c>
      <c r="AB2847" t="s">
        <v>44</v>
      </c>
      <c r="AC2847" t="s">
        <v>45</v>
      </c>
      <c r="AD2847">
        <v>3</v>
      </c>
    </row>
    <row r="2848" spans="1:30" x14ac:dyDescent="0.3">
      <c r="A2848">
        <v>3273</v>
      </c>
      <c r="B2848" t="s">
        <v>5463</v>
      </c>
      <c r="C2848" t="s">
        <v>4191</v>
      </c>
      <c r="D2848" s="6" t="str">
        <f>CONCATENATE(employee_data35[[#This Row],[FirstName]], "-",employee_data35[[#This Row],[LastName]] )</f>
        <v>Zaria-Mcintosh</v>
      </c>
      <c r="E2848" s="1">
        <v>44820</v>
      </c>
      <c r="F2848" s="1"/>
      <c r="G2848" s="7" t="str">
        <f>IF(ISBLANK(employee_data35[[#This Row],[ExitDate]]),"Yes","")</f>
        <v>Yes</v>
      </c>
      <c r="H2848" t="s">
        <v>28</v>
      </c>
      <c r="I2848" t="s">
        <v>9885</v>
      </c>
      <c r="J2848" t="s">
        <v>9886</v>
      </c>
      <c r="K2848" t="s">
        <v>118</v>
      </c>
      <c r="L2848" s="6" t="str">
        <f>IF(ISBLANK(employee_data35[[#This Row],[ExitDate]]),"1","0")</f>
        <v>1</v>
      </c>
      <c r="M2848" t="str">
        <f>IF(ISBLANK(employee_data35[[#This Row],[ExitDate]]),"Active","Tidak Active")</f>
        <v>Active</v>
      </c>
      <c r="N2848" t="s">
        <v>63</v>
      </c>
      <c r="O2848" t="s">
        <v>51</v>
      </c>
      <c r="P2848" t="s">
        <v>35</v>
      </c>
      <c r="Q2848" t="s">
        <v>36</v>
      </c>
      <c r="R2848" t="s">
        <v>37</v>
      </c>
      <c r="S2848" t="s">
        <v>38</v>
      </c>
      <c r="T2848" t="s">
        <v>696</v>
      </c>
      <c r="U2848" s="1">
        <v>36137</v>
      </c>
      <c r="V2848" s="7" t="str">
        <f>CONCATENATE(employee_data35[[#This Row],[First-LastName]]&amp;" "&amp;employee_data35[[#This Row],[DOB]])</f>
        <v>Zaria-Mcintosh 36137</v>
      </c>
      <c r="W2848" t="s">
        <v>40</v>
      </c>
      <c r="X2848" t="s">
        <v>178</v>
      </c>
      <c r="Y2848" t="s">
        <v>42</v>
      </c>
      <c r="Z2848">
        <v>24573</v>
      </c>
      <c r="AA2848" t="s">
        <v>128</v>
      </c>
      <c r="AB2848" t="s">
        <v>104</v>
      </c>
      <c r="AC2848" t="s">
        <v>45</v>
      </c>
      <c r="AD2848">
        <v>4</v>
      </c>
    </row>
    <row r="2849" spans="1:30" x14ac:dyDescent="0.3">
      <c r="A2849">
        <v>3274</v>
      </c>
      <c r="B2849" t="s">
        <v>328</v>
      </c>
      <c r="C2849" t="s">
        <v>5184</v>
      </c>
      <c r="D2849" s="6" t="str">
        <f>CONCATENATE(employee_data35[[#This Row],[FirstName]], "-",employee_data35[[#This Row],[LastName]] )</f>
        <v>Arely-May</v>
      </c>
      <c r="E2849" s="1">
        <v>43851</v>
      </c>
      <c r="F2849" s="1">
        <v>44041</v>
      </c>
      <c r="G2849" s="7" t="str">
        <f>IF(ISBLANK(employee_data35[[#This Row],[ExitDate]]),"Yes","")</f>
        <v/>
      </c>
      <c r="H2849" t="s">
        <v>28</v>
      </c>
      <c r="I2849" t="s">
        <v>9887</v>
      </c>
      <c r="J2849" t="s">
        <v>9888</v>
      </c>
      <c r="K2849" t="s">
        <v>62</v>
      </c>
      <c r="L2849" s="6" t="str">
        <f>IF(ISBLANK(employee_data35[[#This Row],[ExitDate]]),"1","0")</f>
        <v>0</v>
      </c>
      <c r="M2849" t="str">
        <f>IF(ISBLANK(employee_data35[[#This Row],[ExitDate]]),"Active","Tidak Active")</f>
        <v>Tidak Active</v>
      </c>
      <c r="N2849" t="s">
        <v>52</v>
      </c>
      <c r="O2849" t="s">
        <v>64</v>
      </c>
      <c r="P2849" t="s">
        <v>63</v>
      </c>
      <c r="Q2849" t="s">
        <v>140</v>
      </c>
      <c r="R2849" t="s">
        <v>9889</v>
      </c>
      <c r="S2849" t="s">
        <v>38</v>
      </c>
      <c r="T2849" t="s">
        <v>53</v>
      </c>
      <c r="U2849" s="1">
        <v>23921</v>
      </c>
      <c r="V2849" s="7" t="str">
        <f>CONCATENATE(employee_data35[[#This Row],[First-LastName]]&amp;" "&amp;employee_data35[[#This Row],[DOB]])</f>
        <v>Arely-May 23921</v>
      </c>
      <c r="W2849" t="s">
        <v>40</v>
      </c>
      <c r="X2849" t="s">
        <v>226</v>
      </c>
      <c r="Y2849" t="s">
        <v>42</v>
      </c>
      <c r="Z2849">
        <v>30214</v>
      </c>
      <c r="AA2849" t="s">
        <v>74</v>
      </c>
      <c r="AB2849" t="s">
        <v>104</v>
      </c>
      <c r="AC2849" t="s">
        <v>740</v>
      </c>
      <c r="AD2849">
        <v>3</v>
      </c>
    </row>
    <row r="2850" spans="1:30" x14ac:dyDescent="0.3">
      <c r="A2850">
        <v>3275</v>
      </c>
      <c r="B2850" t="s">
        <v>9890</v>
      </c>
      <c r="C2850" t="s">
        <v>5294</v>
      </c>
      <c r="D2850" s="6" t="str">
        <f>CONCATENATE(employee_data35[[#This Row],[FirstName]], "-",employee_data35[[#This Row],[LastName]] )</f>
        <v>Gina-Kent</v>
      </c>
      <c r="E2850" s="1">
        <v>44881</v>
      </c>
      <c r="F2850" s="1"/>
      <c r="G2850" s="7" t="str">
        <f>IF(ISBLANK(employee_data35[[#This Row],[ExitDate]]),"Yes","")</f>
        <v>Yes</v>
      </c>
      <c r="H2850" t="s">
        <v>28</v>
      </c>
      <c r="I2850" t="s">
        <v>9891</v>
      </c>
      <c r="J2850" t="s">
        <v>9892</v>
      </c>
      <c r="K2850" t="s">
        <v>89</v>
      </c>
      <c r="L2850" s="6" t="str">
        <f>IF(ISBLANK(employee_data35[[#This Row],[ExitDate]]),"1","0")</f>
        <v>1</v>
      </c>
      <c r="M2850" t="str">
        <f>IF(ISBLANK(employee_data35[[#This Row],[ExitDate]]),"Active","Tidak Active")</f>
        <v>Active</v>
      </c>
      <c r="N2850" t="s">
        <v>52</v>
      </c>
      <c r="O2850" t="s">
        <v>64</v>
      </c>
      <c r="P2850" t="s">
        <v>35</v>
      </c>
      <c r="Q2850" t="s">
        <v>36</v>
      </c>
      <c r="R2850" t="s">
        <v>37</v>
      </c>
      <c r="S2850" t="s">
        <v>38</v>
      </c>
      <c r="T2850" t="s">
        <v>81</v>
      </c>
      <c r="U2850" s="1">
        <v>33603</v>
      </c>
      <c r="V2850" s="7" t="str">
        <f>CONCATENATE(employee_data35[[#This Row],[First-LastName]]&amp;" "&amp;employee_data35[[#This Row],[DOB]])</f>
        <v>Gina-Kent 33603</v>
      </c>
      <c r="W2850" t="s">
        <v>40</v>
      </c>
      <c r="X2850" t="s">
        <v>226</v>
      </c>
      <c r="Y2850" t="s">
        <v>55</v>
      </c>
      <c r="Z2850">
        <v>66377</v>
      </c>
      <c r="AA2850" t="s">
        <v>74</v>
      </c>
      <c r="AB2850" t="s">
        <v>104</v>
      </c>
      <c r="AC2850" t="s">
        <v>740</v>
      </c>
      <c r="AD2850">
        <v>3</v>
      </c>
    </row>
    <row r="2851" spans="1:30" x14ac:dyDescent="0.3">
      <c r="A2851">
        <v>3276</v>
      </c>
      <c r="B2851" t="s">
        <v>4068</v>
      </c>
      <c r="C2851" t="s">
        <v>1811</v>
      </c>
      <c r="D2851" s="6" t="str">
        <f>CONCATENATE(employee_data35[[#This Row],[FirstName]], "-",employee_data35[[#This Row],[LastName]] )</f>
        <v>Catherine-Anthony</v>
      </c>
      <c r="E2851" s="1">
        <v>44221</v>
      </c>
      <c r="F2851" s="1"/>
      <c r="G2851" s="7" t="str">
        <f>IF(ISBLANK(employee_data35[[#This Row],[ExitDate]]),"Yes","")</f>
        <v>Yes</v>
      </c>
      <c r="H2851" t="s">
        <v>28</v>
      </c>
      <c r="I2851" t="s">
        <v>9893</v>
      </c>
      <c r="J2851" t="s">
        <v>9894</v>
      </c>
      <c r="K2851" t="s">
        <v>31</v>
      </c>
      <c r="L2851" s="6" t="str">
        <f>IF(ISBLANK(employee_data35[[#This Row],[ExitDate]]),"1","0")</f>
        <v>1</v>
      </c>
      <c r="M2851" t="str">
        <f>IF(ISBLANK(employee_data35[[#This Row],[ExitDate]]),"Active","Tidak Active")</f>
        <v>Active</v>
      </c>
      <c r="N2851" t="s">
        <v>33</v>
      </c>
      <c r="O2851" t="s">
        <v>51</v>
      </c>
      <c r="P2851" t="s">
        <v>35</v>
      </c>
      <c r="Q2851" t="s">
        <v>36</v>
      </c>
      <c r="R2851" t="s">
        <v>37</v>
      </c>
      <c r="S2851" t="s">
        <v>38</v>
      </c>
      <c r="T2851" t="s">
        <v>111</v>
      </c>
      <c r="U2851" s="1">
        <v>35389</v>
      </c>
      <c r="V2851" s="7" t="str">
        <f>CONCATENATE(employee_data35[[#This Row],[First-LastName]]&amp;" "&amp;employee_data35[[#This Row],[DOB]])</f>
        <v>Catherine-Anthony 35389</v>
      </c>
      <c r="W2851" t="s">
        <v>40</v>
      </c>
      <c r="X2851" t="s">
        <v>419</v>
      </c>
      <c r="Y2851" t="s">
        <v>55</v>
      </c>
      <c r="Z2851">
        <v>83059</v>
      </c>
      <c r="AA2851" t="s">
        <v>128</v>
      </c>
      <c r="AB2851" t="s">
        <v>104</v>
      </c>
      <c r="AC2851" t="s">
        <v>45</v>
      </c>
      <c r="AD2851">
        <v>2</v>
      </c>
    </row>
    <row r="2852" spans="1:30" x14ac:dyDescent="0.3">
      <c r="A2852">
        <v>3277</v>
      </c>
      <c r="B2852" t="s">
        <v>5763</v>
      </c>
      <c r="C2852" t="s">
        <v>7655</v>
      </c>
      <c r="D2852" s="6" t="str">
        <f>CONCATENATE(employee_data35[[#This Row],[FirstName]], "-",employee_data35[[#This Row],[LastName]] )</f>
        <v>Wade-Beltran</v>
      </c>
      <c r="E2852" s="1">
        <v>45093</v>
      </c>
      <c r="F2852" s="1">
        <v>45101</v>
      </c>
      <c r="G2852" s="7" t="str">
        <f>IF(ISBLANK(employee_data35[[#This Row],[ExitDate]]),"Yes","")</f>
        <v/>
      </c>
      <c r="H2852" t="s">
        <v>728</v>
      </c>
      <c r="I2852" t="s">
        <v>9895</v>
      </c>
      <c r="J2852" t="s">
        <v>9896</v>
      </c>
      <c r="K2852" t="s">
        <v>118</v>
      </c>
      <c r="L2852" s="6" t="str">
        <f>IF(ISBLANK(employee_data35[[#This Row],[ExitDate]]),"1","0")</f>
        <v>0</v>
      </c>
      <c r="M2852" t="str">
        <f>IF(ISBLANK(employee_data35[[#This Row],[ExitDate]]),"Active","Tidak Active")</f>
        <v>Tidak Active</v>
      </c>
      <c r="N2852" t="s">
        <v>52</v>
      </c>
      <c r="O2852" t="s">
        <v>64</v>
      </c>
      <c r="P2852" t="s">
        <v>35</v>
      </c>
      <c r="Q2852" t="s">
        <v>140</v>
      </c>
      <c r="R2852" t="s">
        <v>9897</v>
      </c>
      <c r="S2852" t="s">
        <v>38</v>
      </c>
      <c r="T2852" t="s">
        <v>53</v>
      </c>
      <c r="U2852" s="1">
        <v>29362</v>
      </c>
      <c r="V2852" s="7" t="str">
        <f>CONCATENATE(employee_data35[[#This Row],[First-LastName]]&amp;" "&amp;employee_data35[[#This Row],[DOB]])</f>
        <v>Wade-Beltran 29362</v>
      </c>
      <c r="W2852" t="s">
        <v>40</v>
      </c>
      <c r="X2852" t="s">
        <v>226</v>
      </c>
      <c r="Y2852" t="s">
        <v>42</v>
      </c>
      <c r="Z2852">
        <v>86836</v>
      </c>
      <c r="AA2852" t="s">
        <v>56</v>
      </c>
      <c r="AB2852" t="s">
        <v>84</v>
      </c>
      <c r="AC2852" t="s">
        <v>45</v>
      </c>
      <c r="AD2852">
        <v>5</v>
      </c>
    </row>
    <row r="2853" spans="1:30" x14ac:dyDescent="0.3">
      <c r="A2853">
        <v>3278</v>
      </c>
      <c r="B2853" t="s">
        <v>9898</v>
      </c>
      <c r="C2853" t="s">
        <v>6848</v>
      </c>
      <c r="D2853" s="6" t="str">
        <f>CONCATENATE(employee_data35[[#This Row],[FirstName]], "-",employee_data35[[#This Row],[LastName]] )</f>
        <v>Mina-Bryant</v>
      </c>
      <c r="E2853" s="1">
        <v>44082</v>
      </c>
      <c r="F2853" s="1">
        <v>44486</v>
      </c>
      <c r="G2853" s="7" t="str">
        <f>IF(ISBLANK(employee_data35[[#This Row],[ExitDate]]),"Yes","")</f>
        <v/>
      </c>
      <c r="H2853" t="s">
        <v>728</v>
      </c>
      <c r="I2853" t="s">
        <v>9899</v>
      </c>
      <c r="J2853" t="s">
        <v>9900</v>
      </c>
      <c r="K2853" t="s">
        <v>62</v>
      </c>
      <c r="L2853" s="6" t="str">
        <f>IF(ISBLANK(employee_data35[[#This Row],[ExitDate]]),"1","0")</f>
        <v>0</v>
      </c>
      <c r="M2853" t="str">
        <f>IF(ISBLANK(employee_data35[[#This Row],[ExitDate]]),"Active","Tidak Active")</f>
        <v>Tidak Active</v>
      </c>
      <c r="N2853" t="s">
        <v>33</v>
      </c>
      <c r="O2853" t="s">
        <v>51</v>
      </c>
      <c r="P2853" t="s">
        <v>52</v>
      </c>
      <c r="Q2853" t="s">
        <v>140</v>
      </c>
      <c r="R2853" t="s">
        <v>9901</v>
      </c>
      <c r="S2853" t="s">
        <v>38</v>
      </c>
      <c r="T2853" t="s">
        <v>90</v>
      </c>
      <c r="U2853" s="1">
        <v>16391</v>
      </c>
      <c r="V2853" s="7" t="str">
        <f>CONCATENATE(employee_data35[[#This Row],[First-LastName]]&amp;" "&amp;employee_data35[[#This Row],[DOB]])</f>
        <v>Mina-Bryant 16391</v>
      </c>
      <c r="W2853" t="s">
        <v>40</v>
      </c>
      <c r="X2853" t="s">
        <v>83</v>
      </c>
      <c r="Y2853" t="s">
        <v>42</v>
      </c>
      <c r="Z2853">
        <v>4862</v>
      </c>
      <c r="AA2853" t="s">
        <v>93</v>
      </c>
      <c r="AB2853" t="s">
        <v>84</v>
      </c>
      <c r="AC2853" t="s">
        <v>45</v>
      </c>
      <c r="AD2853">
        <v>4</v>
      </c>
    </row>
    <row r="2854" spans="1:30" x14ac:dyDescent="0.3">
      <c r="A2854">
        <v>3279</v>
      </c>
      <c r="B2854" t="s">
        <v>2224</v>
      </c>
      <c r="C2854" t="s">
        <v>838</v>
      </c>
      <c r="D2854" s="6" t="str">
        <f>CONCATENATE(employee_data35[[#This Row],[FirstName]], "-",employee_data35[[#This Row],[LastName]] )</f>
        <v>Jonas-Everett</v>
      </c>
      <c r="E2854" s="1">
        <v>43488</v>
      </c>
      <c r="F2854" s="1">
        <v>44159</v>
      </c>
      <c r="G2854" s="7" t="str">
        <f>IF(ISBLANK(employee_data35[[#This Row],[ExitDate]]),"Yes","")</f>
        <v/>
      </c>
      <c r="H2854" t="s">
        <v>728</v>
      </c>
      <c r="I2854" t="s">
        <v>9902</v>
      </c>
      <c r="J2854" t="s">
        <v>9903</v>
      </c>
      <c r="K2854" t="s">
        <v>89</v>
      </c>
      <c r="L2854" s="6" t="str">
        <f>IF(ISBLANK(employee_data35[[#This Row],[ExitDate]]),"1","0")</f>
        <v>0</v>
      </c>
      <c r="M2854" t="str">
        <f>IF(ISBLANK(employee_data35[[#This Row],[ExitDate]]),"Active","Tidak Active")</f>
        <v>Tidak Active</v>
      </c>
      <c r="N2854" t="s">
        <v>63</v>
      </c>
      <c r="O2854" t="s">
        <v>51</v>
      </c>
      <c r="P2854" t="s">
        <v>63</v>
      </c>
      <c r="Q2854" t="s">
        <v>99</v>
      </c>
      <c r="R2854" t="s">
        <v>9904</v>
      </c>
      <c r="S2854" t="s">
        <v>38</v>
      </c>
      <c r="T2854" t="s">
        <v>111</v>
      </c>
      <c r="U2854" s="1">
        <v>34365</v>
      </c>
      <c r="V2854" s="7" t="str">
        <f>CONCATENATE(employee_data35[[#This Row],[First-LastName]]&amp;" "&amp;employee_data35[[#This Row],[DOB]])</f>
        <v>Jonas-Everett 34365</v>
      </c>
      <c r="W2854" t="s">
        <v>40</v>
      </c>
      <c r="X2854" t="s">
        <v>419</v>
      </c>
      <c r="Y2854" t="s">
        <v>55</v>
      </c>
      <c r="Z2854">
        <v>53530</v>
      </c>
      <c r="AA2854" t="s">
        <v>93</v>
      </c>
      <c r="AB2854" t="s">
        <v>84</v>
      </c>
      <c r="AC2854" t="s">
        <v>45</v>
      </c>
      <c r="AD2854">
        <v>5</v>
      </c>
    </row>
    <row r="2855" spans="1:30" x14ac:dyDescent="0.3">
      <c r="A2855">
        <v>3280</v>
      </c>
      <c r="B2855" t="s">
        <v>2381</v>
      </c>
      <c r="C2855" t="s">
        <v>1712</v>
      </c>
      <c r="D2855" s="6" t="str">
        <f>CONCATENATE(employee_data35[[#This Row],[FirstName]], "-",employee_data35[[#This Row],[LastName]] )</f>
        <v>Makaila-Pham</v>
      </c>
      <c r="E2855" s="1">
        <v>45075</v>
      </c>
      <c r="F2855" s="1">
        <v>45130</v>
      </c>
      <c r="G2855" s="7" t="str">
        <f>IF(ISBLANK(employee_data35[[#This Row],[ExitDate]]),"Yes","")</f>
        <v/>
      </c>
      <c r="H2855" t="s">
        <v>728</v>
      </c>
      <c r="I2855" t="s">
        <v>9905</v>
      </c>
      <c r="J2855" t="s">
        <v>9906</v>
      </c>
      <c r="K2855" t="s">
        <v>31</v>
      </c>
      <c r="L2855" s="6" t="str">
        <f>IF(ISBLANK(employee_data35[[#This Row],[ExitDate]]),"1","0")</f>
        <v>0</v>
      </c>
      <c r="M2855" t="str">
        <f>IF(ISBLANK(employee_data35[[#This Row],[ExitDate]]),"Active","Tidak Active")</f>
        <v>Tidak Active</v>
      </c>
      <c r="N2855" t="s">
        <v>52</v>
      </c>
      <c r="O2855" t="s">
        <v>51</v>
      </c>
      <c r="P2855" t="s">
        <v>35</v>
      </c>
      <c r="Q2855" t="s">
        <v>99</v>
      </c>
      <c r="R2855" t="s">
        <v>9907</v>
      </c>
      <c r="S2855" t="s">
        <v>38</v>
      </c>
      <c r="T2855" t="s">
        <v>177</v>
      </c>
      <c r="U2855" s="1">
        <v>30506</v>
      </c>
      <c r="V2855" s="7" t="str">
        <f>CONCATENATE(employee_data35[[#This Row],[First-LastName]]&amp;" "&amp;employee_data35[[#This Row],[DOB]])</f>
        <v>Makaila-Pham 30506</v>
      </c>
      <c r="W2855" t="s">
        <v>40</v>
      </c>
      <c r="X2855" t="s">
        <v>243</v>
      </c>
      <c r="Y2855" t="s">
        <v>55</v>
      </c>
      <c r="Z2855">
        <v>59596</v>
      </c>
      <c r="AA2855" t="s">
        <v>74</v>
      </c>
      <c r="AB2855" t="s">
        <v>104</v>
      </c>
      <c r="AC2855" t="s">
        <v>45</v>
      </c>
      <c r="AD2855">
        <v>5</v>
      </c>
    </row>
    <row r="2856" spans="1:30" x14ac:dyDescent="0.3">
      <c r="A2856">
        <v>3281</v>
      </c>
      <c r="B2856" t="s">
        <v>8615</v>
      </c>
      <c r="C2856" t="s">
        <v>4003</v>
      </c>
      <c r="D2856" s="6" t="str">
        <f>CONCATENATE(employee_data35[[#This Row],[FirstName]], "-",employee_data35[[#This Row],[LastName]] )</f>
        <v>Gloria-Rose</v>
      </c>
      <c r="E2856" s="1">
        <v>43693</v>
      </c>
      <c r="F2856" s="1"/>
      <c r="G2856" s="7" t="str">
        <f>IF(ISBLANK(employee_data35[[#This Row],[ExitDate]]),"Yes","")</f>
        <v>Yes</v>
      </c>
      <c r="H2856" t="s">
        <v>728</v>
      </c>
      <c r="I2856" t="s">
        <v>1096</v>
      </c>
      <c r="J2856" t="s">
        <v>9908</v>
      </c>
      <c r="K2856" t="s">
        <v>133</v>
      </c>
      <c r="L2856" s="6" t="str">
        <f>IF(ISBLANK(employee_data35[[#This Row],[ExitDate]]),"1","0")</f>
        <v>1</v>
      </c>
      <c r="M2856" t="str">
        <f>IF(ISBLANK(employee_data35[[#This Row],[ExitDate]]),"Active","Tidak Active")</f>
        <v>Active</v>
      </c>
      <c r="N2856" t="s">
        <v>33</v>
      </c>
      <c r="O2856" t="s">
        <v>64</v>
      </c>
      <c r="P2856" t="s">
        <v>63</v>
      </c>
      <c r="Q2856" t="s">
        <v>36</v>
      </c>
      <c r="R2856" t="s">
        <v>37</v>
      </c>
      <c r="S2856" t="s">
        <v>38</v>
      </c>
      <c r="T2856" t="s">
        <v>81</v>
      </c>
      <c r="U2856" s="1">
        <v>19928</v>
      </c>
      <c r="V2856" s="7" t="str">
        <f>CONCATENATE(employee_data35[[#This Row],[First-LastName]]&amp;" "&amp;employee_data35[[#This Row],[DOB]])</f>
        <v>Gloria-Rose 19928</v>
      </c>
      <c r="W2856" t="s">
        <v>40</v>
      </c>
      <c r="X2856" t="s">
        <v>83</v>
      </c>
      <c r="Y2856" t="s">
        <v>55</v>
      </c>
      <c r="Z2856">
        <v>65633</v>
      </c>
      <c r="AA2856" t="s">
        <v>56</v>
      </c>
      <c r="AB2856" t="s">
        <v>104</v>
      </c>
      <c r="AC2856" t="s">
        <v>45</v>
      </c>
      <c r="AD2856">
        <v>5</v>
      </c>
    </row>
    <row r="2857" spans="1:30" x14ac:dyDescent="0.3">
      <c r="A2857">
        <v>3282</v>
      </c>
      <c r="B2857" t="s">
        <v>7677</v>
      </c>
      <c r="C2857" t="s">
        <v>8699</v>
      </c>
      <c r="D2857" s="6" t="str">
        <f>CONCATENATE(employee_data35[[#This Row],[FirstName]], "-",employee_data35[[#This Row],[LastName]] )</f>
        <v>Rebekah-Carpenter</v>
      </c>
      <c r="E2857" s="1">
        <v>43986</v>
      </c>
      <c r="F2857" s="1"/>
      <c r="G2857" s="7" t="str">
        <f>IF(ISBLANK(employee_data35[[#This Row],[ExitDate]]),"Yes","")</f>
        <v>Yes</v>
      </c>
      <c r="H2857" t="s">
        <v>728</v>
      </c>
      <c r="I2857" t="s">
        <v>9909</v>
      </c>
      <c r="J2857" t="s">
        <v>9910</v>
      </c>
      <c r="K2857" t="s">
        <v>50</v>
      </c>
      <c r="L2857" s="6" t="str">
        <f>IF(ISBLANK(employee_data35[[#This Row],[ExitDate]]),"1","0")</f>
        <v>1</v>
      </c>
      <c r="M2857" t="str">
        <f>IF(ISBLANK(employee_data35[[#This Row],[ExitDate]]),"Active","Tidak Active")</f>
        <v>Active</v>
      </c>
      <c r="N2857" t="s">
        <v>63</v>
      </c>
      <c r="O2857" t="s">
        <v>64</v>
      </c>
      <c r="P2857" t="s">
        <v>63</v>
      </c>
      <c r="Q2857" t="s">
        <v>36</v>
      </c>
      <c r="R2857" t="s">
        <v>37</v>
      </c>
      <c r="S2857" t="s">
        <v>38</v>
      </c>
      <c r="T2857" t="s">
        <v>305</v>
      </c>
      <c r="U2857" s="1">
        <v>28664</v>
      </c>
      <c r="V2857" s="7" t="str">
        <f>CONCATENATE(employee_data35[[#This Row],[First-LastName]]&amp;" "&amp;employee_data35[[#This Row],[DOB]])</f>
        <v>Rebekah-Carpenter 28664</v>
      </c>
      <c r="W2857" t="s">
        <v>40</v>
      </c>
      <c r="X2857" t="s">
        <v>163</v>
      </c>
      <c r="Y2857" t="s">
        <v>42</v>
      </c>
      <c r="Z2857">
        <v>54457</v>
      </c>
      <c r="AA2857" t="s">
        <v>128</v>
      </c>
      <c r="AB2857" t="s">
        <v>84</v>
      </c>
      <c r="AC2857" t="s">
        <v>45</v>
      </c>
      <c r="AD2857">
        <v>3</v>
      </c>
    </row>
    <row r="2858" spans="1:30" x14ac:dyDescent="0.3">
      <c r="A2858">
        <v>3283</v>
      </c>
      <c r="B2858" t="s">
        <v>3468</v>
      </c>
      <c r="C2858" t="s">
        <v>3701</v>
      </c>
      <c r="D2858" s="6" t="str">
        <f>CONCATENATE(employee_data35[[#This Row],[FirstName]], "-",employee_data35[[#This Row],[LastName]] )</f>
        <v>Iris-Reynolds</v>
      </c>
      <c r="E2858" s="1">
        <v>44033</v>
      </c>
      <c r="F2858" s="1"/>
      <c r="G2858" s="7" t="str">
        <f>IF(ISBLANK(employee_data35[[#This Row],[ExitDate]]),"Yes","")</f>
        <v>Yes</v>
      </c>
      <c r="H2858" t="s">
        <v>728</v>
      </c>
      <c r="I2858" t="s">
        <v>9911</v>
      </c>
      <c r="J2858" t="s">
        <v>9912</v>
      </c>
      <c r="K2858" t="s">
        <v>139</v>
      </c>
      <c r="L2858" s="6" t="str">
        <f>IF(ISBLANK(employee_data35[[#This Row],[ExitDate]]),"1","0")</f>
        <v>1</v>
      </c>
      <c r="M2858" t="str">
        <f>IF(ISBLANK(employee_data35[[#This Row],[ExitDate]]),"Active","Tidak Active")</f>
        <v>Active</v>
      </c>
      <c r="N2858" t="s">
        <v>33</v>
      </c>
      <c r="O2858" t="s">
        <v>64</v>
      </c>
      <c r="P2858" t="s">
        <v>52</v>
      </c>
      <c r="Q2858" t="s">
        <v>36</v>
      </c>
      <c r="R2858" t="s">
        <v>37</v>
      </c>
      <c r="S2858" t="s">
        <v>38</v>
      </c>
      <c r="T2858" t="s">
        <v>305</v>
      </c>
      <c r="U2858" s="1">
        <v>32368</v>
      </c>
      <c r="V2858" s="7" t="str">
        <f>CONCATENATE(employee_data35[[#This Row],[First-LastName]]&amp;" "&amp;employee_data35[[#This Row],[DOB]])</f>
        <v>Iris-Reynolds 32368</v>
      </c>
      <c r="W2858" t="s">
        <v>40</v>
      </c>
      <c r="X2858" t="s">
        <v>163</v>
      </c>
      <c r="Y2858" t="s">
        <v>42</v>
      </c>
      <c r="Z2858">
        <v>16989</v>
      </c>
      <c r="AA2858" t="s">
        <v>56</v>
      </c>
      <c r="AB2858" t="s">
        <v>84</v>
      </c>
      <c r="AC2858" t="s">
        <v>45</v>
      </c>
      <c r="AD2858">
        <v>3</v>
      </c>
    </row>
    <row r="2859" spans="1:30" x14ac:dyDescent="0.3">
      <c r="A2859">
        <v>3284</v>
      </c>
      <c r="B2859" t="s">
        <v>9913</v>
      </c>
      <c r="C2859" t="s">
        <v>1561</v>
      </c>
      <c r="D2859" s="6" t="str">
        <f>CONCATENATE(employee_data35[[#This Row],[FirstName]], "-",employee_data35[[#This Row],[LastName]] )</f>
        <v>Kennedi-Howell</v>
      </c>
      <c r="E2859" s="1">
        <v>44794</v>
      </c>
      <c r="F2859" s="1">
        <v>45014</v>
      </c>
      <c r="G2859" s="7" t="str">
        <f>IF(ISBLANK(employee_data35[[#This Row],[ExitDate]]),"Yes","")</f>
        <v/>
      </c>
      <c r="H2859" t="s">
        <v>28</v>
      </c>
      <c r="I2859" t="s">
        <v>9914</v>
      </c>
      <c r="J2859" t="s">
        <v>9915</v>
      </c>
      <c r="K2859" t="s">
        <v>50</v>
      </c>
      <c r="L2859" s="6" t="str">
        <f>IF(ISBLANK(employee_data35[[#This Row],[ExitDate]]),"1","0")</f>
        <v>0</v>
      </c>
      <c r="M2859" t="str">
        <f>IF(ISBLANK(employee_data35[[#This Row],[ExitDate]]),"Active","Tidak Active")</f>
        <v>Tidak Active</v>
      </c>
      <c r="N2859" t="s">
        <v>33</v>
      </c>
      <c r="O2859" t="s">
        <v>51</v>
      </c>
      <c r="P2859" t="s">
        <v>52</v>
      </c>
      <c r="Q2859" t="s">
        <v>126</v>
      </c>
      <c r="R2859" t="s">
        <v>9916</v>
      </c>
      <c r="S2859" t="s">
        <v>38</v>
      </c>
      <c r="T2859" t="s">
        <v>231</v>
      </c>
      <c r="U2859" s="1">
        <v>17823</v>
      </c>
      <c r="V2859" s="7" t="str">
        <f>CONCATENATE(employee_data35[[#This Row],[First-LastName]]&amp;" "&amp;employee_data35[[#This Row],[DOB]])</f>
        <v>Kennedi-Howell 17823</v>
      </c>
      <c r="W2859" t="s">
        <v>40</v>
      </c>
      <c r="X2859" t="s">
        <v>103</v>
      </c>
      <c r="Y2859" t="s">
        <v>55</v>
      </c>
      <c r="Z2859">
        <v>22735</v>
      </c>
      <c r="AA2859" t="s">
        <v>74</v>
      </c>
      <c r="AB2859" t="s">
        <v>104</v>
      </c>
      <c r="AC2859" t="s">
        <v>45</v>
      </c>
      <c r="AD2859">
        <v>2</v>
      </c>
    </row>
    <row r="2860" spans="1:30" x14ac:dyDescent="0.3">
      <c r="A2860">
        <v>3285</v>
      </c>
      <c r="B2860" t="s">
        <v>1282</v>
      </c>
      <c r="C2860" t="s">
        <v>4577</v>
      </c>
      <c r="D2860" s="6" t="str">
        <f>CONCATENATE(employee_data35[[#This Row],[FirstName]], "-",employee_data35[[#This Row],[LastName]] )</f>
        <v>Rashad-Sutton</v>
      </c>
      <c r="E2860" s="1">
        <v>44393</v>
      </c>
      <c r="F2860" s="1">
        <v>45089</v>
      </c>
      <c r="G2860" s="7" t="str">
        <f>IF(ISBLANK(employee_data35[[#This Row],[ExitDate]]),"Yes","")</f>
        <v/>
      </c>
      <c r="H2860" t="s">
        <v>28</v>
      </c>
      <c r="I2860" t="s">
        <v>9917</v>
      </c>
      <c r="J2860" t="s">
        <v>9918</v>
      </c>
      <c r="K2860" t="s">
        <v>139</v>
      </c>
      <c r="L2860" s="6" t="str">
        <f>IF(ISBLANK(employee_data35[[#This Row],[ExitDate]]),"1","0")</f>
        <v>0</v>
      </c>
      <c r="M2860" t="str">
        <f>IF(ISBLANK(employee_data35[[#This Row],[ExitDate]]),"Active","Tidak Active")</f>
        <v>Tidak Active</v>
      </c>
      <c r="N2860" t="s">
        <v>33</v>
      </c>
      <c r="O2860" t="s">
        <v>64</v>
      </c>
      <c r="P2860" t="s">
        <v>52</v>
      </c>
      <c r="Q2860" t="s">
        <v>140</v>
      </c>
      <c r="R2860" t="s">
        <v>9919</v>
      </c>
      <c r="S2860" t="s">
        <v>38</v>
      </c>
      <c r="T2860" t="s">
        <v>305</v>
      </c>
      <c r="U2860" s="1">
        <v>19739</v>
      </c>
      <c r="V2860" s="7" t="str">
        <f>CONCATENATE(employee_data35[[#This Row],[First-LastName]]&amp;" "&amp;employee_data35[[#This Row],[DOB]])</f>
        <v>Rashad-Sutton 19739</v>
      </c>
      <c r="W2860" t="s">
        <v>40</v>
      </c>
      <c r="X2860" t="s">
        <v>83</v>
      </c>
      <c r="Y2860" t="s">
        <v>55</v>
      </c>
      <c r="Z2860">
        <v>81424</v>
      </c>
      <c r="AA2860" t="s">
        <v>74</v>
      </c>
      <c r="AB2860" t="s">
        <v>75</v>
      </c>
      <c r="AC2860" t="s">
        <v>740</v>
      </c>
      <c r="AD2860">
        <v>4</v>
      </c>
    </row>
    <row r="2861" spans="1:30" x14ac:dyDescent="0.3">
      <c r="A2861">
        <v>3286</v>
      </c>
      <c r="B2861" t="s">
        <v>9920</v>
      </c>
      <c r="C2861" t="s">
        <v>6738</v>
      </c>
      <c r="D2861" s="6" t="str">
        <f>CONCATENATE(employee_data35[[#This Row],[FirstName]], "-",employee_data35[[#This Row],[LastName]] )</f>
        <v>Regan-Conrad</v>
      </c>
      <c r="E2861" s="1">
        <v>43775</v>
      </c>
      <c r="F2861" s="1"/>
      <c r="G2861" s="7" t="str">
        <f>IF(ISBLANK(employee_data35[[#This Row],[ExitDate]]),"Yes","")</f>
        <v>Yes</v>
      </c>
      <c r="H2861" t="s">
        <v>28</v>
      </c>
      <c r="I2861" t="s">
        <v>9921</v>
      </c>
      <c r="J2861" t="s">
        <v>9922</v>
      </c>
      <c r="K2861" t="s">
        <v>118</v>
      </c>
      <c r="L2861" s="6" t="str">
        <f>IF(ISBLANK(employee_data35[[#This Row],[ExitDate]]),"1","0")</f>
        <v>1</v>
      </c>
      <c r="M2861" t="str">
        <f>IF(ISBLANK(employee_data35[[#This Row],[ExitDate]]),"Active","Tidak Active")</f>
        <v>Active</v>
      </c>
      <c r="N2861" t="s">
        <v>63</v>
      </c>
      <c r="O2861" t="s">
        <v>34</v>
      </c>
      <c r="P2861" t="s">
        <v>35</v>
      </c>
      <c r="Q2861" t="s">
        <v>36</v>
      </c>
      <c r="R2861" t="s">
        <v>37</v>
      </c>
      <c r="S2861" t="s">
        <v>38</v>
      </c>
      <c r="T2861" t="s">
        <v>177</v>
      </c>
      <c r="U2861" s="1">
        <v>25795</v>
      </c>
      <c r="V2861" s="7" t="str">
        <f>CONCATENATE(employee_data35[[#This Row],[First-LastName]]&amp;" "&amp;employee_data35[[#This Row],[DOB]])</f>
        <v>Regan-Conrad 25795</v>
      </c>
      <c r="W2861" t="s">
        <v>40</v>
      </c>
      <c r="X2861" t="s">
        <v>419</v>
      </c>
      <c r="Y2861" t="s">
        <v>42</v>
      </c>
      <c r="Z2861">
        <v>70949</v>
      </c>
      <c r="AA2861" t="s">
        <v>43</v>
      </c>
      <c r="AB2861" t="s">
        <v>104</v>
      </c>
      <c r="AC2861" t="s">
        <v>740</v>
      </c>
      <c r="AD2861">
        <v>3</v>
      </c>
    </row>
    <row r="2862" spans="1:30" x14ac:dyDescent="0.3">
      <c r="A2862">
        <v>3287</v>
      </c>
      <c r="B2862" t="s">
        <v>2085</v>
      </c>
      <c r="C2862" t="s">
        <v>1105</v>
      </c>
      <c r="D2862" s="6" t="str">
        <f>CONCATENATE(employee_data35[[#This Row],[FirstName]], "-",employee_data35[[#This Row],[LastName]] )</f>
        <v>Litzy-Arias</v>
      </c>
      <c r="E2862" s="1">
        <v>44197</v>
      </c>
      <c r="F2862" s="1"/>
      <c r="G2862" s="7" t="str">
        <f>IF(ISBLANK(employee_data35[[#This Row],[ExitDate]]),"Yes","")</f>
        <v>Yes</v>
      </c>
      <c r="H2862" t="s">
        <v>28</v>
      </c>
      <c r="I2862" t="s">
        <v>9923</v>
      </c>
      <c r="J2862" t="s">
        <v>9924</v>
      </c>
      <c r="K2862" t="s">
        <v>62</v>
      </c>
      <c r="L2862" s="6" t="str">
        <f>IF(ISBLANK(employee_data35[[#This Row],[ExitDate]]),"1","0")</f>
        <v>1</v>
      </c>
      <c r="M2862" t="str">
        <f>IF(ISBLANK(employee_data35[[#This Row],[ExitDate]]),"Active","Tidak Active")</f>
        <v>Active</v>
      </c>
      <c r="N2862" t="s">
        <v>52</v>
      </c>
      <c r="O2862" t="s">
        <v>51</v>
      </c>
      <c r="P2862" t="s">
        <v>35</v>
      </c>
      <c r="Q2862" t="s">
        <v>36</v>
      </c>
      <c r="R2862" t="s">
        <v>37</v>
      </c>
      <c r="S2862" t="s">
        <v>38</v>
      </c>
      <c r="T2862" t="s">
        <v>81</v>
      </c>
      <c r="U2862" s="1">
        <v>29016</v>
      </c>
      <c r="V2862" s="7" t="str">
        <f>CONCATENATE(employee_data35[[#This Row],[First-LastName]]&amp;" "&amp;employee_data35[[#This Row],[DOB]])</f>
        <v>Litzy-Arias 29016</v>
      </c>
      <c r="W2862" t="s">
        <v>40</v>
      </c>
      <c r="X2862" t="s">
        <v>83</v>
      </c>
      <c r="Y2862" t="s">
        <v>42</v>
      </c>
      <c r="Z2862">
        <v>44442</v>
      </c>
      <c r="AA2862" t="s">
        <v>128</v>
      </c>
      <c r="AB2862" t="s">
        <v>104</v>
      </c>
      <c r="AC2862" t="s">
        <v>45</v>
      </c>
      <c r="AD2862">
        <v>1</v>
      </c>
    </row>
    <row r="2863" spans="1:30" x14ac:dyDescent="0.3">
      <c r="A2863">
        <v>3288</v>
      </c>
      <c r="B2863" t="s">
        <v>2000</v>
      </c>
      <c r="C2863" t="s">
        <v>2852</v>
      </c>
      <c r="D2863" s="6" t="str">
        <f>CONCATENATE(employee_data35[[#This Row],[FirstName]], "-",employee_data35[[#This Row],[LastName]] )</f>
        <v>Eden-Silva</v>
      </c>
      <c r="E2863" s="1">
        <v>43732</v>
      </c>
      <c r="F2863" s="1"/>
      <c r="G2863" s="7" t="str">
        <f>IF(ISBLANK(employee_data35[[#This Row],[ExitDate]]),"Yes","")</f>
        <v>Yes</v>
      </c>
      <c r="H2863" t="s">
        <v>28</v>
      </c>
      <c r="I2863" t="s">
        <v>9925</v>
      </c>
      <c r="J2863" t="s">
        <v>9926</v>
      </c>
      <c r="K2863" t="s">
        <v>168</v>
      </c>
      <c r="L2863" s="6" t="str">
        <f>IF(ISBLANK(employee_data35[[#This Row],[ExitDate]]),"1","0")</f>
        <v>1</v>
      </c>
      <c r="M2863" t="str">
        <f>IF(ISBLANK(employee_data35[[#This Row],[ExitDate]]),"Active","Tidak Active")</f>
        <v>Active</v>
      </c>
      <c r="N2863" t="s">
        <v>63</v>
      </c>
      <c r="O2863" t="s">
        <v>51</v>
      </c>
      <c r="P2863" t="s">
        <v>35</v>
      </c>
      <c r="Q2863" t="s">
        <v>36</v>
      </c>
      <c r="R2863" t="s">
        <v>37</v>
      </c>
      <c r="S2863" t="s">
        <v>38</v>
      </c>
      <c r="T2863" t="s">
        <v>90</v>
      </c>
      <c r="U2863" s="1">
        <v>24822</v>
      </c>
      <c r="V2863" s="7" t="str">
        <f>CONCATENATE(employee_data35[[#This Row],[First-LastName]]&amp;" "&amp;employee_data35[[#This Row],[DOB]])</f>
        <v>Eden-Silva 24822</v>
      </c>
      <c r="W2863" t="s">
        <v>40</v>
      </c>
      <c r="X2863" t="s">
        <v>226</v>
      </c>
      <c r="Y2863" t="s">
        <v>42</v>
      </c>
      <c r="Z2863">
        <v>92307</v>
      </c>
      <c r="AA2863" t="s">
        <v>43</v>
      </c>
      <c r="AB2863" t="s">
        <v>104</v>
      </c>
      <c r="AC2863" t="s">
        <v>45</v>
      </c>
      <c r="AD2863">
        <v>2</v>
      </c>
    </row>
    <row r="2864" spans="1:30" x14ac:dyDescent="0.3">
      <c r="A2864">
        <v>3289</v>
      </c>
      <c r="B2864" t="s">
        <v>4290</v>
      </c>
      <c r="C2864" t="s">
        <v>1724</v>
      </c>
      <c r="D2864" s="6" t="str">
        <f>CONCATENATE(employee_data35[[#This Row],[FirstName]], "-",employee_data35[[#This Row],[LastName]] )</f>
        <v>Kinley-Serrano</v>
      </c>
      <c r="E2864" s="1">
        <v>43968</v>
      </c>
      <c r="F2864" s="1"/>
      <c r="G2864" s="7" t="str">
        <f>IF(ISBLANK(employee_data35[[#This Row],[ExitDate]]),"Yes","")</f>
        <v>Yes</v>
      </c>
      <c r="H2864" t="s">
        <v>28</v>
      </c>
      <c r="I2864" t="s">
        <v>9927</v>
      </c>
      <c r="J2864" t="s">
        <v>9928</v>
      </c>
      <c r="K2864" t="s">
        <v>133</v>
      </c>
      <c r="L2864" s="6" t="str">
        <f>IF(ISBLANK(employee_data35[[#This Row],[ExitDate]]),"1","0")</f>
        <v>1</v>
      </c>
      <c r="M2864" t="str">
        <f>IF(ISBLANK(employee_data35[[#This Row],[ExitDate]]),"Active","Tidak Active")</f>
        <v>Active</v>
      </c>
      <c r="N2864" t="s">
        <v>33</v>
      </c>
      <c r="O2864" t="s">
        <v>51</v>
      </c>
      <c r="P2864" t="s">
        <v>63</v>
      </c>
      <c r="Q2864" t="s">
        <v>36</v>
      </c>
      <c r="R2864" t="s">
        <v>37</v>
      </c>
      <c r="S2864" t="s">
        <v>38</v>
      </c>
      <c r="T2864" t="s">
        <v>81</v>
      </c>
      <c r="U2864" s="1">
        <v>29531</v>
      </c>
      <c r="V2864" s="7" t="str">
        <f>CONCATENATE(employee_data35[[#This Row],[First-LastName]]&amp;" "&amp;employee_data35[[#This Row],[DOB]])</f>
        <v>Kinley-Serrano 29531</v>
      </c>
      <c r="W2864" t="s">
        <v>40</v>
      </c>
      <c r="X2864" t="s">
        <v>352</v>
      </c>
      <c r="Y2864" t="s">
        <v>42</v>
      </c>
      <c r="Z2864">
        <v>87752</v>
      </c>
      <c r="AA2864" t="s">
        <v>43</v>
      </c>
      <c r="AB2864" t="s">
        <v>104</v>
      </c>
      <c r="AC2864" t="s">
        <v>45</v>
      </c>
      <c r="AD2864">
        <v>4</v>
      </c>
    </row>
    <row r="2865" spans="1:30" x14ac:dyDescent="0.3">
      <c r="A2865">
        <v>3290</v>
      </c>
      <c r="B2865" t="s">
        <v>382</v>
      </c>
      <c r="C2865" t="s">
        <v>1375</v>
      </c>
      <c r="D2865" s="6" t="str">
        <f>CONCATENATE(employee_data35[[#This Row],[FirstName]], "-",employee_data35[[#This Row],[LastName]] )</f>
        <v>Jaiden-Middleton</v>
      </c>
      <c r="E2865" s="1">
        <v>43319</v>
      </c>
      <c r="F2865" s="1"/>
      <c r="G2865" s="7" t="str">
        <f>IF(ISBLANK(employee_data35[[#This Row],[ExitDate]]),"Yes","")</f>
        <v>Yes</v>
      </c>
      <c r="H2865" t="s">
        <v>28</v>
      </c>
      <c r="I2865" t="s">
        <v>9929</v>
      </c>
      <c r="J2865" t="s">
        <v>9930</v>
      </c>
      <c r="K2865" t="s">
        <v>80</v>
      </c>
      <c r="L2865" s="6" t="str">
        <f>IF(ISBLANK(employee_data35[[#This Row],[ExitDate]]),"1","0")</f>
        <v>1</v>
      </c>
      <c r="M2865" t="str">
        <f>IF(ISBLANK(employee_data35[[#This Row],[ExitDate]]),"Active","Tidak Active")</f>
        <v>Active</v>
      </c>
      <c r="N2865" t="s">
        <v>52</v>
      </c>
      <c r="O2865" t="s">
        <v>51</v>
      </c>
      <c r="P2865" t="s">
        <v>63</v>
      </c>
      <c r="Q2865" t="s">
        <v>36</v>
      </c>
      <c r="R2865" t="s">
        <v>37</v>
      </c>
      <c r="S2865" t="s">
        <v>38</v>
      </c>
      <c r="T2865" t="s">
        <v>90</v>
      </c>
      <c r="U2865" s="1">
        <v>35040</v>
      </c>
      <c r="V2865" s="7" t="str">
        <f>CONCATENATE(employee_data35[[#This Row],[First-LastName]]&amp;" "&amp;employee_data35[[#This Row],[DOB]])</f>
        <v>Jaiden-Middleton 35040</v>
      </c>
      <c r="W2865" t="s">
        <v>40</v>
      </c>
      <c r="X2865" t="s">
        <v>287</v>
      </c>
      <c r="Y2865" t="s">
        <v>55</v>
      </c>
      <c r="Z2865">
        <v>60198</v>
      </c>
      <c r="AA2865" t="s">
        <v>74</v>
      </c>
      <c r="AB2865" t="s">
        <v>75</v>
      </c>
      <c r="AC2865" t="s">
        <v>45</v>
      </c>
      <c r="AD2865">
        <v>3</v>
      </c>
    </row>
    <row r="2866" spans="1:30" x14ac:dyDescent="0.3">
      <c r="A2866">
        <v>3291</v>
      </c>
      <c r="B2866" t="s">
        <v>1069</v>
      </c>
      <c r="C2866" t="s">
        <v>1724</v>
      </c>
      <c r="D2866" s="6" t="str">
        <f>CONCATENATE(employee_data35[[#This Row],[FirstName]], "-",employee_data35[[#This Row],[LastName]] )</f>
        <v>Shamar-Serrano</v>
      </c>
      <c r="E2866" s="1">
        <v>45139</v>
      </c>
      <c r="F2866" s="1"/>
      <c r="G2866" s="7" t="str">
        <f>IF(ISBLANK(employee_data35[[#This Row],[ExitDate]]),"Yes","")</f>
        <v>Yes</v>
      </c>
      <c r="H2866" t="s">
        <v>28</v>
      </c>
      <c r="I2866" t="s">
        <v>9931</v>
      </c>
      <c r="J2866" t="s">
        <v>9932</v>
      </c>
      <c r="K2866" t="s">
        <v>98</v>
      </c>
      <c r="L2866" s="6" t="str">
        <f>IF(ISBLANK(employee_data35[[#This Row],[ExitDate]]),"1","0")</f>
        <v>1</v>
      </c>
      <c r="M2866" t="str">
        <f>IF(ISBLANK(employee_data35[[#This Row],[ExitDate]]),"Active","Tidak Active")</f>
        <v>Active</v>
      </c>
      <c r="N2866" t="s">
        <v>33</v>
      </c>
      <c r="O2866" t="s">
        <v>34</v>
      </c>
      <c r="P2866" t="s">
        <v>63</v>
      </c>
      <c r="Q2866" t="s">
        <v>36</v>
      </c>
      <c r="R2866" t="s">
        <v>37</v>
      </c>
      <c r="S2866" t="s">
        <v>38</v>
      </c>
      <c r="T2866" t="s">
        <v>81</v>
      </c>
      <c r="U2866" s="1">
        <v>21041</v>
      </c>
      <c r="V2866" s="7" t="str">
        <f>CONCATENATE(employee_data35[[#This Row],[First-LastName]]&amp;" "&amp;employee_data35[[#This Row],[DOB]])</f>
        <v>Shamar-Serrano 21041</v>
      </c>
      <c r="W2866" t="s">
        <v>40</v>
      </c>
      <c r="X2866" t="s">
        <v>292</v>
      </c>
      <c r="Y2866" t="s">
        <v>55</v>
      </c>
      <c r="Z2866">
        <v>50905</v>
      </c>
      <c r="AA2866" t="s">
        <v>56</v>
      </c>
      <c r="AB2866" t="s">
        <v>84</v>
      </c>
      <c r="AC2866" t="s">
        <v>45</v>
      </c>
      <c r="AD2866">
        <v>2</v>
      </c>
    </row>
    <row r="2867" spans="1:30" x14ac:dyDescent="0.3">
      <c r="A2867">
        <v>3292</v>
      </c>
      <c r="B2867" t="s">
        <v>9933</v>
      </c>
      <c r="C2867" t="s">
        <v>6781</v>
      </c>
      <c r="D2867" s="6" t="str">
        <f>CONCATENATE(employee_data35[[#This Row],[FirstName]], "-",employee_data35[[#This Row],[LastName]] )</f>
        <v>Nadia-Romero</v>
      </c>
      <c r="E2867" s="1">
        <v>43477</v>
      </c>
      <c r="F2867" s="1">
        <v>43839</v>
      </c>
      <c r="G2867" s="7" t="str">
        <f>IF(ISBLANK(employee_data35[[#This Row],[ExitDate]]),"Yes","")</f>
        <v/>
      </c>
      <c r="H2867" t="s">
        <v>28</v>
      </c>
      <c r="I2867" t="s">
        <v>9934</v>
      </c>
      <c r="J2867" t="s">
        <v>9935</v>
      </c>
      <c r="K2867" t="s">
        <v>168</v>
      </c>
      <c r="L2867" s="6" t="str">
        <f>IF(ISBLANK(employee_data35[[#This Row],[ExitDate]]),"1","0")</f>
        <v>0</v>
      </c>
      <c r="M2867" t="str">
        <f>IF(ISBLANK(employee_data35[[#This Row],[ExitDate]]),"Active","Tidak Active")</f>
        <v>Tidak Active</v>
      </c>
      <c r="N2867" t="s">
        <v>52</v>
      </c>
      <c r="O2867" t="s">
        <v>34</v>
      </c>
      <c r="P2867" t="s">
        <v>52</v>
      </c>
      <c r="Q2867" t="s">
        <v>140</v>
      </c>
      <c r="R2867" t="s">
        <v>9936</v>
      </c>
      <c r="S2867" t="s">
        <v>38</v>
      </c>
      <c r="T2867" t="s">
        <v>90</v>
      </c>
      <c r="U2867" s="1">
        <v>16935</v>
      </c>
      <c r="V2867" s="7" t="str">
        <f>CONCATENATE(employee_data35[[#This Row],[First-LastName]]&amp;" "&amp;employee_data35[[#This Row],[DOB]])</f>
        <v>Nadia-Romero 16935</v>
      </c>
      <c r="W2867" t="s">
        <v>40</v>
      </c>
      <c r="X2867" t="s">
        <v>113</v>
      </c>
      <c r="Y2867" t="s">
        <v>55</v>
      </c>
      <c r="Z2867">
        <v>2769</v>
      </c>
      <c r="AA2867" t="s">
        <v>128</v>
      </c>
      <c r="AB2867" t="s">
        <v>75</v>
      </c>
      <c r="AC2867" t="s">
        <v>45</v>
      </c>
      <c r="AD2867">
        <v>4</v>
      </c>
    </row>
    <row r="2868" spans="1:30" x14ac:dyDescent="0.3">
      <c r="A2868">
        <v>3293</v>
      </c>
      <c r="B2868" t="s">
        <v>9462</v>
      </c>
      <c r="C2868" t="s">
        <v>3557</v>
      </c>
      <c r="D2868" s="6" t="str">
        <f>CONCATENATE(employee_data35[[#This Row],[FirstName]], "-",employee_data35[[#This Row],[LastName]] )</f>
        <v>Lillianna-Hill</v>
      </c>
      <c r="E2868" s="1">
        <v>44295</v>
      </c>
      <c r="F2868" s="1">
        <v>44894</v>
      </c>
      <c r="G2868" s="7" t="str">
        <f>IF(ISBLANK(employee_data35[[#This Row],[ExitDate]]),"Yes","")</f>
        <v/>
      </c>
      <c r="H2868" t="s">
        <v>28</v>
      </c>
      <c r="I2868" t="s">
        <v>9937</v>
      </c>
      <c r="J2868" t="s">
        <v>9938</v>
      </c>
      <c r="K2868" t="s">
        <v>98</v>
      </c>
      <c r="L2868" s="6" t="str">
        <f>IF(ISBLANK(employee_data35[[#This Row],[ExitDate]]),"1","0")</f>
        <v>0</v>
      </c>
      <c r="M2868" t="str">
        <f>IF(ISBLANK(employee_data35[[#This Row],[ExitDate]]),"Active","Tidak Active")</f>
        <v>Tidak Active</v>
      </c>
      <c r="N2868" t="s">
        <v>33</v>
      </c>
      <c r="O2868" t="s">
        <v>34</v>
      </c>
      <c r="P2868" t="s">
        <v>63</v>
      </c>
      <c r="Q2868" t="s">
        <v>140</v>
      </c>
      <c r="R2868" t="s">
        <v>9939</v>
      </c>
      <c r="S2868" t="s">
        <v>38</v>
      </c>
      <c r="T2868" t="s">
        <v>81</v>
      </c>
      <c r="U2868" s="1">
        <v>24716</v>
      </c>
      <c r="V2868" s="7" t="str">
        <f>CONCATENATE(employee_data35[[#This Row],[First-LastName]]&amp;" "&amp;employee_data35[[#This Row],[DOB]])</f>
        <v>Lillianna-Hill 24716</v>
      </c>
      <c r="W2868" t="s">
        <v>40</v>
      </c>
      <c r="X2868" t="s">
        <v>103</v>
      </c>
      <c r="Y2868" t="s">
        <v>42</v>
      </c>
      <c r="Z2868">
        <v>90732</v>
      </c>
      <c r="AA2868" t="s">
        <v>93</v>
      </c>
      <c r="AB2868" t="s">
        <v>84</v>
      </c>
      <c r="AC2868" t="s">
        <v>45</v>
      </c>
      <c r="AD2868">
        <v>3</v>
      </c>
    </row>
    <row r="2869" spans="1:30" x14ac:dyDescent="0.3">
      <c r="A2869">
        <v>3294</v>
      </c>
      <c r="B2869" t="s">
        <v>4165</v>
      </c>
      <c r="C2869" t="s">
        <v>1607</v>
      </c>
      <c r="D2869" s="6" t="str">
        <f>CONCATENATE(employee_data35[[#This Row],[FirstName]], "-",employee_data35[[#This Row],[LastName]] )</f>
        <v>Brent-Henry</v>
      </c>
      <c r="E2869" s="1">
        <v>44716</v>
      </c>
      <c r="F2869" s="1">
        <v>44919</v>
      </c>
      <c r="G2869" s="7" t="str">
        <f>IF(ISBLANK(employee_data35[[#This Row],[ExitDate]]),"Yes","")</f>
        <v/>
      </c>
      <c r="H2869" t="s">
        <v>28</v>
      </c>
      <c r="I2869" t="s">
        <v>9940</v>
      </c>
      <c r="J2869" t="s">
        <v>9941</v>
      </c>
      <c r="K2869" t="s">
        <v>118</v>
      </c>
      <c r="L2869" s="6" t="str">
        <f>IF(ISBLANK(employee_data35[[#This Row],[ExitDate]]),"1","0")</f>
        <v>0</v>
      </c>
      <c r="M2869" t="str">
        <f>IF(ISBLANK(employee_data35[[#This Row],[ExitDate]]),"Active","Tidak Active")</f>
        <v>Tidak Active</v>
      </c>
      <c r="N2869" t="s">
        <v>63</v>
      </c>
      <c r="O2869" t="s">
        <v>51</v>
      </c>
      <c r="P2869" t="s">
        <v>35</v>
      </c>
      <c r="Q2869" t="s">
        <v>140</v>
      </c>
      <c r="R2869" t="s">
        <v>9942</v>
      </c>
      <c r="S2869" t="s">
        <v>38</v>
      </c>
      <c r="T2869" t="s">
        <v>53</v>
      </c>
      <c r="U2869" s="1">
        <v>23899</v>
      </c>
      <c r="V2869" s="7" t="str">
        <f>CONCATENATE(employee_data35[[#This Row],[First-LastName]]&amp;" "&amp;employee_data35[[#This Row],[DOB]])</f>
        <v>Brent-Henry 23899</v>
      </c>
      <c r="W2869" t="s">
        <v>40</v>
      </c>
      <c r="X2869" t="s">
        <v>163</v>
      </c>
      <c r="Y2869" t="s">
        <v>42</v>
      </c>
      <c r="Z2869">
        <v>12076</v>
      </c>
      <c r="AA2869" t="s">
        <v>74</v>
      </c>
      <c r="AB2869" t="s">
        <v>104</v>
      </c>
      <c r="AC2869" t="s">
        <v>45</v>
      </c>
      <c r="AD2869">
        <v>3</v>
      </c>
    </row>
    <row r="2870" spans="1:30" x14ac:dyDescent="0.3">
      <c r="A2870">
        <v>3295</v>
      </c>
      <c r="B2870" t="s">
        <v>555</v>
      </c>
      <c r="C2870" t="s">
        <v>9943</v>
      </c>
      <c r="D2870" s="6" t="str">
        <f>CONCATENATE(employee_data35[[#This Row],[FirstName]], "-",employee_data35[[#This Row],[LastName]] )</f>
        <v>Emmanuel-Perkins</v>
      </c>
      <c r="E2870" s="1">
        <v>43616</v>
      </c>
      <c r="F2870" s="1"/>
      <c r="G2870" s="7" t="str">
        <f>IF(ISBLANK(employee_data35[[#This Row],[ExitDate]]),"Yes","")</f>
        <v>Yes</v>
      </c>
      <c r="H2870" t="s">
        <v>28</v>
      </c>
      <c r="I2870" t="s">
        <v>9944</v>
      </c>
      <c r="J2870" t="s">
        <v>9945</v>
      </c>
      <c r="K2870" t="s">
        <v>62</v>
      </c>
      <c r="L2870" s="6" t="str">
        <f>IF(ISBLANK(employee_data35[[#This Row],[ExitDate]]),"1","0")</f>
        <v>1</v>
      </c>
      <c r="M2870" t="str">
        <f>IF(ISBLANK(employee_data35[[#This Row],[ExitDate]]),"Active","Tidak Active")</f>
        <v>Active</v>
      </c>
      <c r="N2870" t="s">
        <v>52</v>
      </c>
      <c r="O2870" t="s">
        <v>34</v>
      </c>
      <c r="P2870" t="s">
        <v>63</v>
      </c>
      <c r="Q2870" t="s">
        <v>36</v>
      </c>
      <c r="R2870" t="s">
        <v>37</v>
      </c>
      <c r="S2870" t="s">
        <v>38</v>
      </c>
      <c r="T2870" t="s">
        <v>53</v>
      </c>
      <c r="U2870" s="1">
        <v>20046</v>
      </c>
      <c r="V2870" s="7" t="str">
        <f>CONCATENATE(employee_data35[[#This Row],[First-LastName]]&amp;" "&amp;employee_data35[[#This Row],[DOB]])</f>
        <v>Emmanuel-Perkins 20046</v>
      </c>
      <c r="W2870" t="s">
        <v>40</v>
      </c>
      <c r="X2870" t="s">
        <v>352</v>
      </c>
      <c r="Y2870" t="s">
        <v>42</v>
      </c>
      <c r="Z2870">
        <v>27767</v>
      </c>
      <c r="AA2870" t="s">
        <v>93</v>
      </c>
      <c r="AB2870" t="s">
        <v>104</v>
      </c>
      <c r="AC2870" t="s">
        <v>45</v>
      </c>
      <c r="AD2870">
        <v>5</v>
      </c>
    </row>
    <row r="2871" spans="1:30" x14ac:dyDescent="0.3">
      <c r="A2871">
        <v>3296</v>
      </c>
      <c r="B2871" t="s">
        <v>4896</v>
      </c>
      <c r="C2871" t="s">
        <v>2688</v>
      </c>
      <c r="D2871" s="6" t="str">
        <f>CONCATENATE(employee_data35[[#This Row],[FirstName]], "-",employee_data35[[#This Row],[LastName]] )</f>
        <v>Isis-Brooks</v>
      </c>
      <c r="E2871" s="1">
        <v>43472</v>
      </c>
      <c r="F2871" s="1">
        <v>43746</v>
      </c>
      <c r="G2871" s="7" t="str">
        <f>IF(ISBLANK(employee_data35[[#This Row],[ExitDate]]),"Yes","")</f>
        <v/>
      </c>
      <c r="H2871" t="s">
        <v>28</v>
      </c>
      <c r="I2871" t="s">
        <v>9946</v>
      </c>
      <c r="J2871" t="s">
        <v>9947</v>
      </c>
      <c r="K2871" t="s">
        <v>89</v>
      </c>
      <c r="L2871" s="6" t="str">
        <f>IF(ISBLANK(employee_data35[[#This Row],[ExitDate]]),"1","0")</f>
        <v>0</v>
      </c>
      <c r="M2871" t="str">
        <f>IF(ISBLANK(employee_data35[[#This Row],[ExitDate]]),"Active","Tidak Active")</f>
        <v>Tidak Active</v>
      </c>
      <c r="N2871" t="s">
        <v>52</v>
      </c>
      <c r="O2871" t="s">
        <v>34</v>
      </c>
      <c r="P2871" t="s">
        <v>63</v>
      </c>
      <c r="Q2871" t="s">
        <v>175</v>
      </c>
      <c r="R2871" t="s">
        <v>9948</v>
      </c>
      <c r="S2871" t="s">
        <v>38</v>
      </c>
      <c r="T2871" t="s">
        <v>90</v>
      </c>
      <c r="U2871" s="1">
        <v>17447</v>
      </c>
      <c r="V2871" s="7" t="str">
        <f>CONCATENATE(employee_data35[[#This Row],[First-LastName]]&amp;" "&amp;employee_data35[[#This Row],[DOB]])</f>
        <v>Isis-Brooks 17447</v>
      </c>
      <c r="W2871" t="s">
        <v>40</v>
      </c>
      <c r="X2871" t="s">
        <v>226</v>
      </c>
      <c r="Y2871" t="s">
        <v>55</v>
      </c>
      <c r="Z2871">
        <v>24886</v>
      </c>
      <c r="AA2871" t="s">
        <v>43</v>
      </c>
      <c r="AB2871" t="s">
        <v>84</v>
      </c>
      <c r="AC2871" t="s">
        <v>740</v>
      </c>
      <c r="AD2871">
        <v>2</v>
      </c>
    </row>
    <row r="2872" spans="1:30" x14ac:dyDescent="0.3">
      <c r="A2872">
        <v>3297</v>
      </c>
      <c r="B2872" t="s">
        <v>244</v>
      </c>
      <c r="C2872" t="s">
        <v>7275</v>
      </c>
      <c r="D2872" s="6" t="str">
        <f>CONCATENATE(employee_data35[[#This Row],[FirstName]], "-",employee_data35[[#This Row],[LastName]] )</f>
        <v>Axel-Dunlap</v>
      </c>
      <c r="E2872" s="1">
        <v>44030</v>
      </c>
      <c r="F2872" s="1">
        <v>44306</v>
      </c>
      <c r="G2872" s="7" t="str">
        <f>IF(ISBLANK(employee_data35[[#This Row],[ExitDate]]),"Yes","")</f>
        <v/>
      </c>
      <c r="H2872" t="s">
        <v>28</v>
      </c>
      <c r="I2872" t="s">
        <v>9949</v>
      </c>
      <c r="J2872" t="s">
        <v>9950</v>
      </c>
      <c r="K2872" t="s">
        <v>31</v>
      </c>
      <c r="L2872" s="6" t="str">
        <f>IF(ISBLANK(employee_data35[[#This Row],[ExitDate]]),"1","0")</f>
        <v>0</v>
      </c>
      <c r="M2872" t="str">
        <f>IF(ISBLANK(employee_data35[[#This Row],[ExitDate]]),"Active","Tidak Active")</f>
        <v>Tidak Active</v>
      </c>
      <c r="N2872" t="s">
        <v>33</v>
      </c>
      <c r="O2872" t="s">
        <v>51</v>
      </c>
      <c r="P2872" t="s">
        <v>35</v>
      </c>
      <c r="Q2872" t="s">
        <v>140</v>
      </c>
      <c r="R2872" t="s">
        <v>9951</v>
      </c>
      <c r="S2872" t="s">
        <v>38</v>
      </c>
      <c r="T2872" t="s">
        <v>90</v>
      </c>
      <c r="U2872" s="1">
        <v>20374</v>
      </c>
      <c r="V2872" s="7" t="str">
        <f>CONCATENATE(employee_data35[[#This Row],[First-LastName]]&amp;" "&amp;employee_data35[[#This Row],[DOB]])</f>
        <v>Axel-Dunlap 20374</v>
      </c>
      <c r="W2872" t="s">
        <v>40</v>
      </c>
      <c r="X2872" t="s">
        <v>113</v>
      </c>
      <c r="Y2872" t="s">
        <v>55</v>
      </c>
      <c r="Z2872">
        <v>25813</v>
      </c>
      <c r="AA2872" t="s">
        <v>93</v>
      </c>
      <c r="AB2872" t="s">
        <v>84</v>
      </c>
      <c r="AC2872" t="s">
        <v>45</v>
      </c>
      <c r="AD2872">
        <v>4</v>
      </c>
    </row>
    <row r="2873" spans="1:30" x14ac:dyDescent="0.3">
      <c r="A2873">
        <v>3298</v>
      </c>
      <c r="B2873" t="s">
        <v>9952</v>
      </c>
      <c r="C2873" t="s">
        <v>1896</v>
      </c>
      <c r="D2873" s="6" t="str">
        <f>CONCATENATE(employee_data35[[#This Row],[FirstName]], "-",employee_data35[[#This Row],[LastName]] )</f>
        <v>Tatum-Petty</v>
      </c>
      <c r="E2873" s="1">
        <v>44154</v>
      </c>
      <c r="F2873" s="1">
        <v>44337</v>
      </c>
      <c r="G2873" s="7" t="str">
        <f>IF(ISBLANK(employee_data35[[#This Row],[ExitDate]]),"Yes","")</f>
        <v/>
      </c>
      <c r="H2873" t="s">
        <v>728</v>
      </c>
      <c r="I2873" t="s">
        <v>9953</v>
      </c>
      <c r="J2873" t="s">
        <v>9954</v>
      </c>
      <c r="K2873" t="s">
        <v>50</v>
      </c>
      <c r="L2873" s="6" t="str">
        <f>IF(ISBLANK(employee_data35[[#This Row],[ExitDate]]),"1","0")</f>
        <v>0</v>
      </c>
      <c r="M2873" t="str">
        <f>IF(ISBLANK(employee_data35[[#This Row],[ExitDate]]),"Active","Tidak Active")</f>
        <v>Tidak Active</v>
      </c>
      <c r="N2873" t="s">
        <v>63</v>
      </c>
      <c r="O2873" t="s">
        <v>51</v>
      </c>
      <c r="P2873" t="s">
        <v>63</v>
      </c>
      <c r="Q2873" t="s">
        <v>99</v>
      </c>
      <c r="R2873" t="s">
        <v>9955</v>
      </c>
      <c r="S2873" t="s">
        <v>38</v>
      </c>
      <c r="T2873" t="s">
        <v>90</v>
      </c>
      <c r="U2873" s="1">
        <v>35134</v>
      </c>
      <c r="V2873" s="7" t="str">
        <f>CONCATENATE(employee_data35[[#This Row],[First-LastName]]&amp;" "&amp;employee_data35[[#This Row],[DOB]])</f>
        <v>Tatum-Petty 35134</v>
      </c>
      <c r="W2873" t="s">
        <v>40</v>
      </c>
      <c r="X2873" t="s">
        <v>103</v>
      </c>
      <c r="Y2873" t="s">
        <v>42</v>
      </c>
      <c r="Z2873">
        <v>88404</v>
      </c>
      <c r="AA2873" t="s">
        <v>56</v>
      </c>
      <c r="AB2873" t="s">
        <v>44</v>
      </c>
      <c r="AC2873" t="s">
        <v>45</v>
      </c>
      <c r="AD2873">
        <v>5</v>
      </c>
    </row>
    <row r="2874" spans="1:30" x14ac:dyDescent="0.3">
      <c r="A2874">
        <v>3299</v>
      </c>
      <c r="B2874" t="s">
        <v>400</v>
      </c>
      <c r="C2874" t="s">
        <v>2410</v>
      </c>
      <c r="D2874" s="6" t="str">
        <f>CONCATENATE(employee_data35[[#This Row],[FirstName]], "-",employee_data35[[#This Row],[LastName]] )</f>
        <v>Devyn-Pace</v>
      </c>
      <c r="E2874" s="1">
        <v>44875</v>
      </c>
      <c r="F2874" s="1"/>
      <c r="G2874" s="7" t="str">
        <f>IF(ISBLANK(employee_data35[[#This Row],[ExitDate]]),"Yes","")</f>
        <v>Yes</v>
      </c>
      <c r="H2874" t="s">
        <v>728</v>
      </c>
      <c r="I2874" t="s">
        <v>9956</v>
      </c>
      <c r="J2874" t="s">
        <v>9957</v>
      </c>
      <c r="K2874" t="s">
        <v>139</v>
      </c>
      <c r="L2874" s="6" t="str">
        <f>IF(ISBLANK(employee_data35[[#This Row],[ExitDate]]),"1","0")</f>
        <v>1</v>
      </c>
      <c r="M2874" t="str">
        <f>IF(ISBLANK(employee_data35[[#This Row],[ExitDate]]),"Active","Tidak Active")</f>
        <v>Active</v>
      </c>
      <c r="N2874" t="s">
        <v>52</v>
      </c>
      <c r="O2874" t="s">
        <v>51</v>
      </c>
      <c r="P2874" t="s">
        <v>63</v>
      </c>
      <c r="Q2874" t="s">
        <v>36</v>
      </c>
      <c r="R2874" t="s">
        <v>37</v>
      </c>
      <c r="S2874" t="s">
        <v>38</v>
      </c>
      <c r="T2874" t="s">
        <v>305</v>
      </c>
      <c r="U2874" s="1">
        <v>27555</v>
      </c>
      <c r="V2874" s="7" t="str">
        <f>CONCATENATE(employee_data35[[#This Row],[First-LastName]]&amp;" "&amp;employee_data35[[#This Row],[DOB]])</f>
        <v>Devyn-Pace 27555</v>
      </c>
      <c r="W2874" t="s">
        <v>40</v>
      </c>
      <c r="X2874" t="s">
        <v>6</v>
      </c>
      <c r="Y2874" t="s">
        <v>55</v>
      </c>
      <c r="Z2874">
        <v>51576</v>
      </c>
      <c r="AA2874" t="s">
        <v>43</v>
      </c>
      <c r="AB2874" t="s">
        <v>44</v>
      </c>
      <c r="AC2874" t="s">
        <v>45</v>
      </c>
      <c r="AD2874">
        <v>4</v>
      </c>
    </row>
    <row r="2875" spans="1:30" x14ac:dyDescent="0.3">
      <c r="A2875">
        <v>3300</v>
      </c>
      <c r="B2875" t="s">
        <v>7026</v>
      </c>
      <c r="C2875" t="s">
        <v>1040</v>
      </c>
      <c r="D2875" s="6" t="str">
        <f>CONCATENATE(employee_data35[[#This Row],[FirstName]], "-",employee_data35[[#This Row],[LastName]] )</f>
        <v>Rosemary-Becker</v>
      </c>
      <c r="E2875" s="1">
        <v>44280</v>
      </c>
      <c r="F2875" s="1">
        <v>44689</v>
      </c>
      <c r="G2875" s="7" t="str">
        <f>IF(ISBLANK(employee_data35[[#This Row],[ExitDate]]),"Yes","")</f>
        <v/>
      </c>
      <c r="H2875" t="s">
        <v>728</v>
      </c>
      <c r="I2875" t="s">
        <v>9958</v>
      </c>
      <c r="J2875" t="s">
        <v>9959</v>
      </c>
      <c r="K2875" t="s">
        <v>118</v>
      </c>
      <c r="L2875" s="6" t="str">
        <f>IF(ISBLANK(employee_data35[[#This Row],[ExitDate]]),"1","0")</f>
        <v>0</v>
      </c>
      <c r="M2875" t="str">
        <f>IF(ISBLANK(employee_data35[[#This Row],[ExitDate]]),"Active","Tidak Active")</f>
        <v>Tidak Active</v>
      </c>
      <c r="N2875" t="s">
        <v>63</v>
      </c>
      <c r="O2875" t="s">
        <v>64</v>
      </c>
      <c r="P2875" t="s">
        <v>52</v>
      </c>
      <c r="Q2875" t="s">
        <v>126</v>
      </c>
      <c r="R2875" t="s">
        <v>9960</v>
      </c>
      <c r="S2875" t="s">
        <v>38</v>
      </c>
      <c r="T2875" t="s">
        <v>90</v>
      </c>
      <c r="U2875" s="1">
        <v>17133</v>
      </c>
      <c r="V2875" s="7" t="str">
        <f>CONCATENATE(employee_data35[[#This Row],[First-LastName]]&amp;" "&amp;employee_data35[[#This Row],[DOB]])</f>
        <v>Rosemary-Becker 17133</v>
      </c>
      <c r="W2875" t="s">
        <v>40</v>
      </c>
      <c r="X2875" t="s">
        <v>103</v>
      </c>
      <c r="Y2875" t="s">
        <v>55</v>
      </c>
      <c r="Z2875">
        <v>73771</v>
      </c>
      <c r="AA2875" t="s">
        <v>43</v>
      </c>
      <c r="AB2875" t="s">
        <v>84</v>
      </c>
      <c r="AC2875" t="s">
        <v>45</v>
      </c>
      <c r="AD2875">
        <v>2</v>
      </c>
    </row>
    <row r="2876" spans="1:30" x14ac:dyDescent="0.3">
      <c r="A2876">
        <v>3301</v>
      </c>
      <c r="B2876" t="s">
        <v>9961</v>
      </c>
      <c r="C2876" t="s">
        <v>3770</v>
      </c>
      <c r="D2876" s="6" t="str">
        <f>CONCATENATE(employee_data35[[#This Row],[FirstName]], "-",employee_data35[[#This Row],[LastName]] )</f>
        <v>Amiah-Sweeney</v>
      </c>
      <c r="E2876" s="1">
        <v>43598</v>
      </c>
      <c r="F2876" s="1">
        <v>44786</v>
      </c>
      <c r="G2876" s="7" t="str">
        <f>IF(ISBLANK(employee_data35[[#This Row],[ExitDate]]),"Yes","")</f>
        <v/>
      </c>
      <c r="H2876" t="s">
        <v>728</v>
      </c>
      <c r="I2876" t="s">
        <v>9962</v>
      </c>
      <c r="J2876" t="s">
        <v>9963</v>
      </c>
      <c r="K2876" t="s">
        <v>62</v>
      </c>
      <c r="L2876" s="6" t="str">
        <f>IF(ISBLANK(employee_data35[[#This Row],[ExitDate]]),"1","0")</f>
        <v>0</v>
      </c>
      <c r="M2876" t="str">
        <f>IF(ISBLANK(employee_data35[[#This Row],[ExitDate]]),"Active","Tidak Active")</f>
        <v>Tidak Active</v>
      </c>
      <c r="N2876" t="s">
        <v>33</v>
      </c>
      <c r="O2876" t="s">
        <v>64</v>
      </c>
      <c r="P2876" t="s">
        <v>63</v>
      </c>
      <c r="Q2876" t="s">
        <v>140</v>
      </c>
      <c r="R2876" t="s">
        <v>9964</v>
      </c>
      <c r="S2876" t="s">
        <v>38</v>
      </c>
      <c r="T2876" t="s">
        <v>90</v>
      </c>
      <c r="U2876" s="1">
        <v>35669</v>
      </c>
      <c r="V2876" s="7" t="str">
        <f>CONCATENATE(employee_data35[[#This Row],[First-LastName]]&amp;" "&amp;employee_data35[[#This Row],[DOB]])</f>
        <v>Amiah-Sweeney 35669</v>
      </c>
      <c r="W2876" t="s">
        <v>40</v>
      </c>
      <c r="X2876" t="s">
        <v>834</v>
      </c>
      <c r="Y2876" t="s">
        <v>55</v>
      </c>
      <c r="Z2876">
        <v>65436</v>
      </c>
      <c r="AA2876" t="s">
        <v>93</v>
      </c>
      <c r="AB2876" t="s">
        <v>104</v>
      </c>
      <c r="AC2876" t="s">
        <v>45</v>
      </c>
      <c r="AD2876">
        <v>1</v>
      </c>
    </row>
    <row r="2877" spans="1:30" x14ac:dyDescent="0.3">
      <c r="A2877">
        <v>3302</v>
      </c>
      <c r="B2877" t="s">
        <v>627</v>
      </c>
      <c r="C2877" t="s">
        <v>5410</v>
      </c>
      <c r="D2877" s="6" t="str">
        <f>CONCATENATE(employee_data35[[#This Row],[FirstName]], "-",employee_data35[[#This Row],[LastName]] )</f>
        <v>Maya-Mccoy</v>
      </c>
      <c r="E2877" s="1">
        <v>43623</v>
      </c>
      <c r="F2877" s="1">
        <v>44871</v>
      </c>
      <c r="G2877" s="7" t="str">
        <f>IF(ISBLANK(employee_data35[[#This Row],[ExitDate]]),"Yes","")</f>
        <v/>
      </c>
      <c r="H2877" t="s">
        <v>728</v>
      </c>
      <c r="I2877" t="s">
        <v>9965</v>
      </c>
      <c r="J2877" t="s">
        <v>9966</v>
      </c>
      <c r="K2877" t="s">
        <v>168</v>
      </c>
      <c r="L2877" s="6" t="str">
        <f>IF(ISBLANK(employee_data35[[#This Row],[ExitDate]]),"1","0")</f>
        <v>0</v>
      </c>
      <c r="M2877" t="str">
        <f>IF(ISBLANK(employee_data35[[#This Row],[ExitDate]]),"Active","Tidak Active")</f>
        <v>Tidak Active</v>
      </c>
      <c r="N2877" t="s">
        <v>63</v>
      </c>
      <c r="O2877" t="s">
        <v>51</v>
      </c>
      <c r="P2877" t="s">
        <v>52</v>
      </c>
      <c r="Q2877" t="s">
        <v>140</v>
      </c>
      <c r="R2877" t="s">
        <v>9967</v>
      </c>
      <c r="S2877" t="s">
        <v>38</v>
      </c>
      <c r="T2877" t="s">
        <v>81</v>
      </c>
      <c r="U2877" s="1">
        <v>15912</v>
      </c>
      <c r="V2877" s="7" t="str">
        <f>CONCATENATE(employee_data35[[#This Row],[First-LastName]]&amp;" "&amp;employee_data35[[#This Row],[DOB]])</f>
        <v>Maya-Mccoy 15912</v>
      </c>
      <c r="W2877" t="s">
        <v>40</v>
      </c>
      <c r="X2877" t="s">
        <v>163</v>
      </c>
      <c r="Y2877" t="s">
        <v>42</v>
      </c>
      <c r="Z2877">
        <v>77353</v>
      </c>
      <c r="AA2877" t="s">
        <v>56</v>
      </c>
      <c r="AB2877" t="s">
        <v>84</v>
      </c>
      <c r="AC2877" t="s">
        <v>45</v>
      </c>
      <c r="AD2877">
        <v>4</v>
      </c>
    </row>
    <row r="2878" spans="1:30" x14ac:dyDescent="0.3">
      <c r="A2878">
        <v>3303</v>
      </c>
      <c r="B2878" t="s">
        <v>9968</v>
      </c>
      <c r="C2878" t="s">
        <v>1909</v>
      </c>
      <c r="D2878" s="6" t="str">
        <f>CONCATENATE(employee_data35[[#This Row],[FirstName]], "-",employee_data35[[#This Row],[LastName]] )</f>
        <v>Ty-Page</v>
      </c>
      <c r="E2878" s="1">
        <v>44975</v>
      </c>
      <c r="F2878" s="1"/>
      <c r="G2878" s="7" t="str">
        <f>IF(ISBLANK(employee_data35[[#This Row],[ExitDate]]),"Yes","")</f>
        <v>Yes</v>
      </c>
      <c r="H2878" t="s">
        <v>728</v>
      </c>
      <c r="I2878" t="s">
        <v>9969</v>
      </c>
      <c r="J2878" t="s">
        <v>9970</v>
      </c>
      <c r="K2878" t="s">
        <v>133</v>
      </c>
      <c r="L2878" s="6" t="str">
        <f>IF(ISBLANK(employee_data35[[#This Row],[ExitDate]]),"1","0")</f>
        <v>1</v>
      </c>
      <c r="M2878" t="str">
        <f>IF(ISBLANK(employee_data35[[#This Row],[ExitDate]]),"Active","Tidak Active")</f>
        <v>Active</v>
      </c>
      <c r="N2878" t="s">
        <v>63</v>
      </c>
      <c r="O2878" t="s">
        <v>51</v>
      </c>
      <c r="P2878" t="s">
        <v>52</v>
      </c>
      <c r="Q2878" t="s">
        <v>36</v>
      </c>
      <c r="R2878" t="s">
        <v>37</v>
      </c>
      <c r="S2878" t="s">
        <v>38</v>
      </c>
      <c r="T2878" t="s">
        <v>90</v>
      </c>
      <c r="U2878" s="1">
        <v>29901</v>
      </c>
      <c r="V2878" s="7" t="str">
        <f>CONCATENATE(employee_data35[[#This Row],[First-LastName]]&amp;" "&amp;employee_data35[[#This Row],[DOB]])</f>
        <v>Ty-Page 29901</v>
      </c>
      <c r="W2878" t="s">
        <v>40</v>
      </c>
      <c r="X2878" t="s">
        <v>83</v>
      </c>
      <c r="Y2878" t="s">
        <v>42</v>
      </c>
      <c r="Z2878">
        <v>49310</v>
      </c>
      <c r="AA2878" t="s">
        <v>93</v>
      </c>
      <c r="AB2878" t="s">
        <v>75</v>
      </c>
      <c r="AC2878" t="s">
        <v>45</v>
      </c>
      <c r="AD2878">
        <v>3</v>
      </c>
    </row>
    <row r="2879" spans="1:30" x14ac:dyDescent="0.3">
      <c r="A2879">
        <v>3304</v>
      </c>
      <c r="B2879" t="s">
        <v>5369</v>
      </c>
      <c r="C2879" t="s">
        <v>4298</v>
      </c>
      <c r="D2879" s="6" t="str">
        <f>CONCATENATE(employee_data35[[#This Row],[FirstName]], "-",employee_data35[[#This Row],[LastName]] )</f>
        <v>Destiney-Kirby</v>
      </c>
      <c r="E2879" s="1">
        <v>43557</v>
      </c>
      <c r="F2879" s="1"/>
      <c r="G2879" s="7" t="str">
        <f>IF(ISBLANK(employee_data35[[#This Row],[ExitDate]]),"Yes","")</f>
        <v>Yes</v>
      </c>
      <c r="H2879" t="s">
        <v>728</v>
      </c>
      <c r="I2879" t="s">
        <v>9971</v>
      </c>
      <c r="J2879" t="s">
        <v>9972</v>
      </c>
      <c r="K2879" t="s">
        <v>80</v>
      </c>
      <c r="L2879" s="6" t="str">
        <f>IF(ISBLANK(employee_data35[[#This Row],[ExitDate]]),"1","0")</f>
        <v>1</v>
      </c>
      <c r="M2879" t="str">
        <f>IF(ISBLANK(employee_data35[[#This Row],[ExitDate]]),"Active","Tidak Active")</f>
        <v>Active</v>
      </c>
      <c r="N2879" t="s">
        <v>52</v>
      </c>
      <c r="O2879" t="s">
        <v>51</v>
      </c>
      <c r="P2879" t="s">
        <v>35</v>
      </c>
      <c r="Q2879" t="s">
        <v>36</v>
      </c>
      <c r="R2879" t="s">
        <v>37</v>
      </c>
      <c r="S2879" t="s">
        <v>38</v>
      </c>
      <c r="T2879" t="s">
        <v>305</v>
      </c>
      <c r="U2879" s="1">
        <v>31023</v>
      </c>
      <c r="V2879" s="7" t="str">
        <f>CONCATENATE(employee_data35[[#This Row],[First-LastName]]&amp;" "&amp;employee_data35[[#This Row],[DOB]])</f>
        <v>Destiney-Kirby 31023</v>
      </c>
      <c r="W2879" t="s">
        <v>40</v>
      </c>
      <c r="X2879" t="s">
        <v>226</v>
      </c>
      <c r="Y2879" t="s">
        <v>42</v>
      </c>
      <c r="Z2879">
        <v>71443</v>
      </c>
      <c r="AA2879" t="s">
        <v>74</v>
      </c>
      <c r="AB2879" t="s">
        <v>75</v>
      </c>
      <c r="AC2879" t="s">
        <v>45</v>
      </c>
      <c r="AD2879">
        <v>4</v>
      </c>
    </row>
    <row r="2880" spans="1:30" x14ac:dyDescent="0.3">
      <c r="A2880">
        <v>3305</v>
      </c>
      <c r="B2880" t="s">
        <v>9973</v>
      </c>
      <c r="C2880" t="s">
        <v>8920</v>
      </c>
      <c r="D2880" s="6" t="str">
        <f>CONCATENATE(employee_data35[[#This Row],[FirstName]], "-",employee_data35[[#This Row],[LastName]] )</f>
        <v>Jace-Galloway</v>
      </c>
      <c r="E2880" s="1">
        <v>44165</v>
      </c>
      <c r="F2880" s="1">
        <v>44857</v>
      </c>
      <c r="G2880" s="7" t="str">
        <f>IF(ISBLANK(employee_data35[[#This Row],[ExitDate]]),"Yes","")</f>
        <v/>
      </c>
      <c r="H2880" t="s">
        <v>28</v>
      </c>
      <c r="I2880" t="s">
        <v>9974</v>
      </c>
      <c r="J2880" t="s">
        <v>9975</v>
      </c>
      <c r="K2880" t="s">
        <v>98</v>
      </c>
      <c r="L2880" s="6" t="str">
        <f>IF(ISBLANK(employee_data35[[#This Row],[ExitDate]]),"1","0")</f>
        <v>0</v>
      </c>
      <c r="M2880" t="str">
        <f>IF(ISBLANK(employee_data35[[#This Row],[ExitDate]]),"Active","Tidak Active")</f>
        <v>Tidak Active</v>
      </c>
      <c r="N2880" t="s">
        <v>33</v>
      </c>
      <c r="O2880" t="s">
        <v>34</v>
      </c>
      <c r="P2880" t="s">
        <v>52</v>
      </c>
      <c r="Q2880" t="s">
        <v>99</v>
      </c>
      <c r="R2880" t="s">
        <v>9976</v>
      </c>
      <c r="S2880" t="s">
        <v>38</v>
      </c>
      <c r="T2880" t="s">
        <v>177</v>
      </c>
      <c r="U2880" s="1">
        <v>33794</v>
      </c>
      <c r="V2880" s="7" t="str">
        <f>CONCATENATE(employee_data35[[#This Row],[First-LastName]]&amp;" "&amp;employee_data35[[#This Row],[DOB]])</f>
        <v>Jace-Galloway 33794</v>
      </c>
      <c r="W2880" t="s">
        <v>40</v>
      </c>
      <c r="X2880" t="s">
        <v>178</v>
      </c>
      <c r="Y2880" t="s">
        <v>42</v>
      </c>
      <c r="Z2880">
        <v>18362</v>
      </c>
      <c r="AA2880" t="s">
        <v>74</v>
      </c>
      <c r="AB2880" t="s">
        <v>44</v>
      </c>
      <c r="AC2880" t="s">
        <v>45</v>
      </c>
      <c r="AD2880">
        <v>4</v>
      </c>
    </row>
    <row r="2881" spans="1:30" x14ac:dyDescent="0.3">
      <c r="A2881">
        <v>3306</v>
      </c>
      <c r="B2881" t="s">
        <v>1339</v>
      </c>
      <c r="C2881" t="s">
        <v>3187</v>
      </c>
      <c r="D2881" s="6" t="str">
        <f>CONCATENATE(employee_data35[[#This Row],[FirstName]], "-",employee_data35[[#This Row],[LastName]] )</f>
        <v>Justice-Guerra</v>
      </c>
      <c r="E2881" s="1">
        <v>44828</v>
      </c>
      <c r="F2881" s="1">
        <v>44861</v>
      </c>
      <c r="G2881" s="7" t="str">
        <f>IF(ISBLANK(employee_data35[[#This Row],[ExitDate]]),"Yes","")</f>
        <v/>
      </c>
      <c r="H2881" t="s">
        <v>28</v>
      </c>
      <c r="I2881" t="s">
        <v>9977</v>
      </c>
      <c r="J2881" t="s">
        <v>9978</v>
      </c>
      <c r="K2881" t="s">
        <v>118</v>
      </c>
      <c r="L2881" s="6" t="str">
        <f>IF(ISBLANK(employee_data35[[#This Row],[ExitDate]]),"1","0")</f>
        <v>0</v>
      </c>
      <c r="M2881" t="str">
        <f>IF(ISBLANK(employee_data35[[#This Row],[ExitDate]]),"Active","Tidak Active")</f>
        <v>Tidak Active</v>
      </c>
      <c r="N2881" t="s">
        <v>63</v>
      </c>
      <c r="O2881" t="s">
        <v>51</v>
      </c>
      <c r="P2881" t="s">
        <v>35</v>
      </c>
      <c r="Q2881" t="s">
        <v>175</v>
      </c>
      <c r="R2881" t="s">
        <v>9979</v>
      </c>
      <c r="S2881" t="s">
        <v>38</v>
      </c>
      <c r="T2881" t="s">
        <v>90</v>
      </c>
      <c r="U2881" s="1">
        <v>33694</v>
      </c>
      <c r="V2881" s="7" t="str">
        <f>CONCATENATE(employee_data35[[#This Row],[First-LastName]]&amp;" "&amp;employee_data35[[#This Row],[DOB]])</f>
        <v>Justice-Guerra 33694</v>
      </c>
      <c r="W2881" t="s">
        <v>40</v>
      </c>
      <c r="X2881" t="s">
        <v>83</v>
      </c>
      <c r="Y2881" t="s">
        <v>55</v>
      </c>
      <c r="Z2881">
        <v>78658</v>
      </c>
      <c r="AA2881" t="s">
        <v>43</v>
      </c>
      <c r="AB2881" t="s">
        <v>84</v>
      </c>
      <c r="AC2881" t="s">
        <v>740</v>
      </c>
      <c r="AD2881">
        <v>4</v>
      </c>
    </row>
    <row r="2882" spans="1:30" x14ac:dyDescent="0.3">
      <c r="A2882">
        <v>3307</v>
      </c>
      <c r="B2882" t="s">
        <v>8142</v>
      </c>
      <c r="C2882" t="s">
        <v>5586</v>
      </c>
      <c r="D2882" s="6" t="str">
        <f>CONCATENATE(employee_data35[[#This Row],[FirstName]], "-",employee_data35[[#This Row],[LastName]] )</f>
        <v>Quincy-Cardenas</v>
      </c>
      <c r="E2882" s="1">
        <v>43637</v>
      </c>
      <c r="F2882" s="1"/>
      <c r="G2882" s="7" t="str">
        <f>IF(ISBLANK(employee_data35[[#This Row],[ExitDate]]),"Yes","")</f>
        <v>Yes</v>
      </c>
      <c r="H2882" t="s">
        <v>28</v>
      </c>
      <c r="I2882" t="s">
        <v>9980</v>
      </c>
      <c r="J2882" t="s">
        <v>9981</v>
      </c>
      <c r="K2882" t="s">
        <v>62</v>
      </c>
      <c r="L2882" s="6" t="str">
        <f>IF(ISBLANK(employee_data35[[#This Row],[ExitDate]]),"1","0")</f>
        <v>1</v>
      </c>
      <c r="M2882" t="str">
        <f>IF(ISBLANK(employee_data35[[#This Row],[ExitDate]]),"Active","Tidak Active")</f>
        <v>Active</v>
      </c>
      <c r="N2882" t="s">
        <v>63</v>
      </c>
      <c r="O2882" t="s">
        <v>34</v>
      </c>
      <c r="P2882" t="s">
        <v>63</v>
      </c>
      <c r="Q2882" t="s">
        <v>36</v>
      </c>
      <c r="R2882" t="s">
        <v>37</v>
      </c>
      <c r="S2882" t="s">
        <v>38</v>
      </c>
      <c r="T2882" t="s">
        <v>119</v>
      </c>
      <c r="U2882" s="1">
        <v>28781</v>
      </c>
      <c r="V2882" s="7" t="str">
        <f>CONCATENATE(employee_data35[[#This Row],[First-LastName]]&amp;" "&amp;employee_data35[[#This Row],[DOB]])</f>
        <v>Quincy-Cardenas 28781</v>
      </c>
      <c r="W2882" t="s">
        <v>40</v>
      </c>
      <c r="X2882" t="s">
        <v>708</v>
      </c>
      <c r="Y2882" t="s">
        <v>55</v>
      </c>
      <c r="Z2882">
        <v>96247</v>
      </c>
      <c r="AA2882" t="s">
        <v>128</v>
      </c>
      <c r="AB2882" t="s">
        <v>84</v>
      </c>
      <c r="AC2882" t="s">
        <v>45</v>
      </c>
      <c r="AD2882">
        <v>4</v>
      </c>
    </row>
    <row r="2883" spans="1:30" x14ac:dyDescent="0.3">
      <c r="A2883">
        <v>3308</v>
      </c>
      <c r="B2883" t="s">
        <v>3505</v>
      </c>
      <c r="C2883" t="s">
        <v>1362</v>
      </c>
      <c r="D2883" s="6" t="str">
        <f>CONCATENATE(employee_data35[[#This Row],[FirstName]], "-",employee_data35[[#This Row],[LastName]] )</f>
        <v>Alyvia-Mitchell</v>
      </c>
      <c r="E2883" s="1">
        <v>44722</v>
      </c>
      <c r="F2883" s="1"/>
      <c r="G2883" s="7" t="str">
        <f>IF(ISBLANK(employee_data35[[#This Row],[ExitDate]]),"Yes","")</f>
        <v>Yes</v>
      </c>
      <c r="H2883" t="s">
        <v>28</v>
      </c>
      <c r="I2883" t="s">
        <v>9982</v>
      </c>
      <c r="J2883" t="s">
        <v>9983</v>
      </c>
      <c r="K2883" t="s">
        <v>89</v>
      </c>
      <c r="L2883" s="6" t="str">
        <f>IF(ISBLANK(employee_data35[[#This Row],[ExitDate]]),"1","0")</f>
        <v>1</v>
      </c>
      <c r="M2883" t="str">
        <f>IF(ISBLANK(employee_data35[[#This Row],[ExitDate]]),"Active","Tidak Active")</f>
        <v>Active</v>
      </c>
      <c r="N2883" t="s">
        <v>33</v>
      </c>
      <c r="O2883" t="s">
        <v>34</v>
      </c>
      <c r="P2883" t="s">
        <v>35</v>
      </c>
      <c r="Q2883" t="s">
        <v>36</v>
      </c>
      <c r="R2883" t="s">
        <v>37</v>
      </c>
      <c r="S2883" t="s">
        <v>38</v>
      </c>
      <c r="T2883" t="s">
        <v>66</v>
      </c>
      <c r="U2883" s="1">
        <v>36121</v>
      </c>
      <c r="V2883" s="7" t="str">
        <f>CONCATENATE(employee_data35[[#This Row],[First-LastName]]&amp;" "&amp;employee_data35[[#This Row],[DOB]])</f>
        <v>Alyvia-Mitchell 36121</v>
      </c>
      <c r="W2883" t="s">
        <v>40</v>
      </c>
      <c r="X2883" t="s">
        <v>613</v>
      </c>
      <c r="Y2883" t="s">
        <v>42</v>
      </c>
      <c r="Z2883">
        <v>70865</v>
      </c>
      <c r="AA2883" t="s">
        <v>93</v>
      </c>
      <c r="AB2883" t="s">
        <v>84</v>
      </c>
      <c r="AC2883" t="s">
        <v>45</v>
      </c>
      <c r="AD2883">
        <v>3</v>
      </c>
    </row>
    <row r="2884" spans="1:30" x14ac:dyDescent="0.3">
      <c r="A2884">
        <v>3309</v>
      </c>
      <c r="B2884" t="s">
        <v>3572</v>
      </c>
      <c r="C2884" t="s">
        <v>3459</v>
      </c>
      <c r="D2884" s="6" t="str">
        <f>CONCATENATE(employee_data35[[#This Row],[FirstName]], "-",employee_data35[[#This Row],[LastName]] )</f>
        <v>Lillie-Potter</v>
      </c>
      <c r="E2884" s="1">
        <v>44122</v>
      </c>
      <c r="F2884" s="1"/>
      <c r="G2884" s="7" t="str">
        <f>IF(ISBLANK(employee_data35[[#This Row],[ExitDate]]),"Yes","")</f>
        <v>Yes</v>
      </c>
      <c r="H2884" t="s">
        <v>28</v>
      </c>
      <c r="I2884" t="s">
        <v>9984</v>
      </c>
      <c r="J2884" t="s">
        <v>9985</v>
      </c>
      <c r="K2884" t="s">
        <v>31</v>
      </c>
      <c r="L2884" s="6" t="str">
        <f>IF(ISBLANK(employee_data35[[#This Row],[ExitDate]]),"1","0")</f>
        <v>1</v>
      </c>
      <c r="M2884" t="str">
        <f>IF(ISBLANK(employee_data35[[#This Row],[ExitDate]]),"Active","Tidak Active")</f>
        <v>Active</v>
      </c>
      <c r="N2884" t="s">
        <v>52</v>
      </c>
      <c r="O2884" t="s">
        <v>64</v>
      </c>
      <c r="P2884" t="s">
        <v>52</v>
      </c>
      <c r="Q2884" t="s">
        <v>36</v>
      </c>
      <c r="R2884" t="s">
        <v>37</v>
      </c>
      <c r="S2884" t="s">
        <v>38</v>
      </c>
      <c r="T2884" t="s">
        <v>39</v>
      </c>
      <c r="U2884" s="1">
        <v>36633</v>
      </c>
      <c r="V2884" s="7" t="str">
        <f>CONCATENATE(employee_data35[[#This Row],[First-LastName]]&amp;" "&amp;employee_data35[[#This Row],[DOB]])</f>
        <v>Lillie-Potter 36633</v>
      </c>
      <c r="W2884" t="s">
        <v>40</v>
      </c>
      <c r="X2884" t="s">
        <v>67</v>
      </c>
      <c r="Y2884" t="s">
        <v>42</v>
      </c>
      <c r="Z2884">
        <v>24730</v>
      </c>
      <c r="AA2884" t="s">
        <v>43</v>
      </c>
      <c r="AB2884" t="s">
        <v>75</v>
      </c>
      <c r="AC2884" t="s">
        <v>45</v>
      </c>
      <c r="AD2884">
        <v>1</v>
      </c>
    </row>
    <row r="2885" spans="1:30" x14ac:dyDescent="0.3">
      <c r="A2885">
        <v>3310</v>
      </c>
      <c r="B2885" t="s">
        <v>795</v>
      </c>
      <c r="C2885" t="s">
        <v>5267</v>
      </c>
      <c r="D2885" s="6" t="str">
        <f>CONCATENATE(employee_data35[[#This Row],[FirstName]], "-",employee_data35[[#This Row],[LastName]] )</f>
        <v>George-Fritz</v>
      </c>
      <c r="E2885" s="1">
        <v>44594</v>
      </c>
      <c r="F2885" s="1">
        <v>44961</v>
      </c>
      <c r="G2885" s="7" t="str">
        <f>IF(ISBLANK(employee_data35[[#This Row],[ExitDate]]),"Yes","")</f>
        <v/>
      </c>
      <c r="H2885" t="s">
        <v>28</v>
      </c>
      <c r="I2885" t="s">
        <v>9986</v>
      </c>
      <c r="J2885" t="s">
        <v>9987</v>
      </c>
      <c r="K2885" t="s">
        <v>133</v>
      </c>
      <c r="L2885" s="6" t="str">
        <f>IF(ISBLANK(employee_data35[[#This Row],[ExitDate]]),"1","0")</f>
        <v>0</v>
      </c>
      <c r="M2885" t="str">
        <f>IF(ISBLANK(employee_data35[[#This Row],[ExitDate]]),"Active","Tidak Active")</f>
        <v>Tidak Active</v>
      </c>
      <c r="N2885" t="s">
        <v>52</v>
      </c>
      <c r="O2885" t="s">
        <v>64</v>
      </c>
      <c r="P2885" t="s">
        <v>52</v>
      </c>
      <c r="Q2885" t="s">
        <v>140</v>
      </c>
      <c r="R2885" t="s">
        <v>9988</v>
      </c>
      <c r="S2885" t="s">
        <v>38</v>
      </c>
      <c r="T2885" t="s">
        <v>119</v>
      </c>
      <c r="U2885" s="1">
        <v>27600</v>
      </c>
      <c r="V2885" s="7" t="str">
        <f>CONCATENATE(employee_data35[[#This Row],[First-LastName]]&amp;" "&amp;employee_data35[[#This Row],[DOB]])</f>
        <v>George-Fritz 27600</v>
      </c>
      <c r="W2885" t="s">
        <v>40</v>
      </c>
      <c r="X2885" t="s">
        <v>708</v>
      </c>
      <c r="Y2885" t="s">
        <v>42</v>
      </c>
      <c r="Z2885">
        <v>53426</v>
      </c>
      <c r="AA2885" t="s">
        <v>128</v>
      </c>
      <c r="AB2885" t="s">
        <v>84</v>
      </c>
      <c r="AC2885" t="s">
        <v>45</v>
      </c>
      <c r="AD2885">
        <v>3</v>
      </c>
    </row>
    <row r="2886" spans="1:30" x14ac:dyDescent="0.3">
      <c r="A2886">
        <v>3311</v>
      </c>
      <c r="B2886" t="s">
        <v>3751</v>
      </c>
      <c r="C2886" t="s">
        <v>4966</v>
      </c>
      <c r="D2886" s="6" t="str">
        <f>CONCATENATE(employee_data35[[#This Row],[FirstName]], "-",employee_data35[[#This Row],[LastName]] )</f>
        <v>William-Avila</v>
      </c>
      <c r="E2886" s="1">
        <v>44364</v>
      </c>
      <c r="F2886" s="1">
        <v>44533</v>
      </c>
      <c r="G2886" s="7" t="str">
        <f>IF(ISBLANK(employee_data35[[#This Row],[ExitDate]]),"Yes","")</f>
        <v/>
      </c>
      <c r="H2886" t="s">
        <v>28</v>
      </c>
      <c r="I2886" t="s">
        <v>9989</v>
      </c>
      <c r="J2886" t="s">
        <v>9990</v>
      </c>
      <c r="K2886" t="s">
        <v>50</v>
      </c>
      <c r="L2886" s="6" t="str">
        <f>IF(ISBLANK(employee_data35[[#This Row],[ExitDate]]),"1","0")</f>
        <v>0</v>
      </c>
      <c r="M2886" t="str">
        <f>IF(ISBLANK(employee_data35[[#This Row],[ExitDate]]),"Active","Tidak Active")</f>
        <v>Tidak Active</v>
      </c>
      <c r="N2886" t="s">
        <v>33</v>
      </c>
      <c r="O2886" t="s">
        <v>51</v>
      </c>
      <c r="P2886" t="s">
        <v>35</v>
      </c>
      <c r="Q2886" t="s">
        <v>140</v>
      </c>
      <c r="R2886" t="s">
        <v>9991</v>
      </c>
      <c r="S2886" t="s">
        <v>38</v>
      </c>
      <c r="T2886" t="s">
        <v>90</v>
      </c>
      <c r="U2886" s="1">
        <v>27100</v>
      </c>
      <c r="V2886" s="7" t="str">
        <f>CONCATENATE(employee_data35[[#This Row],[First-LastName]]&amp;" "&amp;employee_data35[[#This Row],[DOB]])</f>
        <v>William-Avila 27100</v>
      </c>
      <c r="W2886" t="s">
        <v>40</v>
      </c>
      <c r="X2886" t="s">
        <v>419</v>
      </c>
      <c r="Y2886" t="s">
        <v>42</v>
      </c>
      <c r="Z2886">
        <v>15819</v>
      </c>
      <c r="AA2886" t="s">
        <v>93</v>
      </c>
      <c r="AB2886" t="s">
        <v>44</v>
      </c>
      <c r="AC2886" t="s">
        <v>45</v>
      </c>
      <c r="AD2886">
        <v>4</v>
      </c>
    </row>
    <row r="2887" spans="1:30" x14ac:dyDescent="0.3">
      <c r="A2887">
        <v>3312</v>
      </c>
      <c r="B2887" t="s">
        <v>257</v>
      </c>
      <c r="C2887" t="s">
        <v>8568</v>
      </c>
      <c r="D2887" s="6" t="str">
        <f>CONCATENATE(employee_data35[[#This Row],[FirstName]], "-",employee_data35[[#This Row],[LastName]] )</f>
        <v>Saniya-Mosley</v>
      </c>
      <c r="E2887" s="1">
        <v>43435</v>
      </c>
      <c r="F2887" s="1"/>
      <c r="G2887" s="7" t="str">
        <f>IF(ISBLANK(employee_data35[[#This Row],[ExitDate]]),"Yes","")</f>
        <v>Yes</v>
      </c>
      <c r="H2887" t="s">
        <v>28</v>
      </c>
      <c r="I2887" t="s">
        <v>9992</v>
      </c>
      <c r="J2887" t="s">
        <v>9993</v>
      </c>
      <c r="K2887" t="s">
        <v>139</v>
      </c>
      <c r="L2887" s="6" t="str">
        <f>IF(ISBLANK(employee_data35[[#This Row],[ExitDate]]),"1","0")</f>
        <v>1</v>
      </c>
      <c r="M2887" t="str">
        <f>IF(ISBLANK(employee_data35[[#This Row],[ExitDate]]),"Active","Tidak Active")</f>
        <v>Active</v>
      </c>
      <c r="N2887" t="s">
        <v>52</v>
      </c>
      <c r="O2887" t="s">
        <v>34</v>
      </c>
      <c r="P2887" t="s">
        <v>35</v>
      </c>
      <c r="Q2887" t="s">
        <v>36</v>
      </c>
      <c r="R2887" t="s">
        <v>37</v>
      </c>
      <c r="S2887" t="s">
        <v>38</v>
      </c>
      <c r="T2887" t="s">
        <v>111</v>
      </c>
      <c r="U2887" s="1">
        <v>16922</v>
      </c>
      <c r="V2887" s="7" t="str">
        <f>CONCATENATE(employee_data35[[#This Row],[First-LastName]]&amp;" "&amp;employee_data35[[#This Row],[DOB]])</f>
        <v>Saniya-Mosley 16922</v>
      </c>
      <c r="W2887" t="s">
        <v>40</v>
      </c>
      <c r="X2887" t="s">
        <v>113</v>
      </c>
      <c r="Y2887" t="s">
        <v>55</v>
      </c>
      <c r="Z2887">
        <v>27839</v>
      </c>
      <c r="AA2887" t="s">
        <v>56</v>
      </c>
      <c r="AB2887" t="s">
        <v>84</v>
      </c>
      <c r="AC2887" t="s">
        <v>45</v>
      </c>
      <c r="AD2887">
        <v>4</v>
      </c>
    </row>
    <row r="2888" spans="1:30" x14ac:dyDescent="0.3">
      <c r="A2888">
        <v>3313</v>
      </c>
      <c r="B2888" t="s">
        <v>3486</v>
      </c>
      <c r="C2888" t="s">
        <v>2548</v>
      </c>
      <c r="D2888" s="6" t="str">
        <f>CONCATENATE(employee_data35[[#This Row],[FirstName]], "-",employee_data35[[#This Row],[LastName]] )</f>
        <v>Aimee-Davila</v>
      </c>
      <c r="E2888" s="1">
        <v>44325</v>
      </c>
      <c r="F2888" s="1"/>
      <c r="G2888" s="7" t="str">
        <f>IF(ISBLANK(employee_data35[[#This Row],[ExitDate]]),"Yes","")</f>
        <v>Yes</v>
      </c>
      <c r="H2888" t="s">
        <v>28</v>
      </c>
      <c r="I2888" t="s">
        <v>9994</v>
      </c>
      <c r="J2888" t="s">
        <v>9995</v>
      </c>
      <c r="K2888" t="s">
        <v>80</v>
      </c>
      <c r="L2888" s="6" t="str">
        <f>IF(ISBLANK(employee_data35[[#This Row],[ExitDate]]),"1","0")</f>
        <v>1</v>
      </c>
      <c r="M2888" t="str">
        <f>IF(ISBLANK(employee_data35[[#This Row],[ExitDate]]),"Active","Tidak Active")</f>
        <v>Active</v>
      </c>
      <c r="N2888" t="s">
        <v>63</v>
      </c>
      <c r="O2888" t="s">
        <v>64</v>
      </c>
      <c r="P2888" t="s">
        <v>63</v>
      </c>
      <c r="Q2888" t="s">
        <v>36</v>
      </c>
      <c r="R2888" t="s">
        <v>37</v>
      </c>
      <c r="S2888" t="s">
        <v>38</v>
      </c>
      <c r="T2888" t="s">
        <v>305</v>
      </c>
      <c r="U2888" s="1">
        <v>27806</v>
      </c>
      <c r="V2888" s="7" t="str">
        <f>CONCATENATE(employee_data35[[#This Row],[First-LastName]]&amp;" "&amp;employee_data35[[#This Row],[DOB]])</f>
        <v>Aimee-Davila 27806</v>
      </c>
      <c r="W2888" t="s">
        <v>40</v>
      </c>
      <c r="X2888" t="s">
        <v>67</v>
      </c>
      <c r="Y2888" t="s">
        <v>55</v>
      </c>
      <c r="Z2888">
        <v>36560</v>
      </c>
      <c r="AA2888" t="s">
        <v>56</v>
      </c>
      <c r="AB2888" t="s">
        <v>84</v>
      </c>
      <c r="AC2888" t="s">
        <v>45</v>
      </c>
      <c r="AD2888">
        <v>3</v>
      </c>
    </row>
    <row r="2889" spans="1:30" x14ac:dyDescent="0.3">
      <c r="A2889">
        <v>3314</v>
      </c>
      <c r="B2889" t="s">
        <v>7261</v>
      </c>
      <c r="C2889" t="s">
        <v>7959</v>
      </c>
      <c r="D2889" s="6" t="str">
        <f>CONCATENATE(employee_data35[[#This Row],[FirstName]], "-",employee_data35[[#This Row],[LastName]] )</f>
        <v>German-Hobbs</v>
      </c>
      <c r="E2889" s="1">
        <v>43466</v>
      </c>
      <c r="F2889" s="1"/>
      <c r="G2889" s="7" t="str">
        <f>IF(ISBLANK(employee_data35[[#This Row],[ExitDate]]),"Yes","")</f>
        <v>Yes</v>
      </c>
      <c r="H2889" t="s">
        <v>28</v>
      </c>
      <c r="I2889" t="s">
        <v>9996</v>
      </c>
      <c r="J2889" t="s">
        <v>9997</v>
      </c>
      <c r="K2889" t="s">
        <v>168</v>
      </c>
      <c r="L2889" s="6" t="str">
        <f>IF(ISBLANK(employee_data35[[#This Row],[ExitDate]]),"1","0")</f>
        <v>1</v>
      </c>
      <c r="M2889" t="str">
        <f>IF(ISBLANK(employee_data35[[#This Row],[ExitDate]]),"Active","Tidak Active")</f>
        <v>Active</v>
      </c>
      <c r="N2889" t="s">
        <v>52</v>
      </c>
      <c r="O2889" t="s">
        <v>51</v>
      </c>
      <c r="P2889" t="s">
        <v>35</v>
      </c>
      <c r="Q2889" t="s">
        <v>36</v>
      </c>
      <c r="R2889" t="s">
        <v>37</v>
      </c>
      <c r="S2889" t="s">
        <v>38</v>
      </c>
      <c r="T2889" t="s">
        <v>101</v>
      </c>
      <c r="U2889" s="1">
        <v>20356</v>
      </c>
      <c r="V2889" s="7" t="str">
        <f>CONCATENATE(employee_data35[[#This Row],[First-LastName]]&amp;" "&amp;employee_data35[[#This Row],[DOB]])</f>
        <v>German-Hobbs 20356</v>
      </c>
      <c r="W2889" t="s">
        <v>40</v>
      </c>
      <c r="X2889" t="s">
        <v>419</v>
      </c>
      <c r="Y2889" t="s">
        <v>55</v>
      </c>
      <c r="Z2889">
        <v>19525</v>
      </c>
      <c r="AA2889" t="s">
        <v>74</v>
      </c>
      <c r="AB2889" t="s">
        <v>44</v>
      </c>
      <c r="AC2889" t="s">
        <v>45</v>
      </c>
      <c r="AD2889">
        <v>4</v>
      </c>
    </row>
    <row r="2890" spans="1:30" x14ac:dyDescent="0.3">
      <c r="A2890">
        <v>3315</v>
      </c>
      <c r="B2890" t="s">
        <v>1991</v>
      </c>
      <c r="C2890" t="s">
        <v>2410</v>
      </c>
      <c r="D2890" s="6" t="str">
        <f>CONCATENATE(employee_data35[[#This Row],[FirstName]], "-",employee_data35[[#This Row],[LastName]] )</f>
        <v>Amy-Pace</v>
      </c>
      <c r="E2890" s="1">
        <v>43386</v>
      </c>
      <c r="F2890" s="1">
        <v>43908</v>
      </c>
      <c r="G2890" s="7" t="str">
        <f>IF(ISBLANK(employee_data35[[#This Row],[ExitDate]]),"Yes","")</f>
        <v/>
      </c>
      <c r="H2890" t="s">
        <v>28</v>
      </c>
      <c r="I2890" t="s">
        <v>9998</v>
      </c>
      <c r="J2890" t="s">
        <v>9999</v>
      </c>
      <c r="K2890" t="s">
        <v>98</v>
      </c>
      <c r="L2890" s="6" t="str">
        <f>IF(ISBLANK(employee_data35[[#This Row],[ExitDate]]),"1","0")</f>
        <v>0</v>
      </c>
      <c r="M2890" t="str">
        <f>IF(ISBLANK(employee_data35[[#This Row],[ExitDate]]),"Active","Tidak Active")</f>
        <v>Tidak Active</v>
      </c>
      <c r="N2890" t="s">
        <v>63</v>
      </c>
      <c r="O2890" t="s">
        <v>34</v>
      </c>
      <c r="P2890" t="s">
        <v>35</v>
      </c>
      <c r="Q2890" t="s">
        <v>99</v>
      </c>
      <c r="R2890" t="s">
        <v>10000</v>
      </c>
      <c r="S2890" t="s">
        <v>38</v>
      </c>
      <c r="T2890" t="s">
        <v>90</v>
      </c>
      <c r="U2890" s="1">
        <v>20925</v>
      </c>
      <c r="V2890" s="7" t="str">
        <f>CONCATENATE(employee_data35[[#This Row],[First-LastName]]&amp;" "&amp;employee_data35[[#This Row],[DOB]])</f>
        <v>Amy-Pace 20925</v>
      </c>
      <c r="W2890" t="s">
        <v>40</v>
      </c>
      <c r="X2890" t="s">
        <v>654</v>
      </c>
      <c r="Y2890" t="s">
        <v>42</v>
      </c>
      <c r="Z2890">
        <v>85181</v>
      </c>
      <c r="AA2890" t="s">
        <v>74</v>
      </c>
      <c r="AB2890" t="s">
        <v>44</v>
      </c>
      <c r="AC2890" t="s">
        <v>45</v>
      </c>
      <c r="AD2890">
        <v>3</v>
      </c>
    </row>
    <row r="2891" spans="1:30" x14ac:dyDescent="0.3">
      <c r="A2891">
        <v>3316</v>
      </c>
      <c r="B2891" t="s">
        <v>10001</v>
      </c>
      <c r="C2891" t="s">
        <v>917</v>
      </c>
      <c r="D2891" s="6" t="str">
        <f>CONCATENATE(employee_data35[[#This Row],[FirstName]], "-",employee_data35[[#This Row],[LastName]] )</f>
        <v>Bronson-Houston</v>
      </c>
      <c r="E2891" s="1">
        <v>43946</v>
      </c>
      <c r="F2891" s="1">
        <v>44908</v>
      </c>
      <c r="G2891" s="7" t="str">
        <f>IF(ISBLANK(employee_data35[[#This Row],[ExitDate]]),"Yes","")</f>
        <v/>
      </c>
      <c r="H2891" t="s">
        <v>28</v>
      </c>
      <c r="I2891" t="s">
        <v>10002</v>
      </c>
      <c r="J2891" t="s">
        <v>10003</v>
      </c>
      <c r="K2891" t="s">
        <v>118</v>
      </c>
      <c r="L2891" s="6" t="str">
        <f>IF(ISBLANK(employee_data35[[#This Row],[ExitDate]]),"1","0")</f>
        <v>0</v>
      </c>
      <c r="M2891" t="str">
        <f>IF(ISBLANK(employee_data35[[#This Row],[ExitDate]]),"Active","Tidak Active")</f>
        <v>Tidak Active</v>
      </c>
      <c r="N2891" t="s">
        <v>52</v>
      </c>
      <c r="O2891" t="s">
        <v>34</v>
      </c>
      <c r="P2891" t="s">
        <v>63</v>
      </c>
      <c r="Q2891" t="s">
        <v>140</v>
      </c>
      <c r="R2891" t="s">
        <v>10004</v>
      </c>
      <c r="S2891" t="s">
        <v>38</v>
      </c>
      <c r="T2891" t="s">
        <v>332</v>
      </c>
      <c r="U2891" s="1">
        <v>27709</v>
      </c>
      <c r="V2891" s="7" t="str">
        <f>CONCATENATE(employee_data35[[#This Row],[First-LastName]]&amp;" "&amp;employee_data35[[#This Row],[DOB]])</f>
        <v>Bronson-Houston 27709</v>
      </c>
      <c r="W2891" t="s">
        <v>40</v>
      </c>
      <c r="X2891" t="s">
        <v>163</v>
      </c>
      <c r="Y2891" t="s">
        <v>42</v>
      </c>
      <c r="Z2891">
        <v>37802</v>
      </c>
      <c r="AA2891" t="s">
        <v>56</v>
      </c>
      <c r="AB2891" t="s">
        <v>44</v>
      </c>
      <c r="AC2891" t="s">
        <v>45</v>
      </c>
      <c r="AD2891">
        <v>3</v>
      </c>
    </row>
    <row r="2892" spans="1:30" x14ac:dyDescent="0.3">
      <c r="A2892">
        <v>3317</v>
      </c>
      <c r="B2892" t="s">
        <v>10005</v>
      </c>
      <c r="C2892" t="s">
        <v>5077</v>
      </c>
      <c r="D2892" s="6" t="str">
        <f>CONCATENATE(employee_data35[[#This Row],[FirstName]], "-",employee_data35[[#This Row],[LastName]] )</f>
        <v>Shyann-Hurst</v>
      </c>
      <c r="E2892" s="1">
        <v>44637</v>
      </c>
      <c r="F2892" s="1"/>
      <c r="G2892" s="7" t="str">
        <f>IF(ISBLANK(employee_data35[[#This Row],[ExitDate]]),"Yes","")</f>
        <v>Yes</v>
      </c>
      <c r="H2892" t="s">
        <v>28</v>
      </c>
      <c r="I2892" t="s">
        <v>10006</v>
      </c>
      <c r="J2892" t="s">
        <v>10007</v>
      </c>
      <c r="K2892" t="s">
        <v>62</v>
      </c>
      <c r="L2892" s="6" t="str">
        <f>IF(ISBLANK(employee_data35[[#This Row],[ExitDate]]),"1","0")</f>
        <v>1</v>
      </c>
      <c r="M2892" t="str">
        <f>IF(ISBLANK(employee_data35[[#This Row],[ExitDate]]),"Active","Tidak Active")</f>
        <v>Active</v>
      </c>
      <c r="N2892" t="s">
        <v>52</v>
      </c>
      <c r="O2892" t="s">
        <v>34</v>
      </c>
      <c r="P2892" t="s">
        <v>63</v>
      </c>
      <c r="Q2892" t="s">
        <v>36</v>
      </c>
      <c r="R2892" t="s">
        <v>37</v>
      </c>
      <c r="S2892" t="s">
        <v>38</v>
      </c>
      <c r="T2892" t="s">
        <v>39</v>
      </c>
      <c r="U2892" s="1">
        <v>30414</v>
      </c>
      <c r="V2892" s="7" t="str">
        <f>CONCATENATE(employee_data35[[#This Row],[First-LastName]]&amp;" "&amp;employee_data35[[#This Row],[DOB]])</f>
        <v>Shyann-Hurst 30414</v>
      </c>
      <c r="W2892" t="s">
        <v>40</v>
      </c>
      <c r="X2892" t="s">
        <v>205</v>
      </c>
      <c r="Y2892" t="s">
        <v>42</v>
      </c>
      <c r="Z2892">
        <v>90537</v>
      </c>
      <c r="AA2892" t="s">
        <v>74</v>
      </c>
      <c r="AB2892" t="s">
        <v>75</v>
      </c>
      <c r="AC2892" t="s">
        <v>45</v>
      </c>
      <c r="AD2892">
        <v>3</v>
      </c>
    </row>
    <row r="2893" spans="1:30" x14ac:dyDescent="0.3">
      <c r="A2893">
        <v>3318</v>
      </c>
      <c r="B2893" t="s">
        <v>2400</v>
      </c>
      <c r="C2893" t="s">
        <v>905</v>
      </c>
      <c r="D2893" s="6" t="str">
        <f>CONCATENATE(employee_data35[[#This Row],[FirstName]], "-",employee_data35[[#This Row],[LastName]] )</f>
        <v>Maddison-Dixon</v>
      </c>
      <c r="E2893" s="1">
        <v>43787</v>
      </c>
      <c r="F2893" s="1">
        <v>44602</v>
      </c>
      <c r="G2893" s="7" t="str">
        <f>IF(ISBLANK(employee_data35[[#This Row],[ExitDate]]),"Yes","")</f>
        <v/>
      </c>
      <c r="H2893" t="s">
        <v>28</v>
      </c>
      <c r="I2893" t="s">
        <v>10008</v>
      </c>
      <c r="J2893" t="s">
        <v>10009</v>
      </c>
      <c r="K2893" t="s">
        <v>89</v>
      </c>
      <c r="L2893" s="6" t="str">
        <f>IF(ISBLANK(employee_data35[[#This Row],[ExitDate]]),"1","0")</f>
        <v>0</v>
      </c>
      <c r="M2893" t="str">
        <f>IF(ISBLANK(employee_data35[[#This Row],[ExitDate]]),"Active","Tidak Active")</f>
        <v>Tidak Active</v>
      </c>
      <c r="N2893" t="s">
        <v>52</v>
      </c>
      <c r="O2893" t="s">
        <v>51</v>
      </c>
      <c r="P2893" t="s">
        <v>63</v>
      </c>
      <c r="Q2893" t="s">
        <v>126</v>
      </c>
      <c r="R2893" t="s">
        <v>10010</v>
      </c>
      <c r="S2893" t="s">
        <v>38</v>
      </c>
      <c r="T2893" t="s">
        <v>696</v>
      </c>
      <c r="U2893" s="1">
        <v>35407</v>
      </c>
      <c r="V2893" s="7" t="str">
        <f>CONCATENATE(employee_data35[[#This Row],[First-LastName]]&amp;" "&amp;employee_data35[[#This Row],[DOB]])</f>
        <v>Maddison-Dixon 35407</v>
      </c>
      <c r="W2893" t="s">
        <v>40</v>
      </c>
      <c r="X2893" t="s">
        <v>395</v>
      </c>
      <c r="Y2893" t="s">
        <v>55</v>
      </c>
      <c r="Z2893">
        <v>61532</v>
      </c>
      <c r="AA2893" t="s">
        <v>43</v>
      </c>
      <c r="AB2893" t="s">
        <v>104</v>
      </c>
      <c r="AC2893" t="s">
        <v>45</v>
      </c>
      <c r="AD2893">
        <v>3</v>
      </c>
    </row>
    <row r="2894" spans="1:30" x14ac:dyDescent="0.3">
      <c r="A2894">
        <v>3319</v>
      </c>
      <c r="B2894" t="s">
        <v>10011</v>
      </c>
      <c r="C2894" t="s">
        <v>2533</v>
      </c>
      <c r="D2894" s="6" t="str">
        <f>CONCATENATE(employee_data35[[#This Row],[FirstName]], "-",employee_data35[[#This Row],[LastName]] )</f>
        <v>Madelynn-Murillo</v>
      </c>
      <c r="E2894" s="1">
        <v>43747</v>
      </c>
      <c r="F2894" s="1"/>
      <c r="G2894" s="7" t="str">
        <f>IF(ISBLANK(employee_data35[[#This Row],[ExitDate]]),"Yes","")</f>
        <v>Yes</v>
      </c>
      <c r="H2894" t="s">
        <v>728</v>
      </c>
      <c r="I2894" t="s">
        <v>10012</v>
      </c>
      <c r="J2894" t="s">
        <v>10013</v>
      </c>
      <c r="K2894" t="s">
        <v>118</v>
      </c>
      <c r="L2894" s="6" t="str">
        <f>IF(ISBLANK(employee_data35[[#This Row],[ExitDate]]),"1","0")</f>
        <v>1</v>
      </c>
      <c r="M2894" t="str">
        <f>IF(ISBLANK(employee_data35[[#This Row],[ExitDate]]),"Active","Tidak Active")</f>
        <v>Active</v>
      </c>
      <c r="N2894" t="s">
        <v>63</v>
      </c>
      <c r="O2894" t="s">
        <v>64</v>
      </c>
      <c r="P2894" t="s">
        <v>35</v>
      </c>
      <c r="Q2894" t="s">
        <v>36</v>
      </c>
      <c r="R2894" t="s">
        <v>37</v>
      </c>
      <c r="S2894" t="s">
        <v>38</v>
      </c>
      <c r="T2894" t="s">
        <v>90</v>
      </c>
      <c r="U2894" s="1">
        <v>23036</v>
      </c>
      <c r="V2894" s="7" t="str">
        <f>CONCATENATE(employee_data35[[#This Row],[First-LastName]]&amp;" "&amp;employee_data35[[#This Row],[DOB]])</f>
        <v>Madelynn-Murillo 23036</v>
      </c>
      <c r="W2894" t="s">
        <v>40</v>
      </c>
      <c r="X2894" t="s">
        <v>83</v>
      </c>
      <c r="Y2894" t="s">
        <v>42</v>
      </c>
      <c r="Z2894">
        <v>34874</v>
      </c>
      <c r="AA2894" t="s">
        <v>56</v>
      </c>
      <c r="AB2894" t="s">
        <v>84</v>
      </c>
      <c r="AC2894" t="s">
        <v>45</v>
      </c>
      <c r="AD2894">
        <v>3</v>
      </c>
    </row>
    <row r="2895" spans="1:30" x14ac:dyDescent="0.3">
      <c r="A2895">
        <v>3320</v>
      </c>
      <c r="B2895" t="s">
        <v>10014</v>
      </c>
      <c r="C2895" t="s">
        <v>2856</v>
      </c>
      <c r="D2895" s="6" t="str">
        <f>CONCATENATE(employee_data35[[#This Row],[FirstName]], "-",employee_data35[[#This Row],[LastName]] )</f>
        <v>Zachery-Moreno</v>
      </c>
      <c r="E2895" s="1">
        <v>43969</v>
      </c>
      <c r="F2895" s="1"/>
      <c r="G2895" s="7" t="str">
        <f>IF(ISBLANK(employee_data35[[#This Row],[ExitDate]]),"Yes","")</f>
        <v>Yes</v>
      </c>
      <c r="H2895" t="s">
        <v>728</v>
      </c>
      <c r="I2895" t="s">
        <v>10015</v>
      </c>
      <c r="J2895" t="s">
        <v>10016</v>
      </c>
      <c r="K2895" t="s">
        <v>62</v>
      </c>
      <c r="L2895" s="6" t="str">
        <f>IF(ISBLANK(employee_data35[[#This Row],[ExitDate]]),"1","0")</f>
        <v>1</v>
      </c>
      <c r="M2895" t="str">
        <f>IF(ISBLANK(employee_data35[[#This Row],[ExitDate]]),"Active","Tidak Active")</f>
        <v>Active</v>
      </c>
      <c r="N2895" t="s">
        <v>52</v>
      </c>
      <c r="O2895" t="s">
        <v>51</v>
      </c>
      <c r="P2895" t="s">
        <v>52</v>
      </c>
      <c r="Q2895" t="s">
        <v>36</v>
      </c>
      <c r="R2895" t="s">
        <v>37</v>
      </c>
      <c r="S2895" t="s">
        <v>38</v>
      </c>
      <c r="T2895" t="s">
        <v>81</v>
      </c>
      <c r="U2895" s="1">
        <v>25390</v>
      </c>
      <c r="V2895" s="7" t="str">
        <f>CONCATENATE(employee_data35[[#This Row],[First-LastName]]&amp;" "&amp;employee_data35[[#This Row],[DOB]])</f>
        <v>Zachery-Moreno 25390</v>
      </c>
      <c r="W2895" t="s">
        <v>40</v>
      </c>
      <c r="X2895" t="s">
        <v>226</v>
      </c>
      <c r="Y2895" t="s">
        <v>55</v>
      </c>
      <c r="Z2895">
        <v>31303</v>
      </c>
      <c r="AA2895" t="s">
        <v>74</v>
      </c>
      <c r="AB2895" t="s">
        <v>104</v>
      </c>
      <c r="AC2895" t="s">
        <v>45</v>
      </c>
      <c r="AD2895">
        <v>5</v>
      </c>
    </row>
    <row r="2896" spans="1:30" x14ac:dyDescent="0.3">
      <c r="A2896">
        <v>3321</v>
      </c>
      <c r="B2896" t="s">
        <v>9952</v>
      </c>
      <c r="C2896" t="s">
        <v>842</v>
      </c>
      <c r="D2896" s="6" t="str">
        <f>CONCATENATE(employee_data35[[#This Row],[FirstName]], "-",employee_data35[[#This Row],[LastName]] )</f>
        <v>Tatum-Terrell</v>
      </c>
      <c r="E2896" s="1">
        <v>43513</v>
      </c>
      <c r="F2896" s="1"/>
      <c r="G2896" s="7" t="str">
        <f>IF(ISBLANK(employee_data35[[#This Row],[ExitDate]]),"Yes","")</f>
        <v>Yes</v>
      </c>
      <c r="H2896" t="s">
        <v>728</v>
      </c>
      <c r="I2896" t="s">
        <v>10017</v>
      </c>
      <c r="J2896" t="s">
        <v>10018</v>
      </c>
      <c r="K2896" t="s">
        <v>89</v>
      </c>
      <c r="L2896" s="6" t="str">
        <f>IF(ISBLANK(employee_data35[[#This Row],[ExitDate]]),"1","0")</f>
        <v>1</v>
      </c>
      <c r="M2896" t="str">
        <f>IF(ISBLANK(employee_data35[[#This Row],[ExitDate]]),"Active","Tidak Active")</f>
        <v>Active</v>
      </c>
      <c r="N2896" t="s">
        <v>33</v>
      </c>
      <c r="O2896" t="s">
        <v>64</v>
      </c>
      <c r="P2896" t="s">
        <v>63</v>
      </c>
      <c r="Q2896" t="s">
        <v>36</v>
      </c>
      <c r="R2896" t="s">
        <v>37</v>
      </c>
      <c r="S2896" t="s">
        <v>38</v>
      </c>
      <c r="T2896" t="s">
        <v>111</v>
      </c>
      <c r="U2896" s="1">
        <v>31423</v>
      </c>
      <c r="V2896" s="7" t="str">
        <f>CONCATENATE(employee_data35[[#This Row],[First-LastName]]&amp;" "&amp;employee_data35[[#This Row],[DOB]])</f>
        <v>Tatum-Terrell 31423</v>
      </c>
      <c r="W2896" t="s">
        <v>40</v>
      </c>
      <c r="X2896" t="s">
        <v>103</v>
      </c>
      <c r="Y2896" t="s">
        <v>55</v>
      </c>
      <c r="Z2896">
        <v>37576</v>
      </c>
      <c r="AA2896" t="s">
        <v>43</v>
      </c>
      <c r="AB2896" t="s">
        <v>75</v>
      </c>
      <c r="AC2896" t="s">
        <v>45</v>
      </c>
      <c r="AD2896">
        <v>2</v>
      </c>
    </row>
    <row r="2897" spans="1:30" x14ac:dyDescent="0.3">
      <c r="A2897">
        <v>3322</v>
      </c>
      <c r="B2897" t="s">
        <v>9850</v>
      </c>
      <c r="C2897" t="s">
        <v>610</v>
      </c>
      <c r="D2897" s="6" t="str">
        <f>CONCATENATE(employee_data35[[#This Row],[FirstName]], "-",employee_data35[[#This Row],[LastName]] )</f>
        <v>Roland-Berg</v>
      </c>
      <c r="E2897" s="1">
        <v>44043</v>
      </c>
      <c r="F2897" s="1">
        <v>44831</v>
      </c>
      <c r="G2897" s="7" t="str">
        <f>IF(ISBLANK(employee_data35[[#This Row],[ExitDate]]),"Yes","")</f>
        <v/>
      </c>
      <c r="H2897" t="s">
        <v>728</v>
      </c>
      <c r="I2897" t="s">
        <v>10019</v>
      </c>
      <c r="J2897" t="s">
        <v>10020</v>
      </c>
      <c r="K2897" t="s">
        <v>31</v>
      </c>
      <c r="L2897" s="6" t="str">
        <f>IF(ISBLANK(employee_data35[[#This Row],[ExitDate]]),"1","0")</f>
        <v>0</v>
      </c>
      <c r="M2897" t="str">
        <f>IF(ISBLANK(employee_data35[[#This Row],[ExitDate]]),"Active","Tidak Active")</f>
        <v>Tidak Active</v>
      </c>
      <c r="N2897" t="s">
        <v>52</v>
      </c>
      <c r="O2897" t="s">
        <v>64</v>
      </c>
      <c r="P2897" t="s">
        <v>63</v>
      </c>
      <c r="Q2897" t="s">
        <v>175</v>
      </c>
      <c r="R2897" t="s">
        <v>10021</v>
      </c>
      <c r="S2897" t="s">
        <v>38</v>
      </c>
      <c r="T2897" t="s">
        <v>53</v>
      </c>
      <c r="U2897" s="1">
        <v>15988</v>
      </c>
      <c r="V2897" s="7" t="str">
        <f>CONCATENATE(employee_data35[[#This Row],[First-LastName]]&amp;" "&amp;employee_data35[[#This Row],[DOB]])</f>
        <v>Roland-Berg 15988</v>
      </c>
      <c r="W2897" t="s">
        <v>40</v>
      </c>
      <c r="X2897" t="s">
        <v>163</v>
      </c>
      <c r="Y2897" t="s">
        <v>55</v>
      </c>
      <c r="Z2897">
        <v>25557</v>
      </c>
      <c r="AA2897" t="s">
        <v>43</v>
      </c>
      <c r="AB2897" t="s">
        <v>75</v>
      </c>
      <c r="AC2897" t="s">
        <v>45</v>
      </c>
      <c r="AD2897">
        <v>4</v>
      </c>
    </row>
    <row r="2898" spans="1:30" x14ac:dyDescent="0.3">
      <c r="A2898">
        <v>3323</v>
      </c>
      <c r="B2898" t="s">
        <v>4660</v>
      </c>
      <c r="C2898" t="s">
        <v>1900</v>
      </c>
      <c r="D2898" s="6" t="str">
        <f>CONCATENATE(employee_data35[[#This Row],[FirstName]], "-",employee_data35[[#This Row],[LastName]] )</f>
        <v>Lilliana-Cowan</v>
      </c>
      <c r="E2898" s="1">
        <v>45094</v>
      </c>
      <c r="F2898" s="1">
        <v>45120</v>
      </c>
      <c r="G2898" s="7" t="str">
        <f>IF(ISBLANK(employee_data35[[#This Row],[ExitDate]]),"Yes","")</f>
        <v/>
      </c>
      <c r="H2898" t="s">
        <v>728</v>
      </c>
      <c r="I2898" t="s">
        <v>10022</v>
      </c>
      <c r="J2898" t="s">
        <v>10023</v>
      </c>
      <c r="K2898" t="s">
        <v>133</v>
      </c>
      <c r="L2898" s="6" t="str">
        <f>IF(ISBLANK(employee_data35[[#This Row],[ExitDate]]),"1","0")</f>
        <v>0</v>
      </c>
      <c r="M2898" t="str">
        <f>IF(ISBLANK(employee_data35[[#This Row],[ExitDate]]),"Active","Tidak Active")</f>
        <v>Tidak Active</v>
      </c>
      <c r="N2898" t="s">
        <v>63</v>
      </c>
      <c r="O2898" t="s">
        <v>34</v>
      </c>
      <c r="P2898" t="s">
        <v>35</v>
      </c>
      <c r="Q2898" t="s">
        <v>175</v>
      </c>
      <c r="R2898" t="s">
        <v>10024</v>
      </c>
      <c r="S2898" t="s">
        <v>38</v>
      </c>
      <c r="T2898" t="s">
        <v>177</v>
      </c>
      <c r="U2898" s="1">
        <v>22801</v>
      </c>
      <c r="V2898" s="7" t="str">
        <f>CONCATENATE(employee_data35[[#This Row],[First-LastName]]&amp;" "&amp;employee_data35[[#This Row],[DOB]])</f>
        <v>Lilliana-Cowan 22801</v>
      </c>
      <c r="W2898" t="s">
        <v>40</v>
      </c>
      <c r="X2898" t="s">
        <v>83</v>
      </c>
      <c r="Y2898" t="s">
        <v>42</v>
      </c>
      <c r="Z2898">
        <v>27946</v>
      </c>
      <c r="AA2898" t="s">
        <v>93</v>
      </c>
      <c r="AB2898" t="s">
        <v>84</v>
      </c>
      <c r="AC2898" t="s">
        <v>45</v>
      </c>
      <c r="AD2898">
        <v>4</v>
      </c>
    </row>
    <row r="2899" spans="1:30" x14ac:dyDescent="0.3">
      <c r="A2899">
        <v>3324</v>
      </c>
      <c r="B2899" t="s">
        <v>764</v>
      </c>
      <c r="C2899" t="s">
        <v>333</v>
      </c>
      <c r="D2899" s="6" t="str">
        <f>CONCATENATE(employee_data35[[#This Row],[FirstName]], "-",employee_data35[[#This Row],[LastName]] )</f>
        <v>Beatrice-Vance</v>
      </c>
      <c r="E2899" s="1">
        <v>43646</v>
      </c>
      <c r="F2899" s="1">
        <v>44766</v>
      </c>
      <c r="G2899" s="7" t="str">
        <f>IF(ISBLANK(employee_data35[[#This Row],[ExitDate]]),"Yes","")</f>
        <v/>
      </c>
      <c r="H2899" t="s">
        <v>728</v>
      </c>
      <c r="I2899" t="s">
        <v>10025</v>
      </c>
      <c r="J2899" t="s">
        <v>10026</v>
      </c>
      <c r="K2899" t="s">
        <v>50</v>
      </c>
      <c r="L2899" s="6" t="str">
        <f>IF(ISBLANK(employee_data35[[#This Row],[ExitDate]]),"1","0")</f>
        <v>0</v>
      </c>
      <c r="M2899" t="str">
        <f>IF(ISBLANK(employee_data35[[#This Row],[ExitDate]]),"Active","Tidak Active")</f>
        <v>Tidak Active</v>
      </c>
      <c r="N2899" t="s">
        <v>52</v>
      </c>
      <c r="O2899" t="s">
        <v>51</v>
      </c>
      <c r="P2899" t="s">
        <v>52</v>
      </c>
      <c r="Q2899" t="s">
        <v>99</v>
      </c>
      <c r="R2899" t="s">
        <v>10027</v>
      </c>
      <c r="S2899" t="s">
        <v>38</v>
      </c>
      <c r="T2899" t="s">
        <v>148</v>
      </c>
      <c r="U2899" s="1">
        <v>19302</v>
      </c>
      <c r="V2899" s="7" t="str">
        <f>CONCATENATE(employee_data35[[#This Row],[First-LastName]]&amp;" "&amp;employee_data35[[#This Row],[DOB]])</f>
        <v>Beatrice-Vance 19302</v>
      </c>
      <c r="W2899" t="s">
        <v>40</v>
      </c>
      <c r="X2899" t="s">
        <v>150</v>
      </c>
      <c r="Y2899" t="s">
        <v>42</v>
      </c>
      <c r="Z2899">
        <v>11516</v>
      </c>
      <c r="AA2899" t="s">
        <v>93</v>
      </c>
      <c r="AB2899" t="s">
        <v>104</v>
      </c>
      <c r="AC2899" t="s">
        <v>740</v>
      </c>
      <c r="AD2899">
        <v>3</v>
      </c>
    </row>
    <row r="2900" spans="1:30" x14ac:dyDescent="0.3">
      <c r="A2900">
        <v>3325</v>
      </c>
      <c r="B2900" t="s">
        <v>10028</v>
      </c>
      <c r="C2900" t="s">
        <v>6730</v>
      </c>
      <c r="D2900" s="6" t="str">
        <f>CONCATENATE(employee_data35[[#This Row],[FirstName]], "-",employee_data35[[#This Row],[LastName]] )</f>
        <v>Andrea-Khan</v>
      </c>
      <c r="E2900" s="1">
        <v>44390</v>
      </c>
      <c r="F2900" s="1">
        <v>44631</v>
      </c>
      <c r="G2900" s="7" t="str">
        <f>IF(ISBLANK(employee_data35[[#This Row],[ExitDate]]),"Yes","")</f>
        <v/>
      </c>
      <c r="H2900" t="s">
        <v>728</v>
      </c>
      <c r="I2900" t="s">
        <v>10029</v>
      </c>
      <c r="J2900" t="s">
        <v>10030</v>
      </c>
      <c r="K2900" t="s">
        <v>139</v>
      </c>
      <c r="L2900" s="6" t="str">
        <f>IF(ISBLANK(employee_data35[[#This Row],[ExitDate]]),"1","0")</f>
        <v>0</v>
      </c>
      <c r="M2900" t="str">
        <f>IF(ISBLANK(employee_data35[[#This Row],[ExitDate]]),"Active","Tidak Active")</f>
        <v>Tidak Active</v>
      </c>
      <c r="N2900" t="s">
        <v>33</v>
      </c>
      <c r="O2900" t="s">
        <v>51</v>
      </c>
      <c r="P2900" t="s">
        <v>52</v>
      </c>
      <c r="Q2900" t="s">
        <v>99</v>
      </c>
      <c r="R2900" t="s">
        <v>10031</v>
      </c>
      <c r="S2900" t="s">
        <v>38</v>
      </c>
      <c r="T2900" t="s">
        <v>90</v>
      </c>
      <c r="U2900" s="1">
        <v>34256</v>
      </c>
      <c r="V2900" s="7" t="str">
        <f>CONCATENATE(employee_data35[[#This Row],[First-LastName]]&amp;" "&amp;employee_data35[[#This Row],[DOB]])</f>
        <v>Andrea-Khan 34256</v>
      </c>
      <c r="W2900" t="s">
        <v>40</v>
      </c>
      <c r="X2900" t="s">
        <v>103</v>
      </c>
      <c r="Y2900" t="s">
        <v>42</v>
      </c>
      <c r="Z2900">
        <v>19512</v>
      </c>
      <c r="AA2900" t="s">
        <v>43</v>
      </c>
      <c r="AB2900" t="s">
        <v>75</v>
      </c>
      <c r="AC2900" t="s">
        <v>45</v>
      </c>
      <c r="AD2900">
        <v>3</v>
      </c>
    </row>
    <row r="2901" spans="1:30" x14ac:dyDescent="0.3">
      <c r="A2901">
        <v>3326</v>
      </c>
      <c r="B2901" t="s">
        <v>908</v>
      </c>
      <c r="C2901" t="s">
        <v>3651</v>
      </c>
      <c r="D2901" s="6" t="str">
        <f>CONCATENATE(employee_data35[[#This Row],[FirstName]], "-",employee_data35[[#This Row],[LastName]] )</f>
        <v>Keagan-Vaughan</v>
      </c>
      <c r="E2901" s="1">
        <v>44575</v>
      </c>
      <c r="F2901" s="1"/>
      <c r="G2901" s="7" t="str">
        <f>IF(ISBLANK(employee_data35[[#This Row],[ExitDate]]),"Yes","")</f>
        <v>Yes</v>
      </c>
      <c r="H2901" t="s">
        <v>28</v>
      </c>
      <c r="I2901" t="s">
        <v>10032</v>
      </c>
      <c r="J2901" t="s">
        <v>10033</v>
      </c>
      <c r="K2901" t="s">
        <v>168</v>
      </c>
      <c r="L2901" s="6" t="str">
        <f>IF(ISBLANK(employee_data35[[#This Row],[ExitDate]]),"1","0")</f>
        <v>1</v>
      </c>
      <c r="M2901" t="str">
        <f>IF(ISBLANK(employee_data35[[#This Row],[ExitDate]]),"Active","Tidak Active")</f>
        <v>Active</v>
      </c>
      <c r="N2901" t="s">
        <v>33</v>
      </c>
      <c r="O2901" t="s">
        <v>51</v>
      </c>
      <c r="P2901" t="s">
        <v>35</v>
      </c>
      <c r="Q2901" t="s">
        <v>36</v>
      </c>
      <c r="R2901" t="s">
        <v>37</v>
      </c>
      <c r="S2901" t="s">
        <v>38</v>
      </c>
      <c r="T2901" t="s">
        <v>81</v>
      </c>
      <c r="U2901" s="1">
        <v>15222</v>
      </c>
      <c r="V2901" s="7" t="str">
        <f>CONCATENATE(employee_data35[[#This Row],[First-LastName]]&amp;" "&amp;employee_data35[[#This Row],[DOB]])</f>
        <v>Keagan-Vaughan 15222</v>
      </c>
      <c r="W2901" t="s">
        <v>40</v>
      </c>
      <c r="X2901" t="s">
        <v>83</v>
      </c>
      <c r="Y2901" t="s">
        <v>55</v>
      </c>
      <c r="Z2901">
        <v>20146</v>
      </c>
      <c r="AA2901" t="s">
        <v>56</v>
      </c>
      <c r="AB2901" t="s">
        <v>104</v>
      </c>
      <c r="AC2901" t="s">
        <v>45</v>
      </c>
      <c r="AD2901">
        <v>3</v>
      </c>
    </row>
    <row r="2902" spans="1:30" x14ac:dyDescent="0.3">
      <c r="A2902">
        <v>3327</v>
      </c>
      <c r="B2902" t="s">
        <v>10034</v>
      </c>
      <c r="C2902" t="s">
        <v>1736</v>
      </c>
      <c r="D2902" s="6" t="str">
        <f>CONCATENATE(employee_data35[[#This Row],[FirstName]], "-",employee_data35[[#This Row],[LastName]] )</f>
        <v>Selah-Ibarra</v>
      </c>
      <c r="E2902" s="1">
        <v>43831</v>
      </c>
      <c r="F2902" s="1"/>
      <c r="G2902" s="7" t="str">
        <f>IF(ISBLANK(employee_data35[[#This Row],[ExitDate]]),"Yes","")</f>
        <v>Yes</v>
      </c>
      <c r="H2902" t="s">
        <v>28</v>
      </c>
      <c r="I2902" t="s">
        <v>10035</v>
      </c>
      <c r="J2902" t="s">
        <v>10036</v>
      </c>
      <c r="K2902" t="s">
        <v>98</v>
      </c>
      <c r="L2902" s="6" t="str">
        <f>IF(ISBLANK(employee_data35[[#This Row],[ExitDate]]),"1","0")</f>
        <v>1</v>
      </c>
      <c r="M2902" t="str">
        <f>IF(ISBLANK(employee_data35[[#This Row],[ExitDate]]),"Active","Tidak Active")</f>
        <v>Active</v>
      </c>
      <c r="N2902" t="s">
        <v>33</v>
      </c>
      <c r="O2902" t="s">
        <v>34</v>
      </c>
      <c r="P2902" t="s">
        <v>63</v>
      </c>
      <c r="Q2902" t="s">
        <v>36</v>
      </c>
      <c r="R2902" t="s">
        <v>37</v>
      </c>
      <c r="S2902" t="s">
        <v>38</v>
      </c>
      <c r="T2902" t="s">
        <v>231</v>
      </c>
      <c r="U2902" s="1">
        <v>28972</v>
      </c>
      <c r="V2902" s="7" t="str">
        <f>CONCATENATE(employee_data35[[#This Row],[First-LastName]]&amp;" "&amp;employee_data35[[#This Row],[DOB]])</f>
        <v>Selah-Ibarra 28972</v>
      </c>
      <c r="W2902" t="s">
        <v>40</v>
      </c>
      <c r="X2902" t="s">
        <v>103</v>
      </c>
      <c r="Y2902" t="s">
        <v>42</v>
      </c>
      <c r="Z2902">
        <v>91044</v>
      </c>
      <c r="AA2902" t="s">
        <v>56</v>
      </c>
      <c r="AB2902" t="s">
        <v>44</v>
      </c>
      <c r="AC2902" t="s">
        <v>45</v>
      </c>
      <c r="AD2902">
        <v>1</v>
      </c>
    </row>
    <row r="2903" spans="1:30" x14ac:dyDescent="0.3">
      <c r="A2903">
        <v>3328</v>
      </c>
      <c r="B2903" t="s">
        <v>2389</v>
      </c>
      <c r="C2903" t="s">
        <v>486</v>
      </c>
      <c r="D2903" s="6" t="str">
        <f>CONCATENATE(employee_data35[[#This Row],[FirstName]], "-",employee_data35[[#This Row],[LastName]] )</f>
        <v>Braylen-Cruz</v>
      </c>
      <c r="E2903" s="1">
        <v>44128</v>
      </c>
      <c r="F2903" s="1">
        <v>45027</v>
      </c>
      <c r="G2903" s="7" t="str">
        <f>IF(ISBLANK(employee_data35[[#This Row],[ExitDate]]),"Yes","")</f>
        <v/>
      </c>
      <c r="H2903" t="s">
        <v>28</v>
      </c>
      <c r="I2903" t="s">
        <v>10037</v>
      </c>
      <c r="J2903" t="s">
        <v>10038</v>
      </c>
      <c r="K2903" t="s">
        <v>118</v>
      </c>
      <c r="L2903" s="6" t="str">
        <f>IF(ISBLANK(employee_data35[[#This Row],[ExitDate]]),"1","0")</f>
        <v>0</v>
      </c>
      <c r="M2903" t="str">
        <f>IF(ISBLANK(employee_data35[[#This Row],[ExitDate]]),"Active","Tidak Active")</f>
        <v>Tidak Active</v>
      </c>
      <c r="N2903" t="s">
        <v>52</v>
      </c>
      <c r="O2903" t="s">
        <v>51</v>
      </c>
      <c r="P2903" t="s">
        <v>63</v>
      </c>
      <c r="Q2903" t="s">
        <v>126</v>
      </c>
      <c r="R2903" t="s">
        <v>10039</v>
      </c>
      <c r="S2903" t="s">
        <v>38</v>
      </c>
      <c r="T2903" t="s">
        <v>111</v>
      </c>
      <c r="U2903" s="1">
        <v>22318</v>
      </c>
      <c r="V2903" s="7" t="str">
        <f>CONCATENATE(employee_data35[[#This Row],[First-LastName]]&amp;" "&amp;employee_data35[[#This Row],[DOB]])</f>
        <v>Braylen-Cruz 22318</v>
      </c>
      <c r="W2903" t="s">
        <v>40</v>
      </c>
      <c r="X2903" t="s">
        <v>113</v>
      </c>
      <c r="Y2903" t="s">
        <v>55</v>
      </c>
      <c r="Z2903">
        <v>24046</v>
      </c>
      <c r="AA2903" t="s">
        <v>43</v>
      </c>
      <c r="AB2903" t="s">
        <v>84</v>
      </c>
      <c r="AC2903" t="s">
        <v>45</v>
      </c>
      <c r="AD2903">
        <v>3</v>
      </c>
    </row>
    <row r="2904" spans="1:30" x14ac:dyDescent="0.3">
      <c r="A2904">
        <v>3329</v>
      </c>
      <c r="B2904" t="s">
        <v>1013</v>
      </c>
      <c r="C2904" t="s">
        <v>1627</v>
      </c>
      <c r="D2904" s="6" t="str">
        <f>CONCATENATE(employee_data35[[#This Row],[FirstName]], "-",employee_data35[[#This Row],[LastName]] )</f>
        <v>Gabriel-Smith</v>
      </c>
      <c r="E2904" s="1">
        <v>44128</v>
      </c>
      <c r="F2904" s="1"/>
      <c r="G2904" s="7" t="str">
        <f>IF(ISBLANK(employee_data35[[#This Row],[ExitDate]]),"Yes","")</f>
        <v>Yes</v>
      </c>
      <c r="H2904" t="s">
        <v>28</v>
      </c>
      <c r="I2904" t="s">
        <v>10040</v>
      </c>
      <c r="J2904" t="s">
        <v>10041</v>
      </c>
      <c r="K2904" t="s">
        <v>62</v>
      </c>
      <c r="L2904" s="6" t="str">
        <f>IF(ISBLANK(employee_data35[[#This Row],[ExitDate]]),"1","0")</f>
        <v>1</v>
      </c>
      <c r="M2904" t="str">
        <f>IF(ISBLANK(employee_data35[[#This Row],[ExitDate]]),"Active","Tidak Active")</f>
        <v>Active</v>
      </c>
      <c r="N2904" t="s">
        <v>52</v>
      </c>
      <c r="O2904" t="s">
        <v>64</v>
      </c>
      <c r="P2904" t="s">
        <v>63</v>
      </c>
      <c r="Q2904" t="s">
        <v>36</v>
      </c>
      <c r="R2904" t="s">
        <v>37</v>
      </c>
      <c r="S2904" t="s">
        <v>38</v>
      </c>
      <c r="T2904" t="s">
        <v>66</v>
      </c>
      <c r="U2904" s="1">
        <v>28771</v>
      </c>
      <c r="V2904" s="7" t="str">
        <f>CONCATENATE(employee_data35[[#This Row],[First-LastName]]&amp;" "&amp;employee_data35[[#This Row],[DOB]])</f>
        <v>Gabriel-Smith 28771</v>
      </c>
      <c r="W2904" t="s">
        <v>40</v>
      </c>
      <c r="X2904" t="s">
        <v>178</v>
      </c>
      <c r="Y2904" t="s">
        <v>55</v>
      </c>
      <c r="Z2904">
        <v>90483</v>
      </c>
      <c r="AA2904" t="s">
        <v>56</v>
      </c>
      <c r="AB2904" t="s">
        <v>104</v>
      </c>
      <c r="AC2904" t="s">
        <v>45</v>
      </c>
      <c r="AD2904">
        <v>4</v>
      </c>
    </row>
    <row r="2905" spans="1:30" x14ac:dyDescent="0.3">
      <c r="A2905">
        <v>3330</v>
      </c>
      <c r="B2905" t="s">
        <v>5709</v>
      </c>
      <c r="C2905" t="s">
        <v>3114</v>
      </c>
      <c r="D2905" s="6" t="str">
        <f>CONCATENATE(employee_data35[[#This Row],[FirstName]], "-",employee_data35[[#This Row],[LastName]] )</f>
        <v>Esther-Willis</v>
      </c>
      <c r="E2905" s="1">
        <v>44052</v>
      </c>
      <c r="F2905" s="1"/>
      <c r="G2905" s="7" t="str">
        <f>IF(ISBLANK(employee_data35[[#This Row],[ExitDate]]),"Yes","")</f>
        <v>Yes</v>
      </c>
      <c r="H2905" t="s">
        <v>28</v>
      </c>
      <c r="I2905" t="s">
        <v>10042</v>
      </c>
      <c r="J2905" t="s">
        <v>10043</v>
      </c>
      <c r="K2905" t="s">
        <v>89</v>
      </c>
      <c r="L2905" s="6" t="str">
        <f>IF(ISBLANK(employee_data35[[#This Row],[ExitDate]]),"1","0")</f>
        <v>1</v>
      </c>
      <c r="M2905" t="str">
        <f>IF(ISBLANK(employee_data35[[#This Row],[ExitDate]]),"Active","Tidak Active")</f>
        <v>Active</v>
      </c>
      <c r="N2905" t="s">
        <v>52</v>
      </c>
      <c r="O2905" t="s">
        <v>34</v>
      </c>
      <c r="P2905" t="s">
        <v>52</v>
      </c>
      <c r="Q2905" t="s">
        <v>36</v>
      </c>
      <c r="R2905" t="s">
        <v>37</v>
      </c>
      <c r="S2905" t="s">
        <v>38</v>
      </c>
      <c r="T2905" t="s">
        <v>231</v>
      </c>
      <c r="U2905" s="1">
        <v>27838</v>
      </c>
      <c r="V2905" s="7" t="str">
        <f>CONCATENATE(employee_data35[[#This Row],[First-LastName]]&amp;" "&amp;employee_data35[[#This Row],[DOB]])</f>
        <v>Esther-Willis 27838</v>
      </c>
      <c r="W2905" t="s">
        <v>40</v>
      </c>
      <c r="X2905" t="s">
        <v>113</v>
      </c>
      <c r="Y2905" t="s">
        <v>42</v>
      </c>
      <c r="Z2905">
        <v>83923</v>
      </c>
      <c r="AA2905" t="s">
        <v>43</v>
      </c>
      <c r="AB2905" t="s">
        <v>104</v>
      </c>
      <c r="AC2905" t="s">
        <v>45</v>
      </c>
      <c r="AD2905">
        <v>4</v>
      </c>
    </row>
    <row r="2906" spans="1:30" x14ac:dyDescent="0.3">
      <c r="A2906">
        <v>3331</v>
      </c>
      <c r="B2906" t="s">
        <v>10044</v>
      </c>
      <c r="C2906" t="s">
        <v>7369</v>
      </c>
      <c r="D2906" s="6" t="str">
        <f>CONCATENATE(employee_data35[[#This Row],[FirstName]], "-",employee_data35[[#This Row],[LastName]] )</f>
        <v>Sydney-Chang</v>
      </c>
      <c r="E2906" s="1">
        <v>43548</v>
      </c>
      <c r="F2906" s="1">
        <v>44120</v>
      </c>
      <c r="G2906" s="7" t="str">
        <f>IF(ISBLANK(employee_data35[[#This Row],[ExitDate]]),"Yes","")</f>
        <v/>
      </c>
      <c r="H2906" t="s">
        <v>28</v>
      </c>
      <c r="I2906" t="s">
        <v>10045</v>
      </c>
      <c r="J2906" t="s">
        <v>10046</v>
      </c>
      <c r="K2906" t="s">
        <v>31</v>
      </c>
      <c r="L2906" s="6" t="str">
        <f>IF(ISBLANK(employee_data35[[#This Row],[ExitDate]]),"1","0")</f>
        <v>0</v>
      </c>
      <c r="M2906" t="str">
        <f>IF(ISBLANK(employee_data35[[#This Row],[ExitDate]]),"Active","Tidak Active")</f>
        <v>Tidak Active</v>
      </c>
      <c r="N2906" t="s">
        <v>63</v>
      </c>
      <c r="O2906" t="s">
        <v>51</v>
      </c>
      <c r="P2906" t="s">
        <v>52</v>
      </c>
      <c r="Q2906" t="s">
        <v>175</v>
      </c>
      <c r="R2906" t="s">
        <v>10047</v>
      </c>
      <c r="S2906" t="s">
        <v>38</v>
      </c>
      <c r="T2906" t="s">
        <v>90</v>
      </c>
      <c r="U2906" s="1">
        <v>23321</v>
      </c>
      <c r="V2906" s="7" t="str">
        <f>CONCATENATE(employee_data35[[#This Row],[First-LastName]]&amp;" "&amp;employee_data35[[#This Row],[DOB]])</f>
        <v>Sydney-Chang 23321</v>
      </c>
      <c r="W2906" t="s">
        <v>40</v>
      </c>
      <c r="X2906" t="s">
        <v>103</v>
      </c>
      <c r="Y2906" t="s">
        <v>42</v>
      </c>
      <c r="Z2906">
        <v>6014</v>
      </c>
      <c r="AA2906" t="s">
        <v>74</v>
      </c>
      <c r="AB2906" t="s">
        <v>75</v>
      </c>
      <c r="AC2906" t="s">
        <v>45</v>
      </c>
      <c r="AD2906">
        <v>2</v>
      </c>
    </row>
    <row r="2907" spans="1:30" x14ac:dyDescent="0.3">
      <c r="A2907">
        <v>3332</v>
      </c>
      <c r="B2907" t="s">
        <v>10048</v>
      </c>
      <c r="C2907" t="s">
        <v>1550</v>
      </c>
      <c r="D2907" s="6" t="str">
        <f>CONCATENATE(employee_data35[[#This Row],[FirstName]], "-",employee_data35[[#This Row],[LastName]] )</f>
        <v>Will-Morse</v>
      </c>
      <c r="E2907" s="1">
        <v>44863</v>
      </c>
      <c r="F2907" s="1"/>
      <c r="G2907" s="7" t="str">
        <f>IF(ISBLANK(employee_data35[[#This Row],[ExitDate]]),"Yes","")</f>
        <v>Yes</v>
      </c>
      <c r="H2907" t="s">
        <v>28</v>
      </c>
      <c r="I2907" t="s">
        <v>10049</v>
      </c>
      <c r="J2907" t="s">
        <v>10050</v>
      </c>
      <c r="K2907" t="s">
        <v>133</v>
      </c>
      <c r="L2907" s="6" t="str">
        <f>IF(ISBLANK(employee_data35[[#This Row],[ExitDate]]),"1","0")</f>
        <v>1</v>
      </c>
      <c r="M2907" t="str">
        <f>IF(ISBLANK(employee_data35[[#This Row],[ExitDate]]),"Active","Tidak Active")</f>
        <v>Active</v>
      </c>
      <c r="N2907" t="s">
        <v>52</v>
      </c>
      <c r="O2907" t="s">
        <v>64</v>
      </c>
      <c r="P2907" t="s">
        <v>35</v>
      </c>
      <c r="Q2907" t="s">
        <v>36</v>
      </c>
      <c r="R2907" t="s">
        <v>37</v>
      </c>
      <c r="S2907" t="s">
        <v>38</v>
      </c>
      <c r="T2907" t="s">
        <v>305</v>
      </c>
      <c r="U2907" s="1">
        <v>22346</v>
      </c>
      <c r="V2907" s="7" t="str">
        <f>CONCATENATE(employee_data35[[#This Row],[First-LastName]]&amp;" "&amp;employee_data35[[#This Row],[DOB]])</f>
        <v>Will-Morse 22346</v>
      </c>
      <c r="W2907" t="s">
        <v>40</v>
      </c>
      <c r="X2907" t="s">
        <v>92</v>
      </c>
      <c r="Y2907" t="s">
        <v>42</v>
      </c>
      <c r="Z2907">
        <v>34868</v>
      </c>
      <c r="AA2907" t="s">
        <v>74</v>
      </c>
      <c r="AB2907" t="s">
        <v>44</v>
      </c>
      <c r="AC2907" t="s">
        <v>45</v>
      </c>
      <c r="AD2907">
        <v>3</v>
      </c>
    </row>
    <row r="2908" spans="1:30" x14ac:dyDescent="0.3">
      <c r="A2908">
        <v>3333</v>
      </c>
      <c r="B2908" t="s">
        <v>5352</v>
      </c>
      <c r="C2908" t="s">
        <v>10051</v>
      </c>
      <c r="D2908" s="6" t="str">
        <f>CONCATENATE(employee_data35[[#This Row],[FirstName]], "-",employee_data35[[#This Row],[LastName]] )</f>
        <v>Yael-Sexton</v>
      </c>
      <c r="E2908" s="1">
        <v>45062</v>
      </c>
      <c r="F2908" s="1"/>
      <c r="G2908" s="7" t="str">
        <f>IF(ISBLANK(employee_data35[[#This Row],[ExitDate]]),"Yes","")</f>
        <v>Yes</v>
      </c>
      <c r="H2908" t="s">
        <v>28</v>
      </c>
      <c r="I2908" t="s">
        <v>10052</v>
      </c>
      <c r="J2908" t="s">
        <v>10053</v>
      </c>
      <c r="K2908" t="s">
        <v>50</v>
      </c>
      <c r="L2908" s="6" t="str">
        <f>IF(ISBLANK(employee_data35[[#This Row],[ExitDate]]),"1","0")</f>
        <v>1</v>
      </c>
      <c r="M2908" t="str">
        <f>IF(ISBLANK(employee_data35[[#This Row],[ExitDate]]),"Active","Tidak Active")</f>
        <v>Active</v>
      </c>
      <c r="N2908" t="s">
        <v>33</v>
      </c>
      <c r="O2908" t="s">
        <v>64</v>
      </c>
      <c r="P2908" t="s">
        <v>35</v>
      </c>
      <c r="Q2908" t="s">
        <v>36</v>
      </c>
      <c r="R2908" t="s">
        <v>37</v>
      </c>
      <c r="S2908" t="s">
        <v>38</v>
      </c>
      <c r="T2908" t="s">
        <v>90</v>
      </c>
      <c r="U2908" s="1">
        <v>33906</v>
      </c>
      <c r="V2908" s="7" t="str">
        <f>CONCATENATE(employee_data35[[#This Row],[First-LastName]]&amp;" "&amp;employee_data35[[#This Row],[DOB]])</f>
        <v>Yael-Sexton 33906</v>
      </c>
      <c r="W2908" t="s">
        <v>40</v>
      </c>
      <c r="X2908" t="s">
        <v>613</v>
      </c>
      <c r="Y2908" t="s">
        <v>55</v>
      </c>
      <c r="Z2908">
        <v>45740</v>
      </c>
      <c r="AA2908" t="s">
        <v>56</v>
      </c>
      <c r="AB2908" t="s">
        <v>75</v>
      </c>
      <c r="AC2908" t="s">
        <v>45</v>
      </c>
      <c r="AD2908">
        <v>3</v>
      </c>
    </row>
    <row r="2909" spans="1:30" x14ac:dyDescent="0.3">
      <c r="A2909">
        <v>3334</v>
      </c>
      <c r="B2909" t="s">
        <v>386</v>
      </c>
      <c r="C2909" t="s">
        <v>669</v>
      </c>
      <c r="D2909" s="6" t="str">
        <f>CONCATENATE(employee_data35[[#This Row],[FirstName]], "-",employee_data35[[#This Row],[LastName]] )</f>
        <v>Brendon-Ryan</v>
      </c>
      <c r="E2909" s="1">
        <v>45076</v>
      </c>
      <c r="F2909" s="1"/>
      <c r="G2909" s="7" t="str">
        <f>IF(ISBLANK(employee_data35[[#This Row],[ExitDate]]),"Yes","")</f>
        <v>Yes</v>
      </c>
      <c r="H2909" t="s">
        <v>28</v>
      </c>
      <c r="I2909" t="s">
        <v>10054</v>
      </c>
      <c r="J2909" t="s">
        <v>10055</v>
      </c>
      <c r="K2909" t="s">
        <v>139</v>
      </c>
      <c r="L2909" s="6" t="str">
        <f>IF(ISBLANK(employee_data35[[#This Row],[ExitDate]]),"1","0")</f>
        <v>1</v>
      </c>
      <c r="M2909" t="str">
        <f>IF(ISBLANK(employee_data35[[#This Row],[ExitDate]]),"Active","Tidak Active")</f>
        <v>Active</v>
      </c>
      <c r="N2909" t="s">
        <v>52</v>
      </c>
      <c r="O2909" t="s">
        <v>64</v>
      </c>
      <c r="P2909" t="s">
        <v>52</v>
      </c>
      <c r="Q2909" t="s">
        <v>36</v>
      </c>
      <c r="R2909" t="s">
        <v>37</v>
      </c>
      <c r="S2909" t="s">
        <v>38</v>
      </c>
      <c r="T2909" t="s">
        <v>177</v>
      </c>
      <c r="U2909" s="1">
        <v>32647</v>
      </c>
      <c r="V2909" s="7" t="str">
        <f>CONCATENATE(employee_data35[[#This Row],[First-LastName]]&amp;" "&amp;employee_data35[[#This Row],[DOB]])</f>
        <v>Brendon-Ryan 32647</v>
      </c>
      <c r="W2909" t="s">
        <v>40</v>
      </c>
      <c r="X2909" t="s">
        <v>703</v>
      </c>
      <c r="Y2909" t="s">
        <v>55</v>
      </c>
      <c r="Z2909">
        <v>46494</v>
      </c>
      <c r="AA2909" t="s">
        <v>43</v>
      </c>
      <c r="AB2909" t="s">
        <v>75</v>
      </c>
      <c r="AC2909" t="s">
        <v>45</v>
      </c>
      <c r="AD2909">
        <v>3</v>
      </c>
    </row>
    <row r="2910" spans="1:30" x14ac:dyDescent="0.3">
      <c r="A2910">
        <v>3335</v>
      </c>
      <c r="B2910" t="s">
        <v>3426</v>
      </c>
      <c r="C2910" t="s">
        <v>10056</v>
      </c>
      <c r="D2910" s="6" t="str">
        <f>CONCATENATE(employee_data35[[#This Row],[FirstName]], "-",employee_data35[[#This Row],[LastName]] )</f>
        <v>Abbigail-Solis</v>
      </c>
      <c r="E2910" s="1">
        <v>43644</v>
      </c>
      <c r="F2910" s="1">
        <v>44546</v>
      </c>
      <c r="G2910" s="7" t="str">
        <f>IF(ISBLANK(employee_data35[[#This Row],[ExitDate]]),"Yes","")</f>
        <v/>
      </c>
      <c r="H2910" t="s">
        <v>28</v>
      </c>
      <c r="I2910" t="s">
        <v>10057</v>
      </c>
      <c r="J2910" t="s">
        <v>10058</v>
      </c>
      <c r="K2910" t="s">
        <v>80</v>
      </c>
      <c r="L2910" s="6" t="str">
        <f>IF(ISBLANK(employee_data35[[#This Row],[ExitDate]]),"1","0")</f>
        <v>0</v>
      </c>
      <c r="M2910" t="str">
        <f>IF(ISBLANK(employee_data35[[#This Row],[ExitDate]]),"Active","Tidak Active")</f>
        <v>Tidak Active</v>
      </c>
      <c r="N2910" t="s">
        <v>52</v>
      </c>
      <c r="O2910" t="s">
        <v>64</v>
      </c>
      <c r="P2910" t="s">
        <v>35</v>
      </c>
      <c r="Q2910" t="s">
        <v>126</v>
      </c>
      <c r="R2910" t="s">
        <v>10059</v>
      </c>
      <c r="S2910" t="s">
        <v>38</v>
      </c>
      <c r="T2910" t="s">
        <v>90</v>
      </c>
      <c r="U2910" s="1">
        <v>33701</v>
      </c>
      <c r="V2910" s="7" t="str">
        <f>CONCATENATE(employee_data35[[#This Row],[First-LastName]]&amp;" "&amp;employee_data35[[#This Row],[DOB]])</f>
        <v>Abbigail-Solis 33701</v>
      </c>
      <c r="W2910" t="s">
        <v>40</v>
      </c>
      <c r="X2910" t="s">
        <v>193</v>
      </c>
      <c r="Y2910" t="s">
        <v>55</v>
      </c>
      <c r="Z2910">
        <v>38014</v>
      </c>
      <c r="AA2910" t="s">
        <v>74</v>
      </c>
      <c r="AB2910" t="s">
        <v>104</v>
      </c>
      <c r="AC2910" t="s">
        <v>45</v>
      </c>
      <c r="AD2910">
        <v>3</v>
      </c>
    </row>
    <row r="2911" spans="1:30" x14ac:dyDescent="0.3">
      <c r="A2911">
        <v>3336</v>
      </c>
      <c r="B2911" t="s">
        <v>2741</v>
      </c>
      <c r="C2911" t="s">
        <v>207</v>
      </c>
      <c r="D2911" s="6" t="str">
        <f>CONCATENATE(employee_data35[[#This Row],[FirstName]], "-",employee_data35[[#This Row],[LastName]] )</f>
        <v>Sincere-Preston</v>
      </c>
      <c r="E2911" s="1">
        <v>45010</v>
      </c>
      <c r="F2911" s="1">
        <v>45063</v>
      </c>
      <c r="G2911" s="7" t="str">
        <f>IF(ISBLANK(employee_data35[[#This Row],[ExitDate]]),"Yes","")</f>
        <v/>
      </c>
      <c r="H2911" t="s">
        <v>28</v>
      </c>
      <c r="I2911" t="s">
        <v>10060</v>
      </c>
      <c r="J2911" t="s">
        <v>10061</v>
      </c>
      <c r="K2911" t="s">
        <v>168</v>
      </c>
      <c r="L2911" s="6" t="str">
        <f>IF(ISBLANK(employee_data35[[#This Row],[ExitDate]]),"1","0")</f>
        <v>0</v>
      </c>
      <c r="M2911" t="str">
        <f>IF(ISBLANK(employee_data35[[#This Row],[ExitDate]]),"Active","Tidak Active")</f>
        <v>Tidak Active</v>
      </c>
      <c r="N2911" t="s">
        <v>33</v>
      </c>
      <c r="O2911" t="s">
        <v>51</v>
      </c>
      <c r="P2911" t="s">
        <v>52</v>
      </c>
      <c r="Q2911" t="s">
        <v>140</v>
      </c>
      <c r="R2911" t="s">
        <v>10062</v>
      </c>
      <c r="S2911" t="s">
        <v>38</v>
      </c>
      <c r="T2911" t="s">
        <v>81</v>
      </c>
      <c r="U2911" s="1">
        <v>29027</v>
      </c>
      <c r="V2911" s="7" t="str">
        <f>CONCATENATE(employee_data35[[#This Row],[First-LastName]]&amp;" "&amp;employee_data35[[#This Row],[DOB]])</f>
        <v>Sincere-Preston 29027</v>
      </c>
      <c r="W2911" t="s">
        <v>40</v>
      </c>
      <c r="X2911" t="s">
        <v>178</v>
      </c>
      <c r="Y2911" t="s">
        <v>55</v>
      </c>
      <c r="Z2911">
        <v>75099</v>
      </c>
      <c r="AA2911" t="s">
        <v>128</v>
      </c>
      <c r="AB2911" t="s">
        <v>104</v>
      </c>
      <c r="AC2911" t="s">
        <v>45</v>
      </c>
      <c r="AD2911">
        <v>3</v>
      </c>
    </row>
    <row r="2912" spans="1:30" x14ac:dyDescent="0.3">
      <c r="A2912">
        <v>3337</v>
      </c>
      <c r="B2912" t="s">
        <v>10063</v>
      </c>
      <c r="C2912" t="s">
        <v>3175</v>
      </c>
      <c r="D2912" s="6" t="str">
        <f>CONCATENATE(employee_data35[[#This Row],[FirstName]], "-",employee_data35[[#This Row],[LastName]] )</f>
        <v>Jorge-Pineda</v>
      </c>
      <c r="E2912" s="1">
        <v>44799</v>
      </c>
      <c r="F2912" s="1"/>
      <c r="G2912" s="7" t="str">
        <f>IF(ISBLANK(employee_data35[[#This Row],[ExitDate]]),"Yes","")</f>
        <v>Yes</v>
      </c>
      <c r="H2912" t="s">
        <v>28</v>
      </c>
      <c r="I2912" t="s">
        <v>10064</v>
      </c>
      <c r="J2912" t="s">
        <v>10065</v>
      </c>
      <c r="K2912" t="s">
        <v>98</v>
      </c>
      <c r="L2912" s="6" t="str">
        <f>IF(ISBLANK(employee_data35[[#This Row],[ExitDate]]),"1","0")</f>
        <v>1</v>
      </c>
      <c r="M2912" t="str">
        <f>IF(ISBLANK(employee_data35[[#This Row],[ExitDate]]),"Active","Tidak Active")</f>
        <v>Active</v>
      </c>
      <c r="N2912" t="s">
        <v>63</v>
      </c>
      <c r="O2912" t="s">
        <v>51</v>
      </c>
      <c r="P2912" t="s">
        <v>52</v>
      </c>
      <c r="Q2912" t="s">
        <v>36</v>
      </c>
      <c r="R2912" t="s">
        <v>37</v>
      </c>
      <c r="S2912" t="s">
        <v>38</v>
      </c>
      <c r="T2912" t="s">
        <v>111</v>
      </c>
      <c r="U2912" s="1">
        <v>26693</v>
      </c>
      <c r="V2912" s="7" t="str">
        <f>CONCATENATE(employee_data35[[#This Row],[First-LastName]]&amp;" "&amp;employee_data35[[#This Row],[DOB]])</f>
        <v>Jorge-Pineda 26693</v>
      </c>
      <c r="W2912" t="s">
        <v>40</v>
      </c>
      <c r="X2912" t="s">
        <v>419</v>
      </c>
      <c r="Y2912" t="s">
        <v>42</v>
      </c>
      <c r="Z2912">
        <v>12948</v>
      </c>
      <c r="AA2912" t="s">
        <v>93</v>
      </c>
      <c r="AB2912" t="s">
        <v>75</v>
      </c>
      <c r="AC2912" t="s">
        <v>45</v>
      </c>
      <c r="AD2912">
        <v>3</v>
      </c>
    </row>
    <row r="2913" spans="1:30" x14ac:dyDescent="0.3">
      <c r="A2913">
        <v>3338</v>
      </c>
      <c r="B2913" t="s">
        <v>429</v>
      </c>
      <c r="C2913" t="s">
        <v>1929</v>
      </c>
      <c r="D2913" s="6" t="str">
        <f>CONCATENATE(employee_data35[[#This Row],[FirstName]], "-",employee_data35[[#This Row],[LastName]] )</f>
        <v>Aspen-Underwood</v>
      </c>
      <c r="E2913" s="1">
        <v>43784</v>
      </c>
      <c r="F2913" s="1"/>
      <c r="G2913" s="7" t="str">
        <f>IF(ISBLANK(employee_data35[[#This Row],[ExitDate]]),"Yes","")</f>
        <v>Yes</v>
      </c>
      <c r="H2913" t="s">
        <v>28</v>
      </c>
      <c r="I2913" t="s">
        <v>10066</v>
      </c>
      <c r="J2913" t="s">
        <v>10067</v>
      </c>
      <c r="K2913" t="s">
        <v>118</v>
      </c>
      <c r="L2913" s="6" t="str">
        <f>IF(ISBLANK(employee_data35[[#This Row],[ExitDate]]),"1","0")</f>
        <v>1</v>
      </c>
      <c r="M2913" t="str">
        <f>IF(ISBLANK(employee_data35[[#This Row],[ExitDate]]),"Active","Tidak Active")</f>
        <v>Active</v>
      </c>
      <c r="N2913" t="s">
        <v>33</v>
      </c>
      <c r="O2913" t="s">
        <v>34</v>
      </c>
      <c r="P2913" t="s">
        <v>35</v>
      </c>
      <c r="Q2913" t="s">
        <v>36</v>
      </c>
      <c r="R2913" t="s">
        <v>37</v>
      </c>
      <c r="S2913" t="s">
        <v>38</v>
      </c>
      <c r="T2913" t="s">
        <v>81</v>
      </c>
      <c r="U2913" s="1">
        <v>18327</v>
      </c>
      <c r="V2913" s="7" t="str">
        <f>CONCATENATE(employee_data35[[#This Row],[First-LastName]]&amp;" "&amp;employee_data35[[#This Row],[DOB]])</f>
        <v>Aspen-Underwood 18327</v>
      </c>
      <c r="W2913" t="s">
        <v>40</v>
      </c>
      <c r="X2913" t="s">
        <v>83</v>
      </c>
      <c r="Y2913" t="s">
        <v>42</v>
      </c>
      <c r="Z2913">
        <v>67665</v>
      </c>
      <c r="AA2913" t="s">
        <v>56</v>
      </c>
      <c r="AB2913" t="s">
        <v>104</v>
      </c>
      <c r="AC2913" t="s">
        <v>45</v>
      </c>
      <c r="AD2913">
        <v>3</v>
      </c>
    </row>
    <row r="2914" spans="1:30" x14ac:dyDescent="0.3">
      <c r="A2914">
        <v>3339</v>
      </c>
      <c r="B2914" t="s">
        <v>10068</v>
      </c>
      <c r="C2914" t="s">
        <v>2246</v>
      </c>
      <c r="D2914" s="6" t="str">
        <f>CONCATENATE(employee_data35[[#This Row],[FirstName]], "-",employee_data35[[#This Row],[LastName]] )</f>
        <v>Alyson-Hickman</v>
      </c>
      <c r="E2914" s="1">
        <v>44430</v>
      </c>
      <c r="F2914" s="1"/>
      <c r="G2914" s="7" t="str">
        <f>IF(ISBLANK(employee_data35[[#This Row],[ExitDate]]),"Yes","")</f>
        <v>Yes</v>
      </c>
      <c r="H2914" t="s">
        <v>28</v>
      </c>
      <c r="I2914" t="s">
        <v>10069</v>
      </c>
      <c r="J2914" t="s">
        <v>10070</v>
      </c>
      <c r="K2914" t="s">
        <v>62</v>
      </c>
      <c r="L2914" s="6" t="str">
        <f>IF(ISBLANK(employee_data35[[#This Row],[ExitDate]]),"1","0")</f>
        <v>1</v>
      </c>
      <c r="M2914" t="str">
        <f>IF(ISBLANK(employee_data35[[#This Row],[ExitDate]]),"Active","Tidak Active")</f>
        <v>Active</v>
      </c>
      <c r="N2914" t="s">
        <v>52</v>
      </c>
      <c r="O2914" t="s">
        <v>34</v>
      </c>
      <c r="P2914" t="s">
        <v>52</v>
      </c>
      <c r="Q2914" t="s">
        <v>36</v>
      </c>
      <c r="R2914" t="s">
        <v>37</v>
      </c>
      <c r="S2914" t="s">
        <v>38</v>
      </c>
      <c r="T2914" t="s">
        <v>1012</v>
      </c>
      <c r="U2914" s="1">
        <v>18973</v>
      </c>
      <c r="V2914" s="7" t="str">
        <f>CONCATENATE(employee_data35[[#This Row],[First-LastName]]&amp;" "&amp;employee_data35[[#This Row],[DOB]])</f>
        <v>Alyson-Hickman 18973</v>
      </c>
      <c r="W2914" t="s">
        <v>40</v>
      </c>
      <c r="X2914" t="s">
        <v>113</v>
      </c>
      <c r="Y2914" t="s">
        <v>55</v>
      </c>
      <c r="Z2914">
        <v>50557</v>
      </c>
      <c r="AA2914" t="s">
        <v>56</v>
      </c>
      <c r="AB2914" t="s">
        <v>104</v>
      </c>
      <c r="AC2914" t="s">
        <v>45</v>
      </c>
      <c r="AD2914">
        <v>5</v>
      </c>
    </row>
    <row r="2915" spans="1:30" x14ac:dyDescent="0.3">
      <c r="A2915">
        <v>3340</v>
      </c>
      <c r="B2915" t="s">
        <v>9898</v>
      </c>
      <c r="C2915" t="s">
        <v>1423</v>
      </c>
      <c r="D2915" s="6" t="str">
        <f>CONCATENATE(employee_data35[[#This Row],[FirstName]], "-",employee_data35[[#This Row],[LastName]] )</f>
        <v>Mina-Hancock</v>
      </c>
      <c r="E2915" s="1">
        <v>44894</v>
      </c>
      <c r="F2915" s="1"/>
      <c r="G2915" s="7" t="str">
        <f>IF(ISBLANK(employee_data35[[#This Row],[ExitDate]]),"Yes","")</f>
        <v>Yes</v>
      </c>
      <c r="H2915" t="s">
        <v>28</v>
      </c>
      <c r="I2915" t="s">
        <v>10071</v>
      </c>
      <c r="J2915" t="s">
        <v>10072</v>
      </c>
      <c r="K2915" t="s">
        <v>89</v>
      </c>
      <c r="L2915" s="6" t="str">
        <f>IF(ISBLANK(employee_data35[[#This Row],[ExitDate]]),"1","0")</f>
        <v>1</v>
      </c>
      <c r="M2915" t="str">
        <f>IF(ISBLANK(employee_data35[[#This Row],[ExitDate]]),"Active","Tidak Active")</f>
        <v>Active</v>
      </c>
      <c r="N2915" t="s">
        <v>52</v>
      </c>
      <c r="O2915" t="s">
        <v>51</v>
      </c>
      <c r="P2915" t="s">
        <v>63</v>
      </c>
      <c r="Q2915" t="s">
        <v>36</v>
      </c>
      <c r="R2915" t="s">
        <v>37</v>
      </c>
      <c r="S2915" t="s">
        <v>38</v>
      </c>
      <c r="T2915" t="s">
        <v>81</v>
      </c>
      <c r="U2915" s="1">
        <v>22411</v>
      </c>
      <c r="V2915" s="7" t="str">
        <f>CONCATENATE(employee_data35[[#This Row],[First-LastName]]&amp;" "&amp;employee_data35[[#This Row],[DOB]])</f>
        <v>Mina-Hancock 22411</v>
      </c>
      <c r="W2915" t="s">
        <v>40</v>
      </c>
      <c r="X2915" t="s">
        <v>103</v>
      </c>
      <c r="Y2915" t="s">
        <v>55</v>
      </c>
      <c r="Z2915">
        <v>87065</v>
      </c>
      <c r="AA2915" t="s">
        <v>43</v>
      </c>
      <c r="AB2915" t="s">
        <v>84</v>
      </c>
      <c r="AC2915" t="s">
        <v>45</v>
      </c>
      <c r="AD2915">
        <v>3</v>
      </c>
    </row>
    <row r="2916" spans="1:30" x14ac:dyDescent="0.3">
      <c r="A2916">
        <v>3341</v>
      </c>
      <c r="B2916" t="s">
        <v>2423</v>
      </c>
      <c r="C2916" t="s">
        <v>3596</v>
      </c>
      <c r="D2916" s="6" t="str">
        <f>CONCATENATE(employee_data35[[#This Row],[FirstName]], "-",employee_data35[[#This Row],[LastName]] )</f>
        <v>Konner-Sheppard</v>
      </c>
      <c r="E2916" s="1">
        <v>44849</v>
      </c>
      <c r="F2916" s="1">
        <v>44951</v>
      </c>
      <c r="G2916" s="7" t="str">
        <f>IF(ISBLANK(employee_data35[[#This Row],[ExitDate]]),"Yes","")</f>
        <v/>
      </c>
      <c r="H2916" t="s">
        <v>728</v>
      </c>
      <c r="I2916" t="s">
        <v>10073</v>
      </c>
      <c r="J2916" t="s">
        <v>10074</v>
      </c>
      <c r="K2916" t="s">
        <v>98</v>
      </c>
      <c r="L2916" s="6" t="str">
        <f>IF(ISBLANK(employee_data35[[#This Row],[ExitDate]]),"1","0")</f>
        <v>0</v>
      </c>
      <c r="M2916" t="str">
        <f>IF(ISBLANK(employee_data35[[#This Row],[ExitDate]]),"Active","Tidak Active")</f>
        <v>Tidak Active</v>
      </c>
      <c r="N2916" t="s">
        <v>63</v>
      </c>
      <c r="O2916" t="s">
        <v>34</v>
      </c>
      <c r="P2916" t="s">
        <v>35</v>
      </c>
      <c r="Q2916" t="s">
        <v>99</v>
      </c>
      <c r="R2916" t="s">
        <v>10075</v>
      </c>
      <c r="S2916" t="s">
        <v>38</v>
      </c>
      <c r="T2916" t="s">
        <v>81</v>
      </c>
      <c r="U2916" s="1">
        <v>20117</v>
      </c>
      <c r="V2916" s="7" t="str">
        <f>CONCATENATE(employee_data35[[#This Row],[First-LastName]]&amp;" "&amp;employee_data35[[#This Row],[DOB]])</f>
        <v>Konner-Sheppard 20117</v>
      </c>
      <c r="W2916" t="s">
        <v>40</v>
      </c>
      <c r="X2916" t="s">
        <v>150</v>
      </c>
      <c r="Y2916" t="s">
        <v>42</v>
      </c>
      <c r="Z2916">
        <v>78768</v>
      </c>
      <c r="AA2916" t="s">
        <v>43</v>
      </c>
      <c r="AB2916" t="s">
        <v>75</v>
      </c>
      <c r="AC2916" t="s">
        <v>45</v>
      </c>
      <c r="AD2916">
        <v>1</v>
      </c>
    </row>
    <row r="2917" spans="1:30" x14ac:dyDescent="0.3">
      <c r="A2917">
        <v>3342</v>
      </c>
      <c r="B2917" t="s">
        <v>6580</v>
      </c>
      <c r="C2917" t="s">
        <v>3351</v>
      </c>
      <c r="D2917" s="6" t="str">
        <f>CONCATENATE(employee_data35[[#This Row],[FirstName]], "-",employee_data35[[#This Row],[LastName]] )</f>
        <v>London-Nunez</v>
      </c>
      <c r="E2917" s="1">
        <v>44408</v>
      </c>
      <c r="F2917" s="1"/>
      <c r="G2917" s="7" t="str">
        <f>IF(ISBLANK(employee_data35[[#This Row],[ExitDate]]),"Yes","")</f>
        <v>Yes</v>
      </c>
      <c r="H2917" t="s">
        <v>728</v>
      </c>
      <c r="I2917" t="s">
        <v>10076</v>
      </c>
      <c r="J2917" t="s">
        <v>10077</v>
      </c>
      <c r="K2917" t="s">
        <v>118</v>
      </c>
      <c r="L2917" s="6" t="str">
        <f>IF(ISBLANK(employee_data35[[#This Row],[ExitDate]]),"1","0")</f>
        <v>1</v>
      </c>
      <c r="M2917" t="str">
        <f>IF(ISBLANK(employee_data35[[#This Row],[ExitDate]]),"Active","Tidak Active")</f>
        <v>Active</v>
      </c>
      <c r="N2917" t="s">
        <v>63</v>
      </c>
      <c r="O2917" t="s">
        <v>34</v>
      </c>
      <c r="P2917" t="s">
        <v>52</v>
      </c>
      <c r="Q2917" t="s">
        <v>36</v>
      </c>
      <c r="R2917" t="s">
        <v>37</v>
      </c>
      <c r="S2917" t="s">
        <v>38</v>
      </c>
      <c r="T2917" t="s">
        <v>53</v>
      </c>
      <c r="U2917" s="1">
        <v>36573</v>
      </c>
      <c r="V2917" s="7" t="str">
        <f>CONCATENATE(employee_data35[[#This Row],[First-LastName]]&amp;" "&amp;employee_data35[[#This Row],[DOB]])</f>
        <v>London-Nunez 36573</v>
      </c>
      <c r="W2917" t="s">
        <v>40</v>
      </c>
      <c r="X2917" t="s">
        <v>163</v>
      </c>
      <c r="Y2917" t="s">
        <v>55</v>
      </c>
      <c r="Z2917">
        <v>35072</v>
      </c>
      <c r="AA2917" t="s">
        <v>74</v>
      </c>
      <c r="AB2917" t="s">
        <v>44</v>
      </c>
      <c r="AC2917" t="s">
        <v>45</v>
      </c>
      <c r="AD2917">
        <v>2</v>
      </c>
    </row>
    <row r="2918" spans="1:30" x14ac:dyDescent="0.3">
      <c r="A2918">
        <v>3343</v>
      </c>
      <c r="B2918" t="s">
        <v>3837</v>
      </c>
      <c r="C2918" t="s">
        <v>479</v>
      </c>
      <c r="D2918" s="6" t="str">
        <f>CONCATENATE(employee_data35[[#This Row],[FirstName]], "-",employee_data35[[#This Row],[LastName]] )</f>
        <v>Seth-Huff</v>
      </c>
      <c r="E2918" s="1">
        <v>44613</v>
      </c>
      <c r="F2918" s="1">
        <v>45072</v>
      </c>
      <c r="G2918" s="7" t="str">
        <f>IF(ISBLANK(employee_data35[[#This Row],[ExitDate]]),"Yes","")</f>
        <v/>
      </c>
      <c r="H2918" t="s">
        <v>728</v>
      </c>
      <c r="I2918" t="s">
        <v>10078</v>
      </c>
      <c r="J2918" t="s">
        <v>10079</v>
      </c>
      <c r="K2918" t="s">
        <v>62</v>
      </c>
      <c r="L2918" s="6" t="str">
        <f>IF(ISBLANK(employee_data35[[#This Row],[ExitDate]]),"1","0")</f>
        <v>0</v>
      </c>
      <c r="M2918" t="str">
        <f>IF(ISBLANK(employee_data35[[#This Row],[ExitDate]]),"Active","Tidak Active")</f>
        <v>Tidak Active</v>
      </c>
      <c r="N2918" t="s">
        <v>52</v>
      </c>
      <c r="O2918" t="s">
        <v>51</v>
      </c>
      <c r="P2918" t="s">
        <v>63</v>
      </c>
      <c r="Q2918" t="s">
        <v>140</v>
      </c>
      <c r="R2918" t="s">
        <v>10080</v>
      </c>
      <c r="S2918" t="s">
        <v>38</v>
      </c>
      <c r="T2918" t="s">
        <v>90</v>
      </c>
      <c r="U2918" s="1">
        <v>24071</v>
      </c>
      <c r="V2918" s="7" t="str">
        <f>CONCATENATE(employee_data35[[#This Row],[First-LastName]]&amp;" "&amp;employee_data35[[#This Row],[DOB]])</f>
        <v>Seth-Huff 24071</v>
      </c>
      <c r="W2918" t="s">
        <v>40</v>
      </c>
      <c r="X2918" t="s">
        <v>287</v>
      </c>
      <c r="Y2918" t="s">
        <v>55</v>
      </c>
      <c r="Z2918">
        <v>87930</v>
      </c>
      <c r="AA2918" t="s">
        <v>56</v>
      </c>
      <c r="AB2918" t="s">
        <v>84</v>
      </c>
      <c r="AC2918" t="s">
        <v>45</v>
      </c>
      <c r="AD2918">
        <v>4</v>
      </c>
    </row>
    <row r="2919" spans="1:30" x14ac:dyDescent="0.3">
      <c r="A2919">
        <v>3344</v>
      </c>
      <c r="B2919" t="s">
        <v>10081</v>
      </c>
      <c r="C2919" t="s">
        <v>1428</v>
      </c>
      <c r="D2919" s="6" t="str">
        <f>CONCATENATE(employee_data35[[#This Row],[FirstName]], "-",employee_data35[[#This Row],[LastName]] )</f>
        <v>Justine-Villanueva</v>
      </c>
      <c r="E2919" s="1">
        <v>44437</v>
      </c>
      <c r="F2919" s="1"/>
      <c r="G2919" s="7" t="str">
        <f>IF(ISBLANK(employee_data35[[#This Row],[ExitDate]]),"Yes","")</f>
        <v>Yes</v>
      </c>
      <c r="H2919" t="s">
        <v>728</v>
      </c>
      <c r="I2919" t="s">
        <v>10082</v>
      </c>
      <c r="J2919" t="s">
        <v>10083</v>
      </c>
      <c r="K2919" t="s">
        <v>89</v>
      </c>
      <c r="L2919" s="6" t="str">
        <f>IF(ISBLANK(employee_data35[[#This Row],[ExitDate]]),"1","0")</f>
        <v>1</v>
      </c>
      <c r="M2919" t="str">
        <f>IF(ISBLANK(employee_data35[[#This Row],[ExitDate]]),"Active","Tidak Active")</f>
        <v>Active</v>
      </c>
      <c r="N2919" t="s">
        <v>33</v>
      </c>
      <c r="O2919" t="s">
        <v>64</v>
      </c>
      <c r="P2919" t="s">
        <v>35</v>
      </c>
      <c r="Q2919" t="s">
        <v>36</v>
      </c>
      <c r="R2919" t="s">
        <v>37</v>
      </c>
      <c r="S2919" t="s">
        <v>38</v>
      </c>
      <c r="T2919" t="s">
        <v>81</v>
      </c>
      <c r="U2919" s="1">
        <v>21256</v>
      </c>
      <c r="V2919" s="7" t="str">
        <f>CONCATENATE(employee_data35[[#This Row],[First-LastName]]&amp;" "&amp;employee_data35[[#This Row],[DOB]])</f>
        <v>Justine-Villanueva 21256</v>
      </c>
      <c r="W2919" t="s">
        <v>40</v>
      </c>
      <c r="X2919" t="s">
        <v>163</v>
      </c>
      <c r="Y2919" t="s">
        <v>55</v>
      </c>
      <c r="Z2919">
        <v>71735</v>
      </c>
      <c r="AA2919" t="s">
        <v>43</v>
      </c>
      <c r="AB2919" t="s">
        <v>84</v>
      </c>
      <c r="AC2919" t="s">
        <v>45</v>
      </c>
      <c r="AD2919">
        <v>3</v>
      </c>
    </row>
    <row r="2920" spans="1:30" x14ac:dyDescent="0.3">
      <c r="A2920">
        <v>3345</v>
      </c>
      <c r="B2920" t="s">
        <v>3705</v>
      </c>
      <c r="C2920" t="s">
        <v>1170</v>
      </c>
      <c r="D2920" s="6" t="str">
        <f>CONCATENATE(employee_data35[[#This Row],[FirstName]], "-",employee_data35[[#This Row],[LastName]] )</f>
        <v>Moshe-Anderson</v>
      </c>
      <c r="E2920" s="1">
        <v>44543</v>
      </c>
      <c r="F2920" s="1">
        <v>44955</v>
      </c>
      <c r="G2920" s="7" t="str">
        <f>IF(ISBLANK(employee_data35[[#This Row],[ExitDate]]),"Yes","")</f>
        <v/>
      </c>
      <c r="H2920" t="s">
        <v>728</v>
      </c>
      <c r="I2920" t="s">
        <v>10084</v>
      </c>
      <c r="J2920" t="s">
        <v>10085</v>
      </c>
      <c r="K2920" t="s">
        <v>31</v>
      </c>
      <c r="L2920" s="6" t="str">
        <f>IF(ISBLANK(employee_data35[[#This Row],[ExitDate]]),"1","0")</f>
        <v>0</v>
      </c>
      <c r="M2920" t="str">
        <f>IF(ISBLANK(employee_data35[[#This Row],[ExitDate]]),"Active","Tidak Active")</f>
        <v>Tidak Active</v>
      </c>
      <c r="N2920" t="s">
        <v>63</v>
      </c>
      <c r="O2920" t="s">
        <v>34</v>
      </c>
      <c r="P2920" t="s">
        <v>52</v>
      </c>
      <c r="Q2920" t="s">
        <v>140</v>
      </c>
      <c r="R2920" t="s">
        <v>10086</v>
      </c>
      <c r="S2920" t="s">
        <v>38</v>
      </c>
      <c r="T2920" t="s">
        <v>177</v>
      </c>
      <c r="U2920" s="1">
        <v>29685</v>
      </c>
      <c r="V2920" s="7" t="str">
        <f>CONCATENATE(employee_data35[[#This Row],[First-LastName]]&amp;" "&amp;employee_data35[[#This Row],[DOB]])</f>
        <v>Moshe-Anderson 29685</v>
      </c>
      <c r="W2920" t="s">
        <v>40</v>
      </c>
      <c r="X2920" t="s">
        <v>184</v>
      </c>
      <c r="Y2920" t="s">
        <v>55</v>
      </c>
      <c r="Z2920">
        <v>66521</v>
      </c>
      <c r="AA2920" t="s">
        <v>128</v>
      </c>
      <c r="AB2920" t="s">
        <v>75</v>
      </c>
      <c r="AC2920" t="s">
        <v>45</v>
      </c>
      <c r="AD2920">
        <v>4</v>
      </c>
    </row>
    <row r="2921" spans="1:30" x14ac:dyDescent="0.3">
      <c r="A2921">
        <v>3346</v>
      </c>
      <c r="B2921" t="s">
        <v>5794</v>
      </c>
      <c r="C2921" t="s">
        <v>5730</v>
      </c>
      <c r="D2921" s="6" t="str">
        <f>CONCATENATE(employee_data35[[#This Row],[FirstName]], "-",employee_data35[[#This Row],[LastName]] )</f>
        <v>Kadyn-Bush</v>
      </c>
      <c r="E2921" s="1">
        <v>44285</v>
      </c>
      <c r="F2921" s="1">
        <v>44604</v>
      </c>
      <c r="G2921" s="7" t="str">
        <f>IF(ISBLANK(employee_data35[[#This Row],[ExitDate]]),"Yes","")</f>
        <v/>
      </c>
      <c r="H2921" t="s">
        <v>728</v>
      </c>
      <c r="I2921" t="s">
        <v>10087</v>
      </c>
      <c r="J2921" t="s">
        <v>10088</v>
      </c>
      <c r="K2921" t="s">
        <v>133</v>
      </c>
      <c r="L2921" s="6" t="str">
        <f>IF(ISBLANK(employee_data35[[#This Row],[ExitDate]]),"1","0")</f>
        <v>0</v>
      </c>
      <c r="M2921" t="str">
        <f>IF(ISBLANK(employee_data35[[#This Row],[ExitDate]]),"Active","Tidak Active")</f>
        <v>Tidak Active</v>
      </c>
      <c r="N2921" t="s">
        <v>52</v>
      </c>
      <c r="O2921" t="s">
        <v>64</v>
      </c>
      <c r="P2921" t="s">
        <v>35</v>
      </c>
      <c r="Q2921" t="s">
        <v>99</v>
      </c>
      <c r="R2921" t="s">
        <v>10089</v>
      </c>
      <c r="S2921" t="s">
        <v>38</v>
      </c>
      <c r="T2921" t="s">
        <v>504</v>
      </c>
      <c r="U2921" s="1">
        <v>20917</v>
      </c>
      <c r="V2921" s="7" t="str">
        <f>CONCATENATE(employee_data35[[#This Row],[First-LastName]]&amp;" "&amp;employee_data35[[#This Row],[DOB]])</f>
        <v>Kadyn-Bush 20917</v>
      </c>
      <c r="W2921" t="s">
        <v>40</v>
      </c>
      <c r="X2921" t="s">
        <v>163</v>
      </c>
      <c r="Y2921" t="s">
        <v>42</v>
      </c>
      <c r="Z2921">
        <v>47048</v>
      </c>
      <c r="AA2921" t="s">
        <v>74</v>
      </c>
      <c r="AB2921" t="s">
        <v>104</v>
      </c>
      <c r="AC2921" t="s">
        <v>45</v>
      </c>
      <c r="AD2921">
        <v>2</v>
      </c>
    </row>
    <row r="2922" spans="1:30" x14ac:dyDescent="0.3">
      <c r="A2922">
        <v>3347</v>
      </c>
      <c r="B2922" t="s">
        <v>568</v>
      </c>
      <c r="C2922" t="s">
        <v>1476</v>
      </c>
      <c r="D2922" s="6" t="str">
        <f>CONCATENATE(employee_data35[[#This Row],[FirstName]], "-",employee_data35[[#This Row],[LastName]] )</f>
        <v>Ahmed-Lindsey</v>
      </c>
      <c r="E2922" s="1">
        <v>44229</v>
      </c>
      <c r="F2922" s="1">
        <v>44694</v>
      </c>
      <c r="G2922" s="7" t="str">
        <f>IF(ISBLANK(employee_data35[[#This Row],[ExitDate]]),"Yes","")</f>
        <v/>
      </c>
      <c r="H2922" t="s">
        <v>728</v>
      </c>
      <c r="I2922" t="s">
        <v>10090</v>
      </c>
      <c r="J2922" t="s">
        <v>10091</v>
      </c>
      <c r="K2922" t="s">
        <v>50</v>
      </c>
      <c r="L2922" s="6" t="str">
        <f>IF(ISBLANK(employee_data35[[#This Row],[ExitDate]]),"1","0")</f>
        <v>0</v>
      </c>
      <c r="M2922" t="str">
        <f>IF(ISBLANK(employee_data35[[#This Row],[ExitDate]]),"Active","Tidak Active")</f>
        <v>Tidak Active</v>
      </c>
      <c r="N2922" t="s">
        <v>33</v>
      </c>
      <c r="O2922" t="s">
        <v>34</v>
      </c>
      <c r="P2922" t="s">
        <v>35</v>
      </c>
      <c r="Q2922" t="s">
        <v>126</v>
      </c>
      <c r="R2922" t="s">
        <v>10092</v>
      </c>
      <c r="S2922" t="s">
        <v>38</v>
      </c>
      <c r="T2922" t="s">
        <v>332</v>
      </c>
      <c r="U2922" s="1">
        <v>22880</v>
      </c>
      <c r="V2922" s="7" t="str">
        <f>CONCATENATE(employee_data35[[#This Row],[First-LastName]]&amp;" "&amp;employee_data35[[#This Row],[DOB]])</f>
        <v>Ahmed-Lindsey 22880</v>
      </c>
      <c r="W2922" t="s">
        <v>40</v>
      </c>
      <c r="X2922" t="s">
        <v>216</v>
      </c>
      <c r="Y2922" t="s">
        <v>42</v>
      </c>
      <c r="Z2922">
        <v>17960</v>
      </c>
      <c r="AA2922" t="s">
        <v>56</v>
      </c>
      <c r="AB2922" t="s">
        <v>104</v>
      </c>
      <c r="AC2922" t="s">
        <v>45</v>
      </c>
      <c r="AD2922">
        <v>3</v>
      </c>
    </row>
    <row r="2923" spans="1:30" x14ac:dyDescent="0.3">
      <c r="A2923">
        <v>3348</v>
      </c>
      <c r="B2923" t="s">
        <v>10093</v>
      </c>
      <c r="C2923" t="s">
        <v>1127</v>
      </c>
      <c r="D2923" s="6" t="str">
        <f>CONCATENATE(employee_data35[[#This Row],[FirstName]], "-",employee_data35[[#This Row],[LastName]] )</f>
        <v>Ryder-Bray</v>
      </c>
      <c r="E2923" s="1">
        <v>43769</v>
      </c>
      <c r="F2923" s="1"/>
      <c r="G2923" s="7" t="str">
        <f>IF(ISBLANK(employee_data35[[#This Row],[ExitDate]]),"Yes","")</f>
        <v>Yes</v>
      </c>
      <c r="H2923" t="s">
        <v>728</v>
      </c>
      <c r="I2923" t="s">
        <v>6097</v>
      </c>
      <c r="J2923" t="s">
        <v>10094</v>
      </c>
      <c r="K2923" t="s">
        <v>139</v>
      </c>
      <c r="L2923" s="6" t="str">
        <f>IF(ISBLANK(employee_data35[[#This Row],[ExitDate]]),"1","0")</f>
        <v>1</v>
      </c>
      <c r="M2923" t="str">
        <f>IF(ISBLANK(employee_data35[[#This Row],[ExitDate]]),"Active","Tidak Active")</f>
        <v>Active</v>
      </c>
      <c r="N2923" t="s">
        <v>52</v>
      </c>
      <c r="O2923" t="s">
        <v>51</v>
      </c>
      <c r="P2923" t="s">
        <v>52</v>
      </c>
      <c r="Q2923" t="s">
        <v>36</v>
      </c>
      <c r="R2923" t="s">
        <v>37</v>
      </c>
      <c r="S2923" t="s">
        <v>38</v>
      </c>
      <c r="T2923" t="s">
        <v>81</v>
      </c>
      <c r="U2923" s="1">
        <v>32112</v>
      </c>
      <c r="V2923" s="7" t="str">
        <f>CONCATENATE(employee_data35[[#This Row],[First-LastName]]&amp;" "&amp;employee_data35[[#This Row],[DOB]])</f>
        <v>Ryder-Bray 32112</v>
      </c>
      <c r="W2923" t="s">
        <v>40</v>
      </c>
      <c r="X2923" t="s">
        <v>83</v>
      </c>
      <c r="Y2923" t="s">
        <v>42</v>
      </c>
      <c r="Z2923">
        <v>42857</v>
      </c>
      <c r="AA2923" t="s">
        <v>128</v>
      </c>
      <c r="AB2923" t="s">
        <v>44</v>
      </c>
      <c r="AC2923" t="s">
        <v>45</v>
      </c>
      <c r="AD2923">
        <v>2</v>
      </c>
    </row>
    <row r="2924" spans="1:30" x14ac:dyDescent="0.3">
      <c r="A2924">
        <v>3349</v>
      </c>
      <c r="B2924" t="s">
        <v>2529</v>
      </c>
      <c r="C2924" t="s">
        <v>4533</v>
      </c>
      <c r="D2924" s="6" t="str">
        <f>CONCATENATE(employee_data35[[#This Row],[FirstName]], "-",employee_data35[[#This Row],[LastName]] )</f>
        <v>Taylor-Bonilla</v>
      </c>
      <c r="E2924" s="1">
        <v>44872</v>
      </c>
      <c r="F2924" s="1"/>
      <c r="G2924" s="7" t="str">
        <f>IF(ISBLANK(employee_data35[[#This Row],[ExitDate]]),"Yes","")</f>
        <v>Yes</v>
      </c>
      <c r="H2924" t="s">
        <v>28</v>
      </c>
      <c r="I2924" t="s">
        <v>10095</v>
      </c>
      <c r="J2924" t="s">
        <v>10096</v>
      </c>
      <c r="K2924" t="s">
        <v>98</v>
      </c>
      <c r="L2924" s="6" t="str">
        <f>IF(ISBLANK(employee_data35[[#This Row],[ExitDate]]),"1","0")</f>
        <v>1</v>
      </c>
      <c r="M2924" t="str">
        <f>IF(ISBLANK(employee_data35[[#This Row],[ExitDate]]),"Active","Tidak Active")</f>
        <v>Active</v>
      </c>
      <c r="N2924" t="s">
        <v>33</v>
      </c>
      <c r="O2924" t="s">
        <v>51</v>
      </c>
      <c r="P2924" t="s">
        <v>63</v>
      </c>
      <c r="Q2924" t="s">
        <v>36</v>
      </c>
      <c r="R2924" t="s">
        <v>37</v>
      </c>
      <c r="S2924" t="s">
        <v>38</v>
      </c>
      <c r="T2924" t="s">
        <v>101</v>
      </c>
      <c r="U2924" s="1">
        <v>21608</v>
      </c>
      <c r="V2924" s="7" t="str">
        <f>CONCATENATE(employee_data35[[#This Row],[First-LastName]]&amp;" "&amp;employee_data35[[#This Row],[DOB]])</f>
        <v>Taylor-Bonilla 21608</v>
      </c>
      <c r="W2924" t="s">
        <v>40</v>
      </c>
      <c r="X2924" t="s">
        <v>703</v>
      </c>
      <c r="Y2924" t="s">
        <v>55</v>
      </c>
      <c r="Z2924">
        <v>85935</v>
      </c>
      <c r="AA2924" t="s">
        <v>56</v>
      </c>
      <c r="AB2924" t="s">
        <v>104</v>
      </c>
      <c r="AC2924" t="s">
        <v>45</v>
      </c>
      <c r="AD2924">
        <v>3</v>
      </c>
    </row>
    <row r="2925" spans="1:30" x14ac:dyDescent="0.3">
      <c r="A2925">
        <v>3350</v>
      </c>
      <c r="B2925" t="s">
        <v>7775</v>
      </c>
      <c r="C2925" t="s">
        <v>4413</v>
      </c>
      <c r="D2925" s="6" t="str">
        <f>CONCATENATE(employee_data35[[#This Row],[FirstName]], "-",employee_data35[[#This Row],[LastName]] )</f>
        <v>Jalen-Richmond</v>
      </c>
      <c r="E2925" s="1">
        <v>44885</v>
      </c>
      <c r="F2925" s="1"/>
      <c r="G2925" s="7" t="str">
        <f>IF(ISBLANK(employee_data35[[#This Row],[ExitDate]]),"Yes","")</f>
        <v>Yes</v>
      </c>
      <c r="H2925" t="s">
        <v>28</v>
      </c>
      <c r="I2925" t="s">
        <v>10097</v>
      </c>
      <c r="J2925" t="s">
        <v>10098</v>
      </c>
      <c r="K2925" t="s">
        <v>89</v>
      </c>
      <c r="L2925" s="6" t="str">
        <f>IF(ISBLANK(employee_data35[[#This Row],[ExitDate]]),"1","0")</f>
        <v>1</v>
      </c>
      <c r="M2925" t="str">
        <f>IF(ISBLANK(employee_data35[[#This Row],[ExitDate]]),"Active","Tidak Active")</f>
        <v>Active</v>
      </c>
      <c r="N2925" t="s">
        <v>63</v>
      </c>
      <c r="O2925" t="s">
        <v>64</v>
      </c>
      <c r="P2925" t="s">
        <v>52</v>
      </c>
      <c r="Q2925" t="s">
        <v>36</v>
      </c>
      <c r="R2925" t="s">
        <v>37</v>
      </c>
      <c r="S2925" t="s">
        <v>38</v>
      </c>
      <c r="T2925" t="s">
        <v>177</v>
      </c>
      <c r="U2925" s="1">
        <v>26671</v>
      </c>
      <c r="V2925" s="7" t="str">
        <f>CONCATENATE(employee_data35[[#This Row],[First-LastName]]&amp;" "&amp;employee_data35[[#This Row],[DOB]])</f>
        <v>Jalen-Richmond 26671</v>
      </c>
      <c r="W2925" t="s">
        <v>40</v>
      </c>
      <c r="X2925" t="s">
        <v>103</v>
      </c>
      <c r="Y2925" t="s">
        <v>42</v>
      </c>
      <c r="Z2925">
        <v>41824</v>
      </c>
      <c r="AA2925" t="s">
        <v>56</v>
      </c>
      <c r="AB2925" t="s">
        <v>104</v>
      </c>
      <c r="AC2925" t="s">
        <v>45</v>
      </c>
      <c r="AD2925">
        <v>5</v>
      </c>
    </row>
    <row r="2926" spans="1:30" x14ac:dyDescent="0.3">
      <c r="A2926">
        <v>3351</v>
      </c>
      <c r="B2926" t="s">
        <v>276</v>
      </c>
      <c r="C2926" t="s">
        <v>3557</v>
      </c>
      <c r="D2926" s="6" t="str">
        <f>CONCATENATE(employee_data35[[#This Row],[FirstName]], "-",employee_data35[[#This Row],[LastName]] )</f>
        <v>Kayden-Hill</v>
      </c>
      <c r="E2926" s="1">
        <v>44545</v>
      </c>
      <c r="F2926" s="1">
        <v>44657</v>
      </c>
      <c r="G2926" s="7" t="str">
        <f>IF(ISBLANK(employee_data35[[#This Row],[ExitDate]]),"Yes","")</f>
        <v/>
      </c>
      <c r="H2926" t="s">
        <v>28</v>
      </c>
      <c r="I2926" t="s">
        <v>10099</v>
      </c>
      <c r="J2926" t="s">
        <v>10100</v>
      </c>
      <c r="K2926" t="s">
        <v>31</v>
      </c>
      <c r="L2926" s="6" t="str">
        <f>IF(ISBLANK(employee_data35[[#This Row],[ExitDate]]),"1","0")</f>
        <v>0</v>
      </c>
      <c r="M2926" t="str">
        <f>IF(ISBLANK(employee_data35[[#This Row],[ExitDate]]),"Active","Tidak Active")</f>
        <v>Tidak Active</v>
      </c>
      <c r="N2926" t="s">
        <v>33</v>
      </c>
      <c r="O2926" t="s">
        <v>34</v>
      </c>
      <c r="P2926" t="s">
        <v>52</v>
      </c>
      <c r="Q2926" t="s">
        <v>99</v>
      </c>
      <c r="R2926" t="s">
        <v>10101</v>
      </c>
      <c r="S2926" t="s">
        <v>38</v>
      </c>
      <c r="T2926" t="s">
        <v>286</v>
      </c>
      <c r="U2926" s="1">
        <v>27280</v>
      </c>
      <c r="V2926" s="7" t="str">
        <f>CONCATENATE(employee_data35[[#This Row],[First-LastName]]&amp;" "&amp;employee_data35[[#This Row],[DOB]])</f>
        <v>Kayden-Hill 27280</v>
      </c>
      <c r="W2926" t="s">
        <v>40</v>
      </c>
      <c r="X2926" t="s">
        <v>8810</v>
      </c>
      <c r="Y2926" t="s">
        <v>55</v>
      </c>
      <c r="Z2926">
        <v>57006</v>
      </c>
      <c r="AA2926" t="s">
        <v>56</v>
      </c>
      <c r="AB2926" t="s">
        <v>84</v>
      </c>
      <c r="AC2926" t="s">
        <v>45</v>
      </c>
      <c r="AD2926">
        <v>2</v>
      </c>
    </row>
    <row r="2927" spans="1:30" x14ac:dyDescent="0.3">
      <c r="A2927">
        <v>3352</v>
      </c>
      <c r="B2927" t="s">
        <v>7080</v>
      </c>
      <c r="C2927" t="s">
        <v>8310</v>
      </c>
      <c r="D2927" s="6" t="str">
        <f>CONCATENATE(employee_data35[[#This Row],[FirstName]], "-",employee_data35[[#This Row],[LastName]] )</f>
        <v>Aubree-Mooney</v>
      </c>
      <c r="E2927" s="1">
        <v>44979</v>
      </c>
      <c r="F2927" s="1"/>
      <c r="G2927" s="7" t="str">
        <f>IF(ISBLANK(employee_data35[[#This Row],[ExitDate]]),"Yes","")</f>
        <v>Yes</v>
      </c>
      <c r="H2927" t="s">
        <v>28</v>
      </c>
      <c r="I2927" t="s">
        <v>10102</v>
      </c>
      <c r="J2927" t="s">
        <v>10103</v>
      </c>
      <c r="K2927" t="s">
        <v>50</v>
      </c>
      <c r="L2927" s="6" t="str">
        <f>IF(ISBLANK(employee_data35[[#This Row],[ExitDate]]),"1","0")</f>
        <v>1</v>
      </c>
      <c r="M2927" t="str">
        <f>IF(ISBLANK(employee_data35[[#This Row],[ExitDate]]),"Active","Tidak Active")</f>
        <v>Active</v>
      </c>
      <c r="N2927" t="s">
        <v>52</v>
      </c>
      <c r="O2927" t="s">
        <v>64</v>
      </c>
      <c r="P2927" t="s">
        <v>63</v>
      </c>
      <c r="Q2927" t="s">
        <v>36</v>
      </c>
      <c r="R2927" t="s">
        <v>37</v>
      </c>
      <c r="S2927" t="s">
        <v>38</v>
      </c>
      <c r="T2927" t="s">
        <v>90</v>
      </c>
      <c r="U2927" s="1">
        <v>31507</v>
      </c>
      <c r="V2927" s="7" t="str">
        <f>CONCATENATE(employee_data35[[#This Row],[First-LastName]]&amp;" "&amp;employee_data35[[#This Row],[DOB]])</f>
        <v>Aubree-Mooney 31507</v>
      </c>
      <c r="W2927" t="s">
        <v>40</v>
      </c>
      <c r="X2927" t="s">
        <v>352</v>
      </c>
      <c r="Y2927" t="s">
        <v>55</v>
      </c>
      <c r="Z2927">
        <v>82003</v>
      </c>
      <c r="AA2927" t="s">
        <v>74</v>
      </c>
      <c r="AB2927" t="s">
        <v>75</v>
      </c>
      <c r="AC2927" t="s">
        <v>45</v>
      </c>
      <c r="AD2927">
        <v>3</v>
      </c>
    </row>
    <row r="2928" spans="1:30" x14ac:dyDescent="0.3">
      <c r="A2928">
        <v>3353</v>
      </c>
      <c r="B2928" t="s">
        <v>10104</v>
      </c>
      <c r="C2928" t="s">
        <v>5805</v>
      </c>
      <c r="D2928" s="6" t="str">
        <f>CONCATENATE(employee_data35[[#This Row],[FirstName]], "-",employee_data35[[#This Row],[LastName]] )</f>
        <v>Haven-Donaldson</v>
      </c>
      <c r="E2928" s="1">
        <v>43919</v>
      </c>
      <c r="F2928" s="1"/>
      <c r="G2928" s="7" t="str">
        <f>IF(ISBLANK(employee_data35[[#This Row],[ExitDate]]),"Yes","")</f>
        <v>Yes</v>
      </c>
      <c r="H2928" t="s">
        <v>28</v>
      </c>
      <c r="I2928" t="s">
        <v>10105</v>
      </c>
      <c r="J2928" t="s">
        <v>10106</v>
      </c>
      <c r="K2928" t="s">
        <v>139</v>
      </c>
      <c r="L2928" s="6" t="str">
        <f>IF(ISBLANK(employee_data35[[#This Row],[ExitDate]]),"1","0")</f>
        <v>1</v>
      </c>
      <c r="M2928" t="str">
        <f>IF(ISBLANK(employee_data35[[#This Row],[ExitDate]]),"Active","Tidak Active")</f>
        <v>Active</v>
      </c>
      <c r="N2928" t="s">
        <v>33</v>
      </c>
      <c r="O2928" t="s">
        <v>64</v>
      </c>
      <c r="P2928" t="s">
        <v>52</v>
      </c>
      <c r="Q2928" t="s">
        <v>36</v>
      </c>
      <c r="R2928" t="s">
        <v>37</v>
      </c>
      <c r="S2928" t="s">
        <v>38</v>
      </c>
      <c r="T2928" t="s">
        <v>81</v>
      </c>
      <c r="U2928" s="1">
        <v>28652</v>
      </c>
      <c r="V2928" s="7" t="str">
        <f>CONCATENATE(employee_data35[[#This Row],[First-LastName]]&amp;" "&amp;employee_data35[[#This Row],[DOB]])</f>
        <v>Haven-Donaldson 28652</v>
      </c>
      <c r="W2928" t="s">
        <v>40</v>
      </c>
      <c r="X2928" t="s">
        <v>163</v>
      </c>
      <c r="Y2928" t="s">
        <v>42</v>
      </c>
      <c r="Z2928">
        <v>62032</v>
      </c>
      <c r="AA2928" t="s">
        <v>56</v>
      </c>
      <c r="AB2928" t="s">
        <v>84</v>
      </c>
      <c r="AC2928" t="s">
        <v>45</v>
      </c>
      <c r="AD2928">
        <v>3</v>
      </c>
    </row>
    <row r="2929" spans="1:30" x14ac:dyDescent="0.3">
      <c r="A2929">
        <v>3354</v>
      </c>
      <c r="B2929" t="s">
        <v>9524</v>
      </c>
      <c r="C2929" t="s">
        <v>3342</v>
      </c>
      <c r="D2929" s="6" t="str">
        <f>CONCATENATE(employee_data35[[#This Row],[FirstName]], "-",employee_data35[[#This Row],[LastName]] )</f>
        <v>Neil-Dunn</v>
      </c>
      <c r="E2929" s="1">
        <v>44417</v>
      </c>
      <c r="F2929" s="1">
        <v>45093</v>
      </c>
      <c r="G2929" s="7" t="str">
        <f>IF(ISBLANK(employee_data35[[#This Row],[ExitDate]]),"Yes","")</f>
        <v/>
      </c>
      <c r="H2929" t="s">
        <v>28</v>
      </c>
      <c r="I2929" t="s">
        <v>10107</v>
      </c>
      <c r="J2929" t="s">
        <v>10108</v>
      </c>
      <c r="K2929" t="s">
        <v>118</v>
      </c>
      <c r="L2929" s="6" t="str">
        <f>IF(ISBLANK(employee_data35[[#This Row],[ExitDate]]),"1","0")</f>
        <v>0</v>
      </c>
      <c r="M2929" t="str">
        <f>IF(ISBLANK(employee_data35[[#This Row],[ExitDate]]),"Active","Tidak Active")</f>
        <v>Tidak Active</v>
      </c>
      <c r="N2929" t="s">
        <v>52</v>
      </c>
      <c r="O2929" t="s">
        <v>51</v>
      </c>
      <c r="P2929" t="s">
        <v>35</v>
      </c>
      <c r="Q2929" t="s">
        <v>140</v>
      </c>
      <c r="R2929" t="s">
        <v>10109</v>
      </c>
      <c r="S2929" t="s">
        <v>38</v>
      </c>
      <c r="T2929" t="s">
        <v>90</v>
      </c>
      <c r="U2929" s="1">
        <v>22392</v>
      </c>
      <c r="V2929" s="7" t="str">
        <f>CONCATENATE(employee_data35[[#This Row],[First-LastName]]&amp;" "&amp;employee_data35[[#This Row],[DOB]])</f>
        <v>Neil-Dunn 22392</v>
      </c>
      <c r="W2929" t="s">
        <v>40</v>
      </c>
      <c r="X2929" t="s">
        <v>83</v>
      </c>
      <c r="Y2929" t="s">
        <v>42</v>
      </c>
      <c r="Z2929">
        <v>14400</v>
      </c>
      <c r="AA2929" t="s">
        <v>128</v>
      </c>
      <c r="AB2929" t="s">
        <v>75</v>
      </c>
      <c r="AC2929" t="s">
        <v>45</v>
      </c>
      <c r="AD2929">
        <v>3</v>
      </c>
    </row>
    <row r="2930" spans="1:30" x14ac:dyDescent="0.3">
      <c r="A2930">
        <v>3355</v>
      </c>
      <c r="B2930" t="s">
        <v>6919</v>
      </c>
      <c r="C2930" t="s">
        <v>4581</v>
      </c>
      <c r="D2930" s="6" t="str">
        <f>CONCATENATE(employee_data35[[#This Row],[FirstName]], "-",employee_data35[[#This Row],[LastName]] )</f>
        <v>Darryl-Ponce</v>
      </c>
      <c r="E2930" s="1">
        <v>44928</v>
      </c>
      <c r="F2930" s="1">
        <v>45095</v>
      </c>
      <c r="G2930" s="7" t="str">
        <f>IF(ISBLANK(employee_data35[[#This Row],[ExitDate]]),"Yes","")</f>
        <v/>
      </c>
      <c r="H2930" t="s">
        <v>28</v>
      </c>
      <c r="I2930" t="s">
        <v>10110</v>
      </c>
      <c r="J2930" t="s">
        <v>10111</v>
      </c>
      <c r="K2930" t="s">
        <v>62</v>
      </c>
      <c r="L2930" s="6" t="str">
        <f>IF(ISBLANK(employee_data35[[#This Row],[ExitDate]]),"1","0")</f>
        <v>0</v>
      </c>
      <c r="M2930" t="str">
        <f>IF(ISBLANK(employee_data35[[#This Row],[ExitDate]]),"Active","Tidak Active")</f>
        <v>Tidak Active</v>
      </c>
      <c r="N2930" t="s">
        <v>33</v>
      </c>
      <c r="O2930" t="s">
        <v>64</v>
      </c>
      <c r="P2930" t="s">
        <v>52</v>
      </c>
      <c r="Q2930" t="s">
        <v>126</v>
      </c>
      <c r="R2930" t="s">
        <v>10112</v>
      </c>
      <c r="S2930" t="s">
        <v>38</v>
      </c>
      <c r="T2930" t="s">
        <v>53</v>
      </c>
      <c r="U2930" s="1">
        <v>33292</v>
      </c>
      <c r="V2930" s="7" t="str">
        <f>CONCATENATE(employee_data35[[#This Row],[First-LastName]]&amp;" "&amp;employee_data35[[#This Row],[DOB]])</f>
        <v>Darryl-Ponce 33292</v>
      </c>
      <c r="W2930" t="s">
        <v>40</v>
      </c>
      <c r="X2930" t="s">
        <v>103</v>
      </c>
      <c r="Y2930" t="s">
        <v>42</v>
      </c>
      <c r="Z2930">
        <v>34876</v>
      </c>
      <c r="AA2930" t="s">
        <v>43</v>
      </c>
      <c r="AB2930" t="s">
        <v>104</v>
      </c>
      <c r="AC2930" t="s">
        <v>45</v>
      </c>
      <c r="AD2930">
        <v>5</v>
      </c>
    </row>
    <row r="2931" spans="1:30" x14ac:dyDescent="0.3">
      <c r="A2931">
        <v>3356</v>
      </c>
      <c r="B2931" t="s">
        <v>3090</v>
      </c>
      <c r="C2931" t="s">
        <v>1573</v>
      </c>
      <c r="D2931" s="6" t="str">
        <f>CONCATENATE(employee_data35[[#This Row],[FirstName]], "-",employee_data35[[#This Row],[LastName]] )</f>
        <v>Cade-Heath</v>
      </c>
      <c r="E2931" s="1">
        <v>43414</v>
      </c>
      <c r="F2931" s="1"/>
      <c r="G2931" s="7" t="str">
        <f>IF(ISBLANK(employee_data35[[#This Row],[ExitDate]]),"Yes","")</f>
        <v>Yes</v>
      </c>
      <c r="H2931" t="s">
        <v>28</v>
      </c>
      <c r="I2931" t="s">
        <v>10113</v>
      </c>
      <c r="J2931" t="s">
        <v>10114</v>
      </c>
      <c r="K2931" t="s">
        <v>168</v>
      </c>
      <c r="L2931" s="6" t="str">
        <f>IF(ISBLANK(employee_data35[[#This Row],[ExitDate]]),"1","0")</f>
        <v>1</v>
      </c>
      <c r="M2931" t="str">
        <f>IF(ISBLANK(employee_data35[[#This Row],[ExitDate]]),"Active","Tidak Active")</f>
        <v>Active</v>
      </c>
      <c r="N2931" t="s">
        <v>63</v>
      </c>
      <c r="O2931" t="s">
        <v>34</v>
      </c>
      <c r="P2931" t="s">
        <v>52</v>
      </c>
      <c r="Q2931" t="s">
        <v>36</v>
      </c>
      <c r="R2931" t="s">
        <v>37</v>
      </c>
      <c r="S2931" t="s">
        <v>38</v>
      </c>
      <c r="T2931" t="s">
        <v>101</v>
      </c>
      <c r="U2931" s="1">
        <v>33464</v>
      </c>
      <c r="V2931" s="7" t="str">
        <f>CONCATENATE(employee_data35[[#This Row],[First-LastName]]&amp;" "&amp;employee_data35[[#This Row],[DOB]])</f>
        <v>Cade-Heath 33464</v>
      </c>
      <c r="W2931" t="s">
        <v>40</v>
      </c>
      <c r="X2931" t="s">
        <v>103</v>
      </c>
      <c r="Y2931" t="s">
        <v>42</v>
      </c>
      <c r="Z2931">
        <v>34856</v>
      </c>
      <c r="AA2931" t="s">
        <v>128</v>
      </c>
      <c r="AB2931" t="s">
        <v>84</v>
      </c>
      <c r="AC2931" t="s">
        <v>236</v>
      </c>
      <c r="AD2931">
        <v>3</v>
      </c>
    </row>
    <row r="2932" spans="1:30" x14ac:dyDescent="0.3">
      <c r="A2932">
        <v>3357</v>
      </c>
      <c r="B2932" t="s">
        <v>5685</v>
      </c>
      <c r="C2932" t="s">
        <v>10115</v>
      </c>
      <c r="D2932" s="6" t="str">
        <f>CONCATENATE(employee_data35[[#This Row],[FirstName]], "-",employee_data35[[#This Row],[LastName]] )</f>
        <v>Sidney-Hooper</v>
      </c>
      <c r="E2932" s="1">
        <v>44803</v>
      </c>
      <c r="F2932" s="1"/>
      <c r="G2932" s="7" t="str">
        <f>IF(ISBLANK(employee_data35[[#This Row],[ExitDate]]),"Yes","")</f>
        <v>Yes</v>
      </c>
      <c r="H2932" t="s">
        <v>28</v>
      </c>
      <c r="I2932" t="s">
        <v>10116</v>
      </c>
      <c r="J2932" t="s">
        <v>10117</v>
      </c>
      <c r="K2932" t="s">
        <v>133</v>
      </c>
      <c r="L2932" s="6" t="str">
        <f>IF(ISBLANK(employee_data35[[#This Row],[ExitDate]]),"1","0")</f>
        <v>1</v>
      </c>
      <c r="M2932" t="str">
        <f>IF(ISBLANK(employee_data35[[#This Row],[ExitDate]]),"Active","Tidak Active")</f>
        <v>Active</v>
      </c>
      <c r="N2932" t="s">
        <v>63</v>
      </c>
      <c r="O2932" t="s">
        <v>64</v>
      </c>
      <c r="P2932" t="s">
        <v>35</v>
      </c>
      <c r="Q2932" t="s">
        <v>36</v>
      </c>
      <c r="R2932" t="s">
        <v>37</v>
      </c>
      <c r="S2932" t="s">
        <v>38</v>
      </c>
      <c r="T2932" t="s">
        <v>111</v>
      </c>
      <c r="U2932" s="1">
        <v>15562</v>
      </c>
      <c r="V2932" s="7" t="str">
        <f>CONCATENATE(employee_data35[[#This Row],[First-LastName]]&amp;" "&amp;employee_data35[[#This Row],[DOB]])</f>
        <v>Sidney-Hooper 15562</v>
      </c>
      <c r="W2932" t="s">
        <v>40</v>
      </c>
      <c r="X2932" t="s">
        <v>184</v>
      </c>
      <c r="Y2932" t="s">
        <v>55</v>
      </c>
      <c r="Z2932">
        <v>78039</v>
      </c>
      <c r="AA2932" t="s">
        <v>128</v>
      </c>
      <c r="AB2932" t="s">
        <v>84</v>
      </c>
      <c r="AC2932" t="s">
        <v>105</v>
      </c>
      <c r="AD2932">
        <v>1</v>
      </c>
    </row>
    <row r="2933" spans="1:30" x14ac:dyDescent="0.3">
      <c r="A2933">
        <v>3358</v>
      </c>
      <c r="B2933" t="s">
        <v>8786</v>
      </c>
      <c r="C2933" t="s">
        <v>6490</v>
      </c>
      <c r="D2933" s="6" t="str">
        <f>CONCATENATE(employee_data35[[#This Row],[FirstName]], "-",employee_data35[[#This Row],[LastName]] )</f>
        <v>Johnathan-Mayo</v>
      </c>
      <c r="E2933" s="1">
        <v>44407</v>
      </c>
      <c r="F2933" s="1">
        <v>44898</v>
      </c>
      <c r="G2933" s="7" t="str">
        <f>IF(ISBLANK(employee_data35[[#This Row],[ExitDate]]),"Yes","")</f>
        <v/>
      </c>
      <c r="H2933" t="s">
        <v>28</v>
      </c>
      <c r="I2933" t="s">
        <v>10118</v>
      </c>
      <c r="J2933" t="s">
        <v>10119</v>
      </c>
      <c r="K2933" t="s">
        <v>80</v>
      </c>
      <c r="L2933" s="6" t="str">
        <f>IF(ISBLANK(employee_data35[[#This Row],[ExitDate]]),"1","0")</f>
        <v>0</v>
      </c>
      <c r="M2933" t="str">
        <f>IF(ISBLANK(employee_data35[[#This Row],[ExitDate]]),"Active","Tidak Active")</f>
        <v>Tidak Active</v>
      </c>
      <c r="N2933" t="s">
        <v>63</v>
      </c>
      <c r="O2933" t="s">
        <v>51</v>
      </c>
      <c r="P2933" t="s">
        <v>52</v>
      </c>
      <c r="Q2933" t="s">
        <v>175</v>
      </c>
      <c r="R2933" t="s">
        <v>10120</v>
      </c>
      <c r="S2933" t="s">
        <v>38</v>
      </c>
      <c r="T2933" t="s">
        <v>90</v>
      </c>
      <c r="U2933" s="1">
        <v>36549</v>
      </c>
      <c r="V2933" s="7" t="str">
        <f>CONCATENATE(employee_data35[[#This Row],[First-LastName]]&amp;" "&amp;employee_data35[[#This Row],[DOB]])</f>
        <v>Johnathan-Mayo 36549</v>
      </c>
      <c r="W2933" t="s">
        <v>40</v>
      </c>
      <c r="X2933" t="s">
        <v>83</v>
      </c>
      <c r="Y2933" t="s">
        <v>55</v>
      </c>
      <c r="Z2933">
        <v>67062</v>
      </c>
      <c r="AA2933" t="s">
        <v>93</v>
      </c>
      <c r="AB2933" t="s">
        <v>104</v>
      </c>
      <c r="AC2933" t="s">
        <v>45</v>
      </c>
      <c r="AD2933">
        <v>3</v>
      </c>
    </row>
    <row r="2934" spans="1:30" x14ac:dyDescent="0.3">
      <c r="A2934">
        <v>3359</v>
      </c>
      <c r="B2934" t="s">
        <v>7992</v>
      </c>
      <c r="C2934" t="s">
        <v>6220</v>
      </c>
      <c r="D2934" s="6" t="str">
        <f>CONCATENATE(employee_data35[[#This Row],[FirstName]], "-",employee_data35[[#This Row],[LastName]] )</f>
        <v>Anika-Arroyo</v>
      </c>
      <c r="E2934" s="1">
        <v>44164</v>
      </c>
      <c r="F2934" s="1"/>
      <c r="G2934" s="7" t="str">
        <f>IF(ISBLANK(employee_data35[[#This Row],[ExitDate]]),"Yes","")</f>
        <v>Yes</v>
      </c>
      <c r="H2934" t="s">
        <v>28</v>
      </c>
      <c r="I2934" t="s">
        <v>10121</v>
      </c>
      <c r="J2934" t="s">
        <v>10122</v>
      </c>
      <c r="K2934" t="s">
        <v>98</v>
      </c>
      <c r="L2934" s="6" t="str">
        <f>IF(ISBLANK(employee_data35[[#This Row],[ExitDate]]),"1","0")</f>
        <v>1</v>
      </c>
      <c r="M2934" t="str">
        <f>IF(ISBLANK(employee_data35[[#This Row],[ExitDate]]),"Active","Tidak Active")</f>
        <v>Active</v>
      </c>
      <c r="N2934" t="s">
        <v>63</v>
      </c>
      <c r="O2934" t="s">
        <v>34</v>
      </c>
      <c r="P2934" t="s">
        <v>35</v>
      </c>
      <c r="Q2934" t="s">
        <v>36</v>
      </c>
      <c r="R2934" t="s">
        <v>37</v>
      </c>
      <c r="S2934" t="s">
        <v>38</v>
      </c>
      <c r="T2934" t="s">
        <v>90</v>
      </c>
      <c r="U2934" s="1">
        <v>29259</v>
      </c>
      <c r="V2934" s="7" t="str">
        <f>CONCATENATE(employee_data35[[#This Row],[First-LastName]]&amp;" "&amp;employee_data35[[#This Row],[DOB]])</f>
        <v>Anika-Arroyo 29259</v>
      </c>
      <c r="W2934" t="s">
        <v>40</v>
      </c>
      <c r="X2934" t="s">
        <v>83</v>
      </c>
      <c r="Y2934" t="s">
        <v>55</v>
      </c>
      <c r="Z2934">
        <v>30982</v>
      </c>
      <c r="AA2934" t="s">
        <v>56</v>
      </c>
      <c r="AB2934" t="s">
        <v>84</v>
      </c>
      <c r="AC2934" t="s">
        <v>105</v>
      </c>
      <c r="AD2934">
        <v>3</v>
      </c>
    </row>
    <row r="2935" spans="1:30" x14ac:dyDescent="0.3">
      <c r="A2935">
        <v>3360</v>
      </c>
      <c r="B2935" t="s">
        <v>4948</v>
      </c>
      <c r="C2935" t="s">
        <v>1136</v>
      </c>
      <c r="D2935" s="6" t="str">
        <f>CONCATENATE(employee_data35[[#This Row],[FirstName]], "-",employee_data35[[#This Row],[LastName]] )</f>
        <v>Fatima-Kemp</v>
      </c>
      <c r="E2935" s="1">
        <v>44279</v>
      </c>
      <c r="F2935" s="1"/>
      <c r="G2935" s="7" t="str">
        <f>IF(ISBLANK(employee_data35[[#This Row],[ExitDate]]),"Yes","")</f>
        <v>Yes</v>
      </c>
      <c r="H2935" t="s">
        <v>28</v>
      </c>
      <c r="I2935" t="s">
        <v>10123</v>
      </c>
      <c r="J2935" t="s">
        <v>10124</v>
      </c>
      <c r="K2935" t="s">
        <v>89</v>
      </c>
      <c r="L2935" s="6" t="str">
        <f>IF(ISBLANK(employee_data35[[#This Row],[ExitDate]]),"1","0")</f>
        <v>1</v>
      </c>
      <c r="M2935" t="str">
        <f>IF(ISBLANK(employee_data35[[#This Row],[ExitDate]]),"Active","Tidak Active")</f>
        <v>Active</v>
      </c>
      <c r="N2935" t="s">
        <v>52</v>
      </c>
      <c r="O2935" t="s">
        <v>51</v>
      </c>
      <c r="P2935" t="s">
        <v>52</v>
      </c>
      <c r="Q2935" t="s">
        <v>36</v>
      </c>
      <c r="R2935" t="s">
        <v>37</v>
      </c>
      <c r="S2935" t="s">
        <v>38</v>
      </c>
      <c r="T2935" t="s">
        <v>81</v>
      </c>
      <c r="U2935" s="1">
        <v>27169</v>
      </c>
      <c r="V2935" s="7" t="str">
        <f>CONCATENATE(employee_data35[[#This Row],[First-LastName]]&amp;" "&amp;employee_data35[[#This Row],[DOB]])</f>
        <v>Fatima-Kemp 27169</v>
      </c>
      <c r="W2935" t="s">
        <v>40</v>
      </c>
      <c r="X2935" t="s">
        <v>2517</v>
      </c>
      <c r="Y2935" t="s">
        <v>42</v>
      </c>
      <c r="Z2935">
        <v>4369</v>
      </c>
      <c r="AA2935" t="s">
        <v>128</v>
      </c>
      <c r="AB2935" t="s">
        <v>84</v>
      </c>
      <c r="AC2935" t="s">
        <v>105</v>
      </c>
      <c r="AD2935">
        <v>2</v>
      </c>
    </row>
    <row r="2936" spans="1:30" x14ac:dyDescent="0.3">
      <c r="A2936">
        <v>3361</v>
      </c>
      <c r="B2936" t="s">
        <v>2842</v>
      </c>
      <c r="C2936" t="s">
        <v>6193</v>
      </c>
      <c r="D2936" s="6" t="str">
        <f>CONCATENATE(employee_data35[[#This Row],[FirstName]], "-",employee_data35[[#This Row],[LastName]] )</f>
        <v>Lilianna-Conway</v>
      </c>
      <c r="E2936" s="1">
        <v>44194</v>
      </c>
      <c r="F2936" s="1">
        <v>44615</v>
      </c>
      <c r="G2936" s="7" t="str">
        <f>IF(ISBLANK(employee_data35[[#This Row],[ExitDate]]),"Yes","")</f>
        <v/>
      </c>
      <c r="H2936" t="s">
        <v>28</v>
      </c>
      <c r="I2936" t="s">
        <v>10125</v>
      </c>
      <c r="J2936" t="s">
        <v>10126</v>
      </c>
      <c r="K2936" t="s">
        <v>31</v>
      </c>
      <c r="L2936" s="6" t="str">
        <f>IF(ISBLANK(employee_data35[[#This Row],[ExitDate]]),"1","0")</f>
        <v>0</v>
      </c>
      <c r="M2936" t="str">
        <f>IF(ISBLANK(employee_data35[[#This Row],[ExitDate]]),"Active","Tidak Active")</f>
        <v>Tidak Active</v>
      </c>
      <c r="N2936" t="s">
        <v>52</v>
      </c>
      <c r="O2936" t="s">
        <v>64</v>
      </c>
      <c r="P2936" t="s">
        <v>35</v>
      </c>
      <c r="Q2936" t="s">
        <v>175</v>
      </c>
      <c r="R2936" t="s">
        <v>10127</v>
      </c>
      <c r="S2936" t="s">
        <v>38</v>
      </c>
      <c r="T2936" t="s">
        <v>81</v>
      </c>
      <c r="U2936" s="1">
        <v>15983</v>
      </c>
      <c r="V2936" s="7" t="str">
        <f>CONCATENATE(employee_data35[[#This Row],[First-LastName]]&amp;" "&amp;employee_data35[[#This Row],[DOB]])</f>
        <v>Lilianna-Conway 15983</v>
      </c>
      <c r="W2936" t="s">
        <v>40</v>
      </c>
      <c r="X2936" t="s">
        <v>103</v>
      </c>
      <c r="Y2936" t="s">
        <v>42</v>
      </c>
      <c r="Z2936">
        <v>65806</v>
      </c>
      <c r="AA2936" t="s">
        <v>74</v>
      </c>
      <c r="AB2936" t="s">
        <v>75</v>
      </c>
      <c r="AC2936" t="s">
        <v>105</v>
      </c>
      <c r="AD2936">
        <v>3</v>
      </c>
    </row>
    <row r="2937" spans="1:30" x14ac:dyDescent="0.3">
      <c r="A2937">
        <v>3362</v>
      </c>
      <c r="B2937" t="s">
        <v>6405</v>
      </c>
      <c r="C2937" t="s">
        <v>6601</v>
      </c>
      <c r="D2937" s="6" t="str">
        <f>CONCATENATE(employee_data35[[#This Row],[FirstName]], "-",employee_data35[[#This Row],[LastName]] )</f>
        <v>Tony-Cooke</v>
      </c>
      <c r="E2937" s="1">
        <v>44410</v>
      </c>
      <c r="F2937" s="1"/>
      <c r="G2937" s="7" t="str">
        <f>IF(ISBLANK(employee_data35[[#This Row],[ExitDate]]),"Yes","")</f>
        <v>Yes</v>
      </c>
      <c r="H2937" t="s">
        <v>28</v>
      </c>
      <c r="I2937" t="s">
        <v>10128</v>
      </c>
      <c r="J2937" t="s">
        <v>10129</v>
      </c>
      <c r="K2937" t="s">
        <v>50</v>
      </c>
      <c r="L2937" s="6" t="str">
        <f>IF(ISBLANK(employee_data35[[#This Row],[ExitDate]]),"1","0")</f>
        <v>1</v>
      </c>
      <c r="M2937" t="str">
        <f>IF(ISBLANK(employee_data35[[#This Row],[ExitDate]]),"Active","Tidak Active")</f>
        <v>Active</v>
      </c>
      <c r="N2937" t="s">
        <v>63</v>
      </c>
      <c r="O2937" t="s">
        <v>34</v>
      </c>
      <c r="P2937" t="s">
        <v>35</v>
      </c>
      <c r="Q2937" t="s">
        <v>36</v>
      </c>
      <c r="R2937" t="s">
        <v>37</v>
      </c>
      <c r="S2937" t="s">
        <v>38</v>
      </c>
      <c r="T2937" t="s">
        <v>90</v>
      </c>
      <c r="U2937" s="1">
        <v>24786</v>
      </c>
      <c r="V2937" s="7" t="str">
        <f>CONCATENATE(employee_data35[[#This Row],[First-LastName]]&amp;" "&amp;employee_data35[[#This Row],[DOB]])</f>
        <v>Tony-Cooke 24786</v>
      </c>
      <c r="W2937" t="s">
        <v>40</v>
      </c>
      <c r="X2937" t="s">
        <v>83</v>
      </c>
      <c r="Y2937" t="s">
        <v>42</v>
      </c>
      <c r="Z2937">
        <v>90552</v>
      </c>
      <c r="AA2937" t="s">
        <v>128</v>
      </c>
      <c r="AB2937" t="s">
        <v>44</v>
      </c>
      <c r="AC2937" t="s">
        <v>105</v>
      </c>
      <c r="AD2937">
        <v>1</v>
      </c>
    </row>
    <row r="2938" spans="1:30" x14ac:dyDescent="0.3">
      <c r="A2938">
        <v>3363</v>
      </c>
      <c r="B2938" t="s">
        <v>10130</v>
      </c>
      <c r="C2938" t="s">
        <v>2221</v>
      </c>
      <c r="D2938" s="6" t="str">
        <f>CONCATENATE(employee_data35[[#This Row],[FirstName]], "-",employee_data35[[#This Row],[LastName]] )</f>
        <v>Trevor-Barry</v>
      </c>
      <c r="E2938" s="1">
        <v>44650</v>
      </c>
      <c r="F2938" s="1"/>
      <c r="G2938" s="7" t="str">
        <f>IF(ISBLANK(employee_data35[[#This Row],[ExitDate]]),"Yes","")</f>
        <v>Yes</v>
      </c>
      <c r="H2938" t="s">
        <v>28</v>
      </c>
      <c r="I2938" t="s">
        <v>10131</v>
      </c>
      <c r="J2938" t="s">
        <v>10132</v>
      </c>
      <c r="K2938" t="s">
        <v>139</v>
      </c>
      <c r="L2938" s="6" t="str">
        <f>IF(ISBLANK(employee_data35[[#This Row],[ExitDate]]),"1","0")</f>
        <v>1</v>
      </c>
      <c r="M2938" t="str">
        <f>IF(ISBLANK(employee_data35[[#This Row],[ExitDate]]),"Active","Tidak Active")</f>
        <v>Active</v>
      </c>
      <c r="N2938" t="s">
        <v>52</v>
      </c>
      <c r="O2938" t="s">
        <v>51</v>
      </c>
      <c r="P2938" t="s">
        <v>35</v>
      </c>
      <c r="Q2938" t="s">
        <v>36</v>
      </c>
      <c r="R2938" t="s">
        <v>37</v>
      </c>
      <c r="S2938" t="s">
        <v>38</v>
      </c>
      <c r="T2938" t="s">
        <v>90</v>
      </c>
      <c r="U2938" s="1">
        <v>21027</v>
      </c>
      <c r="V2938" s="7" t="str">
        <f>CONCATENATE(employee_data35[[#This Row],[First-LastName]]&amp;" "&amp;employee_data35[[#This Row],[DOB]])</f>
        <v>Trevor-Barry 21027</v>
      </c>
      <c r="W2938" t="s">
        <v>40</v>
      </c>
      <c r="X2938" t="s">
        <v>83</v>
      </c>
      <c r="Y2938" t="s">
        <v>55</v>
      </c>
      <c r="Z2938">
        <v>31018</v>
      </c>
      <c r="AA2938" t="s">
        <v>93</v>
      </c>
      <c r="AB2938" t="s">
        <v>84</v>
      </c>
      <c r="AC2938" t="s">
        <v>105</v>
      </c>
      <c r="AD2938">
        <v>5</v>
      </c>
    </row>
    <row r="2939" spans="1:30" x14ac:dyDescent="0.3">
      <c r="A2939">
        <v>3364</v>
      </c>
      <c r="B2939" t="s">
        <v>10133</v>
      </c>
      <c r="C2939" t="s">
        <v>4931</v>
      </c>
      <c r="D2939" s="6" t="str">
        <f>CONCATENATE(employee_data35[[#This Row],[FirstName]], "-",employee_data35[[#This Row],[LastName]] )</f>
        <v>Marisa-Frank</v>
      </c>
      <c r="E2939" s="1">
        <v>44260</v>
      </c>
      <c r="F2939" s="1">
        <v>44446</v>
      </c>
      <c r="G2939" s="7" t="str">
        <f>IF(ISBLANK(employee_data35[[#This Row],[ExitDate]]),"Yes","")</f>
        <v/>
      </c>
      <c r="H2939" t="s">
        <v>728</v>
      </c>
      <c r="I2939" t="s">
        <v>10134</v>
      </c>
      <c r="J2939" t="s">
        <v>10135</v>
      </c>
      <c r="K2939" t="s">
        <v>98</v>
      </c>
      <c r="L2939" s="6" t="str">
        <f>IF(ISBLANK(employee_data35[[#This Row],[ExitDate]]),"1","0")</f>
        <v>0</v>
      </c>
      <c r="M2939" t="str">
        <f>IF(ISBLANK(employee_data35[[#This Row],[ExitDate]]),"Active","Tidak Active")</f>
        <v>Tidak Active</v>
      </c>
      <c r="N2939" t="s">
        <v>52</v>
      </c>
      <c r="O2939" t="s">
        <v>51</v>
      </c>
      <c r="P2939" t="s">
        <v>35</v>
      </c>
      <c r="Q2939" t="s">
        <v>140</v>
      </c>
      <c r="R2939" t="s">
        <v>10136</v>
      </c>
      <c r="S2939" t="s">
        <v>38</v>
      </c>
      <c r="T2939" t="s">
        <v>111</v>
      </c>
      <c r="U2939" s="1">
        <v>22072</v>
      </c>
      <c r="V2939" s="7" t="str">
        <f>CONCATENATE(employee_data35[[#This Row],[First-LastName]]&amp;" "&amp;employee_data35[[#This Row],[DOB]])</f>
        <v>Marisa-Frank 22072</v>
      </c>
      <c r="W2939" t="s">
        <v>40</v>
      </c>
      <c r="X2939" t="s">
        <v>103</v>
      </c>
      <c r="Y2939" t="s">
        <v>42</v>
      </c>
      <c r="Z2939">
        <v>42754</v>
      </c>
      <c r="AA2939" t="s">
        <v>56</v>
      </c>
      <c r="AB2939" t="s">
        <v>75</v>
      </c>
      <c r="AC2939" t="s">
        <v>105</v>
      </c>
      <c r="AD2939">
        <v>3</v>
      </c>
    </row>
    <row r="2940" spans="1:30" x14ac:dyDescent="0.3">
      <c r="A2940">
        <v>3365</v>
      </c>
      <c r="B2940" t="s">
        <v>4105</v>
      </c>
      <c r="C2940" t="s">
        <v>3813</v>
      </c>
      <c r="D2940" s="6" t="str">
        <f>CONCATENATE(employee_data35[[#This Row],[FirstName]], "-",employee_data35[[#This Row],[LastName]] )</f>
        <v>Shania-Flores</v>
      </c>
      <c r="E2940" s="1">
        <v>44167</v>
      </c>
      <c r="F2940" s="1"/>
      <c r="G2940" s="7" t="str">
        <f>IF(ISBLANK(employee_data35[[#This Row],[ExitDate]]),"Yes","")</f>
        <v>Yes</v>
      </c>
      <c r="H2940" t="s">
        <v>728</v>
      </c>
      <c r="I2940" t="s">
        <v>10137</v>
      </c>
      <c r="J2940" t="s">
        <v>10138</v>
      </c>
      <c r="K2940" t="s">
        <v>118</v>
      </c>
      <c r="L2940" s="6" t="str">
        <f>IF(ISBLANK(employee_data35[[#This Row],[ExitDate]]),"1","0")</f>
        <v>1</v>
      </c>
      <c r="M2940" t="str">
        <f>IF(ISBLANK(employee_data35[[#This Row],[ExitDate]]),"Active","Tidak Active")</f>
        <v>Active</v>
      </c>
      <c r="N2940" t="s">
        <v>33</v>
      </c>
      <c r="O2940" t="s">
        <v>64</v>
      </c>
      <c r="P2940" t="s">
        <v>35</v>
      </c>
      <c r="Q2940" t="s">
        <v>36</v>
      </c>
      <c r="R2940" t="s">
        <v>37</v>
      </c>
      <c r="S2940" t="s">
        <v>38</v>
      </c>
      <c r="T2940" t="s">
        <v>177</v>
      </c>
      <c r="U2940" s="1">
        <v>17711</v>
      </c>
      <c r="V2940" s="7" t="str">
        <f>CONCATENATE(employee_data35[[#This Row],[First-LastName]]&amp;" "&amp;employee_data35[[#This Row],[DOB]])</f>
        <v>Shania-Flores 17711</v>
      </c>
      <c r="W2940" t="s">
        <v>40</v>
      </c>
      <c r="X2940" t="s">
        <v>83</v>
      </c>
      <c r="Y2940" t="s">
        <v>55</v>
      </c>
      <c r="Z2940">
        <v>24571</v>
      </c>
      <c r="AA2940" t="s">
        <v>128</v>
      </c>
      <c r="AB2940" t="s">
        <v>104</v>
      </c>
      <c r="AC2940" t="s">
        <v>45</v>
      </c>
      <c r="AD2940">
        <v>3</v>
      </c>
    </row>
    <row r="2941" spans="1:30" x14ac:dyDescent="0.3">
      <c r="A2941">
        <v>3366</v>
      </c>
      <c r="B2941" t="s">
        <v>869</v>
      </c>
      <c r="C2941" t="s">
        <v>4755</v>
      </c>
      <c r="D2941" s="6" t="str">
        <f>CONCATENATE(employee_data35[[#This Row],[FirstName]], "-",employee_data35[[#This Row],[LastName]] )</f>
        <v>Andre-Allison</v>
      </c>
      <c r="E2941" s="1">
        <v>43485</v>
      </c>
      <c r="F2941" s="1">
        <v>43848</v>
      </c>
      <c r="G2941" s="7" t="str">
        <f>IF(ISBLANK(employee_data35[[#This Row],[ExitDate]]),"Yes","")</f>
        <v/>
      </c>
      <c r="H2941" t="s">
        <v>728</v>
      </c>
      <c r="I2941" t="s">
        <v>10139</v>
      </c>
      <c r="J2941" t="s">
        <v>10140</v>
      </c>
      <c r="K2941" t="s">
        <v>62</v>
      </c>
      <c r="L2941" s="6" t="str">
        <f>IF(ISBLANK(employee_data35[[#This Row],[ExitDate]]),"1","0")</f>
        <v>0</v>
      </c>
      <c r="M2941" t="str">
        <f>IF(ISBLANK(employee_data35[[#This Row],[ExitDate]]),"Active","Tidak Active")</f>
        <v>Tidak Active</v>
      </c>
      <c r="N2941" t="s">
        <v>33</v>
      </c>
      <c r="O2941" t="s">
        <v>34</v>
      </c>
      <c r="P2941" t="s">
        <v>63</v>
      </c>
      <c r="Q2941" t="s">
        <v>175</v>
      </c>
      <c r="R2941" t="s">
        <v>10141</v>
      </c>
      <c r="S2941" t="s">
        <v>38</v>
      </c>
      <c r="T2941" t="s">
        <v>81</v>
      </c>
      <c r="U2941" s="1">
        <v>27894</v>
      </c>
      <c r="V2941" s="7" t="str">
        <f>CONCATENATE(employee_data35[[#This Row],[First-LastName]]&amp;" "&amp;employee_data35[[#This Row],[DOB]])</f>
        <v>Andre-Allison 27894</v>
      </c>
      <c r="W2941" t="s">
        <v>40</v>
      </c>
      <c r="X2941" t="s">
        <v>419</v>
      </c>
      <c r="Y2941" t="s">
        <v>55</v>
      </c>
      <c r="Z2941">
        <v>74701</v>
      </c>
      <c r="AA2941" t="s">
        <v>93</v>
      </c>
      <c r="AB2941" t="s">
        <v>44</v>
      </c>
      <c r="AC2941" t="s">
        <v>105</v>
      </c>
      <c r="AD2941">
        <v>4</v>
      </c>
    </row>
    <row r="2942" spans="1:30" x14ac:dyDescent="0.3">
      <c r="A2942">
        <v>3367</v>
      </c>
      <c r="B2942" t="s">
        <v>8507</v>
      </c>
      <c r="C2942" t="s">
        <v>3200</v>
      </c>
      <c r="D2942" s="6" t="str">
        <f>CONCATENATE(employee_data35[[#This Row],[FirstName]], "-",employee_data35[[#This Row],[LastName]] )</f>
        <v>Destiny-Bright</v>
      </c>
      <c r="E2942" s="1">
        <v>43981</v>
      </c>
      <c r="F2942" s="1">
        <v>44593</v>
      </c>
      <c r="G2942" s="7" t="str">
        <f>IF(ISBLANK(employee_data35[[#This Row],[ExitDate]]),"Yes","")</f>
        <v/>
      </c>
      <c r="H2942" t="s">
        <v>728</v>
      </c>
      <c r="I2942" t="s">
        <v>10142</v>
      </c>
      <c r="J2942" t="s">
        <v>10143</v>
      </c>
      <c r="K2942" t="s">
        <v>89</v>
      </c>
      <c r="L2942" s="6" t="str">
        <f>IF(ISBLANK(employee_data35[[#This Row],[ExitDate]]),"1","0")</f>
        <v>0</v>
      </c>
      <c r="M2942" t="str">
        <f>IF(ISBLANK(employee_data35[[#This Row],[ExitDate]]),"Active","Tidak Active")</f>
        <v>Tidak Active</v>
      </c>
      <c r="N2942" t="s">
        <v>63</v>
      </c>
      <c r="O2942" t="s">
        <v>64</v>
      </c>
      <c r="P2942" t="s">
        <v>63</v>
      </c>
      <c r="Q2942" t="s">
        <v>140</v>
      </c>
      <c r="R2942" t="s">
        <v>10144</v>
      </c>
      <c r="S2942" t="s">
        <v>38</v>
      </c>
      <c r="T2942" t="s">
        <v>90</v>
      </c>
      <c r="U2942" s="1">
        <v>22935</v>
      </c>
      <c r="V2942" s="7" t="str">
        <f>CONCATENATE(employee_data35[[#This Row],[First-LastName]]&amp;" "&amp;employee_data35[[#This Row],[DOB]])</f>
        <v>Destiny-Bright 22935</v>
      </c>
      <c r="W2942" t="s">
        <v>40</v>
      </c>
      <c r="X2942" t="s">
        <v>83</v>
      </c>
      <c r="Y2942" t="s">
        <v>55</v>
      </c>
      <c r="Z2942">
        <v>35065</v>
      </c>
      <c r="AA2942" t="s">
        <v>74</v>
      </c>
      <c r="AB2942" t="s">
        <v>75</v>
      </c>
      <c r="AC2942" t="s">
        <v>105</v>
      </c>
      <c r="AD2942">
        <v>2</v>
      </c>
    </row>
    <row r="2943" spans="1:30" x14ac:dyDescent="0.3">
      <c r="A2943">
        <v>3368</v>
      </c>
      <c r="B2943" t="s">
        <v>494</v>
      </c>
      <c r="C2943" t="s">
        <v>7254</v>
      </c>
      <c r="D2943" s="6" t="str">
        <f>CONCATENATE(employee_data35[[#This Row],[FirstName]], "-",employee_data35[[#This Row],[LastName]] )</f>
        <v>Karli-Parks</v>
      </c>
      <c r="E2943" s="1">
        <v>43783</v>
      </c>
      <c r="F2943" s="1">
        <v>45060</v>
      </c>
      <c r="G2943" s="7" t="str">
        <f>IF(ISBLANK(employee_data35[[#This Row],[ExitDate]]),"Yes","")</f>
        <v/>
      </c>
      <c r="H2943" t="s">
        <v>728</v>
      </c>
      <c r="I2943" t="s">
        <v>10145</v>
      </c>
      <c r="J2943" t="s">
        <v>10146</v>
      </c>
      <c r="K2943" t="s">
        <v>31</v>
      </c>
      <c r="L2943" s="6" t="str">
        <f>IF(ISBLANK(employee_data35[[#This Row],[ExitDate]]),"1","0")</f>
        <v>0</v>
      </c>
      <c r="M2943" t="str">
        <f>IF(ISBLANK(employee_data35[[#This Row],[ExitDate]]),"Active","Tidak Active")</f>
        <v>Tidak Active</v>
      </c>
      <c r="N2943" t="s">
        <v>52</v>
      </c>
      <c r="O2943" t="s">
        <v>64</v>
      </c>
      <c r="P2943" t="s">
        <v>52</v>
      </c>
      <c r="Q2943" t="s">
        <v>140</v>
      </c>
      <c r="R2943" t="s">
        <v>10147</v>
      </c>
      <c r="S2943" t="s">
        <v>38</v>
      </c>
      <c r="T2943" t="s">
        <v>90</v>
      </c>
      <c r="U2943" s="1">
        <v>32911</v>
      </c>
      <c r="V2943" s="7" t="str">
        <f>CONCATENATE(employee_data35[[#This Row],[First-LastName]]&amp;" "&amp;employee_data35[[#This Row],[DOB]])</f>
        <v>Karli-Parks 32911</v>
      </c>
      <c r="W2943" t="s">
        <v>40</v>
      </c>
      <c r="X2943" t="s">
        <v>1044</v>
      </c>
      <c r="Y2943" t="s">
        <v>55</v>
      </c>
      <c r="Z2943">
        <v>61176</v>
      </c>
      <c r="AA2943" t="s">
        <v>93</v>
      </c>
      <c r="AB2943" t="s">
        <v>84</v>
      </c>
      <c r="AC2943" t="s">
        <v>105</v>
      </c>
      <c r="AD2943">
        <v>5</v>
      </c>
    </row>
    <row r="2944" spans="1:30" x14ac:dyDescent="0.3">
      <c r="A2944">
        <v>3369</v>
      </c>
      <c r="B2944" t="s">
        <v>3317</v>
      </c>
      <c r="C2944" t="s">
        <v>5125</v>
      </c>
      <c r="D2944" s="6" t="str">
        <f>CONCATENATE(employee_data35[[#This Row],[FirstName]], "-",employee_data35[[#This Row],[LastName]] )</f>
        <v>Mylie-Callahan</v>
      </c>
      <c r="E2944" s="1">
        <v>44769</v>
      </c>
      <c r="F2944" s="1">
        <v>45009</v>
      </c>
      <c r="G2944" s="7" t="str">
        <f>IF(ISBLANK(employee_data35[[#This Row],[ExitDate]]),"Yes","")</f>
        <v/>
      </c>
      <c r="H2944" t="s">
        <v>728</v>
      </c>
      <c r="I2944" t="s">
        <v>10148</v>
      </c>
      <c r="J2944" t="s">
        <v>10149</v>
      </c>
      <c r="K2944" t="s">
        <v>133</v>
      </c>
      <c r="L2944" s="6" t="str">
        <f>IF(ISBLANK(employee_data35[[#This Row],[ExitDate]]),"1","0")</f>
        <v>0</v>
      </c>
      <c r="M2944" t="str">
        <f>IF(ISBLANK(employee_data35[[#This Row],[ExitDate]]),"Active","Tidak Active")</f>
        <v>Tidak Active</v>
      </c>
      <c r="N2944" t="s">
        <v>52</v>
      </c>
      <c r="O2944" t="s">
        <v>51</v>
      </c>
      <c r="P2944" t="s">
        <v>35</v>
      </c>
      <c r="Q2944" t="s">
        <v>126</v>
      </c>
      <c r="R2944" t="s">
        <v>10150</v>
      </c>
      <c r="S2944" t="s">
        <v>38</v>
      </c>
      <c r="T2944" t="s">
        <v>81</v>
      </c>
      <c r="U2944" s="1">
        <v>18504</v>
      </c>
      <c r="V2944" s="7" t="str">
        <f>CONCATENATE(employee_data35[[#This Row],[First-LastName]]&amp;" "&amp;employee_data35[[#This Row],[DOB]])</f>
        <v>Mylie-Callahan 18504</v>
      </c>
      <c r="W2944" t="s">
        <v>40</v>
      </c>
      <c r="X2944" t="s">
        <v>654</v>
      </c>
      <c r="Y2944" t="s">
        <v>42</v>
      </c>
      <c r="Z2944">
        <v>22374</v>
      </c>
      <c r="AA2944" t="s">
        <v>74</v>
      </c>
      <c r="AB2944" t="s">
        <v>75</v>
      </c>
      <c r="AC2944" t="s">
        <v>105</v>
      </c>
      <c r="AD2944">
        <v>2</v>
      </c>
    </row>
    <row r="2945" spans="1:30" x14ac:dyDescent="0.3">
      <c r="A2945">
        <v>3370</v>
      </c>
      <c r="B2945" t="s">
        <v>4243</v>
      </c>
      <c r="C2945" t="s">
        <v>7951</v>
      </c>
      <c r="D2945" s="6" t="str">
        <f>CONCATENATE(employee_data35[[#This Row],[FirstName]], "-",employee_data35[[#This Row],[LastName]] )</f>
        <v>Jadiel-Dickson</v>
      </c>
      <c r="E2945" s="1">
        <v>44732</v>
      </c>
      <c r="F2945" s="1"/>
      <c r="G2945" s="7" t="str">
        <f>IF(ISBLANK(employee_data35[[#This Row],[ExitDate]]),"Yes","")</f>
        <v>Yes</v>
      </c>
      <c r="H2945" t="s">
        <v>728</v>
      </c>
      <c r="I2945" t="s">
        <v>10151</v>
      </c>
      <c r="J2945" t="s">
        <v>10152</v>
      </c>
      <c r="K2945" t="s">
        <v>50</v>
      </c>
      <c r="L2945" s="6" t="str">
        <f>IF(ISBLANK(employee_data35[[#This Row],[ExitDate]]),"1","0")</f>
        <v>1</v>
      </c>
      <c r="M2945" t="str">
        <f>IF(ISBLANK(employee_data35[[#This Row],[ExitDate]]),"Active","Tidak Active")</f>
        <v>Active</v>
      </c>
      <c r="N2945" t="s">
        <v>33</v>
      </c>
      <c r="O2945" t="s">
        <v>34</v>
      </c>
      <c r="P2945" t="s">
        <v>35</v>
      </c>
      <c r="Q2945" t="s">
        <v>36</v>
      </c>
      <c r="R2945" t="s">
        <v>37</v>
      </c>
      <c r="S2945" t="s">
        <v>38</v>
      </c>
      <c r="T2945" t="s">
        <v>81</v>
      </c>
      <c r="U2945" s="1">
        <v>21424</v>
      </c>
      <c r="V2945" s="7" t="str">
        <f>CONCATENATE(employee_data35[[#This Row],[First-LastName]]&amp;" "&amp;employee_data35[[#This Row],[DOB]])</f>
        <v>Jadiel-Dickson 21424</v>
      </c>
      <c r="W2945" t="s">
        <v>40</v>
      </c>
      <c r="X2945" t="s">
        <v>83</v>
      </c>
      <c r="Y2945" t="s">
        <v>42</v>
      </c>
      <c r="Z2945">
        <v>57215</v>
      </c>
      <c r="AA2945" t="s">
        <v>128</v>
      </c>
      <c r="AB2945" t="s">
        <v>44</v>
      </c>
      <c r="AC2945" t="s">
        <v>105</v>
      </c>
      <c r="AD2945">
        <v>3</v>
      </c>
    </row>
    <row r="2946" spans="1:30" x14ac:dyDescent="0.3">
      <c r="A2946">
        <v>3371</v>
      </c>
      <c r="B2946" t="s">
        <v>9500</v>
      </c>
      <c r="C2946" t="s">
        <v>1769</v>
      </c>
      <c r="D2946" s="6" t="str">
        <f>CONCATENATE(employee_data35[[#This Row],[FirstName]], "-",employee_data35[[#This Row],[LastName]] )</f>
        <v>Aliya-Moss</v>
      </c>
      <c r="E2946" s="1">
        <v>44915</v>
      </c>
      <c r="F2946" s="1">
        <v>45007</v>
      </c>
      <c r="G2946" s="7" t="str">
        <f>IF(ISBLANK(employee_data35[[#This Row],[ExitDate]]),"Yes","")</f>
        <v/>
      </c>
      <c r="H2946" t="s">
        <v>728</v>
      </c>
      <c r="I2946" t="s">
        <v>10153</v>
      </c>
      <c r="J2946" t="s">
        <v>10154</v>
      </c>
      <c r="K2946" t="s">
        <v>139</v>
      </c>
      <c r="L2946" s="6" t="str">
        <f>IF(ISBLANK(employee_data35[[#This Row],[ExitDate]]),"1","0")</f>
        <v>0</v>
      </c>
      <c r="M2946" t="str">
        <f>IF(ISBLANK(employee_data35[[#This Row],[ExitDate]]),"Active","Tidak Active")</f>
        <v>Tidak Active</v>
      </c>
      <c r="N2946" t="s">
        <v>63</v>
      </c>
      <c r="O2946" t="s">
        <v>51</v>
      </c>
      <c r="P2946" t="s">
        <v>63</v>
      </c>
      <c r="Q2946" t="s">
        <v>126</v>
      </c>
      <c r="R2946" t="s">
        <v>10155</v>
      </c>
      <c r="S2946" t="s">
        <v>38</v>
      </c>
      <c r="T2946" t="s">
        <v>594</v>
      </c>
      <c r="U2946" s="1">
        <v>25894</v>
      </c>
      <c r="V2946" s="7" t="str">
        <f>CONCATENATE(employee_data35[[#This Row],[First-LastName]]&amp;" "&amp;employee_data35[[#This Row],[DOB]])</f>
        <v>Aliya-Moss 25894</v>
      </c>
      <c r="W2946" t="s">
        <v>40</v>
      </c>
      <c r="X2946" t="s">
        <v>243</v>
      </c>
      <c r="Y2946" t="s">
        <v>42</v>
      </c>
      <c r="Z2946">
        <v>5985</v>
      </c>
      <c r="AA2946" t="s">
        <v>56</v>
      </c>
      <c r="AB2946" t="s">
        <v>84</v>
      </c>
      <c r="AC2946" t="s">
        <v>105</v>
      </c>
      <c r="AD2946">
        <v>3</v>
      </c>
    </row>
    <row r="2947" spans="1:30" x14ac:dyDescent="0.3">
      <c r="A2947">
        <v>3372</v>
      </c>
      <c r="B2947" t="s">
        <v>1264</v>
      </c>
      <c r="C2947" t="s">
        <v>4565</v>
      </c>
      <c r="D2947" s="6" t="str">
        <f>CONCATENATE(employee_data35[[#This Row],[FirstName]], "-",employee_data35[[#This Row],[LastName]] )</f>
        <v>Kylie-Roman</v>
      </c>
      <c r="E2947" s="1">
        <v>44940</v>
      </c>
      <c r="F2947" s="1">
        <v>44999</v>
      </c>
      <c r="G2947" s="7" t="str">
        <f>IF(ISBLANK(employee_data35[[#This Row],[ExitDate]]),"Yes","")</f>
        <v/>
      </c>
      <c r="H2947" t="s">
        <v>28</v>
      </c>
      <c r="I2947" t="s">
        <v>10156</v>
      </c>
      <c r="J2947" t="s">
        <v>10157</v>
      </c>
      <c r="K2947" t="s">
        <v>80</v>
      </c>
      <c r="L2947" s="6" t="str">
        <f>IF(ISBLANK(employee_data35[[#This Row],[ExitDate]]),"1","0")</f>
        <v>0</v>
      </c>
      <c r="M2947" t="str">
        <f>IF(ISBLANK(employee_data35[[#This Row],[ExitDate]]),"Active","Tidak Active")</f>
        <v>Tidak Active</v>
      </c>
      <c r="N2947" t="s">
        <v>33</v>
      </c>
      <c r="O2947" t="s">
        <v>34</v>
      </c>
      <c r="P2947" t="s">
        <v>52</v>
      </c>
      <c r="Q2947" t="s">
        <v>99</v>
      </c>
      <c r="R2947" t="s">
        <v>10158</v>
      </c>
      <c r="S2947" t="s">
        <v>38</v>
      </c>
      <c r="T2947" t="s">
        <v>177</v>
      </c>
      <c r="U2947" s="1">
        <v>33751</v>
      </c>
      <c r="V2947" s="7" t="str">
        <f>CONCATENATE(employee_data35[[#This Row],[First-LastName]]&amp;" "&amp;employee_data35[[#This Row],[DOB]])</f>
        <v>Kylie-Roman 33751</v>
      </c>
      <c r="W2947" t="s">
        <v>40</v>
      </c>
      <c r="X2947" t="s">
        <v>243</v>
      </c>
      <c r="Y2947" t="s">
        <v>42</v>
      </c>
      <c r="Z2947">
        <v>94040</v>
      </c>
      <c r="AA2947" t="s">
        <v>128</v>
      </c>
      <c r="AB2947" t="s">
        <v>104</v>
      </c>
      <c r="AC2947" t="s">
        <v>45</v>
      </c>
      <c r="AD2947">
        <v>4</v>
      </c>
    </row>
    <row r="2948" spans="1:30" x14ac:dyDescent="0.3">
      <c r="A2948">
        <v>3373</v>
      </c>
      <c r="B2948" t="s">
        <v>7180</v>
      </c>
      <c r="C2948" t="s">
        <v>3073</v>
      </c>
      <c r="D2948" s="6" t="str">
        <f>CONCATENATE(employee_data35[[#This Row],[FirstName]], "-",employee_data35[[#This Row],[LastName]] )</f>
        <v>Karter-Thornton</v>
      </c>
      <c r="E2948" s="1">
        <v>43365</v>
      </c>
      <c r="F2948" s="1"/>
      <c r="G2948" s="7" t="str">
        <f>IF(ISBLANK(employee_data35[[#This Row],[ExitDate]]),"Yes","")</f>
        <v>Yes</v>
      </c>
      <c r="H2948" t="s">
        <v>28</v>
      </c>
      <c r="I2948" t="s">
        <v>10159</v>
      </c>
      <c r="J2948" t="s">
        <v>10160</v>
      </c>
      <c r="K2948" t="s">
        <v>168</v>
      </c>
      <c r="L2948" s="6" t="str">
        <f>IF(ISBLANK(employee_data35[[#This Row],[ExitDate]]),"1","0")</f>
        <v>1</v>
      </c>
      <c r="M2948" t="str">
        <f>IF(ISBLANK(employee_data35[[#This Row],[ExitDate]]),"Active","Tidak Active")</f>
        <v>Active</v>
      </c>
      <c r="N2948" t="s">
        <v>33</v>
      </c>
      <c r="O2948" t="s">
        <v>51</v>
      </c>
      <c r="P2948" t="s">
        <v>35</v>
      </c>
      <c r="Q2948" t="s">
        <v>36</v>
      </c>
      <c r="R2948" t="s">
        <v>37</v>
      </c>
      <c r="S2948" t="s">
        <v>38</v>
      </c>
      <c r="T2948" t="s">
        <v>53</v>
      </c>
      <c r="U2948" s="1">
        <v>32545</v>
      </c>
      <c r="V2948" s="7" t="str">
        <f>CONCATENATE(employee_data35[[#This Row],[First-LastName]]&amp;" "&amp;employee_data35[[#This Row],[DOB]])</f>
        <v>Karter-Thornton 32545</v>
      </c>
      <c r="W2948" t="s">
        <v>40</v>
      </c>
      <c r="X2948" t="s">
        <v>226</v>
      </c>
      <c r="Y2948" t="s">
        <v>55</v>
      </c>
      <c r="Z2948">
        <v>35546</v>
      </c>
      <c r="AA2948" t="s">
        <v>74</v>
      </c>
      <c r="AB2948" t="s">
        <v>84</v>
      </c>
      <c r="AC2948" t="s">
        <v>105</v>
      </c>
      <c r="AD2948">
        <v>2</v>
      </c>
    </row>
    <row r="2949" spans="1:30" x14ac:dyDescent="0.3">
      <c r="A2949">
        <v>3374</v>
      </c>
      <c r="B2949" t="s">
        <v>5862</v>
      </c>
      <c r="C2949" t="s">
        <v>2893</v>
      </c>
      <c r="D2949" s="6" t="str">
        <f>CONCATENATE(employee_data35[[#This Row],[FirstName]], "-",employee_data35[[#This Row],[LastName]] )</f>
        <v>Ronald-Bullock</v>
      </c>
      <c r="E2949" s="1">
        <v>44828</v>
      </c>
      <c r="F2949" s="1">
        <v>44995</v>
      </c>
      <c r="G2949" s="7" t="str">
        <f>IF(ISBLANK(employee_data35[[#This Row],[ExitDate]]),"Yes","")</f>
        <v/>
      </c>
      <c r="H2949" t="s">
        <v>28</v>
      </c>
      <c r="I2949" t="s">
        <v>10161</v>
      </c>
      <c r="J2949" t="s">
        <v>10162</v>
      </c>
      <c r="K2949" t="s">
        <v>98</v>
      </c>
      <c r="L2949" s="6" t="str">
        <f>IF(ISBLANK(employee_data35[[#This Row],[ExitDate]]),"1","0")</f>
        <v>0</v>
      </c>
      <c r="M2949" t="str">
        <f>IF(ISBLANK(employee_data35[[#This Row],[ExitDate]]),"Active","Tidak Active")</f>
        <v>Tidak Active</v>
      </c>
      <c r="N2949" t="s">
        <v>52</v>
      </c>
      <c r="O2949" t="s">
        <v>51</v>
      </c>
      <c r="P2949" t="s">
        <v>35</v>
      </c>
      <c r="Q2949" t="s">
        <v>99</v>
      </c>
      <c r="R2949" t="s">
        <v>10163</v>
      </c>
      <c r="S2949" t="s">
        <v>38</v>
      </c>
      <c r="T2949" t="s">
        <v>90</v>
      </c>
      <c r="U2949" s="1">
        <v>36498</v>
      </c>
      <c r="V2949" s="7" t="str">
        <f>CONCATENATE(employee_data35[[#This Row],[First-LastName]]&amp;" "&amp;employee_data35[[#This Row],[DOB]])</f>
        <v>Ronald-Bullock 36498</v>
      </c>
      <c r="W2949" t="s">
        <v>40</v>
      </c>
      <c r="X2949" t="s">
        <v>83</v>
      </c>
      <c r="Y2949" t="s">
        <v>55</v>
      </c>
      <c r="Z2949">
        <v>33903</v>
      </c>
      <c r="AA2949" t="s">
        <v>56</v>
      </c>
      <c r="AB2949" t="s">
        <v>104</v>
      </c>
      <c r="AC2949" t="s">
        <v>105</v>
      </c>
      <c r="AD2949">
        <v>4</v>
      </c>
    </row>
    <row r="2950" spans="1:30" x14ac:dyDescent="0.3">
      <c r="A2950">
        <v>3375</v>
      </c>
      <c r="B2950" t="s">
        <v>10164</v>
      </c>
      <c r="C2950" t="s">
        <v>7655</v>
      </c>
      <c r="D2950" s="6" t="str">
        <f>CONCATENATE(employee_data35[[#This Row],[FirstName]], "-",employee_data35[[#This Row],[LastName]] )</f>
        <v>Sharon-Beltran</v>
      </c>
      <c r="E2950" s="1">
        <v>43990</v>
      </c>
      <c r="F2950" s="1">
        <v>44390</v>
      </c>
      <c r="G2950" s="7" t="str">
        <f>IF(ISBLANK(employee_data35[[#This Row],[ExitDate]]),"Yes","")</f>
        <v/>
      </c>
      <c r="H2950" t="s">
        <v>28</v>
      </c>
      <c r="I2950" t="s">
        <v>10165</v>
      </c>
      <c r="J2950" t="s">
        <v>10166</v>
      </c>
      <c r="K2950" t="s">
        <v>118</v>
      </c>
      <c r="L2950" s="6" t="str">
        <f>IF(ISBLANK(employee_data35[[#This Row],[ExitDate]]),"1","0")</f>
        <v>0</v>
      </c>
      <c r="M2950" t="str">
        <f>IF(ISBLANK(employee_data35[[#This Row],[ExitDate]]),"Active","Tidak Active")</f>
        <v>Tidak Active</v>
      </c>
      <c r="N2950" t="s">
        <v>63</v>
      </c>
      <c r="O2950" t="s">
        <v>64</v>
      </c>
      <c r="P2950" t="s">
        <v>63</v>
      </c>
      <c r="Q2950" t="s">
        <v>175</v>
      </c>
      <c r="R2950" t="s">
        <v>10167</v>
      </c>
      <c r="S2950" t="s">
        <v>38</v>
      </c>
      <c r="T2950" t="s">
        <v>111</v>
      </c>
      <c r="U2950" s="1">
        <v>36423</v>
      </c>
      <c r="V2950" s="7" t="str">
        <f>CONCATENATE(employee_data35[[#This Row],[First-LastName]]&amp;" "&amp;employee_data35[[#This Row],[DOB]])</f>
        <v>Sharon-Beltran 36423</v>
      </c>
      <c r="W2950" t="s">
        <v>40</v>
      </c>
      <c r="X2950" t="s">
        <v>2800</v>
      </c>
      <c r="Y2950" t="s">
        <v>42</v>
      </c>
      <c r="Z2950">
        <v>58194</v>
      </c>
      <c r="AA2950" t="s">
        <v>93</v>
      </c>
      <c r="AB2950" t="s">
        <v>104</v>
      </c>
      <c r="AC2950" t="s">
        <v>105</v>
      </c>
      <c r="AD2950">
        <v>3</v>
      </c>
    </row>
    <row r="2951" spans="1:30" x14ac:dyDescent="0.3">
      <c r="A2951">
        <v>3376</v>
      </c>
      <c r="B2951" t="s">
        <v>6304</v>
      </c>
      <c r="C2951" t="s">
        <v>1170</v>
      </c>
      <c r="D2951" s="6" t="str">
        <f>CONCATENATE(employee_data35[[#This Row],[FirstName]], "-",employee_data35[[#This Row],[LastName]] )</f>
        <v>Maren-Anderson</v>
      </c>
      <c r="E2951" s="1">
        <v>45113</v>
      </c>
      <c r="F2951" s="1"/>
      <c r="G2951" s="7" t="str">
        <f>IF(ISBLANK(employee_data35[[#This Row],[ExitDate]]),"Yes","")</f>
        <v>Yes</v>
      </c>
      <c r="H2951" t="s">
        <v>28</v>
      </c>
      <c r="I2951" t="s">
        <v>10168</v>
      </c>
      <c r="J2951" t="s">
        <v>10169</v>
      </c>
      <c r="K2951" t="s">
        <v>62</v>
      </c>
      <c r="L2951" s="6" t="str">
        <f>IF(ISBLANK(employee_data35[[#This Row],[ExitDate]]),"1","0")</f>
        <v>1</v>
      </c>
      <c r="M2951" t="str">
        <f>IF(ISBLANK(employee_data35[[#This Row],[ExitDate]]),"Active","Tidak Active")</f>
        <v>Active</v>
      </c>
      <c r="N2951" t="s">
        <v>52</v>
      </c>
      <c r="O2951" t="s">
        <v>64</v>
      </c>
      <c r="P2951" t="s">
        <v>35</v>
      </c>
      <c r="Q2951" t="s">
        <v>36</v>
      </c>
      <c r="R2951" t="s">
        <v>37</v>
      </c>
      <c r="S2951" t="s">
        <v>38</v>
      </c>
      <c r="T2951" t="s">
        <v>90</v>
      </c>
      <c r="U2951" s="1">
        <v>31727</v>
      </c>
      <c r="V2951" s="7" t="str">
        <f>CONCATENATE(employee_data35[[#This Row],[First-LastName]]&amp;" "&amp;employee_data35[[#This Row],[DOB]])</f>
        <v>Maren-Anderson 31727</v>
      </c>
      <c r="W2951" t="s">
        <v>40</v>
      </c>
      <c r="X2951" t="s">
        <v>103</v>
      </c>
      <c r="Y2951" t="s">
        <v>42</v>
      </c>
      <c r="Z2951">
        <v>7445</v>
      </c>
      <c r="AA2951" t="s">
        <v>128</v>
      </c>
      <c r="AB2951" t="s">
        <v>75</v>
      </c>
      <c r="AC2951" t="s">
        <v>105</v>
      </c>
      <c r="AD2951">
        <v>5</v>
      </c>
    </row>
    <row r="2952" spans="1:30" x14ac:dyDescent="0.3">
      <c r="A2952">
        <v>3377</v>
      </c>
      <c r="B2952" t="s">
        <v>486</v>
      </c>
      <c r="C2952" t="s">
        <v>2733</v>
      </c>
      <c r="D2952" s="6" t="str">
        <f>CONCATENATE(employee_data35[[#This Row],[FirstName]], "-",employee_data35[[#This Row],[LastName]] )</f>
        <v>Cruz-Ashley</v>
      </c>
      <c r="E2952" s="1">
        <v>43885</v>
      </c>
      <c r="F2952" s="1">
        <v>45059</v>
      </c>
      <c r="G2952" s="7" t="str">
        <f>IF(ISBLANK(employee_data35[[#This Row],[ExitDate]]),"Yes","")</f>
        <v/>
      </c>
      <c r="H2952" t="s">
        <v>28</v>
      </c>
      <c r="I2952" t="s">
        <v>10170</v>
      </c>
      <c r="J2952" t="s">
        <v>10171</v>
      </c>
      <c r="K2952" t="s">
        <v>89</v>
      </c>
      <c r="L2952" s="6" t="str">
        <f>IF(ISBLANK(employee_data35[[#This Row],[ExitDate]]),"1","0")</f>
        <v>0</v>
      </c>
      <c r="M2952" t="str">
        <f>IF(ISBLANK(employee_data35[[#This Row],[ExitDate]]),"Active","Tidak Active")</f>
        <v>Tidak Active</v>
      </c>
      <c r="N2952" t="s">
        <v>52</v>
      </c>
      <c r="O2952" t="s">
        <v>51</v>
      </c>
      <c r="P2952" t="s">
        <v>35</v>
      </c>
      <c r="Q2952" t="s">
        <v>126</v>
      </c>
      <c r="R2952" t="s">
        <v>10172</v>
      </c>
      <c r="S2952" t="s">
        <v>38</v>
      </c>
      <c r="T2952" t="s">
        <v>148</v>
      </c>
      <c r="U2952" s="1">
        <v>32757</v>
      </c>
      <c r="V2952" s="7" t="str">
        <f>CONCATENATE(employee_data35[[#This Row],[First-LastName]]&amp;" "&amp;employee_data35[[#This Row],[DOB]])</f>
        <v>Cruz-Ashley 32757</v>
      </c>
      <c r="W2952" t="s">
        <v>40</v>
      </c>
      <c r="X2952" t="s">
        <v>226</v>
      </c>
      <c r="Y2952" t="s">
        <v>42</v>
      </c>
      <c r="Z2952">
        <v>52336</v>
      </c>
      <c r="AA2952" t="s">
        <v>128</v>
      </c>
      <c r="AB2952" t="s">
        <v>44</v>
      </c>
      <c r="AC2952" t="s">
        <v>105</v>
      </c>
      <c r="AD2952">
        <v>4</v>
      </c>
    </row>
    <row r="2953" spans="1:30" x14ac:dyDescent="0.3">
      <c r="A2953">
        <v>3378</v>
      </c>
      <c r="B2953" t="s">
        <v>10173</v>
      </c>
      <c r="C2953" t="s">
        <v>3766</v>
      </c>
      <c r="D2953" s="6" t="str">
        <f>CONCATENATE(employee_data35[[#This Row],[FirstName]], "-",employee_data35[[#This Row],[LastName]] )</f>
        <v>Enzo-Carney</v>
      </c>
      <c r="E2953" s="1">
        <v>44342</v>
      </c>
      <c r="F2953" s="1"/>
      <c r="G2953" s="7" t="str">
        <f>IF(ISBLANK(employee_data35[[#This Row],[ExitDate]]),"Yes","")</f>
        <v>Yes</v>
      </c>
      <c r="H2953" t="s">
        <v>28</v>
      </c>
      <c r="I2953" t="s">
        <v>10174</v>
      </c>
      <c r="J2953" t="s">
        <v>10175</v>
      </c>
      <c r="K2953" t="s">
        <v>31</v>
      </c>
      <c r="L2953" s="6" t="str">
        <f>IF(ISBLANK(employee_data35[[#This Row],[ExitDate]]),"1","0")</f>
        <v>1</v>
      </c>
      <c r="M2953" t="str">
        <f>IF(ISBLANK(employee_data35[[#This Row],[ExitDate]]),"Active","Tidak Active")</f>
        <v>Active</v>
      </c>
      <c r="N2953" t="s">
        <v>33</v>
      </c>
      <c r="O2953" t="s">
        <v>64</v>
      </c>
      <c r="P2953" t="s">
        <v>35</v>
      </c>
      <c r="Q2953" t="s">
        <v>36</v>
      </c>
      <c r="R2953" t="s">
        <v>37</v>
      </c>
      <c r="S2953" t="s">
        <v>38</v>
      </c>
      <c r="T2953" t="s">
        <v>81</v>
      </c>
      <c r="U2953" s="1">
        <v>34216</v>
      </c>
      <c r="V2953" s="7" t="str">
        <f>CONCATENATE(employee_data35[[#This Row],[First-LastName]]&amp;" "&amp;employee_data35[[#This Row],[DOB]])</f>
        <v>Enzo-Carney 34216</v>
      </c>
      <c r="W2953" t="s">
        <v>40</v>
      </c>
      <c r="X2953" t="s">
        <v>103</v>
      </c>
      <c r="Y2953" t="s">
        <v>42</v>
      </c>
      <c r="Z2953">
        <v>53521</v>
      </c>
      <c r="AA2953" t="s">
        <v>43</v>
      </c>
      <c r="AB2953" t="s">
        <v>75</v>
      </c>
      <c r="AC2953" t="s">
        <v>105</v>
      </c>
      <c r="AD2953">
        <v>3</v>
      </c>
    </row>
    <row r="2954" spans="1:30" x14ac:dyDescent="0.3">
      <c r="A2954">
        <v>3379</v>
      </c>
      <c r="B2954" t="s">
        <v>8804</v>
      </c>
      <c r="C2954" t="s">
        <v>122</v>
      </c>
      <c r="D2954" s="6" t="str">
        <f>CONCATENATE(employee_data35[[#This Row],[FirstName]], "-",employee_data35[[#This Row],[LastName]] )</f>
        <v>Marquis-Joseph</v>
      </c>
      <c r="E2954" s="1">
        <v>45025</v>
      </c>
      <c r="F2954" s="1">
        <v>45091</v>
      </c>
      <c r="G2954" s="7" t="str">
        <f>IF(ISBLANK(employee_data35[[#This Row],[ExitDate]]),"Yes","")</f>
        <v/>
      </c>
      <c r="H2954" t="s">
        <v>28</v>
      </c>
      <c r="I2954" t="s">
        <v>10176</v>
      </c>
      <c r="J2954" t="s">
        <v>10177</v>
      </c>
      <c r="K2954" t="s">
        <v>133</v>
      </c>
      <c r="L2954" s="6" t="str">
        <f>IF(ISBLANK(employee_data35[[#This Row],[ExitDate]]),"1","0")</f>
        <v>0</v>
      </c>
      <c r="M2954" t="str">
        <f>IF(ISBLANK(employee_data35[[#This Row],[ExitDate]]),"Active","Tidak Active")</f>
        <v>Tidak Active</v>
      </c>
      <c r="N2954" t="s">
        <v>33</v>
      </c>
      <c r="O2954" t="s">
        <v>34</v>
      </c>
      <c r="P2954" t="s">
        <v>52</v>
      </c>
      <c r="Q2954" t="s">
        <v>175</v>
      </c>
      <c r="R2954" t="s">
        <v>10178</v>
      </c>
      <c r="S2954" t="s">
        <v>38</v>
      </c>
      <c r="T2954" t="s">
        <v>1012</v>
      </c>
      <c r="U2954" s="1">
        <v>26838</v>
      </c>
      <c r="V2954" s="7" t="str">
        <f>CONCATENATE(employee_data35[[#This Row],[First-LastName]]&amp;" "&amp;employee_data35[[#This Row],[DOB]])</f>
        <v>Marquis-Joseph 26838</v>
      </c>
      <c r="W2954" t="s">
        <v>40</v>
      </c>
      <c r="X2954" t="s">
        <v>6465</v>
      </c>
      <c r="Y2954" t="s">
        <v>42</v>
      </c>
      <c r="Z2954">
        <v>48347</v>
      </c>
      <c r="AA2954" t="s">
        <v>56</v>
      </c>
      <c r="AB2954" t="s">
        <v>84</v>
      </c>
      <c r="AC2954" t="s">
        <v>105</v>
      </c>
      <c r="AD2954">
        <v>4</v>
      </c>
    </row>
    <row r="2955" spans="1:30" x14ac:dyDescent="0.3">
      <c r="A2955">
        <v>3380</v>
      </c>
      <c r="B2955" t="s">
        <v>10179</v>
      </c>
      <c r="C2955" t="s">
        <v>1736</v>
      </c>
      <c r="D2955" s="6" t="str">
        <f>CONCATENATE(employee_data35[[#This Row],[FirstName]], "-",employee_data35[[#This Row],[LastName]] )</f>
        <v>Victor-Ibarra</v>
      </c>
      <c r="E2955" s="1">
        <v>45104</v>
      </c>
      <c r="F2955" s="1"/>
      <c r="G2955" s="7" t="str">
        <f>IF(ISBLANK(employee_data35[[#This Row],[ExitDate]]),"Yes","")</f>
        <v>Yes</v>
      </c>
      <c r="H2955" t="s">
        <v>28</v>
      </c>
      <c r="I2955" t="s">
        <v>10180</v>
      </c>
      <c r="J2955" t="s">
        <v>10181</v>
      </c>
      <c r="K2955" t="s">
        <v>50</v>
      </c>
      <c r="L2955" s="6" t="str">
        <f>IF(ISBLANK(employee_data35[[#This Row],[ExitDate]]),"1","0")</f>
        <v>1</v>
      </c>
      <c r="M2955" t="str">
        <f>IF(ISBLANK(employee_data35[[#This Row],[ExitDate]]),"Active","Tidak Active")</f>
        <v>Active</v>
      </c>
      <c r="N2955" t="s">
        <v>63</v>
      </c>
      <c r="O2955" t="s">
        <v>34</v>
      </c>
      <c r="P2955" t="s">
        <v>35</v>
      </c>
      <c r="Q2955" t="s">
        <v>36</v>
      </c>
      <c r="R2955" t="s">
        <v>37</v>
      </c>
      <c r="S2955" t="s">
        <v>38</v>
      </c>
      <c r="T2955" t="s">
        <v>90</v>
      </c>
      <c r="U2955" s="1">
        <v>31035</v>
      </c>
      <c r="V2955" s="7" t="str">
        <f>CONCATENATE(employee_data35[[#This Row],[First-LastName]]&amp;" "&amp;employee_data35[[#This Row],[DOB]])</f>
        <v>Victor-Ibarra 31035</v>
      </c>
      <c r="W2955" t="s">
        <v>40</v>
      </c>
      <c r="X2955" t="s">
        <v>103</v>
      </c>
      <c r="Y2955" t="s">
        <v>55</v>
      </c>
      <c r="Z2955">
        <v>9268</v>
      </c>
      <c r="AA2955" t="s">
        <v>93</v>
      </c>
      <c r="AB2955" t="s">
        <v>44</v>
      </c>
      <c r="AC2955" t="s">
        <v>105</v>
      </c>
      <c r="AD2955">
        <v>1</v>
      </c>
    </row>
    <row r="2956" spans="1:30" x14ac:dyDescent="0.3">
      <c r="A2956">
        <v>3381</v>
      </c>
      <c r="B2956" t="s">
        <v>5273</v>
      </c>
      <c r="C2956" t="s">
        <v>1951</v>
      </c>
      <c r="D2956" s="6" t="str">
        <f>CONCATENATE(employee_data35[[#This Row],[FirstName]], "-",employee_data35[[#This Row],[LastName]] )</f>
        <v>Annabelle-Marquez</v>
      </c>
      <c r="E2956" s="1">
        <v>44915</v>
      </c>
      <c r="F2956" s="1"/>
      <c r="G2956" s="7" t="str">
        <f>IF(ISBLANK(employee_data35[[#This Row],[ExitDate]]),"Yes","")</f>
        <v>Yes</v>
      </c>
      <c r="H2956" t="s">
        <v>28</v>
      </c>
      <c r="I2956" t="s">
        <v>10182</v>
      </c>
      <c r="J2956" t="s">
        <v>10183</v>
      </c>
      <c r="K2956" t="s">
        <v>139</v>
      </c>
      <c r="L2956" s="6" t="str">
        <f>IF(ISBLANK(employee_data35[[#This Row],[ExitDate]]),"1","0")</f>
        <v>1</v>
      </c>
      <c r="M2956" t="str">
        <f>IF(ISBLANK(employee_data35[[#This Row],[ExitDate]]),"Active","Tidak Active")</f>
        <v>Active</v>
      </c>
      <c r="N2956" t="s">
        <v>33</v>
      </c>
      <c r="O2956" t="s">
        <v>34</v>
      </c>
      <c r="P2956" t="s">
        <v>52</v>
      </c>
      <c r="Q2956" t="s">
        <v>36</v>
      </c>
      <c r="R2956" t="s">
        <v>37</v>
      </c>
      <c r="S2956" t="s">
        <v>38</v>
      </c>
      <c r="T2956" t="s">
        <v>90</v>
      </c>
      <c r="U2956" s="1">
        <v>20057</v>
      </c>
      <c r="V2956" s="7" t="str">
        <f>CONCATENATE(employee_data35[[#This Row],[First-LastName]]&amp;" "&amp;employee_data35[[#This Row],[DOB]])</f>
        <v>Annabelle-Marquez 20057</v>
      </c>
      <c r="W2956" t="s">
        <v>40</v>
      </c>
      <c r="X2956" t="s">
        <v>226</v>
      </c>
      <c r="Y2956" t="s">
        <v>55</v>
      </c>
      <c r="Z2956">
        <v>20032</v>
      </c>
      <c r="AA2956" t="s">
        <v>43</v>
      </c>
      <c r="AB2956" t="s">
        <v>75</v>
      </c>
      <c r="AC2956" t="s">
        <v>105</v>
      </c>
      <c r="AD2956">
        <v>3</v>
      </c>
    </row>
    <row r="2957" spans="1:30" x14ac:dyDescent="0.3">
      <c r="A2957">
        <v>3382</v>
      </c>
      <c r="B2957" t="s">
        <v>10184</v>
      </c>
      <c r="C2957" t="s">
        <v>2466</v>
      </c>
      <c r="D2957" s="6" t="str">
        <f>CONCATENATE(employee_data35[[#This Row],[FirstName]], "-",employee_data35[[#This Row],[LastName]] )</f>
        <v>Romeo-Gordon</v>
      </c>
      <c r="E2957" s="1">
        <v>43414</v>
      </c>
      <c r="F2957" s="1"/>
      <c r="G2957" s="7" t="str">
        <f>IF(ISBLANK(employee_data35[[#This Row],[ExitDate]]),"Yes","")</f>
        <v>Yes</v>
      </c>
      <c r="H2957" t="s">
        <v>28</v>
      </c>
      <c r="I2957" t="s">
        <v>10185</v>
      </c>
      <c r="J2957" t="s">
        <v>10186</v>
      </c>
      <c r="K2957" t="s">
        <v>80</v>
      </c>
      <c r="L2957" s="6" t="str">
        <f>IF(ISBLANK(employee_data35[[#This Row],[ExitDate]]),"1","0")</f>
        <v>1</v>
      </c>
      <c r="M2957" t="str">
        <f>IF(ISBLANK(employee_data35[[#This Row],[ExitDate]]),"Active","Tidak Active")</f>
        <v>Active</v>
      </c>
      <c r="N2957" t="s">
        <v>52</v>
      </c>
      <c r="O2957" t="s">
        <v>34</v>
      </c>
      <c r="P2957" t="s">
        <v>35</v>
      </c>
      <c r="Q2957" t="s">
        <v>36</v>
      </c>
      <c r="R2957" t="s">
        <v>37</v>
      </c>
      <c r="S2957" t="s">
        <v>38</v>
      </c>
      <c r="T2957" t="s">
        <v>90</v>
      </c>
      <c r="U2957" s="1">
        <v>25708</v>
      </c>
      <c r="V2957" s="7" t="str">
        <f>CONCATENATE(employee_data35[[#This Row],[First-LastName]]&amp;" "&amp;employee_data35[[#This Row],[DOB]])</f>
        <v>Romeo-Gordon 25708</v>
      </c>
      <c r="W2957" t="s">
        <v>40</v>
      </c>
      <c r="X2957" t="s">
        <v>395</v>
      </c>
      <c r="Y2957" t="s">
        <v>55</v>
      </c>
      <c r="Z2957">
        <v>59153</v>
      </c>
      <c r="AA2957" t="s">
        <v>74</v>
      </c>
      <c r="AB2957" t="s">
        <v>104</v>
      </c>
      <c r="AC2957" t="s">
        <v>105</v>
      </c>
      <c r="AD2957">
        <v>5</v>
      </c>
    </row>
    <row r="2958" spans="1:30" x14ac:dyDescent="0.3">
      <c r="A2958">
        <v>3383</v>
      </c>
      <c r="B2958" t="s">
        <v>3486</v>
      </c>
      <c r="C2958" t="s">
        <v>4301</v>
      </c>
      <c r="D2958" s="6" t="str">
        <f>CONCATENATE(employee_data35[[#This Row],[FirstName]], "-",employee_data35[[#This Row],[LastName]] )</f>
        <v>Aimee-Hughes</v>
      </c>
      <c r="E2958" s="1">
        <v>44056</v>
      </c>
      <c r="F2958" s="1">
        <v>44106</v>
      </c>
      <c r="G2958" s="7" t="str">
        <f>IF(ISBLANK(employee_data35[[#This Row],[ExitDate]]),"Yes","")</f>
        <v/>
      </c>
      <c r="H2958" t="s">
        <v>28</v>
      </c>
      <c r="I2958" t="s">
        <v>10187</v>
      </c>
      <c r="J2958" t="s">
        <v>10188</v>
      </c>
      <c r="K2958" t="s">
        <v>168</v>
      </c>
      <c r="L2958" s="6" t="str">
        <f>IF(ISBLANK(employee_data35[[#This Row],[ExitDate]]),"1","0")</f>
        <v>0</v>
      </c>
      <c r="M2958" t="str">
        <f>IF(ISBLANK(employee_data35[[#This Row],[ExitDate]]),"Active","Tidak Active")</f>
        <v>Tidak Active</v>
      </c>
      <c r="N2958" t="s">
        <v>52</v>
      </c>
      <c r="O2958" t="s">
        <v>34</v>
      </c>
      <c r="P2958" t="s">
        <v>52</v>
      </c>
      <c r="Q2958" t="s">
        <v>126</v>
      </c>
      <c r="R2958" t="s">
        <v>10189</v>
      </c>
      <c r="S2958" t="s">
        <v>38</v>
      </c>
      <c r="T2958" t="s">
        <v>81</v>
      </c>
      <c r="U2958" s="1">
        <v>31138</v>
      </c>
      <c r="V2958" s="7" t="str">
        <f>CONCATENATE(employee_data35[[#This Row],[First-LastName]]&amp;" "&amp;employee_data35[[#This Row],[DOB]])</f>
        <v>Aimee-Hughes 31138</v>
      </c>
      <c r="W2958" t="s">
        <v>40</v>
      </c>
      <c r="X2958" t="s">
        <v>150</v>
      </c>
      <c r="Y2958" t="s">
        <v>42</v>
      </c>
      <c r="Z2958">
        <v>20389</v>
      </c>
      <c r="AA2958" t="s">
        <v>56</v>
      </c>
      <c r="AB2958" t="s">
        <v>104</v>
      </c>
      <c r="AC2958" t="s">
        <v>105</v>
      </c>
      <c r="AD2958">
        <v>2</v>
      </c>
    </row>
    <row r="2959" spans="1:30" x14ac:dyDescent="0.3">
      <c r="A2959">
        <v>3384</v>
      </c>
      <c r="B2959" t="s">
        <v>2499</v>
      </c>
      <c r="C2959" t="s">
        <v>4645</v>
      </c>
      <c r="D2959" s="6" t="str">
        <f>CONCATENATE(employee_data35[[#This Row],[FirstName]], "-",employee_data35[[#This Row],[LastName]] )</f>
        <v>Dennis-Hays</v>
      </c>
      <c r="E2959" s="1">
        <v>43531</v>
      </c>
      <c r="F2959" s="1"/>
      <c r="G2959" s="7" t="str">
        <f>IF(ISBLANK(employee_data35[[#This Row],[ExitDate]]),"Yes","")</f>
        <v>Yes</v>
      </c>
      <c r="H2959" t="s">
        <v>28</v>
      </c>
      <c r="I2959" t="s">
        <v>10190</v>
      </c>
      <c r="J2959" t="s">
        <v>10191</v>
      </c>
      <c r="K2959" t="s">
        <v>98</v>
      </c>
      <c r="L2959" s="6" t="str">
        <f>IF(ISBLANK(employee_data35[[#This Row],[ExitDate]]),"1","0")</f>
        <v>1</v>
      </c>
      <c r="M2959" t="str">
        <f>IF(ISBLANK(employee_data35[[#This Row],[ExitDate]]),"Active","Tidak Active")</f>
        <v>Active</v>
      </c>
      <c r="N2959" t="s">
        <v>63</v>
      </c>
      <c r="O2959" t="s">
        <v>34</v>
      </c>
      <c r="P2959" t="s">
        <v>63</v>
      </c>
      <c r="Q2959" t="s">
        <v>36</v>
      </c>
      <c r="R2959" t="s">
        <v>37</v>
      </c>
      <c r="S2959" t="s">
        <v>38</v>
      </c>
      <c r="T2959" t="s">
        <v>90</v>
      </c>
      <c r="U2959" s="1">
        <v>33437</v>
      </c>
      <c r="V2959" s="7" t="str">
        <f>CONCATENATE(employee_data35[[#This Row],[First-LastName]]&amp;" "&amp;employee_data35[[#This Row],[DOB]])</f>
        <v>Dennis-Hays 33437</v>
      </c>
      <c r="W2959" t="s">
        <v>40</v>
      </c>
      <c r="X2959" t="s">
        <v>216</v>
      </c>
      <c r="Y2959" t="s">
        <v>42</v>
      </c>
      <c r="Z2959">
        <v>26286</v>
      </c>
      <c r="AA2959" t="s">
        <v>56</v>
      </c>
      <c r="AB2959" t="s">
        <v>84</v>
      </c>
      <c r="AC2959" t="s">
        <v>45</v>
      </c>
      <c r="AD2959">
        <v>3</v>
      </c>
    </row>
    <row r="2960" spans="1:30" x14ac:dyDescent="0.3">
      <c r="A2960">
        <v>3385</v>
      </c>
      <c r="B2960" t="s">
        <v>2102</v>
      </c>
      <c r="C2960" t="s">
        <v>5267</v>
      </c>
      <c r="D2960" s="6" t="str">
        <f>CONCATENATE(employee_data35[[#This Row],[FirstName]], "-",employee_data35[[#This Row],[LastName]] )</f>
        <v>Kelly-Fritz</v>
      </c>
      <c r="E2960" s="1">
        <v>44633</v>
      </c>
      <c r="F2960" s="1"/>
      <c r="G2960" s="7" t="str">
        <f>IF(ISBLANK(employee_data35[[#This Row],[ExitDate]]),"Yes","")</f>
        <v>Yes</v>
      </c>
      <c r="H2960" t="s">
        <v>28</v>
      </c>
      <c r="I2960" t="s">
        <v>10192</v>
      </c>
      <c r="J2960" t="s">
        <v>10193</v>
      </c>
      <c r="K2960" t="s">
        <v>118</v>
      </c>
      <c r="L2960" s="6" t="str">
        <f>IF(ISBLANK(employee_data35[[#This Row],[ExitDate]]),"1","0")</f>
        <v>1</v>
      </c>
      <c r="M2960" t="str">
        <f>IF(ISBLANK(employee_data35[[#This Row],[ExitDate]]),"Active","Tidak Active")</f>
        <v>Active</v>
      </c>
      <c r="N2960" t="s">
        <v>52</v>
      </c>
      <c r="O2960" t="s">
        <v>51</v>
      </c>
      <c r="P2960" t="s">
        <v>63</v>
      </c>
      <c r="Q2960" t="s">
        <v>36</v>
      </c>
      <c r="R2960" t="s">
        <v>37</v>
      </c>
      <c r="S2960" t="s">
        <v>38</v>
      </c>
      <c r="T2960" t="s">
        <v>81</v>
      </c>
      <c r="U2960" s="1">
        <v>28681</v>
      </c>
      <c r="V2960" s="7" t="str">
        <f>CONCATENATE(employee_data35[[#This Row],[First-LastName]]&amp;" "&amp;employee_data35[[#This Row],[DOB]])</f>
        <v>Kelly-Fritz 28681</v>
      </c>
      <c r="W2960" t="s">
        <v>40</v>
      </c>
      <c r="X2960" t="s">
        <v>103</v>
      </c>
      <c r="Y2960" t="s">
        <v>42</v>
      </c>
      <c r="Z2960">
        <v>85739</v>
      </c>
      <c r="AA2960" t="s">
        <v>74</v>
      </c>
      <c r="AB2960" t="s">
        <v>104</v>
      </c>
      <c r="AC2960" t="s">
        <v>45</v>
      </c>
      <c r="AD2960">
        <v>3</v>
      </c>
    </row>
    <row r="2961" spans="1:30" x14ac:dyDescent="0.3">
      <c r="A2961">
        <v>3386</v>
      </c>
      <c r="B2961" t="s">
        <v>5475</v>
      </c>
      <c r="C2961" t="s">
        <v>9292</v>
      </c>
      <c r="D2961" s="6" t="str">
        <f>CONCATENATE(employee_data35[[#This Row],[FirstName]], "-",employee_data35[[#This Row],[LastName]] )</f>
        <v>Darnell-Shelton</v>
      </c>
      <c r="E2961" s="1">
        <v>43794</v>
      </c>
      <c r="F2961" s="1">
        <v>44224</v>
      </c>
      <c r="G2961" s="7" t="str">
        <f>IF(ISBLANK(employee_data35[[#This Row],[ExitDate]]),"Yes","")</f>
        <v/>
      </c>
      <c r="H2961" t="s">
        <v>728</v>
      </c>
      <c r="I2961" t="s">
        <v>10194</v>
      </c>
      <c r="J2961" t="s">
        <v>10195</v>
      </c>
      <c r="K2961" t="s">
        <v>98</v>
      </c>
      <c r="L2961" s="6" t="str">
        <f>IF(ISBLANK(employee_data35[[#This Row],[ExitDate]]),"1","0")</f>
        <v>0</v>
      </c>
      <c r="M2961" t="str">
        <f>IF(ISBLANK(employee_data35[[#This Row],[ExitDate]]),"Active","Tidak Active")</f>
        <v>Tidak Active</v>
      </c>
      <c r="N2961" t="s">
        <v>33</v>
      </c>
      <c r="O2961" t="s">
        <v>34</v>
      </c>
      <c r="P2961" t="s">
        <v>35</v>
      </c>
      <c r="Q2961" t="s">
        <v>175</v>
      </c>
      <c r="R2961" t="s">
        <v>10196</v>
      </c>
      <c r="S2961" t="s">
        <v>38</v>
      </c>
      <c r="T2961" t="s">
        <v>81</v>
      </c>
      <c r="U2961" s="1">
        <v>34748</v>
      </c>
      <c r="V2961" s="7" t="str">
        <f>CONCATENATE(employee_data35[[#This Row],[First-LastName]]&amp;" "&amp;employee_data35[[#This Row],[DOB]])</f>
        <v>Darnell-Shelton 34748</v>
      </c>
      <c r="W2961" t="s">
        <v>40</v>
      </c>
      <c r="X2961" t="s">
        <v>83</v>
      </c>
      <c r="Y2961" t="s">
        <v>42</v>
      </c>
      <c r="Z2961">
        <v>45331</v>
      </c>
      <c r="AA2961" t="s">
        <v>56</v>
      </c>
      <c r="AB2961" t="s">
        <v>44</v>
      </c>
      <c r="AC2961" t="s">
        <v>45</v>
      </c>
      <c r="AD2961">
        <v>2</v>
      </c>
    </row>
    <row r="2962" spans="1:30" x14ac:dyDescent="0.3">
      <c r="A2962">
        <v>3387</v>
      </c>
      <c r="B2962" t="s">
        <v>1855</v>
      </c>
      <c r="C2962" t="s">
        <v>1752</v>
      </c>
      <c r="D2962" s="6" t="str">
        <f>CONCATENATE(employee_data35[[#This Row],[FirstName]], "-",employee_data35[[#This Row],[LastName]] )</f>
        <v>Sabrina-Holt</v>
      </c>
      <c r="E2962" s="1">
        <v>43530</v>
      </c>
      <c r="F2962" s="1"/>
      <c r="G2962" s="7" t="str">
        <f>IF(ISBLANK(employee_data35[[#This Row],[ExitDate]]),"Yes","")</f>
        <v>Yes</v>
      </c>
      <c r="H2962" t="s">
        <v>728</v>
      </c>
      <c r="I2962" t="s">
        <v>10197</v>
      </c>
      <c r="J2962" t="s">
        <v>10198</v>
      </c>
      <c r="K2962" t="s">
        <v>118</v>
      </c>
      <c r="L2962" s="6" t="str">
        <f>IF(ISBLANK(employee_data35[[#This Row],[ExitDate]]),"1","0")</f>
        <v>1</v>
      </c>
      <c r="M2962" t="str">
        <f>IF(ISBLANK(employee_data35[[#This Row],[ExitDate]]),"Active","Tidak Active")</f>
        <v>Active</v>
      </c>
      <c r="N2962" t="s">
        <v>63</v>
      </c>
      <c r="O2962" t="s">
        <v>34</v>
      </c>
      <c r="P2962" t="s">
        <v>63</v>
      </c>
      <c r="Q2962" t="s">
        <v>36</v>
      </c>
      <c r="R2962" t="s">
        <v>37</v>
      </c>
      <c r="S2962" t="s">
        <v>38</v>
      </c>
      <c r="T2962" t="s">
        <v>66</v>
      </c>
      <c r="U2962" s="1">
        <v>23942</v>
      </c>
      <c r="V2962" s="7" t="str">
        <f>CONCATENATE(employee_data35[[#This Row],[First-LastName]]&amp;" "&amp;employee_data35[[#This Row],[DOB]])</f>
        <v>Sabrina-Holt 23942</v>
      </c>
      <c r="W2962" t="s">
        <v>40</v>
      </c>
      <c r="X2962" t="s">
        <v>6</v>
      </c>
      <c r="Y2962" t="s">
        <v>55</v>
      </c>
      <c r="Z2962">
        <v>46093</v>
      </c>
      <c r="AA2962" t="s">
        <v>74</v>
      </c>
      <c r="AB2962" t="s">
        <v>44</v>
      </c>
      <c r="AC2962" t="s">
        <v>45</v>
      </c>
      <c r="AD2962">
        <v>3</v>
      </c>
    </row>
    <row r="2963" spans="1:30" x14ac:dyDescent="0.3">
      <c r="A2963">
        <v>3388</v>
      </c>
      <c r="B2963" t="s">
        <v>1631</v>
      </c>
      <c r="C2963" t="s">
        <v>3000</v>
      </c>
      <c r="D2963" s="6" t="str">
        <f>CONCATENATE(employee_data35[[#This Row],[FirstName]], "-",employee_data35[[#This Row],[LastName]] )</f>
        <v>Zoie-Logan</v>
      </c>
      <c r="E2963" s="1">
        <v>43574</v>
      </c>
      <c r="F2963" s="1"/>
      <c r="G2963" s="7" t="str">
        <f>IF(ISBLANK(employee_data35[[#This Row],[ExitDate]]),"Yes","")</f>
        <v>Yes</v>
      </c>
      <c r="H2963" t="s">
        <v>728</v>
      </c>
      <c r="I2963" t="s">
        <v>10199</v>
      </c>
      <c r="J2963" t="s">
        <v>10200</v>
      </c>
      <c r="K2963" t="s">
        <v>62</v>
      </c>
      <c r="L2963" s="6" t="str">
        <f>IF(ISBLANK(employee_data35[[#This Row],[ExitDate]]),"1","0")</f>
        <v>1</v>
      </c>
      <c r="M2963" t="str">
        <f>IF(ISBLANK(employee_data35[[#This Row],[ExitDate]]),"Active","Tidak Active")</f>
        <v>Active</v>
      </c>
      <c r="N2963" t="s">
        <v>52</v>
      </c>
      <c r="O2963" t="s">
        <v>51</v>
      </c>
      <c r="P2963" t="s">
        <v>35</v>
      </c>
      <c r="Q2963" t="s">
        <v>36</v>
      </c>
      <c r="R2963" t="s">
        <v>37</v>
      </c>
      <c r="S2963" t="s">
        <v>38</v>
      </c>
      <c r="T2963" t="s">
        <v>231</v>
      </c>
      <c r="U2963" s="1">
        <v>33133</v>
      </c>
      <c r="V2963" s="7" t="str">
        <f>CONCATENATE(employee_data35[[#This Row],[First-LastName]]&amp;" "&amp;employee_data35[[#This Row],[DOB]])</f>
        <v>Zoie-Logan 33133</v>
      </c>
      <c r="W2963" t="s">
        <v>40</v>
      </c>
      <c r="X2963" t="s">
        <v>103</v>
      </c>
      <c r="Y2963" t="s">
        <v>55</v>
      </c>
      <c r="Z2963">
        <v>48911</v>
      </c>
      <c r="AA2963" t="s">
        <v>93</v>
      </c>
      <c r="AB2963" t="s">
        <v>104</v>
      </c>
      <c r="AC2963" t="s">
        <v>45</v>
      </c>
      <c r="AD2963">
        <v>1</v>
      </c>
    </row>
    <row r="2964" spans="1:30" x14ac:dyDescent="0.3">
      <c r="A2964">
        <v>3389</v>
      </c>
      <c r="B2964" t="s">
        <v>7747</v>
      </c>
      <c r="C2964" t="s">
        <v>888</v>
      </c>
      <c r="D2964" s="6" t="str">
        <f>CONCATENATE(employee_data35[[#This Row],[FirstName]], "-",employee_data35[[#This Row],[LastName]] )</f>
        <v>Finley-Medina</v>
      </c>
      <c r="E2964" s="1">
        <v>44055</v>
      </c>
      <c r="F2964" s="1"/>
      <c r="G2964" s="7" t="str">
        <f>IF(ISBLANK(employee_data35[[#This Row],[ExitDate]]),"Yes","")</f>
        <v>Yes</v>
      </c>
      <c r="H2964" t="s">
        <v>728</v>
      </c>
      <c r="I2964" t="s">
        <v>10201</v>
      </c>
      <c r="J2964" t="s">
        <v>10202</v>
      </c>
      <c r="K2964" t="s">
        <v>89</v>
      </c>
      <c r="L2964" s="6" t="str">
        <f>IF(ISBLANK(employee_data35[[#This Row],[ExitDate]]),"1","0")</f>
        <v>1</v>
      </c>
      <c r="M2964" t="str">
        <f>IF(ISBLANK(employee_data35[[#This Row],[ExitDate]]),"Active","Tidak Active")</f>
        <v>Active</v>
      </c>
      <c r="N2964" t="s">
        <v>63</v>
      </c>
      <c r="O2964" t="s">
        <v>34</v>
      </c>
      <c r="P2964" t="s">
        <v>35</v>
      </c>
      <c r="Q2964" t="s">
        <v>36</v>
      </c>
      <c r="R2964" t="s">
        <v>37</v>
      </c>
      <c r="S2964" t="s">
        <v>38</v>
      </c>
      <c r="T2964" t="s">
        <v>90</v>
      </c>
      <c r="U2964" s="1">
        <v>15882</v>
      </c>
      <c r="V2964" s="7" t="str">
        <f>CONCATENATE(employee_data35[[#This Row],[First-LastName]]&amp;" "&amp;employee_data35[[#This Row],[DOB]])</f>
        <v>Finley-Medina 15882</v>
      </c>
      <c r="W2964" t="s">
        <v>40</v>
      </c>
      <c r="X2964" t="s">
        <v>83</v>
      </c>
      <c r="Y2964" t="s">
        <v>55</v>
      </c>
      <c r="Z2964">
        <v>18226</v>
      </c>
      <c r="AA2964" t="s">
        <v>128</v>
      </c>
      <c r="AB2964" t="s">
        <v>84</v>
      </c>
      <c r="AC2964" t="s">
        <v>45</v>
      </c>
      <c r="AD2964">
        <v>1</v>
      </c>
    </row>
    <row r="2965" spans="1:30" x14ac:dyDescent="0.3">
      <c r="A2965">
        <v>3390</v>
      </c>
      <c r="B2965" t="s">
        <v>692</v>
      </c>
      <c r="C2965" t="s">
        <v>1375</v>
      </c>
      <c r="D2965" s="6" t="str">
        <f>CONCATENATE(employee_data35[[#This Row],[FirstName]], "-",employee_data35[[#This Row],[LastName]] )</f>
        <v>Lizeth-Middleton</v>
      </c>
      <c r="E2965" s="1">
        <v>44855</v>
      </c>
      <c r="F2965" s="1">
        <v>44931</v>
      </c>
      <c r="G2965" s="7" t="str">
        <f>IF(ISBLANK(employee_data35[[#This Row],[ExitDate]]),"Yes","")</f>
        <v/>
      </c>
      <c r="H2965" t="s">
        <v>728</v>
      </c>
      <c r="I2965" t="s">
        <v>10203</v>
      </c>
      <c r="J2965" t="s">
        <v>10204</v>
      </c>
      <c r="K2965" t="s">
        <v>31</v>
      </c>
      <c r="L2965" s="6" t="str">
        <f>IF(ISBLANK(employee_data35[[#This Row],[ExitDate]]),"1","0")</f>
        <v>0</v>
      </c>
      <c r="M2965" t="str">
        <f>IF(ISBLANK(employee_data35[[#This Row],[ExitDate]]),"Active","Tidak Active")</f>
        <v>Tidak Active</v>
      </c>
      <c r="N2965" t="s">
        <v>52</v>
      </c>
      <c r="O2965" t="s">
        <v>64</v>
      </c>
      <c r="P2965" t="s">
        <v>35</v>
      </c>
      <c r="Q2965" t="s">
        <v>175</v>
      </c>
      <c r="R2965" t="s">
        <v>10205</v>
      </c>
      <c r="S2965" t="s">
        <v>38</v>
      </c>
      <c r="T2965" t="s">
        <v>936</v>
      </c>
      <c r="U2965" s="1">
        <v>25213</v>
      </c>
      <c r="V2965" s="7" t="str">
        <f>CONCATENATE(employee_data35[[#This Row],[First-LastName]]&amp;" "&amp;employee_data35[[#This Row],[DOB]])</f>
        <v>Lizeth-Middleton 25213</v>
      </c>
      <c r="W2965" t="s">
        <v>40</v>
      </c>
      <c r="X2965" t="s">
        <v>113</v>
      </c>
      <c r="Y2965" t="s">
        <v>42</v>
      </c>
      <c r="Z2965">
        <v>90024</v>
      </c>
      <c r="AA2965" t="s">
        <v>56</v>
      </c>
      <c r="AB2965" t="s">
        <v>84</v>
      </c>
      <c r="AC2965" t="s">
        <v>45</v>
      </c>
      <c r="AD2965">
        <v>1</v>
      </c>
    </row>
    <row r="2966" spans="1:30" x14ac:dyDescent="0.3">
      <c r="A2966">
        <v>3391</v>
      </c>
      <c r="B2966" t="s">
        <v>4733</v>
      </c>
      <c r="C2966" t="s">
        <v>7962</v>
      </c>
      <c r="D2966" s="6" t="str">
        <f>CONCATENATE(employee_data35[[#This Row],[FirstName]], "-",employee_data35[[#This Row],[LastName]] )</f>
        <v>Odin-Camacho</v>
      </c>
      <c r="E2966" s="1">
        <v>43843</v>
      </c>
      <c r="F2966" s="1"/>
      <c r="G2966" s="7" t="str">
        <f>IF(ISBLANK(employee_data35[[#This Row],[ExitDate]]),"Yes","")</f>
        <v>Yes</v>
      </c>
      <c r="H2966" t="s">
        <v>728</v>
      </c>
      <c r="I2966" t="s">
        <v>10206</v>
      </c>
      <c r="J2966" t="s">
        <v>10207</v>
      </c>
      <c r="K2966" t="s">
        <v>133</v>
      </c>
      <c r="L2966" s="6" t="str">
        <f>IF(ISBLANK(employee_data35[[#This Row],[ExitDate]]),"1","0")</f>
        <v>1</v>
      </c>
      <c r="M2966" t="str">
        <f>IF(ISBLANK(employee_data35[[#This Row],[ExitDate]]),"Active","Tidak Active")</f>
        <v>Active</v>
      </c>
      <c r="N2966" t="s">
        <v>52</v>
      </c>
      <c r="O2966" t="s">
        <v>34</v>
      </c>
      <c r="P2966" t="s">
        <v>63</v>
      </c>
      <c r="Q2966" t="s">
        <v>36</v>
      </c>
      <c r="R2966" t="s">
        <v>37</v>
      </c>
      <c r="S2966" t="s">
        <v>38</v>
      </c>
      <c r="T2966" t="s">
        <v>66</v>
      </c>
      <c r="U2966" s="1">
        <v>33546</v>
      </c>
      <c r="V2966" s="7" t="str">
        <f>CONCATENATE(employee_data35[[#This Row],[First-LastName]]&amp;" "&amp;employee_data35[[#This Row],[DOB]])</f>
        <v>Odin-Camacho 33546</v>
      </c>
      <c r="W2966" t="s">
        <v>40</v>
      </c>
      <c r="X2966" t="s">
        <v>419</v>
      </c>
      <c r="Y2966" t="s">
        <v>42</v>
      </c>
      <c r="Z2966">
        <v>2225</v>
      </c>
      <c r="AA2966" t="s">
        <v>93</v>
      </c>
      <c r="AB2966" t="s">
        <v>104</v>
      </c>
      <c r="AC2966" t="s">
        <v>45</v>
      </c>
      <c r="AD2966">
        <v>3</v>
      </c>
    </row>
    <row r="2967" spans="1:30" x14ac:dyDescent="0.3">
      <c r="A2967">
        <v>3392</v>
      </c>
      <c r="B2967" t="s">
        <v>3621</v>
      </c>
      <c r="C2967" t="s">
        <v>1031</v>
      </c>
      <c r="D2967" s="6" t="str">
        <f>CONCATENATE(employee_data35[[#This Row],[FirstName]], "-",employee_data35[[#This Row],[LastName]] )</f>
        <v>Dakota-Lowery</v>
      </c>
      <c r="E2967" s="1">
        <v>43787</v>
      </c>
      <c r="F2967" s="1">
        <v>44461</v>
      </c>
      <c r="G2967" s="7" t="str">
        <f>IF(ISBLANK(employee_data35[[#This Row],[ExitDate]]),"Yes","")</f>
        <v/>
      </c>
      <c r="H2967" t="s">
        <v>728</v>
      </c>
      <c r="I2967" t="s">
        <v>10208</v>
      </c>
      <c r="J2967" t="s">
        <v>10209</v>
      </c>
      <c r="K2967" t="s">
        <v>50</v>
      </c>
      <c r="L2967" s="6" t="str">
        <f>IF(ISBLANK(employee_data35[[#This Row],[ExitDate]]),"1","0")</f>
        <v>0</v>
      </c>
      <c r="M2967" t="str">
        <f>IF(ISBLANK(employee_data35[[#This Row],[ExitDate]]),"Active","Tidak Active")</f>
        <v>Tidak Active</v>
      </c>
      <c r="N2967" t="s">
        <v>63</v>
      </c>
      <c r="O2967" t="s">
        <v>64</v>
      </c>
      <c r="P2967" t="s">
        <v>63</v>
      </c>
      <c r="Q2967" t="s">
        <v>175</v>
      </c>
      <c r="R2967" t="s">
        <v>10210</v>
      </c>
      <c r="S2967" t="s">
        <v>38</v>
      </c>
      <c r="T2967" t="s">
        <v>81</v>
      </c>
      <c r="U2967" s="1">
        <v>32202</v>
      </c>
      <c r="V2967" s="7" t="str">
        <f>CONCATENATE(employee_data35[[#This Row],[First-LastName]]&amp;" "&amp;employee_data35[[#This Row],[DOB]])</f>
        <v>Dakota-Lowery 32202</v>
      </c>
      <c r="W2967" t="s">
        <v>40</v>
      </c>
      <c r="X2967" t="s">
        <v>103</v>
      </c>
      <c r="Y2967" t="s">
        <v>42</v>
      </c>
      <c r="Z2967">
        <v>14864</v>
      </c>
      <c r="AA2967" t="s">
        <v>74</v>
      </c>
      <c r="AB2967" t="s">
        <v>75</v>
      </c>
      <c r="AC2967" t="s">
        <v>45</v>
      </c>
      <c r="AD2967">
        <v>2</v>
      </c>
    </row>
    <row r="2968" spans="1:30" x14ac:dyDescent="0.3">
      <c r="A2968">
        <v>3393</v>
      </c>
      <c r="B2968" t="s">
        <v>5897</v>
      </c>
      <c r="C2968" t="s">
        <v>8313</v>
      </c>
      <c r="D2968" s="6" t="str">
        <f>CONCATENATE(employee_data35[[#This Row],[FirstName]], "-",employee_data35[[#This Row],[LastName]] )</f>
        <v>Skyla-Santiago</v>
      </c>
      <c r="E2968" s="1">
        <v>43337</v>
      </c>
      <c r="F2968" s="1"/>
      <c r="G2968" s="7" t="str">
        <f>IF(ISBLANK(employee_data35[[#This Row],[ExitDate]]),"Yes","")</f>
        <v>Yes</v>
      </c>
      <c r="H2968" t="s">
        <v>28</v>
      </c>
      <c r="I2968" t="s">
        <v>10211</v>
      </c>
      <c r="J2968" t="s">
        <v>10212</v>
      </c>
      <c r="K2968" t="s">
        <v>89</v>
      </c>
      <c r="L2968" s="6" t="str">
        <f>IF(ISBLANK(employee_data35[[#This Row],[ExitDate]]),"1","0")</f>
        <v>1</v>
      </c>
      <c r="M2968" t="str">
        <f>IF(ISBLANK(employee_data35[[#This Row],[ExitDate]]),"Active","Tidak Active")</f>
        <v>Active</v>
      </c>
      <c r="N2968" t="s">
        <v>33</v>
      </c>
      <c r="O2968" t="s">
        <v>64</v>
      </c>
      <c r="P2968" t="s">
        <v>63</v>
      </c>
      <c r="Q2968" t="s">
        <v>36</v>
      </c>
      <c r="R2968" t="s">
        <v>37</v>
      </c>
      <c r="S2968" t="s">
        <v>38</v>
      </c>
      <c r="T2968" t="s">
        <v>81</v>
      </c>
      <c r="U2968" s="1">
        <v>15496</v>
      </c>
      <c r="V2968" s="7" t="str">
        <f>CONCATENATE(employee_data35[[#This Row],[First-LastName]]&amp;" "&amp;employee_data35[[#This Row],[DOB]])</f>
        <v>Skyla-Santiago 15496</v>
      </c>
      <c r="W2968" t="s">
        <v>40</v>
      </c>
      <c r="X2968" t="s">
        <v>292</v>
      </c>
      <c r="Y2968" t="s">
        <v>42</v>
      </c>
      <c r="Z2968">
        <v>33532</v>
      </c>
      <c r="AA2968" t="s">
        <v>56</v>
      </c>
      <c r="AB2968" t="s">
        <v>84</v>
      </c>
      <c r="AC2968" t="s">
        <v>236</v>
      </c>
      <c r="AD2968">
        <v>3</v>
      </c>
    </row>
    <row r="2969" spans="1:30" x14ac:dyDescent="0.3">
      <c r="A2969">
        <v>3394</v>
      </c>
      <c r="B2969" t="s">
        <v>3561</v>
      </c>
      <c r="C2969" t="s">
        <v>233</v>
      </c>
      <c r="D2969" s="6" t="str">
        <f>CONCATENATE(employee_data35[[#This Row],[FirstName]], "-",employee_data35[[#This Row],[LastName]] )</f>
        <v>Harley-Beard</v>
      </c>
      <c r="E2969" s="1">
        <v>44340</v>
      </c>
      <c r="F2969" s="1"/>
      <c r="G2969" s="7" t="str">
        <f>IF(ISBLANK(employee_data35[[#This Row],[ExitDate]]),"Yes","")</f>
        <v>Yes</v>
      </c>
      <c r="H2969" t="s">
        <v>28</v>
      </c>
      <c r="I2969" t="s">
        <v>10213</v>
      </c>
      <c r="J2969" t="s">
        <v>10214</v>
      </c>
      <c r="K2969" t="s">
        <v>98</v>
      </c>
      <c r="L2969" s="6" t="str">
        <f>IF(ISBLANK(employee_data35[[#This Row],[ExitDate]]),"1","0")</f>
        <v>1</v>
      </c>
      <c r="M2969" t="str">
        <f>IF(ISBLANK(employee_data35[[#This Row],[ExitDate]]),"Active","Tidak Active")</f>
        <v>Active</v>
      </c>
      <c r="N2969" t="s">
        <v>33</v>
      </c>
      <c r="O2969" t="s">
        <v>64</v>
      </c>
      <c r="P2969" t="s">
        <v>35</v>
      </c>
      <c r="Q2969" t="s">
        <v>36</v>
      </c>
      <c r="R2969" t="s">
        <v>37</v>
      </c>
      <c r="S2969" t="s">
        <v>38</v>
      </c>
      <c r="T2969" t="s">
        <v>90</v>
      </c>
      <c r="U2969" s="1">
        <v>18052</v>
      </c>
      <c r="V2969" s="7" t="str">
        <f>CONCATENATE(employee_data35[[#This Row],[First-LastName]]&amp;" "&amp;employee_data35[[#This Row],[DOB]])</f>
        <v>Harley-Beard 18052</v>
      </c>
      <c r="W2969" t="s">
        <v>40</v>
      </c>
      <c r="X2969" t="s">
        <v>103</v>
      </c>
      <c r="Y2969" t="s">
        <v>55</v>
      </c>
      <c r="Z2969">
        <v>37566</v>
      </c>
      <c r="AA2969" t="s">
        <v>93</v>
      </c>
      <c r="AB2969" t="s">
        <v>104</v>
      </c>
      <c r="AC2969" t="s">
        <v>45</v>
      </c>
      <c r="AD2969">
        <v>2</v>
      </c>
    </row>
    <row r="2970" spans="1:30" x14ac:dyDescent="0.3">
      <c r="A2970">
        <v>3395</v>
      </c>
      <c r="B2970" t="s">
        <v>7193</v>
      </c>
      <c r="C2970" t="s">
        <v>1027</v>
      </c>
      <c r="D2970" s="6" t="str">
        <f>CONCATENATE(employee_data35[[#This Row],[FirstName]], "-",employee_data35[[#This Row],[LastName]] )</f>
        <v>Summer-Barber</v>
      </c>
      <c r="E2970" s="1">
        <v>44356</v>
      </c>
      <c r="F2970" s="1">
        <v>44574</v>
      </c>
      <c r="G2970" s="7" t="str">
        <f>IF(ISBLANK(employee_data35[[#This Row],[ExitDate]]),"Yes","")</f>
        <v/>
      </c>
      <c r="H2970" t="s">
        <v>28</v>
      </c>
      <c r="I2970" t="s">
        <v>10215</v>
      </c>
      <c r="J2970" t="s">
        <v>10216</v>
      </c>
      <c r="K2970" t="s">
        <v>80</v>
      </c>
      <c r="L2970" s="6" t="str">
        <f>IF(ISBLANK(employee_data35[[#This Row],[ExitDate]]),"1","0")</f>
        <v>0</v>
      </c>
      <c r="M2970" t="str">
        <f>IF(ISBLANK(employee_data35[[#This Row],[ExitDate]]),"Active","Tidak Active")</f>
        <v>Tidak Active</v>
      </c>
      <c r="N2970" t="s">
        <v>52</v>
      </c>
      <c r="O2970" t="s">
        <v>51</v>
      </c>
      <c r="P2970" t="s">
        <v>52</v>
      </c>
      <c r="Q2970" t="s">
        <v>126</v>
      </c>
      <c r="R2970" t="s">
        <v>10217</v>
      </c>
      <c r="S2970" t="s">
        <v>38</v>
      </c>
      <c r="T2970" t="s">
        <v>90</v>
      </c>
      <c r="U2970" s="1">
        <v>27434</v>
      </c>
      <c r="V2970" s="7" t="str">
        <f>CONCATENATE(employee_data35[[#This Row],[First-LastName]]&amp;" "&amp;employee_data35[[#This Row],[DOB]])</f>
        <v>Summer-Barber 27434</v>
      </c>
      <c r="W2970" t="s">
        <v>40</v>
      </c>
      <c r="X2970" t="s">
        <v>92</v>
      </c>
      <c r="Y2970" t="s">
        <v>42</v>
      </c>
      <c r="Z2970">
        <v>88306</v>
      </c>
      <c r="AA2970" t="s">
        <v>74</v>
      </c>
      <c r="AB2970" t="s">
        <v>44</v>
      </c>
      <c r="AC2970" t="s">
        <v>236</v>
      </c>
      <c r="AD2970">
        <v>3</v>
      </c>
    </row>
    <row r="2971" spans="1:30" x14ac:dyDescent="0.3">
      <c r="A2971">
        <v>3396</v>
      </c>
      <c r="B2971" t="s">
        <v>2744</v>
      </c>
      <c r="C2971" t="s">
        <v>438</v>
      </c>
      <c r="D2971" s="6" t="str">
        <f>CONCATENATE(employee_data35[[#This Row],[FirstName]], "-",employee_data35[[#This Row],[LastName]] )</f>
        <v>Stephen-Mcmillan</v>
      </c>
      <c r="E2971" s="1">
        <v>44291</v>
      </c>
      <c r="F2971" s="1">
        <v>44529</v>
      </c>
      <c r="G2971" s="7" t="str">
        <f>IF(ISBLANK(employee_data35[[#This Row],[ExitDate]]),"Yes","")</f>
        <v/>
      </c>
      <c r="H2971" t="s">
        <v>28</v>
      </c>
      <c r="I2971" t="s">
        <v>10218</v>
      </c>
      <c r="J2971" t="s">
        <v>10219</v>
      </c>
      <c r="K2971" t="s">
        <v>133</v>
      </c>
      <c r="L2971" s="6" t="str">
        <f>IF(ISBLANK(employee_data35[[#This Row],[ExitDate]]),"1","0")</f>
        <v>0</v>
      </c>
      <c r="M2971" t="str">
        <f>IF(ISBLANK(employee_data35[[#This Row],[ExitDate]]),"Active","Tidak Active")</f>
        <v>Tidak Active</v>
      </c>
      <c r="N2971" t="s">
        <v>52</v>
      </c>
      <c r="O2971" t="s">
        <v>64</v>
      </c>
      <c r="P2971" t="s">
        <v>63</v>
      </c>
      <c r="Q2971" t="s">
        <v>175</v>
      </c>
      <c r="R2971" t="s">
        <v>10220</v>
      </c>
      <c r="S2971" t="s">
        <v>38</v>
      </c>
      <c r="T2971" t="s">
        <v>81</v>
      </c>
      <c r="U2971" s="1">
        <v>18232</v>
      </c>
      <c r="V2971" s="7" t="str">
        <f>CONCATENATE(employee_data35[[#This Row],[First-LastName]]&amp;" "&amp;employee_data35[[#This Row],[DOB]])</f>
        <v>Stephen-Mcmillan 18232</v>
      </c>
      <c r="W2971" t="s">
        <v>40</v>
      </c>
      <c r="X2971" t="s">
        <v>226</v>
      </c>
      <c r="Y2971" t="s">
        <v>42</v>
      </c>
      <c r="Z2971">
        <v>49024</v>
      </c>
      <c r="AA2971" t="s">
        <v>128</v>
      </c>
      <c r="AB2971" t="s">
        <v>84</v>
      </c>
      <c r="AC2971" t="s">
        <v>45</v>
      </c>
      <c r="AD2971">
        <v>4</v>
      </c>
    </row>
    <row r="2972" spans="1:30" x14ac:dyDescent="0.3">
      <c r="A2972">
        <v>3397</v>
      </c>
      <c r="B2972" t="s">
        <v>8072</v>
      </c>
      <c r="C2972" t="s">
        <v>6276</v>
      </c>
      <c r="D2972" s="6" t="str">
        <f>CONCATENATE(employee_data35[[#This Row],[FirstName]], "-",employee_data35[[#This Row],[LastName]] )</f>
        <v>Rylan-Garrison</v>
      </c>
      <c r="E2972" s="1">
        <v>44870</v>
      </c>
      <c r="F2972" s="1"/>
      <c r="G2972" s="7" t="str">
        <f>IF(ISBLANK(employee_data35[[#This Row],[ExitDate]]),"Yes","")</f>
        <v>Yes</v>
      </c>
      <c r="H2972" t="s">
        <v>28</v>
      </c>
      <c r="I2972" t="s">
        <v>10221</v>
      </c>
      <c r="J2972" t="s">
        <v>10222</v>
      </c>
      <c r="K2972" t="s">
        <v>168</v>
      </c>
      <c r="L2972" s="6" t="str">
        <f>IF(ISBLANK(employee_data35[[#This Row],[ExitDate]]),"1","0")</f>
        <v>1</v>
      </c>
      <c r="M2972" t="str">
        <f>IF(ISBLANK(employee_data35[[#This Row],[ExitDate]]),"Active","Tidak Active")</f>
        <v>Active</v>
      </c>
      <c r="N2972" t="s">
        <v>52</v>
      </c>
      <c r="O2972" t="s">
        <v>51</v>
      </c>
      <c r="P2972" t="s">
        <v>52</v>
      </c>
      <c r="Q2972" t="s">
        <v>36</v>
      </c>
      <c r="R2972" t="s">
        <v>37</v>
      </c>
      <c r="S2972" t="s">
        <v>38</v>
      </c>
      <c r="T2972" t="s">
        <v>90</v>
      </c>
      <c r="U2972" s="1">
        <v>18168</v>
      </c>
      <c r="V2972" s="7" t="str">
        <f>CONCATENATE(employee_data35[[#This Row],[First-LastName]]&amp;" "&amp;employee_data35[[#This Row],[DOB]])</f>
        <v>Rylan-Garrison 18168</v>
      </c>
      <c r="W2972" t="s">
        <v>40</v>
      </c>
      <c r="X2972" t="s">
        <v>193</v>
      </c>
      <c r="Y2972" t="s">
        <v>42</v>
      </c>
      <c r="Z2972">
        <v>41302</v>
      </c>
      <c r="AA2972" t="s">
        <v>128</v>
      </c>
      <c r="AB2972" t="s">
        <v>75</v>
      </c>
      <c r="AC2972" t="s">
        <v>45</v>
      </c>
      <c r="AD2972">
        <v>3</v>
      </c>
    </row>
    <row r="2973" spans="1:30" x14ac:dyDescent="0.3">
      <c r="A2973">
        <v>3398</v>
      </c>
      <c r="B2973" t="s">
        <v>5037</v>
      </c>
      <c r="C2973" t="s">
        <v>5539</v>
      </c>
      <c r="D2973" s="6" t="str">
        <f>CONCATENATE(employee_data35[[#This Row],[FirstName]], "-",employee_data35[[#This Row],[LastName]] )</f>
        <v>Kyler-Cherry</v>
      </c>
      <c r="E2973" s="1">
        <v>43778</v>
      </c>
      <c r="F2973" s="1">
        <v>44807</v>
      </c>
      <c r="G2973" s="7" t="str">
        <f>IF(ISBLANK(employee_data35[[#This Row],[ExitDate]]),"Yes","")</f>
        <v/>
      </c>
      <c r="H2973" t="s">
        <v>28</v>
      </c>
      <c r="I2973" t="s">
        <v>10223</v>
      </c>
      <c r="J2973" t="s">
        <v>10224</v>
      </c>
      <c r="K2973" t="s">
        <v>62</v>
      </c>
      <c r="L2973" s="6" t="str">
        <f>IF(ISBLANK(employee_data35[[#This Row],[ExitDate]]),"1","0")</f>
        <v>0</v>
      </c>
      <c r="M2973" t="str">
        <f>IF(ISBLANK(employee_data35[[#This Row],[ExitDate]]),"Active","Tidak Active")</f>
        <v>Tidak Active</v>
      </c>
      <c r="N2973" t="s">
        <v>52</v>
      </c>
      <c r="O2973" t="s">
        <v>51</v>
      </c>
      <c r="P2973" t="s">
        <v>63</v>
      </c>
      <c r="Q2973" t="s">
        <v>140</v>
      </c>
      <c r="R2973" t="s">
        <v>10225</v>
      </c>
      <c r="S2973" t="s">
        <v>38</v>
      </c>
      <c r="T2973" t="s">
        <v>81</v>
      </c>
      <c r="U2973" s="1">
        <v>20800</v>
      </c>
      <c r="V2973" s="7" t="str">
        <f>CONCATENATE(employee_data35[[#This Row],[First-LastName]]&amp;" "&amp;employee_data35[[#This Row],[DOB]])</f>
        <v>Kyler-Cherry 20800</v>
      </c>
      <c r="W2973" t="s">
        <v>40</v>
      </c>
      <c r="X2973" t="s">
        <v>103</v>
      </c>
      <c r="Y2973" t="s">
        <v>42</v>
      </c>
      <c r="Z2973">
        <v>63776</v>
      </c>
      <c r="AA2973" t="s">
        <v>74</v>
      </c>
      <c r="AB2973" t="s">
        <v>75</v>
      </c>
      <c r="AC2973" t="s">
        <v>45</v>
      </c>
      <c r="AD2973">
        <v>3</v>
      </c>
    </row>
    <row r="2974" spans="1:30" x14ac:dyDescent="0.3">
      <c r="A2974">
        <v>3399</v>
      </c>
      <c r="B2974" t="s">
        <v>6240</v>
      </c>
      <c r="C2974" t="s">
        <v>8600</v>
      </c>
      <c r="D2974" s="6" t="str">
        <f>CONCATENATE(employee_data35[[#This Row],[FirstName]], "-",employee_data35[[#This Row],[LastName]] )</f>
        <v>Corinne-Reeves</v>
      </c>
      <c r="E2974" s="1">
        <v>44717</v>
      </c>
      <c r="F2974" s="1">
        <v>45078</v>
      </c>
      <c r="G2974" s="7" t="str">
        <f>IF(ISBLANK(employee_data35[[#This Row],[ExitDate]]),"Yes","")</f>
        <v/>
      </c>
      <c r="H2974" t="s">
        <v>28</v>
      </c>
      <c r="I2974" t="s">
        <v>10226</v>
      </c>
      <c r="J2974" t="s">
        <v>10227</v>
      </c>
      <c r="K2974" t="s">
        <v>118</v>
      </c>
      <c r="L2974" s="6" t="str">
        <f>IF(ISBLANK(employee_data35[[#This Row],[ExitDate]]),"1","0")</f>
        <v>0</v>
      </c>
      <c r="M2974" t="str">
        <f>IF(ISBLANK(employee_data35[[#This Row],[ExitDate]]),"Active","Tidak Active")</f>
        <v>Tidak Active</v>
      </c>
      <c r="N2974" t="s">
        <v>63</v>
      </c>
      <c r="O2974" t="s">
        <v>64</v>
      </c>
      <c r="P2974" t="s">
        <v>63</v>
      </c>
      <c r="Q2974" t="s">
        <v>99</v>
      </c>
      <c r="R2974" t="s">
        <v>10228</v>
      </c>
      <c r="S2974" t="s">
        <v>38</v>
      </c>
      <c r="T2974" t="s">
        <v>53</v>
      </c>
      <c r="U2974" s="1">
        <v>30737</v>
      </c>
      <c r="V2974" s="7" t="str">
        <f>CONCATENATE(employee_data35[[#This Row],[First-LastName]]&amp;" "&amp;employee_data35[[#This Row],[DOB]])</f>
        <v>Corinne-Reeves 30737</v>
      </c>
      <c r="W2974" t="s">
        <v>40</v>
      </c>
      <c r="X2974" t="s">
        <v>163</v>
      </c>
      <c r="Y2974" t="s">
        <v>42</v>
      </c>
      <c r="Z2974">
        <v>16715</v>
      </c>
      <c r="AA2974" t="s">
        <v>43</v>
      </c>
      <c r="AB2974" t="s">
        <v>44</v>
      </c>
      <c r="AC2974" t="s">
        <v>45</v>
      </c>
      <c r="AD2974">
        <v>2</v>
      </c>
    </row>
    <row r="2975" spans="1:30" x14ac:dyDescent="0.3">
      <c r="A2975">
        <v>3400</v>
      </c>
      <c r="B2975" t="s">
        <v>10229</v>
      </c>
      <c r="C2975" t="s">
        <v>1760</v>
      </c>
      <c r="D2975" s="6" t="str">
        <f>CONCATENATE(employee_data35[[#This Row],[FirstName]], "-",employee_data35[[#This Row],[LastName]] )</f>
        <v>Lorenzo-Short</v>
      </c>
      <c r="E2975" s="1">
        <v>44460</v>
      </c>
      <c r="F2975" s="1"/>
      <c r="G2975" s="7" t="str">
        <f>IF(ISBLANK(employee_data35[[#This Row],[ExitDate]]),"Yes","")</f>
        <v>Yes</v>
      </c>
      <c r="H2975" t="s">
        <v>28</v>
      </c>
      <c r="I2975" t="s">
        <v>10230</v>
      </c>
      <c r="J2975" t="s">
        <v>10231</v>
      </c>
      <c r="K2975" t="s">
        <v>139</v>
      </c>
      <c r="L2975" s="6" t="str">
        <f>IF(ISBLANK(employee_data35[[#This Row],[ExitDate]]),"1","0")</f>
        <v>1</v>
      </c>
      <c r="M2975" t="str">
        <f>IF(ISBLANK(employee_data35[[#This Row],[ExitDate]]),"Active","Tidak Active")</f>
        <v>Active</v>
      </c>
      <c r="N2975" t="s">
        <v>63</v>
      </c>
      <c r="O2975" t="s">
        <v>34</v>
      </c>
      <c r="P2975" t="s">
        <v>35</v>
      </c>
      <c r="Q2975" t="s">
        <v>36</v>
      </c>
      <c r="R2975" t="s">
        <v>37</v>
      </c>
      <c r="S2975" t="s">
        <v>38</v>
      </c>
      <c r="T2975" t="s">
        <v>286</v>
      </c>
      <c r="U2975" s="1">
        <v>25723</v>
      </c>
      <c r="V2975" s="7" t="str">
        <f>CONCATENATE(employee_data35[[#This Row],[First-LastName]]&amp;" "&amp;employee_data35[[#This Row],[DOB]])</f>
        <v>Lorenzo-Short 25723</v>
      </c>
      <c r="W2975" t="s">
        <v>40</v>
      </c>
      <c r="X2975" t="s">
        <v>287</v>
      </c>
      <c r="Y2975" t="s">
        <v>42</v>
      </c>
      <c r="Z2975">
        <v>90974</v>
      </c>
      <c r="AA2975" t="s">
        <v>93</v>
      </c>
      <c r="AB2975" t="s">
        <v>104</v>
      </c>
      <c r="AC2975" t="s">
        <v>45</v>
      </c>
      <c r="AD2975">
        <v>1</v>
      </c>
    </row>
    <row r="2976" spans="1:30" x14ac:dyDescent="0.3">
      <c r="A2976">
        <v>3401</v>
      </c>
      <c r="B2976" t="s">
        <v>1246</v>
      </c>
      <c r="C2976" t="s">
        <v>922</v>
      </c>
      <c r="D2976" s="6" t="str">
        <f>CONCATENATE(employee_data35[[#This Row],[FirstName]], "-",employee_data35[[#This Row],[LastName]] )</f>
        <v>Taniya-Kane</v>
      </c>
      <c r="E2976" s="1">
        <v>44510</v>
      </c>
      <c r="F2976" s="1">
        <v>45081</v>
      </c>
      <c r="G2976" s="7" t="str">
        <f>IF(ISBLANK(employee_data35[[#This Row],[ExitDate]]),"Yes","")</f>
        <v/>
      </c>
      <c r="H2976" t="s">
        <v>28</v>
      </c>
      <c r="I2976" t="s">
        <v>10232</v>
      </c>
      <c r="J2976" t="s">
        <v>10233</v>
      </c>
      <c r="K2976" t="s">
        <v>50</v>
      </c>
      <c r="L2976" s="6" t="str">
        <f>IF(ISBLANK(employee_data35[[#This Row],[ExitDate]]),"1","0")</f>
        <v>0</v>
      </c>
      <c r="M2976" t="str">
        <f>IF(ISBLANK(employee_data35[[#This Row],[ExitDate]]),"Active","Tidak Active")</f>
        <v>Tidak Active</v>
      </c>
      <c r="N2976" t="s">
        <v>33</v>
      </c>
      <c r="O2976" t="s">
        <v>51</v>
      </c>
      <c r="P2976" t="s">
        <v>63</v>
      </c>
      <c r="Q2976" t="s">
        <v>99</v>
      </c>
      <c r="R2976" t="s">
        <v>10234</v>
      </c>
      <c r="S2976" t="s">
        <v>38</v>
      </c>
      <c r="T2976" t="s">
        <v>90</v>
      </c>
      <c r="U2976" s="1">
        <v>26765</v>
      </c>
      <c r="V2976" s="7" t="str">
        <f>CONCATENATE(employee_data35[[#This Row],[First-LastName]]&amp;" "&amp;employee_data35[[#This Row],[DOB]])</f>
        <v>Taniya-Kane 26765</v>
      </c>
      <c r="W2976" t="s">
        <v>40</v>
      </c>
      <c r="X2976" t="s">
        <v>83</v>
      </c>
      <c r="Y2976" t="s">
        <v>55</v>
      </c>
      <c r="Z2976">
        <v>3403</v>
      </c>
      <c r="AA2976" t="s">
        <v>56</v>
      </c>
      <c r="AB2976" t="s">
        <v>84</v>
      </c>
      <c r="AC2976" t="s">
        <v>45</v>
      </c>
      <c r="AD2976">
        <v>1</v>
      </c>
    </row>
    <row r="2977" spans="1:30" x14ac:dyDescent="0.3">
      <c r="A2977">
        <v>3402</v>
      </c>
      <c r="B2977" t="s">
        <v>320</v>
      </c>
      <c r="C2977" t="s">
        <v>438</v>
      </c>
      <c r="D2977" s="6" t="str">
        <f>CONCATENATE(employee_data35[[#This Row],[FirstName]], "-",employee_data35[[#This Row],[LastName]] )</f>
        <v>Nevaeh-Mcmillan</v>
      </c>
      <c r="E2977" s="1">
        <v>44258</v>
      </c>
      <c r="F2977" s="1">
        <v>44663</v>
      </c>
      <c r="G2977" s="7" t="str">
        <f>IF(ISBLANK(employee_data35[[#This Row],[ExitDate]]),"Yes","")</f>
        <v/>
      </c>
      <c r="H2977" t="s">
        <v>28</v>
      </c>
      <c r="I2977" t="s">
        <v>10235</v>
      </c>
      <c r="J2977" t="s">
        <v>10236</v>
      </c>
      <c r="K2977" t="s">
        <v>31</v>
      </c>
      <c r="L2977" s="6" t="str">
        <f>IF(ISBLANK(employee_data35[[#This Row],[ExitDate]]),"1","0")</f>
        <v>0</v>
      </c>
      <c r="M2977" t="str">
        <f>IF(ISBLANK(employee_data35[[#This Row],[ExitDate]]),"Active","Tidak Active")</f>
        <v>Tidak Active</v>
      </c>
      <c r="N2977" t="s">
        <v>52</v>
      </c>
      <c r="O2977" t="s">
        <v>34</v>
      </c>
      <c r="P2977" t="s">
        <v>63</v>
      </c>
      <c r="Q2977" t="s">
        <v>175</v>
      </c>
      <c r="R2977" t="s">
        <v>10237</v>
      </c>
      <c r="S2977" t="s">
        <v>38</v>
      </c>
      <c r="T2977" t="s">
        <v>90</v>
      </c>
      <c r="U2977" s="1">
        <v>26267</v>
      </c>
      <c r="V2977" s="7" t="str">
        <f>CONCATENATE(employee_data35[[#This Row],[First-LastName]]&amp;" "&amp;employee_data35[[#This Row],[DOB]])</f>
        <v>Nevaeh-Mcmillan 26267</v>
      </c>
      <c r="W2977" t="s">
        <v>40</v>
      </c>
      <c r="X2977" t="s">
        <v>113</v>
      </c>
      <c r="Y2977" t="s">
        <v>55</v>
      </c>
      <c r="Z2977">
        <v>22662</v>
      </c>
      <c r="AA2977" t="s">
        <v>93</v>
      </c>
      <c r="AB2977" t="s">
        <v>75</v>
      </c>
      <c r="AC2977" t="s">
        <v>45</v>
      </c>
      <c r="AD2977">
        <v>3</v>
      </c>
    </row>
    <row r="2978" spans="1:30" x14ac:dyDescent="0.3">
      <c r="A2978">
        <v>3403</v>
      </c>
      <c r="B2978" t="s">
        <v>1123</v>
      </c>
      <c r="C2978" t="s">
        <v>6317</v>
      </c>
      <c r="D2978" s="6" t="str">
        <f>CONCATENATE(employee_data35[[#This Row],[FirstName]], "-",employee_data35[[#This Row],[LastName]] )</f>
        <v>Dillon-Larson</v>
      </c>
      <c r="E2978" s="1">
        <v>44246</v>
      </c>
      <c r="F2978" s="1">
        <v>44880</v>
      </c>
      <c r="G2978" s="7" t="str">
        <f>IF(ISBLANK(employee_data35[[#This Row],[ExitDate]]),"Yes","")</f>
        <v/>
      </c>
      <c r="H2978" t="s">
        <v>28</v>
      </c>
      <c r="I2978" t="s">
        <v>10238</v>
      </c>
      <c r="J2978" t="s">
        <v>10239</v>
      </c>
      <c r="K2978" t="s">
        <v>89</v>
      </c>
      <c r="L2978" s="6" t="str">
        <f>IF(ISBLANK(employee_data35[[#This Row],[ExitDate]]),"1","0")</f>
        <v>0</v>
      </c>
      <c r="M2978" t="str">
        <f>IF(ISBLANK(employee_data35[[#This Row],[ExitDate]]),"Active","Tidak Active")</f>
        <v>Tidak Active</v>
      </c>
      <c r="N2978" t="s">
        <v>33</v>
      </c>
      <c r="O2978" t="s">
        <v>51</v>
      </c>
      <c r="P2978" t="s">
        <v>63</v>
      </c>
      <c r="Q2978" t="s">
        <v>140</v>
      </c>
      <c r="R2978" t="s">
        <v>10240</v>
      </c>
      <c r="S2978" t="s">
        <v>38</v>
      </c>
      <c r="T2978" t="s">
        <v>90</v>
      </c>
      <c r="U2978" s="1">
        <v>27640</v>
      </c>
      <c r="V2978" s="7" t="str">
        <f>CONCATENATE(employee_data35[[#This Row],[First-LastName]]&amp;" "&amp;employee_data35[[#This Row],[DOB]])</f>
        <v>Dillon-Larson 27640</v>
      </c>
      <c r="W2978" t="s">
        <v>40</v>
      </c>
      <c r="X2978" t="s">
        <v>83</v>
      </c>
      <c r="Y2978" t="s">
        <v>42</v>
      </c>
      <c r="Z2978">
        <v>66066</v>
      </c>
      <c r="AA2978" t="s">
        <v>128</v>
      </c>
      <c r="AB2978" t="s">
        <v>84</v>
      </c>
      <c r="AC2978" t="s">
        <v>105</v>
      </c>
      <c r="AD2978">
        <v>3</v>
      </c>
    </row>
    <row r="2979" spans="1:30" x14ac:dyDescent="0.3">
      <c r="A2979">
        <v>3404</v>
      </c>
      <c r="B2979" t="s">
        <v>396</v>
      </c>
      <c r="C2979" t="s">
        <v>245</v>
      </c>
      <c r="D2979" s="6" t="str">
        <f>CONCATENATE(employee_data35[[#This Row],[FirstName]], "-",employee_data35[[#This Row],[LastName]] )</f>
        <v>Willie-Howe</v>
      </c>
      <c r="E2979" s="1">
        <v>43580</v>
      </c>
      <c r="F2979" s="1">
        <v>44876</v>
      </c>
      <c r="G2979" s="7" t="str">
        <f>IF(ISBLANK(employee_data35[[#This Row],[ExitDate]]),"Yes","")</f>
        <v/>
      </c>
      <c r="H2979" t="s">
        <v>28</v>
      </c>
      <c r="I2979" t="s">
        <v>10241</v>
      </c>
      <c r="J2979" t="s">
        <v>10242</v>
      </c>
      <c r="K2979" t="s">
        <v>168</v>
      </c>
      <c r="L2979" s="6" t="str">
        <f>IF(ISBLANK(employee_data35[[#This Row],[ExitDate]]),"1","0")</f>
        <v>0</v>
      </c>
      <c r="M2979" t="str">
        <f>IF(ISBLANK(employee_data35[[#This Row],[ExitDate]]),"Active","Tidak Active")</f>
        <v>Tidak Active</v>
      </c>
      <c r="N2979" t="s">
        <v>52</v>
      </c>
      <c r="O2979" t="s">
        <v>34</v>
      </c>
      <c r="P2979" t="s">
        <v>63</v>
      </c>
      <c r="Q2979" t="s">
        <v>99</v>
      </c>
      <c r="R2979" t="s">
        <v>10243</v>
      </c>
      <c r="S2979" t="s">
        <v>38</v>
      </c>
      <c r="T2979" t="s">
        <v>90</v>
      </c>
      <c r="U2979" s="1">
        <v>31067</v>
      </c>
      <c r="V2979" s="7" t="str">
        <f>CONCATENATE(employee_data35[[#This Row],[First-LastName]]&amp;" "&amp;employee_data35[[#This Row],[DOB]])</f>
        <v>Willie-Howe 31067</v>
      </c>
      <c r="W2979" t="s">
        <v>40</v>
      </c>
      <c r="X2979" t="s">
        <v>193</v>
      </c>
      <c r="Y2979" t="s">
        <v>42</v>
      </c>
      <c r="Z2979">
        <v>58775</v>
      </c>
      <c r="AA2979" t="s">
        <v>74</v>
      </c>
      <c r="AB2979" t="s">
        <v>104</v>
      </c>
      <c r="AC2979" t="s">
        <v>45</v>
      </c>
      <c r="AD2979">
        <v>2</v>
      </c>
    </row>
    <row r="2980" spans="1:30" x14ac:dyDescent="0.3">
      <c r="A2980">
        <v>3405</v>
      </c>
      <c r="B2980" t="s">
        <v>5766</v>
      </c>
      <c r="C2980" t="s">
        <v>1727</v>
      </c>
      <c r="D2980" s="6" t="str">
        <f>CONCATENATE(employee_data35[[#This Row],[FirstName]], "-",employee_data35[[#This Row],[LastName]] )</f>
        <v>Selina-Jefferson</v>
      </c>
      <c r="E2980" s="1">
        <v>43843</v>
      </c>
      <c r="F2980" s="1">
        <v>44855</v>
      </c>
      <c r="G2980" s="7" t="str">
        <f>IF(ISBLANK(employee_data35[[#This Row],[ExitDate]]),"Yes","")</f>
        <v/>
      </c>
      <c r="H2980" t="s">
        <v>28</v>
      </c>
      <c r="I2980" t="s">
        <v>10244</v>
      </c>
      <c r="J2980" t="s">
        <v>10245</v>
      </c>
      <c r="K2980" t="s">
        <v>98</v>
      </c>
      <c r="L2980" s="6" t="str">
        <f>IF(ISBLANK(employee_data35[[#This Row],[ExitDate]]),"1","0")</f>
        <v>0</v>
      </c>
      <c r="M2980" t="str">
        <f>IF(ISBLANK(employee_data35[[#This Row],[ExitDate]]),"Active","Tidak Active")</f>
        <v>Tidak Active</v>
      </c>
      <c r="N2980" t="s">
        <v>33</v>
      </c>
      <c r="O2980" t="s">
        <v>64</v>
      </c>
      <c r="P2980" t="s">
        <v>63</v>
      </c>
      <c r="Q2980" t="s">
        <v>175</v>
      </c>
      <c r="R2980" t="s">
        <v>10246</v>
      </c>
      <c r="S2980" t="s">
        <v>38</v>
      </c>
      <c r="T2980" t="s">
        <v>90</v>
      </c>
      <c r="U2980" s="1">
        <v>28916</v>
      </c>
      <c r="V2980" s="7" t="str">
        <f>CONCATENATE(employee_data35[[#This Row],[First-LastName]]&amp;" "&amp;employee_data35[[#This Row],[DOB]])</f>
        <v>Selina-Jefferson 28916</v>
      </c>
      <c r="W2980" t="s">
        <v>40</v>
      </c>
      <c r="X2980" t="s">
        <v>113</v>
      </c>
      <c r="Y2980" t="s">
        <v>42</v>
      </c>
      <c r="Z2980">
        <v>12351</v>
      </c>
      <c r="AA2980" t="s">
        <v>43</v>
      </c>
      <c r="AB2980" t="s">
        <v>75</v>
      </c>
      <c r="AC2980" t="s">
        <v>45</v>
      </c>
      <c r="AD2980">
        <v>1</v>
      </c>
    </row>
    <row r="2981" spans="1:30" x14ac:dyDescent="0.3">
      <c r="A2981">
        <v>3406</v>
      </c>
      <c r="B2981" t="s">
        <v>3072</v>
      </c>
      <c r="C2981" t="s">
        <v>4084</v>
      </c>
      <c r="D2981" s="6" t="str">
        <f>CONCATENATE(employee_data35[[#This Row],[FirstName]], "-",employee_data35[[#This Row],[LastName]] )</f>
        <v>Serenity-Montgomery</v>
      </c>
      <c r="E2981" s="1">
        <v>43915</v>
      </c>
      <c r="F2981" s="1">
        <v>45042</v>
      </c>
      <c r="G2981" s="7" t="str">
        <f>IF(ISBLANK(employee_data35[[#This Row],[ExitDate]]),"Yes","")</f>
        <v/>
      </c>
      <c r="H2981" t="s">
        <v>28</v>
      </c>
      <c r="I2981" t="s">
        <v>10247</v>
      </c>
      <c r="J2981" t="s">
        <v>10248</v>
      </c>
      <c r="K2981" t="s">
        <v>118</v>
      </c>
      <c r="L2981" s="6" t="str">
        <f>IF(ISBLANK(employee_data35[[#This Row],[ExitDate]]),"1","0")</f>
        <v>0</v>
      </c>
      <c r="M2981" t="str">
        <f>IF(ISBLANK(employee_data35[[#This Row],[ExitDate]]),"Active","Tidak Active")</f>
        <v>Tidak Active</v>
      </c>
      <c r="N2981" t="s">
        <v>33</v>
      </c>
      <c r="O2981" t="s">
        <v>34</v>
      </c>
      <c r="P2981" t="s">
        <v>35</v>
      </c>
      <c r="Q2981" t="s">
        <v>99</v>
      </c>
      <c r="R2981" t="s">
        <v>10249</v>
      </c>
      <c r="S2981" t="s">
        <v>38</v>
      </c>
      <c r="T2981" t="s">
        <v>39</v>
      </c>
      <c r="U2981" s="1">
        <v>20226</v>
      </c>
      <c r="V2981" s="7" t="str">
        <f>CONCATENATE(employee_data35[[#This Row],[First-LastName]]&amp;" "&amp;employee_data35[[#This Row],[DOB]])</f>
        <v>Serenity-Montgomery 20226</v>
      </c>
      <c r="W2981" t="s">
        <v>40</v>
      </c>
      <c r="X2981" t="s">
        <v>1258</v>
      </c>
      <c r="Y2981" t="s">
        <v>42</v>
      </c>
      <c r="Z2981">
        <v>24805</v>
      </c>
      <c r="AA2981" t="s">
        <v>74</v>
      </c>
      <c r="AB2981" t="s">
        <v>75</v>
      </c>
      <c r="AC2981" t="s">
        <v>45</v>
      </c>
      <c r="AD2981">
        <v>5</v>
      </c>
    </row>
    <row r="2982" spans="1:30" x14ac:dyDescent="0.3">
      <c r="A2982">
        <v>3407</v>
      </c>
      <c r="B2982" t="s">
        <v>4238</v>
      </c>
      <c r="C2982" t="s">
        <v>2873</v>
      </c>
      <c r="D2982" s="6" t="str">
        <f>CONCATENATE(employee_data35[[#This Row],[FirstName]], "-",employee_data35[[#This Row],[LastName]] )</f>
        <v>Kamila-Sanders</v>
      </c>
      <c r="E2982" s="1">
        <v>44301</v>
      </c>
      <c r="F2982" s="1">
        <v>45057</v>
      </c>
      <c r="G2982" s="7" t="str">
        <f>IF(ISBLANK(employee_data35[[#This Row],[ExitDate]]),"Yes","")</f>
        <v/>
      </c>
      <c r="H2982" t="s">
        <v>728</v>
      </c>
      <c r="I2982" t="s">
        <v>10250</v>
      </c>
      <c r="J2982" t="s">
        <v>10251</v>
      </c>
      <c r="K2982" t="s">
        <v>98</v>
      </c>
      <c r="L2982" s="6" t="str">
        <f>IF(ISBLANK(employee_data35[[#This Row],[ExitDate]]),"1","0")</f>
        <v>0</v>
      </c>
      <c r="M2982" t="str">
        <f>IF(ISBLANK(employee_data35[[#This Row],[ExitDate]]),"Active","Tidak Active")</f>
        <v>Tidak Active</v>
      </c>
      <c r="N2982" t="s">
        <v>52</v>
      </c>
      <c r="O2982" t="s">
        <v>34</v>
      </c>
      <c r="P2982" t="s">
        <v>35</v>
      </c>
      <c r="Q2982" t="s">
        <v>175</v>
      </c>
      <c r="R2982" t="s">
        <v>10252</v>
      </c>
      <c r="S2982" t="s">
        <v>38</v>
      </c>
      <c r="T2982" t="s">
        <v>90</v>
      </c>
      <c r="U2982" s="1">
        <v>19416</v>
      </c>
      <c r="V2982" s="7" t="str">
        <f>CONCATENATE(employee_data35[[#This Row],[First-LastName]]&amp;" "&amp;employee_data35[[#This Row],[DOB]])</f>
        <v>Kamila-Sanders 19416</v>
      </c>
      <c r="W2982" t="s">
        <v>40</v>
      </c>
      <c r="X2982" t="s">
        <v>834</v>
      </c>
      <c r="Y2982" t="s">
        <v>42</v>
      </c>
      <c r="Z2982">
        <v>18000</v>
      </c>
      <c r="AA2982" t="s">
        <v>128</v>
      </c>
      <c r="AB2982" t="s">
        <v>75</v>
      </c>
      <c r="AC2982" t="s">
        <v>45</v>
      </c>
      <c r="AD2982">
        <v>5</v>
      </c>
    </row>
    <row r="2983" spans="1:30" x14ac:dyDescent="0.3">
      <c r="A2983">
        <v>3408</v>
      </c>
      <c r="B2983" t="s">
        <v>4003</v>
      </c>
      <c r="C2983" t="s">
        <v>3854</v>
      </c>
      <c r="D2983" s="6" t="str">
        <f>CONCATENATE(employee_data35[[#This Row],[FirstName]], "-",employee_data35[[#This Row],[LastName]] )</f>
        <v>Rose-Mcguire</v>
      </c>
      <c r="E2983" s="1">
        <v>44910</v>
      </c>
      <c r="F2983" s="1">
        <v>45041</v>
      </c>
      <c r="G2983" s="7" t="str">
        <f>IF(ISBLANK(employee_data35[[#This Row],[ExitDate]]),"Yes","")</f>
        <v/>
      </c>
      <c r="H2983" t="s">
        <v>728</v>
      </c>
      <c r="I2983" t="s">
        <v>10253</v>
      </c>
      <c r="J2983" t="s">
        <v>10254</v>
      </c>
      <c r="K2983" t="s">
        <v>118</v>
      </c>
      <c r="L2983" s="6" t="str">
        <f>IF(ISBLANK(employee_data35[[#This Row],[ExitDate]]),"1","0")</f>
        <v>0</v>
      </c>
      <c r="M2983" t="str">
        <f>IF(ISBLANK(employee_data35[[#This Row],[ExitDate]]),"Active","Tidak Active")</f>
        <v>Tidak Active</v>
      </c>
      <c r="N2983" t="s">
        <v>33</v>
      </c>
      <c r="O2983" t="s">
        <v>64</v>
      </c>
      <c r="P2983" t="s">
        <v>63</v>
      </c>
      <c r="Q2983" t="s">
        <v>126</v>
      </c>
      <c r="R2983" t="s">
        <v>10255</v>
      </c>
      <c r="S2983" t="s">
        <v>38</v>
      </c>
      <c r="T2983" t="s">
        <v>90</v>
      </c>
      <c r="U2983" s="1">
        <v>23749</v>
      </c>
      <c r="V2983" s="7" t="str">
        <f>CONCATENATE(employee_data35[[#This Row],[First-LastName]]&amp;" "&amp;employee_data35[[#This Row],[DOB]])</f>
        <v>Rose-Mcguire 23749</v>
      </c>
      <c r="W2983" t="s">
        <v>40</v>
      </c>
      <c r="X2983" t="s">
        <v>6</v>
      </c>
      <c r="Y2983" t="s">
        <v>55</v>
      </c>
      <c r="Z2983">
        <v>67579</v>
      </c>
      <c r="AA2983" t="s">
        <v>128</v>
      </c>
      <c r="AB2983" t="s">
        <v>104</v>
      </c>
      <c r="AC2983" t="s">
        <v>45</v>
      </c>
      <c r="AD2983">
        <v>3</v>
      </c>
    </row>
    <row r="2984" spans="1:30" x14ac:dyDescent="0.3">
      <c r="A2984">
        <v>3409</v>
      </c>
      <c r="B2984" t="s">
        <v>891</v>
      </c>
      <c r="C2984" t="s">
        <v>1741</v>
      </c>
      <c r="D2984" s="6" t="str">
        <f>CONCATENATE(employee_data35[[#This Row],[FirstName]], "-",employee_data35[[#This Row],[LastName]] )</f>
        <v>Brenton-Zavala</v>
      </c>
      <c r="E2984" s="1">
        <v>44842</v>
      </c>
      <c r="F2984" s="1">
        <v>44961</v>
      </c>
      <c r="G2984" s="7" t="str">
        <f>IF(ISBLANK(employee_data35[[#This Row],[ExitDate]]),"Yes","")</f>
        <v/>
      </c>
      <c r="H2984" t="s">
        <v>728</v>
      </c>
      <c r="I2984" t="s">
        <v>10256</v>
      </c>
      <c r="J2984" t="s">
        <v>10257</v>
      </c>
      <c r="K2984" t="s">
        <v>62</v>
      </c>
      <c r="L2984" s="6" t="str">
        <f>IF(ISBLANK(employee_data35[[#This Row],[ExitDate]]),"1","0")</f>
        <v>0</v>
      </c>
      <c r="M2984" t="str">
        <f>IF(ISBLANK(employee_data35[[#This Row],[ExitDate]]),"Active","Tidak Active")</f>
        <v>Tidak Active</v>
      </c>
      <c r="N2984" t="s">
        <v>33</v>
      </c>
      <c r="O2984" t="s">
        <v>64</v>
      </c>
      <c r="P2984" t="s">
        <v>63</v>
      </c>
      <c r="Q2984" t="s">
        <v>126</v>
      </c>
      <c r="R2984" t="s">
        <v>10258</v>
      </c>
      <c r="S2984" t="s">
        <v>38</v>
      </c>
      <c r="T2984" t="s">
        <v>504</v>
      </c>
      <c r="U2984" s="1">
        <v>15780</v>
      </c>
      <c r="V2984" s="7" t="str">
        <f>CONCATENATE(employee_data35[[#This Row],[First-LastName]]&amp;" "&amp;employee_data35[[#This Row],[DOB]])</f>
        <v>Brenton-Zavala 15780</v>
      </c>
      <c r="W2984" t="s">
        <v>40</v>
      </c>
      <c r="X2984" t="s">
        <v>83</v>
      </c>
      <c r="Y2984" t="s">
        <v>55</v>
      </c>
      <c r="Z2984">
        <v>82704</v>
      </c>
      <c r="AA2984" t="s">
        <v>128</v>
      </c>
      <c r="AB2984" t="s">
        <v>104</v>
      </c>
      <c r="AC2984" t="s">
        <v>45</v>
      </c>
      <c r="AD2984">
        <v>4</v>
      </c>
    </row>
    <row r="2985" spans="1:30" x14ac:dyDescent="0.3">
      <c r="A2985">
        <v>3410</v>
      </c>
      <c r="B2985" t="s">
        <v>6099</v>
      </c>
      <c r="C2985" t="s">
        <v>1937</v>
      </c>
      <c r="D2985" s="6" t="str">
        <f>CONCATENATE(employee_data35[[#This Row],[FirstName]], "-",employee_data35[[#This Row],[LastName]] )</f>
        <v>Laci-Klein</v>
      </c>
      <c r="E2985" s="1">
        <v>43452</v>
      </c>
      <c r="F2985" s="1"/>
      <c r="G2985" s="7" t="str">
        <f>IF(ISBLANK(employee_data35[[#This Row],[ExitDate]]),"Yes","")</f>
        <v>Yes</v>
      </c>
      <c r="H2985" t="s">
        <v>728</v>
      </c>
      <c r="I2985" t="s">
        <v>10259</v>
      </c>
      <c r="J2985" t="s">
        <v>10260</v>
      </c>
      <c r="K2985" t="s">
        <v>89</v>
      </c>
      <c r="L2985" s="6" t="str">
        <f>IF(ISBLANK(employee_data35[[#This Row],[ExitDate]]),"1","0")</f>
        <v>1</v>
      </c>
      <c r="M2985" t="str">
        <f>IF(ISBLANK(employee_data35[[#This Row],[ExitDate]]),"Active","Tidak Active")</f>
        <v>Active</v>
      </c>
      <c r="N2985" t="s">
        <v>33</v>
      </c>
      <c r="O2985" t="s">
        <v>34</v>
      </c>
      <c r="P2985" t="s">
        <v>35</v>
      </c>
      <c r="Q2985" t="s">
        <v>36</v>
      </c>
      <c r="R2985" t="s">
        <v>37</v>
      </c>
      <c r="S2985" t="s">
        <v>38</v>
      </c>
      <c r="T2985" t="s">
        <v>696</v>
      </c>
      <c r="U2985" s="1">
        <v>29409</v>
      </c>
      <c r="V2985" s="7" t="str">
        <f>CONCATENATE(employee_data35[[#This Row],[First-LastName]]&amp;" "&amp;employee_data35[[#This Row],[DOB]])</f>
        <v>Laci-Klein 29409</v>
      </c>
      <c r="W2985" t="s">
        <v>40</v>
      </c>
      <c r="X2985" t="s">
        <v>243</v>
      </c>
      <c r="Y2985" t="s">
        <v>55</v>
      </c>
      <c r="Z2985">
        <v>41572</v>
      </c>
      <c r="AA2985" t="s">
        <v>56</v>
      </c>
      <c r="AB2985" t="s">
        <v>44</v>
      </c>
      <c r="AC2985" t="s">
        <v>45</v>
      </c>
      <c r="AD2985">
        <v>3</v>
      </c>
    </row>
    <row r="2986" spans="1:30" x14ac:dyDescent="0.3">
      <c r="A2986">
        <v>3411</v>
      </c>
      <c r="B2986" t="s">
        <v>10261</v>
      </c>
      <c r="C2986" t="s">
        <v>3183</v>
      </c>
      <c r="D2986" s="6" t="str">
        <f>CONCATENATE(employee_data35[[#This Row],[FirstName]], "-",employee_data35[[#This Row],[LastName]] )</f>
        <v>Brenda-Boone</v>
      </c>
      <c r="E2986" s="1">
        <v>44840</v>
      </c>
      <c r="F2986" s="1"/>
      <c r="G2986" s="7" t="str">
        <f>IF(ISBLANK(employee_data35[[#This Row],[ExitDate]]),"Yes","")</f>
        <v>Yes</v>
      </c>
      <c r="H2986" t="s">
        <v>728</v>
      </c>
      <c r="I2986" t="s">
        <v>10262</v>
      </c>
      <c r="J2986" t="s">
        <v>10263</v>
      </c>
      <c r="K2986" t="s">
        <v>31</v>
      </c>
      <c r="L2986" s="6" t="str">
        <f>IF(ISBLANK(employee_data35[[#This Row],[ExitDate]]),"1","0")</f>
        <v>1</v>
      </c>
      <c r="M2986" t="str">
        <f>IF(ISBLANK(employee_data35[[#This Row],[ExitDate]]),"Active","Tidak Active")</f>
        <v>Active</v>
      </c>
      <c r="N2986" t="s">
        <v>63</v>
      </c>
      <c r="O2986" t="s">
        <v>64</v>
      </c>
      <c r="P2986" t="s">
        <v>52</v>
      </c>
      <c r="Q2986" t="s">
        <v>36</v>
      </c>
      <c r="R2986" t="s">
        <v>37</v>
      </c>
      <c r="S2986" t="s">
        <v>38</v>
      </c>
      <c r="T2986" t="s">
        <v>101</v>
      </c>
      <c r="U2986" s="1">
        <v>17977</v>
      </c>
      <c r="V2986" s="7" t="str">
        <f>CONCATENATE(employee_data35[[#This Row],[First-LastName]]&amp;" "&amp;employee_data35[[#This Row],[DOB]])</f>
        <v>Brenda-Boone 17977</v>
      </c>
      <c r="W2986" t="s">
        <v>40</v>
      </c>
      <c r="X2986" t="s">
        <v>613</v>
      </c>
      <c r="Y2986" t="s">
        <v>42</v>
      </c>
      <c r="Z2986">
        <v>24028</v>
      </c>
      <c r="AA2986" t="s">
        <v>128</v>
      </c>
      <c r="AB2986" t="s">
        <v>75</v>
      </c>
      <c r="AC2986" t="s">
        <v>45</v>
      </c>
      <c r="AD2986">
        <v>2</v>
      </c>
    </row>
    <row r="2987" spans="1:30" x14ac:dyDescent="0.3">
      <c r="A2987">
        <v>3412</v>
      </c>
      <c r="B2987" t="s">
        <v>10028</v>
      </c>
      <c r="C2987" t="s">
        <v>4472</v>
      </c>
      <c r="D2987" s="6" t="str">
        <f>CONCATENATE(employee_data35[[#This Row],[FirstName]], "-",employee_data35[[#This Row],[LastName]] )</f>
        <v>Andrea-Walters</v>
      </c>
      <c r="E2987" s="1">
        <v>43827</v>
      </c>
      <c r="F2987" s="1"/>
      <c r="G2987" s="7" t="str">
        <f>IF(ISBLANK(employee_data35[[#This Row],[ExitDate]]),"Yes","")</f>
        <v>Yes</v>
      </c>
      <c r="H2987" t="s">
        <v>728</v>
      </c>
      <c r="I2987" t="s">
        <v>10264</v>
      </c>
      <c r="J2987" t="s">
        <v>10265</v>
      </c>
      <c r="K2987" t="s">
        <v>133</v>
      </c>
      <c r="L2987" s="6" t="str">
        <f>IF(ISBLANK(employee_data35[[#This Row],[ExitDate]]),"1","0")</f>
        <v>1</v>
      </c>
      <c r="M2987" t="str">
        <f>IF(ISBLANK(employee_data35[[#This Row],[ExitDate]]),"Active","Tidak Active")</f>
        <v>Active</v>
      </c>
      <c r="N2987" t="s">
        <v>52</v>
      </c>
      <c r="O2987" t="s">
        <v>51</v>
      </c>
      <c r="P2987" t="s">
        <v>63</v>
      </c>
      <c r="Q2987" t="s">
        <v>36</v>
      </c>
      <c r="R2987" t="s">
        <v>37</v>
      </c>
      <c r="S2987" t="s">
        <v>38</v>
      </c>
      <c r="T2987" t="s">
        <v>286</v>
      </c>
      <c r="U2987" s="1">
        <v>33317</v>
      </c>
      <c r="V2987" s="7" t="str">
        <f>CONCATENATE(employee_data35[[#This Row],[First-LastName]]&amp;" "&amp;employee_data35[[#This Row],[DOB]])</f>
        <v>Andrea-Walters 33317</v>
      </c>
      <c r="W2987" t="s">
        <v>40</v>
      </c>
      <c r="X2987" t="s">
        <v>287</v>
      </c>
      <c r="Y2987" t="s">
        <v>42</v>
      </c>
      <c r="Z2987">
        <v>68155</v>
      </c>
      <c r="AA2987" t="s">
        <v>43</v>
      </c>
      <c r="AB2987" t="s">
        <v>104</v>
      </c>
      <c r="AC2987" t="s">
        <v>105</v>
      </c>
      <c r="AD2987">
        <v>3</v>
      </c>
    </row>
    <row r="2988" spans="1:30" x14ac:dyDescent="0.3">
      <c r="A2988">
        <v>3413</v>
      </c>
      <c r="B2988" t="s">
        <v>10266</v>
      </c>
      <c r="C2988" t="s">
        <v>3600</v>
      </c>
      <c r="D2988" s="6" t="str">
        <f>CONCATENATE(employee_data35[[#This Row],[FirstName]], "-",employee_data35[[#This Row],[LastName]] )</f>
        <v>Jovanny-Matthews</v>
      </c>
      <c r="E2988" s="1">
        <v>43794</v>
      </c>
      <c r="F2988" s="1"/>
      <c r="G2988" s="7" t="str">
        <f>IF(ISBLANK(employee_data35[[#This Row],[ExitDate]]),"Yes","")</f>
        <v>Yes</v>
      </c>
      <c r="H2988" t="s">
        <v>728</v>
      </c>
      <c r="I2988" t="s">
        <v>10267</v>
      </c>
      <c r="J2988" t="s">
        <v>10268</v>
      </c>
      <c r="K2988" t="s">
        <v>50</v>
      </c>
      <c r="L2988" s="6" t="str">
        <f>IF(ISBLANK(employee_data35[[#This Row],[ExitDate]]),"1","0")</f>
        <v>1</v>
      </c>
      <c r="M2988" t="str">
        <f>IF(ISBLANK(employee_data35[[#This Row],[ExitDate]]),"Active","Tidak Active")</f>
        <v>Active</v>
      </c>
      <c r="N2988" t="s">
        <v>33</v>
      </c>
      <c r="O2988" t="s">
        <v>64</v>
      </c>
      <c r="P2988" t="s">
        <v>35</v>
      </c>
      <c r="Q2988" t="s">
        <v>36</v>
      </c>
      <c r="R2988" t="s">
        <v>37</v>
      </c>
      <c r="S2988" t="s">
        <v>38</v>
      </c>
      <c r="T2988" t="s">
        <v>90</v>
      </c>
      <c r="U2988" s="1">
        <v>22995</v>
      </c>
      <c r="V2988" s="7" t="str">
        <f>CONCATENATE(employee_data35[[#This Row],[First-LastName]]&amp;" "&amp;employee_data35[[#This Row],[DOB]])</f>
        <v>Jovanny-Matthews 22995</v>
      </c>
      <c r="W2988" t="s">
        <v>40</v>
      </c>
      <c r="X2988" t="s">
        <v>83</v>
      </c>
      <c r="Y2988" t="s">
        <v>42</v>
      </c>
      <c r="Z2988">
        <v>74549</v>
      </c>
      <c r="AA2988" t="s">
        <v>43</v>
      </c>
      <c r="AB2988" t="s">
        <v>75</v>
      </c>
      <c r="AC2988" t="s">
        <v>45</v>
      </c>
      <c r="AD2988">
        <v>5</v>
      </c>
    </row>
    <row r="2989" spans="1:30" x14ac:dyDescent="0.3">
      <c r="A2989">
        <v>3414</v>
      </c>
      <c r="B2989" t="s">
        <v>1294</v>
      </c>
      <c r="C2989" t="s">
        <v>2852</v>
      </c>
      <c r="D2989" s="6" t="str">
        <f>CONCATENATE(employee_data35[[#This Row],[FirstName]], "-",employee_data35[[#This Row],[LastName]] )</f>
        <v>Hunter-Silva</v>
      </c>
      <c r="E2989" s="1">
        <v>44715</v>
      </c>
      <c r="F2989" s="1"/>
      <c r="G2989" s="7" t="str">
        <f>IF(ISBLANK(employee_data35[[#This Row],[ExitDate]]),"Yes","")</f>
        <v>Yes</v>
      </c>
      <c r="H2989" t="s">
        <v>28</v>
      </c>
      <c r="I2989" t="s">
        <v>10269</v>
      </c>
      <c r="J2989" t="s">
        <v>10270</v>
      </c>
      <c r="K2989" t="s">
        <v>139</v>
      </c>
      <c r="L2989" s="6" t="str">
        <f>IF(ISBLANK(employee_data35[[#This Row],[ExitDate]]),"1","0")</f>
        <v>1</v>
      </c>
      <c r="M2989" t="str">
        <f>IF(ISBLANK(employee_data35[[#This Row],[ExitDate]]),"Active","Tidak Active")</f>
        <v>Active</v>
      </c>
      <c r="N2989" t="s">
        <v>33</v>
      </c>
      <c r="O2989" t="s">
        <v>34</v>
      </c>
      <c r="P2989" t="s">
        <v>35</v>
      </c>
      <c r="Q2989" t="s">
        <v>36</v>
      </c>
      <c r="R2989" t="s">
        <v>37</v>
      </c>
      <c r="S2989" t="s">
        <v>38</v>
      </c>
      <c r="T2989" t="s">
        <v>81</v>
      </c>
      <c r="U2989" s="1">
        <v>35919</v>
      </c>
      <c r="V2989" s="7" t="str">
        <f>CONCATENATE(employee_data35[[#This Row],[First-LastName]]&amp;" "&amp;employee_data35[[#This Row],[DOB]])</f>
        <v>Hunter-Silva 35919</v>
      </c>
      <c r="W2989" t="s">
        <v>40</v>
      </c>
      <c r="X2989" t="s">
        <v>226</v>
      </c>
      <c r="Y2989" t="s">
        <v>42</v>
      </c>
      <c r="Z2989">
        <v>44418</v>
      </c>
      <c r="AA2989" t="s">
        <v>56</v>
      </c>
      <c r="AB2989" t="s">
        <v>84</v>
      </c>
      <c r="AC2989" t="s">
        <v>105</v>
      </c>
      <c r="AD2989">
        <v>3</v>
      </c>
    </row>
    <row r="2990" spans="1:30" x14ac:dyDescent="0.3">
      <c r="A2990">
        <v>3415</v>
      </c>
      <c r="B2990" t="s">
        <v>1321</v>
      </c>
      <c r="C2990" t="s">
        <v>506</v>
      </c>
      <c r="D2990" s="6" t="str">
        <f>CONCATENATE(employee_data35[[#This Row],[FirstName]], "-",employee_data35[[#This Row],[LastName]] )</f>
        <v>Julien-Cisneros</v>
      </c>
      <c r="E2990" s="1">
        <v>44813</v>
      </c>
      <c r="F2990" s="1">
        <v>45001</v>
      </c>
      <c r="G2990" s="7" t="str">
        <f>IF(ISBLANK(employee_data35[[#This Row],[ExitDate]]),"Yes","")</f>
        <v/>
      </c>
      <c r="H2990" t="s">
        <v>28</v>
      </c>
      <c r="I2990" t="s">
        <v>10271</v>
      </c>
      <c r="J2990" t="s">
        <v>10272</v>
      </c>
      <c r="K2990" t="s">
        <v>80</v>
      </c>
      <c r="L2990" s="6" t="str">
        <f>IF(ISBLANK(employee_data35[[#This Row],[ExitDate]]),"1","0")</f>
        <v>0</v>
      </c>
      <c r="M2990" t="str">
        <f>IF(ISBLANK(employee_data35[[#This Row],[ExitDate]]),"Active","Tidak Active")</f>
        <v>Tidak Active</v>
      </c>
      <c r="N2990" t="s">
        <v>63</v>
      </c>
      <c r="O2990" t="s">
        <v>51</v>
      </c>
      <c r="P2990" t="s">
        <v>52</v>
      </c>
      <c r="Q2990" t="s">
        <v>140</v>
      </c>
      <c r="R2990" t="s">
        <v>10273</v>
      </c>
      <c r="S2990" t="s">
        <v>38</v>
      </c>
      <c r="T2990" t="s">
        <v>148</v>
      </c>
      <c r="U2990" s="1">
        <v>27316</v>
      </c>
      <c r="V2990" s="7" t="str">
        <f>CONCATENATE(employee_data35[[#This Row],[First-LastName]]&amp;" "&amp;employee_data35[[#This Row],[DOB]])</f>
        <v>Julien-Cisneros 27316</v>
      </c>
      <c r="W2990" t="s">
        <v>40</v>
      </c>
      <c r="X2990" t="s">
        <v>92</v>
      </c>
      <c r="Y2990" t="s">
        <v>55</v>
      </c>
      <c r="Z2990">
        <v>23971</v>
      </c>
      <c r="AA2990" t="s">
        <v>56</v>
      </c>
      <c r="AB2990" t="s">
        <v>44</v>
      </c>
      <c r="AC2990" t="s">
        <v>45</v>
      </c>
      <c r="AD2990">
        <v>3</v>
      </c>
    </row>
    <row r="2991" spans="1:30" x14ac:dyDescent="0.3">
      <c r="A2991">
        <v>3416</v>
      </c>
      <c r="B2991" t="s">
        <v>1156</v>
      </c>
      <c r="C2991" t="s">
        <v>5790</v>
      </c>
      <c r="D2991" s="6" t="str">
        <f>CONCATENATE(employee_data35[[#This Row],[FirstName]], "-",employee_data35[[#This Row],[LastName]] )</f>
        <v>Aron-Waters</v>
      </c>
      <c r="E2991" s="1">
        <v>44106</v>
      </c>
      <c r="F2991" s="1"/>
      <c r="G2991" s="7" t="str">
        <f>IF(ISBLANK(employee_data35[[#This Row],[ExitDate]]),"Yes","")</f>
        <v>Yes</v>
      </c>
      <c r="H2991" t="s">
        <v>28</v>
      </c>
      <c r="I2991" t="s">
        <v>10274</v>
      </c>
      <c r="J2991" t="s">
        <v>10275</v>
      </c>
      <c r="K2991" t="s">
        <v>89</v>
      </c>
      <c r="L2991" s="6" t="str">
        <f>IF(ISBLANK(employee_data35[[#This Row],[ExitDate]]),"1","0")</f>
        <v>1</v>
      </c>
      <c r="M2991" t="str">
        <f>IF(ISBLANK(employee_data35[[#This Row],[ExitDate]]),"Active","Tidak Active")</f>
        <v>Active</v>
      </c>
      <c r="N2991" t="s">
        <v>63</v>
      </c>
      <c r="O2991" t="s">
        <v>64</v>
      </c>
      <c r="P2991" t="s">
        <v>52</v>
      </c>
      <c r="Q2991" t="s">
        <v>36</v>
      </c>
      <c r="R2991" t="s">
        <v>37</v>
      </c>
      <c r="S2991" t="s">
        <v>38</v>
      </c>
      <c r="T2991" t="s">
        <v>39</v>
      </c>
      <c r="U2991" s="1">
        <v>33956</v>
      </c>
      <c r="V2991" s="7" t="str">
        <f>CONCATENATE(employee_data35[[#This Row],[First-LastName]]&amp;" "&amp;employee_data35[[#This Row],[DOB]])</f>
        <v>Aron-Waters 33956</v>
      </c>
      <c r="W2991" t="s">
        <v>40</v>
      </c>
      <c r="X2991" t="s">
        <v>184</v>
      </c>
      <c r="Y2991" t="s">
        <v>55</v>
      </c>
      <c r="Z2991">
        <v>46381</v>
      </c>
      <c r="AA2991" t="s">
        <v>128</v>
      </c>
      <c r="AB2991" t="s">
        <v>84</v>
      </c>
      <c r="AC2991" t="s">
        <v>45</v>
      </c>
      <c r="AD2991">
        <v>2</v>
      </c>
    </row>
    <row r="2992" spans="1:30" x14ac:dyDescent="0.3">
      <c r="A2992">
        <v>3417</v>
      </c>
      <c r="B2992" t="s">
        <v>874</v>
      </c>
      <c r="C2992" t="s">
        <v>3737</v>
      </c>
      <c r="D2992" s="6" t="str">
        <f>CONCATENATE(employee_data35[[#This Row],[FirstName]], "-",employee_data35[[#This Row],[LastName]] )</f>
        <v>Brayden-Singh</v>
      </c>
      <c r="E2992" s="1">
        <v>44599</v>
      </c>
      <c r="F2992" s="1"/>
      <c r="G2992" s="7" t="str">
        <f>IF(ISBLANK(employee_data35[[#This Row],[ExitDate]]),"Yes","")</f>
        <v>Yes</v>
      </c>
      <c r="H2992" t="s">
        <v>28</v>
      </c>
      <c r="I2992" t="s">
        <v>10276</v>
      </c>
      <c r="J2992" t="s">
        <v>10277</v>
      </c>
      <c r="K2992" t="s">
        <v>31</v>
      </c>
      <c r="L2992" s="6" t="str">
        <f>IF(ISBLANK(employee_data35[[#This Row],[ExitDate]]),"1","0")</f>
        <v>1</v>
      </c>
      <c r="M2992" t="str">
        <f>IF(ISBLANK(employee_data35[[#This Row],[ExitDate]]),"Active","Tidak Active")</f>
        <v>Active</v>
      </c>
      <c r="N2992" t="s">
        <v>52</v>
      </c>
      <c r="O2992" t="s">
        <v>51</v>
      </c>
      <c r="P2992" t="s">
        <v>52</v>
      </c>
      <c r="Q2992" t="s">
        <v>36</v>
      </c>
      <c r="R2992" t="s">
        <v>37</v>
      </c>
      <c r="S2992" t="s">
        <v>38</v>
      </c>
      <c r="T2992" t="s">
        <v>148</v>
      </c>
      <c r="U2992" s="1">
        <v>36795</v>
      </c>
      <c r="V2992" s="7" t="str">
        <f>CONCATENATE(employee_data35[[#This Row],[First-LastName]]&amp;" "&amp;employee_data35[[#This Row],[DOB]])</f>
        <v>Brayden-Singh 36795</v>
      </c>
      <c r="W2992" t="s">
        <v>40</v>
      </c>
      <c r="X2992" t="s">
        <v>150</v>
      </c>
      <c r="Y2992" t="s">
        <v>42</v>
      </c>
      <c r="Z2992">
        <v>71282</v>
      </c>
      <c r="AA2992" t="s">
        <v>74</v>
      </c>
      <c r="AB2992" t="s">
        <v>44</v>
      </c>
      <c r="AC2992" t="s">
        <v>45</v>
      </c>
      <c r="AD2992">
        <v>1</v>
      </c>
    </row>
    <row r="2993" spans="1:30" x14ac:dyDescent="0.3">
      <c r="A2993">
        <v>3418</v>
      </c>
      <c r="B2993" t="s">
        <v>1645</v>
      </c>
      <c r="C2993" t="s">
        <v>8684</v>
      </c>
      <c r="D2993" s="6" t="str">
        <f>CONCATENATE(employee_data35[[#This Row],[FirstName]], "-",employee_data35[[#This Row],[LastName]] )</f>
        <v>Karma-Palmer</v>
      </c>
      <c r="E2993" s="1">
        <v>44848</v>
      </c>
      <c r="F2993" s="1"/>
      <c r="G2993" s="7" t="str">
        <f>IF(ISBLANK(employee_data35[[#This Row],[ExitDate]]),"Yes","")</f>
        <v>Yes</v>
      </c>
      <c r="H2993" t="s">
        <v>28</v>
      </c>
      <c r="I2993" t="s">
        <v>10278</v>
      </c>
      <c r="J2993" t="s">
        <v>10279</v>
      </c>
      <c r="K2993" t="s">
        <v>50</v>
      </c>
      <c r="L2993" s="6" t="str">
        <f>IF(ISBLANK(employee_data35[[#This Row],[ExitDate]]),"1","0")</f>
        <v>1</v>
      </c>
      <c r="M2993" t="str">
        <f>IF(ISBLANK(employee_data35[[#This Row],[ExitDate]]),"Active","Tidak Active")</f>
        <v>Active</v>
      </c>
      <c r="N2993" t="s">
        <v>52</v>
      </c>
      <c r="O2993" t="s">
        <v>64</v>
      </c>
      <c r="P2993" t="s">
        <v>35</v>
      </c>
      <c r="Q2993" t="s">
        <v>36</v>
      </c>
      <c r="R2993" t="s">
        <v>37</v>
      </c>
      <c r="S2993" t="s">
        <v>38</v>
      </c>
      <c r="T2993" t="s">
        <v>81</v>
      </c>
      <c r="U2993" s="1">
        <v>35289</v>
      </c>
      <c r="V2993" s="7" t="str">
        <f>CONCATENATE(employee_data35[[#This Row],[First-LastName]]&amp;" "&amp;employee_data35[[#This Row],[DOB]])</f>
        <v>Karma-Palmer 35289</v>
      </c>
      <c r="W2993" t="s">
        <v>40</v>
      </c>
      <c r="X2993" t="s">
        <v>178</v>
      </c>
      <c r="Y2993" t="s">
        <v>42</v>
      </c>
      <c r="Z2993">
        <v>40277</v>
      </c>
      <c r="AA2993" t="s">
        <v>128</v>
      </c>
      <c r="AB2993" t="s">
        <v>44</v>
      </c>
      <c r="AC2993" t="s">
        <v>45</v>
      </c>
      <c r="AD2993">
        <v>4</v>
      </c>
    </row>
    <row r="2994" spans="1:30" x14ac:dyDescent="0.3">
      <c r="A2994">
        <v>3419</v>
      </c>
      <c r="B2994" t="s">
        <v>1116</v>
      </c>
      <c r="C2994" t="s">
        <v>1370</v>
      </c>
      <c r="D2994" s="6" t="str">
        <f>CONCATENATE(employee_data35[[#This Row],[FirstName]], "-",employee_data35[[#This Row],[LastName]] )</f>
        <v>Stanley-Reyes</v>
      </c>
      <c r="E2994" s="1">
        <v>43752</v>
      </c>
      <c r="F2994" s="1"/>
      <c r="G2994" s="7" t="str">
        <f>IF(ISBLANK(employee_data35[[#This Row],[ExitDate]]),"Yes","")</f>
        <v>Yes</v>
      </c>
      <c r="H2994" t="s">
        <v>28</v>
      </c>
      <c r="I2994" t="s">
        <v>10280</v>
      </c>
      <c r="J2994" t="s">
        <v>10281</v>
      </c>
      <c r="K2994" t="s">
        <v>139</v>
      </c>
      <c r="L2994" s="6" t="str">
        <f>IF(ISBLANK(employee_data35[[#This Row],[ExitDate]]),"1","0")</f>
        <v>1</v>
      </c>
      <c r="M2994" t="str">
        <f>IF(ISBLANK(employee_data35[[#This Row],[ExitDate]]),"Active","Tidak Active")</f>
        <v>Active</v>
      </c>
      <c r="N2994" t="s">
        <v>33</v>
      </c>
      <c r="O2994" t="s">
        <v>34</v>
      </c>
      <c r="P2994" t="s">
        <v>35</v>
      </c>
      <c r="Q2994" t="s">
        <v>36</v>
      </c>
      <c r="R2994" t="s">
        <v>37</v>
      </c>
      <c r="S2994" t="s">
        <v>38</v>
      </c>
      <c r="T2994" t="s">
        <v>81</v>
      </c>
      <c r="U2994" s="1">
        <v>19333</v>
      </c>
      <c r="V2994" s="7" t="str">
        <f>CONCATENATE(employee_data35[[#This Row],[First-LastName]]&amp;" "&amp;employee_data35[[#This Row],[DOB]])</f>
        <v>Stanley-Reyes 19333</v>
      </c>
      <c r="W2994" t="s">
        <v>40</v>
      </c>
      <c r="X2994" t="s">
        <v>226</v>
      </c>
      <c r="Y2994" t="s">
        <v>42</v>
      </c>
      <c r="Z2994">
        <v>39578</v>
      </c>
      <c r="AA2994" t="s">
        <v>93</v>
      </c>
      <c r="AB2994" t="s">
        <v>104</v>
      </c>
      <c r="AC2994" t="s">
        <v>45</v>
      </c>
      <c r="AD2994">
        <v>2</v>
      </c>
    </row>
    <row r="2995" spans="1:30" x14ac:dyDescent="0.3">
      <c r="A2995">
        <v>3420</v>
      </c>
      <c r="B2995" t="s">
        <v>3379</v>
      </c>
      <c r="C2995" t="s">
        <v>4412</v>
      </c>
      <c r="D2995" s="6" t="str">
        <f>CONCATENATE(employee_data35[[#This Row],[FirstName]], "-",employee_data35[[#This Row],[LastName]] )</f>
        <v>Levi-Hayden</v>
      </c>
      <c r="E2995" s="1">
        <v>44114</v>
      </c>
      <c r="F2995" s="1">
        <v>44778</v>
      </c>
      <c r="G2995" s="7" t="str">
        <f>IF(ISBLANK(employee_data35[[#This Row],[ExitDate]]),"Yes","")</f>
        <v/>
      </c>
      <c r="H2995" t="s">
        <v>28</v>
      </c>
      <c r="I2995" t="s">
        <v>10282</v>
      </c>
      <c r="J2995" t="s">
        <v>10283</v>
      </c>
      <c r="K2995" t="s">
        <v>118</v>
      </c>
      <c r="L2995" s="6" t="str">
        <f>IF(ISBLANK(employee_data35[[#This Row],[ExitDate]]),"1","0")</f>
        <v>0</v>
      </c>
      <c r="M2995" t="str">
        <f>IF(ISBLANK(employee_data35[[#This Row],[ExitDate]]),"Active","Tidak Active")</f>
        <v>Tidak Active</v>
      </c>
      <c r="N2995" t="s">
        <v>33</v>
      </c>
      <c r="O2995" t="s">
        <v>51</v>
      </c>
      <c r="P2995" t="s">
        <v>63</v>
      </c>
      <c r="Q2995" t="s">
        <v>175</v>
      </c>
      <c r="R2995" t="s">
        <v>10284</v>
      </c>
      <c r="S2995" t="s">
        <v>38</v>
      </c>
      <c r="T2995" t="s">
        <v>90</v>
      </c>
      <c r="U2995" s="1">
        <v>16294</v>
      </c>
      <c r="V2995" s="7" t="str">
        <f>CONCATENATE(employee_data35[[#This Row],[First-LastName]]&amp;" "&amp;employee_data35[[#This Row],[DOB]])</f>
        <v>Levi-Hayden 16294</v>
      </c>
      <c r="W2995" t="s">
        <v>40</v>
      </c>
      <c r="X2995" t="s">
        <v>83</v>
      </c>
      <c r="Y2995" t="s">
        <v>42</v>
      </c>
      <c r="Z2995">
        <v>18079</v>
      </c>
      <c r="AA2995" t="s">
        <v>74</v>
      </c>
      <c r="AB2995" t="s">
        <v>84</v>
      </c>
      <c r="AC2995" t="s">
        <v>45</v>
      </c>
      <c r="AD2995">
        <v>2</v>
      </c>
    </row>
    <row r="2996" spans="1:30" x14ac:dyDescent="0.3">
      <c r="A2996">
        <v>3421</v>
      </c>
      <c r="B2996" t="s">
        <v>1331</v>
      </c>
      <c r="C2996" t="s">
        <v>4475</v>
      </c>
      <c r="D2996" s="6" t="str">
        <f>CONCATENATE(employee_data35[[#This Row],[FirstName]], "-",employee_data35[[#This Row],[LastName]] )</f>
        <v>Brenden-Leach</v>
      </c>
      <c r="E2996" s="1">
        <v>44690</v>
      </c>
      <c r="F2996" s="1">
        <v>44812</v>
      </c>
      <c r="G2996" s="7" t="str">
        <f>IF(ISBLANK(employee_data35[[#This Row],[ExitDate]]),"Yes","")</f>
        <v/>
      </c>
      <c r="H2996" t="s">
        <v>28</v>
      </c>
      <c r="I2996" t="s">
        <v>10285</v>
      </c>
      <c r="J2996" t="s">
        <v>10286</v>
      </c>
      <c r="K2996" t="s">
        <v>62</v>
      </c>
      <c r="L2996" s="6" t="str">
        <f>IF(ISBLANK(employee_data35[[#This Row],[ExitDate]]),"1","0")</f>
        <v>0</v>
      </c>
      <c r="M2996" t="str">
        <f>IF(ISBLANK(employee_data35[[#This Row],[ExitDate]]),"Active","Tidak Active")</f>
        <v>Tidak Active</v>
      </c>
      <c r="N2996" t="s">
        <v>52</v>
      </c>
      <c r="O2996" t="s">
        <v>51</v>
      </c>
      <c r="P2996" t="s">
        <v>52</v>
      </c>
      <c r="Q2996" t="s">
        <v>140</v>
      </c>
      <c r="R2996" t="s">
        <v>10287</v>
      </c>
      <c r="S2996" t="s">
        <v>38</v>
      </c>
      <c r="T2996" t="s">
        <v>594</v>
      </c>
      <c r="U2996" s="1">
        <v>21712</v>
      </c>
      <c r="V2996" s="7" t="str">
        <f>CONCATENATE(employee_data35[[#This Row],[First-LastName]]&amp;" "&amp;employee_data35[[#This Row],[DOB]])</f>
        <v>Brenden-Leach 21712</v>
      </c>
      <c r="W2996" t="s">
        <v>40</v>
      </c>
      <c r="X2996" t="s">
        <v>226</v>
      </c>
      <c r="Y2996" t="s">
        <v>42</v>
      </c>
      <c r="Z2996">
        <v>57340</v>
      </c>
      <c r="AA2996" t="s">
        <v>74</v>
      </c>
      <c r="AB2996" t="s">
        <v>104</v>
      </c>
      <c r="AC2996" t="s">
        <v>45</v>
      </c>
      <c r="AD2996">
        <v>1</v>
      </c>
    </row>
    <row r="2997" spans="1:30" x14ac:dyDescent="0.3">
      <c r="A2997">
        <v>3422</v>
      </c>
      <c r="B2997" t="s">
        <v>10288</v>
      </c>
      <c r="C2997" t="s">
        <v>10289</v>
      </c>
      <c r="D2997" s="6" t="str">
        <f>CONCATENATE(employee_data35[[#This Row],[FirstName]], "-",employee_data35[[#This Row],[LastName]] )</f>
        <v>Jakobe-Erickson</v>
      </c>
      <c r="E2997" s="1">
        <v>44734</v>
      </c>
      <c r="F2997" s="1">
        <v>44780</v>
      </c>
      <c r="G2997" s="7" t="str">
        <f>IF(ISBLANK(employee_data35[[#This Row],[ExitDate]]),"Yes","")</f>
        <v/>
      </c>
      <c r="H2997" t="s">
        <v>28</v>
      </c>
      <c r="I2997" t="s">
        <v>10290</v>
      </c>
      <c r="J2997" t="s">
        <v>10291</v>
      </c>
      <c r="K2997" t="s">
        <v>168</v>
      </c>
      <c r="L2997" s="6" t="str">
        <f>IF(ISBLANK(employee_data35[[#This Row],[ExitDate]]),"1","0")</f>
        <v>0</v>
      </c>
      <c r="M2997" t="str">
        <f>IF(ISBLANK(employee_data35[[#This Row],[ExitDate]]),"Active","Tidak Active")</f>
        <v>Tidak Active</v>
      </c>
      <c r="N2997" t="s">
        <v>52</v>
      </c>
      <c r="O2997" t="s">
        <v>34</v>
      </c>
      <c r="P2997" t="s">
        <v>52</v>
      </c>
      <c r="Q2997" t="s">
        <v>140</v>
      </c>
      <c r="R2997" t="s">
        <v>10292</v>
      </c>
      <c r="S2997" t="s">
        <v>38</v>
      </c>
      <c r="T2997" t="s">
        <v>111</v>
      </c>
      <c r="U2997" s="1">
        <v>35969</v>
      </c>
      <c r="V2997" s="7" t="str">
        <f>CONCATENATE(employee_data35[[#This Row],[First-LastName]]&amp;" "&amp;employee_data35[[#This Row],[DOB]])</f>
        <v>Jakobe-Erickson 35969</v>
      </c>
      <c r="W2997" t="s">
        <v>40</v>
      </c>
      <c r="X2997" t="s">
        <v>381</v>
      </c>
      <c r="Y2997" t="s">
        <v>42</v>
      </c>
      <c r="Z2997">
        <v>44500</v>
      </c>
      <c r="AA2997" t="s">
        <v>74</v>
      </c>
      <c r="AB2997" t="s">
        <v>44</v>
      </c>
      <c r="AC2997" t="s">
        <v>45</v>
      </c>
      <c r="AD2997">
        <v>3</v>
      </c>
    </row>
    <row r="2998" spans="1:30" x14ac:dyDescent="0.3">
      <c r="A2998">
        <v>3423</v>
      </c>
      <c r="B2998" t="s">
        <v>6096</v>
      </c>
      <c r="C2998" t="s">
        <v>820</v>
      </c>
      <c r="D2998" s="6" t="str">
        <f>CONCATENATE(employee_data35[[#This Row],[FirstName]], "-",employee_data35[[#This Row],[LastName]] )</f>
        <v>Adyson-Strickland</v>
      </c>
      <c r="E2998" s="1">
        <v>44193</v>
      </c>
      <c r="F2998" s="1"/>
      <c r="G2998" s="7" t="str">
        <f>IF(ISBLANK(employee_data35[[#This Row],[ExitDate]]),"Yes","")</f>
        <v>Yes</v>
      </c>
      <c r="H2998" t="s">
        <v>28</v>
      </c>
      <c r="I2998" t="s">
        <v>10293</v>
      </c>
      <c r="J2998" t="s">
        <v>10294</v>
      </c>
      <c r="K2998" t="s">
        <v>133</v>
      </c>
      <c r="L2998" s="6" t="str">
        <f>IF(ISBLANK(employee_data35[[#This Row],[ExitDate]]),"1","0")</f>
        <v>1</v>
      </c>
      <c r="M2998" t="str">
        <f>IF(ISBLANK(employee_data35[[#This Row],[ExitDate]]),"Active","Tidak Active")</f>
        <v>Active</v>
      </c>
      <c r="N2998" t="s">
        <v>52</v>
      </c>
      <c r="O2998" t="s">
        <v>51</v>
      </c>
      <c r="P2998" t="s">
        <v>63</v>
      </c>
      <c r="Q2998" t="s">
        <v>36</v>
      </c>
      <c r="R2998" t="s">
        <v>37</v>
      </c>
      <c r="S2998" t="s">
        <v>38</v>
      </c>
      <c r="T2998" t="s">
        <v>111</v>
      </c>
      <c r="U2998" s="1">
        <v>37052</v>
      </c>
      <c r="V2998" s="7" t="str">
        <f>CONCATENATE(employee_data35[[#This Row],[First-LastName]]&amp;" "&amp;employee_data35[[#This Row],[DOB]])</f>
        <v>Adyson-Strickland 37052</v>
      </c>
      <c r="W2998" t="s">
        <v>40</v>
      </c>
      <c r="X2998" t="s">
        <v>113</v>
      </c>
      <c r="Y2998" t="s">
        <v>55</v>
      </c>
      <c r="Z2998">
        <v>35444</v>
      </c>
      <c r="AA2998" t="s">
        <v>93</v>
      </c>
      <c r="AB2998" t="s">
        <v>44</v>
      </c>
      <c r="AC2998" t="s">
        <v>45</v>
      </c>
      <c r="AD2998">
        <v>3</v>
      </c>
    </row>
    <row r="2999" spans="1:30" x14ac:dyDescent="0.3">
      <c r="A2999">
        <v>3424</v>
      </c>
      <c r="B2999" t="s">
        <v>9283</v>
      </c>
      <c r="C2999" t="s">
        <v>1764</v>
      </c>
      <c r="D2999" s="6" t="str">
        <f>CONCATENATE(employee_data35[[#This Row],[FirstName]], "-",employee_data35[[#This Row],[LastName]] )</f>
        <v>Annabel-Wilkins</v>
      </c>
      <c r="E2999" s="1">
        <v>44174</v>
      </c>
      <c r="F2999" s="1">
        <v>44777</v>
      </c>
      <c r="G2999" s="7" t="str">
        <f>IF(ISBLANK(employee_data35[[#This Row],[ExitDate]]),"Yes","")</f>
        <v/>
      </c>
      <c r="H2999" t="s">
        <v>28</v>
      </c>
      <c r="I2999" t="s">
        <v>10295</v>
      </c>
      <c r="J2999" t="s">
        <v>10296</v>
      </c>
      <c r="K2999" t="s">
        <v>80</v>
      </c>
      <c r="L2999" s="6" t="str">
        <f>IF(ISBLANK(employee_data35[[#This Row],[ExitDate]]),"1","0")</f>
        <v>0</v>
      </c>
      <c r="M2999" t="str">
        <f>IF(ISBLANK(employee_data35[[#This Row],[ExitDate]]),"Active","Tidak Active")</f>
        <v>Tidak Active</v>
      </c>
      <c r="N2999" t="s">
        <v>33</v>
      </c>
      <c r="O2999" t="s">
        <v>64</v>
      </c>
      <c r="P2999" t="s">
        <v>35</v>
      </c>
      <c r="Q2999" t="s">
        <v>99</v>
      </c>
      <c r="R2999" t="s">
        <v>10297</v>
      </c>
      <c r="S2999" t="s">
        <v>38</v>
      </c>
      <c r="T2999" t="s">
        <v>305</v>
      </c>
      <c r="U2999" s="1">
        <v>35457</v>
      </c>
      <c r="V2999" s="7" t="str">
        <f>CONCATENATE(employee_data35[[#This Row],[First-LastName]]&amp;" "&amp;employee_data35[[#This Row],[DOB]])</f>
        <v>Annabel-Wilkins 35457</v>
      </c>
      <c r="W2999" t="s">
        <v>40</v>
      </c>
      <c r="X2999" t="s">
        <v>83</v>
      </c>
      <c r="Y2999" t="s">
        <v>55</v>
      </c>
      <c r="Z2999">
        <v>6608</v>
      </c>
      <c r="AA2999" t="s">
        <v>43</v>
      </c>
      <c r="AB2999" t="s">
        <v>75</v>
      </c>
      <c r="AC2999" t="s">
        <v>45</v>
      </c>
      <c r="AD2999">
        <v>2</v>
      </c>
    </row>
    <row r="3000" spans="1:30" x14ac:dyDescent="0.3">
      <c r="A3000">
        <v>3425</v>
      </c>
      <c r="B3000" t="s">
        <v>5487</v>
      </c>
      <c r="C3000" t="s">
        <v>2463</v>
      </c>
      <c r="D3000" s="6" t="str">
        <f>CONCATENATE(employee_data35[[#This Row],[FirstName]], "-",employee_data35[[#This Row],[LastName]] )</f>
        <v>Kendra-Braun</v>
      </c>
      <c r="E3000" s="1">
        <v>43613</v>
      </c>
      <c r="F3000" s="1">
        <v>44492</v>
      </c>
      <c r="G3000" s="7" t="str">
        <f>IF(ISBLANK(employee_data35[[#This Row],[ExitDate]]),"Yes","")</f>
        <v/>
      </c>
      <c r="H3000" t="s">
        <v>28</v>
      </c>
      <c r="I3000" t="s">
        <v>10298</v>
      </c>
      <c r="J3000" t="s">
        <v>10299</v>
      </c>
      <c r="K3000" t="s">
        <v>98</v>
      </c>
      <c r="L3000" s="6" t="str">
        <f>IF(ISBLANK(employee_data35[[#This Row],[ExitDate]]),"1","0")</f>
        <v>0</v>
      </c>
      <c r="M3000" t="str">
        <f>IF(ISBLANK(employee_data35[[#This Row],[ExitDate]]),"Active","Tidak Active")</f>
        <v>Tidak Active</v>
      </c>
      <c r="N3000" t="s">
        <v>33</v>
      </c>
      <c r="O3000" t="s">
        <v>64</v>
      </c>
      <c r="P3000" t="s">
        <v>63</v>
      </c>
      <c r="Q3000" t="s">
        <v>126</v>
      </c>
      <c r="R3000" t="s">
        <v>10300</v>
      </c>
      <c r="S3000" t="s">
        <v>38</v>
      </c>
      <c r="T3000" t="s">
        <v>53</v>
      </c>
      <c r="U3000" s="1">
        <v>19872</v>
      </c>
      <c r="V3000" s="7" t="str">
        <f>CONCATENATE(employee_data35[[#This Row],[First-LastName]]&amp;" "&amp;employee_data35[[#This Row],[DOB]])</f>
        <v>Kendra-Braun 19872</v>
      </c>
      <c r="W3000" t="s">
        <v>40</v>
      </c>
      <c r="X3000" t="s">
        <v>226</v>
      </c>
      <c r="Y3000" t="s">
        <v>42</v>
      </c>
      <c r="Z3000">
        <v>3807</v>
      </c>
      <c r="AA3000" t="s">
        <v>56</v>
      </c>
      <c r="AB3000" t="s">
        <v>104</v>
      </c>
      <c r="AC3000" t="s">
        <v>45</v>
      </c>
      <c r="AD3000">
        <v>2</v>
      </c>
    </row>
    <row r="3001" spans="1:30" x14ac:dyDescent="0.3">
      <c r="A3001">
        <v>3426</v>
      </c>
      <c r="B3001" t="s">
        <v>765</v>
      </c>
      <c r="C3001" t="s">
        <v>642</v>
      </c>
      <c r="D3001" s="6" t="str">
        <f>CONCATENATE(employee_data35[[#This Row],[FirstName]], "-",employee_data35[[#This Row],[LastName]] )</f>
        <v>Chace-Kerr</v>
      </c>
      <c r="E3001" s="1">
        <v>44678</v>
      </c>
      <c r="F3001" s="1"/>
      <c r="G3001" s="7" t="str">
        <f>IF(ISBLANK(employee_data35[[#This Row],[ExitDate]]),"Yes","")</f>
        <v>Yes</v>
      </c>
      <c r="H3001" t="s">
        <v>28</v>
      </c>
      <c r="I3001" t="s">
        <v>10301</v>
      </c>
      <c r="J3001" t="s">
        <v>10302</v>
      </c>
      <c r="K3001" t="s">
        <v>89</v>
      </c>
      <c r="L3001" s="6" t="str">
        <f>IF(ISBLANK(employee_data35[[#This Row],[ExitDate]]),"1","0")</f>
        <v>1</v>
      </c>
      <c r="M3001" t="str">
        <f>IF(ISBLANK(employee_data35[[#This Row],[ExitDate]]),"Active","Tidak Active")</f>
        <v>Active</v>
      </c>
      <c r="N3001" t="s">
        <v>63</v>
      </c>
      <c r="O3001" t="s">
        <v>64</v>
      </c>
      <c r="P3001" t="s">
        <v>35</v>
      </c>
      <c r="Q3001" t="s">
        <v>36</v>
      </c>
      <c r="R3001" t="s">
        <v>37</v>
      </c>
      <c r="S3001" t="s">
        <v>38</v>
      </c>
      <c r="T3001" t="s">
        <v>90</v>
      </c>
      <c r="U3001" s="1">
        <v>33127</v>
      </c>
      <c r="V3001" s="7" t="str">
        <f>CONCATENATE(employee_data35[[#This Row],[First-LastName]]&amp;" "&amp;employee_data35[[#This Row],[DOB]])</f>
        <v>Chace-Kerr 33127</v>
      </c>
      <c r="W3001" t="s">
        <v>40</v>
      </c>
      <c r="X3001" t="s">
        <v>4083</v>
      </c>
      <c r="Y3001" t="s">
        <v>42</v>
      </c>
      <c r="Z3001">
        <v>57487</v>
      </c>
      <c r="AA3001" t="s">
        <v>43</v>
      </c>
      <c r="AB3001" t="s">
        <v>84</v>
      </c>
      <c r="AC3001" t="s">
        <v>45</v>
      </c>
      <c r="AD3001">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93C40-A3A2-4E55-B9E0-4B9EDA781510}">
  <sheetPr>
    <tabColor theme="5" tint="-0.499984740745262"/>
  </sheetPr>
  <dimension ref="B2:D64"/>
  <sheetViews>
    <sheetView topLeftCell="A20" zoomScale="66" zoomScaleNormal="79" workbookViewId="0">
      <selection activeCell="B31" sqref="B31"/>
    </sheetView>
  </sheetViews>
  <sheetFormatPr defaultRowHeight="14.4" x14ac:dyDescent="0.3"/>
  <cols>
    <col min="2" max="2" width="26.33203125" bestFit="1" customWidth="1"/>
    <col min="3" max="3" width="17.109375" bestFit="1" customWidth="1"/>
    <col min="4" max="4" width="10.5546875" bestFit="1" customWidth="1"/>
    <col min="5" max="5" width="13.33203125" bestFit="1" customWidth="1"/>
    <col min="6" max="6" width="7.88671875" bestFit="1" customWidth="1"/>
    <col min="7" max="7" width="6.88671875" bestFit="1" customWidth="1"/>
    <col min="8" max="8" width="7.88671875" bestFit="1" customWidth="1"/>
    <col min="9" max="9" width="6.88671875" bestFit="1" customWidth="1"/>
    <col min="10" max="10" width="7.88671875" bestFit="1" customWidth="1"/>
    <col min="11" max="11" width="6.88671875" bestFit="1" customWidth="1"/>
    <col min="12" max="12" width="7.88671875" bestFit="1" customWidth="1"/>
    <col min="13" max="13" width="6.88671875" bestFit="1" customWidth="1"/>
    <col min="14" max="14" width="7.88671875" bestFit="1" customWidth="1"/>
    <col min="15" max="15" width="10.5546875" bestFit="1" customWidth="1"/>
    <col min="16" max="1498" width="10.6640625" bestFit="1" customWidth="1"/>
    <col min="1499" max="1499" width="10.5546875" bestFit="1" customWidth="1"/>
    <col min="1500" max="2801" width="16" bestFit="1" customWidth="1"/>
    <col min="2802" max="2802" width="10.5546875" bestFit="1" customWidth="1"/>
  </cols>
  <sheetData>
    <row r="2" spans="2:4" x14ac:dyDescent="0.3">
      <c r="B2" s="8" t="s">
        <v>10311</v>
      </c>
    </row>
    <row r="3" spans="2:4" x14ac:dyDescent="0.3">
      <c r="B3" s="3" t="s">
        <v>10311</v>
      </c>
      <c r="C3" t="s">
        <v>10317</v>
      </c>
      <c r="D3" t="s">
        <v>10322</v>
      </c>
    </row>
    <row r="4" spans="2:4" x14ac:dyDescent="0.3">
      <c r="B4" s="4" t="s">
        <v>32</v>
      </c>
      <c r="C4">
        <v>2458</v>
      </c>
      <c r="D4" s="9">
        <v>0.81933333333333336</v>
      </c>
    </row>
    <row r="5" spans="2:4" x14ac:dyDescent="0.3">
      <c r="B5" s="4" t="s">
        <v>10316</v>
      </c>
      <c r="C5">
        <v>542</v>
      </c>
      <c r="D5" s="9">
        <v>0.18066666666666667</v>
      </c>
    </row>
    <row r="6" spans="2:4" x14ac:dyDescent="0.3">
      <c r="B6" s="4" t="s">
        <v>10307</v>
      </c>
      <c r="C6">
        <v>3000</v>
      </c>
      <c r="D6" s="9">
        <v>1</v>
      </c>
    </row>
    <row r="9" spans="2:4" x14ac:dyDescent="0.3">
      <c r="B9" s="10" t="s">
        <v>10323</v>
      </c>
    </row>
    <row r="10" spans="2:4" x14ac:dyDescent="0.3">
      <c r="B10" s="3" t="s">
        <v>10317</v>
      </c>
      <c r="C10" s="3" t="s">
        <v>10315</v>
      </c>
    </row>
    <row r="11" spans="2:4" x14ac:dyDescent="0.3">
      <c r="B11" s="3" t="s">
        <v>10311</v>
      </c>
      <c r="C11" t="s">
        <v>10316</v>
      </c>
      <c r="D11" t="s">
        <v>10307</v>
      </c>
    </row>
    <row r="12" spans="2:4" x14ac:dyDescent="0.3">
      <c r="B12" s="4" t="s">
        <v>10319</v>
      </c>
      <c r="C12">
        <v>268</v>
      </c>
      <c r="D12">
        <v>268</v>
      </c>
    </row>
    <row r="13" spans="2:4" x14ac:dyDescent="0.3">
      <c r="B13" s="4" t="s">
        <v>10320</v>
      </c>
      <c r="C13">
        <v>228</v>
      </c>
      <c r="D13">
        <v>228</v>
      </c>
    </row>
    <row r="14" spans="2:4" x14ac:dyDescent="0.3">
      <c r="B14" s="4" t="s">
        <v>10321</v>
      </c>
      <c r="C14">
        <v>46</v>
      </c>
      <c r="D14">
        <v>46</v>
      </c>
    </row>
    <row r="15" spans="2:4" x14ac:dyDescent="0.3">
      <c r="B15" s="4" t="s">
        <v>10307</v>
      </c>
      <c r="C15">
        <v>542</v>
      </c>
      <c r="D15">
        <v>542</v>
      </c>
    </row>
    <row r="17" spans="2:4" x14ac:dyDescent="0.3">
      <c r="B17" s="10" t="s">
        <v>11</v>
      </c>
    </row>
    <row r="18" spans="2:4" x14ac:dyDescent="0.3">
      <c r="B18" s="3" t="s">
        <v>11</v>
      </c>
      <c r="C18" t="s">
        <v>10324</v>
      </c>
    </row>
    <row r="19" spans="2:4" x14ac:dyDescent="0.3">
      <c r="B19" s="4" t="s">
        <v>51</v>
      </c>
      <c r="C19">
        <v>1062</v>
      </c>
    </row>
    <row r="20" spans="2:4" x14ac:dyDescent="0.3">
      <c r="B20" s="4" t="s">
        <v>64</v>
      </c>
      <c r="C20">
        <v>985</v>
      </c>
    </row>
    <row r="21" spans="2:4" x14ac:dyDescent="0.3">
      <c r="B21" s="4" t="s">
        <v>34</v>
      </c>
      <c r="C21">
        <v>953</v>
      </c>
    </row>
    <row r="22" spans="2:4" x14ac:dyDescent="0.3">
      <c r="B22" s="4" t="s">
        <v>10307</v>
      </c>
      <c r="C22">
        <v>3000</v>
      </c>
    </row>
    <row r="24" spans="2:4" x14ac:dyDescent="0.3">
      <c r="B24" s="10" t="s">
        <v>10325</v>
      </c>
    </row>
    <row r="25" spans="2:4" x14ac:dyDescent="0.3">
      <c r="B25" s="3" t="s">
        <v>10325</v>
      </c>
      <c r="C25" t="s">
        <v>10317</v>
      </c>
      <c r="D25" t="s">
        <v>10322</v>
      </c>
    </row>
    <row r="26" spans="2:4" x14ac:dyDescent="0.3">
      <c r="B26" s="4" t="s">
        <v>42</v>
      </c>
      <c r="C26">
        <v>1682</v>
      </c>
      <c r="D26" s="9">
        <v>0.56066666666666665</v>
      </c>
    </row>
    <row r="27" spans="2:4" x14ac:dyDescent="0.3">
      <c r="B27" s="4" t="s">
        <v>55</v>
      </c>
      <c r="C27">
        <v>1318</v>
      </c>
      <c r="D27" s="9">
        <v>0.43933333333333335</v>
      </c>
    </row>
    <row r="28" spans="2:4" x14ac:dyDescent="0.3">
      <c r="B28" s="4" t="s">
        <v>10307</v>
      </c>
      <c r="C28">
        <v>3000</v>
      </c>
      <c r="D28" s="9">
        <v>1</v>
      </c>
    </row>
    <row r="30" spans="2:4" x14ac:dyDescent="0.3">
      <c r="B30" s="10" t="s">
        <v>10333</v>
      </c>
    </row>
    <row r="31" spans="2:4" x14ac:dyDescent="0.3">
      <c r="B31" s="3" t="s">
        <v>10317</v>
      </c>
      <c r="C31" s="3" t="s">
        <v>10315</v>
      </c>
    </row>
    <row r="32" spans="2:4" x14ac:dyDescent="0.3">
      <c r="B32" s="3" t="s">
        <v>10332</v>
      </c>
      <c r="C32" t="s">
        <v>32</v>
      </c>
      <c r="D32" t="s">
        <v>10307</v>
      </c>
    </row>
    <row r="33" spans="2:4" x14ac:dyDescent="0.3">
      <c r="B33" s="4" t="s">
        <v>10326</v>
      </c>
      <c r="C33">
        <v>208</v>
      </c>
      <c r="D33">
        <v>208</v>
      </c>
    </row>
    <row r="34" spans="2:4" x14ac:dyDescent="0.3">
      <c r="B34" s="4" t="s">
        <v>10327</v>
      </c>
      <c r="C34">
        <v>471</v>
      </c>
      <c r="D34">
        <v>471</v>
      </c>
    </row>
    <row r="35" spans="2:4" x14ac:dyDescent="0.3">
      <c r="B35" s="4" t="s">
        <v>10328</v>
      </c>
      <c r="C35">
        <v>490</v>
      </c>
      <c r="D35">
        <v>490</v>
      </c>
    </row>
    <row r="36" spans="2:4" x14ac:dyDescent="0.3">
      <c r="B36" s="4" t="s">
        <v>10329</v>
      </c>
      <c r="C36">
        <v>486</v>
      </c>
      <c r="D36">
        <v>486</v>
      </c>
    </row>
    <row r="37" spans="2:4" x14ac:dyDescent="0.3">
      <c r="B37" s="4" t="s">
        <v>10330</v>
      </c>
      <c r="C37">
        <v>515</v>
      </c>
      <c r="D37">
        <v>515</v>
      </c>
    </row>
    <row r="38" spans="2:4" x14ac:dyDescent="0.3">
      <c r="B38" s="4" t="s">
        <v>10331</v>
      </c>
      <c r="C38">
        <v>288</v>
      </c>
      <c r="D38">
        <v>288</v>
      </c>
    </row>
    <row r="39" spans="2:4" x14ac:dyDescent="0.3">
      <c r="B39" s="4" t="s">
        <v>10307</v>
      </c>
      <c r="C39">
        <v>2458</v>
      </c>
      <c r="D39">
        <v>2458</v>
      </c>
    </row>
    <row r="41" spans="2:4" x14ac:dyDescent="0.3">
      <c r="B41" s="10" t="s">
        <v>15</v>
      </c>
    </row>
    <row r="42" spans="2:4" x14ac:dyDescent="0.3">
      <c r="B42" s="3" t="s">
        <v>15</v>
      </c>
      <c r="C42" t="s">
        <v>10317</v>
      </c>
    </row>
    <row r="43" spans="2:4" x14ac:dyDescent="0.3">
      <c r="B43" s="4" t="s">
        <v>2623</v>
      </c>
      <c r="C43">
        <v>80</v>
      </c>
    </row>
    <row r="44" spans="2:4" x14ac:dyDescent="0.3">
      <c r="B44" s="4" t="s">
        <v>1843</v>
      </c>
      <c r="C44">
        <v>24</v>
      </c>
    </row>
    <row r="45" spans="2:4" x14ac:dyDescent="0.3">
      <c r="B45" s="4" t="s">
        <v>170</v>
      </c>
      <c r="C45">
        <v>430</v>
      </c>
    </row>
    <row r="46" spans="2:4" x14ac:dyDescent="0.3">
      <c r="B46" s="4" t="s">
        <v>10334</v>
      </c>
      <c r="C46">
        <v>2020</v>
      </c>
    </row>
    <row r="47" spans="2:4" x14ac:dyDescent="0.3">
      <c r="B47" s="4" t="s">
        <v>65</v>
      </c>
      <c r="C47">
        <v>331</v>
      </c>
    </row>
    <row r="48" spans="2:4" x14ac:dyDescent="0.3">
      <c r="B48" s="4" t="s">
        <v>2428</v>
      </c>
      <c r="C48">
        <v>115</v>
      </c>
    </row>
    <row r="49" spans="2:3" x14ac:dyDescent="0.3">
      <c r="B49" s="4" t="s">
        <v>10307</v>
      </c>
      <c r="C49">
        <v>3000</v>
      </c>
    </row>
    <row r="52" spans="2:3" x14ac:dyDescent="0.3">
      <c r="B52" s="3" t="s">
        <v>24</v>
      </c>
      <c r="C52" t="s">
        <v>10335</v>
      </c>
    </row>
    <row r="53" spans="2:3" x14ac:dyDescent="0.3">
      <c r="B53" s="4" t="s">
        <v>105</v>
      </c>
      <c r="C53">
        <v>369</v>
      </c>
    </row>
    <row r="54" spans="2:3" x14ac:dyDescent="0.3">
      <c r="B54" s="4" t="s">
        <v>45</v>
      </c>
      <c r="C54">
        <v>2361</v>
      </c>
    </row>
    <row r="55" spans="2:3" x14ac:dyDescent="0.3">
      <c r="B55" s="4" t="s">
        <v>236</v>
      </c>
      <c r="C55">
        <v>177</v>
      </c>
    </row>
    <row r="56" spans="2:3" x14ac:dyDescent="0.3">
      <c r="B56" s="4" t="s">
        <v>740</v>
      </c>
      <c r="C56">
        <v>93</v>
      </c>
    </row>
    <row r="57" spans="2:3" x14ac:dyDescent="0.3">
      <c r="B57" s="4" t="s">
        <v>10307</v>
      </c>
      <c r="C57">
        <v>3000</v>
      </c>
    </row>
    <row r="60" spans="2:3" x14ac:dyDescent="0.3">
      <c r="B60" s="3" t="s">
        <v>10336</v>
      </c>
      <c r="C60" t="s">
        <v>10317</v>
      </c>
    </row>
    <row r="61" spans="2:3" x14ac:dyDescent="0.3">
      <c r="B61" s="4" t="s">
        <v>33</v>
      </c>
      <c r="C61">
        <v>1008</v>
      </c>
    </row>
    <row r="62" spans="2:3" x14ac:dyDescent="0.3">
      <c r="B62" s="4" t="s">
        <v>63</v>
      </c>
      <c r="C62">
        <v>1038</v>
      </c>
    </row>
    <row r="63" spans="2:3" x14ac:dyDescent="0.3">
      <c r="B63" s="4" t="s">
        <v>52</v>
      </c>
      <c r="C63">
        <v>954</v>
      </c>
    </row>
    <row r="64" spans="2:3" x14ac:dyDescent="0.3">
      <c r="B64" s="4" t="s">
        <v>10307</v>
      </c>
      <c r="C64">
        <v>3000</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6847A1-F678-478F-B37D-3D76D55427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employee_data</vt:lpstr>
      <vt:lpstr>Clean Data</vt:lpstr>
      <vt:lpstr>Data IF Mark</vt:lpstr>
      <vt:lpstr>Clean Data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Raka Dewa</dc:creator>
  <cp:lastModifiedBy>Raka Dewa</cp:lastModifiedBy>
  <dcterms:created xsi:type="dcterms:W3CDTF">2026-08-11T09:34:50Z</dcterms:created>
  <dcterms:modified xsi:type="dcterms:W3CDTF">2026-08-18T05:39:50Z</dcterms:modified>
</cp:coreProperties>
</file>